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C:\Users\BALA\Desktop\"/>
    </mc:Choice>
  </mc:AlternateContent>
  <xr:revisionPtr revIDLastSave="0" documentId="13_ncr:1_{3E7C0319-F195-40C1-B597-D43032AE1B02}" xr6:coauthVersionLast="47" xr6:coauthVersionMax="47" xr10:uidLastSave="{00000000-0000-0000-0000-000000000000}"/>
  <bookViews>
    <workbookView xWindow="-108" yWindow="-108" windowWidth="23256" windowHeight="12456" xr2:uid="{00000000-000D-0000-FFFF-FFFF00000000}"/>
  </bookViews>
  <sheets>
    <sheet name="wine_Sales - Raw Data(1)" sheetId="1" r:id="rId1"/>
    <sheet name="Dashboard" sheetId="2" r:id="rId2"/>
  </sheets>
  <definedNames>
    <definedName name="_xlchart.v5.0" hidden="1">Dashboard!$O$5:$P$5</definedName>
    <definedName name="_xlchart.v5.1" hidden="1">Dashboard!$O$6:$P$14</definedName>
    <definedName name="_xlchart.v5.10" hidden="1">Dashboard!$Q$5</definedName>
    <definedName name="_xlchart.v5.11" hidden="1">Dashboard!$Q$6:$Q$14</definedName>
    <definedName name="_xlchart.v5.12" hidden="1">Dashboard!$O$5:$P$5</definedName>
    <definedName name="_xlchart.v5.13" hidden="1">Dashboard!$O$6:$P$14</definedName>
    <definedName name="_xlchart.v5.14" hidden="1">Dashboard!$Q$5</definedName>
    <definedName name="_xlchart.v5.15" hidden="1">Dashboard!$Q$6:$Q$14</definedName>
    <definedName name="_xlchart.v5.16" hidden="1">Dashboard!$M$11:$N$11</definedName>
    <definedName name="_xlchart.v5.17" hidden="1">Dashboard!$M$12:$N$20</definedName>
    <definedName name="_xlchart.v5.18" hidden="1">Dashboard!$O$11</definedName>
    <definedName name="_xlchart.v5.19" hidden="1">Dashboard!$O$12:$O$20</definedName>
    <definedName name="_xlchart.v5.2" hidden="1">Dashboard!$Q$5</definedName>
    <definedName name="_xlchart.v5.3" hidden="1">Dashboard!$Q$6:$Q$14</definedName>
    <definedName name="_xlchart.v5.4" hidden="1">Dashboard!$O$5:$P$5</definedName>
    <definedName name="_xlchart.v5.5" hidden="1">Dashboard!$O$6:$P$14</definedName>
    <definedName name="_xlchart.v5.6" hidden="1">Dashboard!$Q$5</definedName>
    <definedName name="_xlchart.v5.7" hidden="1">Dashboard!$Q$6:$Q$14</definedName>
    <definedName name="_xlchart.v5.8" hidden="1">Dashboard!$O$5:$P$5</definedName>
    <definedName name="_xlchart.v5.9" hidden="1">Dashboard!$O$6:$P$14</definedName>
    <definedName name="NativeTimeline_Date_of_placing_order">#N/A</definedName>
    <definedName name="Slicer_Region">#N/A</definedName>
    <definedName name="Slicer_Segment">#N/A</definedName>
  </definedNames>
  <calcPr calcId="191029"/>
  <pivotCaches>
    <pivotCache cacheId="6"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20" i="2" l="1"/>
  <c r="M4" i="2"/>
  <c r="H4" i="2"/>
  <c r="B4" i="2"/>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2" i="1"/>
</calcChain>
</file>

<file path=xl/sharedStrings.xml><?xml version="1.0" encoding="utf-8"?>
<sst xmlns="http://schemas.openxmlformats.org/spreadsheetml/2006/main" count="103094" uniqueCount="2577">
  <si>
    <t>Row ID</t>
  </si>
  <si>
    <t>Discount %</t>
  </si>
  <si>
    <t>Unit Price</t>
  </si>
  <si>
    <t>Freight expense</t>
  </si>
  <si>
    <t>Name</t>
  </si>
  <si>
    <t>Freight Mode</t>
  </si>
  <si>
    <t>Segment</t>
  </si>
  <si>
    <t>Region</t>
  </si>
  <si>
    <t>Priority</t>
  </si>
  <si>
    <t>Sub Segment</t>
  </si>
  <si>
    <t>Name of Item</t>
  </si>
  <si>
    <t>Packaging Type</t>
  </si>
  <si>
    <t>City</t>
  </si>
  <si>
    <t>Date of placing order</t>
  </si>
  <si>
    <t>Date of Dispatch</t>
  </si>
  <si>
    <t>Order quantity</t>
  </si>
  <si>
    <t>Order ID</t>
  </si>
  <si>
    <t>Country</t>
  </si>
  <si>
    <t>State or Province</t>
  </si>
  <si>
    <t>Harry Lee</t>
  </si>
  <si>
    <t>Express Road Cargo</t>
  </si>
  <si>
    <t>Rose / Sparkling Wine</t>
  </si>
  <si>
    <t>East</t>
  </si>
  <si>
    <t>Critical</t>
  </si>
  <si>
    <t>Chardonnay</t>
  </si>
  <si>
    <t>Hewitson LuLu Sauvignon Blanc 2014</t>
  </si>
  <si>
    <t>Standard Size Crate</t>
  </si>
  <si>
    <t>Newcastle</t>
  </si>
  <si>
    <t>Australia</t>
  </si>
  <si>
    <t>Western Australia</t>
  </si>
  <si>
    <t>Brandon Franklin</t>
  </si>
  <si>
    <t>South</t>
  </si>
  <si>
    <t>Not Specified</t>
  </si>
  <si>
    <t>Reisling</t>
  </si>
  <si>
    <t>Villa Maria Private Bin Sauvignon Blanc 2015</t>
  </si>
  <si>
    <t>Canberra</t>
  </si>
  <si>
    <t>New South Wales</t>
  </si>
  <si>
    <t>Stephanie Mccoy</t>
  </si>
  <si>
    <t>Road Cargo</t>
  </si>
  <si>
    <t>Red Wine</t>
  </si>
  <si>
    <t>North</t>
  </si>
  <si>
    <t>High</t>
  </si>
  <si>
    <t>Zinfandel</t>
  </si>
  <si>
    <t>Domaine Lafond Roc-Epine Tavel Rose 2014</t>
  </si>
  <si>
    <t>Full Container</t>
  </si>
  <si>
    <t>Gladstone</t>
  </si>
  <si>
    <t>Bobby Hayes</t>
  </si>
  <si>
    <t>West</t>
  </si>
  <si>
    <t>Low</t>
  </si>
  <si>
    <t>Malbec</t>
  </si>
  <si>
    <t>Lucien Albrecht Cremant d'Alsace Brut Rose</t>
  </si>
  <si>
    <t>Rockingham</t>
  </si>
  <si>
    <t>Victoria</t>
  </si>
  <si>
    <t>Harry Barnes</t>
  </si>
  <si>
    <t>Sangiovese</t>
  </si>
  <si>
    <t>Roederer Estate L'Ermitage 2007</t>
  </si>
  <si>
    <t>Australian Capital Territory</t>
  </si>
  <si>
    <t>Richard Garcia</t>
  </si>
  <si>
    <t>Pierre Sparr Cremant d'Alsace Reserve Brut Rose</t>
  </si>
  <si>
    <t>Darwin</t>
  </si>
  <si>
    <t>Sharon Hughes</t>
  </si>
  <si>
    <t>Shiraz</t>
  </si>
  <si>
    <t>Chateau Gaudrelle Cremant d'Loire Brut</t>
  </si>
  <si>
    <t>Victor Harbor</t>
  </si>
  <si>
    <t>Queensland</t>
  </si>
  <si>
    <t>Carlos Oliver</t>
  </si>
  <si>
    <t>Hamilton</t>
  </si>
  <si>
    <t>Sean Robinson</t>
  </si>
  <si>
    <t>Belle Glos Oeil de Perdrix Pinot Noir Blanc 2014</t>
  </si>
  <si>
    <t>Hobart</t>
  </si>
  <si>
    <t>Samuel Morgan</t>
  </si>
  <si>
    <t>Pietradolce Etna Rosato 2014</t>
  </si>
  <si>
    <t>South Australia</t>
  </si>
  <si>
    <t>Wayne Wright</t>
  </si>
  <si>
    <t>Veuve Clicquot Brut Yellow Label</t>
  </si>
  <si>
    <t>Mackay</t>
  </si>
  <si>
    <t>Northern Territory</t>
  </si>
  <si>
    <t>Kenneth Spencer</t>
  </si>
  <si>
    <t>Cabernet Sauvignon</t>
  </si>
  <si>
    <t>Laurent-Perrier Brut Rose</t>
  </si>
  <si>
    <t>Campbeltown</t>
  </si>
  <si>
    <t>Douglas Miller</t>
  </si>
  <si>
    <t>Gerard Bertrand Cote des Roses Rose 2014</t>
  </si>
  <si>
    <t>Benalla</t>
  </si>
  <si>
    <t>Tasmania</t>
  </si>
  <si>
    <t>Steve King</t>
  </si>
  <si>
    <t>Albury</t>
  </si>
  <si>
    <t>Justin Myers</t>
  </si>
  <si>
    <t>Janice Frazier</t>
  </si>
  <si>
    <t>Merlot</t>
  </si>
  <si>
    <t>Joyce Thompson</t>
  </si>
  <si>
    <t>Mildura</t>
  </si>
  <si>
    <t>Anne Myers</t>
  </si>
  <si>
    <t>Medium</t>
  </si>
  <si>
    <t>Pinot Noir</t>
  </si>
  <si>
    <t>Locations by Dave Phinney F Rose</t>
  </si>
  <si>
    <t>Wollongong</t>
  </si>
  <si>
    <t>Albert Lynch</t>
  </si>
  <si>
    <t>Marques de Caceres Rioja Rosado 2014</t>
  </si>
  <si>
    <t>Palmerston</t>
  </si>
  <si>
    <t>Stephen Wheeler</t>
  </si>
  <si>
    <t>Chateau d'Esclans Garrus Rose 2013</t>
  </si>
  <si>
    <t>Melbourne</t>
  </si>
  <si>
    <t>Irene Arnold</t>
  </si>
  <si>
    <t>Carl Austin</t>
  </si>
  <si>
    <t>JCB N¬∞21 Brut Cremant de Bourgogne</t>
  </si>
  <si>
    <t>Ararat</t>
  </si>
  <si>
    <t>Johnny Carroll</t>
  </si>
  <si>
    <t>Logan City</t>
  </si>
  <si>
    <t>Harry Hamilton</t>
  </si>
  <si>
    <t>Gerald Olson</t>
  </si>
  <si>
    <t>Bunbury</t>
  </si>
  <si>
    <t>Dennis Berry</t>
  </si>
  <si>
    <t>Orin Swift Cellars Fragile Rose 2014</t>
  </si>
  <si>
    <t>Mandurah</t>
  </si>
  <si>
    <t>Charles Ford</t>
  </si>
  <si>
    <t>Miraval Rose (1.5 Liter Magnum) 2014</t>
  </si>
  <si>
    <t>Perth</t>
  </si>
  <si>
    <t>Nicholas Perez</t>
  </si>
  <si>
    <t>Bollinger Brut Special Cuvee</t>
  </si>
  <si>
    <t>Gary Boyd</t>
  </si>
  <si>
    <t>Adelaide</t>
  </si>
  <si>
    <t>Gary Hudson</t>
  </si>
  <si>
    <t>Liverpool</t>
  </si>
  <si>
    <t>Walter Robertson</t>
  </si>
  <si>
    <t>Brisbane</t>
  </si>
  <si>
    <t>Justin Fernandez</t>
  </si>
  <si>
    <t>Earl Fernandez</t>
  </si>
  <si>
    <t>Gregory Moreno</t>
  </si>
  <si>
    <t>Louis Roederer Cristal Brut 2006</t>
  </si>
  <si>
    <t>Joshua Nichols</t>
  </si>
  <si>
    <t>Launceston</t>
  </si>
  <si>
    <t>Joshua George</t>
  </si>
  <si>
    <t>Schramsberg Cremant Demi-Sec 2011</t>
  </si>
  <si>
    <t>Freemantle</t>
  </si>
  <si>
    <t>Justin Mitchell</t>
  </si>
  <si>
    <t>Roederer Estate Brut</t>
  </si>
  <si>
    <t>Penrith</t>
  </si>
  <si>
    <t>Laurent-Perrier Brut Millesime 2006</t>
  </si>
  <si>
    <t>Port Adelaide</t>
  </si>
  <si>
    <t>Harry Butler</t>
  </si>
  <si>
    <t>Mount Gambier</t>
  </si>
  <si>
    <t>Larry Vasquez</t>
  </si>
  <si>
    <t>Port Lincoln</t>
  </si>
  <si>
    <t>Brian Fields</t>
  </si>
  <si>
    <t>Barnard Griffin Rose of Sangiovese 2014</t>
  </si>
  <si>
    <t>Mount Barker</t>
  </si>
  <si>
    <t>Bonnie Walker</t>
  </si>
  <si>
    <t>Mildred Nichols</t>
  </si>
  <si>
    <t>Moet &amp; Chandon Imperial</t>
  </si>
  <si>
    <t>Goulburn</t>
  </si>
  <si>
    <t>Phillip Price</t>
  </si>
  <si>
    <t>Carol Nguyen</t>
  </si>
  <si>
    <t>Brian Long</t>
  </si>
  <si>
    <t>Langlois Chateau Cremant de Loire Brut</t>
  </si>
  <si>
    <t>Walter Adams</t>
  </si>
  <si>
    <t>Busseltol</t>
  </si>
  <si>
    <t>Mark Butler</t>
  </si>
  <si>
    <t>Chateau d'Esclans Whispering Angel Rose 2014</t>
  </si>
  <si>
    <t>Julia Wood</t>
  </si>
  <si>
    <t>Albany</t>
  </si>
  <si>
    <t>Juan Smith</t>
  </si>
  <si>
    <t>Peter Williams</t>
  </si>
  <si>
    <t>Louis Roederer Cristal Brut with Gift Box 2007</t>
  </si>
  <si>
    <t>Lillian James</t>
  </si>
  <si>
    <t>Jean-Baptiste Adam Les Natures Cremant d'Alsace Brut</t>
  </si>
  <si>
    <t>Sean Willis</t>
  </si>
  <si>
    <t>Geraldton</t>
  </si>
  <si>
    <t>Cheryl George</t>
  </si>
  <si>
    <t>George Webb</t>
  </si>
  <si>
    <t>Bertani Bertarose 2014</t>
  </si>
  <si>
    <t>Howard Mccoy</t>
  </si>
  <si>
    <t>Simonnet-Febvre Cremant de Bourgogne Blanc</t>
  </si>
  <si>
    <t>Lithgow</t>
  </si>
  <si>
    <t>Robert Olson</t>
  </si>
  <si>
    <t>Cairns</t>
  </si>
  <si>
    <t>Jacqueline Frazier</t>
  </si>
  <si>
    <t>Anthony Hicks</t>
  </si>
  <si>
    <t>Bendigo</t>
  </si>
  <si>
    <t>Marilyn Nguyen</t>
  </si>
  <si>
    <t>Richard Alvarez</t>
  </si>
  <si>
    <t>Sutter Home Pink Moscato</t>
  </si>
  <si>
    <t>Queanbeyan</t>
  </si>
  <si>
    <t>Albert Dixon</t>
  </si>
  <si>
    <t>Dom Perignon 2006</t>
  </si>
  <si>
    <t>Carlos Mills</t>
  </si>
  <si>
    <t>Rebecca Myers</t>
  </si>
  <si>
    <t>White Wine</t>
  </si>
  <si>
    <t>Grenache Rose</t>
  </si>
  <si>
    <t>Miraval Rose 2014</t>
  </si>
  <si>
    <t>Orange</t>
  </si>
  <si>
    <t>Samuel Medina</t>
  </si>
  <si>
    <t>Large Crate</t>
  </si>
  <si>
    <t>Jimmy Robertson</t>
  </si>
  <si>
    <t>Anne Fields</t>
  </si>
  <si>
    <t>Walter Sanders</t>
  </si>
  <si>
    <t>Walter Fisher</t>
  </si>
  <si>
    <t>Jeffrey Hill</t>
  </si>
  <si>
    <t>Robert Oatley Sauvignon Blanc 2013</t>
  </si>
  <si>
    <t>Dubbo</t>
  </si>
  <si>
    <t>Nicole Matthews</t>
  </si>
  <si>
    <t>Dog Point Vineyard Sauvignon Blanc 2014</t>
  </si>
  <si>
    <t>Ronald Green</t>
  </si>
  <si>
    <t>Pinot Gris</t>
  </si>
  <si>
    <t>Lincourt Courtney's Chardonnay 2012</t>
  </si>
  <si>
    <t>Aaron Sanchez</t>
  </si>
  <si>
    <t>Sauvignon Blanc</t>
  </si>
  <si>
    <t>Howard Campbell</t>
  </si>
  <si>
    <t>Los Vascos Sauvignon Blanc 2015</t>
  </si>
  <si>
    <t>Mark Thomas</t>
  </si>
  <si>
    <t>Rombauer Chardonnay 2014</t>
  </si>
  <si>
    <t>John Watkins</t>
  </si>
  <si>
    <t>Karen Bennett</t>
  </si>
  <si>
    <t>Angeline Sauvignon Blanc 2014</t>
  </si>
  <si>
    <t>Melton</t>
  </si>
  <si>
    <t>Philip Ortiz</t>
  </si>
  <si>
    <t>Louis Hamilton</t>
  </si>
  <si>
    <t>Sangiovese Rose</t>
  </si>
  <si>
    <t>Stephen Wright</t>
  </si>
  <si>
    <t>Champagne</t>
  </si>
  <si>
    <t>Andrew Mills</t>
  </si>
  <si>
    <t>Domaine Lafage Miraflors Rose 2013</t>
  </si>
  <si>
    <t>Paul Nelson</t>
  </si>
  <si>
    <t>Martin Fuller</t>
  </si>
  <si>
    <t>Justin Rogers</t>
  </si>
  <si>
    <t>Cremant</t>
  </si>
  <si>
    <t>La Playa Estate Cabernet Sauvignon Rose 2015</t>
  </si>
  <si>
    <t>Grafton</t>
  </si>
  <si>
    <t>Chateau D'Aqueria Tavel Rose 2013</t>
  </si>
  <si>
    <t>George Williams</t>
  </si>
  <si>
    <t>Christopher Wells</t>
  </si>
  <si>
    <t>Sutter Home White Zinfandel</t>
  </si>
  <si>
    <t>Tamworth</t>
  </si>
  <si>
    <t>Clarence White</t>
  </si>
  <si>
    <t>Matthew Wood</t>
  </si>
  <si>
    <t>Bruce Morgan</t>
  </si>
  <si>
    <t>Carl Burns</t>
  </si>
  <si>
    <t>Scott Campbell</t>
  </si>
  <si>
    <t>Armidale</t>
  </si>
  <si>
    <t>Catherine Frazier</t>
  </si>
  <si>
    <t>Jason Berry</t>
  </si>
  <si>
    <t>Kelly Robinson</t>
  </si>
  <si>
    <t>Joshua Simpson</t>
  </si>
  <si>
    <t>John Myers</t>
  </si>
  <si>
    <t>Raymond Freeman</t>
  </si>
  <si>
    <t>Mark Wells</t>
  </si>
  <si>
    <t>Broken Hill</t>
  </si>
  <si>
    <t>Larry Grant</t>
  </si>
  <si>
    <t>Chateau de Campuget Costieres de Nimes Tradition Rose 2015</t>
  </si>
  <si>
    <t>Antonio Parker</t>
  </si>
  <si>
    <t>Paul Hayes</t>
  </si>
  <si>
    <t>Frank Woods</t>
  </si>
  <si>
    <t>Craig George</t>
  </si>
  <si>
    <t>Jeffrey Clark</t>
  </si>
  <si>
    <t>Nicholas Gray</t>
  </si>
  <si>
    <t>Devonport</t>
  </si>
  <si>
    <t>Louis Campbell</t>
  </si>
  <si>
    <t>Neutral</t>
  </si>
  <si>
    <t>Richard Hernandez</t>
  </si>
  <si>
    <t>Betty Lane</t>
  </si>
  <si>
    <t>Billy Montgomery</t>
  </si>
  <si>
    <t>Philip Hanson</t>
  </si>
  <si>
    <t>Angela Johnston</t>
  </si>
  <si>
    <t>Douglas Sanchez</t>
  </si>
  <si>
    <t>Rockhampton</t>
  </si>
  <si>
    <t>Amanda Nguyen</t>
  </si>
  <si>
    <t>Philip Powell</t>
  </si>
  <si>
    <t>Sharon Kim</t>
  </si>
  <si>
    <t>Margaret Gibson</t>
  </si>
  <si>
    <t>Antonio Stewart</t>
  </si>
  <si>
    <t>Timothy Powell</t>
  </si>
  <si>
    <t>Richard Ellis</t>
  </si>
  <si>
    <t>Johnny Torres</t>
  </si>
  <si>
    <t>Sharon Crawford</t>
  </si>
  <si>
    <t>Lucien Albrecht Cremant d'Alsace Brut</t>
  </si>
  <si>
    <t>Harold Burke</t>
  </si>
  <si>
    <t>Gerald Mason</t>
  </si>
  <si>
    <t>Teresa Alvarez</t>
  </si>
  <si>
    <t>Fred Burton</t>
  </si>
  <si>
    <t>Wodonga</t>
  </si>
  <si>
    <t>Joshua Morales</t>
  </si>
  <si>
    <t>Louis Patterson</t>
  </si>
  <si>
    <t>Locations by Dave Phinney F Rose"</t>
  </si>
  <si>
    <t>Extra Large Crate</t>
  </si>
  <si>
    <t>Randy Hudson</t>
  </si>
  <si>
    <t>Timothy Hernandez</t>
  </si>
  <si>
    <t>Rebecca Carpenter</t>
  </si>
  <si>
    <t>Terry Johnson</t>
  </si>
  <si>
    <t>Annie Boyd</t>
  </si>
  <si>
    <t>Dopff &amp; Irion Cremant Rose Brut</t>
  </si>
  <si>
    <t>Norma Nichols</t>
  </si>
  <si>
    <t>Francis Ford Coppola Sofia Rose 2014</t>
  </si>
  <si>
    <t>Eugene Reyes</t>
  </si>
  <si>
    <t>Larry Smith</t>
  </si>
  <si>
    <t>Cessnock</t>
  </si>
  <si>
    <t>Walter Bailey</t>
  </si>
  <si>
    <t>Burnie</t>
  </si>
  <si>
    <t>Ernest Berry</t>
  </si>
  <si>
    <t>Ralph Jones</t>
  </si>
  <si>
    <t>Juan Mills</t>
  </si>
  <si>
    <t>Bobby Henry</t>
  </si>
  <si>
    <t>George Peters</t>
  </si>
  <si>
    <t>Gloria Berry</t>
  </si>
  <si>
    <t>Fred Willis</t>
  </si>
  <si>
    <t>Jimmy Banks</t>
  </si>
  <si>
    <t>Anne Peters</t>
  </si>
  <si>
    <t>Patrick Stone</t>
  </si>
  <si>
    <t>Victor Hansen</t>
  </si>
  <si>
    <t>Gary Bailey</t>
  </si>
  <si>
    <t>Bundaberg</t>
  </si>
  <si>
    <t>Paul Harris</t>
  </si>
  <si>
    <t>Michael Ferguson</t>
  </si>
  <si>
    <t>Nicholas Hart</t>
  </si>
  <si>
    <t>Juan Morrison</t>
  </si>
  <si>
    <t>Nicholas Carter</t>
  </si>
  <si>
    <t>Matthew Fox</t>
  </si>
  <si>
    <t>Sean Castillo</t>
  </si>
  <si>
    <t>Brandon Freeman</t>
  </si>
  <si>
    <t>Dennis Andrews</t>
  </si>
  <si>
    <t>Mildred Fox</t>
  </si>
  <si>
    <t>Roy Murphy</t>
  </si>
  <si>
    <t>Cheryl West</t>
  </si>
  <si>
    <t>Kevin Jacobs</t>
  </si>
  <si>
    <t>Jose Richards</t>
  </si>
  <si>
    <t>Walter Ryan</t>
  </si>
  <si>
    <t>Carlos Miller</t>
  </si>
  <si>
    <t>Bathurst</t>
  </si>
  <si>
    <t>Donald Reid</t>
  </si>
  <si>
    <t>Mark Bailey</t>
  </si>
  <si>
    <t>Sean Elliott</t>
  </si>
  <si>
    <t>Small Crate</t>
  </si>
  <si>
    <t>Blue Mountains</t>
  </si>
  <si>
    <t>Samuel Bell</t>
  </si>
  <si>
    <t>Carol Morris</t>
  </si>
  <si>
    <t>Douglas Morris</t>
  </si>
  <si>
    <t>Sean Williamson</t>
  </si>
  <si>
    <t>Heather Griffin</t>
  </si>
  <si>
    <t>Pamela Hanson</t>
  </si>
  <si>
    <t>Susan Chavez</t>
  </si>
  <si>
    <t>Annie Alexander</t>
  </si>
  <si>
    <t>Joshua Diaz</t>
  </si>
  <si>
    <t>Marie Sims</t>
  </si>
  <si>
    <t>Townsville</t>
  </si>
  <si>
    <t>Scott Day</t>
  </si>
  <si>
    <t>Henry Butler</t>
  </si>
  <si>
    <t>Justin Alvarez</t>
  </si>
  <si>
    <t>Harold Burns</t>
  </si>
  <si>
    <t>Gregory Nguyen</t>
  </si>
  <si>
    <t>Antonio Green</t>
  </si>
  <si>
    <t>Carl Dixon</t>
  </si>
  <si>
    <t>Sara Hawkins</t>
  </si>
  <si>
    <t>Jeffrey Burton</t>
  </si>
  <si>
    <t>Mark Hughes</t>
  </si>
  <si>
    <t>John Butler</t>
  </si>
  <si>
    <t>Thomas Simpson</t>
  </si>
  <si>
    <t>Donald Garcia</t>
  </si>
  <si>
    <t>Billy Garrett</t>
  </si>
  <si>
    <t>Jerry Garrett</t>
  </si>
  <si>
    <t>Harry Kelly</t>
  </si>
  <si>
    <t>Kathy Jenkins</t>
  </si>
  <si>
    <t>Adam Reyes</t>
  </si>
  <si>
    <t>Carl Ramirez</t>
  </si>
  <si>
    <t>Juan Dean</t>
  </si>
  <si>
    <t>Juan Richards</t>
  </si>
  <si>
    <t>Bruce Hernandez</t>
  </si>
  <si>
    <t>Joseph Burke</t>
  </si>
  <si>
    <t>Henry Sims</t>
  </si>
  <si>
    <t>Ballarat</t>
  </si>
  <si>
    <t>Howard Simpson</t>
  </si>
  <si>
    <t>Earl Burns</t>
  </si>
  <si>
    <t>Gympie</t>
  </si>
  <si>
    <t>Mary Lawrence</t>
  </si>
  <si>
    <t>Earl Bradley</t>
  </si>
  <si>
    <t>Roy Vasquez</t>
  </si>
  <si>
    <t>Joe Fowler</t>
  </si>
  <si>
    <t>Frankston</t>
  </si>
  <si>
    <t>Stephen Cooper</t>
  </si>
  <si>
    <t>Diane Howard</t>
  </si>
  <si>
    <t>Lillian Nelson</t>
  </si>
  <si>
    <t>Steve Perez</t>
  </si>
  <si>
    <t>Bobby Myers</t>
  </si>
  <si>
    <t>Billy Gomez</t>
  </si>
  <si>
    <t>Daniel Perkins</t>
  </si>
  <si>
    <t>Jeremy James</t>
  </si>
  <si>
    <t>Gregory Miller</t>
  </si>
  <si>
    <t>Philip Cruz</t>
  </si>
  <si>
    <t>Harold Barnes</t>
  </si>
  <si>
    <t>Albert Robertson</t>
  </si>
  <si>
    <t>Matthew Medina</t>
  </si>
  <si>
    <t>Dorothy Morales</t>
  </si>
  <si>
    <t>Keith Lawrence</t>
  </si>
  <si>
    <t>Cynthia Porter</t>
  </si>
  <si>
    <t>Victor Hawkins</t>
  </si>
  <si>
    <t>Gold Coast</t>
  </si>
  <si>
    <t>Ryan Clark</t>
  </si>
  <si>
    <t>Kimberly Austin</t>
  </si>
  <si>
    <t>Bobby Willis</t>
  </si>
  <si>
    <t>Gary Matthews</t>
  </si>
  <si>
    <t>Paramatta</t>
  </si>
  <si>
    <t>Brandon Cox</t>
  </si>
  <si>
    <t>Richard Burke</t>
  </si>
  <si>
    <t>Scott George</t>
  </si>
  <si>
    <t>Jack Reed</t>
  </si>
  <si>
    <t>Dennis Fernandez</t>
  </si>
  <si>
    <t>Brian Freeman</t>
  </si>
  <si>
    <t>Jack Collins</t>
  </si>
  <si>
    <t>Carlos Gibson</t>
  </si>
  <si>
    <t>Donald Alvarez</t>
  </si>
  <si>
    <t>Phillip Greene</t>
  </si>
  <si>
    <t>Leeuwin Estate Art Series Chardonnay 2012</t>
  </si>
  <si>
    <t>Donald Owens</t>
  </si>
  <si>
    <t>Jeremy Mason</t>
  </si>
  <si>
    <t>David Wagner</t>
  </si>
  <si>
    <t>Lawrence Berry</t>
  </si>
  <si>
    <t>Anthony Cook</t>
  </si>
  <si>
    <t>Dennis Harrison</t>
  </si>
  <si>
    <t>Ralph Bennett</t>
  </si>
  <si>
    <t>Christopher Long</t>
  </si>
  <si>
    <t>Scott Crawford</t>
  </si>
  <si>
    <t>Edward Hunter</t>
  </si>
  <si>
    <t>Shawn Rice</t>
  </si>
  <si>
    <t>Albert Powell</t>
  </si>
  <si>
    <t>Christopher Stone</t>
  </si>
  <si>
    <t>Melissa Wright</t>
  </si>
  <si>
    <t>Chris Moreno</t>
  </si>
  <si>
    <t>Theresa Montgomery</t>
  </si>
  <si>
    <t>Todd Jones</t>
  </si>
  <si>
    <t>Paul Alexander</t>
  </si>
  <si>
    <t>Jack Watkins</t>
  </si>
  <si>
    <t>Laura Campbell</t>
  </si>
  <si>
    <t>Paul Nichols</t>
  </si>
  <si>
    <t>Katherine Medina</t>
  </si>
  <si>
    <t>Phillip Brooks</t>
  </si>
  <si>
    <t>Richard Thomas</t>
  </si>
  <si>
    <t>Bruce Gilbert</t>
  </si>
  <si>
    <t>Phillip Ray</t>
  </si>
  <si>
    <t>Ryan Patterson</t>
  </si>
  <si>
    <t>Jeremy Reynolds</t>
  </si>
  <si>
    <t>Kevin Lopez</t>
  </si>
  <si>
    <t>Kenneth Wheeler</t>
  </si>
  <si>
    <t>Shawn Allen</t>
  </si>
  <si>
    <t>Wayne Chapman</t>
  </si>
  <si>
    <t>Adam Barnes</t>
  </si>
  <si>
    <t>Scott Jacobs</t>
  </si>
  <si>
    <t>Wagga Wagga</t>
  </si>
  <si>
    <t>Sarah Simpson</t>
  </si>
  <si>
    <t>James Miller</t>
  </si>
  <si>
    <t>Donald Perkins</t>
  </si>
  <si>
    <t>Christopher Daniels</t>
  </si>
  <si>
    <t>Gerald Holmes</t>
  </si>
  <si>
    <t>Raymond Bennett</t>
  </si>
  <si>
    <t>Jack Alvarez</t>
  </si>
  <si>
    <t>Brian Morrison</t>
  </si>
  <si>
    <t>Alan Lawson</t>
  </si>
  <si>
    <t>Thomas Parker</t>
  </si>
  <si>
    <t>Deborah Diaz</t>
  </si>
  <si>
    <t>Howard King</t>
  </si>
  <si>
    <t>Steven Willis</t>
  </si>
  <si>
    <t>Jeremy Murphy</t>
  </si>
  <si>
    <t>Joe Banks</t>
  </si>
  <si>
    <t>Mark Morrison</t>
  </si>
  <si>
    <t>Clarence Freeman</t>
  </si>
  <si>
    <t>Steve Cruz</t>
  </si>
  <si>
    <t>Michael Rice</t>
  </si>
  <si>
    <t>Donald Bailey</t>
  </si>
  <si>
    <t>Larry Armstrong</t>
  </si>
  <si>
    <t>Kenneth Porter</t>
  </si>
  <si>
    <t>Douglas Murray</t>
  </si>
  <si>
    <t>Harold Kim</t>
  </si>
  <si>
    <t>Mount Isa</t>
  </si>
  <si>
    <t>Mildred Mcdonald</t>
  </si>
  <si>
    <t>Johnny Hall</t>
  </si>
  <si>
    <t>Christopher Elliott</t>
  </si>
  <si>
    <t>Todd Stevens</t>
  </si>
  <si>
    <t>Willie Payne</t>
  </si>
  <si>
    <t>Keith Patterson</t>
  </si>
  <si>
    <t>Gary Morrison</t>
  </si>
  <si>
    <t>John Perry</t>
  </si>
  <si>
    <t>Lawrence Perry</t>
  </si>
  <si>
    <t>Andrea Butler</t>
  </si>
  <si>
    <t>Raymond Hall</t>
  </si>
  <si>
    <t>Edward Bryant</t>
  </si>
  <si>
    <t>Victor Payne</t>
  </si>
  <si>
    <t>Peter Smith</t>
  </si>
  <si>
    <t>Johnny Stephens</t>
  </si>
  <si>
    <t>Mary Peterson</t>
  </si>
  <si>
    <t>Philip Harper</t>
  </si>
  <si>
    <t>Jose Gardner</t>
  </si>
  <si>
    <t>Keith Torres</t>
  </si>
  <si>
    <t>Keith Cooper</t>
  </si>
  <si>
    <t>Paul Rose</t>
  </si>
  <si>
    <t>Gregory Morrison</t>
  </si>
  <si>
    <t>Jack Grant</t>
  </si>
  <si>
    <t>Jason King</t>
  </si>
  <si>
    <t>James Garrett</t>
  </si>
  <si>
    <t>Steve Fox</t>
  </si>
  <si>
    <t>Karen Williams</t>
  </si>
  <si>
    <t>Marie Evans</t>
  </si>
  <si>
    <t>Ryan Austin</t>
  </si>
  <si>
    <t>Sydney</t>
  </si>
  <si>
    <t>Jimmy Spencer</t>
  </si>
  <si>
    <t>Jason Carpenter</t>
  </si>
  <si>
    <t>Earl Allen</t>
  </si>
  <si>
    <t>Carl Perkins</t>
  </si>
  <si>
    <t>Willie Perry</t>
  </si>
  <si>
    <t>Douglas Kelly</t>
  </si>
  <si>
    <t>Carol Diaz</t>
  </si>
  <si>
    <t>Anthony Fuller</t>
  </si>
  <si>
    <t>Fred Woods</t>
  </si>
  <si>
    <t>Ernest Morales</t>
  </si>
  <si>
    <t>Eric Martinez</t>
  </si>
  <si>
    <t>Elizabeth Ortiz</t>
  </si>
  <si>
    <t>Steven Sanders</t>
  </si>
  <si>
    <t>Donald Frazier</t>
  </si>
  <si>
    <t>Johnny Williams</t>
  </si>
  <si>
    <t>Clarence Grant</t>
  </si>
  <si>
    <t>Judy Mccoy</t>
  </si>
  <si>
    <t>Billy Sanchez</t>
  </si>
  <si>
    <t>Philip Morales</t>
  </si>
  <si>
    <t>Jose Rivera</t>
  </si>
  <si>
    <t>Justin Warren</t>
  </si>
  <si>
    <t>Lori Kim</t>
  </si>
  <si>
    <t>Chris Palmer</t>
  </si>
  <si>
    <t>Gerald Powell</t>
  </si>
  <si>
    <t>Peter Knight</t>
  </si>
  <si>
    <t>Antonio Patterson</t>
  </si>
  <si>
    <t>Edward Henderson</t>
  </si>
  <si>
    <t>Peter Fuller</t>
  </si>
  <si>
    <t>Stephanie Burns</t>
  </si>
  <si>
    <t>Daniel Larson</t>
  </si>
  <si>
    <t>Andrew Matthews</t>
  </si>
  <si>
    <t>Samuel Cook</t>
  </si>
  <si>
    <t>Alan Weaver</t>
  </si>
  <si>
    <t>Patrick Torres</t>
  </si>
  <si>
    <t>Charles Bailey</t>
  </si>
  <si>
    <t>Donald Martin</t>
  </si>
  <si>
    <t>Sean Ramos</t>
  </si>
  <si>
    <t>Fred Nelson</t>
  </si>
  <si>
    <t>Nancy Kelley</t>
  </si>
  <si>
    <t>Kenneth George</t>
  </si>
  <si>
    <t>Johnny Boyd</t>
  </si>
  <si>
    <t>Ryan Hernandez</t>
  </si>
  <si>
    <t>Carlos Taylor</t>
  </si>
  <si>
    <t>Richard Riley</t>
  </si>
  <si>
    <t>Anthony Schmidt</t>
  </si>
  <si>
    <t>Henry Simpson</t>
  </si>
  <si>
    <t>James Parker</t>
  </si>
  <si>
    <t>Gregory Martinez</t>
  </si>
  <si>
    <t>Antonio Cooper</t>
  </si>
  <si>
    <t>Janet Lee</t>
  </si>
  <si>
    <t>Katherine Baker</t>
  </si>
  <si>
    <t>Donald Nelson</t>
  </si>
  <si>
    <t>Charles Crawford</t>
  </si>
  <si>
    <t>Phillip Rose</t>
  </si>
  <si>
    <t>Jack Long</t>
  </si>
  <si>
    <t>Jeffrey Duncan</t>
  </si>
  <si>
    <t>Ronald Sims</t>
  </si>
  <si>
    <t>Shawn Baker</t>
  </si>
  <si>
    <t>Larry Baker</t>
  </si>
  <si>
    <t>Joshua Fuller</t>
  </si>
  <si>
    <t>Carlos Berry</t>
  </si>
  <si>
    <t>Victor Burton</t>
  </si>
  <si>
    <t>Ronald Daniels</t>
  </si>
  <si>
    <t>Nicholas Shaw</t>
  </si>
  <si>
    <t>Sarah Howard</t>
  </si>
  <si>
    <t>Adam Boyd</t>
  </si>
  <si>
    <t>Jack Hanson</t>
  </si>
  <si>
    <t>Scott Bennett</t>
  </si>
  <si>
    <t>Jeffrey Rogers</t>
  </si>
  <si>
    <t>Bobby Smith</t>
  </si>
  <si>
    <t>Brandon Hicks</t>
  </si>
  <si>
    <t>Jesse Greene</t>
  </si>
  <si>
    <t>John Peterson</t>
  </si>
  <si>
    <t>Eugene Perry</t>
  </si>
  <si>
    <t>Victor Thomas</t>
  </si>
  <si>
    <t>Gary Fields</t>
  </si>
  <si>
    <t>Henry Cruz</t>
  </si>
  <si>
    <t>Cheryl Shaw</t>
  </si>
  <si>
    <t>Air Cargo</t>
  </si>
  <si>
    <t>Maria Gardner</t>
  </si>
  <si>
    <t>Russell Adams</t>
  </si>
  <si>
    <t>Brian Bishop</t>
  </si>
  <si>
    <t>Walter Armstrong</t>
  </si>
  <si>
    <t>Mark Myers</t>
  </si>
  <si>
    <t>Alan Mcdonald</t>
  </si>
  <si>
    <t>Frank Schmidt</t>
  </si>
  <si>
    <t>Martin Stephens</t>
  </si>
  <si>
    <t>Michelle Hicks</t>
  </si>
  <si>
    <t>Eric Wagner</t>
  </si>
  <si>
    <t>Ernest Gutierrez</t>
  </si>
  <si>
    <t>Brian Crawford</t>
  </si>
  <si>
    <t>Anthony Rice</t>
  </si>
  <si>
    <t>Victor Jenkins</t>
  </si>
  <si>
    <t>Ralph Baker</t>
  </si>
  <si>
    <t>Jose Price</t>
  </si>
  <si>
    <t>Patrick Garcia</t>
  </si>
  <si>
    <t>Charles Davis</t>
  </si>
  <si>
    <t>Carlos Adams</t>
  </si>
  <si>
    <t>Thomas Jenkins</t>
  </si>
  <si>
    <t>Daniel Allen</t>
  </si>
  <si>
    <t>Raymond Armstrong</t>
  </si>
  <si>
    <t>Steve Brown</t>
  </si>
  <si>
    <t>Raymond Shaw</t>
  </si>
  <si>
    <t>Todd Simmons</t>
  </si>
  <si>
    <t>Richard Sullivan</t>
  </si>
  <si>
    <t>Henry Freeman</t>
  </si>
  <si>
    <t>Tammy Rodriguez</t>
  </si>
  <si>
    <t>Julie Collins</t>
  </si>
  <si>
    <t>Todd Marshall</t>
  </si>
  <si>
    <t>Eric Thompson</t>
  </si>
  <si>
    <t>Terry Gray</t>
  </si>
  <si>
    <t>Larry Hudson</t>
  </si>
  <si>
    <t>Phyllis Lopez</t>
  </si>
  <si>
    <t>George Warren</t>
  </si>
  <si>
    <t>Anna Stephens</t>
  </si>
  <si>
    <t>Jeffrey Webb</t>
  </si>
  <si>
    <t>Edward Ford</t>
  </si>
  <si>
    <t>Charles Willis</t>
  </si>
  <si>
    <t>Richard Welch</t>
  </si>
  <si>
    <t>Kimberly Freeman</t>
  </si>
  <si>
    <t>Patrick Lane</t>
  </si>
  <si>
    <t>Patrick Ruiz</t>
  </si>
  <si>
    <t>Sean Wallace</t>
  </si>
  <si>
    <t>Aaron Daniels</t>
  </si>
  <si>
    <t>Matthew Little</t>
  </si>
  <si>
    <t>Douglas Henderson</t>
  </si>
  <si>
    <t>Joshua Peters</t>
  </si>
  <si>
    <t>Anne Cole</t>
  </si>
  <si>
    <t>Doris Hernandez</t>
  </si>
  <si>
    <t>Mildred Franklin</t>
  </si>
  <si>
    <t>Lori Owens</t>
  </si>
  <si>
    <t>Geelong</t>
  </si>
  <si>
    <t>Christopher Perez</t>
  </si>
  <si>
    <t>Ruby Cox</t>
  </si>
  <si>
    <t>Victor Castillo</t>
  </si>
  <si>
    <t>Catherine Moore</t>
  </si>
  <si>
    <t>James Moore</t>
  </si>
  <si>
    <t>David Little</t>
  </si>
  <si>
    <t>Maryborough</t>
  </si>
  <si>
    <t>Dennis Mitchell</t>
  </si>
  <si>
    <t>Peter Wallace</t>
  </si>
  <si>
    <t>Edward Ortiz</t>
  </si>
  <si>
    <t>Robert Vasquez</t>
  </si>
  <si>
    <t>Shirley Ortiz</t>
  </si>
  <si>
    <t>Terry Williams</t>
  </si>
  <si>
    <t>Russell Allen</t>
  </si>
  <si>
    <t>Carol Oliver</t>
  </si>
  <si>
    <t>Joseph Carter</t>
  </si>
  <si>
    <t>Brian Carroll</t>
  </si>
  <si>
    <t>Joe Garrett</t>
  </si>
  <si>
    <t>Brandon Lawson</t>
  </si>
  <si>
    <t>Gloria Rice</t>
  </si>
  <si>
    <t>Lawrence White</t>
  </si>
  <si>
    <t>Terry Moore</t>
  </si>
  <si>
    <t>Eric Owens</t>
  </si>
  <si>
    <t>Stephen Brown</t>
  </si>
  <si>
    <t>Ruth Scott</t>
  </si>
  <si>
    <t>Antonio Powell</t>
  </si>
  <si>
    <t>Anna Grant</t>
  </si>
  <si>
    <t>Patricia Sanchez</t>
  </si>
  <si>
    <t>Walter Gonzales</t>
  </si>
  <si>
    <t>Joshua Snyder</t>
  </si>
  <si>
    <t>Roy Day</t>
  </si>
  <si>
    <t>Gerald Butler</t>
  </si>
  <si>
    <t>Antonio Campbell</t>
  </si>
  <si>
    <t>Raymond Daniels</t>
  </si>
  <si>
    <t>Rachel Garrett</t>
  </si>
  <si>
    <t>Roy Walker</t>
  </si>
  <si>
    <t>Nicole Moore</t>
  </si>
  <si>
    <t>Shawn Fowler</t>
  </si>
  <si>
    <t>Willie Medina</t>
  </si>
  <si>
    <t>Russell Hill</t>
  </si>
  <si>
    <t>Jason Hill</t>
  </si>
  <si>
    <t>William West</t>
  </si>
  <si>
    <t>Alan Hall</t>
  </si>
  <si>
    <t>Ryan Ramirez</t>
  </si>
  <si>
    <t>Roy Kim</t>
  </si>
  <si>
    <t>Brenda Frazier</t>
  </si>
  <si>
    <t>Antonio Stone</t>
  </si>
  <si>
    <t>Scott Daniels</t>
  </si>
  <si>
    <t>Margaret Palmer</t>
  </si>
  <si>
    <t>Jennifer Stewart</t>
  </si>
  <si>
    <t>Ernest Hudson</t>
  </si>
  <si>
    <t>Jerry Robinson</t>
  </si>
  <si>
    <t>Justin Kennedy</t>
  </si>
  <si>
    <t>Scott Stephens</t>
  </si>
  <si>
    <t>Rachel Howard</t>
  </si>
  <si>
    <t>Anthony Hunt</t>
  </si>
  <si>
    <t>Thomas James</t>
  </si>
  <si>
    <t>Craig Cox</t>
  </si>
  <si>
    <t>John Berry</t>
  </si>
  <si>
    <t>Andrew Knight</t>
  </si>
  <si>
    <t>Gerald Miller</t>
  </si>
  <si>
    <t>Heather Lawson</t>
  </si>
  <si>
    <t>Thomas Miller</t>
  </si>
  <si>
    <t>Louis Nelson</t>
  </si>
  <si>
    <t>Aaron Smith</t>
  </si>
  <si>
    <t>Roy Berry</t>
  </si>
  <si>
    <t>Gary Ramirez</t>
  </si>
  <si>
    <t>Roger Powell</t>
  </si>
  <si>
    <t>Gregory Stewart</t>
  </si>
  <si>
    <t>Joshua Jones</t>
  </si>
  <si>
    <t>Marie Harrison</t>
  </si>
  <si>
    <t>Jeffrey Green</t>
  </si>
  <si>
    <t>Philip Sims</t>
  </si>
  <si>
    <t>Mildred Harper</t>
  </si>
  <si>
    <t>Loose Wrap</t>
  </si>
  <si>
    <t>Richard Cruz</t>
  </si>
  <si>
    <t>Michael Griffin</t>
  </si>
  <si>
    <t>Harry Bryant</t>
  </si>
  <si>
    <t>Gary Medina</t>
  </si>
  <si>
    <t>Norma Lee</t>
  </si>
  <si>
    <t>Katherine Brooks</t>
  </si>
  <si>
    <t>Eric Evans</t>
  </si>
  <si>
    <t>Harry George</t>
  </si>
  <si>
    <t>Linda Rice</t>
  </si>
  <si>
    <t>Justin Dixon</t>
  </si>
  <si>
    <t>Kevin Patterson</t>
  </si>
  <si>
    <t>Sean Meyer</t>
  </si>
  <si>
    <t>Jeffrey Lewis</t>
  </si>
  <si>
    <t>Benjamin Brown</t>
  </si>
  <si>
    <t>Johnny Garrett</t>
  </si>
  <si>
    <t>Lori Henry</t>
  </si>
  <si>
    <t>Philip Richardson</t>
  </si>
  <si>
    <t>Ryan Weaver</t>
  </si>
  <si>
    <t>Howard Lewis</t>
  </si>
  <si>
    <t>Wayne Boyd</t>
  </si>
  <si>
    <t>Russell Hunter</t>
  </si>
  <si>
    <t>Eugene Harrison</t>
  </si>
  <si>
    <t>Louis Collins</t>
  </si>
  <si>
    <t>Wanda Garrett</t>
  </si>
  <si>
    <t>Katherine Richardson</t>
  </si>
  <si>
    <t>Aaron Chapman</t>
  </si>
  <si>
    <t>Keith Howard</t>
  </si>
  <si>
    <t>Jimmy Rose</t>
  </si>
  <si>
    <t>Jack Castillo</t>
  </si>
  <si>
    <t>John Thompson</t>
  </si>
  <si>
    <t>Brandon Jones</t>
  </si>
  <si>
    <t>Carl Montgomery</t>
  </si>
  <si>
    <t>Henry Price</t>
  </si>
  <si>
    <t>Benjamin Mitchell</t>
  </si>
  <si>
    <t>Chris Edwards</t>
  </si>
  <si>
    <t>Gregory Fox</t>
  </si>
  <si>
    <t>Christopher Phillips</t>
  </si>
  <si>
    <t>William Fisher</t>
  </si>
  <si>
    <t>Alan Lawrence</t>
  </si>
  <si>
    <t>Mini Crate</t>
  </si>
  <si>
    <t>Willie Elliott</t>
  </si>
  <si>
    <t>Joshua Vasquez</t>
  </si>
  <si>
    <t>Louis Simpson</t>
  </si>
  <si>
    <t>Michelle Black</t>
  </si>
  <si>
    <t>Christopher Sanders</t>
  </si>
  <si>
    <t>Jimmy Schmidt</t>
  </si>
  <si>
    <t>Phillip Owens</t>
  </si>
  <si>
    <t>Phillip Gray</t>
  </si>
  <si>
    <t>Philip Hill</t>
  </si>
  <si>
    <t>Jessica Daniels</t>
  </si>
  <si>
    <t>Andrea Chavez</t>
  </si>
  <si>
    <t>Lawrence Bennett</t>
  </si>
  <si>
    <t>Jack Bennett</t>
  </si>
  <si>
    <t>Christina Woods</t>
  </si>
  <si>
    <t>Janet Owens</t>
  </si>
  <si>
    <t>Craig Washington</t>
  </si>
  <si>
    <t>Edward Sanders</t>
  </si>
  <si>
    <t>Ralph Allen</t>
  </si>
  <si>
    <t>Billy Hicks</t>
  </si>
  <si>
    <t>Dennis Hansen</t>
  </si>
  <si>
    <t>Henry Perkins</t>
  </si>
  <si>
    <t>Juan Schmidt</t>
  </si>
  <si>
    <t>Joshua Gutierrez</t>
  </si>
  <si>
    <t>Judy Alvarez</t>
  </si>
  <si>
    <t>Ruby Harris</t>
  </si>
  <si>
    <t>Andrew Wilson</t>
  </si>
  <si>
    <t>Jeffrey Sullivan</t>
  </si>
  <si>
    <t>Brandon Chapman</t>
  </si>
  <si>
    <t>Steven Greene</t>
  </si>
  <si>
    <t>Gerald Greene</t>
  </si>
  <si>
    <t>Joe Rice</t>
  </si>
  <si>
    <t>Kathy Harvey</t>
  </si>
  <si>
    <t>Bobby Ellis</t>
  </si>
  <si>
    <t>Joyce Brown</t>
  </si>
  <si>
    <t>Eric Mcdonald</t>
  </si>
  <si>
    <t>Victor Gonzalez</t>
  </si>
  <si>
    <t>Anne Watson</t>
  </si>
  <si>
    <t>Cynthia Webb</t>
  </si>
  <si>
    <t>Craig Burns</t>
  </si>
  <si>
    <t>Michael Taylor</t>
  </si>
  <si>
    <t>Kathleen Rose</t>
  </si>
  <si>
    <t>Terry Martin</t>
  </si>
  <si>
    <t>Roy Pierce</t>
  </si>
  <si>
    <t>Eugene Howell</t>
  </si>
  <si>
    <t>Shawn Boyd</t>
  </si>
  <si>
    <t>Wayne Morrison</t>
  </si>
  <si>
    <t>Scott Fisher</t>
  </si>
  <si>
    <t>Matthew Alexander</t>
  </si>
  <si>
    <t>Mary Moore</t>
  </si>
  <si>
    <t>Daniel Bradley</t>
  </si>
  <si>
    <t>Angela Price</t>
  </si>
  <si>
    <t>Sharon Fernandez</t>
  </si>
  <si>
    <t>Russell Pierce</t>
  </si>
  <si>
    <t>Gregory Shaw</t>
  </si>
  <si>
    <t>Russell Ortiz</t>
  </si>
  <si>
    <t>William Gordon</t>
  </si>
  <si>
    <t>Gary Porter</t>
  </si>
  <si>
    <t>Thomas Reid</t>
  </si>
  <si>
    <t>Howard Burton</t>
  </si>
  <si>
    <t>Frank Peterson</t>
  </si>
  <si>
    <t>Shawn Murphy</t>
  </si>
  <si>
    <t>Stephen Parker</t>
  </si>
  <si>
    <t>Henry Mcdonald</t>
  </si>
  <si>
    <t>Jerry Elliott</t>
  </si>
  <si>
    <t>Juan Williamson</t>
  </si>
  <si>
    <t>Jeremy Andrews</t>
  </si>
  <si>
    <t>Stephanie Bryant</t>
  </si>
  <si>
    <t>William Carpenter</t>
  </si>
  <si>
    <t>Ralph Simpson</t>
  </si>
  <si>
    <t>Steve Hicks</t>
  </si>
  <si>
    <t>Fred Long</t>
  </si>
  <si>
    <t>Brandon Lawrence</t>
  </si>
  <si>
    <t>Paul Gordon</t>
  </si>
  <si>
    <t>Keith Anderson</t>
  </si>
  <si>
    <t>Andrew Henry</t>
  </si>
  <si>
    <t>Charles Gomez</t>
  </si>
  <si>
    <t>Adam Cox</t>
  </si>
  <si>
    <t>Billy Andrews</t>
  </si>
  <si>
    <t>Chris Schmidt</t>
  </si>
  <si>
    <t>Steve Hunt</t>
  </si>
  <si>
    <t>Paul Frazier</t>
  </si>
  <si>
    <t>Howard Olson</t>
  </si>
  <si>
    <t>Eric Grant</t>
  </si>
  <si>
    <t>Samuel Berry</t>
  </si>
  <si>
    <t>Victor George</t>
  </si>
  <si>
    <t>Matthew Hayes</t>
  </si>
  <si>
    <t>Virginia Romero</t>
  </si>
  <si>
    <t>Harold Thompson</t>
  </si>
  <si>
    <t>Walter Webb</t>
  </si>
  <si>
    <t>Earl Cook</t>
  </si>
  <si>
    <t>Jonathan Carroll</t>
  </si>
  <si>
    <t>Earl Burke</t>
  </si>
  <si>
    <t>Bruce Myers</t>
  </si>
  <si>
    <t>Douglas Hudson</t>
  </si>
  <si>
    <t>Joshua Holmes</t>
  </si>
  <si>
    <t>Gary Cunningham</t>
  </si>
  <si>
    <t>Melissa Reynolds</t>
  </si>
  <si>
    <t>Paula Patterson</t>
  </si>
  <si>
    <t>Raymond Burton</t>
  </si>
  <si>
    <t>Ashley Rodriguez</t>
  </si>
  <si>
    <t>Marie Morrison</t>
  </si>
  <si>
    <t>Judith Mendoza</t>
  </si>
  <si>
    <t>Larry Day</t>
  </si>
  <si>
    <t>Steve Ryan</t>
  </si>
  <si>
    <t>Raymond Carter</t>
  </si>
  <si>
    <t>Henry Fuller</t>
  </si>
  <si>
    <t>Ryan Murray</t>
  </si>
  <si>
    <t>Shawn Lane</t>
  </si>
  <si>
    <t>Jennifer James</t>
  </si>
  <si>
    <t>Amanda Patterson</t>
  </si>
  <si>
    <t>Clarence Pierce</t>
  </si>
  <si>
    <t>Tina Washington</t>
  </si>
  <si>
    <t>John Mendoza</t>
  </si>
  <si>
    <t>Howard Burns</t>
  </si>
  <si>
    <t>Eugene Day</t>
  </si>
  <si>
    <t>Louise Cook</t>
  </si>
  <si>
    <t>Julia Baker</t>
  </si>
  <si>
    <t>Thomas Moreno</t>
  </si>
  <si>
    <t>Terry Gordon</t>
  </si>
  <si>
    <t>Jack Armstrong</t>
  </si>
  <si>
    <t>Scott Stevens</t>
  </si>
  <si>
    <t>Shawn Ford</t>
  </si>
  <si>
    <t>Willie Young</t>
  </si>
  <si>
    <t>Howard Hamilton</t>
  </si>
  <si>
    <t>Carlos Hicks</t>
  </si>
  <si>
    <t>Douglas Stevens</t>
  </si>
  <si>
    <t>Scott Baker</t>
  </si>
  <si>
    <t>Joseph Marshall</t>
  </si>
  <si>
    <t>Gerald Nelson</t>
  </si>
  <si>
    <t>Sharon Washington</t>
  </si>
  <si>
    <t>Laura Palmer</t>
  </si>
  <si>
    <t>Cynthia Hicks</t>
  </si>
  <si>
    <t>Martin Mcdonald</t>
  </si>
  <si>
    <t>Jeffrey Stephens</t>
  </si>
  <si>
    <t>Philip Carr</t>
  </si>
  <si>
    <t>Gary Henry</t>
  </si>
  <si>
    <t>Virginia Ruiz</t>
  </si>
  <si>
    <t>Wayne Perez</t>
  </si>
  <si>
    <t>Donald Lee</t>
  </si>
  <si>
    <t>Jonathan Sullivan</t>
  </si>
  <si>
    <t>Steve Fields</t>
  </si>
  <si>
    <t>Jesse Young</t>
  </si>
  <si>
    <t>Fred Reid</t>
  </si>
  <si>
    <t>Gary Ramos</t>
  </si>
  <si>
    <t>Roger Watson</t>
  </si>
  <si>
    <t>Terry Diaz</t>
  </si>
  <si>
    <t>Christopher Fisher</t>
  </si>
  <si>
    <t>Roger Gomez</t>
  </si>
  <si>
    <t>Mark Berry</t>
  </si>
  <si>
    <t>Thomas Taylor</t>
  </si>
  <si>
    <t>Thomas Morgan</t>
  </si>
  <si>
    <t>Mark Snyder</t>
  </si>
  <si>
    <t>Sean Morgan</t>
  </si>
  <si>
    <t>George Lawson</t>
  </si>
  <si>
    <t>Earl Lopez</t>
  </si>
  <si>
    <t>Jimmy Hart</t>
  </si>
  <si>
    <t>Nicholas Barnes</t>
  </si>
  <si>
    <t>Wayne Little</t>
  </si>
  <si>
    <t>Benjamin Pierce</t>
  </si>
  <si>
    <t>Martin Rodriguez</t>
  </si>
  <si>
    <t>Ruby Gutierrez</t>
  </si>
  <si>
    <t>Jack Wells</t>
  </si>
  <si>
    <t>Nicholas Duncan</t>
  </si>
  <si>
    <t>Peter Gordon</t>
  </si>
  <si>
    <t>Thomas Gomez</t>
  </si>
  <si>
    <t>Edward Turner</t>
  </si>
  <si>
    <t>Philip Mitchell</t>
  </si>
  <si>
    <t>Angela Knight</t>
  </si>
  <si>
    <t>Larry Fields</t>
  </si>
  <si>
    <t>Joshua Hart</t>
  </si>
  <si>
    <t>Todd Thompson</t>
  </si>
  <si>
    <t>Gerald Gomez</t>
  </si>
  <si>
    <t>Ernest Grant</t>
  </si>
  <si>
    <t>Juan Myers</t>
  </si>
  <si>
    <t>Raymond Gordon</t>
  </si>
  <si>
    <t>Bobby Fox</t>
  </si>
  <si>
    <t>Gregory Hawkins</t>
  </si>
  <si>
    <t>Raymond Arnold</t>
  </si>
  <si>
    <t>Sara Henderson</t>
  </si>
  <si>
    <t>Christopher Porter</t>
  </si>
  <si>
    <t>Carl Myers</t>
  </si>
  <si>
    <t>Jack Patterson</t>
  </si>
  <si>
    <t>Jesse Snyder</t>
  </si>
  <si>
    <t>Marilyn Rivera</t>
  </si>
  <si>
    <t>Heather Owens</t>
  </si>
  <si>
    <t>Benjamin Gardner</t>
  </si>
  <si>
    <t>Mark Griffin</t>
  </si>
  <si>
    <t>Jonathan Berry</t>
  </si>
  <si>
    <t>Mark Henry</t>
  </si>
  <si>
    <t>Harry Martin</t>
  </si>
  <si>
    <t>John Ruiz</t>
  </si>
  <si>
    <t>Janice Rivera</t>
  </si>
  <si>
    <t>Brian Wells</t>
  </si>
  <si>
    <t>Ernest Simmons</t>
  </si>
  <si>
    <t>Jerry Hanson</t>
  </si>
  <si>
    <t>Sharon Henry</t>
  </si>
  <si>
    <t>Roy Cole</t>
  </si>
  <si>
    <t>Andrew Robinson</t>
  </si>
  <si>
    <t>Brandon Murphy</t>
  </si>
  <si>
    <t>Arthur Henderson</t>
  </si>
  <si>
    <t>Ryan Boyd</t>
  </si>
  <si>
    <t>Charles Ross</t>
  </si>
  <si>
    <t>Adam Ryan</t>
  </si>
  <si>
    <t>Robert Duncan</t>
  </si>
  <si>
    <t>David Reed</t>
  </si>
  <si>
    <t>Joshua Bowman</t>
  </si>
  <si>
    <t>Gerald Bennett</t>
  </si>
  <si>
    <t>Pamela Ortiz</t>
  </si>
  <si>
    <t>Virginia Sanders</t>
  </si>
  <si>
    <t>Rose Hart</t>
  </si>
  <si>
    <t>Matthew Martin</t>
  </si>
  <si>
    <t>Lillian Bishop</t>
  </si>
  <si>
    <t>Annie Pierce</t>
  </si>
  <si>
    <t>Charles Freeman</t>
  </si>
  <si>
    <t>Harry Weaver</t>
  </si>
  <si>
    <t>Andrew Hicks</t>
  </si>
  <si>
    <t>Jack Price</t>
  </si>
  <si>
    <t>Peter Bradley</t>
  </si>
  <si>
    <t>Harry Price</t>
  </si>
  <si>
    <t>Brian Collins</t>
  </si>
  <si>
    <t>Walter Burns</t>
  </si>
  <si>
    <t>Harold Howell</t>
  </si>
  <si>
    <t>Antonio Lawrence</t>
  </si>
  <si>
    <t>Roy Stewart</t>
  </si>
  <si>
    <t>John Jacobs</t>
  </si>
  <si>
    <t>Larry Price</t>
  </si>
  <si>
    <t>Michael Ward</t>
  </si>
  <si>
    <t>Ronald Dean</t>
  </si>
  <si>
    <t>Carlos Spencer</t>
  </si>
  <si>
    <t>Maria Crawford</t>
  </si>
  <si>
    <t>Sean Gilbert</t>
  </si>
  <si>
    <t>Chris Riley</t>
  </si>
  <si>
    <t>Patrick Clark</t>
  </si>
  <si>
    <t>Harry Turner</t>
  </si>
  <si>
    <t>Scott Ford</t>
  </si>
  <si>
    <t>Mark Lopez</t>
  </si>
  <si>
    <t>Harold Black</t>
  </si>
  <si>
    <t>Larry Sullivan</t>
  </si>
  <si>
    <t>Teresa West</t>
  </si>
  <si>
    <t>Willie Sims</t>
  </si>
  <si>
    <t>Philip Scott</t>
  </si>
  <si>
    <t>Jeffrey Washington</t>
  </si>
  <si>
    <t>Justin Hayes</t>
  </si>
  <si>
    <t>Martin Sims</t>
  </si>
  <si>
    <t>Shawn King</t>
  </si>
  <si>
    <t>Lawrence Evans</t>
  </si>
  <si>
    <t>Martha Hernandez</t>
  </si>
  <si>
    <t>Dorothy Bowman</t>
  </si>
  <si>
    <t>Russell Powell</t>
  </si>
  <si>
    <t>Carlos Jenkins</t>
  </si>
  <si>
    <t>Jonathan Bradley</t>
  </si>
  <si>
    <t>Craig Ramirez</t>
  </si>
  <si>
    <t>Nicholas Coleman</t>
  </si>
  <si>
    <t>Gary Sanchez</t>
  </si>
  <si>
    <t>Anthony Adams</t>
  </si>
  <si>
    <t>William Wood</t>
  </si>
  <si>
    <t>David Collins</t>
  </si>
  <si>
    <t>Brian Barnes</t>
  </si>
  <si>
    <t>Carl Jacobs</t>
  </si>
  <si>
    <t>Christopher Simmons</t>
  </si>
  <si>
    <t>Paul Howard</t>
  </si>
  <si>
    <t>Bobby Knight</t>
  </si>
  <si>
    <t>Todd Robinson</t>
  </si>
  <si>
    <t>Christopher Berry</t>
  </si>
  <si>
    <t>Jesse Gomez</t>
  </si>
  <si>
    <t>Billy Webb</t>
  </si>
  <si>
    <t>Doris Gutierrez</t>
  </si>
  <si>
    <t>Thomas Rivera</t>
  </si>
  <si>
    <t>Frances White</t>
  </si>
  <si>
    <t>Billy Bradley</t>
  </si>
  <si>
    <t>Eugene West</t>
  </si>
  <si>
    <t>Donald Armstrong</t>
  </si>
  <si>
    <t>Ashley Gomez</t>
  </si>
  <si>
    <t>Robert Henderson</t>
  </si>
  <si>
    <t>Peter Hunter</t>
  </si>
  <si>
    <t>Richard Carter</t>
  </si>
  <si>
    <t>Robert Lewis</t>
  </si>
  <si>
    <t>Norma Medina</t>
  </si>
  <si>
    <t>Edward Thompson</t>
  </si>
  <si>
    <t>Earl Jordan</t>
  </si>
  <si>
    <t>Sean Wagner</t>
  </si>
  <si>
    <t>Nicholas Morris</t>
  </si>
  <si>
    <t>Randy Ward</t>
  </si>
  <si>
    <t>Clarence Burns</t>
  </si>
  <si>
    <t>Tammy Franklin</t>
  </si>
  <si>
    <t>Juan Ruiz</t>
  </si>
  <si>
    <t>Adam Ward</t>
  </si>
  <si>
    <t>David Vasquez</t>
  </si>
  <si>
    <t>Victor Rogers</t>
  </si>
  <si>
    <t>Clarence Hunt</t>
  </si>
  <si>
    <t>Victor Hunt</t>
  </si>
  <si>
    <t>Richard Martin</t>
  </si>
  <si>
    <t>Phillip Snyder</t>
  </si>
  <si>
    <t>Laura Jacobs</t>
  </si>
  <si>
    <t>Beverly Mendoza</t>
  </si>
  <si>
    <t>Johnny Rivera</t>
  </si>
  <si>
    <t>Harry Harris</t>
  </si>
  <si>
    <t>Albert Ward</t>
  </si>
  <si>
    <t>Charles Reynolds</t>
  </si>
  <si>
    <t>Joseph Castillo</t>
  </si>
  <si>
    <t>Johnny Ortiz</t>
  </si>
  <si>
    <t>Scott Alvarez</t>
  </si>
  <si>
    <t>Lawrence Allen</t>
  </si>
  <si>
    <t>Andrew Parker</t>
  </si>
  <si>
    <t>Bruce Wells</t>
  </si>
  <si>
    <t>Samuel Burns</t>
  </si>
  <si>
    <t>Ralph Hicks</t>
  </si>
  <si>
    <t>Fred Parker</t>
  </si>
  <si>
    <t>George Bradley</t>
  </si>
  <si>
    <t>Charles Ortiz</t>
  </si>
  <si>
    <t>Edward Rice</t>
  </si>
  <si>
    <t>Gregory Russell</t>
  </si>
  <si>
    <t>David Wilson</t>
  </si>
  <si>
    <t>Joshua Sanders</t>
  </si>
  <si>
    <t>Catherine Jackson</t>
  </si>
  <si>
    <t>Jonathan Bowman</t>
  </si>
  <si>
    <t>Jose Carr</t>
  </si>
  <si>
    <t>Sarah Hall</t>
  </si>
  <si>
    <t>Jason Howard</t>
  </si>
  <si>
    <t>Terry Fuller</t>
  </si>
  <si>
    <t>Larry Carroll</t>
  </si>
  <si>
    <t>Ronald Sanders</t>
  </si>
  <si>
    <t>Kevin Hernandez</t>
  </si>
  <si>
    <t>Nicholas Tucker</t>
  </si>
  <si>
    <t>Stephen Snyder</t>
  </si>
  <si>
    <t>Paul Gilbert</t>
  </si>
  <si>
    <t>Joe Day</t>
  </si>
  <si>
    <t>Peter Burke</t>
  </si>
  <si>
    <t>Jennifer Ford</t>
  </si>
  <si>
    <t>Johnny Ramirez</t>
  </si>
  <si>
    <t>Joe Morris</t>
  </si>
  <si>
    <t>Matthew Anderson</t>
  </si>
  <si>
    <t>Donald Nguyen</t>
  </si>
  <si>
    <t>Johnny Payne</t>
  </si>
  <si>
    <t>Laura Wilson</t>
  </si>
  <si>
    <t>Martin Gibson</t>
  </si>
  <si>
    <t>Kathleen Morrison</t>
  </si>
  <si>
    <t>Walter Day</t>
  </si>
  <si>
    <t>Benjamin Long</t>
  </si>
  <si>
    <t>Barbara Reid</t>
  </si>
  <si>
    <t>Anthony Snyder</t>
  </si>
  <si>
    <t>Joseph Carr</t>
  </si>
  <si>
    <t>Brandon Carr</t>
  </si>
  <si>
    <t>Todd Gonzalez</t>
  </si>
  <si>
    <t>Phillip Patterson</t>
  </si>
  <si>
    <t>Jeremy Romero</t>
  </si>
  <si>
    <t>Joshua Murphy</t>
  </si>
  <si>
    <t>Howard Rice</t>
  </si>
  <si>
    <t>Jesse Cook</t>
  </si>
  <si>
    <t>Catherine Hanson</t>
  </si>
  <si>
    <t>Lori Woods</t>
  </si>
  <si>
    <t>Walter Martin</t>
  </si>
  <si>
    <t>Johnny Gutierrez</t>
  </si>
  <si>
    <t>Nicholas Ortiz</t>
  </si>
  <si>
    <t>Victor Holmes</t>
  </si>
  <si>
    <t>Phillip Webb</t>
  </si>
  <si>
    <t>Charles Gardner</t>
  </si>
  <si>
    <t>Eugene Gibson</t>
  </si>
  <si>
    <t>James Watson</t>
  </si>
  <si>
    <t>Donald Stanley</t>
  </si>
  <si>
    <t>Robert Oatley Signature Chardonnay 2013</t>
  </si>
  <si>
    <t>The White Knight Sauvignon Blanc 2014</t>
  </si>
  <si>
    <t>Stephen Miller</t>
  </si>
  <si>
    <t>Benjamin Larson</t>
  </si>
  <si>
    <t>Lucky Chardonnay 2012</t>
  </si>
  <si>
    <t>Johnny Moreno</t>
  </si>
  <si>
    <t>Jesse Mcdonald</t>
  </si>
  <si>
    <t>St. Supery Sauvignon Blanc 2015</t>
  </si>
  <si>
    <t>Matthew Bryant</t>
  </si>
  <si>
    <t>Justin Ford</t>
  </si>
  <si>
    <t>Antonio Robinson</t>
  </si>
  <si>
    <t>Nancy Lane</t>
  </si>
  <si>
    <t>Earl Alvarez</t>
  </si>
  <si>
    <t>Louis Ramirez</t>
  </si>
  <si>
    <t>Jose Lewis</t>
  </si>
  <si>
    <t>Jimmy Sullivan</t>
  </si>
  <si>
    <t>Walter Young</t>
  </si>
  <si>
    <t>George Stephens</t>
  </si>
  <si>
    <t>Irene Adams</t>
  </si>
  <si>
    <t>Daniel Butler</t>
  </si>
  <si>
    <t>Henry Ray</t>
  </si>
  <si>
    <t>Walter Richards</t>
  </si>
  <si>
    <t>Karen Schmidt</t>
  </si>
  <si>
    <t>Frank Fields</t>
  </si>
  <si>
    <t>Julia Cook</t>
  </si>
  <si>
    <t>Gary Stephens</t>
  </si>
  <si>
    <t>Gary Jordan</t>
  </si>
  <si>
    <t>Alan Murray</t>
  </si>
  <si>
    <t>Ryan Davis</t>
  </si>
  <si>
    <t>John Gordon</t>
  </si>
  <si>
    <t>Bobby Scott</t>
  </si>
  <si>
    <t>Cloudy Bay Sauvignon Blanc 2015</t>
  </si>
  <si>
    <t>Antonio Barnes</t>
  </si>
  <si>
    <t>Harold Fox</t>
  </si>
  <si>
    <t>Jimmy Alvarez</t>
  </si>
  <si>
    <t>Earl Hanson</t>
  </si>
  <si>
    <t>Deborah Robertson</t>
  </si>
  <si>
    <t>Justin Gonzales</t>
  </si>
  <si>
    <t>George Coleman</t>
  </si>
  <si>
    <t>Jerry Shaw</t>
  </si>
  <si>
    <t>Mercer Canyons Chardonnay 2013</t>
  </si>
  <si>
    <t>Howard Watson</t>
  </si>
  <si>
    <t>Douglas Alvarez</t>
  </si>
  <si>
    <t>Joshua Murray</t>
  </si>
  <si>
    <t>Fred Peterson</t>
  </si>
  <si>
    <t>Fred Cooper</t>
  </si>
  <si>
    <t>Gloria Gardner</t>
  </si>
  <si>
    <t>Martin Bell</t>
  </si>
  <si>
    <t>James Mcdonald</t>
  </si>
  <si>
    <t>Lillian Evans</t>
  </si>
  <si>
    <t>Ralph Sanders</t>
  </si>
  <si>
    <t>Matthew Chapman</t>
  </si>
  <si>
    <t>Martin Hill</t>
  </si>
  <si>
    <t>Sarah Flores</t>
  </si>
  <si>
    <t>Kenneth Peters</t>
  </si>
  <si>
    <t>Steven Berry</t>
  </si>
  <si>
    <t>Thomas Meyer</t>
  </si>
  <si>
    <t>Willie Black</t>
  </si>
  <si>
    <t>Martin Freeman</t>
  </si>
  <si>
    <t>Steve Wilson</t>
  </si>
  <si>
    <t>Heather Greene</t>
  </si>
  <si>
    <t>Frank Diaz</t>
  </si>
  <si>
    <t>Jack Fox</t>
  </si>
  <si>
    <t>Larry Ross</t>
  </si>
  <si>
    <t>Tammy Burton</t>
  </si>
  <si>
    <t>Randy Rose</t>
  </si>
  <si>
    <t>Jimmy Graham</t>
  </si>
  <si>
    <t>Carol Patterson</t>
  </si>
  <si>
    <t>Phyllis Hicks</t>
  </si>
  <si>
    <t>George Reyes</t>
  </si>
  <si>
    <t>Susan Ford</t>
  </si>
  <si>
    <t>Clarence Romero</t>
  </si>
  <si>
    <t>Bruce King</t>
  </si>
  <si>
    <t>Aaron Vasquez</t>
  </si>
  <si>
    <t>Frank Carter</t>
  </si>
  <si>
    <t>Adam Grant</t>
  </si>
  <si>
    <t>Timothy Andrews</t>
  </si>
  <si>
    <t>William Gilbert</t>
  </si>
  <si>
    <t>Scott Cooper</t>
  </si>
  <si>
    <t>Gerald Wagner</t>
  </si>
  <si>
    <t>Willie Reyes</t>
  </si>
  <si>
    <t>Jose Hughes</t>
  </si>
  <si>
    <t>Annie Bishop</t>
  </si>
  <si>
    <t>Alan Stewart</t>
  </si>
  <si>
    <t>Deborah Reid</t>
  </si>
  <si>
    <t>Victor Rice</t>
  </si>
  <si>
    <t>Rebecca Kennedy</t>
  </si>
  <si>
    <t>Bruce Bishop</t>
  </si>
  <si>
    <t>Samuel Martinez</t>
  </si>
  <si>
    <t>Bobby Stephens</t>
  </si>
  <si>
    <t>Wanda Foster</t>
  </si>
  <si>
    <t>Carl Thomas</t>
  </si>
  <si>
    <t>Jack Roberts</t>
  </si>
  <si>
    <t>Alice Marshall</t>
  </si>
  <si>
    <t>Todd Gilbert</t>
  </si>
  <si>
    <t>Douglas Ruiz</t>
  </si>
  <si>
    <t>Wanda Morris</t>
  </si>
  <si>
    <t>Sandra Ortiz</t>
  </si>
  <si>
    <t>Theresa Washington</t>
  </si>
  <si>
    <t>Albert Hill</t>
  </si>
  <si>
    <t>Paul Owens</t>
  </si>
  <si>
    <t>Barbara Wells</t>
  </si>
  <si>
    <t>Joe Coleman</t>
  </si>
  <si>
    <t>Daniel Collins</t>
  </si>
  <si>
    <t>Ernest Diaz</t>
  </si>
  <si>
    <t>Stephen Wallace</t>
  </si>
  <si>
    <t>Stephen Taylor</t>
  </si>
  <si>
    <t>Shawn Morales</t>
  </si>
  <si>
    <t>James Ford</t>
  </si>
  <si>
    <t>Matthew Rose</t>
  </si>
  <si>
    <t>Nicholas Reid</t>
  </si>
  <si>
    <t>Shirley Adams</t>
  </si>
  <si>
    <t>Albert Wagner</t>
  </si>
  <si>
    <t>Jonathan Vasquez</t>
  </si>
  <si>
    <t>Tina Hicks</t>
  </si>
  <si>
    <t>Antonio Carroll</t>
  </si>
  <si>
    <t>Shawn Snyder</t>
  </si>
  <si>
    <t>Earl Ryan</t>
  </si>
  <si>
    <t>Martin Sullivan</t>
  </si>
  <si>
    <t>Clarence Banks</t>
  </si>
  <si>
    <t>Peter Baker</t>
  </si>
  <si>
    <t>Phyllis Woods</t>
  </si>
  <si>
    <t>Kevin Oliver</t>
  </si>
  <si>
    <t>Philip Robertson</t>
  </si>
  <si>
    <t>Diana Taylor</t>
  </si>
  <si>
    <t>Nicholas Day</t>
  </si>
  <si>
    <t>Eugene Green</t>
  </si>
  <si>
    <t>Adam Richardson</t>
  </si>
  <si>
    <t>Walter Watkins</t>
  </si>
  <si>
    <t>Adam Larson</t>
  </si>
  <si>
    <t>Jimmy Lane</t>
  </si>
  <si>
    <t>Peter Rodriguez</t>
  </si>
  <si>
    <t>Bobby Perkins</t>
  </si>
  <si>
    <t>Carolyn Pierce</t>
  </si>
  <si>
    <t>Judith Garrett</t>
  </si>
  <si>
    <t>Arthur Alvarez</t>
  </si>
  <si>
    <t>Grgich Hills Chardonnay 2012</t>
  </si>
  <si>
    <t>Gregory Murray</t>
  </si>
  <si>
    <t>Henry Hayes</t>
  </si>
  <si>
    <t>Wayne Butler</t>
  </si>
  <si>
    <t>Jose Johnson</t>
  </si>
  <si>
    <t>Terry Knight</t>
  </si>
  <si>
    <t>Stephen Hall</t>
  </si>
  <si>
    <t>Jimmy Marshall</t>
  </si>
  <si>
    <t>Ernest Day</t>
  </si>
  <si>
    <t>Eric Gilbert</t>
  </si>
  <si>
    <t>Ryan Stevens</t>
  </si>
  <si>
    <t>Chardonnais Napa Valley Chardonnay 2013</t>
  </si>
  <si>
    <t>James Stewart</t>
  </si>
  <si>
    <t>Louise Medina</t>
  </si>
  <si>
    <t>Jerry Allen</t>
  </si>
  <si>
    <t>Patricia Hunt</t>
  </si>
  <si>
    <t>Bonnie Stone</t>
  </si>
  <si>
    <t>Johnny Wright</t>
  </si>
  <si>
    <t>Jeffrey Rivera</t>
  </si>
  <si>
    <t>Patrick Ryan</t>
  </si>
  <si>
    <t>Nancy Sullivan</t>
  </si>
  <si>
    <t>Robin Bell</t>
  </si>
  <si>
    <t>Marilyn Peterson</t>
  </si>
  <si>
    <t>Alan Garcia</t>
  </si>
  <si>
    <t>Victor Long</t>
  </si>
  <si>
    <t>Justin Martin</t>
  </si>
  <si>
    <t>Steve Edwards</t>
  </si>
  <si>
    <t>Dennis Simmons</t>
  </si>
  <si>
    <t>Jesse Bradley</t>
  </si>
  <si>
    <t>Joshua Duncan</t>
  </si>
  <si>
    <t>Jason Crawford</t>
  </si>
  <si>
    <t>Roy Morgan</t>
  </si>
  <si>
    <t>Andrew Dunn</t>
  </si>
  <si>
    <t>Rose Barnes</t>
  </si>
  <si>
    <t>Willie Day</t>
  </si>
  <si>
    <t>Ronald Stewart</t>
  </si>
  <si>
    <t>Peter Nguyen</t>
  </si>
  <si>
    <t>Gregory Hanson</t>
  </si>
  <si>
    <t>Heather Hart</t>
  </si>
  <si>
    <t>Wayne Mitchell</t>
  </si>
  <si>
    <t>Christine Daniels</t>
  </si>
  <si>
    <t>Randy Garza</t>
  </si>
  <si>
    <t>Melissa Garcia</t>
  </si>
  <si>
    <t>Earl Grant</t>
  </si>
  <si>
    <t>Philip Hart</t>
  </si>
  <si>
    <t>Dorothy Baker</t>
  </si>
  <si>
    <t>Matthew Austin</t>
  </si>
  <si>
    <t>Alan Mitchell</t>
  </si>
  <si>
    <t>Tammy Chapman</t>
  </si>
  <si>
    <t>Bobby Matthews</t>
  </si>
  <si>
    <t>Alan Black</t>
  </si>
  <si>
    <t>Stephen Mccoy</t>
  </si>
  <si>
    <t>Brian Rivera</t>
  </si>
  <si>
    <t>Jose Allen</t>
  </si>
  <si>
    <t>Matthew Thompson</t>
  </si>
  <si>
    <t>Martin Nelson</t>
  </si>
  <si>
    <t>Juan Hunt</t>
  </si>
  <si>
    <t>Emily Davis</t>
  </si>
  <si>
    <t>Jason Owens</t>
  </si>
  <si>
    <t>Michelle Kelly</t>
  </si>
  <si>
    <t>Roy Williams</t>
  </si>
  <si>
    <t>Antonio Ellis</t>
  </si>
  <si>
    <t>Joseph Hicks</t>
  </si>
  <si>
    <t>Ryan Bishop</t>
  </si>
  <si>
    <t>Ronald White</t>
  </si>
  <si>
    <t>Patrick Stewart</t>
  </si>
  <si>
    <t>Eugene Butler</t>
  </si>
  <si>
    <t>Raymond Rogers</t>
  </si>
  <si>
    <t>Sarah Spencer</t>
  </si>
  <si>
    <t>Louis Chavez</t>
  </si>
  <si>
    <t>Jason Diaz</t>
  </si>
  <si>
    <t>Patrick Peterson</t>
  </si>
  <si>
    <t>Wanda Williamson</t>
  </si>
  <si>
    <t>Bobby Jordan</t>
  </si>
  <si>
    <t>Larry Warren</t>
  </si>
  <si>
    <t>Judith Stone</t>
  </si>
  <si>
    <t>Andrew Walker</t>
  </si>
  <si>
    <t>Sean Rogers</t>
  </si>
  <si>
    <t>Nicholas Price</t>
  </si>
  <si>
    <t>Mark Harris</t>
  </si>
  <si>
    <t>James Fox</t>
  </si>
  <si>
    <t>Earl Moore</t>
  </si>
  <si>
    <t>Kenneth Walker</t>
  </si>
  <si>
    <t>Anthony Ferguson</t>
  </si>
  <si>
    <t>Earl Carr</t>
  </si>
  <si>
    <t>Johnny Tucker</t>
  </si>
  <si>
    <t>Earl Phillips</t>
  </si>
  <si>
    <t>Timothy Lee</t>
  </si>
  <si>
    <t>Brian Hart</t>
  </si>
  <si>
    <t>Antonio Hall</t>
  </si>
  <si>
    <t>Brian Payne</t>
  </si>
  <si>
    <t>Edward Bowman</t>
  </si>
  <si>
    <t>Eric Washington</t>
  </si>
  <si>
    <t>Patricia Bishop</t>
  </si>
  <si>
    <t>Ernest Powell</t>
  </si>
  <si>
    <t>Earl Wilson</t>
  </si>
  <si>
    <t>Jane Stone</t>
  </si>
  <si>
    <t>Bruce Kim</t>
  </si>
  <si>
    <t>Earl Watson</t>
  </si>
  <si>
    <t>Henry Campbell</t>
  </si>
  <si>
    <t>Gary Knight</t>
  </si>
  <si>
    <t>Timothy Garza</t>
  </si>
  <si>
    <t>Martin Bowman</t>
  </si>
  <si>
    <t>Albert Torres</t>
  </si>
  <si>
    <t>Ralph Rivera</t>
  </si>
  <si>
    <t>Louis Ortiz</t>
  </si>
  <si>
    <t>John Sanchez</t>
  </si>
  <si>
    <t>Fred Turner</t>
  </si>
  <si>
    <t>Lawrence Dixon</t>
  </si>
  <si>
    <t>Kathy Graham</t>
  </si>
  <si>
    <t>Samuel Bennett</t>
  </si>
  <si>
    <t>Roger Greene</t>
  </si>
  <si>
    <t>Joe Gonzalez</t>
  </si>
  <si>
    <t>Michelle Andrews</t>
  </si>
  <si>
    <t>Bobby Henderson</t>
  </si>
  <si>
    <t>William Evans</t>
  </si>
  <si>
    <t>Willie Austin</t>
  </si>
  <si>
    <t>Mark Armstrong</t>
  </si>
  <si>
    <t>Charles Lane</t>
  </si>
  <si>
    <t>Carl Gilbert</t>
  </si>
  <si>
    <t>Gerald Adams</t>
  </si>
  <si>
    <t>Emily Medina</t>
  </si>
  <si>
    <t>Beverly Hart</t>
  </si>
  <si>
    <t>Larry Richardson</t>
  </si>
  <si>
    <t>Sean Shaw</t>
  </si>
  <si>
    <t>Frank Graham</t>
  </si>
  <si>
    <t>Charles Frazier</t>
  </si>
  <si>
    <t>Adam Griffin</t>
  </si>
  <si>
    <t>Janet Black</t>
  </si>
  <si>
    <t>David Garcia</t>
  </si>
  <si>
    <t>Dennis Jackson</t>
  </si>
  <si>
    <t>Timothy Sanders</t>
  </si>
  <si>
    <t>Christine Fisher</t>
  </si>
  <si>
    <t>Kevin Alexander</t>
  </si>
  <si>
    <t>Denise Russell</t>
  </si>
  <si>
    <t>Scott James</t>
  </si>
  <si>
    <t>Gerald Stephens</t>
  </si>
  <si>
    <t>Mark Rose</t>
  </si>
  <si>
    <t>Craig Wright</t>
  </si>
  <si>
    <t>Joe Myers</t>
  </si>
  <si>
    <t>Wanda Wilson</t>
  </si>
  <si>
    <t>Patrick Davis</t>
  </si>
  <si>
    <t>Brian Hernandez</t>
  </si>
  <si>
    <t>Donald Rodriguez</t>
  </si>
  <si>
    <t>James Dixon</t>
  </si>
  <si>
    <t>Cheryl Rogers</t>
  </si>
  <si>
    <t>Terry Garrett</t>
  </si>
  <si>
    <t>Jimmy Nichols</t>
  </si>
  <si>
    <t>Raymond Bishop</t>
  </si>
  <si>
    <t>Jeremy Phillips</t>
  </si>
  <si>
    <t>Joshua Evans</t>
  </si>
  <si>
    <t>Donald Simmons</t>
  </si>
  <si>
    <t>Jason Perkins</t>
  </si>
  <si>
    <t>Wayne Hayes</t>
  </si>
  <si>
    <t>Margaret Bailey</t>
  </si>
  <si>
    <t>Jerry Bell</t>
  </si>
  <si>
    <t>Roger Owens</t>
  </si>
  <si>
    <t>Andrew Black</t>
  </si>
  <si>
    <t>Jason Adams</t>
  </si>
  <si>
    <t>Philip Martin</t>
  </si>
  <si>
    <t>Louise Carr</t>
  </si>
  <si>
    <t>Henry Jenkins</t>
  </si>
  <si>
    <t>Joshua Green</t>
  </si>
  <si>
    <t>Henry Porter</t>
  </si>
  <si>
    <t>Susan Stewart</t>
  </si>
  <si>
    <t>Daniel Dixon</t>
  </si>
  <si>
    <t>Charles Robertson</t>
  </si>
  <si>
    <t>Bobby Garza</t>
  </si>
  <si>
    <t>Bruce Hawkins</t>
  </si>
  <si>
    <t>Henry Boyd</t>
  </si>
  <si>
    <t>Juan Foster</t>
  </si>
  <si>
    <t>Gregory Payne</t>
  </si>
  <si>
    <t>Jason Duncan</t>
  </si>
  <si>
    <t>Eugene Hall</t>
  </si>
  <si>
    <t>Louise Morrison</t>
  </si>
  <si>
    <t>Jean Morris</t>
  </si>
  <si>
    <t>Samuel Adams</t>
  </si>
  <si>
    <t>Denise Morgan</t>
  </si>
  <si>
    <t>Adam Clark</t>
  </si>
  <si>
    <t>Jimmy Day</t>
  </si>
  <si>
    <t>Evelyn Kim</t>
  </si>
  <si>
    <t>Bobby Sullivan</t>
  </si>
  <si>
    <t>Brandon Hernandez</t>
  </si>
  <si>
    <t>Robin Watkins</t>
  </si>
  <si>
    <t>Kathleen Hill</t>
  </si>
  <si>
    <t>Larry Jacobs</t>
  </si>
  <si>
    <t>Ernest Palmer</t>
  </si>
  <si>
    <t>Gregory James</t>
  </si>
  <si>
    <t>Clarence Wells</t>
  </si>
  <si>
    <t>Edward Greene</t>
  </si>
  <si>
    <t>Charles Hunter</t>
  </si>
  <si>
    <t>Scott Ruiz</t>
  </si>
  <si>
    <t>Joyce Mason</t>
  </si>
  <si>
    <t>Jonathan Campbell</t>
  </si>
  <si>
    <t>Larry Hunter</t>
  </si>
  <si>
    <t>Mark Duncan</t>
  </si>
  <si>
    <t>Jerry Welch</t>
  </si>
  <si>
    <t>Johnny Brown</t>
  </si>
  <si>
    <t>Alan Duncan</t>
  </si>
  <si>
    <t>Jesse Moreno</t>
  </si>
  <si>
    <t>Clarence Sanders</t>
  </si>
  <si>
    <t>Raymond Cox</t>
  </si>
  <si>
    <t>John Harvey</t>
  </si>
  <si>
    <t>Kathy Myers</t>
  </si>
  <si>
    <t>Giesen Sauvignon Blanc 2014</t>
  </si>
  <si>
    <t>Gary Williamson</t>
  </si>
  <si>
    <t>Eric King</t>
  </si>
  <si>
    <t>Richard Oliver</t>
  </si>
  <si>
    <t>Jeffrey Dixon</t>
  </si>
  <si>
    <t>Carlos Welch</t>
  </si>
  <si>
    <t>Joseph Crawford</t>
  </si>
  <si>
    <t>Juan Hernandez</t>
  </si>
  <si>
    <t>Anthony Moreno</t>
  </si>
  <si>
    <t>Jeffrey Carpenter</t>
  </si>
  <si>
    <t>Stephen Walker</t>
  </si>
  <si>
    <t>Roy Hart</t>
  </si>
  <si>
    <t>Debra Montgomery</t>
  </si>
  <si>
    <t>Earl Ruiz</t>
  </si>
  <si>
    <t>Paula Long</t>
  </si>
  <si>
    <t>Ralph Dunn</t>
  </si>
  <si>
    <t>Jonathan Ramos</t>
  </si>
  <si>
    <t>Bruce Hanson</t>
  </si>
  <si>
    <t>Gerald Owens</t>
  </si>
  <si>
    <t>Sara Stone</t>
  </si>
  <si>
    <t>Edward Gomez</t>
  </si>
  <si>
    <t>Chris Carr</t>
  </si>
  <si>
    <t>Douglas Parker</t>
  </si>
  <si>
    <t>Jose Taylor</t>
  </si>
  <si>
    <t>Jimmy Garcia</t>
  </si>
  <si>
    <t>Barbara Flores</t>
  </si>
  <si>
    <t>Randy Fuller</t>
  </si>
  <si>
    <t>Raymond Lawrence</t>
  </si>
  <si>
    <t>Nicholas Gonzales</t>
  </si>
  <si>
    <t>Ronald Baker</t>
  </si>
  <si>
    <t>Gerald Harvey</t>
  </si>
  <si>
    <t>Aaron West</t>
  </si>
  <si>
    <t>Janice Hernandez</t>
  </si>
  <si>
    <t>Jason Thompson</t>
  </si>
  <si>
    <t>Joshua Young</t>
  </si>
  <si>
    <t>Phillip Lewis</t>
  </si>
  <si>
    <t>Steven Gordon</t>
  </si>
  <si>
    <t>Brian Perkins</t>
  </si>
  <si>
    <t>Craig Grant</t>
  </si>
  <si>
    <t>Michael Frazier</t>
  </si>
  <si>
    <t>Henry Collins</t>
  </si>
  <si>
    <t>Matthew Moore</t>
  </si>
  <si>
    <t>Juan Jackson</t>
  </si>
  <si>
    <t>Clarence Bishop</t>
  </si>
  <si>
    <t>Ruth Martin</t>
  </si>
  <si>
    <t>Rachel Black</t>
  </si>
  <si>
    <t>Steven Ortiz</t>
  </si>
  <si>
    <t>Bruce Stone</t>
  </si>
  <si>
    <t>Sarah Brooks</t>
  </si>
  <si>
    <t>Scott Patterson</t>
  </si>
  <si>
    <t>Carolyn Davis</t>
  </si>
  <si>
    <t>David Graham</t>
  </si>
  <si>
    <t>Richard Turner</t>
  </si>
  <si>
    <t>Harold Bell</t>
  </si>
  <si>
    <t>John Hill</t>
  </si>
  <si>
    <t>Kevin Reyes</t>
  </si>
  <si>
    <t>Timothy Cox</t>
  </si>
  <si>
    <t>Bruce Bradley</t>
  </si>
  <si>
    <t>Matthew James</t>
  </si>
  <si>
    <t>Barbara Fowler</t>
  </si>
  <si>
    <t>Raymond Burns</t>
  </si>
  <si>
    <t>Christine White</t>
  </si>
  <si>
    <t>Ralph Meyer</t>
  </si>
  <si>
    <t>Paul Long</t>
  </si>
  <si>
    <t>Steve Moreno</t>
  </si>
  <si>
    <t>Douglas Wagner</t>
  </si>
  <si>
    <t>Carlos James</t>
  </si>
  <si>
    <t>Justin Campbell</t>
  </si>
  <si>
    <t>Carol Black</t>
  </si>
  <si>
    <t>Benjamin Fisher</t>
  </si>
  <si>
    <t>Jeffrey Rose</t>
  </si>
  <si>
    <t>Beverly Palmer</t>
  </si>
  <si>
    <t>Julie Alexander</t>
  </si>
  <si>
    <t>Laura Wheeler</t>
  </si>
  <si>
    <t>Chris Carroll</t>
  </si>
  <si>
    <t>Ralph Spencer</t>
  </si>
  <si>
    <t>Benjamin Roberts</t>
  </si>
  <si>
    <t>Howard Bell</t>
  </si>
  <si>
    <t>Shawn Medina</t>
  </si>
  <si>
    <t>Roy Moore</t>
  </si>
  <si>
    <t>Daniel Gonzales</t>
  </si>
  <si>
    <t>Samuel Bailey</t>
  </si>
  <si>
    <t>Albert Fernandez</t>
  </si>
  <si>
    <t>John Holmes</t>
  </si>
  <si>
    <t>Ralph Burton</t>
  </si>
  <si>
    <t>Justin James</t>
  </si>
  <si>
    <t>Chris Sims</t>
  </si>
  <si>
    <t>Charles Schmidt</t>
  </si>
  <si>
    <t>Eric Webb</t>
  </si>
  <si>
    <t>Terry Gutierrez</t>
  </si>
  <si>
    <t>Harold Campbell</t>
  </si>
  <si>
    <t>Dennis Larson</t>
  </si>
  <si>
    <t>Justin Jacobs</t>
  </si>
  <si>
    <t>Richard Ryan</t>
  </si>
  <si>
    <t>Keith Stone</t>
  </si>
  <si>
    <t>Bobby King</t>
  </si>
  <si>
    <t>Steven Butler</t>
  </si>
  <si>
    <t>Ronald Bryant</t>
  </si>
  <si>
    <t>Paula Richards</t>
  </si>
  <si>
    <t>Arthur Payne</t>
  </si>
  <si>
    <t>Walter Bennett</t>
  </si>
  <si>
    <t>Jeremy Gray</t>
  </si>
  <si>
    <t>Raymond Morris</t>
  </si>
  <si>
    <t>Brian Mills</t>
  </si>
  <si>
    <t>Chris Marshall</t>
  </si>
  <si>
    <t>John Webb</t>
  </si>
  <si>
    <t>Carlos Meyer</t>
  </si>
  <si>
    <t>Willie Banks</t>
  </si>
  <si>
    <t>Joseph Foster</t>
  </si>
  <si>
    <t>Thomas Little</t>
  </si>
  <si>
    <t>Raymond Hart</t>
  </si>
  <si>
    <t>Nicole Wright</t>
  </si>
  <si>
    <t>Matthew Gilbert</t>
  </si>
  <si>
    <t>Ronald Lane</t>
  </si>
  <si>
    <t>Martin Johnston</t>
  </si>
  <si>
    <t>Deborah Thomas</t>
  </si>
  <si>
    <t>Gerald Bailey</t>
  </si>
  <si>
    <t>Antonio Wagner</t>
  </si>
  <si>
    <t>Benjamin Hernandez</t>
  </si>
  <si>
    <t>Bruce Brown</t>
  </si>
  <si>
    <t>Nicholas Willis</t>
  </si>
  <si>
    <t>Susan Wood</t>
  </si>
  <si>
    <t>Billy Greene</t>
  </si>
  <si>
    <t>Raymond Wood</t>
  </si>
  <si>
    <t>Jennifer Phillips</t>
  </si>
  <si>
    <t>Frank Stanley</t>
  </si>
  <si>
    <t>Lawrence Hudson</t>
  </si>
  <si>
    <t>Teresa Coleman</t>
  </si>
  <si>
    <t>Terry Hudson</t>
  </si>
  <si>
    <t>Larry Brown</t>
  </si>
  <si>
    <t>Randy Thompson</t>
  </si>
  <si>
    <t>Peter Fox</t>
  </si>
  <si>
    <t>Arthur Harrison</t>
  </si>
  <si>
    <t>Keith Palmer</t>
  </si>
  <si>
    <t>Dennis Gilbert</t>
  </si>
  <si>
    <t>James Adams</t>
  </si>
  <si>
    <t>Martha Wagner</t>
  </si>
  <si>
    <t>Gary Harper</t>
  </si>
  <si>
    <t>Mary Hudson</t>
  </si>
  <si>
    <t>David Gilbert</t>
  </si>
  <si>
    <t>Justin Lynch</t>
  </si>
  <si>
    <t>Larry Wallace</t>
  </si>
  <si>
    <t>Margaret Hawkins</t>
  </si>
  <si>
    <t>Dennis Martin</t>
  </si>
  <si>
    <t>Steven Alexander</t>
  </si>
  <si>
    <t>Antonio James</t>
  </si>
  <si>
    <t>Carl Watkins</t>
  </si>
  <si>
    <t>Sean Carter</t>
  </si>
  <si>
    <t>Aaron Gomez</t>
  </si>
  <si>
    <t>Antonio Garza</t>
  </si>
  <si>
    <t>Carlos Peterson</t>
  </si>
  <si>
    <t>Anthony Lopez</t>
  </si>
  <si>
    <t>Joshua Anderson</t>
  </si>
  <si>
    <t>Joe Olson</t>
  </si>
  <si>
    <t>Ernest Perry</t>
  </si>
  <si>
    <t>Mark Howard</t>
  </si>
  <si>
    <t>Alan Richardson</t>
  </si>
  <si>
    <t>Paul Lewis</t>
  </si>
  <si>
    <t>Kenneth West</t>
  </si>
  <si>
    <t>Antonio Young</t>
  </si>
  <si>
    <t>Albert Bishop</t>
  </si>
  <si>
    <t>Jesse Romero</t>
  </si>
  <si>
    <t>Steve Hall</t>
  </si>
  <si>
    <t>Christopher Bryant</t>
  </si>
  <si>
    <t>Kenneth Butler</t>
  </si>
  <si>
    <t>Ronald Freeman</t>
  </si>
  <si>
    <t>Douglas Reed</t>
  </si>
  <si>
    <t>Martin Parker</t>
  </si>
  <si>
    <t>Nicholas Bishop</t>
  </si>
  <si>
    <t>Ronald Bell</t>
  </si>
  <si>
    <t>Brenda Walker</t>
  </si>
  <si>
    <t>Ernest Howard</t>
  </si>
  <si>
    <t>Stephen Gonzales</t>
  </si>
  <si>
    <t>Brandon Howard</t>
  </si>
  <si>
    <t>Jesse Clark</t>
  </si>
  <si>
    <t>Victor Green</t>
  </si>
  <si>
    <t>Matthew Ortiz</t>
  </si>
  <si>
    <t>Larry Allen</t>
  </si>
  <si>
    <t>Antonio Sullivan</t>
  </si>
  <si>
    <t>Bruce Owens</t>
  </si>
  <si>
    <t>Carlos Fernandez</t>
  </si>
  <si>
    <t>Todd Bishop</t>
  </si>
  <si>
    <t>Stephanie Rice</t>
  </si>
  <si>
    <t>Charles Lynch</t>
  </si>
  <si>
    <t>Johnny Dean</t>
  </si>
  <si>
    <t>Walter Hudson</t>
  </si>
  <si>
    <t>Harry Hawkins</t>
  </si>
  <si>
    <t>Eric Rodriguez</t>
  </si>
  <si>
    <t>Rose Stephens</t>
  </si>
  <si>
    <t>Rose Dunn</t>
  </si>
  <si>
    <t>Lillian Stanley</t>
  </si>
  <si>
    <t>Paul Webb</t>
  </si>
  <si>
    <t>Linda Carter</t>
  </si>
  <si>
    <t>George Edwards</t>
  </si>
  <si>
    <t>Edward Stephens</t>
  </si>
  <si>
    <t>Aaron Carpenter</t>
  </si>
  <si>
    <t>Juan Reyes</t>
  </si>
  <si>
    <t>Arthur Brooks</t>
  </si>
  <si>
    <t>Larry Hill</t>
  </si>
  <si>
    <t>Shawn Chapman</t>
  </si>
  <si>
    <t>Keith Carroll</t>
  </si>
  <si>
    <t>Todd Nelson</t>
  </si>
  <si>
    <t>Virginia Richards</t>
  </si>
  <si>
    <t>Patrick Welch</t>
  </si>
  <si>
    <t>Patrick Ray</t>
  </si>
  <si>
    <t>Howard Alexander</t>
  </si>
  <si>
    <t>Nancy Welch</t>
  </si>
  <si>
    <t>Christopher Morris</t>
  </si>
  <si>
    <t>Ronald Fernandez</t>
  </si>
  <si>
    <t>Dennis Baker</t>
  </si>
  <si>
    <t>Willie Hicks</t>
  </si>
  <si>
    <t>Robert Mendoza</t>
  </si>
  <si>
    <t>Clarence Andrews</t>
  </si>
  <si>
    <t>Willie Richards</t>
  </si>
  <si>
    <t>Lillian Sanchez</t>
  </si>
  <si>
    <t>Howard Diaz</t>
  </si>
  <si>
    <t>Elizabeth Frazier</t>
  </si>
  <si>
    <t>Eric Gutierrez</t>
  </si>
  <si>
    <t>Jimmy Davis</t>
  </si>
  <si>
    <t>Bobby Franklin</t>
  </si>
  <si>
    <t>Ronald Wilson</t>
  </si>
  <si>
    <t>Anthony Brown</t>
  </si>
  <si>
    <t>Ernest Smith</t>
  </si>
  <si>
    <t>Patrick Freeman</t>
  </si>
  <si>
    <t>Henry Marshall</t>
  </si>
  <si>
    <t>Gerald Perkins</t>
  </si>
  <si>
    <t>Benjamin Owens</t>
  </si>
  <si>
    <t>Randy Carroll</t>
  </si>
  <si>
    <t>Paula Mason</t>
  </si>
  <si>
    <t>Kevin Watkins</t>
  </si>
  <si>
    <t>Jerry Simmons</t>
  </si>
  <si>
    <t>Judy Weaver</t>
  </si>
  <si>
    <t>Philip Kelly</t>
  </si>
  <si>
    <t>Shawn Bennett</t>
  </si>
  <si>
    <t>Judy Hernandez</t>
  </si>
  <si>
    <t>Gary Foster</t>
  </si>
  <si>
    <t>Gregory Lawson</t>
  </si>
  <si>
    <t>Alan Owens</t>
  </si>
  <si>
    <t>Alan Harris</t>
  </si>
  <si>
    <t>Andrew Gilbert</t>
  </si>
  <si>
    <t>Bonnie Hawkins</t>
  </si>
  <si>
    <t>Charles Harris</t>
  </si>
  <si>
    <t>George Watson</t>
  </si>
  <si>
    <t>Steven Brown</t>
  </si>
  <si>
    <t>Denise Watson</t>
  </si>
  <si>
    <t>Ruby Gray</t>
  </si>
  <si>
    <t>Clarence Nelson</t>
  </si>
  <si>
    <t>Paul Mason</t>
  </si>
  <si>
    <t>Charles Torres</t>
  </si>
  <si>
    <t>Earl Dunn</t>
  </si>
  <si>
    <t>Raymond Lane</t>
  </si>
  <si>
    <t>Samuel Wright</t>
  </si>
  <si>
    <t>Jose Stevens</t>
  </si>
  <si>
    <t>David Reyes</t>
  </si>
  <si>
    <t>Antonio Jacobs</t>
  </si>
  <si>
    <t>Larry Hall</t>
  </si>
  <si>
    <t>Ashley Griffin</t>
  </si>
  <si>
    <t>Jerry Reynolds</t>
  </si>
  <si>
    <t>Martin Gardner</t>
  </si>
  <si>
    <t>Alice Hernandez</t>
  </si>
  <si>
    <t>Thomas Nichols</t>
  </si>
  <si>
    <t>Michael Harper</t>
  </si>
  <si>
    <t>Albert Mills</t>
  </si>
  <si>
    <t>David Griffin</t>
  </si>
  <si>
    <t>Daniel Taylor</t>
  </si>
  <si>
    <t>Gary Mason</t>
  </si>
  <si>
    <t>Lawrence Ross</t>
  </si>
  <si>
    <t>Maria George</t>
  </si>
  <si>
    <t>Craig Wallace</t>
  </si>
  <si>
    <t>Johnny Baker</t>
  </si>
  <si>
    <t>Philip Fields</t>
  </si>
  <si>
    <t>Gerald Russell</t>
  </si>
  <si>
    <t>Sandra Diaz</t>
  </si>
  <si>
    <t>Jeffrey Andrews</t>
  </si>
  <si>
    <t>Jason Wright</t>
  </si>
  <si>
    <t>Frank Ortiz</t>
  </si>
  <si>
    <t>Ernest Alvarez</t>
  </si>
  <si>
    <t>Tina Elliott</t>
  </si>
  <si>
    <t>Gloria Myers</t>
  </si>
  <si>
    <t>Mark Howell</t>
  </si>
  <si>
    <t>Harold Lynch</t>
  </si>
  <si>
    <t>Antonio Williamson</t>
  </si>
  <si>
    <t>Ernest Chavez</t>
  </si>
  <si>
    <t>John Carter</t>
  </si>
  <si>
    <t>Amanda Cooper</t>
  </si>
  <si>
    <t>Paula Wood</t>
  </si>
  <si>
    <t>Martin Knight</t>
  </si>
  <si>
    <t>Timothy Allen</t>
  </si>
  <si>
    <t>Donald Weaver</t>
  </si>
  <si>
    <t>Jeffrey Allen</t>
  </si>
  <si>
    <t>Christopher Evans</t>
  </si>
  <si>
    <t>Fred Brown</t>
  </si>
  <si>
    <t>Keith Hernandez</t>
  </si>
  <si>
    <t>Peter Gonzalez</t>
  </si>
  <si>
    <t>Charles Armstrong</t>
  </si>
  <si>
    <t>Jonathan Burton</t>
  </si>
  <si>
    <t>Ralph Smith</t>
  </si>
  <si>
    <t>Paul Matthews</t>
  </si>
  <si>
    <t>Raymond Wallace</t>
  </si>
  <si>
    <t>Gerald Garza</t>
  </si>
  <si>
    <t>Stephen Hunter</t>
  </si>
  <si>
    <t>Steven Kelley</t>
  </si>
  <si>
    <t>Douglas Simpson</t>
  </si>
  <si>
    <t>Paul Porter</t>
  </si>
  <si>
    <t>Earl Campbell</t>
  </si>
  <si>
    <t>Todd Olson</t>
  </si>
  <si>
    <t>Keith Ramos</t>
  </si>
  <si>
    <t>Roger Williams</t>
  </si>
  <si>
    <t>Wanda Cooper</t>
  </si>
  <si>
    <t>Daniel Stewart</t>
  </si>
  <si>
    <t>Eric Mitchell</t>
  </si>
  <si>
    <t>Kevin Miller</t>
  </si>
  <si>
    <t>Larry Ramirez</t>
  </si>
  <si>
    <t>Keith Hayes</t>
  </si>
  <si>
    <t>Juan Morris</t>
  </si>
  <si>
    <t>Russell Reynolds</t>
  </si>
  <si>
    <t>Gerald Bryant</t>
  </si>
  <si>
    <t>Gregory Ryan</t>
  </si>
  <si>
    <t>John Chavez</t>
  </si>
  <si>
    <t>Wayne Spencer</t>
  </si>
  <si>
    <t>Phillip Spencer</t>
  </si>
  <si>
    <t>Robin Ferguson</t>
  </si>
  <si>
    <t>Samuel Ortiz</t>
  </si>
  <si>
    <t>Keith Scott</t>
  </si>
  <si>
    <t>Johnny Shaw</t>
  </si>
  <si>
    <t>Billy Stephens</t>
  </si>
  <si>
    <t>Justin Williams</t>
  </si>
  <si>
    <t>Roy Hayes</t>
  </si>
  <si>
    <t>Clarence Jacobs</t>
  </si>
  <si>
    <t>Carol Reid</t>
  </si>
  <si>
    <t>Raymond Gibson</t>
  </si>
  <si>
    <t>Kenneth Robertson</t>
  </si>
  <si>
    <t>Thomas Stephens</t>
  </si>
  <si>
    <t>Denise Knight</t>
  </si>
  <si>
    <t>Louis Kennedy</t>
  </si>
  <si>
    <t>Kevin Richardson</t>
  </si>
  <si>
    <t>Chris Brooks</t>
  </si>
  <si>
    <t>Douglas Reid</t>
  </si>
  <si>
    <t>Raymond Thompson</t>
  </si>
  <si>
    <t>Brian Walker</t>
  </si>
  <si>
    <t>Jeremy Ray</t>
  </si>
  <si>
    <t>Harry Greene</t>
  </si>
  <si>
    <t>Douglas Lane</t>
  </si>
  <si>
    <t>Johnny Dixon</t>
  </si>
  <si>
    <t>Jeffrey Carr</t>
  </si>
  <si>
    <t>Kevin Alvarez</t>
  </si>
  <si>
    <t>Daniel West</t>
  </si>
  <si>
    <t>Patrick Black</t>
  </si>
  <si>
    <t>Antonio Stevens</t>
  </si>
  <si>
    <t>Sara Wheeler</t>
  </si>
  <si>
    <t>Douglas Payne</t>
  </si>
  <si>
    <t>Linda Stevens</t>
  </si>
  <si>
    <t>Jennifer Rogers</t>
  </si>
  <si>
    <t>Shawn Perez</t>
  </si>
  <si>
    <t>John Stewart</t>
  </si>
  <si>
    <t>Joseph Ford</t>
  </si>
  <si>
    <t>Roy Peters</t>
  </si>
  <si>
    <t>Jesse Pierce</t>
  </si>
  <si>
    <t>Jack Powell</t>
  </si>
  <si>
    <t>Scott Nelson</t>
  </si>
  <si>
    <t>Kathleen Burton</t>
  </si>
  <si>
    <t>Bruce Stewart</t>
  </si>
  <si>
    <t>Adam Burns</t>
  </si>
  <si>
    <t>Douglas Gonzales</t>
  </si>
  <si>
    <t>Billy Harrison</t>
  </si>
  <si>
    <t>Daniel Boyd</t>
  </si>
  <si>
    <t>Mark Peters</t>
  </si>
  <si>
    <t>Daniel Russell</t>
  </si>
  <si>
    <t>Eugene Kim</t>
  </si>
  <si>
    <t>Fred Kelley</t>
  </si>
  <si>
    <t>Joseph Hawkins</t>
  </si>
  <si>
    <t>Jerry Greene</t>
  </si>
  <si>
    <t>Thomas Hanson</t>
  </si>
  <si>
    <t>Harry Wright</t>
  </si>
  <si>
    <t>Lawrence Knight</t>
  </si>
  <si>
    <t>Mildred Elliott</t>
  </si>
  <si>
    <t>Phillip Gordon</t>
  </si>
  <si>
    <t>Billy Alvarez</t>
  </si>
  <si>
    <t>Elizabeth Murray</t>
  </si>
  <si>
    <t>Jesse Richardson</t>
  </si>
  <si>
    <t>Sean Edwards</t>
  </si>
  <si>
    <t>Katherine Matthews</t>
  </si>
  <si>
    <t>Anthony Wilson</t>
  </si>
  <si>
    <t>Eric Myers</t>
  </si>
  <si>
    <t>Matthew Howell</t>
  </si>
  <si>
    <t>Bobby Hansen</t>
  </si>
  <si>
    <t>Chris Pierce</t>
  </si>
  <si>
    <t>Catherine Shaw</t>
  </si>
  <si>
    <t>William Payne</t>
  </si>
  <si>
    <t>George Cox</t>
  </si>
  <si>
    <t>Russell Ramos</t>
  </si>
  <si>
    <t>Justin Harrison</t>
  </si>
  <si>
    <t>Benjamin Peterson</t>
  </si>
  <si>
    <t>Wayne Schmidt</t>
  </si>
  <si>
    <t>Harry Ford</t>
  </si>
  <si>
    <t>Cheryl Ross</t>
  </si>
  <si>
    <t>Raymond Campbell</t>
  </si>
  <si>
    <t>Terry Reynolds</t>
  </si>
  <si>
    <t>Ryan Taylor</t>
  </si>
  <si>
    <t>Ronald Hunter</t>
  </si>
  <si>
    <t>Keith Reid</t>
  </si>
  <si>
    <t>Bonnie Cole</t>
  </si>
  <si>
    <t>Patrick Sullivan</t>
  </si>
  <si>
    <t>Chris Gibson</t>
  </si>
  <si>
    <t>Emily Long</t>
  </si>
  <si>
    <t>Jonathan Parker</t>
  </si>
  <si>
    <t>Sean Murphy</t>
  </si>
  <si>
    <t>Harold Murphy</t>
  </si>
  <si>
    <t>Gregory Sanchez</t>
  </si>
  <si>
    <t>Mark Flores</t>
  </si>
  <si>
    <t>Fred Ellis</t>
  </si>
  <si>
    <t>Steven Hunter</t>
  </si>
  <si>
    <t>Billy Mcdonald</t>
  </si>
  <si>
    <t>Randy Edwards</t>
  </si>
  <si>
    <t>Anthony Hawkins</t>
  </si>
  <si>
    <t>Kathy Sanchez</t>
  </si>
  <si>
    <t>Ralph White</t>
  </si>
  <si>
    <t>Ryan Reid</t>
  </si>
  <si>
    <t>Michael Bradley</t>
  </si>
  <si>
    <t>John Patterson</t>
  </si>
  <si>
    <t>Andrew Jordan</t>
  </si>
  <si>
    <t>Frank Gordon</t>
  </si>
  <si>
    <t>Roy Hamilton</t>
  </si>
  <si>
    <t>Peter Tucker</t>
  </si>
  <si>
    <t>Mark Lawson</t>
  </si>
  <si>
    <t>Kimberly Sullivan</t>
  </si>
  <si>
    <t>Eugene Hunt</t>
  </si>
  <si>
    <t>Lawrence Lee</t>
  </si>
  <si>
    <t>Arthur Warren</t>
  </si>
  <si>
    <t>Mark Cook</t>
  </si>
  <si>
    <t>James Cox</t>
  </si>
  <si>
    <t>Gerald Cunningham</t>
  </si>
  <si>
    <t>Christopher Mitchell</t>
  </si>
  <si>
    <t>Joe Oliver</t>
  </si>
  <si>
    <t>Donald Fowler</t>
  </si>
  <si>
    <t>Beverly Rodriguez</t>
  </si>
  <si>
    <t>Terry Black</t>
  </si>
  <si>
    <t>Brandon Hall</t>
  </si>
  <si>
    <t>Richard Dixon</t>
  </si>
  <si>
    <t>Earl Howell</t>
  </si>
  <si>
    <t>Kimberly Dixon</t>
  </si>
  <si>
    <t>Peter Hernandez</t>
  </si>
  <si>
    <t>Matthew Fields</t>
  </si>
  <si>
    <t>Paul Thompson</t>
  </si>
  <si>
    <t>Walter Perkins</t>
  </si>
  <si>
    <t>Jose Sanders</t>
  </si>
  <si>
    <t>Alan Jordan</t>
  </si>
  <si>
    <t>Todd Harrison</t>
  </si>
  <si>
    <t>Jason Hansen</t>
  </si>
  <si>
    <t>Aaron Lane</t>
  </si>
  <si>
    <t>Martin Richardson</t>
  </si>
  <si>
    <t>Adam Torres</t>
  </si>
  <si>
    <t>Patrick Jordan</t>
  </si>
  <si>
    <t>Albert Scott</t>
  </si>
  <si>
    <t>Brandon Bowman</t>
  </si>
  <si>
    <t>Aaron Martinez</t>
  </si>
  <si>
    <t>Kevin Stephens</t>
  </si>
  <si>
    <t>Phillip Harvey</t>
  </si>
  <si>
    <t>Carl Price</t>
  </si>
  <si>
    <t>Gary Johnston</t>
  </si>
  <si>
    <t>Clarence Powell</t>
  </si>
  <si>
    <t>Billy Ramos</t>
  </si>
  <si>
    <t>James Frazier</t>
  </si>
  <si>
    <t>Joe Reynolds</t>
  </si>
  <si>
    <t>Antonio Freeman</t>
  </si>
  <si>
    <t>Walter Nelson</t>
  </si>
  <si>
    <t>Paul Garrett</t>
  </si>
  <si>
    <t>Daniel Matthews</t>
  </si>
  <si>
    <t>Philip Ellis</t>
  </si>
  <si>
    <t>Gloria Carr</t>
  </si>
  <si>
    <t>Eugene Larson</t>
  </si>
  <si>
    <t>Brandon Bailey</t>
  </si>
  <si>
    <t>Bruce Kelley</t>
  </si>
  <si>
    <t>Rebecca Owens</t>
  </si>
  <si>
    <t>Fred Reynolds</t>
  </si>
  <si>
    <t>Stephen Mendoza</t>
  </si>
  <si>
    <t>Stephen Carter</t>
  </si>
  <si>
    <t>Victor Henry</t>
  </si>
  <si>
    <t>Mark Stevens</t>
  </si>
  <si>
    <t>Bruce Torres</t>
  </si>
  <si>
    <t>Heather Gibson</t>
  </si>
  <si>
    <t>Russell Cruz</t>
  </si>
  <si>
    <t>Jeremy Howard</t>
  </si>
  <si>
    <t>Dennis Turner</t>
  </si>
  <si>
    <t>Arthur Jordan</t>
  </si>
  <si>
    <t>Ralph Medina</t>
  </si>
  <si>
    <t>Philip Fox</t>
  </si>
  <si>
    <t>Eugene Crawford</t>
  </si>
  <si>
    <t>Craig Perkins</t>
  </si>
  <si>
    <t>Brandon Ryan</t>
  </si>
  <si>
    <t>Wayne Woods</t>
  </si>
  <si>
    <t>Patrick Cox</t>
  </si>
  <si>
    <t>Anne Fowler</t>
  </si>
  <si>
    <t>Harold Spencer</t>
  </si>
  <si>
    <t>Debra Hudson</t>
  </si>
  <si>
    <t>Jimmy Powell</t>
  </si>
  <si>
    <t>Walter Henry</t>
  </si>
  <si>
    <t>Steve Phillips</t>
  </si>
  <si>
    <t>George Clark</t>
  </si>
  <si>
    <t>Eugene Ferguson</t>
  </si>
  <si>
    <t>Jeffrey James</t>
  </si>
  <si>
    <t>Louis Boyd</t>
  </si>
  <si>
    <t>Charles Anderson</t>
  </si>
  <si>
    <t>John Olson</t>
  </si>
  <si>
    <t>Theresa Black</t>
  </si>
  <si>
    <t>Deborah Webb</t>
  </si>
  <si>
    <t>Robert Gilbert</t>
  </si>
  <si>
    <t>Howard Sims</t>
  </si>
  <si>
    <t>Irene Berry</t>
  </si>
  <si>
    <t>Randy King</t>
  </si>
  <si>
    <t>Roy Shaw</t>
  </si>
  <si>
    <t>Jeffrey Spencer</t>
  </si>
  <si>
    <t>Joan Bowman</t>
  </si>
  <si>
    <t>Russell Parker</t>
  </si>
  <si>
    <t>Michael Bryant</t>
  </si>
  <si>
    <t>Tina Foster</t>
  </si>
  <si>
    <t>Ralph Montgomery</t>
  </si>
  <si>
    <t>Joe Frazier</t>
  </si>
  <si>
    <t>Paul Hunter</t>
  </si>
  <si>
    <t>Victor Tucker</t>
  </si>
  <si>
    <t>Russell Ward</t>
  </si>
  <si>
    <t>Keith Bailey</t>
  </si>
  <si>
    <t>Dennis Burton</t>
  </si>
  <si>
    <t>Larry Ferguson</t>
  </si>
  <si>
    <t>Albert Reid</t>
  </si>
  <si>
    <t>Albert Weaver</t>
  </si>
  <si>
    <t>Diana Wheeler</t>
  </si>
  <si>
    <t>Aaron Moore</t>
  </si>
  <si>
    <t>Brian Stewart</t>
  </si>
  <si>
    <t>Patrick Lawrence</t>
  </si>
  <si>
    <t>Sara Jackson</t>
  </si>
  <si>
    <t>Juan Coleman</t>
  </si>
  <si>
    <t>Tammy Pierce</t>
  </si>
  <si>
    <t>Phillip Black</t>
  </si>
  <si>
    <t>Harry Carr</t>
  </si>
  <si>
    <t>Gloria Washington</t>
  </si>
  <si>
    <t>Jeffrey Roberts</t>
  </si>
  <si>
    <t>Randy Nichols</t>
  </si>
  <si>
    <t>Frank Wheeler</t>
  </si>
  <si>
    <t>Gregory Perkins</t>
  </si>
  <si>
    <t>Richard Wheeler</t>
  </si>
  <si>
    <t>Steven Mason</t>
  </si>
  <si>
    <t>Nicole Bowman</t>
  </si>
  <si>
    <t>Kevin Castillo</t>
  </si>
  <si>
    <t>Doris Williamson</t>
  </si>
  <si>
    <t>Craig Harvey</t>
  </si>
  <si>
    <t>Michael Morales</t>
  </si>
  <si>
    <t>Mary Carr</t>
  </si>
  <si>
    <t>Todd Alexander</t>
  </si>
  <si>
    <t>Louis Carr</t>
  </si>
  <si>
    <t>Richard Freeman</t>
  </si>
  <si>
    <t>Nicholas Alvarez</t>
  </si>
  <si>
    <t>Jack Howard</t>
  </si>
  <si>
    <t>Ralph Olson</t>
  </si>
  <si>
    <t>Walter Fuller</t>
  </si>
  <si>
    <t>Joshua Sims</t>
  </si>
  <si>
    <t>Juan Hunter</t>
  </si>
  <si>
    <t>Terry Banks</t>
  </si>
  <si>
    <t>Dorothy Roberts</t>
  </si>
  <si>
    <t>Mark Murray</t>
  </si>
  <si>
    <t>Gerald Ortiz</t>
  </si>
  <si>
    <t>Martin Peters</t>
  </si>
  <si>
    <t>Charles Clark</t>
  </si>
  <si>
    <t>Shawn Smith</t>
  </si>
  <si>
    <t>Earl Fisher</t>
  </si>
  <si>
    <t>Keith Fernandez</t>
  </si>
  <si>
    <t>Steve Mendoza</t>
  </si>
  <si>
    <t>Annie Hughes</t>
  </si>
  <si>
    <t>Brian George</t>
  </si>
  <si>
    <t>Frank Williams</t>
  </si>
  <si>
    <t>Walter Hicks</t>
  </si>
  <si>
    <t>Phillip Fields</t>
  </si>
  <si>
    <t>Walter Lee</t>
  </si>
  <si>
    <t>Keith Jones</t>
  </si>
  <si>
    <t>George Gray</t>
  </si>
  <si>
    <t>Alan Snyder</t>
  </si>
  <si>
    <t>Johnny Wheeler</t>
  </si>
  <si>
    <t>Gerald Romero</t>
  </si>
  <si>
    <t>Philip Grant</t>
  </si>
  <si>
    <t>Larry Freeman</t>
  </si>
  <si>
    <t>Ralph Morris</t>
  </si>
  <si>
    <t>Anna Brown</t>
  </si>
  <si>
    <t>Earl Lawrence</t>
  </si>
  <si>
    <t>Patricia Fernandez</t>
  </si>
  <si>
    <t>Howard Ford</t>
  </si>
  <si>
    <t>Howard Watkins</t>
  </si>
  <si>
    <t>Christopher Lawrence</t>
  </si>
  <si>
    <t>Arthur Elliott</t>
  </si>
  <si>
    <t>Randy Hansen</t>
  </si>
  <si>
    <t>Sean Snyder</t>
  </si>
  <si>
    <t>Nicholas Carr</t>
  </si>
  <si>
    <t>Adam Williams</t>
  </si>
  <si>
    <t>Stephen Butler</t>
  </si>
  <si>
    <t>Donald Perez</t>
  </si>
  <si>
    <t>Roger Sanchez</t>
  </si>
  <si>
    <t>Peter Murray</t>
  </si>
  <si>
    <t>Christine Lewis</t>
  </si>
  <si>
    <t>Robert Hunter</t>
  </si>
  <si>
    <t>Randy Riley</t>
  </si>
  <si>
    <t>Harry Meyer</t>
  </si>
  <si>
    <t>Jonathan Cox</t>
  </si>
  <si>
    <t>Jack Crawford</t>
  </si>
  <si>
    <t>Michael Green</t>
  </si>
  <si>
    <t>Ryan Dunn</t>
  </si>
  <si>
    <t>Victor Kennedy</t>
  </si>
  <si>
    <t>Donald Foster</t>
  </si>
  <si>
    <t>Richard Martinez</t>
  </si>
  <si>
    <t>Nicholas George</t>
  </si>
  <si>
    <t>Benjamin Smith</t>
  </si>
  <si>
    <t>Harry Peterson</t>
  </si>
  <si>
    <t>Jason Cruz</t>
  </si>
  <si>
    <t>Paul Diaz</t>
  </si>
  <si>
    <t>David Murphy</t>
  </si>
  <si>
    <t>Phillip Barnes</t>
  </si>
  <si>
    <t>John Pierce</t>
  </si>
  <si>
    <t>Christina Dixon</t>
  </si>
  <si>
    <t>Jeffrey Coleman</t>
  </si>
  <si>
    <t>Albert Peters</t>
  </si>
  <si>
    <t>Carlos Arnold</t>
  </si>
  <si>
    <t>Thomas Brooks</t>
  </si>
  <si>
    <t>Mark Frazier</t>
  </si>
  <si>
    <t>Willie Lynch</t>
  </si>
  <si>
    <t>James Wells</t>
  </si>
  <si>
    <t>Lawrence Scott</t>
  </si>
  <si>
    <t>James Young</t>
  </si>
  <si>
    <t>Melissa Duncan</t>
  </si>
  <si>
    <t>Carolyn Ramirez</t>
  </si>
  <si>
    <t>Douglas Lynch</t>
  </si>
  <si>
    <t>Edward Scott</t>
  </si>
  <si>
    <t>Brian Harrison</t>
  </si>
  <si>
    <t>Brian Ray</t>
  </si>
  <si>
    <t>Thomas Rogers</t>
  </si>
  <si>
    <t>Jeremy Medina</t>
  </si>
  <si>
    <t>Steve Freeman</t>
  </si>
  <si>
    <t>Paula Rose</t>
  </si>
  <si>
    <t>Dennis Walker</t>
  </si>
  <si>
    <t>Rose Hanson</t>
  </si>
  <si>
    <t>Lawrence Griffin</t>
  </si>
  <si>
    <t>Gregory Mitchell</t>
  </si>
  <si>
    <t>Richard Richards</t>
  </si>
  <si>
    <t>John Lopez</t>
  </si>
  <si>
    <t>Matthew Fernandez</t>
  </si>
  <si>
    <t>Roy Romero</t>
  </si>
  <si>
    <t>Douglas Ward</t>
  </si>
  <si>
    <t>Clarence Garcia</t>
  </si>
  <si>
    <t>Beverly Thomas</t>
  </si>
  <si>
    <t>Rose Smith</t>
  </si>
  <si>
    <t>Larry Romero</t>
  </si>
  <si>
    <t>Bobby Hughes</t>
  </si>
  <si>
    <t>Lawrence Hart</t>
  </si>
  <si>
    <t>Bobby Hunt</t>
  </si>
  <si>
    <t>Sharon Meyer</t>
  </si>
  <si>
    <t>Bobby Day</t>
  </si>
  <si>
    <t>Bobby Bennett</t>
  </si>
  <si>
    <t>Scott Montgomery</t>
  </si>
  <si>
    <t>Philip Cooper</t>
  </si>
  <si>
    <t>Larry Fisher</t>
  </si>
  <si>
    <t>Henry Williams</t>
  </si>
  <si>
    <t>Fred Chavez</t>
  </si>
  <si>
    <t>Heather Palmer</t>
  </si>
  <si>
    <t>Steve Jones</t>
  </si>
  <si>
    <t>Justin Miller</t>
  </si>
  <si>
    <t>Ryan Russell</t>
  </si>
  <si>
    <t>Louise Lynch</t>
  </si>
  <si>
    <t>William Reynolds</t>
  </si>
  <si>
    <t>Susan Spencer</t>
  </si>
  <si>
    <t>Peter Moore</t>
  </si>
  <si>
    <t>Christopher Reed</t>
  </si>
  <si>
    <t>Patrick Long</t>
  </si>
  <si>
    <t>Julie Roberts</t>
  </si>
  <si>
    <t>Craig Gibson</t>
  </si>
  <si>
    <t>Wayne Clark</t>
  </si>
  <si>
    <t>Ann Clark</t>
  </si>
  <si>
    <t>Ryan Lane</t>
  </si>
  <si>
    <t>Jerry Kennedy</t>
  </si>
  <si>
    <t>Anna Myers</t>
  </si>
  <si>
    <t>Thomas Lopez</t>
  </si>
  <si>
    <t>Janice Marshall</t>
  </si>
  <si>
    <t>Maria Burke</t>
  </si>
  <si>
    <t>Marie Stevens</t>
  </si>
  <si>
    <t>Howard Thomas</t>
  </si>
  <si>
    <t>Christopher Gordon</t>
  </si>
  <si>
    <t>Howard Kelly</t>
  </si>
  <si>
    <t>Arthur Martinez</t>
  </si>
  <si>
    <t>Stephen Sanchez</t>
  </si>
  <si>
    <t>Gerald Thompson</t>
  </si>
  <si>
    <t>Jesse Henry</t>
  </si>
  <si>
    <t>Amanda Parker</t>
  </si>
  <si>
    <t>James Weaver</t>
  </si>
  <si>
    <t>Shirley Gilbert</t>
  </si>
  <si>
    <t>Walter Spencer</t>
  </si>
  <si>
    <t>Benjamin Snyder</t>
  </si>
  <si>
    <t>Ralph Alvarez</t>
  </si>
  <si>
    <t>Ryan Hamilton</t>
  </si>
  <si>
    <t>Steve Coleman</t>
  </si>
  <si>
    <t>Carolyn Price</t>
  </si>
  <si>
    <t>Edward Schmidt</t>
  </si>
  <si>
    <t>Patrick Martinez</t>
  </si>
  <si>
    <t>Eugene Martin</t>
  </si>
  <si>
    <t>Ashley Hall</t>
  </si>
  <si>
    <t>James Ray</t>
  </si>
  <si>
    <t>Rebecca Jenkins</t>
  </si>
  <si>
    <t>Walter Washington</t>
  </si>
  <si>
    <t>Keith Baker</t>
  </si>
  <si>
    <t>Kelly Henderson</t>
  </si>
  <si>
    <t>Jeremy Powell</t>
  </si>
  <si>
    <t>Jeffrey Sims</t>
  </si>
  <si>
    <t>Rachel Baker</t>
  </si>
  <si>
    <t>Jonathan Watkins</t>
  </si>
  <si>
    <t>Terry Day</t>
  </si>
  <si>
    <t>Clarence George</t>
  </si>
  <si>
    <t>Angela Henderson</t>
  </si>
  <si>
    <t>Linda Hunter</t>
  </si>
  <si>
    <t>Larry Butler</t>
  </si>
  <si>
    <t>Lawrence Thompson</t>
  </si>
  <si>
    <t>Phillip Bowman</t>
  </si>
  <si>
    <t>Joe Torres</t>
  </si>
  <si>
    <t>Albert Hamilton</t>
  </si>
  <si>
    <t>Ronald Johnston</t>
  </si>
  <si>
    <t>Jonathan Hudson</t>
  </si>
  <si>
    <t>Ernest Garcia</t>
  </si>
  <si>
    <t>Jimmy Gray</t>
  </si>
  <si>
    <t>Joyce Kelley</t>
  </si>
  <si>
    <t>John Lawson</t>
  </si>
  <si>
    <t>Steven Harris</t>
  </si>
  <si>
    <t>Harry Duncan</t>
  </si>
  <si>
    <t>Melissa Watkins</t>
  </si>
  <si>
    <t>Carolyn Burke</t>
  </si>
  <si>
    <t>Teresa Lane</t>
  </si>
  <si>
    <t>Eric Little</t>
  </si>
  <si>
    <t>Daniel Green</t>
  </si>
  <si>
    <t>Ernest Bryant</t>
  </si>
  <si>
    <t>Joshua Palmer</t>
  </si>
  <si>
    <t>Bruce Holmes</t>
  </si>
  <si>
    <t>Kenneth Morgan</t>
  </si>
  <si>
    <t>Jose Evans</t>
  </si>
  <si>
    <t>Louis Cook</t>
  </si>
  <si>
    <t>Antonio Knight</t>
  </si>
  <si>
    <t>Billy Ramirez</t>
  </si>
  <si>
    <t>Lawrence Austin</t>
  </si>
  <si>
    <t>Barbara Rodriguez</t>
  </si>
  <si>
    <t>Mark Young</t>
  </si>
  <si>
    <t>David Larson</t>
  </si>
  <si>
    <t>Jimmy Montgomery</t>
  </si>
  <si>
    <t>Billy Snyder</t>
  </si>
  <si>
    <t>Todd Ramos</t>
  </si>
  <si>
    <t>Gary Kelley</t>
  </si>
  <si>
    <t>Alan Payne</t>
  </si>
  <si>
    <t>Henry Mason</t>
  </si>
  <si>
    <t>Victor Wells</t>
  </si>
  <si>
    <t>Adam Jones</t>
  </si>
  <si>
    <t>Roy Nelson</t>
  </si>
  <si>
    <t>Phillip Ryan</t>
  </si>
  <si>
    <t>Paul Cruz</t>
  </si>
  <si>
    <t>Judith Cruz</t>
  </si>
  <si>
    <t>Jacqueline Young</t>
  </si>
  <si>
    <t>Edward Garza</t>
  </si>
  <si>
    <t>Gregory White</t>
  </si>
  <si>
    <t>Gerald Rice</t>
  </si>
  <si>
    <t>Jimmy Burke</t>
  </si>
  <si>
    <t>Henry Palmer</t>
  </si>
  <si>
    <t>Ruby Andrews</t>
  </si>
  <si>
    <t>Larry Watkins</t>
  </si>
  <si>
    <t>Patrick Ramos</t>
  </si>
  <si>
    <t>James Hill</t>
  </si>
  <si>
    <t>Douglas Crawford</t>
  </si>
  <si>
    <t>Keith Simpson</t>
  </si>
  <si>
    <t>Roy Black</t>
  </si>
  <si>
    <t>Arthur Scott</t>
  </si>
  <si>
    <t>Jeremy Nichols</t>
  </si>
  <si>
    <t>Alice Boyd</t>
  </si>
  <si>
    <t>Martin Cruz</t>
  </si>
  <si>
    <t>Douglas Black</t>
  </si>
  <si>
    <t>Albert Armstrong</t>
  </si>
  <si>
    <t>Kenneth Willis</t>
  </si>
  <si>
    <t>Patrick Graham</t>
  </si>
  <si>
    <t>Barbara Cruz</t>
  </si>
  <si>
    <t>Joseph Bryant</t>
  </si>
  <si>
    <t>Roger Andrews</t>
  </si>
  <si>
    <t>Chris Kelly</t>
  </si>
  <si>
    <t>Clarence Allen</t>
  </si>
  <si>
    <t>Christine Miller</t>
  </si>
  <si>
    <t>Jesse Meyer</t>
  </si>
  <si>
    <t>Frances Fields</t>
  </si>
  <si>
    <t>Anthony Jordan</t>
  </si>
  <si>
    <t>Eugene Duncan</t>
  </si>
  <si>
    <t>Carlos Austin</t>
  </si>
  <si>
    <t>Walter Wilson</t>
  </si>
  <si>
    <t>Bruce Larson</t>
  </si>
  <si>
    <t>Peter Wells</t>
  </si>
  <si>
    <t>Michael Gomez</t>
  </si>
  <si>
    <t>Craig Reid</t>
  </si>
  <si>
    <t>Ronald Ray</t>
  </si>
  <si>
    <t>Gary Nichols</t>
  </si>
  <si>
    <t>Frank Long</t>
  </si>
  <si>
    <t>Justin Mccoy</t>
  </si>
  <si>
    <t>Jeffrey Larson</t>
  </si>
  <si>
    <t>Alan West</t>
  </si>
  <si>
    <t>Eugene Garrett</t>
  </si>
  <si>
    <t>Bruce West</t>
  </si>
  <si>
    <t>Billy Wilson</t>
  </si>
  <si>
    <t>Peter Frazier</t>
  </si>
  <si>
    <t>Adam Bryant</t>
  </si>
  <si>
    <t>Paul Gonzales</t>
  </si>
  <si>
    <t>Maria Arnold</t>
  </si>
  <si>
    <t>Alan Johnson</t>
  </si>
  <si>
    <t>Louise Kelley</t>
  </si>
  <si>
    <t>Johnny Roberts</t>
  </si>
  <si>
    <t>Alice Wilson</t>
  </si>
  <si>
    <t>Aaron Morgan</t>
  </si>
  <si>
    <t>Joshua Burns</t>
  </si>
  <si>
    <t>Joe Sanders</t>
  </si>
  <si>
    <t>Todd Cole</t>
  </si>
  <si>
    <t>Raymond Kennedy</t>
  </si>
  <si>
    <t>Joe Boyd</t>
  </si>
  <si>
    <t>Jeffrey Long</t>
  </si>
  <si>
    <t>Wayne Morgan</t>
  </si>
  <si>
    <t>Philip Rodriguez</t>
  </si>
  <si>
    <t>Stephen Hawkins</t>
  </si>
  <si>
    <t>Patrick Bradley</t>
  </si>
  <si>
    <t>Terry Stephens</t>
  </si>
  <si>
    <t>Robert Ryan</t>
  </si>
  <si>
    <t>Chris Gardner</t>
  </si>
  <si>
    <t>Roger Carter</t>
  </si>
  <si>
    <t>Fred Ross</t>
  </si>
  <si>
    <t>Jerry Ward</t>
  </si>
  <si>
    <t>Scott Hughes</t>
  </si>
  <si>
    <t>Scott Carr</t>
  </si>
  <si>
    <t>Dorothy Burns</t>
  </si>
  <si>
    <t>Adam Bradley</t>
  </si>
  <si>
    <t>Alan Hill</t>
  </si>
  <si>
    <t>Fred Martinez</t>
  </si>
  <si>
    <t>Sean Ruiz</t>
  </si>
  <si>
    <t>Gregory Perez</t>
  </si>
  <si>
    <t>Robert Fox</t>
  </si>
  <si>
    <t>Scott Hicks</t>
  </si>
  <si>
    <t>Joe Simmons</t>
  </si>
  <si>
    <t>Brian Duncan</t>
  </si>
  <si>
    <t>Ryan Garza</t>
  </si>
  <si>
    <t>Teresa Meyer</t>
  </si>
  <si>
    <t>Susan Grant</t>
  </si>
  <si>
    <t>David Gomez</t>
  </si>
  <si>
    <t>Kathryn Taylor</t>
  </si>
  <si>
    <t>Evelyn Hamilton</t>
  </si>
  <si>
    <t>Martin Peterson</t>
  </si>
  <si>
    <t>Earl Coleman</t>
  </si>
  <si>
    <t>Christopher Russell</t>
  </si>
  <si>
    <t>Linda Henderson</t>
  </si>
  <si>
    <t>Sean Kelly</t>
  </si>
  <si>
    <t>Joe Lane</t>
  </si>
  <si>
    <t>Eric Brooks</t>
  </si>
  <si>
    <t>Shawn Reyes</t>
  </si>
  <si>
    <t>Joan Fernandez</t>
  </si>
  <si>
    <t>Antonio Carr</t>
  </si>
  <si>
    <t>Jeffrey Jacobs</t>
  </si>
  <si>
    <t>Mark Morales</t>
  </si>
  <si>
    <t>Steven Bradley</t>
  </si>
  <si>
    <t>Todd Fernandez</t>
  </si>
  <si>
    <t>Paula Reynolds</t>
  </si>
  <si>
    <t>Steve Watson</t>
  </si>
  <si>
    <t>Ashley Black</t>
  </si>
  <si>
    <t>Robert Rose</t>
  </si>
  <si>
    <t>Benjamin Henderson</t>
  </si>
  <si>
    <t>Donald James</t>
  </si>
  <si>
    <t>Gerald Graham</t>
  </si>
  <si>
    <t>Jason Robertson</t>
  </si>
  <si>
    <t>Jerry Flores</t>
  </si>
  <si>
    <t>Albert Burns</t>
  </si>
  <si>
    <t>Benjamin Carroll</t>
  </si>
  <si>
    <t>Roy Graham</t>
  </si>
  <si>
    <t>Jeremy Hughes</t>
  </si>
  <si>
    <t>Melissa Cruz</t>
  </si>
  <si>
    <t>Ralph Taylor</t>
  </si>
  <si>
    <t>Jose Miller</t>
  </si>
  <si>
    <t>Julie Banks</t>
  </si>
  <si>
    <t>Jack Morales</t>
  </si>
  <si>
    <t>Jason Hall</t>
  </si>
  <si>
    <t>Jonathan Kim</t>
  </si>
  <si>
    <t>Donna Reynolds</t>
  </si>
  <si>
    <t>Harold Harvey</t>
  </si>
  <si>
    <t>Jessica Romero</t>
  </si>
  <si>
    <t>Jessica Fisher</t>
  </si>
  <si>
    <t>Todd Morrison</t>
  </si>
  <si>
    <t>Adam Phillips</t>
  </si>
  <si>
    <t>Peter Bryant</t>
  </si>
  <si>
    <t>Louis Gibson</t>
  </si>
  <si>
    <t>Brenda White</t>
  </si>
  <si>
    <t>Larry West</t>
  </si>
  <si>
    <t>Andrew Adams</t>
  </si>
  <si>
    <t>Johnny Collins</t>
  </si>
  <si>
    <t>Peter Ramos</t>
  </si>
  <si>
    <t>Timothy Morales</t>
  </si>
  <si>
    <t>Thomas Dunn</t>
  </si>
  <si>
    <t>Roy Thomas</t>
  </si>
  <si>
    <t>David Schmidt</t>
  </si>
  <si>
    <t>Joyce Harrison</t>
  </si>
  <si>
    <t>Jesse Henderson</t>
  </si>
  <si>
    <t>Christopher Kennedy</t>
  </si>
  <si>
    <t>Kenneth Edwards</t>
  </si>
  <si>
    <t>Joe Henry</t>
  </si>
  <si>
    <t>Ryan Owens</t>
  </si>
  <si>
    <t>Craig Montgomery</t>
  </si>
  <si>
    <t>Dennis Young</t>
  </si>
  <si>
    <t>Douglas Fuller</t>
  </si>
  <si>
    <t>Debra Gardner</t>
  </si>
  <si>
    <t>Gregory Gutierrez</t>
  </si>
  <si>
    <t>Kenneth Bailey</t>
  </si>
  <si>
    <t>Rachel White</t>
  </si>
  <si>
    <t>Earl Mcdonald</t>
  </si>
  <si>
    <t>Stephen Bishop</t>
  </si>
  <si>
    <t>Stephen Hayes</t>
  </si>
  <si>
    <t>Jonathan Fernandez</t>
  </si>
  <si>
    <t>Jack Morrison</t>
  </si>
  <si>
    <t>Robin Burke</t>
  </si>
  <si>
    <t>Matthew Kelley</t>
  </si>
  <si>
    <t>Brian Boyd</t>
  </si>
  <si>
    <t>Johnny Carter</t>
  </si>
  <si>
    <t>George Bell</t>
  </si>
  <si>
    <t>Michael Russell</t>
  </si>
  <si>
    <t>Sean King</t>
  </si>
  <si>
    <t>Keith Bennett</t>
  </si>
  <si>
    <t>Ryan King</t>
  </si>
  <si>
    <t>Robert Holmes</t>
  </si>
  <si>
    <t>Katherine Myers</t>
  </si>
  <si>
    <t>Michael Murphy</t>
  </si>
  <si>
    <t>Adam Cunningham</t>
  </si>
  <si>
    <t>Jerry Woods</t>
  </si>
  <si>
    <t>Billy Russell</t>
  </si>
  <si>
    <t>Anthony Collins</t>
  </si>
  <si>
    <t>Keith Burke</t>
  </si>
  <si>
    <t>Jacqueline Cruz</t>
  </si>
  <si>
    <t>Eric Hicks</t>
  </si>
  <si>
    <t>Billy Ferguson</t>
  </si>
  <si>
    <t>James Scott</t>
  </si>
  <si>
    <t>Randy Powell</t>
  </si>
  <si>
    <t>Shawn Moreno</t>
  </si>
  <si>
    <t>Benjamin Cooper</t>
  </si>
  <si>
    <t>Brandon Ruiz</t>
  </si>
  <si>
    <t>Shirley Bishop</t>
  </si>
  <si>
    <t>Patrick Alvarez</t>
  </si>
  <si>
    <t>Eugene Flores</t>
  </si>
  <si>
    <t>Ronald Wright</t>
  </si>
  <si>
    <t>Michael Long</t>
  </si>
  <si>
    <t>Randy Boyd</t>
  </si>
  <si>
    <t>Timothy Richardson</t>
  </si>
  <si>
    <t>Barbara Lawson</t>
  </si>
  <si>
    <t>Nicholas Bowman</t>
  </si>
  <si>
    <t>Jose Campbell</t>
  </si>
  <si>
    <t>Kelly Burke</t>
  </si>
  <si>
    <t>Jason Brooks</t>
  </si>
  <si>
    <t>Dorothy Ramirez</t>
  </si>
  <si>
    <t>Fred Butler</t>
  </si>
  <si>
    <t>Gary Thompson</t>
  </si>
  <si>
    <t>Eric Stewart</t>
  </si>
  <si>
    <t>Charles Lewis</t>
  </si>
  <si>
    <t>Deborah Ramirez</t>
  </si>
  <si>
    <t>Russell Price</t>
  </si>
  <si>
    <t>Margaret Cole</t>
  </si>
  <si>
    <t>Carolyn Gordon</t>
  </si>
  <si>
    <t>David Harvey</t>
  </si>
  <si>
    <t>Russell Knight</t>
  </si>
  <si>
    <t>Bobby Thompson</t>
  </si>
  <si>
    <t>Keith Kelly</t>
  </si>
  <si>
    <t>Jason Williams</t>
  </si>
  <si>
    <t>Eugene Reid</t>
  </si>
  <si>
    <t>Stephanie Andrews</t>
  </si>
  <si>
    <t>Keith Jackson</t>
  </si>
  <si>
    <t>Albert Peterson</t>
  </si>
  <si>
    <t>Jerry Patterson</t>
  </si>
  <si>
    <t>Jennifer Fuller</t>
  </si>
  <si>
    <t>Sean Hill</t>
  </si>
  <si>
    <t>Paula Morris</t>
  </si>
  <si>
    <t>Ralph Bradley</t>
  </si>
  <si>
    <t>Brandon Stevens</t>
  </si>
  <si>
    <t>Katherine Mendoza</t>
  </si>
  <si>
    <t>Adam Warren</t>
  </si>
  <si>
    <t>Rachel Hernandez</t>
  </si>
  <si>
    <t>Carl Reyes</t>
  </si>
  <si>
    <t>Keith Kim</t>
  </si>
  <si>
    <t>Mark Vasquez</t>
  </si>
  <si>
    <t>Martin Simpson</t>
  </si>
  <si>
    <t>William Dunn</t>
  </si>
  <si>
    <t>Carol Mitchell</t>
  </si>
  <si>
    <t>Angela Austin</t>
  </si>
  <si>
    <t>Walter Gilbert</t>
  </si>
  <si>
    <t>Stephanie Lawrence</t>
  </si>
  <si>
    <t>Philip Bradley</t>
  </si>
  <si>
    <t>Robert Wheeler</t>
  </si>
  <si>
    <t>Shawn Lopez</t>
  </si>
  <si>
    <t>Ronald Wells</t>
  </si>
  <si>
    <t>Brian Sanchez</t>
  </si>
  <si>
    <t>Scott Wright</t>
  </si>
  <si>
    <t>Johnny Wilson</t>
  </si>
  <si>
    <t>Ernest Barnes</t>
  </si>
  <si>
    <t>Julia Kim</t>
  </si>
  <si>
    <t>Andrew Duncan</t>
  </si>
  <si>
    <t>Jimmy Ellis</t>
  </si>
  <si>
    <t>Stephanie Montgomery</t>
  </si>
  <si>
    <t>William Lopez</t>
  </si>
  <si>
    <t>Philip Adams</t>
  </si>
  <si>
    <t>Jesse Wallace</t>
  </si>
  <si>
    <t>Randy Simmons</t>
  </si>
  <si>
    <t>Martin Hunt</t>
  </si>
  <si>
    <t>Andrea Reyes</t>
  </si>
  <si>
    <t>Adam Roberts</t>
  </si>
  <si>
    <t>Sean Thompson</t>
  </si>
  <si>
    <t>Russell Franklin</t>
  </si>
  <si>
    <t>Aaron Allen</t>
  </si>
  <si>
    <t>Robert Ward</t>
  </si>
  <si>
    <t>Thomas Banks</t>
  </si>
  <si>
    <t>Edward Black</t>
  </si>
  <si>
    <t>Aaron Foster</t>
  </si>
  <si>
    <t>Juan Sanchez</t>
  </si>
  <si>
    <t>Donald Harris</t>
  </si>
  <si>
    <t>Carol Porter</t>
  </si>
  <si>
    <t>Fred Campbell</t>
  </si>
  <si>
    <t>Steven Reed</t>
  </si>
  <si>
    <t>Jeffrey Graham</t>
  </si>
  <si>
    <t>Howard White</t>
  </si>
  <si>
    <t>Jack Weaver</t>
  </si>
  <si>
    <t>Walter Hughes</t>
  </si>
  <si>
    <t>Joe Chapman</t>
  </si>
  <si>
    <t>Louis Elliott</t>
  </si>
  <si>
    <t>Joyce Gonzalez</t>
  </si>
  <si>
    <t>Carl Greene</t>
  </si>
  <si>
    <t>Anna Jenkins</t>
  </si>
  <si>
    <t>Jason Ramos</t>
  </si>
  <si>
    <t>Jose James</t>
  </si>
  <si>
    <t>Stephanie Roberts</t>
  </si>
  <si>
    <t>Daniel Richards</t>
  </si>
  <si>
    <t>Sean Campbell</t>
  </si>
  <si>
    <t>Joyce George</t>
  </si>
  <si>
    <t>Jose Brown</t>
  </si>
  <si>
    <t>Donald Ford</t>
  </si>
  <si>
    <t>Jack Woods</t>
  </si>
  <si>
    <t>Albert Brooks</t>
  </si>
  <si>
    <t>Sandra Franklin</t>
  </si>
  <si>
    <t>Andrew Schmidt</t>
  </si>
  <si>
    <t>Harold Gonzales</t>
  </si>
  <si>
    <t>Christine Wheeler</t>
  </si>
  <si>
    <t>Joan Lopez</t>
  </si>
  <si>
    <t>Kelly Garcia</t>
  </si>
  <si>
    <t>Brian Cox</t>
  </si>
  <si>
    <t>Alan Lynch</t>
  </si>
  <si>
    <t>Donna Sims</t>
  </si>
  <si>
    <t>Earl Simmons</t>
  </si>
  <si>
    <t>Harold Morales</t>
  </si>
  <si>
    <t>Michael Stevens</t>
  </si>
  <si>
    <t>Sharon Schmidt</t>
  </si>
  <si>
    <t>Jonathan Day</t>
  </si>
  <si>
    <t>John Riley</t>
  </si>
  <si>
    <t>Linda Woods</t>
  </si>
  <si>
    <t>Irene Hughes</t>
  </si>
  <si>
    <t>Gregory Garrett</t>
  </si>
  <si>
    <t>William Knight</t>
  </si>
  <si>
    <t>Gregory Robertson</t>
  </si>
  <si>
    <t>Antonio Hernandez</t>
  </si>
  <si>
    <t>Ronald Richards</t>
  </si>
  <si>
    <t>Jason Patterson</t>
  </si>
  <si>
    <t>Douglas Robertson</t>
  </si>
  <si>
    <t>Elizabeth Butler</t>
  </si>
  <si>
    <t>Phillip Harrison</t>
  </si>
  <si>
    <t>Phillip Coleman</t>
  </si>
  <si>
    <t>Craig Moreno</t>
  </si>
  <si>
    <t>Clarence Mcdonald</t>
  </si>
  <si>
    <t>Juan Perez</t>
  </si>
  <si>
    <t>Ruby Patterson</t>
  </si>
  <si>
    <t>Harry Washington</t>
  </si>
  <si>
    <t>Russell Watson</t>
  </si>
  <si>
    <t>Louis Fisher</t>
  </si>
  <si>
    <t>Helen Nichols</t>
  </si>
  <si>
    <t>Raymond Wells</t>
  </si>
  <si>
    <t>Dorothy Gilbert</t>
  </si>
  <si>
    <t>Carlos Martinez</t>
  </si>
  <si>
    <t>Juan Larson</t>
  </si>
  <si>
    <t>Adam Sanders</t>
  </si>
  <si>
    <t>Alan Harvey</t>
  </si>
  <si>
    <t>Michael Richards</t>
  </si>
  <si>
    <t>Arthur Stanley</t>
  </si>
  <si>
    <t>Shawn Gibson</t>
  </si>
  <si>
    <t>Jeremy Walker</t>
  </si>
  <si>
    <t>Brian Perez</t>
  </si>
  <si>
    <t>Johnny Webb</t>
  </si>
  <si>
    <t>Jesse Rose</t>
  </si>
  <si>
    <t>Walter Griffin</t>
  </si>
  <si>
    <t>Scott Ferguson</t>
  </si>
  <si>
    <t>Jimmy Ramirez</t>
  </si>
  <si>
    <t>Benjamin Peters</t>
  </si>
  <si>
    <t>Jack Gray</t>
  </si>
  <si>
    <t>Evelyn Freeman</t>
  </si>
  <si>
    <t>Steve Ross</t>
  </si>
  <si>
    <t>Theresa Harvey</t>
  </si>
  <si>
    <t>Harold Boyd</t>
  </si>
  <si>
    <t>Aaron Long</t>
  </si>
  <si>
    <t>Phillip Harris</t>
  </si>
  <si>
    <t>Roy Mills</t>
  </si>
  <si>
    <t>Mildred Stevens</t>
  </si>
  <si>
    <t>Ryan Hayes</t>
  </si>
  <si>
    <t>Clarence Perry</t>
  </si>
  <si>
    <t>Ronald Mendoza</t>
  </si>
  <si>
    <t>Jimmy Brooks</t>
  </si>
  <si>
    <t>Terry Hanson</t>
  </si>
  <si>
    <t>Stephen Lewis</t>
  </si>
  <si>
    <t>Irene Nichols</t>
  </si>
  <si>
    <t>Ralph Wells</t>
  </si>
  <si>
    <t>Albert Campbell</t>
  </si>
  <si>
    <t>Jonathan Gardner</t>
  </si>
  <si>
    <t>Steven Nelson</t>
  </si>
  <si>
    <t>Albert Chavez</t>
  </si>
  <si>
    <t>Andrew Scott</t>
  </si>
  <si>
    <t>Robert Mcdonald</t>
  </si>
  <si>
    <t>Roger Ross</t>
  </si>
  <si>
    <t>Bonnie West</t>
  </si>
  <si>
    <t>Stephen Mitchell</t>
  </si>
  <si>
    <t>Ronald Austin</t>
  </si>
  <si>
    <t>Carlos Sanders</t>
  </si>
  <si>
    <t>Revenue</t>
  </si>
  <si>
    <t>Overall Revenue</t>
  </si>
  <si>
    <t>Total Orders</t>
  </si>
  <si>
    <t>Total Unit Count</t>
  </si>
  <si>
    <t>Sum of Revenue</t>
  </si>
  <si>
    <t>Row Labels</t>
  </si>
  <si>
    <t>Grand Total</t>
  </si>
  <si>
    <t>2010</t>
  </si>
  <si>
    <t>2011</t>
  </si>
  <si>
    <t>2012</t>
  </si>
  <si>
    <t>2013</t>
  </si>
  <si>
    <t>Count of Order ID</t>
  </si>
  <si>
    <t>State/Province</t>
  </si>
  <si>
    <t>Sum of Order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</si>
</sst>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7" formatCode="&quot;₹&quot;\ #,##0"/>
    <numFmt numFmtId="174" formatCode="_ * #,##0_ ;_ * \-#,##0_ ;_ * &quot;-&quot;??_ ;_ @_ "/>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
      <patternFill patternType="solid">
        <fgColor theme="7" tint="0.79998168889431442"/>
        <bgColor theme="7" tint="0.79998168889431442"/>
      </patternFill>
    </fill>
    <fill>
      <patternFill patternType="solid">
        <fgColor theme="7" tint="0.7999816888943144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7" tint="0.39997558519241921"/>
      </bottom>
      <diagonal/>
    </border>
    <border>
      <left/>
      <right/>
      <top style="thin">
        <color theme="7"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10" fontId="0" fillId="0" borderId="0" xfId="0" applyNumberFormat="1"/>
    <xf numFmtId="14" fontId="0" fillId="0" borderId="0" xfId="0" applyNumberFormat="1"/>
    <xf numFmtId="0" fontId="0" fillId="0" borderId="0" xfId="0" applyAlignment="1">
      <alignment horizontal="center"/>
    </xf>
    <xf numFmtId="0" fontId="0" fillId="0" borderId="0" xfId="0" applyAlignment="1">
      <alignment horizontal="center"/>
    </xf>
    <xf numFmtId="0" fontId="0" fillId="33" borderId="0" xfId="0" applyFill="1" applyAlignment="1">
      <alignment horizontal="center"/>
    </xf>
    <xf numFmtId="167" fontId="0" fillId="0" borderId="0" xfId="0" applyNumberFormat="1" applyAlignment="1">
      <alignment horizontal="center"/>
    </xf>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7" fontId="0" fillId="0" borderId="0" xfId="0" applyNumberFormat="1"/>
    <xf numFmtId="167" fontId="0" fillId="0" borderId="0" xfId="0" applyNumberFormat="1" applyAlignment="1">
      <alignment horizontal="center"/>
    </xf>
    <xf numFmtId="0" fontId="0" fillId="0" borderId="0" xfId="0" applyFill="1" applyAlignment="1">
      <alignment horizontal="center"/>
    </xf>
    <xf numFmtId="174" fontId="0" fillId="0" borderId="0" xfId="0" applyNumberFormat="1"/>
    <xf numFmtId="0" fontId="16" fillId="35" borderId="10" xfId="0" applyFont="1" applyFill="1" applyBorder="1" applyAlignment="1">
      <alignment horizontal="left"/>
    </xf>
    <xf numFmtId="0" fontId="16" fillId="34" borderId="11" xfId="0" applyFont="1" applyFill="1" applyBorder="1" applyAlignment="1">
      <alignment horizontal="left"/>
    </xf>
    <xf numFmtId="174" fontId="0" fillId="35" borderId="0" xfId="0" applyNumberFormat="1" applyFill="1"/>
    <xf numFmtId="0" fontId="0" fillId="35"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9">
    <dxf>
      <numFmt numFmtId="0" formatCode="General"/>
    </dxf>
    <dxf>
      <numFmt numFmtId="167" formatCode="&quot;₹&quot;\ #,##0"/>
    </dxf>
    <dxf>
      <numFmt numFmtId="0" formatCode="General"/>
    </dxf>
    <dxf>
      <numFmt numFmtId="167" formatCode="&quot;₹&quot;\ #,##0"/>
    </dxf>
    <dxf>
      <numFmt numFmtId="0" formatCode="General"/>
    </dxf>
    <dxf>
      <numFmt numFmtId="167" formatCode="&quot;₹&quot;\ #,##0"/>
    </dxf>
    <dxf>
      <numFmt numFmtId="0" formatCode="General"/>
    </dxf>
    <dxf>
      <numFmt numFmtId="167" formatCode="&quot;₹&quot;\ #,##0"/>
    </dxf>
    <dxf>
      <numFmt numFmtId="0" formatCode="General"/>
    </dxf>
    <dxf>
      <numFmt numFmtId="167" formatCode="&quot;₹&quot;\ #,##0"/>
    </dxf>
    <dxf>
      <numFmt numFmtId="0" formatCode="General"/>
    </dxf>
    <dxf>
      <numFmt numFmtId="167" formatCode="&quot;₹&quot;\ #,##0"/>
    </dxf>
    <dxf>
      <numFmt numFmtId="0" formatCode="General"/>
    </dxf>
    <dxf>
      <numFmt numFmtId="167" formatCode="&quot;₹&quot;\ #,##0"/>
    </dxf>
    <dxf>
      <numFmt numFmtId="0" formatCode="General"/>
    </dxf>
    <dxf>
      <numFmt numFmtId="167" formatCode="&quot;₹&quot;\ #,##0"/>
    </dxf>
    <dxf>
      <numFmt numFmtId="0" formatCode="General"/>
    </dxf>
    <dxf>
      <numFmt numFmtId="167" formatCode="&quot;₹&quot;\ #,##0"/>
    </dxf>
    <dxf>
      <numFmt numFmtId="0" formatCode="General"/>
    </dxf>
    <dxf>
      <numFmt numFmtId="167" formatCode="&quot;₹&quot;\ #,##0"/>
    </dxf>
    <dxf>
      <numFmt numFmtId="0" formatCode="General"/>
    </dxf>
    <dxf>
      <numFmt numFmtId="167" formatCode="&quot;₹&quot;\ #,##0"/>
    </dxf>
    <dxf>
      <numFmt numFmtId="0" formatCode="General"/>
    </dxf>
    <dxf>
      <numFmt numFmtId="167" formatCode="&quot;₹&quot;\ #,##0"/>
    </dxf>
    <dxf>
      <numFmt numFmtId="0" formatCode="General"/>
    </dxf>
    <dxf>
      <numFmt numFmtId="167" formatCode="&quot;₹&quot;\ #,##0"/>
    </dxf>
    <dxf>
      <numFmt numFmtId="167" formatCode="&quot;₹&quot;\ #,##0"/>
    </dxf>
    <dxf>
      <numFmt numFmtId="0" formatCode="General"/>
    </dxf>
    <dxf>
      <numFmt numFmtId="167" formatCode="&quot;₹&quot;\ #,##0"/>
    </dxf>
    <dxf>
      <numFmt numFmtId="0" formatCode="General"/>
    </dxf>
    <dxf>
      <numFmt numFmtId="167" formatCode="&quot;₹&quot;\ #,##0"/>
    </dxf>
    <dxf>
      <numFmt numFmtId="0" formatCode="General"/>
    </dxf>
    <dxf>
      <numFmt numFmtId="167" formatCode="&quot;₹&quot;\ #,##0"/>
    </dxf>
    <dxf>
      <numFmt numFmtId="167" formatCode="&quot;₹&quot;\ #,##0"/>
    </dxf>
    <dxf>
      <numFmt numFmtId="167" formatCode="&quot;₹&quot;\ #,##0"/>
    </dxf>
    <dxf>
      <numFmt numFmtId="167" formatCode="&quot;₹&quot;\ #,##0"/>
    </dxf>
    <dxf>
      <numFmt numFmtId="167" formatCode="&quot;₹&quot;\ #,##0"/>
    </dxf>
    <dxf>
      <numFmt numFmtId="167" formatCode="&quot;₹&quot;\ #,##0"/>
    </dxf>
    <dxf>
      <numFmt numFmtId="167" formatCode="&quot;₹&quot;\ #,##0"/>
    </dxf>
    <dxf>
      <numFmt numFmtId="167" formatCode="&quot;₹&quot;\ #,##0"/>
    </dxf>
    <dxf>
      <numFmt numFmtId="167" formatCode="&quot;₹&quot;\ #,##0"/>
    </dxf>
    <dxf>
      <numFmt numFmtId="167" formatCode="&quot;₹&quot;\ #,##0"/>
    </dxf>
    <dxf>
      <numFmt numFmtId="167" formatCode="&quot;₹&quot;\ #,##0"/>
    </dxf>
    <dxf>
      <numFmt numFmtId="167" formatCode="&quot;₹&quot;\ #,##0"/>
    </dxf>
    <dxf>
      <numFmt numFmtId="167" formatCode="&quot;₹&quot;\ #,##0"/>
    </dxf>
    <dxf>
      <numFmt numFmtId="167" formatCode="&quot;₹&quot;\ #,##0"/>
    </dxf>
    <dxf>
      <numFmt numFmtId="167" formatCode="&quot;₹&quot;\ #,##0"/>
    </dxf>
    <dxf>
      <numFmt numFmtId="0" formatCode="General"/>
    </dxf>
    <dxf>
      <numFmt numFmtId="167" formatCode="&quot;₹&quot;\ #,##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5" Type="http://schemas.microsoft.com/office/2007/relationships/slicerCache" Target="slicerCaches/slicerCache2.xml"/><Relationship Id="rId10" Type="http://schemas.openxmlformats.org/officeDocument/2006/relationships/calcChain" Target="calcChain.xml"/><Relationship Id="rId4" Type="http://schemas.microsoft.com/office/2007/relationships/slicerCache" Target="slicerCaches/slicerCache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[wine_Sales - Excel.xlsx]Dashboard!PivotTable1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Growth YoY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Dashboard!$C$11</c:f>
              <c:strCache>
                <c:ptCount val="1"/>
                <c:pt idx="0">
                  <c:v>Total</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Dashboard!$B$12:$B$16</c:f>
              <c:strCache>
                <c:ptCount val="4"/>
                <c:pt idx="0">
                  <c:v>2010</c:v>
                </c:pt>
                <c:pt idx="1">
                  <c:v>2011</c:v>
                </c:pt>
                <c:pt idx="2">
                  <c:v>2012</c:v>
                </c:pt>
                <c:pt idx="3">
                  <c:v>2013</c:v>
                </c:pt>
              </c:strCache>
            </c:strRef>
          </c:cat>
          <c:val>
            <c:numRef>
              <c:f>Dashboard!$C$12:$C$16</c:f>
              <c:numCache>
                <c:formatCode>"₹"\ #,##0</c:formatCode>
                <c:ptCount val="4"/>
                <c:pt idx="0">
                  <c:v>1974080.4499999906</c:v>
                </c:pt>
                <c:pt idx="1">
                  <c:v>2012179.7199999897</c:v>
                </c:pt>
                <c:pt idx="2">
                  <c:v>2314013.5399999958</c:v>
                </c:pt>
                <c:pt idx="3">
                  <c:v>2940105.3499999922</c:v>
                </c:pt>
              </c:numCache>
            </c:numRef>
          </c:val>
          <c:smooth val="0"/>
          <c:extLst>
            <c:ext xmlns:c16="http://schemas.microsoft.com/office/drawing/2014/chart" uri="{C3380CC4-5D6E-409C-BE32-E72D297353CC}">
              <c16:uniqueId val="{00000000-F957-4D54-8AD2-E68A366AB677}"/>
            </c:ext>
          </c:extLst>
        </c:ser>
        <c:dLbls>
          <c:dLblPos val="b"/>
          <c:showLegendKey val="0"/>
          <c:showVal val="1"/>
          <c:showCatName val="0"/>
          <c:showSerName val="0"/>
          <c:showPercent val="0"/>
          <c:showBubbleSize val="0"/>
        </c:dLbls>
        <c:smooth val="0"/>
        <c:axId val="1974173600"/>
        <c:axId val="1974174016"/>
      </c:lineChart>
      <c:catAx>
        <c:axId val="197417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174016"/>
        <c:crosses val="autoZero"/>
        <c:auto val="1"/>
        <c:lblAlgn val="ctr"/>
        <c:lblOffset val="100"/>
        <c:noMultiLvlLbl val="0"/>
      </c:catAx>
      <c:valAx>
        <c:axId val="19741740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173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[wine_Sales - Excel.xlsx]Dashboard!PivotTable2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 growth YoY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Dashboard!$I$11</c:f>
              <c:strCache>
                <c:ptCount val="1"/>
                <c:pt idx="0">
                  <c:v>Total</c:v>
                </c:pt>
              </c:strCache>
            </c:strRef>
          </c:tx>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Dashboard!$H$12:$H$16</c:f>
              <c:strCache>
                <c:ptCount val="4"/>
                <c:pt idx="0">
                  <c:v>2010</c:v>
                </c:pt>
                <c:pt idx="1">
                  <c:v>2011</c:v>
                </c:pt>
                <c:pt idx="2">
                  <c:v>2012</c:v>
                </c:pt>
                <c:pt idx="3">
                  <c:v>2013</c:v>
                </c:pt>
              </c:strCache>
            </c:strRef>
          </c:cat>
          <c:val>
            <c:numRef>
              <c:f>Dashboard!$I$12:$I$16</c:f>
              <c:numCache>
                <c:formatCode>General</c:formatCode>
                <c:ptCount val="4"/>
                <c:pt idx="0">
                  <c:v>1936</c:v>
                </c:pt>
                <c:pt idx="1">
                  <c:v>2168</c:v>
                </c:pt>
                <c:pt idx="2">
                  <c:v>2226</c:v>
                </c:pt>
                <c:pt idx="3">
                  <c:v>3037</c:v>
                </c:pt>
              </c:numCache>
            </c:numRef>
          </c:val>
          <c:extLst>
            <c:ext xmlns:c16="http://schemas.microsoft.com/office/drawing/2014/chart" uri="{C3380CC4-5D6E-409C-BE32-E72D297353CC}">
              <c16:uniqueId val="{00000000-A7ED-4BAF-AE70-F901A7E60D4B}"/>
            </c:ext>
          </c:extLst>
        </c:ser>
        <c:dLbls>
          <c:dLblPos val="outEnd"/>
          <c:showLegendKey val="0"/>
          <c:showVal val="1"/>
          <c:showCatName val="0"/>
          <c:showSerName val="0"/>
          <c:showPercent val="0"/>
          <c:showBubbleSize val="0"/>
        </c:dLbls>
        <c:gapWidth val="219"/>
        <c:overlap val="-27"/>
        <c:axId val="123749776"/>
        <c:axId val="123750608"/>
      </c:barChart>
      <c:catAx>
        <c:axId val="123749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50608"/>
        <c:crosses val="autoZero"/>
        <c:auto val="1"/>
        <c:lblAlgn val="ctr"/>
        <c:lblOffset val="100"/>
        <c:noMultiLvlLbl val="0"/>
      </c:catAx>
      <c:valAx>
        <c:axId val="1237506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 of Orders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49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title pos="t" align="ctr" overlay="0"/>
    <cx:plotArea>
      <cx:plotAreaRegion>
        <cx:series layoutId="regionMap" uniqueId="{517ABAB1-139B-4B8D-BE24-655424B8465A}">
          <cx:dataLabels>
            <cx:visibility seriesName="0" categoryName="0" value="1"/>
          </cx:dataLabels>
          <cx:dataId val="0"/>
          <cx:layoutPr>
            <cx:geography cultureLanguage="en-US" cultureRegion="IN" attribution="Powered by Bing">
              <cx:geoCache provider="{E9337A44-BEBE-4D9F-B70C-5C5E7DAFC167}">
                <cx:binary>3HvZkttIku2vyPR8qcK+jE2NWXsEdoL7kpkvNCaTiX0HCJJfP4elqWopS6OavtZz7VrLciETRISH
r8ePQ/9+uv7bKT8f20/XIi+7fztdf/0c9339b7/80p3ic3HsvhTJqa266r3/cqqKX6r39+R0/uWt
PY5JGf0iCaLyyyk+tv35+vk//h2rRedqWp2OfVKVy+Hc3lbnbsj77ifXfnjp06kayv5xe4SVfv38
t6Hr22OeHD9/Or4VSckTvE9Ovfjr59l5/LSuhj7+tD/m5+7zp3PZJ/1tc6vPv37+7sOfP/3ycbM/
CfYph+z98IZ7J7L0RdRU1TQN0fztn/75U16V0X9dFxX9iyAYooLLwuOf+Pves2OB+/8BwX4T6/j2
1p67Dgf87fcPFvjuNLi+3n/+iaKSrmJftciqx3n+tv1NAb98b6X/+PcPf4BKPvzlG0N+1N9fXfqJ
eN8d5mHHqu3jc1t+2pzbNumr9va7Ov8JphTNLwrsJZua+JupBOl7U8ryF1lTTFE2lR+a8h+S7b+x
5g/W+E4HUMHmX8ie+3PXP8z5Tej+0yJTUr8omqbogv7BjhJC1hB1XTfV373nazD+Q9L82IA/WOKD
/fZ/+xey3x92Kz+xY530x/x/JTJlmNIwdE3Vpa+RqXwfmYqJJCupsOn3Bv2/Fe/Htv35ah/M/Df2
rxSnX2vnHwr4Xcv/hKQrC19E1EdNNOWvpkWB/LZ+wvSGLOqKKMu/7/o1WP8BkX5szj8t8MGC63+l
QN0cu+JYPqDRPy2/KuIXE/VQNdSvyOYBbb61nKJ9UU1VVGUDF77u+tVy/xNZfmyyv9/5wVabv63/
hbLqDqC1av+pxpK1L4YqCKZsfEydyhdZUCRT0LWv+PV7W/1PRPmxrf5+5wdb7Tz2L2QrgNtz2eXH
8u13xf0TkiIQiqrpggp7/TApKsoX9RF4kqb9CIn+z2T6sdm+vfeD4ZZT/v+94b4TGQ2D08IynzYV
kMlf2ef/SUPzbfY9fdu+/qN9J9CtLhmigAz8fdqVlS+KKYiG8dU1Pjac/00N/16WH7vGN7d+9/Hv
Ou//nYbyv7fNH805P/ZH67eu/pt+8+dXfzsmyIgPt35XIr876e8u5L39+llEV/EHVfBY4bsa942u
vpr891vOx67HzZr+BZSBIAP4aJIomDDiiF7o188mErWoocOUkZFFHXb8/Kl8dIXgGtCfAgOrgihI
kizDwoC73YPVwDVF/qIrj4whyLKEdSX1D65lUeW3qCr/0MV/vf9UDsWiSsq++/WzBHBVf/3YQ1BN
FSXTMAykGFUwFFXR0SnVp+MKfA4+Lf6f2/UqRfWhTPYXfrNyHi1zngQdi/mEJSxLaHxu+J3J7Oq0
YcTbntsGu6b0jcp+IIX4QynQjmtIg5qgK+b3UihxNLkZWprsk138LJwPizGlyTmajpGV3blSUCbQ
WPzVro9V/3T2v++qCt/vGsVDczCLItmXU8Gp7da9O9pbFU6Ok1nkH+zSqsNbRMYsD9WaJvZfnBng
6Ke7P65/o/m+1mvzMMHu2azsqQhx5IMtO4ZtzBo3T62fbyfBa3+63eP6N9ulUpZMrlKc7FPvqfRa
iWuOeYpckZd25eiWrlJtxTuBD3P1vWfS/r1Edf8jLn5gZAmu/lMJHk7wjQT1pBguZgVXu9rX6ZVn
PA8PrLMO/oXnfDIrzgeevgrewEV2oNwd1gk/sMvzz6UQETo/leIh5TdSaGacTZQWau+nB79+U6zI
74O2IPmlm/aO4OZh9JrMpaBzf76x/CMDgFOSFcnQVUlRPmyc32rtakzGZK+uG3h5tmtehZm2FFix
Kl7itTShg2fOVqYlz0pXDcXlYCu89+8sW1R2mzn1WV9MNsZf+IUpaT9QiCnJmiropgbJPvhhJSYR
/BByZdRZ8qmqgsmpmcWso8i66nDM1NYDhbWeOR9b+/AiqjFlna3dqPdiVvmRlZYkBqpr2pmr5dTc
6c4zN2ZxSWlMlT86hdutSlsM7h0rQnMV89yOmWwPljqPVnf+2OmAhJOxi48jkzmL7ZyPTsk7J16r
wX2qP7XesBT5cCwX/eLeM4UNR+FdcmQSmMyj4MrThGre8/6kzlOmrQYm8oY1To7Vc/hXNxutzlJ5
6vRcXNznon2zkpWU0zCTbZEb7y2W3D12UlhhDWFixbbOIFOoM906LDR+4EZK41mwBiY5F6+a5Zue
yxWN1mC1fBLTyB4vpJm80PaRbfKBtfxi35haUTfLrPt+CKWGNGY+FavROiw7qwoOLHYiW1q1/iXM
5ukyg27tCZdsE9mATQKZ5HmyKix5PgkG1uxVPy2o9gW3PefbyaJVSPXqnKnz2rvtuo6ywPCq1TDL
F1DU/Orp3nUuHFg/IXXRIYd27FCQ23RMsauYBCqt1EKYJZRb0muyNnmzF71ir+yFqbmc+Ppzvkyp
WKTW5G1cmuuRlSd5rvjg5KtjvNH8bBVFJIVVThOT6mlxLFbttNiNED1OyFAhviqSMDNWOlfCyyme
Hl7GXXGlLrwdRSq20kKe9e7Fn+hUuwfbnCX+ZHb1sxAe9NyQaBfucGy5wfSFySXKeMQHN2WHWQm9
TaZKqPPOyhNqdvCnWW2X62Zbba97bYGkOokosYbZ9ZHr1tmxCpSI0nB8TV+UVUbmerC63S1EjdFY
N7vlNCIutZaSVf8ml1RvDJ0PDeLz7hVOo1u9m21NAc4qPQ8nyUuROgVLsEbr/vC20cKpeY9vnRsd
GXZ1YPnIhNl1nu2udjYT8WmRd3DKyplY14iGgTImlCwW2b0gk1WnieBLcwOGmd/93uouNA48W5WL
2q7ndUxXyrZdZZdBesPHledEY8JCeRbCw7IcmLnudlfPmF5Yr/PIU2f5/MC1RZ+yPJCX0abPSXuS
puWst+Swhdnm5tKga8UGns8ubOQHqrjMng2SaODam7nKFBos2e7o4Nx5691tuBViN7ImrAwADi6W
xrPpYT7wusEq9Z3dLfE9tdMDl1d5oE1rS5tq3EROW5YaHdbmC/YRSS396FkPtc1dJ2NxWDTn1I7n
xkJfFdvIz5FO9um8caKMyoxd9/k09iYD5QXUxBRLcS4Pj0cV4RoidBzo0hIMBO34mwyJZV69jzd2
t2PPWMJbX4ywHqlLWPk8rqKXMpB6FhfOBc7p6MvJjR3Wh3U6K2dAUQt1d2xZHEzCfG5MO5NUK96r
K3GVbBTqY5a+G+tkYRb8NtXxoyJ1GU0brq8adt0gdyxzb9zJr9UyW6Z8shIWZQwTGZtoO7mTWZCy
uFDrJo4xVaC9iyWVJPBk0Vt5EDmHDTJMsqzOyVacaSfDldxeoWoeu8VmSKjY3Hf9rPVbli9vm4kf
u8K0zShdFZ40j6bCQvOqbTkfV1WIrPkqWOWm3nSzjuXrwtFX6kpOmQqRpLW61ESezgR+DculECTr
4TU68GwuLm9vCryiTph4s05GyQ7Tq689NesrwB8yR7Y+tjt4KD88y6urwRAyJX5o82wjTLWgrFjs
N2tYdyQtqOYJ7/biIiNhlU0QwMqqcoWEtHWeU8Ri6/J8YImNkPbiHIocuHwjyRatw4Xq1Y2nq/Gp
tWT/bjW2fBa4sW6mii0RVnU7t0Ig2rGf2fpZVWiSBQWv1vWy3x4iis/RWp6QWVMH58/oYJWhyQ+r
qCQJEdrOyl2+u4aaQJdV3jJoeNva4nxiq4vMPgTDhdV+MZcXo68sq+PBKReZ22+iVSR4SA/IG0ya
Va64KAwSF5XIjFUfKlMlqF/qbblNkZgP+wr3Y3O3DScecKTXeRHrAaNjVzuN/H4U8a7gEVMSuloI
myuPV9cGyCcNlEAKjNdRYop7aag9jz0ddCSuybS15YF6uwrMt8GN5vX5UrF7Q32GkM0jEsPWwZka
iq9UKlSOF5I6lnG8zln+F3hO/hGANSVdQHsCCsP8CByErLuMddole/nJcIqVfECZuyGjpgXLN9Us
CRJKXopt3ZM2TQqmPRULyNj66fISTpxiM3mX3Gyd2Nrq50jr0aD9CeJ9K9gHqJtIY2qMBQQ7nIUb
u93ZmFHbk3yn7lTD9VJSADJG+vm2yo+aGFM10LWpMvoq7UM7oUwMLVEaIMsCUOBJCp/u/DXMeUW7
sOZv4csqZlzkEoDVnV43Tm8V3mk62I23N2h6QDG+PBydreW/EEx/MAV/Vsg3kn1QSK3lhdAokOzJ
m+uU0NM6fN3ZyayhzHIlhtwVVPTqha86BR2ZJAKMWRJZ60VNN1qsAInYXGICU92CgtJ76ahyCmdD
IsX2ysqYO52weUYq1vP2pKN9vNC8IGbydUHzg5dzgQVoHwHGZAojbNFRGISKFVTOyzKj+Z0K3G3r
pCG9C7S88nx6tcP5BWUVmIUzhdyFzE5ne/G8OqF+IZeq9t1OiL9CLJJYRcGFa/4ci75EWH5kI2U4
a7gLsetm1+D1qeU3Nsf+mgcUVNEmJzt4OgBFPtkHL3OuwWtBT6Kt4QBzgYlY9k7n+QtQMC0rvnP9
G8GQdxyBBwm3PJuO05F0gDBuv/k7gEEKcZz348313bfIRsJF5NXkbmtu8t0Tvl+ubkIVW6h0tyPu
7u54M6eGRcsHOH6ljkVUotLn+PuEPJWW4ZpfeOj1tHEK9mK6LwF7u3IZf3q54jwCwHDPX/ogg9Si
O38RyeBQMbML5lRMtC9BTyvdKhiKipfAlAr3rszG+j1ZF2h28nixsFTLcgxiV/85pbXlzzTKHO9k
X+nZ3R7glsxpuNfRIoGBL5azn62DkWa0mN5x/9T1TRTj2mL+1LdWU4N8kz81FLgDrVvLU60pPsRU
DzDAitj70eAxWyXsDu04NfXUcVqf0Ae4Bm1LFg40K8lyVTJgWYkNbLaWyLW2b3dbhTpl/xRzhNBt
KvuoGUeabW+PBEov6DtsDXqzzo5GNa0jmC2lnQk4XRKwFh3IOevM8mvnHlq+yCCXda6YDRedQB2T
cDad+cQOrGYhLGS9Wy5zzosDFbb1FsrkD5ZJ29nBAh5bIWKdK92ZYTdWOPjLGwsvAKQXLtoj4xm5
YUaBxCR/FxrshtAP4bIXjq7ghl5huwvx6snV4a8Xbji9PUMLoyNhBMua/NjiKVk15I4pGKz5LuPA
6e8yrZ+WYUJWzOCZaNYtd7tj1gLOmbOZ87yNeEHvgfs0EtSLOjo7TluCQZ4j9nyzrzCtGN64QXcA
kImT4yBpgLoDbcEWKJGUOy6UbbgxRdwv2WO9AT9VDo8ma2ttIV1v+TlbL59eR9ohp0EnOj2auo5a
bx4IsJjmALXzJbDoukYhrGcpUoD/V321+sPkpomKgg7WQP79QCvc2lacXA9Jst9FM8WPnxOrcWKu
edfVhTaVn/LIN3gGlGIELVIVIoL0QKTe78LYjsLrsnzd+ydhnVuJnbOUoXkZrGYfN2Ry1NEhqPb6
RvdGgZL5GAx/kZy1H7bfGkafoN80TdY+UF9xU18SvYX4Bd0eKrsREH+1Uo59jYyVcoOfrwU1W+M5
8QGrQ+3ZeJtY91fDuyuhINptIM6ktcDRtvDbHijNAj0HDAS5LWMrzGRP0OlwTtnkeSABdNaNZ6Ll
tjRuhrd01RJeBTc6mipFi+OIePt5WZQfDOJHls38+wH1D2WxjBtR6ONJvH/oFZ0zH0JUQIRBk9MN
DdG4mgjgD6KlhhTX3Ow7MJDECxtPmQG6xC8psGJK123CB1hk+AvxxB+RgN+K94H+EG63e6mIh3hv
uun05osoTbuLNziG11ccrVgqOokn+u0s9pXVZHoT/kqAR/H9k350FY+NKYIiAzvg+jeEVC3G+u0q
SPE+2l2ABQVKewKepfYYvxSvKav+gohSQCz/eUNDEjQJMAWPs304cV+NF61vxHhfc/0UO50be1nC
ci+f3m2EjsTkqWoLGWq56Oa/0YOjHcM0XLClkyHS3R9sHbi8tCR+s9Pdzdae6lVk6/yAsusaqOAg
MJ0kpiZjuvdzdxJ/GC/fSP8ByyiTolUj5R7vNWfMCfyLbLfojwsrtVtLd/pdf6xNJnFz+vONJUP7
seIMExSeaYI6f1CL31jqFrVpARIt3gfRjZJjGzmZvLnHHI58uS+ynPJ6eTmZ4rp/llI/3zTycjIA
HgzUJiS2HNzBvXKziA1o/jKW5FYWxDIZzg0AQyAtZeLImuBSA25oMYM3xAUbblS0BB66TznaWHF9
U0nAl2LfYpZLdIhZtkprinM2IpoKq14c2APCXQA1b75MFzRC6ETibb4dqAtSVxzp/tbcKL5QhIYN
HxxbmgTptkQlKC0BkE9xaxQMMD/2DVkp36RP9UJgsSeQ6VXgpzRkjJw9AF/pRa4ACQQwKJOnCpQ5
QoZk1rKLU79kdhRTghuGQCiAcJGKDLSDL3L9wN96TSMaArBqLWgIuvZAS5eRWnskczP6lyckLJRs
9SF9mKIACVgY9/AbR/uEr/rYQulUAc50CJ0baYtupINbAH5IdsQEap0JT8PGNWPKR1Jadp9Aq+Eh
hWNqLSvAsdm5Z4L0e6DyPmhSLs9AzdSvOZc0MvzOSpm5uaek8+tA14WwupbsglQGWRuk59hOpmpB
94iikaUpk7y28sWCpBQIbFyM0OMbqN5HpdY1C3xQcgj0t+uDhFTzVWKA+9PjWTyy67Myu6pMRFGu
bDENJo/iE/uCZAn7MkxDcxO9mq48L6dw+ytse/X6eeRM9kUgrKr95G0IGtUpt8IenAH6mz7jvWME
zeJ6NJ06OGx0K/ELkBFDwyMAX+EZYmdAbo98i06eVXYMTIvyMaEIDe6i4fmuAuP2ZC4GFwGtglW9
Xtykp6i2FOSnnCXvVTnTJYZrRcWlmzUKzGjtauRybh8u3OysOOUamFY0uBemXawe/Bho2M4ay8cf
74jTG7/q+Py66izFEo5l7KiYPj21vSVKdEeZuFs6GOVkNdyZBhbxBqhkwpRoInqeX0gLZW/Cb+gH
GhCE9RNAf8oGuK3iKDHTT6nXJ6Q4BZSWe5Kjz3vQNA2S1IicpxLS/oRSwOOUyd5AaQp2oaqtVqY7
hj4bXaaB7iPKaYluJg4NK39KBNK9w53a6MFLevqD+q12j7hkUqgiKNQ3g0WYqIE+ekI7w3qgQ5nA
YloAoOHgQnMYfqiUzDT/4MeLB4ivp70JlFWCqfVaW0Wtm998FU2U4JguIu0ZtEeQOle7iZm0QjSl
4Q3hbHqIsAF8yMTtl6YHScvTzb96iX/ZR7g5NPd5z8zZBcn9EI5MeTFljt7I6qfmvPORs63IrsMD
yMsLBxWPZmIyb7cP7tr4DQM/xjRFTL3GDgiFiCvBMK9BcpqPsz+aJJCCE5nlHPxrR83qvtDC0TeW
9wo86nBU0F1GVszboA4S1u4yZmDWg4lTcPVuVs+R26SlNGv5YXnn4hTftj6PN7gbvRf4vZRnYRuM
zxOW25epgrWyEFOFhj3mC0yd4Pd4RBjyOshb9Pcd107CIgmT7aQAU1sDO9fcWORIJOth9HJzmSyv
k6CpWJHxBpRMTGagbIuIdInG3AX2SlivWmPD6gspfrqBp0l+XVGvrOSIy+tLw5N0fbnaSlhuDbD9
PWisyE7mJpdlkmYRL52MT7gyq6xkFq3BBrMRH1Bmk6kOtWXzflv6uRtbEa/5YGnvCis52EKdxvCy
EHmFEUXsocTIXh/2I8WW4rojTbCOOW3RED80E6OBQAaY9qDVDzBUAQBYuiKTqIdzGVaNLsScp859
DTi4hOHH95H9NrqtkfBv6B1akRLMde54Ax7c6ZBVbHWuhXdbQW7RnOodrL5M2nbwcefywq+Ys4xW
NJu4jwbnZiksWUYRm6yiUKHbqfeFZ9D31mMQ1C40FgVwf7ufIv5spIvotbHKCiFikmk/HK2ZjawF
4jYiWk84BrBeM5OsMZzAbxoY+Lrs93f4jOgUAIYajYuCGZsx7L3X7ixSFKBvnwKfxPTagZ7OvRIL
PEZGMk8wfarXHaHy0TiL3H6K2RZ6kluQs2j2aJivYGErp8lI2d6nApSAqoAbEjcLosd9IuUSv0yx
FN2nN7i7sa/WylLyFTaeK/+OD5h2sax8Gbw4Qokk605X17QSdrNrVECMD+ajo75W7LbN5zgTJhGy
q7AYxfGCiRS0L2L2FD3mZIvbu043f/QBAJ6bngzrynfZSsn5raU6IeFGBhjujuq34UV2y5IuPWWi
nc6rjC4ldZJdZNS8RJi5WBi/jS/jGd6PAUiXWpInWTdL2iEVdkx9HUNFg+jNMj3l/AqCTt5f3cxv
tr3bSgimKMgXgqXkpFjiFDXxAHxVmYCEk4qgmdyLViUo2FU9NZxkViKzLpVQchIQuPNs9vDkBiM/
fXNRmQBm6eKoKpN0phnrtvNSPbzrftmxsmdV7k4q5N4nRXcN/PeReZVS/IrhgAEuqQwAOKVnFGJM
RRjKaWQZoTRysK9iQirmIi+YEiRhNqHqVEzB6GXTEXPjCj0ThsbXGtxwMZ0s09XAddZhpjicFAw0
BIXqNVw00GcxN1e/TQ7t6+JqI6jw9EPlGBxJyur9K8Ni88YGS4uR5ONZCM0DtIimZ2WtzfPAfKSh
dUJdQ/dX8fGrUSjDdG9xBxsERuoBkR9ZbzITJhRDgEghfSYtUHRxHMNrgz5IFLoG/bpisGhzPjzn
vBeod4tQW0ShmLILqaCqAHiujtrN4lfTui0wt2lfL8FdwBrNqUOShee+Yx7UtnTBTAeDjobQMA7P
F52Ut1VbW91Dj+A/lTfs053MO91SapKdYpnIRhcX5ypbcLRx6aKRBObSHbzvcnbDzOUxGi/3QLGn
HPAquC+FKyncVEiGXp/10gfyQcNyES2jJv23w2lX54JzNE53cyYg727wdE2ZRVspmelW3lMFKNJQ
0VBZ+5GyVkbCuUVkaKgBEdnQraHcIORupX4Inl2pn/Ait+D22OUwstsZlK6IngRdypVuo2W+yj3d
UPo7usbwEbsFDH3SEzhKhunTtGGJq/ml1+1679FV6wzjtbs1rPI55BiemxNULVS2gMgNutNh3hUs
2Z4q2AD8dYTgxqSPiSd4/wFVAaHrNI7cuhKy7sJIHyq4z6IEoIhu0+bZ3GK217raQlrArUE6OIOT
b2KwiZE7WhnACcA3wP1lOiI4r1PJauDnF7d2Yd/DQGNFItOonM3urKXsAO9i8i63DpgNFAvRr294
VkTx4len3psrZMdnhLLVbHMMqZ8LRIybWaj+8dsFw8DHFOjYLjBb8E6iM9oGCTLTl9K8dFv3Ci4U
9RTFr347vMsYoqNPOZVzqFryroAFzxhNNhO6oDXAbBrcSorAMYAW7rwAlwjn0SBrCWRuOgp/zVi3
xbMDTDuOV7q4QH98n5PuxKtmI1oVv1H1jDgmwStfe8Jk3VYWFTO8eN0wGfgeWbmkfjcinK/+iMXX
D/W/HnxhYsWLIQcsgIkJTlRRDW7Qq3fdNEWzkr1pdFJnwL6e8WZi8EvFy8VVZ4YnPOszxSuQ82FM
kO6mc7cqb5iWNNh5YEx7VwdVhFlqfLELDOEQohjWZZhEmjrJHcNhtRRx2b4CVLADxPXkfbZVntUZ
wk0bUasKWM94vmODROXJ9QFPeLdFinfheL75WnKUIhuDz6DZIhGoM21xElGH4BqI39oSVzWmy31Q
G1Qsry4c27tt9HNutVTZSkw1StfVuVojz7xkmr5LJp2kee32GCW2wYX2YIZm5lYPI4nUENN1J51D
B/qsTYHw61dkEkt2TsgRpZu/x6+RF01IXvX+pEPgC4sJOMylPOu48Hy+vKZrwzfRQV3ZI4p4swVl
3VDUEEagBSsB5JENW8sEilhlnvmC+aNED+OiobXbo4Zmd4spIHYynu4+aORpGcgvoiOuOvusdpDl
AFcCVzzIOHup0gFTUK91BU+hc/5aH5i+EiMYEqYP60DVqTojPjLkbjHIrNGR91UFc1Y9H2oshNpj
5YSpEw0lw3C34SYTV9EWmc7wIgfTVu9C+upkeKJh3/eHReHc9/q+Y7rdsXFVgoLSdhXK692uC1vY
oY+xanszQZCjYD4eIcGg5JzTgYsr0akHVzJ4+1Y/S1t1XzmHlOAxiBJk3VJxdOyt8fL9gqdIKoon
Vn4ERYJucDbiqYFJeEeqfhcd1ZJqOpX7mMsRnTQPWce+EE4dnTFsDpGRwBH0jwIwPGNcKiUkH0vr
eu5RXk37MREsHvNNEHqgBjLUHELT7A7u+6EH+tBz0Hqa+6DMEpC228YzKJ6JDOj3QK1GV5OZOxnl
mVJXxsDh9nyxzPwxNgShbfr1Ll0Zdg4qwLAFmBYDcd0Xrf7YgAlD9tkpCLgGhdjK3/Erek5OZUbx
FtLE08GTrYOERwkybriXMHUzmfqZmlO3UVkMYllxpSDGkzjED0HvXBwNSW2Yl37qZ6dL7kaoIwmT
TUuYHgYEuGhddiPXnWKBYSn4Z3SrJD2JwFmyL7ckL++z8+0N7rQ3+0cJgb5ATrw/nl1ULESXgpbz
KKHpWVxuDPSVrBLK5vW9noGP2EONmCSDl4gEQoMvr9FelU+Pg6DAoF9rSEJRezvA+XBQyZHCIUAj
QOqmslJw3NbgD+4tuABQ+prd2JcZJnm2bOVW5w4sdQxLC1vbnBoYBORsErl1Zd/+k7Mza1IV6b7+
JzJCQBFukxlERNGiuDHKUsER5+nTv7+s56Kr7XqrIv5x4nTXmUzI3LmHtdbe1QJeC1uT/vIZr88D
FD69XfcMWUTInZ7erulxZx8HeGS2fyIRmYmYRO25EX2Yc53P1qy2xQnLVF93TcNq1eLYU+19yPUO
z+ny8+vIfFgJQfKF82jiRZazzd2+BM8C5U9g5NDpou53wpV/6zYr+z6+BMur2C4FRmuQJW+tgyrK
GcTAAJiGUljLHrrdgSSAY64THfbgQwNT/2x7LSIAttRf4QN2IB/dY0ry133YisNa2b53jU/DHYKG
CwjiMsN3Gfkk4eX4QqC22PEDndIFqGdLfYRPuIlVYMSteMOfNLHirQ3vvxSjlXPBYnQiWN19l8zR
Siz0nhJAsVmqf0vq9/vHXtQzPT8Fh6CFlMAQeKN7wzGSaqB+Ij4hMSClazt7x7SWXWN4odL9OIr3
OpiIUSvqBNrMtFfWzuOrljjgeudGT9b6h6/jUP3aJkqNjoTlrXv3PiBLoLOO3A4ADXs5vFHclzbg
VuP9GB/Tmlq55RtvKlDOBV2Pfywe4ka0cq/pJQD5CvaW4nzsB7sB+c985eyRNdXDQ8P+eHJ1Di7R
v6/Wos7WbWebYQ0fx48nV+PS15xWV3evHwopRy1wK3dnmbVDvjYoxfJHfvRPHDK8QI577oSNBZjZ
XijjW6LcxZ5cKVGnO4rF/QgpRfJg+9c2qVjlIxiwjqPJycJVIdMw184jWoUcfLyzznHl8G9BBNAd
qGtLrTjwnXMYfhj+c8w6G2F6WkiyW6Gr0cIjT30d84uyfwiwTwc9RLZ+O342C7P7HBqgW9vhIwIl
NMQ1VpxDcB4/HV1Ub1qxtiYuaegdFuvUxfU4JGdYhN5rDk7gKY/w6AL73PxD1A7WwDR76+MecyKK
1Vk0SQpgnfBKPhljsu437YPbFJuiiSwsmPQM6/i02ot6pn2U+X3+8BsroZM2a77mHJK9p8m1Nl6r
B7qjeo9U9YyRmoJ5DrW1tws782usEp7sh79NVgd3/Xnu3brt8BDUfRCFsG0BQ3+0Pk/d5jFo5uvg
Pq4Gp6Dls+n+6OjhmaM1zmzfu9mNGJvtNjnqdigvBwC7AappiFPwplifhPSya8bXEG2wWAabxQ63
cJ53Js6j5XBhG3dntRH78ZGoez+I68V+kCYDLPK2a0+GiexiXT9vaGuoIz1SvN3JPvbrAYWru307
+TsPpTO4M7cuxd5jY1CjOyzB/on4zkG0u2Uk0SDAI/bjnmhB1V1ZS/zkBVxA90C4vA2K4SYbuyLD
rlQwiulpTEnKZTgiwzqCf3XAdQG/RcM3jpbWr+ab0jJXXLWVV4KWGL3O+z3Zf5KvfNac6GG6nj77
9VRbem1ReQDWoBRXdwXFniozcwaI/Xg7zs+eAk7yEMiKjuFj2gDufkf6ReDtH4B+UvO9DXYH6mxd
/JvV6Sp9iXiZwQNABa0mukrw1JBMLF6OQVykPqDqPiBitf7Jh8ugVLVW4QqqtLSIRh+nYPR469gb
ZJsgaf6R2B+UgBhcjPnS3Q5R+MQqQRXNSbZzuEgeRlUVQE3Dlv8QuIDK0Yk0JX5ZOQj8IuDOB7xA
fC4aYcOjWOjfloKSBTh9fMgfrrIwFytC/Kc2r4f6WWC/F9QrM22I6hH8vwkAtoukKkjGkKPb6O+t
26zZvW+kjMDqxErxDO+OjN+qvfxEllQoR+m85+iEdiMerw2Zi/EXKGgrVUhNUk2K55Lwe+33k78Z
ofTFK51HnX7lbKzt9IYbd9XnH0yo8qOeyDTVlqqqCt0SL0Rhs1otL/pR8lLQB91ntI4Pn/rw1N2E
p+hP9f0PrBvdjKreYV4D/XKvHQdP47bZdrQrNNJRIGFtfZA8UPxxk9gdGVDxjw3r+pcWR/mBDf2+
bvvlJZeVsdt0VufqTfncke/h2Qs4mLfOWjwHlIpmvHJ2hnMi85v9zl8pP/Dk/1r5hfY7aubT3Oi3
6u2YK59mLTbv5M+yYqfWz279+2g9PU1xe38s+wO/asomk6apqrqpmy+kma4cm9tO51Gh4lz7S/+Y
bf0ncjBxKnbDdayEKlUkAveJQe6yCsvk9+XVH4zqX8tLTu8bZzdpH43LfcPyl1D36HoAEjilO7s5
Onn13HQu7tkhmQT7/Dj11ejo7b3V/f/A8P7rGV4o/vv9eKrKFTt/C8sBpZWr+WUxcTvjQ6YD4P/+
xj/x7d9W6zRfLGx/Oj2aO+1evTX8ba+EshEHdOH+JHw8hX4XKk490MJ2CLAVNAZ1F6njTCWpdtfB
3j/E1+gSEOBXbbsZ3aKajMjsr/84lZ9IXFNp047abtKNarRfOO/D5qy1L+1D9WYUT1Mc+y370DuA
fNg3wnqf/H2bdZCuEHppJvjrIvxA4/5rcXlRvpmEurk8JqrJ4o9UL25pc7DHv2edz3pBHXfJ4fyr
caNozZqz+weu9vfjUV/5a1qcpNxAowMEt/NTG8hGOSp6a2T6aOk6CRyNFSeKCLznoA9Usg4klmKF
lm/P/vI+2utt+FqcpkFT1xhUo+gvtqF1ruV5UqqtURShVFIJfE+7KJKDhWbbnvS9gWcsbcSiUKpw
wU3hL0yETGK2jf7YhdcunNcHeXFGl3Ji3B4bHmQthXpwqR2BKuTaz7JB4H06ons+sAWVWAztdPz7
2oY0ru+Ci9e1ZWj4dv71SblOqhUnMG5D4Tl1ZUV5UTyDbKV7wfQgGjn6RgRC5KQCsr6OTcO9i1Vy
WTu1BaoysQ/asOHspmbH7d/6rS+1xtV6A7cjz32/A9qodiUjiFZbi3ZD0Mi0t/apRXsFxHM681GG
2cfRRoc4tSsnvbyZ9k1xqtGMAlScEOjANlOP/mH4//GFuiYbCgmsBv3Eelt/2fT9srVbqtdDe7QV
NjotRbjBwOt7Vm80Ypv9P/a59V9jY+BDU2eeB9ImhrO8LKfenxtd2W/bnHFzA6MFusYxG16SoDE1
RBKUTtDpDVrBJ0iQ20p0tG4H670aUKVYIzT6CBF2MXsCK0sa+bsVtI3/XkQ5j0LrtM0OYuHWV7/W
NzNo7ivGSl327dHJ2YoYEuZgGaHxtKr84jUUuK1sKZKlXxSo3zg1MyAThO0Ca6xJ3rV+Or5ZEcIN
+mCulaNSo4bHbkdc3TYi1nHaCKhqEM+ZQcfeRiW2pgTP97EuLT6E0Og9Gv2zraMWbfgzPn9x9EJt
ja24fiRdA9k213NvBgjDrYNwN0mydeKHU+QHx9YCnodt8cbQvvlWHOEundOHak0O1vMKQtpCcWCK
KI7olvEj3JrzgNGdzXaUcJRF8/bKvkwX+9FNbOLZDHYsVD0+BipMkm9rvK59Pgc3CCBEJEVGkhLX
oye4ZtKMD2DhBehrkEebfNvmeCDE0c2xi7Fh2NOaT2gtrZrPggTT0M2RUFlTfV5MwgYdSnWaASVn
Om9VVNnNSvXeWBN27O5dF8JnsHIzSUsWKqzY0Y7SmwAVtxazNMrz5QAh58mtkAmP20/3AWUXlUfR
nG/TjXthLzvhwVLW1mPvPtfWBeoNrBoMs7ZAMK+n6IT0nD6ztQWcd1w8PW/QvIEcVsNnpNiJujDF
QSTuyVuGcDbTBsAuZM4BAIu4aeuwgqJ/WIkBQtNSZPD7TWvTLZJSbOeDNqTscfhEaWBlQdst4jjq
IPEXuWq5U/lXrIFXNvgkD92NwI+c/U8+C15GrMZdxRraZv82faD1/HjYV6c1XJpiMNm5p/dbv63b
KiSEtc5u9nsHnOfghv7CQOaZhsg3uu8KyNgW9eoOdUzPAIDlK2ezdQC5O213/1VmdmxVtT9aOxHq
U+r3IQKuEfBp/2LXpQcAqLqnoPcYnouzJaGdECAVF4gnexyc86hyhkqs6WBOtwSG5UaV3OqOWq7D
v3w/UpSa3nt4pwxnd4cr52iFPSpZq1vniHGcHtcGLMbtGfl7tbSq3sWGwTiLzVvfcdb9XhWtc5UM
cLi4+bNxFeTxcmmhRh9HMzNYpUNqpeF6+BALyjkEqXQWzjF+ADaLEnNxnLdgY6msJ1f3Tj+e6e6t
q5T/6H6vC+4Hi9b1YBR6vdoG1BiWw9mltlM+ayixqralUQBDyO+8FNknd4I6WHJ/CGKbwSPvUC9t
RO8SfJxTNLFVigoc1hqmDAWNmHz87plaryWCdNOMraIu6eClDVX++TfHtKtuun5uVe1RA1UnOviI
5rGPInZbkPYqlEGYYTtTuAYMfCX63t16a8TvpcQdOYWYg2fDa3sErgI4Qi09e/b/zCReq4mvh9Ra
uE9d+3rOfz/kobE0H/WWh6wRcYCrggOUTwQ1eeJOL6MsGMwHzaDfGu4W3fclVotaa3RwIdJp2hn9
sWGvtdz/noVKjoTG1JvaSzapNy57vfXsoOIABt9+yYPi5Nh0s42dEa0H81bmXMNlVxeeQ1m8B3QU
oT98+DuM4RwvaCW0Fx37ENG8+cej/RgDkSYbWpuZVkbzpfy4rq/V/nolzxmfnCPtDmfk6DIKXu1i
4tGnA4Q5K9ZHmAjurAiu0fzR76/GtxyU+g5+23z23p8OyP+IJhZr2PirWPjxGL8930tpcrjtNxfj
pLVG9jjuSPH8JdXpuoRb50dGc4f0V++TZAKACKatlUC0FUAnEKcNGibzld93jNIQy/l3eob564pB
iqrqLf1LvvrN/C+Y/q5uPtky+JQgQaqQuMtBHO8+L1Z+cYoWAWlaFNTt9Kxo9sHKtImduac0O3lZ
lh0VmmtgCEv4rTktUVO6gOlbqdrWE87COtD9sWZUojWY1yvb87o4pO7JpgWH9kjocdtxAAa3prfq
0dz2icmYEJL0VHYB5Hof9TuGAwqOTtohMG2HQ3PloUib13tbn4KmDqFmSnszSoEjSZxnxmB264iZ
j3chm2XT0lP4+459+YPfNuzlDPXl9Vm3jIfMpSP3SuxkhIMTiN20X3pv3tMCi6eaWNUWSn3T/31x
40dnpRsdra0xu6v1elqt03ZrqAdOC0dYEOyaixpVd3Hci2lDPK+iyNpv0rTvwRSBzN5GdCSFnvyi
vgVreUwc1FYMPlt2t9/oIKEMtt2uRzcmVCilUK+kIfWCJwZ/i8I9sCMhKTXtdj8dUqYO09Imf+C/
vB/8gUHOiCpvZc1moH6wszLf1p3fX/r/Y6L/vPTLjhvU3+vNhpeOuDTULa0R0pooo9WAMq7tNIey
k+KDkPnwF+e5zAHtdG//8RB/7PwrknTqbNXtXu587URxUmRSQQBHCjs96DtA0b2RipdbyXj2V/X2
WkF/Odx/Dr39ktk3Oxe666qmPHQ773wWKp1KWyfZuFnf6AqYt+77Nuv1yDF2nh+B0f/1AD++O1m7
QZRsmuYrflDfJlcGpOxao6Zn5zVHYGWVPehP4POvliNC/LqfdgIK6L/aGTqyRP7Pbfu2tPSo39zT
87Dlqa4srQzp3klO1umOWwno7PUGwdbJ1jgYjw6pt27Vo7XIhH9/9urctLyBoKyBa1ksZaYnrnQl
RQenWeRxQiZs237IgVExLG4065fujDLwd5P52pbXZ2duTJNpbcyNabZfsLjycm8QzZetUW67ZVTk
EerLtsiBAvD8isB6SjFfxoPs5mWIQip3blrEo7ND7vRAYAirQQdr+BDWI6j4D5rYjdW5YWELP/rr
afX/1unMy/n2tC+xU9kriqk8ti3EqHI0xTmPmj2aTalVNqVzvvjYvZqe8zwHPUlWCcffxdt13yjF
8dXekXN4hv3uGkmUJj4Hu+QuxFFOdXh7HkUXAq8XwvbjQrggs993uvVTXDWbelumcrqmmS8pyaV5
a1zq3UQbPTyKB8ZA2Aw0UC3KJlrGwXy0ox0XLScL6niAjOdTSd+6jskj9VZbEfZINx1riMPeeOkf
d0f56fIyh0QOHuI/zCX6twEzD6dslnQicXkR7Vtl8RiZDlG+E96ScHjxL8Kf/RUmOj/lQd8XfcFc
2o+yfK4xvhEUDk3J3vlTNisASNKZ9QQK2KIGIelAAEKTXu9u9a/ktyh+ULnqHirD+ycEeo9oT87k
6lz2JZmIFyw9EwURImAUH1ertiktzjQLtd8poqoB7WvuDGbGen6sKdnb2SFqTjcxpbiOlPn3E9d+
8gtmu0XWImeXttsvb0gGuN1vDO4WaQthuB+bItFIKESxXVLpJu1u9nZ1lv3V3f6gzqfAGK6Bhey/
wsKPlkevbwdkVSMSvVje/roG4rtsZGyqRZJkIpj3PfHmvFuW7y+i9K+E7UdUSSKaHZK2Ni1ML8GQ
rOB4uTzaGgti4wR2giAtlVR9vTM2TJY4+8OEVbmX//Fj/yz5GvqaxraeaMsvE45yUuk4Uee8aDOg
I7QzDsPSTcEjfj/g1n8hS4Vx0YzqAirq6E1d4knfHP+lvZk0tKuqfQG3ICoLFeHSxGkkDA5xC8Wu
cuLfM9pajR4yPLTKdumd3A1GjUri0pUZzLVY+ffxcWxRDu+c3vJdFcMhALTa+2OHtB+sQGl+zew0
DNXQXrG35+S0aq+OF21Uddu7pMOEik9TIHJXfMO++pvh2nskBxTiH+1BmT53cZ0yXmTSEHf411Lc
bt5kiEjOvoNg7bslY3HuYcU0jnlr8Puu/oeVIpVQGPhFU5VB91vrNSTdVL2sTa1GUeFe6NGODyGK
LdQDHtoNKMjJH9f0J+/3r/VegkrzeW2etclOG+GTD2Pcn4NmDM1nM7l0ZXeT4Szf7Mfgj1v5H9rv
f6/JQZgd6tT/1PTH+r5p6SrLPpNovbg5OzsZKEVLLLt1MFr8+Zbykr9cEN7yn+VebHU5KVcPdcly
J6TkMuWeBIS9h22p8hX/2tMfbwZT6jQ5WrTDfOZ/34zn+rjcHQ8HbdQMS1QwPgLGqIxNua1PiCZU
DqNzwbQe93fbUX808m/rvrzl+VSpD708anQoECTen8j1dzS9y1AwSW5cPYA913TuloNEgtFBp+kB
8cf770/x89F+e4rXpGqrPq/lhrfPtW41ccu0ertKPhEZgDBBW0c3v/Ie3u+rqj9EcVKLf/b8xY5v
1+1lf+ywalvUHw1xsi7xwWv7tNSAWq9TdIO0uJhOBynNE9ncwYXLs1Vbmd+RMgv2QR/9/kQ/cEvc
5G9P9BIHtNvxpuudvTYyRnI0j+E1w6Z377cgTE5MgLqEq6B4xFBNtB0YtoLQC92hJpbe+uo8Zrsx
mmd8ZE7Bslv9tVs/BGdF8o1MUpXT1+Q8+O++e9/QHreJwX2QgN3VBna5onTw9y6SfabudBsfrWTV
u47RJ0/NlVOCrP1xSb7UC69X8vsjvBiruTONy0rnEc6uHGr1rO0D1Fp/D8eBdKoctoOm16Kn0EFp
aG/RN7/Vzu8n9KPv+/4IL5Z6eVw35bbFI9zdx6BNK3Xu0j9h6TNGb5FwThKKj7/yoh/fW1WpOCCe
5OThl3SzdS/V/ea6UUfl1rscxWUjYtVaRsedmPSbs75CqS/WMC7pRIRoTg/i//DS0DuK0ZQdvXwz
gJejP5wYBrMmV2h6NJl5z6BSxBoBWwulLXJxuw7OKbIpRDmrFFs1s9/Xb/90UeX8ViyP8AY6+e/1
NfW6UhvmUxs1/PFYZ0AEE7U0ixkqezcpmOuxle29Y/5neAxOgIQIBmq/ZL5KTSEJzzBYkwyHZMVf
grAP5zLs3Z1Jx0cr5vaoGK3hzkr/CFfaXw8tPe+3XOdaNc716k6uE+Udcdva+fOzI2gJE3FCgqf4
mZIF9BPYAxT8XfHWQyHqQCVcrcqnRnyKD98e/76PP7GJyvd9fLnCy9W6cS0PTQI35Nk4N1JoLx34
JY/R1QcMb5EkTDAwul3GUTncKco7pKNDWVT7jGSb/fE80m5e77NmUuu3OVYS/pf7DH+tmWZpqthV
FJHsF5m+thNYw7nJqVU2HQjhF+ljWuXK+fR6IToqngd5aO2ni/OIAZuL4YZiGp3ZbEKJ+/sD/lTs
8x1M/nnAF8MvN63tvbVpqyM7jo+zA4XntlcwdzH5Il6TqfqRleCkc3p83iRjAC+IxJOHtLTRSnxY
Xnfie12nN/KH9Iiyg3+NvlB/2sIWVAd5CkQHA+T/bWWNm7k87553leE4uR0fu0zWydxgDelWxp9X
0e1a4SSCIfOGsoj4fXtU+eGv5/d98RcT76jrW73UWFwFtoxjN3BpBBoMzqRk3e7dcc4WZpNq2e/L
fnER/1lWVQCQqLwNvfXyzuvLrn27l1d1xLDACrKCiZW2wbijjqDBDjg78ObQjf11t999ZwrqSY7B
ebOuMbc8+ksJ8R+pkMxKW98e5j97cK6Z7HVRCYst6YhgpWvhJtngKvsZIEq9nWLNtd4nNOI6c94v
Wc8aDv3oJAWV5tX6fW9+tgcNP8kgF01jJPKLPSi3x+Sxvql4nV3Ag0xbVoAEg2tUffGnnxI/Owy1
0RBk/a+KSf2auPxfk/i2/msGgyxp0qkMbdSKo/xuuzubG6KA34lHHKCRJ1dpMgmTPqrKztY0gco5
MtdOsoEGiRS/tiAWTg1f2QUim9gBzSWm25A9GKctglrdMS8E95oG8pyhYAl8fpokqz50u4SOAxfp
SS1MkVdMDGMiEEQVrZ+hZLQM4pWI9wzo2sMT1bg6RhVQZh+8ZOsnwO269eiRW60FBegA5ARe+YqI
9O6XPLxb7Lt5RbQHmUfZI/JVly+BJ2LgStohRftkZ0epdpGtc4CZlfuENVHoOxSSyquYOkSP0SAI
XFe16H+TR6MzTtFOFPpbj62AYGVthuglQDvsguFncuRfevGj6JnkuR4yYLXtB+g9BpI9n3sEjlNM
E94bnZNfCAmN4wDIDCIOBrsmzhMQO0kkVib7rtksGXg2EmcuzM8433RRLQapDQ97gUIGJnue7Zm/
AG8Xth+TXyT0uR54pKXYhhmtQrRhGQ0xpz2LoYtsTFBbmesWNyfO2yI+bYBamyuGTT2s7UfeyV2l
exDZY75Ef/9+z4BuTqBUT58X8HRA3UAE06Son46JcASHqkUBw24ZXrVy2h2qjqu4sNpdZLRS17BD
ribqDeO/4qZV0HdlZ1hP8BQDjy5XNnYSBFW+T4JnU2Dv5GTm2de6iYwhXsPygm0slReXu9hdUKRI
zsRNGkySipgxx0ky+yQAQBtUhjt/AMTTGRWsHTXMx81ittwDdWli9xnBJHcg1FzMejBQb0TvymY5
jXFk050m2G6Q/DhpjpaiqHtgqhmNhMw43dENZweV6w1AVJkkBqn2ZDqG2RSoNThJ0xowCjWguxHA
aRdINwI6srfGjzAv4inTwqZZYA7mR//z850xm9huyISbgO5lxmq1bODlNw+uWG4YXZ/Y9rw1Y5HK
EFnGnYhJQZ47VN3jyLgL0DU6rXKSgPVD5DZ3Aozr+jZgh8iXKpfBbe59iLCJViqadD2zdyfRlFXH
U0pOiuKgs3vTbMLQB3cZLsVjnrSYQV36eY6A2mb6WxHveB0YwiMPnpjR1MQu1gisoxlaJH+IdPwy
TQ2H6a3wTB16JpDrLmbIVJo1v9jBBxLn+Utvs9RgEBaTGjqEzzGuYNz+n9gmZt5eOYjRmWW0EqKx
L6pZ6V+Ziq246HuYZwcr8CDvomvoYkW0eM38hp1GhHLZj/aEZhoovQGXZDsoppUVKNx0mTDiERjK
jPSHDicuzbTj0qXBjIY45jgQ+Nx7qy4jkkW9IK9jgANvNj67wJEeIqCbNV72zgDTWdCwhJQ/SVZF
9rYOMizlEBYopRMTF4SrEGjHvO46EN7nAFeU0aFrutPi3CUv2/EzL2jlntO4WQudnxzYuG3btJiM
oN2jFZo7qXqEZOZ6vrHW2i8OvakZsSTlIWcU0wSvKCK2XTdbOksRNAz+uvYGXiUCXRqbNHF9tKEL
EAEhXoeheBztKp8+5GSW+sacEbjfNQMEp3nTwozG9CRs39IoPmaxHUeTuSYieenl/A2ucjKd4hgG
AVxNIFy3dXKTlnVM3KKowBVFnl/dEvvjyjFE8UM65k0+pvVOY0Rdvud4yMRTpe8bIGioQ/D5cgZk
0VhbSdaewnQ6Jc8lW1OXzAuYxlfkVh2TO9MMJ6DSw7HOgOpZ2n5nSojqIt54W6yThW/awAgGEwhB
4B4CtaDkWp6zm+yrX9FYJt/gmLMLjA2RipkU2pO/naqx/XXoGnMYRGc4ZjQuul7rxu2kCn7CQmAk
zNwwNPceMJlgjxPGQ8V47yhNh+tkKNmHCxm2ghU1HZfDYXsGz4EHbYFB3Dz0aDkrR7Eby1EJjOqm
DZmypS1pXXxsUsRsGn7oQCctzXVRXCRaJV1+m11sMx06rsmyTHuxBKDgjZG0zWa1Mz44yw0L4y+T
B7PImTEiNz2PDVBmrJmTwtbx0cpXh0q9DdsMbWx3dSvblkwKabZk3BuU3lzapuZncLROUvBy9sGB
4WgHKRAIGXirwap0oqhP+6q6XFrZ2aHSuqaJWfqIhiiQo2O8wF5lhYaLKx69k0juxKRc9SLDslPZ
K0VvTTS6MA2THwszSFs9Dv+R5qR1yoWy6flJ/JbaMgZBMHOjeDh2TAkup/oZXq65ebVnlEqhGpR/
EkAfGLhFwbCCxefJvQ8IOO50ysRza3JDKV0yXdrLFTlxT6ZrJ65Gj3byYYCWktjqypuyUQQl9gaa
wXKvwyzbMuLwEOOkp/KI0QFIX3q5uFJEOHEWD9E6WYvNaDaLan+MSZmKyLcPTNwuSj++OZ1PFcGw
U0BcIUb8X1SNBoO+mvFtIqyjPxjgFlZIAQXOg1SBW5Pk8ZXxmuf3Ndni2nC3ijWr4uiW4tHIdVVI
PfajuIzRd4is4ydJLP/Fw5KQPnnNERoyweKSpOlMEXfgp01g9TnfpULU5EqMXpCVPHH0rFjEROjX
Ef5pmjBr+39JwvjejxDhMdEnje59tntDEUQdm+9OPnEabJ6WYaumLe3e47yaFiO7kWrA2pNgouDQ
nyKdMRm5E7RKwSALDBW2k977J8xNRbiy4BnIRHw/HFrvvQ8KTjflt7hidI8yLi3WRIOpVmt5MZvF
2HD84dYeSlfOp5+Yq0Jl7SI35mQpZe/yS4ayMkmc9FrE0JqBYQ9IVLa9yVF0tDHY2NVSrfaRSacI
YSr60cjTidfSCRUoEYyWIDVAI0rCIwUyOOLlgv3k0069gtmUkn6MClQLxMKJh32O8wb169OND4Ku
DHmp5cB8ov70ERfIGBlaEABUdIkmOPDIZ8JgbVMEPFeRMeAbxNrXOS2OeEb39LQXpT2bNMlw0XNK
/6hl+JLTIoqiRcsfDjeoTx/yO0vM2n0CZ+qHjuk5lr9HGt1fXED7GXI/1hqueRFGB6e+CQ6KtwlQ
JgGZJfth1qRp7IxCM19KvRLfO4Hu8oHJtLOzZreWvkytVg0r6yDCEQz4kQUuoauFL1rZ2zsqgWGW
LLEwCi/eCAKHV2XQ7JPgQH+uZi3HTQjxfAeL8/kYT8KWlQQZICGJQLykOII6TM/2msZD+XrYEAxP
wDwlqfg9+SsvYopo1ZeOQnqoepS5ScdNpE40Hh8VG19ZH4i6eRUo9A4yXWwXsPFMTbJJzaGy8clO
hFYIP+/zQDlQge+fEt9K70nqt7BNNEVE7Jh5SThl00V0sbG3czAQ141iXNsKJw8mEgc7st/LWkyZ
oRtz44gKqCLabESo8ilImXcjy7K6iJ+E44QrZ4i0WbY83qLI1zI/ffC37PH+c4ynBt7AthjdWlrT
nZtp7N3VRlZ8ReVkp2jBUNMxX5OpRopjyTFyxzh8FqVlkSwxc8fM/NI1g4UkPK17z0r9VewjSfIn
wqLuAHT103ZgzjaWr3EOZLUJaTXfJYArT5KOGx0yzBJskskYYqWT8G8shbFGe2+xcUZ1/+4NwVGa
b8OwikJac63hmiEScSXCju6ODCxvFzfskKuHirUSzydumkwkLV1Lii6GF+A1R4lL69H92F3tEbp9
XuEOtOYMiQmHtzRknbCHqMaq3VOyZI5pK6JtdXhEPDrqMYBWDkrzG+v+2rZqxvpyTRB65Ucbw9LY
QFtJfETbC5UcgXXtsVqTEnbs5kBK6FoxOueOQJMfx4cxOkpG3Rjrtzyn/Mnz9oWw5VsLh2Z3BdGp
HR4uvAATMku6d3nTdYvt9aPr+1hO+QYqaUuB2pBbNZMjzeRvTXqLtOkvNrIdkXMF5BkpzmgkryMC
SE7+JvW+bGIjWFznvDMSWb2k/WKfMsrljpR2V7LtJa0MKTtPNsr2py2+EQO/+yTv4UJHpCWYhJuP
t5HPOy5S3O6qO35g8AQpd7COA5d7tB4Utx7lxmmc20xXIzH0/aYIGUU7ssit0asf3TifpPE4wtGs
BAPgLel2eA3k7Mw0pAT4QE+BqdNKqvJCaJTDc6/aitEyRyOmvvFtNBaqYJvusRxnuI+X9u2N91b9
UHN6phq+j3pbmw7m8IKY2d/HWA3W6pzHOzE6CvbpBgAvK8tdLI1tPUXuBzHwpTCrpXmjU05X3qKB
amcleqJrXm3viqzk/QRW8nRGlewUb49LBtiEXLi9N+QIhmq0WOgDxIBidbX9tau++Ys0HRMdHpY0
k9MTqQCZFtJVetwpwR+jKc5dwYPzvSh2WXHpwR5Q4aYMRiavgL1Y4LcH9HzfcO1MziF8MA++u8qI
sM0TIry3yZh0K16TuDa9cV7QUWuTHJDOS/V9URhzAIQYx4MACWJouHaHJSLd2WFa2twjmdPg35HJ
UPmkKB8xI0wfWTiS/Eq05/xcO8NF6bIhBm0LIsV6Dld3sZmz4YvGXZZDtMUzwf4hvYD8Ne0u0tcT
cr1LGKXq168dnysphX4zBK8HeqNTP1IAlcVREzeVBu+VYtOJ/aBdSBOd7vaNbPjuRDzrkN1lXWL0
2OcdmVezQAnc8Q5OHtcfOcX9RUgE8eHlFwXrIeaSgRU3PO5dsygnj/bTpU+a/h361608imQBQ8Z2
7NIUguvmT2R13PhscDgnkIrD/6PpvJpUR5Yg/IsUgRXiVS3vQHh4IbAC4Y0k4NfvV3NiY+Puzrlz
ZpDprq7KysxShEMstaRcIFTVrfNpsHTz0q07vKeuiWsIWgEHVxuGCmLHSXpCrbYgBWySb/Crn+zp
xXsL1IaNdfeV7AYDLVduUYEdQFeH/vIkuzr0Rs8hgz6uTgbR5aLwpJGc58avEzWBzhAJCmkpJ6DE
jvzMNOaj+nrAF/0STiU4NOlhze6NJB1/1+22eEpVeBMAsR53pZdlwU6+BeDHh2vJbnnEM3FCRf+l
R6VwNpF8/tyjOrP55DB30FHgGdYGHvrg7Xq3nN4JG0OvuARd8/gzm9ildd3W1a3sMnNvVzvzFi34
cWiqWpPF6Qg08yDXebUdHsLJQ7784lV1zEfbwUT1+eKxoye5uKRkk7yLA5R6U/pQaZNTD1t1BdwD
WQvNuLpMl3ZzTkEeh5OJRbiG6mCSfvwVXpoXkuos/tQ7JN9OHMqWA3qAd4Fj6l00DebJMPf4JIsI
hnBF9Ox6qHaoCG8eoNDsNwwlyZgxyoDxJ+l4rIyQkHoXIYQcLV1E4Kc1ZhWEpLczCzWc9T+bjvnG
Xj82gsW9/7oGNaztW2RtNey6qWABVEgkDnhRrYHeeJq8zwH4qgsM548G95cS15leQeZHvFxI2SXV
jyS8makhQxp+TIcoyh8L0BvSZhxseHvYMGw337oJxfCGV/mpDbvZ8AdU1S/l+4MBshV3fk4i2717
rg9aBcD7qADiBGLS1ODq4c1eBmeYioM+wMkxrg9AY+4/vg3eiOE9GBSvkdE1XP16wf5xeo7v1lin
JP4+17C+N5GTuctIcn9u+47ppJM9yWA5bEF6/hfPlSYQVf+OoAvXTCoJHT9+KWQwyQUId8lJ5YHj
IvInCeTlXRTo5mj0gcyX7PonSJajC2iAVgNjnYycXQffro5dva0dOV8EV7t9QPsyvduuT4JOoAWl
0nOen+P7ZLI1m0SyEKQEJyJ1xM8Kbw9QLPBa+m4DMQ1v+f3N1eu7IFSHobl7ht2fiUStVFiugLtQ
w8Pz4Z7llY7YY4OdDqLGDn9rbMyfV4a8kG+/UdhFYULF1Q7UBpW/Spr7ROONYmuGRf78dbDmiX4z
k5qD1QNWQ+7F8I2XzUiIrBHVlzZGTi2HCTwzmKQ0x5mKo44txmjc/NKO5iUsh9ZocynTLD4CE9JQ
7nQt9rGmGrlZYKOZ/DA5SVo3ZyAzBtpUweBwHZMX4h9PNv8nocQglFWSHp/uziccPdxLPMp7IGP2
LcORy/8WFsTiArV0PTzkTrE7YjgYv3vY/BFtDsNO2LTa0SmP70f7hKzazn/Da73P9A/D+gEIELfM
JqQT/pHzjTPgyXsuLQ3tgE0Fe7racT7PcSwqhg/mh5DS/lUthGaQ36jzhNx1FrgagEaI5bohWAsm
EOqeLyZV2yS70IbsuqfgEAUpldl5gZk/yHEUtQOfA9+QnUnVCqQai6ZsSflzQymGE9tM8PVGSgha
OvWPc7e+7ha68q1Dlo2DdS9z/lUlk8nbqtAfgRTNFhrxTLR2XYzg4tnH6QzpRlIexVdS8e/4AYA6
isGXjtNfD6s6NdNd5KUR53jJZjIXJ0/DIz8GUGjjqY/oTuuaRTXWSIlIjX68YjFGP48wiqtR+nSJ
4TxsLrqmypuZN6gTq6fJtAuMGMU0vkUywOkl9zSj0iAhiB+DxR+4za5i3B9nzmxG6QvU/VfniQyP
nmlOU8UHFuFzGxqmostAppMxq02kr2/ePlAs44JMn33CNXSfHGwkEYE8vXhRxbJ+Fr2KsvIpj/i7
N762vCPRsjziJZA03A7oz9+tO0DYUuWcYBJwAIvXuG5t62LzS5D3j1hfkb3owQfYnejI0WBysmYf
8Qhczv0Rrp64lVAp36DdMa8p7mZ/cxK6prRPaEVkZzfPAKBG0hvZGSN2Y++7aGusXPBEfsvBylFQ
jk524b7SdY3AQxYF3XlC2v0WLJYMKlg/OWgcbUob5GohlV+eLDn3brHgCj7TyvDVXS8+JJagDGWv
jedU5TTpGPKPU16YuvS7mP3LWblU7cZcQhZiE/VLzKluzqPxidJ/f9AVCaQKcKU5Owx5uF4x3GiP
g7f7wf5nfNkkj4ujuTpGr9YRf70jG1+LsTaPH9Yrs2A3Y73eNBTDLuzbaHyZj+84VZLCux3NpNLp
9q+7k1XzhkhCh69S1doEyDfdeTjFd7OFw7AJTdrduA0fQduh4WIiRjLH91af/XyK1xjmO4PLxfnp
eAdVw2DYqKt8R351vjkVxy+SsiFlZM1sQc8Lu5OxnXAnpV0crOjFmIinFTHJSTz+jgdL9Ijz5SwZ
n4DJBqg6um7nHbW+zrx6ed2O1QzQHUKHMG0dKM88aQS8Gl5dQKhYlGEzx+l0cXPH56wA1SVkE65r
yPJIMb07bC6UnmPGty37g508/M1RRe53Nu1vGttsd3Tr5eTtFZ+gm9xoCPV470bAC7yhdh0cNQZv
ejXDqv1U7xiuHwHQwaA2b4mrHIYczcUnPSrUmsIyHmS/Ge2wzLtlXgPfjEHpdTosq0H9xlgGCJ+3
1nTwCavb6tuyRsuOPdhp2C4oTrtsh8AlxycL8I9b3B0hZi1Dze4sFSszo73ZqatTUJAjALaM1nmf
uFJbgqwySSnuAmuDZxHXzMWHahLc3iZ2GVn8RhzYYP9rHf8JeEqVRbQDkjAPB8Jg84Xk9+BLdsS7
kxJjofUQVXK4TlotMY/HbP2sXhhhY5jjdGmCpDjszGZGbM0q+/xiW5pgf4L8PCYobwlKKjbcmCb1
aFT3fAQvXHmuOAGfzJ5p1hS546Jlsfj7tIvk1ogybHYwWHt0dZw21rt222nTRAS7wsqZVh14TwGo
Fp2of8wKESueNhExlQTASHK/3SsuIO/GNWy5OOKLilnDeBkWjX7ljtubj2Oknd7kuA9LIDuo9jgN
SepOoDzCdpDJj0AjCwej8aX7buBw3UaUXAR3VGRg31YMlNbgoVGhl3/J500oWAepCr7875iAotEc
k84mw35YHllqAiufWJn9TTuuOdi94R5y8aeXmxmhcy38hNP5bffp4resrv2oYOF1SRZUF6vNqG9Y
17VxNwdHeTz+kiBx5uz+0dKpT50HpCCanFjcPn1Uzmfd/kB5N5lTSk70WEledI0e+LXYwEwfElyy
SGLlg5D5adoUAjTkcgHF6RW+XBg6tCI9sy+DbW3SoiiaXg8KwSgJEf8aYDFL0oRjvV2A+5FMdqw8
iWQynarGvbhGwPA5t8lCZ1j8MuSLowsq3w6nRMB8q750NdN4cA6yo7pkc5M3nduaj7u7sbR/m+sS
gBNow2li0NacezWanSTpuFPh9zbvkrt3cOtTYVlH5jpZNp1Js6AQdsNH00dRUkNOR73Z4Cy+7orw
QsDhhbzNlDIR2S4RwDALZvAcQXQEx7iqYlqZTQyepGq8et2aRX2IJNx5CLumqfP1U+YxshdmMaa8
PLVf6PTCAsUx55C+Zy30mtHolpKqYz/UorvJH0g9OYhi+tI3Ov9kT2+DDBCvz5AONpMJrOOdsqje
7nVkZkCmRj8PXQMzlpBPjl7IHGiLgFyOBu+a+aury5ig8df31fFd8gyyVDC53jFAfUMnEDXjNKdb
/lI1Wiojzq8fWvlMYG4cKxctPOm4DZTV5m/6waS03x5sfjV7s/sUDmcfH/lQXy5C0n72YvTbTyPs
Nfv2fH4fMKkOLzQ7kqEJOvR0Uv2LqhjooJ5Yju5+HqkDnbRgRoXxNqeF09+NikWJWSfJP741NZ23
7HAN1Cfj106r236jZe00u8ix08t5zCz2J9d1ONChbEpxk8l02NEpPaO+ob6Bckfj8tWEGRssYcIl
h8K5hyzGk+f3OKCxAKBym82kz0ZdsCAmSpOZUtUckZWgJAwJLCU5dhl26JIYmsuwjy03TmIBhZ1+
e1cZeyQX2uaCdWC1OibxfQNa+8GOtzvFiKI+vG/EgbdeSOmPi/s2e5vbx/S0tNI9+ORdPeMTQ6uq
cJ/bIPX6AJxw2JCi8bMAQsSfb2ldyZkBjvgGkCu5bEfh4eBV0y915mfMKcwK7o4waUiBxRjqSbVf
uRV2BFJKuaPbx+QR4yEyhbLmS3dzBPeezVaICQURwDxjYmqY60eS96EzCMvjA5/hF5ZT6vIt/rRP
7yzHHzOTmTMJcYISABPVqbAEOYhhVzpX4fqLiMaq60zppeQZy85nNf/Ey5cLGAzO6yNTz/wTJR5J
W0qH8Gs1oA1DCrgENFf4Owd8HUXg9x7h+Jtgv5CS0DKOk4h8cWuc80tb7yZNogAmkLewuvep+2tY
zTejD3N86kz8OtW8BdMahDkiFhnWq+ZWJN4x4HcPAtYgDKFBCaQMKrOckI8+NOYTLPBq0lgYTB/e
kTin75r14slgC03CJTdxCnhOLEX+T3E4evbvoydzmvySzITqAcIDzjL4FXDStdLui8T183UOeA0D
TUxrDA4eLunMf2cUaIbZCVYNa7xcD4s3GG3QoKllNkr152YrmdMb8a+DFd9ZtcLnx9wXYbpUdGxF
mgZ28XEAkYayFrp4HJdtqwPocVsvyQDrcAcYuvXRzRX25KNpN64s+Oj4GVzeKsNfw8wXoqhuk78d
nVYo8G4JwgAfmZbswbYfnDEYLDRZxJVVEseDLl6jrQgcEq8GMjsZG6lzbXDl1A1UrVTHWbkAG2U1
YoH4jOvjoMnfQfxuBzycAJeMEn5kGVd3aNigJ0hpL3Av7tbRuoLSu1Vd7UuMsdn6FlN8jkMktV3r
Ph7eF0AtIl96x8M72Ghd81ICO54oGAd5wXs1xvqBEqWFkRzw0QOzU3RZVa+DdUphvdp+604TIP8I
ReLNfLSv+Wyh2CUrvrf7lxs47x1bnMz3NAxCDWfL2Br14b5YhNtc9+oP2txmg2YYx3LUYYRy2zGk
AW7USGMKOx91Dqsy6jZprVNbdtlRtjZ8W4+vXQsuq2VKJ/PsfKhMv3DUSQdBA/O3/bv1jLSqu9eo
ZAVxMuiUV/gYltAWvkG7zgjbGBUan7tEkoaftdnC/Li91YYz+jhMRY7qX6eAkHJ/eTJFoVKkIV9V
au6p2LUKBwgw0u9uETZz+4XNWtYDP/ew1zjbOnAAY3aadm6E7aO6Z+b44nQz/3kOh3tQywKVKCkg
cVmI4Tdv+RUX1s74wawYpovis9uueOTL8Imp36p1sFZPhpjEnd3zY4Papwdbm+NFY455a0vz8ONf
dftiBQfzhWT9x/blfSzRoZplmnRezmmee42l04hqun9+Rg2JZ5WmXncvq5vXxVCbM+CCuVz2+J1e
WMV0qoDCAEa/MFxCZqBQ8J5WIGjQGydU+4LoyQCTCwZHblm5JZYHuMAzTaZmf7/xE59VseK0uw9l
2/lDTTE6+Rq99sMBQMHLGEO+g9LNVtds1C37dbDnQtWfX392lF1IaS4zF8ugikpjqtfNKfgPD0JF
R9KxPKnvmSeratYpNxXO343NS1x1l2G5sF/Ryi7Td1L0IZyZOV6N9xjTM26OPsNxuqWzeU4xcwQ6
XNq3uk2fnx6ZR8/TK13P29Z9SIqghfg68gPpbWp5eZrHIIqVtIWS5OuANur0NiEY7Jik23K9YbbB
zdS2h584GMt7YBGw4rf17dZ7oD7qezTPcACafOYPr6C5wovtToIhHiftrSCbQ+mTRBGQUCTQ0Wqs
A8U7e/YKfQWPWwGyPwOwS3/CTDWHgXvDD10e/iDkqV/dhDVH6VYzGXaMG7NZA9gXB5mENpa4f6qi
7wVpLVd71fo5yXjIrldDJjkIwl946VD6hP0AdxE2sU0kacG1lkdOQAqeuhmULg5YezvQwyDBRKyp
tK+ZPK5OYOewxI0L6sxh+iiclEZPbhve+LId7781QkB7jnumNzy46V3tvfq8e5TOoZX1cER6eG1r
HODoebFUcl+tkif5j47V/stv42j/LUzSbfcUo+SYAAG+Ub1Ijm5t+pyEcJtr1hhy85AwT0k9H3dW
CSWneduga45Eq33yL1Be1TjgSdPMXykS4vmVC+a/iQpYLtyMyIVfPdpENWdazUmt1P2hkpcfBLpn
WS8g69QbJlCicDN3pK2obusUt5n5edLBQyNkpCJ9zzSoRgeT9lgBAYUHqL6WPb2GNpHZAMc1UygE
UJ8EzrHoROC3gYfYPD0NA+zYaMKkQ/jQHpQbDSUZ4zVrzFkmjmQgCSTXtAU39KO+lruB8DGYRlHQ
1M1xIK5SQkcqJsBnk0kKUv50sSvVFes3UFHd5YCKx/N8gFF30pnwq/BCVHeX9iJnA0xOycgszpPh
Byr7w49KbKT2PL9lT3xK6pMjlrFqXkQ2TcSLMxwz5Wz0RN7o0UZMq/X+xY92oWy6NfdFv+ksyUDb
tPbXMSkUUWQvDZqnCj06ULJ9Xvymm5Ncf2rODgrGt17Loz+nAg7WILErBy8XmTyQKLbfZbrlQdzd
m/U0z0yCabpfX2eCFv2sYPzyMYBODGeYFtQSSs07rsHI8gNDCJy7mTCJx1Rav0OvT9XCDzgDX6BC
Sqk49l7A0n6vxHG72n45+nRlEDaZ2b3BejZ+K7y565zVYpkMMBJeUTfRHqXXzSZ08W9xTJki7ibJ
mM/gpLd/8ZijmppRJm4SXTN1H9A9Hh7S4TgIvpaY03xcNsTTltncmK04+C4vXrSoA0jgNM/mtHPt
NuUl8IVFWNA4es9BCxRZUGJDzdmO8+eqxjz3E+gsoRtD2qBCgZqLSgOyEgZIXmCE6jHiMLm6f1fC
cVRXdAA1HgD345Q7+qZjfcrZO3gSNL8HmyGiDhdw6TpBvWXyZHIYkOYKDyiw6br7nHTlg80DdDrr
4z4V59vwVtCr4M3zW3Erf7n3oHMT0+jVinSEeQaGeV69bSwj5pHY3MC3Qm6QSKy7rJtwcKZDnOVJ
F57uOR3/YlZR+8Bg1Msdz2CMi9WNlOGk9rce7fljHzwNuYesbsaOPrxa0iVtMu/fhGMeSISxFxzd
XU+D8bi/EydZYEnnSyBm17/CbTaF08DY4UVTML5ndB7JfDEX4YsBAc/OAVyaqvkg7J+paOtDWlRA
BdnFelzsy+THFJnTz14AJFaDdTH2S4iTeMoOpF/nrEt/Ybg/8A77xlb6bMLf8D2vI1iUiWHnp1e0
nNK5P73Zp4ffCblbjThCmsXWqKZIRB7r+rzeZ3xcSdVtFwbhWN690DSMted16JAaqlBN2GxwZw4+
9KYWg2hGzUO/fujfj+7lwPSvL4ZzBxpLVfTu2NcKKkbAqBv79zU7aYcgMIakw6+N0hvzaW8sWL8z
BFz2JiFjwhjzxEofjpUNb8q5zKZ2QPaXmVsslIZD0qVVYAhFhXZaJyJb3cAzk2scfnY4gXyx2SVs
98OKX0Pks9m8Yw9zFE/N7doGh++lyclC/FDeX7gprVrHAgySU9ZLEmNjK7W3JOrNtJ5VC8JwsmdY
8YC3Lmeke3Dhh3A16Znxwez1znxPkfbl8/DhV3A/8ZYhBgPZnJOErCNV6QmGWppNC8by2Q3dqrjw
7alORJl0hbgPZSM9nZQMN/iYRNrKqUu2XNyt1rTN9B4qf3ypWz6esbRL2D/DwObc5/rb1s2+CW0Y
hkPH/OXma7odPjMIMTB5qEKXu23OFGltvk9v3nVD3nSkoV1kQr1kg94su71PoBa8YxKP7bdjwkbc
c3qktRLPbMPeQh8imrzZZrm937exRafSmEPixWkGhbGqXdznYVAyouDp3Kn60BOgMItIfRc1hh1R
7bn+8gr3VlrKwrP5MeDrtqpT3D06tCXuhfo1Ikb5lRvjbLVhET2pyBCH1CkK3/QVHcu4JHotqIyp
vnjYMKnyqIVr8rpN4md8em2GINDgAbEjPM0m2P/Sq3nOmJdAkUTMfar6igNRbfkhPED5RHCj+BXc
wkMMoZpAhzd+1uPBY2jNeK2Pun+YoUiMfj4Ic7ZwLoeHMDmWlEA3v2b4ycHD84Ym7Qf+DofWVdUZ
qhMT0ocsXY1a3KAUxPdERAcOeAuQPtxrhwUCxWFK1CPXeCyt5aBVt6uQlW6QYINe6544qx/SI0FH
tkezP6HiTy0yqdXBK57xnNqfkwsLeOI8x8CXk+6qvIZUfOVe0gSmJdsvTTFvgaxiPpXG6XMK0Tgh
pSPQxqyqxNY3TLnFhk690wCvqMqEwFgJPxE6nafGGvwqvmbXNMceeR6t8Ab7NPVUYC/NArkU9cLv
brIy9l6ntA8LxqF4nzE+eGGdCpkhDqqpjNlhkOO/9wmwhhJKo0QNCUgZUfJlT/gknJZIWDvQf+B0
rRgHZX43JLPK21tpC04jm3rY3g0vxPcgr/tM05k/n+bUMNla0IiGw/02rGF8EjIFnaL6qaD8PWAH
ku/gLZjULNoAnGdgHeZhNT9hFVS68HbEEJ88az5tL6Ivky8yDhNs7a7gjZLr3TNn1QBp3I+HuLXt
G+Z4zoFnc2Y8IapwLcVQUv+2S/K3OdJljqLSxrc90VK7mU7fAf7a167Vp8Uxrd1IHVjbuvm6KHID
8k4bTooNTf/Tu9mtr3dCq2pOaHdAEM5q1nlxdfeWFllQV28TiF0FofMxHD876juiDhpfU04q1ofX
pk0S1oUT06UvDQpEV5GgP+udQg5Bu5oc+r18BrEwNBCBCcHW6dCMmoWvYGKdBfufXCmfckF7JzfK
D+9sr84/83xUrG7hbi2XqlEyVJUkpWu1BtClIPx1QzpFAo0AIdNQB8KviD5/VPRXxgJKmwwhJKRp
eMQ3Umv2mhQ1H8hbh2/IcfNxG2QJnwQGGF780FQd6DecmoytZb/YUn1qEcDIkBzzaVIOdOZemlbf
gaHgjzqnoKcrh+4fN8QRh39tHtdb1oFBMQM2M8UU7LtE/O0DipGK36bbjBcEidVCIfVljpCzqiV+
PMwj2HPw84toNqpqAkEeGzHoIx+rDUOy4intWSrPRQC7TE1mqBrbTubx13xavZek0sks6ZOOLpNq
3yG0gBpP22xQVq1HeZazb/Ysl2vsAeBAllymNC9tBmSWED0EhYrDfRlfA530zWxNXz2WFww33s8F
LgmNl8V5Szf5gIUfE0lX6+uWY5Yn+Q9w0scaHOBqmr7FcA0AkEyta73WUoTJaBE+nUXGVAkNejZU
+yZVkf16uFwfD50ZZwSOgueDdqdkAC/vgHk1LMEVEoGS6TXgETPYFyUEazQNIhfX7RT45Agcc97d
aSs4+wnZk4nkoUsW06Z9OL14ILszTHSkU0zEeKMxAltiNhwPRcqvPcU7h67Q1jk6ITUzF56LO0f1
jVjRcuH07xhrqZJbA6mowab4oxNuJyXmlOGs7uekwszjZHmehkPQpq8lLr5MdhSGZXJqEbVILYFx
Vqv2/szECXZ0Qg4KSxGdA8B/8QfULVPuk1G9hSkFb9hYgzc4+g1ZRMVz+iO3Sq8bVJcIM7nh54l2
9hxnlEC7DjonVYT7S49dQiVkUQQzYjM0YqAY69D/WCWjF/sHrAj6OezpbQaN4ex/J112C8mGghoN
kReE5TJ9z3mhm4mhMPLd31WQkfWtalRuZUylwmgfRCSIJoy340Cfi0N9nG4rpnuQcIAndNQvrt7q
2LQ7O7iVoLGV09VVHWQcz38lQ2DADCYg7bH2tMCl3PjuNMMHbGWaboc+8j/7wVgPPkWkBkInL8wD
R9AY5hPjseTOhicLp5uK33jpsZa338EMwWAj908o3/wz6Bgr8kiqWZHyndYaMztuYAxkzTUvyBTm
HMxiZZSkimwskqh6jxCoMC7cwt4MUX/s+bzKrF09MM6bNRFYYahWDaCzQKOzOGEMeFS2nOZdEfgV
Y7818HxIVJXKEW8un07GgE9IUh5lfQDu9FlBS9mOM/rNJiIAQDOaXKh4lulH6B2yWqtVEwkHXhbu
G1Yr4qxjSCxbuuTutB/hIm8hfBoKBB8i+hBSj7r1x1I8ku97uMESZ8HgfpkFv50d6kBUKq1OD+l6
znRQEKQ9uU/8msQh1Tp6LmuZpLMZw89Bhp3Tz3s7zARegjV8SB384hIeaV7x7EkQoNRm1oTydbZk
39XwDQUarN3VZWLN2iOS826brFFezS1ESIB+xqv/FdF/+e+eGPiYbqsp1aftvua2vQKA44gvPHX0
GUo0mS+HHFY2+AmAzonTyCN0/D0mUUTU9nGdiUwyL4IyxpywN94k40dneKYzI2V/d1e+TIrfrkKF
wOpIuTymc3NcDvkCW5K1LuO6JQNm7iAuDIU9AYmFVasnDETpg0fWGP98cloeiVkcnA0raU+o59rB
geTF8Ozoe5alQk5KYvVXckuil/tflekETWmYkrvu4Y+y3okVHFBnRt3lJF5KD3XAL3FqvMOQtNv9
ek5IlIFXk0b8pOn/HPCCZ2JIn/1MLJUQQHGns/bsazvfBFEq0tZ26bzGwrUoBqKUncSQIGIAouGx
V3n77WW97bKo1PZFS4a6T1yEaSKJxg5BoXgu+3Qya1DsoGexEeGDxQtLeLG6G6OLd3Jc3ttstR0j
79yRsHykWpxNGiXSzXrGeRqm+BkGtUjG8eoJOzLip+WUgqPzMvOZ1vJK0Kd+LOICuESoPGCHYFZ8
53jTmOpLArBEBOPm6hWw/mYc9vygT+oMHAsxBIslB46D0HN7ixP5mLxE8ijyfdRffxkKw46sp2MV
HEa4obaCx4o264CHAr+BrkhGJSIdytGLls2T3pHwaqihQgazgV8rfUyvZQZJURokrCTSxTsAdh6d
bkkTmrHediBqSdTg1ZzppTOzFwrRYkHvdy0iy+5SGfALtc6fnA3b1V6N6YbTYvFu+8UOppnLjHAa
TXfmnNu4ejKL6hU8rLe5+WOwQjlkpLO0M7NAG9BpgpGKzwBeVHdbt/ofE/EQ38bOT+PPS8d9gew+
H8B1R7/ff4a7tj39bvpMmVLndVfxxU/lRzwfpzsxDpCRUe+gQ2PxYX1UJLXhZZ4krg2hdt1ONkvH
jkjAcdiLlY1jI9KOwXHBv+/TXb9UZtSaRVxJrW6yXqjfddqzB6c+HQz6m8gNbAylE1qjbsacSYaw
fa0XQl8jgjCCmIhHCgWTvjHUoe1Rh4kH0TZ+18yTe67buEC0/MFhKBTaR4qwpzTffAYd2KzyGprZ
Nhwt8RkaTPe5NPuZRosWSsuO5rO79D/eQBRuDhTGPzKkHsmTe4ZLi1Yz4tzSrA3dKGp/cV7jWe9u
LSzITuN219LnXbtiLhJtZkaCm/V1FhxtZloij7kpOCxvHvxcetw3uDWXoBxCdsD/nLarv7tUajdg
UQnFgN406htUtHQ/p4CLoyW8zApsI4VzyhhZza7TFrGO0RN0AD3vgN/dyRhHu4BqPPV7TatHY4Yi
tLMhfM4gkEKkmHbiTX8wQB7Q8dbc+O6FztgfrXtvwnUxoYUro+7htMv1/LV4HVg9PN8+pLAqeZZu
S71Rg5a9J9d9i0/jpfWqOzvY1kINE1dLw6D1+Qt/nsF4H8v/5mHzRkMZWo80+B/XAfpW7lOnggar
afHsa0MORaUM1ooL9/PqRXj0RPTEzCm1RfOJS/AFQ887nFBW9bhBq/0z7YgG7TMdbNyjP21ZGxp/
rOyX1ejvuuRT7J2/CxkZfmfQ4bXy9k3CY+oyVNPsgxGNaNs3OaARbFsHOimUZDfrPtWEtc0a8p3T
TlP3sLtCFkigN0WTDyHlg+/AaEQ+iEodSs7owt7btUgT8bzctCmdoSfbU23XP7ouUn76vDjkYyRu
P//oG7uc4JopGvytzBvBC4U5J0O/kPkv94i/hLksdFkNHTVYFi/UPd8hN3U75gCqrHUliE/fqKeg
xgByITyiUIB5QXgqGQPm4DGAIjS9uTTrWa/8+EX5a810upvFQvizXaSLLtvypz4TO+pj4tnwd/BI
WHAyIvu8eaHnPEOZcETSTTiF6UvxjET/QKZAE1v3K2DRnJefG7B1WYN+O1nyjVqLaEp/mKQZj0iz
HvVGzbD4Iy/QV6ZeWIrWXkR2ep+L+nGf/oBpqbZL8BxlMs2Yh9GDynnbX0zqG3yVwTfY+XQ+LOIg
jH3ck0r7pi67TIovlnEPMd8NsenagesxcpYQQ0mj3IcqMWzY6VVAiidb7MhI4Qfrmu+83Ipfa754
0hdP2DatNjllcaUkeUfPF9PL4Wa6r6RxpKdONXaADMSpxu67ZexCuMfLUcfGgmEEvy3zhEeardhf
bFVeR4jZpkUO+fYXPIrw4+3gN4OdK70X8VPwKj7+Y9Bx0GEKLCLs4HeI+AD7Cp4RBN7Fd3X6uy80
D/CEU8iQKdIs6L9sF8PydUsflbBJLf/FvHe2NwTbhw3dlLSl7cQ/qxjgLugw872BOZx52BwUV3hv
22R2+8VtRXbmfmbXH0nvoRTBIpV3GM94NsxHv/efER3cE8kkMmm1NNTiynqi2jt2QojGzczVG2kX
vhTsAuEqZR9kMg31SjiYWNnuMT0Pc6twu0yj/0sl4xmNMIhiggVLNtXa08+9+9+OddeCRseSo/vC
MUYWQquk3ZP/FCucIk6TAlOF+MFNXG0yyYWQJJrTkUzn+BME44C/+szO/mlCSQl1bwlN7RrBaDt+
bVoe3/2FYYJ2DcI1xA/CsRk+Jh++kY/wMIDvqlfo7FHl/BWhUJx/vs40WQhOsJevP4rrZUPw6Dos
WOEC3yTbByN+XKzqCpXH/drGnmb7zWa5ZzB7Bq/Vuf9a5dJpqXQep4Er283Nr0Lm8I0vb1ufLIqV
xvQzaB/iwcHc90VrFSMwxpXEW9Aqh5GRz0nCkS2euc5b0MMbgisSGQlvHUYtvOYZiYQYx4qVziw+
95Eb8VqbDpwP9JgQ8HtrihpcF+DoTDnQxBpFxqr8exMbFH8IyZ3ChZCMJ4Smqr6JZci734S+R+EA
TQrLjh5PIFth7D+HFZScJh1Te9noQnmi5nr9E64IS35AUI2Oyoczekx7Vzy2eFIyJI8Sb9Y7lwjK
X+qzzjFwsUV5ANHwR6PtLxMjZuyMrSnbKCbtmT10lObMEBCSIyJcCB1o5pl7iHVBjUOcqx0NdDlZ
+YJtS8LWFAUnzfDZTCPtflpoqtAmjaH4z0mb8XnMAZpBnQUdBN27klym1CrdzQyJJiIlre9t74A/
EA+6CHp/1tETS4IuZwF5Ak5goijw5XF+2QlsJCj6SKK3HN7uCGmGg1gJR2TLIbQehSQIUMVaaQTC
4ieTQV4OhHtLSssidy1oWnSwh7Bmh4pPp42vcCJl9AZaCbGxHo3W8WxSr9z2CDhHpLnkugR2YF3m
ctSRyEMDfIMypduCEukBnhIiahuigBZVY82FdwNtUDCHGdkuAllQS5vi2WxTtHueqpkKHK3ZtK+s
oK2RWJIVN1xRBHU2LHMD2qvsRxTNsst4Ej6aHuxmRi27XfIKvmP+wBAh3hxnSelxi0hkeImSnwjS
LbUJ6A5EbUl+ARVoY+//ALM6RjWsgBeprPIHx8Af3JnLiEwLqTRa3Q1Uhi7mNS8AlvvH0TjyeZ9g
KpRO76jqhIte4WYLn6QMyi7QG+RyMXhGKj/DGUDUKw+x97bEg2yM6M1pAnlG9jAl2w7ZH9S0jIrh
MTU4MWdvUnTaBPwtVmJ+cS5dVi0if/0OYi1wVvFTAuAAmEnY6j37IwwOYpkh8fqxkUF5Pj7rtgM1
X+Qx7Booc1wcS/lvkgpP8sdPP+zUkt780QEaSR/2n/I7834WVFJcaJBnHtSHkHbeXNl71yEaNswl
E8ASivIR9YXogOCNXkhsofb1RNXGmgPFDC3GOgs6iZ7xz3r4MR4BZvScOEtEf8y4iDgF2Fqn3hVG
gnA1HyHwW8yVsVqZ05PL+pRjmnTNG2HD0t3EdY5oWx+5A2j8pIddhKGEmZj6N2/RPnfPLYx/Dovh
tuNDyKKhB5WJISNVuP2WE3h7KXA09Ib/SDqzJWWxLQg/EREKCHrLDKLgPNwQWmUhKoKgCDx9f/vv
m9PR1XUsgc0acmXmYvOIeOFeYI2LrTpDzbEng2SADvup4P3y4JBSf3v7tTxbs5u/3YqpIu2bOZ3y
QPma4A3abiCYBMyaAJvsTbUMWCHyd0PgyZTb+hWnijQruNcI+ffHNjxiMcIFCp8NftyZ8qL0n2te
b55hujzWS9XMhbYLH574JwZF3+F/tIyqIYzfz5JDxaoXkqrDSCbHqORFmBL0zuXyjbiPQ+/PVKSH
/hppAj4bYtSkh1cXQJCvy1vKwFZAR2/no3F4MX3KTzAqCZgoDvDwa6me1hOy/PHDHD0jozQ1J5gT
RLkBrwhXIIuAWkpI4Ik0aJNfIokMQ0R8amewgWPbW9RQMpu9jYiOhiBECcwmuUj74iHV0sRlCy2+
b/x4vKaVgnbaBvkNRgYLp+dgBmbF0qD6ag8De14C8p/s8Od2jo0D9LWTbdP/jOyYLg4Y//QPOzwd
oGk0LMg0YVu7mUk5CYblcwfYHOffN7n59nTauqehwedlCZa1swEwxBwNCNdlJVFIz9fuiCOd4No2
Yxqbm5O75ZtWAG+oN6X9c9vQTSozmI/Omn0aEd6CLlRaLbonkX73TlfIGoa8pp/VIHJzWMUoTRgQ
zmgoPCzo6SGpz32/Xvjr1lMpk3hgwyXqTCgZ9SzquF/rxKdWxwCeotgbr39+uDkd+ErAF4WoYody
6wjTx8IP4c8xLhM7kvm57jKtaImiB6anFYiPwBtXgzND2ZD57U5ZIKDwXR/GsP9zGfaGy4/NAJKS
EVY5rNB7OcsXa1QIbLdf928oxLkZfz/Ye2GaULyIo+QUrsqIRSGMTxUm1ld4g+HwL/xJ4WzYYvEQ
sfLivlmUKC659BDOTZeE5si/TE7LSz4Tmh0G4aRMlIacJUVg1sI2jRUJnGBhpnZOPY74TXiKzTA0
mBikWqrPnFsEEeNJ48mokWiMEDxa+7fzcE5mnyxCwxVNUWMoqFxzRIyEIhGM+NUp8zyI+aRrpDdX
yMb0ieSMW2mtMSrxL45T10CKa6StvrqWaJsk9pyd1+2UiDZaXuJYmZX2bombCa3c1Mff6MUuEt2k
ShZfHfbxVSShCe2Qrc+TdSrQA3NQ2U1nxgZHyD/fpw6/ASm5dpQFQflJU14KdlqzhYeEDOCB4jDh
DgirtfHpOP4bWvgTjZjepEKuKP7S3RxOAEyycOdTjPi+n3gXKL7LLuZ5ft4cbxOGTMeS44k5h89N
879EgERhIESBuHf4vqDAxSNbVxD6FJV/OEFJCzRDW4n3kJOb/OY3942T2U98+Fic++uOa06N89Vc
U9ELTnLBXWRF2TuIcWTS4a0J7y4AGvCN3OwO3HqoeW4sbeMw93lHzXovHcNDZ81vnuaIfVRwTb4w
PaThrIUhcrj7MKa23Is5u6AUO3itGcFdOdHcJgxO56z8s3GjYLH7nH3qGzOrGSH8g36+e8hWhc96
MjXkwve8GMu5oLmIFV3t6ZT2juwofAY8EpJs0BdMs9iZlMfzJ6YAI/MEFS2ZMp28yS5U36sZarBC
jHdu1z85uLBi37/TkeKGrfmxGNfyn1UDLuSEbhAxR/u326EtndhZ6r2fHtDWqFve3Rvck4ugu+ts
HrD6HVH15TIax1tWbewxfZSSmENY8Zta+hN9H616lwZj1WLrJNlUjOooapGf7/GQs0bTiJ13AxFq
8S+j//eFac+af02njwMi7iBHbRBJNDuzdXrkjPPi1RPjBjX3bvxkG5VhsyEDTG8knqUt1Nq8Qrzo
i8anPNUCTWfbpzBqUs7keLyXhMyZ2p3VGkecqqoSpQGYgsBJxy6ZIXK0fzttQATOJC5wQMZjssE4
hbZFpzcu8eYxqVSFbPPc4dchKrX46dMpXc3spLqVaj/CW5jAPcR3Baml4OrefO2YI20dkNa4A8RI
ygiKrmSzpcAqQbhSLBAcateZyEDns8JdEsKmUcQXENQxfLnebBhCcF5TBQI7fJik4GxHy4cvn3Fd
k/CSC742A9xyiD+Bzzu79M+4cbEKKnOe539YTbrhhfUQbLx3RGskLSIeRdr2vC5m68/ijJsi3IjP
ktAFVMkilMD1DecVRNSbbM7sHPsnJvqbHwoYfoOIgNQJsdMdBQi/AZPgUE0rolViIYkwYw7YsOOE
AvkwqhCg6GMYhBq0oIo9xOEcjRi8GhbWAWo0O5wnccpmYpbwJnK2uAm1XX/hZoxdMPzWShjCmQ30
/qvdoBQU/v7ES2pFXB7FDKi225+3NYEBvxhZ+X0GA3nEcvgNxAdmrnjdYAqprF52C2V5GPK/bydh
BTN8qFXXWHd9/WFVk2DBMInrl5C0N93NlCHYwOhgSwirrRBtfwPMfODkQLRHOzVSmMSgkGfWyc9A
4a8+5U7LUxNLN4rp75PeYTaj+hnYe0hPDc6QPNoKwMfAe4cVj/Id8gx9lm44ANs2xdQHrZiw9hFO
di/RDtOJyVvG6Wdfr3kjBC609GfMgY/4+QtdFezyYI2UR91GZ4SsxuP3H87AVC23E7FW74OGtLbf
P7M9HRtElf1sVsbXeD9TIusIbmFy+J2XeeZ00z7PCrhPCnnsc0KL/nia54kxrP1/FMaZcCfiUgtK
y99/A3lBGwzetbFJiKoGfGMiLzM/4ZTxxeTbEKtzNgMP85Vlagar23EVzO8x9JDgz/ulPP542wmU
BocPhIeLL8FiPJ9Sqr9/UE/QeTsflqHClMRSnRJesDRrOCQ09YfFb8N9hyzG3G7kb2eNL6pCMTpM
eK0kY/qXRottCZlYTMjAdWh1rGl65ROvQ0tDshzlOa0s/p/cxDPwCawkM3KXuG8ImZ9/lG1nLWBi
RlJY5tJCM1TpvqLUEUhcgm+1z8MhrnwRvJDWZpDdeD0p01RSnzjwoKLESWKfsJwUfQoBQMQo34hZ
GgK19+ZRfZHOXgtcORcf92YtoVg4/FcQ2w1/IOrDzyK6B0DGOJuux0HifsCSAGF8vNxB0228U5aX
QbT02QhI6o4131Vl80J6piEBB4OHJ8Ig1nKYkUP3w/yX7csuq4Iaw3bxMKB8ovKOMGAQGm/BKkBQ
zp5DacWgJwLpovaMUbnyywCPHe03+EDJ1JOxiWC8C28bAC/Dzy7CQjDZ4iTbimt3FASx9Jw9c+So
5jBlRCMr+YMQkj3swQxgtNOIpRkyOxMrRQ29Ah/2jw58ok8RoyDIkTxSkwI/3Cs/YnNTtBbYYQRw
5GzZL8FWWRdx4HdJUyAmWDzlZEOb5YgYjlycZ+eUcXSEXk84RRAb3W0n8ROgFrQ1S8C8RifRLx+C
fB9zpdVOJJ6akjHZ8gDULyOR3M1sjOUm07Oqif4cz6bn0AIg4J6KXSNgJ7L5mcNrEbaj/HAvut1a
s/aVQN4A0mY3wJgK0+eBrVhPa7Q7n9sGaAph/YP7Lhmi9L4oyzhmi05h7N4GIKtfRT4gewMovyP8
apbrOAMU50Af/vDMsaIL/rjdhVYYSxESLIhQ4jPwk0sqRXeZhBShDZjpaG7wUUI3hc+YPbIB1T1X
zzFcrUVNL7w0tV9Kd/GXOLl7MHqka3E4Ntx2obiI7X74tRHmnQKAHYds7n5zHMhz+KMIwZpEigft
rr9GNjEYWIlg7vuA9Lwnh4jo9Ywih9G2mCMXJ4FKAdkECOBE+FperrkPe5RolvA86FeOxJy9NT7q
RskQJQLZEh9E95Csvyg6gzC8r0fUNmNjl3hqZoUuLHW3+8VpozGAi0AlNDxFORdIAxXeaBc9BBwM
S4yLlpfsw7goNxla/BtF4C9Lq6huzxnpjQzoYs27zJm4Uf7NLrwpTNYo/1jxMea9p3AlXjJrSYxj
iRUABw5D4+XluWNuRXNEClf+J7RDljTeEm8Ik0bhKoY3zWfhTwa0o4w+uKKb0/A3GAyN7CyUo51a
2+RETgH5kIZyVVVuTY8SPKNOLFHBCow35TTB/RDdHHeIPusj2msBjMxEQ9AR/Z0eezruKp+02ykB
fcu/2SV7AOi/MtdYRkfFoeQqhzY9H5EvcqTodrWsaQOZbgDQdoDhsQUbA5kbUpm0K8SyO9EfhOyD
/EeKslHbFuTppeseSsN+m8IwgPYcYGi5dG2jDo34IsNhidOZOAZX8yjEtd9TdMbVl5i7wkvfdMOR
KzqMvGMCx0xux4psEJS9vMgBSqKzv9QOWvykN+BxcLzW0XlGFSCCQI81s6hfWK5gFLDbsaTR178A
kWDTx3fMYxof+LQl1WJjXIQmm/g0ATzcVgfRB3JWM/5++xcamLhgAzJzkIILsGl2FgUps57LOEa/
yRlfMiD5uB8X9JvXgfbI5RW4AaCLxusydMEJ6JtGtvue0jeBGR/vGkULjwSHm6WfOLtd7rOQV6GT
4C0S5rVpZ65zkbs5btf4CFbMaI1RF0aeKDkAmlXT+WyQKfMpMK7efuY9M6sN6eiYA/Haf/ialAei
53zzhkxqW6uMPdq/FxXGxFvAzwR3NIZR80MMdPEjcjAYg1WURcKSbTpZ1aRVFtmyYjT1VFM+fea4
2QKAehbMwhU6HbgKYpBCPJtCthG3BqB8IhNq2bbNsxkz87Q/XyMmOIl1ovREGb0Z5syt2Yg9Z8xb
OWK0jPbBxtrenodkG0fzLxcE9bxpQGoivYn50Gdsl2PmleKxkdNmYlxY/BR7ggntvZilUfTkNihk
bzKJEAlbO/hpqK44QBAK3yTXB+uAgSdEOyxUoKxMS5hWE9QuDWCDNQTRPCdikFWYan2UZaeerV8T
u3v8jKa1qVhXM6/MBzHQ/0evy01mMeki8+6e4r1m0vzt3Z6eTpmbz4ZDc3iuWJuimWkTFSpShPAZ
jS0dE4d2mi0KZVpo5m2VavMx//wZOoLXcHXfjubevS/RVjd3Jc873+RB76vb72yYwbVbZejbpcyp
oTKe8mVxEr0HKfYZK0OMECA3mHnmiWZVp3MjONsSNcmdNhgZcIxKeJe7r01fuU9HthO3QeWP8td6
Okwg1T/gUbzBs9mVeUTlQ5YhWb9Y5SWbcoBraDCeZ7R4PQzZwsaqd6qE1aq9GkWHlYAAj0SEH1ta
CPZjZ4FIFTBLvLur+u30AVWcmKMxacWbTbGKYJ27j3N6xLiByQdOlDpCbxyUIKw+lpI7Wuil+Tw9
ptfEqoYbqpgP8Y5oag7dlGEZDGUOw5BLPd4XY5gQFS+NmOjCUpjM7+5ISA0gqbRAtSWAXRZgnxHS
ZKAj6c3KVq27q1EZwr5Ilm0R3KGjRGP4mVevoLsfG+3A0OeNsP0XGmQWrUf0cF3FlqwH7AaFIZT8
sNpoDE2ujoYl9qX8bnTnIikfD0OnC6TpndKRQYLRr+ssuGuYWs6zKaXzaCrbBfaZkwjzzHnvvISA
U8MhStR3IoxjZtcZ387TgXB4znQws4HNWGo6dr/MDUpBnYN37ff7Ykl5+SzXpX/2R3fusGx+7cdr
lhXzQWcrnaNKNs5uNT5FBJYMePBSrRqPWEPhKsSjFHUOE/n6OPZV/xsDaXXUrVSTdKbbq0Ton0yT
r6G1gXqQfTnSuE/6tIa4MlrezhiDkrXAP+F/ZqkxQYeu/bLnyh2vSvtSRYgFJpYyT+1zD6DPzhlE
Pi5WzfadeKtRR2eSUQo0sE2wAoByxNSwnTnj7cDuKcE08OuptKzJmXfvs6TZSd/LfLLT3ueBzW5f
u0NXCgtVCZ+W8KURU+WJjZ3A4xZUHVEf89b4NedeoBF42KAg5gtuYqVt3j/KHnQXTfho8K9sRxf7
xOwOnpOp2/8OE3a8Q0PPbBhdHK3GSwKd4Aq4eWN4QEFGCfeeCEKQGkT17IIpx0rnV7tZM717T//t
9IjLsUjkFZXsKsaK4oOTNU93EDzebvH3tQcUt9OiB8S+WdxjaVlh0cMmDDv60qr3kP+UoYDXUm5X
ZrdUX5BNVq3xU1ut/Zi/hWsV/ihJ0FCTQJiiO1a4mRPAl2QoSDCllw2txDqny4ZJdNRecYhHhd7E
6XFiVjz1oSPON6snneHqfp8VXGyPt+z1jR+I8CKvpqmvIF2hZMw3GhGv+JOikcN8FBsErJ2AhZAh
3hnKXytLioDCNx0MANxlETgvU9jVNPj06DCpjGorOwOrWbbuTXGaxUhCLmEVUYeOHpY/sYC7CmvB
ul947bRVDz89y7DV2VzbIxSPYvAXl96ulnDSQfLPUaP40z/GE1vYyfZG58EtvDXO6DG732PAvErx
wGsqXRCrKjBRKCn9dPT0aT24z18o/ySUR+Hd7/P667+uwZduVrIUZG1XV95Alfh8/TEPkELmjmzD
SRWnPo7Cl2i1nmBBTNe60vno0Niwj22YBgVp5hXjuK/d14BZHdwAuAxy4V4nwCmvSKdmrBGQ+9d6
pinrvnEnIMidg5XxO3Uxsx59zOa2yU4F0aHc1r3PgFsXD4009w7LsX8n9qK/Pcnm+/eD+4CumKVM
AQlfk/4EbzUjySBsIkK6zj7eYzNWo3zkIoYqbQpNaWS2EgIcvjOsa1jSk7dVpt70Af2wdK/QV+BG
MIUu/pjpf7aUgXLqKOr5NhGuFzgg4PiBJxpiADOlNJnjzNWEQ+eaGBbmB9j86lJQhSWTFmixQ0Y8
WrEdqEhJ+zgZuBJR7WG8eu8TfBfpwFAaHwYuvJGw+DhvDKATAb0omv8hGUZcD5c8RHw8/2zfMcXM
jHqxgfVAUMxEVwj74XHg3u5aTz6RbCuYEeY4fP8l+GGk00qQmyE/BD3t15YzC9Kuxq3HnrP1Z2JK
2CxRV9AW/elP7oYeo+0krDI5M/WoPOhoEviDbKLYpRBYxpAy8D0eW6XINKJUc7l92Lt27sSrnuYT
bclySzlPnyebJWgJ8josYxK3zJ176ozE2HbkkfxxP+xO6TOAxgOLLwnrI3X+ruQqcvvuacEkgvz3
c3UhOCY2SNV30QWT4qBP06CMnvBSbcKg2s/KemjIyByh7rIB5OHBocjmmABZnxUb9nDtibET28t/
ZaxMNcl4rpSb872zCz0Fx86+ZAKqpGnXm038mg0OvSehLbFqFy+M14ZiFpP50b4lroyc25qc/cH7
wWxHdpm4iZvPh7A6UEbhXvdzz3xEhAOHlfQ3T/95rAdjfvuLs9GMk6W9N/nHeWZb/eMno2CsH4bK
fLJm8YsvbAmmV/nyuprpZI5Cb+AW08JJ9jk2puBlEewSOYBzD2Edjsoh0y21BQOD/NtiL1GMnQ/v
uOJdZ8M43WXbhwxDoPKtz5YXSZIJzJKnQw+d1vbgr7XwYcR93hzubs5z5JYMjqbYPrF+WrGw5OfQ
rbJTejPPDUTgYnebKUX4OSsgGkSmIfNiZV+i0gyH1iuozW4jTNSuPwjBHI2E6TFm7J13ZlH94kou
nlGH5NN8C9fibtkqxKNwVHnki/GRRura2H/ov9XwHkn+YM4hxfetHHt9WDaEHJsjTknCqAjhFCue
1yPZIs0iQOMOyLn7zXHZcml2ur9hlAK2VdatWrSceTTl+/dUXuXwASg95q3X+/QH7PPcUrBFxead
MYzMgtzDOWv6hqcNjh2kxyQGxNjcXcksZiLZJHEztEHOb5jCXBoWAnC/mAq29gu3s5pxDTTRCTBP
D5+k4nA7TWZwGB9h/6sudQumM65HI1N6mjXsCec5G7+RIALEgX5wr9eYyycnYkaRY5Be4gvlUUA9
EGta4xnmV2y6WiD6JTFcxva4dNWHLa1RsvKW3jGdSex8l933MgWw3jlAvqORXfmvgTfBy/+iT9mR
AU0k8ceHL6BBXHP8SDHX71SqArJ2hycr81rmt2sMp5QwP/EA8BHDKyzPLXWy6pGOtcJ4PZvf1q/T
OMixuD29jv0U6tT9iDOxdhq0Jt13fndlBhll2Elb5WVrkMKmWW8L0891iXWJbDNxw9cIQ0rZn8wH
CKt38lpNLfEOMoZPvZqwXanuK3PLaQk9dpa7PR5J2hY4ilk3WlR0G5x/grt/xegJLpg2v9sFNheM
jFeES2SFw18q8+HNzeiGeQodOpQMhMkc7a4OPL1+Ks0niNsoSaArwIzwYDWsK2cADg7Q9XNbp1OR
1ZQ3WVj0yElrtyxgefqjNV7k1PzybBAI2tUwlDWDhoPg9XDThTQv3PeKWkbcVjQd7H6a1JQBNVP0
fTrv/nTnPI67SNbO2Zp1DZ+gOGjTbsWUhAn4O2g8qp/o6twlodfePObjCHVbRN8oj+jEusLJCpYH
t9PRjGl3ZffzHNd4Zdl/Q9Uvpz3Q+Ly4udUn5g4zaR80i3bs0AVco95DqTl9K/GYOEwdwqR2qz5c
5OhXW6CGz5/BAk/jGWmbuCg6ZboU5z59oG+D/g6vDy+W2cju9p2Fo8DqfUkd1ABmb2amFsP+Fd5U
nLLuZouraGJJsBtpAVgiQhje3I9jqGXwiX/pvTxSImQApv0wSODOALvLL0dZqYs7FfoWTJ07ml9G
yzf13gbeztiY6DP+iL57uckBXEZp6VrTABxlZIFQtDs+fTAyaYFHi9au17pLIwyTWcfVDWOysTvG
uuRrMUyA0SLskNfjw8tVjB7ZTEZwqdgEIs2hMnsFJZX3BPDUqYSMfHZ+bSV982Ail7rZshIibaqM
8R8TsRF2p79qoFEnAsSdSPQ1yxkk59bPMd4jnSq0I7/Jg62lRs3wTjbbMKVQIFG8trnsTqSHIRGH
2ukgt7//khTEWHPgvgVDikZojOHU1foyH3rRYo1oG90K8iCEz5SNoJqg9nByrXwBGPC1X0HxdF+n
nsEekIJqc29tha6KTsy7c2r/NRx/JEh16L+v9BZW9vCyPBiLtJfZCiiayub1Ms4mAMwwKmeYFz19
3mAsomRbmhDvn3nIZVmyMCQrULHh5OVeD+LVprtxVLao24qTjJzn4b5g7xUqYqwMu81t/f3LexNA
u4dEkFsj1a6fbgr1BJDF69g7u4Ej22vBbWw0vPXBI6U0xBwPUmnVgIANe4vp6as1BRwFpxsR8OWV
+hLkjCZSGvOdWFT7WqgsOtlI11/0rEXQevQZvZct2FKVPeJ3PsvvdoXTGZNheqOJnW6EPxZoQnuu
mafmPMrF09Er9PBBe4vud7La+3t50Wt+omHjJOWGb6eqVq94o5f7VeknmPTKlNyINFpzghUBhQjy
Wz3uNhMN+26Ltpy9TBzgc+tDHsXd9Io/OCSu2ydQIOVpOf7t00Fr3fbppt3V2JsLz8hyJbEqbNP7
BX5lHL4opcudqRuld2oouXAESk86XTv7Rt1hm6l/q4yRgBxE/7pBhgFoCu6mgJe+jUGkuGniAeyk
kIDTw/cDtlntiK+QILAixBOomsqKNV4DeKw+84cKDt98zFdwdeglHjoKCz2HhXRSzBxVCIeINgie
OBZxI4etzruR/SOjCjd5SADFFb6jFPOBRhaM1HUSjim1ek88MqOhX+Nw7btAxXK2ONFi0P/ieSna
HUpx5ih0tswhjxfVbulLenYD41cUCNbwTBv6/B+yRYWSyunuToINq57aermYMO3+TbbD6ZNdbBzT
+5H28ldg7JonzW7TxtYABZFPhzF0Sff6NwoecAAP71O+VqMs1Cdm8QSUGy0B4z9s61u2fJ3Weq9S
g5wBYYIbHNycAf6AgqvFhbLQ/Z9M4d1FfTBwTsRoIoop77/OG+cFvPJ/mw7nLMa6rW4qbKBnW4Iv
P7F97X5o50cdoVzMTXJTP0qnlhD9tUn8WMqfKt5IdwnEaWa/DQgNYcC92zgnuwn75KEobG9AqXsV
tG9iQwgg7jJ5AZkbAEdhN4GoaD84SNvb3Rt1mFhNv1aO7eu+D7pf8sTbw8a9PKekE7CTEuQgyBbx
k5PfubxXb1jagOYvu08W1dP5TsBHMsWtJjTVV/vNEpJKlHSK5uViXKOyLWUzea8nnqY7oAR1Z43h
CdN8QWkd45AQXv2iMrI/GhrtSMBVF1VlaU8XH61vcZn086L3tA1WPbg+epWDPAskD0OMtxPUU9Sw
T1/nqb7B0GizOBTOm5LEua6T0tTQTeMCNcFk1hzj0WOW2D+M3dGeQ1wsC5M9RlZmnvM5fDSKENki
fq9fbGik3mAu4WDD7MoUtb9fM1s+I2mezgoarYmR+jCLe++6b1cfBuhUec7grwrTbfN0brKh/LSw
flpehsRBhoHN7QoZckoN9yeODTHy8GRW1X/dlikmEpJrRDukzhh8629Gw73/AaKSrCF0zH6pGTlt
Bg98q8jWHdD7g2qBVCN5b4ESoS5miACeVAIPpeFzq+AblHjrHPTLqnE1S4auyFq5S+lAQyCWbXnC
RKcLMFd03tMiuI3MrQ7LpD1nM6D98DGVf4Zou+eJU0iwdZ7LIsIwTIDO0DuZRPbgMS93Yn721x4Y
yH/EpZh8YIW7Gq+H7j03Sw551J8OGcqq0TK/ZMGQelWly4hG83qP3MqALEY/zQiSiEQ4GoX5Nj0/
4On9qC7cwhQC8FKjrSJVDaqfPswJEz/XUyPFtZW6rOb6m0QU1c/a13+SgLGv+T0MF589DCeuGH5t
alP3uA0BcDKriD94X6oGQMsPVxrqU4p7rkif0QDoVMduV1mwr6aqVRXxOAnwGdBxlzBGLh+o7XHT
60AYxMAJzBl+0T2s4fdi6mGUYxO1dG5rhl1I7rW3dfAtmck1Ja54qVX7W3kT2BpQLSBXTt/YnRs5
fQqdB3bGruRSItmDq6EzIKz3tFynRnMehd0+vG/4Wjc40sGuAFW1Bj95mIYEnGXCCes2lCLLm0UC
tjMTU2mclx36VXcE+W7+4ajKMAFl47b5O3RR5neA++x4MFTKJG3gwOpjZS1g3+zm5ng53a7mdZ7X
9sdq5h5SduPuE61vO7Y7HMDmUx2J0a3EUTMghCkBzKr4ai9+JTbfmCXF9ZGZKBu5G3LD53S+WeNQ
cQ/Sosuxef5xP0fg5wO0SYw3r7r1YLTj3NzhF7aX9Z3M3Ct7cjj/swxscHy5WoPVZIZD1EUzQlI2
rp8fKgkzWQ1RQoQkGQbG1Je3H8mkTSMhPlji2C7rifvyOwwkfZR+0xps/xMOGTVTTQ1h8zhyTbvq
DjsjL3DjMZRFhahpaEw2z8xvMGSI9dyTP+snmDH989O7ffg2sK2lX2W4KVhexYFoQ/nLWIYlt6PS
fqjRe8dujRaxASDL4Dx+R993BAKCZkICXXEYJshTGgpGDPe5K/VLWfISUs5hlJiI6gZ76JOJyL0G
MRZP3+dj8aahKtvtky0R93jU/k5GrgIAd2QhwqVjkN6ono7X03AvvXhPJbFSowDcQvGjBR979IPd
IAL13qe9J3Bd4TloJw3OpYtrM08cz8N/rtUy+aA5pLQe6VF4/qJUokEdOjD12RzjplMSAAfdE+oc
FJ9QzwNsRjcwjATYSm4G/CCWWk/msoPZ4MK3loPSGcdcy1XiA0lAS5qoiAaYFO3mJUFLIPh8eSLc
F9gI4vhrLqxcbGcMy5GId1YmTFKEDS/jlOcBKHLJXtP5pDVqMKFYbOT8uoRSgwKp2Mrua0k3fc64
nynkjuZlZey+SBeK7EkTgRarH4iNTK7YbsvnRqBiH6JwiSqUYlrmrcgOqZ8qzH5EmpeMG31k5Xxq
ux+6dVizTACf5tyvrQyLYqSTr0JAms05TX0oL7dVfYGBCgeMUkB8E00KFRZLylZKBVEZHT7LYkzQ
rMHZvn+Q9mScTk8akIR9k4JUm06SADecoAJQZA2szzbG35v7gUwE24NckVpqwPhH9XXoRS1TznHE
shn8gS0xp365pOnHmfW4ZGsGE5PTfTOcIiP18/DQ/wE7G+kiUt1HKFYjl7Wl/T1+29/E/4luhYWE
yx2olspwuR7hD+u/5p0Qe4/YLfg1WX+3GoS4gyJQXw7j7FxgLjBa4QikniR0wjb1bhp0T95XRSXJ
abFulx4ET2mr3qGx9sMgS91509llGcsgNH/U3wkzeoRTxM3aYstWmUP6REcYI8Z9b8cfkTpqS80j
FUGovpKSPZ//RXU6yy9PZqESLzw6LOiGc+dcwR9qPR4Zr2zwdbsvKUxFsKijLGbhCSiQwTTSAVP2
CcjoBX9eLiLdvewPGh+qHFvoZY3KoZ8O4TVCwKBK6Iz29xZBCLo8Euc1W/4UsRJ0EdEr8Qf+mAYC
StHAzxhesDkZgncXDWF48p0sWbeaFQs5hiaja/hqzOVMyXudRiEA5rlkZ0ILp0/GN1sJ8l+ISbDF
eywOILmO2Ll8BSbV9z0+v93Lgjp990Xs6mvn1bhVMICrFbwOHSyb3nxh6OIwLGUT1Jr67lr4iV9+
nX7sPM+kpGdzExONmxjVUkcOr1GsNz8fLaRymdyCyabLD1CC73AS4FNX6OebKLWp1x8nynnu4CWF
89BimPox7z4DCTygItivJaPM4JNBpWcxQO8NOKTOGJod4jK8amc5pex3raH9dqX4WTipVRCZDuN5
vsp/3ua7x/jTmfCIiOLDGKeAkby43f3JQgl4s8dRkRlV/qeRAj6So73NHpmgDj1SpsqhVL/Qwrw/
f88dA6uJeRHj18IV64jKMxMOZk21JFwlKpvklPr43Q4D6qCo8O9xFo/3NRmCooASkfHKKBj+KX+c
ufKk7bMY+XO1TeP+L0ESCCIdwELO15j9tPaQcVjulG5mDfAnrGbNTIacp+CwWWF/gY7YKxxcZWb5
6hoMdveIHT9w8sa7MiiiDLPEu9PtFFBlkL27QyD2dUuz2XQyxT9hrvuTeBI/ZuMl+9BumECgHsGP
bIMFzof6iAWSGc56mRhJDAunlJ3ybtVjAFLnoU6fTBh1ZMXzIebeTmtzV7EYcxT4yUFHxsUr8AUm
A7djfiflq7b2YbbiNBgwIkU+fA5DxO5pKK+uf8OFsiAJoqywK1s6NgHE4Me08si79QHisifzVkFH
XcuHR23KB6ky9aXmVzt9rh7UuCysBjAHmDzUQhZEyL817iVMQXVzEMmRGt1D/ThioS1kBGnTBkKb
P3HLeTmn3WSzT5jAP8r9wX6yqMN/ZQ4cbQW3SOy01ldPZRrW213Y2zRRWBZK/sjHZoNJJdbC7tWu
o7ebMyC72oVTLdL9e/GJqqM6Vafv2T1Ko3I2mMq7fPVcVIEaNvPhKT+Y1RLQNpCC/lSv+23FwHc/
3pea0eYWt+y+ZgIdV49A3nM/weNg01HQd8bt1O1lYNGf6zajDJuYSUjnMdOXIAwl1bMcS0Be9w0Z
IqViusgxwWaFUwhV9XOnA0PEzNtV/7G7na/nhn+H69AE/QL1Oxz3nnPFWXP4ykaDGWVhDSwpIGDK
Tvabr6/LT6jtxxGDMaZY2zEe8bPHVLMqQadYK/+RdF5LjmLZGn4iIrACboVHBnl3Q6SylBIgISE8
Tz8fPXGie6ZP9FRlSbD3Wr9dysFYw4G3M5i4hvuYVcuJazKnmev0R0PtJRF6yrcwrDPU6QzEh/cu
4Xh7LNMliZy4Qirc672tWKm/F9DCExPnfRefm7lKbzHv2F749/QEQs+1f+ZcCp4nafs8JX/56XMS
PWMPPPs5xXvRmyzAh8u/BwfDb3ZIcCveD9IWnS8LjgbSVU+/p+b3w//seSr84az/e197FIdETS4e
e5lNH6cXKelaO3Zk37fP232bq2OYXhL11zu5YlcByePMPCdj0FsO2HStj8+9vtID9jXNlimEfc3u
lCNrUR9SwcGAOs9+hCjfTf7kAtUGvTC0OpQwUO/12FSUOB/62GHHygWhIeX+YzDP5luUeojGsMoh
FlLJUUDusYOtUsNqrp1Y+EbJgeHlQftHSwWv1V8aJIf7oV8/TzlOTXGjluPkpAKHfqYyX/fmjdA/
tlviqsYEknuUetq5OJq2Rq4GpFXKHfdf2o4QJDYZIK/oFaEIfm3FmQC83Oh0PaeeGSQcJr1fX8df
giMDoDog3XMlIjmdyRsBmjo/fU9svzJH4m9dzpOcE8N/aaEmBBJZoJzT6ttW84CPU4fs/DiaOCvK
pWENuqMnuE2QEXotIxRzbT+NXw7Tnfoi7AZ2yTCdU8VW5BHOtx4NnEQJU95n1EseE75JDiwznwtu
cjVevsAPVPr/RKT45dgoSf7MwPEEa30l8iZ2UBx4wrkijrq2+XTM2K9FbMyk7AipA2/NGma9wBoR
HJE7CmLytvI16eIZNB2R2wEubz5Pw1L2k4pJZNq3AEOF+zBnQmc32rpu0PtFmXotSPXg5XCffOpg
+RJAOQsL0IewLgDUgFFqho/v0+YmyoLsYQuTmeCVAfuD5HSFWwa1LZ+e2HLL+StmIauDEtzGqZZt
YtOCQVge3A2LMsfI4LCi1PbwB5c/VwgAeVxKjs4OpVDjErl7twjRNQ3n24f1O+iNafvxTaj2W0Xa
FWGR6HEc6uL3z/33dYVdU4+krNf3O+HBoG9Aui5/76eE7DbZjOUsuQCS8vj2D1+SrKR17hrNlusO
4XjngUcS8NJcabxJo7L1h+sDyT49LotnOYthTGB42sXg39cUxKFVaOBgcHkT6u5TKYz+A85hw28y
+gk42ZCC0dzQgyOimAQiOsa0KYlR9WEjSPUQ7aQI3bN4vQEX2PzXk5paJKt4Okm2YqXhSYqBp4Nb
tsBClQdN4z63CFrKRwgdINXLR0T4CBWpznhexb8ZavCdsiZ0ql91iM9mED9WNRMb/8tO9PBJJOEP
aHa/tJjF94NI8vt3WnAO6OtE99NDxj3e+y/SUdFPsBh4/Zgvg0TwVZ21ZcozCcG+R9rQTRamGsEB
E3+SJMumWsqSyzFeSrRBL5Xv9sEjfpbEqTcQuCE72AjqRbft+boDehbGnjuwV7a6TzVFxZXcHZRG
E9aRK9OJ/pqxb77mgAl57vTiUrY/4ae2a/IuN6R/QtqQK9zZL/FoxESwTjNh9tmnDjncKFc5MbkQ
XlHRHbp9tfmgaTECE8Rj0b19AWbO16gTwhpGcG1vvXS/to8aL/9JaOwnwhXQnujjx/PHEVTQSkj1
9xskNF6bLJWHy1I76uSHKXVDmZdXS1F3QGRAWpm3ibzb8q3B4GmS826C12Q+fmbBqBsbZSPuByNi
DEl+Yez9RB3SJuOfGggs7rJb/HtDRmVb3kI7qT21nr4Er1E9HdaP6wak3RKW0Eew7chC9vmbsQ+I
THK4Ss2/QrNU4GgNFQUB03+NxWTcMTRrswZ5m/D0uj4olF99L6QhQ//3Bd4pfbxXswUMG0tyjLdL
Z9IoDHrYRuPzvEbNx3FZ3xuWd/R07Lek73qshxvx98F6B86vWCq01vfAfMv3lZVOgb+6tT+izyX5
sHmpaa+Y3lhYWDG1cQH66lN4mATAa92hBoVN6aeTp9VL9rcHf7ZEYFm2Kk5ioI5TnSLXnUSvub7g
5vfEYLKLd+pKDYx/k9XkDNkOqaZcvw+yn8D1QbxZ7tBsXytceGeZmBcbOBj5JKbFftUjtR/FfuBM
zBDUHkETJ3hyXelQMjlCn2AZvFvlv29nl7Itfaf53z0YNjqewDNAs7ybfBFND0TJSraw0NcVkyQL
caBdNG4UbOS0Q5lQBvzdljbpnxoR4rZuwgZwzEHIyfr5nSWLugFsh1mxoWCEJU/Pi9OczwqjiF+o
01QA5BzGk+p9K2mwBrDesST1zsRTKXCDv+Iy1vwsRPftw8Tt4xU6Q4Jsj6Y+Mug8i++9hH404brm
f32pP5wad0gIA+Dvi2Lvd1jf51WYMw99HHaNE1+J+YNOb2rI1hNxmoABlrPZBhcbR2FPWFSOeRlC
XALp4cm9FwrU6hmkhXi6R16hQYvCmIJTzB85f3u+IFMoFVB/dU8mZvT7c18ZoIOc1AfOEjyfxbye
360ffDqQqCx/5kpbpWA7Sx2Fwv6xnzDP+kLw3b8iJkswpTE+k7lLdgHtkfZu6ccdM9IeXnIE62Lr
JYIV98ZZD7gC2SK4P/WVojvxsjwam+JaztJbutfO6e254IQDcWFIuphvFzGBzMgy0gjrlqF796FT
YGILJMMVUAHaVEYXR3XX0+lDpFMkYjx2L7QIJH3qsDi8RIhsJxuzCUp2fE4AHu7p971Ba2M2i0S/
5O8Nt9RbDz8Tq+ICf8rWd6+arsQODsQXsYJFqKmu5k63Za4oUuKIfW16z5As4MbMViHlMqch1Nu/
YwndyC7IKYKhQAElxKGMN5OhvAT2R2m2N9hiWAaJkkrsiexUwLgPP9MX/AFVKg09PkrjE3L59tWx
+/5kaA4e0/t7PbZXNNzKJ9llb21/YYVI/tobUx58NRLEBXYHYfC7xOq3op/fNIL8utBcvd2xdrMO
5ISEXGEtMQRqblt7rAjQLM1VCCtaK4metFu3A3yBb4FJUd6zZGcgg3FybTYs73uOF00Nau5D2c0A
oHhMYHkgfFNPxnXvmD9GhRzrR9+rQU8hy1p/eTqZg2xGRNJ7qYdWZv0I9T4U3/6QeWPwH6GK7ZXA
+b3J8wqPnfBncQYRk6woo3bkn7V9c+dLtM1AZRbmaL8Z/GegXtSXB5TuCTMyM1IemDedAJWHsubc
Vk6+NBCozEXT+8mX2T9xzv6TO5x76pyk6GodgxPjAliwhzzsp5Pe+D5bVBeRfi4N6ouJd3BKmNhb
LdqfW0Wk3u8d4dnX7sBUoGtkwyr1mS6zSEEgDnYmex2/ZGMRLzOqgQNkac1KJl3sbvWLT4Aa6Nke
0WyUYdeO7V9jGOIYlNhFph/jAEJPCu0hTx8KhxppQRIeC+OCDVHcmPVOF2ffeIPeAZ5T3tbXfN8x
AU2W3wl5XeAPPIU818BUzll+UorzeVCdsuS3UZSpkaxRH4FzoZ1lQqy5JbEIYIbBjiBr08fdicvl
p7KZ8FHbiIRl8UJ5yACQ7fWw9RAX5D9fKqbIjY6n7etJTnx6/rA18msE6GtpCfPbySVHZJ+u3yz9
kyWINLA5b9m6375Wd2x6Owi1ESR1ZcIBLdJzVTjF56Zq5qp7r8MJiKpicZ2c43+I8fGic1KC+Mg7
faEYS4YNTpUQ7oDJgvflyb3fhdS1Mfoqzaao/DbgdacgzfvHxLSQrArVyTzTHBmYdSesUuuu23zm
ot90xNFMKDIjMLSc/V+qC1GXlW4HgTBGzlCcJf4pCCwUAtG8SxNIDZYKagb5Opjb+bjSt1seGfDT
sCo2CsQI8in0FxwsfOTBBMSu8J+Gl6nuc173UdpudTRFclgUVoX6C75BD/q/8vBeDtwOP6Xq8k3E
Waijn1IkuyVQMnZoicJsto6TAAlopQfGmrUFyacUlgeBBLUS0j/4qhYRxgVfae5IPJdfNw8eq/4w
zIfHkpe4ZuRxhG/Qh0DFn5O6rjNf5Fav9yy1aDYvjWyL0ppjUzlVRsA/VYNbv+zu1Lgp7YlICzuX
85Zg9uBDIJfNvsBxOhX+vQpqSmjhyYyp0IWVRuwzP/2XLBa8n/qBSvj10xNnkmndM7dDGzgHj8oR
HBJ+wMZakIepfhzegRXdWRvO9RoGdckDm/9imC6deKHg3SWqu8ekKwK+QIWOp5dhcZtxc30PpGZM
7t7rn7Qw22m8iZWoJzir/RXmhlMeEY8hY+J5zWYaWDo5xuzI6lTvvJxTflFEfGCHNxQi5+5jnfYh
+fVG4eUe4+nYzVfOOAYI8lnG2/udPzjQCciSCEqSy75GOxSZyLPbODJxOvDT30MFwV9qKcz6b3ZO
El2PGRMZoBeKhQnY95gscQ9hEMgfI6EBchxDAzOJDtv0sM2vmygHrmnALUCZ+2O8pfFJyLuB+YuS
LsTQAcBzQaUsmoPJ66KIvgQ99/Pa6u30fb0b07/lZ0OoAP9YErjZB+nTee7b5qDcwzhbC6DgBcQD
BmGD4wgE//i5ZVGzz06CEg4XlQGNJbxl6d0UUE5zQkTd+jdhxtdIe4w3z2ubuzGsxhC9gpxvg8i2
BJBGCD61q2/U3NKWE1vdZTHXN3VVlpzTsLAbZdDaWt1xS4yeHUX1DNQHAGx3R8FqLR/qX1EPIHS2
xrB6iD58H92vp8aBo9UDqY+eglOg1lMPNY2VKP70GWVH/FQFM8UqYSQH57YYhI6FLQvrZH5PGIhq
G2D5NbiKcMxJCXui3cPKPYKBk/m9CfqowuhEXxe5edJM2SReuxoHTou5W1kikGh/mW97pMke/6KJ
KuM06miAuZOg26QyVDYcRqlifGTNzK8qcI/q9p9F97HQ9E3sEef3sBtpvq7t0cZAT6B0pwmJ0sDP
20+q6CXOYCGrGRtbQwQtnw+nu1/i0tmWv4SBQuUaME8r/qiMY8Fw6Lfq1ytqJ6wz69166vXdzzPZ
abSlfMw75vFAEU/5Qk/tRA/fn3DypLjvmbn1dya4xDnz/Yvj119ynYJpKsE9cRt1SWJsr0UilQno
BAtLnj9vbWz3xyZzsmhy5eljIPHjY2a/3EKcxzBAsl+ju4utMnGfe+ofqDV2mYuGJBSp3qaxykGt
aa5i2f/yh4M50CMuEnTsmu7nVLkwlguhkvHIzUVGleL8ZQDPsqB6XuK1SbdxRFkdU5iboQ3DmYBA
740asX+gtV0Vs6GldHXKnf2qcQNRD1Qf+X2eTKlMbfw4+Y2hLItqVGO91Rsh2fVjJrXfMdxRMhkB
p7L8VkCCGbxUtRah6A4TN12qkUn6OA8GjPZ0OGQn1E6I90ijHZsEjCswNf0V9AJsELMDWJDEjtwR
cQfn99dGEw6YgISBAPHcF9Flkfv5XMTsFcWFmPh3N0/Kmaau5I368eIYTrVexF8gG8zuzKpd5uqP
5bfylCemi/i+QIWQkQmJuGL7Ur0sDSd7eSmeaslWqEpnZIN3F3/Z8TqIBmbzeCqyR2kOmSifxEpW
rc0WWJZ+upTRpRcLpv6iJsWkpgwG63+P72B7zyPzglsDzjyEci/n33HVrQNln4fQICQj3ACAXRJD
LY4lNSpPOqSrdGxe/2LF+SAmlXAU8eItBuToy/xHPrGgZ5rVqyvOjYp+RCDjj74TV+Z39skDicov
IIUln8qFRxxWv+K+gTcqA2RU0qGi7ZeDBWfZJzRhlk2bwVEzotfgZ4fmV/B5Yv+Z55ZaIJrBbsOE
Ht9pRRtbZlPEB+xqBrQBuR8w/1ClBYuT8CLQFEQUSES/wjbNvAHs5wTo/NfCIa0b5/6c8zPId3S8
O0aNEk4EXj5SICYX37DeVWKk5+QzUXQlePHv8JfCnjFv5G5nnb8WqFEbcgfxRAn9jp9k2s70Fcnl
ZeqXUggBrWJcyeegiM/uvwoa1W3D/PfFBXMduGlshdX+zOqhqTatWN90Vlzl1HrsPzR1it5AGwOi
BmYWkBqk273HC1ACeW4IJOeIcFIcdj6h+QinlVXrcwmDpYpTphHmFbCjxJYIgGmx4iK+YDDiokcI
kV2+QyT9tYyHOnfIYJV03gb6Qf+hf5F4r1vJjUxlRgJIh7gkZ263s2smemid6mExFDbBdzGQMCpP
OGigNNRF/3UUSrb6neXIx0ZoYtpMfC6MmcGotqMS8C8BuZp3kbwUdiZwA0TPtw2fqLSKU8O+yLBj
37F4vVet8bRFgAatWJTxUr0veC/KL46XrvDTII6dT20h8swwcvQMdXdS+5mqe/sL3AzV1IV9GlFl
8hH8PIYfO3xbjGCSZsmqZ742GkRW6zctiKglXw0kWP9pFGV4keARiGu5cDXbnNcE156ZHB+Xl7YH
oYyXmkY0U1AeuxTNuN0JwatasszMGDbaI9/M2BIJ2mwiJ1OiVxKp2YKCg/jNo+yYiqM8lqQEyGMv
ztuZ8Qxo5r/ReMA8aZ79schKhwXfIyrB7YI3Ig2JJola3KvBa0Yl3JnPbPEGxoR9I5DDYUh/fV1U
geUfBITk9J56Ge12QNqSsS/+qGtKltoA0j3Vr2M68Fhxy7+w7s4kPtHexfV2t5WAgh8C0JkAji+s
dCcU+tW5EhD6OHAbxO+NDU8I0kDhdR2nSfOKsmHBjIhonsN0n84HeJOJgxhuB/G5xyPJPOrhdZzO
bHgNotzfxwrrkf1AoFlzSDoozOT5lxIiZVPEdHCzJK0MJG0T7H5sWegy7FcaFhQekhE31SMwGqb5
hxVfZKx4LTEFNp469bXq82UZypfutaE1gRUm/+00C9heFB2p2fbGsqh+VECT0uUl9MfvikKjkrUJ
ZGRspGEurFnSvnNhsIafye9RmdgGKCVysNwBAyZOxpxWjDa1c4eWO07ON9NpuXzQjMorAMRkof4j
gXec905fRL3dRaN6CDUyK4glYqPVLMRHoG+lKweCJW20hfLyiJUC3GI59k1LJRnmRBPLXMTlzBmq
rCfbsrAhZOg5nSeq/bzq1E2ldiMHacJkN0X20zgCOz+rMuBNO3uTgtPjQRktoepj+T7pC0A7rbda
ycaWi5Zh2DTVSoR04HUlceFJQdJ5SH0Jb4UR5C/b6/5UDqvfSekkO8l67bpD8i/Z1cNKu0C3tysN
DxhouNdti+VrOSEoG4sM3mo+UoTIgMJd9GXYLewhpHW5eF4+f3eVcFL/NTeRj/wHVbPAkTTNDDaN
C7vtlphBpXQ9DoMLreZ7ndhiOxtihz+L8rRLftt+hYX3jYVihiKQeZOPsXTM/Qt4KTvpiqdvnmiA
Kd9DCfFKD2VDHZVtogZK4Q6svGel3rCsykg/tszVE/UfYAmrQ0LWf+LU2YbrM+3sdi6T+kdImUSP
248QvpgJVSurGP7HafOn5G51S+K4Jts39XkuYhLYkAHcJC5RCNs1U7nJyNbbLJ33lapfu88h6WaA
9cqaKZpQa2rt8rB2oWRAVD/o3P4V7nhajwSYPEPfBoB2XwFJIk1EPKCeBtiactp/w4Sty7BjliwL
BMvjQqv23TJWrGrTT034QxZa4W0BOcfoF9I9J7JglztpQQtPvGEVKbaTZX5jB+crF5b0CFFE991A
DyegGs6P6tMjR3y3++DhmVUeKCtWRwruSBZB3KYd0g+mNv9LOvPgIG15vVySABePP82zKi9Br3rF
OcUyKF7H1Uo/5Ggrd3frbtUN/kd6WQGZOrQtmv9E5DH7LEfhwsC6haWeGF7mKvRQz1lLlxw2lpL3
eFhBZRHpgViRI+z89N/2e8u8u6Xyay3bPz+K9fwRLoRGSWse5w8OL+IcXNRcmfeyJGBsYhj56/qc
IadH4PB4bJGEEgPVkQ/37pDbTJAX8pePtTs/T/gqO7tTDwRBPoOYRJ3BNbdNjAEGcCf+02JgR27R
aUV+VmaB8WtXwB4ikEiv+Hz8DyCX3VErFnbg8emuvNPzZz/TCJKlJ47cbZowRe6G/n+Xag7VH4x+
r84ejOsXYPbNW4W5I1nfWUIifD/U1LZjcgtIeYc+p9m1Xg0ZmNj9BUpMlV2CQMjh0TTvfXvj+5gq
G7aqUgjUZMlhJMY+Bij2m2R0iJxfUGJkyqDmNhDDM4khXSPsFDwPIg0Z+HeLvwsHwcjiX9/rBnmj
cH2Hehy8dHzB1pPMH6D772D3unNT0Xi1cyHxddINPlb1xK8fPlBroHsPlZBLempkVrGSx7AGfquS
gOXPvmImGSONwMYU9DEPJ+9d7lsEzL161k44SkQc8EDiPxkXgIF/iQj0EOAdzRG0nAbMjCkaSHYh
zdoNqV8NyMwDLTgzA7sdqCgqnIZESFgjltENBrZbjVunnd/JYwTRN2xP3dU4qVmAfxgE5ihfvBHE
fjiheQOjZZaOtwCgBYlFv8VceK84p5hNO+QYmct7JgqoJkl2o//Lx1LjQd1z0VDsR4+iuFNVSxCQ
E6FGSNQbEtsauvQecRu9KT8hkhPdjhh0VP8tGcRFyLxmCD6gQoccAX6xRCqSs29FoPSIyjhFiW3d
irYDX0b+Dgwi6D77DnGW9BdTsQWS5CCkoQSGP8jN/GzgvwXFRnvjPjNbJFtgshDu/v0d6Of6atRu
R7pRI7klKNWSakAys4lJcR4fl2VOwiuczwESH/DD0wkM86nVF5PElT+hrPjp6AC0zGSbItD5LnPd
yi/fvQmewrv/Pr8bj8LtcWFgGk1kRz22kcQH5SS8NsQdYU9TdjomsDdS/yHMaEdCJDlFw8QZh2ap
62wUK23w2fDHCdD/uOrUURvK2s4S3RnmfkR/9BDAb+xCKyzgwuZlC8B2zng6Q6W3KAlXfWWnqidV
q1u8ysal2woINiL9C7X3FPFVcfcJ+EcdB50L47hKf+7zgvRXawhYtUzoNQIIBG9kekdXZLuC3BMh
ppTfPuIKf4pe87XmH5QEEwcdUV7OAHy43kEAySsIYA0VjGSINHESIYXfPtH5cWCrKLh5yVQq+LAT
ufjHpDHZJFbtlhN5TBTqo2VXuXvHDIt5gkf5vtGTI8IWEIMo6yzUNsjM/3LsUOTW2dXSQI/iAPjv
xcjYqbtuDfoeg64RoHfnSEQhJgLxwxRyW55e1Mox1w5Be3qNswO/t18HKhsvoEgx16xUmzY/Y78I
eUPtWAZPXayJuuvXvOiXuzQvfskUkHc1q86ygINnrUTcDRVupYPbD06HmGz3lqMqej6j9umg9wd2
QDtI/qIRoPGHgu/baXd9rTHvjlRdz+S2ezU+7Ow42OhORz7bTH27OE0Jb3SIMw3V24PvhekP8qeL
PbLzJ6SJ4DecCZ9QgVUm+QL97ScsFpyXudsIdnwgTnhA5AwtP2Z2kAa6ekIyIiRHy/0UFy3a1NOd
IXuwlP/oMV7EFtscqwWaF5SA+qUw6QfyoGaXyEl3OKh0nhaCLFBFsvH2/qhSQofYnwUUH2Rq0Emi
hxmOFiQ+eMWeUTHgcBxFVP7oyUF9XKO557EF+75/Ar1dvDmDrzEojmILKBT4HA0WwCzKXKbsM/pX
uuJUF/lojEXmsZkrqovEe8JwdTUakCaoNOZKYNcj23RzFBBfuKxpwga+P1sIGwV1Bu2be+4oE9PX
DIc7PWcEKvGcd3NTR16VMiDsJ5GwZvJR6mtZn2BJAHAnO0acXrg+fRPNHVk6oHEWRydRS06yVinw
I0NkIyzeD0eFXEbGoE6Qjb0W8h47Y7sp+b2oFLnkuEwZLtYdnSO8bwDONnhpH+G3Dzl9BwfQwPSg
aQxqfMzfTzM38I7J7ut3UmGRWKSbc7KbQoBhgYXCfRxokJZ4/Ql7tDLigvm+85UjjHcPqAQ2DSQL
Cs7Z4o9xG6H3nU9f8jikZqYjn5vZV3akt18vOAB3Jm422UHegFj2SvGQbIlgc8wnwDBLdORjwsGH
MyPUv+iqvtuCPPGCNMjJiBWKzYI7ZeRgF8bKoEb2xg2D5KVj6eV4WeA41Xn20Bdx47M3ks86alW0
L0laTl4iHcXxZ3f6olir0K2lx4a8fZPwNIQKi5edR2LrcNFThPQBSJL8hmx4iaS2tnWaTyBpe8ww
Awqxxyx5BpMbebw6pBmi5SqYPIME4pZThiAmwj58pioV7yh4VCQYyxonOvK73/wnxom8Y/h7fpYd
dZGfWclWAcq3xjYizGn2JQ9hN1miVHWBGlbLxwbwWbHmPcITcDjdByqCEmegoKYK5ADHFQzOCeUR
nlkKk1V01tSUuUjVsHAt+3z3Rs7Hzcuaah/LeQXq9/lDMo3+ffeY8chJi2b9ZdzD+2kNB8lCNIO6
NfXNm2z3djYfeGrGQF12PjLioXBRvsAtrDGA8iDL2/xPJ7hY20xX0MZoUypvErvsOjog5SzP6GzC
Q/a4FjQTsIbjatlNgjQPJgqyEBLKtuhKjhh1dcWXVZspiKatiYptbYykkqZV696nG8GZEAO6H4tf
lCOmsTev16xma4PpQKeXrepFf6ElISZ5OaB17VcOWfMx28bLnuQPsGeSF4xRYv/YptoFBUfW7nTE
C8SmMvB2IS5FD/+k30BkWLeHq2hRaTh5VHqlBWsBjrOrqPLQZjyp/NAKCItX/aPcGCnBBOgRwxzD
OsdaKJPqcMkuxJjozp2Sk2723hPMS/ER4Qxvq5KmdiSUQa79ZaPgH5wyoMPKkF3lOPjIZBRfdwmY
pSpB89OKgPDULm8D1Sk08OAdUbbQwRwE14TrUXarzOLCY68jQA/FPsPeTT7cMx5WJzFm37M0jrLY
SbPbRPBTExsqGVeZXXcs9g5POaEoZGwRQJOFAoI7/4XWtkP7ATpXzmVXMk7QFa8y6El44tA5IWRb
lUHcuyZ/1ukPgs8U59pK+6O76nwEVRQrD78oJCmpS8B6nDr31ZLSKxx2L3vq/PKlE2To/BguPfHG
tPvjoG1GgphVjocY9Vlna6QtLJE3QamKXGb4Ax0eJ2w21gNfoYUSoF+Ed/TDXKcZ0ocUHeqRR+8o
bxuLaPfWJrF5foaTRbrolPNYRaYK2XN/ujDU05S0FVQ+Nm9QWzpgpt/kqE49+mhpleyPvQ8uxju0
Qpvcpx62Bm/M3bFJLInS+oc/HXEoJWHNScAYqZlHni7hYFAE7LdCAI0fow6U7N9WnichMXCNDfsH
8CWB4ZQOCO0fZg5tiiieGIGAN37sncC72KJQLjfxBUYgLMauYDgcO6bFgpkajg7XBFk0paOKnhSJ
b6e1Dsbia/cfiyQIZgFa+ohIzqYHvx957rVuz2bimhKc7gQexV8VwPqcDhU3IEOvP99vq2p6/DrI
sFzHm6v2ynRu3THYsXJg9+jt6yeSMH9Xq8FWGi+TRhql2/3/4TQ/kehUFR+AA7b5ANFw8NPH8th4
hJ4sQwa7Qy0YMtSN+qnxVe/+CzXf9KuVroU3KIDpdI6MniUEuXmFd+H29dkkJSu2myPvvtXuSwvz
HbUoPJTn1fB2PKLjEJmhDOMX9d7Er5OdRQL/BqMQBWYbln/kQNlsIJ/v2xACy41AEMzWPnV2BD86
dXckcgYBykOu1f0GRa55xGGWXXZRmk6v5OBhSLnuSGLCv+95yNDHFCj+e0BGqmuCktEJ66SoPB1z
q295fhgIbagCUFHpVBxYElYM8NZ1p7F1cBO+97FmBfE/AjhH9s3GKcjFyoDdEKhGcuEN+hGTE610
XO6dv+sGuqdQMCIC5BIy+DHN406ZR8KUi5BqCkzoDAOOdNxNrOi5IgbssWqd3jotCke8jFXWJ6Ko
89Gq5PNjFx4Zo/fFRtqgrpORqjn5D++cQ/BmCOdEPtHPD9fEmd9oN0fNjWwBL8pxCDnLVOc4P9a/
6V/DW+dxtptgQva8+TtyPhAka8+fB3qcptrTJr7UQQvJbDZGexIzRm6PhCPG3JgKD1vVHpoZGkic
1LQMjlJAjrDR+QU+DifLraDaZ5wO+XQ/8VHKzONoPlenq/K84hxaqBHb+psAiezvfiAruXe4yvi/
XfT2dvyKfH7u2DhQgQZm/Jrvyw4F3j/CHgOEruQw7BpStqfBBLrBoa1BeNv5ZDGAIRD2x5xU8N+j
iLRY7XTqTnynVoFXi9+x6WbEV0FJ4KpFG8C/S3VerxI5wcTz3Ko9VV3mnP9nyMPVfNcdeR8BAhWc
coQlB+WSxXkO6Wf1t4zfqSdAku36WqkWqd7NilylaYU023kQVdw7943hyb3DKLPg94Sx/4d21uSG
fIXM4X703ohO7wi/aDvj7ReP3mXAA4mBjVyR8fORfglYOnXjYcJ5NEuOqbX+p6/a2V/FWkh2zvQP
Cbz1aRzYhDW4iQ3JR0L2CTgCn8TDpvDnSobEZYIZjo9XE+xop1dTmFSaAbhn+FSxuKIK5r60JqhJ
x59+0nv8E6Io0REIVFy9crtHE2bxsjxYBfAKEoiezZsvSaZjhni1u5j0DY3tS84Ys03yFej4FJc1
WDPEzUELyiui7r/6CMkY/a2Rv1M/stBPF3zZcumyV+A/c0eHYQWEuLn7E8N6VHw0xGQNJV/5uhJX
xaH8g/YocOS4aBzWfJ1iIPj36EAIbJhaAmLvz0VfUVcFlwgshkIPXamHQxzp/PZFDs2Y3zsKKEFA
gmv78zmLf8x4S+ZA7I1c5WM6r7D0Gi52DHQMMW7xtciFRSs9PobgRYFBIxYJR4VFIG3hXSJSUdpL
MTimDLdDbBEnPAF8vEJfOw4fqyES/uGDIsf8JAKYEww89j1lf0o6d2doA0iyKw/3iW1eswsY7moM
UR09akBhqLY5hYEKMIIna1SpqfvFHP7Yeq9FFj7sUViLYJpkaPTNDxR6kBXSB7G69Xm6Sm1dT3w/
Cq2nbAVUkjmchl2guK8fiFB+QIgqrIah+CfS4oChC1EQqcnIKnf66cPkSZjDr2gRgYVGGrWOCQhE
3slYvZEsYUMIFxtvv1+Fp1odDQAN7aUp1cgOXBuqh4cHWYbkSINKQO0zIOj0UJy1vU3Ja1/O+783
LQv4HmXL+CvQdkp+Bk/A2XGlqkPhLrw7rI4SzpUb1ZbZfgS6CfbfsJjMP3wK2hhD0E3Rf4wpSkhW
de+lYDI4aOqMORQEjyuKofNO4FAcsLHP+eobTpDmiu92x9QZ8Zl+ZMcEeY8aEnS5IbiL6Dus5RnK
Lq/aiX/DOyKvXcavuZocioEzQ/x7c1qhfqDHfMGnv8RIuNK36a5pvKYMqNobSNtHWENZwWmB3Zbj
HwWa6ZJw9w5BKNV9F3C9S1//vkEidaoCiXiwRrGUE0U43F8otTSHdW+Ao+Wx/E5JXjCXUAUBm4hg
RXEQMIkKbx8/4eTjxhQQjk8MD3jO8Cm17rP2R9F5huKCp5phkz4EApxulJfF55b2GINekh6dCi5V
3TV/ERN/CSC5u0WoHxGwk5A6sHrYZPABOKAYRIsJgu3CPp/RQ7+m4hbWHH6GolIQSUC2F3iGuZAj
QQ2n+iVGgWV9uefwivXOgwCgNSC9aKJZCN5E4SjjimOYXkPU2wm4mU2vc/vkopCWgGh8BuD8WvyP
pPNablxJgugXMYLevLYBmnAkCAEg9MKgBIGeBL35+nt6buzGxuyMRNPorq7KysrEC5HwjLCQbv2s
fzYBSA2vsGLGRsLhsXSOX/pJH7pobh0eUWiR+++GqlFnjrvIwZyBEdv5VkvJ6DYUj/v0ka37YgeB
84j8AtXZ0o45MBVvPTNJJPmEq/WMgoiz1Yq5pe7OukF7Zp3unl57HY0ODAqECwfNOUP+AItGjn5G
LbKilR4WPf/kPp9g5RTmtHBm/aSR4Xr4Q5djimjUE/Givz466mhKtmDaPfL+zV79bEeH7budDPJn
hEr5kcTgHK1XqvlSfU/hyXbO0F4tCOVt8ocLWRiIHwgqEnjDP9B/xKLUArm0r673wZkNrvQaYjU3
462NMA0Skljf3iC1omjq7NIXEhHovfJkBDvPgYoqZjz5ncbnc/v7Jv7H6MxsNLqyk+cZLaud2dry
7R4itsLvMnoxmkFzpaBqBVfEYOHn0lgaCKD2S0P2XwJ7ravbubgbFvTvi7924NJTNDEm4gx/jwbQ
8JFjnojoMYfK9Jj6Mh/z7IqvH8R4o8msE3Z8Mgiq7gORjymCCQXcBSL1fqkpdgeg4oirk2DV+XsC
3rYlf2bSdsDB6E4RIt3gfy7bU1RVRwiG1y3JAL4zRlxI1vB+rSZtg0nItYNZFYSlTci5SMlopw4Z
xYiHLBosnsUmwG+JYsBiPFUqsQfoOZnjIe1Oh33IVC0UDd5qBniEZjk3anBGWMCF63LRbrPszAYo
KaKJMDlwe4gZQL5hOpygdEiB11FuJCqAVUpSFZegd3QAMp5/vYG9gPgiDPK/joaJH5c7ibmWQSpy
y9YEt2p5duJ8uPaZNXkjZMBx7LxV/24af5BTKLMu2NIF++oTPRtY+5EUYzyFRI+kRVQxuNoheoUN
tBRqrKV5phx1EFNvOL06H6lXJS3HJq4NAAHdCZTkkwjW2fCiCnGf97xX9ZE5qqK1lXBsfEtwiuHL
ujkNYOnF3OSQKgEiqOJosW2uNOAe2QpaYMxMNbsEAhA93vml6v9y9I5cPPDmDrIHYWgFJl8ufl9R
M+he1BL6eAQaSm+qQauS8cwF/Mhl/U4P0yZH38H5xSRvCFhWyn+8907Jsy3hJ21+Lyd5hlI57iH9
+hzfyThspiNqj4saanfQDqh+LzGUjBBPXLGADOlm/fS1FaOOgJMPq6v1MPebyHqDYAMzHegkHW4l
f9z+2T9I8Biv89Dp4Cm8BTPNabL98/jNdO/Sn3MkiqiS6VL1/nn6bThdbR82PJzMlSPpKEjGFTdJ
G1tYFym9BlpiZFqGEWHalp589kNJaxmlhI3T9LtI6eDKC6FS3kvmjOSaCJ/RALx94KGKxe+2L3Is
kwBGLzB/rx78n+Zdni6GijbatNUgXnBnb4MzgyFo2nT2Gsur5i9YP3AVqCGE15X7yp5lEz2NtbHU
T5rSrFneZO4YrJaOtnjntf27k8bYzu8Ub2qQznhV3Slj9+4hXznQwezEZT9CFi7e/9EkgxtUu3Ag
oDMrK4c+KnwM2is/HtFY4ri7D/QJDcH67UvoIL7h19sDYK67gfPME2NhGBGnRdRhwNR2UfO1t49h
NzG9u/rdTMB89/FmUg0HgHp6v9UQff54BneR3A30PVq3z+SwUsRnMpeNqimp3dYfVn7TWzFQAE9E
Hpp8f3BO0N+AboOxD2OENSoscqOgZ7p3AxmmGUNnPh2wTrnmLdgYd40wbOcp0Gm104xbBkZpcRSE
wAHzNGNAcSZGVtO22KNpOHJ2yaOebRZOZ2NSj0e5ZSbGfpI27eJ3uENoBcWXkRrSGR+Zpmqt0JWd
wRwagfOJphpVO/BpeiFDxUBifY4GXqeuuDlhbXrIeB5UHfV3duLwBv6xQGbMUPZdvlajn9fe61Sd
z2RQl9vo0aaRtPfu/TOoJe+mB1jBkrvQObfET4YbUbQ4rJs44+1W7k1DYOi4x1bRsCAKvQ5iYE+j
LE4nD2mtW24rbZtaENbY1gjc0AxSzH8PEQjDGYPC7X2Pe9FQzW4tjfz4DGz/8HIBCqO/CxXpCyZr
fJB/7aI/AgngX+nM0vylBKDW2NOYYPr26/RHkf4AvsKoih5OjKkKwILInwpXA81QGpKHKDvNEOvZ
1vz/gxxFRFo0unWLH+cq7Ihb0/kZ5GTKeJX/2MK/dVI1A6S0MP4gNYB5vtzrFkwbRKPBV3GHQU6t
TOf9HD7XsyZEHO/Z/iPFcV3asSN5Rq4Vh7ouokwCaizdH5oKFrrff8LNmH4gTIM7gosgp5TO06Hq
88WwiYl/xiAarA8ftRNRJmDUvMVuxIoUEPZ5+y8rS9PsqN/1D8OaDDZwfeCkMf1EA47uq4k3RNBq
Yl/PSQY8PtHADXrNMUILjDRyKyIadgPka6QfW9QPMWPuq+D3RQEzybk31n0fai3biun/hSh49keR
r4CaV7qRMvO49l+zvwcPT00HlkDTOJjXrJ28LF+XSabd/6C0s1gh8YAKBXT4BnhZE+iCwQ312iXg
g2+R31HabsMg3rEWRP7F7z3YRkOStUDrU7Bvx/zSv2nHywzEwf4HkAK6cVcUpzGCSTRkexorQiyV
7Ng5W5sf01g//DYk6AHPX8rkKBktNlLWAqIxw6dvmUfDOYNTXoUPbCMo1wSEHxhsANbwd261/NVB
Lbw0MSMsDX6BM24L+cd44DR444pIf6/46Ij0/i2KKErbvneEQSHg3bLzp/FGwRPxPFbXeuD93riZ
hZsflw+k2eip0EHuM0f0foho6Cdmo/Z/xtMyaKRBYBn+ka6lSQioJI6kjhvpAtEVmHp4XtOXQg9C
FuGrWFps3ioy6HyducXpS+MyWXZn8dNUfJat4QMGeWtr+BjWmy7gVYKCbi/cK9DYx0YWNIZ5O9gZ
B+jFO7WArycKtznB8abjFVwgRBVkvHgcyB6LvTkoD9UitvtCsHoJWMJGxR1wGcyAxv5BZEQ63vfG
ysglsWgx96jjn8IHiEiiJVejNcxbRul9wtIqfHpB3v2L3PoebUw3PRKyEwgbokIZvif8f8Zd1gH3
AlLBHdwW0TGC/XL+WvJRKmhte1lE6O2RZ+gnZaM+zvC69ZKq8WW5gE0VIW8yCRit9qB68VSs/gYe
VfHqxv80VOzpghPcoXsxCIOId18pvzP1vTZcH3hYkfTM05IM4EamT8FjKoCM9UOfx9TAgadXbVUw
ZIYCJMQfTUERJtHwN1rWXnLkF5hWfxTGeNGLA6L18iK8pJZxvdV7aWSkdWMATC404HbEmiTNJrtu
T3u4HXBG+bz4dZsXGb+lGPP/mI6AAv4WCcq0vjG4yQ7TjghbToit1HF8oWxC/+cgDr4fV6/0n2en
Bvm+OwFfJdk4RqbReSw9r6Ggt25lWT0xRb7wLKWfZT3M7aDAqR7oEVNVwzGZOzIAe3lyvA7aOmfH
M0DXsCfcnZDcUdGn2kw/sthNh7hef1EUYTLZChmBq/YhH6/h+GDfCEHjJWV9bmuVGWPYp7hGRnCR
PA2FFv50PIqHgh74yFvKvU5MbJ1yX4yBC8yMB+oEjdGXXmtpzW6ybK4YqYIVedS934OYW2giHLBl
v7aMHoE1yl2LZE5Ub2FYrXW8qeEkk863wCVY1RHb8yOZbWXgHqtFWmikP2fkcYHyF5raDhI2ZSfZ
ED2FzReB6eYF8FtsDyMoCtsBKSxD6/CbMuGG0oYFLRN2wRoJ5S3O2tZd+D7E57kxrtjlaJPCwEwk
q3ceR0e+3gZaDFMzB7I96ZdXL2NlmH1i5e2CxwZ2WaqHI0Y5STMzTweM/gZP1ZKWSCXAsMqBYvAU
4XZWOE7YUpKFxKt2xpz7pyfy4qmWN5nEvLtBc+wiO9Py3JJ7yZG7k5GMnyJmckVW6V5HURAsTOBq
dki13dnzig8c7QOTwCB7lqkhuUzInJOzs7yWkR65xcA6VaIb6a6CGnIKg7OnXyukFtB1sSGsgzKT
JUnqaPlwvQoP8u4PAsR4Zrp5np/6DLe4kGeilUx3KokXEe81dHju2xAZ4jwxWuPpWXRigjmR6JXZ
4L4c0I48lxHJ2Q3VCdii6Wvp0bc6q61Yfj6ycUa5Rnlrn1k6rno/uaW47jJ7BAaI3gHPhaTev9Gj
1I3phqMODXVUDLqWAQBMQHVqt439KdQdvNVdeLtJEquMyIaaERxKnCNprzSMH8dlnJwwdWavUFUS
XOlaichLpCnxSOu7x2DOXs+INezYJCL89gjR+EMI2l4cfdY/5ieRycD+7jW5otwf2dsDbJ4lWr6F
dSVEyEMMoQVuEXwNB+DmI6T5ijrTXpQglTFS/onYuB0/5b8/dKZ3dg/y6uwOQwfrE7aD5tdlthVs
jgBn3ry4BozsM365RJ+Wgms8pAOzRscQiIDLOF8D6feYbihewP/Qudv/vI8lblIJEiP72N4rO6di
f9+w/kOqA0ej8aNoP4NOQruc9cOl6C22MNiHhpjWaLmRbtNKs9x/ptfhSuG9WthWXPyRMvKGJr2O
ue/3nH1uRl2sZzICph5NE487BMPXHvJQ84Fb6LW/LHROMEd746ugb+5ahQJ2XH+SS4xWC6g07mlc
EPP5XOQBe1QU/52XO+mZ8IaOx/ui3cv1G23KGvtKFoKHNliivz9BVyVkKk1TLqLiI7rO4yN4Ia7O
cMpm/Ioe0aZYcnvdVYE8sZsTNaLOQT3p5efDFp/jlhHE7eXzFopDh/3nUyRpSvNR289huEhYmm/U
5aFl3zH2fsyhVGdPWfpM6/G8TGSlPnS6FWw6uNrES3p/B7v96BQK7jqzJbeo1iKNIuo5LMA9LsGp
8Xvq+i9wrLXxZHRniVAAkqQGrKo1au5VpA9vR+yrvFhHUh/5OUxIpclOaPhxkRCRdcRAy3YWQXPl
e9eMXHSd5X3CTq2Z0rO3qg4syxaun7b3P5ds1p6VMc9W4pqLxHx4NNP+F21UXeiIVzRvE5MdYEJ/
ZpRxssVJghQBCqVIiR5XFaXIk5iIm5zKzOM0EVkijdl0wh0s/O/VrC0dNVdvV8VYqR9l/RIJKYAO
8l5c8KueZE0JhH0dV11/yYwjaSquiHolceyx15q+OxpRKIyAISkTVoYzk3g6KjquDvhXKnwpi2Vq
TGMquyayGW/LzTVTXtMUwUqPt5WV9GovugaR93Bl8aKrHBGWDUlKtU0Jvhhb98m1uRTwv9arMaGA
F/BMTHQhCdkxnGkIpGSpXhGw9Amlbrr+Nn3fs52uoNYsPucmSUgZg+tca+sXzqqSnnSmTyR+SVX8
rDOxl26PDANmp9NMuuxNThhlPQ32T0VWPz5Nl6uSylzXs2ivqX0DXkc04IywG+5rRUL3nABR7JSS
/tulpYLMNVFtQP7m3z3kkMeluYWehNtWeGyuOKaoj415uJzJN3kMD0kpm1xsGLQhsmsBKR990s04
oJcf8dRPipiLFk98kYkG+CpeeyH5vaSZkxJUTfY5vXUvbSq7e83OUdgrxRmeomQdfJCGnl91RoKm
KklOtWYM1Bi2PmWTX1Z1WsV2qAGZyBEzfxJbPJ9YB/cCxjUvozYZ+Xvhx3wGjxSVz7SPdIFcBSe4
i9ZCW6RsythvGJu0og3NC01swiRGJsuYDBtqJnc4uds/bq29TB5p+pyQ3i2L2hbZ5wCOwNPIhBE8
5AYP0yXbXPDNGnyEi0zhUfVrlTz2esWDJG8gO/ASrhwO28G5odNACMEPi0wiP7Brmg4f6zJbkqLK
QBI3qWNUWTbRHsn7URwvFtxad6MS829WVrx/TFkrvqb1kGMK5xLYpomYdyY+8/jOVvLRASZ608vJ
6fKlFJJOwoymFXfCqEm378Ukh12kLEOVP3n7RzfO/HUwp3X9CEZ4GdqWDSY33yNBm67rzW9MOgWo
5xPSLwEQTWybdbgjSExnm5Gd/2lh/AoFdEEC5TEB/qw1xghMF43UrkljZ6hbSBQE15FiOOfLXrEc
i2ZLA8Q8zy4/snjPyj4NwAXTGnCejn/V+q7K+M2FgvyETIxZzIBcIO4OybAfuwhRQLdFeTxS3Ol8
P4ICeH2cRjxne1fZNNlgtyehPOCnMp8jNDUIKE72Yblxbn8EoBfxfCU9BPlCC7WpsleefsrnT/3H
td5K+85pGrlBe0yYv2X4dkcpx3b7Gm+1IZ+DBUo/8TZi28C8ooXjzPs6Q+WSNOPNV4hNtt1qJLTi
60+1m5BjI27r979NOSjMZtJQ77Ou6tBOqxFXG27KnbEDFRPdHxuWk9ha4V4FLeG5nw3o6o1R6po2
iCQMBvYd3QKSolSDJ7NEyE4mlLGzuN0UhlJKHLW3n12/0oXPLFzO6mD/xCYRplU7LLbvRVELMSnt
oWyRtiAWczueCwiHUe3x6U0kiWBRw5VAoDuiZY9K0GJMHtBrep/S21QVE6AkAol/IhXqFTxop4nK
2mhcDvUWn9/eZJHOj2N8K38eU9v0fs6c8IR/6GvC0UyYdCpJ2375bBU3nzlCDgv7uvPVwolnZMqr
YW91MDbJ4vJld8s9p2ZjRla0oxITJZ7ASZP448Zns7E7kThpU1coAFpf2dQ4m98COvKXO+IB+HHf
4aTR535NEGQzVypP+J5D8ebkPsEjydEyZnQpMgfWtwgrJEu3uWZAfGx2tCzkYme6ldPOvucwg21z
ktPSJ0tc0kapVyisdqvTlbeCC92mWHnzq7TsELpBg5zBKdvDrBdEnLU9QO7+LrM3sXzPpW6n661G
y922QIk6IbIuPEOQXS66qEcQ6/9UoL/VI02qKsZZxw9xdRKYBKq5rbzVQ/lZTymwB0P4WJ6nTbVk
JR5q4b5UyEXKmremZbmI9owgUgIMpkRhIvKSJNDqWhK1TTqk5uSy8Dx/jmx+O4YSQPrxmtjIuME8
d06QedI/CN7WxImvWF3gYKk3oiPwD7YX9bji5/Y+RYvvrB/2v0dn1XZ3HGG8v0fBmacy7cMkRFpK
vk7pG2UrLDIIq/fw7K8Y8d0iOfd5mFYDcfUa9BZrNZAZhkn33MOrmz88qfdVHgBicBCH/1+bJvLJ
rBMpoiViHXBDPiJQeR4DUCD5DTMNWYtiDwbydvBmE/z7I9MXey/+UTP0UhocRQEhnkvReybLCHAi
km11n+7wlJLxZubTAxLL3tJwT3zPlc+lMTWxv3iRk5dvP2HAX8ZzwuTqIiZK2eAbxz1MhhqIyD19
7Mq/k+TmLqMVcArYC84GkoyFLYr/RvVvfTMVA3dsOX5IV/GRm5AF7LGTKn67pSLd3uvldUz2mCYb
tVJcUT7v+Mx20YvkX7CTBsjWn5fbKSQnti0P4uVAqbg6i3i+o6zcjqETsM1gQrRn4BE+QP35hxMF
JQWuKCOPviH8sjtiPz6BmKxYXGHkhRRkayyctiIBOgIOYNvKGUEhYz2mqo8bAUbhTPraz6Z7FaNT
QCWUVIA9j+JsSsYbqovrtVA5XW4KqG0lMSS18q3ePpKSEjihyKJNMGHvLduO/dpEQp0OfWKPTbDU
OwYsIFkl7wejismoShXC7OQdHM74C+dAU25yk6TUYcMJFFWPChKBjZnv74PwtRFhaEfDGyYmNEvv
OianwThJYnrA8F8eoFlOaE85Cya2htYP9Xrlc0U5Rc4jKSg05y9WmzzDbGygdjmRI0kS5D45ogSv
GGZKa3yBBOH4dO87yJb89p/QKLggHUDDP+DlCWc1xBK7/s1CS5RgUtuBDPjY834EBBqd0g+bMlTU
erBlvkjx6KcQrNC8IQihBKwW8Y6BP8xyxlzK66nlBN57vj9/akWuZK+ge8Z2yk6QCSec2gfo7QFZ
f4IoHZSxYR43Bvf5N6wCNkVCYkp/Tgo19MKsyxLZEAfzicfbg2skrFE25Qf5lNl6iTI+O612yMQR
+64eTra2j55nzz37FHNmD5x5OMQWqrZKOrIuHIhA7NIhL3NDu0y+9RhKBqj29wTXIskyHacj3nQg
wjniqylL0xOZDW3GVNHSQnvJm+uETupPbAvKprjRuZXAKRaj9f0tSU+fC5gia2kDFCxfDNkEK8iK
unFFAwjkpQRYYeE7Deeu10xkMLKpVvTCOkHYrpqymeEiE6DG8wjCzZJV/uOy0KzXOydUtmEHva2Q
bkYBDjnxOkF0D17Y8KHw/RqJ8g0zRa1H3DSLvsqAcEAIQ2jrCK36I8bA49cHFqx8YSf0Egkiu3FF
/yqxVz5zgPQYXcs5kJuEbhhJ7u+R08PBAyntlIe8LLlhTcIiADTscnLVtcwGCRmyHfj93Bgxvlck
7ivFYyTF4VL6/UwyzOuqwVjFwGYWSmIsnMQe6o0Pz5SrT9cID6g59J3wg3OhQhKFGF8isyZOs591
T/4gTcRoKeTvOybosh+HgwTo9XfdUhmSXvY1t5ZP2eGiY1KcfVaGYfamSBWLcO6vct9GEsOzDBdM
n3Bt3JSPzyWHGQy+zJQKn9E3wxrcghfV+WKYHbbXyqGkTe6TY1MDA0dEc8r9ZSIrNvDxavHMygIw
DEEzy8aEAdsVSPAs5weiYDg54AS1YzZ8TKc8p8FEO8d8oUKiJk7H+ackZA9PN6PbB8i8sWpD7eq7
f4VivaI3CV+TD2rv/r2brHWy8EFeGZj5YsT0sVzesqYDD4T2xD8EcEm65dlnRv4A1v9EU5bHFffT
7LWXfLSMI+DtZscpzKQNEiiEgkbCZ21xQ3aC7ch9ra07LJ5HdjFxw3KuXk8B08m9R1Jqq+Y4RnXW
jl2L42+nfOMfddbz+Vs7DpRHGK0AUY07RGaxa351oJJzYTN9gr8YlHF1INLiprhF8EeOiIqyPyuB
z2mjf9siXAxDfN/s4QuhCj+QO+YP3xveqiO+SWNPlob3hoz0hNoLd+S1VlcmxpgW4ab5RDcQAvwd
h3H7qe5AT4ceUIRA9wRCqQ0re+p0cELD9d28Is/tcBJ2VJyktj6Z1sQAQ1ZUumZF+FPJFjsqcUqY
XSSemh3tBJq7lF3yWqbcHcTVGXDniSvyKQYr225+inXaUPemKKkHj2aIhpFFDB9bgt2AuS2ggJo7
SA6/0am8UMfF2e7nxeCUxfYYa56WrYRexb/4AbtTdYeScX7v4L/bgEXeKLMHcwelnmN6gCEA9nFd
kx9DEbq4z4mn70GRP2Tw24lQjJWADfwDbRynFabsiaOoaCo3Cti7bf2uFaNCOFZ5tFMPDjLmF++N
LppY5MM1w48P6id6gVz/15sBcgH5A5KgWuYW/RREbFaIyofat3sYL6yE3wpbVy1R5UvWXi2917fX
P+sds4vwOikbSla3MbZZLRJLT8cbcSWzo+2qURzIh/0Do5CDBzc8NTeh5o0+IYDZ8jbrbwQEpxeX
g1yVoNtrXCQk/z07i3xLh6b1t2EVYU090MBGipw32f5RycVYiGIK5B7RY0CBSfHib6hU3s1lhgoJ
R8T9t5OvJqdMreIZIqFD9WwwCkoPnLgtRc2AOLpFKMg38Et6iV1XzLoNgRq7QJd9x4QJciX9L+bS
a2Zju+PZrNnAjcvM3PNT2h7u7o+2MDJQ9peZsFqohrw+JRev9ca+JPC4D3/WgBaHLu/0vYohXH1U
+zG+MKoncMw6u1918hFf9/AKSernu4GohVyDmkB6uiOQf8YCqLuWV336F4TaXshAnvh6pl/j2SGs
8/7497dv+WV1xaQPyauuGeejx22u25/TYQY7sbvx/1DjFCOE0DyU5sFZWqhDd36OUO/webY0Wrab
d7Q2XnbY6BQ+WlYDc0h4EUxMHiBUx5OO2v4jqDMmSdiq09l26EAOnjHYf0cnTDebTlf99aI/BllQ
5x27Aw27/jnvk3LLfnK5iB20u8n0PQLEe57DS7V4JnsO8vzY8m5AnoI+cftibnqBmp27OI+3b8hS
fbHP8tubdAnlK0RsimnQOjGJJ909DDiVX+CleXmNJgLuVFrSdvA04Br8AkDv5zlmUiKmFzCUlNC2
mtcALHozzWtd2LCxmCM2QFul60iZko7GcEKlzTXnkGNXORLhtHAaqmrnki7LVkS7aQGwCd0IBOx4
oa9aeEz4On0yNlJO2yN8Jgk5CwgiYASgwvmjTHWaVGQS8cEfTFrO98affM9RtZ77b6q4nRkIREsX
fGT9cG5Dt9tD4V9gS8m1CogwSKBRwXlwLlwUp4ofdR+UmM2o9+UvJELasX2zM/vDf8+ymKacTYPX
caXKDWzMaRnHdHpwXX7+tLvjY80wMzUClBTPYjo0RijbaloE2i4QyHqVwIOv3YYadRUpJtUx/axt
eOSYX+iWrFD9QaOk+8NBkyM6Odkh58ZdreWaPG1+foPttJKM1MX2mLYhRQm14jyEc06+pbnnLJN+
0CYjyCggrvxN75eLup5nVwpgU67/yGXuqGaDzZRDiau6uLsfh4gqbY6avQ8Akk0Ma+Tg5FS2YbK5
uNyHC8xNd0TPtUaq5TyiX7t+je+295as7n63j/LfRqzbJkVBkb2m9rXbRl6A0UD3CHS2xcGPRhXG
s167nizvDxfdpAZygm2ylN1XvXy1PYbXrs7gCfrRb04bUNPgH2Kl2BZn2OW/h/pr20KS/vWkhOv5
+WZ8A1ZjwJO5h4/62tC0Y64dVooYYg7VJSJAsWCMFWwJv57Ve/qAH4jTEsquLecljk3BcMaarzFh
2kp8rUQvh8i9yGDjCuuQvkUBCyrGKZ3toBYfXI6dQkmSOhQmH1zEFjTAQze6+UyTjTBJEV9kKS/0
Pwwatk2mkf9WiNfCtxUXhk7Q84SVAuVk4LyghMgVSh2rFHIFam6o0l4Pk+A+57zitQAjVmGKMgpf
CJmAAF/0FekQcdiTq8rpjomZYNCdv/HsdH9fTQgzGgdUfLXle5M9BmI6SPMNAosMteZQhndA0Fvm
O46wuvnL67wrLK+kkfI3RxRJFhNuPXqzYV6f/C69Iua1AsRAvG0rHFL+f5z9OiQd/l9J6lNdUc7q
cmgfyxWTQRIF8+uYnIVR0bboZc+raoGO0r17o0JZFC2mbsdLqGXHoTrSHYJF43xQb4EVTfPi5X0Y
ibRf+tRS6FnZgPawwycPDcjeBnJGPauT2R3x0vAyeM0unVrGxT4ZGhVPaIIP6eFg3oSNdFUkdsvN
FK+sYhQXN00vjQ3BLEzN3+PX2ND2Q9G+rNgffOGjKHDce6st1wkTSA7z3Ddr0QXbiTn5s+qidg5n
pFti3QBj8xjAH8EatK9ohhL3QkiLUJBxR+jCtSAcFjnjM1rTZflHLUg4PPs/Gz3w+RE2vffL+J5X
FKOdryyO734DCzHJIMRgGsOGp7UMUJgocs49MfIMojRMRyRTFLlk4DGH+ETfHAoIvVsKCmMRCaLe
QG2GDoMgtugGI9obG2hJryB+FhJE/BHaqz81D3KYc03sAhTe5WW8BSmF0XEXhx94KkOftjWa0WJo
mS62dtfQvFzSpmQ1oTmQtpUELIRCTQpg9rwRiO03eA5hxKZf2z+wAepOcP63izYmuUPkE+zn8zoI
KbNKejkW2relLO13C7KS8eCK8qTfUCv/9dsFjlt/gQAASz1ZseZ3dr07hvUBhrxSypADUXAybU3/
H+UFR7F3oGkBsciTqT64w0UlOArbWm5TbgbwFVigHuvSv0rvE3rIGTEJ9/I6oZVPswevm4y+AwbU
LzS3gSLuVmaZNL1zVKSllKlA3xbEMTBvgFCY7B3S2eWiB0wWZkNCuJt8zuI5SbELAsZoB7ZFqkqs
y8nZnvQ7aPOQ2K4UbR62Q/Lgrv6xFBiSSYMViVihDVNGNMHRRrvqPgIOpImBzh8eoOYdCiGOftzR
Z5kP4Hw1kbSB1wBwRTLLHCLzv0uQRDZ6gb79mBcnXY80T13CBXAhybs3IrshRViNWzRtKJzBRDxY
qRJAiqReUlbbfosPUGGkN/CsvDTkigEQPdQTQP27UOGZP0HwDH3z+sNX+gJh24IvPihCO+eyw5CZ
cWxdSTpqMR2Wob4gfIDFqipJSSGY1F4FHjTEXaUa+hT8f6tftEy5JI8xWbJKF8CNbsEitOKAfi75
lkhTxhyBTMF2wLzXJqhhFlFI4HyTAferMBz8fiufMshnVIL+B00umW3dW5yYvVvJG9DzgN3ONmBn
xr2xxTvsMziCUe/d+DAxXL/Aq9ym9F53KtIfr3jQ3aSZG58sXHEiRa9KgCFl1iwOv4cAkBf153Ap
kspsjQeYEZFk96FmwXFg2RU7HbDEXqrSh3zqIYaAtgLt2SDofed5I7TP+DTWFUeJjnURQLkL+EMU
vSJeUzOpySw4+TrCHtCeCnjekZdig0lTjg+k29BYkDIRH2/wvaF2CPLrb4733TVg9WA5UWgUHM6W
6xLjLlluO3iXqoCaAqZjk7dTYBucD5jFKiqkLJGZs1wQKqQlPnzT6ek35+XtSR+aU+F5tGXXHkrR
DPDTKVvexwwTjmLej8ndYNkObmyoAl2MkYvAifoMVNCdFJrYzTYtpoMw795kjvaFRfreagkpjk7G
TpRlRQuX9g5PGXzOlGfTKhVP0Pdssx0QkXDGiKudYbOooFJdp8WjAecJKwNhrK99aZZdx4sucRRB
Tbf8q7YtU2VMhCL+vbLrJPUSCHMwJmz39UR09hY0Yd4UZWxLHntykfTvlzI+Eh54zILXBh2zXbTM
h14DgYZ8l8uNQ2m7vl0G9/HmhYCnTeVbnpkpk6Pm9tCcJUMw8oeEL1R82S09FGCE9x4/x70R6W/i
x/eBqDDH4VDtfiydg9bZhUHfxTJrBCvLKzxyR1keyZ7mzwhVGoIuLhBcbpI6uOVgnDcz/zBftifN
6Y6mnnRs4kxHxxi//r2obM3BB07+9yFTjUGRjHjluKIVyNE9/g65N/716eUStmKI14Rzybj3ZUXQ
s5tSpzJ5kvyC3/iDhLBdbRL0Tq85KFeIO4HL/olpqxMD6fYsJSxC/DHYeaibRBA8QDmU7e7ZRFTs
7ewiJIfRxfZ+Bzj/zUExoc8oWh72yNBIhRehX1EUHb6WMPnImN+ETGCTjBycg2u1GumFAHJSkvMM
KzYMoBMdYEhy9lM0IYW6D/E3kJwevbRIdcUqg420xsd5Rnr8UXOOpEB3scQiJ6kIuz89pq+RLfwA
XtFesp8ETgkHRZwhGdiC36kZih1XVm/xQSag2h+RWUDmGzfCbzqt4LBdr/E7EmFzyUgbiEofrG6+
DqgfKuIPOkgSIqvNFgCj1zMLo/P1oJAR247sIlW+burfMtJK5dqilPef9OTRUjwriHC4HYYHQ/il
qmkwA+OAiDGUQteQ9QX/DOctsB71prmf0SejB02XPFPfTvi10ZPJz7/emMV95nRsLJRsdamtqfqL
7h3AmEUPn9hSwDHCucNinoe3vWQrpNBI8KG3GYWSIvcD7sC40gIp3Zx3M757/8+fsp3P5vagVoDQ
z21uLu4iv8U3dHCFFRjayCVE1BM2Lhhp3cv+LSZX+5ydeiVYX3quZg++cyQRIdEnLpxhoo2cbo5Y
isdU6mw3hQ5keS5Bd0Wuv0ES0SPuXBkYE08CI+EaSvYpyCNL+4k8WZWd0v9HQ2iKIwLqwC8tTScM
paQG/nGHccvrQiptOuj7MWg2jrqBZ2l76RGhXfCgl0zSk4P0trJhj3DSRaPWjgeQR3kwQAqvS8wj
BV3uD5ZAtAaNEVDZ77AZh+AYjWwKbYMWLZGEVjGvKJM9QYdEynLioiWtHug/tg9TWVoDsWV6NIFo
/wbu1XFJ2FbFkk4t7VevdeQHZNfOW3BZQkNAr5igBUROlYZqI2ybPZsaIJ9WDMEdLsmBPUAlnFT2
yywjj7aK1pAxr+MA41d3/PJn6LYEpKhy2dGcsyMkiLgd0Vz1rlN68Zxy7rxWSvuIzHLLUEqFUMJ/
hJ3ZsurclaxfxeHrUhTqpROnzgXqe0QPNwQsFgjRSCAQgqc/n3bdlF0O/2E7vGN1gDQ15xiZOTLR
1PzRBi0W974RQSmEr1Ez4cntLAT4Kwf9zYxSFMzJXh4B7annfLvnjC9eQ8kKm2RxvuKFp/loPL0D
NSvmSCXGCPKwdSE2sKwCEeVzoUkZHsJJ2bILOCdXWJV5AcJZWUTeUWCAvx0uZfSK7sXqBdeLRb/O
pvgt6Vkh4znggRHClM+HdYSbrrQf6nFYeOxlt3Dx/iOBks5FlK89XIq4hE+ZF0kOtR6KgJwzSoec
w3sZGV7i8uhB8ES0WHAhyA3m66TegBwJw1cKAuRNy9qeMqgPG8KI53DZI+WcbHyEIueAmHwoXaw8
Mn0bujzBu4gxdCCr4xsTA8VZY4YjAe6KU7jsHnKH7hZ7hiZh8jOpQibzYNUBxZ3uBzq8GGmHgbNh
QpeBAg+Uqw8bEHDR6alo+UPOkwW6uxSZeza5kgiAWuSlMdWqpeDSOXz5xHQgZdnjpz9Aj2GVHecE
2jS4RwtmHxkTFeXSmbXehJAtyD/v3au484KJWsz7+Q0SNKjdaO40bieLB2+0X4wosVFh3LLr/hwq
qDj+iC33e+U73Pes94bmpZeCCzGgxQMNEUfXXoH92u33kMNIWt78Tx0BgiI1ZYQMuGaz1ie3yx83
jRvepy0RYb1hBix1bqx7dd2psfb8dRlbOotxFplvUhDkPAGoM5SGF6EDQaH6x6DEBKfB5il4k4gw
+wQpLnJpryMBWj25gycbrzmiuWCxXzilGbvZkXyx/47m5oMFKmdXvBp6MwgBO0bqb4ZsMZCycaaU
4s49MRzwAEhQHVwNaW/mFNRUkxZgMhqUI7sBxxSk8QIBJU/bfi9ROV8Pc0wK1Z4/Iz2AWw7BCwjJ
qiTUfpnQzuSWhSgbqR7lIh4C8SpWz0gIgXHpxyhoS6xF4KqqnhAAD7ENZELAmes1OobOPqdLPTMn
X6JCedkYJy3wo7htoWv20dtH2cEaByIXwl61t0m6VS/Cig4nGzGT5DMDww78GFq37/DJkDIImYWQ
m1izn8WJbLuhJtqUgX+m+rDTIy3DJdmeGInuQm0wo3DFw+hkS/FGss1LeL/EW1iALlEvc0wzKWQP
L7gklmiEkvb+x+mkG+b78jcvcgiAXqDlzY8siMU8ErCQ8sQVhZQwKvL3w8Mt07tgWxVesD1gqoHx
Oobk5HcvGKIttPcfMmwH0GNcbdMmG+7o/on7UwhOfzlsn0U878XYMsipe4JkwjNdsr5xPRpw0j6n
7kD2ds/CGzhHwltgh079JL8wof1m0JDBH4fELRvVNcJEto/rguqynIHtcRbC8fr3z5Dvv/Mn82ql
s6eCjbjU0oGqh94YWhIdOhuXPHwMIkYF5KAfXbvM6DRLyzf9vvWFboY+TY4RjyoTWVsJUxLEWh+L
wpQ7j5DtO3pZn/x0oGBGWMXoFanMFmielNJ2cfks1IsUOUzeWRgWMQqDrTdFTCB0Xn55oT3Y2DgJ
Ht2NBaxPo1qHfQNfKFAcHRRHP7FYkCZl1X0+658WSq2H+zIx8UWwYP/7k+heIez5I7Pm6GEPH552
6FFe8H+CX+uz25uqT2JTm4sjYmWOQ/p2XB0BDI/ZzQPqlIhLwBUouv3SSXP7RnBt80fLgfFdsT39
Hg79Dw2NiMCLAwV7/5ogCg8XAIUJ9YSLHc/32jgXVn0B0a4ht4YT5ErfMTK5O8aRp557vNpGNHt2
SL4vEP6tRvPcJeYvtZnkT84/E2kHDtLrnp4sTYBW2CwkjnCSfYhgXxxS3ehsanv2Uz7knGZex3l7
RPgmhYV9WfdaydqklOV6DO9Uve7JLaFY0E2xyehby7aIX5xMgLoPfAnlOthF/wBSV6Eo4tjghHP7
7vztzL7fIWI0ppp++V3T47FPYnoQ9Br8XQhMbhwu1TxLYah63mLjwn2vRhv7seiJg+kjm27s3w3W
jQ/E+ev0T7PK6EyCLngVm9aNeSEvrabIy4AtQvzj7MlldmiihjcUFYE67JYw8P9tTMFeiubduc15
1i26A5srQSRkfkPwH5m/MwzJsPF12AZQkqRQA4ygTPorfUFmdhtSlI8f/u/N92igKNXq7fbih5RW
LIKLJ69oADmX05AT21kJKsNWFv+eKEzD8gn7cxxxWtyQzFXSGoxgbI+W0mvqtptX3y+z1fwJEQAf
dgc2+QofZiQB2rkpvdCG6dS+waOloUakGT6Owv49Yh3Jtdwyw4DUWJjRenApQAQoyaG19MNWiVPt
T4FpxzFSWT4Va2C/h+Vjh4UBvk0v0wpi1rDmPkyYz6j+cFuJAAPpoLDR/3O0rA9azaVFtTqjeIob
97P3htht9fQ3KFoa02lACNCn3pL8NaRRGXy4AZiL+jKUH0tX4HkFs6IvoJRjU9xHYtChmrMQTeoB
yBchHsGzhSBg2z7bMxT/1MIYMcYOgyTAPxxjMKfDvX3zyvzMGZkfXr1v/SG/IE1ISlTlggUJSW3V
a1sn6HW7m1M17Its7CGXzVd7WSbfDXuVLpLiZWdyViFBUhzkJejUzJdHTOvVwmE1FiiV6PL+nGau
Gq//yBt5XLQ/VRszzXAFdO8bxwc26jtsSKBHgQSy16LM+rIeNALtbg92IgJo4f6Pj16oigvwepcV
2GEPeavMopCfOL06btZn77wAiHX7yRAFslGVZIpzNlg0CxNOanRZ4om64ODdWfGYhBGgNN0ryDN6
erccvkUfFYk42vwyApUcalZNDeFiOOwtcCjMHMXN8I7TEckqEUZH4439ZSBV8/B6XBDePsLLHYUr
OiVYafu4MNJbMvDZpnSGT15sIVs5OQab6Gld8h4txRzVoqlm95zTLAg4lT4zctJ6erfMG5B4pN13
NitGUtnGqCH3yGGs5dsqNn3BMESZNm8o0BuA2t4UF4HJ5LhkYRs0xpX7p9WgG6beYxLhyJZyZ5p5
xAqggT5SKPTX9u9/+8//939/uv9z/K1G1eVzrG5/u72uo+p0ezb/9XdD+fvf6v/+crD/r79rqiaL
oqIPBvJAN1VVVyW+/7MdU/Hw0+J/FJ30ep5LWZoJvtZgkBu9dNQcguw83YEHMKfNitZ/Ymw/QP9d
zU3JFjIj+e6JNfiCfIB+Evo7OChhAiccfTDVCcXeQ8p+J/iLvGyMShNSHbVTdEwEjK7f8ekdQlbi
KgZ1ALiyfRuBxCOhkezpMt4C+Ynhm17gR2/fMSfRbZyUyOdyi+i7fsA/A4/PXj77OvPr7rKDsZiI
QUMXWuYKbKT/7y+QaPyrC2QMZNnQRX1gSoN/vEDPYy0bZdtKMwhHRu9YybL9XNAoxudgk6lo1lZl
REQqxXmX/fvXls2/eG3xH1/bFDbHpjA7aYYbmfddIpLVl4U8XL62j/gSa2PBl7MCrsu9rW62aS2Y
jxPX7dCELxx7xG1sL3h1klQ3Conh2D0TtO/osZlH/PfvU9L/4n3+0yKq6s+5NT5cIznDRgzTrIa4
lQqvtG7owZqNjgxN9ByVjFqf0PTPUOdwR6lEZjchA391x/7Vu1ElQ1EkWR0YLO1/vGqyUD2K9/sq
zep2uCa1FTNe1Qm+kUSKEnrTypUqBrDif38NjH4d/PODpMqioRuypGiyrv3jq+qDY3NWzwU+r5/h
RWuGJg/3m7hpxm6Qrc3uaPY+GPwMRaJioU2/1nt8wY/149V4jzCfRPQbFuwWdvjIAcwcHBa/YPxJ
KUoF37jFMkXWDsP+hhLva1/IFSfHtXC/tYOHarl4E/73sfpJbHKhmBIgy+/BoEX+POaa2+Z1QuXS
EpC3lzXnDidOQjgMmuXTK3xKF2sGgTjH2r59PIIaL3mLg1p2gPYAYPuuvpN/f7FEqV8R/+tqqaas
aaKoyrL4T/eoVI1almVFZC0yAe88mffLGt47YT2noWnOaIqxYOueVtUFN8mRDfcH7+BuIl6tK/rH
yuozcG1jftsL6ONebYaTtBR8MIha1Wdcxi2ztyvtuOjJsXZlcIkBApTzbLOqq0AgneBXJ2cEYhvP
r2emG367v4bns22Q6sQ80DM9MjvZxS/VuuO9dLdfrpl8niFdFJkIBvBb4bRv+4xS/TG8UJLd7OtP
8c3F00TBsw3jjSL8YrTIYQCTortnLUSKYxjuizDPTUpNq/+WN/u9F2nVIuUbP5BKYEqI/+19dj+5
okrGWo1Gyy8cExH2CFcThUHC6xihH65sqFKZXWheo+79F8+y1u8p/+vOaKamKwNZMxSpPzD+x4Eg
vuTqeP+03BkM9bJ2WT5DWuM7NTt2/CesdS0MvsJvYxcr7prMPLHq3vbdlPumuie/+JEHcbmqs8I+
WcKvvG7sz+izukWfjMMArwr8dnuLUOLwAjynVM/4EYrkgQgcTzKZoNDhY3yFgLYwFx1L9iUUVlzF
7xmf+NMz/atl+C8+qyaJkihriiKbmvqPn7U4GZ/XQO3EGVmpuGj21hREiUSdtSoQTf3FlVUV+V/s
EZJi6By1A1WUNKU/a/7nta3O6m2gGeLMCK+JstJyIywzc/z1P0jfhHjDiIVOjI0+OaWKU4X475IC
dEwRG0Z3CnvCJbFQvyac09E5bHfHdTE5p9VYzm6lQ/zq5HzYwLSs1FH3cyLuZvOw9FgfmdOaeQEg
oDvmgt/ReWe6T/cSEjuJTlBBdAR91hxp18k4DpSwD4FREpzUcz3TEilHbuo9XAMqccBRzJy+GJzm
JlLEz7gIsJVATiszA/+FkDPWklMh4HlICNeoPIVRPUNysrxvu/g22bjHRAs18mefsR60LuEyW7Ye
Tggc8aIuUtCH0r1MhVjxSOPKdDr7zawbSYmeyT42JqERsmIIIiaSCC0WtrC26l6Ct1el5201fx1A
VL+ZHKB/DK9jcckXxu/5IKfWT6VcXfKHQ47NhBxd9B85gFFc8sFU9+7UgeThIxnw7/EbKuvhfrPL
TIueVBWCrwLTSJWFt7pEHsKd0pFazMhN+Oegox4J5J+zY8R4us3A0BfflTl9MpnVRjWHzmWxiSXA
diU573oBthEOktKurHMipl9fJhxIDFT7MuFKPDMtjI6kfnQgVk10jbTwE3LUByouZ/jPjtuosSrD
ksbfjJl6M9uQ/6PjRfz8uCekDFQoEigF8mBua73Xl9gNvHbMZk21GbZcOyayCpeAqNEp0hsSeYeV
lKM1VXCgxb2njE9+lbxnxei6FX5QYwtLDBm/g5FEFdFyjFlP7PTMyebrSwYDNdpB+rC52YLubx4I
jZm36ZMyi61EhhKlysUF1ySAAlSMP8bPCj+8pHY4bWVSjEgAQrFlYmKLcO+JmIAXwcZzSbAqH01G
drc+HczpJ38sGxgvRlooAknenteQoSdkxvAeAxDix1D/4RfeyDMItwYGANg7aAxTEFzc2/IC+IH1
8W3+mv/JnytpjNmkL4SPnGRmRkja+Sv4bu/TNmmmlxBrYTyR2ZTv2WCn7QAVbr/s5MruPqFikcbH
+eZgRuryMzcngFkYpiyEveyec5JFY5WyQp0wWyeDiffQEWpOcoBoUVZGqqWXXAjeuTg5gaaUMedB
oiVMIV3RKe1fibi7569Eli3h54t54ZvnddbMTjnm6CPqJZO/txJGZ1RJ+9vvc4WZD0f+L1IP4I5i
DRzcrQBozpPHLw1MMWt/q0xcsSqqrYbEvc843GnAUS3OhmJ85tnl95AwsLUqcTtWt9WEz62NbzMF
M731jeRqZBiXJdXLG1eQpTRvSH2/hyVWw8JYJFHElZFgkl4Iv5Pd8ES+p0xNgK8EdfCFcgE14m2f
Brun4CPQA1MtHb7ntWTEnffG7h41cLhbYan8Xmc4W2fFhPp145tL1oy64IMT/8D6v4/ryeBqk9AJ
/PT75WnihO8WINp7JbyG99yYc9RrJfXAueudtI/siIweEpY0pyra7De8p6m8QHRKHiDTZCpOH8Mv
L9ACPeTyjiyaubA4/95V+xTydgI9vLtG9MFrXvq9rrHtvFLOusLG6n3sZvd1v8on98Xz9zu67tQV
R7wwLQNz0Ubq2Ey7xWWyGV1n5eQ0e2TPE4xq38x1K6Y8iEXLuFPiSJgq68+ctMtuyNYzRmq1axxc
Mw8byDQjZOgqxE6OT/yevbzTL5f7Of3+VI5BqOvwvaM3ZkNBevoEURJHSoLh/W+ZDNL6F/gchEvM
RLDCO07fw2f6YokaXfzJ+Zra+hVhJiDOIOb4qiZ0t3PN16iFSk/fvyC+kb+BEYzv8/OCQ4P/bmrn
Sa87fWAXNkB6bhzOvgSgZ/hksRVxsyWK1/jVkmvW/d6orwespwHwKkEHfrXdhJcfclAevBnAwqxy
5cN9QiNdkf24bVk/+yc9wXHZ6Q5CE6Zdfi79bEyzsQd5lb0ykACGMt+kWBQxQ6lmRsvXuvq+8lmh
YH7RaX7cCezfl+SbcZbF7aIKVbpXmH1OLabjZzAV8nTzi383J8TgoCNjx+2UCcT3C6dOwu78Z1z/
0MemmIPch4yyqbfebeJMWA6Tq/M2ey5fc2Zi0BvsH3uRLR+TxbW0/wYdemaMHvznz2tbT9i4cVmK
ceAsravqssDlJXvf64DcH18RPThvNRw0yCdJSzxGuVcPjBhxTdt9CSSnzrssawxe+30DRbz11Z3n
e9j9PDOIpGoHFM0jaq445K9j2b1EjVdP0Vz8HH0jMQkcppjnXmmpwqbMaHWOz2R0DdV9g3gxHnh3
7ACunFGbFebaTaL7FACpycPFFJD7Svhi9Wt+bVH1HhNx91hcsm9cjhrIop28eGbi8nOg0UR2pw9v
8FPLLwrR/S2uJQvz4b7mE1LcJd1BKoXdpOGsf0yp6rFEYpoe6/ysIAOuGx6hyPzb6Dl5g7Ngl1dG
Z7oPLAPZR4QI+FpK7mNxUU8eSwy7J3gTOK+Tu5k1qbj4zO7cHjzL+kHFV6juvhu7Nwr338nGM/1b
jHI9vLmkRM26BVvBiYM1/jJwGLW7tj10olUtrjt+Vw7EXd308XJHnC4JRWTR1w7u9+VYTdke9N03
ppKZCgBJGAETaduPqDJ1zWTT11LyTSIE5S/DYAfuNncMYEll5Kd82QIzTqCfFO3ZPV1yeI/EH2NM
zURUPe6QA2F4nmnv3s2SWD63nih2u7EUrFmyU67iHFTipoAz+oCB7PPulGJ/fZ4OOm+zemR1UKX1
iB/0Xwf2rtuo2TJzwL+kVMuxrStIok0GcAszMg5zxmPH8oqJ8Hk9fT6tWrDuKqSnMe12bzEQFuLi
iqA8lRfsbhK4DYEDvxfFNxi8/4Tm+E0a9C3gn8199jr2nrz0qIPVKd6MsLa89u/1FgmhEZlJkwyS
I1O0OIBUI9XHl/O2enAG8fxTDo0fdaiwQok0JkFt/FxyEX+LWPYrVmvYLbQuLGI+9rsN6tYlsUXk
SNN7Mz7Yl/4Bx6OU29RmZjfXpT5pRH+G3blX8Z63X+LxwNKpS2h2JyROvJBnUKaV9mtN+jdef8fa
llH4r9kIpPQBTLr4TvUYd0BEGt+sIzlCtV5kN9D2ach5EKgeLYMNlAfQ+FN24Ki3fi2KVc1ku2B1
sk/TyJp7BNcGiyIM82zjMgTTFNhqb8GVfPgcx9IKFfPFOc/ev+ecFV+oHiZueLbq1mb/WKj+aUZX
WFk3GiAOxpRAHY/r8dx9vWLchUb8XpJFkSKQOGL6CpgwlAhfi7g6V6dl5MK+h4SHrWnEfIyxUEI6
IJHMNgAhnq3zyx7gSYmfOn4rruiZsxNm9pRe6DRgWcBomqTgoWUvJAOqxVgcGM7I3rRbiidNu8Ll
PTWzyjv33+RpqH7Qq21OsUDeJMcR4qaHS86tSlF1nsnP+NbEumkR69BkVV8pXpbHt290YWvkt2ek
f2JRD5UulzuOQT2RPqtOsrQPhd5x3jZ2w6l3/62fPtfx8hXYf/gU7DqvuSYhVpGJWhz4G9J6sea+
M9g1eNOkY5Q56KXlHZ72Z0Zlqz2jzTXxePilomR990R0gfiBrRxzv0/P9RHI2YDLoiUmmpAhzJ/z
Vj67384thWEvD2L/wfCgV4Z+Ga8QY50Mg5k8hZ3mPKQMus75f3BQjs0L6ADwzsC+YxjBuPGOVSZi
1zRU0TCQfVY/gurmaWRsIKO9oEFyJIJhG0tWrefT7rD8HeG8iaGUj3P5ubPeh2L22Sk4oLWkJDsV
7Dm14IMwJORI3KKAwSkBcUByyZEBlKPa5VxSqU1jIX4EBukhlEzug1xWav/bSNKtBzFmWLmxdPLr
tM2Z50bjA9tnzJ4cn+TcTfS9saZDpJNA2QOuxFi95hMDO5VyRacpZCbOXAJYGQsj/wb38SdEK1VO
6Ytlcq2QD/SPoLVJzT0gQBmb02tahTLuziDVy3P6jYg1IsI+/zZWVzuyK07at8WjeF7ImZnpS6QB
abekEsE5QtvBtTRNpCweWwYJwvqXYTRKzB/OgF+EpSZDQoZ7v3vUWkAlx4EN8fjddiTuueWVcbp7
ajhdQjkLHE+VU8YtFThcCeUMrQCxMl/rOke+2mQU/msMpAdDEQu480TZNRIznkVe7aRURJ5/INyD
7F5WsF1tVcQb3KyfjnG+nU5Cxqpcl+MCeeukOxBLr2XHEULPeq4tEcChSK63xlJ+DKVJuSgPWHOa
SYF7NPPZnP5tKCRCqERVLKYErkvZbV5sB/HnbGGEhJ5Bc3WvTJEOXuPb+GQMcUW6gcWhs31FKDxP
6Yu3eJ7LmTa778AJkEwv0C6vKu4qcbIhGSIOVd0mke16NxitXx9GZk3KvjKADNlAQCT3WTmVMdRn
ed6ZitBdM6Y20tafkLogYgp3ioH/CRbSv3cWftIxO2oDi84k4urpDSJY5G51Wxo5GzcXwWNiHfk3
xlMJAzCbMUf4wy1Gr3nlE4o6urrmXGLjcK74g93hd0g08rSFOf3O7ojFmVeFdBirmRTWWesyrI6R
ZYAoxzcx7ML/frhByh6KPltOuGHtuF1Qk40ipMff2+4ZQeHfLHGPNMJ9e9/gSd9feNfo6QrxdVsd
KK8YEkUl5NWxsByAa5COsiihiq5zzvRnTEznL494ck9Nt5yIEETKiHgwIoHYaO2jfwtw3NmJoyIG
XE/vnnQoggG+YWAALtCybg7LJbGUIy6Dh87LNYJueltd7NP4YreD4TUlJjP53K3LqGY+gRKNYWaM
AM3JJz2naPXCe1TH4DgsRezwzRQ3izGlwz1qg8HsGvUoBmcHGrbpgxq/HJ1DE+0C47Zu1WdeRMA/
gQIS8qE9m+BQtjAD9WQrhBT03JfDtoxY8AfYUO3N4mjTqh1MF7mhvs4E0eDuDVq3lXC5dN/QbbLT
/QL9im+nnakj2i6Hp6vOL72UAIukK1WGewsBI/nwDDt+FXxsrSoqEsFViHEsGN2hgmCmNKFG3Yyl
oeDpXBotvWecK0mdG+6GmEiecbAcVGEv6ro7/K6mY+1v9ZHVX7BYojWnnHdM0oGDXWb8yccnPLWo
iApPShkfYO++/ZgTNbg5ZiAT/41pyGrgVDlRSVUE8lXaYFnssGzrJ3bRMuCvg30LsZp9kXBsa+aE
fwleQksP1dT5qi8uqpxMMe51EbMqHsSbVRh6OepU8WTmIDtf989r4uJQVMFmbaZoOlbXPsv6igVo
XngIlQJOdkr+2ZFuCaUOew5pA91CQJXy8cRpYWH9yM/gD88xPqo4sDzCFp7Qa0AvXXRPpQNdJQ+f
GJ2iNn4lUEyjew6b4H2ce8LJqEo2QMHdP4H8E50Dl3pcfxKBB3JnsOgKT9jDaKJJe/0e16ecgn2n
60Neoklu002o5U1oTvkZ4EBO/QzRK40i1/IaNeENaEwY8XDEDDxmVM4jbaWPS3AxA0FKse/8zWhD
dALNzTP+YHwE2UadDkTYA1SExgRXMpmqP/X3KZQsgI8rT9nJOebC+O1hnWdBLiOgO6dsiT5mOfEX
JNPMmIv/EePb/giRRfxcKI3paFUbOo2iIxHSdyL6g7QjjbKennIzqsa1205LSuxQ9s+7JqHgUZzO
/8avPtk73Yw5usTsvj71CNQnF/qwn9f4MgEtTFX/uj37OCY7RXKhX5RSrAaDztVwo14DJXUXHiaS
m+l7gTVgN9k/OP8GobaWJ0bKP2Gq37otu9WcIftyOsiPC+lAn5x2E3Vy9xoilYD6zkAYTxcCM7nZ
ML5NrnlkD2WPPVNyz+DlbEIW96KZPYMv0x0pH5Xu7eea4vbNlKb1WCrpKX3EtKinuZRC1iC4Kz0V
awUpubqlX0ZSdM6ILEXV6gs+2e8AU3m1/SREXPfGU04zlBd3r93RKPCU8ciII0aQCusxpX0AbERw
7SvMDIOF2KKrDu8LcqvmD5uHlcZeGveFTMCGoU9pGRRyLF74MFFYucK0xo1L8y44rQ1wrqVdVxJ4
e1+a91s4k/IZt/JHza4O2F8XG5joND5oMz4NvMz2deD+83dXhkPvq7rGqPEYIZ6diOhwqaVp621h
Krj8J3tMHyMzYhaTe3IPu+g0u9G3uafwwlEzUlZfD9kMo7QbEiw1++aavKDfuIXfRbXf2AOXrdRm
CjwwQ+K+g3L8wG1btwDee4MGv9e3lezVoi/GR691SpJ1mNN3NKezj0nj4uNMbmJvz6YF+hh3/V07
MbLWeSyEMYmH/m1iIpLdDfiJueyoNc7Ixv6yq/0NgRcCN/rpyziu1SiLH07LV6GQUiPYxKiOSG6o
p1VDSsCF4csOAhd+hSpK90GTr3QLk+fkmNN00UA8wyeVlMwmRsYuYQVqSooCHZL3cvVUJgJFs4sU
n2jn64ghtchPQRuO+Q70C03J19s2GVbCDR6cQzgtvYsfC9l744+IaX4ETtaWljR9OJTmtCnH9XGm
MjQQvDyyE8YFG5T9XuGYjediXgW4a7MhtQsz1ceN2/lXIvnYK/D0Ji48oWClGC3cp9/2sfAg9fh5
xyZ674oCO7pFtG3gwHYT80ae0Te6UBvEVX5EfTvm7u6OszcjUA7k8R0fT81pfAlbaIb8XR3tKyUg
aR1HDl7nHDImSqJOwztOL6g5tFD3i+wJa8R+0L8lTglYenV8jsvs9Pumu7RI+l6JfvELtCOu7gsE
dwYZNQpOZ5xpDneYQA1vACq7Oofs5Y/YIN7ZKqAe+milxXm9GcG9AZ047PDqWB6z288eRIVcXGP9
DmWbICvadkEfvrdFpo1u2Z2uK9JGDNyTXcP74rvwJXR0jDlSVsGPWRdMmHBNSp6ROFbsTUwupcM8
fUqjnVTeFfdhZswtbVWRHVYmiBMRidULumAkn9jJTeugnBRI25k/cYn0nVWzNupstJJplTAbjXeq
dUpMYOGwZkyXDzel2p13dmPd09aufMlTXcU559Uv2Bz4reRRlBA603gSX9WjDVKPHk60n/j3LVpU
Olcgrh2R1JrVYpimck1OLEOOpMPxUOFDeMpQrzji7h2yBzvg4ejRSB2Z8CoIg1d0Ql61OKVfejzw
Z/8zv4we3KJWzyXdgW89BszTd/gACTnZfflpZsQI0K7BPTvH16WYso4Vpxm/k3bH9WwnhENySLOt
fsZarjhcbsoP1u95xn1trEEoZ/pUS2AOSCfBC/gdnQMJA2X/k0ALt7t68sQ9gh58AZu0FLPjuHfL
DY3VM1Nmm5DqORbjJpFC2LCVMWUt0OiLLcsEFppzufq9EskNwgrrkzWptNX9Y7/g1HE14/WC0/hK
rCxuAZEyBsA7jr/BbQJLDbDB273DvYFGgGI3Y/q5zZp3mokAQgyYbUEoFDz5YhKB98ffJin3MuQa
1Eh/qpCxXHvswOKqy+RVPTKzagE298FV0EU7uBM5/OG8W2ezJwEFk3rF2UwvCHaJtu45RaeNzkkl
OBzBac+0iRMGXxoQmRvKNINP/fIaXrNKUWnAW5FsO7uBiYA5M+0eDRx9bwJ6o9rfzF4OkUcRMh7O
zwIjbAeakGt0HTIg/fzgCQF7G1KzbxVfHQkjYoOB7H65kmgZyp2ORfF5Rl7b4O0QxFUg+zoN+UUb
dI2FwnM1o0lug270omWmrC6ZRphIaTMA0ClGiJFkbNvUDCcUVAPHuR7cqEmv6Tu8BFQLk3u4GT12
l0xeEBYPPZbo01LBwAV2DarduudfhqFgOmr7GzxiKI5k87QvxJ7WwzdneT35hJygCkQkgz7yXsED
cF4GjEoF7AOiDWLeg82iC5pGlOSoWwDZRZeFDhb6iIrDBr+IBYDf19GRUW5GBSJEXDD26lpY6xdb
nj3mrN7kC/2pTc4xxj0qb5Iycm6MxFCjrTmueZaxZLao5KgKhZtfsSXE+jmRUE9mPIg2vUWAVa0a
cOA6RYBHUCRkKjlUYEoZZQfJlr4Rkj7UaMM7b497o1VuTRmfN0SCgwTap9nuHgJcla0rp4+D8kMQ
ocwm/T0ymR1UpffYnXMwWEqmky9H7YgYvbChfgOHM0bsfW0Mrn48WS8NfJeh9ZqNHxSQR5zk8FT0
arfe3/HAvHM6id4g2UC2VqkcF79PEmKw5FPmTXqukYrx0HKY61RLJM6m51gZkQx2Dr4HHITi5uft
igUJNCe6oZWUA4QIDhus5r2hk5AewqS7ZDo8ApSOmEJU6RttH5l9DrJGi+QdpM1WlYis5/fsMiV6
HEnip0wrhLG1xYnSRt+8z43qfMUxAPCBS6Yb35i82A65jxURmEYm52eaYoOSr+81eLZXcl+EEt9N
RxnLIDN+PUf22obM2lcvG8Mh17hZzQwriz5e5wkCTnAqfh39e/vGpotDCvu0NGrDzfzF7CrWPEt6
4RNtOCiiV+xv1JvX7T2t1qRTIZ4alQl9IcMcIQc3S7e13h2A0GVVwmMrzi1qQ8X+ehu/mB9Ja5QT
PrncEH4LVs565pQ8x5r/tluf9tY13avzSt/bM8QC0j8uFs6BtAMbdp4TYsDrcN0Mz05jAWLZsPVY
Oon4MxnMvkRVQiZGKDgyJSdefrTrhEuRsDRURp1/yksX6YB1c5mPYEiNzR1bhxeMf/+ckG3uyYtT
dO2340CF0eCUANc7ramuuKjj5+Lm64mwVik4rjEPUYJ/VFykL/dt6zTaBQXUrF6cye28JuLYGCkj
yabVTZ7+MZB+tIyjJMJJJjc5sWm/FJvIFbQJaHB9ah6Z39HH2v4MLF+mN1+xbwsKS7bGmhfuT+Ha
/4aNyx42G6zEtF4YAUbN/mPBRntEfwoKvit2g/3lgMmhszK9q6cw8m1MpJ9i/PSQ71D8qamZ3qIC
nUQ9LCeX7ZEjrdxhDuHhivHJjkgQnj8aAU7GhIi1MjrhCfTz2Zu85GP3krlZcJup4FBcjk5BZYtO
8yM4b0ddNEcOGn18Di4zlUp1KP5/ws5ryU1tW8NPpCqigFuikEARxRuVIiiCAgL09OebXqfqrNXH
Zdfa5W27uw2CGcb8xx/GTGVKEywr+DbYT0poxBkkWHSLyNv8Oq49k90RW5tHChZJy4UoOkg5zPbL
/n1yjG7dLagp384jUib1025HzcBEm0O2LekyFiFRJIKcDTfNPJJ1axLNfbPEbQaVQ2dofdw2oKzq
GtNPI4LtH6wup/BKIg4SEGpDPaKmZPvNWbmIWgnZzdc8sFNIHq8WtmLFlbsllC7m3quf85U0otwH
JRfV4Z3M9rfIT75DsC26xiO46sGhqbvg94X3oUZcsoe2AaFMmxjlsgksgCiaMR9/XTOwvDfcrP25
5X4Z7SnpZs4aqJZFPDkPbyP6dCyhlI1UBaG5rz6e2EtlOkeC9sQqc/M/+1bfitMp9jgM/cVjf+0/
O7Aco7RT0m9pZV7zwpibdUnt3yINUv0lYLqS05feRC+hgClFAwsGLQarQYEIW4Af7pMVNFKB9nM7
jZ89JTkfARk4QOQVX6YoLwqXThX/XkH6TuEKHJ8Csu4CDpW1w+ZlXUc54zGm2GbaSL12osY1q9kC
3N7cIU8H61cWZCrXTcdSQos46FZgtV31PG+eHaK7LJQrPQQQ7cx77J+ma+Cbrkan9q55hbCaaRIf
WpcgXdyGBpKM9+IDubCkXbnBNujeVzqwTLSA3p31dlvHCnHEw7N2BCmTseuuMXGoHQxkzigCrPC0
zNq+lgaEgRXwI78o/bSFPMrk4NH4V+r+i29+evQTXjt2ET7Fugwlmjd77j2nSW6Exb1HdnNB9yH5
mA756aVDT6KNeANzw9nrkUgmgac9xqtaufrxdfNPUENgEYIcI6inYZP55TUuc3ZE/9FyUnKg2n4T
guRnhXNbB5cKqdt39eZon2HKWAdNYd+PayMgE6pB2tKHon/GsJsdiA7YxTFW35n0cS5sFYHoM2Xe
8x1ll64OEHi0WgTouA2tCedz8Yy8Z4L8ZEQDAcBcRvoIBca9m2FyE2UBuHX0mmljIsU+LEUAanu+
kmPRQij5injEfMGmUscQWir8AXSmQqxSKeNU9p7Sg1BIr9u32h6YV3urkppFi6p2mvChwSr1padb
1b2SQk2drWkmDjViFMkpoUnAiBplOilYqQPBuvh212D6XXlW9JWdbDhkENF3mjWhtDjjxWYlMgq/
6WVoHOXjDT8njcghGfyLpnNkUSFHdwCCLyZWjHmAhzE/CDcpizkoO5cou3vpq5NJvAs01EeWPHjf
rZXJmpR55yzGLuYzy/lnF3TkqkWxeRb9yic44r4h1srEMwrHyJ00eSxYnyS0PEN4F6v3O7q8wvQy
FQYx+Nc8u5/DFfCGEgQCBjX+XMHUZ2rO9dkaLyIiga3AOIeF0n2jMTADQ+9hq6VRXYM6J1S55S7l
heJfwfSYXuf37UN3mF73LdPyOs/ml/ARtuGdF319xAEfM/13zHcE0EBH0OSHyCq7CqLmS5SHwDzd
z3I9/sSnRb3RwflQCSTrXdbncI10/zOrg8+mmH253IZNKRDNgvbACq6zBgRMGmXR+aBt39PX4MsF
VYLfT6Tr6fzYeaWNH5C766C9A+ZAHEOPpAOdcvOdvfuf+L15jy6ac92csY8BA4EiBQ5qBidhAuTR
1WtjkTReh+0hm8nz6laLetbqXvZVKG2zKRjyaZNuTjN9/9iSPXKmF9raF0CwgEMth2WAk9qxWbQT
zAdhgfVfE4OmsBpCHYyvoodd7G7HlFYNPAp+kUZvln6sgOk/UMA3LtQYffCgHvWKhQmJawcbTWBi
0EEKrlcV3VZRho88VKsOs0DjzIfCL3WQWzAI11sDXklyYaldYgBEViGdGtl9EWqMDycig9n7kG9L
mu2G91l+90Bpgn/1Opb0BT647W1lDuTMAYPOkY2ZiXoxbIXGeRXeQJHaAbpxHEIrDiBi+tL4652b
sJC6JuoE4jRLZrr/+DgK0hkshlg69oxTvcJYaXYrlqpJ2FZsfDbrx+jU6q5JqIbfnbKIz9rtDiuY
MS621xmwIjuPEqgvv6SbBVPuMr++fNlgEXaIHlNkuExXhnBirGgPb3D9bczwYYZf0MjGqy/dpuVf
caQR47NCLoLZZu2nde+uJMZlkn2mVyh52fhJlyRzrM0z8z9aADt6XQXl8mzYLctTVw8IOJVIg+V4
BiiV0cbvWXQOByYyVwhaeq+p6EAnLU5uV71XST027TxsosfgXroGbXTJadPskYPUdMrGMXGZPQW3
e4jfz1XrN8aI7h/oHwc3uglrNLsr+qgsPQ3YA0RQjJ4AAXFfpVCZnsCGcu80fxOGsrsa3quO8u16
Yywpc+qlnnA6O81TjEfGHP8AjXO1Y5HLuv5u6VGx5vHeKhay0XejRTT9wtfWSjLY5amrUjJN5J0+
UeJicYWJqozE9DKiNw8akpnHnxs7J8f8u3tG2fAJ31B4tjU375dyGHtg0F+r9qWbp2HfabjtY8mS
AtEOhDyf4SZ6BE/mlM09gjLpFBhLGi+QMIVg+jXn/x49fc8lBzAbMfdJtD7fp75dmIM0auHv9JWV
NakjPTrvPoPXpkB6Q37t7Htzrkt9B+bcNRYQMVe3zZVs87UvDTgIZJJAad4TibV520zLUbEk5PiI
8FXecfNwIcFXCSWS3TbwrPhI5upyxDwO/dUNngYOo5feefcaN7X7GeiFWwMS8L9BMdQZnntAl9Wr
iGDeW1sYiosLljhHKFHFI4aYaY6Y3SRRw7BqyVGWfF8dDO/4XArS9v3actTSU1X3oXSerUCvgroM
ddXNOcXRi79tn4b3UA1UdLSwPndGMYuLRbn5vfOpqg9kEsSORRnc8fy96/2iCUzoom11at7ia5Nk
q4viFXRxvpFCb+jUfZ7RvN2rQYsH1y46BWBXHlvfoP0Oz0p4xxD+5te3eX6NLu9Ok7Gst/q1OvpI
K0z0rYb6aPC+dtPniJ3qfOm0W75+CwhwrqyBfJnc82EFOfQ+MM2BTNvl1ks56wGoVyPQqAtLVyli
he+AH276dsE5iu17y5GGMxjN8A/o/2N1I4/SVSgJtJAilebBZw5M08o9chAtME/qAk53sJIKjwr7
S3b3Nl/AmUeTFjULQlWJg2monFqzD8Yei+vcGrMNRd+xMkFFUiCpY1fF4Hh076njFxYKI2ujrviS
Jrvfyk2HCgP+SYGkREVfnr2GZbheXNnE4FjkYpuhNHGI3mQ2MTdZeyt+XZmczJke+FbhCpK5kuoQ
JmfCDaZdwcYLW2bT+obsY5/Zw+xoPL1xufjQGRd1ALmz1s2lMCgHOCQPJAyh+CHKtiaqBojMJ63c
KSdtvIs0G3qYNL+PLFb7ce3xbaqn9J7xB8Yi4UHsaA2DDTnI2ha2cXcXmw+l5a5blDtWG8TbvizX
iwthlEF7QPJNRsOd2j3zysV3TZnsUUi1RpfdJ8iTMuKEIzFPUAqZ4jfsnndKDiR53awLrRH3PbsJ
2WWgnbxNh63z3XjmpD0pd9Qtk+LmKtR3awJccagzqEm/CD+cYnwfP3yeWtX7xFUktpKHDW3iCaMO
HtxEm+viBOlgk69jEDZG/oqENo/aC8JzDXR4Q+o2CoWTFVCH8tZIJ/0eL0ONEGqQvo/zjZ/dekNU
2ruP2RBby71yzxVGXo6W3MEkAN1n/AxhsR/ucNFaAVsk6bKJcpQbV/d9FAI7z2CYVC4fCwJQuvxu
irHBHOY4//Iv9Fhxcky959pTjA2AvXZyrdpLCZjTPOKKjVVONv3NO0uh9oiZH88jNZ22A+g3d++W
d8ZCDQPeGKBSiTEBNrAG9ckf0XOfZF22DdGDvrg1VCV1VF/njRXkZXetiBf6GOpHCKYWwBdJqog4
M+/6nLEvKnDXddEJuN6FdPK2541pvfW4LTvyNANqGKkbNXVOkIx45FXnWomUueuoGNeHJ97WikN+
uD57JLB3cpaXi2sRrUi2pWLjI3jb35LnTMQt0DeJATixDJKAR++7enk+kG6QQgy1OthBEVN3iyhF
SrhUOkbYdj58jzNW/Cm3XcPp6FP1XxIOwv590+49pwUACrs4TZflmf5ZOWcx+7OkxfqdxETXFbWt
6Lomt40fUrx3fV6vb+1MnuqTM/SDe3TZnBE7t3bVzDxCuGFPwcOEFrsUW4hIXlP6IyPwoOdcGQKY
A8QeTnSZ1nsg+S29BVq0RLF3WgQUnujxXLeIOFlnCM7JWXownL3PnrP6uN7BMtrkQ4j0ww/lfpUU
4ypCGDm6TCivWsNy+5iXPVGJb9GEANf1pfEXRK731XHBMBIgVnb211wfquF99zdNoPobmavCw0Ds
01ZNTdd+KH0udaG+ivtTntIIWvir82JQTHDgDQ946cyfRxPopLDRrotowNQnlMchyKQzanp/0duq
Qtj2Q16lGJZimpKhKIam/LiR+l6sr+blLU9FupEhXEc+7srofG0/pKeHBgKwaSjthwRViQTL1Nlg
EnnAbAc/wj8PFfU3OknFVITKS5dVTTOE+nT3f9Lfa1vNsyrnmVBrufhQ4THb7q7K8cNJ8hiliBsG
w11xs+dGjLJb8TepM735iA1GR2Fq+7dH8+sd/Hw0/7of84fSVnneT7p0L+TpLKOOunJLtES3t86A
nsPoFjQfT5andbvbcpRl8HFskctk4yRAWuZmOln3sQeeOxOFNKVJCuPkZiaAGs5fntpf7/KHJved
6Rf9nXOXiwUtbssGDAcHHVSHhA7lP6bW8DrHzKXg2pt71M4RaMG9h0F2KJz9sPLBWArLBozCTrTj
1LBH8tCfX61simH0p2f5YxnInx8rvd54t1kYVx5Ub5T98MO43/VRcdbBqb/AtmX16K+KEAuLVTww
L72XAxmGZtSKdAvRp1sQe7GQPHSJTvIK6DQjPWVBBTCkkgGWwFJXao2Vlo27bhqD0WRukXeSgO+A
W9sLkT5sYf3a4xpsLz2TQUnDQs9drMPhsyY7QuKEMY62WF/9TR/bCBQ1x27XIRuzH2Cch1cnxtuc
hjLs7LB02HxmGwdUAza0beJyNHFNbK8m7W2HvhIGy+DbIgFCxYamnHO6vKYYqpxFiAMyCLijstOo
HdyrKnJi4DWNxCj+VZXjfXTBQaWck09G1WtjGPXweudg1CEtFjsahPx/e0W/WwhUzVCZfzoiS9X8
MY5ahvR4afoXlbJ7X7xdKKIvj74HBt/kybqfMHN8fIo6tNX9ttEpYCAZzhfDi2zcjpDX3DtUbxiz
nfCKwsDlu/zzCPrr7f0YQOf6lCqa1ijTheY8w3xbw9IzuxZGbsDffXqcbfQ2jIZivisMVAcg6YrY
8FvBk+3SBdu5/GIw4pngZlPcbQv3z3f4S5z5Y4j/5wH+kBA3T1mtriUP8Fr39QUs8W9CCY3ZLzXa
OgJgG1Yspy1MqWG5X93bVO23o4/hZEd45xz/qXwpUimbXDByopgmOdbzyK0Z1HvaTV2K2R6Ixvse
3LGYA44CX4BRS+RTeXIvC1E5fmL8JwLIYJS3lm1MKsJs/JnE9iH7f/60ym/2DT5tu61autxW0Of+
d7Fum0ra3Kq3MhV5OWg2AlLdhqh8BtKRK2NkRmeWYz+sbGmB4cnG7NAR+Nsj/80u+p+bEDvKv3aM
9FFr1TrnJswphF+0e4ZoQ4UnWkfXl90eScdYmwFr6igbKmG8rbrKEctD2nOgCS+bAOR299L7kgIZ
pDFgTlgNOY/gCm1xYt+C+IVrikdg3/wVItenge8D8+A9i5vfXRj8sU9L7lwkHzAp0+N3f5P+ItP9
3ZPWdMww8HuQDdPUfoyrq3I1z++v3ODbLAHIVl0YGth6sQvVtLY5lEwQ3nc1Mh2X/aMwbPrzm9Z+
sy1ruqlKiipZsiH/fNPyOVOKtcr13xC+VlYHYxISi0aYl3WNiTFYrxR4oKuTfRgbYKnqCOqR7kkh
2Qv2DcR9pMaPHTH0diqacEHReeNCbsVGTO6vDWURml66tT5/uWv5dz4Z/7ntH2PjYVJiyRe1mVIp
k390J1BI7tfjNILA1L2wAsNXsDP6j/uUqDyKdNRZy2xwniCVosmRT3GNYHuCYzlTRuAwPWQ7eacJ
0vnbx2OElrZ9qlzs8HN7TPPg+BJqB9rg2l5bng7r4QPN1zW0BmkfHOe0geGbwRufYI8B9e1t2c8d
ZqYPfoKYFTudmXHt+zxBZfBKPU40QFlmZpctX0DKOzqZ3TsHVtBvNEFZ2wbtF12SzCHDeIQ5yXUj
MlwR9HXOyDOFRo49E5165aBbAcNp8i40WNjY4vzwdCTJ+/MokfXfFPr/ed4/tOTWSWl9keljyR/h
GUiK3eQ7qYdUTtIIRznk26sGNo+Gqhl/UdQEXoP2GeuVXdM4FSPptHkcgbb0gTr4+oNh6Tc7PjFs
BYnMeOheeFkanu49XIFEf+gAlD4CftosuzT80L++ODuaKmG5eCyy2UM47HTWLkJuioVTT/HqRBc9
ZShsD9iPZGoEuPVa9LrvIaT6+xo2ounSgJukSWsk0zzGDYGTht7JnO07+pKOdumfCbNhQR+km8ts
vXodkXx64hD/EifSPCLZHdChWoCRtgfvo7XK2BzvY07++fDhK/QZsVMQHGZSyAGF7ena0ymjW/6r
s0eyh2JBDf/8Vn6ZwfzYk7S2JCmSYrUlS/ppKGBW+UM/Xb7NFP6Kfw6RJXs6Rq5BgIlyTSAyEeo4
Qf3Ns8H6jUfNfy77c3PQXqq6zrjsbBEbPtawmC89CQJMZ42zWOVMrEFysLy1S8DBiwwpcV+KQ1oZ
CmmGOzYAMdaWuDLV9nh82Ik3Px6zYp8HdefCskIrn1duQ5Gzv7C5QmX3QjAI2SY5JRKZrWtYfU/M
lzBu4xkThfnqvXpGiDEsGCDoBzoYKKyUZmlf2CDhob/u769/WYJ+u3D/++H/WIFOzya7VleeghKA
KD4IfYwT4iMOejyMcFBdYnCGR5Yz+suuqPz/BVuVdV1VLIMto21IPzaM2zUr322llKaqjbYHZf+X
nnDmw/ry79E9rMYo9Ky+EWuhNDAH+QAwDXF5r+lRuOGu+uchKIur/XcIcjeGoWpW2zR1Trz/3aOV
b/N45Pmbu7FE8CAk0xDssxtcnPOGrivR63+5ovH/zxoqJQlnalVVFEX79Xz+VRUUVlN9eQbSdH3C
/wyoWkgl15y9Eqm7QEzeUse91WOzyhw5QZMW3jgg0GXAZ/flerj/vhZDuQ9H7cDpgEMeerxb7ht3
rMucMZpJxqQZRQFnAtnpnlDgeq+ByEHo5sNpNeE3wvarkw5w1ZPawhsWUhlnB4y3/vxkVcP4jTcK
J2bVlDRcPBRD/vFsW2puvlutmzi8Q5i2v67/csLkO//aHFRRxJbOaoAe2TZg5WNDaKudE8UyAGYU
c9yiOkN7gOEhbl4ImWkJ7Pf8Tc/Fr2Da2V+x1Cu3V0cPiRRsBbdXvxqxTcGCwjSiZaOrJLHEVHxx
sWTRa3vQ4Pb70kbu5hLJdWzn7vF5uDOmeAAIKvCjW8Fhj7GyLzdxTN/p6czuu4tIC327jfOY+VCa
t+TrccoTWWdK7vHuvj4/Ed8nCalHaKrm9ElXg3KEu1fnwcEIvxGi6xbsqb8cT7GGECkCur1/cn7C
ufUc7AWuIWzRF/wB/0oa1Zj4FW4LpR8CbL64vnlcUMf9mmw5aFdnF20abSBh4RYTMun1CeIGa8W+
DhfyWdWVAordQiTMEobbmVj8UE84q6FitwuiwhYWdqgIkuOeCJBdcM5drV7OSl4sBie24zhBWILq
2H4PStwo3OcunV/s2Fej1arSghLFQW/x9Xs43WFFwzFS6faEoeOoc7wfCOfB2s/qWJOyO0Md2Pti
sXwaiM/FXYzodn+hC+HXgeVdBSfHxNf3gv7D4bm/WH4JmxQjReS8EkiAKFrhz/88v5vtrwpwHyjY
WCAg7ohhkl7swTowor26HB1JWCVqF6SI20EM/cuUuSdaWwx6HhSqeBsfNjItrrlwLMT9HKIMMJYj
Ek5tiM5HdNcgNftFPGjN2RdthsERwUBq7y0xgEYnHzDiThLCaFQPR6OLP5oheqcDNyq3E1qGABUn
jB4raAUVC7kVCuvF9sthvI1m4o2MSGPu9kGv+Q+nXt9bvo+y0/d+gRw+eHwfb+beFa/pwpmJIT5j
XHbj03i1hSojc6mO/rYTM/dDVDIS24JGKDCuix/4UBDzbIx89yCD8GBjfF+fvvBWXaAOCGWY5FJH
qFoZzN+dVDjKCp4MWkgtoKl8dujWWpjEpdSTIoTT4OMrjjbLloNt4Sev6TokhFA5lFMLAlI3ezs4
qWUExWoxmov2tIeL76oC/YBtTYjmrNfB2fY6vUK6BV0iMFqvu29Mc5jmQzpnjGYxD5iqA3UXx7Qf
euzEAGqyi9FhFXOpKUSfkDAuWth2AsWcNx585/zFy8F8GM9PvnI6kDXUw+smgCZjR/ahRI5mr5eH
sQS/S7Xt3ccZeuTqEIKCoE+w8dtE8+YuGm1t+Dp7dIMconTnF7oBdhlF828f5076IKSZc1y3VUcm
mCdr7CAk3khrBSlmW87w2qNPluL/5QSe5m9uJBx7tFD9pUHk3Zz8MIgM87nuWXG001zL8Olz4dbg
rnmkyWE8FqsSZUaMKO7mrFC/8EHRGCbUCRdb+Jk2AKuxQFshb84DYmkObREzN14bEWjRAQNm5k3A
SfBrj3kG+fQyUnsYlm3zw8kOfeS4nbCGuvALhXLPwshxwGYiHAJ5nNkkbCHl1mxSoUSKm331r+7T
7FIA0HKjChgI9bw92A4sms2c5JKX7TKgdPgooPukb63YnwZXQtkg7Ik96uTdaacT+nYZQVvjDj90
WN2x5eBpNZxfZ4RNfj26LtHysSAb3ivDfrR86/YwMEOS8jTbRkodXAJMeqEdiaQ4hY3NySY5PF6c
Ioi/U7frYSLb/oBhagNWrKiekyQp/BUkaE549wGMOwfkDtryinLCbooIZqe/WgfxIAnXroAbwwFW
TCs7LDpD0w3HYTWFkInmUfEw2Nz6tctL0DsDRHsM/xmfUXz6tRve3S1LVjOKF4OQvwnUrz0c58yB
YlLFlh/7BkRkB/tfZAR+vH3vn5NBy7QHhmJv38MVh//xovZ7xpul2MP7eoXfsn3dGfPvVhDw4Yyi
37W/BqlbIWAW8TPgkMzfU8YTJ+MUq0IYoQiF9N7W/7i4tTdxyfFMFIhmsIrbTubwLyaqS+QpXjLp
llWJySY6SWzudptNeIG7isA0DS7fdjCfHAw+kbgIJTYmHmhhheIaMSnpk7Jol6PqozYhMFMIdLbt
2h5UJ/zMTm3b/aYeZyTW5joN2ib3C/F38MBmChI0+mO3PPMqATZYV6Hlvt0DBEvisdrOOI2xFmb6
CEjAqlxvbkN4T/TIR/9Gftmlt8UZhygHZkTKjAtrpOhwPYmrElRNvGTi0rLnPCUdTbNAWD+9lhP8
Ko/gk/azHowH79wPhpYTjOvOP2VFOVZmA3ReVBh60QWIJnmBgf3ectLaNYMhlXqXJuy87tbj4EBD
x21BvOXdd7iNp+zwrs/c9YdmsB0QKebCgH84UXTW/NaUJidZMMvNhiyW22BSdSTZmZCr6nGIu7Fz
c3rvDNv2Ei+wWOvQeKVLKgzYjxT7po2DcGqSANBdEkjSmTM3oh0Ucyc9kHYWzGEIf+xhe7ibz6H6
39zNafF08DqgoU3gF5FfpYv122Zj9iYfjFUJ++U4TaLlJ+je+/yTGF1I4LZikgcWJ5JAH0UQqdkF
yOfZSeEQQp8GOI1MGEI+HVNW2VIn9k11t6vbeKVKbgPDOd4ygcV/GEB3TwK6F1B1PRcRcWIpY+KF
uFJgjoGKiaLJU5EmJeiOrMViIYfU+i3spdGjG1Q3gM+zOBEP1ydB2eXF4H939VlutOOKNfDE6nje
lYHaYdbClu8yN8McSwg0Cx5LEXVAKMaHtqTrAic9/k5EgfIZhuM33UIWH+ZSmLBluov1dBH72zCR
ch91+ARS7fjKlMsd1rjVPVlxsTCslgwWu08iEGMm/G7XYqzGWEweWjNwuG/m+XXC8vKi5EDOLlbv
FehcLGzwtg3uBvx7JBqDJFDL9Rdwv0vSNzcEbzrgNPx6Z/EZoFCaAvmS6XkZPYeDxHjbA8iN0fY1
Yk0T85tmAmLYysFzV3KKcEXbPU4GK53pT8prslqFdyHuonzOKSy1huksZiFZ9aeWJ/sq3wZ52eZO
S6q4KmRBrp0v2yQhnJ8lzulpH3vdlj/Th+X85DLv9ySYNccFLpxiMg/0DopBqvDpNrXIlKxmgCGQ
bEN463Y+QliSj14HyO6ky9QJi5RwVVvFpx5HY6zaxI7+HSBcfb5CyVmP8OtxRRYGDkotbGg1cl5M
zvqNIwoaxECU+sNE78F/530lol/iPoxIqfG4szx4olNtMmSUtUR3bXwK2u6tAkvcsbExSlOHHIpV
LErxWYM7vC4KSlY2CgjJkT/2VoZAHP4a+FodEKyKok+0XugztVayIO6BM7B1svwOQ2QhwCULkkSV
LnoaeNv88DYfjfFd6x2UJG8F64SZgkOls+4M5ZHl7IpOO4GNYce43vCT1DCD8OyP22GNh8HNHkqT
nTIgvcX2kwtPZp6k/zt2FTaZL0V2jUM3H5zzmpp7wyC1E7r4dt5f+SyImStCHHePXVAB8y0yLOSA
d4cMtLMr9sOQptIlvsU1Cxn2NJwUzbQjHsxtOt69IWXbpxjiA4EYa1xS3VPlYQY8Rco9Xw8iSOrB
AdcSdc15EQQ6PyS3lQLxOuERnSgrXks9ZubyTnnFlCf8/ZvS6yb7LUfs7vh1sTOaw/Bx9kKBYcFA
D8+0QGskySyQEY4Ny924Nb6QrzVkEQs0O+TeOYtJ1HaoP1hcOfn1ru54bDydcXKZPcNt7d7GUJLQ
66GmRmFI+GRnIA7D1C6wt6kKntuD2g/IFSOhVlxEydxoqOw5o3VNGmCKPYfA6rzJhDTDcZJsfR9c
A78GhiezAnU76xOHe15pQH133yyjaEz9wobJm6D0CBEeX1iXcifBvizloVVYTtn1lirW32pTNjrf
bGzfZzZzLrdcyxsnt+7Y1gif/DqnJJgfuAT6SFZn2D0NGwvubqVze4Vfx2bAgXZ8Oy80fxKCWp3M
XPY53tZ77ehFcCi2jNQDghVydpthgI97dMbRvrCdz8jzhjV5wUvqWipDmxJzY3WJ06H6lVMqKfx6
354CGhuUqTucL7FEtZWSb6Q34M69Eqt2u9/XEew616+t+X2JdoFS2kNMlUTXkYHAGHwOYf73lCWN
M7rqDTGUhN8SmNXPOt7bHquIaZmOtCgvGK+X0WXoceEx66UdgIh1dvj6cEWL3u1943i5SBi7TKY3
t68eWyO9u7Y3r5PbhQEyfceXCfT4Fucu++Y/u0qHBe0ZpHf7NCC9bJp1ykgmcmfeOtjREgry50uE
X/5Ykh4Y3ZDuu2q3L282y/uGV0mHB28AIPzjvGl8+FOmZS8xhn9zBCPYSa2cI5IFiJrA+kTe7PEB
kYhnDcVhrNlnUMnQfl6m9IXwYuKGDg+6+sRetcW6+KSZ5XLGv85pzJ63JZoL3nJ46SL7c05Q6+0z
EVBM4fVy3PIC5r7N6eHlR3PNHd4cc3jiIUXz64b3gex2zImkS/03gp/7GvT732PpEq3OEbjqaafI
urpkAkYEg3XNuRx324oLZeza54cJ7MtI5xhXSLZd2YEKHarRDZW6/9pwUF7HVJfm016BV2pO9fUk
D2PQ5CzQFZK/8DCelzQB0AWee202DIQ9iDMocFl8z+56GT6FvShLJUsFtdiBLjTsK84LHLMoZqCq
eglrQWvMXOdAcmCnbYbzoCHTW/TT8rcrl/5Ofdlvzb83g5e7u1Qw6Yig3WP55JWEX6Kg8e5rajqI
tJCTMLglh8W92uoIWuqiGn4bF0YfrY8zdXzZLE6tjpwu5cvon264WXeT3PlsU8w1flUhTGmrjtaJ
0sJEaKNIPTQ6rYOeexk+f8g001nhyfT5kDa6GrGrOEaiI7x5PMyPRyUET9+toMtJIRbq5xMGRB2N
6XqJKrQWbcmO0sQa1Vb/5WKv9Codof5B8APnURq+MS24B/M7FeGr87whX5izBii2JLtaKq6mkXWH
RwErgYDdUQqEJxqprQgJQP3tfGAUFUnZMA0/HuVd/qEuk5rJRqaJhsly7V7JE3uOb0N5A3cDRgm0
Ic6ZDO775lIMyCDUwJhgIip4Ddm3XUvukNJVWyirnWfuvV94fzobIm1UGoFv53nqIrVbKfMGXoFT
OA/TxsNWNOxBoZ3v3VdDi1AzYTlOnBaCfzpBDl1z3akG/D4gpp0ohsohLWdKynpJp4P7Ir8DQqhG
O0jyW3IIzetFVNukHExxKLYOmQ2/ZDT6kBD36hGYJAAUfEpioh9Hv2xwRvXhPMKwX6WSxJhaAJIg
AWthdESbqKNsRZApfirzjnEO8Lx7V8uMKumhdZBw3Gv4Cg/yFSf4mhGuxk+b3gxgDrsoqlwHPNDP
O8QIHLE6aoVWyIJj2tTIv6Kbyg4ZcsS7/LqtYkRYZq/D3IDY3FPiHvWI6ZUddDqvXv0Jv8Csy6vi
30yESo6pBxc84rBV5CYcOe2WYGwKxFgQF5xG8aCyNXnTxkgk7yLBcExCprGlcDFlmVmdGdZtz067
cC4mBy0EtKgLDLfByAqXTJ6eTKh4X15iZuECAMZYKfXgd1NDq0tsscGoQPHqqN2FRO2TMUgnnagc
YY6KpLFy5Anq3P2Lw6TsfT9hC4Iw7lbQNoLJegz6q3484XGDjOCJ4Z9IBkNQAIQHZgaPxPlY/DtP
WlllIpKbxEO8Z166SQ1QyK/fenaIGH9ixyWOvA0+PLcORqZGYWv9Xl3aZ+pH53VsnIYwZ6x8OE74
1EeQlBsyvcLZdQGrGpIJSxIoUOVcVYdPAKXSfX07hrgUwjKRqWaRZAqK+gIe5LT/IO3E0TUPxjTV
Kp/f51ytHPnQuehd4glNKAN5fCOtB4POPZKb04tjwcd5sEpzkged4kgLU6UDl+gyaLbHEWfkrMVt
7/OP/9TQbn8RNuJMsj2igylUXy1I3vM61vAZkCM2ylBv0JAyx5NJEwpylydCT85B+vHPB5LDOPqd
DydXEuqZLlPwimuu1ps4kPYnzmO4xkPkRY5xl6Ac4seO6DVgX0ki6PI1N5+cvEcTBhcgMPHqk+Jw
pHhOMX4VZmQhhTohTwB0GWZ9NtMF0VOtgebD5Aa5PAdkAD0Ygt8JJgWAJ5TiUl8b75/oyjCzorN2
9fV3t9Bxs+LRdqyIoFtARgH8Pa5EL7ZJ4ZICvKiA8/YpoeTkGf/Cxctu74w79UOmns8iYZtjdxgH
GCHHM+CBhbBWUM/eE46q3WAtC/ADEY/14bbDamlGOuYTapDGVJ52+yZb8ww9C+PLiRxOzJPJfXp8
Et8iLe5karvy0y4XBJvATGnR5BzyEUHR5np3Q5Ai+YMQmDdMbReu6gZyNcfhm8ucdl9z9tPgiN0n
k23GqSYbxr2ZGu715WyPaUd8fQdFDR5qwgMQvBMjIc8Jbz+ab3OWEI3iA1z4iClayz1P9+Q6DUCr
31glsYRQT7tIp62JgKJ1fH6hPB6l/+HsvHYbR7dt/S7nngBzuJWYlSXLsn1DOFKUxCiKQU+/P9Ze
2HCpfCxgLSx0V3eXi+kP859zzG9gIjOvX01340djHDlPzng+3RHyAebVvDQQqkHj3SeD9E7ChEl7
zRxS0S+DG4/jKLTmKoZriPikjyit48dMsMMZ9DCiPoHT1xEOljryuQaV9dF8eK0MnK+IAXeBbzI+
bQmHG2dlxjj8gopFxjWesfId15zIzPHTZTzBznLCq7BGi9NhtCCcL7+e3IIjLwWLfqv4DHWSkGh8
R61uP15I/tP5rpM/XxiceoeDPbC9LcENEnOYKMNhiQwcZw0yPHuXxhbM1p1LErbdWJk8DOngRe/s
l40dvZBWquwP8t88MqOCVX8l8op9o/G/4JMS/dv8ZQVglG/Z27RDuA1rAWNhRrFKoAFzNN4km8GN
87GERW1P/P1LhBetzE8xYAZDIbZitkKSPmxYuJUuZcpkD7nkrL6w7z44x82KS7QjX33brKwlhXoa
mo2RIpC6HbW7cDMngiUPL7q4/0TExsXoedoMPcPZqE4Zo7SyEYcRs3IKJgLdv07DdnEJwvALDyNl
+UFeexTy1bFaxGaJgi5dkv4EWQEz7AWZ6qDELMcL92kAAz49DXVmMDZYmAZYavGCMPyRH8mWDzUP
jrGwxx73EM+mbDwU8hpHZtzOKWbEjyx31XRWPMh0EcB0mDWsxAaBCLE1NeYx3UQmUYz/VYNZZEME
xOLFb0zXgMM4qUN78COPXfbVfhQveMVfsX2pNjh2XyhO0GJ7cFY0/HiphU3NnEWQ+Ey6o8HQ/y38
SrKpayhoJQMPC+umHNjheKJHbSuSiZw8DV5K+hfmrgB8n3rH5ehJVLd7eDj6uQFjhRSQQ6CZkrNq
RlMk9xwg8JBGVZGMdrg+EQVJ4+MSXBpFrydebMwIYRZuihfKMHRiFFR4jpgiM9n/368eQPIPNjN/
PcdNAds8WGp01nmOmg/I5Hl5Y0INOQxkcEhZRzuSgYMn8NEVUfMNib7JHc8W5cdXidhJNCVZtCz5
Rg3ZG6eojatO3M4eW4eM9wN5IIgRUeiS0A8+OQCPzCm1yM9wRw2DVHXlmbvD2M9BS8V4TP83YgKZ
cv7/3dDNtz2dr9dMUntxO5m9NYsHSvoj9A8eH24cEjf2FKSoiD1+/P4ptH+r9wwpQ0OOLVqqKWvD
e/pWS68aQUzrVhK3BOxDxvxFdKgdZvZD0JA15czGCAI9M/pkN3cAOUUbw+O8PyQvr6OHteOhYf/q
JxCkUa/a8e4Rz/voTxvw+I7GWP1BDIiMXUZRLyJjF2+V7JUZ7fOm45PZRGpoiMsrGSdSdQvSQkMq
hAmAmGRNgsrZObuzPVXC5xBVFlbkWBqinQJF6+Akh6nV7y9RGb7N3xIIXuK3O7uRw9TH1MKKh2/H
IBoXOCUZQ17v/MrLPI9lB3Ie44fIFErYa/SOZdkWu0wUhshXcDq7czM/aHNk07LQbVqSpJt/hLbf
vuheTPbFVYiGL0r0RmbYbYe8XUfyyULfcKImRPWFRW7O/s8WMcY1OyBOefvAec6HiziG83ln5dJ+
eEOKIYmyqRn8HaHI38MsrzKknA03VToEqQQAl/GRLl/z5eRVJJQ8CZ7dGYJmR9WseGrc/AvlnAW1
3QExxAGaIoUSc1CW4dMCUxWGplMLmRu1mY/rOp/mnFRY1nPyFWAl5YjTU/0ZQaDyFTqeqD/N70yc
H0Q4kmKYFk5C0iColm6aBw5FmV5kJJVbmntHlJ7e9gTX57BDlfCfOtaZ/MY182N2odZT9cBTnH4C
sHsA0mkI4+65Ykk/vuRvt3SzpmXKvmmsgluq3UUf+/Ukw/GXnFk0GdP9XCt33Gz+rJE3w/6vV3Cz
ZOVNkZ7LhOtZcAXqnTAvt5zxbOK78yhImkCl+EsS29UnJRCX2EesCNZfu6OB+2kpV+hwMVRLwi6N
1pK/x1a3j5PqfJbF7RNiqItHlpPUijQq1xnVT4zeUGf6wq7cdqTkGP4lmJIEWcajSICKs5HEUg8/
ZdJta5OGD1eWtwQO5a6PJsYdzy7lJw2lMixeqiUzbqybWz1UcX2UK/OK1FdDx0JUubjM0hUb93o9
eveceFkMBuNhPSZs09cc+H9fHOQfhoiqqppmqpJiyoQRf78r06ikc2l11y3BUjmivENvMTTNPelL
hByATAjICfwwnUEpNv794j8tk39d/GYRKPNG7NPD9bp9tGcvDA+OpG+ks3NvBIrO240cAkjSeoPA
KrzSbMEh/c4d/LCF/HUHQ2DybW08ZHnfCDqP//SyyMdvxOiwaak4vfFP3eh9CajHaUZk3D1ySRVV
RhzNY2xtEVDda5z7KQj6fi9/pJ3f7mWf1lqcJT1vg1Qj1kQkPxMqptcJ6FMK+p4TkvI9upVXwVQf
onOWPs6pgn1n9/pR//1tTNyGQqkUW0KuciPSRlpg1uMaCzZXSjHrd3V0erRm6kIdvb8P0cBQtgN2
76SoZgMKgBQm5tWomQ2J1MYhFTDaUCmdlv7eu/fphj30ZrH563XdLDbGsakPmsJd4ti0EcPOJbfB
3XTkWc0AWqL3biFFwVD7WXPeB+Hr1SFfg1qN8ypGvDREc7TFHwSi9ej3UfXjpNL4n6IpInucerPu
XjQz17NO67cVxH17RkFCglZF/cPznp9b+wI6+Gv1cU+3f/eyN28kTa3/XHbiDvOIxW7Qs/gWRfXp
nnBnUIydgVuTxvn9gf/Yht1+C83QJU2SiBtV7SbeidNzrR5MtSddJHoao8WibY4wR9qBcMdmC+sn
asw4I1CFQp76SUFmDHzyU1p7yylFl44SfcHAAYs/EhM3XWDQ/dJ42y9kX7bIynQn2pfMnyb+9zu+
Wfei/Jq3TUWzwH7aEaQ9lq8WhWeDk1FHmVKH3EeFPox1rKk6Wo0rLAEXMAZIKtZVUGhrOH1YYPJr
MaxgUpIN+tKealITTg5fkRI0/Qc41AzmsmOIc462sJUF3bCoWxB5vUczePnXQQ4mY8nQoBorEGk1
QbM4LE7UrxM/W8CBeJbWBGcDZ3txpipipVQFI86bPuBaaLvahL1Nf04/AbvpwWGgrux3/YXm4JGG
Rp22cJLjeIO8XAZoTwFPfmqtGtRVxTGoXykoRyMJQonXTxW6pZ+SZfwgL3bd1xXo3H6shHwQp/A6
tFAfHZwX1T+tpBl93DvoYD5oMf/MUeCpB4smboyZtVLhL6yVciwn9MiU7mVx3V42UHu7cerGupcg
qkNF5xESlaR36Bsjw05GGq539fhaYdcskCq/t8v8pJn9q53mZlrEda7rfS/22xy74A4Q16gg+063
1sbc5tVoTzMARm66n5Jl4gtDxKPU8FK7NJzNcqjc7Qp/AgPLDnSzeA6DXmWhoTvLw/FpQHrVI+rG
5vNhk4NQp6moHR9JhyA/CuWF8KIuLm7kX+fJWJdGkTWj9ExPV/+urCi3Vl8UPboUc2yrH6vv8hN9
9m5s/z47lX8PALIl4i1o8H9TobPo701OOxmXs6DX3VaSQF04Qu/KqV0YftLaRvGQgh/C2o5efjqf
TCcxp9qBAtN1feinJiw7+iYOYQfy/eLlV7dN7FzGidFNwHZgJ9ZhcjQ2EZFobpo4YA9A4tAFLwPB
vtw7M/wr85Yt1hfdFHFMpHt5mNPfNsjjoWoKI9PbbfzYuc0UWqoPHnSGBaH3icDAVcDtFjsOqNUu
np0wvqOl522/kANt1YVSCHrAO4Y5XOHPz2OQB2Q7YLUxjvVJupEnsWvSB4Ruz3Bk/PLW5IvaHUzy
e0vPDy0aPIaGYF+WNMvgcf5+DDHRDDkvtHYLONTl6GOS0gfK6tr75ZMA1Jsp7uWPzbQIsmU3bddW
kDuqlzuyE6/FsAlOy5L/ioFdOAPqiGOYNDkt8FPhXLswl0g5O1/xDeTewhB2X3fpVgX1fh5JI7wG
A4qyXj1OPUiWD5mvzDLfnA7p4KtT4biuTzKn8oQle7eDTmyUBAMar3qUn6pH9Qkl5mHd0mP72gYH
X7b1yR6zkWQj7trJPjg5qStOxvS8IMY6hPuV+JZtCy9etG+nmXUnyJdk+adhjQTelCT6QGlivRnW
USXl2Sk+tdvzYJ44VhaQVxcDUAf9CMwVYzNsRGK4D0wMus8hGkJ48zRb4ZqCXgcIPLYq74eHvqIF
6TiHzk6z4AsOmENO3ouBFlQP5Wvu6BNw7l/w6/kThE2xzScbDYWu8FBNpUU+QXrVPV8XUD9nwkYg
egeR7Ynr09N+ymF2mm7o9pkcxrb10a+bJ8mOONoqy/5LWMSbZnsOlXcS1gsWnt6P3cS1ntUZQ/vt
Mi53Kp1Cfr+2Nuoq2fUefYBhETAu6Eh6v5I0xaP3Y6j/PBzwMYgQcGXTjstWZD4ealefy4DmsyXH
6kkzUab5mmEF0ZpS5NT0+506OW/KSbyWFgnmlQk848usqam2F4ER4OtBw22zZB694VMbxK8FnHpt
IYbHx0Ef+RStAN9iJJbBJ1JXV6ywmumRIXpAO36FJgtPmxlZhrWPtcQc6afDWPfp/JsP7g0psGps
LDCKiLkzORTHhhu7bA3JvKF/IUf/f2F8m14UFtNknnmXyfktx8CyYVXG3G+iY0FgLNJ5Opd8xSNv
Php1lCy8atetJARUhltMjSfINmgP5j1LQIH7wTUQ5tXuPIDVAVNUWG+iCElYyLMB3vsUhfsNEwdK
J5SJqfqir+rAmis+NmMTzogTbQefe33Y6M+NLw26rnx2DKE6A5tF12I+l5/HAYQaPSfEoKsSw2X+
JjpYyvpg1m31uXfOE/8y5ks6xS5yERNhGWDYwoTMLZ5p4rqYWsgrz/DtDg9xmOCDqVBDOsM5rado
PMcm9lu4MQHhbaZYqSCcNubCI1IUygexn87MB+Du8MXmMpR3CeTn0RNeI19fAgTFlUQH560+i/hO
rKFkjtWQZwVxSYLFv8Jgxnj2EZuj9eET9wRpiWjV26rIXFoQ8oO1qAFMvuWu8VeHJSCMa5RG1Cns
nOdhGNgpICjEXKFpV0S7oERRUBQwJDFf8OBZesA0qRnJ4/QT7TZ9ga2HoYJ72sBwZ2wLU9z4xlgd
r/Z4sAqLbKn8ecHQ/KdHuouZYLiNx3xvKFiDpTs6RgbWNF4PYGw8Q2zbIFjD35RHgqfJiCummL5i
xSasgQiTy+14EzWDq9tp8xirV23Nl5sJCAJrXx1DEIRjihGkx5j1qzcVaMrRq95qX1h3kwb/hAGD
nHq0wmPVUmywWgA0D+fJvto0EiI0X+TDh4+W3eS04Rg9yJn8AiuAEu6NSOeZ7inu3u2XZ3dvP1KA
Lp3KRrXvuESLkk8TJJHfwPFdg37mI0rhfkI6gqbHZsS/8WRXA7kPEzbowQnBSw4Ux4CgrtPwRv0c
SUThy0E8cAvcUJ2ffbwSSacB8nEit2ZBj9x8evIufkkHVumrIchtN7G1MVBOElH8fO/qI/Cr42fK
YMID3EBsX30jwCRudGF3WUE8Y2LHL1f/uN272eQdFfHGmLfLbG4EQ8PH0YYk5cmB7BqYolyXaEXG
pynuC/grWkvRtwJzblI+EKi6XfwPwGXrw/ayK4HWLw+r0o5cc9EveGOB5eTwmQcmtbk8IijSOcbg
ZbuE1e21QTOLFxnbDTh6N9mcQuVZxaPBWKj0rVReumzdwxwGKVrt5wsSGLeZ0XnLEI+35kf1tV9J
48OjDBYn3dAyq3O+kMbDL1C/cMDnaLKxAO0c3akOMQL6vUDZ/5OMI6uJCLP46lEhezFppTsu9SfV
hcj3IvKlGUureoYRE9zpaCFsMfPGWZf+W+ryiYvUepZPmU7TfqK79TjeJYPpzbP2Ic8Pn4ewdzE0
cEq/hfsDxBvvBnNaAnfCHdZl/IVnKvgPxix/EN/5lCGM6kXEHtKFLG8PhJHJw8HP5tWrsDqxhZvz
6JX3/6FgD7bQlqXTPVnTmoaMEeRekZdvoQSDT1qR3a9J9+iLaYQcBUPaUb+rQEBddrKd0/KieIfd
CZNaw0s2UJ1crEKXuk+BkTHYPFpe5exEF4uLpTU150fMrUy/8k4EGUkAzc9WvAx3W8YDymtjJSxf
4XAE0aak1Gi99E8nHDFOr/XjYSavi5nOH4T3GJ8r50SgOfpHHjDwmllpJ3TxajNhNpwfOMy7vacs
TJ6yn2SrLEwWvFneG+aZ22Kiou3W1uYmXYLDfTr4/VR3Q4xroWllnvJx3En0NKEjXSkvUugBctyd
HMZGID90YR6gWeDT1/z7Bph6HRohThYLxtLZjjFMtrzOEzGvZkeytZnEpEKiE/SrloNezqNr42R6
etTCqxMxjEu2NQxJ0WgvCaJDccOC+96ExiybJ0vJQ1exapnGCVATJ7GlhTqDNrugp5UatfbMnrAT
fXVyweMVhvFEmGdvyTTb5ruIyE14aafD2XinPYP+XAiPxZc2O055ala1eHagF9nyZBsTPO8EaUTw
ii0Grb4KUiRhkWjATJ/eEODD95BZK6L1eZFv9MBa9wu2wKU80f1B0iHwq8Y/ouAnP3pdW7MInKG4
w5MJeW/Qutqc3gAMm5Slymb7TMFYnuOzqK6PX2A13zCmvZNtMH8o/Mikd/8v8tP/SbULjXm67HGm
DUFzjYc2czxhwCTQak6YAo9y12MSfnbwWw6PO93TV5KNYfdUn18me+KNGHMKOhB3Z/7ptNRDTmDs
XV66HpqnMJh50OzHDLeks2dNsKexhUB94zAwVTb1VHnCh+GlInmvLK9LugqnmXPaVgyJeIFvAWf9
46JimggPZz9yGpqgGw+PMj+bXryLZ5E6hD/mRV4xQ6MTefWTtui9iobzLjgs4NyvEjAr07NTz9qg
3sqT3jeWPWgBDROo8+zsXEDyYYSWT2jjQ4uT2aanEkfgohHEs8Ygl3EJgXI4Q8cLFulhHYAXcPFK
dvMZBwBbQyBfOpl7mOFHNakIPohO2J6bieVSZ3mjH/+pwAAdgYaBDugw3QfDzScO4P+RGEQBtrMe
Fm5EiHva+U2MLTBEdkU+wlsCqOs4NTcMzlGyprM74pwhbGNA3v0SA6YFJPT5/qH3cJUwEOhDG/bF
JWRQ0iAkqwCDy0s2uKW1lnDdHLYJv5iSM9qhAMe8RkRVoSE4wyOSfJ+4EkbEAQ6RIGpLpOMfEbZO
/ITCjocsh3iHFh6MRGqecc8fowfK4GBpm8EZGTIV3RC9GP5cIpF9z5gYfh+Rsjf9TLz923VubHWi
RoNsEB8GOlm9YwNICBawhfoS/AaToAZ6/MGlWQsbXzI+5Ws6HzquaSei7kDIm+FUnX5WCE02Qyi6
bsJBlcn2Nkune5rce4LRNV5ZyLKLKY21MS3ysTeIlxtozQqL0pUuBsNFgc/BooAosASHDqaHMwan
HnAzOA1Yk4uHhRiOXTRebSNfW2eTyM9gFKW24I3nQggZ4UNbRw8IMqdxIIUpZKSj8/nOMhXS7+zz
qpElZ9vagxwYFLPS3dPvQqu4XaxKNwf+zsidF245M8LKy/zTjn5pT56mi3answuT8gCnSKRAtJDY
jFzCSIHfh2wZlQddUz6gBV/zDPZEgQSHaJtu5URTgXeuT9GM+pVfIYAcdVuR7XQf5htxwkZ85vUR
Yzm8EgRn0fTiFjMjUHBzaHzIGbZOah5jPJsXylqPmNAzsM6DOrshBsMH+hAi/nX3n8Rd4xY1Gcw+
N7VPq/PkaGvhBbu3dHUEf9x51D5VV7QH4J7BRzfHX6CunWh+nmRjnDOqSY1TwJ4jWvu2HVhTakBW
WfKuxGc5AwwK5BCbzS+EMEqYzbIZGzodkuhkvXyWkP9CVcaPYMGKAKMa/InG8O5nFWGNzilrMG06
80rQ/o6PHN/lhewPYQrRHIt55xDsTAWXNiT7tO2p3S5bltm1TIO2OccyeG4MvTXP17nGFedUQoP9
7MgMHzAb2Ldw/MUMQnUhzs+NqbE5EGtjqIczEsR7zg8s4g6C3HEcHNkYssnVIZwYFjbCRJL3EwMd
TEE+n8iO70TLljHWGaYt0WwT1oh9EFp7I8Ubxq84fF7XmkmoeA5gV5CCzxlG/EkZIPOCQLxyzmxG
MpmGclq6x03nGeGwYRmcAQQf9x5igNqTwoJVJp4rQb/Dg5XIBejjjDNTUFAGMfH1Gag45jjbRmuC
Lxq00Ag/WQFrd6D6WPw8agt9XsxAbtmXiWzL/mkme6QCApRxKDcZc9msYn/Mp7JbBhLs04RbOLOQ
xEsg1XxacXKcq6HFOpJ5FXQwBgjZ83RSYZZxWHJUmXZYfv+erKPmR/rn71y6TLFetYAnWhAN/lTO
v2W5+tqMmqZPKDouktfLI67W1L8KuyxcOuykI0eDl1lHA1ZGA+pQ7ohwoRj6doXxnzaTZeSOeNHK
GETpazFyRixMZ6+ox/UGEenn8WXojVie0HKgRl+72WJoQsSex+ZA9FnQ9ztypuRx+ckQCRjiOALj
rxXvzIEJjU6ofixGr90c1fN4RQJjQx9AvNgMFCIF6WtCc7VG23q8KWbMN2Sbm0E7euhw/0VWOUYK
iKp7SnOI+kkNPBQeWnqRjzYWpOkme8Gm+877/PdtKiKwBEvkTRpwKW4KrIlQFl3UVtLWuADzKSBj
Y8lJv+aqt8s7FakfFABcSzctzZAMVTL+FPi+fblUrGtVLEyQdwiAF/IroBPRGj9cXrSd5wDuMu32
IX2uUJeHr2PeDuCB4OPO8PlT3P57+HAThmaSY5Qpe1hDEvXbTVSqcLxGZSQNLJD3gv4F6MsYHQ/N
7g+UldNPJmk5qnJ7nXuua4yepNgx0LLaQy8eOw+r1Yhu2YdgUIWQSzWxcaP3ZUoj9nk6nmOiOkKg
+QrCji4UtJnd+p1YftD7ga9Esud/fDxNSFPZA1LOfvywB5FNmMVUcs/BfFu6vo9Mj85Z7os8kuyh
MBbsjXQc8aPmnZTxD5Hi32/jpjClxntBvxS8DZIu+NI+zfqU2hStbFfo6SMoCbgoPdI09aa8/Wk0
wdAveE/pXh+Kl6H2eHk49PZwWquoTl2WNLpAafJD5Pdf98JaeRiK/345S0bPZ2n/6nSuitJc+6M1
fLmnZA7Uwu+3wefDtCjHz+Nwu+Fk+PFxZ7woQynyn4tavCQUQoMc5yaUFovOOictWEvzRXnHcbZ9
TNib8vCgeVoetpA61oJMS9oozRYQ3fV2kjQ09TfzfJNc7VxfGaWti461n0r1WGRPhjosM8QArt+D
DP0gF+A+LZ2qL38xdfOmZlc09VHdm52EZghpGu2Bb4PAcSK2Q5fZGsECDGv7eVAtsPTJ9obFy0DY
XWtINyv394n2Q7EVEB3rs2Roui7q0k2Nd6+2pdgcyD5fFw3pkfFsodhuoF1Hw1a+pLvLdrbD9R9/
v+6frPbNB/vrujfVrNLQrFNjHVtGCW5MX0/GSISnKYwoMg+dxns7huLxUG0emJfTueKEG2DaG5nd
s3p85lDe0Dn9no4/1RY8QDAELaN4aXnT8dhfTdKv60JFUH7vrv+In77ftWWK6OEMTRURNLJI3qxK
aZ7lqZkW2spMl0U16zEsteQxapvo7KiUDlV7f87ulOGl23rRcFEL1RssLNEUpT/j6dtSaBlFrZrn
SFkVyVqp6Rpq/bRtPa0g6RGtGuW1vThdsy7LzEly0td0Wx0Vi9rVPXDP/+dOLEUxTZNF2bj5aPlB
Owr7Q0x6UpV99bo6CJftpYHxBq7+eN3qh9MkIdhng9WEy6TU4CWZ7UzII/cCL/z3EfSPzoTXwjfQ
UaixSWjobv/eIY6N0mXiyQA1L3S2iUiC5loz8WuVetg1scu+dMSBUKcUoXRFyEy5MrpGW6VnrWzG
OYcYoRgrtIqJioAtjE5pl+JSGqrlkead1f4MfjttvF61MGTGvzPf/f4At1v67f3fLAN13UnluYLW
XQFuxLjGmB0uKz0HsxmmKroYI7mTcLh3wZuC3UkWpEN+spQVFaND9Ko0WNIfJoY6O8vzU8oZxLqj
wPlnE//fR2SVo9apELjcfKL2kii9epWUVXJZSxokBYMmZBq0UhPDH6q41ilMy7DMMf/TABAdvH3d
3qkaS8OYvJmyFpHTMFkJZlTtZoETG8Vo6yg3VtrhxToHur4x+rWcvEnUA2jLi54EpM+fnfX5+9f9
aan467o3c0UurmpdyaWxEkEIHsn/Bak8YSxdtRTQ0TbGVQJk+p2Lqnce9iZMFBVDPhVpbaxyfNKS
taWQDtIf2nKbxJV7VXE+kFdt8XQ+rTpZAy5M4vTg3bmHYdz+9sKHe/y2XBUsEELeXIxVLNAl+doJ
E/UAV5fH1hRPonMtCkp5d4k9jbxtfXRyyXSlxul0agri6+83c1tb/TMAv338m/U6h7Wmd3nBx2dr
rdJtRgbkeB7x1dXLnIv+frXhT/vtyW+Gu5i0XVsavP0DyPv2RZEn1n75+yV+nMOaaBqmiiAWff/f
Lzc5nsxr2ZyMFZO3zD3xkUFVn5eK7hrLi3zn7SH4/eGJJF0llgOViwbs5luaRcG/tlR91VfaU9VL
tpQJwQHHmQh6QlG1gZo9lhzs9AjdBZ4kB1KrCJur9qVW8Ehup2ZPCigiS8d5RZLmCef9/Nw/Itwo
95IjId/t68e+gaKYxE4vaviazbWMXrXDtFRXOsyKeF+Ok/K0zsmk7yExCnMZM3tJQx4B1jaLk8DK
n+Lr0GrWxUAXdLsDYHES5rraOxJ+ZcpxKlgwnSLYC4rBQLTGYk8N01yoZhgferBpX5Uo2id+Q4Gf
c4aVCBvDnjMEVkX7etplR+dEMKE3GlaIVV+ESnEmgj5A11gq1oO4Xx+vALhM+bFTnwuhfmtqUpvH
s21Vid2hx9E4N3TdW/FMS1cpXPxMLlH4C82qRWqVvTXiQ3OyMP1CttputfO7Wvtt13/pe7rQD6Ga
nuyTaY4O0nNWPZ7yNw7VLRxVxdSCXOyDJlIX1kVdHQ286/XDSu/eW17sfo/zVku24WzOxd5h9NeU
dU9MvCR6Psbv54s0wtCob6lMXPO1mmd3VME/jVW4u8jJObIS5t6M1UJvyAEUF32lCa5C7lSdN2jD
Usd6TDXvWmx/nxk/TXWZQAl2ojnESjeTL5VEXbxGGdXu2qtI6iA2kcqRiN1H4mjR+veLDX/Y7Uz/
frGbvdss9+3lEJf6Sj5PqxOGoBMJAyYhuHOVYW/67TI3O/Y+F4y23PNMJ6r+2lRRULlpfqRdRmYP
OuI0yXpr3FUnNzvQiqgbdtltZRnruuY5N0y7wC7vkD23Mk6HAvMwnTYxTV+K2ydfUXl2zqf6NTso
tnBaHdPOSS0ym/W2O08zlmWF9tkkP9ioaEetBeCEDaPLGZC0vMUm/YAVZisHnOkP9OvvfVBzeUEA
1h5H8l4b1QZg2s5LzFAFvJCCh6lBA0kV+k0lKPuvCGto6zLqzOTe9vPjOKCFTB20VSqqVd7pt+2H
UCSuT2Kir1rxuS8KV8hox6aZX6RhXpan5+jtIMCsyT4qquqoaBTcX69Yp7NytX6vgMfW/4u4C0A9
7W0UexT5VlV6PLeldNQqHZeC+VEKTsg7cJoR8aLHIpxWPb248w5+WrWRsMqWaaGTU9SbKCDrpKYy
dEtbGZT7amlVIFTo/ovJ/f0aN6+5k5WjlAhcQ++Dc8/oM4N9S3C3FioyedVcEfaj32fDz09lSoZI
cwp81JvJcAHSekiriCumntz5yX7dHO90fty7xLCifRs7pnjJWj3734cyrpOz+p7ci4l/Wjk0Sn7/
eYo/nRTfLnGp2rIsGp6iw4LrMmnOU23bmqvfX9VPIdj3iwzryreLHC9lfRUbniOxJsRfl9Y7x57K
6tHcW6J+mm3fr3SzxkdR3Itn+vCGeEQapAXI/PdLoszzYW01d9ZDmkF/WBCHmA2mPFlBTn03Dya2
h0I/crkiW2jq1da12C5b2rb3wvRimO4+J+rIMXDsV6Ip2CbxCAE/aWoOdybAAWFUWc9MQBXr3fpk
bTWqrNdq3Lak/lqqPXtSuLkXYTBJoTs6u0kKGA2+51wE6a1H1GPr6FM4Uak1tl2ljE791auNMwsl
3vFFxq9pRhPVcYRf4RkzPYMmZvXzHF8wsyUvqSMwFa/jA+LoM01zUEDSZN2JzwdYfikeZUMEoFsg
NxtcwapNLzfuqW3DOBVXei3aUZRTLulLL9MqzMI6+jf3cCoviDuK12s6a8gIGIUnA5I5VLaePuiR
EvbJc0buuysrV4FvXpwrLzlDwBRedAxAeaGjIiKFiVPyiSq8qETc9DgfijNK4kg91DI5Hg2/9VDh
xgR7+6HDe+RDJxFDJDE/nIMLagSsqnE4jqfleSZdpjHxy8nFlB3KG19ERL4vOQLy7lFVjcrrXJbm
Q0DTwwu9nijuNc+GJYR1XQRCCyXbSr39SXOk+uoccELdEzSqaWlfqxdDfDxZb5m0OcPosejvyfux
fFQCghuZ7S0VZ3XxfLXq2TV9zQo4K1hYxtLeO1bZ+HgE8pqVnl68Z3kF0qXCP5naGK9zK3V2Lwq2
dnzfex28pSGU0uvdfzErNc3SdV1VVBJJfw9e49DURi2etVWeeqfTutwvmZX7anuJ7mw4Py1j+oDS
NkXdoBvqZpZIaae0V5kL7S8rrmIZy1ZZ/P4sf/KCt6HJ92vc7DGWGifH3Kq0lYQWd+/UMpra+N3A
IARd29nRsdu00OPeXQJ+WnC+X/dm3zHODU+ccl1RuASnczMqE+goQIP9DGbNaWh7L4GqqKuMiSYx
eTR9YlzFP6O4jPuNeZ3IRDa/v41/WvWGc6YBzhobGk039Nuep1ZIjxUge3XVmPLovE/m/R7VHcr4
hPBXVbBiUwiYJDeSAPD2ZSjoMg7BlKgVBC0IpRH8prqjZMokQ8alSjuVSZfjaqvhpackbpOd/Av5
xf1HCXVRSc2xYIKQsFZWjC5XbEP8vjovK9A6RB+/P9uPCRTqQGTz6frUxT/lom+bSdcKMbJ8RV1V
dKqmV6fJF136EKPTRij/oluzplLH2nV8ku8Uon7aKr9f+Ga+NPolTfcRF2Yi80FbIYiu87t7pTaM
mNuRbKBiJwcua5Z6m149qKd9L5eausppgTj2xfhqbffKm3ZFQHfdmu1LqSr4cW6VsxkkNbIAjp2m
TKaXQ6SVmeMaSzjhqdfPq4KK3Flx4+qlOV0wzbnCTV5JWDafLZp6E7wiMQ7AozFL1XEjFq/pVXWO
0Uy8YkqEW7PVtjMz7+08KsfqAVnWMVAZxFeOeVG/bo94RKoIffuIldGCSLJuuhWtx+xcUnCESnP3
lPNjDsugEmgZQ6sCG9ffK1afir10PnQcLUGX6PJzXMhDiJeaj0rMGmZqmGNiAK87vw+5n+Y4G7zI
RFLw6fknbWjk++KUnfgiYMVodEi3UrXmJKd1Dxzmfr/WTzlt6/vFhljq2/A+iIcka/sj44tjUnxZ
H+BrJ837/xB2XruNo023viICzOGUonKwJWedEG4H5px59f9DfxvYY9mwgB5PT4/bpN5YtWrVWmMy
HEvCAc9in8XeOmdfEnL2sDnI6DEcHY6qGlyJP3/00Vp0AUwfmLKQRPVcuUhiLTdUraH3lKMg17OC
PE9zXwMZljJ6Tvq/wHoccyr+Snlo2XBCqS7C0V2BFJjdUUpWQjusnuocSxFs0aVBXKC/vy5SeRd2
3Hf9jaqJ61A59Plr0dK7o12pUf9yJ9A3N7XCy1gDqiQY34dS1QaNk3mUQSJow1XcVxEQBbm2cTip
YOtqtdQ1HOCvXKvSz3OCx1rUqSVGTRa/Zvg/M1iMrin3USsf2a5aNQWFL7mFYMy4KDLPoTijod9T
IUzbmHbdnfKMS8BddQEAaKVduXp/nUFNMizRMFBzQNPh+xjIPqIJVOrlY9YhVDN6yyh99OrBcSOU
0wR1H0SfeBJh4T7OzUybJaF5O6Tx3djAJu722bAaJ0vM4tEP72p07xR/pQWu07VcB8nWNyC2KPMw
O/VNP2tzDMKiavH3hvgCSr6fh5Kkyaph0Gr1S4wtS0NvuF7BLCbvQg7/EUUv910wi1lD1NktwwAN
lvI1N6ytFuOPHmHSBXUrMuy2fMw6Yyklt5GuOFUPWqe3OI4fk4bGpfokSHuDSsrf7/vr9FP+oQsJ
7wwu4ItkR9TzpjaCipSjfR3oWgsTyRaNx9I8Bi0yUYM7G9VxI8YP03hV4kfQqbswyx1poPTjS9de
52fwxfCR7JP04B0ifnVs/mc15qlnlq0YysccVh6qThQ3BML1xMTqMyFSL7LbONUXafkh9onTY6vU
dmsrsnbDON5fGZqfeSDvAv9GI1OiTCZd5LOlqyeaQKxxLEt17tNx2aiTwhGUz3zcRqO1q+J/EsR3
3ecCP/aMT0Lx0EN1VaE60xX13JOuztcUff5YX7qlAongCwYy+H2HsDn6wDIG+Wgpj2I8j4uNCmjU
s8JrVMhRDjR1nOMbHC76R7G6csJ+Df+PpxtEkCgqTO8wvd1/pkfz/GaUtVo+NtgdKAkNgGijJ/Gd
q/uH1h2Xo6Ktyv4OFH/hCTXmtLDkDFrnNdUOpI1GAgakmnTBPEO6DQDNseS3TqdvYXz1G+G502a1
Jt+odTOv6IVsklUAftZz+mXxJvfbnVqit5/7yO2H2FnFvoXpbb5MtJNhirNK+2h9fVFZBJHah4lJ
VCPeluHaD3S7J1xsO3mGOXZJItV17awTPit6VMNCYbxMWzbXjf4pifQoRQe5vxlpX8PbIRyx6huP
bUmVOFtWabypKJF25YbvihQcrxpUO62NWEhLxZJXpYU02UeWs1SF7EaVaTGnreDKwvwJbLIwTSZh
Aun45yK0UzzXzyUjl49q8dh3mBNY9JXiRomwd3vOpb0O1WsU8XNeXnnwz9AC7RhJ/bowJF27DGaV
LI8ttxWk4yBv5J6KqzBrB9yb0dtTuo1Cx7Hg3egoBoevUntuUn2u6yN/RrevcRs0B0248ka/Xhgk
DJapW5IFQjjt4f8syFHIh84KFYkaab3MxKkLt531Ob3FwcLIHzwZBRic6DJluZZSlH8rdRPF0KNN
VBhDZBN6qqbW4HjFs6ahqU2XZSnNhPGsabhcn+r0BGugL1Y1iiFdLV1BZKYD5GI3gcTRBsq1z5V/
ecBUrWaUOeZpx0AETqDmUMy7YjWKe1Ya/bqkP1f27y8hKdifqisKGQnxoXpxeliJ2hpjFUrgjjPD
ohdasNv4WDSrrASDOnsyPd/hlYcal/ImhGXfHnoxR0rZpKLaZsgcpktsbxDPHbvnWtkF4r7QNozs
iCWely9zfV3B5A0WGqeZUaHqmu/FeqHWN5JPhrd3fVb7YxjeR8Mm0A9mtPBTeBzzTvio4nkzbjKU
/fiODl3W3J13+rvc3cm0JXc09ErBk1ruC3mudzAgJXVm4YKiawEKNPRguXdltEignzFwNp61thW8
W7QB6eImHzeG5rR7qX2RwePjnZIfmnaT9Z94SintkvSqwl2Lxugrm+2Xq1BWMG8jrgSwMy4DM9kX
ajdOI/HYRHexB7iExJ0WzFkkKRqNFdqjWvqmgxoGwVwsNxW+SimyfFXz+PeL/GhVnuZvErKg1wIS
jfJlRfyfPRZ6UWdlYWIcix4nBXQi4+DkCfSyufKj2L8SNw6S+1D64UqvbzKvnHkAV4YmOl2XHioc
lNscTnG5DKOtNAjXMpBfziTuIoJ9g25qSRUvVlc79MmoG6FBfeDOlNJVLgZPYU8xhyrjtKkU42gg
YoKSctq6i15Gv73VnEqtZ7GIN2QBW63w1x6Y4d/Dpv627CcfOIUKr2xKlzf1SK2w1hJh6iQW1Hnb
zHp5R2EWSVW/dAoKeStsDfSj9BbftrfJObxBmYnFrBwkcdYUTq3Zgg63neaqz2gd3BOIzxBimKnd
Avohqpo0j+nzh9Xfb/1b/Krw1pJIjZxRFS9ueFUIGzUvoLkQX1RcIt0IJjyOa4DqWR+95B5gkIcb
jSAfem3vWv3myejPgcEVy3ckIJSuQDeGpyzo0efs1ReijuAlvs0UVC1ugrExNn+/8y/H6LdXvgDT
XLev4jAXSPuqeVgtZbdwrGDly/t2WLoqEr3K698P/AXUYTr/M0gXmb1W5E3YguocK3ETEu+Z5Ycr
nCR1m9CD0VEZPCb6Q+h7c+Vacv/bCa7oUAk4vw3RpFr7/cIbSuAkMwvUY1hvQuvdFcSbNnvzCZWD
o5GLTmIiK01d/Monnsbw4qpSDNUwNWI+Fajn4uII+qLQklpWjmhpVsVjufPSraUBqxzInDv1lAWn
QJ8j7aJfSYt/2d7fHnyxvdMqKcKQhXqsEcVG2LJ77MX50GzMiZCmX1lJ1x52MbipXwdWQX5+1Chu
BPMmPfnFIx5UcLvia3SX6cV/jKg24UI6B6x6meoKfV8KYQe7i4gY6loJQkJwqfT7rL9ygP+2P8Ch
VEMEXf1ZQS2DTguDlk8lhivmTKuWUXZihxAvkl3Gw5VB/EoZf3yySbNy4oxhyXixO+SqLFpD7pVj
7z5EcbCgZLeWg3RRZkcLA/QhWkWdCVdw1aUiAxwQ93AlK/1dYD2E47ErxX2jYviWdAvDCzeKciUg
+W08TABZBaU162cloW9Dy0jCTj1W0VPQnnWykulaIG7N81mnl45vXZmBr498OSQgOyY3ucm2vRyS
whVr2R/rCQpEcD04jtikjQVltrq7rUw0B8z+s4jjrVikcKzRVvUxopYloKfXKjs2MgTKjqYtXBbE
VHJywTpZVfgqYCBUdjTekmb8vd9/i6uRihQ5ZLj0weQvGOGZpcdKrJfKFOmrI23GIYg8mEwtaQeZ
oDqTtHlU0I3clygU1AbXFaAqUUohBJuxqJHA5veGsRgabFvb1wj+hetuJHNLBjkDvMOqV6PXqQtw
NVLHSUFf6YxFLxj9lXv4txOTqICzEhIWnPFLpRVYForhqnwUE0RF3hvWsUMkqWq3sFWt6JHbIbl2
jvyywnjkdEAD/OrKDwh2aDVXS1IOLWNZmv9IjCMW2TAcAKVSLI2vVayVX45n9AN50uS1Shh0cWtr
ehyKmWtKRw9G4gA8hoJRepARcW4677m16sMI09oPKIjIwdTKoTvQnv10q1F4tDqaP3DfpQPZZ8KG
Ra/ik1jn86wUPjP1U2jOnP9wT6reblL0i4x8m4zWS0WvKdLSvUYLVVFcC3+nV77YMtxzzBpQkAiS
dvGROrPrGhem9DExokUqVNiSRZvCi47Qj3sYYZZWbj2d3jYKCjWLrtOunGO/LRxdMhUqTxPz1bKm
Wf5P3Gv1ilJkOml22W67NpgL6ud0VtQ0nsLhi7vXOi7tq3P5WwT2/x9LlHGx9RoCi0RWQeRAuOx4
/PQFb64HVMkR6C/p58qqZu42mEkDLumgm41E0YWMKQVSIXcsjGWaRQspGOx6wOyzCu5T8zEbRjhE
2zrHdbNAvOp6hPALKMFRT9GUZa/oQMnfRwuMOePtdOkYNafYw2sEIwMAKoFl5L0N/imPmkVn7ivu
ub/Pqt+iMba2BW9Nk0WSgGlz/Geeys4LQxcw6tgkVNWaU4rWAoBOTjCt/eOrSOXtf7uuRKrsysN/
2Xk6qkN06ZnQpaiEfX+4HMlgSQYa/mb3qgfPvnyYTj0Zay0V1YXIXdfRocv2IwW/jHOuu1Y2+Op3
udwnnDBTkASXlDH4/gJRGpeBpwniUWpmZXdI3J3hnet26forq38HHbfbCuv4U9a+qultNczb4WTU
H1nyWpawWrZ1utfVO767r45ecWv2Z7mj3dhcS4KTxP8i/t8jzYEJfaTRo6rvxmAtZBtqmBF9fd1g
olzW2Uo+B4PR3QVyYZq2SdCLRPPIX1Fmk/pVV+1TfVvr2zDZeNq7qOLLBY1YX2Q1KJwzujtNWkb+
UnXXVbq3lKeyW/nRp1Tf1NVNIP0zkfrvtHVDZ0Rj7ofmAFSYNR9Sekqrh5CicMll0xnH0tqkwWOX
312Z4ym4vRxi1FGZX9IioqiLg6AYo8oVDIVOG1w4PAk2Xg0+vSRqCzyUZPt/obQpgpNQjCCdO188
19xmKOWlb1de5LczERwaiUUQHCQWL4JhOVJDsLCeufZfk3wLb6PhKjPaN29plseyfnCt+0SYNeO/
vx/865kEFWKymzbBGy9LmSIz4KlBJx5R20QPDrmgNF/5uDa2ZzH6p+BWUWFSEJQavR8VTV+CrZVP
jI/RPrrU4lQxcXTZt0eaDl3cNWvhY0TgoKAPz5suf0vAZTt1/n5p6ZdofkIFZY3Ii8j3K0H/z7kg
5mnfKRb0xFLuHYPYJAg3ckyVmsTMSs9hczD7Q1mWzuDuq+A1ULF8s87hsFHpeevn+tWo6rc3MkSO
C/B7AnIEr7/vVbe01MzrApEGqG0LrUkLd3W+T621Jy7ldl2hhIC2Sr0vmmMfbVIi1JoSyDzL1kX7
fmV0fjSqknVwYiCRjMw9paovOc//DM8oRmYYks8fdRGf8qMVnGLzXfH/teCCwU3g3wS4Q0Em78Rl
qnzU5bFvN0X1kLeH/NZXZxSvqNOF2U0b78gtFJzI2xcNj3kpfdYaWn01/BSLbVreG+NtJy8j7RhR
qegyBQR/hYG4ZdyZwVvV4c0kgxTUL4H0IVL1D/G6rMDerPa9G71ZjzjlYGKiNr4a/k2JwI17a+mO
351N/62iXyweHpPgLjTf1Jz0EEVXgzpI+TDkr1q/UyA8dijQVodCfiRPHWOgQA/7FH8fJ7dW+VjT
1diqLxrxTWe8leZdV65cCAaYlPaLeDwK0ZvFpd/yin14O+qHSHvAGQaso0k3lrGGTjkIGJ9F/4b6
1v9ooa1l/TscPFtDGdKKjdlEttLRCkEqCg1MAfMSK39Qq0MvvNP2A5BX0Bm9l9RN29z03QvtCdD0
sUkPcnsAq/x72n/ZEwa9DzrADpmg+TO4EGTD86rxKMtsTjqnTo38OMZzDwX24AoD5beLGWaPCl6h
y0AHl8s9AWMqcjkZjxRmfRxbKMcXk+h2TQxAhZaEK7BWhUqNqLiCCv4SgE+gJdV0ii4KPa3fN5pp
UZcyJeo2Ia2qxCPWUZSeyvpUo9GFaJB1+ntUv0wGLm4I09SnvkaDFPsHy0cMh4i0V+6PnIS9awuo
wcpfv2jsMO1Ip0vOHnEG96ibzrz7OpjV1mxQZwr+Zcmsu/de23hW0RLRzSiY/P1yv0y5aVoq8wBH
B+H/KYL57z5XjTZXigqzuO51RPQxmvfaplM+B7RY2yuJrvXLwxhtAzoXrCZqUxcnXDPoUTNKdXek
Izj10SXL/iUANV8eWjAihX/W03AWMSk+15jsYAb61qI19cDhXJp2KsyyGOs4Cnt2+BxKtowcF9Zc
hl0/UXoVTmgHU3Lmpul921UJUmw1m+GR4yL4/9K8GbEdBTa+wbgnv0KeMJ/ZP5wv2M6VpK6PyfuA
f9nej20BZ0Gc3QDUXyleec9ia5eonuEI82IRNz8mOI2dw3P6gZqR8V7hOyXNxofiLn+QFNvf6yjA
PFFjNe6jG+WlfeEbItMu7kS7+afc/z191PN+hh/AFIpKGg79kV7A7xNY+Z7geW6CAi3mj1QjS4eG
UZRzzHNBOzrcV0zvb43n9j7aaPgw/1NW+KcdrLf0tnlMTsmpOylb99F8ZJCV5/q+vckexvvqVX7l
D8KX4XF4PSNXfF+QYkhrd+mdimP3OGI7dw6O5nu+pf2gJ9UQ7Ix0n8P4OXBtGIo44MGJFuFVTVVS
8BwHVkbn4J03+GSSTj6gdIt9nRO0ePg6EUI0rs1Xj94GtFDUGcF4TeCAgxnhAl5cIz/GkUNH7yZj
B0qoLAOsdqG0InwHeFw7iuoY/QaTOEa7xVwZl03UMAS7wVEbGWEByoiNO5vxHiGPlM7+nojflrYq
U48xOFfgykxR4n/2kdKJbpEqWnvUAbBwh0S7uFzlr+6TSw3870ep8o8pl2G5yyLnFwEMlY3vzxoE
KhluyzFNhVcdVLuW47lbxjPK5WYXbtX8znIFp6WKXVIHUpQTePUc7nUU5ShLJCj9+dYi09uFwro1
y1kehos8x+1OruaekjiJdaolLAPp37WMJ3oajRJUJnoMhvZpEJFLLAvS/Yz+dZPQzcoOZrEZjOLk
UW26dmZ8lTm/H54yMa0O4wcYFFRuGoz/DKxvFDk87W44Rhb7Wzy0YXujS896f5ALfDP8YVOOw7oX
/3k5Zktq4kCS2tfoa6YhMq4d1o3RuCaRNm2zia4EkT8nXebFJMI1mqNEjtDv71YXnhBqsdXTh7om
iqIwE9t59yAXqMhJzzhE/T3x5i8TTyaryF9cSh1e5ffnmZ5QxUMndUdBQyMn05YFyVgxwD2hZalv
aQtV1jnk1bKtHpr4eSyrndEUM009QRbZ91K0DBQVWz8ZFvyzB2c2Rky6lE+DjoN82NhJja9LK+4r
Ejcf8w0vaudu8O6W6kemBJvQzZ1aPFWWjEZYJMR3g5Dt0mJ0rOokyjN3PHEF2iM/rPWfx/yQb2LD
oxAozfW2f+49i3ngrIeOJUvKFrbI3m+bhVdl21J8G6GQW9pzOupOW0krMcJX2FvRm78w0SEIrHHd
QRe0ppK9q5zJGVa+GELLBcQqi1tJKbC8Fx0vsbblaGxy/JATV94WonHqxuQK/PQLiK3IQGqIB4A+
UaG/iCD8xC1bf4iKY1xbCx+8OlPIb+kC4KQiWFyrVj7juN5VxYNFD49Pj8I4t7x0o5Twf+qQVgmE
jhjlUdqK+dxD3ubvpfIL9ZI31KlDYTNDe7iufl8qcpmkiVS2xVGsCKkNGjWM4TmCLFf0R1cdb2No
ek1jOKHlbarbSKqwiovzTQZPVvW1K2/zC2Asg/uQHEpwgclMLxau69K0IWVRd6xb1P7bYZZ4o6OJ
XFDsGBPX0W4Qb9NEXMhisVT6dyi6yIRwblcWURA+r+KG9EzAvDUWl4InzNSA3lThyRDDdYXbqyVU
twFa5XXqnrq0syeKTa4MV/bfL4PKxzAJj8GRTO7bi4/RCIEQK2bWH41u2+JzlR4lrjJ3CtqDGwM9
c1KekbYYbelVW/SnsteEOOXKzP6E0mRD1lSORF5hajX7PrNGXil603LhF/Rqcc8k1QO5VZ6t3fSm
w77GK1GrF4oZZ8GVJ/8sSn1/8sUdJ6adFRghTx6qneJjn2dyM5hnVyZBmqPADbfSX0vi0g8R1ut7
R6EBL1e2oyDMC92dx9caFr6K5Bd3A8AWyv2iPGUsl0X0tAhGOVf99mgQEsBExkcZCVh/bkLkN7V7
vTuqyaFrXg2YZsV4LnRHkd9w/bkRiR1NBq0TZglkF8/PHgaKKxGSP+i42AYmSH6uzwY/WBXZTi+P
0gjcasXyfvS0eRbKz2k8p8C1Vn0KulSRr4z0V9h98clMUiPaw5lkkNOLSHlIzbENFLqY3QzyavaS
JsViZIEHqTQPa8Epqjetx7YhJQ3UA8KnBfBdGYjzELCL2o1txje6cRyHyqkUzxnmQ+rOa8F7qa2V
+zg08VIKvINWZFsxfGmEe7hMLgzBqMcR010QUTpa3mKCQKKdnMzosyRqM/B8rrU5HOqF2T3E4c6o
NhV7sY5fLCr76KyTJDu+Cucvw7ABJ6cp4S9cLLrTh6BHRNga54n/HhodDIfckQVxaXoDfdUvoY96
Npy9ImQ1YZTHDZVgRIzImd32bwJt1EWT0nGE/in21JE7xeipk4kFAoTKyN1nxEsuCq4+1Vun45sQ
aBu6tcJ2tDWimKDxV0PjrrmkouhBSZ86aZa526rQ7qL7XAClTPu5ApfPzV46dB1MYdErL5WZOQXK
GoD4Bj9ZGeSVPJCUGOsiiDFBQHAu/1T0FqjrX8+bAssDS0AfM4SZ298WEvIXj0mGmUvznATCXEad
0cX5pov2VnpVxGw6e36sGEIQCUc+dRJt+X4sNJUajfSYtBR53ij93bWJu1HE4DawdtxVHA6pEyvW
bSHkJ7fJd0JV3lhS4ShSuGi4kZs6Xg5ko8HO1B9KIm8VHTn6AhQ9XGYWojPE0kVIm0DvlGQ51IjV
3rSVjGhbA2g5pgaYOjLpQuN4GsIAiTlX1XER9hH91Kht+v45VRBAF2tH9ctlDVrrKhiDlugma9Ii
K+a+uQz6c80lX4SGY4lkwW23SAva2dolRE95aBZZOs6zQ26FC1kdNlZm2L4nO0xQlN4jSEFVVJ0N
1P7zuFx4GB+nYzGLuIvTYDmUn7n4ZqbBzBgWRcW0zu96kWY93XUkXLrD9TTJcmZsO7ZDEJ+lOr9y
f3zxDf8zRxPNB34EQiGiAidRvZwjwI6MUlYt0ik9mQXjHh9I86qM0YqWBaReO3w+VDqoR+EcWg/T
74Jso7dnCghVNkJKT1Yqm0cbSZq7h8TDgMV/zYl5M3o1O9fYZt4mIgEm/Z64rHW5tKIHl8ks42Gn
bpQWR7cQee86WkGFESvGwjubzTErEZRUpSXWIKsywvglRxnW9F7CqbGzLp6yBhqcSst/qOWzioKl
mRR7t14qpUIpKVn2g4EuED3sXbeLo40i9bPaMJ/UMJ/5vG/amojEai9pn8+a9qMPlWWf+Tt/amp1
5YS+ScxowmAnsmiEQXj5+zC9lOFi1OlfABVXVZk0Gam/7zujqnKI7X0s7jLUu4W+W0vm5BmqHus+
XfiJPhsNO1YiW28QqzdlmMDn1icKsk2IM1b50UrVoxliP6xUTiqc1KRaZL17BZP6qvp+XxtU079K
mQYIiXqZ5zSDmFt+QlU/Kh4nzqzbn2FI1AVxbQWXHbxR8/15Tnc7DIHcjWhPoBvQVG2C8LkIetQ5
1bA0W3GRKdF8tAC3bpUYXfSA72p3WtXARORYruCqJuEmr4AGSMwLbcDtLr1BEHA5+u7cQqFcf4hx
hR8xNZpXQ08/BRsqC+9CUk0v/aySvV6a+8YZMC1WZ5hsOXEDC6b1ZyLcDAMUk/brjrooqyBBBBTT
+6hQTn1ULnyGNwaR0MRwlhjxLK7OekhEODxLrraT62Yhjsk8GfejtPL0xzG8gkD9XAv6tAQmMiCp
JA0El/dqARdv5HzZRWpyg5bBHJ2ruUjGUuXdM28113u6cs10VfifvunNu+IcA1U0w7AruP5U9bMY
8XfqanqQB+D34MNosS5Vr/CaLtWdQP+/v+dFUSkbIyHNTB+pej1b+TBf2qlDZOz0xdAijIGoqnyv
y49KvOxCmoavxOu/Px52gmaZMnGIeIEwCEhWZbHgGTsRX+eSZm3Bq3ZeqdxHp4Tp0+th1hVHz9Q3
UgolMcu3bnL8e9te4sNfQ2CJX3J+xGv0zHzftoLrN2HhMwRajO+2q6zlmJoguS+8x3qja8VW5hKR
CRNogSHmPl95/hTNXmxIacIF/lc6lk3l+/MNt+mp+PXSji1jxybsX/81RL3aWuTNZ2fsjPrQArhx
pxrpciwWabKtxn5OE/uVF7kIu6fzixfh3qA5f2L8XpxfhtR2RRaPnAx+tfaMZCZyX2uhx6BoS4nq
56TdE+THKnmIaaVgB6sh+s8W0Vr44QlYjAlXXumLXnExNtT6DMINIg2J2fk+Nl0kaYObRtJuKIYb
nyZ10+ocNcKdBmfMhxpeqmSt+wgjGUnCy2pFX2U7II8SGScpihYGuZ85K81sY3b1IUy1U6xXC+Ta
dx03SVlI99KA4Vcf3GeAA1ZJraduD2lR3IqFeSwIZbogmYfaOUHkvH/OjPY2slBJLkCIcvyn4Sc5
YxiccjGluL3Pioe0Yu0IFbgwUreqOeNNZkHtHlwP8dKPMS7sjNx4oNBdmE/6LBW0HI+vfoNIktZQ
KDD0mdfFWy/P5pKCEUjk791OtLPGocFz5k6gMceEIhjzUk7WWll+ak1QLlQd8URfe/aDEHAyy/eV
SctqEr8nhXtby5o9eMkaiboxe/A4/BrvhQ8sX8kmaBr4sZTpfZSgZ0K8UH5y7joC5r73MmmX5NFc
f/AILAqGxmBRpwP1tOFBz7F7SbgDOeMDDVlx1PkJjkRVXHqUnJRQnZfRzdj2tpKLSM9sJd+gTGDM
hMDYtno2U3WClejN0xTEDMS9yl9K6h6JJ3/mme1tSCWsUuLbrJQZZfyiTW1TdMpKp7pRKe9KMN5U
ZI2VOU+j5tiAtZf1sY3gI4it4xfpQxhwV0W6EyLfJ6FloJj3fUBONJL2xMq2SUhcSEI8dEnHMFoL
wlbCIannxor8jRFasCijdJZrFFB0cd/l3sIDkBajowXx2lLszlI4849OhmhaH6+TFA4Uanq1GTht
/TQaRMkIHobo5tdIZEfdEicZGozozchTzfECNA17UlCT7wadiLDw0e4lLZ03prjOiUinPWrl6qKo
aarInB6dbs6MNuWiV/WZMphbtVcX5XiWc6R3U1rtsMsOSVhBtRt3vOlEdR+G+HqV66pcDyq5GiQM
LOa+vvJ7EVc6yb0tU+PTjPEoctcWZoSmCu8Z4yhh3bitI6sftUF4GZhz2kfJ9M4VRYIqRnYo7Gcp
3bmeGG2mNapHLtJVugdsDoEi9e/zIV9oTY28oAAL8szF02Z0J3rRRr2JcdIBOaQaTNg8hgN+JspC
jdJ5ngQvDRMoRqjFm+UCKQi2P9oU4U558WioqJm2miRb9bB88c4UZCwcohhJvehtbzyV7dx7otco
tLv4GEcfbvLcylth1CmjuvMerNp0cT0ruq1Q3wR4FaY6/hZi9AI7dErd6HjKWusQhhuvwXSGqfPb
s1W4B4U1HogyulLDPmSu5ZZW6I8gEpd66t/VMr6E+rCXn1LQ8p5DyXbNfK0BFRigSmJaXtui2kUZ
h0P+qz2ZBirA7olX9v1EVeKgzAVo4zt17z1mnxL+EO2LPhcPwlaxWZ6zDqtozZ6ks4cZpgHrcoex
0UE9mhhelU43a+Hm2fISfQ00kw0c44zSSQ6tg5rUTJ5Jjo8LRmUXdjPXlyiz4NyObtMmvEecsgjI
ZIknWd7TL25TtZj+k1/k1ulCfOBfYJjMSUU9DHVwCjot2T3jS2I4/UImueEH6TYhJjs1wQWHcwVd
wNr2//U4KOo2HXf+I3S8mFpYb3POdJhfAQ97hE92wNevx9YpNDUbLM1V7BzFcmP6KSwIobYV0aZ1
hO/nT9oUJsFU64MzTPkJhDhSp//rm9NfwVYrRwLl6y/GbzGeRNi6+bZRTz/7f8/nQ/Ij+3/iHZl7
JdPEbI9nSBc6h/pX+Yijg/5/YOUxovrnWB8RMS6VRH7MR8C/6RQJbQ9fcRoYW9uTyTltQJR/0TPJ
Dlaa7B/hg3sBeSyKjWiI+bCQ3smh+JFiiqC5zROoVAkgCur0WB7Oo3K6uiGDMq5AH4NdDuwIG/4e
pjDkwrZBoVNh8Fd8RShMZ6INO6XYZf6/t50lb7xXSbUOieMntNT1J+2xwV8vx4pnfFT/8cjYw1d0
JuaOiFXDm+FgQkI5lFXzgmPN1jwIO/Ugn8TTNSvry8LVtMhlRZFQZ4boPFGmvi9yrbG6pio9cTcg
duZGWKwhWZ9Z2I7V6V0ikH5NtxLLJa5x0LEOpPTTPaCRQRiCtIwBEcug33tistA1/FkiVKq0oWxt
Sw1ucpeDc1Tf3cF38NPxY1woYabV49pMzpoKWwVD0hGbipE6pj5uRjCHzqvX5LZ0bZLf1tmqzh7+
Dt70KUr8HinxkVUYNMhKwua/7OLrRm6jJglFiF+fioIUjj9Tq9PQcFEAfxtRDPiQOXG1Hkt5LVQ4
CnkdwnKYtlCHccuPLsX6TtXYiIDlnJZ9ctYhioSFvhAsFh5Uwj7AcqJN5yburV7fOYO+Ai/w5Hcx
56wqGkdqw3UZJ+uQqhhsQzlWFw0rU52wwQcpQwWR5kfPrFeNsBVyY6YK+B8P8ZQLWuLzp1gkTtpt
hhQjASRJhpLMUdrAhFsNJsq23Qf3iNVcyYAuHUn/t1ZAlcjWwNt/UCfFqtRbWfbFnQSqSaY6b5lN
UUTNg44IwQVGWxjik8dqiG4z0Fx8m7ulbzgu6i7GyWT1s9JdNG+t0LvJdZnNan1AxtxMwVqWDruA
BquuYUfdtk2NpLGw+4zQUdRq8ybuG0cP0nMtLVJDW/+9JC6x3R+f7AJG1zW/TpteGHfu2N6plMuT
LHBy3f8/ws5juXEkQcNPhAgg4a+EoSdlKFO8IGThvcfT74feOWzUTsxUV5ckkqJNIDN/+yGj2pOK
+7qUSrLhq5PhyDv5cV32jIbwFZPQdPunh8xe9NFtmtwNxsIbYophCLnCx5ar8CRT5mnpvQgNZwCC
DbDk1H3Xgs3YXiwyOL38XNJp+59flLKu+P/fODcNkvEwAbFX+WtjnSsR9nZTXU4NLvdxeInG2YlK
Gk0SNBiscmppl1DDGS33NPa0wB+rw5D8Fwzlb37mf99Zk1qMVeeO6PevSdQeavgAsT6JjpbB2esr
+9Gakj9CvzXBn0CTPF2j1CT4La0JA2lr/TH1PxmThwyG8p/fkL8b0tfnogkT9zEDmPSMvwUB2lgM
ahfk04ms6yg449Ykmph2yiQ4dubkhuHkGogTKuvHhEef2e0w4UUTdK69GUxSccY7UW24+EhV9ewF
FW3kNTKknY3EDJZH6zZ1LXs1ayE1fcxUTo3Dz5vFKtBAsVWAuqFDU/LnfPRKatJMetZKdd+XwLh6
Q1o0wuPPrHRsTfpv4MG/WcqQP4A0AS0sUsa/u4RHHSC6NObxpJgvRfNIrIVR4xEwEBe9lJKb6neh
/pfNOqfUf3Oi/b+P+ndLQVJnSp6rAJBREWyHiHCSAbGOHgPu1war5ZzJtbOJlo9Vem8Znbkk3/vw
nYgrexeiwLLs/rtnNzH+lJMbDIFXzQbRuaO/yD91bL0MyqsgVZpMTl8pGy+ZWESiNVKspxJYNnqN
qr3C1DXI00ao7y3pobpcbtWw5RxNFO88uGp0k0kWyN/lJL/oC6VUEo5ZHYtTrnvBpDn59LT+Dbqr
3OfewuekNgsaS0k91UXm1FSILzMr6eHFTORtVsavQ8ZIT7v2aLbCz0ta1WPL0VXNM4qfHOWU9VYV
NyFSr2FvTGwK4lG2qrn0ZpuRzNIqetILwineJ+F0KSqbmagx66sxG68zy2s4N67v++7nef2XpceG
L/6Vv3cu4YI7X1VfOOf7+VpuaFXzz9zg7FPheT77XLn+4Pp36nb5hlvw1/XLy3ohraUfFmuvhVzh
zfnMLf/1x8fOMMUbfvYFeor9fb0Hrrtm2in65o7KC5dw991+vdd6c77zhyd6vtv/dD6sl/LL3Obu
8/Tu/LjenK9X3uzsm6+q4KWcfV6Bb2/CHXdCoLF7vlM/6tyDg7Q5a855cXlYKsi41/ud69eHEg4/
nXmhNNttFO6d31d4oHrDX66fvetZ2qxPhlj8zWfkXHnrPnmwT58ncr3SMuX7ysbf89hc4/vXdvPp
f+757sY/t/Xr1W8pmr/er/79tla0XT/bzXrzq7S5rg/CEsJZv4+c++edS3i2/CSo1v3ny/2f3/xc
b15vPqly42HvV366i/Vp8zvC++SadnMnn3Zz5nvN+df92/49oili2l8N55zvbhRWfHIl3uwNTxT5
GJcr/Bs5nzee1PVTda9+6rUOP8Wb67V1/MqPN7wEetUcXgc38vf0xtzWl8YLXL8ndJo3YO/fbv4/
l+/ppr3dbvSYcelt/Y+2Id6NDVev/+7Xy0vH34ebPb+2bPhyi9w9P4de6ez36/e39SbThssWrmZV
tN6WK28+VzNxbkrKjLgDAhid8PBECYbHTbalc+PyxN0Qh8XV62898Yv/fP3X/a0tN/vbtHlaH3fD
tU8kjPhP3O3TtNlQL7Iju43b3Nbf5hF47vzAnTzx8OuTWb8JuXrLfZTOZrtxNvzx+V/05YdETHYx
/sjJZ5QXTjJTtCpa98cE9ZfncDsH1XsFERECny/TD7dEtSzJEzz3Y77oxBclu3oBUamCfXDL2t9I
lUHSacVMHvIyfDLWKDXYi24enTJCmy/Q5wFChMufac4OE8hGpHyNub2TJ8yC5NTYMUAEez8pPc+J
N2Q/qHgeF1T7k0kgWn0X5gMIaFsGL8U4kX45WJdE/8Byi2ZTo6c8wsfR0EFJgkPXiZd8kq+LCSGl
bAPUMoMmYWQE/tDfEuuPHYV+FrEfzEiTtLvfRe+BMltvkRwbGbwshpVJ8s3xaxSWI2YMkoOwiYFA
VK1J7wNBU+2akz5wRRdqvt749ZrHMz81WmFsQqN2E1XbhSYCcr1HN9h1x8DSrlOl0kkD/zWpsP9d
6phB9Gbq5yZ7HgUltICqZK0DyWxSAAt2rNGu1N3FInVw1jEKIs034NlUxe3YMVOO8CLPJPBXiEIM
RL54VbT4p6iDw0g0Jbs/aFBFSO7cYhExZMqg0b0ka3y5Iq5pfbVy4juXHSCX1yWaL+U4ZkaSf4NR
fwr75tjEPu6+XyZ9pgD2d+TGXcoedaMZn3JmgJownKEafStcTrMh3LiMnYyZjcywq2lXbjN1l0hp
HG1hRxRRIW599vF7nwmnmKNDEC/PlKQ/kvXljTm1rNrgV0xHeNcr7b60J2UZXHKgNlZLhLNN7Sgf
OTKfP23aPlQMATOgAbOkGDrUtumMz0UJ982oOij7vKXcL2p36cTktcVXMb+SaQp8o8w7vHXeYOav
czP6yph5aRy+DO3VaCXHgOWfjceIZqURLQEMpzZShNyEh5m51Mw0FOLSQ6UEJI6aSDTGbRqku4He
+RK3cNn5SfQZhJWfTvVzuIxM1uO1tNRvIeWO3ZWn9DgFBvH4DIiFatOSYl0+FQC/UwCCkNW8k4zA
wqBPO3hNkRqERugm809WGmTpnJeRFcF3qNJADA4yEMyQ32fxbPBRz2QzD0t3mSLps1Cr84y1qzED
L5Wjxm9q9lQVezAOuXwbhDGi11OKXdEc0CzlJALImJyUzDVq0BYqHsW0aaILQOfX2ONzvEpmHbGm
yV8lsK5ZVzaJth5R+cUoP+ea7s1M3Yci2/emsWAtoPDO7qG1nmKNYc4WyYgTJ9MgN5XxTUI72I3G
OTLlfR+vCM8lw96p1AsuwReNkAlZCx4SUhllUBvDvsqQXg670mY5D4cewe3KiCnmcxnTWra8VwI8
AnhEZekiqZ0fxMVHCdSpB29EerlmFGySoOdjpTYKBcE0awTnSP5iJQ448npRw9AZqi86K0T20Ocf
RnRAMO6JQf4z9PNNpwdwRk2cUNPVK+cKQqxXa8TzYNVL9LJ0aLMBz7s0xgJq72Kd96hKqBxX5WMQ
pNsWYEWha2CBsbTK/lwbtNnoHPpx9RTCrKVm5feL6SlUeIMlyOk50ctz4/VQPiQXul1kbg0pdWyV
Kru5fp5SZLfL6MqtzdGbDNslGRk8EnJxVSWxdzkYCRlY0/yumR1iKclJBPndor6qqeSoNfKbn7we
n8wAxKiL66dGNe55c5M4bgeMW5JNkF7yaCU5sv/IVddTXGleluGLoFtHNl7m6c2qSP1T060qVr4l
9LG/lDN4F/rnWEf8jv5aBzlsg2PNdjhPqWGwZEeK+itR0oba+tC/YxAB5dcbKuul2BnvSkAjsCD5
RGzUMD6XjQXJ+6spVFgpE2b41mmS+tRbixOgkjBKAojPbXkPdcMpgfIW2/Qqs/ZU3kj2JgtQeBq8
xvB0YfCoFs8th/woxxtVafwubffj9BbaxtFAuqVOMT0lzSnI2w9FH3YZc2Ch3OcRMJ/pp6q9OhQn
Pc+J+6Jp1B7PhniRQk7IUHSJXZxjIcHRvmfL+6Igd5lo/cqxJV2IrWc6a72BxVp7qMqXiCm2rl/V
HnRbhtsYun0Hjaqb8VY3e47JhznU+QhonZ0Xz6iqbVO9VGRE1t3VqmsnaN6Ysa5Wa8NEkjV2CFOO
0Y4GSav0ZyTKZhijfFVJGAzdSHklUmorIVCOOKzg8a89lDP4vDum5kntIz+IFL+dGYcSxoV5YOv8
USbmNpAYMGHoCa27WLAHwtZ8pK7XiTzNwc6vMu7KsVIQsckXBNSQfqHXj9olinpH527KEny+fAvf
zOBrlmkGNaF4MCR1ceuEsSfAFiVSpqNKc0bQ0UwHENTdDP9SZbauFdYXRZrYisobUUh+19G+yk7U
Ckt3ic59yIlKp6MDW1UNyFpqeJ/tryQl1XOetop8r8HpuBJlrBeoJ93o/6jHqrI3DWsQJav3eax6
Vkyk06jdKmKkBy6v5GUnRyDV+WumekOuwds9Rdo+IQLfKsNtbdiuRcyRFCvPBdzbmIduKQXHHN6P
foJNXVG/F2FKlTdBMm/mYt6bdkTcLCMzF1u8IVR/uHVG8GeOOjb5NpLvJoS16l/0Cb+0PH5VMzPk
ItwQlKhLbaQ0YGW2WzHIwh6vGmC3lWB4UCQ/b0fyohJfipTt2LBYMYC9l58RbmOpOaFOytbo2WFW
Nto2ENYkdhumEtmA8+kbhgI7tgqAGaFcUHyM8YCkL95ow3xKl9lRU80xgDNV1iEiKTZ9afqV+q5l
L5WcemEOwAU1ggUEHfSvFcRun6puZwxOBc5M5rCzLF6NKrJ6MqXSEZLqj8HnkueexXpKA3ImGk6f
Hy0OlJzDFR0S0oLNup6Rju2a3TfmqBwPVfagqfmxrqleb4dDrgTsS+PrHLLD98JqJ9VPDNRf0wj3
g165VmZ75AM+93UIEh4ue7vO4EaV3ZjSSpEgW1fk0esjzSOez486OuxF5WRpc2DfrAawYmniNohK
6k0WTK7AliW6dGOGD8IKtzIJX+rMyEe9RP7qTkVSB8zdxNG5kcJLqxcHWWTPNZRTmDdeVCVelMBa
qLGbD8Ge+O6XHj2hYVl+acZPYwudhb+o+JgxnUwgMwrGl8z4tpR4N9pOtD7nmfhyoR4VGAOj9jE2
OQO0SVjjC2ItY2D40W2MirNC4IXyaM5IWBTFNeDUhmrlHG4gP866ButiAhKCc0zYg9Tew/Q2Bfcs
oGZaBKjrg5claZypB2Qwz3lmuuN0+me/zkmtQitOuOS0pE+miQ6o1X51YrpBLaiIgxDkOE8zP5iJ
vkcgUbN+Uhp7My/DeWmAE3E5WkDG84BfQxWOGmP8adnk5yucoF2X9NWi0xx+o66IXkzbnSU/l9lT
hUQv7iX0ntGhN+Jzo+CfCc1tmODPVdCkzBQ/5/CftXDHXLmSj7NNcJTELLUTI/1WmSLHFDlSlz+0
yKtyvLZKJ7/HJc1FkEfrYF9kDZ2eV7CSqrH7rtN6Tvpam0n4AWTf4Hhe1GYbKvO5AJ/N23Qnq8/2
3O7LFh+AAlvCzzH26vUZISp3UT2l6T3LCWvT0ASyLkpwGxdh4S3h6HCDUaEiJaYWMVZPXU5uJJXp
g/kmxyx4oc2WRGJTUqAx/E3hbUna0r2hSp714a4Nj2rw1lTdY9666nLtbOXaLyw5ly+LiEB9BNBB
F8oyS1mMgw2Jo3LCJHNjn/HkKI1xqiI7VohZy0FxhlYcW0aNlBmbiPdAls7TxKpMp/CWlD+Bvyy0
OcBxTZQ5jbTkxFbTcBppHzSridEaHPKqcyKI24l4B2I2zO5eNOFG1NUutileWEALdPgi2e0tTIZL
5Vgh/cXFruWc3uqyN/aQTw32j4ZR2FIdDGu6bhVD22KlLJ/XlWPAIiHNymMuRa6oC3eqqLlfp0d1
YdDLnjm/JhwLWpOcCnN0dIFvMYy2pvY9Eeud8pYHM3m2WCKk1ima0o/X94n9XCLbD6GxJglwp5GK
O0yGfMCwwqmrNPWtQJBqL/GhD052RDiJ0xV3VCEvIGRPxAg5Zq+DZnLi17LxTM2TJ2eQiHnDu6Vc
21a/r3ugCRcgrxCk7qMCT1r2PRnN5SlEvAJHfIGJyaZXHbajf12GS96fNfTVCCkQ/KATy2Xsgzrq
t6kbfbUAPRZiG9usxuUmBwOKqmO5oCK8tPm9tvbjcjLCbdBKrpSuStfiUZqJHURabCXspEa/tHDl
R7scaa0QqitXmqd1iPiKEz02h0lVt0aMITE/yT2NcoXGmrx0CmYtLX617WqTszNomvbCOUeZgy+J
/XLfUDa4ZrbUshvRLir144E43G2LKjyAO0Bd5XUDYZyR7UoRXe3xT0ZvVTf/9DWiwVE7DrgUrH50
o+Ytmgs/y81ttzD+8UvOxpqSXO8HAIFOT9j6clY2WLUxoeQdUvux2IdI5390bBcY+rviQSsE3FTu
tKjI4255VPlAWguuvTxNdEIYu14v3VbWL3J4YQ+zd6DdD0OTukOWH8x6eNeTFDdKfomG9pGlwc5i
6JrLndRtRAKdXyYnvT9purYlOnIjD/TRm8JNo8LtAtnc6FZ85HS5Hw3rVKXr+7cx1JOt3KP6SZ8T
Z1Q7/ID9n6DsvIzBlo7vOepPO/mqRe/HJP+M8y4HkR16bYuqaFRftWCr5ecFpgikIixz37bfqgqV
Iqeu0H7FgrqiBG0ZPqbpMQFLlm2WCvDzwU9ucBzB3ZmAKjNO11gqHOXJrJ4n1PJQftkI9IvXMSyE
28fHUfDZPIfIbBgIo7XLWMJUbHh0jIu90Xkdy5iVLCDQUO82nbIegMBbnNYkxO3rLiAYaRuZcF+W
hZ9X73LBbgLB0yT8MdxO076JXotxr6JrGGTirjm9zchfKqPFda5vW4Xc8ydEvhzSP+Y3uMCH+mU/
I0IwXia4Rsu8myIB1i+PRLtvYnCIvHUiSZARlLhdKW2UXjkohH+YgfDNmXYkkW/lcfB2S6McFjYu
atS71disMxf7Np73ZVEiVizgP+N20MXe0ioOhpasa+Y9pfeKcNpnUe6NzKPBtHmkk0buFoRIm7Ty
FJoLYnadBZR7F+3alvKZlTYpdrp4tbR1HkESLseIVGh5wzxq1piI1XuXovnUSX1AFL5kkPT6HB2L
hHHUDUc+qwXutLXLB5kpyIRSi5E0EGWfOeYAcqTGz6G9XLS2IvNZ4cUk4tRJ4nFcjD3ZStupsd1O
mX/7yaa9C5BOdE/x6p3oTEfpcGNM2dGm7EGONZJVbHxOlasnxAZjE9CtnmGHMEt107aBCMrLE/Io
sIWUlVCxiN18zNRmRxCQT7QlUaU6T0g6Dkpza6ZLaohzpiEWFO2hrKmfQZx7mWPIBf29Mj9mMLw+
/05nus6N1Jsby23iylF6VCLlaz+oe4I42RmlfOT9IZ45CyqvGTRjyi5QNLse7YIU6adsIGi9c3t2
bJbaPc3Dl40UI6llp1mK12LYV3V6WwtR7Ui4gYWMRMZ3bD0uKTIldmJhSjLkQP4zOevWbbHPwbwL
xB7/vGcV37Dd50kW/pSQyDBY8sK6kZ3n82i8F+21mM4mqwyiG9u9PALxldS4ac3E8pp067SCdCEX
tch8sIsAq/mEL/A3mHhOJpaxgdWpEXmzrEArc1xI/piVO8PuTkNQeQOPrAKZWqJxG+Y7g9TgWgMo
lKT9FE3XwfqtKJXRQDKa5g7d+K52bIhnJnNSLrUochpWxMpzjIm8UqcdrDmWx4TZq+tGRit+9VXe
kDv18COW6hzpWIYFQEqqjM86E21QYtVumDPt6PafKcm/c1pWSlInbmFtU1mTmv+mJGd7AFBuVLa3
g+FWUD0rdpcI5UOiVqmmA9u0SZZATjOAOS2nEVVInMsOsM9YlIdMZQsuqVQjehVqGHY4lrSgg5nc
cWUkVTdPrtZ/I/b+7j345znTdk5ykUF7A+3j8M7/x/7bk17HGOv7k9x8Jt2KbFzLaS+WFxIC182X
giLJzEmyQhj/n9+uf8cmrx47HtTWaWX+210WTUpAum3QnXqO/aVTnTFjda7vyuVDMRtC21pHXZxe
qX1dvpacRCWYZFGCLf2XrDFV1/+/GJkMa16/hecUD6Lylxh6nomHqpJuOcEqX8u03aSWRb/vg2mA
KukCGbv0iCf1GPbZrZG0F+lajh+J6J7zbAQdSP2+iLaLPTpKjEpPovkm9BiBhf7VoI2EsvWLIN2X
U/Sgysn5XFfHPvnto99MYcnX94461g5otUX1TtAiWbDG2IlWuW2dQBquPily43ibOrnfhe14kaxd
OVx1HYeK9DHW0r0EoBH2azGpV6mkHWJm+0nSnts1N2E90+Rjl/VWrghMssROkoqnDEGXBFS7lNIu
UAHbpZEWDhFBYkze0KznL+QsTT4dxch+MYlHz+iV3aCeiqW/jKFNuPODqkvniiShfaVIDm8PGVAp
Up8QRQvyI7BrKoPyP/lbaLSPCFuPvZ3uMkU99JzaAtJIjHh6qOTxO0yC8+qizp/Ucn3RFJtKg7wx
DgPB/2EwH6zlnrOXKRo26tYzyzjCSwIMotNRH9iIiuqUGejEJ5iLB0M7tqrsVCJ8XqZ6nyTh2dB7
L//IOp7BZB2b/l10H3LbUGT4Fjcsb8Xw3KCYHtRfdI8fqmQcs1Ygp0YuCPUSTez0xhfDKHaLnW6N
9Ee3PhgmyovJroD4rNdsNUUNPBMNnYnTjNANCp8NQTKzuC3wyoY17BLQoA6ASJNfxJQ5lVxtJ3Gm
qSLuTqJ5DWJERecWjGoVAWrvqv2V8yFWEn2zICMWOYFyjfbDejc6IgMZMzKIjvkdFfhRRfMUGel2
CelQN1jhjW/d8pCauHYT6l6BGozqWaJVjpDuLdFoyPFkt0x2angUASei44JyKrstLbo4KsQW7avn
VAq0IAttGzEJJ9O7QpHmyM4pUuK3YmCISQdZUrdZjPmwaByTBOyKvR4OvomhpeXKtsU1lTSz06SS
Jy/pi5bb2CLl3RAk77jUj43GFIy2ysSdcjaj0pfT7mGJP/KGnJqCIM5SiY9ITigdAggqcUa9SSsb
AiFjrofa8tA1+yaRd7rReNq0y+x9jx4cImUsux2CnIskP2g2MFFQ7PPuS7JQ6jYXio7duvqUzMgZ
yr3aPzeT7kocBvpUeCB9dOiihorIy4xtr2D5VUyJB0Cc1xNb6Ew9913z3i1QPVL4EI+A8JkTC4S+
ZkEdN0CCUdGTByStW6NjG/U+bE4ZQLqhEU23fCA2JSdwhsPkeI6GCvVh5lpMpcPXXHzXce42RCD1
+UVtYRUtJJ8mBjS4jMF4MmnlMDsOSyCFgOFbvdZs52XjMYzSZ3bcLjvfzYQIIg9Qzkv5LkX8J+YR
P+AaAY2tsNwVATpM4FoVuo2g6+R3gIMx0emPqGIGiujNBT8IxQpLUXohMM6IEkyU+5H9tzTjeDsO
FLi0Rs9rJJl6hMfqh11RIAvtL50+3lodkgQwPSpLTmikqz7F6mNEW+qSK3Q+5xuroj5d/AD3xgE4
SincDFZHsQ99RHOGfRTJW1O/RAubyXE/ps/r+JVD5NXdhwV5oZe1G9vPyxB5LbgV0NJokqVSvlgF
rXqKdhZl/o5mmfMx4Ca57IrxOIj2N1fik7CJp7YYz2wGc7re8uqm5z8U/zATP/AUCxZk+NN/G/sL
vtemnUicG7B73UzdVMugtQ66lW5zAjvSuDhU5HOECbs4FrbNeqigXjXFMUXIXElQKWzZzO+gnRyN
CsQ2t57jJN5VGha5cdqlElKuBX5Lqo+lHR97K3QzEj67MGEX3/Ny0dDlbjLpe+QjQQu5ldwxn+Po
TASSXBPJTL9rF/VPrJZbi9OZNXspe+pKVY8U9ByL4EOxcKipO9B4YQH93ypDOiPj2rDhGkcOrHHy
S5yMpnySopcpl/bQSIc4wHIlA/0WW5I3V+ehB3cDsYlqG8Sl0JZdWvKVnsH8Uq0xtMGAMwW1fk+1
lwmHhc0xWU6REW9LIzsrbb3tk/1kftmrirjR0RnuuyHdj92XXBA8nMK+Nk/DrB6n5p1UWio/EYNk
b1kd77VA92NghyG/6YSvGO18nlbkqTsiQOMo45RaebNKSfT8hM9jA9m8jQLmuHHxK4BLUzy17To/
n+Iw3MvViz1wYHMUvRfzpYCzU4B44xJpgikAP+mro4+x6XbkF5MJpRw1PXxamsUfovoztLzruGyD
impvVmsLDju265PUhKQh2G8oTR2pNV+VQmOa5UNUtpJKOQggYCe0k04gTPI8pw+L0t718q0RoHFi
B2eO55fiP5O1ekMthjJfhwCFtsT8WzOvhIruynw0RUwRtT+hmg4mcPjnHAjFqs8dqMb5T2//Ts2b
oWObii+NESE6ql/YCj6krbpVBw772fIa7lXXX0TVbS1BTrx0jUL06wr8K3rrsbwkk02fPWB9jdaX
G2ejti06whiy/Aw3emrThwBSuwlufQQhRglQm+aHJYu8ujoNArdasjUGTysC3wBwULvOI1eA87fp
AgIiUcdgjttsXcZnMQp1TnCE2vDAxmRAMV8UljzZlB0obz+F6TZMGYTB+GrGyQ6Hs2sBhGQ2Lp+w
xIbMp1/jU4Clby+dpp/BIgPyPkXKjr/8rLJTddWqp7HqrvR6tN37pMAe0fupPnUZvFO2nBY2HxP0
Uh/dBLjBWk9KlAarE2Mbd/M1Z19cXDRlv27KksETdKgor6E6OSX8c+DUWDPGPzBlcvHKTJRMb2UH
60dQU9hXvmBaKAFaamC9jf4mJ5eoiZwgJJCxxTpQMUvJa5aAuWsrQn93c/JlZJ/CprEUFMWaH8fo
nDC9k3SVSu02UB+svncLcCI1LvaDWAgHwFfe2h6EGXTfRP9r7ZIECeEaHhnsUAvMJfaRIJOHeGhO
JQnnlT3fJMrmM1+LWtdo3xCqz92y1RCrJzquZXav5IFkYOSmXu3M7jq1gJflczUxb5HMBzigVr9S
Bm/QP5vZMYbkXVrxlN7mgelH9+faRkggO1BpaDVSL4hkL4oSP5UMr4GnLqWvPA5JqeTsiZYurU95
RAlq08EVB4epYPcPB68aV7NkSRx2vKKZ91ywk5w2CzZuaZPlnJ9gwYY4OpnsCvOSeocRDX9LtqUK
h5myBGe0GC2mAXSaaEP6lpHWkCr5I1f3VJqOstRcJN7anvYJTAuyGFGkPFjhVyi/CxMvES92/iNi
7Qecfcfr6tTtyi8WgKapQwbPphuoLmFpFzfzSYwwdssdzpdxNixnS3xLHZJ302CGeZejya9p48g1
ytwMitzUvQKHoS4fA1SH9ozclLwhAnkQ90jbiPiaMWFxrpUvJbBYJWtvNGv0mfwb2fJJH2vajwSK
yHIdt3McnzlBeEVH6IGKTgCNw+uyXOSRhQBr0YLTZq6fE+MHVk1p32UVNWye7eogvnbjQ2pdIeFW
AoZFaG6cF7h5qJeovJrXcPwcJF/hOLJQdLOFGSYwbGNye/NtjTKIwmMiXrPwAbU3VnX0j+lWFC+T
ti/vRUJ5/awdslI6GbYTVCDYu4WEgZDOAmn0E6RYGYu1pLOPw6Q/WxYQWo12duXd2H6p9gsmxCwk
wXg8pqG8o4qy1t9q+ycT4WnCkjCgqRchBBI4ZaXeS+i7Dq5mHIKjVZluA3yXMYmGuSCq5LkkRb0U
JDZNtFi+L6bpxKzE4+5drWAGNWI1ot/U/E7C9zouzqeyy9w0e21KmCwgoKUunKZi+7YaVgq2ON9D
iCcnAbrmxQDSPOQtgTASbiDzKNmn3l5AnMlhI65J53MS0svMRsk8iqbEAk+QFS1ZA2uIAWBVswxv
IZWp1oeXIv/tApvprLj1srLKAtTIgpeNm0OM+yCe3oTym+YJu6tTxjKtGT6t8GNqYTmnaxqziqXa
kil7gkfSBsog2UlULxNV8k2M56A5Z+X3xPgqs+HUAkKH8dGUEnTPLFpDCNZzGUMimQkFQPk2Jnou
NTsIJpA7Gmtt1V9Hwpxdkesy54N6wZvtpLhxVb0FjBdebusXNSv8YeFjVOgG+lO3Dkwrutq3oi+d
xRNZvcW3qDXbPlZd6qMOK2YMcoLXBiMWqzZjQEdiqeNbZgzkN81Hey1l/M6G1ptmZTvYJysanmIZ
CB3gT7N3yB/w8B/KON/b1sGSNDfvFy9r1G/TQMAUs84wxrMioad7hF53QRg31aZI7YdkTP6wDPJH
eaJrV3vGD+FVsrFbfnTR7nIdWkAfEMu206aaGQlV4lsp6/ZVOqSzPNTKliAYvPYV69gMOfEEnd7Q
EdCy8mlt0G4EIQmsxIxkvEfsJy3Lt5nuLL04/mNLrPonKlx3Os2rkzY5kEQb5HUPQofBkMLzKGdb
q3pppNO8vl71ZbCb72l1NBFNQbu0jkm3fxni/mQk8t4oy4daSZn9UdKtzzGvq4cYeXxHs0IXza4R
xEdpDs89WTGlCJ0Rg2w2EEujRajFZuWsasluit1ifB+MjtSx/yHsvHbjxrZu/UQEmMNtFVPloKwb
wrIk5pz59OejNw6wbf/YRnfLLVlVxbC41ppjjlD56wnFXftsacml1+RjMPQ2FuwG3h95HLi0Hpy6
qPbh+Makq2ORJ4Z7ATlfF76i1zk15Vc74T8woQ4LpJc2B5gUUKN2Ts/QrFn7+Xjb7BV7gCllgQho
5U8B2jYN3BbQLuDIK5ZHhQfadOr2wbBq3GFTxGwEYRubRBgwDcihNIJUadFVNLGIEZWjNJuIr/In
XZNjys+GXDbsWXiSk4pth7X4xRI6Uv0ukFRq4uigRfsSuUoI0tLPWFtpTIZKuRsW8BJxOA3xoyx1
B8FEFRLox6gDgEkgJy+JFw7dg44HTYPJVsxmqgonRxo6z2o7/B62kO3sKjTfmuZogembcgIphFiC
/LqgvA5xsf3MK2In8clMVwL9MNomZZwC4qYOC6mT81uioQaW1Acr6W5W99EH5nur509CahobrGDg
hVDXWHNCTO+06er8bJqZU+fGpSwzTy/lF9UIDpDRsVGn0zNcR2s+I/neLCaZJwa7DT5LykC9+9pr
DPUszJGbzImfCF5AH5mAzK0h4VIQv8VAJBIukaEO+0oM9sh5aAxwYwJwnhG+/piiJc5cLGF9pmhH
Y7YNDTIGc7bwrbGfU/ZzcypisNLumt64K0ZIGhmTV8juM95bFe6VhomzW0u9F+9lK/BMTQATl8+h
pXpjsLrR6U/qpO8Do/GnXvcM9Po5c3869rhlOPhnATXL1CZsTZdPnTHUANKk1eBaWMOpxbQX8bMy
42MTGxg/yM/iPJ2mbT0pe2FvWWvY9uCkoAt0+Gyj5p3VJLPDRXdIi7lY4gn+QxmcrMlOe0pcXP+1
TNsvBDISMywGuU9fuWjf+Tp2jlA8zyVJD8BuCty7XBFQd427ZlYwpo9enbxPUOW3Z9JJwKuQSFLh
bOvWzmqWKT1376Je7qWJPUEwOsMiHnOTlEdZ2woGqE1XIsSXuaDzut+w8LjDM6I3mqNi0mCyjEsr
Ft9pp4HyUC4+hBI9eg3iAtyGlQcNljh7vfiJ5cxA+wJ5hp9kplthKCPPYFHW5NEjps3iWBFxUjk9
R/mtwqYo0V8l6TIRlq5FN6nT39X2UcAeUxg+LOwEaR2gQu5wjkhRbpZ7rbsXgXlNxW5nyK8lzbyB
2Ti2LolpuFLxM4DBNCamhxp6F/8cp+soOcXiZjnM2+dmjj2lw43yWOSW3yXPggmVSp92k2DLUrhX
TMue89KmatXrhceNjkQOkEONIe8K8aAS39DqZNXGr5JwkocSo67QL2jO43xBMjaEu0x2MeNwpVk9
iLH4qKLBby+Jkp6xbdpVSMTTzOLBfAhW8E1A5AVgJzN7DVGC7/vi6Uxc4y6FrrciGXPRH3AXgxg3
0G8dr7Foba3P2aC3bqY04X+Oxac6UVJIEOVx0o67EDa0iXnV3WhLJ1lCbN14eQ0jXaGTtkinOZ0Q
3g3uZKSvI/v1YQ7ZniJ5V6VHNbkpWfJjHke/6ECd5d7WmNbgJBoYPWUNVPF1mpDREmM7yLaac8Bd
vRsxOWG2yOKtXJmOKb3I5KADQGya06LOjiJ8mstNR1Pfhcq5mAdmh8VOCw0wGbgRoPV1XtX7g4yO
GPHk6pceWraxrM+0dBvQGosGTT3rTpJzWr+bYrjVIokAAXbtHIeQkZNBR6HKbyk4HY0SaWcUxHbK
7gxHoYeTYsW4XJg8mWKL4SvsnKLG9HZyExpnI0sWzoU5MviyVk563qC5uU1kvg5AHBgslQFu4ZV2
MdTqeaU5hn5eqxucZkDSTXwEUsnGxu+Ss82O8JyLdEJZYq8yBk9DzDWyfUti40i9lA3ltlE1OjIk
4a6zzJsWPxqSuWloTaz1my6m5yIWTvWwUpDE4SVWYBca/ZMlRF7RJLdB/2kZaw+s49mcQxr+FO14
acC6I+aX0IYBrmFsUk8trA1i4k5t6ZVsZ6r0FEIeKRiP7C7pnzfOOD8ZxXCJtMkRaowaBROhqeJo
qF8kdCIfbu63v9QsNdIRvv3gT4Qnp5EWSndrceJZPKQh6EAwLUKN8R85CBoQ5B38t+o0Hu9u4q46
kMfdHQgQ+QXf8XeIQtxdveVXeTmvSGz+3IUOfxGuIo1V3LHjZZG9ebxvkG7ws01gQ3rdbVZpx/p1
d9/cc+Qkmx1fv1apB19ctB27u8tLEHLU3vq3/MNnB/bj5nEVfAT2l0vphxaFg1ilLPFmhwZmPazH
x/UY78hJlsN6/OtP0b3w88dVxrIe26on+XVc/PWGX+RftCU7BCp83npofNT6JrzwMbErN7ugE7gQ
EsWRJTbylTsXIHI5r/XF60fd+crZceh3vq7Xav3Cu9NF3TyuOhdOgAP7z4/WS7O+e+gkNuze9czu
0/pymA68VbmNXPQr3noWfLP4oQPJfsuN4Mqugp14vcScDKfLe/KuF64ApgHYatnTTjyVt+YCdnjn
VvNveECApG7fTyckYdYGwRTU0z46Fbtomx4Kt/bKk3AOqk318vXFdRk2mzv9SKQyu81G2Hq7DT9d
lThfO2F751uB8+R0v+5fnPVXvl1v4NcXN+7ry90Izp37y+WxuZzu5HNZuevu/ZErteNoXQ69fpoO
grPhpevp5tsNr93tXAMXmBNyLe2AlokbJv26SKh6OMOv3U9GCsPofjft9bfX13K9GBy88a8xdP+6
rwd459DWG8JYdTi+9e7wKWiPNrvEvn9564t5FC73R28dLXdvszl6jMnIHjZfEfeDw1xf5PEf78iY
//UO/HwdcMF6MPf1rvJrvLOzfsvP7oidtus95KN5CP7/a/gxP+CIdsH6+Ow4Oi7M/YuBtN649YR+
DW4GCLKo+6+LOd7wYbzF0P2i7iFGAY5RjC+iqJjUbDsll6Sjk1YcjZoqyJmqiz7cSEGm2Y/Be9d6
woKICRy2x+9ODU9mjkSAdazLe1xSCdvIi+6ew87BTRq18h2xzLGhuhsBoRdYdUZe4LWIRYBkbG1l
k+E/CL9ipy67EhIzRgNeBJsN39g9i2ciPXdoL8fRwPMltxXIpwMOEhIT4WxZfqbDTREX1p3tCn3o
cEJLCEV9mwNgUjdPX1FNUwbDhU6HRRN3bhErp4p2h0heqMxRafT5cq3YpQOkRuGi455Twa+oqeQT
ENUCNw3SANX2lvWwfIsHpbprLOJWFG/kpsFxhRqyhKwI6xsnT2V5X/QcVihcvswi5SQ4L9m3QeRZ
2EyQKLfJ9KMh7LOhnngaKwA2+mddvuD32iJheOjVbM1cw65jFP07u2Cv6b5G9We2YoELjflJoHfU
4Mo0uFHSHsZQey6UwofOuSvKyg2gpSz5I6wzW49k6N+AuNHqb/GAjjgN0YKCFqfN5JrC9GEs0AID
5SFY5hO/eVqC/LBA2CbG+mWkWmugQ6MiU8rmHA+pm+lI/MTA1vf68o5bC143GdfJxUXVGeUex9AC
a6HALRfsQUyfZM4xx5of3H+AQCJbZ0T3RXqXKcdMUIS6/cIO+jjR41p7TXN7Zxe/kyc41YLykc73
lVYkSg0dJaChILIN9d7CB4U9s1uWZ908KNIRHU3Pjjjsjm3+U4D5kXe4xscBeTjYiUjdLq1NNwdd
gEfVWfpVXnw5lTwN0yhNQaGj7apMsRN2ejWZRTP92sHyVG0+GaA4NVV3MlvuLJUQ2F+mPGHMZgSg
0dOO402PdY/qijlmeDwckVIficJCiZqjQTF3sPAPY97vdFwHFN02ksd+EFVPAW7Xk/MCT6XQ93Dh
HiowyYYitkyuZi7jqGXacis7fXdLkXUnMxEAR3XY0wrfm33iGDRvRZMkkWOGS/CQ3AHwjyHkTJAX
/EN0v9ZCbF8KlVRyRK4WYPXK+smGT2L73lu55Nb7A+B/seJz1XlpxoM8+IiNUzaOctxeMdqDl2sd
5QXlXKxQy1QSbShy4JZjVy9P+GDBa9Hu1jQ5NL68sE6xugQuWNGvFfladPrLM+qCTuZpL0KcF8Zf
wrW6XFWClGXgpETp8Y4fKob+ZT7Tk4bh25kOocP0qg0Jv9D1EqsvHHBambekwe20q70cFDWRHYVv
e6X7EQ+QhhFkqdHBsK4Z2iCNKUwKg2uEygQi24FtFUqZnHahxs2lB4WPocaGXQ6RDrQU7lDh5eqm
lM8BGiapq07ZUtiLgCUGv81GGseZxAlqaqams6VoOJTa5E76cgpyunqycaZEekhqJMSz8himbkK8
cDsXXiZQaJizP03SdaiU5yVc6QkItahaZ9nhafISpT3puvWk8r0Wrz543XYaqmPptk36kKjykVL8
VMkGz17kaPMEI/FVpb0ij2jP6tYVrfkiZB9m9CaDMgTak4VWKZlz7FsRXsloe0To4wh/lvfZ3K8M
+Q76ncDsqGOELOfyNW0QT/eG8lSKnxb2STJsSV091bjrM98p8XMJ5gei2sDbTpyW0UteSQ8vqFc+
SPfCYnSeX+S52CoWU+OXSWlvIMCjEwxx7ytsHrTgZ5coG1RNWkEVaB7qrAV4fqsFhJDL4I6/wP8P
E9pmdS4XtrHBi1Vl7L6tc5pBJ6H3qMn7yHKg/W4MkfNntprh8SFYwDUXNnyE8bqyq4XUqwHnmgKu
K8dumqcK8FCD9dVD/V0eFGKVbhmQb8Xc3RapNxqFA7V3oS6bLZKjkWsI1bHooC8izUjiB+QHNOsJ
CTFfYwtyIV5KlMr9NCFlDHwdu+WlcWTKjnYiJEHTthLijWb5mX6NNXrcYl+TRROFn4mkbIf+1pp7
yBom5JImujVhfl/B2CCC7299BSusyZCdfiERgAALEQgm0oNw9kVNPU+q4g7vwYe4uMIEH44tl/mT
0HPEsYRpVXwKEqK3YrIHzWVannICFGiN79f8jdydfvRXSOPdewb8bM8+RGY7uH+3H+1HiG+feQ8c
wOin5JSclHHzjXUQ5nAb00k865FyA7grhpR5la7oQLbySWPy2OJiCfF4QxPksjpZRV/f35l3U5zg
3v5YcFD6iC/rh1CuOsajucU5+M7/2epdJcUcMDh2M6/wlLfma88058SucBV9yI8fD9+gV17qyh/f
46bw9k/Aqn7nEfv0hI2TLfNPcKCU3jRQUFHHs96Wij0x6nq1YYFFyjja2tRuh0V6jtZADM2WtAEO
nIxQc9lLJs5OsbKNmKKSSXHEnlJQR2Wb+i18SDObHeKSbNX4jlkAKXI3Rcec0o8uIo8s7aBGgXGX
/THBljlDscljlcIp1W8CFw+w3SfOyhESnCFQty75SQof8lE9dupMFOKCeQ9BKfLyEamjo8jjmfh1
lo/kpDJ9ZhN90xQtgZXcMvoCVWOiC0z3CWuhQMcqC4E0mY75D20TjQeMk0ps/LQIwnsJB8ro33Dr
28xrVySh9xXooI8zVsLLxmAbB9hteHL93EC5bZLpTRqlfRrTk0NC0oYJMeMxAZNgVIHqyPPgVEq2
01TtrmJkLGS+mPW+RHmYLK+aYG5aLEuzDKfYSHdjGnhFPJ66MruhfCyk3JGaxTEMtnJkU2rsQnRI
YLEKBVjCyYsFXjPohsewRn6qc+YuDQQ0qkUTcqKGz40qr/ZXOT0i4akwHoT6SzUuFSa3WfwtNNZn
39bXYe4eR+pREb1vqo4+edWbOFgwtoVsrQ/qYx0aoBd2ri7thkkTt1/4Pln21cA8rlvrkKvIbfUQ
KBvlw+pi19BmyoLE6fsM8TdNFM1FjOJY2bDBkHJTK/DOAWF7Gji9iTn2RDtBxzepMr2ijNw6QGQs
Xzr5Owqlw9DoEF/aO52qKtDfREF/HXB7on2wVcvXacLSieavsMtb+u8VAltIEVHlydMXnLTJCmBb
lZcxFNliTvCwWrcLPw0AuGXhPBUBRREOAwPkpFY3n5ul2dEc7Q2nFZNNoT0I83AWShWpbrYXFfjw
L0WBRZCSp/eas03T/NQmmOwjaQSVMaLsFWa/FkKmAqpJLD+VF6cFhzW1/NBU01sliW4mWozs1Vgc
MUm5AE9ck5nmJDkYtbadCz8ab1m+ikqAfYvSzysapT2zAzDvnGqwjrjuif4ZI7megu+wv2b5bKcQ
50AxnhK8yFdyjhyDoecDXfIZLDk6ECB3CHrglil7LQH/IatGWK3NUBm6Wn+uK6hK4kClMrvraEjx
L1cAc/IywjY+RqxyC9mNoJTPCHEV2/sUfM7qCKVHgRbjhLqL53LBA5CB2Q7fzOtD6LUJEpyEfqiT
sIsxKYpQiZjCWTYKAPBXbbrVYuZrY7gV6lc2ZbLyakAfqZ+Nfjfr5DWllCP5Iz1OI2iukyk7QVX6
65B61qLviuJ42tUyAYAdkrdV6z3bbQ3DWE4/pOQwz0vIsocDljMwyaaExlX6U4ESbhW2eNooEgHV
oD9vvHH6EKJ9O32JiwDDUH/tMdNbkutcL7A1eS7A0xZsolr1XWZnLhTSoYZUxVRlkL684nMz1q48
cXDxTuaEr5H1FUOCqk5LpWxjmuls9D6meDnW4s1sf5HLoISS2ocZ5FYdCcMTHy1rfXS4fLSIDBwq
h8XcrndWNluIVctWRa5jVE+p+QilR4nOabKHH7NJuEvSjCRoUM9Wre4n3FWhRNQ5LV9VvSRBuVeC
yAHq8tSelqRWRAT7DfFRwGubB5Lua/CECgxK6mZUnhbxXZS5w8tHStII759iCAbJNFaYiCIMsMfR
MRHSVRHpRuV0RtIyCcFzLVgvi6adMCY4wEHYokryIz6SltqAKLDZIfAWzchL+wa+enpNip7JjFl/
Fse9hdBuTnFgzKQNYnKm4OCJ+56BC2usQ2zIPrqMmgRNSkNLmqqRlqpQ2DjRmrAdrLu5yO81WKGZ
hYdUlP/BMl6Z1H84eBmyISsEWP2K8vzD09eYqTQaeA7Hdp9k73K0pwUOwhgIOMv/yyJqfa/fPuuX
zaWq6hrWxiYckt9Z3ZWil1afzCXOEvJX0/a+2gV2AMcmHLurUtw0hFpydEayvZFG2ChB2j7SsmiV
f9jz/WWtvLLhDdEyRcyqDFP5w+c6khdxxicClrH5Qy6+cZfui9ZDpNmN1b8c0rT/45z/+7Pk3885
aQYtWTQ+a0z2ZRb7gXTjen9kxCDBkUR6PKheVqTPDJ0zezo/BFemuBHGfxlr/8Ul13HPwg5fMyWN
+BjjD2NrDP2tKZTBj1vas8NWmBcIbFjF9kAfCk7J2za7B+EP2cTP6kmKbznMLB3/3n8fyd/D4Pcj
+WPI0XUwkblxJHlzpzJUIQc0txlWZ0TjpLLHzvvPAKSpsLrFQnX9B8V/vea/j8PfD2C9Z/+lLpDi
Ls5NxKzH0mFE4iC8BxgZb1JJa+Apk9/j1mvzE5P9Pz53HVd/fi7e4rpKDgQ2mNYft0BPjGwOTLT/
JJjTCMeAfSeQoRZ+l8V7S0s7z2/WeLOGf53vX9ZsOlkIpoqSQtMkMkL++Nx0DiOsBw35SLs+ip3J
pNP4TEKAIjjmZoRD9s8EbPnvYa8YiobmhMRHXcHH/PdLjMQ76RI8aY7QUEOfyDbhWSe3+SvflyEb
LJieyRt1Udq5Pcjcx3BMAMRCODEbxR8McPPwTEPsI9zLTtnCFUYxtxnwREOW60a72Ad5GfQbPHuX
EAS2Y+ZOexffKGxojcZfSWDHHhUmbvk2evIY+dt24u3EB/Mz2JEh5RmO4k8+fUo286tzxi7zMLrm
uVP3UeJLsCQhdWP06miApHsLr1nU1U4rQ9rewhQVPOOxly/TG4hN8VpsRfkHPBFh8godkvK5YluC
hw368WfpWwocWqWeXHnVSZnAF2BhOtrz/CCHm+w4Iwjcpy/cdEPwWsM1cSU2Hv85BtS/x4AqU+0a
umERXidbf8xDVj4XSq7jo6EWmW8I01ds0GUqIK0nswZ8VrgVXj2q2ZzTGpFXTU/cYG/HXIyHrbQ4
8bC8IvV3GxmNRDJDPM1vtaFe+tFrZMIfktW1Tt6jzEAtyIMbD09WrLh132KH3tmV0v6EJnKexPZp
LpGSj8FN0toP2KO0DTXR79lM9uI/Fre/tU9EKWkk5ppon0REe39Yz6ZKKUtw/qVj0XuRBrFjocrN
TcSs/cQe9T2nUguCgU1A/1ClwseMg5X+xkprc174ZgfF+2IQphPTzasc1Oc/GxppxIbcu6o8j81y
r7T6H9OE9vezo8qGgWyLRwdZvvjHrWqLuBTyMlOOcLUxxYM810q7SHyJEWUpjuoMxG0311y+WNml
z6+dcclEG+WvlWyjS0pJIrmsqxLEDSjvkBI0WPPy5HEXcKPfr/lFpIRBOqTRv8EOOCAKih5nvddS
Wwh3DSz64pTsNeEZ38PA2Cf6Qz+S1W3sBX0LSyxKn+EX/HN9Mv6yq+deGdBvdIndgWX9qfnKgpkC
uMxxDHGN7GJmVwAPJylu9ftk3cLwZa5/8LWf/IDW8PzYe012yY1zqrjkfgnBra3vosKa5tCBwO8z
bp/kp8Y4iRT3OuRoVwOond70+ke+t4S3qfJXXrT6o65/4DPQh7s8+eyyR3ykpRb/c0BugFGcF5hx
JEerSfREKP0gtYd52i8yWvIfgJPkpYBQAWGgbO9g4RyaDta9E/a2uTNwxQIUFTZpuw8+S+Ul7uzV
zveourCewAax0oUUt7C1H0E87RSuMfSBAwXXBnBnBerozGn2Z/1RH2FeuZ0X9g96ZS+csXkVaT6z
nWAIPHC7zgWZIBccV/XSljxlX0J3AYyFurHJX1aeRfcd+cKMCuKHTCp3tdNVv3gfKARktwyhb+7a
cjcLB11FiLuLG6/8MMWPPLsJ16kkM+GgkMixSvgvxak3b9rgGAN2/6cSEyTKPMg5fFIlH2Q4MOc5
OFgqnv1URVuVrpRG3OQL20l+QqLKooI2eEZx1yraGJo3ETXl/Gul/Wtbuw4m7FfXR0hE6v7HFk+p
ugjtR6Ic6WLfcenIq+0I2wMK0m3GGrV9YliwMmg4Mvlz9swP1OECQlSilZDEn3V2IFd4UX3YHxit
oIc4z6uzLjxDXOVXQyu5x5jSb3n6F/WSj36c0r25yeUxqvYWjx51UKk85Jz/Zy18LpCazMdS+JQL
cJIdHMgenIDg4SfpqS9O+odCiHj5CrpVvFbZT127YFofFK/z/KkxHHBsnUxAJzTd1BSQJ/2OEdZu
wa7G9qH7yh8C3EziCxYDSnk0YEkwaA+psS+ifdXjfW0LFUL1HZbhvKqb99zQQN1p8LtgtcGVHua9
EoabXoYkT4oCbqDHLtyLELqHEwIdDF9UCJKlCyuTykmiYaT46M7+cdfMvzdIKvHc7FUsichIYrp/
3zWUSSAGWWjJR6rEETJ+RB8LuzAnnp7IFTAF/ofR/wylBAGNrJ0r+SOS7lj2KcM11uyUpFP5UJ9K
+VAZeyywhwO2rqdhQYnt0nxaArsEf9oV+FdS6dbB85ovfNEfBx5q8A6b7TjRigKPkF8wcGaPXQS7
RLoOp2U+VtW+05hGL7p6TvKTjPgJ27ieUcwH4jRdOXhpA6Iu9mDeRuEOu2uCE9IAGxdMG52dJt58
5cZ3PruKAceatY3nEWKHGg0YQu6gptsZpLINhQKgpCq8wceh0wIBEx1cOn3TK2pGX6VqSi48YuOh
9vV5g2GtP/1A9S6liDq9zoOqTqd0VtjMHkiprtA0BOxfNnoLPoqajt4VXpDx2y9zeTYxB/RbsAyw
hO/uw9eWmrwFCGADdhI6m/EOnFnt1fYg+lNnE5NEDc3mnFWgkw6ICku3Fzd+SZ3LGikdslNf+rLK
FI4iLvpkZC7IDPe66ZqsRIjyE9I2wNw+QHklnofuHCDCUL3/PZrMdbD8vttW2eZY2M5rOkXPry3q
f+3yobaZowmkeEx24Z11FGCfaxVA2kYiKPo4da3y7JYcPwzWNvkZx+ISF07Ca4w98TGWgb3GF3P/
JD8xqlrB1zHr8jrrrUtvEydCf8oM7n38U1q/GT4j+cmsNioh0Ic1rlHaxomHD1Bbv2OkxxiEZLmo
XuPTBkzhN/m0InjI5eFKs5NUbMJiEfI1I40PzBKwLn4QlY7W1ylZg7QciuC6slMkNk20t0JfHZ8l
3nC4pR8qDiKGs6CFxAYIerP8j+fyb1N2KhZRNOmqWboqauYfBtvt3I5TMi3UD2cTPuRLP3uo9FG3
Kost4XwRIAi8WdztiriOwZ3DPbRuwQlZlpYfxjd2kNOXwgrTHSR66Wh2gOrppdXhMaz38CAVrNwk
p5q8Kr4ixKv/cfzSnwn0rAOcAMFFlkUUnyLqf2wDx15pzECJ5KP5BOPVHe8Sdc9gB/RE6CfhSojb
g1t1p0xBkvIzbK/gbYhioD7nrviUCXY4E1x2jksHzV+HSelHnzkVSFOxjc1r7y3SnSbZcBFobNIS
7h6m4WwQNsnjKLvMOuQmCtzgINwP1b5XzwifmuyWRn54M7V15mJ2USdcUJo1W0jCoAJBYQmN9xZO
tz5GJJBcGYZa7Vk0opWH0Xo2d1bB6uTHgK2DdppovzDXhCu9Tn5CeGjCBWT2mvaD5PTlEa8DRGSR
9o6RZmY+KvmOycgigvhRokuMkFp60tQTv7sASkx3cJAUYBjHs9gOB9+IYYl5hPrE44uYuniWhteZ
jdozl+fQ1GjvVvakIPgGnMAQj6iPiKrrg3UHMyxs5Va3rqK8a6EPi7Iq76J5y+iWwqc3n9e1jXWI
0DfWlGV8jGl1qudKv4Y5oo/TOluss5Eq3of+EsJ+hm05OA2UKMijKarmU5fQF6HlhDhl2vN3AQ+m
9o5jKYugO/bQCq4gr9hukdMUoVXKP+oUJBJ8ToY1jMtryWRQIfLY5B8kJUXhgyH4JEuMQG6nNn1k
t9LjxFqwg3DXjhhz1v+eqgC//p6rfhugf2xXcCdv1SGmOitUHMYQERUSSuIavkyT1gf0nOeqnL/r
xaRXVRzimc5rvl0w/A5m7SA2U4N2UbfxbHRpRBwFRLgmytcCVl8hTihcIhSUyr4y0re0x0pHqfBJ
EX5oFl7RETRC46Zo0mvfl7tksA5JUdpWpD5nSQXsXbzpQnTQjOpnSbTXuKj7fMgfFHyXNt0k3yxB
PedYonZxe6wG6dEcBMrfrzRFyEMDurAgg9KOhBFTDDUIPJE8uM8BQmS3PqiJm6qRfTQHgm9dC/Wm
nHzItAI0pERThiqF5I6ZHIy8w1prlZtD6wSnUmRolam9SCPeT081PKSg3nO5NmtrIuDmZll4GyyW
K8ohIYn2oTLtgcWgzIOjUu+Gs3XueDyHdYtNyoQE7Pk+QQlZc5ho60fqgLvHrY6GJ1kcWaK2dca2
sQsZ5OJO0NyaXpOOLW/VUlsoX3VvbnN2WjWnI8qEajVv5aOGriwBYkt5QkKRW1ATYqrRWOG6qoSb
NPhyjfAo+6x2R5i1QeIGIZsB8xqEOgpJ/GXm3NWk+kEl9s2MJhrynD6MU6O5lPRc8xz34ia8Vi0d
MbruLFSiJw7f4iJfBrHREZid4GG9aMzdrLTmbZIOkqFX9Cda2pqa2W9rFPuahJ6VNAwahw8YUv7v
sW38jTuSC8GsaxhEM1CM/zH3LhJUCDwupGPnjhwA1g92jNYE/oB1zmSU63BPD+jOZAa9sK+OWNKw
HK9GpBAnX2ryozfs+sYJI0YCEzZkgFC+s+FiUYV8n3UHal5UyVCwEkCfUHa7Q/bCpJaxiYGiVPi4
92D0iJ0JbnWJAmxjt8cyfa+PdegZexjGOEsg2dQsR1qv2F0pnASG2MOWbWC4n0p3xPwVe7xDkuEi
t2W94sjm+/++TL+wvz92K8AUMiuUJMkrIP/71rdqgkVY3VvIdxIu8cxDQVyJN8H9GO28YH9UHgjY
bfot10PFEI4mGNl7z0WKj92GcMaKUvSBv44sT85puCJpQk6OBBBqMdfCH+z5Wx6eytVO9ji3GEoe
0Zeh08iGreqM8AZ/XVJs2xTD7V2l2dDOFl3aoEeEwmEDH2etWZpvpdomKeTwF4tb2HllQ4yXozBq
t/PPkGIitrV5E66BB1tJ3MVvxl4LzkK2x6BqNb0yfThlw7rf22rPZXcrHKaGsHc06SIjoz1psf2/
r6ys/Q33q4oqiwZqPVklpuQPLNJQlLwJq1E6Sh3WhVvtgW49Q1AWPQW5jUQE9THhD8HaiGzg+GPJ
t0W/R7KU4fq4SfX1QmrTQRFg82/FH6OyX8MAs91CsCpsqzMr1kCu7mY6Bt/Ngp0IrHKb7UETOwCc
UuRNqILb04h/S/mwwAF86HZsSGlto2HnPlWW1+24FWyuFFqJ++xTlnya9/STq8FD+Dg9Yv83b9Iz
HVEcV2KcIzfzD0s5DkQBRT9k/AbZMIpb8xtGIsbBIbm+26RwcbkbINQBax9we6LkhbFNtTQa15GO
MzPuR+/Fsd9AkCPKmbPym+7A5kHENFDZxVST9Yv6qNo6bq4FQRK+SGP1wraA+oVCqfiYih1sHfYM
YradlS1KA7XnoeLeK4UXYvea2+lniKLN7o9Z5wokGOPFyzwuXfPPAi8TKJPwu8+MCd3FIEKDKhNt
lqf5J95cWAeGryuN8FFHVPYMw6lCFN2epKdAfhq+Wm1H41V7BkOB/4PTFuAJXW9k0Hb+Zra+hSvB
1eTjcAsMPeUZt6Olc1XtiN3x1Lop1Q/kt1y0px95v2dsk3x8hitj2Hwc4x/N3GBDC0CaLF3yN6oy
yXTGB14q7ekZjljbfQ/QEbKLFByVJwRa3WDXLqAa0XYTCo7Ka3f1UZc2LW59RyYfpnvZad7bDj+V
DSSsDI3CD+nXEzDNT2RsD5OjtwgaNq3PNDPiWMcGR9u2B+vzHw/FOp38Od3QDhIBg1XiXn+Bcf9V
HMVSOhupRTak7OVnLEIZrVlsRyLbXUQTwjb20l1/HO7WN9bD2DEzJhA/4N96LVEc/iMbSV6fwP9x
NOYfa4Sk6C1u2K10JFmVmW35yXCW9+qzVm6mB2z6AxJTdhyVCo6xNfYGz0CAn9m235W46vr9QfzH
dKz9H2CkKpqiauG8BN1E+n+knVdPI9m6hn9RSZXDrSM2NmDAbto3JXoaKudcv/48iy3tgcLCOudI
s0e7p7uptNb60hsmnQjN8tVCg4K9i7qFAvsTJQ7kRyAwpW8pEiP2JuYOpR2ZGvPgckXEgmLPIqbA
TJbuO6QM3KbBmNAstDeBhI3APNIetYDu01wnLClIiwI3vDHuQLLA6QrkLfxBCj7vQJmJK0JusC1Y
YOC8jUOtvSCLMUY4cO9B7Cr9HrV8mmsGRfyf3LiWjl56eIa0MPBtS7YZ33yNRZ1U9XqVWcquU9Z4
3zbhG38axrEBJ3mRZM6+HI6FuXel43uMLYEC+1FhdlfMO/McIbbrldfuSL/QE8dUie+B7aPNBFkk
0J/Wa9kMuW1D4N/ppjzv6P4UimCP+83Bzt+teitMTXEtdfV9RprZhUIl8CYqYQTWp8JA+9x79XV1
3TDzr6stKomLgWMsK/lkEPq59YHI4CJp4r1bwSmoaPmBWEilo58ebcb0STz8iUEJ1Er1lGFobrvv
ic3f0OT1MKw7NJQFicirzo6xN+pTgneBkw+0ko8Ew8xc9t5hzJZazp/pOWrPVJxpc5Mmh6RfM3QX
zt7meGxhJpMgGtm2gqUpnE0j8DSAfrA9aPwTkAf06UE428e+OcHbARr1XtNHso5mc5AzJI6R1jtp
lSn6SnpHUoNiGlo3Hf3Icl13EXKpMQAoJGCqOd7NuLgBkwH9GKbLrLEWoOTt+jlM1z7Qu+xVVm9y
D8qnn1OcgydLklnvCzHQg9Ku8U2nuwwG8aEoIR6ee9QzmBy7yI93B+E+yji18pcRgxadMzvEJ7xg
ivIKaRb6bKlTJjbmXPx25WhHV/yFiFPGoHvnLmUVlZC7K2fe91OGtSObimHD9iLHmizrNGv6GEmE
HhXDmbFCh5rTf2nRhF0Ue9ta0rc3nzUkYXbVJl2SsyfSHAAJYhzmkhPmNmqupMbfLeFME0VsmbRO
M9hn04kH6g5112lYZpVQKBfoLiF8Zb61G449YEXqO4g2ULb00ObBhiL8JtjSXVpjYJug1DBn2Al+
jlOwf63+ptvuT5RRqK+Rxfr5vSny9wSK+8TQjKGUc0ESr7XqUi3xo94ZWMfmp56dofI9R9JkeUBU
ATg4SVLu3bXIFgfjsQ5eu5LZQAf8P90ORrMIknJFB5cEzGfrlTELSTqP7T4vj8KpDtBSSgJv0kEi
8Iq9jLWK02SLUmdqyt5Q67OSnccU6Xl+Up7yqWCQe6gDyLQWCsROasVapPabZEMbjoa5zewK6U/M
nudiO4CN7xlI6luxU13zwR85xgWY9g3nYBWJEBRYde+ERBqNzYe2O1tmcF86pLpMq4fbcDyyzjsM
j33noZPHDSTRO4PTEelkO5ZQyaRBm9mI9hzkEu0NCsMMLTIKQytDa1/fB8Knmj9UJMwZ7iQLDdQg
WFfxMOfAEXa4co00PNs0qdgTOtmDR7fFoOEEKoudWIbxta/6/URl9ZnUoIgLcqpqk5hbgFRHus9m
8h7gCGuHN907c3kLsYtw3f1O4dgv8SECF16hYX/lPFdF+Pwa8L9efBJerXxQ1bTh4gROOdxEDInf
gavVJttvDeFlW9LDSefRxoGE42yk/A6hA38LTpIWOq401zowH/nO9IZsofvIAIIRuT2JL1Lndamb
6O1OheUTkPw1rxxAA4McKCMI5RWnFiRfk70TPTJM3nRtHTpH1jpjRoy0DXS0E+0Wl6Wl0b+PEQKD
JSRkws4W4aOYnkvrpmsiC3NoOKEteS6tEE5I/k0zxMBpx6vevU5HMiJZWEG5tJkR6a0gDDOdBwVT
qd2ycHYdkO4gRhHqNA5nqTwyjUqgr2jpu0bSYCpvQGfEWhJGzx1XadFvYIhtc8wW7j9VcZMz9pf8
gz3shvIW4RfoGCHlpqvHN36/V/HrUPpDS2j5+RD5bkZuQlQwLUMBaMYhPG3Bmq2RyFKjN7tefaul
faKbC0RVHHfhe8eYEKxy+MfwnKTxVTKKXQZgLrgTG0mEsabe15ToarEWkdlNNkE9y4OTiO+VBsE8
ES9aZvmaGBFcuXH5ezYEYALzPLp2FsAdfbI0nALcZIk36A6GcvIKQgPF9nhrOUA8UCBHT3eFwp//
MDAgASkMaXzuwjnWkfGdZ/EL9j8vdbdVngYKSrjmN0KT/EntZwoTgWWJlLawlLPXyhNq2OosuAEY
xEpDcMvFj5zBU3hfbhDTraOd/R7dAbyEgZzTBgCDj8NEtZS33aFFFRFRnReQzRpznF1wY8NKW1GS
/hmhnttz4O/JXC3vaveZDnYWL2lKM+2krR1oaxy8wT2aYBCXlXvDKFtF0/mma0Be3tvuqjb5VbGv
tJlxDvxF5KyTXUzeC+E6niW/rfdKQfx05mzLNcNi+GTp7InEAYH5PyaWU3NlKx3B/tbZQv4N6Mh5
hUFMAN4iNgHTp96ICfvRfEZSCLh0fuNUt2BIUF4ZfsNPalaIHJnStn7Nnj0PUCZlGRIxajRH5tza
Ulk5oj8yJ/kIop33oJGUnCpkT5JFs6LnYzNT2zYMwFdAbygt/XaBsvifMgLCOx/sWW+iQXIDsD1z
VnSL8zNp0hldt+rmHd8kiAgEnJnyu2+XvsMk/dYdFo4xZ74qyzAglhSc/vZaOXQpL2CZmaoCVkej
ITRJVKKMRpqTVjWTK5ZEiIAYU8XbjNiq3o63PXctM0MEtoQUvb6gEcbx4Z+s9+gZcAHePz5CklTZ
S+VJpY1zgE8R9mvsHNT7PLgyZfsul2ua3CskKG4UVStbJF2fEvNcRxYsBW6+0+o57jtMiE7IArJn
6xt05CWbDGEV3ynH66/pu9equDRXVg0bOB1FwddLR60yeJh51DuytHxnbzWQ+kTb8iah49XM281A
Ev7HfWhvVUZoe+eMJfxTs1ZuyVGrl2KvLRyS8Flxpr3By0WtekARY2lwqGxUCvwnSnmmEx/T0WJu
r7wYUiZgMzH/vnLIfB98f30UkYF9eotVG4YOgpuIDsvb1FnjahI2B8k+lBhtaKQNmP0iVQmBWPfv
ulWEfo+fM1KLZj45E2GlC4Z5SK8cYY6f70y/EKlJEFTCjKop9HEnaUKTjFoUjm5FX5ZhAyP02QgZ
93eOMKgI3skdfShYLIDTz+F9ls6xGS7BVGR7WkTUCtpSfWJKZT9zYmg66omr9K637lR7ZkQP9h+w
+vD70j2hMo2W+Cxo0ZKi9udnuLifMI+g0QeqgBCvfX27o6sauqPKFfuJcJjcWauQA5uuMr3VetM+
iBYWCnMO351TrcLbZKZtQQhiYH9DQbDSlh3MjV2+9BljM9miJAh+/XyPlzIi+/M9TvZR2w+aO1Tc
o/Y0PMrkkHQVo20AHng2PiPyc7TI+t2d+qRtaZ22h3INQv7255v4lueDDrRBXrGfbf17jJYMI40D
ROl3bWqs4wqHGZaZjdYaYvxX1pXybeIlkIgUYyowWMXS5ck38RQ/GwIkwHaVZK+jAfoWfTxygSx7
ZSADgqFE6PN1RCGf/0JenXivKRjD1GwWlbnXaQZFcX3FfVwcGF+SQM4vk/67aPgomjxtFOOuV2mx
1We7zEdW+0wdS2mbIn7082tWL15Hx67aYBZtGtPzPXbNFpOwLENiHMer9h8dp2jdxdFHinb+iFOH
vjZ9DdHeXxWAG76FAgzEGvOFh510jLisriMEUL2RqcUtMHlGl4ysmmOB9bH4Lbv3/9cdOvFqwI86
CtmbDmz+6xaiTlWzVouzXSkBNyzUQ+W/Rki05fm6QVpRlwy0g+6j9l4kqHGbbHJ0N1XyVq/CghII
Cpg2Z5iLQVbUmAhxSWuPhLWi++2nj1fe77fSZnKzk8BQe2ObZxU3OzR4JzX0OqRWXdpQssjz7wsv
By0ZgWWCeoRzXSedE4q1jtTBCvYOrTm4clKGlC4ct1BiABn08xr1f8XsYQ8aj4Vm4dBhXcmQL2w+
m7UgyBiGrqnWZARsYQva61YJfMteU5cCRYJtjuHgTDWuLPNvCa14PZ+uJI78T8FG7tIiqRvMcGps
m1TRPaOisODw9uc43lIF/Pw5Lux0Lscq11QVJMY0gsBjDc0E6xAR2wYWhb+F8gDIf2i2XX7lWFG/
BVLxbKYBVEUhNbA+Os2fng1pHrTN+jSDEQ8zh767vRxp2w1k2a3qr1RE/uR4WNnhXcRjs1diq523
yrmP45sARDzhNIlwDjUhmAbMYwvlyme+tPctBS1/WPIWTajJRgKpmLt2E2U7Skq4XpZ1gN/NzPbn
d65c+safLzPZAk5f22PABH2nScmDS+tRNEaSaASAjTMA80KxwAdLWsiUInJ2dvB8U6ulaHmIwwS0
0ehsJXsP6XX3861dWg6f72yS6ug2XGhDC/lC8lqHFke1WTJrPw7MYv/8fKlLW4r9pCkflb02rdxU
I+6xWvHAZDrHsdlynoseDB4z+rU0SRHhaho6IDtYBp1wJpDTI92vWzNPOjvdedWuT4+Kjg4uDeGU
SSe9J7N6CSXU746ELoWWVKr7y58f9WMg8e0GHNWUVYVNBvXi66auZDXPTVdKd6P/KEPuhgNcptq2
vh9PcolaF7h3G5BLCfQqRVDr56tffNH/XvxbcS9XCmJtLGq68sDoFGQYykMZbIED/e8vRPuf+Eyi
wmedZKN9W7YURmq64yApohNdcC4UgvShH/N/uRJ7lKJGw09APPKng0TPfIVcSE7FDCRBksGwSAmA
oWPWd/r/XWnSXyicVGq7jCsl8Zas3+7X5Xg20/3VRaqJg326RkDw6WD5LI1B+OSZEgl1ZdtijaS1
tqjsJ4eC27hXkU5Rij8+GGWpRRM1/IvJJjTQk8WUudXvFaDpNjYGLl7Bg047Fbe0edb/zWnhc3bR
hPJMJhRMi0z8n0iga7TSMi8nQ0HeEVzrz6/r4lb7/BST91WWnY9YJFst0skK52b+aiIJMlaUujR3
oXWtaBel2AGLzuUAhJIGw5Vb0C+FGQd/GFU3NZux1ORNOhqceOiMKZh4tN8aob2B1gcyFn2Zrpu6
3jkNM1RgG1GC0bSNXshO8U6Wc68XAhNQ3fbohaSRgvGDtagsmobjMvKe5AzXN+pPDkVJQpwUdepZ
R7c9QZKa00O1kMFRU6Rf9vUQ3fQm1gk9yUIC0aC5pa9YZO5SSYHjO6B7Bhps0crvhMr7XNWqRaUD
1szxAeKDJyjJDMUxqXk/aYFvBzJJZ73uUJ62QVPfjSbaFX/rQlrCT6claC+V0CGZ6zYDaVxe/1Jd
j84JgkN2tXa8c0faJAPQkvzsQcURiywwEkrCqFx3RvNSILCk499Eoy+2EE91vJUUH1C4m2F4hoeQ
+it4SNE1JOvXVDhbMm0a/FRB7Ufouca8SNxvlnBDoSeKuRU/x6VXNWYogNo4rLDqROhua2kdEe7p
imLPMhtYE075huDksqWtlavDcmwc4A7cjKks0aXZRDIdJgc9DO/d9s4DQ34mUHrjLHjdwibOcN+z
5KDZyPRVZ9ekREHTH1r2LzKEm8LRlpYZXanCLh3ljmJomgVHWddhqX49eoqwD4ugwhrAR6wzCZzX
LPABpQFn9F+UyEIcA/o9+oxhMI/qBv+E15+X94XcgYGArBpQkOhBTXOovE6h5wxpurPFGbCtPcje
/RtlGGdt1LMSr/Fxvxe/sDQUk6GcpqmUntPc1/Rjs5f8kO3kk6sX5Tb0hB9Hs8Q24AZ10xBtKjqC
nbYP4vom7est6yBoDnlULuM4QhImB9txLn131fRvRv4a+e39zy/le6Nrco/icP0UELQmjjJsMlN0
xzcspNiBEqUf/sOlxI3UQZcqI7AGibEm8okZuBMUS9tXrh0+F84eh0zaYTQvJjfKpFMgS7bsYtxO
vLCY/WXqKrEVTNTxG4uYIHYW8y0Qyt2Rld/K1/jMl9bG54tP0ldVzfW60RJ8K3369BtdPnf9MRxQ
rEEznjzy/xLxvzztJJEN81Dx3TZDbM5eq8EhBKrKSEi+UwFJ//yFLySmjsqJLkNNV0HFiPf+6QPr
Sm6khcUiJIkRGbKlVhtyNyPFfgXqm/Xw8+Uupei0Wij0dLJGar5JHNMH5i6qFZDLIN8bLENPGK49
ljWASBk1zuCkOMj2CJcbxPM3Wo0AjUbKDgWzlonU6L8TX9PucOW2ROiaJAncFlNy2aLUd5RJaDPs
vJRS/C92SoceoX/nCqsV/67WXPpzzCy6dew4axd8gttUc44ErQ525EW6xBCPZwjwOrhyS2JRfbsl
eiWqygDJIsH++mUGtc5kaTCSXaOcmdGtIE2HBnC+di3y69YF41g7C5nX4cTbDIxaFx8KIDtmZF+7
lYuLxNKI+oZiMy6cpNm14dWpPajJLgD+EOXvWg2rMFuK9eKp+wa+h+Ecxa8KmCWwyWtHp6uA5HoP
2DLdxvxO0l5JID+Ki2/v59+bmgYM+OwmibGe7IxcXbIxO+Vcl2vMnj3Ejq1xDxgkz6W5D+dpxNs3
BskRzag5M5bdz5/qUv0Nc1M2FFk3TZBlk+1qI5+l9eqY7HIHP0q0coFNDZjsZOGC/CRtT/SEXZtw
xkfTEaUT9xQkiFq6wVoaFoEKpwbgG7Y4rrasnfefb+9S7ojygw0Umd6A5Uz3eB4lXQxRGDWGBCky
gKz2RghWtlLO6ypno7E1WnRZEM9fC63sfMvg5MotiON5+rEYgMI7Jne80ElDTNurByzuwGpHHT29
3CQHy9cJysXAeVzz5GS4YWJJjjjYwvOAS0D27K6smUvr+PNdTL6TPiRO6RhVRqK6ZhUwxXY/4jt1
hwBEXXlm7Xt5bNE11NA8gH7D1plsm7jS40btKlYoFqmRiQEn3ELfQ/+LIjnBdk4RdnE+yNX4ZPaH
WqI9wKS3KH4JN7YwVDGRxiSabqGFGJudo38GLaoMHzoMi5u8RzsUiUzMv/IA8iTKLwmg2wD6bsP2
BGKuKdEOU+JbbCzm7FrEnud10N+RgG5zHZV3XMfDwNlW5V1o97jIK6vMD1/tLr/pdNZj4i1wKsbf
jOkAhrcSA8VM2eQ1/lX9QXUese9hUq3lf2sAgS4gzxFtdVlB9aBGRovJ4z4CFBxr4aMeDqTYFs8v
MC6MQdmJxGqNyZMLnkzkWkmL4XG99eAwjwazVwbfJq59dRQs0+xDokKRXxsJ6efkHcrIIgdG6sfd
yomcmYQOUMw4rNTXXvXk+r89FdQ1ANnx6MFyDgQEBetT3Tx61V6V0YavDijGkzog9R0Dg0d9mxmN
7dZLLMCRrdMfUaTQCiZLNUzEyF54jKMG1NJV1KVizKlJQhP4/o4hLYF5ySllRf9WCH+pKLvSN/++
Zr8somkjMZE6304bnNtRMEE7JeMsJR0w649T1b12qn6Pg+JqjOUMlbPMtidx0A/DoO37lJMM6HCw
J9nhtRNffKrfn7fH95zq65UmiYDL8vIKOUt2TgjzPEBy8BmQYNcAGsRnDeJkdC3Giwri6xkEokGW
acfSR2EkNtn9VV2ZWjkWvEnk6dKQ9JGt04C10QSQH8kt9hkAR9O7Eh4uPenn607e6SiFjlHKvFND
OdlSCzH1lEE1c6BXiElLvrbCK6A/8SQ/Penk3bZpk1pulvMVGe95gCNohbLfxAzi54/4ka59vxLI
QktQlxnlfU1SZMmXY06yhHTuYAH/ipbw0peiAWF2AOabYpG0+qywo1+6HN9XiTozXSyDrSez2zbF
oUYijwpUC7J1D9ss6gso8m8qM0iPE8+z1JVfBnNW4WANCCPhVILHHQQAfU0Zb0BpopJvnd+u7N9Y
o/6UFcgQMqNo0GXUsB4LOogdKkQ2PjSIUFdBgvHKx1UuripVFpWJKoSGJquq6KMOVr6f7Py/hZfc
glHKAktI6mjx2oiLpQtcx4+uvfeLa+rTVSdryup7Y0z7JNn1CMI1OnbwOF97VsuUofntIwGpNy9h
HSzz3l6AtFv4qrausGSXzJOOQy49jEfyo5BmBUwEoHoFNIOcXClelGj5afGz1uJtBGxYzm4y2cHT
Aak4Ey4xbd16m8oAuwmYKUqxg5M/eOJMDdS1IsPlY9jA6RmNe6P6bUO8MTyIGoYQqCZbbK81YS8U
FOxqVYAwHAAiijMJspXay2atSfHOAyNdBq8FZWpdeTAXabDH1aqCkFElqbAMuGH+UlW4WwhjEBdi
aDMsQhzKXba8N+bXzhvj0i78752B4/66N2hOj00bsTJG2mJWulebBbz9aAAjVHJhwvp/GolCAVDC
+MXqljHR0C6u5e8fqMZvu5SWnXhJFDjTXVoFiZl3jhHvguLkQPkD0mm8dO4dsNZ4/BUKhTXEWy1k
wDmLKTAEARFe4DrHzUO8z7w9BptKB8xs6ACkVOWW9Z0jFyFF+VbaFGN6r0BoUgcZhuZ4Za1f2mFk
p4BwNc2wTccWadanErWs0yQM+jTepdpf4x7AAHXgloaxHOY3CfibtyK/tqkvZG5fLjnpNiQmKo2S
JS7pvVIYe6iqwO8ikU9aoLWIkVqLOtgmvrNImncLctHPx+qlDyaUezSUcDif+OfrI8dOa0iWnMQ7
u0fxVT0IkDBDS5Eo1TlKC9JvLz+IviI+eb4FtxBBL73H98Z+A5hfR3g61f7KC9ElQY7pQ+3rTUyB
XFDFTVg+k4UXwzF3UA09IRt3JbR/VMuT9cbt21REjPo1a7ryy16RgmIM4l1Iz8pMljYIffOB8z6L
AH8W3a2m7sXLi0irUIQlaQMK02BaYupHqtifX+aFYKjIIN+hs+AnDt918i7Jn+XI4maYEdGhpRkK
7to/ZMWVKSycUX7St8f+dKXJodxWcc+YEzs4TfkrYVDYCUidBbPAv2+NYqOhhWjYyHzVT0QM8NsL
IH+Dict88myiTDFYd765s0rnZdRPsJiWdffi49DZ1DH4wOSXjSIiMjaaJwQSsoUwZYaKINq9HGf8
cCjgAj09zCzpTaUrVkskNKW8DPXjUJTzEV+TRturzAiS6E3QOcCizJMU0ZEwWyv63CvzO0CqHkQj
t4GLaeovSd4/loM7kwYk66IE4zSGDLAae8wEoWPSjBYjL/vBIXdi9r5K/XfmyQlws2ItzKpMyBNt
tO2EVreFlBBxAls9DYVSK4Pq1W99GQqFtpL1t9glT/AL/GgzDGGqvUedHKbK3OBY9+tHLWaVtxBS
Q2Mp8gEJ7Z36oQkXnOkZz90p8Fn7mZZSswBxDLZ2jecPBI/gpQcgCSaD0JWP58B8M6ulhUqDxrqk
hW8fCsyo6CjhUGjNQf1k5T4JTi6pvSyH73H/mNJbd1Bo8Ato/ACJafsgD+jzaDTlq+BVpQ3Ezw/U
V99K51YNsBVWA3J6TaufO5hSAsyWS49eAkW6ob0bODQNw1VbtFC9x7WVPQH+vSmaXqx/D3j8gNWm
KVCf1VFzEe3ZW/xiVPUVM3v4A6aKO/VtHENMtfq5An56GN5+3jQXWhrWl10zSSGjrvNpeXoYTmbN
VgcPVTH4CpV0nSmHgNDl9CFWqwCBscqkT25oawc9RzF/MIbfLg0qx4C5zegGirlWHa+Poy7giQj8
aLuhdGLIJv3Lr/vaaCn9OpnwqnUgYauQNNHbwYbdFFgpIIkLuHCmtkW8LOPOWMSo3il4msnZK94O
qazeqyZGreQmZb7rMh2yekTo48myDJ0MJ1bwMkvH3yPyrC5l68+v91L6ZqLQxv8Q58C84+u9l7ZT
lEFrxxjEh/NYYQfn25SWvjYUS3ZU3u17t75yKov3MTmdeE3/XnMSU0xX6axAs7hmusylRdq8+9Wd
24h+j1TaVx5QHHU/XWxy6GZWPSS+acYC70CnRSD3KeKxOeag+PlVXhgcWSDqZJrYoNU1Kryv71Lr
wk6ljog/kDa4uYOAlv4hiUFrAUNTRudzklt249UR9sUX+unCytcLe5JVRkNDVlVWW4g8fMJInAnN
GtaZkbz+/JgXYsuXp1S/Xiww3KxxVZ2vB7K8WeukWW17bJk4/nydS7GbmA0hRIcyxj+TbcUYGy9Y
Z4h3WCWvorpds0rIv+Zy8CeZ+6W9TFBs9JewBqvuXQ3L5Rg2G9Gcd5v3Ggb4z7dzcR2xwwGqAgsn
wf/62GHtlUXdVfEuZjbGqmXyW0T0eclWr6QJ6sVLGYpu6jLoGV2b7I9UL6TU10qS5EYw/oydg/tg
6QKF9rAQb4OtlGEMRviRUQ6NTTSVhTAgIkYWHsQymKFzN1ISRf5DS4YTJfISzqg/uPdWXB/8xnuw
LA5Hr9mkhntteHrp3hkSOBYVEIy6KXfVLdOAV6WJ1/TYN4JcY8XRxg5vRRjz3UMRAZc3tlCzuE1B
sjJBxbQRxIEB/eZrXYFL6StlPnmfaSo6OeBkS6atpjeNyWLV8gMIAD+GMtedWkmMw1HBgAWjcvBy
Iogh9WAWC1FbiIKIFNEFsgX3i2wXbLRFexp6bYU4ahtCpDvHDLbLNRuO9K2Ddwe06OcFp3wXTkC4
mAmjwxTYwYdzugHKzC/GUR9ZB+ZLqRV3Rf0qFJtF3UF67WnOY5aXG3NgGI/OTz3AO0BcpjuEYq5P
HgCAEd+MVcWIEpcvs58ZZn5ruRyCroMel/seoutORTvzUD8fEwxIfR6E7ESmK51n4VJzVwhBzzLJ
hRSWWfBY8gIWvr3qghaVPb9fiKDry9ZjNyKlhaGiokChOw/GwcWaNECKCiMlT5mFiYO7yZpkF3ij
XqbkpQPWTHfFilR1AW1GfHotNgWGY0OaBisQtute1u+s/ixG/pm+icnQ4OGGbo6tBaj7FA3HdBH4
Oaoi9KadI+SWocYdAJEHusZbFb6Ane2o0ERrX7WQcxn3tLlCyYBwfBcr9j1DkhLHDT83b2rYRBWd
2ND1V7mHPTHNElSYBSoVrWqUDeJTgwUONs6t9KjpizqX0SY3djF7zmRSKWY5lS3fOQoKMgZN4Xwb
QDFsAGDE0Rvkq50u3oG8LXIFS4yT/5yOmLIwXmDEP/BKrbR4gnZLh1PJTtgBYWngMLqJN6SVndau
SuwH/PebIlSRpoDckXm3rSLfp6H3WDvVL4ReMWVd9BJCEFLzfGUpXsoSAKVD81A4jphPfj38tLhy
1VaVWYn00oR5sAOhraGZr6TvtQNGfChnQWgvIuktz35ZBn7hQHrNas2US4vt+wGTXaWt5p6uXskl
LgzfUBJnTgqwFVCtrE92OLYIppw1YpMUp/8AJnR4RcpMLL0qTLA1j0RAJOHuNfSmgV8W5kYwP9nG
P7+lS0ff5zuZRGFFMkvTSYlXfFEzDlEzfydLbsM38pqfr6SIHzVNaoCCoxwhI1PLwfb1e5QRbip4
ZsQ7Xzl1LZkiphQ18BkKjgLWrXME0JkbxaxMotWVS4v3+dOlJ0sh6Ao7LcWlgQCG1boaxxdJxbkh
p07DC2TQ12rlbgzyj//nhSdR0c3w7Glt1iD0ZgHmouzj3IZ7D7ef1jXGaIsx+HPlotde9CR7rADK
6wqGz7tI3njuXaKexcFadfvUyTckWKMbbIYc5YVrvYJLO06ggJjZKSipfrAiP7WaVK0Y3CjqY4F/
jNM5a0kkWv/p9oihT3NNr/FitPl0xY/m16crxvowNlbI8vXKN8MNXsbO+KWyhtQ+27hQPxQfadLu
NI7p1klPYvrTh9VMI4RzxFbZ+9jSCaBrV38E130O7C8r30lMHwxGiTVMBal5Zyguxfmmxv/WxmU3
YJkAJVLTQ9Q21ULr9yJzMf0SkRhjmZA5dJjw2mq07UOm/MDw8jA6zA3CgCOje/bWCwl5FkIcrQQA
zU/vo+TNJH57o3tzZS1cSnw/v6DJ/m4T9Fpbr/vY3yD2RULDOhwgwMOUwRljxjDAG3LRlXNVf05x
LqKaJSlz7O2PV25GpJvft+F/18dHLfLpaylBaSqZ3nxsQ2g7GI3NE89dWKhzNHsFiWV4rp4cLQTU
AHDdtauLXf798o4OEg28vzId5Jt23I2uRTZMW7Ije6JH9Oai2J4wGFx0xCIP3+rWf2zt44iBAPjG
pWP/5U92ZYIk564oj6J9KGOJFBDeYxcXwGgt0dv42NfqPC0ULPvKdW/jahSeIvW9Hw1sSqCmlnPG
c0DXK3CEQgSkg55LiaVJCIaAAGNoi+bQvo/fDdZBUYczOpb6kY/TZsPM7vAz5/SH+63RAwqRHxj5
clUCnxxUEzoKoh8EP8G0XxsGuvre5hKiwAnf8q5eQVER3RdmrQNO6cwiaiO/UfvT2G1EvhiTktQ9
pBb7IAboda394WwSIH9GyoqGuGZ9IBxk2S+R+5IZAGrWgjeR0kV0qdwaGyg83ew3OxLKIZDXRQai
DQdUaIUZA77qaF4dRu9cyn9tcJlG4C06cgIbJCapDH8zr5INt+dlBtlUMC+pVTpnkTrX5h0Xw53y
7xKYFESV7KPF59XxrnePNXK81onkymEN9M2VwHqxwUJ3wgSMaVBbTGHnthy2WZ2z82yaFDgo2PS+
R8DnsmytK7M7CgxiX9JMpdtDPw4ytrHsrRyRNQSgR2tLSuuPR4tPH7hNNLNZZrWMUme4riTjVulM
tJWG/OU6MN8WQenbPqF/JZPAA5o3JjVs64aMIjyaV7KLcJM/PGUpykkYzOjtSTDuEiQj5Z75i6et
dEdalHh9kT7YPFCJDTwd/2Asb2VkFD2ON5Lh2CsEuHDovEd6coCNIHhhjyrQPbb0N5Jgr5cnocBh
RolAR6TESCBID0phihmvXRcPZCZhuagSA8JwAGSxXXnAj4XwTS8fDCBkoqXJQS3a9KJPyv+lEyRW
N0mUyOZTbPcYOiD2E4+wyhHyEb8Z6McMKAQNSTFwjcX8Gi1WQ8cG6Fzrxcc8hnZSjkcP00g8tP1H
cyyxnD03fXKndw1INnj0LPKwkK9kLReP7k+fYTKas5tqcNs85DPAjq+MYoFsC9VccK10v9SIcf69
znShunXUu7Ljf1S/4NGYgICQEC+PPXgtCby4/z5daxKOEsqRtOmCj8ZWWaNRJY44epw0Q34+7a89
1GSjt1XUNaHHhajnyaQ5EgGCA8uk/BXr9OeLXWyifX6Fk9TWqnOEURx2DAMAgonc7iEIiiArdGRQ
kCHpkpgY+NR9Yrj/89WvrBNzktwWJRa1RsI6wV6UiwsYPQgdVsrPl7nYlnBsBeatwRjI+tDO/hS9
S0xkhxGdHRyQaLWjNQcGVRzUSW0hL1IsKWVNerE8rhChCvD9jGhopUq7UKmiIh+vZzKyPDqNyVbU
/2K4LvggXvPap/JSHGQ2E3VsTHK1ogRGo7i/UoNc7FJ9fobJh4qztpWtlBnToMtzy8NujBOqFKMD
9d0wfrPq0cBFCMVeyA2AjOy1iB8HH51nuAhk7ZSKYnKIW8EiwO0DsgUjFhuRdL3DTdN710Em/vzW
zYvJPPB2xERssIfTnCk3WolWEHdshbBKy8fex2JWS24r+4E6SpVeIldCfZ/C1fNAjsBgKbuFCbaD
RNNXkFbQf0emf9MRYcp005nmOpcQUgpmg4FGTvwy1q+GuqF34a802iaxf4eOpAG8R7K9eWa+xQjV
ZPpNg1Iytlhzw/jHDH+L6gGQkSCG6QryRQS2m7xpkEP4Z3wQUZvvurCx64N5sqqUEZzQOKsdcG0o
VnoG/A6NrgVB7ueXdQGqSV0tymrYsBZY28mR2ae+zB7LY6HIk1QnMXwfcXTN7a1EZi8irUjc237h
R8lSgOTEg1y5h4vb8d97sCe1fe1VhtfaNEJZZjMxq4NZVxkqctworAnW4hvNpsavBc1n25KBU0BA
FxEgkMbONz/fDZZsX4O5YWpgoBUIMOAXDE2ZtoADucbSos7V40m5b1+S2Xm/CWbPzePqOTiwB+/P
K2t2S9ttvdiv7lfS8vHe+odp2T/pJpudq8didtZZ+nM8jmF04MYxd2baCxqX/9iHl/vnYJvNNysk
Y5pXaXa2Xkg+Z+1zQfaq0NhDb/QMXiTg7/t/8Vg+08pD3WWmI7Vxo8yUP8EM8GAxb590hIj37UO+
2mzwWDUZas+q6PY5OqPc0802gD4iYWNv/anm/VO0XOVCpwb/hpnzi4dQl8/BTH+Tj8HsHpgI4qD3
z49ChR859bnya5ytno1fSGrOnBVKeH+Sm/tHVFKX61+SNafiaGe/K2c9zm0sW8c5+Nl5kc9el7+H
1bBaqrPq6fg/pJ3ZkuJI07SvCDMBEkinmVoBIdZiOcGgitKCkNi0cfXfox6z33rqbZs++K0PZukq
0JIZGeHh4Z6IRMiO847lTWD8NJs0NprgQrGnhTdNpwcx7U2mWHMcxFGd1Kwy7sdj0Gm6LvdTa0Pw
SIU1yfjBtcz2kZDP2eiywiRzyqKY3sQhF7IK1rDanGnXP4xHU5x7rWkiRtleuutyEe+Obmh/L0vn
O/OX4UtySVA0nzfxku5FjGvbn89jsz7fnAjha5mIKkiEa+rSlXJ02Eo5L4S57Y3G6LrIcebTuHNG
RTCtJqO+tXYj8V1sQnN5tUfJPOJup7UlJrE3s7qSR8AQPA9gXXkjvjG1pHpSxt+HaWgOprhefT6t
q9hmHhIux+3Hvf2GyME7GlPnL9zTP+ah+d3btJ+wJNcqF9J1/1Lm/pxS/GeVk2X3NRzEMOprN+Vv
Z9P91qEFUlXdNdYyF7HVncbyr9ZTeN7lLjwWk+9F5kI1JzpDUVLfTh9iuWzEFwMRu/5fQvZPmYpf
F6OS+bfkDeaSfuoelN30Gd90TVlXc8SA7CyoqnmHQ/mrsLvyNqrcORXBqIBYT1b7NyFOOpJ/2PHt
vKZKRw/w82cAer47cYV2Oh4ErVpzFfmrXGwVyda9LBjgjiLnqWDWbl2wFBCDEVbUFzezHzvlOJDB
3fEMOwTybsYvtG895HFqV9etzAY+Mh/L2y7avb1iTRxHFCoiGlwXCBI/vi6WWkl0jJ2QY94eurDn
kpdbevVLsmdP5OxPGu30ie/Cxizl6gw0GWVs/uuadv8BX3VNpF/lV2LyOY8AWp28QwdADMJDB++w
gm9+JvvHlcd5+rF1GtqKFVCyj+yDh9qInwaQIBHCkodKIkybj+4ytjqtQlVzNjaJecb5pGeOuv7D
ieYPaW1CpzMN569laJU4tm4uquif6hMGTJpuH1zD19laOzR74W9DNx3upXVdER6aL0Za0agaPUb1
B0aELxnPIKHgiv6SvVwUX7e3dXBDKxtfc5F7uGEtUxwtGjOjWp71redE6Ypqq9jFpPD0cTrNBFnR
FZsnkS0Ks5lh0Tom0smNYicMgjN+LVR3XjrGd+OhJy4mT375uXJG+me4jXdRI1OXzT7CY0lg1PgR
L15mgz92t7TQnHnsm1OVm7yqER6duMmpp3z3hEkzEN/fjzWuItG8cuGkiHcl+LHemOLIdfEyc3s+
9hPgAayhm8XYDja3T2xrAr0UlyCz+qN1s7oGvVN33Zk9fNImtID5nALOIu2yHRyPh6nPu58tOYl9
MJgYuElPNKziV9oLhwYQKDSmZIG2WSi1Mz5Yopih6TMnUtw3r7Vhsj9SH89waPtkGq99Yq0HLiXw
/DDVrUMV3N0XHibL/z4ymZr80wZqhRZ6TDIOMVP7dzBBMpZyGQP3NcGSwPbxpYmH7Q/xI3+Z4/He
ZzsFgc1iY2UHgT82M2c+HxPZTB8VBGGIYBXZq5PNaavIwL7LuxN0RRBwKNrw8hFW67YxCdakSO1Y
eHf2TKt+tKiFYV3lojMthb6azVIxY1pTvsRLbDhrXhZnxXEpQ9NdrqVijnij16DjYUtjF5vMR6zb
RYRaHkRpvaybmOpiOlov5+MPTcxdd7pDqloXx0freP6N3YH84njA0UrM//sB/kCBf4W/1i4QTQND
o8PR1oC/xeJhBcwWP2tlPQwqC2297gJKayzT9d+ImT9qvP/5ovbvf/sivVcq2h25hrUyMtBRNyBL
SfTgD3/J6H4WDf/zPT+ySjqsSaaqpbJGD3iHxPK6E1zmN7f86m9qjIxqJCcPu9I7fCl9K5pyq4Np
PhTqAiFump8oC7uH438/4l8Ml98gml+XNGR1MuaooPWm/rgkpT50YMIS4/U5eOGL3Gb92LwXF/T1
nI4qrpHQFwMIWn852pCY/cPe0Plew+DTW4HXfz/zXO9Xt1jhWdQGBlXm++HcukJHnT9IdtmKwZrS
G74A2WU4ggw9Qcxr2Wstr3vSWGILJTteMlo/zYTmKbKDjjbDDzkiLD1Hl7f1mKXBpXGUc+b1vSE+
2ePG1z8wI3SfoHUymTxmw5Ne0uJt1e3QVTSJcDTyjunsverhmwfahOSaw2BM7Bhj3OqPKGFWlYjX
z3M4tF6nOwPeDCPLZ9du5BBbA+yfl+RrMQ5gEU7uqSx8yBiv4Obd9/mHCvGfce1PpBBhyItBSUqh
H2YGN27YSYTG/vvq492FJcxHM2WtFz37tozn2Luh/4NzwVI3uyv0gvSBeDqPjeFf/bojkzuWV/AW
RXZz8busn+j4gg9T17nvjmz18smR8az3gJ168/vHY9W5yvIgGr8666lHzgwWFQ7xeeG3YBzKJ75z
5Ghgu6Rn1N7rjuZngX7nbjpnerCZOEVmUth3gs+LMQ00cp3OWYFqdxgVBUZdq/jGICJkLlmQmZdm
WX3eGRYuN53r+BpaT/ZXNu3UwZCGhvdQiUVZZg0+89UzFtcvdFY5ERbhFmlbPGguXdrHgJVWP5fX
cZfuOnPzwfBMnaxV1g3vzpepvM37U95Kt3HxGFwbTlK7VWlrmGElfnN1epv8H2sAGxn5qPYwLnth
NtF8Rsm4jxC+CxvkFvtX29ipikgGMEc434+jSyEH21SzX9Nk35eX9cHNvce+TwlzUhfxJ5Y8aEw8
oGSL8JuBLC/eoth8yOBBisjpB0+rLERok33j6xId6VJyJ2G4SyuC6+MjwoINUoEZerhPAY9tqtZq
iJTSjlKr7tnausm8DNUUHF4Z+TIVM1rgK48RWtg6paDiIFChzJG4QKqToqsxC3mQF1KN9QgWfYb1
/Jrao6RqCeLBHh9E2IyLkL+fHPbqgi3x33HkJ6bzK47A1KA/jhaiqim9f2/notAhjitXZX0V2GmI
u5V5jBCZfTvzULYTzBOidB0sJpvCfMueuftktqQrL7OuNfr+70v5yZz6n0tpT+XformRvqJbWuTK
euvbp9RMTI49a51R/izdr798159S5N9v+wdk9niF9xfWtu1t7ytZmpgDBoHnNKR6VH9vOa3+fx90
W6b/fndJdLm/n9wdecQ+2DMTaO2D1LNPb+E4k+OOEnKyScVumpvu3PzL7f7pRP79dn9UR7duYcQV
dI71dj8UW98PvMWMevdp7mQhMvnx31/X+xPk8PvX/UgALtWwKOo799onZfJt28sd+9QVq4VYTCaj
K094tPx2/0biGvzxpf4zRgUDCQ74vx9x3ajxZVAckN02i+9KgrgI1Xl+6w56eQJnEFb0zbNt52YJ
z9cCrmvxKd6ufRUfqfwgQxWZR7KGw/PsMHmNF/b2Ze/vYtGxcmE7zs4SoTh5Z4+TwxYXuTLpXLmV
1Oc382WeVrkfY/1InjM21pSZU0rpXS13kg2+XO8mk1KSk6UfhpxMJzg9iGTMESDX5Sj90JeN/RDQ
qOeKewlgdgugNHkVvl2Khf+rvP9uHE34qSSVs8TdtL6/SbXbT58j0cWf0jTHiF38Zdn+aeHA5EKl
iRgxZJTh34/0GfcyJcyz9zqbvAqe6MW6uXVbx/yNhvKTHPJr9xtMgQHODnqEox+7v98p1afWvb7X
0My97obTM99/Uqz7WEWSR/33Cv3Tt1GWM1M8RCsXJckf31bEVTwYHh69NafF1cpme/r3pvKJK872
Ev3lGf60oWhv7V9f9iPY6LGRD4chX9ZDb3VVZNbbRq87v0AuMzsJMKHoHd8qLjQaicu02esXh5GY
mtE8lLyXETNmx0IZp1C9qIu2yUd2vAKiduncC0X13uso8sunnVIx16sGFR4MBDHi9A5vaETIEDPZ
+99P709gy79u6Ecsq7V7bbzTZ29d3SSsenV0Gd+W1cLYap+dseFV8L/NRyn1xhp8QIvru71Vp+GO
hmZ+BQ2mFG0h6G0yKylAyOA0GUfWf1/jnxLkLoxf5JYwSsAt4UfI0151g28b16grZIHxaaCRgmak
J1PmfPSXfAwopZN19TfXkV4bZX5k5v/64h/BD0uat2bUvG1SxyyoQ8eIxW3w0d0MPDp4r5G65AjV
PyMM6jEwhOdwFzXzHvIdwBv82/nebRfyf13NjxIp0ss4GWRZezU9yXwlQKq6K0fhSn9h7yqy+e08
LP/y7Ps/Whb/LPjfnv2PqNHtHdJu3eMRkOJ0CoGAuSLekwEoh9vdoJ1LwomX2MOLjxgyBk0AorM/
eOpMvfn506xCKz8IRJ2GzN/oZry9n+K/dVX+dET9/paGP8qY4qV2X/Xj3lunXgpYFNM6NkEteg6J
ISP4yhx9fLUwr6p4jK/b7qj7cYjEICix1dJEgxuXZZjd2V/W7B9qK/o7Q2zvcDLGgfrHc4tez2uh
5Vp3jV+XXsu3O4Qq4SgoW4lrD3TlL1/3p7Xx29cZP57BMH9X/Zpe35oNfB1Bf0l6Vo3Qu0SGcDbA
e4peUVp7f/nW9iZ+rsjfv7VdPL8lQull+MzeDd+axSJmVCp3QAMHs6pVilc/k7coloAatbytNZPO
Qc/pTJrNX67hTwuUqDAYoithEP3bPfzbNYT3frcuDkp3nUx0Z+iq6pTafVuFjt6V77uZvf72qGm4
/CEpavWB/993/jhyOo/bRWt6OXaL2axrCG7txZSwXfiMmg2Xz9J+J9P+EmVeFO2bqbrv8T5Wmpk4
COQVJwqPiwn75zO+Oi8Y3lSHzHdh7zQZeh1I6GBurE/nvsHR8cNYYbykmJd49Kzcq5tg8AdsOkbv
6o7UG9xc8T7zhJsNddVzjC9K0qpydx7m46uDv+rxsrhw3JwvoXzu05lm5roouNKOrNzXJHcwV5P5
UypzlR2NdLu2oWXTVBQKr+0ATqWFtNT7aeJJgEnFfrigMNfwiB2Xwa1nXgdbCujoSs0WmQiuaz2J
mcurY3efVr9/cfp9WffMbh6UkxLDz1I0GVh+Znjq2y3e7jMbJ4bTWb4GJ4TjmciOGGx41+Nad9IV
HncNc3bPVF7TZadGOByNQh9TxNfnszFvyjgq+cT5XXX68RiuR0yV2GAGAO64uubea925mMpGm1X0
Bq/ywjz08qLhmm1q45tXfxo9ySmGlHtduYk6vX+UlEw6rYVHM8nn98S7hvb9A1qpPjJY0vJ+h3Ai
qv27YNZERFj5+hzIhsDkt2/qfkkj6Rhi+jItLMhoaJi5fTSaKEGsxxYdIF0MfA2DbFEfAFMi2Xwb
EXrjZg+pedGzWpgFHyIabm+7GUHLjqdD7BGZK1nQd4FS77/v1i22mWF1QkgIPbPBZKo1CqRVZnU3
xs0aWgMg46nocu8YXzHqlWGxiJOUGc8zzUUVIOtbeJob+A9j+KcwJ3uqgfXBSXYNNJu+mYM5rstw
kg68zHBZc6+X9Z6kxJGXVNcvdQ3VIi2mcesX1bONw+59h9fkK31bS1d6M0+7n3d9do0xlZr0IaDE
zis2h8U4qTC/puXYc+ifwusfvCYRXgFNUosXVKTUe0YAxQoLD4v62tR0N93xO71mHr6Bj2IICbml
fiMxFtGQuE9bIdfM1I+Di9lTR4hTPjrr/ttWI78a7G6ACKhZxuKAcKG+gLiqsw5Qi8GeZaHcZvUk
Kiz26yMPqqedN2umpJg1/7w8cH2nbOY862KqjrDI1zMzL6QU11j2BuMnhvDvDTZFBsu8QXFNYjTL
CDKy1l2UM47gYph2i7QQdDVVkKWhvTcY6xCwvJ5WmHjPfNahuQciAReuBLMHDGr/QzK2KsNjI3uJ
l1O4dNyP8MT+j3Qnv1qqs8X3kxZtB+BFvGycaFR0X75wJDrrC807WJzK2I/QpXsH3SCdbLdv4A7K
oLnbO1Xu182Ebg4YkD0tZH+ZiRX9gAbuQRzmQz5x29tX8+HdfZjlJ/zND4qjgQTNRs1N1sKmGbz3
B6MhQW0bXK3Ve+yV43Pol8LIrVKcz7VYdSjHsAHghvAqzqTqP8ztUPhB4QCL12LxqXyBgJsLwgbU
SXCAoRQ7kDXRP2a4La7qSe31QuZaZSySZWJ6i2yzCAVYegvOj+uhA7YyuvIduoNjQ8RUKc3jyDwb
ikQuSKxWe38frVRnPwA5BsGxs90L896DUN4WLhQzGtp8qkepuInbNq0zO3sroD9cDoOTYa90b3HG
9WTpzBaL1QqE5DDSJrTKyR7UxGukthwn0J/F14PHemFuohO8jHU0e0329Ky6BMZFZHqKN4snAvD/
LVYDem1QgXc9efO4tCHK58CqJv42lRhvTbegHHxQZ96/Cb7sALHf26uu6z3Q+RAw3ihIkyFd5mGN
LqhFlhe0eJIIZ9Hi6VUmjSoepDqDaueFlv2UezBbmweWr8GacE+RKs5JUlMsIEXeVTm+5a6HumuR
iIfLKAiY4mJhYFFP04vadYlP1p1fJb75OEoMT+XDucMgvXMvxqnfMU99mlghFTKjymYtIjux0+Vl
tCr2j10k74t8kc6GWEUxXk9Vrj5hiXrbwdVh7Q8c6OO9Ljpt3CfvZxgRhMRQnZTeoxAXi0AEY3Kq
SuWjnDDEi+Cs2S5M6IMD89aX3U+OFvDNrjhk0wftvbo9WPHtbP0XH5guYmxbyHc19mH1fhgihY7w
1TZuyoB9QECX6Sf3wUOY8A6ct/3etoWbQawlJI041wJtTLT4OCmxJOaWTzPu+z7HFi8wtm6r/WPC
OmMdBh8cxMJsF7v2MCNg3gWvnxyLh4RAvyhCuSpvjNMLbIiRF9hdpUJlxF+n5ilQa3Bl+zHZjxtJ
BCnavVdZ+3rFZbaGPE5kIlAKJhGl8pQtn2s8Cd0b6AQCrPh5b/F5QfyljfyA7/wmrA67tt+f1cEi
ZmiT3HW/5TSbHhUTlsDBmgM0+GmPy1XnjWNM5h1z+T43wv1qnA8cBkT1wQkXEaqgadCyNb3H2HhI
7SHPHcv29jVvwQj59XjKR9zlPtHdfGqIfHFSZRazsTCmYWETNZIJc/aD9cBKVbM/O1id1QHsOnM7
vWUYyOWoWsFiMF0sqmSXB1KJg/U1gldnJuMlhqjjSsw/Oq5v1m3+Ro7YHqvaFi9Nxeqir/Vx54lf
pqYmsFCiySYL9xscYTkmyQT/imaXaRvvoAk57KvIpm1qbW37Olrd16kJvYTcKxF77Hb79ttmHT6/
ofzzszq2qjq3bn0NrBcYDfJeNNh518M2pD965r46wnqZZvZq4YHF85g8G7CPffQQ2xQNUDCdpwjo
F3k+qxRFmcAe2iv7kLDl+OnhlRf6iQJnLM98z+48U7y3c3DPB8/zaHjjbUq89fH34I83SzbOwouW
nne6D0wNSk1CBtah0oVRr3hkH2yn2q66o1/fVdKQ4QMmVDxPmlQKE0Uur6fnJF8xhdaisZJSXkIb
mg9HYsGHXG8zjtIjl99Ic0tew7ZoDz0cgVd6D6RGIS1p5NP6MNxKRGdSquU9uJgX++bPDXNONPbv
yFPKnEfro3sCY8B/TWh8TCLv4zkqRGfyRbl1UlwcKiIxn3+1zzJd7bVmvIeswMYJYFGJ4ap4TjPV
vGeuAr3HoQe6HpUWkHSbMkEhFEWwdF0Y1rO5G5sSENc6dr5H+pOe9k3S9RGwUL6++gIZ6vZIG3YF
F9fmT3RJ2uWS9MyDQxLAFTdybD5H47m2+1Ack3uetKQlEro2VOwrZ3WHVqR23IN522jMS7sQ5ani
xeViaicE+VyVtV6bivSr0Vwzx+wLH7ZVTMAdzFln9t1ZwXlYRZFYqetTT+7zoyHIpmkaOumk/PyA
tZyIMdJalex8Db866NVx0zxcRVC0tO09GM52Koc71rZAbE088BliSRMf9sHFDci5V1zFAi8Y9+AQ
v8aHozkuLA68vu1zKm5ZzIqVSsP8jizEBENjzoBc6EbCLTbQldY9fhKExHkeJEIZhVfDcJBtf2xE
Vf8gKovLW25VuNPLXzHD2IauKleXOWyrU9Rir5ptUPvvucPUzJZhazzFTVPIkALUMEB8Ygb0E9E9
jPw+539P4q9pJ2a07DEOLupxezKRUhy8yObcgkByZo6P3lzw8phU8zsine23nfG4cMe5O0Z1lSPA
EAdnz0n9cVp1OBShuGGLuMaBjAdC4Pbvx47gbIrxzIVosVkhY/fixSoWo5Q2MxfbgMOYipRBBAC1
hBfdBuPgtFdH2/FrN4YRMaZxxaPpZxNW/YcWbO8f+8G3j/QG3w4DIJLkMS3hpA3OqX1qplS69PoP
3sKQ5/e0s3YWF6cWHqNRLtlf342ZAeHOLtZpr8it2cx1OSYGy8zzfXUd+LVNlUImiJZHInv7NrXZ
7xkjRT6CX7u2kVV3qX5A/BxFDtAS/nUt+uh0Hz0RUZFPgSJrJPeUb9hJOk/rxtr/GDgw9mJ33121
k4cy2iKq7XbNnBxsxQORXmqHYrGAfRAdNz3vfDBXrF2hjsirS3P/8PblklHpE+dXAfUuM3MyD9mz
kpiTML+KIIrNjni+BfKvEIsCe6/qLIwgGzpd8754m0RGjOl8FlEj+1t23hMTCec+KnXekRlwkpJr
MRlEZivYLEwFpWbhY7DCECpe5ekiMw1ki18iQWhPrOhVcXkDHgHYwrYPGbF9GUFqrx63Ue3Gcy+g
z8sODxdkAR6+X79oawTUvrlavDaLmE1um23ORs9xxmpkp1MB1i4fYK44xUjxaCSU8D+uFumNtThf
O2RewwUL27662Lqz1VBGF/5+DzcEs3fyzQwNMLnSFC4emhWnvq9wStfyrpmxFcnLuBmwXgPCEGtC
T0yyKpAnWZXWAn02zs16xf+N5zle4bwQ/lgrPXQhRLJBxJ4113Ma+L6ifYJXi5TYhsur29ltxFPx
t4pDxwdjLVPdhWd2wr3dCRU5O6XFCaDdSGSlkqNdW2ZoS+gknjJyJF+bTuaS1GNLv+m0x3wHGWEX
07P+oh5KpxSxvzAWzMOxcLmOPXxp4hedYnMftLsoFDOUKMVGFTE2WIPJjKcUWlhDO6cg2G+34bE3
UmS8uItT6S6SDMOv25jY4JEM73HTWh7WOimaDZtGF4vhFPcmvJNNpS8+h2u8TWdNcD4v3uKxDPom
+9OnAheHtU9esoxFYHDgsgz8ff8gbDLP4VCsUts+h+3tvTdEY4+LyK0xB8oQIJpEXbxM406Kzcec
idMrj446u3QVFub55aI2e5WD3WJRjkPrcWrgMKCRKW7aiKOaR0fh054ozQgekK+SGufrwa6jWMD4
9M8NTeint5+6wL7Hu/fsmdUhuIkBKakA7yTttcsFiaAVdsVr3rceotcTj+NlxezHw8y9XVKb9I+O
b9llINHWxQ6Lkitd2YMBIJksbtPrF15pVzlpFYRhHjzeHk6HLwvpzn4TqOpCe9iaY1zxX5oh1090
xgT3SgL4FqMHkgKTMmx77UcEpG9idAuFu+QH2iRHYqGL024ppk8aW60ZbmjV+TTVZdz7fvblGy1R
QHVjdMumw9Rqvgwq4HH/KWYgQRO9L4eajVt2x6FmZ+VRZZlrxuarAC5Suqit29M+tFaQYv2aA3Si
hTGecnxDRBOAAHcTTzExgNSU90yw84sXPsy3PhXJc6L5DpKX3XxzML5ULx9a1cFFzmaIMq9DTTSE
8dDfhLkdo6A1eeQfT3s2e4wHaBu5Ve2oYLpoCiheLA2G+h9ypsNfafGW7lXMqhkubgORIQIlpnd2
xkoX72NL1g2sprG7FIdpKd92Z1ma3YY8cZi27UKMR50TW9M/M97FpvPsYHtYj7eB7x3YZA/30qp5
ie6Mg5Ujt4SVktsP9vdr1g4RedDiQvGVlm7ScUM6evPnSFuyDShz2s7xU6xWiUlGylW9ASW4jWGN
tJtbJdMhmmXEhPMhnt2KmU5jUN4OJpmdunmA0PEd50Wmem3cuK7ZclwN0+0ElNI9hxZhoP136JSs
ZjWfhFZykUbmJTQq/F+FxtXhd8+MddWEGArzp/RWHnszd+5Q20rgFK7nvr7hELJk4GtjbMA11ng+
e6VHea1RXbEcaX0JgKqSJ+WDg5KkUyolcrDQZnf+qfa8zhgoLICsjCVIW3CN6KAsyZlIkgc7nink
K6VtjvXJFUkrkjFnwHQAXchqr+2US1h1VhiPKqwBe8TDC4GuPV+5sesaQQmi287Llqv6BEkpiJZQ
Yq4+FDzygrsMBseuuAVdl/i+V9lxrJFTqI4fmDsWQd0xw85HPH7YylCQQGmfFfKYs0PldoBH188i
uNK5hDG7DVfGNAs4m7Qus8FRy37lYvHmDrLpHeJ6at7nnFb9z/dXmbQWhslwltA73r1McAiAtVoX
GZqfUO17s6QcU9egu/rGNvEd1A8z5JQO87ZGVo68p2r9VszuKY5GIG5Z0Eu9fiZ6OBFCJApHt2VR
u2+Oanx7YQdSszxssNeessqHZt1shkSaXX881Bw+52EqUEpX+Ry7V4C0tPqApkvfSJ9pxH07P2fB
czGgMN9WR/W9Bt/qaSvoWD2yKEjAncXzZsNlusOb0UyIvG+3xkrVSoLDV8lgCM/87YVufffpHl6O
USkj9dynFDoealldHBUfv4upYpztGmOqxOQ9PYxqMRhYUXikh9RMSXrK9pRp1jxT5o+iG1vWjvH8
tq5OvgDr7p2bXX0i9DYdr1+Ajoz7TC2YFFcIDT0rmZjdTwU1lfNN9VRyBJvD7V471QKpv8fsdbea
dEz/NTyjQlK3o78i/axUMs84s9IZkOJl3GpigXe9hJJLHvXFaNd7ea4u484mxEkk9W598/E0kXym
SFX2d318yAEaiDdp5Lw02F2moWNGQnKdLLod/5JdneFj3hSLCH5QF40R75Ai++qhxslAEpBjLOP6
CDpYwc7RzlqhoSvtlf2BvOlueH1bUQ7Kj7aPwl2U8SKCot3UFzYCR3trhjKkwzHvApjUoJ2Hjt2J
IWQPGIRQI06g5fX4uExqtpFK3fVO1iX0rpI5KEL2ixf4muAek1whGPJrBf/znlPNvbY6VU80eFlR
/zvSOvJdatPD81Q1+xxP9DwoACTz6bZ603YAjegzsdGxL9Cdi2aPUvEWYwxFbcwHkvhagzE6tOlG
sxqE3vObHTU2Htv4Gu/KFwdjSOO0O7oD6t4PTql+5odN9eiLJvYwe7CUxgIuBvE0aEDQSxDhMaGZ
t+xx2HmIvaUvKxznuGmBDAz8HnWILrQdqHJ4vKQu/eFBakaRCR2Z6WvwOmZM9Nlthsknw64imSWF
g+H5nSqNGZDKBcrPU7NqrKEdrRLV6oRokuJSbzOldbVw0gpz862Mrzf6NOimMiOdY/m+TOkAJ6uQ
nD8fGdjOV3OltLNQqsqipPxIrUvs9L87dCOPjxoLe+4VVhkyA/eHpSqCh5yayrh5L7LKzW+mplLK
m3ApL5y+x+KBI8SmSYLLFnUiRthzm4z8K/auwa0wX5bqEftU+3buJmYNR3uZrg6F3bEf9F5uIlMk
koevNf3PiBLPBmRs5q8JSM7wtmu+jWVupX4OPQ44aaZMK/Bn0mRiKna4LEAHIZqs5iNVMzUNAvcX
Ej/ftXe9QAYQLx0HVBoV9LNO6Jy+Kq/GtP3udB6jg389Ks7NKRNsl7zOYRS6/elA5r35cPu42vdj
snuPMXZvCjEoRN2Y6VIzRGt/2VjYXH+Cc8IrXVxdaglmF87dm0PFgP3zpD8eKOPhGqPQBPsP9/79
iqxijXy/XQHDGyCz12kFIKdZvL8F88FbyLQE1mKdDTxmFap4NJiHwM+B+h2Vy9tB9AvJPlRZGkek
P6HnMU1qVlbWJ5EwIxpzBwQMEGtBz7dtcvc9UpW2ncVfMG7AGWKEguRCXV+YQcObt+fe93e6XoMR
V/2+ydKNts2HuqisopYpN8+LmDw1YazgCRysPorviDLuw/nwFO+zMTOVuXOD2BCb7x3gRcFYnq3t
S/c6IgElfZsa4wZC5h49fK1F8xfQT5ozwNbzG0TyZmsAV+7Bb1UWGXTiaJ62XA5aKc1AHr76Y7DU
zwJy5VMWcGuB2YiH8AggCg69O+T0jw7TWjwkwjjxYwbXo/Dpb/BoAY9GRB79TKCfNYSgWtzsfk80
4JalpNt8CO3bihw1HVM/1hvF0/bw70K/73b6Uh/Yj8qJecAcpzjTVzIFMD1wslO5VjWZHWWoMrBz
Bwy1dfm5Urql9uvCfAbHbAhu4eQk1t/XIzpK932Emg/WuAOksuhEclZW58tAai7gHS9Gb1m4tAwG
9mE33BgLhnVyZwgJiSOiXhH9LiO1v0xKu9pxCo5JCS5WtFKGcjDXv3lFAI6APjhWuwv85G+0XkMZ
5/LW9zJz8LC7IIvprMNUzBS9iGZg9rfprAxwcgyxtbpIEGVSEGq8m74bwgJjzqIDvJoUQtkldjGl
g8kh2oB29j8viyY136Dpw56LLUZJFpLN6mYGvthYN9jUlDYQnq/JLLX7BxkPJy+weyI1mqGVqaGi
vOP8PNjRR34ezDkctcnTL0/Gy2Zl9jw1aIgzoG44bYrbRz2/eho87nz80rBlo8XD6qFcTWyy+x5v
qwfN1y96E4oyg/R1yDAwzfzHzf0/ks5rN3VtC8NPZMm93OJObwGSGwuyAsbG3bjw9OfzPtrS1uoh
9ixj/G2Mlk2siuIo5/ev5VKUQFtCB/Ol+xlUAySeQGu1KGFFv0V8ZN8vb1wDFMq906/JgtO2o8JM
+Zmxf+ZXylRIh4Yzfse49e/mi1nm9aK6tFDMf4/UQazBNw4PASnOEksuVByNz1dSAoIGYBA9uvS5
SkZszzJh3EKt2D2Vj0qY/BJfo/RxKAMk4UaihUo/Qp/BZLZ4kYSwp4PdfDEeTe99az0cLUy2a8uY
DWDNWz7UcxKbt2i0XKTrxlIU2I4BXfHt8ZwJ+3IDCEwgdbXT56php+uXIx9TF1EMjHa71dbNEwI2
bciAsZVFBiO26gJxNRK9ua1Zbv5rXODiIq1GnknncqFvHit6r0MCHwK49vxCRv76OA0AnW1seJvS
iUkXrvZwR4xe9gsE7Kcj2numjxwcCzQAlBshydQVVNKbaiycioRryWVJF+V084Tmi4aTwebf75V+
AujRWEeNG/vcTqT1td+d06wrv9fsNp+4yiJ4+ckPzDSqZ3k3gCV+7OHSL0RuXUybUG+K3W5bCoMw
4XEDVk7XqmU/Q0Ag3wyVG7d6/K/mXGWdvqbmhwb6APpMpx8Ho9/cEoxgTrd440N2uruUu+RkYDX6
h3BCCvScil/7fTXOcC5xZG7aBWUjWOHumdLMuy/xV8UPtf2sxS0ChSWHyWOdLdLTSBew0jx2ah05
4uGxap+eRO499D0t33rMvc8im2cupL1oyyWQcXtG6T/yPjGcQmroe2j3JbW3gFSJz+hH8zg01286
LqgkKPZlihKPNSjSrLlshmhuHN6l2xgT+s30DCKbZ7ymdsPpikJKlTzWUz21pUwOBg0tfPMfD39D
a8DpsB1x+wiAbLJv/MrrhpkhxGTOmOVGeZpHlBse79VLzlKCogG61sGfYBZ2zJG44sm1GxlNLHAc
HgbMn5t3P6tvlV9uweQMTNvGlyLbmgJR/GZb6X/yZB7gBFEhFNZCeZ4kDSBQlCALNpC0/ATPFVCA
RsjgDEyIQ0XDXi7NUuGfRtJBiwHYrgzDqYZ5ZbiDEvbqVjfc3IHXtq0f9D7PXQTg4LxJvMO7E+pv
t2zXL847kbSOo/hdv2YNCXKzGvvVJ9SPVeKL1r1REU0iaFmTedzZlWW/DsNr9QkKv8NBZ80Vxt8B
E+816oMfRrS0lzR4u8+YGmVaZPcnf7KEqMJVFeQjjbBGjbUR/0kBe5D6jyfAX1881wwhqq7S06WU
Ea/j2zHO7SXaxb/sMuqHZPagZoBHY7DCVlpAvzAsiUGMbEHU/emuTxyACCDvYieyYGhCUaa4D4JF
qEv0yIWOQ1BPwJCnUM1hY4wOKEDJvVxQgmBbV/m1K9VlfiT2WrwPvR+H3ItUasVVncpRWqGh4bf7
df+laT7nDL0ejCo4NmqTcd388WKEq77NdiXprcY8Kve1GuaNn1dO+QR6fPyl8w4lCiZ0QulPvbBM
UIT8MBXvhENP9KTvCkIII4RrLFiBDPyQZzJqnPtHAmh9ruRDg0Qr5wixH19ZHNCn0C9ZKpdqUAsO
S5qMrQQ5FWXMvJyKgIDTptjTqtRojeDLUDmMrilvUCJ9NZVLFTLeq4/L2BvQUnyphGS1GqEwYLpT
mVbS1wbWZXJkIORkI4IhFb6a4OKf6f/ejoVxZw77NTL+GgXSXGSXMfIvmcsvv9wMN5Iad9E3RfCP
ueFWQ5/TgW5Ie4UCWYC2QU5Uysvex3da0SZtaRFbEArohzJoJf/tj4Ib+cOZjzWENMXK/nV/fDHe
kgYV0J6WosTitCRVAoHKRGixLqdH1fj9muPWngp8Wx6cfMm3wEdiK1Cz5dVGiylQlTyI7WZeWOtP
yOr83CI2/celG/2U/5dd6w5cOnteIroCPvLaneP7Z/x99vRLAQqeWPgWt/HBuknEo++E3ImxasCe
Xdrf7PSgJuQ0ir3Xgif2Xv5ycpkh/RznPXeifXtzLn/w8s7wvErzGj1xdkkfRJb7jyX1BUap6sxo
DE0NJX0V9asWkAoBq9eslQW5Jm8GTC40T899Hlv0xXWPLZgwHTH1069ywUgEiX+xd4VztUaodgdW
OKLKWeireBXtlOUTwmUFQEDCFJOOFrmnn5QLIohs8QG44k30UHRLoK7DAMUvswRCa1HRzyJMYgZW
0PLcdiWJjT6Q6mdvanYkBAiaBOtIJc8tzqnRfw2HbGVElJsaNzqYCGAHyoODUflK5LwLu/+Jf63M
lgJzy0BapTxzfA3nXFjk2HT89pAc237RtEwypPWyabSVxjYTl9gPeVegpQvF04MKjWDSFQVn4qC5
E93hTH6TErtG40qSA2msMmTNRrI17tTMf5Anve1uoL7lTNowMG9nbEvkO3lrRxtrBZaVu/wz/DER
TnH1Emz5gqtp3h27W/IJPjCFLzHU4/27cQE0Wclmdq2EQOeNT9lbbmVSUk56wfQvD+huEJe3iygg
gSND47kVFbubvyHTDjHrjBBtiHHvsy+AKTF+XWKaKg5pp8k3zEQYu+DZBz2dBGcdDm2yGx82Ou/V
NC8LnhvqaPHkkrHLI7LvULpDMohvRw+Zz7VQ5K809etDy6klhTkMDnXHZ5K8qfPnvZrzB6OT5Kl7
6TA4vV/fFK/ziisvmxMKuAMVDyn3nCJkwc74RKt+/cxxks1q4YiTDgdcnlE2EO80bqeSl4xy2oZA
MKcsTV4B9vdVsZOW2r5hZo4Tb/KOBgvd1lnua9JNbJJTnvA1M1OYPxqkd9Di/tDsGaHYw35ad2iS
sVsx/cP0xOR3QBh8e2W7mEuP6kCyBRGPtMPBCw5jG/Cu/NuIJZVZe+NNZMOKRceVof5JqJsE92ks
SG6jPUQEhsOe+Q3Q7xnMPVAOl5XuJt+UNdqlMO0HVTESnp2xTP6SYzSBfOOak745YZWzejtegekk
//IjQDvi+2zz79S7aGs8OjnSq7yHi5mYxpmugnt7jo7yJ9sXTB3WQVYzw44Rhw9uBm7UhOaKA1ek
OaMxOanXchmv0muxLnZE3VA8sT0P9W8K9Blwu5Ve67V418NOnDQM7ZHVrf+QVHcR3WxuQJ5SYnjP
JR/eialTLwP6lNqxDq8wc5HmzPRQPRprimokb4CSIbCMbaxKt//uFk8spJT1D5sSqnt64ugr1lHs
3EdBbP+wjCRme3AWWE47/rItItbdvg14VQQEQG8qXvb3VqFd1X+k8hL9SieIeZRy6aEeemPJ9INP
fDYV56kHYnHMBdc8lITOfW4UQAJbh34R9Trl0bz+EZBHRfY/ZcvVA/3eEssegI7hXfTJ0T2SW2Sk
QQpLQPqAvkhBgnIXZIbd0x9bDVXgpUSygaBKlIn4n1XLz1yy5/9Q2vFiEFAos/lXfSqWr72ArqE8
RZtkrcrOGQZQyO+5nwTx/lXSuQfZt5VM3YiCvz8AupN0gF4nj2Amqpasq3WpqlNvJtyv7TyrVh35
k0ymyH0dKSQX8MPyh/sAwDROTYyF4W3bLA3J751oU8RXiaOWPvL6kfxBvwhUSGRXqV5jrcTGFYp/
j2plPEP5QAUU5XZ5o1eIRGdAyojH0lrlEuDmBfD2mbg6CQ9nffAoD0dhVnP8MzoC3cyJ4qiK9pY+
fyPIBUOKvQyIhst+n3+Oo0iUEfD+rGbGlTYXCS5P3JyhQ0JQPb2IcVTMxVaxLjAJ632o2S+AY8f+
fXmMi89bQc8CSugoPxG56sEDIJVIXdWVL/rCTMicsuMAYJNsbXQuJiXDBq37TUj8McTs2fx7DF69
HlY1eDeLwKtX0sryx19xqRekIs2i2mZkzhe9OP02haHslJWtSjNjp1xF0mziPY8V9K5G5fc3Bi99
W34xuS8RA8pzWHYvqdaN5naaV1qHdKsm11SZCXMJ+owBC/iB7hqg1t04qQ0klFMcVUzEZw2X2eRs
r7baXJF9MvmZw+5LJ+XO+2fEH78VWWHEeeyQUGH5XbQmn1L9ZTgTizgmckJhdk2ochcIngx5Sf4r
y6bFkJt9hhlTWiXNM2qvX34wObeu9sXnLbg+bE3y8ncoNmuBpOhkPlh/DZajwjYX3Y95YQbLcJJW
OlXBF4aNonJU/vK9Pyql11BWr9QXbeVRk5zPP/N10XRQoycVbyhXXlP8tshWVDdFnIOBP2VEra/0
fnHXmsoR74Aer34xyH/vJABExirQz4e3q2j28P3UgfzRNYGXXaJxo+cLfQzHEeR7+/EQLbAKZ9Jx
HN2H12+ifedxNYHr6t4jZLnJR9pikjEoI73PBmwP9MfBxSsUXsnD+CO/hzyeql4xxfHdcac4gvzd
isxlLldabMdrflH5QJHNsn/Ni9W9N645fc0zaMJX/wWGylJ+j4fyJG7MbeORABW78lIOyOmAuPnu
KO0NP/vmtLB8nflRthmMDvBJ6gmqUz9CHDmjGrL+RIkJjgBGP2+El7KnfVME8VxLFbZt6iMjNMNg
1eNcgzDjmomCt1raloyoQP6WTTvVL489lw1B6odCXqSEhjlaGwrvuSgG+cMxWW0oBTZUzFrETEnl
Xn68EpmDZT9ar2LYEBXewwcXjCl2Cp/WZEL+EYsRLIOpvHdpydAFlFOUB9+WGpiA3gdjY12Eg5j5
lCaR+BUJF20rcf7PS+AuxXscqnNmzDLx2L6DujjKe4Bw8OnpsULBn+r9x7TrXULLldI8MEQdu/fr
T89CA+yI9AVGoG5ViLVrtW02dHYZIMTuCZKE2FyfRYr9jHyiynh9OaMrw84HVOiUPbZvRQibOaZ6
k6mZRlhe4hXj8kS3wiM2Bm+2wyMN+G4ROgJfjQtLdVF869aaHhkhetPMetFtumWOTE6Zi+ox6m9U
HTSHJsTvlWZG+p0wERQvcdACZnE4FtrxgdbxP2hk0ns7xkLbm0CH/lOZj8TetEt+pvz2QPlUOr28
gjh6bbPrqw4hrmPnuZVWH3MJfI0xnKCWcVGCKiacXqjV3aT+kb10KX6/kB0hzWBt/U0tf89zmD2W
KlKf60hNkx0qzsWXLT98fpCv4X2GLCCjj0SYfc8Jle3rd1gym5xx0YFeh2lEN7kzb8aV80qS52rQ
LBjfCXM4kTMvB735h27nT+5OQ+HF5hL8euAfbq/6xvyNYjdlkOGW19CrpxeyUZHtw/j12eftdMS9
MBGDi9BwoouJ0PbrQfKM6ZmJl20iKu1+bgpelx1EBb5CXqqX9pTimoxm0Fscdi0RAt+cJjGL6i/Z
DT+f02PL0B9lN7hELjOTsuh8tXbIwP+Mk+CgyUjcssZ5tXhEdnEud+W+PRVGwPWm/mMfvpdiulep
0BlqRFNKL52fM32pACGPnSsR/fABgmQW2BIS24pm0AFROK0Ik94jdzRpW2PQN8W5+dMLjKELwacZ
JbFkZGz+XmQ4HhK/iP6IKAXAppTcowHquaL3r3MKKlmuWvZTBmufue5YBx1Cr7ZZxg/MK3YebZPP
pqX1PFDUli3odJB1M+HnkbgDSQzcN5+ARFjr5UusY8mZMosOiD1oa40k0FVXvxDQyqn2ejkdUODH
iy6lcqweW0EMXrL/EgVCns7gNQIK0XpRSlflR0XC+fa6G9WSRuO0TU7dEL6yRRyHJQYVtN+HLiMV
EHnXksom09wmHLGrEO1BhoSJfujUojwDeY3nBjSARcPsZN8Dzg+eRmhEgD7CDwsAhQmhZzyMdw08
8EtBVnh55ZLehnbhNVU/OEZAAmbm2xGHcPg4/Fhl1LJkGwyn3QnmMS7CF/4kUKZ09UYPwTUGysKc
c06oj48McFjQEwgUlemvrByE6vAAnX3dErrx3i5SV7m9FLeEhYB4iql/SEVet7HD3q//Qd2nc+lX
ReD//iqf3yrELxp5fEHcQaMTJ4FMeauV1AtOUYfyJqdoNOSQj84ybtH+6HZL78OIz0CLQnOOLlKP
Vy/dleIFaXSKcsqQfj2ZoXWoJL8L8d7QTUIeM7qsn0ucDRFrwhnyuz56xqqlchN4FFxzUxsvjD+l
AfgH7jYjO0p1geRf8hxVjsmWwlkEU65dIj0Y8sWD5xC5YuXIDSp25/NG59Rw8nmyNdONm4jiA8oO
xMOg4Vi8BZ+aJIkO6b9Ud8Vs+p2kWA+j27NCuWzVPQoc8DkJ+pZ/iWaRbmkHwo1W52wunyg8OqQ/
qNARRT0cBaAbJ5o8r5GXIn0nO2aWHbk1hr+UrvOkX2LDSetAo+AWtvqiX2jKTC/ct8E9+PU845x5
9o7VoOlFfOHI0hxrL7NQ4FM6ZnFO2aczTtKB0IHqQLJGVu9lA9phiqGzpMVnRMgKNaxt8r8iOVbR
FP9SoZ1M7FSwoZ652FjZVcL55hVUSlEofNz0qD78RzuvTZAoj5bZbObDPftXUrH8Pa2g/uHSyLtj
RiKNZdOjlsi/23X7Xf+qqj+PbjXauJVkOkTUq5d4zRONTTJYlhJYE1fURivmw/4NsKctenhUZG0A
KboMLcBn10Mq6toAqXd5OW3p55KbDnOaTCHuAVNmmMKVzDfrkFpUoMDV9xzWTO1kHDMCs/Rf0yB8
PSXSqhKuOJ4zhGQPXzK522B4OAs4R4wcycW6qo60BJSSbeURBp+60Z6pBTOdEJ08rAw2574qKQTC
7IYmGRfV8nUFJ7dW0ctmAI35y/s6N4eHGQjMAse87qkIU81Aulp/0VpQnIfmmXfDmkqNVDjU6G8l
TugZFEx1bUg8X3c3RBjtGW5NdYH+BCOMjeB5gubFvAH2YxfazKWCh2foVjEEZnuh4MYvKqFAjDxq
UgopslElQGocWDK8iJ+kTitgRfAacw3fY/487jDHaCUfgkvhwfHiiNlCkP5E0tRjdC80KS7cUJd7
qrYrRD8BRWLqHMaIN9l94LmMG1OdzyMobgkdTW8Pv/LEXsLXwNDBcstO/g3chBDG8l6Krb1srsqO
TIPxoktuJaGjmDVHibwkCu102cI9UWQ5/WHSx/UO72v46fS1zODbzhvLMM2ZbxbGzZ/G5IICYV5T
r1L93jN+XFm+rVvBZZJTEKKuwjPwCeX0MJS7jvk2+bJ77aXnstcWNenc9kPZaAoz+Xzj4bzMr/oi
Z4ECT24EkDc8CEQLbAjNvAJRfTbgvmDJcbVjR2UQ/aKfL3l1ZXkUoS9lAIsdP2hzm8zh14TCbd5u
nXyZ4K4P5/k6iIhDxHk86XSIOmm8MiaMruWzusxuVwA8OmHOG0ELwnMvJD9CuUOpkJw74j1f6Ep8
RXIY+kgFaVJgAqvHPTfwhPoW7BcDPZCDGP1z0X7RJwj4Sq/cnSmYoPCrPCcuYt+c+/yS0jShIaca
+iugPxsXyx+1rOknGdMfF2hCxrm5F5cdpBv+KK/em6pNecFzTf91lOTqhnVf3PFA9E71DCfNo+p2
d/GoaesH/PGBCVXte3qRTyPIyVPjUBWAfONTVDnagxHgyOIcPg2W9tFpcFRTP4vrbv3mA3AAgn0V
mxZsjsVDI0QOCK1gjLcylLKAUcNa5qPdiX4jlLdOtM4JGz9YD+IH1Qu9B6XL69k6MLP0dorBDZCg
D/0jq7cyDtbgkb5UEOu7y60plTTNEGzC6nK0mJs0XSZ8lINwJJ9v5EMLM+nan2P2i3qJOMhYXxAQ
MOsOrVj5az0dXklXHc0fsXA1IcQCXKS7KAtozxMjVEkPooKo52b+x+Zt8w26LLG0s3SHvb6/UROk
4y9//HkfYVZAy+BmSP+Ll+KtS7Y03B0QS2PjB5T/Wwz0bARwrVidT2o21PXRWccVDW2XB+zqpAAL
KzicJOSUiIKc8jciCIs6is0sGQEiA2YQJnxcHsWbKzRfp+R+mRdsVSL8I2gc4cWn7nMe0mVuhpiH
8MtwIRc8ZTPI9pCiaNZQLhLxxrDP7MAUEKy2kBy5M6AU372WC63SZv3rTxCcLrkZ+JXJVY6pQDA4
okvb4d1glt5zzffU/mLtCDvUxdx+Dz8hdegNbhnQPgHuSv8Yg2EtFQV0xOYey5EcYP9Hs9v7+Dfb
kE1A+1Jf+nsqz1uaTgygZhgdeuKMLzQRtF/JtiRtIsss8lLoZ8d5ixCh1hyp+Wk2U3127OFktbUy
zMaG7b7KYFxqv4vnT/lmjX6prCL8Z+DNtZMdTcuvnlTn1TcviV30BJ7A3Hp4VR4YQfw410SlqKod
Z4viX0eny9fy39vh+qpseWP55FY+t2k8VQaUb+golR0xJo1DQt4+bX1rrx6Tk+APNGhn5ZiNzDcI
rW0juS/f7NeFyAlBUqhOud2yb8kZ2fLTAXTw57kEqfRU1hCjsMjxIK5yABNMbX4p9aLF+Fh3fiuv
XpMk+pdHwSyKZ+sa/H/KJDnoKccUADwTtmZUQa9xPyKNlQyOZOdJ0j+ACrIshwOX71nPg2pccqlL
Q1gjraOmgTbslgl8H6/khDc0Z6QQ5c/5476ug3UouUI+yCHNyOOZ93PD8NrnUZJc6bWL4Z84wcTy
qiAA+8nLEOJkUAPjsay+rHTzfC0SVhstXbHT+4PKHWpUvyXV/z0HpG7nyT6SYYAceNVWngNCwJHW
wpLabxq40Nvcg1Do0YQwGjsOqldybhCGafMUazCMz455uC/o+MJ5PT3ts1dxVuW0TWAZ9To642rh
rq8Ww0qZ1+sRUvlWD3xkysF1+Zf2f8o064BxNpjsuV/nzU3ul4B1Ml7nGc0E03+mTqCLIFR+u94B
R4VN6Lf5qflO9Hmi+qgsEzzpEHZmgQYcV5NxNLhRJh7hn3DlZIoOkrxrzECOruk3t+VTW034H4l+
534SJ6Bm9mTRflO/JTNsY1/mPpXcYhq2OEue/yo1KGi84yUn+OMXY1PV2n17kCxXtULO3hblDvoG
L3bBT0cch/TMCZdL+NTBZlHm6XCinNBUFpdha/SLXNx25ZGvz8EuY3HoTybOqHSrweEl5EQ14A9M
FhAjOpl5VW1od/OCUvDlGYr/FjyqJA3JuXxgxmuROM0w74uvPb9Kihz37fduVMJEx8ziA+IQFjlt
TDTwxn2ot7T7GuJptwi7H1WcvYmzPkvCjlu1fe6jXc0gy8gFOUvKH0H08oHpbd5AUF5yMoS7mh67
HmUXN6iJLf6fkf57CY1TcuxJ9d1M9umn8cdxIVu3sv4niJkbU5jJPnuXg4zxhw/EdtmhkBSnIr6A
8LvBeXy8WjmSNvTsEL55EmkUn2LBEF+utyf4uGI4GqSDwU1n+RrMPOdcblzE109Jea0r91EwXeW9
T4zF+PJy1CgktXul8i2BfqT6nqDNmS5u60muyqmfsf07lzHEAoB4tRJHqDL9IqNR7Yez9QkHq7H7
6OMTPW8/JK6U5mZi6OsXaktucblrI4bTf+k66sT/REbs58cJh0JiTBKX+gYDBGd0qP4ml5jgHhuf
BcvJJBLs4Jen+jRCXeT1TEAdde23dHjCjsEsnjzbQRzuYcm3OeFei3/6avSR68BsECjlamHsG859
7lJAO/LELZOf6+gQMIzzm/EV/ZffBzWnVeqQPMN/uf1FDrBAzkMXRN/DoiODzPzHLKYVRclsTZhC
kB0St7aXuLilxfhXeugVPNXRN/WJK5lCGOZt/YGTp7P9gHNjC08djA4wk/R7sIL24GvkurQr6FER
vSnWZSauUt1Flw8IIcnmFoE87W8VIEvRsNhVD3zqPCuEVKdCWFse5wsoSPO5MNizUNcwnxXzML1X
zSh551ORju5BlBZfeCUhO5+UbbSV/ic0+1B5ek0Nq4rGJj8APGq3Ypz3z6Dam1dEOm+eDrGfwkl9
2G3M+CReGHzbcqAGVpFyom/0hhtSQL6n+MMQNw8iGkF2AanDBfJ2JEwI+2aHAKgv9xYu0Jv6pc+b
e3NFD35JNhAOxRcCjn/ZOnOlBTcsd/0ndh+1PTFkMXXzdPLWaqD0nqRPvz4C/O0oMVMTo9YEGFI2
wlR+jrHA0U9eB3qzIDWhcwOMkNV9eNBLuI/Gg1N7aW45LiJmYXjSDXGGXCwjvAhqIKJm1HBtgzjw
KGPR0ZVz8fVGNm+4mcol5D111KVQ7T4DCttuRiFGfMtjn71C/jR4UbNAX1L94IAjZALzYEPHk64m
XQ+BqH8f+kMN0N6VR1+aJpbRd7px7g3SHifgrNojmdHgpgia581gp3pgf9HP00GAiaNoKauRo3sJ
SW851jAcNz5dDbeZpIY8aZ3Mz6tKkvTG6r2EcwG7ye75VQzrIXJfggsFVua+ANwpz95hIWyM6qQ0
noF8cN9pToynaeJInDf6UG7SEIXdnLGU6YY53J8rk0VYxfUQxI8JUpaLwPoTl2LNVXzWrdBkojTP
HfJnZdxTdZmsH7GjO8kGpe0/miBjK+P4eQRl/w3UPXgd8095RPQfUuqAlRDHj+NJHM6NEWTDQtuJ
/2Iym2Wv/AGgGpd1ZcealwH7UHvwYbnTk6U0ETE19fYJrkxqvG6VIwo1gewgbPb1HnC2XUIRWtTu
zC2pryPzPJcaVx9j23HDYHzHwLpQMGplDmV+kdnt/Qndx/iLwWm4/0xQIye/vysHvJFv55bBgnOp
gl84PEkBfTjjiRwBPFZ+/jyTZXKd2KSXl6nuUP6y3ds731fNMID0R4tcgy6NPfGPtLUMGxgpnkxb
5f9NwGf8VFv4JgXVyEybSynJOddM48vaOj1RiQuFxsPv/8WfY/knxl6DL7vZStjXIN08SzhY2Rx4
L1I3Eg75iXWIH0BcAD8zGTPEj/n7SUJeMU9wvJUIYK3TeAbqNe4ULDgO+nHL28+iL/Tpup11Hi37
m2bnGWiKZ5CtTqoCCudfkIla8wTRBznKKQPIRaRN/gbqNzATijTgHkRT1S3Ez4K6jutp8mfxJNCB
Xg2S1S4KWSmVE5tOXiCrtIGkuwXSFjqrDtDhE4j6lOfLJK6iDnIMLu6rXQKjmuhhmQiby0EDuHJG
Lpws3s2msxaPLhT/qcgEzP7CM+/pJJOlfhgMChe3ejHWY4OQgmuz/fwoJHKLZ5FiiBVPbNI5QSHR
2tqubvequWE0eUHoRbMt3jaylNeBYhXMJH/NBWlVNp65bHGg7eAx29c8ZRJ341m7bPRmyrzC+Ffv
3owufDpWfcpjpmVcWakNeBXf5dOt8vlnrUahgjJy/VFt+Trh9Nv474WHBWTkD0OdDnQ9e8ZrJnkl
zMBEB6TBEY16iFn+AWLYBkWGlEyevx8+cBFkanR7yiCyiwJD2F9e+MQgGanLLAcN7DRx6hVD3yqP
rqI/pzHT0d3iaKGI+nh6Ewg7HhedJ5d2d5b2D75nIKCtntnFUTmJTra15g9mLu+kn6fqFL9KwnSt
ACyMv5ZdJkrjZwLK0FFFLhTyoM2fSwlZ5rjtrUlzTIKxwVMeDxO3FtIhWD8TEUuVjae/dwrECXdO
1O7OG5DY7+iTlrDvu/Kso+IhfOonI9eHTCSGGNCLtW6DOU35fkfga36mnoT03KsAaS4fAU5bgzrQ
LW+8TaqkjbrIsWdYbrPVxCDCsYM9cpchLcz2r3ajl+7Ihde7hum+sFLEgVHYMulGGMU/dtnd8H0m
SALyNPygz93Aaj9AkjIPCFS5g6BQekRN8P7XfeVfOJly3nA4uZfz5SPzRxSo/U1A5PQnKQuoN9EB
vxQe8+q97qVb/Afq1k8fhipLOMpr9MGINz3pt7fOGE9ClWXzcQC1qH9zMhhm0fp5w3oUx/PuD5tH
27sx9a45yw4KtUtMOLQnrSg13gdotXgaKWSbe3wjNADJT3qhJHz8JqWnc/32cGLegzQpeerSVmBT
HBh1tS6vMhMEnOrMAAwdDTeLMmCdW/fERY+rLjrisIDXJ1dJLO/kX164aSIXQIfomVI1ez72qIvk
fJnCZEWTlfJZ7rToInyY4DIHIxUBZyDCkBmDzd0oLUzl8GKUzeB/qvPrxiQJMPsHHEniZthMGOvs
p7+QhoCIEwT8BRmI4hBMgZOJY9TEV87sgVvLDdLPgISr0qnnOGZfpT2d5uSJAEeSt76BDKnHI+qE
khsUtbm6mVja1fM7AeussHsh/JplaMJ3vHoRlU3mCYL7sLmi4nIxxr5O7XicwEtwX7p/tpG1jmJm
VDMyC5ktjnYlmxywbw0kzVUzL+3sJlp9AP/BUKG4tJMmhlzChbwkOjt+3RvpRKq3TCtN9HlMrZQo
G3QYpnVCF/5KV7F57LKwRxKPH7ZjUouffeUb8UUJNz5PyMozRjw6Q+XibxtLLxPdCOJODR44Nr6J
g2quGsvftVRsJdSPguo+b0lIYFxALfL2SfrBmQTEhJWbbLqUbstBNvfR7umVYVTWxkCI8vIsgsYP
urQpX7uR7UXRP4DFkurlWkQK6Q5lfX0WTvkJSkTeUh6RnIOOmMi5LJnUVPJ3ItkV0UO0DI/5A86J
24+6hNgH1tg8O+W/Yu6320lkHaFyQiBmznEHZc0UjyMhjUWKh1SKqIYzJ2JTzJAwICkr/ei1f+T7
9I86ydpXFxHy4qxMrTQ4TYglHCfivt107UzaP7/Ard+cOQ+nthxtx6x4ThRr3hHMi4Qa4TW9KzVr
lW7N1JX1c4bKVrXVu8F4pIzA9FV2YlYmls0fg66Lsg6WH+743P7GqN+WGSz4FgUYFisMg+JOHDcT
z/wK6uaI/CzG573hE6FFxDcazjCu4ApcWmxAmnGkmf57RSvlIftt/vA/FqtXe+hjNgxit6wNyxS6
6qZvAGbK2hvQ+KINID3s46GJyV421uLB+TbJn5LnhRlqhJL3B7im3pqPRB4D2NZk/gv2c8fKSqbq
gvsMNlhCFNx7Y0tKH/0+TduCGkSVtjGfEhnO+Ksbs0RaIGAzKHr+R9h57TyOZuv5Vjb2sQkzB8P2
gZglUTmfEL/+QIqSKFIUg3j1ftiGgdrlQhcGmEFjqloU9YW13rSg61fxM7xxl6tevAdfbDCrPALA
rZ5kFctNn3aRQCiGb2updDYR8WqgwjAmdmmuTNJpIKn4k2Az1JEGB2tWTm7SAM/G5vmtre5AgoRk
0Oo5TbGNUab5lIwXqp6KyZXiQbvO6kxwemNxNcck6SYH61vjoK7PMO5oEYCB4JIaJroaJAXQUj2S
aVVhG4P87obxKMXNvz7J3xrdn8eHNhXGHVc2oUu3sXoF39TefooSPDWJWLdmLUPPvwgRQNaena0t
e5nSpLiEz7sP+hs3G2WWhGhIUuIunPwWIGd4lhRhzK2lOXbgsnQr0HFdx56RHphpRgr9IH19TTkN
MhEn7tj4FgsafgfeIe2C6su6rwf+n4slC/dxeSinUmJ3My5S/ROaqbT81w/M3q08GzOuN8qf95J+
JQ6oO6CHXkyO3rVzi2pJcKHvL89j2/h9GiZce2nQo82UPWQ1qFjKc/HZ0/cP7LiJygIFGAIe0P+7
H5egl84jw16HU+EyeSFqREgYaYPTay70/sXR0VdO8psLKKBcAjHItsnZcrreb0UPdOcK4QQmlQIJ
ey8p5BROH65wsRvLlc0gWz0FlPk+oCEs5GcH8sbwnUegHuOptBIIUFzc4UZGGpUWaPiqm6kT+eI1
HcpbDm8pCRACJaiV6SSCVp8D28fV8jEHr1aS9cNC50hwXguzjs0DE6XkxcbSrGmPuUc/aS0NNgwi
jS9sxXlAM5pYU7kbkGWkNBp6JygENEv+Y5YrTjOlw7tiiQCMqH184vBFwLO7fIOVUlvLRLn4aC4m
WTdW40mcMO7UuTsxox80RywCQfek74QEMTYyjeNEILzu7Zcct61XFbzHcfmlp65a+YK+F6DaH3PD
2JN1mXKXpiipblh7pvKD1e3m32RFP9F700MHCmc1NpEbWm2U3+/aJkqCW8XY9tWsJ0Fq3y8HBxhm
r9wzv7LnWswxb3uXclnnAysxgDOokPQVVQFgJDDlA5cQMi6sa8lyaAL6xSWe19m0uH8L2qHPgu4K
z+cI9Ig0umP0iogzckgX0IKTEIFrXo7Xww1WDv5olH8zfqE8DzYCjkdpDXZRjo12RDmDrxRijm+H
gOYCAES/9py8OGUeXiwx0BlmbdHddt2puqCXdmtGMt2ZZ/GsVsDVxUeue+ZZOFr05hDCUfWi6IJ/
gc22RB/514Nby3DU/HinPu/nHGgS6hEZ0R9zBq+BRUJNO7ogUWgDxIiyEYDT97au2G/5p9+Bd2e5
+4R/uDg3BsjCnq/v5ad1s4WJgRIQVhcg2/Lyb5FsaHrjGOhIi4A6uwV6s4qWgHEQa0rBZ2fr7+l1
rZf+vfXSrfLVo6SQ+HMKKn+OIC1MQEHhlL9Q9DFfsy2PMWPJb3ZZUbqPFxSXV3AbiyOSSSUWNDK6
WPsWlJxrDgylzPmeULpSPTYfgrSs+RF6G/ZbvVeOlS9MbASaObsw9wQdHKS/MeztMKGc45evEBm4
t8dnbP7cTE7AA2qO1Fb2F/C8mMrixuynym9oN1bwweBFb6hs/ZzohLRy88i+iFruRNpgTd0C/RDF
HlV/TqelXpBSQARU2AtB7a8vhpihfQNGY7uexJ3WL6COOnlRGTaWo4GFG5WRqUIp836/tXOd7C/Z
4a7v65vbAhX4+b49VhzgC/1L2Wt3JgqjEUQdDF4tH2hBwQpLfD+r+Ghxj4VUN6QECrGjmJQpo6tP
4Cwp0WQdqqMiQHlh3Hwl9SxeOQ4tOxvUBU4NykO8YxuxNHB3VDizA9l0hdh/oFmwvEZ3CZqVePct
9a1Nofo6401LuYggoAi7xDuMFf35njJYXH14JAspCMY/zdhtNq+1hhxugOQdlJ44pDp0OgCysCU6
A9Guroi95YENmBiMt4kMZmRMWkIWENWWfsYklu8qAgNIKI/wVTsSWq80EOEwqOoaT+/sjCE7wlDg
EKBJ8WVR1jwQdIzyebF40Edwi8RYTuIG6gOJgd0C1cFG9i6Rqx/C2XgN74YO0LIc/u7juz+Xyzcx
DoxSQyqkgoiRPdJBSeAz5tPAIJlL1Ybvb4Sct5qQAxbwl7Y3ABb0YqpZyH2dxLCFbvdsFkCcKoRb
NisIGc8WV/gqigAKG8wnzIncXseXceJ2mk+RgpqLEpKPG/KNLp4MNfVFR1E/CGQaI+tP2ojH0DM/
NlyRqrmyeYuQMZgbeRyGoLxGmD95aOXMwjTpTskgMTzhW74fkbqwber3hP4TGd0LVRaA4CDEmcni
pBOJjAvfMiJgZYYlUVZmcVeMvotq0hgjrXHAEa4VqauPxYBcZAEgdIZKlTqXS0nFHoqrDzkY64v7
rRDWdL1CpJ2ADc0Ujwx6KkSY9eT5+TR3RhMKjQuultjAMRYHacW5O9KByydCs6FLo2+h03hYQZEc
UBfdRFzaHhO5CQ/hNcXTDHW4tHymNl65q+RR1fLfNcGqISANlgYF2Xs5hz2Y4FXGPcfBOBWHUixf
WcsOtJQxstiDHWNsBkgMM/u1LD7QCME+3s8xYn4MXvxukNLSpj+0S/CJ5+keolu8km39z9d8ONbC
oO28bIep4DP5jGxvp0RU2vICoryPVAAA/+pJa2qw91739DUyOmToMmPhwuKz2rdhYzhFPX04LT6Z
0fZGZTsUywPHHLw+CgwUb1KXQPsGJO8SUq5L4+RTcNQZJ/Ll576/bZ9LflS+Hr0J1giaOQLwXMrG
+EzS6kn/7JYqgYeZL61Jm1I23EEYvwyErtvcTeBDDduYvPboMKDqQWBjL169EEN9ZotuniIRR+Ex
5Bh1oelfxu9FsgGWa37UiblKzgVnyQJ77N1F1ndZiItrWG9iSiFKpg2JpplvTJsDKdAauTpjmTLL
v22LJWTMc2kc0yD9Qbz4TcBE6lNybjJ/IJG+qrl48cxZfnjhYPRetjJWSEgMrzQaGO9CzlPTLfwX
ogGmbLlZZMzTLwq4YsoRhcUz5D58n7UF2gJrxDT1b9PTQILGyq7xr/uLh6jhSKsKVRPVY1oXmFc7
XWTT1nb0ITYANzxOgJ3u8qNSDLOzfOGzmgikiuyZAvbxgkCsxrfDgxhKF9bIOiqLvLYRriMJjBDi
s4MO1dfQIbVEr3jXeePmP7DgC3WKEB3JcTvNmSFwRqX1/fAe0x6LwOHh4V4GZfAKjQAndFMMJZwo
g+XUibfqUvm8HZHh3RbJjPLsU6Cx39CJJStwfmGe7I2DRR6r+/hJkM0rdlnYJqjH1ZE+cHA/5kAo
sfs6NMecXJJlH0H9ewZV9clcAuJ3SOrWpv88kAORAUVN4+ixv87rZKqvyGEuJ6Ah8ZaE1ZmpA28G
qUs4x5UrhuCXi5dGQmDM3z5UzMzc1/vkZ9BQLfOF3DioB8oJtgfqMOhzISz34tDVVAvgK+wAFsaR
C8pHR3aonzrOw3qWBQBZSFKeq+eSynD/1BeDAAmzz/xqRuik1iUtVz+lFJGITNhrR3AXoKsyRDti
7bCHlGtu2JunRplvli4AkcKTAaCo3v1QnJ5XX0gC7CrIBEdQyARIA6Fzf+yyaTVvN/zB2zdwLjou
ZDmDR91BcUPYgZNGGIAYnHt6bmQSJnZpJB2qCZJh8awscJopBHFMFIY+dkRRQN8d5GGGAARuHgrk
kvtwBq9yJBQD4pajZCUYYtm7SKM6royrczvxR6tJjGxJsZMqxMGBK3prIAVyOgBY2Gq7PVes5iPg
CvDvTt2rBcXeewSu4WYYC7NpuSm/aoo9aWz5N5pyehn43YU5Ef2ewFSk0EOGHBjdTB4TC+OXk75B
OsUqbz6p7xiZLbgIKi5AZ+7lIyPTCafoA+oIdXU9Ri2zeSFWdK4BUQjxFqX6ZZDFXzEH6kA6bk4Y
fzKcnVmE2AFvs3p3tU35XuG1pegi1wdyMjA4qBi+8txgmqiYF8yzbVCxzYTaJi+qbB1Dm0qoVNAk
W37bYEUfvcN72ABbiHtsiXenGSDtYcpaN0vmWvggWWktTFLyxARMDgjIrwsa6A/SSwhaCOMzvRh9
EKhOzrncLlXu2hNxcqpA47qg4FWuYy7F5Mj9/dwiOkenSNDt3SeWJxubHk4m8DxUtWsEduo5ddm2
tGY6sQhgZ5/pCZTxXc3wkE/f6UJbxkBNlKA0PKRzB88IvDFXbGEKKAlKXS4A0a1xtxXz8O7ddr3L
2TKw2iNzsqe8aj2++wKKHyJP9/IPkvnyIPlu8McRdcP++Kw3wuI9iGOn5YR+iOkKZqAUC6WYxUig
cA6bvoF+cyVj2Q5v07720xCDA9aN5POhhkYSIlzgNjbndN60221osACQtaEMnCDq0Ih4ZNEjl1rK
HlAiKiwSiOUfcG6KWvf6pbDlVq9T0x7V85A08dV+okuGBuphlmxiGMn0C4VFNUkQ6VGkgWpwzma0
dbvhJjaD58pY5OPXqigHLJWeST1XDL4zh6axw+Y61xGGjtrj4/ueTR9fcsDwmakRr+hEcUHtUzT1
mGKqQ7MrmTBqMu1aQBbyI8/LDeI//sluvymFfGv38o2jyDt6I9S1O7CRoEdp/s3OfKvzHk+bGGKO
s/AyCJw3Bmm4DGDE5IB/1Jei/LnQMKeRFvcTQyKZEEFj9pot1X78I1VRmbsyhE3MhpKO1bjz1J84
kiDUa4f3RmaQgqEAMJpiNCBJPGF0PY5m8kTBSol2ufFQnjYcJznPPIxt4LDWCVMNWfOA0aDtlF4h
Ca2BOAao29frC70/+knM8G77eZtlbkPVK3hI6kDbdjgKoF2+aUOJR6EDiykkSKnwJBDVDygEZdzd
fW7tI+SIdQv6HyrM1jP31hggYW2cDVdZ1nPuSzwGxgyp374NKlgryzb8ei4fXvseq6/ND0YLzAr8
lD5MtHk/MYg2WtRD951UNs2gra0eB5zZEN7kncA9KFNuv+jm60td3jAaAwcx+4N03g14lRjbRPOp
FB5g2ZQwb07S8DEMQVS/LyeYbIzyR36xjINxRvmFqGTIbEqp2TkICAix/hnh+ziL9QLY7F6O+xvT
IJfcDPVC5QhYg84QygMaEj1fnhTWi9uy3jcKha+dIo70hHlGpEXtPDiRBioIR3bUrnD8YWxikDNU
2WXWdoRv+S/GMtAKokYMrzt5y+QkEnvwT5EGCAbG7SP5wyXxXOQwY6Sktk5GA7jCU+YnAV1P9d1x
aJQeuHGOkxD1C62/ZJOE0XGkIo2OZ10yESo3U3YKPvAnKliwx33V0zFcUXvZmhXpg+DPF0Aummbd
A7HgzFeQSHRjR8E5beD+5GO9FzPcthDcQ+bKA4bTZrXyXX2L/W1S6/E2ja/hRW7u++vLRud3s2Ed
MDUQQjgcYHLA7r6RixRe2WL9kQMfT9sHJfB9io4/QiNYPqnerk5FxtiIWBB1BeEmTgc7yNn6KmYE
tJ+1o/kekSUQqgHms/eZGyv5bIsxiqb4H7SkDTr4o9vg31KTCIf/Xo9o4FsGGlSuxateX9mz0+zz
8kHxGruVW2FAYWhBoriEDl0c7MkXJr2DPS1l9GKCE/+wyeS3TeVtcqG3uJxpBhIHrdgN3oisQ9JX
QtbOa8ZZHlhPJ9siwyaDNjAcvOm+TihGSIMKK4gHeXyZN0cLeQjp5GjUoYT97vA4D+uSU4voN+rt
l1eX69r03tKg1uffr/mVCcXCX6eROACiHCVc3GP6nMv6Ynq6N2BWYUqgJmlJLcNk0w8QTBthwjwx
//GYHmtU2OPnsj0Dvs/KsYqhjcSOPdBb4RJYY1HkxBwcBXn6fBeBkegkcSVP7wX4BJJD0OVc+rS+
5G5eghkAIrMDbyEiUKI58HM3mDez8JJTagqTin4wwKzOv5DKX3N63eagBScfuv5uwnstCXNTfBp0
Wiog/GJ+J7tzVndu/KNui9CaK2umq768yweVkzJvUEQJBP24ok72cL21PMQpRdjwnT8N0kK9y8z8
wGX/BjV6btTrmJ0vzQnF0AmtPaGFG662tT5LpwSnFcxiW+HV6O0sKk7cUSKRv85NHolbHT3tpljL
R/0blATKpd2SmjK4vxk6cJJ3zVBRxotbgW0MGMwzwYEBRAlKA8Ib2kbKEuKJPARDpA9IEyHhF8Gc
M7kSZ3OWs0lKy5NAl3IscO+Z1Egsp4pkBkw4o+7r+aVZ/v0a6vIYkgdOT+E66InHHZMSZL3cupjB
K/FnRBZORftuPhb35gPvliV6yrod8y3w1F8/lDI0qNaK0wvDE19jaEFtCmZiBPn1kCgFTyMkfJPd
NNyClAVPJqlzqpUw4lz6DtI5VIxTcWWRIEX5cDk2y8yVZ8kHibzPbfdJ2BcBgf0iWdMniB961Dil
b071b1ixfpjPE99d0bXO/CoFsS66fQkKbiDBrqADiBFLnnjX1Q+InZyQwU2klct004S8Fq91Rbqs
ResCooIL2ZYZ1uqGnEnB5NvZjJzwr/EM3yIiubyZdHfvriybI2CgGjWKnfN63GvUcpNNnqU7pLbV
YOQJtD5aYJIHUA5z0AuMgse1A2f4jCjqxJW8vL6m4Pj0LRJuoOP91ITdZ8IFgkryPS0xNQDuvKe5
7JUTEYnnjpS8R76+peca7w5Jc0IyFRkqhF2Uz73x3oczOQ4QBpcIVJnUO5ZWIiKgYipoc92aXpRD
bQ6peUOs/N29048h4yG9k0u+rEifkjbtN4EnmVdu34BvCrYc+FEy6YekB+YWNaTN0M6QNfh8UqG7
LF12QDIxUNwL0eM5TZ9zUoKI5VHZZXl9gICsq8/rzVEqZs8jAbm4DScOAXTmFQcyxtiBr7vFYSWO
tSp65qek/JGeEQEM93hQlef4oHGvEdZ0xWw2zOiqAATB6qVp83KMy8K6nBPTbih39ffpCidwQSnF
P2TjN1UKkClHaaatmPWib/FDY9GoW2C1N8dfJPbRm3bzHtyx1pfhqzjFl6Vo8AWhrcbG1SvvCHus
8fVcNOFD9a8QhG/MiaMrbmZd9WkO5agq9i3Ed+pdAONNP/+0piZNJv0EAHca3KuAgjShvucGw8OC
X5OM7Eg8Q8pYX+mUpB46vaDr/EGD80Gn9wpgoRsphE3TCHJEvKgMg4qwCvBrtXiD/IbIzdrGOdvX
zBzI2KfX/UPzmrf34vsi2aD/oth+20zVYb6BejTQeGEOAYbYWIZviGErkrtMxNUMy2ffQcEUILqq
XyOtcXLy03mlsua/toAEpRXeP2Hgrs2i2WbttDiJgyryjlIUsjyZIF9KPu9H6DQgKcI0yIgFC6dU
/JSZRSJPS8RWVzI5SQ9YW4o/GKte9ccVmhiVq+FUxmfOsGmYWpoxmWAAaZMymIMN1LlS7GJma7As
S9ENvazspPLxYp4ba5ZhC7kZlU1NZ5RMGjHCmiDfd0BgQkqxIH08G5Dh1m/aU8FVJFQ6GU/k8uYQ
HzvyCZkIalFbncsO0Dy8Sj1pffcTywcaX9em4IRGtVIJ/6QOBCECYkLinnIkSKEEfE4LXuPymphv
L679Dpxl0MCv5cbP3ltN997oYc9U0ox9sGqEAraYj+PUstvHTirDXsBQm24tDvwE7XOFzU7UR10Z
3JVTj5Mo3cvPxsmMnfTEXzy0n2ChCXnFKR4JM9HJ/JqVSMgPKOmHVu4dZkEbSopP93Pb3s/dIgCt
rB26q/qcgauBOKIJJi0z+2g/rs2qr4JS8/iRua+y/CMlkVKYkJA6xqtPUZwqM1bk3FJmWFMuzKPz
Y45BzN/ZuvhnrOvz82GMeIjHa9EjEJwwU08kKtR5x8Msb1QCgnMvnW5gj8myPl3f0xpLr6Lui0Lz
4ve0Y67OjV4VH2tduirTeRi6XoRtRgJbfu4AFnrYA3wPqES17zwf30XvyhyUZMEx9QKV65mX47uE
AyblvCPtq7YzDjMs9cYE8XRHblcfXDXoyj1av54rBxYsJsyTmDtUu9G99xlYClCtINovSOMe48/N
345Yb1TcXbBC8vZNdNr+Gd5zdLYqLqdkhYVThHMP0ZPcbvsauiKOBL8/PZGreGRrkE2xux6J5/ri
kjpf4W+YEJOwg9xWDaDe6ECrvTzTkICadrcQFpdNNWV9+9iFfZCXvvIY4grdMAIBe0b1Jlu1dw+y
HZEhTQ8yV2GEbI1E6R1GESoy4af7waJKMMUFh+zXLTKktRY+ea92TeIa1x6t0DLD0Qd2Elljmgog
WQznoJP0lwVE7ujxceftIPCD2ClDGn3idXXvurt9caI8yBOjx6ZxRgdJrAXQ9p2MWRcSKXsNMwaB
YUzyg9Bkq60TYy/l+Ed447MQuOOGiI8rZ57plFqQYvaav4OHxBLBvUjr6ep7zhdcjemskDbm3NiR
0m1OZE8OE9SLDIJxxIMx5hwU94kadBFk29XWwyvZXuBJ/beh2dm4mIGeAbPmmHlKxH03OZDXUO5i
YIVJQ7bZZRKvmG8/TTZaOx04zwxsHxgViUU60682vqc8on1rRoUPDpMyyOJM0rrNquBMQgJo+Nyw
uY/EKHUbnHHMmSDQnTMnQF9KgMN3H9VnNain/JKcPVTo6SgjiQe7H39cqEkVrMdZ47Zc7bApHlTn
DW3SY02n+zKd+E6QGgEPl7nICKcTO0tdXeboTkd4Ta8qRhkejPx207/DyLqEYjK5YNmGL9lHYBIz
5v5JhKkre9R6bIHHpnv4VBnY057fQ2dD4pt9z+2kYfHgxhDfDr01zgh6M5f5wPSmaPY/oVhQLEbS
Ynh4ELGJdRrIC7fhnA+U0DiSguvCAFQbFkEG7juRyQoct3Mw/HLNLfWm25xAmDcN7Cj0vZN2g6sj
UaMLZ1zBaKt4JJEphGxi0R8Qz+VTkdCmLxKQRC6q/pP6yZZXRCDQUp9SkNxL59ym1pe+pJ0xbOJS
aPGwd+IEX8ozlfxkQsdC7Z/IMm63J3v0VH0QVM3mSfiCHThxeCEwkcQSkQlEGiHHzBa5k5tuE4sh
ZZM7E4ZeYJarAbZckQ/VTLVPeSkynvLACoc5peVhKOMw44kAzRzjzagKgJqIExmriWMsS+Dfj0ED
Mq72L5hDTulR/SOtaYqwJzOki/zjKRgOOmCRoQWKB651tbwOldWCWS7xt2zN6GLR/gSYKVEZaB5S
k1m8rc78FZxeN1ed6Tj0+HTGEKGTQoYCWrEimSJEJiAsM+ijOZuqR31KosEY/pZ1J0dMJUToT/D5
CwzLEfz20GseVujcAPsXcI9fCEHAMMIiG+EbJD5hy+AgTJsMH9EDiBd5BLCNEq79et3IG3Ljeg3L
UiVTc/J2hockF4DIA4lMP+e6oiQhE4AbNv26wZPu2jFlHlcHD8EZXk7wBbW0EF9UQWpNYENIfBPy
a+UbiR+HQPUKrgc5yCLyRMrHPgFWV34gw5HkovrkmGrJlQw7bLNAqFnUcUjFE317z0KNX2dBLcls
mg95qb5+jMqHXIqQ6b4b75LNacLva86hxs6XjGnMgmpMi2h8txOwZ0bejVAMw7ffJmjNFVKbeK4A
hcoFzDT2cOV99zf7p2I+mi/EH2hLgnKNeFzeq6tcswHihb3sl6xzUkHHdcrBqnyrnDhM1Lo4KqYe
6CxtAfFOGkQ+F7jjJ/yryVEDDPKMxZsz53mo0VUNR43H1sKILJ+YJQCZdk8i4JvXsb8zeoMTCFEP
pBpdVGm3UXZ8j/PBA+TiGWduaDxFJQS1UAf820oD98SYOpBdQV3JQip2fQXBw0rQfsTPB7cEXgDE
Wah0IPpq5H0DgkST85yyyQhs/dA4Ljj8lAma+NjWZxkqonmOX3B/ab9hBHIoflA2Y0FyUzK/40Mc
1JrQA6oHR5uB81TOAJ/i/4j0H7PHIcjSwl09hvyGWwOK2EKUwo9cvppvcSnM9Z7oPcx3C7NwKV9o
/AmnGmgnUhtW5Y+lULZx8Dw82SMM6w05BxV2cwdkhO4ZLCC03uEjHGTx4zhg30ONX7eqQkhyoH8W
M4A0vnE8M1N8RiIzw8mfSkeYeFGd/ed//Pf//T8/u/+RfD8W/3fo8n/k9X3xuOSv6n/9p/SnmcSy
rJumqGiGZOi/zWK2zEZ6t/dE2pbW7AaWNuuDJKpApl4e+lkh4qzOT3BbSGqE6b9/tvKnGcy/fvZv
M5izZ5kJuiCI2xqvMYHQ29umTZj80yzA6/DGCLbKbc8YI2mFElr5kXaMpHlGJul24HsYMorte/Om
syefw/IqION2ZAX//pDSMB7992HVvz7kb0ObL/FbuklvXtB9J/6ghfp+gh+Qn7LDG+H1P6gc0drR
BRF7sDCm2vEvH//Hd6SIiqQriiRK0u8f/7BSsXwVfPybouX90ZJPUdt44bjkV6zx2V8+70+z6+Vf
Pk/ldXx+kLCdDKvnv/WZKlp3ic97HsiaNTQXuaw2Swly2mH7ZT2juvD+8pl/XIOKYmh8sGqq5m9r
UDAs8XkpcmlbaV6HaZBUSM9AlWVfNsp2W3xUa1Oxr2vjryO5//TT/vK5v60/KdUtXdQf0lb0E+oc
9HOo/YcEdBIHneJkEjVXuP/+XZU/v19DMk3ZMHVT0//r+xV6vclvUiZtif1bQVWSkznMEbs5ZKfY
XFurgtBpYYUlZbIXPZH75eVvqQqDFIhSJKsP+2D7tzX+pzHwMiPn/99DGf/1oQq51/oXP/v2YtrA
k7c5/mBcyRPyecaMvUf3Boj0lzfx55NHNVRLl0VRspTfPjTXzUK/3HRxa83BBInJMD6BHu8fhmfM
FBUfocvWpoAWz6gs//Ir/GkCPVtKljTd0C3l912VGve0FyQ+m5hLW0YPbpA5fWVQYraIx8xEZHoa
KadR6jFP1ZEZDaFM4lB3aOOofdSzPHlFGVUj/ylD6LBpfH7Ml//+jPrw/X8/eH59xt92olpklqoO
z/h0hsm0fZB7qOJ4FtnNvy4Bfm8S24nzmZDVZTOZknBaMkUpo9GVnZgEZNcO7nMCqaFDo2TMWB3n
6Vo+iI9vLUjFgzEpXISwURzSg/poifnbb7jFq2ccsy0o3Z2U7mO7x8tANvPf1pz4p52gyrKhiKau
mYb02+5L1aKou7IWIYPRQdr3HYRK/vAyi3LMa3fPBYI0gSkPHmJBKXYECvHbx3OOwA3QPVVctF16
u8EK0LUL4GI0WS0y1cdU12zMxx1NQmWjbmRqCFh6+kYxgkGOWLJ1mk/eC/6UvDABvhhRc8PNSUrG
EJ0LhAI29NxRzxmsSio/7u38Wzs291WpoCUa1CKD9hu5BSwY4XzQNcz1HdIZLvuO5E9aXwH9PN2Q
Q25OHgfE8QHVdTX0MfIWADko7gkFYTvoWC/zfEmWZ0YkLNM4aWEJlLx7OZKb8v6XRW/8aZermqJr
qs45K8q/LahbkcpZ+zZ7Fj0jy4JDFk2+hslbJ/ioacnYOqyIEbiKPyytRTKKdrHtRN7NQZRxsCZo
3UIkiRCPFzuJLpE/mrmvaIuxuUlGC79xXyP3TUoweovR8TgY8zN3mUY/DuYPNAztX77OH88PTaF0
kUV5WEG/rZ+27aXsjUN5i/egvAaqGBQmY1cz77I1jeCYMaMFg2AVQIOE/741/3R6/PrJv93JN6u0
bkWdSlsYaTIyxveh5aYB1tBy/fsnSeIfDoFfP+q33yx7aHL50PmSqLRp7u/UkYGRDXa3fszi9f/9
4+Q/3cS/ftzw//9y+8ut8i6FhtvpMpM5O5g1iiYN2yMDN5mP4TIdyWsmKTE0RENMkcnY4vS54kKa
/PtzGH+qen59jt9uSfHSt1n34A0rRkgvjMc6WdFMQCKoH8qBSls3oTFHCUj29FWPxY8SjSvv5Jj8
0J+Au6FIfWuOvBX6WW6sYKRKwyu+1K22koCdElfLxqxa3GLgsCZELndvF16iRkLy5gjb10/9XHJc
aMLsZrm57gjHVCCHzi5Ofedbnc9kpxybAkUrQx1WWMhXWsccew4Pm4DtdZm66d/uy78thd/uy6vZ
XsX0zTvp1zB88/bBxLv3vLPpDOhB/v0H+FPRq/EDWAYHs278c3b/sg76V5xZz4azWffh7Z4LyLr2
oDP76C87SVaGBfz7LacrsiJrsm5ZkvrbAr+VeZcpfSlu2+XuPTZGMZYEx7I4lvLp297lBCRgbWWE
KdgonsnRfSXbc2glAkG/GX9NP4CrCn8YZZQtwhIT9EcMmAPuH5xOikdM/mcGshdWP9Q2RuIiFjgU
oWx305M2nZenm/OIhnmBZNpf3MdlXHi3z3mk/jDkbESyRuX2Xrqhpz+UgC9OBXYxuq7yDV7pXTw+
vTke5wOHNxKjU/wzoOBVCKvFMpXtBketS+bZ+ETeEBNOmfEg5aPz5jIukTpbqxX3Ve+PptUUB0Ex
BLGxwUGTZOf4HmwIH+3dLkPLf2AeSHP/MZ3ebmMICFBVwl1HRzhW7NJTFBqECh/j0bbx0yHlga4g
qNZyIBB0DBi7DtrJV5fh0h3RHgmjn+saw2drB+oKDKYMwNn43x/Ut6XsgomjLBvJU3rusKChHZsI
vWY6FqPR9rp4fqgH9QCWRJHYOIkFIGvXG+yyd6wco6NpoW+yaaDnw9DM2bYYr6HLmZo4Mo7YGs5f
/75KleEY+P8Wj6Fomm5pmqVZv10Blpa+hNtL6LctIoZd7RqjiPHO4xPiwMNJGs1HuIHWlxDR5Gj6
PoBMjI5v52Nr/7SjZRlc9v/+OLL8p2NL/+V5frsY9O6dy7mRiFtx650iRxlNyj1y5NHkcJ8ZB8wb
Ixi7iRx9vSeTgBGMdolagYs33ZQfJWRxJHkkHQ53Mij66KsKMId8PZ0dclw/ms9BQIfaZ+gWVqsk
MriMr9PFt7642uHd70ZzmYnNm2S0iqfhaI508nRKbW/VLf1wI+3DFYOZIBU+fcHWwVmC4W/fqPnq
y2g/oH3oapyX6JeO1DgGBtpAWu1hu7G0/5hzRJ/HDOxrq07K+XjG0pyNsxErieHVC8uZ7Ha8fGuU
BIQfViPvtJsEwfrlr5eiv3TGkr1NJ/Y4yP1g2R8R1e53w6jyiPFG8+gWWryD01ybnr2DMdoZztKu
zz8T3e3X4nKC9ml9Hx0uz9FkKSza0Ze+WjJhninlUF4XWIjsb5WF+Mff0RRV2bRERZet366f9K1q
iSjp/RbnEJoiQvlcMiOnCIWa4WyKTlhfLfzlRG525P7aqt2t1auz0T9E7snIeoai3XnvQU5EokTM
YGRlusFQksCHoqW3mQGe0vABRPZoNE6RSgiPfYiYNjz6zif9DMoQw26wx8Kml0u8v0dJnzxCVKeV
QBqarb7JUiFOwhU/acctX679FhySiAn8pwxns+PJNh2tn1FgHSHvKeyCioVlOe/VXwED609lpSFr
oqVrusL//HYvxUJTPvv4Jm5luI0NQqYzYSHWc4nOlGDjN8p5tKIfKnGjGEsIaB4XzeBwK76gLdRB
QCMR4o4iYq815Eja6mB29m7CHK2BVMzNHQKQ5wvBgo+cK6XiIN4ZHSR8BS1A/384O7NmRZVuXf8i
IxQU8DbpQUAUUbkxdNr3gg346/eTtS9ORZ06qyJOrL3XV2tWzZIJSeYY73gbGcXXAlQctjB+Zj9F
ZXe4Bi344ztXSY0YBrkuMzV4agiziLq9otklNrvuFXd0Ly8MfbxPROzPLToi1dftEmEODEHQzOFL
cTt4/PmnJjsawUfK5bxLK4d38IaAB0mwHR7hPu2sDy6VXzI6HIjNyPCwQbBwWIf7D3LYFY9nyJTp
05UKrmZ1TXsTxJzPQjcGt6Sd7SpL+wHq6GlWefLecnplGbDPFPOpeBo0bXR3CaYLUMdQ01hQYg2b
sUjXcI6N23IZKRFB0CIyBNgWjakBxDv5fiM0dDhiglrWp/CBz+croZ/rdUTP6s8lXflkvT82ujZk
B6+n3UKQ/CuCEowTXtR7I/3PpyVcpBdmBp2jvWfAQEaQh0trt+t91Mmnn76/AagbcJxDsNx5Qlxx
+sFoS7KHz2WhX//xViq6XEh/7vZ6T2srbVWRL6d8a38rShq9urfrg/KdsEM+towDiH125GFcW8d5
N/9yfs7v676DVr29+bj892m0G82IL2BDxeWMi+OXZ78x2VN6T5ya9GSXXyg7NHf2tMLiYxf3geVU
IroJupYoYsQOLNQLgSR9FjLcNMwEt7ud05D9V1vdvMkfUCejjveqxX72kXJnoS07Ay24ZhyOkNIT
wyUoKS6p2PYY0Mwb+znem1AaKoQWAxq+qKE5x07QO4S3uIVdEBougHDxDUctu5YRVd+4V+gkxiTY
YbSiF4golBEbISGc+wN8X7NVQDC++HYse54fe8B2HsByGww68dVThsPBFHUqe8jScBgcxLH2o6cK
w44B6plWqrq6e13iQ7HL4CdTWNDMYFBDPIComI2fidYjHYaViazZVVmge7P8eg0RWExdBBT6l3MZ
oPfGT5JC5X2xjBkx3mWKojLi9L+NsUF0saKwjum2CntMvzCTXgFBWFV4nizslsVcwPoWDNUuIsUO
y3qF/SHTk/TtQrlJ9wHvycLiuypvl5zdVojY188rjyMkrOfGV+QwnFBTSIkA9j9wXuNHuPhCIES+
Wa16PmJutsDXFA/JfxTlavuvi1LXNFXr6J221v7jyFf3vXP7UlWUIKaaYFZs41VEe92ZvbYQXN7o
Rt33oPUDTY0FZLhY6IzZiU2J6LBfWK3ZDj+KCxgUeyPaEMKkEUwzfPjlB43ZVIcnW7FuisZ+YEwp
ejNMn1Rn0bKV/LpWnbtPb1b6sEkHNfW59QhwFi9Iu4REAKpVXP3ODOSab1mxo8V9wQlbWpw1jo8z
2VuMMsLHPvbB3lun9DgGZXmkiAOrFNWds0shiZm7kO6W0CY24htEz3HlNpMFg0RyiTQT5WBMgqoN
dfjsS1UKBpvbBz6u9sv+mF0XeJwflbzyPR+GUaMPo8E7wd4O++aXadTkNEEuGHUQSGHI6y0Gunm3
0f8RjRypaWkztvup+kiaTVa/HjU/sLac9/YYtx09uAw7GKKVrjGl+TfPtoKfAjaPW+0tj0ESHK4j
xBBONegCq1ilmCMuTtvMUC9mbV4GLwemgHvKkLMB48vpXjYx35OL1fjtwWldjohT8ZluOzD/5nV0
DLXw4TDwM5GA+JTrlOZZx24PaP345rY0QV/M8K1rBXQc9iv5+D2SYFCW1BPFC5iO27pMpoLVy6JH
COjd3XuEsYtLn4F38jUKkDcxq8ZNac2QHREb2316DBjW+d7HW4x03qQ1r9J6H/WGCICpfrxm1Pcw
wvT4NTO7o/mPmvZv/ZmhdHW1z5ar670/Tvfjoft8t5TrdxJS310Q+LMhEm1Bjp0tnydsYolZwXQe
1hO0VSGsWCY3D2H993Vof70O4NBOhzFBt9eW3fFvm/+d+YBe7e7fCTYhyBmPgxL9EtzPh/XhwITU
00enFXdIRUTcdbO7BVxPaB9vZLTohHEQFiXeFWfztgQawDR5062DL1l47Nc4D+zCJteN+fMG+2Nc
q8Xt5Jw7wQElCxxZTuEXBlqEWErhV3b9Jgr51fArGjwkEBhAaQ1bpCwWZE5X0yvKEiwyOYZ2HvOo
FkKS9z8eyl+HCEZPATyl6+HZyJv1283YPW69x1nZfyeApV0Yu8AgZYbVXm/ctM3TtvNDl1rOe9PH
5LXblPy8xXsLmnEkJghjAi3Vi36KFxrkixpaJn4quwBZIFjvv5aP+jfQ4vcr/QNQqhb99+NyajUT
6oHSCmcKhCIrOtlOLUYPyx10zHhp99PpD6SnQRyM0/Vl+t8rp/O3Yv73S/ijmH8fVOVWXw8k9gSv
/OIRAssMZdpzGQSfaaHn//1x/49n02/3eTJqp6v/8XH64316P4xFA8rak43fUtYf6ngWRZWZse8I
MvA2RFuZwl4IGnT2ARGUI89M//tCfiEnf5ZLRu//XMgfb+6ufbp/ux8dmp+wZINF+8gQdbUjAIzz
ZuchXr8FxvzdWVJZfmPVPQu7s7Xvo06EaGLqXU2Pnh0qkLWHobPz4BiuGAZr3v0He8gv+t9/VHiq
XAz/dcUSlfptWX+Vm1Y+jyyW+w8mstwoy2pDp4mSlX+28NCbyzMEKGrTtdD4mZoY3LIYoViQtqy0
8tb3f2w6f78grd9t612tq/V6f2w6R3acR1c9ysMdPgtTauj/DoZrTm0VKPTCh+mTOeaTetaytTlq
qHpkDOSY5Qpp7B4bM9WEDHyyt0d3/d9PV5HQxv91r/qa0ceMrgcCIn//t3v1OLUMQz92m8l11ivt
PEoyDEx5pgf3eQ2gqoj4KIKdBffH6q3/8eH6Xx/Ubx/+R9Hzviid3b7uNZM9HT9nvuKx2PG1tm94
OtHK0yqFHPqH4ED+4QicVlyiquXhe9Ay9Ts2as5GwnSjd7h5wxWxT/hx4lM6ul/8M6kSnSmRbfRO
F3/4NgcvyzYNZ0wZuYVumDZiDO2rb6V7twrfOw8a1wWfqgfiPlQydCH9q4N/10d3Sucf9/xfP/Yf
2+7e0Ht7paU2YJV9kDa62iiphO+X4aabyZPwNEBPPo1NM02VHQjOf3+++re5g/Hbbf9jM1Xb1WOh
9nnm8KydcFb4o8OmDGs9W7QdQ7Mbyk/rRBjdD7JCeFhiaZrjdDFisorfmbn+tLPmDRrVe+Ed5uWt
LFws//sKjb9Vw79f4R+bX6V/tJ32YM+BPWLSRXF7knqVoYAUlL8PkaxUj8VwIxTQeSaYUUD/874Y
ZMn+B1YgCdoP+KUi2ZtR8QD3qp2rH/GuAY34I3J6zuYQr+jjxeZHHD7w/ACB9HvRwPbgCQkz3W90
RKgwhYiGwe12yAgTqPNLXzX0Ts727D6mnMlvdrby5vzjtfjrdtFnrN/pM89mlv7HdvH5PG6q8ti3
2b+eg0ttkR9D6aGQMN2Jmg4osAywwdu0Y78xWJNGH4RyuHpavTG8hLJYwslb+BfstJwTuzNSoelz
dOr7DQYSK36S/35Yf6Xf9LuMwJV+h2LC+ONyD2V5WNzfzAOf1LSqNCO7Zkef9/muCK3tX4cdFEPh
baPruC0otYNbBZ7dGfTUoFq4T7hRYL1bjahUeFhY6Cg4zJG68f8zAmPS3eeOAsdp3T/a/uq1OPV3
H0BVBOTijN1GeIooJmKGVOP/viNd+bfJJfrHxspAsc3BCS2A2uqPY/O50KtPdex/J62wnJ1xE5FA
bYDS68w53hvjNhcUC3p6dI+jKMp7PrLMdEY4T8cC4dXcwjmFCRMoCLTCerET4Dlupvl3nHfTC5kZ
b8JJATuNZYEPXxDNrNIJGZPC756F/IC46D1a9myminS7HSvCG2/3bti4IKAf+63wl86o+G5cxX4Y
zQwYI0Goj8m+IDi5ZdNvUmwk4VUeoNMeCHPNZZPLurOaoDG/TlQgKQghmlpl5uzheooV8qmSqh4x
k4jC0klfXtr3aFcDpE+MpaNQnfez9UfsEm99s3PSDmw2+FdMjT+7W14jaEyuSMa88b0AD051q+xy
6qzXedudIdnEzY9jnOtuQV+gNY4KxgVegu522xdJUpkO6mRsL+kxHy78VSKxRoY1ImBwTpG4T3y/
Y0W6mB3hR3J/o13IeAUDN27CbYn/zIDHshf57MjghcWLkRxfh3k/KKiLkQKTvnEwwXYiC0Q5hSIg
4LlizzreEp0GOZrpBF9VQi9FSkAo88DiTjv7+UITqwdu4Df+n9KtAK8m2ZmB+N6EMJGBrPOQf/jM
GFAJqpT4gIEg17HA4EQVF8he6P2tWRjm/P1544YzzEqITVf4s+qM32nMA5T2kj4ZSrgFgV0CVVWQ
71COhyQoh8t7PDHltOKNF4EJ4z7N5Y9q2OstZMkxEYzj9BiNORLNuHoLUxFjK9xzQw4xGlY0nWHq
jRVrsjtYy7oI2p634xC1YYWvX17fytca0ILrwRgxJ7VtBlsSJG0sNRBG3AH2T1PWtsDe/Jm2xXY3
TjuH8A5lF1De2o4bfzzGZyDEOcVBuY7gmvWF50CbKNNo9rKfVt7VuYrZfVDzqEAuauLnArgYZpJV
EZgCswIWAwx44oNfPKOy78opieRe2miEage1GwxmjiocUw5jxN7BZE9Rs5XrsW9BCV6lXmDbg35k
M/8yWYrebXoLKSl4afMOz7GrBF+GgCj9uBJjIj1E+OGYTZiD/gTxNkSvuUmw3ZjRxDq/z8JZu+Eh
oDr99cJRN4/ay6QjbgWEXhyqRWtVgbIw6Thmcp7z7PMvjBWwfMMi3i1vIjQm7/maVx4ThWQc8iZJ
RIhelHmim4eWhzHyuC1MSta1ghB374PrslDF0wn71rgdbpFHWLk2eWBG61W2JvuHEjU3wFz+LL2w
M871/TDcR8j6OpggfNrQ7sfvI633KXmMlfAu/25ysC0u4WgHWNDEE5A3tAN8uXTy/QA/o23HZ4sx
gzoPJubV3DIixAmFyQs8Y2vCe7zmPT6K3Gt4w2mYTNbVjKEsbml2iLqbrzCAx5ijwN2jVCl2en7q
QXqmoW6LgCd9E8u9mNBGMLKBsWiBsyqumhCxYFJFe16w3I+WikAwi0WJd7GCZ25PXuOlvl0qVkD3
8W3xwR5r01bduSHi4J4GsR7Y9CWhNymlfn4ZbFvWOE2bcHxz3vGE9PdacAlbWfeqw5tNNRlY+di0
5z33GC/j5TvlJdlzZyQKyQLibeA9Ka3omH2R8OFvglByb1dbMOHdCOMvEDhClGE/bIvixM6phoeU
EZuSDUcXM3OSFXsT/7zErG0WgLdYTSGYhbPQWMkRyBmJLB1Ml923tKz+AH0cA1YSAmYRbi+URA+W
E26MySFAFOv47KqRwbMHoEsa5iir7OSB6uEzOFxdnezIhikS0AzN9G/Ms8XmO/VXSUFET18UVayY
yC2L7qQFtYhrdwpI++y3Xz+rEZAA5q3K9eqRriJkqRG7cTKbAUkStuRh07t8tRlcYcq4jI5X/rfe
20wdfWNYi6zj+T6Z1rNNP2bEIvCJWlV4GWEjiWWArWEOY1bpgaX8Fa9Unx6Ks7P6xBdeGFYC8QEH
pJVWPegzmUWsoyFwlHA6lUU1uCJiLp02DkcXkuiSM2HDpddLqqOvuXU9fvbQxjiSHcZt6wXey9u+
Eo+9OuT9jtjE2A7vsNlklAcubGTXiPwoxYp0qBlr/BgtRnQN503KkmZ4wpTHVB+4zfBAEJzp+Fay
Z0lFhkl+HqmHFl41c+z/EfiZtzTL3gQpiBVRfdqyfx7onPwgsjfDet6Tcytqm4cYN9uni1aKCZj+
sLCVsDwWYdBkgcclpWu8le8XVj6qMQ7AInnzEC+Fr5nsIxxSnI2VPXucUe/5H36ClwDUfomUPX57
BROBH2eWR+txt9cpNHwR7MPxlgH2Fw7/x205DRsERLc2x9nDzi+4dLLj3M8mUC/p9rNecmsEj7lo
28nZ8Uc7V/icws19DdaMGQALGHxYNe9dRLRsODJRBNHyF/vi9bUO68rG0uX4SDtPyfrP2jXYKdt8
wLe0zVfllAzd2qAEqNqcG1b/4oulVO0cEQ5wyOljjjoe9bUVnHpOo1u6qLa4EjC8PHlXX+q3xYN1
e+HMRkHbJpfBmrWS2ZOFe4CfIKfKi5SjcwbETLzTGdyPnHAod6c9OeQ9NmKO3ov74U3X3Ps3NvCW
0tzeT6Pw3/xpaiVdnrUczQwySKUtdy4Xg3kBS3AAwj6I8hronjukS933F8o95Uq+y2czIsJY0nh5
8lsfGwmauPKwZI+bKBP+jf1SAHLs32hVumYBjZEUHb8o56vrWMItXZO7vuUrjyA72AzpR+25TwS9
/L3OoCW/vxFsD60V/BBZTjjJxV7xZmd7a4RTon0Q8OFb3IVC1jT98YXFUhT8oYN4uFjbEQPl1nJS
hDWupcwvZmuE94HtJN8syTJM6qDHbLra4N6NWjcSBEl7xkv5tLlJM8FsP0NMT7SU6mAlZS7gSOKD
ZFWA2YiTSefDOF1Bl8afOXhJO6Kh43LBgdt2AcFihznm201aYpHDa8mgMIv31MmS4jlgazltgbyc
lYTWnRuQ8QFEkqkW4kHz691bZklC7UbnPySXs9d3MoymiaUHnaLLWAzZ3KYJqu4VWx/WzHTWp0G3
ZT+W+6F28lg6i9LZMVxnTyL/TDy+HvrRatvGLZRu5MsY2Xki3TdRcl3yR44/jwKKL9p5w/zYZaqC
VHH+Gjnflpkd2LB2dsc7J0zxErhAnBXW4mPC/r0aAp4VBdVkswDV5bznTYANXG3Y2L8h8DFeg9gg
0LXWNLI4GezsC1aSdzRHplwD1NiXIZ6MTHio3q94Y3da0ZscEWJECuULjynRp70b38udMt8ZgdXg
JdwmS+eSv6wn6kiWGyZPU2naKzJqUizeuU+lB47nD9Xo9cM4HRNSzcI89img8j5vwYjy2TukdGRd
7npnyv7x8eX3Xk6WjzmA6PqLwWfYK6B+tMD+eqlU55t4uXMMsgzsWHbU28/0bo4NL74MGUEDLwvv
kbwSE381FJuMHbtVMD3G8fJbHKXV+4R//zRvM2YMom8NcYZ6g1eq8qPRQCHvifaN3Tp4mvVhunh1
COzdT9+MgeQ65WU3XxHrwbq4FP2xNiCFtLQHnP3XOL5ZAZezGFGatMV3AzxUik/GgER8Bsve5JNR
cCiOff2SqeeozHow82ttSKMXzMLtfhAHr4T4nKKMWv6WzRWGSdsLHo5JxqnMcWconqppfd6qJdmx
dk2CbIza2lUSzMDT2+znWKHLsYd9aVO5cjVrOpi3HfFNif+inicMA0OGYjqgUInVibHCdcWO+4a5
rOMAtRHg0FWMseh3TMXRfsh+okxQsbrEYCxTMP57k9hlf1vDm2/A8lje8VJTFCb+lwzGz5ZrwLMF
WY5mIRO6YaNpVkebaTxVpnnYAAOx+8ZD7haWU/wsxs8S/zUEj814+ay4SdelIbSE2SI9NKyzz13g
Ak3vVLskTUCTbl+Z4VoKXixYWtqt0WafPMPNwnk5eDrGPXNycQLY4wMbyDwlZ7jVt1uTn/ID4Zcp
8JSPJR/hy/vC2eCo/SlPGw4L9GkFBtlhyLJiAyCm2N2Zzxh6AQUzv6EQtIk62sNiIPril/Gs8TA3
hwdzNKLmSJyCvRdzDPH+UdFkmJxkbD8wkn332mbN8iHGuONW16Q54uSBqK/nTJHHXcVgPj+ceBYP
BUpMndMAUS8SluvH8v7yD/Y6bJj4b/N/PzYZF9goOWXpDM/hEHYUFpUTsqAwSsm1HDM3GgEEgS0y
uRvzyZbCzk1To8uNeW8y3RzdQ4qRWe2E3/FpxZnm5UaEYqdrY+xvKhAbYXmtH1+yPugQu263E6CW
ZE56Ap8l/QRnPqci0AGlK2a6uLrBI72aUKHwgV+t9XVIbyKLhG5QqFZCCoOoKRWL4rLEm7H3w4G1
vJGYSsKL/CB5anXdTh/TZcfgaOy4+2aMKUOLP8j+p5i92YmiZRdXJbaeEU0WwtG39YIhKerZ8wfl
d87mGeQ3O9y7290NvAxb5X3XWqtYKO+oy4HPjPjIEMV+t/znr0GBqgp6LyAHHKRltTs7U01+7KTL
3r93Rjquujfr5B7qYNfP99bRMebVLoCuZHO9HXsX0PiDAjxkx00amrMff6cL6wsJxeqEGJ4Q3vO1
MmUjz5JveH/j1Ar/81dt+nCT7qQjQwNgqyecD5VYof6mTKNWc3hWDgJIPj/5zlM4ApdV2pO3fRDO
DjHbhgmv00xgGLG7ikKS8JDV0tCy/Vj9MRk1b1msRkXCXk3/5xSoZ3mWGm0rDFHZWjZuCvFAi0FR
whN13qxwEORaznPcfogRXM9jQrmHnW7AeuFQ35w2nDhoJ9nz7uPsPV4VkSqXWdJQHl7SrEVERuRT
P+yHYBxoXGkWVMb5bzGLesnb6syak4cE0eGnBeP02NVBTp4iu5k4B/w6JPw+bIiQma0Mi7I6qycW
cLrd01Pwd5Je8A8iTI5WUKGGeEwIziJM4eGeiTUCeFm0XMHT8DPO4OQr1LcDu7BHq9DdkkvvWxqT
z7uZqydnp1tagQ29jYk/CyNdyM5cQgz0YEOiViBtlCQJQQNtEKdgs2KWk5RdfIxd+SkZ7/Dy5OSw
F1/6euykh+vDtHFPshxTTl6HNojKKfMvgAWQtyQjJ2F92D7NA196AEMdRkUkC6IM+zHIgjFHqZ1J
bk1l+kenC4LB7QHEceTXRv7wGwsfWzlzdQpXzYGDmQqTMrUxixVJAk9hLKHyO1VOXfxlhz4FZxAV
+maVrvfsHifkckzwHrTWL3ZT8HQgMjqRItG9FRUSeIakQa4qGoMdvRcXJgcgXBuF99CdV4P59AOL
4SymiQPgezCLPb7eMwVL2QYGa016ii1bBZwaMdw8mipzfaamnJREpZhAB0/TDiCYc0RIs7XJsuUG
9LTjD632DcRGiXKqxA4FcetpzkoqXP6B+GG4cgPJdVrQ9cfbnhxMN5Jg8DWHdTqFVDGITYbdn+QM
B+G5QZSyvu8CdkdemyG6FguC2DXBpBl8eMdP3SFk+8bvw7HRMC8eSo7v9m4GV3sJYXgS0F1/RAg6
CZoiIRVKfry+oHwC6J3cDOpIchkln3h1H+sh0N4Ii2PiKQwgP2thbVoXMZJVsgSJ8CYBLNSBlSD2
IkI3n4M7W0tY//QVFPAd3Z9d/UKxs5OdHW4onh7sFSprpc++igZEIwCYkd3Jo4PG7twbXdyN4vMA
Tv60/aJH4qga3r236aruEOpUGY5qL6OAGv0ssMbkrDVUYVjDz9AdvGZ4RaKU6oif3WBHczvQrJq+
QeUJ1wJA33xNDsWIy+jOu/5w2OXMHVLQr4rz0HEyPYY1MRjW5vRlDdpJZXFw4nN5Jj31xsadd7PO
aKPHO+gEBu8j5efjBP3mYP+qhX06iGEzdE+DqYHZ0MWevw4i7phz7G8ZP7lKtoELfz5HmwU7sonr
eY1BPUxTWsueddj7z/0gK5DuC/2HNd+raF7oC1vMaSbZZcOTpKaQlezRgXl2OFmNvJfqnY6Y/v0z
chTsceUuhSigSJyM4Hb+MTLi12AS6ykHeM8ZDD64j46Jo6WoDObDeymm51xNie0yP8POBRFRQ9Y0
xvg9DKuly2r4U81KpoIYoAywnOcX0+vyY5nLGGbOXQRL0DkQZ0zfkBS9Xeqq+ZkqPsHrhcQKw+2k
Cz5NNHOWTsY7BfoeZS83G22662Gn+BJncYtf1nM7hzxXvpcP2Hi9GQ72dXLoJxfU5vBBscj2KUgN
fKakF62SX6BE9BJeSOqa0ntiZqZbz1bwxq+11xeqMtAFsdpPbdK4zVnCCTpr/LG8ZiDUSXYK5M3v
zjf19EbFmHBq03Q0NqfwnvgetLy9lnOBs76vPA5qbsgv2jd9MOXOix4CzvGHuIz8s3fA4W7gGZQT
YtbhncDYfCdUTwLTpw1GINbN1HgxAZ4Q6JiFBMhfb2tFQ1oaXnGdP8eJxIHOQwy251l2HfurKNln
RUFNNZGbE0zJt62O6KXgJzxXX+CoK1qH51pHl6fRyZvvL+E/CTABpjXWIn3RcCAu1FgKz+wVE+dI
PDfEGjS06xU2ZbRa+KhKbgpkHYzT6OrfFlMDoF815EQH7keecYhne/irVq+7pveWhZGsqZD94i8j
jAirMN3PqUueDlAczrUlECgtKjtbn5rhQVt0HBZPf/Vip8g6ob87uWhnsQCoA3URPleMD+Td2SkO
TQW0VioG7lBHrAB3OMblrbwVHJij64oDXhfu5j3dCbDprOFY+SyrUVRAIMWli3KJvrv2Vx16qQWt
efxsm5sNWj7yFmypU7daNOCHk41BP+LlJ2OV8DuoOFjjxr68VngagXWUvlpzztwegBFa6fR+zliy
kbfMDk1HK38ionu3ZZt3TMHIbncmOQLLpVhVB0+fWCp5xWWLyHQTwnd0tDL9ROYSuTUONGjJBWz1
ceAYv9oRZSauY5zd53pcqmsc1JjmcMRgcHJ2SD0/LEkDFuyZWCU7XxoF7PfEIaWvZP/kb8YQA2sS
i1MWgnY18asUgnV70r1zKA9fbqeFL8SvG1jCE7S6NNa0uzhQnVypS3oy6O3ahRHgjALA0sacjyX/
McxZO1BSrIQxfOCOXZNekp+2+VN3FawlQaPFoH/w+hMIFGcxKPP5IwsCzaNY+ODbL8YVFqvmGhsH
CgyBsQ8YveEWDxpVswhnYWodnDGY80PakYw9QOC+ZcSd4fo91+zTPjm13ZxD6AbOwQMAgdqdOEaM
nrScViDVCwpg9YVhZqBqnoISLHo63bvJZ8wYXR/sDjZ3brZhc27xnrCi8I5jAeykLYcyV7EIwusw
emD7cBhedhifEwvNMbodX1E+mOumT/IVqWKeOv9+8GdBETp8YAT69gmS20eHLzDfeXOwMO3wHg66
Ujpb3GR52fHM1LzSJnnenh51y+5F3y42KWLaOJAOzTkGJAvSryDl0sYM6BSlUjC59SPaPMX/Wayx
j9pw8GQaZz75HP4Qsa/s53FWUhzvg92yijCIe/dMzzYVRldGoQVlEF9ri6kSYdquOol1WGVCsheZ
SULXpQ/AdYuH7nkP3n7yLjHuuYzbq4MFA64RW+o9F/ySeUw7ph2STdMlLsKadOzZXTZR3ZPoDA3T
ONsnkVdhur1u0oVNC0V4C2blyQ7EJOd4HtCfE8KEEmm+GM/7LoagB3OJXV2M5vLS8/BXEUvsxujx
TvjSmcE7XS7EczlvnP2yhy6Q9pKe+GXOj0v6bpiYy/kzXpLN9gO/0pY/rthZGka0rJR4rYwM8wmR
hqYHlbAuVbFGut1HkPn5meomwKeG8fwG83dq2GPRSKdMxA+Yh4cleicbsTxJ9XA8z2Ih+j1HbQgS
t04+appToX4siYrcY0yDwS+ORKbSWTKE2gsDF8iXmLQC2PsfgX1Od6BgaCP/ir7bYZcJ+ilWj45e
cNjXbft2HRgaj/Oca+Ldc2w9gvbhUVRQDqiIQOTH5FNt/ABCvYofoqphCKG1f7Js91DwWuaQYCd5
b9Fs8R07c/JM35FknGLJtqWef3m0NRzRUTPdoqVY30hnN70ez8d5b4KSoDom8YiJZNrFsvw1zCHY
GI/19A4O/mHwJe5yjtd6hw+b2eX53BJIpq+vaLf6UBKqLhGF8MvkoPEGR0WLU+Z9jI3xOmV+oQ4o
OWTvDIh9nRF6YsNBY3qrSmrl1mP05XmNvyQI9iqmhxttfy+I70HQDk+kGhghl9adkSTK/bDjZwys
hbBjws5KsItgcxi9oD3SrnApzL3HWCFdAIPkVvOuTQRMjSgnW+RzC3P9dJo0h1LeZe7GHwUXi3bO
erGRBnS5HAo7m4ubrUAoZKsmz6/GpFv/1e4BuxWUsoBxQL+ghx1RLpz9E51iRU1vvcCDF/mqRwQP
KHO9WP4qmF+d4HVbv1vForhSazCUwvpjWWarGjvAM5oP65yc7Kp40WPszQ95Qn0azFcqe9Q7imuB
CfKhb2XZRw5naiQrew6vS8AI620qMt+4a5OPlzkn5lnws56WoVqjWoB2ZuCaErpUDzbAdF80V2L4
qLvb9qpK38ME+cPePTx5NncsY+xLpzY5uY3zeHcOtBTs97ppjd9g0zlQxndIbdTDu4nKZuG0HJiD
p9WC+K+VzjAel2sfysD3yLSZ2NZ3/swfg15qJGpAXC4E7IVYKoO48oOdOTYhbJYbsq141Q6WwtDQ
UGwJCKIMgrJYmgqxUcs58CXC/CVQz/+++H0mSeIyOOYVPRWeYHz5Ti3XSF92Fg4RLdc9rjJ4lrF1
3ngNIH6gtEDG/rZZ2Ux+h4aYzNER2fGkexUsIDQ07JB1vGwrIqb7Ok5Is8CeuORE2uPEDvr3Ptr3
rkYn7DMcqgAUw1qWEt/P+Kx753um4XnVj3Y959ODu1Cx1J7w4zpcKSlEz+W9ReNXJz2VsKe4nZ7k
RNF+Y60fQqzftoFwDhAPTkyOx5KKqfrrvip25CCuFjatV7gdn6GOc6atds4Dk+EBQ9gwkiPNtk0m
ojjkqAH3IOS1Y0TfcUi0Cey6g0Pzx8/H+FV7OSfMJ61cxgwwvM3XGMOOvVDOS6EVnNP/nTMTx5Ab
k1CSW04iTcfcmfHO8caSd8YxR3tMGpx32Jt0pfIEAMvGOorXhFN1dhyk3sWJzdfg5S9NXsFcEj8Z
uWxZVfyKMBBO+scKkSF9LQZXeRXQda+OLgDb04oihHXF1ypAZ7RU3nk6Uayow5ySWY65aXh10ZlR
q/aYWfLRj0AkJSmFQtYn9OkjyVPQrjETszMGqzZ4ihzHyhHvwm+YAvgXKuSHC8DUxIuAaRSlr8YY
D1TvRo0fAw3JBpsx1qWbKdsOvEa67QLGec7VhHvS4Mz7E+aExbsaZXRXWd0Gjsf9TLx2aDSOmo9J
B6wd6ybfX0wnVpXLGfVAk8FUWDyRSOKN3+Udfmq0NbV5tt5jMMWz29ViAs0x6TKPYxKCQG4oQMkq
ddHsYL1pJSuFsdKloRUgluphtTcJbdzjG1wKmHbW0aqpVetVx8ON0zmI93oVdYGjKgsDZG2X9hmF
MQyyz2XW22MojI3FTKUxlLsUfspnw2s0xPYytvo8vnwmVTt6MTqSz09zse3knvaTPaU/t6wxo16J
fSmjTA7F88792FL2ydOhhivr8MK8wGAuBDz92UX9ro3c+wFf/dGVnKrdLVQ/4eU54q4T6Si3k9Lp
tm1jAvmdIMmZ1uXTukg1ltUSx2zFNHi/Bxi+Xu0ZNfVjC5NE8+ofXm+WIOOVYpHKr+eY0W3hCNXM
4nDfxo9OMoVuXO5F5BrlimC9Sq7XJy4O0BIZU0Hb627KJOtJ8MxWn+D+zIBYIjs7uxUG/N+XpXrM
30mEoIJuydUB97GthW0DMnOn8q5D+m+HrffjtqZdee/5W74rdmg5ab+HrlQsV4OYeNXsBSmDAZiN
4KulzOet0rnmBH9TEXa+0ZkaqbGPyx7b9RRMW191mZV3lQE7WvnI6zZlIKJD1C7XHN+xpqhIc+Y7
G3a6N0KvchGfnwS+z+549G3f/0PSmS2pimVh+ImMAETBW2Zwnk1vCE1TQFCQWZ++vn0qovp0d+XJ
TJU9rPWvfwi3KYm0nZVIi8cwkBTrWSxDI56Q0m1mmzojuM3kcTyYz3VWvJG7vcKuCjNyp0r/8c3d
8m2WDfItVcQumAqRvD7zDRLIazfE05AwILy1uRW5vyFy67u4wixh9fPz9jlCYbGYH0E2ujCpsF16
cgR3GIuohQESQ6lps7Tcp+kCydD12H9Rww8pPXdkz76BcXxN/8Y+6D3ZrQR87aiDQxCd1Wp8a41I
0Iw/t0fjyK79g1uAcdk+wb8yb9EOqA3kgAx7WjZE7eYYGJ1HHmIqujgv0ynqqi1TUi74E+ESwP/M
P+kGfL83flXwFsvnUMk3xFQGR81Eiq3DCY/sDXgqGhJ2OaT/otz+if4wOvsp4v92CzYZAXdBoijx
4mQ5srD4MqTYaxhuGIFa7k5teccPh90ZoEicgyz4tCgSpDLSEsTSSozu7ylOsXIm/zb2nJbW/053
y+X564y2/yYOPAfeTT1xz/POBfwiTIa3eV1yjglcuWXMoJ8/bs3TYZX93F4mNgDSkSHv6jDx2Jov
P151F3C0oe6h7X5Zam9cYbHGpT3g7AB1Sl0CfPEvxDmByLfPmChUgNfP/KopBoSZHY35BpouU6TZ
Il/hSEjmtxkai2qlwGgwhgQK/NJ/LmuzPu8xvoF6RlAIOeTAnHa4ZK50YnaWmRN44n+DDeDBGKv8
HhX1e+CXHqsvfpguFXxB8ZtEzKdKGzaZMWvQQv/j6DzgPLSwG5yR/av6G0AiX8yol/OdY+CyVZ1q
Y0VTD3r4NXYbBOVj60UBbrqb5zxeijkENJtVCpxI/7cGN9jVu/OY9hnjme47J5hKg3DHCH2OKYUY
R4jqmhrT+OYWD1W366nqv0F4NHvzOAqQRWk9ukW1WhbXb2H/9Q9cCO1h4U4e65invIpaL8I5mRYQ
xuNOWbkPf7gsfg/Ay+fOTSZ2j6eCdiwb4yxdil0PAlRfI4WXxJXKCXc6tRybGmcX5952OLRxDz/V
k2XyhlbtM47/i+aPKz9fo48V0DiHkCWsrpwzP8Jqgqn8M7Wc1Kt9HTLX/Sb6bexn+hXPwUdqwR08
lZfhedJNO13o4JmA/nKDYkUKBZKlR8paPq1nssOI23E41DYAKy3X2Xseb3e7yryCnR3E2RjW7Dvl
AGmWhXN1tMoTbG/F9H0ulf1y9zgBUGBpsNq8dFoWJhOrHaiEU80rnkW1YJf2u/Nz8YJHp1FWKB8K
VkGrKn+Y5ZTS4muFgPziUIfAkUEWOUGhm8JNEBM0FSNNCPEmW7rgWM5x1lg8dq+ZJYgzAmDgk2Mb
pIsTVQbadpHxyGxhOQRuZHSPzor7oRQRDXaXL5gHHsQvF9hSAcdnaH0tarpfuC2HdGCnsDJ7BnSZ
cTpfybHyrsr+ypAA7OHe477LTQcLqhdVZNjbwyUHTku1hXW8Jf/Qh95CbL+JXTS3W9ozdBeS9Qr2
ycBtXfRn723RG8HkbZhbL6ShjlRIUzcGXqqGJek9ctZYmMKDokGd3wQNkvcF+DvXnCvJKG9cLyk7
lhqAN87Q6AmAGWEp1NzSXF9g0yMAyI+YUFBs9YQVI5M0P9S7n9eUD+rAub7WxJB20k5fCFthEzhR
vyTCOlJxBR7DgGC6AIsYlAEtFq8EBm5HbVf37hrxI2DEGvmX0Ik5MIURTgmgOWbQYjQHQbasQUQb
kJ811N0tVej8JN05i/lAGY+VYqkDoaJuQFLVQOr7rIsTJvonDAews+DN1tAX8fH31qxh+nfQi4+x
vmE7Q5rQL3UjPhdY4ItBwWv1xc0Y1wnWLF0aIyHoHAvMQCvo0uIuuMJrQzqNxTjW1Zioc248ZMOP
rT8ZPAg21BLzeBGBO5+g22Z+0Bs+JQNDhSEVRj3TXXJg8DTeggGtPeH1kTOItd5PTMExvWDm6009
c9gz1RFNeGgj7tRtPfG0BqXN65dxFJ94CrxUWkN4ukCiZFGpNl3WRZTN0ceADfM8QOGBAHlHH98C
D2bjTQhBykk20KsmWDT/MtWgBMSCuDEOZAUVFpG3vKkz1KeetFozPTSmLDn8WIp3JYBHJdjlwDyh
l8j2B0jvYR6YTGsNLwhbkzHeSsxlohhbNbaWvS4HBsHjU7n1HmR85OZtDVENCK8ihZLUJRuGW0jr
fXtOH4yALCJt3W2Skxv8l3Xzkv1IC4sgPLbFgn+Rioiyydzevx3chr6xEkTlZ9IIOLmprunkrEdy
148KjhEG6V92j7SWiHdDcCiQLcD4wifjuUMnbfauKDnybbDPh9ACHhMzUODm2jRMNSiPF+jHR/BO
6SvLtblIVjYEhUBZDt2f2XNEV4hJ6+WSju2c/bJuGTTDKASxgbp0WgTaZewEjWJd8AczL42vMjL8
2o9NL52jG68AKA5VqVVTi4CRHWBnLAZQUZ7Wvn0Lyg2Gy5ttZ6hDNjKgk6zZHXA/mZx2yP7QYT2R
C2rl9hN8/fSGSqEROCYc0OfFDOYeyjNKP2yUMpam+WLvAKqLTcD5r5SOguHk71gOsEJSKM6ZLeI2
JJT8lsDg6VSdPr6g48bupNc5VXtRJcA7UR2+SWePMfSTqX+tNgxKddMOnLf9GjjM4qa6STD2VvaL
0JOQJeHgTYRx8bBlvMZ/KvYg+DRXK9IRituJPXw6nTAFNjFleIr5wFIA9I7DCe0LhToZSufdxHHm
oXu+7iI4xscdpy7jnXAOg5W6bPfEGVkPItoJ9NIDt6RQ5Jjg1AxNMO08nPVDTjpl+RhcP9Eppemo
PRDfmg2OiIiKfRwFtbInQjV52Il0HxyeA8xuSXmY649V2S7kiLk3yQu4LcL06acJrlv1DLXbY/dJ
/QyAic6rdVDG92N7IrZC8wfAVmOPbIw0grRx7NgOevtDQXudbJoHvvpEh1uvl8c0Xhnakw+GGqvX
KHhD0VI6o5YoyXNHy72m2iu63TcLwPUy99oBgbJ0dnAUO1d6WNE6i2e0EbwG9vdzzch0MgrkAgds
Yixmb94IubSJnlrvmFMVuLVd9+PdF5miQWVaas6TcI4hFupZMWMM3+zkl1tIxL85auoUg5mkuXkX
fBqP11rBGeDUyziIbpuYi5gWdYt1lqFRlpvjG/M8ZiiTKZbI/Ph/c4RqtMhxD8CjkqaSgOmXEADy
2//d3W5ceGq5Hyj2hwGvQTwvDFGrYUREWgtKImGNA0lRF0UXDvuMbcvtLnbi7vACMgdhMTIiXWur
EYylZGK4nTOrMMWCZvSiqTawoi5K80Jbma5Ie6vwOAKL+S2BN4Dt3QzOGYaH0ebrPhK/5J9H8ODM
Bh2pXXe0/pnA5nIReCvuT/irGr9Q0QqM8d3jDxHmP+4wYX4cQU3CewfolDwIkPrGAnYlOG2di4Tc
1jYwM/hbYUTAgA6gj9LFh6y1BzcyhvGPzxt5D+nAeAOkMEMrj4nhoFdRVoPxmrYnNVk8Umn/0lPA
znckWF+iVPt+Kf2pLs5nztp/vJbTPz0qMzsxAC1D6lv+wpxgbTS0/AEfc4njwtIXBM3cpOWrEdwZ
G23DQWTRMhF/YuSCAvezwLraDrYMn0ggnQcL/EIXx2O/Tk2oXEceLOCgJpv+ZmLyAQznM3cRYtI9
g4xVOauJSZ+1Whmzt28f8WtgKmvb+I66GzwZbyPIGXZ/pIJ3qRPcM/GHvpjkE28EY5lMBSotiO9K
8IStgGHS7ok1hCN0PqCfYlyAqsUewk4UTbWDJEeMLhWgaLGAfIibne277tcFjDTVCUfs42CEjqi3
Izqp1N74v5/l6GwLNhqNx8GmUeTOyKwUFxxt7/p/u2W3ESok8Rs5AP+RbaWveUYDZWgUwcp52jFX
I4Wnu5OV8DZJQqo2hKPtYNgIdHWXTJflcKadADZAq6AYMeAT2pCEVgGuF5/fLHtYQ38UT6MjP1H7
oQ6KjQeWTaI6Cs3nVRGBrh6T7m1kBkzzF+Mhcw7FCLYJVixULygBdSLhcSx18B44Hrp17HPrv1za
wy8NeTA2uw2cHa2eJpmrXav9//NhPiWBOoiBHYADzrH4p9L35O18rLJCn/MmXeH4wadJIxTDlGjf
kLL8+qj7bDz4WsAM4aGFcrEFMj5DNDpuVpvkg/OYX0y/G3VLugxJaWZN0RdjvPKdEwb/ICeBuYf1
gZysPBj9Wolm6wN3zK2XLEGdJ/ZzshmpDRfQLL6rpb16MS5BUGcmg6CJXByvwlU4gV/QL8fL7oTT
VQCvgOANYTtXXzC9YaRSThbcqb8MS4rFpf8aF8iFp1lv6lvJZ9wxT92Co8uCL/l5mStlJ6+xqOOh
WD+XkbnX3gazEn7vZxnN6P8e9Aq5ccRMB3AhM5hsyFztb1QtS0Xzbf6HWlo/498MXKWvZtr5ne8U
zSXJ5DnLoXTQHTP9AJVVcDQJ4Vdl1mRKOfn6gfkbXQWhRbqP1yn4tAAMwWGFMdH468elNYAXoKHj
BZgMmQ3YJ0bD8S5rjeoAhwQXF5JggSyOIcKMwUa/ESkO+VFC9mqWn03OXc3jmsBRe1mQZqjPxfp7
MehU7vRblcGCjrxUWta7JaPwag7NHKxK8/AtMfT7B3QPdgdj0WrGppQQDA0c+efGIqU0koxbCtIV
WrfSgR5FVfwO6m3RORLR8mv5yvnD0mHt6aRSt85G0FJd+Xzkk4ZfaS3Sn4v9vXNyzhJzktucjZsH
3Z2GKeIZIgnSfsFCCcWZKRiji8/DkHFD6zLzd3KpaCXmHPki6NxPGcKy6KGxO5hjeTGSS+vTkkjF
CV5xa0hmhE7D/GZc4xTDjobweN3nHlESLIcUrKUWCCtHSO9FSfAE65PsCl5qNrsKtYzoND7rOXnN
S3BjkfMFAbS3esJzN7T5UCeo+MvOGZDdYDwjZD/IwzDtMSeJg3/TQ0HKLOgFTGuW7Q7iX4Q/2UIB
1g5QPHYXah1CU+zoXO0H9bRgLrtvx+5Yt4lM6M0hbAUHnBPFggrJnPjUQO5sPfcLMx27sDHXgi2C
iw92Udx3a20KlsoE/b4Fd2ymYbcI6r0HW5pGYM2uLSyioDEEKz67UDaHn6DnorWr3Fckg0lXAIoR
GRcCoy5MGeHIZEEvUX74pQRbVpyXUHeDvXaIKE9M7W+v11PkeHiLSccw/tmKE4xBlvk+krMj27qt
aE/SDaZMIujc0vUzm6vAwlZ+DCVT1XYNF3aF+85+KoDWufO0feAv2koj3RN9ANLy9FqgD2Y0G92P
bN6kGpQzDlXc+PCoenhD3j5CksOcBnvhfGAsfHHgxST77frYcA2FPF+IMwRQfCN0Fh508KJV8Car
G0MJVpL1HLmEzeBmf2+O9Fnjl/+ZZn/3dGC+/nIQLd7TusxJkdimkN+6Xcdce8v8UJ3mGppLyRqC
ddHIki0zvT3mtEADY525CPCGqrFl/J3xRWzqdvmUeEABXEPzFU2sEqRjLrXzmeU2MZ4wS1qUSAhq
lI8p7jkmPZx/Rl5sa+GpwBpIQUq0CcgrGMYwMYhvYUwgmHF05+Uc5daGtnRw/MKYsehRC0f9uurE
VjlC0RnBhsPQY8AeyR7L4n1McFd4z6qQ1pDNSrTt8FDv3vqsGVlFtgl5y7lJCTZBHPxSbDzyEuqg
ifNCCFKM9nm0JVXp1Xjv1OpraCL+CFOHB0rAfZ6bUm/mItkGW7zg0d10P6fkI9KMiejXfhGoUs24
ovotMAoFbpz743QxvgC20H5+2lXS3nXJ7DvCVTHnI/xy16yo6qIQMgP8eKYiRpXswsYB70hXX2Br
joFbTkQgHHFBQUJP8gmGUTACa1GXk9R9V7X56gjURRlH4ggxrS/rNXBT5utfmm2+od3r8BtQsg2d
Vg1GXxKMnfDUlPYHvRySMoiNMmWY2RLh/FiNiQjrAaUtOk56VBLDVEpbPD9am+tdfXjPybau3QHO
/dOYoIolEWqJGJ/r0GzMakaZiWErpZ2XXCFClNUpJrYatJP+NzWflP7ketMdtLaSziWZzDFLlTeV
TIzf7ANonCMjoJh9ST/0DTi1hQxjxvZzqZZbGu7GY6j8MSuEtHCM2ARMBerFmPTdEKloyJm7iwk4
wlT3SvRybzwYmUKnIBFIO5GVlA/QsrgPyu1sge85IWvwU3ggjPAgzeTZdqRuytEmfcJgH2eW8ghy
LjauPID6r7piiq4wlG0p0S15EtTE/OHbBWeOkYxEtI5uVSWd5OpVeC+sCKkGoDMtO9kfy/5A4fpp
Xtt3EbtSuIUAgPl/MX/UQRkuCU0c0lYoVlROUyQH3NOMPkJfU8R2UEYo8LPWjs9PLPS+EzQHlq46
Ldgi8fPwPsldg8uXEXT3xhxq6HQK8AXHMbhLRFZUce5HrI99263DkTuOf2oyYAszvxUwzeXVJ9t9
mJVrMKjWUJbUzAJiit9nhXGSanVe1u84Qt9D60U7OKJ0sL6RX6DB2Uc5o19L/1gJzH6aM3opBU7k
yOSkaKQg4Z08rS8A05beWbhzji1GZXnwciooIZXTgXhI5V3BXGS8+XyXInKKRx5V15YS7e1N3kxU
rDQ/dL39pHSEYdb+kKwT5paWbyItgLGBPQq4CyNz+BxAgOvh6qB0s9EOB73X7JRyPGJhMH1fbx7a
//lJIeL+wzhM/cuZGNGk25xIo1UBseD62cR1QIE8dCbtCo+40P3+PjjA0I8oFxny+E9KIOdROZdU
AZTlnVUDMnGYQ4rXbImb6RjPGNJ98LIrHX0DaeftdQFhUTJZTfDC2alQNFhszXXAZqrQfRVE5yBh
MN4/H2/Ym/Ea03UQkNQkcZI9qTANDD6z9kMEfcFnL6y8TH2j0ZXz/Vdpw+tLrNwf8tyXyowoPyLD
syBHqt6ZY6EEjyGhHxvJndw+fpeIDREec2zkvNe8d5tZOhtT61XwbvrLZyrfMPA/q5vY/55g2OkB
1uMe+IK2+rgTAnBh/pfAe6+QzAWwaJpxf/ByXr9PqAYFBDNrwqSDG2OHsGsIr2tfwS8zyil3AP52
jGq2slcywp+ziD9uF+jBg3Z5SSAyTeYa5albX3EPeZrvtR487zU994nIymDsS77GulwMFXz6vmg4
KyM6UApVT6a3FjHN62yWL2iq5RkhNkijl+G69TsqpIO0eLb0+waELLCdyYn0zAoZVke1dwBQRUJv
Qy4dTtHQWepPxlhV+frRpmAWiAqZQwDWZuOBUxevJR7pX9VSF3wQLMTe1W3K1ieeatbLkYIv+UYE
ZmTeaDY8DnSnkI3vqf2txaQr+QOruqMU4bpg7MINpotPqLs3rgTfZh0PvYwPDGiVqDgzpbHCCIRI
b4b3qvFIiWG0WyaIS9nJ77oLYoMUNiJePZmlZ+mWzPkrg6OUYJH0ViE3NiJufLKsXApMVbXCIWaH
k6W0ZojgJMLzUz7JVj+x8ihQCoIcAHfaBVGcKj6IIVwXgrth/DojKYigAT5TJ1HJrDRrmSgsnOQN
rfA4qwffa4l1awZu80BbFCiJidPGUwkykhSKOaYBn8x7EBsMm7N0it0AC/Niptg0CmhBxMAgmhfa
Xl+XK4SS782QttgHnoR7c2jhE1AAD675ohrY+SFkAOd/d/gMpGJGgU2B8Mm1SRsnOOg1G055do50
Vx4eSfb1T0vBtMx2qKC4Usitg7Uz/VxlAgx01Y1ng610eQDHvOCL8rFvqEG+BdGLzvOY3EeMMEju
IgnSzdfhugpGt9cpBKlkqjtDPgQx6ljKU/Ix4n0aYo8fXelBcEnVjHhLascH+cQ8QhgBReKxazBA
w+xplFtfLaiBZB/WuPH0XX2VRscwn7FK9DsONe9N40JP/6a7UhjN+KyFCZIEWbhl5lhH/kTk2UKo
SKx3b8E3HQ0PSkH5K6/GHSIemq3DJHXa2gUcn7z20rk+JVQrRWMmJbcuXph8nCEWSbxUYEwYocW0
bEGy7OTr6ToyPcFxGhEQ51JOVQtquC/hCG84h5UJKgseyr3DoNTDhp4mWSZ2UgTJfK3xw3p2Nu9D
G9mMVUjWeQfZSmLd/kDisceK2eDrjR/2X4G7Rm5+zkQTKxz36JhimmBb/ZhvKE3IheBlQDXAcnEO
bKvB5Fw8KoH3lrvP0G1pZoiWboIxpzQjnXqFqSFk9g+JdmbNcG50HfgvzRys0mPEzxua43n8Nyb0
zxAyGAHWc+4MfrMKrnK3Hq1qZ8QCgVtmc97brL6GwT4oFgE57FjYFiBAVCAvO0dpJGEZHHtQe8K/
SkVf6OrwXph+miUjP/wfHvsk8/i031Cf12FnQdYBnAJTRaxLGkrabJDUP4cErZhkNWCJypdqsgh1
HtcT12FDrkx+AWrWMVnQjsb5/qfev6dRt9U+UJhaHH95hVg10L26KaSoCa7dp6+oQPm00aACfkOZ
J26PzlCHhDJY4phaK7YSOQCs+mgXIdilraBZ+gY0EdjGwNJytSXR4sxZbo09IfXdHFxlZ8T0HWR9
1d5Yz4pqQRpoIfDADS8W2S5WFoPOge4/HFgyDRbN9M9oimCsXEEZwrb5SClToVGGbI+Cds8MvekB
o0OwoPKXqpC6vye25ko85LMMCEDaTJZwcVoa8cTSQ1LvujVqdwSQM8LZBHdMXnJVkk+RnXJcpDPi
Zoz3MdXBl2RC4/tZDIvzQnr8su7YkNQr1HYqiFNATzG+DGh3oDLP5TOu8oU1vovVlYsrod8Vy/Tj
PsbBmOib5TfmOkj+KFveEBHu9C1Czyj2aJZyRxA+HaT7SX0Hxqbtho2UXUue80Ye7p9zjOmkcNOj
BwL6uY+77ZMhER7UFmI+yUjTqZbNlYog0MocDX1l4JNKhbu104/mL8ZVE9Vvj88+wO9sHE91dutn
vM+ZkrxMZF9D6tv8wuEcksZOX70fPFexviBjOerdPHGL7leRj1ySr0vVBG85NdPbELvkkuj3yEeD
NlrpA0MCGX8vX+MbI+NCIgGLOTnT08ULSofGSmXLfiEegmojR+SulW3AiEH3m7BYpaFdALw0ThcF
IR9vfcXR7KGd22tMPXaGrDPZp+d6m4gMyi9N9o2EEhgZ9WwoW9IcHXl5BEUHJX04A7QDKfTBIW3y
UgKd46Y+o9jrkISoi2SNDhyqKrwIcpuIMgZEK9xGuKEVCH9SFaqgk7KDiBX96Sf2p7Yj1ZxIvhw5
opzBHYfZ9MCOwF+xpGivMrEyl0YAJfL8Jflj3WVyQTzSdgT2Av7kjFgtfpHzgeRrrA4x3JFwPKK9
1y9JZfX3Nl+Voa1ltlyar2vJKU4rmM8e9bSttsgyBv0ticn4ZqQFULlRCD285rMR6p2EYakObL6J
6Pz74+aP4smV/JUK/adR7T6AO3YDLMIb+E9fbfjEAa67zviDveCqsrFSavM4Xs4Yt0ApMoh6oF4x
xlsXQnCPGd9z4LQmOm4wdpEWsnTmlC3CdwX4C5wns0CRYSlhQ8f5jNIqn/Pq+ejc/GXO7K8dYTLT
rC7DANY2Mq1k9iltACTVKgoXbAumx7IHduBc6MFMKTlYD2Dl4exXeAHWdv20sgPvb7Ca1fbfxvF3
eVCifTfO82RTxzaxIQmQLPeKCScF9kUGbQ3mnTVRLMRHA3Q6QAWaBzuMAghDgrFbFhYInxDw/32W
q+Prvlpp9gqp44ZCDfA/Wqepxa/ocQ3wiPERtML5/Hk5acv+15qf5+xIj2H1hoHTX2+UX9IkShEo
7vfpCb0JMIwAh3eTI3pLhitcaQy/7A37D3P9/S+hGj+CixVxAnMbrPAbyKbv1PndUAL9Je4fwwAb
GbwZoCf4A0Yxgmdo2O39GH2ckjNud1y4BZcJogXyg0CU0lObglBYiyBd4ZH8Ap+wxJNvM2t11Btj
xQpBej5DJCx+qLleJ1eEAm8JyJz7HmWKoXvB4L5QY2toXqjIA9hzk24PZPBEQ0BQSiqov0c9MxGq
Fbbx54N+MosH0YvtMwI4/23uXH9kIwAEfcYSHzrBCYH/6M4KeFQGyjTcgOlXd+MgBYDWyZARxmaC
Fh0Wq5xpK3cbxe54LPTg7MovLED2sjWSkFN9KVFjY/edttemgxAA4EtMK5YQdmrDGYoJkOgi88qp
AFDLMPZ/+utLjPQH0xuykenHlVwF6RPz2BpGQ4lluqN+cGsJ+XDx8p/1ljZx08xL0SbzyDcs8JdY
3UxlZm6KnPs0ma8081fFppniWTgYjQH7dahELJYuCB2XPCTXzaYu/mu9GF7yRzpPTbYktYVWGTjL
Q0+Obdf+XW38zIHHo77hugx0/oDTBnaboMGqWF8lk3vbN1J3tPglS3Tc2MMFQ0vjLzGP7ozEAOwC
HlzWpgTKaZeX9MQc/+OORz7Py96Tg2yksMSa0iIE/AgeD1x/qJeTKY79xoczd0oBMfiF3+pMHJh0
I2HBX+0hMaGhMLhOAcnO9QDJ2kDzBBboLGkI0KIjoj4L/sTrdELIhr/k0BQqUgA4Rt/fz6Kytd6R
3BGYT8a1/7zD70I7hdgvAzvuoa9jIdQKtqmpmyNtOcAXSHMYq2wFInkufEGRedvabh01i3jPPTwd
7WoGlcYNqDFqjECSrGiIbznKaAt6JqIfsxlzv83KN60a1kR5B74S+9UIx7gl7bhkWqVDkQZnOFnd
1qi3rA7qJKs+ERcv2hLUJxkXOMEHlBt/beSXKXB9nBr3p0NYl5HfLmwQzqO5iLImAwLdCmLrj5Bs
e2poAg3Eqa3hzdZDsHjBhOa/pNwbwBa2OmObg/Z243kwGllhzU8Gq8B0jOSL6e329vLpu1pM19UR
kYyNCRuU+EW2sRcxwqF2zqu6v2GMtcIkTKOccQcwcWlMTkP1n6ZRh67Ml3AvFR8pXm9YeE0P/7yS
MM+joYEDDf/sMCQhXKDeksm8BPKiw3+wIFRmBAjiuV/P8fsmxXyt7Ug3J/OdcjDckwWg+sr1s2WA
BC8kw02H5pa3B+ns61PEqUx9qGIfS/UxpcT8IITkvMsR1Bv44neu0BL302vtUxBBT0BlabfGb2X9
/uFPAB/wBXEu9HvhPcApeZaZrHmtcFuBVmFAk3z8qnuS1PYT3Uin7Va130HPj1h95oRsrugEfnLI
/ExfvrPej1ipPjXoRIEhzL/YRRE2k+L/JVjwRFM6ZiO2zufBVnexYLLhYOweia05oVsx1kPlLxqE
DaoeJJ3zHomoP9nEY7cpZsjSbw1XG/oWwpT31XZdTfUN1/E0c/FjQ4VlD5yCD1Lw6XtmHriv8Xjg
bDjRHVMDRPkjxOlgBDWgNN8n+tCOr1MWGxTRHKWjE3a8hGqInK6h8PoDpRucXjvdDdcSSQGFT8Bn
vqBpIqwS2Ful5i13XyyG+GcGvPxY1QrWiMkm8rJdAmNml/my0yZAEdEmwazvHq8+QpsFUw5fkO6e
+W/GZA3MOibgkUdWnfX9zfyvk+1E32CoByirtd/Y0aKAyQKpvOfQhxMAFo0H5vcfSTyD8WAU/nKn
4aWyPB8OHYovQC0Oid6BMgNQPvxV1yKvqWcqZetMDYD9zHxK5rxuTyzBXmOSzL9u+ExC7HbZzT4o
C/wqHLlAYn4axsbasgskvDVRyVOy7iaetHl7GgawAKlYRyRXbabOZYSNtKTksLrFaQSV5rMGChth
XDa4qQvk+BT/GYEB/B4bVzEM/n7iBUmAgkf18SSPjtf4zCT26AMZlLU1vXtmkhoQWWK/orxkpx06
AJCv06ApBuJn6mffiz8hlZz4A6ueA7OjQpRYKJxN8MFYGmYzPUCr4RuYwcgOD5ipVzPXruwStOHT
8Z8ISWF+BbIHgdMRnhdM3XdiqvhvoiguttonudQicM1NuSgBmTEUMHZ0Ml68HvgcRwPr45XzwoUS
xLu4vH3Y55toRe7UZYuVIYS00jnFqx7OAIx8rj59DaCULqIFFTSu9jxcIecYbVUX+loPxVF1i1l1
Ty/I3ZfIRULQTcT+cDc/orFnHQEEoa6SAimA4XSikerIsCdiJLwoC1LRVLY0DuiI+5kYycxyhgyP
fvJjhdpxYPD4hytq2KmQ/qT3F9x4ZC3z6o4qYd5hG4GXg8swVadZA/Zrf0cUYLTATen0A3zEm6Dl
dc9bBmFi4WBO6XXmF9uU1unHnn4eIIrHDJBjjR97Tg6qi91GTBTB/Dv2YPw9Zg2cPJO/liADgkD9
BtRBiy5JQXZiIpJPLPzhcpGFIrrD3QTNJs8y537yHpxzkCCInTvi47Iv9ukSvGeqrQQq/uQdgd2h
sSKUZSoiWfQhVEUN+i/iPY1l9O9p3anzrW3iVDW3hZiguJ1Xee+pjt9U5EnYiOQznRoWg5goALdS
gKMLCEmgW+Z7smaiOdpnBzoPKttRwJCXbkAL3mNbedvxX6uzSa0wXX+0XQwpgbgPzNYpRf5qM7l9
91m6UnMregfRa544I8iqPqw3HSxHvoZUGizgCEuWQaAySfjLSDyCFhKadXqQrnyj2jDRbqmVtDU3
VIGXmTv5UacgDrydOrV5vV29V4DkJROCKTI2TgnOqke5izyFZQ8ND5CIk4zqHwcnczIVpy3a5Hm2
wukudPFOJi74Uh2GULXoTSsM28whngvFIc0XnF/PKb/qMcOxUY7c8GsC1rx+Kngn3IMBmEnkaQt5
vJPAVKpljHKTgY0eYEw21maicuO4nzJR6f4SOlgPddLX7PhnUeH1ZqnKlDOO1wc9LC/oXd2vp/Uz
mUoO8eXHKn20QMCReWlGYweh2nO4rqv1d+JCBNQrp+Qqr5yin8rKocghIiXHCG89q/99Y03Dha1h
KGEOSIs7MdTgdpvQDzA+OlQAQ4ehelB6q/yBFxCmnCUivAaa9Qi6wUvY+ADfxmb5NCdfoJKpwBF+
q42CGrTwkjO+QHMuwVfspjiGMhHNWQZYViCFYv6O2uGGexFma/gKyK42DbH7BgzkbqPYK+cZ09EA
iI533wENvuxuPMUaOWtd7tHwgDwn/n3deBlgql+uxjsV1teH66JCVlW9CoGVyBfFe4EmGdl+i/bB
pcRQAMIwudxQ3patw2wEpIq3FCG0+a5o6WUZdbNCe+lIzb56LYalPZKhRQ7WCTLiD5VWmW10hVmE
+Zzy8xoSSRvSt4xo5IP7cTOC54AE8EAh0Ffwz27fGxAZnnB/1QaRCPowkKhBbMU7BgoFp3Fnpx4T
I1yqEBbBWVSNRpkOhn5/1KgNucDYDABnV32F25428jsyP4KStxKAJzWBDl5iMJrtEE5c3pLfk3P9
9gbb1w1Xw+OostMpnLz2qs/Kjwm8QFOTdkYPkdIHJIcNlOB3OXLLcMcCo80ZAo37TH/pbh7KvsFH
ieqgw7TOrFr/lXsjMtMKR7/RYY0ytzoVjPIhlscmdCC9XFYNDxcPEiyFUC9QAiCqxsBQBpaAWhMv
8IBgVoZXByfomq/Eb6u7UJpXrpL8Rsy5Xl5UuzG2y7RmI7Oe0lGRjr0ZUjBKZkvB3fjMEaQbUhAg
GQhI0BSJA/nTVdGk0ayBOcmFy4vNW0/rZuN8D+1ucumxjhxbP+k+4gQB7INkmDIQcLr3ntHFi/RF
KHVZaA5GwUs2m8Z65H79nDMFf76sZtFH+4cTZpu0DxhvyDJSFshF8nm8Gh3Hl/d/JJ1Zl6JIEIV/
keegguArJKuAirsvHreWRcV9+/XzRc3MdE93leUCmZERN+69MaTHYyIoBNBJzo0eKAt/I3JUHxcf
iYselLiuXFSjycVHO/z8QdpxQNZo5tjl1giQ2SYsC2e1a4UUYJi3KDgm8P+QD2DrdQ7bQg9s2LfR
kUKpRdZIc8ndfEmrB1+MPg+pjjz1Nicw/Tv9+8zpNR2yU5pgHwkrzIP/3+gvPfCGFVStu+l+uaNc
vWewGj961sIKae+7zBDv0Smg6pNJT+jKZx/HH+wrhovLYPscsh4tphGjeEEogNWgMaJ6jD6jz7gl
8iLwLhC3FbmF5ZtbNJzx1YWX34ccDo3uLWYFb6oCLe0lKgkR64QekwG+EURAUB1RA9GWBpHgL0//
PvxQ0RXqnhbBpgntDd4j5GkoItAhXISg2Qpq8ZgrqbnfKfO0CGCg97tn1g+fe1FIQ00ci1X1O331
z95VhD3p5u5XhH2IBy7m/b1yVPGHPcvRBr3sDFD3dCEk+cXwCKMJSmx45ssLAU0us5K+H7aXoT+w
nYsdx+BpTX/GQRgd162t8KHguTllv+w3LlE4LvYWUoL07p0QI4ff/n2hj2E/absOXPjcuQQMQfnS
49yZ6BD45A0qgfQRwbN7Rc3he6uPPhTVMLwV7A6Ysfm0saxjNHkdu4268BHt93gUZZlPzR/yUlaM
uC+5zEyYvWyDei/D5jEXJVSjcvS7bSoalu4ZYBZK1+nldhTsre6aOQwiwYNZB/zKe6Z4LPtNy8v2
jOEosb3BRAmk0t9XujokcHYzyF3qQDM0HnP1Pva+LRyu7QXHbmd/mbXobHCJfWA4p56ApuOGy+R3
lF7iW/D12wYrvfIzLAv1gaWy04ShvVcktfDFwswvNxf4ZpdNNtDH/uwTASRhgNCxF+5daQ1PcDhs
DwdpC6t03BC3cYyBYBU/79HV8k94B6CqZUJRyJ6eEoun5PQGibgng2M7I/yLxDuR4DWbrYIm+jGh
1Jchi1XEJyYHU+I9hxuofUcZgQLSa7/3Y7MHBgOfO0c6GrCh35Yr/NeO06KBpIgDlFptsmo6bcJx
Fc6pLj5rp0yc0jEfk+4jWzrRam//2FR0J9XqE2W12HpesCNVj82r19BZP4XlwoYzlH7Yj9tISlnu
UIBezHTkMKBhV+WB9HypckG7GM5CIjCWejJE7BY3I2M4uKojTU95ZlMP2CPhvgLlhETr6COMKLx9
LuAorD3YAZivauqOkywSsmQPkZPXSbIwbIPK4fInbSp25oZmKI3KABb3qweTmcUKU0tMK3V2Tok7
bTXJsCS6OgaNB9zEnI3EMBMUeN/OiH/kAUBx/QHKPagwqA/5PNchvaBpf9nCtkWE5Nczg/WWq4gz
E14wXb2fTZPwCu+VwExpHgjxOhTP+fFTExcx6J1YSozmMltonDWyE5JSgaZhZ++td9RwBNg0nMxI
32dnn5msbmTWbwf96WFineM95HNOpw0uST4gWAlHyLu2/da1d3KxjEbjIvz1j8VvYdgZIPbbX4KL
O/Bfwd43nbiDHUUUkV8ztiR1rb4+/7hMV56KlX38RGeaqxis0r8rFue2Nf5kpqsXfmuBcxY4Dx0C
RlxLJGuqDc7V9MvFGizcEyQwhDq4As42Zwfbhvs6gAW71dA9kgD+mL5iDfZZZwemR4VGgPowUcnl
LmbVErcfrj+8a8Hx7P5lsBmPx3ZmX5U4eMU0LMmUNMpk030c7C3XpeTmc5v48donooQwZ1dO4QyM
Yby48izWAFBeme7WPcX2wAAAr32YxhWexbAjG5sC0ILExmcjnzcPOi0OUczsb/3ri+iwWkgkHYLT
b5jm8Ha5Y8A/GEktl8/srAzasrj23nP2CI35o1cigHfJhhE3O2FYTHxfDvYI9L+jUFfyW+LPTJMp
s4DcK29Q+DXvvAnWTUGKm9I37aN8x6i36xcEM7zg/7w8EjymOTiwPXYSbOuuTpiPstumQdrCrXiB
DrOcW03vMHy+Qco/AUg5AfpFYwYs7c4EeXWCr/MNDpDwe+QY3EnYRL3u+qoIO605+gRImc4ao51h
ivL7z+1mhn6MjoOVYij+pMUBhl0cPYi0edokw8bpZxrPQNohTDMD6K/3QFYyJgtvNezQ5ya0fZL6
8Cpo3Ep+QxLdoIkVLhapsV63HYYhaonF3b3blCAkoFZkIQY60dBrdMniDnCFHXP7xk2YT48gvovK
BEYQ1HZiVndep8llsbkvN1QT3KKmxdFrrdsxdGUHvhA0fbuPxTQMMa4R3HVLXawAjhxN5Itzgwrt
k54UzI68hLwULMaCORDvO+ABTDFUmwY4A6FQr2YQWe4YYWrkLgyWgn8OCcqmBUeX6ayDvdV1TFeq
njQgemHE9W3iPx4jRYARTVYMJXfYUatYWxChRCuQ/2Uge84jysQqedLM5lzJq7GBWilXr4JkJ+u6
mf9kyOnJ73DGO0dT3dXx31MHCLgMWUSQKIni9q8MZ8ho7srwGdMz05rKtGAsY5h+9xZQ9dSMuhYn
bZuRghxJcYw0edF2flNs+9o4A0W/qIjNCd6s0+cCkXCRnBKhEcMApvEyo+CgHY7dl3zisk+OQ2uV
6ZZtW1sRvxHRUXCWnMekFk2aNefek5pXaYuGc5RlST+zO0ZGhbxdxDtOvWQOwME2oD3K/6/JGDsY
RZPW7+dAxWL2DbOk4jYBjiSvljLQWqvleddCHWzteckJaWHoUWqQ7e8zerVUpSRdf9d1xCQ0sRgi
Sj1N2cAUvgSiXrsH1VkMO5t2t4eq+EK4DMdPTnjo0Ugi3fvBo0FpIf19pxxJ0lf6zGgd3LoqI5QR
0iDo0KEh/mN3toMkpEjPYNEwSYe+Az6fEDLtashh6eZzIyA2VsS+7qKy3L/Td4xIcIi1JJkzB69Y
HR/p1dKoy84A4o6ZFYl08A5DESI10ofgpx9/vz9EubqiL+Kglk1AbXvXvZY2ZD+IKFYadLDD7xmt
lu8EXUXvPiG39XHQA9oa/8a/GD09EkwRZZ90IJ77qfejbkEsW4OquVS+1JBLwg5Lf5XqEY3hp2sC
C/kUnknnpDZVwPGImSy/rg5NKyALAhP9H3aMpf6yjSdqRKUzuyl7xDc84HFEV4deC0yZYwjxsG0E
SAZoHvLDOmEfQacdCktdNQN8TfoVun4HZAb3WK62h3PI6t8GlfOV617S1GRO26NHl1nuAwJXcoCK
5WThOfjk4rUMNlo568Co5oJa4i4+Hm9w4L3RI8uZ11p7GGdj7HZERpEO9o/+xkTNkLLcbi0xK+ZA
buvO8x9G7RDl3BL/FumlANX9OYfQJkDQK9Bt/4iN1JRBP/9+2CWLo+/dRV4zr9d0XpjFbL8z8g4H
ndj4gESU04CbERWBZFkYtYBml0x/lpWN7nuJ6e9asq+PJ1+bgG0z/Ca+ThuEvKXGs1HewigjCyOb
Y65meosRaBOjoFbR9PMNkDroIZBYUspp4hP5COOMMAURYDnE5Zw8yy/FoT/IvQJpw0mSKSzi6OQf
Is4c3uEk9zhGKJSlYlip3PvxvnNvFcJYo5HAD+b9F6dKny3MEVct+R72EJJ1IVywyQPK0ZX68jPL
vXqyWhAVwVVHv6AZUHSQjfeOo7J/8sXsi9zLpRePBuuavDj1mvjh2EUmH44RixkPYYwAyyftLOR9
NOXE69IaDTNKlLfnd9knK9JNmA1XkqrtgFPpzvZTb2/lXdUeM5jssG8zCnfxCC69gy/n3HGjLV7U
RayTAerofQeLDD3USUx+KXPPPPRtJJkDbURySAo76WZcCQXmZTo1DRxScLdg08K7cV/C/jnhksLl
qnBpPVHjS7g5MTbqEEm3A5t7T3R0UoLqC0Z0bG4zqQ2I2k+TY6R/VH8lYICTVcc5uW/27AkPflpJ
VtLyRcX+89pzIf1Aa1QcS1wcvs//ySnFrFpukr1J2oAja9YgAPqbFJQ8bKmCSRRdmIY16dCJ2gGU
SsPrbyH7fBBIiXeqT4lQkKUpcKSw2dNI0tX54h5nB/8WnGdUSdl3dwi3K49v3RWJtzI5Xe4eAju1
fWExf4qbvjXC5G32oct+c9+etrX6JzCXNWeQ93K/8xtpARbDnW2OqgkjVbj1NhZvCzH7RctoJjPS
K6eDsz02i7H8uRmRNCNgfLiQJn4RnnDH6cPN0wLPOnQ7TCWmVmUT++sUjRdKSvXtwm7gyON5cA+x
V0+YK64siBuyJeep6hWWe6wObfvjGb88ZLGij6dR7VjgQQzITJlM1U6b8PoefZOgA+sW3RHovAad
d/omZmpOJ2Ljd/sVTaNXXGT8f9jot/7d4vtUNl93RH/mGMLXHl9i2N7mHHqqcxuLgpBKCsQctlki
mr23g6M3NzVnth3sUSSHFpN60iOsKo5GZk01RvR2vdXwFhfr9pZWAylO/+lKffdimtUhxdqhzzgR
EH1sE+7TIqNHv/6wSl7xjyOMXJZw6a4WHF9Ox+kDstCufHm4g8SUsWr6jkD86bIZtM/MEQ1ne0cD
+DL5N+yB1OBDSkGE8S7qwACTljeGmTJvTvf5XsNOmFCUZHuuRdJdHiSrZ5swRJGxlzI45AG9Vjya
6cdBMGfhAZE50PckW+sTIRGd0L9qhlp2ETy71/CkRzWF/55Oe8yRpp1bjcQvc4yGAgfTSWOANxAY
376EPTd5zo6JgXZv1ny5K7f08SvxO1npmzv6CqL5rgOmVdEt14fdkfh/dMDzuMgwbKeXcCnu0+W4
y17qvzFF4sQ07SleeiXvuIdCjfAq3UtanMMrXBhapH/bBluyPl1vyA4f5ZH2Y6z+xKuguch9PcWl
nPvapkfXhWpLe7gd6imlda8ddtxiZjGPwdlBhc9kYE6l8N9k8oxi0hQkKptnmuItMcDeidrSL2Nr
co/adEV4Oc7oksfWM8vFml8BvPUe0IPnLeLlrpV+kSW5d9q09IQGOSRHOkMgf/TX/uUMkaPxFkIB
n4xEWHT0+eWUiRHeg1Z2LnkDzdBQdW+XJ/SOjF0j1rP24E5rhR7sdHhStTrxc13FS2CyNCgBL+hS
8I53u88AMgIpB6OKKoRDdF8JnlSzb2l6n5lZ4jRx63i5jAUa7fAcY8sLs6CT1pvcN8ftEMAmsCbH
+TPSl1f3HnWoa6CT9BkCga8ngQNFu7GtyEFW7BpJ80H+6MtaEVk8MxfO3mvXJIK1cSI7982eGeiu
2LE/OCIhXHtI+jdvbGkfoweZOnUSSdCgGUMzT8Wr6IyDkjy8AHK9jQRiu6bWP3iYHEHUCatFEeHy
LzZPOCSJH/8vrrPGfOWXAz1C3g+Bix9N8S2ix8vxaniGR6lGAgTdhKOMV1MAnAr/aLeOaKizCYkN
+Cc1YchDKsXi5scWJdxDwyMdjVbhmM8zNHokwPIM7R7gSDEkc+FCjtnPTK/FxV/kjDCdfQRNOOcA
KWyoYP18JN+D6cdhTB7qyuHnMIajm4qm+ha0BnvBujiYxIT4Q7pFrnXlPfG6GHKHf5lwT+mRDhwL
YJSIQnMjBIMl8QgbZ5AN5M6oNqNj2Iq+0CY6SzlMLrHOjuBfzqwjPe23CzopdbTubDYUiIzZIjmJ
ZEuNKRrIwi3yNhmok48sJig3e+MjIAldKq/gmxKtSAZp11JGJdeJvGGyShKBrE4y4JDtAE8m3OUV
8w44gl7O4BYwOoYKem+Bqui4XXHaYrp/xXyZpISTGfRnwokrdQEpZsHJDAwCaz+AoitXAyrh7Dyr
/JNvqdum667iS3BIuIKW6qj7ixQEp6RXUJCqQCC0O6G+oFazwvPstgHZIIfJ1W9DikSa9Ptjp9U+
RQ4fgF/35DTEGDM6ek8fAzycfzrQKy6eNKIvBCHsz7nWtEDtzc97ebgNzPHuY2M1WALAH4VLCc+d
A1NzD9QhEOE2fQGaPqTyVsToo59qe1hOBBjFhKBPYNBV+ohR208hSHBUHEOAClJKkPWnyxDMh7fb
ddW/f7SrkB0W/SNd2DesC05JGvuIObuhyv17cAPUJT43oQnA+gouXcxq2qM7z/dHupjnYdl2QCLy
sMYFBmcnZl9qQ2QjD68b7JoDjFx2bWAtKjgyEqmeSXgFmexDYKDBHGo+Y4OpOZR8/Yy8F9sN582j
Pp7uP1hTEOe9NhkxHjFrSv+/AHAbA6P3AMpduIgD0qHpyscEPu0w1qoTHcey0DYN+zwWZoU6ZS+M
qiXUi/uRlrTjrkcLmiXyIl1jAgI2pT5XFWCoV0wy0WXX3E2E2eDkUl5ccXLeEZ4T7FNNcd8j+XLw
MuAE/TrJI4blgT0PwCvapR2sBMYLMDHSBmNtuCwXskGWHYXShsYI/CM+0srnLO56cCDlwxr9u2sR
+Wix2J1IXoPoBzskZrqYwWkiRCuGXELbCsTB1hiJ83odPFgoK4Y/xGC9Lw/vFeKw9oUfI3NCPh60
XOe2haKX/nYdV/x7aMINhDjBXLSJGdIA/KNeEIrRI7jfrAsU/bdKPh7cZW40Nh7OgVNZDlfyIz5O
0FmyPP+95iJegL/DTGFxk6KBsyY2sfgb7hgMlqDaxtKn6ekRGRlBRD6bcB+I73/kDQ4IbvNv3mRc
W4Q71zFk5skd9gdjs3Aw+xD4uUzeVMKJvBc+vAPUznoxSYlkgCK5FMPxPjHmmJQ3EdJs6IvS5ANT
PtInoHrkyIaERj2O2CREF8BAjJJNBpeRd0S43hkxNLwAl0V3c+LgQA4bGTPQAYusXgoekYGjYKJm
MjxKV3rfBMX/3xmMDnS/JHAJvXJoKOILRe0kHYJASiRpJ5FW9+RZv8kVqIOqFcCcwezqFUgMwcgG
Zj7rS9YacYpVVjNoSnpT/E2Q8idYcUkYK73TUritLFp5GjwOmFNesHwAWuWzywfeiLMjIYGqiXki
rxlZG3+gZ0HQXQKgvCFDdchlJTcUx1x+vhSqZBt8WyT2cgriNWlvIEphhfPhpraBP4pek7CP39yP
STPs4j+um8Qp6RII+CA39gVjiazYL8eQxGzGvBGriO9+6C2nOBTzHehxHWaemjyYuys//1fffcJ7
SuySa8cBc2S4JNfxiKxjDh8fstHfPpL9/1y3vY3uMOwKNjIpLtKasGFvxv17Mt50ZTTZGx08c29I
fQCqsTTr9stwvmmr1fSZovbjvRJvmFiAgs2x2LkPtpTlDJGG90yIfWxDqGKAWzQ5ZIXkYTH9eMfw
g/OWRGE5y44UsKsBtS3dHhxMuIKI6DWXIsoxYjnu+EKbiluoSCinCWAv7xutGBkwb4469A0NZkCG
fCYGNMhYZpxSIFEhgysy6bRQBGgRdvval9bLARAPJCIux+WA5uPfbjbp63yp67pc/LfLvD+qjelU
fEf5d0sYwv3sEZeGEM/AsXEracZNdQBqch6j9+Ss8nnXwtMf4IXjmPlbi6JXwNAgXUvZLfTpk5qT
n13A6bQxienO2eOfDY1ZOao0Vxh1rX/yQdtBn5FEH2671ARkZNxJOFWoXGheYTzVkRbSM/teBhWc
eD7re3p7OcuP+uXqcaFiXCVaK2p6ZNkF5rKbt3s23CWW9x0Y5+ESndLiFyNLc63pcXFZ3Id9plqr
Hq8p3m90o6hACHeEfWbVdOecA9t8p7PWoafwENb49Dzg1dSFJ+E4bpGSdedwY+ARkgeiRnrFtGr/
UZ61HOtf2+OMoYKa78RUUHBlceZrbC8vjh0h/IGSkXu++ZWPvw5JenoLb+ElbFJeRBaCM244Gq2/
5WtFnX9N70z7JjN5milPUovMhe30Y/ehwvKA0XSoKhlrdgrf/hE/4sbWmHeiIpPGuIZckC9DgcBD
UBZUm6yySnHTgLHWhY0pJELCFlKgjyIfmzYpIKMNZRo5k0s/iEYyoBq2DgUHU9P7uqRnaJKJDlza
ayrbaeVTJLKO5PUacqARWQ5Dr2LIRDMGAybgNRUC+wGoVL54xSdZVKuhvNX72oRWvm70O/4DkiSp
BrZ4FwY2Cs+Yq8yBTF8WBMHmnjc4ZWHZkZeM6Wij3PzXRT6JJwkfJ+ekkPoUoBIZOqZV9nFX9Mze
hu4dx66XSG4JlLmED3IcdJgu/v9w2iVJZJgkTMfe9RzwhkWKCXZuq2HSnmOWu8GjjfhR2T1qYgzK
5xCCxQHZnqugF0UMdwNiOITxQvcs++C4gBFOoBRt/SBYf5kyuHZhajh0xjISLUIMbSokDTRcI8YT
pNcwmgQUY0w2HdL6jmQ0skbtB7tXOCzXer9KBBlgvNmtitsHRpemCEyJEr8ZBPDrKWqTfAOfWL2a
8agLfZ3nvTN578k7HDyaEsdHoGlB03BhAeRoZGufzfjsCB2UkgcrVW7Jp5Gwdt/TU4roNu2To5Oq
PpBftMJt5nF+90i7AHOp7S+qjS8h9fpVhkwqoaUiYp4/p8bBv2APzSYBUl/1V36jX2VVnpwfLpWy
Oa/YxbliFcJUko4meT6LnpcFgq+ZU9COEPrl1PXc3AWkH3/DQTnr0NVFxzq7jN5JTg8SH0SgDDr+
MNUokWTm0/IVcx6RUGq+sOAvbBUBPb4OGcVIckGTo7rbJKAbWzDncMVLc8jwAImJ0FIcKTSE9Clv
ChC1M3xaDiu8xscWRi/TvY9j2KTU5wIWkkTU/c6QxxXkMmj6Ry3JUFv+C27R0/6ZoTx1gvH3akn+
cZhyRnVhtb7xM7SGTST7WNrBjIO0OGTnEvEiFKbYJzf943GJbPBUhfnOojJvx/kOBhg/wmahg0TL
4qUALMFgl0s2LmeJiRpkfhmvmMGpBdUpaqHGcTRW/qINs/ESVp/gm3Kz6XzAhsvYKcvTmV1K/0uc
7A/3v3iUjz9bVG7Xf5BGO8MfgkoAHMPG9PLHvT9NuQA4OCMRHx3Am/jsobVEcCmEYWZeYHxj+eTt
LR+CqTlCAH7ALv2xNUfH+DC9Kcq5ZvT6pv+jWasEvcEdxvBni3el2JlewhMOppDI99IKEmqPQLvi
11o7P4PkuYjAj6vkNIGZVOz5rQXOAGs7oAoj4u/Je17oxul72qsdKtsOujzqMzyhZ7eZRYHalv6K
lG2PGV5kLTKUxYd+9/5HfHv1bjMaJNXEIJuY6PSYrV2dPILDfjXAVpkmED46pHEFDV1m3fzlhMy1
E8V3McwsRSc89y6IXCbMLIX3UE8es6tI1lBNv0jbPhtYAsx9dRFdkagx2POvhBScnGoh95ryPYFe
PU8lvR4DF4B0yIQGAOhqSpEg7B92DDh9yVhgGDSfGVU5aQvmJD1QcXvb/euCkWD2X5p9BXYN8UcC
LoZ/cBOuPhrMADLy6hCszvSCK6paozUhy4UYQ2qoDz4znvg+kXmYj14j/TAvNQKtSBqpJIMUtC/S
YanpD8PXBhXfis7zJ8BJg7uFa6PYFBl1AB/jOlkNWjVVdz3EUH7SFlYQJDqoij9Gz8JLRKC9hyBZ
OSs6PDS0xu8MoikS53r4QU4DQHKNIFndsRm4eLRgpF5v3nyaeTVWBqR5LY85fqihiA2ULNQtSzTV
eh7A4mlRgxlORUeVW52tfu47o+fywLDsPDDYKngyU2R0hu1tDhd1iIj2xCRVFjYnBzytwFq0ySVB
3LL28vQcHszwQAeZ/mhQbpBR9s1l3sAHCy09VKYuuPdcayvz6j0RDB5dbPfaH/d9DaHSdTHLsosQ
YgNGWzciHNo38EjNx7jx0Yww1XswxJvCb87Q318CRecj1nxGEd6buGvIBNM7OOvDaV+c6/xRhBfA
EtAbjC9pjnkXt5yVN/tysz9aZE7qC+MtIYIGDYTTdyybbt6pBXx9riJe7IbXBTflMmz7NNUxaKGV
2zoi5XRa1BlHD7/1Q+5emS/Swh5vveo/OYHzoNl06P0c0sYtBJ5+qfmUf4CqiPbUVfUUDXlxUrcc
omWVSrkt+LOetIaCNk4l4ylJFX5/ySsBsMPXcfuVZsKDUhJGo9sdVU2EVHDcJSi/VIcEDhk2ldDd
1YePebvP3Lu+hibMjAHc4dZ1bcjgjAY4qOrfbQ5M8Nl+upxd3m2OF+8bfKjtU9Gi/YMXmzvzaelM
O5CtKF/BKuvpGdFwPUavXd4CbPqpHgndx2/KMz1/ofkEiP1Gdziw0fvk6uiNeNgl4ZVvWAycIbS6
jzkmMV0aEn+x7zKHlH7ldnejBnxMrggypDLiDbQwvDz1GHd++MJiE0U5I9fQ0cN515OHGElAkP0O
nwju+xTCVTnSNKcJdi5QSh4jkVVQ843dH/L67HXDg9IYBcKE0/k7/Pj4LvhdvBboW2Dpxpa3zydl
gIHHdYi2kKFyYd5r+AwWeU2PZ3e1/UFw8DseB6169le9eoFvnWZ/kia3wzcxjnNuw+PwHN18JvoM
GqFYOuRRbdn6puojufYb49JyoRvKEKAvSDNSCqze6Lpo9uTjR7l9889+YzBcObXL+vK7ncDst3B/
cCi+BG4uQYTKZPiEWg84hIRqxOqBeQ+S7MBhXR8cep0eM7SY5ec1lEDvP6Bv1Cd/hVbJofrWQgOT
VzDi9cFS3+kjLrCj5rU4kkUUkYetIdNH4M7+upQw1dpYRfwlkZMc+q+6+O2bzNOdnafdX/iAVw2r
2G4zJosb8s/w36oe61/vmH6V7skAAH0LP5Xd2I7f9P7g9/n6+OIe/HMAQVRwnVPSKB2jSaFvog0x
qWqePiZsMGdpRQIwOoaLbsCuacYzu8qFfe52bCHbfVB51lg45AwhXVQoUpa3fY2BBuZYXv32Dsy3
MBEkOqe3d255paGOLZEgXK7MgsD4w12l5ts+Eg5XqnP1DRKOzSq7QrtVjbCj9w2sKWr1r4Cly0U/
Jme8Wwbmh8FlwXGvWV4x0gLkPdLw4Jst74xu5oAV1bBMzr4Jze1hDwvLawWsz69/v7rvHvaNVwR5
yy4qZJyNUVR0AXK+qFKBLQ84gQFX7Ms93iidlXNmpkoJ+Fe/PHzI5M8HdZ/h4BvSUBncAQYplY9+
G/Yp108xhPNnOO2HujCkuY4au+vmU3uG6ZY6DjfY1zx7102DQx6lnXwZReF9pt97ZzxPIAf5tXce
6r1HwoGYPEd47mhxHiAZ1YCZHSNqDI+Q5FFI5M7hprTtEZeEfsXYUw8HA5qCRNtG0vY/dPRkKMXv
H0INYoupblryZWx1iHcH5BeiKo09iFIQJxtogYC1HmDypM06U6nuc4qQUO+fp2ixfYgTocMdN/x2
tBr9nDxdSEPx5TaSyyM+Tl/uMW15Df8+rpVl2RVaSTo/I7ylPVZ8cB+07H9a76TaH/sGMr0bBXBp
0MCG68AJLDdwor8J07oewxyn9xOtxb+u490Q3hMdoqN7Uvcddjd2SluTvuiPn8bzp+ydGhNNdywq
H3OXm161uI9NAkvskFgzXPzndqsQvbv+YjK7Z2CZ/nDP+Cu0/LzZP3YdfrYqIDuSieCqpz5T4+4d
dhrZwbZJSzN3Gzfb2uLvEy5+Jl5WyffgM2+jhkM7Xc2NqBgwvVzL3QOpIVPCy+A3Lek6ud+4Ed3D
HOZF9ABWdbGHt6/hBJNbV1MlPn2qjSNb1kThnI4o1CRJokMHHtwWq7sbcmS8JAlJeKrhmc3U3bM/
qjwm5AFC70E1CUDTxxuZ2A0hq3S/XqQpMLVTdDcsLcgp0I6F/k+K1Bbmo0D7GBDbWeVsOzYC8Jvu
7zNSINK2lz3w0zQg2h2df1E622eUmLT/93RbKHN7twaUIQdgjkYD2B+SSyhVMMWrRB/oanu217rH
0DiqSHynewwFZKz4W/mAdL6fntNbkbzHk4dPOEBwZw4QUgRss3cPg2nmHYew02l9ESZRx/mFV6kR
HzaayN3WbFzc/Jox8Jj7HfqEgCiNKTb9cANVBrCPtwSU594gTsxFJEgvIGAGxM0nA4SIgQmqpHWC
Zsskku1gEKfd6JJVC6zhcDFZYKB4x2uB6MUmXEGU6TNR1+TeYVWKy3L2HpdZHpQZhi1EQ0TmZD8d
W2feG1NI6KrZNO/VYkKMTWWwvYlxjc9WvVzSamBaGP86d93BTmxxSZvtyETx3nY5OsNzdriralAf
esWiHmtlxkXSTs6T/8apFqc6pqnvGIuR6VpTLBNESyenjakV0FeE8CRkU99UNe4OYXz79xhmoN+B
pAaIoLQ5LXtIa8yYpFw/Qz98qtQtgxRKp+HLgKyFRSQx/W+uDKSDqXHC1szJaeHNGz4z+ordV3Ea
E2rkzD2nWN3avIfCKQYNEoA4jSEmLj44tz4ogpnb9ffwkn6NMqIDo8o8Hr0+je+x8e+E5IY87R/Z
mLXt+tdxi8F4JoeTeQErOOwQL0073kVG54TXEGO+f2L0u3irheG848PiNGhhEPCBS2tDn2tRDapL
eh/fMiSG51T3NFWhlhpoXK08wODd4LbJc31j0k33vpPYeR3kwRMm5MX+re9jHl+wEddarMVY3CMj
g5g67U5XcPHcVvwNjUnHAsswIIT7Odm0HR3ITz6O9pa1GQTMwUiaXpIoFWBlgH4CL8Pga9+S0SMB
zlPNqaYmxsdey2eB3NPj8691fZoeaUVXWlo/3HQNJuNCBOnYpl8GZ3oSVXBbX7vh/eRdjuHDkvVk
ruFT5T7KsNwWlfgochy3MUzdpns7hkiegmhEL0oNe2ZMjmr058C40gY2R4INeQksPoBgIOR5Mg1Q
Bl58NI18BkWnpOFxbgW70qHFzvaL0vStXPKfgDOdhec60cmL2IJH12E7/5wo6i7gpLQCJ2WmZaMD
peRoL8jQ3MiJzs4w6H2zgLX1c4oKDWEQF2GcLvIgPUJjqePZoDnEZOLhzshdyHz55LjrQIiFYal3
ySqE14/n/GTQdZ6GM2hMt7Mm8zJlBGPJTr0N9c8Ibgz0/vT75RbD+H1itvz4TDr38AHIclbrqm1H
uuEeWck695UP1a7s0WfyJYLCqXGd9Dpe1F1/odd22pymKaM4L6xajLKwZHGutEmCYsUEAivoMikX
JwxsBONINqxhkEOlk9bLKV+MPnvuagidjMUI4MR8Ckw+WMPAQj9nffmwYGUZRoxQb9lf9K7Mg3WO
OBwXr9HxFv+Ezwd3UnG0V4X/1EZ5K4jKI4S7iCg0YjDey8lPdmr8Y05oWAyaLPqiYLvl5ImqgKkF
JVd17gElOUcaF49yoeGxQiUZwK+KLsu/K0UGeK1ikHKjmN3cv1mWLA4fWwbot3bcgeJEczNkiLZQ
jnBNoQYbsqZOg47X8Q68aNNlR/Ax0Y2phz/69rQNlUAwnBAVIMxCMOr6XxZCvOVAMemjN9MCvhW6
GsdMJWE0nR9E2vecGxhq3m1KTxpGUhOwy13Xu+e4HuB1kImhCJObJ+jDQ0o1dvspvKOE2JZrzavD
UyjDq67hM/6q+/jnWmz67vQbYk+ancbVYIUdJyGQiYJBHrTYgMegVn8jOTV7hHMZC98YdAcrqCZd
xUYt1Kj0wSa5uaTqUw5uko6ojI7QOTqbyqu9a7/Tw9BCPjqZbu8dICNm4gYb5ZPcuLc3h0wzeA1L
cnxMG5BBI9eEkdN9Y9DwRePNHmuo0ZFz+WlHUdqxZ4Sf+BMZ7s0leHIEEOmi8/rjNolyHPg8JfpH
l9+DekRMdhrUFWBmVErIyzmXh4f+Vxx8n5yFoCJMnji6LYL+I40gLb/VGls8zCRInjhKeRxVzr4R
YgdB9cPcSbLXErzzHfWGbBrJCZ8xghpo0pDUnVY482eHwce9xx2YaU9obN3lxW2Q/FHLO9iR8Uq/
f9fwq8psQeo1fk1v6y5qnVVf87B6DS2ba3njc18mrQBNOGWQXD3kg56YX2C3h1Kcw5/8DoqsPRTK
TMG/oHzeMWLorEvA5Qae09X8Qlh/0w7g2ph+FV5OJJpvRcVAWNLUjeMIVwgefwwajJhs+O1/Qqtj
7/4Y7Kik/hKBBiZ4GJKMKU0WRDZqRvLhHxqrj2tExxRAlzXYJbkkH+tJ1omtqCODRt6sK5g5BIZs
3fKqO6evGWneYgZ8tgVMj4Zvytkp64ikRHUHcv9buBQHFWMcITMtNAysuOBYE0/OkzcIWAeI1X/3
vnzU54DcgBEEs45dMDMTtn/M9hN7HvHwOTmbpsjw4ZE6TLcvHCPhgdjUji17zXWt5sfoMqy9h3PL
ZJ23xEZHDAXoM/gv0qHdfWCs4fp6eiAlLAnjJXlwjE2YZuLf/GPELnNWHPIP1ESDx9SIqof7sxxs
0ddfr+3fJPZzH0m4oyjSg9EVJRfxaLXi5xjgS04e6L3Rv2+vHP7H0nktq24lYfiJVAVICHGrnAMi
31CEQxA5SISnn6+3Zzxlu453ALRC95/6ZoXfgMKAjlI32KH9HerBjrtsCul9L3gX9sQ/2JztNUql
V6wzK9c9Yrd2a9soJ10aQkvHJ2l6tU3LwUJ8xvX05tzp4JMz9DQqyj4mYapTNP8iJh08/KPVnn9P
y3VFlfbaW7xc5efT9O6xW/CE6anGy2WTapKcUn1McqLp1Pz+Ztx+h7pzF9nXCVtiHfH4WpNSw7Vu
MieXzZLs7A+zr64s/fjMoBezk+HCYY+0XJZjitt8hDPv6Ya9sdjTlwsWzZeNXxb9rkX3etHMUluV
74xY7socESVstkdHG3N72HgppeUy3SGE5emnFycs6D/lnAgFBBmx4TsEUhyOlh8yCpe30d72kTyi
3oEKo4VivReAElfbCe8gIgwO5r7UI7AudgbuhK+9mIbNgH3x+keNnRXhzvYJDuhx1vm6P6IS4XA3
3BEnE9ku2gpzo4vcz2d0bWo1KZETzHGCCaG0eZM9CbswHXeS8QPvUg4E9ckuFxJvUEDUGJ8Zh3BA
JW09rx/zsLrc52d8MwP0Hne0GL8PjmrcMTkKt4PrXzMslYIEMBxhuyUFfXz+opxAaltjYbF2t5Aw
DulgpJPp6U5Xd3Y1oSYNp94zlGEn/LlCBWvVTCFGdCOjoHYcrq/P8MvespgI7I9vEnvf+vqNa3yy
6S49IF+8LJCf73MbeQ9zY37XGZoPDlZAprPz6Y2waRM1cS965atvjn89D7UIro0vEBvpoeYDyeHb
bNBik5QN9aUxYgiI7cqRBUgANmo4rUhgJmzUNcHRGidvduw427vBYf4ElAqdGeXNbm8Tn5/OHikU
3JdBtKBXnCFsIuSHGwKNN4aDnFOxfZ8GyStLfttGGzDSvG+93qBFslx7KKtcX26JlJogHV3dUUn4
w0zhDrvMb9b27b8I37LUvB28ZuTygK3+DWK9+zSWRN2SnM9Sfb8k5Lw5mj6BRFuQj40gip2PwzSn
l9nP/VZUEpxGM/0M0pK7E1TILSJ5nACEut2abzoDBpM76gyDTF6bkUBjt9oS9XVPDCisGqUV+0pl
brcdH+nmfn4bfU2AN8rXpBSx9bsxl6Evt1R/xnrosT3JPEDeU5GBR7bxGbreJll5U7cdxpDz/FGF
SsZFeUlKbcKc8C4pBYDCXMGqboVyaaQGUbT28rekqqg+9qxNGao1Ztgela3VxduyCcvKZHo3UcvU
OQ47kp0QUn6NgEIgLm8hPgdn9JuH6fMs51pIYxMaPq/9tQMiBJcBHGSHK7n/5J72Nv2AcZlAgeYF
IRHvgjDlHdM3HY27rdgXlJzmVgm2m8+Mnt4EGH0XX6SnG3Jd3tjgzS2zD+dtzfybX7UFCFNmxaU4
2suXRTcFvsBhZlA0vZB7W2lo+bwNSEuFjJpCbzsbNS/GY6JRGS+8s0lGOuLSgsnfEOp+czYFoHTI
jLvxuIvlBOqr6QXs7KKyzpOKyBJAt4Bwlq8t6wu4gC4AxJ1WexZdJwX4F7iBNSaTCcXzHuM0/7xT
5zndzeESsNuZ/Vx5b5NMDhbwHpVIUZEo8/xHeiKGDSD5fy2cWoy/q9vL59XmRuQ3tFoOn4TZnt1X
2pdv1Htm2ejWDTB5Xt45J54sBNAhIstNzW8p9o/jZTrioX5dIuB+xDFjafheM9hSKsFXqurUjBz0
XHNRQaVldaDPToi2YwBqfr9o5rSGU+2TN29zvAC4s/bqpAZeiZC01FbRRyZMZLs839e/WwLG0IpO
RWdSzRnNoocAenvv1uXdk5SYX0YLR0+1tPZ5CxHKXFRfJ+oswg/cbg7GSASRw5I+AjQyudbTI6a9
wBxQSetT3MThEYzhM2aS6dE+lsygp67ktUxfjOsgi2TTC9AjM8+BkREMBKS0YF56+HNGB7dlUmt9
KXAbJy31yR51cSEMfu2ghGhI3RY7/H2JwOQ9xutioksiwO7uLWC1UUde3PfBqmaPvPWnIIWJyWH8
ILzb7iMmKIVBGizgLEFWyXzAlgfj+aW5//dC5RYj0h6wRgJ5ozZzZ1aPOZOmvO+qj4LQqwpyyjsr
gz1R6JH2tH9z/Z3fyxbDNFgM4dcwnzd8euZlVEc/ICr7NDpZke49x0JZC/+MhGjMEMdFgbqn8zBt
pYSHZXi8Wh7Gu+X0Lop5UQYz2/BFEY2BKH3kanwvujHxcDVPjhi6iHjN9wglM/t5Xo8+rHn8ezsG
K/dwH6LzQQ7Zna6QcoAFMYJErDfW8Ea0kl8XhCokDVF/xLouRVezwsSNURvRHTz3b6quVV6lEDxf
3EZEy0HxQgfJ9oI9EXJcLM3YUeaijRILuAyP6SKZ+zNkqusH5BmwP8ruoptBvHRaTLAyYdPjb4iG
3Ei79hSx45OEcIWfgKgDdVXNGceSPqxEe3rzztl2s0G3YBR3pr11TZiHMdJICAklg9KHhU/u2w+M
/yVAKeNhXRsb3g3JNTaqXPcMjxC9Q0pcmS9Dlkn7Dd9dk9/B/0VOKGIZFAXFIwcs6KE/lSfEMJk6
JFEOMRh4aV7zi7/Ic6q8Ro1o1svOVt7sveBjxAu2fC8XIUOS/V3fQt7zRbfzGMJVoNzNcASsd8t9
sMf8VZDZjWkQJrCSYBPCrDTk2+IU4BitvE6K6p5lN3y5L15nh+g1ZD0/fvPD1ufQX83a4G+QdkZB
CBppUB5yxSkCxhtB6XzxhUhnNFZLLBYIGSUXYz8TofARabi4tJB+y5AavDyD1wQfOZ53uM9EGfDH
bCrrFtUI/VMiPkTu3BugKrZU7IV9x8gh6o+eAbwa7AoSM3aooB8++Ck+pmNy8Dq0CAReH+mo7rZa
NAhnidlcczVjvKGRcaho4VFy707PXLs/6m1iM592Z/2datkHXo8e5eV0ExJ1nStn3ik64vL2PG9G
s0j+hEq0o7g0b/AUs8WM5Ni7jNYVjr9rYDu7Qy93OtHxE4jCpDUS2QGaeTeR0s6dipKpz1AL5G/E
TyDWRxp4Gco4r4/N/YFqrIkfcSdsAXIis+qhyUCb2Al1Thvh8PBEpIp7JTqr4S+GVaYLlqNSykJE
e4LoHbmTzEtRKPGUuCZIiCcLCEH0muH8SagtCrUfGSFzhAkrgPuwN53j++f3IRxDwIfGG3c/bxGT
WtKL0BTawNfEtJJMFj1yGdK6d91mBXfe5t1AH3PEsdcDAvA+CD5BuQMGir3opXYmWqBCJNV9QmSx
wPJ/z5ssSNqYAHBzBK6uo+EZBJyPGKoZxscFrEzRuvt7JL1I6v8FGXYXO2JsD8y9NaQD+TeISDhE
K0kM474g8jniUkOvi/A7Q204VGKSkyadgZH2ZoyT8Q/Zw9MnsFMe7BSc0HNhX0YKU2ArR7pEyiif
pgMkbpdBQlq77YsPuJUqTLwFNULUKBIVBsOhOsEeEihlb309oxgJbsQCh0jzcMO1fTyEkmJCLs+4
y6iiLypHmWCrlE9wyT+JDqfr5emLBAhKEMEfir+1iHXRGseMWmAMJaHTqN+0cQv5qHpASAliW3S+
RHrYMoVXEjM6xQJbEwlb0Y7uZa2PCN6m/KHL55/doeALCMGfPn+bzpPhayJ5NKtXiVHVJy7Q7q/J
C8Rm+ch50QYxSoygYSY592FRYQMkCz47lTuifQnnsRnc7NUof38rNUIs4h7DCtvKP7hEd4BXWEEd
k5+9BU4XmI4PIBXakR378GzlEFbefwZEfJySxnHCGCt6OoYKD155u4Oa95Kd30QtarNXhDMkUyeq
35s8i+EZ7TuMoMeE0ojwVzA+vJc9qhMGbknORWXfSkyB69YRWV4ts4pRht2XurDkYnhp7EUirrRL
UAWnIZlieOuhxFH9ITQVu4NuMxRbBO8MFhPHrBzHnH6hnGGnWKEGQNRhFCLmE5OOxDT+8LqhTdS4
ynfYOFGpcMN/AjKx4vPgO9a2mFIswkoO2ACtypDj7A9663EWKek5aftA3O4iPA/Ekt8XKWZ656Xf
STE+ht9RH3fJqDNC5/0cHPwDkRhizAbPT6Ec5YCjDb+u1eTmL3zd7jPMa+d1GOX97/gPDyfjCJAn
snW57yJkwtfB6uzw8dwOEpb9sxHqsa33Lkfs4Ozd/yEj+if3L2E83kKUT7iIEnFYrgwQA2IiQDKS
k81SzSXH+D4aZvpWD1HdETE56OLkEBXufd4aYWfqUO00AYHmiCjFRSNvDvUvcg2y2ZmPs+SpQKLb
K06VQYZmUku4tzkBiYxCMI8kjCMuQ9KL4iFtYkTsjr68uT0XsvTDQyexyUYb5BBDoOefm6PnJJMk
hBOxRn/RPTnOn97zQ7mFPehPWP8oxZ4kXqed/6XoOKeqe8o74x4K1wXZoXLo9RGzijoEfY6DGsSF
E+BQfdhCrDztHTdFa7NWPdCHxRVY1ju7Qi716VJO/ittPGoDcAEdmmX2YiKtJZgYeFjIPHZSG+yG
PMavXzM2MwN9alO73ifjrjnleOQCEIkhKvRhMpX+RW7dnk1Pne3KExmamy6JhH95EZwibyTEnRCG
l90//VMVL3s4ZCN4gW7Y2dvMnpqe4V5opB7ezRMdRY9D7A72oNAp0+NSOA+RrDhjf+eKR1wk0V/n
TsyTan/lEz479eA9+AUa8yBIGmBbqBOcwRGpGEIwfrgAdnOOhCEH8L/nvwcICsgKO4NYKAa2Zf0Y
vQzQYUirmRzLE5oPRk5dkrffDyA8LGVGrueMHmeB898ur6Ap5XfyBR978Sm1IkC5a1nCFfEBViZj
hrDdgJpIsqJQ/rxZiitcWivR89OKynnHwgKALInpBDiyaEA40g+u4LJwCK4xuf11pWEfpJVUd9I7
DFgy0kKokgH4ITLBRN+gpBDiAJrP7Eg3xJ/5x4yxbGBJir2FYLVCfdXx+XluO6kicHLwFGBm902j
UTOxGeJn4ahIEMS2CC3nF92AMN6IVvDhanPKuy35aHikxSdE9iYrTkyxPYyd+pcdwSTMXfR1zql4
gjqor6F6RZ6eJNPEZpwvQXj0tMwCsWkqB6TMDbX0Dh6ybZjZw6ew41mT8ac6r7Xoo0TnpJZVjB1K
HKZCR1WxaFI/aFIfdhW8rQ2XCYUEqUHJZV1bfcJTq7hxxxHGTXyVYhHt+1h6sFL0/WYdFSUBJXY3
aQXsi1nHh4yAdihnzGdsiHpP0YxYvWBhleUyBTElFgs472ADlNpWOvml3ozPGiSBLm5D180zK6ib
FxYuA3nFl5zx3GRRIzZFp6VzCEutfUkgCXSnKOF2MbJhsKfv9GZLY8Vw2mfwDOjP05B3To3uXNEP
d+0OFbxw53HOxAWsdgC3fEPbudrCZYPHMcTD2ifKxrBaKZUF9zrAmitbiSuTLm/2ZKvHzz8P/pPO
MVdSThlvkVNzyJHPOBqzU05IyIHy9vKY6RnmcglE0/JDM8agLzNhmULbQ5/jzfiRwBCkBeWKXZQz
CLe/r5ArgZKUErQzXPcdKDFrAmVldPhkQLtY6Tr2j5ZuExu5UsgTfUZjxSUXl+evYKcy0Dn1YFHa
8l7ukTpspcaHpUbvav/Kx7RT4GByz9MFQczul6gegk5027B7A0JS8MmPnpKHdsSf02c25Acbu/Mw
R1I5sBhw1ImBqxcw+xAJijTcdj0pyoc56YErg5lbHfs2+IzVMWyYC7tN8iiD36wLmLDGF3kOmOs3
OmSyHa/ue4h+nCBt1Xosb0++GyqfpgT6gs42az9IVesVZzptJG7ux2shGfnwkx/kiC2+6T69jd92
Q6JY2mxbrtKzP9CTw9sSRtt7wb/fY+J6sOGLYC0NEXDAp8YsBsJX+9EdEdBMNTXMYLulLPBOqE4v
iA/fgsXwftHC6QOdvxGihmu7YW4VCDuso6l4i0xJnsDPL3MwZIW4pMRAtnchLyE/7yw+95gjXbKv
+R6caCYchi6EgPf1e7ztyeXfC84v/PpbDbkTsqbNl9lWQFQgggwSQvn2oMtpmfJHgZK3oo7/S0D4
LXX4eVs/hHxtp4MoGv3eTBmS5AhizsEOfmJIlu+LfSKhwlJUS61DJPvRtI+MrkOLFj9Dpuhh7B62
y05CIjsIhXjKXnZFSdPyTigCQVxAE2ikuXPeII5gIH4/3oCjgnYOLtY1Y/IfZ1xNODKg2+vfA1Qb
fGzHRqqc7SlBsGcCutt+FW5ZJbNurqUvDbQEWdVzIqHkdMh5N7hGV/oQUdBz2p2C6/iY8urlT264
+yNOBViyrWHBVYFhgE+RWggKGzpeCtL/s9Ky2HA2FV8T2GzDgezzLWN8ShmfDnjlKX5uMYwuxU4o
pkTDOy41FPucMGJ97Nr6SDwGirs5cg2ciQ5wSKfpBIvNbfLwHxzNw/8PPl6rf64L0qO6XrWEf5lp
mVcTs3Fdr3U0zcRf2QRGEcuTaoh7GJCret3k6erDnpUjE3HNAVO0skDyOnbOv9xD4zFpQmYCsbph
yGFJvL/R02KwwfeGY46KruFMwW8QEE5ytIgpYB7Hmf4ISxMSfmeKQLY2dxNp7UiS5EreOYbN2YAa
DNKlUJGgqMifIF1heoDanR6/iyb1HWtTjj5Ab71HZ2PW7BJAzFMa5zn3YM+D+PQWvvy+8URyD+/2
JWJopt3JPnvYIJ0O+1/XUecL/xCrJ6cJb7jAB62gVXbKH+kkFPnYvIUs+9dDkLjn5svbdHD/iMLr
WQtIxYpTUPXWN8eIXyFZXIGRwXEh/nS/bv/fZ/7ykK7TclUAsg+MQij+iEP4FnrCzGgwF/xvpPkz
yM87TXsxS23zAsXltmWBEC3Q83arK1fWPlG5ezj7h5uz4YL/ca6jAPTfE2SMkM5QfjVWYSydos+q
LDBHrpkITxq5znZvdnAfBB0ALyOuC7nYQsI8LCqKhVOM94EkkfyduLP3invfuyWXeV0C+IKYjsJ3
ILkDx/Xd7YfdMRqWz3IfPVIlvKMc8A/5DDyQOv3grX8D3V4f4072zTjcoO1hbVEjqCjqmuQPvLvM
r9yqERxG9JnjePYp5SAb/34BjZ0SiCiLcuMJkc+evM17VPxlmwEdOKN3bONewPI+rD55P24w1gEU
rihpKTu6mVF8LYPOKDws6QlrS3fI3n4Khk6lqaUC+KjB1C4sx5k55Tl7s2T5CN5oIdmJBp9JK/ok
x2kNKVux0Gr3S8Fq/dizNmsFfnF0tplcIFz92Q4Rx9xREFw3P/5T0B5LYto1uA8/OjdTFTEIV7ee
QJLlhQGzMPUTLgzQkHz/79m2kHwebGgcA770leg+ag4ugAFiBRqqgBHMwX5L+C3SSTSUcJY2Ie7G
qmVyCXyDP+lVDw0uU1yFjnw5TL2Ke3yTaG0PzDsmDhCtuwrbyb1yW6LAco4UnOYzO7tM5TxyzMEs
XbgQT8hNn36Xg3WaZUO3HyFFgzhZ0tObKu7mxXJfOXdQuiEXCZzCzt1udIQqg3a+0eZq2ZnfpnuA
GF5I9nI76W6i/0y4VzB75vxyx3MkMs7siAlg25tifsO2IrxfZR0mHSBVM0rkOKM9kLJN4I0e06Mp
hvHDXywKhS6AXm2NNwvCH4XMWHCrPSekcVPHMoPB+/Kn3kez98gl+XFvJlJHxYFy0jLcEtyEQrX8
W1975+DWyANGp5TRvkKuc5WCC1N3qBQvIMUtpmo8XBsxga+lW0TAv/xCgYwcAx6Z+wFxDZdFgeMO
ug4qnh94SRaIrvmLlPfB42Vzf7F6JUREehPD4dGrdAjzW9F2XpAuCOOtqMZvdYsj32KRdYt7DNuq
2BvuLJ++gO8c7r3zSnzhcPw+w73klqOQFUc7DIjOj6h5FLU5fdg4JcWp+0KtHrenNG2ICEX/ibgi
bq0npDtLIivn2JW8CbLqgn86iBOpnf5j0lztywo3BjkGEnBYnv/Co8g8E0SwQW44c04hDDPiBYu5
og9HGS3cg+XBh8zUty2nq4LKEJaWgx/+Wv4TxKNCIfpJv0MD2Jm6Nz2lPe8mUkH2Gioi8mGUuGur
uRSxSrAXbGra2aMUR1LwoJmRVH9RkT+KUZuJuF1SLif6kBupE3QgCSgpRdlFWWb3QIiLNpLy119S
n0dN/nQ7G1j8aE/G3cOvJN7vsRLTP9GWziCHM0iN+D1j+HHeTNCZE5LSUNg93Z58JZkDVyIuWh9P
sQa5h64WLuR1Q9LxnYoEGcOIsmynxMiyXFl323paTw/Bh6R00n0ZsWV9p90C5R5A2fQ6/V0dWF5w
F/akILBt7+m2i6fbdW6RJGlhN3cb3hY3dEQ82pvZf9y+ZDq1CXdhplHbO8YNQFh5fJsAtu93eYSk
zrrFPu0CpTu9UB0/c8QBvgg9buQC7u0PV9T6jbpE5ksRB6llOjbaeD/ejxtyIacfy+jEiwz5poKD
nHHlMacIoN0athKd11536/iGFqXPsS8Sod26/8+ImIkKTQ7oAlBt/xIGBJfSgyIcR3XNxDkU1scN
wlUWwi5HdcDxQt1kOBqVDu0izDEPW5XKfqZCZjKdh04PBEtYnkv4+RdSBX1Q/inzXnEZ7weceC6G
TU9bIzwXqQXqHrtg+R+p/GjDqJOiMbAch6xK4fUBDaVviLU0uiI07JJ1gQDDIQ+U2psR9xa4qfBL
bB+p2doZ/Ptc+qHChufYH8QK/5qC97+x6cmPYtyV2VqVvMlz1ni0EqgVrbDo84uP7siZyKtT5lp5
28rkeuw/7jMQclhayDaI+08K6TbhjRqmRowA1s0RJXG/kDf2nNJhvhwTSVXL4E5uo3/xi+1/F7ea
GwO02EQs8fmIbwWOli/vOrFMm8LC4/aL9/SyjR2rgOXFltOLf9nNvtJG2rgipw3Qzg98iCz0qM15
GAonzPvx5Zyn9YnlcHpH4Bco2w4NLKdaLIg2kT7lgRVzustxXIgSCOF/4PioNzecmp3o5b0sHhNj
siYkca5f9NelVrLEWlM0IV2k04YrbYWwDfEMWdKIWOQad1ZjTWLLKqXIUPl029m3EKP8NzSSCzYU
eBfxgOp39+vJeBSISWsG1BQDeuxot7ebcfclkRcNqUDyiARkOPLDupQDHRplEeCRlQ2PwCWO9B2r
Tkr1QTI286NmAl+dEFnVjAuZORPP6zn/vFnsIDtafhER0qepDrLvUkNkg3IyfS1Zidsv58vdRg8f
O8vQklPqgv5rwfOtbY0qMM/bYY+tzgN+hVxulLh6PGllExZA+I5bLhoBGUuC+hwdEIacmeKO5aMH
F2cXoO9DLbPdcxb2GZDU3XOJXWE8LjRfLwE1ZJsUqPD3f+o1uaffE/wraChpRtiX97stnSQa7CXx
a9xkC6tQFBNN/giWAKAGS/TL+3I2o+1Fpvmh3I3TkXTxo2dwwasB3//lUT2na8YA2DpA43l0KAQv
PXrqQB+2U0T5gUrAhYQDxxNWacsMZ0b2tJ2YSujmjcIWLalqIQA6PilOtcGCF8jzu4XL9vjxsZXw
lqIHZ4H5fGZcoebsk6D2BIKggMfai1/MPi3ftk4UnQgx6bMnnoquE5/qRgt6qWSHU4KPetxeiY4f
xjGCDyN0gD4InAYBs7UhwXgrDY1P42vEeBHyAjbx5x5qIS6sqYJo3PnVVwTfBOQIeshtP6KaHpyj
8wppEYXzxbLSlnun8ntupJADCYJS+4TXeMd8+eDwt5Y43lhhIqdsnB4XDzv6yb3AKqM+C8stpwz2
rqNL80j9X8c/MIflhAQ8SrCe1y9EhR2yMWqTSTyar0fqh4+KChigjYIQA5E1ujgQFCJfpCO8kInB
ajEcfUA3uOnO2rPjRHHtDeGVsEEcFAwZIjiGf3ty8DGqmRlGYVtcxCD7DaKRA7EU3LWy26wz/4o1
EoFCdGGbGRblmicnJ+7KYc8W1JKeg7C2B1/ekHaNklABcnmscSnDyqbPkFlPwKqAujAAd6A8FygV
uF3yktDmrCmWDAlWI/BvYAyqUf/jYSHZsYa5MGi1b6MXb47UBSDsok9sx7Q1vLqqcyEZteNprjFl
2NqfZFigI9Ig8YpMuLWE3fzmalrj2Yja6YIbctgKvk1UbX9FP+nOuW+v64vPdwUdog+ZzId2QbLc
yI2lfEKLdPGMlFFklWdHkZ4IvlR5m4t3Za2OVOodr0HLJkXbmdIOYRqjk12N0TufjK35K//e1nVV
JRQ35fXPAbYPkSXkCz55LdUH6g3dFql3jCKxiqvTuNwo4whVDmUr08zJOMnub5uMvbIff3Lp5Whl
chq3hPLHPY0EWFWYn1PRCgqz39g2QXDju1NTKvJQxP3FPJiwH3PybatYLYWaf8TEmy3/4yB2PqO+
o2r2Jg31s55KOtMpF6aTCCuEdYeJEu8TwQT7w679uZnRuW/zlBsZ2HNfAadFZIK0YAkae3ybThP8
qv21EcKuSFTNgcwdiZMhUAaHNvnHQFK3SJ/BjX0oJ4VfOfs3jniahLBN5Sd5FBSk2XncQN8yKisn
OxkShBEunG18nqr5w6S6j1lu56iKOx7NGzxWy5r3Sdd5EOLU2EgixO2uFTIbC7nIX2ZG8ZERaKvh
AVmJRhxQn/WHgsDBgNoFjnm5J2BhaazVbNyZi281O7X5o9aADC2wnpClHfF58rh3GZIiRB32EZaG
mB0bowW6hnnN9xzo2/nEdqitbxgO5BaV8CKiZtklFPY3i/+1QW4oIl48LCeC40j3Q6XUC2no2XYb
1IR+p1CJBPyxPo72dsPX2YysIOUrEUkOE7XQuDFh6+pHYN7GF6fElUSLJ6QGzb3089j1usgiC1gC
m538De2EvhfC6v7vfnTkSEx3GudiNyU5i8FJJMoiEcBWibm+eniQtbjaxKm/IvHZ4L2T8vEhAfni
6mhVCCqLGGNHEtBawdXXChj4C+k71vHrkBwd1F/GDZhvSkmwdZQpHBm8nU92JWit8lt/Gona7y5c
DSUQNWm+oOYd1j08+E9/00dTfiWLP/0ywwS4d/XwDuuQrqfCK62Gop9G9I7If5/0GHmOVJZm/a81
rpBpPywFvQ6+RCkf+8FW+BUFZoLee1vL3qpAvEFw+TnEsrtLpg5vRlyFEgbCGXyyNoCP9KGKu0Xs
T28I+RZtLtbDe40uwIzGgBibuWRTkULlzOmmdERjgBB8psEzugFH0ahqiDV1AkZYt0JgtbzdeLqR
IQp8JcwKstA9slJGXsX9YT8GZEi0FIWWgO3WlMF24ZP918BSXB123YlPYfAdiNr0otla2sw0APov
zmXK2XvU3tD/0gNKffRj18jUiAaNw3W835Mo+2ADEYHz5HyRgEyUcSwebdBAL05wfkZ05bMX/Ubf
bqHGhUb2v+D+L1pYemcDlkSzFfYdg7zfJvrB29p1nywOEtpegYoWByui94g/e7vGaEgEyD5/EDJz
xGNyINVmN9A5i9dY2iX9BW0UBSoZqQTXCAPK30iccocIH1Z9XqbIevj6V4yyg/XVJTUZs8u2Q1gT
h4jPhS7ZgpW9CP59MBCR8kdK9BOcMJ+8thO45AYGfCjPZlEkGfkNPFY/pNHohucg9IEs+Kj+AqZq
nvLdN1DmYK8BZkN6l/Rzg3fMJ8/lmJDxzwSbuEUwCRDI8jz42Y+NMWagbo0/hcKNv+AcxYW/mBtg
G3wb2IVK9lEwdafTeklcCFwWIVB/LE47fqdkdOWvodsZV5tLrqAcawMKpf3pY0jNRvd9G6APFdK0
DvCqYfwFKqp86zs8rwmgoep/x8fcWPdDVNf7Qc+bELLpYKh5Tr1fuMfEoXpqUaXmbSDuMzB3+iPr
7N7dG8tdCQlt8PZRyxaLHMnV8X24pOmqsFEtlQLq1vmABnnpAVzgx5jihr8edKt61k9+4ZFBVxnt
Itbex5jCJIFjCBbZMWDCyWFYLX9WvTAZSMSuItkJK9IOJ4jqUPw/Gdu4biFBWTKiVe2aRAUjgBVE
dje8HkxKOcTiMyU849v40Q/NjD5tEBMFqBcxVoYXCgyqSNpKSmk1vMeL8ohXh+fGDAAxQo1/juIh
ShxXS/7jGsrkab6Hz/wdyEfwHHYpGi7he4OprinEwPJdLVLxrv47wsYREJ3huqdbgE/7x8cAYmNT
7lZ+GwdncivecLLNCODvM9qjjR9glrU+qCXQg0hzAejfjIRQxSUJr/MCdCOxHrmLW1rhqKvzGp+l
NBMXngnseEG0ufce0jAchvtBNcDoQkF8z8+5uuTgmvOUeex4xAfXzc7qh9egSsXe2bIbTPt4JzJ8
d+GIat69FQ8+GDhl6j+gOUkO4NCTk4g7yN3ywsBv8ZpTcgKDFwxp5cwxiLRlpZPyi9ixZar/kImg
FULuyharpI7pZ1rY2UoSsoQYsxmYnQ4XU42IJQiq4kERZhNvEx5xtJAKY50cuvoJElWk5uRZ0hJh
UrHv8W5ItO/6GcAE+TeD87bNSmH9NECPDPwYAfBTvlPoOiTje8cR4tjH5NSQ0GK9Jn2qKecNXAcl
2AYF2XnyTz3D5kvrRMQdzHXPk+wAvIa8i3aC0IIoA+hg95DtnZbP9NqLxxnWm739S4KsqWKCxAq9
QfqbAfu98T5jimkVxrxLHgGhZMWLC53WFJQfpdiPPCyhTCT3UCTfHzCAXBuIJ0D1ryukx5HStTgd
+WxlMY0OoLAMNvYuMOerunH7sxtD3e1Twu/la9AblKxj/4Prfd5ZKbNd2VkBagDcv7l3Th7gn8MD
4BYAqFPcYpwAxVNbYYInjBHvNyc7c2k4MTmfl8ggDz7sNJlYUqxzF4wFOSUJ+iwXRr13YUDhdxyt
ZRlV0d0smJZHGPNvdvcfbfe4MlBj5/tPqOZNU5wnbb6WMXE4HXbCwumD7ozrShleKWk2jYL6S4xj
D6aChMyrhOIf8Z5QAHfarKb3irwATALcVf++JGlqNk48f8ck4fnOhurl02g+Vu/fCfRzd7OxCLFU
Ibw9Il/c7wR5BIa9r12euYLxF0DiwneIgq1Lfs7bKjbGSCInW8xWFsHe9ExQXGfLlI94l36mP9Sa
EsK5pe41RsRgNrPL+gDTxmAv1yZ7NErI/qiCw7YhUOw2/RJYyYBfLsTHwYQW7PHXefmw9wwIQz5L
xIup4ydbI5DK1el5eU6pS/dDYpq6YB7F22HisbX7WYjFcOTi/oFqPK3bCwSGx5QtQ6bbaSiyxQPy
Q8KnyCFct0KK+05x3urzdjle4CSg0EimktgiKnA1E3ACSwkpDdJyiYxVrkui9zoMDkAbwfPeUSny
0gpCriSzEkQKcA5965mYlEu8J4LG4QUxfpp3BVpMzyIsZ21ih6nAukm4hkniuhd9hj5geUgRKXkQ
ci3WVkRyc7kPeFohEhu4kqoCjkaX0A8oj3qxYbFlVMKmI3mFSHK9Xon0xM1g6zJXmc77lB89QOr/
h2uitOvM30U72IO7i9ZlbI+J9JJ8xXlmjDWHSQGM61wr2fkMjE8UH19NlejfOIuc44pM09rdcCpB
HSDCRRpPhYwhRXpFsVwggp09V5U3NhzkjpEIApT47u9WP0mKbKW4z83WH2jEUAsRWVIWg/txEVn0
RGDVtG4HR0eK62uswE3DIchxhmXy5rAPehuqK4WSIeJzoC7ijw5MLpswi5T2jHIeDpWvoBHyASld
ZYioMIpoBaZT1Ryfoys6Ciae0i256OxI1LlSsFcerqIJgnWipdC4ItjxgOAEPYyKAkuUXxSbJ7W8
/OR9LLNbI0wVAaIWnxQ8DXFrEfm+oKR/rg0+ki7LFlbAwvWN6hN41uT5bHir/BTyvV28EcD+kopO
/KqHAGcg2gXDwVmDt0YURBtGgVt+uaGdE26En4/2iFfyRBS7pzTCgiZchoUjgzOKThfamhaZCd3g
DKK/2FbefiSEA1CpuIEEN31bY16OaGqvYpJJBbiXVyIUBB8XbwZSpIDpZ0meOWJAa+8eR4gO1zlo
I4dGuT1SJX5Bp1MGqZhg2Br2Ua+qwyvY7Z09MkDUsSaI6DKt0MqWixPw7Y74mAcFdxWjYFczxX+s
UXK3mScPCbzszJXISG60mvhUqUQRcnzBipxTbCS7cQUo2qXfpuUEBQbF4ESdnmI0Yd4BHp5aEuq8
QEjhA2h8XEo/amwuDJSV2tfZ5zsModMWar6xkRBSGpK6zLvlQ+Eb0CH8CddfNqwX+S7FtxhvtmDT
9JWgBTJwWgbLG0gQElI1kz5bv82x31+r6NlRjTP3+pxSRre2IsBHgDQeF8WW9u4vi5QJblaWJMhY
4lvczSLSmHDYFIfJ4h/oDUued8FgA4Kl0HK+pp8177veouMkC4pwOdSclPBTjbiuBf/eCY/oMB/D
aqaPjfFnuCBws0MG+sIzQonS7U+r/JT3p7zhBr4R8pwmAHNAw4WphfZjeF8SfPcdM1g2JB0sJHWQ
3/OK1SlNYnEei97+FiuMQmjcSyy7wwBeIaoLCEWacXl8uDw6HPlsSFsbdO1m9qBqKmiq6CXZ3Wwb
gaJALOjyL1MBeLHRwRbWZCqehg0qEBlByTVuH/xjJJmYj+CeEib6ixeokuVD7GUL9NfiGSCnPpa+
YI4AhKwpScu6IAi5cJ4zm4Hv5NNH428znMvXwytbjIUu5qP/EXVeS24rSRD9IkbQm1d4QxAgCNoX
xtB7779+T0K7saG4kq5myCGA7uqqrKxMWOtWNHG2tPwlmrt1U8N3ZnGKHolYANTcjRC9VsQVrwH+
SPGeYQ+it+To3VN8wbvgqEpKr45nJV4im0fDQHOFXgj5YxPw00bKhq6s812IulVPWh2ckjbUw0jZ
VpAIYqh6+Y3e6RO1mK15hBQ7ePg/GLGUQYhDLDi8nlDQWQSYm9B/3FKm/VDkBMZfPdgKZE8oj+m8
KtsIxXary9bsR0aK6QvOagim43liuEnpa1JvPIy5C/brSqO9PqZJhlwyMCsF4c5BHPuAOQz2aczD
ML4DD/oABVkuDPKuF19Xok1PeMoV6wMK2OLohHi7NbIScxq3GF6vh/Q/pmmf3iuu/0FthfuGqJS/
QU/21z4kXNYN0jKCgshmapbogbLptsM13Qd1TAZuCAxHG2jLMdWVtCTlaE/bnA71ZbFn4gXHqdXL
nwZgThWJ47HmJN4tPunXJs+CBV7heR+y2qgywhecRy5qO4UtIx5brEJ0oHBQQiUWR5edj4j1lzEn
QpZ1si6YUsWxRYIyWLBEVl+etBCnFnFZEYO9Mu2u021aDZTQQf/ljSQ8XeHmMNWjdziyWsT5owVF
4W9GWsEIotri404BUfmMvPCEQwlyk6xP/SmNOFau3TLW4T7Fjp54IAiOfYdULi72q3t6Spi/mrpV
E7V53bYf8v4altmmunMAZxgOIffd3nf4UIGiGyU4lQC62RXnxS3Y8sbSyG3QT2kYujXZD8VZcf6p
t2/I1RfB/f5JKWe0jiUAi7p5W5YCSmSjaAJHHLI119EFMMixgdq8THxQuOMHdCIQI0jfeFXxKf0S
jE/EaXgu+u9J/Qw/mEyYaAQbtIlBIxNaX8Xw4+ADXEj2wZMkesMP1gcE0DwPiPOkRgBSpE1f5vbR
vwPhJF68ybtGE2jR/36I5OWVkBwyec07BYMEbEIXkJMTnz7468Elo/gfFOKt4vAmW3eILzcCUKHX
JHA2u3oEEuArOXXC3teeNIma+/TZ2Z6s8uDF0vt7pxdnTRo/KGWf3huNcHSZkcMQIF4mp0SPgqwP
KWZpXp/8G9H4/AeI4rFgCNiDykimNIf2xt/4nNUsQ5TXuSG/f6sHH7T1Gh+0llMlWu89nDAOi+oK
g+sSCJ738LHdzp7Mbn0EaWgUCU1MChyBx6oyKs7PqsMmcVusSi2E1pxboRVXMp6T+tn8gnd6j7cD
H75L3LnExwD2J1RvINXyoM5axyri5xfQB+jV2sWoMJzNIj12WarFHFA3QLO9JNtZm3duJc5Ic0vi
9xyj/Da48fwduE3i8MHfI06ciByojjAsiN/hJbguEdYUMLmDFdZHqD0PswgKZ6mxTHyGa5gy2Nt7
hEE1WYivEPH20bsxEcEkR3S0Ww4RV2R6JloJRzVnckjWXg02fJnlyx1o39kZh0TLgfoFrdATfpjS
gAWV4BT5tybRbGaZzn5ESU35FG1OFVcWAgpp1aDApMoZs7Z0TifnRxdt6EKs27qnEMo7XhUNO/Wz
GOBYBNa6ssRMvGIYhaxJmHgsTL0RJV5HBxUZQx5rGh6fHscPThD+BQsCNgFbgeoDOcdIJaviKV8z
Hd5Z1QPoKx+Ebgvx5LVAc9FreOfg0tP/Sytc/kik4QoUSGvn/0c4LqE+/6HOxfTiSrcprnBHuWd1
7Da+E7yQCeUlD0sMR2F7g1g1yPHFyeR8dTdiEvunm/lLn7kuTTFw/nqfDCPBCoeBJrywHwRy5tyg
7faj+WE1E46a6BoxruBeI0RW+TdZAWC/aWnGBWl9dxMzJ4ZzisUJEKL0hYBrC59zjksZNHDWBufJ
rYfK6YUh3f4x4Bd7gMBPzKRDMaoAXSvQ/lPRlwZ3mS06a/DgtdnKRFr9Duuc4K3HQML2wpA3y/6d
5NwVPdAUaVagDMghKf6pqZZfKWTAJycpirH8oO3+4ThnmiS345JsBjgSz4SBMdxYMhjTNDI4E8nY
yPToSRgZ6zZjugRFGXYQxwCLwK5jPKvfZ2hrm3qVNLY1IKRryBW3TU3DcI7aRBhv6yl86RImsxmW
fvyZRRMt8wm6/PxOaAV7Y01sEq5wNKF0G6HTrFUGmKUbYE8wRC2aI74cjia5n63iMstCm4H09WfF
PF/qvMkMj1tNc/G58/vDBSAAxqTami0DcYh+wc7JcFJm22uyUSuWa+fb5VnAhXK5WUxviK/zlrz8
/7+yDJXszI+zTCOwXPnezn8Ge3sfZGnGrBxLi3jAz/bT/9rW2um/x4SdIXGCD4Ozgl3zSCwUE5yM
RZ4/QX7yzPmRj+jbnSzLtHbkj7AOeJjuhoRGX+HverQZ74obLTgIG1Z+QPkHUeIl3578U2PD48f/
+/BLvei//9zo6K1THxdqXs16Wc5TEDY+dBZHXMAX6+D8tpTyT8aDnnFTdO80TLix2AhM9WCDjs0J
M1OEQRo1coxjaWFykY8mfdCWy1hAM8Jj/l7EYyKmrvRgPeI9DRsNK4Gvn3kl185tiA9OdvSOpHq4
bDg4AdyJAUTt9oxJseA74ElrFWkt4UA3mSidQIy/nK8QObmQMGpZaNe8fMmSP/hdL+B8YQ+xYEYx
4LsTOdEohzmaFLEW2ntFMmfAkwn8s2gSxQQmGVO2OKzfnJuTBgl4jVNAHmNw+KZ9CCrU2RrZF5GO
8nRAfwTgzlyjx39hdKPFCXENqM6ZhFsH56iVwlweTttXRnaZi6AZEBVBqJJ1/wduQpc9atKrce8M
i3Yq6WFWTCpsYjGG30nDrqXNrLY2bl4l2jFx4f+6VeuCzwdCg4R/sGOv/kZVkB9Cdyor2Ma6v+6X
kzeTMP1bOH11wS1hhzGPW6HzQ75HXGKaN9kvmQ11in8Ke+ugOW7ws28wEUoTKHXhYwbsWR+XSrbE
Cz+o2xmvmZwXK56e6REx/KXS8ObYz7A5XJ6G8ljOqva3o1EwBKCtaTZtY0brvIJHUIvg0rpzxk3l
wcF4NBNko5A8GMrwM1BrA82mC13KQvsAnKJOJXiACdxAUUDewmZUnGo4t+yLkT2Kp5F2ElmLtiyK
v7ayJQ0GygiBGpUslbEa+s1Uzjw4IoseZrOrvFTriDFOvBiKpOo1cgnWH9teceZrUjVpl+EFyUCk
OW5DgaK9ZD+Cwt/JO7abPUxsGSeWps7DaybsBF+3YRPzd6ZPChiT45kVr/uHofwYm+M9HWXmF9Ho
xvWec4JvSXGyZELzaB5RFrhi7nKOMIA/xMfuPUXSx392GmQjzCV2N1zz0fth2cFFMbL6wPnObYXv
zjW9pnvMnhrhxXlhxFFjXFKHCbmWN11d7xyeu0Q3Y/JkLlUTq7rXixBAxPsySzCQN4lOcy1zHTBq
1IuMhNo7STchudqlZy+TimmkvKfqfsjDP3wPxkDNyYW8+ot3B+Oxzr576jEHOjz1EB+3DtYF6wWV
CnrbCuf+HvskSlUKvW2nNrqwZ4P3ShB2MVBzagtt+615+kZcJVsleZWkPVhD8U/Me1xekFTunAel
0baDQ+r2j2Gs+DUCNmj1KrFODwF8jEx9gURuDkirWCKi6/JWFA/w1uB5dIHztCg0ycWUNiuAxcIK
0imjFVXgcFNeRUCy74xYEtcQv0Q+CQ3kWQNx0s6dzUYeaz82zoUBc/rAzDjd2M1lBpDW/X9uX294
JrhbHmbIpmtagC3fXLzkX1zqYC275yyu2Vd0nBlWZOCAb2h0mlapc8NGtNFZu61OATplJSVmLz8z
ZtSRXUibDE+yhDy4ra/hNKEJQWkb/EJ4TtBfOeXH+7e/44hZpq5r03xhQqOnQm8lnTVExJwLLZog
sP/abddnNErsBx0qJDIGM7GkMkd7FnO46p6sw4mSEnlQV4m7MxKtK7LzEpO4MeHB/iCj/OeYoJ0F
tJx72pSJo9JfLgaCTu4rhpS7klPk0dj0ZClfJ4z5aq4cdPbkIxPMtZXM6IRQGB0WygGkIRkSr2qu
wAMw5NscNnjBduqJxtJ938HQrB05lp/5vuu7yAJbbuKS/fgcwP/OLXm9qfLXSbgkvtKruQ0LbL+1
/Vz62exuTsq0SxM5w0n2lLDCsBAnEeFMEAIe2mjwKXmT9aySvLv7AswjLMzedNiL9hPNxJe558bQ
Iv6FLH4SzhxqwWgW+zcyo21IWqPCdx+d0NfmX0/OmZrkaGc+GdqWSWvkslwXvxFHnp1EKOYcRPvs
CriBM2vryp00ziYcjz/jFTL7r9qxCInhCOPzCNL+AOsu9dY//x2c2XQE0Vqv6P560FDq0XRSrxkb
lp8LqFiaY8FMrVlgKyApgLgpDEgiZrfebcHqaPUe89schiW6A4+H+4sfo8EdfLGLXWRECt7+9otw
AaEe9b79S+8eMS3NvfHQSkHo/xxJIKKVMt7cxtvM3PPf1GGbhI/ha4hOBCcIs+A4IjQTjCHsN6UJ
wyV7/+68xwyaMGrB9nqOS526f9MDgOSGt4D3Xdy8h/cIGUV3ruZyOWcjcCu2Bhw+aJtuyswNdbXC
2r4D7cFlPtLGfY6Oo7WjSQO1PF9rspVijH3L5KvyW5QdWPSqVFjJL2RL7sbbnSkS4uAB3PMkbjC5
Cu3UADHslCyGouW7iltq+rWp3kEqWf9nHRoAOqXsR537pkO8YJB6dclynySxDWh6rOtGJD0BEF25
Z6AI4cp8dQ1RtOqu/xqxMN8JQyu9X3yao/7QPrUl9XFzLuD98OBaWaMNpSjnTBUYv9q10bjvlalu
OD/CVzhNkLfE/Es+Fbch+Zlzmx0pWM7LPSj/GErNFFIWca3hIfpSu8OKuhKTHWYYuPotKuSEhz+x
BRhKHUivwSG3xGJL88aN+LmSxx+ffvu3HWwHu63YxbfRekWfopJtfDSUql2OgzW92F4p/iBoEpX8
cvpLzsy0YvqBjQF3fMUqAofsI6TUfowAdQG3ql1aXD+cAKaINOSISRe8layKnAC3Qjym3i4D4eGT
3J9xexrMKHQj2uGRC70YQCDstm5hJd3NvsD6LKzvuL6YZpewlpaTKvFCy/ISX+mSDotLPMERZNc8
aIilIlsf/tBSRaIQKakW1LFbB/IkswmwhSIipHPigLFOF90wFKKxy7CKAKbhUOHoaILVbhYvYL0P
aB77vINAA1it8sybv05RMgChHZVGmOkiE95rxOq27XyRw9ieG7/g3W2GJ2h3hAtmjRGlwmecgdv2
E7dSNXhotPjihTNgmFxKITOGtfHUXizgeJ2xNN20YTfaQv9zySloivZvcSW7S349yNJYoKpdCzF0
TWttsQhB/qi8dVZiB0bQJg0LdvgC0l/gHD20p5FwaS0EZlfa+lU+JYrdskArk1mcERC4LGSlpdsG
jMqJIUCDmjukAMaWUgfnsUupzA3Fb9rVdwpOBdOsm9hRz6hSkhY010dwd2i1Ry+o5HfGkWDz4lJh
AOMeDCIwlUmRrV+38L12XUnAIAPKv6NRgUbqPrfK/Bh6kDtOjhRabZG6iTx/uMx5teU3iRVIt30W
y7Y6voWNKTamj9k+2lgl9jmZOtlPMdJFYHLKEbuxYneKUAUE/xu5HtjIFwNpuuYhiij4a/vN9l7n
MAkQXUL6IJRWy3QOE5fW8jbnf5TgTVe5AA0tSYlSM9DYizhzsZWZBuiQRkBAYBjXKM9xasDker71
9Qpp0yP+6xegs6wBv1Z35iue1OkocJi8vJkTnjGz3ivDdmaTzHENlzHgdm1Smfw4BX8Bo4X8RL7j
GK0BMODh5Ec8WBHQBxIe1g4OP9I2OLgNyRY7346UA94dFeqTyAJaoH9xzYXkIodkGwFy17blR14Y
MCtI2IzLXaHL8jaNWKAk1FTIiCQLWONQ4Hjjua/5hIkd1IcH5vX3SR8Ijg+WpJSabrvd+au2/57Q
UdBcRXYEfj3DOG3EGp1PcIHlcwCLU8eJBakxUclc8QPmO6Y3EdJHI+WLo5Pc6hGeQpJJ2IiStzoY
qLJbdh/7DIkmaFK4f5JBMvadqXLdcZKfeX5Nq3Y0lKwBBLJGOIiRQVly3zC/sZ4n5mSWBL94RnzA
mI9cUGa4O+u7PAaz2T+EQ/om6pVIQ11vyfFEgoKox5G3hHpDPvwzlvdxsfehTjuaGVQs9HncJ6bV
As5pZg6lc/r26DSGozCKYrIHTkQhXqACMdiCA3UC5gUDjSsIguLBwDm2vghuSgeeZt93TQyA7Bx+
SXfVdYZwT/aARehAJt404bDMkByOu6HBW4b1xyRx/gWNq21wbVIrHwphE+miMvFA1ncPkHZZMxWw
DkfkzS7Sq1c8IE60ZUZCPpDW+3Co4fJN+z/6WzfrS63GpLBDcCJ01Zkf3mFfUnAQPaCSg/kJIfht
vBmFb9pSEIXOhgWERH3gUvckrovMACPF+J18XV3SOdwPz2Ejm8Jk37n3UL9ExpAKLhSW6OlNU851
eOQfSnwkhhqLpoiRRK08LnJ21rFG1CcSFfGwd5otE2lEWtnBs0HErAD9C2EXA/eXO9hCsTm0q134
0U4d8RStPkZqSIQgvG7ap1HRhUILa1Uxl+LCC0VyeABGVeIX/FzUrF2KDYjSEiTRXUer3KgD0Sth
u9MQt+h/WwtYAI5QAyIxr9Uwtb6u/wtHxc6hPaAPb9f76J1pbppaeNFFnlNlDJJjJk+a8M0LiVsm
WVxeIOX5B6oTOx9RKd7SChEeg8Bh4ItwtgcjC7V1oWOTSKN1PNKbJs95KRpf7A64t+oOqdUjrI36
EscfmiwtGM8qjnXOzQSxgdLBgkxU/LXyHJ05JM0+ipghGTdWBitJDQYh9k16O5sFpGk6VlOXaBRW
B2CZ4HSTkbr9luUgNdUwXbLuHHxUaqacnSCOVfUB5Egug7PsCRIlmHwGdH7pkeASvfg972qWQnLP
yX2PzTqqR9itIG+Vd7SKJtJ81E8j6JHvAfVv+xWTn6PwQ2QFrOJj6BAE4tOGbRGqmZuzPsOdcgIj
I1UtgOpyyIDK4OPbp19pP4aPsEQM41AB42Lrqxg5EyI+NCCONuqqPdRtLPJf8jAJpdU6ZV/cMTKI
vnR49+4Udh2FZDmrUOhJk5cbMC8/mVji3LtAPFuSumjUdQESCWCpkIv5WMNec0RAuDXQqiYhmRMH
28lBpWSBI014b6JkW/pmlJLeuouskIusFa+fb83zqLx40KomQnH+YfjFORDT5XXRniOlFjgKcBAK
eYdpTYqObJB36kn6T1U7M2nGha4NttbhBnzuyTtXKAIcuoKYse1658muhy1tWEe0ImkHfQQuDJvD
p2WDcdR93MZI0ju29KstTZlKnKXXNAcIfjT56BjNLhFzJ45ydCDL1AjLyy123HXrn1/OeEyaz1/t
PsKiyhC+zMQzHsxdlpMuhdObHGeAOEGvGHAS8DaV9oet8CQkqEf5pu4kbI/JQ3hqILYhICS3qJls
o2SuSF2wG8zn1FDKZFB4DndU+AxYNJ9qa65JQLZ46/48PRP6O9T1L/PNjAz6GyjJIVBpUHXyLmYi
P4I2ZGTnyvnEmUijX8JsmnJ4EDTgmICSQxJ5ojiCIY79GZejx7jeJ2hAjmDMwYqm9AvTj4Aapr7X
HUhhq5bOQxMVQEcTZzo3GNpwjj10JOHeiG2DWpxArh6EDngxz2EzrSVP5udPDOAwlgG1sgqlahPt
+LV1ph1eheXUj2NSR8SPrQOn7zdmtDwkVaz48PA4fcRLUlZ+s8L+eYz+8Qodi8G/YY6GhMrEBiKR
gbeFDfS0T8UC1wERM3b0SkqFok2g8gKrQdSMt1vEBBbQF1zo2q1QhBAsQOjkY6vDaxfVksa42dE4
LUMDHGVTGDo5SKvogj2sWR4UiH0EXeJcw5jNTs6zT0+fhJ2ewqA1UvJdhXcBgsebU7MEtV4tPlFy
kSYMuoy8mQuNcl+IbAzrifz/YEiPutt/AXYhw3JiHAUnOuYpR9GLwDtg2Ma49b8Gk+5MOKBa3mPc
iSfJ+cQx9tG51iWVNxA6aDHtj/IRx5KmgpucRjeeo9SDxJYj70ZtGdHhiZj8MBa9zaT05viqQYhd
id+Pymwk5kaBGf8q1ROPYsNZB4MRciMqR3itIIXOT5HQwhpMc5FXux14mQitIq5QR2GmljTtLaCU
RT3EoTP8wLJFMA9y7JFJO2oAr2isJFcD63oN/5qPDHlWIjsFXzIoBf/roafP3yTxsGOxbSab4Ikt
kXNb1mFDormre3IIfv0/VN9t9CB4EQWJuHPSJ9FTIyHxNBPLTILG0a6hiGn3AHJa5+qx5jkvWrgo
v5ztgCkXSPXgRW8bcqezGUmizv/5RJo+pYV3SWrONryiLoZVMvDm1rtBltiHDZpXfmFLRxn2BT6w
5/Tt6rD6wEgotfeYb7cUzd0KYqK19jqEXUP7WKXLs/tKPr29+pUB4A/cF2V1dzwQG2GxX2vTPKJU
xp72OWjNJ+pVqNcnqbYSZyXkfwhrbOWc7QODDg2076rKCulQRsMewgcCILv3PrqHNmVfRczDU3bu
lOFHEVuMH7qiXxr9DQaIW+L0fkaFkk5GGeaChhX1Zk0X91VWci5lSnLyRGOWsnLAiMJ+sAGdAIBQ
vPjaJ/gV5S8/49LeXzn3qJS5kYi8Ohd4ntAVHIBTcIq1d0XHFmoUOhqwjOhC2EwOZdWo0oOGJit4
RucYiMuZrPMGSTQU64ZHbwXWzvSali8JnswYPVn1mvNB6pGE6BnA+GqYD1RIqvaj4dWQB2XNV9FB
chobhANQMbcLZw7tytNtMp1mNN9Wa2NV+1+GB4hWe/cGkepq35FBWJsvJh1RmugVXoMH9XHTKm+T
Vy2imV97dEqnHAE6ciRXC7L7NOvJaQa4brWAjOqLH4BhNs2K4w/7/4P0aNN/eWT6r+GmV0g/TMIz
CTpRF3ffrYTvqOY9owbDmBx1MAdOPSpF8wGY5zvGMHGn7TlVgFw559RTW3IBgbTAWpwHD/ou8sCs
wiakW0f3htlESre7w/ryVVOoh3c1M7UWAXCr/m/jVDOwsB2VQqHDmVztfWNpcNxsDrdDuC2GDzBl
ED5RyjnbThz6qPV3po40UhscQ3dLQmid4VwKgtIxrR1c5lp1DC4PHEO4Cus8hO6qj9301eJtqQNd
f5OloHE6ru7cxwMkCOG9kpdN6ayMPz+LHkT/HnH/dxznreENTj6R+rukWoLUgHp1no+REVFF1zrq
/6lc3lgX5lY6fAo87v+E0OljoWlyJKig5kEVV+oixdR+tjeYE2FNsPYZIk9fBtnH1KouGjDlK1Hp
huOOgfHq3VjyYPugh2CDpjtPqPDXEYqyIDxVroZ2NeI82LpOsbMvL999HdtryihSNO6P/RxvzUok
t42jP5wPh8yCILC3TZjw+CsFycMYgrSi0TOuUp4pyeSDfAy6psSWmlHa5JUc9SlMfzSxTgT01RYh
MvgRbonjBnVbMNRk27/MHkM6WmPpZApOg4jw5UhKhNtPnd1qSOQ1038FIdQB0hvliCD+ahThVcf7
fbo/AIG6xfsuG/YvrSI+BmcNdGOoKhg9h707J5F6O8OL90nX7QqVL75pf9e3UUB9bM44qHNs3y2B
JoXl2t0NG/aRVQPo356Xfeweplk9YwX/OoYd0A91bdePwfLocK1ZX9OFctQmoki8q/2C8MOs9IVH
WCZ9VY77TbCHHhX+atEN1YxKOnUODDQbNvfvDFmphBHINCYZRSJp8LDxGLrZm84L9a+DYAxmStDH
YGZ+/vNA+oWGfazmFw8BzF+pOnYZYYpuzNNmAu/ka/gLWumXfpwqEdYhGpuzmTMT9cGnXU1TD7XZ
GPxVMrlwAewXbAMUsq2y/YgzKuVZTB5L2oJbEKf+WmbWkE0CBhGolhTYnitASCpgMMoqQ7nQOUkn
vhQ49DnIcSSwxVAFMr11DYsBjH7JM+owGCqoTkZHT2S1FwyuH8GRuSsLfQVG6PqVmLk1q0Yy5QIJ
tyE1SCiLaQJi84AqTeZygw1X5R2huyNye/OenBBcxcTStYrjIT5DPaJ3DOiasST3PBohPFrfKdEj
y1EINfrrvqC1T9OgcUPu7t6jE7NubM9g3904pWFjapVmpfAcnVjNyIXwFd7lgDjsPTrEJ5qD5y76
r/wb2o+UUFq+rbDcZwyE3i6UoRKHqBgwjVCkSNgBCiQf9OhN/gcMxfCXWyzr1BohonXQXZla6k8h
sox4gIuuiTtEIBgBEMZpt302dI6ovJMhtcoJeApqVtAGqGI6GUtm/IEtJujdavy6IYn1wZ/tLimC
eQMBrpIUMqw/tDHAiMreY2/kOipm05OcyhURAEA39HQM3EWQhgwqvOLon+B7PjusGT76kh9AIEAZ
cMzX8B7ttdxnG32Qeq9G8iF+f5FM8qGBBKTEV01qh3L/0z7RzSFqpiViVbH3MqUfx4exadPRY8Il
PYI4qJL+0AYjGIXdqQ1KC+DdC8llKcq/WPfmwAIbi0Nc7QKV6PkwLh8NqgV3E/SI+kw9DBdhL8xd
mDs6txEL4D4BBL7RR/ohWefcjA7NZ8S/ELVpWm6aPB2fjjAG9REoAsubRd4Brgd4gtHIHpnsYAhW
HNFrm+iW/9hxsLSabg2cp4G6t0EWsYUVGU1zMiIL8MyH/YCUvOZiO6//wIjXKykzSqZZ0I66e2oA
8zuNIIE8BcZf5HlAR4KMsquiDtHInkCpGvPmouoX2mGBXSbx0lZvBx+wxt9DvuEeqlihU2AVO/8k
I0XlZzbMXW3sy8fECfboQDBeO/wNkQ9Eu1YCvM4Pw0LWf0XgMLp5/h9/nH8X8fCBOJQswZTmzqip
X6M/CDohNiU8tVSBJirbZPQHvzb/F0XEoLvRzqTtMwPMLa+K1Io8uaCYI2UC6g7EETWJua0/S4SG
CVmaeN1H3g8CFh3xfyw2eEk5H5Z7RAECEqnGsjQFxBV1KJ2zWf5DhLiw4Ucg+pQWqgm4/THicwIR
6fmCbJcThMc4Kk4I6tAmJo8BnLDn+aYCdwg4PgkEAgufXTiMJLRAOxdfyM0MUMSPI/5aN7giCDJX
A8rmG7K0xn9KDuSYL7gWpE0aWBGoU8hYM89lw5Tv/mEM6pJgRC6AsQuNragSog4aXQf5p6b048kB
MGo6yrIO2TEtm3qriOzYiS4+fLVnejdj/xWK9/OPiwFSIzR0pqYo9B8O3wxs5Oym9GPt1K0S7aoJ
O4HeX5ThoZ4Kj+Ewo7Xnp3oRDSpeSO0dtsIWPEjFTQoFfp/B19BXRUxqWgXa3vDbkLusG5/Vh4Ke
21kxtpzUm/hHZDx298F+cu42+PsdpjGz0w0mmIBcmxDrRK8kcQ65Z6j3idXTwHe45i8kslNNyZ04
fp0BI+3mm0Y18RtuJDgbq9ELB1y/T06qY9X1J2KA0xWmn9wCyGjZ31eqPFwUfbHMN+bkA6NhMoU7
W/y7di7JOnSy1G10OHgNW9onvCsirCjGcL4TWuUn2O0ivMIPROXu82e0H7Qe9ksoJU2IKWtfgoc3
W/BI3SABszvDdkIYVuZXwXf+HIFLWzEsV5XFdLTuNLW+LPnJw2dNj2gUI0vGkp9MIjj6EZ7tHEIf
r5Xqz8wBV4MfAZdbm2FNRPnQ8MIpoTbiOiDl0NRJHyGRbWMJOZ+8Ga/4tHlAtAz8bNeD7OrQdTdY
nPtO/EjUMYPO7bfEKpxkZxcU0IG25MMXuQpoVDvtRRdA0gP3BmLYeV1fa1FgMf7AXAcTZgyRBB9m
evLOeVhEtMXrybqLeIEhlcreTZUpS02042MVhl0AcUoNYFvEdTnFyxzqF18bY52qiqrNbwxCgXEW
gT0Ef6sZthYQrFqaet5hy2IzAJ1dh3gOSDBjycqko58VOtyHjUlEwT+QW75ccuwhdNRBJdZYQsSi
RdAppCTdHC/crvfy0btOCizGbVdw4gFuXMODWrENZyhOIIVRomxs0XIEbuX+/kCyp3+DQ5sRpzI6
uHv6IMRROGdFgvRrbT/WpCYXqxzdQDjY25wREaGlNIOleKKi3RpN4bhkNAoWDbj+//hAB3qtKsSr
2G7kyIqCmLoBSKtz51EGJ4igx1a0tx719mn8TLdhBgzIUmZygWphNxLt84Gp9oI0gjodA5Bf++Hf
GdAwLgBv5HBoqKvTxuHK4XxW6ZJzGMXnohqEdNrGWMp/d149jkaI2vciO/0wlrvBMVWYYwCDlTGB
RU8e++zmb7a2IRbQ2YlPatBtXdFkRNsiLKiPO5sIgtbxtxHpSBSV6aQMyI8XM9co4j9DTAb1qjq2
RVxUbu0rWYWvi26uOClT3Sh1v18VRi93ZQ78sBsu0Mfrsaicg9ldwAd82swZrlVasR3Z9VwhPEo+
qhbLmuEedhhnyNqDszsr8SSZkfl4PxREl27NdtfLWpqeQnIp3DLsG53IvXtijkxXZlGiKu8Di6Rj
Da3TZxfxHgpmjNfQHi/34f6uSZHp7HvQfyBowEKDaDQDrd06JQbcxopLLVMZ1wYF4m6jL6PQSak7
n6d81tRgZrs82nW2mfL6juSC/2r9pndBIIqGy9fo1cwqGLVsRhMIzvpDicrXqY+YqSd/AZdGlpFG
IcUbDrv4aN/bYxp8CIJRNTANj6ACuKy7G6ypFjDvsytR62Q1cZryq0zwlNxC920h1GWWsFd8DcY/
s1FD3unp23+A3me0nb4tgzToMiyYc0rwYI70X926eNSPpKTUn1LSO5/MRFwrESLDJsQsO6ETO/VE
cuU+dnjZJ5grj3NmX1tn4yX8td8QauzmnQmaNeMHiOWG5E9i7oQ1YL2MqEHfhTxnY0vQRho2iOio
c+6XOfDPdilpgghpz7HhSPHUSV6ntdEZDWtPLIfyvzTEqPZFf60nZHHGiZJwykPNZgzzOCUr2mTy
d1ox9mrsfeW/L1davhxFZ5uJOlKF8iC0ukFv5wE7A89Fq+CefIguG6+/dRBx1CyGhi329jfae7NL
NmFMHhYRI4fmkY8FgLlGj/GO3WBxXugeBhRpSB++wPpwnQwryc6mjf2M971Lf9fnlPswCsfQsE/R
cWkahXRvO1AOSSUgnrc6MYp1JF5fNlpM/smZnWZZ5NHOAKVcLHApkQhFt4/We3c0DZT7LLqogNch
yRsnxvKVRzBUQXCGucnAwAhGLuQTzIGFl/6cTcIdZbf9YyxEk9mWHzFtpy9rBtOLSp2UNzcYqRmW
OL1ns6HGDdx+znC4GsQ1jmLx27V7IAQw/MTADOTOeAbZkm7DbMSdLbqjiE0FK7Ppb5fEaNN17868
QRJWtxIKCNW0WGJwUJFfUXCuDQBKeJ7kaee34db0xImzOrbEUyXLYgYSCpvE7iFyVfKmkmwv4sj6
dvO2H0Q4EiXSHvSGh7s/2vqqm8S/5sycjFq9KkuGKbESKYMO3jtWAhwGIyU+/8BkCa68g+bk4dT7
HEv7wYh6mVzI8tE8VoMqo9TDUWiXh98nPIwSq7zAIA3Z4SFrutMuicBcVD21FvnEE8oIUTjgAno6
yRSRZ1WzwZuC37NE71z/vqbUUhdaDqh06JpmdCzW3qyBbUPOhcIfQfVHIb5xhFeDaRdI84mdEh05
iv1icLozxPgG5GYLwcSEEyUlML87CNfMi31GIzi3vjtkry+X/gxCNo/ozR4odkfRxI9TwBxYIH6h
nySGm8Y+d51hIQ2tMTf2x+FN7xie5ygu23yMPWouumU1sq/z1mweSTued+fBWFx+J/80lKnm6PGv
Iqeqf4y6r2nRpMiXoUBqOK5mSYlG0Z32dxDsKJnYHRbuO6Q+TFW2CxH4oNqrCD/TFZma3Tv2hhwg
v6gcVaOzvV61vMGpTaEv6vOJ7vPGn2Kj9qXvrn5GgRFxRpMZR6+MaRzTPiZutHqon7sbyERWjQZ/
m370i94UDZkyp06lp7cCbhbPFbmlFoPZVkT6BiBlR7EPC7nT3Bmw9FS+0+tc2yzSGUoLw1uP1eHU
V9u0xEQ4MhBesU2NLHHwTVBAO/ZJsMeXAV2IZnpYko4KvV/sMbrdm22jc8+mqM8FiFxSoaEZHaM6
huTHY7IxrlkFLZT9WE4N7xBR4pvZH3+dTlD33nHN5CUuNp9rE4mRovOSN7Z948S5Qwd2ZDHbQd2v
gjILJd9iQImiYk0Yid29h89ZhXtHB8LoozB7Q3BKUlbqJ/5t8KXwSPda/tbZOzL8PtQMJBvglzhT
3hFXZGl5Io1IZB0ffZlvS8IIdKzm2uP+n64df8Dk/TC83jM+O00UQHlXNGiM1YueSu+Dn62FL1uv
laDzju1Eryf5zFsNywQsTceQlEjUg4B/Wr4LUmzxGP9jkNzs3QL9WCRpeLNb124aSSOCCVOy63wL
v7zCeJpK2nfwNolcZDhf4myLFaX9KbrGF5QKZ1GJ4sL9oeNlX2mMCy3TAMyzC7zgvMhlNRJJp4Pa
L5owNs4swofGAMnH5G5aEAfowmJliV7NBS9y8hXrYV5uJq7rS/Ll8SbAYs6VenIBLa9eACbRHqNi
cva32YeuhfWVMJXFzf8a2/iBOsuDQwrxQVTFDkjwqXQUKCAi2h2hBtqdNxqzTjkFCaOTd0BC+UuM
bm/cLow1m5JKHsZW3fnjpnydDyDiDfXycu+JpZfa4me/enDGnb/gBLXiZ69x1914iGxlTeeeHNk3
CH0BowtBQeQHXV0jASGfU0UVs3IbIRo+KNd7pUuwoxaguWpxHNLn/WuGdSf/Oh7XCHHLC4MnhRRX
7+8v6ONmzdOWQM17WPC3vVUXA88BBSNFSU6cqFGChG+Is28THKjCnP+FhimCB4gSIGGABx4tOhkX
37BOC0TdYUk5HdwXLfw2i86bUg0QV8gYRu/jIPgr428iQtSDrhyrGy+aApIxzTX3WnYw9G0ZlifP
5Z/F4y56J5RW0fOsuxdwQ4cLJXM4GYixqXXLAYqaA7eGEl5YDTW9lAu/7Ay8heTh2XR+g2eGnOZd
VQqardOQTdlygZ16vD0/oIvgg7iYFBNl7BeqbnNyDyo+As7+kUIzvDrB/c6bSVWnwkbmGQLZ3dJj
UnUQ0nQeZBuHoIzt8UlW6Cg51MO9VapiqmVuHa3D2phK9+uW/G/6pMXQR+yDri/uO8MLEqWrwUD1
JiPtJNCsXsvEsNICilNB7K023Kwim58Ha9PU1E6ludljy50wdUV7DXVFE1CJtgRHVNxk4Hey42GU
ljTRmgbOkHjGXEwauhsbWpLats8Qt2NJbkkxF+lRzKArtsJHGXDZeg1+gxu3vo+v9carIAdVxzOd
JRigvQoyzkrGxsYjkpqQd7GJ3XW5FK+oh9bztKC2zgPv9Bst0yKf9sp9+iN0cShZBLV8vfFhwcMK
/sFF74kVitrF21t9mTEiLYtQXudicxuek9vDd93j039Drh0VOVYNzqIocKAHjzztwQyIeXawQcIU
ZinS2t0Qx0AubUBSCa5LS7Zph8WU84PbHtKntvLJCTzYWMsMfkqAA9E+j8d1MeEbTO5E82dSip69
YhOZOggQvX4JT/cPwy08XeSXarjD20cGDc58KzatAaTGgAihqtxFh648RKtdcTu4KVJKBm9xHDaJ
BO+K10g2/WnnOjvfzRqSo/S+7yV9BX19IvFx/kUzi4eOoNTLxXH+i+vuidb8w63D9fkPS+e1pDi6
BOEnIgJvbuUNQiBs64Zo0SDhvX36/ZLZ6Dh7ZnpoGv2mTFZWllmgVoWCfXeDO7HtX5Ox3RcTJBEi
FYVxWOFfoFIlfGjEXASF0JwSo/FX7qHf8Xef5m0D4ekgGN6n3DjH45KgZRoxqBNBNcwWAh93k7GJ
lPEcUoNwhQ+4mTlErPHw7FzMcxy0nQDx6GCPA3lFKG/lYkDamlEtPdQlFijcI4LLtrb5CGQUT80x
4ZKfEX9CVV+OCxVqLo132OLN+JDLImj1RZ55NTCwfzmfbo1EXx19RR9mIOcdklzjhwj+sOSM4wbh
2+F4wVTZa2RRfNRhIMqBoHJAPep+NrpJc5YEub3CLRgaia5MNep0j0hOlRwp2ai/reiKQAwddDJB
f/WODUFSH6jcJCABRoH494XPu4yvNQlz6dKwJpAFFxPVPXJmpVuNKphJPXrSHXf2Bv+IEeIF8HQs
8nPa8mvc/0kpXE+tM7PG0aYyBlVg4e3qoZo4doeDY8K91gxNgoHPjKJ5Obis4S+3B4Dte8NJUwJl
m95zwBw64B+0AbRQR1LSIGUZGH0YROVrRDCCo/cQsYm7ACUGTQEfktikHMQs4BslHkviejdx/ZlT
6s9Q6revq5dTH5D783EmFZ+LlP++0SogUnfeq2hCCaAXAp2IUFgPdii09SB/M70sAkhkfG6M7KnU
advm56d2YkN02jEMOsml/ko9bqvBQJS/M+Q/yDd9dA97wH14WW8lrgWHB34M5MLJmauSZ2F5YME3
2ZjIbdK+WA+aqDXNJjcHik8HDdYBoj/0qTNEx+XWE+CSU8S0B/fFMbvYBiVemibgFIFaS40Vc8AO
2USokPgChaTM57XDWkxCxhzzGexUg669uElyG0UTUU9IbyIi/YiR1V6ICsSM5AGACzTSQKnaIA+h
/qySeeyQGVsOdWl1GZGTEDcjtMDJ8Hd9zeYj+TYZcnHqUktBURQr8fO3mvBDUTQyFn7isM5IO0yq
K17LjsIIfgdYV/pkMGbizUAbsvBT4P0MKHUyon71D6uJbKbfzYlBIImvFjOGUOyOZycKHQT3oOOO
Oo/Bd5AbQcICoqDF50GbEfYzTdOAchCoDWILmyfnfSm+rM3EJUOU364bNga3uyhIHcFgNk5c66Zq
JJy7dHrTPUGPIiIG1GEGLYPj/GQ6ejTx+NTg5wOCWtasnzh0HN7WfIiNj6gLwi68cp5aDnCUmyfq
eJ5MIAQJkBcbVpJYoNNCPS1Y3koG0SsKhWlxggXazVifyndZSUfegTi9olGf0NPRRr05MeGg9MMm
nu024G/9y1FjRXhWxyGN4uhELK83ieh6cUfIM1szTtjWSJOFgU6C9cfmO7HBZ+fXPCf0YCtUffjp
dVLhDeignUxqvgoIG1TL3iZ356XhR45DRRCEKHGsiIv6WoBQkgO77sFg5gG/HFlhaXZJGsF3iQdv
hhFDGhWHjLSth5CXTWHAoEBo0/nFhqjXc+1V7djfgh/XbSlcqS1UfWtCy9oq2N3tiA4tJyWKgBwU
+rAfMuVId5LqC7Exp5yD36GkwMmX1SBIznFhYeHP4MzyCRz849mzojDKjnBT6RojowKl7KIX4H48
Y8rJh4tfgaXBaFyfOjrsEXr8k37iqy2VAklhjeKaNTqgG0DBFE56R88Zt10xv6nFAbFbZ1iHLoZn
pEpw4egXQQYHT3SNnv27IIML1rZPaRNpc6JKCxBWbe1iVLw8MAlYi5nqGWrmhYISOw6tzZQmaGG3
HSElJfRhI6DgnWMAyhkuHwMK+1idWz4T4YZDqpwb+uqa5oj/e1DRoO6EODV3YGSgFN9NCotbEilH
IUHWgNxHVjiMqViuTeLuW+B3aG6LabVi7BCY/sG6DKlBRP51SYuryxtTsh+lmS+4VDhpAUXCGQE9
8Ct4SFYxgbrCk/Ll8DBpRDxrDSDIr4Mk6fbI/Q2z7jEqaWpQK3CEny4TBkymL+9bIAdcBt9J8U0h
/t4KncxZJh90yokcTHtn2J5tsBxsWjKVkrx7mLatfNyxrxuryZRI+wEdtG3VgXdK9Bc9vPWYvkOX
DZlj4LBgrNbIoXAI/i0hoU44gnnBpcfQyk4mU4Iuo0ITII1miCup2WyE5IFDiQpzwn6CNb383c8x
UeWV6T3NHtiH4wAQ0R8f73tk8GBDFtErzTIfz0FFi3EFBIwEs98xWgPhk3Fcy9R8oCK/xrQmTKlD
/shwRZz+WJk0TaJLN0+qgVBvMsggbDGmJBwor5NPhXGwQ4IQ8GxS6TMtsACQUzb6TaXzIWACQLtM
Al7xbooo7vtUnXzX7hkG9LwXECPX1QqJQVYUwZy0ZIwksgF843ZNhqPubXBBCC5cehtuQOKPMqqz
GL67OXktREIMI0DCxzSqD7j31KQgzXIyAH7oR8Hf82q+X7d93+4Ca7AwqnxCbsBuWxPONdwam/0U
QRwVDmqJMH2ahutyFHK8BuWPUT5A/GnIrQSd4R3RLLJCb+hR3nlxPeDZ44GtQah/CCecvGXHpuAF
B4XCJQeZVxeq8MuJkXBjDineqQtbJuATrjH0a0pr9+gwpDE1VBzvfb1jRNnF7TJcDKtBLzgXPuRG
o20igoR8JMdpDVa7pSMR83QHwQSPxhFz1jPub8Y+ihov+numtsWtDSUBm2YY9i/iFbsYCNHHCIzg
ZrNR9KjWoCir/LEEGvOzzKGvzsl8ju7y4mFn0yt1K8jy1uxvgO3niSwUGLY2ICRFgD6+FgDPyfCh
rASrT+eB1TKEhKkyh4k6AnKxtV0iCLgefJYOvw67Ko7NjVPqcVRTvHZSN/o+JRE36ZJ/mKQjic8T
hT6dkupsga5poTJh8B5wsDwuT90FSVsbywWAEEfMYSlaccRzqWTMskYQnYlz6V7GHGDUIqpY2scB
gYcWSc23FEHmnLwfgxVw0Xg1fBBJyutUigxeyy7gohGEeXmoXGwsVMIMDKg+Rhcx4RrKZk+6ogue
h24NivZgLBRakqXRNbpQXahT+PSxiQAJR7CNUZ7q6LETI6gh/eTjUduC0UV/OPj+AtI+FhjdFJDl
usmhBmUyWAcH+HR0ddlclb5GYhRgO/A3q9BiEUlyYyQq6A9e0NjKSHFObcOYOYQknHmETQozelmc
61uI7iwFLw4d2ulcEyLAJmKIVkoDA0A9cRrb28Q+4JgMLk7MKpYTAEKRRaTvg1sUqR8j76Q3Ye+T
yElZMJhBrBLnJen77M5uiA0gxh6AMMOXDeD1EBUxWRgPM0Q3BMrZLoQxR5ccT0ebE7KUw5B0Jdz2
BCkbXTBDF3TGT2l0mgmBp/it1hGDTXMizqiw8FQ6K/gjhzA1x6r3XRwCflExcTjTkwjgjwnXeFmd
KjsRLFFu5PT9g5P4y6Tf7RqOKgIlzwJoR8R+gkpONGLrLVRAaRTn4iSubYwxz3hXB4ieD6RGN3Dv
IDdiSBoOLQuFI68d+1SM3HXET3VxShx7uw+qZE5/+M6Dt2JKKpQ4LkIC1g6PJ6F2z5+2wWG4pe+R
A8/NRNpNlX+FL/jMBmcnChmoAAyMkiXquLo0njnWOB/IKtFf6OAemR6t08fZ518DpbBDMnubiToD
zPbGT52M3UWDg5q6YGqLAC0UmQkTzcNQoVhjRCgYKaJ76FW5nfF5sBKYD44RkaduBdzcETIoTG3h
5jqsmSIFWb2MrVj67ABHlooHzTeKE66R4vcMazByl/aUf0AIh00C2DEvLjK9FrggCWZg2rrZ9o8J
BYtl+7W7sDnpesfrs0x8D9MQRRgXPoS4G5wPtd71l5SQiHssWLr8MqZqXyD+eptZVqYLScVbOSwO
JlbVp3YC8W1MSXSMnZWMhjrCXftXm4OJIkp84W4hDqYhi42GYDQi8IJLgfVyk8eUaHGcpSDw+JjU
x1RxokbcCTwwglLEn5wX22SOEc4Om+VnMBs4XBwmDiUr+90hDLDPh9ErKXZiFjnA6wFngth4TuD2
msrS45hoqhHVWCVzXMoV40XyFLPWnL6vqFKwxLivzSVTkC6mDRmURVH6tBd1t4RTMpOSCRVoaSRw
/FAUQW0E73dHooHLP95HiVbg6u4Ho3PwdOMqRQ01iCMhoJtT4StF8opLFyGijZsyYc1xBDE44Mks
BHwgzsUZI5D6S4ioFbN/JYp1uRfILWCRfYPzfzKmPj4jYmImVBnEB31WZMibxOwlboPryRoRp+AJ
HOy8zppIBeQPct5ShpLBNRIHrDomNkbxM4pJIIixORxtxaRQuNgpTImAR94PIg0WCE+NEpBiDA6q
ZgaxERaegxl/I5bO5dQT6nGYCBApvl98BFOyGgJaPBkHABvKo3MfkDfjFyjlz1SCJT7RnUD1osaZ
1NTKcDJACxjEHCdEAMF/McQzgjvHgOLz9aIcGTEDnlw5Sk1uOVBEgJMpoFYi+/QimsORQlpGJ6rF
8irmqLEwCspwEiMK/UTOiY/Vgi2z9uCvUqqNJpQLCQWVGDK4kP5TgoYZIxmwEiy4coPYmTn+hrZ0
tDxz5UsRuN01/Cux3IQnwW6oeAUEcAUzwcJqkkFwa7gGTolG2BFEm8Ki5GgHdtJWimWbQy8wmBUO
lTO5Orzv2lWvNHQE9y0iMZXzNht28BI+a6enUidriO+cd4lfRvO+35hmojThz3IjvY1EzIX7UPzR
J0FKjeQL7QYi5NYDDp/OmzhMxLxkoWpLbPAB2VBBtiueFDdEankfZxwmy1oJ6KI6AgYyiaqU3kOL
OKHE7DSsNMnDEPvTfyDCricxKV4EeHGXR4MOybdORPxVi/vOp04k+pWQNUJAXbQtznLZMehtPlu0
rS3dbv/Fm5DIdBFkYQasW8bJYAFFesBnYLWa3T4mhQtOZuRyypY3b7FcTN1SinAtteIy9FPclsix
MPcpD9J58OLFhAHMgaA8gcukkwG6DxmkCLjI/gU1LOvJqbWRwcYOwKbpZxmpE1psWRy1A55ZK9sK
OZ9RKv0zlXBp1v5005aXnTl0b8SLbjTASCSQrDY9/9Y4fCkaBRq0wYVBbpX0W4qrnNVAM+lLC2ne
viGt7PG91h9ekOMe5TCM4MNsE1o4avw8EhaW2oAvyHHyuzejCBWQuQtVW3Vd8iu2a24CBlCdc3UA
rcEKguYgOvf0uwgksAQX07QQGB6UDYv8GQkHGNXiXI64uTOiCjAfGoP7qz+KfXhrIqVoxg0kshti
ngbYbrIEEZLUj3roSxGiSRteBoJA8Ce2gJVJjiVG2/RsEq+j1EF2pF+PA6yrZszpRikmzlICd0We
Av1ojYqgrnV4YprQLJIQQj3kZJKE2Jk6HrM07z5D0qHrMkKQcAcjgFWJlO9EYKge+Q73Ci/Lx+bI
zgCcUhEUhBwh/MZ5Q7wr4RAokYWbEM9wGxS3oQWSI96MBAvn0sjoosRDCLlFlKTl4Gm5XBXUdpEg
wwxQdR5S8qUGzF+YhEcQa/EAVTfizUQ/QwSHOTr86hrP7aPu6rA7fC7SAnLVMImzGJFDyobIeJCg
etaetrMDO4JB2avnSdiKjOhoHzCyiqT1HMnYOlk2in1oeynxJlFznpJVmggDPW3wo4i4aaAxXcYA
E6yYg7AtluUZeNCMU4CvFJug7PhVGDdynq3dyUQJFYut1IMf5/nJkkvGXUtI+JNK5kcsriNZPt6Q
EAZTx9/l/pAlkw/C987eA8zwl26IhcHeZtn2/+YAzhJcQbfFplOk40yKkdkMxJxTwsHOR3FSfKEc
omcHMFMkEwevdhwDEfE9UneuNWHe3QJRAHbkNMFJYR9m8Ayh55Pc0xiO9XtNoV4hyaVWMNDeanBu
WY0Y/ZQ1bWygw2IHtBFmZpAT6aGaE0tGJtLf8gjRT6wuCCnDj0fX0ZkE/oV+k9K7DFyUwu4+3cTY
NltENjQJvqmZFF3UnvSl4eNevmcKCGC0hzOqrjQI+B/TnbPtePwe/dz4Si6CunWa/qLNIQa7hdpD
28sjfKH0JIihEbLxEVk4zJoKuQq6UcvulDDGpkdHA5XukcQENVzpMWWmKgQnBoqiG2g7NURncCRb
s9ZmNlNCkEf9Z0ye1+8vgH2leSkFLfJX5TczAneGc6N0tISq1S/xyOpzoq0Ks1lYyFcR6lR6WE5o
W1N+j+DU7eAE6G83m8Ycoe72wZ6fzfZKYrvvyXOyblu0dt/pb5jD4eq9VzWQ4QK9/g9NGtveAzjg
9+DXZi9ofW+jDkdiUSDE0zt1O3ExOk9Kww6DvDT9AOHdl1OBByNV7TecLglXMXG5RzsjCoUjGoWa
1oNpp0zI9OvGBzisNhDPjQegtVt8va1b7988mmr83dxCXu+WXZkVYKzZ25NdLv42DzqHSr/Pxeb3
TXxIrZTkQXDO+wvpqIhJ7cymYhOJS5FDLNQkPMoC1GHHFPl+ukaNnu+GvWOwZNurg2PSs22JzrAf
ac4IdDmRKdQ40KaT4G61BheCyH/tOFdrSnjNlwZgPqS8QrB9QEiQTvLcZWK4ic8H2cEqiUXJBnZs
3L5MmEJywEb4bN9IlF47SE9jmp/cPRKpAHjSgGQ/Oak61wQEAILIbrXhICGBC+mYf/rK4EqEW2Ja
eGFMk/5Ezdpd83v09Qj3dNhxQW/T5GtwqSfScv1V7hZgin0UxEObT/DxjzRtnpH1QeTE5i4Ej+wI
Z88mDj5HQLvqeZH8DFQX/XFt16aqPMzJaZImMYuuoMiSyjwSMXFx6SMuAHgsbllCYEBMX0YlH1M6
jbwM9xGHMw8iMQW4Ju3TKieshr8ng/KjkjKJZKh+I27QdiK8muP5Qne+gjMivIUXXJnuNDVrcGLG
5PGvW1nNF4deeaYyQmNwd+40D05/4KYwYXEcrLzVX+FSlN5QonwbK8pAHomVh9ui4CXT/00oQ24v
XIvewDPxJIuvhgkQZ9cej39/VWFWSXlVv2mOUgxFwFM0JQ0NSjhM2MpR1IBKmB2oR5/MtXNxb+7B
3tk3uDxUkimfXpimIx7Cmtl+xXLeu2YaiFnf055x14gOyQ7lCtPKwJVif8wBEVeqV92nzHikPsVU
Qo8ZDDyJu6ZDaUMDiGqZ6pbuwJDoUJ6RLojGF6pT+PVTuGIboR0iEY2w6KK3sShDpM3d4h4Qmpw+
zv5gF00MQr8yanhnQEgsKrkQiOw/WV6anohCVWsq0yJLpsUOyCBSK8DySRwZwW4a26sB+IIQGoqj
hBiTNzWVFx0fNzYOdCQlwNL3Hw7L/DdpMZ+IERnwrJ5wSjRvTWWCnInZW64Q9eJioBE6ZeqvTCKn
+Jo7O15EkZiaa8c6ZwXd3ZtIC6a/U2H5LoFzcPn3nDef2yybweqR8XPORB1iDgPzOlhDfuLnDj1h
A9NGM1hXFKdFbsmtNsdRav/6ktHgJwUZqU+NAUKuxhU8qF8KoYNeRxb9oG0GfRxExtWgzmQTVMge
TuE30YO5US8Fvam6jeGNF54ZSdKg6qkoTL0gTCCOGzGE0uvXXDYZx3CnV1k/R5HJfznq5W8gEoSU
oylRLzqg/yfqw0LpTngBH038WfqN8Ko1qdWkKVFVgy9+jY7BjvZ4Vbj02R5w3dQsLgaeECMIrVwr
ipl4F1w/NG+UMXUZTnT+02nPBvI/3llTS/48FnJFu77KO9KCoKBF+ABkSd1JWX/kW6ZnTbi9uIKJ
COFtV6qGKgcDHqFA4LEb/w62FkC/glzOtJSpINDH0ZLWO5cbOG8koxMrBlScI39P4xs0xmUCKlRD
sURMTgFBehJ9tYjK6t+bnHupMuNOqLltL5+3UFmHjhgXcdwm9ZCzKSVQrZNWymGGCpxZVq6DOCYx
EPx+K4N5z29WBIqMCtZbwoXw9okOdz/ATow6UD0FHv0VUOUKmxgN1AJJ0BqVxtnE8l6uUuqKNWg1
zaFkHqqIPG3tF3LcpLEVQy3BRCroWdKp7EUOUxMRK4vFAmjxsUQ8RmLKBNhACo9a+oQ8NKBZb449
a1G+8HZYjgu7OzeR+qGcx5ZOrKqauaBVIdLOwhA9dlh9aXaQr7Yc+gKe7ouImObpBPSR2PRl1Hj1
DxJJRN01SqIaL6qSX3Yfv8cY+TrxNBf6W0MiNvKITeeiaTPvRydJgTpxf7iCNaOCCpPjONwS1Pk+
AakgoQ4bSAJOqAtGicHgPTQXlmiymBuqVSvSI00JV7foFF3j/dBTGEWRl/yGzF+tDiwSsb5ETah4
RV4IcHHGN6r7Qabp7tYO/IesvvxbRzANJj/wGoKxsKkpa0leqk1rAwHhMbhHD3JCwDpKyC69+O7j
2+5F+Z5SEdkIKlsML6ZtyEqzJ3G/R/11Fo/Wdmf6gnXME0jJygd1SjksOmkVXGnFqAl2UW8icwX8
m0PBW5UjsFndFuRD2ImKY4HrQSe4kvK9KbMStffJ0ERjhREMuhlET7KxAjiMcN54ds0E0exBxvac
Sa2oDEED0QHpkdoly6UBM/qPPSC211aRfl4cIKeS+N+hoythhSumBdHoRRROK0uaQvMHfgKAJt/g
BzWnhDbNP4r1rBTNFaN1oqlGX8JE2wxhSEHWA0cvm4QLYMRKTyg8cWVXXsBOAYErz/p+E+QBJIzy
D4XCyCc/VZ90pAycH3t0SaQZdR8ColBsr8IYdshQ05ISBhHTtpCO83AzUibwsWpUhbjkCvlRaLY7
MyLW3c+WHADgNWNhCXNHV+Yn7BXTKrUoq4bfMbKTk6kWGIGncvAowpD3y2OdewwkSOjVKpH9putf
XRky8ScTt9rcXq7JitPIdmngAgk56sZ6H/GL1ct1sdbI4mBAnWZU+PXorDnI2FVkvFB8GJQ8+qF3
s4IQGYoALv0XkAYuQDj5DGu8kgG0nP9d90ljDk5BrZ8F+ppYbjJeUUT406IK/5aJD+tVw8gnjEBb
8J6akvMmtuZPCPs7LeR5EXrm7j2R3LtA1jnaIjuj9BWc5Q8QRKS6xN1vMMQMoRuSLFy1DiYa8uwD
kPORfh8qr5g0te+P1M+MXFTw5TZX6FfeD6pnTnmmZqM7TH3mne2THO0QhV57e+9tFu/eg43KRqQv
VxILNRC+mPfFmr6/Zr0zS5uTByMgXgwFYGJv7wlnnpk1xzbmQvgzjUhEoWjvQt7X+CAEUZGZKfrV
NstU0xRRwJUgbaN5peZbZBU5rmoFZcqJ9V6Rb9Jr9wSQzlSdJOZtQsWyjhERLGH3crGmY09hdmGV
etKJ3oE8nsedm0GiiGkgxrBHsofqR2dIimpRvaw6efGRK+iAnGl7ZNmkQ1rhXzlvXYFFt76cChWn
2EnpTGjTksyAvUQHDOKEmYcPqnLS/hKZgkPsXBrETAeIxPuv5ArfYjjoZ1RV59iGUcdOe9WAGzWq
EBoBsvSKv22iKTMokYzeEwCrfsVhjIqGolxGNZxzM2i+DUK2svle5Qmp2aXAQWg2Ht5cY5YUoYFM
gTChlUm8rN54rKiM1igPyBVA0hPJ4F8R+KK9zn+T4t5GWgGBD4x2QC2+5amDHU4GqDPTXGmqTNF9
YaIEcyWokGUdxQpUMuB9sYcfqzzJWUdh7xwxs4GJz6jSN5ffF+Br197hT5//4nck5rnpNwMem97q
GbNTIPxg9nAYTXQHxSpJwRJ9I2ZBJKa29TiMvazWBfzNECmixB0/kxpq2M/kmUh0NMswLVpzgA0w
J+FTWLq4M31HeYsDeww0j6CQxaz2qd8uwSm+Os2hIh++GiEqAEF9+Uw6zmbDZxf4r4awc/DGiX84
EGrRVLSEdK/16K4hpPEsGtmX7e37gNIUut1UtIkLVIKlRbAzBYi844rKtJR9O0BtJXBbE00VMrwb
XFs+EniKgq/jQD6qNF2H8W2o9r+Wo84/aRocOQ8NLCFK5d5ndAO6lr3V3IytogfwBCVkG/ggGMZG
t8apZTDtn1ynuqbbwaZ//YX6wXo/mNY7+yrgAd+T+6tLVyEXq5e2dN4VBgia8TELST7OI0mzlNDx
UEZ6kS6JX4buTk+dwJTFwoZt3Qp6tvHzdFqRe8EbG4vch95C/gSIbJfGm9WCTHuaA4V3SG6VzXaA
37A9wLdMo7ZeZxuNhftyZ5WyR5uHA+yq4rcF9zwYw6vTq2PYXFVXHR5NIwqkgrf5WydrOh0d9Mi4
fNRlRjXvCXFgV2L2dU4K06HIAyDiHqNH2UAGxl/Of4SmtPuXrGTDRPkRP+VG/7FX9Q9v63q26tZn
UEtP9hZru9jR7RvdgmYVTdUNxFhkT34+7hptL7cznpPyl/1aDdG5WvRJSpPcbXerfjEFeBnh5tzS
FQC8TYq/jbZjsm/U+0E/ErDuvDt3lqSXzCNwbx74OovZPy5eSXNUpuEOvACVOgCcjl2jhKClX4Ic
9OHWyGBTsMgodY90mHSQ8qiV9EucrSO699wKpdv+8sRACcIlF5W5ocK8r6y+eaeXmgkCW1YdGSG4
6+Ml9thOlseIRZkiikGg2t9NKVZcEMlFV28dtX0kp8MGmDHINHV4UJuKvV4SN7KTCfL8fZqckMzB
/D4xCSNMZNNAJJ6Rasxwu9u1GvjdE+o8/hDJc4KtLBPfgrgyRllsdfxNKezvVII0BJDUol1oFL2n
syfIZHwB4nj9c9sudtEVmlnFuL3tyngLxY8kbnBpwfn3k7PpU9N7Ep04lV6RVf07XZd0OBiXijl6
bDFKIwAYJCj6e87Ai4E2azq4cNUr0Bd6Yp33lo6fjsFqc7LrsKMaxCjUBqZSvcI0927gKoBogDrW
8WQXhbsneTWfg+qeAK8+4gmEkTDtA2pDOncb5DwXh7xi7exgTjMW2fEGSokQ/sXtNchNMkbtgeqy
FVwZl3QA4Sz2KT7zu3GJRBx6i7ZZQfWLBKxlFSS7sIphmqidjYoEedD1awCkPnNm/RG3OXj5t29X
Fgh/32OKWqPQjKMm14jQGBuV2xQL6NvmqDTIgZAai5vM6rwbRBntqDNspy++jQlMNWToTQJYGaLK
ibWrmhliY4jCeNA81QOBZ0KDAEIkIBF9M+ANG41Dpyf4SApAhLssgF/3y3a/hnekO5xhVKTlHdZ2
MQcbBI2Bdg6uUCZr2PNvj5ky1br7WTQHT8hTTB1r0zauCVEdg9BNyLu0ttS7x923nj2cFVPSCMcF
+sO/GTAdKAL6Apbrt2An7ykhs53T9W+d6ImngTNMAzyhHdKaiHTU3fXkQUFbisyf7oNBZGUbF4A+
wp5nK5+NG3DGy2hUCd7+Uooa5YNZHV62O2eO7ohxLFWJT4ltJoS5gO8GB9a5Jh/0eH54gZuA4sGc
yd0aYsXz7mZKwVbeSRzci38AEiYHT1AzaJiKA6brpPxJ79sj6P/Mit57gHfH35koj2zf3Qpt9g2v
XgeNoL3SXE9vTj2/daEUM3crbqxpB1QWfa3i1hlFr5wnN6pPAMrjDCHoyS6PiqC5Y/aDXayYr5uD
HdPmnjG0BCKm9fF21hPq8tqYPxiEx2HvYD8RfgJ+bWC7C0hqFUBHXkJY6FPYo71oDnkH1cwfUMMa
pXRYA7QsT5fUN++UQanVfxOLWvfGFfmgJ70dk0x3mXhj9D+UbUiwlMFF/9rfX/g88ELMeH3cJjYc
PvqaW7MfNECalJ60Zkp9kKPjE5M5U2H8Ry4js1+z6/hC6ry7krUPOkxIa6B5/qFe85ZMx63bQTkW
88rfQVkKxN3yRJMeb/5mdgyEZKXSN4nrSxLlqn36e3WZFLIhd2oGG6ghyka83ajDB/kwTeTKUBZG
4fx+gBGo7dVmdahThCrPXo2i2pPwep2iIMfoB3u7fIH0izgWYuynBaEokh24WAKSxUKEnr6/XxYF
5Uy+KaMOf+zjNrvY2hfa2Z/e3NtNn5o/c9wYr+Sxs/rTE/TLfXd6QCQTYkdw9j8IbL2ASVqmJmnA
lLYwiSQJ6AyxRaxWp4J8dyPM2L1lc0tJAUhjrAqsaGHaHTEh0Fb7+YYV2WeKh8YvD4XvnlF4U+xx
TrepoJk9KcTGeqIiPby0jUdWQFDfa3TOV0IOha/b2Z3/tZJLGQBbMPE/A8/Dg0o3H94teyPk5FIK
21HT3Y5VjLlSVpaiGdoj1EKSpaBwPhJ80UemD7cbbrdGniI7G+jQ4BlE29VQin++kNLCYjmFz/K0
bnDQpqiU9c872DBwWqWEglYQ3vrqQCdhus5yj2trqUJ58KAdLf0X78fvxEnT6I4jgn6v2Qltfx29
5mjJQGzlJ1RJIq9cD0707wOiiCu3WXSIthRB0xguEOrRreG2rQND7J0aITr0DOYDJKVFR2OgMX7Q
0S9qtL1PSnGD77Xu5mdHUV+ZsIbGPKzGDFIXOJq0gyBrSKLCqPio2zOEeJ0NmuPDQo2/V7JJ0nXg
obm5QlcfdE7dJpPOqK0ewe1KcstCIPbhNaj23gnRlrRSj8iflJwnae4EkgazVmFRGYDkggsn9Obx
M8KhGDDGEDhmc5MZ3G7EpehL2A8eFDRGFKir/kC4C5WaHbm7FxhUkpcBc0tHrWkLHABOLPhkMxIi
hUY8jS6UHYUNFCpPqqx5GkrePqO8StgJdag/vTv93EfLT9pWiLrPFiA9zN4CbNNC0z6NBLI3pznz
0WXqAlaSpg18onBmQA+TgQqNIe29ODT5Ocj4Mwgp1GEVOZ/NkeIk5EGQ5D2TA2Hjv9NbM+a7Ga2b
8WCeEYpC0Iv0pcra49tIeV1cbOKLQSOdO1dOWMutmGN6NqOL69F2b/ZelIpQysFW1rl60BQs6YQ1
UEdsheJmcc7NPsSlprVZ3Z1icrIbUe1kdsDcWmYjQt/YrCFRtaGOdRk/ovb0HFe/ZaaTXdsEjXS6
M34L2sH2Dh2m5gN195pbjk826jUtkx5vRBYpuU7rw1ZU5zt9DrwPKSi+pg/y+z3MXezN9Gy9gnd8
uRjzm9lK74tWdJ7tVs8dEoJ1olUMqX2nwZFbCVupv6Zbv+F2Lk4D9bDfWlBePOzO4CNJLcnjHCab
Hv7CvklEmbfGciEVibXZ0SRCsRyRw0bSyI03ULjRp9Hw59j/2J3APPafewcZjMbHPCRvqxNses0a
z1TZes1b8LDf1m168gEIS3EdRGBBqbx2d9Vh3cST/d38NyMCVqBKnMXi5zbCFhPHRSpTRxTHtcMn
pO84JznXTxgCSWp0QxuI+wiE0K3aLW8+kaowYRBfgPNI+G4IaiYiWQng1rzYq318E8tpCqpmjbSM
uagEesUNPB9cd2/AIKVdgysLabD3T8MJhyO9729vzgviPiQ4741fYCYwes+PWCMc1onSyKq9x3lc
J+UJPsXFB8O8RiiSkRmI+3KRYCOHTyYKIyDgMBMX+Ozd29PNrFm1DMjonoCaVGQBAbqbf9dQjV9I
0EYUpMI61Q3NsiAKpwLU7t3LUmHCnjwDhrqgss4gDfpkboS6TQQMuO+/ldnxF4EqpqjgIKXcAoTv
vFfnSXug6lsZe3Od3FeogR9Y1FK8/72wtODtAAbcIqzxkFP+RUWVu8JXWimwEiigoVz5YD8+u8z9
ITfJcKFcilcIvxYuH8TKJwlMa8pPD8menWtPWeC/0b7QZ34B22yNCFEezFQp5wW/AjIPFuTrusYP
RmXBIIe1tUWNm5TySf5DMZzKRri2n0QY8iGIU9sHr2Pf6B2lPfhgKC8jtGdFc8gUe6PyxHpxKJtr
whzKkBVx4fQSJCzOVidq0kijtq8OKimMPvkKj6NzOd7iLzo2OfJ3glUTw9WhrN3uMn0KDhMio664
X0qm5GNvyIlDn7bypVRqeIFehiw3yV+Le33DklRQ+IO52HCvVs09d1UNEMVhh8MD8VE1FcK4vJFY
GywuC4wjhBalCUxHJdrc5EKOn/+Ku6BEbc/3CZy+vxsdNFAw3OPjq6bZSfZ8SN3dukG907zXbYwV
WTsFbcRWDQ2GutOw3s0hHqpKQhrFM8NiF0FhLP9YRTdUQ/Y+KH6cratzdeh2sT6M3HvwvbkjoU7E
MHkGIg/+BQOPoTyxloRuxCs34+6g4d6GJ6Gq9vRJHfdlrv279VxQiD1bZ+un191UmWRknv1dD3ZJ
jeW52A0K/sgr+HXqPD8tf27vs9waqtD69p5TSoyUGYuooFdQ98FC0urg0gBsYkst2AzmKRDkv6NE
W6jB2TmZt/FxeHH338Kt2reHJuVBGlTHb6dB03mNum6bntSGe7fO6Msc/fKsFtQwXPlfGx0AvVVN
FV93N7i4l6BKWy3qCi5VyKvX4VOh/2w2eMuTu6EVemfrczBLrVt13k7F7LhHv41wDQ6Hp9OMkzYU
UnCW5RrYlK4ndCofGo1q/zteEAhxSQ8kH5vxFs7dFr1T/b9YdFVmibd6UrCsdDXfVX0dr/DoNrzT
D5IyWBtO/hnctBZu4uoZl1fm3umuMBDAAfO1UzJl7C5QH0UYyGHwYggXKwbgLPUlO4Ul3fDIF7eu
X4NRxrTJ+DiYo+La6JX9dfe+KEV7+Ner9rCU5her5TZnFVav8Mp07h+7L7Pl0hOls2ZUEh+EotFr
loxcYR2EGWagNED95ox3x7zSqIqEOmMQjpMCc9igkMcMNL8PXYMuwtzIVHMcQT+sBXho+zXgDBGA
TRjnEl+hc1xZmTuE2Dw6hQdv7VaSRg8lYwAayum9BkPKNA6HVRl8NK6U5qIuxpnawbaHIJ+ocI2Y
TlnFG+IoqAJwZJDEXlN8ydrBbV/MNqY7cNCJ3+BVWyoUa4RoIY9AdgNdcavpO2lZTwgBWwreNGYT
2EmBUSOlqQ5bk5U34AiWs7XDsfXbvXzYTmBt+s9wJUbAhOajsIUXa8zjuXX63VjTBRtIbKYIA0oG
V9i9A/yoG+ECsQiQN2OoNQkU2BE0j0Ep2TBYUUUmzWs9ulBrlOYpCKsvywLFDxWqaTTMkRcALmZY
DKaQ8ieP3A+WFKiUKyD1H6An4KZwtsTkGcUW1T/2IOM7tx4VoOCI0W/Mc3gPuY2FsY1pAXdPS9TQ
o3tYIDKngnKlj1bAxjzUrf200j9CQnBPi+eJ+VcP5jsVo28dnRIUSy71/p2//d2h94I4EAwdBki/
wL9VGz8t7tRPQDIaOEHvhhb9boO7+/yVIdhRUFQdVBzQ7KiR1h9vCxeu4lWyI1HgOuByTE/MJHE3
UL2ghGu+0ugYrYPOdDvAXKEJnW2XzR+stoFQmm7fNgJoBEyHYOOSzZH+7pwH6KiDnNYphBH0oHBp
f+jsBvvB0pb9d9wilZDuVrVfrdHmcQgBDq3DFDgL/rS6rmyGPGyyBMwtSc5ouqDEbTUS0lvmxIpx
LMuvOZhc27ZVH20y7PYYPNM9P02kjRfu9AZN/ui/nal97z6tzQTZEbgwB2M+rMenydPR7M3aAEHk
PYjaid+bR80+QCWaaNS7B2rVzfHY5wAKKWueq/ucTic2OvdKByK5ar9pAazP5BKvVgtl47yqTuWf
3WQeNxeyihKofdillFDxZucPDdt40dCJjXLIYacfN/e33Xq8mVxsUApKwMaCCNF4BDnhLO2P6FEt
4R33z9bi2cf6r3FVfcJcY939DHhxadIvjXdhE6GVSRV28eKEIXdxNFV/KlfF28YSnD7hNhCf4qfX
bAoGE8OmZJMqoZqnaT+iG4hFPwIUGaNKeM9xTZIav2MZ1ZDxMqf60GDDd8h8pjlGEOH3P5LOa0lx
JQiiX6QIkDDiVV5CeM8LMTghvHdfvyfZ2HvXzoCQuqursrIyMc+4ThMy/vMvNr/dS8odbja39YJX
9FHtIJhnKFf8md47fMWWGbrJJWjulkXbbf75e+QuvogqmJCKTphGOH9NtkKvWWmJLsvT8pt3Nxn5
fPS9Q3+zBZPp5Im7RqmPKMNTA9Nv9+iAg+b9R1BuPJM8nsGkGlc/Lgn5w3JRiONn1IBvn2DT3AF8
hGYAxypDucefsU3TN+dv8PX5pekiMh66XR47TPoVxzdDOww4wLNlQkAdkj5r/pc9ZIDTGSA2mntu
CsmKMBALnQcUJGZHdNvviD4z+kKRrHLEmfjJ0W+ewCNou7ZeiN6UxugTpf4EVjknRmAgEklCD6G1
e2jQOFBd8fBCZpK7q5lBF5+5UWeVZvE3pDCkR8SQzGSCUN6EwYrR6BN8dTcqqlXOEYjxNSqq0joT
3R/Cu5HiJjegrgdHgH7GuFpMnOqruOsfGlIUXQEhd3Wi9ZnHZG1BNEm7ITdD/eMWPXxcqEGPwQQ4
rHj7ixfytulC5WkIJcVmlA05YcVTkWLn9IXUkrrHc/mgq5ekacL+loMX9H+639B9ZTDIAguW1dYU
zjX1sLpHuAyGXW1wYgvp3WLRlsjA091zR2Zw07jt7dO4xBZUXYrgH2GAr+XmTvC1FauhOlf1rWna
+fwn9KiQXKX2VpEDwRiSruah7VjoDOrmXZ6sTlq9kH4VU0YRjkfeatFUAeJyNG4CQ1hzGRXoX8DA
8vOm5eTSNKZxs/cgVpBVopFFEOHW15F6Wyk0soZo1bRac34PuE0QXNxhfYYOvqMNZkKAUxAm6zJ6
RMbHCmAIipYyFjer7shJHbfH+BNZ6LtbHRARjpGc2R6B0ExUdrT8Moi4TzY3GQ+KhtrmIDbeNXPO
UalNRAFF8kFAJaWQEaJj4CYSF425sD71afWm1YhHxsVkHcR9CYECvPTrifKBAoKTjZsEf1J3SVRM
miY6ZPFBIEtdVQs8J57LCks77xrpX2QdQK1BoCGWvHnaV3pdDMYwJUDqj/kNuTqCk8/eu0ITTiUo
DAuN1DDbg3eVZjnGJEq/5zYeK0MQkiE+ggrObTzEvpLxFsoxZ84Ix2Wak4/D0uUEB+ZSJWGDEOZw
hAEW6L4peN4CthxBSqpZf02UhZgv6/3EoeF1ucwrR2iLSVjr6ztv30oQ9zYYNkrKofzkfrhGYxZR
dac0V/AGSCyaJXJdOCK4r3jQbgv0qMTtVdnfQo7AK3N2BB9iwKarhiFPvX2luAn3dbqEbF3c9pgy
zMCRCTbsftrTnGm65USaLs+H/7q6jRoZKI5mFJeCb+Yt5OfocxawGAHMUa3A45GZu+EG9CdAnHhP
HhZgvT08s87MhGkCxoLgGySi2ZRB6Ol90t/mAEgLa5LbZCpFPTldGa2z6VTp7DvASGLMPZIqgyZt
I6jCtLRi1EfEulJaA2LWyQJkc0Lxj1UmnLyE7rz0g+Agoz1zCJiuQRAJkmJd1mzLYltSyCJt0UGB
kyphhyVqddifAy3APUkviBy5eFbSB3kkmu+xXUicGRDfmNmFjiAJ2UarWyIJf9lvP4Ylwi/bPac/
P1fuhisTju/P9vwWCkWoojAL0qsfp+kDwg7ltnZtFOB3nBRxVocVcZnSvQ/FijoaDFeJDjDnxqo0
IxxA/C2PvqMSD/yC5GXTcpsv7+lXpf/FVkT+jSLFco0PrZJkRqgPLI54xnfPVutOM8UJHsNTZ0z7
KYOZ7u2+9J5tuFf7/rsvSsEX4oVm/F87kvpKhnH3hiG5GD9qd0EEaIMLa5oRVdjiqE84ibvMk8bN
hIU8ePRO7Ueb4s25TF48q8aXsw+645okhJ4XPBjEFD4eLU0W5BNqmyqezD28nfmPXUjQZYHV7Vdj
C1ZRdU81QNi8GI47yw45Pmo4CH6Mj20A2/KiUvWyfWItDsM9T8CrLj88ozI9ucdP+ObA9LYRqF/H
g5Yk18GGbAqWYNBSkVnpcOjVG2BF3KI1C5FEhMoJJYpjMK/V7eGTgIPica35tlDFfISbHuUI9W1w
Z3F4j0HJ347v7d0heQzLWbhr1vZM3tNXDB6YQpBKl3zKExpyNFJQ+w9pqFXBtvaoRvofvlKL5hNW
BjLYkyQ7+kMxTFGpoLxYmOiicFAUQkAvSppG/pu4PTWrAbNAqgdaMEwoi5hnsplR7t8MeL/UYfQL
AbOO1D6KUGynKwomsLgC6xNs++WFqiCcfZgmyJv69VVkuAQ9Rs4T2pzQkWFKI6jCtAtdx100x0F+
pNN3pWN7obbGiIxxhqfGfr6Zb+kZQrSPP0t+sTdOinEKtd5qseIg5tgB2QfY2YNOHlm3W9bTs7eH
LlKiA4nSJgcahDqiDOnJiqNwEzjdlIkPZHjBM2xvP6+5xS7cAUaTJ5wxRsPqpE7OUtTRhX1oTrbM
PJI8WgzwFB3XNiffZn6M2gp0OyoxIBnPXEGWi/J6jkUasYjePwMxqNPJgQAF1IqDBU3ZtYOi3ySn
nCge/2eHn0MY50dqftI9jcOJMqBBA8n5TWF2wQATF1U4JP0qZqs5acIuRjQg2iegQnijqlTHAVO6
b0b42ouf4k4AR4bRS0bTgTBptDL+xMnDg2BuC6cDC2i95XTDEZeDGJk/STkwNeCIRwpRm4So2tEA
X0UHL1tyxLgl70ObAslNMsVWSz2lbatPobD6JQfaXtNHBc9nzVOLovxTfmCwFa6tAc7wGU5hD7eq
wAxXIoE1Pg1z5J6e2C591uc0bwI6LlCQ8jKs26i0/ecW5RjxsiVDJ60ncd6F8iDAiNRfD++DEBUo
5BBP8+zunEan6APbBIq3YNATGm3lNnKMwaFuRBXGPVGS6l7kBd2uxsguBrsWtPPOWQ4KxHisfrsn
jH/vlvO1V6doq7C9vPAron39StPAnlNkcVSg27TpFdKrNHSrcRGxbQjrOG4yT1rrFwmO/CsOVUii
LPE5g3AFrSUSIPXh6CJMxDSArbhMel50mQT4lrztYLvarx5MhpWxFEOR6RoYEWRvOOdb7ue5b4xN
QrTI24yog/mRZ5K7aenNf4RRnuyM41Bczs+PQQ/mAEdcG/xFJKCnjjfpfXwjYrPjM3AFil947iKY
vqqembzWvyF7jhoxpac8M+kTn5hHnJJA/x+b0M9VFs43ZzqN1ST61otHp2L740JypCNDyd4oTAED
0FzV37i1CFUk9NKZ6iICwL4EP2cs7xPmIxQR+1j7ESkfa6TJMPS08NUrMRUMSI2M6Z/6PIotUpf6
xv9l0C9krgBM0Ex1olcSMykklQ6+tZ1PYmHfLD/R4+I+MZBTtonZBk9cK2KDP2oNQ1JJgr4DPMDD
gHsDGeEBhXcfI4BG1BpzDJIQJwfmt77g98rp1EvJEPHF+gnrGEhMFMz+oWGAbVKCxIQtUk9l6GDA
TYpU4F3Vn2Zb6GgVo6ectKxETVvx3l07ZTq2v6+rMbOL7dbTP8QKecr7bx551Sw911cbhE4ovGPN
FC+U8db4n9OxUWnlWFudeWqNXYoedyU9jTdkfD+mXyDzNRj1JGA1fXXnE4AwpjJveWPQqEIVCUbv
hAItBvZNI6yG5+GmefPcHgM5Reagdib9n0MsQ5VDaraqjULrNqbWxmKeMtEKv0wzv7tW492F+vRH
N2m2cb4dmQ9fqbxlQ3yM7nRFoRlpNgnLrAhb+lCo5qd9AxLG+cb41R9KM+iMKD4L6AZlBIvOKdAq
7VpT4/kaXYRpJFQ7IyenIczoHOlflCdg3HLzoFWNuTDtdSHe4oGSjIPK4/MULwjNekHwcO0XMiHt
FsGi0DhoQurdmTLjBOhyGfMDlwzR9clgJyubV7qO9Cpi2uQDu/1k1F1zXuYEHlTWwHhthHd6UziM
4Rdezh4MAwkhfNVCco3riGRU9SYlEsZbYDwD/Dqa+p0uNMeGRPNccAOYXsTnKepSCXIuqWPw38Pr
4jE0B3yJX6d3aJNpBYhoogp67SL9Hd3da/cd3t0BvbnQxupHCp4gX+EpOCa9d4OxSocBXIESpkOe
qpEa5arW78ty7JDvrhRFpUtfBAlAXgTF+MRIzKBpencg6qZafcUwT280P960QwXrH6PbRPAVniMT
LfczdTqdeB4HJEhaEip7ZfY0ha/NvVZzCy4OTDUYDoBkuofZoEslSZpPZzLu62BWya2+MzrFD5+i
U4idykeoYcK6Z4EqvBlaZujjx+BJtPlLDgia7pWeN/bTS4pnoKz/sVDPOPcNDjJ2o8+5e16XqAo5
xsGrNC4WTpp++0sjVRbqajfjcLag1boHf9/FwuFp9vKOkC+gI9A9ocblfRZgzHkcommi7AMpCRYQ
ZaPoD7sEoSnisKc6XImGkJMuSwzum60kh7Zlm39F0QkGFyQs8UvJ3qhHTMjHJq0+2QuJE68Iv4Nt
RX71M74k3nOGK0CJsg49PRnDNkMMDtFB2y1lnDM6eDQrpbGfMpXGplFqynxIud87kCje/xd7Eyr1
Fqoon8T4H2e8xtkh+ukRijBbQz/Uu9vBVxOQoc8ngECbT9uFnUJWRQKralqL+QeYNChUfq8GiZLk
Qm9HDvo7ME4ONQ7JBw9WT5ipD0lm4rvhdPIg7x0bTG3RJNFA2CvKELXN9T8zWv/HmKToPVT2omPm
6z2a8rYApNCVnX7gRetFBaM/ciyC5+w6DJs3/u94fRhsZ5l1VOMQM0t+kMuKp60aXFjMfzIziSv2
Y5hUnz2ocfR++xBV+JaPP/+K7fFzo1cTpMZfihsLz+lHQgkXXd0dwQSiPYlF9OjIGofSntxLIyCq
6bl8SPuccjwyVZT53GIcSqrxGhOaJce+OCQy2lALuehVg3tf3VQ7EaCjG6kPr3xWeNsBN+gPYgPN
anQOPs0SU1D6AUmJLfijO4gopykVQQTzL/M/COIw0VfkxDz4t9CCQKw/CTfiB/FOdEa2L6/QX/W5
kShhccZBvqnN8bzP385jsEULY664SZruQzMd3S4sAIVYAYjYLREeVxpFFcGapQLisVvpdzJMppiM
uJT6+OLLUlifRvy9x4V35SnRum1AJ32euSwsebSL+pL4AO9mmbH6fmwKjbMKxmWWp3PfwTk/gt8X
R3gT8V6PX9kLoxqyVjUySTuhC+K+rMHUuTV6ArsMD1246Jsnq71AExU6iYGuyqPxwQnuMP1ygScO
GcxQerL7wYQQ+rMwf2H0K5CmWVDyKoBKmB0DCL4xTLtz5I2wjo4KuDNm4cWzGnSM2f8SIPpFvQgX
TW6TlmoXRQ3hnEX3PVSqr9MePDaGc12nk5XOOJqPfhXwLaoQ7Ccvz39Qdx/iiQXu+wjuTIdfo1K8
UmwS3kMNQFecoV0tfc7HqAAmO31DM6clDkMHHpocnmNo2XBVvqQWdxIKHZKVeHXg+eK9vXNPmhe/
NKw5zzMjVOtz65K74vcgKIe1MF127hcXC9GM87zcqKQZDUKq8S3ukI/0PvxwnhRIx4u+GZBWUDFw
fiU68sVLQdRw5hW2XgXbAv+wgpv9JYs6gZDClf8yDVdmUI6z4NJ8fcM7uzn6pmwI2p7b3mG6CQ4D
mvtIwA0KJLS9A7FYbpJgvsJ/uV6OljsGkm+CYWr3v91Cm/g8AKmaixBMw36TB0CC+AQhAQdIXJhg
Ij7Z/YawNwGcr9GOCyNG/Fa3zg1Og2d91r4MxJicH1n65dHFLaB/y8hYFr18nOAYeXcsjlZ6izXO
R04mxYHOByLJ9ABj7cfqg8nh2qvn8tTNbQ/ZQu+wukg2cv7qFlPRJ4QKAhhmjHDVSCa15tnE9SrR
FRgcCIQVlCUMYtBSqrMZsg4TLXnmnhrXHF2JQ4N7QrbSBCvjaUHam+f4iWccVUwX1osF5zGFPsBs
mgrrEgqTVde4upyt29E1qrTJagX7CvbprtI7PVU/Bakldv2Q3zC2U0HNmib/qUz1TouyL6D9TVQL
EUPQQB4Vu6xDYdOFUP3adnzZ1nVXTeQKBEeiGANnnruFhbB3/Lgn/njxONgZ/N9BVWRtO5tTtDl7
sEoBPrgYGpl358YEn1QZEM67dSp/OpGOk6/S1w+7qBDUple/6JK0wsOiQp1FxRAHA9aonGtufNjI
YhhyAkrbLwMDTMgNAQnhZbJUmSKZlCkUl1yoqNT8K363pGg7aG/ith8NN+f2VrZsImLR1KZdygcl
a5BE1ts5z7frEgY6KNmtVq8JzT/elEYfgwZQOzGOkIoJeD3cZLY/0vMhnbZkBgGxREhYTI5dOCe/
V5JOZgVcHNZ2S/ZW4owU2cnfCNmb09tluQBFK/0Eb925j633Afib3jkE2fgwYDBl3XCnLo0P2Sid
PW+1JTkOoZeBp/j3OWk0S0t9YrkgAr5jwQtQ3l6Z+JZyP5Vm7cLvnEWnK50zwUVWraGN+Hsjl5HX
1LvOXZu1ayONyXA2MrzmVPrX6Ii/ZJuuyyytDsiJgP8+R4qcPS0qfwtpgzT2m6gNQOiiI1nPSl5h
SQZJnJ65z6rzAJ/jjUQbuUNHqxEOYBi/3c3Q0iIpQVnTqmHJ8Sf2mHubcLk7p72Zz9K7rt6MT2Nr
ejs5bToA9A7HiOnpS79uCRwDggRvbjWefEp53L7PmAffKbGneCYRyVuzHuFqjxcTJg2Qz1hiHGJr
eG/Ev+bD25II3zwYKQFtysx5PfBOeQR5bC6M6a9Iiq9/26acl6zws9ivCw+Ht/gsN2h4b32uDWBg
rk9e9JmxOD2Zxqz6WfoNaWccHYO+6St4jUu6gOLLy/t5+8U5FNc6cGHo9b2CnBqQCj7cxeVObcqY
CmAYgxLGAE7wgXmfu3tZlEt1ysHyJTBb0AOvzmNRevCt1Q7rJz1Cllw8GN8a0zarLGqdXXx7cBi8
GH9pnCBCkjhANutc+T50sj/+bWHQfpju8eEZZGmebkiMadce/PvVobtoNER6rPSu0GM439FpQDQF
HYYT05CkN2WnUvRe5tAoBfo9vgCQ2U9tepI8ojdAHnrGB+8Nigwwz8QZXrSZb5Xgtfs0dHY6WQ4k
eZfAevvPisd9ZBznDXj/9jcMk188Y/BZqssrdY6jMzgg0fCXtX0INXQQDSTqnn7ajefKwjRRoYyX
7aK0BXlJF3rwiXmEP26WzSlMlrUEUHzBSa15LJzy9MsoJBfmXMab4R5nCuiaDfuBnUtysdyP5dIb
wYfWcjOIQ0CFUFxNFklpDLUFQxryi2Yx2RnJ06aigkv2ebjc4POw+HFuwL4mJl084O/6dLPx+Lqh
eZzqY1TR+d90N92LCdieTcygnNzS59AmTyBb+PpliEOOuvxMELqvuFkZX2IjzCev9NJ+grdVnE13
18YjJc1K7mxcTbCESY/N69c1T87fNnr7xbUZoPTi3YclZrbH0DBn43OzEmSAxl51PcOX5OQVNNB9
aLOBYCvdwe1pEZkeDg2v1qZe2zs2KzIt0s0+4kzS/A5PbfwkKiw1xz/1v34Fi45KgKUsIv6Za9fP
3f3RMxBYAUEc0exvE59fwQ1lgr2z+aNrvf/THmOpQ8uLj3T3KLCoeIPvOu/vYm7/J4DjE49e3unX
JR5VGzd+i8FXWGlh4hxU+L471Ib98OZlKa+QU4myON6uMWXd3sasahYav339RypYw4/F9+OyhW5j
u/cIiOI9vsg41KHpsndydopTrLrfpjWt1fw967NHnKzDHqL7cnTvFE8MxIRfqvwaArBbl7mvcz1j
NA+mr2JVmQhvNQscN5WUQbNJxeP7q0xrbzh3aMxuHdLlc50uIrGgRo/zRVFd3vtPrGScGWiIV2qV
Wht4EtmT2GMMRhiNgX6XWtVp9qAG3f7V2IOzFuu3ZzRUnIujyNpDtmZNWzxLQ1ylt4ZvgfSF76Tc
4ec1VicxK7bcYVsWxgfIJSBovxVMENg0T6aTcc8vbL/4PGStnmhrNPgaeMCs2FmL77Cd9Hlkf70x
bQDNLpqdygIXlqDtBBcXWVFKaD+9pMY2Pp8r7ov6lJdGHH73R6cTUesjXpEM3fv0JegbSE5XBlel
xFh83Pzv7d3T09/u78Ejb5Z4TtQKW3BFREi7yo1a1JjyejK78vNh9lMWZAyBy5BT5Z1GGo/pGSj5
NqTRcADRqBHSHGMBiSysIkVuhxr7URkt24EsoKOKnRnF9dBM7mr1YHnbOdMWVKkss1vYoQEmW/Tf
zjROKp0CHP7xY71PD8ODeoXIfHhFXTzM+99fOiVIf/TokIMZir8Ktnq6wgGb4SZUIBzm8XOBHsu0
vMHYgJbNduvh5tOw4rOw2i0mEqWu1S41MUVqVPyKX5xcRmDI2XxZRXCm3D5vfauSbt3nKyx1K7J6
wHGAviEwb4UEFjWHoXdFtX6bAndDM8cDoWO1VHWVyAeJcqDDlYaF+D+Qaz7ckueVaUGWGlI1sTt4
E6Pmoc99BmIQFWg2wNG3UwhBb8dMpB/TMt5q4rrJ9+y2RgFjTLvPu61RNcFLq5p5uY3FBIxhZFM+
MljzHmvhz4UOTan0u3gGW9y7UH9EbQ2ByAYlIbsRxADZKQxLb77FI15CFqOtJo6cDAssTEtRJ1vI
uoBHgTCf3AnA4brjKvDIAWtKwunhbwdTWuvhzI+nZ/TATaQycMXTubooJdXxZ5h3vxgI8e7ijvdX
zujomNhhBDKpA94cpW/OFcjodMXdDbGJOZv0xKTNwztTtVlEJ9uZLQjTp7Q2HYEBzeesHwIVeLLZ
UWtFhtGyv4AYw2gtQxb7kKeiZYZ4CKRDZHK5rn285TUckCGG764oJVyobA1p6dPf6CDZR7cQtUGo
1t/0nV5uyPffRH4GR9GIEx+ZAl6lOIYCNBjh3bkvCl72AVCNahQOHdSa7/GLYwgOZ47nclujJjcf
pzrqfIid7pyDsc50JcUq6eekCAgCkb1o0qgpQQ4c7prMOjOCwdMpS0Fxfkjm6gkcugxFB8WF+ueC
fG7ULMh0+uoL6MmiAgZq8UF0LNy0y+ND007O7X37nmIXuti03yYvGeRdTSIzC8hFab/Nwsr6w9if
aPW0p0R0EOgvWKzWEgX0GOv93nwL1tHqCRTZ0Fw9/CNB+HzZGKfS9g6plP6mPQMuE1W9PK4tzozj
f0GlTE8+d8WHJkF5Zru/HTn977dXzsROZePy6zsozpI75At3N9zG1uK2zvdOYeZ/78wlalCSRug1
/Y4JNeKG0qCnbmcRUut2ttfY7Bgk4/zV4lh231DuOYwK9UKIB8zHrT6c89a7lt0nhP+X914UzuGM
NhxV9K07Y+y16uXHcE9VD1eRidRL42K03+hJkne8vJ3tHt918wAkwgjQLLlU6lirhFepiSChYLnW
IivjA+a+awTK0pV4WTs3vlXEI3jhMSHVTESjrOxRgMX4SxuWz7CHt+vYN05LfwMj0TF2gd04HUL6
xTgbNuo0VVxbe5TynXMaIXcEf8EVutBIqf+oO6cG3jJC6sFeewcuqAmqzQAY7ditu4ecd3N7neqL
tpksVxivmOcwYTEVw5UJQyb8jYT2leCFx96yFnFtL7tpsC+8/BpA7cyGJuo3w+fiJR9BRm07z2J6
rzn1r+UPy73T2t5GpzV75jI2Ox+63ESYreXeS/7pb0ZAp4MvtYnWS55vUmhU23hh9u/Icezd8KWs
7mSHE5P7Fo/2f0+E+kS+16YFkl3XFCv6XRgtL3Ks/R80G4ZkmtQVgKX0x2eIUHaFEcOJx5uZxhro
bLV/iU4R4YroXAgrjevYQgkhd5CYBFojgyjVnNf43akhQYh3V9uhV3z3e9UQ8mHY6CO/SxWOaQis
kbTsLKXKdIeU+UmYECsgWiX9sE+o7SeVXUaloLBS3VWW5FbNy492z9ORIgYNF3TqciNevFiPDZpJ
T3dUaT3Xt/H2ln5ypg4XdzRXetv11TdbSu/tlo+hoHRZL2wpmLS09j4JEdVqie+AWuAYNe6ApX6U
twGcn4xmuZD60/gWvNqLBc0TN1+bb/9Sq3+BoSkS0BZhodMSPsUgUj0wYDTpIcSYCAcLkoYElQ1v
6wqnNHO2Dmoi78BKgThbmJqOxxqWQ3OVL0SVZfwEFIYgwand+hJNUIO+eIh0U+fBMwGl6av5QiwM
6XE3GsirGXFGt1NIssWpXcHqREPGbFw+G7F4hhvMl7ISSPML6EfFG51vYEu4rVJ7HsbAMHRvQPvp
5/ShGpTnBhgeFAGmeLIGPZAITbUjiK+gU+ZSryO7/R3NIKsxJNgFdbzl8pFHyAPt53urwnQVMzW4
XvIEmZLfeGfqdxo21GhlmBKs8weF3tAApl1XW9ZC4zpZ9/A3+8YMtJKt1FqvtagWJrFm41kPaTki
/0IEI+M6Px1rYVLW1ZyMngzdVBut1WrrnOIS+nHv4wyC4dXJ1sVLVCQojQ8Hf1aVGybiTIdh1jwp
PtR6F6LCWqnOeMvfKxJuCSCXq/Icqc7oaZDoHGAYFFtYe97pK1zxJXZN+vX6a7GatBVZvcwfc7Tv
SD2qnKLuAxei+6SWgr0A/NPuPqO3cx5/J8U2rW/ylIdjNjchvXC32EbKb2k59qCafie446I5VXBq
/SWib+5pXvNmTTUMZk1qOBw1ewMJyDGlzgpTI4R8ok7+RBwJKHATrM3PDSM+u+veFr+3s9OD9YNR
GINg2k0Spq6vS/VBz6zb3XO48XHSO/INtfYA+zX47Ga0cQbc5mR7cuWY7tdg0mBzCWgEYAAa11Y7
hoyuBL7BZ+OVZy4Gw2J2SaMShbrBPtm1Zs1yXJNz6/BSP4ZMchZj7KmC6wArswRns0Mr985h3qtE
NGzja5Na0W+W3QGWd4qa0JI8YxKtOy+U8I6DI9c/rNDstt1Op9f5jEqYBWIQp84KG203urEJQEFx
3eRKT3Ps9ZIz3sUYgn6cb8U9r0rNJYyG+q5FqD5jsXZ2cR6cXlcfSBcI5c3c64rvPDde3BcNNKx7
V7rG68d8c8Lnrtbe2Y6BQuO25GymS9tFDAEkpH4e7NExEFUCkWrulJ7Lg2VwkSXpzJdSoRV3bEbF
DZEpXCMdQoC//l/iH/fIMAfrfQyNAJ5LTsi7RPVl1opOo22jsw0rXS0/mWO6a4z/0lpktcvtR1Tf
0N3piv/QeeilzaY5rTMc/XdC7/4/xRkDK6AB5Lg63AF0/4YM1Y9lfTZc4hpdV7CgskDbLYLc16sT
8V68nDgtS+75us514i6lgAajhJ4WqxKyBUJ/EdpmZqfIJYm50usU40NdxwCfwXH/XgEnIpCnhfI1
KNAZtJx5kQDCNpuNevepPmX36W+65+QPjrk5NpGZ3Dcsi9P0jO9UNc3n601Ht/EaMIyChX0G7wwd
SKgWYp3wLzInZIu924wGi0x6IrMeGikWcaMXxn1fEvI6PoPh5+zjDphwXt3q2+krYolwWo3ZMhUw
yyLr9U7bvfGJksRPBv9XQg1aZJmZK2lZ0qwjFpa8R52zvJW3Prw9Q8Uhazw5BTN2KS01ExHF7+I+
rvbe7N47qW64f8UsW7A+BrTEppOKoM0UJqGHAiwtzUj4D0P7G73KzHr8+olfZO3eQYEKoDLzxfe4
jlkSVqvQyej9tuAKvdhgJBxu8cUTKVLpNGdNBBHpjJa9GrVRmbGTS4QDJ5IaNY+1uO8oEWFUDLNJ
G0JcxI6+jWY+HJ52RvICXYd2ZbrczS+kMOwYbpYiy2NOUk/rJlhWvRoNJX82kPZ9YcoGWj6g+UAc
Ys9QMGw9zD7nNw1iata6s10pChDK/OqEpcGOaFdIzU/paSR3VxmgGn1IRHNckDPnwCBGbP3CibFk
OeXlEAu77jb8Yr7r677Jf66C1+SlXl0ua3RLEQCjwUoMbtTwoYXS1JQwqYnV5pHB0ZARtN67aQ02
9U9878xGB+84PfQ2RAIqy8ytruz6PioPv1M6GxA8124z/ZMt5xmG1YZEUtynbcPwzoyaXhgjZ1t1
FWUlKqJPNfPXGmfOYTMRUsOzm3yCS1zwmJs2CHWNJ5XRziESEXs3Ei/EFj6ZfJM0QfXEN+JPnbZw
YKKxSh5M0F3zqSPCCAvz6s7qojIQ6FBE6QKZOiciIXw+LvQQ7KNScGQ8o0glx0g1GzT3zDp2ggzb
Ze76Ne8Ml8TyCLVgnI8Nb4tyAwuRLGoLViGPUbubo/K6wT+VVnTrRXzBvTnM2SV574MqDet2xaDS
77pM77WhU3do/ai+HAh3F6SwvWYK0J0kUaeEa8J/GjclSyCHHxXh4iVZrRp7lLzlQgV98au9BxV4
vEcFroaqMkJkfzN6Qhs0L5592pMh4600h2C5BOcNKY3NQQp1FeiWfckgC726HhNdyQlF4S3N6h+P
hi9MGGEKL2qw0toLESF/0vVFnoLOIB0WJnKpHtVKQ87zi0xOhRkkmO5oBTG72oT1gv7ErE0fgq4M
DbvdvGw5lyFNpSdqqPQ9lo/BZXWlN9fcETub0LzW24UFhrR1TbqYJeK2NwMDDPf9cwypjzyreQPp
hOV1BdOpjiWQcE8vR78GltqsLd5y0qOgQjXy4V+GT5rAyCM81jBJ1yRLvID0yY/xdwywA4+Ykrn4
Kw+rdOypFi+ZiKT7pSzkK+GleUE2JI9mrJHutc1d7TIwPoQJjuILjNtTV8oCBX+/LHrX+NK0wADI
Gw/00rOIMQ64imTbqJjB2hsKMipADPswgH2A2Pr5UwtQZDqj9gNLDlwI+SQFg891a6rvjE8PeS64
s2RAETunNEWKhDzzmJJJwbclsMionPqmd0G+lywfOpxyFY2ssn3db5vdFebrR/Lq3BLm1KEnQCuQ
YnEZ7gCKO/59cQ82qZVRSAKHLNCZoGdLx5s3FWMOeSza/j0e/TxvFDhduyiEl3GuHVTgM5Uopk6e
+YzsCYuLjcSc8Vcsp4aISOpEImNyYYh5ExTnh4HWWHXO2NT0NN1Qlo8MBJnp68M7fw1q6Mdtxyi2
AzlMS0kNWGG6p/KHL8FKFuVkD7VOGqEUP+AAxuLxB+oAAbxb4/Q+oBMJOlIDn4ELCuMkgl24Y1n6
6Gx6aA6Z7r1/PCOuxlQ3pAcy2IRGDInUbE7jOf02KtQ03d3k+3dtVnASps1dcb5/NlI9ddmmg5kz
avv1L/ED3rq1PhxkZZ6UGOEtBFuQcxB29z0lUMCl37kXGG3McQSHVmlOunODO5gHCogRaR7n4oeJ
3nOjFtc8/lDpmmTBC4bxa2ceIiRu326KIEqYXJIoxWRCOd6sHEPhJnNnW4Kj9KJJVgySqefqFJQi
iUXbgR3RJUoPfSMsujYkXdh2eaxpsMLiNgby7pUbIE6xM7nLnIMZDeZ/y/DzrCYQsdgEfOhkl9qw
ltGEcNW+2a5P4zNMHpbiNapOnf367d4IwUJ76SvdEXaJ37Z7/rvF9oLg6OXLr/+aOe4BlvLHGwBn
OrXk2h1sIihneFvfUXLAYtsDJPJusWQwjr6xtqMr42YF7xXTY0iLXznKH8Mq1NvITRVX2kiEBWfH
JGmM6IzAFjjxx3TnTh6p9GygadEN+6PFQgxIsuXHMzoTAAvv7edtTcfbzmvjFUzPugV2Lbyb4QZN
6Ee9+IrJVJUMF+oACyP0issciCd/KZpwRWMa1UmPk2brch5kkHVnzWp842kcCdhYEzckAK3cZb/K
A853lpVOU3mFVprfyQVPWG242d/Vq4L7IMJALgXaG+bzLck16t2Hnu7FoCcfVazPXqTNvtFXLobe
MzFAO5bzTlrgWXBcMQgOz4PDi8LH6WUB8rNQNjylTaqPeEXbjQZI0r/9xASL3EDsYz2iKl5h1Sj7
YEn5j3p5S3Exa+7D95aYccV32GwsXyxSDtYO70Zb7MzhV8Sd3mJ4/m/0Fo2tn4cvls/b3f4ZnaJ7
b35irl5u6OSLpGIcwvRl4eK8GKzf4ElfnpA9LaE0I0rljacq06R1thteU7sDEA9GXG3lQ+EcFkkV
lGdOZ31sQiKqGR5CqdCiVZgVsLtG6510lNxo4wzODlgrfSfO48SC3f0MC7pkrQWNdB2jBc1cEVj9
QZFOGDykX6sYVIJFXqNVd6UPzZdcvNMLaqnV/QJbR5D3E1qFAAieNfhixTzCNnxRpRSiB508Wm96
XmUrMU2WG025wnZQWYC5+Bv0Frq1pJTaZAh8Cyk3iQyz/GaEcADW75f5/tmxJrOmEWvp4ITODwIo
ax4uLQ1VNa6Uu9/FBXGLHSZTl8xPxeb4/GetPxwFdvRIubLyhyZfOcn7JYfxrC0ZC9YDBZQWoHXy
h4eoQMmDVT3lJ0TnUbC3qTIN79Ir1LMeNuDH0CSNZwqprsSIW/sLIGQ/rA7cD3wLzrqRnuplyzvV
L/OqV5wYHrvg23C3kSDs11itRVmwI9YXPEPEZ8iteh/nM+JNRudpcUDlh//8nUxeFt5Md1dZVyRQ
cEq/DTM6eSxoIiQHBx9hR1Rlhb4bxYa5c58U4Ijay7Z8QNDkErmVPF2iROfTs2kI4UVeXhUbYg1d
G4PPhsmp8urZ6KHDwNexTpRTdj6ANqQy3vrsDu6oJ2T80B36D8LbRBQzMHB5twMltrP6q0dXt25H
rOr0kz5IOzOXSBqUWV0vuiMW+f8elXzKcXYKe+TawLnbqbAjydrEgZ38VWh5cieoDdyop4/BhqRT
FOXYS/DkG/wOuCELlJMaJPcvXA207MXDFJOREQDy7lok2ZUCIk7SnxAHn1VPSmqgU1+LH1wF1uL8
z1aJixQCykRlLUABhuN9zcORHh1mjedUmReDOMgKd7g7/CVlXnfTIN+nrkD0nyBLCkv84EENmOJg
qKRTjalneA/NnRlstqynqYkyLujaiQQQ0viy9wnLnqbQxEMU0smITyiEvQYIIv6hxnnUAvrfQTfY
0hKuFqrzcWlQ1OtV/koGKCo5+Z8qX4WW9KtQmAlU7mpQCQ9sEjc6CEQFAUSKIKqVax7npu6cEu8t
d27vngf6HCf8Fhr8CFUb2uRCF/KgB0FVvFEq3UvdSMvIPXrv1oELorXFjFy1t09BGUOwLb5eHTtB
SGRX3HDdBmlpiXIpCB94li3CxQxZDHUBJqRRsQy8i60P34cMo8Wl35mIeAYEtUizU/9YOq8tRbUt
DD+RYygq6i05KyCmG4ehDJhRFHz6/U17nz7du0NVWcJirTn/+QcsCZg8MP34MRe7OBAKzx6+ILQr
IaD+bFYod9Y4r36IlJKhxDHaR9gfuj1KRZlKfoEc5eVLEDngdBLJX5Zq1uyQNzZwwRvCNV7sTDdl
/MB0aEamgKgz5BZ00WDJD0nyk/QFBI4CXhYYQ2PrzSgIUhIOm0KgFiXfHV/i+0jBtFb49Wu+RTxg
hKL6RN2798vo5Hx/4i0JdxeVRoF7At1r3KCXP9u0x9LrsYR2b/sbVthTrZDqAwUMRvesXjfX9F7P
Yd+p7NuQBz9qhW+7Q+/4mF+9Ey4qfSur2H3Xl9xS/b7/ypqQtVt67l3tp/9l03O5LRS+wBnuw+m6
T/8CQnWmx9KzJcw4zWv6L/zv2UCKrGHEbAC73fmPnhCKMOc2GRzyMNfga+WURI40t2/TA4yxKSsJ
Rc4yKX+x3zwBvFLJcc4UojvnWos0czA6hOIfUwIjldMBDxDHTggMlH2x82IDkI2OTV4bTPpWOVYo
RDCMoffLvQ64WZEVXMRUmbJi2RcAvu7ZfXHl8RSBPzaW5j28YPzri1fY1VMd+BTUozn/7U/5orsS
4kdlnpawcl67DfalzNrPO8bzDAVgiBincc8+RNioBNjPePfV2zyNWl5tKNY5Wm6KSbEqHlARjD0U
VE66PnQNrhOvLpCfDFSOFmjYrql5kWZjYgBYRNw7YSi7g/nOQGCwHuQz2S6Kh6Z7kJxWeMq7Lm1w
JmwDlXJsieeC+cLOTwQVZsdNGCeIsx4lKH2EWD1icAtlDhKb/SdyAAUjlQ00DzIi9Z1uNuwatj77
L4aFUr/9I+xABUFwJtaFBa41eDeIMURhSomHpcIUej/mRwZ6/BpSCJ0eZe4IkwexEltF+CbMA74Q
f/CAzo76Zkph+cVG7Er6tR3Ykac7hJ8tkzxG4aC14g6HLOp9JjYEkWLEEG3eHr4BkBm9DUMb3sqo
OXpCCFXppL92Dy6njesAxkcfbGPg52rQQbCpwbGxQk8j5K89auF4Hq1O1ipLKdFKdz+6MCIe2Lyt
B/IBKayaFrTdJVeRpZHkPJtAEh5y7Cxq/RVgRY6cc29AlzNVhByDArK8OKcwgFu0Qp40lr7EySjO
xQB0jhUHGIKTaJmwPwINcYtBdg/AJmcwFmoBIGO2dgJQiPvjDNk9+qTMYF1K63JCL9f0j0NWgOyG
WAZuz1i0DAKJmxFEmqQJL1WWFKU8kknJsUfyx7YRyC78agFgC9LMCTKXFxAkC00eoBNP7TpNU317
gLiw5YhlmsM/DwBJ+VELJot9zSFoxv1QiSnMiZGsdcBF+SI3KuuliQ5AIB8Vm3beEs9frlE8SBW+
N+K+CXYbn6YtF9ZHdOM4WMJvd3pbqdDPtoLyFCQbDy32kH/nCNcE06WBi3kOk0Ywe35KbbuMfie6
HLrUn9JiM5PvmwPKopNxsk7sUVLt8ASx6iqSaetghYuF+sOPINBRhN1SyfKpkSqcs8boaABuS7lF
B4imkLNJTdjMxoLFO8S7+THbiqv+XBwF8ePluDBjaSfuwCeV10xKIuQCp0txUqTHpjZp7Y32+FzZ
zR5cjBkdsNK1iBnhxGuororw7ao/pr3caLFHerg5i4PSkqRWHofMA1o0JoUxiTnpXcp3biqbIvef
hoiNoG9Wo9pWyTFvLpp2w/kgk5NrimTyDIZPQSSQbnt0t9kp1ET+cGqBzavgmk/O2wOlrvOJX/Ne
8ODELzjl29s7zbB5WTej4/o1h6XiTPoCDT/gqSyjD3gmMCp77SllEgHHzlHAZm0AVLZucLe3iUKe
jQjrnQjgrJQy8mLgEchopa0fR7KXsYcBEaK1ZogLRlzqzkThpKNIYGZFVnJh8X1T+56GH8pXOsjw
zq/SD7JOz64UHNRg9u5nvcQhQAduXiutuabw58fV7E4uc8WoMYoO3tFS8y6jNgSISdMo3Yh6Wcq5
sz4B+a91cX8/cbM90jPme6dt7aHLRg+R/dSTzkRUjXCaQNeWIFWYGKLq4CT3Du7BvXSs2c3s4IIG
q0mftFxx19kaneg2BValPoRnox8hQYdnxKw1g1RrP8z/KNtHjaAD8/vD09qgllEzNQRv2/NMCc7b
5Qh8TmVuxFcx2yQcyRWPBX4Av2aVaa8/VsvJ6DGXYomwitOGzaSK60fZupWdoaDzkMuNOn7exNoM
AeAYIuwbThmeQVhBgN9CuHuR93kZQwQ7R1/YsW/mP5bw+6ePANNVxqLMnlEIa+jRFNQLtK3AN5Tf
sh8ObAx0qlV3p0I0g9jue+cbAnWtTm9SG7y47e9F768BhhGXT8O7zA8gfab+5exn4TgKNnEcH3pM
ePOlJxFLmAfTgwva/OE9kVNKi8EFgBjQGsoEBiGU+8AYEScGrcouLBb9Mvy1MZjuUl4fMnk4OM87
LBUWRSZI/9ObMALtxP2zQSQtvK/DGDPzjYrfFI6PqK7gmsmKgtIjQiWBbFSL/tXKVc1rmyrFLcRW
Ux94j21lHzTaI3aXYe3HjzU1h9Zzq6tOYyNRYDlzTfCC0dNvU/2A2tNV5MDUe3CpLiZy3GNrMO+N
HtNGgP18qobHibJgCbhsdw3oJA8q3K9FBl9aUGmz60vZxJFdmfjkdNnK8PyAYGJGqz2/lcV+ZqOV
LQvIgYRHEYnxgFIW/TOoEIjiYAKbu6uvDmmY8kA+rTEnkUs7pfX6NFSm9fq81w9xATEU6OCvOc3j
jv/6e9nK+pQ+adErJn8HT3GkQrqH95qehiET2+UyOfyp7EEliLcImpdE00AjYIwDVwjY8wxv7wGI
oLA3CesLABj2V+1ddk0ET6x9lrt3hxMVAp7z/9vV/s6qzWlyuUDTyyXlKqfuEZF435eOGhipgxSl
7X2CF8c2U/xJNbmM+pujBNM2QiikuNB9rJY3LzF5bON00ophMkPrvQVLZdKCf9tAYan66u/rCeG2
x667nL4xCZSf57jjVCHv+nLVmJGur+jToWky0LOLvz3rQy6GVIiKDFozFsK6wGOwyb74mQLePP3S
OwcvSzI8oFb4A3z44ooTcwXnDj/0arZclDvF7izUhRrCMAIlHz6hB+AB8Tk5jSGEObqCtt7c4fa+
Ep7T1UUzxnJdhq2ZzMn60Pqk/xgMMcqFtdgJO+F3+PFOu/2ELwhNk5Hcc9fAZ4g4m6e3zD7xFxH1
cbWsIRMJRZMz5Y58ms2fDRxu+/DZ0yaTIzzZncxdcZUSMlUbiBcIB8Ylm7X0Sui7YXNKXyl3823N
+Ma7m89uRjTPDCYWyctmDnF6rHqd3S1ajB+6ixsw8UUGgKMepRfL059ud/eaKHx5Kuqn1UT9SFAW
ZZ0KGDSHmccM/gszr9jtxx9wNvgU8F3nUURnb+iGxKwS3yPDYVndV12/x1lkMlGlRz57XkQ9HWWO
HiMMv0yxZTd2HmoGzVvht7V77Q5Uxai7ArgzNqAOBNwUc041bdmBAnH4TUUfKzB9n5Zw+nHuhhFD
vQjd++Tux/XmMHkjh2rsTvMqesy/4dmEFs272V/05gz4Z0TmJJhbdI7w9BOUF9ItlfewzXk3VIf9
9KhosP95i5B3j7AOa8z/PsHZOTi3cemWbp2+k+cQBkN0TS6jszMACul5B5owwWGOyFftYqGu+0ei
9agKhRpBiWhRlTkyY5SmXX7wcIFb4x4bye+eHHErnjhpt5XoPBMEYzAm+4AQhKw3omcr10zt14/p
srQEqqDnOoRip/Bc8wrstAVVLVtu38cIbUh3Ms86dBvoanBs4EyFd7Gj2yKlKnacWHaki5Gm9CvL
hKpT9vFlj//w3ekO42Un3m6/o5vfTFTz31Cbbxnza451aR6JSwAg4Q7rp9111k6r4aTBpPfmTDpg
lXsOx2oIUjBv0kJzn9koqTi3LHiTI7dnyLD3Afya7kBf1vj4nEG9OuCsgibL7K/Aqy49cCwx3PsN
1kEkJkQwSR56ZUC5qSfPATRLCbqdURl1jW0sCA3V2ISlB0ASdslAh2Xw4UzBAWHWZ32sBDppThQ6
9x+NSeyF4RxM2pq/xRASv2yx6SgQ7sosh/Z9fDVgj9Klh1jZi9p22JiXO7KYJBd5kML1Y7okVYoI
exVvxgkhhCk5uwapoAdQtEJjFsoULVzjjX2kgCHtaPzoYUqVzz40Qqb4CInlNrwzycGSBwdq8EJs
OCAPj1qImRwqb4cCthMp0WtesmNcaia/Em4FjeUstJyH04SXJa0mJhTeG1SPaYddhG9GHZQbMUSC
+bzSkYuIfMRl9Lu5OsF03teQCUD6h/Je0dAhwTtCJ8Pt1eaf5tLbYpUdBZ3Nd9eZyZM7+OPQta6M
MSluisWbu24ogTROh4RuLJ4fkuMYJ6snDkb0uiYA32v3EJFAbdEbjWpLHXZBfgVwnm42lNHzRxBF
zbHAxEx3X/YDVYuFIsPazz5pb5J9w5vxSj48fO3Vi3JRMFSkAx6eLk4r81aX0Wm0RG4CzYd//TJa
oaNv28+ZzGaOQMS0j7PnAEX6/WNIWulSi8TSLkLzMVqtIgH9dG+O9YJCp/8J7lB+RMLzNiPeQMR/
52aLDQwKct8GRW4AjlcIj5bOlAtoilTDy5ODs8rEjOoFX3hVMMYCha2DSPY2WBxNg79rm78HseEK
atjEMZdhuHRf/O3NcIAEpHHbOa9MWV8zaXp4MEyxCgOx73pmf4gZ3vRhYOc4naIIRN5Owq9Y9eF6
xhviX8yIqyI37G2uVhdDncrMjMcpvO/pkHIa3oIvmnu0uGRW0r3CJem6nejSsVuU9dsr/AIeJ0Hd
wM6EL3twa7satUbQ/7AOgW1NVqbCqFFy0aj5OPRT+COR3x7WngBtNDhuI6iFeCvcL/o0uFjDE9i5
mMfseTMtb7m5UqXmDBiYYjXxKRSKNzY9U7Et62srwoEnLJ5o3mJFHpL+kNqWVc2CoVZb3TUvRv46
sGtLAAM+j9GXKU19w2CbgcUFnAShzHrZwNt6d7Jiq6v+mj6YkClNzmlUG+dodaO6FvuBjrsJog8V
Sols7W5eoLNwPQ3YQvDS2ODc9sfg/BDsJECUYZi7d9IMGIn9lengT5Cnlrn6bM8m+zstPTjCn+JI
GwWRbHi3FV7XyRSDdw8KF5KhPBVfCMXQQWsKwH//YJ4JumUGekecf2BGtCDlEQHk4p3crFTQ5yaO
mF07iuBTUHTjkYwCC9yhCSuGY2VvyaYsDBVhdi05QW4mdxMgNvbZpxZEArBRBbj0vy0yTLUJfC5m
ZC1uM8y1b/phz4F4qMKRuEHsJUWAZj004Lw3kK4PQ/qwyaRr+ND5wah7EhEORt0sKF/elgGpBH+j
kDE82xyKBJ8kRGJGO+Q8zgh3xKJS9PWy5xJbSGPgyEeTPJZgkYhtEsayRUD2yknnL8TGAEU+1VTf
I4bRSH9f2dJAWV2agRd8eBYmkzOv9o7SuZfeHsoSgCdaebkUPuDxEqmLmPiJM/wCDqph+Klj8LIw
8PFJCmudfkOsjuCAVmRf8e34cWiglfl4FEnw6pOHeC73C43yCfh5eIw+F+OIf/xMkgYFKP7Xi6vs
ykcIwIDqQuiTpxdy1rA7//gf+m1pYuXsA4TAAAjaycHltLIe8YtmWe9xFJnitiw2A7AquKxfvgk/
hBhiEatGONgAUj/gNHZBHvk0D3Bm5AHclAUSIlDwBk7I1xGkDABlci1GAz6uEModWE3p9AxQejoy
lieneyJjiQ5doN2PDn8wDc9/fJM05J0p3nkkN4EpYzUHICjPHN0kcyW0HQandB1/Tt59I+MFaXmA
hqSqO5hEBKdZFiGkY0stNNclrRXLSsLtEHQLBRq7WKDAp/CZdcBHysuMU+hrPl2ZJ0UoiT0M7oSQ
1EH9DX8Ep6EJD/rtYHy5ksGpb95hcGXQYe7MxJnvdXFJ7GsUNB7ePSaTtN2v+uR0oVLsxl8vOqy6
dtcrjUM0/ZJPLYAqBH2zu8oFqfwSirRj6pn7AjuINTZ0LJ26tLBT9qZvSCPIJDLiUPSypuNJP3cx
Mhl+5XiUaaZBZjUNH2x/K9Lf9pONGxyA7+RCB9/iXTE1nF5hdcLjoMoBB8NXRDbc+1+O4RUbLt+6
qUu2snR4Z09a5RxWVnwBNAJCpA5z9FfomHrA2oEFF0NhyBqucPfTncyphAh6gjrm6LIfkp8qt8Rw
AGc1Z/dcQwM9UxceqMKYJdwotGStQlashjk8ODNGvICwdYvpQ9AmFlnxoFFweA4raCw9tgSpkVj/
QicRVxQwHSO8Ggueo6XJihILbdYkC3T2spC0sXfgKCXdBSXMcCh5WrUeUuRccYfkYfF8g8os9imy
ZKSCGINPRrhsqx4FVkj9Jn9sG33v5IgvRpJIvCp6HOjtzE3gseCEbiHBJ7YkpPoTszV0NMM1StNV
MX4kkjoBi6n2wjciU9z8JZPpPqNr7UObakH4cg57s8eduvhKeMb3JcyZWjK14fnmVHTkY4w24Q2o
Zy7avrQ+MRoSkL/m1esykC4gNtrHdQXGxbzww7V7gGOuxYgM6eZe+0hFO0B+zbNOTWvVThG+7BcL
G/CT/TqV4L5gruspA0Wa5Rjpt54FWDoEI1kKJ4zDHhxaTC4uwE8cwMaCgFeKdTLbM8DX5GxHLCch
x8alQ4sOvWsrLSdnMI39njk1O9D5TxzMBF+UyImaWVftDZxZBfdHov3YftnGDYadKb6IN21tYZqH
SyWmCOKWg76Eto1tnBgomathgDP4N//S+gsl7mezPp/f1ibxjuceMh6wEHdDpoBdZpKY/fOpR2xX
jdmEOr/rbiehccdWjJ4Tfq9iWiygSR/pHPRzJG74Pjok2u4+Mf4s3H/KcAjA4Qy9E8TfXINM/UFw
M1Kj9pbfsH7BTL9zsOOgu+2O+0+kM9r3rjUTfrlwB8Y+NOPS8+mvliZ1Mrb/40bTakPY+bIlAvM1
SkdJOkkjID3tbU6euc5XZb/sRE+nPliq4jyAA5saxI4qN3881mfLZKzMDgpb0R7wQhSGVdBqODdA
puDMYCRLZa4FW4CjW3nSvxSh4t/xoD5eBVHl4TabDknrdfpJATWmfX/PWN4v3QOkow9aY/rMV40A
+xt3IAUm7mLArTou4BXi67QJ2F1PbuOuV4iDIfUzrqHOY/+k5gY631PLsJeyGe8BLZdmDWgE8iW0
yOewCNl5ANyuLELigyGGGPoHpN8sPGllVetGdYK3H3MAYcLILJh3qq8yBn0AdbgIgOUfId53+ILp
zqk+WptxPuPCJhPk8Zft4soDR3QXfw+afGVOh58+czziFeg3BXBub/nYH1f6A/vw9+Ft7mmNtyIE
LWH8fvzG6AbnH+4H88Urw5YG/AKgLCRUD+GMMmnsJ3tLgDp0GjILmMo33Ao5nNJuabwr7TwIvifE
60zszSJrrou/N5XEySwqLv+L7b+x+7jv+MG1oqZm4vXSWnRhDZjJH1/YPOD1V3BDYYjlKAQYi9C4
g9vxDYDjXjXmPZTK3EiLf7buFHHqtLAZ9UiAhQRZZGeourSuTE/vf6dh7vGWnJKy9qZL/XdYnITi
uqAInkrBf0n3TD1gFlWhUKWajrKufWl2c4QCon3gLnIyd1WANT6T7KOXTaPV+uuvZV4iJJB3+AFv
UQB7N6/kC6XD663KLawKeiOPwS9nN68PC5d5yh79EfL1ctyjL0KAXrqBap0ge31x8LiMxaMOUYpU
1ld6ojy5uSr2hLiSdXe3cWuHK8a8afU3A7syb25ng7VBvrq4B4BjwpkEpL64ICVY6HN2Bw3COnoE
qeAb2jGLnlHBbrHeLVuYVaSqM4+Tm3xiuAOGSD1fGwztAFy69jKtLuSJ0WbRdWYKjJCPKxX7PVGs
YjWwD8kzABwqMbqHoYecn+Q21VAhzRYOwqc+gqqpsEkeLvAV9OeP8QwYGdJhIt8QW3fV4cb56S7m
zHyYGAz3ExZBrhOmvdRSp605wO30SFF0iIQ2hiCAcXV8sHuG3BUkBTufMkzm/9gCI72QzV5ZC+GG
YVaKqSUjhN/9Je/kHb/tgqnYLd1dhuc4TT0TH3sMSBm0QcuWov5kOczXcYn3AciwPH/rdlBMPkYW
XQxhT3JphAp4GvJNTNgef/R2KfuBb2zqB9hJN1kdfGtR7sBCEWCcOHNMOG4uDkZ0gFJjHJCHIz3j
pX+cMxaF9BQ16/JCj0TDyKC0RU8vjKo39eWZj6uf+OsrRocSKSLbQKeNBWTizbAVLSAUcZVAYw2q
H1pK/cIgnA2HqWyXbvhrYll8BYaTDJeTW3kd8dkAp9b4ACDMsbRSZkRTc9XwQEF+x+qSlSENL1RZ
ekQ2diulRGtBJMoTKS+/NMLyK8B6OZJVIfyil/RGDnZm9NBMcHkKPkR5sRVk36yyWUT7GUAFNILg
ZjxGfcjqRSLTloplhpQQNwOBpLt0ktOP0ZxhqWDM9/ocbPrkqgPA6w8fzB0TMP8d8ujZr5DzOy6V
39QSzL8Ry7Mj0OYjffJAnk9MKuGyc3F7N0C2lw1hA0sH3pwLgUwuo8/qZ8OTsSadW8isjgKuEz18
zsC+SWywUGGElYIBKRjyEwp0aS5jojfQyDzNhgMOBYauF5sGSoDjmtEI9JrNEnEuWC951J9fCMrX
Eh/kNynqtOIV4q4eFmidSI2efk1RQa0QX2QMuTtndJXSp3SN30CDgIQm27GHdxWDf0GAdE+Wtcz/
aGvYQs8mJQcqHYOzX8LCL6sJoIFIXwAs8fxkp2J08jDRXzKunnwZT8O9CRFguErE0JNGhUF26bTn
6oVqFY4Xu5WsIcbBLBEhXjJD5uV4sjxn2xUs3GkPC34trCW2T8xBPx6WqqaYlkKV8npaPpYuitRu
Irn7BX88RSrKRbTc4/cbhvjSbqM2tAk0I9RUPkgoPfLrmrJ1odp3hWYL5hV9pwi3e/SiQkvv6AuJ
47pE5eRf/PhAXJoQlZOOLqnfXXwrAGdkKrl3xIKRguoTrteilyY6NVrTs+Fceoa+NNz7CqbSkhNO
j4Tr2ZOyV5Isa9hCokQ/OlS2SAlogoVOf4r6lEk49vCzhepatNp3QGwqaJG9L8OGGDuL0XOP236J
jsjDxXZZQtIFvXxMWtaSFB/EhFf0hzUEf3hQKBh5QQLRpAHtHVCAQ5naNYETLXFsaRsSaF0FS2/I
BgvNCm6TItQqXj9A3A2XH2GlCeHqTasNzEnFL99kRV65xLdzRfj8DpJyxUMi7i7tFle5Ipr9F7eI
mQVdOf/IJxEtPT5GdxdfdcIDmSrDE/vHuhIyHH2sfiP682ePXtoLhPckHJSTBe0yOd2/iySGAvgG
moTRVfQtfbuNxJ9LJTFKZIyeXTE2uEKYlWcI/wtsJH4cLphdHvqCmRjPIkCdMOeZiWKyZgzGOHFe
6srPLoNuA82a3CrxzhRnsYH5xqxpjEpeuvbzuN4hXFuJ5F0Ww5MlAxNMbp70UfkYQb0Q11S69icm
hUTMLfDORe/ParRuaBqw5OOt9L0f1nKXuNqOh6aWxYR3m+i8z9bgxYL6ZC00Bj1WU9cZ4Lp30DtZ
zykxoZOvzcVp8Jt1TyLstGpMdJ2JNoDLj2JiAr2QkXiYj4HnJvUOD4bVF2OGpl6yDyPNr0nvIwIO
b2MyoFipUvxLxvr4n70rYUS89b7RTl4kqF3g8MBA4jzVJSWgy/liPGJJmnvyTfW4XepKQO62lc+/
QADm3iefHp9LUS1gWdjeS0BFxdJqTStSQnp77U7igPg6ttagG3zkle+AcIo+gnEiqXwxV7zp5Btj
WUo9x5fBPt4gUDe+ZbkhvYo8IAXX+j5ulPobozS3N0Pdj4Ck4iCTRcJ7ndBx+MNFaT/sMdpGjMqP
Joj+22Kqv4Bs0Kb1zcVthNVI4FFt4ljA4OBroZ0xGX127DaoF/eYsVovfVCe2VfhOx5xcGYszBCg
hs/4HRISLIabIj3qsAV2e7YCPmPm5HUZL8zFrQ9dWX+ArAT/ALJCH7iyD+tkucKuGb0p6YjXq17k
2ndbjV5z8NU2XdDNZ9djG6RC15d/xBagNcshGho0sDiNsHPLjzp5zztcWPc0bWJUrEN0IIXRrnC9
BIWYPnuaiioK7a/weI7rZpJ34BR1Ua896Izor25Mgi9MEhqBkogkTj7u5r9zs5McQgS/41I7rpH4
kT7dgwk6gt+5piuAmZQ9mWO15kjuaAUbwRO7BP69Io806idq9FhLN7H9aXKFOgsqjKqOURB9IocP
syHh4CO1g2AoX+87f4Jf0bM9psBmOYJ0/ErkQBQx0tKWraX927wV7+ruE3Gk4NERPOzuPleyYcse
2wVY4DCAO8Qe+Zy0YKWwd765A4xgcTORbZNrwtBXsdtEkqaItelo+2EvZVhL2cpcHBYIW9YM3u0S
7Qj97DlQcLvGFMAqLLnwDaikJYntQIGIouENf/gUMPh/vuMP5MVLHn5PCetkIrY610C8v+8zJmTz
Pgg6Z7cSz8QcR+w7ZHZ0h1FbgICokFFlpLtPwmN0xGylY5NIwilrAs9eyS15mA/AHVmyB0bKrWET
QOAaCCiwXORua/jakEIwfOxyF9/EfXTBV4P9jgjOCW4acWX5iJi421xy4CgmzvIHIfbmruLJcFxa
e5AEu5kQaAtBt817QW9FUcF44B2oHmYBkzpmDUL45cKhH+boP7gCEikJpq7uIWj4H6/BPD8su9QA
BRdLqMGySoT+W3rtYa+lDfYgAnhZ/N5hSadrQpoCxqbbl6pDb88h2fg9fsLA+/jLSCCRxsig88S9
PQN9/ekTGRRSTe1SeHTxP23xv9kovZ18FdGlU3xsd+J5e2ZSBu+HvzpS1cNVEkSz6f9oW1INtX8V
EWuA7lhIcajfoZ3zVYTlIxoA0DXGG3QFGBpRMUFRXQDg5N5bqLRPWkYyZFER1BS0qpUKr5Uhk/Qz
OeXTS18Jg0VKYkQL5nF8cQPmZBzUkhq2e5kE+I2lz4ENaQA17lTmKscJN0HYwqyALsIQYJ7tzRlg
S8RQmbekCyEcDvxY+EzyeP0aap1eB+XnxWJ8b9JuXWgXXvQfhV672A7QWi21LJL+TpvnGig2lBau
Am02gn6pW6nnQwUJw8eg9G7iK9ZiZBPBPxS2K4xdym1pQO4Ua1IdKj6TR/6WboR0Omy01U0kOMhu
y6OAaNYaqQZYsMf4Qvhv8c7L4FIYNT8IThsCJYPYTtrQeWo6kBec0VHTOCeD3XLGdG9WmZChrmDH
PWDei9u2ycaZ9UgLFYICHANEBckFGrR/jTvT4iSzxNcfuTv6aS50T8Uh8aHnrbKs3FaoEKK7qq2y
55BWGQgCVekxbYCNZ7R+DZRS1Gbcv47TmSLF1aHboBmjdQMDEOpniRCAml3coGSSDB38DfsbtyYX
GKtHEUll2GLLYmwh2wqbHUU4JvhtUPiD3cTlKqcIBrtjL3XV5B9dqT2S13+u4eihAx+McsXapwOg
LbxERwOOP6vxoYD+4OKSge/wd7gJMVcdHo5wMngb0msR8kub3LLx3R7Aqzxh03lFeUYrzpFPe0fl
Z2u0y3BygpYnzWFzQ3wbDhj33xcJeuGLMl8LEvGuxUlYjEwxtsc7X2T03BQbM82XlqjukfT5PxEO
Ef/FUZUUHOj4aoqR++hv2kNs3/VEaf8WGRQfhA2uwdB3afEFKkjOWGbGb46esPJf6yNGDN7BSv5G
jANH07+Lfglb1ATD+/BRaQTtpOT+MZrVv2tESATc9sCMy5Aw2xhbRrKZTh7l0tV62O3puBjeFr21
FBoNLuRaLI9Pnto366y7xoG3sR4/QgyNLyaRis4TBjeFxmXxDCsF9eYFQ+vLov57AaFRrDKfIc6m
5cOa5E5SbjS1zhzPT7ekqZs2sCfpJeTNQkLGVRPDnqQXPbhNOlejOay3qL/gutvihzlYKVtS0Z/z
pdULpxsMYmwYS1aimdOMLjJFe00kSTcG3zjWkgqAS2S9UdM+HBGDSE9+haANY8MqbyJHNM1+2ovP
jD3EZB1++xTyjCh1GqFIsldEnzBs59mfywwmmDc3Z/YYlQ9o7fbbD3DieRLMzd/jyryVWEGMI716
cy+sa62xCvCiK2mFzcsM1z7c8QTv4bW6WCeCxcxI/wxryKuAPOqQbwAZZG3wUi/uOaTz+cAOAjRw
pGIBbTC9SfvpIGwxO8dTU8ycwYbOWjTYiUr0g0J4VI4BSGTHOFnsl63wap5muX+A9mSktPnsSL/R
epr+tiq2Mz1ixe+38GZHSCYh6T7ZMW7ziiBOuDkHeDtNuAnI1DvM9ge47Td24tzvMUeGCGl5RXiI
acctuvfC1lc77zF/RSC4wqPES8E/+AdHfndL6aNt1ZfdTVSB2Wo+XyEki7AhBQNYHUc9u61DRmd3
Y4JUiLZypXAHZg3ocHnStFDDzip9asIQrJl4c+kW2FQlhOo86Sy6NBlBdwHBqT/sDzsYogj00Arb
JlAGE2Q4Fm/R1t4j4gNOYx4D9BqTEc9SMJpegs3eJQfKmBaTJocGAMsZ6n2fa0yyBVx6u+VVhEXY
Xw8bQZeBmTmdB7iYji/j5ZA/nsZmsJGbZw1ifB/pM/l2pzY6gRZ77FS2DzJ1GGqojvAdMogOtgwA
T3MvKxZ1mr04JZZY9NoR/8al/GOiwWRFVwJBm6EdkwfO+da2S0skCabddIPCxJH1J0JQN8z1PMGq
QIYE5jYDT/Xxz5583AyuO66d4hUXwC6JyGyEmRG9MEw3rx5nWYYUw3Fgh6cgasBcD9eMnF/maQ8+
0Cx3QScYYON5TyFQ+xBboUz2eYTZjNCtZahkNA8E1+uxJYq5qZV1+K69cqT6beQAFOFm769LZ8dp
6PE9QkYAfxP6PliXcKsED7ulb/xlLjAh22aZHnwoFwUiZcSeIva7jFdtAP9XFM0rEywLVpkWsReT
AzHpiRJE3lwXJcAmT0DOjAYtXPzmCeRi1dqUOxh8OBV5qV0+qbxvzKaOECoC9zQGyYnINVtyOxjn
0Lhj5XyTPASxTsYnctOc48LLRv4nIdj8HZIRtvBRT0/6xtIdDfS9jTlxAvV4hPZEQ/hB9N4A7gyD
8t9sAmlIxcKZ3+BvkobBs8j7BD2SSqZlysalMFnioemAxtkpcXe0KmCnutO3PCoFqLXoQ1TTgQWR
9kVGcYeBIjxzkLAUdxAKNkoKeoH2SCqP0oFgXMDdS1HOwLhxHY/k6QXnsxFTV4qXyFY4/w1gI8PZ
USpyDO8nwoK8UwHvJyLuP023WygCIO6dpfGm5IHYYoPtv0PuMwg6g7hn2mc5y9hW7DMO2pnqGG3j
zeBx5+EDDa3dUxsPWeP8sjrMaK+GCjfwapQwUanrx6Lb/qK5KaJq0uEzO6Ib4sGXQumyhbo1fsIX
xihjXGB+C7KJnQrgIpslG3m/nezdj/UBJn1hqKvYd7brRijym84M66FJjyAoKqI8kbiRYNqOn1SD
rAUx+G7ofxcM892kHSEUivpbFTcJ/KWngmuKegYT6hH6HdnK/u2N6LsYWN29vtVEutAhzuRhveKb
1eoacItzTFl4m3bRD0roR4NRue5BIMaloyVmLkJkhFbLNQLDZULxyvrTtAB4XfKXFNhDBC8izBR8
UJDyH6cwAtwzUtVh0hQfNx2HcTd7AvUkwDLGlcyxGLqbGfOwcdN4IyYFvIZj84BVqVrP8TvK8TMz
9nMk6rlTun0rkof/4ypvDSvc9wrqfBl02QE3hOPhBswtU4LV6hkcR/K262C5OataW/EOPFPLDdwd
WFTsMw0b9SpH4COAeSYmvheYYFTaP0vhR7C6UhYfnNxpcbOQ9cOyMjkb4WY7gqHLXcVtV2Dzd8yU
l7XuNOHpDoytj0ITVaRG/383/EHK0Au8bQGaoD+jZ9S28Ogz1w3+jrmj2bXaxqJcHZPDSFSLavwy
DHXB2HpCWJyyaLk3aZpu+NmRFqDHKLypA1noUkQKw5YfE/zIzBBeirxSi4wwqI2HrWgierTL4vDQ
M0B9JleWYHQEcaT1s/dOk8c86G6wRRPKMMgFzJoTj4+kU1HBQHCZCAfsC6jV2RH8PaxBqBaQcszO
qovJmSHpAWAv5noBHeWHiMpkX3SRlD0QOupw+YcENXp6jTeT2Dt8h0RJHj4jVjRQ0564BF3WXbdh
NSNgY9S7/YQYMIGDe9LxSZqUW80fNMwYZlA4v0jlell1cqIcAi0wfKYhpfZN2+MHXgOcNbtaoqt4
Cxg0wKRcYRogjra8F+bUDCE/COYVcMLHSoFUgJaEzD1F797AGRcDkABBMtGeiq8jPqLU/XhKvlqw
JN58PvRPYWb6XV6xsFpbsBQ8ZB/OCfUIrkMyUMK0wHneDJXU83UBheaOp5cCMRvCxEvjN1g+NXjX
QHsdHIxE8KXeDNyyeq3/XY9uVPs8Sjf9/LfbYtqF+h2zYAv+9zp/aNeMjuB8Mpkl71NYffPG6Jzh
jXNGw/jRCpXHDoex5rR+WzyA3gGZzz2s19IdNPTP9LB4dbQmaT5/fCi//cJRORnLo3WugCuMPBaS
/KlhCHeNkatMJuzdTvcYHeE17PE/ZQ21XqHDO8f5gsEx0Vl0ARXx2O53r7eh+vwxDeL/zzT3GrwI
bWD370vpl7ayrOEhPdcHoJP2WXE5ul9wqqwKUwAc73ZdL+pYEWmSD/c4enP6i+jP/kPXKAl+vfDr
HVZUvyEkNVf2NNM50z8uEx3J2IYY0xFJQkHAgNEMOLsU92kNKL7/Ni/vrY3+xkSwEyy+NPpuThis
1k6INBFnfrZREsJgibpdyktXZDZsCcL2zp0oT/ajRvzFspFjUbwRRPYYUCvhFAlz9euVWF7LOB4l
SkLvueoi6z84UmtT7Do3yDLO0n9QVfZWCKEgeCxhecLQxhCqyXG/bmfvxfevsk9MbY8sebN0Fayw
sUuQolYmloxEFme2occcs5WTe01WlUk9UP7H0nltKaptYfiJHMMs3pKjSFDRG4ehBFRMmJ9+f9Pe
p8/oXVVtIS5WmOEPehcbhw1a8hwclyktT/fp3tnYiBmbGXFn5ZxTYjgaW0PJwR/Okb1RGqsinX9C
XrcrL6E/yoZ6Wd2pRWCG515GnSm9nqexj7tkkF+ja95Xnen5qR1tQUb16FWSsCbvN/ziG63+O9Bf
IARwT9R9dHSHZ9Cc70lhkHhrBD9HA4UrZkVnsvSeUJLCirFoexUxJjIG1ZzDRzJy706bVM5yDmyJ
rK5h583BVHNsCCZgOH4iaVURFFCXeHiR4NaleXayDqFQLoVRibzYmkUIh2UnVCQkQD1ArbFUd3ZH
MMpyUd4r5e/FI3xwGyhUAJIW9G2xQHOPthwESM7y6Y2mI1hegvUrnS2yXotqxxPoGU7rwC++iGbR
teQBn1YdtyQDWhHQ8oLDWA6RL2cXMfQICV5aiXnacUmzQNMd0itN1IpTQ4Q2ajrePJgeQjiCRe4A
Uj2RuFRmC9oyWBBOWsD+tOgaJ+1Fd5kuuYlM2q1L1Cm1rw7b1IgqFiUoHalT9k1oZZIvPdYoZ00e
0Lp/1NHxCwJUe8ZF1EE68BXwZTuACtfxe9T08zniEQrFcxJkrZ2dmEYEd8aXVg3R6V54mcEDKh62
ZgnEtdx8sHnAHM11do8S8vcAAoAUn+hNN1Wmq6jaN59qjQY9ETiBEdL0KPjSzsM3T9GeICgkI8wd
uqs8YH3mU/EZ1Q6xN9DXEowD7Cu9M0e7REqfECJfTJTSvE9qersJq4bsQiLxPkV9vbOrejAWbK78
6fLZn3gskEieVkPkvjeAarobpWugyOoPK6O9wQ+gv6nwGatIUtD1aWb5U219jPuujy72zUGGhKCs
NvphnpJWgSLLnjsy4Y7AG146+m++ktATDofo7L70ZUJWftl1SKqelfHJShy5ZA85YIYL9QJ3h+g0
PRKmi478Ub3tMLyw8VAIZOoUK/HnuTMNetjzfa3GBFHrA+UUUkdQ6d2k8gdktEuTiYVELCbXY9Kv
8QaTleBmnGy8fRYdqXhx9XY6mFBZcQZBcztgJ7vq7AVc5Tg6+NAFMO0uNV+KZGITWPmPbGl3k9oU
bP7ShyrDPU1L/2FuBgY+b1rJMDFxZz0sDjdYG/rxG0dVIZj30VYRt5kZDr92bp28LoQuRe9hotLG
XAOhfsNfzWjtYB2nL/09Phy8aGn3+WZg4H9DPytu6VetvWdRtefdeYvIKO7OO3GTstEINrHR18Fe
3yq1EyApc5q14lbcdfoldh6IKmmbDhrJgDyUbR5cQJ5dsCxR0s6oPefKZ7b1yor7DFjPKNZ9nV8e
NbfC1C3WYhV5s/9gleMqKKYo3VTKNt6joz4B/FmP+bJp4puy/v1oD6jvwk9vAyxWyJREigvhYCJO
+0kxLC4NouzSao3E2STGQObilXxUJb3ZZYA68QgHQ+NmN+cinl8Gf5xDJb55Xb4vg7tYDA1jOXzo
Qpk4/IrQLc5JIzH1O61xmSlq7UOByb55rxaCYApOlDcPkPrw5z2FR2MuYmL3tSjjdsGqjzHC+1kC
XXG1R5COS/eA3XlIItPSk0POoU1mlwv+uMhmYIKIqBgWVvRwc7rPZmruw0dU2sj4rvGH9q8j2tMj
SpnEkIhhFNrQFLQxZbiE7JK5jS1YV7vG/xostfqI6O7RAMTUyBXPtyMdvD4azc+t4DnxYOfdj8l5
It3ka0DVLrwkvXVlDLwOBlS0F423vXQ6YO8QWbc7wGF0DOGtIWrWyCBcLTF6WzpL/Jg6sxxFPkyk
6ZIfPK5OX1a0NUQ2TjgJVGA7/tcB0EgHHe24j3HsCjF4eSNGPXjrnimBeF/6sRod+YBR0OufO5to
c9C55xs+K5xv/RxzAdqjtOFXtKqxYAEATia3+j7ovR9pgcCi3JWj5k4E7nklDeCvLiE9RiA0YSkY
MgiLtx5+Arma9HTFuK/Q/5BSQcCkQbdTXFVrDNl6VDGv2hEMidbCaLPFh+oalY1BI21WsXbb68wW
Mvrg65HBsxM6eVSw6/3hD7TOI8zicgNHsjUtWUqU4GYBEry9gt+/WgwTs+CfcR4PSWTDcyyFxLmM
WcFTayDHSiaDdLJMS3GCuiIjjlU29pIHo8hEtPAxefAzygtuy+uwYaNPLY9CjP54OZp1gljEMkrc
z962fL7lmOFE+Jv0gjac41gO6tKhvIRJ0ddKlVUEJlOiMCQU/26IP9/WUrLIMZWU4oWC+9JzRn1C
V+bDESaAMbMBFylax1SjjXhvwn2WRnmMZxh7SpyeNcfhHyh+FMnf2WKViZ9gpcVfebMYrAOPgIz5
qsXyvpg7WRi3Mbi5esCFjVSasol8rkCeFQBhgwTbK3C+A5TcUllvex0gMtKNaaXRnTbZ7sQnLxWn
PfG4gk6J2xRPjzfE34+W+FXDKJEbO+nI55F2LNZLsi8R+bkgq/8x+tiLAzvRl27baKXY++q5DRqg
0IA3l8BF5CfFHAKudUkHGaiGB6AOSvr62xcgRW7Tng4WaNJjMwDAswkqRVhkYReEB0SHhTIdsMkw
DZhIoncuU0Ha7uJCx9mvrUNp1WMMDTdNuv4imkgpSb1toUHwp8s6vrphe8XqEVvDkFn5wkjabulr
QaksUBBcn8brOsbRYJR7Nb7YNb//5mEPzZCm9xZagw/oWns6rAbeK5N1Sisd5MmiBc6krz1TICZg
d1Z0/r0P99zXUrHye1mHn4Hhke0FH3ZGJRUvyZNOjV84BgBruMFCuyd8zc092JK+gIBAnv+cDB4R
o8incU1QHG+nuRIsSWW/rAfqCtpXUZusU+izVo18t1ZsKjz0dLTEG+v2pDu5mA/ZshLZ7vpIKALk
gKjX8ug5nF1+RJwScGdMHplAdYDLfUkrgd2Osjh3vmbLYhk+rBSHM1SLuHU2LqYM9TfpvNxszo8r
ems3okvsgjOJBjpBjxO+pgwWd+InnRR8A9njsBUY9+ILxTtxCeSwXpo55zvKg/p+LQciprjacXbi
a3yLEY65eV+OyIZ6XN/tHqG4rDSOFLvGTxZOyOjvxvnR0I4wK2Y5SSS4ZodTh4SIA3GCzgzrrqO2
LsYSXLsDTAN4NstlOLrPaH0s9ZwtlKiFI5yV+fQ4ICmYmBWrqIfFbg7stKG1UHrgb2Dbak2Gqd8U
9fXX4Ti4hPfkWaD4qIZ9rQfn/bfvDuzKfsTt1TW+1gCQ7ukwE7kHTP96QuaJnjB2UKUWnamH9mPR
gpuzp9OneaSlTs3kCk/1arzgJERH4DxirdKGV40Sc4a8NAYciEn43YLsXvg7QmVZjoQ7IcSEj9Ya
wpiGwx0VKcg5rGgobIDncQ89dvKmQX4N2OYqLafZCUvBHu29DqCsi3NVl9N9xsS5whX96lXNqsQ7
lKXb4UTA08LpsPhP4p/Jrin6nsO4pDb3tnMXg0W2G/Yisd0sjR74nZ6PDJhT2u+udtvu523jMuew
hZ+BbfsDIdd7qSrsG1Z5hsjRr4zX54cTvG3O9puAHj6ozvN67fU+AQcTw1qmyoU99ubRTSPgGl+Q
F8Dq+Wkv58tx9YfzXh2I1WKL9BAckPCRsDphFwM8JjWPgqFDwtcSDJ9USARi1mFTYfOQk71ChlsL
1w0kZgyRd+Vkdh0R0KXO1dXW9xBDAFZIpd3Wg1isuptOcSe8GZJ7932Yds1w09Vf6CDi2tSJ284D
wC69S4JbwttQotIaQH6ljpsOOkGYRELMI3yFHc5fKp5dMArpHS0puaKhQPGHMJifU1lUvAPVEyX+
qIhlC7pbYNzoBeypJXc9XHBhI1pJGYJgjeoQzDlwTe0Sr2jeAGnG+QpQKr1rOIloac5mldMmRn/h
WQPYedXRVg00N2qa6C5C8yj6wN1TI92769lWFPS3NGnt7Ra61JA0dje5UQGRemftCIdVsNfcIehB
gMoXbvyjv6haNnU4R2ggwFCtsZ8e0kyB5Ur9VmxKfw2QUhTzpGl/inva6kKtAHpJTQNHskr2BGDE
NObgfzZo0pUOV6LAajMv4P6ASRC8ddfs45smbdme1bHwmY4+Yct6k8zSiICOZQA9RvIFOXsuPr9o
ZOm0ZSYGt21MFJCtI6G8Q108aQml0q7ZNu8no6YwOhUBrZIkkKra5iNOdO3Nk6KMT19ySBvykzWC
t/uCPfvYSEL0JWInOh+3URIdET9bA0MsbSV+vtl3TxyvKcngJUXl52a0Blru53SrsRBR4wNyujG2
k95mf1MpAi2Z9pAIN3Cc/Zm11McbiLsWBo7Mmrfb3LTgjknRhtK/cUWegRf3w8sOA0BK0PRRfVLx
Ob8APcuGIl8xLU4uEk/wrC4e8HSD/Eolno8b028MP/TO+MEDNvIxnGE28KfhCg+Uxzg8WNTWuoBR
nB7mg3BwaVyCZ9ruoG7SxqL/h7CVgL01DRkUwQuj9CjFiPznGhB1UtiWiDZRgdA8pO7Booi/tCT1
mg1EY6vw4ybQJwl0Mw/kFA1Y0Dci6yTPpAFVtEX5LUnQRKQ2/DQpmMpa5sAOsqmoFUmRHkZFEoEl
GoTeNEoQRG1pVG+kcI+aEGgNdI36AJGzBVXM8Gk2ATLAlBe1VS8Hu4WU444qhGBN5BsaPpR2S9Rc
RRtxIIJXGBYUfwhuiCaR/W5QIB/MRZz39KvxcqvQmRo9fktUIOpZb06dM8eWR6uhHJgI2TrLEXUf
BCBRxpsDfhDgTUFrYTgGmD+h7ikti1y0P0rzg3QAizyBa5F8ZlDfBYjD2EZAQIroIkgQ4aecdWQh
xl2/3Ai5D/2hGBU3Hj26DvR7l5l8TUuHMhht3CTaouAFQQM4CwYQtBaNmZGwmq42pdaGfl8c4xNL
pqkqa4pXN3qRtAYRtOdBapcAHgebTQlhRND+9BshNgkkn2qPKz7ye5XKHg0nd/TTHWsC94dJTpGj
IRxFez5w76PVZdQECCPEaek0Mdd8NIOz+Uv6h9yQaGhKL5FOPqV9qksXdT78YEMIoB0in3+Z7tkM
ilHliLTdC50toYqf/TwlnXf7Cb3gp0auTw+JbDZXrcGIJi5prjU0CD02rEYCaRAX6h81gArGoWWR
zv7iYI79AI10gnUCavmtQxCT7MYHi+aU1dVZnnGp8Y1zJ+BBU4A6BjXaCUwI2jiUJoWL5mUcKfwH
QSxhGJSJjeaalkwgVyErl9DmiygEPhlCqQ7+022DqMoeLk1X4Bmg7BMGqqM9p4ar0fCFkSyiCDtq
9qrHLPtgIEC7WkuGPJUmDewdYmHA8pEf1pEMe6CLryEbgSfdccLcoTXIGkuOi8rsesrsSzu4TxtT
aDcwCu70nWL3wXnTomBLu85iwEcn7CVaLqTTfzK6rejVUmf33VtDVI9gT9ipVJIKek3SToIxizMk
/6FrxfNayQOmBEmrq9I1zCLl2pTFUBOIJuz/L8flI9LIgzszd7sz5KbE0MXbTqcA9tTtmbbqru2h
Z8RJQ0tUiqkdx07u1g9bCTsUih5bBB9N+rZtjg6p+Er7a+6vRNWBWoo1cEU+r8fEF/rrzGf2zFvo
dD8NDheRa4DTwcuYeFQ4rT+YPwB0ljp7IB01UcK1AUBSCmTqutBUbZcmNioECAPq9MX0xBU5PBQj
6CAKswNlCB6ZlEPdCfwPeZ4cfSN/JFAl8CgTVFvYGgxgJnAQVudUjFsF4iLkkZOqgimBxEFTB7LR
0OJqFkedsF9WlHMT+vJCHXHlCf+eb6Rr4J0e/J2rXIYF57rAPMDnMeDqjoK1xqJN2BEvgVi70NKz
uTu4bPpEtl13CAoACS9NK1MoIkioDNACizRcFDS6cz2I6gN1ys7AdBJJU3HkAZOr0qVi/67ZNanc
UitFb5oeNtMLRCBqYUhm8rgAUbPAOVBhx8smvnN72oNgQSB0YPJse8qubzTZ3naEE1RxdxKMsYt7
uKVkvDt/QHi/iDmDr0kAJyj4X3omcLSvGTZUk56kfCOi+siV6PUKY0YUgXxKFwBiOQUkwiPSYzPW
gLD2DVGlAZaGojrnD7t5A9nCLbKhOiouMZ41CH/tOSj6owf9K4ine5VjidW2lXp8gS61+LNMuXDD
ZroiH0ZDEYCnoF/xnPIE98vRYEN7sWn4oRVodDlnxgqwOIYWK47BvPgD8WnAaK6BGljLGMJViLT7
S6WRtp8AFr6KicTQUTh/1gMg8C2DE4CYr0aatDF+1HAT6WR9RPDunzThMgbaSNBNpx9rwQDIiCnQ
H2rswQUCBoINzbXAQ2mxwdRBqKFw+aK5LgxO9D2nyD5qsjDhhtMM+yoGzQy4MubrZr1Z5MFxIVob
h715co/RCVigyakjFCyhWt2ITCm/H+EG3oAR0R4xm2imGXXYnz2DyqR/kmdtu74z6/EwptHMHiBc
LQVIJW3zk/FKgEF9gyvOOjSVyuxoHw3YfcQY+pJ6AcXxaQH4hMJ+TY0fG/u0zc7SMqD9Peg90P8v
vJZxNt3JqE3YcxiLVmZTVyj0uYMdLW2ggaARCKErvxftFY269sO8EogLiqhliVrMmT3vTkiM2Aha
MmfIW3TAOkTcP+a91bPobVi1A2qB0ruFKJ8Jc+8wFjXSl87BJHwqCZd6qICBzeRcYDleiIeFgSa7
7BHaWTm/biHGvWG/qUcCTIyvzDYjQri9Wi0zOShHozy9TUUybWDR8iIkV8IGtX9ujiaNqEk+MqAz
mNLesHgdBrXZTK76wefTmMVuIGebOIK/LuqYFiXtHQn2UdpHdkzo/uW4dur0msooXUYFNUZkVYfW
Cp2ZK5HCR1+JYvjQ6mcyks8pOuP8FO2yN7GkmARQqVeBy7zYA0VXBFtpem/z1SOlkcafSaFOXpxr
HC5sUdFUtg80u1hpJHDA1H9VEmG3yNp+aUIR6ID57Y4UyM2dcU6MZLepBMP3hhR9QCbBgV7bmZ9n
XdA1vlzoyuk4afi5iA0QP9F0hpMKlgYcVD9Gl3ctOGwR9hXwMOkLG1HEgkeXf8iyKEHoiMKvAKBJ
n5pLjhYUChgd1gkYnzLcL5i7ib3VGqjbKBwRgJhpUXEaCgWPo5qgMDoLtge1U/paCZA6QqAH3ZwV
kCB6ih++nLS0+YSzgehJ3WOBI7zHc/o20By7+rRpEHrVmxufqv14NrBm/tMdUnVh2kCZBkIm8CTx
y5vNDo6CBREgt540MpivT/eq91P6x5JPKknL/Z3C8ycCfC+bSDby5JiQA3tpz4UZCcIIzUrtfFPt
ZH5kH0bVMemuJ36O8bG/ultvMETWHYsKQDBrLZLd9Ik/ppQTOPiiCIDAZ43Fwd8HxQ8LxolXTBQQ
G49dCws4zD7PoyUE+E0rPPnIgZoCtxeFvbvZN/L1DdYAQTYcAqLvnl55vfQ8UMtZ0TLvnBEPE9pe
W9qCOGCMX+xKbDynSENjFywPxxcxPnIcv3JC41fqixVIvTScl94HfATir3QWXWXWEV5iQ59iDSz1
7drQd5XeWbnMAbsNQooUQDRdOAPA5E9xijPaSN2dAbTwgSiXOEP75GBZ61/RcxVl1f2EeP3XHhSZ
aSDyGgAJbz/pwSwhGZjv//ZBTaAipr/wFhk25xm2jawbUXIvDfx1ztofHRmF6vhZGyzVQVtfLLY7
6jYVj8IGiIJ5nbow33CFUu4LURupaqqdcArmZspaCSAUPMhceBJk3ssJMJCR+AxinQoKz77QZhPF
JrH2sP6kLLc2FxluQOUKZ86ITo+LDPOG6K0kLG6GDzN+GC3x+NvTmx8xFUcDWguN7Dhe97XKXVQj
TntCryM5tQQLDxYvm491pEU55lN9Z3UAFpkiEUafiDKg6+1w3qOK8POr0c67t9nivpHSgZR13AIP
cS+kaLiw7h6GN8VpbYtgjSSAN8d0juEAiDQlzxf9C6Efe2Rgdt+LhrpHwZemg2FyLus67Q+9l3U4
6tNL+PaE/xIMYceAf6Elgc5YFlLTNxdwRdHXkFo2Fdtf/ekvpXMhFa73XU0p54gSmpBfyh2u9W4X
pbE7QEoIUxiKLRdCnEI58YoTsbJgHBF0gFGaoxifr2rj3uHFwqzpgaLhxRn6kQl1OjjiWT8aJFgY
JvVuuRDMEcREKrg67qf37AqG5+jfMJ0TFpao+Ai380PlA8V4o6AQdXS6zKB/4hZHpxQiG2/xcbGF
FamJO7VAeQGCFVS/JXl9m1LPo0jGb3ZNuCUizfjcvNGwPDqUE7+bXrhH6app4ZK2AUaF0+XR74XC
p0VGP3yb5QopNxTps75FJg3nVGGd44D2NPHgxGKNgb2ph5cAhXBePlCoIHfjU++dXot7+/3BTJn3
woiKNJpRAGyye264mZfbaakfhAePWCtDTII1lh0qKL7K5IWJ8wMtFXeY7JmnZHP4EN30QXI37xtx
X8MWGtnKajegaU7H4eog+hT2gzsUNVrQldFkoIExLRctVF4OUyXoL/ANbdOdw5911zmYywV22jsE
Kc87lgs+HA6/e8kRBS2cs/1AYokL8X8+3n1TTsEx4SmEnygFUSg+2BckV97x8ja7C5QqsYt0HqAS
7WakH3MIPMgGoe3RsFt3AFvf7ZN9aNJDkkP/JgP/shn4SPMu4Fu6XYQ8xjmHvFkBd6PZNjlTLcdD
DyJcTc3iaj4JaNzl6v6TSWwu2BX3iMVDts6uQ6HVmbXbBKlqDqiwGrzRN1Teap+4uFC/tL3h6gXV
rvCVCW+FsEECwTq4bT4Rn4YhhjgVMRxQroAaMbwYA9h1oe1hFyf9SFksF52koPRK7XmjBKhL7Z6I
obyz7kfDtZOBAxxWoCuGV2gH0x9juKFdeBi9iUisVlZPT5gQsN6EXSXaALk5cIRXhuzAxHcj0GYE
3k8+fU8N6K4WYUhEL4UgEROojeCsLXC1ZXULQgZZJPZgYn47m76ID/1VxEYt3RTifByfu272Tmll
LnJqJV6QUYHmmoiJqE2H+hi9A3rFM+GaYSNRigriR+OyLDTC84XsErX6o1zaTu7RGzmwQ1Cwp6tL
PrEgZOJ4kV67Y4ZoyExJKgGA+GLr90K08I2qasZh0iTPdJMdigfqn+qvUAEjEbLBlxISeCuCPpe+
NY9KDrMBcF35bCQutJHRv7CVlTjH2l0BFLO3atwpEL3KRoJISpLmjh80tdO4jnAHE4/ukz6YPanm
aa2UdoxLF4bj70vbBj0pve+iqcpzRNEbClvTBaAITlDMspnaykIRiddKFNHI/gudvQavdUQNNIYG
2z1CQWzWixS+ZxN4x5QHzuvz6XfzNHFClMP7uRlw/2jN+cOkcA67wVVvF+An3xhmZx0sd5wGQB0W
frVj/6BeB7WO1SMzi1nVtnrJCd/kFiytl96gWE7Qyh6UMd0GCTtDAE+ZZfzktJzeTPR2LO61v2hG
Xfl1NjthKgo1ku16J0rj0g0hynhuBInajvjyNCQlzb/2M2uy5QCOFnP6S1b4Jwiwopzmtq0h+b3b
4Yxu3Awl4LPezSspYJcWiswRiUGXf5IgwpKc7P0zGz/vy8V7yTds2EsOrqgdsXOywB4cZRcSRd6Z
rTx7oxEnREVlIW0azIJ0cc7+uHLNht0OhNsGBRvoqdu0StBrnCacrgJ5Zc/gRBf4Z08VscuGByz1
6PcjYYrfNqIw+wPLdhJuDY5lcYbpJkpG1CY1jeqYBmKNQsLKTWzbowF0dDIxKgABtrNHGpOWOsXI
JcGmnJLpHqk2v2ag7LEjnqB0QbHCJiTcivvSP256GS/COlovOB14axYhdjVETrBe+Z5lTv1pqWV6
IE2bl0Hn8TlmYrKoaATuE+divoILMqC0R/kjW4MAd7sWew9uhCUf/nHUGdly12SPEFl/fGiI2qE3
+Fukq5EDICnOzZ2wDl7ky8VfklBVGG4xRIsx1KV8nxAW7JIhdEnujmRX77wwChalrqkEZKwpjArQ
wwv4xLxUCrcyakEQYqAcmNhCCxU6m0bTAfWxB2dfRW5vQKJ4uNsoipBokMKbwJ1vesaFF2tHCoSm
yaE/UIMpUSIv9pBEIvH2poQxXoCeE/l1BD2aPlp4VoOuEbLKPO/w5Q4UDSCfjmIY/8sCDy0n1YYw
qAV6sAaDQmFAzRaL2/iJrYpAm6ED61uRVBRtoshGqZo3kXLGgmuizv3mvgqH15ktv4+hAO1hO7el
7yzRU6ZHO13zYPv+bNXD9StIF2GwyChV2aL7o6GXxHYERvaimsgYSnhNhacaAagWaMli3Zy8Rj3+
6UqIgoJZCu7JQUcCsau2FVy1ARz9o5kGAYhu2vFQ1792fAqvllNO6ASCD1DJUNlc4zNKt3wHXUo6
wuObYcHJOFigTaV1MeOfgOhI+76ynI1jGeSmBr9LNGgyJwkNvRgkT4jKrMlDwG5DG6mUaME7YFDu
wKRTSdB9X43BLsSbAwVJbnQm1D6F+MccjmDSu6EZXPwppdiANwOr8RrTcPIBT8SXpI5eo5KRQmht
6Q7V43iYXVcAg/ZjTgQRjOjoa/bnpYUkBm1TFtkg4XRLOR6igZR3edY1ZuBetqU2uYuIoDgNqGgx
ppgwM3xUrfSAOciYc9DEUOFGloXEm8mjZxsWdTEmFHOrEonJTMqJZAC4IklTw+OJMcmpJKNEabDv
gIH3fpvP2ZhS0tt63pA2rshGcFIGnK02aXeTknCF0Bhi1ZTSVNi/4jvFtzKHGEtyKdQpAXeFPNtg
ga8EcmZBINJ0Hl0aj6MVgUYnvrsxj1zmEZkKt8VaoHM6o7LGbSL3F5FRy/ww8fl0CpMD2OEaqHDr
NKtlvAOz5/U1ChGOmpprNmp6pYJlCBYC7K9G6GZANs+Y/CwifCYEGC46cjatJJmSwSIljAeOskZJ
L9omqADx71HE4h4y764W7+ZdGBveCdUKKQGeV0OmC12cqezKfCrGXTdxraSvTZ3Qg2upOQ316YQi
/kld0TTTtON3Dfq9DRBiL6s/vTsc0dOIRxaYa1MPZFkjzIdCH1sKqqNoe+a4ww9DtgOmFF/LkBC/
esE6uHHbrC40J4hM2At5qEeHn4vCoHwk02mMZJQIaX5kWkIAtgVVteRCKTKAXMrTFSOyTT1HNTRg
HQROymr7AIHRZM2JuggzTtEYfKIvnV1U9zijQIsQyPDAZIOWpPZhBEFHtrxMR2WQRUX4JTsJ866z
aVJIbRrgBwI07EznOkl52KQaPA7pvJ2climqAwUZYcoEg6YfhPcWS0KelmxTTC+B0jNnflOXkWBY
nD/REIH6IeFJWLPH0Uz7JXst9EMAV4Sleo06XoqG6lc3mUcIlHIHZuowS5BMcsw05ABafNkqeW0H
JFwgKTEoF5xpAR7RhCcw5Y80Z0JnwdiDPqrVI5qiAR9m3VIJBoFN8tDTtEiuGhdcpwKHOyYOqflJ
P7ug5nPxtVq0uAVKP/Jk1gEfJDOZbleNB0Izg6ciD7elB2wDLBsuT7UZ6JeFbLYRsAXtGVi5PX1h
Ag9TY83gL1CCpsMOxM0hREOA8QFVkJ4nDB7oJODp0rUlauWjMq+nHE3k7FTuTXnEPArBMr2Y2zwm
ZgYwV5YVMzJDJpWdV8RTakBccWz5FOMsP45Tx6Sb3DNoG/81tC/Q49mBJvGSrXivd2YPZmxurwNQ
XQLuYZZwCMnk5m3BM/FuMSWnmH+ujJRxHYHH43nEPEoBJ/KmyN2a6t/A4OkIJigeGn98SnkyxEFc
aDkG8MFVZjFP6a2bDjgd0CCAfLi/seXETmjKCKnWgc/FvzuWCmLf5973gGfAT3gqC437NJdgcmPV
mskvCboCOOjGVOUElDEGAsfziX11xIKRcQoHXnidiAcxM8UQjZXaOoapGh+Jzp0S1Bq7zgfQFRPx
ZG0pe21pPnPqsrunTBqAYilIrjB9TNKQk5t8i/sArwX668P1mEcWiuEy34R9+NTBhA1NLrYTzTSP
NITAguigbSxYuUMOGBqF2maj0hzik8vvMZppzH9MZhBPUOoSZ0sWW4tPYAH0mElrkoFHjAfAGutG
NFYy4QCRNZkhf4KgwZ6te4s0pvOIGZbF4wew1vHJWl2G04E2wnR1UqBu51EW6Jx3UqPgeOIBATfj
o5lm3DCckOJQQMj6/5rN2F9EMTMQbafaYrgWojna21zIF/BE3rONsGGIzDzT8UkelwESbboCn7nr
512+QjGE4OtG3CrlBRocEuBT+NB+qiZ8QXZBr6dU35yeYjJyNQj/3wh4fXZy6nGcIv3FtaYSCEnK
cN1REnmbCoyxcopzO6dEn3hRtFh7bKaiOfCmzCjlGqmHSC3jLtE/tRYlaJGGEWpTNyEjEu2lhv1F
ZiwfHabnXQ0Z0lEC2I7KqE+uS7qjkKbnUykeRNQCfolT11IocJBTHXVlgotI9gQkddGeYPDJL4Bd
DaU4cRuq6N58KYP45UcyLoZrgq5IgBszWYqUQQr/Q0p2I3amNIRaSTmidfnd3ijlvDc1jG0Yh2yH
lIg2fRBglK/JgQbJJ+oHfAJfnAP7nGLc4KxxQn7aFZ/Yl4tGBnILkl6R+cxwp4FukVBCJ4u46Dlg
Zmy5aJm2jETACzsoD+AelqNnkJuTK6Z40R3yqownTSz2cdFL29H3oXu9mrBAdoMCfrWBoC/NPOFr
bFl84clk4hDzhynn6FsHcxtmU0p7J7OhojFiQCSGKLs6omoC3aNJs1vBJV46X234gwXhAqE6xcS2
nWzx5tMpsEldgDqyFO84Hj0m5Ts7rCR1uI4Ud+kq0wMYOfZ2fMpLVap2UkEAB85ecyUj3rNZAAUb
OywCDeQxQEVmLKtMrHQFekIleFweRD6WBOZMEVtBxEbMb5AlyuBNpj3ie5iFOkRAkJ3k0+Q1XePO
wfA2RWanjsI7MlqcdU+S05gSNcul6WIzwFIl9iV3BMdXuadQQGYdsAGbrpw+wGYrUP1na/1G14xq
n3ZhpZJACThb9vqesL30v8bPd4GPBUjXEnDjFdLBmG3zzXbBsn+RS7/Jrzix2Yve6l+NlBSHojr9
rRjeJ0dzi9ejAwVZ6wu6gQJwCr4hDrnTvc++XeiD0cXYlMH47eKOwJcyTpVGE2f8VoMPoNnN+OBA
0qDhDeghqiY1myZ4e04Dudc4hmTPKPJCiln6bxJUUexYtMr5Z86mRQBmCQNgtbXgddplzSHkHRav
ycuqcjwputoHVx6Kgri6qSN7+6K+iEJR5qhjmkmVQwuedwmBu+py6KHfy4gglUFBC9kgVpInBaQM
KPKGCAEhrx+MV44oTj7qKaRSUl26whiOn5qT3sGGNxDbINfQYvNiflA3V6y3DgwHyBwK4lJlRfvU
/iLrq/6Q1tTpSwalFnAHh7MASHLDIlGYj6GpCMJULM3P2mtSEpGElCieOM10SsDLx1RxqZ/37GeK
dhwUWFagRk0dL0wQ8kQbkQiPpW+7nhQmF++Dnf0c9D9OxIXjqOnDCA/MkBv1PLulHkOGu9BTsMvB
keKTRPDYRZMmdChc1jjqEBmhW8XW93HZ4slaxPCI7XyxRhaOCq4limSsLmbHhXNfwJnCIrg4om33
/0EmRfVnehAqxdUdgGnv6zGwTNFcJ2gAT2/BiuBr2g+cbg/CjQGBzYnDSyq9QWr+vW2is5KKPcoi
Tqo4cvzuSbELU4r54u/4l7tt561RlDu1mLvXhYzMASU/Og/gLKcLhK9IXMDs8MR/FXw2peyZsOj1
h8WFQab+iAHQ9M9coIWu09PssKnxsp553HbMO5B77sI7x1TMeAeT8JjCpXNzivk7Bd9qM4eX+g+v
/vaGoxaAd0WPxZZE1lzfqYK9GS7HBCHmIHaccLFOlw7nMJEswF/iC6CeWpHUAFsDSh/oSGWnpEHs
E/dBdF6MAXh9cYZpWgGB4wWsPsQtfb03WVO/8IKMElMBKnPOGvw8OcjQiOVqTFDtShdFhPD2cFYQ
jPOQUflbS0C2JAT8hWW4YKJeqrLljj/zhtZAEKHvSF+wO24YF7bBLxQZArFJF6KMCosGrXtIN8gb
8MqLd58txzBp1AMUevDWLOASug9EFp00vBDygVPodZcgkd4UpcWT/gRo32LLatJeovM3OiPTKAra
GJeh1kkWwK4UX2yn5+UqKgoAE7n/g1h1AqNmvhDLwcmAEnEIqj/GESoIJCopWJ4twY3L9GOtg6O3
quAa5JMzceqP4TMrF0sCb8ZGrSbsKinnypSgn3hUOwTYuYCfZNbMm2Mwv/oNJTcdkuhtN4gUdf6E
pZnQkN1b0h1G5ZAjV3COCCAIvXTv5dp7Rb1/ex7Ds8NalmpxhER1erQ/yXX+xam+qT+2ufbAa35o
nZ1GsJ+iNAC+s+xCkwemZvas4qp1Q5C7G74c3Y1GIGjLN3C07GL8XYxh8MiN1mK/a0zayH4xIMxg
53RTcyKrrBUNJ7nTpfoaDie12QAU41fZ5SNQS/9OJ2A8NOAyvwQP3zCaL+0+e3pQT3rwA2SSv8SA
wGhwUhIUBsE3fURUgyUvyqR3SeXnpg1L9YhhITXjaySH5vlvr6h7Ml4Z4148MHpgvdP77IPgKyQ0
do+0Pe8zZVFXQrMB8/DsPv2y6TVBA3xQh6XZQy2sMPqwcuK8AaIYCdi214UkQzcxwQjgzlF51vrr
L0dGoSozjLyN56itK21jKMC2PmTmHHoq3YH2uruml/5zLgM2iDrJI4RcfYEWftF6f0RgXgVRsqCl
C1t0Aq6jD2ICjVn9rlXIWNBW/9jI7dnNxRf+fCMVoxlBI2IqKt5AACB5QR5SQQzFe6+XEqhaNN7o
16AWyM55N0/+MKymR9xWRXEMTWEiSsTHZr1tR2A+zgBiu0Lr+uwNth9k/e5qjyjgrnZAcd/pbhQT
QAmDnjagzghP92GfAhwggzL5rNusyiYwmQZ3wucFahOhwnIOIXM7DM07uLkt8AggXFDiuhF6YWdl
IuSO8kIHdMhg2jiqQzxaaRUjYXEcag/261o/j+ErA8ubXug7PBwYrcss30JnBkrQA9jy0ZWbXjsf
Wrnj06hBCJz1M8wWG1Fvh+gG2PENlsCic93f3Kf3lTxU9Dqm313L5Wtouv3N0CrRyWmhvJNjkfYr
sKFcIzYNx+mQZnjQcrvsBzBBMb+73vRjBduTnzw/RkkpEOlboNYDWgg0GszSYUkmcNyRUzr7TWim
Ebjoz38snVmToloQhH+RESIu+MqOrOKC+mK0tgq4Iy746+9XPTdmpsfuRmQ5nFOVlZkFDQVn6/Fp
ftnDclh9AOFHsLnRm6urPn7mKBB7oTKuRw/7sl8zGCZruv9Aa6G0tD3BUZa5BllrpKIGoZ6uUhmK
WORnffOCPtNZJy1oxyxd/EOloZhpYo0ij8mWrCbBkjJGEtLnN2fnGOb2IEI4QvzItIR0Kde9C6Vj
hPTOcYaAiHVMZmDVZS00a3/tFU8TXn+b0jcZ46iMH4x8TR9m7931YEy/BB/Nx1AAmXrZc3ccNbMH
nuTh3blNOuT746Hf4fngnq96LqZbN/vEwEaSMG5dvQEmoE8qQECRq+Juq77SMnpZF3gWLhJAtP1m
6SM28L44TxjfQDWH2Xl1xzWVAq97i08T1i/7ZCN5iQ67Q8g8CfH85fYslJfpICWkM2rWvZJFVcRs
G8gGfWJbME10gciOVLc0NQRtRyc3ETy0d8XoOTtNLjFlRtaHL2GBo6xu7pndDFOu+xcl2Vu/M4kM
DGV1cN6w+NFv2MPGLGbaxeiKcLM10LXlhwegq193+aQ8sty9d2eusAj6SDUHxFH3mbpRsssEeREc
gMdsqBith/G5ue+PUSp6hVojybfarqGOQ1jPpJ9+AjqjokvMk+PFuhD5TiEA/HyovpPLja9n88LC
NiYbhDFRRFJ9aj0JhDvU7puGojtJHkUs8jPyRwqhfEtSSPrXjGtbmVAx/caDQKEiANUxQxqODr+k
SnP9p1CHN+eWY3nU/xq7OadZYWOcg3O2dMF7+nfp+w1XSaN8cbCZu40yaKMG1YdbxT6m6oIDff7k
EFlzszv/cDMPrqhvuga0Ee/1+4jkBvfcXnaED4KMyGllrJvIFT8gIkHQGh87+pkeWbg2+N+UiGEd
9A46OloyuYM+RNFiE60BkqBwOsxkdc7jNXEHacfmuHrM3rMrCSXHz/Z+NSkh/rK8atOLn+zIGfyG
VlnHDSENy8jTuY7XV47uGaJoesz6R4s3Pziwo/FGvOc+IGdZaOiILTs4+9IhAvEMyTFKuEfEWgRc
V/LMat7QAATJlyGgxi/W3AKGI0rVXxuiTXNYmZfp/QdF65xg+ndg9wIoLBSkfXuBGQBlLSkNioMJ
U2+MzwnFzo/dmpz3pUdl6TZkBn9gJ0Cpv5jDSAjo95hBKKLbH8fSGEXAZFN49HCkWACx9occtzKV
LROb+25IrqBTUK9TyPihOWwxGgU/gPMh3AxcZv6xDOBtjHBn4cPE+vPEfaWaPGocDFz61JeVCaXH
n5Z7A244bN7jTjT8pYJ2gUb7WvalbdVs4LWkfUc6NDHrSuewMiCGj1v2fP92+9bN/CY5fNmHEGHp
Hw+0epxgiyIUyRb2XTT81NUfsW26/95vUNDgdtICD1MV0QIIeXxtHCYqnBiIp3/9du5EkpvH5kxI
yno1wGbheqPkzMJ9iPFAhzc6E3b5XovoP2G3aaqK3aKX78rZG+Ap6ZVWPzow6dFaPjhk0B2C7tWC
y7BZ054EKvvmBCe1bTwpzybiL4xZK8iELLW9X5xjcH5cQsujYVHy9sXQpRw3pOvo++lPPhui3nMe
GX6jxGq/LLADSnfI5JML3Y0O0j8cj0oke5iOksyP84/eQF0tWeVx1XoacNoFG+qGQyLvHuwbZVtT
vAayJrEhhhxkjDxSNo4QrP9OjHnYfS4EpWtvGHXwvfMOmvWi/84E4bXoYcsYqZjiXhGGMvGHJ3FQ
Hvdk7ZAp6j07UWy4wgs1mJEvgkMz97eynl8x6Pu7z+SEOcyAVGiAqIe5DGE2nENWmOX7p/agbugt
snZmrm/QsXASD4Z6a3twcfGxzrQONA7p5Yw9rmADNBTD1VmQ949HY5k3tuZvqrWD6SMj6SdXnN7J
rvh8q78E1CPboeJcwrIA0+QhQ6trFCQNKwq0kK3wqnXgxgHijH1BfAaQaA4R4WL6ATW5rzhz8ry1
edugwA+Qz3Itnji8txY11duiwOxbG98tACCVasBjPlzInFVYT+eFvHHt8JiWNvE6Km8wmR0KXBaT
FlLA904hmRXNa3qmugdSL0JTDKJYIyXKb4dPJwWPJLsZ+EdLcR870VzfNmSaLErkEWQpH/dEQzGm
EHd69JtQBZF4pxdTRYm7nj+jVwJfLK29PMnXzPVij18F4DXSR5NcJAap0EY9hMUU95yGNnmmEpzT
nl0nbYpPnBA5XQnOGwM025ha2Wd9eiTKmE6/JmQLeudCcOOAXl/Sw7PlMURQeMJpkjpWDmoMqi8K
/1Ykl/GbIRaX6VZKTB/3iS56clxdd6eJgDuior6GaNI/+mGsofnL2Otr89kwixKpi7lmyhpJvoQK
dodNkn2fFSMypNHL/SCS720uMTHEDUwEUMXt+bfJcQwJZ9ShS7jKGapk9G2eCm1Mp6fZJh7qfbpR
kDi3UmhvPmMa49BbXIyquEFnAAStbm4TPsSq4opgfkQmhpC3zXZo9YuRSoPs3fVIxiryyjWJ9ik+
jJXstVknSGhZb3L7w2OGaJ/nyO4uUdECbM/O4fqNPJ9cYcNTNzqsUGL+VtkNyImU8Is3wQSZ/PiF
QBS/p/F5dBea3pmjOK7auz4ju7SPox7hkEoM1mL/5D5Oj5Eg6nrWuIZW95hRXMDUsJFAaxmR2DRv
XaS/xfQwG3IBvwP9/bIkTYdCa1yy91INO9P7ApPIPZafCoZC1+A7KucHr18bF5d1tNbPi46HZPMB
rnuC+63F7QWqELSgqcr235Hi3CDQuAUKYzXSzHtLb5hAMb4yTozHqaLZQ4xBAG8mtcLMckY7+zbO
PAefjFs8gXp4o3HJWPEHRBG766p9R7psDDZPhwHFqAobZNl1bbSyMzOByLlxPDKkaoJLBl8IjLyh
/5rAufi5FE6ntnMI5ElB5XNzXWEU696xp/0VUwTG5uZGqUsJrmnf6DChLl/eNRLXBuLccc4jSFjH
pTvMVApVz7ckgx9anWAUDeqhGo9Fpjov0HbOuPAubs46yQTprO02mp+n3mzfIOAWv35sNSYr1d4q
4wq5llNU8OmHfZPltz47DxyMzM+oMymYnnNKVPjjtmPMVYLCqEflGuqqYGuizzqgj6zco3FCwmvs
zmE/KULxFBla0ge+T/TeXTaKTfxJbEtw6Ylzwto8/6GWX1JlcfQH0JBxAsrxyghdN9gBZACZXD5+
i3/EF2BTjCEwm9g8ZsRY4uiBr0emEoWXxLzK5hEqWedqPGGUMjJRDxOJaMSr9aTZfTGlpweK9diJ
hH8jgmD6b+3kf7GTuNnrOa0GwFtIBDQeVrKx3ZPBe7E71ACSgTv0S/qhw5d7GdXyBLJMHMRUTbU4
vafdeS93WDXAt93CVYKWfvDpmggQAroVSVlIjDcKt562rWp6YxZD4WKR9Hfg0bbnfaSxv7CLO3ON
mVBMB9pWvmzADNo/HUOsF6S3RAeYG4s8pNBvPHBGCsIDthwuyt83WgeA2i5Y8g8diH+uH/OBuxHA
0bRMbtMK76jf3sGp17OnEnaxasf3qKN/aJhdW8ePiRXJ6Wz0GruC1Q7PCxIFmqU3HTgOfsHMfSIW
veJcIebDuX3fnUdKz2vCkiX9xilX03NaT3s87PPmGXRb1uOn8t7za3QEl03pzHqMHnMMIngmIMiP
VDoR085ksOju1yN6IOyLtE3J/WTGzHx/pSwer5yKuPTRO6evAC77b3d+TU+128yB779qcGc5l9YW
iz7h+o1mHQ2ZLG714coDrZ2uVtTPaeOnusTs2MYMdWmBzsXqwXz+mFwB1kf1aUCDbFkXDzotcSys
SHu1CWNu8yZc0ZSU2sI1FWZOEX2ClejwFyt6pRj90TF9eQUNJOR1w5F9WaBepjTb0KgwAOjsL5AO
qXa9cBzUVybudD4sc/h15BPsqWvc7JhqHXXEFe4Tw+0ruEbivkEdbXufn6aXKXp9JdD23NI7N5es
6YLWxwMxZoicpjDIO9Z639/T2PKEF35EFhJIG48mJOe8wC56EsVrXZ4ZELyst1E7LPwQGbcsGawR
lEAaXCS4VmKUcrA8qSJT0D2KU45/DocXr3iDdLKuXN2XX/k4NaxNsmieTN7NPvnX0FnGv4ZT0Foh
ApXmcEDC2GdUoPnH5QUvFj09zGoe4iHy1uzL9EC5kZ0QtjDVEn8R5S0HaTEjEboRPjPvJtfZPSRL
J9mxTpouyawKFFzHh9LoauYAxaJdJsRZ0h6kh/7ZbtNKh9zswR/pYQGcfoxaW+qf09M0BHemWtGK
lUWB/92dmNck4mhV3kedr8dP60pVGpANfBkvD0YuIqujS256wTIVORBdmrrQvNdhvzPNz8bn6azx
5X7YhKyDinLmkFLf9qkZX7iN4xeJ0rTkvbl1vPqXb5Rz+79exZ5pIEQgiekCz8DZ+lBgsG8dwrz7
0T3ckpvmda4RrW5xgVDLID845cdfN0YL54EhkbRb9OxbPdIaY9HBC6rRy2v8UY3BbXrVjBwUEtIh
d1tZsm/tEShvX0XP12ExtB97Bt3Fh/o0MLVwOPBewx948g3daGv61lL4xKWSFCCvzPVJeKVlZVLC
pTnNzfhuKbKqeOpAiV+HbxTIlDXWq2L+4AgwAlvBNoXiu6VNQk2O9YWavl7VoE20QBK2J0xwaJPr
FXvho04B//OjZnSYQ7EXqnq9eC3YLW95w9K/s0lvQkH2ohr8Emo5r/kAmKf0MOFrD+gfeTyRZE+H
Y8pvKe0e5rzkl3ytoHeTaUKTgMp+xzvWyqke/72DDXn3e8QPikZ2wZsrVOFMmH/7+vu57O6E6b/D
d9SN36DobEirXYWcX6jup0AOivLS37HIVhzdnB3zl8+kn4R8JaODlImmq5HX9eK457//f+1xUB2g
LHmTOuEIeA/byaE0+rBjHPcfwAuYx1igkI++7iZ/4cDSq4UXwg1vd/2mCU+L9uqT3DDiRF4/tN6V
8QD0JZ+LPzd9+DLa0frnxQm3jcNG+a2Xn/iFlq1tkPh94nbaOGz2PuidUPnFzhRlGNpc1azpQILj
KuL02qykw4bsMfkS/NL0BUK0o3pdIIgX9axP0k7bILPUhUkc/zw+2N9VMmiqgEQkySc50a3y9zv5
xD2zyIpsSPeWTnrOaOoSfS70BcYpJPkse1MaoTr0K+15g+kwaKDgUt5W6AM2+H13qQrc/QGGgqVD
y010Zl00nv2o9duPeviyk1NKb+OHr1nXrDVtD/QvdeoULFi2JxX2+JNcszxs0X6ipBh3z+QPG/ZT
aPxuazr8HXi95ZqNNSsP8/CBTJRmYbPe8r4pZ9/SxG0YgWlSzqTFhtTz3ngndFOQsuiZ8a5UTUq6
0ECC9QbJk7Yl90xd3rMPHfxCLb1nX1qu0JGht5STGHo4FCZ32t/S2ZJ+uBqqLy0ami1PpGjwZU36
IGND8G9fGm0+UYWBRyHl8ZFXJ3ISv9i0Gj284EyEB/gs4uNK1l4AE0etoNuYFYrWpZK0bMJqrweN
/pt0BnbutPiHiJZQPPg8vXbUpDmBMIKIBlUsgPuq3nbwZBBynPSFflKPlDZZEiLhCXZkis/hHgrT
xDgRWiFSwHaInIOEjwwFSy8F3KmwcOLKlOweXsmCJFUpbQ+zNfi+1ikmTzrF1xA3KxQ91BqdMzYf
lLpkXfiytJCsh2Be+KyF4hLWirSEVxSrKOVJJme83JrY9/xXjzvOzjOsxrLzrGWtE74LsQQATaZs
jhgr0ZJjiCuZdQxr3nSEv8THkeiQovEFa6EDBZbcbEUvX4JJgkLh8ZDgHlfEhIQ88plSFMfVNOhZ
SlT5GoC1mlKHcV/4ghHa0iWhAl0VU/K+iXRTI4OmmwQSTtDcUPPWhOtEqWackptyJadUkM0z5gR1
dnbE7kpkC1In9GhiRZEPqzuxlZOXUq8thIxwwJSHHFUwOXJC3g57Qi4dqfVpAvGLGmuLRFZ+IHuW
6yQJvAScSA3Y20cW9LSVnjGWw6+KinaPm0IojImWIMgEAFQQwcx9Eh4+QszrDrxP0BXK2WTtNF8D
m+EisewTFUw301Q+CKgd1zsM3gjLSSddCeVZYrHY6YqPH0xjkm4+SKrvf+k26RMuTKSlOOuZZ24Y
f6gmtqwOMg2bb2Yf/wg1nfrZi0sseUSVadBdxe6MS8XN1ZI6Axx6+TVpH8kG134dtLgsKUeGKIXL
4AueLmXNA3deI+VsGckganHXW9zTlC4XqVz2Ygd66jF0OMkXuSbcL1yt2EouMXvlxwIOcAOoe3aS
3Y4xG+4+Ot8JK7qTDKzk4FCBg8An2eyNfzWf9XLZA5VPRkQl37Lrv0IdSdJp0ywLaGD9v3HVJjmk
A2+SUHKPdn0P4yEO9uK/bg4mF01SVX4bw+mBTvX0lg3AiDkJGoTw54uSPu16JL9SIah8rhM18kvW
9yr/U3I4feb0TH7a9WoKK1AZpSFIRXIvx1aESFGcL+aOb9gF7o3c7UjWDwuGX8tG8ueAWxf7YhhP
peAsP8IzK+IJBlrkPYOHvl3b8t4ilCzcv7lgh1MF7gJUsginyxT0wVZD6kDYPdlipql+IaTLh/27
QhwDR/Hll2Swa/usmOpKHp61/bCbuIn5PELN6L5VHJZhQwqyHolrFxtiagqcZpN8nf6k3FeIDhjy
26QY6mtoCUQwCMS2x2H4dciPUVPjjuPIAbafUtQ9L9gchrsnWe72vOgWJjs9E4DzuCMMi+9bdsnf
C2oQwDDYblCxEUT81nq553WTYHXmcGZ9jF6AuC8mn8HNG+iPJfvgIrB1vqFLxYrj4Vuu1pEauFxF
6B0OPRLUEMjihsnmzVXgJHydct+O5TV33uWAnstv1Jo3CTePERQ0sbriyO8k4fctVqRi5SFDW65k
l74JasiV+YzWiG/h9nj5XCE/16bE7fbBownHB+G59rHPFIbfJjBJfhKwpLUq589Fn6IfcHt/0mVr
/h2xkOb3p/3HaFhjtufgHKBg59R7VnfyHePKNOJOUEN/2vn8YR8DxVGQD4y5nMpKGX/H5b7P1t0J
t6Gr85aIDVZsuuX4Uc9wSLIX7lM7VlbYIMXl/uBx2F+nO1EYE+X+tG9icIdab2I6tdYGl5GL9h23
hiAPN5fjJHSCb3YwHyrspfOiteOicWEivpffcxv4JbcBxsFR8BHuVmvOg7EGkgCvi5qky7z95Rlk
nAE0Y15bmP9u6XPJ7ewCXEjBUWYN7D55LIQhU7lPPPKT5wdHmqE1FQ4SxBCnZQzSlAUHts3AApH1
1jw1zDZM3qwVRgptwfU0byrb+P2lR/UTI1SWGFnxElAR0cExd+GByaIAiySm2EZd0yeNlbT/Ywrj
cv5LEz46XcxuxuhHTJpxj1k0f9ITLgVLMpRpYlGEPSwfls4J2L2oyzwj9riw+V/ubeNhaZVB7E9T
8CM4ZrJ+H4XIhDMamSNzvOd1lh6Lo6CXIJzyktUap0zm2BQ4Kze9NdS9OLehvrJ6gEpJPiiZJq2I
2JI1g+DzqFOgfPDjE5XOb5aWMZtDeAWugSksaxF5KKCyrDfeEyr1hjVYCrcQu8SOVfhyKXxsXsnK
SIrIcgeKP516T7wRT/Z17Mnm4NNTSmeyXJ7smMOvJrf4/fd9E17MGqtTQEkWu2kXvzxY8GITGceP
9OgLFxBA3t4oQB1t2n/iCmke3RWdK2tQt7VDdk6+DsuxsfIkRIPxhY4Gv8tmnnH6IwjK1iKUuhnC
hjDsjiB7k9s8sAJsDFhHqI0+gD+YUYIs50a8kfKtBFTX0Q22vJwqjzS360JwAOYJ3qs70y+AEwcB
YU8+mtGGRqTh4BZ2+Jj7q7+PCvuw6agNMg8NLCGMiQvoiUvx154S/ztLADPhj0koA5NIoPu3A7GH
2rOeejpEQ0mapbZcslbvOD6sEmXaB9rHLWFodeEmGj9oJclCePiDNm3M9KwwdjDf4B/C8mZJhAc4
m9EMWe/o6K9qLOBuCNuSJDLcEe9PLHzoRBcyg0hsFHQ10i0aqRniAmcUCR55hoElh5enWCvgV4bD
FS2ADknQxrcoCK4BRghWhlWFNuEVSeeTDlOQceLT/mZ1MbDAX44jo6g6nLU9qFX0K4JbYDvTP6Xl
FFbW37XBJgpSl5NYdNroxj0rKzznab/gXD3MO55v3+if1RTehA6ryN8szRPDWWImm0qRvgDQE5zq
bsDGrDGg+sEfcCe9Po8hISX3MrVTHriKkCO9ZR6Rghh5yFTD3ABKyiPIGrZloe9jlE+hKF7iNg6V
M3sZ4sRk4bc5MGhOZkkrDxYNA2a4lUWZ+GiPfrjIfGv9BCR4OC5NuKCj6EfFJO4ZiGERzUOCyOJy
R/zo7UmvI1wDjY/zg2+6Zh8M8bXiFiGBnZUWfjAOk0jLg2q1Z5mzIPrQyImuyniYaLSfOmAJKK9Z
U5zJxZpczZwCpj2TT8ZZjOq1/9PAXjkYeKVjpqLCPWI64lds0oetbEcn6beNFZJYp+gWu0K1KD2o
dRS3I9WSY7HxTNfpQY6vIKcb6ZwA7doNOujhE8ZbA1gry4BOVk8TtzBLvn1Zy8vP8rPX8FNvjQv8
lxg41fzsMUgsxAVWwHVbyisMw9mpOIBQPS6m7HHgtMZY/gUWjei2Fj+4B1YxZc/DsXX6aY2XGtdd
HeGf4kSNeOFX87/jiehEFuAsZTEsD9OlhWvW8m+vNGQvpo+AD+8sxEFPOt0tOaJgiUfVTQ+sQKz2
g6Ue8dLiWHAssS225EOuHrdTPGbUkUWvqct84BgYtTg/DlcBCQt2V1h4gV8HH2spDY5wnBo47FT2
C0noa8glKaNMo9kaB8gHcN4WH877My4E35UYV/39is/nsHQDZy1+zmnIQdJTj0M4em9zORyXP1wF
ZSSHGTkvS4vxTYkcTXeiM2Y2cjZafJp/QU+wq89/qLFsqcfwPGpx/TYhNlCikJ5uubE+mINx4alj
BZ1w3Inp16ZNgmztvgxLXX3TOsuv3okouzZVCBBXu0Ytnw0ADaBFFGie7cfHudL46BKpAyPP8Eh/
GWt3uyOBS3g2B7MBUlCAD6YlqSVIpiLEaJKSNFXcNEV3w8qLpbXXSzsXAmRiZ/jFrDOsFmSxJi6z
pV50dbDKPrR9EAvm3btDKQ87cBfBUTEWV3KKBzeea8mJ4IRHu7XnEfh7U8/DPJ4Mg7zBvYbfDN6j
wUdIpsCyi4E1ohqm2eed9aiKn0wRh9XJrC76BudRVk9WRLMza1bXkerKmkapw21FMG4oGzJlVzHr
uBSFQ1GWUJxGR7k6I7NDcvsnuCqYtb8wf2FqE8OScm0aS4pNNkSLMHy9cHqVNYYOyMzpZMSSw4Rc
xZSDZO7BdJ4pLnA8VpIy8CE1+HP0cIhMdinT+9287TtxtjQmhk5UmjFQW05Ju6JRR8wqRz/XX753
n8nT683bU3rWXZ0T03cbB1JqRBa9iw5MQacok5h9m6BeQdj2shdV0NnjTst6eEjhoHiiXXlQp0VY
l27bEzHyJ2ikvXsfhiiTlh6gKYPYu0AODiRm5VOUJcCWZBf2vTBWCBqQJSXShSBYKla0dCwvVTYn
eyMW8OC+lNjF/uSo//r7Cy1YYa9TXwaiZzWMarJKbGbe+xcJa1QDrQs4D7eSpbuB+/OyEdVLZ11o
SPbvWNq7ammX8WpQzKccz+YKIkEY4ywwX+raF6rPKWog9GVDPSYqmsYw4ls2FXwUlVxgFHOwV3z8
fSC8uuxFBLowZzlJONwwh4kx0x1XjZ6rzKYWA153DJwBmR9ogxAw/4uBqHDkgM4pVzEQnW3hLsJV
nC9kZEOpH+qwtKVv9xRkPoaKHvMZZuWZSAUR7gm1R9AXVArEPf6bwkEL9hVGO4sVERMXW93+6Y1s
0caJsQmVgLQFXWHVYkDKC9VGy9h1OCNU9EgqETt82VqchcF+DdSVlL2kCgJ90w8BxQlQUUER50B0
56SRYThYtizmPtJRbA9wefiyyyqQduCkWKj1tVWhIL9pGDHhN9FAIJDvw1+CVZjHw+ng94NFZUlD
5wGubm9wCudbm93eSLM0FEBRuVsb+Uxhz35rSutOyH+U7eF9cvONLhwYCYtyqE44QByiFxYTPADe
+O5WF0HMvBYmcjlQi/HrL8wVAkORBCN9OXYR9bzHDWoSQvEFVkiT0Q/+fGhlZqaL/q+ZIWmAmOCH
IpSDLb1J02SbwohGubfzbJSw5qQDv3mMdEuUxnQTcQmrDP1pB8ZxW/oYAvgizD2JYhCFYWc1R9GL
yhCMb3Sf9aRsn93iMlZrRGOJlXKtY2Fr9ZjavlkxSmFsyYQlLvmIuZFdoy7jCOINYfPuBdNBEJsr
SUjxdusNmBGzKiTjmeQstE11mDdTJ9lVitEjfv2r5QJ0JVStE7ibT6oGXAdTRpBKs2Sm0SdwHaUk
216Z/aMr7c1LMGP9CSXsQPlMVHcMjDyhCEfBc5BbwqSh4ik94Av3Sd0LdbL9jkRHoG8J5O70k1QJ
GSIxfLRmM9a7WW2w7H3mP6WPs60xk1hDHH7xJ6bsyMJzir77AczBg/PZ94d6dju6g3F/PRqMK4LQ
bCswycHpTK+LP+MtrFejL0a5cFiDtz0IIYPzZvtm1VTKh+GVJpe2hdkw2mlYSjzuxPjIr/2+JS5o
YlkATR17bqe28c3ANdCkX3ZF0+2cCYNxzdYL/2r5OCdQL6jtq2WOeeZZXeu9mP1+RjBsIaRZZ8Dn
8HtjeUsSQQYKMtwE0zqO7vrXIKVFR0iIS25CPs5f8ml1fOva2TDMBuSuqHu2Tg8L0xOLbGUVJOK8
zdqSpnbJ/bdCN3zYhSFIEdVkbwjFSYyr1ahwKLqpCPGxDNbB0Y6zdAcFyhO/6yTpxtsENosWDC2q
+kcjSV4GQMW2Yu2izwuwDSllkkpe5jkebqLJwFCjHUBRsktQXXIyleCSfa8LLuIfOTXp49CLhjhM
kG/frHb83nLinbh3M04n6AfKzRgyaQNs3dydGLVmQcphgQshrwrVAUxOhp1QAwTARVchEz/CSZqV
xATq/aQVCfPX01PAOnguj655USyhReUm6TnYr6oJiMgcKPCl5tUbuAQZy6gAjvpuewg63AxHzopn
REzx0SAhlsp0lnadccMjV+AH3jXbySctN1+UXC4iV1Z9SDHaksWo1hPewU6dGusbo+fDiMEWlDiC
ZZ76CDxiR4F2INYbH02/jz6TtkWiu1EDKbPjxICfIaSZIYiEj/wntqXB3XrU5qliQkUgJ+JJJWb6
RTfleYhHgkOokspLlg15NByyQrHe96enrIVi7qF3PI1lCQmQkzhc1lMGEuH/OSwAn3ocLgkfZR6c
LMEbxqoPW/c+PrtVIlA49S9CIgqDDBtXddvhjf50FeIN+Hp9J/Tw/s9pvQMSOjB6TEARXx4kpHnG
fQa8vGUiRd4By4P5AvFqyY4vFFBAanub64i019hgp0+FHybU2fgSu4CVLbR95d08e5re4BdGuWIl
AH08v15KewzHSQJWTD2gk6zDMNST7mTtChqVPOyM1rMZKYS4CSObgaguZPkIz+TGfaq4zC5Z93VP
IGtoXrQUuRuogM0/He1U8enRAHyxAXYZAU/QNaGh4CX2DuSRMSpA+00HbSEUvMxbgGvLSuZfEnKb
aa77x2JQfC9NEsfBFTDpcgjEqDe9JvUD+yYolGVBA+o9YlbcTuiPEAk/ZssjI3rlxDIiOpUSemEM
Q1JnGbk1mpEEiKqNrkd/4NAGbU0xEqadbUPYNYmuQpB2LuWDsGTIbHXCYkTix9xYwTdYw0kgMmwM
3PtIvfBBaI/Xs274etLKGVJsz5zDsoXWSkhN0iq745VDzIbdSt/JpxJG3XAuQcTNKYSDSFhHPNM0
8iQy30HzCSqf4YU0KeVEhBzo7Lr6roNRbUTzITAt7/AUSploqIStdkA9RW9QQvcSMhztBm4TcQj4
yiPx9d5XCx0nHIfcQLhUAVI9zGMKGbADEHYT0uC0nK4VR11cph188ZCynSDS8wwi1khVrgJ0pDIj
6caqWHU73vWGDF6ixQLICbIGbi19h2o67rus34tFWCNWJLlPoedROuFBpY7QoaM2ltcD6H1nUniI
+fTWFhnD2r6bHZrGI+NSoxPDv/LhlaUsoNP+tO1tpRH5kAlPgMGB0SyBAJy+t01kEaJsRLoCMxA2
jbH+ldKAzI3F7OUOac7dX8oHVZnIyqXaM6W8JJUMSSleAIPhcXU+eNcx5XEG29GnFOfZ9IvcKT7x
XLy6Jc9Ute+gWut9uTzyMEbvSCGUkARHTEj3ZyJAjk/wQIfPDSUO9K47pgEeUeIE0fvD8SaO7Rsy
VgnA1QDXBEJZtEvARwIQSgVvypNiySKIvJPhBwMGfAR0C4wsnqasPzU1HszvN+An1FNKrqoQRUAH
z7O7qNU/5oaZD6+Iz58tCSTXly3eiAviRRIlkhMfMxJoCwjeGcVUHDcrOQrYBMRrmCXhj7x/UjOd
Exla8zmlaDID7yym8ROppo7nvV+eIjJaMUwmlxaMZbI/yT4NHgX8lUo4uILR2eLaImVVMbAW6s+A
YGQD/EpytV4eRhyusF60JJ+g0JX1AVgUyiwLwzbpLgUlhnYKyKQRnINsOlIeJXXE5NGnsQ93Bgqu
gJ32dQRlkNLpF4ZtgwHNI6p/q9+upWr4kjRGPHjpMKFPaCLjPzkq4XZMb4+G4HxKKQ29y5kojjlc
Z2EVaQ0RHKMtFQYOT9MzwjmHuM057rpd8+W3UQJKILzp8hCKXc2f783KBoFkxnqnV1hR43ZYT1R6
Xik6SwoODokog1Wi9Xgz2JQI+iH3EHVhEL/qQjbvcgzmd3W1pRMijjXQx/2hV3Tp7peH/ahPKX+5
xoBNHG5WK+inMnd699BjhGJFxI01Fwj8Jk9ghRm6sV2F1z+qnNVt1EE59IuBsHUa16h8NQRs5wmf
GFQYF+ej96aCoIezcjnD4R8Ps/GECJpkgEXYPM2wIA0ebkl/g/uGpqNjxgmj6rAh6F9VOB60R+0x
/6Mhvlvd8fktlms2LOtRC5UylIQPPH5K9xs6tnDRdKr2uyfUAaxS4stOqu17upje6Ch+cRDMG3tj
ZEy61KvoBng2Gx0ORTKhMWDYIDVpJZhh/eFsMN8HuJ5fbRmV+8pg2NJzAWcXPyYtGNjvn34jIQxd
0ZFzWRhrAPv2FjWWmXWyahvE0iIO5sGIm58H1pJwgto4OcJeKj1RuJtQ3V7mmjD1B+KwmKKRUzN6
Yp6rPMH3AvMYSMwEZzIgd0lAvkFAJHMRxV6iNGZ7kk8RR101qxjBrrTqmqd/B6JMW6F2SJr4o/4N
SkkaNyGTbhW89wPISdEBA6b7XKhprDYwfqJmf6Y/w5BlU/hs8JT+/GhNTQ5rodqwjegdTHscWaIE
5iApIx06BR3p1Pu2RK/ahoaAlZr5j/eO8x1+r9w1FPWwCcU/TlY8h4iUgcp+8LY4GV15Y3eFJcMn
ln6b+K4hBVHFenIpjYpRC/4ZfMLEZ7h8lrnTONi3BrBr4OhD7vswTdqEBh7kcxxlWAMXT/Z1ddc/
+L/NO47MDXfYIfcMj5931udNmRh3owkMMee66wZAKYaNxqxtduhFSipXcQpC4iclIOVk3MuR+Avq
JiGJfMyUaiJ8ZAxf/d8x1kmAdAYDJCdWwpu7n81mXxBrF91EZUpq8TtX0aT84gtFmQ8/5HGbZJIx
buLPPp9z2zcrABJiEj4svKOZMscGPdyt3I2uwRJ7+0jfbtfTwoGyv0sTfhPlLjhnJN3jsYsgZ/nn
63ZbkWON9gNvXi8vsEItNR5OwpOnLCCInmkvR7JuDTtwFIfwYFX3jiz47qh+c8WcEbcepa17BX1n
j6LkAGmr6aj6Gb02ysVT0ZSTWl6G05IOn6XZUPf2LgMIpOMKS8WPczhGiJBsv/cLBGFrcDBxM7uZ
pyqrKudDfaY30U5JtfbeP5oSH7AmHh/hSV/dfDDq0hHgPipO1ufO4F6/+LKBAaoKGRbER6FCSIuO
ARz07AzAV1kPULgvXNzCBUP76iDFtE0fX3T8gWCxM6/jchzAjl07MHbnGmTVoeY856j+7Lqj53Sw
fBn5FO7e4ee2YAFSJz6AzZ3K9o/x2CuVN6D/2GnRWtGSNQeyb2znfTebxbVjHlswv6KmYxRPXQF7
Pxj97Da+zBq/H3XSiwOpCcNY67eIO9kn1DbDwihazgkqW4lmDtZPDb//6PfADXrmXvHChfa1Vu2w
jVkx9eA2Zj8poGCRPqJN+aQMypPYgSy16epLPjpnjWMNbX2cqmQSt9r+pF0bfexEWPcWKj9+u++H
8fvCSQqTef3F2o90Xf9EX4an3oK7NG/SHk1hYXSQz63eoxCHUSwCutftQjxhrn27h6fiPEZzQt9P
4L2ft+W/bxadmodvZs1Lz3xvnkM7pzE0sfLbvRIn0/cqeet4WR8U49Q35gNiCzoulH7zH0tn1qwo
tgXhX0QEoqi8wmbGAVEcXgyH46w4I/76/pbV0XFvdVedcoDN3mtl5so845Skx/VhUSbNWSOqiGDC
1HOh2W2m2QiyE3128NcakafjPtuopO0z9gfFNxqgRjfAoaIGQnnizu1rUtjzmw27R5hbNGMj42GO
kNFdmZ2Lynm8uWEiyxII0zpjdFlkTYGZUuSGL4dUowV1ZcN2bv37rnO3T0H96hVt+/BnUAAN023b
xjyQH45ub7v7RqmQNZf6UMbXgazJS2aWzd3pgVWOLosP3wA8t1ugPcFcgb3yrEg9dqYtX/fuC7Oy
P3SoG8JqTxfmsoPLw5v3DGbTXNB3XiiC/rH808LESNoUaxLb5Cw7Rt8IeLvX7tXu3hewAftxHxLh
HLLyWsGH2Zeh1XlCfhgrPGPem8MFzL9Uhie8m+4ZXuIPhu9QZoMGWBn0SZ1y9+FDMccIS4HxEa2J
TQbGlzQL1xvYsA0Lbtfi1E0iN2Bd27hUBhMEpg0/VpFjX04wdb7tsXHPZh4EMcy5u4CueEc+TU93
Z0f4JWLBFnRdGJprPu/xFQu+DygQpAwQR9UbQ/bRRfr2X7K6TYhugaxwRncngtIANzUJcZpn1kz4
NBJoITAhKwVVqQPWSwNKzCeuER8Yut3yrw16KiAablwufeSfYAvh6u+Hz4vh4Sdllvnu0kcm0yjY
4ag9anpOFqc7P32JvXinxog9yn6MDzytdJh7Ixqdfsm90GVJaJKGrG8jnp4Hf5M1kehlDMadOhsD
UYNAS7hMYkvkZcEOi3knsMKKIfQNk3xpikE72DE9Ue/Yk6Sfzbr8IZgcOYyydzYbHRDxqlJtOHdF
UciQ4nS9LmIcgUhdLu1nQd7RjenEA5LCAiVDP7BM5zDaenvGYh9M5HFece6YISawaBsPnSZ4Km/3
GpdQclvGybU1Zr02w/7ouDETMoI9Nc7bP7jV0iwpuyli+IrQNDy5Pk8GX3jzc/KvOEmssLR3sy2p
JTtqb04pjZJwjZ9znmNPzsCjmPdz4OiDTYrPzysWf0BKLp20eDZoZnBjkGGK8lbfpJLSmHvgx4lv
wVIxqMtVJPPjweV7EGPBHGfaCtuuzMqlvH5KzkvK+/uYEreSmECSdY73Aqkf7CvjIuYX3ljztODu
temRIl2nXKU4ZrnSdBSB5tXtxixfc9wyaXpdvWv2HmfZXVjHU1Y8V3HqdSgbsRvItxX+U5zPnk7E
t8Z4Iw1jTzxk1/ncJcYHoOaHT52d/gDAgv7YHvM8JcKs09DbYQJSgFk+aAxwk5AlVVSwLQclr9p2
vxkvY61TEuUxcUP9DpwruGSegwHlbWYwMflvKeragKsRk2rwQN9q4RW17ZXL69+lgyVr9HG1aBfc
hg1PI83m5P6LLfoYJIxcbsTM0C1ZJXc9y6TMxoaV33eK3qaMN1x3Er6Y32RVrQHRH1cXF3gJ2nq+
3cagViLcbQy+/XV88s/jb//mrtsOMfM5R9fhnzYYJ1f/BUxu4X85d09OFXBzOixfiql0QwLDxcH0
SlPX2a13xamiItbKfo8IFuGRgsOmwOJRJsaONSLzrth1ctEDFFk+B4SY3KYsWIU2lzIopfETM1nW
wvrgpCYy3L/LH0ZSrIbNNjuRfiVWtC+ky3Az8tO3gIUd8MOCjhzcAPlvSYJXMO9uirGl0p28IP9N
iaY2fNAsXa/jiporl89h9ZvoguMctDflb+zkaFSXDut1s1G0qddOtk6x/w+5WYcOZp7cLRWMAmHz
2CGyR6CzXHH+ZoGaQ5QSculjvDHzdEN/WqZ1TkMQoWhOhEompR/7pGj3cQy3c1gd2MKemonjIixM
XA8pB+OffRx/wLp1e2AoMo6mZazE8OfVRz+G2dyvVUCUf8xxxVUxEDddsCOFqMPHo2il/BIwiFma
pwL7wlkTL3VsP2WFw5lSDhO04Jo4p1PH8qxSxgtKEKOrXtPg3EDEQZWemBAyQoUzv/yx2CKd7bvM
ATAzMdOYLU0xs8dQtOTwis6DBvNzV2Y2H/TQQuYJj2lCr5k0qI+ORaQZq/YJRgkeIBNRFXmXdRKO
iwg/IoidDkpTQYKZAg0oAARJkuTIZtTGCZZhDoudC/gOOHNL7yQCG+nHWUawNyJ0/YBi4KB3pVEs
uueKZuPlvicFHtbAE7hfMURA3IDuc6zTU5DdKbdhhze9WMwf2CEYGsBYqI09/IrJ91IVC623HTSJ
wOVbY8IP+/SdHJCULXQOx5bwae4BDIcuNSKn4RQe84rh3X0XzT/tA0a04qGuRw1enfmRx6a+gkOT
t8ZKtfZjRnXHnLwN2/zZGC7RYgN1LeHlCFGiJ3iCZpA/gCkx9nv7xQU33AbzvJQ/uFaS0sBcBG/R
aTrUkgHVPI3ezFoxXGU4zOLKPXj4XotPyYWePOAgEsbrgYw9lselj3PTK0f5xMeBFKt8xUIGKERJ
G8KCajaBqVxlOkNs8rpKshaUghRsoxW0XxsaRKXhUE+dCHD0cnltPlKHb4LciqBSrxFJZ0Zowc8K
In1VDhf3cSbtQEAaGNgB01OgLXhxSTQDXWMmtoHcG5BD2Rs55LDz9Sbeew71C3rULPkAitmcVm8X
ClZKzQUvdVfNzZNp44m4pM2WzYXuli6xxXlFoGHl3rpnLJVYG7L1H5L7CtP90S75ZnOLk59ajplL
ir+4FZbBHNBBjGw1DKPN7PdQiPErBtJKn6EDcOAuzfXh7bbW8Jb8O0o+t81Wyhl0XrI18V3JxvsT
NAWTnDbGA5bScdsv7TZVyktZGuU31YQ6zPTg+rFpGZ8dI24HWuR0zeie33P7G4nOitJJ1C1TZFfu
+ONs9zYtJkV6crCp11CslN6NdJyWk9iIfypGFoLImcJ+ISiaj00qHnQ4pInhBEnCE1lwc9qb1OrT
7/obk951U9LgBnLCk1DjNl1uSjFg4WE2NKv8gJ0Oi9Y12xv7HboQCf0hLJFqAefbtrOGP6FukFCB
xpj8HfKfROXlHoCUGgPseQh8qeNt4BBHtDrykz+noDDj7ThPnL3aSLCpAtiW7cbEzYKGWrYlrhOh
eerkclbiC0rPbHE2UG2RP7DPgnPmXGYoKbs2kh20NJSKfco8dwRz4LiSSDeiiBUQcYdhA0O/nAeS
lSgqqCDjuCWTJs35LlVwF1slCcVb0Gh/KnsKFen8MvEkva5GkpWJECvSkUyNKGVNvwuvCHqUdLXo
ERJ7pSKEVItIMk0rFUVyGP4ssU4+uWvZJmAnTTdZNBKnCDmjNxtAMQAnDsNNxsmCNd9mI4ZNhnxC
KdIgq2OoovUayQO/HO0s5TThWJFjDfxzjbu61GCqWmrTY3ZUOEDyBUyulXxRSife+UEiRmfRJU92
Cs82HlOkT10Qgyn3+oA/DymmXfyNAgRhnOB8uiurUEq/yn4t16a9DjhF0+ysbt4iyrB+YL/kOORG
B+boA7k6qjhhtZC3BHpwuXhTLpK4tJwVR/tWRe/0FBzi+d7WNlunharw2Jc409JjJlKtEFElojZz
UYnATv/Bz0F2TxNEQ6QRjjK+xZ5rdPaeacaBX5c19StUS5YVBaufkVKWbTj2XwQEimU/bsfiOs/l
5QdZWxz9lIzBJjuwi6SUgiWbPXOc3Hm+iCAmG347p9rkQ187FBjUQ7uRwKxyOFDexPyRLKK1YDYW
dwbsDzSQxFWpZoBElMjmpqX6OqW3624NpU9EEebw2pmk8uRYnKSM5BEBYTA4O2GLZT6KvZbF3sPJ
tIX8qtPEuRruOb6g2N+qfJ3u/sQ9FPD8BZ7N+BSfHBv7NfZqtjWkjOcHrKHJw7hmqwm0UFBSOf2p
YQQON/l9cPEndlZ3GRdiN/LznLf+cIa3T7+fEdwdu9bl6wcoF5xSdwKi5TRF4ipmZzqsPxO2p/4n
WQJdDwWdFgBSNKdLKUdQfJw8DS9Dim5eGBpdyyoiUfwaGRZiEnt5RIWLaSqVhliywjIIPCiz1A0H
/wiXWO6UaCAIsJr6J5gCXxRwsIKxl1CEjlhxvNH5Ljl9fn4bCb9ZcerL0dl7bBqlDU/8jcbQbyuo
0jZ+myJs+MavP8ySwY4YFIJ/Vxb8D/U5uL9zTGVARWZY4TN+Zje4Y8MT4lyyrMc4iOAyAbDebWM4
ecSRlAF/Lou4vMmvgniKvTYD3lwAzO33C0M+Kie57g4fUHrs79m+6exnGAvCuDbhcn6iNWZjmfiH
PA3Pf6Bd4vMoEo9WXFen6aX/6tYVZMJPgQZanwkTbiLf3qc3+G6YWb4W5MQbZbykkGBmSA4l7h0n
7E+xmmaM/ua/OiJiwraPH20oZLRf1GLoMaDrBS3GwA+iAxdMMZ0Dp4F7AFXutIl739NjW90TLqzh
8e++NA5o3ufhHPasC/mHsYhn/2H2KmYiA/5rx5hwWMN18grtYI3xpkBT7lDzUXy8BvvAwxhBADbu
LVok0O0KlRieH6ZX3B2ERHg14ydYcTU5/YUlxARkCUzHQPt1aDFl2p9HOLB9sZOk8lhizFVEYlBR
U7fBkbHtGXPowsdAnh3wHKj+hFvZOVsWj81tFRIH4ZXtiqdbIPGhbHLs41Ncr/eEPDPNIsoAwZYw
R+yguQEhmXtEGXiAB7wqpteMU0PXiYagGf7teuE+wt7gzLwRF+ET/yHV4o7AdnLRh0NsrO32Aqgf
QhfhGNefWh7+llWBKXRHpri22D/j/tyMxC0VrXg7wtmk/wx7E3LnFTQ0n1zQfRpKsZ8VhQprHbU6
R/ElofqpKco1j5wmI/olzXyYR6NIlHrIV8fu1/vwD2qnDiUb1ue8CbWXL+U87390W/DlXGPuBS8D
Lp6TG21Bw9UzVdDmobeKArzEZLZGtKvsYWKHx9WTM18EUmzqRJ462CM71JKdn2E6PSR7064TOFHy
8khQdRcCPezc9pOTLsV3OcSmj1S89kC2VLYAPoJIP9AzpowRsGiEc/Rytj8iMiTAxuv0WtzK4aCP
dq5pt1JE1X5/i7k3vhrzaMbMuHzjiUGeHc0fo11Edjpi8E8+LRHicsTiPkUZVtrIlTkTG96UVNdt
YrtTDPYyxYmLMZhPlYtIyOm05XOBs8vE5BnogLPziFMiZYOXOnmMLIgZa/8yrJnE0LcZuCGRSWn0
JbQv1OmHzBPPetYoNC5tDU5FoqaaTw+9WnCbHdMPh+PTWSIH4/uhAfGgYFliW1jp+nKfsqjAtVh1
kGvigTdgm/pb4WdERYjHUYVCwsjqmNGSaIP1lh4Bgp439czwyVmd+8JyPGVjlRv77CMh2GNm/0vL
IAbpjyYUzhftTFHy2wM83p/kL9UU1iRoNLF0o6B+5Ljd9nn09sFtcF0ziyFfgPVD2ykWB8JsAWVS
VdVzm3tHS7GPW0HPoyut3PM3yBHmcVQzbuU/G7a+LAnJHhFqzJK5+pfOLrplDc1x7qSiUn+e3GZc
9B69RlB4ckxe/Gw+pnC4+/fZvaOPQarqFCOPzHn1Max0qfcExOJvGoR1lqFzRSrcvzs3ctR3ZMiD
Kenc971HpbBxeNbhYoKYYFieDByYnQboVi/koi+1FV3OFRKG2AqeC4Bin2eFxwTQUp6AE8gFdk6E
8gJOwOOgrucDB2XWRbXujKginO7CpRYkEZoinLrctnwzimB8IqSdiMipQ+0yOQ7nk+70kRz7Bp0J
gHu3TKqkHRjJyKkDbC5BRvjUvF6WQcA+OwcyrYJW39mcvUC8waoY+MvZ7BXxh6A7JRXWkYeKLMuI
dMy0BGEQMMdBf7g5PxxrqDYMI7ugEC0lxz19IhljHPpSF6Dy+ZFYxKiJNhMiq00XWUYN8sdoxCKM
3ShMkXDR4E0OHLDXZLvQN3TIGJKIgGQH1H77JQrBgdUw/DLSazKJJyWlDavvaIPBkbcEiYxCZb85
xx9ecl2mtb7gic7U7oMPO5tfn5EH3zW5bfwAZQqNcd0OrIRZaJIMnx4D64MdYPMEVp2tsiM4CPdE
mWvUn3ihNbr4uKmAeDaeb/lq+HmwbcS1vkAyx+V52R58t/Regl2xuVUx7ynI15bgoiGtV5eSErAT
vvvonYKMa+awtkh1Zm1mFLp3Oigq0k/n45u5le9cIwGa1ll9zGZgForWBFgTMTGG9DQ86SZdC+Ja
SsG788USFQchlT7Ioz8y8k95aiQf/9qSnispSMg+uKzYc+/uGAj4Yc5ZyseVbo9ai/m4njOw5s1J
bSf/FVFLBlDkZG+fcNPkyxDDKOAmZ1dfnpTRQQZIFoZyHMsnm7g/LdZ158l8rOyCNiBQm1nyVrhn
eJBPxJr2KubQa1NAVsRuqomOR2E1V5+2CIQmjFWCVMGTP0RcX51aw6Y/i7o1grYhvE54pEJ6ByVj
/PVwD7CMka4cLGxAeSd/RFKI3gJwWDo0ywH4ajs1gfZewVpZiT5oO4C9NFnUoALSrnn4LmGHD3nl
9d40/H0wPYLlyF0m5BMXzAGcGWhghGs9nxiI7UY7w5Mhn5LOkO698gWSikVvwiaOe+FProz5CstR
/veeXtWO33OxJhhRYlPygpCw+VJ7jrA9hPaWmTwQnNz0blGF+pByw7bmHKgzsDJwNib4OKnPQFAY
3MMqo33AF3R9wP4a+zJnghuOMIufxMKvbaZaIDSCYBTw+1diGTE1lBiqmSSnMJjQIwPFC68YALpH
LNs4uGeiVRdKWApjGRKbqYmEoN7iG8+gwuXBf04baE7wVNg+7RiuAhxZadMLKzq+QLv6zPxjfhEK
ktQUKxSQmU6n7QOGTDwMe/g0baJj2ryTYGQMsDFxNzP+bjBmFwrML9JhZEXj91IboEkfad07g46o
LRnvqzHX8PKtmNryG8t/Mj9F4VunUAeRk0KFf/gaQ44LKU0/S+hwcCsZzrC6MustlXAdnQsndEA9
hP/40sIx9F8A5/bnwdHKXhGREzQHVZQrdD6QXMDFdxuaaGxg9yzZ9owLjdgvaaZTnA9BENoDmIqM
59an9fsdPR4ExO+UoNJg4S7m1C54K9H44xfK5hkUV3XvNMa/mHMsGeLdn0pZwDJyQcVFCTgv+ReZ
t7uoM2OUrwGlOOgaKqVs9PbpywlwZwnKQbTmyRE8QX6DBoq4WrMP3UP7zVxnwOwUXSV0kE30sPSg
xIPzlw5pizWIvID1/6KLJiGJlBAJMJaXypyu5iOzUN9RO0AXTSGVQPWfgicbEgn1r1Dyor+cOmgI
w37YG/o+P9Uf911mO6BhNt9UXxt1uw0BI1w+ZTrKXUCpZMuwuhT6CEX9ZHq1q3A/eWDNXbAXUSwh
+yEH3VmLQBCd6i/0QD6h7Js6qAO1Ut7KeE6psXBoJguuPWgDufktXDX0M+7NL5ZxAytOu8TE1czq
oMO0rEH+iu40k5y1JQnB3qXlXkmnJr96dAHPN0lOnJ/jN5y2iYBF1UobyM1iMO7gFkvI8y6KDoAG
LPni+wQvGckjKdzz8rj3PjXvdfNvqHYGXwAafJacF9Vrh1LQGjYHJ1+b8qi0DjYR6pyfR5wxlhqU
NGLiQ//zDgxMQIdgi4SO1u7udWUlSM7wNilIQCexFVdTwzdmT++ADSu+1Z++Mbi23ANPcWytW8Nv
o1/gHa0NHjuY9APHMC/OfhoYhEfS+5bR/MEFxK6z18qYMMGy+NuMNFz449M5rJMP9GUWf7uNWgeH
NvB08O6Ii8mEYXz3D98lg8hG3aZofOUlaRfnP1ROFQ/+0dvm1i6pS8ZLRWvwcImJJBN06xemtEyA
76+i+2VPrjFNh33lFu7URBdvEVAAQHiEsBvsqGHFjuiJ6ANVeP2OP9+1PTRQeLTdj26fmfvB0KB7
xSwivb0UfawObW+qkxXtt3iTEdbMPEmb8ZoQCUMtKw5RGakLot9TWFnuAx+20nuxT/YaCwOZ4sXV
yqxgWxickV8Or4bN30Xr86VFIDBFTGNU07+Hz7ezB7s+p6g+7ju7Br/a7H/fzpb4JlzcGFM70Je7
7+awiUH4nWVOCdHdfpyHTyENFH7wtQHiXxZ4Fx0LW9yZ9BTohAx5VBP/D5ykRWfH0Fr5mh6o0JrJ
+RDv0ZLHc+yc3INfcCxg7ophKfsjeeIVMeZttE4w0t3L0W2YvWp5OvZbBGE6tUOX293GweYCOJtc
ViA5mEhtF/MqqLGJ38QgaCdDK69GYL3dbU8fo5D4sF28b3YmtfIB4zSoEBwDvewUFQiOrsErawYN
bFWfgZ7gy15e1QXvWXf7grUdXR/sLELEzQfCyd47SO1OV7+BncMMM/gbZhI19/zsWphwkny5Pp7D
JyjOlie5+fJAaSvmUGlsDGxO3Ivb9iin2dLacXFz28Ep2KGkO4zqRf988pKn+34yXWl4T4r950Rj
+N9h1Nc1P2xmFejegxl8fG7eoC+URkNKM9Oh2jCwiR5zLcZsx5QVJZ79DWi79YOIAx1tZwqbnZQ7
b6J3rxNMFAHQivDqzveuxbNeuPMy2hfJu+GjLHpogcVWUwTYVZT912TXtN/dW2/vQVnv/vDzcfbL
duHqLVZ0r62vPsf+udc6rWRYtShwROy2/q5NdeAbzO0mk01ETxyDB8lElj+9ozoGx9l8c2PSvimM
1c/zjvmhJ1i9vL3GYDEnkYnvVqlOgwLO/RFfPt6DCgODaZ500m5u7vc7PIOxBRqaxpvXIJzUiYy7
/8KZgiJ+r56mMilvkS+VzBHXnOqrREVQ1F0gfxjRcyOs7zifONG3zrbVMehoyuANOFSFqErAF4vs
/VKvb3KsrfDlr6I2nowkKgCL4KS0J/S84b1fzs2Mjc7r6t7IlyyjVlZFZdXT9sm85VxXqHVqYK7o
Ho9+hZN43S4ewdxaaJ1z+Da95DzkChVzvPeXHypJOg4W2p3j7aw5FcoNwzuq28WmozfGeoC6qPAQ
Y4H+Rhn8hWDGeKOBs+DLxgIF+wYVhaBg2rkNfH5GscIQcanejNwe0Z+gt8JzAmkL49Fz+A3uFZPM
T1+GnU3q4u9CYF7BboH7ORY4MKGk4ZlPHeKMWhSvUNE4NJOAMNr2WiIkmHe3PWgFj4/M55F1J7ZM
c/62fCK4YNoprJp9I0ZTwcl3oZw9Kvn5H4ey6ModeMUmekcQDo4cugtYZfke1A6Cf3BOwUSJDrDd
bXBQ4QAtX1UUEwfXGF9RD15GGs5Qh059inUJ575g9RBDVLhoNPpsTwmOUNSyWohTFD9vgZ3gKdV/
jEFQWiG/KM7TW/AIxPSqHs6dW6wlUg7uOnOImbXUGnSAbAH8RfmrU/kDPhml5pHfJZxUPuIPIyYc
ocUrNLptCJ2bu0v0dJdgfe22lNMeHEanv212+XthM7u0NHubHWaotaoxHcAdf10oKY3rr4X67zpv
sy1W+CFCmSaFe6caa1N+kG/sXzAYwKNWHkkaUvzYe+hsKeWrGESeBpT61IIpkUJMeA2ud0RBxKYU
NGIj4K6PWN+da3qNXv3HFU5rF5ynLAKFtK5/7mMW43w7tVEjaC4bccSo71IolB0vc0nRs8RPcILN
BrhGqpkzwAE1WMtpx3huL2it6ORmHNXRzTvJxlUf3XmfKuRPdvHtahe6d1tHNZcABzWflMm1WyUV
ERpXw/+egMB0T0a/WbeRPtlhnFD3S2/1y1piBfzAcLTjGL+opz1u2GJwgOEKh+4H8dIpp8AN9+is
TODXFaAO7g5Um02cdEClpU4GcmRw2/pVe7i2dl48JOxTuKSj8reh+l6QCljiqvE5ZIxOUjiYcJMa
buss+N7gVO3gCwbaZ6P7uttneFzXGcNy7t1jnwbM/boNdGmDW2h456EZXXGh9KC2qG9Qh805snDX
bWLZsBfRWqtigr3ZM/3t8IwvDIYRfI8kmTag8z7OOVkxPOWORfcydqkm/N+U4dvur8T3hjmNxR8o
1pCOgGBvHIuNBtgppgsKtsBp/EmHIJMSBDBxtXRm3vbol9tMJzDgcRkTm+DOh0xjbfGFaSvmhOqD
DxqDoMU4HwZeJEx4jDf9Lo4M0LvY2VD2sgUhXkK0S89Am2wgcby4B/eJlokZzWt0QScilTgNNrpZ
JhAhk1gk7C6eDr73a+yF94PIUY+ku6DphQ+KmetFCSErLUMQrrS1KFwuqUCL/DqC4Yip8um/BTES
TqmAtiY9m6FX+HMBkkA7x4LbiPKGpwHbDnagfY/e+ppcO6jBECykaCFRhi0hsjoVlE5zyePhCsl4
6x/aioARh3dhhz1nIyNpJA5PwfiR8aD0RuW6tngNRc7pahsTX5CQG2/5DlzfkaHuSuleqWSe+0Lz
wL1mMVfcx1uIA8JLVcTpnEPTZz0zXTgP9pA/GPqID1aDuSZuQ2Nd78yDY3KEorOZN8HLBx2d1nm7
H3oQrn9XZ6liq+l2eQK5TvhYjIK1yOnFGgG//ykXHCo7GU/dBfdhBC3MwWKXE1nWU4a5gK7QCV5s
YQ2/mIkcgi4sGv8dyd1kfzx6GYcp1wFfiQa4fbcrhHG2AKHh1qUq7XCfmN9iuFeitUH5QZRy/t2d
dqcjpsXYuNnO1xBwGLfGucM5K7cT3Z7spJv8AKbaAjswQd6Hn7hXAxcHIPMtWvGrt1wuh+wTmLzS
xE/ynEyjrcfigBNU9IQc0TC7nEJE/crxIPS18LMbhn9FWCOCHensPVAqloS480k4Or8jGnkhkmQc
sAWKNQdjjie/kEeVS+MFZAocg1QLpCQNOGQBtFit0oq94AP51qDf6BLWgpeDfrFWeZPS5VPgYAMs
zovDxf3gjt/czQNVjrjaTi6QKfwCd8bwAaISyatHLu4Y3eNY3plDzWWyQeI3cg6VLxP4zJ0Bxs06
EC+8LH8511DOTJjmERqs9JfAFnNf5BUocgDxq6jOeCP9PKaER2o9HWjwBRoQ19f7IgKbRCVOiCJg
yUHlV97+Hp9K7A3rayrJOx+JgvupghqF+CXQK0C9XD34xi59Yqy+dawhj8t9vXd4p1W5ugXVc4sY
kWikmmcMeCMreZcYtNIbcqoyBeLeMUhsDeu0asRZvLwvUmj/azoFDymGZdrk3XIpTKniizHdqYmk
bDjX6Sb58Tqgw9ulFZiD1zV8mswboWNhBWgIotRFohZjooxI5Go/YovGDJkAfoBjuohLLZaZnYDW
kP+SQMRXsOuY0zoWkjcxmuwDywF3FqqoOXumrOgfFQesFZqsUSoEShplTem0NYAJlf9bYtJZswC4
x/WMoWTaVK48i/sOgyRys0ZnPpoIl9HwxfoY7smAx+yAg79ZKvT2IE2ahNV/sHLwjO5Py8dqu3eu
ow2iV//U4Tvfaa6okSiGwCSoxWouPYRwRXX0uIXUBUCelog+IH/onFGpFgrh4iuoTbn4DUt4Z35r
/qUsqQ8pTUDqRO4mnDFRp+Jf9Eo5GfCsos/DogOkjeOB6Jx7DC2HPYiDbrc2I5TGO4wNkGGoyAfg
5PgLT7KdWXT76gZFATeHc2rfwusPF5FQ3DsIQ2csk+hbIZnETgGXZaFqYyvIhcK17B5DnnAkhJYD
un0UahOeoAM7OVx8KKCQDP7vFKQx///wYQYH/sdhsA4ihK2AU0ndPSwgUnBWtpRMRIaEqohK1HBQ
2LEZZVJPwjn+mHUV/3YnJfPlE/4WQyIcT3JXBXiRAi6P12AdSFu5kdjvKklcFWkU9w/p21Lnm4Ih
Fgw0iu2ycLaMNoBGApH/ssdkG5mwddTFmYEHH5sRXhX1X/0HkgOi89yyYwQ5b5uV7KyCBYvY4cOA
pNDz7G5AqWTyuLj8MjAqOCqPCwo5WXKweOo4ZhcTbJbFj5WGIFxHmqJzFiH0jIKnr3OEwfiluUxi
yd+SC8Vbi3x8PrvyYiKFkyVQI1dDsNc6MnKYSLHnkERcixQXPj4shZiZ8vCCCgqxXnL/2GXgfCWF
m10NKQCsQyUbYV4EMgeIZrrkIDbApNn4RI7wo40Nkp+5ipmFHWozfbgxN0Au2Gw2w0oBeIR/uLok
UfJp5HGRN5OAWy4AfwUM+Lw4d5t+EzJFPgsdFAnFrGWKDvTIc3TZ2MVyobeiicqkPkg35JuyPuBE
2EAtGrETAbq3/K0axGN89yy4S/gmJ0LEbxbrLpSd+ERQ0tMT0YNcsl+KIsG7u77O9wAl4Etgw8O0
K7dbKBa5iGy/wNDqIfJIlIcMxxJ0Dtssd5qLJxOdcggBTIto8pWL+RhtnbNsxcueqBl2UwzqZZC+
h1NOBIQrhAsaUDS9JH6ikJOlJBSLsx3D7PjHObu0rNc1drbxP4G38CcHpMV7Dy1Src/cJjGyyGT5
249oO35EV/gki8S/l/3cumLDgFYOEkoQ+wn3UDJ0G6ncZLQrojzpyfepAWEeZ6IyweNNMHu5JP/s
Q9iFhlzgcMfKLFCJfHty30XO+sQIpu3/uz4nnNvf3rxT40+FDYjfqtw8JXYKjgnFuOIcrkM4Vb6Q
XyJMkWdN7PlYjqxHtLSax9P4yxHO5XdFClPzzgNWHjHKeMBPGilnIP/5wUFePmPL1jK+tu7Hkzd3
fsKzh35HXl2uJANuSrxpJP1FdITvpHSfCTQct1n2pG0g5v+iW8XKXjz2pTgQ0k2WK9dUPHA+3KAe
DnvMX2I/H4nfveSPcsMZWbJjmE2FYgwBHa9dcrclBornS15F6AqoXEakEbOIlgQTvy2GdWbQE/N6
ZKQi0BBWhNQBBgEhNghueSZyqKPNECgcc2CieWqBaQebCraVxppaVXr3p9NFckftRtCdU4nJVwXE
2O92ncUpGH18eCwU/Q5PHm9BiQXYzMNyvtgbtZ7Ep9CsM8n9fzGiZXqEWoowqIb/hec2djzYzDYK
DT+ZLZdccymq8pguPc3l7nM7UCHXe/u82Xl78ujUM/ZwnHK4l7JbyfbCiSdVnGyEbv2Ffzb6z5CB
L6Sg0J1IehVACreJ27wCobw8MJbhsri1sJxDo+1KJ90hyGMplE7O5lfSM2RzkGZwFNdgV5uDBzAp
ikzi8CscgKWV1nR3yJr2ozPvBTE4hRVkvInC7kKp9GT3NymhEInOdBScmpNlNdSq/qtfWzS8Oyxy
tfW39HpYxVmuHpxMJOmEVf3KjSegA4x4l0jlsXHzTWy6ieJ2vlCcGnLgobUXy5xTGRhQOZ1zb0em
lsdtaaFeYGD165yCSL+q/VW9/yC5UfmsG8vX8vAO689Oe3bD811Pt4tbToRE6Z6xo2DhmmyQq9K9
GMrEXOzqGjyiBo4uDehmXLJuTnX27npwS0wMXV+a16jT7t0o6VsmTQ2T8yxmlD1Mbu5IL3my47ML
vT3cZ77zmEgoZrVoQ66e9YiBofW/1kNptyl6oWLvHFbzPijgieKDDj8tIKQwRh/9MZeot9wL7uFY
hJhUSzBqTBjaRuFdUTzR9vAoHP9qwy+qqaMdWkt0U5gcgHrjogROiUf7x36A+k0/Awx2W4P6oKFa
I7HcoA+SX5BSadhCk++Kd0VzXb9SX7Qk6dV5O08m03c5aTXXvMu41w2btQdfGPbG9F+TuuQrpifb
v6l9kuihMWwM+xp9P+8ACKaNrMUWm+AP3RezYfRv0xJx5La/7x+6i1f4wGYEWANwVyRM1pTBiW3v
2Xn0UK4iuHUAks/McXsvet0yOwHpahuSURnTovGrbRZ0v0FrY3g3DL7Eoq5IPptK1VzM5k7gD2Bb
ipklxK0Rk2FQJbhSwzehA/B3fxAobXDtWv8FQbTNNmBBV+fZeRK2mdFBw3d/ZtWQ2dajzZCHM2WE
rOhvnbrLU+8uABO3b9C/r6Ov6v4+Kfv70vFXz2il9/n2dmHZfb3fos5b0U86z4pPx0t8QVpgnL/5
KTC8D0N6u72je3gCNbxGYbuFx4QhkaP+g06N7Suo+Q8lWEuyMshldHy9x4V1VwMfkkW/MrdP7cb/
X8ZE83a40NvR4KYavdJLXEROeo+393fLhrq7xgr6wTEHx7/jiFVQOzghVnFUWyFGDqA22D8xS/3X
7ycPdQ7RZedk1BJLkOAMY7eiUxcwqV8qPiprgX7ZWLd4vXJlzhq9Y9LqNO3XBBPEyLC7iw89eOkJ
fGEDBLMOTnggn+J5otMrbGHqBiJKey/DYoQYCL8QTGaPWE7yZ/d42+Hj1QUngc262/0SWGTVP/p9
bPr8lX9iNniPu8rYJ3BPQNgFohSQg9U3sjofp862Min29hVw6rkxfUkKNVN9pXVMH/0q5oowRzWf
FQRR4bV8KxXwqz0pwtee1SJq5w9ChEV3YdgRcqo//ldzZHVNmTy857r3Xnzp78VpjjBJv5bfwieX
KWRBCnBwGnShZymHp7bPlDZ6u8SeTlEpAzXVeG/mE2XCcei4X8JS21RLfjMYOc9BHRjnSseNYJxg
VP/u8v2mtRy/Q+wgj/3bsDmpm55reOLpyHkE0KC6UbfLpAPQB7fIn7KQSNU9Am4JJo32Ca658k72
+Bvh6oyB93e86z3ZR1YijcQuSaw++2OMW/h2JMEeiN3EqRlDD5HoyVOMeejK5OklUefnGU9pPtpG
zJ0sd7122JDktKMvoksxrkcOhgrgHLUCEzsN8btvhIflY9of/OGn8/fn82ZHKnscXNUfjt+x8OZE
k/UYid0iDnA15IpOKKlMVx37H5KlefwheQdijk+2Hh7wRJtDcXUOfLixeBm11d8zuI79Z9yos4m5
bYUXd1M9SrtFI3VwdhuMmfDBrm0x7TqAzOGvNGDXa3XPHUbLMTvBrIZf+/Ax3p5z5aJedXvv//ar
h6f3xq+JOHAn9Edjd96DTnCbnuZ/FhhGQV+7yOgvYHb7PlnOd9ZUu3eA5+ZhmYL6yAK75LsB6ihg
K34TNToGp0w5+ONVgscnKnup1FKFaI8KAziTHdIB/Nl6TDKgSWGwnqFOWU6urpDdb9UZVL4RXPgU
eF3aXfYqarFYpZsoY5t69Uf/0XRmzYlyWxj+RVThBHLLPKg4m3hjaWJAHBAQUH/9eZb9nUp10p02
ahj2Xutd7+A3ELiczRTjFJSn4s5jCeI2Ylmej0a6N+TCSZhowBf14FdVQQGQNqSwcUKhZoHNiGwN
mQMuuT3WTjoBa9USb8lFJsDY0LS+SVXG2WwC293qmgsIQYDIgLLzHAw8NZu5Dpcq1A73rdXAtikY
BorwDaEDy+D0QiOlbS6wFlTwdfZw3yoCOixCI2XYQKdBpnNu3+ftEuRtASEJbeRfyGKLkwVWdAvc
xeARPBkQCpojJq+NB7PpDtFupox867t25RYBKYeGdiSxedXlXc18VGfAHSGSP7i9NPmQxGHtQKoD
68gcKE2zEtEDREWmKsKDZ4DpWPq3DAhcYWGoh53F2ZJaV8wMuM8RGsJu2lD/ibVG4v5SLAl5x4Ap
JuwvaWTkwS4AHmJjYRwobunScjjQeswooSN6ulCKMEquHUlUohRBqLUCKcqgxohjCDpCSFLpB99d
MDBa0ZcDEqJLn1Gf8SuQ1kEx78/oeQGE0ebWkTKVCVFJeCwtm69RCXEAkCXGPpwtJhg2eiM9AHgq
Id2S8I12i7/QgdABw1FigoEQgN7/r89oQ07dmiCVWfNTUY0fDjGtDDS5L35aGmamNhZHmJv4Qzih
URmNr5OzL+U9fYb0j+JdkQWljdWF+YuhILsrZeINSw6hxr5dRIBQSelVYTAi4XraSMxE2XQfaQhN
aXljmqVPFgf4hyRaiZYu/cLzx3yPwDg+/iOVo4ZvfhsMTb+3DYHDbwR5h47bBKpkSjhb/O6ebjQE
/TzRmafTq5ktxakD+l/Q58QyrYc0/Hsh2aQH5UiUbU9X0r1rxFm+/ecvkMagsj5hofcrPZk9hm8k
vH3OGb88jS3UBOp8GpaDQKx4dvEbYf7KOkcf219Xczy7JoR3hMfhdCnNOeZCQiNiRTzia0Tbnv+L
8dpxpLvYTVLvxZybr69kfg+2l2n/T8SEL1JPREZGvzwwtS2sM/4FLKmNiS0SGi1gyzsu3b60tYQQ
lRTMJOLUqsWF1Z33590JMzi7AXNgguX3prPrRpv0iXjpKKY2qfF2MGxtDsMYJ/EJzQz5NUgz4PwZ
NtqRCYoMQN2LxxAPZRXfTnicQyG1TOwBI8B88yHhIfA9dJ6eYffhQLQmSBtUHAk9rwmgNQLjYevf
uzlZMkdtzuthXcpP+L1neDnmQJKTwTd0TyDCOU4FPWxe6MQVOPsURoTnbU5y/18+wcj8W0aksw9n
FBW3MRXGIoYQiXv35JtyB4VtdFqozPXTsAtXnsnZ5OYA3F9d+YcM4lRb8b4pTX0zZN38vgaI2DxE
aQRBz09Xq8I48GuwRhxJDo2t2ngahMV0ta8pUVklz1iRiN+TKrYQzVE8dhgQa242T/0uixGLYAyI
FFlMB++efZstfJnhDDdVPLCM476+spWwazAtMLzkF8MFLGqZgsnIjzHJv96TKhcDBpcL8c2CyFCL
KMj5G4Ykow/GEkihaLBEUHRCMV9toJ1OdSCMT5t+o+lMYevGr3nuACoh5f1039LzCcigRNzffhu+
gAgbVwQoulms4d15OKn+U8PQcUqasbT2srIBqIF2wF1KJsMxWM/zx2DXm728ZP1wr9F7+tdhSq0v
dVRCcF476AWQFyIJ+wi+IsnYKn/qEBof94yAU/dgsEDbHnUT1uvM9O3fAdeniCNzvwBdkBBo0AEc
eW1kvkDeEkYk1x16RocLlKsxQofWIAJc/MG2L23RCsk8vfWriP/DAsqlvf3VAyFaAvIt8hganc3e
x/CJEGQ2z7DhLEEbYZVld5Opu8yjwUEvDsI3749X4Vp1IHfOcNxlICLwmGymf7QWdDD8C5MplroX
LXdrsSAAeizHUDFBpzD4z/FIJdAGfssC+rzVLN6gFkyM15jVQDxH74L1DtT7WAtP8+sEZAOG5RLj
RNj2AUalaFAkheDksPi03s0tQZJ5ZoF6oboL8pWjSr+g14nBUWDP78VJRFBJUAK4k1vUiIP4NBFd
r4A1JACDwCH9hBQKuPjiH8VfxSjSiyAEWf2Z/kGOXuiKOa+cKSFFk78GKWXfi3lIqM0uiFS5UsZc
X7sjlw/ABLvSiNMXweP6q50HGASrWeUUpFZHu9WAebtfE5Ye4wo1zoI2ZN4DuiqitBvHIzcT6BOJ
g3IVF8ehyLU2qnPhfkR9nPHr1rOG+46bQ4Q6GtoNr3Oox1qOH2UzBWTD8akEUrewAkpAA07zrPZ6
P2cYTMm4gPaU+cV7nFTzZxGoqpeQ1PfYk0ul3UJj5w+7vpa6jL0638I4ugWZl640BiSk+TlcB1Rx
vMGvk3tlsJI5+reSQz9y3t9n6OHIwhNysIPbIx46Re0WOoRypLwJbpPk5cEMU22IdckcF2eNnY98
5UBWcwOE8OtFl7wwKudG7MTZrWBLG1TB0fkASatkYHl3tNUuC1VIOFTNIM8tX6H0oZhGs32Bc9Z3
uy+z2NcGZoE1hndAPdiIPpyicts1FhWaOcyCSx9nBAy8drOcw51MCOjbzbr76775uRjm7aeHOZ+V
KT/d1/j893x4VbZ58m7BN6GzslRf8dvoMaqBAKcNtm2ONJ1MFAyCmPMuLkPncXbaHXJgwrTgqHdQ
xUMzEPEny2ny3WUBFVjCGV2Yuq73kLQYXxejtu9keBtV6BxowQ1KoNZKUiyULziOQicYnwnBMetp
6eWK1WGr/87Y+gsWvY5VXOFI4qDPLyrFSDajtiRk/R087RK37HCALpcQ9NJW4gfRDsTH2uQDPnHD
Bfjsme9Fvu973bAGP0XXbXjp9ONR3vt6Lwbc3TqUTrBPHNn2fZKxRpfRR/Un8tRqwVYVNCxGtHNI
4gcoGnmKyyglmR3OnQXfcoAj4VuxWtTg04Y7o3Q6SvBkrcVMClQPbzIoONmxz7Y6yxKqQ4DWF34e
DOogf3Zv/puAttxmkFExWMxl1TN4/x7ffmojdZtR/Wzf3wmuVdBnUouT2J8w17J4wI5J9wSagDbd
cQfjZwHHz8FNxQP149B6Z9F6DNn/xM9YKEPlqug6Kv3Wto2v0ys8A3gVEBXvZsbII3xFGTMUr3MU
RtHv7avN/Gs7Kl0E7xr0mzP1bS9O7+MCmKDEDK2EyzOcaIMxtUDB/YJxW8YAobutnG35cnnrOnJv
xeyBUeWhDlW2b6c4lSpRotowC3uso4PY6ESPE9MaYC/QAqzemvEOZAFaCXkG4DkKqxrt64wcV7pA
gDmDxOp6UgYUfKgdsRP5MRZvI34Dz5WpM0i8Jsi+bq6RxTrrVmETuEL8gz6+/KBy0r/yfUo89kQj
UZIzgzkka7eCLqR9jwdnt68jnC9rX4PPx3pL2i0cgc7D/u395o/U3FUTrini5lFi5NYdU5+4mQxT
p6GkxK5PZXPVZleZt3y2PkJikSZxrw6cAnrHsnY6mp+eJjyCj7idqGdJNwurKNt2ob0iP4cYUARQ
k81b3y46qzeprswMW8doIGPvnL8zV815jP9WS1h6416LxW+nWSonaKQWZaHiP34q52mYD1LxVOw4
NDM9r1BbEV/+cJ7QqX2cKjqGW5+jMxS/wxW8hJt88QAzxvdXsQpcAR8MX70T6/5RXT0WKiYW4soX
D0bPJUnFeH67twWOvTk+FzhdUAvXk/doACmTbbDCH7Rr3abXebu+LUWydeiY8UFg+jvn7AmqX9Aa
yJ6JthBfjRuGEF1kat2/IfMqDca6dR2yJ2U96x3DL2NAIgUGuDaIt1j0qYR43g3zfWZWJUO3KtS2
MrRrYCIMzPUz7gS5n2mj3vKXEnembsR+X5t0vh/CeOdW09iG6HBa/AG5S7VVReOWcF8xAtZ0lyFy
ntsVBLhlV6b43TmHtsZgYJOufpnciZ2++MCeEaBpYbYsMTVFV4fR7Zo0V7qLk8nMBhnL7DTJUpud
gEcA2RcojTBUzc0+9xNbLfIHjPrGN4YIQP9xNmLXZHKDtK80c4JTS0x+XrOaC6VjsrG2s3eNL1B/
3GPgMjsRrI3XRDtTPQ1IlxKKms4cBzEemhLzdUwQiM6X4sLYdrwseP6wTrJK7IXh0MedD4WHRxaz
Ra3FjFy03n3vvKZNnWS/L9iqy2fQGzWYpz0Ahc12XG8HkJxbJtMc9FXlVWbXaQKM7V4Y4CIAdvUa
t08jVihAakcGg7iWQJMuAMv9zhS82r+gIl5Q7++wxoetUGDaIBN2GWMYPxL4WLON7UJMSG/f3X3z
2zUkT0oqJn4L6g+2NMqZmdiRSNOpQSaQmWLtnCbcdzR8MnISNYrhflKr2MNqKoSHg6WzV46Syae1
mms49aw5iOKGKKNz5OpQGPB6wGRY9JsMBHo8rRBIGLi2HAs8VF/jljSnweiGHC8eb7+wY4+oS4c6
bRJFh2PgO/TPBYIpIbKQdxzZhl/CQUhIvMydBwt/3xty4Esq6yclWdfTtqxPAYL6MB21DC/fCM9Q
xJxxBRUBP4wU3saJ/vBpM93o8j46LGZSF40T541r8c3FJ5c7Dko6hq7wwR0qJfyyybdA9XyeFSuJ
WJbMBfjxyXZwIpvx7DQkvTrd1YHJmYzH1P0F6l4o82Zp2Vmk/p5uSkux02yuuORPpowiYH+iNmQ5
If6CDrb1FFN3r1gvNvE5aqaPxc2m1HUoXFuvu24n5fTfdJGZ8aiP/Yy0HUhALYO6EJgBX+CSYZ2M
hwV36SNe0SmIPwSmoEd5y1nkzYFfYy3UtwoIFyLKiZmqcli4EBwmxlTGJJNXcyS3KObRPTufCrJi
YZFlCeGP3TlkbmdTr/RNh7DJ96EAMuCAhKLafzk0QzI0l0afIZtciJCGRD0qgZNzsbR2z5HYpctV
pYhg6HBfLA/U2k1pU9ap6Bso8oTEAsDwGQ/CTrD8L54E7T+QhgyHeTSAwyAebpP1cJX8pQx5H7Ba
ZOQnFfrQk1UNo0syfxm3U37Pn1AG5PjJbS0eMaojo37RNL7dFxWOxFgUCMMa9J8PeErGaGjJ7Ltm
KRBhlTjZsG2i6AIaIDRMwCrADOTCEcam0Zul42NUQrsopKkdQbYpiyS1P+wesC7IvaJnQ27CYClI
aJQqhmzQJGiLxO1KLNrwwP18vtGJUx26t/F9rHw0dieXf8EkFjMp/r7g5/HnupA/K98Ryw3pzNsA
0tEEwiyz2C7ddd9vPPBJ2mxGR5Q1jsILw/blqYQLnUKDLEG0EwuCN49STY2Zz55t3IR2vVj84ReK
uxfYAf4pQtwVzilwpzwSmAxArfTunzclbRz8Hz7L4yU8TMKgRPDEa/IH+p4g9vIceP/yLJMdXoY1
NHDqSpkW8K2VKCupbieT711Mey8Pb454voSCL/57RYEM5EmEHK7a6Ib4KBlGvOA3dt0BaTZCLTdm
reuJi4Fh3RmSnIVcyqjwxNSHeR7gjs0wjtHFkFdNwEfPNv4d/ArALxlTXKo9T2PeNYS30MNXY8iv
BpTjCH6D3SaYjIzBQDHlIwvBPk00ZqDba2EIi9ljYq2gLX5o3wYVlxztf/RweF6jIQSaoaO4mnPa
XOmMocEp7tDpBTly8wGA2QvGi1yJqlf+yN9E1AdE9bky2ZagT0DLkfsKKsxBQoGWF3cAgKeiYQbl
Y4L/5LoGcjhxC+rk2l0nBrv8fdRAu6KfQdkufmICI8gNL59lKRFOxBBxsL4QsoewM6QXFgmRxLkI
jimAofAjkfrwhxGGdVlkLuorj4QlvodzB/xeIZaI4Rd3dsUdfhCiwcBN/BJHWEqOnXcPdJ5UnlJa
amFDyK27gwIiy4WLIwBEYIdcYEdGGv8SMQ2+EobKDEUmF8b87J1Wks5IfxExJ0HRIwKqlYJLg/ZN
D0fIvZCj0B7aYub9lAnKx/9DPudjSMkf6hRCx7Ky+ClyY1OXROHVlRg+GblhoeH/gxsT50kOLnGJ
MurJZSpjk3cIBYt4H0KNiTP+pNmCUxD967yj5yeTRWJ4xYEZmjcbC8/pJI5Cr0vMLhgmUYtX2nAx
0MBSnTDcq/WJNl6lNrwuoZtNSUX2sKmlf7fnqUs+7ka4XlcecWQq2J9CJcDD5OnjZu8Zn8xj/hfm
nMKvzNyISJl8xbss4F0zpMJEQgoXOcR3+dKHUwEG+wC4lbM8xicCRaeQ6N4MmiRUhlqHjC1mVTyr
PK8MoOTAyCOWhSVhjzwt1y6Bu3JchEcC8iwrOzjtJ9aInYb4HBhZQj+iupRiQ5bNL9v9cNnYFubY
/EwltIKflhxJ+XkmphZwK0697RrE+nBIiQ1wdC68A0HwPp+IShI7gq9sKSyZJ1sCew1VLMs7vws0
OaiO6VR24J0nFy0cJ3FG4JXlapMy5Ek3IS43X8I+EpdbrkZgZHixNI/mlhfAcmwsRnpY/SGzkx31
1xcrAJCs9a+kF4nOtnK6cnd+4bDP23M5wmuw7i8odvJqshEj7XzAFENUtRrYYOVgXbJNMG9Djg/d
EAokQF1/HP3+lu4akq+4WiGV/vXXQkQR4hh/IfN7IfQk4RR1vZIALbmT5Y9Qm9iGYC1+iHgQjm2b
wkiLnqynMkXKYOc5+A2KMCLs+wsVw6swBLVlJJoySgKBbVnHZAWXyY38wuCbPpZolEvy8i/rC4oT
kBPYKGJ8CmJYEMlMzjkOFczvxTeFf+RjygkxvZHrCOjBW3IiYs5W7xMnjcEOIkSuEm4EriFMcCSF
URLc5MegqPDnoytGGXGiMsEvkMddXMhfoHwsNXLXUX0AA5JwSnCKf/tgghQm/125vDRy10jSk3gE
CW33T5ISD6S74m2FSGGRK98ADi82MxTemqxXg0jHOOfsDCJpu67w4LqMQMrpO2imnRE1mV97KXaF
LZ8J/jwchCo3pi6TYAboznKBHWTKwstTnsgCCbOOgtE+QeSS5VguKeFc4U4MZAiRk7bi37proOvc
buMXrEZZu7PvAdklsshKrSYsPQY2/B8jA0/+LoXiVoWbJc8Gldnh5ZWfW8DlLq1gP5SC80l0g9wW
UvZADeTFgL5hMOFZwuK7817knN2D7t+YnxKO15Ne8E7+i7wckx7KSKYp1OdyL0lheSdLI13+V7tT
O3HPycDlIHzE00SJZR7XfF6PZsSXW/GELyBExwtQXYWnPc2zK1wu+ZDJ05Om8oImXvqM55dachuq
cM/Z1Ua3ETDU1yVovvCCkJ8WHipkUYAMZk9AAEIB4z0AjyIK5JmlnpeKF9CK+1Bs58W/5Q6RHehN
bAMWwhVgo94o7O8tl3niUoJNZaeX4ibzRLeIFZ8NPXv0a4wgkQvBfIg2ashnGswlEvyoS8+1pCuh
FKj8DjNzfn4wlRKvm4B4o71ipkP144mHLfWBXW0Su2CogJfBESSH4c+O942pGFIrKakoH4SuI3KT
cL8XOeXQ3O9XDwYZ0OSYECKAY1IS8m8DPQUlRs9aTcIbOvI+Q99LKILzGy67Uhx9LNd4cVlXYOiC
+UuVy8ln6bzRzNTj2oNeTfHe4v6DQuSzTbOYRi/ktAestq3BSGxsCHPi1MoVoQO6KnGXMWFCKyj1
gZwKaRD/IbBd74KNf0nNwGhEzpS0EBg4sY7LjlASFgJ/ImiiK2wE5V+QEXTt2T8ize6bLY+WC7E9
Sl3ZQ5OZ7Myy9bHrQntgz/bFeUAWB3bPWcaW+RFNAeWfZlKA4CgqeQbAJnxmrYhgJEbiocUCMDvL
V3wuyR3mfuzZN5oT6XdkrUCPjBGMtDOCk2gcDW4opNkAeXzQEGJoNMBg6QO90JbVfFzczxHEAEx3
d2G7T8k3kvv000C6Z18QtL7zXDwDVBAsefgGdJ2DZAj1bD7LBzMLop+4j2XfYefZClojjkdvbk6Z
JAhTU24q2aH+FWblyIgftrGgm8PuVLCcRqIH6BWl06E9R3WMcRT4FS8jvSIvw4tAb4Sg9/WvDnzb
92W7FtJnu0/8PqnFsrbo9DNi1CrdjsqA9PwnW0vpPmMR6SFX/5VuGXkB4ye84sZ4PKRUPMfPQk81
wMb/RA8DKYrhYERVENEfE30tJ6yjMoCuvAHp09XsX+dYeBeGNTSkvhzktx1L75f4D4Tpcpzlj0JP
Kv0pQ9+nLatUP8QUjHVN4fTIiicnpwleazlYHZbJHifpCStVqLINDQd7PfnOUqcK51aWBaHZ/r/G
7ctQW5ZFiNcuwBb/9V8Fyr2iAtcLUVyc+CSBQxjA/8piUibYdKU+Fd43IwQE7i1dt4AZ8lhB1+Ro
q6xDD6bazLNh0d4+W/NtRHEg/agAMbJCykPIJ7Q/MMHJnP9MRaygiDYfxznxmZN9qIlp99mBpEnu
c1+yUV3cgxRIuUUDfCA/gSPy74BJk4+5HBZOfY5Uh6JaCi05flLeiGRHvpv/o/5yMP9kB9kReN2M
hmETyJGv2OBOzvzEK7MskJgkO5RwDoQDK/M4MA1uFgnHkXIe5NW+B49RB9sTiU8ejOQMU2WyoeKa
R96TTisij2SKz24r/mz4yFnqqgg/MZ5kNR2ASLhUB26N6+jsHaNewQ34yCa7aN/8lLt9uw+XUeYL
Uot/GprGsdqA+v4+oFx0YgxNVBBAmConuV+vVvkr0Fmc/qT4OMyGRwz9cOnQo7JB8FLA59KdBteS
gp4uup6sBzflF8bEjoLi2IVzvaYogLwwHoZlxkEzuKjtzqYaM9sHKaYJTiGYu826YnGkAWWmMDgi
D6V0HKW501CzDszNy508MCFFVnrdDGFPmuevZtYBsFjdtuoDX6vLrJwXO/MxuxzfC22mj4i8eaKP
xOHmwCQNyTfGQBdWdfQi2ADcMZ6XgepldeMz+lha3gGPUSFt5naPgOcrDCeEFq4SGFP9u470b12c
31cQCubEEE7TI0Ik9rU6qrCxFcNuKDJBGxlQXpKYz1hfYkMALAB5Bw9Su7RyV9S2fTf1bxM91IfQ
jd7kBveIEHgyOOq6eohDUNAGjXcPO6vH7D4r4n50D3vHIYpOv5zJn3JbL6pY8zE7CqtF/rB2mzrF
wmu4kQc3Y42v1eKdYNp1cdjNdKsb3baFiEiwAsMUBwHmEGNyPH8wZ1Km2LZsqjMHN2WgktgynZbf
g0ieeDfhg8UMoCSHMsDowoPK/Birfokx+GP8Hme+4UlQwsPpEbEMv5BD5+FZgMxSfn2E2jzNC0vE
6Q0+qzLleK/UAzxshM3tAfRloQTCvUC0STpMG/WmaP7/HU4Fpf6q9osoG7P5HwFXmNR+Y2GufyeL
vrA+gHg24lHOxwrhdMwp54riYQk6VqDzKXVJYCBUFfW1/o0bU3rkC9SixWXF+aFqSWVQ+EFsoJTD
bxIxoEAyct7hayA4wjUiiU/IrgVdkgCC+oA/KLJ4KCJI0GEVwCyAwFLhbYFIBQ5Uf0K7wL6N+Qbl
Pm2RbDe4fvCRs7hLPJo0fMvl2e+hLTrMZfVHl8buzHdjujl7/QsxCjBJqAEQkNsPwPGHGS0upPIW
Z5knQAe7CDuMvuQA35+WztsfWNrdMhZSM2ZUpM9fAHAmJzW7M7Y9ip8i9yGf0KpqXu9Ksqn02PTi
gDgNQuR+AB/SJzFrc5rJ9v7m793GKXFgQLKIKJ3SCTuBb2Oioj77Pq9Oxz7z4qspnj4IyA/3rnOH
6YDXCvmICek25nnLN9ixxp3DoKFqaBlDDakvch6zaM9R4b2Ym3EBr15nr06segVgX95MNjhu1j7f
b6nmgYXg/8Z4OqloLKICvJn/LUz9If/HoOu1qkhdPAwO+Za/1Kv74sURORRiwTRTxwNf32Ayqh5f
K2PDw9tVPb7F5UK+kTMpYGhgbG6IeBYt0Gu+xaRK2bTjfPZa3XlYPuPhC7xFg5qSh7aJdkRKIbod
PuBRsaNcHfhd7VgniTIPgWjCAfF4eTigZaI2jKmk3IpEDcn8CTtSGq6uJDoyH6QY0vn6GqdMAdvj
Lb6Gr1U7rigmkkjc/wwcOQmaFBSK1ilmqwdJrwCGqnF9rLyeL5uEeCTe6PAB2GlELtOPATn7UUMV
MMAOlC3v+FiwAU0MWjImnF4eChxOe+ZfHY6P/0Cup46N6C6Zmur4NVE2Og+9Un7pfhPzUH7/9KuZ
vsYMND3mcZF8bT35/pXK8RHzo7rfTnRSsEi/BIu+wiTB7cvRoxaDq3Z7d9v53a23sCgQJkIlB8rq
2cTK+PyPt1ufedzl5+pfeT9n3Fqp+oIr/9exebar/wYuu6y0cprB4VLO/NoJLxG9aAovVvl9YVZ+
nqcKvWS868/iF14W9MRwKCevx8+99fL5/WT3192T9XyQEhyUjEObsCjge1PjMjbbVpOduk2i7bPg
fqjW7cU/wSSm4R7aLzrMoX1vwg7y7cq8s78Nf846uAu7oOpn/dHuHBjg26S3vt3BK2qSaAgfE03n
w3rgh0MJpoxLvKZOTjdZEqodnA1rwJp6Dk4Q9DCa738XGhXEuK/6OQMSBl8PmlPAfet6NKjI9MSr
i4kGwod6laYtiTT6Ac/oYwWL/3l4Lab5NbzCW1QnSJsU3b80Xq9ECEeLt2YGhxXhy6S9rid5WC4u
wJ8UrTVwKNYX+FcgwwApsoZQ4VdMedfQNqC56FzjV+m+HwHZUK+/JuDis/ArSkIJ/GTUmTrF/tG1
C4lnwkXMjig6btCVrHfHbMovTbNv4GuQG8h5DPGkFd4g5Vup0FNT4lEK4ZOHrE5KwzN+rZULL6WG
gTGqKCzhqviMPEuqysuv/tWVgYh369CmcC8Rc2ro1kYH8Lu4d/c9umPjx+JQ36cZ3o4UajKrbW/e
VUVtCcUohPnnY3eD14lLfYUa1i8D+IliCNJlDJgGFaUDnCWIFjerM6r2fUtNrOb3DMDCPBpu9HNx
vk+1x7xYZ0uDVk7thmcy3C/bdGfm9+kNSKlioLFDoIRX7bg700vIKkxzaxgPtri7dOCQZMxQaHNJ
0EYQSls91c2asRCTTXp5bn6KxiP6gwe/OVTzN6UdJS57yfo+FR2VhDdmo8RYfIG2lRxTqwEkXjCU
TSCtTLhVUep2Jo+LbQAawV2a9Thg1+gy0vY7bwh/8+wzfmobVrE3CrW3T1xEvaUHg4jThip0Oa6H
bDWE7XFgfv8CKLj1rTPIm6t/7Vjiqjnd0RqAIE7W1TNWVBveUh7xNWutAkgps7XdSNfwRUkOKMNT
AFGXQfPjp9H32jUiBIsma9RZ9DCThY9cIEknQCe6gt9R3SR29wpVt/9wB1S/AXNpHK+xuKqU0btj
q7rN1L3oge1SZRZrAdVbWB+LjPQivLkHkgEAuPilf6FQjfV48HS/ujvn3ScNAY5zg80VmEdf5+d1
swy4OpP5G1kuE/weGAcUGy6pPlw3FFkSogrg3yVopWc9uSORvXahaDkK08EsOO31i1tA/phem3mN
Q3Nj5QYs121CydsFfamBZiASqAywx9lIyBY4VpCRQI/F1LSwUKuecSMpcUxiwJ8c9M/YCV+1XoAn
2gwItXEVF1YX9gZ9O9nRTdKFAaQ+I6p9a7gqWf5YKZoF2w2dPNuxMlchHL++rhAi7t/aWiKC4bkC
ayA0sfuQJ5kj+oNvIsdIIdUgsjLGus0uruHc/Z2rnBFKCSbeeg8KlcrTeuaTVmmIQRFoeoqz0tho
p7fnejc1uJRmwAihvjGuS5Z+uqLbCGnhuA6fjKxQFYUvh4XdvcWn1nnCkSKhBmQyvQdXMBsuOLwx
HQWHNZY8rFKm8BuIKbowqqFBp42XZWbe5GEag01i4FYckXw8FpWnY+mXhpQABXa+MmlgXrK9fNfr
zhfko3oNf/AvfXg9ZoKbW+5imQlPeQe3vUw8MiDTXzV8pVa13pEtfcGHin797MM66ezM643+R4+4
6YOW3m1WzLZdenp6/NZsFssftaZkOrBIDcMu5UDNnJKTCs/GVTB/x53c1aCWiycakfE0RKiktPCN
O1gvqMRi1XqRZ7Hf5ANrhxcfiBDEFvR5KFyOWNKkCDrQcXg5scMkPsXnJascQjLtPXlOFLv24c6+
WFvtNMgz/1W7AGdPT5gKMq8X6yO8RDv7Eu8rrg/3OqLPQ4WJzD64zbWLxdMbwHIjY9z/QGFwAab9
4eGJtJCoJhQnbvV1ooMtTe2n1KOd7qd7lVOxZiGgr65MuGQ53CcBX/fqFTIbZ1raY93kYtZeDptc
Yd4xIYQbaL2Q6EKjrab3Lblss1Fv1gkrotfVuCmRpqWq+QjPzDfsAYs/fhTHjgLBXnc2yfQCFuJc
sATSTGMsAWoKKngMy+wf8ZlXwOQgvjBS+5iLgHMIoIG4E3i2T3wN9CEZQw+FKkKTH0PXE+r3YApT
50HF7Go0iIwfCAtNONyRAQMsvYckCDcUYLrLDjDwe1xkWxWeM4PUEX6o1nOp/zwDEHEQmmnG7Bw0
minUgU3tQKM1+IY5os4FM4XU6qWLbGOwhT9sxd/d7HHPTiCEz57zt6+eTeNQ4B+FL9xlzPBTD/oI
C+5wowEYAoqXYp7MMZAuTYXFXbCGbOi/ZjS7LWsUKC37z3vUBVyGgcCOJXfVm3WPsZKkN+ezE9KS
m9tfcQq/iZeksOPq9ZPartjSLvFuaGcPq7/qjE4d/6q7Z3AUZZH4uv4jSLV6CaWHf5d3U4GJsGe3
uYiMnsYGIdkw0HAugUZ6dosrPL2p+hKuVLtuXgt13cQ3cDuix9VAfzo7n84TYVS6UISpCkt91NuZ
VDvN6Dqv1tn0HrC7sRJDTmJkMwypSaN2jmfACYqNkD2UhSByAhyJmKH/8ZVgLkIlAsVzDjGNJZ0o
IkxlaNHHeb3iFC+ru/NHz3v3UFnSGA5QSx1xtCSFScYvnd8UW86KKXLXLpdG9JTGgv5sgq5rULv5
+OqVD/SoHcC2JzXckpXhNIfR/AaR1Vlx9Zer0/IlY3iaja2d/ex7N3vNSgBrzTlP2LfkCHELY8vL
xgHnc8n1xuWYTNimwFl4ApwSkHvQn9aSAYVZemuqLP8Y7DQgfBQCATO+Mhzych3wtxx64TX6g7ga
ag40UpeYip2bcyB/8dw7wKo9g8YI6y0hFaC7TeY9d7jvOhS7LS4AO1Z4ulD/tO1E2dC8QYVoRtUE
oG+I9b26HROGOIJP1H2bNTs93H5ElYij/pJTAMFQibbJrGBMUQiYXYe+iqCJzElQXazRpeZYbsWv
2DCX5yPxSwDXV18B76p8gbHVmc6vQOitxjApOWrWtna62w6BUQl7oRF119c5qNYs3+aQkLqumjl3
vB/gcZ7cNx2l16B1SoN66KA6pk8M8jCJKMrgUYJ1usMZdNp7kJDDdAWdEyuDBwMfMD+IYlgMLDDU
5EpOHWqKHbWjHz9HcGUrdjqutnTRZQrds7t5ZGC/sU6iG7PJzKK0aIAkqXNorIjKdb4UQiwYPmHt
g1769bdLrOs8Q7XI1sXoFg5yazi3+DY0LwhWG3ZUQ3Vug1CrZaaOrxtdLP3ytrDKN0xpM4W15NBg
N3g+YAgzsDugq8Sp5sjVnWJG4wzJOOKevbW/D9WscIhgd4aejv5oc6rtgkDPvlkrx97OwmUTM7DF
HehUmwwa6tce2AzT3p5LC1Ltb6mnD4Pb1c333MkAu6AdODdPLtPhy6x3i8GAnWp6BTCBKtejN3g6
g80pJIaesSeOn9BK7qARCPNgvTl66rcwiFFQK56GfQXs1LiCM/4OlHHXLX7ZIweQQXA+gzjDsLQf
nWxQO9wtEcomy8pGkh3R55Pxjsg4CZjUTAYWasg0rhjksmNY56HTpgjKya2l4Xvjbeew6Z8geiZO
0QTGyTc42MgyX9NH3x2M22/wwmR0O9SuMbsTAQ7xHnY7RzxM4HHfcWyOd6P35H6bdrLwHORBz8F+
dK78/ip2vjAm+t2B3oKluCuYnZhvFQE46w5OIa9uTIjHtJSjMc4mTXAfjZUHtMd/IoPckTiy074B
Lz47ZcfiBW80OOSIHXuTxCtRL7nDyruUuO08Qy2uIHcC/RVdMyG1Zn9f3gJqWib52bTeP5bMuSfG
D0hx3GYhF928gaBnpYv+tM7sbkv3M+BWP8ltgqg2HZoKhDlMV489jijXg9/P3RcRnoOef2FI9kZM
Cp047NwdDiqutwXOxVBcoNEmIZdlwbgO6iobOI5lsH0o4/4G66G721ygVZ4l4+W+ua6G9tBmu57K
jrx5mNMkcCbhirInZv4v06p/4wGZwuD7dXC1xjnd3QuDpIQKZrabts04H0y1bx2+DuR/VlAhmvDm
WlYmniPmLhywhJAuk5hCXWMWIMnodkLYdhGdCYY/r8n1ujeB3nEvmCpR+YAWnqvFnRPVnzxbsUGu
NJsViZbwyq85uXK6Dsk1eAbnbcZWCr/QSZ7LNIvfCKQQLY3vC61clQ26LIaAQzGuVzOXwB+Opdsw
BnjbOFu3m5voy3Yv+/eK4gmFnobZCueY9ex5UBhuACXAokJOV4K7HNRj68V1IXSqfYnSdIjrGzA/
suSzdQe+Eu1/xnwBXiUeaX8Vy3znO8OSrR+VhftMYrHV/iPTIzFx1MJ0Cx6qvrzdMKFpmIDnaQAe
BM4Wtevy+3W2q+MbG1gGAvscxG+6m9BlWXegc/c6y1fE/oJ9cTLGamWVmOccb9tB3ywN50279Fh0
7pDfAEzf3wX6gBsu1F0AiAMvMPC7qy0tLOak50ONxxMgaqy3GIjFbLH3zKk4bpyDu4JrH+70+HMZ
TMIo5TBA0mGK4lxTOBp0hO2bu5995eSjpbggVcFs2HqsoLS+GKvhFkaFDIWqsbvEzpFioTkVHLJr
0IfnpHhNs6S2gs3exQB29YoerBJcczcEOEweIGNA0x5jztWdvXBAAc92U3iH1E6vDC43Fsn1Pvs6
geqldm9cwrfF9c4pYpa7kPqka25QmUcpLEAIS6T7nGcgcvPznBKaQhhM0LxgP1AT6QFIQzeqeoZ/
3cB9X5G5PFdrL4FO+j+SzmxZUW2Jol9khAICvtI3IorYvhhii4pi33x9jdwVFfeeOnUst8JircyZ
s7Faor55xkuFkFpCZd/YJ/1s2ozdj/Z0PXxBjkwPTOhaNkI3GsKc0Q01ipHcILhNmpvmCf5rx1LJ
ykZOpIKvmTt8oIH79kTFXxk8QUfbBUcOw2e7X991Qk/gNCmvwHxC8/usDu91ybp9cnoa+WER6wrX
7JCrDAt4+E4t+xGD6rbPu/jWmVHqmOx2hnvdRZ3rpHWafoFfH8/ejh/aGR+Y3eh9pT3ZN/KqtvEI
aXCOV776pB2h473rXhsnh5NFQWNyr4eLX3iGiU1/rQthCQpI99TnQcTphCYaD2IrKeHJqbbGAPac
x5oM+SQfRv/yf+S0alHH8uoZ8y5fFdLJU3Dxj2xSf5Crc05Tc0kVAwBacCRconzxDosr9HNSLhEE
fH9RAe5yekUVRrc54zgFuMQY7qXVlQnhdVydImQUAFelNX+8GH7eQh0xIZtP9aU57FggnGB+bado
5fcezAvpshWD4jK+Cqw/vXWhu6KHKHKuFQq5/4QRGtk+aHFp5XscCTYVqZRWRj2Pht46jjCWyHIN
VwP+yMCGxVoQa8T+zU+CxX2m3AZSJBj1JhNCLHnse+V+B+2zh2xWBoYvPh6ohx7RXCxpsPI5FFxq
DugD0Rma2a60E8bSOo0ZMhl7ByoLz7rdvRCAwLNocY8WkGz8qgI7oH3zcKkDVuAlOOaAfpCejPQS
HQPQMF938bVaN+7WfLdDxTWnZZ4mU8zMrbryzgtflz64IBwqAsyl++kABUNDrmeAuW5+3eysR2Ea
TF/TOQcazMMPqQ7G3fYeXJ9zCsLoZB9DaHBhDizAdvyx+vg+bB6To224rZu90dCViz/EoWg+XZri
jTbTHSU37OtqR44d/kwycA0hTGlhf4+1g/+YnFt2tlgEuFpz6Rmf58f5dYRMCdpJ2L7Zeum8os/X
7mMygRTgYG2I2HpNjOxlfbgrdqNjbzpuePEhQ1HJRQWwm+t9x4p9gGq+ZmH+wjysNCh/xXmm2zmj
+s0VLyAHI5MXNhb+aYxsmAxtGT6fIL5aHZQY0LcWfW54zfflxnP6XBJKtjPjThOk2BEmIEzFn1XN
c5baz0pon8+qc3zwBVER0uy0AiEF8DewpoBgkf4Ux8TM00rljx8x5z8oHhPsO3KX/Id9H7OT0oIi
ohP8DfZgjVxiu0OhaXhht51YGSdqXhSw6qaLeYIS5GKlhWg+vwmiDKP3sVDD1/1d8BnK+Gr3v+s6
rUjXgPQBIF9bBUYYYT3J2MCatKDpYlyA26ZFkWXhyeou0p4P+zBkTvOzbgtn07D7t8paHb7WxKeF
1xmzvvz3cEG+QFN4nkMwJwMn3A8lYVNjbEwOg98/NP1MmyESbCdZ9jXHpkOdC7aChcbOqjlsobMg
Yr0q3oUn1X3yfz+on5xa3CfEemqgnwqZu2lPZKGBhloQS6huTXGIu0OgMcBuYW6oh9we/qUHL7R7
tBtLA5NWw9WdhXeOS//Iz3sFDbdMjKzd6+BQpDubTu8R3wqKleOoggh7jLAb9j/Bbi5omPA1ILy6
VOqXC3OtK5AQo2+UDvgnsXWzKijjGdqINxyxYUyDSMQINEYmAC+Me4qOp3bZGuyc2+IwB3nz1MkL
hZ6g26kosXg+IchV4ODQAuGAsAOyW0IBtO4JOxjMEITKTRfWg/CEj3DmJBEQ6UpyHzFHY82StHJB
DoMdmVUww4nwwBHuIPANrFPIfExo2KLc1oSVAvOAdZaZ4YcPLKQKWRQFybhuy8qwZcbjhYoQ/3Xc
hvumw/5GWdexffn3b3/jTrr8R2AdssYQir+9yaS01V67t9FyHPlp0f06VsCK8v9XOzukFd9CiIqn
IbmBzCFA/QNEIcBVySc4jsyQseaH71Sy2zUT9kr3vZEYP8hYaHVGwIUX3Ki52ozeWrEat2MGiZdB
NQBkkAySNsO+qw8m0WK6duIRgtroqTExCFA2rmQrUBXx5jKCUdA0dKBlaO4xxm+BwGRilIUmxUWQ
AsuFD0YnHFcRHLA/fYgwQBjXCbeEEV13z+cUDklO6COgGNRGCnhhKYFAch3NGW9o50JbhmnJnXyP
hPEBLLGWFxQ/ohsNmFAy5ZMrz+gYA3FMIKbCaoQhyVMqJJ7i3ZP9VF7xx+0EEmWByRIrZOwmP7jF
noF7Dbuw/PqjXMtnZuuAvAsbSD44e0w9ZCrGh2csvbdDbvqO8ooMNS4cH3LHYpDH6hbL3XpMJHqG
VHbgd/5YyNQCz5X+I2CI0eJQtR8YdK9uE+tWu/S/bfn7QginPl/M5GGRFfnHuPlbXFe/VfAocUlg
evOIw/DmadPwboC7zc6+m1OPZRwbhZCozbyFZo5Rx9UB0bfZ5HGrEg+Dn63jZk0umWvY31krM2C4
S0hLBv/a7/+t1g2/hcy9o+nO5NoTVCn3hKRB5O6gksJwhsrsWZhJYfuEedAKYrXYacn/mukVW6uZ
uB8hVBBPmBa/xPeoTQK9jgEPPstQC74W5gmV47ofpBG1NRNVSCSW2LhSi5QD7ovY+sNPSWAcIv+o
UJpAT8AL4tm9dxf8HXlziMdaTPcCOqzQO4rSQo2UaSva5fuee+nucP3CBX9QYbqkgTx1m6kkk/yi
HdkPmqN32czsNhfDwCxd6Wvi9faD8BmqPYNLduP9FikqNH53dVpzBvBeHdy+zmtnvbnoCcD/CpzE
5yTu91cTAgPDUA7BRa6FPwogKlGI2AtmT+2LA2XgVew9kkB0auoRBk5WwcVss6cV4lPO5e9q1h9R
a++xGtCUtKmZDEKNUJWEmdwfESxk4pLeF3GAsBh5GeIFznvDJZ5zJHfTX202lW9ieH6yZoB8Fm9r
2M3wULxnOvgN0CFf5+m9Mcf6eqB2PhcN/6RTJppjscx6ey/OHnb7rtnFPQ43ui9xOVI2HLks7FjA
GHS8K7yqKG2s1S7UsHIK6ljHDlc33Fvxil9FgypATqQXwTOhUPauI3VSExsCd4VSJmKjuTBJuM3g
wEMjgB4xgF8SmfiKYV3P9inLqOECdEEhE6LyK72lKf07J8dp2CqEOFVFt71lPh2KekNxyZABPzox
3EkXVzJOrMP0CACCEoHmi9k+QB22vMhKkIyVMLYepaOMz2R+Cmmx6kH3ooL/VHaTsSK6ljs5XVWW
3HC2FLam7PIwwa13xu4HNCcnmpGVWGh9vVZUL5+l1UiAhXBywgG993NH1/CL4xoTbSCUh9sYVLmY
N31Li8mQ93DfU2pT1T4tFc/EbG5p8n1Na4/diPiKoM3HUOzudGsU+RacqDdo06SPbx2X/uXWY9yh
lrp3kxTgx1acR9r2x2/zLJCpgRugyhP3Rq107O8zc3VevgisnsnT37/PmqE614bAzr7qH7tKy7ox
KQ3fU/ArzNw6LL0yYU/6IGjmh9UWSi2YV3x2PE4eLgED9oHnD1QxerC3+s+n1Qx/GcaRSUcKERY4
q0Xps8PYjfGbNpGtL9ohiYO5cXLVROXkoEDU/+zhn10JHzjicSfeeDr6KSi5xcfyjzSSMQ+ezz42
+mWtTAvbWTPcT6hCAuZG5svunJ0fb31fnQMVINzaIYlS7cv0iktai4d44SlpM6ym5/g9W3jstWmJ
swNfkW1ARWq3rWiEuO1QOfHjGex7LfaPKpQ95E4uy95+bHFDqLrvh6+lZ4ZMdok6MPoNaBP5Jk0e
fi1kZHMu/rZ2nm3DXVAy/ygHUdoyUI9g6gz/H546g0UagkfLemb72XdMOkVMWlCkkw2iIrYjQsr5
kBeC3J9Eyseo9m8wiJPTgKSLVLy5D6N9AgKg9fD47H6I20GSesCO6eYoA21uzv8ItneXPghMfec/
UF/CM5WZrhY9ulUPrBbjP2ndme0zV3Sl0h0jgBYd68sjhT0xOPNEGC5HmWxRDGrgmRv9MTJ+v5m9
7SkHqG/OPigcnpHpVk086NuOmn6YjWg8SGR8WuZ8T+UWPCOV45PJlmFXN0gIdgdTlKvDB4cDoN2Z
ojdipfdh/nT/2uX28nXaRlpPXztHXXVW4MsR3sToCJsTnVU2xNG3g/cA+AbCCd3ZUWE8rRdBJFfH
ZHJaKPO/i4IaG3YE4DO0C0G0lT/7EjHOQn03WAsi91rBM/6OCjED1nTnhjqJI00Y7Cm/rZ3FB8Mc
eBZuC9YZ+gHe5QYAOVanzDs68JbZtedYpGC1TJEwFzqxcGHxhDIHwshFmABQAt6GGrYOD2tmcMyf
rPZqn/9WCs4sRE91MXNh6L5qDsykjaZxYKS0sGIIU2WPEIsKIa0w7MbloI1Jgo6dMgWHnXrTASLs
cT1tD4FR3gz6kTk8MWpxEuniMf3ZwxoG4UmuuL9O70zyeHd6KOuxwhTGf9AngyzQjjtr8b0TR0iR
Nh7RhMI8S+GGUimoHO9lH4N5BIwPNo6mY3omzNDhG4TqEq/faAqCCCzhB1EVxaYzgLqtb6veGdWf
NuB7wuavmBYw/e6TWFj1dh0GA4ALawbkd2uxvaAT6X+wYDfp4mVsOVUhJ7zHe3m5jgcN8UKUrgwJ
EOHeuQ+Kw9UAmL9hG2kWjUd0aLvvLTXcYtLMlAQo7TM7ToDVngbqfzT/GowNvyp0txHU2C21Z5Ar
weZMyNeiPMIkDVYl7vMoMWEopnsnxegaNQie4xRpAK04hdjjd0TwGSCECBmJyGJcBj8GyUVH+PFT
HiLrHhjdvY8hvc2n6KsQufB6LsftVE2fkfwFZScyfb13DWAi9WBs9E3u80zv4YWewa/U/RN+fDWi
UDM7+0+LFBykHbzz4OV/sedCQmKvJXTijsJLdy/x14c8geFXA43J/RzqGQ/TJ72LSuKBI7fifLda
JBocLRJHoQMHzriB7KBya36LCefdPXWbtd0cdAIuWCdYwM1G6K5ByDjzo0kW2fsAuuEPGBx0k/Yk
+Fw8Y3aFexh8cC8BDiWjQGTzbexjpkqCbYN4HP9SiQtekCz/jN6DT1/S3rEnm78DESP3G+ExlRUE
cvvDVuDKyAf7nmtwAkwE/lyzTYDBQHJhOPhkY0GodkDfw6NCzglKVI5wnClksP6fTvp1JawVcf/8
OTYxFGAzp6p/dZ9LPTrl0LswEj6Hi8Fze6BhYt1j64AMvsKB5NxnxCC0bMObMy9foYkYqxS4bJKq
Q6dhFbgIYqwJYMUoVPE40xZrUvze4BcEtcGGeKxxznBwzmArwMIElpSxArHfdDk2OKE5pxvua9IB
6oCirfFmABaLrjQCQPCjw3Dn3uEFmkukBi5LXZQIqBaJAlSHGp4+x6XIBEC2GVoeZop7GfDYoH2X
MkTamLcPIEjHJa0KCcq9c15mj25za6yeJlKAFgUTXEAhFT4TkEfKL3mhrGxtZxsB3ezqNmvlz542
bjnHuEO7IeR7XkycHb+hRhNuZSt44CMJs/BLsSWyuV9QfqzLCFw7AMI6Dcm1d+meE6b4MbNU0Zmi
CKVhgaAq3LgC5n9PZYDm7WcqvDiumYoZA9RbXzqzvg+x6RieDXaat9fyOWmf3n5MEoOaUG67zXXb
pdig1DQYmpvhrWgsmNkuGnJNX8ErKDfEGjKUuzAJFCpB8IBewMvln7BQRHDLoLC+o+rVwzuiLvfb
5zYADfgSU1n67ayd0ZChI6LOnlUJf7OguaOxCvfD64bZsLcTFkS4AMjU+rdAC5szLWzYCvrfNrNe
wkvp9ZAhTajxbzLxgAeBuDAvNPtAIYk0GZewO74chTTwB8xXfMZnv8kuQnqEhxge5/OcoQlrBAHu
zwGGi49JXUibWNp/br94y42lWWr7lNqlDSbj0qp66kSa1n5Jk7e6AuA8ImgkURk2V5MVnsQlzbG4
VsjOIBYOIp069r7M0RWMmMS+DXLbYEr/sdnsgHVMMlRNwIrSP03A/nxy6FwqnafXpeg/0XzoOB1r
VG1f7xhih0uuN7MXnadKkGBO3vDNaJ6omtrZfTECZz9o+lMvlM4VCgl04LNnTBpF5V6IBvEpiNSz
MAtx5qHGv+VVJs8Az23Vq8MjR9R0jM0Wm7XswEiQMFsQeyx2YwzxAc/FbELHk15UKqKmbHun/n6t
s/cZ01POYb2omENq/mfFpBqnOuFxmBHMBT0S1S5TEXc+BzMFUF3VbpbD8sBGQ5gVoAbXpTDWsUqD
hS7G+Ihfx+psTAaLWKOJWQO/xMaeuypqL5q5DnIfznf/MsacbwvZq0ZXdQ4hO5whxn3t1uqOThbR
Ia5WlBvd51aFvRexK18EcMrngl+LoKZASMrnEsyA9pwV4iNis1KMp6z4lEB+17L1f0eGmy9+oERA
7DiYZEN+CtH0NL1Hd+pHD1HvtJHu81v3ghsZ7TuDxAjUEjee6NTtDAk48CTe54bLBbZQEV/ygKHq
QWb9nIqSgVCTFsAHwwcTDFWgDpFn/3cKpsB0w/wikEcAhuoBJBx9KRvVuEh03CymEP7vXB1BSXZu
K2Z6OhIAD0Dqh9NTO2D0yvYRPEen4TWRMQboGpCHMgIKnIpoVi3YbRNBFAFrSVWX626/kVfiM4sj
ws5ZU6kRwy0HJx8YYSYFmKTHYnqJhSwXROAKsDLBMgSKZI+yIESQAWCbHKr2Op6z1QsGxAVGRc55
wg2Vy8TDSet+o6u9BeaabQSd4D5tZA234wJxKwwFES09HI2OFSyG0QAGJc3kE6Yn8gbDtBM3Hlb+
rbuwnpwbB/2H7TJf4M48/PYIFmlAl6PQI/T8Tuoi1JITR9PCei1VGwtMCgIUGS0FmsAXTYNt/pzD
kTBIa/gcXmcRNtXNykYJFA2/uCByz2aGo2QK1Ar3hpd4X3vi9cCs1Ow1crkUEo7Strxczg4MaODt
I68//Ad1FNvTgQnnLDCUejLomBeop7hgjCb6mwmMObfr94HbM0Y4ZFU7b2oAJHtc3aliJ+M18aAk
HxLHM00K0QAIZAoBJpwnvErsOgTTiRQHMRGCo5O/XSN8DZFwiIuQ3DQWtrzwAmAkDmgSW/gOHkx/
sVoTPQmDU77gzjum9QifM8baEOV4CqHE5Mb6ydgZdA474StuJQBqUIMRjkKiFrY883yYJrlKEqyk
0BOXirevoYpilVtu+vjRdhdMrqVXYqNkJR38cklZYA6onKFK634jrXo/WhxhsLaHizkzFe84bgxl
ZzlurwBQ+BzIsT1WEnol+UbzhEkm8CQuDYLCtoNbCm8HM+vskRtwhwJqV2CFpqi4ZeoDqCmzpgv8
HBo1VHmF6iUhGOje8dBxMxZ0YefxqwNF98LUS8I2BJs8O68hPJtMNHzih1EPgWvRq2CtwDSKfREC
1M/B/7eDEhIiLALuJo8RvgxjXJWg49IIh9O7W205zCALKhGcG5oYkQDCq1XZXqUsajmvtMFG9YHg
SKxMCO9f9l10lkmLXF9Nwi7kF0XxntsJkXjPZijhX4XA6dgfCJgKO3/UgQ7yB5ZmBda6aAingzdb
mDYpHbxjYSUhLc6UTBpLhKFPZIKwLWfC1GdnA5FOi+lUCsALS2bsUPTYWC12IVR/MffUGHK/Zk14
p33TLwSN87KQQRK7KiQu7J0gi/MtePr4j8y6jvYNThU7Aej8zrpvVGQhyhInRNpiyOH7PjoL0Oav
K5aMRz7uvm8OjP6+d8wveQdIYNwx0atpQHVjLTYRb11pSM7MwWgfnvAZGwTjNpyhuxT3GAxpKqd3
f/E8MRnzBTTVUnXwJFEA7oD7Z8fOuHR157VIFHjK3laEezbYzwh6EjamBGKx2J58/W1A82233EPQ
tr85cj2AWKKyAIdmAuswCqe/64CY1oQt6N5I/LBLsQHy69Gwcoxl/Zdj2PRIzTO9/4I/cI74ml6c
EYY3xEq6x+ER85oNh/n8qNAsCUCrTwA8MAjaeZLghUEb9uEmzAEAxxjAGeCnLkznaE/ayQr+Up9k
W85Xowcc2v1lpe13IrHiaftQrPzbeJE+xrr3wviXmFHsi8rihz/ulwDyPm1nUE4PMbbuq9PSZOvv
3nrv/NNDWAcAsyz7ZvoglVFffba7HCNfYGEAZK9XMtXbL7UVddAX3IoDBZv4S2l16OrSp8fUTU0e
0ctWxaH/3TVhmLpfR5vqK5OtasnVp5XAg/jsttxzb9cnTgCKS/wB1VOQF4SH4GMrqVj5U5QR83mD
GLWkfXc6OAPNLt3rLeivwGqPfna/E4zYQL+GQUC0rAX7c3SvM34huAdBss7zR7KPhsOrp3QVdoM/
s6EepwG/YFV4HApvB4Rc9JKmp3FeeujghiLAI66cJbL9BuKmgWM5rRbcEmc4IvnWHYr0cJGRVn8N
HrNr0CZxXe59gy5sl9ZsGOLavAUCDT4f+xAR7QnPZ3vCR95vFqV35HzlIwePd4jMj34Uq3a22T2s
X6F4xXqGf3WMd/gQSvYDheU3HooT0zcgtGNUJ+d3SK0T3ZJqqBVKsWAkcWMASY3Cp8ScAFlogfU7
PgfXAEyOH/DmF47QgTgaPUZ6cPWOBwyY9uxIeMHDDts8fD1GgiFnCc6YNhw3eykJrwTHzkiKPbK4
6TfD3YXHDhL4jD7zHrzwa+t9ZguofVwEYmj5UajPebTu6AlJlfNOA72AuchTWid8YtpxPRa7qR0a
xk64fZH2ggNCRYDv1buvL45CZwP5B63sxcOXHaYhfAU8Cd2gPqy+FnHLZNs8i523bWuclObeu8Po
sjrr9QHqQY014hdPiLMfRNHsids0BEbEK34VtnALsNSBgufzIXg7b2eH8BY7JAJeQCFFXeW0In3F
XOONGoSzbCqe1ywqIjYBiyUrtuo2oIZvL4Gc+G356T2WSDR04bECM3dnfPJ2be1HCEmhi21NLqVY
7VcrSTZoR4iNO9E9ffm86z3saV0MIdrRrbQvLzS6+rTqP18W+9eF1IU7/PqYBfO8ODeoPmvYW08d
eKeLHGBWEvlieJcayGXx9FovF4JX6xA31CFrqybZvdvELYyggo+/vOYzt8xnbVRAVsUMg2CNJV7A
AM93HMJGp2B4mg+R3uqSPlPbz5+z3epNgKfatk2Mol9+tIWrxeMSL2RvOswHioqF1raBVNPhldEN
pjwpNDZXs9vtngg2xIR053Rd4mh7Yh9PLnJHEKHSGS1M66s6rCtgbYnPbsxAYeiKRwSwRo8M4fSo
GUS/n8Uzo8SgbET/QkU1LczS0MQGcCx7MTmUABNgFqe1+KVgAQCggUUlpQFuj23vbccfsgRAQ0YN
JxCkI9HfFACJSp4EEjzrR+XsYihoWOrdpZW4tKJyTNfwQzSEbZXMqj2YsEKkwD4vn7Pv3xysHsLw
SNVwcoqCA28pJ7pJ8Qj13C+3Z7LPYfn/mmMgzt0krsDIfrP2GpHuKZFlQldKtA4XvvNx2hf/jQ/3
8HyUL/aM11dMwOHGTH5DpeM0Ss6hs9FtXhxAnpZX3nlchIn4dDTySiRvXAzkdunOI+6P2/CXffvw
z3N2haO7hcpHWC1lYT0veQjJxQQ1PWNH9C3Q7263Rn89uATx2z5d4FbHwWk0iFuh87lHbSyW5pTP
wvOPF/P4Aw3AunKZiCvN40Z8maCLmbbSKd7mTRs1qZffaS/yJHGkztg53JlpgmL14KTFfDoFF5ri
B7hIcB+CHiV6si/dqc3NOCzINoWGNBDnlqPlHFCbJTG5A0o8HIz33THZpvOklXs0qrjxzfgWrtg4
4bCdHHvzu5XL3dBVGv6QaTWhpfysJC4LiuKXN9X9hI4MojgTZKbt4phJK7nCEYpJGP6fpj89jrF3
97QxVHELt8CbZ97s9YO90sa8hirGo1FkDYSbmxqWPtSCI3AIA0iBBXjLQfGh6ZPaazq9y4Vj3u0A
NQjxHYmrR79DpULVCvAPYMSEN8v2RUbDVGBBAFfTBmCjykJJt2A9T8XrQ8iA2cIJczPyvBC2CJE6
iygH7cowLU1IW0Anhuvmltw4UJKNL8vzmXkWLJEs9HZEb2zOAXOmqtuH9gifpAkHEkbtJmxT6EJb
nyf53Q4bGEh6ITbrz3GSkjcoRkuQF3vUySB842rJc9GoBx9aewiiYBw4hc5TzxP0aT6/gWJaTECI
5m2Qrg5nbIFbjUozeAu9ohRfER1ROBP9X8Fwe171Ugw4WSTiTZck8H3CMGz0MnNNnCcvFxfNuCmG
H3sSDxGiAP5uExDjBN4Q5I4Q11ZhBUSYppnrrEP9acFo44rCS5rflx3B3sSd6VbxwYq670H1EjYE
jC1EKFC3YLEgrtXG4tYid4g/ewQbQqzsPvj3ImgAMiEe2tBqZ58CnGoi1nMLhx8ljRraFTH0ELMm
fO+odS/tvyBQhKoWzo/opDi1JZlwmkC+nGONkjEIRlUyZksFvsjzvUfamB4SkcSUYVp35D2Ybrg0
+HwWaZVESnR39avH/ITPRzwGN4y1pd7cXTs2v+HUK4SyfAPpdLjMScIDfP8v5GQ+IHPedA5iu9jw
cAl/ruBLQ+fh8oW489i+v5/0y7DfDFd+Vo7aGegHFz994J4q7wvfZoMygNPnbeH55jG/ofXiuU28
XHzu+JxZTprkbiv4DBOagY6fM/J/xELvLM8vI9gkQZ4JB4d5YT8UIy7CFKGN8j38tE4FwiCMGv5N
lvGB7jaiEZCz6WPF08PVkCsVhoCQLnf2ytWJ+AyGbO1T8JYFxTNkBbiwaFgldQ/HA5UGucpot/OF
IywKwYjersaUZjo1hoBbOuJV/LgfHI8hdAGguT/3T+vBGtSAo+CADj8tJ7lQilmD35Dhwg8H0Isr
bNsG8l2N4Zr7jaYkJqtyLdOUhxRpzIW96Bo4rFH2yjk3XTYvKQxYDlLoBDzYccL4KpUFl8MQ2wH5
goKkFzHl3TrTA+GbxOPIsAQKOF+KLYsJiWqxj0pqx/bgj9+DMcISCmrGeoCLZTZ/USlYF0WeIZyf
JtwT+AlkQPW9MGdXftc2wyKe1bovl09yWk0u4pReli4Y3Gu/glJ0Sn8Bt6d4VfSvH/ScZW/BOeYL
5fMljCA1zpVRicyJTy1EwqOPBIK4jjtgLD8epkxmMg+na0PV8YfOAsN4eS7OQM+Lr929d2mXdfzS
QXuy9slbCCH0AefP1gc4/TNdQ3082C8COKF8/y9xsUeIvJzOSGb39MccTC5EMAZuqJ0WvnSJd54n
PiQd8Mn7qPbR4IF5bz8iBpxzU4RLyGORgrGgH2pBrYXessY+ie2Fzf4DRvmGf0ufDFUHFFPQSB07
BevBEOzkkjFwwVXJYCj/TfTGzWNkqmPmpvZ+qLPZx6mgYyIuH0dHpfSjRHUem29LguoJzTzaEYQa
+0QfuchIbIJaA3mcEp8oK43AJZJdhlRKqm1zZwf2g3FgE56Go9LYIJUlmd7Y7Ow2T4vqHNowdtw6
29kUvgFl5JZZFqU87qKs4mkCleLYwzyQWmP4wZ4gf1s6MowJ9RitJG81OsQ0rj8SrQyIYIy8wM8Y
c6loDGfbKt1SRmxpdVZDcY2pru4QyxgnEmCSP0ZXeIiobFU+KGMZuhiF/c/+rcFmeRpDQCWKggGR
TN8JCTS/2RpMafvmJSfwbLezpnxhKEV80LMQ0IqpXf7cWZ07bfX5L92AvTImQACakbRWNy/m3GjC
Gfxx0z3vNmSnrx+WmAqnZSb8FCAOKG3ge2GaEAokABiKZIlG3Q5L5zkxwpqj489gXAz5mMQQ/o65
ocwI5LEU0X24p8zHgBDdP/vJa5Kx684T/hpOsewEb0SkFRjsNeIAvoVFmt5HRWGwAzNKDafT/QWw
2hnjsO15dz//Oz9DTLGxvIaM0UT2OZ2rznyuelOhT3OgwY5mO2f7xE+SAiSvgj38b9CW1bk/n3O0
TU/dq0DZlgqOy8PJSfCJheLU6NVN+LtByC7IVm7QNOOV+sDtGuPBP5Sncl+oCJiiEHHHuC7TZ+RH
pxVGzvCZhNQD6ZaSSExY8U11Hj8n21AoLXBRPfqHFtbfHKC4tXG2sTehsY2h+IiBAfxzgDlf+dOf
M9Y+UG09qP2MtdjqYpeHHoA7TVHKxSdgZiDZXjDIgdBAEm2PXfwUjgXkU76cidcCEYcsl7bFMF0s
aeVR/DhUQPVQJsKXMXv7uBOcABsIEtuy/miVSeJW/Cn/Wdty+55b4m+31XgvQcpHSwOWYh2uOOe9
PGtwpHAUSulgQI24OdMPLp5SX9wCK0/nki8tf8sZN7ox2KH4DsI/5qbJzJmCBpIJFVlqYNLAXeZO
i6W+pAK/G/0rxBtv3xcDvRZHFLN+8GvxG1tEjCWn/FnN3jpmbQB+8QYe1RsH6nyaMFfHnBGQ789V
hJmEcA+kVQH//dlJcwxWFyWAajI6mnfA+pi7gpmGxNHwXtgSY78IasjSvUfxwAgHFKkl/iQ4m+MU
y+JGvZqzPuckc6/BcwbrtWSbMTYnJveTz6Hc17hYcgPJLsbkDkhcnMTQ6LC5s96o8Y2gYNvsTBsc
tXnNSqbqIsaCQXjd/fB5LlCx5gajNTw8madh9ufo/XMNrRH+ys9BZfB5erfaL2HdrzqJinraIh31
l8FUgulYjaSyOVKxaWeZvm34yJQ1f4ucco5/zQSXZW4cEYKcVwO+V552xOb2MSEuMctPHJcZward
K6SFP7Rttmx2e73f9u1YMJpOlqmHfdQgazPcqJlPkizTRmJnqNI1jRIp3e2k8AipjReOn7aDPDRF
ugw5kKC0+bXHzAoPMZYsyO+KIv1uhb5Qc2CL8jLq97idx5RUhKBYZU/UBRDfQ4/nLQ+ZbafKh2yr
M+XbBtUiFRQ0Yjtnk0oUvpMXYsjGackn2iAhf3irTOIHKMQ6TAIqq79odxfd29NrEurCNKpJcDuX
9kFUrg3HkIlpTzaOZ1KYY6DhDMn5tMzgucAzCg99eHJu/ilY/58WtKPKlx0NqrJU3Rn2wcM8JG83
QPp66Wkm2yX8Fl6cQam7ryY7n3sVZ3QrUvmxeYCIswcnsJX/iMRy7HfcwwUKK1o8RrcU6rABrzB/
XOXUe//8+8m9Y/lV9RDEPK6B+Ql3h6jSYnU3hvVLlAa7USsWrq4CkfX+zBfAKfBEw9lJ+HRHoeER
M5rtWRf0HqOX3zi6C6wpEaDiGgYG9SHT92bfIXQADsHd13HYvbpKoMWVhwONs2j13ljkEUp5VnyM
Ti6cqV5n+2UOogBkHMHLaoz4RqU3eg/J0X21ks/Zv6LI2hNWDFGt31mu6njD3lp6WX0acNMZ3+mc
Lz+/ccOAqTnSd55H6gPtMF3Oe1n+RP//iH7gqmT0QK/eBfWMspWBvhS0ZVz3Xw/3tvfnSuV0Lumr
y8S5dG8Yg0IHx011wSIrvu6iRu1z7zHEaEzUmGcSTmI/2yXNvhK2CMXpbhrAMb7+8TcPIDCmNulr
Oj5Nd1dfZk/460FP21O4fYnWiYhNoXqyB+vgBJp8cDEDAQ+l/feHcLOE0vaatYbGzWWGh0Xw16Ny
N8iN+HnzW3jv3UVy1tn1SoXlbejbF4nEsI/i2lx3pLLY5XXptn/0sBemAW2aLvxYWNLALxgNNaZt
74l72kxTowX8lz3f7Lu8nxnfMiS+wIzYmjL8+dpw53DqeVrjr42wCdtnTxuYA/G6bSNPKJ2r7kG2
4JENczXmMWp9MS3nKKWJerSsw809UcasGkB6ZBGDLyAN4uSpTsG3tBtsamxg1MrT6WsvKvM2vQE7
G6ifR0UBWZiTokV5IBgEbROCPplVjMVWV1xA92+LJpUGBQ8ztiv42SgCZAbfFkpMAgEMOhpVwGvK
eUetwkb6F0BgHx4ue0g5Zv+lGqs5pDQCOQ65HuErai7FX1TZEsolOzsT6jGAhWGx9aNA8zx908Lo
c1xQdTQ5mr3rx/bIS0M1uUb4RR426TgqThDtW9BpcRXGB2XHWSP2loe8PAU1HK50qg/a0KFIbHE7
yESvUHzGgfEni3wu7A8DH7c1ZBxF5dwHpDDHc2NKP5DnhNtyktzZi9kLNAjIHUi8IqH4282cHOsq
O3+OshzbtuYsY1h21O0w/TARu2TAj7Qgz1H4KcQgqbTKl5M/NwdPgYq5Q9tx8Wnc2xnyDJjbRQN0
gxuU/FZ0W9yGBeqSaQK5ss1MTOyT5h0eA6eeFR1La1CO7dFvKpxN8Bhe4Cmsix1P2HMAioGxZFgg
AjIwF7RR3rYclA7jXXDpgfpgfuARQiYVCuf5252DbwjrPjJfIWQVP6cYw8oMxw6qFj1qbtG6lZVD
fvyTRuz9cRV2+wT7i6tV0sHJckl2GbChkyTvnjf3rktOWWk/YVS9I3Ebb3lJccRHLDdQD1o55Gwu
qdCXqdGYfN9xkQkfBMpDjoMW/sYKV2c3B1qIURI161HDYHFCXvFqk38gNJTm7pm1unCyrDeDaxgl
zRDHK65SquHfhdzRaVErURV/kXLgdClHhdcSjaCKvKs1EZmFuqfsRKto8C4oB6mFoiYY6ZDlSrEH
7soFdtKLibkng06PCwOqNa8lIYW3sGq4tDwDPDv9dna0P9BnOGYeeO9gVVHZ+pqpnBL+asrN9tHS
u2VDRlFNlZMN+cKdHOGV+rOYUEGVWfXvDYjyT0jSkLcqhO8Lgd2PF2uyMkunfzsENdiEBKLNTm1v
8okm/vcGQWn1j6bzWlIcWcLwExGBDAjdylu8vyHwElZIOPH0+2VP7OkzOz1tMFJVVprfqAzYWEPZ
zzGwRK7nyhPikCEjzs6HZWfcHa7lChmnJl9agYtavcbbFvELLM1C94BSu7YLi2/I29ugLUe/T3KA
PNqfAVS3na2ObhQjliflbFfnnnKbPAA56/fUONyGuoisMflqPung57sT66ZMF+gNZGB0PU33CnO2
rW5erVifj1/gvrnngHWS94EjkLdZxEOiyR8/jHoPHhbsok86NkHTkx5eYZxw1Frqx9rTIVKs5kSa
fPP2cu5xFGNQXkM1Akd1tzE1sKECJB14H9GHSfFj2u02bjh3v6cnZGvk6egBWr0S9DWmB6FfOS4u
zMpa+To2zfSASdaAZl2AAGl3UaxNrJYsvfYWpVs//e/FaePUwcT2rKPqRq1wJL9AZq8jjUvytpSs
Ex7CEcJDh1ERcktIC+C7eBmTA7cHJ+K0wf7RCoYxg8/mC3m5Yx0OwcEMQZBUASpcah1mrMYRyJht
faD/a7K5nyQCTgmQVIbfX+dUSoaNEBmb7BgsiYshwC+aTy6JIYm9wkz35y85WwKkN85ODn6SDgop
Q3SNcTQ+wcpzssmf59dfyCvZSYI1xscJf3cb9aTCpZwnxUbOU8CS+hB98R1QzMDcAYaKp6XiaEja
9VTW65+sOXG4AwiGuGjfO3hN+mTm5hGSLiTfFxpdnKSNl5x0JwTW+eyS0Fcv5lrxAW7ZoFdhPQRJ
0VQmrefd2j3emTDzV8A87Va4A9vJj9FAJyv/DDffM3v/YtCPfSCPD8QFkRHHu71Fna+ylj/Vkq67
YpG3oeRs0q/bVmy3t0y3/Ot8f5k16NV1+iG8RBZuJggqLelp3pI3gFnU37yiVYJ25f6vEHXn2qBn
hpQ1wGDQEb9uO0J+rfcZQgfRTHKbNkUwq4DHk2Y4xNfCGJi3oBOuuEz2XtA9Q6R7fDB8X0HAC0FU
mGPIhijWe8erlWhyeYkCsjcOj4PhHkKspOFngapV9n1JfD45HUSo0fxsL1C0AIQYCpMVZiB17YuU
ApngF6CIUMgntKNsdvoZAtzN+e50e/XjqL+Mj0PAFRzPTfupyrkoFp3i1HCH/z6lLIdMjxKf7H5y
PVqse31HmxWKgtVe0zv8khp6InlsVNIt02KFCPvuH2MTBA8Hpzqtu7QIUpoLMgkgM8oI1U4DHi+o
lC7UXh4U/dMrJ11KuHn5inU1ZJsPIO9JWLZuld8A2Ols6h84IHm90gE4DqUE7EGI/aPtDvc6MIT+
vuQlUuJLbmb9UZSSlk8k64erhtz+sECBamHAkqRrbRBmCkZCAzr75LE0aaznxhxyFZn7Or7WZci+
9HGtLzYE9MV+b8CZ/HvBGUmsFfZfHyvkMcDEuL0xdF46CM9+b0xXzxpuvyALGhPfJxAPt3ClrGx9
s+CmVZp4rrfnC2t2DPufPjxWkgi7RROdqZ5Lak9YmhHWzgiHc3XccF/MQrmosPxozN+jHls5I93X
XiTTN1p1tEU4cpOlB26RkwteKSfoMRrT2SvptmvO+AM2laKLsQ+n0KthDZ8baqwyaDVtvFjk7bOg
jpxR4S+QX+s91l5PupplgU8FIriZFSoGV2XVHyNFKITn0G8u+K8GZ5YlSH9akFhHq9fxyYRRTR+v
+gAGeQfvgB4wHaDbaNyZ9sgj5EoxMWS+5q92cq8emAa2fMSnefdyqDdpqUJZbiI75xRPxNJryPzj
q82uZc/CQR9uaG+tkJdwm28wRUecBr9OUTkZNKasew2eICfztqf+bLXjmJl/Qo7pujSqQXncXBoT
o+hVWkQtgulJPbo3ex0cX/O0AkxxcwsAl5l7DC51bGbOY/iHCa0s2GEmzFHJFirm2Ebx54NOXz+f
EqDYQ8Bf6dyuiv6vTPWD0kHah84NedpVBTAe6fd9w0So5rNuqoPlAynbMvx9ZwbBmAbHtP0L39BE
r64OTEJpS4f3TXkNFH/8c5bSSOfOwrWXTSa5JDu6xuwFOg3qiVYtHZurwiK4DM9lvNrzpQiIGXLl
JEvk0xROKAI1+9IPYwaZvtzGSF71sQtcUPr7NJPBiOHjwGEzJ4TKkuAio7PZZ6rA7I2lBoyA84aQ
y8io5417GxCaiNKgjqsht+ZABabDNgBGDAN/idLgw+dBJGZh0nTff4N9CXw4hR1I5iXKYKIUpkKK
fYbv0EsBfQ+PwzQb48DXQ7CiUXtMqLQiaIPAQBQb9hyA8PvghqXBn7UAhgRIQHamnjxOryjI1wDc
iptB1c2Dz/oZeiYwq06EhpTAbPlLGB+1i8yrGH10ok5kzk0S05LR4WMt8LUiTFWEP7lx0cd/kwWT
zwlyL+sjvuZ+rg5BEiFCgPr0jNCTFdkp5DsjTuTazfpPnKYAozGCT8rk3P2gMyaWEho/wedDAcSL
bP/LXb7plaiHc5d7xhlTTcWFBHdeaDZFeIE9j9IGXrNRkdDbR8pIlN1Eo//rCcwXPhGUCJl7ZH6D
ygWPVpyuBf0oox58dzAE7AxShL+A1Wt/Vwv8GIugaTsIe2zoIcG7cDcN6IcScEUy+cew8woUjSzT
P/WzPoC+A4pn9gmpze4zEYGNZ4Jap3jiTmlHyxQTdzojGcyZtDAR8ARYOS6cBnwDaV6WFgrBPepf
Upb5tB7QdYud+uBxxsyzBD9n6gxR23/wX32gEuDmdHPaDmvTEOSsTGCAXbP50YxOvRYhcUjQZmZB
jTnOYzGMqaeixy+45+ecbOr3cNpL5k9ps1seHSc/lNBTWuHJptQWkwcHRwke9oh4LfMOHWQzoqId
u6BYNBSHATaNYT5ipgXpbVdxwf7pJn2AkUqV1K/SN3YPQlzgjCeXNuDeXuV0wRroGbfSG2COm7VN
AMU3prrmXA5NxUqMgeInrWVu/wZHn/FpJzHc/Q2kvPiF0Bh8WlppWyZS/UQ/yBkkopwCGXlv+H7A
ZcCsYwKna6sDEDd66MemRBagltYDKe2CVm46xRUTgEBqWik+iiEsdIwU9PVSDAXnEjrkvYgFVWOU
smAT9C8djqL9mL09ryOwAamsBDQPkMREngEToCWLqKSGpwQJIKsLKpWhFvX8bpDt31tHdsIL1u2a
geV87gSHKwitdkzKvNuhWuq9DkK2QuCl/4IYsjSo/J3LuLX10uaaHipdc/3AeZV6NTZHq5CEiMhP
uuG9vFfSTNauC0SBsXQbhGYJ5K+Hvugg8wAirnof54QPOwhgGpekTfUEBaUXU2MFzjpuCow15bcQ
qjjvOTKp5xqQY39YLfAGlaaFYIEK7BMB2bJfjs4th5Hvc1O8vXwilHg9JNUCgUlRf9qoJw69fb5/
IL4nvRMEqslZTzR4CZFcPsXbMAz460Uz97Xx37EYkTQpcDnAGIMzOVHssTd3nOC1GTgxGIQ7qpNo
w6p4szG2AJuCyLsWn3GlROPb5ehL4CNQbacc1QWdVYYOLrjXyYNewhsPTt6p6I+jFEGIyLuaWNwx
ua4nTUg9wj+WPIdKxg//nKNoV0EJuCyaU/yD9SkqCGiS58xsoCZ1LHVfjFbnPkos4OzofhE8kagD
Hi7lDF1YMhdCMeNKySvlGJLH5IUPs14+uPV03WpBLR2T0Zo2GS1axfQxgVlJ3+Jjg+JYoqM7JtDY
PS4HpTtNcwxPg0E+YgAGIIDGBk0pRjkydTkP8oGXAo+YgYMHGSDwXUIJC/eG/poMQca0ayMuPWAG
aCBkV2QulO1ooNCeIPcjtX9zxcY5F5MX9t08Jq+9siEfVzkJsh3zS5DSVOMg/LJUEt3p0sEvoGUR
IB1mB5QzHHLMobjAzE7l1IOsZJ96bExtU6IFxTyTDA21CmZjOGtpgbq/OZulvGWDX5YZdzxfMsOG
XQKZhhPE12bGDLmL4+DMMXjfHwcVjf4lW7xKtXgjNlefKfG/L+wcRsqDFhGVLiVa+BGWZ9vfkYB/
gckIdAD1OY0UAHuu17CJu9GHmXODyckq+hGSfGVeYE6LomqUwXv8zunHDz5x7jEZ18IBsElOmRqx
DKZpRNmjt9u1B4zSdBIzeDs1xJoxpTaz8b3O7cefVo5+tJGFvrX57EVpo/ll9dOCg9TiNbAKoqjg
2mOTEjeovsMe0xO6k95G7kzDhq2P3IR4IuXs8DuqiGLU42GC5PcLd0/P3u8nL0eK8UUVdoLuAqlB
/wOZOCmCLzXg8Lh8x/mks2j3933Lb/kW13E4tJKfbfi1wwSl8vpPV9/WHAB2BwjvqQuIrlXyr8s0
D2ktePetlv66DycPrwlg2OS2NiFuWg2/9lr+ggEz0DzIANXbJn/qC5TwHEKZQBYsRKQBpe43gZ55
V+1kxEd0oWzdaSE/g1wFb9pwTzN9x3jiAgxDBobIh4Y6gGNS/xYZEPIB1Q26l+giSLp72hD0Z/m+
vdD7Hacz5reRtqGKoxp8bjgO4OOlDfe2geaRlPEdFbYZ+fJES0sQAOAolybjWRBGCN203IIW5eF0
0NLTrDnS0VGoYeOMgBNbfZ4sfiA1BF6qbf9m359DeEej8O2eco/myOR7D2ip1WjKHi0YI6s+RLCg
Bcr+Kj4NtxFJl0xV2nw8nOTpGj5YSpUGh/1JHjz6VAflR1OHbAJZgf5j/h28o+Q6LrsZxD6MSW/d
O9JOELQopfzvoO4fExrmXmPfSWidcEoa9u1gFihR1t7foxzHhq9EVzomygDU87zT6wAm1Q4Xkm77
idGKaim5/eqLwV/h3yZ1cO3pUNxAyT56LQraQe6JB4ixuFDGSvoMH5WUqA1hQ1uAME1znneTOyUi
DXH+/DN+kbkK0gRAsd+AxP2PY0T4FEA0dBqHV4JOQvhFTsSwEUlBOwpFJD7ExLUVvViF8gsU+N06
+R7eLnwR98ECYmKjm9api3QkYv/pw9miPeDCwMT1MVl016UN4AHAPMymQLMX/MI0WUy+6dFGQYG3
j5qtb7D+kONJj2GTD51aiYIEOSgLaMyVoLkcywFeu0TWk0fo45K2kNIQzRPRbHDpPiDiVIMMPpJN
9FBXHj5mHzQTs+VxVM2MRQaBv9OtYhxZGTqbyPadoR+kzwE4UxAatIvKgZqgnuc9wqbz8JrjU3Dc
IrnMz1YB/7PcFnIlber5vhUB51h1M2uNwsfN+kYcHSzxIxhZMckiZhSeJro8tFrOtGAyRl0ivESf
atJmLTd7RdDvK5HonMC/XP/AvesUzWZqpLp1h3VYOcekBFtUuXlopuYE/YOcuQTvFkGL4BZ8B8cX
uLS2o2KV0gl1Bki7lhpIx1JkPRe0T0+ZXQTN8BkZ6YM+34CJVh7Sk8scVt9x/HVpfx7tx6LNWweC
HtXBK2hjI2OGogITTXCtc3V4nL2T+5xkZHB93IfCk/9AS1Dy79hgGnxcG73zWo1WxN9P1MBUDFs9
nHNM59gr0py5AIuWUsLOF1mg2FXyBQzdbQwWbfjtfRFBEV/gE4uDD/C8KjewmOSg1OlLpNnE6EM7
cuqZWB8r6NooSHH98Pb1E+lFcsKIVouIdh7pvDgGRE/WK9oUaMj0Gsunm8N6BadwdcSGuEqyofJP
SaMxyIYyKBYMNy7IOfbAk+6CpWSmX7toWdt2D4mOJQ1VLmT3lNvV0y262vTZRcEMfPo+c0sxUa4d
0Q1p06K8WOpWiz6Zs1BY1uilX70cAC7b00GqkzTxJGqgwpQCzroBTvZEqQPXBTNRwhPIQV9hoIFo
3couveei9EjwV8zm6VND8NZ2xq4ByAIc98UHVXTFcmev554aQ+qOz14JYAhmAse1yliT4xQyD0xF
RC3B1MSF05m0acN2BvHcDAbXFTSDkTubFe6HNiUGZKSitxabUAFdAp3QvEerxXejBTSC2MMQz0Ux
BdQgagRsOTAyMDSYYREL/AbdaY7/4HhyWGs81J1pJ6M521i20i/q4hpKtfoC0Elw3dO5M7vmcL/v
J9hz0AJHxogcBj09mF3A3gCKOnJwio8cjZV3sr9siviPIPodyuH2i8z0RcLy8iGdoC3OKWphYuUv
MDQhUHsVL0LtrYLKy8MbK+twVi0RaGkITcggjK4fuEQB9o+erpmek1/EIToQDdzaEwGjLjfv41y6
0HlUT0H0SP6AyIZYACmIXUScESJdE7pIvni2rfO4MWh6cqarPX30gAYsJ2WHLYmSjiuiY/I3My7c
EZnfQ2SMEdby5V/iupuByEEn+a8DSlsXXjrqe3SZcgS9rkhkk2nQL8VdMRT6JN9xpHMqUFZMAMkF
YdZT8UjKKcmbdAkRIjw5BjJXMuTnsUVPTOxQyeYgeU6AOa0Wkmsj84McC3cUvaFV8PNlDyEoHsFj
gPtNsQPSi3cl1OP7/OXdpiJ8wz5QIlhN4Zp6wxHI/ylS4wtiFJeAQYKLqubO4Afg9TiGfw6FCMW4
2yWahfVWlJzkaUQQK4Mm8/17+i8y+tDOrwjitKBhyBlzHJuDE84A+nxlHXfr3+TuvXH9atlVKLYB
Zfc2bCCb1PZ+bglNqB2ALCBKlf4VWgiQeQ5LH2g/jmkmPXSYmC5NLAe0GS5WGHUj9YK3GBSqLGoG
avxoOu+BnpSR5upJ1X+FWcBLcj+JiWR0w//yp0JX+oFEc40IFj+FQZoR/aZl9zuVVyTfV/gpjWWh
e43oE6rOVdRkohqr9qZTJ/ITRZc8YqzCeBLntSqMIOLxTVlT8iG+b/e+QpDB0MP7hPJ1Dc7LJyxZ
cYApobfDWYLphZWCD8Z/w3mKk1zNqEI84o9I5t5IBXAv77bBCC0a4wrLsr9veCYUCzE7FWJux64g
QTyhWTItR35DAvp9A3ywKx5iH9zSuLMEbTXWodhc3M6mJF1se/f+RZztKjRRIlEVa85fDjy6p+WT
zaJ1ZY8GARSFeDAaje7e03bdk/w8b5jI27YSHzpaw2VlMqfBzifJMVKgQpLhkZQ4Bang8IFEZcUC
B1REYQ7dEI09EZ3Ct1cEovERZWyMKC7sygg1NrQB6ET2UI0GpDKS/jE5R2x0sQ8ji1uNcwSC2hDq
G64GLppvPGPgb6lswyNQ7jdG44waJ5LIyh4VJnUbJD8jJIfMDbGEzF7+gQikKEIGlqac9Ha9KwRb
LTjTRahQoxA7kfsSISxGEQPKJRjVVDo3VBgRjp2JTZcW83OUT7delVKWY9SKaDiSdnwBaTw62BCt
2cpiiPyj0kK5wRcbV8as2JJdl4z9/fNAroQSvBinMCIUcYc2l0qK45Uv3TcTFSDpoCEvEgraHrHv
6f0gdu+X5IPowBP6Sc7EC4Fvurr8GNwGAfzIxxgkHHJ8og+Kpt6/vrSEYe4MA8h/L0iY49I9u5PU
S53OyUuNIx/cCtAlRB1+3QYM5l7xA0XygT/0MFGTfDBogoLOj17JhUT2ThiKEhkl8XtzZJO9Nxed
ZMuVJy14Rw/nbeckhKUryejL4fQhqybJYgnxEJxISCFgxkBG9hv+ULpSx9TuJE1n4scdVR1R2xNO
1qIDLbPprXpvDA7lceQImxHQqaZUTxKJjui00V63JqhTE8BOEAmFjyjhnz2IKhtT0Hk5hUNF3l6j
KfZy5JxpTFD3I09mmgFztPIwrXO2bV43pxVZDznsn/4fU7cZQDReDI5VzidsQPsks4LPRn3ryj45
xWL2+IToJTHzRaLy5Ze2sP3/CSf+uOsifyhu9hwXNEiEQCL7APgcp+p2htrrcEgfBIC7lNeQgaWQ
leHpki4FvWsZJUsrX3aaFGUC2kKnmkAMAat2yIhQE7IABo8OtRUIBbBEfPzpP1OpHhrw+8WcUNh6
0BOhW50dMF2iVdRlEue+QqagQKo0IhiiLpyffPxdW1AwFjwymPS2xoErZ4HoqimIIv7IfRXExeSm
yekpAD75CblWfJd1AAPWUkeMp8zRhz4s5k5Qx1di/tGlT4yJdGOU89nXEydd6d5Ku57GAjME2tMs
P9721aX9ptLN7oAQR5LYPomSJH2lXwCqhfOUxcr1kD8ipdjhWFKijHyCe9bv9z9eX77MLZSkUwRA
Fv4KoZ1ISrjKQbyMhH2ASFvN69eo4ZrbFoeYpJoi5ncPVz1ZhowI6K6ON3ToMZTFeEiwTpa2lUZ3
M8LzJRLRqGakAxOGHT+Qrxm9L90Nwbaico3JNjpTB/y8BLsu71R6QIJqYXbIvhTEM8sFkUosl8Ay
nkaYIVGQ0yD6+VBY54KqkGuto3Uq64uNkjSWGq1bOgp8/cWsXnbbzy9g0zpEasMFIVucKCfQTvZ/
ww5lGo8QURhG1KSIxZTspIoV++XCyEZ6/HU22BzcT7mXH0edvw9SavRP3aaXIwuJ9j27qL1dfLwk
6Yw+8yvZNTn4X7bwdG9T2Z1IlCODKK+Saj5kDfRmfV4QocLeorcs2QpgKcKBvHDaKhI/Vgll+zib
6WxCkcqV6CJiPyIrI4p68m9p7XVoF159vs6+oF7gpPl3+FBOcmBIeKFvIjtYBewkAiD4kc6egZwj
rW42I7n7Wy3y0CaqvA23vRCpGiRwCHU4HvJHbBTzv3ujuqCO1jr/zcF2M0+D9iZIdQV9Cpk2CX5L
KIKYB4vdgMqiJW5ypKDfwHEhCgKNrnCzzCEoEAG180uC/HlwrIiEL9MpckDWvMyk5ZHpG9BmFutl
5W8KI1jtS78G+fRNVtGRUaEIqhbjmq7Uz2kfSgzhO37DnLSO+E7LCI+/lpeny7jw67zWOjwx5JrQ
kGRMcuqLpfD/DyzSKj9PrJHlT5EgcQdwuQBwTlXOjCpruwjKTHPASAcgzTKDmDNKCQoKp7OnByOw
GWfHLPi09fOxAD5Fj15hjxTSHKjk4ntu/ws0d8+m7qPCdwtiOWIYJYqmEX8rh26XrxRkgJCnb3uy
utkJfQpyPPjVsBO4IX0RQjnZSHa5pEDOjlhmBwHdWEANwFCYAiMUgByGqFx0hhAfazizYhTfAstu
JuIEz68FJ3xWP6IHAL+UrCl9zL4Me2Z3xXV4jGZX+5PZoHNpiQLBr78rHY2oJS1Xhyf/WIjy6Cjr
/oDaGWPwHthmNdB+YSAZUr4GJokLmF4J6V/6amQtYbEB9YtcSUCbP20MoZzFd5EPp4zin43uXiol
oDeitdsSf3SSpWskUssgE2aSm9y8YiRHx19dEQlxyiRN6h2XQBAsCX0ixwsKbocmEY15RthkRHQs
/E6fQAJ6hJSHn3ilIWUDBw+EOhrKKFEBQRljPiAjjKNFo/5E5sOUnO5vAQ6E35q0ZnhAkB19gaGT
/NiYTdghXqd+D72gG0MJgOq6pE9sF6xCGJqysJhZAobkJIJwRtu3dmWI2e1E6rQxxygQGZCWoDNZ
7PbzhdRE7uE/BcuFph4SetaUCd0ost3ZKnhas4/nmtJcuiaJew8X1bjFbUBNwn1kVCd02TiwBiLO
ZPbQ/Jmmc7ubF1a+4hufcT0qovuiE4At9lZYe/2hi2er+PtxC4LS6NXycSOEVn10pnFKRS+tHfcK
78wrgYPwHp4Meg3pkmvwY1gc8yXdZG63nLN0wyJ9Zb2pVm7ub30CbeddotPy2iv2+ajenEcl3rT7
5qycvPCnYTODC6MApU2j2BMEKiN1dh4FdXyRVJ22IJQyQLM0IT2R+RBuFOFkKmuS+h+plqNo26VS
RkDRp1RoMFljz+agW9/U0gdlC9OVltioGf3mgHDzNR4NW+wdgFx5BV3PbblVl3BQRV/ucchoMxZh
1l8NtO2LGpBJ3WuKsxFOMeoaJLA6/ZHhHe5g7MbADIw5iPRmSbzNnFaX8wW/GZr6dK0Pq7meW+o8
56owRqYNNM3QeAQEZ4pLjInFA80+Or2/oT7+dX9g73VIrStpNJ/TFuLrT8rnY8Rg8eXkmDWZmxbF
QmP2CxEChJ4WGkDvaIuuBiUbcgsIlj54oA+U3vkgAoFt8JwgcnwzNBZmX7pfUI4ab8hM95huDNv1
CikMUsQNS7AjbxWRtsfmu9AWrX6+UYf1kbZNpjsUVDnJRm3hJiHkjBoZKIcZLaiGEVAvNDMvRNoS
eEDDw/AAruY1/npN5q/gzIE2JyvySETXmH1xWeZ5fMfcmACT0hMp4xvH2hG9orHaB+x4TGHnPOMX
Zlb4zO+VGWQfDq5l1rC/M31R4ov3sVQE/yAO9KuTo+/QXg1wLJrjD9P0jk8s/1BQcpH2uWuBTnwr
sH/pfgoXHhu2cAZTH2T8vr4+vCp262OfgZ5TMCJ3sngBR/q6AI07S8gujMLf8+O03FbRo7ZVH8sK
3iw+bBXbsQTlVrnHKWIPYGVGrYcDP6dBpYlTtFhuiE3HA++tbnVodlt9JVztWaw8gTaG7pPAAeQZ
Hoc3PBRghxQeB/w/EHxJNISAYIyfYZ+8+4+ISJUeky9C6dUQlMx1ip5nqwc6cFpkLlYfQDrWgL1L
mkwAapIVg0BIoGg4wOPzv8iuroZ3aicxBsJkGP3PIvyxa0f52ki0nnaxv5DPRMuLyecqNIeYltCQ
bp8oIdu7wnTaOAtCn6Pn+PDpbl0gng25S9ybTqgg1Uj/6OyXsBdxF9xextxf4O6DWmiJjV5OmdCx
24rfQpuWkTktTXE/RkcnBNz6hAEDDDvNXhG+SkMGmx8ZxH5nw4+BHhZgOxArjHoBLvU237arOfWe
Pb0fIkN9ifudkarZ5nyJiCn0lVGM2KmtDrmoWJdhFHMejTqbzFrF6FfFuLj5VwbmEGk6NrFXS7SE
qTUw9hw0wxs/gkGbGROerNtPhOJmcgSbu67WZYKU/2eCV1vcWVDaM4lxLzGuad0yYbnnJCQotpLK
ggQp7BPlaUlghKaG9pbimN6ZZOUcKUNgV1sdo9fnAjYbA0FzdCImcHD1q/V3dnSfGKS90HqqXdN7
tIF/nad8V40K7FJu/fMQ8jWT/LPDKKcVr2BR8HjaSAlho31A1aOCSUShrVCIEgT/l8fYVV3Ow5Pz
ATGUcikZobdiY56v2yigYKnGQnqaVpXZr4O5NT0mETUO5Gw18jnAc2hpg+RU7QzbQi1GeiRts91Y
FCJWSdsVtW5Os0Rd3wdMgld9EBQAy9rhZcbUbMLMvtvaqfgo0fXhnM8sU2PTWRXFSsCrbg6rSBvD
rvx9LFKNk/R8LtHq4WJ1vyx95GB9TqITQ8ddx77MiWvPed79mRKBiEM1atnItm4JWOy8L4fdsjEq
GGO84tPkQSOYfguvsWWTlBjj82ZFbQiBhtvQ+5rWq0NjVbgcnX0FHG77G+fwIH/WmwYF72KuIxSU
uSsOb55f9Z6+grvFyzE/wf3kcV5Vm9+CkPnThu+Hg3JwQdJ0UCCoEBg7oO55Pw3vA/Ty6RtHt4XC
Hlk+XVccqQsYaUhTAPsl097/0ta0TRhlqMRkfH4DgFoAFrGfyLDvbvsXxi6Wyj7Y19HnwJ0yVHuF
twqeMWsUj1u0pVGkwS0RgGFhYw15yhyyVB0Fp/X5y8jTxVBlwvRfI749AD8B6eR2wtp6j+olYPmK
mfi0ZH1VU51et3eM4RKgD9lir0BZ3XSOCJn/KufJ/59Bc90m0aUcIVtFgA1tGo5SQJ2YpTIRJABd
Ye8OyqsNsvmzfu9KMMHMM+G57vjWnZBVxYjoinYf51tJLAObg9IeukEtpw3jCE4Kp1mICTpmEdXg
ssATYgbIVdTbxTpsYG6+K5FXpJ7dvqLf6KfhiVxNaxRXeO7BO2wfHtMbRcBniDDynz8PsD8OakBg
hIlShcWGsANJAPMSA70PMEPAVOAuUkeArkScBkMCVhhavtBMYPZaLQZKM9jaBdLatoZx4K5Dz2mv
TyoUEcd6T2X0eABxhp8CE1BaKdMa0TGK6cprZS63nJVW/+zmwzagbJ/DxmOAyAqafG1UtfMDxS/u
qb0OxSQq6V1jVEVnWpeEqzZcyeO6g4AR+yPzUftljbrH4WcNKOMDznKAvOF3jNTSWURb90+EGpef
tAYpVoxfD4jiyssWFu5anDTY/JfePQKE15kqKl5Ob/hzbNubrS9ANKsnpDhhTLof2mErp8lpvPvQ
mRh+Z7mLxHjKJsfPzuGps20zfe+wYqxADdP5ukP9USBNHgN9+k5025iRnUcIm45uzml3gQb0ZNS5
Q9QtcwQoVz3INf6mk16gWXCUoDxNHwEg5Zpjl5ccddjsDJltDMhM5CGPwS35bvE57ms4aEOC2bSR
c4PDr7tFXwlqGCK4pAQKGloNu9rn8WUHCs8Aot5r8cYZuHExUtIdfBOntwSBTfA86ZEx0icggg64
AWDwgsy9RZ2uipzvcQ1N6YJcND7IIxDWHhw3YH2WASIEp+FNg0/t15YyHSIUETFhNPclv2P6EpxQ
U9x0HMb8+ohvDF6CqQE9DjdIp+2F5BS+jVbZf+4+1C9/kcHgIbo/kpQHUEQUC2q/tbhuVDiUuLJP
yH3oqKoVGsYUv2TegGM5uY53v0bBKYeV4hBd2n62UxGfZhfIAaxD8Hv55IRtigwG1XAinDfDZr6N
NBtBtAr4/EH+jH4Zk7gSjh7nndIjbr5q56yn5g6gpl0sz9yqKgBfgV2kHl9Yakua79fZ03smBsxQ
M6miN7aaWB5HHHhDc3ReNwfP+X36jfWF6d7iB+kfCROJQWfwTrhfcMRiyonucdjxM/p8aAyERwRq
ty8M75WgjC/xatzEosoywe8Hzw1Ihx6RFQGDLQhQRxk+EDfsP/GKxVwhwOU3+Ez1gwlA9EnB/ujS
oaAN/sN+QJTgGt0nKp+cVQQ2FIhiuChkU/B6NJpqSDU7eaoMy+A2I8dRYiOo0zz+LE8I7ja5W3F7
8RWt4jYHgXVaNOZSnRWkUsB/jSCHXFSAcZ9wbK4W0IB+iCk4n765vK3reTa9Q0F29Z3pIkJDYnXe
n9qRQNsRN5o1YU5hrLgZ53A5rZy2QE4tZuVM+a+D1uyNrCYGOx+eeENrM82XnKUA5DCkxFSJceMq
qRZYXpWb48TEioDBoX/cypSqSq6hufxyqZKK6QzyfWBaVk5JFdG24RjwWoWhYAT3JUXt8rx8c9ST
QYvVUIYxudOmtKWlaRFYTBDjK4+LV2ioPa/IkkADAbVPgJaysBR6NdSrdWU93/aRUgJN6E6gNLsv
BVVXgNeXQPvGbyYs35h8RoFGBY6nHNSoLo/JcenGO7eni/b6R6rXAIkMSaNX6RstJ0FgoS7y3BV9
IWpZnDwq4Yzk6O0AjUXAGrBn076AAkO4StQtlz8kDUyQXy8M/wguVJURS1Tg3MvecA/LHb47dmhA
/fMU3eBcdFZ6D27De3zbiTfrko2unZd/AvpkarovweHXV0ZxywEJ+yKzjOO2j67B21nedhz0BCIG
gKjzIQYVEJIERZizLZG16EN95TXTp52/x/qkp065yWAjDHpFpMjRq0oQS3/80BA2MZ3fHqcc6u3l
FZIgJyiSTHOkww60b+J5ywjY60vvzAqw8iFHCR3XZtojoILBTFFF4TZsblBMNtchgMkeURHhZ6sa
Ym0VbFogx190oB/2Eozy8hQCEkVr4jMEbwL8FQNmuGGYLgkOX8ircBK4ECblPgMd4c9tLrxXXQk/
V9BhzTVqCWSntolBxc3tACDR7ELlFXOa4asekmKdQlK2mPpT43io7TlUULQI4s5kivLDM0QtiwM2
Bltmsq5An81T0JbxC44SqcqUwPLrCZkfXCqSE4CLSdynrzUaV4+o19qAi4TPECOuQytAJLbqg+qD
sEP2ip7hiSSrf10bc9amECi5Dc61C6oZXc8rwgKgTv58KwiVCKX0yA06GLJYLDy4uV96WyfgH/Sx
bpwLvBB+C4771OCYnt+QJJCVxrPIxAHqiCmQv/Zhye1h1AdNmN0qFykPlimyoZKmEQDhGE15alD5
WGNUU4FRP0N9+jUDjy4KY23vuk55LswfAD4HnSWSGlMjOdmYg7IAlLD2EWcpt6yUlwhPgXPvidYC
04MxvQC949Qo7NNfajPDMmdYbAgVh8h1p9mFmjcKcgsZICkXRxz5trcZMQkKp/g7wdOZSFtNaTh4
3CjWakoulz9i1TVabgZuS/WZRFFB2Rd6LWw09ur3kT4L+FXm+ic+7YgYEOiRa19/WmgsPNZA6EU8
ex4bld80hFlqjHRoe3WvbAK0KdL2CimPSzaEOld6mhG83PxhqzVS0Zict9MMuUpyMIN5wM1cIyT7
cR4HlX4Wag+tHbPcYXuFvOMJjO6U1cPt0KeX3Tsxt0uc2qFbOA3C8u1PPuJOv5IyHRLGKxpgT86v
IMEFs5eiK9xgYsrA0o6R01vS2QZ9pWzGm6Un0WfVimn9tPj8ltAmeknI4SY5GnsIhY6pc24KcYQs
hnAAQ8sGqerBk07nIvFDVYq42B8eFn8vbhkd4tqOvQ1QVtDQAqZnL+Qde05qzG5qo7C7wYvdhw6C
sv0PaDw5HdRrIJ1XVhOB4VFbcLp+vKDlkpRgU4ZLiYcZwXH+OQf0od9A6ry0nMveSFHsElYrR8xy
3ApAPTMY0aWnyobenC8Rr3I14egWkKwHxvU3e0zG9UTDDgxiqeIK+Fqc4JZfmA7ZjrTji94hZNpj
3FPP1oZssJnSoe8u0Reay/ZCJY2kLUbn4rHH7Y0e5wmpOTFfu4HPf4bLL7mg3WNYKuQ8ca4Zb3jn
D5u1KyuHZWYSyd6jnugVZxVawtfukqppaVoE2ccal3rNUcZofDjOnMWwcndTLgk1FBbb6Ms0EDmz
CxEsJIx+tyIRBAyJFEe6oDTMHjDpLguwrhy0TCTKRW7YTeoLTdjcHDKcayCr4a9hG+QQ0zSTO8Bj
E2PeW8p8YT8CC17LoOs05rWBDaZz0nT/Y+nMlhRVtjD8RESooMAt8ySKs94QWg6gojIo4tOfL3uf
2BHdtbu7LIUkc631T6NANZ41H+G5UvF/gO18XYgn4fvP3hifMw4bxJwOcSpJaoeyD21plKBix7FN
EAW4NhnmdGJEkvM8ieORR40BdAxNVHHAtMVxl9bR7Rakr7/2A89A+fzLvF8zlfeSsJuFSY5d5Rhk
gdm/kGKMqQmp+EIaK0y859idAkOcj8eXFbI5TmDhCMea8XDOr//gVMRCNPEilQB/LWdHoc1q2lR/
9N4bvPqsMWYll8ocE8dO81c/7f7i4QwP2DF8IPJgqsXUyG/ZaprvIUWKf/xQMyPGxKOrPP3TnZMw
iLyaDXwYdiyh506lBGA7J0Vhfp+UX5MEAx3pBme/aucnxN0Qd6sZR5o+tO/36DNEc9OmMfId7gk9
ni5ksuzCaLpYwT6lcUiuJ+094iKekUkZI+3hZ0xRSa84hZHAzATDPj4wGGENLhelWU0qjUkJmyFV
XytqpmGs1tPsfaRUm2lbkkTXqB1/gXTo3W3U4rJYpCobvrxe3JbuqTf/kxPIUn7Ktme0dCZQgdho
oYnKu+thyBxtCEB3PxQbBSAVC1/rpruVwI/1YJ/3HL7YRmtE2g7WB4iBsQcQa9pS8NHyYZKQFSv0
LJTeGP0fsREp3c/DPGI/hH0AOdaYg5ccuIxTc6zbufXPc0F0l3Cg2NFYfxXaLIcLzlgHMgOG4Wsq
1+3uSsg7rO+MvSv7o4H9HinwVIcWNgdW7Na/W/TlNOfBeNXWjtkZexZEzSFds9IbjxUCgJ4k2DBc
Z2Ig23gI+Bts0dmQhSu3u3iRvwYF/RYyMdulidjoxh1+GzBCgALJ0mTptMsFB1WGONDIGD6a0ux0
rc00d4seCREcXcgRhBoBQjOskp9XEG1145h7OdIQHPK7uB9l0iJ7qx2HPypsoaS+eNo596DVM4XD
MmtgChMEEXHCcw9/RYeWY9M6HwQOVJqw5cE4OUlfDh45zyUDRggI8wIXAEBKkczmUOvTyD2DwhuS
Dirw6B+xt9SQt91rIrwWZx9WCGMNm7+PqylTD8YltES7UYBoArE1b427Z2zCMBF0rfDYn4oKlYcU
pxwfm5/RUUJ1MXEwpYTrMNNrSIcpLFDMO3zmNgCwdVK7E4w09bWAQ+mca3wYKKinxMthWok2hNAz
+7UQKMmhmh82VugJXpTIb8IiKo+z6SvajJBKfTuHNvDnvC6uJQwdQeb3YoMUxeECr45XRHoXfyH+
DTe5ivjq4bd9l9pDJDk8V8RlnKX5P6s66v6z4v6cfN8wHnf4hYkKHR3CGQh3uIwOBD7AYXPH4V4k
qYZjzwIyDBGGOfAXSq48rkGOYwFg4qvm4WuH8Yj439T0nFBsURRi/MYxJRxPUs2cULZyV9kCxtT0
TJIFPQS1CbZwYxw+HewQ+a6wti1HMoWLCdWVMJjcTTA5W8z8mWqeuOUjRA6nk79YjLF5FNxQ+BDM
+iiVOKS5vRS6FxBJZiOC2fOHyhZfCzJeXjxgGxgxYPSjCfQJEB41+Ra27GYrmRLTR2vgK/O++/Ca
AmCfYhp5NEG26gyKFhsifqYKoDe6IaH1FhDjR8TOZCWrFyycvE3jpC10fNvJrYMenZ31fdHCBOAV
GOixLHfQ/x9zYXYhJuQHOazmgijxmousVE5mKhkGfg/Kf4wO2al+Gh3wU1CrzMGJ4RXjfIaAgmfp
KIbr+lSHaNWA43nVl1OP+wf0sXe09NjyrUVHWicZnN4jw1F6SKgWJi5gVshyFakDwvvMOocreCwG
yp5LYlwPM647pKzQcXLzJLwLfixDh46FlRvidONQB80Mm3g9Ai9F6s3NpTOrDpAXwnynwoEqbeVU
bck0YKjOTI1mi23pwmQSYJOFaPX2BaLIbilw5Xx5v5pKz4EK0bMLxULf8acwo6Rrc3C0yGAkGQBN
jnjChHVydXeaiqW/c9DBF5uPCef3qsHLUNkLmfrgsuLp7rewftB4uxpaD07YUV6YkTw0XoVbS7Q2
Zg8Jlk0uoWCm64UHWf04E5J6W0DVZK06H8bhnIBHsGRAi1f3H996uy+BXps4fkET3kOZapIB/baJ
6ZLZhTWst11nzKvALKbMUi0Zy3oeTvQJpO91TvqNs04kHeLeMRjZ18I/5Z/k+vByc5R60GIg2MId
pvgxVLaKbEjN1Y773ixnRAln/u9rljBaOSMXe6nnKXBPdSzN7IHm/exUCqr9ZYp4onxzFWRIxqtt
F7W+jl4EulrJY2hKaO9ceXyrg+KVRDpeCowYzHTR8JMxRuttH2HtrAldAj2ymPgA2X1Ss6dMhVSA
qJ6WQQbFyLyFdfAOj6/PQjNXpa2NKz6msruaV0EuEGcdXs/7NtE9IDYMM+vzhaQMiizhqXqgEXmS
3Vn5ZIbTOSHigaYmKrxLIfJ6RTD9jMaRSbOwpNhwc43hlPHVECr3geu7lOG3raO9GfSxeGDIYcKz
aI3ruA6b1LvBWT0ClkqLZ0ja0H3kSRpjng+n6pMZ4Ru/35Ku8AO/ZSRaIM3VMViYQKj8x/lMt0pL
Rb24phweaK1h+nrvnkerMkBxRJnboO36B2xgRFEDLTFV+6IMM5+oCBHs4cTcWI/rAeHL3b43bgkS
9zz/GITm9O6isKQFPRBx7btD+/mYSHf7D88Cmo/LSvsgGh4oznCiosQeBFK+zJqge+8zH9esnD45
LTFuYZt7GR+Ur1skInCRILPh1a94X/dHYvjNwWvf1BwZVu5TZGd4xapkfCiMjr/WtbF79M/tXhkE
MlAgjHDVGiAee7iNHImcQG40oJTm62WSp3PcmmIwL0Yxl+bA8XP5mTdcjshRhN2EyeJtN/yroF4h
BCMSUoFsICbiNIUPH1pYq3P7L4TTmdK8hWChFwOnqje91O7xk2riRiAZXdf3BqPCoj706uhKjElx
7tfBpT6UZ6WD1fIc2FLdB7LwcjBo+KqXjyOVutWwtdwfNCRQDxrcIp8LlWdbK3Pz9lyx5gbkniKe
ujWNe5XvTq+X9HUsAFgqlCz9ioFMig79Gz/SXXNznrk/ZKLWn4u/vXbTb/OyC/zqnxh8DcqPpVWI
8bJpzbmgpn+jZd3H7PyyrN7+MP0bZqr9leg9BrHSRv3L30/9klrGxLhAKpZDVathyEnw60Fkcnc4
8vsEVHw6xhaDYRMNHz2HV2AQPJgM77Mnd+ierZjoltJm1Fv+OJpauOPDzEEcTnMpta5WG0nYgExj
EvJh3v/2+B+1Dd4UDtni02zv2V/+QtCN361ShUU5v9Nj5S9cK+T4g36yYrohgY3P0sEk+3htA3Dy
Zaskn+TttEjJjNs1IHazVBy95BhvebM4RlGAgG/SXgFrjCDdWR/aOOJwmBSLkp6d1USYj+W8HGEK
Jpz9fDc3GeoGdRSnQHWmttmKKFqClDkWZzQXzZSiHJ+YkZEBFZcx6sbVsIA0piyZFROSBiBHlU+J
Te0k/Y3OfBBoDJshjhPs1pR3ZonFegfmnlEm76QZU2BRfsKQgR0AUaF00w4Ry0O0OWRpktIU9bvZ
+8LJcdlquStzJg9Iv+wOP8qNPqxEoJ9M9l4UyO3X7T6eRE865vfqAiwGC06NWgy62apBVcuPp49Q
42crcNauj4PbwFNvP1iOvelN8hV0/GgACj/NsIuC+zXwBxXbyHf26i3Kx/JX+NUw+L3ZW0CsUvNa
x1kVVpC9dItff9n6EbLopKfdil7krdoq0Kg5gPw3si/MOCpjrd7P9xbFDAlroAKOXLikRuhMPdLx
Wz38gm7zS+1ChzfA/fyT6dou6lKxSvidV9yMzfI+ezX7z+2cmy1qmzq+9Z3bY59C61CMH9HgD+/+
9Fqir3Gt8ho4et9AI+uYCbOuOSpkcFeP6QZuJmYmaiwBFKb5FFz6VDwdBT4IFLGUw/6NNq9vK81E
MkGxeIFlf+hCzroFVCx46VwdwX0EHFj7wHbp1aWWobai4+uvn6iqhPXhhYB3JO0WknklkP52wpCN
+Qs2tIWLAVSDisnUwZGpOK3vDCyC+w2xoG/+UhMdETL/V1gj/mdlYkJOB/HlbZN/vJaQuBU6aroE
HHetj8tXIrOFQ0WNLtPtnjRy0Z93qOghdC230S1CRlM6a61vTEuZKtPM2EpHnivtUdA0KO9Emk/F
a7m44Zf4ZAcbttI83tEL+O4XrBDwGM4RRF3qEgvRGdpfSu+79YWJjDRBZxxL9znb4mnwHRrRvTTX
I4PqtW+t/wVKqsWJUnbKszvDgfzJ84ZnziOMxBsOGtODFEiCAye2icbsn9eWkBu5axGtvOadtdSQ
PR8nHoL9ThyS3jRbPYClBPc8KB2ojd70a+QnOLt/TCmtqIeHxW6bxfeex7eDIzPsUpyGASkJ7N6D
PVQ1+z37DzptFBmgNL6rMvhnFLuraYw1c7vuQOA0VEE96OnrQd9KmVKq5rTn0zkNQLkRSpjCrc1G
eLFC59YPorU8dt0vDJNyCJn/G85OFCguRminJ0D6g0zyad/9mdsYz7RoCxW3La0PadvxlO9iMCFj
prOxKHqoKAb82iYExPlWKM9HS/xx/1aXDHcJZIPsJgj56W1e7ITsNoMz2DtWmESJMgVklsjj5guz
ZLKTrY1M5HKO7lVdAnMJrjdtGKdKOBF+xnQMHpwn1oboLxcFuxNllhAIvAgVMgbMzI3BgrOK54UB
xtNs1n2WluYI4fJFMii5XusvvpWI5UyQM4wQGDHg0EfTOxW2CFezIQNvaMpppMubVnUfIw5Y86ua
LcLtecTC+gyd+wOxUOdI0MepAVDwQSONbpX/ek5L4lef1aZlqxg9F6l3ZYmUvjZ/AVAqGEswd5Om
iuq9hs5rFA6hyhBrdneKwWpUB/2rxzolgOC3veZ+fj1AiashCMnTQS88YX6L7VxkG/hhM5m1nJna
nP6E+OAOm5SymTkcgM34okaX2+Fah2y2+Ri6A51Vd3UVfaUgskfAsQQA+/GUgscWYx2aqFX2Nurn
/MFu4IIHG0xdWyfLPdsO9BVtH9UqHFQ/71y4MB0Z93T3V1qqurW/vwjDm68pE3EJRYU4HhP3B8wh
ODQEWsuh9I4leyAZXHA2CN5gheCmYr6YfIC2begeupBCIApAvGX8znds8qAJilSmgaNzxGnzNY0m
6B2sbhjUT/jeN5e7CvuHLC3uHMBfNidJ9Tt074DL6GruVg9Bf8UdMz+QSUdcLJq0d+NoF+fNzA6v
YEFxyb7OGzoE3DTIHwF/lm3ohy/BC16XoZPFQ1vIkcflhopL82fSkeFrNb10cdUP+goyEIIvndNg
Or0y8ISib/T+xAaGFnzx8Pjq/FoRmfVGaPwyiuOSHoZhzUhINiHnT65efPvrFrWfGtksi2mez6OJ
WBtgCh2TMRqLiwxBXdgF98ijQACCLIQBzQI0VOTlgmpgDHE1p5/K/LtpboqzGmTbJxAininYWRvy
bOYcnDGE2fyge5zDYnhKiQ0XGlcjEThwbj0EDakFcLV9wIW+Y9vCiDQnxxkRspO3ljaWkKFcXGlO
aY8ntYgGYLg0y71h9FnceP7pqlVmaGI+VAORvXfv+DGl3voC/+z7OJKSwAAVsn+jukf4eYZvZWQc
YLDz0QsjdIwk74aYLkRMvABp5ICGWPzP3Va+EiZ1NUkLobH3i6Xo7+nfF/CEMdU3JyLwlfCJ4E3H
xhT07m1KeQE7QkzAoZ6hjbdFGhvTFfIhwNDEFB3EkGl213dvQwdy8UcBfumDqz1qn46EWe/kPb4l
mGLxgNwYkdwbE6aF9nIyLeDnCwXU5wAjlSV9Ygh3uFpDxeNt5Z4a4vSWTTjiP+vF84Ks7fo21JAR
6JGACV+6LzQ9eu784sRJlqO6RzqtTi+TYzicym/r0jf648Z8s9dOIM2fir7gxZetg1AH643OxJiC
IQYzkxtsgW5Ha5cGjT9AsDYV4gKcXrERWMbXGRUV8/u/goYHgc8XxqJ7JX7gxS0yu0UAwYNS/SLB
P1MVLs8dmrcxWt+cGh2Eo0iQjLOR+QL+NBRl2edAGhyGbyEUx0vCj1EHv4wvGkdrQCpRRdtjyZgl
EF45hMADG1SzfjTPxha5B9fX1hO+oxhYWufsb8f9kAY7yaCN0OPj+W9qaKqhMjmIsu4kdGiz/Obk
SI/RvkKPSl0i2ZBf9WxC8ggg64zLfP79jLly1udq49U0nMJ5Mgazxx9suMaijr6A77qg7YCTArN4
g2iymqVpVQE1DEhF/U5ANDPqSCpyrHC4ufb5WdovV5M9rwI1kDT78TW99+Fi8dcX682xsyaB6wcJ
+2ZpCoSQc8JzgqmSN9e85YgeWsFox6pfgQR5zKqe0egZvF8A+vSxaXw35zfGJqw2LurDHByujPdR
n6MBQxuqBvLV/Uheb7i7/WZ1Nc8/zqAOVagS11jRrcHAqxkM0bXT/9BegE0jVyg8TUDNddz8y5mC
VazcLf0yayzIb8Mn8zjtZdBZpugdmHD8dEN5mRcpUnawvFU4Wx9IJb/pt/JylRCyPjsOZ7Hqqdfd
E7G36msc5M+JyOC5YF5HyOzgY4XieWTJliDUHzYcio2hBJXfbBxyMrDvafZZGqg01OqFRoZ558iF
y38fWBjsCjEKmSBFPN5o484U80qqUd/gTFtvS6obF0v1w47UUBHIaVPgsbgFxnZQ7M8EE0r9n2FP
z1hUQ8qQkyYbbMqnan36ztw/bU6qmb9lBUYomNQxeYwfO4qmVK6ROkaHhB0CNeg6tnE9tTUj+lOX
YEymthBCeCGr48Kzq141wz8c+sJ1deLP8uUJ+PGDRbKrxjOscSYLUdxheRj+J1yT7pwDL+wzzQjq
4nZ7OaKJ22xvAzoyhYnovecyjkO6NwyFBcz7Zayvq7a2+3CojYsfuS/v9AkNl2sAYRvbrVmz/hqu
KNaef24kQixfhr0W/rikFfZgJ03xLodzgwmhhCRm2w8Qeo+8yp4uBjipvRGj3ln2RC1pZyiIOtXa
DxGnAisOXLrn06IzKqD95nfz95cSJAGrLw2+AuPvDUUGR4HKlD5UpBwQvTUiEJZxugCl/7ElaA7G
O6E9sLRdQX0GlJEmA8ZwMn8GZvcPP3uQKKKYzJobK+zN+pOQLZaJPYDllYhRtCFv4nKodmd8V9/J
jgJEhL1Cu/upEBcxxSKLBaQHJrLmjjFFO0DjFIJWXhGw9gWmXN88mmTmFCxQGn3zCkiE/MetMRcR
dBytYyQ1Fmkvys0TTJkL9GvUE9f5UZlp5uuPFMMVi3iVuVgzJeHlUHtHHUn90ylyZ97jyXSup6QM
9QUTjqQ187sBfB4eR7F1VyggjGtpJEJTwITMOIqUH2gZL9/Z4QzWRDi0c5UHHRVuzSXCNnrDpT10
wtfva8E8NN4wx/hz4CqYG4WxIlfFTJLukBAU959l02Yjk77kYQqOBS9Vb4BXmXBJBN8nLWGzqcA1
vMCMWRZxUDjJagOjBgY8EwTZ8NBuAku5XWMu4/32jQKvsW17zsYV6nPg+tVZ8pmgWzEW/JEd/bl4
GYBdwih5Bv7Mndp8u60j+h5N7L0XQENjVmIoM0aSzwN28i9yDRmSm9dkXu3aOURlM3l7R3l6vjjz
qz0Hi+1PkUMRaoTrCEd2azay0X4YAUDr/MdlQQ7URJg3BigkOPuwUyfBpa2nw0FckkAY9HJ/UIRQ
DJSrV5xhixEXmYYwPDg6kD1fYgVPSPN3mSm7frYbQucXO0sl8OK3nREc68A/glujGwL20Imgm+zo
bw9UfnjtwwCNJq0cTHBQFEQ8cOZSY94iTVjzffwZnhMeD5byI5/10wk6A5pklhzxrUlnsg5Zf2RC
UXFxxrzQvvDfgHAj8dwIbgJMI5BVWAZ/948BcwOS0/C1uIJCOhrUc+u3GV3GWbf+Xpdqibv1c8K9
I1pC/oAZ4pxWL2cUoCjAhs+g8X4PL1OTHCEfYWT0KzPXpTZmm5DoOYcD9jLQWnsmZO6gN7+P5bJ7
qbNRS0FL5YLz7N1SkC86VDYUj8gKAJkBQXIgNSHAgshWzDNGqHBZnUdm1WfaM7y1YJ03uIgxi0/I
NXLJ15SgJYkwKUBW2geR1tMJ88FbBRJSzAo5ecK5gE3EzEfBCKCCmKi+MVDFu9QeKUlZmSVnz2j1
7Pwn4RGQ6/xn0o6FN2xA4YQwHaXuCef9xxNE6NRoC22qfLBMDNSUSlzPyLZRPt4wRehP5kWtWI/L
lnn+fSPZzNj/TXVQTsyYQbVuhuS6s6i43LY1Lmz57wYc4sFm+7QEyKPOTi/PNrakM7XYAAj1Oz3/
jDELVLLaKB80jEP6AUCFwXyElg6aqbkuGAajCf6ncr4t9m0U0xq21lbbpEYx3Qc9Y36Z8+zPe8T7
gnFcTNInQPftmJYy0YAyeLa2QrxeUDNbD0DGcrXNZvnRHjkBdZXZ6c65t36vuxSvacg+KgQ561zd
7MxucbsPROqmN6dISc3BxVg9vc5li+MjRK8/nlCZ3gWsxGJU2eKCRYLT4wR4hzABY0a6NaN0glgk
gj5qBzU0H9Tfqz8zVr9WkwSjQ7UTSVQAXATtHIIPz3DqAAEtXwmz6+Sr4abzeLrLB/vXkbjl2wf+
oWGmVNdGWlkKti02nhdPUJsOerwTF8e98jS2RP+KxJaoj2SvtYr77lqjEB7B5bJr2hcMCk/XGyea
mhQDkSOM2AATDQFZyaOQGect0C44mVC/ALxdLFdaue4QmDptrK+apMI6Oqct5OlAuTMT2sbZgo40
p3ZnyUnmYvJOVId9GsgYX1akUuH5sWzZeSH3ukAMu80dxgncGNlqn8DHv+i1gFFYUZ1bBHCLgQWb
9Y9Tbkw5LqRu/3IFQSBATgktK+gnNmwkAmsXZp5wCOJDuQOWsxeZ8zVmudvzXXsboHudP07ebxwQ
Kws/wkUWKuD2+wTC8BPiUM5uD+4eMFOzXS0SyNy1wyQLl5W7FPWTgg2G60KPpvnv3Fi/nW5yD7PD
Hdo1JAvaVoSaHgAnDhu6laMKtFVvIUyUU9+4l25Nq2f2v5FmtRLyN/unAhlKwtGNVo6GHk7cMReJ
6EJTiyEUPmM98CjzGRa69Zu2TGSsZPixj7fPCnZeHSbdWrgT8QDK1hyLEg84DzsH3FVi4V8Cu7sx
zokwaun+xUcNF5/tY5PhAIi8f3Wfwtw2N1QZcukPv87jMWn0AFGJjIUtoAc9pMjoGCs2w2qmO0wa
jNnz4/H047Qj+LwckChd62VhIwi4kz3W549yQ4hYZXifzULkThDQRxdq73KPIQDukRgD1ys60gEE
o40I2Zh+4e6jAvIO/KsKTl8jm9/GlTFPqqmhmB8Z/SkD3j6PVLZrS845DsMEIsNgvLqtqKHOPTx3
oQkcGcDvcgoVHlBTvOkUKnm97g/swQ0ZG0ImJLuk5fBWzF8VTL4LxNM2ZqR9scZEPjxFO9CAwAGo
mea8AOJ7sT2KyAhGk4s6kbkKIOAwlXIDDdkOvgnw8HEnR3Wi4JhKhYUrMvFXo5XonQV7h/GPsJyA
ei5IRlYtYuzhb3LuE8bLMQVme+XH4O1hQAg78DNfDkqocEdBJcJvbCrIThTmuXj9p+xOOi5jr4fa
a/i3Gb2X/4ihux28Q5464dZyyl132gSucYKcsDjAX3hEpMtiUOosULyibz9MZEAH0iuocki98NOt
P2lj7Mfhdf6MCZUjNAe/YBRlzrAAxzi8AeR/WJ/phIqLmEyeF56tBfNRnWEETfnPym2pxOSk4JPV
HCX4QdzsCUxH2QE35eQWkL8NZaUU7KdnMnltmRRhlCq8H3NmKdAwlxNH30DKFjOP3WPbHJ8/QQDv
2UzHRJ2VHccTZcl8y4Lt1IGgC5f8xW9N0iYaJU9CzWTXM9xVTQBZhp8PUAS7EpgnFtoUz0/VatEe
bCCN0LcK/uFgDOp036wGFBjDP0xQV8ISXqi7+EtKg3c8abCXt5QRFKeUMxilEKHQcIRvMYtFnMWw
EwXBA9thsmRZj3lM+fNVPfREjdsLBBuvGqBxQpT5qr0WJA2REgQS1Cb0AgBjCKBAg1COCPSJYU/M
rHRaYsv3hLnm4DwyIY3BAfURj+Dk84FYRTrBiQcEkGDCLOAGF+MGLyi3ey8Huxz8ZMQlFa66UCR3
OaQ1IQhiblGwjFIXpBgK95N+mmvwL5BoaKSF++sc5kT7f2AZYLOwbT7+/23KUF5FCgOY2T8iFtRo
omWZ3rDAJvy+40WRoOGAS9dAkSJDfM95RB4Ws+afw0NtpemU8vzmbTbSTdgbEJHmU46LUp1KiOs2
4hbc0+DjZFhj53TAYoYkxi7PGWfEP9Y91PGwtJ+dWZyh5dQ8BjrTEhSTb/Ybwa/8Cn27yH7F8RUm
5LjpW7TV6nwFW40jTDYu63+3FY8HfzbEgOzwncIVH1DKij8fw0xHw7V/EV/TcT/SxBm3LmWywWCd
D45McgeWy5eCBQqZ8XxM3oTpVFhrY471F1IDhF3PbjtMDpqSyl9fHAWuHz7gf/UMMM8yPL5F8nKo
Q+32QPeDBMMsayh8uNEP6i/j3Au9cLXhLKOk/TlX+0Wy5DmfCPGx+RbfcvHS2fm1nMPbuNuUCo/g
3lm/i/nAIc3Zx6/cjEsC3TUvGL2sNFzqwSPecr5rtLYYrm31vsv0F46F9gYmGoHbiF4alspToUnu
/W1BRuz1k2rUiZTNNu5FTMb4eXXPOArW8ReHErNCJ8UUmSfN6DEeEukjaezN05edTzI26UmQH+M2
s/cPm50bPX+Gy5k7YrhrPcbPeXDVrSCmAqNNunfGGmLTGs83A/vY4/TtbPEWwPnqYQcBV4cOJAxh
gt6jVR2M7GSeJd4KrPdqzvElaC0To8Hk+KXIath7GKtesfSElT+eX8MuioGPOi9YwiU0cMcTR3id
2TGkA5I65SXjJOGP+DB1keh9TaTpOVUN5A8lpd7j6yK7Dh/j88U6KrQqeI2Yx7k09citfmxWv214
RSQ2NPp/KNMhaNAku63Z9QOmOS+DsU2uCDuKh4M21jsSLvsYt8ASRu3p/plOh14YhZXFKtGudKPo
xJ/2Q7EuB3RpBzo6JKv1GuNxiBqM3t00ZoZcjRnEJbTUQ2bIJYoT4Ql5vllnrrNzVI/HI2Us/oUZ
7J5l5tERCKUnxgCx3TNMPl/h8HFa3oPMfIsXhpV081jbsMTfgZd8T/iy05KbNKRLRnezeD+XLJQo
It8bB24GyDRl1iimHU2wtxQOT4ThmIF3HvqUAsvX8mUOmHu+HwYz0uf2Yu6Ra9M0x6Uz506t+j2H
5v+cXG3sjsxmHwffXfzG3W2OH9LNxMOEwR1b9wmCqHH5g8fDHRSjwv6YGUw22/ZXzb7aZz/7nVmx
aTfuPGf+87PmmaGFsRoET2eJUwnN8aoroN7Tij5X+hxevuRl7vE+9rhcrGccHOy3mI/f1gkP5vw1
TmC46kPzDSq8yFxVng6tlFEl4mk6zzAZUc6xUVvvb9S7bXqdVeVTWWh+KXr7AbMFfeSl4xKYxYBj
srtPmapRrBaz7Lib5CFmy8sC22xO+mp+kCl9dpwvZCrAOVDupAKxc0HrSa5+46BUTWsjhP5iKOm0
vHk0vUhEDTp12mXSbLkdiKX+Kcxp91faboRy7mKLxDf+1YohOyMqpvOci4hdaqMf/TtFxxDaP8Ii
BS0EwxpBIZImTHGEjVPr9pYM4sq4qj2aaGL3KI+aQGLWFO8+/gAOMpvuZjOB3c0uCJ5GT0W+qkla
pwTlRfBsSKLA6ln1McFA/lJBd01HxqEPik32Jqc4Z6kwG/nwSgcyanAxWAvIfCHTLJkIlswMZhA0
PVLkMH/ifd+p/Mzdmx7oYUO2otMdyAuUvbwrOFjQR1ULzvGYwpIu44FFIIMJA8MnRlE3/CphkFcW
c5vA1N5mDKWCZd3OWSnn1qC3ltEi0JgAb6DR8meOD7mV4mJ890O1bzDWliYDjfR2GdlQMYHvLjmF
wSe4AX7TgWj/JhM4Gzi7nEIRIojRF0T+O9l/k2r+DQEJsQmiCYAZR6UH+wXqd7ts38zx7TcMQru/
Lk8AeIXb0UMVwBz/4CaY0rYPW5mBIvYVJugY/hQvzwV3/ruKf93I3ozW6wD0VC/7xmdEVeOQoIib
382YfFHQY3WQCavxK1RFRtL+hLJD3liMbLpgJc8bXGfIpLhTn1Omozixx7ebJ//1NZdRNyEkF29A
9R0WQ4q7NzPK0j4t4Nqn/mmACUobaQtCcKzeh/AUD0268XyYf9oRjxKyCWazAoY7yxnNJkcbXEho
4mIkR7cHj6xFe+qdqzFBUlYOVXJN1zwj3ls2jmG/NRP17SudxVR/iPkKp6bEOrQOrITPvPelukcH
fGh5sEYPuy+0bh/KIyubAg1SprzF4T0WM1MWfoNaF/8JG4lBO3sdYAncw4vkZCJxncggLHouMK2d
WeH6J+gVZCD24KPOYL0xFXGdxeHgUJ1I0ZHjV/gfMWrjKfXYgjnMzuKNH79Q0S28FP3ZjbaSjm8B
KRVtj9gtOCa5BGRvM5c9jmbDoXk8KvGxk324FnTMkw+sPcGKr7bQr2sq6PaG98SPWg9vA2zyYfAW
JowV0WV32z/ILpD7ee/5GC5Lay5mSDi/9BH8IqjgFP84GGU+UYT9LVdTqDPYrjjAFc44Eb11ZN7Z
JiJMY2xNJjjKL3Tn8I14G1BQmEh+D34RvKgQ/qXQoZ4bWtQonoa4YpzZfAlPzjpiXWcsBw+Rdilw
onMDhRGlkycr1nlOlYKzCyxgSKXzntczCutCmjLOvR3bFwUA9MbPg2avpuWnexS9Eg8E1kWlSPgL
OX/Y/+92IO9RvxrBU7LmL1R1zBtMIb0ZPfy7y+cQ7Ic2wKbBeNCDNFZSNdb96qK7YmIJ5jLGLeQW
5Pv+xQ7xyWBOqAS8q4VuDGVTpoDvWDr6wKp8nWC0zRsSe4Ssk39DaBDPMMiPIHGynb/TKeO5mi+Q
PhjjNNGN/M1YGF6wcs7v6/dvAgtTbN8MIxhJXHOANoyfqZlxvI5h+73BMI00c+6SV3tvUFKrwzII
1wyv7EwCrktHJoK8QgvRbXrkx7+dEvvSxkKmXX3dYjgmNy3JbAhYF4d/RX3TzYPkIWoBKVpJHg3K
Jxpv+MKTtp0RNDNQMz3SrXn15RTthZz53kOzyaqyvITdDM3BZCPq4jCdJXXL4lODeYoYglnVEkvY
BeS8KcK7U+4wx8L0S8darTbnWuW+P7EIgSPwnOs/+fKG0GkYe817CDVwYdrssP6Sb9p5HU5LuQN0
4IpV8N1hG318f9yc+Wtu/mhcXth/mD/8Xn/4cBj6GZ+oj6vilEsY0H39s7OLU+bWSFRvzNTlYKur
mMXGffthLyndMLDmCyaCoG+ZvW1WMQ1dYeC9jrkKynuQUeGGfOfBntH3Q1yauizasArIqqCUkL/Q
aXAils1l0CSxnU5gMPUTN9oSC7D8jaGBbO0o/Togro8brsjCyf0fMVt9Hj+dAcVbmCv+Wgt+EhQq
OAtkIv99k7/1ts6sSHslTcHBwFipstYVTrLPE4TaRbwfmnslXX5vfmtJQEL47sadYkpQMYoCY8c+
eMoZIpOO9aIhZ2ZkB3cbl12BxeoiR158cNPeriPXJZRrPPu7uO528DajyF2fTpqQGrh8NLzBF7q7
vePgav+rwlJjf/UgoZpLW0p+ZkQC8JxSqQ8EzDbGZoFpN/CnF2wp2Uo5ivb5Vgwee1Y8kKMeU0P+
gz9r5Ivt1/6VZnxVNzGFnLDOmgcDLG2X7yn7Aig2DsPWvjIws7TXLzjosendl57i3XfLgvr/Z1ar
fbpRz/s5+ot5EMSXKbaOyjyyxcjOM5OQKihMkmWf8t0G9QOny0B/LZu+gcqRgcgkKKzYjsoNERJ+
NNrEy70nTefLgEvKQjRhnEU2r7r94VDMMPjHtbXj5f9YOrNlRZEoin6REQ4o+prMowLOL4YjICoq
KOrX98pbHRVdQ1ddrwKZec4+e9CSTZjIL/V9GYTpw3RbVZjna1ddomqKj2m5pYgJrPJJL7CM8NXV
V4suI8YPd/fKPhsMVhB6aLs//NT3xjTt0p/kc9hNXxjOaOelBGyQZ07kSUR8rYoC11z3cWOZEIs2
raTpEGhqJy7gukivSMj1L7PLfKGjK3sw8jOjdXyaw7wnwlF7XWbWPf761QGp/jfAE5T5KatHh+9J
+8WoRGfPWQIUx3iOXkU4XLY5NcG80zciL+r/u5hl3AweVB8YU2Ttce9EGHRv3nONyWi2WKzyKbS6
TCPtkgkX+/L4HJ3mhAItuy4ug1pndeD2JdwKYbVxjphZYnV1UBPE7seSp4Auh03z5R+i5tWmrLpu
MIwYqfY0HivNo1LWk4+lrUaW8fXlXBhqYDr5GF+0pMZ9qP89Rw8cboOk0LuCHtFHNuxx9nHpW4Qj
/WB4ilDjNLE5AeiL6J1sTXPlw8Ea5ug5vBvtkJr6XWMb81cT6SV72RGOKkk7PvjolkdZGC/mvXim
wsjBf9SXBvpsPy594YP/DcNwP3xr/sf1jXPbpsecuTet5bDtlg99697DLTuXbCL57xPOWFqPro5m
AjMGVG6nuheFd9xYBKOGL0TiZNJumb2O24PmNyBXFe426DzCEHH5BRt7P5iCAjM3lkQx7JdhI3Hc
90PeO/x4H/LjhrtXwxnTGLARWCfKSbhasKCuk+GyD1LIo4PD5yjgLhsNpL1RAD1/IgPfeQ1fhKnG
ocp8QRvmQgt9UhUcQELB3xh8pi4ES1/wLYHTPIaR5DPK30y+kz1pppI5GtFL0eDLfo2pJsQrGKOw
sdIgJlzwNSNFZyIMTeFOYPBKFfND6DONi5mCBEHsjxorSHOTZ5DQK3LLDaJZKBdfLedLdT80R+Bg
8L4ITtSvQV4YV/6sdSd7a2NbRGGQMbRUy4nVixZkIsYDNI5cq8Ekhud2eR2HdxHLUhiIFxQfMyLN
yYl7L8TEGkyuREaDnh2Vw9A/YgfZpQVkymX/QKutdiMVdG0oLgQQ7AoMwxh2UVH9ya4GxCKDaaWQ
V100MDeyF/ndW8GidkjxIc7kS/wIKGV8Mgq65RSP08pdKDDmLYN7v1812IOoMpO29N8w4QrT/8CX
yFBA8xj/2BXDOtwiVVni6yp31HcaoNAcnv3LfIAZcx+S+YLMH57HAQOYB8wOYbGNc14hV6B2Yc/r
PzF1LbO7Bo0X21i/xdheQO+QBPWbMAYt3uznuXtruT/w8VG+bDTIFIvLHOhvrWrtJAXcjr89drp8
Rv3Lk/UHNH6lTI2rJuM1FQcS4Y/10WUK14PHm3UjlvULWFcfIZ/u6unqmno/wKNv0rrq25k24x3J
RJWvl61zGj/43nTvAGKMPxwm8CPNzZf3CJwIjGH7m4MUrV78BQ+4m3aE+3TDGwEVmbUtdTc3iwRy
gCI2RutAdIX+bsQTrEa7oBUxv6o4oItt6f0pVTpFOSfk287NhqMiatGZoxb34BIBDbT1/rbDwVtN
Pxw9P6bt7QyXXMRVo8KFzlKf/IfeTizoPyPtJrVVtwWBwboCPKP34/3+F/Jc1VD1HGVcLSkUQqjR
iO/BExmPxDdbLApHyKFjn1uWFbasGjDeBYIXDwZIMKWsCsmHihnZeAJLVvJnu5MYJrBqTCodocQg
qQAxP1r/qy1WX0Z5vdaEBY5lYOmB5BTTjkvOC9LlPLUWnb4YMXmWVANJH2YUWjx0BoGtE+PBYaW7
59K6o+bD5hXFV/klRONXmYiv8Nbv/7QeZ4P2LjEE1VUaubae42mI0IOoNO0Turc4JDlYXPvOnWo/
ldcxSbaQ0lyCAUjpCMs328f2BzBzeuzkJvwzKL9Uhj+RCzdhEF6OiUsloZ44o84/48NQ1VwNeprB
cY7JSDF24aZRn1LoE5RS8h1gB1n2xd7eyANxNcUfyvFs0q7pJewCQ+8yfn6wntIk7pSaEU6AN62D
2E4GCffoH5tpcZcwUOZymb+EetDlcyTQH4BXGVjyQe1begfJZDt04zmzteIcFfDs7xesG1OJzTVo
GLQO6F39MYsvPX43wAdLqD3ssOZtC/pVD8NJCxBmFRUgYtanwSR1CQmELLOP4QGpbBS6BKmE7zhz
JT5ULpMDwhHFy1Wx6hCf/XxzLD2QbOTSzMjwptGDG7kzqgZUVeGY3CMelN77cE7xDI7vT/uTGrBh
es4BjVY6xkIvdbGbaMAEI+6fW+/PPr4E8w50Ja2g6yCakI+2YJxMMLu0SEAeQp8jRyswCRjwqdRL
LKGoEWlySuoZLJIId166OIAd3j2Af4l8rZ+kV94xrwh6Q7QkXiue9zvIjHc67EEDdH2qVFhTjgLj
4qUNf5B/EIqQu07tc1U9WAltPJ8wRpIWEaCMehqDEtGt08axPxnrDM2yMT7vR16/pWVEgkPfxHWq
I4M9JYD2vK+QTcovoSFj0iL5Vtc5RhtQUcrxi3I4wdwEfQiAfTVngopI7sQn/oHM5SdQKOYsDL/n
LxLm6VfAzaD+4JFg3/be2+yLN1xV+EpknV1hWnyYAmnzlkmsDJeVv2YYISmsUKC8+jYb5jYupiSQ
H9Tc4rFIV01n20YbAgbLlsRz8rU82kxmRfRYtuq09APhPW0ObdWUowRIVd2zy/AgsxrRa4neahBe
d3Tk7z151KuW/wJIL/EA1HmP8xqFO1S20wE0hGpnh1wADP7x9Bhm3Ecu7KqWrZKN9DQyRPBQuxot
hVmB8umyvYOjEZ4hKnRY3hco5Wx8VCN67ZJ2FwwDrHijRSlL56x9n/KBH4SA+PEpkwtnKAOabrOk
ZC1BRXobbRjr+udI/N9NvA5n8FgMwmLWqQxKkwWTu+hX1BMrYzuTu6/A8iQD3jIjZQeZ9TXpa2G3
D2BoPiobHL5ZUoQKJhh20lac7tuU6ESD+TMogvyssOiX7QsEEZonaMoGIYey2mbCCCULVZwxLYPj
UVahME8WMeejJcORVyhneV1aBGviKC0RVyzHSwttCkRjbTC5EIeEV35bkB/sCH6FR/QGskExS8me
oDr+4be3YFaLuFnan0DopsIEqI/mc+xWzDH5E4Csu2OGH/xjwZCUGeoM1uJzPK2gT4rh5LkoMarn
NJcKmspEytm2oJ9KkS9n/FXP4g1UkMEeFs+T2vNzpr7JCWJDM4pfFUY8eCqad3Gd/rWwVKjy66Ah
PhyuHsTfDoTEylFMt0FKykQRz3LotBc3uc8YD2BUw2zgpn0aC4yrEdlsE7ecl5cn7IT2YfCFnQhR
jksc9dkZuzEhE7WJhpm7P0JIx4OB0OhM1rOvxNXQ5AvYFvouvg9Zvm9udlmHRY+0O2CMIuqWertH
wNXmzbi7dQCuS/Xea6VgNHJmJSnr0hucI2x983HlXT4uqtbFuTR/X0Ab3se1b9Utu8lZtGAU0PkH
nDQjJ+rT7duXgLMbQvWJq1+0hYqtBFbhxDaBK+VjHljkseprev3t3imaDNVXdV6s4rqnSaf0T2do
3uYmPAC8DI3Di90YSicL4gA8MmOQ0OMx52QsJzRGo2OJDwcqRlFDVFD8zcsF1GB8L76c4S8dAiku
pVc+7LzXJobJWBiFP/yYqAbeiJ2AAZTx4janIKt8Cq8VAqZwYG5vX+dVQUN10FEWbw+hMwG3eXIx
PkF1JoCr0yXx1L3jNX2IOF0eBoQ2/cUlwOWc1vcuT4KhRkfDIkTucspN6H/ktaOUVS3KwUWHUBZS
X0v9BalZbKbWd2wtXvrK0PCwtlsOoBEDw1s+H+mtPvz0CBGyOrmCJmv3s/6i6bR6jPQa8f349cd9
vOFjw2bRm0VKw/YVnyN5O+LG9IA2AChLQKr+IboSLU55/u9cvYgt6EDno2Ufg9LtRE5QCl0ZuR+Q
wMWV+4iyA3XC3ZiHm8b0KXqzASO3M0f4iSdH6zVu+rAOGbIlWmgew85KRSBxRX3y82+ZnY5Mcrlk
LlJS8ZRQXaTa5e1nHgw8QFp9MLDyEewXVYFtpg2AhHLGW382JVJaUf6cdH6vrW/EhjdH70wLx3H2
w7eCaBboDhegD0l+lhhzTzqWSJIkR5vKQcO9YMfmYO51fDUTo8/khZx7+OSnqFeyzREGNuRFR0y2
fybkBdB14GLyiZksRHjcDwzcIFoAfoNAMk4VDhqLk3zO+Hv85Ghpucx1OJcZ/4yY7Y95Ywx+UVBD
mBpatX+tmDbLwHoKBclf0DCbHsK5nHEMjxVrYCEtYBAbv2DWa4fb/t3xOUf0NOx+jc2ayf5xLhOL
Upzy+wk6ZgoZWa3MPysWOJcnx6Ef0lt005JTSrWqRVxq8Hnem/QtvskyYI3BEalkYgd4z8ReBf/B
LRrUFCrGl6G22JzK+Ke/3vq4ZpjI+AQgnggjKt5/c3SMuk5/r8FRj2nfrBqz0GaIjliJWq57UuBB
MVKeoxKIQEcwg2uvarEkbJtS8ebdOeE/qP1j2IHhQH+t2hBO6zAN9tflY/lzUTNOw2q6feX6dYWG
ZJzAiI4AkXlvRt9hpPrEQrPRBgZ1wsevvEcdXrABZlsZXWOcUX6bE/XSd39JjxlpXPU5TMn/SxEf
shY4y/RsMyLWCXhbKgxenFIjh2uFKxMlRKP9LhyC+LQKdYL3A+CSAbU5cx85x1pqVsOI8KaX1Cx0
ITKxZY/bdn2847tQjtuA6FwJRCbYCVNA7TcQ94jI1HvU9W2z747YicBtZs2QeMQN9u73uHoLXOdd
uMDDBZtFSyRnnn9I57PRT+vPZpjjQC7TN3LxPTmUJLYG45A5OfejxTPb8s/S/hOlRK25l4EIEc9y
KzAFeUhoRQKCD8yiDq02dEKjxcPNTaUohJJA3fXVoIfhCyWNPjXqRfxsk3nL77HoZAWUgCgwlyHS
zYWVDKWIvctBqwwFdwUw8/WubUp0A9wmItsQDrWZY9f5stp4K/R0yNxy4UHSlqEsUDqwR/vgvIVH
AfPGeZ81iuvrFsibkxmG9Fm7enNITr0lEgaGGFcpzCXsQ2BcRxg6NBKAo4eOveMFoyB40Ag6KPP2
RPaJP79DRrVGxRgP9RWPLYUyfPlixnmm4nYNioXaskYaxc6t5GMEJ5yQ45tWNqdIXTUU0X87ijDr
m5iyFlKK2TUsZMrUfAtqanl6lNi1hILgVoAVAExvX06qjeYc31wdnqefiIZh723QEr1yk1cu2Q0y
Q0YCDWuv25sh3/lJKmrO7cAetHMJ0x4TDuamBsykD7905uR1hDw1QAS06g+05ECVmp8D/jJEeUr4
LU0o7c7s41ufMwvM7SWesK0Kk4oarPg6i8XCakUAc6uiBlu4+otOvDEXkE3nUpHLStRoqHkzkmyO
ee6SKB0VDwDSz+R+2170tHyyAm3nxPj7EbozOveRfpnh4jr0ZgrtLCpD+mNLokq5jicZ9SgoLciv
364tmRXUioZLLczEu9BdGCDGZo8J7LAUYVcmRBbjRAM6lwiKsh9tj88d1LwsidGLXPlnG3jEZ2JH
p6hS7ieAGnFDNC8ey0rPrgC60Dg/X8NvLuZ5i6D4a5QVx/cHRGbV0WaUrDjN8jmBezn0K0kWfhq8
L6k9pj7z/fZL+DnX86FtmVuElQMACkzLBAoItqcySaB1J2N8FKuxKmeMcQnLdPiG5IxtPVCYqqWO
0Qr6UStooPcx/IPcAHK4lXeQPxq9CEIMmT0ZfFbtHA75W0A/jc2mNJhTr2+TNdNND2mEFEvZWKfw
bzamMLYGJB/fdW370hKPccLoisrm4aiUlCDGAghqgc7xjK/SUyBmnUhPIE4VMD9QzfX0nFBqh2q4
r1aT26lAGc2Fg2DRagfVyxqmxvM0SPXbiXgpEHDSIxU0P2LQ17r0GNgIgCF9EIEtwKpOdww0BKlH
lMGc4vjEMtfqU68gVUV0kzJjGYxLOGqibLwnRO4LMGrI1OA5l8DY4s28A53NCE0RMIcc30BBltyd
1Z05E0MLIzsp8iLJeMiFzKq5rhgZTB50z7rPjTLe4fb80Y3nxQllmhYvtMjmdElIpKbCGsCzUyU4
s2p8ECY4tCAKzDy2X52pRppRb6Nl516CZ3gh1GkOs6e5IomXcVBbz2z4TfKJbWqrWdan28lYce8L
Zs0U5qmWs8T6IB4gw5VjrD4ndTN56aA2RuvLP0AnJUcKCNyTwQ7rE2JP3W9CGA94/YVeObUGf9ga
8IovOmvL6KugVM+bEcKxYKwvflv+OW8FEj1iSearj5s4XUsH7kxqnckChTZLyNIQXIhLvOi7BpOO
wW5II7bxeLgl7o4rw+SYkfKBNeNmcjyqmvTN0Ss5GlgyNeBiNIcnk2cLfR5DEYYzv3nR50vhmPsl
zgoA0hEL8ivuJT9B+KEs7c8fmUU3M1lhQbXHf+54N/j+I3fF5G7CXZ/GT8NaKUv5yHeMAeRRqkpO
pVQ/HVRdyczTyAGuZYNl3zhE9g9MV8fGn3NKCzd7JgnsCfSkrQnDVhhtM8lkGqTSwH1GiV2LSDbx
UhGS43DmZX6kxACytdY/EPPKe9Suq0RL6DbShCMOJtB7BruppUsgBKV2zwZTKojNpHJqY6/vva7W
EioMzuZysPun5QpqfClxjjBpW8ZtKDJSOnXzEdWIOZDLmApYtte2qv+ZokQ2+UugYKeTB/5wR0Y0
sg8vxNXiCxYxgrgrPKiBX2vIKZYBeEi2kIr5mY59ggZO03Fum/jXh56W5ibVOSeGCtEk+CgAbHaC
qBFpKTihHSUfaB3lttqltJV0QNT7qKa+9uPuQlXIkzeK68L4FtP+e1WOzKyMKwnKNlGnQO1jEdz8
zc0vbaLMvORXLzm1yB4mf/vKIaqPaMovkVqtWwxXnkf5IR8js/3124sc6Y+Xua3zZIC7BvoP8y4j
dkgcyMe3rwVrIGW3UpWEew0xDYOzwUSSP35dr/66deE9g2GfeB7USbYk790zN+/uIB08rfclpDgp
X2CVxYqmD/8odgJZHV3CkAPi1xg8heBG4+YABV5uJewvXTZqBpwQfgS0rmSU85vuXZ/Rt5T6l9ir
Fhg2eeKodPiXfue0DRsHOGOF88MiR/dMUaaV+iyhbX7sUKbxaUjCokXV70HNMoQxXJtZmwBmUCkY
T/BfzUYf7BcbNkmOAzSJd2lF0b9LxH2SkmrEmSSPCU5F2aLwWqeEhsqane1tN6foo+SOoO/fICZu
UJWepBqMwtBvzPcvkB8Y1ctm3DwCEF1gZeUJ4r+ptWr55vz2a9iYbFPQ1vmuP9CGQfwkaKRy8p/Z
c5F2wPsxiRRnvLwyGIWxd8oBwnqylynzE+btWLBJunsZAPxvppM9xa5oQBzYfHjFtvM2/Gok/NVd
Hoc4V87ZGY3MaxO9EMO/W5IOBe/8TuwWRYrc99/avtoE7LNPDrevT5nC+cMk+R669KIuG7PGwXaz
DuUOjyw0a5pEeoOv90IopZ86LaE6hRwGkrqcMDFmvr/f13dy9lQeL/EjAvkoJ0SoX8KPhJ4hOXI6
LDgtfIOyh+2JMop7Nj4ptIXXfTUCt1IkmYD52zmUI97v+PhJmRQZNcTZYspzjlx6OeC4keeK0Uzv
MQpvc3DhPNheJ4pZDG3+JtyGQ48OlqJMT1QH/yIV8yhOPcar5JaXMAbYK7XtwGbcxqHeC+L4UmC6
B39KWBP/bSDgDmFKbLwbu/PHCoHFN+PRehEyLZ9duECzLvP0Z7x5i62c5ajaJFZL5l63Hae3ggSF
5+w6DRlE4lhFjAIolqzcqc1sGh62O6pTaMDVlNmTzSMn6RLsmpRvp1FpvrosG5WjT6AlGZ0lA+Lz
MBUmrbXRz4JbK+yaXYryevmep4crAiBmJS8GDqoe/gbUsBOcTxUx689ATDiNmGe+tN6p5b6tAaa/
N32Xex8oMverZjbEbL4h+HeEk0aW04cO8CAzsN8VWctYwf/QlH4MQfiq3+Hr+FfC9IzXiOKrZLr8
mNzCDMvSDgHdenUbtz+4QfA17eltpO8305hTTIxTxkGQbHG2/MCE/2C3M4SNd4ElZXVieblFWAcw
cLytXPh+tVzUjPJHBrdEFLOztNJA0YCpqtNM8H6hjMoiLTmj26KUoKBm1EGLlRRDkcCPCTl8u8vV
GxN1dO5m9Zu8ofJPZBbixrl9fayDWlrnZf5UwWwnoxYSxQeOr4DPxdsNakhy1NXyZRETrZBcpdjI
MYJqnjbrl3kglwLCy9/kBvcNjfmj3FBEH95jx7qCjV+1GQ0fVIVFznajsf2fCgIUJUeq8toPKznT
/z4vBh7ccrdh916xG9uYTlhJX2N3G3Cahkx4Uk3jdKbUaVnarIZtDr95NEmuJsWLT28oh8/VNJc2
B0+XnLR6drcK1HW1tn3zHEBOGt94WsVK5Oy7xmp2fehY3OHtt0WXJ5/HfEy4+o5jkQYVTR5b3CL1
JyR5atqpWpAud8MUGWDnW2hN8nXc9GDIxmF8oo7qaWFC7r2sECK3tmYZM6jNVdgAS1JJG85ukIBh
ItnhqtvTVoDRNaMwtquIRyPXfMjLvAcJqnM5hj/GgJwRK+lpqCxD14XaJMnfmAjS63MxOXm002UW
/c7Gq2PQ8s9AVWnkB9Z7oNXgVhdVnigSo2Jg7Zy08HeSLADIT5+1NDqmS+fIsE9dCgmoRXxk133P
jZlmVx4oG72+TSv2R59zM5sPW5i8WlaQl/gjE5fOYXLiDlXjJOFtMFjAG4NLdFl/+kTTXz5Ozi98
IGwsupmJb9gCy/gcOjr/3rJppVzscij1qYfBHIDfkaXoUmBBOoFNSiNTOo44No5cKIJE1nBLbZSD
mLi8reQSeJ2b/8aTGHsQxmHYAZ7aNgTve/yxSPUGbOCSlLsHZgua5LI/j+AmJbz7mm6eW9TFVVNA
ElTYaYD3IjnPaHl8++XyuoUBw5SGPwLGUABxU5o9bhKoGD5kKBcg9xChxBO9jvRGf4LpSqyiQlck
0aHfga8CMEcEjHIM0/GRCPDChlrzcpuICgqEF5WFFE7z7Ocv7iSTdgkjcgoIhc0YLO/BmXt3gUvs
E2eOZ2vJv23TTunrD2DTWsfxguV5sh7ithNjGRoyyUkKAc9OQhe8BKT6vnDbfk15kGgnr4WU3uwC
VUygA69rve3KaZmCHFWS6+yBvBJclMqeq9SIjy//t+PA4Fq7QPYj4tMzS6fy65g3dk6WNw6C4u28
4suE/ie1AuIlvsFuPZAisN2tJ9ZBsZUZgYr1lHzwPpr6wXUyKI3X0xu2ltXN/gBXPKymM8tG83Mr
zr8+7haSqnq6aPmQT7KpQ+XmyGGBHcErTBjXjlbA7Aq0Oi0dTU9RcgLVgsn5WiS3kjO6dYtPbCKT
E6Mg5RUWY/ikG8WRAVozuIGZmxmDQVDW3rOw7lAzdk/YZH0eWaaBXsEkemgmyq4NeDtjG/2gBdqw
hXyp4DVl1yJAMcNl5JT8Am2rfv+NOGgOtsbbqrW01qRw/h6zbZ04qUC0yJZSRILcBWweOpAxmru8
FvjByL9K6w+IinRalCgw/gnQYls8zSHJP+y/epgCt+3JsRQ938PI4QI+nLQRd+gRdk6JyV52pUtT
HqRRA+xBGVpdJ389DG2sS2OHo4NsUCv+g1lDR4L2P3BRJ5CD7TOfNjGPYGf96hxcHPHF3g1rShNw
vDZSBfM2s2cu3Yz0+wo5wd0kY9vFOICmMYSPBzrPZkVJPQA2GQD7gd3cgNUqmBFw/DFrZbfP9dFE
8jj1NbL6ANqsHb3aIioX0Yl3UoIMsBIO9ukWcWNtaOsw9tdfbFSwLRfL+TyCZcVOxw4BoRVBU+B5
9FVsgGzzFoOGCDtAiXLXTRSR7yYLhYeNDFUKmABubGlgIb2CYD5gRZXpaP3W+nxId8JeAOjKm8QC
S05hMQ4RqZzPfsilISynRtKDlWeAN5kuEw8IwXJu/i8l0sNG02u0WTAENyCnIb1KYOV710fkWWca
sWP4FkXYQVw0dl9/aJz72hxzn/pMN1XyxRDzFReDec5ZJ77TJTHfc8hVIN+ovw+kmM752ccNpH+C
1hna7fjk3jB4Y5eUrZ/7t1nKaCytAs2dImpDokhNAavXC94UqAzOB5GEzrnsfPg1L0f35kKTRJmW
OXxztiTI/eYaOyYmC53pU5+/VwxEkE6hIFKZm3Mh0KTInaEI9eUDkFJXrN7+PWIAXTM9jke2vixC
Il2mGNsBg9t4VNcJ9sXONYhhmY+72m2CPlQKKBA5MJIEcByJIgw8kij5Z2OHnOqzwLr8ihGwM1wd
v404xiV2UehOMHciSWbZRH3eTNG2AB/7E6mCeernXMyRW/GoHWDSzECMAZ4S+2JFg/CgBND3aYRL
gZW4F9ltO1szqt2pjuowkMus0hhgBnbRe2MGIXyvam3qXiHnFjAu1ruMNl0znTf2zH+RLCXukDDi
xFzl8gZtYzodgbeKKsgSZwqdMljSvP9FotQr7J0VCz/19WeKnyaduAR6r/Y4TkX25yogg4XgVOJr
h5mNA/5nmSZiBwLbuAs7fM5vRIyhWYC71jgA5R4BwIsP/pbI1d3UjSkiHbMlCu+CfzfOipSrMij0
WcurmEcoz+GVqeEkO+2xo6FEvguHGGnTzCbYj4zPZhxXeJcCfXZYn2f7oU+OUNmmzmXvSFl0HBP5
3YudzJw6jbUMpMUornLQkZGHwLiSicGk6Ki7L+LianZBq1uPm5ibHjPd66jmpedAtXMeQWXwUKfw
MFJUyCbDtL23vkmf8TWEjOVatXcMj0C2Uck6a4gXUpvajoKAtIGUDzU1P84YSzNYigbikqm0b0Oh
s15LOSNAxUMgQmOmxsrGD55WZbrO43EwvXW44s5wwmWBWrdY0AlaRy7/bmS+IS1DDTVvBN3hIMjI
zFAs3U4+QXKSpYD559wUvHOxLmLuKt9ABTggKpU5NcR4CPAG7iJyV4WpITNu1FIuKLM4XvAr+hDP
jEgBDXULtWlDYhDszh8Dt2p8/iDM+n746oZzcP3kTgOZlGcXt7PSOPQgNnDsLm60kpIGT09FlyVZ
SK2GShoSp2w+FaY1lFezCN9NoXaoUxpjBIZf3HR8w58+viPyGqbbpWlOY1xC/zS5jcXqhEMp1R5S
DF7x4y8imBpH0kkuDlUDeBRjMD3fURgBxdyl2K/D+PkMUkVt5VFM4HFiFXqCjNRDi0VwzUs7gGaR
lAFLiIxWFKCoXjs4qetBsViyhb8YwPX3r1NgvixTX6o+Ea9YCUBWWcpn41I5TGe23LyOPUbk2xhM
E4RMoIJtXGrx8bnRHCd4o5id4pDwPYu49xMTHq1Z/PaOH9U8d+29MuGZdUhvxV0KFxcwtq9Yyrhh
SECsVQaV3/CxhqbZ1x0F4aARMI6Bs8F5MaBkbPk6t5JnlG/JBf0yE4JTNaP+ONGdIDtbYcqNlGNe
cih4iOHlbqn/9uwb69T+sWS6pTbGffiwu7r/sypWV8wZeVPOzzExDLnbDRaaTvyT4mdwzBu4JC4t
CgarCn0I1a1Pf93otAhXB1+qowNHr/kXQfEjZgbTp4E+WVz9HEGAFX8EMubxJwPWe1N+ySnnuMM1
embSUGUT8QDA28gMLkUg3yXSo2kuSadf2h9ejA4v5QdDn662bu1263Vv2UX0Xvs3AL0mnF5MwnAK
A38hUVLwHZgjMWPDFLB1UOTtu8JzlzXgSJiYjpbW1KrYtB3+sDPXCmZ9sFpH2u652n30Bk6xUU/7
PgcQ63b+2P0dsZweZwpMdtsNcnhK7eWZ1ZuKdWMsWXceqFq+nDEdCHBeNvluLQxyBJu+HEDLPDXV
XvPZ7i8kiHIl36ecSdhz8jf9rk5IAD4NwDLMZfiJXpun/ljcTZanNSQdT24HZ519GZ5TrJoI/jpT
Zv54GfyNjl8yGYo7ZO19eJeMv9wQ5QJjEYZmFQkNmiIzVe7OaIliX55+HW/KeX2fFLY5vSW71uKW
nM0GCIFvPR1fA6cW1kv3VXdltNb+xHE4NFC4hYzQZ3cpXyKOvYjGALTrC6YXVNhcTCwO9C4n0dmI
G9ARTdFhvVOISTuQqcPxwl10P4Ispkwj62cTIfschV+qZm2Qy2yx9dBay8WE0z5Lf7obcb2V6OYE
A40YmEKj7mQvYvdRJ0it+B33lC8gBiSXn58zDs8RwGdC6LSf/bA6orXDP3O14172cenCJ4UZFUIV
PgKubAT34NYDPizVS28k6lgHMWR0K9FDomdBOkzny6W5vto8XEX0mOEnOv3TUa2/fRMrvuTiB+Ru
DJ2/NUYFLOoJN47DIF9zvrCzrIcufumoJ9emWnGb2xLalqYYZPXW5kGz3V/FfNmgnKSEYRJ6YK0v
Awyb1mwQ00dQaiwdaIUD8qIQjcm+bHzZm1lubNxGXWIAhUKtp4+HCGKLcLmUekvHwVdiihUElIc0
nkuN2qnbphFHqybmHmInzC9gP3B4sQPdcJEAHGTwyfujOZLbhTzqqJMYSOvjEXj0mP3ts3AmUitg
OTtncNzl6+uMYE7R8//IiDtZq/FUfaCimlgDkFm90U53YOxTszv8VqeLBXav9Zk56bDdIFNJSiSk
jznCaC59PxfZG6+R1H5PeJoYK3+1+dNEtAz+Jrmwf2o4LlMUvdz5Muhxd0iloFTatVbRXJ5RwdAK
MGPqGgpruSuDJdbkYPy5jX2wtWzTwwLHMwxngBOulwAmcv+EnAI/UseLzCSVrnyKTgIaDr2a/vqk
hIcWrp688mNAdB+NalQHdgP1UC9JA9qNVl1ac9tr5GeQ41oorCpz1z+23d85ww6Qwa40CfLtFWaT
O72U5Eua6b6OxL890O97SVldEkH1W0KGwfuQl+pJ15QgB/G+GrA8+mKo8gGXeXwVUZpE8ytiazyG
eQQZpLEFTHm8TJxsf545xXiRL8bWhxwXfP358iUEUU4awAG7M4Eg81W12qQmxsPrJbNUv1p2Wb8Y
Q2HDQAuhB81pfZvyhzkSTxTUucif836LlKUWHrPx3/1WDJ4gekxm3mxLjIjTWdngPxwbC+zhwX+t
K8IbVNc4GAj/gSWNwpTeMnDh2B4lLChTf2KnWvaNIyUlbhw/e0qGSfAgK4hQ7Laix9VAI14reG3V
l5Qrs2FOlxk7HmXlmL0BJ4muG8hgHRS8FJPTzo0Fxz140cHYXdtG7o+ifl3YyC85cqUnUY1/siU1
RRxpfBX2MSb+NeEHj1seF/gFfROVNMTCGws1tc2GWnuKSvihETEi66/lCC8kfqX05h1RC2IhKFf6
b3Ebd/gdwM9M/hkHGJY00VMbmUAFhHpL9Q40xuv6t+N5EI9gOmCILhdWyRtCSiJHBLRsf2k7lCJ/
gRC4NeIJU1JNtAzH2RHdSDXwPZG4AhVyRcQN2yhjTdk4lGHzYQF3IESKj08DQ6Zci9m5iWBLuhfN
cDnd0upTNgIQSSXapdROhxeKojUeKGM6zaHuyLy8ZYtHo6sPTzh3CnbJIGh/KVnNHBxYZCZa3kpg
SnJGNCHSJyfy+K+Me74JLrOkHeAjXrPvgEKwu6R4upJT2yKayKUJrbCU6pE8FrMh4zAzxcRtumsb
f+kZlCoFSyiNsSeR5+aSrpBHnNdlX5eUFVqfnkks2HdGA0Oy+pzFK42WAoTylOi8nQ21u3d2usRR
lwiuw2VGhg9yfao6hO1zReuDK/BQZYK6HLdkKTMHjQJM/7tnM8qOXc3Z+qNU4CuoU27LL8cJK5Ag
A+bxFhGhXK1pEZGit8rF9zimLapO2LdTXECweWgxpye3aT1FuNDBX6YxgjE91zSQb27Z27O73llc
gRJxk9asME8KrVlnw2OrRiYMJZ4A7zW2RNC4K0eGgowLezd9zIiyko6L3GfZ1rMfyLx0VY44n/5j
+88Uhm9K6QSxhA5JjGmf1s/aINeDq9Q1pt9Sw+Qaa6IHx4aZx5IGVM6ppilCZUkZBx1duiAjUIk3
/jFjS3HeHQ7MauZgLRfjjXMxvh9Ry9XDspiyJ0hPsWlqdKkhU/jE0qaKhoYznAZjKp1WZMAmdf+a
Zo7i8mgtcG0fJKg4KYwJixUNjTeZu22WWkpHPjJygpPAEKgACneaRo7oB5V+ZNXSndYS7WcEIZTV
hoZpiqRLPpTHyw4vU25LDugk6MeO9Y6v/iTMM+H4YQfhtWebwstlXEDWUPTjwvofS2e2tKqWBOEn
IsIR5JZ5FEQcbwxRNyrOqKhP31/9p2NHd+8+xwFhrVpVWZlZlPiuWM3ARv+OQBgYe0hSJZALzIoD
WhLJPfFOOjmrafEhPrDV8vn844Q6+bja8Q547DEKVUxDaVXibTC3tIi6gptqwCQp8Cg72CV6K7z+
CDmEoR5ju4WrJzc+/tMwpHUAiIz1jWxAzEmklZHnDwYa/SypxE+8S1KVn0MAl57217ywS/CtWMZz
FgYXJR1ypbTuR38Fkeu8N2Grywaqhl+7qMLkd7NAabC0MhAiw5liw+NXMI8HJgyv/YRgMABOxloE
GB0v5/RPw64Q58YainH79rThKDKuktNJC2qGThDfZDqC2nCD3t5zJlVEhr8Dg0qRpm1eDo3ZAD4F
6K/CGEj4NzQjo+4IISbjaYgzQAfu1ZSRhPzoVOQ5fQz/4b5HiN8Oimh9VfHApysK/8hSsj5NRAAG
BJWW6b42fc6RD3waNjIZHfeWD9kdzPZyf9mqe2P2sD9ZKhoymOEQc6SlrfS4KlsnmQjW1XxoU7i8
A8Saa226fq+HJ9uEqfAPnPMfGcc0gkghjhAIkILzUor77Je5f15jmRvRXHmv19GrpJuNaGu5iYbq
fMEbWIUsaT+b2aggo/UrGn7c+8VZB3CPhna7JgqXaWOtFOfBLGvNLic7tWS8Ekie8RhwykgZzjPf
qOZHMfGPPFolTiTGZZZm4nLJoMU9O/KPWL9IxeWff5kdJtmudDczNhViHXjL0ZBere26e8u/jNsY
ZJxjWs4oSmf9PowVO/1oBnIrvNs3tGix8X1tSt/1ZUBZ2h5uKF35KtL5s0nT7T7HGh4hYu4kH1bC
bVs0S54/+MphtN8bTJRIBdE5j0qjx9GDCPw1Yp9jgJYNLKZd8KGErYQo5vurVDHBbhalgUTRzaoY
tlN6unh/h9+1sq4q52wRl2SepzwmCZWJHy+OGcbLsud3wEwZJgoexrRyLM7rh8GsOMZT9J5m6vrM
HTeLeigOatSwrr0eQruBwbReTw7kvmlApxcX5WG2n7k27T8TUNlkxWVc9n5M8H8t0Q63D/y2ojPJ
mbLKFx9NHzW/72TflAQiz6uwDXL0LvyiR9Zyd+lKNgvdzn5yn7FfPk+wcIyyq2ko65Qhh2k3lkl2
J4cIavddEHDz0CAJTVNGIlTkTG/vu/AzaZGmSAVpwGd5XsgE47j4AuNKWSFJrJ3taxO/VNyhLE2l
R6vr3EsJt5KE10BzB7c6uk+WCZpMZnaIBC7q4gMxRzuJQLGNhqcv0wzkPfnBo6qgEo+TIj8mblY7
KTwFyj5plRssnSy5svAz7gprDritYo9DCW75sxoUCZyD56oYyZyxUCRG8/hsE3YJXzufc93PlClQ
ncgk62gW+RnGeKRoPLkuLzF38JcapzNwP0x6gmvQtA3IKN6OZohFumGWQ/KNi4Pynlwj5jB1gCNH
FLOx9G8Ay3Z9e4POr6FQxl+6t/hwhaSQBUcI7ihIb6OoH0QchCVJ//Aa1zsxHF755FkHHKSMlKFa
g2CZvNwf9+sxY5kf0Qum++OstqCSsPSR3uaV91q3rca9MjUSKTpRgDCQulUEI5r5acMbTB02NqX2
b5ZlPcNgUWERhkkqyW50YtYK5lDCo6kTm38yO4Uu7Exp16hQeyAOKBD8hycR7d4tVvazIKAavVyw
k/8zJCOyw2oiZq/74uLRIjHFuQAaTKeHLBEnUeQu9GZ/nVHHsemHCgIBWxjf2WRg0omh58q46rMV
LXTiPXrd2/CQ36bnCDLEE0WkOlFXjvKhGjok71XYHIBL3F27ba/gvTWHmzXw+20AZB8UBoPD254i
49Af3j8j9EdwMVtITglVLswAmP7xa8d0+3fHvjg6hK/v6M3R8k7KE1O28F2dkH8lR5rdLBkqlItP
L4C5YKBzI5XsiAeNNo2CNmLR/8z7Crbwt3aWxVGIsTz3NgkShuklX6QVNVZ+7eiH99F0ECRSaHXx
PNEo3oK+UXGgrbz+I7gp0sAYmL+0/HeYAgQqlF1My/wGp645+DKV3RvouMqhdUwY1LKZdmJOSRoT
UEgQjMjZirIP6izzWBm75I9gFqECTFZZie84BTWawFsToArS7G2L8/ejOLRaxM9wiWKBbgAOt9Hp
aGP/JQf+hzLiDfCFuIaZBA6mPQqJyPIgaV8cTwcqGD+8b2yOJAHE8ei+Zj/gu4+bzkpGJlOOFYJe
azPK7SJZtv5RA+VtljE1LL2YAVV0h0m+PjkPKftyyYgp8tdKsxi89oW3OjDJpfE7Z2Lx/Caw8AoZ
VttX7S62B2aIL3XXh/dX/yx+HVpJ7L3Y3+wWwMHsxDRXwHlKFdIB1XyNiuMYGeyP3cfugmeeJOxf
DPbdvepp0Q+pzZHx6KBlXIRzVx0F4/B+lF9AFRxl1sOUKvn9KLpwErVvDsulbRzJ6/tO5851f2Au
mCRKD+sr7SviPUnQvy6KznA6KhOPBzsPV6NBPMcp2DyBXuPHup1qF+khLTFo55yQ0TxYVC750EhK
MHX3a9KHvmwQL+JGDs5OQKkkj+SceqcnK/kOGMczBqPumAlFbn7e7WDQGJwvIF7m8k1HgGHjgjJB
oDQSRfoFd1w1LT8BxN5JwYcRKd2au30nT7aS/LO9OUe+nKbpwMgSwBmWlOSHn7tND0O3T0TDqHtw
cPYc0ffi03C1pB7cS8a73/xJ5o4vGQAqhxJDO468lHySKmZJJQokLW64Kqk9/kjLOek8zvBhGJPp
UmKeCR+kUPqQncoJC/QHiknk9w0fCqm2nB1MN5Pjvw3iq2XIG6atBKi3a1a13ZB5UYgIOv7usKip
dKSp+JLptx9y1MeN/JXDBF0VG8hyOEOTefmP0o3C576T0wZzUuTYlBvHDihKVg/7UW3IhGByfCEu
UdwcHVBBJ/zJODlKtrUce/2ooOFXEnzf4WMmtQVQHyAh8lM91sbUPXDuIjQSotLdwuzR6KMiuhv1
YoZKUT2CgW91a9vNab/8U1v0rhu6I9u7BzlhrM4QcY28sPrH+rxFTF/HU7XZcRlJHD6cuUW1CcuV
UbsX6YyGoEBk+kFsbbdfPgk+zcP9el9ju9+NkAuxT7QEUKYa0olJWl0XnPqYg2ab/QItgRUDTZxp
yKHo+EtvmN9iwHjtkNIzJNOcopluPAUbILQ+MzTUIeCYWBml222XPi0lRfLlruh8AP1o7JhcuBan
kTBUUZaatJjmiD2S71AluLLq4ctevek/yJXcCDAl2h3Rks0USsdg+w9JEtSey1IIOg2ACU0Sztwq
fI9BTell27zHUzMm/pnftzXdcnEiC191GF7yjMWuQ8aGULrQpe6HLGXqo4vPxo8rIZ9g+YhR0p8O
RclBZF7BT7zk+RamTo7ojsaxxKX5FEythAnBJzHgANPfFc89Xloo3D3oYIovvw01Il+PU+WbbrW8
g6GbaOH6MG5gN3DxfahcJkT5ADc6QKHl8umD5RR3YD7icC3kYYIAkRipon604ZoYevogfDErQfeo
mUBBf1b7YMwVZ0on5RZbHhcUSnhOqOFo9xQEZ8gdkChaYvQRAtoel7CXbCUtIfR8afTPlx+6Gjeu
Q7fzB4n6x5Ni5+YNIhfi4gwLHMYdZu55x+Q5Amb7brO52ewueREJmBgboCsJbqQwoC6XaGnBAGDD
up0HRSQ7ifJU8OMbo4fJqH0nv7qYbUhikgs2oLC0ROvDjqdGyMonpuI270riZQ9FMb0uknAMzBAM
Gp/QSZqzxQ88RXM01UK67tmAKKa0woE68u92k0lthf9vrAOU0LxDak9PnHvi5E94CCnXo3lA5sM/
XVEPeaW6rE/WVF4IivuOlnB990bx/Q+RXRk/mmbov+iHUzXjeLEgqoA/3KIPgAv2EHseBd2agaQj
xnR+8mVmC3g16QI9l45bPpzj3QdGDdUPZyaO6gBKNFVWfSNkBujlGfSFSnCh6Ia6REhiGvBGzBpv
MCTNQ8dd1gNaj71/nYHJcjtt7xRbIEI/4zQGicA8cAkSfiKLS/e61/+NO2swBPM+wjpa04L76Gw/
4QSDdROyzrHbUVzGN/s1mN9xfg587M39TWebql36Jy+KI2C6t0dub0sdf3Ge488WksATrT7gE70L
+jOmfxide0b2X+sbFxVgky7tJOM4fs+MthSfqxTOL0US1WHeEFgOPw43ZOwzFhFTE1SeUksOMLAD
lNYAQCRrHyYGmBU+gW6edOxiIAsg+f0VOcBSpUccVR5eLDbf09D04DMZxyVMrdH0CrpMNGts1svB
aKhyBvQvejxTspN5/FslZ7q9HStuz+UYNHxKyAdLHak8uWP2DHekIwA6Jw6otkFVgTWyK3SQNihG
/GWN8fCdQiCEnNqN5hDwBPhGX3YqHGbau7T+l4xy54yjgOrhGTbrWdSOWXaAudFkONhTLpGOd3wa
BRy21sHlq3pwHf5pHIhr3VD/daattWQoNKusyt0AK8huFPD1tdsPDCcHbb2g0OU3+jrzC2F3c9Jl
GVUzs+DZDLTmHOC2H7N/PYqh2nzS0QGju08Efd3doQEwwoUpBFQwGAnpkM+RSYKzGljL3DzVkvID
mkFc8aiXVYgDLxMXejbTEl3trwz6INiw7WM20cAz1ov3VOiz2lKZppRJwCS0fw6B4c/cBSYAJfDp
HMZUy9HRqFM5TLq6TeMU6zRQ3TY0PCGO9qIAyVJvTsDR4s+II1azV/DHDWiLcGBfzJKUqn8Apt2z
FFO72VfMjaipBefSfhbANdnPB0fVh4RimiYu1pAc1jzerDvcVCXDID1SPeLrzXEYGsxEMGt5QwzF
b+3OYDc2oBm5cobSwNrXh1e3AhE9ZLRt+SJx5aRO5r6lZ2IP4qodz1X6fU3sf6SJCTixWzEU87JI
KJqzDlry0gD+I60S7BxSL06VLHEr87uM+aJ1ShN4vVTXiqFCPJUseroyraDaYGMFGwovRmIR/frg
2AFOqDAg97SHm4OtGHtIvdhvYvqo86wkBuyfJj4F/GIKZQdG+NujN26lWKZNxoFN/NZN1UL1llYT
IcYAmtB+JmeQ6NtSDXV69roDg5Se5txBCCPsGs4gkgv6mtSgqq/UgBgeME8JYVH41CdrSTq76kAf
hl15xupiRP6GHbup7h4NHcV2CLrGZaRZemO9rN9otDXKAzvCEI8d12v8fNWzuqwBxaxK86awE+s4
IYok10xOjHn4SbsEABomciX0mSnEHJHwhAR0eGKBILF34OKu0zJx2YDUsSUHiuPunpGXfAawau3q
bTwj8MXNXszV5J+92DvcKuXH/1J80Dhomae0EH9/+hrsCv7gsO7PRSwdnxCa7o/cJ7qX+8ag2R6H
JGBCZhHsbcvUATFy4/wH7/4y+wDdDuH9SSiBHKE5xUEaJu3ZGZxAZUjKWxpMWM7ZkBW4S82w8jo2
jF6317fEIq6vuqspuQyp9vJNDztTbBYN7WIPJF2g5qxvS8W+D4dwqwVLaUc+Fhv2yYALUaNBKiQL
PW3o6bqZeP4J8sdynK4jAEgXqAsGwS2lnPHb4YdgnLd2J6ueXM0zIQKCD4R0Fg/8+OhgEr7zbnjq
mMAk/HNh9dU9Iwc1dBHz2ujWdFOIEtxnUrifz4sJcbAp9Ky36GvAfNiIrfHOM3gLt9c/jzj+K8Hg
CIS7HkrZIwNz2CeLH2uWRi2c90XQ5E8TCz+X9leWX0e0sU1qL4djK4KKqQUY9jHFIxUuVk674OAR
doGHAIpxqcgLHuMOJC/bMA8sMlJK79M4B0yE0pWogeMfk+wJmgcVkDvEoDPDFbSQfwnBJNcfFkSP
3CHsRXYnYlbrzoAVxeQCGWu4pCqQMMLmpgOYsfedBD4imYPC6DacVQxYaU+faoiXAYxeOeUODC0D
86YhSAJ0sS6OwVPhlEUMNDMyxylicqOlA31HoDnMV1lM8QElJMQi7rucP+SrlCib5fIBiZmdQGtN
3e58eDHPlFaUJMr4CcYJJ5LUjIB90oXn9C6s2OqiJJtSCJDXMNrbXFlZqk12Eq2545i7HTUjbea0
PQlT5zf1RL3sz/ZWxalOV5YwuIw7LtlUzy6cGqB4YGWiGSW18yFwEVDxAM7l1GyGfEM5ymrmIANF
5T5UApczn54IQOveyaDgM2hziq6dQ4tb5GDDw+aV8uBCreY4Mmtll7WHO+YDKSR0We/oCjR2n7uu
04oBdGCXQBGgScQBf/wrE4MTtdgfueMva4Sv7nuNEfZixCcCA1D8sjwzFik+uUyzk3zyaro/9+sY
PjPCgP4ALOcJME/+FXeZAytccoErkI3hzAcTa87P+Pjk1OyArmZQdzOIwYHTNW/McIt5P/RPqSvp
5y0J28viTk+nXVAeQvyMmLOXDbaZrzHoiWrFgPVPTo6q4t/WI/e3GKmCpy7SFBTnolSk+UaGJdfA
Lc40djbcYveyjoyLl+2418w36wWcDteAQhbs+QxfEXTxwYmgmE+Wv6uZBnL7xaK2FoqLtoaFiiac
AdSSghytLnfUFAvovUmwZ/WM6efTKaGoN5eteK7nUwvuNkAQTAMqTZnhiN7+RKpNDOK+05Kz35Lu
ySeVpqKEDLx2ij/aB8jP39pFDSmIe9hdIVAxnz0yStof9u3vYji5H2PIjddR7mPkA8ybtZeRHiuj
RQthDVo21Cf8uh+OdXN7VrrlG34lOSXPxJXmM71wnI1pDyzsQAG9HEKbJn14OWnVAIo+vIHi71QS
0Os8y45j7uQ+cZ5MNPl45LkcaPYJVan5COsG+NqlVcHxQ4eNxJk4QXRpnI+5qHFGR65rnv4xyypv
AYvPoufUfgzx0hRpWW/+olgwa0jGY8BgJkxCSjGvr7j9CPUvu6DVmBr5VsiSoX9uvosy6MtUFCF3
+NrFz8u+xdHNorP7xfHJhCHI1iRFS3KXsseV2XrX/5KrXpAT+m/vXQDpfBWQevr0tXmNH28IvQ1x
maXJrbxxWmO4xW85lCZkvPrr9kHgyfqgdMiX4HYEh6ADUW94wUPgykj44KE7Ggp5VJdvTEICteP0
H+6qcqtPTGb0gs1au6ekU/HcK4aJ0PbpTXj6/R8+KFfzxfPHHahXuSsoTygTsTZo7O4rvPAX0uB7
wJNugRYpo4aJMQPatVonvSgj1bx0rc/PwderOGjG8TXmVcywpIfk/N7moDTv+9mbZuQxUMF8jQO1
9LbEvZ+Dv+v0KqvQWvDAsVc36+yh+k/mfQyy0zl5NvPbYPt7LJp7eKwcvkW9unekyw+7tyu+qEzt
J4Mne5Qx3U/Ki85fGMtwsnGIzL4glisGvBzisx6C4V6Q0qj4Q40H07Jl8/9+Zcpfrro5YOSwMqxK
p/XOWhDeyvA+CGuatzj/+8ubandw/LtBR8Kanvj8sPpNeD+N685IN46pTAuCoj3/juCRstt3vvSD
wcIguz2jJSGAgS8xh3XCRmRIiickaoUK4ExZwomg0OgkBhSc16Dv25SYlsHzohxGck6s1mYNu/fh
S3ERA57eMJ4B+D1Cr1xKlPkLi7nva8SGP7yPOkH4BaRD/7SNBubLf0AmoDQJpyF8Rm+L8g9waRri
04fDnXA1Y2j7tzwZrDl8Kd/JqzIaf99t2gLsJ0/AWVOOQCEYX1XrEMK94FnCwBeObIEVHHSn4uJ8
7zDnejbr4zOIsXHvfXiwrv4Kvsj77/X2sj2UjvaUJvQA9O6G8ER3KXb5AN1ov1xls+w8thclqRiy
63XL4rZ3WzrLYvUzXx/r/KQH6e4XsNHiwX16rG+YdaO40+YKXE4Mp+J7dzFQMa2rfR7/k2qCkIfH
3jGqr+n3Ucw10lGF8ODcYJyhNWaOhQdZZ0QJHxPu5v3xAVWHTMHoQBt+AoKhmEawrtloar4FfOMF
WmH61FvYVlSSAiQU7+TiDKaAoa8p+EjHqP+9NzQclkxwQa05RcRkxsz/pAj+2aSpjAAVGmcH1Zrb
ejj01JHYMKfjn/CLr19yAI4pCCo0IGmIUIYUrxHlIL1lUJJJAZE+yXA7Y6XCMsTcisJfEg4msskg
h0EN74Ech7oIAlNO3rkj7GxWJAX6lYfYfjulRB3/lDh4spqXguyMuMWMqSe0qfM94oH2nSSmR9JM
HXzsgEt18svfzL+8CbUDv3OddKAXC7C7T6gSl0erh5icaK7TY5CyhDBNiH9ZNywLiKNmm8OMeolR
jDfnpCb9p/FtbMqA1qSA4vdafgaU35YyY6bVsGTN8EuT/YV5FXDH3Y6ZVOEFcskPEge9wwRW+jIe
rC/OeQlA1dYo9sjrqajyz7g/E3LpEWYOb0pu4ydqTeNJalvfwzsJMYuWicLQPWT4Ok2LRP3XB/KP
ZWRHDPMIhBS8tBodx3zcleP/O4zB5mgc7Cn36Pnf78T/14SbtMdtx7iVJFx3yA4/MIn3y6UZSWMS
8LiPYIq43m5RVqbFdUjbCd3byt2v0L1HjzLUqqgRZ2Tve7YOkD9FBRZS0qpZc0ufXbiJOEkhX9Fp
3ciIzgfMC5QrQqLOlYyhZWbiYD8mvRztTnLYWdJ9EGnwNfy1nCOzZ0oLk/Z/YK7zeRslQf7BeWPa
m779cwbfaW8dyRtljhKEwKQ7vjLJlKUZCMG4MdtjwOt/TbhdmVeI3zi3gdUgQvkD/akpWdub1s28
ow1xj4Ljfc2YzfVSENlohkzYmINx0RDCiAW+yfwbwGidSQsMEorZElSt7yi6r5rUrCQzUls3WNUa
RXFJX4AFw3fHWs5XuG6Rekn2F5dcXiw9aRjfeRtC9FxJNC5ejUHYn/HoX7jVPVLF+LqGoYXrJlMp
1jjZgOca2+kUpm/rQXr9RJiAwdDoK4rC0fZPPiUNfRImmv5QWtonytBlQrWIwwJjc8nj5jKYShRI
zwiVEMg4maSO3sZBlsxG5U1QGZdx4TsfihF2Eo0b4iWrniWGtF/gCZnsjrM2QxxKKkaKPh9ArUju
Wd8B7ajXvVv6ONMfhkdqPj+UxrQXIMIgAAD9fIsUifmJjPZlz/GxBSqTSghvy0J4v9/JEdoi/OEc
/q1fOPGLap8pCUDLjgzxgs14Sq7/nThMKQdZ4YO18Zy5xBwrLZtk+sA0WOaY9NnqbXA96sSWzO4k
gz/DCuiG+RnnEaq9AolEjpbH0cPXpGgg2EupSCoGkpx1C3pxX9evPACRf2wVIBwnGyyynKEEAnpk
rrrlU5yckXP8FECPBPJ5Vmmsfuj5si46bKuCZ5wBVuxYD/pGZ1Oy6qXQEdhj1Xau1+gAbCPwWr2E
n0BbClBmp9fGpdgBb8jgDR5Ei22+8t1NakOHwcla8GoYIPZh2YaYlVD+ZYOITKxrIb9MBH5Ab7Wm
xXNi+hc4IMPs/miCdGek+8liQ0Q2kjX5takNqbxXVu8GCimiJEEW44oT2T7chy+Ut4e4HtLVG8Q/
v9vjNHFumnvtQQwjkCQcsYKtEigBBfs4cDl754uPmeKS+PZtplufcBleTL4OAu7JnYbG2XnvmM2B
60DkYndTH8LvdqZMegkONpcBI3McgCP0i+I6zPMCVh5IU44VaWayQqS42nP3+qbvU9AAwXycmMF9
B4MRJX72CH3KKF6GTfjNw/ObYfd2tNMzF67PDiCWFEaoOGQXDMWmRKJUPyBHZakAwHDw+5CK+D3Z
wTZ2zyD9/8/746y/1rwedhJAW88QvErkEq0lBHencRMs6LYJrLBL0l9ZEI9oFvIx3a9FDg4aRxUU
YRxtDMENfAHiSNBJXqnLzfOcpAcZFPsV/ZDvPqATDoE8sAjNTox+IUFxlnE/icnMwGBAMgBYHR7T
/G5DKiXJfoYZA8xdtuJLmKjLzr8TraE47I9Jisjt88rl5lEbA4GxYfk01Dh/WRc/mRoMKAvQQkMD
9RcU0QCGsOtQWJHMw5pFTvKzmMC4PAyJ3jFH+4MKDKKPHEFM0Ytv+ZIb90S5rjDJ9oOsfdihcAJe
68FVyTg2vTKgPoPKiNTBead0KQJ4YRPq5obd9BumEXU4rLMOTdMjbAaaOOrdo547Gps9nsJosXlE
19FfpqZ5PkOAOf/ZMdT6aMaQbxt/zaXezLO2DIqIB//oVnBxUqJxoPt+vUyATF1oXQNDJkDY7gyE
h/WVvD5m1ysQpNFTDlD6qDH8c1pzhEfie8dIpBPGIGDKNGg3thsdUoDgXuKmPcDWcoe+Z3AFCmCG
ZxdqEzVYzj77axf0DeZPEdxrjj2Gmx9xlMjfDAzftbHOMZCy6+zGP0EnDAZcZziZjltyRdqMc1ry
Azdmg1J9/TKcToCY/OSx5Wq+MWXZ3SzuWSHZardgEyqG6/4oFhMigBBs84NKp+xCKwGYBHaWle0+
IwAeRq8XCeizsesDo/JsIPgTZna5JFqyuEFWE0f61JJk5Fmmsxf3s5V38RTCqUArdDUeFgo96x5j
dmjVTk2ERMfxomfP0WprRNyPjNMiJGlmFTx9GEQ0Hzsu9sQePmeoBkmFnJ4r86sB0Ycf7+lhbxs0
LgxTbxDc12X2/acn6sjRT+ZVZX7qKV39q7Jq+JsfI4yqcyVSonNxFaMBNoR7iu/ePvoteqOHxWxa
txeUnp60GJB39vGS8/poNJE86QAjHclblwyxcU8OJ/cQh1nzFlGFMhL3QnGkMT5SdV+QR06Wissz
0mtzLzPG8accd7nvtEtQvnX4Xwwm7ZiugqO5b979CzVm3Ir+CdYAph0WpC0IXCVDR342T6PkaDpa
D5BRij3rw9xNrI7/vRAll1nbalB2HMTtC3dlYFv73+TB5Xdspv4aqUzImr38tc5QqNK+iO9g1Ju8
4jNHeJfzsU1T7ui0Qy0sR7r5NDvhYmB1yTg/3sfjQATY7cIS5qinUwaReqolrS/59RPpka1Z3odq
BveW9PCv63dchb7VkKmdzgk08WG1/cO0hdL2JAXi0dMBm2+u6nbsw0ixKZOZ2z4IbpyOp/EnvLpf
++PgQUmXXMoM3FfD8/IzfvJjYxgYdGwRjVJ0dikVfDTXJN2lvxP8B5cWnC8QzbK/hCTTBrxF6sKP
e0ZPFhMiInYscNeBfKwJqumKawBzp4HuoeeBrZ++vUfY5vfLlOifiyGYVQas21ABRgYUYOUdRgB7
vNyA6McUWPgCECOxiOCYb1NaSGiCr0zbghMW/5WKiVYw8l02ufXk9GwBkG8+nO460YU+EKOaTGkp
QSmz4KR6fSiUcloBY/PP8ciT7qfrPm3OmQ4rQ+FwG/Cukk9u47l85ZM/IcHQLd2FamFo5NfUGFVQ
w6y7AMZzLQP3Z73DNrDQ1YUuHEK/DhqQypeNNI7PaZmS4JHRc4Vnu/J6ow4ErbO7kZXS9k4OEwdM
nf0J7ijDb02AVWbaWhqv6ToPUZ9dh8/oPhz8080qYkqm/3IOcCVrKo12qJvaZD+8+vfoi1UTV5hc
/Rd/n92mRpXiw+N0EZDyekjQwwurt8RmmSzV1N0r05C4Q/bNPbo4AxiVC2/1az0nD4jI/fgXiNMa
bmBmn8hMpBmOYTqYWvJ2pn3cty/BzdX8M6wD5nLhtXC3VMvuIqwDVLMx+w75LgvvJkscGGiOmy3n
a+3xNNDdsw/H2NZGv0CPe8nB/zDdRPSUJX/a7hOMMXg5Yn+9yQtaFJY8XzAxpiqw9uhRvaw1kyud
BTeEPwGeLZMFXF/+NDzn2il9/Be4RS++m5zV0s1jsiee8PBIDURWfuRpCM52tDZdj9GcLK5SJgPN
qGTpMbNtqPGxDWvBr6Z1SMMFLAjbbpZEySEqb6XWBEWtrclm3QMSz64mTTe6Nnc4ZEAtJFjWim/h
vpqpYuRPDmATvwGbF3P7f+YOSSzAC9biBOTZOvg6X4fepjG7uzXDm6d94vmJD3ybOxBwCmeie00B
TzuKjaGwpJ/2rOY3YW5NlckNugMRkI6ZKSGQB/awszulMRTx8999SuFqYGFDDgd19Y5Pks5v5stc
JGPcEhH+1LbKL6WNiEKsa0w/DpJEM+8nJ19mPEKMtuYvCDg1zIse3yAbF9CZN0pVCwmKjwEMtqRC
a/in87DjjCnWSC3puQOu82/v7sXCQtNZpZWrsuU7qMJv9mDMQAm4jaL+qDnzKm5VQyA58hwFDN4c
YppMaW2dpsdpg70lNQRGwj+ntGnAA9BZeUJcpyHvu1B+rSIfwPamlfCw1zyRFmECRSn0kIr1zJTY
Bs+pvyUiNkmTFmtB4SNX1gY6jJHyDMzdgCVLwsMBE60ZpLd7GpuKHBDOIqH577V059hXs4r0jG+W
EcmH/37rzyrkMMETz4AvvRiLJEzWLqNZNjvCFNmPVBwfYTzCj+EvVG9AwrJN2ygF5MMUVnnD+j1b
KegHhlYw6401LHz++uHuCF7G25hCRw2JeoxvXxHdGbQJpsSIQZaWFJ1ISX9gGnxkjzeJRaYKLkyF
DEjH8+CbXCq9g/32xMqVzABspMcGkLNLSjgGJPIQ2ChwlWgm2jIrFjtbYg/rMDjHbQKpCHzv9FBg
pcAFofbaOwAhRuOWwcp/sth04gwnCxdww8ga8NvcCM/ogUMyfTiWmNygDaat638Mcvn74WenYfu1
zav/tD/BMyijjj/I+8Nu1utSgq3yR7jathSUMvqQCvLINvCq+Bz/wnZonJdtj7JjdHd5CMENlKae
dBmaHtSTprFfkxuEh0fyja/BN77BuiMmENQvTj+sXRwbwjLEjDqrvLf/yM9Z6d1yMpFhHyLRO3r7
bU/6oav0OVOpQRdVrA3LSR/6+GW2ih5hK+2lCslEJxBLIkoYM8XFzphULscIx9fLvdNak8fI5IBQ
H8qYmJPFMUOr3Cj+eE4cdmcClc5i4zgTGGHAijiTCovmkJ0CFeJrblmbrN6DKYkNbTC6tgy/gyxS
uRSfsEE5tK2uVRzszULEwdB8ifxjhR3esUWv9bWncFt4bDV3QICAB9APMDnfIB+M3EBAAaZfFHeX
M5ULUM0dauHNGvMdrn/9YCAclwagSahFWWYdPORunGsQTLh+EtZvDOGO46fhQUOM4m1H8jZKtZYV
yZLNd1LkiBcOx7xAG5VwVdzFhnyAwhLIc4r5BsYlsvHAGPHoYmVNWIm8iSEHXGpUc+JovABsiT/o
nkbLzdsoZIFTORKiKIS59g5rjJQafaZEYAEd2NK7XS4Y5ZuVFuyNiOfmyHLo4a0iliwS0qhjxJJ2
w3CkP6YJ1WMvYDP5pNPcaKoUGkx/IUEkdNzshh1LFkQj3Pvgmyin6Iu0idY6HVHZSXdSg/2W70H9
rvGKn902mTP3tSr80iSQw5/iYKH0oURuJcyzOpNLfpPOeD97hgeSEZVIhmBs9HLJKz1oL26fdSXr
6eJoMxXZGv7s+M0ziR2fVhI6dtqAJyJpjrAXEpTMVKxta6v4Fdd3YHBDKZMc+N2oZ607jAaiQPCn
FQtOEP8kWq2CQ6zZWG0aa4wU56gkSeAcHHoc8nruNj1Dm/XHw97bQLcQBEM5CnvuEcBEIvmClBHJ
K5uDao8A7+xZUfe4x+p58IzufAosBmewWPGAOXTfzsBkSq/xcHpDChSbPh4xBGtmq2ImDfU5S/5j
DhxtOPBv3olkaFPUdhf0XYFLeSeYqQyURUTBQUeAY+W9w9biOdtXZhfpPPF5H+i1UGK+nPJJt6gn
Gplhwn/R83oRQVmO5ok568aXENwzOtRjAmTTVKS2Y7O0rGYiPJAPs8fs+mNW9L56jdeftVjlcOnU
IQ3ouw0ocbC/fU7Ww81UONwU/trBFg6c4T1U+9ZXb2PGvjhdRt0KmcgKIYSIavUy+v5c9VU5P/98
DkuI/3oz7L7GBxbLYf4GONZWtNOc68lXViS9fHDvsLvc/FVl3Zphc8+OOv2s1/gbg6b9XIQGg9JX
ikfLKn+j3jtxNC1e/YJmFZ0pxU7hBTuFjzf45c3wdSMhYHYGk1nNB/UjOdo+766cVk07r5FOlg6R
v8xP6lTFEfSxXZ28x8o/voOX6pzf0fFgNedAbfvKfXHatjuGzlCO+/CuDNt7u/9ym4tdeifQ6m/Y
U50naUSHie4hmHVbztLvsl7+cqRVp57ZLjmOaDmFENS+MWVHl6am9WPj9jn7tL79GswHlFft5GfV
J6/K+DSnqXy15V9vDHkbPuirvi72tQ0UpCQ0cxBzUV/RL7n5j15Jv9JfIVL/jfvOscWcGUoJ7u3+
ljT2eTA/aln7G2qv4AalX0lg+JzIwXT39PQGuI8Zz4odsr847dqlR/nFMrUhUJ0mdTf4WY86X64G
ZueO07E2f7bTbn/XRvBwB60/of2vPkS6x6jqU69cWnbTCfT7SL0OW2237uTdh//rgFCcVkFbcU56
8lScZ2m/nrB6P/9j6TybVNWyMPyLqBIkfiUnc2y/UGrbAiZEEPHXz7PPnZqqmbnn9mkVd1jrTWs7
QJH0jirm12J5/vsijmLh2grS4pxsZ4LPOFYfgUiuJS8eLVKwQoblDsn1I+5C4I3bpHLdkGOGeGOG
rcLVOi9SFJ14sfiVlr9Pb43zPqSJm9RLjeLN9mFDkbZQexEg5c+QDK8WIeA3BlxKDPzUCfLWeivp
oZgkIarKF9QXWtXJltkRyLFAskZEwSRDOxF5zLwoGuw5IHQINpRw0guYFshYnmyBjLkgplc4UdAQ
Zo6soksQYQVLJiIPCYO4yAYaTXwBSZdHzuKwYHCLfYlJAcGIM2LqkwXUVru/Lq0B+QYPb+t+chcR
RU5mmDMjBw120vUrn28RBxkgKzxAy6NBrwld0VEJi0Adau/tHadH7c+GQ/5sba6SEVFLkZ2Fgaj8
wRvxxHaBcup3QjUyD1Q7IBDbo2pECbMEHicAaQqYOCKJiPQLQXPclyIpCVCTn/Q3XEZzdFHuQXEq
kZxyQXe+eXyo4MGeCQ/iX4IS4g2TnDmRBN/aOQK9gRY9EXpyBAm6lJptv+vGlJW38Zpvlsz+xWyw
o5dAPg8J/IwFyMTDpwmHod3VP9cfEH7xwP+xOKhOPNR996UwqIEvqYRRIQ9CRwJwxWYc+kD9otpX
ZwChixEy2q1QWCPXnuDWF1V+P1tjIgb79ITl4ohqgkIfFjBz8adZA+8E4HVG5YNccQINuMNMk+y4
i/xIUbnxv9DDPCiu5tuWF4fsA2ClBX46WwhH7HgWr36fksxVIpZK4GfAPZItGj8hhsLZMHJ9sHcf
fZ7A0c7BYyvGWs+nGho0abbRbWm1udpizCHIjbRWl8dAnaQ/CjH4WVjdbKxpqTZm6CSmWWpbeUai
K1HhVGFCxmYuEMdNESkGyoFUaJvMYI9bHH8qBUS3cMbl3csWwaafTlF2qBr2AsTtTNa+35DhygwK
cZ4PUANgT2CIt18LcWF0EauWOmNQYhwmPR9slcYQ6nHJH6qd825BVLMf1oC4vJE/E3ra2c2BQ4SJ
IzCA769Lng6wtkFjKuQzxQyFJ7cuLuZGdhCA8dBtoUOtZcogkFFP4kdFCYrTx6triBtuwXb10Jgh
FAA6X/3/X2k2an641L4fOGgh0NFx03coFpznDUrwM7rNpCa5L66lL33TagKCtDQkp5ZcqkAEzx7J
NvSNtVf3nLJPH9qeP8Z7pIIrPL0P+nlAU9QSONmKw0CONCuCsFOd+xNB8y3OsA3bw7ezK69pYSbX
H33/rr12Xv68itGuxUOK0eae08MYb+dZhBIt9F4jPPjA76iyQD3PFGkhM3DTHSIUsKLX2VcqKvy7
PB7ALdpG7t31X6ndogjo6JftoRHSLv5Z5FFVosks0FsbQ7psAyuGGPL2yFGi4tlo/d9y1KGQthHi
nv3klzwdeeioIkgJm9joiwChSB6cnQz4YU98YX+GSEYRbACzRgd0oJDbfEkvW4z9kHpQo6dgjUb4
6tBCO50YllKlIyiMA/JyIP9/C2Jn9ijHkL/6QNGvG96bA23czsd2RMVtTl8f9ttFoQuLpgUFsJe2
ir3J/6YnMRD+m4G3seyAGhHUs0tlUf8g6hTnzHLJ4PgW4PUcXeJyonyWZocCq71Ob0+f4kT5xsh6
LpOCcODnvg0wDMh2hd/wir1tQOC/Fd7w+pERli/lDAMsqtkjkh3F0wjXvFjJo1mXbZTra6v+qUz6
/PbYf1ypAJORJ9ZzQiFhsWpJ5n3Pm++ierl6lXBXf0mv9xQSyA0uIXz4ytpUl2fK2+fknQ7997Dy
5Da+80/stuf4NZw1tEtmeK6S6zvIuHqdXCOLVma6TLMtnjTE/ruYQ1JF5ZLTsZhrt5ejPtcq4o6t
tMhGJZzI4n18rIWDEY8BfQ9eETKhRhVHcDbSyOW6hhKjvHr7td6a5O65Kv234BRgV0uBiuizNsPd
N3qtkR2vEU6g51lCs7yPjZs0P4Nx86OOmmpUWaOXljBqBgcKVET7h6+ZQSiyi1jw3QY6pn0AGAOV
oHwAUh26PVW19/nV0g9/3kSUF892LgwyIgDLoIXXOUaQds3E4urGhwtyH5EF9G8M4gPPZYNUCIEh
Y76E0QnaiFsR9rHc9PHWEhacHe1SRg3loSIRKhS4DpoGWFmhKeJSxeQxGy7QIDru12dtwhsLqDZE
84m3+EDZVkJzWQJ6gLvVxtzQMLFsdUTOhAjQWGzmS9E94YqWkqUokFn6vuCghQBWuD7fGw6GxdBE
3MYXwMFvBtsW4uHtlssmrQACtxodBMcJI4yxBoEcPfmp13hyq5wDPOtcEKbCaTEMNU5DyLkBzKdg
UWAHYDtqJrOc+jHMrMpOoGyg2ZtxA/MtUFcAfsVrQ3HIY7qM4Xy6eASZvR1lq/Ug/g8KUESgVOtR
K6Ds7VLwe9xrV6JLNOyvM6QILB0IE6FCFU4VI0SC+3Uthsd6B0IbJ6Ns1jvMR0CVw3rcHSY0FWAR
ofgs2tHgHOlkwOKHBg43nFCyrCmMhJpkMiAS5ufJj3I3Ngq3PQqun4PwZYm4gmEGBhkt6VIYvyAu
FoZrsYhEiMt/j/yDPIbtDlyCTZe2ASgEFICWr1/X6KVwu4nXuKINA76nUUcPVapOLmxGEjkCB6oO
YSg6WMnk0CxR9k6GG+4qwhOdywkIxjYOIohNAdSaTC6sTFBcoXagsADpwkm0465Cd0a1s3vtYfHj
AVjrCNbK7vds5PbL/E7OXrJ/dHt03q+32YmAD05nQzgtkc6P+bDQl5/kyQgKWE/3iOxycTSZ6Squ
VlF7FKw1GkouBPpaESSiMiYPlRq5ZgSCEggP19/YjIw+09Fx/1G8tmvUdj6FFldoNv0n0eGNKSdV
6FjBj0V22gR7ADLJhh7AFkoNYewrwn48fPFxrgWmVv2L75O83JKHXQF24gqhksXfT+kkluQBrwT7
giR2h+NMcfwOITCBVETmkUZGIEE+sRAbZOyYXObvwYRzrB14WJzpxCZvTssB0mOcqBTTk2cNnlKE
Nzp0Qm7GVUdg18Dh0e1wYHFcXBeFR9tH2oygtuGbZLo3TxfuBosytIDRPJAh03tnirBcuMXO5Gii
r+b6g88SGRFYEv5dD3Lis4YhNX30NUJ7gUcGfkKJUZC8xF5Do4dZjnXGwhAkJ6eFxJJDn3h5smJu
sxdyUfeKMONy4quCnSU8iEXPcbwc6JDQ5v6gfh3ez9ClOrj7bExQNJ9Fdw0pamkzqZs/EVeK2K9A
BZGisdYlCsVyAZLA1eWx1wU2zxfwLYSRQwZjXb4PFM2Euol/VNllzvtXOJz4bSLxQ/xWUrLJeHfM
PWu/frPP/G7O/+XuaNear+HT2NPTI5bCaioWEI9fPCrKD5QWIjE3Og7+JXjw+A5UsQLPKtCPZQYH
oyi/nkGEIg1sf46rgm2AD2yEgiZhX7P/kdFIW/0e7DT/cP34aNXxU7hdlS7NnxYYcwSbN8/9DAwF
7pz19F6oIFXiWxCBAy+Ohq2+A1yq/c750GiJCWg7UcbjlROVNSfQ4VBHsPHorBRuKQOAeMSnWQot
J9rIneUDJvHOD9EShwbV5oc4mPNbTGhlDomgWoY3wjOuoznKboZXoxCjHkVO3J2aBSQod6yzM1DS
a1iFkYwlFC28gPCgATCL5EAFJX7E09d517dQcbipQJpIcN3yc+CBfDSqRJFq+zoTjYNY/dpQkPmg
m4CDBn44zZsDtwa2oyfM9YFlUSbHAt2G0KaiZ9+kF8zgkFmylJ5TknQCSR1RVisSa7l6r29i3Gdo
fBD36B2TcPi0yBU/1LUmkn9b/W7xyeADohGhku7z8AMDacRRNXAVjq/Mp23hzV3EooUI9IhFNnw5
E2ENruF3uo8iWJPcCY5KUgRk6iq022fPMmcMny12KCWu7ViCzP26lRoOwcAuwXN17X85tpMX2+zU
HOaDn5O1J4EPghnu2mmPrYDP3548IOrn+4eJjlkao6tR2RZoITrTMw/Icu4bDIDwq6E0fof4HwJt
czBPlkBtbzrluCw5FRU3kh37etDdB+m2pdtPphtrlOb7Enqidc43v02NMvK+s+npQjl55x7mLibZ
ZtpPjrcXJoPCOeYM2cBGChiGA9ZRT+uXl/XO97it4Yeqj39j4PTv7aCL+YhIg1kSO/RKhK7dQOGo
KXkPsGlfxrQGZ9MjefKfGH3zFjknpeSgK3qwQOhoYnlzRv1poGlDg9rrU9LzxJfDpiPaCjCUj3MZ
d3nYmmxz547FvdQi5Rw1FbLHwrn7g1OZp3LmF9BSmhD/VDxKxl4ABmbr6ldctQN6JnYgd7m0+Pif
7eOF2JDS5u+/rEK4NHx1sRqXhYdYu8SgGHxTjrXuRBOFjODQj7QNyKL4WOxa9KycxZEW8kpndqv3
WSKEpITljw1kt69R+Z4aY/ntDsfl5CJuOr58yzM4Tlb0yZwoRM0BOufUDQh5/evvO/pEDM6FLDlc
mGXifzaCOT4/+W39vgi5oJEJHlo0HG9uFQplgOlutORJvXb6aZiKh0/eErW6fwlvZ59L8W3a2jAE
9/xqKxP564K7elMxVjLIppUakcnwjMuX+56e88i8TgcjlSP2MZOkZdONOZs5gk0CEl5IqwD6muVH
nhrSBJRPOz56+7uwBv7DM1eD4LyWCSVx3imQWnpfXE73OuHQVmBUQX77Z2R9bDKuaaIJWWG3H56x
+nHNdYNu4O22M65cObexOQlU/L2hxANPx2aAbyFfDBMwaK9JOJCyaTESFShXosHuzcLpqaL1LVZn
CBGhq3WshJBHymX6Nw4a+Nyf0rfG+g9f0gfa6OJZfsV3sURcwDGNgsJiXZA1uJfh4TlO/bXlvrAP
C7YNYS/VGdcG/6H0FZrMO4zcTXBcgOBUQiNprqN6EG8sc3UoIY1teeMtchIQST3+hhcMD68ZnzD9
pgNysEViEZwmZQVaYXG4Y/vj0OHD7+QNaDRnDrAyMhENH1t+5JfHKIb+KeR3a+Etu0c0Q5gMWZVk
OdMUOoGAQc6odnSsoKdN60MSFBA0ZEB9uCFEFpXkLEneBmen++SNWaAOIASOzvl7wLKfrskc6GCc
OSpDoQylc/gPEqPHpmngIws2c8hDF2dsIyZjxSeBMLAh7euvBWn8RCeSOyIVWUxC62ijjRRaCTrN
vS+vyy/UwBJg1uXrE2wRJEWFJvwVoO8NFNFOU0A6c0FQigtbhOlQFHElTkSwAZWbc4LzD4b4V7MI
IIg3RAAvkAYnNZcW4JrgF6kOGgeNu3RSC9629ECwQo6Jj7NojhcqLoh1vif38MxJ4FiGQz4IbuXO
1yFUZXcwGQb9NluU4y41/fdccXNcqMs2aidDhKzpANgGbWk0BDL6Mycat1r03EqrW/rF8d/a/baI
8LgE0rpz+xQWPnhuLr4C64F7DoskSgtkJx9EERsUN29nLuR+b/ohaAWemhgtwG1Kf+osUSc4QbVv
vKOOF5vvbF2giXqjXRr6tIb8PGSZky1khigy7cn9BjXdGa/+BGVqvcZ9+2U6+ZAMYcKwCDUqMTZI
zf08hfs5Pv9u+5Ysy5ZxfiCffE/F+DNkmknF3t5q28f4zZcD0CBoGJbLE5EYwwMZQuSeV+Ba3HHP
1TDBa3F4BZagYdD0zPIJXiM22eME0c5fjkzw4Rkrj2oUAk6I5R+CDuNLMdNv8ODtEvL1joWkxmRj
ia+9I09kjUXxQKYers4TX9NIP3Lh56SHMUnnmTGXTJ3k+2o98F8R1oBA8YWEBZJQ8+T4gggDIp6y
50DKKu4JAyj8wQClOaxYeg67vz5WaNsAagi+89/RYG35tD7q+pvqH/cTCS/ThjyDk4oiKygnBD5T
FnVM2r38VvuvZ4ZlrCQkUkGR1YQiiMRGAcuCNUOLUUHGGbnwAAYq61EMSHsz7svpkeVdIx21DzSr
IXaZjzMrvCeF0yRV8k4+JbuRU6QTrmP0yMAuL5DfwqNm4ZbY0q53welLPZcMoiy8LtXa3hK/xIgL
TFoI+c53l0IFfVeG+ufhWVuiirqgz9LrHS9u/4kGq7PhWGZ8vnoP3tlE+K2N5blIvr3b84qyD8AC
7vg8wYN9GxJpIwMTYNjhSuC1ryhdnqPcF/SgGJ1E1kUk9Ev/uurABPm8jCC6T5BqBTnKIINc5qWv
ba6TelGgiMSG8tncOSNwcrgS194U1MfDAAxXy3UtpO2BNhpMkD7E39mb5QaN28TyuAn1qA4FtX4S
PzfhpLdTRD1acORNTIQM6NiQvog4ICBYESkQlCFqM+eLDqRHU8EUNVQRHwRLD7SId4bn7oUSiYrL
mL1juOOk5eijSuYXkAUpIgQsJBGSoHdRqdyC54jlxXFHOSjSzAU9eZxSc8H4TiuRw9f6zMTkNDhH
U9RH7huvcO384Cybcn3yFKjkod1NlxGojL1LiA4Q0poS0argXE+jyiXNK7qtuQtBA6HIUl2kdTHi
jVkkGCkoXebXpRAmapAXlE32WqZhkjh/QRU4KUVNzVQSG3XrDbTV4dgAWuVLmb64p8B/Z6KBEkPE
ggMPmvWDfBAF0g0ahAP2SJ+LW2nWx3Ql6T29RhVaxD6gRBpzsCN/MZHwyEJkNvh5G8jIOGtR8+UL
+lnyg1CwMKrI6RNz/O7swbzxtcn5T3OtJQjLuNh9EtUr5h2JubKr1D5RXvXRdIC3g9nHFwNguHS5
foSUhcm6bF/sX8EAoQcJIgnFoX8Qeu+TaKjYxIK+YBYEejoGKXEFylyVuPoRj0IoQ3gLfc8QeNu9
xYiyvqxF9HdcVLnTHAwPpoAkWIP1VYWVjFBCnEqUT4GRED2ETo++6um9XRwu4X3apMNjMUbHSjHB
CMy/awo/O9iZXjY3ndumGokvCKGLjUnS+f2MOoab2WGZgKO6T3j3EgWMkG6WMZwSOjpyfQlkuq8Y
wxbPah6BTihbz5jHi8xow1ciucrYSi1yrtWxsey55yNkMiGRZ6M6kOIFZjUeNKTFffTwmQ/h58HN
ZT4b3EXFC5S27gvd3ZmpFlTpTpaY0H4riYFut3RlwmbsFXfIWAl6HcQIV89kb8ijPKydVe+W4c3t
3VheDdwPIj7dRzVFknWq+K/0iUjnvMznQ05czmBejdlGSI0GLpB78PKPiA2Zw7Z6RO+g8C+A5VCZ
TK8QH/06qsg1c6roHg3i9/EDSA776qxN9Cg0En8NqUUvr9rKUT5qSmjCB0KeieRq05LBrdnNLhaD
Qxn34WXCUO2EoTI8yXyUB1YkksrzWT26nupTxQt/ToV/9YZeyXxsCZsdOlTeQMOgx8zj2Yb4PdmB
K6bTzIbgkUf+JjEQJSPPe3x0UMJD2H70AUfK4EO7U1fN9JxooZz24yy+T9+ROBAfYz02Y2NrbAnC
B6hke/tGCocDltp71a+6ByH/RkVIJjdmEqSHucO9oj8J7S0SdX09NgvO5DFYLph6PRUKW+ogR9m3
nAfLAeRpGZG5FxnbwbplUJmXx2Wshsh+nTyune+oGT99NJ9SXMfGSc0JTemX91kVK+mtwubA7LjL
9jOu42Z+DSGI20WWaIxjsMtQ9c/T71qKrb+S7za33+PS2+s2K8GHVn4H9ShmieiL45MDt0UJSWs/
4/SOh+Fndk9EtZTZ1z0xLo+04WwYKynECTFWz0ge1bP77L1rdnpYPRyFi/XyIyPx5Ty8b00IKDoW
hj2H9SyHJObOZBUejHN0pZPGAMyIoxMTxBkppRNKA6Z3WBXui/6IeaRMkXHrUXWOlEOzus++hD4y
R7h3pT8a/unQMw/3s6PTGWNvRDswe0zuo2wYdiA0D0zFrjxtgSbmg/kzLIMXRDnvZmvBmUtB5Zje
I7SIyT/PGTUDK3mQ/KeX7Yo11mWBoGkJeBOCEdrW11PU692K9lI5kSUpH+qptYEZwyX92EmZ25LO
A5yIkJlBpoTX7G4gaZ/IUlffZvPof0zMi3mqlHilGS+JYDoHel9BBw5WV5bptjx2aCfsfPuMCZ7S
Tz0YQ4ptmgt5ogK0sJ+54aC27DM0zbKdLc2LezOYUOjoZwfw3dyzfBmVwJrO7B41KYPDqZwqW0K9
NcDp1AW8efWUH/Mjv7Xd6bQCjFu70Dby1/lxQvJ1UHGbxWjuM+JGx/SSCmJ3nu2ZcSzuYPTWo/bp
AyhfksHLpnDif1csaPpoSjW0z9z9YhivC+ujoDTdZuthyq9ufj9LWuWOsKn3gr/Zjy1eFqfy3lwb
BONYoJzDFELw/ot1rskDms93pH49fjP//oVgThRCl/AVgB6QScHJk4NoGaYt5DOzT6K7VyokBqyP
jZXUIx0CVdJu6AtT0KZDhB4ITCjBey8aQsurEmN1iewj4kIEWKPLiHqLCgxq1EaPQvlIdVLjvLis
0EuGmCDQXx6W9D6qDfVfTDdElKQUaELQCdcIvTDPQq5Le39H5iWEzELkBMr7hpKjclY74gnPJwou
qpQVCXzIHDOXRs2fmvaRRFHqAUy2Xh0WI4VUXsPT5tTgwVRUlxrNNA0QUJjpIhJAgOlOB5HCNZ/5
CKAM58oJxqwuTyJvXAhmp1NwecpsshCQ1Ykm+VSHgzu3uUoaAipCihEK8jH72rM8ah2dl5QQK17I
z7Wo84bc9Svuef8SiCih5EGSSL0hvDfkDiVlUfRcFL3kIm0EbPFmWoCQbF2IFqM5Fj2A6Bv0HwAr
1FlmVG/qw4fil5aZ/ILkpLuZz7ACd/NxlGPr5lB38RMOv17n8wETEpfD+LbsKU7W9Z4mgParc38U
O+7cNhI3ESEJHlCX1wR1UJOGjKxF40rKCO0t949UGpEXpSJnZnZDyIjMN3/B+lJjNAGQb3JGe4tc
Vktk0Azv4d58RrqSaejno7+Cr8u94uJ2PqtmxHGya2hdg3tMJoPdRxaxXcs8BHBJ+og4i+DBCKkH
gzN5jT4C+nA1FDcKxhSmYaEisn9MRjhTKq4Upvne/Au907qnjnH5TOZEn5wZMsB7ctWJzLQMyjAp
/c71NuxKm0HpuBhNF+TpMlKHJAaDmBYraRgNmDbSjAnyuAW0EQcJ3Hf1DzmzCn+YoFyrTehXhr6K
uJ4z0rgNm+UZmJDefDdIXJmJPbmIjg4gH2N2ew5rbQcCbD0DCCYVD4sancVaRdNCTNSHp4E9N/xs
BMVwfwVlw9EPZENh3vmDy+8ViV7lEjcwklNpa5WraqlXfxblae286HWAHk1X+vrQ/LfnGKFAq+yu
VmjqviKNNWVaDxmuYl8FSXBJ1CoBx7qhgGlT/ttKIBgGUkT+R9paYi0M/HE1lqUFicVdalGKDqEj
KVKjXmZy9Vv1gZ1KwjpK90S0UCeFF8psjEZKkmnTax18Cz+/0bYqUshjzTCGINbdqWSvMEUDE3JK
k7ej7JL9jiEtOkPZHyEZs+b4zL2J5ayKmZzJRPocAfnzF3hAi6V7wrpVKOFJ5Rk6GWNGqJcmGfrM
9at2qz+tok/fXDo7R90cvlzWOwRX+gCO2n5nt3Zm7TV4eCaZ7qzRG+F1cAckOAPvRkyCRv0KZLJ6
3e0yOf9ePy7hKH3rAIy2SEPM4C7F7dr84xGiEi4NsBaem7B2t0z6wjpTQ5m4BIhlyIzkkKQtoMzw
Esocqvvnk4agrzGL2y3nyOzcokWzladv7lRGPOKAR6VJRNKXTf5BLTmcyuOu9D4WZTfdkzX+yF6p
Ber0zcxXw/sOnPanJYD3M7nLcWk6uhGZZ/eN4B3puhFlrQ380v++NEfrXYPZYxR9fTxQ/HaEAA3L
knBUTYYJWspq0Y64Ih+QqPBb8aD3s+2F6QbrF9Xr+uspHBXVRNOTYmlw1vc2+dDRi/z+r0ckZXrB
ZZF5194hSq4zTwPUovlEGmduhbBZJnyGxINe5Di396CVg6fplK+QEUb1c2lh3gEseoXPe3BdFk+U
fZ6BlAA07BVJzHTfyynXtSK0aJACr9klfm/qsPvRC/e6MW7RdXNB23CPETQMFpkePYwIqIY9/qzd
zc+t9x/cI7z/Z+o15xG2k7kQFF+WFiMxwaYLkZxqMQaXJv82HxXzOlVnzFFEgVJgewPnwOgoby0z
OI9hmfni8kieKOWiKCLSizkqOqaahFdSaIbu++dMTZ7N76cSOax9m7wmzEVn8//cyBS4xV/4AcUV
U+47920kr0v6fiQlFeQaMUWO+SQ9N949Gys1yRgLHu5nrA84WlxG/FrLUgxhwv9t97dE+4wRMbJm
vn7eeKRWPK/xiyndkcaQwhfO65wUJgNNP/paxWmmMJsKdCO5mx0Y/jhX3ezu3qj0B6B7ktuHzUkJ
n5MvTZwXmveIEa2hRvua25keX4NPaYNuKbu1ZU7u6Wd7UWKldy73QJNdHVNXPb/RPGjxnduXYBqV
DsEIOjwxh6fsVKfCJE0VXRZkB7QN12fO6eLw1D/bG8PXCc01GJLMyCmR61QgMR2jiv3A9b9GxQxN
RGjc8KHW7zXX+iD/fay4L8Mb/kJ8FcacEDEEHwVUEzp8ZAzx5TWWI9TON5tIBGatPwqfHIErMG4d
dMnrkDM27e1XJO9ItvZzJRWjitvwBv4SdlBX06x2NLebrZ9/CigRMJbsskZLyFjQYr5lypqnK3NL
8dauronqfCosCEpHXSgi7+RBah2woSl+0TMXakpNC+vlA1AwsOJExjliD2JNGcV39hmGeXa5+cga
1qLy4kFI5aNHMpjV2zz6kqpF7zPEugkTq0vrtohrJrcQ/AMzAnA/5LLPpo8RBhg1gvPgaWkuBBVU
BqFanrYRQPczUBQ/8IsTx/s5zt3XSQ5vsYV+C5q4XWeza3RZd1qi7r7YTEJDtmvAXzNqGDiEsIvu
6Tpwn0FzGM7nTyY6b7+BslAXj6GjL/I/eSfP88ZWoSKoMQBwoCSVuMFdcfe+K3XDDOBPGXzvTvPT
cB0zFRAh0ayL32AIkwpbO5BeQB59Z9+0qAn2MYO8qVJ/GnhqKIq9fhxiNfvnSXMVjuHjx9GPkiGu
dRg94i2VpD90TNfpaMnVzZAwlt1Z8YwOf3p4JrKEpg1AHRATMS8tw5PeWUwM/o7YXOFzwQa7AyHt
2DBLMpQOaqqG/EFG61xhCmO3Bbg9HbyeSwn7qqsmvIROvUM1vWjgx+VtP0Csb45/lVEeGZOLbj8k
r0khvVk1bFFDTtHzGqlKcb1kQdKAS86w8r+7vgmvKD6YLvNi9rTfg1DaijtutFndHbrfTx5J9TRP
PrpfjXvqovGtBfka7s8YNCDahnGj+88s6BpHpotIL7+3d9CpaUvUVpW05+SRQQDa3Gj3Ir4Yo+Kd
cyopA1tC0aiNrWbyJhBQCxr248dIEcuRX+9qjUs/R1uoPXC5ftWxxgl476LMazOHP75W6VBjn5OD
NTL12RCxfoY6/g3H7CnQv/PPVC1m7T/5VZV+Hz9EelfSiPSgASH+DixwaUxEnLf0z4fw8az4Bl1h
hpfpC/AnKcjXaJ0vI/uGzGvB2zFItPmwRHfmmUjWE9Te9a4YXdvpC2oZ7xTVfcR59PCeOQe2LLQZ
7vs6asmjdhvq5Q5Bnv06IaLE7j94h9LAyX6/apATXw2SM2sI8Vg8GdW5MzlDLiGLUp1pRSoWJ198
ffjCwyJhK+ZN1GBhNrCFVPTnlssUVcu1hnb3nd+NtE1e9ceeOQ+/AbdpfRUf5pPIVBaq5TywCk8/
yK4oPvnglX8zbTNzB8geuTkxw19hx9CUpWfdltFlME0KqLmPtfSCCmd+j+Q6QrlL8O2S0/78Renp
YbTGn2E6zGNv0npZ/ygEXrv1tIBHIxMks9Wawe6wEB6SJLQsVG/SMf+V/de+84wJqD2liBorsbji
jupILAMIR0TIJSbGEUoIMpcJhNGWTHy9bYZTHWWMo0XDSPsRcMyH355H53VxuAbV6L56kuRx6sNh
6YL53DG2ZobNSrHoRiHu3euqByvLZ9eRNBVo5v3UJsYPDYExlTGhUV7Ny0ADgAMhgMPUnO+PTmz7
fZun2ambveidfQVbduMvXi7uw87pxKUNnCVslwCzHlQbo5CxipD33obrRI1RU7tXB8/8+pcbIHgC
8bSotA383eBV/nVFA0JKIDPZHVCR4JkMufoI2fd5T28vh1gI27DE3tuF9yA/6eMSNaz9OAiEo+No
0Nj5XfhCnI9dBCquiUB+KSoXlz2SMsBmsKvXfuCdx9rkS7zX18d5/wcmt88C1KGLZRNJR2wJ6Okw
ZAfKNEuB/TRnxXfj5PMNOaTPuYnwlvqc6PXokzLzawptkJxxvGcxSrd5ESprPHWTkuSuL12BshfB
ei94awcLB0bU0AwacLWc8lO4u5nb5PfekN90CT+pDtIN14Fwk2N7yJTAG5ziAxFkEcou84VxCigM
jAClAuQAo0fYK0YAyhH5pCD+nEqM8dUYqwvQOQh7MSVqRQmOAfHjlSGggIBKS3vPuETG1gd9ont/
P/dwGGNjTJ6TK36Ja/iK6jkw2ncv/4GgpVbc4X93nz7ltPseVwAcsZ4M0su0WEqjgT9w77Hp18wp
6ZblnL4e5WqsxbIzpyCC3RFk6JG71tfxTBF6fHMvU6jel338+eC96vmEwqaHEYWOoln3+FGnSnJh
Hj0jEH9ZggLXRKm8fGx6bAssJ65WYc9D8S5ceBcgUO74Px2sTYoIBvNvkcxEp8/YTPKZIp6D29G1
AyzK79CYAr69JpBpTGBRN2oir5tZGRuM0filmoMgHKyHb7vWPQvDGqY3LqcoWyP2QwUx/yz46rW0
mT5Q6hKeMKfZU7Fwh/X0zOp+CQMRwBKrgJ9Drz0Epyl/7j9oJJmpGPLTdHv3H4Tc03as+SyEAdJk
Us5wAIAEXaGXy99zwhtolvqaX/nk9v3CQ+vrjKdErAKixZ/71IwJrsA6ifn1Drks6OPB+vqrrrv9
g4MRrQbswVx2hfpU85U1/298Tvq94g3Wz7m0vYRDvyWAF1phzAviB4V4A/MllCvtxQKfi/cuViaQ
FFIBMQVtS3iBc0E+iXaA7ILxN23RNvMCDfZbodmqQeA8huUVTsmmoJ/53YlXzwKM/vzjTv/j10Pq
EgvoCPc/2WsgHOw9ghWc+p+fMe3xcRL8gzJmfZlnAW6gJQTQXvh7n3vwZ35jHbFbkTfFt7EZZ5CM
sl/MmTzD33yt82kJi8H7JF+MPc+RuR36QmUX59NibhzrFINH65GFEZPJMSNmqyF8ooyQAaV9nDOJ
h6kBjI/4Hf4Ik8wO5Z8Q2AlU+0oiBMxMhURFWUHZjA0yJqQtlS8CWw/JOZjRnaFosAEfR1ZDsFFK
PewD1QKpyi1m+Cbq8unzFurPMeuLHqqzHEtiP9WTL1QL7txiwNiYiEtGw0KG2Kee3JSJaboY0d7L
+u10SnAdcj5cIyIAP2zYHyNbqTA/jYfsv8eE5ig0tqbbNb5lhq0S8BAQjmtC2Cs8XndernqIVgsG
/xJJTXy5hvcvF2exv4A5lvK0h0W4kd93JCzrDYuoBKixOTxlHiYt7HkrgaR6lwv8Ruu9Vc+aFGNr
ctvjO2PrEgm6/g7GNXF6vDLsiPhUhm0W8cNMZCDSGsU0MaQvslXnZED3LuQVGrMiuRiLWkvrN5N+
7OvZ1SAUzTmhteTnkSaJzmzgM095CFvIMZUnkjS5X/Y3dUYVAIqCtlv/ejrQyhWdVPx4BHdevPGl
3M0/XHssnQpzPcKyr8+6vfGqrbr8D7mlH2svkUhY2/OvwF8JVPwxxXzHT9Ix5K8kget+QHP4BjVD
T4SRRdjZwRNtGtg+zNcAGtZ5lD1+/kfSeS2rim1h+ImsIgl6S05ijjeWYQsYUAERfPr+5uo651Tv
s3sFgcmcY/xpKO/Ro5u3jlT5vz22+A9VIWYWZ396AGEStALrV3iDoeATLj2WVAzd7LcqO90dZP7L
qmTACB6L6HGkvKsi+axS7GH24iDsoWMys11L73Rze5crL8HdHRYeu5vism8yyQMQnQAjdvEwJfzE
w/wgIQYGGuFkxg7+iE6Twu8muhQBajz2Pt5uPa5l9mH0uW1UDF25QMuOmJq26mvmI+w+T83O1hIB
k1wIiJmrwGjjyZsrQbHWvxZzdtCFqZGxBvJm6bGG7+cc4GtTJfdJd+kezl/DRvME3G3TBMnrdg3N
OiK6avkeCVFZHvaBZrBqvgXD/r85dYfVuiDl+U8LnDxQrJ4YjQ0376aKmHGuRrcISswwwS2FhZ9k
nWm9F2c8mzhlbhvTLy7L+dDt8fyvNr4PCopHJOooyrzrN3jX0XCbLSFx5Zcp4SrdMlD4eSn4CbLX
uJIHK9WjmqEERHQgBlHhOSOEo+/qho08EJr0vXdeqF6YIKVFEhVH7qlofZjPgvGb7lGkAqr94+3h
SHC41u9OgJ85PKFH/65eC0iCsQFD3RwxCQ9cPUDuCMz89DNmAbydTxoMOu+Bw9/sc/Z+psrkNXA7
mjdEurMrNS9kDlOxKBvHjCZgpMNjyawEogq+pOZGdYS8btAITQXeKhzKJKkOLHVyoaN+RAzG7UXG
GRrvxPSqEdQrIi32ute2T9IAYwzJn0axxCGFs5OS5IuQeGnYRjG77B1Cb/tBdezZN1KB0MxyA1Fm
pCbTyUY0lWi1JI8uqwrl8yC5jwa526BIRXPwD1SDv59A5tkUqN91/vJZs6COAW0OZ71B+qgtGbCH
Xnmzv3NqhgdvWdh3Xn5lOGg0qfWLytV5rf3vGAotADfo9tGPj2TDxg/cGqkAUj3K0BTnD8mOE/ZA
JgRzeujPiKEW2aHt1qi7gb/A6QEL37hcHg61PhX8szpJF3YBOX6GBp9w9Nk9EYpxaLX2cMw+R9xD
xXeRqDkIO+ado/rCNo/MBXWMI9tUZQVOFiCFnjg35igkRVocJ/gF9466QQzHyppyf5jlcR0Eojvl
AlXcZ38rliAnhtELx3RYoDTiA5p45CHtYWScXHKyLScl3WxrizHLK/ZZLVQ/BHlRW0DVhU9HmrUw
j4y6sw1OMC38ImpAafNA7v+UAzmzpc58rppe2NF+ai7TWfa7/bQMPom+erlH7HhIl7jtM51uLmO6
PC3an3o4TFMTkKdIIy4CnKfG/fwbeg1jgPFspFHZd4qFhAmYzyiixe4VxXNpK7pkP9//pPIstYf0
DjIS4DV4V1fTKJiSVpE2TCN4fKDtfChet2I3xgot53aRA83/XJJZi8bKS4vB6UpzvNcLRljgy9GQ
DatvYjtNLMoILKsZwblG43GucjxIj7CkeiO7CoXdrG28FlaG+rghRN3TObxq/yMH4PNNY0oFc2YT
cXAchjKpyEnN+1mumj1QNBZsP9cWWRrhYTUUu2H6GS/a3X+8IuUWvLqoxqaFFPYwBEVlo0BG83cY
s4Z44IO++xr4AgRUPK3w2DdoEbnM+ydsUUlWnL1uXQU8S/lj1cTIYFBAhzawBoaNeY/zXMOMINFw
2o9b8K5czFBVzwGiqzMnJSZifyjV+JaNvs+oYgBf5eN7ot9UN3uEtqyLvXnLreeBbjWjBSo8Fjpo
0o+YLXbIjCGnDkvoc+FHga0p9QwXmPGePhnnd1BRy1CyD71e6pTQ7lnl55RNVBmoTl5QCjT2NNRW
W9rDnqt9Mfc71YpOBV8xrwhBZLv9k443XQPLgjKDNsOdWBf7Nc2caerS/7lvYhyBOb4U+QyWwF9v
0luKsTLnfPyOwI1DhX1TYD6EC9uf48Ah2TtE7xcwIJf5AzI6F/EVwsksEh6GeCfRHyjs4x3nAe8e
+lJEWIDuoCEaBzpsK7XigMa0HWf0nmd2G0ILECW8LYMWeQah5/0IrFeczwHudvSYgQVcMm43XzBn
Tpm4L6Bx7j3IweBXyu59tWoOzFgOxPktWYw64BCbIqZ3bjzDMfOViqQ9fS86gPX5TeX8owNMRYIz
HNOQiWAe09OwjCDhvhOhdXXvr/AxRaPpvOJMQbu9O9Ih+BAbBGXRma0RRqMaMlxcG61bI34h/wxB
4+CS6YGs/2nRoHx5eXE34uGZfJ1PZoEt6k4z/wyIhrlhtiOj5UhfFDO9JScW2dnHDIrI5nnYS4aO
tmC+OGqErTDoCmYXqdaqtV4OQRd90mdJk2JsRY2XkpmgttAc+g/G4okJk3xCZEp2gAKLgbdXS4GT
7Y9yRg2ho+lbLR0+BW7YJzhr90sogWeviJi4+TvIfHX1nEhuScFObpB3kr7QtPKMB7KuPNKpkES1
7pg8FwRaWA3s94QKgc8iFMCMCycRC0IWEhvtP4NKmfpsHvYRCg5+CreN1cR1Q00rQYdULC/tQz3l
kN58bSo0EMRDjsyt58wIVZvjlyK0jAZl81qROWZpseyQr4kYuufAjWZsyXtUtw3fyL5uPWE7mccZ
IIZ1uUkvS8HMgE6PD1jA4I77ogcPfx7yyOqf+NlVapNBTGLANUzHShHAU0fSfkRu1Hzvyolu/0OF
xj4MgO/ZIrZFEJNviG44MLuZNUlppfZjbUzoFEDrXisK6wEJQ6X35gJNxCaufpJOQlrIlFuqJvEg
Sc2EzQ31U3H5IWJl3Dp3vzHj7Z2P8XBTq0CHPKuo9Pqm+rI+G+JXt7r5hSR04A5CEjkwz7p1OIjl
WXEEam7RLS9IuEPhh97vwbhkEZtGQhiC6/F7w0Ou7C8pIcGJyVtw+OY1uaHDtLXKbxy4+vhuxrVD
8A3Cmg917N0qHs73Y34/DoLmb40z1BvOfvdN9YxBDumxlOvqPeSXYCLEO1GQJI5cgqOigkOBdq/c
W9DwpGDB+z8nY/gbDQQrhLAeFGjjG2FLDnKaCjH5YCTVloo2pRB/6CHm5uUWVUqTaK58+dh9L5vd
JvfK3O/Hve9SRs22gdzAH2AZ3kCYSwjqZ9alO2QsJ/l+5B4NrE6baX9/1vCQ7Ed57agDEFS7mKm8
Q7MapbUOliIDu6XujbFghaXMXjZHnwPvBFOHrB4VH8259U3KgK5/2p9/Lns062nSuD9yJjuiPnf5
BSiRioPBsrZ6IjLdyc5Im9nFp3hZvW8o5udRCoh9iYPUDB7WbCy8UtPkEvksZvM1gpmqR182UAiC
l1VP6+Q7l5csA3P++lei4c5RG4fXWb54TrRNpZj7IZoL8nDqg+RyYd4tgHpkE+l4ArxwFnTwAxTo
5wCY+V38BDAvk5bh4mUyDCk2gkEElOgUDmokiN+wWGZhLxCYFII8Rku0l28Muh1J7pf0uGE4DPvW
0x6G+URClJdOjHB/GmzuDPDejz9uH0UfbPlEcW+T/d3tdyb9Va7Yw6mOMfnAeqoBZEmcu3SVkMIO
5rCxVM03SCqweUcfa+PvCWjbQEKieupUweaa2iXqvT4xF8r2FXXwmUj/yQOg/SdsCS4auIy5GLiG
1IRalMCENhzuEvWibQ6kf+hogBKgXw/9mmZe7qCSQkH5owJMQKdB6LEpuVdzSRqhiAzk4zQhC548
2s/2elRJmbpHGErYPlh3bhm91tJECaRxn93kx/aC3uMArezyP/tLvpIRfoD1qgkn/eR+MLx7Ijj4
bTq5I7BZqVNi8ZhcfrPWUETuZ/E4azii+qGyQWvCPS1mX8U2Ljw4jYgoqHE2sI60G7M4MFtaZ+cT
dzd7ejI6S3nU7BiX/Er6lu5TDB0QRCaKOzBDdHugvRD9ILDzp4scO6iC77wZfcZIsN3ntpxVMdth
hrG2rzio4Di5OzRE9KZ2IxKauM8ImpEDsbOTpxYbnoT4jhJTxC/5g+jmCklkb9LbXhGAriuC1Ctr
X3rKy+9r5pNim6imgt/7aSzGrf2eXu/SX0nIuxADTorZdYacfr+RkfFhHirtK93W3a/JvFNCuY7R
L+jtfDgVy0CeQp9LY1ZDSa3M3jZVv/YjYH2nk36YTq6JwZsnjWjlS4CRdPQIHorZowDRHKiwTrVi
/pGiO+ysDx3/ob68EP4Mgs/HKg1bOV0PYKpAAA7EJQz/5k0yXefS0l1XDfKBL7jAbyrNv1spkN6M
k1Bqy9jlH5KWzKLk7rz2jjLnGnW7v+sz4vHLhHaq3RNKEbVISodDC2dhKbCGdOjxYRvadiYy4vtC
6v3w+Lf84W34/AF2Hnnfpr58ycKEOk1ZPQbWxTbal0G+EAvt2cey7fRD9b16Bz9MKPDmghA0SpN7
gqw4YchgUHdiJOYjRvdQo6cdkyqNjFH2IJD00yNz3pzpYe2UxE2SlInmg9jMe+XK3d9DHk4hqeFa
mHYtbe6H3pQ95UXQYcr8n+Lw0s10ooZV5d+E9HbfuSxYATLzYIBVqszhepoL+ibD5it4/YvVx/77
O/5cX2pIhhUiDHivUzbgtJZx4QKdO9I3Etmcb7s6pVy/dZU8CZYOB/3ka8RojPjvjQdt9o+Ae8wH
FkMbkKLzlguf1wPhEyOn+yhHApaL6nE304V8ySeZ/5h0GvKsLviO2dI2qFRFYNw35uOP+95wlHKm
Xxj2F7x1IgVljx0a7kEMjOqRLiB6MFHmodzj94k0lWIuR6LeZbz8jVhZ3frSguMvIkSuF92f9vW2
NgClYLrY7mc8SRhm7DbCnIUq3v8diQSjQghFwlpOLpwcoS1Eej50P1PoGr8el4r1Q8mHBlL8FpAa
vsy+z+W16j9DuIoDKSNnIU7vloSm3OwfDpgGXYNr7C3iN2gVHSPJl5TR5THH9oLqvwbKtPsJ4lB0
iGvY74+NKEftUYUTewLGuQ+fM1Bd0eyCQFGhYGfgPvLiDUc4JGiQ+buCnJLpHd1e6RvObMSw3NpW
QXYxkqPHsPIRCq8Ua9hpq5Jf/I8TfzJLGZu4fTLHDbdJSc7gYLwfs/IYfDR5s3yvSQuqafWW7PbF
3mmVQLdbHGf+rD3yMSRS77Mx6lfUDSMCaHxca/KRggMzL6moR+RpDCZ6HTUyTGo8DjHJWOHglA+D
zIg0bP3eft4DQcLjRdCnECWuxeYmZtrRYTPXUsMt/ljut0Ngk54YKablkfoI2Km9+raQjxo6XUwH
zHWTmd0apJi9MKUIdaLs1wzxO/4WtPzdChRCB12n3aTBHpVEwr8psjApLIc8Bok8yRzbVO1wGJar
N9YxYduqCaAssOIwOmgtTPQYzFkp/4DlXCiBAzDaT8WyhvV6gx7LBgTCOEDlPBMX/Ip+WvQrZ1dE
F6oJuNhjaOSHFFT05Cf55tbuF7QeW9brY8GyDecV9c9+TC8JD92FMkGiGvoA5hDTMzyjTJ9JKAoI
7p3vDwoElibK2uC9Rqj+ZZhzgawNV6TT/MLllVCSbrQH5bMe7pW0q2rdizFmDgigM3XDHBZWtdYT
5PiTpxFeiulbsT7zcqbF1yFy8st5RS+lrEYPAL2GDGz+cDP9+5J5htm/66gC8DFR4VtQoJn3gbj8
jaPRcWDfj6AHuDOfFmU08qvVY8XMKFhadNbTwkISZc7paD++OoGcBXRZkbLtvka3ce2pYhIU2GwZ
8ikY3FpbtD+I6DxhWkDPAP5J2BF60QsNNjksPzbgkMFJ5FM8yXlmE+87d332oqy57Z6VSxuXOSBk
4QCMkiMhelEiAeXJZ3lbM8oZgrSwPhiqseY7emc9f77oXDUYDjAGOlc8dyEEkI+7ESPo3vscqhXE
Jd1BcD+nAFan9+q2ejsIt4lEnnFagsJ9gqHkyzC+oAW42/z3B/UnKupx+788Q5hTKFjNVSSSDLCh
IAQuSQZCXmd2aO8bdOy9oLSaKaIj1hqGBy7R5zVzJDwgn/BuXafq8i9Q08TERiaBfhB6PSirQxsT
QkJiFmjFjwLUqomElze6V3EEDsF2Y72DFspwM6zQnsCGCaoIDthrAnwx1GocBFVjcs6cXv4Phq5c
aEBo7PdzjRFNjkpqOrYDoIgndNQrfq7QU6BOEhlrT3+QgFKokx7xyXazu3wtujSu9Bo+KY76059V
QruSN+19133CJrsLiNXzYMDpWBy54ftNB8d6p/f3hIhlONdJkRVuVLQ8hEyiVRUyWl/ZW0iewPRa
FE4imUkJgap/LxNokzaBXz+cCIazBfPUE/4ea8aMCcH8DO81PKoixg0xzDTn0f3Gb2zqfviiDZ6k
3jrpTN3hKogWCVqYrXHP6ibg+7PZccO4bdL0ETqRp8ncJQRqZAIJgTh5IWIbEUNhH94CwAG8AjgO
OEEwfkqY8otQA7Eux9dAm0YtpFoXkim46fYYChBQMiRnnMWVg9DRWhn2Snw3uwo2LOE66li/SAE5
Tlq3cftiVPjAI7iBoYnek9wFXiQmv/PG7qdwmW4Z3w5HRCQA29gUeR3RssPD4ODlRBu7uyg6z7HM
TODvbgDvJTFAV5QE+fwD7H9GNGCuRh2iQUcKH4cyfgVke7CtkQ+hk/6yIz6CUVWQE24TdyvknGBE
u7+UHuA0OGwSEciAttA2oJFyjmNZMhdEwXDfhnCfihWdQZ8ZYyu0Vjw82tfxI8G/jDVV8Up8v4T1
cKlMnToy7p1XhLPg5g0dSquTcTPVkTrqo2m/gAs015A5vJwc8wo3307xpOnvzOgGBnajDkOrxjtG
XGGk0tv95vn6z3ksRCQCCdIdkdqzyrw+mVozkYxqE8p1JBzp6qnmqsDiJV1eDSJOknbELj0+5tMF
mOpC37ZMVuQa79iMAF54DUXfeMxNMcwSXPOYYjMTIS/pDHMPMv/MfVgGp1rrT3SGwggEGmCNIeNM
IgMvvwYiv2M4F6mbGYr+xmoBJae9nYTvGKHk6UX+/ky2+tS9/AM/a5CtUvT4QQ9YBhjXLFnB8YSJ
GMRATZx7cpu0qyQc2kt9/HWNETZkZZMdqLq8h2phBmhYLGiBByLkGchnCQLDrYrue+u6hjt4ImDG
1XcjExI9bWcjVcA2OcMJgM4aQgyGz1KnuSVJSC+QizHJDUlbkl+oBNFLozvbo5M3bAo9btPPpZvu
EzTi6LjqgDmLUxa/bNSC7tMnkBMFwy4LVAZF/cAzppD5YDg7tefuaZbuLuxREWcN5r7GPu6A4KEo
q4SHsprrfuh/0cKkMNPt6XcSBnH+kxSEcsjYpY+8FGLDZR9lHYnxDh2xdaTlrlM8pRrjGcCI6N7w
f7LnGTsCZs0wt+dJfCP2ArKOIglx5OYZDOHIcCUI1q1gLwpAphbpklzxCTVBD1E8SvKrRxpfu9ax
k2Amb63SfcXoT94rAohASdFBcU8B+CArhjjU+IXHu1sW5nP6JlSfbHOUW84TUjN1K/rCg6KKS2Ug
Bt/Xw1wGBfKVAlg1jWNcmvSliVSdrnLSDM7XnnfdyEiBLKJe2znUYrmtS3wnQ31Mbm2mOhrhUD4W
35eI4so+wRdVF37t1vnV0x80gqBjsOCqvogOu+FxbHmb9RmERbce4pggdvfxRioZ1kDMGfT7e9Gx
e+a8/+mBsV70Z0KRs3nfEHKocTnO21EGAHmz+9JcA7K7O8j48QPcJKc/ENi3/10W86bvEd/zB1kK
bRDF9BL9uUi3aYLrRHLQG49QBFdi+Mp1wdnFdn4gJIpTPk8eyQeyifQbtN8CaoYdQuCLmxRiLepP
OxdpLa0pUoylzJVDXE6B2ZiNjvJi9p48kdgo0f3m3fV1nYX3ae1pDL8ke5g8ZDXQZ/dSM3s9pAwK
guSPbxRuqj7MetvxudA+7uR5u6lBnRu2a9yzcf817YPoIpltzeiKLN3gKPs+7f6CiIwt3lCnDzsQ
c1gEckhyQPwKOcmTK0ROUp23tN0NTpHDY9G7FAltHQF99n1X4vEkZW82cPOTFKOOfC7ujrLOdphc
QCnlw+OM4JmHysFcAA0NmFFIzcFkBngufG3S+hs918jG4P/4CKpm5+uez5RfKIVlu1+l0JNjxQdu
/p7TQhRdZVI18Cl2rXhkHcg06gCOmV0e3j+XBjOb1ZJPW9ms6pWCDFolGpcZrM0qBQeDoykx5pAl
Nrsf3pB4nSlGOwgkpTeVwxfeJQwan4mAiQH7fpcX7lJa/xWuBoVN4X9hK1szIGu+bZLcHSAldEm0
HV2davxwQd1KU0W3hD0gbJ0KPJQtzd4eECWiiHMEaoRqDgNQaS3BShskXqml+bqb+YorO38VsQkg
c00kMSQDrNMI62SgxhklJHFOqZ1F3EGeCuh4R/X1GPe/5scHm9reOnY3IxBu0qtzw95MHcABMqQe
UbwiVnBKX+Pv9L6RDOsT9vzSXUEzbj/mdaQlOvMy9JEy7fnyXCPmdoDy9hPKc3J9txm8O88D2olQ
baLEGHbEMRtc9vy+XqSPNA8+zRYcRhboI8oID4LluSop8PZsnu1JHlchq+t3ztAS2TD4XD/M/OPC
OchxJHZJzNS+tiMFYHHu2Wf2FloBQa0wx6WkzwpJRkNR0+MouwfVg/msfI/g9kt3/w9pollFffs3
V8eCHu+fO+8T6gzAQnI5EuXbpqUypRmyb6W5QrRyMcZpwo7AaCBMxcQrgLjeyTMeTCWkoMnAawk5
ceRNnsCIMRFSQYUHNIqwszeHfJM36Mj5f5frgpf7eykRG0xJtyKrIovfpFRki/wgkT/2OzMYmck7
j6THtAopfF+EU/1LvLPkNAsx3vE2xZLZIe60n+CRpUd7OkUyQuipyKVg9tGumBf4S14IuYjHIqgo
c+sj84+IV4VhnvfxO4MjfPHO8UOw8qfWkOywZiykbHH3dHSUYAaAnCvHQyLdMIaun6hTiMwhhqgZ
l1vexyniJ5+/UPDEgP1yGiGm0d37pA10VbDJ5FJQU3Cp4NFCGPo5ALdtypjGpjeGp0uJIkQul2AK
jvesudoejKggQ/G1PxcGkBKFBEfUaPBoCvFit0R2s8UGQfALXp/RQneORmID8kRlgFBSB/nsAdMK
vmP4XAibJiUrYzVuU43q7R7spwWM94NKRRVH6/QVpwce5XMl8jj6kIaIpYE0gNaS20iN6LfXpNhx
Dwn8IVBN+8fyCjW0XCAopEDdxRwvRKZgg7M8QelyD0QONXaHzozEmI6fS+4hj43wkDtBEGUgMi5a
v2K+G12OkJfZ5QKpGytCYV1TxxGt+j6QcOOxvFBKRBn26Hr7Zv4McSYBeA7FR+dpSTthDuzUmL+Q
lJ44r2ZEprApo4nVErwTj+j1NRUuKhvxBu2XvCGxEfPHN4b7fkBP0ahQnzlvGyG5bCt4J1yQlwGI
HiIOJNX49qmWuTnE2gTIJwRvqvLVmO0pIPuumtmo/fQLjR+dQMaX8FSlS29+jwejB4zjkiwyTtgv
wgCkwvYnjLBmIVjskwckvRFYSxeqaw5g+jUqRxKNTqANfyp/AnVDY9zj3Bm344FjxE/nyVIQQDEt
KndZ/ByC8zB/MYRC9FG49zA5AWY17PIkJJAIKP27Re1CWYmAxcMbbRev4WPFq0+2KcExMUT27Dbj
lxexDDfCGATeVl62BzFCn0tnrS5LxQ1F9qXOkK8W1xk1H9e5YpxuiUtGZ8GS8wOBkdo/nHAkMokY
DUFKAjiZ0gTaYZKJuY04BLjCp8OIMFFRZ/YYnvg5gkCzYh3OspcQIUJiU999zH4EwO7pF6CiCAEU
V/aP/dtHuuISojHDEmgKilW195PHUkSxzMgwlkbH5wwTMyIkG9SZ2nBBZIn4FJrJkr1OYJz9Bmmk
Qn2LbgXBMX2YYFSj3LXFpE4ZkyyyNoor0XoGL9YxIhraKNGKLnJr/QDj0S4aossBYRnXgHYEybRO
JHz/JCSXfdjKEC2I4WoHEfyU/elUmVHFfiyEyqIxqbxuOQTG/GCz79ERbVa8pKRaAmqSqY21s0Jh
eVyIqSEtvQbxJObmYskOGihzxdlsj/IIyw6c7xAy2utjpxY/ek9qo0vKsxhXeVseu8sDAejx4S/4
zc5xt/pw20UilTgFygXWF0vfQSA4Btkfb0f0sXiKgrHINRR9jJBDSaEYu0aY2mV16XgdRHwxcAmj
3kAD2KbYif6MKZvGPotsi8I6f1Am/N8CiTwh4ZXKnd3RMMmkx2vPPUErat5HKedIb/yiEBS5jUfB
8e1oKomIcOhtauYWLpAqJup492MS4i/4+fLstAZ3XjwYhVl5DIBUj0dyQV7xwBuJHE8WIzvsWmIw
hZiCwhg3S5p4crhGqO4snlZA3vxYRDMObUQVOl127vMGstp4vyJSwcwxe4htzFtCHcAh3Q6M5blu
7Nd26Bb2jHHuc1qHFqsSrxgcay8hDr5zid9Ci2aeGKTWODNSwZ+QNzFUeN9jtggZi62PwM9lrDcI
GHsR4aGgMhoFPPeZuBWxulDZgqlZExo2cNsY6zvZ+j97w1t1UKxNabcFT4G0P3LH/iF6xpjEwshs
pjm7HOmbu6fPIBA90BxAINrS4AOsPQi+EwEXw29YsjdgFg6HIm/Sw6PJgDNlyDFTb8hMdd6R5jUb
hQ2Do2xUHN8QbIT0UNGOlSAPEK431o1In8+B8AMGkuzJJ0tZZcIEmjvijcKFD202gCghcN2pWArs
+CrB1XfexL5I70A+9vM/wNUM+EA/8PLRmgVG2N9eoUiGN0rJFh/kk4IyjW+BMVpXDLMkm5EPmoYG
6G1j9Wfkvsw+Hg2NCXmLEKBnNQuGUmyRVAGmus8RogIMA303R01CY0voOtKM6wKBBgkwMl76bCzz
KDHm4MrNxCTebIy0bNNRLxrWPwYGsVOTAO70eJ2vDJ/FCuwwZYPLTEcpCjQd3yW7ti/mhDFXrAkK
8VtV+n9QbFSxQO7tepiIX8aPx3hPaCnHqegQ6a6VM6Gz06/Qfw5nyhfY5bX+AHc31rviEq/J+wzH
Y1XzRwCg6jfeEOZZiz7jEtAcb68jvOydj+EdKJ5iPEqUCC8RFGiJaf3qD/ztd1NnsFGvQ2VXo59f
TffMuGudOul4LaCRh6QzBsqpP4J2KSJIF9wdetSbirvPz0ZUxdXlMYSJI5pafssHg50hUgLm6Gtj
Evkeo9qv2R94JAPWVsMsRtoA4ApfmeM2pOMWpofn5ut+SOy4R2sFwgftbHZ4b66H4bQmr2l/hoJj
FQwCUrFWlPyA8nRPpIrQWejjCko7X4BZ9gLchoE6xaO/Im+GPCAR9bR4LEhcgspC4tCbktedO33a
GUY96UHfIy9j9vhH5hYzmbAQ00aH/H40vYzZGYkII3YP8tnFIAscPELxb3+gewz3PRIim92PPZJz
TmHLeElQOnu7vydN9GmNd+B9bMHEcvAuPi2mD0ZY1EFDKeiw7YgaTMASxy8jp+APTQRzNU6BdLZJ
3QihPnljNLsBhC8NRSFiPcTcAAu6cc0bZi1Id6WQoHLnNIBTf/mzh/PxxpsIWJ1NAW+smFvIwTf+
x9yxBRNsZTA0EdGMRds8fZEMoEDhs9KdmWZvOqF74yft/ZLJjkjeQcJ0/i1ElSpAYG7HjBx6scH/
7PHs5GibH/QQrDCBgmRumIHBYoAh4dHmUFk5G7A4xfGFUy/RKjD2iPx7MRaAQVwEwvHkxbDkhZDo
tGhbBMj7b+KESBL5G41LhTSiYDm2NpVOb97wfr3N8RgZEcIeQdYLPpVqwNvHLUEWDJNpOINZudan
A0saiZEdYqJoweVOjClqEoe8Bchs9h+uPKj4XoZuiKHVIy2EoeSURrCHTLWkdBA78Cq1z9ij0kS5
iKJ5Q8FCRQGKzmIX2YKZCzcGooLZgURHLv91nF1dYjQ0c3v4TMCiAfEYbwiNib7oE9AouymA0t08
DCDrScVxlpe7FQ7E3MGE6YMtRWVqxTGb0JBV9e8UHwgspZXtzKVs/S4iTaf0MufuccbeHTR71nxO
H2zd/Z9DAXVaC+0WKWtv8kL4saUpsppE+mFO8GMNJFszlJm7QgpjwaNgQyL3Q2Nooho+EGMRnYHC
1QyJgiLrm102Xoo6ly2DR/RZtKvhdIt5yYrF41EWvZUU/KzwMr2iz307UQsgTGCkPH+CxxUWYyk/
IhjRCBtobPhGg/VWIbnOXOLOUMaRZ5EgIPgbtrFFqseea4wQmzIicm+qK8XW4vAL5QGrZS2FtIUX
toCJsK4H5cSWdOh7JRvL9XK9fOBNzii9leA3EwpgzlWdrZ90KkaNVZMfuyHLzNLmX7wSIyJxClM6
CySzPyvo7tZkvTga+xCmkZM8bcMvbfJILMze1JjmE33Tt/YbBSjpc37N2iTzxemjJnXEzpwv79z0
MKfHFukwvFEMCK1oa4VQg4Y2Bz8vkTgyDkeUkLwuaGRCZCYjznCEG/rmHaN70ESUIYw7SZMI0hNt
8w6uSXPhmWDXjSFJK8bu0XkF0Enbn9MkGVSxyNhKUHnZA76cnXCxH7MOXBQEQX25Q2RN92ieUE3o
CNri1Htj+aeZYyflJcdmI8oETsaIBmVRk633wvqP0GK4Q3/Hw0B0EDPcCJkQEV/rbvOIt+gByLUD
puG8f9s5RIddCxaZSTi/aXdizmrYv3scDY2DqknYExPhYhPimduCi0EJTn5moGxbAlCfqDfM4ZFe
fFn7Q6dgkvGbM4hQYWRrm72PSgHYXOxRJHgQNrHfpYf99JGgJWYTTeQxbF472bOdXp7CPt+DUiSu
a1YE71UTPxIU5C7oCI2xBpyvhDRiDGNd0XfqYXchHmBCmcC+PLjkPjtVLBG/wBgGXqyRKGe7xIgw
3fI9gnJvowxXIdJAiu4BeaK9RMJLjO6rtvHyFm9cPiJbvFu2TCJvHI6nuLdDDAj6Du5Gqze+8nqC
jLk0jUirkJ+8T9LcAPjLhBBU2SqqmE/wXMrUDMaG+idhT4lKHhj4MOeZl12G7Mk4apGmYNlyM5oP
5jdLWEs7B1/cwJPn5Slf7ekKQ3AlRlsM6Uvw1XH92yH10x4p3TP6UtOsM69Ahwc4+TyAvBSMETiA
HJyY6jyYgisx42LezfrnPcoryE/JlHnNk+HZOA/JejCjL/bCKwZ5M6cuWOCQyNjvGRF70aa4GVIN
7V0p2wXQkuhKr8yF5xWA2IE8IyFhkyY7kYdIosLopph5/NlCG5OdO6kjfWtgSqXhPvZSMQ2nJGFr
BnM1vaIry6PXVgN1IjVs147FR0rHe4f23AjkLZ8Gv68+66N93KpXr1he3nOJMB999mP/OP4afz8j
R6yHH8MACfWvu4YifPnaFdOK0JEPMrvHFlmnhlggqP9Uo5zUnC2vSVkFNK0VORii7wVofsre86J4
eWZJSNiqSGMq53S4fa8RK+KXotf1lbBkOjIrbHkblf5nO3w6V66HipSOug2bl9M1vqSRtIq53Pw2
Dled/tvLLmffcCZd6fDubHIYIhOFsxQ+mmqJ6FRkJIQfUgzLzoP4phvct9WikyMxq7We//Kv0/Yi
/g0pNoTaVKi66Y4BsPp22iev7QewQugomaPwTsJ9oQJDAgbFOU0/p+oljf56VsRsJSGOPwTkoqoQ
PcOQk7F1CRKBsWbqM1sA80lLJ9ZtoXQZ8P+H0ysKrh50oSKMRSo4l86ECsm5bsTMd6I8qOC+zFkq
eafZ8lv/uSREAkaM0/vC+wpWAd/kZA4xE0tRdUEPb64UGo+YgpBCvhJ9ZgizSN09WXzsbXZokEoN
dxythzacvVc4JBeQ4HtacPJmrSomT22UYiYmkQrJD9WMj9a/7xpMba5DFHAsTRl9OPirq23JXM/N
k7adgdbMc0x5H6Ql1Drx6ygxxfrmKKDkyRXG4cd+QnNy0DtTuQBVQouwf4B1XEgGAWtdq2RvNJv9
FDIz0el4OlEQUjPCZ3NMWyTUY0kaa8h4cjL1MrzSdFoU/hS8H2Q3auFw8Np9CmAIccAzQtnc7PCD
CdUIzNKuvGci3v+G2vIW3ZnUy5vTEXDxcrub0xDTnc2vuLGM8I1pqybQr1uBYCKYufcsHbEh4UyI
XvA8TRT6T2X8jN/kNzJk932CLmTj5xz54QeABHvSKKJvS897XOthSzN8kbh8DjDVe2xazlSE2PiZ
mhQUrAEsKonJchkJuhpQdyZMKsofGIHMeya8+6CReh2DB5KgCQ4w9HVyATDlCyATw+cZ1gKgXIyx
HC50yO+CQWH7ETufi/wD7TZeXgv5l5OhxyKmA6XW3X69fIk+k9RERp7DQvhGxHgjMu3iP+z0BYsY
vA8YUrIzCYxmjz0Fciql7kV+DWx1Fnoj8N4Ul5rFzWtfdrck6vGHMAl+lZnJbBF+tgW0kf7j6MyW
FEWiMPxERMgi4C07Ku6Wy41RWlVsIiAi4NP3lx090z3TUWUpJJnn/OdfRuH/d6/7IKvqsBgR0g0o
8YdGx4RXi4QY0yy4R8KgdMIPSEOUWE+qz5iWVHJxJUmOgMUa4oImUrHeMh2FRc8HeqxKXI+x4frM
FA6Cmn+58Oy1uHy1DqxJUf1jiOw/SFSJ8FUOUr9JiZ2liGEDIqRhhhhpymUVkLGAf7VvDjrUp/d5
Nx2dy6AOYNayXTGKoO3WnZqW95jteCAMJu/TB0Yg8mPJQ45bLwg5Fg4MpOkjQa7u4XhrzJGlPD0m
/vAUOFgj8ObCLQfwWrxLbtXKCMYBae6LO4RTYVbRAwIeRtvRkuKCGmPxxNM5ZY0jckhtusopHOQ3
2BtBf4z25XVGFknI9UXqQqnROf03pysgAyNqF4f6+NwfBm3x/E/0fU+bo74ckaFaQukF2J+pFLkz
Aod8aGqfbDuqw+EnOzxF0i4T5eVjqyMboYzHLV7zwSK+ClMUOWGGHwUbkPrV/xng6ABcX3cAl2o3
Oj7ghe5qxop4vK1Mn2sJrNdXyzZB7tLvuBEfxW7WavAivBhy7b5UPB6r/FdfGZs7UkWygt+HgpbC
x6ELopFw2QcYuuDGbD0+oTryLzF6hxHsOJOGlAOfBJO1gry82GSFRwLmnf75C+PHtUx/Nibo80kW
plfz/Eekg4xOw2r0dPXdZPHGjMfhn5IqbF5uGLDAFvlqpgYKMVg4IG9M7cDnegimzl4kwjdTZjLS
TLv7j9tk2ys/Ez3I/x43k3nFoe8wj0l+MRjSSKQgXZMGl3sF0Y9pGkzD8zDGRIA6Agz1ybHw9pgw
iOPd2Krb+wujkv99lXrM9vc9/BTQ9iSb6bHVYAsVSiuzDBQe6KUyw7lsifZrpbIjb2qvXmbM4C9Y
uaoV1FvLgN4MtuvrggBUE/QHWk6s2hNAiQnPijglsuQGxgMY7mkBzM0Hs/YyxNhHa5exfISb2A2U
xgybcPYHpbe73jLruYnUktEEQlJiF6oNbp2IVaALJlaboayF1kFAM2Z2w1+dhE/oPi9bOGJOpvkQ
Pk9t6b7xFNApgV6ohUZbxXQIsTOZfpFaQ/5TvOjUqf59r4PX9rLCp+2gLoaTsjtI9Gba7rlRXZhu
kM0puqFa2OZJC2kPiy2WT+nygR1tv+hw7FEsfs+oNXHJ2+Fspo6Ir9oOwC5gXSYKLgdGNgAMpRR0
fdFx3t5TFRiKDNwQdzt4uZMZcq8JIMX5MytgfMDHh8zb4f/QoD0fBYw6NY8flCLxRJ2DYxBMqpNw
Muy/zFu20JeUoBAX5vqO3ZEnvL++rrQ/XWejeUxhrXdA0sKz8TuZOO3PBOq3tmwmVjJwLv8RNrgw
W7qC4Vj9SXveG1RVTAG27a1kSUePGYJd4LB3AApKcxK9rmkUR91J0V1/caFqAn2SqRjzuaa6PPc0
KFCmE2a/k/UddtwY23ZBXrO1n1Cbjm+P+VjyxJwKDaFp2pcPHQR9L6PUzwmzezZEXBPYvwBhOLCZ
d4Nu3nHjiTGGW+agJziwGw7qvVxajZhfMQZRd9qiORiOsOZH0ZzsnvO28RQoLtDk2yMJqVCmEgb4
NL2mbyY2BaME660JcAK+e7XhEOKqlV8F4CEEU+Toy8+twFscuvtfgxgG86nJJdSIs97qYEU0PkzC
3y5lbb8yEkt4THMIzseELwNov8P3aoRRPRLNYtpBOf0hjXFT4/CAMSmGOKi+8fxhFGAusugx4N9L
Y7OppLA46Bs49By1Y3CNAUPipYYGa41WZT35wTwJNbOr+fIRceZHinQMTMpZiRx4TBAuzn9+L+Sy
T+6mJy8lj8G4uhr5UOkYeQ22cEVTEBPtjGH1vI13PO3ZekRRlVhBDBeXQ8edJFb8mB1Va1vilEqb
KPNWxLwKRqIIjUOFSD3DxPwHwS40nvlumXkms0A0TBSeAQ4ouGg0m+Y7ZgAHMtNu5AlTR/lo5F77
hYMyLurMT3DaYNYJavcKqUJFphPyHzJLa1dZqLJn7jHxhgLvgsgWgrqXnwlkgTzAPMyEaXSOwYha
e5zNZQbrLXc8ZUzNBbWRFdmvUBMixfFWZwdstlQL1NkMAelHBxagCvsu9ttb7CN8YvaC3mr+wpwN
4I83JETS8O5oUOHbzC6nFQfx7QImAXLDHMoBeEN4CBLI6fo1IX/3HcLZaSIOGBOOkYhUBGqrArBm
rKMfP9KNwWDMAHZY0kZwZFIqCHzkcGGsEnMLnuuP4uDyyBwD8SSJqaBCABXYlvgmHeaimVbzLoLI
xJx8FMUzadkRlmZjgvZkjAdP05GocLAcZgRJzvCy2Ju7zvDfidetynl6TDbJFx5rkM9D1ELgebSy
9a9OYNVz1qb+gMvOSQ66HrO58INJqLRJqYlIQxnpdqvO6tzPMSW6zCalU+93xCuSzX14QNRwWdrv
kMiBZ6ToiBaNAx8U0jnlYeVUInO9i0O9no8iDvjKyuUQDbrxn6T9mpXqQlbDJnN09PCyl8F4YfvG
APlp37Uwg6CNzSRCqte3GUCngRnzgtCR/RZbmq9QX55MmoYWs8Dp4Q04MOUZR6VNk1TNWeYM5qf9
bkN1YUvFqmRACidTCF1SHHMm7CylyWD24uOrwXQO6H/Z3/KC0zvUMWlcmELhKvITGnJh8l9mAp+g
Ulx8JUbZ7TPZKUw4x8G7coSMAqbgkXIutTC+0RkMTTNSPnyqTd5M8cfhfhGOixq+u/dFOXDOTuZ6
u3gxo2AePcW8q9jKUHdbct51mMVU92xqFKM3or59esUSHS8IRsG9i6cFiwM1A/fg4/BgPRmCSSdD
4jF6kOwZocudMmEo0XZyen+zqyGrwdnpvhyRY8KDmfuSKaASLKM2zFeOEnAygQJIykE4XSWmpkWC
tOp54ptvrsZHyLknRzGINjsBpfNAQvXusOcZXOSegBPEnLx3j23f2GNkD9DmJAIt2Qf2rAyrnE1W
6up9myyFZRX3n3hz3ncJY0O+rDPzXJnT/O0kz2kByS3FDxdOAtEeHJSCxND5ce5SExjoOp7uhSIM
GayMT/uLOhxGyUkiLrZejBMw7DM2m7jKzSXkEDftNzNFcSwdeDhZp3JyvZc4yMQr+XK9NB4G38N+
5N6Nnwcy/S459jrYluqUFQgQtT4x9oWjMyEuv7MfosalS4HY02vysOGo1sjgS3HQ422cKnXejYT5
BzwAEuqgaXxewrSnNRDBYw4zCoRbTWrQud+hc34r4xkQFtRG6KJ4L6FSjB0VbascjBWHkHXog5Mj
jiNfGk6EDGHA33ms4JSyqlBHvMh/qtc4/SFBwmkdS6WJ5JQIpxFas/QaJyMBcSKMFukJli9klXdb
hb7+J8bhOEWUxqz/LNDHN6ktqIso4l4gHcC0MfTExspfJJa98ZZz+cTNg7CV589k7PbtVB22HNfy
CIAFXafh8flAttTnTkK9/1y/L999stGgg8Db43wWQvAPk6BgdPcbqlpoizwg1dsngDcZZhN4kLiT
DqIqBYrIYy87stJYXSwiaNI9RsqhRsSN7FJSMwJX/9cym1xbaCQ1x4GmiW0mo0V1jU1FWE2OyBZ2
L4gp8bpPFySaRSR0j2a7JNqtSIJHGRRdIJfBC4oS4bppgPdxbb/pSkdfMNCLPqDBZAbipPtLOmuR
oOiYYedRjrgKC75ryUAQlDGrAsYk8iMYb2B5MteDd0kJgdsK8CvAKnLUbNrdTO4I3aEOIVwPpNp7
DE5NcYCl1kZ3MBEPUxhlJLpwoJveK3heR9lKIgpYwYWk2Kiym3gttRg284zkpHPr9Zvkj26VnQXR
ZzpHxGz8qX/5z+kE/MBAsIeDTDKKQv/3YWxfWtHxfG0iZQfp2ys30EEF4sMAhXG07k5z60jFxGz1
QWYCdXg8VRAz4xkHOs/cBHbK1YAdndkjYNLCTYBrESeDc2XckvL2LoRMjNr2viGpABdGTJ/RK3zs
e7cXomMilvyTtH9PM76EjfiDvPC9xr9HRvOdriqcSdjzrpjuaglcLpx+EeoNC60OVOSIaTq/Y9Ao
fOHl7/FrxTYb4fYlmO+saKlfDI+v/DGT2WgioB16ZdDhHFpWIfj4HOlGqDcGpsVbInw/29HEIdL3
luD/SlX+hztHtXpDk4bmC3JG/jWNRuolpojV5CQv1uMgpk/nV7NQ3HpBnxe1OuHBRwmjio+baztZ
msYbER49vnG1pYv3Q69IrNAGbbM9GGSO4v2G9cEwWTwS94N5+JaqhScvX+DfZcCkmDSuieoSMk+1
ylq/UqHkowcfPT1IDgwhCeRGp/3a5JeDg2eF8omKL5QimTJX4IURbn3NM1uwG+9zWGfQGjaPCfaQ
Am1u8Rv7hEp/vmTbce+Rd9zrQUZFE1Pc5IinoDPzfX7mVxrxLjNtozILVmblR/R2hJJwZEOIPcmk
EjiDT81Bwf72sLey6kcgcQIIzls+wSerhuIg+7lQTZh3Hxpb91d83OKyeBtBCnH+1j4tCBpQCSjG
vVLasgs9hLdHgfRUmnJGQbjSMXrLH/gLQc/i/ReLKNe9Cbg+4CbnTsTDfZDjqShTB8y0T5cl+59l
fJOBcVW/zeWwGi9SUIkEoBSpKdLUN1SZ7bNgdvZJogtoPxB46n8QRTM3y2CwVn7brh54TFIbRdj1
DvSKIl0DpLnzoSVD2oY/jTjbJK56Cc9WAYG7EzH3YPT6fS8OE1bPMMzeEywMT6YUKaNFg8iJ2drk
WrTTogkxRvj+3FHGPrEzw9HEdOjgdKSGEBLSL+kHqFu56gel8x6P6VjDAcijF0YTrJlegTdDOytz
srS/CdJ4q0RiWCNjmjR7zTiDoQ/xnPAMysAEf/dr+nF02a0GX+dU7sLSXBtMLqC6pp31kjbgA1qJ
QSYKx5lQlSh/2h5RJMStWVd5Xb6QlP0YuUy1+QAm8FHwQ4InQUZZFQ6MmUcusVRYuOUmkmGSrevN
pImG11cOxjiZqcK6hs0dt80TmfHtY5sV+/R1e5KVC0McdLTcFNpJh8ZX/RnGpvt+wZSgs67RQCGc
i9djdT58zuN0k604ZkcXqBZCLUWHxg8cTdUlbPaAOxjUDNAPSjRaFxhvBB38g5vmk967GEUwQTG6
uU9L3XvNqQcFntswlondOiKVNw6gJDJcfa1w8cPDimeIyG8eMLDn502f0qQwUv0SypD7quGktIy7
/e5mkjKXsa0MPliCCIvVyQoxFW7UzLLB2v465vsA3+fHUo+DsSxMipTTb/TZDKf0t/59k/H8mkMY
hUgiyl8tATyGMfk6apJrKmuFzpj8dCqeDeZaBkOhI2UCT9EYi8ztRMHpT/bGcxl87e4CN7KJpxt+
LhO7L3o+oHj7snEaQWR770gxeRN3cQe3cyCRwzJYQVAOLtR0BQQmmG7UJb7eEYM5QWNFP3TfMRLy
lKvQ4wi6J34Ga7MTMlhm1R8nXuj7Y0SHIfgUyGGO3AoEGfMKMB2cHp8+fTbhLwDi13rKHcnnF2y0
qwW5tYnijP4G2adPk7rZU/vpsCABan/89i2Jl+ocMyH9s3zQjlC5Q8isK+Hap4H+3wzEaYgf6W7I
vS6eNyRyZuEbNzZQia2NzSbmFlNs1WvETfnrCoaMC3zLqBwPAFBxQedoRhEbMAq2Bk9tbM/Uxs2/
278PAT40wmCJT4qgcMQ8/RLUlX1hcD8lkc/Sf1AWB2zE72rdwn0dTy+JlzF4pfONcKKtcagT7fmG
b/rcRguy5PEzb3Ai2Q4k74Ut7LffxI8PY6GwaS0oVZiI2/KS00uFh3bhjNZuGIXBF9bcBPgg4Bj5
Kr8oyD0CYaCCroX46D2//4Bhpr016oXPcP8IuCn4qME3OfSBciJAN1epOUeIUJmhepREDKL68Epv
gNPSQqZbq+BskXUV6Hjq4bt/YsAeW3DL2n3W4PFEToMzLFiYLTbzvScxTVykHHt7eCjz+od6AJPM
t50AjVO3TLGIrr5M3Lyfnvayxwv4UPAFdHTCzFS/2k5EplxlbFzRQXcbBDctRPcr9dhHOBJE1bDp
Vuqa+XfXWvIgZqdPrmHv3v/wtWjR8ieObE91L1PCZIClYPhM0b6eboW6U/5K/sbNNxWb+afdNx1e
pxt1ELpoCqYiwdccsBPz6QgpMys3uz2GeUzQL/OSeJiiD2bYx8V+3Ncf+I1Q4WDhlQsR106WUyAi
oXNM0BiLikxwoS2vfigjDgw57xNPVWDllnSEfJvpjA9wk2ZFtY/x/VUDXlKd7OJ22dCmqvsay3Uo
/fDrGFCoV2wz8xcaK6RyPC8KVp/PkPpD+RqjxEeU/YEpVE/4iGTeeDJ6OxqWTQk+yNuiumXX3r2v
xBj1B0TXe0yOzN4fUOBUYTxlszFX+ApBUlEusFlO0tvJ5Tll240Ekhpp3TcnHvhbikc7bHw4NNBS
7u545KaR1Hoy1PJAXr68tbNOHYMB7Dyt3HJCttOVFllW2VbG26cRgsO92AEG633sFo1IHxlK7w0i
I+frtvxGKE+OJReb6paqro2nreYwNk04RkrHqDAW/Rs1bK8VEN041LrA0IIngM1l2DXFVx0xiUGW
dYAcgznQ8XI1CZYAu4cNgsEOCPBveSal/IxE4M25eGaUwUAH5orJdfXBlPArJVyoUbwa3T8gRxKM
6Mwx6WNaN7Je19fbS3OYxgNHgsqohpWHx0KN9xM7Smrhh6hharZ+3kCI5dWInRNAUiYDK0yXpWxj
788kMdAgR+01wM6HlWLZwUGueKPrs7a2uVfBIpvxRXD1lQWm4LDJYgODZR2rJAYXk+Env89kk3CT
Q6/CxIU3iI/7Y20ShMy+0PPwN4R9rR47eq8Jwytl05DKOAZUwBMHQZrHek1+dCBJRJxoxUijdxXU
vGQ8SXisoI2A4Ue78xlTI9g1Vk61Tz91x8ylhBev7LMiUspvrPzz3lUbiGoCZgR7Nn+g/jBf8/W5
4WYHZtjlLwk0Gnyu/5iW2i4ISwcWIoZERGu77dqc4nA431KocEZ7F9BMH/6QmIIfG59o8xlj9Zk8
mSknPBhx3eqXeeZK4+mndOTKzfRzDnLjvnCIhj39PnHrcsij18lGYodlxa+YlLyKY3U56TwXGlag
5vgyHXXhg/yQ8SIpohroLO7X1WuW1S7/0ZDOyvxtmEqTnUGLhjQ4nzFvp5iPp418LHCNdmWIlOQg
4rmViA4OzANw5ZBlp6fiDhRDuBXkeAeAexmrAp+LLD/F6d9LvQ6cvc2KbRIHZUh1L2+cbSRsJKT9
A85mvKLT+GB+1JEgYbMCeSz/hyotGA3yAZVDikuF5hiAP1iiDlOaTB+KraPTLBLHi8HQgPfXAjnX
4I399uUTmSIpYQPfAL4erpk/DBcBpikkYAM2bgm9a+Lnmk2Z+riA8UnsMWgS6OSpHXReETYEjuYT
F6eBkGIbUIEOBj1eDm8M1oV9f7pN7b1IR1kAeRZI5MrvR9gfG1bmM6xxdvu6HzMg2tcivcIZAbJl
guwQbiey1VE1DJb0RAWNJhzHJQbpmBjzc5mqssUmkv1EI17A18M6oAqy+xL0hqtWkQz4BT1H2XIp
4JDwOH9m/wHJ1yypsGkc40EXgEgSpjUI8kV2jUlqGY9g8fgT/JSgZ1GlJxYzoiePfsSntezuh76T
YTh+qZwjYE4QH4R2lp2igfgFn/IKcwPKPvQuN0ZJSRcg7kurLXCGXdU3xfxuDYxfoCxTiX+rH9uF
h9hCdIeu8wIzbHCp20/IVYMkASs2DpJ+PsFGDeuMgzQ4T1xg358Njxx45uMyiyPWkg6zfm++wyT1
qpKeWliMPFWe9GZ2WU3aFU/T54qbsacezBWvipEsvG6ccbaP5jAujkiZ4vuCdz+5PpcYlDKznuVB
0lmEU3NqIG6dG9DJN9rPpLsV4DTwmClMTzpBDPABqu+eszwFJyJOwi6TvybHV3GLobBBzoqfk83K
ndLx4KiTacEREiCK0gBxO93K8594zPwKnoBJr324TOZ3BMm2BFUYkg6JeO9tDEsf1FIJ6+eqYs9C
eP48VUC+9AGl0lovFR66CaR3P9zfDKPU3YAuhgH9d3b0ul9iQt+MI2fmibsNMEIFhjsbFgTZAacR
UMR9I4g0O0NoYEdoHAEd0xrrxp7cdWNtsoLkvXSZwb5JP0cuRo8x5eZDsi9+NHXvj1bJlXHthElN
hnOQk3br9LG5U2i22ZfcQtej2yo32fZVEjJ2jrvQPAn1aL3VXk7zWqqm1zyw4gRyH69y/Iq9O1N2
LVS6daYtn9nyPTmlyZRzkOqrK718zx6KHcsStTFeK6DGa4lopS3fyuli05pcCKsBoOEcwo0AcJIs
YeZjW5W0iW1JJlnn7RRXqMAEQJPC7eIigOvTXwUJHcmtCCZXHe4e4WLPapprW0MTO56uW9nNPMV7
nqgLhiwkRK0/AZYHJbyVT1D7IkubSRazVc7iANMX1Az8AnEhHgCKKRDOgl8bc47psW/Y/RrBEfcP
wj4XBKEBTil4ykyplAlUhtJ9kr8eG+1iVWvhmK+6fTSp5liWiE06+Hx1P+muWiSG3e1ihiP6TO9m
I3glF1f1T2+k8i9Yh49zD9RI9BpidwhHTCRxWNs3I6a67j1KD2PVNbmGh5p02uERaOmSzr9GgAp3
NuLcHR2GfPnWFxeqwccuSfEf+5OxysKuSnUMlh3uHiNpmq8k4e4EbRUZ6mBVxnGMmZWLhxIsP7Sl
EybNtEl7gRWsPgt1avTwfRg7B2aNqwTcj5XBmoU3WcPEaOAVTgucQjl5fKqIbPRtYBFDpUe1SoGk
PzzmLGZ61Qg8g7/ocy6+4WuzusPLj8K8Z88YFaqWDcsv4umboLE6FMfGgS8PrJozmHPzeYGG8O+D
vuWGzUh2d3VIMGJoIqIjGOoj++BAQMouI+e1f3DIuOlRy653x/ihhH0bgeHk1xGZaMy0wD0Wd7+8
kqCKh5H7P6+EtbLvK1sFZocgAE92+l8WLzG20ioL54b7td+UezIHYcDJI5dccPoOgHgkFxTDuDt7
1QhNR4s4CRllsRh3t4d07JVA1+d6iOt2rTkDpUdG55Mj1Ux4LPMFdkHLF/XhG7OhdPaC7E/3r75v
BQ7gOXSGiW3uqOTZ2VGy9HPmg9379EGSjKfzTCFRrcucrASrXryraSdtLlLQ0i/DzOp0+5V6DPWI
XXrYXSq0BKrw5jIIJURf/MbPAubhfT1JgvRhZ8MeL3MiVWm9V5RCtPpNCFJkRMMPd7PBHoNep5k9
meJhXWOlR3J+amwDIIpAOrivChi77SwmRh1zZ2hWoPQnGAm1vsCFkfpBnU0uznMrvWZC1Yc0xGpP
8njW9xuC1g4Su8F/VjrtUnY1uKhFCIz96uc8b9VVYT88mB0lgF/J9vCYx1EGMWRkJemu1lYmIYrK
kkE/1Qpv9CC8aSYMK82nMOWu8IW8wMmFVog4CI5bj9BmJeT6aInBNxFQhsMJyT++N6n1xvDlr9/g
B98h6BIug0DmxoajmZgP3FbNKfBzSAuKe8GBTYUso28p2TxX6mH0XXyrdzv/BpXPA5g3cPfDyXUH
Ftb8MrRSAwZRM1IxcP2Qgg7yUhXeV+0mHpzRnlMOUvb7+hD4svnDSuAS4uBZ++ka7BhaNKKm52EC
AWAm1ictbsB75Z9H6dDSAWCAGFP7fgzrFwMPAEQwbRhYRw3510AO7+5zhCkMxQF1gxIZP++3m3/Q
MTNttBSBgw24aWFFil4lwJ3JH8Qf2b6zygNUsr/Zu4qe8M/20iw2TozktKi4uHpEk6nhTJMbuGVi
XiSMYIT6TRiy7rw+CL1Q1xAekJBSEggQ0JAiUf7AGKMKRr+2yxyKUGE4whkQhcuQZ+QXa1kOKo1f
c8YHD3xpGd5dTrAGrP5KD1OftRWjgvOujXb8ZYBVAlaSwBS4aXG27GgXsRURwlNxdGD28cb30Epw
QSRZA7pA7eI6tsQk+j9hH8QRFG1WUAKz2BwthwzLGXZs+DjP+fkBv+/63u4YM9Y2t1FoRYzKeTP7
72cpHzINaovReoHOnvEc1Gdop9lJ+2IZeq2v0ECTemP9JdMthlH3MzdKs4Lp5PS31ighqbwyl7Cf
n7L1Zj8OzWsmQnwi/EhINwXp5GslLO7hRNk5qAntlLKfBgCuksj1rOx6++I5gxaEdVaiOySdedV+
e/cHaOPWGrTGWo/BXKLoOp4towi7GLQisOLAeLkXAsD7kxwRyfzyxz3BFQGdkV3SvfFsb6neH9Zf
4T3cKY5DDKeg89jue52Cd9jfeJEgomXA6E6/u8kVk/fazqwWjoR+HVk2Wc4uhzy9E8M9r6P4caYv
/Ijtx5lrboQQvOFzjIloR+SPCD4mbUK7B2CcxyYTJXo3Wpb3oB6FYywc/W6wHJVdCwzy9PJamA3R
Z8UV8td/D3vN5g2TJHqSO3OobE0LKrukETLJciRPjExopst8FnLKymXcWWQ1P3u8nSRHpQsjOe1N
C4a//7V/Y993wmqCj88GSh4eU+k9iwNqCAZmY746uWWwefT1/R18UkhTIacLltaXAL6X7KaHR+/f
DTd9QgpZ1zj+zJllF1eckxYTtCb+6GKPi02VYb1p91SmnV095hm2FzyEixbeF0/dg10RBnwGjOiW
eTR+2THiTzT41H2T+euySR8Arn4v/+odzsXSrZT3GRYlMiouPr3qK80qN7FeYoWRFYecEG5NTQTO
OlMQKISweKC34nB/dzL4VkT5xQUsEZwAV/le2QNSFY4MHr3CSh6UsQK6LJcfuPI9llCwnZnhvIxA
WjKVDDvA4ge8TpufwZxfvnvD1+uCXvEigeuS5sBJHbJSCk+i92MBGQ7BcqaBuUUxWplAuwWedey1
hAB6rxZaKYQjBZJW/gyU2Hk+VsqIBCT8ISi4s5Sov+DdME8cwuYSjC9HKYt61oaoAvvu1sO8wfoO
rlZiiD1HQwfY+yVLkCWnnQHiKuahd/OUUHbGwUsNGIi+Zn267FUMU5jjkFW7KB6bhla4uF81bow8
o/blADTev0iQ3mEhIVylmuFx1kKjYNvJ671e7Z/3SBA3yd+Bl2SiiCFfC1EwJXCBVHTLLnigTrKM
cXTX2WqkWfm7tMw4oMuhC8MY8rKiITC9HfvYWSvn8ZR7A9H7nu92rfQn/AlpZfjSLmCnZAoq6maO
JrywMB5jE92m52TpeeHleWYzXGGRCHc4BFMA8adW+CLRA6tlLwy5SCjed5fTTmQCcKPEZkbjzyte
Vh7Ku0hsthCOBUOU6h1Bu0e1vqNFiHEvBH+lpd/1gYwbzjI9w3MFP7Rh9D7fq5aql8+MGeAdGIKE
1gw7Z14NT0m278+Mcw597uxBNsQwl0mPo42bvhCRrZ94mWeOfKVAwLHivpYP4zK4A99yGDKBuW9p
I9Y0BrUdqkGxRq7LgU0eDzgbyRjzbAlXHAWOEGd/ZnXE/4sfxvw6EziM8GeM3fuW2ccvXzTj6RtZ
Ie/a24Fi8p5deQYxW4DBXJPdDu8C/pMfJC4EvxlXDhvUsGfgiYjXK+0JH9qH98yjy/umeAOn5vNZ
yww7iA/gFUeScLGsTL4YkyK+M4eLIr6sidgq+TTiJKxt9e114CznSgvS5C91eZAgw4mXvP/PPp7i
NAeEUtpv4ZhUCcJD4U487euDFbG9zGdXfIigoQHHUgJz+A6L7NbwI8k7Dk1sDL1wJ97Y+IpKMtpM
OE7FHVYdnMyEqxc/h3HkNaqEsMEzAg5maPtgpSgYuGjT3RUTAhbHFN6Px/OSeJtlv7veHWW/jIkK
n1P6rwrMSKGwzHZmal936IrCX7ObxpF4iWIPKrDY5FN11nLI/HKS+PE05LgWy6kWJCxqgcY6j4+l
teT+IlItOmuF8hgSKMrKljvS/+eCxn63uhE/uxp+bsNp6CxjgRJFgoyJ4U/qbYjT0Lkb+XkHgRZy
D78LBgOvHzZ78FienDIq7Gv4vu54IiljOzHeobShk6zc34vD3zEPoHZZhsWeGxTwzZCaCFsOeWD4
Pl5kx8PPWtCsjVKibGcNCXw/hpSPZAWh8JtFjNd/2u34IL8bWGIg4Ifr5euaBmcGVlcDUUq2FfLb
kFcJl2DW4hWXMA3+/9yQhZzwDMVnmdgWUhWZm8vM7mCk/IpCh6dcw7rOelxlCCJBvxmWmJ8+IUQA
rKsT53F9sO/+CkElW1gqNmOWr1j3XHlKr91Fc0JkYom14U1EVMLwj3n08LNSee98EXx/ce9ZTpyp
yHKGKX4pB9ARHGe5oWgggMmCF8K3GxMUf+4CvNroaHg7qT16Igmhem7F9OJiladvnTmJNTEcms8O
KnkcDTKkmD3guymVNnWrXed4/65JGG6T1aWEdNajMCndBKcM46sqZvFoZtSz9lTw90obPDCAorm8
G7tiXDtyugM24Vp8wCtOBcz/QDs1UkDrNSYamLw0e8QDNT4nDvMfuT68Ax2Dq3BEgURIJzh3Ho3a
3QQUeUAs+VqUzzMTV2sYrwDdhnJupEvw2eeFWRXBHvaOTYO7LqrBBIU1q5e1iicNNS/i/Jl1vfD0
9gf4jEIWn3kSAm67wcYRXJdndcO+HHIkgSe5q1F4OADrewsXe3+rIlJw2W5TjEapBmEvWYSWilET
GwCXkMmQMfuu8O18b0YE2m6BUqnngoAzB4hWhiaPFTrqC4pOdaX+kJWwh8I6S3A/Xf/F24DtmaGU
yI+i7v0RFNeL/bf9vKPmHn2gX//gdvEfcCEq4/yaR9BMeQjtTSeDCGwar3VWGAOKFhlKLR8Wchw2
d7V1PGbzLww+KYNIOC2vNBg/huZssacz4hDOLlrEc+VXlLeT03qdXkFUSH3EmJh32lm2bbu0441k
aT9q6d5aj3wtt54vFtN+8TwPiIfBMsoCltqsaZwX8XWlL0YB6vyx+daDktjDYolGeT3DMkQY70h4
tLhTg0Qn2OJ7sgQpnofZlqRz58/orJ/xqrw41FqcPvTnQUaHroYoBo1EsIEeUKxRjCLphYqFL0+c
huIPNLLO+kenL/2apMi+6uDvL1i4vvLTrT6M/UTYl9SStvpCPziewt2kia/OK5Y1fgi9jWLUrtBv
MLCdy2ugMHslTWZgIhcpfJDZSernI2Cuu8kujoJNPVAJ0VPAcFek4fSkANenCWIsBj3RIQy9iRVR
q1IIsHOzdXaLZbtnKb758jDEWIStsXZ3923m4ecRiB234ESviBuoacIxIZbsXTimLqGGse703DJ7
JS0Zm76Yw8EvYf/iyRlh31TxvVSYpELL1rLxW0oAkZ7HWcgxC7A3xYYCOA02Jr6Dy03+G1JNxGR1
QYLm4tMVCiIRjE2+2mt+Y1ibDUzOkQAE6ykT3dyF0Fv/NoR28ikKNl2mmVAuo6PwM1CFx42ISNIN
p+9nuH/vakskK0eXqIKXcEshKk1VFmLCnPwME5Jrgm8RbE+EW3DkHUiujOyHxlpGI+JBzZGvEr1C
ksrySCPC0YPiTbGWnsYJHGPoseNMEPXETmx5qdX5HpZXxxoeBNY3O3xtYIYxvwCViWRjTYXInvvE
W/H0vm76GbdBFEzytWanAORhYfMvV3wRLsnWKHBeCDccGFwuajBnV+YutwdiJvh0kMVzEmYmHgi9
9tsiag/FsAtjJIc5A4wjDJxpDWhx4+CaB1d0q5zucrC71Fb4Cw4gHlHOrI4Dhi0fFRbl2DZe70Kq
F38jtiAWIQMibKOJBmN+Bku3BrpAjgy0zEUbLEgOjObVQ5zwKXGl3sXWTphpUj7XaPFjd0M9xpHq
sTa0ji3C3G3G7vzEIfBnP9zv16JACnSUmA5hHNMQVwJ/ABpk4eqYR0DkHTySWhJqm5dfa26hbUa5
J7fcid417yc9/mLHfyaepJ4hYmH5+tObXo6sxvG5nKxLEDgm2IJ/Df2V1UUtk2I6g9MFU0br8n2M
oFlT7Yoq+uFx/JX2L7rdSrb9DUUzjHsm2kvx+YWt3MWPSO5KF96djl91MGHkuqE6ZMC3kVywtzfK
qBgzNGdHhY13KTbcpAWOYOQlB/yJUG9y7Fa4NnWyN5KEFJgy6x9JZ7asKBKE4ScyAkFEbil2ERXc
bwj1KO4LoIBPP1/1xEzE9HS3RwWqKjP/DWuWt5hJKWr+szrW2BiyuDwTdwx5h2TzgI8xDLuT+yKu
esnhN5KyqynGoVUE+3+1IgqICCOO/hlBHxSxo+49KHxeNjpIiLhE1iqHJCjyo4+rjo15B96CHsqN
lMdAC3oTuh9oYwm7ChaGvCHltwU3B1EslLgEFu0zKaV31cVNvssDz2hwyhD4MGzqIPzURt8QtRpk
BLv3EU6z2J45aBec9hPM872P23Zc5RwhVtWgYNq/+EZS3SN8EygNURASWm/S+061bIj661ONO6bN
vqglCgeP4pbrc/fwwWkmj3Rz0n27X/qjcmIo8y6uXjUM7XlOB2agiT3Z2Zea7N+hS7VFzTqQZesQ
CYY1Iw9+N9iOkR/drM0Vk68fAppOimHwL8VLNvkw2VE8e+CVP7EZY7n1b10kjYUFxlWQ3jPoWhGw
ojp7YIKkwlBJo6haDDCYsMN/8i7DSgmhJQ6DEzrcFjFQox4OyLt0NCkORmuygIsMCQQWKiGE5B4f
0AyxXDDwz98bUw/7avpQtz94bIJ9RZbgs+6SrKaAYV1NLheec9PdbNYsAeXmjNEPX3jpqKchc+Hg
hL6+WdKUMFEMSor3++GWznaqg5MPiWH9cIP5i8ZChdj1SmXnMuuIgyFKt14VuFuujZsV1/byNyWX
pyusUDSjkDYW+0O7JafvnrZWPqYLYlrCbEpdpuF7vUVf1FJzEGuDJenA3f4WWxiA2GBS3xVI+vqW
o6yu5EVMlVWJIRReRDc3aqjzMYRH4iRDg8oK7yMDe04+DkuA2pizikmJ3Us788rJzvO+HCzUdpeP
p3s1iUxliHWhq7I3G3NEw+RllY5OgPfVN6YNOWdQktq4vkCG+lOCE9aSpZV4Dz1s11BgOvdg8BkV
S9ApWh8dsEQcOH0nL+eM9xt0vaAmcteMS/v+hIQe3KyvSmqJy/yAR591nTs48dYjFTjGV7dSK04v
97Pdlv0FWQ+mgxnmLjS2STZ5ISykzvbYnq5ooj3PwsfznRZ8IQ8LIxL9pBruFhcLpglRP5X+U+St
s3B7Nnt/IPcutyfaxViPxhhzOGxqjH39746OLcCpiYg/ICzmnfYkRyHw7443mNuxd+EzZ0qi+MaV
FZr0zfKkUHsCNIcVpyGMxjnDaYOpBiLgHxLGEZT3lKG0n2I35qtwPhKXaLkq35haoYNv7fzstAew
AjymGNTB5jwQjqtRMnpMQOGICE6B+5yxbjYhG6JDHgMnwVx+fcTqGro8YoTIWjiTLop/UmJN4i0V
oJ/eBk5rpc7a2nugCdLD423vS9vRBM4bOKxNW8P6WH7qOB5ajckvXMp6+IHWzYrvs1jan+KjdK5E
isLVzuHkJn/pbUrpsUpFehP+aeQPSQ9nPmrPcWyVBig4qUSvY7S+zpgfDk9Wb5nK90J8ab3glG38
zxKPEdxUqKDEw6M23aTHTgCpcuCoOBoJwFUmst85YV6aiAnHZux0uDRWeHMIktKODp1MVDj6Zv+7
jCZ98sUFQSn6FMgJhK0rHDC74RzM/SrSenlU7xbJ6Exo7WO99POuIAqhtKZHFIEWGUrRGqB3eeNJ
kedlXOI+MdxqcxYb81RivR+YYJCmR9Aeo0rpHYuTRHc9wP1uAouKkwOq0h9XhylxCcPINp+uf3fD
C+7la9brz3nFH7zZwC6s2DyS9PPi6mI0K47VvL88KhaDYDZL056KkFkkf42raz/o/hgzK8PzyeLy
Pe05E+DfMZ4L/29RPdwK1E88pe3rF9emwjGwTXOkGez0dkhR34K3vexFG6J/JfL+8SdrFtwBB6Ph
Y09rNJmqjOS+DjPpKVsQHDjNOjImDX0cf4mZwBZEJkUzOplRTEq5naRDm1I9tYGYRkkneeGQJWES
UATr1sgdj2neZ7PRuIahQoF8maCg/WEq+QoYcIzAzvDjqNzbqrhY6Ba1e5KzMii3JS2LQ0kU2G0Q
yKfgkdhnO3CRi8CRGra7x7wzgV2c6q+km3NZqnn6Qqj42tAVcNU/uykgyqI0mLc/9i/7jhAXjmPl
GqWXP+2/nzzyyDnsIxU+jcBbd3Ke37HViv90Owt+kqf6JZ0qF/zkkB/ViGqkoxSew2mEaSUDl7Il
oyzMfT7Off1KOt4PmzGTiNFFLbN7Tg98yjqjz2rZx9NM+oZdBP3rlcHuZTnp2Z8V/MYsIK9J86oj
lC8PcjU91s2P05wMGodYec+vhIhpUtbhxQ95N1IeHsJcw+I1rFJ2bFLg2R3jBYpAhIP17fs8lKxM
Zx6/g2j9pTgAENnn8Bav0YWxwMVBgd1WFhP4x+FkyWXrHiHjTrloCLohXWHnAZwpJB7wRzvYFUDh
L3GXGfTzN10vHN88hplGD1wxMephDtd3f0g3aa9WjRNKpwckEuhLC4gnomsM12E98Puq3YH7CsN9
yxD593D4S/gj+MoHg6rT9D7Yfx/ODczq59TQb0+ODkMHIjH/VMj5RVnTmS/XD+nJxF7yDulwqCLz
A+RDWQAy3mMqmgvME5ACypHWDIf1/0vDhsECtB9YOwg4qbCN9L5ieG1IVBeXQgPlpLK+mfaEuJx0
P2GuhlcXaWURXlAEWrHUAFNAV618BeMGdMf6qA6EWjYrczIlGSgCBqFzxgTbOj7ZZaHqg/k8vCzJ
HKjtaQqC57NlebALZMaX0zA3uE5QdJzEg70KVxMHyUDoX6hOIfCSR/FdG2z+swU3prZSXhIjEYs/
M+J5YxXWsheHc9nRyxyBzsycHBUeR047NoxczGN4wWPiUacRTa3Y59EkiqOQpwnNvBfHtOL9Pddx
mbmH7O+gBBSQXREP3Lniy5WQg8UiZOefcLuWSQEOKbAIccdTMBx8oRfHz5BvlbtEXVqAXyq+F3BW
MN48jS4HQB2AQO8UfkeFeM60cAmtlpEkIcrSqCsbwwArFiJGZyPzHNo0DVu/9qcXcTyerBiQnA8z
3/6f88CEomQwtH7jzE2ey/FYE9DBD3eMC+VSzYq4uj6HUlxGPCAZXtMkQI+egeGFWJKxTeOCGH+G
x5STgqODYHOLG3c7ACQNYnDXy4iXyF0SeS6fVvXV5A+AD4s0NKwCjQroHpJFai28xe4z50SoUVSu
loqE4zsL2f3/wijnq5z8m484ZXoes5UE/ZdzvLpH8Rx33lbYbLccQ6+42Dbvv1/pGkpwU8bNw6nY
+tTrvEuiYrnXJDyjSCMzAhG/3RGcu4G1vSU99zzhRSTEscvooGvy90q/R+392WXFFD1/fncN7AWG
vc4oWxXbkw+yU6AExPS92vYfbBXdURx2mAMiRu6SaO2ZD+8+0U8jg/Oi4+jhiyWMqxQOkO4pyf/K
oJwVpRVCh8fcx2ViSHFdWOeZ7i1ZhLVdgAhfksa5f71e7j37KIEsja+Fvu1KlNhfn2mNEsew2V5c
ggWL/nynGOBt+r+YioSi/TxB544TOzfcZKnjKNCBUBW8sGCpYZyouWfC8hgYXKLS71S7znN4/YTl
J6y0daaTfmxdOHds/ktSNQKYV2xSa/Ql44rn1Rg+DFwjaDiwQmMzpkVA4PBEFGZy+Smn+x/2XPVr
xe81EYNrGDfLwbgZvEQ72GVnGq+ZoU4LcEJ81rCyaqqCCLm0PCdalmbPMYb5mRWai/glY2+Mm70k
sZLh1+9DpxrlaLkqTDgqhFlVFT0HO37SS0P1ieu/0/l+xPpmOdot1b2qnoO//fCGOTkDJpiYsNSt
C6fsjneBStzeyRJyP8HLwHHOQQsZe4omqVpp6rpDhd8DoOcaxXBVNHEC6bC+Sfqu3ePjip/Oot5N
r5a9enF4m0MZ4bozBoz28ZXkzMCThRqLTQYy2YyAb/yP0DwK8zTamj+HxANiwOkyBlCuqp3WmZC1
SfqhMlLcdxmwXWfWb9EBCeGGX8l7LnGVa9Mr5sFvt8/GieqsQjgpFOvJqngd7m7K9LG5Op2BQ+VH
xzPgJLZKDG/MCCC75dGnxhdheAqprZqn27k4ZBnjbPEQnFkp33P6I2m9w1yBhhI/AoVwPax/Gea1
7qkZfkqGARY8I3IftLBdmEynEOOP62vKcO7GQAXAGn1F66Mz7NvITC5mghpJ8fTvsPuYYVS/VhPY
S8RyGFOtCTNRQP4/YQGmUgm6ffSl+AbxHhwbnttlWoTxhCAy1zalQdG1ivBwINwGkNl6mD7UZ7Ag
uIb+SbMQEGPyw7QUHi+uI8Lkan2h1qAPZvZAgxnBUoQJW8wuBTI7bIKo0ClPiASwKI2mPcP6oxSz
gWp5gD5H3gm5DerE96403IITqDObUkHPU6awd5dcgyPN9tBgFNO1qdKIvXA2V58Jll2RqC7Ki92Q
8ZkuOsMBl9c/PV09uBs8DgpM++CH5S0bHGwKG+iEEbzrCMa3iPXY69mLv/N5PWaLnZqzo/+cFLJE
Cf1pXoppxw6FE6mzm7WMyBOl3btA87XgjxFOGD4jPKRg9FifFTD6FrArgaAoB1qDGdNS2TSPjPGI
yciMYREkEpSoGANNAkwaIemDtXgMwbGbHDvrHikyuIou+2KMchmIKrgfDiANoGDgMxc3SPZGL1xC
Tbf71pmx2PXkYe26mb/TeQfDXsvHEQ0jj3snUtoRmhicLTxwazSXPrZ+HbefPqyIFMWCM1tXxjlC
NOv0dLTBkAhGTBuxf/xjrVxX8x9iJHTYZvCFrghz7i7a3BsQWPkDphSD08bEYV50Vexpactxf2Wa
bGnS2/gXgw8Z6+a3ViDq4Tpohk0yMQ3kftQiUdNzC3Ywtq5Tf/jOPdYeYiX2K4ImkQrADWyt9ZuH
ixHIKv4uvsRjCDIerY4h50UwD4MMVpx0A5vk6PpqDHd/J1fjXbFeeFbeHv7SaflaHthvi6c9wciH
7pAuQuy/2gbtC9yI3flwBpTLABRpcjtAYjqOpPbhIt0f3AR8X0swhLR6z9nHRtOBjLywowgTQ6QT
GKkwozn3WBdWSJ1xXsu5jcl+33G279n5NUYdiZInPwNr7QCBT0yUBvNVe0Tq9vEYtnJCEhx28nbl
z6qpz2iLEYPgUOvKNoYgcutF2NvFXyldT/0FhlXzgAU01+MOogYbYFbV8a6HfIBNH9Wl/XkOET7t
6RE+TKOLL5NHydpQAhXbRRRXKbHuEOQXuAk8JF/txTwa8Jb2nkLamo1W0mQcVX+Pibj7i7JFtmC9
zgHQGwsrvstgBjEAVLE7YBRUpL+h27Vce9iM4ZGcvGMvo8cbwgtif8IaZtULR6PxnXm3hDn1p/2c
E34lrc5HqqdbC232d99BeJ5Q9AzTdPpZ/vUTFLZRdkANsgFpGbQM2P9NI+AUoOR6i1GPmDmigHtc
Lc3G8uy8YXIJqtUB0L1YE8pO/Dn1i38rSYcJX1QGSEit/BL1xi09nbj1VzkHEvVYmXQ/W+/8GkBt
QhV1DW8EQumchI7Sc56DQIfSgqS2XCHZKijy8rv42DhBr7so37DvxO0MRdw1NHCuKlyVUZAJVH1S
grZcvT5Mfhx1zx8U7cYoo3Pv71M6ms6VQct6aPovBFl+E75VSlwFG7QeYER3OuhRlhPkN24a1X5x
AKsQKV/d9RMLTnOyVLq20YW4cajr9JqF/Se+CKiPgTdz9BvkQR7gyMvpJ2lWvV2m4V1kv0wWY9Vb
TdhecsPhIg0qYW7plzDqXp8Yd9HzYpmQ9X0kXOLw0AIWBfAOY5qZJDx+pjTGIvBe/hKfSmyDsGwS
ihwJsxKHaLTR0Pc71i8Tytfpf5ilAoKCV7yGpLATZi8ATnsX5/DgLyguE8vDawehkqHS7IOJon/Q
Y/Vvnzxhxknay+GwN8SS0d8Ss7Q9q32JUAZ1FcYA80M+MkUVquNJ5mLugE2KSA55JPk90a/Fqqxi
9jOB6ImjJG/3/vqXNskIo13/TksouX6PVoACWxhPx2OAx7gf8BGA9vQITKedvPxvWGAS7ihleKEF
bwOdTKEi+VXzezfKM6zKzAy50y3BJSevp53X8rHkxhcmNEibo6dvt/2o6PDQfmcNCnf1dLUOkP8m
X4ibalrXTCffF09nIghzkfbZNuqogKIG74H9vDMHc0RXtoWF1/rTI/DlNEuYnqTMRdiymX0x97x7
PVot8fms1a9v3Fb9z7p5MB8bZpJiBt4zK+uguY8QxCPnc0HEwH2AmIyvO8NSeTPQ3c34HTJskxq3
7CFeGOQg2zvdpnhqIrcwXktDYTgMZBo5TiWYsOEO5lEENnvw38ruzDS4ETUjtSNCzVoOOG6eL8KJ
vvEYsgMp9rpuxzkM8Hb5OxWppC3V0ytyEmhsVjma9WAu5jnTRXPIx8g3SWYDnlRAFHfdfqPyO7uI
lFjWPfvEqEQRXKsHIg4MdpAdfCWRwgrYkaqB2xrOOw+B4itcdwlJvDi8j0ZGm9yxBj28P8cVz1y3
SbQf56u+AWFOJJUTuO0LdGGNgcYII2AyBo2mZKG/joyVTwvcLfCWha+MOnmECXFpxY0HwPwdCecT
gTet8Vaay3MEf8xoiZTFwuV5PdccwazQ/3tV9t9xqvg0kwPOk3BePGwGjtkq/4TkvjOz/Vprjo8s
Z87Cmjr7oUJ5k7uqFlDxHOEJyhp2mmPUZve6uxb7fOpMK/zG/JjB00LLOrrFmdWy/f9yLKn3AEZ9
VDxEMHoYnLS520MkVIgLZLxGYoy18x0wfrIfPR/9D/N82MQe2jcwG5Nj5E2LRvWIZ4KZwVQEoQ+w
PSTAS9Rz+CEyWeQuIITsIzyAyEgAdjaYQlzOCFm5rzBMdl8ccDbSBfBtQZI9N/aIChBP3ElOIKFh
j5o946vVAk0vXNiG8K4cA/jrAj116TNszD3EyISpYEPO/o0Bg9WexOqh2g0DFvxezIFFjPHPojQF
QWSgU/i/rg24uhk/KFtprsCaJeQ7G9m3FTMHZn6wvmByQFs4Fofb4fgSl1Bkwzn4IYOF9Dw+Quq3
R5yTm2flbjoM1Ruwn7aZ9m6aNStS9Km50PTgfP0bo7vhbKgwAsK6ClXp5+H8m9vLxZRNkonuXK7g
Czp0azA8cRm4T8ptbNXCu/D6H1/FRTbDJcNBrs5h0TnsI/Umlu+VIcxe2C/C3zmYdLatTszvO6g6
kaaEk+A8lawcMsn/CJr2anNEzTmA+o9k421ZifI3WdarHg83xwCzxUhHv80sgOfxZbEACJx/18Oo
da+4mVmkDtzlkPxzcVgG3DMI5zDV0FNMwPygp1sbNRyN9WGQaHESLRFTDiSvksmO54SPMK13x3fX
meZ2+pvPcRP+E6ezWL+NHStHX7XmKK6cHNE33jet9R5sfxf/dfd0xSvb+PsLynqo6cOiTBqRdTYn
fBeuvYRZyqU77SjhCbHW1353SXpyqjOzxIq41xebTW5a7w7iG/aWojp8yLyH/aDMdXCyD7ccMe30
h5+OQQoZRtXcc+DITGBnwy5w+CXlXhbdcLFO9sGFAtkXAaU3h+X435Y0m7XfkfJ04S6gDSh0j10R
OiSW1vwoDFga6WDKigELkSDH09OWiWRXhV0ZMICPsMTW2XglDxAqoe1KcpnkPCKwlFD9P+JOZWF4
wiUHk38KoH9YZ1IgJDc9L8BH7H8qWDN0g+sBie7FlmRN2BcoZJrhGP0ecDNmxzpJVJPyMmyl1oEn
6/b0wV5hi6K5vs9ng1rGBQRs/xsSPF5hnvNekg7R7N6CT9odfuqRjDDVhgoQbRiQhEApmILiI+K7
uPxm7gQzsCIOR76rZCBdJBdxyOIqLm47ArfHxuv1DTfYftoZgxJqNAkiU1T5Z5RXlIiJeXJhQTGb
vcQd+qy+lgYJVWYAp4/LDsYDh6ShBshDOPw/HyQbIsMDva5LIcrez26jYl/i1XBceQ3KPViaNDVo
8/jDmLqZerjfilWemNY1ySHK42nwGCDjJwyLdphKG9+BD/57RQSRBY9jWSeqf6+SBUbz6pWXGNT4
Lh2neVjgq3T8JMiCu4eRlNO580n4KGovfnMioW61c/L1cLwYGzImifChWWYnfdmKYXM3PpzBxwZ3
WRegAz4jZzqA4MlnDhhepeQwIug3Zm4pN9A3AmG4TrBqs7Uc8vJYbbAzv4xP7Bowgguwsl5sIPZ8
bM2cYcAbEW2s0G13M/lxOeNOujdY38W/h5eRMONX6ANfdj82IvI05RvzZ+cDE6b40EkSrqCUFwBw
X6Gt2/L5yzkSOCXPlqTdDTDFJoKpa9OH1PhGk0RnP527tFHAy9RSoGpLZATx/oRTIh/W2D1bLVw/
HvzdDJ7oaNPknibP0y5xk+4O5zCekcmmJZHWWv0kgegHFp03NoALBB9EPFQIA3sv655y5T2AynU+
Zi73NPmUZE0oL9CEUbgDuEBxtKlulqKJ983tFwHAOPrFa5c/uCxaNxs/KZhByUkpvaVnPcG2trZf
JFzmmJmiKzI3P0HNikMoZjrwzxPCzW0jc1QjaMSaTT+SE8HiwQYedNUpw8P4u8XkmQYvov3NeFMC
ItHebDt3p9e6CJgeVsym+iMflHZ0ooIhBaw8kjFcSbqx2E2Zk6FhcrN+8NnLNHc8OpE0yByGou/e
NcqBF2x0xt8fIDTRPcZRb1UtEP55tAwSFughKJj8Hl7vnGR4j3DmR0jJutPqsjy3WLQKk2EPjlGS
k6PwPHQcIz6R5qFok94E42GEroQE7ynv+ZcxhVgPVue/280Hs8BLzgV73cmhNMjbyd+C46cDPCyY
Z68r2u81U9mfFRahQOOAX66fzsNun5n+1LCPKekY+t1e37Zr5i2j+k2UzT+X/zeAKN8Vj0DPEoxc
6JtaF75dtoxItGHUB6PkCDmHWkSOS2zYEea0B5ECryQm+P19v7DXFn0DnEtKf06sx9hsxmXf/73E
8lu4V00sI/J6rAfvckRcEUtYoN7X3QXJArpHUOWNYuyN6a/ojHAtpltjkP66hktC7tE9iHrfAdtm
epKiwIpKmbnpRb8i6TTQdEUkf8RasiCbeDDEuWhTifDnrM8zPq67hwKj0qYVssMhKAflwKBpSMhM
ylVxbESu2s8I5hNycns5SPkA8DIZVPSZqMbR47jkhS1Py7JPj4yrE4VN5nxcrfVPRxVcEEsJ5hul
rXs/gg4Yzb+OKsYmpMDWFoMO87Ewb1ia7wzJIMTPrqboOO1053518XRodzRWZ7f7ZhdrEF/MeTDq
jmwYpP325+Fqo9JdCo50Wauqq6WxQUpG82VNTMoea/mkAI5vzpbvb3jLL1jh4le4Xe8iKz5nzVMT
npxCiPUpiaIutUPFtIU3wKHBx0B+m0PEgecx2HaxIKGXUaVfyRe+CUq3CevYCUU4Heo2sL1EAOsh
Dsq5LQog8LW1NOY0c/zomG5uvXRE7acAhjxw/fi6wxg2UTaK9wkXmQCXKDbhzYfY+Usm6vi9l6ES
jgVZdfGizTWsoV94YQxhw+I9/elZg2PZwDM1Jxn2Hzex8P0S0JmHH4gLdejkNjIDRhE0W08RQklh
ubbu8o752zgKxVTlSCAaXpRDCnVe5cLe2QIaLNYMFliK0T1wRFgA9Rfe1uFB3MDy4YoO0vUPAmo4
/QzPtlQFxcvquI79ozH7Q14+Ort/pW9Mpn5YjU7gksc/NWGlAcs8gxjgU/iLZqIzn6OYtQtiXBca
N4A6bDiFK4CG27pPqm21BZn8lu47gA43U6L8j/9vmQvZxt3m7uPXyijSiiZMx0g65GFcx68YxxcD
coG93O+1u7/velawQ6KRJPsJm4UDjg/zOmpCNiMB0HqbH9shfoxDe/r0bYbY4G9ABdrIc7bCP6qm
Xe6mabwFDZvk0RfVt+2BzY6dLZ3i8bM8hrFwJqwGO3nt5InJnzuWk6afHb6N3vSN5QDcWaBzpwMU
FjpMXCC0laSGGUK+B0DiSxb1cDJg9Z6seXyLo6gdc+17Yyf2BT0pyiY7FcCF8BxgNMDamBtvS8Rx
dI8iZwvywj3nsrbcDkRo4RQvRPGnAprdRHq32VdQqqrP9bmfZD3aNAeqB6fNL/yYbKEElTikDqzx
CwT7ho/HsAFACBJVAiGHEz+ZUHMvERR/eUkvPZFpQuk+mMFwNTXsDXvY6noQ2ma8yVgOcC+xiCly
wauHPptqzE2qOD0oUkNoeDBdGgtO+AEuuJ18OlZiCPjM9TgmScwigYh9UhcGGdiS9ZcEAPqRG1iX
e0AvQv1tL/sEU1sMvNjTrjMnLGjnL6wI5zwTsFF+qZ522Cwd7GdeFk/i0YeWBjcLIGkZoe9lU4A8
O2Ndtn+QnDwHboI+G4rwHcx9n9nfy84YQDndlKsu1kQTQTJ5WeKPW0kzO130QD8CKOSsVHZ5pkYh
ST1z37Sfuzv0VngBih+29jac+78+97QCtbXorcknujlQ/0++FV2WkfN1BLOIML2Iab2E7/MBO3l5
7CLcocH4YXFn5+l9jFM0ffIZVMZyhOf1/5L27+MuB1bMYqqtcO6wqE2PRCnBI3wTxQOetQkGTUIP
gNQ2dNaTZsprt6nwb54eQHJ3BiZwxfntfQzGo0jvxbAkB4tBLuPu/eoxg+Lbp1ntF5LdrRP+k3I3
AZuBedXhvXa/87NdeUcWOxQ4JhREJpcnSd0BmbMkLtsHxOVXKv+5Q+j51/tnCm1rOSwNuCKXOYJ+
XRwfc+juDq0g5uNkWd6Hkwt0GpfjLcYKUkFLh9Ui+L5OTT4zHt4Wix4AqOStO6CwhuKbR+MtHvF1
clO97m9jwv+2gUwlKvfo9gC/wIXrSHsOzwXW5GOt2unYvUmWe9cBRzOPZEjBJ2RY3+OYVux8ff6r
Pgk4pl7Pm+exLGYvOnNKfeU670GoZnFEAKqqC/ZZKMEVF0iMyPGFCqsFVQg51NYcDA2AB2oO02PA
O6FnyAs/OaLZoGGehhXx7CRhK7gEg+RagZGGdxR13Jrzjj0UJtBD2OwIWfwvNLrueSePsW4tps8X
4akfThG5j7EnI3CwPE/31nGPtfi62fCmL3TDzXWKbcVkEOmM4tcZqm8Jt9AYIRnORxPO7B5BgFuG
rBzD7Z93ZYvjmhvhtschZvmDJBUhu9DXcbCqj53PCprVmdmMC/v4ihMnMAemKSUME5zSdDIL4cIz
TmWvvk/ibOywuVwDTsq7XeCHEqvIWLZLk4FPTYXL6drGJiKBD6XVMi/kogZ8OgMQG7ZFIQt77gQt
Y6ziy3bbVO9Fizk5Xi3rm7YuX+u84AbzZHy3lH+I19FEAhd7UG676PAJTCyVeNBhnoyl9bgtg2rb
8Wq+PjZFXew+RRupAz/TWLr9M48XThsPO74i3X0jKmVAPcCrYwbs0a0iPjg188nTQd9mGYyNpwTs
ny3GTNbauPr9FcgZoH4/AeWScHdihk+2qjPdfFAZQ/2JIBIsnijD4BkNxsy43tRYlpDEYG6i4gKB
Ut3l7VIZ7CgvVOJ+GI7+MLffPbqjzwMvZy8uJ0BbXIHGaT/Yd80GJg4nlnraPkDytSfQsNoX50kL
/iSf7Pc6fMQd3YKGoj0PQO5Zf38zVv3V5eYXWBwSLMb37vSHsUEnJIFqbCe1iE927R2zfbOlmuJX
L219gsxAAQtwr5Mkzv8MYO++/8wXvjH2pwfMdPOr16TkV48sjjAhcuItlRWTmgIWA2i1RiImuT8k
yzyBhl/SJbGLTFDwUXB0qiK+B5ZYnC5OHb367KnebUsFIgvNgUb/SHVKWQ8UjHEJ3NDXw4PboNFM
wAq43sUlX8FZVPiprRstwbOIo6S2Z4SIVtjTalKJ3qqVlU6OYSTWyXRWvOEtjfJzEq1B6LKChLXL
w/kwZ9f6Q7V1W4z9pAlS6VDvKK7Cxy6gDJCheoSDIW5KwO3hIL38hFfobk8ThscjyUqANoDfaumz
f3VKpAn8rWs2Lgy6Ia21sn1niiMd201kXJedfPRaRJIWCYnqFH8g+Z8ThGCUWA6KX9g/hl053f7w
nnvL2u6b1g2r14Cv53Dvfng/8pesD5/05n6rhNef4mXDhbhnY53yjbbwSRxTia5+X1z9LwQ7G96x
dsFVGUOIoIDcXKAVIQAlG2FArKzAf/g7EUOdGTySJ8Bo4Xdrm0V+xoGWL8ev6myklKvzILioU7JV
etgAvq+bW3/IXK1ymGd/vAe4nLxdmNpOTvhq6hy4EMMi4t9Y4WQ6NDRQmgzmpd+h7TUIIZnlzO4R
xwDGmKM1w/s+mR5DLJCvrVt/eHn0eAxLmuUPjGon15MOoRZjDmc+98Ar4A3kp2TNS7DIJUAZ/0dV
ZUPTp/nJebcuNoTvS0ST1oJ+cUVaHgcGtJdIrTiwr0v6Vb6rWq5qcojxSWM4kTyozFqivvHdWZpl
JDE4cDUTFc+iy/tpzaZ5DC85C44C70Jobb5dfo8UJozRidxkY8lHFVZ+dvMjCi2iggKKKVV4oMMC
QjDEBvK16mq0fzPrZGRxfPIc9lewKt00NaEwPH0t5YPluqMnUtokKsDyS2qoY+VPI7Cjd3Wbu3cl
kcIM4X8bvdWnDIG6USMCNeK7W4a/Gj94+4SBT4vF/FLzQOzqfYVDDhlrhWu2PtNJpWFCCO+CBeyY
aPCx9ey5+CnxO3SoLTYCX/lZmYF28MuFpltgryUQISJl/HSjNrcpbMqr+9xjb8vJ0rl5/Mbp4rfj
u5aUavxTA6X2+poN0a1en9GH1eKHfIb75KsPRLJE5QgS9/DE6p2HdWUDj4FxoGT44ZXJKAys5uJl
3ykAdhfUuJKM8NsOjPTZeJSQ/U5gYuo/wUsLjeA/T8fKz3TwMe3kUp/mhxzNwTdBfYPH2/gyzckd
ykSOr9bZvbKsAzZl4icar9EsjZDttTE7u5/hZVTUQkNcY/3W+bL1upN+rCSn16Zm26OO5XzPhm0m
bqMWxhvtUPpidsbyWX0T7dBQzySQss/8wLOkEuNBYxyqTTUaoEI07dNI4ZjFjnhtTBg2jK6WMdZn
g3lJ+Jyenpdt3zYiCG/5jqR5GgUaEQVBodN3abisaN5aR92e5pRcjJPt+/DtY9xgT9NcNqQyC3Q1
PjuG+3DBLPHeyf4YPCqQRhcXL99ddzBW9FnFN62nrAG+aIe0LuLqlU2LtTE9rIK8Ud0oSWFXe0BZ
9xNiUDO8dJivuQ1Rrenvr02gQM+0v9fFqaff9SkyZlg3kMTndP4GDWzgKzzMXfWkZuNei2pd3IQB
89utj3jBG0ydlEl9rPABMYLT7LrojbSgZAqnntwnpHqU3pp/Hhej4esAWa8ignL+nJwnH6Ylmgc0
rqzesw8US1rZXjmhQIeW/IQKCoOn5zbSgdftUW2EmNpgBqEc3wscbIndSPH58/PjJzTPXLg+gQ3w
sAFwqnUnqJEPp+3w4t2HhqTjdN0momUW159XM6mF7IXVIhOJn9TyfTzm5cN8+IxLQPkYx//RD1vG
M04MMCekfQXPlYmWFutBJt1Y4E4M/B27FLBDThWjg98SH/u7wn8BZlmBaK39WdhFMyjM/i5aUDDl
NeMzgvb1aTxjGF+7/9F0Xs2qKmkY/kVUSRK8JQdz1htLXUoyoCIgv36e3qemzpx9Zqe1FKH76zd+
iQXOTCB84/xgFPxD/EvlEnP4R7bfjMemxVdGjLZJnJm8u1Ms5x/GxNPsAb2aP+qS+x+UQKss9KG+
0g32kp+fU58yv2dj6AcVf5XIzIP5J/bM5Tthp4HeeniFZJkcZ67dOg+60W1fZLt8X4pZNZ/1T5ym
o4KYfIvEy5QgLus3HOgMNvrs57HIEPyu5Bw5qGfDCIFuhdj9w1KnJvuTY2jCNoXkKB0nU0Lr5gYf
msJ+i16R7fA2TsccWPsTY2RmQ2Xxm7DIwFnDiJekQAYmYXhcr4dkv0Ykr29koaSYUwC0lraHCJ6b
ZXf2FUlmPJrNrCxd5a836Yv4zFiNOmyUDGxCOsQcgb1HnA8f64rdC6BE9KRmHMiFrYuoT4SkhJ8D
kSE2NcgL1xYVucBWN/tsQd6omAgGHGNgczccneEn2JyJQcY2l7hzAwvg60KfgJONjLk+Ztzg2AMY
8Nv1lxplZvh+lhSdjb4e+x+HH6rQv84YXY4wi7N4aN5vqK47dJktZl1+yZojAcIPY0bvqYyYiVQF
6zknCMrhTrloDOD5GIgQfSb/QNmCQaaef2GQcs8mTIEyFdXwOJyGgqrBq8Jr7zvktYXFio7SuOVX
IbJjzblv2Ve27DGczAdulrvJ8OOhC3MrWkeWt02f8ybOC4cgTe935mgTcFWAJrW/xJfvzEIirEv7
M4cYs6zJ3vT3HyucEpGoRkW4OfPtV3St1qcDq2rcZ11Ht0GYxBISc4n0TKMWA46iCwzamSu7mAms
PRs9NgZ4JWPKUFsSl416Q1s8SN16050nrILTQ2C4VDCQNECDG9GbsGUFeQYZgQ1oJ0paotEFFpST
EF8Ib1ziKuJZ3dAWFL0InfhYxEAPFluGUWH5I/CCFVWEddSn50jYjURFdOIeHGksCDG+TPyEivqu
+CKBSOoSgNAhICiBrgtMpfwBzl/+/DyfT35uiMuUmC85kP9RTYIzYtmzT6d2aXhIg1gERKKASOja
9vxt661FahKcUQJhTLyNXU2++9cs3YK7ozcd0p9qd0t5WC2JvwHNX8Jj7TvqtVun8/YpIU+QJLBY
8cFJLtqUKIiTuA0/ZFv5VWxyiQh8IX23h8ox0ESiJMGEdaCzPAUYfDE3S1geeYJxEzr40zFGQW9Q
uW1T7crFHQmBAn+alAP6TcVLJ1PChS2yaWyELOGlcO8zwpCEII1vE5x30G7CZlx7ew/Jmup0jhI1
wrIL6wKZTxqol1EniDkUTYJObEWOmg3mOEi4osWlPXG58J5iGGWGt04PSkDETwUxSHhDPiEwYwTu
RMLJjY9WlB6iNaO4nZsJb/KH0ge+E0ZIoSfB+4uOwg+9/ZZb7cRbc8ms1GxPuH/B3yHPODRjyYLP
K/EPVkRPQEq588vphHPMJwwEfocYGe4vItTI8/EOfjpFCGOLy/WKZN75d0UYI+khPKHC5iycyKIB
WcZVZnjYYIcPWlK/rqiW5pO3UR7UbOR73hA1cSE34iScNt4ZJNIGEafmSbv8VtSviq6Jx9RgGzGs
9ewHjEOyoNVi7O9zfdeAw4Y16a+TYE/DofOaE2Ribfsu2gguAH0684GVTjWknKzMhfs7ykOiNkn/
YnR3FH55zk1gXYRDElCOOcJjCsNIJP7Af+3XfGcFDfN1Bd6BHNe5C7lEGlK9zutACfyvEJOnlhVG
rFJwyNOLqG6H9AR5AoVAB8GV5X26d/fEdgr1KvE2uLEd3vaHf4iHiBDVWgZ3HAPNQt7gJREPLFE+
RPoYHgegheS+T7U1HeoRJykoaZ4xvqm7Qswqlq4VVLbqkFMTUV9FCMryhZVZiK5JvD54c8EeAh6z
clJUx2i9grjF3Szuc27dCXfxf5fB5OHAa7ntW+eW3yO2hTHApXjbBxUl3IlCKVZzar9JtROPvLgH
iT6k6VnDk0x2ql/zRSNYePfB7ad7JPTjUhY+ZZY8lWt6Es+JeLK64Mt14agP6ErJiEsMujy/IHVF
OqUt8DvaGqF1sgfDKJZwFAMMgXRluG+nF424z0X+QWiMN3Lk3zbvDUIJlf32PBe6ZEL/QZOQfvDd
vEs/pLV3/t2y+aGwWH5QSUOQE6KnQdSWPkN5j7Su+q9kdP6g/hdW47JeaztMWA1Tyh0Oa9OrA+jh
bFR9YjyPKENgnjX+mu73+PW3NmEbxEHm9+lLv9npHWKhnZ9T1BUNCJsQ9ibS/o5nWx6WXYgukHYc
TiFIVA/GpGcc38aiIpWYK9IS6TAdHDMsoh8InU1p2hvONO6mBLDNBVRc6GIzHuYHVje0fZYvgkOA
UfxFQgUdpaDWE15KHg1gw0i9eHlksW6Cp+nlF/D0RdfaX1Qb+5TkEFQ2CTLq66z/BMgvR4D70hI9
RhaDMteNj7vmDLE8HAz7A+cP4J3071m+6sDwXJVvuUvRJIB+BtKQ1Iv5Ddokmyzy6O5pQdE/od3W
QB/oxR0PEL4i9Gbn6E0A0eq7ex8+B9aUZOKUFGO7TCfm3+VD6zGV2RvUFMlszpgB4Z4xcVvMGvnZ
M9iuGp+0ZsKVRMwTYgvujVU4qaeY43goE8QcDr/p0b1asMCx2hTWxDyO8NeS18Z9lPLYi2p0qn/G
ExqzAHLZul+zLzq8e7CnKgqJ0md/4gqwROCp7gFwjEh5Qr7PISLn9k3R6s2gAN+NVZ6VWSNHiGhp
Jedw4uoKVDZHEw1FBhtX65CeAvjs/V17p0VT/RsqE1ZHUOQ3Dyl6291giojlY19RPq2/9ojKrpQV
XUd60AJDizdwoi9UCJwQMyD5J9CBHHJU6yKAas+4F1S4G2uW9EHjJaCkYbmbvPZLsUpggpTGrEzE
Cx1I/oL5Pjioa5BgZTNqZf3vBanJfT+pF2Kg+2LBsRGFeqelsJFD67Mnmbs5KRSV5X1nA08RYcVo
AmPzQpAVsR4mRZrsMEkaiaggVh6WM3Zjwa9nNHdS68yO+RSRqdmFR4aFB1k9JuMBmHpla0LWRrw3
azr3SyTELp9VKfLH0WFzFEEUw3bpFOBqzBi/Bh0EjeFs1N6J/9dFRJeJaCkRkrS8wU+j0eFTxFJ6
ImuJuUa2GsLu+cz5sGvFUb07WyLayhZ92qtkLxLRD9XfIRpwmhK+itqDjD2gdUuOZYYT4ONiLh2+
jmSO+EmM1gV38+W7H8TVtPxLYiN1m4JmRLGbsNVUwVvchB3I6s+5qS4RC6olEkq8invyQWh15rUY
UmwhMIrSBZemIATG6zYyQVrEe333CS0EhX1qCuez+jehEC/l43hE2f2OUYnMucC5R8bWhvmeABSm
/5RnoA2gtQh6yPhLh6kcn+4uGHyksODx7vkQUHe/OwIT8It45bRdfGx2eZ4dCdyc1DHxrSDLBTHW
BejIcTB+GSJJt5sgJyK9glAI7I45tkeGiAnNy0JK9OD2NCqLGaVMyWBwxZSwElle/R+dwewSaGDI
72Ki4oOYm2tC8Hl8Zrlz2L347RcDn9ETU5d/Q5ArEp/91ygT3R/qCRX/Bu95PiG7GzodbRLVxBfa
EM/ITM+HgNVjmEHY5UNA07JDLQIadulrZ8A8c4JmgVpDjNhEBVREMawPk3TeOI+xorvJL26/8y9G
qf68zwEMfgBGm9TaKFVmO7jEwW1RK+g5STigNGgFtK/RkqkBae60MyKFF2ge8u4uNEtyEQis1M8S
QBoxQaZNI10v7J2B5Epwyp8HYunC3pa61zIAwsHTifyIwRG7qPcOTMn7iUNkhZhLub60c1UsSnnZ
onIsH3/pYFN/VwZtdEvpPS9oTLubx0cegGT9pFlH0xcY80D1P1KoVaM3p1Va2Z8rrUetmD6gVfpd
s+9LflbPDqSwrVSDTXJjzOmo0NER1iEqdIM/Ynyv39ptcjqoHXPKnnKwESbI/QjOoI570kWTqKiw
dOxNqLHn9YmRn38RJlEB2XJX3i+vlBkWWR1rMksOflji5rycDL3qzQd98xruG4L6xLTIujH70SW2
rySbxHOebMSu3xtKWTv72dWi/WPhdaHqFYZZwA66kJT1DYjTbr3to4oq5/a1tzmzItNx7SAl9ms8
4SoLymO0vLNGfIRgvLgou48cvxB0kUoiws8pghCn2GfmI2PcEPyQLDHhbWERkj/8ZBkioucSW595
gIW5FWF7BdPm+PK8YEb48PxwZEdg+4Px/22Nn13kw/pbOqRzUcBiJU+vAtXfXQwyI+w+bh68nAw6
Ka4rjxaIjKhLGy07Z1ZGO2f+DhCX8HwJZY0lzeA9V1FJisHqD5OZ/BzOsI1GRxz48+SLUfHzEb3H
rZ0eATdpntu0rmkdtjskMYim/NwUfBSh8FeCYa7lD0OX10tcRkn/OdxkWBoA6Ifk7/St5/BNnjbb
lPM0+SmeHlDDCQEb2WtWybOPg2wJC5A5vJ0u2Yoy5vrEOGZac4LerPMGbBq2BkYQ5tDK8Q2P+iiB
X9aiFy9WZhyNf8MdcAN4sfyzPw56pml/OLAVyX/TCu+DJwNeLaD47sFTRqWzZlCKKtcHREY2UwCb
uPL4RWbIprxuXLLt76krys4tAVDIKIua0prKPyT8wvEj+y0IBm9Np+XFPqoubnw7ZwG5zaguooiA
r+dpTALE4Vg/uh5SPw9SxjFtWZIJD0xmKJRUuhLDz1jLaC8GT+C1OZCjz2KV8UdRbh+29wPVr/MH
gjCrbwbNsHUP+apP1Z1GcCPmsiXWT0Lu+AEL0LZQHG2rcOm19UMHBO+EJA5ComQg+aIs0/h9wEGq
VJyS38ApwaeoAO4NB9yHOyB+8z0re4EC7UUzbkr2nGCzMJxmjlRxv1FVOeOOLI/9wQoVWC6P7kvW
Nnq4oGlrne6rEu1CX8XkC7hzmDSsAyrWW4viAtXPj8r2kY5aaSpfcc7aQj5V+d+Xez5QqIGZClTZ
SPhrqeITgEMe/1g3HNgmvDIlz8Xd8dHTPFxo4h8ECtQML15fwdFjORhKoxbAh08Ir1mg7z9vJ9od
U65uPtSVyPxszcntiN/U1zzCY+KD+1TDDreTygnoRTbwrHpOE6GBkd8evA6UUTJNoEntIZyN2jHa
C2rrJrnQPWbiwpzcP+77yl/hHhj8bCg12DKkh09IbEt0gmjbZKcNuxHKSJeBW/oFBsm0WOIVeF+C
YAwSGkjMW8PiGCIf/Ul/4P01uiEbfnv1VSYfA94L5SdBpHanx4/120XBZr4cBYWY4Wea26v8t3Am
RV/T116hCg3ROPoPanZVDG9Xsipf5RKvU37EK6dgP7s0ARF7R2Umq445qrAxbZ8PP62RcONDyMIO
JwhHGWYSDim9WJlrc9PVxqD6PG5vVgge3SxU94zPLXY6llGe3MbLx8UyD/DgEcGOwcEglYZuLOIV
Hshrye0Mf/C6gBpOf7Mj5ld3IcQobiAfQF+pPuQNd9VXTxG75PcF3gksw8ZI3kMtoq+iRgxWJNa2
u6NGu0pymyjIgO+TAomf6dT75kTxnAL0z2CshpxCXHobHmcTrGT0obnAaYfAyTnHvxvcBHgs2uUV
dNXdStCzDUY663PhswN9BSOnbHveDil5ndhPhC56BFY5M4fi3BW+7yFtqJ8nBgj7PgMm6Mje0uys
dV9952FG6bbxYeCWtY4YwpcSP8Ue2yfwG5f8iGV729DcFfYjkPDPlQ7vs3HWRR/6wRfHZhVlKH27
sHhfAt+pChZYu9BSFy4TKoNo31aetHqH7UJlalUu2sXwmNc5tl8SClE4X94RMSFljUqXNJRZLfvc
r9yh6QNS659DjUAktjbreQZGZCNV40KNXxeWRop9S6c6Me6c3miXmqjuRb9Jj2g3mFxUrsLBxNbW
EWhpf3adjxNp0byDh+5F2o2SJ7fujX7nLGwjCqc4Z/GtkXcORSGh7yZoqsZoZCv673DRsYw8WK5Q
PbxekFBzSNAbPS8h6zcEHQQzAcPDCpyexA8adiq/hfL/YLb5qZd7Ov8wywCTFAtpz3L/gkSFQ2cx
/LjyjDeLDW0wgqTctaCZzB7phjLtbgqAce3RTS5H5gJE1YNTtLNVJoXPM6xevsYYy7d/Oc0U9s6i
Ty2Dy/Z+rMofC1Ec+MTk44F6CKQCGAXC8BA0U2LlR+wMwLMEEJMwTBkcDjRDROWHdxdsXlkac049
gKr6ONl/MBeT7ZNjyBFibUwWdFC8Y+W70w5YC+3qBALMhtUD9pngq7DZ9gJtSn6dtXnfXRaJ7sfS
zMNMdp2McgyZVuv2zyW2UnjcnYx49sHhu304aFQAt5uQDr+NQbohacSkSXBMd7SA8/qPAtHRc6J+
nfskjZJFfhG068qco5cZvTbpiEOjEPMRqR6/501YkPhCPsK4PQ74EFHPAMT8lePHuE/4Aiw+/5MZ
fmG5OEUSlMuBmYPjkXfBh4Py9Chf+Y+Oqqel4WF5X/Yck4UUpVOOm2kNFgRc+QKq+VpRsSWNAwpJ
t4SK30AmRpgaTyZHzEP0oDCyClsQNXC4R/SZtmP6su1qVZILQnT9cN0fG46+VJe9fXbKaRS9XT4n
06XCzAZXPyx/lUMl+8Pm/f11498k8fHjiC2jNzmLnlxuSzlKx9ly4Pe3ChMXqxKS34lMNbaQT3gU
4sUivKjljBOVKypL+Sa464noKEitW7xXhQfmgBuB1CSh6HysUjgQfpK71Fh7zykpGGSgaUEAkigS
+t+jOw3u5AXMBiFh401MHMljle9NSiJmqMQGO/i6z8acw3CZ6J42vZNBEQ6KDtkmawC1h2zTaJox
oSfGuV6jbBlmuKLyUPUHs4Z9HXiJ4T5fvvlcuIO+UFvOoH++szy0Do6Icwsmy1NKxd8I4COd0FDJ
FXsOFbLgya7grtwU/1T488z9EOr7tJNZHT8WYChj1jlOwveZykQOIROm5D22AcmCHMbickGzA3c7
ka4P5wWR8I4Bm0iuFp6R7gSujHPjhYkFKDwh5/c5qjbJLJ3UKP6b3SOgYw6VJXo/f9MjXEkkcVfC
AgHnQNRbYDDZcrKnOjOb96Ny+MKnf+1F6CvPP7BZrlck7qunyWH5MXy5NJcKRJhFmWm/IaibZ9RY
kbE/oWgHfg0bwDBheGZKz5YcnA4L5SxUVPdQjOLJiDRe3zxr58Okc1UbMMYfOIgXex4nOb9zX3/Z
7o0Br7KPn9BEfdC3huSguJTgtGMpvPmzP9hM+4jAGmXjawIl4KMWvtExK5oUUDMWf0eKQPwyeqyR
hD18/ZLQwHV3CjNIkpjqnGJZGdvKZU3kTv2STG2GL7Isj4bPz5VzazhFyGqP+qVvBHIXfLpxe8Ua
TxH4uX17g5nZxITYuq/B5PAK+/UC41X1XGMTVkXGAHINCjXSeb/wqCYstClZjEjtsZtkKDF69oBE
Sjw5WDC/SFR1qxux1evg5WwREKpZrBQjOURA3f3GJBd4+Wuk8FRjihC3H9EFL9QLe/Q/Vf/U4DuP
tuZsMBmcW8cAzlOZPRz9NaKF9YZqxombdTw4r/VunJH5x1/vAeBZhpKQWuAQPkiPmnrgKjBgTZQ+
G539mR+iw/V3FFTlY6e57eKBnwRIQCzOoMi4ol6j9Ez7gPPxXrOMhgJifD3QmuVnTVHD+LbMp3jI
Va9a0KARJeM0ZDJRt6y5i+dFFbDEfZZF6okuNCy9QBdcIJsCrlCLvmvz2rh9XxSeUDB97LaknENJ
HuFSwE02GUQYgE344igwob8Mw2xYrJOxNEmnP1Jme+47xLz4jNRgwCyTE/rrm/vMtMWFmzBKEcsh
uPfblIvFesjTvH4xu89V0VN7H1O8ix7I6VEF83WT8edaDssU5PpATu3n5z5/FodYpqM0JO+eCC2+
+5gjrQlvAbnD4sS76CaKX5IJgmF4zhKTeaw4g53JKytQBHByG2dzWXdlpth1TWq0aSdjhQZCzu1+
MhbSobEICPiC91cBohRuxW0GzYlyx3kAWjUr6EvCTFjP3Gc8GLbwQk+/2INJkRsSZ3s5vs8eHoDe
vgr6ofl3GPaH339WRUIyQ3OIZpotF8Xqgl2Y0zgbzkCIgVJu3TUe6WtiUjHlcmjT0JInDs4R5Dds
qXC3lJdSSTIi+krnaApKBiCxVLEhszuPDn8mueQAW4MYgYKrbuCDLdnRPWV9p7PrnzohyqiXEQ4p
1jQyC6CdQOeYbMUrY6t/n0y6y7IZLrcu5vjdJwANPgP/MW1ekBZwbdSnzHX8j6iKKve4OThnnpxJ
NqRbCQ+GQTD4RR43Ox6xl/dyen8UjjJ7TqV/jLc5bMUgOpijYehYlE98A2mctaJAETiznnS94dcH
XYbwo5GNjEQ0P+QCv+hq5r56h8Y+J8blG/CkPyXPwJKhhfpcQ+6TuGZIIScQP4TDjI4+1EBGNc3q
JZHmcA5Kej4slW/42IjgCxRViMtxyfkSTbKPoKZoj+wwPqawoprTcAnEOr0DqaSh0O0E4MOIJK4c
9r7bJhW+HJ5hoUzdmk62AgRkX07V4FMLG9whxB0Pc+z3ly+JCAGfyGiMc2S40n0JfHQfUb1zokqy
gRB6AuKDartUPQBDf/jGO/luqx9qkKKG4yLKtV/Mj18UluvWqcMG3O+1+leOCMEkXQ6t9+jC34Hs
ujYCF+t6bgMaDGtg7OuDC2TDqY3xK0vnmwECE83KkWII/okVMMG8kyCJ+01RorWP6YaACSw72Hea
80++JG+mLTsnkmqhbGHc4vbEbVOjjeDHJ3Uk3BLk+kLT5y5X73EySfh2cOoqKPQRpS1w+fzof2P1
+03zkxZqf6zGZLOS+Ynvs7Bva93/YJkoSQGuAxJgIrBz/J0drLDkSmN6JzyKr/g8+uTxartsVcUD
F/iaPE6RI896Pr6PEH2shJ0TNJTtVA4mPFQ8lXPINcAkACVOyQB7JBzI/gv5Qwq4CufmHsIBQOaR
BD3gcWyLI0F9aw7LwywJgXqQ6Eqz1kW7Q/W7MvyFFTVq/DgmVHN+QIiRUJ05frORIrg3t8yvmqej
XVWv6pXY2i25keFv+OI0TcIKuI74goxiyFU5hc4QPgN2FfbB62abr8OwRvMxx2uOBeZCmXy3mMfU
mT7jE0QrzdFolK5/Z5BLJwvNBUtDMeTMwqFgLc+yUHqM0U4LrChd5yxgZyxarCx3UmEXGgehvvPa
vqDS/eeWplEgEj8JoZJwWxN3WouwC8GrlT/7deaQRccjshZpnXBOoAFNWZpDPsMKnP8fi/bQRrcT
khtlWgUDLCOJf/gjIQK5nRlyYiD8m9NAXPgwow3FAj6aiBPIPSC2isDdeRCcIsO8C3IG8mL2igBe
a9yf0N7V3/tP96pljz+hDqmq/Y2z2AgeMLrl4tUS9cz4Rs/KfdWe7isOtpw6NhhbUQCgI+IjREVo
I/6rIMR4AT5SFJhK7vo3nxJqHXyQJ+40ughz2a6+U9Y6sEVwXIHbbqi2FZOfFJBCD+JboOrnVzEm
i7OP4n5QejBgHkKaZxuEbR9x1umnMdenXkhHxBS6A/1JRkg+8A6SxRRK7kNulxlBVMhU+MZoPyqB
i2h3Ho8N+DbRQs9PBPrI7ANWhsDVVG1gy4Ps8ODiokv7mF1ZYnSdWf57t7XzYCQR6mIr8rVjR8/5
5NlKB3jFwPbGco+2E4ezr8DIEajDv4NuZuwqPacaUENYioVcWqszvg/KWzAveQxNULwwMaOPhGn/
uBJpx629kWsnBbplCt5gsaWKgeaauGw8AhsuqWyJTG9qysi4eECAEeiNbpIIzsz71e7hjzAS0G9c
0DBe5IUjPXmNW8JkV8WsoAB0rIsWL6fqocunpmEo32a4v4n2JvwOGm02NLf9BaKrLe3SbpaEt8p+
KLjcJPuOTlJcQsYiGW+PhjrZJiTk0It7eCfwRbrdGDkxuUU4DlHCE/5OGPxGxYnIkSmLta/7Qgkj
4FAJxWjDfHgXi5K0brnEPASMb3Biy+cSHwQrQt8hQKOzYd6Ccn8b3R17vLnFAoTuOTXMPiE9OGAp
qqMKTMRB846cnZAcQHi7Igf8K5EHNQC7UzmnB33iIMt18loCDr7z8FCOkscOcgMdMh6IwR5vL0ra
drAxma0H1QqfkmR4yQqqvGhxy47n1FBD4srsSx59u+Ya6KUPYCN+UULXRTgdKBL7K/0ImJyfLiFP
wiMrpgnADcLk7w5S6MFIoMMkVukugdHOYVFXQ+OwSaYtwDyHXd6x218YNDvPOAACPiPo5a7Aciod
S5DQ62M9zLlnjy2oGi9VHn1Kqwm1+91uht26qH3sAJq2liX3O+S9NhxR7gSO+3r0fl5fvWn/TFMl
wvaaAYy8OWYudY0YXyNKSvfeaNvwPlntmlNDv2osRPX4JZR2MSDymEPFA88+KDZzPQf1KkK9zqMj
UqtqXBaInEPoKIXmi537IKrPMc95H3wUDxdaPrObprcI00L58coiyLK5pqyB/cGglXNNZFAXAvbz
kKEz7ELcKC8iIzHynlHvVz+XP2FC6gv5OheUi6IpQ8Kw0Mv3tvfh+/pLEEVDe0b4Y55QJtimZmmH
X9fw07lBwvv4p4IR48AAcWApvOaHBX85G/j8+OWa8Ap+bnvlawL6KOm89xuzUtyRHxKThiX2Y93k
8L6EvaAkgPPyDyXrMhfGUt4kty+WBLwIguYgZG/Ocw7Ke5gUy/f6dqQRzP7ePAg6zoQKVR/CWfAT
DCDBrbzsbPiCKSSCUnMYAyo+gpJ/OL+Rxp2P2ZyQQXKh9+wHPKd4mCdYCnUQ4qh3YuK+7W/2M27w
AfvqRIaV4q5JHYWzkm59flZ/z3EEMUDb0Mf2dPUFR97HMH0zL4K/euasiX4zbfSbmSuiCWKEw4+H
Xe9kUj+jN1JWv1PGaWPfgEGw3lUiZ1hNAlrpEkglc0alcEFuGRbl0slh2FfF6s5wjAfNGKaLjxJ3
PDrUfrERMAr2DsFzcAF3aAR3kpFVvAMvU8LBStQBiAWh/AVJqEbIrDFdIBvanC/nMwjh1yvY2AiH
e7p9jAp+57c/NnXlfOvsfGxOwLrydQcnhH8yGamCKYZeQzEXFfvn7L14cuWuCkFyW6UEcPakYBDw
XoUsTg5a6ENIMfJU7m0EZsnShBPzKbG4G1rMJs5mwe7Bo/wjQjYgRPX/WCIBWv1JI5P/6IO1Y61g
/i/x3TjvK5DqyOwjchc6/lrsNwpTduIO9m/WqP5QBghBs8l6/RRKhzOzGafpyn0woTUCFBW3Rtj9
bJwE+BkETM/ZBxULemjxAig0w2Xpw1QMIjBXUEZMDqS5GEGz7U+4y1M6Xh7QqhYhZAeAepiYFH8C
OWce/k5yglKP44OKrZt3D7JBpjwh4l+3jDWkqcz96v7wHOkojcUT99/jzvfXNY/I9ltHFFFUslny
TF+RDCmt16HHxEP6RkFoZyOhF3z5yypmTiF3Pa5oYCqFboqVfeALde3njAFDf7odOvlAwOr6HEEN
YqjUVhCioSMREsLCZ18z5rxGjkWK+JBIsBB9Erwm0g2tqdDjQa3C9eYTpAHBfWVKFmQwj3XM9NPw
DRGYMq5sbpnHOMDMyXnw5+jkREnzcpOwn7gp8wthf4FmbYjFjSQyG4RbGNWaEKwifix8YdDn1r3F
zQ5CJWSq6E0NJjF5nvFY/KtjeLt4lbGKADeVQULRrM3niJKqdwZpNnyGDGDOF3WFc1YO3DesAfiH
7hzG1ZJD+1qRh6lCZzHth3pMFMCQuQLZzdLkYM3a8nbTK+pnYlID7EuxAJhhg7SJPOOZeGwYDorL
gXzxGAWuV0eQ91v8GEiWhcGzRerE6bK3o+GY8tZxzUCfU9/DZFWa3nvT9nGmxZ8LWocc4IvgxYPz
pFO8BxOus8Pun3utnjCEfAvu8QiAAp2IKCmPO0oZyM7TRQYlUpf5k35f0h9mxB8KlvvpZe2SMx2l
6WiSfPHqmOOY1DjCDeYmvA/ni5J8KtnS6piHZVr/iHH93uwGNmernGHUKpdzO6g9kZZLtBHi7D3l
sEo7nxzr2IVR6t3R0TKG0mYVF6NslPi9SQ8jL5Dytph+hggl4ClBvdBYqUOiYOt6LkXV/EBmy8NJ
kwlQdVTBpmBVuO3TebmG0sWCqLKwvM8QDgXenKji6U9IVJpryVGqV3kRJOBrDhuX6rPD88Lh+zhS
tF2gw1DwwSj4OD8GXaUQmr0BYaqQojRYI/oAhstCitDwRt3WGnYq2AtjNtBj1a+jW4zO+82h5Mv8
YBn75swKly0JCgFlZJxQI1xhH2h9HmhjpJzTMRsRkck/Jx+zp/GH2TbxINZXbatHz6V+ZfNheIDJ
5dZLSTUB5JG8x2B8U5Z4w/A84wSTPMQgzJ2c6uqVUQBmDvbMubzu9+fE3EzqIFzthxfMMPZjtFux
OCjyuhtsgAd+/YAYz7KdvOmZ3qhzVmFzmtLI2Fxop6Edzst05FiN6UpILX22BEu+dEyKcXupfUpA
I/Zc7YwHsbvejqRVdIGCtJioKWo3YG24jNKbuJZAObNzI2ahoDx7TniI+GQZ1t/rZwi3hp8JIGHa
aPhNfPWqIYjbcvkxI8rXFl+r9Rh36xYW3gwq/zmpLy0aokVx5gZxDWyn7O4ZHP40JVQTebRryH7x
cYrpgUizEO8pCey4n29j5oLDthLpJ7dxcrAMXgOYGd29GSYslI1LcyIXASwATNKZSAej5zfIO6VZ
0sGAqt3kyUQ6TKE5WMUVwiCDWpqqINbSJh+zWEAfoHqRl027MGbMQ8vDgi3ht+X9SiPhwUSQwCGV
BHW2R/HTxoPdytdvVxzyxfw4w8qg+r3zfZjKPhMRvwTZg9kjC/uLOjJG3C9fayP2HWVSMYiwdEFf
SihcS87uwE6U2KGxZQFaEtGPOQExDJgPlrjBnKRGznQijgmNFKf7DyppIaZ+hEpExJ4jsjbReM9o
lQI3b1HlcDpE98uz//tDplUjOgHBR5mLfgqtGK27zDDjj5Ao+0RNjAFBJxK7wkasqo8jQXOWiET5
Oq9h71y6Pxwp5NEz9Se+Mp3i6wvU+aCzOG+BAyILdkmwGZNDlsxeK9BCgcNCHLDbClEbgNDmDhFx
tw3egbkrVnVAzh8DPaMSrEKOwjmnNU6oEXnt9pwBN7p5BV+CiNMJ5+tYwrmMQo4zZjYSEIkJ6IaC
hn2r8XEWwL9Cc+IjwLsjfAsUAIkviAsanwK1WfTv3UeAVxU74zt4GlhyBl9OHZjnnEqcpBHPSrYE
poJ9BAxmwHxIYMy5toBKhRT7QtgviAYOZRuhlGRPNYd7LRD45/MsPs3NBa3zXaiQ+RN3S1Ay/anY
zzLU2G9WD0IcFA8lxz+u/e0rmPqoz/gRniFN0xnDwCnzyAjwbiPY8YdNyoWIk6eBWaM9zC9HxaJw
OHtaTZAshAeqIJZAC+hPWgjCC1qL+BL4LCgrUTan4716BZ/AHJPJHzxG90m3av6gK1oegaMUGeQ2
1H41ThorDQxWs/mGohiT50s4NFeSA63LQQ/0ow/VmUfUB2AhQCXEV3+CNXDoGmf8QIKRYel/6l9K
GdycCgtupjmKWHOeP21adHwlfqyUkzQt/celFzfWJ+h2jLhEtQboRP9eZOOTv8iATWQksids075G
HAN2hel79GEnbW3Tu0+foX7laKmSXfFeV0eCezn8ELo3wjEtr/K4G+VR4jxjesd9E8EvE83iib1u
JWdOK8rdTV/wl+b4zpCCUB/BITVHYMifYwVVsxapZPyL+gFfBQiyKxCi3CsnNV6rveJ2HvN+5Vce
0PvdSmc9NmlvsP6CfgEWG4iRAP+RVRwuKv7FK0pp/iURYFUS39+tCNLjSLvG1+SZiw3LReOsGtIp
6jOGFTR49h87H28dbyWS08mBUfVBpJfpPzhGfC1auf8ItCNUInPW8DqJw2nhGRthPmv4y/K5icw9
4BYWPoi0a7J+XfkgiBlKjq91uWQVDhX/sU02Kq7P6eeUIhZ2E0RmDr0lD90pkBGREfp2G4x+BIot
qNG0KqjXOA3GO3GyFEuBSH3m7YaPtXB2Yya1o7fFGyy5WTn2OE9uVlEJIzkJndV/fNYxPDqhECY/
vuK/K2zy24dJTS3iqMYDgrre/2V/8GvC2Zn7okcEhAm7BYHjw9pByuLsk3mD5rZxgb0x2oABez1b
3zZu425RBzrsRU7lvdyfz/1B64weitoZPcTO9ydMiF+8p1h8/RsNQQ0V9uIfkVEjWF/x0kl1+ffC
OV66ggV+27cod+tR4fQsLVjAJLkr8YOoWRGhQ3dEShqCmvRNxTkRnZCD4PjRyxOqlEMMlAVyiiWX
f58O2x7/RcjlcUy1/0fTmTUnriVB+BcRwb68at9ByGx+IaCxEJh9h18/X8p3hui5bbcN0tE5VVlV
WVmVQN+/mQ1bP6OfYh6nD6vUapE6qeR1Z/GyUSZCfwEqwckYjUi4sJArVaKfHodfEznoVj17Xea0
M8yHA99juZ8Gra7Mg6cVGoNS2IXNZE2vYEe9kaMFC1Jjv7nk2f01s6cQAgEVd4JZJ/iM9Q0e/wyR
G6YNLWpmoq67mTiIkxmC+FD7zj7UK/NpRUwJGESzhDXJWT9WDyAdg1lZM7I95FVqdtXqIKtw/ELp
2T7wwNt4aQibNMxoNxzsD7N/xsyUROaYnlLQRL+ztmr9o7efaGoJ402xcmvn6c15aGv+trZ6g8pM
j4n0HeONOgO+Yx1c3exGHQqu5uKAozl/lCG5EER362Fha7UwhewJ9h+NOhUPaW2b0fDaj/w5caC2
aPavkLNnGTfOZXTMNGHn1wr0vNnUNrZVi8c22NpewL/y75KcWuU7ds+cl7SHjpNm4vEIeCAda0x3
s8UDQeFGP3xx2U92MFosRhnKm9pkHjOVaJxoGPEY/uqvMcVdWMSdtMNcHEpgnOgxl+nCHqaCjQxS
uHHAp+XOoX0DC2uhimDOCrgP9enLHNxQhAp4KGaAVtIC8ST2TbYKx3sjDle/xh3FnoPLxWde8Bkx
P8HrQpTQhKA35/iTE0bxUBnhwuttZIxZwtC0bSakmjs8wTZoTx4IvWiD15GZ+R20zMXWgCXR9uoW
uXZ7jpQHDe1TzfQd1chsaZ6G2Kj36G3ZdScSR2Zie6xRiJkx9oaFL8GfgFBpvkJ51tFNN9GA4TXa
uUV8DVt+4TYGr4OJ+tcSjmZM4/T3xZ0vz4VRZ4LVNbv3u855cLT2FkpvPL+iZfF8dP7I6NASKpKO
NIV25op0ofOSHFDhHpccJb67d5gOy1He2reYjn6Uj9wdEkvPr701qnq8X585MCGbIMDreuRd3l4d
d12D6YW31SpWgLIOQ3lvkEcO32wZDtZ+UEA5IMdYhIwxtzvBa6x8FgNhONX+FmDFCDSxqYrhY/xG
waWTtzecv3qE1KHDIYse5FLJZ3EX2snYUoe+Gr8XnTk+XLfLyZNJQSfMHEFUSDnYaLBBW3GZB2xv
6Pk/fNdDTMwnThKNHJvAaQLA/HxB3XDAgiBB2to+Fo0zoK2BPWMimT0gst+Y/1DkmM2SxdHSe2LX
HNaZjBPbGdLPsIIp4gPaptZFa6RdGSxQuI5m9GDwNowB4syTAjF7X237NVghFsegHy+da0KbrK7s
0D2DYUsliYkNq234cp/9U/pyzwhA3cg/Y3e9bfDbPzFzqr7MX8ztQS1New/cbWvNWEsIpsYEPTI1
xV5gmpBEocuOy5eC1WLr1XExMuwcua6NAc0yfBV3Stct+/IiTGOM0CljJA+6WYtWsMiQZVN3OeQq
gJisp90MidEhuEApkoXZcTowx1YYwwKjbj8ep6mXZVUj2DNn5OYeUu3DKmyjbSppRumVofoW2Cyv
C2R0WR+emEEar+f3Bs8lHrg3yHJ9j1Z+WwgO24c5v09QTHJrWyNk41qc46eJkqdJj7D4DFf7HbT6
d0LUsResdRarBoJeVhhasRMjCx9WJJFNo+LF2kFnRAGg4m0j6OmcvNeAfG1hjAufORu9SIILWCzy
kkGDT5FtRNw4rIRoiLDRnMK/4YzvdjXoGHDvoTOc/JrzcXr9nb/1d5EEoCHY2l1399UkFIGfkdRJ
t0yLL1aJd275H6qnZvGjO7qGskd8dwyWibrfIJROn6ab5OCTpA6KQTU/+W8b+R3/26FV4HVwpAEo
w8tICBuL6jIjr+KvnQ0rvf3mm/hIpKzYGCBC923hhneQ5snmAZVppgu6kxdTQrShRQgaPVwErXj+
cyxEDeobze97NMh6KakHYjyy/tKsuYPWX7Q2dumK36MySVWZd8PB+TCQ/E58ykn/qcpJ7vAV1FqS
Zj6EmhGqY6DpPjyUxMYe55638tJVaj37DeMxGONosky6Z6ZlspGeNouxEnwKZjUX1U0DNSyLIXB5
nU2xtYOmwf84QJbFMJQsqIMBavRl0dq29ShZclMYgV+HBRLyz1GBq8PBGVy9FMOAF2QLophdxZ7Q
OPD4bvJLOmE4NeP2jZFjYFXdu6HP8Rqdvi/f5wzTBkPu4UIqsBZVkMnahGVoPNwRMIUisXYznYzE
iR0TsUzk+9Ej1B3Ts1TSgQUU5oipUy3BKkDEuvsjEvjWzqbYb+88OOuovekB4dHxbQWOVh79TrRy
9QoXaGOHrMrZPlkNY4yjTDkhN1hX3PsoC5CY67j4u0WTD9wOtT+kcQbDy0QAUJafVDbCWvNMjMFS
mSvvpGjdO3eejml7GSgCU7TBNHFhi8UJf5pgDnCgQqd1zm2SzE5jKkJ7H5FFOKqEgjeIu2v/xgO5
S9GHR+6g84mcKd7XQGt/NDLtGajpY877YsVFgxoDTTYxMTgRIYpcVhddCzWm99UnxfheFFXNNlEJ
bcnGC6FjplYDbisol1AdsSpls3dhLlsezoQma7VZb4hNsN1f/tAdKFLnkxSp81cqggXWXrcv4JiM
DnbWXm4RzZsJxMGgI+jopS33xsSbX21pOLa0c/xr2a7i24IGFDK5iuP35o8GhsJ3sf/9e1HY155+
YDVxgdZiASuUrUkKlCbRNz7gz6TriKFwL/QMJLYfoB7WlvYxfBuCfU8fzQnEc5uO3GOdjYtxBAfJ
PedEC3Z7WMR3D6iebONuAvojbq1YsPLiQxNSZUEiweomPeEq4JdInLhQu4yeBXsdxRwbYueOX6OY
sKx8FW7nq+YDx4gsdLlI9yHhqR0vk9/z+VBztVrl9FMSTutmOD5CZ7ozoc4d1qpjtYcN4RD+qNtb
+5Twb90/xIJyhOSYIUFHheNsKS6DmR0AjpZ/XLYTRR2ClrJE0MzLCILtZe91xtxfwO0uvod8VFz8
CNkf4sqsMlj/lp9Dzd7+zAhmsJ5r3pzYCYdIGA3yPcQ7t4cMTzcp4pa/ddF1Adg26CA/2zen7kIj
q7sEwumBdqiSg+b8DhsOolcJg0+sHtFw5R+k07m7/bpFmyFFv+gBQ5FORYbiJAVyDzd6rqDPe50N
2xOtFrbk06bJPnjahGFv+w2p7OQ/xw3nmqzDjVe3W/ytyUZdigx8+TomLQbRrD39KMJNxNfseRSk
a2ztOfRPNfC3cEihpnTq0ltWzb8HTzB6NUEFiDjwaT6cFlxdeShgrNEaKNbR49nRWjIHGcp9/bXn
I+NpTDdUXaBX0UxLuyzzgcfUv20qSXSKfZw2yj7Iicf0l8iPj1A7PRlnv+Je/UsZvNSJ5M41I0Am
r7TiiMCSDbmQjfHeA+iJZi+WdCBl1ivbWRhC9lEo+mQQJN9ssX32UStl0mYZIC9I3/qX5Lh6+giO
OpBfFFwSYp4dzkQTPK3Xwb6CfAg0HO0m9O1ChdDKBXDAwkOM1hLjc9Fod6qhZg2CjJqAVf24XtWQ
DdXfpXO6SMVtdqoGmOUxOhDEzpejESH66BXTkcO0WuwdUzfLm70Mmc8ESlTMptffrVwMegmxp4dh
01ES9up3grpD+nWPr9wj6/cJGu7ZWvsM5oYn10gYk0uBQ7oApBwpQ6kaAK3K3U9lYDr2xl3HHcRi
GPiMBVa+W1ZEkyx5Y8J5qEddZGpNWBekVH/hJWFtEWFF1EBftlIM22ksg5pwMkOAvF5zs2WhGWZU
PDSFCeb2YT0+ekevZfW8t1vxpAmAjrx5c26OkgKkFpDjbA2EQRgYjZVoDZjlMujSm6Kog600u060
veZkzipIWF6sOsmeIqJiR2SCArfFcAG+q816tK+BPvXBe8Pu9X/zFlLrj39thiM9gyblif4FMdF5
jCpEUEFhKGvcCXPgqrLhX0R4Tfcxbbq1f9qzYLqG803aH/2Lh7VmJtobwuYJtHa16a7kkLCv3yZl
Ccibh6gKXffl8C1rPB4Dx0Hb2C6foG1DnHyIaR9/Lu+TNc4tQ6sVlxbn/D9WB0jM7sAKKcSVvbqU
eFyGpQB6ZsIPil97VocESsdq+S3M546ITM38XTMNMz5v3DBWY2XxlGPZCaRCRm0OO9bVI8OzytWp
UEbFCrIq2Nh2oj9de6VfvnOIrzQwFHEzYSrx39LS4aF34v16kd4HU+YqFhYepTzMqkHM4hcZc8P3
STjygKsu7cY8ZL1ujqxFy+Ld5R/WVp5nZpQESeaFYciEkYs11Xs1+rIUegY3HqbWHnCLcfh3m26j
akpft/tk0fVnPW7HdOXBKImryXoyXxCeGtUh49fsGzrG1mewD7v2bdb4uqN6vCUJQFxpd6LbjOYG
Y9VgfSpeY0WbBCtwXF4RwyIXQQaqAsxZZ/MhqUIL9QPKX+8BuA9yuhPOz8tT5fu83wC7wYoxW25t
qWmKncbe6n7Xuf2b02YsXJc/D2eszf9whN21DZn/crZrfS3OMyh86N3+M9AJ0CI9HG3AbXSDad9G
7qQaNF1imPQUoXx7B+DT1YU+ifYbZRiLaTQuuTfnAm+CbbnzAfNIb8QA1lNEm1TaduEjI/vhVPq9
fm26hgRo16bkeQgswEYokKkk8U2p+MtBH+Xj3O1nvvN3PmV1d5MoeEAmyaVZ19350/HYCw++40z1
E3DTgmZ64GPueXVvMz6tRW4/ig+0nhxtmN2/XPE+fAB+3Sadce/4xq1WvGOunOGLkKXRr+5dNG+e
nWBNrrTmUZk+IDwjYQEpkZycP09HeRrwtqYpn444u8F5/Pxjj3BCMR4tztvWh1tBzlvb8Glvo9q/
zaLVRwaAo4gfXXsvaw8l0d/2jH1IwTxlqDMbAGo4JCA0IlqkHNI910WG1sS3ta1Pn3oeT6H4kveT
JN7JekGFxnQw86LnjW/T1797gDIzY8ALTBBk7LASkWdSLhXZGOoB3w2DVtaNo5a6uX1HTbeJw6yE
6IyTykWJF89B5h05CiJIWoeFEU7MhOh+Pzkmyia0BneSx/tJSznlCAnJ9GH9DsmbO29GDnFSzvY+
3Dat44TeuBghEIS2AwwMabgyyQZE9qDze/ewgeLdpDk3rcqf8fzq0gzTRm89fmAllpiD3ajXTA40
NwKc+AfmbVFKIVeLsebA+uv+2pH9uWcvMq4HWoXIY+GzlF9U6qYnngxeHqKucnXkcnb87s6lsIHF
+MuCrsIwjtE76oGoXw6tn6yCTuyRQ3r2ZDn0NSxkY4whCqfxFCVd9+CzXhyjC4sgfCG7RaAaU2Fm
vfXJoA20EQFaHmkp85OtVoAxZpJXsJ71JSmjF0lx9KE3DGGfD5lBCbNJIHDLTBsi+3uIp0HyUJEN
A1zLS0K2GifDtWOtlLiWf5EdV4JlblMwMYU0heV0QbplmG2cdn2tl1SIHs7LedHFcLN0mHqZPEKv
X3ytkx5SxIviq5LVplUQz5TMot5mwwhzNpRegllKsTNxEA9GmlGZ0KOtq2Gva+tyPYRd02n8vex4
EKuN5VXKQKhjwCm+SxOrHx9JLFopyDqX+yCdma8dsHNKnQiha7eCgIlAuXKkQr/kWcisJSP62fUF
a9TXHa9IoAjFQ/8FGykkWCwWMwWUkrmnq8q5OhzcsGkNIjthlsAqTRnGmswiuPd9cRQntlBB3VOW
Jcvz8RjNT5OGND1ypT+ZA2hKGQgISz4Eh3meMMaMfdclDMwzxQJcANleJWsatm0Y/hoZ+H9QoQjp
ktGiE+yG0H7Jtj4tJe9IkHFYrYF6CsS7FqyhsNeliPZGjlexP7U0rn9nUDsU/3nAFBXmVgBjiJI1
boTwWYPRyQARPm2IwwmHBctIWymHm2eMmyUWJSpWwkwHWQEGQcII8oG/X87tmo7eXz0jz3/x9Csl
oTkKtkCxwg+eyg8RNs+GNAig8S8/ruiYwFkrxX4l0OIRcKRW8vqpR3aYLAUiPk+UuhWIXUk+kTH3
ar7gkBwOTbhEqG33EtFfxGhZXITchlJTqsZ8KISR05a/VmRLhxGuQz/fdhXTVoktSt5zKRSiqPcN
Nq8pD4mniKdWir79CPHQEo8Cyc0RJU8wMUmxv9Q/m9RKV+QXufYO4ORMNnmNGF9CPqhM8GyYCnBe
CkrUsjJ8wGd1AybNwDxr2tcEXqJ/+Oq68mKfKTeD88R2vwbvFLfaf1KpmMpMEERQj6ERLIKRvFBD
YDVsLwtj0Z6O8utSlQx8OhblyhtV+ncsDn1AYL6CSBqSEEDi02/baH9gLl0M8pZNX1cehrnYX82G
uvelmFDn8fOsgPqEpLDHrfNE9pCiXHVJphezyt/o4REqEcSZX/SA6edbyie9gyuJLGYE9jtE/hQ/
68OWtaoM7suOD4wiAieofnaQU7Unza+mfwTg0TBLWyyFPqd9R2WhldYQb4DTR7+mSnkqYtAyTLw6
6rFxA8ivbwuGBnxfNC4a0LjpF5AQ+JXyuJpp4TUG7ym8nz5MCNHDft0XSvuD+tNoYr5hDnDr5gUJ
PxQMb95mBBmZmUeU4pVogN9QXKEp1GfkcG0Gn/U77vxfFRKJo8wR8+doQ/1QQeDBmO2wu9zZt6HS
4tR2lru4fkQWw+kMOjNI5BXGnsx6M+JyqI2ov1N9eGCBGigUMjvsp0O+tWKh0I+wyvbEftlS1VFK
AOHW0kK9KWUwIOVEyaWbHGnsZO0p5aB3t1moJFkjWsD9nMzbN8t0DTFxEjbFyrFijdVnBmqlnZE5
lvzOHoUrQCAnVcDw8O9JmuDfG03aUNCxF3mrrcuRsyNCH0hC/JHheNPkiKiBZu5A0FUMOYs0SB5h
ASOKBu7AjaJkljCUBLhFNW5WJT169gkzA5txiozmzpDKzQW8f7HHvDxSE2gsByMzy1U4I2DI+F+O
nKpKrrl+GCuAAQk96lt5amZBZvKjkgQuUxKuzDhel5vXj2Lf4bZaZC0wSRAV+I/T8/UtzT/k74O8
gJ6G5VlbWzJa/FzqMSBAmJyiLwvMf2zPTFM5aD56x2IKysgBlrVM3nfDW4E2OBi7mFyLeWL4gvBA
hdyKQE8l6trgDEpEV0pKa+u6VMKIogRiZfLO+Oi/5GL5ZFkTBTxE/Eqz8wDJWHl5juDAFgVBzBXZ
BQALjk/Jx7nJurBM1s0Kx/hIlV/1hNPVWAjPBRaOz3abYTbaHkBxWwBdr6q7z2HyjvGlBYVsStCl
ryXHzhusFFpitc0ylTGe3oHa/N9f1He3CTYpiWkoBS6bciDlbBUDVbIkyuBjwrqLX3u74TgMx2nO
02rQ7Y4HhAgbMNWa8cmQWnsmPU5NSIqNlKzgjk2jdKDKcotRwngMtpMC8JMxqZkzjAJvgEcTv5MR
aMhiVjimXWg6g5+fclDngDwjFJh/g0cQTWim0DsOmH1g49W0ZanqtdErZzJIrH+ymdNAts7BpNiU
FO3ANLMUETN5Fe6edBq+BpstmLMzQ9w56TxcHltK6Ti9FFKqQqfkHI9GPluQlWVlj7JZUv6jomuO
G0gFarTZdzi41f8L0qLMrDnXgA4vYf6Qyj8pG15GLcgWSZms1pgrm5ppxv5Jw5XqkASS1jQcxzHP
HcQNUANC93P2Iq9tLCTIFHXcMco2z1B1avytu2J/wwdOCD9Tj2BcnwUMpIyKRo38eVCOK6HG5JmB
OWoAbRkdQJ0sYaiJ6eFyvRjwOuVGBfBLFIgRjq/L7WhLRlTnqDRPmc0IKnK8bbLfSsYypyUIPCX8
SQSwaeRxH5YyBldb8cudes6YBeuAM5Q6TWUaLM55yoZWsjNlJ1lEdHRAYOWAR9MpcMllf445Zlrt
Lavd8+XZnDHV5DFPTs8sz1mbFW8NVKa4Y+gNc6pP1jj08rUjY8KbcKyUD2AtUo/iRd9xCCHrijxL
msa4BMJkbfX8KWFsKSNTyxFrYTQ6gYDQ2wFYwsxwVR4bsX0BgEGed8jc6kBxAzqn3UTHSis35ogp
d6HHBerhzOslCy+YJ+tE737/vuQBwoiqWHxwRn6ccowMIScTmM5jvZdvpv2pjIUeyNYUrgR48Hhl
QTGBLCUGXGkQsg28l24zy7AvqsXoceVrEO6OnygXseF3ZUi0Z8ACXMmGtwHUuDkORFenkundYyNa
4yvPDXlRlpmPEzYm/83/xe/wya8i9MSWKOkyKaaLlSjtlZKi2OCy8go2QtXd4insw98loRFmZsrT
SVO2ZNWwOGDv97+np/1VxG00ZM4hTK5f+qbw2ck55JEij8beK+h9Kt8Y3tbcOqEAwdcAUWXs2f3D
rcv4T8ylpxQ195fmTwAtg32w9u1h7wuf7GAMQdt8yApTSx6L5isSYgbYXGDx+3vpbOBi+egrGkt/
SVOvWcDOYsIbnFf2ceFj7RgZZaV7Yz6C0yR6hAwv0FQLalFzphRyxiTREvD+dwOEVOIIMoOqRRxT
wDPhBjlHNhGtDDFFLIDlxSUE4WF4TXoXyDLjDuveMaRm8GeGyFlx5gnC3m4vqkMKoA9jwI5TbUL5
MBA2i9QxNugsk84tKVDEgTU0kAkPQdMMwwnaFLCOIbhBkAr9tFklwuN07Qv5RqbjECSuCuZSo1p4
JYO3TUniFr6UKqrs+2xTsR4j/lZfzknir70PTU4W8jiSn3B3oweq7me795zVeTL036KuTtsEo0b9
G9vwvSQTiBi1Nuu5Pw9rSJ/TYAavjc6wJv2ACHN+8Hfo6f7roMN4MCjo7y9uvqHdwL7E23SecB1o
n1MubEJj2sXz4X3yahoP+GJmJdpT/mRqGznwDCmcAzpWVHIFe+5Zu4Z2GYO7rVFjtBeFiqLZBUYI
jU7FgkYkBp5AhGZ0wxOVArPJVIUVfQooaxzNJrDNRoeCwmbHqO09esIe4Tp1D9l87Who/fzlbhjr
AdWU/twNhM8d6UZ6qDUzFo2cNeK4tLYF9C4B+eui//XY2d+aoepXEpqTmRDTluBAu2UyJhi1RFpE
iFMMBC66aGgySNZcfzPGcr8OWg1vjjz3iIYKm8LdmaYAk6HUc6wnwrPL88M+d+wrX+E1aR2GYItU
Id3LuoCPuuZ+BgMKg4wVmkzckw3QE7xj6gt/ahBilB/v8bt0PNjU2mCJtqM69oWLL9CFqyR0ezvF
uJg8WyZ69KdwHqkZtU1LAWW6FyKNSNe0cc8I/knw10S/Q1/QEkH8OlD3G/2HkDp6lPKktRc0QnpG
jK+hX3JShy6k1N53J24BJDrm8OcHUWii+2ss7cfhcKAgGPywTaDY30neM7horOonA9rfZrHcLWmC
phuvNjx4dcohXi05hKCJXSnLpmjgKbYjsOBq6buKi1/IKj/YDVenY36SC7yGQYeWvktYsW80fdwm
4qZ8qbX/MHv4jj8crNH2M/5FHUapMqfmYdNk5zPOUROZGDRDAfaOKBEVmbtfy8WxuY1RVgTzUNow
VZdBlZ+Sp7oZxd9u9tv0QlGaWJNCYN8De35NqL2M6jBPHg3capQiWm+kKudoxCUsk1mUUPtWuYeW
RLIX6d5/O6qEHKkuw1h363QpQ+bWh6gCVNaI/n3QBzKQfZdclludIpNmMCSgsyPSVy28Gb4fjhkx
9u2Ivgo8ZZQ3jSHL14kplExRDmsDj3f0Ml0uxv7m8tVl735oXFXj5c2g4Tt0STEAxFDmN87TuUen
UzT5d+HzRtyNTZ8zOpEIroHWgIZuZIiDn+wzaIEj8QjqxDg81z/beBpBqyIPITaBdYrn4X5Q/WIe
JuUtxV/8sZinZMAQ/ON2oStooq+XvC148+0p47KsxUlNqQV8HipRlLjE69l5L3eEjy3dm4A0qM5L
AUMAI49MCGVyxCW5H8T9Jgg3X6lmi2S69+eUrB+cngN4iRmG8IuAmXwoZP0aTxY6HemitrOg5q/B
iaixpcg4U/lXQYkMEr8IxPs1o4hxXnAG4C0ocIoM1x0aNnvJViqE2X0ZcQMehXgQ1EEuZnTD3hXG
uf8YtSFv3ribv6JwdsdI4meBjEjbZr99MQa31BILG7dH1CmvqPAK/mGRZhsnzxVrgEJAN9ALsMs5
wypgZZz5EfgXKSQlyEMktAnXEHqyyIYpO0bLrKO1EgpWbXduA7n0T2snE5eTCiXJGpywEj5VGsDA
PV4IigGZZDBBcgBkACLZA3F2RFxQTgSJ1lwQMyucFEwL7oawRIalMLyMOXy6UC8X4FuthYxY3KSO
X8tSAe5fIyTdGBN5gN2tEIBC9AjDBAJLGE9jsuQLJo7klFr+Xgph3oH+n7HleO4Ov0/0Uk0qjmiO
FnC3aoJZW0aIijJu8oqzfPXXS0RllDVac7xpqCZH4uiX+cmxflgZHb3p1pd8sjA7IxCBmYWvhDtq
NSIoAWP5ed7oascgXP4e3ymkhSXmUKBH1nN1slZWZsHYsImIPoHNxtFLxx3xHZqIZC4Ud5O4GzQN
4h4ibzaQORqV7IpFskDVkoQfO8rmZCOZsNgPToZ2YC/m90WC6R6hPOh7hEhMntghxqgdz//8od93
pLRyNuLvu300HKfvf/0MMcnUPiFYcwJmsDl4d4I4nQh+/8QeYjwdQYD2N2xNtg5U3ZrJsC19R5aK
5EwCB2U20TGA3IlmEUz0MVQcBICQcGyRVTtjj8RF7NCpzKwwdPzeCCStv16YUnRXLOwYn14zF6zN
zW4q02Ntx8VCIRPtxSmTaKJi0XKVQ9KkYNreYMIoeUGmokkLDFdLcJIwGdIDrQKxYQe6EUEk7X4t
RsuKs6KT3YOu9UfYgWjF2YZ0Q2zGEJUpbyTSikFbqtSQ0HVD0pqQIkatk/G8EonrZhjKKb0KtH6+
qEk/As36uPaQviMn6zDBBo3Rqk8vt9f9YjAGKoJ0rNFFs49x1DEitSi3k5jC81RMuk68r69+H3pC
H1XmGphCatUot6B+T9+i/edkL4jo0vSBeikqG6LI/KC6JxUOdbag7DEoLCZdzEEaPz5p3mARgIuY
S4nZnMuKlQsTzaLJoPz7LIKSdTF2UMm3JT7NM4+Q0DSDhNa2fz8/D28IhmBpZydjNlE5nLnXWD/F
88wghCsqqU74wB+eO+S36M/p3fl2lb9XXP4RTTT4mfocRs8amg2sBIHS6ULEAsc0GIrvLRc90H3+
1+si6sMLV6jdJ0I4Mk4JObmg/a+R/34d2T7aRk+oXpBXyc6JZnBxb3B7sIkjUd934rtgraBDBtvg
8aNgrO6VtlYFnwJ+grirKkmLkAaLl44WGLmQ8PkVYLV4l7T6EgP9xXJiGgG1ycWKwk/SiJBo7XST
tUUw1sEIYjIJxhh0RYClQISoX9GWQnfiLUIZBfNgcbtFAmKlbyu+4UV+SQZXBRdqEqqDM7SoTDvU
BgytgsoqccpVevewhg3MzlN5HC/EjXkKH9Vxo6qNkkiEW4q/x0qlUs6GbQLJh3dU0lgRKwrxphJR
ZbKObDtFtDXXDqgnVmFCJRGkPA6Hhx59K4fowzV2bUyuMkJvfbBSZ2ciVhl+Woa4qbe3Gyk65fYI
BYhwPRwGjgqT/TYhgmoKhgyqZYWrP9eiC8FHlJGyMQoWI7xA0jBH+FP8NckUlvjOBuEW84zJssyA
dWkqIwc5mYAMbZvBymU1R4kSXjlpa25gbuakCrC6zFpwxLsRWVXlZyUZVCj4luYnRQEYQFWKAhod
0g4aFGSfWGnVH5XGkK1XvrvLinZxcmfaQsYXiwwC3o4XJCOGshh1W3Xcj3PyMaJjvb+aQ9ZDpEEw
9ORgoYDQZs6bobJNhqTK6+8jXxQGOnTFnBhDUuk3L3iae95iB/iis1Je43Xj6lVuE1/g7+8khojo
5xALctXL9LThKv7xFLZ+R6xWFRO5ZarhKm7rJWWwW3TyL9HTJqrFnenuTmV2mZwKD0fkjx7FEJXJ
Vaoif87nBtAS/Aa7FX2wBrQJLAVjN6mqU2z4+23yMcSkWbZakWyE6XYnB0KQTx1JphRkOBBHWpUs
k60AXCC5QVOM9VcQ3cMxLut/tezDdiIvI1IFtUVWIRJj+B1sI8ZmUPXppne7QKra7cDKgsx18Okn
YuXp44eTvPP3C5WOVYZ8OZQlpyIfNLICST+dBK3nBhky7YeesWwS3/Ps84NfDA4s987vZcex6kdQ
1RiaYDjffXiSX31nqcXoL7GplCBFG+sZu8HF3w7YPHVGgcKQZLyDtxvAiuZ3p69pM0XpLd3S+kSR
vZ7+sTw61Pa7rp780/5NtNCI2BpXWgb3tuTqt5IlQLiePnbuqW7uk6fIbnm3fIAfNPAa/3acRXr+
ndq/DnwHpNKceiAaxcvR3lIxteKp7kVlVG+h3Ia+PNvsSqU6ECTn9Klb6UYlTf/EPqDqVYenBrGT
fkz1c978/ZCDsHhZXWwd98SSUiz7vkS0POXflNDss6EuKD2C7RcSc68NBw0CBQgpVGaO/OoKpFUH
dLGxRNTWsuoadCSNlEHp2EcAIvkLeGYc7hLrAd1prvyi4AXr64AJQIia7+CkBcVvjMH90OEGLLCD
hG/JL9wdIZOrFQ0YA65vmnYA5gWcknxRSUV1YQ8BcwPDAsxUWlYZPfwBZlwWbl+mwTBxsuvQIcsu
DmVnskwp3bVD4tKBJN+HBMfI79PPAfHOg4tQSgBTnpoxcxFIFalVgaCq/IgRFYYkcg3XVMuW6E47
2pDwKXgSQPPtpylzRpZDddddeotHSolRIQH+lz/O9eF+aPCg6WfvqAeMsnb5caxT2bllslbAFAZa
4s+TBeriFGnxNrpl3FOKEzNPgSIHtigar5Wg8K6QDCvMUT4jQN0KpLWy9/f+L2Fkw6W7GBhVC5TV
pQQMZVZoPOOOObE9671U0k+5wuIFleI92ZMEZgo13mNDckWhhdrOusRZ+jQR4StuL6BmKU6jwjL9
V4zdERdedZAu/yMBEsyhdKnQiY+s8lPCFQ8mbNNvWVaJlS/XTQHg8O1UjT0QGoNn6TAChk5I7wNG
XawL3UZaVKKKCwlPhS3sL9wvDxuMgY8Q+RUwwK4oHz6QgU94OhPeaPawZ8qJcw0ELipXP43zUoZK
zFmVRjPdZPlPtIWIrq6H94ibIe8vZ18iB5jHYjWioU6bnbpEBLxK9fw9JEuuv1WyHpUWaIspDhRq
6VMX6H+WYCoBTfkv4Av4C1u5jb2MxhZAthnsv2zqBhWLyhhUg0iNGico6fwQHlv2t87gxgywxz8T
L2F/gQSkg3O+HvEhVYtGgChy6QkYjTb/OAz6YNo3nRHrm60dRF62MP5X94kSxEoVKqvb8s8a0X6b
HfF9qr6R6U/JoTaMkxUq8TtOaZbkAlYkG8c9SF9dM6TNhiiyxSioH5EHhAg4SiIO8GBY0BWyedCG
O35OMplMObTq7rA1aPmkUhllOpOXuC9Z/J8d/AG6TGEcgxFoZaNhmZRBGSCXTHk91ar3JiVNn8yu
jdcHGR3DirNSfQf4lI7nP6jUEPBvTb4Fy2lQ0MtKhaWWtePm9zO4B/gdZNlTlR3q36QUYR0Z9WBc
Z7YOMR597rgFbLhzgZB59Toz6EhmESON0/GVFeeiFI7TD0kmtwD/sEHIFBqcFA6M2SCW4S668Hrs
+8lGl7Sz+kA+h8wFtaLH0FUUS1l6oBtg4zJlQInX+PqcmI2p4iLF5C2tcyBL/0D79eFbdcV9lfJj
265+17I3xfbCbcy6VeVDQ4lynpeg0OiO7i267L0GZaGaX48LiNzdBMIpdZT1uJ7Ov9sw1sRyBPnR
5XT42cW0s0iZ2AUAZ2qQOME7jl8/n5+z03SqYgszZpa7qsyOJ4G9n9ORO+/57SFXjtMWV/QFp2nO
fsMlbjwmXA8Pg1aFmUiaDlNYPfuAau+vWxl2W4hrqx3/bD7jhoVyaNMUDkKHZHCCVSnEVg0YRL63
K9kB5dQPrvEYFOYDBAOQolhJFp8aDBjg5lcBKK9ph5jJb7vfLaeKQ3+bPEn6aVa1rJad7Xrayd6I
yqddhE7Nx9oWtrii7sPcoLSXSWN2i0TwblUFn8XH8TrhX6A2xewPGq5BUyJxVwzGySBZgqjFyWGQ
HbySOlNszdfdlAYh01fi00KRpIIduPbpiYy8GhDoYJ8MGjG6lmYrvRO0Ywbshr14EenP+z2XOJ1Y
tIEFlkB7MR4wB9s5R+do87Uvo+0ahpUgx5GhpKS+/YFJMOhJNj6m5LLud5OD+5vdlzlPLadTEmOK
j6iSAsSi8+T26EspcsFJpCTtxfq5MUf32D/Q11a3ekxxf9KDDke8+tXiZtpoJbaIyG8E8Yr6ZTub
E5oTSUV16XxUzul2NB9opy91QRsMJNn/2ogGNe8wqviQEGoV2PLMqMUag+GV7sEKEiP6z4ykfCj3
rOaB2qDi9L6OyxZkQBEJOSTUkdjoqq9UHDGpaOUDOco+qIhblmLjKZHyV38JEpkK4UHEdsbjqgs0
/aejTj8Z0PjNzlRdW2y8p5lSsy2r39XkryL+NDAob4MWcHrMoT5hQRRHyIL9/VflYPkTiqxqqdUV
9eh1UOCiMEnWSNyvLR6GdJWc3QV3p4alE2IzTIwgW4O1lSeVay4RiYerWvzHhiBUwblczBxbTmJM
rlTvSb0afkNZ01JE2UGj1hDhQO0cso8qCq5hR0PwULxGGk1whi0XqmWLe1SASUCY4MmwCLLmZK+U
u6IoSzhCg3pZUlVMI9jewYqID61ePCp2ape32xTUREe8TmS1uT7hp4t8GOBIH18aatZGlfSSAxmp
WlUJVcPi7eEddyg8FbiV84RR19wRnSkDre5K4YoYwX9lYj2+v2trp+KV8xWYc+6qIYkZlYDmC8dc
bR0ab6h/H/OYKHCWGA5eOTlMeWdWjl0p2FSG3nxd52JZbbkRheDzIduI3YXRKkl3rBktQBYvA+Sg
R0o3jm4NzEdVVfivM1AUDtGK7hvdFsb0w+4SrwolwajibJaoWdr8FplWenhBhlR89yACCKtTAbER
aSQhVyUxngDWE8M/lFz769Kjdy0ZsUtKQKeaeqJt9NcwxS9ARmSHwj0BciiJqhsjytWBInXAucDo
r14DoilKtn9kED0E6pLZ3sn+6HcslHYWkEuva//hqg1OPVLq0xDWk11XG6OQpvaTiKKKWlF18Kmo
gleV6OYSNUPyXySUwWXgZfk5NgxnT/kApR5UZixjeu12vbSjkboBiNYjTr/OxyhAt4Cki75J5yia
++A+QaVkMXtiGoX6gbUjTB21doFjpZGVJuDunRMtWUq8iGUjwCJC/4r0B9uevDXPdVNCjtVfHZ1y
p46vHpZuiPPL6y8k35q1wXHSYO2UI+Ggs0VF+9FmIa+tL3SGdEC0Ejdoemf7DAlOCeC/OF/Jgmaw
GW4HFTYquQAiKQ2sq5Y5AeU6lG1QMiEm1KLLXm+mRZKB0TPEaBrHKeCbPFrhITNkNYDOu+Hc6ORK
TRZDOoWdndeAm98gDaZw5+5fV5XgTYINzUe/Tmsl+9eB0eeosgwMp+hRizPGHXg0Znunn517oYmk
cJkYkB77x77mDxQBfQCDU3wZwTx9iX6KuooyWeytsFNh0LzNQdFkabo8gblUfH8/0RYN3Uk9fK6e
0a5NF90LUb5RcwlGKUbNN5TiDzOB+enLD2/4a/D9K5Wa2R0p44e/YzoDKmCMUSRVRCuv9TvJ5U1O
BnPbydUDIn697XnwsouPfSLYjquTHkNOiC4pHJ7sz+oK3wknWyErss9fYCR6hd1iVHvYazrKg8OZ
UTLVuprWrbamU4BBG8PDknk4DyO43oKq1fv5H0vntaWqtoThJ3IMEQzckpOiYr5xqK2IiglF8On3
V6491tlnhe5WJMxZ9dcfbgmMsBLjxfGTbpn5J1Hctyi1WqyRPMiQ+Z4xqyKeWsgjtpidMSoNSyZN
uvkpuWU76O4bEyIZuGvbo1RhikdoJfnQl+kb+UmkwTSIXmEX9DF3XsLS4DxicWghKZ3KXiLl6ync
ZMMT6T1EEoFswxprhU9UnfoPAmfAjUcQlKdaFEou8nZd1tFpwdQNPcyhcsUBYSqb/9XVCpSOubNZ
dukoTsYy9Ynggtm5nHbCDUgpULHm8whtOEkm+9Bni5cAt7YQ8e6uQtQdkcwcBd51NIPYy5nlycRs
SbsQdPCwqvErwMPVPO/JkBqTTYr99rhS7M6w93d2yWHkWNXBhbE78LNEOnbMScU4mtFqcIYu37Vw
IdSSxqwUfPzQxrDUeKyDFqgeoHkveT2NYnE5NFZXjMCgMOZu4+T1kgJDww7wFt3fTCXc0nxBvXCO
eI2hek/wixy1VyXFFuSxsDH9jrQYkyse3OHXTPkQD4Z1MuDFRBwmb8Mlm4nUdruHlyxWnizCB2JN
fKYOQMqzT9R0MsIcssnr8IiUQIeZmkmaA+arb6Ji+LPFEcGLi96OxKs3GVVcJZUJ6WttYKXGB81A
wHuoBNmCGVPgxoNfmnwkAwsfP/O7QExkiKS/bjtjDJ/zH15wOJiRB+1/rJLQBML1Bj2n5z1L62r/
ZMSbx/I9UUxR+tkm1KNyjIFLgGrnvsFal7tnyWhG9pR5jsw5dzGrBo4xcawGHWVYztQsIuYcKvjb
kcnsC/vNjCksE6IlBwCqL1+rRprlRkP4ESP8zNHaIqn+J4L77GSSLFsXJh+Ukl9py/Ft4ZE1sCSl
0pG5rExQ1qKXqArjOb79XQZLWbsqvg3zQ4wdNhy8Z8EZCkeIJBaAQjixgMOj8LtnYsSMWVujz8jp
0OgreJwVi2asuK0YiTAsgg+pK+mkjT1Wzz/zwfBVD47jd1TNcJI6erL03Zh13XBHMq+/ac2HETgT
caezw9XJ665aKMS7/ccON0WMQ0s7R9KHDJky4wdMMM1N8Qt8Ry2H/DQK1E90H+CTa+rIDnV3zZuo
ZgsySeFfxzCPHVTvXoO5Ch/e6CBV5E+HbCLfi9YHKaX2e24ru42ssRusgV5NRnZCH66ji/dGjdnD
rYf1m624cqvBF0f1/kvC4PDLEGEto3aHs4KS8h5o0SdRsQy4WdCJUsdjYkGEQ/9ql6MSHwEqP+9k
iz+Ftj0xSlY4Jqr0fbl6UTQ0Q20u3LP7HhpSH2+JoRaKPJpSYsqS/oFhT8iCyA0jBDk+tr6o9ovw
uMd5JWqAKqvwXB/ed9iNvsmdvvJIP60ORWsnerouX6X7o5zqLpE/TzqDN3xYCtWB0K7gfYd5LAhU
NWDM4p1WDV9fHvSh7DJXvvieM8cOaxpQ8DWR5qQ0MDUHKV9sLC+ulF7nuIEUsDOukBEtP4wYGn69
leaHsQmcdflUtMZ7VGoU+yp7Pa9OeQYsTceBKMsES6AIfputVU0T3B4iZkqZXNy8ziAP1cnNFqml
AOkqlg46LLnmQPVZHhN0heAfv96cmhFrQ7NaKn4RfFBY4SckGHs7Rt2GJllgA9IFZr3+kQrr7lbZ
4JWFahE3rs5zIXS+jv0ZURQPhLA/aoCjQLWD4C0zo/ZQBjSNSRsK8919zHuY0IgMVOp3ZakOHx4m
aoFcH33CMcSvXQ6tjI7nTVCPMNKiY4R6YPylKj+6chV6KI6kq+ownf5rhB3YdaI5JbwJZyihkUz/
FpUVE1UGhbkBtPFasp12+he/tyIRhF/ZAO2diMxEwN2kFb9HAjoTCaLqdNlAB6aYeGgjhKTjN+MK
DYaIcYquizMllcQaUURvAMGvu3zesZ8OQwMRh7z9Az9yHuM1C+o0A9rfSZOeoKhEbNakX1SHyrA1
/jHetC/oxXkuLYnia33EdGA0o0t0X9B0Ox9gFY4cfD65ROUODcKbYUGN6lCq9PbdAKVBwJ86Vc/O
E/EfglgZHvtwBT0m/CGepvRUN685KILmgPgr6xi1BrqXIxEkpYQpw+joi47vEonVyncHIJAxEOQQ
UIONFeaz27pjlBHWYGaXRCrouwuU4jUcN46phaetHK3OKfjnDSZzvrIPqiqPjcAcT1Ty3fhz8qUB
ooKWvEEKGvcz4ljFSY7yGcYdj6YALC9rPWIg46jSJtNyXKIOMrdf3jUfC9LbCyOLy7S7fJPKxctx
TQI9ZqYE5NNBSNNeNqImwNS0PWz89cbHKU0QV4ryhMfNO7J2PAlTwEGGvqntKzwn1wX8uiYTjILo
8vOs2pWOElex4sO5y+Z5iNdeYXykr+ysTpFOD7F7OkiTPaEq8ugUXmesLB/heV4uc27xtakhvxvc
5vLyCsqTsYoauvFHp++i9EW+gMWSyZ3Ya9rf5PcNZImFNTdYPq/xUnh4560m11HUNkWYIZDZrwed
cT4H8wJKREwNUUW816jbsW/CZw8O6B+tJz2OiQsZU06gt/bwAb4IXLfXSYa80tynLDLwKM+ob9wH
seVbEIzlBXyk9vhRTiuQ+ncz/Ssd7VAxCDnaG1xDJZ/i4deQHGpm4hVEIuz7TYgHpEo6ii3soMwa
GBG+Ozroq+zhHjjEggGYqAVlTKM40i84/UXoYYEtALig54otLykgEeMO6RVfByG8o8ig2Owkel91
IdYZOw1mnVRnw/0dgt9yaLvMRnHKhT9GIJY9pLAXr2nRuVTGDnKQ79rYoYgFBllthroRTxQ2Yplt
0GTKREOm4bJv5TRLxj24B9LzA2nKaspJZUkWaLUR3X+6gouZb4WLKs2SYLb/17q6L+2poL8p7hKM
yNnTUgc+stihHWSWLOTv7pCFG1heGmbgEeqDZ1/cYmT2ILiqQO1sXXyHwn8t792jQUWlF4psXPM0
8Cy8ZO8BFo7OO7lhpSUtJUyCG6VFC9hNGswp53Ki2tNycOMr/JpRqwPBy9/q5BjK7F8IViq7tSBy
QIRRy/r4U5ry2jr/cRkvY+GfiaGXbOKbFt9f49bw49EDl8mb/fbqRwz4bgdCjIJ0EAtQ8sMBnLt5
czC9oZAXDyfwCMpaenmBr+VMyFn6Y22C+HwLaWhls8CFgn848Se2tTGSah9k+IcRSwcq5gJ3BrAN
75/qHMXtHExF2tQ3PyJN+cd8LS4Ru9Oim1SLNmHQBliqpEndWLoZUurJeaaNlN26ryd8kRXv5BPp
iCS7DhB5MyQGXWXRP/mPg8xURZ39xhFRxHYkHwYP/l/GxDJfF1gJUIYxv/S7cl+vtjKXFdeLz2Hd
NhoArCWj5HVfXlA0o9eovLGq6rEIy7rxFc3029ZRsZ38dCDTWnk/aLJOLiRsWYI+JodnXn1eEOV3
01R3pdXjTy32pn+jcTkI5BolS6WMLVnGoybbM/LykUbk1gnddwGM0DO/u/vbXK/WqzqgveQdvnQ7
MzG0arn8sOwizNDFNuF5YcN9Mya4YpbAzFtnTNDwNIT52WE9bXjXhaDVspQ3QpkQiM0D51esRLhg
PCtSewhY1J2UTGsgEdRjyo983hp4NSACGXzGi3QMS/lTfJ3Leoo0KvZ+7eKYBeD3CJvIOlrj58fg
O49uTmiyGdaCWOS8rthNAtWwcTdhMShO6t0hImio6q+wPYuo4kl/xw8WltvkSt1Y8ww3qe/wkppS
KSXd5QVRGghf/zJtbj9zBKEnxn0nJjenUQviLloFRGwM/lKa+mfHhGGoU6VMS/4+Pa7OCQLkFN4j
iySwBxzyYZPOG8Y4fNbf/5rbnigo0qSztpptF3QaaxlIi/vP/Eki681EZ4gDExRtfh6VqGBG4lPJ
83UcPfd3YkyQGvIOYMnE31gffF8TsAWqRRBmtUGZ91uyO9tnZSiI6fuPGFVdyMyVAejD6YUU0HGq
G9miFekzCCvguAnDBXq/DMNmNZD+StqYK8wTtJCkKLec7iH9o532hCBW8V85wx8c6hnOr9eBlPmQ
b5miChWqIGbiujnxSx+t4ybJe7mEFMAo2pz9ddLcQQ5e1NhAHzetnQwGCM2z8A8TWxXW0wtPw+wg
s9wbTvqif8qCBjbM3CP9o7OGPA3XLiZPMKGh9hnU4rXI/ADO24NIY2IQaAg5ZmsP+8sgm0NHntN1
TxxkNszpSeRzZX+3YdNqBC32sHvAaHiMBe/q4oEV21y5hLNrvjiyclWOGBrD/j8IcGD2wvOC+MiW
0ETvQVJzm37Mx+w4bOyOy+NwPcohdsft3T06P1gbOpRmVKaYTuAvcKSUVJP1dL1vrihR0YTP2dBv
gF/IF9kX5yllIe6xLKpUGghV+wtRsUpy5zdSiHEhfwAHt2zTSN4HiryrXxyeu88IjPqPTV40/II5
HiNQsbdTmdPPFtzJ5SZGKw806hGUgVIBvHlazB9bbAaG7DjA0xGqOMpLir+KICmmKcR/M6TQJ4hP
OqQSDNN5y20k+puUEwMpbWX9MT1y+bvKKerE+upMbgLxhWa7NpdBSj2mLrUu6OMyd6uTZCFevX2L
pHdcaNaTqms8PmaPlDbiJpbt8X3buzN0sjQe+kFzmfXJmN2X4Xq5Hj7bErjVM26VeR5p1JSDzl/L
JwEDF3Giio6D5uI+6zLXGQAIfJnptoP7Jp20YnU1rJlGtM2SjIMvycRGBgbmf1SjGilIAVi04geZ
VI9dHb93JZU6vPxCXLUXgjiRFrAAMVovKvvMfVLZLbS1qtskVmVS+xrmaE+3iDXvwu9KvzPvhBoH
yY5WTXvb7/4+wnnS5c37eA8mZ0vdt7yWd8cdgloCN1Nt/gITx3gFHJ4wWQ08W0RMiKxkCIUJFfsk
WBYD7aMdXFAILQUiy+FxNBggiMoNplKE/x+bDFRRG+q+Su1iwvkWtsILLPg9Z/4bXINncKWWaLmj
Jnu4ar9GtySLWYzYaAUzF021PAWU1XZze7J78/W8B575NKW91uZgsNIdrTRix0+jnqfuWVNwhZyW
0/JhdOYFO3eF3b2paGK7BTlbptOEszJAZUlqbjvzY0BNPWWe2s9A++cw2ySr9d6/s8ASAjtP6Xoo
efHGABOMu8savNZ8B6ztH5GeArWEnb/TnHdhfMiAj2/jGfUvU5bkPtZcPh0cRRMjxYEYTyATpkyQ
mQ+F1v49p1hloD6Sd0kTzMtEuI+ZKTPCoWCQ0ldnMoc/ToEToTdkDs3ARNps6abReovRpzwv3SU9
PEbg/IppHajRPlAHuWxckgY0QrGUQPz4Rp7PjIQtsHTqD9t6Da57G2JeGLGMcjqxS2PWf4doeaUb
4wmayuRfF5oNNwgVIvct/bk4xEASsL272+MI+UcPPzJOoO7f5qC8WCDR4cAnzTlMuDBTzBtCcMwP
3m9nhkq400Khx8wMPjx+VAk8D5J3sZd2HltEVEEJ4iIEd2BhuTlbIUxQbDcZK3qVo8IrP0Uj7mne
IBu2onR55eBaHPZpJKaf4EBgKp95zXSNDgnxNfkXyRt0uAGjgswvxjLXkRho5TEFIaSmFxdckusw
2PJkRc0TlIowXygfGcEuhGj05FZ7xwopv/egybcgHhqIUuFqd8CNFQAebsXgk3yYxYthofpzbrs5
vBiT2zOKb7r9CMcWDGGO/g1TWeLKIOdS35P6nFO86oFkOWvbn4sXaMp6UHD/CQefGmXcGYsIUebH
xz2mVAxVxXxDarlDj4EPl2v83uq0yNxDXMW2PKP9G9lyyIrvt0gg9FvQpeHqqX5VBdwSmHQiRkeP
qnDF9sWWszukIeDbxb2TPPPrJDcSTsFyYxN9hYLCgd412CQB496hxXLAyvDeSp9BFSwVsegJsG4Z
CjQUHyD0oMOGNjZpRELuYeYnoz1pHCgNAJGsRAisxJEC8cNDY37Hn9tQ9qgbwsccQ1Ms/oQCKw0n
H2/OQ8Pr8WYyk3mEArsc+9BFRDkKu5ZoWWCYh5jEwJWEpwivRXqgnum9KT/CwuN80HlaVHIy+HpR
eIzfxoyakb5WhHy61ZIvMYuiSZKKP5HhKQec4VgDj4OTOf+7uB2gE55FuQhSl+l/4lJKa+CLkBMV
p9fhVcSakHeTt5drz5q3l7PBJsfJxhiWFSblgeAjH+goeIZYMKi2rjChcDicQsX94wHHtmLPBkRv
NKWS+pn28wg5MieCDXA2GRXy7FV0WhC+zg5/ZUKD5ZN7WYmsQ/yJZZ/93szk1y7S1lgPKkRmW0G1
z0myb815sIFTZKGkV+O5gx/ldLY9RIIEK9C38Lg0eCh5aHuwi+ksvfeWS8YIFppAGL4coT+LFYvM
CWVwzl3A+ZPp7cUVYhF6T24SGdi1l50xbCK+4yE+P+ICAB3q8OeJxysqYr6VJYwG68ekpvrjOm9Z
iKil90B7TH94ZXg4Kfcu6AugCGN31kM8jT4eaIXY5mj9P06gMeWUoAL9MAvl9IvPIxY6DNFYA/Fu
40TJdLv46WPhoIGJyowSdhDcmnoOYZzNQMgXxxEMuhAuD3vEew11urFMYwjTPCmdE44sguCwdu97
XS5xGrMDAKI25/dpDQuRW7UGIjkM8L3rmqgcBsnvn6QLGCWH6UaOAvEODa6MkXsYorI1UPYj0vA8
YV8mR7sD2Z8rzrY3VflLLyxY88QiFTy9jmrAb4y5aRwa1LliAy1cSfiaMifHvpjwE7R+BDLwNQHB
WyTO1RaTl+C0IQqHuQlhiDN91A0EiuYHGFEwBJTOmQAhrvAIekxlNtG5kevjM7BAZ8V2Ds4BtsEU
SidDu2KM88X5Vl890IM0d8dNTWENMxA7iqe9Rv73slUX11tXxks4fVFUMkcR644a6ZWEOGAXC9CB
jlvCtJl69FD1nZxzoNktezuRarmD1oYBJoOpt9NYfRYfkuUa/dJ+8kqioiMWpy8KsAcSFLEwqJ1G
v2YMcGUoJz+rwtZRg5vfBPhPaSLIlvuJA1uMc1uRyagCwGLYPWC+OOw4Yr7YC2lI8MjALhxuGA8S
zCG3I7yc0YvK+xI8EpWJTP81xbF9+txfqAM0NsgG1wtSAwtEl6FdKzyNaB46ospm8eszrr2fWXbf
wCRnnlAqD25nmjexkW4AiuFfOoUy1OYuF2Y+i4ZkaVxZ+kFjcrbMN9CQdXtAGOPBqufwdDbE2/L4
n0iRDaikW6XTINWJsT/gGLmuTIP5A50eRUyaIF5AEYH+l2KLxiZjtlbaA+8Gkw5s/jiCJ9b0Av5p
AEecxpq4aF6E4fSW0TMSNgTMowCpUbRJWNcp1IS2S6POWOBiN1Hw0ysdV7w+WzkwNvsecP/f0Wap
+5kNshz+Hn5qg3rOwFVwZhB+fcKUwn6pRhPkX/zo8NU5pAOw7KfVInBqgPloXRsl/i70xWvj5T9I
ty2Mfqwurrg/a0EnSMeVr0IxEqsMjOXAOCQlBdXFCJ+5dHDGhuPpPHdMfmH0ocjmVK1SgB2oAzdb
W4EJV8Me/LkCW7WHjXZcKHJgM4ywdWMFprAA/lYUdpun1WQeQdWf/JwbdwRwlzuABasHmX2NNRsO
b0AjH/jiaLqQcG5kAIHNatQGQ/kQKg6UgY8p/nEcGtPK3Hof9OSKieNxcplARQC/F2ECiVUkga9g
LQeSww3Bxu4SVHOx6um7/96f7Ymojk4w825T+PaMeO+e/6W2cdPVCbWStXLoyKeIjKCOOA83967D
zMiMMYs742Of3By7HXIardETi5WzsVq7QnVXjNuoGBGmmJvFAAN7s0ngydO/DutNPj5/jX5r1gsy
7/qnAwiaWL5+rdPwC2HEpynk2zSuzrBlE0gSvJlS+6n39LcPcwzKGQthHp4RABgcRNQct8HLbzuV
zzPi5KPCEDUv1PsDfHYy1PXFGvclxfmgTRuehlx91Sk6xk3EHG0AWdiIxeA1WbvF7IV57GdTRsLs
mJxdv79oWyExLuS+RM0PToMKmz3wWm91w7AxD7sRJvnzFM/8SRey5Wzb7KNIcSvMlvt5Ap8ij3vz
Xpg+KBpvTvnrq9p7Jn1BSdS1ZEobT3ZlgBTySt01nmlwMcICfFtKdDGsVCR05YY8Y6BOsicl4MsB
eb8vmEi1k1I3xJSNphyIbnQmif2Zmzdi31+TFugxKU2leUuNKqlXqrUGPobI+Eouu86+WRivIbwV
+zlJwztn5TzINwo6IlKv4VEFitM0aRO6WEGiqIih04jfAtWiTC9Uo6Nb3UkO8avJDX6y2jzjYGI/
Hh1zBiZpSzbTpmIz4tGHrCPsUkPM6baAQQ34NNg/kXBwRRggVp08+rBQMEqiI8CGdtiipP4yCBRK
PKUNJWwpK98bO1oKhHXYc8gKr9fGbQh/kcgrNqgDtgI0tBvCUiNWXNp4AmTaNjEHKSjEUATC1fS6
os6nUv+woiViy0FOHhUTrYWA18DWhcmiQwIDcSYSaPKcCl2ffnGaJ61tuS/BXdlbGS2OZGb4ctYr
8HzumY+dbURM8uC5xA4vHTeZkH2w43oCliLj6Ljv2ZMpWzNA6EJ1TEAlU1Zkttx4vDefCpN1zgea
+CUUVfdojPibmYDI4GQVNK2CDLvBeZgPGXLjU+G/fT1ouOnfGpbV5hNdYbW3Zz3vGsBCwcKBxrUl
xlWjzpbSa9icl/vWtqJ8fGE+K8YPeoNTLg3P0WYDYm6xDmvi0tAsvOiv7mY9P1u8N6A1DSCupUL4
6UkJnPPTEI/hA4+Yye0KIFzcAHl0Cb32iGb9Gp/N088wYO6B5QK8mUBFuLRhCC2247CuV1diPhOV
MSK1OFaPBG+s3lucIGKxjHtR4p9jbf5Oriv2qS3QzfC0pwqmDFeGnaND7Y5vaq//MTOI2WhtO7Z3
GDFWpRCkm6wNcd4/hgr1DEEzdo7FHnp0A7ZrZgygTzGu9ZXcPk/P43z8mpQIKYfdRRvub4TPeWqc
PcW4J6+4M/ORx+aub+wvoWSSTp4SC3nCayztS/55z+qC2UFfMS8JoWF9rCTS4GG2KlM8C7MzUeg9
632CKAOpQvA7MMFN0ymJsBOfNxC5ARjKuHRhGj1hRoiX/Md5WF3zoRqZq4B42W3sNMzLvOVnxDj2
MOm2ec8OVtZ+GlziNHhR0genGLr1SOW4v/6bJIZOZdR71Sv2736jSSjauTKruYLNySXJV1ckKIm6
VT11LmFpqvdBcYkkY1TvC7NMejPWwsxLw3XQwdTEqHx0U/jXAc9xCf0StE7JzdZMZFhd7L1re0um
2/aLhUbPB+Iic3QM6cRSR5J//LYI4L7PRJ3bYDoK6+ZClgbKE+E8fxYpzir2GSn07nh44TWR4bOh
D44EqRWuus37DzOzyXSrjDXb+ZuI8yzIRnhiPClOcuO7LUNwNIldm5+S9bDH8xYS/lYZj75iFJyE
vg7oSz+DMoPRw+wy1HHJm62Dkq2injXt3FOsHIdy3SGQG33X5Y8PGhG7ZWkHdoAO01+j+nuvXjA5
42x1Srpw/vYcz4nMt5NDhiYH8537KeqVDxYevZOLKwj/a33MawG3ydCWStdoEQ7DWsgFhz6IOp02
hyfAfe+0H8RLADnoyXOQ78rVkXJx26UiXEG6JlOgsCjRb7D/KkgoX1a587AiwBjsLgYSE5AYQhLK
5LZxP7x3WONdbPeWuU0QpZIgDgKHh/pYe1lNQuC9hr22jhBDY0BHhm6QVLkPce8AtndKYxwjWAu2
Z/uMkxqRuk8gwbCpGZ992/u4xdmYPAFCYj087dazZp+L3g65ofY5diA8FfWQp2QE8WlUofPG22SY
/UGRykgJZfn92u9J44APxJ8M2K6EYf9hcfmyoco8BxuBs2paOQ+rwi9VN5wugHlJ+PlYMLUplwW5
EffMlL5iChUJYbAxz7APAZm1ljl6d7jyCCd8zflErwGMHqvFS9K+071Fl3AuHfDLJGeqhG4LhDO5
o56X4Z+8jwYsoTnZEPOBC/zLO20yFfEd9PIO2CMzWX7oMG3DwZTCX9SpU92lb386CUczGGrWXOLK
ghGn1ebJ7jI2QMt+o/IPmuh1gTrPDDso+yGwUOPSJicAlayqAkfALXRF7VLPETNROc+bBvsexFyx
poXzw+tU0+SQO3RvfNSf9PrBJ735bAa0IiXjCDXQdsJlIyxbeGwin0M6x9CYvsyeQ37jzgfklXii
TtJKPs7zCYoOZ01i4TKIgMTai5UReaPIw97OaUZ1chM3NzxUks9OdeV3Jhtwu2GIAYf6PdwtYfUZ
yqiX6Kt61101+bbSvNZW4+Xki9TtTtdk01sN3XxRgoyPhwrSEmGQtrbE2v2x/dSJrjfN04Mz2cVx
hSxkwH2gXviNZys5MEHOLEbzbt5ALc0JCjXuYHDXeT1nilQ/7DetGSY6XsYN6H8mdTJlvbfth6UM
ovRj8Jci9kaNaFPj0UJWKnRNzsoFSP2goeenneYyXwkrsgrdcAdTGm8Dr8P5cQbt2dgfY1Z4lnpx
ysHdphk/oVPMZH17GQCBcme8LQ2CWXfES8MEoKeVU8q98DJ/RDxWVugBTO1FBMJZ9uGP2BXdNCYL
rPd3XsycphPproUhSBIga6UIINcGIY9zMRRBpreko4WbCYtPWlWFkygGIzOMXthscCvgB90bBhBq
wDNDB25z3UScIgz0JT9lb/7dtAPDjrh2w8LBFYGXgDXJwdZOWsL3qyhscI7p05axAaX0mDnOTXQv
miu5O8IKgtRMJWOjiGYACecl7rmrvkKJA9DAf+g9IT7jLd8/DvkDg2WGRGu+Wyw5xHYwRrghkSPO
Sl384rji8XZFWpjQzxcIcKH5dCVtqI+o503Xspj99cxZK4BGOBO3OPQfE5Z2rOn5PtEDo+M5MiG+
4s0hpsM872+zazRioWeJp0f71x+c4TaJVknkPH2pm2WIjSg4zoQuwaFf3BnzaD48/ZKEV0Dx8djx
OoH4yLYwLO+5LQIlmD3SBV2cx2gbd43eSA6omggLXAtynQgLygl2hseINFxapvUyC25nu3xh/31y
MiJtIC2DzthtQNUEU4gpa3CampMzFJC5ErIfMzcjbRnFEQOY/ZGE0bYjL9hXw3T12Ffe17vGxVTx
7rIj5amZry7OnZsNpl5h1h3zva8fhjpntxqdrGvCkM59sdvfVgpZ3vLd7P7xFRqyxy5p5sEjNd8S
nv2YijdFDrfEb59Nspa3NHUj8nzjSywHSXj2WMf5yN37mbHiqqtWnI5KqgvKZwiFHZwoSDAd6GNc
Lwqqoq8X00TXUAP6WyKVpD5Q5uM9q8h8PxZnLGk3+V1MiLxyS6sZYHzh3PppkPfsdJQyurHO0/WS
PFeqq4zC6mKdwXGIfobPNy2mV+efyOyGoQZn2Jhsm1wgslmRnh3Nk1UZ7vBGKXZyrs4bh6y1n/dT
ygkMNxD/egzuLRwQa+41s8NrP9zC7Zg6LeRleXUegWrdna5XDnO7opoFKSBlpENCyVZl5v61iIvy
RQ4munKphLiVJmPMlDC5GtDNWBBR0IBFUiW+jOGOM453AcsnaJK4WgltSDLSMTMCVsLVhOe065ob
vCth+86He4xfllhoiIeKeDqJsxkx7/UCxbNYTH0sMWFV8XsRcyoJvEODxL+8fQxiKtyh2i5FFqAW
tiY87/C9fW2YTcvwTMNHEYMl8nl8G0hXXB/0uJjltIxNemFJWhEjftHgIA3HQeAVaQcR3Mm1lETM
N2yTGlX+13qSrSIwhMjlv8Y2REbEwvCln54cLYgdAqCsR/K880iLTh/HfzE2/ZuVaPtq+nEx3kd+
Z6/AMGg3hWHSr01rtRJTlAqyhwba0XTXfdwSgsqR+IAXzBTWntl6JEyqNevAAm0T60sp2qK4Nrd0
xBakEYwNSpggMilhcdEB+GsMkleFsdKNz0zeGw4JLwdnBnSmRMbIENoRWXzBC1D4cbiCnwpUDE4N
vfGIrAJrIUAUsR3ojLpGnOPFL7pDsY1oMyuXpAdZ6Li3xYeb9GRsBG6ol9ZC0CRPTwALmkX6Q4mF
EetV8WxoBZyHgIn3TAtaEFgWslYBF00EeIFKBnhgjF1e68KJ63L6RWmCLwDnbGEJz1qsIS2TG8YE
igeDwTXThJwjshUJa24kJ1+P1yPG7ZFKSFqL99ICGv5BI167GpE65NDCZB9m4w4IkUr3DGrSnHVh
Os3UqMuKlNrkP+NX8JJmw8YZx0EpS9ZyFuTBu3+N70l9M9Vt0ZeY6LaXB2Q78y2kZHuFm7IAwHOA
ac6+JGdmzJGLakaNVOLdb/18emRBFGecFxX90byZbK88T9f4i8ldZ0kW9RiFhKcP7nMqan7bthEI
wIBC5uifXTqBed5f+/yydoDVGOUAg7CkZaDHv11wGkQuS3XmEW4FyIW5+1JEUeTj/KZ5R5seWIhy
0GUZFosxzM1KHnxVA8il+0XajwBeo8OG2+IwNAB1RKEVVP1yfOw63RnsMWT3PU+xyTeGJPYEVGeE
h/mZsjmGH/8YCof8a1/Hb1jlHYfyE3a4fJeCYIHeUwSvYkGnBWWUeWBTECM4RYTZ26mnoYbLwmIs
KFhK29KyuU/Ha/SxbYcGrGVr4GSqpVB+LdWoHSnWOfy4N3OM78+VpQg2iMv8h/hmMg9FylJby6WY
42lGy8cYbwTPZfxEp3833AnbxgjchP6T1kVHBHKKC7c5dV3Sc9VZM9IDSdqSullYch9fZXIpH5Eo
2VwGEV4z0lAQywiTstOpZldWpTcVOgy6gpPElAFIA0qifyR+svAlhlaxact5TfEPIkWSm+iFBFCc
NqpIFtnXpIrqzYNlSnUehDzlfPjbuN3GneI0LMH9BH3QwQ5lm1ZAIxQcX85okkmDCmUXteTSvzFj
/ww+/LwwMVPv7HUdDdYaLvEBIIb/pSyggSaBincxZEPhNHMT39yLo/IGj0B3juwCzQ2aY4Kp6hkn
2j7bWVC4t5EsHVvWPnZs1M2F+YyLXwL0z5TD2Cr4PiJ9p/8YHmMxcGwwk9i/jJ38SbwS7XHX3I/9
7XbrpAY7Kf3iftLBGerhsmGHXc6OuFBKYtogNfY7l/IumsiahckJq+z2zDZ5M5FghOx71oRe/yE7
IO6QxYMqQlLRiRpgr4o19kiabL5P8WR7PlF2PG7mMfnO2ewdvCB5GmGx2hwecuSlYr42RWRQua2I
kGs7UvTIHsF9afPRCZiTZ7z3kcoCAytC0m9mPvV5NvsVmzMtotBbhO0EbGJ3rHvYs5SUplQbnl2N
fGIsse5znun7/MIMg6jlgTa8h9et7KAd/+mJYWXmXudvuMfWPjMvYcbxiSPW2dzZOxnPtHhS38gP
ZIIJQCqUS1C8A5xT8DTYncgya2fZxpmxsIRNK9pG8Swslk0f0ZS165r3kIObPDkw47j9EDMvx5q6
mGJGmv/ki0+vTd9q4YGJBNJMpyo4ZMPo+Fm/Pchcd7cjc3aYui9jr4HZZG7qYk7PIY4puEVWcyfG
CyGf7cSVtXr52xUYkxReuq1zM/BjCF4MZdyxTlvqrXHKC2TmvGTu1e1zjCIUM1wNjhAqHngxD+vu
7QSOyswuv1Bz+Vosk8K7d9zevWv4dXlC4hsg2OAyzziuu9f4IhArmaSylgpNSc70dcuhTu/zbKot
s+naPzoN7gIuZzkvvTLUx43UKLf8y5AZQAU0w10IXYU62is9QBs+Ie6QtoiLOnDXwLkWXVwjcfOU
Dy9CrLXTiZ5ex395uo2JqG6P5Vat4EGVXu7yBuOeT/VnYxHg5FO9axwduXGO8ZqHBVacuKK5cN66
A31QhlSK5hgF1bAxvvW/Hng/d7riFdyNKuMCWTG38txO5L4cs9oPVXedaDFkRk6TpA+U9MfSNH2R
f33dOlb7adRKjNPh6tG0dvsCYKURKA1SIqaFjHWQVJ39ijZNItdyEjr/GcrlDJG04DTpxt24FQhr
dd1HRlHgxI4SINJjmSKJb/sLm6kWfQgGup6YUqgK/6wRuCTu1JDGeH7k0dNx7nH5KG7Omp6GwGbm
c6KQRx4el9gPMN/4GntuFto7UBDBhsXXhAncd9TGbUFL4HkRZUaPWAIT5nuKdH7Dh67C4tVYY2Cr
4XZ8oXp+UKVn9nlV9LE3CFjEOOfHJCOs94kradpnDiQutSW3Z25y13AR/fUyn754Brhp/DYtQZuN
Oe/nrlDanuCUXToFrhyv295+5zfeR/EeFfs4DRBrJCsSJf+RVYIrTmGDzhBTCDm+tf8K6QLs8dER
I11IbRzNRE4IP6Nsj7z3zbzHAIL9zJYz1Z6DKbB2vd2Cf8mnD26mNu259ejfXG5x++02iQKgqM+8
Fiey4Mx9GIDQS1xgavFNNzezdW42/GlDCpi4jK8UWLmLRSvngisyuOyKvRoeFSOnF1ozOy4Ih7mE
n2HFCoEpRC2KYu9L+lV2wE7fxM6JPRanCLoJ8xbQsYxKlpDTtkHt1DOP6EqkB33GvA0zuMfq7rTn
8oEJY8tHZfL1FS41k1Kri7KSOsdDaWN/eRxvkEpq3uFyN9ToNm6x75Rs8vLBFDaAYlwMeFcTA97M
HE7gRH+dAkEirYvirNqeapX+Y1xGx7vxHkiZ8fLjon+lC4PPQscvslMdoV1FucQcg+gHt8GQFTMo
VmKaghnphWyTV96wGOQ8b5pZTopBYfwqDfsCup97j6D6+07uWM46vdl1qXCzyujJpwJkD+LO5kGU
Tu3iTNb4lvWg++AqIz7qJZtpPaC2gYWzakfHRddr0uUZj6C3eQSfgeLdsCUug2bydXFPg5i9YEjK
WPU/ms5rSXEsCKJfRATevMpLICGEUcML0XgQ3sPX70n1bLCzM20Q0jV1q7KysojA1+QZX8mJOhM8
ym27GH4JzCDvISDCUBpQ4K2vN/XxWvnojMF8dqjtgFYGq4NQAR71Mb4OGCdO2a83A6R4sv66IxLK
OPIIOtuZ90ju1Hg4uzlwePDs1zxiZ3tPZF4dHohln5RacFCul8+02an7G1KyJX/TUdd4xSaEA9HN
bKSX3gWWTP8Q3MJSuwUe//XO3SyI0eTmi9NQzsdMh/XsTaqWNd6rtD9D8qcE4MHBrUSF4dRYntg0
HDqkPkkv+w0Co28HnDV4uKhOH3rvK6c6Prh7Rbr4bZy7h6BB1Ffi+eSmAw/ILT6m3XpwCo7d2ozR
w/S0u6Q62B4nlCehFLCv7nifjAm1GO11kL1RfxY4FcVru2oBb6AJHWMiOO1lnE9mWDNGDYJqwBSy
8SgJAccc1OlHenUkjtix2IR2xTtMyFd0TwKZL8s9Wy3rZcGXfrUDybHzDYMsH7gJBp3NziYlQx/C
48Bub01glxdO2ezlPvsCAI7so0MAmkCgVCLsFLE5YeQ88sfWKThNsGwcqBuu/LGVvKhYfAqu2Zm3
ZqzLl8tkBg3+HMlfkdlGdxvXJ/J/fk5ew8AAaR+KHnYyZiSpp658yv34Gh9j4QANp9QRNMCCw9Oq
eMBWChz3g691909RM3hOKZ1Q8QTld0wuRo7HeJvzNydRE7SFa5PCdzRwfAr0hZHU2lRJQcgN5qQw
+W0pwzg5RdLGqBJ7lwG5QFew5NLWngKhgCZx0E5UQwJkpqKsG1QBbd8SYSLqbUT3ZTNLtgkiclwY
LTy7uc+duNYP6W2SlaUfurMSl53pMTd1SYjxhc0zSxofghatM6SqR32HJPN4PUa8b1WbV3k4Aivb
+XkRut54/t1AlR1X2N1UYlDDR0yrXk0E3g1uS4F4m3lcqcZQGOEhyzsJbldo99WMcvjtnucvSlLK
LjUq586104TYRCfXZqABrTnTQFyBDoKO5KNKnZf79rP21285mX2w68tTcO3WvD00gCw49MDLOE1P
vQw39YgPT52fewhq7VPvQOQqmG7nMMneabnrZjjAiNkjY4C2OljJkGRbM26OmzFK7U9vvcSRoOm7
PGxITDRX5nsg4cNsWSdOWhvXovwhQlje5KPfyqzkf9pNHXCcLCe+fnq1E65MFmYhSwG5VdKE/Pqa
EIetNLXkMuOEsbXU1xSRefBMG7+pvQ2r8IVxoK4ejPLjXRmlOilGjmEUp+ULH2fAPPxoRj4Gh9Lm
dHWblBi0EEyvRQTelahhNwe4QBxJc473tr4o4bhKk/yzqAJz1y28tEU5LsZ1i/Q5zrqEslF3RxYB
JWCEa1DZ6g9tkO63CTeMIgIGQ14KwQ6nciQmCUPKRpTArU7ota1jmVRNZh5xoc9eGWWBUqJKtjq5
mU9c7xxgFIFhdW9OLfzSHUqubgnf60b77IcjiPuLSne9+8q/uvys/Xr/il8m7eRn3pdk+rNjES7O
0T1CTwAhvJ33W6YYQkVekrpFskchfi4/ImXZ+wjiex4JF1ypD1JebiMVsGNz4la97SZMefWDarn6
+/z7tl/wpyPVkiv9ISSDuOiu71skpBCxK/TWMZm5XXRCcK/V2/3qMIXZT3KFWnYIUs+VetkC8ENX
mGSdd/Ckuze+qFcsGVJjeAYw9sHyAQZJFihK0avR07/0sFTI9xmc3o0BefeeXJ3e8R+Dy11X034T
pqDzNu985MMpPwwo5bqr+GLZ/PNO2lU/QtaeiahbU49sxe8vYnqCAGDXEAeVSN4oNaGaFYmvq/yt
ACkOC8bXlNUR1W88eKTDq2nD3sqTcxHEMWGa0y4nJK8PAiUQ/HkLje4Rn5bmncKxncGaqaNTfUOT
QbrRSvRRiIAudVeInRLKM9YKL3cu9fSx3YljsJwnK0lxo4KIBlHSX1iq3ZewTOjIR+RHuoPQgAWd
RyCkQh1FeHPIhjyY2voRlvCRudrwnO54VaKorPOs8X2G+EcSA6wshl4p61Q+PhoLo7okuMFOXS39
B/iqWq//XQXFacKxEsAtB799HR2hkvO3eIR89JXboLyGfz0cDW7SnczYpE1FmHrXnP0ek7kEGJZz
XSB1jlKFwZ1JaJ/77Wpl6J1qDDAnTZ51SFflAkIpDAKW3MuiPfKgFtSoZtJyVndjqeR/UJURQAx0
HP1qHqhURFyCXWDeo63SmUp5khaDEUMZ9ujTefhqMQBmTCasBPcdyM8oVEmMRQKdX1ahB6xMyKrP
udvxEkwNE4rhZI9TYzpnHzC+OV9SMjYiGq9hcUTj1H+jcioAE7+LQ49k2x8P+Vdac5QNgaPB6wNL
g+9LrYK0fqQXoIJRSiqg9vFLB0o9IQMJv0LmX/cqHUeqtFYbb+Nt49MA2LtLBs9tAA9g7BhJwAHc
2RPoN/uNat0IFqNTiNW8HKVm6oMQFYABLFGvvZjJsTQL+/V2EYwKuQ2zQNvIi0PenbGSlJtGEywT
150Ka1NO5cs9Oxk4nAgR4Ci8iGocwiSFMSk0iC3WXRZ9RsaBxMIN1xT2Gc3LBU1LyLVKUuntnBBd
UIUtRc84szAFQJZfiiNioVc1hxO6aN+gpFQ6Do6aRnPTBSvlzwVnDqdYgbHDQeHifIKcQhGxd31I
EIRkwmE4qjj39L6K9wcOEfbkwd9rCIoLcY+yJXJIW/vo5E1w8p8RJ5aUsbIhCjgHUHafq+JF50Ej
rjyeGSd+9yJ5VykXc7DPwAvtA1jPzqG1BKjwtse5237AQdnz6Xhqzot4QzLn26A7k/8w6SYZDyCc
FqyK9/EzIi3UcY8gmYK9GLgcd7tTndDd97/ejkMH5iLOjis6wxtjse1xvHDUbixln/4OWj33F/9x
T9Ahx6ig+JXAEvUajmKdiZyMuSHRlf4yT3iQXZgnuH86rKYgfm/v5OIMgD74Tz4MmGoMLGKul5Jv
z0LAkpATmB+ZJ6adEWLANDZH8GucSaf+KwqkRnXDsoH9mEdTSod02RkNsHlioDEORzKNCZ7lO6gd
yXSwdq/euV0c07GWF70OsXPq24L1y4/iekcIN7EU/oXCZ7KKzvnkEb7wzBrhZyxck4XJ5+8tViTx
RJ6S2HS/XqW9NXL0k1nLSJJMkqfnyzKuDdaegx1N0CHiaONg34MdMCLcHxlahu3u3dGT9ECSzE/c
oomM/AZwEoAuWE77tnztVqTFn7HMpPVIKo3FcmKI3gjhK9CXnc7Mrzs/EMZsSfN1L3W2j5baBqMy
ZQVfzMHg62tb3bhtIdF0aBE0Il/32Rbe8AYtOcoCEYqx2Fipuz44Gv5Vg6oNVgQftJTDpfAQx4CR
AS8C98KZ2uKLtZgqoRbrZUHLto0DCPiwYTUWkuWGGIzQh5Ekj5OvL0Vlqq2Xqy1O0s0c0GsHTJIF
LKSM3R6siWK2AaPF73w9Eq7OV1goOc1Dbw9gWjcz1raupA/kD0grLXsIgNh8D/cF4OPQSEgPChbL
Y1fJ0XLvB09wJMAgiRFmXaiOorECbxZgpuBWo6HJp/ilDf6cY27MTCwDXCM4AzGaL9O0c2/SOMI2
kpLxQ+IPJueX3tdkuPHwt6yUqnn1W1CFSX474isirgk8RTqejANg+S4mz3mKGiT5kc4mAC2a+d03
eBBWIhNYML94q9FpuO09SMApUcsMs4SCB00T+rUU0hlAB8Fo+0jGdWu/sUrs4N6TLYUfDM7LQzq7
DRAY1Kp9v0FUbZ+Vsf7z3vnHBbwvq5vN+JpWEc8eZ2ELAIHQChSFBZfqXJDEMdWzUIDmb/P2A3pX
mpQmd1hSG1rTPIPj6vyPNsXZOvVq4ZtaBqoZbvZtDhGGX5zionTAYf3qGBsAxw6yNOECaOQ9rajm
0ypSFT3b7UPCYEDa5EG+f3D2it2avUmheG3Sd28NDhDRtPdI+nXaaQzXIC/jBlWZlQmNJS4t44Ze
EYpguKmV4OU0Jo3Jml/E8Y6WyqZn7KttCJnsMMxYFZgIApJzepX4Fh9RiU7UFeHAUYWRDR7WZvQN
iqRA8AfpR4Sg07w6+EZrLAo9qIhQiI6/3itstCs0P+o+MuM0YTy/JM5Ases+j8XeecP7RuUToFTU
l4LdSnhxeqsAg0z0atqlOwkIGYQytrFiWBlwEgjWY7gnAtOO/QPwYA5YAyE3AA5eISGeYnfSuEKR
UK4Fy8ySaCdlAj3dGFFQ70i082OGA1YMtbRwHsHnhWvT54invUIQrMaKsLIhWZSpzzMduV0Mjc6d
PSeITsSMt53mskzwKllX93Z5fG9f27iHCp2shMwE+DMYRyRwU5u4kV9icMFSi6j6smcX/E1s+obY
kJUHylDl9YhK8lHhefYI4IY6ZvTAOuC+GAcdwNr+stpyO0vR2fuziTUWkp4a/JRp4G26VxxYhVf7
tnsPMgw69xthS9jkfIA2lHqG6Hl4Dv7gPr65XXRz+YClDvxm7mDBaFD8pfOSwjf2pO6/aM5IEuFW
Q495IaZJOoxF/AYDltVFIYRRx4Zx5HHoKeWD+QVOwnOADA5fQ3BrASYmoE0P14dHVA7szcAz6shF
coAKb2DdnNsVhpF+VqwpT8maP+Ojo1Q5IlAP0lOAT2JY4va4Ovkddbb/AltKDB9+KsgQS4gkc401
ha3UTq7aSPBj4IX06w5IaoExvL0EJE24cIskxzN4oMwmhH5POHLnDOuAXbFKMjghGWcOBtwAkSEr
b0ngQSkraMpAP2SdOfzUoBkMj7ShUmgtAA8YRfyfwoGcroSDI7hCiBOsCf/hakxbxpkc49Oi5uKJ
YDStA142y1epdgnjSDFDyCT59wvoLdLSHMOSyJATsG2TVMTYTp64g2I8UCLhKkG378vvYBf1Ia8I
6ub4hPmCH/XlLIFOg33GYuJJ5xhmfuwNKmBlDIz9gO5KVltJOS4fsoxxYzRcLBYWrCj/A7lgKnWR
bCUsGe/pT8I3eONFPweUI3FI/M4iBxuqBoyFQOIWsMuVchJ10SjinkJMENFBXUkk7dQOQbSYoglu
YBvmBveApghnpNwY2QV5jVtouORCAYy/pCg5QLq0lyEHCT7Odrjj5mTEQzQvZyOCoiroabJ2WKCC
A9eeFonAM65OE4+r34R/dvgVHEcPUSFzcNIgdVRg/m5IFFZjHSRitdKR7pIjGNpX2AgnQ/pQdmrf
P/bhFeTneZUt5PsDeBwzrcKN5cYN6pZoO8syhtgK6Kk0+HpYwxivQx7MJIEFPgphjlwgOT5TMnrE
ifegowgEKujFImZUYretRShDoJiROAkXiVwmWqQMEb0ERQtjR3vKrqzDpXyPDM9Pm1zOu84c3a6f
gCeDKcF0eBvFF0Srg6AjubWYBAVWLS5wMAcQ6dpvOLCYUou5JdGLqwX0+0DnDIoWOm0qT5WeuBRL
TsiTlXwg24tXTb4oReWiY94TrRlAHWBEupn7V3rcmJVY5Y63tgS1qEVNdi5aC2hopIcZgr9oUkld
ddO5OsXkxTliV6jOlCYUtd9oMqmGteB83N7olKqAHYU1e1R3EfRUEQl9LamtUsNG8VYkWadyW2mk
IdeyfARtqidgCJ3ZllIDrtoDmV+sJBzmvXq44+38gWqsHo2IPCQ8unyjrANhyQfWuuwQURU2586V
vtifGmI6VbJuGCQnnMnhq/M74iN9wGEl/rqhnQhNWJyfZiABYoGzEH5gZIBnfp0pzUluGBay0TwL
NVuIcpbUAgDqCJWiyLdL9xXBYI+rGSrhZVZGDDeVal7DWpyQkOERqbGWVm0h141p3wJJ+SIlw357
0+sDjowj7FcNXc4dAkZwWbR2uB/dgrrJkKuxNwP1n1HY2MJuZm0yJ89+Pd9yok9UnPcNqFtRSPl3
2+acID7BkP0UUDKz6kGZBE/NmaH0wsbXNSvzQv/LyEVSYeZpzWnv7DeQQrsZj5GA6dJPyZGj2HTv
lEk1nE8ELQ5k/icjnpYy8B55HrAVC0exxLVFlVDeaIaVtSpkreRX8wKP3XL4c7jIDCtc0QyXOGHl
Ew8wVy7FSnEZV4nXHrwdAz3Iov0AZBoiEbA29DS/gWuqsPrLV1fGquTMVNW19uCzdTY0+6T67Gu9
RrJpX/8I9pEoim/x4bKUSjIo0Ci/ubsCHwTL017jPkRHGGLkZs3Lrz7/PSDgBXwPdmNBAXjMjKkY
IoqyKl7NI0+5t44cXn8h5AAGS3/nvNsXUgxwKQm74F92C+Soh7jB8C8EmmpdU38WVDwyhzXvEVJ6
kplv/IGyc5k0vEJapkxhC2Ye3rvvRXMJnZMTrPvtHJpWdXWrw2VjiWDjyT78IEvc5aQ5M5ikSoPD
8DqTm3BON0WjxKKPagnu5eL2Dso1c0qpkHvuPl7+uYlpmcY6heGWlOmHunxRGi0H71S1Wlf8I2Bi
nWT2HRlBiEZES9CyfLLEneKiCO5HDRcySjfzPTW/U/zVVnRN4XcUOS+jQ5gzVjJse49E0nlDugk2
bKb0VljpbOYkOM0KjC2v9XW+fvFkHpvGATZvQB/WsDQ7wHJqOAf7dTJf+dvBAyDnvuzL8Nkt/1ZJ
/R4o2g3JecWvSQGnbrGGOlZVSeHBvsan5D24xrvFfXD1VfRD/uCHnjYswS/Kbi3qHp41+4Za0tbc
Vakr3CAJOn+MXhDSk328j6EGzR+n9hPci667wJsbq0KTM6KnS1hvRU2SNB9K3dznxjr7x0FzpRz/
wy7Ma1SWkGrnMNaxmkXZ7zq5+q9R4ac4ug8OUJPeECyVxFHYiU/vxNmwBG9L6dxTVJhzR2zfzm7B
O6A0lIz4TG1BCwkiSpGDm3+IawGyrKCs0XpMaYhd/QFgpkq5Rms6NawDbB5NIWQ0u9N+Ba0sznKo
0cimrqZswp8SWqdXSnWLFPbOEIeipqp7Qsu0Mtm38eUg1hegSIAGAI8jWysMgFWy9h6jx9cmZWrR
QisQdIWhCSrUzLPo7l7dKneh9H/iKry97ZA6bLdxk0hNfdFcNBIOsns6jd/ppr9XZvMO/2/bO/bJ
yh9Jjl6CkwGT9EVN8CevW6eKAptCsCT3ZPhSw9lUwe5BhIXuAfryjGCJHq+AEBAABQrp4E3gBXWo
+xCwD/cfcD5DM+a3Pudxfj9Oq5cNwPv3v9OumPMviupwVWBVfowG9OFoExFH8V0KJx4Pk7IKxInY
spBWiBj71FWEZCgCIq/dqCO634cWsRe45D8VjVgFZR7Uop8rLlqi0F414/zzTokFKPLWr7jjsbj9
zIoLyT89gx0D4SMYUkcNomZQEdA/dFAabvLXejDtruPKSlhmiSQGrYVEXJTIF2JfgPLDk+QMyKNz
iCK4efMv6BJWXDpAqjAGxkBwHnGn68GTVnoQ8NwjOYpLp04+DgayURiVAYCE/CtuLvdPrAugczro
AmUza+SPGnZMXLtSSqbapR2xh26SDQ+pan0jNUhsmW+4SseUiHVYH8NmIxnVJh7wmgsonURDa788
qNm7VLUUm7RYMZbXFAzDhJ6E7cH6iFKFN7MUP0gYJrEKtKPtso4rV8bMCKHihk5UQMilUg6DtJcL
E2wdm3QFXamF4XhsQLnuUM7RcYHF4tTtzAG0IIfj3BLZdXROUHI9AmPOnH6PVnUZ3erWSXfwhzKR
MbQnzaZZxqHzMfd2wzv3L+6mT6KbVaXsBNlprI8Y4FXY9Vg8HBJBlzcDggpIJBERBXjQgQkk2B52
qYP6tf0lS3yNsS6Ek2v0vtYh+cH2QUljHBQM09Rlf1t3UgcQSYcZUAOcGQrhQgiwgCACPFoQtWoU
ko2ng6Z//Frb4RUTTUIfoBtUvncbntxsQpFBBdQJJ7qr6FUQ3MGjjbW6nbsXd90j+rQenKzk1CU4
FsPyd84Ou9nBkyjj6HMiafdAOQO3qDGvX5IX6/DY3s3uKHrGYGbRdlg72zvu8Un7zbxEu2y/++8N
scaNq8JWQPM+BsPhWLIqYq8qTga74XRvUHl4QwSOYwRIF9SvkNB3OpoORFFn3qlcPPcrqnGAkyDv
DkCdSWx/ISKcwn1/k5m77ql3zkwoLBy63TKSFBPBrhsT/3BKUA1LB15LY3gPABrlH2/JbXGa5cEv
RBAOnHUbWN3aEnX9ZbTxpxSjiBeKUwSNTAQCIeMg5CyDEpzPc8x5Zb2GjTa2x770IIXsx/BeYNRk
B6NA7o+knI+f1CJe3HoCfMnuU/kPSI7VJOOucveYoQYEV+KXlDNUasgP0R9KAnTCU0yDw1+89O1w
IQ4k+q2Ja7CnRDGL5BBO3Tu8UJXw7531pNI+BZebseMYJm8gAAaG1e3j7gEGBKAfGLNWCXI23gj1
16zXJyb32D/1VM7yLRrX/mvSahpPuCIlxuTD4UVPROw9xyJ20ZqDmN6t5jjrAV8I/SLdE19ne1Q+
gIVSSJw+xK/C77th3sb7tI7UwY5dsnPOQCFFPm9rX/sP8EHFN/W4PD5SSbsNuQwoODguC7NBsmXG
sppU8T5AWpvGiXKXAoMPvaaNG7EhF4lhqACr3umedXI2XYpuhzwproT8RUpj+nvGk27ofXjojEJJ
1PLcYVj37t5+Vl5AdgKfEfbTMGsh2N8T33PyxSlah9PO2XsBKM2qcZ1jmIy/kGwYPTH93+GWi2iR
p+mIqrBRwPEJ0F9YSbgzFm8seu0pBB4ebkOy/1EWAmryf3A0BiAQy30HfIgzRF/YLUTNQ26k6QgO
UbRFjpJWslSN7T0q9IwlBDZWq+zKk+aDl9F+oOUJ/RG0no3r0Yuvc/2ZAiRsE4ApqmHwmoMv/Pv1
hLog2Y/q2TkAXZxt7McXcIQhzYE9bEkrwsnDr2uZ0HKrcbliVBdXYlqImRQs1yJwnWtKc/n+1N/2
RIhIlIWlrtXfoBoVqlYwrQb7pyT7RLSqdGY1bEwOPJAaaSSwfmW2DvgL5CdIcABjyREFrcPw8RdY
2eKeChUEZgIohAiLF93uwnRua4mGD3ARJYYwgWar3QKvET0RyJ4gHPCJjAsgEFDC151qNhh8Tlp4
zaTZwZB3sikMlzBlPA4g5Ty9MivTXI85JVvAZ7I7hmSUvnn9AeF2H3PKiUWSksi9bu1THTJb8zGm
fhHajiCtiqcaILUPld9/YXcK9YHntMDe14xwMlBSFG6qG88TeSIThQ4T9jiRvHIigkQo+VoDY3PW
BFkAr5ZXghvzTkmP4GJtCGDz/vDKzNM4AL6B4BGD8VOcSv0VsTP6WAlVOsEuntz951PhiLHUYUiy
WnZuIAI8S9gh0AF1yZOUwGGtNtEDnNItuIriFkXTlLgPirCMZqLKcRxxc0s2CuYSoymja28nuvGN
s+coVNpFvBnsehvjeyMTXmKvNdJau/sCKX0NZehBq6iEZD9y5Ax3XTI2ND+GHUIYksrrf7gNr7ls
YGzw0p2a1yIwf8Jr5KCAGcAtb2IFs8BjE2KBM3zJChStrL0f78dq4YoiBYpm9FCjj60aF2nwT8ak
Cq+LskRgCnTB/nWg9cTqnzJQd/8Qtboi29bt1gLNSATm0sIYbYpz3TwvW9Rsn4jHkaKBubA8oka8
7mZ91NDoP1P2EKNIr3RyvHTr6b336EZXXiiIrgrudvzwz1Ad0F/1pbSPRpS17VJAgnRbWYL46Mgh
tJWLLuzqCCpMzQYqVkWEA5CL2gpUQeC3RBDcLSEYURmsV2gABxsoxc+fq/Rivovy1XyAmKgnr2S2
0cIkLf50a3mltIo7CnBZmt6XSaXmApECS5KDSPeBqh/aCHQjRExdsuRxO1VqvIqjCrH0hP6m6dH6
hLcE+Bzfhrz2KXgltwTWJvSq6wDUhD/PDmo5qogQenBVpkqOeN28L2D/s4iWLULHvL4A7BIGdx+v
JFte2MJf/0OQdo8rLBWcnxp5n1qbcNv1J6AqyOPTcWf5JwfeQhhMrTZbSMzV0cF/YowLQEvowkkU
mhKqmvUeA6t0KNa8ot3eQHsHXd5aVyq+L6hfkKu3I0pWAXGCSrfSh78qXfTnDwI6akAlKEl7VnrB
KPOg9gvBNqiHKJ07942lyiuUhy0BldNRmcqSMlF60X5Fk3pwG20jOse9LAjdJ6OODHHp54DcynEA
HEyH1TNQEEk1DZHSaWqoWjXFLn3CW2IYSp2WMx3JCztzFB7ACxozUrG2UHlynkAeh1552HIehDYR
9UR4FTUCzt/XqIlW0YBgtE4HghWIvrumamubrKEnNoyF8JY7VarCRrfUs3AiqOkr6fmvNVG91x6R
ly0V/GeHIlKAfbHMBgPOUqNIRjKA83zFT7iEgt0bbETZABleTlRmVofeMx0MbiBtDmEWUlyfrirA
a24hJDTxc70HRV9q7nKDdUMxEVnqSpJVLbn+gACfcXNQifLC0Ep0TFVS8VeiNW/ZOAV72BE0OEwH
CD5Q6HpmJeLvcI0LVDTiD05IA43DXXSjOxUytU+TwSKpar7gb5Ts1zi+fizlx5fOT7aSfNJ6hEJN
90Z/knm9lzcNJkuDmxmR46Wsfcih2ikHNB12EISi1a7LfK3uB3rmQbXnf5vFZmvVMJpffzZFcLmV
C9ptnRLQZ7tONpY2M0MJ2SDIwVauAUfRsGZn30hEjqv0RHGOPxs0GoZ7iCM+Nc0Y4yvYVPVj7BZ4
aufFCbnvUYVYYfxR0bCPtBHHgFMB3Dtj3mZXhP8c8O4Chhax3KbkLMCFrpTZ4XB/Jp+I8CK+tEvj
W/DpUUbQa0otLNmEfG9R4FBDIGBynte5mfm+sx41JPldRnlq/lhVIHKz2jErFD82Aeqgej7MdXJ+
Uoz4/bl26kEBShZ5AYC+En5waYBEMecBLHY3a28pRiPoSIqrA7gaJpqhhWgPokz7H/A/lFrQuxPX
hq5dVmN5pakamDJC1ri2EKBBBgA46dhHx+b1iB7GznXHDaB3/grqvduKbtjU51+tC2w8FXqCvf62
5uyCOkkHtzh6RWtQzMJsP7+OCykhx5tgQel2xuhb9bPJA4fwzQpWYHMRhUNlDqdeGWWfsGo/u2fn
BuWFE5nQAwZnWCmSJ/zuzPLO3oZ4RxB3vghpxoQddYKuQtUVR4DC4wCPk2Y75Eo+IRdxD6i1oVnK
or3CUGHP5qxim7Q167n9CA+Bfu+A00pWhCwuOfLCaM8mqo4BQdZD8Sf+GGJb0SIooGiSJkREeCGS
Z80uE32p8mk6qBCFAcIp5TBoUop0G9cXW5zpqiXk4LgSl7A0mXo35xXTNindwo9RHC5fScmQzL2n
dZ9QmHSG/CIFQtrcnKq4mFu7wm5T3d/XIICCyIClgP7CxB7AuYyl3tLELUGEiKh9PbyS4KmO82Ie
Uiv4OaQOQXQI3RI3jWlJQPz/56YpmaWMxjG9tsl/zGGNTJ15Sj4E9htpZBwWpVPkT+MFCQdIKD41
koSAfDBQE1EFYLCDsJAUDsgkERRScjMYDIi32RWe3yLo5nNgGchl1TeVMsRZIQY5kfQRvkwpBtM2
6A7IFcnx2XAY4S4SyHPzcH+oQ0/wGF2SQfDI+Tzlk/GiyWiLp5CToVhSlRmlITZOnty8JFF4DXMk
T3/zwzY3zLuFD2C2zG3v204Sf770k4SkRXJgBRA6k/hhTWZLFVFxw1DW5Ajr0ZWdhbvFjG0oftIU
5Kluvx7f0bpZ9/znTPxgcj8wVxhXiqealE8p61FRKZbqYJtMQ4E8sr6aEhEy7soS4RdidM8zcSnX
rura5vObg4qrg57i1UYFAnVFGKU3Kz2voE500KDGpDfCx08jpESOTNo9mMsmbxGiELlR/CC4KB2g
ZS4JHQqGMrAvoM4jJ10dlvANTkM8AYoBqyB1zZdYHQjR9+VTMhisTuhCSJ9rYABDmDiSdwtITtyy
QCEFQJdQyUx42BCf2T5wvghT5lULaiisaChFpP2EBmqy9XvCPESjJsDRryptfm6L9/M2luTlRLDc
wj7agZ3xGKQJuZyuyJ9k8tNejBbtnzYF6N0u65ZNaYDUcGPcDPygUqoso4KKgwkRUnVy1Rdrr2Cy
FgkoSNnpPgi6yZcDM/AEyTKpdxJuBT6HmDkismJLqQwX/KVNtIZCwsHDRJF0bFBdIdy9xIYnj00m
GxoI4WK9c/Ri8v7ivfJiDRSIh/+GBAKayTNQPDp1KuEDceVAlBTSkSEjBEimJcI7K+xV8CONs9Jk
jYgFT3xmLpdkHPJEJN8o2A34Hn9kddGs9IEqAFQZcCPSjDXYbvo9jTyM7lSUJCX9wYqiIvtb/9YL
o8H7eXSGvYbfwEOAzNR96jt1Q1qJ+1T/z4YF4lA+SZ+l/1d9SjznoLedFCmEq8f98exxzC5ij+ez
khuJtfbabKDRNd6UjmIq61iD7ZD6ONDfOeCEIYotTx+7KToonZztfINJXSW2mv/NfUxqFq50gFEC
Vwz0E5wtIx3n7Pa8uG4XQQg34NPSO3xHRzEUVcYQZCHE3G1R0PO3xuPOuBG8acJQdlDp4Q9NHq1s
ANEZ4XZhuzduAXp+hIw7PdCfv+ecZUv9Hl4ljG99oKRj9Ld+sWSefP4JFfprQ6cFX+b9L2vcNI7U
4qo1wcX/LXZ+odWqn/jUCCC4X01uk9M2LrjKFYi7OkUDptMKx7pugDga3epRh+Wyaq8ObmrbJ18i
pyKM2zYqSbgJiHU1jSDiFz6Qt/tBwO//RsOjTTMT9VT/oHGhnwzzkvEKmc+Idjdzt0OHdhTckPam
ZQ/4KjpKOVccF07lrzDRBX5rNu0xWq2oHqlheWBTTkmVsV0xf8f8Q1g0irFOR+9puU1jnjZMl4Y3
UTTs9/vo+u/QellxW/Q533AbvRUS0p5J6v5hmeNfJgKhVtX9M1aU9fOs49SFtbjkBm0bZVyyzqae
SXK2F180/3xqpN2Txtg5Bf4ia8OSh4jOwMGVvxoMJ+NP24hCwDgEjOLbHpedccdwIRq6rqHnp387
CvTeMIh+NQfbuAnXnUmLfve0kWMEaevWp8spd//bCKgnUCJgPO5wwMcpmjyB3adHTL9vBgwL9xOZ
w4ChtlcrIiGpRTECR7vfW6E2hUQxfVrVPIP+kMjtMvQrz9MEB2bQV68Z5KURWaTrk1lDcp5Xj7f/
ohDEIR3HnTRChA6RAhIHRxsMLufq9ykqMNfUUsXqPWshk8h0otTc7w9/fwNNkBa+EkOqfZBmQBld
YjQtEbfVvZ7Ro/gYi97iYVo9SwNtj9X+Vhx7mjdYImzrlX5pqHHpdNL5k8Fmx+JjYFe9gVKtoTKx
QoVIVGHdyQdSGNedOBRm0cC77DZRCqFUFmqI2DVS0oCGwn+UFLZ/wrDbdQb+gBP6nPJ3FzAfKEai
GtRCGT9oEiEKYv2Q/A+dQQKSh4n3ljhHNtZEFlJnicIekWy6HPib/ERKKAmPMaVit2DJE8wYpFZx
tnRKwbX1fdd1MVx1ET74L1W5uZj7/DMxEoqRlxgnZTp04Nzxl8j/BBCXCmHK+mlarrtHN8ZkObhp
3aDKRs1xP+iSaVd/cluRDbQca9qnaMDQshDT9Dust9/hThR7EdZ/h6xPCBV0CVhRWsN8MAlRx3Yx
ogRdrmt3bDNiH2wtrx8MfyPT7KttAn2qxXjPjQ7zI+RJpThy1EgBLZNkDn+U36UarOd5XJH7TBMX
w8zxipHlQToRBmbVF+mhx7Wxmx234yY8LtsDba5+n4p8IioaGw6R2qKDCdZGul9aVSqtOSN1PY9x
nLpMnJ8YLrswoRtsdFMFaE5Vvtr/PoiqEp4Y8td4TNNJNpFg/046TrHEGjgVAPBDjJQdHXxaRP6o
BP8XMIPK6b/yiFyo+otulh30zRWj5Xl9k87EvzIdOy4tW91Bbu4pM59K4muM4ubfIEU2fD5aQtaR
6RzSwWYYqLIBvXQz71/MU55JS3GLekhulHHGmiLRWfbo14vKCA0hIX8mnIlX70Fc7VdK9jedEi+A
LR/bxt9i5HRXJQvnv+FDmM3XEcvMZkQ5vnHtGHidWgi97aJd9Fel8tY7AkXP6I7hz6mevRGWcPMe
ZCsLvW0so69SnGo+yd+Eahd9Q5ZQxxdPyppkP5BWkiujKQZKJmU353zHAVGNmc5svFWcYLbuPKYK
QW5hZuZ8x/UQJxSedRMGvbwWyG5Dwa0n0jx4rUQXyqpd8QYSCEx43h9KiuU+S5gCitgrgcjglDbs
QpFDmsFmcUFsiMIHasA9eWWiUOmutEL/LPbTkNcRU6onD80SmMw35CLM4zSO8Xf4VEhXbsL2ZEQZ
W9zyJXSxs61uuDWyA8pFCqTQ2o8ZVDqr5sP0cHICcRVXMsHjY2jkWWMPcPT10C0zTnRHpKdMtjnF
8VDCzowIgR6fv3WX4rLOY7HcyiRPYZlgSs5kr3GWTPSpArlUckuLuEA1qvXkv4pURpRUxreSB8Ub
yRjg+gGqEqoxWt2ZeJ83GC6qogJO0WQRO7SiBMKwsPJ1IHsV63ELjDnVeFJhwMTJdabAk5fKKghI
KMc6WjOUEybhNpo4UC0xhyoy1ESTy4CxzhRRRimzLLN4FAP+YOJmybOuRQV+T/6xqLZNfFXwdsI7
BsNmPrbD9VDOn0gCGi75ZnKyhTcrBgT/DrllaMe8QyNxseYFfj4lHBcfD1+UikxynyIYKm2iKRYF
TDA2jBToccQm1B1yQ6yKOJYDoc4TVLDxUqM52kgU1RqdVrT8RD4PefI/fh7mImWPy3lVXZaurRPp
CuNPt6YVK/dXK02uJTM5/7v6MVmPdfCpXTv9DzgId4baJ+nr3VsWIZcTltoujWksNbAgVY9VBgtO
8JIgONDhjgYK+Tc/BlZkiPQh36b7ubriSeNfXdCnNDhRI/tyG0O1Vq8cVCgXo6Y5wjeYctzvh/wK
4kQPCHjI6r3oJgX8QpOBsPYyKi+8tqNL1xhafOTngmQm88MeP4E+SlRk7QGl1Sdjy5Hfspqw+abm
4mxVDChqU/Ad8FcqvKEAI65C+vzjLmhnIZC8R623uG4o5dpN+INcCGVHte2i7WT+McOLg4gSQy9P
QT7CmY4vKu7a5NPCJ07oamE/3WNwAd3WcKhvAqL0MB7eIUX7Dp1cmESh3rTSoFtEGUPu0elCzwDp
LhZLkd6Ywx0nDDn+glWkyQgPxZc6BuUqyndFF4axQl+zL2T5/8LQnbH92dtM26f90QrBngf9lZpO
IHPdtNFDMNAqBuGcrekwQcmY7rBs/Kq7oIRJ5T6JysikMe9nV30uGFZ5bPmJwI/OmiI+vB+QSMVp
vlBwdoDU8/eS3qh6Lqv7AK7ulSijU+ym2GF0GlUxqQNNMpJpZEfD375aKEkgW90/anTnUQWdemGp
GyOMJBYVPQT42drhE3mgvA6TJgScVH8SUG88f/oOkXbcHlFcHUd4HbIM8HG1cUp8YBERpwqeYTlf
hRTloWaqa/PQqqfNIwEazLBUaDDzoL3wLaUrZEIzTtIUzUhdB9bWPlyVGVM1OJGs9nmCsCnTAWkl
b8t5A8fUgmnRUH5Pt4ubd6GrAC5GKV40Yq3CJiXtJ+V8xEOlbR0LyrvBZLZQ86YvHc0RmGGWL99h
f9NzRS89vrZbPhw0AqWZABCgYpNJX4HScLVC8ptV+DKadNMhm2TAz2SWgY8f9F0ViTsnsbKzkDag
y6x+zNzTaIlGRn4R5W6tBNqnsNbZc9wkvWS0nXlk3qJ9oiAJYpSthcd6XDvAohBdc3Xvfh6IRfT5
frFJNCJsT244/xgeR4uWR3DllUuXTIWdeVcNXYwFby5qbPW9+WcL2HtapLzJXfXg7S4WfB9huB4N
gdXuRroMi9HOHXGHPabQ6xcQU6fTUf/Imxr58Onz8q1h5uZnQ8skLSi1ReUzabWVsT14i3q19PO5
Z2cH9jAi7rJN2xyaxDKEQLiAvIEQ5sweClaYOAIu7gWbwbOqy4+HCwmczt2zT/srLnanKReCVVhn
jZbsA9+UqfgzEWrswbegEzi3bt3DQjJ/Kw0vqLpxGWtMsHzeJjxQtUZmUA1ddOtSf2L1W4E9ptiY
hCSQHboSymhi3HnBbfmPpzPbTlxZtugXMQZg2leQBAJEZwyYF4ahbBobAwab5uvvnGKfe3xqV7kD
KZUZzYoVK6z0/tDJkJp56vuEKji3h4vb4JRpjyDC5/dAee7NEc7QDGFLPRS1GWvdBPOQZiRxN4bv
70PA5Z4tlFZJIYTiNXWj70ujKZzvst//q/f1MYQGgoPifcM+mOhvxAk0NYtHI7S2GJEXJFUKPPAU
cfEzhAHNcJjFSjlLDrVc5lu9XEvkCqMGeA4SnHaPPCSKZuotJDCfUsISb2Z1OY3W2nZ3oKmHeB4d
jIRiXNuGKMnaL5dFrC5pQXIOrY0sklR2WiyfH/AbF8gNioDa87Gh9rOK++hcQbHpE0C+okXf7WBJ
hqyGwJTxDInYSgxqg09XP9e++MlyqdpAGdUigiPfHUQV9Fn40+WXn2uckaJbpaDBN4VazbaGemgu
UySblTMwMiXzatX9TO0XEkhTrKaojtNxH9V0lDdsKhddl74PdkWwZ6DCSyFTZvEyBV+9N2NdsTiu
nsuhyfARBLtjaDPgx8UnRTIJ2ngN8qq5L5OP3+k8fERF4It9kIU6ZWSl6W9UnNNU/uEBSNy3Qzur
sfBK+N54YIPMoX6ZftKA/keQQbqBGzB1MEy5RBt0D7bIBySruIxsldOBfz6qibLLruz/YlZfTIUC
whqD2HQ5FBG94nDWqQoh/FW0o0sIVOfp70d/FgQkC/PzQmpw4BECYWhAmTzD4eY6s3SoVekL3Xcq
iEdPlpNXFYaL5qi+UYkLR71eEAmoyoxJ32EGhQw26agqCRWyqRs98WB6kzNmwvST8s8enRL+ekyU
LaMv7Hb2b/Qv9+oYQXCwcQdd4fGZOIQBFFhlysIKp6TDUPmCeozHyRFDjA8hMqH4jSvQMONx6q0+
u3XI9nKP2Qa8I20yoSdlYe889pIxP/H7UlVoUyQltcqNzcimfy3aSwjch6QSJMlvnmqtQV5b5gvH
IIcslBB5OYF4CMAFDNsXR8w+F6hL/qUqEDwJD0JtMkHJIXgNuxhRNIiYzUkymo9a3RdwMEy1UZzR
28eHBhc3vVtqa1sv2F2nn/FPEtsriNabv/Bd/8ccKh6WM7fW4U8jz9BG5zdgGLWsgD0vX7SzvzwB
72BgB8YqKVik0z9jWnGfyS7aRcdegTHLzt8qTL6IP3cYdp2M/nLFC2L8+Zws17el8Erwhz1Hdhvv
5hhXvbtb2wtxJhAqpOMA6W398Rrs6/VAFvyDuDZ7vZJCDKB/9e4bN/JSf1FPchc8vzwbB29bKSoo
GrEO823GbzSeWx8/jaaaBIKFXzVEKkeyTZ7aFEiB3uRvIjRGr3mKvFOWMTXBOqOxpLAZDQobaj6A
QOypcwAUtKADDnBp9NvQzGjMNMamYaRvVBTEnWZRErRTnA1/1Q6SCDnwTS3//gttXkKPBUQQf/q0
aNfBm5RgjsF8UyWtgjLdz4JKASp5iLZYNNAmIJhABmGOyccfoHO6LwoxwOk308IHAwVyWTl9MA/W
Bcfh5zh+b6+cOBm6HByGnDDXuv7WJf+H24qyGaw/hGHpqMtY95fbQ1b4KJal9T8SP233EGRtA50G
N8atoKwXjGT0QLmCv+GB0OP10OMgTgJUm+FVLIWMsH8aZHNNlk2epeTrZIZ72cO5eoE+RP1Trp5t
a/4oasyJsyPUuJ31SnaGwQzlEVwgS15JIf3YoJk8jEfFyYK3tLPESes2L5rIysJAEmTGm8zU5a3S
d6eLE/NDIVh+k0QL6D78WdASMbPfMY9saOnjFh6getx4pXtUasiWUi43i8fUgug7p5gPz9nYvj0B
ROV46RuxVY0+ttHIDNpnamqJ7+fmdHmkgL21PDEyYWhNDVr4EQ1aEQy0qA3Rt81CvlhZ1i3pSywK
KWLls7B0SE75SiWJZf7iJVWgswBrFu5PwEO2+jgareu37iImCIlHCKSDeaSUCOIVa2MxyAspubGK
3aE61T5pq5D5DaCCfwoVYfkpf9WX7jM9gf9F0V/69CqWpoHzIA8gmy0EtRgwdcu4KeULf4J9mC4L
HT00ajKI1elSZ0KOb/p6tM/+mzFEQfXZ1iek3THIZQbEn8LvjjO41/SNq3kKV3mgZc8820HlK08d
z00jSq2UnFCGv6CXKIGlDZaIYggwOebAPAVFEII5piiCXWsS50SvfgwqvJVB479/PkAs/79Tazwl
0pE4q8QfhAfKjml9X3zjEcR5WKneuX2h7302d/B6+HE2InqKgUJQtpzCamLXzaHS2HSYTcqQ/Qqw
cR0Ysmr+daD7dAutwscF1YR20G4G7YRqMh2WNAd1oOzQ5pRF4qPUOr6dU+bukRdd11FYXg3ZnDvo
RPYPnVG0+unQxYgM9hWyUZFWpRtastKyPrt/MNTt9dp0V0M7UW+cmmssxdoGuHwKdaNafg423TL8
iBNMXXd2nkaRG42sCmzJALIxzDMEhw4FuyfeAsriUqU48B5KpGm5crDNaAjYvXB9jLQW6FSMV808
TV/TdoJX3tWIOKfYDGvorp8BT2bI7pecy/zpoTZTmSqtZ/99gsypZTVOzqNWf4IMCKXAWAkTjRaj
hx7TQwyn1Y0W6iL0ULb+r3KKfeAHOGoePc4E6nQYaF/Aa96ECy4DLPChhTKPlb/whNpEdsRGacO8
ErGlZb/R6TK4w4Sc6eV5ohzwamBQGy7O4YS9tsIF4oEpzuSnheelNUsCv1ax6a1yfaH2niaiVBhO
ZZJ1egNXvE6aQ7zT5MwGggSXAmi+v1H2TxsmO2uivU8Jn16TLHYowxxey6HifhKNQZXSY2pdSj9P
4NzhOqRQLR/KH8uHAq6F0ipVkgKV+HKYfQUDhEmsifFR8uhgfFVNA06hphsm6nDYL9c7jZDg0cKl
tUUjG/WXiuF1WPljChfUC/Cy0Q8sGFvLH7dL8WUWjRAcV4api6R8NyRmc64PkTxWZPK6i8OwEfPz
2DMfLQ5YzZN49I5BgtKlEEt1mEbxhP3wSjaQvEcpEYTMYrRI90BK2eCXXWley4fGN+90wSkz+USX
29drhPScs/im1bRmc0Fspowlt9kP+05j8hH7QcVnSlsao7gSLsNzrcIpDb2nOqsyS9JZFfgQKkKi
1IpryrL5BD6UyKBckPpPpgh+3qDK+krNlDD4LezAdpCFSyOVXyHeiX/7SIsJPRkaUVgLYQCwyX7A
f14e5Ms3nPktohsI6xqrMbzhjTDYgLZFmMEhb5BFMNtIzKdihGlMJ/DzRN/OkSdU5jeAOhWroYR/
ZrgCaQe9DaMvktvAJxWVWPZ1NOzUOl1eKOzWGCdv0rJc/hBcwCPwKNDuzHGxnJbQKG1jWmFgV6Nr
90R3K127aOCv482bfvcHj7GEE6ffxnZ02AgMTsIdV/HWaSUOR8bQJohVmlB7atBwR0E717Gp/JyK
b6e+Hae2wJrIkd4MbTpfp60NNl5iFenUPMRyJ21ehD1H6+1PnLQDa3IM6MBbowfKB81vGEgdfBVS
p9elKxxJ3aZwF1BcJChDKwazTuckAc+itxAAT2bTE7kWtjFDd5+K+2WobDZ3uk2pKyRsOj4W9v5v
hgqripy7bVKFIhy1jRm2hRpY0lQPd8hFR10y9cn+/O+YiAGGIM5Hw53MFsLonnfXyJ8eknKMFgsD
snTxILPQqJN+p7+sDSMWlzolL20v6uNXNF4x9Ca70bV6O7j6soxSZUy+8ihD4tUIa1FCoAVVy482
IpMcKqRMfmyaqgww/xE/a3gDLdpGU5+kZVKWkeHdhRbO/Tz9YqA0oHn0CINYXaCDBiefNI3cd0Iv
OxVtitB0+VD7+q5RrUx385BE911GCz3yNgtp9kj131kdhGvCXsKqrPuzxSLHS/rO0ySKYzMtwyh7
qIh3VO8lZOespg+WKCOZTv+iIIriYQOZNN7DBN8N5+rE75Bpeg/j4co8rBWSOpDDMKQEt7M84pgu
wUxPb08W2zY49Is8e6N/3ecjFPn0QBCNNmisevts51IvDO+P7Qa/MVQVPs9gOB3ro/V81Tx1Z2xN
Yx97tA0f28GUTGLGPRraOZ/E7IMKCTaOZ4hiFU/VkHk/2IQ9gBihnE6J8bqsuGMjfBjualeJwBqz
CBkLb9ubzYiNeD5B0ibXBSYPtuHnLsysWyu6snOUeL9pVPoKDqVuefYFdQUI5issYDlqFTrgljyJ
Bzwhe277jDgR3tMoE2meGXa5kee8glmACNWXxTAz1rbrXChqVOtfE/IFaFioHVimkdoDQGYrhVmV
vl4UiWXHuJP9sPyV1wc284uUNO0DUNv4EYUpTagkaSlJBnGOgjrRLZgYIVi5rR2BXUri8nhcBBnU
/TwqfyyCPjhHdCBvnPhHryEnmW+zbzychMlcijehT9WYZ5EUCGxWnqM1DrGza2mNI8QPiHGV6AWh
ZwWmmV7A7pZdgvGI2a1RRC/JslGgfIyDs953rbPbiaw7tRWifhNYi9YATV4tVr/eAorMRhHUd0F0
+Z/OlQC7BK/RVwAkoIG4vlIdrwXpZfAEJLMea5t1CXkOQz7uW8MSeYBR6YOovUdYQ7cEwvAYEMuW
FfUk5lEh+Fq8x/uXR8MILM8q90UrZqTEUDmEcJ3ep1EHzDq0tP3d1B8cwnlTvh79OCyDklSS7Szf
wtEkiIO+h6VBfougzPk5BlOP9Na0x6+4c1xx00P3tIbu8S9asSlIU4WMYxixHGq3GbtYd+Hzcv9r
zcxPdRi4gRpzLPgv8iWV8TWm3xsN61Xb6TpVXsHOREhdJe0tpogR0JajXyEGMX2arlmWflLo5Qaq
C7JCvM5jQTqUaR8PzYo9P7UadbJMkqvUJDdJ/JoQ5uHZAUuARz5SFPwD1Ij+EfMIppuiWmzhikIB
A0FvlMq24CDZFCcpMffjOwRaWX6F54Zf2zMekzqKceW1cYy+Q+tFjK6oU2ehLiJoY3VE+Uuir2PE
yIy05rAHYaEtxJBMMleWKW6WfC6BlKtXCvQNWB8X1B1f3xiR7Z1UiCXoIYDi8Mbd/8AmcSMKBahY
aZvvZ5yZPb5mOfNC7yNkBemDnu5l3908ITJ/SqTg5ZWiAg8V47pFr4UeKpV8sGIpXvjHVtuwn5hC
iY7lE53kD/ZKgXd+vHeZKX8neMfscuulS4Ri86/Wyw/hcXpZ/kE5SE/IW6UJtlWhZJXyWAilJFMh
HELNS6DxlzCIThvucMLkwkfFiXsFjqywb40Epe260Wzjd/No2fN1HCrpnEHnH9t26A8+XLPNCdBU
2c90cfWh5mB9IFT3dbn6D3clQFGIIlGODi7hBfGDabv9j8fNPFqwqlXQPIBjMUFnGs3YhAAfwDts
6V7UHpMQjf+NL/UkQJpoG3A6R3EUTMf/ysCPllh0Cv8GzVb9QTScdOhMHusrQMOAtp4Hg+atFjAh
mctojXokyaBFtLnjSnpAM70kaVeb4ySJJRbVJXqjBphAAm8jOM9pjw/tfF/ceh5lCSyBEpe/tPC8
HKcnWKPLamoFcphdKRUiTmKOGzp5TyjpHiip5+MDlfdSbBrCU0YMDVK2X8AOQej0XSV2UhzYUaun
+M0XtPUaWliYivcuVbhxq7CB2JfrsQCng91p+Ydq0rEdXDtpr/kfeLMPOQe+vKojUsCAF//O03zT
eIPC9FP7aoIPo1Y6ZDIOU2I46qf4lbl03dcQEtUEG0rkDSpwqMma/KlVqQ07wbHAKKyUUmOCl5IQ
3UtaAHepxvsPTg9DIZuFCGHPDk2aA797TVtV/L6fcTSY9666q9huqhTL3oPFjH8YJQv8vUESfyVR
QxNqEQH+Wu2LoZVctQU5CVePOH7CqRN0AdNjsh9fTsFNoU0qyQWkc/kKtCw+pS9iTdpQjau0aQHi
WsP6klr58fwoqQYDY4w/SpBT0B/LQBfQE8XUn2r/6vUQjAcupzt1Q4ULbuDLy1sWE8J/8gwuOvVS
wJbqp2UymQkfg9/2v49nK8A8AE6ZdoX0eF6jBG5FdU5UdqY88Z3sI8b2YDL6HL0XmiLbB+cqlKCa
Q96GmXSnGOk4h/CuEiPuVQigEvMz9Bggz8aeIS6ocjzbtAtbSfOAgsE2gQJ6C4LeAEwnJemheoL/
MQFDHhC/CrnymFJRV6PVqMoAEe2Z0smfHPWPcmM9xGZCvSJzGhZQzdvHhaWbok42iu8wbbnVgWmj
uDERDHtq8biDYvKUFD9r5dnnpnbrrYjgkkyyGSGZ91croWuDAMew/HF9u4cX4iH6xM/NJ1z3vxsG
gyd6CfL72uGtzF59K/W24ydEd9d06e7iapKZ/XygDHEOq4P12wmqfP63VnjOdS+v9+G9cW3df2p/
7NnZhrjgufR8o0FtVB6sRpcN91FUZbZ1SG4A7+rOykLNdnQtZzoIy8wbY5ghW4OKeDE+tr8giHQB
72j7oGCGtMcWInGx9Tcufnz298x+pDrDRNACj6+IykMOIkW2+U1tfBseGYVcpLg8D9F5mlCjbx8n
24T2xt4BWuV7he3e2iaFbrXzcQ53pLyVDnJ7CxCLbRaJxWJZnT26nRtf7Gov7+fl/P5FAeZl2/o7
1v4SGHDR7t/+H5fySpmJUMx2jK/e8QWxKnQivtvzpufyjpLGJytfbqBHcUGspHqolwi+b3ApS6+5
am2bZ5q3E7P5/ydClJfG9hBkGDLy1M0zmYbGiTXNUDMlFcD9kVAgoKHriqkCtOZ3bhva7koUyjbE
7ptu5nkdZ56ZBVeq5fGS7b9nxn4M9q0T83GADaIiDeIb1E3P9AVQFSoc6CahhX3KbmNc8W60Jj8J
KLftIPwe6ntMW2m0gqms/0NlACCCQS+Z5m34E9Hk1TvtgsvHgd7oeDs6czC6B3hcWF4Ch1Fu+kRC
NNqO6EFdztH1IBHNM0BzMzwwe4JGWFpADs0iQWJpxKAzqmfb2r5i9zaNSdXufXgKNqMSa4bLz78q
NZp//+nPP9ABeNsunzqfwymN2J37iFRjVUfA9/flklRap+H29ZOmPpo942tUDJ5ej81qs5J8gdM+
oZ9k0j9GvebkZIVDMAfOz9Woig7ToRa/0ZKd0YP0D5/q3qbQQE7EabaEYWz5SEc3eLuukYwNI+5P
1URWMYftd1pMsJqgaY77Az2DPoUuJ99N02txllyL41QvNd8q032cSUrP91v9yqm1xwQBTtQry/X1
nigXXJnc6FJbTb6mTAScXZFYoZTBUIAj1wICyNMoL/Mfh9HXP1WZ7ujH0ij/Mu8rgfAuckUigIlA
kxNFqksXRU1Uw5f0i9OHgt4v4TAKJu1K5wYrfPi9QI4AF0rGicBCobclBD/UMm+I6BynnGZa1HLL
6m9tHed6x2ZpmLYTb3rQrHCPi+OkeKntiEQgrozX4AODHxHyffspLg2LQZbRBueA2UBoj9QhijO2
D6J0u60sonrKRSqbqKR91v5VwlOT0x/s2u02cFJnFlO3sRPFgkzUm44dcCzvpdhPqSbQwttj3NWM
ZPtdRA+ZPzLqIjpn7TGxSTVgNKAyhbv0pLEYpcGt3g4C2B9cAN9a0694rtbIwQEQQZkw1zfQZlP4
K/+dThm3KGPDyBhG+hFqCXySC4GPrbacqukPNQEVzBBPg6hwjsaVJD9QSU2HVkC+T7kyS7wm0p8I
xo0P/MZfpJzaKdzWNz35KIMjMmmftcEKOvc5OvDPJ7zfmBkUUxgk8tSgu0XE60TstAavkaizcqqD
LCTWh+UfKVVHs3Rc6ZZjuUFcuLLi9A9gXv95ybehD2XdODbXjVK3GGc6azrHaUqGamfpwT7xXgbK
2aXm5GY5cPJWfCuIpXyI8SPqwlgdNavlqH71dzTniusLYjl8A9XC1qF/VFc32L6qHrDt+9810lJ0
7rIo1ef57LuzetvG8+S7U+x94S57W46sGJYabJS4Fj56xhalut10GomxyzkX4AODrudBLaypWUgS
IfPUAa0QG+OONyFHezreh+foyDo7cuQM9LeOKafU922kKlkV7/GAYi+eAu7guElzCDsj6Y0W1AAJ
ARF28ZWe2ruZmst0PAKEf3PbJzI9NYzB1gjQf0aC+naS2wRFiYSYnSAmaY8zHcUHj031zsujUnhq
m3IpT1jh619wq9zLc04NXVgEPmpmnhUvRYpFKQNLfoxD2SA9V0YhbxszURQLlqWqckW2xHLfbqwy
XhE9G7MFO72v9PmW+dcpXL0p9+fZcoM8yfMqc+TKWoUYeNSzh+4eZ/PS+uSCIaBbk2MpR9kETTnq
QVQw2gXS1s/mH3IHzOaJ5y01V5hxZCbqgXFj/wQ47h8qXe70G5h8vlGZoUIc3wbuOtNMAiAwstvb
HdEwKp/B/u0b9UGms6Dxshquho4w3fKVK7P93ETXgA7dONOr0NHshdIm27q1jqgQ+ue35VlCTRtx
g83k1vht7cNtZ/6CnABt9ns0Hr1hEd9bwxOSbdwGR67qJ8DM5JiR6hnL9dr+85ceZES9Bl/TK+Qb
dCKv/QwdzbfBvVeYYcp4yfkbwPHsxptVQnUlf1EkqMDd+12YO/82iWk/fiD+fbCP0Czo0n0SVJGI
XHeqzD4TcmZWDNGtxFJOdLX3zZ2VGoXGnTmsP6lCQan1jSySJTAtj889Fx1LTHytUKBTfJBBzZ0D
/jS/Q8Vw103FEje17aiCjEpH9T56qZF+yAXKy92piT3EAT0mj9FBlgt/1uSWdONH238gfJwZjgmI
KbBeQQndK+eKd/xw7AyHgN2wBpxUX7BJa8IQQAXmF1wr9jZ28JNgwBIFPc3tfFIKMeBy8ph4KzmW
f/9bQaeDEhHBLyUNqF9f8mBHm2gdZkk71+EKSp7UwUoXwgG5QfAPht+2vmvn+qn+ZJDBh3wu1L0o
92G4/UaYIk6LxnDbIEhsVsJCF7HP5o4LmL+h/BBekZTQ9mYi+IkY5gfSe6FC/peqHcCnibONXC/b
OEwPy0x7g8zAgb1irfwcrLqKK+RRVrguf4vYigOnx5dDBrav0fTQWgbJtvOLTU/KwldYaueYl9c4
49f3wYooVyrRLiDDASYJSqiXPYXPLeiZ+BCrvZ8BiAlgitmRX5GFYkqEMVjX5mXYfJmRzB5MQ32N
OugTnNB18th3p2aujyhV9wchmy7CpqxGucNKs9QWjH8Jm/ngvLlKZRZTw015e0exB10mjOKVSE4n
50HVzWWm6PZhO6vUKTYUX4MZEpgNSxFWKor8/I0CsAONYNudwlIyHsOq5C3wS7jQKTVuQq2a7rsE
F/oppSmtYwXTadZvbDtsklYl0QyT3j3em5Ga2LND5/TB5CQ2oNs9lYzCtgEPn4DU41EjhjVVa0Bi
jHNQOfYENADNgG0LsbbZjEoZuDHO3M4rPKFQVqVbDfBdl+Zj161rXOT/iunVEQRxfsaldW0Awyb/
BmMWpz216MMhIEoF1ab8Szv1PZXYfWABEPTBrmHc08dBRYQpW/wQKGFKuMFBoSj94FeVhzlnCG5A
oqi3IeFNLrE54p+EFJnGRKv5/v2O/P59cp9cF+tnpjvy830QoXlkEYyhmnR/VmBnZi+q89BbwNjf
DG0RxDdzxoLBQUTc2xZkZL6bPxMTUAcq2UpfJpEHxBD+5ed42QZobJbBdHAEgT3o+bDKZv6KQLjt
xRxni6q2dOFsqZ4h06MgNanrqRH9pqMHTX1RC4J3tEHrbIueB7KHWI5dmGWWOGLPDIzTE8tJQhrc
Yntj6A2k+uC4CNdrxIi53swqCSVbJ1W7DxJz/QxTJPUHyOHUDiMhKnEr3TxPGe9ro5k14xSCJyQw
uf5fwUnqEuA8E6rE+PnDO/E9no07ZAELSmYDuhKSBXzEFtY0rBpQ3KqGVUtqmcIxYH5k60yKyzax
hLdaoVVpoI636yoiU2pRKTzEapIdsNNWVyhi/DYY/hz+9Q9RFq00xFDC79ftFgrDnSFdqsVcZqLB
4nFe2TE5coOs5iOeuQIpmOM9r6Ndwj4BRQC4Rwg9LczzFEWrrTkb1Xh3V1ZGjDktnRBlLLiFqdQh
VtbgjCuyDEQ2R1HMcIKjxJ/0zKCzSQUtrbu4xFJAyjw5SEcCCSYRjAlOgUcf5ZFYmpt0xXQOqOeO
vl/VUSpQgFtR+7wzeNQFzIYW0H37PySGCwxh8zzjNmIVD5biQzWKf8NaOJEU2fmrQ/lNTwvIGw4F
2pEV3lgeFvUwakDeCHVWbhSVfWbvyZxYIT/QoEJPXR/MLKy/0Q3WSJeF3huTs2odmhE6A0i6ScpC
eCbhuhaOm/XNqKShkYperYvh2QWvoa4y9MDYvkMXdl/Hxv++4t2YfOf3I/O8H/9+lAbX6Q4jgRnV
VpRZkNls8W1xHUSUplKhXDqkRecYHRQwn+qEavFyD54nHXfZX1Kc8hggWJisBltmfKOPxm2nWzaF
W2FXUTKixQvrsPlsoFA/yy22z+S1RwQE6K5aDUYR67IjIUl6iVQqTqIRrxH4E/mup0nAdtdWohpd
bHL0rorsubiE9rJD4f/9a9ZhM9LJONBY/gvgvNzNcXYa73vfsLgYlJTODjaTTLRuFHFA4ry/bMuI
+J/crC2kK8EdLhkx63RqwQ5TT7dCXOAN95PMPzLBYmw+oZ19hg5ZaR/pme0UX+bt56AZjNtb3MMW
mRYGUBDR7sefNLzW2kxxb5/aFxKYA4ck+qmt37fJV5rAfNzwkNIDLTHkGY50iovjUgSCCuhJc19h
Wm4cxntycAaI5ZE4pXn6FYxpXXv+GJCzOZNRV4Vnu3P+EcH9qPBczT3RaClCu2EAH+LWiS5O21Rg
VW8cicVCkROYSOGl8Ttgqs/wjgga2iiMlUBm5Uy/9jxAVw3ziP1B++uTZ422GjSQPYIXu3SmHs1t
n40+lS/KazSUNlGKYUn1Q9ukHP/S4mHH0CYq3YMdgcDks7cdQOJJPjPBMbq/vHTZ9V1iBumj1k/o
rYXLKKkd5GTzjm+qkEOiQveZfM2d1FHpw5soFOsVIZ5Mnbk9hddNI9cto8JVq4xK/1C2W+SGJwgx
SBNWRgcB9ytyq8Ns/0SjEc67+zSsnkAGLC9as1s1/hDkApdyFK5OZgdUguECYJ05DAZ4CpQGJuAL
Tm7Clx9KFvYOPPj/omGl2t+HCOe6a5/wz8e6Wx10Wy2QXfx1hQbs9eDzQEMH9ah2JiYzW9MWf6qv
nmkh29dvC1pQnm+LDEEnP/D9wift7yTzqvYXzdsRUWWSrV1nq+ku+gwKzZdViktbbKomv8uvWieE
zC2sLQJbSIsF9tzdgV6X7xQh3isBMhtB2hDwcCVMLaUQj++1W0G9hEOYG6AjvOYTS7CMG4kEbXSs
cLCW0qtp5gt/2gQClCm7CEJpXTT/VnZ0BNZyYtU5VOo4tN+XWjCDhmUfm3FjOv0V35NeIzSp19fa
5F3P3T+HIKb7OC3uFWqXVyuhVVz4EA4Ctg4YmCJhwy1GCz3VA8ajURGcPEoEkpsKCCfb+itR/fVa
ZyXgN7VldQs972IgacsX17QGaccvBGZGK1tOowzCRNrQhhza2jjTbLgY0SOa6AjMCQap69SCbtin
mQOYuY+u7ZDuiydYoSgeWlDhNAz/arRpJLMkjobxcslSvNPcSxGVJhUbR/A4cnCNTYVsoOLNEnrj
wX4oW7t6I+mx2DrgAbkOWHOcG0n/CZatXkn2woNai+eHCzVj/gJ9KqJHQgTgiY3qXPRPd0IwqQ0d
MQOVh0NxlfqW5TcGTzAdmjdQxlW3qAdcoMk3w0NJqZj18G5c+/uQ/xIzYcKNOHqLhRRERpa2CDl0
ykeuYWGwQnMLHIf/0raAGejGNGmDCONd7JlwP9K72CxAKtSNbaOY3n94lxjnIIrf2VcMhqHYh2RC
N3yDfkVdo/VyTVqhWgOO5rbWw+pDuab5tj6ZVFDbsCi7IyV5obhq6YbWd2qUDKTDkPh8c+Ebpdm0
OU9tiOv4N74zGQ9558AWhvOYod9w4Xykaq84mL7yrxpaZmu806S6JVw5A5ZSXB/+TOhZ5SoZi84B
kocgVy/1vTsaZWiKR88YmFNCjRU195W3TRc2N0z1jt/whW1D4Rbe+8QGRKep73z3WPXpkueUJICb
tGRTKKOgbz10hYulfx5eERFmuQaoR0WR6p3lP4FbLt7XBg4N+SdqkYCzv7Unpnrgznawg8zzSqHZ
fZuuTxAg+DhDk9xUMyGZ4h2B3QDjQAMZ6wrCIxWcfQBkApdiBg0HHrrxlhdDm0Xo3x7KHuSeNu6n
Se+iHozmANQqXurPb4gZvJEe4p+aA6YjpCXVf4MBeCaXVmv/u9TIBT/+DbjAp1q+4dx0uqCABU1H
aQzBnfnCQjvTC0p/V4QixtkG+Zi9JF6dcS6I99i6r9tRNm2lRaAGc2uxg58D1OmrlFMkNIki4nz2
ZVxrNCZ9aSOfj7anEZryBPy+jHt6DW1BXGhd77HLTd4ocBEJzCEisRwbWQw0fnRQEtDMWNNEZQo0
D6nAVsT3vzksAmeL2Z2rcqQCIchJvC4CxuUChN+AY3ucpyMhL0CExPBe0iPYoPuLJrr2gBJeCuAB
VwYkcrhw0k7E1lgky9OiCEYld8CASyvTHNMOSXdIO01BTXsJpChsE86J2q5HWpw0Cmoz+bvdNJcd
py2OhjkcQTEuI8ATANQv8FYWUAkksZbpgADzvr677++Ts0kvX2vNqUSmyiEIg/JhXVovkXn5hGz2
1Og3hgSbFfYR8U8tSS13o5YbwA6YQN7weEiCWPK5IQ1y9HxVvcEj5eh5NG9aDoeo1qnXgcDdFt69
cLAIkyQqYyyb5eRwrRltIsZ37THQBtSmWINpdYKPJWL2E6zG6xjZTVJ0oryxkKmjfsBJMKeCAClB
hxYEyUloP5ME+KF9c1Ox/cV+0/yPPbRDsIH8AkL5mm4KD5sCjcJMwitnpoKMd+3Vwu5RvEOtnURJ
XIsay3mnwEAxnJHCadK56GWxdQDO8cuIs/Sod7JW5wDBqplbsp4jBPtNCPHJIrDhkmnJNYf5CxOj
6MPPUM2GToUdSQWNW2vaDs0n6Zdnqpq6b7IOcQBqKqmCi8C6nXCQAEalbz6DVcSkRQgCWHutCP0Q
sgPgRGHS6cgxmTD5lPK1YjXUOKc90kt/1Cz4JjypCVE9rKHTO9Ol4AX3FjgeAwv02XAdaOI+ov/j
y1fPNokHuxucDjf0R/EdjcpdeEu+EY5FYu/l/DxyLYBpsnW8pano41FIzVSrcOF4LEdEn9GUMNFT
t12amcTRx4efyQotT3BO/hBLR0B7ePbJsap8/mjTGMW8LVN10tkluEe/A3fDv/iEupYjpv3IsfYu
BwJyHFpTN3KsFrEhRLSURgf5zOdAeByaDlmCIiogamZJe5bQ/dBPk1j5KL+f01VJ38ikl6+R2Und
T98dUIKlJy64L/5jYfm5v2rxnRsn5/VlGCpYF9ZGEhGe1yeFBK/M7bUHBZEDps4wQSp8OTGWR2ir
0IcoybmNggTCYtQoERWkM5JbYBcM38/Nd5tLz8xAK/XLQ5WqM9Zl2W2rl3LXrB1kQg50+6+5grZf
CRQoRKaO7J7qPu+Dwv3woRRM1ZH8P08uB/kZzQcaqdRaq0o0JH4aPvYSmMwL3LIB98NDszX39CKm
8KAHWR6mWsG6u/4+ZR/hg07kT3HfbC3i8zThdKVshXpivKhQl+vu13RfjGoP3zkHro0HUGod940V
jwR+/32BolFOGuMyYp6Vj4D7JhV41tn7e6wsqiCuBTkKK/mOljMnyOc3JPJi2SMXx9PkYDk9piMy
OEd8BaCHF+AB1bkGroisAp4e/xXXSbsruPcTXRLeHQeBO338yx1pa4TrMOLN6RXgrdEq91mwOqy+
8ic+OCMVCeqIaqSDxxEu53r+n+nJFbiIQ8oBEqL/e1vwP37fQN89UuX1jDHQiGwzzkoizIYvSiFN
Eb0y/0Sd09CIP0jfgeLxM2rKcc98wbsmnklfkG9D4HKruO3YLERDfJ8Xd0n3/M02wB7xxujbVfql
tLcg3bR8i18hRwMiJMQZwqHnVv4mPjWjth1v6o25pEAPCzAonvuxIfWUqhtRt3vEU8yyPrYSTydd
O8wg/BYZzwqDGIIZn303ndJ8CGV6KhgG0W5Qes5BYLYzdgMfKZVNhKtZrn+iZYzbKzAdYzd9SphA
mH65RJ8oPWW8oEvioqWLV1+KgZ6i6+AE/fPxoyr7rVLSKEKirC0elJsVBmW16+uU41mnuYE/FR6g
gineMfdOkfveHMKMIaREq9fOVTsNqMYzhL2v1I3ELeKTcqMMt6RMZnWLcvWnVo7xIc4PdyZ5sbEa
mRntcdq/1Pt/bCGTB+aHvAg7YJ0IXm5cYCzseIm/MNeSw2N3MExAU6rf4AQVJ4LME/mSRwawPMaj
G7O/3hilUm5I/FyNvt6yUREVNQP6Cz25ciaV1csxosXx5rvYsAoyYbCP573cjWzNL1dgfx1hkakH
Z5syIQNMxnnPF/a2HMp+58YgoAy+x4UqFMpLdJsWG5VeJpGP+aAmnghY5DUY4Q+L9J3+EanT09zY
Mb29nFSAFpn34vi3dAGIQlbxU0I8wmSXKPOS79l85+/49CDt8OifZtchbMf2pV99u3e/FTheT4q0
wJd5gMsyT7TE0FD4l7D1sv3tAjZCgS8c2oet3wNp2PGseeKNIpLKcjznIx/xnuEfDwxNbVEQEGf9
avt0qNsoh6KrRGtyQ/uncIfgoU/RPdgyVAImyPQ3nA8YdERulyfhAzNELV5M217NVfsKV2HTrTSS
ExYs7RbDpmhFJdB/Ef/moM3nx3eqbfhX/kjlNds70llneVp6vL5Isrii8LjKEfsS+s4fPkWMwT/l
7pZz+gggsJOJAmvX9t+EsSB4yc1Me+1o6d+EfNSZhQ78/eRgQ/dkRZgBJ1+dFFL6I/pAdBTZm6aB
YuxrXVVTTgtre4BDmY/vtNowxYehNkpCygeExRigi/qNqkG1vp1o0zJ1qwh/HHO4j98TMrFNXGQz
Ad2QT2X5BejdPFjfi9/fQH6BP4UtLXcZYoqL1CAZaA19UIfQt/FZn9iS6+4lujfgrAvBqKh35TgW
yOYMeN21zjGRtLviuilrBEgYqn0GOsNWISfEAPOVVcrHcXec20Xcbp5dQlqHzcLio5mKaC/cd2dk
U9ZIPcoOp8dAFRZVoA4vlAZiJ563ASyMBbKQ2WcLl8T9k4IYbWAQpeNnQ5sbe9WJJpJhZuOnJoV/
Z2p2Ci/fDCRJg73W/PU+gazOhIN7LbOw6VAF1xI+7UjwVarbBICf1JMxdxEdZr0sjJUjcafrhn3l
To401R+x8X8UmpSRKmnSYhpKnL7HlsSulYJs77uZpUNBMYcqT8so5o/ZQ+UQrTJUEgojkBrmfZQR
SL6vavn+eVXz65rRv7aURcBAhlYwjYLfkSuf7/NIgMaKYbbX/0YX5MaUyuIwD3zAk5r88SIZ2I4r
dhdTnJH53Q8+0V7f0EdSZgyJQ1QYcEMH9Kg6QbjQ+nIx+qM0CjaCU6Hj5XIk3Nw1Dwz3OMff/SLq
8Of4NCx2TrWYKXIW20C56bc4g1v2i90cHGC6hgHMt72KYBLnAlAVD8LkEui8eYr6ZCAv20w9h7vZ
A1HXqaysgwyTmro0Q3Tug9MpPKDGJPp5zdXXBJwIru9b8xFTt0f35nLyC/NvV/9+vqI+rRDtUwOl
M71HpxSFy1UCeACq/4dl7/8ud5Aysh/lffgFmlx/Gl6z4Tca/DDPgsP49wujWy3WKj/N/TTTqDSZ
MZZHgKBzii7By3owTzVeUIZBUAmW44lel1V/Xts214Nqfx4yquCrcX2pwPRlJgAQWxHd0hdExFPM
G4HNFVLkMMcbP+/MCHt2+NWlWWiiFjWEiktFOj/85yiBXP82mVNb/0aXHaEflIKqr7w57SzJyxUA
4ndyeMmyJHF+8fWS39VahSn+rP7dOC22YYV3Lva3LRSswFQ7h8Gt/dP4e1HF5h0MFlmZp6gERr04
nmuX9q7NX1/vTJO48PchurTX0EnRCfrsfc/+YBr3Op9oIFzH1yfnjuWzqO9dw/VqcL338tNSbd0t
Lfd4/dFp1dhXyV3n3QJTnubPxXum9kNmx/DMwr8vuIT7de2e6f/OK2EW1igtwHA9UYplQhvaA4Vz
q7Jc32ff2Tinlsf1++PMl+v3W+3phoZ+YXnKtM6OIXOw2XHQ4KcmuyeUwM9PtWpukIGj8QZMQVci
vNVb/fOYQM7cfja/z50rrKkVoWP8TdS97x07teM64DUy61It+9M8X4IfgOCfuFRp5G69LMwASlVU
yovLLUFoMTzSWd6535NqsiOFKwLrFpBWQ/Ns/FOM9muvFkWEpwGRBRSHez8H/W0VZdu55NCd9/KU
tC9B5tbM5ybMVY5Xlbrku+wxKpXrq3m4+ao9LaHsk+bsKQkjFAlLZj9YU9d2mZr8Pk0Pt/r56+Pw
UaQdfXkdbjwLlXK423cO9BnuavlL/fL7ykAtkjBVq78qo+9K9MswOmQZEa1MLpf6ecKY7ENWSuzx
UgfVxnIB+jT279+sGtJ0A0aW7F+YkNT+vKgBSl8EhOWPDJL9jeuwXxmtmMOx7Q7XQek2/T+WzmtJ
dSQJw09EhISwtyWLkBDe3RCo8VYIZJ9+vzyzMbE7c0530yCVqjL//A0qlrxHYTT+k0Om7Kq/NyLT
TJUTfcQ+U2FZB0uaaLcmumsdLAujrkKltHM0lnwgqVjjQV5bZ8ozTfU/bisfMP1Ihw+KDw6PK2Up
F1n7w6PFbNcq4ZPAmF3dJ1BM09XrGlVjfH91+6aZ5nmj79OmW2IKQJkxxl7U7PuSh4ev5oJXPd/c
GhOXxuJL73ZedCBdsBF6xw7jrPmjsi9kiCezL0WyBVIDERWSLUFVtt9fYnOmefd00orqaQ7TUXPZ
K9o2mxPDvXyIfzhjUo5kHUPTruG/D3siVequlXCfpfDSIiPs95HIfoPnuPV0eg0rI08rephW9vI6
o0Ovq0x8qoqV+Xibk2KVxdXw3B48/Nd3rC/eWtBuW79j1hq8SSToqcpLW6qCxFqSn2Olbol6q0U1
zUjNbgKSRA+GJeGjHMwq5SVbo+nold/MnfTuZoVzPlv3F2qGxRteoV8E39RqTPbQwpsqGZkvioOe
Wfdmu7P1hC9FOcxRh8EuBUBH9ZqW/W7b711U3YI+tgCZ2eQohfeSrhO7wEpjlccXxsnYHWIMqs3O
A/TI++tfFnTdZ2ayXLSNdjhnJkl64wLm3voyxRLElzv9sjRu01F03YgknAIJcsKiAd3WaNxozjBg
g/5KZ7E79Jg93+dwjZ2Hv0vsO7NEDGR+k30RMSoDT/qhbtqx+bJ7qJGtePsG5Oro4bdWV6tRqDva
rJaq0VDGSYbXXsklA8k/Pb7qli7pHept/pz9jPkNko2v71+sw+EL+of/Gaf7sjM8D+ZNe/vZ35rI
vef9UZ+0pdcKc6ObVyLY+DK/DZK39AoZgyICL5tWc33v/GmVcxllEnU6Yrf53DDcI3eHbanzl/yC
Wnfv5bD7+ft+wiodvHdhpxm8OsNe1OrG0M3z31T705/2+Ul4t2H2yLTpj7ScLuDnt14Rv5U979v+
6+z87xfwsD9r9qP8PX5xxDcVP0ibok/a7qUxbk9aD/MTyBbzdNNTclu1gSyfn0n1I7JWd9vJ36tr
nWG1I0P50/qSm7JFOQPZ9VVx8XKlf7uMXJ1Ct27MOo061FEF6ZPeB9lU1ds/CMIxjcnP4Fm+Lr6t
v7q/aj8TpzV7oWjthzdtY8DjTP6Sr6i6zq2//utq0YTgUv6aayB+xfjOB2T8vNAGX0i0O1PL7Ir2
48GYiib8OnlDYhjU094cqRD42YguEmYNYbsxvOtVF0oUcWTj1vjLQBjzUQJbpKM/smFRaUmPWaLJ
lKgEQVlEgZ9uDEsC9NoeRQ7w52AwBQDHWhivRJ8TVOheM2Dh2QKOGIe8YTM4cZuoIHxc3hjmYKz4
34B7hmLFf9hiAuejoUGB78kMUzLSOG6WjO3EvlZUHqI5QiZI39qzLSRYswnGuzgjJzgGcagrjMVH
jBfOjoU7GcOSjbDNZGw3O3nA6MvhhCF+xRAa0pQtrF/x4IH1PxMTQdHr4GskEwvnh4mlJJvIG+Qz
iHpHSGs7mSbKrxMZR2tNkxv0kS7JKS/d6DP/f+fK4Wv49YmHClcf/jZd3hj6Aoral6lGs9zj2FWd
9ZdL/LJLkIiHkqApjWdv+fBG+Sg7/KYJSNUyQ9pyNZ/YvC9r3evDSrk5bfhNJBf1nbrwKFJuNBR3
i4qhUrdJYpYfdYal3zGTxRkYnhVKiUibxh08cxKrdtvUKDlv7lfHFordsMW9AMLiReMKpCPUeeZX
FDD4bwQ/Hp6PmeTq1rafTAnhvGKgGCXBgyBEvkbeTNi+qHfF77TSvx2OL/xc0ldnehx068igU9W9
O5nm8jcENyGyRI1zGyCh6LjZKbrlynr13fYasyE0RZ3AwCgByx0+D0/g6vNCcT6sYEYM20L7Pds/
oirXV4YwkG8eKuuZJYSjEwk3u99Uvwf99vQyxsCmhkacqvs0ZWP8kFkLnBTWXWW0UNrlMRFKVcOG
2tQLSUgfX+htN/dVe75bUNZY1bZ/pUe+Tj/cmTX2NmyS6tAIfl1XGy5+046DmTpVZkUDjvGN05+3
6QrA2HWze3U/GXC0t9Pt4S28kxFzaM/f3puu4DrgGrUgRz0ZopwQ46gP6ylgQ/htUaueZ5fwVbqd
ynpTa3qYmmnQAXIhtfQYWNyR5bRx6oFBgkFZ8OWzY37ng8Cbz33n7rXcJrQKpD5FrG8e6yvzGHa1
v/IPqsfl5xoZEVmXr9dpKyQVeBHQO7cBjxfMK+CAAor9/B9iqnk/eLRUr/pHKmTf7+ECijKhH3V4
QOAHqeus7JiUyw1KSUPpm51dchYRoYXQsGtyS5C+t07JuJhmC/xTGNkzmPs8rd/Or9f30Q4xrRkb
Tsop5RjetwXQRyHtNtYV/govNsBlAurgtOyy5bUTqx6q6H7EFPiQd1UDGmlLOcQQw+oUjg/lgDEu
QbJYTfCyDJ6BkaAUNF5MDA+PBYdXEe8Mr9KU2b255lnYFQqnPvoHiCL2CVrp9OJ2r1aZqILh6LE7
uNysbsvqTOubbTQGZde+hf1Bd3z4Unnhh0TmEZIqob1m7GHwfOLb2fyFbSavw5L0uqOZEY1FU7Py
qvj5sbUhRF8U1M6Tihv00IU7C4OvsPPVi3fjMCshEBGy2JVM7MSmYOsAdEnoaetufUNGPD/l5HFM
Lai/rResDjNN6DgdvYwaiw4FA1Lbpmohp3qyi+TcgbP1odD4WgXqo8fq0XSfh7S29VO7IgyTc5ZY
4Ejf2c1dWL8RASM2johCRmj6/UN8eugE/dLGN6Yn9fh5/AHSIvLiMuIkrd1KZy9uZu4Nyj949l+y
bH0saBadYQd/czPDiAOSyMdsNi38Bnvm+ZB/IQP7lXpGF9u4KygvuHvqXDcejopdPgP2dVurF4L0
BVtbCTSkuElniMY3lJheF2qzJP/V8zzYQTt09FnD2TEIelutp2pV1g2S76TFypfnAw54I9KdnBiU
IIVgg6TmNq/8hIxEneStmidptKN9nMLLJzf865axPm83VY0DxV9vW6DCuQSdRR9mzU98dzvQkFuK
e9daVd6QhT/s/qwdCu+wNETxyeW32YSHfqfn+LSFPdBZ50ny1aTH+JmJNpQybZv2GdJffiAvnWUp
0a5B1zDf0wLm9v2DX2q+mOWTYtAKWsNWTh2ENTPGjEDN8FW7Kio9bEjBXBNkioTk9jjb3ozv/7qc
G2RnoDRs6/NsnSBYmtwbLrD79aOOTQAN7MPBvrUSDKBZqqxUGsuIacMM9B8l1MsL7oPrXNCSQvwn
SZH2f4tWsH+Qe7HDI6Oi1jf7LxalDnhl+LvM3DQmVeoZEx02O7o1s2dIMIuemgVz2O/4jt4Y1yUY
HW6+0ldt3U447lA6EDw//iASK8gN9vt7aMKZw6FER0Bh0BV1iZUetOXO/dYqHVw25UE897To1lEJ
pyX366/ENxMl1s/tlE5/267RcP6ru4BcXfBlw9egbrosXgJZ0prMe7PEy1rzbtrA9RkbAxE/Zp11
6+wmoxeiFkg7LL6Hd+VQzoJ2hwN+VDbdB4KI76QwrDIsZhdKN56tvvmq7WTUPtZoIaf5nswzfN54
4o6dD8VDuTVNke4FGgIzrgYZ3bPd1EhUf/yZ6WhnMJNo3L3b9G11wXBe6vI2GSlpOEDy7e8IR3GL
2vwaseUfs8NtmlBPpBWVwxfcd3D/ehS/+H+w7/mt4Lb9hcaCqoF+4zZqdr1q519eLhh3VzJnecjb
IJRtW8dYPAk54FmYQpNftGJ2PFCAKzJgjNdodS504SxoxG0X36C2JDkRbpClby4LPt2siHOczxrq
sXhGhy8R8l4BAorGCkHXz/osz9NyXiMzak5fbvNF5aRvrlZrxXscnRPF+hFtrQ1x54ZBaqGaZ44Q
Ou2Qzzp7a1b9Vf5+k+5rs7m+MAJuMADAD2E0ajm3M5ydDCYP7pB0ImAb5E1adBep4ku9txq1i32y
15jk34N3hm9pb0fRwTJxGuld7YQBDmiBSxO3hb3oO1gUh6dFZXrFz/m6QqH/c3YhNMIJn397vvut
7Tl1PtDynA9g5Y1nyM3eVo31g27rsErUB4HsG04FggVIBsrjNHlylHb9X8++NZ0JTph8RJH730o0
G7vpAZvim6kBEsgxyvXmAipALUCsI0w+hzKdv5hdnSJ+MUNUDeYzYatmF+g0LL8JvERYxVGK0E9U
sTgXbZC52Uxb3Snm2CZPDcsbHqB6QC+LhUcigD18sXUX3q68nZuNOqN7XGTsycdssIPMzY4B6wFV
o/qVwGUtOKclBe4H74Lbll8yRRAnl4ZpwZCX+SfPk/r3TBkPVdPpHrl1SXh2yOcRbRcyGBchr7BK
hp9h4wAR86kmAG2Z6r+3v7ZZY2C6o2PkFn7os+vKPfXHy6+Hj8viMqAcBBckdvOOOh+sB+uOj8Pm
s2ERN574ZZWg4c1IOHtGDRBcbYi3oh8Z16poSWAlM1YSqV7A8cyt51GOd9RUvGx+X0jK0AYvIW26
uF8kJxnipNBft0ZlXnomp1zudxSt52YXvfYUnZxYp6bFWm0goDevrL4/vYfW/telfx5Voko35vUS
bllvKI2CFnvF8CTW61TYndFzhTX+zXyVTmFeCULFi4s6twYfJUy0AaL9mlO16sBakPMLskyRqfM7
1Hm1pCRHo0WPZD7f1qFxmNyoWs1XmxOIKn4yu0Ylu748Afjds+ncI0xYHaAX8VrvcY/hmUSnWSfG
6PsWEphLcvvdQr6dmM3VHcKusIhnt+MD/9EGxymMKggqyGEeqBFUmpso3eIB4NZ9IlZMGuQa9Ztv
W6fXGJkChA++t+W2JXNSGMy5BWec/0OQ/Ebaf/jUqslIVWl9iU4W4lQBoxhJefCl3QqGRkdoNqcL
Lh+i+ubVZqge0fbiZLDvq2Qe8uv7JImKyZww83vuba4jkVjrhrmt7Lj+UacOeLfwpt66mwQ/+B3J
iC5gXa6te6qWF9e7HWFFaYqKG7eXK98oatpiFGWhsaLQop6wkInp8LqRr7UHGbrUZriklaEg4C4s
+znmPhbspsXsQ4l3wtqf+d9C62EHf7VS5FzFz1zc7JsvmQXyWM6oufzWcOZd/NkloyX1+g12VnRa
UKIIisEhKADoYyH+lv8evtxOlmjLN/UJuIeyyBs2HLDnQT9qIzeq/z0GjaiLNMv+UXJJb9lwR9/D
BwinfloMPIVahXLah0JJJOAXWgGjakLqNeErOPNKFAAM8X7wvEUTmYhpwmB6dun3L2L8fT7iQqI9
4K39o60drz+Lp6Ux6jTgixAoB+GSTkDO+3FzXmy+4olUZSbd2+CSMmMpkhC2v2R9/W38srSKH0bF
l2lKmokEbd0J2TmbOL+7poc/jm2nyxGeID6gueRYNa0RD9ufPqJSYmSjNu3TdR7sYJWFbWYO9/kT
TPLLgwjIhuvHnEAIMKcPQ3P6dApGlPGEFAj8z+5p57nd7gbVEIph3bMTaExWCVp6fD1Ik6i3Db/R
tfrQfO19NhB3ZdpUi32ODU+eHhpnzuKHWTJCxRnL6qFILqArvnlcld1al01/wxm7TzG6x9zl0DPf
nu6vzgTY9Cm0Glvqi3/f+wYQFOJx07pTI52KzH/U9ua6wZnkzcWol/6+w9LArV5EfDmjpjIgICDm
cQVbWADkuhwpwxTGe2+9AQXDW+ehtL+Sw54CIKBtpK55WtmAlvbPl2HIrMMxY+vUZSP6yRTZVEMN
mz2nJxR7iuN/osA1sbfrj9IDzd4WJ56V+8jgoUDvJ7tOFx4f0ClJIKcEGteYRjTp2Re/bjq/XgCe
kEHWZjMz3+RcX9eLfeOkNdVnbIiJyayK0+MOwpvXGDfGoqYmnFa32xJCxkMIRHx1m6O31yfCeU6f
KBkLk92I/rl0FxtmtIBKnFfEANu3CL7MgAkT1ASwT7SSkH71tg9M9b7Z7hP83volNnS0aTRn5MiY
kslaemGzoLVPum4H6QYJ77jn8BBDlWhBQH/iZSYj4Bvwg3nFR8DEmeMvPXXIrJPKimqFqPomPlAY
PKhfbV9AsuCZXNxiwFQNM5psPhJRo8clcA/GeJciAznN9ldKRANAi7LQ/91VK/7A3TcBk9kS3DuM
xBchvkPKqFkh0QttAlGoK89XK6cDszOaAQqcou/a3/GCJSF1FG2LAb+S7Ui8hTKFju+1bE9cqt3q
r01r3aeKaa7JauOHKfFDOXx+JEtd/O/V+VjaAG5MDgDHhx8NxlAkN4Zv9EArrff8l083PAVGkxbu
jfygZ42y8azp5ZOfObp47ZM4w5/xI+GeIpw/wUCoLIpTCrfB6bJ9R4Qx8NyOzpAclqxBGoB3GjbA
NVX3F/fY8V1MeeCvgEPkavNphOILn/QsHA/y6ew1mbW+7KQAS+6tw6sWEtYSnQrWw+Ew3J0jI7OX
CDv780PVc95xW670jel0S8T7y/qwrigshADLghzLcwiScR0i9skgfsoK7tDavAaYAJDva096Zgcl
qioFFhBh7gzA+06fT6SCxN1BHiGn1G5q098ZwWrFgbduP/0cgzKTdoBKPZnUC+Nu+80GW89FPWen
LO5Md/Z9VY6Bu9rD3NH857KPmUbBpkgfWW5Kdy+45W9J0dK9w4QpcWNQVzyoUDq+Yua1b5myy/LM
jpyvoBJns+DAx8JDyJFoWlRRKJpedHKE2f5gUVz9Jz3UfDcocm5sDutbXNrucCLfZ5Q5vVP2srfv
WoW3tWHV+M0GKKCDM/6YTdsRouUbJqdQv9tvm1kMGZ4oByjO5imqBSZiVgthT9t0X96qWAcPztLJ
ZcRO1lMXVADOqAWu8LHcNhwVMduCr+kIueS2gWs5/7pzSFfyaKpOw20QGSzUKygE5FlQUndhiBcu
DOaqwMmkU/ilzI+x33iqgc6JNf8Jovw5+wzVSBT908adAMdUIgMBf6Ob5RQLIfVdJ8yw568Z+V61
em4pDXD8UK8cPm6xTDJ/C+lzMP+EHOrOLwALzC3sACgpXnZRE4tuXPhzdkVaLkTtHkDU+nMSYvN9
tI2qEXID3jEgWAdyof8GmuCGGFa0/UDWF9xqiPtBbKyS2WP2AEFMZrwLQi2EXVk3oI8hHJ5x2N4H
fUCGcWEbldNXKb5nWGfjOPBAfS2wFILCKeVVNgGDQATctJKv1Wcw2FHbtpRK/aHzPpsxHslUInxG
CxBLRQOkTYBCKvwXZih0YnFJZX2KnE9bcAcgC/bYDqEMmMWC1YS7E+8GzSbTEl72ny+1ED/gmR6n
5XAay/rSFd85F10rH+XfUnxYzpRp4REaIdrXf4wgcC0ziVhr2yfZynrMVEkCyjGVd5+ThIyBDjJ5
Q4MblBNjq14Qpn78Oz+IFhT/GCaF5hvjAfSSxdPfnaglrzYmNhimeFqNsz5Lp7rB+egVpjNwSqa5
Dyfh7kffo/Y2i1K15LoKPcljGB0msXD5hKmJ9c2wr7ixW2ZJjxk73lRW5sPKWR3AtvmhRlOr4QBi
/pBVIiQQaYExb1sp5gfi1qD51/3jYl/aNtXW9rLR2J1TuE29PcOV7xSYMufd70rrPW0wCMrdHeYz
PzsyeL5ufw0gSc0CiIQfCVeXmpIGBPTiwd9TZJsJ3An1AwMCuOPdxLJuoF5YnxsH2ZuROtRRGKE0
LeWURBW2CAPgtGle2+axNWhtoBFFEkNSHOPbX/zeCm+bHPfCZESNsQ7OxZDnhCLnl3gN5sfminMw
XDA5GP2LUh0/1yAxXbvMHN5Eg8c3lwm2DInf9N3DWzw9H/vpkFqxuzOhZQOoiqd9RhoAQwSOPm49
XqmQN2jvzCaDA5EK8teDjx/jbXr27mfFRbKKhr1trNMBMHTSd/vUGS3iq/htqovHLvoNRFd+3IQi
s8gmuJRsGir6+E32FpvWZvzmzrjCtd+yl+3pHGhEtvPouRUumcbj/081fBZCLiZeDRRDwNWi2P6+
WWklWOqMeSqtShdrDD4LVxter/U8frEnvffRG02h04yvZ1ubwaE8IMulCoefCJsrtYLz+Le0q+Cm
+kt8DBpvcxdfH6YB7dF6O8UV7K0Ja4olPek5WnAf41ynkiXj9TBQ+xkHSV/AR1pg1ISINWmmJ6Pn
QX8Q/9jzZl88OTtmJ75b/q7HOOu+pv8HjKRwfbk56V4c3feO+y9/6ercIwamZzADE1wIKZ9LZ2Dd
14suFV+LQZhxqkijoMCkdPhKUkTZsEcYYIz61NXZoEd9m2DIhlW1/9LsfPKNWl6GDsVswaIEgDod
6g1APdq1xuB55wwmfsNe1KHfrc3r18I+/SwufTo8AoMPDghRDfYVWdL7dNQ+r/sopA0GvS9Fh8yB
Xznn8Xnc+5OYMuiUFQVV94mLZHci7pE5Q8iQOfH61eCSie8e521BFW6tku+ULYc0QYoZ3eysq9ph
mFYNfO/jTbyfC0ZMI23jnGH9R3epT09Uk+BCOpxcGyIKRY3xZIJITf+WMaHM4wDKavMyxW8MlAf2
CgoAEZJ0/fNm9/ceAA6JvvAOnawlrDp+R2+EFGtYjc83u0WWBG9Qh32ku9cx9TfrknLonnAjzuuZ
hjzkSL6ZDMvE/+TOQ7UymGeg/cVNBT8Bdcfupml+E4rcQcPTB+15+6C/zOXXBxihwT5d97m1dvQg
Im3+ipRoG6ZBEjB8PrVn+Ih21iN9uf+Z7cUsdWk5pTL6AI40twnSq9eAgwrLAJQ7k+Fk9mSoeiMT
mIpzyNjNobnYd/eii/tKHfdxZhTt/psJsOrDTmQKj7zeXLwYr3bPEWNEhonvjd8/6SD0V0UBuLAO
RWVlXUWmVvxe0T5Tu1t9rwIfa04+g9Ftb4/ID3sz8SakTyJj8NCkVfi3tZBQT7kCAwmXTIjWKNNA
nVvjR3wjXSa3x8X46wSNbVC94T5Ym8sXbSZ8GKbpK5Y1o9yGvycW9x2MNmiZuZtgqPsvXcbXa/dY
+gwSSFcmUQHMapRMd1DlvIIys2InaNsZrDKs2BTMlTwxmcqTbw/coDKylQjxFEL1s1ASdIXUURK2
pCEOQx13DUY0U4SFZ8wNdTAXeOKQ/NhB5tenmt/tqdu4rREFQ6P2g0Dko1dqYIa+X7z7ocCJ9a/R
tQLIpVcza6CILUCbNrbt/0PWTufEOj18PfyZxvIH4drx8+197eugTVY+sRePaQZNhCbjYCyfBjmV
fCgJq709rIomD8W60TFruDV4Z8VPKxXp3IMGx9/AQ2AjM/i46FI3LJs+2NzdEaQHzIabRG0pY4qT
frMfoUd38oRBqfFUk0vGmlYFs3bn7lNhTdjdIw492D2DErjkvM/wyLdf88reQmck1A9y37HTN6uv
qpBXqPvbrpDlvd18kM7zwbfjNJRTjVAL3CeGB/EcJfVKSEgA+85xzGmNc/u1C1mY/d2YP3pe4++K
h+FS+5iNFN+JRzUrtEGrsJp4ZKGH66XOI7Wauo9TCnMLO2O7QLCYFFT9Q3oHMSTLgWGo8NddXLL6
XumCKp++3uGc2GBxgKwuZgBLBIL1OuUhqxhC++s2W4aiNM5b/Ls8u22KqRwoqeWLk19lbtEIchXG
rODSG/RHczm8HwyyHZjUlIL7dYjQre+FEQ4XdjuIwteca4c9EO7Rj1OLBjZ5CLtUMw0E5V2n+cSo
vxd8bnGNJ4jKMvU66alqTDb+F0Wqbo7QLD/JQssWIpvkcLLVXpSRleJRJTLQ8DepDZMM8cR0Stk8
xRHWShm7HqnlIf7foW0EajTxn5ZEDwtXHFeHzbh5yFiaRAmR3Ue/PZmZIzj0gfj9lh7VByLkJ/Ic
QYvONvYTD+QTjMnjcmB4jnwa225MUOOlD6ucrJi7wFTefiw2R2EXY46nEMSgbKPP4cca6+sUve43
MVkpYYPj0vnwLFrXLluE2Rw94y7pSCYCxSdm/vmBAlh119+loIkpdZrIuLYaRG9s/1KqPSEgF9Oo
oUDyKZXpcBAXzylE30DUcM3Y7pjlz/kWqYX769shBGe0Jt7T8nA3W1IkP1rmbaxRYsSxyKH04f0u
juPgpkTSETasAxaaOc+z19WCj6pZEZQWHPc4nlyeDmyH7ZaWO4zaQ4mNysfxE9nmdRgVC6rR4Y+C
zwii7vpci8TvhbNCDiPB6UY6MkM9JVtHdv0uoWQsn6CrGlGZQsDfVSy3ysT7dQiG37P2uyG57oV3
6Iw01ORvnxTWBg512qj3cJsPq+BE4idyuL89HpSio+A8POYGPjVgcfOe38umRkUpDBLlaGYX8Mcd
dhaHCZnbcrR7wJjDsJQL3UVJhUfZB+J39EJGBzFbZAHxnW0fv2Fs6sW+sD3LLmY7yuwW9mkXyvOT
XIp0Xo1ioBZMOQbRY3bH0DgfR03CpkfZMltuH9zS/MB1PUJlFus4BWdPAdjAartPpGLD+Mrq75D0
PIH/BO1xaLfmO7IPrxiQErGLNOCdD1rwnR8IPgzxSM8KVxuDCbFvex9zl0FYPodQBzlqoqfXe9nd
r7dNA2p5d0gAnOf34MxcJQBt5nmT9oztovIAsPBM8Ehf85tNNWKgedqMvNkEXWgXPIbIotT6Nz+5
K1zXZCXmB/IcQag/6BzbuKnUqIXu/ie3opAkhXbUc7cfPAAlTIje61rKHmF1V/ctje2OaALGE1S2
Dkk+ZosVzYONfQhELCttR1xDLoYg0KIjvKzZaZj6D2ukiP9CIBCcqN/O2eIGBIXGYkPik17Vqxt2
qbxutHmkavMLW2CC6sksEYfUfw3hvWdtDdpOfoZIHwbM8k/X4Q/saOUhjlmx/7YzOLM8bGtLzGbw
wscWhvuRRHGGjYCuqjDm9QInjgaQ5wcOZsjhsslS4B/LWrOYLDwMUD5asn4iA5s8yWVrD+eipKL3
iqdP6SR43rhvvgRko57rm2PaN5foH1FiHV8rUZcyo+KTcZ2Ri/DOMNQAXhDZAuvrTleFBGQmP8UP
9PkpGKn0rQyxcS1wop3Pky3ZPTR//N64t4/ltUQUiOEbmhY9ljX271pj71yEOIMCKHxgEIGeyE35
VGAjbDHIUJ05rTTfiybACTPTCi1kKwkWUKLuQ9FqHpECiE5AZF051hF2tW6EMDDHj+Eg1HyE8evS
CVkVXy56JJeZMSzORgzhLn/iGlQGMJUA9kUHzCNdMWbY3uYpuzq2LHL20IJut5wp7DE0yRQpoEp2
0w/J1YjAcZh2VCaa6Qh/SYzucKKlv0KKsw0f85Bdh5emJ2OohHJH9MaPsfx3l/+tnwi3JZ5rHeIe
QdQFxuMSrLaNsKWqueqNkZRF04GoPpHdTeUcEnjgS3fNFeVsQ4oXjqfuz5+C5IhIUm4Ta9YbzMlq
YGCP0URlh1HmioMo6+p9+s804N+v5arg36s4KaFZuQKX9WfZ6RXsHtaPmR8nRM/EcQhKWQ1z+qre
Sy7T32WsO1coXP8ZYlSmtcbM1CK5DIaX5Ip1Zxes7qD/PAa8ivg6Ggw7S6fBtHGWO2ckNs7yQB2w
NGZwwsIkELE7VznkLVJzsz/3tpdBBuFZ6bNb8LmYDa+MridGSIaqGCwTLgZZEd9IpPeAADSt8tmH
8ul7Vu8ADJ3G/3LeGaUgVb2GYo5mxFwPX4phY/j2RR2D5EVFcNamsObYAvPVp+G1Gt4utx8EH8V9
jTX7wm1HitI0QB+CAdnFSuNffInK1Wfx2ebzBiDY5nfoQiBMQE66Qx6CH8FnuvcNUZGgWf6wXLWw
HnCaDTWEWiLAIqs23m1ubNpoX8thAaMtZq9ZPSfPScquwumKBkxWCaaTf2RvxoTHEHM4+4RzqFhT
4tLG2y02lHj1KD7XxwzvuA8s1zwrU4wQ4fhJ88MgoRr11VDMEGsn+sf3Ava4RIXP/oofMdAGEu4H
46mv0x4lNF9tqm3JU9SHX0zHCfoYkkgLxXT6WcyRYeEgcxT8wzirxJOLSj8P755snKv/ovEiDISB
MFqwzO1Pd5Q6yICovLWZ8HT1U+2jygQf8zCiDp4EZ/Hw6u4t/tCknxoTbQheQv84rblw4DeYhdOU
gUiQqaONCjMhgK2Dsk+3dpunfx7qcR2/F30QW7aPrn2Jq0MaF0hw2oyik1M9qael/0XxhC4qSpkx
YoyE1SVOHnGTyRWIZrapmHEHjNNWsh8+PjOY3v1Rk90EJHgBv5sQVcuY5P5lfx7wh85AK9T3yBv8
YEBPI4g+Ch8mE9d9fMArs/j7PaymYSXwBg4Gpm0QUePnsdm1tcYAIwG7hqG34VKhKbq9B9fKPW+x
1n6jB8ag5K+z7vJ4oKCCULq5ryFJ1PvWHybd3UmfN4FsmQ1swchp2vd/fOUZnCGons7zb5CfcqZn
68cygZx6H/9OZwBB/zpnamd3DiW5sLAsMtI8eUQYnpU07qUdtF2b0V+izM+gAahRYjlf2i18ykm+
EKWouCIV6Er/Akb4j3g8DjQc/0ejjgPV2mwq5mIl0fCPbX78zJ5Wb8VAkaxy80tcGSXuPiFqlDxB
GO44X2kO3SwUejpeWOhsKXyRWpxmXrzkGdgLE/hiJ+GMmlny4i6wjRffMd2WWE1BYWPK2WObqvDz
LYiTYrccMXDHLQ7sltMHMigLEktcbPqEAI0PT8tMB1JLGcDeslOw40tepZzHBJXBkLNbnMgRe31u
9VxhOkBC/mG3V9hbizLz6XHgUMtypgFfQa/m/KJE0DlZPy5zBKqIJ38T4yMsrxuLLc91xKmD3/PH
1qOfIy6zYoIhmbk/vD6BFlAj4oXO6SK2CAnNnGZexpSMpEdlS/Hy2/FOMFA11gnHD/ANbqvw4F2x
jEbh4DWG4nDaVpUvtewahI7TEniQKpJ8tTuotzgOyWfg8GG6CAtA4JDlg/wCcdn4QnyQDywNEqky
iEAj8XIHhUdSKNfkv3KF/QM8PiX3l//iJyBDwND7zw1Zxta8T36oGOGDKSc87TyVjxyx9gDD65Bj
77+DDqCX7gLaD4dN9K/wJycUCNi8j54jeXnx6JPDFsYgNocSMCqlYyW3ZFJa19FtLqmMwlaA7Mbp
K35p8v3Qm81/RjMU11ikmEuxFqmddegN+9ZhKPcyZOdch7DKKxrTiYV3DkwcST4XH1P6EfGvGeJc
LQAhEJdnzsgKyRSx6GerD5ICY/sf8RwQEVjuBDfrHYOx4W6y5l5yB4GxMxx8YRvCJ4DqM2QmxpSa
rw8P3ox0SqzpZuZpgr3dzJv5jAUJrqGqTVwGZbSsVgGcY3nm3iQm3ZsxtTNPIEyZhCY7Gb/nP9fU
YWYe6vHFpW/++ocOLBRxGn7z120+xnW15JNlTNWGUD/EeIVhHMM1cRnGUu/hHt6rZ1yo7sAY8yc4
Tw3cWXHExTjcpTsTjdeJSyTX4BJKPkGBcxZRKxUnBa8v3gon0EsuSMplQEaoWl5KpEZ/CT4G10h8
hEAFPfGzOWCkcsPmlW9uDHDfYrCkWhOxP8+UWP/BYPaaLqyi0mlKCBdqsdqiPt3itQOd6RYcThND
Od/pf48qyH3AV/55hnSHEVV0dy11dJOKDMxqKawdWTj/IsfIl5NF3JLsObyAuQlSWAwiegd+H8RS
yQrdhjfA7RCCIjX0VLkuUheGd3NxXIETOUZlztSJoYnVx3nyy9IWhw42EAqNaG1Zw3c8SUwckaCG
4nwIYLUeerPFCFNBBs2nWWqy75X2xjcZq6qZvQnGPxUoG88/2QzkNlHgi40XrkZT2nXqvzCcxyGt
Mu8rwgZs/lW7ZczeQo0i3QyFMRYhxRGzDWZAUumNx9inHqXZrplUiL+a//IBGQcwszLrw2a52W90
iImfoLRLG+4DlI1ND4zaDlyGOzJpott5use/FVjfzuNFpLj88JXjQ8EYObPPB9PBNAgYPg8QX/h2
MEYqiFtg698Viin1R//8d86emKxH+b/qODT+R9NZLieShlH4iqjC5W+7Cw5/KCC4u1z9Poeprezs
zk4mCXR//eoRn9Lu7rznNNjl4MGDS0z9G4JVizlLfx4T/LPZCUzvrw+z6HfzPv3DrzpWqHgOT30t
0wrcsnSmCKu4Aqs+YFzFqztpzQTxXXocXRae4Uzl8oGtrEREZIhCEUZrQHrG+bfDGu8FXf7JTgcO
uupjiuoKMZsGjLCo7b722DxyYWvEBsAhOKD7vDaQo8zZtwMJAUgkcWVe++9zj/DFhBXAuvYFR3MP
1aWBXPoW8Im0uPr9oecx75AlDvDAAmqTUlOXQ6WeCETzgRNXoDiCNpEUJQrk3S61zEANukygAZbT
g1OnSbqkYB5nqwWg8oNbH/EGwonPSPfArkr045IW1jJ5VedIsNYqM4VSxZ8VYFKfVc2wY/bevHvB
MmgFXdQ+g7ehC1MgQvbabPkmFNCyTGRjEyCQiGIt34GeXs7JX+/fblVLsQ1NHj0JF1efWdO20SrL
K0zZkM7KefPyZEMj0zqprUmWRL+TcFfTyoo+IN2B1tUQ/0dNa9VrIuCBFiQ3U1s0aX/Uac3Ldsl6
JPc/ngDfmNos1SZoAahYhBpGRSZtU8ldULCOsdnSH/3Td6jZzQgiKavsdhe4pWHYgRvRy/G1LdQi
q/RSV2+DYtwX8jm2FuWMf2OT14LTXtBXOc7McQwXVJTtzrMFB/0JK6tl/6jwyE+uUDNgjkcV/L+d
3e7fl48KdgMJmRaT6i0NOJM4fdBWsMfnTf5UIjAQ5a0yKGyZ7UayiSsHWhZmkkgKII3AX2q0N/Gq
t3aQXw7VXq8Q+BPWDpw6v8AIjdOq6WApO7dxDRpoQCmJZcBSblVVJZZJqC5fBxyNpNVu0TVLwA7v
rZnUhdqSzdkYXVLzgYQphx6nq2tku/ykDarqPwd1eQWt7LYaga+n1knN+rZz6HFCOQ1StFhL4yeU
Qg8nIuZIveAGyRaQEFoidNO/08DyfNLHa9HNfQRIAQlNrrK1qGof+Pj6ODYQBDFHpltVKcREZEZF
MmTOvKWwqf2qMfK5lgL6UFWjUuzGd5NssOIVMx22ifaZOQGEIruGmIYyAOQNao63I+HUH2YHKT2M
KyTtRd1EQzSspOX82SK5TGiehsqefR5eFRcUTT8B2ZApzL8yA/wW36dMAfR2VsmDfkQlSxz+WZRX
OKAOOTMkGZUeXFHfzUgg9mlMf4lmXBu1+q2FfYPMo4s2MnKCFHQ1yZb2gyouKZatzVh+pm+MCOpU
NzzMYFkAPqMHJxjkQ3dM81hmXFwlPMoe5nCMA1qXeVDVciPXbQO9aPbvmU4MKHSHonBI6ZirKhqm
DtmLkZlGCEhGIRBFiLDbXYe5BbWukg5jljrToDVHRYMsZZkFiorS2RxknCNFhd143dlxjPZO+/d5
hoTSqNSdlsjJLxKPqcOJrwwqzJtbCSWbLTFMtZwEe7Ssebo5EXy7gHgxkowUX00UkXMncYT6miO4
kPSIgoKCjWSW6NAIQUT4sQSnlJIlCD6rEu1I24rr3X/gCEUyaTFJ8+ufL4ZkwnTEGNqpKBXA5Gp9
kH/X7UYVmVNY1C6cIkN3pMu9ojSWTgo/RHMpLolm1Ue9bs2wpCcHw5r3qMJbutA04nyOnotffKV0
QNlXMBRgDvNoq6gW8gITBKowApJT4jJoCqlhYAs/hbHcFfbdhw2l7WVf+TG4TnDfuPlSkZ+Y9fbJ
pqQ9SRAeiI38vLlh2lCgL6kitBgwkmEyqamWvut4poPgd9sU4+SGFi9zJmPebte3wRBFhgFOBnMo
poO6OjqVPLe/Op68qzuCbrrFu+Gx1ORMJNO2ZBC5SaaPfxN36p/vdn1jfgiHBgMFKHkwBab1g1Vj
v816mdVBqVsYMs7dZu9IT/z1YdQmTGXr02P2sb9waKJqXs/33RpjeH/X59yvlhX/c/TuI5qgb3R/
8r72EzhxqJq8Z8CATi6ADXhYLEyC52AVNcYvrL5Pi+2cVUD6Skp05Ni0WfXFnT0YEOYnaEx7VTev
UMuP5CbsjPqFfgGV1gF77wrIZ0ZVLXaRRO4mI4ER42JgLweQDOAUT85xsMZM9Lss+k0kSpnnwzrf
mn6JNRqz2fCB1xYKPg1utd3wLot16jTQmLkT1tFAYGpVdDZo9p2dM3/rbX2Wk/hzcC/9Vtgl0uLs
VDS6BXs/uLKNMNskjT/QZ+mhwWDqFIPgYhRStUZaK34yFu0F882QqUTaP49W3haOL3vQzmEMa40/
KliMoDZ1864pR6mBW/Wxkj6v5gq3l3jbZ9FbOlitoCZIyhE+LXrGTOKfLjx/eOiIRNwso3w3cVED
ctPoAb43NmWUVKLt15zQcpWtkp20FhvAnUhvf10oE2XKpc6egfICcCUo1RYKPOnGYtO9DeGY3KJ5
o3c+In8SXfxzfnCArJ5BtX5r5gu7isKLk9O97zBFOYUwfse7Tn3wQIjkPG0s7w2TFaxZHd5t5Ktw
AcuOHE1/j+OuHBdX2ejhs7BDK+HwdAE2IhrV8mH+AzUw99PJuXsZ7koRfP1s9AIVmp5BnrG0rNrP
hvXGYyAFlXE30RIBM2Pue/dFDZQwa8CDf2i5/J0aehGF7NwH5QmbfQv45B5AVuIbI5fxPS4aeGe1
kn0fCeSNUZjYdTZMZyxxrFLwuMT3rwQ5dhQB5WXp65e/WR0wO+SszRqKd2l0+XCQvgAIueclt3mU
FsElmpzzJ7JR+87kOnxsAfpCwE1qx/CyjUo00RVz93BfcBbY6m6jNVOiI8Of9EQ2uyPV2TTXp+TN
+snYI0tyHL1uhJxStwlwoFYLsVAr0cvv0fjg6+9XI6qmHwdnXLfkvhlODd/BHb/0h/MO9kBcW3E9
bcV3G0UQhNSk/nm3qb34N0AScCWShb4CLamnzVRGjqzXMHP8gpELDjCFz8taXssnHTnvltzrh5GU
ftAG5bJCfLNoJF6OFM/YfZplgL9pJX8HL4TB9B0x9uO8NuJvwCDLfw03/pUzADIvruBftp5Gjcbe
qpf65VtQBG9Su84KBUgeSFsXGub5A9n/YF7Y81CtWPvD8mFtmKqk5YLz3XrAm/sg53mNm521enW2
E/tAhNxE++usdZsWJ+MrsRbsJJuFExh2PtjpYupc/WTbYn4se9/kQLgrOeWJ9xJYE8TmB6utkimk
HpaLF5h8uB+qK6nj3422SQK4oAL0VMTAznGKVMwS2TTmi+5lfqp7rKArL2BLd+d0d7etwe0ynJ9B
wpQiWIP1ynx/zFbg3d6Pv+aqv68UMTU+Xo1DK96jcLHunQlifoX7XLJQfKl9/UmH23A/hrfh99Hj
+0+KFKPX0F/1Jk4dxSo8AVYR8oZUq0zacWW4eY2XNUnrIDSXknYo5w04W9vp6T14XOG1unsehIZ1
KGaN01+92uYsvg/2vdWpEj1hcxUb/vPqtKBhS47ufEqaLQMm4GVeP+dbJgf75eDrvmthefsGuyBH
gicuN/OKK/UZ+AzGAAD1+A1oPi+v7EZ8tWE07PQomUlviQQ/DRU9tW1P0luEUPh1bW5wf7xZPKsP
E9iHlOYyAQjg8UQMGCBI7fpXZGK5TIyKtv7wqdJr3JVUGYXXhsz/RWQBfb9xOd1L0ct9zLmoCMJ5
Eu/amIMbU1DECy4AeZIps0z5S3MYHSQoJohU8Ejw1NRBnRV6UmepxA94j+hc2Y3eKrowioCRC8Qd
isnGLH18WF7E8o1FrU7yhaOwigY6e0N3wWnjn1eWgW7sfvPSz+B3gGsAaMp4Dka+Bmqw3vVd2iHp
2Z2XUVbsyKCvkuxnzT/IjhpJU6eHt4X/ZexMA8HD5ZVPznuG0CQaL5eqVaFuIykA97eQ1mHO3Uqk
6dgkP7KAdsuUD6NV76c0asNaQQy0V2b08DK+SOc9YL661bPBAhktCiQcWZUP+H98r/fmvRa2LiGG
2sRT7hxUnYJ79vDI/qQNhFxtkD5P3gbbMPM6m2dGdogmadNogHuvBfzXvQOb+aTbpvkalhhCjw9D
fJC9bR82EabCsKX5KJn0RXJgOSCwNngHUpNDUcdVOJLS5URICr/ZASkdwdBhJ0FYZvTTdKv8jrvN
Q9CAsHbDKrHqlOwyrTxmDh4gP+dq3kHwsYtuBDdkI1r5pnuGwTmtEOLE2jzhpFjuFHpVq9qpds7L
Qo8h+2X+SSukXSilSWu6YgGGgMBIfSDM1zM4hUv+cq/pu2Che5uDDQ/unWK8CTchJpSoP03LR9uh
9N+BVWapzwToZe9b/r1mv9i3jSFUHW7gB/Afo7XnyAJebViCV5GmuBwXExjWp+lBCThaT2TUVzf+
w2Gd0HOZr+7BOTllVLke6TX/xqthMzwG3945B/e0KAPayuvhrXMd1xaPTmnxjnsnR3+vHt5deJ3G
lIGR+6Qg83dwoh5ONd1EKCqWUKvEj31Y7ayiol+YStuz7Q6aJGYEvaxNJtWNXffjfJxacMIEtem8
3abz8k/ZvV0IHt3rDXCk/rccTT/ROixHD78MewaJ9+46rHt7++DcgUkWMF10quHzrRLDFnWlyfSs
iPD43dy/7es3b2Rl1J9DXDNr+LeC7WfCfd548LvvLBhGI6CF0WQFX5nhpkhJsEBbW2OPKxpAnhra
ZzkMdRo7NYlL6iVUNafQG4L9+Bpv8+Lg2kNNAX9Yd5/v0kNnPS5KqkBWGNcYOkn6CcvhAXjornNd
bKD+MdDxwHuRlJE+M2EvSEeF1NCtLSDllL0VAliDsscn83KIFBMEBq06Dk6FDUqPd+VN33YSeC8j
11Cq4/V6jBFzJq7gt+Gn7L3DqCHa7ZvFDc/ZDd5k0ZlAPdU71MAa1RUGdVmRWV0DrljBNFBzkj7n
2RDB5efSrBWQ/mhK3Za3fIZQmI/9vfIHYxGrgSEyTh9WlX0c4RapdJ5i8dwA93FNYY4xojbNaOAy
CWH8kTy99oIhzAcn2fV036cK+BiI2A2elAtvZDzBH7MVwjq+ZMI52bdBytneFBEh6xw0ncPo0f3a
YqZx2mQTz6tkHyV5mVHC0uhlMdJU4P2nPS691KtdconMKx8JoN81qBpoTn5dXoTLogkhtB9BtWkM
qEEIxu4dqZJRkOywgoianUEUTMyb9+Aim1PDHmWMiGQ/1TIZhiR3Xi2ILKDSlDCkUH4YpdDdpp8h
MBDKoybbr4mBDfwAARTx7Jj2TokkIDMBowINBB7p9ATyErqWpDJ3R6Okxw37J4Wj6Sx3KuyRUniT
Pzn6d4A0D2BPJqMa0w7O9iDigRoxx/3aRFkXKowHE1kLiY/BNLbwI4YhkcMxO5tAC3W+cU9/MZbc
uxos1nEdY27pnt1rvA6Ovf2ikC23bjOpwM7wWti3aS6Jz535dwtEVrsM9i58O6wDIaJjITiYJC9G
+jfG+Wj6e9/sncm5p+AwRoHwI6z+NmrG1TysGfUYFTgQqf38m/GMzhiPDwvearpKysGlr8E2Wizo
vdcMhPAnyQMwmMYauabhVyc8wt1q6LX7LBAmJmY7OCYv2OLUfL5TDnubIWqOTBBzdogwbsIvblPA
5Wk6nEouQScHZXhjbwG5mzfDAz745zmKOgQw8NegNRJOGFoeNms+bkCwcD0+seIZ3jjsNuA9bemH
jq6Hg4vxIJs2nUJ2BZhCrNCzTbOCAtG794yB6+a0Ojw9J07xCpDsMweCezb/tK7BStO8hYUjgnfG
JPmEr9mLn7DOD2kZCUZ5n17NY/BMPr6M+eoeig7AakDu3t0TlgxXEx/x6RkSG1TrJfcIT70JoYvX
EtOpYSgDs+/oNlmFkbY2UMg3sAVT+jg0hRAwOfbKAzmOo4lgK8acXZq8iy1G7NVthu8EyqZzSuGz
E+JW4N1ZdaGZ8qE3Hp05LRO6UOpqot7WvqUHB8yqoi99HmuzrNne6MSNG4iMoPp4SG8Fk2t0hNK8
RSp1UKta0v0AIj0rsGtqneGg/617CNtA0dq7NaqY7OEhToOTdm/XObOMHVXJDbP9Anz92uan7dJn
fM2B+j8YRUOX/quAj9/HrYK7f3HzKHRne2ZNBeOKTuqKq/BCyYcJCWhUlFSWWzTmuAulrOZzJ0DL
+BthpgvOcyQHhtKLfRb6AsgWHLh6k0SOMZDTOO3Smpl8jfvo6lTHZxSo9IrrTD/dbdVazZ4vvlcJ
7/eLHa57jT+UaHpNG//FuMWDtEbFqQfbN5YbJBR9kAw+0zumNhxj1oMrR6doy6fXLshpLYSVh5AY
+Mub7cbZKHQrGf6VUFbDj4QpJjY49QzYIUTQb1bGV7Herrbz6dGwSSpuLvjh22L32dfGAmbg7W4s
Nw4XbOWcF71psESZZZWuSDE9kMwIABZBiIO24wEHDKBWnTuJPgDXgmW7veR+OOfex+P/kNkKS4uT
VYN3qBgVoQ2WqBKXjlZ9vuoODlF5rvBWcQvqDwn1N7QjR2y6CNh38+7unADLFllSN40anun21ms6
PFisf0BV9sO+IheGFGxIeHB/3urmhbUGfAR2CO23wXC8wHKAQSODLoo+VzEaL4RaAm6k7i/QN0cq
CoP79s58jSpJndH/1ZsPMKRix9VerB1N0MHF/ubyTN1FVcW6pY5S66tmUggf+HYo5RMD6NKkyiv7
BZ9x/29MypyB0aPIW91PbyZYzmx20agOI4OA+SzLaubAzisBWeCg78RWelwDaVAPqgx5+AuFzusD
0+5mf5jAnphzfXESlmFuLY3BRqHKgQE4gg+swFsUqfKw+PqzVFPMUyBx5t34t/rLkfBlmkXbclpM
WAI1s4M5b4MWZ5ILPAcZ+wUimgxK6GQqsSoe3GsWpKvMNj0P/xjPMpFXUnzMc6tjcixYdvHQ/1VG
8OfBIHthxfBIB1sCrGKpxXT5ZrNDRUIgDNn8kW0BiyCvYEcvBykXZNBJa1ru6CozonXwBuJOabnm
OPgV59xW7LHMD4RuBeQ6uK4ay03fh/X7NhhysXLIAaqD26q1z4x9XbZCf2V04oXHroPaP4bGvBKv
/InzcKg2mS1g+i7NAAB2qTGXznujdwfhQ8iDbkL757JMbYL1ZQzfljGRToS8rMpwc3AIWzMXc6ts
nJDBC1AOIJ0Ujc6Uw0v6jhq0kBMVHQHB7mwmHc/kmJIrRqyjc8+mUWRVwibcCwxaGFpcqqOKj9oa
OFYwGYKxoQzEzb4AjGcJzhpeW2/i/fAbKJOjiouMI1UyIgI+GmHGAPcsJntzjV8MVz4GLGbeTjNe
+3S7+NcIp2HFGuA/bHmS6r3POJwsfM/ejTbwDoUHxLdmdGZkVuDIss1xfTE016bhGMga8HOIy9aI
OgOtA6qRdhsUnDFjSf62UufF+h0soQs3wrQDBOVHkBywxcOiyekViR1rFteQ+RHnXHbQ7WMza/3w
Cp3jgtld9iKh/YaIqoeXFI9krM7BWi7JcjGbTBvhHGdLko8LFsmto4xV9vCajyLEurVd2qcrJvXs
p9jE20XL/pl27RH6XTkk0GWfi/mXL6meqdd+aIaWBW4h3vagtFMWpMCwkhqQWtIKsXSVemaAhDdV
3GhqBjunc+XQuthlGE8eLloXQ9JLRmYEaEo4dGjUYgh5cBpeRr39D27RtIEYfsEnam6wZ5/ND/bu
pl48MkBl5U+rZ9uorxkDIgiLFPiCUDihAMfteQPfBgLT3AVOayINzoYP5ZOWRuhroEP8tW77wjpF
uFc4qu42PQSHMTtss53dTdvtapHCtrXX9Gttw6babv50CbxlBy+ttUMg1OkRrYzbhHZTXsj302P/
glQUrEJ7AFsho6IGiezSHBMS3ibHe8Ojq3FGyaQzrqGeX+eeT0FXlcypWjQMoJYba6nS8Y9Kkxci
pxBFSNDdumxsHUp8FFllsF1i07VomBDbF7x51kCVma6BzLZo1qt4XN0ZlVyRU6/QnHPyoidCCXRf
bguaBc1K+9pvBIhRjKbKZlC3WL3nW5dMRgDaObwUjZU/sEp2Ft0Gp94wArtzfxvmaihtHcAEOU9g
gNKrXv2J3HJ1O0xu5WSpXl9CmNrXdLUSGc9AcoRrE1USDBN3NjTZTgvqPAuU9m+gQtyKCRxOV5su
0g0fX19RuWw2fk15921VOP1gW4n+x+7kCvoE7NUTQ6JN8sVwGCkZkFnaL1bdi93yjoS/q/komp98
jWJFzBxK/kUgYd/DLaLNYMGaLsbWSP+DZUE2bFUDDqozcUYiB1E51oSyR+k+EAaLj50zq9cdy60D
aJaF9HWODn4s3Q1rtEv8nUF3hYERtF2bcUZnvTPM3svi8DPzcEc9YjHcvZzGDVgdva9h44m7y/Hn
7Wo/VwZP93XaGbBGQ1tC9OFZ8z3ZUGpxifkcq0enWxoACwDbCfF5QSzk+1BoXs3OyjIpxZnT/fgx
ZRCAwAcfUcITK3fjIKBqyIiZXNZAnHdAJCgyGwFiI4yTieTEYDHIjgRwhoZsP7lIwD+OrExZPVGZ
xgc/M9iwsmBi3QfeFM4UdCfY5eP0zHNERAS5Yw8Ops9YUJ4zP2X5e6iIP2c4bUeDxYJ3bNbJnlLc
X9kMsLIRRa5tc6lNCafGTdBiqaPtPgYfKgpSLBGjz/A1PPdllzV3IfYerKOtKgvwh84qx9eYAq7B
k1Dh/Ndao0hkfrov/+AEvbpzDlAd5q3amaFG15giLYcDN+Q6piKmBxTpLyRrhYGJrNKZh0U1k+7T
aIC0Gr193Wk6fNFobdRnV9Mkh5QBUxpWTjZsGbOYBqWMlpc7cLuK9zZ/4WnjUe04l2nJAQOnNaXP
sj/SV/77xdSOH7dPDj7gyl1G+12y114y7QQdDUUsSIw0/5mLtV/BxR20ZSkC4uw3tzFylE3cxeH/
9xyDs9sJeluEwhIXHPvaTEEM+KDQhTof+4R3bcK/lnMAmpjGBbktW2l7EUXYoarPpx/Wf8pOIS87
vA0VjZGmNw90Wy8RLESb99M0Pla0nSLaguVkjfhejE5/72TrMUpHeQvBGELIkdZ3G+cILA4aWeuP
JNG+hY2R/MdbWV2aVxTxkkNJ8PNUa0Q8Z6yMggZpbklDx+BF0n4SDyNT8S8gXeQ/YiIE8dnN02ck
JUpb7J1Cy9sqLaE+goZkLQPaI2rgrwQHGcTRJw2iTHSMlz8hm61L6oT6g59fHvLTlno+LmFOWxyC
wSO7qWpAn9Ooppw219/EdQFqLG4eS1efopfftUkuv6AL8oNTuuspdsBKZ5HO4y9eBwXzPOOCCdJL
BEDxrdUtMafYD1a9jT379CVZAK2hy3cgUIJWaeJ40gZOIDg3AGQPAIrJZwARydWjCLyFctn111Yb
fHi6TcGOIUfAOh7gLQgh5QZi0QRqHqYPYYuSu561cKRqWm1BBADYT9gmU39niy0MNxMIS2B2dA8i
ZAiNK6W+CvC1c+jx8sED4asAoGTPSQIx7swQDUgmgZwdADkgGBQ9geSf/Uf/0H5GArNWgHL6CEb6
6+yAFbYgaQ0W0s2ls/FWFOfC0Ch3Cd0KiPAG3ozlDfyPMpvpj739g17kXxJ9VZUNfJruwoaz4dfs
uyaH7Dugf/l3ly8G0+KT7DDRIL2Mf/t4tvEunYbPT0z9LGLItvfqjK4QlHmYo5VJBkZOys4KLCi4
sUQ/+0ixJid5wDrmYCAK7929u8tHSFEK5bY/0MROo8bAftoSCJ/wlF77dSO7OVza5g+wlO3I4m/A
54M5A3Y8dR6wT0cBEESsDIw5WHfiatVBboYlxtHt2Pagbg2IMj30kzUgoZsETcVMrY2Mr7Ie6RIm
BSV49FNONui0hLbbOkfoB8RIF5dEsxRiqHFEbEJQiFUOJA+oBioKaJgRV3UbAQ8ZMwTBGFp3caP+
uRT9bICOfVUF0L9z+pTd74qp/RFW4R82Q1jjPgJ1jERkhDnc+8WA/Jt024tzePdQpWxT1f+dvWKH
oR/jcE9W8TtI7KpWTP4A2X5CO5q0mn8KK+YCjrl6GZeeHOHN9V/VwO32oo1799EYDQzaP0oXGCMB
DxcPgDrOFRcDHBNwOPb5BokphmbFKwLks5gfwwIVGl7K+IYz4GtTyr5BZdpuwhbBNkcMMdUq81Gl
hPPM/OP+LXtlgg0lNfIBVwbs0vQBV2kmwQgLpEiy257QWBiYBdyFLGMjNoiys50hfJlGbmRoUNkm
k+JUFeAl4tDl8KLFwqJqAYInBtULwPrv0WUhwgbri4LeJNU5IM7L3cMeuYBdObnK6eyTSbT/gO8M
T+g3iM/jFrhWWXwy69gyHwwpfJd7hiOI03Uo4gPwzWSIt0X6AUXlfBi6vwCjs29LBN8RX4yuEAkT
4oJDVAGnAzALUefxuMqaLZNRJ5tRliQyYWWDwj37xwIXxAxDl03cSk7QSXglhRT+C7DdLmUxCVxw
oLcB6sPwwZMBReTHEbXaNETt9hc2XDPnPcx+l0CNEhavEQN402ZjKPPzUQLh0LYjLhjK+xx+YekC
YrRJW8dJoQOicUbL2cka5rutQpsdH8/q2XDxRltgZlsJOFUR/FwC1YIeeA9ykNDIiaegoED4rQmL
zugNinZKXrYzjPMO3CekfgAaLnSydmNgYTj1GXNIa7wsuVJRTRO4NXb4dXh2Mr0402SkKfMoMoPA
JA8hpIb/jcFk8ANfIhC1eBTN56TaIz7FDA7c1OfGOrMLjn4Cc3GdxmPtOISuxqjYGYMg+wDBAp7k
MMiylNJJqIyFjPzibV3QyUM4NuKgjr8c+p8Z+xjgGnUV8SHFOpacpiFl2ep1IH9AiuY8xEPcdcj3
gNRqfLyCYfywj9EHStgTjDTpJvXV1fzuCKtfO4qkeBfpuaLwGsacSChtvwRXEjg3vvSZoXjmjZoF
1khP/GH0vQgxql89mvK7RYUMIhsHVEB+gO7FtACim4chtSoYOeYY6lfJ0txdlmJeIMg9wUXnvI7i
kN4dYx1AfLF1+QGVx+oVzkITekCtTWdGQGe8Q/YlLaipoNfJ2lVr4bd9B+TwiaFjDCL76VE0A0dU
ngTR/YJ11/5d/BSw5YtxHz2kTE15YnDEVitY+AHqWBIaC5eDQv1ELZ1wVYhdCMmo48JfC2EJiyih
5jQfWogUQYfjRmqOTrMLyh7MP3BjanCPexB/Lf56fnY9VdxAb5j2MbcpOmbiebwCcI+ihQzjPPSW
yyUECGbuHgwxz1rqG+yHshS+wt77oE14jmCxEAeKQCI5QzagQ2odeAtAuWE9CkY3xqCX6qFdQKkm
HlrM8fd8hP3wY267HAU+DWAY5QHAxfwOxh55w1SdxeRF6On8T3dDNMkSvrtgQaMZ5UL7ThRfuSCX
2daywjpggAXtmB/kx5JjCyf2ieOwdU/wsZEYExpTfRjMTF6InuxKQicAIFAYtRo0YVb+dC6L+cXK
cOzS951H0aZLV0BuaOthUeL4FTioZHuLdkrqGv/YOyE4dQ8dV1VpUB1zXjqXweo/7FXy4WJpQdHi
qvPW7lYfXcX8769A+QzDg30B5xJRAvi0YBqxYwUkvepdiY7dtGziq8oTQ6jqZjwLyhWa3nRVRNDc
xAspXrQN1x6pS0ITg/LjxlgoF5k+t7iVfHVfaHRnmRecv994JP9jUcJFjdPuG3juTEZiBASEkSA+
DGsW9xMigwxPSYayzJtz3tocWh1t0GgZU12IA5ENiBUUawmOhGV11NeFiGCSAuU4DMYofoXa+3BJ
MCf2OHqzGSX/xTwEKbXlDg6Ug4q/YKAK9IpEwKapBnmz7aZFvFolQvkr88sU/exccqEviX35D5rB
2oUnEOMyrzLYp2DOqXIxxGPSKPMxkQHgLVF2QcIFfTks2zPJaXV5aOETb/Kvh6cJWFwZYUmz8eS3
3EKOOI5Dl4rLhSPlT1xwcDEcHfyiwwOIRK71po3oMZR+2/uEIu5rJ8ydtIMB4s+4kL4K+3KyuzBQ
QBFA6HHTfgU/KxSjY7I+nhjRPJtEtLjMna5Gp9/iwULmwYbrgXVCHf1rpo9WGGtQIJaKeAG9Cd0z
33X0DHiQhN99O1Y87hIpXGGu5mQGv0tnmvwCCJhBTV2Jk6qZKojF1qxT2AeHfHOxWuemkpEMUpdm
jGKz0EQ4XTBVzGF+68aElGgHRsTDQGmKAks2sjm5UJWSkz+lLVkuO0Ey4ungQRmgYpLYyk1Z2+gy
6oaITsLV45K+7GZAR85DC9CU7oAE0eBp5FXyp/yhMpl6CqEu3jnTyHkFX8V3XgWxr62snCC5EeRh
DiMvfEDJ8zW3bXagUXX4lRj+ywLugy4Lg6QRoCkKqyf14we5xQ+Lb0wbnxSUrZinhJktF+HpsFtR
WGTdF9M5tmmLGAe4jFi3fRrqkZ2AlubdpDGpEL4Nw0+uCpJoHImH42ag+xnFLdh5o7xE6cN2B/XD
BnOxY/xhdb88s9445+/ep2l8e8fxOb+k93jkcoUY6lm1ED2MksGoUdwhNNM7wF6hJ/JU6/GoeFK4
nal34laxmr7B0Bkpy3NF0W21ajazb6QKufpyGxWHAivFRPWFpjFgqYGO41dr7EMG2qbMLp9cDonO
gjxndTIHs51shuLvsP0+hlfgTKqUGSaB0xB2CMgsq5IF2+5ze+shYgsST3/jrOGkT1ZVpuN070wE
FKNGDycqXhqF8q7LeMicI2F99ovLFqG77N7k3b2O5DMO5W3PDjqniWWSDR0FphboYfDqjLIV6Psr
q0FS/g3LtRA+MdslpcSw4KDRiMtWI+GNZx/4UUpCcb/BF+RKoBaSwpYGa1Kd6V/J1y+z6BbZpekR
Aq/AdstSMQKajD9oojZDaoORY31ZCjzhpN9sKPd88QPa/Zui9YqFIvmi2xQoavJ3ICHjFx3umC3B
6IdAPXxa1AMFgh4AEzRRhmCfU2dskdJ5dPVN6+PiWCQmKhxVE4LRU/zSSN04/2Uoy02w/CVKnHGM
7LKDIA2e4FLsQ7eEXFvyVRVAjNL+p2zDNw3qcE5ZzpG45CGs8mBCAc2BIdZTXQn8TV4Vo/IOP7BG
/keaM8U6HUV1+49M+JNM3+GWxQBJN+Lu3JAMESP/JQA56CpWO2/aWJJ4eLeGJAfVPOwSHXHpeC/D
IRkCUVrMxAGR0OtaITtX1EqG4yFRCyG57gnNA9IwigVsJUSEPLGXKHkzqGxil/+mUrTfg2JMAGnZ
d4O1j0H39I8JKrMXs4Uh4uKu5R17HMyVMJA0BtPe1NazPs/qBMQyU7QET3rlDx5fxYtBgykiW4Le
iAljQsPEmolqGOPZiqtuSe5CZS+xC0icDc4Eayr/KMNcGfINMZtYQuB558W/eQsjbdUVXWo7LE07
7wFekoaK3FPMC9IWCv8lqnaiAUCXe9hkMry2INLzlsHEU1TXCDMqDgnH1wHJndbnYnLpOCkfe8jw
wT2gYSlpv7NNL75yb85CUCPWCcHD+HLX+J3ZEimS32Ehf+rvY9szLeZv/RDOSVCkHKfSCcDnFF3k
IsJHgOK4p+s77nNqikwzrv57YrzqHDgNK1k3+JSrSAisOT307uvf7EUxkNI1HUIUPQ32Jiy1uA6E
Q2xVFk3xHVMAhsCXKwqeaPXdqWFR0w1YKX061QgR7XJUjtCVTErTLTMv9bDsCkIqQU7vr+res+lR
4cEhPRDiZoyWiP7dOhf04nY5VNrOUy2hhM/EmTZg/nCyX1rjZKtGfpgot/LdsLetmuIF+4NanBGo
uzNZjUJ7KfDNG1xzlAFg5+o6ihBccurIjUvKR8ewRp3e7eJoyuYCD2zocL9n/uqoylS1ccyclAFU
w3YlvK1yvLsZ01FS/kk1+/3rmimISGV6hIlhkI9F7kYAveakPtPnfxVNq93u1qh4tlZbP4iFDV+g
w8G3vXcUozHPIE/TIqrPpMxadDkcE5ex0+rAtIlhC3o7bXeulQ276Z+VN+jPzs25sFmXEyN7bMjZ
UJ8C1Dt2oGmeRLNfA8EKeG8YJdDaZ7DYJRfrCX7IpMM4CPfG/Sq62cNJfpiWA/T04aFXjGLyr7Tn
8UbDkT1IfNHcBhrpwLhE0WIBnVT8O3Q2f52OiINkRtrTgbvgKeCd+FkGRJqrhB9r6WsUQWQDYg0G
oLkFEFOjph1P09hTYxUZcQvgVWbQLIDXOnzHB6s6Y6r6MtZUOMJYMdV6+UJ8lSnBpp1D50xlwiCE
1GS/LIOaVA+/ykgmT8yWniHQXUZ1mr7E1xC6BlXHHToEih6aBMBrotCU3tc9bCh2Mnak8RCFSDWo
/LfvXpO5KpKTFhQTGm/cb0pGMZULMdgTZmhNZtFFkDn7H86ihwMimY+JHZOBlwUsFTD3QNtFaTKS
O2UZDIX4hp7n/B/iTjFD/RtySsw/GFyR0L19WO6AZv0ACC65eHmlj+HDQa/hYF+sF3B7oYpfDjyD
G48DaFNh2wo9ub8CLDbLf1gfg3G9WQ3sUwiRuno4XbovzsrXbfwwGKL3XrqfCEilhxhdyX6C9ekJ
FKita5NhonU1Kz0kM/FvS7hFMCIANlPkCNmoEUiGXybKGKjpiEZZowU1ka3Az4Zbfgd43XBb6ERc
uro4oM5YKAGEdE8p69AVEyYcIcxDj7WhOY/spBgVwQx+mOGjAfGGHYDmxBLpaeYXSN/Rm778h8+F
nDDkEofzyui/Oafma4p/nABmpWxHZpx6T9X6HUc1HooKpT8w/ysPklh4sPHycqAF3YQ9mqhUZ+AD
wWt69SsqQq9dZr/shF5JmeHwYWOe6sZtuv87d1tDZlFKfs3+7GY2Bhdcqy7Ejxbf68Ew4BMUtbCr
5weeK3Jug79M+HBqA62lJlQJv8yxtjSKbVKpqz5TD6NOSvEWRGHRrDFOV/NK+csdu0VqrQYLopo4
vFwnLIdigSTZw2qVVETEkHX1L+v0Cnadwbu4tmkFppup4TeaCxDHeBxynl4+nl4TykqBELMzH3d+
1C/kadHxBONi3IisvLKsBs0ZlFEG4A1kXSB/3+rK4B+VT6Llr6O784QvWUUcjWENRiKc4PCJMXIz
uPpbLJJLiFygBcu1Qi2KrTAjft9AR5oqCIGKQ8K0t+Lgnwy0YHHAfLkUadJ+s5k7APn7ufWVwyPH
RSg66QAywEDQw7zxOqgXw/L45KmNqSYFqEDfjLzHq3rRCa2fBHo2qMGH21J30a8AVFO+Uk3s+lUK
y349L3QUG2Ut9eQt3KnHrlEVRpwifiU6Z9dMala6ZF80FpkY1blQWkogoQ9O5Al45uUogt4cn6nF
TZ2VftKv6JJEhbJ9k8KPgxBLokJdDukTniknz/3Af5+dRxK906xNaakaFObbrMRifAPEZ+U1efWH
dvE/ms5sS1FtWcNP5Bg0YnNLDyIiNqTeOGyxF7BBffr1hbX3qbNXrVWVmSpM5oz4u0DPHcMnd3a6
S4p1vSzj3F9BsX7tipAgyk3oMwov1pAzNrKnV3t1nzidHqlX87v1TImbwRQvzsYaSXtBN9ayuu7q
PhfW+Ew0FozxANMvo9y/pBI2lkUPtIqTf4A9KDJwuOIils2JFdOlvM/w96PXPhNoCPzg0YQZDn2Y
QPTVVGhEGT1WTDPcV84tILLdJh/SvfFfH5v0FufYW/TOTpk8CLytIfLQ/LNZLl+A/W+rM0LrcmBL
Vfnhqted02korkZLJ/sCOookt54RdhxCYO4BkAMNzt56BUZ0BXlncfMm95mgORqCAhqSr7fwxRki
A96bSHBE/K/zpl9IHV6hbJW0KzxraJ99EJELnck5KolDEnXONWp6+vqwrK0v7cidQWWl05lMGf7n
FLQT0jQa5hNpQkAeMyAGj47z3L1oPKidaUZaVNGNkaQH1ui6mAlS/8Dzg/+SUNKWVSQ5S5m3/wrq
5cFXbS45y0iizYVmOvkKf6oDOLrgN5UVolgVKaBITrp2TSZHM37+KqFpj6SPrl9xaIOkWu+1gG0f
WimsAdhCWfIGLb9Ohn5rIukcBN8GiLfooJ48z3oAEHr28oGEiFDpdRBQzojj13IGr9gEHvToZHu9
Fj+ALE5agte/DuTXB1Ak4vq+0ObLQp+PS9QpnRm1EEgTahvUkolQrLX/zBC4AosECG5RpzB/FZnw
6yi1GV00/RojB2HTpRGUyJjGACOyI9sIJbEUYgwQoP0SXlqIuBa9lEyFUzWuIyI4oYMgJ6x/zUsR
dckLe8+mPXnaxDBLLw1YLDqxz4wzN15vyTMVSGQ8f0X35QNKsE3NWD2txojdQ7Z0IQulWFbdB2AE
SSEGTrwzSNWDCLhbzKmhQGAYFOWV22DrARUVMFSBFAHslNvdpqBXCTeLakaHh6e4jUmXvDK6yefH
RPxRof/6gaK3+Lm8xC2C3hXrPmWvYCMggYhyEqwK7++4C7N4IESZzy7gqkwdks5IjO4L7+f2h99E
BOHfwylb2fxAov+A/fVt/4LXHAkDEDniWIV1o1SVwxpIIHfeeFfleKQPQ8P6b7viYv66WEK4f4uI
bEEGO1ZgydTngKXMPWC7uPVP/Q6TDtzVnDYPgyqZYbS/5AO8CYGarTOPnX0/y30iOe139BgXCfwo
3SiTBu1yomfAjW8VOZe6YuYTnDJKvjalzUEgBIvCyIhx5rUdqS4avFnASQzc8DmolDICpNG9IHty
ywkEknsaQs6Jdq9pA0gQjyEna1/STwj+atvHJvqMI/Yt5iR2Fm7z7Od9hvGiS8p7eGrK9JqU6Y1f
jV870HbbrvivVQBCKge86JyfchhIcMXPnC5Xk+pdIBl6d3kn0nyjwpEQRs55QUslF0HkateRkd2G
9QSH8YX0/T0poqPLkIi91q9pIZ0OuH5A5uT8jtmnKbbzY3JJj4lBpOOJHl92/7BivOZYdU+x8Xce
n8cLj8NqV7JwF177L8dCNP0waI803vSUnpNHIPz3+0Xlwt9xprBKXHbyW6rw8yluvD2CZ5n+SzI9
cWdyoea3IeZzKpUz0HvBu3vQUh161eg5AXxaSbNC6dPhjwEVgrarTIlNFUWxWOLbFA4UQ0XSIYxK
3olGqGQBpEUmzY8hf8afpWad73Zn93F06MxxvTwmz4uALcMW2+iH1azSKDMDQu7e3g4I1LjRn3n5
GEcnXBzGuc6Z2q5hsMR02HNRNcC2QsVeJu2YqF6e6E6w2FyzY+alyZHcayKXzXVq4Lc6itgmUYJ1
W9LXXoXVipRN0z6BpiZFT48XY4zPWIOcB5Mv2NA6szYAFHpirGsSDCjqBSJ1qdZ8uOz9iEZ5BGGz
xflNHgrmcl5ZYuBeKrl3l/6CNuNIccUsPmaQsAxYJKVzBhC6Ww8q5SeNIrCnIehn9CLTS66hBvm1
mINX+ZwsA+K3nEPLzNMKHF365sWQ227piFo57sH4Us4cyaJBAWIb7FlfexFCZJGSf/GMdHWCEUU8
QMdFaR8dHAXa6QQ6/KFu2VN4fHbz1VrK7KRND1tFL3t1Y0Av0GYJhZYlKyoojwFDKEOF1aZ5AvFL
B/of8agNhIVPtxOpccNaGXSpMtAVYhthTdLc8Od4dh/O0xVMQzTMRK6y3wDgyBZ8RVpgAZ8np/7J
S5LkbpP3XRgmY9R5ayCLCVUuztY+TTDGR8dD4ESz1QqAfGn0mMQ4jknwHggDBsLeGryI844nMlgQ
lvEeUMfSW5BHhwK90Z8J+sBoJsYxorM5esA/o5zyGZ0L1cUa8PYBEiiLKZH+khZtEjJOhw4HZJLR
YAwAIAtJrOAYNiDhUUCKDKoMgJs/ZqZfHNTEopSsKYMIVY4+dO4dqOewnLC9BhohNmrKOuyA1N75
uvUJfzq4LWgRS1eZAHn31rq1PhGy2mFFFRkK8wbjfBVQyU1r03X2KyzDrSCTCgaVxnrLFpxKDExp
ryvc1CXqa1sbJFdgW2ya20bMdU5AiGs7WbNH0Q9Kk3QblwxlyV4hQ0JRUi1pwsjwcoYF6jJCuZo9
LueePopWSWYsan9g32q4J58fXzfy5XoNaMCWyMt+SvpXrcU8pmfDu+AU0Pl4vEkk09eM9sVjTsxp
wvOEzuLAm+GT3qW74Qk99cu+kX0mZ/fOwiX1lg2n/u3iQtafLKJYDxaPpXi9sRyMmek3bbpvEvBc
Y8eM+kMingK1jY33jNv7dGeBU5ZK5jyG0Oaf+jN/Pe1v+A6bo1d4t9UhWB8dIi0sEiLRpDFik5pS
mA20pphycVkzLRdIPDpETxej+z5GaEa6YRulxfdXMRqeQS2rMN2XgWdXkgkPyZ1mlJS406/GJ1gh
qZ3WEICIY7I/mEN8gcpJkShqYGTfYGdnkcy6+ABtjGGqLFJX9WYEdKsh6vDRcPNjm//OUb6cPsFn
c/eENjoMjS1TwnywzqXinmPuza/jjSDzS8RuBrMMSf9j1VsfF20A7EDsQPWHpavYsYVqebKELYot
5iocNmAW44W57zHlDq8GNXqMjUMzRXEUAZTG/IDG5BU+6UyoZ9bv0JtFRgi0dDXRC0bZAZ9mxzyM
80RMHPjQ3liLF6M3uAgbLOniTtMufv9jblXmMMX1zsPrJej/12wQEQPdDcr3cO8w8WQyeSZv3pyD
7NQzOYjcxwYs2wm2AYtWApEazsvfouQpiEsXKkJyIbnjLO4fN1Us96koSfHC0SD8ddaPKRLAcUVX
DCNkom4ShfONO3VMeRlRRXXD9xJtJJgvseB0Jh8aK5OcA1CZw5jpozgKeaAPmPfipY4bkW2CZyci
df+6lJ4cSkn6EWI2YGtbrjU0yCtvwvMw4NgZLpBIsC0PKdB9niY46xaYMww2nxcjNG4KiHj/whV0
C3YBLHQNGwfVYXSeYLBzSYjAnePXqnXqoOVSS1S5kH137tid5uoZ3YJHBzgQiUkZiCb6axE5Idtl
VlE9Ldw64fJzxdZZbUdg4UdbgPA1GyfCLn4hOiMo/w+AuWuh1QR1gfCMubmZ3icmXnMTM3Vd1f0T
UnH+i9FzBTUWgqJr7knCExr2n2ueUpMsJP6Kgme7TbrIVRrTF5mKlXWg6pZ95+u1mHtNcv767haO
AXTB08WrvXfck9/ctcmid/S7WzywwBnNPZ5RFNpyhwwZ/ntnL6XIcL6ODPNo7D72Ax+cTuioE8eS
PcrdEpyEJcZITwlcoI3EfCJgFz7Xti8oYxdoGwTsi362SI2t7rUhEsmAam2pfChQgCCk2pPq7190
FnB91yRJ/8pEOfn9KyHtR7pLGnioELeypUMUimoxbHkL9KkKWUwIU2IDf4/iXDdfmyYlVC42oxfQ
f6Fr6EOdNPaU4s8lzi/6ccJ+4aufZHBjhVljBxAC3Qy2a/pTXP2W55o2dbl0Q8JEoaJgB+kQoEwL
hjFGfiTEAeQbaABnNdwk//lrKRi7Smfwd9996S/g8Gur912j0lDoW+9g6YMHG5JMyKR3sfU3ba2A
3g/7HDQYssVrQsbZvmNBLDyt5pwkqf6Peq/I10csNXchp56QUpS6UJemZAjT8P0U0e4Y5tgd/PX7
FPt7AIb94N5nQ6TAB0JA7raGKgWRhi+zuSSIE/CIEIxFygHR7yNfM0N4KB++m1f8A8MSl9M2HQOw
UGUAoC1qYnyAYtzXSgwP7CtXfDXYlRzMsiwoVTxM6ER2MnkGMVXEC+aOuuINkDbukm30gtqa8+4E
rATjpfcQ3HU84Br+kHKkOXwCArByugqpMq9Zmkq/xOuCJSIbnFCdBjcGceXmM0dAMnA7W+H9Lmk/
9y/xHexCcqKXHa8xejr97uC8t9uDT9jierOknUVfZUily/Byt95JVP0DW9f8DxJ8MT/Esrxouj9k
G0pXOi8JqGd0EQU1i5LvABFafknqutNEEvUSFAe6VSkfmeHAuIp1m9b5EJ+W7cEhbg3bgzwuIswG
uMlk+TY9WcDNoRLKGyiietdAEjUlhRPOkfZNUsgPS7Elvez9mLEH6p+uW/WuM6yiCk+MPUW6wswW
TrTvSOSNSig42tu9QrdWkSgEB0JWk+0XeJIW97SdQG6+7lMp2QXDFubK9IacVmjRJ3YlFzkeK4hr
PucDMrRhhmD3a38ZRsfoklZIQ7MR2nCgEm1N+59KW9pkYFUZshI1eMUp7KrQqSjKyLvDM0Y9RzEC
0y8iQaa/DKpRe1XLgFSX9lOxMQCINg2xRMphaS1HlAVWQWm4Q2ZkiQZAljPjV7zbpPTGKCkErcFq
Z5a/2XTcKRW+DqODS9X/A1xlSV/Mw1l8fqC4vJHAXCMQlNUxP24WABZcdg+sL7x1rOYQaVfDv0hY
OfEuaFdrEne/KhTpCm7JxyWDevuHKXXmX2JBvNdaCol9cA8rm2k+SLlqRtGL2UXjKIJWUIjWeRHd
iTJFLHlEz4LayPdUDEjIl9JAnA4MFOyuDrQuDzY6p8ioL6HUCH8E4jzMGylh92//q1r7tbSzhzaY
AdMZBBRtc0se40X4jIVsO6Sf3QKApnauyYOul8cLWAHOFa0w5nZ2WauKzykI/9dCF/yxycnAWxIl
qQg84D95funeAqgtjUkDMtF15kXJzaqyjt2KLke7+782Stp5gQ0MeSYJitwSAyi6VWg1CZ58cblQ
HPe7Yqm6m6JPFyUN4ssW/74dEIVBBnGGCN0uSPfoF3QxlLHtCUPaIsEL1lJUyLH+prA1nG1toOLs
Lhl7HIMXIWyGBxqr8D7ZNoWTFVZWmBXwTuBDL1FmuSdSdFJRfKAHAJLc0bHWuPA4Qo+xxQ/BxERI
IX/bSI8j/kXIZH4Uk3lJgDzQmcJUi8Rk6yUHyiUFekfcC3JRGEtE3Sm3Nx9zdN4i7S967KR0/bjU
uxyRM3jsRW5ra7oXos2AQGhZOf+REaMPNCW91eRIoZhfEMCNnQR3rZMwb4Ewd9IGU7Jgv1RUElCZ
vvGdoSHh9IF/AFLmNGWXRNsiZzZKVfIQStuZMBVrSBWDIULmlVkhFUrJ0BWvM5DoJ6HMPxJg8+B7
mUwHb9G/oKCWG/mjxlHNEDTDw3fhU8OVUZxi0rAqbyJnOfGyaHogN55woLzfIPd4TwHdp49Gj5MG
itgHJJBIP71X0mgxQxZ+T48JaJPjnwFXaJQKX09ziEjBrtnaa447CHOpYrgZSkKH9ubucHMhT9qU
DBjdnDoAlY6xI58x9ucun2TNcrR5WUkQHMt2hhM/jNueKH1GFvFClK1sIx4Xp9sXPo2IGOwgDubQ
9jyB9WAKBvtbEjmjUKyGqLq2gUflb2byxh5AJK74hgjR7zo0cwfy7Nvo+z+g3ldg6phg+wEJHZA/
24RScDdaxBCi0J7nsGLDQhRJOhB5DRY3llpOlGnHmIL2vcOapdrnKS4OKMT2FY7uOWsCj4jcRNRh
FDlczC7L0WtSu33jBx0T/TLGzgkpKi6Dm1/OPi0TXEcm8P6XoOD98kmlVTnGkKIya2GQ6JImhvPe
laFCje3Xe+RkEknsaWZmLRN6Uuvy9e05Lf6T3Z06pbT3Uwn6YIjcK0RfectpiwEgGGl6RH1EFn6T
NOGbi7iIUqjXHFHOUc/tCdk4YOmeC/QjvLu86vsM83A9+qX9Qu/gKoN3qBowCLyONtL71J+pniob
Hnb3FC34qpBQHsYStJ0n4S3xm/Pd1OfiFP5QnnL1b3/Xj317u/TUPquCbL+9uSA0BdT4W0Ae5IQD
DZPShgL+qKw2Fuh7+PpgrlVq3tdeWvAGmQiKC2gJnUDIzjXUcOMezXZNyJTdPQ7PGVXFa12Qt8KK
VeiG+meF/hk6rvIXut0aL6Jr1gzAPzvg1UUPjKITmEDWJuswIDmsvhI82AoO2+ZMS+TRuBCNp7Pk
gbkwMGfXzEi7MdsACbHbHH8cPynJQ4b+XEd3DySSBEfK1RxJ29h0Ie3VEImbyU7WrE1cGd22rJBB
m0zDbw+I921TbbrsDu4YLBousk82rCOJwh6ieLl1KL9QpM4Ok+K3rgcEz8rAxtT7eiZ7cgUS0MfU
2gZuEouaQ2mG/xL3CktYCExxp2NKmGP2CWQUOps3qgx+BrtXynzzARawP9vafXqXkY9f/K/PGQxu
PUCUgGoXkUq/k0D2ByngyQW5UGfc5FhI1ty/u9saPbm93Dt9TqQUWrZeg+NFvJOfvlBnvDSagEoh
f4zIZK5B00Au0GSgIJck7y/G2qaxhFLvcb/0rl0Uzh5BPXpdL9kvLC56dbSMNJ8gLzAshW+X4Ufc
0o0y03OToRGSYdx1DMacsZfx3yLEa9K16N5jBys17DBYunQNhE+SPMwXaARUXoCH9iOsUUBUdIgs
r5xkKyGzXnh3avs2hlKLPnZrfRjT25CtNoWW61hENsIb7+himyC/aGHItQu6YaO0PuBz51S3SjGX
X5KqQ3hOO2SS/dnax/fK5llVdIt/UcPmmlwhZi+chwq5IB3XmBjkfRE5opD19BpOADByZhV+KD55
CwK56c4jvZBJT3Y9HQNqVMnopaIDCJkiaD0PJVzmSPYF+Vk9LKd0z5JSRFZk8F2q/ZqB7ieJmSLV
BCUcoxycLl2c85o/UB0YJcgcgeU5eR40CCcAK6uF8KfHzC3TevW1Hg083rwH0kCaG+s76E2Hw06M
Txv++CMjr3uoG2ZdsE//tbwzky+3ShdvQAWmp3E5VOeDoLFDpVIH5cF5xMrCJH8q7nIUtyuuaG3X
EZMsrg65X33yXFziUBAlVGF44oOdt6gm7Ouws3pQkSCdQG7qH8N92G3a9y8eQ30GUqybKk8vsTX7
OUfnwzr6lVniUagDJs7Pm0RbEWOJAWtJIsa2ApfTnYXksnAKsLczBefTUwCQmWIBNPnKrdc8X7+I
LjX1bTEfaT2mkguocBlwJUVvUbwZf43a1Or4p5m61Hf84HIg8GdJ9NeLuxbrDC/0C5og0yBSiu5b
qNbWXwHQdowpL7S/y8M5pu3dKXkyDHbMac2RXQbawazi+8X9RMbXUqKauw2utJwBuqScLhAipgK5
QVzx1+6EjzE8EN++RBS+PqXviDbhkAozsTPczvS8EaHTfYpl2q2Sg/+IGoPWkJ4USSW9FCB0w2yD
0pinnigmqPDZrZyZ1QWFrrA7oVd+gV5/+QoI/b8z5597hIalgCXagIDovxUaRKkjYVMZBgyufZt2
UAF8mfaEntz7iSMQ/UmtQSMuraJwbchGdJeeQaoNxm+zdbAdQdG789rZJ6U5EE+kHP+gQwCNqHM5
KHNCErmL4Ke0CSBujyX6IN7R1On8NckaJKKc588iMwj4hHBRCmM6LLs7xGZPih94r9id7ONmpTOr
pGkVG5FQBCvXnbPpSb9FDzW/Ox1cMBIgbdJpeMC/Jlt2E4ABuSfySxmOfI2OkEYN8zP5qQzpuY8M
RyTQmweTboXGraLHrILbHZPV2z6lXRf3IlXUUmSlF6eJfJSBW6Tm09KxjWN3eoG9YXj6emuY+Vmn
V3mPSSngDWAVnpRQ5CiBN+DnIzUw/NPw3mcGil+MyOGlnYdD3UmfLZbfFZKGfy23bMBr0chfl00i
/nJZ+JMCQRTPbdPtCABUAF8jLrTP/tX5zlUevQmvRdMDJOl5nJvktA3BxcA+yQzz65GAjDzVzOXT
og5eyBk2c+dLol+vdBnf2dhdU30K+IWkWbPBoMwGB1O6YJF5knu2r8BVi6utREbLbEkwI3e2xqmO
9xglVMO7B4fN3kdVCiI445XYuqAF9n5OLQt5frDLWavHs6mjPutf52xQDLGfnIcLQgQGBBiMJuBu
8N84+0TDdg5vgwNj4pGo1sQhwp+tJt+TXQx3iv/tnx2+TelVfaXXocPim/qXwScjYm5QAZ1kz5ZH
UpyWXTEjM6XBPYZ3wqM6rmIS3/dGfs7c29vgyGscQ3WitSn3t9dr+NzAfhbmnjBCiGjFrpLugjRU
FJXaBQFMc9tpWbc3iZBweQjVs6NGiqb5rJ3P5DbvZrXXBfzjFyYKeYSQJw5VX+/xNeKFNHzSKjjl
yLt6yHAs5OyMb7PKPnbQ8DpixHlflO402UODev7ijJ99CnoqbeIW/FsoMdz0UMMS6ZLeewOZ0vLR
las+vQv2DdKrHtZzeEf9fBsKvGBkd2uBpvLOlC02nd1j/GFHUaAsmxafBupzsZPnqgWEkiLn2rXC
PQnLIiho8lT99Yi1mbp/mNf4ihKm+t9gRUYLBPsj6qZHyyG7+pnW7EcoxXj+ZV8iFJRJ4pJkfzdX
CKHgUJ3+XLUZuj0+Kc6hl/cu/vsBA83oy4tzC78cKP5jgPzmKVvkK+GbamnNv3YxLhb8QEHWII7o
O7bpA0R9m8C8HSyFRx3Uj+GFGGsaGaMMPWoxcggEZMM1KaQkdSckEu6FBKg9IsTlFrAgQwp6XzE5
CBE4l9HkOtyHnKDcJ3ffv2SQIvQ9lufQCegx1alFD9TimQC/RL0bo6J2lh9yU2DROmDdMG92CQvQ
MSfdYG9OjA9pT4SioxwkrQBBzwsPMrvfBEJDsMvp9D3oOMDgBEZxKl2uP0FfuHSQ53nRWiTfZKKA
o9AGYSCR3FtOeykQd0+OvhEhb614WGfPFVBumiZtZ/vGAc6Gz/COtw9DwFsxrDsfCV0/MSAMgdiS
49uXihDEzqMO9q49Cj/4s8/De1N8dXI6GdjHLV39Oou8GMdgPgKyF+KgSV6QvX6uD5hNxBgnYYm0
WscmRze6R3/5s4T+SAghH4ULurO62OPZQCrJYmhm14kfTqAJIWFIjEA+LIrqi1UtOEWknyg5L5Bn
MukeMhVile0do57Gam0tRSeMria9AB3QJfqtqJCEWW73N+NhZKa4rASkJcdE2x1Zw0hh0N/IUCjG
7UGSpc3dC2NIuqfgW6AfwMHpNtaqBtt8Sq9YpOtKopH6SEWosZl3GQeS+s5Oi6r/GtgXYKMnFl19
sOCkebkFvQS/+nPNum54vnjuQZ/rnYvTdnBjsNWVUBrgiTn58P0LflzQq/4rWoSd5StAJjD/Ngi5
KhW/FZKu2X1yBGtWY80fTXGf8n8y/wnLpwnt76DrFE7vnSqDNQU4i1kdcpdE5EhbIPoENNQsA9jM
cEJH/UMXGXYnGHsDdFyUl595uyejt5ozlL/WNu8rsy/PEqc7jieMRy/Z8qRX6PMP8Z/r/rNOZeji
ADKAjHwkX38A3y5bGafVgIIW4x4B38Fm54+kcJUQiuUyJBOUVLzaP3ujEUvkNGC1Si5Nj/nBwQGS
D68pIiBXdD8iApSHV4T4KoNDBXgWK/bP+QlIgXAIQJ65xD+dPKE583mdgln3MSmhNeL2EANGNfWz
DJzRk/197b6KUYcRd4Arg7ng/VODwsLmIBC+EcfnUFwj9vSfVLNPdOzvgufhzaJs4YJiAcI0NpOG
RBusBbWh8VzTeh6AJRYbrTYRV1gFnyQ4TNrSk271NFFTthkGDwGSklrj4niMxI7DBjrcDEcN+8t7
IjSTodW134kVvu1nwVSQ9NuaN8UeciRWL3tybXq8N/GEKNaqQUg8ejmBUHP//AIBPifPpcSApSZH
MOYnm2Ir6JLTT3lDniThu4y4PTL6QEwRWurf/O/gMK0Bz+lhedhR4v312WBFKNlkl+7+UhjYOtk9
xKrPg8SM8yI7eHXN2PiehDHlnh53NpSUYH+/VAns6FxbW5yzE3+EGk/BjOQdPUBzEdq9bc3Rey4H
iGGzTmjTRfwDHoDu/DxYCCgp+zY+JpR27WTxY17moMk01ywr2z9voQ03G5jBnFZi71xGp5Eso1/s
aM+f9mRK1wKfrAyoonajkGJOqmh4zNW+NrUtTiGybQLPySjS6NqNqHAHVHp8cPRLOJF9PWKoBAOh
RJKzGmjLOlXIGyOTkquCk2P6hRVhghfThbDycKLfPWBd1tTNawBbxvyD3xD0QatgjH2vbltGEY7A
Cg4IoEYy80AFvK16etrlnGJyoQcsQygxNEHBngf1pxDxfF8fopzLEqqEY1AAuy2cBev7unEy+X8C
6fbml7he+R614BiqKEEDtsmHx98UaJDlb6571ui3ZRvzU3TeaQN1KD5AlPKXpvOkk0VVPnk3CQMb
7e/R2eg9Ql6S73+EFOgfPoJJBntuPwvhJ5UxvfchIvCc33NAjVB92Xda8ZZ9nx2JYENE/0JY3xkd
p/oeeNJzV4zK6L9XediqzfSMZgjVgkwGWow7ASqZBHHZCoTBuqs98k1aCRDAG1BrprbNAIAdcVEe
MgRiwlxA85Zbh1B0eMJ0a4QE9VvjB7gRdY+nJV8we3R2abJNmryTE+cSf57iZnAYu4tzto/uDv5j
Ay1IIpCG4FTuH7iJamKvkmgVZibRHJ2YRSsqlwpxEwPBHNY2Zx9+epeVDkZJzNJkf+I4vVlUEiOs
xzP5Yh54AAsnbQVlDWjtnHhIBEwCPbF4XJ61RbpiM1CSmwHCdmFt7F7W/is3miA8/qg5vvb2K0oK
bxFVvsIV57q+U6LOOfUeEuf+NUz1g8KCeQ3Iqwdq+GY4gSlaL7x9BRAf0OLwBLF7487ihKRdQb2H
2OvgtZ0u+nakvLR9zEu3jpl+N1vjA3+FoitlrhKh32SQxny+PkHe/hmVMxtRIMklrGDriUDfaq8Q
wc25BT5rHHE++tkes1X73wx14bALDEoTSwHL1tErZshf5AoBCb9NgDjxexFhKVqbG6IpAvAxRQw3
4p9jOonVtomlIyPVCpsRgmV11w4XA0DM1gC5iXuI3uk+2x48ZoNwpDfwjElfa0ZUFALH8cRRBopw
Wx7Sr00DfEyK4IXD6A31LiPPVmOpgK5sJTIArINAqwPXTi3JM1S7r90pIJFYXu09BG+EHf/lb+ZY
zDTzs+7OS/qZXXde7DSUxNwUNBd7642YDEbK1HHLTRZ+d1IyA8FbaBYDEcgDNOYXHhOTJ2YN8Jfj
J+7zYslJ/vCz6TAdh2VFcZN+BuXfwn8PqwJtCONVvW/M7542OgM+/X0GBqwObiRQNXQW5NLnkVhZ
tQ0wDNuFNv4MflvF68OjIZDewat6xxXyhrbJ5JVvXPgvaMX4TqgWCmFa2BufHaBVcH+eoQIb67W3
zb0PMh1JwBkjwnqCIzgGyl0C6W26Evdhbplw5nAI5pNixQDanja7I/ZNNWwIHwmy12YAqSdPT7UE
+K9lnxcWP+DdNjtjITjwJMpRyeC1bLFp2YoOtMeYGOvFe3JIHtVTZsCcgXNb9q229qvm+I3NwFJG
/+y4h4jKBoHEnnBKVE8L9+pf/q5+gqr+6nMXBSUkwn8sC073XzzYR5V/ofXCLuIWWNr6XffG+xm3
ljVrJW5O30GRvMclio242HQ1+5oUm/1MQUtcJBLDRzSAiVlGXYL6IJUxn0HLvSX1+D4mgih4jh+x
vuy4R/8dd/ZeWXtF+I6v4WO4aHnHUGcY/YvA90WmT0iRwP5+Gyhiop1o5o1+8+Fp5oNOt19Iz0GC
SQl8pZK/vlhdw2PvgX/YoN0F7jKXyLEaNp2HQH+EhB9IjazN0YRkCZGBfywqmZO5IdkPQ70lOYM7
DbxYYENJSHsQkF0BEFj3h9NWhxT4JZR+diCdjMIfAZ0P9dWnr/ASWEnEI0wGIRcOWzgN7p+oRK5g
r+j2kIOG8A/gqhpj3a08aI1wXAnE37bUIXwSnY9fo657sKZayGcupM2A57LDlej8EDHCYw1Emr6C
wvs/iFvQbmhBB/FyF8vIk9khCKU4TGAcQMptcaLJmSpj0KQxgCP6MtWz7vnLSxC+cMNNzs4oJ+ld
RIuLmOZpxzbf9RlLJhl5l0xszJIoRzhfGMNfvIiUI0iAvS/wdMUqmFtE2isFnRbQzIhbMcu2wVjl
fRJ/sUKzI7weIB+DhHlLHaL5xd7283CYdHwvM5O8h4+biJQObZHfXTZ5rIW8A5ilGFMGBP3/DHCI
6dKKm8otdvwP0z4ndIGQNllJkyVUJQnrQMbenv4TKEesYSjKXpIuj26TD4Fio+DmE/c72dV+I6H3
k/u8bLrQMZdfqItBLn3EIcjhL0pUtL4zidIEiiJRh2kZdHUPBF5o2BaIP2Gr2CCHx/QeVdNLIPFW
4FYAcW4RE2JHPpZhCS4CSnsgloXccnnbV3rYm0QiE9ghZgpxPrPVoqzGkqEioZayUtQ/Yp0Qh78M
Z5T4SZrr0RKCdMmnAUQ1psICar7/yZBzSWibL7UxSq0/Sl896OKsEC+2OBsUzLWUfeQtN7F6ZQ6U
IweukcrpfOpyRxjCET/gPqkjSI2C9fa+tDYnZEtADRjL9kmD1k+8u+sEQS+bPTrAxY+KlftGqKgW
sBJkCyV1CB9Zn4gHeNCYNUdSAB7JE5kmDxrqrYy7eNrVlE8iADmouS+pfx1uNy0ZpK5c99PEW3so
63TmRUPjxWj+5vq8KRQxql1vn95RSqGRE5L6VcHUEZh7Rax1Giuu4OyPVCDmt2Q18CPgjUMmxqHL
FjoezhB0OSSkLz6NRZ6KuXMmL697nZE2OARGv2nf1oXTmLRY0+1UzJ3oPFjm6xZK2zNPHUy282JA
HOyrfsVA/+5Rcr17JWELDaucfKneVKJOqJ3xRdObylHaBK7WQazE9SXKHlyWVo4IZI/3XJ4Y+SqB
a2ti4BmGlLA1ST+8AvLRuRkcsvh4oKVhk2BqCUeR/mJ9Ayr2mN/ztTLRHUJrJhAmedJa58nx6mh0
0CiAoWxFjiyb6If44yHuN6wwDfwxmH08gpEL9l2KVNkGHRpQyZ0FREiePRIrBD72xB5ZsRmqTEZB
Cv0Emv3pBlxqYbGv84jwhIAh4fUQMTfJefiBTxzL+2l2niKWtYD1gazthkfCPMAP4KTkZUjMRTc8
JRJDjC6YRT7ak3Fe083Ju7vhCeL3lNVMjI1M7p0S4kQzNgX4+UMqJvu5GpB7JC43+mdipGU7q/kw
SL2gdawJdlDb3zSY8UveM8ZqUb0gXrPJxNkM0YmKGVXOBT3RN3Wv7JUrSkterkN/N2BOKkGKCKGs
ZgZvREx9s6f5L+ZySa7EjtFeHlolApobAZjppOpjbpXAPBmO8V7eEv7JFrDIFBNfKqABP4iRSZ6B
6hOZKHUYpYM744t1y5SU7+NocAfaY1FsQX1JkWXc81CE01fsrSOwo5BARwAzi4AkJpqH7CQjIvMi
c4Ka02Z3IpTL7qBQ04HJneWomITMdQDa5YLsht0xgWlWxEOGzoAd8OOPHh5H5AWOv7L86RWlUuXZ
52E1Ge02ODPZamWX/IB4XcB9ZYXszuGoEbBcFj34rYmMDjmNUJeCBBBuyT6kB3effyZaagRHr4VW
KVBn9OcGzqzujGhk+v2gXTDftkMfgk8sZ5tDzZFBFcDI4OwP6dbff/r6NO2OJN22RYoEA3Nqpxrv
Z4KMfgNxvsLbmPpaYjQKSuG7v9EBWjyCvYcPtEyF/RTTKUcZW6+MEZAZ0Q+4OBbFkinRKtrOphvD
YOYb8gX8Kx6Jc6JZ7nmG5GgDURE8KHsFEmYeEacCe4ASlH9SVVHsNROFyp+jt4X/nMhSMQ3I/AQk
03cid/QQLTfJRQ+I1P1SnPNNuk9DgMG1VAh3UP01LWyvaW6vWSs44Z0QuVFOR//IDhMq9nxbZSJs
r1Y4GlbNoCKXEek6pRo7kGOkneBKDq1D958dR/dtxTQQmggSYLJbyYkvSYhCWMk284vNlU9zdtVV
ORFJ4pMxqYeQnd4vt6SHUiQ8PY1wDomK8cu+ODDk3cjPoJ/HQMhpgMUEOSs70m8M4xgEGo1rMdB7
7EL8CAbTu1TOnGl98dj8wkskWkxqEMkFRs4AkiERQmu8BUGwInrKrPsACzQ9bImAYQRQMZH9GvAX
yTrK1tuqN8aLJ0DD/bddLlC7MGOUcoaEA8G2tjPW+QNJehlECYT+GCGUCIkPEpj4wrVPbCs9RQC/
r5p9UEq2T2/MX4udc0trZfHdCzdAxHdgCJlFk1WZEkoJ/TNZIqQ4m0QnbcEJODUol3Z7M55VDimm
kbNe8wYaliQ3omoi146Sx5xRsgMijgNUVVD+FEn7AQihw8TFNucxN05iGDLB0kvoZsprPSoV6zNn
vOJFR21QerTQgCAluTDnCEQu/QZndsuEhoC2r9zz5xppMMeg6RlrUuNwGheaucezB6eIACDvXyww
R4zeG/IBv5yrMkFPpiKAhWcJAjc6TO7GwR8TrACouqJ5x4tV4fBrDh8E09Rh03uiyOyrf0X03Gk7
gFTgHVSNaIeQa0mSH85YUSRXeAWG778Wes8vkQrj+/TBe0muAMWguWgROdlwXf1uMco/Lnzh5sOD
qOlEJfOZdakauGe3CZIKJAz0NZwoOSf1Ty+GHg9ewnD0OSA6vhOkXlayXufBdfel9JCYgRd/qQ85
CZGFhd1hE2YZ/x083cJ/Xi069jxgdI6MQPvZZggUkKh6pgb0QV8YeMY0bhKbFqMa6BNnCvj0HHB4
9x5KWXmhIKQmGMpUwfM0I+9J+5PuNpjFzyBD/RnuB13OOshG8oQPyM8YcwW58iWtJZNo0Qw0+Oat
5gDmPIx5iJaPdmzzSaDYp//RdF5LiitbEP0iRYAwgld5CQnvX4jGCW+E5+vvSubc6JhzZnp6ukEq
Ve2dO80DOA648p48o5zhTNF/JtLKsRecwUm4boL/4M3e7PHLYRLLcm93pQVUqjXjBgqsLgCDz7/o
HDCjeASApqC9fqnBTcbbPVSC97Yzg7JzkaVlbSIYaPUL4Z6/7ctIqsd9DLQO4sDOAix0O4lXdF6U
e1WitW6+MaR1R4vTM3tciMAKnsPn34kZ6Hb5wCgDxIWK4PKXLYvrF3BZ1d4uK3EZDyIsI2oEc2z7
xXWNQo3wM+rGYmx1vhR8jwg/CFPDSRK+mrck7r2wjywT7f6IMqfMAFVHowCP2m9/zv8MqhsK4G2/
WaHR4PbxZ8VPzThAsapwTX/X4MHTgw1QXUS9fkF0eSzwlPmXPs4K+cxuFdK56Vlzto4YJyOPtPFj
umu1aqvTZL6FhslepcoFXZFUf5B2AGjfIf7iuHky92pvUJmJbahquQp3hkah7vAFHqo9oQqwgRdU
mFlbRhY0FtGuWVtcOQ/+vtMJwxXx1K+UjexBQblV7o0mfwePoiAdUB39Hfsv1+hU4pLzaJmJyjUg
NZ+x7y/ciVeOTJcdGeWIzxRyjoCCoYuMBWBe4z7MVJ+9+OxYDQDZC9pcHmMm8lt8CKBpsyznT8gS
BqOB6clv5ZgTF9jUHwMfAisDTMwqIDnLaPOGUSrbLO9vZXnw0Keopq8hQwNEzynDewd/TM5sRgEb
R2aQhjsYOFY8MCJYg84SqVYwxqwiMIiWr3E4n8jig0d+bFLNSiCsQrl3JhfwQknRgV6JvhJPxjsn
4HO+ItnGm026HIlqEfedDefvxud9Al77mnscR+Eppf6jDuDRIm6F6vvMHEtmK2f4+pvmqN2OWqni
Ksjutud06egnWeyYrdD4NOueWfRXFKgEpeatYnRhKtB80lGElxURRu6sOyOGkBKQ9B3v0Vgb1BWx
2XiNqFrwCyPoqtbtWFhYkE1Qahs+Ddqyc/bOuZ326809hAZ/utxTNtVJyDGb51G+oxKRl+km2M6X
L7In3A2F3DUs9hA/wqdAzMZXUJd7w0JcV2yvGSjYWw1cIxzAC/oLw4sbsrVpfPhIqPCGpwV6XXtt
tEV0x/FxExhoxIH6aB8Jcus8xzI/womjVSFfACSLDcYNB2ty+mwQEixZKOs+4TCnHXjRkJZ+X31p
TxvhsxMiAvKXzFXpAM0BVh+2eyBwALvHB6WVA4BBsl4Sd7wmwbg03p0aZbdMDVx3gLp0D1jOa8+j
d9Rn78Ixqu4+WAXTLQnaBhQXmMFbO23gOdA49fXtG3C8TISB8Qnlfj0CZ04NJY8k03P8Y3E3OtWQ
FuDuswSJgXk5DcbEzDCk7Ng2D5QjBa5ihYJSmXxmB6cC79hESYJEO961LMte4WLEQw0L3SUsspGf
3cJEng6caQmA5BkhrhMwbkXQJRpcFTTcCsgSxbtQzsoreuc/vqRmtyXVSDe+nSzU8FACudXhPUIK
XR+/o2If7xYHAnz/hAa8hNkbmGrC9oMI968aXzkGgP19mZxpd0dN0kHLdVWZ6oZ/175D49NoTL8Q
qf18Ob9O0QO/2Cl7VQdbB0Q4T0jnmHbwb4eduM72e4VgXQvzjhne031v7Q7HkvTyrQ/ODTPDPfq9
DdAk1Av6P+fuHN3nKg/KkOQU3nYifLDiFjGSuK7N+BQZYfED1H8eztLX+p1U439jLdObQvdnZFSf
SDq448VX0XeI3MBbwZFK/ARYmekTuwJd/CyEflWDFA/12oiBOiG3XNuKpct8IidaiqNhLJMMmDtw
lUud5PRtPbb2iLPYb14x63l6EI3rKQQSzejDFypwrpN5JLHG5b9lBgUlelUE+On7ZWfXoL58sKbJ
Zt37L8wkys0P+rfQLbV4LiLNMkv2tbGuRGQ+M2yP1XdUicZhpd68TZ/1QgdeQ+NiQ2Bi8uFmGNxQ
br5dpFZYcGBAy8TaPjeK0fBlNzZJoxMrpvpO2UJh7uYNb9OEsncKBh+3wPMMwAHJri0d5iNJyotK
UF3I6vPS5H3SJ7TAp9bCZvC/6WI+z5bQKMmXrtSuoC+BbPCyb3MrWqJjQfbG3rxrD9fAXKwY9Z5y
vCh3S0s2plJUbJcidoDOhQi9p1vpMWgYnxabaBMVF0YLPpzYbdRj9Gbc7qgeFjqNL2qCh/3ipJnm
sNg2fdicBFX3x2ARczni1AlfZNBMLNmb287c84Oup8aMjOPj2P14ZfT44wbqCxgX/xIP1EvXWVDv
1tUrBE8fjFWht1SV4FAHEIgtTSu9Nz4dzVeDnLewTBgdbfi+BchLeS12lNxchFoAAdNcZ63b/DRg
P6p5vIJCzG5x9lBwDTs17g+RYUtYSfGJOXjKUC+AK+YXMBUiao4fROIY2d9b7gdZokACYA9se6yO
zgM47hI0cCDhyOreQD5nf5/ggpxFDpIEY7ONUHGXDph21FvIoHSQPt16C+4gb7rEj87cOinI0DFO
wY0mPX0Bg5btjjF5hdaEU+QGHemTKNnRXYLzwU5DWTSryOt83qfzEWbWVk3Bn/HFpVqxIxdziM2k
CIPx45lrkwxWZlJJjhEbM5pavO0akOkK3KQP/iV1fU/8EMrxIdpFTyRYck85rxkqSUn5+fAgyu+R
1gthC+j+PN/YpcZxSsyPS5FIK7W1p0BNGAXkCQ157+1/nBsT7yqWDmUsQ2SL0qJpI8OTL035Cbws
qgVRkih2w2tQoYgE9aP6qniFifIDKIhpQrCUGBEmb99pcPOGrI2YZVCyai6pmoMm8QrUiDF/CUxG
FlcSAvWjc9rnFb2Rkal3uEetDT0o89wWxCz5WUMLmGLm/R6TcaN/hdMJr5wbhc1Ir1HuvMFRcXrS
mpPSjTk+jmVshzK4LTK1xh9q0x/j2Jnb2w/GNbf4kbEPLDk4stF3WR3cuHGZfRQClZ+c56Qe7hki
OB2D8LIq1Et3u94wK4tmU54ZgROQTIYfjjfcVzBoMQN2ZkizzpNFT2nBIJOwx1lzsyevEMv0VmFO
UGuYnew16/KEQFfOsNvefqONjrQ7QBXIuEA/ToGquABsdkA6IrYUvF+f50RhduA2vZgEFk7+zF3K
lmWXYOMYZ+tj2T+N360qpleRXHBkasUrt/qiLV/ARqjcNMZV3VBLeTq5cj/Mf7002JFBYIJDQlj1
8cpizbGvycJtWLs0ACX8d6823Oxsl46lX/EfMIEaVxF9ht+I3T+S38fj7OA3AhywWzyZOoXv3o5h
xN6F+WmuPulusRljBCI0obcD6KqDnYZUaNEzzDksYKLKnfqV0mCyOP9ZNMuxn5q+8rSn1ViDEI1J
WZPMxHGcQG6lkhd8AxDFpch8J6+/OiZXFu3xgYcZZ9Bh7ZfDyRPrh42f9+rHSRufPogmMwBOxzy2
8PkkSeva2sScmgUI3wfOiXWKuBdqongN3/A12MY5zDoSkwGf4M5yJp+9PR5nzMpxqbHs6/C0tfd/
e06VF2szj3K8Ui59iQbPfTJyYJMeGuA+UW25pdE7BrXoGFzmtejKVU6ZnyM1o/Tt7uGW8RgNuDzV
CTIufanVfdK1/dpYsrL3A7zW2veic6Y4AazxSEFhSE1en7ANGYRcuVCtQ+sn/0F3UGpseiQKTvle
+A5SFTPyJPLukcLBpejnwqk90IaD8QtjYMizVP/b6YNeFRIg4kZYSxQGPHB1DqMNfYCgI/XkkCV+
Uddy6ktI8mopz8tItxF6maDcUws/0m9GTLmstD0LS+kJ9sYp3EJWM6Ni9xKewjIUJIojSXz4bv7C
8tq5tyCiHKY3X2Jp0BWujL9M1HRar0JUjnbz12QHWM3fMITSwAzQrNi8s7IT5hrdUvOL5/DDL3Y0
a5LpF0OlhO+B2kFeIYtZ/wx/ueKUl1nQLnZOaw1tC7h7ZQEJJhzBBEJgWhyuqm6WQkWAkiHAqO60
ReMmi5FGwnAszXe5a1VGKQHoXhBodFuITo2ZvlnznUFyai8KvVPjFG7miABLmV2+2K8XHsd5eAm3
gRw8yCIU3+Ee7gMwIyYMWgVqF+V9uQ9q+HfCNvBrNEe1NrwLsTQ8lgITihCcsM3YkNv+66hYD+qb
tjEaD/9N1S2T3xPkJLom+DUMLQAAKV7pjwTYi/qn3hm2AAIfDBZF88Ttg0gKvBGYQLOtE6VjwA2h
18LQ/PaTJxustS5pTGvigtGHaUAjmnUZ0GXrBADTbTIz/CChk+2txUiWD9sdaqLwGD7o8cSsgPID
hQ5rDP26gptpfsnNqXiHRoWvFtAq/KaOX84CnkjeMHECtnDslenfHtNQdg3wDXoLrW197LHI0REk
Up+abmAYsDEIGvwgLoDqfgVSM3KFSsRsyF0UWpr4aKmyFHE6uEDWJ76b+4CWn8X6IeNF0CvtY8UB
KwALWLW1ThBKgdlx05jU0mYgRuS5ANWE9wLU2hASK/smkFjQVALTGLAJ6/29XN5Y/kuRyX6ggkCH
ldblheB6vXzM5fk2EC9G6jQ0xl2JKf/PRle0Bdp0/g3P4O8AxralyY4xiwgx5E0ruE98Z3jPTJ5k
MwWu3ZeLQA0SUzmhweh/vvhQPv5m8S3znwB1D578t78dIXNjV4TJacIzPIcvqPUl/+JHh0bm5cSj
vrx9XAF4uOJXhhzEnq3KneIYUPjiXN8wvV+g0HveyTYRsRRCNpaCRfcihzKFvAJQRq8OMAF9RBbe
l2/MQ0cG3WRLnnmQMyZF5P2j6su5rvbhE50IrOUbZCF0fghXMWkq93TtMiWUtN49hABvr54H9zns
kTI9JqcQVljeDtMdHvuPXTXtCTwuGrhcJ86XSmTCiJYVUHPPA6qZNkoSLiTyvbTWymEpLyhpwu5u
oQmA1a2xNULZYMQBy6Jnzd/LqsMbrIwgtT/o7ajaYETNeZixf8EOh3H3zfVq6Bc/Io+wM1jgf2dY
Wc8cjlRltK+75be7u7nZ1sFeq1m/c6zB3WR3Bclg9Rc4Hc2J2c948LuQAgzob0+HofO9aue4xngo
/9x9GxVpe/FF3Rgy73Yu3TJNNFqZSgfoMjC69Y0P3I6/D08laB3ez46ZMU9iSP20v1+ZmY5vrr1P
bmzlY97ct4lJYnF6mDXYo554i20vcIUxyPZw9e3nXhbko23HaJo/4A3U1CPz7Nk8sQfz+1rrWLfh
033hg5x8emqUod+zx015TS7Me4ndQeJeAze/eEUYpygN6/bh1EDjmNUClJHbcrs2Cys8pM676F1o
egw4uT180PkU5qOzElR16geDlN2mCUg7RZqHcp25AIzD66CbeZfJFKiaZTIEK2FMjI0RL6TO2YKl
LjEBTztDxRpi/NVhAM77qC1PXPGl5XwoMpi19sAAwsP8CXjZVVunncLkTJDdI+dWCvLMrlF2v12u
KoSNPdsL9KqQ/+x5ZOVHjsJHTFhy5myoxNhQ/fTRYvUq+XSU7MXL4ZWsGB0YrOPCif9UmtTJMEmc
NpsA20CiMAxzUgW01giIYppxOjsL27j0DCjoGWey/zK1kBemDlxeom+yg6/A6YF6V7B8tuxQnHds
7JCUZFDsG00dJhZrHTcdTlEc+RsnanVDjSyn5TPeJ9nvWxE7iPhFW6Hgev4eTqzQJHYejfr5KbIY
PkBF438c3UBsOni60P+2vIu6E7S9hNlvAXgHgLOCV6c8iS6c79o6y2ydOf7H2jqpZn4nn14glFYo
uQsTg2cu0R0+ojnhDVBlaMvm4qzEsdNM391G26gYo0kGTqbceBPAqxwqbhcFad+MMGqoNE+NAx+I
irKIjwTiIBqGp8XZlqU5gV26b0x/2os2L4miKrwU4C9wxrZ5w7itTTIK2xsdDwxBOp5So4pPWg7k
emCWdnbAH8l20cxL5wpIuyP+yQPxwTfgcXi1391i8wnlaFJprnRuE5ocUe1C7YqMJne83vyliLCv
8y3gt+OyhZu0wHyj+Wzo8BarEkNuDvJ3yPnBycJoUp9ntqRfCOxcBitThLNTphJwTWEcQu7H9Eth
aHAO0HtybHB79G30X8i1OoN0eOrTTPU6RboxujJqPZIHwp+aBotDtgAtaRV7K9Wf7BuhQbmg+kFF
g1ajCkeT+Z6CgaFbM7o/e9n6EV8BgJWRcKMYJnth+k0M+xhK78ZPwiKbdo71oqNO7MLFFT8llQAa
mMpwqMwHNRNPRoU1mw1UaOUjzhMSdDEjpsylPBKP/Hf+69jV0POf9/ksRl6Gml8+iwozKDGw1Im4
4auoN+oUFDqj2RYgX87pRvV+eJvsJDphdfAyFPn3C/ltjUMF6zv+qeH8lMA8fRCYpSuW1z54suoF
KWx/0RRoW/8gBQULfpAIfJpumW11yfr5XOwfxs4gDa8KjVmh2VOBCxVE6EKH/e9y6jP/OUTSNjco
OAGOuDmUbbrqG2euSAsFDiqeQvICWhA+YEnyXX6cMfoirCUyMVs4/EiVE01TtfIFmBMLPZ6VFt2E
E6z0FyNZHeXwyNAxE2N+fvF+6jypnLUoRFTfl91D44PhujaUhZhSJx6iqlvrU6V5GaadZpuHNKzA
KSJwGE6l1YSD050tkW5T5MgkHSYNE3Qc0Zv0NnzmMq9G5QnfPqq22aA5ASi24UVOYHt7PMCW2CXs
vpthKT2Pv9T0Wz5jOQteBX8hEgpKl/Qx1t6CGHv8jA9rfU4svCpzJJKVqrBiZTJgBUf0zS+XjELY
3lhUmT6TJagMmJ3BKNPCE4nut61Rvc+gahdan9aXPQtm0LjifTvMI9Obj9a52wXH4EPFOftGf7Ui
jfZfHDxvQ3UPB8RhpGvGKvgXkvj7Wt4geghOkTbUgkHlaG8Hcki+jAqGzdYjUvadaojwyRGTUTYE
ym7WtUCbX4HYFZV46x3jB0W8AX8MuBfR2Fzc+kcAoiK5HBT7Lc/alVkXRceIToGPC635pXfpoaPj
KVRRyTduYCPqvwI1gOAabGl0YPg4I1zlydAbpB9hESu1YkuxDeDF76sIianyRc/GQyOtnehS6hyX
de+E2mFPZYthJTzGUlPVPDstIhAV8YdRscm2zQkIPb/3w34hz5eC15j56xs2MRUbkCqgKpkZZNe9
KPdqIvuVWYiPSQFDgsO8m4cyPrQocSw6zzq07y10I9Xtu7nFa+Ug429yDj8dUeQ//442urjDiIav
0P5Man0I1vQSQPkg5IwEqpz05Xa5rZBpNWCYR/KeIXuV2barbePfHsUgUL/T6aeB0o+tjlNU2+jO
otrLuZzJKsWHrm1HL+6W0cTaH/26TpHn6NQzYUjTGsZFqBbQq9VsyzDV8lFlYdeE21JyHm6JMmAr
xR0taDE/cIORl/ydl15Eck3e6ssolQPW7FPgOSOjA6c2QcWKiJVshJIXi9AD8UmeLkWcB7nKXI0j
9xkeBs0pezvm/sw32Fqh5Dc5J4/cj+BS84EenAInrsEuRdvEZrd3KMRpXtnffp4MO79I/a+L3bZX
fvcMAAK7E4fKd/yMNx9IxjOfzpl3zYZywn0GP/P5caDVcC3xYFUhy6gg0xF9GNH+/r6zHI6YePPN
dstjGEUBc1Mf0ikvhVPyDSmTDV879SMAtwInxPbqBGWBYZSbYgPhi/JRjtOovwpGkAIR4Q8rlCM8
eLb6UYz+2QigRBeoEzkcOMp5VKY4lIJsepD3iQrbwYM3h+A5dqRTCVTm3qAqapSmxc4DEfgqG4gR
w4D3H82N2phNE4EDuhfE7NRJMv6gcOGrOtWJVAB2QAbMH/kKzVlyPiVZUGCoTifbhPiNeuB9b5ro
WwYMpHpnWuayzX9LDRMnUcSkNVDEp18lVgVzDFpZ+AUqLrieIYgC0HQfO7rQnDyykBqldHOe7W3M
dlPximyMdLhgNggJzuksi2lCG7zMYSU5Dl47enmQ1M0lrk4oCUAdvqBBOjjV1hRHdQbCdKfI8OFF
4pQT1sCfVHLQwtoHODbbuG96pJfJh0cUF8oZjLoGpfCBalLD8Rqo58vevjzezx7L4X0IsT/Jx2Vy
UawF70aWNxTsbvXp+VOSIj+OL++bUUaxGNjdaNe7BoC/HGxxa0U1yjrApYIyDKGuu+Nqs0EJM+fs
w2kA0+y/I9frN5pG5l7k2cV9Q3yVPCwz+unBe6LIoRrvo/MajSaXP0LMuJSrIrczx4iOARzsGDnS
LQdPONvycK+kC/X/TZnDAc9joscnJ5M9POrHb/dmc0lrS+4MFeF8iq+Zn4wYDqocgBk644xXoYOj
VwZNm7E3S4vKNllAgxbAZHlSkLBP61fJfTTZmentG29AjXd4uTnIAngYWcLiJAlYyZlKSnmBTy0t
RJ3zHPFuCiMtLkQSFCEMajwLTo3YdQgL6Bp2I9CTF4+zTH+qfe2BOmQ5hsn75pyWwwqVIDsdrvwI
gp/UIrCygChqbRWXqlJuDuPN34pg+1UFbrJ3GAM8eoI97OwHD/KexYGFs/zK0dipJJIdVA3XAdHw
SbyjnNBRISq7+oO9VwkFRQn8nC0p6nhdJ9QUd9yw5Md5Dg6+yraDCxGsqxwlbW4QfZgimhgXKYFD
PxkmPaWBMZShDS0KK0+45h3EbMajUacAEUJqNFUEG93qhJMV9+XBuyFazJO7R5g0hyudhxaj4BHK
LU+5TCXE/SiNsQT6+ISXwZXMXAOwXvHcZzbXt/ceXphUyRsthwKK4pj/4N0hNnMR6yD8NJnQYYPv
r3vH1jvd+lkv8w8p4d/MBGYkt80AAC17k8L1hjVBLopMDl6AY7gOseGcLH6L/8CuW3I+9LD5B+J1
YnSYijGNC9lMbwuzh+aFRXlzsQ/9kXOsQEybo5A06j1Q1HCzrkytAY0eKiXdWnIy7DaEXOy022fM
XWsovpyIcvc2eIPxwiGqUixjC+GlVZCjudLt32xvK/Y3GsbgSjTDjCMa8xfODIQ442oi7U0J/1od
0SxYy1ucB6unvoAeCJ3VkYMdQVDW3w0/40eO+wfwzQW3EBzcxvulaaSWMaofIe17cW/mOCG/OwAm
3lA/UMCw+cGz5MgoBi///fFw6VbCej1gnA2qs2lY+EOHh7h8iXerD7SZ3DbiIt4gmLYasRGUmeQR
zL4fm0b/xNM5B4ZgtnLCS/Q6uB675zedyKyWAIgC4dDsePfeA4oZXCwgngaWBZp08fByUO9Dkk9+
44vWoXdq3ZgGlWyAJn5T/bt1ijilRUeyvitjzPBmRzfrzoITpHZfw6HNAT/GO/M5qHJW3b6evJfZ
OcGjE6EVSN3XNAumjk9AeHy/E2XILINM2n7flxUeqbLrQ2KNLxtvRpQ3+ZAAWUkFR9nhNc46OFdm
K3p+9dyqftnemJTB7WOSKDoQD+YV6F6cg5dT7TAodvG0itm6R9ayDONl8mSCOshJrUjryxlYGIxD
qAcM+ffDbZPIg/vDsVqbPpPFKuz9r2NeoGOwfr0roEiJd2Uf3jE5C++DU+KI18xsE/EdnDEj7WXR
J7L+QkSd8MXigpvSfGMTztbaZ38eiXWEzQMdNfHKDLt7BEJEVsJIykoUrFVgv2e//PFQtyxjVdwo
r6ou/Es4hexi/8HhFLnKZirjsL+hC5KGQUxFvXPdhGqgFJYb9TM58lEVTZggYjW8VAQ6RCBfAghV
l8gtl+wrDfqPqltsbubFbqVZavLHf2JMk9FgyAFOawOpTvsWokwAFu1xNFmNImMJzJUA9RF96aMW
CcTgX5SR0YgZWmmCgBCERYPTZLhGiZbWJlU4esx7mtWIcUJUmICECTEg+H7yxnhdCDw/pb1xn3OM
QnuanVGH0gaDDDFNZWBDpOPW+6Ro/NHNq77XcFbVE0UOgACBph1g8j2HNTxCRr5NAQKq0L7gss3Z
hGqIhkDR3bhL0N5T7PNM87pXnLS8yn9Iu2ZyGPzTVxfpUGX3BZ1UUWkaDsMUGioaTFgAyGRi9H46
ZogrEqdLkyIjT7WtMrZF2UDFgZMdu8rPLRkXwsWpRhPwpuJZyRpfAD6wGCcfuh71orLkUc0C407d
KmICt0h3p6QXOIgsfkE6DKaQHQpgW2gr4oOdlO/JF+LqquQqHScKIcebhOOqHpTiYoz3lb8HvCVN
dY4EhN38hYiiRvVa4QDmoO0X2jfu4rLU/NAuZCnGXHjN/wzVrCaSVro1bkxjt3f63B4OObURWAJ3
1MEwK2DdAC5gGSmGYZW/wwLgrBBhEmwj8ijhnMFjCSBmQMzSJZprJ0I+wCbw9b9cRR6aOXCUr81q
ztNi8YBoyC+Qgy5uBUjg3GhAtS7pVH4tP+XaTzRjsYvKSV5QxNUB1lAbVfsHSMEeZOGprCWfkFUE
BI/bSBnRiiAWLUuGSXAQiRlgQ2Qqz4DpSwquVjwteTTi+OLHQHSPmatA93zHD+C4x0JOfLqWQhP/
/UQhkkIcZ5RGKkfpG8EA7TbWexzC6m6L2J18mKqbsEgkS1eSVReKdbIhHEjnf5kHFziFDomJEepS
djyBkMI5wThZOpJWC9RoK1FEsEsRjjS0QBHVtKMowcZiX0CvNrW7gK2/V6nsL/ULKmJkGKmYxqd3
wQqb/qW3xbm+JehEb/EI0qAqTINr8CvqDVVXAqgoQHkWVUKhgoIuLkOtMyFuOT4i6AP4/6N3inOq
DKxMqSJMt+g9omt0TWjQyovZw95cHcS1L5SERc54CaOOKY8tsAcxBWvk7Khix4d1oVVomf1yfxbe
FoTfQTtHcccTUCZ8L2P6TuxNr9p6oMQhyG+iVhB5AZOdBp5+C6CU5tXg5X8DOmtQdAzME74Kdxb2
Q5dVDkiKlnWbqk9pqqr+p4Iq9AotsHM09q+ieyw5x5tnpFK/PTBzt6AJ76nNjOkeN80HRC2vsDhY
rjmL66kxRbBUWJQ6M0BAhI84eZ/3/uMR3qChcTTwCv+E+fFHjBFL4AL3tJYcx5fbOr8ErxIayQIS
TFIu7PuucwMvYZ/1jIIHvgrhG9e8Su7w6fPLAZbGRqL/5sjjxHP5/8uIVjknLMNOhyqIKgJiaOeb
Ui0cIG7NnCq6uyWqF+wtMhcOJ3GeMInyAEbAG82yVw1vvWJqupi3PfpfjN8r3No+ZpFEiNSDfXvH
/DCHglrFKfIbl6a3hTVgmEW7n/HCYS4bbDF4eQY3nJFYyPpXXw97pvBdhy32iY4LC07wM731ynP9
4COB9jdUOZC+pv8YCUeKDCKu9Cqu7ePk2Tx4R786P/bueLSV53cUT9XRY4MZFJ8OTTQ8hvsYPeYZ
ZNVbaDY3we3/YkGIELv++xcYuyw0cMHZYjpn8hZrjQFmn1jWJfe/7XLH8zba4AQfjAqLyvr+R+FV
SjOAAAvuhOltm2pVlVZVId7yw0QPs6OPY5JX9onNAB8xFR0GIWlj8r5yNnsOAB0DJf/QZiubtqby
HMEwlJKrH2HkSvcdKe6jzQOIVgnJktMG7dDMxBiCxD3jBRP2SDxMeVZqlE2tw5RrH9+u9rFTmT+C
Y8dAyLuxjScJZKovrEZ5gFcznu1BH6QBCyfcZphwetPWE/aKD6ba5yQiZRwGuXQq3VYfrwueDuSL
rRaUwDnkCrzbQF2BZvoEfoOWuUhH/o3SdVZuvZYPs+sLi4xpgU//Ajml2D+GFtpReFg/XjaW7Rjh
QFA621mz3oO5E739FBCDF/Hxxr5y/7CrwRkOiEhGNgU2c331BzMGOazBwsBSC/JiKvNlcewaZjAb
QADiCxonhByijGVwRKGsxaIBi1ulaw4Avzw2xycMwTHFwdgNV7cUi2t9Tc1J08hf+T4WN3Ubmi1f
EHTtacQr7RtKNpeuh7IA72EhWNKOwGgPb8TUKyanhc6Y0wAo4TcSAHEgjW9qIX15Uq19jN/WfwzK
k4yOExgxh9mk0cM3ZPQJrBQf00qp9QHOdKmGtqvZEmU7JhHmztuufgPB2bHLTBJLjMo7yUWkL1Ob
TWDPuKf5HkKuKgWBmPMvo+0MVBX9DqaAww0noAllBSj8Pd93AM+8BITsnWJrqgTemAFaDSAVEmJf
ulFqxUgwMBPZufG3G5XbVD/qS7eDAi7+HBkIp+pn5fGY7DS0qxsfP6hNr48cK9yueGdldlWUf2wv
miAYZVTrtFZQ0NZf9D+FOYXXdnoBLGuaTBzqjomTq89W+saY5jwUb0mEPuCN4uLBxBxhojk6m7Qt
W4jpSyV5iKzaWDZu4ensYwQBOb+T3jxuW7/VjQI7sNvAF93zEyy+21UJ+COScGDS0DGjUHIUaCi0
uiyOrquNL5VYBCNrtcdsIrBq3cocBhf9oZ3ndvS8lPwbBYOBwP8AHoBYrMTB/w0Pbu2PKFqYBC/i
SXBGHHcUIzDkxYmaBzssa9ZSCxLkKbDOhlvNnEIKpQiyvhNwgwHPJK3QCyR+ElYN9HAO1Fhjh31a
jUpHe0V9HhRe9qrcXq2w05HlOoavbzBr9k/G6P3bocASI29jSEgUNcmsTTG9bT1OHjYpdNpn8N3H
K3zXQq7Hrg+pIYbdZih97fhY7W/2B5rVGuTaegRFK/nu3tG3BlcVwxT39mhDsLPcJ0OyDXrN9d2i
At5vBt/17Ia80yqmolCVX2Sontaf5YHJMjjaLkpqLXQqnXt83dnXxZaSY2dnb7x/utedyzrmjVbk
pY1RlDBl5pCULDxKWZyPJMCrUccAitAGS3LNKInJp09pPddjpxpNLiTi5xjeiQXXXknigwU5l4Zq
eWXiHjyiXnrOazuqu9XJjm14L9DpmQpk1Jy/qRPKVExqoc9JpTUuPtgQ76hBOA/pm94hCid+Fq0U
djTRpYfDLxwUZhE8wRl4IewYvAr04zTckPcz3haah4O00h+x5sDHugwu2Hy04SmQshZr688TkFy5
NCL1bkuUjWmvWEI7NACU2lh07dsTwW+q4zXkwR6BvJ3L+rKu9gq9CsqVHVWL0fkk+V+lBiJw6FbH
myHchdri8nfAloDJDqIubEcMkiGYIjhcxQXavEsIeYJBPEHcwYgOTY0Ei4cymZFrv0bBhvfKi4pL
qINK9KODiRUNZhZ31Z8evW/0JavrPBAf59sA93f5ns1SR7wyqcMBP8DIpkWZmliqQHFOwnKdpo9T
hbk2UCO2AowR+BVUOk9noYCwJ6BctA0Olo0rtRusSB9ryd1B7jQ36EhUgQSWoRrlAiF5XyzAeXfr
K3XqcSyHcYUfa3ylwOYkoPzWH8H9hPgNFtuozfSDnogiOxvAaUCipg2bd80bVFl/gimoHppX2UXu
vx0854wv1Biz0aPQ5AlVIyMUD/klbXaL4RI3tkKHco8IUQBO9ynkg+RM8Ve1f1AYR6dY6y0fLcWN
rCN7QTyM02q9Sa7HpLxt++zMukFGp+0jHJzhV/7a2hRReATw3PjImxH3yav8Z2oM6ETr1zwyoQGM
l9UE2ZNDA33nOxFOKQqPWFoFHp6KBzWCcUg8aNaDIlv9ZShbCcFUSEFA89gg2ebjRQSZjkEEupDJ
PggWoxEWDu8aGjZ67wB6zjexfHDQIxsla0WD8t8uqZv/HX1tq2C/VsC7TJdBrh1cr3hOoPigWUWX
xxCn4NCO0H9wRpKK96Nj8e0skA6yW6eb5Ys8ykorwsQIpN2Z0a50IwR9fGOBwNBAwaXUaZP+glee
UNZj8w0CwCxd7zji5ol0e2XzVxGBlzGFijhmip5ejBDAijWdiW/CIHjRxY+mi1CKJvAGO2FhtuoD
vI9m4chK8V34uJuw6OVxbj+7G7T6bzT7n8QCSfOwvxhVZV0ROvHfQCFPqBkIYk3Ynv4lT1Pi3mXs
gSYFI0gPNF94cPfiseEh6KINdryBN9lHNRJnrl5jTQRao+p/SZZQl20+6MxxS4RaB29zRD4zDrzy
BLrTs8WFHh30IaBBsNHYdcSz/IbdRRH/y26JlHMbqyZcbQ6jCxXQ8tLgbHlQ4rI5TrTcWfRztmme
dfcL92NUjtp3VsIxoZl0b8ooMiPyy34ORdZhdf/ImgXmUJbgQkQ/FW6TEwCdIHV6CdIPUVTAsgHr
2bI4279BdRbxuoV9atdCwMz+PQu/gcLmFnh40aB9O1yesvtqX3KuyGKWFBGLMMtc3V6YkzmLBV2X
OFQ+KP+MbaOOr8yBBtCrfyMGbdDJ4Gq524eDZmmLqRE92G5dSmkIi1NNAT7t2dYrM3xEr0aP/Zu/
06+OQJze8BP9WZ8EuIhLUzN4iHAVeoCA8YEh6glbEGaerwmUfljITD2j65s5mFiWsy0Dgyz4MiO9
qJ+q9Reca9+OMQXTpYgCGSFYAFcniAhja1qMwaz5OLrvZpkJOxoYvojMAFD1eyf+epvwQTyvJvJf
HsKXn0y8mAMAv3ZHfjNyWClyJwj7HCUTZPXwKdT29ML1sBIhM+wZL2R5PGe9Qqh/JjNPnJOiNfaJ
vZgfQOCCwz1NODbJqvjD+3Z19PP4zwiOd88IKqznY3+/PNNyl8clbnR0S24JqVcnlrlcNdHISVFC
mlqOQ0PV/yu4xzZ708lmwRvoWEuxh731O2DUmgQJQ+REdNWbL0tVxZSxakGnGBgz2GClLOSvVmRM
CFFkcR4bGpMw3OmRYDP5Q+tCrRhg0TFCsYKTpX3GA+vO3KHuWpNbY+YU2Q1DPBXSHYItlCuO8gZf
8x62EOpL9auY3loHb/APY/i4yYQfaLaKAT/Qauruwa/Wy4TvFVZYuJ/Jbs5L3IzAAqosJbN/o2DZ
DQ9DvTJrUCRmsdYj34F8tt2fUjFp6PXJEvRuUu04C4HF/56WjJXHm61TxfPg5UIsVD5ekQ5Y/1K3
UtEVF3twRskgYevJseh5V8qQQV3jf1toRIsAOPZpvIly4rYNX+/1OqqhW0P2x3ve8MxLLkFVhiyW
0Dr8L1gVpkub+x6UR7vOfSWxBLZGGGaE5hyjY/zK8Zfgct4aN9xBnpNvW6BahZybPRbF7Mv0SUjl
6Bg41H9ciH1aZ+ZA5bmhWYDk/HMJPvm4Ax+9d1TxFZlLo6qQsjtHD/3YT3X4AdTX/dnO5TmBy8UE
3ZRj9G84kgBkNHXHkJx1Lm+nENKoMzMqhArYwKqed0OZn+rFv3EwwuB+FyxZxCwsXSmM4G1C6XbN
M8tzR+akzq8FJJ0wSMjOm+ATunX+ih7rZwAwgcVK2c+7OBfjAv0Jcwfbi3Tw6R3oHfBBSo1ot9Jl
xNKk8QQr2GCpVNDTdcEo54ySmmcmgHiIua9yOutNAwPMt0sL30BL0mggDAGlcVOi204wRebQkEIi
6FsnEAcmb/e54PQ+1LhP8zTB5hsYD7URI5RjeG/DkcUuDHNS/qyzSlbpSIwiJQ6bWHROQYv/H2lY
iRCc/aYHLx14XwpIn3m9hQdE77FCFFTiZgiGPPk3Tl+YofSSO3ePRfRxWpkf6G+yqbD0bGAQZ4Gz
ZJcnQNRg3V6mhH1OQ3IlCE/hKrLDFL2/Yoo2EutrWa7cweZ6vY7upe6fFl+O8ObMANCI8TfTotbR
JwJifcAtyYLNaO/Qr4jPSHsDcP1tWOwlVeeRnggRPk/vrXvvyArKIwQj4AfgcIQhMRL9H0tntqQ6
sizRL8IMEOOrRgQCCSEQ8IKVKBVinsev7+Xstn1Pn3uqdzGkMiMjPNw9KABkbsDHunRApxQ/XnhU
erShCSg4UDJf4uou29wz+mv6o4IOnp/e5NPhaewdwy7zpJpLkcHWkwP+9JSOThvH+hfEayZdISle
DfRzOjhvFp8ua5lVb1On4QALCsAVDCO7Zs1RskhpdzpyVI5vk8H2767+fNqg+UT47moAQZz34BxR
891QxckKlQaSW6GmizEL75e9m1sEd7PkbvCFuQAQaVxUM6jGJfdl8GMOvs5Myb3w3uoSXXy6a9Th
kqMcXCi/DA/GpaRf8NB0R1UGLLJaECXWgKfHhY9tE6NguU/Fw9ePt3kRUpWO1t3vorND9p0qujo+
eNJeor4bMr47lK9Mc1T4Za/sPVmsdxc8dV6bf78lTLqbzVc/BBe02diI/uk7k6ywTOxREJkJVvbY
9xpmjx+IY6h3gQ3/W3cZMIAngXOi87bqGCA4dcr6Kg4mOjfqjWhkdYkPg3rWn4fJBvOR8OZL10se
LXl+1cHvo2JjF9V7A1jRGMNLV4vwbxkg1sSJ6jVhQv3eBECoq+eqX0dxq3hGSwUd4Ao24PyLKtFq
HwLZ96/jXYtMvjjZ6BRoTMzWOWAKNeKxQhHJgdCYEeIfIEcTFwnQ/4xuVsmnYYU7m4NspbhaFDcv
vOHgNoEsPAyKH5KhVQ1Cwfvuv2fXGfyDNwi50fimNYgq6Cbbe1RwUJyJq6AiCW8gtcqKNTqb67O5
qcs/DJZU+SjuL0h/xTJuJlhDA14QtrIqGMp/bTMjl1w2THWghbrT1qEJINvIKz3F+f3JkJ7PoEJR
4BgfPgXSosFz0cEr79B91LtQwkDckdsy9jsmlRNBYA9utOY/kDGg0zBnOYJv9CbnRYgliigKtfQB
u6az3g4gtqxwJOUEWu+Sv0d/T5J3gpN86inNozryVjia0jekXyJO71H6LbzjuHEmb7q7GJ5ASbDx
2SD/arN+l7Q5wIqNnwGF6HdJtWYqQHM4NSSX7HaPss0zg8Hg5+7PAhMcEmZ51coIHnlej8k1v+zu
KsxOBFIZ3wk4QWRaUBMr0r/ma9NbgbFHH1G8CMAeKBLRBsN8sTyIn4RizQJkwPqRzhJdktMM6312
9T8SoIK4WLWiCkP/7mL+q1/RDm9DPtThYragh08xNCXmuoNgiiyt+eLiHqoS0e4VL0YYh5jtRn9N
cvLEbeXL32SRaAeRD6P7oniABbzyo6X8OhUK+au0eEhiEVes6dqqohaP9ZBWI+Nts0upclmp5S5d
BE1H77EX+EDYUF8pVp1O9eObXGhUyLz6Ui+4FBmGdWdtaG7sc+Qc57G+H8Xu1ky0D0l3QLmEUopF
DR3Yb830SBtUaY+MkhirJJCDMVGYv6fWqvqj9EzdI3w5sBzolDCtgQB5FTp+/NFigBfGcsjmEaou
w4dbU32FZmvqH323EBYQpFL9aW+sHAVAGQDykokKD82SZjGkNYDEjv6oXbbipt5jHx+/RHlSJ4qC
9tar0U/moffUiVbtz/4gl4d3h5qLNcpBYTMKfSjmuJzwDaUkRF4gnIimMCHCjsVx7ryy9hUxrPmm
dIaaw1nh1d6QXddUCbigHnpeTDTGb5YWHtuwtwSvqDFstGHnZl6y9H9QgEUsxDEzzmNBejn8WMxo
8lsn9/OcI2DnQHy1yCfEnMgj+Bf660QGwX5tHZMIlhwtQGzWb7gu8VN5rPNiyO/MmIdAVPtS8OgJ
gNRcAQO5Tw7E0kytURFaQaU5QfyTtgN6aG1s9TH1GGASqIZfO6Da/M9Y/yVQnwOh7f4deooHAJi6
xxXryPLb1StsZmeQrTJeD+2pqAb/KNlYZAb4r5RxcZIUX20RRkjy3o2vcrrgdAGtfHfLJmQu1cqM
Ym409SuX9Ev/dS7l9im1HOgfVDwqaoqPFywjKelmICTUSSpcqbqFaUTa0ggJqfNRibKmrAzoASu2
hsfTldc/saWj0O+D0AlifKT/gGGlTvow/yRj+t5AQhBAkYqQabBLuSSAgHZ8UtaWRqQaJBXTh4O+
zHShXZIPaUbFfRXkIPSpiQUKUaAqvI7IGfwaC7DqvFmn42Ddufhz2hu0WvRmGQ8GEsa++wF4BFuC
sfWAogWK+yX38wm0deiY90TVAg/pia6f6ck23RNXXp2LeBPN6eh8gnPMHLFkFx5GW9BL9abFMNMx
EIr3T0L+TyrACXRIA/khZ1DzO3V2/4UoDz3IjmwM0ht8RThIMYdF6h7qphWeltrEETFXPddiIkIU
LpNszGXTQSuDuoR6f0kSjeYKnsEpzRJa5UQM+lPI8YjVWblB0HikJe5cLtjfVb4eiwxfaXIRwBnA
xpTjW6cTwlHnFDe11Zsn57YJLwzamu1wNtz2+IH/ZOP3yqvutuqu+Ywva4d9Z6c8aTD/F7adV2SA
ZhunybApfOVJUbMrnJ4hbZkbSX/nPU50VajhcYbhM78V1mXv0AAGWeBuNYZVRsbWe0eCPGXD3mQe
2do7VtwjYoVfgNjrIWiUe20MIo/2syS6Lu6YF/jvXKbYqdQYXXlD7iVNeP88v+cAVV6Vv6cLRV2U
T3bvf85OweRw7txNSqrwnL1nKKLIFdq4ulg7g3XhQZT8MnAOPI+WK+YL2tgAL92/p2pOHw+RIwIA
mHgkw1Lp3DhMKcESYvXN5AoH/IkaaLaKlMYwCBGN4K/sthqBEBEtIdbISwjsrmLGTmOKnnD4JJ24
bbp1aPD4MwP8IOUj3dmkSHliRrghZXh0APBB9JGj9sq00AEjbowngOFlk9xIw3NJ4cVjrNarH2UQ
3pjt6t7h2lvnzZYLzX9BMCf1qVSkzoqKkcg9qHWqXBcEIXQly6v9ntJHPwaixYMs9w3kzDXT42yT
VOeUBZTeoy3GUV+Oxx0+YNNrTd+0fE9PDF/y1yhqdrY/h5sX1pr43BJLbuNWZ9kdw6KwG8Fjby4r
GF6L9wQNnitVSoTFjIRnS4JFGcfG/2T7ISxi68E4M780fdMPR5F5xkykd+4zeRQy0HW47/L/Q20E
P+eZQQPmAdKTB1nnuvoOQ6bvA3TZoTUmGswHxbuEqsoOdB3TTQCzRoacLxGX5Q/STpIXUjOWUO5l
gwddDjoa/IMHBfeDoa4JU5cYM/sa3T3MykfigrG/vsuYs97rHJybc30raLm9GH5k7kbNNIk509LS
s3oYhhc4vgUY+0UQSvENxy/cbv2C/SFjo8nh0Q/Qf0V5qsi8ZB+tQbZNn8uRu0RjpGkjUx5cvpgA
xlNz2hsvXzkSo7w2+OIZhP5vvMsQY0C3UrKzpik7WqA2fg2r4RUsBAkbNN8C0/Ribwv2nlz+WuEC
O7O/AvzlwRioP7j7QID++WJfmFwAhlZQrAKqeMxq8krEm38FEnEy3HYx2iL7oIsAMEg/qHv4Q5kd
HOhDhtcpZx7ckeNWmggyr8fs7wjAufaLhThn/dBZ+aUxohsvZZG4Uyw6gQcmItxdgsH9bJ+X0AxJ
5VaBJNOln/sMxZYJU5fhvDyPQRV3sJPVghMgDgJzhFa4EO8QL/T85pHuFE+UaL5z273Gzz2WBxk1
/ufLVOQqIiPgWJHh9ggmj7Q2U3zcLGykNaQ47DCecLhhxAS7ubcdnkI0Kz97njQP5Wq9x+KnHcl1
G7C1bM3gwD+hZxxt/SbjWsn0rjloAfcOU4TyCwjPsJy/x7r6xWjC068AqlBtd8Kp/zlGYkzG6+xQ
uRfck9xRaSVTL1R/GIyWPPwSTfuFt2BIzpN5A/hNUugxBvefOp0sirtFTaXSBDj735TSp32n/4HP
uF+xNoOLSEbOOnljWuKjejkGB+YwQpcYiRunxLjImtbKryYXeMIkClUYjNUbP5Hr5NXi9UUHb/+g
cUQgI5KS7EbJJeBh4W5ANrvuNqFpFD4q8WEdJy1XVTteJxX/jYkZE6MveK64d6xUsVDFMOQVvuPJ
A879hbkx678nir7WdyoEhXE73P5geAGZoAoqB2EvqLUY6N1gBngZgbaHiSt1JpOnSz0jqQ5KQWNQ
jpv+E+epUXdvA1odPkwjPPv17hMq9ZVZj48J3sxf5BWE6uTd7jYeseFp/OwcxiUbWx1saWnLbrqH
4WnY6lxJoUBrWmWc963OUcfgMi4cMLYxjkD9FeNsi7w+u6YFJka40FYHF3BkCdCBpON29OzArdki
mMEMjBHS8u0VelqiP50By3nb8NCw8AEG9sdRCpN4vNKdesTcnWPaqncfdACybXbuNS6WkQBb9mDM
3rvlAWO3Yb48QeLgdv/dlm/c+YHDQTpeEQzZZ1X+S7GR1Pg9LlPEkqcpZjTV4Yc3GR2wAMezJmxX
oMpWu0VSJFW0URBAutXhFo84LhOsZxiJfjTXPwggrk+7xuSR+Z22Wd8AgpyvJ7cTdrqt/hMnvvIA
vkDLacSNwcbD9WjjrGBlu7s5cFa4xQuLlTVl1teIVzfz18CCfCK/HPCFPj2ljMFHvxin4B4nh+aF
9XcDqLbuZjug8Yqd7wbbuXrCNkpBc5JNH+BOPnQnKA3iJk7ntJzjSwY9g0YUgBwh2O33Oy2nifw7
BjttDH5xVj10Tx5ot/2HCV+TWwLS3K5bTWE8iJO8iGVGxdihznfu0QfDKYDgrD47pw90X3GdNj0w
q1duuWsqb+IrL9UOrp0aUowxDgWGfwdN5kMXXo0rvN/mO48PwMqMnKNnPmr7WGEDtzbYPGXgYjlJ
r0cwqeqofQneVHDcjXf73sNXB8EVJsNtJvCaFwPA6wjOh2HQoEzhO37NGD7UlJmCdXxbDcNDBUvn
Foinar8n+8G94uESw3O6446FWOnZu5eCLQPm+HQXZ/935EHgnmXVOzUMUzZ/OyB05o8iZJ3QTELk
s2o5K+j5C/sKMRFwAgUl5OPB8xgUoxUjETej/VyF3Jp+GcThFtNedxmX2hs84MFBs2rl3uJXadR3
pB6MEIrNBhB13prBMkQMYHS2vZe/oLfcIZsyj8OrlejigmmAeOS6cb6zfB8dA38hYmG+GTHkfaWh
9iSqG85h1TmM1lAHMgCvIpJpJGIxzh70IA3e2/Zuo2YHKtsMzxtKNQruMIPmyV3hkYP5YUZ9oREo
2NhYLf2OSrBVpwxub9oLb5PUJvf4GDdRLp69cJ4BRB/sOojm0aNco9h7gj/vv/m+Lpn9cNvlY+3H
t0xlM7XjIiDJABeAssQFsDaf9FyBKvgyoB5yvlGh4CewUB9B2GhYyZZafzu/jMgUaQLSbwP5ERpG
kgb8rOFS4rWJ6s+5cUPAZ+bQMUyMvCA0Ou8+tA0I2cyrpJrMqlbLyyr8LtPKgI/WffgtLI0OiARE
DDh7viwIbO2KxeMMXx9GcKntjVbFbkQIub/gjVTwCauJWXV0h0l0+11TPRDMmatJZEUr12v2nvF7
AC1bdmIW89oewetbvFLtMOXzR1mJ6mJwOKBBybKlliKtoar7V/O2eSg7X9qEOdglohCuV/6Q4DQA
Hknv+NPn7ZhF/5X23CHisBgClJqEo6/XVNbuUauAhqoGfAFOftwHnt4qGUvmgzxJyBHF2xvAGuWj
zKUe/scuZozpilZAqzBHpm9HHpQ1BhLUECXov0WKg1a3bHlQEDAAoFlBhxyHS2j+ovZSFwY1LmFW
m2uPu2jQXp588c4fOJLWSPuS4+QrSwvltyl+XQ3/LigFzo3Q9exeIbC/6Lg/7PXPftLA6vjlSn24
wxhl50PF7ioqg7MzpQsuV2uIbdZPrVuZfphzV+f2++D/WETCxt/f9ThBORL3HUSYrxNV+NeCzcoU
zC+4eregzEJIvS015JM9xtbZD+X2oJ6JMo2MhRdxueW1QN7khYUtBgmo4ASxNUTdgdozv41g7ZBT
2Y0fattGdxoCeIg6VEkVgJNtTyvPHlQKoxxWhrIGH01LiuVT74SGQj9Xdgt550cP7GXrLdtus6MG
Dsess4cJyNmD68BLK8GpfZn5As8yUmA2G0i5S5GPIPIgH68s65MHI3mTKQEMaf06X2jPpXPlvTEJ
AJxRFQ5kBDSm6+fbbptnIHKYdrtEiTvPFHDhAYLr+9mVSTVsXiAfZhz29QHFTddo2C2n/t6XfwHW
VXW6DwhGbb4CS6i/fhwn+g26SiIp/COTK/ljHjhmfDQHBYfqkII6xzCrqfEDj0/xDzVlLZ0EY3M2
yuRu9llF8AmMlRjrBpCXY17ussnrcEkF9MU74pxUGpcMFAtuJZ9fmKrwGYYZcjRc2mnCaxDMgtR9
zR9Ue1g5MYEA94WopARH/iEgFRaD/M7+ybXFGlGer5Imx/0D5ySSRYnDpMKi0iDvlJheNkESgySM
BgQboAUlOazsIwQ6FyrB4DI1EkhD1KvUW8halLPmUYkP/+93eQ+AIRUEqs3QDUYCxIGsi1A1HC2a
b20DuKR3UzkHe5fxKMHyOWMgZjAY/WFM2qOHD2lJ0tpZg+6wmPaUtEsAdaojZOPU20CLkDTkvsJ0
ctQCgCpQVmxqHKk9BIjx65ipOuQHWE7hNAKVejweoCKtMjvmapfmaj4zHoMhIaiiaEujqjJntMZx
SoHfU8er69WF8bk8oplTO6nBspE2U4qlkBkkJIaRidZAsFxthJgtFRmr4kmJWUFgrJ5+NTSGW785
PE0gsLh4UU/l8bJFJynlY4SxMSsHVAR8vTfT2UCTRzvjGXO0GETlXGcii8TaIzq6snfK/cCER9/C
UWtQ4WOW3TaG8wdajLAMxMCKWVjx0k6wJIF0oAyC7cGJJE7QXXo7C+LhfiD9mARTXGthYXMsBS9J
f8INqJsHWA6wTRJrGiJSOWkhZ08UnXVKbnUxKBzZLowbBFAGJm99K3gFImIGviIetnlpDGzKR+ck
60DWnUj09oZpxpC5paSOKeN1ZOQcxu3vLWZ8GjYzJtjal5G3GM0GG2cAUQObGW3gPc2/p1eX8A8K
ik3XhE7/C2/VhzOuqz7i7zC09pJiGwdzFiswXBT6HDtkS2xMSl1BBrwSP/eWwNFUXKwq9F3SAVYX
2wUe79anfuL6VqUHodSNlzIsYxzHjHoJLSyXHjQ8zYQDkojXFJLSj+jQxkFKG947dBy6xmPNR0Ki
umQqYQeXOnom+Ah8lS1wOQkP2fyQwJ2mxwtlT/0LVqNiPj2BjUBIa/KMNZdwjE0GrlQgGkg0wAYq
Qw+A9wk1YGUZ1mAEewDGYrrkCKiJPTkul5oJFgNw+kS/JIpfGPQ9rXkCc57cDmReV7KiMow+hL9J
GT4l7x6D0xAdOzwCDqo3gxljWDOOD+OAWDQxH2QN6FhjzXqGkPnzczIhvTAkUPcGjxnNDl7yPNBY
+Ro+/yGuczSaMAYByjDd8OS79GiAqn2SiRhYXyDpDOCJd5KctW5h8K3wRbpDO4M74xdjHOL911Xi
1stv3SiW9wr2RSa6DLrt3Fn6MsgbY0HhRx/+ZtFrQ01DhQvTpcGOULBpA6wY/XqfrQyaxE/GemKE
4yh6WRF2AKzuF3kkkmAvhCrPbpEULx3kKrxupSueIJNbNPmrGvwEUR24TeFgySnYgD8zzW0O6j0v
S+sf38wqjuL0POgsoRM1A3B4YcIpFvUNPmXZDTj46TmYAdmas0qXct4PAPg2YTaVKoLLTuDXCklf
Hh3MwU/VZLLMD2Mn+L1Lh6CcIGVwEn/JoBH6YrIa2PZFef9AG+YrS+mk3q1M8zhPEH3YqTgz8dE+
jB2LYl1xPZJPdps6VnwHXhS6mqhHO/AGIlUSBDF7UAZBhCoweK0QFzBnjN5pkXEWOEIXq8SbxU3+
B/HglrVjYHnFo0bAlu+8uSJk+wDljHMHcs9Hy/MI444di6SA44pI6hMb8PWAm7XiAoXyyMdV7vHh
Wmcx5PVa8EXSgBWtY6+sPTMLnEgfSbZJ0DsH8lGCzgeziguOrojP5+cKL6ZXmMhMXhAZkSDfALxG
yI22eqbfB9uHturj6mGOGwyAenwpsob6q2ITKN6LCkyoDgABbjgJDxZTh0jOxbR8QsfbB82+dNUf
rwEld8mlonkG+je8uraZgiBeX2gLJfg6jaFmFb0qBEnUz4yPAGEn6hmd+GtQ6JHOjzHo8kQTf8Lv
eMUsTQsezk/L1f0WYE2whBlM83xKN2dP/5blBn2seLwfvH0HCyzg4UVHMGTb1ZjGHbuB/QbPlrjG
YDrxqpkMY3FFczM/o03TxDsHl49ZXCIgCYaMmO32wjhTVmBARnKY4qucYLsq75F4EZzbTAFlRhvI
Ww2XoAAsbEMagtXFq2nwYp5LySecVXlV7CPfMYPvmCieUOp5SRwTbuIYNrMVJxQ6PkkPxAc/rnNZ
M6yIq9wmwu+xMWNvcJBWfS7OJV8A4zTu5lmaxozlDr7OXtRdC7cVeFwtEnqKXKeDwFv432orl82/
0rkaha96WhmscA9LxJjHLLegiyMNZDFYJe2h0WVyHi58RCyCK10frkMamNIpaokIZ+SrVxOQOfbi
1JnJL4jvFC0vPf6+buMGZBbViqE70ZGWjQtmzq4PV7t6N3moOst4RTr0tEGOlTshYE04q4zy8jW+
umlq4iYDcHAw4WAqKXKYw8rLwvIyBzeHGdWpx2NVlCFU3SDLVgikVbcFUZFdZj5NArVGRTRJG+Dc
8Qp7sOSTyTbnHpGxEft1pgTo6RreC2MDyOF9iKSBVzZseAYNIMNyKEI5ov0RZoG0HiWClL/A1V5i
WoFzKv1dbHYq3pmscs2mKf5qNjgwmQOjNsGAZaEJaX5Y9Zc3uP3SZeY0bhS1RHLQzSxHpQMeJnSb
+EWMOFDRqSdxI/nQz/CJ8BpJzeeXmsxqwFZ1sMLYQk50vCemMmj92LWcuO330N3H1D2ksMc+x5t5
LEQ/9kQ5Kkscjo6EG+prI1pkcsWApKsChe4Dyi01jMVxqCK11zOmn8jdSF6suwdxdHxL1/n6robk
1zWN31KzfOsR5/g+W6Y/Vp8kHHGOJdoAA0arlD8uJLyKgt77N+bAK52BhZaqcFd4VXeC+oDZS0K+
wRto88SeM4DF2y3wUL+YpHwEHaW0nBYCmqwpDDuJI+YPkG0IotraFv4IJMvwzIQKcAUQtYKf0V9n
EMAO1qQDGhc/S2gmKgDEsVAc5kixrFKog5BRBhA9PrSSZjMcK7XtlSppIm97UIUJT5lBuCVKsDvk
5VfFeolOIoIsnowqA+qAvhJPQy1LMQF2qSaRakiVuYbLBkDvnvkbZBSABZvvBSOdv+4gcSH+FSEI
1T1aSBrhwcf+1+9Rj1XkkZfvxxxjPgbkFVqwulKWKV9DJ08lGweLa0rZOdsPeyNnYI1HEGPxxp6h
7yCtBnr0YyYfOSRRI6bdjUZW1X05kNPrWIFB3M25IQtL72NCNvc4q4rlGbXfw5WsuoxcwY/JnMhY
T51o9uBkDX6I7WuX3A8zeZ6Z+JPY9f/84BiC1AKnTOwT5ZVCmkSmARVcm58mNH++6TKQBNL3rqAQ
ORl9qB6lXaNMNr0BwocBW+DBxTltmYECJTVrKF4EU0f5N84AK2mUnSv7b7S1q5KyXAmI33j0wPSB
b0AoI+I7zmDU6UyGwwFRI+JnxMBYq0Ul86SB0ArkrlcpM04IahK/RJso0QeV/y0OFgFNXnoMyTuC
Vu7Kp/nUo/+pfjq7xFoS3aHN35y0NmLg7lwnWu5ouDvSAv+Xh+ufsolTJir8gq/oRZ6uWAvatLck
zemplOSeYR//6/mrvOWRY8VFB3HNIGo07jT4RVUEcWfg2DcP5XrKc3JLR+zNsfOz2dvsDC5ArmFk
2l8uJuU1zAPBGG9IgOTvJOLsGS/VoVDAUWQUY/9EvmTCncBoc8aEmjL8NlrPfeQbH2oyru0B/SuA
lb1HqYQt6ertbbEPybdb+5qj6cMt6TpuZ8VUMGAVqUarW5BN5EXKx0RQlCMLaUC3GRmF+fo9x1BS
5vpQkNcSGvGYJFY99VpOdo2wZVN9WNwm8xJflSJCzrAnlJ+6Ku5mnTbEkWkcjLQApeAlIJiEx78y
Otwmpt0Y4mrwy3rwxPhj4YkYSGLFQ310lawsZbqMvywJjbpoght14xv2LfLjqD1UoFCt/5yVxqTT
8srDmkYXMYqF6nJPV6hb76LZhpfyZt6dXZvi7wIuz+xGVJbO2a+6K+tnvOtic62m1h6Oyi7GQgGf
QUy5cSxaBGwiWEi6NgEyEbtAtR4e4I0xSx5KQmElSG/4WMondAJh//EdhNLQF86jKv2uNRlNA5JE
SosXjglfcMc/cXxi6KhwCPIZ0wMxkPsee+SbomkGHXiTSCBCVigRqQpLTuLSE8PXv/Bg+bqNmIWf
wjWEicpeWkmlSMLRwQds2ggNqoTRbE9aK/45QDcjJs3a9BykDZPyDsY+k8+lvBKVR2fkbJO5Y7Uk
Fgr1B2cXhvfv7+/G+sUxhWYKVxEKmCqzUKtr1BEzlCYu9IRaQprQE2QTR8vZ4Kf7N6wNWtDfuz8v
Dg+Uh6rZ3NnoLvpqIauQJXn1nivCci1SOgYjjqInWKqFXb5Rbu0EOt06xAGUPkp0HiY0IPwXZfAN
QI8tEkOJoVU/AO0Ki6Aj7JdBySxIazjP0LiusE0D6jzyE7lTCNQMccDVbQAhjTST175BVd783O2l
nwHhRmG88uISNxDuu2+z0NqkiD1WFjlOEwSHesDluH5TdlW8A9LLOkM9N1bHmj1t5vcFlvXnOBgC
KhtJEcEoh9MFSbos9Qi2afPVeGGfxxWbSoMUTxABH/WIjJkpJNMrmGAdEJux7mwirL8CvAn8JcAa
/QLrQLbPMwyNOiXRNtCIH/KmMR2pX+aLwq83NwOhBbxrt+4oSspmPZkff+Z+ZLZCpTxcNJrYth3U
hi1Kex0paX80RE7TibnsI0/mk1hDuXmsSEhO2kQM6GdtwZGxt9QbnMjOlvwsc1FoeXz7topSLwD8
8dCGWsRO0CzlQbBWsvLseeO+VsXV+oXqx4MFPXAWv21CFZcqQeBETxosiJEKsTQZpCExryBtjP5Z
M9s/7R+NI1hgTycjdiqJCj7doYpROS8K9CQ4ZlCu2BFbXC0EbzZxj9w7N/QQ7anQViWt1C6h0b0G
Ho2bq66xu93keoj9/pwxhw6jV3XkZMYvH5IPugEr5YJOZHH6/Gl1hfnXuLjIcwYtk5GNkOS/Rc+S
lhvSMOT4kOdUXYl778VZDsgnnCl5mOY8QyTmRIwEsGnm0OSHuzwC9T3+0DC6/jzxhFHyL5PBJIkD
WBMLxElMhSY9ZmWTqoDQJldz2FfyDsBWw/JTyssmFH/DWyWGBxsI5eLcWJbxOWzz8FbxNn4E2aqb
ARbTLx0JHaeoNWMsxEff+baTJqjzFyjk7qdek3GKeA6g/PwnRN9JUXNJGfEJmpf4IS8ECRcWDI9N
r0T8g1hrcAMRBBh2yPemzWLFYRb7OCLAPCamyGGQ0cYcoDv+lyVOibijL4DiELmtl8W5IFjgRiwq
w+OPC/uXgKe+f9mhKLqZPGFVIWG//7Qm5RaiDHViaGERb0+9OESIzjl/W1zBwu1UN/JkZSjDKD9Y
JS9R0uHwA4qwzPjLQDimwdtkxyRRSkICB8ZNFBsi5cZ4d0a5+IoqL5b+licQEPWoZZWOUyGJi3Lp
IfZ+dDwvQk6F+y9ASF3NBtok6h0t+pLv1M3VRCEoi8+2dEkK6TH0aI4WhPGXjf9OzM60AQeuPBXZ
F4s+jrkdvUaaVifbZlMlfuQ3zd6wpycifE1wJqDgt5UAt8tpm/hahBlNsX0nY6HqzIuaN3k0NUuW
WrqWT1xmvbo9sqeYXTHbauPfu6VO05w/XFZtnjw6ObJYFfpAZN0ab+P9oOdG30GXASYj2nULBOTl
TrOMT9kCUikyhHwcrCCd4WG0xEYcVwrAPUV6iK8PcEiUK8SJ5cMqJpqlwWPcOvmaeGz6Miz0eQhT
m6/Bs6UKb0EBImfmnHMXjW/fKMrlAL6uDIgn+cbBENuNZQ7AhSsPX4+uBDpdYDwKXp8VqbiuFIKU
PDE5A00gdz7VhB1Ow4PBRSxHFXk30CLbBOE4eE/Yb3jqiGKkEUeCzMCBiMv60cLjLrnSplNye7VY
E43ZXQGs8gXitelHsZ94kcrRSHSDoaVNXGPjBQMHNR5wKIUg1dWDMxY4VncBPmGRn28JEjWzOUc2
eXehA+I9xOXXw02Re4z2KZgd1yrp5XjLrQEbVjbf1HVbsruYeAouj5h7vtq5zbdVtJQDtc1N0z5x
8PtHnMtIr95stlcXd6huGWUZOQbz4hKKTfoVpLM7YrQyp8ofD/1inzG0koQfryoRvnCP58BWfZhm
bauJBg28GAxy0dEdebWfU0FkFNp2YyRRN88IuLvJzXP0fxxlHmFpzIxUBpZLTrqfbpDqWvudVfxd
mBuOErDg2wL1ML+ER3ux9tPn3bwgPH56r3gVoOw79G7mG+OuAnFr8SbhMPBBp7fi4nQ80OeQg9x5
SnOlHCKIrQwNbo3y9GOVhm3vBCTT4B3rABpc3HLSLKhf3qhmRPhoDZvQoK4DyQDU6se7Kz02rFvF
AmOEvNWOV+MaNj2wBA3zifqM9JLop0pJCpAnKR0sL/iCCZ3xBU0Lqm1kPQxAIKdBx3q0Dyma2UUC
+b/WNwoX/KUqnzQi3gBVq7kAnhq3B21otR+6vrxd6c2svwfyUGT2pDopD3zwb1RH33yUyTEpNyRq
h8LCuyAu8KqkZr/VaJfxynGTcqpzwg2kBPwLCFB+9LfjNUx0GGxQyVbkqd0TsK9rcI/UWsHaeZ7i
BykPU/t0bS4mq172dl72ivviPIChzL38QKuz5tyc7ta6ZRVsEpRhyJEW/f2k+nbqLe/AsDxrHsJj
Q0rBHfC/0Ah5Ak7gbkfqyeGxQ4L2Nz8OsnMckoQAJrinEXCb9jhHpzlmDPuNog4euaYgcGDkyJW3
QWi/xm5IbIM6HgwRNR8lObR/0JTTAW+Gt9NnsO+UoLjXGFB1nEx/2uij/XPzGgRLCv2c/kjUeHZL
be72+/KDTLTNeIQvMXJucAHvKeMToHOCvxzuygzQixu/y1qSVuEK7sP73cxBIVM/MXokp9xq+ync
jIh6JGXVy1zZp5J1zxsU8gCS3Owkmk/zvEKZbB2HZxrW+OZa22dnS7f5a6RPuUUt1zOa/P1i9P3x
c+s8shwaYIsEVlNc1Rp5A4Ct3WRXtZL9ieuAivFh11Qk7jvz98F50wvUmIlGfthgKWN/AvET8ZTB
yaWJOKy3Qp7YhE0Ei2k4OXYuNnSe6Z6I6ZcNengu7IBeqTNF+0fvGwehuQ1tcedMHhqeqgBIOzxW
yCtHDDYi3rp9HB2R79GoT4TuYiG48GGg3l3yv9PEBP28HiyvEYIlmi5iOZjuPt0gjmkthIg0oaPZ
PZkfOgUJuEG6N8DRywRas/lHToW/ZlTvIxW3jkdAMrbCO0xvKF9JeGEhLqaD0vAYpLhx07zBTxUU
zg7eS/iOP6mDirglQ2bfN8gdzTxmSgdNQkNWv4Vt7JWsOJU0aREEsjpeDVAvEsL9wfAxPvYrsPmA
bck1/MPIh1Ff0vXHJXumOY+FM8IyhkDvTlxQUOwB/Y6klzzRtbknHCeiOVAijI5D/3TC4YaTGu+t
dxghQMYPNMXd4jpTk1jOawBSte+saYRueVsBMMqbA1ZUmZnFNBJaTVyh1PohLyIMHGgHAjKFGCYG
yKlMIzO42+oYIIOq+6tWQB4mVCF8+WQd7x10AmDlf03MfYmUxxVC89ijy2IWDbn7hfvERMIVE/ia
eGPVbQPv1P45/9eTK6jhCYegAUJELjNUPwoFhITF2zJK7u3qoKpEFDksNvZvH68MDJHtqVFhxJ2m
3Q0gSGxC8joeuNpArONhlDS4fmHRiKlRWW78qlcdVgx7NcET6jiBvU8E/4MlyCarhC0K5uDtTRie
6XX6/TmekeY+B7yXo8IafBcf15Plu+XCms4TvmmeX+vWJsNwtjbiNvv8MbBn76RciWRuzXG+OLjR
+/dSkEjQBsS8Eo5uu+IAm6/N8j9uypZCINt3LiP2xRozcoyFd7PypErvPn5CaGMFrrBZRJSrdcvw
MDGz7xbrOafsbMMqJYvBzjR6emG/DOPwF9be7mxijTS5I9+cnidThjYqFSmF8K+AQUpH2zdgrbMy
lFj3Cf4kW7pb9FnsCH8Ac9BwBybnjzgG5McKGCWLIeqmfQj6WdtlI+T3WWp4lKmEP6K8A2PkMnor
yyeRUmQL51/1bHU4pRDC+IuJp2xhAhAwm0avIATgKmHjSVmCqUJPf72PrffvOf3lIwvz9/03cJnJ
VuENaT6T5dMqOfbjuAS+RTZIWLaIj/sOUlbgEICwSbjtZY1uy2PCMSk5f+Tds/F7zULcy3otYiYR
WFL5ZG3aPH5zXtuZIeka0Ad7vkq0b9z6pWegxAhOdxpglUNf4cSTL/UDo4lRZtq6SRCCaU55BI6S
K/ZmyvoYiZoxztzeRKiNybSff5+lromMpSXJPnUuLG7ZPfpkX2gpKZ8zkgsv5oLFNOoWzfureNrq
X99Wj53qQsrimX1c3NVYoz0ZmQ4OAp0twQYDP0pf9iEEKVe4JndxjPk9U1Y76MNydB0Qn6GwWTAR
eYpMNAdernD8SS9mtFeanRp+a73z27rYuwAYiXQ8ZCxXQh5vP4d95vsl0GAW+EoJzHxTHKQ0CS6Y
OwJGJkSy9sem37kex6t5QjOWTccAU0rWtslJmhjR1pw0MfizleeTdKMvzf3nmaBGbmctv/yUJZ8Y
EQQoE35GpT1kWFzz1NFE/k38PFUsJPRuw3rGtCEGcwrMPpA0pw5xCGasIfcx2dvcwD7LCk+UTQ9K
joItiffv5ve4topf0GqFkMkOyOYPPuPF7HGSSu6xs0CRyYDMnd/jvvqtrrDi9Q089KfTPQrhSzJv
CxbSt91UyOvZiMi7oHx2meWLlVwJOy9ebHpk1Owvww7hadWZ3+tODbfvVzrx7uC3NmRmL2B8mcZy
g56QZB18hoBf7Mlzj+ybe3G3t6b9UueGgUOM0py+bQg70OvfahY1ygXGuXGzf3tvdjQEwLdTYVrv
aHJ0yvGbo76xDtPN2pwwVVZU9QnCOhgtkgOtGKttfw5UFkR6CK67nniUfvjhWNH+q1tQdYxhpet5
jZkk/+RAQFA8GO5oFOUP9Im+m21m/fllBW/fcGHKwWD1JzVqJ7bKlYuWRKRXIkvPP4PjtPK24OOC
YpUpFDapDgQChjlhA0jswj/OE7lKzDMfNY84DZI6UYC2s/u/3EIkEuancOfABv3GG6aZVrt9F8Ph
JfyRpcrigo4MNUQOAqIrA0La8eP0J5/R0+qxeFrUe5NY2dsP5oerPa936FFQxXAhEy9CN6TG6p1w
1HgjO+wQHeFxU4Iru6v0lpsU9Bd/rJL3YzEldGV3Cuy3UnwGzj4UA4oG87keAGdep4SiJDNsXh0H
BYrwRHa//6Cuuf24eY8pD7GKLSLh0fQgBvN98R8NoBHt7DSKIeX1NwlTGprjM5IfExex7191pwfs
IS03U+tR8vAyshJsYO6kOnWwHDrK1Px1Wmu41PV8jjYMYN75YIfJiwFkTNm4zyKJvpYexQi4Gb79
UfmXdrrsTOB0VdCu7mYhZgzxdzAkdjJ3O/XeUY7T//hiYYfxu8/+GCzN/MKuI3eqweBiwf3euhsT
Ikjbe1K5Cc1A6sRboGfpdhA6dMbXsNuanszZ4YwpJh+6MqTD0/iPpjPbUhVbougXOYYIKr7Sg33f
vDjUTFFQ6UX8+pqR597K6k7VSVOBvXfEitWsFlTUsU1J1xvZI8UkFy0gONUWucIycQJb3xHYKg4o
ofVYF4V5Xbb55QT/DnXzZ/Lxsd1mSigHAMR+lF7tCbcH23iI6EMtJgoey9hgXnssh8fDtLy781pn
vIz3OJRuuYa/DYnebYz1e04ugmZ2X66erR64jHZzWEANj9ZeujXh8VEXMyA6OjO66ZcRmDd7OcfE
e/7CoOQaZM6khmKTAHD4OigrvkxPulqsVhkiPBgd6Yr4kOyKUdMxVDENgXRHsuclPIhgbC1mSPJz
GtHIMzQrLNs+GrVm2uWG/vWy7dr+4sYGBzOKhwtzOTL2yHvawvqg6rqbdmeX3TiEOkSBz/qK/zlR
wA7IFrRCLLu/0D9uAl8/d/bIXK9jZ90x0sXA1Zpt8t323fZnuH9fYf11mViAobCpg5DVO4HLUF25
4AX5JvPtYK2dQaJPEA8khByj+q1u3BZ/U7O+lTgTnivlSA8OzAwLC1i4Y5imPDG6t7azt7G/ZSbu
LHZAYEk2tXkmtlkI1murVwCaG6Wu+wIpZUm5HFB37AJhO5xgAHpBzuMW0hJdVCWooGhjLGnmGmmZ
2ccRV2kZl0I78OHd+/SxePPyHPfxQ7XNhPHmfQZzK0Cl5Xo4lQTcgCANOl4o2QMf6wZGjFGDOZg/
NtUOIKT7sJoHxAdIi403QiuoZVZbn0JQKF+zN3RIqIeh3elhcqU+UXOO3vSdWN43hgK7JyIU3m93
mEXpE/WQXZrp6+73UUFPu6Qafwi0AGGoQqudeSWxodBESrONAjUP4sz/tgP+7K+1nv2KguLjqJjt
MnKEZh1aNIAxpL5iFrdcdJnIzh5D5WN/5g1+QPC3HzY/IQUeUyxMkTWMJQqncrhRLexweRJ3zY45
6XN1877jZqjMebeDNQu2e6iwUAX03xynKX99+L1QW/AFXRWqWexgH/EJs0uGU7+RQf+3VLsetVhG
uZsSSIA8qMfhB4kA5BPzonF7+6gII5wq8xAU6otV9AfXQWgUPNiPyfsqJsux/9p0A3EVFj3RfdZy
eUTYWPjZ8DUmwimSWVp72IaZ1MaYru3dgjZyqAEZ9l1fX9ynGAJ5hRdaFG7YAfW8t1u6+Niu78va
S3HraXv0bg6OVOPYekMVwG3l7yuy17xXBghMnsR6GwoSo2nonKPbIsIrSVJXGc1SF40UNzp13cQf
YD0sCRbpP2OgWX/2WOshIdUPqkT2NqNFa4fAdJlypK/Zc4iSlrBoBPDzntsOjmNtzs44ogB6mPSd
MghHIbx+jbHGd6tp6T5szImXLzec0meYxKwTWD/AfEiUVEfzxHWUyFhVMruc9iVcYYgsCX4gpDKj
BBID0WYxOzoTRjyyYR3lDMCYeMM++lHhcwN38VfX0u2j/RqLqdIjSBx8kX8KyOE9I8Lw6o1Rl35R
GyOn5991xRAbIaWqESxTwNX92FvpS4HNoRkqiLeRcI9xmDzwlAXEKbIHLSX3pK1AMWBUxCqtsO/K
7e2HmERsnufFBSgtR1zmI42mrPhwDRl5Q4JzARXXAF9HEhy/k2qfg9i/WYRwvEw5BRrD3FKOC6+S
GmEKlCuujULjls1QYhdDME6cI9VxdEUKyAOfdims95w+mzQZtgn7Qi5YPuj935vBnOksDk4EkNjx
qrc7PuABjTDexrmra9AgU/WnZ8pwjnEB5jq/imcs2j6mbS5hqMHp9PDuL3NSrNCKjyan03uO6wRy
ukE8wTQF9RWqsSHu3Y8rVQ61bxvLbaMSiyvn9dt4BJhzInGDomCdZdbk3eMphztgZxMGUczR9lRB
DGBuS7X8q/N/Vc5KHFtc4NVuQ/3BIoBMI2YZ/I47I0Bm6zmvatQoWOoTixLhNGp/6PuJfc4YK71H
itOtTIDHXW/9o8zS8c2u4Xnghxu5CLLoE1tAZBlee0uJi8f2tcjM/q4XSDGGPjv4jMSRFEuVRmQj
gSgyRNWigYrOG8Y0CorO7q41TQAxdiq6V1sZgNJofTNBdoGyZKwskfoF9VwbZ6TBf5z7tXfgB+J9
FPRHoiQpHWV6Y5fh0TU2PxtMkPgS+7Ca9aQxoiSk6G+YKu5XmCFZbSSBLaq2jZRIYlgmX4KvSu6V
FJoylY1PnSA+ya9y63MhKFe8ISkJUQbSgwLEUqNTvMsCkW/tgOUGjJVdmXRTiDvRqDPPrg2CzsZ8
jeTD9uYc14s+QMvP1+8BX/bMlD4Efc4inX1Hjx9se8gqY5pK6fqgHYsw5jn8XTzmRQOHBhADLqBU
+gcR00OfE/KTyJpEpvAL0sexRFErrgxU7TTEjN7Jq9m6Dn4ccl9FWVSPH9bqjL+o6FIqV77ucIH4
C233/76RoWHuR6tolY+4Ipv4pOxKxCM3U4a8JQArJm1ImBhAfJYhIyKH1/tHvTrukZA/1xyt5Hfz
2+JF+LLo3c8sCVheNIMdDWwHO2s+JlYsECxEgpRNbvv3KEWUlDot8E1jZBsULVSXzA/EzIcGSlw4
hG4wYAELJ/dxg0XD3IG0pxS/MdxSfj9vt1nI3RM2CzkxuOx0afxgwDrvnzs/FxQykLBowQtCFIYO
ZYPAsowu3djOp1J8y1y+htshzI7DFyARXEQ8xb+OaLFoQ3EiQWKGe5ZYtEmfyetuIAuxQeKNJybS
scPRQ+qACpVAzgqSe9lf24DKyDlRYR4nyGOxmh74jceRxJdsrqn41lEe3zCTa7Hq6y17Ozt7j5RP
MSPPbHAvS3M7wX0SnzQWncy20SDQGUKAx5wGPgX9OUmjmMsk62RN3Mg+WgIp/vMWQeqU2YjWtpqN
PiioF92RGLfchxWXnwcTpIClS91hDqbJpr6Gp+5Sc2OjvKgolofynO/GYqW++kLPSwsT1fdE8iQH
dklXd2Zrfv/lBKi4HbBbfxchYQPgTl1Tyc2E2QF6qcrD5UG2csgtXXbiRmWqI0kCx1GHtFwgE/6L
aGQ+3QASMm0JgVP1y0z6doRJ0ZbE9AT9irbKIhsFI8z4u1uVFiXx3f3gvQTzU1+RuZfxDJczOCwp
QugtxjwWNW1VM1y2+Db41lC88+HjTBQM+9HLLBgyMTc5DnEj6IbyZ7vGkQfnCf6pvPjAKjM31HKT
kjr3L2N+AEZog3YK6e8DlsDGs1C5ABgsg8UA2Qrrm7xGXJzLrdbC3upIB8cYAYo9SbIv8MmnPQB5
wqFMd7mhraWo6pBbig+3C68u2tAhIoLSghfLSZ7kVavPk6swU1csQptDD2KlIEN021giUwkJRQDL
IsQlICEoEBonXkUThhAjobhrpFph0MQon+UEd9Gd+fF68QsZ9QIKtRC5KCTdywx7WInnQpjQWV5m
s9/8DIPCxURFVExU0jIoS2HfQj/748JBT/F9om8msrJW6ojRJPgyABZPUzDcAdRbO2e8Ajb446CZ
qDeYy5IVkMA7VCZt36U1OE7buz0IOyY8xyl9Ez0QreFgrY4RlTDBwkDps+U5Z+iVre82OPI5X+YE
eYvoBto8/CdacDQW0DMoTWyVZD7l3N1WB2FdwDRjVzgIBkyphOHcmEXdlvHzP4WFL2x6/vBR3vls
PpyfBPNAXI5hsYijDVCrfShMQOIN0mP2CQEUY2FkOCu8+DVkQR+2i/HhLKI0oc+JUOF7pYCAPrAl
OW8NOacQE2DH3m4ZPeAhJIo4FegOK3CSDp4fo+5aQBl4D7Lz4bsH15e0YgaY3MAjFC/oCeis17JN
AWxwfR2FmcZtpQDitW3Z4v/pEOHQYBb9K6xcRmlmQi1Np1ZAzBaH69FIPii/V7Aon7hDfFO3pNNu
3TelN/jN70x4keODFrz52EDfAjKvwBaAIAXVp6kmlJTXq2fQYZFj6YxPpVi3A3NZeTX5bKZ4zdqj
EcDfZYFMBaaytQB5ZcMFd+0xM4NuWcNQHtltS4hZMwgrnZoCjXEXlGyI43f/JbNaXkSBSNvjVNAN
nJPNPTIiMZRaLVjf8uCh053CQR9ztxYwxdmsMZJiZg6tE8WOP1NcFD/CPYUfLIiPSCqlQOk73xJZ
JmyKKXiOysnBdMjHvUSud+XMYOty1bh74Fz8fXLCZoAWEauYHPygbR1ZBKOtMKJk3CKHLvTQP9mX
l8n0SbdYI4Zr/JmVQcCRJw1270S3QL0XRY2SwEZ8hTwLxgeccfptc66buj1feiK0285am/0popOu
V2Lz25sWd2ZVGtQcobEzbISill6F2oT37RhysgKAwNstoCLuoaafVJHw0DANtL+OpW/9XOdegDG9
odrvCT13gyartuweo3Fxk02NGugq8b9X1VxHeBhcl3Pvx/O8pfnw1ke+MXjgLpGb3pI32rfk1Yjp
Mm3Ywy0OaWXCBQOZvqou5Ir9kVjg7Qhd1ndR7xHMXLYQbGH5v7mT/XkIEoYTJI+jy1pToT1sI2SO
FDbmr3AVeHJwIDmJ4uRPWChyrdB8ALpt6APlceOUdQITrAZ3Y887QvG+mkFbo01vXScdMTAO7rvT
F2LDiLcv2S+97WN+M+ppaO6LjpHPzvqvHpNM9rKayWelHOFlrAq3wYfNeOWk+57PTA6GGgwt0gvw
wwKMXpLRgSJhgfW7PIXiyTdwoDbtYm7L5oDbZ48qt0XKtyGpIYmd48QweW5/KngWz61uY0E73Oxg
QWZ/KW2wTikqYwrYaw+SEN9BdYoDDQfx25FqlkKkmkDidBOkNOyYEZQlfipqxC7lkmi5c/++YMbg
4hzLQuVtSTMiNGKhz11yL8RCyZZDj4qdrQmg0vZhC/upEFlCd4CBj1AkAF2Fn0wwhFAZOcVE+SE4
iZTzbIDnKQad2F7+qf9Y0/+o4iL+ZLs2qXZs9hUZvFIJGCNqH9uYiSqFsS7RUiVMZhYDMOXKOY8Z
vYskF0kPfxyXSHJsV0SiyNno2tJtBIcGX8IzGRQd4VeKAkb4pPJ8YLDngfTrfq8mOOC9TXC55Elx
bhlVcbTky3m0zAyhNS30lPTFjt3dNr9S5DEd1Nai/+4gc+6Z96FiMRZYYAzoYQvq1JvcR9zpxhNR
miA9lwo+0OZNcDy8aLhwCIl8KAX6+FHh1MpskW0Eb6LS6dk9+wqh2sFWBa2BEwVYDUOT4gYxe8Ez
C7oX1ED6Q8jX0LGpZVm2NMtEMTu3vtVAvz6wwC3VhTD5un4DeCDbjAUu1EyV2Mr68q99h2+HMLbi
NwrPq8/VhWWElRxsG04UijJIFnIcXmDXcore2P9fRFlxDgSIUwJQqRTQTeeJxpBaiGLcgAXjnhmb
rrBEIJEvwl9UBdwdqW95VqYUvH/zT1/M70V6asM6QM3F68kJycHAtELUTTGwPYy77YLHqXBa6+hK
CrXPtrS5TWrnCA+ma29ha42E08t3/4un+LP8TpirC2CR2wm73JVLA9lVpc0OOxLYJemdoX+ZMVHW
ZuwQzEee0Jql2WYhMs4xKWFm2xmIB/yZxYU9HFUOYBZjbG7JCcbQOjSDP2u/HoWFUNPdlJqaLnnL
80vl5NApCe2ME9z3f4UdJ/JkjcUBrdrhAKEukAHdyn8hR6W5H/Lk7xEMBIJdLwE71/ZtIUTUPkQN
2b5wr5fTW/B7vmy2NSHp8UbZ3zgwwKLH2fiNG4stbqBC3hLmarzB2GWI4dXOYTzt8GYWkPlRp4me
us/Zi1pqkUCnMn+3HyIuZr9QeNwQ8gpiW6np2ydHQn8b9vMQj7LjULZ8jhHJQwOddE4wvORA2XNk
CK51u2453wRrFb9DiAyF1QW2mNjm/Prz45kTzheUESN2TU7j0YW3/0/vAK0Z1tevtvpOUvAiIGRZ
wVop1xRnNapGIl5BZGAYy3FGQcJzKXoYiiKKkh0ZdlZ3DpAn1DKeCdR04NmiCp3hO+ORBb9XJMnR
V4mimaFcAVXwOSYs5fy3IYkRhTRqw8IWuIpJqcMg8ddg1Pqdz1yRhFAFz5D1yWqx2aMA43OeAptV
ZH4Whcp76SyRKpD4tIw2nam8ucuMTgGHTYJzbVLpfBW7aHJYYddCF0ltlg5bHsZm6njrAqpvXXNO
sOreRkfmAkxTLMb2cKObm6G1CydjxzFEXcj5dhYPElkm+s/vlwdIs8TRHgb9yD55Sw8MGe9eULI7
RRA8Gy4ld4ObDQWcYtjg8fmn6xK1/ce+OzgFUcrNUPkZVM6VD2Z5XzFjHsHrZbMVXZmETzi3c9dm
X4cFxku4osoEQjOrrkkN0p3oP3pvFLv5+Wh1j+gySi/d0kb9lEMVcmjpIYDFMbVDA/enUV89aHxF
LCSvGG0HqIG5FuFoJouoQ9jA6INN2RMTADHLg6V9eTEtkIunuO0pHoh8KOrMS3ecd5F2EWtOAs2Q
Fqu08sFQv9sgzORDdjx4KndMPmeXvk33WKJlhWOHdmF0py+rR+JegOEOH3IGJEgKvYqExg2h4FTP
hXjWtkz+56uapFvoaa1s2dLG9HUPKDaE0d1nakWz+SaUatfV93D1M+yCos5JfXmPx47hSk4KVnZ4
6873vclfhBaJfLxZvBSTUbgXGtisoRwd64pzg5PBvomP0ow5fOD4ym2/WB1Rq/zmjzGGeje6FPg3
YA5dV9dwIERZAYAWzZ5KaPY0q1GGR+aj5eQZSk+blRbjoIveHc3wiRwxjtjT7j88QL/B136jHZIx
hLZ7oWUGgqx3lHrhz1obYeCVekXPFyQ3Af41I9Bl8u0KaEd9fGWxw8fO6z4tdZv9qjykH1NvrbAd
+vgNjEZjeS9ZHymz83UbUhatCib6Tzity8b4/IJXp79LhfbE+CCkeDvhFDZggeNXTSdyH3b6TtnC
GkqtvDixQnDfUZFY8w2/LMzaKL683JF9ZRF2nPtvy+x0zYphP37gmts63dIl2rYmQj6HeuX59rhR
iTZ5JSKFM/U3Hodc3i5sxVRIhMeWOAzdSHrVoPvBvag44KAYUlBEbC4NUXROtKHgWE2BScQm5ouJ
TM8FYAQ4mQ6GgzMBdmmEFfrNhHNvFQDmpX27uRzEjM/rm7mLJwc0DFDd8JQmXGrAM6WPisqbkVlC
afocRadtzM5zeD+H3bEcZaen1eRuRHBcjHQUMB4LLCtpG/O6bVzrgZO7KkyEG3MKbsnNuJKsgUUW
I1ITgk/BEmF8F6FRw1SeJb5PWTjpJqzMR4eCx4NZWDKiX/RWDM0eVr81Kmv2b/vbHnPU9dAkxHLe
w1ZtbS6Qn/X7UGycQVxuWx1c6r2M+KywO4jN9WJaFoaIaDZBmGwN2oE56ins+1nhxUdjEpGatmAY
KxOMFnOFo9kB3BgupX5msTjH3T6ajCCx3GorJknYfPMDf6BNcRtwHoV60S+odvJhm4xaNhUq2ZwO
geFU9gCOZkCFpJpd1GHoGNPxTi+AEN15a5xyDVGjudp90W37uYT+uOWmHrVHIc85hxYH3mf++9vv
G4R8iSDodkLnnVtURcziEMHm3gIvraPV6JOGd012WqybVWNXMMdtGIawjIvLnWQavnX13OSFXVGr
M6Ebd3GpA9b9TN601dU1ud55RWyzYHX47CE/3Vl2NH/Unt1X7VjkYn3/eSRGRFv0fySaTaP+ziyC
HCjZ/tzo710AGuzagHrVUTEZP/GS/5aBImY8/SXsMZD1nxhoCg+5ZPh6TiEZtWhQIu95tNE+Yw+b
e7X5F+CRpe4LmN5urbK7U3n6orVi2DPKvCKEzaYu88E4/EyhSjbmOPL7090nt/q4ZSqrczFpNjzX
9EV8gXl8JURiXay/2IuKbEcdeF2yG6UIUWF8jwpBSvgIB0j5gFMHGA7EMlbjvm7U6+phv0RH1kxC
pjH0PO1rJyA8959VofncgMcd7f7y6zARGJDDWOgmy+4x6s2r64C1hVQIh4j+MEqnCtzIvhUXBsQ/
brpm11d9vIngVQ35sSL6EJOkT5vr1w9HfXoJIOzIaTq0GY9pHPq1bldCH2yhvOQ+fS9JvGGzxaEz
FPVgtAxrO1uHPGGY5QeMR3qs5ywdIWZOLVzLvtSvta8AgbEpodXHHBYicvH7QXaoiZMq3xotH3j7
rxM8j/LMVqilOFZJdIC6u1bOAr/TgYD5dKf8E6C742DrynzlximR6KPIqugntwpCVH3+FXZiXXuE
HLYX2br/tdTEK2oipdKa373mnUROla1zWFe8NQxKztAboT+3cSK0FY9troknR23ZhuHCTyUflQ3n
Of+zah18NikLkM8R2mVm5wOniWeK5mGqGQ5GTT3OE7987WpmD11S1j6pR6fbIPHCIJNEE51JQBWa
H7amCiurDAc/j/cD3sQ0qxr3xEeny9gKADMG6lgzdglNyNmd2C47oKKTtm4zhOKnodz8ah4fu5B7
08aECoUUVEM76VrJ4T6vcBBq3C9evT3sAnXjo8/xq6LfSwPM7yJGGymUcCumcBffiJ74eMR49GKP
xwmT2AW1ArQrHH/aDiD7hrEUB9sVxFxOPSVdF3BHhm9YUqlzxPTraC0VtGwMvqw6gerh5pV1X0b0
4ugSOvZtnnJGsG+RZVsM4/cs1+3XDVA+4YEDeIchDDuycfl3VZuEywgT7ooxcv0ywguR97yVhpSg
Up89mKlXTAAKDaPFu86U+JPBQxmIkvgYzj5fNyNOkXCklvVsWbH1AtCYRzZHcxXvQ7rJ0ozJmWG/
ICYiaJizcpR/f8t1zSls8T7NQeR+uJjc90nMnDw0czdhVaYBKT0ImvBKHHa4oLEx6ZqT5OtkK2b5
lrrhsO3ZYCMnvfRVWG0vK2UKYqa8Ip6+HbMPwrx9HDqJxyz+SeyaODdCNtg+iVdm53Erdv2XP5iJ
rSc29WyYRjF7tc3Kf94tDXllMVuXrublHMsqMvrG42h7meZ6MsHjYCtA8UzWE3MsMhLvB4a6b9t3
Dt/KRUbzXk2fLI5e6OEwEdNICNGRqesDsBSqPegh0qb7sE3W8kwCHBYLQiN+j363b5BoikwByIN5
0Iy2sXa2jGdFY5fk4+/1cwVEvN56pMbzkqOIA/NExnBKjtpo28ltFXFT133jkCGOUM2bVOR58PgC
9XXN75hyqQRhyt1B10zf/vw+rYdKZh53N1jUA3OtG+kJivTXTamw8yH9c1/I+EwDSsXGDRLIRVK/
mGKLjhTBaXl3FkyrXGVRAaHXLFSG2y4EyMdSdrGhTATwhoTMKxszGw9rQsHbCAsAAc+lafQ1O2PA
58WL5+JBBwm1Ehpq+LI5XoiXYLbHaME71KcnAkBYBc6NyYtuJYsug2kG9baa0zSp2VjJvU8zuT+W
O6uFlx8Cti46KYaCrVmPxnkCBoDqbAUdUGSQqFYyv8UD/rboURaCWeO0v5jyqjkROG+STzwGhN9J
+4nGtevEHsgRbSplunkZHEr7kxtUNYJZvEgOomVfhISs//OJ4OnDZZLeDzgNoaT/OS8gD6PT0SF0
8S85u3Zp/d5wexRy4TMawgYWdcqsw538IwaABreevpIEsavt9Z/YfFPhMNShm81hKNhQ9rUW2CMi
VAyW+H/wC4cZpCWeyTanBKUeuxtAzTO21O0D0j/c/d9aHxEsiPe+MV19qWO5Ji5MzMRZRBSoNDqY
sb00/zbNz5yGbAZIAL8Q074WWEw6nEEpYpWZgQC6UO8w0jCyA8g7+SVHHhQe3sWxZo8rqQ7RNa5L
ZlaOdjrrPVLozGPXOkKFVA1mHZ1fejnFA6FYUGaslBuol+lkOCyb7+mHShi0j8mygqMoiBP755Lm
h3OMtkPm/HllD44oBxqS1KDIkqLIJ56Lk2jltjNmNgUBWmu0RjLh88+Hw6AycbGk9t1QAux2jUtS
Wvx2BrMrNrE/VhU8DbKPsPETYXl/yxXiW9nt+bhLfiLpnXuuCGg+QTGzL6ODX91P+KHnWuSmTPdd
JF3u7ks4ubG7w1RGtM//mvbx6EReOTyPo5k8Uhlqwtq8ihN3l7doLGltlhUGoEaHjWf0Yb8x3jev
2UYAes69h+kwwPXjd04Tv4gwG7hbyRCu5n07+Hm47KF4387LsQZEyCZxgxhv3OzemcILV1v2kvEQ
ETZSAOoZaBEVfnkQ9r0+s5M86OtBw+ZlcG5i4/OxNcYURkU5Py9nLfgCE6wvXYnZIuv84RIRHu8q
bCTKMVbA8De8oQ7j4AH19744HKCb1NzKAU4xw6wwYsV/ls656CDOeBNDpFp9DGho0mm3zTxF73g8
dzrjbPLEIG7C2i6fgFVKPKpOz+xH6+9us9p+9OE2FXYBSA9l1z7q5mFweQ3cd+FXSNBgLwGsz9K3
m5ROQjhkxwiJloAOGC06Mdbzx2rxZmI+TKcgp6YyKk7UquVIZZH8GcQS71QMX2MxSciuyLE9OuNd
TGCfmExbytcpn05rN+hg5W8+F+nXud2tnJv0dbSrTqV3N2PkH9/RczEAuqbIjH5612ajE7SC1PIn
hg0B55pd6/Gj7h4zfkMPU2qQwIkWJMSMYwXd9u+Y6cze+HmCoQv8Ks6UB7H+1IMEZwY9OHaCepP6
WLJCd8ZwnfE9l6PnDi5aw1Dy6FKHM5IHyMVBFD/xSQLb9BIBJ0B6eJ5KqA3oTiFF8W42SmHHJx7V
m6nPI3IinRYUstzX5sm1oSxVjPcly43jGhbpcH5d0gwAsVop4vAFz92i1XZAGpjr8UzMOZfM+RFN
E3UQkFVFxp04PfPcuRirLBMrWLKsOebpAaRY8UJ81/Yv80rwou5wMVBHrasz/4F+TtyJ7MCbNET2
YWLHkAb2E8ZRh0wx4BcmkGHavunN5/B2jJ9YBC4fK9pzTXW3Q6mPfnXOU4qfsj/3luuXvSbmMVjC
1eo4+2CC/wqBC8Z1OB8Pha/N6F+1cNvzgCkhuBsb1BCV11v0Ybf9zOWjwKohbAIPURyqedITVLt9
MQb9gR1PaXUQhlviYWHNdaoJlbxPb0Fp2jKBgozL2uta4TYZdhba5Ge+NBOnnipj3Ul5J2vwsbk1
HI4PDgfLDUPizw/iSU460awgr7Z2+lpZEp65FpNZ2NuMZKyxxYtyXx78jesPJWgOtWLowWQAFTjw
XQ2r1YK/vxt6kel55nJtwh0tzeWxNChdTCwIwOIFPI9H3cPg8IbigzZT5pEykQyWTDs38x0vb4cb
IQrp44i4FNLilzsoIxI/fz/dJ3fIFC82FOh6VLfGgzwJzM6Htc11bHmqATPD2NWMo9EF2ry7BPmA
BKE9Tw3BgN4cfgiPIwGcTI4GpW9ZA284hOa6ZCS5WJcQGgHJh2vZI6/DoUU5gLNWjJlAR2bFR9Yp
1HEboli2eHooJpNAWfUYg4gQLGIF6Djrk3HmVPhbHmToRHVjwUmoxRNawSI4maiwt+TOk+ZGqn1x
BZpj+6G9tISyzjuXVYZwohfQBBFeNWALra/qroOUJpoRPSCy+yQQ10x5N8dgQCP495HBuJ/rFexz
NrolflNiD5IZKEfn8ZwCiIaL80C8be4y/j6vVIuSRBD/FUNsaoyVsK3RgJwluHhBznunw4gOTtKd
ivJG/BJSDxSOB8ysURk6DrMLbcahv8C3WmZ5cAlBCyAndlDlgTAO7DuTJtLDZI6F3SQho3RVvS6O
JZz2P2+hHonliID4Au3HtrzG8/fP1AqRqwCt37niDtY57i34yPPkAOTKdA3wxgL6EtunBJMPzPZ6
M1w2NZfiBr4LMSXAXjRAPWxqTPENcV+5+0L/qpOsQa2ibsUM5xdxJRUEaA+xgc+x+tdzZbVN+XLE
af7m0T0OmLBD3IVtdSEiHMdqU9sMUH8xOqzHonqZPpjdn7gVxN1etOvHep5ayyYoIQ1TvDpaX6Zc
hX08dEV+z4qS5S+8NJFWcMslFAiOx4XjAxctxmu4W/DopBC5DtwsfADgiZEp4793uzZHfYeTEuDO
xzjh5d9PPEpMxFfcUKFc9fHfZ4J5RTDzxauZsbBPt+tEM9G985TJehBbhzOEhdCYJckwRSyte+gC
OYIchaMK9wzAdfb6kmGe0APui+pJdFT580AEOL7jc2OfNZsRPaY/8RieDlwXdx/fGEiRsSVGwYcQ
9RC8Aal6UbrgAchAe/Y5In8oZA4EEsjAyAuZdr/PIbdejLQgIzME1je4TEMXToY5qBpkDAr4lIoe
43Yeu5dz260SLgulHtU/nWZELy0ZGihcpvpJ+AjJYXW+RVSZL+5taOdDxPoyWM18FNbO3u3jXQR1
v9z0Xf4PVgzr8wpO3eIXTFAEKLgpIf0Dh/hrshBwLVqUCLQMz/XXADaQWU0fug1hWjCXFrBm9qEt
GduK0f4tU1Tm+bSh5KeqACriomNuDalnRRDe4uiBd/YbMwXBvUHxnyyQ5ogPOiwTme0GynhiNoLa
dZzq6UzuM6SxuJYwbTUeOMWrJsz4Z77LrPrjpLyOEgD+I5fdSA5dngQDYYIVe/Q5ldWO1ndW6KV/
tIFyO0sWTh8wUhbjQDl92RPuzpNRPgjjHwMERpfLeum8/TszVfBook+ea8x6mBHH6zpyEY70arNF
J1bPj7RhpYgIb0A6kP7UE0sLRfRtD5UyHj76ARDFF+8NKqtzH3c4AV+KrlW4JQ0BK9fOxnXtq9sE
iOD/owACHYFtxJL+KXb3EQo69qs2eLvX1owpRe0L/zr+heV25hXcp86W8QDDonD2DjrcLIOe7FEF
HYqmQ1QbCUU7nvPT5ys4h33z3Ds1H6u3+fhiVF6v3wARuQsYBaGFfIXxcUWGNLsJQVosAhY3jo0u
Id0+D21jzlLIr6jjPrpDcwrp8dgnleDj1Q2RPq+XgRe+csYKLhoqafDGFZSGQqR45E2hjy/kzfSd
aP+5W7wzppU8nkGbtJkvpKzy7SAX50MLg0JWcnU6VMKKWtQtcUDizw9f0gqIiSYQJMVzaJ4/P+ds
/vUgbjLVwzDpMy8NiUBmYFtXZnklObpx+jezN2XCkStugghlQ6Drojwp13YZ7NvMEYsdWa4LSH9w
7KCF9hlDs8/8XNrw8eeCx7++Zh26SRe+iYLNc7FT6LgRMWxDKrxAJlSEUnvlnKaWxMQbxbS1fIRA
Lg+ToIt+4izzjwl50cnbdHExpWx/COconbY7kiyDSIdPg0EV3DV8RY9GmBqw6YdHwB5jUp6yjqUb
0cMrNCZ7d85oKjbll6LqDMvQH4ZbtBQfByUeQg+rPi+/sds2eCfZtJwn2DSHlIEPu0qt5YtBAKKB
yGoPNY/eahycgCiOrfHRyKkNjHCvmi3o7R8MgNtv4/TGA4hR7Aah2MNos7/O05a91xLj1Ixyo1k+
LTI3XvNli5kMGSzmbYwSCmpczrAGksrPTaN/MduL3rrH9MDV7du6ItXOSs7DoTR+ZLYyijY+F1I2
oFXf8X9AKUhRQ49IPkil2ArLE/44MTtm+qttcaf6MFsqqA9JK6VMyTOnqIbgYtusH1BsLbnET67P
cvkU2CiczvPE8TztHNPAcR16ma1ty3GiGCg7YmewvyHAg+HT/Y1hYO6YcMOdNTCGPfaN6+OwXGv0
+dyH4TI3r7d56NAdLq+P9d0B5bvG0wa1nrFMx53hkuUKwYQO2Wg9gi+0hSts/Shz4suN6UdqPsl8
s0BRAZGDcNkefiiVyWv1jrt61FgoT9b3abQuhq0RaglijXIzj2z1p0PmD+gUOXCq1Szq+aeyswZ0
3ue/1rkZjTYFI99mkQlzycnJ4emtCzvbkPDjFt7tMNizY02IlF4+Do13mxPEzfbOxTlwAdND4nzG
2fLZMV/BHQuSeUJ82GP4hGPELJuONTS5ovHLeb9okjujPglYe5xVVOM1kEfkDrHaZTclngcSSnAK
f9j0/Kf1XH5RmXF/gmLa8265Ud0MlZPjt/YRnQRrdRMZmU4TTkPbOTcwliXRuUXkOz8QgRvB1+Zg
o9oN895TKzNPxrvnsC74efFPPmlGfR7Nzf1ugcFpT2cQDIJipjN0OKVAeBA3j+6NAQGV6s/rZQ0y
s2NVK1beUf7Zu9nPN7/LvvPqmal1rDf/XlgJHi0/KRUIgbAvq15Vs+d+ABHh67AonjOlB6+tgXwh
v0AB91rwzNyA+Cb9F+nzNEqdkXLKgO5T46laKnOHWTMaXIsVi+w2fIJamhXYLqo1bVi3+NFGr2M/
ybG362kLtGjNI6qcQlDIzWdg1quHpztHsUhW7BReKEecEUfG99Rzqrv1IE/M0jF2YabqvUgMZ1i7
vDs6g2u2KdR2pUnEV8S2gzsgQC+j2SUCim1x7s5qmUNV23g6gMJXG59aZPqA3o/BKJ0f42mo2qwQ
DSMvHFxO3Ol76bURI53YsF5fSkM7a506WPYa9Tsz6sL7j6UzW1IU28LwExGhOHLLPCgizt4QaioK
4gAq6NOfb1WfqO6o6spsU4G991r/+gd16HX6a7VjJF2ELSk+h+X0Gg7p4PQXNoBI8rR/t+8Lq44j
vcTzvznhCD5lz1OmNT55J1669zT6ZxO+Sawtwx8NJKQP4NX/xOq7NpYD+mfbgZBlVrXD40YZqQ+W
3BYYKTGkB/sc7Iq/GoB0c3brvwV0PhQvrYBrMX1xn26mgue/7J/sNzZRVd6Q3PBv0OPUwDaOTd97
0E0j2Por3agP2RkSVQfFAlPNan0gt5hfjPLGpBC89Yre/tRF/wWsIgLET22qbTM9W72fe+7rv99E
UyLtfixYharPPvq+2psEV8Y0ftvWY9lDnFLao6oONFhsGARZak4aQqtkuICasT+p2UyJq/6NbwPz
cjYZlPIFZ5XiGaIwJ847xujbtW65r43JFhyJHOkVvIKYsgQDAXKemxhNoLJklWKlRG4lAz7hPdJx
vIXeBbfheF+vEP2miJne8F5vveCll18T8JzR5/G/rB1MFKCO0DVBtIKtO7r8hR0gBF3F+5kjDvIF
VK27CR0/BfQGIj51VBdbZ2ryFFAQuvahP1p1nCEuJRwxf5uOv8G47QCnpKih50UpjLTE5bILm204
a/vCI1UnEDjgYqtim688rP6GgvIL3wTyFPGU+Kd/mtEx24PoP5wsMeRDAuEJGTnAVKzRgcwps5M/
3gZJcgCqb3FWuIwjRj4H9OFI7JKh811zG1tr3KgmmEO68BituQZEMag8Kj+OZVrD3mrOcIlOURwv
ecvPvutAtEPRpX5t+OUyJfidrDvPq1DnB/Db6S8Zfg793vpTmjfVFOW6ZKcMkcXjW7RI32AZaW02
bX1pjukmgVqwPICW2Tcr7AkKglLS4B6WJKGjFlKeXv3zlD7HdOkyj36Vbl7ur9zQcuDxV7/BIu0K
xj9FYEQvD4RIyTu9tdklphgXyRdfpjJ71tBBH6nTEdD0xos8jVZicSQ6dQu443PA9YaG6ms9207X
aXcM+Ciczc/fWM5q5foPAgPTBzKbqdOa2AoPHxRv3KsslfU4qzBIAsEH5RkiTJ2rJFaFZ491dTae
p24BOqGADDNCt9pfgtdsEDLYFAnypvwGapH9FWFH8bHdbQMkfCjUMStrUScMGbYr62YuIAISMN48
E/VCXwPm0dTFQir82cH7bIyfS/bLnvXl18/urN8nLAzIAmGe/0WY0j0BA5bldNs/PVvukMQ2Myms
bavlJa/RPZmVl1jBkP4dD/NVCr0PTUyFSt5oQcHL3R6eMHpSjp5nY0lEnDa67NOhrfHcMqpmBGye
P9YNjwbjOUD9Zv6inmpUmau9jADDgu1nZO8HgRBrz7PP/kG1zC4MDzWHjRYhGCGftasdnzU1iqgL
+3PtMn1pmJAV6xuuoTRw7dMjscpE6DKW2ti/zO1ymGbe43l4/LyKNC36jSIb3Zbvr339brXbHxtE
oY7YQM6Z10bmbGVLAKfOcNbcgie3unSzKrU+X/FP+2E8x/9MCiFbSk7B9kNZWQdNG5nUT+YeN4X5
Zu73vu6nii/q6fy1VJS4mf+sZxm4SQKxUBMlftNjSupA6WhP75X/ydy6t2/Xb/aZRV7PLspWQcA8
xHOMm3K1fglQT8e493PIaqlinxsUsrzCh1D40rik8f3pDcrRsIBo3tbPp6K3Hw4mv+Kv1THL1jx/
T8uW0yeZtIga1fvCZLjufo11/eB8Mxy3CtD6NoXC0y0U5/72WrNu9U/GXEAEaGHs8Br3uqpRqpMf
WWX9PiprasKoV4GlZ/vHB6mwgOGhimGK4jk/1WsRdVpt7lp8U9YHpbVIRueu84VoePNfXTo22WSr
8K7RJVOZUUhh2zE8L9sstxtSiGeBF9PlkOf7sjPJmkOrQcb0cdvd7QeX9rfd5GMERq+733TH6XiI
BOt86H3j+2deZji8yNSqapz2i1HZeXLRTh8iCbPCu+bjvlkDLxnPi9N7zFLF60AqNzTw60Nvu2Ju
BqYFCg3gFGVx5VHuLHoUxV/DZwB8ym31BcXIJfvnvurVekdxv5C63uaJScjL6DMyOWM+cIUcuqWy
e+fGrFHtirhWszz+6AMaw8+sUyKdBWPgZrEYorSQIEKmnXpi4XczbX0Ncrar3O1/SR3loZs9vkjF
3XM26kPu8VrTLoJCH6JKbdyopfNsmsBLaTHUV3v4+NnPu98a6D+RY/a/Zg5SRVCw1SieCqxypV6+
jQZzKYvbdsVmtiHX7zDgr661Pp1qm6k5ZE+rwE5bIYrkmEhFbhAELmSdf+cjHYwjcDvPR9rCUsHu
JX+NwleYvhtD+nN4TnEn6nitsG/1vLdet63K/ZC6ADfESGJGRbw6aYYOyzliVLMooZ7szxhMgEs7
046+7E5ro/LZI4IkFLov2SliU4ydhTvVvOnAvI45FBvDJfNylkGjALjCebqYvh5yrangkAPB3hDp
eHf1MHq5OVSt98SfvRg5mogrFnd7h1zwSrCAA4dCqAw0Xfyo9vE0uzrTP0ZwlbXuDsxiwJAfW8uL
OwFEqI4TYNzibrXxwjE0wtyAbQeHl6m1GRgYKWc9uY5nJk/aN6ovXq43OOvUtHNn69+MwdT+sg86
w8pffkFjCGeD6oUuLiTW86+FbhHMujKyLOhx6pItmXBwD5bvAa1rF8qF19VM/C1yWCSDUZ+j7UN5
1oGkyTM3TiFatAF1ghmdCzsokvhZHeCngc+32cFROQtpGVfpwwp4RgcPffpezU4zBNHupzbkqYbn
Kq2e5iVkN+aUSG1E7q/aQMuirlpcpIs94MobMLGuTFFOBT+JN0zxTA/0pr/v2n493w3FrM3vWAa1
9qmd8Xr0pMDmXbtj+D3NyCy6YeYrdcCyMHrGjqK48BRnAcwOs4R2ll2MEQVZmLdxQf94k/hdQktp
fSsfHF8ko5cY0PPsMQNhpkn62XvbtS4oNS7xJfz6jb2tQsWm68Mrv6Bd7RkEsEQSQYuLBw4J4dNe
nJSIZpX28H41lxVsVK4OpUtlXGavOwve8cM8omT5jjL3E8K0C2atPVdOHt1sTPebHXkYiyBAr7lF
36nPK0x7utZku755485kzZ06GwHVBqxNcwuz6wIv6uMShx4NUBIjrGfgP3+QNTQfHEB5KQNYl8uX
iaXUY3SbYwH2Mk2V2T4nJjMtZSN+oczo4+SPB3B+gEmY/qnr1Gt52b6HNd0VQGJnzRj54NPxsP6m
kFbOluI9X7o4L7BL0YNCWrFyTyzyNALwzBUkYt+/WidwDzxeWG0c1w5s9YKK9182GN6jB9D1H7Xt
gGiH3YwZq/nen4/X8QnQwWic0B8J0iOaKBag6Qv+8tXVn6nUPIZ9cs+pMTl5oaKgThM2Pumpj2jS
GmNuhRlGFxFPyxEnDGX8Ac/f5mgU+qmz81vzr17lMrS6On992V+sPhdjfxsLfsRj9XBnrRVfPbpA
LPxBdrFmwgqc9Q7453ZQ7rTg8FKXyQh9wJN4t/O1PK8FXfImOYh0E1Pbj1GLw16j5xAEF9WZzL0+
CKIB0iuh3f+YJpLk4chDRC+CFi327K7l0T4w1vjnOv0bTTAGoL4Gx7OcYtTFGQb4nRoaDQvjdyov
EP/R9uJm+PTVgOhQvED0AJ+GugbKox97YfT6mjL+4CGTkhrLsVhFQ7KBtMuQBPCdaghmbkLmk1ip
rHrTn4zK9LnOQIQAvWMGUExba1PlTzSkX+hBMfj8B5n+QKlpVVENDGcbkOMwNeo/H1ePdA7oLEbf
DfIN1d756XphDWiIo5KgoeDOoJVHJAUTeuIrdNBFWLoVVHX4xDu9I4OjesE8hPLtguRac2FAFBaf
jihOwTHjaDjqmuoMWJCr3dV0uEa0RiskmqmxkA70jNwNuYAVfXyCn+5OdYw1wCJCVGLcWBo2ANBk
GlQEN1jQWe0Agt8KYN/pBbCESKMSR2dM3OHcI48TMhBu1UxPvua576sbDa8WHGzG9IwIPLrmkDgI
sOlTKk5PtQ34rHMZhxMISkuVxx4xb9e+zyvUlmKcTmniZ5jQCM9eRC3Y78LG11d46M9Gw8nPPyD8
IYeGY+cgel7muj/ku8+1Nq7toaZfdx9rFXHX/uihYfJHhCDSjt2CnIYOGO8wgFVVLPqbzBa9BVBz
4KEscZRxdxKJR1zEurLTyF+cp0r0MKqot9hZeHH8E0081xccZ+DnIBGRGAEJDGu7aNEYetOYFtAc
MNJG5iVKgiGtFyMKrO4HtKU9K/oeDkd5XsRsf2CMNmmkYXxCCshqJeESuNn0CHjlgioMdLJJew/h
xIyPBwjBHWCBX5yMUDDNJ+hqUK4iDY0OkeQ8XayYpBykA+LonhvfKOo5zUl8XFDIoAQPqmAwhzuC
CNMPiYKRlxMsOUPCz7Q6kZkMRvaiQ9qgZkGPg0PVy6VlBesGfOdKlaycSReMNz5+EbLg75tGOCHh
LAMzE6wuNQocXLCD0vEEaY0aEE2FdASgn3vU50EuKdh0d6aaP8A23D0XMt5FRsMzefXfkxl0Ir/2
6kk1K8cgdpzyPIQLJQK1Ay7z6+Dh3O0HR2/LbRYAnXZqn/2b86BZ1G/HfJahgbmbYcgWS2JRj+ry
IZKSDRZdruJhj2MtdlhOfdi4xc4T7S5b4BAbVElluBAb3om+ZCWAC+AFZhcegBKrdiDu97tb2INi
YfWcDQiSscjNbHvW/TBjWA4mc+XJAhUInVhWO7u5PvgBNbUNzPoOnH/tMR+SjoJ9lpJ3YlmLoWtU
IzFeoRG2rOsOcVi2fJwo6Xmqb260WvHoTz4W5Eqrx71i4cqnMJ8cmvBy5vUcC6SxXMCSn9ay+VhE
dchH2QE+QaqEBwLTnpuMBhmpCaNkZC7zNsPOinEjs0RxfGCZ4l2PnN0iLdQ5YF/rdXxaNf0FL+C6
/NrViKvBGabayeRF9JvEftFRdbDqbyPCFQ8IkCGWNJgXkGfHYh2//2mmUTR3gwco3+mr/3GGGH38
gN56ADODUYVJHco15M3zKJY7uRL/kkYiScCJcB8j9i6KViPDf219RsMwv/wVLfYVG6Uz8YfzO761
hYc8gPMB3qhM6aq/rwneIcl59Ku4C6GzRnJ3If/xjScQUnwd8is/VIhUX323+DKXMWg6kYtw3T67
C8se3e9nLJAcaWyAAHqJRZC6Kl4ib7iSFUp97ZEF4C+Y3PRxn+rv+4wVx8kMZv/bSA4XzbveAzat
bFXUK+VqfhLLUbG2Iowo/1j3jNirgcYTmI9Q/4kiKhcpzfP4IOvAYp6ZSNTRkd0jAtmpiD2F3dBU
MWdgH2umC1p0TFVl1nCb9nm7XZvFvCP4TWJLW197gEWM3ZtWlU+TCLCimTXhY4nRSYy0dl975R/d
Mvl7ojFlvcAKyEX29Th9wZzOV7+FWegb/EjL/c1wtkJ6wY4J/bHGSbjT8rtYdgnh8YM8m5a4vb1k
luz84b1xbqBg7KvazhGxorxXKOFgn2wqP4tbsrnzb+EN9RbzUIVI8jt+haS2QaHtEvvk5dP5vGuN
M0D+dVHBVZvkrsf4OCOc8G58VgVsMaxC2+GhWlvcUjBNJlHAt7QWoP74n82Tl5OpwHUvGv+oHUcI
Kp/jeS/Yq7uBnSw77j79msBpRo59XCC55G3khk3cEBLXt16+ky1Xmw8qc61g8Kpf6bjnjyefL77d
ghGPSn9y21mc41B3Zjej1tubJcHtWhP9mANwsjCjWVR3L3lAl0c4C1uaYQ76XTOvbc15orQsFvD4
Zw3rJrhsIXW076Qaf15BgpUGezfGshcYJRgjEyDN0iSQroBGKWIdELz+EuLXe/kjU/qyrEr7qo4+
lfUxIckivFhD/lHQWf1zGh2sB5qgUoglNL9oOWcMYJiX4mCYzk7leGZ8Z4shFQUxMmXLapwZbQKz
seA3g4hK8vGgdN9W3vLeOAIi4h4i+n2pVNZ45t5PN7w9q4F+vdv98LzQapoGgO3MwmxwwXXrGCBG
NQ8DDaAxS80pjabwwprD+qbqQxjMejf3kpZHrViAlhXhTySimVcby9K+W9QTyLXsatUeWOfOqmcC
YC2TIzyrSW+waF5OAJNHP3OunOip7S9VA0woWt2hoeEjC3LYE3vVZv0beoNs9DHB+7KSMOpqiR8z
RB14nZLZvu3B9gKrOCZ4CcBgo1Omc++BfiTGPyobrUUH1zeTqabrdxpZdoqw15jmTVJbMafFfvna
rFX2Of88cIdo27HAA1eVFKXt/jOZzy/4FFvEgPwjq1ZGiUhFHIsgFYAWfmn+vzgRtz1t9DcMtTk/
Fx/WGlOawUSZqI9I5NrYstKWqA4Y6tcABmwZdCrP05LetzsGKngCpW/w8s+tXzu49MbncUnJ1fMH
5pfiI3jgwglM5VG3VlaHOIzKuqVO791GtkbfzluXfPJ8d56jJoPX9DGLUOiD4J153Iygs3RGsD7Q
JBO3FFwn6E6299p7Ihonf60wPArPFL49z+q4ju8H6Naj3C0vZhWT/sL+8fHJXsRDn9oU/OkyvT3d
DKER3R+2Em0qV9wIxAamBUtLg9XV9zuQHpN/aeUSbN41ePT5XhHH2NAWxg1zlzZc+wHiJSGVVDjx
z5nCAxMgYbABI53SZPg8eusMeHE2gbj4N62DFCYskEdp/2Nv8dThn4LfTNe6IzKW6mb2XnxgR487
KzGQ+u0Jq0OiAS1G7zONgLABmMUHTi1m/sJmfeI3zLYUoINN8Bh8QUw5UlHHZOa0PDEVYTjAeStM
Gu6V5R0bDEHeNuJ4bEI1QuBYKR6HlAQ2J5Nk9vtyzjFr4EjZPujjw8+QMmGgctRVZovUT4YDhZfP
AR7oHS5/Gt9vhDsFwzugXg64VAql3Y5JUfSmsvMI9ENDl8xWL6rChkslsp7M5LPGmuGsOFeRofec
jr+KVnEKdq1/QeUO67fFivyMzAGoNma6p2z71VN7GvAoitCJovCCyKwF++NswKkgGvw1OZMEheqQ
G196n6H7GymkKPWNPXUGew/mU6WHKQFzBeBMby72t2wDjroFN0cPLlm5udWFWwXTCvNaQkW43lsO
8Q0DtxUUEDoR5FDcEI4K8gilt4qiAe70HGEJIvwn7bW2FSlxsRbDB/Yf9iQGMLdJhT9YZxSTpL3j
hOB0Z5oLchXANKWCSijBNoRlJUaFkaK72GHnkXsqrUUIFdp+jhgL4kXDQmQugbMKfS4jEH0uFT6/
eMZlskTkHI7jzK3N90K6io575QPVTte4zbMIQQmWC7UxGN0xXRNOrYqdEshfpuK81jtcvb5z9WS6
kJLJxtUatQ/58urx5YpNfJTwOqpVzirxJWeHR9Q7T/hpbfPuc7T5yuEaSfjKjUXSCVSh+WQ2lCCu
1KZDyvUl10lbr47isqNINgEWdutbAu2QQdpIEoD+PSJazELF7oBrH0HMco+E2EkkSEr4Znsrwm0K
ws0GRTgmv+LGxiCFtyPb8dtq/r/ynhZuHwF4DMhpaWvu2Wk/dPPfnn1BSgFnyR0AnkEw1yv/YT6D
ftzeDA12frdvJcYNbX9rtFjcpqLR+dIp1Lr7B1ePtQ0pT7PF9khodDADCVW4Lx8jiQJWOCL7m8e+
x2AMruLAiMVWBDcO8W+HmYhLuBYOARcwrkJ6i4ei3wlzYrbaqw6kr/keTh2peQU2YuVMiE6/PTfR
PPN9SjzP/UaPcQYRaKVt7ic/FyYmY83DGweYn3NIQQ64HCk/TM4XyScm03rf3qNGlOABDYcI6RHg
tmP/Nh+glxBapy1HNu5Gbf5f2SUgiWLeys5BKYUiRgzmEKQQ8zBmYDOWQCGm+eOU7DQIbu5rhh/U
07rNOu6AdJZjidvdEDcejhmI1kfZMOEPkuD1L/N2Lwus2F5873j4cXH+5b8tBiEp5z7vB8q5gdwB
dRREvaP6F9+7MHOMuNzHxdib99xBMGG+CeTxdFj8mY4/m3dUoQbRoA4jnJ0IGad/HGl+REknltoE
Irj7d1zxUYjKvJJTKV6+aPXlvwFUqTghjI69bke/HGMioA66NZsBDrM4h/t8vQh7J7pSsIyvmOrr
G8XZrHCFZgwn9iEMGb3rK9Ej4A2cXgkXeKTjTkHxOSS7hp1jVK+xBNE7PoyrH+bMcCty1XxhfCm7
Sj6HHHCNiznNDbCjeLIWc8BQ82fhhRy16BkY9huhD5fGL+MmLMzbFKtjemhc0ZeCzZ6nV7xLsy4S
Ox3UVJkbcNZ/S5R7H4MudDgRDrgOiOLo5IzuEBO4d/M+kR62nZm9qHKf+yE1uHndfuLn7OHMbhZS
s4XqtlY3Zs9xP+xExUq5OOLxiD4Xv8p+XAmzGl8YWGnIlNH2oU5/u+/VZdJyy/HXfRmIxGgYcFNg
6xBdPT61HR/HEBxnzexicF6ATKquqr8nT+gwzZaYFydfv5yhS+NtPzmodVxRZ+rqsXDryeK9yvAN
rgLatZ9BV4ksxewY+MeK+cYrhFaE86yq77o2NN+1FSKOowA2aUZ9YOYrTVW+Vl2Modg3sL2AVWKw
7UTAQFhoY9bUNg56zFNxPxKYSTxr48qzuN+LE1AV9tlTeZrw2UqdI/YHCDWPFMgQUfFCBAEWH7M7
CxrFUoWLYj+SwAJkIpl+3eMSpBNilvwRaIgp3186zoS6J847Dc/to0UADFBVg/+Fp4SoaV3QK1Y2
mXX6GUCN5FCaZhHbS7nAuXSdPGYs10e0F0M0GZD/S6mlaMBhSwBDySRLcXNDrGuyJ0TcekLWJtIk
g4Gp8yiq7ZZ9hYwz/1m7Gv4HoBnTr3OQ0MYAZOFkhkcO/itfQH6sePFEtSxQQph6Zsdq2fSptMfU
sECJCfhNxiGGyieaff/7D1gB7jBY+GQZzFuLN6opeOWY9GUfu5TsqoRe1232aPKMzj/q73/pvkzr
IJrQkq+Ixy1QxomLOm4Hi+7kvAOT4y32bQauV0ulC37Oqzn+2pvVdYmvFrjAhy0Ov0JJahafkfSo
RopsspAqySUUpHo0OsLgYPIss/uagh1teTr7G8z5fbAJEEiMqdHHkjYipcH5r0cHiXf7nPvQoFW7
sptQBeLV8+DP920b7s/8veye8hh9n3IVV9c0/pjVstih6JykYQbRhty3FggeR4V4oMqo/sUPEdvP
0ceW6Yb8rEa6JnThKuf1nkb03/l91vfE9uzfoOcSp/ybi6pJrDeffp9adSvDD1HnNKNt35dy/9/Z
vL3NH3MFERBKMD/xAWwHAY6dzNlVFDytJRdwM7D3vQAEr4qp5oUZ1/UvImigluIEoOElBTZ2nItg
/GgSOSmEZtLNcIkpV8DfFgOGq9Gd4QNxcxNbzCSxd+EIZxQn1sXgRrCUAO1coh1hswJzwiyQQQ6u
HhtGy5RiDUcoCgZVCr5HaX7IXmjhdxKKyayYyvYXS+zmWicu6n3HaFSOeMrDyR6HBvsdv516XI/l
zoCl/djCjBukCeNx97GuPK+IQGthOtMVaSzo7U1flL7ftkI87noWSAif1TzWNdxYmJ/z1PkQxdEJ
+5uSFdJFfssh0e2aLf5Br6F4sL3AV992P7OekEUVh0UsU4ACfbgc1dQh5vGBVjUexB+w6icc7sF+
EmOtIeMB9KUTD6u/cgXxmy6J3QUmNnWgRB+k/nzQQpm5Ona6RHSrf/2+JaEPgKj4TQim9irM9wjj
Tv3DIOsl6BqX0IBQZhWHBZQ/qHedgprQzn922Ed6BquuxQHmnxhWP9B4MjnBdZ2pYRI+fyZ3biAH
xs14zq5WFbmLRbixBIRhJhHzu6hwzrtzCJLVWPByQcnyNaWsP1uwm1ceHbtolC9uCfZ2kWTOTo3D
hQSjn3fZEmRKMDlsqJmydLH6wfe8PYASHPoWyGaNJZ9ITx9ua9YDDL2Aor1NmpGCNDUGBtj9sE/1
gFw33wxHjdK9rlS4WS99tSo8MpNhqrLfgL5OLtBc1UBGkgvZxX6GMwK/VqMh2B0sNKwwcLY49Nf8
y5/y/8uLvpNq3YUf1p0AeiI/mjKa6JrgQFiiHC999lQtfga9SPMEYbnvi5WkUmReRgf7OzxGMOwn
RBSlUIcGbSZPPxrptk1aSG+CuSPxNkzTlyUMNYOJ+3rJhgP/xyYyEU8tpPy0yNZ+L1Uwuoh8KV7J
LY7XeoqqC3a2yWw9M6Z0jcl46JREbRnJ9D/hxhBhHZ4PNi/YdzCtRQE0gRtu79F+kDl1pcjnmyV4
GbOtV3QJKnTJ+tN/2K/bePtC4QoPNMCKcRh9omd3pkhTUyBhcDykJ06LmWVm/vYiXWiLJQTTHMy5
IJQjccLFN2eUH4/ryq4LANt7uKWomaOknbcpJuXIg4eG7SZN8oMDUeXUBGRaydZPPh59soxwmtVb
vBgIpSH+A1Y/XXPf+ET3mCL0hS6Ck2tIXljyZgngX6rQ8DJO0XMoW0w2fx53bMVUMpMECpzWRw8r
ch5tSwITRiFl1Y6zWXatHKP2gxyxryC1cLmYjJuLTleZxr21NM65SyWrz5Ml1DmSdW4c5Ai7xFW5
3GyHpx489MN2T0O5YhgXT4b+hxL6sB2/Imk3npBEPqRsd+zOaO8RBQFZniuFITB0a0QCCB9W8OZ6
wbwYS10tdTwxIFTPv0C49AMgP4ZhV3xocq+vXwrjtkQuH2H/iQccPTHrSy9nbT2Dc8/d4G5hcE2l
XpoTOgSOGERooiW5RsqBv3D3ngigOTwpGkx2mJcklpztI/yZf3Es895IiICoUuj1cVKKcYoTZytL
P+IseJBdn3kt0IaB7O/J5Nby3lAZFvNLLi/HJOQ4ebOnpT5MH/MzeTFXNXJGCWxmEA6keeBto5Hm
vesMoC7Wc/xmMjWlENnyadTjt6v/YMei67WYHyJxP/M84DVwgdqnqrMLnJTSeEpAG6ILUwnnbQon
KbYYCGEs9QmqHiMTJEIzAlLliYMb5c6ZdiKC8L6cd2zzf7AumQmyfEG0geBDxYoiukUjfL710CqX
byh1pwq9uik5nXN7nPf18QPxnbAIZJHannMkQ2qwPVBF8C32x7PZ0uPUv05abFMxdRh7r8rZtW5r
NJiMeWVreLyNz5qzrLHJONc+Ro7LAafYOo079jt8hyzQAc6TFjKgSC7RjxGVXPHcT6f2/O5D0Ixb
Gz5KRNmC3X0Mr6kFNaJExFEMRjVdsKLTWB6bldxGmfph0Iw2zz3y2dtnW7nMKwaoH/2xauHp3PUe
N1Ci4QcbgPaKFCiNlAWd0dl/kpH5XM0CNC3cSxXJoNeim1Jubj8i1YvBH2mmeF03AXPkTpsD/K3o
ZYLX87GJ8W3tMBqByExSC8znQcaTdMd5CLGXbPrvQ1eHlxu2rVe82PBg55EMLTTLbzEp+nGScFic
HpTxu5KUT4gDw8ogCcY4A+vA10YFwNGMPZYS3SHwH8J7VMbhjdPk33iF6nT1OhvOLz50hQcLgZfq
aJ5OQZM+BBHTC9I5vm923FVnfDou2RMo0mRpijGTQt4WarHcv9pDhBV6Z8/UsgA8+zKzYlJLSZOX
Hq3cdSfDMS13GRaYP7yTb1ZZ6btNj6zvLjfQGDJOFF4XpOoy3L1H2gDjsE2yTnECec7fI3o8Upgd
rszIKslb2RV0LbQ9b3xlaP3ap4Tc9BJbX9EJJz9sVmf9lXuCfj7wgrLDCQCVpTQWzNUj+MFM9PBX
GHQc9jlrxKVU7Y5PlX5ecp5GR4eHQLrgV3C8K9RnR2IYkQcFTwdodM5jwcIXb+hSZKApedIZOzxe
Oa9VMWYaYHbc4Qmd+MX9zQv859mFgZqluchsbNRIiJMHp9Epkhyu8uHnvDKXcgtyYZ5ZiMj6GKH5
8l7+UUbAqJ1mx80eKiZTsBGFIeXPPG90jIk45U08XzED8rxk0928cb3U2QxwWOekYm0J14o9L9G3
Rdgyzp0RGtrafL/j+rls/8PsOhd9m78odgAIO2uspvQAuP1Wk/NAgN95hMEjlSNoxc2exF783bAF
Nv9On/me44/Neztp/ibN6Cd5cBe9Hpj9rz6ePOPPZLgE5jIqnrfcrZdwZJmKsNPmwSAYLln8ueo8
r/IXEJqf0284vBucjPe2OxC3hgKohHYPyHnEk/KxWA8AAEijUqwDnh4kPgWzTfpgQKzHDuS0NGYK
fCmaWP8Shb721BfWZgMXPGredsy17hGqAdl1pWxXQsrG1ViBxxbi9OkcDrFHlO0MTSUnzp7NYUBd
HkXKAj8MznUcu6sxx2lNZwsLMiMNReelwPCjysxd5my4KGFiYzcUFHCYE850LJ7/gfzZqEd+IQHh
hxYqeuC1JzRh6h1lgsXUgx75IUL/7eACsirU6XUNOgbpRqIe4B/LLOh5c56FeYUbJFdUWXc+Ptwc
UDMEo6eqMMdfoyvKICYWP/sSV4AeiGhDpGkMNpAxXyNN755AeOWNtmDQMVSZfbF+H73MNm/tIZXR
E22cSj65hYqQB8nHqE7FE+OQsruuP0qKWN/oMu69ms3X6taBUjBnHLX5IF+PARdMf4rswjv0gIV1
dbIiQgiljL7T3qOQHKf0waplyky4U8N2F14KkJrkTCnLJpCgrUG1EyPrXxNB6hKI+gqcA+lbn0e0
6RWgD1JUHxhHsfMA7kHtdbKv/kNlj4ojBDsPtakUyexXQEpaEdBw4X+HchawnU1IFydgFq6T2Pz5
tKlGbIcbJIp6v2OcQ8ciUzWWjFkOEDoOGUHQ7iXOs0+sn+7JEBIEig+lxwCwFpmxYOUc1lNvnwaU
n9xx8VY/b+B4U0no33DCPdgzaSHeSrpd6pWWzvkP8iZlT1d8x25IULhaVCQ4jPUoynQRuz/ZaLlp
oBR9Pb2fWDh9akGQ9+SzU2p+KyqQ/vlXC9VbkPy8pktDdwmBkXlZOo+LOZGIecjAQvEj46NrazNc
5liAsH707wn88f791wQS1t03wD8ZfPRw47/tDw/30ANwH9/gso4IeGau+yYRgbkIye3UD7VCXCoG
G5sDlX4Cc5IBlORWczOgxWECKI6/v2GobDeF5rx2DWOR9m5REvLGMCOkzHQuzHYmkpAm+Nw54Ozy
RZ8FqfCkjbolxALNdN3SkLnwyFr4WEwd4XLcrN2OqTNw/pzFa5SnZMJrIxaz+uuNdcSfyPJECtpK
2Z0rYE3Kry2e1+oUjS2jsyoI+uJl8NTtgWvHShzfVsnfUUWbgn7+POO+dlzJHLlRweogQ7EoPV4u
AGjaNo9se42LaRpBFkaPAt3pX8yPkYEJbj7Llnn/+2KMDD/dGpIgZZR9AyLtW4Hjx9i4bcxUDrjv
nDecPSMm6OYbR9Fwc+nyALNyzjHmgWYW7Ji1/oyBE5anwbRFSCHeisROwZRA4E0EVpvGC97h4UBB
whM6z4O3E9+P6IKNiWYrE0JPbDoBUvc65ngNHfLu4ucxiL7BdfEXKBRUlGcEOLF9dEY3c05XAXQr
Vedtxt47QdnbmMglEmyHjc8odTW8c/DaM/aA6shivnJ4xV4xxcX74oJzECWAVF9wb6irUyTy/xos
EkgglU7wLsAB74zPSCD1K++x+SNiEU4hs10dJTcNA+SpDYXREWyfuM5CzBmpec//IgbMZgUISKVK
l38162M1hrvHCWdzDqGlNS4yS+dszf07gF2Cr+vGog4n0QkFU4W+xrYQzIgRMd/HB3gg8eMXNm6M
keiPZExPqZ0H220WyUxo3Sh25zDQU9yhuOaHHjZhtI9Y4iB/ZVQ9eLqScYKuVAY7jNDvjJaMPlZY
DEw/3nnzLy2oY9QYgOtbjWkzbbg44NDVDqfASg1ye5yv4+gpDlFxK3NauEmleh/ImVnYk/eZRBAd
SPzIMTvnxtLw0ROl42hI2wPh827zrJq9gX6DAzThGZjYHPO0j4zc6LdThgK9VWFl6yQ1fpSCHQyq
AVG65Pl1oRYyor03brvnfo/zy5bZK5cPl0GIsrhob+9jXuJy5A3Bg4MriS0d3QAJpD8XWCXFwQ+7
clpOLGS/9JPUAUzl9vRDHVbMnIFem6PzbKswjomw8M4tHAgNTTPoSbjsbCXIA2BNWe8RWCnsfVLx
wksWfjc3iL3sLGIFAAqL69WZCwWHhDW3aku/Kx0v1FASsWEf8E6VMHa6JrEhcH+007+a1tIY78yz
5W25eq+hpCBZs0qK2n99PUpBDGHIED2DJRt4X/7smgNxQtwqwcja/0g6s11FtS0MP5GJgCjeMulB
BLG/MTZLxA5FUfDp9zdr5+QkVbuqloqzGeMff2MuVfezXzJKBhaTKRUnKpC2AcL7cSDTwe54Lix9
n6HJZFKsJz69VB+ii66AL2N+0eXRo6sHn31CVzbmbSHG1z0utmwsZVfSclJbPHFt+FCRCU06kU8m
IGLAKAusxSk/jexKvgi/4FFh+CU6W1wL6Zt+Hq0v6DMvszvv6HaBBBfwVyeUgIpI5AAJMCBs6f+V
UE4re/au5fxCWccZAQ5D7ycnM+LV8b5noIBf7C6GaX9MyAHDBEYxmLoiTpzIwM0XBiGwFPnOJ33M
xKXzgQ1KvWoJlZPTl6heDht78QsIWeSmBvAkksvspCSRVS8noD0RN4468u3sAPFqD7ci79FYsCIp
s1/2YlUxkvC/y/dRxUeexMDrgOG2XPzN4kaZzf34z7qMaOUTI+4BpCrS7IStNOZspcDlUVCKaEeh
z2f/hNiSR98PAdT/TXmxkt9LGJ0wiiyIb/yitGDI3mH3DegWBROPy9tb8THuR3LcqN5kcbNQh6jt
HjQi95vJkNh2L4p163tJ1ZJOQylZSb5YacnskCfDeMqQ4W+2Jygxjfin3ER2p5GzAPhZ5wUAyi+G
/ckspOtocABXNj7zUEn/GNFhZSd0yRZW0uIbXt6ufk/UVwCB+A3D6/my+x1HfaTX25/iXqjA+17e
YupRG4hmRcHbhDF+tU7sxt8IvLgzf32Fisc7uXSs9FftTf42crryISMEOBWYBQT/BH+AsEX69SFn
ocRvBg7u8UObsX17pA7vjjDp8E2q2cUHqSkmHsngGe4vfL3qUjl+repui3hYwA41LM0AsKSbotk6
9mOEEG9sFOWDZgzUQ7uvjDSM74ET6JauDi6KLFATEKIS1NEdagyM/PF9V0SkuQYzpL989q9nIVlJ
8tvOfAp47UwiaTflzJcjii4gH8Fbq4aWBvrg7YGou/7iI6JBGv0ofc3P1UpaDnecwq8L8lcLKyn8
ylZrwk0QZ0Hn4i+9r0zDYSpLPmgSwTNoqCW0s99dwgoD6ipNm4r1Pl99WczQYYes7H624PjaA1YD
DHAzX6GPUmQmkvZLo+Xz64jZI9VpN2KCcvPrDf1lVDfhv7/WJi7RAmfZy5EuO5xveSfTFVQ+PtNv
wQHgn3cGbXsEIuvx8xrzieVL8nkI1tkgXfAvoaF0WanJdw82TKAjqnCEFYpA/g9sPlIXhXPWrccI
zYCJ8lhl53EFXumWLOTAiwefFpGo2V/+npLFNaQmP1Dz4r8wOJ6opV0Vlj2etoVJq47eFAL3x1xp
yOzIb6OiltKF4dcCT6bQxsBhZGSXk1XdZP22VS0BRw5+cJhhe4cGvYWAjIPB39dsS6u3EUeGjqLd
iVl9gFxcJ4ZqzuokX2LXKc5px7qNj0NqZTP7YNyN9wEeYPjhwR7Qs4dF1f6BDPYKRjDYxnLiAzxE
u2i+wNCJIvx2BT4GUrHwpdtyGp8/U/yTkLBQGewarub1AFsXc6mPDehhUhvOjOjEQQxsSG6ltjpo
DOh9QnpPKeXalSP1mpzsHvIsHNbd5u9sd8MjHhsQxXo4OgRVun3HG9ISCpHL/qUvRegaiwJNxwRu
5lP8DLFqtpv9sIXDQxEMyIG08EfxajhZdjj/Hc/Bd4E4a7C6+Ph6Ip4Ga8q5aqC1+D9YSGV8XsGf
29AO6rKBx7O6Av3acm5I3elIkcAq4oS7nb/o2n/W60dj51a+nruN1TlZ0kC5j3nR5DUBNieYm6qi
vNhljt+GtEzhngZf5IIFE1WoFft9oe2kYz4ZKxfB9V7i+04JRukrycu3iGZpdTlIs9ahuzrFrEoA
HSboSFjSYGYzqGAxxBgTVGY5jYbppyL6p/u0NHjh3CBEq4FdjSa8ZwWKtY0giGfDJgSt1MVfhV4N
eI5rVWjcPJJQ4PNl4rFEGhGIJigl76wijcVB7sE8SBJBLthmgY66BOh+TYph6jqquOafHJobe7fr
o3iiEKbUY8R8MjD6sL8fm1p5OiUyp54MPmI3cD7ZL/Qbz/+jVPn7I/PMxDnqb6rOBjvJ4PhNZTDC
/uW4NhBvLGa9MIDBbNvJozL38eMaRGDjbTKhIppc1gUie+ukmLsOPDugIrqFKWFPDC3mGKQdQ3xL
/uXTDWg0KNw+05s3fbrEdU/HtGRLY8Tf7Iw1MFTZiw+pqZxLMC1n+CCd5e3u4Jj6mEqmd9EHRxiM
5bjzE63X72Ts04lKfhbcDP+bJPbmSWNyutsx93aN3ZO1+jocCcMRHTuj6eZf8sb9ZaIqJ3aVUE/G
vmZCCundGjmfk829gAWVPfnTuiKp7JXWMvNl2CRF6KqGYCrZTDkESbwByqZigfd3dCDq29YARzi0
Oq1zmg4ANPTapenS8cjxl4jE59LqUJNYB7OXlonrBYSDnllfrt++UyW7DVFeaDiwd1zRCsc4T/GV
mHcIYQxeoWASWGwSZoyx2IMl+6lc2oo3LE+KKlnmY7nKmLAM5BfKhYMRHuicXCldEA3xKRG74MNG
70CNOu1+pog7NuGdTX2g8zLwN6XFeKP8hLeDTlafKPmKSqvZ5UFBJDkNPxDBbdZQsRCXwTiSDZOv
GD/WBX0iBOrHZfTFZONPl74PIHqJouDiNDzssfGFEH4K9xztsuKTNxdFCG4LMvbue3F+BcWgpCWb
faxWbLet7X7Ut6iOEGr3ZSYgr4hjmrOX3n49zRqqkFFUDZj+unCpvddFdO85hegVXHS9A/T0D1Om
fjRgfiqqAVHc7YrrpJlcBD8UwkCsDua/weoN7XoowMdxefOKr3jS4tfa0GRXYsMiXd6Gk4vq+OrX
BAF4h+3HAw0GD6VaxyyM7oUpPOOEB1cvjQvILw49AqP9/acSiTHFDFMwwNy7jx3l/5Sk52ZyG9hw
kr9Mwxm0UNPnhi25mCN0WicHsXrywwujM+MaSoHDV2d577qyZqP6+pE0o8WUOPLEerkwZkBkOMwg
I5o/hUqXz3szE3Rkq8s0Qs+R/N0XCKAWQBzoX1i1kp+od/nX/44/lEcXJjfWBE7rKcMu7ALsy8ir
gTTH4U5tfH7YFCfKhHp0420+kur/I4Pmbu2HQj+n+BaXzh94odtUzv91glmRkAR96ortND+FCiC5
8bryElr/psPF8wGLz70aEm+cMlOg5+3Eb6nT+pynPbpbmm2f2ofP6L+lh9efppFM2Oswi/k3f4AO
6E8KQ6Zq0jmXHIR3zfvLS+HWjdvrR3AZ7wHxugVXDMN4kmNDCvoJ8q4/BvaNqUsL6IbZ9YOl08Gq
EgACNYxcJcgJ+J7ITfA2G8cdDASAGl+C/YXt1mQ1CcA1vJZStnKURcoKH5EWwmyvlkSX4RGH6jq6
+XhVzxf4tdir+HIA/xPtNKaWj05zIkJasajhh9BhioqyU8L6pA5Sosq7hs3sc5+smiPZP/htJRsZ
KzG5zSamuy874Hf2ACqSRHhVjjIMXx4oZHsOTl42YJG6kza2V/JD0G0O1BC98z+f8+P9D+Ut4lNI
4k8zFTDTTGIl9rYZoACo+MMvIztTSQB3v2IDKuVJ3OmefkbaH5L0JB4G8VMHHrUfE/g8yuiESDrz
+HeeQYCA8wSV/MIEOK0f/PAXkqJHgLnRCcG4h/ogXj3bjB5GdZ5TdlwuoascjyazHAP5g5tvPxmo
ClNau0MNK05inXvAwKRMWz/uN6y3ic5IT4jn6dfpZDOIdlzUf1ysNLWHxPVJEsFwNGpjKMo6mQvs
BHwC7fEGBlYIqSlP5YTvfUe6sJFrTMpK4X6zDXKacjkCgt+IYIwPab5yegG8Bd+SPEWuCW3FdAzX
tKbpY85M1gIeblNyymjH4WjAl1r4oIfJBoi0CtkLdpHYlHwxtCZAG0nSp5Bf5CSF4O4ilX5xHXU5
u2I9eDxiFUT+BrcEhSGErB1sHJpyBE17RiO05ALHRnr1JTA3pZ7OTVhPmD3jr6sslxrR5AgnSiTM
Q7OcQFrWsDDaG197isciVneY9xk8MZKfu6Yzhu6Dv/iSk4rxNXLSf9foVWTIm9KnV5ufVTOeh6NH
7cq40xOQhMnFzK+IRgQ8WA/NVnUlwvrQ7RHoQLRWCWxkxkJVqfJw3sm0/RuD10K7ht6vy8uOmSXS
VwvHXyzK+a+t7vwcGL9g61vgsxOWLD70UDamYo6NI9nWMOV0bCO5/iFNifXNAAY0O3VA1ATD7PG5
cHdvVeRQFwiWuUB8pc5RQVsmgDOcitM7lmGWAs3QY1pdpFQQBXzWu/Mdcb2SrfR1WlK1gZ8lssHJ
OWVS0BzAkRyXqTpJlP9TGYqbuRu3WAETxISmt8oe4y+j2umYOQTm27CfZMgwpxR3oGSjT697yLvR
/eRi4mihaH2ZN+0fJikJCh/r6w7RdSMD+EDwhnt0xTYJAn4f12zcKMT0/MR7ebCQ9d25w/p9jSan
8R+2gDoj+JP1WXDlArTYOeV9M21nzz9yqt/jLnoviGxf0cAL69uNMuN2m36I3nFKRQKo9f79cAvM
saaauxnr6/Mr7o3RfDGt0EbdT/j4yi4J8jg2EFhFKEdtyGinji4vT/L1Odg3OZmo/QxsRud6Onu5
r8NV76IDLZdSCEsNfCLNnIuKq+rnauxleXLSZX4tnFI66/ab0R4ysngZsxf++STjlFfnpDsFlC3x
wJETYZ3hF6o1/Pmtg8k6zNVOsF2dJmjXKUJd6o1EukkZGZIsK94ansds82jEKQ0F7aPLWVMpnibi
nP23l2N7tPKV7CabYME/AZKAc0TLsu1FmEBk0joid/QVRXzriHj2HgX6Fh4ITXpIihkCNjYtRQYV
k/0HORKWljvp+9hdulIVxsGLfArM/20ecywHDq9dOgSHHGNIR7vqDg2nxQOOMye3KduLFFDiDNUY
7THDU+aiEBlYkiXukQ+YXxLttCBf2JVqw132/54EkgtJGWDoCU4bjPWeoAKEqcaoUJEDLyQUtLr4
B4LhSVqJWUOac54TLtudilhiLtl9Jx4lVgbcAt514xu3AK9ZDhng1ppigCJyQ16gD7l791p3c78v
kzUYHQV05NqORUlgiKaImxE5UrtdpBJOS1/r1wx+qgZbRy+cTulJwOXs4jhJgPL3YhsdjwuaQGfp
BQoVjS/zLCs7LsrpDW6/5rP0XlYP4AMdygj0Uz3tYdi4es/9EdMO3wi0n0SHoUVJ9AipXLqEEa66
ugBUbZO+FJhAVt4CiQf3bINGxNLj7p3gmax7YPTO1ItJizLhy3t2DpKI0EOjJTe3/k5qLX5s5GZh
mfY129j4uHl1xwWmz5xb6FsgWTK1SrG1HNzsVrEIL4KAfbcvQ//d9d+DpdFmPyACcj5/zhWdxPh+
tRXd+qybNRY7+gznv1Uvqmn0pp+hOKPcNjB1fCWvKeUx572p4vSP9g4CEiLYLsEdIACEmrTAAdyd
sJbZjy9IDTfnPeqjS0lnqirg2AE+PdbQNf5SyOXSaY6/Mj57scEtxTNkTZ5L9w2U4YBP3O3g23cf
Q4Iw2F4ZRnhwDd6+ylrY1wynYTW/FY8d9/dxe2F1wbqtMWzAaTpUo0PHVAPi2x8pCf3g7anV0c8u
D89kNux6Ava1XoaXYmKXzw/SnQryNOI9k1e87c/eNqc4QXx6wy1GwLHqV2k+5GsRvwFnTY7XH2VQ
opwDWGBO1aJyb6BFS52HzJAf2ub+abnR77iiwllVCBW706eDoGwaDwIQz1O8Wnww+PznMPa0CCbE
uF5WblCjV9zi7sZLGMbdxxvEYRLbMYYAOwF97OWwvXJQmBJQPceLBcobKHRz/jboEHfwdasHZ+81
9BB2LeGnGWb2Uvlc/QW0Es3cVn0OpwYOEKQlqMWkdMpQK4pmUsbpCDmh1zJODnfSp6shQeyWNhVj
iXsLLoZuCOFuhMsI4Prd6aAC8Sqc34RGscq1cKsSLu/vTFtURko6T/v3Y/DYRQfTzoDy4dVhO4AK
h8LoYzLh0sc5impzSBC7New6Tw+rrHxjpS3nFiDiP58YHU4yN2tnDv1WJoVw03HB2qOQaegaYClc
KpBqz1Om64217pL4wl/C8Zvm2lL2TOSl03Nnj2sVE11u/DOdaYF675f++q4OdEKWEInfAmBlWvJL
cUL08kdTPNtxYPUEwwCqgev0jQcrnTYvTuVKFWxgEl9PIMXlfPRddzReG3IqzCRqLslUO+eEU+bx
xfwTvq8sWDCIHv7jUDyc8gEgbO1uNo+nlS0P1wrT44tHJAO0QU7QXHbKU9KXCsywcQmRfhnjSS7B
lH+YD+BRpjMaaqBuoMXDjHvIAi+9qW44yEWYVoNf9ChBQSgUfqPz1+5ZPao68BvlW0aAyqvSi0O3
9s7o8px2/c5uV6iSHL/dIyQwDuXIuVLnonoUtRZQwc4NyUl4TCvY5dMyfvhIl6ZKRQSdD3+EnAgt
UChoI3Iq2DsPuKckhNXPJDfC4hnWky58sLff7diPVXd+GrrXqa7b35/4HO4J5JbeDM9xY95wuCAE
Maw7a+NpN/5J8jSal6t0/qVJyewUPH75UPpLPGhESh8tUvRJ7ipW0CGOwxeUW9D4HpYD84sOl31Z
gD++sqmG2b810InqvSKn8p7rJ4bqw3jQWqQyXi8p5tk7lgE3GC7pIA6K5vU0qj/xS9u9oUbMqX7g
xU8fiP8XXHL3h8eh7KcUvsWbVVRed68EuPkX0WsFjtHNhhDh7laOv5lnNDR0J0S1B2MQqR/P8IcD
IkI+fkVqAalIjZxGnbm4IGFuCJORWMi5ibg1GKUiHFeLpP9J6Y/vCwXtH1rs0MDcABcLoBESd0Yg
xuVyU9i0jDS4AOdfSQnvR5oeUspsX6pZ9MRvWxJQoi6wZ8Iyl1KMFjenlih2Q95MO2phM6FSzM1g
QGpRgDXqzaxcWiTfCC9jerNbVgX96BEaEQbScqz8xok87mXfBLoqYvn2UJ2zBnT35GwO+JN1VI+w
y/cPi0TvUbm3GQw/xPlmsX0i++/abSP5kEz7LkzWLfZNyUhm9kyB1zoh2ZoDRt4T31XwPSlCdh+A
4c/bYOc5Zday+Cx2xtlq75PPBzvg4Ob+FjXuCD/3jp1wNes8bZoINgmWDZJ8SSwdMmQARs0haq4U
yrS/1anmu8f2ZivL19YImgOMTuJvtOXgKpRNcFLZ/+WkF/BUgYUCblPK43zdSvVCdbKN1geUHk51
3Fzpu2MCrnoAURhN0KzDXzWNfYOYknBo5xZ1oKmicAKb7vhX8hxO02asthYOx/1YwdusdPq5eSXZ
7InR7+IHvAssudaSMyl9q6rA8/c7r+GB4nqCmxgsdpB6I7y7G7BLo+d6zzA4za7UFtNOGPLIGeMP
nY1LBIvO+Ogm6yL2hfKktfx5F5RlgsQoctu6NSAdhvPri2E7ecoWuX/iHg7/JlAssmkOjc3Xbkv7
Kl3rqCy/swt0AP75w/NhSXd1q3ex+KEdptk88GdwqkOl77ZdAHmKJVBgBsnBgGPq46i5x0s8PLBW
3ja8WE5ftm2eguLQlTLLXMuZNXucvoWMSx4B4x4MszmzcI3NiimgDMSWzgQJgTyArys2kWoVEzyU
R0oT1vj6Hofhk/hfdHQ9OCLKPaBi6mHc1DUf37/y5PVonlJA8+9zBgNVpQLEjGf9yKhtK4Ohe6rd
/bFC/blj6X7MMQMw3t4mD8afrjm+wTDi8dExQmFFwa6eE6b6WME7JP1p4FOEu1lN6bf9pJ41r0y+
TX2xqccn5125rHcs8X8eM18XeP/bF1XlOtVFIGt6sh1QjEE8T3k4g46oVp3lLdZroRqWwjDXvyP9
lv/kGcDebLDEsM8AAny/CV6UdDJPBsmXUP2Me7zBQPLCttXLem67akpLWMOQZ0ChicovoRobVm+L
hTMHYh0OeU6IexfazyJ37zm7cRECvp/J5/jjJlqflswb+HkgGqBQ4Axi6FynwB3jazgwYrwvlEvw
3Wxfy25uMW4mh0u1zts+3zGNQYuryYOoGshRmvnuO83P/pKB8/Iu0w5zB7Ry6KXG/QyxXLuXVQy6
v1rgQzS9Tp4nm7mWojvGkvOrsBt8ThDgR2/deX3M+tD+y2titkbtTbWEDOlrqVF/gSMyOKGv4vrl
Frr9CCgnX5rVc85kQlZWM8dgOfmGrflJH6VrLHMJtw/4BiKmap0ROG7px2gBd+X4ddjAQh/RTBwQ
KtOVkPk1cO+TQZ8t/p6/keYMs4bgRea72EKg5rjUOP/wKmiEBxTzGwdh5qiENfgOihyH2S6zD8Zy
zN44uhew5h0UYB7LGwbll0M9oLG4AdFTJjzdZgdmixhmdoE4Sqz35e+6OO1kkB1l7nl+WtRfUEHi
zy95eLV7oB1eFeSHc9hZQWpmi4FNo73bHbLvgp6vQzH9O1KjL7h+SxuX7KhEf4WQF4PN5Haxdyx/
iBKAv+2e2diFQ3AYd0l20/+fUAJkDy0671vlQeREZFj47Rjiywd7gy2KnLGkOMPMPT7mjT3YMl/W
BlaHES4tAqUkn3kAOwb+UhV2D4xk2pfNLDN2RR8SnldxMiVXqgH8g3HiKqBHSigQZws2fv/AYLeL
/VQxPU9O3jnu/FVH9YeotdnEZ2WkOg/qqT7dx4Usxh+K/B4MAhiQmMXjFGO/lw/U38eZSmKOeTxh
mAKUZBGCyLh0fjnkP6e9OtXZV3sTAuIMd9DaD4yHNtzy82rLIciAtjd+3sbDEQgo1ErQAHI+ANcI
FQdNX2+AwcmxtK6t1Rji+TFfhCer7l11308xKxAyuLdkA6GPtLON+B02687LXsN0t9pjzy2xLxfa
UpU+HW+SW+OvyR39pOHHL/H5EJ1omDxGjXs53G35iDAgZFDEgxrldIWI7qlYumNWci2jA/b9l1ef
GPoQAYr/BV4GMU7vJsNkBs18znJaoIBgLAy2escREgdU1CFdama8MN3jpnJZOdd0uGqA/dHa9sxM
X/3A3XpBzmZevvf9GfVCd6F2re7eoHeqkx4XUinX2M35p4HKpK1YDwQIdh2DmeT3p4x6DjssjzQs
uj4P5hFOvnY+XnvoZQi9xE2ObSl0oNks6qxxv2a+0FaV82zx6DjU2A+INn1cxTftx52kh1Nhd+Or
izM1keLk5Frg/Efz/YUaYOkMd0e93XEOcW7Jla2MNTaHbgECTj8FTFzUh0/rDf4gvgt0vI/GrZlr
MRL9mv3J5m9w6AzsT8c74V4E4ws1K0yX3/568l7QCU/BB8YnVgLvRf3wi2U9xoq9c4eP4LWEm0PC
GI6kx/ehcyzOnOzCvUyxLNrxxw7CrJ+R5fw+d8qdCk1o4w3R72NbZeFRPsApHwHHJ3huSPuIIDac
Odukv7ju3jBTKM33O3oD9X4ktaQdd8D91puktxrMtOMzOWPHO6dl7VEBymkBJyOECpKYOWpf9oD2
s4AksoC9IjX4jHlRFAucPLBcers1ehwsgSMfvDbwqbXzQNrMYUUYRwUUpjcTu6G94p3jI2aMe2M9
oL1Ucm4lnvYR800iHFKNJg+ZdtMDOVcCQlFlaGIZcQv0PINLcvScqldHcX9xNTC/q7sHd2OZT0+T
Jx7p5uzqNUFjv3APWeNfABPIojjqxvg5d2FjOcWCRFZL9QwCqGTIAraPn/TCh8H62izA1ZfwKsxi
r4sCOJDVpuIz1kyod5kZeAy0LyNOuIZ5OlNzRLbAO0SeHtVMnRZFyNQdqOZdsWPaseK+QPVgm5H8
jruHJlZkNPC4vv7v+Badr3myq3UbDpPO9FtMcdCXmUr295IyrriPeos7Km5lPpwXe2P3wBLYesl2
hevR7sKyINBAdWnxHwMr9++M5sDJxptp/xbxQXL6qx538OiJW5i4zCihqGSIJt0B4peIArhaOIYe
3mmsLRiOQhMgbLQ6ajw6KtJBgOIcnohJFEGIK3Val2ZFJQh1dpfbO/qfDUfw/lYLQhZIa5Dqw7nK
Mr5CnrrObrsmUaHmBt90OCUMgMhaEJ5b11FPNsZPBU9l+xYMa77Eb6ADyaCOlUmND8qcnwScZbEd
HilzFK5TLf1GoEjJGz94s87wzDK49Vfww0vsCV/Lem9H8cOwsHPzAg7twknPbpqlAdST7XUSI5QB
6f+aHR/amZ3+ViEbEr8ecH+ZIA5ysANMxW83y7KjfPLu8YNNnv/RzDTMHjPLm89H4RmnZGx4kDkb
4vBsohQNaDe8ptjenQYMfvggx4IMyHMwmyn2FjYYAtBtPeWT1VQoPEpIiqs7VIJgOJ8FnMupPD1w
Sx8dCKPjt+dULb0TeJThBdvWst2FBufr+3ZdyFPv7bZxM8z+nqRTxEGdzQLpAhANXO7uKNknMHtg
SJrCvq22DOvQ+M0XipD8vFBmg3O415gQEIEXjm5bZFf1QCwtVNDLJZ2J6E4OqTHAXrC7g+Pxeon0
4nBow4/JKK5BnFsvDQ0xhwMLRxal9m4e4mfXelnuYFOMI+/Qo+qK4GqG82O7A76Dhsf/NzTbAspM
AGwMU4jvhKLCzQHPSnn3YVvIMltFUvO0fZiSqTdc98HTDanWkA/jZMunemdg1w1JYRDCwoaOeLxH
BIwTzq3sfeE9BmwmwNHFrInh/8020ksnfmxjUO8ta0DDWVCaQMa2UfPDcS0gFwJWCplQMeQ26zRK
cSkhFxEfCv/M8YCbstcFp4QH94hX3N3RDS7Es/IiW2yJk1hFZOvabxG87qZ4D8Qs4wu1Uh0/q9DC
NyybvX/m7P+ZINW7+aNYMHV0tmphBi2ZiEynancBI0BSxaRP3zeK9TmOtJBuJBYKus4FTsNkvmQI
YFEG0JM5c38W8TBcZ7QQa3l2brtWBJtj8W6hleoBbscTFkrj8try6WFiRoSj9BNsTyhkghW6hwdj
8tWKB55jucfLbQkFird3G9EcSqqNTXYgywQ6fos9LBs8OngZVH6+nf6eXoT3q/dDCHBcBL95j7u6
CiCmzYLZGY9oG8cNdGggxR6TUd6p4B8yOX+ZhM5uWQutd+TNw0gZca2YzWjG5IBn91IEa9/LDfMo
NgTvzJ4HT1ian6IC8ER4Flb25Dm2ZpEdg04gN2zt88kyZATe283wLoxim+VueLOL4y0VUFLs0ZhF
2qsGPqnACcO8EFipbWcfVvXtYQkAUTmzv/kx5pJdsjT5joT3WnjBZS+OT2jXtjwPoKh90zANcEOD
CvQvgZIMVebE1Be16fHSctdaWXo8dEmfTY+e0BgYC55lnB5LTJkzpsQ8zP7dxzj5yG/QPX4cen7x
fLrq3ctfofxvOSaWMiUIY+fMYg/yx4vDEQfhStwhqoFFBXyfKbUKp05LocrJ6cechpSapITILfMw
8aa0xXvOx2JvcU5y3nisAah1oDVp+eA17u783aEWSu8ck8YuKFdxB+rjYnEx3AUnVDAL0sLxcCb2
xEHx2Rr3v382yYc5kEXH697j5c9h1smYtJ+epniwqy6isX9io77b6Tj/E67545c9HLeMhbDTwVsp
Qa4yHzty0Dh573ABYcA8WofdVixHeSHwxdPHI4uApuX6NhktP/u5tGTjx2JqZn74qYPxv+Ewc1Xp
DozYCr7RzwOYvbuIX5brEhSdl4Ja1Q1Khl+c0ZXzsPozrAI0xjG4Yj8hKshUBVKR7uRwlmWQsceA
Qi1cjFQP4MjSmMxIi2uwvo89TM6jb8l3s2GeC1tWXEvO/5fwKKk7ZmEddK4JuRpmXOazm4Na/4tA
x/w92BnNmsUo/cIZR7JWZF0uwn58EN52AIIuAjbzlbNDbFuG5pXoY1kZUOQ80M6wud/Mc3EJzfq7
ID0e0xwyH9SDLPi4Il9xlphNLLdQm+V7eoNxVrHRBwHn6if+IDPEw1qu0mNaepY3g/sJqEQskWU/
YoGgl61fLAMFOYApBtvtyRuwvOXURxKfdU7MBhyGoq6n+ywF1YqfPhYxAT6mvCWuvbvNcEIiVc+n
FWyW9AaxTCzBg4A54eqSMK+MoJpzArBNswENP/PK7zgX2CZHJiXdnmPPFgIGB1/Bvy8BHefu3AsN
Y4138oWRj6n0zYBy9mQSUY8LBfDYfItXQ963FYyZeVNoR6lSfrBbyVWEniQHQtJzAcKmdGQhauKO
YAAqrGpiCR7P7sGsf8MmYbXC2cCEnb5qXg7HZunGmz1sBLt4ebF9KxHLoskl+gHSxIhge3X6ZgSd
VbbSCjnwpa7mWihzd9E33dMNi2Mb3eoqilx8OxnG3FvrH1fYjjk4vOssH+McAcLMQZDhsB6/7RXQ
BBTsjQMDgwm+w/yhwadxvGNCqQifbE70EdAnmViJ7GR7YdPhn8v/PVwxg6W7ijprGyo8H1SwEEgH
4ypD5BagShLb84Tn7C6YKPkTBDRTVEIMm6ilmflEShDteWGXhEbBfvz7S64hN8PcdqPTjkmy/ZnH
pzCgeYbwMtPnMZOVYIX7OL6yNuedHawojZksnXFhIwSXtb2aW90Ag/mDYctyI+RAGK21aDxaWiHO
fUf8b4SH95I0bAhDah5OJQjlR+/GGTVwF5grJ4kGjetHAI9NqigUzGvM8vCs3ogfEfDM5g8KnMzz
+nS3Uvop+ZXhwAzrnNezakodzwsCbFUD+od56+LUlnpCyPXGQoSJKtihWerV9IMhjHYuruM3tDZ2
qMZzDwmaGdjYUcl0IlirADT8/zum9ni7HMqp7h/kRoePczaPD+HNtUOath52Ih4rmIuy3R3SkxuO
aMcJ4LUOXzPDDo2bgGN7vtykP8cZOM4ovC4PFh+fSpAPU4ZeZlML8bWwz4R0rzBsbj+8AOlGseDk
GpNHuIURk60HHM9ZMT4eysVBlnNSCLi0DudZyue/tOKxJGf3PrWWVukdNKqaLBAikq7ACInni5hc
AXawRSaFThVoUQyW5igcnMyDlmCxmGd46nn4l3NC3KbNcbFgzJgQC3s+OcmCy4QaOU3DX3KQH0m3
0O1RHR43fCF4iHqzgEVHqTtYL7BFNswP/AgWMO885h7LyKWImy2l/5e7PDseBhQ5cLY8q3KsESnD
wShs3Xl4DDHnnGsU3P8uEt5gy8riT2A/VKw6aVLFqHfGsTrUTLkYcoc1SfwbFxlBX9SaXnilQNRM
3WKpeUePYXPwXOUQsz52smhSF9equO9sEXgwmfYEELhCPRagExIrgaieJ2APXVkZUGrbQGEG5tJ8
k6/FQVBgiJAwAy/ja/dYZxbfWTiXpgUjhNN4TZBTEcBUoEKlOmW3q8s4sF5e+MCfhz1S28tBbi3n
N3RmsmDgBLYH7GXOw/gdbxvcyuM+8gSRhnUwZw5IvgmUeH7g0JtnDOR5BcYr0j2KUhT7IDSBwkyY
MLFB8PWShVI+Ps5fjB14OaD89dKa1x4bFiIan4UjjrUkjRpcXpJOjD3IHEgLyilVd3CfHYPBPIDr
L8hopP5hRAFf6kR91WMXtQ4k6CZNaHJiUewDO9JdymOl6yb9yP1jE19EErk25byM35LHPIsuDd8r
D3WRCmXLX7GSjvdZjiulGvMIWo+HwH6IV6BSK9pwxPBrBKeEZtqdOYj5kEUNcRI79hwX/eS74jCb
wMISzHcn5l/f4rig1EkHvof235UxFnFvGdkuRii4izCmDuBWOxMOOwglvu9irUOFFMfbgAMhLRZs
lPuEIjdy3QnT4CQx2TUrNo/Hvk/pRGefLZT+gMVE+LAXprxrQQDnipKJLkxeY4VcB3LZSvqzJKox
wKXBopjms+V0QWAB9qz2c9o5NkW5AmP6TBC5OkPYUOZ1bSxktIoMuBlarGzQuMi9A1oEP1TMk4m/
G2vg1hOgW8n1akdcFZIC/VkgpIIVLV370LDL+xVmwZVtFwYrjnp7fzq6ZsTNyFqXSSdpCEwWkngh
ApQ5Ke4vAQ5xlcu3k/DQP5K9+/6PpPNaUhwJougXEQHCv6pK3iChRpgXAhDCe8/Xz0lmZ3djd6a7
kclKc/PmTdNyOtRqeKYmt8c3koLkuejzBB8m/t/2S+XPhxiz1nLMvhXTTf0di3nMTQfXrE/4EkUx
O6YQU2Vl7AZGlWQIGI2VjY3Qp12rIYgi6DBBu5t4pvATg+waIbe0xN6qNatgbThxJEKOyJxUlc0B
urXxtA/Ad6CbB33c9OyzShLyhwFQo4FKwRw1nFyAfqA5fCGRBIgWLW/F1l9Y8mijM7y1gXzMfC9t
szvAiekxvAjnEVacNMtvjPXZpmmOf6dlwLrNWO0SKBAbFZsO4wcmDDvz75lMzsnLsfsXnVgh/VxA
CWbOOYte4gzPJXrZZBkwRyGa+NgHXioIkPzdgUnhOMWfczScfRmGVTu2XB/xwMznlRH1OGnc4zql
3jkzlMw6FGoM/LLo45PYO61w0b+7vwmGA1e7ovTs3dRfbSimzp+yxA49RuqV2dmnz3H+LXHRJemD
RASGeSCk10ooAh4Z/0yOJwPHLHUH5JLJnOo8u5N67l2fR0DV7rPskyJvQFhge6rJ9Y5VvHtYfAEK
67xxBp8HoK9gA0Ekwss8ePLwtnncmJcyyD/9W3VwmqrigGafrp2oTOneIaS7sSllyk+Nf+965wll
GKPVmmEhCytQzPwPmklatMM8EHRBCjEW1RR7bMSVGTQBQY7W4Bk1ByLG13bCsP3U7GwJ8VWDbNfj
4MrMKMU+/8NqlKJ+Ngtk7EkLtuaMhs7sgjdnEM08DVMmfijnZi12WlM80m81SV0xe0MSt1WvOt9o
/5iCK0k3B0eFPkczDbcxg913+T8LxN50KXGDYrok9QC6KInvOs0OWcv9fqHy0AWaoe9YstJRfa8w
aVilRsOtYkNFBM8RNfxrPgYLYPsVSmXM6ybIqT5TrIVOvwOKXNFYSWvO/l/1TO8384K+mgyiG2TJ
50km6yHaDsnlR+T2pxly+6JCVnHEWb2KC+ZukxmwoapdcT7QZKCwkThSg6doSs5hY+1I1QbN2b2/
gvXOE346xG58W1lU/gpUb5lJfFgdtZmzMqO4DUHVTpoyg0RuRagbYxpM6uKNY/mhnGSAASvsZEAn
Ga80rY3JAl9XKqJ6QgD3upp0Jz1rwKXKAyEM1MlzvET5u5uNbvVl3xKHvUrPtHf7hA+RjmnNSayg
ReE3iBffskN6cy4Z0w5xf/aYYTmmUjNSknJFjCYK40Si+Xa0VhEsn4gEFEIs5VQrfieVDf7LOLiU
g2mLfq0yGs6O1VIIlWNyiBSRPIA7l4DUb/b11hum/5Uzcsap6ekK03DTjO4CN9LfOm2SsbaFlZIh
dXWZGfMXys8tB5BqZRcdRsDVI9g7H6p5ogJrHhgNAQODBG/FjwTcyLldwJ5Yt3yhw8I7rUUYDp4a
KLJC9U5OeZ084w0F4AXmhP5GuEABCLAwftydVpJ69ik6Lhlx8NSr0ZlWcM5ltytHgp2pfMqeKrEa
8HsdV/TodgXZBk1FDvr54/lbWjToSin49msWMQqF7v7mSqZ391JPwFNxDB999Y/swmvzQ/lA9rEi
H8h2wPgd0auVRcesrp1hloxQDYyuu2Ke52qp28HeCtY7q1sCm1Z8GmyQ8UoQXzqOIMRT2hxs1RKq
2kezE3cDvY+GGAoFlPzMvW2ovqjLLjnFW4XoUdlRtd6uTNwpY/RVNSq/tn4r2hwPVgyaU8Yza7q+
VuvZWz3s22gLgQnAkvbqulwf0DO8jRcNb3Fi8yd849oB40fFijUODGxNE+Zk0YkB6PdocoP/MvJB
H3J1Mp1Gjx7oKmHt1dZF8XVtpuTqAH/bgWJCYFCe7JNgZk0sE3fdji6fBDa3TPysGHnBiTclURY+
Itgx+jAMHAAwCTrO+DPpZfsPNien38xZNsfs04Qla7eybSLdjYSeeWLqcQdFmi94MfA0frAS70YN
uDYrY5zDfbL3SdVfZzzpb3c4mX0vZeH01GqicBXtvuwnUI+T3r3DvIafVXRctkvqhS6gJwOc8IRR
yXtoZh0An3dMb2YYY2aEsxrItqwOf91hC37vNiDaE+FA3v/tKR6GV320a9E9bhgmr9pg2314a9BI
/awdGrYII9rxj7TJ1gc2MXfYNYBuNA8bKpS/71LMnrp48trevfN1DiF31qnMTg26UUHbZ1kwBI+7
N7tQ28OI6XARmADdC+Yw6ZkCf7hbgB1m262qNmjngPjYhwqdIevNNIThvJBglE+rhjOAW85RXXVG
/p0EB4iZ2DjDghCsoQhXpGuHv1NDnWteTV2PVhs3lCKbet37J6/ydUW8kcoABcnHtt/tqC/5MNPg
hnNGcSyqvoM2Ii/+E8mE14Nd1Lxq8kfAebgK19lNZHAQx2kxLYChnHYhnIQKhVQtWTXuqnNz1Tcf
t5BwerCfrHc+ZOcY0GiG6fDRX54TOrKGruEXk1ezILk8J5WtV+nGa0a6xkaD4M+1EtlrlpENr+Rx
X77v02MeFPIMVOm7Q9a5kk5gg/Kwu/HabFCqYTDfiLkmc5qtdmT4MgNoHrpw26fIBiRNZjrWDBhI
1jllhRb//z3pdiNiblNve2+zPu8zb7Zs0zik7Q/cwHcyOy9AB7OvYefIwpCioz8vaOZwX6IW5CXY
YEG36VcsMm/4MSe15Dy2f0rfXbI00h970zD7DEiZq7ck8wipbkjrq9kvcaSmoHA3rSE/XJBm52oN
34joZL8P5RKgF6GxIRRVUVt8sd9Lvd0WbUK2IWEidCY5nAQSDicMM+Uwj7asb9USHhmLr6ZMuG1J
z0900hg16JBc0xilSWa9zQ0qKUtyxj6XDeFU7euuTL4DRJFNMjZMf034sUzp9Gi8hsh2ION+gf4t
BLfFen4are6accs7yr6Smj6YYEeCTAZTvyYkayYfzFbO9K4mjzohPsaaNPilOTsGfnMcouZ9oSSy
UX9405KVuTfS00vk9SHohuE4poL5mP4gJmu7Aqs4F6jGjjGG0S9jiLxnsEoHFTRPtrEtmefh6Y1D
KjRmAR0qCprjzDMqqJB4HiTfmIZkaO84XFJKIcuKqDIU2t6Btc5eve/0ZfTn72BhIaLTzvvi17XD
zfSReVz2v8iXQAwCOn7a0EWBiOWReH3hyrfVkOxSozbRT2xZDuiZ/S/CO2yu6DsPGoJBwvAcmTf6
F6cBRrJsnbllWMdb3nG7v5+jKjtMKAPxVMJBfA3LzLeUs5RddT9DWkVLGB/cN1IHHF7qZhmYOLtU
BKzAQneXKIwPzdLaVnZtsX/LDFHtYzpLk33V1NNdmqEzxt4UqcyKPrHqV7p6yaOADE35RBeEBkpH
gQv9MK6VLpFOwGkhHIs4fkRW46OjyxtfJP1+58WDkb3YffrLCW8ItPDXSiT38RUwz9YpFR1Z2e3p
0sdmDwGANpx1YUBXAjBlMg96ZCbid+xpyd+s0OxMKE4L9i+ir6RTFbMz62WDZq3x627Q1i6p5IAS
XgpwQDhZX5Km7uySxDXGpYA6cEaCIJBTqBXNPYpfmoEgCh7NFDhSCHyRENJLaOvdHICtnuXPcYoE
34BAPO2N/RmITsmISuZKdfNkYxZLaDG2cAyeciVd8LPbEBydUzhEaSc3IlSjXyoINEC4xYpBVmqB
aCoaNghD/QWoJRpqh6KrbDYsqSlhAbGXMoXwT2iVwXSq2ozyAWQKZG/aBaVRA8U6NFbkAa5LJ60I
OgyfECe7RZGSllpsUQPhHTvwXiT1kt4xWDzpdgZW92EXaU67hZZC0GAKz9YU/bxyF+hLkE0SSJJV
N7gN6dx+ES5wXd4bya5bAFs9LNr5iDAK4uk/Uzp0e/ex0bNdMZ7WBf9gxIEOWdkdS7ROsgw8vQJ1
Dw0M7d+RLfwiusG492wAx+bDN55JxAmw9ZaNHEeXshnxs9cdWI39ZoyALZjJdBhRvZPT1J3hegPQ
cOzTK4jf5d0iT1kwttQSMjFA3iKRmSIx+ScY5xCemgXS78dDUqZRAsiAfnv/zfFijdVxTjI04DBy
ohSVYyVMuWKlgAYEvXcwVgUY1dX0f0ssMeVZpa5lCVtrCAVOzTIaSIItpkC/MVoCsQ/0bZnsClju
aAGZiQmwPMgA6DLXV3EllXYAKhGp8v34SUNha+pMdv2uHc1HN2GlsMxFL9gVD4ZNLYoxYSasoSV8
s5DFQBHqV/LDS9VMuB8Q/1RDJgwhs7Cy/sA20IRJSvwHY8ztGL0dTxwtnPiWjDUneDzFX7y7x1ww
L1fa+zNrKC3Tqzm+C8Tku/tlRr6AP5IGYXFhIsX89KnxXOXTig0X56BRiADvENwBFBG7SIH5BLHO
Tr0MvNQtDnNWEqGzD90sHKIfTY9O56thSsctVuPpXlmU+vx8n2zu7vhWjGAlZGCnL+ACGis4W8IU
JThNaov8HJTxZAMWLQ8DBogRRjWRd1Exe1lLKMUUTiNqpfFY1uWxYglkMWED4MapkNjiolOPiaTl
PqCVMTRGlpOwujohYL6HRDbmBYKKEgl+MigTOG2x8UKzz1KvvmmZY3iOtchnozPAAb1WVKZHSUIH
hNFYHvuQfJyOSHiuOkgodrfRDYr4t19Rb6IrE8n3oQyJQWlFC+OPXhJPEldBCPG85BiYfQFoarLf
4+H8IUOKfgp7IJksIzkL5VJk/oRYStQa8o7N8IIP3X8srACCPXLYAHwWiLe4q0NAafdgNxOVcsRG
Lc9I86ud40B94t1FlP7wF/J+iws+slQxsoSMKkOi8EtdNrW8HMtxmApwtkNwThkB3CPxDt9dxFvb
0Q6Xs1+rYznc3lgSgOh/DHT/M/tB1T0C6aSrnku/3UoY0es7AlwSWYBvV6FFpsWTurpMsQ8fSMKC
FMK/gLfYCRddq+UNx/iyLSASFoXAGTWJqMnUmYUfEMpbf7/4aUavPRA0nG2PyE3fnaVonvdAE2NP
QF4ij9tl7FCTjIHJgjJdzYHrkvG7A4F1+D2E+bhJMi2R1rP/lgiXWY518dCqpa9yVyxBZrdsgXNk
9HVn01O1cnlajFbHggvVq+SUjC+iwckelyQBQsMzukLISf3Msqh9wIk5F+i9gl5YJMM0C5DUeePy
6zmt/m3ksnQCL/HQ3LIcjGbyATBY8xMItyPoRQQn9ivAFBmwe56zwaYFwHAB88dOwoC+hzLHVDP2
7wFgjmcxnYJ7lMFW4cTCnfnoGd4jpL1GzDb7HUA/9iq5qIRsJNWEpBuc3eFlxDRaD+4Af5PW42ms
3wtZgCc7O0+YKmA/nEBFzDkvduYKnVVVq2NehB81No8MLp94gx/698AfvDdcO50JiHAUeVjn9mrS
9aK1k7/PJgQAkBLUztRZBG+2TRinMJLWeNiLzZg+nS8gLEJyZQw2UvkDUbIthSA/RPcQQ7eIy5SN
2DkTRABZdEMw6y0d2HMTV31hClQn9cmChZc0+Zxr8DQ9ps2ogmecJqD6mT+1gCRj3gXWQaj3U8A3
fmX0KBnIChref7xfKUY7XBeimotjsawFBNf+solXB5sEYCDJgGVFQjDgJdJLHkJMHhKlZfEee7N7
2X8vCUQkqz2c/jdOLl0zgWhMuRKTpkCfUdIixayI2Hcl0VWhL8Bb8GmDSQ/x3QsQ58MKqY0h4ZIX
7YY0+Jn6OptMyqhq3NWPeWbA2icIsyMLV0inJ+RghZSFklrQJ7QAUtEPrdi8J8m9fJc6GPiGZXJ0
toKL9U0CelvwSFz1Q7VEnAnSaTtGp+qouGTmdGmTkhsBDv5IMgRd7mODWC3LTtgPodh8sOySnT75
4A/1npjT05f8OiZkneAmV4F5X7Bfrs7FJrYjphCGQ9pQjoh99JFbgYPLVDhIP+P+vAQc93AIMR2d
zAwFTZGBAuLE0MUWEMogIcad+xemr//67OFK0MSlYQ+1DX8S0Wgx3FXNBH8hO5v2nFrTHBL3N+ys
ILP22/MVUzyuaGRvEfGCHM6VEHWQXm94KyfZec4Q0/HmbNCiI8EJd2A34iZXf5RTa9I8RGj6VLoQ
chBWc0zbq2sU0xdMXi+gtGNbmALNENI4XxCrAwPPcSy4rRRri34VoNX8q3MZ1A3Dftdy1muVSKBx
wQm1vDaI1HgSaQwLN2lll0dWsbvqEzbVoAnBFNSKlr/o070BiKDdYfoIegqD04YCnmycjqaQ8BC7
WWc2AfApkmN/p4kI63W8PurKvc2KAosZ/tFkzqg+gH5vDgs6iXB7zA9Oav/FwBbg4PgSCj1pGbHs
Q/AhLWmv0NDAtVkyBMcGS/uZWiMzx7AR4oNdprdhCRNggLMUy59mslkWRm4/WXaSOjU2r11fImYq
qVxbHiufmhaVuDOmN/jTz57tkDwedIZ0r7oJj1EPHn80KHIck3Vby05VanqSoJo5BK3HwDnGqNah
LUcxIDFxQF7BdKiVrDx6/pTrchfscPi2sXIGjiXoUNcwDKhRtDURtOvDH1bJ03fCY462EBGz6wzJ
L6mZVOkGp60KXD0bIycmyANd3iwTJHzNzgfDeY+aZrQOUZduL7oIdJntjP7RfdzULwNaNeklkXGA
x3c+4wQZkDq70LHp1ugQcjZf7LvGUQZbb9NRDPw70tvdj4B1lRpIm4VctMUphc8HJWHm7+M4hmwY
kI3WFHvjKIOGuHR6Qgtkc5whbSJpo3QnwviQFEGR9Kdp8w/ynp1CDwoi2urQl+A2ve0oP1lu8aM/
NvjkDlZwCAhoT9qMtA4KihMW1bwXTbof5wUb92ju09Smxb4286JbgL2Bw9HJoYVCU4VQIunJAnWb
1jky2CYFoufUr3bIoxvf9LEMh2OCLb0QV4FfS0eesPsSPDCFhgRHCRSYH7qxM7h0YmhnEPxn5A/G
Dx4WSeVGVhGh0mWMTh7lo0KBnfkIYuUqCc2h85G19ePkmw550pSjUA2yxhw/JEyOFwA1XpSWCwmt
r5w35nsl7S/TIsivMLFGHYcx2iY4+joZ0Q3k9BGc8bdXqhsaWfDwfR5r+KJEIHvq2ANuAQJp+iXI
qfb4SOIBg4leQdWGK1Ajnl68Be0gc9gRyjcOkO6cKbgJGj39X2sXG9uKJGNN+erUkztBz1lw7XsE
YRXm5V9RHiPhQAR69Cp/VF0hZrmZlDelSzcceBufQa8D6taHC9mrDgy8tOZ9+ijMQUuZwAiWmrMd
VicX60oDMoVLgeYAMqG89hZ1N9jrDead7NeRRPKsp0o4cTQvNrT/20czJ8tk8wirdhjfBMia/lFg
SLNQRoB/sAebcMzV7FI+V1ZeYS9fb1Sxg7Sk8VCs4JVvrUY/P4Gu67f0klmwdw3uFYeKoXgF2fFt
lsdl6kMPXdn1J1CrWUKO7bDG5QW+o94Xqdt/vC+VAQcb8wxnv6aZBUwb7xFfh/B06UCCWE3NN+2/
aoNEqy0kJnYx3gjUY9HGoUtoXuYp/YPffxOHYcoBFVzB8HkIV7tDVMYT4/tATljjsvF+IZ5yjMif
V/jSp31k4kCeDJUdXu+mBVlkjEeHYMEKE4Mx9DmrYCPbXyEpMOj8yV9WxDdkZ3LGlYaZ3R8Fb0zs
BE8WtSIU6qsxDBtz4OPeGhnwFlUNsYPu+IVOjT+k5dsB8h37FsQaIV9EnZThNfjwvB42+aLWgSOg
GcwpM0mpSFZYPTt5qfto7eXQiVPamTgV2oTcp/wBH4mgBLYOqcHcyGaKLTyb8qq3HijMXeedQXCz
MIXFWaPZtw4htYAKtEOdCsMHIDeA4goBDgptA54zuTH7CEAr2HPwYrPYTdOhJyjI/FJ8Bh8BXIH/
mQq/BLoHXAlTf9R9cdes2rhD1c5hWpvdYgrPUHWTF73XzlRTiIIiUCI/OgwVVAl1E9pH+/QaQRv1
W4HRMasGBeV2stGluJI0yB8QwGv2BGWKb3Dry3we44O967gWyqz8FS/uiDTybhZ1mcRkUL69YOkU
IZ7NnpQhV0r3ZwXPwAqHRjigGUnKwKOmaQo35Q3EsVqcGwGNIPCavLMxZ7JS3WAIwrAvtsq2KXNV
hCOsFHCLImSlu3fd9mptFoWSq6/s7U67q6x+so+YIbfHaklaYhm5KVg88P4BQ9pz0hl14yMvSG0y
qOlv91alY90Hp+z5stak5fZ7eVWbCzOfGqWGqq4xE4aUyMfxm7QSbKjZ70t4yfxHIbWaoEK/NRE2
lS24kiFMg4FbIDHwkNWBTyQerDX8mYceNzJH8kJGc7fCcpqhdMmStwbfhF45+k/GBrrwgEyAvpD0
od8cGBM4BpJA30DHCQm3eAHcajFsqN6OkOlL6HP0jYUqdYCvqPDqVzzYI1lfgsGjrrcn8KN33ABR
vZkDUKCLlI4Q1pZLYN8/MFsk0yhMAeLA8pxG9kMV1320KtTg5RZNrw4CJsH2rqwjbDCiAukTYwUk
VF+Ld0sfBsUzE+wJdjz6xN0JQSJU5JCv4ioM6NYPJ4EugezJklSFziCwURXWoLCjB7imdbRDwUxr
cE8CJA8GXy8KWSL3+QBGasRF8aDi4VRcpW99gl16Zdwtx/1fNUKaZC8PhWQxwzg0oCmr+HXz2OUY
Ak62ie5CGESA5/BHVFh3+eZPOHg755Q6r3zQ22L+74IjoCnnETDL7VvBMLieFP3bs8PxcLf+fbld
M5JwYIqVMCIppHnm4jMmR9AwCugCx434DA/2DP4EssWjo5lrNk9W8rA5wG0H3QJujgsImFyBr7r4
wMqx7s7hEVB06DoNw9XLud091FKw2RbVDbHo0BO+QxU0qM7IIRXduWE2apQpTfYFwuYFDIRVS6+0
/abTilXPjn3eybmrHndrFq9xR9pguxY9YXP1sHa0jhhGPOqqnrYKil2Dqv7bAqTtZ4+zHsAYGe7b
et9hWdI534LhQIfEA1E6DVjocLfwmebwxqIMN2nG4Itxv0l9cz9IUUjmhAIq1S8y0EBzlE3lCWCs
JNL78UdDf4Dtez075JakvRRQQHfy6GorxidAhNt5TUba+DAp7i5C0JFshGOVsaRGpwHFrlSyPiHf
YOPcjolNvwr5jnpsRnmCMIr6sgojtJrSsapEGzbZnuFlmpKJom7X97a9P0B4EnqK+H4fIfghgPAF
rs49N8PlBzfOeKt0dw5WBWkk89FgLJtydcghlxyEmZryOQA+57qjDCDDx7V8VdNxqr22GHfnBdjF
AxHAU/B9ELWWIpOTDQbU84AjQK03G79BpjRcfApKDNEfZgdd0pS8v8n2to77ZqeN8VBgBhR3R3cp
pZXUHaBtQzjF0qgbpOco+0axRDQ0PO2nuh8CBIGeJitlVWfs/X3nj+WGAerP5I8CiWU0dVEKBJVb
3uyF/GheB+08BAwNbw3exnSeAHXoyQMJQbBEcDRCQt5fNmhw060i1+8q6vYq1XkLJtLVcoBcY4AO
KbE4Fow1lBmoCbw4PEpIofg52gu6gUPDW3h9ae+wkc18H8351zx2iCEMhqoK3lhkn8z+eSitKRdi
Ej6C5gsyE0l7kpDsEV68Dq+C9YdcM8wNIBLKxiZgXdreSnZBoReCXC/ISSwFrACbgkybLIyhH8Y/
zDHm91iE8Tg2QmGFojzo+0xQlJchg6fQP3y06MgFBBMUJBCSXnyDeADhjGwHoVrHwWWuLOnTXQO5
Fa/melwUqo8hySh2BGSXbehKDGbfPDadxPNkt2Ttr/dHZevAcoc+OBhAzCCxn3BRZToKrpoCir5W
J8o17WSY8/b4zvJZQHpuw6UzFOQvf8RgBXgiHBZr2oN/5R4jKK/UHXXKS/Ry7AmKKrKHWHJJygMR
vSFVMWK3ELbOgG9E3JyCF7Akba04RXeHnCyoxoH8VAUUbllc0cfUKWgJmeMyc28B427R9o+VIGoU
3HxSlWKK1BbAzIcgSOrI6gpIRkITmPZLYjTNqsMfr4LcH20kcqCPnwddN7gExc0nBYZUc+gb6tfI
u0LSJhWnqDe+wVUR1NFdHATpiW1fSDbvaxopIKi+DoScCnMTHpzZUSSU98lNtlD8Z4yRUW3ljm/+
yX2PKaG8AhbNJqvOIf0EdK72M4HLgQ8mWcocr4Yh1zVYKGXQKJHwUfc5PJDbHY6RJYGxL/p4jofA
KOR3f8NSgjeQLmALirjwQztrzIi+wTVX8WDgVjzXbcT03vFTfAqs1eA4otlmXwhYtzmP1PfDZNhE
UkMdXep1Zovc9C2Bbb3cqxzWNZAEZ4b+zo6vJtWq/InNigwuqzPm7InQDLB16GGiyDknya1hE/zs
k18eCHNfXsFreFQ74sRz8HTaRM9T0i3fqAz1w2QvnDHu0SfeqWJq6dVJSy0qxxbuajUDBLKUlKQP
34hI8mjTQYKSI9NyZw8PZDxMmGIdOspifI8OAYUZpeoO20tVy2WXF6g1NQDWTJqQtzfkPR0rIIBD
ABJu9WbsX2etxdgxeuT1YxIbOq2wprbqm3RDWPRiNmt3tgUYQxuc6epy7UMsSeRh7CMoXzJ2yRXS
GMqrfU3CDeWxHA9uPdp/Ifz70KG3A32FF8+wE8U368Ox2F0MScmO9Cst7vK8r+joQfMHq4fQSFxj
dyGEDSaiimKLJi6lbFMXVB9CYRAAFmS/O6WnI69Y0c7EXUGwZdiJKvDQcB4mbLgH9ZUDAG1h9zPG
bwE6Bzxliv8t6/XaEH8NB81BlLrZUmnT/izLq0O1D2pVUwWdnh3M9kuPkQmSRIghvDzeEyUqr3gF
bCoTAcA0wGSMJaASDliZ3phpJg7SdWoNORsMatWgxZEeZ8A6GV3gLGvZfBu/OIgwgwqGDn6YuntP
/eDRNjGfFbPD/GLFNLctKHTR/UvX/BAG0DndxNiVomYehy+EqcDuTTh5KktPwxxKLXwvRhQ1E0fj
gPBdEruriKjxgRw7kQu4RzJoRJ5tEBI+VBcZAi20DVHyhB0csgEhpBijpQyLFJvLZUqUwW4v74aM
w8ek9sl/uSCaYS4YiPXqCfZ5deB8OuWqIwNF2aqHQyJYMujiUZHjPjp9Weq20ddlWUJQyqCrnezv
ksJquyRvl0LwGVOHhJR+TBe6GHt6tRsYv5seoyxDf4FxYZKV7CUB5TiThO3OtAabkbzzssp9ZZuX
FF/ohYyhsVvNPh1SRWoFVs2UC7ZjJle8kPUYN5gieeOvfZdegpsW3Ofm4HCXRQ6B8cFDfpm+wq8Y
9snjGYtI5E009MwTTFwS1R+dXj4ZzTie27ek0U7iKm05UGkC2XDj8ST4QUwERIydcRGwL2WAkaLE
QIze91tDITTQ+B4SgCRII6tHQx0DaKxtRlq4h/QH12TljTRX+I96ejMLaZCylEvh4TF3xilBNpqg
OFF+Paq67FqkzkSoyDxZu2GxhpgPwsB9dnEuuTFp4qsfGC92Zn/MggoU8L1lnWjOMwIjnU+ye/yI
9MbbOHtOR06dkf8O7pFJDEIbyBIUyb1TIUrQsFz79C0pSaWTSuuWt0i66Q/kKeJ4MngSEtT5bdIx
Nhz86Gz8Ge9xFtN4lpk6ZmoEaPhwA/mDo/vg7MhKwIK/sIE8sqM5jJme3UP/lZA8CuDkltAEGHa2
+Jo05VynBexlnfm+kJx/k2jcJ0E6AOma0Ok/EaXgRZPwKnJX+lHcJwR6iPDgBZSEfGU0GvFlrNZC
2FU+JuL/JlGgIf7DJih5Dk2AopQNarrg6uRBFCUXMmDFG/y1wRR0mzEOJg9MoTjJkEK/L9DKkJnW
mRoMsBZYeDkdEDE/lQJtAA5wO64uSbN5WHBWYCeUEPD9vTsgNYC/JcvX+BXHA2xfcjn5Mjo0gxiD
n0nFSnOMZwlUQskjDEIuapBRMgxmFNk4dy4hdECFQX/JQukz0ktfOA5en9dBdVXwJHKiDw0v3DWx
sihOzOri3VNKgbLE1FxN4uSE4IccO9pTnBta3/QwUS/ewQ9q3PUyYfwM+e6Ibi0JucaYiwIr4B8S
lELmlIot7pkDh8PFBDBrWNm45ZsLDsLGK76S62DXFQ9FcpGaDcwMFlfIy6XOSAGBYGxE/OHH6pot
X7IOmkbxR21mR/BpgTUF3pIeUpHvcc0y8MKbAp4281LcKAHxSFG74kH9n+Y8MeV25dqu+i5onS0k
FvkpWF5hxCggcurKDTCt+GVuKS++wEJMo1piDYUuU5+fymvj4osAg22iL/C0kVZPH5ZQ52WOhHcs
tplxjLF32CfcBUm8sOAx47UD2AwCy311TUSjtczJYLSyfTDghAZEzWhi26Kiz6gtg268MTGdF/xN
horkkPx/exiaoihOs4Cnj+vDUsRmhJdAkverHhhA4/czamCFOxVfwOvmqeJJoglLDyLNPTGvDBdm
JvQa+Yl8mZCROBE2O4onvUkUMdHmxoOZ3DkJYyTXLP9Evbap+YvjTfoAYuvKAZTXOKo6/Iv/CEZc
bNObqpu7dmAFaRB5zlNKTNQBZ92es57swoOTpyGPj6fAFNkD97B2Lm7T6zCWFXesDt8q3yyHV86+
RDQxN+at5UTzSPlP0iFxKDefIIYZSLLKrTaZ6IIIT+vmw77VKyxuWjy8CFAb7DPPm0DOYpqceXwY
j4svOHIa8lxMU4Y+cDXQlL4gZRLoMSdcItYhv+SHSswVeJqKgpYd50V44lBFYI7OxJuTEgnVKiM8
YVLyXTAV2M1Ot0WAJgpSCWYzn/8GdcRXvzgwAO7YEMRkBp2KClbNxXELGUbE4yuYMIHyksmXwFjA
09BK9jO5rTRFEhRz5o7xMfKcYEBJogi3i04NxE7IRxD9LYB1Tvsl2DoF1wXVzWLmQ3yzPDE8LTMG
PG75uCPPjI+WJyOXR9zgSuQ57JVMwUuA4YPl0V+CjjoNIV/qm8vPJTfgeskjfr8BSq+b3jq6BZ14
anU5UJDqeZ6/9extbOT3WDE/PryO7J1VQ+V97dSSlnUgaDWik3VBo1RG9j7qZu29h1VbvG0GtzgY
uxL4/+cRxDNINJuycLPNGPqLgzmlIpNFnAYSamdvnVzD7d9Ty5/WbE6fSI3KxpbfUaxyyB479+hd
0XTfxce/jyXO52UdvV1cH7Wu4q8+aut1ogvaNDdLEt02/9z1MVx7oL0cUeTpVSGDrXIes5I7Imej
zWEoFrWKjecj/rrqh/Ww7trwKz3DF/OXcM75lF9yxUbZceQ66b09/KpzsZBn4QFU/YZT9YM3jqeR
MsxF6KoqujsTgZ7lro4G/2LQ3mGRGUe1h4Y4C9lpcnCz9pz5fSbc+JncqIU862PN48TWJ3ZD2bgi
eQLyR/Jc7/jXK0OrtBGsnEDJH3+RX+WG/1+lPGkj/b2XTPLHFh5VfOraEz97tx9KMlXOblOv5k3d
DdeY1TqSByJ9lzu5SiENC0yw4OCz7+f3OklG8MWyZPJGEoMROlOrjS80aHVbzeRhGiQnwRSOZhMS
qtf19pEcy5V9xIpWZCtoB2sJZwET1j6mCwtDFxIIeDt0YPBXnHQOK8bLP3wILbqmJwZaTxrx2uFT
tLhqI5acuI6QOiZ45TFQBnKLN0v8/sXahx//xhus+gxSQ17Ln79QME0N/+gZCEkevSe6sChfL1Bz
yz8Wr6jOekVDzScovc7JOnh9ecv52p1UCMLvuu4A3NPNhuNVoZfetXaO8LQhXdHqhos77/H4RfVW
FiohdDufEyl+IMcKPETQHL5mgk1rW+MOcAOELJoazDiglsN/DnAZ4nCQcAHBIly4nDeePMLmE8OJ
0NmdRPWGen0Hn0vwYUEc+NW7a7Mfb5uxC1KUFuG/9r6B9JnfbkUosaI53qHt7SyndrK8w7eQjj38
MyAzWh1sh5Tm+IY91LI5XQi0K1+2oK2sLf+uszlyZzVdY3m2UbxN1uoMS9htE4BeSOzPHw7afvTz
eXiTHk8GDvMEQQnjgI1fQ5696jgEEdQvNZqy7TWnuia6ZdcHp2d3D/ce4RMpJPPKK6KGHzWqFlLH
ryrT50g7rPTzGd3cLlNmcEjIDha8aLRf+FZ8Wndr4QhJnzFkvDrVd+ZSIG/0XpwrHBC6OTXV2dgY
WTodSoYso1fnpZhWhs5DFePjq+GemelZSnIMbz8gUWI2Dtd5pO61yfi3hJSymeTfughmM3JiN1iM
w/QQ4BG224mLFilIgUgvM/J5jlJJW8PRKs9O5suaC3HPdGzb+l6zizezLKzH0V+eoDntywUcKHIN
Cx1/kX4/h1WX3tyut0X6hWlDymr0QyTJxzFvo6nVYVWUdcQ3iAJGdXK3D1dxTzWW12Ke9kn6aNGn
rKo7xBoc5+FrTl6sHlg5USXjQWuxJYRaBfybDr491MjoogMuFaeGd5tvHxpJLMqmdDrl2urPiBah
zv53lsqtYXN16WkPn6ne0MZUrQcd64rmsllBKjhxM2rOb3Jyn/C246260LycHjUMLC6WhVLS8rvi
/Jzvzm6zgdusZHvvuafqWBvmikPOKg9vlb8Jb6PneO282uabODYlgwCFaKfTh71X11faZlUokyTB
i+3nDkK9fZwOu8zoJUefaUJYQRY27D6clv9rvWFykqO1KJAwzBErvGVSHy/XzBpIRv26pkeB1KYt
/gUlKmGa6wfE4N1OvdZw9bZ3rMxmkBKmKhwytWWDxcuWuXGUkmpMAfKHZ/Xk4bV6xGAkm2iTbOCS
WpWmej4t4viJS95+RlM2OJiV27i5DvL2Hf3Z0SFn73XNHG3/Rkg7P9ULyJAtKXf3+kciimJwvP2T
jak3EhB1WPMtJ35tKzDj4ctyFHgLy6n6AS5t/WL88mFvN0nR6GpZyAE+NjKkz96g8wckzyYZGIby
husJJ6vFUz26aaOGZb1qDEQitUc7HKThYf9+pDDqOvhmu3xGwFGOdNZvBiE9QKkPXBF0zdzeetPp
qNmyWhGrWc9p5WptEXiczoyrKlaQvj6o5AbXt08MeOXrFeAeWRu5xI2uOadQlJXYFFu/98g+VuNu
2xKwa2eJsdGsZI1cWR4qzEPZdKL4E44srcQnzWAXiIkvJxkTqbELP4skEm4HRxY7lvSp+uDwQiuk
9jhudRX9+38knde2otgWhp+IMZRguGWRxYjK1huHEcUcAPXp65vWqdPV3dVuFVhrzfQHZ4N+L6/6
OiR9lzoQuwtWeT5oWpFGZC4JiREpCyEZVLL5SZ/oJfIyC8cGnNDQ+3Vz9RnBPu7gdTOfVlKjvSZk
p/8j1uGKsjOzY2A3q8aLAwBkHfPTCMSBtITZTJqjo6DoHtaXIXu8bKg3h5onZNc7cP5mhEI0fy4H
1U6E+uk8ExuTahUkQXu2M4AceAk/pTm0qi6y0jLvd25xQVpIWoxIUceaHeo0cT577xrwHHS6EXZ1
AtGhcj02IaQp0//kAemG1ba/6ydJXKP7rlPqXVPo4hbDbFXxLd8CgxgyQZvUZLpXDqE0Mqk+qOsY
EgekSYUxtd4MGLzsmXxUGSOPhq5eYgAFcBOB1fTHgJq9Lc+dYSxQ9RlT9gFSe3TDKJbprSQHCGjM
7zpUZcUlQoE62HBqVCSXBha/U9ZcSz1XZ6y5GNY33ecKnuwH429uTbveYSjJl20Pdgh1TNlO6KgS
AZ3ym2Ie8yDqIIF+hjmwRCjyruqv0IqL4V59JgUi8zGRLby3nC7BHUE/IKOglTDusp0XDxjD4g/9
mkgqZ3NEGy1jPegATPa5k0Mfi9sGZ3EpuxFJOOlBcp6SsgChyMmLPrnaIVhJSwnFQA4xLUb17gH0
oFtAQB5789UFqKyRjldIGF/GGoKobmu6qr7R/g9fqRC3oDuYiQVG6tIJqUWYIeuqK1L+q+vPurEA
G2u3huSskuDJyAMXNNJqjKivS0k0z6K8/w7rzrybjdp21wCTMF/gdvgV1NEVLhUphr15zc72YQci
4khJw5HyjnKpqTxQyhOqQmNDz2+I3kHbOYpzxDeLisB6EcoabAkqiEcl+47e3SVD+IxDMBfWECuY
QA4jG+k+fpUTzlGWKBH3brBn1U4UCqpOM8y3aFhs6RNyFCDY4DQhWitjQ7/8zbGXX23Wp2j5Yy1d
fGxr/YhP4/tSV4gpr4resbPHgI57hf4mQ6WDg6fZxbnP2zLT6x/xNRiujJIYac8BZ3RWn7davSCS
GVBRoViRhYjKL41fEqCDizxsUmNiPLQwnX+81CPhRXmfEd0HpEF47477xYjZwnJePXHzqaPsje8e
IaVtuubZbfiF5QF2g17arVxKi/ljMO9qawAXH1LVemMi3Qk0HyQocdfyABEMFFeJhgiuhrUdhlW6
6hsxKxR6ApLD0Qm63ZurIPe8d3XCjB1qvZaYX5KqDXOvHtQxeWQhQb/Yk0/A62NQg7HQuwOHIcOw
igx0SAZ6bGKMdJ4jJ4wPkV23QyM+wEpgYCT4sylN+xYlRLf8w1PxEWc9jeXhvViGmHx3ZOHyVEhK
KWRffxR2HsGBaX+xsDcE6qHF9dAE+OCXS6bFeQAILGiHHHQvunTosXFgt2d7GBY3v7UyV49JTuTj
9EI6nUms/diHlmhbAWIAZhXVpw87F8GP0/ALCCbgNTelBxxD70n0AocgkJLJo4Z2nXdjbFB1NpbM
Q6AGkHzlrpXhJo3+tpQVGgADU4tgNVfOEyzJ8hCCqYuhh9CaKxwLpUTDR0bgJehlCJ2ZAyJTJ53n
J1TzGAqpuu7i6aH3Ms4jS90NlwnPEoDAVPhBN/swFmQWjOod4l/P8FTrG1iygFaoaBdHL8O/V37z
baNoSW/uOl4uq80EdMISqm6Pf27odBl1DCW4ZBqKj2anfnGB+hxeQ91BNaMB+2shwno1XREbBKU0
IMrcwI43ViSay15xVrMbGsjtEN3nPwi3MzSRr3HxHbzBL8pw4WIXsNLR97jBD8EVIZ3chgtG75Pr
5ssEj7FYgzLyrp6x2QIjjhBe5RQaEyVYqwO0VZy7h2DD0Xl06b0I3oIYhwbGLtNUIkMH9KBaZh9L
3Q9HP8Ryzj0mdtMs7bwoU9GRo5nUivrnh8oCquKPux+UDnkPWnQIz53saRs2w9W1qL7RXfcto9fk
bVRhdXUyne+oRd1HIA5MpOpd0IxasAjbPSw16t5tlW2rsrRvx2HLebwANJwxsxxmUA7zKQgIJtyC
CHvU3MjlInPQm/lS636Ha1iuYrtWm9VyMOJQYGRTnWmK3RwCJF5ylMv07fpPmxOfgokpt3MEnwyF
F61GfkHN4e7qHSQ4jgnuBMy/mYBTWH2D+6S2Pb6DY8YxdPX5c3hTC+oIZ7y4/bwU2ZdPjp5Hv26/
k6pXtXC+cAhBI2y/3o4ZtQ2VjWhtIBJx6TR8PWqzUdvI6LuLiMOOrNB+JYYzPx+UV27wLW+uQrmC
8QO4lv37XDkW4o/qHpfSDFl8u9hxNINLM2jae91BuP7tYI3yKiJ5x3KwktOuno61FtZkxqrPOaTZ
GOPSrfgiRd57DUyl/eFaQuzSFuIrkBHDxVmGrzYz1bFzF7u9eRPrt1GW2Y3dA1r623l8k3nV08U4
5YQGwsY4q7rlcilTPfP6WUCgejsft5/P9jl1S2PXtutnRcx7U9s/EM/XVevOW+YDfVeWiorcwoda
WUf1VOWm1uqYCqeImcb5558GZku1mpT3FSexlmA4UesWroFrpnu+q1NtoDMdo5npZUFrSg075ECM
vlDG6aIffZha1grTF8itVK91VW1DiOU356Qr/dgpbh4mV2NsGFY5gCXAZbi8NRC/QF7CCvF9Yu2D
kUiKic7LckcY3lAOfm5gsI4fpWcYQe6ITt1ze+/y8pN394/zy43nYH9X5y3HOoc9z6+NjAImC+JF
WdywcgQpgxcZhww6HS/+smqhEbH2louDXY7yjki7HqgIqa+YB75AIXRBRCUZ+eA971PJkZ8YwU6E
GZzEoAGT3/xMYbG8uHIeMMMdM/QVRAcGyvimU0vuFQWJV2vbd6o0r8EmboWzZ2n3tKeHXTkM3WuS
mDewInqKpNU7ONd+lMwPmzL3rDdTcE40hAnQMD/+ca+Ic0gztOG39d69YH8fvfyvxQX5iw5wc4B+
zFzAmzDIEjVVhrs9kHSjXooCMEXFifGkeuLTvZuVOwaVYnCJzPnFSetD/tsLYtYrGBHyjFTuH/p8
q5bDv3Ov6duwgYnhW32zxeyMNhlEbNoc3PTM1VwWKbH4+8cYZQBpEzzUo8NuPNtbrYDBsQhHUB5b
ua/xGdjZeKhc22dM9TLhwB+7mmrTelM34neOE7uzrbed9WdDiAEWhjyFAQqihRXVezlpgHHsTDQf
rL2NAqKQ5YBkgweYGIxUQcHBQVs3/mZM0Uzm/oAJZ+4WeU+Nze6FdsgV+7yOI8AulziCqfcckBCB
gdQJeCXolcnXwIWdn9R2zJ5q3uPOG6OEzu+FMNZErJrLAbZ05u1Q1Fb6DQgTNaywN9YP4E7uFi42
YJ7gBOzMrjftrX/Cqw4vXUEale94UXEGPkCDAJFcw3dbu5my4NkCtjv6CFryWQhM9G7w5TA9CcxH
91AqglyGoqFCQQKdH6ou6GNp6+7kU2tBWLxMXYFdAC6qQvALSJdpQl3QhhKE5fhulYTyrOlH5ejE
Iz0x8YyaR1cmD+B16fNLV31BFqVumdo9Dx7y1NJBL6kov1dqJJJTaVta5KgiME9pd0/u+Mv5tOL1
S0CFB7nR7FLS0Shok/xgsWRbe5ezNhuizYFcSkkn9+kuuiAS2SkU1m2CFUVDt9/u9B8xyGKqB61u
XyuktZg9qw8Obb3fLKi2QtmdHNP+zj8C6KBbnxQpFSsgK7IfBg33/id59w6YDAqu8Dn+OMBIeTbD
hemm9Qixi2eMswUm9GCwoECf3s5ex9vXyWsBprCp1rVyMDl4YZg2BgqHsNYE5nfa1ZL1rQYCkhn7
nqTGszKCm3WZXU6eJbCowiUW0Lr7nGy8DxYGrYeCgxKXsJICUeRR7Pf6Q5P8oeMYGEkym73IeukH
QpsEtiaxMcxE3YW2I61FiXeZfUkYd3Hcr/q3ZCxuu9vWplUEqFkg3lJ5KSg+EJT3cUXe1D67aY/t
nZ1lhy/sxbsjqQr5EzR5IFiLfmqXUdMd+AAC7/MvGt8DnXYDPU7j6iwc/A41F/df/zjhgD2VEG74
Pmx1cIel+15lthE86bqDT1Wc6xnEXoQejnSysWPxysJd3bxLTmlE82xxTOvec3narFrT/q1P3Nly
UDTUyMw2Z/8mlzfYJ6Njd2uScIrnNbBGsIKF+BICbjDr7DF8K9/C2y1m6/qHPWY0bfCgbKWR8KTH
46pbbvY8W/uN+bjRWTXpsUoebiCxzT+QPR0oHVhQDAxMRgr6ZaD79x1zUSL5CfN2hBOlCyiThyZb
AW0lv3JBIsjPXjbz9hqvPtX0SsN9qvuc2zEf4du9xW9goBc257x5776aTnovxGbzifS9iEtjDz34
koTpYcP5tp0DBMdGaHJ0w5+SWHbqLwajllO9uOevgCMSXjGsOgppMo07Dx2fR91bOI0yCP+nU/S+
s5uXJ+XBG+fEurr90pyTSOyNRy2Ns7b5xIONZFMU/yly7hOxYrkOv0QzG8UXdvqc0AwolWd46rbC
7S2FCAgZgaxbxXcoj9XAx3N8ZDY5xwta14dBVgYWcbTlNcAhFt021gbQGR3rDBXQnLUuagRjdY8z
uEheXK/xcUI3n1P9k22xqPwfgeG3w87t3rc4VFJokT0SB3LvRR8KZRXkQrLhpT2+ld7W+DhC+ttT
anBl46/YxLLwGrOD2eNJ5f71tNqi7FIGjdwVKGcXK5n1qfkL6uv2o2nr/cENZWbGquOymL4vkd9A
es+rGxwwoEAhrqEU0rRrg9HgfvX409YAe9APmEPYZHT62zgHqOv3r24Eh7t9rIbnvMcNEBmTZg2+
YK6wezI8y204Re76ObpcWBUIrEZU4q8htOHzGOnem12ZHKv8Av4REILvYCXepAFWbfx+gZglO1X1
K0EhTxdikJ2RQ4Hn4iLdETT0d/C6BotZuRq96+rapRrNSWUpSb83h9Tp1kaio71wANyyGYG21inU
60+/ooxEUbqCqCQDDWfM9eyd2pUnchKEK0Z9GyQxEyI+CTImY6q9V1bUeHee5B097UF6UuA3ApKe
rfegz3xNAaOy3AstONEQNLk9n2s82pKEj7fj64TDoQwex+EraI9QmHHYySZCSJi0k3JyvSYCxZgy
PETn/viKUD8wM7ehYSzU7MZrmJR65iAzQ/UPAIf12OYZOZcDLoF22BAxldehf5hU2I6WQa0Mzr52
T7UexXaA+8UhwmONHRkZ6d7BQvW4fRy8RfhYkZkoazTAkQephB33XSxjZsdPUjkckIv+4jB5K2to
3SAhn3ZPmoUoLPG5waXt3ILPDJT2teneUv2itgv+yrgGopF77l4zWP93xiAO8sVW6Z0garNevzZO
WqjcKEOcjrQG5wQrfOGcSk4pI3jh3AJNl4MmNSjocjNc5DwjfuJNN8LmnXGJ3uM/y7tc/fHx6Bvp
BeUjcVbeNxgIFV1xpy1E/IYMSYRsNCuiLD5QouUtr3WZtKxYW1olikDlR9126aMJqD6X+AdslBan
jBKtGbNpQLmSu+AeARK1ldvH7ivwSYbIHGaiWLGH3zqsu3X3LQU0GW2O6KLh3gc1dNxkSQvAywxq
TMuxM/ZqnSOoLM7M4NMBjgJQl3GlX6Qnny60a4XY9gR89Nvs6Zcw80DPCeDs4FxlpkP2/FCXpjoe
/Agd5AMI0xyG36NXi7HCsVvpQlP7p5TZTabVhtPwMNyamc/gqSO59FWuviYxlJ31VmvGGoCk//9i
/znC+aTscGazdLAG4D2A7osLsaAy90vR4+DZQzV+2VBcG6RjHIZUBpT3L0mibBJ1fpcfoV8qCXLh
Nefv6BA+Mavi3fgZDTi7QNpRYACQh9hYWB/+XryVONaiwIWxzFl6edlbWtnOHldP6ZBxIvJL/n7l
PGYh11e5N65Tz8jMkFfxujfvAJu54fx/r4Eklnve7TAR9ahXh1RZ8tmwj9JROGYhcYK9glfn1TFn
wpTVZ1nXYk7JpDJuxPu0VapauCD3hHP7xSsCe+huGd341mD37HQWw2cFrk1PaojeQsyK4KJnQCh7
oLng7kPtR6YOSaI3vR4hTzS4lchz1CMUmX3UmtiH/Br5olI6w9wFSqk8AbmJvOL/Y4Er/P9H5ZF9
4FoexiQkQnxtiZdzKSZgNEvIYwok8yyfyA8SERKm/JSk4GS6qElWDtv5y/dI5d17yOXMUEqS7yp4
tBk4MS4gXQ/qfh2wGdgeGKW0MKht+D/LHJQ8FFLgbSwMecD/v558rCwk+ZPC4xs/eWPBk8plyPf/
KoRGaHTxbnCt+BRkbX5utfL7mxIEQckIFVAFceEVDaAJ8D9eL1AyoNkv5D5Ed9LmggGfwfTb2QMW
V8xtFqEBXgwVUMArFKCMQWgEMdBmpP0G68pwG4znEebq1THcN0B73H17UK2ERj3ouRR4AOyuNqoJ
7Ja6C8p01ov5dMljub9p+nRKbH5N4qVw/0kR+ShQc4KTg9mATjUVMMUBUgD878dC7oHrE+mIntiC
cxXyjG30TujxtbsA5DhquCL45SyDFBJ72/XXomoOlg75MTVar6GSCFcCQDdoEVYVSmjIF4ZACkfb
AdjxNLZ9O/TAg3Hck0kg5Yw6B2KyrCNAvC5TfUBdAUC9YIcW5hBwkcxxwRwNpxtgjU2ytD/wTxFi
PgtAWswQaRP20MPDa4mqBc4P3dPJVxRnLE4MuqLH/veqABbRykJ0/mSzz6VynHHPX4JRygCTDQEk
iZIw0yrwgjyH0qRViC9CkE8AsSZDZn+um8JfpykGVFKEJHg8WBjNms4tB8sxZJKG+CX+ApNodg9n
kKilPIXBl0zocSnmcQkPFXGpPbsEEg9VDBiRWtPOvhybCLqbzmZY75ObNoB2MrjnQUBSXPwtYVrI
LCuPjliIgu224A/LdLygY9JNaOvS1pwngU4DmNkq3d2M3Ez+jnbjBo49yMohMxeGz8NkYgafsPlW
D34lTAkdME3MxPFhYGSljjKRZ/4fTK4DA3w6hkyAAPjot7rBJwMZuA/uzehxpCM75guAZyNZubBk
y6PbENIbmhygqjhLOztuIc3km2IozIU3G4Mz/WYEcGWFlzfPuPFl31LVHf+eA2QYkj392SJF7isL
6LyA7u7oPMA2vAJhI+KUxajf++DlyiYRZ4n6ESNiDPv2bh0VX9Iyjw7NBXsXgAU/ENbLJAouesDP
NdaRScHCXqenyPy4/+Tu3MCc/UZMApYUlFkdzM9ivqDVBzDKv4WaQa+LMrZNPQs0gHbg33E6XQB9
UQ8PRFmZc/MY2sO9pfnmajCtiJe7k914e+uSzVLMRo1nfzB6UPiUaOHSfNKG9P5NhSv3Ww4/9/uw
06/pNbsHjmsasak5I3SgE8k8lVZig9SezGL0CEQMHD14qu8xULvjXyPIeTiNsjc5/vHsMQ2s23vD
o4VU+8Zm0KKVK1Xzy3/A3kCeZsuM4KGeC+/la/votA8PwF7cT+U1b2A9cjpw29oteLxJ7pixQlPc
fbcIhbU7EbT+XS1laBDVnzamkoFWoDIKdQDjS9y5MVah0xneuRV+7dLdAx1iElB52frw5DEhXfs4
Ombne7d5OsmGSTFoRkymASsOeZQFasrdglCAOMls8Ycs5hlDXP/b7NXqHE+0/xsWmHu+cFbgxMFJ
KYskYMreGmVOAGloR78cKAPgSPC43FKCXZMQjbQsZVhNk6OpzSEvoaNlF/HnxZPyqY7x45wsmuvv
9EVLxi4QBhIy8ddd5uTBUe9Z+jReKKPPs0x9EtH8hSmwhx0r+EE5aForkAHwf2ul+uw7LaRCn6xe
76Xa9fBbDx+oJ47R+7z1aLw0vzTnjIMqAMBsP8Ufmp+WyyqQDhdnO/uAXfLrRYG6l1EiWJARmyE0
Qt4JnSOjj/0joFw6rLYggPSb6nAe3pfzfjmgBc20SdrJRgl2CGicwKk6fzDcBeu9GDHwnaG8AmkU
/WCkGzYiGYey2OwL8W8/0j2UQ1mYM47DPcbiNGune9XXlccAWFeH4B2uqi7ZbkryQr47GvlNtU4J
4a4SUylLtXcMrSEy9BAgo+EZx+2aLwZAMCfZwUss348GlVNTjY7+aCHkP79i56htAwnP8wTxSmrk
vbTWSFFtq4f4DIosR52HVkaDUxXfJer8SJlxSjuDpsgreIPh4o3oHYhbBuclp2pthc5sq3fHf4Eb
ybNin0CIgCVdnFDEcsu30LSyzRftAcijcCRQPTG6KJbSgTiYLtaZCdkHw31lMStHDqL4oghxDfNe
vkwvaEUgJ8TuvnR8ttpsdFblCnBYkyAICg2RCsazbfimPEAWDKB9zBSEFCTEa/878kPJDCl4sVNH
1UVkbvzROoaN8+5hHAG8ckinTRsTBw88In74OICSP8T7hi7f2h8xSkH3XZzVQyzTr+rIUSF9VzuV
wERnj40mLWtNvIF27HzQICJWXtiNhwIoAC6SdkI/7NLad2AQdUottJwpQMKDQD21saBUs1WHW5m8
FF9JyFhUFCGKMYgRXSZg/wWaivcRO46xN+hw/OQIQvBayCs41GYiJ0sOcoxT9J9iyrJUEh6UpCRm
CjQEg0ziPONvvqcHuRkrPCApCWVHT7ni2GAMv9xoCpYRFdJ2Szv6WUVrDGJsuRr2P8sQeg2hRsHS
6CHF1Y3BBAJ5FsUIcikYIUvXHdTI4+nkkS8KZSMJ8AAgoYIoAGIaBxYKJe42VgoAfebvQa2G7sIC
thhxi7ncUM9swmbC6eCyxsBx1OwtX0LU8Zm7+2ChM0BrKHU+JeS0GdDLFtMBynIh2NXkSx7JJ3R7
p+mMTBHqByoaQGkrsqNFRzJCtC2v7of+Iq1Fob5QhwIlqGUi6P3ghmwW4JHS3b4KBFXCDHiHR+gD
V7MKh6ZW9OwXGNYu2XwX+sMP8pIrNR0IqznMUyzt0KKI0yedHhFDjyaXOcnBBqWSjdBJeK6997QH
O4nIzH+QdAa+AGfyJaqSCB+QT2lX8Yumgf9EY36GBzCqv+QL7mWHq49pM4kCEXlblVSTfoUSDrdF
wDz4Ukzc9On5nKdRcnDasyzh/mw29w6O4VNzRJYRiHtYE+J0c1Sj42BXbX+BZBK9J6f3nQPcByzI
Vsq8z4qnbJaDG86pRHd61bwdouy538iHRTm1mCKClAJl0oHqEiR16LDIf24EBnEWhsHD2RfgBHQc
gjlzHL0+bNdt5qYi50/g1sHHNh3DEtRPZpuNcW1uOX+C83n9wB4V8b95IPFsE2BEiGcIJ4Q4N0xI
DfkYe/OXwy8ShGZXMK9Fb09wBEhzagUM9YL7qG2fe92u1QeKbpBmgfS0N/KwActo/fkcqIkOtRKE
r20x3nOumd2sxWeKbS6L5kNNXe7AufeFi6IyOahtAUY+KErpcUMtCMkyhe5hEK8sIIvUAhZY0dF5
37lgUHty6/cOs5OPTj3fwq6qdw2l4hJxpvV7SGh0t5dgjaQA1ZDRwr0PdwCRP//w76UU2BQ6Tyhk
d+dbOoj1HD+08VxA90g3AbxtZR3DJS84M6r0zzC9mG438KsGc/DmoHMT3MqOLKmjQ6Z6U4/uoi3P
HckLuuJMGEG7lKpJCYYCF91sGDgYgH2VYKJYaaaok0girUOUjY0hrhEsMqIuMxtVCGAtSTJSc4QT
4Rj9R3QFFmKwUYICPWsln/wE1WAA/wnNtx637Ww07+rualyj3evs1Rw8jxnJREJQ6awW2BK5gukz
ZWDBMBRlB9WR4mAK8vl+VwxY14Xb7fKgufWD7rzWRH34PqdHVHQtevrNQF8y5v2w5ABOislaD8Y+
lOlykhOOLBpoPhT/KSrcLTTZ9hll5du1AFm0v0F85LxEwDJFE69ac+vbwzilrqLX5o8a8RqRHGpt
F9xuQCqUoLm5jGaosbaQCYqOT9pVHfyMn2OyklNTITiSQ2JgGPFl7KUzAVTn+sD09ocu+cgy+s4n
cGkAzXKwSAqJzlNKcrPaceQpvrdUhRea9ITtppsxiQ/vE7EoGR2gYAU+CBBZRi60LFSMOWlRDVjG
KTxnHiUlqiAnxcPIb9hr2uffYUbVLLO6mvNJ0HsM+XNRuGzxR1F9AoMDkCFteSuBoUVYgXsKnRus
5vHmCq+MWILhMbwPeJZ3KCDM+AIQ9aQzZPMKxqLDCUFpxEDII5rWIaKcS5HkgnVKsH9HD/fD1Emh
nYkMeFwbLMYkI6itXX0RGJO2b5vE8WWn1zg17Z8+cojqXBzDCqPd9atdoMHcCeazas179tQFhqbt
bqGm0acxQ5/5jOX/ZGQTko/MJoYnhEU+fmB9yXeIJHxrOJAkwcDZz1DfgmewGR76F0IIJ4sgT7uG
0wVkL4cHKKMOaL6OAsMyWb6XLHNJaUx7R5TijdEQEM1zUWjgiZBpgC08ELR1Mkrq8IcDpG5NmO44
JJnKjR/ke0ZEHyBSmsOcmZgYKVx69vYPc0n8kG2E3wnqQXtXPM9mMwxiOjQ7hLwZbD6jqZSSgIbs
Grn8MO8OW+AjEDimE+LO3HTdQk/04Ncx+nSVfNsd+zizN8pBRLFUPwsvvF7ANIXAaafZjhwkpxr9
fTeE4fAXw6oKjtJbEmGbog64JhA6odZgxaESxDmlT0O/ENopwp5TB3pXze0C5utMkZ7MUMKtsZ6Z
jLOCl1Jqs6MDZ6IEisQFCxd6g8cHhm07oY0ITQWIOmIJhD73nkx2BwCzUqge1tQb1VMlfChpBhAY
7CIkCu258O3G2nwuJGog8rJkd00O65yKWU+pRPs5TR3mm1SpjjrPyIdqnuvH+Y7mm2WzIZpM3pkc
zRCQIaCjJr1c6wM8jAtv3UQDg9MLinKLniv1NS0QWhGT5SwbIPfvf8FTQw/+1fpkUQTUIqNponfI
9Nq09BZLdjPMnY44tIGF/aR8XQOpSh4yFTRKZEIkBKkuSSFrr2OMz3adA07Sjz08J7xnd8fkxpGV
yU9kXlOyNh4Za7OCz1ecINWQ/EGkcTDOojnMKUz6sPjQyqhr0DjBbUIRZ1aro8IHA53zKkmG9ILJ
DoI8Q6Pr4t+Yd/ONKO7xteFeV9SU1vTwBMM7phwzFaJOiUQM+QAzgANEA9U9g7kiuwbq/TtHrhvh
6M5+4959cIVUYE/cp+645wFes1ZLob8hIVEaDARUZ0Ix8JFzkE8wHEbMPyg1x8ZPBJOVcVKATwPG
y6w7kx6BL+LYGM9wi4F77kk9OzJ11sEONPwqEWIsROoWjwWV1yUYDNowM3rbHKMdrpdgwvkFbWzR
2xghcWUqrnB/L5wZoCnDU/q4L++Kk2YXi+QzGGkBT+sMKhXob1jQ38sIaHmQWBrf7dFQ9DnO4nTO
c7Sx45aF2FgxZZQCst7CFgUWHl2XrrDWSXKZc0G921WpdNrbFWucNTHUgJy7nE1czn67Fy/cIRrX
QzgbtOq5OHYA9S+HSERqiOhJ0hQsfuMK848KPgc3IVVKYWNa/E2mlekxbIubw/TKsIcmYYUsl81Q
aDTKovE1AqoYid9Bm7ixtcGBmXS9QYUgmczANyVx54ReGtM6sbUWEDCfPP5GCQ7jKWFhiyQRkzkv
j4xPZDAQAeH4tJ8bdJE2r4PaB1Tvn5Drf7sTRKAXCBnhODM+MCvxMJCiNd6S4hpX8p9rR7W5OqeI
TpSHR0qA3MU9hYlVU8YBFnHzLboeJP4CnozOs3I4IaF9ElqoovLXfD+sVmwEHg6/PsOOmaMIqXlk
5TjveC70dkjSKPE87H2HeDepKmE9zHlUoLVrNtR5ncEG4W8fgBdc9i4191tHyQuvAwHlzOh505SF
9yENAVfCszAUaUBRWHCWUI9N3ggr0QpDiQw0Emo9PFNR4DOD25KkTF+j8nJKWI+AAU71bhG3LWCL
633xULM4XwI0dxonj246sVS6pqcpJTr4Sbfxdx+3o6WJba8AS6FlXDlhbgY5AaCQ583RvzEwl796
F2xK79ul4MvntEB0Nwc0xQHYxxOT4xqJ8cvwDuT1z5Kd+aZY4iktf50j2k121C4AneAtxuC8zTU9
JUmgpUkxAigC2IH7KEbVQazTWph++BqcG5sJDtPJs7t+QylVj4cHmcLTllqbLjsZxFvh7SRashSZ
SxAuS/rivRahDWNHen1yEC8f5KqzNnMlPia6MV3kUewD1Cp76FfJN+XQoCd0k+SyRkpRpcJRkqbu
q4cAFPgi0TtDuhnerBVXY1jsyRUA52mC4d8zzfqaU0vJebcKYzmU2k3wIjKMw01oyYUSTZ66i55D
UPWX2NtnT0dkoZezB4oQy4aHs2iLXhJWdZMF6KU9rdn2IHN0ziL6F8q9LemiKPFzJkP16BLDkEQA
V0v7v/T1OkUHh6SJ8xLtPh7ND7WGzd4T7rPe5fVgqrtzwSpmIwE0ajgd29cpEG4lmJxGd7EVytyG
yhNcTU7dciWwVWkmxEO8Rq8JiFcCaeYA5R8mnDtEOjYXjeYweiIasZCeD7CNS2eQr0yI9ZJjSYhD
nxUo3Dp2AXOJfuxng3pZ3AacVP1x+HriGEkJS++AsZP03icob3tH3mtws9BeonHXTw2T4Rytygcq
SkylCgEfPyzvjaFSuv72cFBALIBZETKMMULhBEo/vu35r/FsiSoHiN8dwcZlLhzH2oT4ekaU2N+K
UcmDdwQnfp6MBovYtlWDFS/bXfrzQdLqiN4IwQll0lZPIif2W1S1iFQR8uDIbAiVIHvhoyM3hx61
w/LiMerUHtylhDcgxNE8SRYrDlfnAmtH0OAVgmT81uBBXoJmuGH77JiEkrvACvgx6RxtBsyfdj9S
VERS3J0jM4VgsxuaPfinY3r1HN3sHpSOovMasFivyV5flq70mmRmeV8js6IO0IEdv2rbKAWj2YPt
FrOQHD/EiOVE3sX31EKEvrkMuhYNbxLsfgy+zBES6YYVFR1o1BGVQ/oEfcnKOej+ECI748+MbJS/
42UU3kiOyyHmxtKxT36xHtpgIv1HaNRXkjIqFj4N9ceNLC3hUm/o+xBfdhFNGRfHX1YBZn67VpMf
EkEImus7ke0hLos8ntwdkkmu//khR90j5ePkqh6ib+uRnjDFWWyFHPBXufP9xvC0PiaR0/pLdfRh
UY+Ea/3A3I1pDTSgT8BQ44UJ/KF/9EyKkTqVEFvn5uGEYa503E1d0dFpK24yj+D3EWTS95uaSlAX
ZsZieUUCgzNY1owE/eTg7chTp8/MnpJKWQNpVaeJQO9lDI6Y4m7nSMTQaMnzD0gURhYwPd2bAVyn
WyKKvj9FLhkYBvBgRGsiaKKCR0FGjhzXfeaZ2JaJa/iQpQLzYLxxKgCMW1JtktgNfc8NLZibj2qY
HItJPHv/IKCWT/F0IaayRdi+OySTG65o7FI/k2VuWNRRgiwWkyD7GQ2pAZNhPuEtz0mCXyF0Utbn
TgB3OhUM9RDJdwsDOwCCKBBBvW0PZM3IjXl4oKswbYlhoaiD6XPSkPZc7XkWAA+U2kbqbSFXIXYg
qXSFYqevxZdyyE0r4YbVWt7n5soHEtwS/k5frJxNDfotmreBwblDCRtkv6pFpaGsOnKout+a84BK
FBqdKW2nbE9Hd9ybkZtZUZxK28qfPeMlEIkaafcS1AHLjX3JblQV6Dc/aay4OIdFT3UyNAabd5/a
q9udixDavGnP5cCs1eDmLyY6pD9nGT3BuYgwsPC8eFQfKHb7o8v522axcpAWpOyDZHGYtYre59U5
ZWHyZCR2C6pKBnsGaoh4sz19WiIXMjOmNguNxJScRzLfo5M9XC7Q/yQwGC6ITrtgHCXbk1IjORJ6
GbY8/LZE67t3Z3jtfZelhsCKO/k5eBj7QF76CZfH8hfGxKwAHkRTMkp+mPmMqK4hXfwLLdOPqq//
2FX6Q51RaGOl6upLu+o7g8GVcasMlrvXqpOUBrQk6c3xNhOh5O7OZ3I9ByFLGd4BBjpPJ7ea0plf
05siyeidnVKUnGhsslCdgBYmdDGnaRdN5xR+pNNCW8XzRm86++CzPBDunfnXM1d8hCpoSyw6yKrL
FP4cxscwz7r0R5gbi+RW5VzHeC/fvTPHNZn7LpoYtApwTCEl/T5EsigmwSJZpxWCCp+FaTDD7FPH
dMyah0i9Zdk0W6iFQRRcMAEfEs1q+PeusS8HrSM4zGaPsQcjZMNPuWx641/XpaIIaOTeuQoavBIz
RHmOGpRjD8Vw5Ed/+n+MQPAIVXS52GqCXHFxqqC5RapDA5uCDiFY9gtJOxVGh76l0IU6Q2pqtC/T
1v6nMMUwRbR46Fpz5j5lQ1gkopsAzRJQBPRpuEaxEWDj/sIXyifiriQmGYT8uyOF7sfvUJ4wpUGT
cgcUgntEC4POdDu+5kBuKQJfVMRVxLTzfobiRLcfqRKqezJvzAZ7oNZx7ww7iUi+ubQTcQvIz+5A
dGul3bsDJMyesB8AlIVWRCsYKEFTfWsUwHXFcSeU8y6Gm8glgJRk/q3amPeQ0UYIEqclE1H6KxGh
AADAcE/bFYGns9PjLIsfO1oME05GAqlNQ4EoXhHraf9Bkbyyb0jt2c0MBUXdV9TEVYdrWAzvS0hl
ULF+QknvmD7qfP6K0dVGsnu3kx3CJJVdjywVftpcOw6yADzHaCodg2bahw7HOKxbOn8UwbRTcDJE
YZRTf6JhGwCkXAw/czdAY73toC9HL0ezk04H6bgaJXON7h6mnw71uCyRkysV886a4SNLsw1ge9LG
zyoGNXyQuYo8JhrFosfYZS4w7GQwwzjv0WRGakOIippdjudShf9j6cyWVNW2NPxERCg2wC19Iwoi
qHlj6FKxQcUGu6c/33Cf2lWrVuTKTBUmc47xd4NtFWu0a3OFkILUe8le4USXgKZedjLf7rfLzf+9
aXAbP+vSmby9jiVjDZe/7K6zR4zPz54GZWfa1Y5cCPZmVAkYSehdrHIoCRlgmq8vHGPjnTpu2+wv
IRsB/ylRaFWa9Y4Jw3nfcJ8xmOI9+QyeBWos+Fgywv69Zfjx3SZJn0eLgYXzz8CSsbfEvHHKDOcn
zFrU+bKA20Mkbt53IQPzcH9crfFGxDUmun+Lea7IQvpEUFqAfxbrisnNjLWwO8Trn5mHcoNo55cD
tTBhfToQMY80sexNJB+sEZbQsDtkLJPTKREaaUquIELztQ4ihMiAncHx2lTxlie/JGTTYpMtXRL0
OaB4TGixjrApHmN+phD6TDDOLW61AHf47tlIJcRLtDjsvj5xWKDzPqUDaZhz6G2wO1Jns4x/QCAh
njvih8j1JlWQsdIRJ/a2TfaAS/dtyQPq9WIPPAzqbziseDcp5Aonn+yY2E8hU/E9RlHhbxGKDM/S
bYCI0v5C/bHvMKwFvZC8X/Q9NW2GbHx9uDxA1dS3ueEi2Wejstiiz0OKP+g5O22veXAkW4hjvk30
8x6jj0s7G1HTUvpac/3fguRmanZeAEKN5ZzjW3BaHUvbWdMyYC9AdZfumd2HcAHI0/GuJQnpm3Fw
9ybjxfxt9pPxT4HIs8zapzdSI5CikLXheIY1Dg5ZZwURnRFHJsU0CoaM9g0672GC0r4RumI5Bk5A
NISYph4TGMZ7pxr57bfPIR+REwli70PTwhy7YUVys4DEdP08RQURpINZ7GruiMtPkA1GdN+iszXv
AQGuMuhL9tM2f5C/yEZDQSc5NDMuGTGWgYTf0yVF5M5wYhHhocHGHtPJyHDZU07LmCLEttmkeSzC
7ApcsmVjp0JHhV/GMqiIJkEqxfVxtf7NsLHQ2jENfn6hGVJt9jCplHERky0AsxhnoI7OACkXwcEy
cArGdxMwX4ug4KVWZNmJGAzA1yHGAGepu/kBXI3dj0NQn8pvOoPXknbJqulX5uiWuavYfriRv2U1
Aq94y/6OkSjE+zjg0eEryGR6D9jtXPuYyzZ7I6P/iptIBSEuT4CEzCSm3iBuLabURhoT/D0w6xZR
xiGRD6E0houIaGvuiU3wguS6HHCku5pK4snJcZmtxXGcJLRfQmczqYA7oYxme8rEq8Ncez9vUS74
FlQbY2jBbonc46QkLe5mCiLlgxifNGpHWi7I2f4/FIcoq5G1Q6Rzp1UyEOgz5JRcgc9P+9kUEsmy
0f4bIOLdG00DYn1Cvd68Own4oIz36f2skB1asreu0lcUV6c9+s27lUkLZH9RzAHcR5EbiwH9lP7g
rc/RuVqTrkPp8sbyGNnFWiUTCZ50Tomc+TC9WyZeS6ItWX1KRFr/bFaXHqtm2QqrwYwpzykB+kgu
6U/vttcL2TZ57snqtf04WqSIH4mGYlMuyFeAOwWVlCZSq01oEokIjXogvCa+me1WlXnODlY95mwO
djqiyTIBhsC1ZmYh7RNyNgp+iSNukDs+CATP+yx4eocs5bc/55zEN5MNTktFByly4hvnbcqIlDSO
u7hRCSAjdkF6YgGQj4wE8QmzZYGyJcoceXkpzm6EMpx+n1RqiVZIo+txtK59LgLJvVChAoSeg9nf
Y/LnzjSz0Oh1mWTLr/8mhYyUiT6kihyC2W5yd6JvhuBqK/bo54YRkR4zPqjz+OQSyxTNFkK3yU1a
tzA4mJQWPi2D6Ck/K9ylRzA/wFgHeGjMh1ZAj1FU0rGQFN7D6UQkCl1FEUeYydH/SneywL2GXIp/
vK8E8HvINhDx1ArEwufWEApQhXCAMVRhqc9yIHmUEW4cXfC08/N/Qi1IRtV1GONpWSvY03dJq+F2
SeVAQB3zdGBjluh/clQVIKqcB5KuN3oGf5QMlj2TTkzweJEkiOYof46HSFHQW3poKidHxxwniCjn
HepJ4m5h0ABmiUqRMgeEqHE00y6AbamtsmwxBNz6ScjuCaMJHYUbLHijxVZm28X9YxFZJXSVHD5z
enE6egJVt/66KPG+2XCiclPltkv+44wUwGBEGi5FCgz6oDUW6ULxCR8zvhOafM3B6NF8UN/mc09h
47NIj6WnjSDMial2UyAAqewUm0KJFIgC6QXXJh86VHrIsm8U+sJ2SjOmEZkrGZTLrmtVzhavY2gi
n5UVJ50yDxf5IpJAdvR5DtnWydpkw5JZXDJ1GpZBWnS2NsokhpQDfqTM2SJDIIrPqs0x7PDMtudk
TbiKq3c8pAokKZD1dnq6zMfhHzBpJMX9Ztp8tHbSoxxr0TJavWTbWoDrrMu2tQVHIc8f5a2pk1JO
BDSzikSUvoCdBdT9QAW/C1FliC6mF0+BL48e6ofktsLjlcDgddsUs5Q5nEIALKKh1XLP4UldOpjI
/f2IEsCYbAtenm3waFNsOU4teSL7Hr5BCd6/L7yWjXpN0TnyITsQGh7GH4ZOA0yTMZW+cbaBr3U4
ppGFLNmcbOlbdqHU8zDpdKRu88quiMiMEdJKpCNvj4JLekTq+eIUUaZWdPY9syQHjnMhas/ZM8kU
Yp43c3te3pUC/5BvCRiBdhDQy7y3ncq7i3SnJI3I2h7BH6x+BP/CuPUpahprbV99GBCYRxmRIwXv
L6MF9oqVLy5Pa9id8dzSY1gUbyBD5PZz7PPW0/M/CSIFZvE+XCpGtNfj3odPN4XvpSd603OV86Hl
Jf8UNEWGxfTbBvRx7nAF0zUB1sKIpKCPfsZw8OXLflytxWg3nO4oMT2pUhDXylSUiHz15sMedXMZ
XUvBnzEyBbdoRalFSbOgKPQSEfj2cngYW7BXWdDtDzocZ9D6J8PVy4SLfiPc2H9hV6DJoaYnZOQP
V3dFj9AaR7MuQDVBdOTHTTht47Wshg7l27fgYZIikqm1wBK34O84xHIZgeMQsO4w0nvJ4BruE0E9
d5akm7FN8jiNaPJoGwMpUHm4mUEDMkup5Y17Y+bEOV5rJmJUmfIrMq90iyAIrNmn3yAejuzdFycR
6ffopETpEo86Efkhf8TOQqP2OraE381OS93ju2fEsxPEuG7gQbcXBMusW6T8gw67u+jqcKbGfenv
ZGrSzaXj0MzdRFjY+h8V1dtehP//VEULXRgrAhlQjaykSsmQ3qLg4nih06de7VLdPFgWDF5EIQfr
x10VpRlbssWFZt5W0jvb/26OdMWKxymVMWM3tYtChvLAYIIFohN7OwRL6LC/Dj1AJeDXB+yxAONr
aWBsg+IneMOiuv/N/SIg/uocb2Y5bTGgAwYa3z1yC3qr/A0lItNSkCpAxKS/sbU/IRKR7Fy9b8KN
sXxnmHSz6XQJhLJNbeB8gh7Er4gHa4HK6LQkXvX97yUFSHdspWQK7T4e+ujzBt68llB9Ql/QkOFe
VFmtOXeNyUxUBJRTLkA0R9SZDphz2xosGLjKzkFJyTeRkmTvp9yrc4dPWc1kStgP/yH8bSsrUerW
+O+zNHgbZ4lCi2KqL04ra9mD9LUP/mNMZUcNjWytOPEgAFNM0jWpU2RFcza/TUZuhNRniKhnnM2R
De7OGcJfORLTmNhBm36bEka2htKOukM6Ic4QogouZnEPgRgzZkZxxAA3EjF5/FqN8yQHI3rMea3g
MgXlrUjTgN17i1bfmJNiDkPBQice0aK2f+Gac+3ZzWVo8qImT6cCw2w4Gmk1Pmj9mHZFC80AZQ5K
qr3U6P4Afih8HumrHBRUDkL7vSKmsxAoZxMMnqEwhms36AQoT7dWCNQm3SEdxfY+xT1A2hzCPpSE
gFMHN9u+G7uDH+jq6GNjcND8e6GfnXtMDkWmDrV5TTi7041OBbrl72xBVr4xANsk8Qr2abprcwYF
dUn262FAUH9zt/RLuFNdHXjv4FFzLWoPsfmpuH1dredUHbs3asLOqB8/GTGF7mX4nelxN6a5Ldrs
rTJlARx735VAXCAj4zSgGCsfsNn29F/rxd51ne0RtWJqn+NGXbBPw4u8+fPkqWQyYWDvjfEagIt9
w/3D6Y9UFKWj+y0ok+t6oSI68rsElFV2p+Uomqsn37173/nv6RdB2iUs42/Xa5/xzgXPEOIOE2T/
jEApfE71QY2Nu7gH+NuPHWQKyryixzl6bdXtlP4xIyIEdFa9ep+ne8iVg3dj8exd7RncL77x9A+c
oarLEIm24u/BQhnxNkAnffz6SqSODznpDSfIRJW0AFLvunE7UJJbfOn6L7aPvzo3Bk34Bs1ITjtX
Se58oibQ3Ydmdc40xp20lbwQNby9Uxmcb1751yL6++A2qvtgONrL6Vw9HSVhdGerXr4GyMVVq793
j4arHTzcDOT/nVX3SXmiO098To39PXolEwRVB0/FYfMguld1LgQIAo12TXhrOIhr12+//M7Bg51Q
rdbUoOeNuSBG39JbiLmPuvmtXe3j9VT3M21oVPI7mOTLIUAK7nBef7yu31cdQhJv2Jt5r1x9+0sc
29s61j5B+nfGgr+xk/ItloF/A7uBGDsstWs9/rpPFygCawBI6osUn4x3yq88jS4N1PhRsbsG8WDO
7a9PyEYLCsXuBP34QEKlCmtL3ozbbqwFu/bgPereyVmw+ulh8tjb3xlfatuG23uYB50Yl92EW9Xl
pAskZU7x+44SPV0juxa90QdGoJmiU1o6//rMfayLx4eJ2Z0xrtnnlCUFLkXc9WAHDMGbJkWm2GnY
nloTRP79ka5a0LBK0pnw5LGb3YIOcjtLKzov5/pyv2Tpwu35lGVagQc9ZDZHvk+7OBtrt2FNTT+4
zFPk3t3RGaPJOYcYvyj2s4eqx6xZHvgars5LsYlYOqB4NLgJ5b+6cr49+7vzjZ5NQF3v6OwB6PZY
CF6j8x/37XakE3nh9QhxUvasZtB3awjI+S0+TYVXmhK5gNFK1Le6e1Xsw9PuEwyiWg2fB1sgTwOB
gyjp2OYJZ9S42jbkABkSL9WqSVIl3lWCF+3yavMjC2xDN+dsOLvK2cNdPlEx2hfk9Hf70hGTZedt
n0ESS3t3dQ+HsGqFi67VRtnbON+vMA0fmwF/Trn8kkC3tx4TwNN9yyFOplucxiAK+/HePySHSady
T3cXyFA9+E9SY47hgWDjtt2tnAOhsuS8+tdT0AFte/fYK80Lwqp11aXnkDAHCtrkidHD64OJHv78
fMFqMduri/XAW2y+IDY9hVBHfJaP2tGDanV6EcxiGxB00xPKAzYFsk8XzoEEB3J6Dr6etWbVsDW7
fl3cHQcfWUD7bbfQtnYBCQ6GVWLSuVrKyWlvz0Ts6OQLOncmJqj2DUtI3z083LrvPs9OCwO4ap8g
UHQUCx5f6bT8vuEdGXxVzi6G18AIjW7Udl/3jDfwGLSpvO2L7jOYqek5rcpdZLezd8EbWnSR/9jM
U/445eQIKXV3+/9aH1f7svGoml/3mDvn7+/+8xsYfOR2+CFr4uMqXXffeLrilpq/OLrtg8/Qw+bh
1SfvvJ++WK1vt+667xZQnKP2HWbN9lT/2HaPb+9YhsYl1Nvu6+XXxG46p/Hf6vSxS6KNrd3LfGST
syBqEu/QFqc1s7fJcxuJQ5lkT/MY6y9zs/egZGjViVmO3cAl8+AO8Q6fbEmR/WU6jONQPgtwBvkE
B0zPJrk1oEjOskm4kilTs80EMSuzlxji+wXCqzlywAq/ITgxCPyvikmBb7IegN9+guB/CJqVv9ZA
qHAAYMStLBlo3sD818yTuYzt/jpDVq5pIFmnA2DCZi7EWQ39eRvmRjFE+IGKFnvLDo/qkMEwaCyo
0OZfxh7OERJSPz7THrO4PgPeJg8kXZASE3I2nYrQhLkD3Tl/MA4eFYpj8MyZRr7ZMKhMTRhPTKjW
qOcTfyRXb+KenFWJqXvcO5ljbMPwPzQUI6FWYc8zfEUTaKFqs912VzWymS3ySd0h/BXze0TPySyZ
ipoFqQ/DSYc9b87sK6tGYUNKL623pOduqzRjpLjguU3DhVByAFeYEzbdUzRFlu9NGf8MzTq6IgMQ
78WVLpHyeIncJRxKMe7dZ9577G3emMuxNiQkJIEUoaRr833D/+YE8vXxZ7551eY/5hdLI45olOIT
XG1PultCWKY2MAixhOg6TnmeF2Nx7tGP8c+CEQCG2/By5cNh3UtK0m8uLC0QWa8mAg8l72LC9tBd
nHDv9wGGP4RVu2hy9bVYnsdlWpqrXgSraE6wkPbGZxIt7QY1VI3WeDrYgaGg2JL2LET6GlrbSAYy
i2QGcGWw2SAzK+OjtfCx3DJ1HZ+KDyrKZxAs3xtvlHGwmfKT/M9xxNgpSj9XcB6qf7ramQ1wefQh
6SHZbW2erltj8AvwCNL2o212GXEx0Yz8SzZvH8mL4aA/AW2HX8A5CGQiJVeG49IH2CkiHhssbyCB
QAF8BctJTDJ9lduFbtFR00F9hCQihBE4cTGHc2ybkOXF+j59+fTLfs5BAvZx2+hYP639aLs40a6J
a/P31EgSeZoWu0E0e7uAOQ01Ppw2Ul3mUsiRWmNPiNbqMS7Wiw2t/H+4347Hq4Xw5WsNnRzJNbDz
Zao7NF8nLBKIa1H4ikGEadodhKtzizpfrC7rByODUmBiWDlIVrA1C+7rJRt5F9nSFu7F8BhOhrrQ
v1J1ZjLCB/2gz9CUWf/oE04JCadWyJ2pyPkEDqRy9txIT1Qz8CSDERd1IzM4bR2LLYLFAqIl2f7y
oQUBnsWvgjQMcx/9cZ2OvF/UHk24TtdhWQobJuDAZYVhiCkcY9q9mWLGE+IqJ+TruPEalBFhjjiX
yG2PMdONFLPNhnj1RoTDUaqLcKr4jPk0WHi3XBtS3unLP+bXbYWHIC4obbj2FnCUrBwjMUiblgRc
CX6nSSw4cCRYBieAGwGHaQldHD0Lg4iBZC1BKFm00B5iOZs/ZcU4cIHiekmPK7QxW1B9B/3OAMAS
uKY14jpbKEl81Jf6nYW6b5EpOZ9FFSNEavubgatqgGlqXKRNdJkg9S6f6EUQqQ4ZrCCanQwBCm0S
vCRtnQ9XdRsOPXHbOSYbOeuF4RiDDpSquLVkljJSD5HnQHNvaZDUMcJzU7mCRW1FCoZM9S4g7Aej
mqAE3AfJd5odAtChk6Ofhg04/cMuW+ZpxaK50laZQGW9hPjkvYugae92yYK2MypNSCv3k7Eeae68
ijgsQh3fxFk+CBuEbLTnTzRfbXyBWmVLEpJOAst8CZ2dX4iBA0fE5OuHS8HRZTjnFAsUszyQA0Q7
5ydUaFpcM0KxIVtF8H3YqBeWCA28sEXX6YL0FIjrrnkitm6jjvlQr4//PLqLq3tW3OrhqVf30vWu
RD5j5NQc7ezuiJVZ+PopuD39b+nTsFDP37uAMPrCOl38e5/QzbDVCfTxtePTgZQZfyhv7/Dxbq9A
u1jyejrB7N4DbufjcYUWl9Cg3Xi6qIFIDEb7Wg0PCLyVQSfojBRscn0CJSaLQZncnyRyGP6leA/6
qRrRtZ6d7+aYPZ6OdIT94T04F+T6ZE14mBzHmJc7ScksV0refXafniLKtRaRrsnjAyC8Szv80D4j
h7roplTlhw1ClF1K70Vn+sbi0vWfnsbMK3363HRXDzyMVxQpFu+b/0WeexwtaJ2IuX26XPFnThFM
QdyOz/k1QhS1QI8w2xuWVnr9lJbBvRLlvscNsxQRRAswp2WLDPYI927CWgrf83OY0/NsuBCABrcj
Oc6Yw1yoHCBakj/MBvCLXYlA7Fhig9ls7tHjYK9RLvJg7v/Rh6RbDYf9ticSdIRnignqicQbQOyN
Wh5BzM4B1acgPYov/W/5ZOeS4TmAFECuHHkyYa2TcAJ7qX8ahcTFkc9HVAp7pov+jzLZlIp9iCeP
YGb7p/0m0STKLCr4DWKFUjeZ1JZhlhTp1mGDZirShGxNiQN0dayoBDjg9DH1ubhrgfWBPJGioy6R
ImrDwC0cNszqZY5axiar/FjLRZSnvfkWNs4RdSOjP+eb3p2yA//UaC7HPCShWHAtUR5EBXIK9ASa
rQJcwQvkD6wt6X0qLCQ4JuYjIExoNLFdydgy1d/uzwhc+AUwsEsID9H5yN5KQ+UM/h1BwUcYEw+W
B1JKzMWWd8bOxiCBDGuKxsHASwsb6aetYbqGwwLug/QJQBHtGSsMmVyxU0wgsOI7Ihn85ytl9wS3
5yoxnZuYC0QkGV7UObJDw4Nbhz/NYVB8ICutZnqAEEWCSxJwbGNiZbTWHajLBx9WzetkmX9JXmXT
XRe9Ccx33mbaJTN7KiYLsBEwIrPGpUsdSBXB0rGx/n1/PggewAY/1DkHr1LRcd6432i9bmPhvmU+
eFTwAdYAUuCzTKRjezutUEKGYXI9W/8wK80ZW3zj9/pEWKRf6ECKN8A4KllyUaZ0LChdjsFc4H1Q
skwOdD60t44eYDbbrAmsLQsaCsYH/oo4OSSxr12C4/5mLjB9ksrAZXO4Mp0YLWO2GANk9NNncJAu
rRwr2W5hVgl5pU8aznUfe0uhx+V2obnNzl2M2YHQKPAanL1PHptQnvzzuiZeaQd5FD/dl6X2bRx/
1Pdst9RxRIUFtC1QCa8uBTpGjQOBPUUreExPedXzDk9XJbmLJc1EXVowwuoGFxdNQhskGTzj5h37
nnLEisOZ2UZe8S/PbtRlVJC1034G77bL/ipzyz4+tjmYAc4ZDllUM6RycCOs8DEOH7EUl4hCYEnB
Q7GBrZXGEQaUaoM6W6S6WcVLANO5h+HUOaB0//nVRSG9TXt2Z7KOkNO2pBwDHMalIimbIM1bW0MF
5Hxa2GH8SLSAvBR5KFA2F2BdrFUsZqmrHjz0qK/S3yuJ+ViKR5bDGiKvXCLpWGx2DBzlW3mHOlCy
FJZqiz9Y0ag9wvAt6hQpHlIDBgVYT8rTvS0A6N/jHdxwrGDZ/+mEDfuFn+hBPfN4ewuwtLkxYHAA
9uk26j+z33N1hezy92zxt8dSQi8wK0HXGZS62zR+C6jIvpKx7huxlmrhg16XeA3sbkh6Tq6Brxdw
jwqCuCuV8KyACDFi4roWt5eO+Lp3XlisjbyaPsi5VUALAlpJFezp5TdgA2mZLxjRDDp0GbGtqtHh
rwbKNARTuqUgLGVjnjFvQPdIIDUT2qWiZR+1bmMKRX22mCE9tkpWv3DHad9Z89Bhl54i9fIyyhbE
/KwX4vRdKfdPNrjUGmga85JPLJTLzWOzFPEWl7zH6YBCyxZDF+psOJPjnqBNpHoZzxDHhsNYEm6X
bYA3+DmdYbK8zGGBUIqzZH5OKilyiWFeWK0dQg1Kvq6JHAj3H7YyRODQEIjukJ81bqJOGqZKwznx
IOQ6HIP86h30dvSkfJ/xntjlf3C84/C0M36ap5iymIJwAC4LSfkdUTxpZhv0U6Hvp5VVOeG4T9qd
SujCwd/tOZ27u88YkxjV8Svs/Lv23AcY29hAs+yrPva9M5E1unsPOL8n3xmIzKB8mD3NeZIWGDFv
hMqF6RXh64O8vjXTQiXpp69BH2VIWC13PmUABrdzeEKyEVEuDK5kM0b3VV+TsScH6gu2B1LhrBcz
Pfx7oKT3xlJSYNQBm8LTk+9okHr7l9IreR0CE9J2cFp2RpfigqUfDGRMOdPdg3xR/2pZebWeAz1W
WZOoh0BKKkBwbdR4FVC4VeUKyl+s1cVhoGS8g2PBtnSScHUYLCzIiHh7lIgSnKLFu+G8TKA0Udk8
w0/lkgGuRlUeHgdNcM4fgN7DL5LUkGNr54OU8ixUoz6M67mo/HIGAHb2y/Euq0ECKajm1C/9VA8F
2NLdJ4imv0tJvwFizRGX0LDjBb8qTmt5yHdjqrHj+ump0fbBUAcE373kgoaTj2w1XjnugJQPz0Mt
hQLbfa1H/NkhNdfCXdoMri4lPECYkh1yXpBMVv/ypuC1drCJZDL4u9l+fA97ydlpE6pNgEnYnn0y
JamLKtTHwg9cDsGV+0UCaRe9UtdVo/6wny74GW4n9RVTc5QB2OZkP6iowhqkyWM1eE0Rhi4Jion1
4hGQAZP0WDA1s7WKQ14zuoSRw8SKMEQs7vpXSsw+gOx1Xcd6bAxo8IxBb/RtLIPg3GrYBPtJ320G
VJA+8Dtr426WA+YpDstMAxK4W/x58RlbM2CsCM4qzqEIIoRdnwKuM6omvVEFDlPJm04Nvwr5kU7w
QYYYscLJlU36QyKAULjhUvYZ8OxrL6vph2wo2sV9c77wdgQu7na9GiE54VQDBA399EugjGE1TKf/
OkbpLQhQb1fuQfdZS4ZLCdCmOOYOPwN+4dliLEMTKtniZl6BK85eB+BPc89+l7fHkjoQSLd8YEVR
uSyfNTnH/Y5ZkgQ0hQEwK91Vg7bGeYUEQO1Y7ba3T4AOdVdgR+SPa9IZkHbrNoXuflSFTYBdTQuv
8bEMjnmf9bggtWx0Ch8tux0dD2ArDkGRh8Zd+D12gz3SJRAQnnGi0j4e67pn87RWKhijRzwUzcce
582FaRIB7ALq8HbtPkgKfTmsNYp9nqJFDAxwl5kt1EjhfQ1O8d2BzvD/O/ll9Jourl7r6uH46l8d
ieobkUMDQ5vTBfifzAifKe/heBC+5aO7rylMBWQA64L5HW2Xjod+BgKjQsFaWiAVZYf0cCwy/Dzt
cU6PxVYFQI1d8bupapea4DhqcaS4hxT3IeEVfWtPi5ns0icTmR9s+7e49loR/nlq9HJEi53Tz7mI
uIjSZiPFICfjblrisBMTu+j8ZBenl6tzHGMYbDdMjZLx4hSwpc2wKGJifcqKhQZGwLd9fI5nCl3+
ehwZL/O1osxlRKzy3/Fb59UGpfIIr43H02r3I5UcqtaKoPCNtJ2taXfFpogCP6v/npuTW6d38RC1
/NaUQ8vmMORI/CB3RYiUkn+/OThqhB3miKri7ssQFJhN5+m+/5ELgdiudPnBkO/Gcmcd3nY9lHhE
+BGrxgckllwYZ3oZfYyliO41f2yQ3VfhiY3BEFcojlb5jzeRcvFyPtrZ47ad0V6uqr8dlj2uCiew
uF9EWkSnpE6PGYecYDRSdUiEpIEiMoJcZTyJx8vwWz6+loCS8Q0U/SF/k1dHylBvxDHViiRQm5dg
/3jQHvZJN+9P2XDuI0YmrJ4bRopHt/j3uvyCOuY+k+AGDopDi2iP1ZmgmvNGseXrHJFRC3TAsNtJ
Ob2HhM4UjaNu34O7Q2pnDAcioZKL6SJq2ITkzhBEtc2ZfzHcESxKm4S/VxaHrQ/f2KqYssJoGbzp
bnd6I/kgIgs52tsHpMDV3959lgEfx8PeuuK1uZwqfr4TWgtoFo+vsxqS6u9m4UTizjHAyW5FOy4l
/9BayZ29cYVg2WtsG6wvlhJP3s3bIT6TW8GfG1YMf5Mf5TfApWG6YWjL7g+py6b26j/RcapTNeJj
dVdHsCKyUO1zLpLFXfCwP2H3j26b9CZkabSVqHRHnQ3R0hMszpiI9JmkpcGNd+lNSpu5P33Gie1i
ZSDfXdo1jRDtCz01boMR4LOLL1++swr7Ed4nn/ajouRkXBc+0ba1o7KmDOEbZMUZtrIW9Rs/x9eA
cEFZrwGmKbPLheK75DsGJK9NH+mV3w7v7nHFiAZlQhvbiJgjyVFFWcx7VG199hn0qKjqtGL9dbnR
+5pXaqa42ij0iQ0xAl44q7zzhs6cx0HqZELgAQo7AWvuLQ/YqvIOcckALB5CLq6APWzdk9Oaz8CF
lvdVyfw37BRIt5jhQOIKF9JThw+2DkTRd7uZSV6sZFixWMI3X/4WiNl5mm6xkrA9sDaOmc6cH2CC
P/7oEM1EI6avngTqlCOeXaA3KjGLOH5LVoC4CW7WK7jYTbaYsvP98THYiMiqHYs34rIy+KTK+pDv
2cTuyXN4Wr8C1AQOrmVLWzNCaEWvlIlykqg5mk4OcLl9vwZ03UyYzwOkt/gnwjLpRal6nLN3RxVg
sca5cGxhB/B1MLHuiq3SZs7DgLtFObxzHvEjp47kbkEtU4jW1gLG8Uik64XNmtp4wTwzmUUpbkUV
uLumfsbjjcKfDYdb/Zmiz6IpKV3uyaoPsMdEdHaZmLD6UemClNtt+PJxmckHVkvevG6VUzGDUE0j
2MF7T3o/HMFwR1dNwiDzuzqJMjGSOpadm/vKDq5O6RL4r/5jcB6b298ORTG3mC3afeQSg7RhQyRz
hn+m7uuy9bP7tNlauzTtFeX/YnzhVTvBG3OuXDquQdRiAVFk8eEAZXyOFblTo9eo4ipBALjMcGK9
GAEboiwfVhtCooX5Xi5b5j0jjgB0knkXdj15DCQIUMYb7mJ9yIAnuVwoZhV05BhCvHsGpOXzbLIL
s19GSiKDfnkquApashjyCgCPhvh8R9dpe05lZoogsXFuExhcCfgKRjFwiCwDcSnojFNDb/jftCDE
7l2AaYkRaqyrI+jHt3LBVhDMVJMbBnwUty4VSAe21YEGZ7t/8oc6KvdQPpqFllxC4AlRzskii3d2
P6CsJ+KWjDq6GcPDWV/ccez+k5xciiVM/mMdoaLGKG62V+uJTQJUVu5ozuTFtBt1yXTiQLF3hAeu
WQKdOc24+H0c9SK6bB5O7hD8ifgFzGTz9JNEgtt8nlJ/aXmeNz6Bf8EloumkF2YVh37umHx9547N
hLxVUGkUWmhUQyf5t0EpeYbvGyJRJqSTGEeyU75MHkDPvch3EM9xA5AjSknONJwPOE0kxdZrBSSK
/YgvbMKoAHlTaUZGKEay+RTyj9QI6I4GjbRQkta6uPg477KXhc5u/RO5Z7R+b+v7EZSSzDOIIL6X
bCZrvCMF2Bs/SVu9BMMQ/E9QKp9FyybRhr9ps120IUbxLg1Q4SpHYLTjZAARhrkBcB/lPVkwOeCX
qLHw3WFNtAQ6xfh490Ga6FnRPiKkApkJC0aPiXQ41Kc80vzzhJUN13IIn1Q1fCx2cPbutRag1Eb4
cxUd9q2y2Am6g/0cvwthDVBlRjwl4cuh/0ZOTyKsgRvcFSkdPpYtU7/PLpRGIjjXDVoWVapiEPBl
i7QSSpEVjljK7yXp7sL7TNM6FxCWd0NMD7X6L35EzkxgQPryFaAZ/r9sOBxM23+Yw4ZcclAVC9q/
jvMesXZzieZcC7LL+ckQPzYFnDUMgBq+NdvZjedDTCd8FaHQzfJlicnw+odMB+oemF0iSyi8EL6z
VeQJ/fLLyFjjv6jewwMZA8Rzgg7U/E5bck5xIpHcLsIEgEeQA39IfFxlkovOKJI5+4DYDqpY0tjI
ToQX0iubK+lyGjdmZnPuOsP+jOB3WjAopdeUCXDiimHh8zKgobklquZdMWfRyhbng3XDsxKISxDG
4uw+TqaXoDVBf0tUm8xkFVzJImlBNmmsuoi0MdDGo7ZNwCNzyumdZBw7w8/3w5mo+RoLLRmKQfb+
nP8LrWYiguCTbSBNR+6eZ+J4gsK0eQNitvmGskbBs65zC9gyKpCNfxx3N/9DDrKEj7Qv0WcwPJ1g
BkEtHzFeGioH/DFAH8RAXbyDzaCBYAwF+mOoOKA4Qym6qQZ+t5tONmYhrCM8DqZbdcyVYmK+sRDF
CpFwncvTLCeJMP6lYsNPOc4H1z4Lk0CTeIhkg798MZnlOI9InvvRuBvhKXn0KdRZJCmieRpF/mPW
7846npj697so8X1JLAJEIQp4HxUVFCq+q0jjcbfYhsm7EzaARb195qyV/SgFCZSXf1sYEbkNSrjU
d/ZStKEtykDi5aiIKSVvRLIgRIWH6/vI2wvnHQ6SD8YCNgNwJvYoyiOYHpdNUMIcWchwkFzAWrSQ
WzxW2Dg4QeWBFsxQVjDL59/cgfYXUaPsZZC37HOO6ew+bH3CvcNTipvMx3fFboaGATgZn4RPyUL4
M0cTlQLiSnArpKyW2MYkd4fp7T5OVMuS7CNqdFxBwg9uKbIgBADggXkZo0i+HQUHosj1VknQ/5JH
IJPICChExkHMlXp2cb6iYoYwuHM7PnsbQzrcQoIscLy3hLyUy/n/q/of4OVY+gj1NApg4b3PEscJ
IImv/+yC6vBkRrl1JGgGWbyX3YhFc8hHtiAaPmI/kzhU2dRSkitB6pHq5o5D842jbchOebT7K54M
dksPKN6/oaNV+mzU7K7kVko810DPpggQlvArEPE/yJzcJ/bik/eySp0dVBtFn/QOAn+6Ce+EI9hg
MoAE9aLSDiVuYWExAPXshEsH8YkH1f+MxuPDSiLg6Zi9s3lROVaHtGchKxKwAlYcDTvTMcBMihmT
F8UOttawEli8/+nNuX2IX5dQuLUQp6zGiHfMpk1Rzd0VLzk7BSn3niSGwcVMO/hxRFGTnS0KAB2r
gzZoGHHHtdbm0q1xWDCdjrfhmLUz9pilhKBCAtlMbJbIzCVuK93y0AN1WUPVF5pDOlqWp5RJF5oQ
aj+I3he7bgF2Kt6ce7juSwYD34ECGV6Eoe+zgjc8QOqJnDLQkcOoiGTmmkdCbmmh9KW7CHPKn8Za
VgQWLLPwONpWG6HYaQnFiVwNGJrzNAlSnnF0oRu3HYzDkrX+JYm8JNmc0CbgxPnAQ3vPR2zLJZC4
QY5vOVMitNcUPZwxHhIhHhtchwO8a3TSHEAsXu4+b2Y5lDT3l/2F/OqTw1Gkit9Nb/Z7pjHOL2Tq
hIdRiLnnfFz8MkaiPjgvjcCiAk/P8davHNLMMEnN8CzjZsPsaKEQ9tf/I+nMllXFlij6RUQoKs0r
PdiL/YuhxxZFEUTAr6+Ru+LGrYo6ZzcIi7UyZ86mulgB2D2URLTceAqfxVeYUVu9F+P4hyZHZs9+
MMCQGT2Zw7vF13O2hi/KN9Kbgy3FMwQCcRKo3w4H8pE7LAMmVlDZthbnM9Yg8hsiI4juk4XB8SmK
Q4ww4NdiRoUGD/EQQg3ujO5WtOcbbOTZGDN8EXnR+XH4Ib91cU9DooBHHjzs9drDVU4S2jkjrr4z
tSk0Om4S5IiXGN80sK/++PExuxxoBEQCAwVTu4DmzZHOMpjy+kVyoNh45AoTpD5T7PqcnzxcbDRo
CkgjhlHR4LcVUeCjrz+L5P6NShgDHmQL4B3SHQFSc+5WDvbwFJEXC0LXCoXGjlOKaqn/PiC8gqKg
DWETdHhejsOhNb05bBDknaUTJKi8d7puQwPjDB0uXJhFWMtNdi3nn/hJyfu4j+nHpkt93g/OyEek
+KT8cCiqmM6sH4PlSyg3fbVBcgHTnO2O0IPWnKNxirynEBVZ32Q8y1EKfmFQvGA8zaQ1josx9cft
y4TV14fijdiFHD3BBBF9e0PsyMDHzG0zKHANpIiVdSnTS6HFbSix9ircrohDADVZ7jG7RDAhPmro
B6Rrgekp0FV+ihlL4VBBG46j1OhB5CUMrDc4K1COZW7fbSdz62nhnXQX+78VvUIXubYl2sKhV8LP
u3pGWJN5aHdDCYLZeavWv/eNb+bJMIGIQKcQUZNCPKAboHLKDrN//pcD8DHaJMEiZtAmdaaIApZL
ngTPwsOMYSizMRk9U+dQXuFVQDjuGmbTEe9V5mQ8yMEPiga8L0QDfBiwiB0WITpRUy6lOK07aI1M
UjSv3tsLRkbkjuwZUMHoYghuWhLthpMt6wfrZ5+Z3YCN5kJRHV4iWFYhoi+cE9AOU9Lgrof9f/cf
5EV7JLaLeyj+MX7bMWP1hdAPsYGAgfc16Gpe5LjTXZCtzHK5TUR9B+9CBsoLLpKKQJ0xqMEWhn5N
stj2G/e5HGySmWF1Grbg6t9gopwmItPltEYoy6KQbu5hZz2oHk7P+TC4ZrTMG8sz3sO5yZc2GuzM
zdzThEgla1bTY+MziQK6G4LweyJOGSAgihYOHnGMGsmtEyfUe4gAlKKNG5hw9AtJaIDNLukyq3mI
lRpBOQGsdP5oB/1KZNAUjRRxVMIyxv+HKxL9EoNmQUzYy1jdAfvXlC0ypjF1MVdGSDyb6PYkHfgc
FaaL5RpcvABLJZ4hREnaGumOe1e+GWyONxvhQOMPnaFqj8MOtLxZMobxeNgOcVKAcIaGMEBPIBBH
af3Gy6M2Ox6l2mdEupoisKSCzcI196l/XVCPL4drKMXUhiLb/ky/M8AQcciJOXWQGw6xaR07DNk5
F2NIGYuYBXmcMk67I5JEjAORoDulTNVZm0NtDwfsMe9GcLvC+SPGGxeoHx0IqkUaD396RLDdp4L+
5g5juUQFDdoh+6PJmrboXZAoAwEInotRKyctGMgIpZ305K3tbrEednN8+yg1pZWDQkGTJasL6xkR
xiC+XNACGmMMLv5me3IbCjlKbGRqwLjnAN0ghIcIvdPb7U8pIY947kErYUtkrLZbS2ko3IlGgBLD
7hbSAIrx2xOuAl96HVzOy+F9lKX2lg/9Cm6ctgVVlzLNlxqlsWZpvDy3weSf4VyGyFcdTNIn/opz
kJklaF3LsHReyZYz0vcMWyCcphgPCbVLrCF7sCL43BQ8f0ZuJaXAc8gA/oWXJdwPEl5wZ/jazZjM
HKZcngjNGRY6j4AyedM5CxjgojM68ykok/XNwxegRTa1q1VO8JqmqqK0fmDQwz+SZZfSfrTBV4rg
QjpJOGeYo9BoxVR86uw4xdMIpGAE9MIHxYUKPs+c2+58RP18DsBzcd706Ufk1ceSq0fdXbHjAg9R
Fow+7kpobMjNGLRDrZjFsXCKGRVHSKbFOpwPS6zIx8M4jaMis8VfB28S/KXRxcMWoc/rD9UzOjtH
tKRXn5MVdDLxi0AZ8J9m8KOhHzyw5ZcQ6N20se+clsLEo1kXJTIo/RlrLxhqbEkaPdTzAhW6jSft
3ICSN9isNMc/GZMQJbwPxVhsmKG0tod8WopfCBlBv3/F7V/khon9pV5Dpv71v7MPvAHOS/xeXRpx
PCneDs4JQCpfiwwgDiUqJrpq9LtXKR6o9IEVK7ignDMcdWL8gYINwxbDwzsQSPcxTE42xVPuc1Y+
XbwApZjr0u+n44Z/4kPDpMj3NzyJOKaiRxwsOTe+BXYqmJ4eSaVFgZDON7J7UjAswWP6X4fDgT1A
d3pUFVS79C/C18XCp8A/GLKX9DzCyRAitCCp/e7D4UykO6I1SscYvQuMf+Zj/FUXKjsaxQ971oT9
1Jo9VnCPXJflS5HECJ1fzPqgGj0fz3LX/px0cG7RxcoGnb8yOXI7uLbKJrbC/d+UO4EWKARNRI5f
dhlYgqcYu0d+Er0Th3OJW/0R3y+qh/Z4+YHk0SH1krt5prF5TA0gR1Y1IzHruRXvz2sFjuN8hxhp
4sz211loMYcvS506MYjkpWBbGh6Pf27oN0wcMQxQBPMQpFfsNdM+nboNTgRAI0JnXtnRqoeoEMTV
sbFPMO0/+CyCIgNXwtxMp28q6qHKHsN6Dfpg139UswWlf+JqOFPRCci46XI4psj2+3wV29G64pVk
YwNpEkutrbmm8RsdtpgZrLld0xjhnLAkKJ+4HcJh4TClJoQc/AyR+azXvEJQZsTtVVYkpZEypQpm
DdBBAb7xzjLAEOIZECb2AiiM2Uki3c5cdQ5fvcT8hW3M37CDrloeZ3gsuw/dOUdpHMUgZDg1EQU5
mkyAC/FIQxcN2/3fRMwwUluXEL/Ubk0m6dOeyFkql9qHhomHKnsG6zsiDRZ2doCSJPp30o5+z/Xp
snAKgYfB7sqjV4B/HI5bAeZ4gyatp8faFt0sp4cUxQDDGMkN4ahhM8YL3i/78IFflpFzhlFVL1k1
nB4xaBeAks2Jaxvexe4BI4OZ85lYxrzUZ0AbKT1rjyoU/cWABQTZn9dY8rYkroDCllaOS5HJEZCb
A4rGjfenU8V7/luC8MWUNjgGBUuKVBqJCJIJOeCtB5V+hucG8sSIrsrd57xn/CgflRRen9xHPjC7
Cqs3+eMBcpvo2bCDcAYDcfMvgCHbMzwcS3js9ibic8TShUMQQ5bg7p+j/b4BMnJX4JYrSlw2EjdO
wB/3FQMGYAe6AIwSl4G4a2ARMB6Hv8Dy3kjycQtGhujSb7HmSncL6DCmfEgXlBBg3V0X1wNMKof9
y5ITPZm0bI5bNhDlyScbQf0Ws4AHFgZvjcqPffpB298L2YmPlzO/ShK+a3I/Dd/BwIj2C3+jbM/Z
x5eCqCxbkARxgBqgdsOKpHO1DltPNoWlOhS6tuojZ5NLG0Kk4HHylG3hFYqxBOaZKNIDdL62tofZ
oNt0pT3rFyrW8zjcKvxAlMHttvOUo2CfhcPCOpSL+XiI5slav9017d+fY9MQAZVpHdJgvP06Wz3m
IzJbT228FJYoy3knj1zCz3vviN+GRA06IUJlwDOP2zUXk5khWgEQ4dbsuJQcDjHyrE3mgx08KVgy
lgMwwBID6M35uvWyHeJlAOT2Qs3Ne/4VH3w8IYk3P3Q8rxt9mJC+h9WVqu5ukipAoLhqb9tdmwwD
7PJrUILoMzAaVwLn7WQOAf7MXX5Yh2qEb2vU4LBrt/hqc/0aIWBu2bfC200riGvWz7SeNPx1yRdo
tNdWuS+W3ejaGXTZjICMwgpS03uk2oSVX2BoQF3t5l7xC5IOLlJuTwsq2/zYjwG2WHDd+HnEM+3I
a3tCGDV0EJzMIbmFMsgpr+OXDgx6IeHSeq7B2jk2Kfcc5cFD6KrRhWNRxiO/dVU5qe7Ut0Wmnp7M
cG6L5AFxfcmNTYLGLqHnhJ3O8Vf1O+Prc1PV2zL3vusm6ineunRbUQbBaFoqE0gD+pqfr0Z625Gb
o4wT2NBvvV/++KXFGwOQV7Wo3KSMkPdXTg/GjNW46tP9Xrh7Ci6354ZGiMSRIqCEYOx4RD/L+Mb+
hthrkTZwk9TaLY/kOWFfdunAqEErftulx3yHMAmXonatJmG9G9dGSA2SOoo6eBphwo/hZpKpa3/X
7XFnzCBMcfBtb4i9zWCB4asLUAqi5n6+PDdAiTeUmXqd5GHtsXyu19maQnltXPk7QwZepmlpv0Dz
+WTm30f5uapdzLQ0ag8+jMkgmYZfk2jl4PeDdYduxsp2kZofetZbGdyZxOJIyj43/a7LyuHvb834
Gj7ChxHyH2bMNeoLvhaheUGewaDlf26DG1K+bgR2lLi3A+PWp1cb5xqW1uCzUZMhq09nPFGp4U0Z
MOLVwx55eRcqf/q7aemanRMWHy378XH13NEhaz00+CWIwTReg4StqOH1bmE/Rjlstz2WZo/4MxzS
XUhCw+0j3DUsYZ+1XTt6EbyeruHf8F0wuDpHH3/ZyH+j92vUZjpHPXi7Iq84EzhCw8DZsN2+R6Yo
+4kRKm3JcKq9m2Gz3iunM9aJ9QWU4r3MeaQdw2e/eUDx5TF1dtvXw1Efbn6ddEsFS5God2MXLesx
7gO/z7AoRkkVaZ31ux5XwrUzUloNHQ6OI9OeDiZyP93v9qaZ06oGP+XKsQ3xEYWk/b4PM4Z9gx3e
DkwNHgrIr4mTix7mTtadtV7Lx8WtIiPt3692mkTKta/kkRIw90BviiTrX6/tCI63m6qs7Mq9zVp2
dnV303a9ut5mrzc8srfWNy9u0Z6mhs0y7eWkqJm81Eao92Ymbya5zVfG4SjCPJWl8o+bPbxoWLfw
PokqASxXPgjDTSyRMHKnK+vvak5PLoIq+yaOojqs72fPfWejrOd+jIBdjEDomWp/0B95rWv4S5Ay
1kf+n3g/xpvWZ8JehWjVFCUP17Xbfv/1RIIMHGPODUAKlZE6JXFMXUVhyigmYBRzr06UaJQlz5kx
Q6jaqWytE0qzJlMgFTjxx3lCkDSOP/hi+4dWx0cXDFBrhU/DCu9vi9DcvL/bgWyrsYoNH6HPP4tW
tbXINgVSS2jnBAW4HSNgwLzzVbtC4+cnTJOd7mdWMKHfp3sUe3+f2mLDzxzy0ruDjJQelImX3Bmk
yH0ySKPKyrA03lC/QqUQ6Bo1s3laRMWOcsXZiMW6fqMMl9YUd1ealKnGiHHz+RjWZec4zdWjUisO
lXX/szX9Lh4QMS40NCILjhrHJGcVJ+89o5KdN0GQjbMUtjc6hsptd3a6S/Cz8fIu1pPMpC+KSOSR
1hceiTUP+ctvn1RIA6TY0TZGYp1Cc2fPLN2dDNS1Sn68tcHo/IndJElZQjwXE6q6pqZqd7xPB+2M
vYeWfA0y1d/8ocVdamusBbE0wgBejE7pNtUHoZiCaN3DQSez3w5lULrudPzedU6BJw6f2RmwCV0o
SOaUjHhogaLC2pdXt7zA1cYq3dHy8KM7uOgyC1RrfEz8no8/F/y+zYDi6gLRYtOmpv64HXoA665E
L8ZqTLD+7PPNTU60XVlY10v0Xl2reYfygk6m0x3huEHAWEq9b+qu+hnBa8ETMPNxo79/Ru2ebRq1
Vf4OpOrq7hXeAwKUze9DOX0kZG4Biwp2Jv0Gg0z4b+CJbQKLSB0OjftQnckVWWyWWrhMdy5FqzZU
KDDaE/AF2CdvkWjexsJMyyH3fgFxWQfMjuGLxKY+YO0L+4axl8hjeieM3iV1cP8BmeMBYOj6Me19
2fIYjUjzA4EL8AIwu66gKfBW/Cj2c2+35wBy5f2qvXbjwR3GqgiBo9UgU0JhsO5APNCdH62e25y/
zpATW+2SiOC9n8flu7Gr3P4hsurgBFN0wgf9Q534OgaH50SzMzoH29ykOfW5wiSEIj3OAPgug8c0
z+Aq3ce5f/6q/Xfm8LVQyI0ERlWnCu9M0K7oKDiCQ1gdInJp8SmEeEVMvUJkEQSkOFsI7t5i1nO3
i3qpQolyPzVFvlIFrW7A8BkKFwb/ZyVxIfXn0DHE+LmATGQ5YtvG8e0cblav/2Ywne/Qs18B2zPn
CjXHqp9SQnXt1pJDtbFA0GrqzjctuclPezO0mZ2vUSOmKjykE10eBnR0YD+6RHPemZc80o/HGMvA
R+BCHamTKYNeO86y6VXZdmCAWeaYY8pn4uAVVlVbY2oTS2PDBj0DnZhSDyGzM8LdlPoL3QXcj8KC
L3vQ+08nz6zDc8KR/lGdL2ibHnyp43JPB5RvUQJW+61WWwf1pPYcU7E1u/wtPmaQbe6gao2jB+NL
sM0H689a+mXsszY9ycUrDpexcHOY3xAXyqTxfIM6eQhwxf8FL9K0ja4TzufERICVsmmypZw+5LCv
PvQvYpA4SjcQ/Wr7mYtBB8B+y/283BynYevDC6O6NYD4yDxvEtXniI3Q5te5ZYohdXSbjMhdbJNu
/aoAodlD7sccQKa8+M9qwWt9mTPP24lq6Hen9xFzXkBc3ngAcOQuedCYWKWopxclJTYWmV1mQ0rT
oTrvzAxHo+62uWZm40P5KG88SQ5YXsJKmHyt30zinTaFam1QCiTM4oxgQYeV1fa5adtQhDh2cIRA
HwiEAFGOucVnNsrxdEfsh0sGmxrh7sN/vwiiCjZD7IedLrJN9FA/DeZ3Nuoawf3nKWxEd2oq5wXX
mnqnnZIDRcA38nUoVJZb5vMdjv3h/TIh+pUhL1QWkjrJPIWc7CoQG5WQFzqHnjS5ZzBMFzn7ucFG
cH7cR+eYlwJdEtBeBabAG6gPapqOpBM/7M5GwU6erHJl/Q5q2n7/cet/y7lG0oVVUXiyzDVO28bF
6k8b3hs7b/XV6/h9FTL2O3N392ECATlO/LSg5etcojPs3N8Ml6B8gYqorJc/2rC3yz+VS8jrmMEy
QBsPl+/HxqZP9InYs4Oh/qzWKPdy75X6WR5QZj7wk3Erch1HZXtzDVVDSrafHmLx9guft+3XHFI3
mm20tQOjPaUou1nb5uduzSuOtFah8RZ1HNICLtZlaJQu6NMXYBraT0PySvDtE/8tJ92NePe84KvS
aF6H4+1zPqScpG6H0W88mD1r28LVeTV/skV8Uy99Cqh+1yzqJhq6MQ1MET1hMoGfNo6K2kd3b0+K
Dc0tWzY/YpmvTfo9K93FamvYYrFYGQ4nVk63tXs4ym1Ajc4w2/rl0xYv8/x38VsaEnQF9AYDA0iq
Udu0WtTgu5jzRtLWoEguU2lb3jtnh1S8cvDaboXMYx8qNjORjhJvfMNTvWUO4cqSDXeP6vMX8nVY
mH7nTPZYCl3+36rnm12va/j5bwz1pJc6XXHHoPGiu2nc3FXQsXVd2KkDvTyyvez6RhliD/12iraj
xbzZFuYLF0oVpIP9278IbTHxZRy4tf1mwAZtNgX3/JxbzH3g2MASY59mSu1zRCRD5Jm/E9EkHi89
JOASTi0TyMzeX38izxHfrGm/HdMMez+DD0Zb04LopngU8hTQSry8lvY9iT5KWDaORl+UUDEnNDib
5e9p98I3l17/exV9Pcy+IVI69WIl8JEpEhfvDdCMPvlzoQcz7sGqoA8YitIR5DCzcA44c3wJFdJg
9vBk/U2MLpTDXA1fZaC4u80jTsbw4FoVWSdmy95pGKMr/ilfsbEQenpqhYPelVA++Bj17J92bNNR
BAaEBiw/eD2ssD4w9wtJNPW/GWGA5CpyfZnbLcOiTZaPo16c2i667pMBu9v7DVt06T0MUi7DRJ1/
WTYv3hI9/NxCvtKggncuhUvWm3qC2/gLzPT0KtyCK5+2/c/7UDy9twJw1LtYd32ghQ1pAq9gdjvV
1sOZt1f8sasU5Bj/+u0gre2yCooekkKrTqdvG8+Ybdnl3bI/FOeVi/NByOEEFbHLCYB8yTK+0x96
EwoBFM7HjzrubcsiKr3e9kFwC70txooolDwDW1r/07K7GIaZTtr2tI/z/DIFnSkt+8IeitAA432r
4e+53AK9R2/YJH2cUbroTodZFs1T2bu9yzRd6PgzbG4oDh1e9umfDwqXfPXedngjdrFnQ6VPSDJ6
Ywj1sovM+wXXLCiH892ywBw2yDcHNGd4grCP9j8HxOEoOzrBvDNQyFfV5qpLoGODLsS9zxjdmry8
w4sJpTC+kQdJgLJjfiK97r9SUaPceiKqGO/8TP9XLdGYf1xiI9/tcPdDC243QxMfJ7uleolXne7b
t40oL62td8Ovv1PBxayAMeU3R9KQOlzmdtJ7vBevoThNFMgxP0jcQi09XIi4OMmnZjXRvziX2uZT
3p3f6nWx0Zn6qLYSj7xoyLlMh3hEqxsn97x3mN+gwjfRy94pEhLMJMSgU/fYJCGqMobOGqdN48b2
tC13eAB2krBUohzV1y6+tCeYgH/ugdApOFy/dvlvYjzxmGngpO6oq6GoKnCqXF6BGYbgBKgtByXv
QIU/ybfr4xaeEYR7jR9v9wLRIo/nxs3OGVhJl1+HCnSzH2WnY6oUZTua+h41WLrtFfbrzeVe7zYW
LjrUBLzWSMNRZmmHQtg6JW07Y/7wDDN8HZjpBQ+GuU3tf+WdS8Z4lF+smxKot775wy4GMXfba3bM
YdSNEX6Kfu/tl9iclZD8bFodYqYPFxw+1GpufMMnjDruI5OI3tBwHhxbZai7pTbI0lCpaFe0YBcU
BDbNm5ror/ayB36X9ht1VLfsNy2Chk9q/4mKaNbhgUJSH56+/BSHl/FxqIvRJZ0ZmpuWU1XrOXew
aOgv13/tlvt6sxtQPJl4xTSfIcj59WCYx14adPS4VEdZMeklcfcya9r0ix3G5w8Uv8Qz+g+DLKxZ
B5a0ZDPpHwBBPWib8fM3ZgT5sDcwcl5h9+EhlFLz6W6NLgEt3JuDGi2a2ztfsLcxGEynODH13G53
meOX1PO+LvYOZu41Xk6/VcVIw2zVjNoPp3thZAB3QSAal2EPnZuTmf1nMUoVP32HYnXkXjWgDLYi
xidurzVvY5hVXVxNCzR98SQQ5/1pE3A6Mtong3lY28nTE2XPzr1hQGop5ujKOkzQM5CemD9dvUOL
nN4XVWtivv99LwSTEkWVpE7+iL8VmCwAskrgWZPNOdZ+Nv47hjmGMWtODXPfeGpvloy+hHkQoNKe
PDTgRZ3l9t6kyYz0ue68WwSJ3udY8wpSwH8uh9NDJwCwFdK+cmzW5+R5JejON7pu9xNV7zlNaYuW
KbeIVPpE2ZXwujHbNL++VFFn0/eU9rfrNZ0b4rTr02enNfxd1S8Kt+lwpqoX98ojdOCoSBK6hJUp
Zyioneg6QgJm9vppHg5Mei6Iz0+iH/Bo+E06OjumlyNl+0S/ZlwjEjWHOdhM1VeS+AOm9Bwb7cG1
7WttXGhbvZkBNaW6eY/9iPtpjGFd1Ll3YytNwxJTIn479IvnI6j1Pn336ytXM3ZXTykNiGzRqQ47
NrXq6H5kWg1FEK82tD1Adky5wXCjSrW6AKecWpaypRGFhU29DL7adozxJbURn2Jd6//Om6brwtFm
lz+y33fh6HycibIovcL5RR98f0Q1U86ToMOw6gY5y6MUlx6iOT/1UZL5KtTj7lsc9dh/kfpMnwi4
QNa61EiYbaFeKGTaj+EqIxWFJhss2q/oYx9gtd/Jm3MDj8CH11zs8LkZs11aoKg3/tXYTaRtAex/
kyPDtI2RCv/uiY6Ch36a9vEaxkGzZcuUpGDLxmDo6d2s4Rb42F4zx6w3FUVH+XMgriFXDV5YxbsM
AanU0aiYE0agr5U5zxN6CtEZwOGCi35uMYMSnc9ZGUwVplhUKKIdqIUXRvdZ2Y81GWBHwKC0GUAE
PT8vpMTIZ1zEKC0zQcMaIAtqmIt3lwr9WND1xwyJAQBozaHfqcHCrO1YQ7uBXE9SgiBU6TTx9peq
lvkP1jCrQrcuhQ1LFj47sp9+ERSMJCnkmyCpsGvAriOzzcmVBByBKw6YPMgoBoU742mGfefXJJnt
Sn+ULQkdgKlt5/3Upnd8UVLcMd1jW9aU4O8YS8EJrtZs53yCHTZyJ7MTdkiKeIN/XdwupA2cBiKc
YnPsW6yZTKRwJ5y3DauLybY305jO/6xOP5xVHeaQ/uy+6PKtNvt/2wrTl5Q27BvRF4KWz7FYlpye
JvQsy/jgmkmFG00GqC/c63IC8oyPGmUGx+PVafNr7if4mqfb11UVfiZ/zOX/Hw0/2x2Vn3B+0uHF
vW/rFVfDKQ6tsxtK5gn4HQ4l0/oUaZ5LwH1rTE3eh+zlg7BxwSvkHZPZBGg/FJYRCYHidDbbZU6E
Ls2Na2GWf+yk/4Fy+91XF1/mZelkREsYjS5Hzdu3F9ErBgUCDVIwbcbAENVK391I1l463wurDjQT
URDxnHDu8IUQGmrj6dMX/NB9cRy5pBzXKfwO3fbDFyvZACYEmaKq7I5V5kv2ldjj7j/YbeR/2rCA
4wVD8k35T6rTx75wbuFb0kO8DEVGysbBbsvNRKICjQnvgh0AwBh+C90JKB7o3aiEsvm3rQDo+XnX
uyjWqTeiDMFqznDg8K4G9Deb1aOxVrheRYs4oCyH3EF2OJSVGH6l9B4MRZWtHDV3BDCndPiyvTR6
OIlz5X+Go0Op09rW82p/aTSm7Kro5SvMvC0V3DWzOSDv3BWd4TaWKpT8AYMYCDrPvWF9+AgY9fMN
HDasxJMRMnvI0C5I/slKyWw8xO2mbfWGVOqlTRgJ42AGse8D7vx2NNiwkyvTDHyAP8cJTJ5jtHlD
5U/teg+B+uuLWlT408gWMDVPdoECy16c4Nl0YejVjf0CQbIqI6SEOL8G2CmhU+fm0nhp1nWpcXcH
9khk7X/SCFFSHaFinZvEI0WFuwOBvBTK9Ob5x0MZ2YsA9ijcU2FZOcShy97SCPPqL+VlB3qICKE6
CPXBZbdjCUK7B1TfnQRGL/sY23GqQh+FPgQHTtkaVjJa5BbBSYhS/k1uJ3gtXD7LUnQGUDV3dro6
Y3NNGG6c2+hNSbNABBi8wp/WN+SwYQRui3X18pbiD39b6lZ+YwtlzMGwHPoOnBcAwG7QI8rVvggp
SIwmEHn1JSY2PXab1ZMQ2YWKzucLBYY3CTh6ZEB3QMEFesMjoEGFLbPAMvv4ZF45J9qdxLk3fFcr
zYUpEQJ5PAf0h98pYNPjZxcDiaBt5jDrCOBlO9dxOK5s1DLxw61gRF3mA6bcl382YEu8ZD4DoePc
6sPYtDdiZYLxyT4J5BerMNthkvasK7HwVjsmJ4G9P1/QEh+/G+698MssyRgVG5Mb8DFnAXyGG9C/
vsQKn9kYLCWnrrgZlVDxmnBCGMnXjUbCXplFmLNYzJCwjYavAGxIQgeLcLHBMgdHeoPDAfErXAcg
b4J4mUAowzQUgR8UMVj68V/jDacJLnA6WF1ncHPRNXuMZfsQSbn7iz10MhXuFTQHE44A7Rz6G5BS
edd53FAUbJwV4neMVtiPnyg+C+xKYJdBlY7RpQiTBuEjQDZsn5fLSdP46HjgP/+lpo5Gb9WB4Xzt
43HPT0c8+OQTtDnp5erhFgkkCQOKgGmcDw53RtUBqs4EO7cz28Hbi3QDOsEigKP5F3tlWFjYiHsP
kwreQkxvJUQwwMqkGXQMOxtFJBGLKpORmyi1AGu+WOlwcRB7/gxhROSosuE1TrUjw9Ve1ECB4Hao
M6+oB+Xj64x+3AKOuHODfDvd5MvRyESlBn1NAQoXniXmf5AbYi5A3uo6woyJVRxSYGHdtuHC9xib
Ei/swBgikPhLtMBzim9txrZxrg4kao8UT0bob5epcA7fAv9+1J/VIS54OVlI4ocuuHIXNqKG9GCK
Y06cQHFhIeOrmYzQlaCkev259ODpxoG7wJoKgQrvhdtjJ7d57flIC9hhe5UBMRMaDKTFBYUIuQTt
O2C3y0x7KdxK9cfQAqiQGd9QHuWygIK0oPJbcLDsIZ3nnC/QBp8z/m+taqY7OPewxoWqBcWN1CvQ
FkauQxg5RMzZ2ZZwgSFRNUDImLKQAYVKBtizh2rGeJF+IQXRsoO17gxLuIaMGxZ7rJFfFwD880DY
G4g/2Keh63/wRR3PZuAS9gpLPes9YdHmQ6g9gWhURFPGEOXiHUt7CBfbO9CZUIaM3xEpLjyvi3eO
8iljCLj8ypG1zszidSB2kGvgbT2SSI46AKR+2wkOXZfD0ZGPsTwK/wYOngQZCc2XxC7qNmgilMCp
LV8CQeYSs3nGHRQ43InbOH5jnUBE56mmosxspEJszJliSZpopJ8kTRaZw/OL4a0t1WvN5j/EEwme
vWyAC4lDkx0hxeNhBznu5QpkRj4KtdsRzRS3EbpXTDY7ck8Bq6/QBQnfHdk8nbYPj4uI0edQzJU4
KqCYz0wqoX9dRx3j+D0BLV1xquI7WDiVp+Ev5eOuHWR9TMg5ew1RA2AEBJ0PNTRvLGSQ2sshJVMp
dB5cfLA85p625d4Q44EqJcbTXYawIGp93N6nf+LHP58mM1jLnaJu1GDGYY+IVx33s0JHXPsjxW95
+wWrAAodjD1SVzVmTVO+6W/I4VxDSDzD7a0PhwlKUmUv0WvE4uvAy/UXOAjjPIDayGqFDVNYDQN/
Mr342iEMUlYTfGLYnEvOHha8eRo9ZmwNgvuTl3kULrHMu02CWo6oPq5/m/VG/QdrFymZSLx6khRW
Ujs4Rzzj+V45+yR1QNLnqZ8VLn1arbAjFUCe4/RYZLDffTRvUHvhcc5Gi97CLjGnY5+I2cmX65SX
DdoRDGptK23AkTNhWm9edJgrFfYlg+yOmJLmZGEP8Z6dklVl9b22A/vbsCF5X7tCWMzhXQDiuIDX
XuWPE9U+mDC9EgoPhddaGN/zpzM29lv4l42Np6ZNF34YGujQ+OV38i54TbbNtoDRjUERN2EZnH/S
a5EgMuXCRMtLAhC6RNJs+muUUlChLwfnHvOaIuR3nPHVPiTOmJ/ickQp0kj0ecRL/Dxps/bF3hs/
HObOeL2OD9vOekgm5+xNskHvivWSf4SqBtQn/Kwx+BErcqZNXlDI66sVzoF2ToysW6c5PUAOrjoX
nQUCTEQbDDVLvhWXVJthHY+BVw+0UoLBWxHcCF5LdrP1ulh637AAC8W4ENRtPqdpeA/lvpgA9FIj
9Y8OuiVJOB2OC3uM+b1ljuZjb93598LwB3rP1vTUhVAyUWiyiAkjffwbek6fsxg1JsqUI2qzwlXi
nwCJktLkgcE5bWeceOHFDy3FYhR3378JgGGnhY82rnxwqNpKXoHRci9Y17w9ntgAo7llArNC8+Gu
IA38rodQjnb++BDSg3pQ9i+uqC0rw06X6y/DMn9rgjjwS6HtceP7YORZjzzVbXe0w9IIN0u3+wT6
V8LnPwjTnIJzOsAlwVcaVZEwbV7LjEAgMyCLgZvgRb2aFY7c/2M98S4zutv2xDD7ikJhQwzCjjXk
lY9h0waBYkoNw5z1hpEW9x/oMMgTWQPtxZ1Ki1AaF58bbORwlalWtBcLJr/iIaC63baNq/5ZXXHK
8Y0HhlW6295I1uL4LD4XxtuVf+XER7BXk3Ne+0yhV9XPIcubCZnFM7/BhOD9I0mZTZQBfTLSetQR
9YWIgH5xwBGU9YrNTOuAN2nN5OjNRBct6kIBIIBywpSeoTKzfLOaU9qYTnzXtmzw1PrFjjQ+BvtU
6QvJ2qBBL2Wks2usbbv0dUsG5pWQ/IghYE0M2htMX5U5PG9dyg7ijLrjpOe11hWFb9Pv6A6ckK77
0gNQul3XRVpThCiMbjayXrEvgJxKEiROg2tz3Bt3/rEBmMGxo4RQRleMUeQ8rO5MHfksRLcnuEYQ
Ds+dbXC7Gjgov3gW2HdciFnCc0FtWTvZV5Nt90DJT0AKmlPakdqK64uNWShF3MXTGcjpZKPxy6Ws
qbizjLBtimuTYY42amacdev1vfC6IHKwpfp35l7Wi4m5pLdBO9qxHB9zgTBSh6niu2EqypiPVaxi
4GonkMIuWPY0QYZrWI/iX/nYcisZdpnj3dVpbhaTJS3GPr5YgzWWOEBaHQq0f+2eNVAhR5Z0I+SY
C77Fl7+k7qgpksDJ/tSfOmRCMpU1Jk5ZC6a8ZvothxUfLHiMu9GH+o/B8MsBSistjsufgDIl1gvj
c++Lm2lpQce+LiCTU0zktgKMLbetlgK3KwLlP29AHmmK05d+pHJ4DIMWoJVdySOBBpJTOX2s87WE
HIy/Xvf2H0ln1qyotmzhX2SEgoq+MukRFVFsXgyVpdijoqK/vr60ou455+7aqxGYZDNyjJEOQbtj
G8NHaWYcooesHO/6H5B+dRXb04SNCax/qJGeTn8UDT/ySW3cEd1ghQXFzc+BLD8qPcNk+z5s4spT
bv+ZdpfqzNKQjK4l6PHQcRo5QsfnkPscvA1gcdsUQ7cUKI+ekrvMtNTcZ+gTmz3jj63blbmt3v7B
3u6p3GBq6AhKwueVoTOlBCeoKHr4luFDgdFT46rEqLVFzcpCqNYnyBfvMGlXSy7X5gPgz2vRM0ZP
f7WfTTBXg2nI6bwvvmAV9AZ4+TaO7vdI3c/VAmd9QMKyxvzuwBR9KlZTzLqbSFsN3pXSifBX13Gp
ZuFZ/CZXDRNPrk4KdMeaToRu8G+gskkYw2RQh4ZHnmvWmZfxaCWZPyCmpZW62znajmfNBKe/M88f
wjfPV+hftpRw/fuIko+CKbpEUEfin+53wfCOwvqku41Uisu3JRvtT+nUWNQbvfesgCajOHvzfhcg
YUwmlzxJIb5TUOfzPo34wzIq+8zLkML+Rr+OOW2jTWnDeXGv8Ihobz3+k2BuRIVH7fr4uTvSvesN
lyc07F2HKLHfyAXEFGmyBe6OWWA4itPnTiRP4AwCelaUKXCFStGFtsxSZuqFeGFi//MXJ7zIV6cf
HPHFxWqo2YMLT7OB6sJLiftPqgfiqUpLhwSMKSq4C9vO3msaMPVFOauaN7fJzhi/Xlf4qSIE+FBs
Jc8h/8UvpX8KGYunyN5FHYvuF+lEJk3EDMYLfG03zNp9Xpg1fRGobRLwBXx0WDO0d+8ek/w3/FLG
uEcxg5YeKMdg6MJt0ifSLcmewES2CtHKiNc14np2p6rTTfYb0MPwIolMmjLLoAY8QxE3dPomPFow
Z4pYG2CVXU4HHbn1yB3ZaUXhw4ZMXUCRkpumWkiFmu7pzj91Ln3Izp/gZndphdgmRaVP6Zq8oISQ
RkNzxEztps5sFshpJewjLLY99qtBC+7CEvoZtqT9fsNe7YfopDoEF/pRA5mjaNiHd8rdq324m4e7
s9mDHN8sPQbyKtgDewKnBcchPHE6kRS/+kFji63GVWiPMY4nulndfEJtg6E1vAwiWPMqW6JQR5kk
UCL7kf0m/W2nxBHJaxbW42IS01+L5ZT9Cit2a/TvrMK2aNNgyfXw0PONi4X1DI4fWpfBLQDs07t/
cEr5OHgmoAA6qE+dVoPmUTG4Vz1h7ekfH9JMnzSUvYCFmAKw1dUFqq4lMwuJTEY6dXLmvwAPIVj9
bvPO6r0ra2SCFYG9vWFExbCyPUfkonoACdunLAiwOULVoJFA1sV4yILPBfChmfu3KSYW3EhTExcK
lJ/ScJZmYzHcu7W63eVT0fqobZOyzRgfz34bj5YkhG5nPdaszfmY30UBNe68SZYl/MogD1kUzroG
zi4hGo4KSLp0S8YqyM/BFek8Poge/B/82WBmMK+dTdg/NJtXPI4V0Ure3ied7Jb9QOLLxhvQykrO
iefRgXVdFHSKLaA8VaVQ8p84euEBmnE7V5deKaAf7TrAW8JarhOMGrQCbffIPgI6+5ySyuCBIliS
HEIZchMVh7xUbMITNBTNVZgVMJUp+ihQEddz6DBXtwFOyW74GqN6YQUBva/YUHHBCHeH7azZAjWt
qU0DBHs67/cTDAj/Awf9/n+xH2uh2Xzo1ueGNPFIcLl3O2o2QKhke2iaNFXtumoI+UIfk99o7mQh
HEwjnM3o4NC01EB5amOsE3zM7HEcdljEN7eHN1wJpnn/6E/nnCNZ9tGeFehV3EMu0hoEZx5JgNJk
6vHvZV8DIBhvuXga6Og6MKKU5gtLX2YlePmuj8BSMRZBNfeJ+qXa7hk44CLkvgxz88XCiK8N8DBm
I8YwRS6aPuCvV87VRsZZR+Ytjj3c0YvSie9/bJHANDJlFUM1x9YJhSkiWcSClAT4mMMJwdz5qmKQ
q3OD6PMiiAIoMTDTWSoBzC0746cwLyC08SrV/U2ra7EQ6a/RZ1WhKCrRT/EzOk+HrlBq4pYPxFo6
L37Wm1/32JHYBVrBFUgCXMc7DwV6BzaG0eoyQjyccKjobATAH7c4OZ8H8TEOtUUozolZhnsrB40D
gg5rOOowoGeFiO6CSSJV9oAEGCaLXpewjoFg/GTFiOjpaRzxZmGlRoj9/PTasnx8RwZaMJt1Kvuj
co2w2RpwY6ifQd9qLvvoDT4/Ro1SwrDNS+j1aGgddi7bMqYZrAcLGgeyID8erEDW7fYZPoOEAUsD
QJ54q8X0JdMMBFvVYPnHxxBHQMZtOKkIbxbXabKHgQwMT/Zo7ySd9UR2QbMnBm0ilECsBlphiQrv
u+0gF2eG0sGIfv80McLGXuIKI+qNpSaAfdPaq7yhNi5bXak93EDCHzD53wmo1Z5iEC9GQWhtgd6S
iZo2+qNyOjJPoQtYamsArwCIYtsSc6106IzzyUg4/rEVINxuEwXkUPQp25vmlKjeEwnbXHxdQI+E
t67rdMQpLXU7WBRPe1D18CFs0mgDdotthrBwlwzn+cHSdrJfkDeY9vFIfKTNQe9Yp1pE2P+egkTY
ulBo94MvVOXEe4O8sgaP4pFXZ6q/QZKpHwGujiy1AeR59oqUA0P0pKMhdf1tZS9DOVKXjrW6AjEn
p4gqNxPkGafPO7w9BQ6L+U6a/UTl0acf/fRSYZqpG2B1yF2iBgYri/VhppuXjcA8t466Yq8CEv1N
Ypze6ca25KYswkPSbbwJCJwDjXb/Z+bK9Xli4J92JhbA+M5Jtf7MaarF+Kb2rPoYdNwPBxBJuqDr
2BmwF+PegycNA5Kz6x3+YkCcWRdVF2XVFaaDkrKEw++RovnpvEL41kch1AZu9teZVQNebsR4TZeD
+ttyC1DxJJzyP19ef9CULf9Idt91TPo+4q4L0kqvsJ9jBYgNmHrFoENik6hOeJvN9Q+DMP3u5EeP
TPa03GqLHdCd75Q9355YORjb/u7N2+q/GA3sxi4v8LF3feAjy3oosDfIKDrMkztdPsGyrjajJhwM
gw0/LobEF9HSbnz/ACFm/yPO+FiL4B3AwuCxzDhe5Kj9hf/naNnuME8gJAOOjHLMJ5QLIjWfPLMJ
IGyIARyeejG2AVSz1EhrpjwHu35Ugcip/au5DJZubWNw/GJqxHcPobAwEMhdCAjwbLDCGfo0svsu
ldZuzSZM3v+Cs31dE8r44VSB4ojC7h3Auy52z/ZcJNDNBgYNuFl9fOo3IFLsXfG+JCgUlItDgCQ5
/cjoLtYYpo9/DorBoBLBYZtuurbHMmqW4ZMkaWTABfPxxcGSF2Erfqai1Y1FwI/VBWjM0eSVgUnI
6HMNLEDQoQ+D00zRmoXpwvl8wbj4nTGVTPKh6CYS8vyzsGBEDlXkVzbnvYjKkJcV6Nl+cOOvsQO2
hBETW7Fn7EJgZ0XcYmkFqcGAKkZbjzyQ3I6EzwAGOI/AG3Hbl7E9MsABnPD8j2y+87YG1fAFjTOA
NPH9vsBy5UaNJM5d9oWk/sbVIw1Z5r1Gp7hAcBji2LY9RRkQg+zjBruE64LsnLeD9e2ikKbW/7kn
RItGbzDLawi7m+5HYDwoCThvWbB7o5u6LsZr2b+c1keU4jEGS9Bxakw+CDxcal0tnG9PwECrZb6b
TooVBHEXzFsIu3UJ9pnYBWlrfjL1OAAmIxTeEtAAIG1uOKJs8buyOz0X2Jgmaa4rANHES+vumQKS
IQViFKxfaFbAem48InMSdHld2KXCCd5ua1nIRoct8OKPvUGoctGK91uYbAQJYUZCJUTZrhk9Xfi7
OVS5BjP5dVOMWsh+PGNsG6QXFTu1bsbSUMnbLKedfDSTVcnQHqSSMkBG+CP6e+qnsHhw/C2puRjZ
SCRnoGEb7vTpMBZjsT29GkZ+PGvEHTKzI3+A9z9p0hiKJ9jsUvYRP9jawU9kyBcR4zIMOcTXqU31
lnymVOKT09nEuSU4b9hQgo8CjQnPlKW6pF3sfyDFNUI2lEWsXEK/THVQcqholIoFGLIM0OjzQo86
eC57f3D+e8K5kN63HIM5aswxWNAKjP1iAFu1xUkBT5r5RDTO1NWorcP0uxFZNFBCn86NpwtOyHP/
oJlbpJrYdSycoycUR165tEFZSSfFJSO92MopQIrNPkzK+3EI1VmWeXgYNnvbDPtBGTYyhhJA3vn0
B8dg/DAXvJBnGU9yW99TUcJ/wQ/AN/zsO+QYM4h2ceHXov2ap6aQY/e5WVnGvAZAJSidOqAes8Iu
EzUGfjjmXhWbCuh19sJu2SZt6k2Qdcg5GG7/cEbWbEFEz7g8w4zzwGN+OwvxnrsFuNtMGJwRKJOE
KiaHxwfIwfDauIXv0u2RunsB3gn4MwMqPtgYToxhR+MvDURJ408wga00rHgp4u/XzYA5zQ49g6Kq
wlWDieaWLT8hoMsUFhLv9MWEZ1MXhhSfkAryzcVz/rjWd1hfX/4eNxYGl+IImTQ4kQvaNhpJrHbx
if8BCOz+xVld1C/8baVB9biIwAaOUL2AYgLL3sryP/ZunWl3waU65oSRt66YXzPFpcI7qfRWKI8e
W84Fv/iJBulUBSwZeyosYWJjKG1LAjmJzTslbRIdOJxn7xQx227y8m7Pa3lz38iWeRLfqyN2ncxj
5AueDZuBtkwl7zUGkBjet/hSPZE3CesEfFf9F1W99Bm45OkBn2wlq/3wK7Ex8KvTeL3QSNzYwFdU
Jg7Iq2LUPxHpSzUvbmpOQV/GYogGImWKTeaDV5BniwoQ9zFrWpv0WLIH5Y6BDPMYqpFEaDP4VMni
GMAtth3eTSY8S52Kkud+wFC0y6LDNgMw2/WXvb1yIaSw7yTAG5miU+ZzDPM83OWoTm6ejObCchPT
QNmC1TC9c6iSMIGQe/utIfVnc+BrAcLYG7XsfQSDxZ73E0AKmCq3jMTLqhQsRuq9vr61sb1ksjyF
EUJ3MM3X7gZyIEsa4ZWphIZkFG+9FzNBRv7USPKW4wv0U/czh+YTXxUM31FnDjdlzJaQsXgRrM6U
raDSUhLdndmOVWspfXrXhxuE9yAjfdU/bqSU2eJuyGqvyoVzCeXIJiv3Wcp4x+4OgLw+CokyhHHW
Z0x0GmCz+Ds64Jv8ZDo6wXRI4vi2yAzQTiwMhLD+YaELzL8AhIqQmfw8nV0WKAKT0Blwv/vc4r9j
ZGBM2nRsvFXmLEuXCort8jLu33YAFiSDM5y9U1/hR7uxV9enia0NIXt1stnCJV/ADMHLWmN8III+
Trn8wj5xWQCfKbOILclYLLOUeVj/Ufz4Ms+ppmM9dGSyiS8U8OaEp7k1gINM4VbFmJ5NE8VB2GFe
O+/LGHbbBaGniMTNwYcR3PdWPaC7F5wzm0Koz2/bEue5MovaJT35wgnBlOX7AJeaMDLMCamwRjhA
0tnh59AX058po1gs6syGa6qjE4oLKJkC4ycIVsNhYzQUthjHPEyaHt4YvDuuzI6C9yBwh/roD8a3
L49K0BTGGeSWsBRAEwuUOAOX4rvp9TCI+tDKuj3m5sz6+WuqOKa9YE1DsRyCm+aPxMf2gg0eyQHr
GUeCJENlOJLgblMMkdglyGvJjU0UCUOSBq4ssB3D/TREATwY+3D2kVHBFVs7ERU5/MihUaOYudI/
tO0UmSCDxMgiVlBDV5NDULi8C+QRagDTQmSMfJ7aHvoG+gPmiwzNmPN5S+q4k+TuGNwIA1Im9U/v
4X2TVN5IbpbsqoCw+CGschN2lGwWieWtGJe1g9P4GkK+Yk3UiC+Escij5P2x2ja1jHV02DrEDH+3
xdiW5Wpsa8OIM7sfzEy4mcyrFaQre76SfWBK/Jay45W2jbkttnY/gEYIcPIU8U4mz8tYmAsFWLKY
ChBwaj5ICyzI9I2UiImXGwODxDSyb5OqAYwH1N2IdjWHg4jCTYx/ahhOU/kU0G2h1GARducVQ/1S
Os2IYd0MLTmcCVeEhnsLKaMwqZoAsRhAkZdwexVfnpD4LaQJFBh8PMxSVnqS+z8aFXl4hkcNXULA
qkfM++LjGqoS3oxQw/gDxzQOZMkq7QjMN/F34lKpFWKJPCj/6L/5/ew9lenvLNxt38EpEllsfcq5
aJLqnXFlDhpMh7VYPDZAUyA6RT+pKUkkZ8U2AxBKsAe9Vm1AZS5bEwmoDK4xD1ITtn5CpqnYJIiL
3JrXVNCeSRNbaYSEv88izmhY4QhiRkEtWp3/LJ0aAy1wwslRwIw63LRJBheCG+bRJASK2CauQ5DG
mDFwVSs9lReM+E6RyKVh4Rw2YUXxkjHTl6+FD4HHLLCm+xmeQmIz4UW0S8KuZOZB0mwx8yKh7h4q
TBuJ2P0udDSjYweZiEpTw09kYdvkjS1l0sQ1jW6fLn4mQ1fwt47BDwNekoLrbTex4pLNDmdOMefS
+sQ4V2gY4tBDSU9nQ0mXWIhV7wAIhIIJb2fmeVSpdcb1jPuBF8MEzIRPFCd47kwq6NiIYnH1x1yH
R49iZdC0o64JrNNezC45e4E/0A6KKGHHGqRBamOd57ukzEHgxwo6VH1kNKC7hs2ol66K6jXAJsec
u1UgxVEdMy9+AxOHkDwcH3kdaO4RV41TXgjG0SKhEbWMUJWFo5Vlsos0bH4JlYwh4Sc19rDKEpxz
BSZB8V3tTG0sPt8smybspuTM3RCzGrFkpFxQKfOsuDF/zWPI4N8U18KEoL1NobmgsMNzUxu17Wh2
GM8YXbBMizRWw4QUAR+E8W2KWBdYAq4P8wE1oEThkaS33+A0iw2597gPvf2J5lwIiVKlsQrBxYkS
ts93gySQOQiYLXo3J8Ea3ZxqiWtjha1issjTa2WgEiR/HhkPkyDK7r4CFsbd1xT8Sla08AH5lWL6
lD5ZvHe2+h+5jY4n8wmKdyI6blcUERTF1B6gyOprP3wETK6MmXrMiziaRM8ubLd4v4ZeFHE/yBIf
H0hzKm6G5McE6148ZKioNcGO0lAldN5bAn2/D9OELpvbYYrbzANaFy8ERtYdfNh0uw8gezCxKNVx
CKOp8TzY5by8qhrS2QrV69JSOOWaUZOgDpgHHYPw1/V4dxJR4VLM0KvdiUE1bJ52wQEe9wYNHsjc
PIBiqFg8wDCPUCLLEsBp8etNgHdJNApmtHmYumIpSfoExrAkrBPRQLmLmNqAvReUfZg7m+81vr01
zvLLuvgLVqCbxrphSoonjZyRHzW8gUNDlRGHebBnBKeCDhu96zaa3S6ujH6OwESzLsXpfsqICXiI
0iYGLIix6gFlZya8h8l0kZ561oYACvkB+IjWHrI6jnWbI02IvWGaR+XC0org3Gu5xdengsOQ8WtT
zV6xDy2CSvr5pIgg3F54mQsYOsI+BQ33jIEHTeqrAmV5nOCDkuAdsJrJDoh0FNSml0dsYrdZ9Afr
4skcE4J9DDr8Aayl9zIz6ojbbI/1OajenA70mfSLUQnH+rf0sObIAbiQApZ/ITB1OWEFlMDWkChZ
hyqnjKnbnaJa6qltc3S9wLFJjcEOiz70XrQNoCw0SYcd7yQMs6XFWuCn9ECkDMA+QjCyI8zZyNoZ
eRqK7LYIeHRx1iD/szCr5AeNwwc7YQRf4JYz5ZdCz8LBk7I2giQ+/zgH0FkbtjQND03UFaJIQtxm
hWaTEsZgLmHSiwWUEPwLe0U+ICvXKYhZJQRcB3kBMWP3Y7GUoDIxlf+7eLiavqnldXLaTVfL5CYz
oiYwpwvORaxvWfX4e3QeMhV8UyGpPlu3gLWd5qwPV1Y4plbW7YW1BKGvFwiRDayKWJv7u/7F7w7y
r4OBDzDtzLAeCdRnTMXPFh9NYIWS/9TD9lSTw8u4BKZbxkAnR5QlRiwRFCxIaijuO6O6e+kxkt6L
qR10WU73I6gXjLszBhIta7elM5OQo5GBclBb3a21ZcNyKIBpoOxSctvZgr8QERniq32zodR5gu/R
Luitn7clcR7eKcd2uBkd3TY2HkeFOhVpAiEBCh53FyTQxamLoZ624PKRj9MJdv2HlwGFhbhn9m/Q
0hRQW5x1+BBO9zlmWKHuKyII81nyK80LyDjwsbvMGWZlXTAixrktxoRWc7bX4NdjTcE5enGRO6kF
vGCCmXoPvf3fgWVL5rCW7uQVQsqv7i7IS/wOQXFSZtZ65XQmHZk5kohg/HiiGWZrcrW9WWy0LNhJ
QTCGRhmVsrdNcKjdoGRGJthJRY/Ny4SRBaVXB0WBEfQxpvdSDMoGaextA1xBNWfXBN60Qfr30dDu
c+6R1pe5rFUAgCcYUHh0u5jthxYVKMS53tZbUbZoMgju+hppkM4E1rA5raXU1jRGgUVs3L7NnDcT
9nSdh2D2PhgC9tE2CL92lUhTeV6TwIhOIBEWGCXVDnVQ/4Aee1B3GNQhrOeWTQ+aUzJsIkCa+N79
XW5uTbmYc8qaBW4Zyy1qQx7WbgrtWynyNLGUnwUs8AgaSWRBLbPgQlCTjRgJUakWKmvo+NdXCDKd
yZaAkjH4JyhAlrZf+EYKEd2F/vlgyO7zoBhgSG95o+EG4BOcUlLdFhkIO1Tx3bUUXRcQw5a168wK
ZucVmGfq4Ud9YvmEfKtsQ6GyN91T+HV5aZDuDBhHb1d3UwzvvJAP8EBfhD8eObeJU6egs1trBbpg
YmPKZhCXGnnajVs0UBOvBbGlcK+gKhcXw2OCdRQ533AwgAAHRDbDmjbCNi5s9g3G40SiNHpSYse3
cb93WGEauOXQ9F3NN03qMHLnKdoGrICwkcGgQ1ry7Oi3uBMQXBKSLA0b+U48myzeqSBu96shjIao
A+JW7+/45MQ1kChgtveU+X6/o6QDPK5rPbB+XjgoykDzYoP4h0ciJFE6ALFBZMlyTPJMxNXwbps8
UG6YOtQoCjoMVsVciUG2x6SB4Cd94aFH08fE7OCmv5IxSuVOAWIKal13U4YgWIkj0d7ZKK0S31kM
eBh8DxKu6YE5Ff6atObEETGi22bdeSLtC8joCjCT2hcPELO7clkk0BeOw3bC2a0nd1tgUJ4zwMRz
HWOaQ8GH1a/UNsz9WwnzUX82QPOM5Qhd4XcYxy3MmN6yaEE+2r7q4TIstTpUd7vhGtDgBazAssRd
xiFwBQUW83JEpszqsOFA1iDv7w0rgJCLenMv4JyAu9pMgnmfc9MVT2XypZRZS2iv8MMhJqjenu8W
7CI5TfQhTkmdh+xkQMNIoALasH5AarER6BUwjPgkk3kcaGUckbx4HRjJB2WfJhKpTNtNuyz3eEvt
TpPIeoSu5BIAKi/pyKVl1ykJooIAPCIy2l5zvWW2gcHAHH87vAUpj1WtMOtLNE8AZ1gkvvBSBYWR
DuzI7GvP2pLhFhjlY4rZKHeI8GhybFx8SVFFCA9fykrRKdyt97aEqcvQSz7ne82jhDXlKWIMlgvT
va6mxFsG/fz9MAEplrBh15Mpihsbiy7Tu3otM7zBruOW4hmvyJZHjG4B17fxmaqovhBaGUQJde5j
FMbXPWwkOYZwR2Etx/HlD0PVxAO04YmBIditgBmq1PA1V3bqcE4FdmSYuKWG77m9v5oq16O96uFn
1wuUxyZ1pkmCKudBzKUvIUhas9OYjjdMOTCgQQbMhyVXuQEIxkiRTECWi48OrUjbvFOmEf4wrbcs
A/dJRZjBml6AA5h6yHTEVwc4XLecvY2NleWYg18hlcnilTTF8AbFE80SQwtGBA18JLi1D5DtWk/4
gKI4aYbSgdrEnB55FhiBSUjpsASbw5NH4f8PBCnFY6ePl7Zguwh1iu0uMQGjDx3stxAhBDQDpKBZ
t+f0DAn9ll8LI0ezFxbdAeOVZj+Twv/JSJPYKtsRseWVtpFb/hLcJWZcwKCpY39GJUeWP+ODor6y
5NnanUFzYCz035sQxjccrGvJr/PpTNLOEvYzzBDzYNjdXioYj+LU7NdUcT4up+D1lYtZs2SiacaN
lOn+7HrmeM06iBbocFsWRKNrSEUHtl/jZOLkOm9PKCql5U5g4lqMN54DSilUqczzQibRdq+1mIMs
fOdAZcpG/Xmzpkrh1ie7GxIhqIjB7MWb2pbKeDl5tKeIv7ebJBMIQB9qJ95eT7c/sitgA1sF6LjZ
kzESrwzUiDpFaNqY70oz5MUElATk5WkSxhFFwX55WpI2vPdD0Rg3k/sOyIsim9jM8eo/14lXTqRk
ifIJJm2ysQuUthNOVvPTCuSWbCv8Jj4m7w5kG4voP9wKrNCA0OHYpHJZzERZ5AAOkN54O29T2R5v
YXsNIpcwrrJZJmRKGdhllRkf7slSBjShAmXDSBwx3JjSOksnzJFGwW7ipkQhu5zn1p8+MuAj0oyB
DxBwUSqa7YmwvLItTGYSKyBiySoeanlwMIEkaLcYB6rPiJ9O+QkFcGVsJyg0WsNb2B49Q7gBCelf
l/2+wJM0qdIWP20ZUEYpUB03cjl7Wo2gt5LN8tcxqUh8W7KzzGm3IjyTFEW7yCZoYWM91yyyk8Uk
D7xLupZsD4kKf/+Fcb4bzWSXDJVrjQaQr93yQVhYQa1kbWW+wUd+cdvYDsZzsi+r5qYHDUqFFMRW
HIiLLK67GavPyavOFokDqBXRt29ewdY5QfzJGv5+Ktlx1/+w7ZaDsMJeY69W4I4RUNNMw5sFOJ2U
DWVAcMqDeCNnDcIeEqZBRhZlGPVH4mzMr+vc5Q3ASoezoM4O2INcKn33L1ATeYguAnjRB88WhBjp
JrgvVPZ0jJBn6JrZIC2ZhAALhCdDOLYJUUDzvOW08lItnimvVSdKjyv40mYIhkxX71WEFQCC6NAj
xnTHzGVH6L+5WEKlV+BDj/yQF/MzapF3GgSA7OaBAEqy5Hye/08PyCgsUHGZP2eCFvL+BL9OCpmi
VBtI97w2p4gZr/zqTLALqi0C/cHnkwiSrM9JY5SBamkQQFslF8ex+OklM9Qk2FLDUJallbQGKiOj
/R5hx2YCpDJjbFgc/L0VQpJG5bgHvc5djw67gscsVFX6FtHgvZhziLTr1e19J+2DIxupvEywakjd
D5NSOGbMYsSIcs8ul2YwGLavLa7h4duQV9RB7LS59wyh9H69FTSGOar27ANL8mrtPpvPK+W1YieS
jNFZkQjT2GXwekLfArgsQi2iGRAR/yj0Y2k9mR3kMt+sU7LpNsiYZ+njlMuhbv0RKevQl+0vjge8
GSmbzRRxn1Mj44a7i5sQYykGR9XfpD6GUcTemV6Tjbr8PnMzqswq9N12j51IExH97umr/xiEE/3F
hBTTZXacyoPEptD22Igt29JeKUU3Xk1wSZTbeamhba4CoBBKBjYMVYbN3c57lxlkBXi9LxvQfUYB
jGSFV0yqPRRAVLQ5QY+1ijx/mnM+zt8huk6pVQZoXj5bfCvfNrcFfOrGVuUWAE1ZWjFTRQzOoHIA
k0InZjRZ88nKYJiIEG/2JzghKDrgQypOXizUHMjABzWR6DKcu8v9BgoiQSxksR1I+dJOn3wntlmI
hN720+alkeLlMQUJAAAv+JY6y3drNNQa8yBiHlKGtayW/aypbTjL8fVOA4/dGejQ7ASjRtYZ3RWh
8eOBzN7Yt+nUfJ2hqJ1HVLWwFB9oigFcuQ2sZwV7usicFGJTmy/l8D+8Euq3qD9Rw0BFhhNwIG5w
rhCk1Hz2CMQ8+qJSr78r3jcYl7C7+LR4XRUMFxwGnXwi+ax0Dv7XabvOy4I3Y3ZZOqM0+8OfryO7
NO9uHRajcE/4NFw4PlsRzGK+566ZXcOrKDzOVqdcn7/2C0USY3cj1DF9cm43vJrd+/h8SSC1mkcs
fJOvdcAC+GJXFuZtWMDzscDTuX44XOYJ4UAFOf5+dx/RyXpXZsP8jm/M8Z9px0UNVM1wRf62Rrlm
abh+oWwCyzK8ooflMivLVfmwz424NWi2YLV9Apgz3Hb8n/EKdCqFs4wGkVQjJx59bRkYX//Ddtty
9D34Nxmf2hdb1n+KsKFVwx+i1BzWL7esF1x71fYKygPT+MqSuBbkRkEFam7tFOwKtA+ETV3tWU25
ty/MibXGkCTVqtkXI2REzAYjtMAdNX3PLmbrDakZf14P7jCCTZjSIgM30IwNjjPIFaWCeD+hg98l
rCUH4GrBTMREpC4Tuy70dZ5vZ8TwHH88/PcrJsIMVgr1SGSVcwPOKuXe2WH9rsvZktPCC6txOfLk
xbAyt98d4sbJ/i4uVGlcHAokResnu+cRL4A3wLvjB/PfewtFUfuBgIiNOuGNzUS8GQ1+25Fzz9/v
mfH/9DpHWpfNctqUiT/kgO9Iq7nFulYnKr+cZ8v6nNLyNWwy0LysH+VC1+wWBHAUy3nS4rOtHx/3
VR+1YUbgodN1SigneFBN90e3/nGvTaASZMr5zTWw6Bw0/w7JG+bP3cVFQ6u8I3rLNW3b7u01bu5h
gCFSGypefH1aBwjHwPNsnTECfY9xyLVuVRjZ3F1sHD8am8KsF2aHgx0YcGvyiiALtD3G+cXHvU9w
PcGyHa+VAIIESyyiQ+2PAoyxK87/0ybeQOG7Ex8HAIgNaOtsaT+mfEe3mRgFG9lZCundyrBCWPIa
tN52/eVol9nz5dw0u8DQ2IjeXWf3ojA29lF7yb7ZY/g2gl1zcjs4ZbRjUnILml/r+kUJ+7Vax83H
MEzjRdmPMdh+CY7IGapVsfbtVUdXwxaAPqXyP4XFR3i3/JIoc8c1x95dsZQLi8J5Fc6j6dU/PZxG
v5qzp9DsBO+61ap8jgzV8YCgwSx6iXuadzGGnCzQJIoZbIqRCXQEV+WplNigeORKSreaLLSC4HFg
DBsk1KTV02quG5j/Pa39q18jedUfaK1caqi4pic87COj84eAsexd3Hv1Z9gOi8WdV58AoNmnhVi0
AIKJZAjsg1rf8nQ8YgKdkIHwZgAd5c4TqoQdueUzkSSOIRYy78L6Wam22RQM431ym7N6TCddc7Cl
I+IeCgnlyVVc/et7+Po7vvrbPReqzoPmzcZcujsuGgVf3JxeO8Q+HmBr59fy4MX+c263WGhqWIug
9KszdSEoK2L6uwx3INwF88ZnTbW0UK4N9hbvAf/q8Rp+39H57Rwek1rRy3Gnto/Jo+t8nv2fU2z3
GH5Pw2snyL+uXEVNwajhezmF9wnPoMBFzjrWcF6C7fTCby0PguLWu+y9S2V3C4dt3OtCczi5FccM
/dvOB6LgBVrzXu98nGV/VPQcdqnigLBkvgUBkUeKVX2vqdnJqbK1Dg+jfZgD+8KHo1anKtgjd2Y5
KvKLEDOXWlrtfNQXB7t2Ghbd3u3bq3v8TqZuHXRmUo1c2nBEqYcYQyCS7uvVWFr45VWq+eOA733z
1j8HzWndq2H2Zb91+12CYulH69l2T9jM6I3ZsYVGy+cY4ZNXeJxgotFXFhMmBk4M98kpD45G0DoO
Tzr2e+LHuj/MO13nm3tdXBHrlq5xxCf7Mjke5o03OjPz2Y72zcm1Mbq/Bs2us6xw6hhrdYbHzXNY
zdoX94ynX9cusbY7hZdL3Hok5Wn8oJXJgzsNuR7WNLu7JG/2l0f7enQv+3kBtH48pt+breXeMr20
3e4D1ab/7FjF3n5erPxuf952gasxCEqVLeuz9scltC0J9fq7/2r1Gg+rrUU7HNixx8dDHBjd6B+L
0fOLA1rw4q1kJXKTDF639pfNHef4ZdzqejmyUcZb+0grIKc9L7bu4I1+U62uy9TylpUt/ItK+6a5
bXxjS7uJpcgZRTEGjA3xRQs+D4S7nV28w0f0QQv1xo8R2V7AQASrLM1kjYGG9Tl5/YsxjMLHv3P+
uzQZmFjR7U6TrNPLNTKtopElg5EdJvUOHBt0/nsHvRwGx7y/SW2Y2xCydhTQdltkK5TZj72TUewU
90X3iUbbMjKEUgcEu+JEPtcMp8g31dPvemdMjz51G7UOw9MuXQ6W/jDmpwh86o3c3Fy64bWDx2PN
rQxOOa4N6tH9w5LxxSZFBngkJnyYVFvcmioPV0gOHMRlE1pxt+mxW6AW7szX17qjAH6oLiQvBHmB
PhKP0vlefUDDt6+789ZVd0FgvqUUCBTViLprTZsxE/2SxfjaCr72/Ww9sNbHeKtmf+vsVEgIE1ix
fVfGxW6cg0+v0ty87WgO3iVYd9QwtWNmwn4ARF+w8bv+obL2xaAVdCmiDg/8yM1V8eo9d7KUL3/2
QM9XlxFTrXHJJhpVvCyy7eW5uHd7jzYs+t0nLcRet02t+rnOSt2p9FAS9BkDHEoP9omUvkZ0OxAH
sYXpl+p2ROnU6X3fNsnwsDgUjiTzutWE7dG++gmZaEm2Ik91hbpUsv8c9+MWrkZOC69NtvK+PWJe
Lf+7F6vPY1qS58nkQvPv77VRvTFqho1Tf9cYQfGvSTKMOst4vxvip3U7LT61Vdl2jvRzs9PRb+02
X+I7jgBv+8HNrswHwfe/8pfQUEihUUYNRJLClD7XCR1H4oYE2zx44FA/wFmtiEF2rCtXzee9Wg+Q
UKh4HZgxUG1e/EjQIWJo9IpbO/Uo1RtlbbLXFBZVT9Qd7MWJWEF7VDcRyABqQpbQEQhil2R3T3Q0
uXcbUkCUX/M2rxayG0uvzHuMzPj71+KhxPC+IgqrQ+V3pmS3BvGL2W7DfAx4WmXEFf5EEPzedviK
6sRU+V/6B0mxAICjFj/zbGnWlbv1W5pVTU5AXhrZ0zohuwU4ooxkY5YDDsqUGkT95lDvIYNy0aI7
fIofz4z6DFeoiHjL/3ExiMSa6zygkDvEZDCaGmb3IFFMDccNtZxRNPLDGlgDI2PlF5+tlnonTzIo
laRDPce+kXb4pR5kqwjeXDdaDnjTZzmFtwG3Fvb9FT0h/QWplV+oTS8u7ZSXQ0IQFxzN6mDK8kVS
WkKObXsNjjg5nyfDT5AR3FUjC5DfYVOw8b2QZ8YGskWTrQI8MQqp9lSK1NzOA2qE84AC4eLm+LaR
zRCLux326nxh0E5Qzsi0VN++cJPlpTR4+TpsIuvt4ZerXATTOsRoucf8jmfCRaHT4/DAZUaC8I+k
81pSVdvC8BNRhWRuyWDO3d5YbdsCohKUoE+/v7l27RPWWacDwmTOMf7xh2Gqg+uNTbEYZI4+E/jw
6WuhFgoKhU65jWuiX8fp2WLDxNziYonXPIMDwRB7mP5TU5WBWEXBQIF9E9JibV/gkc+6Oj5d5UQ+
6el96vfHFT0/gtPvcmKAgB7nN3xCBP2lXFDi4/gg7k0756woWcnT0ZaLki3xl3QSXCnVEhEKFDWi
YCWaAVIq6XguvcSQY2ksrFPyXwmbkNYZDhRC0OgsLE/GsB2YzllihYQss3vwAN4aDq9QbCzL67+X
/QCxAckAZ6rGknuFFeBRPU9B54ne2ry9YiF7L2xIYivQebxck8JDvNJ2NPjBcHW5R3FGjXynzcV9
yDNDBGXYJfranby9I8NWb+TfItEVsVhT0EnAAzZElMSKq4vFfwW8nRq8snLwj5Zoa45hCc4cGwNX
PW8G12xpvOlwwpIIXCVhxIrh5GNmLtNFxVxvQDJXa27+3W/eG90dgflpwXNRfsMJwMPt4d+Rn36c
CrtYcb8JdBB/+kxRWxxowTwW6eeg+qzc0bSeKxG/md2CaudfDw0KY61M4C4WndBeSmE9QQ64eXag
aW6uufqlAzlUvOO4WbLKFIcnyd1n0sgnQjmKJdPox8CxPWezyhmSLgacv233eb5FdGWKw79GTHtU
vyZskHhyGl6Xd2iYEZCh/9i7G4EkzosTMpbQqXC1NsSiijg9HumSzY5K8r0/zshqyB26hPRcH507
kUs7tXb5V3HGG55kRpYILhJiVbHOeEABtgIf7gYeATUX0L+ij99yrX4Xii/n3ZlwdMhYx234b6gi
MyvgHmUpMmxuI++ZDDdGfIIJSyR1ofVyncrECrhEZTL6aVb2DucqI3jHRhbKHkvJfccs249zjWQ0
L3yduBVuN+PLenH5t6hfd1MdziOXVnyLW8f0LHqKn9vxU3lZUoCuiDe9FFsNPJKGN5C/44d/WJp8
pSquSfzte1Mhkstsds8swtPv47CrX8dWRPZIH9/4K+VIYy9PxJ3X6Jw9AGAovGIJKSRLuBqxsggY
ITnZuLomElZrC23SwV/B8onXsJvxA5sVqzwTy/yO597k/m0/WID/7i23ygh48upu9NPZLt//PjoI
7nlvlbvbP4VbhriTv+zpnPd0UTJg0uuvStpYmRtn6a+hvMYimTwb0F7Le3ZheQ+uZXi1PJ2k8udS
4X3Mlm/cnG1KVbe7RfdXJGOIuLHZtYlVp+AjFQLFIZDH3dUyHJ6dG589DVhTRVxKc6sNG8OxPwel
8fi5MkdTmygM0aDwxHI1/9wSJRh2hNcXdnxfVM7Q/xi3YAQWJMJV2mKSvsc6C65V2MOhiNkF+z5O
qOmy6X+G6nxPmXF1P09uMR9mRHVT44DLtKIrIu351V2+07uLY+61plHdFG3YkohFAgkWGbCaWvdJ
RE0Yzm71LoP7pdecdndftZkV9pAsnQfUmbgk5uaGnNd/V50rF3cuZMfnUYu9coU/ivzeaDyFxvVX
kWeKJk4JG8AbM2xsFw43n8NdjCHlhsbel8tISpN7sQH0O5dYrUhOqsXCu0iboZsQDJQP378RE1UD
jfs6DSAfcDQcvXOleahBFPRi5ZuzfCOvNCUulGgYZgCXArIe4Xg/Sl4jLy+wU5MwomrfUX67qLCP
noSIyyFY0Av/5fluh33S63egZb0vOtgltmsrs47A+Dy8XilRy+KSP2d56R1ff2Q1cVnfAAjFxzO/
lx9JCKH4M1cFn/MR6QD7hSm49mSqbOt9w6UQmuOysTEkf5TBGQYtxiFu/XSbcpIGegoujb/YnQkq
IJTGC4vkF97AnxBJAu2WE+YRQNdINaCz5GtqS/bpfbPFeaRHckYdA0c8onEVkEvr0S+jbbo0WUJS
7cXE2n16ZkLZUJ+haUVLjnu8xxwFI8Y6fGiebe1sJsnlOOUSoRgsAfJBP6HcfcOGRJ153zObsaFV
4iTJ3MjpnnMg0rTy4RkxTGEfWQg92P4BU8VVDdxqnAy7H6QfFRfjtri35PyRIeyld4e5DBNCz8OU
TbocM2bA40EW5KRz6X8poZwIdTFxomDWGV7N7vD8FvLMFDoLjheCfjeMvHFmMLNGg1zfeECjuXVg
mNLQpsVP/6q6hemh1n4vzGqKDf7lcQOUvaO/9qz3XE/95haY8JbwHoY09WpiAKk0lKRAhdpDm8bJ
4GT29pqBUOeG86yRwD28SnXmVlKyL7tHzNpRiv98elIokF5gN+w8HatAUTeKPgyqsKMGgh1O7K5J
GZpAyZWX+1evhnXnbkiXoyAq3NucV7l9C8ztSbnOeegfq8kIV/eoWj+3K9C2/ECVB+q+JOkEB2M3
M6dSE1aqL0+LKqRk+NGwe/NSVHqtME1XOcsCXaM5PcokUt2JPOuE5tCG5+93YL+3hS7sm4jkI8rr
YF1wdVC8wzEpolONczxsSeLIEXqdDA3nWu+K1yyfSjpByn/ZAWixo/NRnFMpu9ffuY3KtRPw9k/G
9CjnOTuB4nbCHWla4TOFMhKDH9LSfkma+hev09nEN5BXxhXOiZsxWsjSBcWycwdac1IsirKoAIJA
vhfU202zrqftFhd7vrDwRwbOups+ddtV5t7x4P+5kxWIN6HznjJy4+VxMyY4R8RrsPJoxVpiSXYy
ze4X5L2+wjPb6x/+tBhFxPxkPiY8m7k+qd2NgMr52TklfRBzI4LNG636sKcrQJq2r0VQVsMZQpXq
ZekUX/Xn08cOX9DI6lswsGwYTt0eZ6LWyiVutQnC+T0aqVFQEAICwgzuzHoH9WDc1EZ3HS7D3Uie
+/O9TAg85YWHqNb8wZBY18gNOL23t1V+Tr+xhy07yh/YZe6a94zxh9ewEVDB0YhYknu9jQEoDfw6
/I7DGeMRl6NXiLFRPlGDMJYSoz1hJXRfM701F4iU/sB/mpAGYYs8gtCuwc+1P13HSj+w3gG+/qKR
wW/8co+V3/fvnjNAp812/ln4Qiv9seZ724T5am5B0X6v+N4s8Pylytk9xvYPK9prkGKNKBE9HbeI
SbP73ufur80SxzM57xOc7Rlv5IucMU0VNq9FdYUK9Tqyc6P1X901741sDIjyiA+ub/I0KLcAHO7w
EdEa+nXnF6Fah8WUG7Qd7Qfwh/Qd2iuL++zWf3nrbXiOfM9K74LM4i/zhJ6r/8P7+ZTi/+Xzl2nv
3yjjaQWxJJJWZFoMkXT8p6q+wb8Ijxji+4cD8I9xadBkmyDBsAexyhUvkYkZ2q71R7bgZkipX6U4
XhPHeJ1cQVlGBBA9fFAm7Jz9ogynHyk5ELBkOiKKsAtySCJf5Q86T7NzTsewVxMNtdcoPHTFlji5
GGREdl+eTcshEm8EYRQFNG50eFDnziNIG2d+KFa1k7nBJl3O43tEVtSNfaD8+XpMPoHQ+Sq7w5zd
q/ZOT6hYznt3fE3Q22h+w8X25A3B+9l9pZaLCRcfgdAEqj4Rc2mDkbu370M3Ye94+zo84Lt7wNYW
+iBvW0I9H1PSegfechkzlaf4trnJsPENnSifMUckq85t/c+XYYyPS0I3yUkkekBkMCqhyXGZiU/7
NQRvHaGA/ktqhiAXCb6a7Na7B/uVsTtwGxVCGAHV4AJhpTXMiYP/l9tIfYiji5OSP9i7Y6xDw/VA
8jT+xNDY0C5yuJyEuYC3Mw49lYJvr8fHHwhz8GHYE8Rc9PX7pf7edwaC0xaVUtdg0Vk69U9J1Ofj
DGEft87BE2kU5aqjewgMkFT+N4tAKIzTN9bl9eFExNBXvjo8V8JNAEETaZpsr3cezVv4vx0In+Wf
DfsjiCIPn9la8EwE41id/6NdCMLG+rzcQdbn4ayFIeAgWDdEAzO4Bi6G1QipS1+osTLbSVHVr3c9
9qAMe1Gxp45gjKobgPKcnxQpvC00VL5gDfVYynxVv6Zz3bT+11j3hBwY1taO2XqL4+XHO4whRWbb
njkVxBZo/j5jf1TrjXgYO1gU59uXibPthMEfR7cjL19C6EQuEUwRLB4Z7sd81UUBr4e8lQf8AnQJ
a2bnV9GGvFYwOh4u3GIVXEQg5VBRKsyQ6TlAaqQQ1A9DoW98NH6ET5Vx6tcCnmA66zGdpRMJjW3j
aRVkJDmZBupkLqwgNP90sEYcbbxS7+knPuHYVFBAuOLtwsWdmXdLDbmDzo8QJV3dNoqb267CZybL
SheWD2+OX7/gy5vMa49rPfPUNGzIuPAlGwSUk0vL6AhiyThlmxeWA48j0l63xiAMMEGdkgNl/Kig
Xd5Bzx35Uk12jSfLfmuz9h3ZdEBwmaxYTMwbN2HgmdCoehBqDY9kOTYs283xDZ/s3xP4ud3S7VCv
HKA0nYzZmTy+N7GFhlvevE/FAe6hYtBUpOtUn2YeqkiPoH4sin0ZySHn69TG5Fy8QqYz/HryoQsO
ZmDW/qiYD3g9HU6vxUhxCI6C0HVcDnzYu8vx3bMMt5scKSAi1N79nGRmu0BTJBGCRM8/TvZwNvfD
+28USfSnDFxHrsKX/NlPcOew+JMYp2O99gg23frx/VGcJ4gJR3rmHpMq1oNniCPWfUtjGNXCR7+c
3ubDWPl+JRqm7NZC8lXMAd1RlK1xYbgtyPsEk6fj5aU8pUmdlAkTbQfYHa0OPzmNiuiR45SpB9fN
9ayxORXkteKSsiQrkN2Zg5ucq5OGr8TpTaXqPNYmaGwizZAQPMYGwsfabeKn0y0qtrCncw8tIRzw
s4DHHYz2XH2ghYPHhpnwlgtTlqvXncpw2GP164sLu3Hh16A7GQuOk+i5JdZObFL+xyNZY2EkQn+Y
/qit2xFtffvSQhJGL8fQnkv8g7F4wr4VwbYi2b2HTxnR2Fz/ypPkGft8nrFHwT68gvbJwBTUj6V7
qaY67xbokWudcs+Evy1q8n9EwyzuYb2Qncdp086s5OFdN6/YPl3nRk+WURrmoRVbAErTestFr0fR
0x158g976uHp8HzYxsmTjJuJ4lvc7MJXxAdxur22aE6ELvqPcT7B4772FKh7xNP6L7b5hQyTsqCu
heQw0ZcwPuNqnBGecVzk01HqZF4zlnymk7ytkr9C13mkWrZX5ozcqr243fZpc/+7BsNYjbrFi7DZ
4Uv6fXG7xb1XSVp6nJtvSBGWw8qZfqKWVD+3diVOBMPN/S5qok9o+/cwt3xmO7ejZyFEn76ix6na
mxSEdE40MiumiH4T3cNs/Yp033SPXseoC1hu2kSPMck2C+7StmMZIjAI9ekT4dLH+ZXjAQsSlLdO
nuPA7zLmXloOtQ21eBFUkIVPN+8aiJiPz2ZuXDACASCIodKaKSg3a3iXnoaFYCNPMwKa6126muqB
dHTyyg3qqTrGWlehDqWAyLyXOHjH739uP9hWcvJfG4/CQkuIqB0CaeTVl46E8SvNK2q2hMOD9VMi
pKTKW5Q+w5QIBbEwT1rSTLUwIffXqWDkHcF0SQ52xe6OcYNQDKG5yjg6xJgxSmYuDb5TxD67M+Lh
MVv6vx8GE/HiJnDHsESFfkaePOrKhm082cLRoi1dQvlejvkCDoklSxFLPWSNafCEk8TwGgG/80Pl
FSOOSKAO/hPNeVmSe+g3L+IK8NGB64oEfYyYwkQ8ejocEJZ2npK5hOYqdz+f3TA/I1r9OEu9b6F4
EOz57xnzYmCJUWIhleUB7Ts/m6mJAiEEMFYgFpbzbYfCezviZ399cQvFHtm7X18H3kNhl2s61AC0
oDioIq1Bs4GZzRgn4N2Yv4SyCRORK6RSXr/CLRhRSGkt3MdpxWVYfUhQ/3nBTKfj5XiZCN5aEchI
MJkVD38N9xLeKl+ZPGOMD6HacvRxlHekIgL2cNrCv3I5KPk5utAPCVo1cF+oTGUaaSHC5BHKYRcY
CEETg+TQYY6n91yZ0nfPduPdEIxxsMG/psEARQ4NRhNbaFWstzYZFh78ojOlAgqb2n8F6loQf3e1
v1PQkmFqn/KMpciOPvMdhSr/iHMU75iRZ7Mex1NuHMmxiPWE3gjgYS7UNKk3+gYC9UcLKZAmwhqf
wR6kSgiOT/4tCF+C5MmBr6JZdH8gC1SsFdwqGO2LxXbjUxeQwvAcWl4qRtsiL/URQhIKReHGisK2
DbzbvVzOOKciCLB8alN+EbgBfCnxC5tgtNZRcZf+eykzOoSXjqNqfGfuTMo3QY7Eo/pvaEfpM+BY
Y3sofpic9GO8G5tOxKvLpEMNY7TjtPzvT5Qu36p73/avVd5vR/0azyZl3H2pwjfo6p6xLZciQudj
BAXujtdH/cZnCs5a6Z9HCzhisNVfQZvUDXf6iyoJTqixzNgVOUNwu43vP/9KPiAQEIWfZgJSt5aT
zlO/KpxuNSxWKu+z2EHQYMd/cJvXa2Q8OpkmTCZCFdia9QPfdol79GghhIqYlKGXgGWLZQPRH9BS
BYv4GqLWJYyTYox364pNxyViRR9Z9WxFkU8f5w24/c2459zr8/IsCMA265xVDgfLu1BtRevZTLhk
8OoOoUFaMHxBvubN+wYzi10QbbaIjGHuJvTYkPvFsqCmhPe9NQDXLZIg3l7nW/yQ16XajZI7+//0
HWQz/GHdvT411uTEOG2ghjhjYhZ5nzwDpv/ssfCKFpN9690n2pwxFQaQytrgmQdwe35FBlQ20yBR
6iHdH8O2hl8EWtUxqwE9z79LsmCZjhBaRQZ1ujnORaYUc2FpWW5Gl+ZH+zrOy0n2o99DwsmyNOP2
/syAxUmUKr6vY9n7QX5k7T+MKIoAXwWYmMcS/0dpkQpHH/w//q5/78iO2yhdG3DGvnsULH2EBQ0O
bDjEoFU9wSibQT/k3RQE+xJRoCuGD1ag7n4al3cfiF68Efd1RLRD6SqWc0sa7AG9ERC6r1EEMMks
vQysS8N4gbFLAWJyFrMSKgHSHJiwdqtrNMzuZ9+vfuo0/GYmkZ8Bn/tY3fVizjWCRBkxcTI+guxC
j8DbadT7VzkZrp7OE/4WFrE28heTAOsw1wN7LmpHeiAYhXAZbt+wD6d260p0M83voE6uCzM4Asav
ZQoyNNDz3FEnxgek2H1QzWvOEwomM5XGq8h7gjwYpZElTq9HrP4ipS3BfsPm12RCcSPZIYuRYiNL
eMC6dPMTRTP1DypKLH6UMJ2J3VBfaKsa47iFWgGqCZVDS7DkJtu+UL5gn3e+Qdqky3gAt0JEFmpa
eWlsj9s0C4qLtdUOn4WEGQ70BehVEDkD4l0+azbAfb1vx9l2RBO5qEFfeAFGuC/f+NL1/15o7DkA
gVimMG6GtEpHwlQeBRFmVdLE9giOuC2VsW5NuL0MnSF1ViLuFpvk9wkSjxrdrSUUITxDmMPCVj/b
C30U3DDNwgRjg4If5Bg0B6zkTZIvedfeEl5rMGszz93ysBC9gBucojOpAE3it6g7hNUrgi0PGgcm
FXjyMRw+SRx9xkJavBn9HsRwVrowfUGpsBUZxc3gtmu5Qw2O8nzJPNB4TI+4eGPN/oqZCD5uYXWd
ykz2uuTZfCOAHP1BlhIcMHyCwTp9YkWYXk6y6CFHxpfPUHXrgt8/ltvkuZgx+8rhVcLNzFbGL3TQ
wgoJLyxRdyI6xmLwvtGC5Dhmnn6d9dcN0bj310zREwld8D2WP98vWEAKrdrVL0DaOJZaohOZjL5J
tn3DfdcTWQsb/t+PVxUQgAJ0RpbyY6ixhkz5AfcJGD7+aN6NVUkbDN3jWI+t558p8xiQhrynRzCY
92PxZCOrY5vSqdt21snCO/jThsWq26jBIxYL9OEXP9WkASAYOVdcGdXwRYQTKRe8MuzUNCUsEuLh
rWWWJbd3eMQWAbNQCOcN0aW/tGrHZpJnbp88gartfZsRfK24H1Knfj9ns0+aq3czJ9iJQ0//wKPT
GaM9qu3T2tzIauuW0mgt40Fx/PqUU7OOKvKNgboZQJF2Cz03l/we9fu8xf17rTfJp41eBaBsht0+
rfn7DWBJy/HKPIVTDow6kIjWOVqT5v1HowdihAs3vZI0H16+BZ2MypMrnNO64MKNF7E1SvBD2H0C
ln4Hl2Z2lCadjcbwRaMNVARFXNYIhl9oUw7hbDZ882aOr9Ne2ZpdlPWRQn4rzdacz3avfaiyOjOP
TooK+LCXG5CO3ibkqL76UL5FVXAaMe79YIzQupCjXsyhMuB7qL5heSqMRDV9jRwWv69DXrujEi2Z
O8BvIpzO6A6FFnZX8I8q1K5LdBHGCuvICKZh7hGzV23RLg9TmA+hvks6AzFtiHPvx7u3M3XESjjU
VkANcC+xIYtemLxX+G/Qf/GK1vP6OVXsuFsZe9jdVHSfP/nFcL77A6eFbPpqPaY1OcRPFBiIqyMm
IZvXL5E8WK/rTZzSo0LS0H3wNUAGpZwRZF2PEqzIS4hj/FX5iW4qRu5jjXK1fk4YVykHU0F2TaI1
SJlFMJwVkzJltzXYgm4foYK65rzTfHMInjoP3cFEIyMPBkKqHvJ6dWnyb5x0BAHop2UfWPKqoXfV
Z7keNwzmMAY3ZtSJXCbA/KjxrEt1zjlDz++ftzxvBa/elU4jh+hSaHagjHPycEo6QBY8fIE/fO67
4AX+OLzG/RvIHEhAbdZxQccQNfNu/UZ47pQfqsiHNhl0GlLGAVC56NzQKxaJPn8dEwtBJ+jLJbU8
YnHzWyTDkXkH2J0AQoqZzyCc3o2Pc+7Y47tl0S7ew+SuM9Jj8zfPD8lh7e/UgrlOjWEDxhDG73ME
2pW+JhUT0PvOdHraTvh6rVOSimFN8zYQewjM+yO8Z7Eh/3M9gMXzOKSDQcABCYQYemhEIy6vWzAW
hn/pfrTOJiZ718gbvpTX6i1GxYC0IRR54E0+iEIIk+20DfCkEdY/Qae5Nw59NYi5e091XMN/kdyP
5DJOyWDAnjaxdPpsTrfcOwyKV3RMqhlO9qxiFzuKvEgeTaQsOZfv16+7Figqo23cCu6eOfJuHY6l
NV0HlQHqmMgaP3bGgFtcIlHxvpKBzNXtYM1uhKM3OM25KRHWpU9yHzFxkt/CkF9rRWBiPsbYizUI
3CVRzV1BARbWaQuHW6+C+2c3ZLFdnNvWf7C5XJz2l2ZXU709NVr7qj2Cp9NyPsAS4jRlHX/m/OHa
e+r0Zjo16jkJil8o+YNDAPAmTWQlKIb4U0WG4W74HwhgNrTfqVNsr0Jo4UI/VFT/cx+bpssNSTpq
SnD9J7eaGKFqh8IAhzoG0lO0L/oTEfpIm74q/6155mtmCrRTdR4jX/042povrftxgwkrvuUAu58g
T8do+pmna6Da1XLy+kTlRPmdqb3XSaRqMLOHbNpxTL3XwtXbVavttfdTLbI1jz8IRLl9/4LltRIn
6T5F4kISiaD1O9GQJ+0RJ+tq9fzsr6/gRpO2u91iKTRALZHfcm/uKoUsqEI6NduAzHk2/cJVxyZk
u2Kc8aKWq1YgG6MybpiajtzO3kimM4Is94hGCERKr6UaQoyQucpcX0702/pRXpjtf+z1SJ6y/Np3
cNthePxLyiCjHlJHjPgGfwc7RXxRNHiy8fM4rfFGMcZ1PZWOCwURl1VttH6sPP2XTwDjrKYCdBf9
l10ko8zVQXxsAYAopLEWSNeRJJqJVEHLJKC6e7r1NIP8CXf8QUvlwtrNsUiMiyOnrRq+D1rtiGGF
bRKy4dyMxOaVtocJTz5m6zArpLhx/Rfflx1Bq43mNt/3ZMRXepvuHKvjcgq0o9vOTY2z0w27k+LI
2AODjL1K/KG1a69er3n9dWzy3K7+sxeIjbKeUPr8pOdKtATsBc3NrwCFQUsJsM3xnHefFOCWy8k6
PQZK/EER8ojkUaAzcuYZhFbhb8raeYHd7p8lRq0t0ojtsFwYDEFHS8ZeH+zpGyQCF/UwqkSYZAuy
XW/oKsylpIkwZLMJcDRJzYj/HGg8YI08pXmrubi3pUCjgrSOBuJ9/TbkVUrIYgYkTN0fJCkknowg
id5DsSEy242cA2sKJ+NjeNd2a9tuCl1UnatPJ/wgNty9LkP3wxrDIwIn+edklO9H16TDIIeq4/oF
n7cVxXP0XhgU3osUolz6nT056/OFpIVVHrCtF39IITreyD8DnFBdD0TJ9S4Z2g0CkdIDF9MPyvXq
1scp3ZwqllP4/C1/m5TvykCOwd2usyddH4EJQBbx4wTvDIk+lCWm3eTG1ofqVN2mo+P4YQVPYnc3
+wHjQvDCGSwbrZobxSRfHJnBd7mft2Flzwb6BLfAg5g1hvB6bk4bYP2Rp22eKP5SyJUyHBbQL0Ni
/M5UUEtshaYMkoYa6WWidDGP9hgP443I4gbRfsQd7Zw2rY9ggg1QjuY9adqIBJEYL84KfdGjj+C3
qgRRKhsFZradvKrfmhqoVy6EhlohmCA3l8einfVVPl3V0wp+L1S2JPWv65KK3wTOPkKHw28XvUU3
nhD8oP3KVqzz8BfQmkdgeJ8Fkv5n8H5GeRd+qnF7DI/1XN19dhXeifCeLcixLpVf28GggVxE+Hbe
JtLbFzvj5A5QTbX39OV58Uwwu+T1tb54QcxmYdwD6Y4gi+3QZQ9iG4TL036oEZ1sdVsxiDAiKWP4
8vrrX45XR28zIOzmCFLYBjYVqboYt+7Q+GQWw+/guKTkJtLlrjA1ht8Gk8kfwgSiJwRXZJKoyMv9
Mxm/vjiVvnbjdfN3XAkSKa0kr50LIWRx6LG07f2v7muqw7/AG6IzY6olHjBMM0y6IcZzpI2WR8Kh
nxEg4LuIMw7TTUXP7phfHW36arN5rNmFtIVBOCsKrt6N+WFPzlfvbc5qCLZvGnbEbd70NbkpSC4D
Zlb318S6eTZkW7eTiGxl15YWxRqC74UylWFadNkydZexwPl8U1aZwhgLCH0CzYmh5NcXxZbXfQ8L
hLCZRDc6Wnwek6Ps3iSYYDMLB1/JsxQf4YuQ5yKcLvSQUsMyRR1TfUm1Rz1YHacNbU5sV0smxlS7
mTQdPX3tg4vchOajC4oZsTRgdTcKisSrQPxRZuobbO7Xrz9r/J7wMOm3bjOKhv4W9E3MVlOXc4sR
DYxQJagD9/YnPefL2x/Zzy7JH8Bnw7emhk1gR+lFNl0abFBHDJsb397mUqAYeIyAprrw0GmJxu+4
sTwj87LIbXb45BAYucpJD56woTN/yiccJRWcvfVjhy1THR9V//k1QQx4fwcNwiO6kwoCNA6sLrcZ
r10yrsYaA0UoF+cHsh8RaI2F8yDyotCBVhNhVh31c+SZ4M4SeoJorMYkHeClQWNpVMndmKKxw2dm
cFE/MKfk2PUVyNpCub6tQKCKOcK8RwFLGnY3kdxb+lPtVL7/Crzw4T151yG6ZnG3xXxXroAhn9ah
RiLzCV/Vysyi5oDxqKFvzevlqn5liJq/P2hCrDu1HOlBAfxIDNsxQ0SLqEI8suemPePkla3QMuN8
GMv2jwZMwM4gJ9cLt0ow9ybXHRmu/v3bP86bvcgy7tzQx82w9FzjdIt8aTkpWpQL2pfFB1IgIHt7
a96T73lJMXNVXScse6dm3ICK/IEXHR4j2Uekqid025MPJmLYXuQLX91pMqdEBF2in/MbnPJrD60B
fwM0jswSIRnhdD89BTH7VUA43BQkEf1dP1YfuDAt75LbpTEM46wKtOc4nxNixcoy+d6lEhFXgi8X
xePE/QFl5Fts77ln53i//w99IgmP1e650PULZgXgNXD51tEa88GZgkNHhGIFGRsxK9sGK0OUrSFW
m/x4MPc1rGs0A+4LySQkGxPV6Z9pBB8jsD/s+XH1SGQGLrCJMqC+Dxyo214/rrk5mom7NHH1NWxX
11iNYt41mjHGAit5D/98yR4NpplUhy1f8J5cbfZRAaZW2Ou8T/dTngXybISw4IVVC6+4aEq+jATC
oLX7VN5pWM+rzR3LcvbPXwTwa0xJl/aGi/5g/tg7469p0JztL4aufKcSjhEoG/74vpuOlRVLnsEK
9w0iNqzXfRqMcUKeeFMGsNjFc3CTtwVzKeHXJuUeTwIPGsdrD4UargfQiZPuFXq1qfdZM4VWeIPp
EZzZPWP+hsPWj8vgx5pm9D5A971H4lwKe0iCr4h8DAnO5PE7WluIOAEan6AiYxiHVx2rW4AmealN
hXO5dmU6ZvpoLSWHoSOKS/qbKTkRmOL27quP2hPC5iJ8MfaVCvKETg2bzxYN5QVyId9LkuXTXbOJ
JscTzsSWsyZjHoPsRVQRLW3HFzc1sfq7/WFnMgaz0N0af/5xIfMO0lj25Eq8UFpiu4Af4JwxEAAO
PzZeRsopI9QVQSni2GxJA34hhvroD2yv4zoLlBVn9Pe5xP6OCAlG/WBCoIg9xBE8kk5izhUx1cEh
DJM7yuHCRaPIh+PRY0Hzja9q4rLdnzNsqPCyAHYPs4OF7N+p1ABtiVn4d8hvaBjT9QVG0gqPpDUQ
yTqv8QvDp31ssohWWKmEZ/MbZ0yGMtDml60/AKELvuR6fWlhZeCoKlyjRfzoI+dy3nbQuJcEGQ9+
GXpkEszmbb8pE1jd//w1zmjEVjdWDhkc4oRGKUpPOnT/XFYxnqrCHNTOtWMQ+wjvjyNVS2itrlMQ
JUZGJ65yDViNcnl2hL0OMzTGGRsiyD8JKDDHgBkaMgaUp/PC49WMITpKO/EMMNEE7b5cl60dYBp3
zrY1c741C57fc7FWS+EVIAuPd5zAxQOklOVHEL7IUATvi5RhoLAfBsS+8F/CFx7fUHhUFNbCGKFa
MkaDBIcYJoF0Ru6L5yL/FKqWnhQAzFrFhBBY1I7F8MvEER7fF6Ig/x0ZkomFDBxWvoap1tg2mGjq
CPOB4Yv3BMtj6RGY3t3a2Hxf9icsH7lFdsyNP6D5LMLUXiqncm6L9NsMbP5S0gH4YApagw3p2eAT
cDGoIrUTehDjhGJqyiDqtmXQyZCrcfWNocwxP7m2UzAnC1WaM3Rk0yxNzSMznToADTkmxSzuf+l1
6+t2+QRGhsqBg18WoMoDsrLcQt7S8rJ3Ww1iPsf8x+9lqI87pJCgoJHnWfCPGP+z8nPvvUf9+9oi
ENMY2RbphHfsbrFsGRIC9njL0ZB8eoJTGHoh7qLv96LX1TtTg2L2KePv0jjbQueN1DfmbssdSRCV
QNOBYQXMzESTPO013wn7hoXakS0D3M36kuBp84h1KkDeICfVt6Pm52g5Msz3RLfdnut1cLJM52fW
PMZq/z7NhcaYa5gv1e8MswVBXQIgX9MqDXyqtdljsBl8ECQyrNUjg45snjAc7oH7I2Hqp0WoHFpf
PvJGvJY21PI10w+UdDRuOFLSQwlGFBbqGGCIxOweEZ6O6gC6fRqQnY12gwmXuH8i3Zr7v1qLnY/1
ivjUuwl5viK51YFcS8GXIr4ODvb7dBFJeRTHWyH6wF0QrmbVksABlITU4ZootY+oCdQNyIIxHd7L
UK/JgoJnVibMQXNY3w2vWTF9mpsnla/h4ziz3D10jOZ8dYOjicmxWr6gevTct6jVw8tzfFZj6tJs
ge/Z6g2mfxVEn+v0Jr4mERBDInYz4Quqe1SfYoP3d/IBGZPKVOLMCS9mxWKorz74Mgb9vgWzJA/Y
aDNfqLPZXN/jHiuRHCM7Fvp2Vx4hDOzq8j+SzmtpVWyLwk9kFYiI3JIx53RD6a8CkiXq0/fH7uqz
w9nd2wCsteYccwT8Ywi02hh4TztTNnTnsNRpLy6IfUyHga3z8MA2IY3371sDMA/m4HM/EcIjz3Ga
zrNqPTEzDxM0ScASj3UnN257YumzkfQiYwYf+ADK9Ol82I0sr31j2G9UH/8hr0Xg3ZEtu8UMBL//
BuTEViLUACBNvDk9ziW7UC+SG47/7TCYhTIxAXzZYZIAO4wRBdcHQTs3iG6wgnfhDh0y5YTclVDO
TX4z6SaDmUChpWkROEDxWuvVzxt8b/9RxIAG+Gt2fEsJtlmGlxuGTh6kG51NfCMjkc24pqQgrHu7
yYVDyiKB9NEHriei0pQXJC3pRw1GcXgy10BTmGmKuo6g7yUP2Dx5JlkLIjT8Pi3gY/eoY3l/Maug
TuICpTypMT82A4PGBF9exJV6b1WjGTwakDlwq2QwWHD+osZkyeVDF72d50q3+HdTUcC2W0RBaTN/
kxSpHyp9x5RQ38SHfs+qlpuIfcKZnND4A61B4FADJ6y1gyjZgcyMWIEmyNyj14IyocfRn1Dz7/aD
ibMpXGfZLGg2FdEZk2IniAcmh3i6n2rt+MGWVpfRCyz+cQJbXHWH2DsTMuWte9upiQzrTlz3ozMj
9zisAdrpL2k+Gix4Sy6Cz47AfNTnVM5kN79m0YXtAQg2v2I8IKO7Hy8DUdB9ph5w/CdGskbUuGDw
CnxA2BMHByGk5a4UtVGDdsgqEKoBU0GPTk4j5Dhz5qaDL4PXfDqepdeiANufzHithoIjXHHM4ATy
JXB3Ed4VN7X1UugFmyVwKNrcObuKatOK4x5EIiDyQ8wK48NkK1/4KtHEYrcbLsmO4hqAWEOgENxo
Ge9RyMMLYGP3jQaf+wdZycvKndi9KVQ0DW/YwGwmG5JuAziHiQnJhdS/7Jjcwm2yLZfNoxjDL/2G
iNLZH83GTaFphEhMNBAbpi8FQ3W8cM9FqeWV+a6wGsDfgGRn+ma4/mD6baH7GPhAccMA+ayMzGhg
hqh+JD39uG9vAWuTh16r7vIyuI/3k7kABaa2Io6WG2DLZFejvoYSNv1N+TejvtE7KlwCb0bTAoMa
zV16xKxz9r6LH2AcGdk7eR/G+x6cVP37UMFgUSwh+YF50su/fRt0Jf2HAwar2MpRipKO7TvZLbpJ
NNMQpah+jPE2h6Xr4Du0ql8Jn3kMV7ZUZhn+fkg7YEdRZCcmlytGybQvX6Mf1snKakRClWTkK9Fp
ZiqRnBDeIdvzZEPwixb122zxHuYbH3xUy08Qec62XXh1hZGxHa3/arheR7hrq9Pgmh6lTX5UNoUx
7uEv9O7aD4ZRBAMutP8yFw8Kp6YOj7fgtCaNmQtlcAWbzfCvAJe+2csF+GqdVhzAeF2c4AV/CvMO
BT9DosnxuSVQWgsRjCCVSC+Y8UjTX2Wma8lqaYtIIYZfDP8Ztje8nQdHC6eFpytGKlqweqWKFTRc
UjMu5AbW0D+nsQLiMkmlc7QcawYbjP4IUjZaWFhkBZ0nx3sJmZmo31dPeg5cKE/+Hbeo/gwqMYyB
qkVZzukraBvKRGqqAZsPxw2ZMjY+TbHBKBMg4i+dp8Wm53eDyO6BUfTJcUW+OQDJ9eodaVH0fKSn
66tVbvbQ0VnLC3et6HZtNS/yMib49pHTuP4+niqSW6BGLpZnuA1YssUjC+iKyGMDJeG+Z+gUat8F
1Nzd2ej56/fFlRzfnpbGgQTpDCbTebFqXGvxL6FoBpDw6FOR4iutGRWyQYH6ehBEPYuOPUFoEk1h
5TGS7cU9w03Ksb3P7g/OSWrj/ifKoP64xW8RF40dZ3O6YP8fzCc/bUMD3foaSREckBQQpxnvBK+m
uvBp6LQeVPnQa4oXP+GJ5ZAsQR6H/jhmX1yuFmcR7hnKJtLSZw/8HagymSgfybDvg8CZNLNRWHG7
QwwAZoWSB0bqFjIGlzkKkR6NzH0AX0Qw9r2LU7hhduIGhke6PUY81Wygf0mS5UQ16vfy32QBiOLO
9iI73cjh1zMXZP9DL4d7JOAtVrpwGis9S2bHiKmCBiI23hbxwqOHnmEozebuv85AYIyZyuOVG9qs
oxksd7fTNLe3Hts+mzvRc8UCNJ82FTQOq4eBLrQ6Ex8u5qXBHcCKZwCSxpZxAptKrI2Nv9AmFfo0
0AfbreutfXD+clF22v7Ha0zeyELG7sd5fh8/iBLmu7YqbT7pwQ80Joaiq/qWATNUY5jWiz7IxZWB
cvsnI95fr4nJxrLbK421Z3wQOYV2hQ5NZabFCL4YM9pcX3U1aQ2MrXgKgOSAORF76UfrzEUvt1cR
yZAHF+s7ZdDNpJVxr/Eh4kFrN0fpgakrzBPKa+qaGXLl8s5UmpAsqVd8cebZe0A4bgpgM99M0Lad
Q9V/yhYB854u5/N2zEwyXXmvOlFnZ2B26umuG9dL8cRuDMmav8rcwTetVXqBm4hjIUsc2z2sayyk
Ji6w8vIqGtl0L4nwqwH8zJ46ii4BxRYEVG5Hye7S/6P2b0gW2medPkh+m9jceO/KgHVh8Qor1qfG
XVS0J3xs5tLcSTnlM8Ge7hfe9c6EkaktZFPjGMwdoBJRPwpLaJRsQDCg2QHW1wlr/h5gL8WYX6s3
Kx7cM7FaA6ybtcVdmSFPY+MZ8Ak9sCSNxbq3sN0EatKYwvrmH4/JQIvhdjiVp29BKnhvyZmM+aV8
/rRV4qwWyrm3EYZB+2XhBvxGuG4KZ4M7llEiBKXImBm1eV1409U+2bh7BU2EA+ObrsSIDeFwD1rS
SDg+MLVE+MkVQNfXGL2ib18swNKXb3CJWkMs2dl4RYbnKeyXvkDcoJF8KA9YQe8nNB7aRaw9aAZf
D5j3TIjZLqicKJuoRtNngB+Kjo2YXrHZ630+y4sIKCoKGUYZAaHjP7M9MyaaC9btQItDY2oAqk9f
9SmEEYv9g4VK29eXy6q0bur0gKOCRQ4gfzRlkuXh2ouTKZIIejd6SYv60XmAzk16kSzPJmza3tRB
RkGGrJ6ujJLSj/SdXoqUn28biWfel9SPh5caDyq6QjQh9b4GLrLSHJLuv8yX0pDQwuKq3Zg9aw7M
GuRxiesolRqCjN66lprpAdjCymI99HnMwteVwjl84X+CkjeuJ1p4J0dQYMXJKw4yI6Ekj7nGpTOj
CdgC78IEw2eSqQsBqMhLwBMHnb15lABYJSYk5kvtE8U8TqW8Z0zhTM944t9/amehBa/OikBl1uzQ
CcWol++oM+v9P4IrPThSohSOJdUt/r2gLFN5j8nunOQxZMa8Fm1PDVl1F1wpvdEbV91+l62YbJjp
sneJ5lO8XsWdXb4lOaBZqJ2NKm+1yxcb1RDJayDprVclO68+xuILusMRAvfy/3P0/fxH7QUa6VtQ
WhSej3zDa8Z2H5pVZwalPi7LvF2nXy4HXJb7hMfpR9PnJR7BtKcQBnfJCrdb6J1VbEDz/K7bv9Pl
DTGzN5y5ZK52ojmi2pX1v1A/EQVAuLH7nLiJzfRpC5Dq/HH2MvtjEzW5NIccw04acA4D0rzGfcrk
juSZBKsSbDp5iBc04GrfUOI08gMaoFgHS/SZ/GFwl6IXxBID4OjT+2Oho//nbXITb7cDWA5+kHih
ouKuODIvL4YLQxMMQKOh5mc0PvXqVu8nIF5IGLno2Cn4Z/WIaQJHIPgMVllM1rQg3wJ1MEQBhunb
WvLFx80aKiMcNwh4sGRr1FAePQxeAnTqLZ+rPo2BttB99Jlxw9OY7wO5DeBFfhuc6WN8MSh+SJ4R
Zy3ACF8f6nW4A1T6ksvA5SgifTjrlgIFA8wQoJhgg2HFAaidkAu/B6OaRc1DtB5aDHqZCn64bZCE
NYEJ1/ckXb6zyTY7MQWAAhAvg+VkBVLu49xUO6OluFNc/IiuJYEo7w25EFzejGYZULh1oROUD6hK
mGOzhXNJsnW7Gs78c6V3WGh/XWUarfOt0GjZXpl+tl83bHTMtho9lzA3g+E+OKoQ5C6e5YmaGbnF
+q1gi6Ta3p9gpT89Ckzhjwn0pNbjW/XyVsqG2l5B709tQT3NCbJC0zreNa8cBJZRoxUw0y6pPSCy
gduxdePJz0aOrLZa/+B2sJMoGnqeACG1luKZUhn5fcyxGNo/uibOTLbosRN9nIaKkLiBsVFWzMLs
bzMjnKFSjRz7nBGnDqSmS3piHMvvJkw5oIj4rnjncAy/tsJxhQcCcEk2jUVdxm5kXTG3u6N61b5W
owevzqnuyjKrjPaCPgUmLysKtQvbRQDLRUWtem5+fQOIafQsWU2wiD/lrNeK+/vpoCmyzjFf7e2D
4H7eZXHmD02eFLC8791fsUPIOBFA7d2MibMrMUoZwXaaQ/tgr5dwFoUMOJ4qa7ml9ePBQNVsdG8T
KgrVpcDpe0fOM0cHVs/Q688k5spWMFfnTCqonZzgAMwHvEf7K11oWXgVjASY0vwsgQgAuOy9ZUq3
bBgIV1uOHu/koeJi1rXDLooCJLlTlPIZ0z8Kyeq7HL+dJsW5yf6mMxrLADAcRlFnirA/UnSvegfV
leaXNy/srrPrwv7I6yFz/on1o0nyZn4Fyb4aYH1BiRx8rXw4l3cfZMlo0xCBOxH8Do2JZcuxhwF1
wczWpC1DqsHktqCLNfNzElgYBGdmw/dAx+FCvGQ8Em07WtgbWlbW8ZY5vCZaUJSAeNHtYiH24Wag
AGP4Af8NsUfitNvQqX96eQzW0rmA4k7nexucZT7AvqAizVQdakNpvBu9uH0Vo2GSGBgJxqeh1lvR
otebexsmN5XbucJTWIjsOcL0s+vYbs5xaKeXGF+Gnykm+mc9OX5vxa08FpEjoX/wjXQuYm/KrLtB
mVEzZ/kiGVwNdgr+ZaoGC/N3jmCsvz6qVv1BqEPhtSzvQ59dYTBr/ga7YI1udQwX5GMgCF7FTMJf
482wNfzleJPcYq/3FchujaRzeZKlioioHmnyXeKgXTeYunYGnyxMDWw+5h6Ks+Vgl/R5Fd5VXaHd
oznu9TEMHPkyfWf8mb8faFQfqZXYJRCq6Yfz4dilqKJUB+qwPSc4yUsIDzA0mpM4U5zvEn0wNyY5
AvdwFrf6HR6Fqe5LcNAYsNFsjr0zMmRWs3YwQxsuy+lwA7Gu5v4OsdoY2WNMpv17dUFFPTLymUdJ
D/qGII92C1sHiBDAY3b30dKjv5c2kLPcaja+vOkErHrZzIfTZDlkmm0quwrxy5b1p60wHLOzaUlk
IB5mIKZVZwU0F3OcMeS6YZUE61IbAEIa9ZQ5G3/P7xdQXa8hBXfqESq2hJ3XlWlvPi32HQpDk8BB
1Fxsv9E/vJCdDWPFfsS7LMfIJik0Zqm8LmFBLNHn0HF/6A7YhZYR1Eck1s+mcbDh5pSCj/e1smN3
rs6UPNGd/X0qnNBn4vc0BjlsDhRpxUrElshOXFg7FaUUfLGPpV49mDEKbqowBOtFSXjq7vfyH9GZ
k2aIuKK23q8gsMjI2krropfuyADlhYHgl1kAZf0eotyAYTr3+Jy/0IegtIUQBd+6r48M+nfpAj95
yswuQbsYmdWV7xtPJf29lGSUWCg4DwN3PAJwwysuswXfzjUVvA7f35/OWZFhz6MwOscEYD7wTj+s
C3YdLjiiQZGhwDtE4d6z0BqzQF/hFYZqR+vPZnzHg7m1byl2NhhaHebia8DDOdwzyGZQm+ZrKFc8
4La0geKB4WCHVGDcP6GRhNOg5n8taeO58eyJ2eMS6WbHM3uKzPYYwivNJ1p9aJcfkKOlZMWgJY1R
LAv9GbrvZUZUWCubHJPjszJlRoAjFcR2XKFh7XZ0er2BboriSOW0vxQIx6AZRKbawsQ9DDLC25uy
d2AqKCJ5YI33jHN6wUwTVDSH1bblYg64rdTM7RxLTuM7K1ZJ7wTIjx1+SpnxQyH4x4ijRu3f6SNh
hyMQrk0kF+GfpSB4n+gh8D7CJwbL4KyxUw6hWtMHPcm9epuPlkEEBQemg78fZEFDmEDc1YOjP8fo
nFDXBF0b9xEnF3PweAy32UwxJhTIExOOMzUmtkafw5sDKieoNZ5GTC5IgBm4b4onhVZDGdIp/mOf
96VrJppMScUJqRV2u1PX4+0XiqHdPJVR7861L6zBhaKX/mb+BQQAHOXZ9BgNyceQedrQ9qjJUTpn
mhRrb2jQkOjxMbsJHPMKih5Mgm65Cf00oDXumNqPFv7EHPoPMLURqzWcSThHwtrhQ9RWsijTrX8Q
CRrhBJ19VvGqaUAJdR+zt85uoH63yHarwKqmeC7RR3uWvEjcaJ38jXC9EHCYF90a1QiQLG9vcN64
0NQdsNuv/j4qtjpVj5GBf+YTDZjjae8l1BWsCqeXHqqBQ8YsZQPUwDNofo4yUwpWSuFOzvUc5Jf2
e5OXWoDFXmVzJFk54RJ9reHdaPcWiAxa94fMYXjul5e/OmBofe2zq0KLI516gVI2IeiFFnhE9ikS
DByp1Gm4/9ClvU1sCqE3bbgiwzWYNnSqZhGepQhxW3eOThjySU/g1xtLFmA9ZLaVbsK/kaXYEv/I
08AZ4ASH+yqFdDln59sOlupWYqHfPTb+jo1FdcMVqT6DzQGbPE2e5rYA5yQjI6slNyCmavrf0AIP
AGXd76UXDumLAJXKpDa2K7OYq3BjKSfM2sesBigBs6w1RTlDSFYJuD2Lp0sNGBxi7IjHzpTs8hLC
xOReWC2zSEj4I7ar0MTxG8e1DLqt6rIIPiwU/sddQEuMv8wsWYzdkSFt3qmdcToxcud79b2gYItA
7QfaV5SGfXydf4bMYY3hbliCsXsvGo4IYzJr9/K00cN5cqauNWu39/TnM+JBf+tevyle0nqF+BiC
3WIIdRBhGzeQM6SecpA+OMJxSnGGDr6S0Z+4GGGxVm0DX4swEistyVtWpBsPFlU8Lb3VIAF+d4N6
O8pWw2ylfE1RttCyEFNd/VYhBrJURVB7vhY8YPWHq7UhCgu4URFuGrH2E/FyNmFyJUPmvGYznoUY
oHnmj85RcXzm8syz51wGic4N2lGKw5fRfythL3WaSlPGgP1Epmp5D3edrUxxFLTla2vdJsvaocAn
Q5OD5zKm9V9SLVJWQu78N6inuvniBmxk7VzYKi7DJ+ZU7BPzAVsck65DeR+b/jHviQ3sEuzRc7RE
vdINMxuBc3GLWzGXyV+R6oOasLjkvREd1V6jQbTxH4nLjofJLN0FUrv0FjWaivrk+HVx/4PtgFqK
QULO5Z6KU1oPqGaCJYRMyKizmc8ayb5BFzo0uFrvm3D+sN1NoMHrCup8lDqQXnpiqChro7/ROV92
RxGIKNDn8Q1bszAwBvAIgXz/OGzUBbFzCABL9mqk2oiK56ELYY7/7w+1cD9ecYHccANFy5bNnE4K
50H3u/9s2cclszs0WxqyTebieTmt78EUz6tpi8hwWd0Kt7UKI1p0sG4IY+v1TlCNwKpm8TaFcXRL
lxnbigI3X9UTW3SeeIRTcw0N6SWZmRWtvvCA2SdBUimKcFdmHHmRyBPJ9F+18r5Gdqfap0X3tuid
0KkBP0XlDPCoeduRZ4zg7WZ9qi69q/HhHqCEe69oxk8i0u/3lMuZPz0UxYRkGm/mLyM4iCRsMZ9P
nxPU6qfJNn/yrpNt2FewbKKwPupy53Fdk3lNb8oBM7nnfTkVWfSpe65Z2r8dDL3y3jqwx8p7eafn
7mz4I30rI+otmj/QK9h7d2UtoiRVeu0UaBpTTtoQmoRE0fxXgFiTDhj9Fm6ACRyg3ihpJmgXbIU4
LIw5U5XdIJ0zooBygcQPeKmh6YFg5unFLLzHc9I4sf+lZwUVwN1hIRFYe/bsfJ+ux2yxva+A6d/Q
EwJCo1jAW+VV4d2YGtU+Xw/g2VHIw7raf4/CWCuXAKw/PQkhHq7Dn9l1M0x08yX4YSKDklXw4nHx
PDJH4SXj2Apiqwl71523NC8HJu8offBacD5nn+Lkg2GensmWFewB4NZ40Hif7a9wy/cupwenqVBs
KLBNbNVsUH/vyg4m9m/sIOTiNfizWDQCOhKPCUFv+gFuNoAd+VFMLltDB1B285Irq1jUn/R1k8+s
VjbIFeEedFV/8kD/mfo7tsvBuhfgLArQJEhDiTZtT6EF6ZM0ttng8rny3w6XamgOuy2AHfSFsaCP
efoI/1AN2kSevGTkTlUo0jPpTTgFjpSVAfooS8sxT3SRd30jPDBycj5omTYllBRqcvb4fzbE3tuC
Yyuasj24ee4XQfzYlmcyThR9FsurS3HEX9Ql5WKwPsHySBdGBdaGwV68yMg2qCc4/fSIHXFhY/gR
tbwAzpM7fFWmX7rumrpGAFuglB/PCcTKrG+4j8/0pRXuzqBBPtZ3kHtl/5CQ1oWZvgU55FM7BZlA
Cg3yvkhdGvjsnoxsP0c9j9o0AXkeWVVDT4cCZ4g4ymmq6Syfj7/68O0Ugi2tmjP9WIRvZjKN8fcN
jZ/ReV/Uck6X6Cgb9NZmWjZNPtZkoXwcJE5JOlNoq0aWDzMN7hhMoOReFhTZlI+2qMwh1QGcCWKf
Mk3CyACra0yqZafchRgUViiH8QQPaHGeY8lhIbLZw36XDGRxFQJHhddwlcG1/DlBdunI+ZyJE5tx
sLpqio2gp3N65VRYj5ubkM2GQ9+QQu2z7m028JDLiGjVWBb5AZznO1qiVIktiXJ8O3xEC0YMk8bM
4bBQajBRnHkdiLuACYiorwLUos9yiGG81jl1u/CZttqrmqQViFX0XQLlkBUVloDbVuuKPyNd4SIe
J4sPJjo0TUww/ikXQwy+oznN8coY21Wtn3HCGHzMdzgXFfxpy+lb1hFmRtzvABuk2hhnDk0f6AKK
V+W9zp/+bgoxKoHqCDmOKrVi0a6k1gE8h5oFC3AYwp+fhrnRK2Uj+6Osk2aZ7Irv/PNGq7YpqmVx
hz8xiOmx3n0w+ACfNT080q8r6rTp7Qa91/sRLUctMroRO/4+4RFbq9LTmuFuFYl2OWpghMFYAzSH
gE7Hqg6sdjxTVtbMwmmqs+QVD0KOvWjF00Zd9WKmH0fzibDostUsGU4l/wa+MmIYP3wmwoLHrvGm
tfQldMNU/lQOJLv6ruvQ7cdVJKAOnQ/V6l/A7beAgJCx+ROA9/Q8evetsgdGQwddhcdBchv8EGos
48FWho8NKABypW7FXnPHfKArrr3FpYgN1FxGYdwxgbeEO2v5DQ07MnW8jabGT5lLnysHkewm8aLv
MnLMnDG/HdnBaN12WxHUbgzLLdnGUE+S+QfzMJ4dmzEah97bxKbQ7xmJEO5w3v3Bhp9V4bTBfA4b
DwfeWRPbadw7LGfpJgrmUIwFdRPLO6d+Xz4h0U3zqGG0mUnISDHja20VO0jBUCHsPweMl8w3Pauv
g+jCV4a7RXlCfPWGjm0zOdVYwRYmNuu/2Aw/0wiUWz2n20DVsd0TVNdHw/gz/cZuP4uJsOyabdGc
vfQqBAj0oYau+GrBAjb0CiPxttfOiYvmhj+tgeyaClL2V9DWitLweo+Bel191h7FT8hZD8l2tIFq
3xvm3jrxWsZzlY5P6UnnUFCKYW9VW6SW2tE36gVLcwceWO4gn72p+nYp1MTf05MdPnfKPElZoc7w
MHbfeBykeNL+zELFCQx1gq4+MZEO/NPoVK+z3mW4wWgxc9v7jsEW16X2iJZVRsuDwqaJ2f59AmnG
BngXLGCmY3MdnzJsHxn14T3bLihSkE3WOJtQsYTwVzFn3hY7SN4KKfbdCyrWONK7RYGONHFiBniY
swbLnwjhiSnCcSA4LUbbCfXbxEaF2Hhm/LlLtjiegZPQnixhuHvfmbBX4qP/mSK8xYDYV7WMYzYM
mE1Orgy51HYxke38+rsit3McApm+Ut/7+5dcXFSdMfJW/ngrxTsFsExiFDKKDi30G6rRj64iIHNG
OWzO7S+bjaQ5TRg1GQqqdGCq1ze80K+FLrAjec6YWGy3DIJgxfdlDVTc3ITRNp0UdiZfJWRoCKDQ
taOtxq71A+Yl274RX0Fr802Xo/EhVJPHIY9NHTxnyCAEnyEfc/XAEObZGmN9RiOfES3+LobxzHzn
Uhsneu8LxGA67w98Zew0aJTw+hhrvQwTCyLlQGjqIiZXaIsdUYS4ohcm5Sq1tbj1541+6gPXo6HB
UqJSkMGjyGXFGEPnSepziiLS1jrtYxNZSDwXDDXfEr5/KhS91olC6x8kTfBV6zjFPWKCBQmuqY2X
z5Xuv/CKU/KzwDx+hywD/RecYThdPejGzkxwwIs/dhC6OR/M/tnm47WPewT8aty7cSXobfV3MKxx
BCTUHVO4wYt2Ho937OyBB763ZJ152o379cONpKQwNn/gteZN7hjkGYLhv7XefuAGqXxs1iN9CjEV
7J+jpsNBZWIdil45hdNBs/TRyQ/djPSMnkl2U2jitxByHoFiFeucwQVdKNWjRejANdBeMGHD3huJ
6ro3tMF2gA5UocWm83xQ5HBl8O3o2F4GLgTGKAS/Ob1R7aCrRlKK2HPjPZW9oWDQtm84KJZvnNu5
PZHBZLONNyWB8O9a977zNN96FR4n5B0TraV/3yjgefD6kDbSzaLpsB4RafBIcY4RtCJzxhzHQup8
Bk7xM+D8sgNhoSsTjiJsAvEZgUVW8EL418pmEm2kt82swl8RfAuQD8/lR/q6rjaO6jueh+MsQ5Vs
m4HKfKnU0ok5wlsl2zKF7f0iWnbAm9hevuqmGC9SLCCwlOyjMdiupWhG6kwAeh2a/gVFITZwlT7G
po1ImfI7F6hdaumjp/+oybzjL/zjXBVSbBtcESfDyvDC1U+0xAefPmJNduW0fLsSTjvY66zVbkcJ
VdfbGmV2CzT0iea/j1G+KhXPVcBlhRWLuyAmdhYiDbws2R28TTpiM0GzA3sYVw5Hwham1Ef1i/XK
mROTwJPPEccLyUL5MgMxx/AvAmckHT7faVEv+8Si8pqNXGrdsTerIW1/VtJ+QKcJWjtyf4rZ8CxL
wqZ9A6LZ28RukEgY/sFOGY+FNhUoTyq/QFZzbdrVJRDklqZmpO23fIsrXCd333MULIZcYxBpfYuI
/sfmhkUdxKe+NFbwq80OgA5X//o2ahhBeAHjMxfILrvX0KwDR5LtlgNCD+oZ4kOs+lLvQtkGqBYv
Rpm1jWDTRBRqnv4HES45D2J7fXofCdH68GqIjkpmKcAWrfwgRmZ0ZEeGJ46reEYpAurNRvlXRv12
rKb2L1jQ0YUQoY1yXnazfjFrzbQw8q/+95lpriVbK2u79d9k9Ey/+FbPaBznOL5utWb2fI6MPmL+
tsOhE2o3DkSTVcJMNnHGxnD9BBkIV8+cnhZbRE4rynD4cwy3vnOWq8ME2Up0yqj8xNE4eBJScXgO
M6tCqkOhfiiqFdfVW7uDwvaMZ91NpXrdU20+qpWNIOTcVU/vtLjU92DLG2ls477W7GRIo5ZolFBk
JBgn6tAcjG7IJ/FkiySLghQTg9mbGzMYMUGpn9GUUjWc7n8IJ2xcaDPM9MKpCmgLm8VUIS4in+pz
wmmDWDcmjkAwiaZCdutguBnjFs5NNDEhuZge9yXa41D7VeajalU3i/FAiw78bTwc4Pu9TR6Kycjg
LwSPlkrDqCQW/vwJtbLRZFPt2B6RiJ/Wf4X/98URC8tJrT5DEAWAP3FjFpDFysPeW0/WnsGMlVSP
3HzarTLfquYYNXdeLvHCZAzm/JY01ZL+MRXKLG2oYm/3wwQERc08pbKFZzTPRn+5CfSkEEdnr5OB
/SdTDuuos5/QreBCabKz3+MNsdoOFXMA2/ETWp1WnbZbFJrZ01vTGIB5bPZgN/vELHWh03mQd11h
ZldMnsNpSbvztonGxHSQS4rYdtZBQ+DGcBHAtc1fbmbgLbOvYv4ml4i2RHLqgfasMGkxYtY6zFOs
b/kKgGWnCMjaG5mFHcLJmq1afuXyB1bPUoOVNqldVmpu1gMYZYMJS17HLwilICcjWUVGvfBVsz4k
ubVf5eDC1y5YMiw/FFdW4R6RXW+2ncM0xsVkwa0jQ4T+kjSNNaOeAjcOrYQ5cLjjiZkAj4PbHtXG
Wq2uBCTxgMOd9CHi6dFwcW1KF7NqYHoIZ+ZvXt8g/X7c7ntSkW319oyCZKc07tghSgas5tu1j7li
eqaMbfqJwhyQcNcYZQR6SpdFHw6eTPyh+ZFd4v/2XnTcQ3dl3MgDPRCJEWGrJAvP2ru94UBzQvsN
on7Z7seNud0irvW1/eTSQfTRZYUHd5JZA3PU8jtPnKnRhs+fGXDFuJtjKvVuHaVGNzaZjkyMIRE5
2g+fZP2tunJtU3iNbThjhNASbIyHP6QGmPGG88837gzNG66ucT7XDHANeYVxhP4L3jQjBMQojEfY
7RPZGhMHzzRV4MIJKW+EsccMlt/bEMiX1dqIxYltOHkX0SqLjn67+PVHD2eDD89gMLlMROvzM9ik
v1RY9ONQcu/dqX1+KiwYmLoKh6GK7NBg1ZOCQa2h2oA5XcWeqVvfaRqwIAwVp7h8GYJlhvUdY8rP
XiCLlpJzU2fsuzynJaoNdLNDIyjdVsA0dltiJ8QqM8V580gYqlC6J3BP8cJwOmVa0PJQlqM/OTQM
m1gHA38+pFr0SbXihDH80Jl0oBf0Tfpv36K2IYXA/AG14rfllqQzgYku/FPATvFir8HHiMs08k5B
uG1Tzkl7gq8YaaRMImVUzktBst7obX529rOTmNNvHrNwc4L2SEgTtRIPydzB8x0e89e2MjteCSiB
3lZ5gJiHFSv22OxgqrwIVt3p58BwZqfl6GnJuklhQxC48ccAuwrsTJpGzLoSHa/LJsWdN13nj04y
fvNiKc+Y9RfTMc8GHQYQ6QoQSJZtcYb9PRurMjRH+Dztwo10lzFmZ4BZq2QrmG+gfMmo8ObB6wjj
Quh0zWAARnMZpqdOMDJIoicZI3QrQ/3oWfmqVE15jG4ZUEsrqRh+zJyHxwEjS7I4dmB1eDlvhScq
Z+yh7PAE4DdWjGiL104a2F/Y3/4aXvan0d/s64LBWhRiW+Ic+C6Uki9KwW1UjxEZAIIucBzTrzII
b1ZBZ4mTKZDGEJBmjH3O4tstJJxZh9gvRSv17ilrKdm8S9vHEbFZKWQZgXj2VIV0MlVQSwJ7mOlF
HD/zxgaXVBL0DSgNLO5I2x883lpZ1he01u06kFwIlL9tcm5DQmMe8WwCmFeUK7Vc4qMe90WYqOOw
761VjPmcCT24+SNKrj8e30RrnXgU4bG2CNTMeMft9gCcmTIQz7HwwPgYPLQKBqqNagieIy1rn43h
w2pNv4bfTQsgEQ7jlpU5uQip1XzRIrsqjit4gUUKYa7QHQLM5eMdgt3RyKy+1wZfFwYicXuLWTdg
6QOgW1Ix2Kjo74ZH9SpeQ/bYWe4wNSegAELuFz+TdTdNGRWNTIlJKAPmH8F3DDh7XwYZNgpAGnPW
yhZWvZOrYHZYGuRasmBvD6+JLaBXlfEdn1F9SIHFGB4I6505+FNELCBOZ4ie77VfG89K5OAaDmci
iOGcNfEpzGSs75v7PVlgOZIs7JAZcr1s2wXe8Qo1VLQU731xwFtt+MnqJwKR7aENwP4YFyZak7e2
738EufEfSWe2pCi2heEnIkIEEW6ZQQTF2RsjNU1ARBAV0afvb1dHd5xTXZWVqbKHtf71DyToYY6i
Zz5PhjLyU3NfQnfSlrCtatY11g4zybv6H6HEV0HH2DIiqxNFKFvSg7XWahaRctD6MopCt5mSQEpM
WEAzJe2aMyZY0u4xSirmIqPNNcfIZsFMsSf8FdsE0o3gLhNHoSzgyeHTFUKcg1LXruiiwSqY0BGV
V5EmgV2B5w1h3RSw9bTt9UsuQP9xdMMcvrzx37e3H4p97/Dkd6yNpfWblhkQzzam1Xz1Cyrl3DJ3
NIvO+HauQSK/4YFxTOlmQI4lfvOGrS27l1srmxd8IRzx4HsfsZPqCeHivzq/GE5w0zILXLjIzht5
VZfIUdnblK/4tkX5HWvrBsqIS+n1rl0VLtoOHBFQFzTwLUQoF5xcJpROcNcrfJzgf5/u2mmYER/A
+URgsDwjTuiKg51mlhS3a6AImPaZcxWLkbnwwI2RuWZW9MEYYnWdPGE/BSOGdHg4oPCtnbGgMLyw
tWegODKls5L2dJAsN6+8eCr9eBl84woPuRR2EpQqip+LyzybVlVGmwNbE45MiIkQTMiD308MiER8
VHTyVZBBkwXV4tjpk/HVG1KOvMFyk6+0HSAMGkNnhBcqGC9EcwOrirF5S6OyKcsYSjpFcXHO8Kmo
oxdTGKyVeNLP5F5HF8y0dDwbQqU/3S/xqI8G4HfSx5YVzEd2ys03RkBiEGmx3+x+JXQ+0nip58yn
6IXGkLKk1/qJdJY1KN/CSxVoo+jBWVW0Y4KdgucjLW6JUQT5umbcyPNWHunnEdI6aIewHvtXeSdc
PosOz0m6Ji3BcohUol63NIjSXTO7UcbdHJiOg4jJbmogrqZPhYM7+5gxDwfPFo4yFVWcjWAgxmTn
SWEGjgodBAWTDplgnR3MuhNuGQ1jHjgLrmJ9bD2BAUl1e8Pnn3az8nB5YcD64qhAFIPtL1xeAHfF
eu/ejFDhFBOqBxWBIdonbY517dJxKPggQUZGJwNpFjNCCZacozFIflv3zqc8RfKEjY7OhM5hf3dH
GXxIrm0VVxxqZUSm5wG/zYnx8RpOF8y7MLxBd/6PD8k35WZ9YOlNOcqpRGH8gMJHjhuzDYZ1dp0z
yodZQDd0QYdUiHYS+BaLHtXmKG7w33q5Ga52unixLBCIweW52bwyv1qVU1bnQqPbqlasFw6hAZBA
7l5HOA15OeXwwPzCjpSCzy82P+gTGEX9Set34clQDgZmwsdrYwvmFFPJMTmOSUO2v2y0xuYKV7CP
0xwAjAOMXeibB5vmqCBgMA/pZUBV4JHXGLL4ysGSIdjTtSKlxouIzMnaJW7ls+sa78lMAxtSljbm
RQD+G1riuRHTzkpYNEjiZfIRF6vcrXEtsutz5nAGHEAKkGCZz8XYJ1hD122uYSrk/F/IDCfyCOvv
G+EVGm+AMqCCvSgqLJlfULsktwUIS7Xi09R3fOrXBbbhNPUzKa1WvG52Kz4+Th9+Tte/xtd/qw7X
c7a/cXUGsjn4vXPBgINANCS3zsk/ANAmtmSjqbr4xoffkYN/ErN/1uUYBTlY/Jdzx8XzafBgw6Fj
9dkDMCPgkvG/JQI/Ns8W0u4IqAWvRqhXI5dziRQv/tO5/GAT9drmP9LVxr2ru596LMJ/xnNN2EEZ
t9mXkeHzRx3SHN68l+qMaPMYWH96ilFPWlW6B+cfjm6bWzCVYJqP9xxu+F7+FfrBfA6XYLKfUyOH
Y7KbQKH4SpgCK+jBaqIIX6q7/XYHbBUXehdcGXx3Da8WvhwR98MPaa3OcEt+yuJw9/lzCsyNEg+D
0R5AJiCSZVJOMw9yRVjPXobHtJ/PBKsjFU4iExTqe8G7Zru2zMo4QlrzkLyiJu32ryUpbzhGJdc1
tMJksK1ggOG+vISrYt5hYzOj5+j94rvCX//AznkFKHBXoLEIuscSceXwcvBLMvl+vd0+3HeEK2pA
fvVehX20eByNZQfq84AQw/SQv5ev6iOWSMtvMpzf/6Tk4A2cxxxTOyKgfPWPLuAi5pfUPSDWAQPn
Msa30D94+lydD6BBc2T6RjQer0sKthlUjOak6TipYTv6pW6afHiT8LXnaBQPOyZs5ZR7f9okOoRp
xOWzPirjS4B2bKLFN69MhtSNzJdCgplvq9EunwIoTIdzBE7fE/hiRvrSVk4qlNlY5A7SL0lZX7e5
pPebo+4xjIAv1nlSeGftay6mq/wSDDRzGSd2u2rgZRv9Fh4qX14oyXd7h5N8GrYu1Fdtr61woR02
HpK262vHp/KrpZdVPn8d78cKU9sblpgMlhitZgkZ4xO2xakF8uW8c3CHh3fNwxl7m7QE0dnEwlS5
sX4+7sO9MaCBX1XsIxn68oUAd+d9wvEtUF3JowCIHqcv2gYM1xff14pzO4tw47pjkgh3WXWr0uWv
DxdjZxRrZD0A2kOKvzmQvxkxPqgBSF5z3yjfmaLB5BCGMS/4+TCvmrmChXW2K3ZEKE5aMmDOECug
bjMXHi/LDdY4hJLwVSMx4LnshZ6AHmZyu0foGsBnP1G5oOeavwKdymE7gB1to6+ZSqAOIuaBmTx0
fxhR0qxYlETbMxnGT+IMNw3GCNOf71SwanAfR46kucXDlq4w5cxylvuvpNmLj7c+In8GeL9hRw/p
EY7S5EJkvSC2arBEQJkVjKBkh0hCfjhn6rHjK+BtzW4hgpVkzAuqxYvfv5KeSpCL9MBGA1Wyqy4E
gp+TAmpBXMdjY4YHBlw4fhCqSj6KxoNNhn+ncxg5Of7rz0Ce3ubtilpzAxz+wQfBbzP/IqU6aKg0
YWZ4nb9/q9+WsgAzb5xPDx7gNlOt10wiqlyePpZkKC4QamBzQlY9Dsg+fi+JfG7DGihu+4w1w7tj
6w25SreeawIDdR8qEZUBGgnGwiaV2Nf5y772aFcfwcMhxffXNGsneOK+VPf9AYlDVCBI7Bek7N1O
+mVQcUDC4zM3GJHci7R3CBmvmbbzNiQdxdJj1i3o/cWTp3DT4l8RXnOdkx8JAEFAGA6Urd3/VHi2
xIB5WGnhvrcVxkZsxyFr/R6VAVT8GULXb1oExbL7Q2mBH/IPa2LglrCGBu41hY3oXODpmjjbzOqJ
tGwRfHvD45UB3YLlwMN5V9YBA1XdNnJgwqlMCiyeIBBTMcLCXIPctKfToF7jw0RVVpMSfEjrRHG6
vzxuuQfan3r2mBVwSgsHNyvSdmcDF2aD2+LLB5RVWq8SuxsiZjGaNPE+p5kHQbbhAY1+WWcWjXXQ
QogG3jCpzdRkh8eXoBYhP3nYn+DpVZtfEj/Rmkrxk4CPucpnRdh5HWd4lYI1Q9oY28a8B7f2Poic
7hG8HCffw5iFi9ulh+249MWFWPoCgF4qa6ZU8WOGv9XqsxEGJA/8apiibnPq/hssF5vmUv4rf4cR
r8WGj4bF0fsfj0PFMvMteFTtGb1H+I7KJWsGchuUnwDE4Lbu1gTm+vURrpM1mg+3raNrAWQyWkzF
i7X06lHiF/A/IX+9GL5Vi371gUMLkfZxbPHS1alfGe9bF8nXqKnwTuDXGAfQja3ou1RE1Zx/G8if
qIMZohcj2AwILAiNYwewIV6Nnck4CjOxFQxDxs1cRd06p1SEUvz0n6mRWZgaqBCtfqkPyANFOPT3
fjp5BtuIXe/xi8P2sVRARbDWfiMp4kqApS9c6wcbpl27kS00SffdbYCfCjzNjy/B8pcDAkaKn1GS
R3df5VA4Do70hQ2EDGCXxqYJ5E5h1nU5wzAbSWilYOrML3uNg9dtpwQwP6eMu/orjsmm8fdMH8RO
0p0qOj4LzDifBWqZ9swDQMImvYOL4TynT9VUJ204Xnfxk7ih3zonfMGhrbwvMf+FUwgjDOJXay3g
Yh4b777rnVM2v/lV1M97a8SNtMIe1qq3hiOC5a0G0iGNdQi9Mtash9VNqjO17jhVl63DAluOfy7M
Iawi864Ednoib4A5gx69UUe9bFqyTeP3IVQpmMWYMLpssQb2gWk4hjUI4JRjk5+WKxIJ6UnbTYsT
DhTVLKBdmdXBw6XZJtbim96ViUQZimhuVU7KSb8AyuM3qNaPtALAADViaUwwX2dCiDBphs5WTqp9
vc+TPNFn7YZaunhbBfUjQw8iq41JDWQuu/R/xbljzTBHwMncbBJAQfBMkIZi/9xotK3Bd/LwsL3E
q18emq66vp6k3HukHfRXnmxMWlWNBwJkLKJDoP0BZQzEt7oK60v7fb6vXqs+OGCvkNS9VWPNLQg5
BpaAyHOIqSXOSImev/rf8xf8rN0Jv9cDzcv5ywBvIx2VhuxVLB5cY0NEU6q4gxD5EuId7Q8UTQ/L
SQHUfwGhEwYH0RhOt8CnQyhtCIanQQ6vwXtM6fhRtbOFdOEja/Bx/zbLLK3j0m8XlPJA0kjLjUoE
UaEuwYNh6HTHa1LP3/Fz+eRHUhbifEGhRWoteO4Huc+/B5FvnwvAASp4gIe7TOYUPVuG+QIY1T/4
FnAFVcvXArImwICATM2VYbUBQpOGcgm+p8P+GgytB4SWkEcHHwoeFPNARiQ2IUQVgHwW0i4UjNT9
WrjzIjvG5WvRzQY/OloRri2yGOxr9LhbB8BujhgF2c8zaLG6LfZ6YKTZHOPpCeF05nU5CFHNQvhk
L9wnoyVs5+nXzXeIpbYDqMPuYY23/VKmYnZAGyu/mVUUmAM48SIfr3hFz0haPFG/MlW1r4sXc6Id
mUu6dV9X6QU7XDKXcKMAXmAP3VUQHvMQVj/qnME15NreViLjOBDPg8+aNMxrwrfol9dflMAuKHtv
oTwHjGE+MHkTycWOm2jrOr2qCI7kCR0m0KQRAd+8GjGNUAk5Xyibpy/91FvchBun56hegT4G95Qf
N3TKyWhyPysEkiHcQlI22hK7Bzvhl6EcLcrXfq0xPWG+C4So/+WKiW9aIjDJwuWltJw3s3FhjtxR
pHMGbS78hn/zeSKOdm4X7/Nocw+N3CFdcY0+6mFqf2O39yuUl9M6/OCObI0igz7A/2dmbJMdNek3
xZxoM/GA5vUKHFRGGrp/TEeTb9AFZcqYubyStVjNe9G/srSy8JJUDCZQT4VdkOPCu4AZcq7Pj2nj
PgMc0G9LALDJa3UTQpbRpJhcu1CO3h5jL52O1HCVe8h4gHa/WfC2685+0zL6mcMcRoSjXdyKRC4y
uegdgzrOZyp+gDlrBfq4Q8hxaMBg10mMs9C4TEEYtN2DyX965XDbQPxgtFx+mHu6mDeLPde4I5Rt
UaVv7ymcHopxK5sQCPaTPZDbVyRnIN5evBzVgiwQS84SnhFgsDYrp9/Nw3vFBEQOnYdH1WiBMnik
uW3Ay2ir/iF4YM31SgdqLpwPR8wjZlbfEnWjLD4EW1FtMtiyCHLlMFP8Q2+XoUhPDbqJlMo+LGVy
Rh5ThlzL0kc7JOQ/+QLfCOAQIHCAB/SozAEBOp6bfMGUgEQ4DsGe1mZ22el/iIOcD+Kzw0zEfWVR
vR3g4TQx8KeQyAcarGT/IPxduk2/UTZMPm6LZqE6GJgERoKdokhpu86YU07lIybUTEpFPlw3udqZ
wIORECqT8dcGNa+nxVSJ69Nlcz2qu3Iq+NWcbS0xbHXMcIGomm3Oe6w9Cd9u2NSuBk2cwDiI4N3k
y9AKaNXOZ4Rx5rMuMKBLkpq2qVYy4pFV54+xkSjmN7tOCRO+LBjI9RPZx/fBylaDmeFc3HqOMgso
9PcxHzGiefrM/C6s/vVgOt7UpfcAUHpjhux/6CR7f1h65TUmvEVF4o+rSwpgqHPkAEEtWA+k8aZv
R1p8GTHektIZQUU167AIgUMuruE+l68fZftYAxryrAk4iAaUx38fzgANx0GLCQ/TP8NSVxg4a0nW
BypQV4t1mtlI0EibwtF7n+UNQgS6Ra4m/GWQCW4q5m4jB6FoMPIrJczi0eIaNMEzeMV9iyu4PaCk
W8Ak5QMWfpxZSu+BBarPlKZxSVsWgmG4KWZF0DHzmzfjeR0gWKScm/mLS+ey/cIPO+Wn0nAyzW53
GMzwAVbcGT1w5pxjdMTxASWQK2TKxfDSLTjgk9uu5YU00eUQavg+T3M8lz2IxNq+/pNPuLv8ZP49
1Ncc4oQVI4S8uoPzJ37OoIOSROzpU+UE1o/5dhV3LgrCYQhxG8EqVHSql/UNO3wktMsGSyQQBNoc
85IMuf5D+JcgGRRMXhXez1IMEyhAoWfhfuL3y5cwZuFAz7hkwfRgj8JMJaO58jJHsW/BLRg60Bie
C/V8XXwn47T2gBG+UUdA4ZXnyJ68UL+DpjHUtqUTJPjhauCo4uou2GPcUsqTDGwmO3GXYHkYdL7E
jV3PMeMmuWDOaXyblT+lNjGIeXh5dYrxtg2aCwSEn5RHHfn3nNUWYKyLo3DWBc+ZYmdUcBB1FEuA
mDf7jKTdorm1pfNgNsQ0iuBMYt/j2mM+YxcRoD2NkzR9uV/OWhP9gMvtO3/sIPA4gGrB8E3lhvKa
4o8Vd9i1Oqbuh2hQHo0qUItZVcOwVfzi7YOvCOaHj9QEFqioXaTjeDM+MlLL5sWe+4AiHgrJifBj
5lA2iYGrx/kgAqETrszmyH5PnwvoBhWHXxkasLQ5twRUz6yBepAcyRr4gWbtJIM5AEf/Skd86ntb
p0XhdByuZfOshGc2lwt/ZEpxxzf5Zxper9jcIIwznYitAyp3Bi5IRuC5se5LK19wVvYbmVoTpODF
Df1hTXEHF3sqosf+ujjsxrESj1c6yRERoqlUDqGZ73U7m546LPpMkrtrvqkvTyqvgfcAY92pSU4x
q732R5m07MUbu/x+eEd/xqLS3OvuizDs6w4hCpQerusufEviv7KAEw97MlACPsM1oxWgeDBnPqRa
Ef7cMJY0UE9ip64cb7fhrHDA5pKBS/Y3b6xlbE/VyK7Vd/Km1OwBta/VHKWU+4RxoSvF2fzNyHZe
htoMwTqtQXL3oL6gdxtbQu/1CJ7rpzOk2n+jhLul1O90/auhb4TtGsUqtRbtJnfispiKg/uL+fKM
sHROTmZbJinjBFmKGFZmnOiVDTNf6p7KjabwGK2Z4hmWNhN/kSn/SMSN5m7BJEfxxp52EoYJCt7O
bxcEO5Wcq62djQISxZ3JXfje1lv19ys6aP5E/Vr8kfpDCBAtRkDVCEsIo/1IsyVOn9I5rLPeZPPA
0eNWI6BApJgKVx4Gc+HbY17ewdw42IPA4HT7UjPV1klf5HH2C1L6mAHDvCOKwxAGD8cdW+EIleyJ
g/BSXjEFyQqT2+8CiRyRDe3qim7B7JLGpc/fMHSdZfORf9kak9siw+VsFGfOcWBhXEE5A1gGMUjn
lUIGcBn0xfefwUrtoja5JZdFtyGxAm5Lu4AzwwoMnj5++nY9NJkIPiItKaPhsgcBQcfMIwTlz8xx
jLqAYh5600uNdX761R5PVBaFIEoSq1JR91fh03C/x24DpWTWDyxUjDQ/IJPtNHMzbBOYz5vCOztn
JqHExYq6HtWoX0wPUQ5kSat2iNSZkdarWhDXRaFI4bgT90ysWp3K5VvwiJEFeiquHbefjlQJI67O
xXQwaxwFO5A75esvEI77I5ILCR5jU+kuWAqTj0UVPILeqUmpg4bHhkWBgL8NlcP0KXadNSDantGD
16RviHDPEKc+PNaH/upNgLh7eKLcBBXhX7kIiMqi/WvhicNvCGUP4wyNId/ptmacTdLCB7/4Z2Nf
Wle6uy+yaAgkraLPzW2wokObf8P/bz982sW5Xh1sPuhrd9Z3/zhqMNaYSHNxsJTv1jQjJvfmiqDd
anVZXBY0A7bhwFuEPuHfvcYlFCFzEpSxOIUdPMqM+S25sf1Vgnyx4tfWSEgczLim/Xw404Ovz+CV
US0O5tzchmKVqWIjqIaPJrFRMGJxuKpI2Z51WCzIy/xUzemhSk9OlekwedjvrdQT72LluaUX2MqQ
JWQhBGJedTkSDWOTrDpBszctvTF1Kcgm76Jd0E4rPqXOBCPD33FM0gJHDg3LwDlUzpvtXljYR2WM
AVMqL2tGAuTvPcLJ5IaaFv+p3mJmwBIRvD46UmJxr5h0sV7E8TsMlLTdaLN8e2D9T2liSJWlU2Uv
xnCDXnPAfshmsFxxPawpYXR0qjhp0NIw4dfXpOy8xev8eMzryn/f8HJkKI0Xo3mdQUSDH8fNh0ye
VA0bPtY6/xmn3+PTHzNCgXvpbNTfbMqAziHchbsHbRHrlBQG7siX20yYeIFDsMji20RNDv57dxiv
x1ScF34yY7c5V5f5JsH8QW358KhizcJ/I5ZnOsbD4cWTU0EHQKP/nDGdAtlrLuTylet6jWdGeLV5
4Rds50YUyZAFbebk0876hqQqMoPn24gfcJuhNmBqa8GBpnyn12WVcCcySPDhfxo/gmh15NBzX5hB
DP5wecAbkFigGcHE2/eaOoNHhZeK/TzCa+DzhCZsic3Sh33Ie0QtCRbjPC72cEdlJ5oQunWKHc44
TOty3hZ6BK6xyjp10BUPkM+GvBoi3cxckDfH7pFCCmVmbmPCRtkhltNwNYoKfgU1Q6BC4lw54fHq
g31/LT15c3qhbjHFzx/smNbw6Yvbn1G9eN6Y7CGA4iorcPLXkkfQratZa8oWmmYGDszW0XnWS3BV
vjEBYTzmcShbzU+GNyNfQltK514K90N+yVe8AEIvE2XdsSTE1ivD2tKYubpImGG+gm7xI2nDof0n
EBdHsAFgfXycB4W89V4z/OaQfq9BKPgwvmwOKrkApvyKuq8B2N2P/OcC/0dwRlOm8cLNCwMWcSWI
n8d8iRsacpuVnWnWxLsSFBXBksQUKRBvnZudx0p7sYDPwOyWj38y2sj0mJVX8VWlBduZt/Hl/7EC
kqUJgBP4OZ4Ulg6bj3GH0/CK8gM7+oLYyn6ntEYp2wYNHZUIP1KPPBO5A7Gk4zUTf9m7TjhgwAq0
CLQA9GgPysWpBisU70NsRjzA+yQyDesMr3qJaJwcYDi5Qeo93Jludn9eZM7k9OZHnuG9Gf3BdVH4
+LWFap4gWUg+PEiJCPvHM6qhh5v78ulWUgC37XrCdhVK3hUprmKPNjwoypBXUoRw/Bo7WBqpZKkz
QUnO3eXdC1CtezNektM5aDX6H9gCKGbMCB3xuTPPcrrxWmcDvwnKtDl7qbwJ+XhhFgQBiFZsyKCa
o8psv/+oz1T9WJvKrLD0XFuBy/xjkgTc/kF6pjBmWGllXtQ6wjfbyf9NMDn2WjuKGj02fs5IA0D2
af7ZwoJTaE7Ln+mUQpF9E0h8+H3IGdHiIQJx3udH2Yz/eZgcM1dkzCNUZYF4QbzIO7sELijbrRIv
ctlvACLfjqACAnixOLTd+UKLgaDc6o4CoZCHR9C9aXoIZhC+N2bUkdTMuwZFf/ELapQ45KAx/xAP
f8x2Gg7N+EXB93C7FUoLIO92ivEeYjP05ODpTA1CSmbkSj/35Q95bMRZ1PABF/6KyciDAuETylNm
UrAMrB+YLAIzj9FOXVLySjYOjcPYyZyltFGwzDyXHgv8tNGQFm9pD+ldGWw15ubknQIKMJiYdoqJ
mvcNnW/trToSF+Kys2JxGHjcdrCcQGNk4FSC0ne9ah3ZatDv2SFLhUKIDUI726jn0dBx36DgFp1a
qgUaxpzmmcfZv+KxDzxjUmDvXTq7Ix8rBqhm+klm9CSkXCwwvjyfb5vz2Dm93Nc2GhiIfSDEGb+v
W9ROmiIZYX+NofHbgapDziq2JSZ+jIoFp4pqwr5Ino5rGdwrgSwcdjjA3FkpdkFXebM7wU+mTvHg
O8DVESAs/kCggYJrTi9ywDNxvIEzQp36tff4dg5tw9RCzENcV2E3kKukPXaDl68N3OJwFvWklXIq
mynbEP2lxVsqQrgYcA0zNW6xoBD/cUt4ADBSYD7lxVLRyIYkqHnoH5a57hZoajm+4T4NRJg8nO/a
OlO1gbS+6HW0UOQlLcEhJ488HHy3xsBUDm5RzI9MMuBnsD1gfYyd7jqtYNJ3QWWd2VIgnFDfJ+cS
jb2Xf+0z6vzI2l38r1NO0+XDW2ZmTyBbzrjXu9w3aYEVHVad2HcGyd6FtbxNEljSQy7t4/62vKd4
ftE/C6NOfpvgerFxvzQu6JUunEBvDK+p7pM94vGpYncc/eaIom9E6ZYkygT2o7nsuAMzhvvZnKgf
eN2GVfkA+/BkFJ9DfHnct8v9TXDEFXePGDcaYdO0l18hR3h0lAmlhspjJRlIq3mPeUW6NSpSIkwC
GHmMEUe2dITh3C+NTSLbtGFoxjo81K0jTRSJbncnAVszDaQq1h7TNJ6E8wGMI7TRsPYJtB6uDtl0
ocS6t18FCidLtuQju05GHUk8+NK+RJnFaFK8QtkG933gCTcdUkqC85r7XpypcW1OUK9X5vb+g1+W
nAA+i6VvCLfSf2+vSr8HwAgD4wechZLkNuPP6ZW40FTJ2V4CYeDYErtij80GoycHTgPWrQAkdHo4
YrhPYl5+pjmcvvh+8/69npqfsL89WbxN5XYBtH+8zzYMZ268H7BuPk/a86A294QB9jZdXfF091iI
yVg22yiXsDMmZfFBIPr+iPWWsxQzpqVgXlHpnYVtMxUHOXe03Xwsl9zrbUkK1ZDXM/ZfjnL0xrBL
8cwuxgjAW9rFaOzFDspW0YHbDAQQsHdIHcyn1aXhVzN/Vixx1GVAzCKgAGTRWSFJNGIdAr5mZliQ
r9vrAlem8ZswwTXMOEGpCiNdCPPsDdyY3todDBw19JcXH/oNqsHNGNm6zjWpIiIgH6t166sLygaj
CBmOEYYKpkH8LPRaTIZnVfCW7Tf/xPEQbZznAJhuNtENJoaJ/9BMDU7KdIYOFVEzZ1zoERZt8d0x
Co1OrWEbbQQhC24QrHKr8kRRNsDxzHwSeibCvmmH6RIpj4xpFgCn/1VMv7TgsUOpE75gdTydg0uz
sDfi4eyO1S89DCZ8bjnTtoNknD4x6tsoKV9v1UE568WYznoem80hajbjGBchzYYlIYqwMbcf4D4d
TwCBr7sDMmV70fC/MIlCDeg/j8huLpsLkand9PNrYJn6j3rNsIRS+R2XA0ugqbNn0iTZvOWvz18r
2eS8rT0MdYLRBiL8XpuBymvoVQbscJg5UEExBoqb4F3ZUHga2FtLTG/xcYM9PmbovETarv5QxWg/
6ooLAv2LWtq6YOchZvM+ok19U6uQamcBLzMKUJCzFy4tBeXZg1kPDDdzMHbo1PhwaP4h+e2e+DVi
Ool/XzqcXTYqHlI0OTD1sD36w36FRNRugZRt2vs0uy0DVBpP4sPU7fPPWEHjAiaDlgNavGSeyGHO
B89dLoYj0pGjATDPh6mV0piqKKokZ4bkgdKX7NNTlXmfbfnwGZTb8gbOnSNbC0JIITe0seHd1uP9
YJER7Q7dk2ZvAc/yEg9PBMhjmXInTSyL4IvBeSUT171v88179mIOCwrstM5gqyWjvbTWqbfP5IuH
oH+e4QD7jxxlzuoeY0KDcznoUpj9yuty9kKXUdGj17MuLVDbP+wxBR+0MjTTxMouFKoX5gfJ+Jyj
vAGif+Cu+VwPT/nP/eNedOGvM/LIlnbHBp47LHXWLImmyNdHc2S0eGCiQDnlGO19rJLpsDE/uP+a
MKDyQI5JksESxbC4htAv3TbDJfTJx4ne1ni6hZELVil89BrK6sVWCFt9CTZ9TfUktGDziwyuS2Nt
YB0xgcOp9BFr7zCDVIpLdNN6n3OhO1JlYmAPeYDAAR40znBORx8zdD4f7yvhn1iA0lEZfEKULuPj
5W63C9oAhhXU6YYlpmcNcdQmkLk+nAvsOfPVUJ3D7RLue5KPSUF3UuqpnIwA9lj2lAtJHTNnDZgv
Hrw+uDFH/rrVuj/h/JfbPW1IivyJ/nK4/ewHP99AZNgyH+kWDd7/qQHS+pwLdcSKC6jJJ8ga1LUC
hnLz8GkgjwDHehB7CG+fnwzzrzvOdYzLV/mWKcq7t7vflpTOMxfNX/VDTOnOiIaxOi3Xw/Ab6euO
kRy8ZMFDHcWQgCEzuRwOm+cEN63ltyaLedLT3TemnLut4quvaT7ybirSFf49oLpAdMd5Ab6QH3lG
1yOUXTKOUQtyruDjrb/NTEEi6rIJ9Ggc679fbYkniiz8h/4dhzWgSGdDE8//tDwGwQAMlZsNZOxB
76m7bkNZZKStn0mmMgcjGs8hQv0+XOBh3HdWFdQbGiPDhfdL41owyOB8K8whLXE0YmoO/o6wLVbw
LUMrxKY58pUy3Dnqqc5lcM6BwGmOXZN/UZyXx1hK4dVTPjU2D16mPo9KNWQFrxim4XbWxh+K21+I
rH/DP2bLuFCQkuuQ2x7vYRmq1iHcf5io2MkXVR9GW3Q7dMH2Eea9eAEMOUSVti9BKYFPLky8PlNa
SnQ6vYl7W7sQhGXWALKYMymvWFWxrv/xl31KZVjCzPnJQcgCxqYC+R3czeOHvn5HeUUbr5c+p3Ab
jB54kDf4kBqoOYKXM6Y4oIDIneoVfZz3D9Nca1mfqcKlY5Msa+SDXn5wWnrFzZm5FhoAOhhKyae4
v2VeDmgOPxC6q/feC2Wh+IeSO/o+hJxV+UwHYAvfNDJ3/d9u6CrhbiOtGNzct1cz/qndVc8Zimkh
IRAvORqMf1Q8F6FQHizvJK1P7GWUEMggzxdbaH7pzmMNcZLFPu+4cRCs0+Hlr1kKW4V5WpB0v0kV
Uj5fMW9XeaocuUB3GjVOck8Tw2QIKtBjinXgkn9z4c95yYipthLKzWCJ4lKne6FAGU+UzVGzpk3u
qDzUUe7sb28vm9wwWwEUkbgX6erABwDNwAn8AY5FO6z//weERIeZPujWOZ+slKYJdJ65MxQ4q4HR
GtYUv3VDpUuB9Vpr+JYxxc1BxeFViH5mgGdzBCLksSQmrhj27ofeugV/d36zxRziCRZPfyLda93Y
kxFj4KedgfWyiKnveJ9T7edrD6yeYzwdZR6l2zJ32atI/VRwjorqEmcuMSYkcstU11TcS9gFL2+J
fSwLtLHRglRO5R+hIlgBI3l6qLFTWKOpMsVhnoo6Bb7g88V3H0k27diEJ/TiOeCZnbaTGeGxVTFp
mTpheijUWO5RL8BNaBSSvcj42++7JYq2o/pz+2Wqg72mYibSBjNechaAURdQT8C3b8FVmrzq6KMC
9XocIhLmTOwgxoyAW2ItNmLEIFlMst90rxvRhJ+rKX24R7NN0/CJRUPlDYNOqLtQR9NiQ4WAkW+m
6QmlcQdWxDQYUW3Gl4OqOsMbfBSGLQQWQssAG4Pgg73uDSK69cQ/vnfuPcRznzV00YJXCqxgmKw+
Ggd8RyjKafO+Imd16FBOU4ML3WwInu91oZctqQHBh1gXqNYJ+xBZHzwaxUbgKh4EOIgAaLE2jb9w
atOXe53MzhJfLXAT8z3bQPmLHEEcB8Nlh6T0nFXI/6TeAWgtipFkoF3exR9Qgh0jtTE47U/qvQDG
6E2sx3R57ANZtKpwG5ierOjcQiamS0Tt2GLsUJrz+kQoxp0PkuaWR1x5AaOPh3k0AKz6hbzMxthU
+xp+PxczMY6JDD0JQvjNFUbEDxurpoHV9LNr7yJQPneLdzVLxkf818XkelQHgzdDBiBOXJon8kT0
qu/V8nbjAIMBLvuuCdRBXeCEKAHM4XHYzUZYhOO+NmxJJGmsoTaFp+2TWkGX3Qe4zZSKow8ivGqr
ayoZUUgmKPUxBRF2z0ZY18sBZdVo/hYG2wcuZpRz9nDRhZjLuD3e1gDDWCMLl70GW9ZobPEUhr+6
7O3bIOE0EyeKQGvw7L6BXdLJ4djAAGl6EYZO0HTAFpn0tzLHjQk/BnmKAI3Q1RVRa4tEE2rC7XTv
NjuZuf4PlTF40xRdcbfAOQza+9fmXlKtvbEd/LEoSiZ7+Be0xN1rfXAF87XLPRcsp24n1q8MpUsE
m/9H0pk1qYpsUfgXGYEioq8kyQwyiKgvhuWA84zTr+8vT8fth+5z61RZkLmHtddeS+UHiD9giiPA
avWi/oViCrxmWoOqaRKvYMfhsDyQv39ZLjyIvcOGg2BoT5dpTtrO5BxNZg9L4WPr/sj3OflXervx
laZHBVAklf+5WZQnOaq7Vq5dORhmcqyWzTIlTaf+q6J9p18hbtLpM6+415YbJUHfEwlx3hQuKYXo
QNBe751cz4k8TJurj+X7JzkEaHBvYG/nBRdb4I+Nghh1ZHCs+rp1eysQA96HQhmIuX4dpWv+fMuH
ohAiXaFeW+bE2QfHWvpr9RVcG0xOEDFo3f+Bm3+mxy+Wo+5P4ZVzyVhBc1xQTOYRhARFD3pT0YnO
tJn+sp0f/TbSqihjIm34tFLgFm4FPhc+yCiezaiqBVMLDHSkwh6oWO62szqKTn51EGtFjONCunIa
pTxT3wdGxYUcvNpn0sPEhd9GpXq24ME9Qt+1pCUCGJs39GwOBadeChrTRBcB0qJhu/IJwbnv75kC
8N2WO7/CGG3BxrCQr9lgjGQM1FLR/B3FRnillIMsqUXCHpdV+3z6/B8WZPl517LkZYTn6cMGY108
UuacGNnZuX8vIElYOzKOGAHsW8RxzoHp/UGFkfnaSNYjzheh7rth9X44aiU5+YPnT5rhr7GtS/D7
G5H7gHCr4wIwcL3e8esBIXV8rajkMZEpH+FPt/nV0U7YOj5jgwp6si6DaRMlEZr71tLSJlXjPKL0
qL6ITLO1R6MbniSEuN6IJuYxBXkkSnEmRsP8aPt5Gslgo4QukwExIkmmHCt1LYhZ8cjyO371sEGr
XephGBDQFnKfql6lgPOfOlOM6Yzo77328+UnoPN1kwVyw9JyU6KgqsmGuPaAXxOm1GzJvUVu211S
hJ5EdwrLoHo79MTT5LOgYfTKetq3Ih+keM+iyBiaSXQ7Cb5j0JZSumsVq9XMtZ2lknfwzxxwozBZ
aeWXOF9LWLfnRQKmK2xP98eFONlJ1Ir1L3HdwOviuelb044deBubzaGDtTKmRhxd0GkYHLh0LKDZ
5cn21F+2sQ2+RfInE8+zP8MseXMn22XwxbPhXiJOFJ4R39IqtJJ+a+SZBJYRcNM5tztfWzZHEeUc
VeROE5/a0Oe0cFST488CVOEUuZ+ssqaDQFg59baiDFH94KnExaSuDZj+8Z88MKluTNIMJQfyiVap
lME5CKYRNICezvzIzNMDYFW65FZerShlAKFsay7ZCCIAV84UcroPn6LohJu6EBzw3Wga9DxCSz1y
ITYr5ROaQTgIvJNryHEGfqMwqXygyuojoijhsLfXEb/LiEk7MyMKRaZv1K57x1qfw5QZOwjNXeoz
asqY+NRZLS0Y9sxfp/zWmKMTsoecWc637lruiEj7ShUNt7nBU8rJvZZcvP1pxA1FfHXIoMECGQ84
ltJ1Oa2+05G+5b4nFKU+d3vKKfHbI8fPdzwi8cx5t1AkXD1IpGfjyDIe3yd9EWYSDWDmEta0xHqY
CLFh6FHgSGmVKHSzTYHdYltIK7VGo64YgkVyqkcuGWBuj15bi/iIRkfOh/Kff3m6JULlFUeUx0p5
kCWBsZDRPJLWfNJnPTdlGYZpgbAP1jjEdMYTP5C1oi6KgqUmvLPvau0EXy+PZWy8lGLdoZkZAsed
7E0W4hBlh3ZxsZPOzkqexCFd1hP0pZ7cjk5Ueln/wpbKJhtPzqMdvZ+99S9O4d2pksMZ2hfWY/FI
vhanXv2MFdbQ8QM6ZrIVt4Ri+sTF2lkzOuiXNXvn2Hs5fzD3vGaNy1H8FfEJxBTEOfyke7cJRaFZ
PS94ltilb3o5bkL39WvNxwt29p2tJMFvu1C/6zvLoGvlWOeh65+fSzwxQdsRr9KUiFhSCs++/Xle
ErDCvFCPR0ko20gD1+KaLD6u2GzCk4l4lY6btSbI/bHB18wTSvaDE+i8q5Jji2d5cs8Cjw1rS1+x
xAGN2ha8eWXixGqmmt/yrERRfP+O7pzWWa4Ge0ts5glbI9mGa1P9Ak718lphX+kk4okvswNs/7Cy
1TH2in51dzE1nm6DzckJXkmD1u5rFuwcr5+w1LCH3GmBXBJeMtx0wzjuu7PZewFnffJzQjss+mH5
nlsBonRe2FiTsEFBCU+iGLGRMtGiwLbDzgynNtM2V2/Lw2gGRw3a7YPYhN3kdJVj/Nkm83jSwcn5
n4mT5x3ZBQqUM27QDD320wqCzCATSbsUp2HmrW68/AnyX9bXHSNKi3acKO7MBkF3a3FIpelSnUES
HwIVVGYWIUWsFNnA+jcLoe6EckPnrUyZPVvHcQVVld3HmKGRmqy2xoCwCaJMYFt9q2I3hwbbiSSP
js+UQbMGXWe85n8m34DNN5HtcC0hpXBs1UgaBQDGqKgrVC+5CET2ti7V0d3c3eCZIOc8ZY742gzQ
j5u2v5bk8qxu1ITWJ81w6fEEu1HnJSq9gPkg5yjabMUkNpbg+84QvQ7P2Q9ZMnAZwsRvqYmwk32W
LKF4nneyBQV9QjRn1S3cVaBW8quGCx9v1LZntmGvMB0Kwy9of0zrH4eNyPijbC8mYYzb3yy2W2dr
bPLwBJtbi0a+f8NWzTehr7wkNJsSre7TAl6gM0Ynm1PZkyEr1MrpbKKRzxox3mkuTnzBd1QUGXAP
Krdf3hR+UAY3VndihGnG56Xu49LNi96woVfcZ8UXmVAsGA+IVLHiQaCJJE0n/ritvXV0vXEj7PCi
xiMgNyMnjueZCXdilQ1SDGobrNp63OZ5BmOO4cZMiTiK75jp/1ZOxgNI6qID6scBzTZbPNORObLQ
PRbewF71JDC9xLTK/4Kw/dRE4j5ikpHWwHJqcJHoE9NiAITcEyr31iMY78Vq4Gd01BPcblw4VTPD
wgSL47O5bcYtx87OcYZPAAdl8t48bWRivFuYYY2oeVxPDfbJumW/cSDr/LVvVhAY45+ctrIp/cRW
kFuYOTAgiqoXoG/u9ilaujbD516DQzAlovIfdK3kkgZim/HaJU8Mg3q+4hCB8PjTMzoIVim4E9eg
PBVBK3jm2DavABe9cQwQe4cnKOdz+bQ/qmrHsYY7pSVGL+rLy9/b2rJAA6PcathawZbts77x/mhY
GPWGxX7PPHmLCv54UGcYqbDqKtjZwiztawtgXpSHg0Ay9ai0oesqq0QwdLbpRuewarsSBwOwH2gP
JbNFTMDV/7c+hgw2uBwUU9Pys+YhRKkcuEmpl0qZUfHPhIc7cGJRQi2fVC4cEjaImWUL4Y3bT4HH
WVGgOAq9K/b2eNw6RfdPIEGjkfY0e3FB5VrcVuztMXfikm75fMhFNlgLnBdHDEQQLffPso9UFajJ
rSjNMXh6dLOxydYtt5LbPJmHC3bfbOSF/k8HTZgBrFpjVLaOVqypa8LmRMK/nXiqnHon9Egptyle
Y+sswwpx9h23wWns8YqIMetpVvkY4lg/bhdNoFvZ90/zHkTHpXLaJkmidadc5TpVUaJgk7BdKQT2
El6mW934bptFGxBhCTFNk9e3yFqGaL/Z+2XhdoMNsQECAZ0jb/4yhvqG/T6IYjdspSeu2772N4Dz
3gZJau7EjzETEZFd3E0r9cpf2a3Yu5ncrcU9KB+MJCxzHDQgANMf7BR5WL2jvpKlm37t7mTKY8Zb
70K6uKRzdsOTvVVurq4X9Bys017jW1RFh+hocbcTvPdIrd+Qvdpk633t6bQ/PI+f0ozPlkV+YmOM
yvRB2SfIeyb6AU6GrboIZHrpD6PgnlAX53QUqR5XEZLwWEOfY7zhULkK1CVB3UmCenztgNj6RdUc
+MvdxwX7vapQ/4mqTe8iIjmVVL6BTKrl2szXapZVEfIpN/eUElln+//P5YQZgSshCORMtU3aEln2
UISmTth7T5MKmNOwnfHk+n8kQ5G0OMnw/wLqctomqjAGkxU1RHm1+N1aZUWN/7YV+4m8+ZktEvga
6Ix6m6w1Ih8S0t4EQ80rO6QsHVFomsfrOJHt1OMocMKLG6eX7VlbJtGHz8+f7oZvBLp/b2t1LTdF
n66OxcML2eV3sBbJLmUJVFQVnnbudKrZpLIC6/lSRMur9HMyp5MiFHjkXQVXHtrOIepiGM8qrIUf
HkUPcSdy39M8mrYFuR6Wk6DkXOGsjrF35vGcq31XeXyjkhrJc4j0HJ1L28rp2z90sI8bda61jOQd
j8eMH8EU9khdg2G5aWfv8GtlDQpwFT6wPEMMUJBNp0pBaDtrT8M3uVUcjrGuW0212RQHHBrJ+QCc
F5pYYr+yA1oNMA7ir22Qimye1gbVdeI0bixUEJ4dauItFVR6sSZkqT2rR/yPyuRB4hSYOJTJHval
BcNlAEJLBGtGOiWr3XmJwitWq5ucoKAZxDgoM7NPkAx6g6BOjv6bxgsAaQE1VgYk3tVgxKLWgD/9
euqtowzYg+u2+CTBabjJqNNJnwNr8g5IKw/YoXCtHBQBooznHXSd3qTkhheCA5In/JZ9FqLTerha
AeBO9icxfI5mfTd+kHXvFB/UPw1+kNQP6kncly2nL4nfbMnjN1TU1J1UnbhxGJT+CZBdsjjZpYqR
xddH8ZdNagiyEufDq7shyZIbmOnf23b4moZcKS4I28wMqK1fiR4FHd/q6PblOKRCIeTNPv5fvB/B
lAlgYfjZpiD0KtI77Dymg48RFT2unZuMdzCm0N1jGfvky48jeB5P5xKuVKWKrM/fjfhNRQFBicN2
8Rl5UgJM69VCiwSVy7+3FcRd8nufD4iFTpvkG1/tDAHd58fy0G0fpCgCCNNIr+vWlKP7coX8SA7u
E3hJhZZA44es6opKJL4sTGvc5w0b1u6PWMk6ra3Zibm4izPnU/Pu8cHW1EW7ig32NbW1kfuMjqbA
ewPLTHLOzR73pb0pUb1kWRn0qmMtfmMYUwXWk++QKNfPuzO1er1bnY8BBkQ5CM1hGbQF2CGp1t4J
M5tbz+yJT+i7en1cgzXPm9QRGWZwJj+kJOe66QwhJTKVjEzkT84e2wnuPmT87dS867Z/dwA5OYu8
hKyHNAC+Kx0Yhukg/YZG8Ay+EO7pVFkDN9jPRoWHKhkSYqzcxgbZiU1rvOg8NpNiDVOPjF3kquWY
fhP2Jb+1Qkou6JIwe/W3mvhGzMB98oAEYaSx+IEfoOEUs1wfIaLk8aQkjU3L67oG5bEJqcVXegY9
nMvq5I6HKIIT62NypCLpsR3OO6Nq7xMwFRdJWYEgLEmXxDAwOJbH2XZ9q9CJnqFW7bMsw7hsH6le
7V3dG9wyucLBy2k5j/AdXoavrOvc4MKxEjB5+K0MTegxkmHDX9z3fut7eV2fkMQIXlieDJBFsFhR
F/vgUJAYrpYGbZSd6HOJ4UIT7tiivgaHyRd82j1m0OL2GQvoKJubNGMwjKGGzjrVpWU/O07DBjpr
ytQPdwtgqoY1ew2jm7NrrF64DbBuKuHeIdJh3VIg6WKPlr4GzyDdMoVzdGgotXNDHxBGSp2aWWeC
rIX3njv18j7bLftYSiJ30GfDHP2KqEU/9WXeAf5o3+Zc7QMop30P8KGa6V1bsfyuILJQ68AtWjYV
Z3p48Jwbn7UFRMKaoRbS78n3EPNBa4zOP5DzCos7px6ZLmjNaYqPJE5c2IAyaMqOwYdKk+8ft9Rm
u72ACNMvaF3qtEskc4+oQq/MBYZex5+702z+OQyRrOjOMZSlJVigpnPciQcMZspZGjO4PgHamWxp
Tx9+NQcgfeXgUeMDBN7e6jT5BJ3lazwI3kOYA4bbXVZPZqpAadCNOXMX9xd+vG7aHb2QsVXS3Gzr
O7Cb8iPdpZHOJR6OxZRjKq6YrLKuGYEaQBZW3tH3eHEg+dIz8trPtbj/Iwod3S0zYInYgjhX5z/4
uQ/nx329i83lb5CWNTRI2YoTBuMqEPSSq0D3gc1GtCsFIvVMq6n2lK2T37fUehVlbTv8gBTxes9Z
31lAHfX60Khh8dOGvoGtf2ppSCD2h2D3FdGRo3x7SMTxUVA8UdcZ9HYE1Ihqi5EiMb6ubX102PQB
KwliRHj5i/VFazMgiDcMo7y9d/TeQyWk88JV9RsRzhBPaJOfHjgj73Fv7To/2UJYnqEI0zEHC6yy
xb/xi6xMtEChfSLWktPws2OBoF/KpffRkySKvzntCIQwR4XCceR0sJjBCqwWrBjO47Yla3A99OvO
GeIYbsNO8xax1B+jbLxQeAnkm2wuB9GWT/E6YNL3JlZiJoQ37VXgYIWtHFnQbjiSK/xUFh+H3h59
hXvwk/3J3mvHEFBb007VBdhCFU3MG9ocXZQ3YmB7aq6asIMKF0Rgps9TVFx6aBfMFZVjiyxAUscs
S9HiRF1kVZvgjMvhE9E0uc9R78ApaCdOowMrt01ApUQn+oNjSet/TDqTffJAyaKJ3hCwTLxLLA4W
HDPNPW2+FJVfrMkA1sfzZX/NxqgLiWZzh6uCCgc0AshRrFdBAMsPVIJXywW16UW3iTFjIrfDvWao
37FB+k4gMTwxz+JUoM+zgLuI71d/uVW2Rt22DdvhDiEkfgBb5hSLvSWdD0HOcPcnezewNGUm+x2+
p/Db0Rz+popxhI9Sbb/kzW/LvsMpZaLJ8Nw+J80KZ4UnlsufRW+CRFuL1iDRWMe0WhltUG+CYhMg
KVeBuzzb2lcP6oMw2Qqm0PL2AUa62BTxY9DKeYz2ybzQA9JkuEvvWLh1CXlPoXwKac4mB6X9CqtI
zzqIcEFvL/WcPZ+/XwjvyrkgQtVL595dInSCEd/bI3C93Eufc6tZi3agx1+2Jeb+Lm5Tl/gVZ0a1
B8D6hCg4SC5VDhe75/ScPif+ZJPfgZr2EUiaJPN9VG+grLqoboSebgO0KwsTcN7g21EJtgBJVN2M
lLezG+8jFJYAGrr5wEdMvxxkdXph7uKgiWR181N1kR0cOVsOny7U/lj6dHtD+leqXyI5TLf3cFOT
BLAxfPi8/vt4R9DV2Pce11P2E53v6DfGIZDLhEeiHu35VAu1mnfi4HcxIzZtHaSWEgiBO6FT1SPI
J2FFFdxH8rZ/pGFAzFLeYBpRAeFrA2zxc55Uj5Qrbk3SRkhtdga94xfdcJt3DkYM5N5g2YPhCM0K
iyzvDsh8xk3sgo3oj2HeHExPd0wrq4FzjmixGGPziWQJG39z9kI6yEUpYTa1Xzp9il0xIAf639zk
Vh9Ap5Ekw/LgJVW4fbBFQHHi8ZP5BpjdWXfCpfVa4MbusgXhzhO82iVFzxIhrAgmoKcro1cZ7oZg
dEtOnL2jRUVJyoW0WQ54KluZvJ1f9pLEbyxP54CsyCrNLjb3CrB+N3rY60sGewdyiHo+9fDqEm9N
tCcZTsszXl9qc83weXRFOa9afl/oo+DDJaZf3dztOWtjMyzob/4B3FpvURufDwyUZX86H3VISndK
rdb0C8/uaML6PHrEFdpqwtcHESq/pYR/bAN9rDY5Qxth4PDX4rF9mA98CRsSLxTXjDoZ9l9Cj3C0
uoz3owFLa1Y7PboQ8qFsbjoTXWgRPgl7ZkfO0R2MvlbJNi84xyNVSjNzxMfO0Q8KB1vcfCIKiOv6
GLxyxUyt3flqCUHVJde6HdRhHaQsQHC+pvXGdoSoayASrMqXN1bFCFZy6t/ZQ8Jps1UuUVXeF40i
MtO4DTJGA0SWQOnM3tghwBvjbUgm8EScMXKN8g4OxggHg46fXOxDvL3Dd4VqJippqNPy+esCVwXP
tCctYL9fSkviIboXIMvGkspc9hTw5Ay8h/cgd3JhzLQ9VQeGZO5zj9HBWUGV5u+Ch+8PdvYIuQvQ
21IOkHgheIL9Fdi0DB4hNpQc6N6QtLpiiO8uoY6AKH1ybTgvqLT57fiE1LuDCIgd3adebo4KNPRf
QWPz9784B/ekwelQNoZAgw4MxBfOtcpsHbGy3EB0823tiqZCzghFUQ1EiODDE+OGSi4se878Vg1i
Hw/g+YNd4D4x/PBLf7Ev5wxQQZLU7bvdCfru/8+cnoXnhJaDt0eUDV5lcZ7clJnU4Q/ttg6iXCX6
a2KbD9xngtGM23goTEXGcId3b+3tqlbtgddQYNYOG6eYszYEJrTpll/422ndt/bBGYMc1sM4JcjX
ZoQrejJ+LAbpaNMgJsAKGkZ2pKXnmJ+EhpFhQ2aA3ddkW1aIdncqWjA9Fm6dgQ8sKDPm7R3n5b7K
s2Qvg+lTANH5OH4wFst1SqTtzJjeKmouMQ/vTOb2zo+Z3jOcO6xtLU3wEvQX5ZFd+R/EoC5zQTVr
2Q1vDiDj0b38tX2D1Zsk/IarhzSHD4nJJBpjLZfvyFnVgi/Vggmcmp2lzrXhcLg0vCW6p8RxlyV1
Ij88DTMbuHdr+QyRIeJN/bOZd3X/wWpWR3byw5BLkuBdSj7RFewHjNOxO2Frbw/eFPqvD35g1rfY
MiC097Ob03UYEuNVVxyH8KxzGhV5g96s9pK54VsPByvVr4g7BtZ85LAbGnz9B9ynJpJds6PJA74G
XLvVN3gjCcUXURyxdfyJ2kRmTx3137AJDO4jsMORhlT/9yVZe/1DcfHMWaKIo31sS11Nm8DnISqe
fa6gFjW413f+9tnNYT2bU2zi9Qry+4iQPnB2xbnEIQGfF5bIxwv1orkDSiqNtdqvBaQiH4v5BkZZ
k+/CkyZYh25cvWL9LGQjmCd8q24teGN9txdnHyTGrZODElq/usZAAYiWAbOof4GfSz2FQvqgyCBj
rm589wZNjw5uXRNle4iWWECzwDKsDjaKOpxsDfc+jpa8ItyHcsA3M2htfjP02ok0ipMGO48MAxHO
IO+dM8DQz/pA6WGmA1SSGOqpupvmDYx4dnLQzKWrDA+ENHStSGvP1Xn1QJpWPjOElD/JycGu1H7z
J0h/gSnRLGuevlYe1a3I8NXJ3YbX/KoyKFfgGnU2hrVC2c7Top53zo3xx+1UTXig+7b3MjLitjsf
tumlfihEUYv4TQUSfL1aD4olRbOzabVA4eMfIn3fCI9g6nfnnGDaabdWoEV40mMCRpRiyA5mS1iz
+NKCxXFOevNHAg+/rDsaUMVVksUnV7zphiCbVdqDzpuVnsPy6XY5RDsKWHk+455jcXDvOa3cG610
xB6QbWf5le+Wdiadh6To7A8/Gy26ApvqBg5aVv3X+2Jp3RCR+WA2MBSLj1NDPoNB2cEQAG5NFztT
JZl1m3v8h249oZRBhoX6YYqb3WLxlP3gg4tjglpkxA5ClCaro93xlkVOmFzsPyJE5J5s+OdtUark
+4y/VrgHLmv5SlQRCQEFQPfANnp4DVeLlt2icGL0Ch8Goqj1BXP+BVTrUHEgFTlzIGoHnE94T2lk
2wTNe4CsuXhNKdUpq07pO+J+G3cWo1Vb1iW/wJ2gQqLUfjiMYTItnN4laxCql3TJ5MUJHsiSiPb6
IrCK7MZ6bt8IdTpEz98IvxHWxepUl+CfIU+f5pUPRoX9JkzRL6BwhoTlWWQHh6yIxh7iUV33C5/2
w/SBnldhG11waO6lg+Av7s/X4OKra4glVzRR5c4bqZ62Q5orz0uyI9NE04VQD8Z+dXsYwnEwjr6h
atLw7JLGRdcdIBx5j3EFlc4KHTr6YJ1wqOK5ukhPRrEDl5djA5NQPfQ23KvW8ES6+rqDol1o+cCU
+lu00z5MU9rLEm1cCziQVQ6bDMUGrAVlPKKASXABRIZFUdTmiW7N7im7FPych2w77/HZ14JjSgAx
HfaB7TsKCoTHUZea5REMsM2A0oueGMoSTG+p4DR+qtuKtq0cvJl0SnsdPjOll9fxsDJ7cAVScBkT
x3X0Ud19dqWZbo/fw1d5LWm755KU2Um20GsneA0f3Qf6rN2aGpCbbfIgq8+6A7QU4xvH5T8Gqsjm
k9inIVcI7EYc84POFihEoHf0SR4YaUjwimAubjxcGknSAEa066bYLTF8xt5vsd3FuxVJE5qFqiGR
hNCvyvF2EO9Gp/QwPcGTmZ+9Y7zPut7eZJsGqUwA2EVngrwu+48mvEEmy5PrYpD9AJHRGz0s9fKZ
MIG6LrbPfF4gQzBE07yhJntlaGsAerI+d+qwuHHDT7ctjx7fAsrnrF0y8aK/63k9mO/Wm0k2fgPQ
0PHOVfO4OmUdE20juFPbsEuzoYC2Wt5YTYlO02tAMq0e3qbHytFHreqi9tBzGq7Ge7V5hBeqzu/f
u9qLDpCVit+/4XNpDvXJYPnmo9PsuaygfxzN3dcehdKTRdsWVYPd53yYFg61r/KVDVgxV63S0VNu
qsDWJHOyBmHZ3rvoTUMPZUZ2miN7bxkkVWA+fhVUXtBvzXq8cZyGPnNMHC0NnvpfDVU3bEIQsEeF
YCe2ULeCt3+e9XCEMliDENrfGQEvBl6gt8QjvCBYjEy2boc6cISo2StSwnhoCtBvApddvR3eHB/r
DbKPICN/SLUbcMmGHWr/vG0bf4R3a8CXRsi1PD048ON+piEl4jw8UCYqcBanaWEPBW7qAcpCKMFh
mDfwCEcenf4nZulOIMBvm3lvenYe45u1/iWdYWeJeBwV3q1gudQBYuWt8Tz24oms+Z7qbrWntalw
LB4dUiL7jcZq6w/GFBct7ACRB8Q5nG2pAl1PsvqH6VN/iLHoYPYy7e5DolkQdZbInrKdvF73lg9c
usm27slH+rK35KyId7AbG0PW/Ng92fr1eFX+BH4Rgwzkwz+D/J/j3slSbtQUXMmWW4a5+Ihbchlx
YnuT+fA+fjj3UCu+xLgvVf8tnCegz4Q6shM8ChtXMg6eUhagabF2E9XgGOnOll906EHhgIh0JG/Z
Y1ogMytaflvgZg9erUIBlTmtxjFbQDPT8fEbUMUfbLCrFGHWHGHO9Q+BJvs76kZHghXon4I7t8yl
dvY8obiA29sr2gFPBhmRZ3YYzgVa0L6Rmj6rq84vrqfoYQJ8IrX6COiswsYjLse0rAwm9iU+6iSn
t/j2qdyIWcfyGr/WVKD480RgYf7tjyONTZuEJ8BAqwAZIhLdSXAU5+dIy46T3ozwx7D2sCDE2P2d
ugk/Tnu6zTikOFl62qxdvNq2DoWBQzd+Qgwf8vdYlBu1i+fkN4Dt8nGBfWpfw40FRvbqglgVyE97
bKBhcbN1wpg3yJ9btYtW41ADFthEmkNPXvajnXv/66LomV1iBvJs+0EtRy+l9j/BHn4ZQvvgMxM8
NBk3qwn4mdEqK3BIQV38j/uMqVwgAVCORP02CRHQjHydXF0AUYMGFV1cpcWiBzdkSGD08RzpQyCe
nS+8T+blUDVRUU8NzkTtLxTyjxBq3CrgIvx0oRBJemYYh9MHvNgt0OqLqMHNBcDx+mQ0077IG9ST
BjGqlAF3+2BfCnrZY9mF6IJ57oiAcKu+YAM0NLjZ60nNeHSLL5MuWgY/XsXVY3WstHN0ru6hjmbM
jdUsJBgt2hrR9R+2EbB6xnKyqhTuJIh5TjWdXjmhlChu2RojJEcBh4loTHPEKX4QITFz87iryACq
hgvwDbBpZsZq0II+M6TJfsW2H2DIT6Lt64INSw0a+Tm0TO+DHHdDcgcz4q4Mz/AUz8H0A2xxLzsh
dLhsW11DNr0DE1kvChIlmkpzQ0uITiw7JzSBVIY7d1fWbu23g0pp8by8G0hDnbVAtNsusCDC+YLq
BGFW28AuBpTtzgY/VZOsqS3m1M98P2ZJTWWOtuuL7MUmRJIKNBWTbEdXluJGeruo50FHn2rJa9mJ
DR/pcIp4vwvKQMBGZA3GJlOzvy3aFBVp4yIwWcfr93hVHV6fpXSOSQguAU6m5ffy5AN8oNBIv+ns
fIROzrI9na9JA5Sm63qijz8kKAHAb/Nn36qPEuMGtf1DygJsSJYk86GzQ1N0d17LeXkB8Sr7w8Xb
unnsudHz1OIpGzyf2SkiS7ugAcl+rM8+vOfP/zh4SMH+WcJr6tJjzFDTFS+cZcTN+6XE4G5+BATR
POZhzLPTz7DXirrQoJNrfBtisdpBuIQg+jdnvpAdnuGluBRMFpTmo03hj6jzc/aKIeJo2DSs0d6G
sLnb2mfDWSCSwAIjeljRL+g4B+6v6E9eC24bV/PpHcoBO0Zd4ibbbFj3WvDiT+4lfg4v7kG9Y1Ge
nC0JZgcqgYeFLYgiOIo3npbQSA4RUI1b0eOPDKt0X3tST/dryqIvE9rBou1eqQ5+gZ6xzPmSsHtv
nol1xBr84AFcMue+8FkpcAtWiYcfLimzSgwG0o+LQ2z1jGk8HTZI+aR1diqplOO+bUjiEW0mvczA
N9dqkHaNFeIHskbcpilj2zO9KjXj2tHTHWth1efl69Pt3u2xIPQWIC3t6Q06pomZ+z/SYD3s7Jzj
mqAOqnEnsFaPf/7c1Kv78lRxMm9P6/JHDcuQwt8d/D0zLu4TaOae5W3RvQTtl3dcY5p6YrlbySJa
tF8ITAFK2HP/4r6sJTAshSrQ8hNxoJpaQqIjf/J3ou+z/KmKfloA+ZxR21uwghWoAMUYU9QO06Ro
bitFFZaW3D5tjypkBz7e79yop31mPntmMXEK2Ysqs1S+59a1POPSS9d3lGARKEl4SloLdH7zg93J
cMX/pd2ZBmK4F0qq/OY1YTs1UiQNoi3/HxPAvJMDKLlYcruIhYO5mgGxngapmXyZb9V2zcITy+6P
9Mu86cIPx1Pe7oVUogSsr5/Ax8GhQWl3HcOG8k+JcxNWD3ZyQ37oUPYJhH0gNlRdqTfmtFhcbj7j
Ie3g4IoY4NtuRh/3TjelA1axjm7/po+g63aCefyMYMWBWbBVzYKtgpvFhQkwO9od97xEZ96mGS8u
U9WqG/ZhjAUJf7/5J6b/wmxROUpdx8TiDZtIHGyeZGOtsqurnpPednf+VSpJJrabvxNVMX0kwLnX
GpkQ1yFcOjSKLu4rfybLC8gKhhuqfPBFDjCYwWjvFXB4g6zvGf5VTAczutGAwpWq9Re3Nt/osjqO
bys0MrCwIfCkD2TUGce8YpwH+Eevg2uDH8G3uAzrIRmQ2MLqvJFc//oQqYHV+MU9ViENhLFPk65S
JeOy50oj2xDASx0iEqsh9jM05GOpYejpaSiGW9c/FE9Gn2wXGchlvwQK9/FVntwP08OH0yrZiY66
zkcWkAuRdMWgzSKVUrjEz397xDGokbUABWuWh/Q3BlFhDhd1hv3hYYQDFOftmNUTXKaBu1mm7k62
Xo2Oy5AtBtjLf433DWsGg6hMjubD5+KQMthyuEvgmwou4wxHtLHO0+Vg+WxGbV7oWjHl4LuP2+Mu
iZoagbfEiNcoodJ1ok7Ey/CoXOe4Dwfnu2iPP8k9pjP4zOZLjQF8qG+uA3EbaZypmhqvHr0n2/y6
6DsqK23X5vQKlODC2kt+zL3ZdWnD2WtWrJBB2ebyP/5a9mtAE48wcX7zX5tDpMfHvwMLJwgKv4Z7
HnSFyHhklHxGLue6Bm+iraZCenkYydL2GGK3NJHtQIgx2S4MJAqMBA+pXuN/7ggPqZ06wEMcVxRt
41Y+PeqF4Td94klMnPnTiQ5s1MFvY1N13ERHNupOACmqTGA9GmoEp4YRDXyet8cwrrmyyyLRvwp0
rNgh1zCLPVKFMS72HvZCBZDLH8UPvFXnyrpksQ3bP35zSJcJpr14CTCE3DI277Edz2RGqvbqmbw5
MmgZAHSoQubhoIfFpAjEJxgEiw8VGmAPRR30AmtzCw1wB2qZ0X8cndmyokrXrq/ICEUQPKXvBBHb
eWLYg4oNoCBXX09W7Phjr4OvquZUyBzjbVEAflJR9PQOUrGkDH3s4v6qD4JyBTr8AbJ0gkVBZVHa
jTH0SDim5+QRXqKPwdI3mPaO5QN9DZKfI09nlCWvE1vZJeXLAVBFTMph1zNpbN8Qo2dghUYt8kOh
yTg908Aztos7oxKaClAvkk+FfZWh28hIRg2/zpmgCedjrWGRC70lTAPXRkSiffI9Ec82o+uDC4E0
dahJMLyYDcQbLVAf+Fr0W0FpY7sWQDbLCmsEIin2nB4gR8piz7PY4/mHbe/Mu/+mlLqOfumLDK3b
ubTf/L43CCNchboYi2GkaRbjwbv+VfFg+Z7efRmRPHBqpJocUAi6FHPs3U+kwQQX87FQvaEHoeiT
Fr4m5BvLXwZyQ1Sk98fvhG5ZMG/CB55DIMUjquUL4MAbh2SxvO1eIR0vTXBL0Qwr+O8f6+Jcrh9D
o0vBOJp1e+Ywe3ow25+hUPZQxPcOP2skxDcGoEMHXvhi0hQMSBO/PbLCUqYVKz/eo29yXfJFfASo
hOtdMYYKLPAjkYgDCGrAJVZZFL+IWsIrsX03QzGHa3Bp+NYPDw/DXO1wp5hoatEeXeEQoVAgZ/gh
OZW2hhpeMTb+5/yHI4tYg3iwrqAgYvUg+Y1P/XPykARukDwQgpVhPjby2d3rOz337qGtsy4rsJ09
6J7XHSFmKMLoBDBDts8EqhW47EcMLI8KjRRMZz9uAPFyspiiXvoY47TvPLwtiBoLezgiKQZPO/bZ
CuapyQjmv3Iw+oqnTsF2/0PrmXdb/hLqUqefoDeFlCEEx4Ez03thNyRxHuEhLafxYCEM1SrOC+Ll
JlIAy8bpn/nPGCnvG4DrZj03cInweCKeUvkb+Bp7JcQnoQbuqk1u0IWCzHi7V2DnJi6OtFEVjAku
Bk+znrwW4+lz1Zsrm8fQHlGY6Q2Tp3efNfw5cvJswszIaZlpYX8jsjaFnmSnocobQVq/Y+iB3de5
2TuNR11kafJ5XPAcMKHOxHwFBwrCQ28W2c38WPz0qpnWtKhAHfopZ1mQTVDTWj2zWrFknV/hY/41
udL5ZJBZeGRg/bGnsNSdqpVqquGt1IdeNhl65GECYsYvkn30YQrsv+mmCpn8ANmIl4yxh+i9hN2A
+JjzW3KksXaM3cUzJJbBgsARBJyV8VwhiP5SI2syobp9RE5LQcACt7oDZNw4IlgaX6CxYW9erbSX
pUWCmuKVRpvfowMN3ooEbKPGubfQbkaTwuRUjf1jwHnRtWIIOIXXff/ZsCQrCfvHx7ig0PrMxpyY
W72l4S23hg9T2tJpCOCNGYK0JxovnaJPqEnMBXJFycnUz097ib/wxeRavkuq4AxwdxXoWr8+LWhc
6b/wiZPnPpNQARBtGGYqVmBd4tWiDCPg0xmfOC6Z4XNLpuGnMOkuMgUJrLeLsayD4ZD48qF4bocZ
/M3ft8yW2erHYavCR2Fw94jWZlx78RwIORKJPgfZ/nicnCyJ6HlrwI/Ke5MyQ13R0FoR+zdFjcpk
w9WfzcpI5U6R9dy5ncaWALoHyy+GIN5mE96jItQN8nocXhdoZomaQHLAKsYye/NoB4ACZs2C+nKJ
kCT9uXS3gH9kQ7czOX6GKEsYSufCmnUlvXgLGvz3PTEWz+SZHFX7Swq0HL8htwQV2q1HDjXzbs68
MST7X+BbGlCbvt46PUxaeIg5XbvNi+fxuSNG6/mw3tFj+mNqJ1hrDR12n/92BALlkexkpJU07tUo
D6r5OBW2HMicS5HqPTDvwgFMYJPrIQQo8nDCKGdf2RxP1WOvIaMEEqk4FPH17xOMoZZOAAqMc5Pu
T9PRbv+E1o4w1bR3LPbcVzyZY4/zuOfR/sKiwCNJPP7WnnLXActR3QtIqh4qa92PWK7YemwYICYb
Zcrw7j05txF6jDd5LLjMLdcTl1TOB/1z6rUUvWHOoKWAfIGyVFOaPZx3WqJ/ZDixHuEX9oOljrOX
06QzL+sywlHChaHNwP8mP+fIrRuOj0qjl2TTTDuuF5XsS7l0uL4A6UdANu2ZzA3jzRQatct8Ltnq
UrILb5vmtdBRHeqI55feJ3k99j9TJI0otkHGxTLPwnBghiDTj2kHr943ec3y9Ye3zewDqBcoRsTF
/yNDThe/MppsNO40oC0YmGNQSH63u1XPbnZGLhMPPlLNNuKnrRu9AuOK0I9P+q6YTcTHQCBrQi4w
uV1RdD0pmx+CjLi2G65S0DSOWYsM1HRkVS5pJZSzgqPa34GuoaBaKCeJ9Qhz2A/erAbkfXNnQBNY
3+AbSNSQcLkVKeYJjkz+HRqfwMoREFexcJ8UtpA8jTd4A2Huh/wyBcrNl+ip8hLhHyrDZc5+xXz9
n519L0vA7VvcQ+m/Xf/C0q//0O23i6dNOsbTyf+uRGw6I+/AKumyR00uKcSiOZgI2I0NwWzSF7qB
3oRORxY1jXd2FAxP7dN4AqiwUCFFGhpjN1G4Godw5N9ZYcNqlH+vU7P/31Chge2SMXseuU90dpzX
jPG4hFAkqEsBm/D0G72UWMXaVDEB1miQn2m7lCA333uUxg2fRD35wrtcrV8w3Aw3DydqgN1NRkRI
LHY3FEd3lJqomxmeuUA6k+38p29ykcAh4F5xdgstaXgJN1fLktFpMNih06CCYkETKrchx/XD3Qhx
5Zud1SkOqP/nWI6hl0HzY3XD3+shPUvGzBrkLQfbJfQxhMcPnDmbcGCkmxHCwCyQQCZgYr8Lvl6G
bwsdkaHEyprUuKSxlANR4FqSMe8n5brmI1EWLg23s9G5byjpyzyXyTN9nF5/TYC7E+aMXIOI1oA1
DrbVdbGmTNt7IYAMOTyUuV+ZmYD7VHQHd6vacxzW6/6ssqrgTr2jzkcJI0mVK5st5wiUBsAH309y
Zcu0DhcCSksxG/BAtZYo1ZLt/hMxwQDJEqAV7LeHbNtHtqEkbxPeeAEjZvdoLAMX+u7zP1Ijgxtl
ug4PL4cv+BRliTG5xUx0PGMNqfEkUXFROPX5DQ4MnO71vLu/adiUNPvL/6YMDvJhy5QgBe/0Mbme
rv8bYTmfekiT5Ig7l7PkuXqpVrH/quF2G0gzmaxZ9Jel/ji0G147LEfZCR55PIV6ufA4n3CDIIev
5h+Wbe+jzCjKZeC4BpINHADMx+xqDYbwrSgg0YUJtZFgoIQJk8zgFCwRcIm362/EZXB3du+w8fBt
Mqn1gC/aKN80MSIwFjyuXlYedi911dKIq/fE2yweUKN1Wmt85sNHiDPwZOEuFQSsSilZg+sDoA/1
KPYgtukRFV1bBBcPvm7kAioD5hmmfXZ1z0Sde8M5ErtEJubzqY/O2l+Lkh9udZ1vijhbSBzfkUSM
YI1LxbpwcLMJ9P/IWGfICUazmsgSfheBNgrgtLQvu8H6Oh3CixR+N++kUElJ4gTMhP2+Go1Kaard
H6HeQ13WOujYIcia4LN/nFChf50RMIzD/IF27r4oHclkbgdFevnsPRt0zI8FSD0YD9c0Iu0qlDi0
ry57LNSunfkfvKgMyIDIbjaRwBagWoB6015ONSGvTR9uKGWJh542Pv77fNm9S47UG9Vl11BFe4/t
oo9gK5acOjOls+Qr9BVsnTL8WIP0uSQr6LckmDCt7W76/dmN/1RoFNr/ZhDWYTVntKCYY13tftaH
U1sNx6FwPwDOIahtENwEw9hyASCOfROSeYyHVTij2bLYQQYpxx4OJAOBpGUYiRuwdz5gZkCr5Rl2
FQyw+Mj/mzRSWs1XjX6GHTurm0bH/Mmmgl6p8Zd9VXjLkoeTpoMTXjiaF3kCmNl1jYXNHW+wxoW0
uLJb6cnwiPkIZSRF0HbWs4fzJ0H1Q/OIO7zAu9c6UQSxi4vmv3cKYS+bcobF4TQ2ZrO2MmZz2ZIh
j0wiINz5PLfIvciJYne2fZMevCZA3migUXhrLleFXt5huZDqa3pVThj5wtUwmTqyRyS9h20Nb/8Q
kfALy1gOhE9QRG6m/hUdnuG//lLcNwaQV/jfaSfD+y+zINrUS2FJG08EWGn4VXxb+wlGj/XHMnFf
6cLJRtMjGnJh0E6DZNLFgWkamNnIEQgBf1Eh3ubFHG8fuB+OOKPEBZZK6Ku5+F134JlmOlotsuCT
oR3U3JSpyEzIBJhcp7gdzfXx+NnqRrDsuViNv8ghpkJEE/S4eaa91km4AzJJqChOAzwUwtPJlxsE
E1U310sXJ7tEzx+fCXxlDhKN0TxIDH+32zS8N4hcgO1l/CyowBbnn/4Vbozd4ilQEk2/bC4HLta3
voD2IEMDw0S0c8VPR5ikY6IYDlyDU9jCz4ARD5++G2DdrcFXqdi0vhhst/pC2e3EQN1U7lexG6SW
0UKYyAGykiPg4kHo3M8QkwnqD/54XwjbR4wvLI6pO9Z4aPEimMAAeORRhrjc+gaSMaxpL3MpOezf
iKWRDF2NpfBN511YAI7Bi2O/x0OmOpQYFXfjsAq36UNfESiiPi0uAqNBJ2+tUMTzqhM2NX+RDoPM
2MfvdVWDCNMRgzLZewvh1RdiCg3cAUVNqMUjneXiojkhMerrzUvnU2aXdlGfPfkVkruTpLCytJnO
yA8ZT9GHuFBVXhZ1MGcG6AM/G8jZRy/4YHjxrJQ8Mv3Mjw3JHGmSALVDqQfwOD4PfcjGxcPdpanr
0vQ5O/P7v3ZPdJ7HeqmRsybSTp1BoJ/UCLqyp68Y1yLXcGUJOyY/FuwZ2RgNPCqxCCJ1ouWhQUuN
SJuEFGYNgjnu+yvaQ/5/HSuibelflrd4u8LEGj2iiGAG1HCpHzHgYUcdT1a8Jxue/l2UzSzmljRJ
+jMzEdCUvhBvIVkNbPwpjbt0Ek34BklK8QlPNUy+9MxjnteXuMo/4EnIU/Xlmk3Fm5BpcTw+DIzf
9FpqyYDzC/CB2N+PNz7eeVAeizNm3LeEJsfFM4WHHf0cIlzQXH2g8fXs0ASkrz/OdaPZM7PHKWES
YY2k+IGrk4fUd4Hs+FeFybFacXblmu6e36l8Y1U582VxvhEC1yQ85GqaoUyk+8hel3YSJPUkijCI
5vOVTJOx3/UR0rdGiJcXVSBjs794plgCeB6epmGFL6IKLLIcIhJUhL+W1M7rMoy0g8WPU6LAMxhA
WmLA6Bx6PgnhmZG9Q57PgkKXkak7FiEwbqQ7WijOEQuXKD+8mGCH02TsuYbEiwuOYKGe5g0UkWUr
odeaTmv9RFUEAR7/06bgSr13Q3oMRVaQLTzlTWxYIiINRobsSqKVZnoeAtm/x4xMoU9wIAm2Mi8p
toEo1EnT6dE4ThUKheAQx/tHsKWMsm1MpOgUKrpMuDqxCUPr3UxH+DztEol7KJpLEaiUs5ozvl+5
POg0rSiJiJPpD6kFiO4okIkivvudYpMbMS7tH6LjCKN7VhBG642QJNsCsimpRfsaGbGA+K3G4q+h
WhQA+2IqoMzH8e5jwx4xHla6yh57LOZNiSQVFc+1M7KoPEPuxB05FVv8BCQduHTVUPxQBjBP6OEv
xhf9xyckTHXXcKkLG6O4STHTWWCePYxyGjCHTlEpS0XynbU79uwLesGo/unyxZwKfetgdhNNVtSy
SIiH4MHR/BOvi8LlfgYk+HD4YVkj/4df9Wm+kT/ehPA6yUkVg+vHTZ8FHUdAaXy7+If340D6Hsew
QgvpjgIVUwEtoPfd5/JLCXK8B8PZbfLFBxhQglMT69ojtfMeCLaDmRmaV5BBYAmTG5qIWQMct9mC
WBY6tfVIfAkK1iD772QIGl0yMn8Yh6cKMUTEJKwo+9zkMO/uFzVyu6IJzc7SljDpvsjPpCizZ0CQ
haIwRYE0P6G2RzORRblXrB+EH/eWfRTJvGbSMcOLHn2XjxkodI/oDZQ0+Zzb6tcjkBaWaECeC2K4
4G4ThXj+WUNaG1SwSzBrZHyIqC1KQ+BQDFOjTD1hUzLoQLvaGplTlGwA01IvsBlHSlQjIvJuRDZ3
1rQwbtD490BOcehA4cRwL43HY0X8GIM+/J3zsTeQLiPjig/Aju5LlBlErd9O2nQg8llfAUx4P5Bd
54H0QKck1a1dXD2QQrQc/3cF0cXDBgGJHC4qlxEnJafU/i/zEGQmxiwPlSJ7GyO6EY1cDWnkhetI
KDpxrQUNEQIhjVkpSApDHqPj4h0M50yI69/PkP8+RhrdcIjyOgKU8LMSH8xe+F91i0J2WkM38zZ5
iFtq5qCw2fCd8/wIjYJYEAUZckNv+wCZmhYPYyVw/ApOdOhtd4QxzpAnHvDOLJ7CQ9VMbyLxRZho
YFCsu79zanfERvo1esnu5iE6AN74WtwTE8i7h4siIjcpeSvBrfnz7DV+JIdI2g1Abkjl03uOE+Dv
iSUUglSGlvb825zOWL3bwx6juBCNoqqIg6JCKD6wfHkfBC9SUOG+Eou39DPH/ELw33g9hXoqmnaz
ylzxHBiKB1RyFIJW7A8T1bxdDRevl5j1xMcpUY2i+M+piBGo0ZIiu9v+La/RpaBCpdSPw3jJRfin
rRCVuwWY2kfnpBj4bN4rrMBWDthFnAIWh58j/D6a0+M4/ZFAy9/lYw/kHy5ZyhCBQMI8re3kuXwv
JaMAfFl21E1D9aw146wYV5iWJsCiiCkHDgg1xWsinpZ+36h5wM7VubKO6HKsDcwmOkIR3HLBtIqb
dNrnJ+B/dJ2cQ+5vdVLAqaBtjoo9n/zLohYDvxnQ2h0NG2Sj1cOzeU1GEVazdp0vG2tkNAvFVgnK
BN4TefLV8sMzi3XKQpghhF1AajwTOwF2CzHDmySc3oS2XoB1sEkb5n7CdsTPIFhe9e8VMWSh2inh
a2vbIEXuy9xIoqQFPFpDnX/cnC+ElU7Z3J0iaDEL4FTHpnlHgcehaXA0o54Icqwss4FzXfaJm1li
zwMHZprHnCf2krSH3utmg3GTNULoJsITVO78B2/QXBsAMGHfYXc5D4xnKJhLNWEvTko+KjqTNfHz
kgzVThlqe/OWIWP/zGw/xM71O9a7vvs5dAV/BcgY02hYoenhpL3vhJ6LXiJXjpQNKxZ4c7xlHBig
Qne5HRaDROibIOhWGU8BhiJTZZrpJ7TeEivpx8VOcq60dSIQvAAb5SsEO5mDZs7LLBIPP1jCoTQZ
F5GOOSol7EqChQJ1E6rYwuO2/KAcfKKP4gmHkYZXcL4sN1a3QcRlyYnsAKEw8NIKRo5BX/AQGaD6
mH+At4THTQ7QHeLOkVHkO5SuETeCrrleZOgdMO3BU6uoIXqu5L93NaFgAEX4B9FiuaPJeffYSWZ3
/p4FfP1gXARc4kHG+PXZ8384L240P2LGShnbJzI00YUO6T4aT8g4HAq8IPdYOJf6s246Wsh/Q3p/
ndFCcvJoSMiuR6D80G5Ls7ceyMbjeC/Ne2YN18WuRoTJKHO3AZnGaTf2B8deeD89TZnSFwFHWT3/
6jcBX8SIVTZ44pPP5hT4xGzJ3fG2H26gux12FaEQQDLgXw7dJlVQxrN/Tt+BNkNY5cpcHURlXN1M
WCYLruD3fnCGAeKjfaFBE0pviAm0c2hVnobSAnM/we1C7NrB6gcajgkl4SmjUtsb2awhIBB2GZbE
axY+DS/EfOKSgNc7AZZrZAvp1Vxa0WwHGipwQ63V2dvtu9eL+9jpDndPxgFyRyoZaG99ueQqDAqm
gTGnuvA9X+0C7KofIzgJ6ApmWmscgpx5WQyGGNr45N11nQev9JZ808fxEnwSMqMVrv+X2Thd+NyV
SPLX7eHDGk9MajhypD8Uycis0ajFy7tTyzrraJ6q03Zz2ategfRQGHKA+tDS96baTBAHEm0eH6dI
GvwJ+0FAlTWpcG3azYtosG7XdSijznw7lz/u4gHtoj3R1ksRo9OaLybEWeldyNvFhtSHqxigGbM+
okKgpoUE6St4VPAl+pDsZ2tMOjnNaOMD+kahSBpHFZJ+AKQEBLE75KCxefhasxTIfwBqKK37gCFt
nHk1eTXr75qlozH72ITgcoFK2mM1e/A8T6uB82xMJEUSFHJU9L18KZf2E8H4i/bAegPgO0jvQ0PC
K8X2M+4vM9lCfi/9cXhVP7d9u7yKj+FAN1+HAavIGBxP6St6DQRM4+mKjYKNq0PWCoeIpoz7bk72
2wPVD+YQObi9XGlPcBUT0wIlY2WBN2UIke4sF+sRgbzqFpCEiAJiBzhx87STdW1fgVmcsNUEyth4
nL50RXiV28XbFiig2EOwll/vpxLgTsE8+4ShIlME+NmaYFKXWJ1eR8Y9eU1gWVY14v8K5yLfK+pg
zpHFJUYexinyGZtKboLPgUq+96ioyPDQrC7OwtfVylmxLkgNKAfnV+Rf5EIaTB8oN4TOWEH5dawd
vhbvBzbELwSFUCJSwWKdAoFi+3tYKM+RXqPbgKiLUk62NY4C6ihi1VO90vyu6Rnn14IzPo5A+mDM
fkmzqvwn0/Xdv8PPKdaAx8JHSE8/JxV2pd0xEjJy8E+qlkwQMrU5XxsFfU+1OM6C1+HnvwuTYmXC
FfQBYD+oO9fS4uE8CQmCrRLC3JokAxD6hrMAgRkREdxtvOKQzpNycWNj5hmNWi4ZwQ4L+TPoHL4Q
kr98jbfoAZX9Sb/RiFNn3qKiRAJ2wlCkauarpnjJGey0gJUGRq4iRJSuNLxGXjb0BhSKTFW+LSI/
+rQ1DyOidkeIszrsZT+gy8t0XFhanHEv/2zkbVS1aaS0jo3Bjm6Hl9/t8Fah++DRjIcQH+PJGKk8
bzIn1zPm+pel/Yu/mU+S1+bcH3sVdTgQLQizABeouEUQje9Hoy5i69Ki5bT+NkUMIa1L1eyvs91v
jCVQWudTHBMv0fzjdliVT9fTcPPF9TL9+HTcWF1uPrEq++NYduS7Cbgtg/lVes2NCYuItguwZyLe
xT2+ELdJr64IJuBTF1Kd1RjlPwyFO3zDnkNeYSQfYuHD8jbay+hizWqKwHC7vrsQQCZ5bPdZRf4A
QlLEOxPkFKxrt/WDuoawd24QGry4bN8uQ+Nv1m2yiRZxlYKt67xLD2ewQXl6kUyxvCHrAv+g8tMT
c6u0AuqEJwVkQGpnQuaii2GY6YVN0l7MDyc9KL9FYARL7uaNctCHl96u+TiV3OB26MQHihEBiTPP
FIRBFRD6sCbX8KyiTb4nUEseuBPmOkptt2fhMOJbQgQQ/vyto9qf5IWlEJ9vz26nnJs2Lem09OiE
arRUjP/3CvGHPM2pov6yJWf0S906bXdAXwPU2DyTOC2gvKlvp0SoReP4MlFtuCI0pSFoXg3QS3IC
x6IYASDRpB8yecUDTGNUEt2iqrKFvaP0EIrnD3MQtukwlMBeWBLXH/SVmUVo9hL3pT+y5If7+UGi
KdP7BPIJZXKPE65O2gV4/RHfMMbbbgosTxkIPs5rQPMgx0fYYlsRoPWAqmbzs++v5ABNA8tSR+5R
h+Ihkfd8Y3ZrayJ6VOu7aOb10SZ+8UOQonPuDt2h4UwuxF/N7TodL5/xHZFdRuN1Y10e5mg3tCGr
PmifCCltTSopVo3z7U2Kt3FlmcoMWkNuhcXJjQ9Hurq3CAvO11BsWGaWAZhN1qYPBysWexre6SL7
2IopAHPVqhujAX+pmUtEkswTZTewXguq5/HfbwDuPHoNo5/iKzDgPZdn6idPFFSgEEFvBwHMKOKM
yfk6+Wrxcw12DAodOtd8qgKMNfMt7eWU6wkqd3i1ik6kRlxP8ElI9Tl4yZlUS/cRAo0JYgahC/6W
bWEDTNxHBprggodX5nPWgo6cndYZIQbqkCmjCv7NMXZYI+ZGxgzKZ+zRHNsTpkY2KMzUG/amCgds
ikzQkoQ+CPRutsDTB2ThRqt7MPjLPURoWPD4Ws3LjoQYwhz9LY3ws8dOjFroLmZXB0iiROvbo563
oimxjp6bRyK4+Od8ZP9g4TV8oCTxwSq6g6SJRyQloNLess4LTWEPchjZd08cGkOr89sZ2fHJF2Hj
jZmaNErEss8dCZ9gruypoDH9ef3Xndo/2b0LF8zVx2OHxwM2i42C/8dS0gvPyFh9IRZsJ0XaSbyp
Qj84YhnEdMEWhZIhYvknSlko/sQzDP94hEyvsCIU6Hcv02b9tRj/MXypFoYRsnWEJBUyLRX/yHaG
JlZBDYJ0CT0DlyzTechDxpiB3YGvEBDnE4/FUWsPZiT/+2Nkwgj+NlnQxNhgPLZCMO7yxH7NyYUl
bi7LRnVUzj/4O7Q5d18cQYse7ZWcn5KqLxp7nOTT92Y4xDGteHdjd4/wc+fWM01+mJJZm99zGgQR
Wd5dCDtoGsxBy8ECTR4yS1yVobzvJnCrePjryc3+cCAIMjizWFr4zwbFJlEzVhkV06e3jYlqQebN
EO0z3ZLcJMSZO3i6yXeRfU3+YC249v7+mqDex23kjHikKCfnlMWaHyO4EgZWdZdvbigB/CwirMHw
sJAVED/kBwE+8JiSBeWPc4OL8Y5eHIDTvTGiNns5AD8iUBnHqag/EolL8E5H1bueELsByKmET1Gm
xneEKICgxj6BkMkNSBhtjCEoVKS4PVD2ocPU2+rXtAykFEMQsvS3vg2uVok28SWCtDYgBezBZnOg
uBtR/3vTLog+6v+OW4vjgX4qxkExxJWnIiX5Qtoj1PqhecxtRKuvyTMuaa9yAKhuf8+nMVz9NOt9
ahHdIwoETdrfTizgDcYH7B8l1hQ5+FUwltlJ/HF0TpXxweqHPm/FAxx+cWi/AdgFdCAlH9pzCuox
DHUlkTn6x9jE8U4UIHsj1CY+2jv6dnRbo68tMA09Z5XAB3BK+rx7Eg5PFbPv2yV+dT0wVbc4iVxY
eYavWsNg+DVvnIvNWeKQHGAJvy37SdCzn3se44FZrERc1OuQpxh59qjlsJWeSCNbM4NhWGAwg5O8
mLlwlg7hw++JcAOpTALWqLMxnRg5IxiUbCDvkeR45CGIU+VQQQKAlatGJLvFgaipWHJJXKXCrYvY
hcBr9jLIg3vnyELVwa2KPJC/k/+RAmt9wT/r3AoDePiNrAE93OIWc56DeK1eJ+G50YellWeGRGMo
FpX9h5sSa4DPoAcQEPHxIAcVIk1l0QIONPMqJSyCsQdyXt0wpkVYUmYsLAgHhccQUayJKxvPBwgU
gFGft5xhWWQ4oDFAGz0i/z2DmWJGjp6w/8ebBVOMcCkH/83XGjccazEy3/3H1/5eiXpEzoeg5wc9
QxV7zi7LKiKc00hP/HYHmA3XqHKvj8PkDfCIkAHWkzc28m/oJnG8QGNQO8dDP0JvjsXSAeykD5n9
29gSxLHD/O4+T9Uig0MVKVqDRTN/219Cyj4upN2hZ02FovJrXBY3Z1XNZdQ2CAAO5yMRcvM/siID
kui4HS6miGPIo5HPaOvXnmShGCUXA80LQwLpS5hNJTfpbyEYtwF7Rj3JJr3gSxQhbP/4fLck2l4H
PF1WxyKP/rWwN7zsjBWTYdI/yHOEhj0cyMCiiOJrdHu5ITFDY1nbcL/QunYsQhKMhOBlkjkcLRe+
iGwvjmR0EXxH/ZXwz12X4wlx/SxUPeK60QTY0vzhDh1sOHOYjhWe/aBKuz/x1qGaIhNsTLIkZm6K
XfkFcaNiScNlyiBPs/q8WOVobIeAqVd9tRPu8OuEvAhCaURDs8XTMCTwUAtEdM8NbdrT3hI5NVq1
MW/OFU0C0WD464S+h4CXBey6gQRn2XImfSOZqFMCytBDpHhX/kO+lLGTqmE8kos9QoaL1VNdINlz
7yT1OGgh0/Hys3+z0+EhmV32WmloUe84DlGFghxX9lX02RojjmARFDwA3sIjDr1BYeuLH7W/QsoM
tvO2KkKaOqaWxngc8LHpuSvhqUep49z94cMYwHqTe80ZO3uy4fEOIkPLwwvGbFw0NOiRVMDd1kex
lVkSKk6WQJsNXIfi9ID/WA0XOzbcCeMGKDJdirz5R4TxyV2oi/KZKNdszYqUkO+qb6kiyGQc57Pv
XPZvnAHzLQ8XIwEqTdzc3htDVTuRegaT/StBPYb2n6gYQClPZjfOrfv0Et2WBWBGHg9b/XZ4EcJR
xFuQU4UIzbH7WSpM2Bw55vIJxTvi6kH5b/3mY0Q1gwlsdxUOsRQ0QGpVCNlqfE9PG2AODyIa8Q5f
nVDwZkA4RCHdlm/LxT1g8zmI3Ed8MNMREd/glYxpy4K/kT/yAUkSwfz5Kk8BS0Grsj+2Bb/yVCen
3iIL+gGTBzr6nvvwEHZwe1tZWJ35DwZWNMVkBdzDhzc694KU2wlqgIBu63+Ac1LzGbXoT0gOSAoC
JUG+EX+AAF32PBV6b2TSFEjuSe1wgccZyDinlfP8WSX6KewA/ntGB01QTeDwOqMOvwR8H/lgB9MS
vJh+HJuWXBizuA5zV3PyHQN3QIAma83HqmnS+01Z+2YES8a03dFHSiGWSaHR2yXmIByS/gKsZhYW
aqHoRaXANun7akwlj9kF5KMTcCInX8BB1rnkcZAn8h8eQwQBUgIUA+JRfrwhdXz4nB6kdxVLcLBq
VqfbJWEnZMLIyuZD7xdgN7MQFySkIAZaYDfyGFqJKmS9YR66IVzS9DFKbowqAmXlK+0oMWqdLSA9
+iz+zi0q+MsMbTxSTMYFh78Hpa1LuN36YmicSMCUDbna6OG59fCy6ctsroGD20FHpbq2xlYx3L3A
bOfIdHl4uVPvwI7kTcKTCZ0gxzhVUXwXZYcmE2LPrGdIaZxyuob/c5AWvePhGL9GvfwyEh25Czrj
BxVNaYNiNiyhMjmDBRyE80XfWEwH7o0RAXx0zN8EXEpV68AD0FrTW4GsmAHuN+/5ObIHurz8utLT
J3HVy2YO5vgtfEABnm/nfGG+rkRk5nXyRDS+4xEgCPNiI+jvsalLK+qCCIFDOKDikmLIZa0QzjiT
sR40iNXGHevry53deS0DUz5ssBJe2pKJkLg1+t6mAq/LSSJWFsyyDUE3zbK10dF/jj1fs6VKgK8/
HzR7oh4agxxKOJEPe83rlE3+C9L4d0iRMBg/tzPl+N1wuinkcoDy5fzitvlbjaewTQIJgYXC7uQz
2kpgaSQOIl39xUOF3hGc4FxxVBB/TLv4uyT3GipPIZpV8Eatozoi2YHlZXYGSPhDtc1ggUuknSmW
QiRfRnYVKeMLqMvtpnDo95mrIA2LLIVghjkVFRM8QNN+jbsT1TcJAj1HXSKXdW7rmvyJTWvgj+N9
YJegjmVrytbY/sYlnyxPw82iDtsuN9fNzf2mKkHv6NVvMFQKwPyPwUT4QzdDh0tIPjFNUl1Fy9WN
rl8qMXXCxAmVtdEaEZPAQ4yjZYoCewf9R1StMURRHnCIWd7bOV0afktAOnfHCg+EEG7RgYFwo2EV
jpE+NhzekxonO1wM7HXYRe0+x0f28gdkFy/bJWKhbvnYHSDfyQjU5oot+31LEcDF6WNeZyw3CF/5
CuPXhLaCgKV5PSKWpM826FQUNb723+A2eZA7FzFbkLyJwFXWV1udS7CyMP/rInfw+HP5B69ch8WU
M4wpDCHjh7hvb9VG7UlG543MrUfq2sCUQEbeDggt0nDoJgCzzJe9xttacnQxwWk21EccMe14QWOV
U8ToBjkBgppjBMRkSrgN19b8alyizIM6g73SFXvM3Iau5YtlS8x08rklaRRHDpIkWdzy5M0KD0Lf
OnZxy9aNKcXsR33nFbYoXs7Cv6KASHYk2BCrEo+nLHBYMYQPD5rS7UA7vf60YjQ9loE2HdOvgYaB
7lnSKGebG9eFXUdIminlsAcuLsH5F/1y5TXmO8ytevpDl04eD8YjvvyLXc7Ex6hhlt66pEH50lo8
lrmVUQ+XxV0wRiFC2SYRQOIiwYUzwNhX3cC4KVonBMEudzVIm124gt25wPwjRlhdU0wP3vuLY5dP
gvI3BOvPLGiRSVInzqrcY/QO3nhKhQO8m72CrTeab7ldv1F36pO1ytJtA2QPLzazM0W5zzlkSgbe
Yiru50ZRloBBK/MGv39JqN688iSQVGG8oPxHc1j7N3ksbMDekhtxwjYGokI64QzkOWDHW/OKBIMI
Xv0oxqwNo6yuLWmll6GFXq4Izq3InRxyqhUM/1okTjc+WT5tsabKgRYJ/7vihGSn0rbUugDMuvj9
yPqLB061PqjGdTdgslzdqGp8WTiTMdcrDum7wiAEUG/D8yBFJ4DDeCcVp8NNRN3gJOOf/ABSym4f
D8jI+S2P+K1RiexRgp+eeyEzbuJPrsvz3Lu62PVmpK70wWqqMAs48f6xdGZNqiPJEv5FmLEvr0ql
dgkJgRZeMAoQ+77z6/uLM3PH7nT3dFUdSsqMxcPdg1V9NJASY0nznNC1+cGqc0RXBEgrXw/m0ncP
hEb34pAezi59dtyYf92tJehA19Ed3umwO+RdAlReVqcV1hvoIc2zFT+cY7ipmA9bCE6J7URNRBKQ
9xW8jpJRBI1l+mKlUZdaoB7StAMM/1goWBMnhXiGNSgGuNgtz0LB5lCFvkK+az1kpSiVyh0tA1P9
n3WO+ng3UmBhu60HbItlRskeIdVPWEmd3edrfkEsveYd7758hMuWC1iII+zP6m3VUpSVXxcTNSYY
Omf/JUZTCBkZUVA4wdUx71ACnAtz3W+MJQBNEGaHxk9c/I7/Sr92svUH5PMbeZTtwMCRGBtxs7Zw
Rx5z/oqKaxMe8dgHOoPbgQmdQhalfhu1IPDx09nN4CEzzpAA4XQp3haIPi0aXHQM8KFhIzv42w5R
UlJBHzNmXwc3u9k1nLsTb10cTbHk8evIF5DoU3y/q7Wz91sAumv/O29YuAlaxOKaI1T6k7s8puCq
dZO9O7JQ/DXHnOtYHkWieHc6ZtfOUOOsqCXzg/RF5CoGpsBxwKLoYtr2aTzEaUJWKtARXXXfX+f1
OcbltKZrAvkAh7sHgg1EiSBsFIeAe0v5aDtIFl/8ZPZNoOwZJwZVXIpZoo3ylUb5TXUFqB7PRptp
/Qov5LQ28v1Z3f7OwRvrdQ9mIoOUDdsiestjhwjU8dYUIOMnhQD4qqpONMtPp89UUNb5YoQHDomU
hFkSUxqeKC0ZilIAFA4+3+J2oB0RwTBjpa6Lb5NPiGsqUh98FEko/9g1YtoklJI27PygHo8GFmQB
Xn0bjz+kdHN6blgiAVwkNDjAEuYRp+q6L9mIP+3YwGNgIJ4VgtghimwB57PUQWgzTeQJuxCqNXHG
e/ooFmgxb+ybI9JwHRa4pmPqmWDcNBJramjxwQ+dUQa6s6aKaiyTO2QLtDXQMNwPU/izQx2CFVn8
w2dq/HP3eMN3/k3SIdRXO5cd7sij6E9EPYy3svPVD8DY5EoBerP4XrWmCRFwP3t7sxOiY2Gkb4Fn
J7P0EFFsJOKz83R6Rru6Ul3LEIU1Jt886VBcNOfMErQwlnoQ0wDbEF4X/WrN3Ugw+EqQy2BMZbYC
Hg7jMnzdhh/7nrbzpv/ARcllssNk7eq8cTi9sw5MekXEBUz2MEefIZE5Dvs5zjgOFxVA7WFzRRvZ
F1D2NbpgDilEX5ktd+BTfOgKZ2j3ec/2ZkLGxjWR1UKAmGgaD3YdU3JenkDe1JM4EWLhGJ+s7fSO
qbk8MgZ22MPhnho3oz7dOn9i+MBkpgb3doCv0mmR5mfiC7kHrdWEOdmg7CDkXRvhM4RmhgEGvza9
LhgAgoNsc2Kwkr2hBe3xObqCQ5HXlse8MW5gGJXAGPp3eCipLssMS3DvnaOsNJtQfLLjiI2lyZ6i
a3hJZyU1rmCbDeM07hXrioMH8hrzQKEw8cyqUzgb7UHorLfXtZ/Rm0mYjf8aQpzyjahv/jDyq5j2
wYbym7QFQtbe4JZ5w7/5MsKHVTE8x1tFddo4Q+IJaM7+uNnXlPqDbTjLF+KMjvW029lrzO4iYiAH
klDF2Mh6bc36iXn7Gbvk/aKfX9Pm3xF8HnESgMAgbXpnpzU8BDs12YgxM2J9iDJrY2PmIucTfdSR
iR7RWOyMMCf3AdwY9w+oxIBfAYAAInsxfTsGqSxXu9BG3ugRQZ4xiLsbm6IDqQF0k/ZggrzbYmcS
yHDxm16HR9hIonhCTGCGb5s3coWNYixRC7ww/wPF5KtndhcutnNmNKQJsaQYyGYPwCyJ6++sb2O/
FyfnIaN5+hyU47pTPNw920FbZr06LVDHWXfmRwgqzBQ2CB4OH5thrtxMjK5Bu/4ie7EqcZiwaY84
sn8cLXe3bKvaRh9KKbgA6LM2LKq4zVazutf3mqNHja0FWPVQrTKCQ5u/KUk4lEUIx12Udm5zdM9h
mMZHs03BO+PNoaqXMWcN3OxDfuSMI49e3qsG8k7iMHLFk/tgqfgmkBbGpAUlf2NIkPWpSuMOLS1i
/X8SU7RLxmt6Z/VAv3hojHD8DdXSOt74AwyptqYnxcRAahHEimaClxwWq7/wYh8me6PHfxKA5gYn
7mbkN+fjHBihfYxtKO6RX6uTbZwKqNDmu3BR5NjCw37DLuGDsztjTI62GGexKLKOA9LLWo/6dKjw
ypwzAFm5NunuM8aDoJi41nIw+NXEO9P62geXMefa38U7t5nUhvef5APi6OGFlpg2RKhPqosldbyW
VvvbU/7AQe3JVGzMZQa6Bqdtj2BVcp/WjMJPLBoZqN3D/IIy3u1v3Wq7+5153ukZ+it1+jv2NFhg
9SMcQoV8kzjgv578HwmxKTw83f/rYBP4S74Ffa+BKwmzdKEWY0K1d3tJJ4FQGNe8oDdaw99ilIkP
hNpO2owZ8CtRD6ziaSNlQwc/BuhMbyagpsOop0uEZABgoLmucLjw6X/gBkPwoWrgzkNOFgnl+I6L
GKlLAsDWeijWGVi4uGGF8LYv1ldjRRz+E8WjpG+EMt5qGgQ/vAcQJl4fBoTE7RTQ9vz3sED0DEw7
/Kvd5hT20t8QygtGQ3QLb78Vb2BETETZ+DJ7qC1gGSmMFSiRmiDyRieFCI2xRZePcc/r/g9cCVag
OmFdTQSibsBsKt1BT/nZu67Zj9HRcQ7fzv3v7T+mDxSZwv5gcRFyEobJMNdYBn6nrjaoLhkAYku0
JaT8A2qta35RODy1bPiYEQDUZV5jdcvVwswP4YZ02+BC1la1IhyHqYOxcB/T2FmTm97lwLXFPrg5
D18k5b8Qfrdxh2pDDf6jJn+xm4yOgAB28R6Ya+m+xjrAmmMW4+d9OsWHvUuOTWyp+ozsPoBozNUw
+8WJBmHpP0IoRDiRLzM9sBlrcZa/FVWVpn7gg9u4NqJqy4QdsdxjcyPQH0YLJj6hUBO2lLqYUuua
FLx/zHcQvq3ZpCJGUaxDNQ9AA3KxHgBXLwBTiDM1mcWKmxYHioS/ZY4+sB/Rxq95G6oqMgXkbBwp
bxYMuDaF5ZMPCucScTQzRCqEgdWHYO1SXfDGeJxbnigOqvDcUanzFr0dLFL9IPAx2R1RbL2ZYjk7
nz8Jzg20DBwA90MZQ0E6wSqrPv4G2Lq3yt20Fuy5s7hZMPvGX9VmbanZX4iPvZQsnBusDWrDduSb
RaM4GtmAw3uzPc52pF/J/DVnxzOKjLgiXVUoqths6ocW2+CmIRunzOy0jyk22Ai1NpNM7I+pJBgv
T2dHLEjv7sAut9sRIh3GzeJLgDhd1k+eeGs3e/JG/SHeZQ80yYhWoUCBzuktjHux5x+YrZaBJC5v
hSzx0h7AwuxheBUwA+DTqO5gQgYXDsaIRbHDBFp8Yoxg1Rm9jNWMxZasD63ezpItlYI18eE5iQes
aRgLGjpfI3g1Ag5QyQpp0tWOCaTImalt3QJlrIjIisyvQOkNmDw3RTVZwQFIHMUCXxaKDvSYrO3S
W1ilAnJgsJ1SA80jxCVETN95WDVUUIQA5fsPs2Bwhyjm4M18rDW3VnLBIhkyWNIQ9hDj3XLmlNEk
ZS0T5Ydi1Mjy78ltkk76Fr8JVSV1Lo597Jg5eYOYvVqI3+VD7fREvNiQ+30M8EEQwr+qgierVR6M
xrIEN0ZFpDGTR/S07YqLBGOXD897E0Bq0vyKV/YzOGkinIW94f+sgvWtZnKxU7YiVkv2aC6xlUHP
grFz6iMZJhtzUK3jljGMjNSgA/2YH/xitJAAeyPSQAfb3s3ZgoQBTeJCDfozluAAD+8NE473tzzh
+zc+5F2T3eQDPZoxCvlF9oitGN5xxT4T9wP4wb/DotuAGx+PRlek2NiWuVs8ztqWDgYKgcw5ZItk
fLdQ4wjQEgT3hpkH6xjlyALefZD39sYi3turRWCjBItEtPVDxNIcwibX8ztZf8g2lgl/w2vhEabe
XGu7GxgsMn6BNNyHDBgbe/sl2jdTWgxG6vgAnBjOPPMl3N2vcVpxTGRPVkelsNzZlMXfv4dIJ1nS
hoQQjT5zQ52iiOKvHKgee6YdwdpSSjr4+95HBQ2b11QyHKMo8X+hjAl3FvYiDFDaaM/t5/TG4jws
ANjjoFLa9i8aPBiuruzsTZzqyGln4ZzptIywOIzf+o1U7jYCBvHxQGGY8N4YKXKzJRf4Y06BKHxe
M780k46WCAtpzhMvZWcHt2BWMcPglrLHb34cf81r3MAV7j00qdzqehqGBWWTkbDD12tuWRFKdeM5
Zga41/aKgnXcicMuwZs3B3NgRkPY8+DhNeaDjJuzp8L26nbmi0azZSzDMGxrq2FNfTEmMvhf0/RE
cHc2SXo0UwiR0h5fr3bSizmCt7C6141kppyKXFq92R4bbVdt+AAzc5OOGKcwFNcfn9zVGa16ahtD
KJPE1Bg9aCwAi9AasJyBERfX9ssuENJcQsGP0asstTsu1+jU3XRQYi5hp56mq2+wGpxhDi7Ael2e
dGfrpGyz44FePCYFbyglgFPx2l1o+Pn34QO5xR6M9p32Bw4UKADfaLufIBgwwSGfrvdOPS4s4XBF
WJc5EOyN51hHHSgzbPmoUZJb16JlH+Zxd2znORt458g8WdXLzrllzaIDTvyqZsoqZGLqvmbEmqPj
8eyWb2gSJL6Dj4vSC8YO/Ay060f84549eKJ3n1aFHAUpCdts5tsvowgzXKGgh1aO90FE1wFf/ifH
vbpE3T41CFSntKKuTJJlHYIy0megMiyww7rGG59yhCav6ABj9BOWHp+BMG8mzAQ6WzIcCsLxE7GW
vRxQNlenSf2PaSnpuaw4teyKXzD9NS/Sw/5WZIVrzHhkgIaIFTOA0dTGtemOogCDzHEAcGe4ZzWy
H1wX6oW0i3kCDbFeixb/VWMFfSP0nOfNrsRjlTmC+bUdyOM8HigEvyrwJugu+wqlKuklga7EbyMU
5uO8Zwyf0fSti5eVPVW2Tvt1o0rNZBAsfaa5KjH9rE4054wqT5qtzpGPxx4xk7EVV4v38ZpgozGL
qj3JR4IFnGR+5RRyJNOpDTs4/ZRR/6BjphW+jyIhSPy67SPnDLk2Fy5EQqCYsJiaZajxPa2+dmd4
lu1yVC/pPu6pjXX0rggFb1l/0fC2wF+7PxbS68kkTVEKvN0Jc2iKdQEgYVqNaibnxf96yI4dsPB0
/1DOBf+2rzGhD+W1kIO4ZshEzZIN6rT/WaQoAzIYJ14IkmRSaSEklj3zspuT9ZaGn52KJ8GD0AY+
6nnVxkslrumoZ5cqYj2RA4jFMlg2zwEPmZMW3/cMosM/XawbOVxjc9lXfjib+lL1mByI1Dlo3hCB
MDcisjfJM7tjgoQkunI+NER+ioybzhREtaFTitImoGKUYFOCoro4ADp71p3pAk/KmO6Q/5UQaZRs
RMQVg8SGcwe4JA7bge9w0t9DtLYondPbCj6ug3yX+hgmXoSKF5QQZpkfstARYbNvSn50KtOR8gf0
R2YRU6fihEFbJn2SOpekQOipNwxeSQBbU7EclRvHw6JIY67KFZSFovigOeC6nYmHwN1xWJaQQFoS
xsohTDZ2Z8nuZxf0+bVKZXMofjxvJ1mSXojfQ0o/wscbwVxftReBvjHtFkUYK4GmjZ0iibJAGC8Y
z+OXweUc2nbMGtCb8v4tOl3bzfjHGgHD5Qs1324goVZcSb9FCmDgMuM9SwKCK/H/ba9kVJCFvEQ/
7nBX2JHBEnQ2XXfMJAGQamGSbu/jG6xeZqyNi7Gs+OwTRd59x7ZGae8kV8oHlmKn7KaxqNC2YzTK
JAFR6gb276YWo0eO4/S4xY3aiZK5opQ8QhYANeLNK2oqDwM4xLPMxpj5yXTYht0On8275092q72Q
PrPVhEfEKVpm7wQexEFxsBF59z78z47f5KUSG98ctcQvim1EscuxSRKuLCE3OUww205SjAqR6VPQ
5XbeBUJKtgWIOamRyon1f5RXFS+cLUaxg1CFHXdFH6/cv+eQURXkrV2LrlRyKeXtCOM/KEfjj9X9
SoBtGa8SjwiiA9sO3Z7wRPEgQG0oYkUe8cmgPMHvju1IQ6862U6GVUHYshiXWXICqwoOG1qYZX1j
cWgERnToCYk6TESM9qLN06TQUaMdRBVIWLFNSTRnL62zId6l3N+ZWA2UigfFaM4jb11ZtO0j1tkr
dhG1/UlE6KSY4UBju9tCEOKuvfXUNUarWbCQaMv+Yw+1giL34hKRsEWJInBIGtvYtwU3RtPDzr+K
Dc640JgHQsQGy3AI55rYVjR5DkUzlOXmW+LxhkZz6lGRbE0M9VKOOLxAaPy/GIf5etTGdK9GbGC7
UAGLldjY0xnaM2odolg9dxxzyf1Hh8D5beL5uyPPZGZxnfNqu5B3mlbP7qzqJlP5SNux3Wwxd7Xi
PDg5xuhoj67ga5QKL+Y19Jv7CZRGPbj5LHLDELWuFpvs4A/QAHJQWG62OPir29+IAUP8Tzl+onfV
VOLU6yoKtmp1yVerODCO3H0uPMtZjZF754fOzFUrgimpWWxuTgD+OI7ObuKgHdVs4c4DHT3HUVm3
WIsOmxEZuN8bddlbLPf4OwbBHdIE6dgm6bn2QhtY3ERGENATKTIZTQfvsu/QMbnG5Wic8o/H9Md0
V7U5nhoRwb7JHGMOinAfz0sNSDRirGxRFMPjHXCw6xSN1YU3TWjC4tpQuoQ0Z7v2flJTqxVN7zh2
R3uPPceaMEDMxJ8cS4hGitsD71EMM4j9A6u1atOfIaxfsCN5u+bTjgLyErXDY29/KRafRnO0FMcD
lPLsyMYxgcZx9sdR0HjXbbAFJhPPfxjGGcPXeHoaXyMKzQKSbsKfA6TLQtEU2y1jBiJMlEJzTjA4
saWYtXR1XHjq6YKXQxkAFjhxKoY31HrGMuOmo3576+nMm+5H1t6XApZIRiC1QgAxK/Sz5Jr/UuHR
9Ihx0qrxruhhyWXao9dxiH1F+NbD3c6YsjsM0ybC9ZMfX6PdI3RF8EiYsRxj2d34K5f4gYiqM8zk
s3OZQyiGRtGhcsCO4benkX37SwqJEHw3DO+jKeQL32/idOvvmEYjAwv6aVeCQuRR9Tkd/CLfPAFy
CGPxKGDxOHTlsgmQhQUHlclbFe8K44Y+7euaaiknRkYRpe+NUAtb0hSBz5yCidzcJmtycB0QBzOc
Tqndssx0KrDi+5gUzPQYi8DxhUFJS4pCMaqgIjBR2TLnkw/KP5iUwDt217P3HM+Rq7OUlfCsVO4W
kZY9Qp/hp4CmRF3Ff762D0cNBIECxGtSJ8yKOQMxnkI6mT8DjzwhfwLv5CuoYQLaC9YMRXsJpY4T
xmwMjOnDXoY0t9/c5GDjdOFxgy2lFcRZTIOo5rtBZwR9Ei/iXYcRD207JxL+HlxHI203qYMZl3bg
f8Cc8HHPULyLycznV8DchE7kxmFJiGzUZBD5fZoYiv8yvxbQso7gaix/0Ec9PBs+0IeZVEQ+jiQr
ZT5PTiXistAxK3nvYZFxm8ykFyQclJSKO3FS2srPKLAj+pYuy0mpwsStZzepHDptf9m/UymYCpve
kltL5yh1ZoFlKhWYr5wzkVI+JiIp2m0dgtOGDIAy518/COXZp9ZSHqN5HEB6kxyJwG5AM1+2oyp5
5smyUSJJr6pH26iWqNA4uFKa7lYVPQ5RS0VXlx4mJ/nNo687UdWXm0m0qhglcl4p/82OS+aR3/dp
IMbos9PdJbMgYUvSBos01R3Kk6k4soGOiWUjw4Kv05jusHl3hFAH2U4wxRMrNokHT8eBL/pb/apI
cxgkgevBeMPSBMXG+0MGucKL1sO7c2DTj3eJCCQ8AnSfFajIE0vPe56kO5IBbrss89PiqsN9vhtT
uetn42+6c2vmG3XdLmmkT1I/JhfG849ilc1QqaPyqOTg8UA3GPVQ2DVVEW6zLNyMCQ4Up6yu5y1h
TtWgjusQDz4T0O05dT9yB69Xsf3FgLwTXDJ9XRglQSjibEtGs/hl/n1a8YyBhKHpZlPagzQlDS9q
tqbFTx97jbUBOzfkpCeM6+p/7xQT4P7XujAFggTCRp2m2jnrnUk2qa2NUbwNYEIofKfNKpU5Ff/F
HxmxehKEhz924unTnAqcr6E7hE4U42lIhcN7ZHMey8qwTxGbYPhyUOri7FfSMtCeDMUrSUOqaffd
sm3RstN5GCZfh9SSAz/lWjIINB8o4APkyuBhsk485URWZ5qkL2Ckonynmf5QazL7cqCBJT5K9OWa
v9LiFD1+zgUvNCh8h6ADc+lFK6yhEKJTMveWE4GrIQ7nBL5NfNTU6yT1C/4p6ddPIFH6xQsC28fC
bMnP2OyUDMb/Xqrnh0DcW1UUPaKO1aQdxmmWutzYQmy4EcPa/P3ZhCIyB+H7UWNhb2JMuhLiRRwq
NZnxvKDvEH9G1lzhOEWEGPLCWUiGYraLCgMdDjY2YgKFOxnP5ukvKXk7y964BRF0d2AcycZC41kV
16rWCNriedRJUS7DiFUb4cVTfWE3G/efS5lqgwc36NPxi9H7izfD8oFPwvqzWkz5mnVSuufzLn/C
w7Bqn4jgXhve3D4jszcZ6hAUcCPI6+BZF4MeXeGMk3To+bYyhSXc4Dm/gejuoEhIdrbjs58K9cOa
fzmQa8+GoX/onkOrymLSVM4gPdzMn1zumPDIaXHe+dfwmoATNuAn6/Zgk4AVTVs8tY1+oVU3ntQy
X+gjVc9croGAv/wTRlt4yBJ393WTyvKwuq3uHBRyEWooj1axSijnaHh58SRmfKXsikUT1PGQJ+FQ
wegE/tmmKT2zvJ73X0qFH23udMSyPZWfTNDuQ47ejLwodXoxzMaP7Tn+0Zd+UWYBUjOTbJm8G51/
bkbEUJ4YPkW8IZNjNL3C0QJgMydsEi6VpNBqNjI/lJJPde/nrU1EOP4xdL5A8KUP8yTTJ/x6zLur
Gu6QVecM+LnDNxRGEGhpDy0OvwygXnKnIoXLnjgMjlaAZDWIRJ+AkWOxdywg90UYrp1p2CG4ez1j
CpeaAoQGUBDjjNwBMheagK6dMYB8a1iAzJ+5MygTtIUDk0Og/fqN5Wtg/LBfVNyJVyHcjMuCXz8M
a8ZfWJh37X/t+tRHIAwFNPkHMOAP/OUHydq2ljW0TuYnv/1dJyjS2R7JXOntdVq6jXI7aUFHHthv
rKd3VSuk8WLBLtQIKO4yyZfuIX270W0OXBX8sMWEUw2VpFrMbl5rembgyMrVgp0K4+6dCo1ChKol
ZWPOD4ZvCKmlDcB5GfUB4c2Dw7AbEdvHexyIHZTn2LCtF546sVO1mF+txwr4rOA3DaDpNpgjU4zf
19DPGkpNJhUWUgwcVBSxbYXAx6WXiEgVavPDCNXRlQHWvJXtfMQoIKXwwAv2S06Hd4r/teY50OHX
gG9R3PPIEr8Tc7HXWCxTp+6kCKDkTD+41yJh+03fTQ2YAXL8g/BklB+SwCHDPhfeTLyirdiYLqsD
vDHw9YgBA5UOPZNEfhKjCh4HCmKy601NnvC/gPWfDpgwZwNUSWy3YGy65osyhAV4QmBPXuHnh5xG
5z87t4nPek++E+jAzzZBJi07P5sWMK0uKwzT8CmjmkHCBWhAzePcppAG1bx3JeB9P/58jsAHe9yy
RGDIk4QfResZlIi6LuowRQJisE4ymncqcvh6nNcuigGnZK8POYs286kC+1nSfLQPVsB6QcNm7Fwz
jNVD/LBAfppQf5Bvy7VVirdgxID7/KsU7Is/xcPXNU7guBARskPYtt7Qfxh1E392U7ny1B2OXyOw
3z1hfXLyoZpZNfQFFMgfiHfJlWxxvxlFw80Sak7F6+A5+h0qMgoANvMelgOjWVH7hGedJRuqar89
lRwDAABavtNg59SNah79srkn5XhE4rI3X00TXrcixb80udNnhyogZBxC6c/PQYOOjZqfcXoGGNQi
LEYOUQe5YM9OKlVuO/SnM1uuqpg3sF0SDtDRp+4CEMREFB4hdZC9pMDv0DrhWMaf8kcOAXt90r8g
5kR0Q4kswwOQhobbT8IpHUOT2ZhR3OBAIAHAjKWjpy+GGOYASn6XP68peefKXqAOF/sQSOlyxqUQ
5RcpuGvidoUyZ8GwKyijnYMCr2/Uce9f5OVsGF2x0hEBH3O+CQVpl8luuib4Oj0ugUnobRqs4kN9
7HLgex7eJ/wqYi1Y9Iwwy+jcHaAN/qFVFDxvTvFkWVV8ExoQPKRcXngCegHMHITFwBFZQ/mE7M+P
HN+Mz4DjBoHcOVqUKw5PN+zaYYgQBw2zugVwc8NU4XA9o+BIURg6WW/cZxzlJLKdxVDcTRxMoCZu
recSfhuEbhH4yCwmfQALzcuzW4LJwBXrM0d68LPopbJs2rPCqfSWvpM+wrTB+B0fpTNdr2bZDWNL
RRABT6I6SrJ6lFDNg9DZNASfcMI58p0OpniXoGdk64q3Ayb2zycP/3voq4H2cFus/EtHLbn7gnX0
8xTRuYcbP58gWWYPmb3wa3RHjQlmLk8T/1PoYT/ZtYOdlcKQEnc5oiZXHYE7WKNkZOrXfc5AboUP
A4hi2EjiA+YS0cV5w2eg5F48vAX4KfO+OXMpkOQjNfT5qCJGXB+KGlop3KbsxPzhsET/e2bz2NFg
5zpY5Nnkq8CfqInfvuPcsCLdj4neJGSGFTSxTFFpPtxfokkNHv1jtbMTeQviQjdz7FUt+kDmgwns
sMYpKDvevM3is+6ilHqXAhc7UtyBiYG8fqgusluDj1Mt139ANzsXpQMuc4uB0WsaU8wGL5yIN4+x
z2YIwGuKLgfFnprj88584gmUCNocta2oxSJNzKiFEn9TEcNrzUxk5O694fdnDA0XrOTUtXZdK5qf
zpoIiemyVIQqwiw7ggYL16e44/QpY+yOmzikqJS+3fbFDwCiIDwAkynV30Zd98YQAvbwY4ZicJmA
SO88fgmyhb+m6CFuXbVszOZ89BXdGaqM+W9O4ShlLA2v1+TzamIMGkDwSnETRfEtV/wDFeEyR/px
HEceHZdiESFx+PgCCJJefQmI8EVgzR3Pan5GkAXDo6i6ZfnbKsHuPbaHeF84hu69uNNTy+AGUXIv
PvqhT6Vh7Z0hnSkYxNNPaHyYHNIZ29mhb68bGL/czCtkImC8Yj8nktJdmnzODe0FhTkLDwMuE8gw
Q4tATeQ+yqSDXMV3kUApeOdEKwlG1CjeRCP2JWnwJDnlqCSZerqNIQGdHoDirAGtmfnQYQwz+1/U
6uFT3JP+H3gWzwbs6eaDYvr3jbbGBtGfGk5nLEtn5wXfDKiKdU2vOGMY5F+E27gDRYcpvATQpVCD
87dF/YMpueewK0WhV+ausaCscdSbIbLO5QpT5dVmpuKmu7joU51GFV71cLuFVCU4M4eUaTwnv+l7
6h4jK9ro6xF1sQX2rvPHRnEAa3jwGGiMviYGGQFUghiSAwn1SAu+DmIXlNG+U9caqx40BS5GK+Lv
6eMWO8w3oJUPjyu7lo0Md/DnApqN4ovDt3O81zFJtjkMgjkcIzcqjQAPSOOUPgDAf+RVFrAbgOna
WPzDBRekXxpRPjKdG3iJ+jEC8x8WpS7eLT6cBd5HdBxDFVCTE3Fgcnxq6vgf/5+aCW+srqbtLGxQ
n4YgSUx2KDINpRj+Ys4jVyVZ7na6pZl1BiwzyqG4lBMYo/M3gJt0CbSvptbAUorf1BBHzEhP3inn
AgSGztMS9uk5YD+Q7Rru3TBcdDAB4yZg0Be1kjt2ZQD+ygJ+SGtq46vSLFw7bmOkCMGsbsQdTanQ
SoIIg8avOf8CZwYGwPTIHd7rynJHwJWLn213U6HyBxvoRQtNJ8xIloBgj1wXnrVzN1z3B7xJgMJN
GPEl5r9vo0mCkdaundNMMUac03l6MvEg34fo2P6HecEep3v2aXpBVWWi98nmLC7XCujlkKQzsEm2
mJgXd/hhqM9SU8qEK3P2B4Ahq7ks70rDapwf+ATQOcnkfp1T6W2AgNJHNOe9SceDiw82TMH0Gl0F
+6f+T4WVhydI07y52OzQWfpFwlw5Nfk0vDoQzdDajuRrIONJyYRdNV8POE/5Y5qcAu41N50lO8zB
2J5AXJW5kGbW4RHwbxPeEZ9J66NYLBMie2PWdGoM95hQsLgyCNopbrpAMixxLCdRCyTkRAyFjQOM
5DgTKfWEFmfbQZ5T/cMheIQ7H9Id8V6uU/k2wWXfQ05tkLNrm3EF9bsn2e2aOxUeQFdCDXmG0T51
PQNvb56Cgt39qqKU1HadD8FHUw4tX5I1yckUSaCJnEjO+plfkwmluN9OGaUgfpHNqVYX/SjHHd6N
GpwUYQFIrTd8mE3OPImTh1s0ngbtUy39F+8k4FEAjiiI8Gmf9Fz65iv7IZwN4ETDjmEwHQD4FZka
nubtZuEei6EuCJ6iZTKCODZcWoAVPq4xetG+4c0nzDqd5b0HHx+NSUmG9eBgoGMm5znMDvYuyfLB
TwPx/yFpjNqLkuBNKSxIUsoxvrs7+4RIeSy6RHLXhAUgv6vhRbRMtP9fnGFdtAflBwDqAr4EBmtF
ZQAdIefhRN7k3YfgM+4BgRB6mu6IfoWL2tEljzh1KhA2lX1HpARPl2ST8l4EhO58SzXUtLR+aBIA
nsVXmmHUuUnA5RdL74naF+nBqwCfC7NG4IA0xJAMdIEulYQXHaK56TQj+q6DvSTd+Hj1UOyiH7Q0
VCfqvZqVUdNg3iXD8yfqoOGEB0TntoVYxWeJaPEpRK2UuxHZWO2uVE7Sn3MwMJfLiFMeQxtemVSC
DnOSMr9bMSFJvwBamRri7znvi3chNUgKGYdQuDOiNWMwM9lSxg4gn+J/iiVL1bb2AcHEcjcEE7sn
o5I8uDEKRkNFDaQ4kuV6HDSSHETeAVXpRtAAiHm2/Tgaq7yZsonkovChi8AqADjrcLhL6WT2BmUt
G5aB7pA0qW3XEPPvIxNvkGGfV82PY0RAvA7ZrH6wyG+sW9DZhhK/ychOebDhpNSoTCATioVGWi84
6t3UBmuTb/br08OAvAv8q4M6H0TzbzgPc6lNHK1+snSWVTP2I+NidXhcvnD5kHaDtjOFSHhrjl9c
YWAMz1xYkizY3zKhDhzwiSlGHHb37Y1BQiuOJV7dfgSsFnPb9G0Ugy8x/yznTmPydWFse6TkgkjU
oyhoJnfEfWefT90aHy3SUAli8IM3fve6+FKwx3Pxi9lGzPwZk47Qp4YgCQ0P1hAcF/6B6N0Fx2FI
Mgfo+y0+xWZ8rrp2bcHMr82Ejm0fFD36hmhnzdNeM5vDfW6wZNjGlo2m45UkIyRBN2beOKTTGosh
E8s0WWzx9JCLJB2qZZPYVoONGnemYre6w8aBQTX96MBNUvwd1AmWCnfa+wrvBxBoE+5sDudksIrK
2dPAPn29MXGGrinZp3OrxIQ7orvhFp+M5B8owQ/IO4lNBpxOQ6ut3OHI5VDnG8oNDi3vhUqrleQl
rVqqwOl563Bz6ebJOwyFDibTbbgoTp3bdXajnR/d3Y4XGBoyHMDD6Ede3aoHEbc9FE4IdHlFIcYD
8LSE9yC4ge/wB0EDIM3h51VgEo/wh/+TI5ZlvyEEnh7BSWwU9ilxhhSNdPeB3dnzgIjK5VjhGwu+
zc33e+ME3jA9ghVR6smT7qdUfYrLxlMZau6ZMCOcZbrDol5vspwDC17JQT3hnLF4KZvUb0lWHsVC
6QkY51Ey4ndPESPASddnEzfJ+Ul0xLXUaAo+imcIMrsWgZ1rn6ry6BqcQTI60Dc7Hzn+jO9jniT0
bhzDCvyShlKrUogigIDFE1Gak1cgRvSR22n+RsBOYQhJ6SUnhc5XLbcQQxX4DEjcp8juXoYcyYWV
YdFKjb0SWMbjK2G1RbMhBh+6w/ULthQlNT0iGQbB7CA5KWibbfcbLhiqM1o9umIWrlkYWNI9aSSe
DJBj7K9HC/nagOklob8Wkx28rwUhJuEFQ503G754GoFmUyQ2pjb7EIIuK+rwuTIYPpbHcaBxTbb/
pVrSOjv7GLGgu/MI8Eu4ndC6EKQOJgHuOMAMSZPrcnKYfqQOi5Tz7hg2/s1YSHpg/hfzX0/Ee1d2
Aps8EGmsozKnzjxzj+RnOmRLrQjXJC+Qrn8/s/Uv4lFC27MpSxXJcVXKUPjokh4ZWVJa3Nlng7kc
mL6aaAy2c05+RFpdUThew7E9+qyhseQlXzqh5a0AJUihqfbgS8iLeURE/G+bIwbWTBkGc5X36UOJ
IJLJvAzGwF1LOw5Dzk2Ed1uEx3lIls9AgJv2HrrgxiLS/4Uhtdm2AgEUwBggFTCwb1t/DY7jscOV
sqadYsrrR8FqTNejAlZwm9KBYPYkuHmHEl8RvhPtStI/6i9L0qHISOun/XQzXZsUaDig+mYog2br
qNfGbvhB/aDd4Uk4mK+NifqQOEfzVf+rDja/AqB4MWDlkGJ6DPTE9OQuJjnLhis4CuYPY0qM0XBo
kSxCGNsgxUtSLFfGWbaj/qjm95O6es6HXTVGnotkjl0V/5F0ZkuKYlsYfiIinEC8dUDmSUD0xnBI
FVSUScCn74/q6D51qiqzTYXN3mv96x867KQtnNXGsagE2UbhTfdTXIQhM3hWVmuWkbRAHn7zAsUZ
rZx9AcuJ3RdwKsqZh9L/LrGrV5JVMIH/CR/jdRJMI2O3RpyFbQJyeoUdkQo0KO0yisn45QQjtIr0
R85PbiUnjRH/lL2TL04OQ1Jx/r6Wq8meRxLHy/vc4OwrtI4AKNy1U+0HGabHvH7Koeuv7PwxpYiV
9mxOT5DSVAN0KnNKXqO/2VMyBwgE6PgzpfOTSmVewRxUZ3iN9K8vVOvBa91woHlA8xxpfB7HcYKh
qjk9FiSv/+cqAjIurdMNiY55Q4zW35vuKpJNSWd02ON7kKvtOxDUsluKMACnSioucgEiNTzDz4xt
E3whU6JLhlHTAMp92aLOijjWRugnRyKepAfUpimj1Cl2nhOQHVA2pAQI2xYQBvua4SL18oCbpD+7
GEgh2c7wGIWvD1zDxcYTBdxQf73WmCVBIK15SYLBathS4/kNe+oFuWg1TjQtkDn/NJ9VNA5+T8xX
S4RADdlWkNUYaVKB4qDHqHwhovEcLPK+iDBi+LtOS3/W3RaOaAJ4sHRmtObS+rvsDwY8HIicmpdM
wufcxKFSl3ORScbhs2ixlTiniDXJO2HwpvSMoLpQOv5Froaxk6BGTC3E+eP6wpB3frNjrESnXOJD
X0IsfwzINGRFrx/pVj048KHbaTCcm8vJYr+fvNAfHSJF2D4MANAWivVVuDH+KLvFIWF4gnCuklco
WJhIgzZ9ybm8MWdnPtmt78x1ugVNUId/wZSS33gdaQAUWqzX4ktjT2YpdRkgBAAqRdanJ+fXE4Sh
kYFTJhWP/YEOrEhhhOKrB3kxA8EwBVMF3uZk/Yz5We8Vn+fmv1g1xxdK9GiQrV9PnYgKXoY+D7UL
swD3Ysy+tJb/qAN9So+XOP2w6NI/HwDOvZcJ+wb1crL0OJX0RmttTHvUq3xYXFHoIwSiEb2j+kQ6
6UXSbPUc+8n15jdR5TrCqc/iOQhzJ2hTJUg3LVr2RYLii9//YA8u8kUwNaB3LRz0u1foEMYJv4IE
04nf/FktTie5VArsNOZ8gMVzgpKNOB2qKjBQq8KPH5OrPfUik3RxJ2OcwDYMVZbNe0uCKTPIaMAz
Hcn7flckoHTmdHce38RmvIEwer789hsm+y51pveb8LTPIdwaeJNGVlxfi9t6gGQVDP9YrtnD9tbN
ZytCUMY7yrR91sP7pJihY19NzwM6t/7hgoMm8PRRrbuEwoyh2uE7C/46hd40XNGxw+CkuV6FttC3
C31fycgghjLKa/Xvh/Vbi/MxQQKszBduHItmosQTL36OeM+dyPhbInmtB6gw+M5MNrfs/IZt0gf+
QLGjEwYtB3uB0eu92ZQ/y3gap4FEWv1twwbNCzzNEaFTmFZREqIEb5iRztFqC9pb7rn8k6VgUqC8
VY4vLhAxFESPlnfnZVTYzgXj80vobXbF86BZMhieOmBo0pRa/BlXrM0vJk5IQq7Xwel9M6FK9HIA
5h/kPm1AJ+77q87AVnA/zarXFJDfU6rJYXF5E/dOKNb8wovIKwaZP0cYnyHhcZCESWG8HtaHwvrw
OTXYO4g6BpoZlpqMLkSBgxmODv/12JFXEGjgao1jxWls0SzYg3UW1bwMA18malrkui5Yl5DDdBKQ
34uuBdbLduIbobI6wNWf3gT8CoCcAZYn1wqisys/oSf4gE/sMy9BCko3Ny8Gq7Dgbqs/3LyNynqz
jZ4HW+bbjVrjq0owjt4nVvclCU6K413DOlEQTsxFtuD5lremUZm/lvjw1/2UQz4VEigwna3VLnY7
W4Ia1hvEbK49KQAwbHNcYcMSr6hddWJrIMsB+bK/YlbtPxGbMd3psZueYNHTzqNLR4SlOIcTUClv
mATPPfeCc7yvHZNlZl3pBHUMW+y+l5wtKWeT0wVWMrPt1ABK2PZ4az+XwSKdF5/uUPxyr7zW+ljT
C0nV+izEXsZAP8VQJl3jvIPwH/cKZtP/3HiwiEaLaFC/4rYs8CMQ/SvJZmRDLTm1LgmKYbKd7IcY
KWXmwGc60sGc4kNgewI//G7xX7lTd2Z2jP+nHhkGlqD2LmQzLSX3EE2rLvdazrH7UB7umzHhQLtZ
P/uLlqo5ldux8rBQtaHbwI0w0x7eXbuDS1l9QvBzJZIEkdGG09wYBHCS2ZYsefN6pUj+wSYBY1Oc
h87UySNJ/UQTrg72vXTP5sfGI25d9L1vepztBfuA09LPnu5757TpJXF+FkAWHpFTzNdkW/Kml/cJ
iwP3sLn76X7odieMHxldV0B/5sS+m08coRqTpubgjK2nWlgjVcCzv6aJIrEGH8HTFLfP5jRiUMD7
T8ObnRjilpFdG4tseBue5ttVKuftjiNA/Mynl8c2i2W93b22d+23FfgURAibY6fRH/7gOHMwUGYH
OGZQrYHreKHeEfqJG4DETBh59H66/vyxsw58onuYvTol9Mdo6H4svFE1KN9p9Dx2SwnxEWHEn78R
aOQt+JCyDENcViv/cUn9gnyfhDw9PBFwca2xT7XkTbcjGavlc3kJecUYlWg/ojgbF78MExuQMHHH
OuadoOKMZ70U1dnYxLENoTo2sHDQJidpVZlcUZ2EYx3zUGRIZomh33EKF31D6Ho9l8mZ+dAY/fQu
LgNyqDXCjzmDthPyBEfoUqYsk6GHrZZlt+qDUajRkttdawRdkmLz4cIjDEO8lbgVxdqPuNZ5e5a8
sYOu1XoTZZ5gC/3AJu2Nj01tvBUJnnQ/LK+N0bZSMvrzzM6VmTnSwVQG+j24rxJXisUrAnIymLfD
HaeS8QKBbf8Ym5/G6PD+uE6YGtaxYE2Wv22GUigsmYFXfge/GlYMRj1mYvxOUzvj0sDAiEZGwYhj
ypyW2ocogplT+pMVdvjrybay8GLKEdh3HOGkMkmbDxhSHYyM+37swp7DyMlqLCot/8bx1WhvZxwW
GLDKIZbTXr7Cx1ZriLR4kbVOIDUCpkrHuI78aQyRjScp4OIGaSr1PX81dTpyedI1VIoWNsX1cH1e
npdSwpCFQjjdvb3fNjWxZb42zz7uUSQq8UyVT5A2kkgAxDGL8Fjsq3Uz4tq1q0E8IrSGLFps8fyO
nZJteUpaO4yI6nyVHCkmuhZNrMuW29dFdHpsfsiEtdeWTQHNN6dbbkycDyqSS0Exh+f4bX6/L2Zc
STCR8yu4653xMSbad814Bi8Is+DGSkiI4JiAOuxu3EZrOQ0wsz933m83FObjC1XtPWzDV5BDym7m
QwSCf0VUhNP1uB+1/Pyf/8AuyMhPyTlx+loQprHgEYyiA1R3Rubxjtm/L5LyOPGMP5yBX28m8SRu
jwc79b8YlqTH2vqdPhG+iPux1gArMo/FxY3sSUxgE21CTAjJpVpj3awCv4OB0eDyeVB7974PK+Nr
1YF0X+LmsX1vOd+7LQbcuNyS7Xk4YlAy8QWt2RIJojBxw4sn0wjfxAmj3dU63Ri2DEYv80yNqUYG
vNYZk22KEEKyeQ6V+172O+/rtuYQO2KB7/kXC0sOMPJsKuCh9gkGx87KXEy8ISfVrKxq3amJLS+w
2TJQ8SFwHvVmRaLW246XBvrmbb7Nzq0L/UzrerAOeV5hkYthNwzX+qJk5GPPwyNpoh7Ws32Lp277
d2eMMOMpujlcW5bGy/i5Lfi64FRnMTiEIz93UDugJ8FNGn69NtbZoHdcAvTYOJOKuAqQzeHNHKy4
IWCPqBAGHBhN8AxhXg18NMDWQ+tOKcL1C7hxqg178xfR5Q5ui7hmP5hscUsI2c0fznhHEvYaHKiN
2pBJ8zpnV/1jA6V6kazfWdyQYkHNL3uvI9WmYFBiiZydpBT7Q2sYJnjaMl9V5ATHXNZkonyM1IcU
E46dmcEWo+N3Zn/MUuLlqt1of4tox364npwbj+dOsnFi/BPUX8yWAkCGehd3Uac2OaAJ7RkskT6P
kZpbvJ++uouImUW2LZhEScHZ3QjBN2Q3dTKr27yVmoCFAUX90x2fREXei2ylslFCdGaWjvZ/fJ6e
30dO9g8ioXevDcrC3tAW1RnOH2Pt47b4qR2MkjkOAmmtxu/h5U7MO/4UhOPkGqxDG5EKIM+JhNW1
qL68jvEq7GIVKYsE7NJhsIK7oFp7N3bL0pM5B6BNW/KJ1UxTGtZ9Qh8nOqOjhMqhf2SJgtJTVBkJ
6MzMzU8Tuz6hU6m3E59l9NiQGwkNRr9bsi4aPZlcXOL6juUpekTMORosj0dr/oF/DulMFd2JjcSY
Q2qEYIHXn7mzzcwBttUHHgWrEEwvz1i4DPzHVhyzGc7MWq0QZqAHsDpdUD8BahRriN3MdNf5cDX9
6S6HG4KXwfHpUVfBeqJZbF0ZB6rl4DjCGaGY0wpSZM8Y372WBVJGmjcO6/uSX+trff050CA6siiW
AigGX5HmlCR13LCvPnQRYwW2UYCq4ZFYpO8Rs3CYSxT6Qev8nJebRtOw9dm+7ohPzvejYM0M0fhs
5V26yU7pttrkWP83f/LufgLH7M7EL0ED+EUQ88fXKUuISb8MJTBgwPpYPgiaJAoXuW1r8bARQ0JS
cf98lk5D/8BFL53HjiRdvj2JWws2TPjZVtcO9SorbvkxHt5wO/S+du1ijEt6MsHKLl+16dA2RXRY
Dd3ZbmR/4eNg4jvxx/GXB/Fm3+zMenqD08ggRt6aueIZW5DjTH0GfUwIkk4/V17wqJpT7nyj4fXO
iRH2FjChvBS3z424SuIilE74RLkw87NwyHGYbabqG0to7Gi8iqhg0t/iit/fGTX88QvBH5vyVDqd
ydU48JNle4Yf1c2hI9Erk+8QOKnTPvIan4fR9h7KxtOXzljAPWioLLDk9MhjSPJP/wpPX4zgIKlS
LGHpGJFdge2wU283B0dccdHLQIxYPTgcQRjGDxtcKWRG+Y4Edkb7ZzZb+ZTEOAm7k2sVTGACmh0p
IFB2N3QoIcn1urx9G8/gZv9oqeJaXo6VW/+4CkHB6cxbljDr5eSfmRPrtvlZGCrUG+nEdxBNMp/5
n23ppPvnniHZ0xMDMZC8QdhM5g9cucbnBAeg2Tn3Oyu/vq4/+ldsljHzJ9+MtgE/Nzfz37vUEP+a
zYyVwb4PBcf/7h87nJMud/9wPsQYcpfBe5fEuYvPljfWJeftztw7HeXYvW0mdopwsnHIp77gn/WX
HGu/pODdJKAI/nBDn6uXFzF8nKu/Xwh15QmbBQnz5rs/bLHr4/FLNgMMjmTWMYcfF1Jt9BmoUb3p
ggrUGWO5KmjsRs2dKqz1Ish2sxP5FlFp9ds864BHv+9xkJvt663IRy7inmgrr9iBZJ/bkqOEBFtu
KCTSvyx+XsQYIm9cR3fvziblpJTub5rbDfBM7f0olL2Xn+5S9+F1Vm0n0c0Xzk+rdBACaSUedLk3
uL6iZ/wCF6v1r5O5QiyFrdP5M0BeDPQrH+YA5lga8PAoevvFrnC7MPcHuPDNtIGfXtLdF2fWc3mE
LJjtumKexTk0OiJTrjJjiehHbGtP0yKqY9AvqOJSe8ltzm4vw8whOv41h1H847CbMtSyH5uJXx4f
VFA6V77iE37PzWcBrn94qbKdM3xRU4BvuufyJAKb+VVQep8+yLqY3/V2X9EMV/tsf6tpSOt+b+jd
NNnt9YOVavfdU5MNwuLZxU8PIpsGa27Y23870DPz1fQ9Z4c+tWFOr8QhexlBU6f4o6AabKs9nY+4
e2xGZgavEid6+0FkuseNGe+6DbYpbqkfzlhCqwNlpgvsSv5E//0J7oRoWrA47XYW0X5nf3zm11G+
ytcxmo1aJdsFHymj+sOycgeFt68mwt9R0JlMsZ+zQ9/4CeW2vH6C9/Fg1AGSfBimn5AZvz3BdxFe
nEdA+gXnKXQg7MRTs9a+0XMPElPEpK9Z+Xa4yf4Kr9v+rNc12Y5AliFFU4ps5JNEDEpfOq5xqWcz
18R4jHEDm0UdcKJoJVx1XvNxZN5ZIGDM9rRlUR3wnAkBRsz2nWMTLNcbGZRtcY2r22TbbatYVKfO
NP6azGCr2bw4gwhRPliyMtMkfmv2p/FbpU5I3VuxqJzKZXOZQOC+Urscju2YalgV/6kPmGoU56xh
9jmxHtfRfcHtOazT3UtNr+nmC30GuPLvQK3MOMx9lIvBfowXW2XxkGbYnRcnTHGHFUEQ75gJ9g/V
xVU8vjZIY4p0ySZy+y1xiIdBQXrT+Iesa4kvqoAFBPaw4hJ45jsBiV6Oqvn3vSAY4SH3fwRTgNQh
4s3ImnwvSnpFed7hpMTWgG1orgz/3kKveoBVLv5N6jWLhUf1AJ/hwjdwWiDZaCDW8x8mK34lWgnj
wrHE14n3kakRoCEgFsUoBN4HHqk77Nv4cisp4m8xhh8G4HS++xWhs4h27ovxb1Fe3qDyFC/tHFoE
djV0hKK44N/vZIm/i5iZ8q/H2IV8SWlX09phMzZdAO7LjLCHS3wxn3iKvQi0XRT3pXRf8DcFxJ6z
JHr5Dkp7lizK0VKq53A3SDCHap3TDeDYnS+KfCFRZdQkLpLs9ITLPpvjWwkH4cep8VzewYOxp6Sk
5I8M1XcCVwdDUH/qDTCuPBX4iP090caQ6DMlbncpMvUYLNLPUqTWRacEGI/bKY8El+22aFHATeZp
/e/mtnOJVEzuLZ7BvFZFQOSi5kvbG4R8hC3IYng/p18IwMCfqw2Wy5OzeP0eiyNLQowKD1/McfSO
pfH8fuL93PL597oaYqVxlPqGfcAABDeIbs5n/zKp5bwDbrsO5QUHrVwvUjIWgOAv7zPt4Oc6uy8o
jyCRvT7z2647Iy4iIwpFaGXRNaX71Pv9NTjCd7FE1LsAS/6vVj/7Qp/tIbm20aokKsvJN4X3Ce/W
yH5aZOCsmwDjSyyL6MvUclO6L7qCe3BT3w6Op9veGDK1JvZT75uq14YkaouTduyONUwE7YPSmE97
tpecH4G1OPNusuOPRN8J/nFvq9z1T8ggzmzKC6PxunWlYBN9Fq383LijDRGsa8wMSSSYAVJVK6J9
rZuJPxhJhkQJG9mmDIde7xn2JghqTEyz5AjeJ2rXJLiHhB4y05fjRhuZpKvgNlnafdX9BlT4qTf3
rh7Ud5D5ZKyohAxUuNILO/KdTiGlsf3zZIcVMypXTcytoHL5+BxRFlY4ekue5wxMq8UNDRDEBTcN
YcDuh1hhvZ3M+/4BWKCmJfLDLiwuKNvVD+HOJ6SI+pPscfB0cz+x6WihsPTw4MSe4Ej3MkV993Ao
ZGJ6n10OpNwnfdakaxHxTPc8MEuXxxy9hM6WBl2IlN8QlClqrvfdZHU7sr8HGBRuX8YLmibGte7N
xKGKqqsECMt0usaMVrOwKo9tdTHafsJum9gPVSD/RDAyva95S/yePUoD5AMpDjL3ILGf5J/J/sRj
tvA4lteJ//xjtyMIQlCw07i+DNwiHTzHUU5QWKR/NMBa6tOdnIZ4f2Je68tK4X336eqOt1LmTY8j
kwQxmIcZppeiO9VqIoL6pyaYOKBe52+UB9/oQbQ13eObRYegyb8Ft53MemERmtkxs6vjR685PD7W
UM/UybKxRKM1yE9Va4KbbnqyfpuZl4XQWmsNrzjadNIUvJkFnGYkIWvbldzWv1mvv4l72B0U0YZq
avB39G4jdhSr9eq4ip5R2keoPWHTnSvouucbU0z38XczaF8NmY5DMpO/zpqdnk6GSW0oN/P2VK8/
qryrjGT3cqvoFtz97xEMCkF7eEdq2zNme5OqllpO3CXKeP3ZHi4prNKD8vZq60NF5fb5ktsKkS1Z
5ILXYel1cEhH0XKFEDGntup15bwsIuLIC+odeCq8dVJice/0o19il0bOdEXJZ8DA0zPwycNepB4r
LMzNCGBITIFlkK3aqO9dB/osKPW3/zBKjsrbP6SyU7/7rzclMSLZ4We9R0BvPtx8U2pPgGvZh9jM
tMGgVgPfgELkDNazeBY/cSR4Obl68yXQ4FcAHvDsd8OcqVG25390ro60vnNcUzVuplpldsfCfSbr
6XZ8agiEFjUOlK8F8Jx5+SbzRiegbkOIGW68mcvJ1o2hoF8EDSavuJZBEn/qRZ8EZRCoHpBC6FVK
erm7r2MWgNGl7k+R1XFE9AtQd5z68mqwhuR+7s2iybHZkC4TvjZf643X9s8Ykyz/s5r+kVnf1w+/
NXszUYETHi849UElKl8T4+E/CSZgv81XbwWLOLyeZtHXmmq9X66g3N0en59ACytcwAPlufpS8zeo
9ZuAug4TWRlXyZvCoNSuGfDI7HG0aNZAvaB4V6TjSJfXJMSZwz+uAASizTOcBomfqC/9gbaEAr23
p+UKn8uoiYZmsx4Y478D9vOTGK35hq7o2IZ3j9KJYQMACtDp4qu2px8LrQYAQD8csjL6pCWHrQ+g
gyhPE7v5AHNZsvkS9fKBPoSvKuHCOdRE4kbcsQldzM+j5y7X61BaJBiQpvuB0ZqZI/MdEk0W0Paq
VTBPo/gq7GeYb3PWMNj/hpLky7wiIRRsao80hGqCV9PCl3gC3nhQel/wZptZ+sxn3mH+dDin3BKi
TDBZ4v8t7N562xmGus4PdGd8pCmnH//99cG09bEK5KjgXtYOJUxvEsmejQmGRCobRTmasPvlwE72
Xefw5b7x7PxN5sVo/g0GlOT7B3Ojockw4q8Jn8LyvReVjyVV9InAM6/N8+9rtpd636Fh3gyDA58F
hZM1CL8u0S2k1NDVAQ/tAa/Vhhjym0+EsPpx2Z3XnU5GyHeOEbV50H983oQIzm8wCrv1JxySp572
i2HTz/lxbPWKTXWp3Ic/WsyAp7NL7qfxdAu4//bvQR8hKeCajfUhBQk5kxlGt0W1Es3usRxuD7hq
YnH2VQSHymrs4EVOCZhge/rEorkyM1SWD5fKMPPw8mWeXEcfs7Izvwa8hIu7oKv2Sxs2g0UpgKVr
Ykyixs6CEYGWtGiEvDuZTgM7Z+KqvNYCUvc7UKqBo7Yz8eooWWVKqiVkzhem8vATo/Sb8Ku1prT7
ajeVTe3uDLelNYr6tIehOSVeWbI6plat+WYo9iHNpw0Lj+XNHRtdRQQUkzV+zNFr9/VqmkGavS0U
EiMx2ksb3Hc4iFutnZxv8e3MiCKaKgRdI57rY9EzupjPfqBX2P4j3kz8gmFzbzY/MbH5Y6LBbnQ7
g/j1YC+Yv0bSspvvOT7yBVsH3SUMk11nT/7aIIUEYo/W7w17w/ppQmph8gDqmcw/wVMTIzESEFLJ
NmljO7qb5ph7o3BEAw8itumsl021pFceHABahRKeCpvcHw0ZPV2PCZPmAcjvT+xGkS8dP+sMEMvc
aP8+AUuCx9EbIhNWOoOaC50Sk6e3CVwVUsyVWw73hhldvnzi8SjFsx5XtuBKDvw3k6BcG5zy7W2L
Da2LJYhHNtECB9uL5PNglvg5j2FxwjS5QB2iUG/Q6g/Xo+GcU49qdRIXmF8KmxvHxIViKAlysu2m
CA+lpURSwy49PSN87oxm+9GnwYf3M1vCpSKwjwHtaXy50f2daOeMz0lygeSA36GIbpMlncHyuU6t
UDIPLIxI1Ovt/U/QyDvF3/VuD9AgMOrOtnIwYOqIqa+LkjlkZB9z+06CMnMJmVwP1Zkz6yHmftCX
nxhfgXFQf2DxqRZcj19/jGbbsV9rVCiyL/k3jvubhjH2DpqA0xggzsRqs7sBHe1wrVI+vfE5wXGd
8YK/PVLB6mp9Al0HdG27wXnWaFwM6Bi28LMJNSX2iT0KLVRGbOxtc2CXmag0vqlVL9Pt1OptZ/GH
Zspx57jGPtqH4AVtWXBF9+cSvHNlqOLmER32+NzYb7u73iLA/R4jZAJfAC0MzMG52zJ28yfmR38t
w5nfIjnGGPZ6cL6Ush98YLHZDZlLG8X5HeWR6MqrtyM6DNjN75GPSc1l5ltqKrd0pkzpt0+zUUmc
XYFTTF1BlRcHe7br4VUMg7iAjkSBxVzGEpj7YW9OVPBIvUeS++gNU9rFGIo2n4V5E57mz2vN1JVd
nlnQfU9pbXg69Br9sHi6PEmAMUWQGAMyV6bXGQ4LExJLmiVgL3+IC7+8fDgOYETrUpS5d7fm148j
MQQUzp3dYmXd6eymWItD4O/8Wkeji7JgunwANglLTMLXbcwnzCOBNGcuczAFvE/1jjiJrz2LZGY/
782zb1FeoJ4MfBgs8yMuY7O0CeOA31eHZfh0wH8wiObkHG353tqoOe274wF2QGvnl7cL7ure4pGB
JQIZtVnIqNipyaCCBb1ql9WSR1LJjY8pL6ilZVXafkmeeONcXrhcm/XHGfyJhgTKykAses8WM7KO
nJfeYrhAKu5GOnKlPpfpqN9anrRlR9h3YHhb/rr0X3YBLxB4NZ6sBh5TIzBt7CAphP/kGDZp1n9m
vLt6NPfFVt1pXx8cdN2RiNf3IsBLa6rw1QQz/D7uS4Ld/+llQG+IOAQbb/uiUKBObtf421MVPTYI
QBTdlWmyRIarT7/Qa5VBrpKbvbEzHpTc9Qof6UZjDG6MKFC6HM4kCexRhS/8W58sYADRaT3VB/b+
rUlwBCLShPwFmvf1Z83QU5uspmrmEKm0EVgiI4qOPtnxwLBQJClAXo+VD1+9UfZNruAx60QtnHEy
l64NtM3RemryMhuyWeAs56smEuKbzyLgzhBvpgxsAUlmSteDAzKZVICjJTl+dDaWaAtkdzW+sG3s
dFcFmTvg6WvWs1P+h+fUvtLw2vAxwzcbDrPmWFvfDfFtG/LQdiOWuOQ/OPWlE3GJzFL/r7RHOihT
5jYRZhb4SU0jXJLjFDjtxQd6r+6r16ZZ0D64mdut5RWoFpY4bwrJPh3tYHTEDgrqy58qpU08GSxb
3Cg8mYjBsSupcEJ+IUWx2gF6PXxQxbE5NIs+3XDT7lu68RQbfLT9kDg/7kRSCDfmyNlUTrvBG56A
m5/ZUqBm7pTx4st/qTO/0O4cONdf3JIgLLtP5x3d3ZRQtLv31BN7wmzpSJH0NAWXeRQPzcN4rUQV
qjT5f+LyoL/DmueWUSccAkiLmMwTk2BlEHOZlRK8R063A+veB4pT011pFy7F+3dJNNAu1Z9rood2
P20Q5XrDCH9mfIOvVpCWdte/y9RtjoPw7aXOd8vXrRE/nvdsHODpcMAx62AeZr/Vr/W1Evur/bQP
MtLv+qaMlRmVaY8MtqZ4hvZgT+mgJTU3XvY3GJsZmPg9rsN6nxO9V13e/i/I+7ZmPo0n1+zCpRVH
ywQ1elRQkIEp03WUy/rY4cDM+HHTkIo0sCiLme/3ZMUByM6Zr9TXBqJERp0zQ7ayxbLarE/ZH6M7
JntFWAL+T85dXAHKAWMfvzYxBlvK2q+XAYRPAfYDWpWpx5A4jQAgRubHHx6HIZgDfWMMrOF8en2x
/2UCVDNi+fwVYRXeaKYOZOl+/PuamBWQmn439OmXNt81juUmjMzgJeHFMR8yUwPuPFiUwIRGOLnx
jqrgTYAT4WI9TLpH+e8ATv/i17V172EWV+fZZXx5AIgCk2GowrY94xslj9kImc3CeA7BnxOr5+Km
y2HDuA+yV4yS5OAzneNEpiwFcMYlBmSw6vFB/kuA1DZb9NQgUqxkpcVABkEWiBlu+ZDCBnPMV/jN
DP4pYdTEReFaA+OXuJ50MYQpQQgcL45Y2eMsxtcrvAepS2jmZJ7tH2egMpHuvQaeYw5EwcXwg6C0
25Cij8heQH4ocIfTdw+YKp+m1PT7/pv2bKrUlOHLKUAzsKqHYPYFrxlxEydlH0wN+XJMwMHuDXEO
6fWWdBLGnD/aPVnLRssm74HM0WuJ+hbWJiiy1C0Q8sgAeesYooE+OtfoByH7yIsXYw3UBDuqQqZc
GG19j+9/+F/rHRBqRPBlbrsR/no7RLMw6foD87MAlbgDMVKRAz7iZn1KgvTYCND55gDQEm60f2PK
h92E4E/IQBSpTN8LOz+PiGd5LxNGoP3LZ35qAJ3yR0rlM7+TnEofrqWYThAknhholijEhTR6xQUu
tacheKg6ZPUbN70ypvZLGzlgN4mVEI2ZaN0OK2B/qN/VbtnrV4CCeD7xD1MaZUbXDcy1+qyGEHrI
hYbMPob4dA8HNkLCeOQBUKgpbCzRQ4ZB3gPvL6K/weqa51DBVxfz/YS+8k2WRKLIMUE+ZPZAVrN+
KKcGS0iliux/1t1S0KrFLeSNlQrHs0ItpoBHqkOSt1Ef2SQRUPiMDJi2Jc5tQUL4BFyekTfblFfY
ADE61TtIC9cth9ZFzKhJjuQSxqk3MGmQfeqGYGQJrmBiWOmLfx2xdy/ztu7iKZugTJLK3eiWwxMF
qN1onQlX6V/jliy5g8mlDmjBWJo/bsk3fGGqcQj5YOvmLIT36KXxQxlDY35MON94xRwIrOCliDrW
I7mSKNPNwZK9cUxlhT8DKcOw8bt1SYHUkcz1xAfhu+AlrI+OoemWqEpaZ2oUNWF4SSe4x1AyEDdP
E7ZN8O9GA2Q0Tr15nAvuDOckOAqhD/oUliBhSE52fLtPNQlKMh5LM71KQXGq/15WAZeAnAid88pN
qJxTNYt6wJfhcOuJvUAj9yqjT+me6slqsnqCttzWGIO8YcABx62a3QE17Cs8wHdM7dl6uDpo9Zo2
YNlp2QrWQc/VigiUJ86D8OIlyB5pErlDG+Md9LHZmpNrGmQmMDXZFMMIrgKXeozfNpYfFh8QXhvq
KCSnUOTsVn8H1YKeREtcktkVRAkch0TWmR+NTAOQsVJlC3VgLBpJVJl9IFHGATK6FsgUGO4hmhri
0UoWiYVOwLxpE3W8gT2xZsy+LoIBYMlIlT1JnznSlb3WP3iSDZfQv7nc9s+xYJ5y/FlcaLdfWcFD
oa3u3aqop0iiNodLQSG3jw/2UFOXGS8cmhm4LCLz6fKAv0etDcnVY/BoD2AhPd377sNPIVGKZfa+
fMjyrI/01Upuc2yuodBRYXm9gwLXjzEb93DHMwIvp495T7WZrAmdIomKGFNbbwHc7CxfAI7bFcXh
zBzoPf9+hQcr1Qe2IVAnl5l+WzcwxBJATc6h1Z04WcZ9KJbF7TskVfKSQiVqNhNwoNyDufxj5dbu
xBg6BKPiXvawh2Z/fE+XwBEu79PIdx8vVYG1YV4ww38pHIEV0rsFhlkh+XEqj8jmYw7V77I8kQwT
wrGgf4QIWZ8a8sumzljJ4lfE8P9njq45E1ABomVqNid8G8KNrKReGtzdIpnvjYedAs4w/8v1hwGt
Z1GtDwS3UKWCWGQweSimN/WlZ7mU3PfGrsFUmSNyl2cbBpMZ0wANpwRtrPCJ6oVCdufjP5LObElV
rNvCT0SECjbc0oOigiLqDaFpgwrYoHRPX9/aFafiVNVfe2fmRtZcc445GkJZYU0dHhBexFq+sriw
N4DcLGpAP/uSeTt9DjUstQqE4XG4hdZn/SEE+IG8B7nPPdfTE1cxX+d9mAQlEuziDGZKCW4Ozeaz
ydlY6GjQyC03h6CK0pK3CMFrRn7v2yU7NQsLGFVEyCzyA1M1edc44SMSzwiBQntI6/YhVimHM/le
gLNB5rmvxVRTufflBBaONEWyu1R4RUIiUw+T7Wc+gngJbc0HtKCpTLaVPUEuiBiGIU6e5Xt24b64
HckJmY9n0Mq6ZX55zvMNbALIDp13Wx/yf1Tnly05ACYkd8ggv3i3OC866M76LJ5k5xIDjJ0xKLRO
WzYjKdER7vADm0WvK0aSgUcYrzmC/fXZtPi/hYKtA7mmosTS2nvQxq2OJgpfOZ9UIibE1JW3NwHc
zlR4MzkRkX/1bLJ9LMmYJalZZtb5sSbpTjT6vIyDzcTjOeiND5mCYRHisod/rjX+S5flIZ+/3B56
TDJ0mdN/rLRKBpjx4gqEC2zODPmawSwDV2JDbTFa01qF9QxBk5nNkE4sUdWScg2zBu4yPaIH4ngg
eQl8Pl+rXsoXEXoM3mKg3B9nVXEU9DtEDqXrIbhmRZowFxSFKfO/HP1yiliBA1SGzJjegBXP75Ka
adgSeE1qrSHC5NpVz/pOJxRYGbQL8Fu/Wzcu7MFChGW+MfWkn7KwIFpA7HN6nGzhWU++jn+HDKl4
+YpbZieoJXciPAqyaqF5Bww7zmTap7fuIRe9s9opgqE+MUrYpsASYtQE9CiC51o2GT53fV8GveYF
IvCO3j78Lto9m3fA0c6XQWmTqRwljOTwtM9wR4+jOWyx/l/CDvfC1p2DEuJFivzqvkQstM3XBBM5
oLjrK6hwwuPGYtatoeqqDilsgcSfkqi5ifMQxTbnw27djEDvD8Yb+fq3vi0rtoMD6j5x1c4kxjhi
9ppRQ2fXeT6X/gpOeTG/7V6H3t/gD0raZ87dHijcnGOqSXuAPUiKFPypkKEekB/XLNy3MPjBSw0F
c01SVG5fg/68j2vyUlnnM0F4hvCyzBcogtspQJJWHokP9FIX0YD4M+ile13VJmMOVKSnw9vsS+7P
6xZcA4ysGaJjJ+LVQ7gy8NgaXJ6HzH1a1SY/qfCj5tVG2jdec3ysG5OY5flk+pvdDx9WTgqKFeZ0
DOeHrEnh6hqP88DtvJLqf6X+8+nZBJ7SSxEpiH8oVGkPlpOhWGrAO8V9BP1cxy8JPgusPa/PpTyf
WBINGKE+wJDYmvvjJWk8szcCmhVgLTnpv+mB7FFsP64skB/ucM4SU5f5puxwrYLXA+hUq2gTUAZg
ICFzDw/1HxVEshSzmkIrcCsr8So0lLXfZxMBVWWmBE+DI0x9pAvB+WSKQtQm5ELx3vN/x2/KBCq2
VtiJ6/C2YZgZJBAbKsWQru59YJi1wS2Ex951XdJKr4uDig6ayGDFwWbTZDjjpoYrPk3NHyUAKZ+f
Y+7RuOxnOCYiLAg5YRu+/saz0b7Y9oL20pHV2VjDv3p/n4ErEr/ELcxuC1S9dLrZ8x9Z5QaKDajI
UAb+JGQyhLyRHD90QSQs5pb5ZJscSYQmbag646jv3e2cruC+BzCB6tpzknAAOD90yWUD4aPXhYwM
P3OtnqRZ5vLAYD4De14XzHjG3VeN8bKEU9oyq9wjRidxauFup34WYe/sYycsloxsK0jgMEe8YR+W
LkOx2I+eeKCNZ8g3x6y1sJeYFcaDjrKOEQHBLiqnCU4NrKIgEeE5uUgFgZB/IQk0YgoD4rUmXp/t
oHQ3oeXKY5OZrSbu46V9ga9Doqp56+q/Hp7JE9qictGbUSgvyvZN0wXJ1KZY8tJXZsp2uQt+dLpZ
VFosTo0eU+7dy10Yvfs0UKDEvjCYIaHVf+3FCmtsS/YXF3vizBccJ/qFIhrDKAO/w2qAtTQ0JgVI
8LVJtjgmmkxYX+8z/SFRku3+dGTk7tjMrF/0JnA7M0Azlv351ZZhEeSzzr5FsErjxEVCqmNTZzAU
XcWA1FyIGCGnuHMlvSVBnZBAtw8Me189ZyUEMNKsOE4yYHYWriR7Mh1hely4BN27IlMQgJKLViR5
pxzq/O+35v5xiNBGHdGsE49mGDJht1dFRhuHL5vT3hrUbJgWEMp0ThxLdDL2QD9qZI+QzSc+GFo8
dB4Bq6xg7PT8xJMW0P2OuDaG72Xy9wXS+/ii88CDNvxXI4nO5Itjp8Xbgz1bbTWX2n0RPThxSDxe
AWKFCuBKviHgbpayzwS4DvL1PeQPYLUsF64LKPP4keDDRPwd3fd2AjG8oYFEJWSv1EDyh7p6UkT8
Y59FgMglrTaEB9kkg8J9eK7ZPsKOJwMEGnNqsr1h5kGgtX8uVszo+aLk/SadDKdN9MG+wmKSgdBo
/YGZoHJGvMv+tLHF1Z1ORQPKLvXYik4t7KzUJLvHY9UwE77SAjsDDUGDC6+AIvdB//GE70Q8GTnh
zB32AKgttzsHChar7ccCRww/NYaQX3km+g3zMcHkQLjs9ReZj3XxTAUne/nksMIfQWMFDy5nf4XD
HxKGb4TXqiMmGJZ1HpmugFjDaWFVpgwlF555EeDrukpiNBbwcsHTBlC3hyTO3vQObFa83v9SC4MS
Rg+bX/YSyy/RrSNntGK9v3pGhBl7Vw60+OIlNgM9Y9ln7XMloe/tp4vM4Hta4ucR+PcXo9sfT39A
mzhwB9ZQb8zUYkHlSBjAybrA7dgyB7fgF03YE9NSkHmEYGw9mub8BCiZ4OB0Zo+fEY9T1J8omFgQ
19hVkpeN4R5Bx/Mnlgp9KuJkyr7Sw0aQdqMFnX5QG1Myp/Fam1Py/MxuyIzvz9X5LSLV2SEwAF/M
r6O4fA1m5Gm2UMisG8TUxKn4AAbY4+FnRTBsBBWNf6Cq4v8GhbqdwkX7Rrc7xa4XZxGqXrM3K/Z0
I3QcyrTY3/fFOQmv+tVPdlceBImewiV0qy5e7tMpIhblzH5QtuLvGbYYyWhzFE5LyI3tpQ9bFhOm
1Xgnrx7YZichWmSWcVNMsTs+RXDmhXIkyBcF48Cjme8ve0eoy8hZGHtPyay7cPxZ57BJQlmVh/U8
AxYEu2Jd8lK0l/iOLIHpSB5Ttsy9iJ3Jm7lq92DHQt30qGznH1wAqBBqrH4ZYMgpP0Oghkq9fz90
5iG8Vil2w+Vt0+AKQfVPG/5rDeYPiQuJijxVziRmq/HIfx9eS+LgnQQWai/+8CAz0pPbw7uDWT1B
o1Yu7+g2/kbH2+rysWiEUTSfBoJ+27JqH5kvdhtMsdJlxHFqvYb2CXFGlDHUsRdHhL+ocT5gTw3h
vbXBSJGJRQO05NOJX+3kLTudtQR916Mrm0A/evnqotiNztWqPFfTG51UFfdpP6r1ffdaVnDG5GMV
y/PPqoKl8l3mQR+KGvQlSvl6QDFLIHejF0Je8Z6PHcX7rtXpwwEqsMmL9+tIrNWEbDBbjRiOH9Nk
lkK3ZvxKXfAgN2E53IuQpjks4R5hBXwrhaXfO6QnhrssB8PTWojXzeznsRrjTmn0z15wH8VC6bHq
n0Fq4GZ83e9y7DQzOsIpoORb6Fde7IWLWQNxXfRMY9Zq+YqXrY2FVJfQ3SSuaeg71uTUZrEFo21D
WSjIxSPQAIEE4HLXQ3VURRPzA2LBRWePsNSc2G9titCL+Fd5CkBvlexvMCEIvrPhlh59iXrYIvyO
QkRHwSJGiXvs9QAG5g8mZASV8+9y6N62ybQKiD+PROomfqeR7KbLkW3UjETlUoWGxmLcwwNy6FT8
75OYSYDtSuHixBS1uNBjo0pJ+NHuIN0HFn8HddTzFz2TzYnfRqAAomHAhMvDmxDtH4oVL909vTHq
HHWdC0/L1E2CMmQHth2+jVR4EtStBnEcWlLigTHT5vzTvkQTJhX5rwBKpjQL9VESTcIk6q+yLVq5
QZjsb1Cek3O3k04cXmDwAd0ev3DbrI8s7WC9vIR4Ef0D5Flx7NkksK2VAaR5Rj8LNJp274GT2j9k
GjQbTBrdj8Y/NTtl/9hw+LstWABMPlLUGrB56gYSwiqC7UdPIJoTxkgaN2bYQCYmDrcQdTsSJhB6
skcNHtMjgY5/oAcAUO8btmARbxVHWBkj+dNF+wJ77ysovez+ZWixs/HmtoMH/ApeT/3HgKyI/15j
JEkCDaz2MG81IIp6CKm5pIk7PlYRGwanRyGIWwTfELZbWKSk0mCHCe12pE1UInYMQIpfag8k/bes
mV830FVlZuM0NeGlduDIhc7JnSzvlgCVt4iNI3R4fB5ECFTRMBoceVAoTjCl5Uf5XnX2yZIn+dki
3ZZRzvUc8xvhXLKDvEcMidiXaePwvYXgSjAZmqv3eoiUtbbpvAySRqwz8Iox2I39alOjYREReU83
20hcoqigV9AoUReqS3QpekvW+NNVA5qyZJFtCueGxyRoqU4k4m4Y3g9fBN7FfOR0dnXV0k1pjCxc
FrhsX4E+ooK/l9yr4m4lizB+cbVf2b291hiSwGWTAGO/B37RIqPHRAy9/MK2+hgjTEjeLMhaT0xH
XyjeQvAse8URvNj6stVjAoOQp3oIo2Ba3iPqAPVfdMar/haDD3XBVmo7otTvWSncDtSXjuWAYDlA
x9SV1ROPKKwS/rrLa0MqgDU85UA1FCze/726mkQtLgsrDBYGXuNKqxfEG6xTrpeJr+hAiUsW1/GL
lR9LfnGSYHDEY4J1rYc7ehsY6GX4blP93np1GWz5d6LynjP4jeq+3srBE+hXoJ0pCu9yxq4AFgMb
3w6VwcAfVcZ1cwt/NqjGhY10TeaB0L/3jRGV57fJXGowlljPKScrCdsY2vVsPKt21813+xXinff8
Gd5CdSXY84ge7XKWhoNZxXI6MwUVaRghtzRGi/Rwm9XbcdCxavjNekxPEk9ZDYa+sqo8FZIwg0wg
BzUoNy2jzgeOTv+KFVhmpt7VleZFPJy3S5yAYWDgTLF9z4rNy+wRogeTxh9lxvinoZxAVqG6qV3q
14DFFstzdcfx/Rsat2OxxYM62ff2yB0QIEFjWuCbI/QD6bLbTujKkVmGSIui79/Ir5FXT6IOrQmk
ArCC4bojz4+JeieAr9T8B0yAnNxYu+VGPmuCfjBaqBEMCgIberHAV9JAgqZWxGl8n7PT82nW9vJ8
wk0yBTGglUas9xIqUKFTzqf1RV3hF9SGNwienMI5G8C4Wb4v7YX0Y7YgHru8W8jfAA7REqBzR3cF
7gIFYIxdAoKHSYR64nqgUObz57HYIz26nbja6CDkc72exCgP2E9VIWjtnl1VFVCIOOYwwojVFirL
FOCSudhT/5oV2+L7VhogrHmhMv679wlAL064laBWSV1j+2Q3jjbgSzuA+GLNzw6Kis5gzYoQIjMR
fiV0ygEJeoggYgoiC0S0DhRYpBQouU53/2ToiFwp4HR5C55MWuoNTpQdFVTr49VAm4PzB9pzDHhO
46hUUaGzOPtemPwL7GmQaROojgwriblm5YiIsfeJTDhE2hWw6/P0OPFryuXkiIUGXZ+nnAhAVbYT
SGFL6XIPbzuiN1OTNc6PGa2K2KtgnSKI/Sm5xhVX1wpJAYdqQI0FWS2R9oNdIj081ev3aXxBIJdc
bUDXlB0z6AZ5JdCYgCdyncGO/58jkfzp760KR51z+dyy8uNPN4ZEdDUHoCs3/Oeoq7L2cwGtZy3v
B2qGTutxW+1RYIeD43dPXAz6JbYxxEByd/AghUMSg4RgpffCguGjh7YUxwXR2j9hYA2OwLkUcqo7
x5drmzl6Mn2CYd/+GGoRKB/yk/jzzNkWIVWqg89ft2sEg35Vxg2UviT8BuWy8r9nIHroREvuijLm
80KRfZyEJe0DX3MwY7XNrN6uaI237bajzvKDTnzMcAA65VX312eld5vf18lQ4xVuoNUi/8RShqLH
XbdGKcUbQA/cO2KYGDcLJczXLN/Wwy3yVxZTX2bQx7FZpJUIXzmyo24U4x6JDgdPBzbbEk0D3vH0
znR0Vzq678uC+wPz2X0cWEkuX8GIL4+69KHD12MI63wWIt8wZTG6eopkOjniWcib2x9MXYV2WTkW
bHwKNsmRukPkxhiDnPbfmjyBDEHs4jcgwdXHp4b93n1/Y5zHigUKFms4+O3DoLu8T6+QBUJ2wLAj
WcEt3JGhOvttZcxu5l2r4WkCO49F20eoQO6oQZkrUO6h0qeH2FfHb5wex6Ec90M56NEDhTJd4o63
JaWrofPgr5jrsJtf148lNWWrxAnRIcmRXRIZLWMsL6pQPJNGnPLRkX053Uk60gUbEaMu1s5Pg+LD
zNVs6tNI0kVGHysPtKE8HmgrBhUuP1KTeCVpHjAIoCkY6oUiPq+00Zvzkz8UiADSasxyFQoF+FyF
FEe/QdKBQglFIB70tfyf3BQ1FX/cYadxyl+4WP77K4+k+XfDgnqwHf0N4V/sFXjdyYxfIwXUDHmH
y8ENXeljxU/chmBRcP3S8zeoFX20rUi65lpGTYa3JXZWMfzmebUYH/Pwu8388UbeoPR1hqvHpp7e
1iNL9r8Ms88jv+NPXgzxuhuDprO105PVYPG98CPUs+Hun5JzNgifzgS3BNxg4hpuncxFDf1UhaJG
JN96zFt21x4gVcUehN1TWHCg/6iph9w1IC8oEP4GyAvRCOI4uEZRC5epurwOFSMDrCE23ajs9SaW
qINkmrjj4A2vBGzrZScHdYkNChKHyapkqoCdy/n2r24LJziXiNHROkxVfrGANYMrSyr3+9ciH1FC
nlge48SSBJyyYjnY9N36KC8H84mqt/HA556AnkXJ8KW/++qFivYR54Tr/P3wpQ7oU1G17YvFd8GK
ms6qBSdBI395btDiXecyxnq0O8WWoziZ0zY2y/Y4njV0BnTvjOkVZuBuH4UUKTkp9HGacoToTEMr
bMReFCWq6b5udQgpYCFXjR93sOcC41nyRJtlt+pjvwS/VfJ/fz8KKuZbuwIj6FMxpiTXDPN/sFg/
+KSlov95VCiz+zAztqz2+bUIfk63HUcZtQxlz6FPfJC5qz35dSLGJCe/PTtzzhHq80fYS3+9sBdT
TmFTQszdUS5H/A83bOH25XJcG6JegoSwup9J+9EfKxkgO/T2aQSfkj0MAMtiAnNNSY0PXv4QKPlD
hiUeBYNjQ6DiP0si/ElWGeIflumpPsl0CEIctv7m+dI+OGHi0wEnA3VVZX4OLUTT2rouVa8KK2Cu
vqYQBeUSBGwjvkFz5yBMtV5a/4KWyn8ab/fKy8hxgGpSzQd3q3bZTX9NSMIgalzDMbfACAeJHv+5
xf1ossJkmYvaYhUWjniW87p03uuJhbGUKVSjn6suw0kiydd9Q/pAJUVLhtHheIG9PGvdzKnXREwo
YA6MyBAml5gkcUKEBRbblD+J7QCkC1eM9AXBThiNmvDQbCYhdn8ZK6TMZ3NmS8QMyrRBSETIF6VP
OQkGaRlfF3BveLUOZD88WZqpxtAYmRkUTsGfzxU9Ic/1XwPAPMJXG7u4i8xvrKLAPPEgQA2B5JBd
CmQbcC9BE2cpaclBy7p1ZHHPTyyg2QEEcwrx+38eD86kRTzAJ01n188NS3HMBMl3QRX9OQOg+Ych
KINvh5po/JYtD9UaWK3VWzSgZk+jjy+WsviyMPSo2cB3Pec10n+ODDgFusYbBhuFG9f8RDUg6xia
w4fgmszMTBXmABoZStv+/cLGaMxjxJpb3/eNzc2iRg+oQDSFOhwwsL6bCGLCwq8Xgtpy3DJ+MZJ6
BJh0SVAODQ6Jg1nbGqrMBl2YPYq7SIC8X+trXR7rISwKCHYa3qSetJVxneCLlWycVE9YVgE8tdMP
PA+Q5KDhLYJ1YVxR9xL/xUZJH9gCqcCZwLvDd0ZKwA/4IQbhuRbhOZC6yYhoSV6+r8fiP/OWYBqo
t5vRJkNzkBol28cvtCnYoiVbVkQcz0M50mBdNhhysH02R4e3Jn4vGh6T3CPmXIeaaMrucFUH+VDr
C80GdmJQZnDu5ZfxbW3OAB/lwIpOrD/mxKDBJ7TojJ3V1ejQ8N/RVfyD9t5QL7ab2+rKFyDMltQs
LJ92I5xsE/1joB3ob+GAbkQIZw+7y5758MbHLxz1Db4+UNgA2f3CL3HNw8gSoGfIM2kMotFIjpKm
/99RIuHmzIOENoeGLSGwhmwmQIuX0TxMoEKoaIJJrw1NxZXnKA5r63Az8FdcEe+8qi2oLmaPeZBM
46GXY/f+gCLN1W3+0TJZKFDiwwwbZpoatkDoc3XBD9GU5XLCehxvEoyizsxLGAuJN6FlLVIRlQDA
D/DYwzpkEIsXoNbRBJQLArlXlGEhv/9xdE+FLrTJejxxO2oGQPqLI09adua17JpoLisWGo32ob+k
8aGzkARueect5MqBNMfWDmylomJc2VANjAz3uQcZfLACtRMIlnMSjhGtiZ9GPjBROFEj+XQMIIOo
WrGmxUkF9aKbwdIARe7IIiWbHIcgf4ij/y/Ea8JEc2vceuiUhGmhqo153gafUGKShKxDHmLzLZRf
QM4Y2pxpX/hOCrtyu3VzYmlFJHLqs1QwqXXwA1KT6s8CVVPMx8gYT4cQYqYwbyu3xukth72zvAqU
5Gp97OKjpwig3wxUmN8h+ybP6waIDRqO7htKCnbgGLXyI5KCzZS1Gl5x1IuvJjC/GXPVQo1m4caO
dmRjDzErP/oVTyDr7UNIbNGf89ptiAZe1WQi8BKeWKtZzC18elN1KZGZVbJ/4oqbOLWRbvCo4hOn
wbFkk2EKCjj3WvhTbOwMJYNWDEy+BQJrDcXYiemUPsTAbM7jleSvDv+MjzkgxE9Pl33yX2Dz9Re4
wJig1yFXU8um6Ln8wWGhbvDqD40KBdOt0+ARpqfi9AvTPwmHRjzIzL51vesYO6SElUYNDS1tIxc7
vFdIa+eCwYe/n8B8xxY0ZfGb+C0dcOgkGHjPOdNma8Ic2EBRrYPb5mWwLUZB4qOqv+8TFvUQulZo
cQ69TcpbC53y1IMpDY7z74Wh2dapTVNkArx+uTnQO+Ppbd/Ofljp++nXHmGRqBzJgP9RQpsptgRf
1AJuX9tj0GpiAOpdgTQVuNDs+ANphqqCLB22LegBhSrmGb/NHmIs4HxXCCB+FGQuxO6gFnzcyVma
1dAxCFwPZZhJvC7LgdXAi8OWJnwal39lWmG3LQJ/qs31lII4v4x8M5T1lFqCsac5JjVMoqKgEqiM
sZXAMOkFxewzu+8mdmtWq8oYBHWghII4jeRp/yPahm6v4zxnGC0Jb6SP/2p0DuZLBLK05vfSmENK
d7cCXv13EsXC5cMRyWYiuLXGWvxAoBxkQXgaOD7KF+6OEv+XhyWqSc9QZpIH/U1FwW7cqGrcMA2n
8oQKIORaTIz7mYschRVHEBcswh2Bk/B+htCIIDJ3+E6uLCoP50VL2RLfBDvcbmc5QZV2QW89sXMt
gIXCmgrZHs4vtaRzXielXrCsmZgDuHB32EfAcrzpDEHUxSGCl49RuyWydWjIKIu+2gdgEwjSA3zF
q+Jm0L3pwzmj2Yg0a6oVSDKUEAxFjM9ltOp7QGnTyrkGEu4yihGLDxovhzEgEVUPhMqsHMmEEX28
moJPiZ6KE3zTP+aBrgrTUuGj2dkjwB5GGr433R+7DCw13zMgOfg1inYQ0uwPAV7RiNxMBuvaOHfT
p33HqEDbcb8FMICIrQUT5RxCp9olBHQblRZHIzF5CKCUxxZf/f68tCBEho0Zaw/vF7z1v8Sh4hO+
8zLFMhmfIpwWNGAXsVz+A7WFw/6AtEE4H35Z9ULWYwk60dP+A0f98buYJQw5zv2J8TJpnlXyE+mE
Erff1/Mae+2Pk/tv/2py0/D4+j5SvNnXyaxyPz422uw+hRfOn3K0u1vfl1YGedAci1L/xGi2BA0Q
HDnANWHTs/oMOxU0cDpIjAHC3GaaBd150Tb93zdILo2b8bbog8gwok5qictKdnePi2lvAWfbEwVI
BQDArS/F4LTW5qz0fRUE6fn3IJEgP71RDfKxwV1BjEH/T9/KB2n+LMjGBvhTWepl/L2b2dgk6Wzx
NDcXFdpvsfmD+7gUJu/x4Ya1XClMFIWn1/0sVn5oT3ra6cUNU5sbktYcOPsItimuiNjBmFEPQVNG
8oBPPPtu7jp2AxLrA8TZfBA5xu7K/6d69tNwU0QFxsPEvgYneGZnAubZ1G5xkkTlezeyxd1asnj0
5k2gAmjCgwcXE9YatQ0mb6m62PToy8lyDP+BH4PxE/YIHdKhonsVNqI5beEFDHr7cRIDZoT/WmFj
YS1RYQJW69czQncgi/c593kNS4mXZAxjglgh7P45jafJUp0PzeEe7No6vxZPWzW7+Yj2asJvhyLF
iP4mKCK6Goygl129FI3iCKuryRxB5PBnAkgxbvWhPlEUwVBuBvkn2tjGkNJg270bmjAn+b/dn3rV
/hBreEtJH7lXu/MaTibkJr0w2GZiE8IB+0ylQ+EIMjAYms7TJCET8hjgw4TvycWcBgfFuLniXWIr
z4AimzfoCHc3IMLnUpjANgCPLXUDWIs5DR4U/W+6bPXLxAG4sPgZ24DxfShT3Fbt7EnpwHidbCCo
zvr8VusYkL3GvEwNkToYWYAWTYUhW03jp2rc3FA4mJRFP4hTHsexXXDe/zV1KqqVoXHFMW9ocWsW
SwWlbTW9c0U1xmbMHV9Ct2CXh7YHUDUj8EFmfht7pFuFTELKDFW+9nUTb0yTQg2Dh4U2paS+bajW
YI6we00IPPQTpyfEG8QVkyc9O+jalVlCRlJXmqRHclFc+kaGtajOwpGzQIVu+U3H/pSX0UuCo2Qi
+QgGemGlCG7pfU2rcYB6Z+/Lj0gvNjMSwwrpCUxmEAxRc8fKMTVH8xJKh+RuB6Y0snNnww330IYI
CY6Y1Rv0VfrgXGDEV8/HdIpX69+NDsyjZZYQGrFjQoi05Qa4Ght0uSyX6Q5+/NsroLxjGQTtCKNr
qIuZy7PmA4N/ZmzZgRrEL3mJ2a0Um6aQj5Vm28T4pVpJxwSpmKI9zxXtIZYjpX+NRrW2IKwDKo/2
nCv6z2ajXjx0/FyAGEcem2kPt16r49176LlONLV1owVFGgR1DKRbJCzCsydFM2Wr+zLKjcjEUxnM
xOa6YaAtGHjx5dLeOtRXiG1bYOQ1O2bet+PdWqA+6VtgIdbQujnVbGCKVyFxGQ70lMYWBCu3+oga
B3DjP+4jROrkbhQi11kpwrLVcgdHnFUi2g76vcw7iYcrWxV2r836ZV1NDvRiyLOD5aWp5pkNCfTR
dalL+mD9dRqnPucOeQBCKoRjtk4pRXvE+3XsHKZh3uQn5orfSIxtKAHcIWi1yjW44MQTLi5a8FKY
ETi1/dTxrjbvXO6w2PhQBw5sH7gK/guU8IjnzIIZ64hbOmePpzKFofcxjtYb4fk+IxgBN0F8xUBB
6YdToOL3UTqlrro6oRNGMyG881hdOtmeij9B1v7ju0PMPbMcoCl5eVEsbsQdayEHKLkam0rIumTF
LEkeCHUiC3DLZhfUj9C/Yu79NFZz5kL7gfpWJdOt0tFfETyOcR/XayTpMRWJ1tEeKgiSUyLvXthx
/GBtvZmBC+GpTW9OHFmoaifYR7CEIPo2HIvvH2Q5eB787ifSGDxrNEGuwyT+am0JMgwKAzrZ7eU8
0bc1Wh8awJmRLpSR+NK9oLPlbx3CCcWlJ78/7LR2OpqQ6Dd9nTNfxoC65hIC7TizQGmhONJDQV8q
dG40yt/w1CwS3kb/qa95HzB2YxxD1+UkY30wH/lI+iBUTUSvrNdRzrSjs9RhbMVmA6oAZpdcYexR
CLocBzX8S8yTA0Dj9kibg1UxC9HfFNnOAuSRH0ZYkt5t+j7gsiFHZ9dfZlsRqvF3p8/jccBZj0Q3
U0DcSiOmbOtJt+MDyWHsxW2wgwNfs9OTod4C4eJGCdciEdqxqtZYOeRkW2xbW0WXZiRTcBONNU5S
OMPdBwqGEj7plSUMn5Bgac1RCnkTRSLE0+wQgsM6D2o06uSGVIZCVANC66PMdd8YqY6BUIPB/zWg
+YfEDrCUzFkT8NsZ6MhtMDqrFP/dbFwqQx6p8xzJGv7Md+OpKb44VFVPI4P++DUqnmH0MraijKN+
msoKxwDFBZrZn/32qKEWLooYarC8p1OZoNYTne4XgcjDzIDev9o419adhXbPQwzHO7dI1hiEaY+S
Ovcxko6z0Vmq9djfH/qE0ox/7E41j1SXiwjb2HLE54lBLDAFQLLGa3yYtnzYsGnHVIqf/z5fPcCU
BbO4Be+z1i4cjwPjLsWGdAEAMvMRUB7VcA8fHrstvgofyHvaX30NGDvJkqXEB9vfhteFO4hDKZ0G
YWtLrKdRvfBEb+ZblwE5dnd8GKja5G/w0fChMsYnyPXJANYeZgkxjUuAR1Paqf6YH0mJsEdLXPUZ
mBcA4CLBBJ11rXc7okMAA3DzwhP1a2DFYb59fgXQKQ7/PZsqSkNPp9+Pq+MA9yCFDkCnz+ETAoum
O5hn5j0iZdPNLyAcMH8AbdBK85xIAQ0bRLNrVUsibJd4LIQsQ03hBBwp+cGbrlo0xaqVe3hwL/rO
wz72LXgg+86qCNmVnIZXSaCcLWX3cfgxsgnaGJAdJTjfDPhfMwjC91lJpY/Brkcob7AsTvaPeRJk
6A+AQAFDUGBi8wqOiTaunFJoFBbcSfhIDNgZbNyXqAs3fE/KKxP3fLhGdqxdvaN410A8oFADoJKJ
KPymRkIJwy3plEcQ96ELCsWVSHf2OCYHTFpN1ZpciGGsDxAWICmwu57WWMd+8JqqaRxZj41I4+H1
bSwCOrA81RFwet2KxR2jXu8DCoFxC0s7ncRkD6hNf+yxcNOrKaO66KXXfDlyRFY41ENWxH5EQxvP
bEB6j6ilDHSEJQPEUnO+fJsxKMKPAHLmFB2QTFw1Q+iuLQE0+JjANKSHJoboNL1a0wJxcWVsohsy
Z7KJiYAbzZ9meYHrvIASpbfYv5w+WOtq4utPfobMi8CNEtQPoeGfU4JgT7YO/T/uQvoLwJjOHmLO
12BgwdT3FxVc5PDFrw4+WYI7DwS9qPaQock+iVX3MQD0J+mH+12dQociPkHSPyvZgJY16OvZns1q
LC1x4XUSnW/DNYDtH9ZK7GjrIxwlcGUJh0HmOF2xj2/9tv+gPI4LvorgH+9rjWGXVdKbnTKIER9H
Rr5IJE5sB8gUfRkGWboB0uJCdEXSAMWC5qmwumlmFK7sdJQ7URBAON0pFrC8SmBjJoQUbXJGbLe9
OUr0Wr1t+CIG/WbMXoTP+2uLuyf1JjzQE2MoEpQbdmBvuKG4bHAECSwQ3RYNGk+b3KYMjiJ3IEpf
qivL3uWIK9MYzrrpI8Ixy0YzPtbOOz6qlwbz60XLl62u3jXI/Y7asOl2eP7rFzFZcY0B7lDXpTVG
8DZRMz63C9g1WEhHPGljITc70qTrV69HT0ZuLqecrSI01bvxBpRNV+p8sGTTbvadwvjQR24nOjgN
P/N1DrIRBeryGfMdMpu04tFIx2IH7JUxMKL33rdUWlF3AC1kGTW8eJdkJzfxoTS6HXGcwn6J9e6Z
HzOZnzgIdIQ+8jWGYWimmBxYlN75zVMteCfew+tcrKAYH9hHq3wesAWmX6r8ii4g6J2pYQH7/3RF
zeZUdbS+IA2cMljWEMsK4+2r4WR521fx0yv9lNeTX2dfASEeJBFIZruTTBY9Ni8oDhCEmtPFluYe
2jt/hCfNz9vkTJY6CtEtj5BePgf/Np52n85JxWdh/wCs5WKYUB25Sa2R+Y7HHEdRGPlP6Qpbs/uU
f+rHsL76GL+QQH4LixlOD+y9QBkdAawp+hhUfOwAoVm8h0Odg/+bIiDVt5wOzHkXTx/kmsu55GXh
+rDwpEEvh/otLiyetkoQTI/z8opeqEM3qWrBe0ut4vjUj511u/x7A6Z8/5K3HH0a9xFuWeD+xmPP
E6wAY/CqpHvd343C2JTTGyO5gAdZXxIzgPsWx4EHxxozHr20gnJqHKEweHTOxpvp1yfcD/MzrqhM
x6kIFRzasyClaui1iXVkgc8flZfO/YpW5tbXuQ9lTbKA7+Gh/9AY5D6oyY8hgVNAF4+oQqfpJXOK
zzFbkDDaHY/4Us7oYKjNCfuazNq30D2FYKy0vxR5m4eu0dlCK8NQ5oxqlaFdXFpDbY/NEqcFuo3i
bV6iHSXyBQkwniMeECFucpheaX0nP4+Pz+g60nMblcDH6tHVPTz5WBLuirzwuehBTU2BbHkvXBJn
1sL0QWxnwOogO77gUH2sbPalQRF18blSDeFtoyK9GlLWb9PPYkjfRh+kaD2YMcaRi0VhHLT4s6GR
p59MaBv36XagTz9vdnl91lo1/DfwUDZ2uH9o+74mza1NxRgFrfw/lu5qSbF0iQLwExGByy1eULhz
QxTu7k9/vt1zInqkq2cKavNL5solHlC4FLRXLxT+QIjfOc5CplHbmunOT9rn3diMQxorcyy1ZR4Q
E/dtg8LmUQgXJqWhRLCARf8Rl6V8QtTFUakGncmQQ6svOj2cebIEInkFWMdHVeYrJosTVyEMr1Xa
hqtoDBgijppI9ggVVI8kApDkmG3IJ7kaDLkeuX2TiaHkqR7m0ZrAPGCkT+JBpHPsXaGbU/zNf/OH
wTc/n9Q/Cv/mhOgJUfSjk3PEgqCrj2lao/sLGdiWwsZAwYQ8BTNybBcTv4fKvhOqBwuaFKvMRmyl
rvlZ5XsBktV5lbde7hXMqlM/Zlg9mG9XSkbOHU1QdTAs9M19Xj3eJNmrz3f+9LHvGum2Isy5FTcj
dKv5kF4SEoKRlf2pwoU66BwoUI/BP/vSeczE7ovP9CWRRjrDpaAqVX02E+XHAl3pXeG5k+piMuSX
wFbtlj4kwYrtnmf6nJpkq1a54pidnxILV9K7Oge+Et8YW1p0+qDXj+lMocKymdZ4bp+276JBzJO6
Zc8KyWiOi6E9v3vnxvNJ+zHJ3zXvKLSFhPUWYYDvxHM9Tk9T2JqTjFFCnA7rjdVSONKsOM8h/t7O
jzdnXq0eeBop6PRj5RTL+QSzpw2D6VOFR2NiEOJaUYtHi7FBYhoceuVtI8bvI1ZUczYvVdd284t1
1XLDnzqrod1iQlCMoHHQ0FXXJSiL1iuZye+fP6nmQYHkM7iVphuL6ZiPIMwf0T4P/1wdeqi4UFVn
prCuPAPhOHdbSlZQgzDZZkpke1DTxapszjubCubboYeDEFzVRiSn9qrsAeZN5sHlFfhukAQ1XlqZ
fr62JXMqBMhA2KcWLPt9QKk7XfifQd8OcoeUkp7/Pn8f8OB1e8L+XAo5+XseqAAOBRM6xTp76rnP
vdXg/rWe8hlnA2YiW7gYcOBjjiuoqkHhXthU/jlVBA3MFxRw0Sg5Z1eVQ81XVtvS+OmkV0ojzBrl
1hPttUuGaXADJVC7Eg48eLcmtcRLr9w9XbyXP83k/IFGlA9+blFycOoJpesoHaPMOfQ2PQpDE7ly
oq3QMENmFBW8pTMzmG86e+1sG65MQX2cx99KAtZCWc6eYdeOGVMe/lG/5MY2Rek5fBWiBZaHmpK3
s/2SPZTO1f1ATVg5qd/fP59FihNH5ckJ1sVkjhjImTfLo45Ra7eIBjPq2pW293UJHutPRht1PQZd
YWR6qh16oG0tfGM39vIfGNm3lO4nTJ/ZjESiwYyx4oh+9I08ys8FjMtn/yRkUgKUkqN1EU0rG67f
82MFBuumTS4Ff1+1ts5EaxoFwaaKgaN9wDRDeqFDyd/SRgarWnykEik86pdkYD91EC6y9Q/2JnmS
izxnjAe7UcV2QM7MXr6ucJ+w2T+/CrH25jYgzqLy5pJsqkZ+kl1PBcgjNkz0ZRx4ECOsWLVudmtQ
D95OIDKV1Zrmb7AzTK1GundD0yB4MWjSIYuInKH2xpVzKkTbzqWfdyPqCjD5namkwqagxGzS5Ojq
yCK2Lg02U2qruDW7rn3aShx3dmXr1JqUnp1tMW0qca4eXCabOrs6aKVrCHyEopFlG+R1Ju0AKfvy
zHGT8KhSjhfv7r7Kl1nEk/b3zr/sVYjkz0XosgooKZUreFXoCIaln74UarvwPNX1N7hVLgvWUc2t
6cfylMw+8T4xst1E39zFWJZlIq/elqjOAPmLV25/l/ancEKxnvDTOqgPyW8efaPxOI0c4yBX4TcX
XgaBb9Qwu3JG7OC7umLDYkrceneYqapZrKzOoRD+C8rblcHCz22Uzh+QpAeRbihReIxth0CUvZ/H
jMH0VUek8BJLm+22sSfFu+RvxBjvQtQ43cAaiBMvhnrXT+5wzJ2c4eGAcotF+Gmsb/XXOXvSe/Na
cOC+cp8tl5mfEydw6XM+wHUxFi99RWAj5AjRkHb5Hp6UhPHS5Z7f7mqxUyEdzWFrJVqxdQ6RbjfJ
xk01dfWWWT6FTL+WF5hLyv+1nkuvIs/Ap0A1DyZV4N+9j+SS78oO8Fa5lA61ZP7dfpKMaq4K6JsP
F/JBJYPmkygJ+JOJ94k3VqHciSeWIMeA4criI3v4gbiz0Kdx3Lc2ev6XgR6VG0Ju8SzfhirXwPNT
XT8Nmrxip87F49+EZkRpKpAj1TyXroZok66b3iRny9gvYLwSJgpOze7rMtJ+QiqdyjuYRKxZCuLM
CMSLs18vPti+fbKbJjseDCQAMNo7hSrWYyVROOrRD9nYONYKpOQb9orpMof0RI4NLo1jQlAfm7Gf
xDJWuNhoANHuqhtZkn0kWiuDEbbDt6JIronjAEeJ85l6lbBxXSaaLL/7z8LqJ5hJpn5wNqNBVRAu
74ZJutOAi7SXgKOAMfM34wQ2xIATgU2VOWA+IYT6ShppwJFF3gQPYQsRshtoyGGjev4a7tywTBjn
N3csZtjUcNRpoqqhEwmW8okCWC61qNv8vkgXI0Kf7SwgjekeIuzxVvS4Av939Kz6p3grZmqf4abp
i18C5D47rYI3wc8H1TSfUN9nCsjRlXRjX0833svU9+cV/cUhXX/Lb9g2k3FQain+Ex9FKVYG6bih
Bmf1vGVaXnEfmGkY7Y5dLlG7WuBFKVWtkEP0MjwOnlh7coOmK4OM+bMVLQaUGvuXrjqcvxiBSYif
e9N8GfkvXHSydYv5sftd3Qt+ZWM0sPInP9kn6OIfzftE1hgJvBDDqfLjUrvsi69Y7n1qxh7yVXKr
VHnzbX65PhEupFLFE35V441g1Ujnt417+TE6DlA9q/rSfTT32rExnuSP01VPF5F0J56M0Ryd82Q+
hKi8LobZfU41vhhyfHwumP6FO+3dJpOL5RdOpp9P81bcLh/vYihW+oxeSLsDV/pqcdURPpUKLigi
UR2z2NZesrvWEk0qbEFg+puC50YVwSPpJygl/Dy902KvJkMT4eJ2TlZWcfZd+WQouO1UXEC/Swnp
uj1Z3lX6Q7cyZX3Im9o2VALvKgCtGjRkSgiz0JHLP9E2991P3euZbe6IBIAk8c3DQ0+fyjlTjE09
A1PQTrqJtBIeHcHMncQ37+u1I5by4gTE+PR8v2KaVikXa4cKXzOQD2Tj/ZOaRtLZxK+h2OdbWM//
jdtuGylvCgYV0iS/Wnj7b9f05Z29/EMAbqVIlzWcyN2/FBdd3kOuCL352yM5dr5lK7IQbSQIiNA8
i5wMZBbccJyWmV7CD+IYOHI/SvRYYhW5mf907UsqlOd8VY45FSqIrY8EdcZzX1y1P30JvZwnz0gk
8VriZ91TLavhGbFIF1LV1m+AyjN0GhSVrq1/PkuWgG5Ot1otxsYVbWgMHtcWB5GIL/UwaqAhNU5f
wJO0Wva/k9ZLjHHQUbFL4XvFXKt0mj6MYpicMPtYKewMaIMeD9Y6yjgwEYRzODbolPcaYe7gNcWf
UON23kUMEqKglH9+i4nOFa5rhl+bq7GTALdCtH7MCeR1qPbi8LCgna1n5uF6gBCx7lekQHUWn56V
/2f46KrjJdx2latfoBF1xK19keQ2XPkgWEOUuyCBwNKpFESIwkYL5+JNTvmutDjlEr+30pcybFMK
FGfp7r26gsM4uNzZlUjZKhBoeCFi3BRYigjvDS/NOuL/7tzP8pW2Snb9eCVZSo6lP0CwVgtnAyeH
c+HCRsCRyrcvgWUqeTZePBmIGJy6aItpOGeT72zrwKGgGm0mE0Dib/WsA5wDQWk7MdTNXntfwvNJ
/jpQr4BLoDM6PGOa+o1mOFL89IMS5LTJBXU6FOFEZQfyROSpoRblTnVJ27HfqJ53oK96bXIfFgHu
0UcFpS4y01gUA0tO/pPFbeNaPSucq+lRtIm9SmKHE7NMZtvTN1Zvd3wdnUc3KpXSu8i2BHz5ERvM
xW5Sunc95t+LyUTyk3UEoe3nkHtfleCZPOqxYhSz7Jp/6387aWP4Y1FYN3L04iOfDAG6qf0wNvlB
3AZJlF9YhYLzDP9p72VSFp8txLp8phsMZhH36FyxlgxiduVThWjyd/U3qfnmcVXXQUNhzv7PFlXc
eYgnrIEsuV9n8rdKVL6oT89CXGfJgP1W1peJ6vR6rylMNhjqv7NRcsd4kHpkQodsmRidA2DhOIyW
VLixWyEENkL5PI9MvbdDIljeWjoctMIdC4lM9fojrGtpDJmKSFUPw1WRkoYJdCTESYZ2NjtFdSab
ETkaYmcuMIIFtCR6+d65iZHONs8LUat7LD3b53AuWtU3bktfxw2JSEgSngJmi/YpC7K0D/KjTbQz
i0gBSiglEkviUwKgIZBBX1QxAdqxktf1qj78Nyo01Vgqu0LVC1SanldYkay7z2BjAxQC9E388nce
Kof10JWr6zaKifCwmdKSscBmzbRF9WMwAAJ5pLLfQPOAeJtfmXdDCHPigyj5wpX3zAS6EuqA+zOr
fACmIVAQ7lgku/aGR69JgFtjBR97X/NonpMlxmfKaHxSiv2GF1vl7+/ZKDFceNXDAavLVPHrUNah
ZYy9EoHmdiVRrpKsCSwFs8Z1D6nBpA9zk2++hnk4t0kkl+G/9F88k4t/cx9+Op6/coVOBBSNL09S
waMWG0WPM2LAG0SFnlqT0aG1vbUmsdGZC2x4PIlWMol5yhu1o2n49uzmfAP9D+Mv7//uT64/22ve
4jv5umzuTHatMuNZHMlai5lINsN01uTm70ZtnawlZe5uRFIAIzTwmfx9m4coaeb3bGh6l9FTfNs3
CL+NKdUMCYEkQRIgy91pouHnjs08WQ1BmzvyD3Q72n4tj81J/1bHZnyYzl5yNFJefyUQawLog42P
olNdU89YlO7iEKg1vcvw2CcJUHoO/cc7/pNaoak/jyLMzCPIBbOLtAtcNz5IBG+fQH2VhqNTxF2z
xlL2rTVs5go5QFVOjikz7qMIVl8T3mJwHNMWmeQNnayTY+7Se/yZ1W+WCQdt9xMPZGzXWw697LRY
IbxssrzPPFq33YfCCc1nHtFOTF+t0zJEjjkERWxUIHZpzbeNLh9+MxacEPwLRB4UEFrQRmg900H3
pf3cP7Khacyrlw7tzyHPKHAem31nscG9IdDMKT2+/SmYLmMPhJL1D0/hl8WsRD52AgYdoSGKOMu3
prY8VXW7iKb0rC+t8CjzzR6n24bHE+o8atvOtrvtaPQor/xkpm1NYCfa3H3A/fjvzrbBvBdHyUmv
dklVH+374IK/24v23t3AeCPae9XA5ZuW/+8+zbT9sPHFeq7nZn3dC/rJwJv6oVyjmqbXIa43dW++
OSeem/vus/sdYMQdE41rJ97zWrFpAMSY09UcU9fpbYRc1+CqAAzuP1prUUwBn+U+jQw2bT4Qv89O
Yuolbr14PzM8HoLLLhjkWsskof3oOBL4BfQz009tLxZKJWTwiH+/qZ8b68F/7wmEBgXxBA6Lq3MG
Ujl9hLKf0S2UfZkDKvcg5RAUVUYwRIHexHmUfH+lKDxA0P5xnutj4XzdCJO9eZq5aT8kxjE5eo3f
kNjw3xOXBrA+8enj98hHKHhgC29Ahz4l70MKGodSASltTUPPdrgXO2a/3ejfff6SaZDsX5txdj8Q
n/59kOolndXGdO4oAyKb11ySOKyti8304t1wJ053TVh2vuTSs612I1AIudxj16x+atXdaKyU+7yL
BIvUCOLym5pKIPDlnKm7jCO+kqoYfrEN9Xf4A9ZbLGC2x5xo/+CTKCusrg9lO7t3onwBFofx6Z2V
IvMKyh0bJwH7AdhMT+N7Ohtzu6P4AGDjAZ5unH5ahADSC1+1RG8LCRGfcbiX/NutdNv5+J+MJGzK
VSFrxheChHgwYiVIpvB2ntGsK965xjQxbvoTyAmrh03Or4j/17zZqBdbTsNl1ngsXJE8wYurvLt1
Q6hOU2SUvNy/smgZ5hM7za/m9pU7votRLHuX4U2wCTz80lK1kzGtdHjZKJ1WKhvq2y3AkWAAj8L5
DUSsMWfRMmPkNvBVoTyLZyPx+1ok7sED2eiTue4usNDDvsN0P1g7c87qqfvUGbLuv4av5n66WeBD
TLof4cXVrtqofMEYzyam3+42IoTrrbddPFa50MAW+PTegpj/Pu6Swqosb7CzsTCne617cwPtgaB4
sK/eNcB5D2MnBUSVHFENoO+yF5MjiK8F7x1+ehPGINZttB+GO+x6uwVocyeU+jGOPHOY7sEf6LOC
gWOk/PnbzsXltMjfq4/xdwDoWbLWKm7+ThC4ZiZY//b+BsCDbuiksmn+VoP+Npcyv/YlIzFOkaQK
51YQdTKP/H1BSgHPjxyMl/7YkEA1wdfLQf3HQYqAO/r74vQiY4Ad5tnsLvR7W4Ki2tvhlSkigtwi
2nNaPlruTIXO3INxKiszk8uo6wxlSxo38prTeRYnH8Y909Pvc5Ao6+3eePQ8+zNwwCmlQFB5mrm9
sgfwmn9xH2BMPwp+e9Wp+O03+Nw/o8vwmshul0fNbOczD43jHR+rb3MNPlffKNz89Lg89R/11Onf
cl3nWE+fXHN0wEs3t0vxIv5MiqjHR9PjK21m1vn8qX77C9xFP90D7xa8WyqPdS5Go9iJsBrtp9hF
DIn6nktqwIsLHnIX2CQrra4LtZJf70TOPfzc55R011jOjRglQnW8KZ3wIpema+tMIEDcuzCxjugq
jNqMEo23/93wiVTBvOeSzr6IlLu70YqQAvD8DZTd203OqxMgRinxxpPhhpeOMdL8NMneqKJ01GCv
eeoPTfQ6Tg/MxpJ1pXeaoBApep87KdSo36Rlk1Xai9yQ5GHOQq7KnCJBwZbg4Pfvz9bPnDWzKicr
uz/lyemVVySsMY4/bvZchjOysd/P45Alyb/Ctz/5p48NH+2kgGdfioebP8G65JRo17RuiygaaTib
4IaCd0CvsIgREQ68rNMiTTRAYr/Ow6pDprviDTBx599D7jxP98WhOOyfjYdqKzGwf0zln9PN2Kz2
tNhiOi82CGq5TUuXd1Mlj9exQmb67kzMXF7jR2uLxdW3QA1lLZQ5uyItDhbS7ps9w3u18Zec8k4t
yIJbzefvq0wO5KpAyviRU1V7Z2M2kTQXAVDcg2lt8g8G/Cq4aaV2TW81bytz/HFmOhPMQfxye+Ok
/xtIW+FRo9xrziKPIwOY6ekfjmWrNTqnMf3MI+PTK5iBwCc+I+D1avH9dy91jSv2WPbWjqMD9HiG
QfrWDhInjAmE9UQFTpUFhvZ4VQ2Dk1cevW7ZKL8mkAS1DMAPWqQcu+Qc3n6U6yTYqoEKr7CdH0d3
BNQdSy+AQXG4K7/ZnB7kq5H/QPD6GTBFM/2ndoCtmcO8O7d2okoJQPcsFaCrCq6cWshlwYC6KoW1
sCkn+ChNWsPvb9j0v5rsP9kMZ2aRoAoOL/1N4ca100zAkWAdOqLExZViQ+q+pF1Wiw0PFSvxs2RB
UWMGOmBeFzQaHIjtrXROQe2CtHTCqbyTJqg5D7lULPeNBd8rSeIEKLdRxipsB+NpeZ4h2gX9aFBP
YpGpiZfx+nO0WabmJ6fP/IZ1ZIqrHNEcznZWKwO/TX7PMtS3ML+IZl+8LhH4nlqfQixRuP9E0SkZ
mn3hzYU7ackxf++GdS/RClOMfbqUNhe/li/9j7KdL1OsZMOctuV9qPi8Y4Ovmvu2EKtluhtpk91F
xjY0IBteeV2SIR+CDZ7i/eN6d5jOopEgQPINTEAW0R2t86sJPS8n7tQyPlthX1UT/VUm6wsCPlox
gnp+CWmlRPdsFvMH+DzS/zx4VTUnjXP/QQ85Jrl5dOnhR1cI5p+XgC+NHyImB3B1sMSDjkpv7BQh
xV8VP+arf05ib9dggMq/s+kKkCt5p5k/b/RuCSkV4sWIIZkP5ZNNnLGjAuOYO+OYTW5toKKmMYSH
YeHCMs7o+zH8LqF7AAsaVcVyN8iMRcLJAsDqvEzL9MzG0iav2Q9rw3X+pVj65lIcaf5JmV8Td9r9
m72M3uO4vTLcIM0G/0whBYfy316EouqdTQV+/b60mW2GJ8KtQdTH7QocfQi7QGwuq0k2HHh5vJUw
c2Ex/Usz0XdLruxgnOUhy6adMzIQb7/j2aT6hVlHJEeNx8RDR7ZJZ+Om4kgC6DwKWSMhJEzoTCKg
xuJz6H31PziWJzbL51JaKz3JabQy3U+bbUBT1zb/NvlTic9ONmLm1tnMPLLNb70a25R/9k3EQrT0
WoOweSwh7LMnDHlDiXIacQasPXk/Tn53/wzhX787TOJz5QZovvm3bVngi2xDE5Xu+m/NCYFve/Mk
QzHV2jVdcBmmvJxF3n3PI/FHjTXy0yf6k0xZUEr9XsI2iFdDlWOLbWk5OT0FMcbPGsOVqZcd7rMl
lkmFSodTrUDffTxo+QirkgP1hfds+K0q0quksq6JZNWD4s6JD4X20+BpSZ91pq88Na+tFfoP+Wfp
3UQJ3ICWJCa41PupTPbK02OWNjx307ps8JI9kN80OKdl/v8i66QEAEx2o+1oPtxct4/teyCBFH4x
gCnth7E5X0DzlFIyqPx0BHmaGITA2WOo0BBkJY5IL7TN6Vz583H+puMwRlGrNCfDtQ0noGUyCONe
IAtrSv2d8sra4LnG4GIdJIBH/n3SYTMx03gkUCdKKivON63r6Non3hL0/t6mJ69/YGdB3LsOw5aJ
jXeZ7Eoj4bQAkClfJznXRnr+DReOSxtj+6fsTaRMG3J8W9S3+qTt4NynLOdYMw5kV7B+qVtu7qE9
He1ouU6LCQoHVIiVxgBiexmyibC9Pyh9U7eLVq3xav5omVgLKmY4EyAO2u/XnJ9du/zFWErBKXN7
FtyIOZGcYiwUvPznmEvOXwaV860vKue0DpGcbm47aO6rtDelb/28zsVBNYnsIYBAskekMSZr+Uwn
Qg7QD+FRuoJ/lVyOCs/i1f2itXfZl2jg3FwZ585tdqGEGIWW/Mg+SkAl0am7Nd7uM+jhAWIC+Iny
wHvJNd+Ls1X0jj504uP09GNYN30v0m5WNTxqHXeH6RMzamDHvnubkQ3OlGyADAlla3E1RTEcP006
Amqlimw7Xppk2XSccSfsSfCoppHRpnNCwOcwXdr3Ek2XB2CNA2juLRJM7cNBVkBK4mfOLm+a6E7+
rkTclPmqCBTwmhyBmfIoBKmdOwCFh5be8lkcF49w7mlNee/1b4/xyyfr83QWhgcHb0KhaEZqSakS
1RF60CDgCip/n/0TfcwwHR0+obl1aWc5nAh3FWG7wLVJMwexuVnDrpWWXQBSv6lSav9cGJzRy0zr
2Ndk4T8sXkXHCT/RdDFdNDMrn+VvnsfP0qG54zBzr39RCMdig1003RSa4TLwmfi7qJtbCYeSmyhS
S8eDcWx4loGm1QjmXSpn+sVV9oH4F1Q2OvzNWJEzGYX+NEErB5fWOTy36XRv90guNo324gs9WGPX
i8C+Hcetyfw5XY11DJFWujOZ4euzRFw1n8tox90U7YRKNtLXNKNqVYg+OS45K12nLqHtYL3c978O
BH05rN0taAJyMH/j+769qWLdJXEbEn75J0KQ9w760jsH9X15e2EfwOCttB7cpgg5HDWG6sRLP18D
cWjU1dnbdeGtyGYQQP+64tz7nJ11wtEcxIsjyY58kUQbjIHa2fF5KD3gaT4bXQCzNzifRZa2CgAP
buCBz/KC5rLLZbSpvYicxXpOaOn4OQNLd0jPWjzJlf66TSa/BiFB4PqrBQkq+XaWJNvy7md87Rh3
3RaHUlGdZo5W2NVfNZv9VksEkYmVd3OzfHb33bAK4+87UzY9my/AkSpLKq/genyGbvrvUs8MYBUw
vvfM7Xdhbiu6q3FsftVh6GdO+QCOU+okrzm0LRyljyvRqQOjwMV7GdWYGVUjLQWCe9yPuAvSat51
Xddu7ivv3nlMzfEcJwf+N6QloSdjilW+zc5VUKefdLuwT0MjF0hs5I6MVpcCtCrMzKfr3he057is
3tvfGnw+0pN71CKmthumyKd2Nj7QVFurD++cCR9Uw8tnLTRaSsvryEHkH3KcxeauZfYDv9JGA/8z
m+o1vXWT028z3EpIdj2xmzLo2hEQnRfvv33bCt/Nn+334llzaMSUDK1N9dF/tVLzTDPRSQz1yLXv
T7IlG29hY4YZeKwqH9PRAethFLJ55gfMUP20wy2TjpDOWH2Lj+JEcG+hQUoj9wR8oqlE7qHW/3f7
7AbXYbzmaBnvV7lvtMiT6gAc++fEJajVMRqYeWwaiUWktppJbQ4qwUh/w9alKtJ3GKrdC7dOwIw9
VpDIY5hAjvS0w+bU4f5PD69onj9HIGjXq3Mk3AbVamC5FlXjfMBsAmBnsvX8Sf69+q9PFohtQTsA
j2NnmD92PGk1kz1Sq2jwG5hApPFUFoLzsbxtsZFV44q8Gu64wk32PO1UMDvwkqkRJxCztulpkBjG
yqdeapCabaUizL5c3c5KnljzHgTwZIZ8BGG9tT0CG7BOgna6mm6/Kqnhpu84tMMw1m4YIjoD5+W5
tm/de5uOuUArSiWgxJ1+Q7lJS14ZvDxxL62uRTC2QM8+LOvLTiJe3Ai0grntc369odf85qsPc0Qe
WDKdUHLdp8hmcg440yAePVE6tdtBUXiNVIEsJGHegw/fPIVhx0iKqCHqoZ8B+9qhqQF+E4D61XuN
N5VYOVHW70YuJV2hAXgUgw2PbnDoGU43L25ZgvBT3gme9PHc8TZz2mznU6TmY3/5Wf99/kyDnSm3
TDFg+6ey7kE7JDqNwKs6vGlcA9dTQCbepVW0+RuVJa2rfjKU/R5zjqgkwmAn/A8XhTSBeCTZ87xQ
6Phk29uazIZN7vhnL98OOSEI48TfJJpPD/QY+z4E5akf6p9790X4l3vtz4f5pmIlXranb0HfpdDS
sR27u7bvfGtd2g4dqwig/L4EkqeQeCJ39yR3s6heYEDEo6DUsmQ203ibJw7L+OAk9cUcyOjOv4e6
dJO/4Ryh+1i30q6xsTC1miz7DiMlQ5TzivaGCckqm9Hua861n4fcVgPlEsDbxOjUCjlDL7nv3weO
DRxxXBFoDDl5VlPLaz86PNcTy3VVtbFvK18i9fh8P2XfXn4vd/NAfNaLLF4dlhS37md4K1YmZQDC
NFiCkYJaMGD3rnI7hR/i9yydzqYWWrn3JqcFYdmUudDec6MJQ0fX+ecyZueYWOL3ZYKH+l4CmD1k
1ABv7N3e+uPxbSjMYRjworRts/dSf+WO5nx/ad6VwF6RGfVA95D2MFuRhSUSo+TQQIYD9z4jPyBt
7Oef1/V/B5lK+zQNFsmCPu/JvHbFWxaR+R10WfFNYaeh0je5SO/1HVuEfqZ/rQfxGZu5MHehXMvP
PPojOKrqte6AOWkJpIkcrjGmGnVOBB0M6fIEL9EbuC9Ws1cnygZ0Gnsr38LoPsdyqIeYObiJWGX4
ScG0hLMztPKJMhDQIUbh5O55M2P1+kS/K4qmNZkFWV9rPqtxaS634Vpi+r19aiYNmr45FUB09G2F
epN5HJEn0qJFEYsdGr1rib/k8L1UcTIcGbOrqSrvlNq/j+6zHcwYY/IhxLZ6PHHlRk1AbFeGiEBJ
KGVtNT/3D12tqU/m3VZ7q4nTbMxPQiHWqsz1IjVi3LUM0Wbk3F5ORChktJ351+ddrYjxcxmf2n1u
BWf+q6WZ8PKrwQeyQZKLaEWh/a9LOU0nIusDcIrBsJ3qTrCZvp37yPkJdCO1jU+ZoUdyxI/IxM72
l3G2MuZa2jUUIg4AtViQ8LwZfbpXdi6z0xAwULh1U6/8s0T6OGXz6GNpPeaH0bcfnz09W5XS/U/f
Mhmu5rZHerZ7gkilxTVus1Vg6HHtR5bieFvKuMktfw6SDbmVNla/6/7hJyU24CZQLYjzSNu3gxR8
bH4TDsR2t47Oce0d5ue/oDJ7BjCEiUtoDAO4NNep3GPOJOb3+xdYUIueohy6dMXJ8MrvpfHqYtVw
7dGWNtYK/3kysOaLHzsVwG5JD4dvwKaJAghwS7GFWhcvs3jjlU92MuLNI/1Lw1Wjzv49TsOjyyxE
+SSB/PfMAz88e810Hb/mw0MNWKTNDWm1iI2tY/yy3e918C3FcoY6gQnYdfmsPCufxjOl8/rUj43r
AE6doclDg6lgVP2cq+nGI5+UwnPk5BCeYUwtvsfydiD+1xAht2pZNutB0q1UO5fuFf9ij2sRj8ug
hjZg/a30+GwLu3hXotTLApTIjFclGR3F7fTb9l9nAhfQbT8CjYYRfSwyq/rF6PbB3epb4dQraSAs
2TWS00hJ1qugIvIjW7Xi+dtPuiH8oc+mrYEWB57IlNEcMHdxIrPncqZ2olgLMr8mNWkkv8IC8B3P
JZb/QndIhSoHtgAuwVpUvOyNW+9RBuXhd9c9aZhWzOwFIY9PZSxeVloMtUqhfCHHSpDXVLIeD2JD
sSvjOEqnv11fVapqgO+x83wUNI3expjXX2fV54pZW3UywI8Ls2Ej6Uciq0J5Ie0x/SMfyNIv2DJ0
h25cB5DT8wfmtGSH0zTbaIeH2/YHKwoy8+2sllhTHlSpb/jg1jsFswL7EOVCt4X+YX081J5zxYmj
0lV6EYN3bqnNV4EIGVFzA+UeH2ZnvX2GsUpijAjI2fDQ+P6BVdwzThVgIPLSe+ywd3JGWKiYo0Pq
JfdqgJeGhb2BmXCdnYaeORrYcPuEUPuYuxqMuE5e2U3Aktvr8P6NtkAByR/JkjwsIQ4DMXpVskT6
i1RpgsxKy0FcHh04ANgr5/eV+MDzrpiu10wvOvte0Cvg8TKdMAhQ3zJ8YKRyCIJXm/g3vUgrcPo4
96O/nx/nXUNG4UDh1cuUIzoNaTkW02S8qjt+fCvnzlXAyus3/LvK3YZ8tivvvqAlGVx78VA3AqYz
q5IM4+OX9A0p7X+r6r2b6jgJwmOHnr5U0XsZUO911l24vOFEskeR6pp2omb1tOdxVBVdtWl/r73T
IKRILb9aSV7p/qP36P6vb1L6XBfAuvhAx1QHPbx+UnyVJ8h1k/ZWAhYQt8TDiULzKaIvjeP2ETmX
rMP4vjWurAyVwwE0RY1GeVmP/Xj5bXn3ex48kb7DNh/SGiJtmFPfvsCXbJypy6sshwdbVBhqmvIL
OXXXkIMzXuU7MlBa2+Wm9iQhT3Y3tXd7J9QGtMrvaN8KFQnnyxcehuz3K6vyxIa8c0Xw741oW9uu
6IlQsh9b4cGxcmhIWetvFRvJ6rv0FGARlXBmixYurAifwoBO5VPjU1q12XTMOUv9HGsI6ejoqOXU
xbHGik1HZLYu3H4QgmRcnoK3+4Nu/CMDj0HQa0D4L/hVMyudgCtTMSy/A8uqJRZXLtaxpw9b9xKc
MKi7Sq9pYMKUMRd4z3bFQ/f2w7X0h3dz5TLY1uTrsWtX1wjCy5Q7mdKztJMJl6wF4umErS+/pfTJ
tlb5+StbfmTnga3Ztpb6CZxQ7UXMjOfvQZSTOe34+0NmL4B9Uz92U42IXCndWxDSXXZChJcfooFM
x9YN/o9kn2YaHtB5/prJBry9/rfxmQbz58WxFx6/myI8Z5e/VTk6vg4JlG9aERJTvdazYI6lPIox
R/wGoIk9Yom+rU512CwzJDc/8GTFjFKBJ2g8dZUDyUtTwB3wSqlmVgcanGtFXbfnd84ZwreH3vae
MFCwMMEoB+mjEOlIzop+v3NYPTRY+oB00Ikd32g6BZZ338VmmKzaX13HRrpxXW7rvFtvXSre8nYq
aI2JVqT9rcSF0GfG8eZ6kKqYGdyGsF+mDp/panTCaZw0+f01FHz7RC6iMoosVwrfBiGHv8LNaF7I
kIQ9KAkil3aO3r57momGnW/AQOu6CkE5OhzxOyjT/TqhX66/VK55zw6+slOiAWOPq9S9wMC0mW4n
Gvdf8YUUaBiHHN5xPxv33EXkneyqfJq3FO/Kxu5n65B6cVbpvayzWP1YNcSnOxObVhUTtCo+imtZ
emaNLrpHMV40YHDI7Bq41YXSK8+AiBX8oeMsKMZ+VtMY86wgxukzTYyeo7UX2dsxLik5V6EuMehv
vBpIDwVL/W7LYQzxHU+k4Bq85tLFWNMp5hzhSFtM1BDpt/1EC7BfCzZHEPqz/f12bBoMKZQ7leRw
Xz/XJ7JC8dFLm0ZQRpce0PY4M11HRrwdqrJM1yvPNMerabSu4ObmKWzhJ1MTmJqPNP/v0s4NVmCQ
CB0yggTd/Lp6rgfH5r63G0TbgU3hWdZWoCxJ5FntKoldb7cqRNLD5qRSxcOTW4uaKqwvXmEY2d52
SSnyqEfOhgevSr6H9LzbmlCB8q1/L94G6t5mur6qb9rR0m4QLjuPSoHDoCFjIT2jKv0VKthPyPx5
0vbt+gmJiYmOUg2kwjf+OowGjK4IYFnqgijWFrWdh/H4tTGtAMzaCjuEoNrbDe7DkySScHklux1s
vionGoflc6iCTcxepfMvWOU4TPecF3InURFbFyAeOHdpnG0frxD/yW/+3PB4EH8uhreC6DfR2Ex3
Ux8KDK0BDnj1vlO9s+pP5QXxWk8V/J8mzt7i0ksMzo1VO9lb9XmYGjuqLLzCepGwvbsZ7Y2kjqps
SIXsLIhslzvAGOcyvnflPHDlqISrn86xlRpdqi7A5msQYCNtIcGAWv7HKZaAqymAdQgoow7uia0a
yeSZQlWKZ2kEsWXImhGz54GI0P5dt54l2JPbrHmfcQLFD8TtJ0UeeyrAh8zs2Un9j6TzalJV69bw
L7JKQERvJSOYMN9Y2gYUEQQk/fr9zLXrq3Mu9krdNsw5xhsvio8aCWkkAwoiNG5aVKePMwMCfOAF
SIkBR8wmrBQ25At5TADd7Biv2FDRRSL2Z2O7RCuYrvKc3ckDT/dEUG96jKqo4bYAQz2PLyiiVAwo
NzWoudtI18dluCoD6n2ObRhRj0F3KPGa7UWeHIi28UuPwLmarDFsM9SXkcp15rq17JF7uuaOSKod
+CLBWD2gciIAnp87qNAEhyPT5O+i8J8lPBvp4tNNoo/R9+mfWya5DSTvDY0xGXACHjQ/xE5SsnpU
wB1MWXR06Swhn+3T99Gh64+F5CkzcIDOboGrm00VtH4rGyZ7Wfu2Ur/EDATtrJgxuI4fA5RkQm/C
n2CaGiDaFI0lGowd9jL7aZ+cwhhNSJAL+uFJ1sdHqNiOgWhovXBvn1bKgXGR/ofjw0KYnu6A5Z8U
A+J8QJIkmAZw9+JSCJFs9S9G8M3LSGAFxMy5I4U298WD/XZlD0LRbJcvH7Hq5OuAbw5nvWlNHDAS
kCVnJyxweNoMlt9tcR+AlVDa4Z+83B0SiJJOOVrI0vj3ceBp6FEW8aMmr1ikqPK62bdwk4pG6Ic+
4phEgUdRYyhS5IhKlkzMTHT34LlROR5BEzjHiwMAvAdbSDjzy+y5P1GOvKn+WsjxeeOXbjwr0Q3w
2P1LS/CiRUXXJaFeK23dX6HrZTxQ8bq93MGdRo+phvQUwAiqn74GIHWZJxlvRLzKTpOcG99NzHam
Quip4fWzBHOihutGNw/nCttVyFVhsG0WbEl9X7qP9r3vYpav6KkGDBBB12OHN3g5YFFohXSAcA/c
cRl1n60JPKVRrphhUmJqIbFwX60k1GqE1aEwwfeNrWrIYkI8HDFSJ5MeOlDnvyQxB8t4Fp9Zy1Gg
1voSPFekgm5OfA5ijADoD6Xw7WO6xbUSc3ySr2IDhNZ6csEKNR9jrySEBkKLEFtWoMxg4Alzguoi
vmCocRfc7O0Olt1vggIWMTClJoqR7Phjy+uIyY4HKQKSYTEiRFcYAR4+9vH7+cNN8zmLej9yWzBS
nI7iJNSxnTks49VZohDh4zFVPMPTCuKAxaU8pKjriHYjNqBFbXs6T43CE4oss1ucbkh6Hjtl3doc
WoZZYsvCHU2vHqb1VUmOMzHKdhRhNdx+GEtetLb1fCrGeJnIhiYhmPPyCrf92SO7X4CvEu5OHH87
6S8HNpxe9/dAg66/sZ3wi3TQrbimhVooIwmYQu2XM8CIJSNTI2aSJBDjS90Bb8pjB+MYHMbB05W8
nkeeqa3eMJY5/5Yx7nJ2qCdBhrCIH3hpClCOxD/xNX93JRvO+f2g56/PckkuI/XuyVrxiKYJYx9D
FR8XVo/N+18lEV/by0DGRFdLqSMO4cXL9yyOzMazkkDzUBqD37gZlj0CTzs8OkREmoiScE5sO9yy
iPFIppll694f0juamUlrRbLFn/JEhgU5YA3/pxn95dtv8D/T41yzY0IX9UI67FUMEsWZd+pH0gZ/
mHvrrKnm4zF5L56r52mmkPVEquw82TJxWKVfGSXeCgZ68XMjl4qPtTswdiNPh9FCSeOlK3wcqt9H
AxebKWaQwSbVS3xIfOH9gKSa1QPZLLWVGV2GD4dUDczLS+XyswkjMXIGzvmRyAHYGtUlcFYXoPHs
3unn4Q5lGhAeaRAw+Ly9h5PJK8uow7am1ZMv/A6HKmliQ51gKi6fbAOc4MkIi9Cuc1SRuzNc/SNv
HmHJ9A880PB9FKmx/XH00qm8GBxFQ9IH++JBWcDuuNykWxFK/JuMD2D4/C1R0MwVZod/uCQdDf8C
7qAT/IS0o2rP5dn3QNSU+UgYfFA+rxWyBeObxnyWmUPS0x926RDhBftl4++iDCkyxn+iTBknAh8h
aV50wc46vzXZPEH0LcVAhcCbL5Ebgmm3YFf4LJCHSbi8Yc9FGAyOZdZS/01tUXoRlunT6jkXQSE5
dwR55CicNJrTqAS6Z2hcvJJNF16e4/JBOmw0HVBkHhOzjTSCACGWPDBHUNjaSS792ek2oMNM2hOO
A1WsE6dkUqFnKP4ITbBPfLhNxTjeLGxGCcEXpGAYHLn0k8a4zmkrnzXu1yZ1luAsDbLY7nwID2c8
w+G3QdVcL4TMyGq2hNM62W7EpZha7EodDAPEwZKOUAsrcnH+nYWN2Pv4fC6IkrkFuJ/G2DE0SB+o
EverGTiTZQ9KqJj1g3ydEGeIb5IS4/TMW8Sy4I1Juo4dGbaZrwF5bGqrBBmWTGlOsWxFJvVz+SW1
4Dn9kOvSW6kr1cSACg3m9omij7HSTL+34YLWxwmhfJNGT9GXE8sc5LuYkM4dCef2Cazffyj6g1Nw
cbpqEGzahNRZN2b3bqZpkG5Gi+JlAJg0uw/fHmbwD2pJ/u7kGAHEQxBdWNWQnjKz2rLLJqUcFeon
3ysZZRgSZbZoxNilrlw0Rz5XA/19QKaC1YRmZvUKXUGXCyFf2bq5Vv6R8XEmTbCe6YzUNTWZDX/X
cD4IW5gOD68n1zPFlu/L40bkkCKE5XROQnij2wCLQO6N5htN8IDoNwAwZsChzSiKirj0OU1EAJg8
k20t7B8VKutUUvFf2OLfRkGkjmSB8pNJ0hjo947PI6rm5DiEz/7xy9Hfj27E15wABbJVQPkIYTK+
x4pu73gme6plDJY03R806+Ew+5IP/RRTAOffn7wsyQODEyU+Bcu49zY4VepiEvE5llj3oSFtaaXN
kJH0VmirP+ErREbyhWtC/R8SJCSsag2YKN5EmGMinktf8Z/Oe6391eeRXYj372FmaBSm+HUJhaV1
dAEnTY6gYhUzAkaRbjYuxzGPHUKQMCBzg5Qbl7ezBA1lUuWKS4yY12IQkGEHJTwvrW4OONDNe1OF
tecdEAbCHBOviptIQviZFZ1E3fy5E8Chm8w/JjXhZMZw4xmUBW5Hywa9/IjPAasgM9WDnJ4+uaY/
4mI+FL5R2IdJYMHpAHF7IhOhvWPAWVBUPSDM8cF0SADiY/by8z8GAGXNDaqx0gOrkYJJnh8/KLhR
lRgMhhDw+cqpqFC91IKuT1P9jcGpAiokwJ04rAPYehI8AnzEtq1Mn8cIN2XjDRbDRb1ALsEwi/m5
tobGDRMuAWmUBNG8GoUxcQR4XWaqI1H2Ht/w2AwPo/XHgZyTwy/l9T+Xfgw4H8YOhabY5h+cvyYz
eJpuSBETYd/ImUj3XSKJZnceiNR4GJh8O/yjUOCpFwvQXfrEu/PXTVxEGfiQOZeK2YmE3fnTi/CC
Z2bVTuiADRCnTeD2yahtZ6cfKyoTo1BsO6qfeiSCiCedCpkBA9T72sJ6zITV6p+zSsHMTAEyvmcS
719GS350tXss8zCfc5wyHqJtm+SoCB/mlF3vgdi/tLgGOfhHJNDBJnMDb2MuQ7Bya0xyC/Hsd4QO
bMmAEgwIIs/2eVb2pFqYeIaepjpVLS6FoiMPhE4L66OaEhf9H8di7ibn+Nz8IfF52JRqGuIyQCII
H0guANlBzhOC/Mg1gNeQu+GzqXcyydgHABAxz3PRuQOw8WhyHkAwvqbVSpTbvZdQ/CxPBbgF4tSU
+ZKGQSSVN77Y7fCry50utPVInXsGMJfYfjdaZWU9XSOmZvo4Kk5/0789SVZm/38SXmUMi7CszZFq
f3s6NSB0VkCe79HCz2SOYU3vYp3zGFeJNCXh9rc5uSpMzpw5AunO2ElaowyfxNgdeZ/HI+tna84J
MmrBzcCRQRHTuT/LjYGNipdIFz64xOsHCMd1Wg5/BHV+nS9gAQjfAYQBsurILSKzarHmoX3d8Nno
7Az3NpSCQrBOSWGg+ywWbM+TGIIXDey568gzpeOydX+ohz4mvnfyr1DiAPZ+vDZzUHkOLDRhwEpb
QvL5xuag0kJEanbb+DAm42Kh3TOv3NBMv1ShndZwSoeCRKxF4nIwq6ibYW/HrIbQi/6iueQ7cq7B
yEqvf62E0T522bwhBpktCnpMeF38IfH5e/jPr9/RE8335WZO5Smgah7/AIC8KG4F9KPMzALgj6+K
1+6lpRy2i4pEG/+DftYcGc00webF9Yy4A/b44aZ/wIqAdeCrIHg4idpFe419yupE5jh5r6T7oMnj
FuCDBhpyMCe7HKTqnpxlhL6JjhFzR4/J7IExnPqY/VgmnBPns9DdCshPIhzWGOwLV7s15mBP+02N
24C3FDc3I147PcnEyTLKe0wtZELF85fDlGcAnuNNz7fvrcDwyD8nFQo8Bh2cZOIo/Wc8FYGF1LQD
xKIIEgg1JbDjBRXu3LQgqwhp96WV+UHs4IU3xrgOl6T8M1Iv6ntnVT7ZwmNevsQZnXP3Sbgz6S0c
0vDaLWQGp1VHr7RFepw9RiZzQYoLOPupHThPXkHI08hLjE19VW/lsVOsDuwZzxRTTvgy4bPjv56Q
CIPVttNr307uH/ezLs4dk74uL9sl4jy6hlbRDeUpb2kA/MS8z8cG9MX3MpwRDr5pjRy2I13gKrSx
PeMI4UrSQoo27S6E9bffJlJ1xM4WW6I+LS00HkjS2GGx0TGqEkICOjKHAaNQiRkMEMmQMMnD4D7n
vLW8rG8Sdil2QJeCG5UHZR+tsVzrp1myA7ZkajTiPxAcYgK+fkF7EZUj33lnci4/Edn1btl0+CGg
qLuMDKQpqMc1qoNGk2wDYAREisaXhngXUcsAgUcr6H+OLgkJ9QaZmdNOMzII2Lee1vuWXkJ4rtaC
APZBND1osJEkAkCwwKGoRlOw0W4STkc4Gy9FFwBG6Pz76jzIZRQEhLyz74JCJ0Q22dUMEo1Nc0c8
s/Vdk1QCP4QmiJST1CLVmjDs6qkrZxZ6s4/o/64Qj054PZSVcH9jzGWbhyFPv7wNit5a2LgEmg4d
RQY7segYcRlaQwJT9fqSocLjofhsUPidBvSPD/zPWNcSo9zKA1NdCqxbfPwpeysVzfC5BGOD0wW9
+/PKrbUZ8otvk+dOtI3jbCsAxFUDpc9wRotLa+cYp6S/t98Xcjz6dpTDb0pakDYZoAQkr8uhHmyZ
eyXgdd9CI0rWJmkWLrZ2i1NMVMWR8kawOr4IMtY51gaXfzEzHos58YjtRah7yPlEWNijMaqPLb9Z
qlDRxRygeQ24zERP1YyBnIXuZOA3jgnZ4l+bFqKo60SYQt/oobi+IJJZ19zkVnmjlAJj+JuMI4Lj
2PnR4T2hLAhm2vFUzFigA15iYs1xQiOYA2tEYUTbutMFrYhm9MlgplpLOwvwT2QsIdbi8ODRoPn+
xh5ZEjgPj0ZoDRG3RFQfS1479Eds8blR+cANZDijoetNm0UxRfouc1RgO0PrfBPWf0DNsYtiziF1
ggxSgoQW9BHoqSP+NNu3DflLh4lI2ez5OdD0vPY6I/PllsGM4GGSOdJl4wzpvZAchffpZUV/b4JO
rtWivwGGXnfuOCPJvK9f6b8jE3xZ7ESaOJpZBxcOk/gLE1sbaLEee1lMOKs2HbOxJLcMA/qFG7eg
vZkN8ePK/KQw45EXkXNzPuDn8OxvXns6bZFZuvJ2qKMQmGNKl44MJSSDfEk1fE8uJJLlZrQXONoj
F3d7BXGy/G6+AQ5joBC09fiBwM8KG7WmXeP8nXf+2DptXwegBIbITboGGWKC4GfZo5hLOE+IyLNE
DwH6vnSdTWYw2sw5TKyEaNEK0OcZ4zvWDAI+bey+6xGZXQbSRPjvoV7ecg8clbGXKAePk6dBv4MK
uxKYbtD348KotiDMLGbsEpGdGWwqLx3GBdExsNJ3rmxQcWDRiFBCFheew0RHuBUAv4AU1NMRSuNy
ptyKuewTgXRM55+NtggJwA1QMhrjVBc2gjiENkPdiKBbojY3eHt5wEDRMDaCzBf8OBhZ2H5g5Bes
3cYwgCvYaMzqGVJJ8MXNIicDR5qVIm/d6Oxd36g+xol0HRgw/vxo2jUTYHMk+4wT4SEHdvsevmSB
8AFoXndWxuZwl6AfEKpPlRdsKiqcRzuuH57TugcWCu3uV18kEIVk0xhsA/M+yQV7Ee5HS9QBun2C
iCLsCy2rCK7MCcmQudEGID6o1PUIGg4JflCZwE90pgu5xncHAlM4Px4nzeIH9u+8Gem0z5xm5CpC
RS6GM6wz23hyHUyReVH9NkOzGZIzHo59AgXEO8xXyGk8LIg6R6yLkweFcagchPKY5YTgaw8bgfmc
463gXKwvCXpD3qGFyFghNqAFAB7r9TZFyfMHxcGyRAuCyPd7Lp4j94uP10QAVerXxuKxmshw2hVq
le+O9InD4wIFJiV+yy49nmT7av92cVo6hHCi9TFEU8HD7BzMy49Jf/YhebibDzefPeLO1FwSqeV8
O8BUbZ1cAISgxQj9rzNmL/xkRtZjV5pKZM1y5Tb7L9QR2S/wJtkClz5c/UHiBQAIh4TwXgGT55zf
k94LaBV0GTjmDpUPvMb5aYJJMZWMzMwWLWX3cslJyascM/eMLs99E2Bidgt6ZgpLAw9fNl5/P5oT
3/Fi/pHMhCRXDr4QBht5Fb0tr+CU04r0NofWaZ9vwTBRpOccm5HofEEw/bz0VxqdLnzRZxkag+qs
yaFZiWYBRL2COcZ0chjgDMEE2RMi4+TyvLywomu4Saet6vELFE5H1gN8JhwDaLC9Ia7iCqS6SQL9
xQhXEqygGe2dpEfva7LR0slREIr3Mz9+en+h/BAiG5G+oxAP2NMVIo9JCV7+7N+K6BJ2HwZjqkMG
IHgoraniUK+csKMZk6ZTmIS8uT9eJZv1yqk5eSjVu33sJihFWUEPpU0FjDdT1oWoruuurAeeTNQ5
qYAOul3MD4uKHDW6l1AsJJdcHO2yrc4760fEB++FKTiqm7IAYQF7fIBAXnOCY2F9mcyCeIZmV4DT
3FDeacb1KWJJRGCbmEbhR/mO6eLgKIpRpQfLKJAWSEHPJJ5Ti1jsPNxyOppMhtcoeIysZCrOjXYH
0vkIVZdMOL86eVLuaCWZfHqiGcrAbPNJhSTT+p55cHA1JipZvnwdBPAlHxPK7ntW/tAqUCdGAgqv
r2qBTBCil/k/flJgi4nILmJaghFHohF7r/CExwOppPGZj3eDwSQ91sFzim014tMQQc2xCeLkjoEE
FAPTLBkztihOQdNn9uHNL92ECEtAopcrH587xCMvxFojWzI6p9ylAUqyhRRNAMX4SEQ4It7bjFP8
So4Cwj4bhBNg1yoXQFYzIIaRp/qSg97ocYTF9rs1MYVsxVy3hP4Z7/ULEKeEWpDmvbCYaE4Dxdqt
S+LT+alxGUkGaA+sIGwsIjnvRx4Bw0DY7ESwI3MtqYWJ/d4VjCl2uumB1634rSKAkNAwEzEcBVWY
+igFqg9jRPwicqI3l4yTQGzgQAFSMdDpEKPw3+wUmI6BTUW9uOx1jNoejOq/wEc9+asYWfjfEcya
5/5k/2Y/u6KLpbdnMhTtKjL1hnoF0wZeY7N1zmLaGE6uwCZkYIJiWR8HJmGL2JrAxxCkMFtAq1tk
j9Nek4qMSZ3XhRAgkriJlhu5L0sVQWiPAOPmhAYNh4CE1dDlmCMAKScZSSFpWZtXfi88LflSBXGv
EtH4slhaloSl+qLjr1l/Dm8LOSM8BCFLIGDs9SKECkCeBDGst5UAeDVLs0Y8A6nDRQGt7rdM/6Sb
PpdrKlsT/QgStVAcq0IvuUuWGWeLweAx3lfUQzLODPnbjRdBYJijMxf8JKI8aT3YnghFkcl+Sz3s
v/5QsnvzZt9rrNESpRy9LJz/OHLpP0LgGXE+tARp1fx/mJGhECUc8Cmamfty4634rBLniUOKNHD0
JzYeX7EYEcYp05BjCkkszQeFI2oVeiKSi1Iq4M7IYNqg1kD0v85OKwQzRBPxFGv7ZFUDiotSx8Im
mgQf8met/hV3YHID7CI6cJfNgXvjoCNyvXR5ZE88QeNw4CUzLMqcaN8zUxf/0G/LhRGvejwSI8ZR
TB4OBKwJUL6LAtycgu5EAMgaaMZ75Dao1AWLSOY/vqE6JMIR+gMRmXI96R9mpg1aaYAWvFOpVYBS
iJuBu8WC6uDOYV5unY89nCEk0XGysuqwI7qNzxdT+hike4VARUlRdOtzua6/lrQGF+tcYNBdN1Wn
VcjVJqFYaM3czUjvAMnTSMXgEfos2gAoKJtXc5FJDd28bVxW632PtHl+YoArIbImVAa5lex6U9Bd
MMw3iamcX8zSMKFOhmnlpxPqC0gKyu58pAn/87U/sXdyDs3qGQFipCr1OX1mZMCOyT0GaYMxE3Gn
9G2g5QnAjQZuP/wx0HTC6Q5UkjntnHX3RBTvE4iDowWUeje4DXDoUGdJPNS+MjqDV3LDq6/678V4
P2Cs9U8PoGhSVOkedzO/D27Bmt7sY7hgcA5KpefZXwuDQN+SXY55NXK/JfE1WaqXaqqsikMFCDMb
wAVwHhlfEaSIbQ39fsm9DYicmF83cjRbXf6EnJmG2MjIMI9xa9x7mn7i21+e1p/LMyA2fcrX9ikx
MejfodGNBPCtwm4jImGK8wZwdehTktWwoT6qJVTmRIIvqBpXqeprZCxwAUhGHYwRuJyW8UrlrLqL
jiP4Zov9/g03FfIxlyAyIx28Ft1AChJCk6TBAssNO5zRqMWLyGqDmIejYlGfxRBFGsbyFAgFCm8W
egDSCpU5rfbnk12vmMb1HIkTjw23Zsmg440KbPZUx6XECcSXEekUXmao6JTO37cx+lpMEV1jxXeI
NVqi2bR/+nAJ3w6umsKzjvngtTCGRSPqzc0fdrqFkqwe8OmQqPH5vRbfvcJ9QZHJKgK7UfcEfscs
PGDZbktNNTsFaRBq+DW3jwvAETn+HunoPt+sahWa3ruQ58Z7Gp+1uRZySipzORDlKIIdK9AZDjdP
ShEwEyNJ3qn0IINyfQQRzUjTv6djnZQkbIY6v5tAgcQeavooKH2BTULArzLu5/jOVanw5fTNgie7
nEOi2toqusjXyAhaPRoLXdgLjddw+vgr5pHIiqsvVFKjt8WCc6AVKkG9yUXUp2jyxVLQM5RDbMTY
KNA3G9vhhibkxQ+TCvgQLzuM+1Q5oGraIDNDPnKM/5Dqngz4wNdEEP3K+g45ZjceMpn/xRuziJ7o
JvihfY/3zNakRGYYuvFCIHMDs9kDLv3cgf+tdGAS7PdbPLRFYhVr9CC/sT1gf7gnc9zSvPzj+Us2
tAedKgR80e8iMtOGqtXgx8fVz+1cr1JGl440jOGEyYZFGsMuzAnEBwkUYEI1oYmRfxUdLmEeiLkt
RdDzNtN5HbIJjW8DB6yb7LQvMSSEGPAF9iCvbCyiMp/BkkZpGwANQ4yGXCB4omHFt+xksVkGdGmT
K0RASfieFW7cAAHJbCujCZgAwE07RQblIndknuHsNpXVwPhZIjcv9047hHx3NOyIBYBl/bHXcTxT
RIUvwMK/HXkdEAMbIdpW/pHU71sDnzRa6LnhXEJJnzs8Ynp6UO8Kdp6vS1ywmyJUbEOWamBnzp8N
qSLMm9xWNNFOKpo1HyGmLPDZL4qVyMGqQMElUcQtQ4ylUc1ah+BnTyC/Avk50mADsfTHRlXjVzxU
9S7b0HwsMoUdT7b6KIPHdwCzM1YfIOxkTSCgW/+xYs1yb4Bd7aLcKFCnLPZfht8El0EQsbJidRGc
Qf/y+VcmwrsUNHZKU/3AIoVB/Ft0p3EVvbD1jrclBHQ3nGg43hckQiyxkIn+69MZkWxrV2gOWTKy
2CJ/f4dTK4DVZmEnS7jPUwqYaWYrPNY89+w+Hmich2NJuff3HKFUiOHpp72u58ZzKaj/aZivTwhU
AhvZZWVqyiK2pAehzjz7iEDAwU/hINTsHLUINUdUscbnmnYZ2lodfpsOPkZ2pHZl5hMFmG5qYS3i
YjcyoF8kCgGqTptSVL38YydApdK71zwUtYVke08oxvS3aCT366a+CqN7Ahb9WmoMTPVz4svvUly4
29E9BdDcnAEihHQE2koUtVez4tLh5XILkTd+rD2kYVa6FEdrZbHMohyBWRRJp6I4loJ7kpAjE1Ew
AhBxDA2WYzARnvMXf6FCQTp6vQj9VubFfKfg46VBrAxKf9EIE3HCt+Z78Zg2XAEcO/YIgMd9Oj9b
Iig2h3wOu8vLYEaDeJF2UDBv2qMSh84lR70AA/G5SaSaR9aLhHcaovnakdn7YmxsHG02WqR29q/w
tzHyQzXv3N5ecyR4f7fdalBdxSo7lOuIwCHw3ePDwd/JyYu3OdsnW+rbHPIj7d8dQbnePbcxyTbI
tQUQh18ETL6iQPGzAcChe6G7ltbxNacL1oin1JeIbKInuUsvX7li1RRdtDbGqvnLl9znRT7Sqhz+
toPlwMvXb+O0QCcgw6Dd3k+rcj5TArXkRS4maoA4ZVdvnh7cfU5tWGwSiDcwcEjo41kiWObPvGZa
ZX3MhYsgt2BcwRTwUujlNLLYvfi2C7jmUYCm7g8PONHr8bR0JcYGZosv6h0heoIwbpA7R0c2wTF3
2Af8/F+PCLAvqsAMEZj44aYmcnELpIGNYMWPXLIgLz6lmYMkYgem0ImZxMLD2IXfKbnwBmuiSM+9
c0u4aDieP6shLX03jJeYRk8mxLBKj/mCKAyHh7y+cN2M3dxGaEhlHo3ivEK2AsBMicgUciYdQU88
gZV+8Ix9nDZoDpEGQElYjdXekfEh16j8HD1agAoFjycpGvVErZwa/fmuCoYOGeNuykFOhCg4NZaR
V+Q0qT50shmWPgewaMTq7L1hXvgjIsUjO6r4/po7TiE+T4j8JfCdReonwD2XCqHDN3Aa4BIsmZO3
8zEjj5Melgo4K7XeQDqUmUK0LhGuUbsoeyOQGZ6n8YKDnvNx1BkITqkuKObZESjkJz4FeQVKGmhz
muyAHYSmmaagpRzAoXKx8T0VTn35cPDUqJaIN81jsxVf98P63LrgO4fxKOms7wnBvcSvAcYNYv00
hblBmnqayQDtPf7dHqUj8qzjY7ixswvaY/a0WiTTNLUAJYyNH9Eg8B+gfqB7hbdE+UAXr4Kul8oH
2ne+DrcsJl2h/1GpqxmZER2A8oqeWuBr8ZpjOCYpAKWexJ/Vn+fXujcnE8lTFsrktUbWdbIvhNxb
6H+IlqACtG7R1jErjQmTrPyaOvDjmJsVRmDWv5HNCH9eXUFhUEgQutTpxar/thU0rTxsXJgrZBpN
ghptfPLAJE/HCJD6yQLb3zYCsCW1aDtkHIWxEh/nIIiJS3stcn9fmDIWlexW7EY0oIIr8OEnF8J5
aDcQp4oMJhW8OW5ONkQjaYY4hZEzLFjYZQ5JidKZ4Wo4RuhXOx/9tGuNzxbYCgObEEpqcwXDyr/5
ihyzz/GT69VwMrL4sRPgECCpIsIeMSiLoCieHvBNIO8ZhvkdA2Kcu0RW3GVm5i91JS6/azBvLSER
KmFSewHeqic/2w/3O9sRGjB2CfSA9IcLiu2FRgE4yVKpBkPi5KoCBcs4lpG0GrDUXoPwjjyDZDdG
lf7CdsLxLSp4dXBbKpoUuJCxnyF+YnkU/X2cMZNra4+Oyb35o5Z8EfkaCZLbH+rVIwqA3vuAiR2u
Akpi/Vz1GNlErKfECbeLQkzHxsgeqJDPfLiC+MGq7OAwHVmDC8abaep8/hAJZyTgABkHBXW7GdsQ
aJ8Pcs/GxtMI3v+5yQ7sRYCqdoXpg7+cLZM+Or3eiap5oho3JzZP9ogUV0KVwbkUMKl+dH2vTwHb
E3qaZXt/L0qYcHvcWkh3ybzgoUNwcAcbABiCwbuzZ5SUyG5bHNrYwHt9FwRY5W4S6XOECHXnB6gr
Y9P2xxQy3jL5uFltwFrXGFQECgoJygyG2nXAPjSePODdkcD8fQjkZvbZdkto+CeSRbZSP3sb8cNU
0Yuz/CNSZXj0UeYhEy4g3GlOolRlU616tuIpuoklrws+0CekvIHXK0Czb1P8YzwRkscjg431Bw2B
mG6WcbsxaxA1jSA1P+fn1u8XCOiNoWDGRBkOc5H+I6+XZ4XDvgEW4IEQJfI1nX7oO0acwV5z/FrA
efuf20CwcXWgDZeZXlB1AIgmCDRu3/mv1DF+43WucxPfyCuoYY9RI1xx2dAVA7d+mkq3ahMdR7OX
h7daEWWK7Oz245AchsWSmS1rCM4zx3exKvCTn7745CxEEEfkr7XJ2Sk7CgYvJlQy2c2BIyO75QKD
1UOQjg9UNhQGkNro/1EpwcNB/ojdW6cnPefAs19HyLnwF8qV/vhTb8lB7fRoaPVgHERuVvewukC+
tJ3BHQWH6kHPJIbGMf3ktWuEoZz69PwG74cJD6KjgeqyMevx8yIsaJfM+2OL/4z5bE1MjvHYq0Sa
WRV7MyDjlnn0UTiaZLf0vjsDlPeRl3s9e4z8g9vl7cGRb1h/YTflsP/HTsAkzaHoQUBJHLIQ/gDi
iNu9074fIQMGb5d08gdX2a17MZHO/jgmIDZmD/9njO2el6/eqxNxWBJ/QvGQRK601eka7ciPGcxJ
zDo3NglmDL7NNu0FhTxBH+I2qy9XHW0fq94mBWZp4WxUpj6joSWb22wd7ZipqEoaGjJiv/v58AQ8
Y23BW+MrrTFYyKpeq7qqWcN1t9SOcPQsN+s3Vzm+kquKOEoL6j8SBP5FozV4GizFRgXSt1SbwwwH
8ffCFhZfiC4XLRz1lPtRMA2wpAvZGfAUWI/1CKd3n+wvTAjGO+BCyjYMzt7IfF4eO64O2sUfWEpv
JLfoHX+U5xtvaa73WVousA8/XhnWxcOHyxMR9WqwIowchUkcwrUz3hMwQVbSBt3Fe4PflniT75MM
oTbs0C5wwd/SQwVHTyMNrn0R+aa8XJa2j2YMcY43SGaQmQjeBKFUBqPmAO/jthtwOwTFhdkmmb8p
j0wInQHqYAqZFZJJbqmHXSfdvv1vBuLJqhGmJrxHf8Yi/3UanHxMVWE3hH+mY+tFQW9uQFVc4l3P
orlRuFFO3OsvHi4hXuZ71Q5PCxugx1BqJoj0ocyhfTekxTyuY8JH9U8mzL5IbZ6G7JN4sSEIjWCP
dXJttm+nb7xmQEodjCZpEi+OpxAP7pM8J7bdYt53mChKEZipsK353+n3wg5wSCzcCy4QE6D/TXsJ
d6nDSW2fmfUCSP4YopmvJajsL68rDgYiITi/ZHzpmtknyeA9RTbUoy66N8kv1e4VgkTbRObq2rkO
GXbGfKSkduo7mDlwgZv2FQmWD3MBr/q2VJVuFUphztmqPAMZ8Ff30Kkg/Ditwt3pCmS/QXTjDclh
vBarhL4x4j3WoKWgpsjZ7GhNhwd4d2TcCqNGekIQHfaNwVQyU58THFWhemwtWmfxpzTbwT4hfK4W
uNqYc13n9aITnCkh7G2jXUd70OTf5s4jH0Gh/MVjW8NEHE0J7mEChKQUo+G/SP6S1Zazu/Wbo6gY
ZJ9QwpISOhkHMcCFFj5xGmfMciRbQFSR2fapzFKyaoVrEAPPxITNWSmzp13uysvnkiEs/rkTiE/7
ZQ0Yxjnb0BmBivmjec8uOdC37IZshFyUJF1EM9BDstncohboMoA8Z8vltJVQWy5+gcgiJ4wfMyFP
VahBFhBM0CDyJ9x+m5iRIbsUg9h1IE1ju0/dIZfFawqiMxkaj83IIPDe5tOcVLfGlvS/gfvYyOvf
33BebhGgwC/8bKqcbp1NKqVDPkzDT3xWA0bwhbTHbi2tNbJU8ZdSp0M9rvsLustvU15pavg1Rj17
we3HlHVVTPJsHOuhi9yWdIO0giiiam2jTjXMADvya0wZidaU+OgIzqKACewc5m5PsggbNb6bX1DY
QuFcM3E5CRJTRNufziBKTiaU7wJvUSHk3TVOFKYBXYm65sSans2FjpXQsZP7WP54SDctEj1T5T/g
5XDRX5+yyYsiN0lINqbvOdAyHzT9XISS8wGcjOeRL5HOeQZQaKLfpobbPtNhbSJgV/herHwRO5hu
FKLLvyi/i03noqZGtwFyXq0/Ak7/EL56Zm2rj53/IiXqB7FWyqa0a+mRVv3vqlgpU3TRBarc3OUv
ZPIkmeVcbHtzNaREdJV6VP2J/Fo0038UR/+cy2OanuvaUMMYPlJBEP6dvjVTciO6bpJVBwGA74br
HwIMRqj3L+ivNIakCWCFCgk1xejKVVmz50riu/PjVd/jfCOnHDZnit0kXiWONv2Eia3OpJkSMDVp
SL5KtEbzAjVQdc/v6f51r63fVcBJ/tNFDgxBNyt31bRx6uBkaJQTTCr08xIutoDHgJ8/EW2yazfL
Yi/kvgyjPE6jtTRTj/UeRIvZBtk9Kdr8Q9GlUNCUJS6ayAEtWgP3ZLBF67FOScTsPSUSxW2vY3WZ
CyWjaJd73TWzBcGZ9RcNJYqg6bJL10lljDf5XQvA8hBO0sSEgni0fwlCFnWxy8eCGJ42ql5mMicX
BEctmHC2TJ5oUnFe/MzGp+qON2qsF4a8H84zsz5UerQVJqAvyRJk3eu7scmzppkacjQCVVYR9+BU
XLL/kXRmy6piWxp+IiMQEORW+lbsmxvCZqmIiqIi8PT5zZ0XdaIq6+TeaynMOcbfPm1jgtfVNUBa
ywP3qzsk4pS8VZDyfRVSTAdqWtoo0mOsxoLWcAio4V0nkYpn+Qz2WAqTBWkd2QxvMlMfkKH53dRB
F3QckTO9EZ1lmmZ/Ke3dDCNu94wdI+z9Ecmo+h9I03qvJ0oySHSTQcCkXwoLxCeU/AogdjycqaNp
z0RI/xmf6cQ2eAYUB1sohjsAgIjge5qcak/90VpI/4Hq33kfWYtghs82wnE4fQL56DuruRo0yHtL
HZ99mb9Z1Drzx1iIrIPKyxdjHoXRNI94+4bMLw1pIS/LAC4bRqjwJ2i+XWOqzlfC3COEo04266gz
Hr+QdBsCitVmAwpuOvMH0IZdxOHB/PDfm2mRPq1wqKFylNbcku0h48iaPEPQmgWNiaqlHs8RmQ5L
6YALSDTh5HSsl0H3SXkXOEv49lSrtg/gNvZt9alCVbG0eYGZ83jZw2BcmL90Uz1bz9OA9vTGrsql
seUxe5Cw4dKIpeIl12aM6SnCJTJL0eOmaFxvOyKCds0pA0kEkuAZATxkXZyS5kO+RUN9bPpJKOiK
cOAxbd/cfCWuACNAGjsERfz65KomZN5KY0ZB+7wd+u2mDvGkpLWXHR+MT4si0HFhwIkvZRsAyhvY
issYeUmIGoj4Ko5fRz7wLrqIEOOnrabnP4Saxpljl4ba5L3UAgL74PmHVm0S+unz6fEOdtM+XkFU
ztwZvCeqX2HVxplULC6X0fzejC6zzH/is73P6yUEqllznL8prbxRbqgw18R1axWZlyOMW6t+L+nZ
LHCjBSb7RaZ4/dIhTahT2VEsrHvoNuRtS1wFQQj31fviMMicUZs/PKBOdBMTEKGAVKs3DsvhvkkG
u1dqPDCi3mck0KFavC0Q2DJaQN+i1BRbwkZLDL+JRY8sU99739uQe6CRZ9GKPl72BcNHqsH0hpIe
yN18Bgxqniq+pB89EYhxsXhOgauJy1PmnLDud/8o7OKJbB7soKzYC/hlgjcScQ0MCjMavwTUIjPb
c4qsRoi4e1vJKQmtIouQxq37HEWmUF91dj0hVhQ9V29u4O9qp9jW+zOs4Tfrh7lgoi3uIcrlEuHn
z2NOu4+HHqnEXaztielklCVU6uoOuLQ4kVn0RDpbn63kQWYATEIbvRiPATcsjfGoIInkSXZtMesR
F2kl2uy5vGNcfPmQjKj6MSwx+HuIvV574Ds+epJScMSNfwJ8fgPJbnHY4+dNC3QCNkjRA6kw8KOw
7TBM+bUB6YuFCDBCwdKGMKNCM/Fljl9dkV9mePSQ1mAtZHZ1fyu+T+w6VnPjxLRwl3pnkH8g5P9L
53/+ddFtBhsSZDxhT4ADYta1CrZQH0sneAO/9mWELettsWQ5yHGJZnPQIaJfDMmZivK54t7CM2Es
FxGZoc1Z6TOnweDoVvsLUomkNIR2PuyxII06nfChHC7l4RB3lguIh9ly0HeZI7+AFVstupXW9zfK
FwSMZpsqzHX797EkNEf8IGO8VO3AOk94oyqQFKateQ8pClfL8UIlHHva9Bzp25r9BAuuq/GB0Zue
ZGP9yenWEkEd4Tt4TAcuw73H2cJfG503rPeurnOmJTB0a2OijnVeYKDpSW3XImxbWrO16e5t+V5z
s1zo/8p9EIw8AkHlHQOYfNE8KT5o7Ckpi+83gjqKm78zJdV7Kbyzccn7j9v6+ZH1V1q/WBs1PtSS
x0Uds2uYDVGR4DmNjYbaJX/D7WyZ9Ocz2TMFxNYjgGdI2uhDS6rFItyLjS0oQ07gPWM4ilwAZJRS
Y0LI+5PqZg0SDaMDHzljW/cMLqhdb+NuVe3PruSXSGHc8ke/OvpXVB0xLoUtPbiMHVT9cfDkca5a
hO9BoWVWdzU51wd2uf5uCM76iCl5/2YsbhDRPmfnoHr4DH92GTwsohjryjXILjQFAI/cgI7Fl1vc
bEP1bopNm83i94c75V/1MLqlryuMZeN/xRS61xJwAc7G/7cI2maCHYYABEKmfOL/AT2zgHI27VQd
m/lvqu/FtIzDwC0QXvLJryhAxJsYgl3CDtBm71I0QFJPs/q8TYxYLXU89pnl3O9EeieYkzzmuRvO
ctXuY6aUUC0z1xIhQGAOE4Of47jFq7Dl0XsRSzLltfhtNOofY4oA4SWEg/A8edLwdBZ1bppqifs2
Gh7hN+7r24qkMgyac5jv+Lm8ThFnY4FGyk8aQtDfKlPaFAHDWLPgti4mnTRPobK4jJnVqH0YFarN
d8xTZlarp8ffHGH1RRwV/XzyDqaM5bSx/076+NUK+yaK8sUDMtQ4SiQoMdViJbEIQR5y1MxIIw9I
ZGMa40mP75G0BoL9wrN25u304Zm7eWBZ/a9V4VKD8maATc4pi5FgX2nUQAWcaJXHjk+cAyj0odm9
U0Bedtqa+5YjmhWaIp43oHw+E6oGw4I6clneC2txS5RJxyJbwkZDemb4mzx+VJGkCbZJwNiQzhxb
+qcOD6EUri7k6d0nKi0jg2L478gkzVmySLr87QGfQzGcSRF2oAnn843QgR8ZK4hdOZofrjE/gxBC
FloFwb1nLjxHrQrzogBnZCi7yXkCS3iyHzeLTsXNDtV9Qf5DMyxuEqLlV6ilhZPCZJum5Z6ONWwv
l+01lsoAjOUNwcHYCrrb84bskS+Ek7Sln1rv7ij2LmFQ+RfryByVRxfqcn5Ez3xOj91jiSGhdboT
G3qOlQ+u5ozZtweLoECig9lgiNCDYqMxUzCBep8lsZzPpCFgLUcQaiLhFtQtaqVV/VfO2r20J3GI
n7v6u03E5dyKPkU4yi09CyE6LFMW+nFt/wi4NvEIxPBBb0xLiIy7tTa5cqtePb5dwICzWU2AT/Xl
HVzlzogmHThaiOyR1zw7KED5G4CeBfTPlMYi5ajjB4nTlJ9G9yN5AIESo+G29WU91QMVFBOjAE9G
Qdzcd/zGY4k9ENkjV8DVRYalf200xPAXoPSoBGYwXc1Y3GOAHkh1kRAy4dovm0vOqR0U0dfFeaYK
04MqSmu/Zk10rpycHcSh+ZjbPcS+5VSUbn4q8zP5+RfUq1foHETywxlBJk5NuStJw1zTDl4Y0QPs
5CnQDIzSFak79GKDSEyQB+Adyft0AddExdylxhxtda2Z2gqHSWEqjZhA+GQ1BxbDgjQhOigqox+y
CWBe2WswMOzf3lvH3YeWVwWS5gtfXghy4O9YZzFinBfLN1OKbvWJf9BNqCPUyowDRF7w+RASDHmn
b3pzZY4QuDhxy6NJ6QPgy1Z9ER4YoZXi5C9EYcWFRiwkIp3fHZ5+Y2Vkk9TUKLgYIFmyMAzMSeMh
XEhwBfcnon1oBrG21ngjnsLYV06U6Ha8HrWgiXLG1YztjBqP9IU89ZV0rKXra1qMZp3ZX3JydDZn
kIsQv4orPMCW/jIVIj2joUddwKoPjDwOQ/r0Dh2ZaNnWGOtrNcD/idMS1TuS3sGFXugRvwtm84PK
Q4I0h60KOxvqkbBGprx/2QTXIm/u+31M/PifpBW+sPjivuyaDLqMWR5C0jvx2yd4bHhbURQff6MG
2A8L0RxWFD0N5xfvHeKVDsWGjFCvXPGMCcnVBRAdfHIhSCTGMlyFDuMhoTBIEn1cFjMNpB098ByN
/R4ZhEn0ZdyO5dnvcAEdI0J299mCZa7eMI3dNl9jObj3iRwlXkJgej65gKOCpXUj+7WZyGHGTPSx
8TpRl4wjgiUsJtiBqJoC8qLFaFixTF7ZkBJ4AZBMrDegSZyXmyIGeyeQi6cDfcbTZntLzttso/lU
ATPmzImxDPpBC1dGFOF9ngS34MN8LuLgBCqbEVbJAOcjz30yIPJfjtTeKL5FLTxWqBwbyC1uEMRa
dK+Rt7NQ9sAtHlo4Fgy/Wsl+f8Jwd1//nEFwJyonwZSJHY2yP36n0i2Cd9xL8tjVTZaTPBZGZOY8
yGQODkISEW981yLi7COK6fH/6SuEDzGidB7Blz2QRk5Bb2PfvINkiYDz654JEeCufnj5XwcOQBQs
fx3pH871D2qkBRU2AaFmL5B2xAp2bT54Gxnazbs5pPvoZ+KjBk2FXXrhJMXmJ7bJT4tNz34QuNd5
oPQX9IITJkjWsahlwFiBajAuUSj3f1cPFWK3/qhOP3NkyCDdcyw5+fSTttvBqmcL6aF6+EGpYuoP
2LtYmd8k4a0eK4kQ6f3QN6a3sb6SEP4b5hWhKI95SLkhweuBgtDlhftWLYQu+jpW+jZLMmNWu5Fm
oAVEHhd4yRunDiqGWRcMlbPmApABMHBj4UnIOyAdi8jafz17Fdupxt6pk5tGezFghrx5xcZeX523
n1XFgG7BsjHInIfRCyS4GpcgAAbQKfzImOnwr5tjUtLXW3TBhJeEIGXDgB5UpHSVX4TS3y+hPaeO
rv7XljmTu8MPCQiyUwLmsF+YzQERMPrg97ZjH1zRyNd4BUZuttQEwSV6KVcIJgf7ckLhLmLxx6rH
GguuCibAZwabi/989Ab8abzvH5/VfZJv69AgzsD7WhvKkq03CaK2lHZCXZ5BtDej96IikMb/Le9I
w5JiMDI4CGnf4GgWHzHto0WQC3dzF/Kx05CYgJ1D1fKdDFZKWM2+k2f6Xj7Ixh+guRZ5ZomO6Hr3
6mzROTxcvicDYPMqfVAwXTbeYIW8cggw0/ey5Qs39OOoRNhcc+HAF1YAmtJshLA/pkj+E5RyAoAM
frx6u2WcB2zVCTP3NwY03ahpRRZlPUIOS2iBI2wBRCADluZbftoPGd43UU71xHkHcY3hf883/sEr
tHwlT18fP3xy5JDoB9mmA+oV6QDg/m9fwdskbBvMFNBlRCVhJBjn2LM4C4n7nWm6C5iD7o4t6PeF
EQQNBIh48h0Isr5YD1fPyfVmE4jJZP4xJeRNsbrQOEWP5RQluFUSe0tLE3c3b9TPUpDlOFsuIYkl
HeIcBwwENju5gbZ7DHr11+fGgbigMJzEGhqqzoD7XBgI9CCekacf1d3NuVhAS8X2OdaZ18NydCRz
iSxzTyFdGP0YqhThs3zPIaXPm29KL/VMGIkoPh1ffexH4+W2t8ooKlrj/ju7GSqLCEy4wtq0JSan
DvWETLOQ2qHgtZNsGT6Zw6kBvBXRKpdDGZRA+URlFzyDLRpCSmrAZXjsLlimIpV8NMCr1GitIZ43
tF/jwZR3EQgS5AvvPHV6JO8s3jErCVD2j8D90VPx5msGdYsWZ7a2GdUMGEWqOXpop9kDKvHJwCBM
LksgLwpXfqBKL7YQedcu6OGiCJkhh/Sh6utST2EcPn49/k07AoDmfN5QIwfJbjvYDt0mipYXFA+B
wFALFw7hFhYRycciT/y+foDR1ftu9Y2bmbALOGQJTOoQ8oSQF2PfiJtGsjhKPbrY8CaaRvhe9EOV
wsTXkl6M7jCA3I/7Y7K1lMMHzfg7hruw0L8QKMWja+MUoSv7RoIYkw+hlzv8GTZ4D51ZQrU1TIaJ
HEsThqzbmkhFCyqcWGAbhGlRuz0f56z28BTE5TizvzaPC4EDKMkB5LmsGY2UeXE6n65nu8e8dZKm
DJEDIH/dbEGHQPRuNP/ZLMG4ZIoA+wxX7kYY/bmSyBE8BwDjQNg3IcsTvnzUZU6BYNkDju72BenL
yvTivBdg8wuCQJ1PoLsM1ybx5jBiByTw1720KX4e6Go/7fhP0gctQRmVW8XiicYLS/bKA2ILN2zQ
LrS/Nv4teA5A8F4a91KQw99L+3xSLgxo0TGv9VmcTc1e/J+X0WAv2gEKRqQFpSp31Ids0aANM0Fb
gILgV/kABxtYRwiPkRFZXWK6Oj832iS7dbm8+MI9Q6kXeYoKnZOvlWZ/1t34NxFRri3G78ym0sJa
3twWYl235FhmnCrIEFP+OeH5uuZCtl1AKcuTF/KVmeZi5Ytl+2cLFaNqfsYNYaZ7VcXH7l159CWm
lm4iCDQuUuPigM3cYUZW5UT/jPZQKoi9+XAoGXHQyrx2b+K2FEc4bWSEVpIJkKORSqCTDXMubECj
GWW7rvz3RcIOE4SF5U0624hdm6gep0auTh4Sl4y2LMEHxiRFkobfuNyMi4b+KHYD8+fk3BQogksi
163Mm4Lj43OckTPqq/gQfbLHnL/xj2AAHq9ddczc9lQkKhUuJsi6r1qXZQ7BAWjQE15G97tAYB0+
Pfk4mA5FVSBAVB2CNzHlRIiT7Ndf5ucxjACvfAUnc4eVkDeZ/44ppvU6KDMeN8G8zQDrk8tSw3Hp
UqI2CM5zZaJZ/2PjUio6oFR2apvIBSJRL4lQQrPUUkINPIU2gTHOBcgQWMWCaekVf/ZqCkbm3KCK
+H1Bn8zs+NZtWFhXcTc6UeHEZoEJQxLTu41ZE84XuZrsarQA8B53EQUXDHGOCpxsJEyUc3WmxMP5
majFZiIfdbT09PkCqGFj9/oomI2A/uZxmyrxLwXrgLJ+2pfkbV1XgwS2T7ff1iUh06IYubgUnvbm
xUkaN4Q8rEq8qBtlkw9c1AkDis85/kXT6UtkfnBUEAtK2y77s8DD25lkvSPEYf+rwuhRs6rVeYJs
1uHsBT3WnUFScU+y8zp7bGQnaUK5JWg7rxU8pcnUxuPplPHNknevwMBQC8hL+BPz/gS6JLz1gX66
CRViiFVYIX4hMbmeYHEBgMCEXcZgf7jkQCeHpwJRlq3kUO0J5uGL1qdtyuQtFFIPm10e2M+CZ76e
vmtQwT+hKgTeYbyDjXEzn3fHGWDhYIrUnTHZHSda7R3WW/6aZlXYAzI90IFhlQTUde/g44yjSPFB
KAyHCaqY3INvzEvVJhjHK8SiYkyQYbDonV+BHUkpz91wrs7ptf2wOHWx/kiuQzP7jkrsgdzKy4Z6
v6QPSKrcrAeaSUTt8TDC0oe3E1CMLKFhyj7L5BZfnBJrBNIfn6x31EnjPGHk43o/J/LphSeTdkkb
LRl+g4f/A1havx+MgIQz2Nq8DmQQQUg23o/HCSiVDHx+YJh1cvsBtonrVVyFeE6Z7GDZMVyYnMk3
d6Vxb8uU/gX55pYRWS4yeY826S2xIdCF3RWTQwI8kkFITW7kgZxHBqo1+jcGy9/Y0IjeEKVxrd/C
nsZKyendEPlGzMlCfpsJj+MbvG0DRcBRvKITm6HchkQmWvmyeuz5H/Htk5304joNOrebYuVYcH4L
U2O+VfaiG3jPGadewzwm6+tiMbERP1XNnxF4vve+BCU/KMkuLk5Q+zJmgkPS2YnB8UU/y9/bHLqK
KNdUC1fDTbQvgtv4E95xI6npUIUqvVgD/vV4QK4BYCzKfXP4tX5/hiEKRFnWKUiu93zVrz/ehrif
SFCLjLU2vONKREHVHsOJmr4doqw9BihLjVh5oObDh7ujjcXaIZmlAUDm/FoYSHRw+KNlSdmG0dQQ
RymH8DrFkDLIEYkBC4BpkcH5CKhiojwQpf+NSEeNAYjftWf+/18kfgRWSMf+iSAnPPdFIPYdhRy/
Z0iWCGCgXREgy1dWHjVndXdff9SDpkMWU0EzUtNqMl09mwiTarHoVu9YZiRh78VjWVKx21CRA0qI
nAR+ULzxOahX6SEXp80oaflti0oID7/WCMrZPhMGAdKDocs1aGk2TA1MvkG/tLgklzvnuxJ/glK1
wayYXV0oNaadBg2ak1kKNk+ugQF71BP0lWaPGYuIYYmbbXGzqNBMmegTRKfp0xkjmUCyzDri3iN1
zNBgNyFvrgar7uY+JZi+P+A0ZvgjfmjoAzxDJQTfKCWzaUWkaYCALtFJCi3Z3PrT6+pL/hD4Gk/2
GTRjCQvgsrGgrVqSf+vcre8cV42yk+bkF4jsev8+dB+k1s/wmvt3RtdXnG3q1U3Byronnxjr6wVa
+Q0fBcE/grfEezBmKZJRpiOh2Vb/Hin5R6JG4ythTkTN350Co5wD12cgXJGKsb/UDmIQlVLAKqS6
gH+dB5vOI4p9cXVHOoU4/NEG8VkvwVCHrJvM9fymvE7rX8WOMNJJ9bjbj7t9rhCHBT/m8o2c8l51
zPuKN+QH/OPP5abEOk0lrzA68w+VzOIbP2/5559Vr2WRtfQpBsBUTkFWOTjMiqT9nrXrbe8YrMhe
mSE7ZNwh9NQhlI708bvVYv0RUS/IdMcGIgHFhcz2S045flRUfmPDztLzYmD/Uib98W33sTPCdm/e
e7ZTBayQEkaFidWsNC6JhlSE6cuDbBaCt8LaoPQYD8BrGFJguYnWvE24lgIUhCONfBo+rPhT4yJo
BWYMND7LTBFl01j9eYuQqMNBrQb9wzVqXRSAexWhzdDufdCZXrfyv8D5u2wPRQwZIj3vsTDSN+1d
v8lgpo8redStpVM+/Sf9ZvclyQzEjkZ64TffSNwRpA7Waw3HwJvzLxDBnIM0SxiwMrK5zQYijxK9
jb787Ira1AjeO3S4FedDYqANvGt8WE4vyELa3f6oBkVyyKW2oIoNIdyL746HC+CfOxVi9eyd24go
h7YM3lDW+24gwvX1DeVj5xlEGS0HszvDraUswRDRuRoW0aGDI7nl21f4oxiiHPcs/ajMW5BiK19+
A4BRnP/6nJCEgiQ9imCCZjy0Edhp5pXs3m42OPZCwaZuOLcoGWbKwUA6WgDRvtMaqfLXgqe2enOi
13hA+XH4+U0klEYqJI2Au8rVEl8cMfdDThZO37AX5tWIH47TzUj5J9+rSeoJWsOhyHOAKYYRiLF0
iLDPXnSL7/uHe1RRNDLUXm0QX6YJw4Ji/0EAdJbGmQiXzcqMpDFj06T45BaTpWAcLyqmJz2lRoLo
CCX4JFwfLXgWlSSLC1wcZuTmhzq4mwlbjYYp4Rnh9uMJQvQ0GQpMdPLd85Xw6faw+ez59LOkJ2ar
noOLETCTRCn4GfiY3jHH39YRu0Wcv0TqucRZCruPGwjlKJo5QGIEeHwOIOf4sDK7Z71nb6i3fbkp
fZ2TKJ9Bbdp3iEc+Ymnb3/ChzofYxNRQ+VucTaThDuQJ7M4X5gmR14LUoRSMnBiU0WXVW7DoSoc7
E9JJiH5v3nVC3QZjE7P37Du+C40/xZv89Gc6aBRbdw8G6J+tMZqZKfbuhcImhAGG+BTuQCSQiDXi
BzcKPmm/xPJc2CzxL7KwOG4HU2lWB9RBReVc8C03rGUf8gFYAj5DnJXKcnCS0QRD0nPsc91wP3GQ
rdFUIXm8nqQxlI16KCKYnJW8+ZScPcXiha1UI4ArEzCnL1wKvBw4+egc5OSRpyjFz0THXjgE3JyF
Eg1GzpadHY3k6jyd9k9aDHdAY2bmDeKnp+swrZ/7iFn6s0LRzNmpozgnt33GFVBN5ehJ/0vPUhNk
1iSLfJY/B1q9tm8e/A0OjR9yS6t1e1GWBPRiDZCKDIJBgC5zfma++SUk+AUih5xsDu6zimJXHInV
qTUEFx3BjhtbOGSwFhoZCBsm6mB7c1CiRhdUR60NTdGxdEIQV7xG6HWDH4e0+wm7RCYEtQ60WS8u
5lQLEW12HhBTJD4L2lnofCj83M/TXlyCTgPv2SxKi+bhtZsuUXTAaCCPR2l10/taSvNY5cxbyccO
hgj4ot1o4n44Ix9iwtd83T5o1iMU+ZdcTjpHh8BhGMUNu2WU+P21mikjHPS4vEmnpeDFZwibPIjl
uKXX9RcLJpF63E5kooAncBjSda8yPTMXIhXjAj/UDPM7xq21MkmHaGv9od+BXpraEj2OaZj5CIPx
lGn7DknRuHC8zQRVVEK2BbQYcZLXtCQfAd+elUXcXKO5wq3jf8IcrpvIvqhR6MOzAFRaLDrUItzw
zUgUfWCzOPQOGvmg/AUElCJplEVMNb4QY9YRrTLpDkTINwTsvaiWEFfb+8S9muKZIrVWRSBynWuu
wJqEJ1pnU/S0Fqs/AwDsPeVezlmEIWMfkwlplgkcVMzBgYImBCj5iBL2HnBO9Eh15zkT2rwPy8iZ
NNPKN8If4coCijjbhUsi7xx/HioNyVdpCI4Gsm80tA6DXxmLzKsYJ+0ynrLxbB6rjtmmKsWCC9rB
XMRVzqZx65n3r9WbgpSDlwZ1iNgbw04VkTcv86aQ7OW8iODGLMhtdATMV8Q78lhl3JlIKfHxzvKF
kmRHFIVAxiaiDYqK1JHfO9QstOfto3bOlLDQI6QKJKUAta6jxiF4esxHTeCER1gx/+pw1iCHxSgI
7iSZPBWZ//3rwc1zGMhzNF1IbUiUE5iOkeRUOIn9qVrpqPzeFso+cRKK/DuXtekyVshGzgJaKP0O
Z+fFqcJPAJ+TnoMS0MSwPwHK4T866wh6460Zsc5cQyMY4GauzKg9qH2hrTMRWUBwgI8Q3YKucNoQ
0cpaixiQ4g5HCbvVEzKV2xbltswTg8BhgE20l0gfSxXdvArP54Lf/DIbIl4y63+6ux8GWIyCPWA3
U+MVQ+vGy5neEuQIcN03C6pETj99dGtPwC0W/tqCOmnTak8jFZN1JCogNK9hnBm5DOJgzsF3SjYy
idrEUiM4novaI0hyD4ISBwUSWf4XBS1v4zGv+YdPkEcEqmyee4Nh9eEhObTEkWsKyxmrIS80cOTP
kudwPA1Aqxhdxw0xbIT1LPMkc58p3pq/JiTBYVWuC0xjnNv7IVxx+uU3Yz3cixTcZppF6lzZCm2S
xef/d0XM7H0PJFacSY1g6b/RRYNY1KQRM2V8h7XB9JD0uCDIPKmFXDkmI4LFtLf8PFGwmCgkf2u+
Tqx87tmkf2a0AWvx7uiiKptj42u5D5AwDm9SRaF+nWb0sOYEO6V1wMIN9vwvwRpVCn2dIbQH+8GP
Rxezqfle9yacyTQa9JA+CFvFbkBzChQTLR1ccBkqzm4CaoTCJ/gsMRzxtFnlhJ9xfLeHgRIRyBs2
c6LmwL/0m91+RTSEVtmvA8zdOVY3PBKZ9QllXzhPRLfdl0HKWX2HLEhFz3l6L3QoKIsuKEyuO2RZ
CnBIytbQTQ7qcXhsNxXXCrPU5reRZ+X6vUFOjtBYi+QmeXrDIwh0ICmmgZKG7FSuTOH4QgkpcfLc
zT0fKswMPbP3AO6JU0Gd8Xvq5hvL/z+ovAqzSEQFRNpRQ9XM9VvZmYWUfZB8N0pM/IN1IdZHBR0F
IR+/ILD06f9PdoEZtEPT1Ll8RNeTmFd/EdIEEOaJwBlagoj44umz6OYlf87Qasedm0X8+JmDtvQJ
CvTxCN4KqhB59WD6h0yfDa4DYOCp2SDeRY/Nhuey/n9xSfBiq5a+RYk61yu2NqHyUWh2wJkweqxq
E7aF0g5SSRiVFPEjiMIE8ZZx0UjsGdxeZawTgFLi8SbV31RBwWxp/GMzjlixEDOTF4B4rVoC+hkx
vxhrHNpgAU21Vp4OgudSn+TRdYlxhCPV7LznGCpA2DVhv7jkL5ZqSTwF7jMcAJ5QmUlY5tXmC4GR
uru6eEQ0HznYmC/6Tt42o7FHNrSrrwTAjOM6kFygGrbgz+riXNZQGlbVA9fgvxJ+GSlI+vd5tuw+
sDmOdn9waNYI6jnR7y7MFrvZtJl2rnTI52B4qHmKSOPHErGKIopZ4F7ALy9Y3ZtdC0l+Q5XuGpkD
TSD5Tn9ZxQkeSYZdIBYKpSYTAesdOyYRWmSEDPBAY6+8nygZYHBLlRmxJi3AArYUgFCWfBnpiGqe
A3Dcb9/JFIsF+LfhlJMgMZ/QqVzdqLyomzgKxwUTBpvxHqCqAE+mu3rKv8LP71M4c1vxD1TqCFb8
YQLKQljKnUVAwtOuwu7rZCCy5EZ1pBuQC30zh4s+7xfAZNRgiMTgXARlzKHOLZj/wfs7L6sHUvAJ
VYqrzvMDX4vb7DkXCT9YKNM7ciRImjd30JsVbMtoyPEtADKu8ofJCzl7IB049Kac8s2KhRjlLLDh
cBgh7PsgrBvaJTnJk3KCDxxl3peR0Mu9D58J79HGWL9RGaQ0ibuY2v4lZd1dBOUjBq1xYaJE9nA8
IGGny9zSg9Yh7h5M+w4lMTzpdNCJH72fNDyCGnLl+2+kY3aBXEM/BvD1L/mmIywARi2f9OCZeVlt
dbTpzK8BiswzJY18wC2FXEqkWYxOl9HdxA08WiQ11/JzdYDN/9NCKRIRj1y6HNVvP3pZuEZqW2hS
98YGL9fONgYjHeZXct8HY4vyNGO2rMkfZrXnxSY6ff3lopbnfU4F1hPuPBD24QwMwEbDkiipYDu6
cYXsjJpBlM2LD785ktae4jTm5mEuyG2G+8Z9eLfyOSA7tJVIK7kusR7z3fVPNKmK0A9cdbSfOIR9
pvcjuE2SIRXJZmeio18A2bJ1HwMKI8Rogt4EIY2oZEHjgu6TSszn4TtaAPo8Ed59TrADLJCIuQZm
9D+Mtytomhj8tTh9lY30GYFlc0r2SJECPmJdpKYJR3tJ67eIsD2JfOcBDBYKZiZLTm6FVDzR8tSb
1CcOVsSEyEkWCzApWhlcgXEUkGk8AbQoiwxSK23s/FgcKbqyc3qSes7FBd7go7mclEQ6Mn+7B1oU
aH8ZuIS7tKLYriC3o3IkkpsePiyJ+zRrNLTIs5FJQVOwaGAumqBoSF/eNYJvF8Fh8LQYEDX2X/xJ
OKWpXcCTM5ambDuz54LsU6HoRwFT2w9vACuLM5rvEVIHmw9bhRyCMYyR6tqvNbyCX41OVzLZcMCi
95UQbZMjTKAvthg7nxOlw7lMcZ45u2CXRQAz6ZKSWQGHq/OhnGPgQ9jxp2IpXeDc5HsAJ2AlBT7H
RPHlUKWGViK5P+e6VyYtz1Q5xsbtt4ce/diiAiu38FHOf5OlKFCR6EIkY+1CQEKPHGhCazbCsQo5
AlrI9wFN7p74KkRXEAAAUqQ2lBAA5WY27xLoJdCq0iL/9EjK76Hj0UeEB2Iy/wbZjTwVjNc26OBt
1653J81WEx5j1ErPwn/s6tMO1Td1dEjULeHJgcf8br5YOEEx3HRqp8ywzpAOXWRyJHjcEMMhhME3
rTpX9FnT65TOIvO8ImORpqfvaIYd0Gdx90VQ7D19ba72l4QLRJdDHnzN1qPdOSUBO3hOh+BiNxMO
kTI4bMMaWEoPRSrJ/RRdlLY36+xqaQT89agOCDzA0FWH9Wgq5Em9iUHXPbRGYKT0qeDUbkdBALaP
+RrQ2tLcnx2+ltc5+dlXYWDhjyZOy14CB5EwgCeLKjJUC6uLJ2KJmxHBENXI/s5Jk/mnKrwT91hH
rXkkLwPKlATk44DMD9nEkG7NNGyXEvnmZAf4b/vIt+FiFXF7fdKW1IDgufYEV70gCQJQGZSISLxE
yOwaXr4e/w5BikTkcDcx/HJlvXai7kNEblL5hEKfABkfgMK81HBViI8Cks5MdhEo79uc7AFUzD8y
TNjLLikYx46gxPUQ0zRiAJSJ0kmvrN5NdNlkNKKKtfELL0iIMoUTWNg+Tj/ll4PwsYQB2P7BoOpr
oqAkt9i3npHS3ucOZv0xvQbJ6UMfsOBf2tGStY3rD84GpYi5hPs5EUfWX39INvmhFs1cY7xek2zB
X2quw8eh2QA9/EZm+BY2XfkdepOMOZ038En85tebmGiWvJ4KjgWTPTGo2ys9pQ/7GFqhlHij378q
Zh4QbJk3j2SD+M7XRkXbSOuJSs38EZ/JQZGsnA+e297zLkiYGVM4fTnvRsKaMuABfwGU+EOP14SM
cfzwJMhf3TI8vekPJtIL4IiMIn6cW1DyeXej38XVTyCeivkBz7rTJ6whR6a+1H+Lq4Yf+4m1w0Yv
IHzCV69edkuctRN1hUKXHeptvVJgq0AmV2KFA1nyADSvix6y7BXs5+7OX09+jkhh+oaqp715t3KM
+jxSYfvP+84LSqpGNztegh77H0rExwERlXQTbo4HNtt2dEZpxeHkHTUym7pNR9wGElahfDWITQL2
p/oWoHhfOlIGyq64eNR+1g7flJXjLRvGXwLcuRfQQ/AugwXvfktEXXWKmSs2dk9QHmqPdrXfCgas
QAuCuR9UgbDEpEkRAqRkcBKITlHehmrUNy4Gw6IrhixkVPru+ilqnFEcwW82ZC18RZ+XIx9F/Cej
eI0kqjTP3CqIMlG4zAHee5sq5gtoOIgz+3GAuyE6rZ0Rk0Z9YIKqnEkXDidrHCiCLvcRqg9HTPAY
EEYl2ftsPAsyw2g+j1/OECne5rzByrEw/q6M8UyNbHIOMudLWA2tjrAqoJq5xAPxCHC3sLOSPlCm
MgGb4sAgROKMeaNe/qJq+h0PVw1cYe5U6qg/JGiB7uoQx9Px59fbawgqPkCA23cf3FbCtSI2DKE3
TFboCEkDQKRXEy/Wm9xI1XIwt0NrZePnEqG8+QlE2glbNfek5Auy2Zj03OxDsmyo1q6U258tJiey
bkDW+bwz1b3hJ/NkRKoDFK6g6t89ba2oQQdUMfMAA9S+HLUeMStI6yedjt9UhxzBz7ggsBJEHitK
S0A93yi++ctIZSmZmJ6JNcsfEJkt5SAGsOfWCwEuWcbNyXBVp0oIXosHE25IPjq+EReNORDe9T+S
zmxZVWxZw09EhGAD3NILgogNOm8MW1RskEbQp69vrIp9zolTtddcU2lGZv75Nx6B06RcQFcoYUX4
L7ZROL68U+y43ZthIC9HFgIO+sKKBc4p//ZFvDCs8jcB7x/2Xm8HqwgAi9mLi3ZLrosGr1HMRM5Q
iYuEFArKeUhxFn8WHjTxV/DIH1Q+GWFMC84QfhfNZDv9sq9D7Ue1TzlUgPyEVJ0d4xLzMNrC77E/
ExyFeQNRkMdJM69j5kiYKhZc1AGFf32J2gNaC1I6yFnxkBQq88fQ/NCqBLdV46g2ZFNFEg6XvQ8R
mAwJzz1el/RYUHX8XwCTB5IL6Ez6WsJXbUfm8LphH7uNHyGLeuQoGoJwJHjsb78hDr09hLZIT2yw
EMVXkVeyihIetKwzt1Y2tDrWjdQXGqvC0k6D2nn8lv2H+U7KxV+osSqrxMurzUDyOPZfu4oHwCF+
nQ521tHL4zfJQm9r4I5IuoExIkCpQ70VNVDrnCskTrIQFtXs7X+AjlD6UzCpIRnr+tJSGSzWQH/U
kDd2rViCQdOpLJkkuadRTvsCVWG+8/A2JowMWy2vQG39W1xwInL5uWIx8DGKtt+GMzTWfMEzJtyY
Zn3WItljveYEg1Jm4kFRU5zc/pxPTeyVgzXOTIE4SPaFm3v14nb8NW4Othahq1fOfLKr1wKoAuMF
GNCe3j7jJdoMFqIwaIHNYU/2gZ7K+WNGupTXA4IW67revCJVidUcXhMfcFt+yK0BRMKB+Zs0butm
zIER4iAfiBhv3vtc3g+9C9yWo4o4HS8ymOxcQzTtrftmLiIxq0J2Dqd1TJnmb7xN8TmeleMaM+Hs
BNgEjemINqmcNjMoqP2amct4ze74MUM8GXoAmaDA2rgLtB2IxUBgdg+GRNigAxuRU/TaaRynOZnY
rFKJMLB48nIcmPo4deBg9Hdhi7pud91xGPAHuI8njXfLJULNfR75Xe8Z/Ccc6JMCAlvHwAXOKQme
L2jkQHYEw8rOIWJF9K1DxKn0bbVhdKy5uZqACpPept6Dg/NPDGRffVUwWAzNh1v9wUuWUpnTnfMd
lwebg2yl+ndo6Zfgsfj52ykMiyWMp7mCO0Ftbj8mmN27tl6di+0CfxGkWBs2bmf9YYg3ZpTGuTfn
ieEJACO4Bo8k90a7J3o+hGzgs1BHaIPuDvdXKOoxPxeaO87OlJHbnOLUvGC5boxOGESZyuKXlKz2
arOZF8LO0JBWaDfZPce0APHbeYb9Xe5Ue674gi//JzJ+XrjxsmJhM6SY+DITpSwbyQk7jZwES2Qx
Tsm+BkaFdGLYpXz3PFZWVKt3SiD2BnNEfPVlM8Ua6zSaEP86MmWkB/8+KNFe2EJAsYFVzvJoMJWR
pCKhdovVUDWLs1jW4PeEsFyPd8wbVg1LHdymEfREPGQRFDNLpTvF21FIwde3hPNuxyycprW10G2+
AtJ0ocnGgZjCibt6IE0AFkFxmWvXxCoQKm/pmwjtLb+FcRk+0vQ280lw60ewPyyhEFAszNviGbvQ
i0/wgv1aPHfqjDmHHwgcgBysBaEydB6gFLrSNVBlKsgTP/p+yTV9038413mPbrqaTCiz3KVYQp+f
1l6KJmBZ/KH6gfbKQ6POROpRI2o7TlY04dRgTexeTXaQL09G0ISeldTBSCa24mVLwZ29pjQh8+Of
9X29+VDyT5hg+iTahNJxCCEL7L8VZLFRZQSMzBdofX/SHCw3EDhzFiHfqWyEDW5rWB7jB0rE1sao
silFezmlqyTSBoupz8+4wFUl/vXhq3L4hgkIZNe4JcoJcBnq0s/MaKxYJYFlSPYXuYJi9YsV9lav
yQvvTcBfzpor/K2eDYT9TIUho7ANRNNPbQNnpFhiRXTDx6qIlDUbTz2UltUaES0eUAO2i9HHr3EE
Lm0A5h/DPXSBFlWvJavsGh4nXuz79DFbgPGEwCgu3KTtoux7I9XWVSgcvCWP2cNe9GwdvIw1DXvM
+HLMbZUtBB7uE85osq88NsDOy88h+9L+ormEEcB/MQeWClu3H2AufRxOYMK28F4q65T9Ab/yJHyj
n1Gkl+kDhisFiuT58cXB2RV75w6YCCMX2K4IHi0NGS6cMtYpYunxMmNIYbzKmd2CdPPwwASDuIMg
E+LdkoIHPwlaEt5LTKKwlU2aRcK3oi17Ku249Ubzy5mfDmH1MNsD05FyyNEBKqFHGj8Qs/E1YYRF
Q/Y18cv8w+iR33rSQ2V6YHD405OHDXx/+uwfpyfJhqBS7nWW+WIbjAlKnIeMKwBZN2cM3SQ/KRvu
3z3gXGbZoi3YAzBUmbTX7BxvGgshgVwRcf9EUzhg7Q0ohbJlh0Ob+UxaUHvoNiQVDWf5GO3573xL
YJs+NrFOpepQiuDQQWr4l5gp6PiQB1iG17MrTKsrC+7KK3nmlRt/a/XPJ4/fdLG7zbmGOQMnQaUF
8WUIbcUJkhaju4PCmuJuH/IOnzaTjcGm7w4THcNWBofpy3nRZ9+XHBUIazk8l5nTBPPa8LSkv+H9
e7qb65gwNHr3jcaeGZ+AWzjvbGA1kxo3NE/kr9galEa6BfPU47TVhdgGWxCwAsKmiOZcorRFl5lP
HmNjDx7mVH9v7suCk1E0O+yiLJXjvHFxd/mXXv2zqzmGbAkMLMagCZUBnIkjilQ0Zu2bQYvMVnlZ
zF9unBIKjOXr3WsW3QoJToS9HKIfadzQyU7gj/AMWqC7PmQPpOvkWFxsxHYPYw43agxdYwbpKr5S
OXY9L6IP5FnEWBXEezRJL8Y78F8L4RFJsFGIu4dOeAmEUZ9IUq7X15hwx/nyzRi7FTAgIYGyKhqh
/wdDtDgHKtQf4hEwSwBPVCzce0bIPQ690xyvKNEDYlJtncgZ4i8R0qRmrH7Bom4G5OuclW43HQCC
9NlXAVHBTYHwIoZWvx0/4sySN1g0cPa99vgR/nACu9na/nG4ewqNDEMOYk1MgBVm5cfcjjIjzs1/
kFauWFk+UX9j2uvOz8YC2JOMS2GLNoV1lgLwTpPzcAdxfnpeneyUh0ha2EhslGNF8yuBQXPtrKq2
aqZMmGjtJAXZ3yBeca8EjgLpU0KOut1cA1aEz7SvOoC6D4faSQwRQp+/wUKYVmkGpQkAswnMibRj
AiSy1yQJzhguBGfjCtXsBQpOeJlH98H6bRgVgHvs7DBv5klwJYh3yoFyiWXfZutt9L4xF8of/JNU
WHmSfdoSp9fZhAn6r+nOvVjcRWODjBk06UbZPjznlzn7Gau2xxn49w3MmuVx8IHF8dmTtR4MkxFQ
QvcHCUpfASuIjHVO4L2giLChtnfpTgwtf6N0gyIspP+SFfvRmb2wNzLH04vZug8PoRKNpIVPPhxC
ylZw857glW8HEgZ2OcabcLUtJtXKRHL5r3hzOaF8SPQG4ZpQPMC0Ug4490oXLc5WenfA8jfxEpQg
IvF2pT3nUWgNW11ypVkj+hibTNRjY842T95LVmf8QZG9ICIAJ6JWXzzisoWqvIPi9QyXaR3dhWmp
Dby6RsQp2xrw3xrMzh4u5hwDsK8col14crfHzowKcwkpDHdoFR126j/G/9CwIGocMNWSSPb9DXec
f9A4aToAb6qle7eQyh0BB+59UixspGxF8PSwYuMMq/b9YwEci0SHS0M0HPbOdgfbm+FN9jeE+Imh
+fy2DgVjFu8rW1wWlY1DuhV0Uim+zXZ0IawQeJ0n8+dpLps+LOFUQFiRduHl9DOrf7xhbX0Pn7Dq
9RmxUMh6QC+QIH6dymoY9QSDA3Ij38vc8jNqCGmoDlJhGQPGb5957cBSBTqBPYwWvZA6656SXISx
ZLSc0blZUL+Iv4uriWiJxaLiwNNPdzUaf1Jce2CJn3iDKB/3E3cN05HcgunJ9eKpjiDEANtfCocH
SgKz2OTu4cPa5mfEjXWPJP/jijMIqADJydPmwDRpBheIhNyCc5xDArWhxzH4O03gfbLTdBJqFDEi
zGlIlwXkR9anZB84+4ikhSqTu0Rni51w1O55Cg3gT077vvv+51u27okph+VpwDkHHczw4ZD58TNI
sYDzIaJR5kG/I4nt6I/Jtw4+2Cr2rPfiG6uwIYasFW/GDu3ehq25w9jNVH1xTpDiayNV2DHsOE05
InalcZD5JT0ecBjTXs4HEFX/REIan+RnUEcPXD/uMW8D2CiGOd6WE/lnbkxzUPCgDM14iFIhhAUs
loguJEXeddYewFvGdRrlZorVjvDmQ0jDdQShNhL+2M8U72E+jvfdvMCPCY8k/rkwbZiVEJnBlI34
TaE6yObk9ECcmmGmdEVde+r7ClbtEdbONpbpbm9RLrGo5G2Lx8kJGjgC/j5lU+ac+/IBISwwVwQF
BGtmBGjjEAv2GQeREZ1fU+SvRqwZCc0Or7bi1Oy/q83PtYH7K1hdGxSlMKM2DPTBdz8IPviyY9lu
YrLwCenNoBcqYF+01mY7aRf66uK3nsiJLjLUHI8VDtiEdf0LKMThBBQelRnX7JOweja09LOE4xdo
qIgYu9EhWIIMrltnNq0xLvJMBylua7YoQRehUfYJqT5Uvso5woPooFLhlT9eV/muepsiYwuyKsJi
UgtB8H9n0EjE96/04ke/CDYOuBC2h6BrYOU8mednBMXFFifOmx31d1VJZLjAioPLI1vgTShv+FQF
yIutAT3eT2QU0EjokEgAk1kq/QtX0Md6/N0LI3lYmsNxYRExglUvq2QH5OEr3L5xlSTCUXHluWaO
yI+CeW6rY97ncGu/7HqTOVCmf8SWTK9xyx3CywbXezQN/3JA8TBkHYHHErsLNYZO6Q4QXXPmMKWN
Mb+YfBc3+4com080cK0fUazeewUJa1zBTrxQOPqmtOkFUOX/Bmk1GSJYhi5JEChenZjhMxPj5qLw
0EoWNQ9u8m1krhBRyNYIR7A3k//VG62uHl7OfraCGMZu7ACHmSUpgW53YiUvS04QFjV3c/4jS3fx
xsGgph/jMvORZnevI6pry+/tpZSEEBNYU5pfzL+Rr09JAXJLCz/vsOGmwMX1tkE1H2D2wZ+qHSvc
ukBEuC0CcKCP/JJl8hwTuMi9Yj4yiSjtCO24wETFXv/wO8jTUfhBc85msT1+GLlGNoGbZ2GdTM/G
ZcUhPm5WWVL/H7PtC4cAfDdM5jGb9JAvg7wxY+Qxrkmze6+IEsohEgk1JnFIUW+mGhjGuIJWTg7c
SoOfigQOVhxsPjKTffKdIHY9FyUDNPuJekF62ZRAAmKF2wX+6qd/niB3c8XKmf8VwR/s9kBmLsdu
Ik0ByIJ+AI8J0BozrY+1IsAwAXB1CPbgPzT47pc//1zIQFIJgx/kUi7EjuffH53ZxsxrktKuAVwa
3E2b+Tm4Jp3zWWh+zyaVnbX/8SzSx0n45Cv/nCdW0whhLcSxdsZPAaLa2e61ErAZ1MRVMRkNnVfU
JDWCFIAKRB1oPL2vyRoKyh7sOOPYw8Th5spjQR6vY5h66IiIOllh5+C9Qdrdcq2Fz3GGVT3SPfxF
fiKHluusYndYbLJAWZLExrKKAKzZh5Vdz1+13opBAgNxLMpQduGEKPTQW5f9B2A3QU5M6tmegt0/
ij1oc3zhhH3IrJXiHqHXmxCGPGHoNWRZB7S82x0RiFotB7FMaX+C6V6gZVc233ijuSNXyDsbiC+j
mQwW+cPBfL09P0Tcj7Pd5fsbL8sH/yN6YxHcTvztxbsFJBrSCGNU6+CySmSKSsqoYHO/kp+1Oh5b
mxuFkERjjYw5IdoMFav8gUjbIQuQN+WsuD+y9mx1fYEg41539UH5Z+695Z1Q3OdBX+QqZh+PFIQC
3KBHI9fnYFuyfpn3/NzgeOXsmmGBy4wBqVrw22DHBa2xwphojJhZOxMSZAtVqGqf6OmgTT4nwoin
JVdq4OHKyz4h0w0NV3qR49msJDgP5lE1SAflLwcQHPBoCMPwM+IOY3eh+Wftyo5VNHTrS0xaqHkk
W9vfoyabcJUxsikP4gRr+Wf+LG4Ki9ESfIOxKLNgesF6kiEPOoJH72yXQ5DmRb7vRTMy9660Ryig
WfWBJHq5bFaqgSmbPmHX0gTtPmP/8L3jT7MaWscgIEoYA1yyAVj1aqaMlQkXqwkwOnuGHQxHUJ30
vScbHKk6ESbpg9fX/bKYfPKsYH82J/9XQxo/LokT/vrfrXVjRIJMpzsSJIFBdC1g7vDMj6+jsNcz
6sZ60jIxor/Gmmzze7LX+KXY2c2Bgoi1Uf31CTcYVMLkZ/uzytwaKg6rlMdUBpkrnD5MC4YNCvWH
mDKLHl/LiXqyewsdNWbP7tMhoeoCC4CD+fqgtDc/ZAOzduMshr/LMXC4ohhBCtwZjz8sS+lQfsiT
sMpEmrYTlI8LHSYOO87lyYPfF+bRJdYQeiI66DcjGDMgBOtwhMNwBVIGi0RYkpy3TrP5R/OG/DLH
SsIkJcsrIGIcYPhBMGRzK/6DkQb3aCZgPyo/DkFfA8hVslO/YK5/2+LJoqkipIF7j+LIurwN+DMS
3HQ6OqOmge6bZzTVVBqetJ/1x1p13qfMXmbZlCXLmLgWg2eNAkAkBgwWjPwaAvga0oFHiRo3FAcY
c/aTNkdoKHSSamYysMSiwGNjKcev/VA8ZjYhT1CUMWezxOm0RVT8A12mqgMEoKIibhIO6pFxtmDl
PvK2un1jziHFkpU0/dVXeO/80BeEt62HG8wPc+x//6PWYQMiNub0Ua/WZ+vd6s0LkVq9qtT5Fbxy
86ytcjS5seYhQAi6ycCSkYQhy9qQeNz2jBsSCQbrwbgvok0uHGcDGJ7duBzZI/L77Dt0d22zrS3w
NLJY2D2hnj1lPOb1rEjaSf/8jkEMcW9/TwsM6QHyMva/yqSMvopFER5iYnMeHCa03N9FNZaRKlyQ
VbCTFYIgrjyr4WouOCQ5vlSqD61POG4O3Qt+7g/6Cl6BCTsVimYzp2TZtGMO+fQG49STUg0Bnr0+
F5nSMfCqXETo4m1Jp9nfVcecICI+mFvS03GTRewXszufE6jXONLWPMcF7Dtj9rJAW4hPADJd3zD/
RgKBypjRsjjAHGKh7rN74/hn46rp5pG8FRJsU4F7vB1aiv1j+q3M681RgglAAU0QjTXT1OJn45Iw
oG0t/Ed88R4Vo0zP6k6f0w7nTGhpbsaD385lmEM2JLq/wjrjCQujaoW5Do0hugMDLfuZuEcSKr5U
YHhPb7Tq0HD+WrgrT6E7RGqGgErh1il231OBS6w1DWE7yxwJv+96VuKRJShdgh4AMsP/pdNjdOqt
FUeG5nABm8S1VGEjDAa+wSHDbrxe8trr4j0WzLDO7JI7b3vGWwwlgsCnnsXXCjnwWmO7xllD+N1m
nAj8cRFNjIIElzu6Gy4etcXvDvnuRoDDTXB+yrVA/OqzAItpkOjpbzPAHXbsxHrGnSO+DGmjz8lM
1CxdZF9bg9X3Z2K0onLDpXlNFW0Adm+LfNXzRTlXscLI98O43T/i/pk0KYegd2sGoAiDvFiqbBRI
7ipDLDfzA/ZoIf4y3HjdmmMrFTG5WkfF9+ZszwdrUbMlSxNyKabaoLFpOs0jbnur6/GTsJql9zU7
VyPfEKGRrwOn//7Y/HL6UyTEYuXzJ/vS1gYcNR8sDFJkNVzq6BPEgLscp4h7Lh5PGQMSv19RPbyK
cEbb8mTFBwU/Y32WqMGCbL4k29RJb9KnvgPJAJLwLMJTwXTLILkBHddWEOeu6Ilx9fXeY8WSOcHZ
Y2EKwrqjZ6RFMHkcXs7FH9HgqcadeYe5tADIHIp2VLg37W5oxggmt0rcJhpDdFCXWDhewbhxiBhN
4DpjfSintMs8p9B0iFxCzpFk+PER49Q5A/xZGHGF+q9eW57NN8G3+yVDxEMqDG2pj+B8IhggW5Ow
BGmDqIkoyaRJi5DhSaXzoxngyS5pec9HxAZsyzkj0IH1x9hogAI7GD+RC0RMGOCqPBPEASYGfP8f
uEgJ7Oj6V1MSgHnQ5LFnWitrdI3odm4uZugB4ZRACIN/bAKuEHxOZnKAYlyk3l8XWfJH4O8CkxRs
xAev74Bx2qfV8VXxcAu/1AamYvnvrEf7YL3tgvZ6CpW1P6XdQb4cHRuosuyWWQM4xBKyFAAe5Hpi
Tug1+xxHoqA3Yy5zVsQqAoEKgg1IN+On8O6i77GLyXDNqHERZPcdUiSUYFPs4b3vHOWccxRklx60
HdUqUbCJIrsT3BekfdFtoi0ZMHzGGmtXYL/nZsTzEVe/JF/iZX45hT7J0+iHH4AriZlZnwETQJXl
ooE1VKy2hHcTQLUgm+PAiagB6y0eoWx6I/b+4tNsnVm4z0rr/LXk83XB4MfyDSd/VGqMnwaq3QzZ
8A/srhdAg7ExeNPCvi7E8foUh6ijmDWOUKqeY2Q1OVDvCucLYEkAUXxSYIXdULBjOTdKKpqu/XXO
jcKnkQyq4z9bFPjikEgt3LJAZ9l5miNseiKNjSsdISbggLCwjsTlaPzrakSwYUMoN5G6zhk614Fz
C9GVjLAc7PyKUu6FGUv5IqmqWQU44lHMDIBAS54P3GIsSG88hkvce7l/QjpLW5bN7yGZ17TvnAPj
IoU47QycwWSjoFMerH/2nWm+3xpnopDQi2cObkd04IRTi4qH/NmVDi0k6M4RDTHC4gCncwvEu0n7
m0FEozeBR5cnHxjkjFSuyqKZEyj+Mugjyezbb8zu0ah/sOvv3YikKE/1ErHomExZXpNtAg8Wgq3g
tQNqoWYk5Iu05WXpZofb7EIXYCjp3X7H8nKbSiOIL5i5+NibE+cy5QEAvxsSSCCS9q5gFNYV03jg
lUchnHs3V6ulymocpmhwZ+oCk6G02eNKHPwAGZmBzBK0bntgAw75yGwK68KS/IRM80ubNKPM0wN9
3RH328/SlrFMJYjhQuIJpZkp53egRrhQrGx0g26xlBwlfJPog+lSM4VzJtGIQliaieJDSiOp9wDd
ffFi4qqdTbJQEFSOHRAiT6GAWPhDXNuvd51i1cd7FW1l4c0EG2ZkXZdETTjy5AJzFTER0Ifupj+s
CjI2glc6TYwQkSfBNfE/+xhmjeKxFoElj9zRL21RvDFVIG5dWjR75hC6U8EkwBaOjSC4pyEZ7aob
Y+wERQbv6agR2kCVNrTGCATTdFiAGefA28kdVKGYOlGYsU0CdaA/1MdwuhSoHeiIY9BHwssYIYhA
43UhgA9HBLt/EWKQ2xntxGiM0UoJGUSna/XZ4+d+zvpFcVyRAfrzTprRATmmL7Obn2qhHSULgxMW
LJY0iC1pDMIIUgPkwcTQ6EGCgosgwTvP3Q8YdJHQsjOfHQgU4Z3I8NlkOsjXcB7+nrbufyeao3hQ
XaEbmXdCgrroHl12V9KLSBE2shMHL5i7SqfsvDj22gMBGOJisbkYTQbzNmPdxr+GGmXp9mOp2gpt
4C3q7Bb4sZ7lFhUbe8o8xvfzymqj4NTltreoBXQ7nYyI+dFgFgxXA6RCZcS+ymEkwlv47aAi85li
xFKRfMe7O0iogDiLz2guaVJ3S3YBts7XBFSFr48i6yC4BCLwZODhWlAGl6hkqbGGhjX0n4mIeSMJ
Bk+IWAF8RO07eR/vdhGyTYcayDtp+p2/YTHMAsn7LnoBTYfCypq8QCy0E4ZS4PgRHFnOeJOjos+e
ayGWEB8Lky40184PFYhiNuZQCLxbSsQg0uxzC+/2EQzC93kwa8ntYsOOsBJoZy1yCQh19kuCyyVv
OG3ZMX5EMnXBsAh3+AYUTkofIKeSdHGNoZqVpRLjjuhjEM7iB/AmGrHd3XnX2VT2gAOu59rhSGwn
dHUTOPV7QFc6dXGwo3G0JYxamIDhy7PTN3AIooD344psvusKlTnZtAt8vRCo0SItMwgbCIhsme+2
bWExCTYQTcqcKOdFA0DS4lFaoF7uFg2NjQsrPJbx/b/EOQb1Btsx5olJM2vxvPpjgk0VG4qvoMkA
7wMLgI89oiE+PtUSA6LnnMqLWTK452iZ7UpWyW+c15W9btUIuYjJLdYcXHs97u3v4duTvOsqg2EL
JAqjBbBUD3LY+tApVEN72fjuPlX7CfAm23iSV0CKwCGcvmzZ0VsjrU63IMoLlXULvCgR8HdbrqdC
TsU90DY/Q07/qr2K4z4v79eDFQ4Wz63lk3Cp4XhjkfBM+pmPHz1E4VcvAQ1gzM8KsmKNrPR7vLx/
rznn7udUnvDwXT4gFMg2evYH7b7ilCchsmbtSeLP7ssFmxEsRpGDSwFZ0X0zSuG/zW7ps1FxUcAY
Vg6vT7LEaN+rsc6l5CZSj3aZsJW5MvZGGrJX2I+QPy5RtngtBorRPytWt3xwQy3e3iHTjz57AmQj
7rYEMRInkQWkVcD+T9QyxewyaCoBQ11+hE0KX5Rwx62pc+WFF+9stG+muJ7IISLxaU24Ot7ocb41
so0EFZPPUeJDt8Jqd9xfDgJ0+gNPE74FpswG1OEXVuMyKUdWH8oEBm/JkFZigUUw9JwYR1tW6lCZ
Jd9/bIDvbd4+hOKIDD6nwiVp57PEqQXSzGnIcDt7QA6QzveknQ4IRJ/Wyfnif0Kg+QT6J106JsYy
jmelzeq3vEOcaq1so2Ek3EDdbvyyb2pcXzpUj0wFX+PM4SmBWJDNpcUzRLpQcbCGUPQbJP+4NM9a
Dy2N3Z0vkQgKFDsANt6UNrGthGM8laYvuyPFXeYkyAXMWFvhnVGmx+s5vYVoMRBBTX6gDHyGuIoH
rORufGGjR3zkO+hRWHB2FVQ0aSwSzO5+L/2yBbNuHib1EB/wLwJJBoVjOP56mFBwmTnYeDhzXDiu
FpVnFP0L14SyV1vVyPps9OMHAIHmPNriO3J8xB1EsAZe9AUHcatesi+2y70Q/AHlYCke0l+TxHad
ftPRvnShFn3cAQ7SHCofd7T/pluWEpInOVuOACUQmVSw2dMtlxTnFeyc6X0yEyQKFAm7eq/nKWnt
tkeshom9u1Q85+QBgykKHgoQiSV6GtZ709dYuBxfj0gMLDZ2mXl6cL6z6YR1xY0HgNrQD83fqcbS
3VMnz4k6BSeGcH4DyOcudsSkUGIpzLS2mEaalUeu1qJ0tn8YSHvYbT9Pd5dJGZvVDPcurkcl/HOH
yNE/FsBhYbEFGvLG7YrVl+Y0h0RocIG0NXQXrk4Dm2LgKBPFue862HpoiqIBPjxCjKRvtgnT+h+P
PEF3j+mHfRRLmxBx/FLj8C3GfzBUn4svmIbYQql+FhcRhOlA3NrhRiCe9/gTj7DZ9oai9Zzy5klY
m7AwB4oWGAL/H5a+9vAkNjZgn/h58HDoABW3gL417U71bOCARQhGY+0rRwo4Zwn4NoSTzRIPLEFc
Sod8XKjU0Pdr43MW8SCvZadjWEnV5uUEjX459RKmMtyU+0yQeyrQGRFD1o8z+BAcEFxFzgyCsyDs
QBbfNSgPlH9J1fKfPBvamIouhcoawza2nytU1ry5GbUI4xZbOgLYTdQ5k5gCOKwTtgd0A9aNmm3x
THS/4WCzi9WPLOQ8ljAJRhGw01mRYt5erpjFRf+Asx5WUjFl/w5ENXBgKQ1nMMWnpI78W9gU7nve
22/3eIwz6G9FF2RLG42Gm1drG3xm7wXIXdrvWNLT1MHRQUWEUDYeWCj5sNZWKiwkhliZP9HhsMJm
BU3PlV5d1FKNVewPH5tWe83TjqJmzISNseYIqOaxVvCYiu/QLdAoM57+m23LN+MwC3lr5NXLwjuR
FECDVbM0OjZWjBJXATJHT4JnO4QmKSRhzO0v3xYsVOe3KvyvBixD9iLAJ7sSFolbhHaDoPQlGEA7
Con3nl/sHcev0RkLkmqWKtMOQJFdnv65wlQeg/nbvrP9unrQq4XNe5yjEnuMEVNhnYlVIJvTp80j
zBhQLHFUc4TNEyxT0fn22dY/8JFXHHENXXXCmmFSWEg4oIDx0LHJm2XzfCrMMJetmLD48rkriBNC
18ZNCNgPlifOTH1Di39Hmfi1EHLCBmVqT/Swtm/R5uvsEBYDRqD5E/7se4ZUW16NQAkwZZIS8RlH
Tu9ilCFAed3xihbuBUc7FnSnFr1SljKbZ+yWiBMfpPR3oL7qpggpR1B6iLDkZKeWgAybyuyBB6cq
oOabgX4+XwCIOlzJjQh7sWVXkCly8cs+S04V8ITvWhf2xam4lW90AQ+nhIcwZG1cm7c/gs1DBveO
TTxtDJ/4F/xQIavJ04O6dsfYifrFxsfHx5HZ2RlsVPx04Bd9UdrtYETmrAv5CX4RP42gtloWU03Q
h7mfqBpFzgfG0Xi0VItfeGG+QhyGkgLlDIeFCNgMUBcwmnZE16qI8dAKIojj8CcAnJ0WpYyDSQjo
bmhCIHfZaihomEJ5oDgYP/AvzNuc55KxG5z+idz/x8ZdbOuZFoJBwPCJPMH1oW+z9P/h7JiDHrMO
Tu9LUFeuPy4iY0Y4k0SQ3FXGJ0zlOU/Qg5TLe9ik7Gcx5If68LOaPQuql4exDbo/jz1y8nLKpcKZ
lUFS1AmxwBiQI7DZl0v5JI11YYhET77dmku4UBNoJ+yakIiw0UdDctqCFwpvDqtk3zWwNHL3Tl8Y
IjAk2Fguh5S/U4P/meYM8FTQrHpr6dEW/wQIjZwkUkQkEo87PGwTv0SeP23LvoxeiSRSl6LD9hQ+
uyUe3U5QI0KuJw+pGD8XfJLM78jwRv979S8OnhfXDuvGGDd6h7s0CphiPMwYuTrqAoAXZyGuEq29
EDhC20BDpcaMI+CMwk09d08VpoAcQCoDH2nwETgNN4z3B8j86QKzODsRUzliQBpuWNl7FDCsjzDV
EnZNb3RgFddPNxPd5nmCmT20P5DKxNko0CEp7jHdnLbJM1SSkU0c4YOci2YP9mQW4e3vCilxxPGe
cWoKusF9xnKtvyFZNGfCEr6SPHeLlgMa9CQq/ewgmBW3BA25TRvMxTsQAWWTVLQfRR8a7z/W6QFR
DXt4jeCyDBTsiVHZbOeF/cVMh8dpCMsOzidkToxjRiYfsAaogkmnxJ8AI/PqNEwfYZmKdVLP0vYq
OqI1p5XAP7WElwu0F5Ia+CVWhtgs0dPAVva5Wt4bHU/tVrFQv+pxLhHEixxc5czgOOnbbIxCrK1u
y4uNEUa1fgDc4h3NFkNQKrG7CUEARKDhobKqij4Nj6GNyLORGTJc0Cof5RS2acxWEFgOOC9gFVPs
B+J4oz4R+H1iaNmXbCJBZm4REegU4c4WN0is4b6ONEO9ROQC6BhcM7GnED0RYzQ3m4L1dz+hOn7u
OU2pjT2jT2kPWw8wrdpgATIlG8DZ4KUf9pPDpiLaKlfsfGofsK9vMVfNZsSZ8GjBBPQRL7JSji9h
t3ntaz6NC1/2Ma59ouzJRNK8vouZjSve8KubwXIHXsxBaFEFN8ZMgcSECSsvNXm1OTN/NtnCLJVc
pk0PTm8F/lCg0gXO40HeetLuOqYm2bB6oaMLvi3qOoZ3KiZPNk8tb6dqsNhSsdOM6yVoAztXzkou
ldXNXlxw0MFAAlwApg8qHwHuROd+ErblDfZQS03k8Ac97JvR9UDAs4mhJYBwScMCeL6NlniZ4FbB
FTe4Zh5ByEabUhIA26HTL2EOnXIrJaSNfNXwGsYRegSv+9htms9tQKkMpHrAUVbuIatyrknj23KU
MEoSKPo+CPWxoCWiBoCoZMInuwcye2cgVslVd1dGNavFGV34XPDdX0AcosQoKSeKyfB5hMpky77s
ltDtHpPv+sOROiLOXbWo1pgh8XGB4QV3reBh9SF2/6P0CiX3e4qQLa3GArxkcT2hV5UhvFBhvijk
CnQTLh0ewDIfGz/QDgctDZNA2OgT4ZnFfcQMSKN1RibtgivCfQT9dZvzbMAqb/Bib3ETawyKDr4f
lDuVryeKOmJIYhJEaw4T4GYcNKvbi5olXniA34zVU+FhgfDxTjxyTrGE8XilGdlgC8JbR98myLIb
3f/ZKd87FAR1UkxAnXgr8/Czz5bQWs2IDJjOPApWAtv443uOeSdakQ/8RJbt7AG2juxywY34gfGA
mQztDevO08DjqKVWFsYR6uv0GdJtcl6itFAnMBjF9Y+7sB8Px7ewi1FvXJYQnVkcMQd8UevL+Nrm
kdgA4+JLCFkD1wNulOx04yHLrvsYmRkablgsbJJU8MLvskL2pE8Ri41mncPciMSuwVZkmA5Y7+Hb
FLNTYLtQ+aSBACE/MXfRk196t0q+nNhIXKOf1VvqzoObQ8mbttAb2i+aYfd9GwvOhIqtx9Agxr5j
h1MsSm5orKlko1x3OeOFPVwPZQsHXoto9ASCCNSisJgUi61/W/+cgZshLxfu2GA7Fojme1YlLfuL
ku3FCA045Jg3uDpGh1Fv12cN0nwNTTSabTIgOAEyVvKGZbN189JcfxNgGlueIOrmrsaf8f3Q7lCj
1Qt1nbFN8BrCBgY0QOZ7dj98CWhAZwejjafrBZguFGIIvudq0P4JtB6zPjT1gQSrCRs5+rkQLJOb
Ze7zSDa0jRTdrLe/RfPXRtuzEGksfsYJ9en656vgNWQRGlqIq8oPbO0ged+MQDwSdGIt5eqaGUSp
zXDSJgr38c7rmzMoa+bxfLNz9jPbSMN+r2fiCe5Wpz1MqQSnMOBXeKSTkf+O7pt2BbjHTz+iER4k
ZMgQmrjCzP6omGtGKxAqUDC3l9DKObTgAnIHsbDuRz5ZSGPwY5so2ArKDKw8bs+vq9meHwn3vLbu
HybZC5492OELCREIE2O0zAlWYXFI03HHhCL5DSz9+P6Po/NaVlXLwvATWaUCgrdKBgmiGG4owxIw
ggiGp9/f3NWnT/fZZwXFGcb4xx88BUYhLDTNus2xkaECDntv4haESenN8CA+XbeUJNCMgPZKr4Bj
wG1loVbBOGUusstG0W+FWaBxoYtDBz2hTFb1bzyaCQZWx1uW7Iunrtvgyqx2uJUWOXOmY3Wn3Of6
gkbRrgSF/QwlT5rcCTl9wRkab6AkLMVoTaz9u/n9UEIKh7IRz63vnh1tiQ9oBfIBMYdDHGDchu5y
xyWScHcDtziWnlcse5B0hcukejyhsdyNTJougb1g1YEJ/xBcozXGbMZJldxYxyNyBH6Rkjzht9UJ
PSouwXB/ViX1Rku671nvB6qOLBrO9SXMgvGiFhaRwkKgPy1tiRgh2b1Hgku0SnsJJk9sXwsxkd6B
6eNnwtwzT1SnxDktwHuA/yfMN6zqpFhk7ZFf3c1ef/1VnynC4KBZ7EG+hlCeJeBCQYsuXL9Lf/fu
gVCQwsGTuW2JaYUqWYu51FkXSV/PMzP0l3nHY6YhMAZj2GYpwxBUJkd+DJo2iFQrddPsoU1yMkk6
7m83Vwx4cVeFRaeJ8oD1HxAYhRPeCCEqjAjYinR57U62UqgV5pfAPbolCBsnTEkBf66cDMKe+xsL
coW4bvjN6ShWiSbgJ/71FrnenwiwDeqoAMIxTObYVSIJlAOOGL6aDxiGLyI71IF+hv4lRTiXHiWH
KxeWFXKkn61t8CoD4X5DHnKKFjYKkg12KaGF0zptTpca72hyIEHVAWDV4xh6AMfbJfgxfuM1TpvT
0GXnOZn7nhNjQPpeGWPqbrZWh8F46Q2J+sBP1CXw5Eua3iuC6efimOfgXdjOb4hc4WGw15ATMHJn
B0rT9mLLqv5mXIKAeZzkASb+18UPJsfmk2DD3zVWuwVPHy5rN4c+TCZEtxjCEV78nNuVbKPJFYuP
H8JLMQsVKwbLOD4tdqoxLKYyTCFVH51tTjqYREOOVV5L7mVpCCGRoTLNDX2O8zzk+1/CBkIo5Au/
XMoMW8R09V15VkD2gTbPxuJtFGbLpglgs9X2L8Qucd241B43cHBU6BwBW/z0xbwS+fEJZ0x3jHyH
MWkwpC32C6dE9gTsYb5dOdbis2xkM6ioUAk6qJC1cfTUHpBhhbAGe/XpMICxyHTiY4Au9XwARzM/
0FaOVl8aE+u+1AK2BFgooapLNUqFQLBNO7x/gSJZFqzEKxUWibRiE8AoYU/0+E8eXHYf81hZTXJJ
ztSQomxjSMzYnt9gikk6w+ZoCDnjTAoac3SQ4l4sA4p49//WwRxq1Cfb/HDqlvm6Wxbbsf52jxCK
WNCoxEg9g1qJKhWi7FaULw94SGS6s2lbkNCa7A5OB9HHYpyd3hb/aU1Qv6jZmAIFNfwojk6eJbxm
BiUd4xWMjc3CzqSpKuShiisfoLuJBhm7Pbc3IwZV2nbGLWohRuMUyi0Ch/YgU270GDM54F3I2Yr5
OSjmVfCIlCUfqkXglgl0D13BpBEHXhkA9KAzVaimhK/vTd8IuORDSwjgz+OwnuY7Jjo4uVM7wjjP
5mKq/Uu0WXNiWb/004gHD1fwSqX15dwooruggZjxIOyhypP3GTMp0uVioSJFMdp9Jv7da5DZNdgJ
fbkMISBY1OK0SFNp2dfzSLIehzd8IV5UImBx1hnHGajrSrRHpFGsXpMVmE/CWcSUAksE4U2ibESj
DnBIC6axgaXJAyfF71Y1VS7kszOyngvmFGYealOyONaaxVH1Nb7bNnjCinGFi83ZuQXwnyuH9BUX
aT9sFodNAivJlGDy4VMC1a+B7NkdtJhEPBnDm89fvu57hZsMlifqV2UCvYgaine6fmEE58vpeHKh
qRC/dQh/8zqVSU4jNCTGK1hHNUgzSqn3xqrpMjlh0eATtxhofPYJhMppgRU+L4HdCzQrM0aAIZ7F
2YzIlOS3RiPtd4cn1BL/t4EvDHWNfp05fH2E1masJGZ1n9lvd3eh6kzUsPJv6RDS92+C5p1CAmcd
uoCmmN7XXFZYxvwMOkExLr0HgrsC7G4LARcOho3PyNaJznqIDdZ/4B+SfDYDkoDtRkm3b1gYN++1
USD4Nulg/Yl6Nvk1PpwE9LZPL6fwbA0hdNhqgB6RmNk/GB6/zR/ZirlZe1CyJozliKsxEGYgSrgQ
EFyGwC4wAdT3hLJa8F6+KwU+gDyDbm0TwrjBfrSApKz6Oa3TC/8KseREKVp6L//lw9kVvsY43E5u
O2xatdk7jkEhQEIBsg0uMR6nelDNxjoLkFXI4gd63y2ch/2LRgxonSel2C2Q2ukelPf/Qclh60K4
WL8VSi2Z3Bt+A9wMgrH5uHH7DQi8JtJjt1wBhzsW4z1U1RXp5S05XqgkQdOEL35vciXKorH4Hoey
PB4Br54hkaCpwGIBOjrr8O1qeEjgBKbNcKPo8zsa/CvayTAj/e+WZkw4rwcceSOJuLnXSkSp3ZzW
f+g+l/UD6dl0IMaberOj0j/zpno2/sbGtoJ435/VsUImi0ht/4OB+ECPOkJCpWCU2wtpFUyQYeoC
PAz0Q2FWHFB81FuUXtHAHjOqfXNWESupr3kn5kDImKn3CKhHU9TOvlT0+0e678FiG4P/XxPcVCsI
mtwXy9x7hj8P1IsHHPYpvzmnyTzAE4thLTpqAsEQHNeWYksrsCy4CfYLn0rCX1z0pY72dkUOiEY5
Q1yth/chthe8JBGsg45wCNyAUyp/LC8b/PVk/HhedLXCBE5MdPUXWjGu8nZ58Srmxj+OuSabDiDb
GMMZjPZ5tUAvQMEw0KtwgKEAw4JPOITFS69dl6Yq6yVaVCwKqT4cLlPG2YS+Lsjs9fnNwKG2zJkM
zIiwERcMETch2fRXzlz7a5d8GSQPBKQYnyg6GVUEzBlE19G0XUNMKxhrClUZ8D1DEm+AA99gz5cW
yUUEGT2jFofYjrd7CVQzw2APXQPTcKvaQpeZrsfrb9qSyQK3hZGxPvor0Ydwo7CBoDROmf2L3uC3
LyCqSEBQsMJJLE34v9eHU8t8lH3jiYQR++J6J0oqqgEoIrKwlhXIf65NUsxxl6SrCYW7cwC7npLj
O/DoI6eE6O4Qx1oakApaOmon945PiSD8i8dBTgC7k/+1tAgdPe85S4Um9jfZjxNmmHM5lZek+XF6
3wL+tZ4bH59VYHOVh5hM+L+hrj51RbC+IH/6+WoQoUoivvZLavcJNfmmJXgduQ5NZacPMCv9wQ+l
9ITYABkLfhHkIg6v7dsifunOxhyxNBhJAMzPJHQVJpafEbJ3T3mI5y/Ro3N5IrCCbDEbbimQPXYC
24LkQ/dKnoUGrUGlth6jxkkVgggncgBDo6GhxdcGcEn/MqxAwGD+d2l+Qbh46gVFN3aRHtaoN0sU
lm/OonLft9jgcH5G1K/sEWpcDmqquBSTv9nXuvrtiQqrWGTbAvf93GjBXBJKyo+Od419hX6woH3F
BBqfZiBg3PKBZIVY904N2+zIO+1TdFIzA7sVGCxxsZjYUISAZwOOfXbhqlo/vpP2ZqhJD4M8Pnt7
FDSr+/JGwinLEXrTZZopluCngETvz5X5XvWOAEYJCebTh0m47R9EpD7PbUur9YX+0Y8Z2dCHaHFH
u3q1WnA30b4Za4nS8S9nKdNZcgtUyBn4kNCD01Zwjven65ErTGKJEvgrelNpJTQ37e6xww6Z0s2m
0nuDxnWb6+y9Ols18X/wu2GY8vNAtXsOhRU7FRpesxo7QsSBlsEr6IhE1aqwccaiQghpR+jB2QqK
/ZhXTrEQaQmVwhR3TDMCtUAzXzFMFgAZwnb5qDJG30NiZRAMlPxS8AzC8HD3gaRyZ5Uq3j0RDjXu
ECfuy06bsXG4oFFN0V+RgHifPN4OUme7TT/sjju3Aacj8zf8RvkRBebVCobjjGUXTfCFEALDPr1G
RYQ6BkjmO72uMxi0pI2OEyUcCANGLlQoRtmcB39VdD4k5mji7xxGQ4NWlAeLvoNBtAw8SNExP46p
joXU5zO7JHeULorOMhDFyB3Nmsq5Q54lbti8n9UlT5qR8ALXW0x7UMBhJ6S5moUSCVyLtnOAQbhH
BcZT5zDA3tbqZhTv/ANX95jZH9AcH+tn0mY4N03Ygj24ioI0eT4qYCCnNkUpYmUEYEwhMkFHKv6T
kl7i4JN4UC9m7qMZx3uMfRITF+ZctExgCR55Zo9ta71wivp/eM2002N+Y8ie1iNx74/x3cQ4yLyz
ffFmEum/oy9PYfItIJk2u3uErA+JmaB+ms/GKLUppNJiMT4IzRZPu5hKA5Gri6xDIQe6mg6eBoWT
ILw3nJ/7goKC6bWBTwCy9ToZUcxjcA+rYokRm0hLgZbOkJzwEjaGEg3nAA2R9Gaoc7YHIhsCkRV3
f52+oWq/VzQ11Blv/Kb0FM2OkAghPgCCsFl//41eNJfwS6AL1ij0X1RYZM5e159wtFV9eX6eVX/D
VUN0AJHbYjmwpRI+jLMhon/b1YCHf2z39yXoBFETF6YyoOVevoDhjMBYaNQRitMhMWyCpoIYkXlT
Nn/blcDvmcDXQuyUBf09/JMOOddnIgO4Gk93IKa+vkK+lJADcxbAnbtAErwD87b2DZiXvKTlaNVz
wPuS8UJxBEN0J2YSnwCrOA5LdvtE+bsg3AgF+VPIscCc2GLy7Icg8OOIu1iMnyE3zNDJocCk2v8A
kc5IZDMeJlpDpDPI8NhBhNfjDf5gRfHE5q/kPbshB+jT2UOfNTIQPB9GwVYx2+3DYr/+Vh87n5Eb
htR10XFA7XPmacDrwSOtweqICox7JvfNTAz2ieRmSyNcKBZ0vDcEH6fMxTucn8O595kgsuZSxeis
JWydWzZ+05P33TWBkOF48kxqqqLyj1tnz789JxrcgQ+d6cu7kKOOOhve9ZRq6QbjhmFzMoSB48s0
EarfAWc8wwE6eY79qLEg2tfGqzMvMcR7LFKH1KQd3sPwY6hPS5rkZOBlEQNJkmYYTXnUutjVMANn
G6EC3ebo/7CGRAonGdpoKi8zV9hnciAN9nfEDALdFfWSMM9Bj+2qZgcc7DAe1t5Gc9H7vIHMvIdN
TNoUp1hyocjHzxGmB9Vbp49XA5TGSLD5jdMMydfX4V+PYVzGt+2vNgaqKxfuC1eHxPztNVyHLzFp
E1xAe14iL+0dnNkvoDn4VovQAaAM6fAGbKCmZc2RweafNafEY/5jlunvQBd2JTQOvIUiv2cOkhdn
TB9wiGKbC5KDkkRblVm8/UWbSWF6UEGInuGlJexAL/u7L73XWmXw7oPuciNyGYKJdIAHUOpxd2Pc
5perbHk7iTbnGXWh4pGEB+s57v/l3sAEb4HFXqrilfnYKZ2u9jVAA3dl4lBNi90dIv6d4R8TQYBO
MREtmaFzHkDHg4sGyevijJJnMf2GxarjZkdfiACDypCdNlFand0iWL5UWcgFaZE6cRtWVC9utr+E
dEc4DMrIhAsRMlQmNxgDWUGVwtAx9weWxjwJghzGJCAFO8h/eNzenGtAIKrXT8YzBkNT6FBwDKhr
Vs3qu+9DypKMBuEg3/qa3akal0IK1VDpnmQkE2SjAcK447R2xuSwFumXRvZjgd80fSgAYhZ62df7
LwLD2QeEBNIewoX73+sPYRdePA+w3l6jfylq7IIhnWAY/TD/UtwXiblkj9jK6b34CO6Fy7yKwfUA
Pje3ujtYAyKicXptu7/0FrAXyZ6nhLiKq45ouW6CnDllI/2/wt9uRl3CcWiqMcG9CxVN4eYct0jg
ZyLst2dL7Jzwie8VXqhw4pClzOQFK5d+vQzfe2i1e+bdNAwN9LxWnfTx9MWfj2aOZFf3GUlCYAzx
jgvvvKwe5KG/XenAKQ5Q91u/xcUz0BF0uh8cZkfWKKYzvqXf//CgPN3nu4pnDPVlrlk5NzDFIuFy
QeELL0stVg6/tSgfP94I+u3ys9pmsxfrntIaryKuCrx8I62m8kXd4f9CAuSldR3gWQ7Lzuycynm/
Sd6ljpiAAfTJ8B2d0M8K492hdV1L4Y3cFX478a8K86YxbB3wNbcgycdEHoyfHnaDgNV18rUbCnBg
cJKjyaYPG+All+MG9ZPOPu0ceqIPyu6zA+kqlN+859cGDNK/kjEFWIGr/NvPwcahk+F1w2UB8wiI
HiGqRejsHOAnJxnLA47Ska6yiOCF9fd8qBqVh0CyRSpYH7EOktCTTE/P5ZThakPmUYL6ed+Sqoey
SwEcr/rG6vDzkBoUkNChBTrnuUALT8Kd6eXCWsPkpJxYkiH9jf+w5wOaQqiPZFxavN28pgl/QFMA
7uht7ssPizVmASG5Av+5LxkUm7SdHsxnEOX+gXzPOXHE0w1ZLSvmkEBXFCs4a0vxC5hl7L7mF4fv
5nXwrTTsBESZjYGr8fZpqr7iDDa9RQMF6f/QI+ZsYFbMATR7xoy5R95rTkD9EC9G/+m24XOywv0H
Dl1z/CaRYL9RkDynQyGpfjNS+iJ6bG0y0GIYFTgywXGiesK4cNr38aZmACnHlT+MxSiIexXPFlBh
gbxd/xhTAf88XRnHvs/fyIYlilsHT5XSBtFsWl8FNji9VKigBn84Bjp4JILMnT2S1B3kizOgshWZ
X+4IN5inEFmYCsgU3KHMu4UwKKcc1mDx0ByRrfQWktOPxzyAq3Vj0AqSLqatpOcxheYBQtjQwWa7
vz7YM+pLCCf6A0LqPb5vX8gOAQ6RTXoIy9OPcIX3YpXpJ6h1Iik6JBif4R7mRk04gOAzzYjDFoJf
FMzciPq2sATTeCYMtoVtP4IWmANPAOO7MNzHk0ayhJRRPI2VECIz4qWDh0pjQxQWnEmAtu+0t36L
DGOxeMrwoUF1gTsTiNQI2buzqsSk96czqbWxarRrrJJml0AKGQ/te+Z5cXb6tOql2a0ARmYEm+Bk
dd1iz0WZg7TJvNn5tpscBIn+4/SwOnoEdwf00pPnxZJgWHAaiECEB8C9wyJLlJWlLq9kb2cdOC/M
zPNlohJajPTRb+yF1hV3WuukTTcCdz0bXxbdA6dZOKWwa7BcZhTFC/PpBi873Dhx8yOi+y6kIAr2
MMs2/gaE1AVEFAt2Gx/c6lgY1faOW4OCC0azA7gyS9wtaMJ6IChDdOaTK3EfBCaBYxf2+3jGGp9Q
S/7+Cc5ubwM3wYLr64GxcUbSQKwGhFkjGCRzbRBJi+t0Wvof5GKDSbMexFDa5DUcgADhuGAtQo92
esfv/HlQR/aDeTDjV3py/7JgBhJjQMMqhIcVQqhkExCr4mB1qn9XuDxE59nv2PMp7Zs9jmhefwFv
BaLY6uyJLY6+BQIBi9L6Ucmet2fAhtYGhfBzzgJ/kPyOyqIvnFon/KUhilmoG7zawOW+vIYUPVFO
wx/zByhM0DLNIGGPVTZgp9/mHyas2OZELwR2OyxUMZLVgCs5eVMp6W+H8wrXKEpDfJ6+OKR3DOMu
AfpW8wFcL1hIfZOLOy6d37RA9dPqHcops3RwpcNcHyaQyO8GXO3ZDOysmlEisqovBbJqq/uaucz9
IDkeY+yKsYxfpuMBAyYmxsh/OZ0+G9B6ukYKPXRBZGXAb6PS5D44lZ7ifZfPpHMY/bn57rUeLRn2
IoZfc5VjP0CjTtNsidWf79QDQ3m+L8P2khErvGeo6rBefRFSIYY4Qk7bmQrcdj5ihgVgvLKhHp7k
9l1R8JUoC9/w7Ne8vurprAGxubJzVWcOT7/WYOxAQMqirqc5pQB5KT/nceoh6l+MXNAvguQGRK5Q
4btMAsH5eoefX/NvNC7KcTIKmGrBVhXsemy29tuW0rWHiuSMXJtt86fYv8XLH4cUDAfceoGEng5z
BGakjHm6v3Z17AugjlxS8zFJBeqmwkigsdfSK2U2uqE90/5sqm680mt/OEpWYYWoagaoHgi7nmc0
JDznMu3/qYwnK0RlmQOj8XjAOSGpEoh+26svzgOQ3Ulv/0XVgsf98QXCny3HNjTYI/0fKFTtPXVK
Bf3q5LtLcD5mzA+R/KyF/xO9BRaPOMFF1310oLjU8HcbEHwLBwIYBX8V/BQlLDgYKR1HwTBgTIHD
aqGrLCmEKLxCxiUmVftj1gtGjsBpsWCISmCxHlk2nX0Ne/tq82X7n53xoU9T1rM5FwPoDvgOj03N
etDAADBe0Z4fifrCXBoDSpkOjmmVBirCx2teXJpgrjGOTCHeAWVpQHtxXsHgF1aBLfLOSgqaLdWE
UbpPzki0aXjv4k4JnIxkr9wSCOCoITNfhkL4WNpaBAEmLAlKKJeYcvLB90/y9OL+KKph+VqDxftt
tFwNDbFKoMvD3W3O04W/cLZug2lPgMh+F74SiUxXOEmYewLb6FCtTMb1c5Y1NbdbhPsrgwiSpbYP
JIKdvc2DIa//Z1/+ABwRXKV8yFVt31TBvclGqL8hs3TRHS3wjYKtwZV0xEvLmHdQJhK+YXVAjZk7
JqTsZSvBGcdWsZQfKfDI9BZLTNfbtDaE4RTYo+hOr9R7YFRYHV8IYUbBmNSzh0sorcAWOW5ohAjV
efkCf9G4Z0ujS4opAyfVEyliPULkiOrVx2F7EjBjQ3gRXOaJbFQOoCgGz4uLwCFh+EBD7aAaXGzW
GZgC6tdpiU0C3AHUcBTj+Ks+gs5hLi5/qRP/j+VwVCWPFRMUthE+MDodpaUmlxsePbjNnLRZnuY7
ptyMqHMbz+0vVWWBgPyzzjDnaYMshdLCDLve8Zo5JCCfwPongULiObESsAPOvY7foqy3j10GhdhV
+UCapcrRJdxYx16xPvf0MRCpih7FrIHp+QhKQx4zsp90Gp16BjQZZT2jEdN3o4W6/fCo5L+4WYOB
MUe8WfkjerHREATDJceE6qp/rjjsJr1ap3vkmMrAmYiyhAFG0QcbCNCL/GZ4uDZXBHKw+RAPXPxQ
ipW2qFakkjVYIplvKkf0AJOPy6yQeS7mZ0JrDZ/WK1AbPI3rrj30k9/8vsJ2rKmgSre0xlDWkSI4
2KJflj3scxn8MvEVpYtgZQ8w08UBgLwTlDJ0WPT8dhlxV5DdDA+RcbCQyEsBCcs/YjqnyrZmBAgI
CpR7kEhchrSKsFh1nyk0UQvnXkLdMoW8JNTidJbQy9eTuzc6orkudFKjIGrmFpGFcHPYk5BRbMkD
aSEQjhpU/ep9ZCYGylRlBXOPE4lQwwY0ElITiutWL4gPflrKHvCmmTCauGB/10xGbCCLqGm7/COh
ft3iXDnG61zy+sszLB1c0Tjkb7siGiONUnBLbAikEIeauvhsPqHC2AYqiPEjvoO20KBjEcYgWCJZ
yCngOlEYgh1MaUsOJC47t/11LbAoyUypNxnY3v3eBFAitwGxGf0JLZ9RBrfgtaD552qzGJBB5ctZ
WM2y9BheoFi/ecMARB3vDfgcmRitC9IL8hR5Ds63h2auGgNqunzyQUvOeVu7RNOgSeYU/3C9nC3+
2OitAZrApID9SPLb9mM8BESNtBdd6M0Ad4IEADhAM/RF43OlCpNToTHqkeajom14uoCxpI9jo8GA
HiYYNz8u0Wya9zTfD78iwxc0oSRcMhk8pn02wSw3P3RVZgZXCOzARHFc06WXOMrtoB38V4pREYIi
v12Wu/qBcgjeve8d5QBB+bPHIL47CHKhNhstqXkeTGpt6N4X0A+KLbp/qhqSanVgKfhLtBX+K31E
Qk/3tZ/k+TICR3tTYRSIbB7a6mfOkpEhTpoU4vRHbvEnoE1H1A7Q1RCa0z0CsnD7Po1qDWre1c7l
Oykw8rPym0Gzo6iWBsKWGWzcmsdYm81VV3BwKp2aodrAf8f117lTo6jpi9KuiCpYteokR3vQpXSn
xRKNHl1otcTNCSVCZQG5wNtFciHgDqBk51hBYoVHi8dE4+C/Ba1VGAVBY7nQ/TF3NxXOSmktrTXA
RUzT6E/FZ9+LhAuvYARX0xcl1H/PSgBR8TAeCxHuAgHQHboeAR0EpmSwdL7Tcg7r6glnnmhpvcC9
wxAhUQXCDOAi+O+Y5mXT4RZLNiMVjjiYrJGxgx6H3p98Ag7rH0Qv1c4JCY2aeOCVroa58FRiRMXF
+ErOB5lJGZfEXzfZX0mpZISasF+H+FZeJAL8anjlUDDmMrWXpt+jYfog4e7rdgzJ28kdbfdOpahE
stKKYSHj7YFeppT2zKVjyAxKQrne8qbHky8VMcUcMltl8lp/aSVs0GZnfBxT2QPIfef5noWKflbR
f6FCZWX3AHQNCSIFgyFaDNrBIwv1PDBHX/320HPyCQma/PhjSAkvHTYTAVCMvX6I3aQJf0HUGfLx
NtOODHXNzMHV8CcbmADeNRfGQk1IfDOpF2Y4t9Ahjwm3UMXfc8jMyyb5/cngZDkc0P6qTNq9ugDd
u+yxAQM3BGtGfcLLFdg/cS7Qd8G3eUnsDXYIowwIUWOdr8nGQjOMXBfe4PCh8/XATUz9BwZgHxpC
4esDh5IFOAw4q3oLPN3pjo+FxXjBy9dN8oyLzxQK9hXrL/7CQ509TKYvNQFyGHkixnn9yZOoFKhC
lQATGRBJ1JlAL0wE+EMG3MwHGK4cz4wkKcqZuR4Q3N+IjmMjzjMUF5/0dzqno8VwQzkzpt1Qrdbv
PCBiEh5/KU46OnYiUafjbXGf04ZQddRke0kpvYkveY/ZA6olHrABvATz60wuES0+hiQjdEKjmPse
GsScqYm80vbYBIS44qOyfCTEkYU1mpUmzI+ZJ/tsrvPu7WQe6kjKLsXSzD497ucEfQVO9n3WDzhT
OfL4nDAi5upb8tZum3LTZ0UeHyj1T1jHE8mLazJqja9XOuRHor8vQ9igYeH1Zm9/tM6Sqzfc1Otf
jEwiHob9DbisOicVNZQA56n1iL4kPsrquBo1vzS0+EJG2SBGX+WQXoqtIkRbgtI6d5j0lvRw+jW9
pkO7F/e24+2FjjEpZkzfCZwDEwItGc4kTMDgmUKfy5a/sIdysAI/wsecbd7aD+8sCG/yHFHcnFHP
62/whxnlkdmu/D8chmzQAtXKZujUa3nDIN9RgsuS7NxF5ucLMuTDV4CBEBjWw4NPOz/H2qEgTbv8
I5U4wTTMuRHhfD71NyDc20Z8+puLm28VFKTFXK2M0eaDlPxu5+7LozVdXZGsKMZ4hgwVgSDwlJNF
XKE1BQms/13fGzijAEkVwRrMlUf7CxF1cgBFzFXWDNFVH7YvhwZ4KO7Fy6HPx18sBhGO0D7b8wVJ
j67+yEZA9KV5vN/DLX3vceucv5b5fLyWXW1fh/eY2Rl7pD/vQft7xlBl3OdfN68X7zX8HKJ6MR9e
tAhh+z45OsRfvFdNKJ0QXG07S2LG03MxSFo9Xen0PeR/6hbPJU/aDMLhCtvzBUSpPBKLb+hps0tY
YC1b7FpycYo5+Bq+XYhsrgHQtUtNQqy1CNqlhrpFr+AeQ49KejDBRgftMErIWQwh9qWqi4GFdXVr
OHXjJYm+prTs8GM5x8oGQvH655e0nHVwS1psaxsWyiMZY3WsmeWsWb7ATaq4iYb+e6UF3Vpl4Xap
HN49ETeiLsY4XvLmluDqi3L5YugwJ3jzRQnID8kC1lHM9NJ7hL8lYhu00fOPdxYmJChGG/PxN55T
rOGpx6Wyyth+fb+bnZ0vj+SzARBH41UxYxIqoArnDnx3AqBEQwqpUBjl361ygRyYMXobISxSHbi/
sxfUpS1MD9OFUxO1JmYpGHpgINFz2HbGNRgbn/39JFw+HKIBWTYMm2dKghcqxjdXl7zS3Rn3AhzD
BCHxfLzNMxcuDh561R5y8GxMekO3ot8JagF4bPMVWaxMQGJC/7yhxQCpD2ZWzFGlO91uqG/GJzw6
D4hd6VRIh3Z4Km7DrBdFdx/dumqzcMw2RDiTBYO1jEAUs5/VOR44PW+E48hb/6WvmQoJ5x00Ow3i
OLg4dOfgOUM0CdcdXT211C38EUnP7R+DrHm9kBblcF485nQ3ENnDlzkO6XpwQEIb7L8COS4D+fQx
4X3vSjqZbPpi8+VzTn4ccIBnoAwRqMm0+aunsZQ8SZe7QSx/MpkJ70DqLS+uPjFwjbodQ6Sk0tfd
OptrHJRVzFjXkxPosKG0eUG176PLw/js9A1l+4uOrFzeIhRnYL9DVJhF+gxGYb7Aow6qeqKGNEHQ
vbP4ulRSDSOB+3xox0jMuPtGAbdfeeLkRdFT7eBRNDD8NioeqstmRYQgiVu/Le4r84wJJve5PFfi
96F1vvvi7+FRJN6X3frj3MgbHuDEChSmJsMt8op4dIKi9/+KKmJljfXpeXPbVctn/PC4me+E5GUh
Zf1akCZaSmXIyMVfy90MuRWTC8wjPdQ5MSmj8zaoT5dEKMo1e5Bk7i/Bi9h+h0oE6EnhJRlfk2xq
SnoPGKvYMlyjtMDLTo0Q9Pl1ILudzz8z603ufwU141WkeMYYFUSAnmXwCcGDXwSZ9+zfGuNbuOql
rib3w+DIHASd8Qo+BMUBZMpywZHAiYVVdjQK3v4ZJB8HYEjjVHHxx6j2lwXSSBuja3+Y3NMOxTwB
bPgLMj7nBxFls7gsPjMxfVdAIDeDhPnl1xutK7dJPqiNGB0wBuBzZCKwH3kY3s2oC/GK29R7Shw+
K428tgfiymz+8Mpduxrufy7qMTzNuEDM7K8wbonq304U7f091KB4MFdFWBgU6nW5uYoZQRARgZH4
RsGQozlcFtVyeLga8laFOquYvQ2eeJrNmngwenwch94Zbj4ue5ypjBfeK0hKZdrDPqKE88qEKq50
G/0fphuwjvHlpfYbJBWroF5J/GyMHexLUlAy/Db3Bda7dC57yBvjQ81RrVAaLFtqbDgVJ/i0hvlO
GyhElKJX+AR5rOEef8FLChMc+BTZTniBoZRQQ44UPG9MAv1c5v6++h9kf+vVTrCqzzjFPXGFhsES
0e5JyScsLFgShAZ8bQyfc4BfvsfX4pz+COM2pNDMPr23y1QNEpTQgiqMjj+gOLeZMi/M/lwOUNLB
8+uIncksyDcLAnr6BF7yhWBzDfYbmIcIu69gJmRDxFi7/TlUDqa+s5NEovfHuRjcc4yQ4WRO6UtI
MjojNJTjc9RPmcf5kNsQLOQoDC9PvAWkzW31MIYchPAj04uXxbfCpES9jydyPMI2Ljon3xOOsmE1
6xH/QvpzrHg3d+CpYbbFbcfvWwXZeObLvJFm+ICyWbqK9/Sl6HP2/htmYPZAt9rs4BUKd27ID8zp
bikMG/zKT2B+dQoEW84b/NeelBRv+7ZXo9dGg5jLfxkcNth54/wDYJst72s88YLLCgbOJ7rsAaTX
kle74EF/t1WNbyX22ZQ7HDk5smLe2G33/36AJlAs7s7HRhdFn37mwcsGeY077gqw6PVzzW/nZPAf
6S2VT/DC8Ar6usD6HGSfaAhRmQ1yKncDkQxj86W1mH1pbk1pgeMxdJVSL8PW/fGIOah+AH/1/L5Q
JxzjTTqMcwiKPR2GT+OVq7NfQnEcY1mAD4QxK3fvkwwFLc5Pz/XvIJamQ492nVxOCrg2nW81HdKZ
ChvzfHdLRxGYHRTrC0KSd0x4+LJancm1721z50WrGfRTLX7i6Z6vauua0OHt39N0ZPzeYMZlPATe
uZoyzmOV4AUyzkGr5wwBojBpOvuXtNvDxSJgrDBVzL21nbJWaQ/LueZ2i8uuTX9OHwN7Zf0MiwUV
o9/5dQz1n3d9AArsecqm52dLjtXTj6ZfQwL28weH4ZyeDLnWBgBlxTSVze09Tk3Kt6gJK8YjYHvJ
cB6Gr0rYcTelSKUmIN3JGy5kRw2w/4pLv/T/xsQaNH/Sqo4//g+33/MRyf6CNwrP3YObCQ8FxPfI
CBqxSXOSwmtEmniSx7CQI+AUDCog7l0EuxMaGd/wXl7Nx1awOmGq1CnfNTo1TPgYULF1UwUmBGPy
OpXKCQu2BbUuYc6K0cFQE+mx/AkD9aLQmb1nqNj5Ggzn19Xhkjxn2mw4+86l8BOC6c7bvphVyFuy
ueoUI/MNyA2ON/ti+TtCID/wIW8rp5nlsy/5ERnzndLOibiHLriELDSXo5+jnT4L9UA/rSSwcPzx
/OJK83EA5S2QAHIXN6wvcGID4f/sf/vxvNoD9wewVTwaWWHlQigZFyLHLbMPm9BuUgaml5Dh0ntF
6PXE4wR5p/0TMqUV1QrgynaEiXW25Ov7QeVSawQjiJ/9+Wj5jSHJsWJ/yeBYnxA6/Q4ZHOyYt7Ya
4SiwgtmYLXjMkq+dKHB4NoVPM1+mHZcKyq3hFsVPnlbDSZOWpwsM1Et6O9UnViUvK8k2TfwRoaTi
BP9htTSYXbdQHbnofTwQF8yBxn62/a21LVuPYcRSJktvUf818W9R79hElIiFX62b4BUphwHUK+Zq
XHgRwGw/fTmEKeY7Nr8OqQipBT/kgbU3XongOvL+7Emn2nwDJa345/FGFvLVlEW7VEzM0Tbs4n8k
ndey6sYWRb+IKoGIr8o5J3ihCFvkDBLo6z36uMrX1/bZmyC1uteaawamZQYz3wCsDvYMehKMqRCO
nNVd3ZFoSjATl6GC7zBOeh5EwrvZrGCZYCAdjLZvX67PaJ+4GXyoawjp6Z7NylMMP/wdDvPrtsc3
13DXO4cj0qoxQsMUYHRRhGDAJ7GsQiFCo/w6K4LwQaDVhiHYz9H4oizSW3Cc49Ceo6PZx1NdxVT6
SHd7ze8w0rgT5WMzYCLJVJQxaNT2VYAGkLlxp1zQmrD8gT+YWe8E14hvANwCAeJK7UgrBqQBOjLp
UR4/Mv6QhYW4XSopmM8MopfVhPtCFXJIYb7w/V5i8xpl3Hs4Iz439AwdatuR9TQ9gG5/OVeXwSfl
OH+ucKE8cIAPnf1AqarDGOax8rvoUKp2A5PXejo/UosKKRF7dkRVzY2DZ3CNsTxMuQoDzvjxYlzL
KePStuwXd1rOjwduELNrL5k/rK6UEAwi+hULoHXBFnglLhjmxgVhizuW9jOfuh9KjhXhSDFgym09
nOCGec33GRKCdvVPWzyrzvNeJVNrwPGhKaSBpgT20M6srluOzy0bxiz9JSjWrhr38uMLeLpPtTCi
evzfXgmSCIhvjxSuLRDmaPuaGn3ENXTTrQrAyJ+IBc8/IFHYG/s//FlhaNACH/8Aj/hdWLb7P8q3
4x/oELgUiACfdwyYkrelivsbTTQuNbMGJiZm7GtKTe51N9/zyttpgC9mjOPW33Ldhjztd4i0rL4/
XuIUQq536idmSsq4xMWmW4z+6A9HkL/pi64AvWgdldkf8Sp7GJcfZfKHpxvpWi+aSAh8NOEMBqvZ
WGkxmpkRBnhXdhgrQpdEHYMn97YhaAkweY4JHOgYPH2mASDe3BTsMT6q/DMQ7hyQe2PbS9AIdEx0
VigTcXc5qMYTXhwmnxxoZNz9m9cgKjlBG6Gk6VQog+PVk/kJ4ebrN6ucVBhsj1jXRF5QomGC/Ced
NCSijCfgRxIEJZfUJVhdjqZKj0BZ0FwsBzg3mcv+TUglOatMjQY509zBH0oA8E6Gt/itrWUXPTQL
YAVR8JyjQ3vjG4ws5KYiqx5CY8LnG3YQvEyo+QwZe5AXcARUsF1+jOwGyj4XD6po2vHni4PMJeH6
HP6RYEarI2AIszcYXFwumvZGTHtwNYPythhcaKmHHpnQP7ZZcbm5BTOqh6Eq3O0uKoJiCv1F/0Gw
JDcFhA/YD3PjI/7bgLV9gRTSEBwJDRULislhN4RjM1md5vQ9U9qHpj4msi9VDw88gsfPg1Zh9DTY
WxkUHh8Pb/SGz2Kpo0fHnelRwMadn9xfQR0Y9LKL8UbDwMb7E0fAaCNvhuqdEhK7eg6LT03+yx6K
8w6XFqYM7w2BLZREYF8Rcs7gzeb65Uj25YoNujWZCBfD5FM+ypk1Smkw60nZSzjXm5LEWWHSNg1G
IDWvYuZN5oj+ANZ51DYQ5iKYRgyaqilGqzDfUP6cydyQqpkzTcbxu7qENPSGnGInAAOOyp9d4Rxx
yrkNfgywJACWZna/QvAeM3EWFazkA6WZ9GvOLjmtoZ5d41PVgOT8vH3+WaM2AUbkvIeaLWe9OYIF
SO7s7wuxD3xLqX57/W3jkyfvT4O9NaN2YrhqsIq66O58SjG08h5ZwzF0Crk77ABtzGyjP4eXThZw
dU4HczA9cHmStk4UMPd0GHEqQKTc4bDUw5Eu5W+kw2Luxu0cKexTs80nARzxuopSv43FS22e2cCn
QOD+3lZyivUFzdWUzrtzbwH1dsfTuuoqthvYnoFIjJW3SISn+ak4RsvFY0V9IG7PlLCFUz4wqR7i
y980gpom2Yh4KmjtXTVeUNLOtvIWAm85xgsK7d/6RxX8KhhLw6yk/DKa6ub3N8PFjAeMB++fcZo1
ZkwH2xvjW4KNMKX+VbBc81F0qk/BPTzafLBRtAtu4CWTbO8f8U998boH+OaHCLuaVkMZHcFqIkXo
bH89EZFzFdEK+COCUh5CJpq+CH4cJ3I6zfu22GPLnvXIL1BBIupVjvVBcCykDbTa/EOFwCL7okdk
9qSrtKgkM4QcTjsmxtS2tHjzZi6njx+0kH0xTRmyVudin5xhALbeDasctK9nc7LodE5Y/IAXZH/T
xHIX7ZH/myOewXl3Nv/CGpwsGjJL+AhbomCgExasj/uGThjhwnvzDV8iNT1/bT4V+GZ4Ab88Y9nW
wnFe/5LZ5lXvyksIyxZQlRNxtt3/cWZMydY+JUOsmeoTHq7uF8hNu2d4FMcIrRFNoJlAjbFLhyXY
N9qG8+KCo8cwn7myx9Zso5jnMj4j4o2b7A69f1KM3fEaIWZK7Jx9zyHRSAI7OUQ4AfyB+9L8tgAV
FFRADWz1FOEQplCOqoNwB8aSDijRn2XflMASB2E/PidXB+X/elnynCKlgEwYc6c7WAUm4z5s4LgI
3Zb/dPybbOGoXeoulBX34wzJmmqNEQ58mFNISFse68bkW48T5C7lZS1Hp1JO33N+9bCewEeMJ+7N
GaUfp0fcb7Pg+A/OXltAsY+P6buccI/8Np+hWoMoIZ4Jji3E7W1AXzOG4iMjkagR24an1TOVuOIE
I7vIYe1LcnEpAybu4G/sIJQmWbLG0mW9917xKUdgNqledSWhwC9OimGuCTH0CXEL4DyBJmDzVoIp
qNdQtlpfNNc9j6VJ4SU2RypXu7M66wCyIpnLgCp1l96scYwZAljD3oYKbRB/a3XuMx3qH//in0hs
Jvrcwpkcct/Z55Ai1/KRX/EE4xgQY8wJAOJh9aon1W11jA7hcnPJvphj7CKsWVE+Hwpk0Wl/cyju
FWS0kJmGyLlofODGHJW0DX4aXeMH/7vnKF+Ig0JUO3CeduPxIKFi2rmPYGYIASqzdG06Pzjk8NjL
4OfwqFlMsGBmP30KlV6EN3syCmGOMHSHZP2HChSE7rXqIqxBjCu5wJ0/JdnoHRBgAbeNnAWCC9uQ
w/WNBkZEsur/hxUwhMPiCDdj4auLM76gRR4dqKcWViQ5LCPwAjiTd/tucOf87/qSn8PWn0bcZ7ML
d6SccX0RGOKfcUvP5g16DldWa+wH9nmAIvoIJfDOOfkiGR2ZZwiKgiv5ldr0Ybx9rjhr8Ml8YQCf
E867Tddou29DpDuAG8KTx43u496BIXqcW2IBkMfpslmtnt49Om6+NtAVpO6JZsFXsPYKjN2hDxPg
G7IXd2FHtCIwyjI5lYRXJXJEVfhZ4xQszyFy10fvbt/+Dg/lW5LYTvkJ4R3GI0eUReNrzhApgmyg
5GcHrt8VoDkZmxcHXsYxvf1Ngrcr4DJoPKLQuVccCR/nh2VAfflxEPxQSh8KalZ4hedsn42gMMts
xbd0FN+Llz1gawa30CCZwpvUcWX0cdVaLBeHumcM4x7nXS9+UU9MF6R/AHhkS/gKtxJoy39W7BYD
FE487kuM+hkeOy//sLjoswwmPgctLu7gkEwvUbZhOT5Nm71QD8QXpOZMZ3x07hSk2WU9JOaRejj/
buAYwsogbkdhAu0twfl+CarvwQLAkI28VXmk0IzTWU1hhQLChIdMwj5higXtNxQfKJACutNdwtd2
nusvNc2ppEvmxYKbNmUONGPaN2DEMnLGm7t4dv6+0cyDGPqd41Hu7X9KO+/iLkGLoPbnPL/QUtik
exlbZH/LjobhWXLdLHNYoMMYQTuYdmsCi8opGP8GpyPU70yC+bnx1RqxwpG7YxC1J69TwmaTev7I
IQmvFPleN+dkYipGIyEats0hueR02be8xVvoHMnlPgOG5LilPl3PsmYjz6H+HdbuzR1tG7j3wYtd
Y2fk9B4g1vJW/C3q5qf6DCzBCJ47vr7+SQlm/THytOwd3crbGnvciE5yV3KeT9LZpoOEAwwe9hK0
PuUzZLtwjoaBVh2xQJdSF1DC5ZQ/3gS8brc4IMqCWXb0uLvNfPrlk8sZX7jY2zA0rKf5YVLDnwG+
I5C624KoB5eiHASXeGKwYN5Vz+LkuZsfhbnPIb7bI/HdqdgueYMesZxBHYQhgUEbbS9PZkZLLeXj
Gkzry2xKDrsNN2UvbCGWuOPNGb4saLk7/FR47PhanMDURUTtDYsdHjUj7Hle5av4MXmWCXiCHEcT
wBmRkH4BFLmiYb0Zk/pGJQNYecXW0qfN2wOaHT3qFeYAMqFgnPQtHqTQW/YO/sPhYf4uvvWDoe3O
PnnwwzxOZguyNKg7fgrMJYpdxLR7sWQz6+Eccsp68btu7SHJk5eQTHYfE4t1TInMznr94wzpbekz
abv68/QJeDpOWD+Qcu5/wKj9OYuQv6BoLleHevkHLoI109tcpr8NA4H5GW/SZyGVkCboUzsIUoIT
w9bD7AEJIezlRAxsAREwcX8EFKUTZFOjdBA/PTr6prpipjnMyC3FEikeAVnwLBVEZsnZlM9QUeSI
070amCzw9Bbf/n4+RLmnKMYIT0Sijm6f+wFkAGsKKS+XOmeyTGoVV7VdN38Dj7Fofs8BunlamqwX
MlHa3AGcV5Pwu1lyInWbCTiXhJkSNGRsmiFvrOHcwtbfLy4uQ2lD9n7MEHFQ2/hDmgAe+C6EnY6W
Zpg/o04bgs1DKEovONfDr8xh82w+UyKxcA7K4L+wh358XLNG7gmeNEpjUwZDf/zdQ/BmVIPHCDSE
EbI/Ztz7cwmT3VyzXvVD4D/UZ+XLB471RzQ3XdZiip0ecXLDKAkJHVjq1JTEtut+kqt3K3tooRF5
RJIvrXbuMB95gBl4h/TBWubSaomhH+DDVwC04FbeJQDDRPGzgjyQD5N7/Ahp/ffxfXEU1CaqgUt2
oXKBgRPsaak5J9t6hL2LDJ4mb3YreS6VR05gYWz3oaT6JTcCBYbosR/hM+6jwuhO5mi+FE4xwYBt
nnCC+OE00SSdmkP3Bj7K6N86RtjbUecxDXbf9qt4JCjnHImGoLPPBHHuUlSZzoBxC3kyGDgfgmd4
thm7RqP52LnFjxhvf6ydqTfRxlJ/oPqCUf7FepfxUjw0x3W7GnnfDZKCcrehX50PKgb2GQapszl8
M3YG3AuQR5BSpUKrjv/V9VhQ3+nMzosppmITd92hb2fIWSIMr64ZBehang/ilorq6F2Rn9Y9nMoe
KUGzSEQQkkfYnISoAjxc4IIXNCdMrX2o2wmJBT6SXmpDdsbiWzTmeXHN2U2ZYQYdLtEkprLpNt7Q
ZbS1EB5vcsq8KmRH+ALEfhkTXrRbhi88N/zl0uzWA0LRpWriCFyvGG46UJtfgtkV+xcdwoYYLdR4
TatN2NPqA2fthQzIAWb62GcTgvfBughOPSPjSThDBYaxENSzp3nRTt6LMXXj4acWPIpBwNjaYSx5
yiDphPsaSeNs8QUgeCGVoPTYQDqoD9nD3m0+nkjiwPiJH0QsZn8qXIxBnpMXFppSjGGCKqMd/FjT
BU/+txrD4sWQBgaAYNKK3UBoHx4qrewxGprqFqt/tx9x3JHrMTSo3HdMranawHjpa3lcCL6nwccS
BZLKOFxa15BMSYgBrwXJEQU4NUVu+o2ply2pOCSgpWwFOB5veFMwo7E9S46UbTua4wkppE+wdEgJ
BJN4stZYxFeuDkkTntxzuPPtWXBOTy46c0YA3+ydvasDJnj4mJ+tW4Eo+BwNcppeXnqIOyMyRCzJ
rO6vX8yKJRyVV4lVIeRDDlQYnCgL40fxylvYovf0ZT7+JhSGtwS93TsD1UbjPZc9ODbkDvDNmBwv
emvCgcyd/86I4thSlXkwZ2pOvTUlDSgUHJY3Zc8ugak/cNry6B+j1+IViOk5as0AWmtw3rb+NxsU
TXhlMrcE26S8daACmNOUUDkYHo1PVRLR2n9q+nRm/8/iiKcQyy09MFtC6oHzAnh9dPY0Nj6GRWEf
DwXwtVvyyCG7s98tOef3KsIEqA1IwpNRdUp6m9sKPIepSjj9AQo1bFHRPiXQm78OeVNeSyhRXHyh
0gC5w5XyDXVlUvY3D1Oa40S4/dpy0pRIEB5IARoXw5J49yfpj2IGdyAUmoMbyUigvGC8HNccrT1N
NPw87ZNoV43dKRLYgU+pt1yQa5lxP7BUqkBAmNxRaLE1uVePocz86Vx47KAlraYJc3acQTImY7ac
ItxCTHDF8ugJaNErPvM9xk3vNR4rAilr1xAjQBOz7wb2aAQknB3nAN+/+oQ9gdCEtjy2XPgFqbSJ
IO9+vb72DcFqmCNAleQfQK4Y5iJjSfrZJIAdjpsTwwtoTzithZOyLe4ZK1so/Y4ZjrYilpfJLbu9
8EYClaU/fGGsxCEtgoKr/tsU1kVyJal0lcgahkuwACwx9Parv4bVx6l8+PJTAjpgjxs/HrJWsaY6
AP9Q9ps5I2I4wteGUBXYh+e3JtvaZ12Tv91TYV1BA795AvYSTit4L6KJw9VTrapzhvvUBfcNSi9q
eGYicH9p9foowrUvkBqI5FdJVWk9RBqONWNPrenPENpx8mhkQCZYAf/Uix2kvShNn4o618t2U+qt
Fvy8ACTYIEDoi/bcQUcEC4mnzYJEp6pWY5LFGaek4QXgoSs2DCtgUqrzpDrBkfwfkq3AktWzYmLB
mF5V62ipZNTya2+l3lL7tQwJ6u0Zi2mEMNrjH5/6ugT02U7sFJ64jt+s7TjpT4nRya1d5OUF0ieL
ZAfbnTBarcASdH8tQubp403ff2ssUttH5uXTgtNJKTFvUtaAoMRt7GroqPGlcKsiXga4h3rFcOF+
K7dVsU6UI64tYdrcMziyo7FNaer6fpMZfkX9SkdPZ1cXh/V2i6PCcj0se5EGu5YWjMS8PUZY4MkH
xIrMFXRcTsj6Jn4bKOmmVJP0gVMl2abYClnb1oqptOmpsWPULD4Ooyc6V82KD2RvYDqaAlITkX1U
kaORhYY01KIzRi7KVdxeXPS5WMLRQn0UVBHQGzKmLCidtPj4FxN7+2MkJb4f44IgjtM0FxfehaEE
Yd2rDsCY6nGvoR/hQcBSNQG77MPVqFw51aqv99MJHBSwpj9hrqAuBnpo3HI7IzoLxF3nIlcMOU4K
QmafX52QKofMA/Mm+iZULfgJYMnSDLQW/1dtVr09n4exWC4miswJwPCYkfsYx3J1j1HOVf83iOS8
6U2pIxm0fdETIPKg42DGo1ICEFc0dhaIHB0+p4JhLFxLJeSu0HuKiTxi8R8f7VRQayigrocCY+l4
+7vrn6+3o5T8vDCCYSQwAcnC5kU9AJCAlDH2xS9Qvb7DG17bHa6Hj5vzg2Knno/m4RDKOKX6X6Tm
EF6B2CiXZe3ZKhL1uMl49w0AIFq13ti7D7XxPpxCOGEJwHOhxbhaX8RrS2vvy19zy5Sxxelmsh0c
1RjbC8wZE9L5aBFIlF1q9Ao80490qr7cJSnmjfUAeEFIiFbqAen9+2ak4L5ACEYUGQ/aJAaID6GH
mxnXo/nebQf9vKOPhznLBaA7xOzoRlreE5P4xp4NI2avD0qsnlw2V5bPb6YOT9WAicvyh2L5DUYJ
qk9PcqMs1ml6+Oo7ddejvcPfpn6h6/snfRDu3jBxJNHqkLJAhq0i3bR4+nRj+ks42AoLn555Qkyr
Nggm2bZ76ggAntp4wTRIbSqeB4aC2gDlU6eFIy/jpMkeJ/eg/1g9Cv5ocqcB33Fe7YDf8WCSmIni
HoHB7j7cLRMkOnf9u1Tv657e7pxpNKbhQp/0HJmY19iZjavRmRFTvMPlQr2ofPc55A/WxgxJDIZ0
fzvlkneKzQEoCTXa72S+9tZBsfvr41ThrYEg8UXb6dm4zaj7QqzBMFlTQhBJyGt3HcNi++J37hjh
qMKFxmdU7SNEhyDd0jFx3ikNgw+wbB2vdWS/6mxvTCMJqqa1156NkRANT/fK2Nm2baRXSmLb0jHa
4xQnP+hlY+moob1J3ui9SRDr+NEr0WkoZfPBUZtqZJHw1yzoWLZjvrqZLLUhF2zIyNKAkx0etWyy
Broq8fX5UM82xp99l5S/vZEwFHUT80IoFpcKLZo6ZUBwiJClgMpP9CMu6sxI0R0vWhaNMsKEiUkd
K7tFK3LyJLuR7SO8O2zwJvMjGuQTF+ENFKz12C1IOyHn8hRkBmoRSR2qC1+TlYJkWEQe1ggLSrZk
1/VPlq/5PYs2mNbAuMXZSzEAiAzcpLK3jfMMKexscx0b4cPF3pnNm921EdspmxjnqutXUzPEABXf
UbhSirxuKLPZi2Hx8A+sJG7rXdKoW8E5Ln9cEW5rvBYiW27lM8xkLtALMwkEeN1da/FiIqtDXGyu
OkZk6qivX/me6teFiE/9JHgCYun8cfff62RAVpzSLq2JbiYTsCVuA9Jd7rwrrvA5XNq2Ka6kwqjm
q/xBy1dZ6XbS/bSZOtNvWPAq0cYbK6Wi2DbMBOozFgLreH1SEz6my32VIhNgpvzD9+BPyQ66zc3V
Ejmhuc9eC/4tA4ReZ2CPR4l3OaMSwNw/mb2USLzr0eBH+MPkpCdoSQdzG1fENXfopFLj8Y5fK1Gi
11H5S94lGAwcN/dvM9JNMzs4SXLAj44FkkxBALTfkXWKWU18cLiSl78xLnZAntBMFlj95H0XR339
SvJgevOHq17ZZHuUpoT7CLOtm2xesAzAR3xnPOEKjbT+zb4S/MrnY+0c/K/Sw4nT+IovmVCnD7mB
WQMZNX4/LGyBz7I2hg+EQy9eZGuErm7Iv/dIZlMgKOHvi3kG3hivFcbeeNFg0UOLjowfV3yaGrhy
+6k9AvnluDu/8Fj8Mbh6J7++g7XA1LwPtGvGgHswY/mJ+fiMOxtBn+SQZDTMJr9U2J32YV+CoYF1
3QkTFoyMEX/oGewS9PPk/RjchQZLS3c9WWdnFphGPwGD2mC1dTZsk6Nm2z21URjdRUOh6Nug8yNp
J+q+YHCKBAo81bhdO0Uxls6kJOvDvLpm+dQ9yrDWhnX8U/ZKDRhjWTmzGLwhuRVm9jBPOgthZkDX
QfjCelp6J298MiKoxryhDHmU66xGOEkl8DLdttGnEZnunJ1k1SLxY0PSbxMVj7qHzuT9oEs5Ss8r
+s/Fb8WVBDFGW8dDPV6BBkw1SV8vC/EFCQBkc3ppC9YhD9XL36c8bmRUtEPilcC4s2z4N3wbB6C/
K/7zeE0ViwsZM+oThAD/vwkzIuzqeRN6jGAG6Uk7bteyZhvfEk05NGc1u58o8HgEk7+/pbfZr022
So7z/GEyns8PynoBv0c0jMJ/bYIDDkGS2DhM//jAnQf8RRkCLWbx7vnYJvyra7DvWEkj40abKloq
hO4IVW8Od5f3xoch61sZOC5vs2dn01Gjsls/sIhCJckSO28pgHjqsUSTHupEUJyI3OIHpFYfuX0K
oDX+jd8R7qQyjlI3NJpNNBTcCYysxz3910snb73ZIkeaosHuGnU20KilznDQDqse7kzq44umjFH5
hG4O9yrIY6iyg4cC35IdaKolX9cGyuq0xQM/yPVDoYIbglbQjYwYnfF/nVGF4YGCS1n0G2Vx5w0v
WEZKNWUzfcplRTkNMl9c6EL5Lm+VFGgE3axJLt4n2AMxtJYbS2ZV7SMfM7TKZdOtqu2DEfD2rmmV
v3PX4MvBLqw1t5ooPi75mKz+1AJXPzZ8Nn0MG7GkxvxnuyVPKnZ/iRtDjLsqdYwwZbttBbfmqtZb
HGxVNOsvrnljIc3qq1s6NJORsFtIYJUA0Dj7ffTFgiMJx5i3+2FqNcTJZGBw257h+i4zAFUvDD3d
D0DjW9sjQZ7Qe5yxOoE/f9GgUe02GGAP9NfOO2j3P1qZMWTywj9T3S5+wcecuciu6F0LXA0fGGux
EP2w8ZZoPCv4XTN2H2Px9rTlXRWdH+irgslQ1aoMjQtqdQvAuyZV5MuXYjBa731yKxBCwRaCgT7U
diJPmaBfuCMX6vU85iN9FKe+/olne1c5Vk35RW94ZKqWgr2Jhg9vx6/yL49lTX7bxUiPf/US0iNu
pOg7eUzR2AuTHHosfDGUpnNGJ7xejP0CXx888Tgkk7NPH+VMrdU9yO+ORRuCbRduNntuB8hQtGWk
qIk325XcKbYZnDoUfTVCW62OVg48peVdSyVLGBhT5Ucp9zBt8hybFmycuZ0xbiTKBdshMHtuHSYe
cf3+q7nExbkiz4BNqzHBJlOWxRkzDzWOLYZtrzRNYyt2hy/FtawAPx860pgqLNKDlFweILda3cZX
8fGvDh8Au3CFrXCFGbN+QyKj6E46KHnRwUSJrVR1SKfBlWTeV6/Jz07vZv0pl3qMkY3KD8WyHVsO
Bnl3RR0oXC80fQq6kWXpWPxxazGcYVJfv/N0pvUyrtPUveBGIymPpykp6UBxdCcYHJQVGWPqXo/H
5MIuJf2j1Lz4/V+rNtPieAv85NJV1mfM1affZInKULTiO411z9Xmwi94O45nsx6iWVTqSyj/Sdxl
fhnCDg3qNubp3LrYXApbzAHFlc4SFq4q+dtvQ+e7Wu1x6kYyiR0N47jb3bpe9XngrGCTSUxgMWyB
mLqN6zOXzBLyPBRULAfQA+Vp5k3svEbbHr9oz3fqeKnofVX3nvrcabg6jy2zlZYr5Di6rnvlOPU8
yQhULtP5L6Y9V3WYFHT5H6Ucmd5sMVqYWBWtMDJTedrM3sAQX/lxVwAV8CVnKafySUut4V1nog9s
QNxiNXecuCbaM72rSPmQZwQwRnMeD8mFTIUfdRp4yllJujXl0Nnd8CmmigqJMEdGbkb9wNO/uo7v
mqcHU0UntwnSwQwzGVzGFD5JSmLlzkidgRKQ+0hoTzfVVk3B1/O8MjrgY8f5WnsTU3fqOi6+fYrV
GY9Bqo6tfPVYKivkdidtoOQBuXxqyjhDPLLtNk/vPMAYqr/xXjCWb524J43LzBxfe5tOziru6nkg
F8F8LKvzvk4SkcMK9n9KrUpKcIqC/BNdE1ZyWu8MlgrKhjNRVWVvceZLHB94Bz1BUwKHpp+dhK1z
amxn/9YMcyY/juE11jO75mI5zh17qrnX88tezL1z2CL2OjwBdYkMMy7n99Xooeodxhg4HwTBz+aD
goyQo4FNeSzPPy6PEKCUxhASqEHPO65pfgm5f0Z+TwLxMGGE3qlfnMmI1OJqP9iFEJZKJfEUC27f
lTBt6HNJqw12Zquhvrzx8wMjoIlQnXNcM/yqryYJsOe8ZuiB8Ra/jTZ7x2YCFiNOAkxTTxpbs+S+
0KP87X+q83ppjyxAd3keI8U6RPN7IF5xlUtT5cuSapXt9Kk2cJH+3zKuupzn7HGrVQpWr3CNj0pq
seSbvDFPE/PC9oki96jPyDk9cSaAlO1RRWPOhNHSAA346KbKf+OyxtMMJz2xaYsjRAgSdbKwBnxy
ac2Ema3zaN7QT4inBI9X5dv4NTeXW8VedV3kAx63UcelnKnIrLQAgAy+J48Nkk0QfdLqO52nAM1s
Cv9tC8LFLPhU94lA50Q0Hy75UNwetzMPsup53DcaEmU1/3hi9YK0XZWSOYH44jMCi+JdpOqOw8dz
rjrr4RCtyPTtsSDogiMd9SjSCqHst6+c7BEJLs4KQ0XEc2/f+rm1+EICMkK+DRHirPL9050G17i2
BiDwyhSBvhHvEI2w2YhpJhZX7CjOJa1bXHvuHEOfMmYPrkfkN6i1uEh7vWkJLktxoychlbpSu90s
jW9LBA5RunARiXXeujUXjBHZT3BuBRGJh+yGbP9f9bDlkMPnKOAM60O15eSZc8+lZ1rHN+oTrv1z
zLmHYlcXn5VDiZWVy1TrBGyeQl6an1nzyManT1BzQEqkl0JCJRFTnAvqe6htB1PgjddRzTl0n04q
NqmpuKNgl19ermbPFicHjshsxy+noBXFaZnQFC1urVrltQjhhY5KilgoNo8H8glGni1UmnJ6tW5r
gB4U9B/c9jBHqEimM6/4o1uvu0763IjaZjbHWLgZRa9LJTU75UPhqA36aiqs7lLGOrBah/btZv/7
RDBdm7txx97org+m8BaJJdJ5n+2V2l75cXXw0/pt8EN+E9Z62Pb76yQaKjqJfg7HR84mOyTaWbmD
EIwVFtMvDXrOUjkM2VPhg3G24aLuBKdGhWzEmcMxx7MBQHyFdMAIJk8t6joR6sKhNOnZQPefCdhj
jSkuOGUrlGV3OOywABrbeoBhsp8xAtUF6C3PQcgea36njz8Ij+dDqYlcJokxPPtbbgeLkE2o+XAh
W3fLOzzcl1WLLAZCyhUXQgDohAhojQcDy4oJwmF98bMT4PGicP1fgZGU8iLID8RBdIEzkjH4oisd
87keJvyKGK6yYRar71VDL0nJ4Xl44Y2UMnppO0ZK4vQ80UEphwH/0od/h67uZ7z2RAh6UA2K8VNn
XIEVBGfTkcwv/bEpveapeDdbVR0B8eK4osQxZQtLj7hXpa55llVpomzxHE4dlRR72CzdYvWjZY/E
fql7mzbamFjEvN2/UQI80CW6+VUVHUpxdEymSi5l7OwqD7fOWWee65fGZ8Q81NMjxOLm2CtfYPpU
UB91XmKIqhyDcTXwOBnFSc3QjUMJJwTlq7cycL4+cwLnTPG21ynE8NRQ7wpnQzAw2G9JxYb+XQUc
6KqlPSyLnSrwfhs2kU5lM9tRPl2dt5my+1Nbb/BxhjXCs0LLIHayoulTChYgxf0tnv7KmQdnVxZA
jO6EMDfqYVGa1tcFrhM2Zxcfbc82d1egNtJjO48PHjsgABAdM4Y9TiA/lTn1BRs715cJjtCvYLKr
QbbFmFRg9HTzQLwVwPZEqd5PC99pOSxkBROHLZhREV8khZT7ok/S9Ev/v+/0XVBkxmXMcKozQS4K
qi1Tu2H3xJwlu5XuVjIBrGjuDdvoqbZhAE5BiLnyGh1WZaD6ofjt02pCiwJozoQJgz56oYbr/Mae
nIECMLvpdoSjQciGqnhWC3oOcRVOjbGFVqt26VN7V6isHLYU4a9OTf9y9zs1vWiXDRV9nnMe64hs
KXtXfd/B1vNnPylCGSgrDvVeHsB08zxKX3xsZ9yi49GG2nrAafG2GWogoDct+oUotWesAnyHvJKo
PaBjZfPUu7N28MjtnUfDsGSheF7A7m7RW1B17LhwYjZE5LfKiWBtBdWPD0gx3IYYja7Tvk+9xsED
+ps/1dVcx/IzMNlv8Ebinyd6MrWpQ3Ro6mZJ/943vWfxyGD8xuxwgTlblK12mdmjEewbnotfyoGr
pxeqxhuFJDTi+kVXVS/1I13S6aTSsuATj1bDJFgUuso8viOUYUERgKVzAadY2N6156YYirkKU5ib
YoQHABhj4bt774kzGtZ++CbSqAkTckLE8AQ6KJi4ARwe9fd6CSwI/AwxoJ3BcrrpuOOpw9j9jPiP
tKKE2ixkbWEw2yliipj0u6AhxLuSpuamV9oCtGSYd3bYeYtj1OoTVkVVTEjhVoDAKx8chNZxoPjY
H1XVSwcHeXqHTvcXQAIsYd3neClkygISxgs+GpEKDLxYWoJp7ocnK8yOBk2rr7mw9FjU54ofZSLJ
q0/3avVYMTFZC1ZMSNpGwuB/ABvjixeBULv/lMW14SPBfwb0t2LuBANdG12rUiBEZoRS7YKPPvqm
0pSIP5nlP/KMbC356zHgPcibEJphQpfxyGFUJq7JSNPoDWuLCRZiY6o8kXPRqi4WTUo1oGK6uW88
swAm4DQyot3S+tDaqmcGJlv89REHIo5t1T70JUKsuYUvB3IinJaFyJ5ZP4gLQ/GUA1uCi5NvYRD5
MVbjV1lLov+tP+udRs/yr2dO02vs9K8aZKqf1a7ru5pe9YAO4xvkKkXBVXVR3HBf8TIq4MOLyF2o
ycgPRQCdO9GKO5cChyqyVSkr0qkogdJPOYPQBHf+TEBWPVzXsQstWnAVK+Ri+t6eLipuGzO3i5E7
OGJi8KIgWxDPTby9ic0/18vzjw37GgTvl7IKlpsg4EFQ6DcZnO0V0ULoFg9Z4WO0NviPsDNrUhxb
tvRfuXaeG2s0Iela337Q1oSEBGKGFxkEgZgnIYT49f3tOA9dlScty9IsrSoyItCwt2/35WstL511
ewLANwbrTkDFxXSzLfrUka+JcccRabklG+IiWnG8uUzczHDmCXKQW7ePc/gaKyJI4bwd3lE0n19D
cjxbFvG7sxM9xEi+9XwdRaUuolc2+UxrfDpWn6XqhAha7hYZkEzjtozlcuInJDbalwg6+zRfOwEh
7tnzl5A1kMStwT+XLYem68aF5VX3xUhfc1xrCxpsB0ra0yQcaROBLz0lW4B3b97D3jHgNMm/sCtz
c5rSPOF6NuJjR1nL3WREng2/IowmwpuZky8veFGbpqoLFYSq98SpOqII3XdnnOkeiawEkjLG0dvu
RpGtBlR3G9LM7yzjLc2Tpe0/+/1ERtgRAx1+Ml6kN3Duz+gz53sGAKBGqMW1kT/LLT8O6SjkExpo
eZQ2DqVnr3S924qFRPR7EPZ2poiwBYZkRJJ0wWYHy2TqVzISOf+GUt/NLl9TEmq+YG/oxYIaQDdi
DPVzuFosAprjHhPSLK4dV3FSnireAIplxKx4ymfrX5azSClGCaR31/Eo4PkQOsGeOKTp6sGhjM85
b3E4elEvA8QdJnjb0v8VocQ3ekrkBYOB7dG64KO8VR6HbE869yA0UxyGndOPB2PluKMdA7PydEuv
JU5ooPf7/SMd1/HSV64OU1qWCVEpkYhhAWSYAQE+fGatYOvNdy/7gL9BH16fu1S3cjMYDsf/OY5/
3qBMO+l3s4o2TTal49tdLiXsCqzp2c5UGZHEtxbhqLOO7oNVWqnO6sSmkNSxJrYHNMwZmAlXAiwt
HI1WmkfOxjk1nyHk8B7Uvwcv3B6+T2JPXurAYHzwJIXKfjkDbaLPILZAjyAQEaVkCUbdR8crWuAh
PBKujLXzl5zkAtEmxsb7EJ6sYNetLlAD4BGIXZBxGE14z9VYEO6zjXbjYXlbrJ9QJ4CUKZMI1Rme
H2lP//J48pRPrNtFoI96waJxG9e7Q4cCT5DofRyjZAg3rIvtiIW7uksfn8ALSu5In/d6n6jXlsI4
t/YrTnUz8iZ3P+qJgQ6jFL9GGuhOfndlDVjsyF7pKAztId3cHuq83mGrgCGwLxayNHQwA1G8M0pT
wWX4PcbBo81zeoA9gC1iBIQAQT6F/UU9+miLyX1Etr1tk1bw1iZY/RCZ0sVllXpcOqUaYIjI5/S4
XYrSyp+l7x80gDnyDyfdv0htSSk5CiDFStpEvOwYPji5FBx+/H3aCIMGNMNWORQ7NEvd28vhPGQR
QSriPMXTQ1I39rMN89XRk4WynIhvX1nWSLyQcgR7ZVzLWGNAzjCcEvqCtA8gwfgoNyd9ftetC539
Mwd2tEO7p8kzN1mWq/bZpU8QXV7A4EvrGML6wdPCkS64JH6oBBhwhM4OxZvXZgRB75RL0hISOzAe
OA17jtG8SF4u8/ekt2EToJhOYyC7kdxTdDrjuCMThNbDm54b7M03RhenjWQ/BRA/zS2vBpWvks3V
A51miqgedM5dHch0bVTdCkY0UpI1e/MHWvgMUb8ULnY2FA4cWTdeBQ8Woee3haUYZ1D2Gcj0wGBu
iQzINu5l3N9zTOyHFwsNjLbDsDWkB37wcpe29T7DEpAe6ME/Lu9CR/fpVKDR9CVvVYpXAdkP/dw3
s+UYj+XQlq3S5W7Ae0PCa8oHtE878h2poj3VYf3xGN/8cedPxoO8YGxpo5pshfaZ2CHDuE7niF2w
Mv64e7y6gqjtUnad3dSM0sWT4Yizw5RXETxInebyP3bTHhgVUNYKc6uF0nEeb37iegbp5eAGomJU
NCSmB1PYaBHcvi/gw4T8QyIRlFyALL6uPuqM7RZnZGotPDSHN7EFeRhdibz2NzP4SiBKoOVDSDlx
W/FB9hRkSCOKqP69u6MhFHxAJl/sCJfNU1NgOOnqvJikn5a32oXXl+hcnSj9JEhJDQBk3M/IYuuR
xJElVCAXJ8oFMAIC0LSYziHz5Q05YSVCgBaJCW8no1Xkdb4+Itj3vhzGXQ05EZ1ePgK+KLye95gu
hOqAjEvEYapLXYvpcihuKSb5h1e2WnnFeMGGfEuwCMeqKIUEmkPgzOe6E+BQ9pISnWIAzWvMWQUc
yCaHqnXMqfgPT//18VYdhszjizb4RGp/9lUvvgbUldSOq+sgrWUOHrHKji6pwGhiTluIvL/K3szm
i07TxwxhcKydgZlQreAlSWxRHSber258wK3leekjw6YARbHDQwaU49iDsBGk7ZdD1O7NCjhGzowQ
okUL+TaeQMoj4j3vygcA2GbhBgrA3D1jdkjOKMhySFd4AmJirMKRDKLx/Dp9uUkeLeUUwXnC1G9W
52GMfov8VpABG/M5hAF+T8e7h7LJwcho8hD8HjcrKl3AW4AwQuSHeoj6nXCL6xOQ9aoyPE3Q/Ihc
EJ844yzPaHfBhtL8+ZJfyfkcCoqdPTGyrYqV7qd1H8hxC7A/2VKlcCZgU0ltW+09MPMYt5LNxqL7
pSfYLo5QjLJAYkz5xSnBtJMlNJmk2vbmrCbqT0flB3uCCORktFkIqDBruAoun5qQnaR5ExCZxrlT
udd9CMAxltoJ8pmYV13B+XIOhQNUaoHrlkcBmgr+WFascxTjKbUPB08sC3DZFakgtRGp2azkc4lN
TIRpMSV4wsVTFtNYGz+IbpLDg6MGxX0WmpzWIW0iAp9+JyxtL0cP1COLjQfcq4xn40Q/WMMC3HwS
kXMRCKfcdZ/EgM0bGSI1sQoQHOajfX90BWvOqhlLfsUCWYEsHhwWkKfGbOCM+oB3aDgJNlwMbfRs
KI8IHMRn3KFD7S1NrjeQ9TXS+wJLhYC46UL9rtHtSIrepsWPY63GmMm5wj4AIHq5S3ioZAUZ880g
iNHxXB5JSegNOtL79rocH8PlkswhWRZhv3/PiKr6FKt2HwLENRkrTp9/uZC/tFqRnTPeEU3eFCF3
n04wSxJYCOaPc+/41bHbeMZndt8zCA+aXLteKb7JfNrg31XDnf3BqdHJWO5nVP38SlrK0BcgStHE
hbX39fSn+k8eny/jGDZdRmYcZ5wqvDIsHSX/DqYDf1E9MvFYqiIY2xHgqeAXWsD9EZM9qA2QgyHc
vPr+GPIAyR1siY3KTdkO7WFru2aYOzpyGp0pJzGmyuRxNpcG9wZIDSW6xRgq7/5Akn6lxN4HraO0
8djxOTcSFkUdHQ9joD3EUHhumkAvl1eW32YSWD69ZLGtpaB2kECBRGsHHj4jYyYNZFTLx0CXLlaw
xTANJzk5JweGau0+73JzSbDDI+5a8YheA9p6oH2bIRDQpQlUDyKUNmkzbauQBdSxH4bUnnMa1Jgc
lQyuhyDE4NT7cK31xhXFVLJMSAavHnVJAKWS9vTAlYkqtIrVeVBimA8KSl1mlS5+h+45dxbgpUMZ
+aHE9siiJ7RYZFraIDoEQ3Lm8AicfEsXuT45S5te8ZkRu86yDUl3o3Q3aGfo7GnMiGe/y4ZBScFG
FUmwA9KZYCawc96JiPAc5CZDCojNi1Obo1tsaZedsvck3BPqqdDN7uZS0xKlbUY0JFgA7ULgpVdV
7+V1Sv6tbFCKR8S4iEzatZI3k7/SfsGeWOM+t8c+6HwHDFeGHoQVmJIiBuMWXytxhybJG4EPtMr5
9ZHYngQlCa7CioQvTvNN0XZo1W+By6PPsqJovaFqoNwK7rgHiIkyGXHo9kG4N/FnhCERAkIfuw7a
4G1SyQgkwoloOfCDqbKVCOObigqfslXdp3b6afsTsBWuSGQkQzuGd5hUVzcKrlFJQ8c7lYC4xWJ1
8EQ9ywQ5YeqRF9+/ZI9ysaJP4tGkwkLCQ1royW4HFGXKJT4aLHELfKm6UTi6BFvXYFXeXBIXcZAY
HDRZqJJkoBRS2U834RB9dEYxuk0piFIjnfEu1Yanze8S0U+TScLaG7RuXGq28+i2FlIqFY7epBU8
vzAjEz68eYzR5AkcvAUhooIyiISAU5QW4C+SCH0IpgeIF6BX2worTn9LACNungArjoTZST1aHQe0
nXFKhP0HtYhcUOVJnt16wx5YXm7CVrrHi0h1nrB7XDTjPXa8nCysH5oa95FcZvjmLqnD5UmT8r+M
qxZkmTWUDgljnb8mq8/04KwACSTIV605bVIPYHAkJSkBCcINpJid8m/0nwuXGRB3Qmzj2IrCgg0a
yEoWDMMO524nSMBvlmCrH18hXv1QJioILda2b63gFp+H/eem5fgoFh2KAgjc1kpDfg62An1HiXn1
ucktAHpwSey8XTg5fxEtSpKV9WjS7k0+H64p4tTlBejDDAXpEucAHuzJS8VhSP5hAZujwKe/z84L
qVxpzyNYcHk1iNgVj11lYglrUNWg7dyGDxHRMGbEB4uEDduSGNAroRdMwc0rLnwK0Y6ODzjrPASK
FT1aBmDxMqe5PJygJzNLWQdRBvK4PK/2mQq2AA3qQFEgb63F9jGhtQ65Sya8D94LxSVnOfvwIfQY
vLNZ4y1dXuhh3sPo3gehAfFgbruQ4WOK95g2Kj3s/MEtcHo6Yv8icO5nRABsacIOnHUJVM6Xyzse
ni1n+dm5FN1UCVub/3EBB/t7Rj6gvJRkWDje6DIBspGJniUiPr9P+UXPQR8pmLD3Pn564y48TXkg
AQHZY0YZQuzJ2ikJFt8+N7+kllMV6x3R74b84Al/rE6Rcp995lgJZrj1FEY1wcgTNGZQh/zkZnrJ
Zx7Emz1ku1W8JQaK/aJzcaLOLSSfofEskaHMrbPEBXbVp/hiyOsanyNtRhbAnMgQsdLH3w2WN5hU
zuXJUXxaqGJJrkD8bYKOFzcc9YLygMrgzdhQ2ZnZYHrNrkPeCBAoCxYqSmy07w9nCp4Mqf/mWeTs
I8+z+kAn0WsYjrYhc7XjROcTfsCLPtZalKFAq65v+FRLklb14Eh2VZJRBI1xKOM3pj1nH32JxZ6S
at9sN3kirwRH6RwEa4rwwPRseUbI9iNCY1eMqhElH4FAofXmthbb0SmiixaasM6gb9C3hT/D9ss6
TK2k3H01DKXCdN41qEsw7t6vp9ND74dglyTv3hKFMCnQtBVPj0yFBoA4rjmUsTORCtOfxPoUycz7
OeF/TNja+E5tT4k1xJYR0ohziEmbudTHNyFBdekVplRLRBGVTgGG++6GjXUJELgBOe2msx74AIDA
Y0iXCciAKtnNyHjjoyXmoM5iow5xS+/D5LUBm0oYdoUHI5qV2G856/mb1TGX3dZWj5IpYwJHDGnt
/gFzJqlyzoWzlrU7lT1vTQLsj66PeBU0oJfozKygi+R3T6D+dYrzDc4zTvvuwJKUcyxMam/Ie5qL
78RY95Z7DKnxIWFiCBVtM2VuRg/yMlZAElTAnGuA+IDXnWcSuwe76hsXlm+XjwIEPXQTiKKaDS5m
Uay0Gfg2aKatihVxONPxIwJqyI18Jv6wYqAICgzNGMpOI7V3afkPV+nGIM14oyQkc4TIC7osUsA3
XM7L4u40pb/EXol+qsCU1XzHQPLHFt+AnY6kOV5I6x36DcyCA7Mbn4XjyALLAwqitPRvfh9gRHnA
t2bffSQDWCZ4zGgEOSHYdgkGiQZLErIsgYQZvlTvD0A5pgt74BdbJs7KGlts6GpIBISOy5Q0WfTn
yL923KGI6Vy9CgCREq+HLegpF7dXGbzceTjJ25/u0CuVN+Qsx1lGx3wUvt/0d3JYyEcXHfvRpXHI
9DcCG8UO3gsF4UAewRDUHm6NemBucFqadNma7dnhInjNutcszXiN8K4dyjdJ0rtuvLawv8jFkLNj
tgW4iajFly9rnd/F2ugBjTyx0Wi8qvQhCYEgr/SPIIVt8Uf9iOVhTHDbY7sBao5TQ+Kv96g/WGa2
81DdxITPzH9WJxYDjZgd93m+b5ojwB5NEghpvi4VNcYI8Nx7D1jeVMAfDppQ2pgiAulSPbXCCgRM
ZcP6mAkO8Fd0N9sb79mB5Ae1iD9EVm9jhzEzQnkf/hK85ecxP9wpszTLSMHrX0KcZSShrYfD80dk
MSVHN3FPWi6Tvs9SYl/NpdybquIDTj8sV7az7gg0DZIc/gy/u0ibZB/IX+YF8Z9Dgx869XjYyP4z
F6BC0vUIVrGG+Nd0fIMoi6wHhTXRlucM1oUdnHGdGOijxYcYEdROS/63skDf9YEKw/glFnrQnh05
gWWzEoCwFRSi6cJBrAiyLsDffrgsaKMs54/e003Y9FJAT83mGg5qJYRASJhxm+pKkT2pzg0aIU1p
EnbJ0rAQzBXrTZxtt9sXDi10NlCxPacetJ3XZDQCJpCeFHP07R0w3c5NwPAeaY6ymUI0SYiBphfD
A2W1hDWu1LuITIlEk1HXznTKki4hAjL2AHL4R1TdIxKGQX0YflDiz45Yt88oniuqS8qImeSf0PsZ
WWEEX3sErZGEGfMTO0DQoP60hr9U6ULKuPdDyHSeOZr262rZN2P6yu4BtackWn9UZ7fgdfDecRHl
edBW4YlMMzi4WLh+GL7JwjjKRYzNDGz3n1qjCOWPWBB78Wfv5vsuHemWd8In21cjmSVQy7KO8FHs
nWxKT4DNIl7C6P2p7jCGGHGQYQlLrxgzyyHjap/e/hoch9JjDAtKA+9UHCcqX6PbO0nNgHwHxypA
mc3mAKPTZzJsrLH/bjvvka9OZ7FTXX6lPAhp6/HIMaxgc1n0BHMhscsnhdcdcdAVx1sbfyHGSLvu
cz/NrkYQwr+kjwgsgJn54Qxwvp9z+uAXLQ8mmckZkG7JCwEkSUoDSRc8TdrrbLuh7UOXF4HGnO0I
DZgzgDEzKvls9yapIeyD/msMZpTMmViSJy+O6/bgtfNobWoZ0QGjmPm15gCiWymfWevAefB4sesp
mm3KXJTR/n6IyDmZ64G1BJjQ6C+dy2mZyooaHnybsehr9CXjc8gQUSoRPEe8luqwhQ57t18NxxKh
PcOKUUX30wVM0ML+nlWANR4w7HNOxzLLplZC8+hu+ZAFPgs1ZSne8T2CetOO80t01/r3PN4Ue784
JTYjeAuCxx4WHbkyecREdSG5MFSWXh9THVURHekehDrx3+cW1syaLSQqSvcE2pvlXcgvIUE+/RgA
fa3s3eXSpat8pAqZZSEUBqDvJUAIVgnzqTqMaZnAxmYyjLiew9JhOhCUEBab2IfLN+32sdSfP9ym
48p2kITjgfCyKpRJhChQbzvURESMMoThHZOsJerKevqd6aGmcCbDuox5Aau5bgp+B46vt+BsD3B3
N3qPi3gxuwfjRZPufVxBuMKJq0IpjjqPTE4byyYtFa4MX2T1zB/SArtX6pxChA1I29B/Q+BGaup9
J6gYEBY8KhdlKvQC/gbOP00+aAhI7cgCTWk0cl7fnq5CVC9gcV9v7vaQZMRtErpv28Wog6m+TrG+
4XfnVOWQtve0LUPplX4SwToCZeDiBxRGZXij2oRJSokZP3zAFBlwp1DdsWB69BqG32E+z5ASJ//O
J/RQcHdCPbif3cOKOg0SGRWr0fHUE61OaZ6UKMwBfWV43ciSBKZey4AWsbnOpOJqDYQA5fjZx4f0
w9wuY0AZtYXARVZ5QXGKqUTSmWGTqLYAO/T4RQKKY97PaqrwwDS6XHjI+S5P1bW9+YEt4HPC8cPJ
TnetK0R6HkJg1JKDTvt9Y14EUubXy4PnR0lmd0fZZqvpDIKKtxmEr93b4bynyyShEIvelDwxFOzV
QTUw/icg8RQiYicZQIf7JSxkWOxsMZUf1cR/kTNJWYKXfCSSB2pp2syU0JURUBBLShHkuQ8v/wJn
LOsMJdMIr0hrzTQqhtoffGvGTrS9e+6DiDbQw747B6RsYltZDrQSpwDFUMPJDqcE1Lz+B7ITFdlF
puayGol3MgqNGK1+lTiKfN8MEWqTOwcg8Uyalsxjdb13Kei4oQWFZzGivmn1NpsRwxnOtK+3vDgo
LDvOTreJ2bkAqZ8fiAafIj5iZOzZuFfqAT4CkBZ+XZ2LgqOMlE+cR6ALafuM1NHdxZJfenNaTBCD
7HqkIwmbcLekYOVZdVxaAyDGjD/+Cle5BuDd8VWYVR8QUkt2Vq4b4C7HLmHx0aWq3eCsOrPZA0Te
gzJGL+JCaTmH6d2v3A58lU93l1aawAMHz8Keed45vfrar/12y+88QiUyyfprlCbwyiHLwWFlNjZ9
nbPECLsdCuQ2lPG3SIsB7dB6rPtQuKHm0YA88V1dONynVSr97KV3P3vcmbXnweBmOgMt8WYfDkzG
aDAIAJyeKwOOaFQiSjuW5cuECrtxPysb0jfz0QmHkH8d+uiO2u95CKMpymmerilSPsurH0qsmkWV
U4hJuKEzbCusNyaIMl5X/Ou//vf//T9f7/8uvq+44zTF9fJflwrrq/3lWf7Pv1T9X/91+/eXu5v/
+VfH6GiaqnQsTTMVy9I7qsW/f62G+0vBdyv/634sWxf1pTaTtsR9xcF9Mt8gUFIG2QjGGTD+54H/
7lNcAPnNQbafoWzD3vjPV6G1/+Eq7L9fRWG0zMKsuAo1IexAfqOhj7MdPlMtOUUuaxcIdlEydQKL
6OWbosQecryPj0nuv6PbVv0ycVV7BTBCO+mfr001f3dtptXRDaVt26au/v3acqOqbHvPtcX+8rFQ
nJN7ZRrd99uxRfCU9AWkHnK/ubBlZJY8/fPna799Q3/5fO3vn6+Yl6LRLaUBAJn741csIX4SxJhj
uURV1x0Ge3gYOZ10OxIRURX1nP/na1B/+37+cg3yGv+yShr18Hw1xs81aCRPWNtAOUQ3Gng3CJkK
PTI3/IeP/KfbNv7+kc9nq5MbNx77cScK6SF+TXcbJJUMZy2O7gs9NgRSztVSFAlUVyyfH9HrLU4M
h5Yj5mS0gYP254tSlA6f+st20bS2qrYtw9A7bUM+qL88iOfu9C6K6tZM5kl3jKkZM5DOk5b3Wo8f
8EOf4/uwfRvsn718PyvbGTW/f2OO1YOxpVp6MZJD23lnuzaSWpi6pmONB7vceypw+HE3juvz8OtR
wJco4P0Gh53jHxb+sNN9qaGuDfd5Aqv3DFn+EWqmODfpogJSpfNLg4+xekCSRy3MtQRvGsPaubDY
L1iwMP1EjfA/QOz+vAj3Nsnee/p+uG/IsZJOT5y8bIPYYpYVaxDekAymvI+uHab63SSJ/cTwDh6o
xLxC/GG6u2/IPP3Nnx/sT5j5j+eq2BoxSNVMy5Cb8C/P9XK/qp3H+0oYghbFQMRElnawJWjkr8fd
HHky3iHMM7cIDf3eiutCPVX90+uVwe4/rkJVLVXXbLOj/noVeqkey3dxaSatkJ6ejyWVf/z+PswG
MNV7FmWYfXDdf7jz34QXQvD//8xfAvCtLl5PZceKQigYaP0EZfk08X0Cb9B9x8yAd19R7n8t4L4C
Nwet+M+f3zF/cwEqa1m1dU1hQXd+iS/P27k28tvjPanhR+gZg4RHJwZHyZWTKCRYHeb2Xch8dl1J
nIHUCTWSaafbp+sPv4fXAPojNQgl4nItiVltkBZmu/LyHq5k+kkHGouCjradrJoNZypYdlJQ592c
RTGuvt6cyotj74lKDML1AjHXCDpa5abUylQbGrg+PYdpjEy6l+t+Jx8YZNFlWJ5d7doHMaJ/CBus
vUta82qqi0evpJ6gAj+GGH6YJ79lhupWNV31GGrok8VuYFrIsjX6Zh+/rnpWy8uDfckxPEDAXeqL
gmG5hW9Sqdg4J1Ud3yC7KsetVgK8YpETgacPqqmFGxSqY3suMZ4Hri8fl5mlzbGrbxmICNRmUTS7
XIP2cEHAMXBDXeIXw/ex19liQrQTDIT016VYtwAKaRczNh5XlYy2sOTU3hno3EizEmozmqWN5eoX
77Fn5OlhwI9hKkCz+dVte3vaBm+mkEr3CkUXVHX4QJVMK8DMYifx5g5nuy6YXAfG9qYZuw/z6QHj
+fjVr5ZjuDiDwWxWuVp0cRZPr1Rhgzv1zq1ASy+Moe3A3MYwaFxs8CVMS96NHXaYTot55Oa6d9tj
1aWFJRg7Hr21gOqNtqjXGw4AT2nnWtPC9Otg7xVRS0huISJ+vnzEQNVa3Ta6eFPnzajYANAOgwMN
h4yhz93actU3Tl94qnEfNWVw7UnwKxl/BzoCI8Y1yxFPmKDp/errg2YeM5xGMLbwEVY+IhZ31vgz
HO7j03tZX/odMscnI55gojtmAoundms5cpcVR3K2oE8Hcw1pvtB1ylArONUTEk1Ylo3PkFJUFprp
ltDRyN73zCnTRLExo7dnB6snfbeyq9CXuXgMzwofy9eEmVUvzc8x8MsBPZyagRGptfNajWNcUD38
JJIMjZtSMsyJ4opANHps4wjgHrFXuvXbLgSj/cYERxjsaBJzvHi7vWiwXfHuXYP98fHeSL8BAlhM
dnB7A1GIXTPhMvaYFAHpex0VMncALlSkDwzG2j5YYHrteIgqL/A0AII2solOz58/uF7gjoSqUj6R
2XAw/Ca1ERD8y8Hx3HsriI9kO+3u0wIX0RbIECEJW5Km/0ampW1azjr1INbjzE96+2zREpa29DJV
vir2x8uVmDMUB9QJwDoEAupj/HT26ZxpsYx6nkr4EngWYMaiYaAHULcntLpCoGNn3HUg9NCwwquK
/vuN7q5jMP2Xr2jBk04zN8xTlO+v9nOGL5KDE2bgqZK+klt/vSP5di1JPlkEQRf4ud8dfpUublBe
o9ElI6fkQNT5wQ53Hny/nK/BGwmIR6dskU4QMNK6Ld2F5SBGWPAOhOwYUzJt/iEiE/z/8xj6W0T+
Jduyj8rj9Hg/32R80jxACu3BvXLU8j3g08sYLnUF2g23Al9uBiIP3m4RMqR1yD8AcdRyzhJhDkbr
C5xoPwQBmjI4Gyv+7hlvaohSRGIoHfjtoRQaQChsWl65KhkNsjIe2ODIf5zaVhdEeldF91uKhh9W
/VaDwd+yuhArcDM4DS7jZ0/fHmnkWbgCcWE1EwEAAbWotOZ6a4S9hnqOcpIyldxdxz+DuZmYmOBG
8n0UpgB0TYygloSvNE3f7N3dFIWNNVLYIitMLlaSWXrulfWoOPmHM7XdjcCy8npv54s96V7VbyNo
FLcN5BgVmK35bAyWMawR2RSC9rRx0xm1GjiX7/ExixYzNi+B1d/x3luehSew/xH3HuxpizPpxZEk
3cWsr/3Tk3Xo2c2/bMBWTEjYcPn8YDPxMJ/X8FSRPFZM+F3BYoWbgbO7+/GO+Ba+V2xbHmv48aou
vLMDcyLtaPdxmLRGI3b45tpyxrA4FbpfGPfyJ5veYcgseyyu+fp5cBoeNztM0OGwMg9gdRnqPtwC
xYO1BgkOYTRzxuCBCcyQgK0x6mZsANN6OFI5VFeGeLHIIbHcYIl3hzuX7eO1gsYlzXQj4WLwdg3B
hs9xJYoZBsUtv8A8jUM8rG+EPadCgje4x7QJpAeUtjAG2oCmKoK33LNhpvWkDOLPWYgmC7xfMq+/
Lflfsv2ivrw/73f5Jq++Y/Wgep9eOXz3NKbswJVhYBSz0O+uEdwfrhmstlsThS5l9BZ9NvArY00m
aJJ8mu1h9ucr6/yuDjF02yTrt3RNV37Jz65VdXrlrc97Ao54aEGoar/d8urp0qSjRjHkNB3/2Eo7
DO8C5ArVKf1k5m+eewfaCk7fQWJkL0vI+sjlmBfIXuuqkGr0+I2qePTMoH/krK5jmdgf77zR9W0O
FJemr+ETKh9oTqQk6PH8Uwe+0QSqDOqPf8hBzd8GHENTOuS8lmL9VD1/yb7L6z0vXtXrPZGOgJcx
ffiSESQCH9WnYKB5Dy+VpECbRKNFxfyLqdLMPkfn8x5RoeMJdPAph9uDQe5bKO76raVkX9ZV4K3U
lzM5zoGtQMzhQB1FB+6G5mB82nYmJrwR8LJddu2LVgFhBlYKx0ao/cPq6vwmr1eNv9zfL9WFtb+W
z6vxfpPVSv4ByiaOvOu3DKz0J5TxmulQnIFSNrSDiOfSS4OgQKOTCBuRxUTBUO8qDLKkuSmNciib
Plum0s4VgQ69eVFLrcyzy/4UsiENLke7+TBEdUmzwB/BR/jzotSs39Shf7ujX1Zlo6vP001v5Bt7
uHPlS9M9zlCdRNCjSW19lq/HmDZJvRfnYrw+GviluwDYhErIGPQcN0oLpA9HyHNq6OJAFHkJXYtk
I5ETIKEdN5TCuPoZGYFDN5rXvhfWNaaRnF+C58cvzZi5Oy9MElXkUwVDVj/oNzOaRBqt0sbr06Ck
l8D8k2+bZDa9zD5q2Cw+FL3QCgWuaES6yfgiTXhkH/lQsp5kh1uTTcLXIzQ53KRFDq3SkPx+1gKb
xvTmMasZtDUsnu7gCRiIaon38GVwxNuO3kpUqMZQ/R+olMPtCQQYHJTx1vEIymu3zdw7ojgux37a
2i4WRxXprO7X/dRj3CYzKX6UndgKrBh5DCPKhYEhedKwyJwY4JuIIz0JUIS0XGWiWvhcoKHCzNj9
4Z9O54n9lVQpnJU8qxRqoH5H9LGmUtx+ckwPkI3m73+LS4rwkzs+Bch8Pv1Bb/N41TC7+uM/eWlN
zLZ56ouX5fLFKxQlEEsMeeiamKuKVOc4RhocDD+zHe5UA1OQqMwsSLceD+O2nS04rxQh5RQIaSFr
SLZUtEBASSojTksYfd4bWXB6v3ES/bCNYZ+9YGz16q6OeEPclBCLXBrgkKb8FiR2K0Ue4GKXyJgh
XFeZDhlcLXfJUvmQOpKg+wp3Xa+wq9bQUyQGtjyh9EPhPF3J0wjincmB5W/vijMB62beOfwv78VY
u/XOcCYf0ns7fIp33nuKxpgajOg4Cy3qtUq0o5zTl9JfSDEzvqAfyhStnaA2ZjINsrQtQMDmzxvM
tH5bFf8lZPyCSDbK5fputQmJgOqEBZO66TaWBsNWhPvq4Jy+yK7n5FIajSdmnc7zgG5epPWZUxLW
wt9Z4VJWPZRATkAhEpji+4zG4YIC8919jT89lhVr/IHMA3b4Al8K6L2O1cZojmlo7KH7bdCuAEMg
ktDagqqmWevHuPF2DMiNLrc+ReYGNeW+ochbrNev3LeR69Oua3uQcbDEyg2fapP5GQfyb1gBjdec
XSgpRfA++Q9UFhbekvHLVenVL3cbYgVqKr7jnkDbQpFJiZPqAXJTJpmyA/YpfIK2qLc0T88eDNvS
b7BV6PMgZK2qTyvKAwyr1rgWSnOq7h4haQQvBC6H7TOq0Vl2OF5i6EebELMNSStzJ5JgCZu1DJ5D
hokVworFFjJPNOn4KwToNSpzEvudeFrCQF3tPJ7r3bCxA6PlAWC9hprQWxF+TmwYy33ZmDRAJl88
zhSuu/Q2TRUKGLYN41G8KG/ilAF5k51Gl49lNtLE4YIcOLoudvEuvj4xCYbkRNaYna/wHwo/ZHOq
4PONq1LIOrrVJb9EJMdpRZAhCfM80xtgY8eQycIxZ+On4vjHaDwc2oJ4+eKvZxgMcfFzpC4WK0FJ
XD5OpVAHa9xTwJSCRI+gbfhrU6qBc7dwAtmQqH3160Jb4mM4M3Limbeg7MS4ZE+9ffZXUfsCYfYC
qTPTU+x5Sd+KCxIkewzhIaPThuiYR20JmExwcPLWrKqGNU6K2C/Et2Pv8kAnaTezhvEVnBfRbReo
omn3OTOAO+p9Uq9U8VAG+tYoWJZwJa+OC6Pj6sV0jmDlx+RphkrD/zC4dbUqaFWBlvfb1VAGuPoO
xSTQCn5n3gEYenfXN27uhNmGc+c9di9t2ovufTdSmm3F4Gfv9MWEz+5loe4FfJbbguOI9WhSA4fN
qllhsteaP0r308MqjO12ZhaRyrBAQuseeVBYX8hSzhd3JzGcC+jIPTX8d5ck7X2GsGBFhwV09PYK
snvbK9N8exsDm+DI2HuNk6XMA27sLIs5Ov3uPiu8ro3H4AlzSnzWBOgQf+euwhsbH4OWaDOGC0OM
ZpEzXFVqyE3vFprXmcmss+/7RejdPU3anol4Br0G2K+kPn3I+xn7Qh3ZUL4imlf9smfNNUsWrdQd
BynywYSfFXYdPz/iMSWid2kOpfsBaQbfjmuCfx0TnxlNwq9Bi8g0mVag+pXq7jcvsIRWQORnSg5K
ImfVChRMHHIELoowt9QeLdyHdnHbfWKGLLUt9y4C9y70z/9H2nn1qI6s4foXITmHW0cMtjEmc4Ma
msZkgzHp15+nWkdn92JazcXR3poZrdAulyt84Q1kMSjUuPwRxSuRbK+ifaa35KESH3zMSnyd7phn
ou2n+kVz9Tkbz8b3YSMU77TP6v6xz+a4fkAmbCjd/cU3Z2Aaz4sVNZEHLI+aV7iQvZYCMb8XQEoA
4G3vDKxzF5WiSKgpfXkz2Ka6hekNIiDPVDHaB9AgTz6MwP8A8uB/XQEoFsRBhqzd23UttSEOXSUQ
TTvFoT6luyeV7Syt2h8UOrxbb4stp3sPpYv7tCld2EdXZgkDQiaX0hm76t9moX5ZNFpr1ZOljrxr
mavx7v5hAxTS973qGhKcf2zaCpBzXpDowhGfk7KDd/e1QAhOABpwqXIwN+KfCGFF6A3hhYV0yad5
cnGQpnXLzS3gtBYlmB2fTvKqz9XECE4ZmCmG+Bx8/X1/Kb9mLYaqmZps2ob92tbbKffGU57V98EQ
GyloBf4cWU3bN13NO0EWZkiAieBdAyeinR7+fz795fI8XXYnbSee3i5Udzw1BUSlU4cBWwXeKPUa
EBksaRe8dPNNLvP7xf2/N/9uNf7IZaTnSnlYJzJJ+hgAMB/+JTZa9dAcA/mNi4wT4EH2AtAON/ey
v/mEIZOiXoBDrYdfdhPAd77PkXxvSf5sz2GDSuE8gTbDUSN7yhBKeehcW3Vw8riYNLQr1FaRHyOF
6kMsxfuK7cVicLl47qwI2f94CmIAupgo1DrryYYQHcWX1naCnxXgXUAvMYn23x/g95r+j0mQ/22n
lNqVNtWRCtIRjAuowTHc08Ltn9w+9dRkitPq8OF6SNoGO/p4TpYrWSTgPuRFpTebAjHCD7rsT8da
q9HjpK++D268jEaEMyYnlkl53akqYe6+yykIU5AYCmy5SyuUO6n9+S6H00QF4D8VAsOwZUnWVV3R
RQ7747sas+r4vConsaLBE/ogJOAtcTicKHCtcgpAXMBbDmDbp0Ho7Hro1i4pEhExOLj2DcQZRwFw
gpQQJzZQCC52Qa55U7z7bhG9DtOwNUmTZUvXLONl5qvLZbZ/2AxTkKcE1tNeNESYyN3CogPL9Y3R
vsI7YFOks7DBp6HbQ8GLCL78aBBUtGpvlJIfwx4JYx9GoOyraOxFIqmeTBCE6r6Jdu3f8mNL1WzZ
kGXFkjRxmvw7t+dzvbOfgzMQaIFdZn5Tu619HLJZC0MUwtsNtT6VQvwREOAxvfTnkXCBX7c23mmw
Rqr1Fprtk7sjfFn7S9Sg23pyz+tgFdVEYrg1UyGTOD/P3IF3155uhvsoNhaUxdFb8DnQbx2FaprN
naV4OKiFe+JoDMK6zd4zETIrYMza1QgwHkZhKw/oyRriIZUqFRM5/d32+a0e8nM+XqpRZaWtjrud
9RwM+YLuhZdOkNb9ol8TmCIZdfoCDrdq9QEiJijKBs8m7ywKmrV3Rd773g7DVQjOxKfEp4hanBAt
p/QYitApARkm7jOIHgNjgRmcB0KtNYBKqXIwhyAM0UF484mV3wpsP19JFBR+fmKj0vfnklcSgeeN
arwgTFcO/aHCnUd5vrg4ixGl0EhugaLBUYF7YeMe/b8PJu03IIGtsspU1aKNbr40G1XjoZmVdngO
jlRGEDvHJ6QW1k8FHqXUqyeNyiWLaayREQuOS0SeV6a79s20ujnb0J4hgo0++gbLXuh8jtIv/SPq
VjrCK3fHQE5Lp4U01arwDNrK9u7Z36NXxOZ93dy2LpuqrSiqwn/8O4laYZ+P6m31HNwD62O1cjGd
D7IQXSIXKs7NQXgKBGBgoAz394PlXwEYP5/8Uu/ZSRur0PWCFVn5tVDHfbhC8WlKZlXSN8N0C6Sq
OwRHyh58Num9cRQaqGoju96ZojYeOqMQwgtVlwCp8VPoZMs+ITmM+ruDcvfW3wX8aUG92XmZP6DB
MuoJRVirSWPP7ZEWrb2uC471QdVDNKzQhaUWfhHaT1DVW0K55eLGYDabaIRAh1zTvoFsJ6DQf0+G
8lvtyzYsW7Ylm079f7r0e8vSdxe+Am6AaCOI5JObbeUEThQu1mxCOgooVG4DPsl7xNQvZyWfXpMl
zQYFYn9vtB8b6a4ohbI+6Y9BTRlUByylUZTHl+DW/Ps1Kbv+d7X9fNJrJKPVD/l5r3mS2LIJubTw
w6g5mwusyKZz8S37eeSEZwqrJ5c10RaA/Ds1NN0mbJ7vuWokbDI4p/r86QqaVGfTmQtOVQJriopE
zsffsB7y8IHiHv3P2Phs+NtEK53Ffhzyu2GkOUgwhGG2iqRo60b5PIpovXCIPwIheunG4TIaOeXw
4gPMILkBxMcR3prcXV9Exi5LAbXWdEOmjsgkwD6PQDr9oMcasGZEeWk3AOUHZ1VIEDa8AqCZ8GYD
XKzlemS5qLYh69IG198GdiwImhDAEVb8v5Icf8+6/kuY8c+kv9zf9uNRFPsrk753gkdauf05+lKd
PU2IA3iQrT+Hab3zZPaZ2iTpbHdIyARo9xuFuWshDXIFbtkbUG5AHIWSNmBJ/n92hRKZID3+PV75
t/H+ACRpL6G2cdzZ5/sDyAoHOqskuGb99ZJWlhbTnPTfguF+A+qQVFAYM3XDkAz55QDXdoVy17T9
bQBMHhfOae0nom7xbFPOda0NS0m4LRxNH6MuhMpF5QN8A/LUYniH739Qayfbcq6WMy/cY94RZ9CW
BuF2659OeFT2785SmxjZHfqgmy9386vTD6op0mJRvg4RFER+yLCdkR+CjXGuTXqJsyC7+IfhOo6W
mE/gJZBswysngbQg5cnLUdhYchnTMhtsaJuLwlOrov70LbGYGd7p5goYZ/zRajYmfEmImfGx5jQr
aezf+izYib+4tMJlOVK/iwDUdWSgDE/XDls0DNxrgtLmViRUWVeBoZUewACj2ACvFboQYOrzeGxd
vfYFJReoOB3ALE045RyQrWLtQH9TwTOf5qBv6Yes4Nt9odTpyBNgzmChQI53kKUX1TeQ70NdkGA2
U3yU3M+T6RAsnCSCCSN9G3Srvxx2/3ztl8Bwc5eM8+4AFAIkOMB6FAfdiDA7ya3+8+zmMAm23WiP
eL+ShWLbg4P0sa9Ejzto01nEwubtmH47/jXAWbTkOPsVTX5JBKrZ4bS2re0NrKgAL0huUgb9gpWw
Dm+ZRRwdg8doouZwczwVaVQQ23/vOfWXPccIdFtVNcmWZf0FBHhqqLZxrTe3gaAJJRT57RHWCiun
TmhsH5pAXBAzRPyrVUMda9GibIQfPYYjrqPV/M1gfrkl/hnMy4F1bDxWqnFkMABja0fIYQVzZdDZ
duFyREGs+6I5IAJwZgVgz5NaPBXO9ruYWXk3KS+fZaZdLtf9lXEM4eEm57gDHTXASCZHMXSEEbov
TkI8eN6B9n4rdfwzAS8nkrl+aMeLeDCC934HZiFZbk4VNXOg3aNo5xJYs1WOb+5nRfzcl2Dwn+e+
7A35YknP25bnQnc7x8g24oLAlaw2AzIbL4wRtkVGu2hxW/39yX8LBv95svgUP0KQnWXXd3vLDjiR
3fPBqRw7oRKFMYILtL5aXch8bx75S8z1zyNf0odif9Q2xxWPHCL70xHtABlesdvBZ6i5LNv0RGOQ
MWnrmfRg3A7/frr8S9bwz9Nf4m7jpj1u5Y6pPvmH2ApBiiWzptHZtB9v0ve3H1UciD+mdi3NnpuN
9j21NbxllAJEoudcHfsjI0cXE9wkCtbhx/79juq75fRykUv67XBci0MFUrGoHDC/cORRzgL0QefE
7SOblSlRvI5o8oEWI/aiswcJVpCV3kQVv2Hef0648XLCrdTdVT0VDAaDV7pfNYW0KWMgj4iWedkc
AbcT96lQgUclHI2IvydDln5pv/0zgJdT7Wrfq6OtMIA2RaoxJDx58ikOlc6BCoMwWtGyZeHRYgLI
VQ2TyklAkI0R+ns6+WoZHSFuC4ptRCl/OUMxPN/A0g/k/lw05JhGYcZAc8DVEx+YGycTMiSoWdDr
4eZYdjfhJuEW1kYAStCLzERTaAMRqkbllWoGX0B4Cro99B0gu7+9436Dw/zz+i+H6b0qHifl+0wD
lQDaC5WrEM849/6592X8uvLDSPjyWNHS9GMnprJONN28oBrvIClWtGlsoaBeDoS6y7vT592neTlv
9aos67pki3hJogcGAUE3b7h05VfLbBWSDZ/JDYsWxm1YHIIbx2jl3Wn0bggvR69m16fj8cAQ0PIY
g3ij+4iqQwBO/NJmcnLcopCRBmWFAlqP0lH33THx5tI1Xk5g+VnWsi7OfhEUdURuQCwU7kaxChWC
hKeRdbvvblhdvNUfF47xcgafG5fraq/x0DXOzE989HBhhYpOjwTQit25exSpmIsuwRBVWuMTXrQk
bn9grMc4LtIwBVIHQ3YzLNJRYbkhPpbgA1jgoLq6YKfgCd+oLbwNmN7FBsbL+b0GQFWpYroaTYS2
UPxugVCcBtg7uUs9DWOUltcUaInKuauRuvn7NLHFbvlr4l4Odf1UHq/3Bo8Xxm6CTeAE8O47RLJ0
fLO+3kThIX+mGUBoOIBIEZ4wRrNuTrQwRE6MawSlbXZ85jC/jwFVvz6+d/S46fSNAPh9oIPZ6+2m
DxF0tmFq4SK9dy7BJ+Aax+qefMF1bDZRGaoihM3amNVAa3O6CuH/kATh3f5Q3+2Pl7vkVp3q81ac
nrgq7sDg06Xdc4wfYqUlWjFbkrVrG6llf5QB++be9lP4cTELZbQBCIn+qJAhegelk7+vjT8+hPly
rcxq6Waej6QTqqPBl0yklinUm4oV9dCx0LBAvwJ5qja/Si475VjvnxLaEmNrwCUj3J0SeOlUvIAD
02IGdIZKjFCuK6BGARUiALs00arfuvc8NDIjumUklqYvfVK+MOjVkOVpQIDTSWwOYrCfHw1kQUQW
KcQHROlLnCVyMLZ7YtIQp1C9wPazI55Gjtyd3NAE/tDOHnLvB5ecXvQ7ej3E0g9IvXa/0FSGdViD
EaPBLgTL3fRbdghZHrQXKO9i1+CWAw/S7fr85ljWfitO/rwzzJcrU1YfR6k0+egIX56+xokIC/Er
905UClc5SDdaqxwV7pT9XQp7peH3MSUK0scPIUsTzOfTBkKlaOHA+he6GDi0YoeTtuqOIIfWTbLV
qH0PGiL1r1r4135bZ332kDFy0pEgQoq0B6+JEa/MMYjuQhPW2hpR7ik9MJ/renpXPOjZUW5NDJr1
zDA/CUm0W9ivls/mzoNs7nizZdK+DVFaQScBuVzG3QD2SENPSAEJ8reEkqVzQVMOOCQrtTWAsZCS
YRQ+ukcs4YPj7L4E/ps+igtZKDfpdFq+lNf8vc0AHQsraa/TmYCrJwFLjNQ+p6LbP2zcZRTNAWUI
uRwT1Ms0UPxoM8/xNqNA6iBijdlsop9g4hOjaX6f2y/TK/BY4Bii5X7jbV2dCA7HPmADef/a40Be
rsMcJ4RwUuR+a4DBEKTfzjc92woeQQh0YOvaZzeUPmNnAjiKVtqKWUVVFAXGosmCjWMrBklCI64s
nD4ssazCofAY7l3ACpawYqH6JoQu1a+bt6sow118OhA0JUDPs2eiG7VSIbhgLzqnVv/ZhDzHTqGG
g3ljyg9etfJwiZvRCGHANQxbzoByibEy5BukrhviKPQ5JVxh8ISgPTZUzTT1R+sIBhqWPNAqhBJF
nRmITvL3U6huFTRYiCF181PKtfyz6aI/lSKdK9bGuyThXcxqvsRMs4a5PzxEVnQYt5GjIFqi3M0Z
LzByzgOGCzwR0foW0V65BDPW/fua+b009r+ywGtvY2/NyvJsswERJTh+iUUbTDvBrrdyrChfromY
rd7IDlMZW6cuWyN+FzWLY/2v4/UlLLqcq2OxLxkApr6IjArlhnyBU6NYdLR0qMm8yRN+C0lgjNHm
VGVVsUz75cyp6vpQ15fGdQA7fpuizQUsENRYg075zcOKbrb3S2RD+vJCeoDSCE4oLteXWMciMGAl
Okg+RmG4jVXd2QwliErQdBoPt3jC8RTiZSV1/cwym2g61YVXfiAPvfvQapek/s2rfBdKXybPUHXD
FCV9XZf1l+iqPDx2xulMD/ToJ+1dn6Y3SptWyFVAjBc0KLWfm8433W2zIO3dDsJHhgX5aA+L3E8P
yJtCnhSGMgCxwI4euqIRju7Bm2BGFeP4zzgNU7JNRTYl5XWZ2+ebqZ3u9yflLwREEng26gpVh2/Q
Mq4EU+wdWHDISUy2ibThKpxhopExwQKHwykJxQjXr43zFOI+9oSA7+9t8N3h/muAL/nB6tzQq9v5
Qatq/SVYnLMuQPnhtC9jdSHjPuKAiL2Bh3EqKFyJjkuvRtYmrt5kKnt9R+QQNIdXABQp8qI9zDIA
qyRkhAfGgaQXDeCjK808U2gOYOGFKuHKk0yo12d0xt6si98ap4Zqmpqky6qlq99dmh8VgXu9km71
XRa9caEthfYHfpc6dfb5LkCUmglGo8/JJhSbIHxgbbccUFruvQMWGL8Esf+M4+V4Kxqq/jhYjIOY
Trg8Xr1dvMMWRuU+XB/AzM/uBE1C6Nu+Aepk2yFLpwAF5WZ9LGVJXBtb2hjK1unsvD6uyxdnBaZA
G98b/uSCDlEn1lBr80qKl4t4dBBAp12D2wrMFFfoW9SB9kuU+s8bvSyUi1xdZ7e79PwuYyHsJ5Be
61wQKqilnVWvgQLEKcZ2dNBnqVCEmfe3iSAQgqdDhaKlA3bdBjq4qvoJ4ubjioxlRfYlVArbuHr+
va5/XwjQk01TsgyFFjYb88dCUIrSmO01Np6WeFPyl3FSEFezasfC9FiZ7EbcnpzwqFLgngF0tIFb
wt9j+K4s/2dv/RjDy5TZW0m+7kr2Fv5CpHvoxX9AgQdXYMG2TZLOGflE3DmHQE2dw/w8CpfssTG0
RXoVKWxO5LUxfIUJBA1FOGpRo0bQB/P5ebV3/h7rr/Nl2baBubtBy/y1WX5cK5eGpezpTEnhCQE2
7gdgrpz4+bUZXhwaNiO6tbHTqqPBNSHIeLdzf6lI0yX+3wBe0r5L8TzO9DOtMQGCQnJQPntTYuLg
FEYYtgN2IEzRW8i+06tDbfTdehHf4vVb/Xz8SxJ2Wa9ue1Pj8UOiV9XtkMjggRwoKEgITimyETy0
S5cIMZo3ry7/dptZkqmZNEpk1f7PbWbfpL3eeJrwqTy4GBjzgLVg07sgwqfjIdnHUAgSCcblVKmc
fRNIbUpr+BgGdIkxJEZH7QYp6RwY0yHqd+iQ9NvCngORSbd/ba6TiFRYIeRz1DnXj3sYKX0IeTGs
OFBL6CJly0xPRhNAki5chWV+b4aaKIpD7yNFsIJUcDdCgKypEbj+DeS7QAb5EysYfCMTwV63CuxX
LolwB0UvqVtEQ+DM0FbrOWYL6MU0UYl8t8t/g5kxcZYiK7Jlmv+BeFzU+0HZqzrQRQnCNuygm++N
rxMMf3vCr8cDuI3lTadfdja4Z+fn9nK/PLrOM4R7N5GCNVAmJFGJj9/W3X7bUJYEOQuxD0PWATn8
ewDtn9fHbGUrIOCgMAku/Q2KOU4AcVLYkE1M4TdGmsRO4w/gN/Zw9yw9Ci18MlymqJTe4DUJuM/e
DTqNTu2vUKeBtYvq39oRZHGAINC0sXpzBH1HcERBFBhtigccd4h+02JCR0q5+0bi6QtTnH6UnsSt
M9v54wqeDKQhaAMfs4crw+MhJSedFtnKNlyakitv3IgOFdJRXkfshotzAz5DhvnhI6Ttqbm29uBY
SZ0MIYCrD+l6Qv2FaHBvh98ZOIaBKrYjZE/rgGyPaH4jNUeX72JXFegGSYid2N1RvSPa1nFXDGvv
DGPbM8bIK6cnNC5X4YrK70RnsHY4ETUnSh2W3xNAfxYXW3KoJF1hJtcoCDz2GacEld52m5dFSJp6
Gydu3Iaa7IPfhmIjRERRi/x8018CL/jfA8SSZVvTVMtUTbqN/37v1V5Xjuf7ju+tIPOP3kgRRJ0g
QTj26QwTDV8YrStUHWvDAyeFLEMlCPJ8OeY7XF4AQX4ttqTNeJw48SoD77F8OgcviKIlrrXyNBT9
W0IBi58qTLxvH1MSYWooRLZZ3kjDRRgXeZaFgdzOF06s0y/fq+7ZH6UItu29OxgQYkiIZIKS2KXw
3DskNtL2NerFcBFWhfv3lWL+N/bVAVaqqm4pxvf2/HdG6tl1rZY3QGwGUZD5XaN5ghBHBBqEquxF
/fXdXSGLgLQd0U5kpyymdXh3zjNPkoOn7N/RZtQB6Ekbf5WcN+TGcF3nYGhKnw6pn94iPvsd1ArR
8cYZtPafs3YL+B7FUfybUPz6RPYbwHSCm8/nLrRvgtL4ZWdFAipx3d+/uUM07T9L4N8XFhPyI+bY
XIzt0zzMiKUFEQfu9wwSOEp9pxUQRATkj8l3rRcyAqDWPFtc6X5btDGcutfyFXx/WN7CUGFdegWp
uJnRjHyL6Xs3yJfq7uO5OzfqC4MkHrq5dmcswnhIMA0GLCzM59rA+mhsqZ3IbcACy8U9R3j6u4lV
OmYLYsTe3X+Cjue4/yoHyFcLUKf9RmNK+28ALebSMG0UZnQyp5fj82QVYOWPhSSOT05wcf40fKg5
fUHMuVwpTfX7URRGJy+c9QTB+zlsDZBY/7ZuY96G7ybul1SOEamSSCqQXgHQ8O/XfZ4r/XhU9edg
vMXqKRHgHUqb4qtGoU1BKAMepaHo72V6SJQrzOx3UPJuKOFj/fsmXvslHGc0pmwatkViaX/fjD/W
2va4ttbW5foU/WyJC0LxuTE49Od1d9vUBDW03e8jDYYqtjMj4pUG4HFMzLmrePf0kW0pW4O1UKJT
0J2jcWZnwhvkXf77S7v/32G+bgkkzayVyjCFgMRDpAzQTK8lwY1HKQEP6JXwonxOcehAOv1dYCX9
ttgpeciiSIBqjvqaBewPB5qjCun3FBNB7Os+xvgogWuAyUUhGgdIoaKr9yANwrhza2BNFRXNb+Xl
YoLvKFqzHj4Y6ZTfUhA9aQgVzg6YJ8rxGX6uIz3JbJ/Knkuc6twm2abimDLdQ/Psr1HU40LMjosQ
BgrWPyUgzI8NqgH+iZKhY6BY+HAwSEgHZQtbAFRj70sk50wHte9NywAsKmbli0Dq75P5l+61LrSD
/t+0vNxVlW5uystZ5aB6doZwZqd3FK2xB+xEDZaLnhLpcxXH6GakHyI3WgdNEU3+PQrLFo95ibnh
r2smwGITrsDr1ynr9eF4vYK+x9/qO0jSDqGi0xqYUqjF/ARyUcx3Qe16Jsr8bU4szLL34RZdwDId
G90zVYfhQViuiuKv8KwUBijPXiNuIC1feob/aGHxOm4b/ueMvs6QvPXijSmpEyUPqxWhEFxV1Iol
ND2b3gDKPjEjmC8hwfNchaIkCQSXngVH0CYIpvJ4nxImqR64yoYbzHGlwhzTbSxOTkcYW8rJmos8
O6Udtt/J5Wig0XnI0NS23XsTyeogIrgSQLujG5wnOIZ6/flhQqde4NQ52bZpcg1EMRJa7gk9nQaS
OehqXUHh2UJe++Gj3Mt/OeZiekunpTA82EBJRXOXRkLd+iQ9aQ+TGfePvkBcfMyvJWOIfS19fO7j
P0tU0t+26bQ/mxHhHucEnRPaDQjxwq6nis4Pg8ON+vN4LFTqqanh2uN70DhQXwJZgNIv5cN2BdfN
RYyScIqajqAuEnKe47G4VPDCa+Ov2uQUlEAR6dEnfoOC0Ultmet559O+v3HvtYHgbUI5MmcQ/Y8I
fzvVA7AEvEvGANp9yem1x2pFgAZu/gnZ8CmhL3UnynsaKHix6dA83n/IwRy9diIpehbEfSCnk84t
nfM2qL6wb8VWvoW0Co9JLvyBU/BGIpwifUJf1iOYojGM/jkAbX5hg5MbBZldn1Fsm+hb7yI8V6JZ
SEqKRnqDkeyffAT+zlB4t+AREXaP8xo9qPMAmyaWIg4JbuIN6R12mY6r1+igcvt9hbFumOd5Zxcg
TDs2MZBAGRlRekHaVAs4PaKZg9xp1R5e6X3wujwGNhCMUacPYjPqCGEo8hxBTdU4spixk9sQp9dl
wYc5De8BgT8tNra11QLuNkfCHrg1r6Zd8uoQSpgYYW+MNg3vd/A6uQabqHI7Db/wCDBzZ0kDbVW7
C+nYlXeediJWIpy3PyRYjBuBTntAEoHsUjZn3rLmDdI7z1XZMPTSVDXMsA7DXNIrBuDsgWSsaEjI
OH1F8YIfUfp0LR0NR4Tu1sN50fefX4ZTIQ4664yIfXHHJJSHNxkRG6HC8QGb3mFEI/S4D5hQqxSU
GqHkFXncQBjKfPja+HDiL+jh7sNyZJd+KGZZltsVQf/378hoLfpbIK4Q2eB1HnhT6EXGYpXB+aIQ
JcDnXaTBDwOojnrUbBLuoFGKGNXV3caTQ/pxzVHi5sMIT9tkWHrdL3eADhUs0PTjkrf8HVIuABia
E2RoqjrULi1kOLFBS23LvZK2RbMOnk22E2tCPPUDVZGPY1+0NvBHaFlNg6RFuLDdyabvUNgbMK33
ONtU0Et5hrLinY2FybnkqA+n/rZWHnA11Bjvue1P/CVwYRG6JGiGCxI07FCnpXgiN8fwkJ4aTdGF
wZVTxcUHlD4K8/R9zkNGrU7PNJMAiVu9eN23amdC1+gx5oXIueByA7QJbmP/GJ2Rq4baam3j1QQt
bWHuA89p5hiQOdHg6fmgE8jGpJagf3q9Qeor49tYWTxdFMqgU35UUdF8eNSEWxqvaxrOysbaAaas
TTQ+IT/EjAxXzL8vGe0XMBp1YF2msCTBlfomIP6Ik8ydsVOMxhn8aXc2pbs/VL1VVwmP/qNZxhdO
LI7Q8Nm+joApUexgqq7+FuvgQ4IXXiC3sBb0q7HZPcZleox5kwga099jVP8bpYha9f/G+FL6Opbr
++2iMMYyMsJNtkqFX53dKYL14OgiLeBCBaXv2mjOLbjYjoLbXolnrRQcoz30X6lddh+j2/ywVKO/
R2b8UpSzdEMxLE2zLRC8Lx2jx+Z5WO3PdIxmJYJ0etts3wardJMUUyM3/HVQAv3fJHK0a4F+7lRf
dlPpms1jcujZwaE3i57hpXfOqu4yfMLEMtwi0P3y65mulo+O3lrHRqf4GF3c9mAzheoX6aE9PGU2
NvJSbDRvzQdyvMc3YYf2W9Tx851eYsLr/VafDoc1mPi40ZSazPZQFrAkkQYf00N0wBQGgHx73113
K8yvBUtu49luHSBNto/XGQXabd9KT5E2Ri00k5Nz+mibnWt8QgmofldYgB7wS5gEglpXFRpI8LDE
8vmxhC9m0bgcZ5WAda/zbWpN1ymXeXxCYl6Oi6RcbEd6Zvcfo01r1jmOrmMzXg3JtK2cE/hM+QOp
qK8CQxG9zfV5Ss2Y1Y/+wedqvuVnUMSf1kNVtEv2H7PpldgCGxqMfRwJm3slv6OuToWqe4IejqYY
MRf9FE9dI6hhhY8cjfyJyeNRjDv5O3QRRbji3Ya7bLZx1kv+YY7KoBrsOhIJALWPe/DMkJmbMAi/
sTjml+zQqZd2zuVWdPBRjbYIw28iwsDj6EDoJRB1LYiN4bNzRqMR6f3g3CaeaeKBgg95a/OpIfcF
ylXrVl9W65kSw44bvWN6Ss+940c1fI4fLWu6p7c93q0Fq0HtGVNrWvQVDgK7o0capsdHfzs8tuvR
s4OeR7YnCtOog8EbifSo0VdWuDmX0bOpLyDNp1tIlPvkuXiOwfppiRmf0kv8zKT8NDLjKjHbjZ6e
zQbHoZRbBJn9e6fIrgu7g4GO/ankaq/ol1HZb8RKV18YplvEgccDu6uO1j4MCowE2+dw0zwG56TC
muTQ2bcOHcHCqJLN57p5bNUDrYWvw8BIv05tPUPyVc8aBIugnPxjsuo+5/RYvD3HBsrwYBAPER+q
jadgco1WAGVQxELKHkNLOk55wFuy3k3UToqejiCJHcy6VuvxJWZkltP7bSJvj3i/DYN3x59Gp79d
U3betsoeyib+KZQxonhASnsMxBnRWeNqn2y7B28/vIUG6yc5dne9WcO5zx9pYE3OnfvoyLXjVOF+
+pScqrvp8S8bqZZ6aTWccmSpzrlnj8y2Olq39c45CKwB6MRNjIdFo1d0kNtdLVeD4oo8R8mKJIMb
WzoxNCkaM7ULZoGZb7u817iIZWqV6PLGR87ydahlMsKiZXCJL7GVoY2SnlrHxE5v4aOldI3w2raA
ZhACNje9c/vAkvOKSO2V4xUGLd52IN0cfUX96tZdNdfLVfu5QAG79LTEwsIGy6ZV697aisS7lJzd
xVFgWREb5bzR7LOeHIa3dtHUu2idB9p4vTD6lre84H1DVbS4OMWcSiBmh+0Tds9GjiOcle9yu2t0
6Pkd0iqrx2oIf2YVaxGIHAQyIytW80dQJNzjWr8xnCHbQaH365Yd8OkcbCRuaPzmnWKEKupoM5r1
bghiHNrnpvV5WjQG/OFn+hzWCwUxLwK9Ls6IuxZ4LR2JyJ7cPUYCmX/y6BkEdlcKpB5zA20zN7uH
EUQ0rb/zzeSGTELPHpShgvNWbPS13i0zK8fo3zI5L+ZKBL/oFGtNbaJMbuFssm5tB6q7D9boMjYI
DDYDuWXE/NuXog2SOreQ5QPH/Tw/0kwcPNAPVybqChVv26cPGioZH0ma8C2e4d3lJVWArHJ+75pA
jRrODMVNpHC45FehDpOJSfhkilUELLsKah+f1aSmW4Fliyo0qa+YJH6ag01adMvlzjcolwTX1rlt
bLwqqSeXER/8MLJze2qGZmKzbmlkbpeY1oirwUgaacG3lhw6+CBrpbbS3k3P+bGz7c2aWCOvkEcX
xojMbM2n5TX2XbhTSrSalm2TY8ZdaYgTHJb1yOqd58qkWhqxmTPCZ8pKGD+y9WBLG5vn3oSq2Wl8
blV01sl/+FaDW8Z7qXBrMqWHwOoqMrkHNt1TZ59ZPSEeYaVq9ojvFONvo1OAmFTZPLT1fNWnET3V
+g826EDO9fwWrQ9CdyTTQVKRbh1cPa3YrvwBlilCXjgolwOcL6yggFN0GV0K6rEM65zcJLjT+8iG
6kqzp18THAJ6AlDAL0yYEyAOdcD7U4Ol6qTQSohWfULDgNXhoX0lNgr2VOBszu55xJzwTDsp6RXc
wPqVIyMGgAVHr1hyLEsbd8bHnDQ+73gNXZc4X0HdSjb+c3JoWYjLV+OZkHrgW52/dATGjnMeajWV
zg3dYtiQ4a5pp2Vzm6n5XXIeIBpcrXnDmhGVB7ceMP1IrRgThFfuDqwg+GITbcJkdfHQ5DgewPxi
DGgKoeDZtT41nJ8ybcLL352RQQWQas/XoavM4ZEvhejLRyO5EEHq6aW5Dnfp2T8GxaDxeQpW2Qff
EfTWAVA0lYME046Ad8N0eRSuB48YYv3aW7n5LHvOq4FKCnt1IiurB4xbiY4DDXncVGlvuhdfCQr8
NbkDPhul03NVpg3Lgjkl2uW201Pmx5hD086fg8ccKOEKuAC+3S075dRhViRn074PvmgPoNkMku80
spsQPSmnMnUV7nLdM7jZU6/iB5aJMr8vGyG6LNGlLfsmYdqtJ8W3rGQUsu/zusMr71+PWKDb3ing
J90RILX7FkZZ4EMqMH7S4hleUbvBGPExxz3hMGXf2bqrbjyddYBMRXzy1m6Rn3qHJa9Wzav4iHzk
4NC9hhMUWtAplNKdELUZ2a0TQlUIOfrKQsnu88v8Mpy19S8lNkbnZZFfw01UomBmhmzNphRJ8WO0
yovQ7hG5JtVBHGgXfvR6RIRQj4im6Vn1rBxvcN6WsdgdKSUC7wLWUvur3nl5G10TxGGWg1Fjgq+I
zLruoQUcKW0128WPwTVCirW9DSARVq0NoiYSIQRCyff5sWU3Ze5wLd2PoOlNjNY2LWq3bnG1kZq3
1L6UV009oxwrT5TuqUlp9nOTmJOiW82lrtm3vd3y1pbiy5fWFnFcdmiZmZSeOnb/nGicf5iILHkB
FlQxrUcrFvDEGszSIvw/pJ3XcutKtmW/CBHw5hUeoHeiyBeGSEmgBUmABAF8fY/U7eirzaOQHjoq
qupUbSOYROZac02j9kRcFn2ENlf8U+cy5OT7KAWHlhVdhLuYGpZa0gxKPt6lNFE2FTXyiuAvjHcA
BeZ7cKjT/AawMr3OuWcChWLr3WATTQ9Eu0/rl8NEmtpRFe5CbSR32mH+uuq1gyMme8BQPWaJrR48
th5tQpq/nP365ZG0owKSLynI09+7F13+aSZnarZqGY6qKcYXCfF75Xy09029cqrZ7ervh6vR7u08
amNChMl8vgzO/Xvvjs8DVVekdCpKn2vPpjwq6Qfr+SF49I9DY0NVGSDsJJTWnNxD4WOR9RteoRqL
sJQydmIyX0ONGECsdv1Heu/jwLnYDvddVBXDSyrHWJEn++WJ5bntOTEAzbRNxO/KXvQerlbb2W5Q
R3ZI6Ve710nBYzt16g0FPH/F1GRGd3qx+0586BMqFTZzbAtSPLmwcunZcZmcYym+BuWLs6H85p+c
zfZ91+fe3k5jsL3mZbugXxhQ0SW7aOud0m24HzwiOpuYEoAKp8WgPB9cAvl1H+sbfLkL8FAizYAB
ID+sOdO0WJ4pXYv970wk04vZva2lHqeTOuQ/VkOr74yLySrdddpY9KRZag/QdiKoTewEcliJm7gy
It06hDUbmlig39jCsFwbKsGd51hFVirqCqnfRtQR+oTzLj2PeUm4mZwjc9AHGlIiZyQFWmwmFqQG
a3DrcuVpm9ad1eg4xTsPRlrEhgZoo0T37p72jADonVtzFtZpleiBmWDQ1T2Ej0RDflfFdnoIjN4h
USJR5BSdGwXIJQb22VPrrwJOsB7uVOE55CD1y4F4QceU8Tqq8N2ELJ/OhVTdBmcTXttxtE/VjkAM
HqHNjeoDI8I/KzwlmA8H+xQTqrQPh0acwZgzdzPhmQKeck4u0S3aQjJ9IzV+ICWGtxsIyyXJb4eg
q3fLqxfWlMrSnu3Wh3k9uIOvwApQKHUfH5fJg5z6a98Jm6j6KD4uM2OxjY5TjWQ3OBxOiNf8dkiU
27R8u79sh2YjbKgvTFRZLr271/auw4fqltPTYvXaqG7VPw9373q3Zmtd9ZUhSpPzoBzo8fWPrvYn
+js01P/9Mp8gj/xwhjih8WWao1tSTO89nZU05QTFm5dNXw6NqN56t741VYbnNQcDB0m7+H1/+GGi
h1Wrbig6hpKyrdpPYxD18WACuVOqmTzKoFp2wa7CLLDGO5RSh96uZyZZBNreH292yLcE02LVNbvN
4N498uHpc2fIJpgYU2dYzv+UCHxNP56nI9+v7qntdwytbHe1XCHD2U+McR3Wg918mxAKFzqvTEk6
Go4v6CYUcKkdrTATG2GojtM6E3E9thb7lPMXA8D/z6f2NJmt5LpZra48NW2y6ik+4VH4l/KPBdho
zvNr16pXxSa/8CHc++0EA77eagJmFeHJDIEoZ+kzjR82Ic5qf6E7gqf171Nj4Ejyj0pIhy2TlvQv
WKJn9rW+ahCDm+gLh+9dhmSUjwbGerqdjMcPCar/YUYRNc7E1A6KxQRHjTGhPN0yIWRWwLD7NtoG
5wnn+Q6uqpM4IL9kcJKW/Bfy919o59+rfcKi8rt9cK4Zw/jC19PSFQzVM7aj1ygLKuyIxh8fNQJ1
J2hT/PWwWIoDnPdI5eSiynkT/f5mrf9SPLmab4SNpxW3OzuXu3PhapQJ5CQZA3oM7WEk4ad7jjv4
V35iiESqr7ccnEYwk6ppnQwSrZMczowN5b1/8hzvYxXO5zishWQ6RGi06JZwvW2jOU69VtqNonwd
sU2T7OvNTMDq9OJts4Q699PZu+/6n/LDHxBghp0K8KWmG0DAzxTss9LURzsv29kR8jUwEYoYsDr1
Rbgntxr+K0tCfDm0kqERzBldOD0ZCapFhr0HqQmv97eij9GpYDKT7okspYzxcfj90f94kQQUWcxC
BQXyi032rVIxj/nVOR2KBo3kS5MyCLOZ7ATQ8puGkY5OgCvNcDI+rqPiEpXhRkOQdWVCm2ETEL5R
vbN5z/bxaTMT/Be8WbzfL/AHOhsD4/+9wGd7G7Peb3OrgB8q9M6+YK7BgFhO4R8lQ7M7NCeLxQKz
SDhZxOi5fxwXX3/781f9/ac/fdWNVT/Ua87jebGZFOcFqkQhZx0k0SXefLQdkaol1hSZATpB0Uw8
yGX5/QnoYvU/X4Mls5BkNBQKr+rfneV6Ne+SYmcki710eoZAjAeD9XQnHMfdof4+xpJvngiq7OLL
vz99DEiO9EcK4tLJJMfKX4Q7/n5NP3hbGLIl429kynDOHO3pmppcNVaqItUzfYRcKJagodBjuxVn
Olb8G5NaAvse94J9KJ/t1R0PP3SoeuJBtQFm2MHBbQ3o4ob/+4UpX6X1f56WwiZsOUwQ7K8F/21B
35SjlZv3FbP9bknEpEnZSSpmkPvF4MSFXBGKAbdFOkdFk5J2wwRfmGHViMUZdQbEBLr3mekdRsQe
1NgWlC5Gxt6O7ZFtMl6eAznNiCPeTy5MQptZuyYVMKzW5wgI0CecyTvN7OnUGWc98BDIdEVgMERr
fLJTgxuMGPjEPuan0ZGxFebCpPcSl0Dd4QzRJ8DkoV2DFcc5YIYkJLp6TEoLiSOn8O5f0hIrV2W2
m6wC1adzFx1TIDJJMM03kgepnAoPt/jTZMr57zCL1/3toT59BtdHdpDwk6hnQtrH2D+4hbu+huJN
xySzInoHb92eNTfiQ6B7OnbQYL9+lp7w/lP8y5Ts4kjGl2oV8WCZrG9RS4LAREagMeUzUgA+bGMz
jxUdzKen4BDsUuFBWqdNSO1MTdZsjEgiBeSKrTn4ZHjzHoMzjc05PIVq5xI1nfdRHh0j8kX7ezBj
MpfjIvx9bX15R/62tJ4OzdK+WJe8hPQrJti9K4sCN0kf334oCn7DfKHx8D4EVCpZ5ow9yb7eYgtM
+DKkUboa90OcVGQmiRuiYK95WQ5M4YbAUygKjC9h4KD6/P2yf3Dn+fflPVWbubI/YxPAF4HHp/f5
uryDVfOEIWLgF4AL3McR8d0ED2XwwHOPa+d6IVB0vAux0G7nwcD1/W0bqH+41Rk/nfqWbprQz1Xh
hPm0h1SXh3K3LMLciAZ/7amfZ/elGaEyFW0G7llwB8bb0DaEfxBkmESQyaac+YTER5hKzK6Ki3v/
juN7+ImYo+8xLheDZ7a+0e9PUPnazv7z5r9d6lPX0OjSeVVfr+IQeu3w2Qd3pshk5ijxQKV3Jpr8
Ew7NVIFpsyWUN23dgQPJRaz3JBkirvTmY5zO06mgzd8gBg2WMhAAxKc9/lOImZmPCSFpr3dLZPza
yh5WfGMrMP0xtp9Zp+5SK0yn6ES70aKv9KT0zWZKk4+QsaZ4yM5vn0E/ncCGiUeAlfv4DZYdOmRE
OoIq0AZYjPGOzZU4Jx/rz1jnNPV3Of4P2jm63hKUueTc/v7YDPFUfntqomT+thXrp+u5LW5k1pGP
TkO4hNQyPUp+doQtc4IFA6a4Hk+n1XwMnXgt5s3XpZZDNoYxOBz2A0/pVcszJleX9JPM4gvpohPt
4FK47TFufNx46yken50/Dn3zJ/6w9X/n4grb3tNu1yiHx/WoHsXbPsDnFB/7F0dNUPmZTg6gNy0H
06nSmQrCEpVzLwmlceWO23GEsjvUHXeHyxlJslB+Lq2bxunRQ9//0oP4Djsecy5YX3uTegVg0vtj
tf68WL9d/tM2ZSq5km1zKibKhR7qziWbEsZDiTA/BGXC8WiRQsmGKfHopv3ZV6DvzseP8ffXD5Xu
p/fvQFqFuoq65OvXv73/xzazL0WOEgGCL5ZgAFsR3wQ/Gr1jRMQeBCloTRzKr6QNI/rRSZF5BRZn
NyVSkqngMVTiQ7q0oErByKYO3gYdAAh4U8Td8ueE8+QuzD11TZZ0R+LB1mIEzH/fyLgrJqTF8XFW
fqwx7TkIDC24EoCCosGfXbiO2pewBFG9cQbHbMtmffU+hJ6DbZ0csE33i4eJGE4Y7Rw9dKfei4yD
CCFV8OGEt5GGfFilekA2E26RcTtQrEpudu9jb8tohX+J5DFyEjCVw4lAcXNOdZFLB8TEX8udufOj
j/IxKNG6CufGNsSYMeSvjEiVTPlrQ9O/+4sGTwGSMaDuoK2erskfZAq6YwJ6xLhR/GiJSoMSi49I
mJzNHeqxCs5R60VwtmpGuAz63FiksNbe8MRSWHxe3Ai/R3+DWtIP5nPFa3xUGdi6ZlxrFWn8MPwX
+RNw3JkxUcCofgRa7Q4Z1VMH+2xnePMZMBXE262425zZl02z3fgETCEr5fOEEQ9vqXFfvLSl84Ij
lOP6eeSw2ZGltijcOSGmuJu/gR5AHWKj4g0KP/rZG5BXiCKRG8l4fjfvwB5ANLz480LaISYYEico
F+d7XGYKf+1rG+XzIgsR9Sp7XCgypSVaaZtqEIdIyQ9o9z4FfMal4br7rrl4r2W+9Ucpqv54vn1b
/k/n2/l4OB+UTKZocnsN8i2xFsURLLxU8R6EiclSYGTD031LWcn4j+XeH3vwj+0Tguv/9w0+nVza
SW0PxZVcKvFkHi6MTNnDnIu81JrGJYGcNyBHFtCRksSfxWhUZ39cgvlT8WjblqGqJuJY/au/+bYN
nJ0Hm6xVUytj9mMSEqINoA8Gt9UbrNPHfdwEuK2rL22yPoaQKCVvj/3KXUg5JY7+PYMa77Ly2nGJ
HYjrLOdZMeJQQ+69m2qNu9r0UzhrMlqGtpeafJUvBX4+s3x5IaC9ZKrlYaPybgfH1z/2tx/vy7Fs
qPmWCp73dEwUxkm1yiP77G4fC2OSJXmsyTRhLLmbRe2YwNI79gr/0/S8iYNqtP/r9Rr6D1us/e0a
nvb6anXd66sT19DZQWqRu8Zkh26hhlx5iz+m4RLgldOr8zLifIcLS/PzAlO2t4ZJmp49gKmPtm95
+1OgotcxonllhAsSdSDQTuI/jtUflQPfr/WpDt1XWYNyXlxrAznV7uXCp8OHjKoINRqMkaS3tNg+
E3p7TtOPzBKBx4KFeQ+7yOf76W2U9nnDjD9EpEL8d69timt4Llm+X6N43t/W6ulgFljpco0idwIs
iqb/CBgFwvh1fes1RIXBGu9Q0MQq4pzfeXpadFs4yMI0ZeeCSrBOS8ap3cqr03kVCKmjugrTvpEz
MgQoIEx+wdZWeDeqGI8J21+IgS0+6ue7cNAAarZOXK+pPxVex7qRLnpOd17AUIejTsEJOYtlsRuj
2SwDkVrWJtVEEbsRRwYJbQOg8MRFMABJGVeUufM2RyWBLBOV0FtfRJiy/3ojqMWvh/6rSO29hb6H
fKhLwYOcAkIlMVEc7GzdC+nzegve3thcqXv+KG+Ur77gP3eHnSZaGF0Vevt/35G129W6LB/EOzLg
hCOniKXQnL00OPFZwv/lGtz3cQmKL9LOFD0oSXfAx1wc2fIhVl4LALZXSjGibXhnAo4TStZj8nL4
fIFdRA2+rFiX5SdpsZDscVEmRkpAthq5BofZiQ3J3vXHTu4/7oHWkweRafLzbEyeg5pgGg632iuR
TLr3y0jWiJ5F/Ra3J0JTzyqPqcbjnpxWl+n4rEg1Mkhdm1UNUV2ff2aTd8t/QG240hnqY0nD0650
/BvzaYgRAMI1xyrist83M1NsVr891KeFT7j0Lbtq+4YOH5BLSQ8WxgHnlzZcnoLQHV81xLnJYL1c
SptlyToXeDG7cxHzoR47w1qO6n3a3cOUJoJJJKiar4TCpDEOtSO/LgIteR9dZlmI2IaA6L+EJdZ/
+aIGHqv/uyaeZgNq1pwfismaeEF2YLlbIUXtsdOtRmSSOgVpWULTPQ2ZTPvJWBg/DXV3BQrzKS3n
zorXRvwo7jTQlT+KGN1jVMI1p4RPJ5fZBHvqTxDYLKS0dHfrzo1Fx0ib9jj2P0V9IVxk9fFfd8U8
6I+3Iirsb9vRNqu36m3FbfHGi/BoxY0CdoXeuklfK1GEtRuJPGE4pAyvbO9IjNBlY9XhjUX32hJg
SEQXN75ujsH0NOLmqZfF+iWwLdpoVKrCPKOmVLyZfleIYrFgZVSrUiqKzJL7hmov3sCvfzzobrBg
Y8xJrqrlNe/DbhQY6WKGXjCbTCgZA2qHdjTnT73Oo0tnI0+GTg+CA9uJDj9/cwOtbEW8bkOVKEJ0
D10oY/gYKZ821QduDj3K4klORp87h3GBhyackLj9II+ncQta+8z/tDR4PmgqZwT+4k/l//4V/EDR
/XcZPZVsuwe2JNaZ7V8oR6vw/mm5hNm6uKUgHI2nTBRwVYSfT9Pnji3POHBjkhUOkb3CRUcNnErC
XNEbaYBxB/f9xkg3+P0av1zw/vOlIju3VY2T6j/d6eF6K++1gIPlaEc7eX7JsI+rvxRl6cuWkYkI
gZPprFCBVidPqPqPfoLwpnYbw/v4ch5Wbd6uUDFcTszuyMHNfEQP5Ngu2KLO3Awzkz6+6xN/1L6/
SNNmG6JjHX2ljv9+O4r8w+BMc+BJ2BpqXarDpzIK9/xdXkvNHf8FjlwDQ7wrlLJoCw3Yy6dWiDcQ
wgJYnk0bwyrWrr456nHyiukURxdpx/Q2wRp0flNzCKOWgVCfoZLa4vJ7gw3Thipja2Aj269S3f+g
d2Jf2DOFBvlFTm5h0r1pReglnekQqrueIC5xvGpuBUK0L+oPiuWXSx4R8/sJlWfARu+MyMGcXocr
VGBUzy+2oLIIylTraSMgSyLaJR+WzHGZhbDg/uTuqz/sDdpX3qyFb8N/dd+rwnjIdPn32cMzvq4d
oRh8Qx6baHE9C/on5CNVFIDwYaOWRnKB6muq0WCyXNToFrYDa6DBYJWjG/valmhf/r8QOgV9JHkl
JBc0BqwdC6ww86+E5d29Qvcwbl/79QAojBx5t5qvfDhz+byOBUEXQd9G9W5DoRKSo5P7gvrHW1+j
qe6tMMej7ehcZPfB3G7ahveXKw3zbdh2tqHWQHHV4u1edEe9KWDaCtuyK3VSsCr8jVbAYpPGjowt
IdnRZNU/PDnl+EWaQ77lfbEa5jFDtH3OXl6GknebbzfnLKwG6t2/jy1cLvVYuviHABOWYTNYUEI2
fvkKHI/9GUPjxIEbNqxiYdRzBXnO3/K4ASDLE+0Y4KTknsugJp8JchycrC+vKQv6t6e/ysQMOn2l
cCt6YXw0N/0rETUPYmzSKjqOtI99TxUJmQ/wgUSFY+tZxKXxV0O6axDIw97YYJYm4lxQtoVyZC8F
8PRuLGBWcw39Wg/0rXfcBoSgnD5tMMZI7hPVDg5Z0Io/+GMPYTtbK65dB3fv3KHbiaBUFpZHnVr7
psHd7sK3ghx0Ks+MXtgeC+t4fu+n1JHHqw/+CldnmscCFqHl+ryOAn2CtAfC3M6HvBYZ7zn2K4QV
FsHN8jVcqy+eEPUjrxtokTHCaXgkj+H2WX47gbN/hV1IZnX4JnpfMHmvHVQb1On8+x0F0RSB1l8H
5g/UBUZS+pfsX1V1BlT/npeV+rhpTWHfxO797nQobMGDGpx/kM4J7grxLz64CPk7DSnap6kV5QST
AEts3RfiopDNvSjD3zc464eW4p9rejrD7ycn321r8wb8bgweqbFhU16+vE/M+cnPQosqr2C7ZuhN
cISyda+8wQg3zujAMt4LZz6TE0dxLRRqZCS0EHqkmUkazhLWa+SkhkmiWBUYtNWpsOyhyfA/IaRr
+Dx0YiAz1jvwmAhsuo6JT2Wx0G5x4PPC/0D8jB+qMCaC9Pqoakm1ejbBUipJVre1dsNB1QSKs9h6
lhC3QvwimLSF6wEjIc9Opj3iLNer5KME2argGIjQuxvgDx5wLNNskPleVwBYN4HqRzuW66kD7N6j
3vr95fyEleqqo9LAW6omdMn/Lphy12yt8ny6zTTqfztCvmr7+Xud5L7AtFYgaTvS5sWkate7xBfG
g4eh6ovQwOx1H+SeGdAI+Wr6qa8FuvgXT0P9ob9H+o9vnomThWN+Caq/FYCqXGn7o+OUM6mD1BLS
nqVT2dLiELwbndNVcohkxISf9JSXBggMQlfdP7zeqbtmvz+qH3wLjX8u5alDkKu9DFtgBRl4YI7I
LW489VPoR/Vgy6osOqS+5J1s+lAhEYvIu1X3Dr7NLOmRnJFYSG75x2Bc+6FnwVNQ/bI+kQ187v59
efVquypr6VTCjd0nTGNezqcA31AUErMdLyqqHT+HlNeSr2d72zkyEOGuaKR6LEOqOyWCDKcE3Qwn
iT/aKfUH6NuQMWywHFnHW+lrlPjtvVXVPj800q2YXerQPvpmdIiPnEnDfUJq2sXr1SBdp7Q6Yzvu
t/3HZss08Ubwrnff+Y9B0fujaVZ/wKr+uZ6nnvn8uJbmccv1ODDns0BnLt/X/HxgLtr+KtxYyzvo
MvROD/AHGasU/r54vtbpU9H6z89/WjyWIVXyIXsUs+OrTX+msmxSMyobsMBdp+xhmJgrbHQVMZkR
Ibm3+EZ/eYSa1y0P3cN7kV56aBT6e5D/93vr/8XI+wEw+efyns6Nw/6knm5OXQApmCDqVhBRFUe/
P4OfvuV/fsjTQZA9NKPKnbIgjP1MWUQNa4XXZdtZJbbfvOuTi+FaSy1yWJNFLwvvHaQuU8MMfr+M
L/Dnt1fx9NVot5sKB5JXUV2TVxKmKfsiqPjolDrZsa8HxiZ/t0JnrnsOTjLDBtgjvkbn2al3Y0fu
SF61/4ostiNIudoW6sLDR22svMgw2JNqVCx3E9q0/R7qfR1lYQGGa0JygFWe/H4rXx/4f25Ft9kE
4C7BpHzavW1F3teqUfBEPxGUxXko9SXZK2QEI3PsLc5+OclCE83w/q/vW+Cqzz+ZMbEt2H7MsI2n
h5jb+MheZPNKY45vtwZ8xOHs8ohiawXBgVYjY1JyeWu6WnAI854+/quu+PHmcfjixwOEaZomPvlv
W0xjV41UWo/rrBkhuUyFCbV1E4o39BhrKzLjhmxiJlD4N/p/bCfKT9vb95/91LNZe0nNK/GzpRwj
jFM8OASy7iu0+oIFOtNjVBr+X4e1+uND/3bH4te/3fHelA5qsVKusxth6u1UP3vAxb39GT55PTbh
al/6bO0Ssx8nsftgaBCJKT29P1bdX5fxtJc2+Wl/2zfcvImdmtat6TTDvAOptKsigUNIP/jjB/70
tKES4rpDTSXLz0XAtTlf5TzbXen0Gq/d+pgn4Ie+NBMdjKp9+G/nkD3xr2Ja+aGaM/7v0MawSNF7
2hRrq74056N+YY3LXwcsR7g7rUBvLCi/yGDyP57sD7xo3HL+Z0z09ROfdsh7vcp2F0m7zGhO/dNb
1r8zucTlxF0L56pNxcTwA/9pfQA/0nei3J3BCx2NWHbgFQKHW9E//f7wfxqgWSqokG4qjrDTffrS
Vfm80zSlymkpMC8m996lznB7U4j8Eu5gw2One0j6cHiFaUQ/JenD9a0/TKl+KlO5CAvTGhASy/qi
+Hxb+VcHn7/D7p7zKkD+hHGWYBIBvzIOfuCPjvgmqxK5eVVQthi9kwded/DkJJoLpwNvpCgdkESP
YFw3r5It/Nk9+7HT/Wup/oTDWngeEfgG+Q504ukNFrLkGIp5zmc8Jzja2Gdp2KHj/XI/e6tE3SMv
g/EKEqX7W7+oQnMfoPk77TtnTMUR1G3f91CpGKJn6V5PrHpTxYV8cD/4/R8fl3iIkBaDuQWT6dlj
nfmqHV7O3WL7btbdnZ6o7Vqro9OxZ5Ji4LyUV7g566Onn2m09tIH0VpYpeilF9tU8Dgq/L5Uvjb9
p0MBQyGFmYQqZi+WqDK+vaXt1TwY2v6Qz7QJRFp4XsJZxpTTU5tsC5+y6+YXol1QFIagsnBTVNjI
lvLbuulNWyD1hrxbrz3794eYeCotg3bkGsQtMCDYNP5dIafdih52snhUGHfQcZtozntgB/Gnk3yC
sf9xRz+0Hw7ltaUTpIlc4dl6DM6W2Wb4lc8uDpp094QcXzh4V10N3v/B267AQ+LmEJxYl7p7YsdF
YMk/FJ6GuLX0LHzj3w1QIdT07yfSn5mN4ozTPWK6EjsIiyXODc++ubIagKIVPendXD9wNzD2fnX2
Hig25xVU/jP2HfF9XqNzWheoyFd/7DzKD8WZSXfFcQ4T3bJ4if++u+xW77ZFZuTC15vaDMTq3hNT
jjGXzJyDDhz/MPhavK/9lLgOBoPLFm1X5Q8w/U7ajiv8/c+bocgUPaZBf2H6G/s0lmRsT+s5vkHv
7Bgw2djJOhkDIdpbRB5ek0E4nWN4BV2W9ygmZrEjd3YlSZ2dApitwyDGQ4uN5ucuu+/S+7sBfHKM
JvvRJ/+ZeqnpdgtGS4ET9aFcxJNj9Hl3ARy3N79a/L4g9P8Wyv8+pqezr1Ue1oP9MJ+1AwBXeplR
r/M/o8/1GhckIhlvFqVktA+FZHT8seqSiMXsNne38cIhFal8PcEGYiIgxmAwuSTubh8124Hx/sfi
NX+oF+AW6rotZoQGIOlThfSoTaM4YuY3U0KsHm0ipqf3jwN2fuyGSR7WYYlIhV+LrRDLrsik7Vnt
YSaY3i1pp9UW5lBeM3aDO4zLz5oZoo2wm6k1BhLbj0O/mB7iS8K+CyHoQ02ZNibFADOwGkvT7m5i
TB+Ex2fnqCr9qxIrINa6d1mUvaxnbop4dfDNAyTZQyxtjhskslqH7wvfbSpyDnfNvX7sy+g4YGbT
2N0bM6su+a1KTHY58evI1fJA7pm477K1i//dIgwGPJX9Qx2olxBp+nlUIZ/UuBud1rdT8aXhxYMv
5Sp5tN6dFBTFK2EmxYceLIv95LSUz55CA40dwMo91uyQq57W5TdS42QZNuznWT7dbnT/9taum3ca
JcbhSM2tseK4GESk2ey+c2+fAKwf2G2uFjXykUNC8FsqfE4KVzU9I1j52itIxm5ZdBzu9sr/dQaY
wwhs5ggl36iYShvSItMjPuqJ5l9NFx9tg8oOAbrubQv0ePvPYuDwoyaH2Xa8CivOgRhvCkZ4vXuT
ynirHT+Kg4/wtXtLao4HcDXU3Peh83mL8B8aAkLXRHVgIs67Xb2g3X1jqiUUOyjCT1GRZJ3VrArP
UbNYDYxPMylnOIW87hJlmYd2dBDUcGtkTlfDK4LvDlW//p4VbjGtgF2N6AEso62N/qnHczMv7m1Q
pVvYX8zT3rWu5vPjeRZ1h3P6tkY3qHkHmCv9w1JeXILiTcFCghhZrwAXCyCUoGnUL+78Hl7m2eh0
5CjdgQK/laHqIP3jYNXcRxaAAOUx8RWjG++e5x1CMJ7Kcw2mubox+sfWU1+RWWJTcI/MhYZxCR+w
CiACUYwtBQkX5hOAkk50MoIqelguXPOhjqnTzrU1T2s8VB9khrRL5XM1OCBUpOxVuxjkSp/HVEUY
Cv/cwPhF9qSRPti9Fn2sli6Fd4ZYjGNd7tlw6UpP7pSY4872jPuYyHetZLX1MqCA4NFRewXpk0ev
ursZ/dMrcIWc7tgzuZ03bWERsv55Z7Igu0UT4dyGjxkLTSMjRaDXynC/BGiy/DszG1xjUiTej/mN
K3rLGeD1LGx+8b9tXAEJp9Jw/8GFyBRCMOvIRs3xonWzVyAQJImHECzAQpSecY0YwcV8/lJ45rxd
1m+HyPg8bFbrG6nOyD8wv5K7ZWyOAOZpp5nx95W3qqcxMHDtFkJbx+qeQjPEBfbSROUaXWOX07As
/ewUXsY3Yt6HGkQXSsxNdQmlz6JH1wrBvz0A1APkW4xNQbD5YnNPYRANdrNqYgcTW8wo9h73fDm4
SqDGoL0lPcHOW6luEUlpMWqSe0VmjHsbH5Ldoob4s2nYa2YHHHaywWUpzbQgH9XD/RSBcI/PFxeA
Ar396gOvmlG7yV8vCY9T7V/fLiiDh5QBxitR7MdZNTt15JhuE1qbp+ItMW9w/TLXvJNykHlVv+xQ
4LX+Ldr3qw8r88v40suwJuhjNyD7V8DqPcpwDccP3T+AK+AZPbeG9t4rrVQDIboGjy4PoUyOfSnl
ynmbamfbUW9CIUFl8QchHWCOQ/7fAu6LjA4gDCRsUwn8WwRcs6w6mwQkzVYfTUD/yBR9W7mn5Wl0
6GsO62nfO45W/QYqjQhKOhQudcphzVjGXD5kpBFGwj/fFscF2uBIRu4RVcMy3vXZfxjSyx073Kf6
6DJ9jGuH3ZWpjcbC7dSfdnyyqU5PgN+XDTWWykh3kWOualBQLXP2lK4UOgvj4kqDpq8MCt2/dOsK
6EZ/qTvYYcgRgi3xl6UI5x4xoIsUn98OcYHeotcMVgmE62poopVG9yIhXLlt+ehxsQszalXQRzOs
iIebG/2hOrx0JMk7jdtpiehs9oi27ESdehfeezjY6INDqnWrkNVI28G4EKuKPoeUQv262U40v/yE
7QvtNmC8f+o9+tlY624HirAwfLmE1Tm2gl3XCdi+qxhqgWFE5349RB8shftXhrrJDfRa9xjQavAZ
Tr75Vp8HTL8QI/Ob5L6GOPjl3DuNDStmDb8CciibAoQeS4LOdqD1srRImpE1sN/qOEt4gmXJjqfJ
btaKmrzu5izf4aW767fUJX4dywtcc8qcvAyX51WaHjhS7stY4bwXrX+ugbzCHTNCDovK068erLqV
xMafbqVUV6IKgbmJ4c8+izBG1DBdkCMV5xjSarYBcTYOg8hRzna5zu7+iS1BDc0mktTAgYUfSxVW
PWOl9XM90cYGLki7ePioOjuYGaDqZwwDcnYdJme95t2isiYTargd6xt7Cz/OX623varX6F5h+4Yc
64eujfD80rfrzgnjzJV7Z88uXo5aqmSj+jQ5WhSXyYkLO8Taw98CTBehnJjDPFQZDUru6cPgRLky
KALuK71ioj+8vGO/35H5nn1kOIkZcko8Nk03e61GbDzqnLWgzHKyJidKcJpLsbZREiFkKr3rwWuX
1ucjsVX3dvUYO5lzaSgMByBR7Uctnhw4y8NRe9AkkFDCX8Y7XdcP77FuH7GkshVJd/8s+zvFbcpI
uYV7PHF23v297F5DeY3B4cujyxQM1gpH1TX3wCEvwrfj+n5/V2O9csmKxwRo5wsC3sq9QQpmhBLd
vPZT9Z3GVQdbUmIgoWKta7HWg21coovwGiNS3rYpFh+bOo3sDXvrY3LC82lJDoHckaeXyFpc2aBv
y8PrXo0qZnhcxs6vYUPDPx7Q4Bhv9txanP2TERUP13p4x97uc3f2MQYvzp4Uc//cuYysa8UoHWu7
3+v1H1pS5OwQRQirJ4Za+cJ4vrWkpXRRnWt+Z0cbkcuGlYOVFBhQKUjOs1h+q7tsJ+kqmmqxneA+
yNT/3Ku8MjH9MnR6bYRxQI4KxUyMXptSXCRy8sBeYBvvQFattIgu/j65IRG2g0tSxlWoYCxQ/jGl
+0FIIkT5TFFl3dAd5Ws09e0uDop9kqvidmYKpm6RmKNC666W1Jyqb7D19U0Ov42dPnq7FFMF4QpK
BaSECvwOXBX8bSihoUPbjMVWGWbTa9ezPMwoTm/H8B4W7JuejnfCokzqHk5R6xzjBPUVC1BsXvKu
8wdMoKDZ/O85Y8gYgwCqKQbI0hNKkj0umXm15fPsJbywh4MSvOavr74CUQWyPv+LMgcaFr9ydteD
e4SCHNPx1bCGvWUm20GCFMjdb6blR9OX3O0ig9CC9U8orf4PYWe2nLjWbelXOXHuiZIQIKioqgv1
DT3Yxr4hjG1Ej2hE9/T1DXn/cXZ678gMEifGapfWmv0cA7x/33YuWOaCid1DoYja8htknIhQP1+8
5jF4UP3o3U4+NtDxHpx8ohEH22vWAvLT62BxjLC5ruBFjPc2sdO0FY/grBzRih5CbEv9oxo3p+6i
80kVeW8zKejosONlb9Tq47oadtB0czM4RXbMi6rjazQHX9peQOZGD89I1snXepK7xw5eav3iUw0R
N/xb4ePoQqtArd0quoGuQ/FRBmg+HcXhpyqDJtYEhBk4/3wKHXqNTodYFwjkVPe8LaPZjtZ19UpA
FvFSo+7fpfMQF4O8Of6DQ5X7akyhcRXGNR/tSgE84SkcN9Lu3GT8XAGZGT5qy/KfrT4Izek9nIg3
p0KZbA9qYZBX1V8IWFA0GhUptVBA7FB3qmawTlDzZ7R2WUQqt0MS3Q/hG5sBtKtO+kkrw3Dw+YAP
g4JT20lTd+v5l2ewt2legsW07nFb9sdEIaNGgmv82aOkBbTEJ2XNJ/h3U1XwKNSMzRxPv25046ns
ldLpPAZPpaeKVe8+3CHBiqBwWxHVMWpGu0WmIzYPb8LtDrYvA7uvBDXW8yej3DEo/xiAbAcsTzrJ
2yqmY2S4qw474/cECoOkAi0fUMVGNVE6gZoGZPcttsCQeiInXtNUNIN2+UrdQcy+hUIns9aUy7dS
UkbuOOi1qL2wnd4sANkSjj2AlnJ/M/WuK0rSLLCPJ/YHoZQTJfv+G23VwzjPffD292EcEEa1doJ6
PmNTUWEE9L3hdzwaEr1RHUkaDp4h2woI05xHDwcm+1mVMg+as2jW2ngF1AyeinZbmfMFqBW0zk5v
Ae1R1Z2pGWbPfltQ/QEcirOnIWWhpqMSDDqUaM15tELKZu7O5UhgoJhTSklxmDC8Fwvf7mHkrdc0
ywN97BkrcHhupsb1QAUP1qGD8XV3akAReVlvjhrEYIf34hhCofROa4q5cphf2XPJNtSjoSy+nB0K
DAEEIANIpZpzH66dJRhYbha4u6dRNB1mdL5sR8jcaICa3BA2mYMgRQkN7W8DSl5TpjhQ1HDaV4bY
rRHRn94wmL11LAoQq6Tpgc5zD+AIA4XENJqokgjgkeeJ6nuLJxU1qrTxq9EnqM3kYWl16lW3qCfG
IWDcXag/EE3eZOCNtgGtBBvmVJHO09x7buKGOekzWN3zQSqhRVnYeDzcpXFchD3FgLikB+y5RL8w
EmmHpF4FJBzCatkgHoPvVvGXTd8Gg2VITyDFisSKP8velAv16xZrx+gSzypcSJTj7Vfc67whD8z4
2das6cAwAI78nYJGQBZSRmS096LIW3OHHSBL8Cfb+MT0H1IDnnBji9gsHMrhJwuKpxavM+QrUzUm
WuGM6/SXGcwZdMdbkF6TTmdGy+YwNmnNZJjJ2qvwGSr7OCbutx6K7RyiI7VcGRac4nt6ekwxZgI/
ij189Xmu+WuPNZUNqZqv9wSyHhzHN48WXARWDxOY7OqYOZw7M+tCJykdo4QSif8QYvXDLSW3j7m/
E77K8f11G+/AgH1NHm9dp72h8OLivRRAWBMiUVktveuT2sE7TEikg1tDJ8jUvaH4nK9F8MVAg/DR
6S0gcXXUbgvGOMiiNAVeHIrn2o51DBbPi7kRV95BnzmK/oQntxodMEEVng4vlE9RBeyffV9+ftN5
r0Oy4xltUB5B4oKHlOIBw+vWE/xIikup/Aowq45g3HTX8fkIfCSioQO8te0Mp/EQeiFSSrN4eHFO
0IAA4pHfvY09xmI/eK33ZXiMLHxiYbFrsUJ38dTfW65PN5y6EV4JiZh1oqen+Onsjip9bLmKS8gO
55C1F9DqmkajgVWJoiSa2g5uet6Z529u0a9CRuGsWu7t+WJELagmN6PD4p0AyQfeu2UmJzs6EMUD
z3//vH70t4VbeTpM1NqBBb52q8wVQjvQER4GCJIObswaI1m9KtSTgy335I6u6YhogvtKcuqxcJu3
4LiKbMro/Cv3VU8an+swe6Is8RAqxNx8HTa9E3DvGC4rNKi7oVGPczzI6I5Ng4TfmLrUfusd1MmT
VytgcKHfguN3N13CqYXTbiOy/K5rPSXdrP+6jlVYNa0EJ4+yxNVx9gj3VwRhinb8ajDCRAKJwSaU
LCdAomwojXl0aQW5QlZtsER3MBRUAqsDADqJpLoLMwN1RhjAeOt7wsxqEizGJzBPK/7Dt9zLe32T
GJVO/p6B23p0oIJdc4ZrySIJ8n7Sbe/e2226DW9HinBuCQEP/6XGZfvvRydxkSfzpxtaeHR8qnhU
JsKVQUNcM6WDFlkIpvd9Qmn1HAFS9+lgNbA+XVomQB0RBTWJv2tCh198d4wZYH1EC6hLpy5/C2r8
bNfZ0OE3Guxf6rt2gTweFHSE2RgntJCCNDjPgups5xJ2AeDzhVvsQjHWrlPQTlX06/t7Iz2682Xw
GZ0rziCjs3AQJVPDedr574RtSMNA7L1w5nY82ExSb34JocvznsmNr53K+E/YG/+SkWz8Yj3+yEie
L4vlLasTpahEtMu6rGdx5a3DPoChws5csk61Shl77K+sx2DiZHWef+9alPUFP4IllLNYtSoEGnYN
qpxfgyWrprl+ZNZhX6YCDncHVUKAMxiTC1qhyM/Oi0MrKLP4+UFTkXsLn1Bff2p1qv2zvBIWVqMJ
SHWzWq/WwF/69TKy+vpuZY3qbbyIrwl0Gu1rsoqzbmNQC4kpFgRliuSUbGHiwIwx4/NrrUNcEHAI
ighCMAZJ+FT4TEtFmH80/H20CCnqCw5Rw68AVFyP9xicFmh3e/ynstPIP6R7lalXQ2BEEqK40TFd
vVC3hLhahlt6/puDM2W8APNSK1cNN+1quCKSFLfgNiWizl9A/BXi4qa93vqbdpN6yBWY8DTc+Iu4
yh8X/PFKp8cqLo7so4/6ZUlMvdPs6IC79q59p4RqE0PXXh5O3+tNKRwQzUayiS8BsVNCd0l1Xkvu
/rpbTXbtJr0NzY4Of03O1BdXQ6C92rVwR/ljFZxhwtr+BfThDDKfBleqYeUy2HY7Z3i5/iOw1uAp
6gZqfFGjkJxy/bj5tIgXXA3gH8m5nXWzrpFUkxz2UfrjAtIjvDbxfb6LlTDCWbHotJ6GBsD4Wx9i
Qc4NRGKEZQmKyCE8RwDy0UsfLIN7eoXpYuG7RkThtN+lYhdH3QiADeEnAFUArVyD3LcFCxptZgD0
gZ0wDYBXDQ2w3XHqIZOWm7GAwq2AMCOHH2lL/LHO/vWwDreDBbfXDXT7Ijjxyn0zzADouyWY1EEW
nwIC/3xzAgR5yRGLci8zQb0B7mfgEa+BnK/7WWjyd5ixuaoaiIRrMP7RE8kJd2QKgsWZZUpmAz9a
UyXDCOJnrHPcEisEMzYEuC8Aqo9rXnNXW460HlPmy3WeEPAHQqGYZHwGxBn9xK1T9Rtoc4gTtL3e
uisz0V3dEh19GV8/zJBaYt0CZToD3Z7JDV9wl8kpAGz8ANuJy4+Ljwu75P6UMkHuJ482KaPqmeTd
qyPGJWo9LdtZGyRkWO/AcMl98jnRlD9Yb1mctXXMXfQI7adpsEmnQaNdHU8DsJDZ7sE5L4kGsqAn
Hpw9FEfVI87+x4ABJAs/PewfUuFHnvJUqWyt06ZxG2tmap7iGQ/qxDoWzNdN++rSJwYTE/jejQ4R
pTaolivmbqu3ibV+tI2w2xXTJZ3ES2uXJQr6zfcGg8agMqomQMHjmvWWXVabzEvtStMFS8BIWJ6D
5oCSkV2sVaqVsInzWL/lir+wz45Pebli9bdGSE2d1usm5r9aImLJQ3iJKCrjSVyYIba/DQ/MoCbz
6hjVfZO5UAUOx2QoAcWdFO2CmdEKq4B815MTnFtwTYI7Fz/YuZqPiabBwmGHJswg12DR1dzfwuUg
RBqLGWcmmnFmUnnT3PleD+B0awo9NP153lMupOYVH0Wwbu/mZkKUKAFhmGl/ZccFmIBaTJrSrU4R
7NuaiLTMALl3/UNYqGr9+2NuEWExqoYBadsP4W9MW5v9cmHdxhLnItdYI6POfG6+0R8R7RHnxwDw
UgOZbsYVpLw2k4TSW2O+7t7nuNU+EEJRKzY/8tgCpqgOEUEHamGsVTpGSMLES15aXeCFYnmwxpIm
9q/G2ggwdk3Gtwg065esAa0k2YKMlngnIhKATbL/J0IUdDP1Z7d4nZC7dQ1fJwLrAmkr1KMHzoA5
2/N41+E53c0aY+2d+zsmAJwgrNgMDNEc1CStPQkasKV6Ekb6vCyRkixEIZfKE5H4yll1/B3BtKGb
SS/qoAMtbX3/CEuhFefRfkLIN9yS+ra4ooy0dh7TNqz5qZEyEru3KicleuiOLmCBMHjoNum1Jrq2
ES7fa0lVZel2j9ybTZG41UMDsP6k7lh/0mvki1lFUtSLeNPW+8oSu3ygplCLg0q0iPWWukM5zouF
S3wxZy2iMJck2rT+rB4fN/HjYxHrQWu9gsSv5cvC0getKC6+Br7xLq70cpTOEt1H0XMVcoEq60q3
t0MvHbULsFF5SKtNIO0Lnm4pJRAKXIV03LQjTaZl35AGA2TYhgTj2N6/7+LrXDcjSSHNpzHSuzWq
QUPbeEPBizdVKnGFatQhdLG6zloCzG4zPLetYNOv9KQhRatBkkgnRX4wAJqsCw6oCavDHnVvU2wF
8nCYBRpCPYz9fMsMPn80Ovp9xb3LXAC7U+MlSTTtLBmHvL2LJVmwBnhxM+FSOF1ARNdC2QO0hHGJ
sik65ANYSjiDPAvdH5kkX49MIlO/X5Mj3F9aZg2WGc9UEvT7T+UFlAdhUDBV9FPCdIdB0Bysqtgv
Wnd65+SQyk8MRyPM25PHRE9IM0hCUY+mmtB/zXvHDkeOqjmnO/n+qVG9MwDIbk1Js7dq5zj3RnhN
tvMpNYRXrI8a0Zvv294x6A0OIztEB9fcXM5l2HybcgYDvuCudLdm745ykIUFTEGb6Swzh0u7I7V1
2u/r1wUx05iDmrP5RDakAa2Y7EfZGoIg08sILb7LCT82MbNkaOXcmnSApoVm8QEzrIbRuOzmkEMc
kUGX+MgrB7N4CWnEERKJIw+QFZbs4mxI+lFjVOlpCpW3VWVuZ0PsPewuaRsNOjm62B4B7N0jM8kE
KuUe1CPTTr2XdbmdrIsdpynCo2Gm15lqeFEdFuPeb8Agq4szRxqQDFR2a2wR4ictKtEKgw1TlF8V
in83BidGE1ITzqkZUuMspX2tcWgzkV/Nnka2SBiPSZEI51P3rTm895sd8sksGL7SwyOVydsIp0+a
aroK8KhZmByQi6uGDYa7nHxo7gbWtA68a8vSpjUaPqnSuAVXV3OyNlhxSRJCq9jslbfGomCkyb+y
QO7lArFZ8Uuwta+ErsuZR0kHCnhS+Muu3ZPkQlu/S1gxCXj6mhPNjtY9M4EL1SXoKetCdCmLZlQ7
BtddHxiC/dY7t+nEpTZkve3fLIKzizOhR9vunKxwmwWEd09Wsj85Rzo/yFNSu0KOceNkTWCBtnYK
Dd/Vp4G9XfUpJSMME53H9eAwrPpY6yDwGf4UkhoLmX0Y2sE6WtJPee2SvezsgvoLZUeRFW2CnXcK
v/GUKCkKyAVL1RwwtQmTY3RfUlnOS+yL4lXW3hITcImqkVKTXaD3GgVfgFonldLAbm2gpC7sA0cU
6iX39ZKikhmw7S+JEq+JGtTpYqv2TkG4pEjthmHhX65eRc1qpEIv8IicYB32iV65YCl8HImFw5Ri
LylTmFgAoTYOEVEEa+9vVsl28gE2uP2GqugvQ6BBak7j7A43RBVtp8RqFJPclr5fKs+2YbwYZWGz
8HGMiaiQ5516RwoNV064mi1hjbHgm1yH5LkhjPOcOk0N3lfWGa5e7svwuuxbdERWvkA3aC5TmEz7
i0twWQQr4711+dibQXP7fjBHHK3WJ+hnrMLjywpU8Wq33WyvQESa+tcafF59K6y0Ri8C5CbG8kqn
de887YcfBGxUBHdvJacPSuiDh+vYgNPTJDm/Ah+xdJ17zzYg4AFTLp/RS5Cck+XYtwetwR6az5CC
jvr81LbcSrjtO5Uk6RafrWd10dFH59yJgHJlF7cZHPqG906P6/simpIXiK0DvzDmJ4/y0iZoDfQT
slTuNATCsnulv5/MUy1+NIMLXm0l3cxq49ujg7lnvlXjul973bwQ6czT9crbUSwHUJTxfroFF0Jh
k43jNHpLd0VcMhQFU/8GuFVGQHl1wKcUbQw8Ja/0udSB8yXTDJaFS4CPgKk5JLbmZv0LhG85QYOp
A88CVpPlbrqvFp+pyOG7xsU5A69B4HsV1sdmnAqmpVUF37Ri9x5GWv8kCr2dNUHpAvBp6N2dQSXO
PLgiK/2pa1GLQdaqRXipQiUpGal7xJGcp2tsEup5vX60XKYVJZvUVA8Bg8/8+8e2zS9OveU94DN3
drZX/bh6BWkBzL9D+3CkgXHbfqFtpxO+YFMdYnOwWLo8JIOHqrUAG47xSmh9fArrbbL8420X8Y23
cGyvh2SKdjRa26RHDl9NcuDikiTDvwrqM2CQepXZ0ocYWT12OfgVlrcCUeglsAArZ63UPIovoOou
hrRNz840kPlVNx8/PMrXwKVFyaSXNuUbLjUQe4htloPM3+TKitA30SM5GIEW5tabzmw12VIFSYGI
WwxXlkPRWjM5DK3AOqNvwCT06zRkXvsNGnc942M6KhH5qUzeAK1CzHkK0mUtWJHfOXtHmn5pbP4A
zBhYfe+jAY1HAKgAcEi4/XgDr6t3yheoffOyZiROxRxl+HygStR/rS285gTwr4PLNL2QMRv47X37
5fKI76DYtp3Cq1pegT9xdqcnr4Ai47SgRTaPso4Dkw6grleCwjdKCjlJl4rP99dW6JgsqgqRQSLV
wlAzPMvtU7IUXJ6FeLb/BGIqxDz0ZMy7BUlhHio9lZzZgUgXZH0ylQPliQc3t9UBN6F38qZRc+Hg
JuN9u1DPr96bVLzAFEM2NzZGe2p2sYODIqOZHCrJd3/37q+Fmez4XAmBsVfz4BYxsGYAKA8Mzw4P
ZWcFOKjrPrRI1eDBxd3eAejPXhtUZVGLQZkVBJTBHevXz4eHvgXCyqFv4vkJHG3vUZDl7QOISTz7
iz4AekEtkGbUrqptHn4l1O7Tj30fZhrv7J56egPyxhaGd2F7fguI4gsnnWNuKAI8w5XEEQFcPQ5q
kYj3KjHIBljNO8j4oFONNh14lJJdCGG6V4woSuVsNWIzhlch7nLrFpxhxRGqcBlsiARXI96cz/Tv
nrYrgOzWtiZp0UOsoICuVMfQNqcY0mIanY2gAQTsgV6Leumn4nDVHamoLf5mQahHkQ1KISPA9Yhq
KN6Q4SIfUUjypORP3dJlBy7cVBEmlN/X0t+/bYIzrF2nMAdrj35IAP0AeYzYCp259aeE3POXZqzf
vtXkHsIOehUDA+Rbig3YbunfUio0qX1BJy7RgwqoyFXTxV3xD+8qNlGA6kEw6TY4oUTrb/KPkSyI
h7syJPwZIxYlIYe80tEd6S7wr0OtGDnlVAzGB1BRmh9VXHtIJgiN6eHq4VVhmGm+aJC3PL4NYJ9n
2B00EY5hNVKwSy9jduezER3DdWDwaQM1yJ74C8ys0TpogERgQEuYs+fOn75o0iiooGnwfZY9k+Ce
rnxhGRA+4xiK3awgMa1yTJ2LasDyCPouDxcJ8AB3cjAcNr0Sc9MG+tOZ5PO6twuh+EwrMfmXOO/c
o90T8+iNrb60s7YWVYUOzWxPtoHZ2fjfc3Pr1SAIZXJaTHAtgEVUCyp/hQH37XKE8X6XMZ/BMlBH
/JHpWcQbpr3uqhZc2w8+8x2LCChl3phqBGA10cgBMCpcKncKwCzhR+4E6i8AE9JV55RSSJMeCBMv
QBs+KbDY5y+QDZewzaHCjMBRCaydELKcATtesJ2oXFoxRRREou+EI+DAI6QsR0HbW3GVcil22c7q
VBEqBs0hUu14iAaEn9F0x4Dws2IavORQFApRB9p4/VJuzjXVOcMilBuic+g6vn/C34JLmF/BBJHd
rktQTARPh93lt+jwRukFbyby/QQFIvcTq3ci/yjnp6zcA3Y/fnK46azCfdTo1iEMLkCHsDmxDX3p
qfQL8CkwuWtv2n7Dtq34GF46R6bEDvmhaO412jGUGkSGEbdOcZbvhaflVumeCYPsgP8UwKUM2BsF
SlvIY+ApxW84BySnD3UKVf9zm6pOWYS3V7gSGBr5cgT8uQtF8Hlo/K35RPQ/yOa6T0X5D8TzF3y6
U3XFIOGb6H/F+k+pzcPSW4/9yjTXEtDEUXRVEogo8UQBFFnIsortJ+tN9u9iZvuV9y0JfySQsK0p
jS6fOc+a545LONYhIRxoxRVeLa61Em3aRvk0qK8B+bv1qSeyw1vUdVYCXeMpuQ8PqbfgAWnWaAMe
Fk6jfCV+vinEJXeT2/X4sybj99i2yCloIh5SK5b7pplVj0EfqR0BLyAlog018XTr+rTAWWW+/aEQ
rewU+iVbREDWUvMigboqlbc/mgn3xWFrXwrzNs4ncpQuH5pUClhs2ooDKRein/LhFOKQky2XtIxQ
8OliOo0nzc+Gv2MmbmDP1Xxp4rV8B7BrXguhSr7AO+PP0FXxdYFp8EyMtObJYyFgNlEQVE9L4lVC
9TZX3F4xVJv4tkLS33kAPUltdeX7FcusYHh05j/xXlT/iZD7Y1R+FII9jGOj8dhfb+Pdx/donINT
YjL6WpxM1i5sWb78tiwiYFEGLssgD658I6wm1ociImXUSxGJHdFMPNTkXLgbhRU+CBfRySA7kBAZ
Q3YBgnqN41ajuk8RXUVzyVqlcuaguosr3WPagHsml0YjWNitYfFDaIkyJeRb/p9HGs8cxUrOW/s1
4wZcbOunau7s0toYa+9IemMJ2zcxz3W47MDMwd9JeujXelePbB3a3SXfSDs321m4wnImh4AjqbzE
lvIQJTuOMr2W5C/WZFiEmK4nIiV6RXWu+V5PS69bcprUCTGjEtuChqd4TFImXcBWJtFsM++RNcgb
ZfqQXu1vAUnnNoOjKMs0PJcRQWJDhOuIYETKOS2SnNXfQg6cUmXcFJDK2T6LVp+YxsFtnEW3NkBb
7EusXhEEApSwYiHsBy2gZ3UAaVRpZcPD2EHj7NHV6GhfBpsMnNL8CraZt0WZ3tF2+rlICniQKn3J
zgV5bbhWkdMQ1w6Vifx9Irf+jya/H5PwRz75Ud1v7cOapamFSRwrbsGFW8fEsYBhxijCLJJkVvZq
yeORaQU0/0DRAvzxnGdIegK/TUYbFEAMPT5XgEJHicviqCPkCK0xo6Wt6iiJP5W5/hPi3m7StVcn
F02DrE3D169J4O3+dshv99We+p3NiGaZBZUHw8WkRQ3Vzjlk7nW4Tj5o+yEDthwvX8+d/C1PbqDv
7vwKHNJ5B77FE1UnZ+r28L6soNEtZo2h6un/BNxVdhL+Igl/XOuPNX+id7yY6lrpRutkT9SiDR7d
lb8YZAHlz8UfQFJMYSD843SthsHYQB0CJ8avQ5MXU/ucbTNO1yaAXPlYjaGxHR8/69FitIRo5hDj
lpDB2HS3/evY+MPkKuX6707/424rNlR4Rc7pj9AM10eHObWqy2Ht7dFyyJ0dTs6ll71lHdAG0+Pz
FDxOvqGhB+wx6oaSa7z4gyLSZP5xPSiiRhWupoYNEdiP4QCMeF1kxukwzscZtYC9c5iN7D+0a//7
OVoNUEipWQZJ/tchr9XXG9Nq7Q9j4+3Sp/yQPrYdxXK/X7bNf7sRAHnsBjXEllXWRfytJrpeW12a
2/xwGJMHebW6ixeouI5Pjz80UVJe/fM8pXRotAxA+gyTOvJfb+ZYKeqHqVEoxSb5QKWjSQn5nY97
v4WRKF2leKxC2dLe+V/lCLVSh0vPy8BR8uc/mRCF+5WPMZLTu8SohM2ZkPdhuKP6gJIvRD2Oqic/
Rw7rvhT/Ckke0RzEkWIpJFu/dS7EN+GxCNBrvll6aQpqHsJbJD8OuCnS7nuYkal9u0VZ5pov2tLy
LFCCqv40hKo7PqMZFVhXomr7rrC8AvQNfioRmAf5SMeUr3crTQuYnGkXkImgRDtLR5l6CJFLh07J
c+Ti7IztQdU5OX+VNKjKTxJUl7SnFuDGJQKLxbeUi1ApqNJ0dsgAdGr5MnUvBGZ1vjPkjioUyBC2
krS69yncwmfS8jrFmdHQ1ue09tosP6m8QPtIj0vTLhHY3/v+p0IFjjREuUK3eLep3VXwthzREwGl
1Yt2AtY15cUVq7CoPAE76ITE6ko3l+eE9Iwqz6dgx/VwjOhEnn8xh2O2vW6TWaQ4Ave3I//8+2WG
a3wzfHReChTrJR/9+qoyje+yi2W8eFegWUaZ9IlCBxZTTy4HrkUkT7SF+baMVXOABcFA6znsCRPQ
ZRGcqbPWxCFGoC/JfuMeSuluUbsQH0rEErhI7inOZ6mZv/3DVbk3P4GE2uNR40nz80StK04ogQs5
nvcZZgHmhNwXmdLy7ZS+OAf0EuKZVflWV9kg3okSbMXycFB3XelvOYfy5fS2sc5liZc6PdUnbo26
Nr4+lC5RpS2LnCP565dvd3DLARpAmCutgktGAkrFAjI7ZLxMw9bkzP90SW7wcTa0giM+qa7A4jDK
G5c2vkfFTO4MxlB5ymZXl9D08TzrsWqd5C3JO+D06fLlPpRvJS8CHwnLW24H9eLyQbRf6dWmuimc
Pq66RXZIhjI3U7qtJrm5YzD9kq+qm5ZXUZ6EO5E5vU/3uCR/8jPsf8hexFXNsOFdAxLTrNclzv4m
FpvZvWUvzcNtLC9ZTu0eI88gq3Ql70rKj3BmjYaXLFK0RyzwJD+IsLMSmMU2ho35Blgic5t+MtbQ
8uso5k/mKRYtdjNzjZWvcgkbd6GUTX+NsOID8vC/HWGNzo3iVnmRDIcplwoHULVmv1cDoNT9i4D+
2x03ftThbfcnKyss7rjxpBE/B8abXHy97qE1Vv7M7ElC61sgQZHPeIxI43NAGuvtMN/QCCe3Wj6F
cqtkynEi9I32+E4Dy0ElT09BGeiqCAYsd7IEiDnkE4XjjOQOYsgdRc0g55WCDVKsFIkmucU6P2Gs
K42k6p9ToNIVmC3/kkJoSIRVW/VaGtzq+BHuohzxpPcRYSYhLmFYvtIsyZLvYNw6JJ8gySVvW26J
hO+OY6sC4zD5TxmX8aFqCb6lkuIUbCeniaJvcitUZEWATkE63ltia3VKr/Z/fadYnMRIPtfzljMo
KVPG2wgJaEUpdKW2Kub2WO7hZvIdcdmziC6vm7rL4LOG5JYrxKP1/r2cWVNlOIBdAYhnkqxC81Xr
Xwvu0Zfvd2SHPTJGO/9hypQ4jL8YQVokZk2cLDX4R+0ffa67rLFZmc29dDqpeQRHM1xGR6L8x5iE
IrgtEilaJBQBAmpgBTkA2pd2xjZZpK15J1tfiuTIZNBjRhSXinndafG9NIbUkR7xMlxDvVj64mQV
YjzLs/YhDNuiPh0FeEvPU3AQQMeISKWRaaMjEzVJ2dw2sVCRZrSEB4X2RGKuxGoH8ohPlEGVCUyi
sVlyCE0Uah3+CLpOIFFL+KFpoonThAYUJBme/m2omaL5snrR5KIuh++PqS5e6U/5wUsQvJAF/j2o
4o6tAztWaEuhoAJZZxO60srWt2WHE9A7CNR7tHojHk4odBvU6d8qlU0+oA1kA/jXngMplinlInWi
16F3HnyHYddUYRMW03utP7vyDdkQqb0juimPURFYs6Mo5Y6Yp3ZbQO58T6EADhRa40r6ksOSppKp
RyIrypVTBNJr0MaiQhN90prGCUAiapZaMWWsBLrQM/xULFfnVEx06624nh13ufdPBMUUEETqx9UX
or34rmfCtovw93Pyu4fv55ysMx/BWEJqWyVM9N8E93pvHY8whVxlZ2Iaftf1qFiGGrwT0Q/kEv20
aDfl3xUsar6pvEU5eImuTbzs0qaush4ql9pU18iAewBcEF6okPh20aUrd7GK/OC3Do9MaMX1ZSNl
CukR4Dgb7h7BIUNLM1ZVmhL+tn8bSKwoso+dV4bpJfxVgdoko0/8WeWoVX4qWaGvv/UDmdrSDFEE
/zJXoOlbvuxJdJDiIb6eDw1SMaaeOvOGEKkvhfH70f0nyyeQNtUGI1ulYrvRKttE/za4+fKWH82F
WeCRtHr0adVH1/ni7FNkMj6evHVab9dqDnxCNHkAPUsLFLBWiy6h8O7+8/FM+unx/vDfd7QbbMfU
FGJmkC2YzmjOb/V/f6n/4srrUmuWkM5wncwf0HLLyuZy210uxThdPzc6VUia2oc3VhJCgT4JOkRI
1vlmd9mu0Z40sWj52DtPebcOp/v8mtI104YiE6iGyOrbbUq/X+5pq12/Or+/zGpdfs8v85UhrQMZ
ZALHBXVtiZTztyE9nBfXU73YFuNnQG75x/viFQzpqduEV3JNO5izT07U9m3+eokUSjRRN6BHzmR4
QfAgFSteSXHzTJ5JMnqfn1b/E2Be7T3riefp4MIDNUDa0VW38a4dKCDKl/bcuv2Pfr/f8L56nD6t
0/F0pW2U3kDQpQAVpids/EUDCqD8fSoZ4FqLrwWJbtN91bdFoCYQvfjttQugf9gGk8OBUZVNkm43
Zz7QsPXCX4/Ok9B5t97TKO3oftO07g3ocEwnaqUi6OhBmjGZTNL0k1YPDgegERPIeW3SoLPnG5qG
dm9GCocTuZgr8EEqx51MPq1kiqlKUTddM1XvnSaRl3YxqjYBv/AQiuTp559IWfVsMCy6R5sBY50y
aJ/p4BQN6LF0m4g+iBjhx/gTlqtdqsN/PuoGsxFEaZN26l9tSvtxO2fLyr6glYO6/4+rO6n0aDul
3UHqivoGqJxoUOq98cRhnaBjiXY4nqL6967OfNnL3UE0GKzgQpmPltz/5wr+lDSmK460/AJM9l6P
TiiwpSgHoB+qZ+tmNbIcjnlAdyulmB7PX3rP1TOhIsWja2g4Hs7UPmzz0sjQ4Jp+AiIFtbG/oFd1
Dv4J9Q4VpOCU4BdKUv3Q5mwFuDFtsTSHam+mDvdEkx/nGi9okuR2yh7Ocsay6RsX8j30b73ZPoEB
vrNNVFIEboRzoMcSb5YOQl2g+sRoIEiqJL8zlVCphQ9mTLol670JD5BDLXlByloZruhdWULzBFqo
y4/Bip5Nxgz0Ksd7BjVl0oLq1qStTqUiztfXV0YnKWiAdKNxH8EeTb9MTp1Nr6jpttJND3DvCN+y
8+potgpQ6yl5f399p1WMqRhyJEgk8c88cCNZRjosXVbuxQlfalTkOC8NWmfWLr1Vhqf+KnhbydU3
2fll7Ya0J9K4II42TT4GcAitdH/qDSGZfn/PaWbq02vXm6nv+Our/xK+tl8BAtP6YwV+cfZhjy7A
ydtbh1vof/X7L+3Nc6XzgmAr57SWLV2CzmTtpBDSYU4fXLq9dZFfX3t6dfUUnicLpzt6foYurn7h
L2oGZzbaTjHYBSE0LTPNFXbSFNEjlBAZ6kraYZs7/RoOh+Xcizceye9WSj+srlhTY1yO0Bd1T+At
MlTMRk1qrmcNDfnn1P0E96wDUS7n1Uwcsybs/qfcngeAWsfA5vjacQZN98kdi6dOk02tuOpDJGfg
56PxLq0DMzDl4SBVqlE1rSIXQvpBnXjFtFF/LnEm5Keu6ivsU3GyRDCpnWhKP5gJZLteDYpKoN+l
vkSMOxeo5E7eS/u0BUp8299/vu/7xwcAQ6f40F9E9YbjdqCJfbeSNjUX2OhPzQpoPksTpBz5/1N3
/pnSK33yIaqjA2zqANJEW5gwm09g99GmDPvn82A+ePK3Me2Nz03K9egyA6iDTuY32KL03AaDNHmv
CWf/aUVx0UJzB1q8cOd6tKfOR0m36YxWfsWjTiuqEYOopccOnKshAoImc3d+Z58RTWjnMFnQslgF
szCHzTy610MDprt5AgkDMOlUL6VZD0FBQ5uLrDiwVuhqRwUOPhE+cyjOnZFoawafA1TDs3rRBcV/
Ry4R9A7FnNfy4L2Lp+7g8/m//+t//b//83H739nXvv8tHP9rVzCKy9359H//u1TTv8pMAQZC+AZv
dctstH6ocfNq3qv2eXsYU1DN5BobHXuwGF7jB7HQju39/mz/Hgv9n5P9aAPY3a3VeVPZHMbr9NAB
Vy8+BNPh/g8B139EFuxf7+iHFjAe++ZqanMSI9wOqarsrLDAf38f1j+NCqCMCRsTbbVMQD1/BFsv
q2lzkeeLE6tq/V5BJ1y763Q1uqRr2IoIDa47ZnheuTAu7Z7fb/RjnmKmEAAiTuW10TXhq6THf9qd
gqpwe/3DtemJ/XiiIHrazSa5BFD+7R+RlUvVAPO2UjmOJyf/8Lz5FEr0MgFK59C5zbZfVk7ffk7n
1au4G29dQB1bhbcYrPwqdSdMOqoU5NH+4aqMMpr+63XJEPsf7fzDmW3hx2b3FYZYiq5EVGkNfnZ6
DSQPugPzCSlIk/2s1xuUS4tVQa/menR3WAH0APTeZmMkNq3z1MU5Ga3kEj5EdSH+HM/ALRJxBDrj
axiG/svX2u3TFPpCjVm/1IrwFet196/Qi70hd8st+0j+B9kVFYVBcoSa+MLc68EigtBEb0FdI32J
3n+T5fj2Rpf5CaDJKO6N3wApwFGe9k3nW91LyIMTPxxKt0Bhzuv7pFhez88p0XPENZ0D8+vzLZ5h
5C39UBIemwTAQKfHfZB0+c/L5wpRRFspw3G5ydKXOB8DPcp/mT9m1wqjgU2BaYUw+QQFAt5ADF00
F2ImxxzhRlH+PiGyFnRo0qFbVxqv/fL62kfKc3vchuy0CSANJ59kk9PfOOHwBHcrvBxgZwY15wNb
LzzzbSjwhpPT4HIdNZzj9cMDiIrvbDuq3VrwXYay36D0txTtgje1cMOKP3ygaFbc4QMDqfY045z8
40L3sCkHLdp3KJhcEjYYzxi5FmeeMNyTyYDbSlOZPYXLj7ubptjfWjel3fbJHAIK40ph6RVZjJVE
LbavR+gNZXgPYSgsn5/o44KW/f8pO68mtbV1Xf+XfU+VcrhVIIkkMn1DNd0gkkhCCPHr9/PhdWrZ
tI+pPXHbnnYbiaERvvAGLzFA0u6Q/UDjYv6dLvlLzi5EXUHaEsDpgTNeA65ERgxmM0kK9PjmEFGp
50xb0JfjziQLgKsi1pjBNbhAUkMo3wq23HXdoOxePSFPNbr4F24Dt5iTvwInGpeLtOIbuKS22QTQ
Ydk4HnKtvoY5auLHe3/1/M9uEAqie/d8XbDU2MbBBvxiCJ15A0xWieQNS4zAy0k50RaVngTf4GSD
722bSSC/W22CWGxV66s67xuPmRbPgI5DhxncBdROOCpzodFdyKmU178TZFOib4YZaZDqvbH+nsdt
gDsen3gTSsQsgWvp36pRFMthuUXRh3MTO5bBahWveAyiUyEJUhIhs8qwM7LDLnNTHtc41sKGDDGr
+9eCSCVS+R7H8jlXJCftKXos8sAR1PFE0CWK66vm2oNyLgGhnM58Yxzz+b55QxzdxDGRo/Q/64up
K15IEiCCPEaBmgBOIjVmWYMpsBxK3iUvNGXMgHdg/kAtl5mD4q2UJ/gVNytMgimvkY8hHPX070Cj
h2ecjgFOEzYV6IgAHiB1UZGwwGeIPyv9FSkUD5OX/FwSj36OBquBE2OAlHbaLH6TqAyH6gGaFxwC
DEhO/Bwzrb2Yk1/68AZWIXXb+3C5C2a2ZEtEOFzNf0wl1MRii/v6lSkyuuwCjKV4xJY+lKCqpDLj
+BtdDxY/vo9IzRwRlVl0CYDbU6t2DdgRhgvZ82R8GJ6Mh4qqy3TaJVivoPVZ8ZdY2dSGss3JllIS
T5XgU5AE5e159sEdGV0xi7FpXij+g1UrojHy3UjLkD4xQSsMkQzjFS/OXR+jK8mpxW7K8JHo4R1E
HWfs+GP5D0Q4Ii/yN8PJoe729Siv8dlk522gHfzU0jHBbd68SQGJcS/h+Rc/186eE6OT0nhOyYCy
ZdL+Aih/a0LIoMnHdvWcCnV2Oqfx/HjLZW2C/O4B40w21bAv1pA7XtgPsg7o9PE7Bysy6teMrey3
bPiSJ7rySGQ4cHHh1w90TKYb1BBq8rhbvGFvwuxiv+dDSEqVcvUjtypeZPLFd326tRlNxB4KCqTv
AEMxoxIFEAmIux+IMCCO4tS4DMvtgR3B8cuhLXfjb6m08zNBqdMFatMii2M9DntXCAmyjX0thzSU
ZI6z1mQr53kv5ARFXIfHP0UtSIoCrVmrxyCgq9Lt5yJi3Jf/fW6LC/Y80QLgX7DCmaiSLHEbWriQ
vOCDPYApcgtYkb/03RUKIwT8iK+kZc1bun5/EnY+SVhas9qE0sVXKtsKWUyjB+mDWN/wSLxqDY6w
58kuY/lRnZ+87SQZ1vpfUtOQ4sOkthTeRcGYOd35BnqIia4mnoRFMPeKlorX1TMxBHvOjxkLzfIY
7aRRzo6w4dXqYl1VBvOWVTC353WTY3xNirstvMbzQFnIej40ZG38WkPPE9Tr1RicVgOppNpkAgPW
5lhED4Gs8lNYDWSio2R6WuqrCyKf/qYxUWO9XVkC5/cPda2hIchyRYqV3sq8gWkVkRTiPZyJRe3E
MZqic4Hkg2yEWBE+z2IGgf+eK4yZhSQYwU/GP4FMwKRTn8sk4xEn3JjMsBF74LUtu+Sg06HgItHP
hkSLh4pmBAKDZBcAl3zFQ+pjJKmtbEKOp02F4LtNkQGc4Dh1lN63oOruzVvzUbuU/rU5J/9WGvIx
TpF8GXyYU5TfGrt2xVcKf9MGd4Fiihq6PDzL51CVE3XDNJJ5QooFVSD4GNaIC5iiCIQxV+XzMUV/
RS4T/ngyef47iaKYnEyzX1u2yr70EAu7DmsrXBShWZ8XCJgg2MNMn3dhbgSTa1j7z67NWDErCdp+
HSJdJmVRy+IH0JiHDSfl0UwhP/NvZH4bjA9yVc/D7sgK4344ApiEp/p8lsWn7oVktZ7CXKJ+Kooq
RsDeIBW2Z4qKVUNvSWQlMZxsZWjUUS77WCzStgNIj+Hn0zV6zGrIWd5Q4j1Ol18fy+Z7oyREu5Oz
ro90ZWNTvwfKxr83bMQSsph1x9HY4wHKHmIFtQnu0xuWK2bf0zGRTJ0vqlIsOQk2P7pd9umz32Xy
PHBv3wOSOns9KhSMKmsK0Rm/m6NgvkdiuGS3CMNOq9/ivQctr8ZmI4oEdnNdd6plw6rj80aYtGpN
sgHHPentIT7VtLpF+hytwzgeUxXkeG+iq9Ik9ibykoCLlBQtec7dMdpAE7a8TkejdsRtZmH0vVrL
RghKs0US0QEOQNtfa1Fib216iX/qnHuV2q2z9VezWRGEN7TTV00u0ByROENVwABrH1/a1xqn8mpE
maHJjK8Eg8Gn7qPQFSEpF+X+MazXO6x7VoDhTXq91hk5GTkU0UiLScUHK38woi5KhNpqeSnmZN1C
9XOk1AJKeaPRfgSP6Pk5mLNMPRzeQynGUSN5Hl/TMRm//AE1QdkpPqYstyKYbXp3WvRYpTRZWZ+4
LmkBGjgMXEfITmjDdbh/k2WCfWhAtEUGT5zPmDU/e+eALWXX8NdR3su7EvOdfKCKNVDo3HbWHJ/p
MusMLJFA7qG4zt1TaeKwO1GWOxPV+UZOuMsRTRTFe45JUh7+sXHDwZSdaeayR8zuqMdQA6s6VIvh
bOEK2NGQRQ7O1WR6bVvReWAGOueznNqy8xnNfCzBvuIn/VuQjUXkQ5azBM73gIKJXcM2FiHgbUf1
3dpassQZ+y//1+mI/R5DioPJNxqAxCfjMfMowUCGWfXM2YhcYtDRfKYdRbCxBGnUMywS3bjkUyM7
xzrO2EjYm6k0DfVoyLHZ/ZDw6Fkgeb4Pc2oTDE61VRzQpevAvHQJHuBgB3LWUcaR+yXw4WXE6x5C
ibTLAnmwEgf9CrZQfqNMv0VHRJ9l0fUoGvIF1mbg4ZeVBoku9Rrm3XITUIHFIE5eJZeV0HpHY03B
0lbxbiN3RmQ4zpgu0bcEobT1CK13wYX22z4cXZgWzs5nVL5XB5+14I+oJiX45HVaRkCAENYv4vvg
kcbSNYL+c2lSSeOVQCgyoTiZiKQoQcmLbDy8wV27i+Bpwxoanl770qafEIZq3F3BqD4LsFVEDr9j
GXAWKY9kxHtLVElMS/43/f5eSQrB+pKyKFOhselJWGrD9nT4VfUh8HFc7ODnKZwhI+KD1uR5nOwC
hU+AvHaAhmIHaG1UTmRgqHoxKGh5c8+j0edI9z+bsw6YFXqRLErMV5t5Sx+jdRJgBcqhn7VY5yt8
gPF9GQ8YJdbKyevQY2jNvLJBl2LbKXuSkfaK6mUMjQwxwoCDLG42m59y1LGH3bEqLhCK4rNsqoNP
aoatsnHuJl0j4dOevaFMobtHh4JZRvZbkCUoCEWRI9BhgG7myXyRZISztbuYIlA5nbYX/SlqmaRT
8XSKecWkkRJvjtnRqK1Z4RjdvwBj8WF3GyxFYg8dxRoBI+/Q2HDND8rRi6vXf0ZZHOAnut0u3QA5
knK2JGknJNWVVPV5CvE34Tc3+p+QMuYv7YB+A10SWgu6hz2xXB1Ca+pzCU4dWknTKROOjZX6JWcC
40Hew/eTysHFQFJwxUf9xlpCIUulYjCkWRXIcbWmUSVHwsP7GMvarDMfOLiqxESQRxe8N9k73Sy0
ML7Yd8aRwzC4bJDRmI7MuR7EphdMCVXgQNKCklHF8GweENBJ9MbmOKZpFEXtNnKRXcKYKqeeBIbS
TpOXVF9v1UsAhodcnT2NEWAjn3tNct1bewXki/Flq3hOXHi8/YsgO4uq588oFUAPzJhRzYjYnuyQ
mSyb9DfkUS4sDWbEYXi2NN3YqmWXfqoLfg/YLaQKy6EyNpf47DBXR9caUDDSRtrwxEa4k7CWL342
EJYSZWx+PvlyhDC3Vpw2FCl4jbiv5wGZVBkXaujzkLprlbYMmc063HWF7QQPFVYrReD6d1T/lOZZ
h3Cxw6E0CXHJ6K3jgnMWjAGFY/Y6zm+J8Bai8kqThNM8I5CZsoGMBho3SNPjGDSbXHeFROmRp8aN
Pe/nnQLXTw7DsxH63/rbS81yrtyNR5rt86HOdeQ8kM1Y3ND2NFjOLKS+PGs6XW2MgOi4OLPbYk1a
eCeklnzqi1yKw4EezWdHthzqFTJaiL+tDpQemPBrbwuOIq3Kh5H0LoaaRR57CVhUlda7fp/6A/H6
8oFeIMvq3cyydUpBEY0DvyGNLdYQoVGP3YWeGit8/aabbP7AcL1cUmrPvzWTdXtvHypSw1y3wGc1
EUvYSDOGAPCjuxnhFdKq+JMeOdakViM+lGCvRrCO6cvBI7BhJa8YkkE8YEHLVG4ysZiD//PPmv7f
UASOamGEBbBOwyPnpQJ+uZyL3My4y9047xwKrNHLz2LzJBc3i3FWo/6F6CR7BpHC9PhdtnLOysiN
drExPPSNwT3MB7d+PjQWAGlYGXGle94ga7qZxtvlO0tHS4r+L3Vh/DexTEMfjoq1+zIvjfUj219z
5uU5zJFtMWDR7bqASe9VB0kUE8VqyHSf+15B4ZBmVqdRjnfQBNJ60QFdG4mfNMzMDO1vcpz41EmH
a/T5d12T89mlm3Eb7zs0mKBN4yk8Xne0lnyH46fdtIV7xHlhvpsmqvqzB4EH2G+f6WVqbs/mNk31
XT68fqHWn2HH8JhW6g6RT1iiG9BCurkcJzF2Ksfm+cOtJhEQR8wXcdPCFg+dAuQdgSisqXr0LrNH
pPevk0fdjKhMfiaRWc8U34x2dwRk0/rm3jgvi8I763jgWoHdvy0qS51aXHwZV0jKYhW1CsoS2RGp
hyuKp2vPmFqkp9ViAm6//qiEBJr4bhy/EUn0r+NSC8TdNAs2yOSeglPRMCuesfUV+tbta3Aem9XH
EEeZXUKpUHGCjUsx6Ly41A7NG4H/JGPHmyTddQxwt6hbTvXRzpELBh11zPAyezPZf0wf9AQtnNY0
XXcN6AIv7Y7d2n7Y18ttMyRl7eTjch8+2Iew2dl4J+Ryty0U1T+LfoZBELb1h2o+3U+07qOZbdjV
NJy4u2bb+DqhJb6v2wjCBw8/JoTWsXuuIUq5H23ZLVsOaT547uubpfpzouCBjWmwjm0guliO9TL5
L8r1/DDvynpYyUmIWabtSgdnNfQvvjZqYEyzboFvQJ6IhUOWvrv6T5so19YUR7FwDXMUjOte9jPF
NK1sYx41ZF7sLnJFRQkqzQXoVLWpTSTkorSNI9rC3l1fzE+0Pq70ke4+kiYAc3Fp6CubJm3rkqLy
Gi0HP+ucm6gyN0owgEn9yO9zte5otXvW3sAmnNM5KD8vaVVbIaU03UWpb5nYJYndzSkNE4QKou3c
v/dTH1U6otDzLdZO4oRj4cjuaY3cqmeznV+Y/t2GiLaPTHALjWMDzF07x30stO5QZQFpbzCgXwDs
yPx860N8XZYRT/NaU6LRcbBNCUi30ZV4vFZQiW86t+rp7jmTAl+EAw7FqofOKazonYMP2vObzE9i
/6YzOaFa6yWwGoPM2139O2sQfTCzTojrEBpAxT9VcaexwGyDCP3YNswhs8Z4Z4HyU1yUDp/qYMLo
uMDE3Fep/WSbaRe1wg4DdGqsjNffG9ruq/KjaJuQVlv4aWr99ZBFkI9teiw9G7Xpgful0YQfXwa3
wfroW21LhMUrrXnfmKxJRBN/ThsePQsqfMe4XO17JhYuGLgU+Nd5FlLeOF5RmygBi+gcYfSkh1IA
JqqkWiuU4g+3gfIEguvYa1T3s+2U/g+1I96jeLqwMDAfdrWkeontDUEoXsI8xF2YA4HAe5r4/eyX
Z2/vyCTbqH7Kyt1VQvf7wTyc3UBefZ161G2O4vP2mAfZKcSQZr/c1k66b128yqT8uEGGG/H40p2f
jBHP39me4yKb4p3X3rGufxuKdyb4nCAlYn/qR1//TlhboG6mjwO2FMIkw+8FSfzD1wMR3RPQOXwf
unW/7iNXvfMMNbRRQ2c3NCYa3mLJh/2VU1bEWs/XamMcnp7ZHUxCZkE6VhcSUeNFgiWY5oNp7Dnf
5eg0TfHA6uiKCFAbmJrjz5B7x8/bl7pI736Cz9aZpjIIID7F0oHHp3iMPo9hrntzFcCJOrw00D8C
+CmqTNC7m/ttmNDnqlsfuho4BKnfGnneIK/tonkaAnWLeId1l8MeSwXWYe8Ra4McQUU06YNbKW9+
wApnmMYJTIOvwzcnTgzltXuIDnvPIoeseEyIRwuPsHJ0oxd58Y5fyc1jxV5Sj9oOB12HWy/bR5Ka
8W1iko9MUPGBIvbJ5zy2rC6/PDpuzJTiMerty1L5wpW3VwmSHk5cnS2yyvgarUBA8rSw08GFpT6n
NDDVqTkt6GKnIxR/uE9lYMBc/cyWeitt7vIAHeYjrQP0hEGCHAOUgx4cOXaQ09OEw7wJMJVCddqo
b/s7pPER2UzDQm2Zh+bDjdAo2e+93bGxXdfdy4eTd24II1Ft6bnsQUiFg8UnacdU/lytUI6A6PwA
OsjHDhSk4zQPlepiuiWfcL2dFuiO/7C8dJY37AcaUVX+FHEaS+emce+6EWzjUNN0W8kKIblD644i
BmcT0lKat/k0qNNURBjZHR44hxjOSdo9V+/d07IYZsO14T043b6Z7ep0s2JBX4abPpwCGzMeFokO
GHCRL04omb+La/4/m45jWfhMYnKvvYBF1vpufToa63x4/zr2D73rMOuo0CPPyJkvsxHzNo9TFpTt
2/G8ewjzbqW5mT2aWvQYKYvbLryMsJnhKP13CPDzEH3uhf+9LQkRfovKLeWe5kdlmw/3pFQ3Xxll
Bz+b18scL0GQFyd4o48vk5rA9zZk9c4//3395177I4J1NcJX19BxMhTYy2/XP8z31+Kkcv3T8Irk
3we+fHNUl+CnsvRZG4d6CRtscF/eYvaXx4y9pRIdFxukdzx7qg7PGGbIjgT61Xm8GZy/JgPERnhm
Whi+qspLhHG0D4Wque51CCnEPzWkpYUGXzCcOmAbp2ZVJai8BR8YysAWuEMAR64H+HMJXQbbntac
bkJBWl4+ExVqF20n/Pfw/eQ18/h+v8OXYNnKi/26cppfoQLd0ZdIQ5WOHH2m4NboCioRVUWyVWl1
YprlqROadbV5z+3YHWglO9/sCB3IbooSzVeBTpACOddtzDuxEX87VFgA62e9Y2DU1xjXVXr5G7yR
KsSd18cPaNsh+NQUDbrGn4+/QgB1dAr1OkxX+lf+uVu6o32EDH23yPx/D5Umb/WvS71gaI6PPHfP
J/M6HKvd9ZeOcHmUxNBskI2KrT2Opa7rH79OY2uiLE79w9HXiNn7yZXj7P8M5eKh/fahX6YV5s+5
vbUVplVLGdt1hMKcKBtYb+IcVZbuvz7wy9xQy8PpsdEZ20fuYbiGlU2EZNOZY7Bx6TDCVLbe4KdU
GcOflzTIKkgocPN++WSJui/Vs850RFQNpQW34/bns0ukda26PXN763b6ZgI9t81/XfHlQ65318Pu
tE7yYemLDoQCwIaCIN1UaakVJCQq9WSRyUeFkKrhv+eU/hMvJk/yv5/3JQc4nMrTPtmxqSurW/Bo
zXvpEgRoiPtztA62AwWtt10P28i63dSqNuZBHKtth1V2hTJV0sKY++c3I6L/pbTzxz297KjJTi9s
JWNEklUJtw1VSaLXCwxlJ0wXBvIyu5rYmwJg4sBXGuS9XTSrfdEuTH00DXPRdAOU0VlThoMPFGRv
8Gza3xf9f0ftJe0s7fklcSrMktsTFVIBdpTBdLLbhGqexmHvERxVz911aPTLt1mv/eahmS9kwod5
LjO75PKkba0yrHgwwpqXIGd/OyAVa43Qno83fVI6LZ5/3Gm14gUNk9Kc6PXrAtlG14dbtR4cMRjd
tPX+YQLvisArmn8TpsDCzr7yFh4fnbx3ic14H+VVBz2ozUAJrC4NC+rYsE2FYHuXhknX6ZwKzx4g
R/pOh+Gve56lQkRyYYsCIHzZXp28UhrWxs2oD217p94db+KRXj9NXF+HsoPej09fE8IxDb8AwlO7
Euhwef+9SH4y8Tijfr+Jl423MG6uwx1mw8rUKj1C6E1dW1lxfhFVQ2MfXLFERSyzO98HJby3srpJ
sC6E6S62wBU8vZAznGSGdzgFF5XEOtg/AptjDU9QnxwrAC0hAoxN5O4qNd3XGkouhJkLeMDpbuHO
LpZvTG4dmwrdeqV/wLsgxV1oIGAm5moNeNIO6ITfFPGSKXvK9PBxGhNN0y9ubWma4xpLJ42qN3K5
t3Cz+PfoUDL4y55pGSZxoUE+iroHf/9bBES0+HD2lZLhgTZzbFhgLPeNOaa8RXhK2+tbb7PrqZXo
Urbm2DrPA3oqTMG+/NahxFxhFASBhAEcReiU1U2Wc5lo2H7QOA1dXOHkZfQQq8GOMDA7rm8Frr/h
39n+jZfh3XzBmDMz48GApklTYAAzfh0MgFitgBvB1KD3QEuCfkEz8UfNAT+o/q9o3A3qWy9U/fCz
2aEzzTdQwpb6LOEjbZRtTbxIyHerbi+hG8C5vsGyRABPCqDvCuaMdK9ok9EdIEOGJoaHIj02JJKr
SAkKvtzhAljuSI8B/x/MogoaawVYwZW0c6QpRKmVHZ6rJt1NV/6O4gWe21wdFzd83/jSSbKRE+Ou
0kWC66J3Ao9hdvdI6l07RV7991N9UrBfjyVbw4JdQbkd5tTLwZC72W39sPJsOKbbQ6+L7K9Kith7
cl9+ISLZfz0cTEPBhvwioazpRQmGigfrhVisUy1pjooGFiyCV8FLTdqtv0ZPGq4MK02tInqzPat/
m5C2ZbqKY9qGpqkvR+q9KJNt6VauQ2Le6lHcVAMzUqEco+zKE9nXT9ixKxzo7w4G9Sno8WPYfrv0
y7AV98N5vjW4tNqa0ztppTg13wN8D32squmOuvAY8PrGKgcC5/e9tR/o7Bwfto/ZIzlo363uk2Au
v1PlnidlB6fLdS25+PNmvorsIa7cY6TIkIu+MLFKEILHz7Xhz8tQpQVHnR95p+PUDHOXgvCcUsHG
CdJ6ZbKv7ifrCbmRNrzUt3T2sk/o4h97CnFz2uiIwS4eznBrU4O72V5OmF3f9xaIuYlVzX2CQ8Zy
jh5Z4Tu9yta/RmafHczoQcLtKd9Wz4X6K92i4suO8TWmOOST539Zhm9E18r41D40ryNRMjwOrndv
N7WqCUXr6obiB58f2NxsW1+zZBBVqsycemXtXyshflouLTe6YpTRIXfj4uE2ywF1uUsN8kDiHZqU
CGBumYGCYCo9NSxLbxR/qODFh7YB9pLQoffOgvivx//v8+tlw7vNjT2bHg+5CCsTyjqtG6859Gc1
vjaF/CIc4jGHJbTi5E3o/XZyv8Qeh9tJV/OE6AhmbD+v6fCISewyr6jtozPZG5CQ/q0zj6z6vvnv
PeFv2aQLU8QxVBpL1g/ZBqrterI7WhnV9ieWQ2XhC20JxRXa2M7TwnPeAAbofuYghIVEVyzmoVG7
BHVNWmBbH6TPFToLfU6BLPz7/jRZXC+L7/f7s17iovyRFvOKYnMQ4VALQAQnLEzNZui6LK4LrXeP
K53jklLSPoL+7j+a1tfmm0Kg2lYWUh5cUGknG//3TRmy2fzrpl7KJqe9fi43u3k21HPPAEvB0jig
bOzfp+uWSa393lu3rPYWN6Ri5U7LUBkn0WF2mF27m+YVC0+nqoDWg3aMMfvVr+yDCrxBAGv3wKFg
Tk1+nPWM1m1U6dk9vad1Hm+VkvS/hLuuRqtCcxULh1dd8rTfDvi5Pc9MJbllw4saFGvfBeIDhvar
wvVnRfsBfAjoqF+Mto4UNLffZof+ioJMNtaMjj+zdH+78eEUXftzKl5ENVDEzHcP35G7eB1oXXEo
hxtY0OrPhfPbXW7yVHNv5wMD7V0CzDcDATVpvkMbgg4WMGQtFFECMSEVCQyhaW74+TDYfVBZpDq6
3/mbePdxBOHzoS5wUj4vt5Qcl5W+06PsmAAvboviDiaZkR6lzRNSxSN5iU+39Eb4QbGbH/akGNkT
c6E/X+Yiu4OhgLxtGV5xbl0H7kT+2UH15oanEUNjakm56vMy+/XK450JT7DspPVH4/a9ibTQrto4
mArT8AwOU7Av0qWXDr1gmTe8JIzEnSgspghhxPbz5XST4bqTDC3Q2rEpPRoPVXcV84v4cKgZX7eV
8XVfWV9JD3+6Tt7agcdGzwcFWQlTiHFoe6BsgLjvcN9Ph7thOtz2z2jIGdWsYSAK7DYrzW19X7/G
j5FK92x0ac4jiuch3ZLoFJ/i8+A2umJjvxus4424z7YRtGmLziVKnjgcGNRp9C4OIuiOwVglexEz
AZWZvB45/XwCCCkS2kMRUTejOE/NnxYHhR1qpi69GJoGi+2HttAWCOdewdmBRoBwh3d9N6On0NMp
FnS4LCjAZJAMNtzGrrsV0GHbiPZNfWnQLhbtWJgVZw+HbMKv9gG9hu2yeCrFiAiqaMZkT2kgEQp5
WwGw/lJ0QEvhvzP3ZUvP19npmDnM3CNAmkfVqeGKjJhkgk2AMdZbLt15eZmtK2i/ttK+MYESm1Ln
tXunXde1o6J94edzU16PBlr4jVtj3rw27i0Hm3XRycJUo+E0EULky2keO8fOtpd2dp0LsYRYt4gT
kggjSmwhzie/RBTZjnipSAxKhis+BdCT28igt+Wl1vOl6H6k9C0riJ0buNK7od7XIZiIT6QEBNCO
WXqqt6jQCXcJIsXbVeqQYIiEE5LXBIHCQoRq9J8Xeel8RleJcOn/vUSEa/OUlKn40gtAAlMQ/IJN
SZbkBSlXcjs08TiFtJ4TbKWVscHz8RpdEZS+PMW06C3wrRu7RYYxpKNhwtKZRxujc4iPXdcJr+0H
G3Jb/k8iku61jX3g5Q5QthC07LGbDU5x1r0wrV0EAfif++g8sCaJ5t9GdtKwFrfl/uM6OgEQvPsX
Wo3p4Di4AcR0Iiu6Pd94H+eEoJFDe4jvNhb7D/my75g0+tezZ2oRzSs6TsxrQiEN+BLbA0QAmIXn
GkKZvNA1RrDqHUfP/uskVDV6iojOUBJ6iVy3yVW5HR5MQuHPSzvLfCJF74HE/lReeaG8Xaf3Vgf2
8qSQowDj9aVMRYOIl1hVCv6cli1I7Dsp2ZOocKpLsQY87KzV6Yw2nP4JUREEHLY88hl2A1wkSYVb
c7po0kAU9Oa/D2FV+0vJxNV/+3QvIZuBaYLzcPl0CJegkiQ6YOKuIy8c9dB/gICNRs0G4+xI6GxM
aX+/kHRTXMkrsCb1Z9qJNCqpJ38CZyQlHPZorVZC9GsuE2OWjNIa3A3vi5np96hOAgVqNUcAZAH5
/qIbUV7x5UVOJ5rHfnrlI8ffBx8uEKknKasIOswE/ojWSXAlL0180blmh6rj343SKfHsvGPPzJk+
O05S6JoiNqw23o3Yj9MUsU7dgN9K8cXm6P/zzN84j8o50dTjEFnA8Li8LbRZZZQ35n2nz+77Dsjx
lzK6XM4GDoFLGC3tlzpPVlxTdBIfRw7vuw5ifjuwoGScOg51pjef7Gc08+elXqo5zkM5OdpDOVLi
Nbvz2r6LMB54dQDUbwqZP9PQPy/0Ukve39zHOTe40DF0rOp5dCFSphzTLd59op9x758Xesl3zYt+
SrYWF0LcqmWX1a0BzkKfnDIQXirsJaRWP0E96PSVJzTIs8m/R1Rzf4ReDpUCR4RrqJQZhvOyug6P
x9UyjmtzEAAQrXgfJQ4XalUoYgI0hCgCWPRj8TEcVoG6oh0QAiqllrMOag1ZL41+v1qF+SJEW4gi
w7xWHTYaCUSgBlhcOXtgbPr8TQbzdAh1FqIWtQcOBGoNgtJ9ghf7QBT70AM8DoVezet5bEitVhG0
7mGr1bLgF7XCzgOdwc6sAx0MFYiNX5OYCSFD+l69rAodZI/5heX1pJo02TVmExgHcBvgCc8+IeQ8
mRGD+gocLsWeENuSZwEDGCSbWQzQMffGQTwYDZoUlVZBXKeGIwSF1fcKgmUEdFXw/NMgYEvgjwL4
HtF3AJ4buKLbkDqVCBgI4aIATOz4Y7ThPDAFNOuEGSKKMVO4Ie0ybIOmbz+q0yAK6sHAX3v8EJSr
URd8+qr+HbyZzPqP88HRNF2xTBEZ5YRQXyZZaiprup/2YWgPduSdYoK1n9F/CqknH0dX1Yf9fhzp
bb1z9tNmOtrUstahuf5ARatfWRmTARa+ChAwwKLtEqLsm0n4M0mR+6MLC5ZKQUHXeUn+jPKgXlLT
OgxPjbSexmAcUl9puEQKqJsRPxvheXSKMuQuNbLzzeAwOk7mvhJtR0SWTqdczPtm8O+F8cRa/pGS
vNzTS+533aenfeZyT2eiKAPfPkhLaNzRp0RJCoz9u41Adsl/Xe8lUUu0xwNUrH4YYnfWLOhI4CjI
cfzwiV/AQa3fFAR+ykC9fL6XXXt7yB/Ogybz8Lh6dO1WGuXEkgBEtHFlki/xR+ttmkbD7Z+XTI7b
1TNTrzI2BnZ8HF5pboGMgSQDuqF2ipFYA3JFDj7JJoXtPQZvHoWcVz+GhmImh5mtcaa9DA3Ne/Ws
XO4HFJbvw/wD4bqPdFTUiprbv8IoCG7x5YOybZfC6jUP3pWMfp5vMlIieq2AuVO5hz+PU5NlZW7t
82GYjFHVDTcfpwi+Y8ciV/n3B/2JR+BKFrmEpak6Kv7my5XQlrbdS6Lsh+fOdfCL1DkEo/UrYltC
kZrU4JAt+/NpQSJUAdjzrmmjKn/ZK3QwveAyLY2d4hV2kKpaec23lS3zHlM7oQIB/0Ne6IFrp0pe
zoH4VF1co2uYdMD61u4IKc6peT9CdkaX+hDxIc6N4alR+eIkiS7S+KHweIvuk23XnFB5I/6fBxbC
9kbD6Fk9R0RpQCbumrZ/x8BWDIDOcNMqNcSzn6KWYsCpdTcYuggrxsTUZU4FcVuH6VM7VncgYgXK
vm/D/e+JEiycC9pblYYdrBFDeacJ+twwX2YkEG2kRKTNDDL/JTzQnY2Tnsvdbmg1T1VMbrErUmuY
3aOdfw8dYmKcDzuX5b+nx9urvmzjiuscklzhqveq2z1PYFmsjv0E4cU9dFG0g0PAVYikvWmh/QQP
AfJQmZLom0tI+YqS0eZ6ljzWWyoI4PPBuh4CtCX757t3bdiQOD29g8QrcqO38DTGb+y6geuGqt2S
VhbOn7vA7Z27KnGM8SYz0H+U5543Rt/KMSxbJXr5c2Ha1jXTj5qxHWZs0GmbjJSMFyhTzpGhBooP
9gTVNCqsFIuSmHo3RlMQve+hRYPO+8Q3uAkMlBC9wpx586yUH6EqN6fZjgviCpSO+YrzdFJ7XdzX
5Y5Cszh969WiZtdJlXpYagW36pGdJG8DrkXa7Njc9sjhcXDDd6+376N4Xc72Xb2uzdK2PcHfOqQO
NQJJeOtmfedTGV0Gp7V3crzb2ss79wY1sfahjmdZD7pQGz+J5vGbCqPSgk4TiUMjslGN22h7ruq7
wFJ92l6Jg+OWBoweSYuBUa9YntvEL/yrbJRkqXldCXfNpE6ZJ8ix5RKRzhmyzvFluW66b45a4DY/
N3js5R1Lt03LFGnhPx+kqqeOsS/OOwgh5HTNJCNk1MCngqaDonRkjjlglkEYPTyD0/he/d6HhV+G
mDQCz9yhfdME5xAJUIjWGw31CqoUomFqLCG1of0wD3eB0UEJAkWGPbUxsF1MzTnIJFo1lGu08NE4
UV40IQGLlumtDgKdAPWBEjmuHX5Su2IhRakNOOY2ypbKyK1qwCARQUe8hrfYQB0nSmlWFsadsTsE
NFVmZuswpJZ9oJeFphqdfAoo/Tv1TCnKrAMRO0bTBGEDHBpVYA9gGUvK8sg8+Bf6XSdY6GUXA0cE
ErYPP8MSeU4RN1jX7+PjwBxljrcfq1T4VHAmonQJkha6sEYnRtyWDBG2irexEimTNDjRxaRWFu5R
qb58YDtWu4w2bJz3UUafm4deUKu71ow6qKs2YqnxvE81Q6snVTvYTBzfDeb9bfvfiwRnmr88eENz
2Ug513+CoZW9ddnlO1bw7UtDFPkMKCVvumR211bOEzZqN4ikOh6oBap1V2yxVsBt0eRW/Ht114FK
3haB9wpNfVQvfKn1CRU0qTJrfaWWI7dbokFPtcybN+nbUxnBTq+hel/UANAFnIPXNyhynSk98eD9
bS9nch3Q4k07aXikYky/Gx7YqTpv7PDAs/BQWhpojTBBqaKgjAFCeIdBJwIUdFBcGt53f06ihKU1
/W0aOlV0rclH5E/PPN+CjRq0i38Nkepqic47wmXo5RLnheDgTBieSvXOV9FKW5qYo0WkgfSnE5KI
kpLCw09OXjbcQny18f7Dni6Sow53C/7xtukwCjuwRmZAWaa9ZZfbQHw+MRoUMYKV/PFqoNDJ/hZO
66HGvEDYMecLzfXRu03Q/dvjNek5gMiSzpPyEs/M00qqbA//S9h7LUXOZVvbV6QIeXMqn0lm4ing
RIGpkvc2dfXfIzr+/2VDRRG9m00TBQhpaa05xxxmyO704+bCInpQo3n/6Iq8P5BPiNiFrM8QTOT5
4ujOrHwzS4nwQ1fQqItkMooehpCHmadiXq8EeW9+kASk8360budtH3t/olTGORVTYdycSDeEtu7c
jUDqOt4iOS9a7OkYP8xb2NCpdzH52uVXqt9RHtSoVP+wZQQK8/kN2IKsBr7z72X+wen5Ui1on2/D
lxa7H8e0nqOeYJC3nBpporte2YJMb6GeMojBK1kqPVYBi6v4rze4PaP6YZmQIr+59Yz8ERbesOOO
STw24xupCkdOhqvbHdtmcQtWN8LOdP593cpfWhJN0wz6Mtnc8J0v9UbXdZoRG0WGW4kElLhi8YNZ
l/vKc2RDi1jbPQanGgu3IeoqhTiwOJgx+JXzLl/zqsGj6IL3f1+U/JdD//9c1Jc1pUbdmkxpmd2Z
95qvAkfLNIsrT3lDpDWU2FcYGtIFQNEwNxuiwtEQ8f80yv0oxb8900/35sszzRclzcQz92bwKTeg
8VvhRnmtTzq7xfYVdnyCfe7Q7G8OnQ+Ly+yME2XZzHC0AFFTkD1siU9ktNyPvnCM7JcGh2qBHWKD
Mn5tiCypqtBieYlvRUIRfkJW5a1K/dff8OXY1UwrXoqEW2nYEWAFhASUr6qD7gG9Dk93cWpMW0bO
yw0CBUOByuj/tMo+urdvV4HlHZkxnP3Wh3Tz0+wvyvO6yfJ4u5NnSiKuACvTa/y6NhiX5A4AWfbH
GDHP5gm/nfD/XlGS+Zf+UoMRqymbkyLG2F+eZX/WK6uOs+xOY2Namd+Up/8hYPJWY5ygSlKQ4VUz
8yRH/jvzueJr/Ids6D9xOOAWEl9Al4AJIrnKAV72Dus+rN1VGKEdHqxbHsrmzYOwOEVJDBS2jQN/
47W1TRexobPzsIeJyNIJckg5v9/efuHztnp4b0x4C4j+/8T/W/ow9CQH8gRUhcUhwfKiwV8baJKz
KAel2P6T4EzyG9/iX6fTyz1byLAp+PhI1u/N5l6wzQc3ihLEeracM9uQYaNL34zKKo6PmlCLLbBx
CUy4g1m4MAPCKV3C7WCLDt3+//bTtriPjLcen3Q2TQKEP2y7LUhw/3NUz/lX9/e3eEtxIG9sqH8/
tu+MgU0/uM08FBh+YFtbUflp3ZiNfk6LQUnvMJjDKech1u3knYdxi0qJ+81N7p2uJyi54j1LgwL3
gz8FLOur6ToGk/RM3tHK//dF/Q3J4krAU7eqXzfULxclzLq0AFGnMIKnp+c/1u3oNXTQvOQ8HsNp
F2e4be+ZtCOiERmtaM/nK1iA1QsKTvGuQ6LVuBPDTFJbX5Wnf1/c90HKJhq08JaUyUwi1ejLfi6V
zdyOuiDdQn3FPaezxxf9JXljfF7+1tHwxIfpT/USP6kHhQFYiuJhdpIfar4PWef/ed2/XMSX/ds0
10gSoli+1dgaOfBKtGtOD40QH33YESSGip5VXNZo9gfntbsc2AJbj27zPLo8UZmXIQ618VQ2N2fm
dvEuBRofLmVEaZhPoUKDqMn0KvOVJBTnq+58bSgXOVVVe9ErbqP4SfvCHY6mq7k8durtcN5Lwk/d
37cd5eOPpCMFUd9u+Bd8wMqHcjRzTbptNG/lbaJmRMu7OCht6tFFJIwEuHoivOFBAeBTHWtx+upo
4tnY/LAirW3Ffb/f/13Kl4dOf5zrymxKt+tl+xDjEiCcpNFp0k20l9Nm6a4E/eAcTqoXraHcXJ0Z
W/exUzBGM69N+aJlohO7CZjDrxXjNaaIjW9b/kptizv0+bqhOsHQal8TNVF4CzEvRaDjBix76kxf
uU/Ra6qBQlyVEHaUvy85XFCd+DE3hvPUuLrg9qhN70YIDLotI2DmvMGA7ro6B2oX3KPp1KFF5G7J
2Wge6nYfG0e9uDsPToNz21X2p31DB7y48bS3HlSYtPcLOVc3SrybwW5xZoOy8sOrpH6bmvCAJZHB
iarS5tPl/9/NJy1Etak0XbrdlHwwd/+sitMIL5320LGJEpvLMHX2jF/ne9mbFV+QveTNxBBbCzJ2
yslL1MCSLxfVnyfKPONw5iQRPfMiKVzdtGPoqyj+YMje12qoDwyeotqdAWEzpof/3hU+3vqvC+Tz
n/JlrcbRQIxJxq6QkG4JQQFgoHeYCoAnwXZ0pmd8nhhk3/+4E/z9HqrsSYplQEvbXqLPG3g1Ln26
SNLtpnNl/Bw7/eRCzBkhpV43LIkklGQvbn22gHH29IzIS1ei0aKfyT12TxMi6rvFuXlV3jKVnwck
w76ohivhaXkgMS1r3IXwiXqXE5oJ27ALVtlPZ7/HeW4J/n0f//qiAaf+f3/O1yFGqixlu6i88ws+
pwziadlMpyl8odv1yTE2H7PsJtKoLcaHZVDwgJFXb+qvIZDwOug2yLerkZzSux286MkZyVck3/vR
yh108f2zgG4DnJ3VM7o1EABgwvRULntdvKi1xK2Eg6y8SeJ1b15aDZJ5LyadA66PuVPoE3XoSk7J
vV3ddXDHKkxq32y8TPaVLOC+dPnFQKdNUIXlEJWZQhdQ9gKsovZpja87TCXE09BeRamrNpeqtuMg
TThL26fZDOWUb3R1SML6fq7dmJ4aB8y3ob7WyGsisHJg3f9w+kvfSAEfL+B/d/vLeEaNk2wgHFC6
zR+K97q317sIp/f8CszrBJP038/2gyX37R1BMyLpkggX4WOI+mmpVqaYZXEvSrfRGd/nEtSz9xAf
r6ad8Kri5Cq66YX5ckZDiReLubHJMsvX0RIiz3vL31uEXGx5gqOh3uZj7gqqnUxu2rqbkPnH8Ixt
U//X9W6d3afrbXCwUOeY6+3uMiwAyH/gBILbDe18ctmMjNaL2auRKINxIYVYnUyzjdpRTTvFz2Cx
+Z8xXabI+4MNng/V4d939OME/H6FlPtoEuD7ffTMn66wr0WentZLtyZJlHCFJ3uGG7e6feZa2Pxk
jv6olscidsrWW7iPPy2g783ttoDU/y7gywKKa1lfTGGQbocYBTfGHW4C5d900hUmD7bADDztbRev
fU7snLK53uwv18iRM3eenUazc1zSkAzjk4+dX+4so8vTlSP2bVtanEL24zpsMu/fN+570/blurdd
9dON08y8sGaLGycB13K5ldtBGcDZ+UV+WXEmo7zHbEyyNdL1LFuiZWM0R9eQuv3gVeCoAA2To1GL
rG5V/fBa/q3u+XxTv6y7Tm2asu+5qfWf9AILCgXg7ZCdmtj5Ef2nMfvrIv/vCX45gxtdzRW55JdF
mF/AHCSmUj5E4j4qAp5pgSqHXe/s9UQX4B/6sL6tsafEbktPx8NDsieH0uSVk5+RJIebStgQUC+5
NXoNOqVps8RY7SH1cpAi8EJMaVpv4o3Aza72ZirW1IkB9Kf9QDMEGepNhukFyZ6AKUqWxCEtKXnX
IbeZ9pm3qPYbfufin2kRTUczXBFsUDoNtL2aZ5F12O9iC/lQgL59yPdtDM9ZaX2t9qLqoOD5uQT5
zDWGKZEFuHYSmTxhfBJwFmqSJ6X+mRUqhGkSyvFeUAMBZ2sZLJ3q7XpR9pV8bK1Q18IzCcsc9RAJ
jWPcBxTLJrp8imsNSw+blZSunkB8J8N+PHzovmMMiDjLbOWhv7NSB98GQwilLFAU94e1/fdt678n
+qUUqZPOWHORtW20bjS7MJV7UpCQ+wteoTqci5pp50CGpl8LoYBHXuuWcIFJxVwxo9gVMfMNe5S9
Cf/l3slbTz7/dInbovrXvvWlnB5rvdQTi0Un0b6AbxHtCxDcb5V9tASTRtpoUI+XqKQKw55HRCPB
srhV4yyzl81eQRok3j9KmMxO+eMg5a8V1ac97Utv1Q+ZnPQJF9d3yCd455ytZIjw6sAiwamBuoEm
oC9mnv6eXsHmnn5XeH3m7qK58uqO6JWGH27Yx3T8XzfsC7jSLfOSaz3PFAJ6guah8M1ib3TXk3hK
hVOLc+14EPpQSzwZB3ooiv1u4X3oXK5eSjwD+kxOj4cFhNcgQWI80LkKO+/qVYMnyK5KChucEGw8
CrcDvk3dISL52DmvdsdBLDkQF4xnC2ylOcX6zdCcluaEDwQvmtI9tP1OyEOh9FLloKC4bK/16Jg3
l5lyvUKL0Lm6AEFLdhrkYOxd/IWo0Atsa839uGLWchTmHYXTQkVv/XRE/vQ2fKmPl6XMtLQdpVs4
IXe4UWEcUYbxvYFi+xYTsObU7cdX+Vf6KN788B7+fZFbW0QYEOc36wFF7aQZrIBFjiUMw6rZ7Qav
iKCBoEV0KnM7BoveSQa7YicVbNy6wAlVJ1Vcq/JmVH0346uJpd9P54vx9z3/vyv78vpRmZlN0W0H
jEZX6WWEC4OqvkPmpPBKO6cYPEOmLgsWjgLDkbHFKYNCZSNwqLk1Rkik2ZEYZzlV7NJdLJZvpX7G
sNH0zpKfaluNJLTIl1wUG0PLQWlT6KqRbcCmrTxVdk1gb9kFtCk7t4YYJDwPIN248aVOQrxQujlQ
NQwAU0d6ishKIZoA+5vQvFqByNbVKVnXGJXqgOTiT8fvdz3nR3Xw3/35sgNUMc9OVRv5tu911yz+
jHlolEdReC6no9BCdJ0qdy6p7FZUIKLuK1rkGSnEpqgMjAYVlOWr631mBOXkGtGuUGwZ7f5EKqTN
STZ0e5Xvx3EMd4LYF+Bwi75ykNcXq7pOSSeVlqtzd0UzJ+TO2P8e3o0ScuDAPC85paGx+egAhRkg
p2PnkKoB4rzepaHGSRfyFdKpMO7xMZ3ajliSMOcbC5u+FFKJLzuo6xaXQ3c8afLNNJFSdKc75Mwm
tgwHOHzNkgLD0XC6TMPiDcr6qcSe49Q9xduPHgOsxAKue16hNa67zeuqpXWEgnijwtzgNwib7fh4
PbynSDfmozJc81CfRNBwZ7pa3O178guJ+FA+mfhHZQaRr3viJ9lkf6Er5ui8oN64od4eSBjdJa0r
dU9ifav0R4SAfC1RvBh+DNNrJZD64zSEVbSTFb9UjvX6UsaXTeVnlV/HvojsGxtYjLm6kwI63x/P
3WlCqzE9JqC42VHvrqQhPPcPrbqf8ptmfmy0gySdkvjBlI+6tMtrEroIDEYMOO1H80KUQmsKyvVF
kU65dq0cuuRila+U7imKKUqIBr3N1b3ZPxQJXWC4RLuJ+HG+tbqttAeucE29CmfO5Wo2qYJSFxcL
fgQ3j4ccXxil0xi/4+lQ4SYd7SL5uEaBXu5jUsxTe0Zkx1bfXqztpdBejkrQELcDYUMnYivQhtBS
D5l4W9ce17AOO9m8MIoDG3ut7g3kVdPhXOxGwgnxYV79uAwzkmtZVuWhli6XaS+q10X1rKZHQbjn
20caQiLSyFDjt8TE3ccnYQpEabfwPVbIlaVNME6vWn/sU0r39nJafdF6NBNS0whIEJg9n2GyJcFk
/NGtR3HBIr4/SsNuxe1JlY9Vf1ziUzZc8ysV42ZUr83ptZfCvn+IB78Zwj720zJsB18tdlwQP4k/
hhuFq5qFgboVsgL4SnzezYyPW28gq2QN5CRUyuMAuoYfa+pPdTg1+2nyqej06aiYfqOg1+tMXxMd
daCbdNUU/bgTDZu1Rs3svr3qMrQQ16l5LOPncT6Vy1VfA3Tup/Taih9H420yLyLtId0sBmaAUOGy
K08ieGtO3jDIaeMKWKWRnqE7GiVh7wi1o+FHpWHK47R+r12O1LsEEy0hJ6IBKxOqQr9pw2Tm02SU
p15f+vrqq6oztiH7YDxcT79B/doh1AQvE8Ne2MvCPilCrQomaDhiWGqeMLvlnfRHxrB13MtxkBHG
WgU55UDlAV4UZxdssGkv2FvZiOXpscd1lj26A1L1zqk3EdeEh9zgp6MnDqHIuBiprhmKgCodATCx
o9MH6/5a7l8U3ZeKMOrDegq4WKvYC5rfc0fP3VHtw0g5TMpeBpwxOFH8ptg1RGOwyYj+FPur6faY
cg07kYZK9w0xrJYXwcJoZ6huBaZ1/JrWETFK+/CQmomHzZ/j9EbFWS+9ScaDSnvRgwv58xjow74S
PLRZi5v0fivsqwoPrzWs19OU7apsV8j7khcZLxHYV9UfM/fNxQc4jEdHQxwDR5zhwUMZYWe+HT5j
6aT4O+OqXXlFHaQE0RBoWblJ7TVQKPCay25KoswJ+QSOXG18RFvXIPcGL/rJTYpAbELBdLs0bLu9
sQYDn2DZUgdDEZJGwJE/S36WsS1tv4Hv5XF0nWNiis72PLk8BZkGg/je2VdoFiRe8SB9wxTsrHit
4vVwGxSOXW9ofX5b0uKx5bczn3tq6snsdPjPWV5SnAzc7yWyTKr37nHhfcS9TXVhIZdgw6YHZtWC
A/Km0Gd3npluHxPDLyo3kuxRsZvV7Uq7g39O6BD9A5ozlrXlyYyjiC1CCMI5zK2Bn7N4leFs6DI2
ZPHW8qxIDJmCnalHPfmEa0CDuh/OO77k5301h5l8Ua/uXIcxx2Xqi80+iXemTo/l4xauhgPDWsmu
YXipO6E+lJZvbEZ9Qd/sizPJ8X6PSBBjBwjVZzTHG7OatRvSuXAzRBBjhkCNPx3LrVG3ay2ssyzU
Co5AmAot4UbhWXRl0DyOqLuIF+Z9OvEqXET4dfFy9lcNvpMTUr7hRvbV0m+B1rGauNn0m5Pzpyaj
BAYL7wBOpvi3kcM47CmAhWf9SnvVV0dpnho4FpcZfzn+VvgfxJ7ce6znQfez8/2Z1YYq1OvIHCXS
5GoKb3ofCkv3jK2+Ie7W891aQ0tZb9Oz143O0u1UVJGt16GlHx3jGgO6AlmVZ10rf9q78U4DaEZd
/qZf5D72YwQg+HyoPCz6VTzyHnjJNWb8FobqysNykuFEFxexBt/xor3EHlLAR0rYYPNhr9xY2Eij
44REYewjOiEGASOj5Gd9u2GbVai2Bj1Dh9ypkrDmVh+p6cG8tHt2Dr0PzdSuzSPGhWPqRUDPLOHx
1zTfaJhbIY2vvDL1ysaG9oCQN35iB2y7y1WHYEWvTVQxaJqIt4jBnkwVID/z9t7MlATQkl7wlRCY
c21jDvGgrS+59EvpfXUMzpxqqDZbt0IIwNCo8kSCinlQbH6IdCFg4bkQ2fkb4wFayXZ90PLAiN7P
0ptWPCwLci382hbZNoq3sgf6FiO7xxUyl9CkCbCmGs2RJOmHHuU7BfNLvfmluxtXKxkjbWuHR5vm
Te7shDpgcozIpl3XSzdJPb3yQKkoZRQ4LYZTWf6w3Xp7rJx6cOfOtQSv7d0IA3K8D2BhiY6CgVNr
55fSrcrQA6iFmcjs05/+u9GR/j78UP+rl7/0WKKSyUYq0Z0CfaSrg7ZbKpxOdpvBoyLQBq/V3VFz
c4iAXD9tJ36lVtD1oYB11tnXek/rdrUGhOML+NIOiKODQXZkiv/Eq8WdmocZPwq2PEPO1VkSDwbt
ILuz6bZA6PQGpitNTo5LMxU2/8ZD0cA+ZOlO2lODOCCS25cRYN/VoqNvDpMOiE+jbJAu+F/MqAvy
8d303nbsWw6oJag0ug4MGek7VvQKBI1rlB5uw2bmy7IrFPslOVbjoRMvxe4oC9vnKRVcdJrhoWDd
rF80yNSEKz267M2Q3lkETzMdDvp49FrRX1u/noNU353N/QSPUuAIp/pzOC4BFmXVqWWmYT+sNXkD
D78jCf//s/rg6X9CPse2HPEZoisVI2+FFmm6A8gnlDdGJoSWctjjBQpJbvs/J03cRrfZ9TrdPmNb
qzoJTo98RN35U1f6XSvyf9+Cj2HFpys7r4q01Fkn3ZYmz93VJrBhBycc8R2YuPm4hobelGTmn2Bs
Sf7bTYFdjNkLMmTlq+nZLK5nS0xqpk5v8uzKvY9e3ZxtAHQVW9L3/C0SnOYn5vV3Rtv2B3/6rV/a
8MVIJ81KeRQJVQgMNDgsj/1L9S4+FHcmlmc42hEM/8eS4bSMz9YrunrlVYf6RswD2spXyoiJfB7S
c7EkOEp79RJNSYSl+XCTv3F+HgkDCLACWe6Laxn332O22OLrJhRPb8tf/94EPmji39bVpz/mS8+8
rJU5DkIj3eLEOwNvyLaYODV2nxt2ZpskPCrOfOoIeTJdXuA8OYr1RbdcZPmhyw/zVqNyWgVdHPCe
x2I4gllap3U9FRE0hpPWHnv5WpY30OssBzkM9cLTmtAkV2iEGuJvWG0VVkqow3XGuU10ZoWTyust
HFwuQQzUzq3kPeOGdgzGs98IHqgUnxsR9W0gnC8H8Vitl8IaVnQdsau3ngYmVbkc0iB71FXD4pUM
260wU4IC+h52RBAhcUKN/Pn637fzu6nnx9rQ8RhkhIPr15cZgK7XZdblbKmK7BbdEQ8b+uEidfWX
qXHT2MFU1oCNSdAhHFbsCdjGtgr5p639g1z69bFiIATxUiPnHhksb86nlxLXCyFqNV7KJvcpQxgG
PPKUVLjazF3jQJ1hPeDP4+Z/CgjiUIQggcf7Rr6YmzAxQqt1C8Wpzx6TfTb+Bc/xHp8HsA0zdej3
GdFyyFWpyyca9NPCVV/4NLHCygppFLXUE9lrmAJiB68f2/yEm1Y8XhbjlToem3qvJJfzeN2nkCXs
JMFZ1u2Jb4m8tPA1yJPJ9nyYqyaMgRmCH610R9VvUPgb2Jnvsxzv64tc2GViUJRBjd5BBed1jdq3
LGiGaSCI7iyHFR5YwoWC/V5E8xhIhIgtH/i/4nHGCBBkSanJApV+M98+ZufAGr1K8sdy98PC+Buq
+PmBfFkYqpVEVmXynqmYHeMANtkqNwhyPYJ8bPhk26R6wTYY5tY2ifT//eu1rRT513rYLu/TeqiH
1ZjPC+syUvx18RkDFYcZTwNYwvBnObPwKas8apSIVFnIBcBPOIMNdme5KX2wAvTk0nYzdsgmRnvO
EDEU8UxMPOtwaL31poVdT5glaYumi3fKGnmT6i8G1bSzZmF+9s3eGzVbn9wi9w0gNTVI4bbr+6ii
wTpM+pVu3bH+ZKIFhlP2E0FB/Rt2Km+zVjwCLNS+X2odSdFq9Szl7HNntjInKX2z3AoRC8tK2Vkw
P1scTWBc76D5i/fzFHbVTsu4eKfDrjtzO5yv3wXNxWqBlUa/l1aOyGtA64oRN/CvZFs0amxwIK/A
Po2twoyFySn+UApI37262GQ+/S3fyBZL00n9nDG9hcu0YxDTY7sg+U0fwmzSHpdHTiG8bvDCeJ5G
u4Lcr7tVH84gDZazDp7Ik8ZTbPULMhM6GiS/YTiouHXtniVvFO3+FUsZeHpNZc+cPcRe8XrB1C7d
/L4l8Q5PNY4KPO/a+7Lxz/LFcD4kAijYjn6TNidbPRN8GKu5wlEFNyd5FFMNKjASG4ytRVWeo8qP
NAfN24ldcURtgeh1xJ1AIiosNF4TGN/HYYURY69VWB7PCiiAW882xRgqzNKZdxR3q5cAsDrJzfoy
Q7icYW02RxCvog9VRDuKXcHhA/qo7PJSeFozT9osWfTYxt3CA7HmjHtYCX+JiecyPNqi6nm+nPbL
rw5/EmQ3zLUGArKxOvzNr47vV/6dx5RTxOKvdmXDY6qEny+uXQ9oz7ireDkO4JZ+7IcFQzn417SC
wk6hTb/NhAfUN+p9cn7qjK1jHdjfCPqC7f+TkFHVt+X87X1XONcNVZTh9X5pTQppWSVppTKaxWDW
Lsx0B8Ydv/SGa3ShjEV67PXZLi1dtfQiQFn80qR9WgZm5dZyOPWXg+HFEscola1XVYem9zg5qDqr
0ufYMLDAODvJXcaMqj2a1kkWjyuG4tFwsyLjArxiDtF7reHGeIlVHo5WqGvVPwlAo3zdUl8T0qH5
VXccpWMrHVPjIlWuJZCn7li3p0o9WGOgMZ5K4OXhY24PmgfPpzPDtN5wWChD5+bUMw0lPa0AxZ6f
oVMmnECgUr1L0MjEuQ8iuPqN7pkjwJOnRUH8PNxuVttYEZmujl5I2mFLB4GBhuRmjWxpqzscbTuU
IQLZxptEMSuFjRWyZXCKz7oPtgwiH5c75uElzP/GV1ZXXoK+PiTaMRqPmXbss1OOu32vOSXzIwiG
yDUiZz1Mjw3vQ4IF+9YsDahVyJ0FQU742U6LizpWDkSH6Xau+2l7Sqwdf/aZvwti8uLOrxaqjtUH
daNfWY792Z002IduhLKtI4XCVdi4kdrfdLrD9lMCriS+9IYpnwqjkU0azzvUXkzMBadXbe7qcjX+
UfG6IlblWbjB916JHCvmIpwWJx81EAmH47iy7Jj2VIGnFpiICSXXnBwBMEmhEwkT3njV5w8d0l1t
7GY9zKqLgQF/4sov9b30TGxJGcjWse33IidP7uf9ns/ndmecd6mxk6VD6/KDepkVQkWRADky3N4p
1UlLd816HJA1RS6YVIfSh1kjBiQCZrVYB7oraCdhgvTMkUcBUVD4K+5AooYBDcGrCXx+pxuECJ3J
4cZbaei1PUkKMMGfI1fLgghgDe4Dejq4LaYf6XuzDaw4FAhqyIJztTufN/oNdUIcORU5dzjKjgyO
HAmiQ1BHZM74M1sF8fTzxrgzMOIpvBhIpw7W1auR8wDaC14K1IrNOyzt02TA4/tlSXdD5wvrDmB0
LT2Oz/gJU0GAZiqfAn0QwycEHkkg9mHMQy+9SYcuRRCPrUMTZlzD9UACGAEvbYUyHYtwgBRzp3Y7
3QzmHozRiR85GAbkMsy2cXHFx4i1AOH5HR+2jh0TlSTwytk2tC1YidMOApKBxPDsCtAvz05+aAnI
I45H2Ww4wNWY7sVwjd8J4snfZxSUFK+PyTN8zZ6Cpt3Jd1hqQ/Jk5r7ctMUG27auaAYMnlvtN0SM
dsJJ36FMAAZaAGzNG1F0hWRXXyY0i8BeIJoVMON19XsIhJ3+Gt9Wz2Mov474zcTO/DoEFfltv6OT
fJHnlIie8dSGeOOwCaAjAPIhY4h+GLiVed5iy1NQdM52S38ndvTa7c9ENQzbI53mYMIHleyi5pBm
l0J6kWSnUT1G/ckSL6Lhiq/EyQ91mL6ROL7vy6YhK2iKDPVDWfOpDsNs5Cy250i8hY1CZXSrBwVj
WQ4A9UbHhvjUiQ/48i6PspMdDCPcwmophxmeOjJeRQFkUW3Yt+SLUH8JtlGdIkJsaTjLfb/rOT5V
wFvCClwyY6ULGY/S/olMAQbVAuM+yHajHyHJ+NM8FDdMEEzgtHt8yGqED/2v3OcmwxSt4G/mKBv+
XYL+lfRmSBYqF4PzyLK+cM5UqSjGtKECbiw2XKeRXTAzoSTrw3qmLTIl+/xGHSxPABe2+RPa9VfS
8udf/6UjEovGmjudE9GqbIUZziF9UNidSy8v3UXl6LZ1lg4vNuubNwdDUrwYH8rUYZzK1ox8EoLT
tM3JFWuDWTQQH167s409XaZfaNdV6wxo+GDEmQ5zHBUhJJl1mE+Nbv/jX/O3851FhCQdywTsjr6Q
hTSlH7RFpZwVcYOToawfjQHXrV1hhpKw15srRTkU1k5vTlBN1Nhn1C+bB83yp/xyMvbWcmCkpgs3
C8ZYBaRzOxv8yNr1WDgmx0neJ/mutHa1cDzXlxr5LMZ0L7fXC67GgNK1u/IRfglw/nDKl8M0XPbF
Ua/36vxDUJZkbADE1zeGKkYxkChh3fmh6/j0xkhZri2tmIu361tyxdHfD76iJpBOOUcIErDMMN+O
bvLGcgcKTGI+LxDm8R+7NAa7aXbSdEVe+r7+XV/PzQGO2PibRrRGaZTfj/fCaZxDc1f48TP1rIC8
B/iRen7zg6yfycOA/Jj/5shs0Pjzb/LNSZYVC/PhZozD+LrlDLniuGkDMmbsNzELKIpnyFC/1jag
wJSf1rB5VdpAGv+Yd/H1mOEOh/dWzRp3pVdLCQtfjH+vy0GSQ+uFTT4DycIwTUAdfYed+fDHOntl
QUKHETZ/NDbUEb3RW71cRG9WiShJF+4ZMEkvYPa14EpHKw9GRtTr3XS+NsPafO4A88291Pi5dg86
UiaH5TcNsbj+jnqK55x82SZof1lPFqoIdYTpkhE60hOqGofzKyYSOEDdY6Cfu6axb297YjfxnHRi
jLydTn3T52ezY1SY+3xfXV6IZJZbhG/hILQEwkVMBNDjpB9YRJyiAz6WsyNMPwAe/wM0vi0T08Qf
BQdNS/z6QuRtJEpptYi36QzH99A3V1p02cbX+anu/cYKINJp2WHMdmVGKewBXYAoyyAP2HpIcMK9
2XSIvOb4qBnPy25feTFFa4RNemiYYZUgzV/UgwDOddC649JcUrOqAhXQRd/7ybsB5NqHerYDHb8C
xp5wgfrdYifYXZ5HX0LErfqm4TJ/75ijIvRf7vLlriivlfJ6KK+bLmgwzrhvSFZdnCTyz+leaXaV
fpkTlFdg2uAU+uU0X836STH38OJfk8cCH08/ejJ46qDoMLIZNyBZxxpsDFVshNjPrJ0FAl/ZEsGy
F80YomRZBF5fj78VUmfReZTSxTspHBaQveki01qAgpqNggIrLUuCanJ46xbZEfNgMfaoFJLOs9b3
vPUt7JuxPDTd5LHLcEtl1hJ0iW/cUAEsjVsiCWeysQbFIwUNE7t1CWf8tZ5wfiPBvdxRz6VhxVdw
eRHcM0MomEaI8Bm/N6F63kfIFwp3unt9xeWBvooW7EipfWYIgF/BOzIuLCDgRFKwHBI9QF9WZP6d
Mfl9zzqmxPDXC2RSW8VLYQFQTlNSbeMB6xUok2eVNqezvB8fYlq9aqN0iCf9dQwb1TuLgQuzds73
YgSl524xg5RVQ8GE6/N8sTTHDhgquiwl5mcHlUCCxWb3WaKN+DAqe1Pi37uYMxDTuL7LR4xCV9i3
2ZamqJGCW7r0GroUFHGg5/si8UpG8MfoNvZyCjFKZ8bLMsMUtzLD0nTH3l8LX2b9NGQEB6Nus6rT
Yg/marxpWAI0Tlu4OaX4svXyzbDBd1UXDoJfUC2+akhGBtu13k0tYGys0Sg8D/hrItGMOKkCGQ0h
UsguLJFUCn5n7CLdBaaSKvuOlCq6F/rus7ax37rGnbHhngPOwPPTarmS4ZNctfw/ws5rOW5r69ZP
hCrkcNsBaKBzN/MNihRF5Jzx9P8HnnNhc6usKu9t2ZbYDWBhrTnHHEFxBQjDHk4c3HyRUfSKbKtG
3QQo0eKN6e8aCTRwGw0uwIo8esZ4MDQvpSDRt6qx1fALgJTGSfNmIcxkYs68GRkMpo0iSY4ecKWm
sp62JXyy6Bzwg6HeIW1nDhWuCUIsAkejsKdh6tcW7twBMrg1PN7eBFfewjDQIVZ2G6vdyDCQxHUM
rhysUWgAAzOHHs5zvqG7KiXXB/t4Tg2oBGyO23o9/paIxYJdjiU6mA9kKgDU+GD5W79b9xTVi7Bg
nT412M/MrjYfh8Yb84uanXMMG7Md8Y3F6GXxppE2zQtHE4ranrG3v84Sh7dGOAaHMVnpv4BWlGcd
Jr2NMsHvXYR+Ha9AuOOsriZnfqbVBHELV2hc6G36CZ8MlbyTwulv2SdNB0MpmUQBIjP7c4UW7SU2
95AtGIZYNLnSBvQUsoyF8M33wmGTHBSyBNnxpE2sOmHBWl8MmzmsgsElehIIsACmXuvMwHHxx4BY
2pTZdhQdadpl3Vo5RY+Jk9IzQj3BfUZh/E+KxCo5cGNIr0uhqwDYrAsqVZT+MVxuYEB437Ssm+AA
vJj7qB+91rxz48rYnbBzaL3pW1ogtLeRktd0A+lS1Q+17OTlvsQrlmisxMUHwoJd0KymaCNBiADH
ckprq/o2gl0BvTk5UDDebJ7l3Cydy0wDHW5M5hbfkeLzm1xueMbwuVsLYrwt/Q5+RWShYJBAGPCm
TLdyuO/w4fgMq30cH9PcU1QvFJ3EPI7qXtTduCZf8yr3F7l+NjtKE5Azx7COJXqK2lbG57S+6snO
j11Zg/2+DwJblhxe42KArLkvjOsuz29N9jKYV60/BvFZJKwkZIyx7vyHsT8b1kEpbcaKYWlHv4AY
0R35UApp/uF6Y5Yio3RisLlO3nBP7tdttilM15Cuk3+cxeNQX4PpPguXxl/BpdDLM8uYyQdez6S4
jcdJuhnlzfQd3FGitZmu+U2wlrJ+hYqYlIrr9No0njlfcvk6y1etvanaLc7uW9P3qdvvnQTd8UGN
bnJ9rbvbLJzm0G16L8zvqeTyqiUsu+SkJ2cxuzYtw+x7wUKHzCVuu8hdtkPkqOuypq9fKx77k4Rt
lnFpLQtbO0Wye+yacV4halGyRUA/8zrVz4l4a+rnKb221tPYX2f94DeXuT2K9aHo7OqDcMbFprxc
wTVhGxgqRyZGcvBmf9eiZkmujXLO/hY6If9v9A+QrPmP8uPHTLA1+ibU+wwSH5sRve2kP4TgX9NG
j3etsWvmXQtzVtyBgsHt93FRTXgJgH4W8B1uyxzZHHgQBKbBzedDWu7yxhlLV529JHTV8tAsjetq
gv+yoLK1z6WsTPTuk9e8Zca6JOsM0syd8rU2vQYIIn4RNNfkJlgPOgEE84OcONOxSRxZXQiqMqIM
IidpAbdoj0SINvoDiCvHy7OYb2beTt5mvJDtvoXmbdd30YJM5EBfFd8hMDIQ7JlqWevq1M/7tqZ/
XlEmFPnCjZSnV7HCwgBz508OL3jq9WV6rF/zYK9spid4tYruUBqgkQGKEvKr8UEuMsJvqELV3ZC2
DT797+xago/64QwPJkqg69iahbLH2jbJTYWlshGBcl9oeqeVaaBYgjEieA28hXd/sCUNZe8BCy7k
MONR5HYNtmockT/nMxKFVQxH685L8D1oBcRS9/wJyC5qSFr6cKbA1WFG4rWrHKdDOj82rt7u+nfy
VDMboW4Or7FZBa/au4iEG2DS49xAaxS2v3KY+BE7wCZTD4bswepA9qySrGhrTn0q3DHdib7DMJ4f
YMmONsO1vybMLXVOYbeGAEbojrrwhcxuP2PnUjvCa/Wc/4bV9Vs4WMXB6rfV88L4AR5fN8mVxNbO
lk/EbOFVAOQFd24zrarnmo3fzuq/9PGy8qdRFl4RmmYSNEZu4I9RypyN1SSNwnwv4Je1Xi0cNXQC
wBLhMbUckOLJ39JaAyurtc1SB+gFAuboZkYvwbfL7X50xDeoUUglFWNLW6DjGPCQt+sB4zpMVFgK
boWK4yX9NZ/I+pyxnR+zJYZIO2gH1tMoX2Z2v5Z54aLom4HWoHSf2Tl4u6psE6GXCBxLsHMOJPJR
UUFEkEiIgH6huWetSgcTiU29Yb5ZDWiWKYZX1h4imKcVSxLoCxEAxmMNL+YzxDH1pn/EexglDa5C
hO5GUNnhD24QsqMaBgcnfmwAi96WtIGMsgl2RRxJhhc2y7Dlwegakn8B2+CqLjr+1lxZLVCgwY+G
hZjRiGx8XPJJC6EIxnME5v647lEoluuBt5Tji9hXpEjJQtMD1kLNIa/A0iB1gucNn4zeBPRVZAjC
GGI6x9zikcmDD2xaorheU7FUraeDd0DjBvv85asUbxGRuTctc4AyimHNLty0mx7nODb/ACY5qVD+
V47FF8W7wgxpSy1jMVRiNgy8C7DNqyF9gSBmMF5zpl9bGIZDvoJVCJUrBJ2lMDEXyQBkV+i5qPDE
BhLhMuTvuezGibNdX2ypsygKsQLAYYe7/hQDc2NnfdepLQMGM06TbiimoR6xnoi6SPvt3up34CpT
6Y04k2hHgNq/oFV/ROr+scqtZaD4D9xhTrGrrKxQvGdAy2hANLBnx8AXhipxN9V2kSGnQIu2mdi0
80/8Yv01L4RlOjCifEZ/v2b2ANFNCCpnhwqX5NovXBomCrd7Xa7qD05a+A0L/IpxbrAC5Qu01Vhu
Z3FdowtV6B3telEoXAfStTgs810kQUFex88dobkACaMHloO5QDR6FNWzaQ/GQYy35Z6XBZSY6r39
AMOIIespu0pZqw862CeGN9G2hgIOxOwWATU/ld6qZ6IHixfG8+Ic2H0PMTkoUXL3H8wBTGUTBAx7
7OelTH8TYMYmzA93Rr4RP0Np+XmzYcv+TjHsyt8N2NVEhzxyK3WbBU5xYENkq5SYfAfLhLvs+Y3b
GA8L3Wt7N8fGKndLaa+GNobyGEFkwPD1NhdsBtaqetTVo5YfOMfRU8+vfrQzUQPV+wFzvv5YxvuS
bTG3GVoZ2IgRSCrSBuB+uTiJMDggp1QH0472Q77ThwOZ6P+9WmT5jwN23HsN05Awcf8fl+Ew7Uw/
0wXxnoOMpCvi161+LbVOjKs19zyxmdWGgaPEhxS4KdiazaGFr1nvGMNBlpQMVy1OI979uPW3B7E4
NdZ9jh4r61RZd+ZoKVwNaDDlySjOtXJQkkPZOxKjWtxUcEgk2lp1tORqMYhggJPshcjue4ga9XNc
cFZB/r2agdsgZT/75SmVLph7kjID74DU4/4QI5JLviY4yaONymPAaCth+9tG0rnkxLMY+EKdg0S5
khgJhlsRd/nEswxMCjZju/WTHUO/IHdieQNjk+K0p70geRjlVMlD3UKjI0OYChyi44gtYbjtU/JY
1vUScL5lGhni1N9tFZ3D8TI0h9FwY8Mth32Q3Of+Pvb7gmtgs14eJ37hZ4WO9Z5SJa1iXNzCjX5n
DtIXTj0dU/ksB48NWL/xu055RR3d+EQeCYmPrwERHH63Nj2wG7bLK7clxX2ZZyirAN+sclW+Ny9T
yM9aD/I2vsqMalY0he2OUvOO7uxWM2kG1r2zRUfT2rj7DlGG8oIP1+S+sT+9g7jBkSWbkLNbc0zM
F6Oz3B1D1ZXaE+yXkVMr31OsJ/45Sg4j81DpaOIdsqZri/qLFcak8L6I0yFQd8WniPMIpg14HZin
FGdFPAKLS8GAUojedNxrzHtbbRrNs3S3RJAFLFPll8i8V8WnVj5A7pT5vRG5YdkacW5buqZxEdNL
OF7M9JL3e6G9SvM+GD8y/UHW79187Ytjo+4D65IYd2W8SMHTUH/J9UUv7qV8srRdrwH6XtEyAb7W
niZf4vYoS2eUNrp6HaUTwppRfC78FyQ3IdP09qoEF6N+nYjO1h4Sgk7CPVIQLUT+4qrmHsEN81hf
8UZr55N+wawVpYN8ieIjQpbM3AOrAJwp1i7MDkhhmhw5oqekBxPVS/MQotoJGJ7c0fQkww1BzGDu
O2Q3EuNFV0oPcbgXofHnb63+NWgPuh4wnURmxDi3IXjLDMG2HxXtac7fTGYpqIck9ZCx+PnizTWo
L6l5MzBcRCuDgMfc98JjpHojVIK5RUfBc/Ja+VIntxToY94bvRPs+XspX8J5LxChJjumcIIYqUP6
4nJb10x3XAT0E+iyOcNq/BFhozAfXzixzpCRoeSgxgHnLkGxiDFDE0WKS7rLEHmk7ogUC6XQt4Ko
4N8UW0FbrLrAseQnphXmDEHD4ZrnzJ7Vw5R5fXPUkMich+mdz0Nuhbc/sijT2CfyMekPYXjKkOVo
tJK3LoSzd5SjY988RNpDEzzk+VvN/Kx5EKf3McoYVD410+McfEz9h9/fiuoL8X0VHTv0vtTkwDAU
xKnLF7emPTJViWQaa7lTsuKl2MU1x7Z3au6dfITCOiLmKhwTxOthzOyx80JkTMFy8fxVEaKS2fAA
evXQSC6/K0SYJTF5dkBmmc/rRNJ3HqwWOACscWRYsvrQFA714VSdYphOEufQtZROpgAN49GXUBPt
dGPPf01ZutZOsBwFfS3t0LyNo+3Es2HVEbmDckxZfpERXjWRwiWddeFuAqzE78n0iLbMF88j7GHx
lEXHgPz4eV2ijmquMt9pvqfBKa9wujkY9dHgDuBlGjoYq0FxYE3MlK+uZmBaEBLX7jXyUaxOgvpk
ijsfJiVO29zDRfy10wAmjX0huVr2lgcnvTvw/WY+10S6f57KPeawEuIXiRu7yVk+8zYg3MnidHRY
TYHi8EfS5jhUl/bQwuZ7R+y5KPXSA99VmECJjiPPSTyzIVfCKVKvfBg/tBrpVF0LTXDKGr+CdgNu
Fv2Nb8NPrIKHuF1WUMa3ry4GM8jqIj5FrS2YO55ygpQv3fE9+WFlS4t3Aj/nWszu0EmuKu5UxdNh
7UIZC/ad7Az1J/OcynyBAMGOyrIx1CeVIy6RzgV/m/HnyOrP0v8oq9fY/5C6F39hyM7PjCCeBvEt
C1+Q63XVpag/uYZhfMwRQ5kvUw7CZDfRsSAEVQbLM9j0+/nOY12pGCIXYL9J9ZsjtZpRSYIXoUIc
zBdN+63QgErsyFs/WP4xCl96UiznZ7DZBO5G583lOQxOMvQV/3FOHpFz9/UDzyADEClhPL4sy63Z
terBLE+5/1hVMM2hQt0iVgEPL33uo/defWJFoPpOuoNcnub6OhgvU/AiYVWVHLrwGArnQDg17wN6
cOWqZ3fdP3XKtVafGHLU9cMEN58RPLXdtBmsTVVjwZsu4JYdMFH/BLbWPtEMDQrmOVtN2QjwF9YJ
LYzB/VgNBLG+DrAnxg0HPR4aCMjLL7j0EOlp5QUGz5ArNzUFRuNI0V4vwRWAgrlN6wgw8hFHZugj
4b3DjhXSWI9QwE5km1qyFNAqY5ae8S2dyjwYzX5QiW3X7nRBBktxkdI6iDP5f6P30LnGRFWBd+O6
ybT7w8Ti3oeGtkbKL8EwRML8oeKXWm7lGijAlhglQE8c9n3mLmesSf+IqvRUGdsJSK53q9GmxymR
JoPSB++zhKjzDOlkVimSdoPlVdEhzpxa3nWRYwyHIdqXyVEeQENvZC7l0dmNtTezehPM13R4MtIX
/prTF0VCzZegc7v1lUOLZhGpFDlavjF1jMAcsd/n8a7Rdz1evCjwLjXUhcHTdDcwbWyuN5Z4Rbwo
GKfYPBntYxQ+ZcKvXD2KxlNrPCTWV9x/CuDCAMctBTCsvghiFG3Gpx5/jDj/yXfaAX6rbn2F468w
eE3JAIsoKD4yIib7hdXTvSr9pzLd5mtEh3oVIxCxpYEoaC3BGIQveX4xy8dUf1PVCrYcZc/wWwhf
i+RXOHypyUkpvSC4l8qjGH22yqOq3mvxlmruXHpi+FsNvszmzerttnaG8apWj0H8OVSP4UAVxP/K
5q6C3mgAzJP4kpkMmxhjHc04WYUwxAyfYNbeNntXAvlEQcZXnst7NZ1M9VYgbZYgxof5F04ePqQP
wUOzDBYddI5ZPojxWy89iHjfS6+h9CqI6JNAtKv6JZC/mvx1AiPCOJq2ugyumXgyxF3SbALpRFfa
PVizZ3Sb+YtiFS1kNO8taTci76KXe4CgXeFcSP3H1Ah7yXTRQkX4AjZ2rlyn6JaL1Hsg99Bwjlp5
GandVnOxDzieescvX5XgOmf3gI1VAnpyjIdgXHQqENv87iZ8uz/k3UtUQXrgVU/fgsQF32wxU7hB
Cwd7onUvsCnEeqg/mSZQ/VEZXapR2Cp56HWUlGRqQTuL0elsgg6O+SbDaR36MFzszAbnrUvbSPa5
sucPJj5QwQrbjQyJGGzfW6o8KO/dcxDC2b9CWEwiZ8ZbV0ctt0DBMRT74ACqxagDyRXv+U1KttMD
U5IeHZC5obxvoBdMm7GxX3MRPjPkpBVofU5Mhr4oYaFEUfqzsfa/mfshHhUnO93ptwCNDt4yg6NI
rmDuga/RPskVUSzYvxmYSxB4YK6zX0hI8WvJb3ynCNEye1u9RivFhXWYAjeLQZwvLwZSKZOZHL4p
Ljf0Vk4MXZmtBg46hyeTs2ajihsFez7pIqVewXixWiHRTXlbKSeAii7Yg9MD7aqdfJDllfU7esU0
pn+CiHyoYdF6GFaFVFN24rv8wBqfFTCrtXhpPtGtkQ6ZXcSPHkdN7MfzDXPfbnCaZhkMTRjUP6Xo
7YytvAoe8OrARf13wOF/mICYWgSFK3SkgJj5McFR4iq8gzSJ7F7+4lpkXOSP/inDScBF8aaDkOM4
BkMRes5tIZPhi66tQDsrQlvJdga0j7BZ3LXArUQFNfb4BdDg3wHtEW0AClbbBE4+o723AIXqkwLg
xoCnQs1FLvhBhsCF3i+gh99rMugucswNSl3zOdWROC/QDAJdi6gRoT3IGsNEWsFdfWIo0bVuaS7A
jo58FzNAeaMp9ogYfHBAoiLMDMRTMO0Tjl/h2Bd7Y8biBBIAciCkg9CpbQC+9N1IPH86wXFoCOZp
PGE+KgJV+1qUDsyuoG34MfNJhNArTQc5342SBy/ConSPtzK+QkB92UZApkUk5ZeUuq3oFuoB/nEc
ulPtFK9d4WbQM+yKxgzdMsoQ3w6nnWrtEPEy2kNwIlWrDCJ4ttaTgwaIQw9P1g2VZedN6jr41UHX
p6l/Hx4CwZke4LpyXKJQkTdIFAsNbqFbwbjIIDDucshtMJlw3CcqnV3s1jFIQoexRvksGRvtybqS
dKzAx41d5pY5B562/Acuil9whzruDTNYJmLkWGJqi2yu3gRouIyFZ9gzXuF0H3YTdsqyvYz8uCJ5
C37cWusUu47M0ZutjpyC6EX8e4kOIFXHJA5ALLeBga+ANzMvPyJrN5JvCzsSgPkq/rYDQlrriOt1
CA8b/B19XMjD7cS6h+6OKPNFyRc4JcfShgkznMzYCZo9g5da2I35resufcEa36mwLduVnB79+t6Z
BBsdcbDMXtknks9Ec3EoygubL8+QizbXkzgbRleavYIIoIbF44iLj6SttLYYHsrKzlMnT7f4jeXo
+Sk41YOI5pS2wYIDbLPZZPD3SUqAlIGWSdiwLNF/AswjhWc64MMophgt+CEu6o+u3FUL8d/O2flJ
Qocx9MY7xs4f9ocheArkrUlGOk/Yo8TUS5g0nsqw7NSRZUAyIz2XaOfs348ZLFDdZckndDHyurB2
yI0QBKJJyTBiEkDCdwyZu9INKM5Zsbxy5UbFRAdxuO4W1S7TnWxcpPuodLluPqEpXGkCOXBZwbhf
IhA3aQ0NWDwHkdSM3DZaewgdxBbIeBla4vgEz5FXN4J37zs9BKXF7goKaY4RN757kJsiqC0reUK9
bcuc/1CRkbQT+yqtIoGZCK5eoGogMgAitKYcnl7WLA4FIfMgui3FMTKvgr+DzhyvWjgp+P5BPeEz
fy1mL1sYnIvrxh6ZzTjjkLBsXAb19aIL3XQ9t3YlS2sVXzhgcQy2MhyZPPTLo7kGmwR47kOQnNvU
OZCbYtzVU9vvV0h5wbUFxt/pSd7J+lnHFlM7h905wxV/8ArRib4Q4DaQ8cKF841FEjPnZTaNt+8o
LewVumzzqb1EN0wimZITLXVpvgJUHCDzHvJqGHtg4Ry8rCDlibg7LB1UhgvKBrI1iBXQEhYCbKxh
hYnCSmqI4hI2NQCajE0eJIJFec/QBiYCI2PO9TjddheszFgO8BnxyuGE4g6EDJ/hcoobptaIoCtz
1X3OyjL34YAFFcdYouGhBXQK3G+7na4JcaJ34CSA0/fFxxpHQiCqjDRQIlBiR/+gYJgQu1PMsdMS
1MCvLVRbe1RuguJBtGW6MM5rwwuGVaNvlQv42eIuu01P6kvDBKHzEMAqsE8wxG7s5JMPEzOQ3aMs
nqAfY/7DqTvz4rxxC2AyM9CiLoA9LNyS/WKFwxjn2xEoVXDDhatkQy7m/JaKPauTkdqixc6XMYWf
UlyxCit0Icjj1VUDWWtFjDr6NzzCkDkDp6TfZRfy9HlgLL+OlsoKi5LVwjojlvXbjWNaHEzXUrbJ
HtU7Nrhiv+Jo5M3ij1n1wofNfgUCIgUoSAucLBOH+dE/1vK3d0LumrQMEspsLGG2Ubnh//UCd152
Ri+0tm1pS4xiz/zTWB60kin/UZH3xnCUkr1eI1vaIseO9Q2kt0ngIeIv48nDpVX2g4EbjaNopwlS
F4Hwsq2rOzM4sCuH405QT6jRivEpHo5qf+HfS8mFn69aVxHRYuBmRA0QA4v3THjNo2PZ3xQO4vg2
Agh3Do55GIhQCIWMJVFWziDi++YbPaxRKwt2iFpa3bb5XpvdWsbLyxOOYXtQrLvPWzWf2sY2XuFx
c8yRtoipQb0ph820pPK+MRRaalcMW2VPTW3Kqs5y5nBYT+MebgYSvFxyWNj46kVYq9bAw0A3ZLtu
mmY3FvsJFiPSvPmUkEHb3AyfAONLU185kSlVNGmHXzH7BuzGfsPxtdgTY6FV2g3MG8MbzUOVXbWE
gRj8ewAoTwM+AfYR8CvbJ90uRoxh8FEujnKUH0xP0xFfdsnBUhkzB3H58oDA7MjTHf8IwTPehONs
LsTWCoZx6hoL9Zz+ASKWQ420qL3FEz4D0vtifcGwONl21I7tiooL4w22U75o0DgU3RYW0IuyB95w
xovkLmomVL7cMN5jw6tjxzC2vNkSpFEMT9u9RNtU3ETrqltXdYBH7lmcVtj0pIeeHOLUpd2IrF3U
HBXxzJ6KqGwK4ZpfNAhtKFJg4gJZEY2eeibmJuhpxIsKDWM6xwwwsbeNd92wtwDJi1Niutx9GS6a
5MKk13ejdhL0S2gdtH43FCxNu2H0Q4eG52W3jwO2w0uQPPgw55T4KQzuZnrlWNZx2jEPpnmNk1M7
XnX9aCQXozuHxiUdjon6PhY0AcDBXqMfObQYrqch8pyFSILPDaNqn2Ve2ZV2iAhbFRYHsHDPkURv
EIX7aQYycAv/OgSHJn2QunNd3PLkNA/XZr4xmFkaGtXNR2/E4lD6XQg0z9w5RIGb3mB6cBuUs5+5
quKW00vYP+jhuRsOc3aWSG7Sd0S4vwCuijPdE/wmeBLM4uA2rNEZ4cnAAC71oMEEPVK5xf6DkjOu
1tGr9hU+qw84VIiw8lZYvFAJ0Oa0lFzdDinof4+JJOuPo3MR337k6pplftNI/jFUjFRfajOzFO/h
4WUgqEl56Z4K9D7RukGJickHFVa4RXU04KnFkUF3AwGdvY2QFIjljLmBXGDu4yuzGiJSoNFLrMYe
Mcj3n8Y+gjoVELTeMEUuuAncEChCEJ9qexFs1QRarScKaIKYWK54IJI5D5MAOjiwkb9umaYavDJ0
Jtjwr2IQpXDRhCPtZ1wfcDASDYUxNr9m1sNISgBLWqwW+bIW/4mzBrI1sBiTo/wOruezSVNUfX9h
AOIIjAjrskNzSgiIANQ+GifjBrP6oJ6nM5ic8NQyruhWEcoHbRV/acfsYFzRXmqYSNYrIA8CDywG
V+t0QDS0ptzxw1WBLRjGIBsDKEpZz/jY4UH6/UOaV+F3/dX9yp8MZ/hFh4csifkTdEDYThR3jJ0H
iCNMraAnYMZhLK62bIY4GQHawLamOJnIMHhiQo8tEzot/gSzTMQ8FOicNPyCegEsABVXDL8Knz0a
WGoWVhjstJ752opWmn4Pr1ysYygKoaep9OnWinNp0uGnrFDp1I/BGbIuwRT/veb+KHw1DZIPlsAI
QxZ/yC7SdFLHOIzEexN7mnWc7wr+kH4E5OLE6lYKOFF2uL4O8EDpTM5aBJa3Fb0eeQYo/5kqGXeY
hXPe3AYc64+W5PnlMS9/TWhGYJsip8UG6XefOUO39q1V91CiefqLbuabvv0/9O5/XMUP9YaRCXKl
DUzjWybUEHNz01FVfJNoDdbdtLLO2gsyzKWGRPUd2lG80UpHC88gZNAywA3hVqrAmuxNuV0/474S
ls/G2jxDweBwoTqhJKbSCKqtsYnOQgvV001MW9jH6sb/jZ9HH17++8l8Z3T8+5pQb+gEvhGRp4sI
k//NMFCnph+CRIIWh+/9Yre0qE5qdLDVmhdJy9Z458bKYq+HSiZUVnaJlcCDxiYFxxkcj6+8anHb
p1Tn0s0VPpDyZ1sful8+VqDTQlnleQD9CF9blTy5aZXzo8KlHdU7pNxoBlrcDF+r1+RluDPyTCQK
N/CUlUjqVrUqcL393YEM4D8DbgMCHG3++xYoP+RQuqQiXSVMkowlDRePnzmBnWGpeq5WydmvMYvU
HqaRhgbWDSS9Ll9YUfVCA/QM5VBoeCdCPp2nzwnt5vjQj7+KGVv4CQsgxxDLTQP6kpovyvguwcyH
ORMpT/PomuhCTJAn45xIHyPjWTnbG8pfbDSUH/Ly5UIMySAPcwmMQqbyQ4+DxWvZ95oSn2XxNTNf
6g7JJ35ALZVrbLxbsCuNiQMJVXEvTmwqHRsRvPVIcqYsXvPqQvsJ6GFNnuumYMLcF+LGjGlAONYE
LKGaX2myn83zqOxpwBr1L8kkPxNxvy9A1uG0mDJbBdEd/16MAs7VZVAr0TnUkYvFKwjwFgq66ZBp
jKGOoyyt6ks3LdaYmE9O74xqJ9DIziG5AWCT0Rf8YIWxKVN7lE8Iupr50Q8/Tfm5iB6zfILcMK1k
FL4V4xxcd4KHMvLaZeqO6dB/Lyv5hzrq+2JMVeORmAQqk9/574tpWyMuMI+NzpUCBKn/6sSXPnkM
yhr879gJJ4UMFJQOQvmqZdfcTFZ+NsJiekLZEAObqTTxwlEqLy22fF0rO8B4kvxids/h8JpZdOS8
VH74+t/f+qdC7f9/axN3AvSBum7+sIiIMl8xi2yAKuAUT/hnlwCTEzUAZ/mqAFzFsg3iuegy3Mth
KjgMxAZ4RLzQho0ut0N+YNiQekq8l1/FT+4zbrkTHepWe1wOnJdleobgBxmltC4i1CQr0VgF5+Tj
vy9E+sNbbYoatvayjMhRUn4cOZo5R0FYzCiwcuzic2S0i0Mi9DWGjP4GohHuSnG9os8oAWUjIE3o
XVP2lyUt/+GdNCWF6GQFG1+EQT808K1VCZFWKviKLgK/4NYxOoPdNh8wn0kju/zA1UF+QN2MKSMl
VsAg4sTCqIT9NP5NxrasuH/s9TxbTTSXRNRlSUqI8v+9IudIy4xSEYVTKR0SxbHyI8IUS3lsW4QL
ru7fOgiTradRl8T2tIxPIMeCwP3lySx3/ufXsNihNFkndkTVf9ySfgyiPItTgTnsRjYXKwNLO1qU
gfoe0it+7oEniH8hjP5hXWu4KEuyoqmmSUDUj2tPDKHthyQUTr6WeWPrhSVDDuqjpDpVA+ruW4wm
AFSQEKQJM6Va//QRJKOBkpTftQXjEnXSGIoru+H8UvwHtbgP7WeMPUw1vygik2dcBFq3BuWZUHgX
iKBNXtAcPS2KmSp9M0R0GnARBJCeFB1RG/7NkuN/lxrpGIsBFVm8qoa099+PV447NS6F2D/1OtYH
CPGOOEOIFjWxR+LKvR3+slf89Bla1hMfqLNZ6MRVU9b9+wO7qk4qqeUDS9MtF5HpprnWw8mY92p+
CMrXIAQHAglZW6+IA5EqqNquzP4WZPGHVS0RA62wW9HTSN8bwT/aGXMIYk73CPrSMgzHwmedhXuz
/EuV8NPm6/9dLG8xGXkUSqr+Yz8plHmMjJKPIUemJe8Q4O4tkZ7wHKgldyiPdHZyZHfC3wz+/rCR
EcyqmoZioktVlZ87sl+ooZYJnXUi+aQ13urBCbKn5fk2+Iig5EueVVDvYNPKe6t7qzhv5ttf3tg/
rax/foUf53LWpVIhZS00wHnhIeBLBlFvr0eHsHwS8XwUxV9K/pfdatkFfuwSXC+PlNvNDir+XFyR
JI6CklhMpmGesC9tyNIBFCZRqlL+RrT9oe/9fri48nCHFUvWMHL790pWWiM1g5wP042XgjKVvrTu
QNARE2C0F7giifc6xoTHqNlm7VUoANpeWnEXzn/bHJdP+vdl61Siy3rmiVvqtxL5H6t5EsbB8v3E
OOWfProxpqMRpiErnNuCcJOVUDMd5XcW2Ub3F/qo8r/vEZ+saSJWXaKBa9iP7UPvklkqIl0/CYm8
rZCQW5lup4Fyy8tsozXBASiBmRoK41E/lwkvdil+CLrMCR+Z7SqOElfvlc/ID+8WmEFLAFQHVWUM
3awq7iGlTmnCdeO39TP4bRdAxy8KWvwQpYJOVkCHB6jeOCbUi1w2kQG1lxLKyH+v5e8i+OcNNhRF
N0xpqZaNH+9xVgtCNdeRfuJtorbxUKlvhGfjQ3uO3phEnsVjtG8fzC9obIQpPWFQf18SwtV45Rjr
2ROu4xZV45ZQpZVsD8x+bvlNWUOA3WApj+kp7bPxKizxjuAA5kpc4RtDl7Spnet/X4n1vwUmD4mH
JXI1ZJybP8p9qY7UaRom9RQ+YMnAvgtdvrrW9xpjz+P0iD2+F9vd1XomHK4YVwwiaFWaYo1+ksS4
jPgjNEonk3RL5vfDkiRfPpsl5IaNdco/8JySsQL5GF7Ha/cKKhJEpDgMv4piVT7VT/mTAAth1b4P
h/zUvmObony17/179snteKo9Cd/AAp0r4wx52zxrr5CcjE/lFWbQYm7wrH1qnzP2G68IuBjYBotD
iPaJTtuHzwk6oyA1X1AhWNP8y4BEq5vymX3It7+55X2bbv1YEJoomfSA+G9Jmv5joxlUZZ4xZlBO
WJYjPWrrrY+HJLFr1CXYjuIu55odCWiwzG0s/TuGxksKBvLZldEtjjcwKBVk/yW5cVsD7IxQDIy9
BpQUNmVl2f4fZ+ex3Ly2Xd0nQhVy6DJnimKQxA5Kicg54+n/Af2dT9SxVLYbvlXXx0cgwt5rrzXn
mDBNIb3NsVNFwmOCGpweoT4ggUR32YNEgA+H7IV8Ovr/hFr7K2/DbFm1tqE0R2OvidMo3nvYvQHP
2nSUa9R30ihDkgANmDEtnw9tpIEItsq0eTKNjBGms9ycFupChygTDldbt6tKWVQaUrc/vqivJenH
DVSoqSjqVIVsy++LZ5NpXpU2gbKjE9IgugafKsxoBubedEAYYR2had1OxGZQlmI5S8yNIg1tUpoN
3FmBIRbRfViYIPwHmEAWDRmiKWdQDFQDJigjE60mhWqmmTOJoLR+0zTL1pq4MLrbo94+1SVirLOP
+EV80LOTj8dRpo3BQHxSk4z6yAAyv+WMtcW5Rr+m51A+9BOA2brnHsk3QTrw+hC+KiO8fhjCB+V+
9xiXUPIXCM2KFhLUIoj/WHHl4cZ8u3G0W+i70BQTqUmJMvx+45Sw45+GkLjrCm9oZ3bIn4zqE0YQ
J1p6rgXkxhhLpxAdfHB2Bf1/TbsmyqeiNNPG5TuPuouRbix8Q73w8Vc4vPZjR6BCH1Ap0Hl1Fhn1
7vq8vK9Fr8jNnZe+ZwA3q3VEfzNvHjprU9oH0/usBYD0ERh1DgqZe5IAVtS0wCLIUqa8spIXONYS
WCdI913H5A0TroSvgzGXh5Q2judMmJiVzXVCJbyhZAUwHaunPkP0tg1gYLi4C8xQWzQdeE9UkULz
GgI0VRGww5ybpK9oIjL73a5nfXsIk9cU1UrjM1tSSN6y339fceUfJ5fhhph0J6hHTFHS7sqEQo6d
IPAjpHKIejpkMD37htrTfhiyIUzOxx4JKKpozDqDsT2Qqs7CxZ49+2ACcqaHDYjHTMV+Fb0V2jU1
/2Ku/dzE767wrlLj0FYpUcEVOvnMMOZu86TEp0vKihITuWOOwlRYusbHkKEQCPSBaBuXCi4wPEFh
RN+0JN8VSk8RPmZ9M4KQFeb2xBRWpXOqYS06ojNqSwHz+K3Us5GSvIYeLE753DwxgnLU+e83fHjB
vn8g3+/33Q4nBJGSZR2/ptOeJZlpA6Qpl0/aLFa5vEpz/4+lTPqxpd7dvrsaSBZt0U8EtJBqcAzC
tY2u0Ds57HwqgWQeAxpH1+YCdXB+kqJ3098bGm7QjKZHiIrQnyTYBy3b++Oy5B/l6XBZHGJkS5Yt
ytS7DzHuPCXP0sDcWUxna0YH8bJitlribaZz4Hj8FwoNreCzRy3gUlPl1TkCd6eDzlM6EAXEs3CW
J7vhox0+qODFit9SYhFCBqCicUqMk8oo4PeH94V3vXt6Bh0YNgRIKSqNye/Lm2eJsU/D0dxJ8kWK
vGWZKsgRQpwW3Mv0tQxodDEYanjnevGs1jhyFIxtPOciI+0P2k3XPYROPUkK/onivbY3WsgpHIFX
4pm7tq9nMY1xP69GFcEiFU0zvnwNp6FB5fH7j/l5/NNkQ9Ik6gQRru6PtdrN0kwXFNXYtfo8cdBr
zFvz5AfbBg1vOZPbR12CEF7usYT98Zf/Y9HhL3PgtPgftom7+kQSc6Vs895A3E/rsNv0LMPivupW
DtWFIi50Z5e2L5F0/uPvyj8/vm9/965QbmohzRS3MRhSz7vsIcgf7HAXIjaOmicG9AZW3xKE4oOh
HH//y/KwSN2/OP/+4uHK/jkDiXUbVLorGjspYjRdz/DeGvvQB9zanVqGfIXw0OYsViGHB2MQZlBi
oOLNmEe6Lgw7cCccqccR04RUzebo6sGmHi3xWeMr/uNafy5RAKEoHYcOL61r8W7BDS0IWIntGrus
I3hBmDWEhwjCIUHyILwmJGNXwkOYI1gL92WL4rPCBqAQZeWOTOEDlEWBcj03GJoXnDeDfYKZy2Po
KDSPQrppMQoE3iyXn3+/amnYqL7fYa7a5PhgcuY1dfXuqn0/cjSZRWdnqZ/WKLF2TvkRUu6rtKET
iQ4O+YcjD5gs8U7S6+9//D/WBYXjpTEAcIltlr5GUv883q6odMG1c05gCcjBm0C2sVJ91phBess6
xgPJqK/ZdGL8OtJcCk4xYmiJlcKm1x9fCflLady63iGUURLk8P3ti1fFG7V0xzVD5S5nO24/XSC7
RbStTLSKIHRcI/9jTTB/tEVosqkac3RFM4f+zN2X6ReeZReWq+2kZ/USXdLncgPnMvbmaTqyvFH1
6KxROAQHbVM9tm/Atpxrt5XWeBmqM+qBS3YtMJmjSfJHpQjDtcUnOzgY9KN84sBfS4PpunpRj+Gl
28jr+AI5MX3FrM1/oj5B3SmeTHHkIylqR/0nUrD8E3BHg94R6swxuWA08rDim7tslh7Sg/OWAgjC
052NkOTyf2HjR7P11u5/f8LS15p0934ZKjAKotcVydDFYUP75xErcS6plBrqrt8TxMwMKruFH9SK
yrt9ad+Cdf7RPBrM7IG7X9u9fUXqtDO31kN8RkSGb6B/wBP0HLza22yn3sSCn4s/aQAnda84h+pk
lF1apu5oWl/6AcsUffqo+ogc4yTFdoC+C/EQx26Ag2gdP/SjfWyW4U26sA2to6267C/FQ/aSHdMz
2gXE9czI36G8y8+0dyVOKi5CUpIiiI/mTRs7ZP+d4rf2MSAw6zk7ISA54VPIr3gY8mu9My71Nj9L
2/jAqDI6coPlAiwZeNVR9yg9/HF71Z9bAi/eP7f3rh4w3LAE7cjtxZdekQ2hzghWLTHHAgsqFgDQ
seukKBCfIEvs+yPKDhmSORUpifHY7LH3vyGvAiMEV1mHqjQ28rmK2/YD4USeo5ccoMOxBGdqYgNt
qiYV/0gApIBsjDH4OeDc0aYDf0NLAGIZAkYY1cYAk6XAN1G+NKiFZ0DqjAou/5gBFriAFjIT0Vug
eHETtouQzJ/HhCQPeWWqU05nQNbxT9RMVw1YzGMSjjCJs6dLp+xgvHFEJs2OLFS0Wg190FH2jiAD
iUVGiBbzuwhl0TBYAhCnI53a9K88hPaTzKACWwfX4A/6Ve8NzZ4PpIpfiCSvGEPscewhkJtpFHpY
ZK3Be8aYimwhJqQn5tswsTp/2efLQF8LKaE0sxrzMQpIkvQ4jzHuxWJCzxnZc/XH8EjShxLp/jti
eaYrp6rALu5PiF1hx3Hi2fJO3RYr5SgdESCdvQvfFEIwidgHJurrYioci5t99S7Su5iP+uF/ZRhl
R/bVOHqv0jMigh2+rJBKdlS86jf+o7tsy1P1mjzmrEP4/rEMZo9STXyeelZfQ4zYrDyP5isDb3Er
PKmfxVV4st74mDRcFXxSDwZDbBSg53TtLf1b9cLhTJsWL92HytG9nCjkETXv7YH8qmmLcjyjuQTV
1znLH4jR5RkhoK/JA1F4N+fFeZA3+ENI333JX+tLNylOEVkiXyQG+Z2Tx01/R+XS3tRnWk72HoY3
Ffkz2pjk5HwUSxLGTkgSV8o0ehE37S75sNfMLNfxOUd6fYhm3UJ7oRGyc880bXxELv6Wz+Ss72DR
bY2NBL3VWhgncf0hPybT379W/ecpGmykMUy0FZUBnHy3S9iu0DC7qOUdZTrkHfFGI8RFpx9hnpgK
xRCAUGEa6snLG9M3JVYVf2KLGAgLBZpRc1oDygOJ684IOOt8xPkTVeKdHPjCTjMVJda3gVfCJwox
750ZnkeSUbnoxaWFONQaeS/AMuVkII2JRJFwDAhIGJgwlM0J7U2mYGgADyO8atu5nCLDx0I7Caid
2F35F2BtvAZ/DW3+4yhNBfA1ALS4N5Jxt4SJne/mjibRdYvm1G0SWA5gzgR0gXUnQEyZ4LESYeFq
xOEtkY+j/yGlSxe5PxNSolt7EfwFUKJe+/m5DSMAg9RVC1HIfSuwoMMiNA2PSp0TTtBmS4R8zWtk
HyvuPPA8PPjWKPCXebZFdAa7WpRP9InFWxptQBymKPvqqQ9Zrtpnq0qd9OIjNNR2xq4r0+1bDNma
BDw8Wyw23tiYEqOcq3tTWoZY+OvP3ri2GsUDvt+ddgReh5hWgYpRslFL5QHWnKbP4XWoc1WDvTZJ
2fIUSsoZK6L4Eq55H7gkNGQKCCsGynPgg1XCqGocRhN95MjI4BZ0TaT03LoroiYiZ9KgVuZC/Q+I
cOUe7b5O18WS9mIFDB2GwtwzEL0vgz3exRit6CzIj4Orht53dHL6TYJoFBi/N+GLHZJ9KsJXtnay
QHNN1hoCXwg8IoA3RM7ZdKt9oLOo/SmYkvjz9+/sf3h4hBKoIlNQ8aub9U/N0RuV42ZtJu+MfZ+M
GNERmjuERSHG560JpwpeCjYwpG9Yw4btbczWgbOgIRKSbg7OBlhSJllvGNrnNlRJ6Y+zwn9t21Tb
Iu+VqMqSen+Sq4Tc1hQzh5IEs4jR844OqVxNUkLnAmLKAPdgFZ1KIFvLnQtW82gv8drwiEmnRAWo
03dDXQF1dqG8Yt8yeK0I86KXhoQPbLg4xlVboZBiNoEcDt7hNISb/wWa/v1e/9e+9O2X3J0NSbHI
hc4qWFGNZdntUjAzTOXmPvMGpuNYrTHKsBuIIEUOBq6b4MEM5mVx0uIrQUQVEmdPfG7LdeU+ZQpZ
nLOhOP4smilhiqh2FI7+8VuIkTCxlgZWHWVTVUv0Yj4+SIBYKv4YTFwEswkvdrHWdDgkSz1e6mhk
dHuNl4eowyZfKdGbQjqe+U7Moy8t6A5I+kKOaYMvk35jKDtH+6Nj9SUruduxuTPoPWgSAJm+P9xE
BJdmjZbIu0gb1SDlM4RUMx8HFPB6wiKAfpE1AxMYT51PKPmUjzqqp4RkN8EUc7HQY2nC4DWKSONG
NK6N8AcVypR5NqxAFIBdMvn9Wf6c4vPOociUDQ4xzPPvT7Cy0juV5IcQuxge2VuZSluby9LMth9d
0lFXTTOytPVgFOwGP1JvXWhbos79/TL+48bRWTH5MkQ+XcRfQyn0z+drdZnjur4pcZAeYese4lFO
AEujfGTWsMjRJYNFYIgYY8Yi05GYg6G3hfMIOC6NZYwds1zaSgJ6C0z1Izr6GDHybo6HVYvHwM1/
v96vbfv7gx6ul44PrXFaQvfhFrEh5blUDtebM60a68akxuDDThaAQ5vAzgS3lWPhzye8t5K4LF8J
K8UKFqGuI9FR+ePFk3/2CL9fz9Da/Of+FYxPA602pB2xSaj7OCXBW6FHywgmfqFpooCrTkeMYiii
KSewKOYd4ZwTLVggK04w4Qyi4DEldAwVEMp+Cjzsr5v2s+8ArQ1wIcf+QRNnyN8v0oxTP/Qcvg4L
FlEx7WGglbzba7woRAp8FJzFVml167DuP4FYIe3OnseD3ZgLKowVUUpYAX9/kP9Rn3FNOhUINHiJ
1++uEkl6NSylQJd28DKd6ZVCmWMlWBPAVZ4yC6DbbTNovfHSEEc4WzbAkzbxR6ENSDUUe2Yz1vie
34DJ3ihpN5RnSTgWtmCGOCyqEM9H3cZYqdRhRHqU+DTG7aP9Adk02wRgIgjy/MzkKbCuZs10oFlz
GMEriU2DBFAichDJzcjtEJiZSu1O7f73nz8/nx/PpMdEK3df84h94gXIGGn6CKQuw4LTLm54brKL
7GPcIPljZRS7vNvX+H+ylyTa6KRzSt7C8Wa/P4gvQeT9FwW5SmQl0nR0WneFsirEthLqOZQRZhdQ
jmveWpdq1Gc57E1Y+OzhPQtodyZa2W/xSoKjzLw3O0PQ9X+4LeQ00QCVRZUm/n01EalOU5Y+Tv3W
wN1DEBX123MizenrcJBWMWAzIIftYIdX3ztKxUUyn6sj3Yvfb8p/fdayiHRwECZriqXfdVIsP+mq
zkrEnUtjKC8dfHRDoGGMNHtWZGehIg2myNe6eROIOupZDq0MHBxzGpS0g8Pb696jwZUsi/NCA9Zl
n516F8hnB4wGxPhe3pMe8n+4aMlkJIy2nK3lXisVBnkL3Kjpd/ZV2KcfnTJztFFQXWVnmW01+OAT
BbAiXpdZus0WJSnboCnIdTZwg9dzzHTqIqaIXDlPv1/Yf71i8r8Xdrf+iBynu1TlwoIdnB3yo3tU
6Ex8AVePgyVBVDiv18jvcV+hv//rtvxs21D2/XNbhtXxnyXaKNKIHAH+On4ZztfCk4D7dFtc4Zbk
U+WMPRIZx3u4K+dEQMRb6Ux839b7K7bhPwplLsNCX4Ski3SmL4rcP5dRKkKsNWbV7zjILJurQnFJ
a4gcwmDuYn885TfOMWAIuq/nwxennOA00SuRCR/nDuWUrLz+L388m5+zt++XdbeBRbnZqVaQ9ztX
mHXxLiY8ZumW40p9wjARlPN8itsmAa6J013l0gzcuyC7J6D+f7+S/xiifruS+yWx71OjjAJuEDbE
24DD4WNKF8pCADASrNvmhggqAkYhz/Lw4LXjpoP4tkHWMDQ4PsFX009BEKXtyKeuAWqY0xYvOuAK
RtRtMsrxcD5gJ8ZiWyx+v/SfB1jsCxLLOWEVgADvl9DITVK9LZNuVxBLxfB+JELkF224cNXl978k
/dfLbLJdWLquDwqBu8eVO2JV2I3f7XqD02y9ySuaRvo4jvBqMO5v3Wez2cVaBtP9j7X5a3B4t1HI
ps5QkddXI5Djbk3U/KxT7ZRzR/gg7IFekKY1iHfpR01cQP7g+mDfjMuFc5CneFWAEgNtmkGlJqwq
B1c9UvK1jLtOnObBCvt18tHGROBsaPoaHMTFgeWQmfPiuXImHOjr6iZRStFjHZzA4EnwA5renknD
YGVyUOs/+Es0QQHdefz/MQNiXM6jCBxwh2mZunWEPdWfcxiTnVGAGIZ5cTUBnhsLCxlCqT8Sw632
x126J+Qi5uNd+Ocu3T0gL3FlM9Xg2JQzeheEbQo4wGVgscxX04u1ry7BIlhFW0+FKzMlpkc90YYg
QKu2p0hrALvrtJCLabPhgE9liPKG3iktzw/zHEWQ0v/Y6rRhf//xWIeYOFEiVca61xEJSqZGUZV2
Ox9675keCoKTsNo1YJSIifHeSxq5hITaq8pZdRGqngcTBVn4hq+lx5HrPBrdvmLkgrCEDI1ikZQr
I1xZzSJvFgxEPH9pklAwIC8ndTtTaG7mC0c64NRM/akPC1QkAHxh4r40yi1Li24gSUenRJrwHz3B
+yDlr2fD58lAWdWxYN6vMFJrpKXsGu0uL5C1LlReO0EnwWqRSmDDgd/vwxJL/YKIXtu4OBylVTb+
lWsvOnrs+VwJ311N413k2Jz/Ndf6j+mgihuMQgwxF3NCa1hl/tkgKqNgzmlSbVbiKsgujnfzO/j1
cObdnZ+s8AzL+co2rnHyKsrn39eVnx4gTUVcQ3NQNURjKHm+//EujeNGk/N2J660Z+JAu3jia5um
n9MJVdaEfBD7kk9ZjxEzkg6XgR9CIkilzXll8PYwWH1qka4QHJc+JeWo9QdOLygR3NUSSIaYZPFZ
y+epjulrgnda/v4DtKGGuHuNMftQT1NXM/y6/wGO2+ZxogbdLrvp1F1781od5HOtTEL4EPPm2n2m
5VpLV4z8aONBTC1QGAOnHdYiiJuYzKHvPtIzL2/CvFhw0galrebrjEHxMzZDmNEoPCJzpuEcWbC2
9+YGSElpjKkOi5p9e1xs9JkDf3RUvvz+4/5Dskb3ipVl6HAMxyb1+9MRK9PJ0pZMCAe4tzmutFFz
QVhqpQAXt8U2AHNbT8M3sVhh/6tfxZNFWGk3z2yGUUCelD+uhyX//m7rOq4aVGpo6IZi8+7QIEWJ
lGSybe8wCCftROKs7c6lDe1S8me6+AmDctdPLe3c+A82+P0384Hw9lZfahAJk2mRg6JeS9VRVuii
7g0873QbhHHlLE37YjYvYXlUMQz31VOW7yTABZ6zl7L9gO6L6CjBeVJfWozG+myfq9hnEHdGiXOW
rGAvI/rqEnmVh9q5Q/4qENqeMpbxKtq5wqpiHGABoFlXgKmVQyHupe5oyRMj2DC+c7ujn50IWAm8
LSDPxt0Sm0kHCUe5hLEaCC0OX5glxkR6Rv1LEZeF89peRhFRLWukmiMjP9XhGV5fyfbP/3t/9atV
g8im3MQ9DfRRFU0UaSRePb6NcoKmXOS6XiR9CXIXXmNNnkOIpWAdiKtGWevazkKgCjhiggWSsRi9
v2iEFFwojxqPl/k0FkHAbD4U8s770MxTBNGlwReezaEDhzS73G6TVUsaAFO9WOntsXHWubT3urUS
Lk1n58O4kZ23XqZPgZTahGtAI9y7GQH88wkdHZfXLTobmcPB+6ElvrhwdzH5cR7vYSsuHdhO+trQ
IZ7OiStspT1gbxEyYjxn0Gj7G0Vcyg5Nv41Uv2H88gfO1CoFiBg+8eFAroqsc+C+Cs42to9y+Yx5
WrB3gbsGpaKSRqCObnTkzo0GFxgQ8LqyD6BJyAoXhYmZkhkyLwFolFu1ItDvgVxF6zPvVnynLSS0
dklsQFPBIZ0I2bjW1ka1BO4Dod8nU4Qr8yAkZcm4096V6FMKFkOsOBwJnzATkymDoGCizd6y9BAL
2ajR3uJ4J+dgtpxRnM0N7QAzsG0XYrJo/H0YXAp70oGborHggsJEW99hwlNI6JprxDuEu8RGNrAt
wwfgbikgkWxG7oBpLXsM6fEkgB4UzqX+FJnbrIEMeoqMvUvEivHUQV7tqS/1/gk5ch3tJPoU3iaN
9qXy6OkHw7gI3mBPeRPYn73kOW22LfkD4NglftQU5ZALySKYNfU59K9uDpR1HxQbNF2OeC4Y61Xd
Y+0/WA0GYkZTk6SH0EYffGkDiEC2PjX+8JooP5pneIdUicVaZBVRf6h4LN/HoV6CQNY4blUKAZXi
tWBu0mMzVXj88i0CSKZDQ1nZRXUyQHgZXUd78YmcMZVyv0MLWt8UqA45uThlL07U6LG21YXXrAIp
5302J2CkuNUZ+EEL3y0yh9dcTJGOkUMZb/EgI0i2/ygCf1bpKG04gKMe41fR4b1bHvOykXJHF1DL
8b4bNVCCcNVGIpsno3sY5pUIvqwe0GNh8lfetzS0bL/thMMfZ12WgZFTzt2fRqxGsLzBuLDzyZHz
iUxCrKUJ9tasF5rVzKX2w0o+sgD7aAkbtlPnPpbRdFriQ/992/pysf+4Ekum92hhAsTW+n3bKoNG
qiKzNneoIoATR9EDWNdafu8Q19v6RYlvpYFyBFlRk648OroGDPE/ruFrK/p2EQTDKWiFDB2DD5kV
d0MTTckCve9hbaJPE5DwdN21DV6bFKYepM4wmLpkzpqglwszmbcKAvoARlunjaLM+mr7SDYQfOIZ
zIcUJwYU1VRUyXY6KAOcRj1nkTexoezkQOgFGiwmYAgP6GO59dqtUlD5+1D1XeB8qTCOXSDc8S6F
hG+2HKaZOmhkzvVX2zQ+XCNdqbPSA+pP1SERn9xxzJXgGylD6lPLMvwBs67VXuLoJsXJh4u+CkO/
sVD1Ryk5do1A+Lo10t+KWh/dbJNDU1RfuLc9S4shFhuhOVA9thYXxd22wGfIxKPFzmtXvDUS4eyw
62vS/3p01Jb3zmSAxf8YI3MqPvvyKqNn8buXRr/6/Kacwi+gDBbcW+vcfn9s2Gl+vsUydTojYVYH
zfySs/1TDWsxa11sWNYO8+xYJUjRu5TELz6Qhhy3oJtni0abd+4TvOsEn2XPpUnmFeulAZtEkNV5
U5hzVwVXQfB0T9iVU18lzocaozKk2qvYVFb6pwikKLYiWNwHV7tlRjGWCCG2DBRGUBNR2UThTtIf
qwGKcdExZmvNOuo2fI8jwVQehOopcAg2InQcIK5MBzo3Xw0HAY0F1rGOzqarnCqTIJomRmBYvcZV
tnSDt4o9y+R1EJlM8C/WRGvmvuS0pwzS9NqFostvjSGO1UM4KNuqsZZutUKeRgT/dKRUKTOK1ZRp
XpRNS4Avciky1ALi1eB8egO5ulZ7rDsQXAb6N5Bv3yClYy++yy6rpCnOhAICjBHP9QdFmWcC2/M0
7UaqDdrunKtIvgpcAZ7kzcNWW/NhPgmtOHaAykQ6BrVkpgD/MpJNIgiEy1rD9LNKs7GsN7SHgnGp
QwFTKIViYttT2tto85e1lE59AVA88weJpoxDakjyaqNFy4lg0Zt+3VQPtEblWAB7uKb/BRxBZFcK
0icvP5r9m9JgbXhtPGWltNvIuAak3SbJLul6xJMHWT4k7uJBrE6S08xDeHJBessDcIa1v7LZBDLJ
eBR5AVzERmH27MZnpcipklY1HuMyIPDqXMVAhsttBOwm5zd45Kebh5yUK/cYK28qR/ig82aB6K/Q
+kyiEVIKRgSfEg1FH25G/yx4A60DMqfJrAlwZwuxpPOeTIEjRqXHLyKJKSp3yZTKd1bvN4G5Yi5e
XDfeRfmjympQA4axlRrg/YUO+SY2XvV4miot7QvF3Cdpf2RsazjdwdNwirO9LJJORyv8nMFngzeC
e4UkWxIwtiItEj2gV0ZowHnY5/gLbKc122wcwCiT41Xlf3axcy1imOsVUP9tIlvTmDjDInDHUfMa
SKtM2kbyVUiit6Yu1gpJgZK29eBlaTQrhN6dL9u89Ea1RkXfkFijPXWdDEsk/IJHUi3LYEzKLN7E
IUDVQD75Ey/AnhZ24nttNvOYtOkU+q4rxeD8mERLzqLnuUQJwFjEaxOhusUqXwARJcKzxfuQdtVL
ngv4AlZ+dmmiq9frINdXWmG8JOjxow+sWYVDdkY7SVk6DDBExDQALATFCPyy3lr+Lqo4Uo9D5xbl
T6IWjTCNn6q1w4PkWxorBC6n6gLRG6aMzkMG77BE1DRkCbbL66MVAmkzAojEXfOUdLM0RR1DypOZ
vGqMitKMZTQzmGWR0Ap0KFLB0cK6y1TwB+FjC8Am5ADtmudCq0D1mVM/4R3mX9CG4bjspHVLMG9q
rdt8HefGPMjKuSvVE0HhkjUOnJxF9QCzlByCypbQ77ybZTaPdZpezHA19ZyI2lij3d0NYAhS5D1E
ubV5MOVbB9AVis5w113SpyyS4/qJzkdLHeWnfBq4VZjs2jlwYJRNZ5teuSqCkvDGfazvfJWT1zLf
dtaM1aLFalPhC5CE4EEUiAkkul1yV1V1MRpiXCJtrJMDkDTuuvUvjuI/FJwmdGZLNnMmzRv0aSnv
TplGC4ivdq2sfE6GzJOLvdcwhczdacFTbCCp5ACWSgvs8ZzkM4vQT9lW5hCzqSFEBdNW64u7NIsg
616jht9HziGtXx/ygKUnVBpImOKO0wiEsuGqVdbV9FHjvOabyBNIEWzoc6TdIixeJdF8kxDrBT3l
GeOmWqomapo+Dw8piIQZH+HXcidp5AOzbpX1pA8ppCCQ5mcUOh4jFi1Ykwq3tUwegkW/ydraeG0D
NhDRAtgMrq1t0n3qF4SQwO4Myr1nETabpqthITUgrBljic7m77vqT4k/BTfkAIP+F9NH46sF/8+m
2jteJwgiwnOpA3rpsaDJ3sFQEU2RFc8rzpKVtSVijhuHDUt+0Ep/3uv+0VdIWwP6XNbZa43yUiVP
gklkpUokOIE5ZLfhyKn9UT/qw2TmW+lGJYs0wqAvaRLsez/sV2pXdvIGK4umPGrtUWyX+OE50n1w
yRRgeYiqq53XMdY0/VqxISpSNg4xE7p2MacfwLT0EFok6VWvnKwNTt4GnOMCrllh3bLg0g/llbZ1
O7ZRhs2pmK2MgYjfrlTufaujfHvu0x2v9Uhh/aSfLS4LKSOWhLmaoACQXHnxVs68pWotTXHXCjtZ
2NprTfikGyIw1YIebia7kpmGs9XFF888lOF7Dn369wdLt/bHreIOySqYBESrzAbuOkQGG2lsp425
o/vR6+ARe5LzEIG12tl28MiK60iC+YJyl5DCiL1KRMYbBaiFOcSyT8cJrM64pE0ib6XkqoO3zluA
oPvCW9nJq9VvrXDlCZ9YKsfsCVUNUda95aTLJy7eu2ZoPPU9osmdxMk4XaQE8bUkNcaQ59jWfN58
Jy8WodTD7CKzywGiAyGQEZhutmsxnAohcjH+jaI11hJrperCxIGa2CNFbnCAebm+kAp/YVgz20WV
ACUwwH8pkbiRhY9qTZioeBFCoJX+q0b3ycVEH9oLW2k3IeiiVA0JXwr3VUTIb8kKAlrJFLolhGLF
32lk6PKKCTDPWQ1s4oJSeFnTFMFvQitAUN7zglxgQm2rkIxUFlNOXpysuTMxFx7hfSGCtLrmROym
6lFhsBoI3rRn3EDl6OjOIcoMltX0KaZrqufsjT0fXeUfCum1g1YXCu+FeOiqDQkS1qzyth59jAwj
iAidlqFgKwJ+rYHFSe/UpSFQhmoh6H/NLn5qkjCmWBzJh5PjsErczWkbq1AtL9OIJciewTsltkmC
gjgOLNJ3BaIPKDHTQQCQ988OXASm3T4hqwFJZrrDBQprW/nD0/BzOgGXCpcfjl1dGc4DdydpWcyz
WjBbNMNDvSujUefEmJBRZVYFFuVLGhDnS3Yr46Uu3bhFNVeKrcQ3qrZb2WyWjUNhgv7W48DS28+e
gKm1YCCFRSVogaoWh4DKrePQJojpLhvw4+7BcPRNKBG9qJyDPCPPuzkMBXGUdPj3tw3y9IT3OBWr
LbXNUDPK5j5gWytkslfYRD3eDsl8dYz+jwV86MJ/WxBNCS8cowGO9Zzw9bsHFDCp8RxF41AUURVQ
cM/wCnjGNMoPEJmzv6STf/25YX3+Z7tQWrlUo54/Z4UzfA70bpGho7TRy5Xsbiigfl/FlB+di+Hn
WcwXiXFHjnKvU/L1LPWtWLbgv97awtxwEKc4n1lsky7xJHa8Zulx4T6jkg9RbxI8seL0kqpbuzyx
pEssZH68qGFBmMc0QqjOFyzALrOW7MkRfZiAzEqyBjQ8fWFtjHSym4Npgjj3918iiT/mtPwUeSB7
wMdhTnsvPw9ayxdbyuldm091F2QtzVZvqXNWkfOL5WRziSGLDfJ/OHKzvqjGvLVfm+ShSh8aJGQJ
57EQKbivv9nRzksAI2SLWpgZZj9X+FW0kxv7IQRKrpGXIBw7QnnSD40QOYN1XASPA3zAOyccPBpV
m5nqClSqoJMru3LZrZmCoa0yd5U/l3ZNuTXtW058U0Z5FljLzs5HjnFJ8LJmTjEe/tOxgQr2xiSB
dWlrSw5iPq4Ej9aJhEkIEjXxyF14VigppPhGfwLrPAEzHRjMZCLU5VzQT2YGGImQCEGZG+qzT1ZA
zXPoAEb77ZVXuCq3DacTj/2CnoXoE3nurTKE3Xl1pfKYBxzqdNRJNh19L5/29R/GD+VHvUGrSByW
G9PkC6NU+v6+O67cqxYv3g4OhR6KR0MPlkymOTQTS8WIIVPBLBLDmC/SfhmqpLLggNsH2rHzMYkF
pA9L4yDHKOA+QMgc6NvtRO2OZnkIqnaUMjr0hZiS+hAGTLH7M7/y9/fuPz5YhFOqBf4OrbOp3n2w
YhtqYhOYLOCgtnzYruheZ6r3FuWLIHruvbff/9x9g4+uDBNDdNXge5Dd/lCxCUGvd3VVi8T85JB6
67FYeDMtaQfYRhU/Rv5b4Qbrjr5zy45PDxaSxiT6C212P3P//5cxzMYkUZEhzNxNTumYCUqvteLa
zZ45jc7FoGRWI016oQUJxguTMUit/x9pZ7bcNrKk4SdCBPbllgR3iRIli1puELItY993PP18xZ6Z
lmiOODETccJ92narAFRVVlbmv2CUqErcybmDpDEgzExdw42SxEnhow3picbd0M5jmy1T1T+iCcIo
6nU+kMKU8s3UH7Xo0aRVIY8vSRvNbLCvhprjs+UA26yvNKsvfVvBhxCYdQdk3jlAuETXINLHQN5Z
9krG1NPWD9rwx6QC0i7q8F2Lnvk/QXnkjtvDVOByeSWI6eKzfTptxGdlXmUh24M8ExpfX7dDLWVJ
5nB/38lUHa3ERyxjWOs4U+h4s2aCBAM+Mmhe9ByTAaR+TSyA4/5XxOWulLc5ouyZGu2hbiz8cFuk
1OkfbVTZU3RKAgxmcx3jC4pzsYL+fmav2wZOTWZshuKxm2lMW8EPGRrYIAu1Ud5xb9etYGZhWEe/
qjDng/K7n8AYpJvvV/X5Lek/3xuKrADZUDg+O2UTXYrH3gxpvuWIF0bDbhBeI9qPCNFmQKdjm+Je
AmGyQWGOPY1SG00sqBV4VtWC35mjySbX894isfPXhu7PE8xA4lTBdo1yKSnT9w98aakwUUCi6QzL
rBYRFj6d00ljTYOBZtTOjx7H1BGaN+GiRhGofa9AuvbgaCwAsH5/bylYgtT7JhhX3z/DOTD7Pz/a
fz/DObbCSdROMnMWy0g7UYOH0sM/LKISF3TTTdD2CyprpqAPrcC6qMHiG8SImipgrOwLdecZtmtU
t3kwIqLc0NwLr6xm+yy4//OAqiXkhoAdy+dI9yooynBA2mInr6jm4ie79B1uC7dCuFq6DfdBfNOx
CG0yiPlwAzE2WWC8SlG22JgoksEhU6R3b7pDgpOCoXSHZDJ/aG+z33ommJr2htpAfIuouBt2M5qo
kDEW0V4ubuONhX5LgueIEFMuxrmGtOhNkD5izmCrLoKvD2E3R2K6BlQ1zsJNys8dscGYaUed+ySk
OXnR4PIXo9Qz6x+bJb1lWV15T+0uh3wmu5IpqjrtFfXGf5RV/ooA0OyhW6OJphtngTUiEdAKEvNd
CwO1hgmGX68RPqbWIYJaWva/veJ+aujIVbCvDSzI1edM/xiDTV0hYADAUss2Cm6HwvQrdmi94PM4
wjrpFlLXzQ5xtsHT1I+fZaq7Pr9Sk8CYNI7nkbKrLRsZVCAlCT2OST6mSPGZUCVravLDTKK7VyeP
k3FMPEpZr0n01CpvSfTQ97f+dBgwZRw2nv0kwelp9yWU2Ui7SfUVwK8qfNL7dJZYEjWyD2XYeTIW
JjdTfSgRy1GLHbj0efrgDU9+TffM0BC3CJbygAwbZhkfg3yjht6itCFEJz/6keJxuuk7LtcR+ETt
NnzT8wdnNBa6iix4titEndYh71Pw0PCDx1ScMSkdy966q+5rvJSiCvBa/FDRLZa6eGHGqMQAOy6q
0H2ttB+FtwAZ13bwaGODttEAySfaKjm4dsRiBp+mKFsNncTbUFVvfHU9ps+VhgEjt0zIWJWv7lIJ
/I6DvQwoGToFMDr67l7i0Qd4iBLmlPi0+xPrXqeJQEtdT7Rtpb/aobWUtZpUWZsNAw5iPeah8rCy
4l9W+n4lgJxlzP/sT9RWHAtdS9gdZ2utq2pDa0MHOUXOgwi6KVsFtqtnU7KIHnsk5ntgcD1N/AHC
dd68plQMYk1Yuq987NWbGu1hbyLF+lUBTOqcawCtsxLL6QHpRQmVQLAvFKW+RtmhqDU97SwQF+ZP
bseEr8LEjAjedbDiFvH95zjL5P4ZjDIP4jPIAqqmuCp9CummHgadZhsq7rg6lZYDNZmRepbXkKeQ
Hue3OmjY74cET8QPPd/uYKdUtFqR6SOv+zpo6XSl7NgeWGxD3oAEjvJ3Cx+AmtRCz34hCijV8lak
O16L7D8q5eVY4PAGraXxT7+f58ahkqoH6Ot5Eqwke6N7j+FQro1SunMwYbbTfl/HHI52oG5Rbj22
LHpHR1inCtchAUY1x5VmaNtJHW7rKsCRd7ivKd6qeD9ZlrfIveigR91tmVqQaDdw8hc2j6ip79Di
lF5bIOOv4P7kmzU1GGiVT5blA5jC4ah/Fv0KqauWnf3S8yWjEGsb6SaQ6ZXRs9CDXYoKu4XhjQxg
x+TyYj1Fhb9ApMttJ8NN8c6sGnMdBD8mzcdLACpv6y907Jlseku02sV5VqFz3HJhHrn2jcFDkULy
j/ZVZW9qlFMcO9v2Trxvk/Y3DRec5udVDrBuwpkzGv55bMoMhXJrVek96Z0MaA4HrV77k8fHAYqw
/QMbyMCAMomJJn8hqz60GBQYF7Qq9xayuWmNbJGY5R0ikEtzrG5MHaUF+UMDxOhzqKgS9vKGgozO
hwfGp4syd0jeIyNbQaGjhrGX6F6lQvepQg2jwYN2KdeHnqNPk1eS1G58VNFKJVrHYDGkul/m/Z8J
e1sdtvn3K/JSAio0jFTADJzb50poyAMGke5x/PTMPuzNroLti6mgll/jcSnyWe3htOFIDFRBKwOk
f15aCTVtqD3JVHZlump7FQrhIdExnUqDH1Imd7NK6+dhSKJCHHS0o1qkq1BPoE8Ey6antoxiJXwV
VvOLb4CaKuhVWLC+SPg8slb4ukxiBGOtCB/a7i0J3pLKWCXaUSbHNOksGCUJGgxND9f4MchpXfir
Kn1qAAOkySNL2cYetWHTS/S+AixWehO7OFm6q3Mfm66nka5X5nUuRVEJNcwMwCpNaiJUgtcxi7fH
J9wuBIDtmLQ7W3kxQpQocLpaUOt2LfjmJsplkZLfyhkgOEqoPW1akjmY6clab6ZNjfuyX4J01MeV
06NdKR/NTnLFz2gwcTP8GLMspBmdB4uGnQShEHK+K2fVwuexDRpL/viz1/tVl+OGFz2KsFJwq1DV
94AdXUwKdlDDx/dLiHLLhaAmlJmJ2lyi7JMQ5adIOgZJl+gRM6dyK7SVDiUrdilJcFTING5wn3/Q
RacZOXS13tZODVgGuzhqHhUOt6az7JK9WPFNerTyd26YWRM9JNiw5v3ctt6MaN/DB1aj5wx3aeJi
LrFrlgYdsriOt0ilU91FHqKVISAme8N79yUPRxZDR3U+X/VFeaNG+GRChQnV/KWLsLYbDo5MtsMJ
E3jvORhy/qtQM0FyTAuvVhZT8GAouAN33IxoXo4qqD741SY5JFVZ7op8aMVTFybgD8q3qIH0NwD2
WyCjNpoEcN/LbQzszC+GlyZDmQZtDTFEqs7jYNwNWGhU9m1BqWcyuLKz4o1B/BagX3D2oIdXk3fn
98pWABJsLUVqAnyZvZ1iCDxee+j1YCku/B3SME0HLR6b9RSjy5Qr9ghbY/AxXkJylnCdMYjs1xSj
aEHiVqsSl/H8NGLl3rfzUxKj4K5JS9ztenWuo2tiQNALCu6NmXlTyciN4L2cQknrdDfAjtPQyQ7H
D3Os1zqSopn+h4IOwDKLK0UnM3qMvkPkYe3B00RYG3akrQelBrOJzAbdatolunWbsA/5Rws3Lybl
EtlUyBImJXZz0/kxQJfy61uZpDfhuQotXjc4Zw1xsCJYjjq34epV5rEqf/oZp8iABsaSEmT9U8Fq
w/G95yo/yGZznFBcgCEqdjRSc3MLTRg2bQ/4ISobegck1USGzIOknONWyNUhQNs00MFMIS+i/vBj
48ZvoDmm6HWFJiJ9ePo1I83MZv5z0ly/4aCrV4ndrAkiFc6Xqi+vKXnCJnwN4PdlArVCN7C11062
4lfcVwM69HqOKAU1Po/uVw89cyqNQ1uPN5mKuELdPFGDSM2nycYSKFW3nEKDdHTUZdnQlMb1tcph
EnXtLqjRHaBXb/HVZRW4Z7AsdFet/XUIpjeeBqwW040kc89KvZ0p4g4giSTrWd/qr46cmlWHznbS
yvTXn8X9IfFQH8vHbV511y6Jf8UKVCLJPaHyoBBKJvQ1AUo1zg1d75Wdl+/9xF8EleIqXUH/HNEI
dc9e/z46nXdcOHVgvtLbcDR6LkSps4zLQUQ9G5RE2amJtpDfKfxjkqhtMhTAKuZGRssHJ1mnBOn0
oMlvgXNv0AxDbv5PDL8pVrLltQc6w2T+k3gi56CixEEF8Vz0MASdYOl6R7hEbrsrhm1SvPWopHIv
SX6FCp1446Pqi4VCxTkYuR8gLZGjBtARaWA2kAzHcwXgKPMIgjYCgYzdbiuyZNlYWJTMvKF5NQHI
yfVHNjabyY/XAeYQIQgXK9lH91FWrKUy2FVC0RdcYiBoupSVfRyvejtxy3zt3wVY9lq7Mrq1QcYY
I0qMRrQ0tD8ZlsUTHqUdW7WxII1qzWIai0XF1VqsPhrKs6l/lCDkJOYA9R/34CRaFsQxOX118q2K
OpFkKzeBCeEehJY+fUQWO0r9ZYRwzYDzTBuJXpAUgbBwqrmJCx4gCGyrqBzkfkO7Ll7i1mO6yAfe
BE5+W6oh2N0cIXFUwco8Xzq1B9CZwkgDQllStvKEFuv41gTtb8woYb0N0CbqcFwPabSIUe616wSZ
pvuQ/nXZdPM4BpBS/DFxt1Pwp8rUNx1SfkTsdpComLodTfCo7ZdNOWG6S4ufNmK6LSwsvixlFSrR
UoXs21YLiBRbK7sH0zxi65xBQNdHbS6BGpzyj1IHhW2ESx9cuZSo6IABAltLqud6FTrTyhN9aLcq
jjDiFnb6oGnrqEdSWTl2kUR7VZ0FrbasZWi8jb+sNPAmsLYrHyiF1a11AavT+QQWWXo03fs6oC8J
+jk+nPqSFDaaKGeghKcZ1ZUS+cXqHrU9Nri4xbHEv+5xJDS6UjV6FYjZtqdG2S9aSCmieJ35EwW7
FNYhroe9uW7jHvVAZKkIwm0IPIh/djxU0N68mjau66zYOxShYvRf0uoqW+nSfVOnwE5Nj3KVfN5C
SuS+yBKvVHeBYLXA/VSCd7BYprRwite0NHZK92w79BIWprPnoEaXASltGig1jswxCD1T0ldmkPHs
RO/CXqgWthmY9pppeWxNEJE5UO/ygSVzLaydgTdPQUQXjmMy3QjS6bNGihHrpm9VBJFT7uA8hd0b
9wqPb2yMPzHj7byjYZVXgrdy8YNh+mKh2QnyWTurV+vxpMq5mXJ9JbnE6pzp5JAVN0cgB2G01/AD
dcK1nL0aNWgjujHRtqHgZvdwBrNNKF2pn128T+ufHujsOImkXu7bDIcIcaQNMcgqddVaxMjeXxjO
8MilGlAKZtN7lTO+jCry7cRNyftG7oIOLTGbRoWX4FOqJ26NfHcgEXY01N5Ypr6ChBhUSEedC+CG
Um0zf3SN7FYnv66z1sXxgGQ3mWndW4wVj8rr6yrK3Iq2DP3pHndJuXsu7NGNuCKnJlII3Gi5JITu
WCfLXP/Vh9T41UWL/hvSWd+fNKej7bzYQKeKmYLsjyHN2RqhrWQ3YcPHgafHPg9mfdAzUaATuVQE
ONmGIOTtIlubvU8DhHp7q0NAm2tckqh/AF8T/SRdxaTyPfcBEx5Gh0wlOpLmGHRQk3CkNTe+VYSS
ElSYeRgBX0dyhvIFt+j2dxX9coI/YfJjsrFYzDkc2u5KVfxiZR70Lm0EQo6m/rWHrWTQ/CZTd+Sg
vhASS62nQY9nlYdmIOm4KOa0hPiYg7EZb60BzlGOQdY13ZTLDwLky0QbWPTrzvZG1o1yEmLLAKkC
8GWNzsWo4UONdiUfEfQzHy2Xi1WrHlUNgeDiT0hVg4Pm+0lXLxX5jE+PcbYjVJS4lcDnMRLhe99B
I7f2Nqk/uIAZvf2i/9ORTwSTkLF/fehGLN9JQ5V6L2JXhbtC264G677Re6LZ4fuHUy4+3KcSwNk3
cqbCzFV22a4A+dyW+zTIloilpo66yLAgyITHo/nhp1gpp+mVY+lSD9OBtYigKYuFiHnWug3zBISg
Kim7uNOWefSHtGlWoy5npD1GBOYNMtMtFwz9va5AB3C1p+Q1cWmlalV2gcutWxrJq1+A40IxgQgY
xrd5Wm7yoebS9/xPc3YfNj5QS80VC802exwd82WHLKPiPHz/MS/FYjJp3XZgXYgc9+spm+ex1yDJ
pewkYL80Sz00/UMBVTBv1fjAE8++H+9CJs3HQ6lbxvYNuNC5tm5XhHI6pKwsA6OvfgJ9xU1SsTnN
+QA1tWHMHTztMVeBV4bpRkUVa74ujbvCzrd60V7b+Je6TST2gJdg66MwedaS681BT/W+U3YjoT8N
6dzg3lNqP+rx4LfU7fSnoka/hsNAycmn23kyXllRFzpyOOpgFGUA5QKHclpxnwofcu3InVnYkAHK
YxDJ2ypoNoXgh1oNgA3BsadgpZickb+rhiyzLIFdaAC74wWmvx5pIOeTInBT3M8DiodXZuzvihvP
RxpmIfFNueMcbZE0Xp8FWUyJW0sRU0MpMnru8DYZsFwuHnW6wVUEpb9oFyKcp1S0MBvIchDNSDl+
/yx/X3rosyum6F7KjiDBf12tRpUHdlOx+ar+GYHWACkSlJkaONfX1sXfmdHXkc4CYB+bZuuQ9e/K
5qHQ/8T6IR237GFR/8kEc7U/Xt2L59Ijp1sm9pQOKS+HreWImfi0Eipb82p1ILAxKDf3IcsW6aDO
zZrkovk5AmAcvHRl4QYRoIWi4JQAzAd9Kg+/emNWFciOG68Fnte4mnvIWMpUq0uupwlKhp5hrcMc
EenhSji+kKgLqjP4A6HZh1jaWYKgqIUkdaJw59BhbGg7tXgVdyBZUe9Uy/KFEk6uh5uRSkyi9Chp
HmN71aFYOoV/Sj18aWKwqE9yaW9aCaZXX93Lgb7DHG8e9dcO+tPDfM1meFiE3FQOeeDKztm8Tk4f
DFLgKDu7G3dKGqEyaoJK7pZjp61iJ6ehSxEe7S8dlalAiuCUbpPW2oAwgYeOrICNvPS2Kyu3ApeW
3lt96PYqTQHLQHHwlXv3FMeHuGxvuAJeScUuxE4itGMB5cGPR2zJr+tDN/GfJD2Vd0JGfUJS0xR4
F+O2RdEhjLlYisuEhVM6usstYNARaShVn3CpAPduq7ux82HGXolf53oIYtWiRsV2BF7CCjg/QgKD
pCUYqI0AgAlB6AaSv6SDXNXtEq+ueaDeSv2ticIf1U6bPoqDHOv3YeHvJhxPAKKC4CRk28+vMbkG
G0WaWqRN2gdJPx3J5EmxdhwDOIT7668sTsWzVSQQg1y8OToNlAG/TkRShEatlLK8UzQfggRCiyDv
cJ2hfztjlZRFtppkdGlJ0UgTY1IEW/dcpfGufHv1QkCksY1SPUpcJsKe4s8/RYyyMuNiTFV5p0eP
QKTqGN/dEJFtalhLp+CKTlHZrI4shhm1g4/arp9xS7BpdMNaEzHcVbJFVdRwDBJsfuytnFPLMOho
1G45DvydDIIG6oKmFF4DyZ7LTZ0WDqeeqcpED2p5Z2fvMEZCsqCXd2rvRuVdNu3UFLN6KsgRwiXg
GaNZjWDB8AT7Li+AJzb0Pzy0S66dcJemE0839MzgWoA7OYu7SZnh9ouqx67KFTciqRUbaZJ010at
m2XETbhifyetS88gaF4l1L7rPr1yDb34PSxhTgyEA725kyzKp8mcqAnkwEJlEf6r8N228wfMZmce
+6UqjB3mb86IUmGnzsNEuGD3w6IDsgcTcR5REvt+T53Tk0+zg+Ydzs8QgsmOzkqeahDjGhEb8k40
Khpf3oX9cMwlY1VSwhpQAWoChCIw9+JyEkNYkyC2lXqzTbIOy4FrJi8Ufv7ec8wOapy6QA5SFPq6
1HtdndLQdIbdjkRtdjvOhefurTV76dyXF2N2m8/y2c6aIb21zGfAI2Z3yuxlWmLwOUNvfi7PS/7C
myv+Wj67u71zZndvL/yswX3j9/kfPwuWxOztp7d6C+Y/7zY/7t7ulpuP1erjvnZX96v7bHbfzIDV
uUBK5s/6j/tutgrcD36zdMP5L9Mt1oBp583s5nX/tH16kt3t6+s+WL9Xs71806APVsy4Kcz3yexd
nc2D2Zbm1Wz7ug1mofuHX4PZ4XD4czi2i5ej+7udZfNHN3QPj49X8qgTwPQsgEGVpnYOo1+QCc62
XpiQ+HIjGECBgdxV5wnkBvCVmBjNguGP6P00/eCeED35XSXfk2HWRrxAHHptDA+DcJCwlnpmPZux
t4TI5tXxLYUmUDksBiOYl5ni2tqfajxMHQLCqjNPym6fA8TqDVi3nX6jJdgvVfOkwu4JOl9WPQnu
6qRqcyPKuf8MVw5PVWzi//mV/5JCAehtxwiADjuH2nKD6pSscZWmcErjpW72Dj51bKhqwNZW71za
v3wIB6ndCK29GgoCSVgWPtfcS9pEWtM8Eu3ChsAqqgBK/PP77Xftac8y3SQIjGQq1WHHM9EW6tAK
Tq58kQtR79MaAFD9dUPpnF+hljMEBweevEzI/+8Vzm7KBTQBMx35+Z33RKsMqASt9e+HuBATwN6S
yHH2IRpwXpvq66CTG5UhOEFo0rbDFqwtveJkXCnalSTj7/60ILn/O9bZlml1P4dKqp22DLgZzZpm
ZXMQfd3v3+lCMvN5HONs5oPGgBiu8E6Un+wRePZCKhamEFt3h/z64Xchg/gy3NkqSH3JyC2P4SJ7
BYWZWw7IAyr7Tfbw/XtdHog7NtANXQcS9XW5yXUZy2U1nQbKx3BuDqtMHGfJargGcr30CRVNcyhg
6aKQdjaU5rVKVnTtsJNk0XBBZq4+yJjhBQ9ZgI4F+9WJ/nz/dpeyYHx4/x3zbLVnllxZ3NqHXZ7u
YCF0HQ15FfwFLYcDEHsFCBNM9ey2U97qaroSzy9928+Di63+OXMY2zjVox6CXoQAwwNSLJTxdeep
SX5+/5rn0mwiK/jymiJufRoppQNUaBmvmdJ51bd+ctSp83bQB3M+q6w8s4CEKAdPQUXJAuUy1g9+
/afqAE0NgVuTWAren58hyBEtdSTkovSaRdaFKurXpxR7+dNTJiUqDLbeDTvlcXqMfhh36oJEnc5a
Z827eB3CIaeQbV3DLl+bBvHnn4ZN00qXOrsedsBBILJSniAcUaO9WjO6tsDP7h9SaOlR0zanWQCa
P2PNEcSzSDn1wHTzA8DL9xN/Kfp9XmFn0U8qw0SuU1aY0Wy9cQvcqVPAQV9jPl8Z5hydnmd2m1op
L0btgFVMdQciSn6NiHLpcFU0qrgarS9xffo6T3JdIf5ZMApXN1tagRogAfj+e11eCv8OcbYjbSVO
nVJiKcDv8qgXsS14Gav4k8XH70e6/Mn+HelsR1JH6nSvrlh0tBDHeE9+9r85aq99M/EYn9a2HSo9
HnzimzVbiUbcqCIDlL9//y7XBjnfQMDXhrJmkBJBw9Pcj/Li+yGufa6zrVOkvTKUDRNDtZVeFJAi
iof0Lr4f5VJiogDFB8umw/Q6VXI+fa3MSZowjWETthgx/IKbzYaRUA8iCF3DplxcaZ+GOnshvdEc
udEZSoiG2IdhfKBAxZGqj1di/8XJ+Xeg8wthm8jVZCjZKV9smv2QrygUfP/ZLk6OQQkUyzgHXvPZ
/IeFWthxUw67eJxziDIKxd2r0fPaKGdfTIYi4HdGcXoRv8cDydxKFPhT50p2enkcTBvQ+aaocJ6G
NBGqCV3BOGqxp61NFQGFpkFZ/l++2b+jnAWzdjAjtTKZliB6EGcw+4YGHEW42ffjXFxnSKT919uc
RbR+ULMhs/JTgtNivR1uqbGBa66rK4vg2kBiHX7aO17T2/II3BHcxIqwySgEaBbB1TLexU366Y3E
/H0aqJBCRdE6sdr698w5FNxOI0R8cOQht7ekK691OUNEaY6CIWePfd75GkK7Uoo8JSbgkmZnH1Wy
FDywBHEdMXgHUrdEGGaCngqYsMXf6JrA+8W0wQQrhrIuoBrjrKRjkDJgLMUUop2R/LHAJoyoIlU/
+/6xlW45FK8smYsb4NN4Z1eZtp9IDjtmUvO2iBcNxtausKF++H5hXhtF/TqNleqpvSbWyyS0kVeM
wvl3FQJ4eRRaliAgaJWevJE/LRbLzktP8pk94pIZ7WkF6Rg+XWvHXhnlPMYmcWbIpUIwR42EM5As
njCrX+ugX14H//0up+7/p3dpY9W3/DYmMNWhS/WmBgNK2GAog/ahEp90/r6fpItDUl81NJ1yuXN+
Uzf1XjNDVXA0m1VSrQHU0yKQqn1G0/v1/9S+s1VmSjuBNTmFv66J2NT9osjkXhwkNXu63fr100Dp
ycqfUcifaPgAvvn+FS/FLSGDY+p0BWTY6V/H9IvOGbtB7U/dGbgG1FQim5JWDtv6SnZ57sR9uobR
wcJ5XqNajGvC17EMPTEayULkTuAyqm7D96ztZxt+ggzEnHwzhNNoIYDzgPzk3P4lEk974EEONn21
QgGpHBfXZEIvzTEKjiBSeTIVAaOvDxWrcZb7uobyHoqeOjWL+yB4itHT7RC/nZf+NlRfihr/l52G
VQDgqJZm9n2LwgqUOQTSPLpot4GCPqjrJ0vbe6qH+0pBjPOWnlbt0Gj7nVa3NiJj6NRHe3zXo512
tEFlfz+RFwAmrBzwHTi+QDMxzymoijGB/ArHf2bSit67XnKJLFzmVE9aei999AAk7Wr2cyphn5co
P4979gG72m+VgkR7lyZbvX5KAZRF/lORo2VDmamvKHxrEDvjHMdpBVnMKwv4YokUGJyCJYkFe+68
/5z4Ud8PMuPTRqr39aGL7iiOtslKVu78vHFbK52T9pcrD1u4d8h7bfDgh6sMOK3t3VkmrPsfIKKh
fWqRq22+n5VT7Pvr63x6urOv05pt76gg9Xb9uLb0j6B6bMJ+pllvhVFReMbJIfzdVY9FR9Nb+xVa
b3o44iRFVT8VstFHsj6QCSuluObbdHm90LLhYKUXSgvp68IP5LxALp4nE0UREkoTU7PCc+PbdOPJ
uUu3pg905CDjawv1AkoBkwekB+i/npzkvw5cFFFm5PnAJxkW3Msiy5xlyuMo33LFmafZvKepfj24
iuDy10Qg96WpkNhRkzgLPp02panl9T26d4vaQnOLNrljg7mFDBEDgDTDbhvneKEBe6IDi47JUouK
KyWvU1v576cQLABsf4Soxdd3z42uTuyi7aFWaxgUv6NIAEtvV+EaGds0cjA6SAxv1cO34khCAkXo
+NaUf2zQ5g8pjWhKJlbe3bFMWEVUc/NyVQbtvKyRxPReNDtcRGDIOjA3HbDAVtHWVbtPc9ntjdbN
mnIJ0FcNtl3ozcTRomjN1rB+ARm/CWnGU0abA2m/kbDn89LpEHI9FyW5UtnWiJhpVYqm3IlrRZeE
a06h8y8BcpMHKT5KXQ1nO1kq0c4Lo2WdH/zhT0wPvUgw+45/eiChak3e157PFFg3qv90QqVYcBGq
ktBgAdeM8S27rwL/UNflfITL0/OWHvzuMEivSLKoF2M/yARkj2zkPc4lhB0rzQatavqd0jS0icDk
9/MaSlHZvtlOtFDw+hiLaqkD8k1guE07Xj8rF6rSz7IB6k4HI8WJloI+Gc3K+FfRqlBQ9vL0HHbq
TCJBcbAiUsvJHYbxStyjSHtpRX96evF2nxIiWi1toNQE/BwGlKLxwaEilUclO1QV7inmrOhTd7A+
gKvAunJccPoBZc840sXZPuE63qFrhxpafes50tI3YdTPERobEG8PkBo0pyfRyTUNnMucddws6zqh
RwZcK3tKxWmNBwN5JTVqQQiEV0Z6ydUqMSSxZHQP1g/Ljgcg/LkC/CFl6EOsMLu5r9v3GhMEL6FJ
i21ihJRNTBqglzcNLU6AvcthQslAQOJRy8lQMcqRZcpV4ZvYzuQuegXGTHXCT6J539hrFaGm5r3g
O0y9vZNH0bOU/Lv8poiatQA0UEVPHWEckc3xFJ2JlqCO1kf/rg8PXQDtIHwWspZd0C8immU9+gui
w2gLSRd2CZQvQ24eKRxL0Fe7bE8eKGhhnK8OPw5YdI0rdSMlEMQh9kwfwCUXZFM2/NzC/oAUOody
nApNOUxcHcgc8RG0PZAqBG8N0AKIAVLxL0ETyjDZAlj3QKgFSAMykjIHjNTFPypMBwucJrQKE+92
0SPGrEnVXMYKp6yxxASIzQDib1UkKSjHy9Z9W+GQEr10urGyuh9C1dxu70awFqIKqgH+QHi5gjsx
DtzrFMgGvhsOtdtqHIiqtgqz2q2RUOoauHMj+kox6hvqzkTUOC7ltZGZ7qhhDB3+tuIPbi+5jjj/
uDKb0ZW9aBVBoBcXNmnUtmOpC3FiwpdoY4am6zUtqFygpxLekAc/I0J5R0d6SgS7FERs1D2GfL14
H1O484qFCrgzwCb+vYnvoQwhRA6F5BjLGzslFHZLr3rSgUAhNqDBD5GcuX8EksB1PE+9ZdSYqMzN
7Upb5L0bY/uAJu1kBCsjorct4zbpHXEPM/xd03orBXQnMs2CrDLa78QxrwQzSBzOazRazWlLAzpu
qMUjyQqOL8GrVB7nCUmqWXqLOGvWuQkzQnun1wYmVVDP44Qm+z6IPDFfsIW0eSi+PmvIp0c79Dg9
86HKKd8E/DvehasIZXzZABcFPalpnpJkm/c1bkWrNvkpdfdWAYqqfrHz+6F6jssn9pmDeGS8zlhQ
SNMDvhvmyEI84Dj62tjlpgYMYsLsgXU3VihIRhDMk5ktQUOeuoPd1MsAHJRXZ7ta/vDNZiG4352/
GC3NzTc6T160yiKTy5UOtcNTDpBLALygwsy2Oz08/kviOt6Ezsb3M1esmFp9jmHCjuheE1mmEBVz
/y7jGBO3tzacbvjM4u8BOOoDcwdZZjlWw1ptK9YiAkr+NA+hXMb+mwVeWnwKgSJB/8S7y/0Wtc59
AVE9iUHjUn7QXkKlmhVMW1Foi6ANb+LOmxWpfUR3rwjGuwo3OtEMD9lsiZw9qlH81sfIq1hvSIEu
Da+7z/hZnfman6T/gDjUEZSt0UXgct5H0aJKfjWcrTEIc7JpQRf4PmE8lTP+yhD+jerWWblD6tTM
8BAm3TWeubAiRBFpjcEpbtE1QWwfsfeVWoHh3oQIITwHyl4GrlDvHL3eCDS7SGug2c46YdDOjX+4
7avjUCNoZwP3gL4ZiwMsRNHPXNlMMCHW6Y46rAgbefNyhFk+feQ0uYT6mgBvC002FSyToHH0qA78
s6oDumFt9tar93aVseqvoIrOxdL+uSqC5YAmaQC8ds6ytbyMrKmgdbPDugkz87ms3Q2UCRvczOGf
Keht3anTyqFTWjjISLybgoA2QI8t3sPWXgL1t0hcwx67J2AcaftSoKpChUVoOBvlUarEfhKrQNxJ
oumpZnlPiTT/fjJPj/nXZDq0jQEBqQoak1+P6KIPLDVzgn7n76cXlKxxilNewGoaa3x1Hvz37le8
L5baDlvEdbHBhbQFFLtAn78INkOyE7Ss+658xf4G2ZhZt84alF2WanX0b4ftsOa+eW+6K28TuZDB
9xMrl7dwtQ/HNVyQxjNzXb3Vd8rRWaE6e1e6wxzizsE4WAd9mS/HdbxM1pyebnMI74M9YXOx0Fbd
O75oH/a6vleOyrF5z38EKX5q0TqbX7sLGKL++t0HOsuHlVRCXq2PuIQMRJoByyETFxeANlA2ekvb
tOmjkLkNURAQiC6ESkRoi8dFW/20aoCiRUJKcBAUKBkp/1ZONqx3kaJKuLlyflL1MkJnrhqwKlPF
NRGcmXoPAwViE9IYafYW15I7eWhacBzhBWcm0nPblY8iYBMuVYfT6LTycFoHWFOZw0YT2swE+0ZS
MAN6NTpz5VvmHDn375fPpdoMskj48KkwN9B5/Lp66jIMnCKhekehRLwK2ZKEKlH3WutXyrzQb/+a
CENGxwDXJYQ/TevUnP6UTCbjpBu+7Pc7wBsLwrNQVtuPW4yTlog5Ak+jCjX7Oc0ePv6DsDNrbhRp
uvAvUoTEzi37jnbJviFkt40AsWkXv/576Pku5vVMTMdMq922LIqiKjMr8+Q5XzS4W71JGGjS+8R3
kZMzH2Zvn3lv479sBM2dp/Pgb1qRrBlgNuTBzdJE9IJ3K/zWGNYcLaiq3frr6FzciyuG4sfJOTlw
hNsoF3/xyTQFs2CNcWlzXDAmRgzvnsOJxz1ZvNX6QLqSkd3sccTPveIODhS+euU+JSNHqqAys0R9
EJuZV+cRT8x2oVmoHdUJGqo0pfIIuUZmoefAWDg1Wa37ucSJWIopcf+DdZpzOUsyuU5CTGAN1tS+
R/onUqymusJ92aj6ct83k2OUs38xCTcbRo2EH5nF9mLT2G8o7skfJ3Ri8NEGnuf3K7rNDpodpmoX
7gi+082J+TSgMeN9RzqcL4Zkvuy7dbPvznRRGXvNHe/2ZI0ftGa4//9Z9OoaFx5Fbixtd0lJ3fz6
XNLrb8/ckzGn3uloxsyeGlNj0/rlmLc0Bptw0ReDYq26ckBgbvURxA/GIeNHjW3fLMX45DQ0anMa
qJjbknEyPiFYjnaf6AfZI2zwbkpYmqf5ciAlsDVDcEQ+6Wkm5+Dw1hiTxdRBF908Aw0ERSiaHDVt
zKzx3Tr8uDM2pXE2f79U1vhlY0JKZZx8RPyswYGBkNvWXMmE6t8a8Y00qiN8nzsT6+xCuO8QfVq1
hWZo0DHEl9McxldkDIM7d8f4/bWfSjzGcQ7RRzGfFtICDnwR/sd6ae+wk0bh8pdkwBbqzkyo0YzS
CHKTUIWBX014iAOY72wIVgxUFt2B8d+ZG9l9WLuMCQQybZlvN968OdlXRiXtjkZ0s3ZP88lsIm1i
k8nYZab2B58ijbv+f03m/+7UHz6FRugZnUjFIxSfT1cHoXLN0Ta6aajfqSYSpjcCWIIsOrg0JEZo
jr1LdG99VecT/MJTKxdfzlilJAj/HU697iMf0Pn5USvws84IyFAoiO+Tb46FNERZ0NX4FVHeg97k
HDyziEBFzxnjcWNPw11BCKZXgnUf3k7PP8na/kaC/9e9/nAP4PPrYXbP7iE6l40GHYDbXb3JEopt
R/WQ+jVnn8gRr7KFEpS/9E9CWsBngmyg/zg4kslW8ip7ah/9Y6RH1Uf7MflFHHfLrGbx8J9x9tGy
jnqn95+sH11w5bdJHxcn/yhHup6+wAYN5uQMu+ojGST7/nFRItrNhBuHx2SShcSwBc+Avgsa1FmC
j21R/1KbsI4ER7VO7C9IMVzYBra3/emuWI/rXoYeY7J4oSgh/im39CcTPrqTv5nwon7e4ZZksp5c
wHyZQNKt6XacBdoXDNilwQk/reEMpx90CKNR5pvbnr32CKZuGQkLaMyjiSemj+DuKO5otj6+FCt3
5eQ6TdR7EXY2AUZQbrN0spCMm3W3x+XesBdKtvXDaoJNZS1gdLFKU/R1rza2mF+zto42MY1ZWZ07
vnHcR1Pnaj+c/3aY9Kf8YXP8qJJn6uN+Fu/6PeRQ6lzsenfjtmX2fYNr6V28hwmRjT1EeYjcuSc7
M+tp7aFmMWpTNLaZmZkPZoa0rIlUCHYY5iW/sS5uj5NqnJvbObQdeIIt2aJ1YSHKTvNWeEwx75Od
qY02k0XWOyAjZ7coGWu27NMJZyp8TWeRK7mvQPeIXoPGF/cy17mOIzia69o0/C/fPYWVef6ozbuB
u7In/F2Yd9DZ13Bi/+UyJAtlN68112vBviTPFZmRijsZLDYvN4KCo3l9ezpC8MIDUUkyqN/zX20u
QbIZ++O68zsfYJv3shufJn63t2F/NUpT9W+I4cGRcPSQrzUKBwtmbGvjY2Y4hfHxPjrw/RRvd7V0
PDlVIodDBq7oaL6/TDywhHf6+KDLB1eWrj8KI+6NFBIMY+rvkreJezhskvnT/IJnyoRjPD4SR4xD
g5DKyazRfeXG1ydkUUZj4Kx28+hqsAFdzXhZh8Nu/DaEiMbTxCPhecw+alh0qB7ixVBoMmeBurib
o09DKQvjXpgjxB1NPL4yjPkceiamgRSmPTrijzUkQnxnefVg6TS+Mmu9vFjJEeO9upoHwUGvYE3O
lA+6jEj53e5Tx/EV5k41v1TT/Mr8lg9bk7cydoBc7cYhjWMiCsp/9BSamX836G43Pu8MevSZqCKw
6jl0c1UYfrhfd3cyfNEagwvUjogRWnd85PhbyYg2n+6cSMHK7dz+a+jE9mGPW7yv0JIyCJeMJ2Mf
g7GpTf3JYFjz8QZrU08U4grFr9yJPbHH2+ZGc8P92o1BwBu0b7iw3tm0mEIYkfDVoyMfJ/ppw2Zi
qQFCTq7g6MErwqYFkJJFU6Y6NzczMzjQf2OcvIf/Wok2jHaREEmR5ike0mPdItt1iyFWQkj20ks6
xE3QBErYLBBRDM9uadcWp+9gE9iFadsrc9W4Mrbo7MjG3XrYYyA320syS3mMLPE05plAaHAeWy0Q
seq0uEXkuKyXS/u0IZxshQc1LEv4+FELqWRDCDv35T083cL92tBfWi8vsy/hzdj+Opknczwd/cHw
/LvdIUoXNVGBcmc85/zN9grFMbtVR8Lnvr8YMvxRnLgR75zSeNoXsg0qH1jQiBy+0/8xZhYrWIc6
xYU2StDM7vROQhHMiAKjzPH1IdP+BioVpRSo22lzeOzLpnAGyNwqebCGy/Lci+SboauhJCkHFySF
y8fUnc2200oyMy4zoWt7PDRNyo8R7C3A0S0SItzG/ndxqZMKvWYcpEtaKRrn/FyMeZvzQKwtX/5Q
AVPGOtL/+HBxhrYCzcKgiThe/CyiP2YZDVwNNN55cZz3CLW+oKc6LrOmmBgqB/gsPy5uM2FzfjUh
XD9Jdp4tOrqZVDJJR9oYjvX+cTx513YxtDFEYpnMKbYlcrbF6wTZ0+X5dsiEqAWmJt1XU41WltoW
yDhCmWzfKdEq2cdphiRQjfTGFK6lR+7I18rWUSJ7zOZdC2G91WQkzAQjJ5d8HDoLvHPVwhtZHvI7
/fmC0BsgYo/D4qRCjYg6TAmXzL2fU+LVEED878X0z8rcOGOKDC4bWkKW04/FVDzK7qUWx2modQyz
PDT3X8f+41mHx29B+UUPVSlZs/kfLvqPqtzvi2qqyrOib+onI7jwkp839KunYTlBa+nyQb66nRxt
TfgcmWlo4yp0vOf1T5iAf5xxuSydUTSxj6RQaIj92Dj3aqikRhzC5mKfkIul2fcEo+S0+ngRxJUD
afvt82lTUADpNmoOilVS0B18LVCv/RMp+b/O/N9G8xPJUgqTrpGeEnJx563wQvyDe9ZJN4EzEe7u
QF97Ropekjbln/BA/+SXGSeCMix0XTN6Un/20V2001TISi5Nl7gIEvuyaJSN2HlZh8oaCuKzw6nc
F2Ln9sUS5VXUhKhaGiKEXSPFRUH24r8XhDiush/7luZY0BooTMDsof14Ms/ZZFoWT+UVVvkD0SZU
MtCf06a5n5UZWr2CqYKYV9V3vbvas6qA0PX4OhvKI1BekLqV5XXTa1AqX65apDRazN2h9EV7CFMH
D10w9GLQF3m4bZ5nDzkrbBXqxHVZ/dJumSOeZeuKdlmvd1sK+PZ/39s/kSg0TCJmxFyP7AXK73Xw
N3Pdtqp0nwrqK7zdXs5ZyaA6RYtJNgGgUD57tXevx5xMzzXzDEWTvrwJAmSDh0e2kYfFSFlw6/4M
7fu35UcrOr3SKmAtMBw/cr9Af3JaW5AsgrQH2jKyXUAJoVAd2QLINo9Uq5QcWPp/mI5/MdHQ/VKT
FskygT76ETXfsqaUalV9/iaSATwxEiup+buC7kCub9l7wkM2ZmB0RH37h0v/A84InQZIIBq50TT5
p+O80YT/whUMIUvbHK/7FLdwRZT3M+phgXgBMUL2TabIxlMoTq1zVSBfExdQGlA9ehnXEuUekvx/
GNa/WEM6/8TpjII3xvin4PsEN901l+krzOHYLmCx+qqpC2AMSRuPLa3jmNh6f7jqv03GCAzgmhow
/9/H4b8ty7KGZeRYsCy1wqva5Fm3TjG9GcoZPSASmPJrez8tJBGyn6X2RFkFKQCC/6MsWZ14wt9v
H/IfSuS/4b4/rAApSOiFyMGLgJx/oETasq0GTZs8eT5tIql0hrDrJ8LVPKO9cWtb73bfoIlKIRQl
zZoQvtLj8/G+FMHLiaQLjr0S6GfofM99JLX3oBHqsJML63qlGkfe4HxRHL0enOmEWksN0OqlqJBn
XsfqSj2dIXYJaXIBLOV6ttGEp1UEA1OeSuOelXaGaX5WBR0E0FR1DyGalTImRN1Lk3Wpq0F5giX5
UsBBdCJnEev5538/sNEE/mNyVAA0OqCrf2F7U89EfYi6hKrwnekr/QmvekXXKBkjZZ4/nMflDzv1
X7wlss8w28ioVfFAfthktHKmp5sCiyqVaxp1GsC/JG9GjlvxT45Z+JFOAP2tYBJESSABTWb4J13l
61W2Wlne2o0GTAcp33CPTIgbvw/rj1Pnf1znFOczI1UHGNHMj/i9PnAg3JdnpL29/b5O3vUwFXdl
ytKxl2TR5Sy8U6bz1iIZ1p7TY7l+jx3fNwiPaXZDP37qgIf6lBevibMbzNbvDklOskDhrKEVxkam
oLHqXDqOkzGVeQ9e0GqvOFOtUHt1k/Zt070fjek6mATy99SaWidvIhmro3H9WpEHfsCA7Hx/Z8AO
WMgG8KZw1ZikZwzdX7QkcMxZZ2SH/14hv5md/7ZEfs8i8EpoqXA2o/bZ/8Y33bXQhEwRms3gAOtx
T2Pmpfca98hhuXFOnL1792be6Ob1IOKwJvaH6lSLOu688VR3RRWA3EN836l25eeRGrSO5pQeAKnF
NUTKM8qD807ydffq5iuABO4jopE0yVcUq8v4Gk8/cudPyg0/I4N/3JP4v/d0AQ3YXWZDs5FcaSF/
TlLSKzxVMFR+HdElR5JII2t096ZvuvlwOtMEP0ny9uVdwqetzyXn4t0dwZr8IYb9Cbb7x8B+BM6a
oh6PgFmbDXJRZGheX05pXb2bVVD+QjHQnvhUbh3KXO7ZEpb//aSJWP/XGvy+uiABvARLR/CujBvq
b9ZbV08XqVauzeYSlP5k1YAXQiQ6RurP0txL+Pj+naakMPLgGCuTQ2rfnx4sghH5JY9QJ0HpIy6C
W9w5lfeI+zh7K1fH9HoxzyFytdLDyL1rOCQFiQbqJPHgkbG4ObV/cTRfTQp3IKl2+u59NeiCK0zd
/i0g3RRevNKmsyYo14VzWmrOvSXTc3az5Yz8AOvMf/16BsjTOTDe9wYkNjwkoB9m4Un2MNZrYio0
pKlmnmqiKEwm4x7QGFIYtXOMxPRwtbms3e4eUec+xpw6WF17CNTgSm4wT1V36h1drLZ7istYWkzS
u9+7ZVoYGBQa+Vkvk5tx9MV54xZ7yUPHMb47eqT7/Yfm/MmC/j5u/tyQf39KP7Kk+VOsrrfjjU5O
2E+216i2q8VpVSxKp3GoRcVwaaQt+j8fdawumR+7X+uu5JTBZK77rFqjiVVf9esQf+K/jZUUfTFQ
JgGI4/Ve6U+Ni38MRP+/VxcsbT+czV/LC+54DfoD+gB/HtAI0qv8rtTtBkSPK6aily9KKryBHDbp
iS3YhqRvV9VmsuTbfXxc0UzzcG/JPWqTc3qP6uQVj1mjIZrs6+XkU9JM/RPlTPQk2+0FYs/v4VNO
xdUwpwuX2vnqsVPiV1BvdU+PAMrM6/BM2vQ4LyOSuwasz3N0bJLZfOIVBynonJYE6TW6Mae9+/SL
5BFU24LKWb5EEIdCWP+tr6SF8q7BuLBQ4vungvTZZ7GFmFpfVVsIbOUVL+PXD+Af22qrk77bgteh
3Y2aOSVZQ12hikYxaiuv6u/x9Ygk0mKWSu/TxVE3HotbkG0mZHo6ayxe0o/p/F55UR3ewtLu4qN/
9Ul3J3WINoMLKRKrM0tEX/QRMV1V6TQ8BaX78KBuZ9OQdLJf1OYLT3Gv5tWFRszWKU2hx2QTjznQ
RHutp677sHRfH+Qxdi9+/7TgFB1Tufaa+OVNsfbsR1cJBSu3hihzT6YSttbUo+rt1E7pPzzJg5XT
g5TX6eZTb/KrtwkA2cBnlypiBKMeCAHgL+HZrzxho6cUW52nL9mqd3PLeY4tQfkq6Sw01te1V4WV
R79wSOHUK5Z3/5ZUSc0fCLjtPtC5hhbUwTk9R1O39q7eLBSju/8gx626dVB5nTNwnYur2hf3HLVB
TZ64Sxu/9ZQYSY5IcbOgCkuLfFIsWk8vi9o4CyZ7HjPLsvAum1nodM4rHkLJF8Pak0N5Vy3ayrrE
/dewazdP8FVAjLE28yw67V6ptKqiy/641VZl0h2e23p9SpqD8nnelsmVcoOQahGflWjrPD7tmg9h
Dt+lNO8+up2akC7fjHreuwGg5Uf/VSxmH6eUPyts6dHg6uF0cwQ3uOmD6+oRzzSjD87k4QKgRSKJ
nHkR3ueDP/i35fiqbJGMjp7rgnl5rmfRSTTGLwZ/fJsaPuLbQowGf/yV8VdBV66bebcuf7223VpE
RHxNqvK7XTZz7btantew6T+2yvdre5pLSAjPIY6/HW6Hct4fhG/hm6bzz375SCrQZsktycN2eV2f
15dDm6j7oTXKNWDLZ2FcDhUf2RvY0PJmau/td36ot9Pvcs0Pp6M1A2vP3+JnI6CqY9QHwsP6QHYU
gvXLVqNkeeBF3pMMu23RjpD3HeIme/VzxLl+twe+1QKi5KU98B6EeT9HrMr+sS1/Ndyi8o2bL4xm
3Y231KxvW5G02l4m2JshSIgups9H9AfUfx9/zcRtK+8ZhPw5/ZaANx7UPb+h7mV6Aiq/P9y2SNwe
5+9IDVzGAemfXF3ew9HDp/Elr78HLKMuCHLRZBBr6fuxrZdoMs0vWwYp7su59I3wfdBvuY12e9v2
y8u2OGBCnnsSErfv556+DuaFJoAj1RRgrwaiLrB/VuOX/P+8jD/mvX/9RBzngy/HX6ntv95Sb/kb
S8mps0KkGnoqo9+C5ikOqDqEk1DFsmmBnuq+FpMwTHPvEvSYG9ipHRAqgZzW28kqtnrS22PUVCfP
SN4rAQHzmue/R93t6QuuEFxi3Ls/RL2tR6UvBFksBEogelDFO2JKIZPIArlNR7BP0SxtIsnVo6sz
de8ANGaYX6pLK7q2XS1uR6e/6HzBHqtfjUOJ1Aem7YxldCGY2pWnmRP/5ZbEoCefFjSPnkJbMkkw
O3F10GIxrb/H+2IeSs2vWGsNTyEeUlLVU4OTX1CaIIKyGIe0kJ1zNPPPzsuVU/pO/DaZebqdUdYZ
YR0Ntamn19ny4uIonBKu0czrwszPAHg0YTYfPvoY1e8dquXpZTHDzTw2bXJaT7e6U/5S9816TODu
+3FFj6szH+z2wIpqD5eJrX6ySNRP/ZNl/vpWPx98R9zH4h5a4U4AcFUfePT1dtgjFFfjVlpuS0yV
91mqvUsLfXX5Lhk7CwOHJqf0bAYSfuIR5Es86nrEcTTzS9K7OaSE2IABgymHnXOcn9cI/rrdisPD
GgyLpy3GR6iGF1eipNYmbTCLskDHMTfRaHTVNNu047R7Y8W1WKZP/xpN0tkeK57KUc8dv77H+qCQ
MP2+tLw6tQe3pq8TZGsLdY/9jKfbZn6a98vK6xd3v5zLURVk8+ztGbTxeVV7d7+I7yFmDYrWxcMd
old8c+5hv+n8waOSG94/rrD8gyTzzrvCL3wyHF4dnQ5Z2kF1nzRJv+4jPX4upv5r3oTuA8jcEiaK
bgf7a/aWvfUgUVan1eWr3RxXyls2L1fy7hbL4T09zcv5dCuGz49iMYQOYnybIby59YYfey1j1t6O
q1P6ak0RO/qOBbYhjlxo/onnPprS+5zQIbzO8xCCfbBa0X19SR6Hbl0tpW+AHOhpOGcfOA5QI6hY
bdm5+5J59bOgXj6jZ9Qvs+DMZ3TMkfLNCvrut/0W6B2Pdt+ts2B8WuOb737tqU7L3suXxzXUoHUy
xkkV25guoqTyWiB7M78Ppwuduc/T0n1GZYokbcQ2T1/bZs3pK5zGujPZpx3u+BVT1ffUsIsuW7AJ
IIqqBbgm7pMkDU/J04LHNl/KnzVCBIU3+LJ3J1xStm2gUoseIoSww3FBtQten4bu4BO8M1PRJvpe
C/LwHr223MH8gZvuVjmPfeC5Fu99DGV1Oh4Jh91s99wh4RzfNiJjuePIixD+q/C+atKa8Z3ThytG
IkO/UIIMz+sen/P0++UQCds+GSKQnec1uR4mD6vL+t8efzGna5KhfSJsh6jhCU/BJOMRjm+XpJkL
GGQk9PiVZvyV+vDb6ZzGSX19i3uKebUtf+KRjuvHN+TC7Vbc47LY1AjnzUdGtqPFT1EN+pQwwsff
Bb1Du+0wiieT13rb/fZw/Xa2ZyuLn7xgRFrYZY37XiUUrEjXm8Mn/VKfv58OT/3ynb0/92z7i/2i
Er4HG8//+Rg+ykSR6IiqK2JQAschbfZSPAl/B5AKdu+6n6y0RX3ot2NwpTrjgiQ4WMhhvbh8jWHF
ZVF5aRFelrOoCF9Jk7YblS1A5H1atcFfUcHr0PDsbpsqJkGEaRt8iQk+/TrN66Xyrd8gGzdGwyJs
b0zi6wBUe/k7euDlNph40RuLbMrv5GH51ifVEjc8H13xbfR83boev0Gs8UoesUqIw3iSO/HN73EU
i9dmPBpU7yVPHtHBPriv+qAPuptBXnlRLW6bx1eXqh9IXfCjwRejy7Kb9wlwyRORSzMXa3BwLI51
KRqUWxR24/igxzHf10/2T7uYLIsvfXndQYZWrjiaNL8NRI5844azCPDVXbMq6MrYoXubx3UkhcdF
E/TzaVTMJ+9FJMd0vKVtYagvk2LbXEmVdRXdA23deNdAWGVgEdBjnl+/5ViLYHgrYtF9RSWotvu2
jvAmkeDPEj3BgoS5r8diLPmN90oz5x485viYt1MqhmrSeQh/M4AhuO0zT1zmPhi1SAxm9iSgEOFX
awqG9jHMUoRo9iL1as05JafDMTkmKAGFg1smk/lpgXCDT2CaSunjU42hlWG4bXTbD27hS/vCzxx9
IdrFOvNujhyAcWuSyaKKXgxlxsC5oKusuHha8fUkaCN0S5KLc66Nep9HWpql5fbotfMsvQdDkvuo
P/rAiOLHXPAF/8iZ/WZdbc7r23yuL87fp222kj7vASNMOP/7sN75iq84nD0WmjNZdN/TlPHvMPvh
jEZbf7LJ/cFt52Do7ZvTRjO3CQrHs1dU6JPzoVxe/HPAPdrPLQIG8RDf/KN3T05eMX9wf3pM9iYS
CDC9bvnwuyT/pS6KaLYcAmF/ibh169cv1Wri3rmtyQgk4ne9vh6q+STI9tVaXUw/Gw8NlsUQ3IPp
XJvT4ezJtpDeHFpYDCSG9oLTkd1QbWSSHDQVXLoJzMpH7sx9+ccY+Dt9ct7jQwkvnM5bskoohgR0
LyQqvE3G2T0709KkfweUzTkSlmc86THqQ3JiSKWlSjho1mwwK0A1yf2QQY79JMq0+AJqPFFDVs+W
EFSRqG8Zx6UAZ+7hCOOoZp4aexQVG8wXZms5A4i4bgVrplrIJk1q+4bdAhLXoD9r34cURLImmi9C
7eP4Hu1iTxDSUK3iaNdHC1mrG9Ek8FgizEN+tCeLNqLUj9IVp+O0UY3Mm7znURVn6ymTfv6uRFNc
SLk1USHVs6a5BaczfRSvdPY+LGbvr3RIbm+P+SyBLhfthbn2S19mpYED8vL3YjFJmg9tXm/OH5Ol
usx+FRsVkQewUG9HYrRbPI0Hn2iEM4/qjV+P/oA0FJaIwOwRy1Ht1cHwkc2led4b2ttzd/nSHZ2I
pFnRs4U27fUDIU23DzJfTrJfypzNOmPRicsmRNPpQ06m8xPnNmGOYDDvWPOXuASbUG/6eLya7lw/
5GW16VZ1zM+kt2IzBim76+6CFsyH9sCKNKlI8rhJ+037rnoPTOPVJ6iTFvnycaiXTfr6ounwXbzi
2aYbPVTD+p2Vj9y7ka270Uplb+fdeWrcPyg4Pnd37+7l7NwskiwdQLAyr7/6eBa2m2tIuBNK8+pL
nGLFSuBQX4/e6Ehn32JUVVPtrXVbk7cmACjC5yKPxl/pwpxsUsb8S4CD8IVm5eaLZ5jH5Vab60tp
JaTXo3lHiDjWN9gE77gSxsuv8ugUPpdKOiHwqiKylaawmi0GV/B10HfAb+lcllayjaCxN7hZRI3U
zectWx0DZXY+NXpLS8HyuqTxSClUqeKAh4orDinrl0PDAPG2GA6hgo0QfGK7VI1VF8HJJPNmSRHr
S5TnvRxrJmAZmxGnhvXJ+A58UJ6O7TwdIPSLlFVFvll3ZyCDr+GYXo1QcwR921vjj2tfu7F4Z8HZ
pOOAf9Lb5c8CJPxMOPKTV/jakQsNz0mGrXtgaXV3amHVnNlCjR+fWioG9mkrMgeYZLt2tIgDgqet
TnaDgZMsjK7Xu6KVYSUIVWlh0GPB7+Mq0ObTN+Y/IISba1GBQQfJthBJokw9TAWWY+IUpM9f0St6
RPmvai5+Txb64r4dh1j5rZU87QvxjwFe8wjuCwzA/oGj3XYnQ48L8qyFew1lTgKkIsA4M3tpjt+Z
GyrtGNyBmwear0WzoPIlX3Baks1kgPyJ20cPH6U6W45ngcADmwXHpCLT065Hl/c0d1+aNboIYVVE
Vz6JwfD7aqz4rYvVcG+kU1R7cNH8tQT8m5Ki1hPdonZ9AdY9W9QRLgZ4OS5k6nc7NnpQbfK4iI7b
SSwH0/Tin7xT0nJOTsWFHEvrU0gKZTkxC0JCAgRv4DMY70rybpHwqfBZnPXSzJumKFPttZTOx3dt
pa1w1dkK2VXisbQGTBWqm2k6TeV3LcqjybvMszjtcl7LnbrUk4l5cUkozSuPMDmpSTEVOO0R86fG
uisTI8vOxJZxwbhSL4+bsGIFV/HDwZO4LNYISRqzDK/gaJ/u3R2dr8pCec15t1+vRVdLmUZH+sxW
4oIxZyslPeGfi4hhppP37OrKCyk9aljVpwx2fT5zhVTfiLHKn1NY7opYmx+dym1QFo8e7iXO34mb
yAj3mDZSaIG61Iizj6vOazxtffXERcvjeX0q7M/mm+lcTNMmFBrEGTnMNuFr/Bf3r9ELUXBXOO+9
TGCib/Ko34sLIVWx7ONzwl37w3LqYz84L12+ZuHDLQJ0jFyZVV7ZdQD/NjPWWrcQ8S/ziD88ezKb
tsO/Pu3OE5Mzp7fxk3JfjRtvDDuIc6M+GneQjtVpI8kZgjOjYHak9PqtMmD9nR2dPHfyMoumrDmk
CPc1Ky8PBLsKLqzjfIFFD0ULJISrzceLPMmBAr9jF/A+9+KoCZkFzp65+yAiIISxb/6MmNWBEduv
3bMnpBWRBnW6IXgG2A//FU6czmUZjjBgb2YrjhJOQxD4yyqeudVo0haTGHxxSLWIiKdgNJPlaIVf
PE8lBYtoiZi/qV+sn/Q7nXaYwTnqJf7LuduRuQN8fyY24q48Fv7huJVd0S2XRAYLZXVh7FNagmla
Jy2psEtF++7K7hixHYNxn6Kn/llFRYQQBI+RGDGWk/F4O94KJpdpFvwHeyFf49Zfe3lx3NKjFfJs
x609hn2rY6DOixV4Mvu4JIxzdCoCHG2UIE/q3fjQyqUelEvJwTQtjwH9A4Hkn72GWsnRo28tBmmJ
bS0Xr/BpysvOU+3ZgtnHcuQ0fDUcj5aNDee3jcNyH34bTeLpnhg57XkItHKFTTxZF2mRnjew+fv1
vHWmu3yVryrM9j04bQnerHqOHmDYBRdfc9r0GrepzEM6hSQOPJGqj2SzCwLFL6LSG2KyWOk5Fui3
6FPBK73TckK56LmlpXqt7G+R9jnCwaGrQI/4QJyYqm9actqQdjRyYtHOUwjogcSnjXf2SPiCSXXH
hperpyYyj0tcdHy7YPqVSCERxVk1lDpjnBc1hhHfZzf7KnNBYIhJl+1qI/kMNwGKF2mrMeplC4Rs
Ba90ENmza3IKknVzbr7kPPyLPwPArvnQMy4HcuL17+rqsOzY0mOA0rLOKUGn9/CMTewIRsUYHct5
5pzHRI+dUWuVcG3aGFPHj51AxUxJ0aXjPr7uHiDg+Mg/qTGSZgOqa9CTRwiUBwPutDvkLqc/m9OM
p80pZ7gDs07UH2u8uwpKa2BjiRTKFLpaGpzk1S7izoZbZlXjQM7xmQv1mwx38PJq/n2jbPDaXd2j
l1OYIomeyr76dorHgF/ypriHMdTPcLwXHAQrcUknSgzEm5LzzOa440mBYpebF21/U9z8JJT92sKV
UDZ8Re3/EXYeS25rS5d+lx43IgjCD3oCbwh6U6wJolgGniBBgCT49P+HupPzq28cTRSSSiJh9t6Z
uXKtlXxnH/WHgjClcl3ZgemxXrUqQhobKzpb/tOrHLJ5vr9cFuElfrJkb7PJIlsIc22teNmqYr30
vKCETUwR5EwWOIwvuwMLgYQA5dFy6t7sKpxwiknLwbuyEhUv5SeFr0ZVjEUHYZLEnkigOFVEqRdP
o4K2Suaw00xtbFMECafLgzJFd5G4sgxSL2W9ykE5E1eELaArfUmH7Gzmq/o7V63k6zrrgysNHhbl
tjukuwoeN5ZprHgOt8xSwElRvZMfdZG+JDQ5+aL3e5/pxy6sZfbp9KjM5aW6lebKXOJcYvaHR5fQ
KWdYiswKBwU7wezGxlToeCeuZuWcahy/DvAMdWZHl/5G2qbRT2QCmUf+BUG9DA7UhAvatqO0AvL1
I5p4j2j85417mRuQp1/ftwAOeusnS1wmScg7n6shkimrCxvIoH4VPSpXftfFSK28fNsQAMaK9hln
vurq0dkxwtuCuYRYBtJHyeM2us2qsKYeIrvmgNM8HKZCljurV3PG5c+lIhOFEUd51VKlynaFLXzq
3teKlaLquLr14hIP0WXXR8m83lzinhZYvpjya7VDdBS08Z00J1v3OZowYyVvWg5LhTvHjZObaxZY
3DjtqfVrdzjki+q7ZLmcD+oy3519XtRicshCfKQJgI/TiMhOI8Ke11JSq4i+KtpFlEP9THRySnAy
5/B5SrmzGuxRm2upSam5n7KktO2Z+r0CaWb64/5GmspOj0o2z82lcgrZxrMlDHgm0FCQ31xhzXLy
ZBz0azffCPS5MTNw5GjK6XbZXZG76YvClzmPaIPzvvx7fCPBU31tqQTqmqYiEZjMi+L5DIigL9TF
5DPlmCo5L9qIk9nNolfYBNWevIfDhtwiAqDwS4JTAeJxj9n57IJsXm/7GZYiCx5KmC2mbufli5L4
wjFE+DzHNUX++CcDKAPdmn+jtTa7oFkpfck+BxUvaJiVrhZUs3JeBEw+XlS7s9PT7bzEHB+UEDci
oEJLX1mVHE+PGUpyzsSUPmBHdZQAERArPVYwPcwJT0AI6OdHqpN5fXiNpOB6kP0qzMBIf/ufsbDk
fUbFqvUIQNvCv3uEJwqVK/uEBB66ANWA3Zvhy6rdKZVDRSBGWETgQ4+16KMrnfTahS6wmvhaYFxM
YzlEGg+25T6EmeqMHAGyCXq2E9gwCv2MdI3gijVOycDRM66ujGyhBiEAPOBobWwFrcuNkAwnLVTn
UzokiQcHI1QRFKRzzPPpazK/ytPslKa15AISw805LXiWQUs/g5/6At3bBHFU5XEQ01EerwXlDGqa
qXVfMKuIQ7+bSXSIr5ERDDyViQ8Bg7ynGysBf+rR/SDYfY+THOA+oL1S4WjQwPn9VY9bt4Svo0IR
UXEpWQoB7PSBj3ogIdICMRgfeuNnHDW6C11icWU/vpyep8TDpxYSPIwlaH2faSbRkIMOVLoTkyDq
Cq4anwP46vOXq9h0ICK2E2eMEWTbFNCZhlOQzOHFEPtrxE29V4Ya9KOpV+0yD3H6doxXGoQM1am5
pYI1pyynq3Nwi0RXcQvrFsGY59UwH3LUlDlM4gx0hxfB9yaeOofTR/ShcRV0PA55jizXybhjye3Q
PNFAgQrCCvQyl8iJfEkkNtDKWmUeWswdrWvqAX51BsrHOqq4v3JRukWczdL5JbjygoogQ7M79bTg
PMuCxuEeD4OXzttgEua6RX+HBFvyzwsgDQ/x9mVW75kSGF0300g4VvTrBO5Bp+mt0RjLaI+zxA4c
H0cpSOe0fyb0huixWul67NIoR8MfVu2M8yFWNg8uuPEFP1kNIUF2dY2uETAQxWe9kF2G5x6F2WQO
UyDuw4evz59LdVXMtO34Ui92z1pJN7x+NHQD/3MKaqUtmwNDiFMELfnnhL1OXOavm4MCXUGHWFTb
XXz11dUEJUyyKuIqnqzFwJg1J2OpLdE2xM2mI9UGqZulSyqVMPOHoOWYk6EpkENEGeDZHQSwDR8B
1dWBC5iPz5uDbqsu+pnDSO55s9U4XKbIJKYcXLdtSXO+WmtU7lMXGdBaBcnilCI2hwwxNKfUIkz1
Gc98YZV8Zut02X1Mekv9zOZkECT3zaaNjbBaX114mfz+Erc7qrhNvqDpNR+gX+gu65I0WCbfxG0v
GGbiXne7eRH2EZYgVOs1JQCqgU1OyW1Q45YLf4CRhN8ebArSb9JUEmIqQCPW4nR28Reir+9bwOB0
lX8X/Kl8h7poCms06BuaTiGiwf/gsaSGIA1gz2oAYgM6g6trJMw7X+W+OlDTLpLd6xjWXYtjGOUt
gbXdlYspM1RX7TcnX1yUNpYj3+kCD64TJ/ai4+fDKUXrfYSJAhTRBjjRR7A67CRkqjndoYkjuYZt
p0CXUEyQfb1QYbL+WYuvpcBSUefqvDnp62IHO31M6icnlsUKbol72WPcQL4shgoPtudl3mNecdwj
IvxFEawGrgkHLTqwcK0C1qgcvE1AwgmXBfLAmMAiZC5Isp4koQ2naW+jBXYusF0MNtvFQnhIdATh
MEnGKMYN+rztDN2GNZ450FeGKEc5dwe5ZWnYecATgvhHCRNOgNcS6lCWUTQQAmhIataADLQmYUuQ
JY7d4Seqd1y2QpYOEApn4hA+Oc7xLqFb2oeDeUxQ1ncWS5l0GfDcHZk23EFULIoF2KZ/c1OudNxx
EvdLtOI1TeHyPFi3cNH4KLrfyym1wdg7SIl2LDs03FSCLMJLnKw1jg3imkN717rMpGVD5q++YbX0
mI1kHdnHuGh5A6AhcCLuLPgAdgvY25jboyLm4248NkRZAF98EWlMzUmtLhLCbLmivmItMa+aTC8H
COLhx41PfLj62gwkmwObmd9kiejnyep6N3F5ZCTKJMtsypo692FnPkh2FirLirYnY2ytdDOFTjnm
6wYPtbQl50FoLBe3KHU5IeypW6we0fQ3aKWLmtSFaoNarl6cY+hskjnVTIVWJ9knW1qzHzy8yss5
pRNLQJ4a4YFBNqx5NIqtrDPPFMLQK+AlYjoyv3OvKonblUL87MpUFTfaKc8wjdUtRTekH5qbFE0F
e5lSDnA592vvZlKm+QkVU2GnccP5NPWhN3jynFcSXPYMAgxocYQNycRtRs+Ieqba53xTs0D3t7iT
RhyLVYJnQUveW8/Oh4Sc7swxUUToAF0k3hFPlDg9tZ/E4/POWLZxua0Dajk6GWQ8fk79X28vLFc6
P+vWI18PqjmlDwekTpCtfpNf3MTYr3WkwGnkPPeEEP5u3BwaevP0iF27JS0Q39L58INxmQ1jgs7B
lr+0+uAC8zMlgyQtBApGIRyiModjQD62I8TA5uCdxgoBa+SHJqtbOBZEVNBrfZ3MmWNGXMCsJoap
ESUsr4lHf3PTErbVOYvNYRHwCmGhOePL+hoTH9WFj0lOiKF6nC/IsGZE6xA2n9/FkPVXjYAzRn/Q
54KrIfdu2LYPvyOEvyIEBYTsdjYulmlYEVwMguB4lwkQe7btoZKe50YgUPrBN6bOx2QN1hycXo7t
qy+vE6gjMEA2PBufWoPItdDXKTWntoF+Aj4xRJJTEKvwmKGEf7AlJWuO+wLvTCaNvjsM4tpQQIeE
ZUIeqY7LwELecBZN7AZsnsOXj4GKQSJgkOa0NjpPjsT+oEBUgKT5JP6zA2adpwPlxsMBsbmdZuZ5
l27O3/gfI39WXC69MtU1SdMc0kJgBHxXmIUCHLucDOEaC+sOVori4544zz8Qo0nLK2mtwGVJYxrt
TqKePGs0/KDNxPlEzuXo0FxrZJo+RCVyyNvIYKCvSz6Vgww04c0aJeE1ELLm0xcGdcG4x8dtxX14
LX1luAkB5OFTtjwvE8gR0mxMKkWfDksPeCryh5Saj/rPScYvzmmmi6OzULNv9oZot60tbGiW1/vf
nrmxETbXH/1iXX9eFWRL6Jer5ge19+L+aWzGP2sb/X260mFjZjNa35tsdgufCxF+67BuIjF4La9R
NkPysYEfVe8HzmTmtPhjxcZRhyfZ2bwdSH+WynF8Ls0pA3+6gNaKQeojj4dGyEWvKnDenByW1+nj
+QG5EtWGwe5INyRp7E0sB3njj/G4BB0cWdPAHYuBFaDONWqWx+Ecp5YAC74iBbhFEu+snRXbiy27
3b5gtTUbnZz/vMOQkoOY+mT9YCUby85jD60adxopy9IFwoqEZX/SlkU8eDAbbSEQAn0+pnjPt3KO
sdtHPhcWI40V11qoPDXse92rtiSWv7AYkYpj7sVN5SGk4QVmOLy28wKrEjsheWocgYxwEpIyewL7
aryKKacGJLAggZWU4hbwy98EHLxxZJ/xCXjAukLX7UKIxKyh9yryAMIDd6GRXlNUssbxeYQZ1uP2
lOFoc/4Wlhn1TAuAVHHonHcXj3eBgRIEV6QFNtRxd194iZMfVKchKVfhzMDUQlB95lDHvI90vA9y
9wqKO+E5XD1MIzzD1ANGQxLkcu+UUayItkxt8HLvs44Yny54OWCHWCa5WP2BSGeLG0WNASMd2wzW
7sTR3IQdpvKmsc7kuBsJYi2EtoKHALXJGzxtoXpTT9poENjGtUKKsR7rGsNe4dXAc+wxoXjaVFx4
/QC4RzJ82HxN9eTcePu0csag+9sUqFbCUlg+TukIeZJrF5yUVx+SASxtkVReY+a8M51n8JEhCBEb
VR8Mc2UsjeV1XKvLEa0AtchMzsNZTbL/CkfqAZJof2SA68EIJQggNx0gFPaK4NZjujdCJ7mdROlb
t2u9O6nvDRlSlHlXV2d1sxRZCDJHJZBuQJbwW26ni2w1+PSx/XHhw8+PntRi/J6nmrLY8QnbFBxC
ZL6hEKQbROwsjrFM1UgUWWIYakBodsZ9VQNXiW9nCH/ZsmVZkEhywU+bCs6b4HlCR9AZCX4TX+1M
AOPdg+d2WY2J/2U1jeToCqhLhrhTke0zxzJkZ5C4VAsaaNgxId6wYSU7Gq33zjF4RfkCuA244UIo
HivbIVLA8sf8EO9NC+CNryo3D/9iG6g7uP3KPM+eULBhQrkMpIf8rzqEa/75cEgXyVwn2aoIbY0v
E6QTQonoFHH6mcyFL31+PSkEFa2gClbnAqkvMZD42wCoEODoIVJu7kgZ4OWj9gCHgPHtF7tbNAHE
JDIcwSjIm36mMdRsv3uYz+ULwTlDlDgO5kAaDheLEYUvW4F4KqzcHUwdkyDqKTCvBL1SQPHJ5XIJ
3W5qE/B4tsJSKXgl1SwZDY2IhiNPHIESBBaUEQMuFEhdCIh0He1LIAJyAPoDJSLwwYN7XZLct3ZF
ekViRgGB+QzKD4GTAPs53MEH3/BF0n0hyjnXxp8y3YEUswiB9F0B/vVODIuPAdyT1xjrjrrqSOqp
2LycZJrAEKYBfkrxeTduCXk9wX5KpN7WXMmmxvcU/xqrIezTL/x9+V8c86ym51s2Y+TLcYQorgeD
jukQ8PLnOrkEHg+YNsigxPwMeZVPt9wsF2dPt6A7hnDOnfKkWBPuJrSszc7adXG2GsEP2kV+tThD
TE9IfMZqjkkiwhFEj1KItHmVcsJRwxBLShwhdGCMcbOQFxEiEP6PVTExPguLnUBLm8TPpixdkrFB
ixjbE5rHlVAoDnxWQqGA14oNxmRhAxhRkHGy3qLcZZU7lx1/40+IIc+lCIkk38DnA2gueDVnPr0A
gAJm9vrf/zUlYaeYBkpBm8ivwpK3DfLUWi2nCyn9CJ5wKpduMud76fIWoL4SlQdABWf22OkelWUJ
9RTbGCOyNUcSyP0ohFFINa7+WJhUpDZXQiA7wyHI8t8r2lAFyKkc3hyNWzagrWicIBz9vrLRZgaF
7Ug2AmwO+1OyVmkqyXPKSQ6lxEn3txClxvdY/gi8z4Ge3xPsdgrH80I8vgFY4FeprlNWLoARrSlj
qVPUTDl2dHgy9GhonL+i2mvGbhtP8UEHZYqbxh2lBNK7gSAGMhIBJy6hbLMsueoPZmqGlzcNOrL4
CRLzJkRNVHxfD+JS/E3IaIj9uxjmPzM//hTxoJFVGbajKgZuqf9bapWptyx/JUq9yzjizwuZjKre
Y1bu3Xa30oTCT7ZB3d0VmIoZB3A/EBfEcKLlv2GpNkO54j/e4XITM9lj7Em27RmX2TenWotkHlJQ
Q/OBb9oGOFwFBvVrvSwgAgu0amx2u7JQRJzX7lG9w2mfpuwFHX5hwpFrA7Ix+UfOmEwBgdWI8IHx
n6fuYkNpjgV0EPm3FOk/CU42Z/MVwe3Acv1bhOLBVLkFzM8P/GBomKhB6hl0ouSlNn+B5QIOo8jQ
7XVDGVa6D46GB1Qwmc9VsMqI8IyZUMpi2Luj/rSydxB6fK2wZgoxNIKYzU2Skow+amwBB3AR+Ypm
q3Nasr7kySa2ZXRKHdSG7HFhlcNaYC6qRwnm4ooBlmAA790B2MZjsMxMqAILnISfUOKhiZSeeNCP
NIGBCNIZjYm14AlXLgmS8KLZJo0JVM4OeQcdBnVmz1PbIvNYt6vL/P7e/KLRD7ZB8qFw9r2cF4JP
zkZqMGkpvzdOc0pWzQTxZLEbIwlUK2vKNn05D1P8i9qKabIsoH9bYH8oCYtXKmbMn653SXx9WXcX
QVTPST0qDGDDk8ZIn1eeakmIG7dv5Ymf9Q/WpKrVfdHRC9AHvD6hpCKWTioHBe2d5QJEip12XAU4
P8+e+LTCQ7qad8YsmmNPN4GPC+H/BYGWGYMOFGus+zasj+rqSAfVsJrWUqhlYQwCLNzMBxaMn7ik
XLFN+j4PtoH9sGQPNMiAgLCrw3QYUVYWsiPwyIWa2kZYqcuB6PcxzDCFEKeb5wWKmKv5/Bq5B9ic
oEIgmSR3ICEkGR6cK/ZMV1wRzzN9Rfm15eqd+r38HpvhXShplvCBBF/dyrgEKxa2yxoGGTTKWn8g
dhu2mFhpfNfdqxhN7v4U5qbotFyE4nU0JfFWQUZV4Kd+MW+YxOMZjssTC/HlsqGBvnQyq+cyW94O
gwNctzuTYqIDY9dfzNeJ28W26foNF8BWf9QQLO1YuApGzV7nv96m2HM94rHIp6kLd3S11azw6U0W
9NdnNaIYnI5wr+rdAXJZJHtapEL+rr+D7nD9uGzUsMTfzSygSdR0lYYeAwALPtJpSr7nUsJZeYjs
Fbxf3mkUQ6iYcUL2Su8eShCaJpJj4FuZuUNhS41trCfLZ1jiZ8StPiz+pkKHlFrZG/uaFA1SPW5W
bHV5y1N6fFB5NkiE9Z8n6WjrtBHCh/c8fhwhtVMkUyj8NO+y1wYqZl3BY40Oi/HFtKPepDkdkNs4
jFyCpCVAB8Q8QFwraxka3AN7cdiSODrjJu6jWH+8qQ+zOEF0gni7h3nhinvUo31AWfWhYZ50P3Y0
V9o3EKFPur7YZyHSiQuI97qNrawrn8qvCYdvb00QULs1Njo4U8nM2bZrksvOgk3Uo+OmU5qtc0Yl
q/ZdgcsGKQC7W9whF6JnfMgoZXJ7ssUA+o1OFgZVcA8pbx5nso3H6RZiENBE928jJAHZwGprYKFh
CYgECFrP53lbbZCrzidv6VaeUReNpj541LHs4So9oJLhkgKFjn+shIPb4SX8g1c0lpfes8XyrPvB
Kdd/Ye6HILyIGePCGIiLldKfynBtx70O5DWD+Om1JrQfHU9L1anibk9qbTAtFdvTTe93VoWlZFD/
ZB5fRP9pwZO8fAiOdOLLmAnWm0BVNr6+VwkU/uE3KDhxIYvprx8maw1bq43+MwlTKjXOGkruB96X
nxM+1H1uhc92iSoqOz63SDC6AOHkhAeJUDBnsoOtYW41wSf97nZrYr/7cm/hlKN00pk19JJQWnaf
A3atGJoVVjVTguJp3qL2e0Iro5+YBgzb3iJuoa7alRipO9djVyLMvc1lp4C+DbI/WGd2Ck5lZGM1
xG4Lvj6SzZdk6vjavxv7tl+UhptoZipE03e6FO8SU4cJSuAvgzd6qrzs/jSlFL0dnsHr+Ah1SlOF
HOe6h7K7r7GVjmSSZfJ1vumLBph7LdxhIx8ybnlnfPfj4mNtVL58msJncytMVncX67HFfOYE8B9T
ql9MJM+E3xo+EDgf5/P1gIgOBVlI8EYGUCwfsY5VqFVtn27hSQ8TkAOu7gFuL6YULuLgxGuP520J
W6x24IaU1uQof+Pudf196gO9G2XxunBXXQCDwFUWemmOdiU3S8BhFanqm7jtr3yZMypGnjgw4sWn
sDru73VJdZGMF4rrlJeo9vmTLFH8Kn8K70KlXM+n78y0omhBxs9sAdwsl8j6ifpYGuYWJyCm5Msb
y63DAjd47VKs28CeOMHegC+geYdoGrzmWI+QOxh7hinZN9MAggdaQevCoX1sw8vVhBzk02EEMCrA
jgONuQBQrJBtHCYrCW/fwsxPrAsbFIN6cBJ8dvuRm0JLqvN+TRNzSz9MZu3HNKLCodvw1b2L3wqu
vACvybsW3G1SogtCdIXjJPNZT0Ig7V6oR97LI1kFeM/zE09uCqJNRpeRzXB5x0FxnZ5oZkUYVbb4
f2RQSXNowrSgAaFwfY5usFq/oQAeO9RFd//W0s54/TC91su2zKmjw3RjccLcDdWvctsAv2obDVz8
uQMyDViHWnjf08viTZXWGUPBONtxGfmm/aaB/u/p6p8m17/KbRlzJ0xUmC+lT/9IJnJZk1+1VGIM
wLCodK0y9cSSBDIZTO6uZIytXTKSxUpWD82WmUn8M+o4M0vnr2h4tzZD3q+xW38//XE9YZ2MAeDV
0eF/QOicfkmamQei4GQQiDjI4G7jwQHxOJgZr0Wnjdz0Adl66j5VE+J7gbklYxj+cpPGH9Yk/7lJ
HGIYgqlh9aaN7gifH+v8nN7+3/8R/68ii2Iq3LlJ7Wq3TLt6Q2DJih/odRCBNEsdrHIUa2WnQcC5
8DmysHvFeh2kCP74PJnAQslxoP/WOztX7ERz4Ib3WJGdZy2cQgjhjFiJC3D0PZMXJHR95KYvK/3K
rQF2jy0hHvD16PXNoSAOVsdUn2/h1JRmyblBhtrPnh9l5rSc6eNEKuuC4CWzGMUhfYu7CS1Dssr0
VIvW9WKL38AlJ+lhnXct12Mast2J7kNzxU1ysRTqPcGtNOcpjx0gCMIPK/vb8/w1efszA1WmTC4V
RQODKumP5/lSrjcxy171TmeshVn1oPCIoZ5v+RpBU0/8yaxsat7o3KHZyvFioXspvU+oPCk7T2fF
zGVbwM1RRLJef8gwekS6T2j5VMO8p9YULy9swz6xElM+iEdT6o9N8jdfcUX8b6YY/7yNP0wxHu2z
v0lnBmc3P1IxO2Nl5Rk3597DfkDEuu9pACtuBdp+xcd4lGtyUNZgr4BavWUskJB12Kauis7uemaP
mNzztJnr9BJ+WsRVe0Sg9y5Ur583XCXJWj5eqJM1wcZOuqI7p66w9Joys2bQbODxRxlOX3EqhleK
oon3hMlSAF9QVqhI++8/j5x8PYm063urWIMR8cSFOZntc7AL3VWeM1FeGA22qK/CYnqQ+eo20/NJ
M1a3bHN+3cwWNLG8kpR2hisyOwFGCqyEs2WctDrO4XuywM+ndooiCmGdwqwV685kFhE/9EY5yPqs
xPdCrbF0Chq6j4D+8EVyF9NHRfJ5lVJrJWeTmQ9kbHe3EVOryi5mhvvRoznbj2JvNKGcfD/1rZFE
V0geDyvPP/PruwoXVtt2tGNRJidoC+9ML2Fp7BCC4cjIYYQPt5Nsetq2N7uISFTYB/lW0C1NZzCL
WZE+gxt7Eg4qUI5+iNFAoKgxGh+2nlNujcvIf06hV97c6Zuc0XSUQCI/m5tvqGb6xsmtXa1r5yRv
kBX5QLx170yr4T2ZNzTnS0rJCRzAswLuBQ5tTwyvogAnckEJe7HOZXxHqvmEvO6gsg/N9qQcFGbh
VMw8MC/4+Xuil63Lr+6nJjmbmuWxJ23MF0Q8zryaWsewQM5W99E/jzNfxxCZrC1xgAF79MSgZk5C
G/VyzI/DoT5eAPPzD/CVg+AXdH/JSVUC5XduXwysZ/OLqYPj/qK4y8fN6heNzkgVc9I5pTzrt3xb
d1+Xrw2jzjXkFJlzaajhUF4yHEmjJgMhWD+DdPV4WsmMPsKm/k4k83kyTpg5xBo90+LUWI+49u6k
8VskJ3b7054diYMVPeuscLOvAUIiKg+Stpy2B2rcxhJO0OexgE1MKcwROb4QZFhw0WqGHI2u+JkI
epge841yxea8hX3lq2+i4lKF6hnBHRx3y73dDlS601iQncdABEd676H6atfywx0QymCve3p9M5EA
kcTp+a4Y1j0ebpa+VrbGhlTt8s0Qh41uyZzMVB0AIZJ51hlPYiqURu07QsBvauIzyte9ugO2wpTm
TueEYKGDyYg4/9ld6WI9qRwThubgbrx8/JyPXAkNv8Ft9ve3XmbOQEN/lAOd07yzJBw67rYh2cK2
Kp0HnK/C7Km6wf2q944xMuAkOJu4xvaGbdoTI6h+Iy1fb/lBxrLYHZA3TyzSIvbVBG+amfp29/IB
Ph0ZXfv2XLToVGfJ7s6n0uHtbFzxVBiu48QVs5jlh4rxYIlpjNLWSaiwKckiP/inNZPMvEthi8V4
ZVRgpFzC+lzYtyruQTUzuG5gVUxSetCFwYiKf9L4kuiWcvC8O41mYnz5EjGCs/49NZH+cP77jdq4
ukm6hvufiGnR/47az6ws0unzUe+U1MbADK8M6XDdSUSGEPqkeOpjBCjvMGx2yjsYOB1T94GM3pJ1
09gO68mMu2kOVyZk+cX3v18becN/AWHwjJ0yVpu0aSL/aYcotFI6TDqIHVssR3Zk9TxiWrovBE8G
sEhm1qnZ1/brs/sco8PZuo8CYqSrFH3ft51xkhCsDiTCzEH7FEv3ntoMlmKeEavskoYDLbsPwOjD
wJQ9yQGc6ZXwLJhTyiO8SgIDCrvzWLXwWEUSfJp0x8lc2PTd7LwFvpN8VbHTdT3vlmAoeO4eireK
CWeqKVzs24pkB4TuZiYCZQYxO1tmjPyLU8XWmI4FYffxRlbr6YADhyeAz8s7H9UfAl4VvBbG52Se
zhH0Gma+7pZTh9unbQBH/0qeA31pkEwDYbJsCgv1auJ+Mj2CFCFCeU7MZJbKpnj25ca67R7ob/r4
OWthy+tRe0zepTvK56nT+i8EZ8/TsHtutQNFwwuLy6gE+TNiDIX5tNbJW1pCNMGe4T13L/kRAV2W
HVNIRco7wEIBefHutAfmQcnIY9Id4weUNTxOp1hcDtK82D8Y/WRep6bULCV8AkYDbH2bGyZ6uvJd
c+vdBWegIHOv7+j7pkxzYNhDz9gnxMIw88dcEOkeuZw6k2IxsyTAwHW2oSUIpavk4F9dys1UNFsW
IKLR98ca14nbCNM0hJTtbUpVG91kkARKY6yP5goV6E46AX+pW5UXqpltGWNTqAfI/DBMAnlpseZB
tLN+TSx9K9IYWgGmZROTFBTx02TxWgsrRE9Up7xBRBupjX3NlzInz7zJ5jhn5mUqpO6L4VOkjXe2
SRDWhWChsQcN2mA7vwNempexbJ/3UJ20d7ILg7EFb9W+B3x57x+sIUs8TD+a+Lx/vVPxVsyXsF8c
tv0Pl1wWfCXTbnJP/hRoP4xi4cGSv1JPitXfaNjLlu7fd6/BO6+ec82bAtN+TLbFCl9EgbFfVvrB
ASf8ZLQCxlho9ksxlkurouabUQWWBwzxVMQC2xwDugP1av41oTeVxK+j/LI5kF8AH5PMJe4NNDJf
HfoT4UfHYuiFCcSK+ZlAL3y4MVMv9iXsccdIx2prKhNzhsOwUTAlJ/D3qBxlW4aBxGVB3qmXCBCZ
IAlCgBnNsV2rJ2ErXcwzTbBqV9uQfRE7IkC9m5dVjkF9ZXVvb5OfdF7BYpwXgKd2Qppcjfpkm2EQ
jVPCjct88cgIiI2Oh4N+BXFs76SK2ZfCx4gmfkB6GtfqmHuSYgLlfjz2d+CxpYI4noKbKRBV53Rb
CDBznBe2HZV5gyyXidegPOSv2PGAjiVUdV5Ce7nwZNm74xxAoHjZwCxQmnEuZhKflZ8ICozlQP7y
LQT5ASeaZAW0dQ5y1Md93ELIqQzzPIQpGjHkXle2j8XtXiccv87EfKJ9IxuCc0mwW58/Fcol2Hf0
iXijhccbrWLIKnrt6OvXTlg2y1dMZahfbOF49e/gcABKZ6ZKOQPUk36MTRWkvp9z8ExtFgexacDe
ygMmMhqrWonHy/fAtp8xZuNhpzCpmcxzqmVfvJpCZzen+zPsHqt6mD2h+hHS/ORbO/57KPg1vv2j
GMIRbUoomFAR/X/TiYb75FVPVfG8i3BEYYjFe/sFWTI33zMLIuc2AdPeXtxkfxpHA6VmEujBDV+Q
JeMD5nfLiA9HzE3A4+Zha/3QUrD8lAHT3BUV/2BOdBNWe71hmLP9kzmbn9Xq36//z7GvY5jFTHNC
iKNfpanqH6Zzyavp1At2wrsbhjb1/PZDp24rLvJ5ysPEVwGEDs+PNGR2oalB0qZtvqNmweMcjywU
LXvkHTSCOix6SNzLMKPZj60ITYmeIUroot7hbmJMw1LEgYs5BLB0H6gmRoQOfUCHCcDEPWNspq40
W0EWR/4JIopYDcZMKB9gmqFq6AMSfxrzLwaDoCbC8M7/9+cg/reIPlr9TpVxBC9Gpv873SiYTndv
80u9e1hPtwsuR+ME27y0yWydwb7PL2HaWSiNqN7+kulM/7Cz/s10/vnVf7yCu1jJqXJpagCg5L3R
LWXBbMHXZ/V1dkehCEkX0FM0PSK/hyawLi14REfl4w6dx77f//Yg/lt/6Z9XM/78H2iJrt9aRTbO
9Q4qzDr/UCHWXxYoLW357WlprFk9khhHhILib9/83wpykj15dF3moSh/PIdbLSbi+VHWuzt5vCdC
7UFMl45VmOBV9MyhGhHNkbsfOEWef4M1/nTe/n0N//z6P268rYqqqrIKWIPF+2NgklBgYD7Tmb3Z
u9kPXYiJP3mXjvIIHtOhKpjJI//N23ZsD/9xnCj/vIjRavEfT19iUqf20HkGCWaKuEbR6hHMh2AS
eZ773AV5hoTwF39QafqXb/095P7xrX0qNmIt8s4fFnZfFzQJGE29qLEAwGGKPNitfokGAofpIiDJ
1FfXD5K+YpvEFBolw4y+aBqiv9ox2o8JGNBdUpicUGaJat2SvBODoR+KBl/06TSjl8AiAe4lwLeC
9l9c347FiU4G7ZvWST2EqwwpwY7vHtHAK3d0oKsFkykyxGzrLHcec8W/fJXr/r15Wi9sLa3JnglA
WD1hVNdfaRPo9C2/DHfCKMOLe9bhcJcjpZdU5QHpG+YU5D/+o0Ev8OIUe2EPAkUdP2OQ9TfdU5yF
j3TlhuVzXc64qKstbzmnviB2QMvf4R22hQvdW9n+uQYI1GJ9Myw754ILQbY/73EvdYWnhX0LSxeG
pW6h3CfwM/QSOeb0OMoQXnzy1VYYjxIIDtMS7YruzYCSOt2Rs6IdG766kERPMsgAXwd5nA1EA/K2
Z/RoVHBS4/d3wFfpgPCPESSoiennPBmuQgW86EFm8UTK7JdDM3xehQKV3sWs3uGRfGEnMnGn5v2d
kXTeBfalXe1hqLxx9FoQPw/5SG+mkQWareNjFN7g8jMX+eeG/nLE+ReXlIoazGT1P4SdV5Or3LVF
fxFVIgnxCiignNOLSpEgEAJE/PV37LbLda/L5Wufr0+fbrVaIuyw1pxj+utqC1xFKJJZokIQRH8M
IjG30HS78A0ofQza9yALLbpXpAd3DeYTh2azzre4ldcU24KbUPH2hhC45vCUpFFhlyceS7uBR6Br
gac9oPWjrLIjWuIJ/RChyur2EcgeWCEqVK9Ylv8GWm4bJ9noR5pjTNNXQdIqRVCymE/dHbrWDgRO
f8quX2jj//vc8Z/wp4amdQ1VV2QQ6f92z2p676tW8S/aGcYwKvr+m704NTEirtjPp9cmGf/33/cf
J4z/9Qv/PQsC6LoWf9Q82lXkYnFs/CVTt/18T2n+5Udc4/12BMdMnnhI8oUXkgpTdUgPxvS/v5D/
uEfvaZ1er0MIQ8f8W1z8r3HDi+reL0kLhsyhdJz5mk3Vc18xgU8h1/as+xPEyLZZpnTf1xWBnukU
ufsj3fLxoDCyY0kC32vn/89MQjrHfxhGyU9QtI6uGBq5Ff93GJV/YdT9pj1OyQZC65VIq21vhvS1
EQtpAsMeTB9cQIZdEiBJ+eeIJFA5Vx6tvaG8SXEQ3ElVo4Be7NuBOv1Ofy7gu525YZPfoD0tLEJB
INQa0qACntRYAGMRbK7erf0rhsSU5OOYNpExzby+YMM281bF7Cf4sMBguis0PAHbDMWZGff8heoL
ncKb7Gyr8yryARROPlVmZtaXOk5Bc454xdm7pZPg4NvCd7TX1u0j9u2E/BhHzfvJRNp+IIr1mn6x
h9DFK2IxTwkes9aWpXSndMCfA8QmbK4aG1tS8wI2If3fvb2jX5t/7xJsB9qm7u/YLplluAOJ7DVL
t3urXPn02XUR+bCjElUNi6khor+Z2Qz6yKmgmf18J9YHBLtT6M65yV7KFflHsQuPlAAQcVS1Ez1o
EXlw9X7gKtlbAoiFJU08WOZ6v6lJrIMsuJZSPcgUi0upuTZzEA6r0rNCqDXo7U71jSeVb5o3+uhD
+syoAwLAFsRbVhZSA8BByH5fCRVcyiSvmAxIV9n6HGrTokJNhq5O4tqZoCvgFPD3o5s3lugN4rZn
EBdbf8AgoAOW39jx2J8btkao5a458WOsZpNdhlZ8brCJx4Xa21LOqCcmXW6kxwaE0JmJpSzYdqa/
9whX2vyywa+6UaYXxaJoSUTMtIeBMpuHUr+FnFLuMgwkoMCZVb6Q2WIyLCahbLPiefO+VukZkQUa
gRgwWk1a1CYjdYo6kmwjoJDnaT0k8xW41Vqay3N0WBn3WPq8AALM2GMRLCBmh1t4M3Do6jQYfRv4
toEege15DHKAekLOJtBzKFaAqYgwBkU3onyN8QfKbYXGr1hgFmf9vyiJ7CUCgyobmTPvkfQe1VJf
bhFHZBR2qB9dJd3yF5VQjMeivZeg1aZOe8qP7JuJyMKtv25JvESGfkeM0VvULwUgyrYBqSOg6940
v5tQyPyRsfKe8UyHRT/kU4KqBqy7MLltAwLLpuYL6TS2GrQJVCvhCi0ISWE+o44u2ye201Q50FyJ
QvFEPvVmFUpUY9rrN7dsx0iDRhjbZYwvAPMAO+PvUX9Ez84trQYBcQ3MwcSyJVaXXLONPgSXwlW9
+P8GTUOsI/9tidclI0FVRVoC/1P+79gkecRdhXUQ7ySCQL0VJrWh8Wg3+fhtWAnz9L65MpUHtJfQ
hCAQoaSZ2hUtdi4MBBmhhdOh7dO8rqK+hqCaWEj8Tm+bS1m9fbbosQ/+VnbKCbt0ynNUsCBXn4PQ
Mofttdn2RqxKiCchMoeiEV0KPG5us9UFmd6iHlUt6HmEnpUScooyGwsnZ4rGZUCqqvmk9fKdMZv/
94lEZtP5HzZghkyqSQ/1pEHK078tv021qeTEV5JdNaYN6ChE/Jp48WBlQB9jEYU9V/Bi0YENVIjs
SDaEPBtxuTdkEYcX6DfA7TCgujEFeYlUgZ2LgNL3SKLODui77C6cJW2NCxhjUZfEg++iAQEqFMDv
lQizqw9QxZgCXHnaTsNT1RWHH2ivwLlyLnTipuj5WxRW+MgfxAR8rF58IflN+bRuBn+E4+qlisBP
9U5bQPyl36mlqHfv+0iU1Y+eIOMaFMUKYzfAXoZBE+2+McoNp0SjmVA+dmgctEcT6+O1FXPT+9pg
rtvyWXA1xFf5QLYJdHomNzjxV0bO4CqJ78BdFgjKeM+DWbxTOt/wWX3EmoUyqWej/2iP7ZFfxuME
hZK/TMw44rdgooEIWwOrZCnW3ssjk4h3vZyZwjwUKgglyXIBFLdPgFF/Z8pKATrqAUH3kautKtBh
cCs7f9Dzf6DPESB1MfF8jwKr/j3mY42xCzsfrSus4n5/fJoi5kS3i7XLBVOEtw+LBV6cAkox5pNR
jNmfdAoMFZzefgamvB5qgvQxpOsFHcYT9SA817RLx+/NKLKDNVmQg3BF0Qmhh4+6Vu4bxHnSRseT
kqOS7E/wcOAb7SsOoGVHRW1quhFW1RBFcjukDXjr8kNRX1guo7FyUJBspxtNGBNwY4PeuCU41DGd
Qcl+rwMYUgYRlx7afMRRrJC/DjLJJaGb03isHmLAyVCauETf+3CJgXL2GaRzY9Abh7gkO1jukEuN
3uvuuJyW+MVlqClCJf8ZVlbOxqePPxR/B1Zk6mfjZIPo5pBiy8QDvoKTN/+4FaJpNApooAUoNhkT
ljSMltICDzmvTvjburNqZU61ucyGVV2qJx3jQnrLcTYYJ4FDwAcKfyXCNNAbiMBh7KYcHVzNWNk4
Ak5mh5Sn3gSzY+9DJMvguEcJhxYfnCPaFSGZxUc8lE4wNqCxlDi7/Yk0rMcfbBi46oB8dFB9k5E0
E9QWSAoboJT81nIm0otDvhMi5Raq/vcSSMk4w/8iLb1NzpmPt2TVimIQZil2E3Y9FF69D+SXzqRE
0e+fvcUPEmoO1d2gXxUOlQOvF+c23A/y7UWfgdP7WQUbEC4HCQN6jsHGn+F7QlDlrRUMq+byspa2
KGYhKiBTmxZcR8KzgeZrDiMRp2uAHluE0V7OlxmtlheefSxxQR8mFai9YF1c0z/4aIUPkqRtrj6U
SIOC0+rh5IMDAeqWJE6sSB9MtglvHqstTWD/HGzwSD0DADBc0EAmiptwhOaHCDIL9wkCoQc8jnkw
6PZlkG0INpe8bMy2ElwEGbMV0j/U0zizQUpwHQ8pAqdccPk8AG5mDNhI4dEVVbVqhH9fGPHxa4AS
GFAmHvaGIiCBcQ0blI8xpOfGO5xlEziJhGx8XeESCzFugfxCBgV8Ae4Q37U18kA+jjYOcKW92cwT
M8+dB1cOVzYlNNzuOSaiYGTgCKQbj3IwGIgNZDb8THGwwUMWUclvRnUPtyol6VEN06TGT4w4Qjij
kd/9psKmoSESkX3LHKiQHmn/ESKA6o8BfPCesPMZo1FNEaqTvizBYC4wdnmYqQJ+HxA+ooK7q8vw
Tc2gHPlUsmgEERdiAHMQHJFiJhxcBUaQYP6DTtJdVePPNL6Cfhj0ZgZHDxQzBW2U5n0CHjiiwHJ5
P++xhJGJlAVs5F8cJ96cXSxQbfNGVwy0tow9soLALOYsD/tEhrqX6RN0UU5Doh4mC6wTRFagH762
U29SYbQ0qGGYuClBAUDX1sVxA27JEhlCs0loASjBUbIuXXFbf3nfBbCq1AkdGjdc+B7ctLj/XbL1
RDCdkc3wXvHvATkLjoijN+4aRjbOJJJtb0w/bcfO0U32CkzxDD51wdChj8ivqt1sASTIgWAwEpzn
GpAwbrsRQJIhXwFQUQzj1cWN3ZKwo3jI3AljCcuhQ5KBMTKpWnFr3HQ4Jdk2Jf+1Gv5gZUYb+i9L
+pOUk7hZ3mta0TRDoDiLoIFw2X0lXEfKqzfGTwecmQkJtv32D6jcHmd/81a8Z5rF2HxkByGTF8wW
LIFez5wpIPAa214YKevQG6b7y+rvoVXloF3Te0O+WVP5qJz8Pfqjav9Nef/0qKb7UDwXBa0VHZu1
t+YfOV+LFEe6/+vf6Z5fG279pcLN760lAK3bzivfi0TTdXqN+E5+Lafhkof5tGTUu7GQFgHuZPku
ozx8pWhXz1xVi/KoL0IxIUypn6kLb1+Q6T6kj84fxA2XHbvBjGyHbcxFgjqGlt4JaEZly0t2fifa
/lPjoS+NhxjPpb+PtL/WGmI125zGN3X5vplTY8oezZiq2x4mill3B47kQILKHJFksIGE9LwI69oJ
r8xKwAYEQqdDxg4Wc0ZaHNEQOL4CPrAz3d9O+PFjPIBYNueRy1NI7geSA8gM7MYoX7gT8OSNKTdw
jSOQYulc4c9BSMxUojNNM2nhHNXmab/qy5MYhC44FMefQavFgsVVOE6xK8OedjXSTaDT4Gq4DEum
fG2Y2yl+S2QKrFaBibIK/KFDNjEokvqBgYQBkBHmu/zC8AfbuAgxeRpLA7puh3ihC90L2elg7MTN
NarwGMO8m1dUHn7wFAoGTn2QWpB1R9xb/QBPJ32KGRpxUkxE4lHE86rcjzH8ttZVqFcEwvE1Ubjj
UXpxO+iguvSRCXq/dOV7C/wGn9ao4m4jtHwg3cQYw8p5GGxU1LWlK56vpLyJESdzDeFgdUueOBqa
R2mQTIS9NNm9ccgR3j2SbBb1hcAvHrArjgOQMqjRFG5/g/hlEbQihgwg9vD8GdIxqWNOXaKr66u4
/fyZzIEQ7i2dF1OToO7NezjCaevRZscKTjxPi2VZ5SUFYwIFGDhEYkA0IB8FXk44FnY3usLi9zD8
8TcfWXXwHJiRrcxumXVIe8MgR1gUQT6KDXMAVzkDr/0eBwJjiHZdYfDJOFnH0nn3E/Yt0YDqJj5O
rJWjX18YVHwYZV3yIrKpcDQHExhIw5QuUgfZ7JytJ84PBbsbgnMeIBiUYoh8M9gxpHGCtb4YBsVJ
UKEGsYeG4UI2sSNOqgaOH+ndoH0iqQYo8Dn9mOh/TgYrXHjgMZeIX03gNYX2EdpgQm0oNONLROMH
iKnHyMe6begRo06MjHWLOfTiLbYWE1QxbA8hUtFil4wxSsEV/gA8KVgdGbCGgBfgRWiJ31adcJBi
yYoTa+pB3dAWOooE5i7QJ5xLAjYCjpfAe2XgrTQArvmAdZZdwZZFhDFpljwGnHGLVwuNicqYekGO
ftAnydmDCoqla+xZdOCYEyeppYg0I1KtEKlwpcarAPhpvfbwhHdmApEewizWxhlzcbJOSRbwT/E6
n/eofvQc42geFZGW8hekQqWq2ld7me0O+6GMsw1JGnogdEvUXZR9XolIu6BhIR+Ry7M9GqxwiLLS
SCbJrRh7jHTI7uELcX+tkqE0B63t5IIsMgz2wrZvUJdCd75k18ZlyppgfiG4yWNm69o4KuEb5Zi5
MUuPJPLDC4zH+K7nFciDLjkksK0OCRZjba2Cg4JIO9BZGZiDz0aGhVfzHCwCeb/hRmz4WoIVcvEq
GYgHJYyMv80SmyDWVD47JkMQBUTK09/GiV2R4Av8YfoFnyAhLOqfk9F7j2BfPJCy4Htf3qk17uMX
Q3ryUlYiUEpdGBv0S6SqIMoh10N8tbzrFCXjV4cH01436kEKdvlOma8YT2QehMYG1zLAp++xXUQR
nyqzz1GZKXzHmHZ3ClbR3yn2B8q6XVKRixmL1vJSfcjL+FD/HHP7/lkwQA4yjYSH8f37XPgInuaJ
DppA4EkhS0JjKDB8IT4HdlRQNGsoU+GYtTscJL5i0zSBatsBARoPvIV+guA5lrE6B8tsHYKbT5cf
UMnyq2aQZ+Sa6kv61iZbDJNXQtllF04xBhEnIx2/BAP0OIpXc9M9d0FS5S/CRe5cnBsSdLhk3ut8
RpDUX0jI35QqohVAdvWNjQS5CrU4ozw6Opr9IySqCzqAJGyzDcSXgJGbMiwgEbFdEN5azHfYyxuo
BF34RTGQCqADkA5kV/CPfjNgG2SbGEeF0fwHdQfRvQ9Q5IutNHvSbr4Fop2hME+TwbKQRiZvHczo
DWP8NGOprbrRUhkrq2KcTMi04d/1Arsz2ziTzVxvzN4Of/nCxMoqLT/8QpaIwCLEKj3ZwOZAEdGM
8JXPEGIxXfLCIaB1x9QQpiwi52w1+NkP2xCB0mBa2wrbZTllTKLQr7ON+CAtSMY3hsA+i5M56pFz
ZSOjmNQndenvqpvyj1OKr747Kdg6JFsGI4i2uZuACgFZeW7YIgFYdIOZ4KLGEngoUCVP6FcnyX0Y
zvvWmwU8M6yYmcbCIESMpi7lTZd37cEoKgYeXSLsZBh5E2Z/01Wh7ykjCWrYDwCDhFtLmkgUW2Dd
D6Jpe/Rn9aI3Y+a9EkM0UGBn6DwfEFqHlJH5Z9J96IxNMogrkAFTWUa3yKFdaASZ+U84Hi67Vhsm
OW/6SzDhZQmcHfdxTbmHHt/iN1WgjcmuwoqcsyKgA2JLGKziFTp0SKn6qJnRbaQRKez77Z1JhBk7
n6FxY8lWH4txBpknpKokyCKqSyrZ4NuPecXCkSRKE+KUKiTbmGzgsY27xQ3rKsXbaBAuPCyIP7Gv
YpOdTHDToBCf6qDjP8t2Kv8FmBR74/4HtQGmU5JVgqCnPeE/UVlGhkuJiDsQKGsRk5Ne6ym9UXQt
M3ZXrD86LDh5o0RgiB+kGcEWGCqMGzDgi//EiC92BOkThBP7BZYCND+JkWGkT8ZiwmYSPEek8SXP
dsI2qu+NNViZHJRkFc8wMHzYruccSJ14X2bt+vaFH9xALQfJT2REdDDXAs+vnDzxaNqOApDv7ZRl
x71se27npM6VJZj8OTZtKKegrF3shgUmNSjsyy6dV+LS4HY1fEW2r/EywgpIm5HaL/xnoDp45xYw
38CVSiuFC8wftf2TQTmGZFaeUHH1jt1ZVif0dnOUd4ApE4cKMgPZSTuB4/d23q75Ofqab3q7nuaU
BwBqw96pK77bBa7PXyqFdKj13dPvRuJr71Te6h+6ZnJASCI48zlWFsHz72oOAsaaiTam4HhgQ7wr
b3x6gYqLcucWnGFyI4TZien3hodaPAv6aLmfv/vtgdAo1pO1TcxIe+DT4PzPv+RDirT+jJ0yOPPj
KVO4jIaNp+L5mKwOfEk+qOKv9+p9Lp6fDd9CC8Sj/x7295OxeA4iB9J+uuNX0F9pJxQiPhudtVDF
gNuymYsJ7qle/ra3Uo86E+KHC6ieGscAbPablUaJSI/LhlA8tuhcEqrDooHtpDpqBMAH8GjQ74xx
YnMzkoo7DKFGEAsLQQUd0/gDyTFyCVBekK/JzkF32BGJ52LaVSm7/izf9kYCGsMlBVUdujrfK/nZ
EpJdOoWXxeUBV9SJgNt468+gvEk41jy2t8LdC6FiCrkMb0xr4aVVkAx8IampVEOaIUVUahfpSp74
LLZkWoqo6DDSQsXBfMMqFqIwaz5aeQ5UAyeYp6jZ36NzTvZCS8BQ8fwSI0QmNa2EiF+Xzhux952o
t3jFb6HSMEfDyYr4s1HFELJjybGkdwJ2b6OOQfAh9m8RkMb9DiOKNPdQBLxZiKuT90omAsG/fsDR
toCPpYEqeFPkccg79vwcKDBteIEMKK3NXSWaAWMMkHr5rG39gzzvTqtTh6QM/yav1TWyyu/hQ27p
CasuDa7fzTC4Qn2uB6S2FPRRhdLuWCvLLd7AYb4X80T6zIVbn9xDdvKo4fipruhgoSuwQ9gD8bzY
1wxh4sprD1xP4i8zRljU+XDjU8cAS2ncSy6WL0XMZFztvot4ZRyqmXH7LrIFDpRwkBGHxieL/NyQ
wZGfk1W2uCR2M+vsqFOMpUMkozpuZsquQwBQcf4UVnF+T5qZfzQn/P+WLaRDtkhWpCB6Z48j3nvg
Co7+5hudDLT27pNila5V58aJ9q1ilVKa36qiFrEVT1RueN6VSUJQvTEnRIRs1Kk56e5FglR337rR
qZiTjbiJV1jMA+6UeIdije4Y5bQIySDmym1EUFS5FSmJIlCxXJqTN89eMV0UXDEB9i82fQigbmKG
AEZCwmRJLlYy/26b/k2EeyWoqMe1W25lqm0sj1MW0QW2J5GwxBaTj9m29/ouk3WHz8XiQEQw8kC/
tDWYPSQlXV6EWnkDeg30efjal4RF/qr2Qc8RP55pts6CmkciDRXJhAZQyysucPGv7zY8qVONnCbu
Lpyj6bhYIeclg4tEKIK71EG4xD+yJQLTZYrYiFvJ5H6L5zJZqIDCCd+gdnOmLr1D7zYmC4oLWlD0
jDkQcgqcCnuR7hKCNjEFXVeaC3mBmD7AT8FhJQdhWbLbuWzkIT1l1DbFsLvE78EGTrNFhJq/offs
vomAk9byqpo27m+uDit+b4f8eGteDAK3c0xdiTozBdMN2MrBGwgKHCRq04Vbv7wtPcBgSUl5VSAZ
9LC/vJe/fQ+Dh9H0o+v7T4WMfsffh3thBNjkR3ZYYJfPvvhX+OpumuOFJVy48mlwLgOQlx8KyldV
B0g9xkFPVKfIgTEyW1nq6/CmzqsPsw2ofYDaoEce3s5Yowjydn93EiMCqMg1E8r30ACpPmQHFV36
oXvqoD6BpHDKbhjcsxsdauLvDmAKam63nOGcJS7GvxXDPVOCGPXTnXxA3t0lfqY5oY8X6Tfl4b3j
9mUGi603xzI7RDcCBaaaAHyvxcM+ExkCtgnVVB4HBCV8JrSXeZW8kM+o0By/dXzSmSEKs/9NnBJT
GH30HqOGw4rv0HHJ8YEE/1QqArErFM6YzHgF/iGaqLOQSCtUd+ZKTNjK/cDY+pdJIaJ7CM1BTLwW
QxRZEkzsw/DQQqsM1x86FfnWFGFKy2CJD/rCUcf80910N3QziQJa6QQCif8uit1Z9OguTDwPjHo0
KdB1LsRQSPs12neO1R3O8/igbQCRz34kAe9jzQ7X+sufNK48q4mtzdbglhbSjvXHqEKbnR/9eYlK
koSuBc33QUZACJjVQZdYhO++OP6gE3320Z43pq/0GdcGOKUWNDupMkcFAE4MnJBQGjCq4ENYt2KW
p+brbVicCJL5UBwFUJq2PSxtA/qJ+EXwoje/8XuqcwR6Gy46HyVZ9CIcYBZdAT8CrAF1wIxajdHX
E+HYpYEmMh/ZJl+JpUMeJ+4MNvKMNCJiT4CdYSgcYHIOBfAK9DDuYhqbHRrsf7HJzNSHdrLVgXWG
C6YCQoqAubz32BIVB5sPW1NR5GSbLkrJXLXkewh9G74ERh1xf8ikYulrejOjDrxQVgEWbWXbgI72
dc1FBx8k5WC4SzCO170ZK4izNs/h70qj71GbabMeMcbaTN5oM+w/OYAdaotwzI3lF08q/KKNfDLZ
s0XTaJq82iOO+7l5p4rNcNpO3+tyQadakm35UDzrg7jMbxkdl4M0fw/j3yK6OGW1/+Ar7A00dVOE
d0PBuTv0SXIi/heDFERRtFxOHN98pZ9XbgahLnjECpRIzx/x7a/SL7VRXPW/aGKgDWfDLvQTc9Ug
5yVx7TIEfliiJzh32d6WqwtqEPZagAJJPjLxcdqEWQgGR2U1FSs0StSzCkD0GiRFTSBAfPxIdifd
9QiulNfFdyoxkgLS8kYy6eIom2hl6cOuNPoEp/BzrHVXrC8BbNDzSUYep4pSP9eSPCnfNnKIN1qT
3eeKz5FpGE1G6dsF6gmIk+BMEWj8aIUIiDnEaHIWIqzpgAOu+ooUpqGCYYK531VUi/VxD4w5SxQ0
KYy8NoUnhg4iT5AWpqYVVQ4lD2kT5TDz4GJboMZnnVV9v2gDGrz6hvjUNYqe3txc4oGBdkdldAaL
UXbYsxNb/x2wVSuc4MmgSXp9g+HOTqV18lsUdK4INE4cydi+vVFR9hn92o9rEhAsjXQ4+WUfm6iG
o4mMuGaaXvZe1Q+1kdRbxbwdhJmXfYVg/D1MaMmZKznaqvoibXDC9JvaDinmQ+992z953evaXUIA
y8UPZBaiMhJ3qLp+R2VC3yq6Gav0+KFt+rEi9J1nHxxzz5VJDyIm9mvcSkm03k3CKC52fMPAS48M
lDAwZ4KS3sgs5nk7ViXbSMc5pWx1KBHFfVfYEr33XXnS/uasknRtlmrkrm3/2Ckt9G/s//1AWqtU
rtWFHGzTcsuoe1EPgTKoy4H6HRvBIPfcX9r36FvIN8A5cTN8E1pR7/n4vWwrUpnod7MlSnflZcs7
5WUo1IBJ9jCWPdaq2fjddapgnJj9CKi7MTNz7GI233pTHD2UYMJwzjR2if4rGyWR3QDcIVJBvvrF
3NcWGpyTz0i8TMqBgAcAqiIu4KjX24s2Zyjh/ooTmNmDthzgB86fenf2rmc/4KHYzC+nL+Hf8jEG
J08ZQrIrErdUkStCn6EccepNur/1MD/pBLdtPnSdErfAjVHNfuoEJ8MlHSPVNEhJg0KED+0ySI2h
SWsKYipCz9zCvNqCbUAycc0+jmcscoYm1UKAggmpjpzmrvPQfUTCz159fQgcD6z43l5D73jx+pd6
nikjb8uSOMN/1lni1UryxeWR7OvUEQ0diI1TSmiP4PpGO3QGTKIuwkHILU/8jU/eGsZHVFRv6v7L
7iy+0ZJ/eFezBHuJc6qzuUAMTN2yGGQsvM0140RhX2Ian0z+DTwcVOmkfWAcYumeAVfxyFlCc3FP
Xcyt0W/gf21zrC1AJAPaMGDWSNRZX51wCoORt5lBseujzxpzR2NfBSQR9ugZ6K3tz7mFe/SIeNn3
DlpdlDv5qfvg+mN7RcCD97Hl57djyxCSrt14oEbEGkXFOgJWRfcrcGNpWMmDeMgpQhX4C51HQuNa
QvCb9lcA8FF6TEI3nqn5vF61FFvNdU9yS0pOyAhFFGOpDL9kM3DAMfji2oU3sogN+m1kLGkUMuaX
KUfhPfsQvdNbaNNyVyxkFscsUh8/rLKv7EWaBHt8lgbTzvaHqQ/RVgAIyvphR4YZBTEPWExuGXjl
UVlOjXO4Z5V3oGK1bVfZOHhk1M5Zy+UMePdPZIHdBcpEhBFzgWZjO/JKGyv2RbVTBvfYnlc+473N
SN4R58ROMAnHDjY0zbQIOmxMYc1m/GXa5mP0qpY/fNdHbcNzL03yzDjp4YGbKLp1seicGFbYkTGs
eE/UbYzVGBEDYkewhFA6JjAehlV2INbTt+gaDYuTfyCkZolRkPS+NbmRa/wbmAoS2GXs590O6qPf
gXIFrnmG3SXa8nLS2/bIR2Exy6tSXPXMS+L3vnf501tFh5bGhpj3jXHuKkdzpeDMUxYJCVkEie2p
7k9qgjm85ff6twLTFs2ityhf7Us51vQeN/pKqNk5FKY1zJB7YdzloqX8mdvb5Gmu3xpVCKKoQCEB
UcHS/8hwoCMIebWNpTe2LFbUIE2mCB6RtZM0aTaW0QNWYcemi5Fby8QfP7AV3zGwWGZOCJxHtbkf
mNZYx3O++EGO8AFTAPSle/bidFRMgY3Fz6A04/yXpD2zrLcVxcKZH0K2wSqV2tjCuwHiUVuLbZW7
gq0Z9jfTzi+WpjgyHn6WPyzWUps/vBi4eUTD4VPFdF/Yya+PoK8lqSgfcFl0WzL1ugiBKHfgX82c
hiuBxHXfbgorbG2OF5dNw/PSD8ldfiLsQKayJKA+CBORaHWtt2qVWO+5unCjUq/jWBgOl1mXC4zX
xK4Nq1THwlpeG9PvGV5HR7A7EB9TKYeJy+AsAi9ri8hHAcPP6eEQ3fNk9rqc5Hl4IyQoZNbbfE84
dNkFIidDSMw+sMZGD8GZNiAJSV0rxAWOQoO7CF1ZI8KHUdNWe8pS0AjCxupFNslrDiNUCiphj4Y1
RC7fCkdrR3a+jAgoY7/cXfLQqgYIOeUz/2yvMsoxnm7eeXDFKxv4YO+nS80tNWgkgSpRPOfys4WL
gbsEO3tl8aRyI+6cSriHAQsmdvGE8xbKmPasZg77TTnqrFERnNA8RKyFoB+LS4hTAmgcj9QPtS8A
hMZBnVIdiFeCDPK1ZIohHyyy1Ronc36udlhDeg/p+tNh04m7hYHXvKaMow8EsgyhPHGN3vWJHDY+
s/theOL0kbi5kNfcvJct72ApzdiFJscQzMYjP8HPYCGFjxXBLewa07CQ26ZPlDDc9wdBjQv5p0ca
AKs06pIdK1/T80vs2LNbIGA07XtYDy2D375u5iwzEe6N9SlifAxloLA5ZdvvqX5or+/XqjGssK6n
6qgfWhC983THOy9vbM8KK3r5t2RMbGFjVS4RANAoAhEDyxj3a6Hp2d7FYnIJcEbjBb91jsDNFKSy
qc3Hf3xiNFaEg4/L94IfGkG4g+yTtNgLAx9IZ/A7CECgmQFN1CHzWQDPuC/hl6lzjne94mpRHs0i
Y3JTxThBHjKmTDwae6KFh9I+vestpyC7cdpRE3OCOCXNkt0er2Ajz7mmuuymOagMJtUyvHE6Pje0
2h1W1dDdQOsxlkJXCKFVAmbObVHm7EmirsVBwU7OSKrTytpRkuthOZOc8IgB6MgZ5Y9xiHDEbi/7
DNnElqKIgallY96MizDfc79091wpPxrhl32PcPDgeiFY2iCJWtt7k95JH0lsnD7beG4cKKaFi/ez
Xvc26qtdsV1myd7sJOQeC+XENXRolrxzsbtTlrzL8JbfSZw4B9vwzKCjsqFjgAP4wtIhcrJLv0Zk
HTFaOawoLqQdXZiTRpiJu/w5VWsc5lAcdr9Fvc3PndaCm5ScqSV7Z65x8EETlDRcYMozxBLKQVhj
QDfxVfxpw6U95b/qKcrCnl1jZge80nnw8O+NcLoMSQwCerbvV84itews7SfHqGcz2WVsBBiyqATc
Po2lYltA2DszCSdmGP7sv6uEIpyV86bM1+f5W520Y7nyMaYzwSDABoV2MwXqwOOlcVWsLtec6Qkf
8CLt4AQIaZ2Zp8sckkXjW2jJG7wd5FZ+LT1ySwrS1FQoKF2Gv4+jUrkIbD7J6SElQ5nGtWr5HbZp
dkVpDBN0abMeZEnA523tyHigA6FBby4WH//1T5YNFxaM30nOMu0yNFu70mw+50m6dKNr8Yu6LBM0
OzgWUMjPOpGP2V4mYhkiIWsQCdkPTcP2n49ixOZzfMtMKh0nOHWACgqOjd22YjriEyOmxCNG/1qe
xahFIeNdkcSDMuEPCy7QVvl72ksWZkGNRVoG2kuirprNKmANAirU70hjQpcTcTaZLqmMwt5jbbrP
Xpjla0q1ZyoyChe3bvUQqnPHNksJIl5ldyVXbBDxiSGsBZTMOKSgrmrEhAVAK1CtC40fyZYIdPBH
QTXo5ROmqh+p1PlZzYa+BK8sO/2+FGfLZR65GRpZstTNuda6vt7HPOfjC9DwntuMzVgD5HziX5wC
t8HkcoUdmi2zY+tyQ9YyVBAB4CTnGNICdzU3HQb2JX/rD1Sot5xGMpYPw2aFxG0esqUP7d7HbuFL
dsQgUMMz4G7v2BTbAuRxma1yAYQ2FAqmm0SkGjc79QY0k8oVSxOTIlVl4Q2kWqxSbuMeJcUdCuOK
kVefVrS1bY2x5WIz62GUHTLJsXhhHGpkMXAx28WmuI9CVi+t+KNsxZR19l/+Ia5sfa7ipVDc+Bgf
W5FE+hJpQgF0H4lMd+9hjpm14mW+LaNxDrezZ9ctaJ2b0NHnEHj6sJfScFh3+vWaT7lLf0wiH4e3
xAmlhMA008C/5VEmuyEnhZ/8HjBUJLKDDQ+iBgau5sGKk20GI8WFwQJaMw1NyfIPLB5c1+yLWQj9
X1JbLZMWCSVnSiiMBSYNA87H8HPwlh7Ie0ZympO0L5/aMXClXXeT9Z9dB6HCfBaIUd/KX3DcMgpu
GP1zC0qevyvO8TndMeZKN44rDhdGYxYRVGMAMeEtnLHl97m1D6j7UMNN5WOBNjM+0wFhpJdW+pDF
E8MRkK+IyfNv0vUXLT1SugIrsrTZZJ5pnwmLZU3BNQkdg1M3V9dv5PPscTYGnOr0ASpp/3lRlqVk
rLglee/BVHlo2+bBoqF88WCqbxvmv2z/N9kwt3epADFQffYWxSxWBCqOrCeDVsIeDZACvAVahaxS
EMpXwjBkXOzfguGRSwVCMncb4yNL1DJyWOV8gf0zXDJGb5V7Z8PYSueFmi/rGl4yp6O+sZYHEgcG
RKW2ChERHTNNQJlCgVPfwgUIj5KIXH4wt3NRPmCTwFUanyuwrcfes5mDT+VtTAlV2GMB216w0DB/
A9A7fh4tW14m0X1xTVgm61Yxj05pYCfX6ppfq5O2MdddKnwG21lvxTvQzzpR0cDVoP0sOnttwfhY
ni8Mzjtpx1tmywQPlSX+Z2vC0ZHO9YqQ9969XnEouXyJB1/6sG0f7xWLQY4aK3VWxb07mwQOZPjC
lcQxg+O2DvpuvUqObK65kZhmAP3BuSqOzV05shrxrwxolWnl9/DG16ulOCqE3nMptNbnJaqv4+Tu
PVKSnes1gUV0qfAh4E7SrXpIVgoT/yH7q9KC2diGc/abcTSgRta+OCW8XEZFaRe+2KYZ4oQWElsz
7REeagTbEf4mbh8WKzgWsKg9knPLsuTGg3QuERT1ic3SgV4LuqVs+z8s3dVyqlsaheErogqX0+Du
kpxQJCu4O1x9PzO7q3dnWQL8Nudn4x1CTnrFEWxGe98/Kjenf06T81yyol7KyzkuqSJLDsyZXdg5
3RbRfyhDvyspngJJ+zKI/pyXefHaG4c1hAB554O0JvvjY95pZj+82FSgO3qTjcxFCekfyMvz6Dwj
6Ojt1aKoNbL5wEF4ddzLh8nUNXx97EfptlAssysrf2kKcebIhYg5ObjOwxYvMtEjQrX99GRa9E64
a98i1/VYllee/iAtknzt0/WY8TboODPI2k0CvrElMP7v+p3tJLrrVq7plfbGPKHV+ppB3dvnoqFK
EfkKceA7nN3QRd+GZrlgfFU/Gwzg0lyWVsjThAb7vJT22E+OzDzXd5Mw6fko5KnJ9Gq+bgXT/fv5
5XNJZze24RnDqEsKutPPU/PV3Pb1wtt+Xg9V7eBSPg5QxsvX9qrr0FIUFol61XLHO53T5Lt2L7YC
38znbTFw/fNwj6jEg0aXTOGX1z2gdKbroXLAgrY5VtuqJvsk3IzC9xaUxYDUfPLCJYu1HDd8VHAN
P86YnQ/YGP/T1HVe33kdJalgrhsNWbO1ZJ0Fw/uIzOzNq99TjTP1D2NXL7nsSVvVVUci66t0Nxfu
5P0jAJcv6YoHJKwr7ktPYC7kJCon0pT90gYddqOjrMvCoFWOCPvpkBcR9J9O8p+Ux3vZm9x6Oc8N
664AwgudGuC8sOsLECKhDbz5/ZsC/BRPZtLk+QVLmrpEUvVC4X2RP6XztnNpRoqTvf0UOKW0BUyF
Z7LqKb6Nn3vBQEi5tFEjk1z73NfjLU//MUUf8lVH2z8Uko3rMDV3+x1+Yj2O6oMYd289ru51dOqo
YErAlJaH+/Ed0z83ZIn9cx89m9rgvcck0j1VlURNi2dL93LSZAfqjCByFGEPcDOguurfSlIYigET
XOPMgEGAKXwSlXGkehxmv6f13eelE29IqDeDOGPU9CTBEXjTP7Zk/yLWxedLWWOQnFxni8/VPxG5
b83MxWvTSfqHm6nGlK37Prp7BuTpTNyXIwMuJnBBiNFYVlVtGyaF19YTp4e5K3fP7r2GxPS5HW+q
lwJrZwOm/chX1JaqwfnLilnixW5+kPsKrbjVeFlMtuNtSfF19JwHez81ssllEv1Zt5hBf97rx+qy
vzAdc51vBlmmXlyKR5558HAzNnRQu8aZady6zuyAA/u5EiZipqxNtrXpx+JfcnIcLRr3eq57GqQn
LPL6iRGfws6rcR2FUuFI4f8r0YxSNxwa6PWzXHP1mRzfmBQfBqfS1PKsUvQ3s5UT23BArE05T6Da
t17V20D5IjuRDlxYsy/Kcgne2LnmphOsd8Nxxb6IKrnLPovvYpJI6GWS52W2J2+kx4r3iYd7/3rP
9rVlU4tmPO2JsCvnSpZT45vibH6cvecekuREEe9myHKp7VFQm8lAwPKxeOUjHPRu+dWykJoWQ8i7
byuzWEQ9TaltIQvCafF6ge99KF5dFkXhaU5MvCgkwObXEMixFsLM93MssFwKL6Ew/yJMUwX7i0em
IL3ybLy/D+XEOFfXYd+p4CIrG7gaV7d2TSMsmT61RHUxO3ZMw5oRnNZ2M+301pN9Z7SY7a5aNAzt
SP7YV6jpXDB+N2Duq54tdbTUNb5MzDVNmfsxQiB+P1YEHSIi7U+rSEpN+FUUpShK9W2sz97qF2jM
ZPWbf6M+2+A0TDesDFYlttrBN3lfl//vBvcRs/e2/bVxaQTL+X3Fhq4CPnMVCrF5chK3pitiSWhE
LSK/zl3oGm+sqlC81ui+EMYSNKFWznUfoXYqJIr2bTPxgb0r3c8MrUOyQ/+pj/q4Fvd0+JZcb/G7
/U4CYaw4Fwc/4BWmV5J66zn3dLdoRRVhr7PIfDWI9zPd43xaeU10FZt2asJTvdvnTLO6pdAn0epl
x8vZujKDiO7sV3kwst2lqILkv9WlaJNbu8gu5j97qUOR2a1t38c8tmc8GxCRugqxZqz5RsHgI5z4
eHk0ZZLkzooiioinfAKnZCqlyuOve303lKVcQdMSG0LFbX785NQukvgkFBcEKU4CNmgmpH+SpeKr
451F5C7am+z0EbZY2YkswgJsBKxr9PKvTfv43Xyloh+i5Nuv2e37t3vLZpntrBqPySkAuorvmiez
kZzs/i1nls7Xp4KK1aB3HD2a+7ZTfZ3bbmThHiBXuOJceUKmE9VTBfD44Or5tq45Ds+3rfv1GbKf
CrH4j/KrIM3nVkKdVhqLQXaS5XrueN1nAgjtGjAQ1efDR26+nqUdTT3dEGIlziWP3tHkQwhMFAoi
1Aj32tlqEQl+rqtOYk7CbSHY/HvEOajm5re4OCw6EQHZ1dwaj85xpHwPR/NPjryuqIDySGfEuvH/
aTFR++tAZjQtTqxQma/WIkwUz6Pwu9Ug2E+e/Qv7l+6mEf/JdReD53yNBHeoKn4x/oDUBFY9O33h
f4wQUl2bS7h/C0fV/3R/P491X+3TJNre1uODbX09VjI3v5ExoXjokpTRKG2a2ZFhMdpEppy1MPFm
MrFzoKrYDROEBSZ8mts2Fbw19lpPF541liJ/fs+pYsq0l2p9a9N4lQQmzWNdDbOId1l7lDbNcyVZ
ILbmsxKpvwzPg3t1NuW9ef2n+Tn8h49kNcey3U1TAeAjRbuypsrwX1p5zVjrr1TPtmtfDqY82Vas
eCsd6yvGald93VTNLc+2iV7JRLWiitAvn2LqBxlcmX7oTXbtW5Ucc5Ekox6XpkqbVn2UjiMjlEbq
MuKgY/HARzxl+nLB0/xdy/Fbd4aX+Vx3Uw0mRajVtCPwKO03p593DU4xb7yATPbSSNDjxplSa9A7
d8Na68myYsMoC9m0EC08Z6T2sCsF4DYuJxeCRo5rUPZh+PfK0MgAiLmLhVXiPIKi7VCVcopnWMnE
O1YGwKmJBxpC32K0ci9ePnVueW4+P7JSU2zAsigXEIb7NPPURdVtUF59xs0cTUth25bkENbgqXJh
PRbYnVSPhQ2p+CFoUAopBmCM45gyLllx2TkrWLt0rFoB1Kp8Wyv6LBzPPXvCPfKKY8XYzIB7/SBd
PY93kKKboqVeOl4hmQI4oMfopbtmFEtB77KqYTc4Y5n82RVLoxeEY1nRp3p8ysRP5lhvDZ6GfI02
DW0zzwR30d66dbIlZ1zdZ5Eb1LJ38I+bATxuN2dEatu+lYI77qskGjEpG7E0gCQkDOR6PIu6JzXX
x7WxgYg2ze2WuC59pKoLTk3EhLVjJfKrQlelX3b/vByvch97GoUWuluiq4I6QG2vOcTbxL+AExZT
X1sPXcbVTn6IS0goVk1zI+DIr0KANwU72uAHFQlu3GBfW+pSDEjCybhRGXrTUip/DOItTvER1nSb
P3MeNybX47BOtYLpV66548AGHMGLjTcuJY9woMghr5CoGcpp5HhnGtkwAMZ+ufKocuwasfsusAWv
HqoGQEo7I6BZIpiTv1vLU0hxb97fieIobprCDA1zyHaW2fVykOwGbykGq1wfc4NTUFMI63TeGydk
YcK04quMp0/rRuHcmprI541pTDPqNdJdb10hBqCoW4lTpRhdDlUesRVLNMr1bqQyCjP2hgdNea/Z
g9Oz1FNVeH6KlYP4j29Fw9wQh1TqgTEr0e7r+2r8P/m97WbHRxNnseaR3OKu8bDuCUjXvdW/I2OQ
aWXaeJdZ+REGs7KmwXtUH9VL58WTOjUHJGnF5rvB4jM74eoRfmzZi80PneBfvewF074grT501q3b
5F5bjnZCwqAuPrrAQV11YvhrGq55Hk3bC+H6zcj1ZbIwnsQcpwPz3DKKMgZLqUZ6aCyVZDVTi5Zy
rRi3ej627O/eNe4dH+QVlzG/5DJrQ2P/l6oOcTHbXgkq0f3LV86pjqFmZSl5S9WiU4MIg/khj/iW
4yosrX7T0sfGmApHRGa8L9NXpqe6S6FEvM01ofpuZXrPeqTHknlsKLF0GCSYWefoVcMo4a2U/ZBt
5oMAPEEQwPit5LzSch+HhBXVpL81hEA9fKlFazB+7VihbXT+J9Z+dRff8V4agrGXqnYxy+IUkbt6
rhFvpf7lBpkBqsVpfBoznTiNtee2wzWX2jvh73IIPOVtpj3CES7R8g4GEGdmcCQOfWsPcUTE8BNx
b+nF45UBScfyWzt1uFrY/1mWNZ4WYKVEK9O294kPxjbcggFlsHNvczLnJsfAj+0iiLYrF47PdEw1
qCAjJX5wY/qW4ZIE8zVe1s7B3RCswJIKovhoxA1KM0+3D2wUTC4NFXtZQTlo91cFqFSPFd/yHsPA
JDC4j+dnnsrg2f5SD3Rtr7WjdA+dIAYiFAx0P+4lMU7lS4qRYMwe3j1aX7Rf43igawYn30uDUXUj
bOJTZZNIEwbJ4nWpJtwX19ahoAGaqrkhujtrXcTCpA7ReEsJVnxP191NYSjIWHQOJgZNYXHBlhqS
nlqoURvcTE5/0rt7hQ5gR4nTMIt4V7jEvqgQgTvQZOFFGifqu/BYpPXsor065GXZxTacHpxggub9
xHI3NotXbuNLPfUZXDiTwU66BgzClU/8bEG3FZdv+Vv+baM2AhL+ZGp7XQum9ksAmUwh4yTGSHKO
hWVDL6HCU8d3nxgQpjjS4gKUUx+jaR6uGbIBpgf/O+pG3VAdUnTyu5xy3OQoiZRfXRPUpkuLgSkk
1/lWv+YPIUoq+1RVnDOL646CNPj8RZmHaDxTGJ294K5l0qkQbRGINqOW5Gf7UkO0oUnjlTsMUuCN
fC9RNB1bRmxqptrxZozJ4nIYsVDuRmEi72qw7wn/EGRdF+LiN615vBgdrlqJfqyd/WKV197NqKMo
0INO9dbc0JJkf89tJYLnvw0xSlCCEp1QkWKPPbIwgE8xtJnxDXyOiY5LaQfmtmXXG+fnmOw+O2wM
aZuu1d0o14+/8vT4X8vGmkQqLLu3earN4uZnPVgHwImPh9wT/nqJ174aBdvf0zhRzbRf8/XgLdMd
nEa3eaS/9Ouycwjauwt3wTCreJ+Eg77NIRd6N3bV0+Z1BWK7HdyJAEgLGhTGFP480iiwKW/az591
I+EHIigpb57DaccfLQcYT87Z5YJbi7YidLyxzg2jbt82n1EL50b/kITn4Dyx5RpF2kHjFK+duOa+
apvWwWB1UgiZ+HNoPs0WvSOJoSIi+WuynGXh5B76k/OFNShSj7aun1G+MhRnjens3Xl3Uv+SvZOy
S4+gz1jgIPaZCjK+zH9aPr23xOffSpX4XEwLb532dVFj7mRPViYKhfzLGH132otjSFzZ51BhVv6R
RPsemjBbYO32nTMHzVqkNv83/QgLdXAuPlXOECT1u63tefQmnG5aiGH2aIjWytYYYsRNzGKEla+x
turBhYlVEwa1dzxEPScEbzmexclezu+sogj0l/FtnAsGNpFPrcLI52FV2pDSrAAMDUT+vgKQKTo+
DtkuH4f4qsdhfHz9DWa+u/51eP899OGekD/gV418fz2bz+atf2hn67f+uQbg3HmWtQ7DwovROtkU
uPWQnY3WnzEwdNOwh5nJP0vN7D55BZzNbp4wunq2JUQqhXqYcExKNieH2XlZnLI07j7nq84mzJxL
ejB6RrkvfQH11GUv+6Nl/vhZnvIcF4wf/+SaRr1qQviGeaPsz6Kjya5OkbStrmrVyzBwFtJKnYfh
tZ4qHkfnYvH3VMjZGBed5I/8p5o1mYg4qbEQEpQVSzjFa1rfyrbuxZmLh5hWpcjCvGhb+JpXMN5l
aWCTbQdsyr57EK4tjNMbflYaexMeJ/RQDsKksORcMVuVlujXclVN7pbAqRGgLUk/yy10nOksmxAC
Zp1XqmCSnt9V81gxIiyA1Szkuyhbrt1rN/LQuKDL0E8ICgtCC7wbmQAjOiPTgjr4EHgz35DpBNF/
lGE8XKNHKSs+2zKaMhBbvdQSQcAjeIqWgzh/CYei71sOm9qFxpGiYkStXkzX181cgw0DNnbjXGJI
5PPG7UR709l2xMZSpEXFaUg52zxPslY4k7bt9DCteQtyEOvEzfI3r58Zq8z1M0LivvDXGyTLd2f1
HW/Fe1wPFqY7xtnMx4o9RCslKrb5HcYPD3Ic+0fu1grYpJ9L6uM4WSnpIlQcgrM5WbUFLEnQGNT6
UWscj62vMBudHqKUNxL/YtgMFy/8HfVO3q8X722+kz2a3BBlHMa78JAmdx/Z3mW8/vWIfK9PH7dv
T+WDhBZHR6lgvB+inv/9/jV+jD0fwoDvv2co8nm9Fc5Dk4S7fvrbeEhtOgZuqMeGnKvqkOk6o801
w2GFucayHhu9GuJGHprd9Qx9rXabqJJ3zVN2hXHCz40EzERR8UFswLdMgKy2WQhyr6P0bdvadYJu
9m1M8lY99h6NrZrhi5Lggra1M0geZujXYrglFS6oUMBWjMOlzoFLpFvZ1svrpBvMQZtBTvIub6hQ
c78Jl9lm0Yy2ia38XqOzumgyaeHqGeJX/pNy2rtElaqKMW3MDUfXVF3Upp2zv71WcsUI6y3GotVX
aVON1WN/8v1jsQx2xiCQH/2upjvcNAUsbSLsRxs4Ara/KsgT4pMrjrFVrHCrvD5q2Fj0aNnaP036
/lVVegf0ZOedsILrLmab0aP2wnnBZWzEqhm+z6ygaWI1fDFrIpUMv5acFoVGoEAev8a9Kj2rspgR
NeyLz3KKkP/k/PJ6KsQKuPqiP6LjUggWQe1wVNeSlMD9FmFu5G5qeB5VHCahESfyokC3qKDoBU/F
LX3RuXqBqAmgBAMSiAxrNKSXA5VyeOkpUMQC937vPk4QqCVAb8MWFKAaDzmP9VDqEK2zVilHGku5
dKSCPl14gviAW1TICVyGRJ5nGXn1oi/sRMOK2kBSlDpbp1Ei51ZBVHVQ4bvPeaE/N2SQolewpaGb
ADgoP2Ryntv6SVITElKu6NgeKDsOcd2k7OZmDT3V2lNZHWbZLqO0rIAiN9kOJFuDae9uxFVUWT4J
loDhfNrLGF1TsPSqoVyQd58bq54zQRvOdjvgimppTHGDebUzf/WLoDDHepHDseQtDgzHs7wUq9PL
EQtbRLq3fN0IX+HUDzbaHxzfuvHxrlTOssNYqKNk3ClXkeOuFLG2KiN0b06P5hLGkFMBorJCbhKE
1I7ElxtYigODUstdSzW5hZgg8rohSFliSMD2gyTl+rZptrcw5VRNjf8u5cAYjLLZvXKFJGvpaH0L
zbSS3+aqm/a2+SIcjJS5Qv45lZ/L5hryp/a1mcVpkSz0SI+7YdrsJhgV5NQOvVg9N1l3dr2gQvNB
BgY1UEyJ4JsJwuLIz7azRUXF//ozKmcWCtgSst+I/BlXqmq+p5nlfhhoH8KtqrBjzSJSIl2Yq2x9
mBJ02UJ2HJdPr6X1Z7JkQyaqPalQQoQkq79FGLmqeDr0GqwNV2jglchhBfOW+lTxazJQKfuSKbQW
/2KzFd5LZB6qXQF3tS0zJCk8lCiu1piPzjhn13HsNTnKz0GjMTg+H0m2bzVhVPlcWtosXjW0YZ/q
gFtyphQHrPIdXInruSrwTj5cTLloDVirEMBTb8vStXoZLd3/uxFvk94JjCb7+0ZemaKsBOIJKNEM
wIH2JSAt0jAT2VZEo8re9pOFtdC0qoSKQ069JCKAd+i1tfsq0oDB7grrm6LRVrq3bojUoLgMzjaw
54qLNg5oOV1cD1Ao3ChpaYQJraGFgd6W3LDg+reDsnbdkW7g4b3KUQaP2eZ1IkpuLoA1BKn8tiMN
waD7RC5aXfWxZlXHpCueC5rD0rN6rCa74ScS/XUjnK2X6gkaIrvwTTtc1FUhV7h9BLy9eb3Cu/Sg
+BDb1zj82m451dejapiAORXiAAuocd/PaW/aOn13L+HQQzJsEUkXc5U166lruLuVM6yF5SUWSIam
nnEQ6eW+kSTUX5c37VC3ILKwNpzzir4Rhu1L5LlLBRjLN3Dx5kdxQFFY+1Pos5of4wt9LQUFp+tU
wC/1tncrGtAO0FKq5N87N2tSnMWAgciPnXIN+X9Y6WqoubgMggfX+aae5UGkiz61wl1+DiKmbTFE
45F6+OryjLNmhD7TAmAWHU1duNYFPG05zHwarOAn4Wuu40Z3CsW8paV8KvWpb9kNYL3H9/GQz/m5
Q30zTiuhLL92cuaNazjN9xW1qyLFgpm4SlwRClrPkhxObKTywmoiPUbBOVcPZUqzKqYWWbXchWA1
MbkqUK5mGLjoZ/A3it3vOoFYXcozOrpsO7poggV+2cAIg2TNMOSqEhrrz3qql2nZ6Mv7fmDi7TuZ
UqD14LK3hMAGUBI/oq8/hOO7bRJlRVLZOJC7Lo1JWamSWFfrwar1LjFchig4tCKyttgkrpMwivQf
wqNTb4qM+JivTWLPQ14qO8v1VdbmSVjIk0TrNIc7yQYSCiAkykmiuGRclWy++1cN8Yn3vN8+RhfW
yhdP0Cn1EetH6uGPtxq4Q1M2VluNzIqUMkKucPNPh1xJQiK8GVvbVAEle9+ZBqDxi2WWfOg7V80v
LO5TUKpD0dWHmvGc/anyUv0Aw4tECjmd0Jz3CKv10S0T7b7K4Z2iNhDzS7aW42DRk05CDNBar60k
tHGNWD/HfCYAIwR6XQf19ZR0S+daIYkLYWbmn+APLWuQ7S1/L/Ws+CHk2Ax7vXf7/JPoR7ubeayd
/ArxcqwzZRyT4QNyd28SmBdjaJzh7AVwTKydwE8Jp+PV29m30r2T9D9XieHZQqDWQNzo7DezrDs6
nOITVM3GdFFIlo//ZcIntLlpbaOaBi0AeHQebOT5N5DEa/UGmhaoZb6Z9nrdiZqTDSS7q4Uo5Od4
a/PYNj+FxMj0RRvekYfgINLfK90LgQ9zdQhvy4tnAidViLk/79V9J+uDBYzaduD8rVVsZiQ5P7m+
PB4AbhooqgGsI0NjDzoK7xLpR9ood4oIGRuPTU2jReFBoT8sr8fgq+6s9zMu/x5VlJOdhGDx+gh8
jjfcod0w3BhUiu1w+2Qaq3HAD2WH0dZDXhLrpISo4aenxUOFDig1QAF/4qqBp42TEGm772TrbNKi
dfiOGio0vdRxsq+SWYZrl+/lcDUtGJcbJzismWsEXXnmRrk7+F01te+9RajTfCZZkPduh7nPRd9v
9sP///L6NhTaX24KkU5AV8qYO6rjLvnje1EIBg+L/mO8h2KhSbWIaQIFpyD58EvetWj7nrpkYdd/
fa9K++HrOxgYG7z+jnxSN2O/vAv7cvRQWfWj38vu+isZVCrefdU+/27am3b0e9d+Gkh/8gNYd5Pj
be3atOEAdx76u/ZGrT453rTfhtrb+y9c1Ob1d93ddpPfU3iMkpgjkDg3bDLrIR9Il7YzxV4Nl1ND
qiFPOwLYaAg29TQs59mhP9UyyoNESINlyzDE4KJloeKvOcQLRkwI7knSe4DEyjau9bMMdiV6PxsX
SZayrbtUcSf3S/ds/DLASAc6p6XCrgR7L4OBBq529TzKtrejRTUIb+U2zWT/DTymoqwtJ32unEeh
ZJk2YdBJ/2Qp2XMaFDJagFLg0eBBUHhI5MmkpCLKjfnRzWMdguoodO1BZ9qeGwC519zHTh9UMQ3M
ZnSnLrFeQIR1n4UF3tu5lO7C05g2z7U3rWWHshVhVE3dMQSe5WkUA2E4zAL50b1eXUOvbdFogxP0
Xln5r54Nw+r4bFl4h7A/WQiC59+vkARAcQdk7EXRCq/ShFQ3ugJ0PFFGqbU8koHoGK8d8CinzYvn
C3BuYVX/r+QVsVbA8VSxkH/XXBRucwBQZvYgvoVzwalGcWR2yh35UbyWUEZFQxkIvEXF64g8I/aK
KKTlzj6S4l5vHK8UuEWhCxP3mCdEDu/JtLvoITBaJ9adgOpAMytO5zCfxQBCTdrwoqKaqfh2ag9O
FBJ1CJ1SDKstUZCskThRTXtdph1IYu9SMq8Akwcrre66uZ93w4BTqndqXtvHTb5KLXDHQ8t8n2rx
0b69GSb1hDO9C/+Q5/gKhHGvmZdspppx0qrDxCDXfp7oZvvHebxtqrRvEv40SeGrbQ2kQhD9wuzR
cgyTnfQg19sNaQPou3pPcgygEAXKwcln6sMo9hSl3fAn4Nb9cPlrDe+KQQwFMKsepr5R2WoJXenV
MPSmp59s2FbDdGdrTiTWiozSjd1EPZ6QwdTHtr4MXnXPni+vz/S7ssSLfOUTbfRmm8OycZwkfKW5
7SUt65G6zcXvbSwplcDlUNupIx79TvdynVM7qzX8RNCVnpqta/x9X7x1sj9jSNuWk63nJ+bZbP1v
UcdLGb3yy2quDzdmXYyLUlHfXypy8e8d7PFzmFyigr+qvEcbWvcdj6WCaKwd7+JPH8+FB1XJj9/y
955FTVb/JH62ccWS5wQxmkQyFqPlLGzkvruip2cL1JRqhwdIsNaOl8POHoLS8+Q8QdcdnhVxg8j8
Yq1PDGLVZ0d4S0fVE46Fjxc+fPi6QrjcmBZ7MEgCHVN6lclGSjssmo2+6FFZ6/DX75ur5zfXsMDn
Uspfxd188dZONyB06pwgjZXh0yCyIts1LzstGB6v2mcUgRSn+GpyyBTrBIYtmmRTwqAZHLhboTPv
1QD8pm7prXgX4cWUUCTUjT/yEGVgtPfGq8hKCbZxHXx1mNfvq6dyQjjFnrF63dlOjyoMbzX5ZTMi
T7TRNxa1h705097Mrt55P0AXU0ATho2kxe3DSOW7yoWYtlr8ErI5W+Ugydgm5wlbtWKTafMlLjAf
3P9vR0tUxa7qVJ7Ihoy3ji8qfS5bJQIOPNaWHXXXg3jRpu9icKBqTbvH0rn6bNxJ5DBuI6WkNrDI
wE9Fe+HMuwWgpHfjsGHm/u2+XQeeAZZp4M1BAN0tuOW6hqEHkRtEK5cxSqCAQWG+d3GGCFBrkiRJ
6XIg0GNmoUdl1KGabLpvzO8I+I+oncTq9b3k5TLfYALupP+S+FK0Jxbk42pw2sjAbTa14kV+Ti2O
3aVL66Emv5udQX8y+alFQxejS1xkBj2AMoEWAGMcXmdR33ZMYa+dWChOWFnzQLUl8clcJyLRRj4X
qKRI1/rW6wGIH8rf5G1CCvNv2hXNuEDGjNpTdzRjxMqi+SKIPqCDnVq7XugPKEAz5hYgwc0SSQrl
+Pp+vX8Ws9AFWYzCUw2lYI+5esJRmSe5SghNok5gSEtC++PZOeAcPjuiofZ7Yo3vhpBGgOI+3ARV
kw5KxvEGGtzBFrVpXcwBQovnZWV1BsH1cMXSxX1oMKtgheVcStQNVyaQ2hKewGkzN8naaR7IzzAi
lWAF+RxvUCN3tQPGGCeQ2i1WZua+U3AXFGh5plX6LvXIZ+Dx56qX79d4pUWc6DyFv3iOXj/TCE/s
ExFNTdCzqtsKdeLhzf3TJP8n2+tl6Bn+lq7Td7aFxCcIaq9/c1WwPendt6WIqgQPW9v3d9H/K4iK
diKfGxEUlqGC17dG/u+qjT6BuL3+ECQp5ml2VvX3dDQS1WRPS0DNzuctSOd0abI90X2e40GNa27T
5lWe9/krV/JdUZhSgXgMgkaAZRR0k/1gGtkVOI2FUtehwMmcC/p4iIoET0Oyzuvw6UP6013lTQiE
novVLlI6FBIptfYkx+3SC5OgFqIt+tI8RjZs+74YKp3puh+r9+lGMeZtH8Vj9w75fhWUnZvJi0BM
Maq978LyKn5kiztM8mwLRrBjvF/fM7Sjl4440ojoek57DxlpRDFAbPkpuoSmj1Rlo2qK7fMhP1+1
mQKvxJiaRJ+BhX77fnzjduiynEK4Glo2aWJMy6IOTra1upeyPVdm2tsOt+m8Mw2SuAaC6C+/XvVQ
ms5UT4ym9Lahu69DoeO6G1ggx+E17cMzOA6k/kdp/bVr6+nanjLmE+69af1oEizMpGaNPlf35oVo
6J4g/NkGeY0I8tR4GN2YtjcDM07qwxSAg2UnWbYaWFkUV/LCZu4kJgww6nuJmtlYDP5oY00ErWyt
rXpsHU1YmXnSZN+pU7GVUFo6lc7ORrSy8YEMVwtC92K/U3UGNshQwDNjmX7r6yk/dMKJc41A6EMV
8K7AtfzNtM1b2gi1wm0yj8biM1eduqLvMJ4y+iszDMN6HlNAeH+GOYOtSPhSWcxwTrUn9uVEuJat
lFVUxk+Dj1WOjmzYwJP+V1LS4VCIdafa0nRpOJ4obEYGEpAkoLkap5qSLU11RF+5AE0pSWDnqanr
b9salupz0GMaP+iJkPSctRRmVFYU5KDlFa6Dw8LFA3KBhbeciwxPobKjlnxiLfJQNX2YZd1Uc2GC
Q4VI/cuuhXchLQxRI+yLxSVSiXZTErbL6DLTCyY1aUBBfSSLJ53jgORl4y6DWbXfHUWyym7G7kA3
2q7fDkW1TBsT3OqHuwoJivVJDSdKjQKRbUaJiQLDj5CaXMMQ7SzT9oudgE/pbLcvZzcfoN474S3a
/SgdVkznEEG/fqvodOmAoSV/AvBWTn6HtdU9SYd3I53ftjwx0YnqFXIdbzzKT7RjJOaCBrsiwPTr
Vov3Tm6GxGQvKn5PIm3NcPGTJV0j4BKKPdXwXYo/MoFs7d0Az69uBOOH1oOeFl/0oudshkXfeN9f
9+/ocK9morGqxPDlX3NJ9OStI33XpkxMOG8cipJvP/0irNrMYj/q3PXrTeLx7IjkhW2Kfg3IFfdH
uEvfBluUBkkxVfHC51TF+cO3oTfwlzirPjqL+ljBCV4s3UpBlf5VGIAjH2qIaf1yd5JjsIAb+7lW
E5O0RHuvzJTtXifhp/+qi91T3R0k4z8Vby7ptLxTn5mGBMN3v2wyYsDa5uNUDIwjDfmBz9+Kc/QQ
rKAB3hSobJZe9zJiYscuISbiOJcQVboZZzP2kxV7vKvRorwBvVC1s/ecPCcZM7O1mGgypfVvvoCZ
7nZweOdTk2XnIRAycDALQwCg4aOkfsjZwHakrfY0eChURTQuytH8OZQUVHV7FwWrVS+nDGGznoT6
F8u5yqb+FFiFgtmqF51DU7tky44aFriwYsckbRqYCseIwHLgzsv9rHoPgXO2+w5E93T3LGti5+Wa
TbtP9ymCp47zaOeDRbP54PGxmy1aqclBrMcKjq8ifx+brZAhr+JfAsLKCxSj+iFbfa0TrnHuR4Q3
W3dOreh8x/7lNF+NYu29U5ZuxiaBK/+eRJHEt3pG+FSaPEowDvwy94k8RpXTd8RTmfA4CYpGqluV
UMlXF2NvEDhU8dp6kHFdHHE5bTQh3ICRdrb2cp0gl+uB6rax7ScKN5B2fk/Cm9c8PDqeQrGt2GON
wxzqM8bujEaKdiG0Q/UonJf0X3QvXf4K4WmYxFn1xIElaYXyKQvnxSjLOqawt/OG3DWBNaj1oVZ0
6K0MjhyUtNWS66LfVurHWy5a93DFPXMJkViFa860HEJi91+XrLtyshKFSN+iIvCJVbbt+/eh+f6+
DI/9TeVUW/eh/zQD77VF2Qh4qrUZHlS7tu0NDF0cjU19/6K4ukKOzEB6R/rrAbOfmWrojpULRKZa
SJc4qR0ogeGBTU2gbL5wuTiiioz+wK7IhVpyOKW6ebqqSRB1gbjaxe1j/rYeC3hD01GetZrFyID0
EyNtt1ZpNWSbjH/7bh0zATHZNr5XS5OZnJoamoHqjm3eVp0PXaFQpslZud1TUqhwZZ9/Fa5HN6q5
nCQ6BdADtl/WHziqCQOmD3shvy9zySslGOTNWVL9Yz1bz0zjwpxJxJYFUepj/t/15Wxy41+UFVV6
AH4i/djPsbGthpqcKPY090Xlbn7g+ibEz0DoyCgXfkl33WYmW3ZTfEAdJ1o8a9b0azU65zganCfP
n4T65bPzbIeA9GEuKITyy4YnTWKVBrwOcwExJN9FT65k8Y40NOu17QNI/Nl+dlgaGNSLwl7f6rnP
hxGW/W/k8zUO1fWHMGbay32mzUOofDGFL6+/ouNQAVt+aXH0z8/8rr9rr7/W/qjwJtz5FSMhb0gB
hZYCUUGOryEy1QRkIe3r8tdU/HYY+QwDaJy7W85dS2d2qDlvOEaN2uDVq5zph409hs/NoE/pODeQ
rHObSrKBOdSvHmJ5hPo3yLi1JNG2T4R8Y2VZynmurxbilBmkw+gvU/izuTiMuDSFgvlInmG+IMwy
5STdR/lx7Ccs0SfrUEjnKA0BpF9OoUfD4u4mq7x6KMhi8FvoSLaX1bClLI0mvJ3Eh2XKojULCHzo
qCOrkiNu/t9o08/O3sFkRE3nLzsJeZdqfy90HbCfWhlrU3AziPnELNQWPLpBVdTCtw/NllyDT4V5
uMM4F9LMgfxYSickGWdNrcXkAbnKlfdFpJ/4kQDP7o2n+vBTmhmzwe5afFDKudIDvDagk3mejNZI
gsEv0tjKvbz5WZvuXdZDfcOQpN61kYn6aZzrbNr83lQuVGqzPe05yBADF6GeG+q9j9pzgihbUK02
L70hDTRLXj021U0E0YnPROcyBgTLFU5jMxmpz9xnhkBY1wnxl/cy5bny7W+EwkOBhVHbh4YYWw1T
YqZH+WqUNUGVcKJcXfemG1ZmVvGZu+emuyvcnzIV99/QcNOuzx3p9zrcdg01HYTGUojuXh120xeU
b3xT8vt+gFVDOyv7bydxQGl6lN5p8r0iltbUBCFU2CZ/NDgdyb+cJNYF43tTbP39l5J8HfxO2N1N
mz6WQHzfj6Vdm43fb/gWT0D3+mu0qrn/i8vT4zfozxekRjkpyxCf99NA7+9mlkvN0jxqMHjimyE8
cQO+SxyRpaWhdh7KMPxIyP5lCk6VlEPJw+E6W8HSyJ+Ov2cZgAOAJOgwsCJ4//gXK2W1CSOFcSRI
DCQ6YZhWY3ETcoW/k7Frv9R6pVzPkD+Ej3XQJ3UwuoD3obGljyYtkDnpcXDlCv9iaPQj6WPfh8l6
KGfLycIMh+7y+CAfzPrHGJTcJm96lZhoEXPIuwIbW2OXrB35KxyMiBxNGKhzli/4qG5xjQiTv986
oyzENlQRy8q2mxpmqlbgL0B4BfOktvbTqVrXXormYaExhss38aW/fDR5gexlCPVVXeRbLfw+K3gC
Hl1cOQjd5jAywkhBp9p2J+N9fe+NnYT+gJTum63KmMdVRRZo5j6s/dF6crzIG9gtB4XA/wg7kyVH
sXVLv8q1Oy6s6EHXqmrAphHqe5drInOXXKAGhEASoKevb8cZnEg/bhGDzIyMCHdHsNnN/6/1LenB
kH3YEz8F5S1iegwaUiZFLdccmAOGG6KNGyc4hG2BTVgCHVUOi8yaSymxtZECH9codcc6TfYn+l3k
DGMkKKhPkvF2xhwb50PEbfRjczra6J8Jp5LHdCm2Bvk3fiIFnstYAM6mfVQzHHhv4ybKe1g/ezbH
4Mf8F2iVbgF1RLLa+E0hM5740ZKC/PXgb4MHKXptzH84DxbiItPdMK5j16Y5/Bq28bbfUOaX//7X
ry+glfk7XY32g/w96afmXH0dS0nEK4BtgTlB4o7SlfxIOd1V1BYI6Y44LziloX0liGzEMX2YbvgI
OT0OTuoP/NxSQ2gObC6hGttoHh98InSyc7tbThlc0XOTiCPKIeljaLBXtJ8cJGVnRspleOPlXZCf
jumJELSlaIIn0jiWXw6X1aAIyi4qOp9ucfBgkd6KGoEwEAFqMCgoZa010uDxI9giUkMajGmXtGuE
Tv0XmWjHiYE4nJkQ0bLU5yDUnlfEyqB7HVwWBeIT2UH0iXlZoPyjt1RQjDj/UkpJ12bpfeDuozLK
poastgvyakQ54Q0B9DHcciFP747In3b9r9fdDTr4S2rejZqvuTSIz1BjdIkeYwOG6hUdXsZnl+EQ
2ET60v6jc+oic4FjE7MkB0tKiPIgOVI4pD4Y/KB9ucP64NTFKEaNnPbMnauhuBhb6CkgP8rgF5ji
xIzRo6vo0SPy5/Ray0bWlEkVaZos42b9f8kNpNDAJsMIFQhjNudd1kmYu3O0Pk+oA1BiULvFEmXK
qPa5X9PjGMmrXPTH9aczkWEhWE2GBs0mvj8mAo3yMAhH/+x1C7mJGraE6GyZcM5kG2w5MpM3RFUN
8R4fmJ2ZhS7DnJZh1c2HqGFYkRTe4gfnoU7ceqQd8YPwiuQ4qJks0KzrM4IduHukeUcajRnpYZDy
HerNoawDILLB+kU2Toz2m7/LBS5Sfub17UFgBA+Yj4/WDAUN6QkcN1VqgMiw6fTXTIcXNiMt1qmc
3E6mqCULoqxzc+TIyUO6LNvkb7md6k/J8R3T6Niqqpq6qpv//Y+8+rR92o51e12W2SH5ODEqQNbQ
AtB8kiKdsqsg9nNjYmEcAiLVGNKIG9FEGeoQOV7skGswRQl94s70VQqKtJDhxu0QdTC4mw4RI2Zs
fBafWA+BvmB21/cvo+t8vrYi+cJT72RRyw6NbhwYHY4mE3VxaXxG1nVRrG4hO5LX6jqRblAJVcDH
CEYSr2U9QAyLtGFzWpDc1QkJ+bJiKmjD8qsZYQfFzTBZtjHgoNek+bLX6kBOovAu5ubGMkHU+dvG
K3c66oPk8zT87//63//v/+ya/0m+rpN/5cD+V/7IJtdjfq/+739r+k/Z1R2SYY2O6xiG63zPrj6q
RVuq2oXutT6V8gmCqOFqLKw5kWOUZtiNAff0QLY2Y3arDXLy4wcBoxReHh8vLKHExTT009g0rq/E
VIAuzANrrVxEZYXJUajAJZDC7bZgRQ4GmNslBB5AGrdToAKNM308y00f9oP9iRWlb+oi/SjxET34
nrZ3XFSxtrKlhxiyxgsvrD5353BrmGQ/StDN7Y497yhdKXgN3Xd2lZMTrnfYzcP0Ew/uZQTTsost
hmBIJGJNzcJjzuDpT+nG7XVZx4Tx2T2hA8fj+8W7TGFZo17VmRho5BysSXniMTXAj5v9+dYbzg8Z
tNbvt/5bNG9eXre3s21y66dYG5odKKN8bezM2j+hT2HzHZgb8CwpASQIkhAa0i9AJ8M5VfNvtU9R
Q/cKgrN2Zz0q9xwtOUh3txKPUUekwvVBjzznl4k1cCQmkoSTPZpzF9XSwbZAxxvskt4aSAZVCMg5
vQdWErUKdNcgswH3RR2nezvFLZUT6c6O+B0oJseKjtvxFWgDpBy8KJpQP6hn0O5w36910NFE/ZXu
XGwSQQc38EM4u876uoExz/d0fTRF7+4qoQMojz8i1Jevty0ZWxKuVLx8YOVuXK+bmTWDUQh0CNCb
Wgtszy3UMrZ7JXSbsAqfkNyGri46cJAgiajvBVmXnLN5SmN3nkSdGb+090mMuZksy5U2yj/0wsNM
CVdw0vQuK0rA6trml/Dq5hnroUYFuN3rbFBYQ5fPD7bfzwdbtHxKtZrunQ0tAtL0IP1iG4h/CMqK
udguHrvjRN8VL3ou4rbW1wa5SixZVviAD2FB8aAbgxIfk/aav047sgvXsj2H7T5fuTJM2hz/yspO
VzfWHiqQy3x1BsCwOO5PiM0oi7Gtmlib/MM62ON0loI+FlmMjXVUjCAnOsP8zenC8kyJQjF3eYQh
kzmnDfF6n02B907yQrIFbYQUbfVziFIZGvl1mWBABnxQjs4hWJ3LB6TO8uCaQWUKKuMdaDLlS2Ci
dwCJ+aepC3YImA4Qykm2qM7CfqPujTvmJqq5WgktkX54/S1/+EavcYP65SPGDqjfs8WkONfOLPwf
nX2xZpA/MSs/JtulC/MRnwNpAURxDcuzf50riyPwMpkhXZFUjbGYfaKPd7IUFqREjqJ3tHXIiLAv
lz7zu7ZuKas5mKMSn5R7Zhg85vNy/Sy8/BlsWdC0flv06mt8m0DjgKWF4qJEV5y8c4vHbKUW5/Gf
32vzxxnVdW3dsW1TdU352u8+Zsc8kRPw/7rr6aU+3W6X5aP06EwfZxyyz7Mtblo4sweXPc7hhQUQ
8dcMw8ECXTB1int8XG67nc15cnnT53DpUeR18VCTgzuow3Z3vIQM6Q715t316SlEuZKsS9Ug/PPF
a1qHq/uWF251frv6b8HYfKL8dDmVlyVaONxb9EoTypnajh2ET/ETHiMeCwUJCwg388CfmAE4X/Yn
bkAt5R0FOAnYF7QcTJrEMF1HnRlaC/57GWcB1IILiaDIzID9Iy4eaQR9AubFLv0SCVU9BBkRni4E
5kS+z2rUmm0XW3MMxnjIonEnQorTtDCQSgMbnWTxDUzIXWhRZ1kwVntMMrjTX2xguXeFAy8Wex22
PVAk7OYCqrlBudLZKj1IgJDy/Gd0HBNixTYYN9ASu8Sf76du/DDJs1vh9zXL6pi6+e1+Hl+W/Tyr
x2x5XxOhzdNnsmbZPFYhKyODgpIvIZJvDX0AZG+sosShTyoXbJ1XbL37vh22nEKBMoCXFwoJeqVI
m0h9hPUjlE7NHOoPKS9MAJUMcts2KN2PeYBKok6FsWMdvoH4+1UdMwSMVtQGO/LqKD5eSO2puwhI
gMN66GdgPr7huqNtzpc//ccX6R0r5pZPcD4K76s1OSnCFqVEzYrHJQCQ/muGjrKzn48BjV3mDWU/
ZtEGKngrIVz2HubVg+b/S+ZUmONaooTZBA3VuR4ztyeRXvVAFG3tQJ+wclFbPYt2CAkuZcMgVEMC
jLPByfKOAJqYtrN9A64DGIXKdNXL9gCun15CW5A8dYqDUCt2MJBuO5hp2t3rFAHsLeUTPxREKWb8
0JhmD3FbMDGD5pBYDoCPrnc/itOIXCwKJjR6DWY+j2glSnVksgfNMps3VJscr1wqh9sASL/tw/5B
d6ZvsPTQDUmEtSp7fMGVkz8CuqgiaLlZaikpvNaHyc9mj4J4l80S3cPebW9u+TKZ53bf9vQRldSr
fzzDGaa2odCSjF5f7s5hLSDf+y6azanB25l6o4bpdyxl/U7852FqqP/51tu6bjlqx7VcV+vIjfdv
c1bySLWLY+bX5QpoKvIqxxtuNC9GndWLucFDEL4RdpgevcxuM5pzltzvq96fL8L88SIsQ+s4ttmx
dPXbVlQ1i0rt3M2ci5ij7FHFsEb9ZfhjcmPseKechkfhvYvnyFhpGBN60+40HfSPq5XS39ce3ctc
9DkR/vmqDHmm+DYh2vpvV/Vtl2YkivIsHCNf9sNNePQWzefLu/jF2HhbRET8lP0J7jnP9t7x+HrL
njjQHv28PwPKvdADLP/Pl6Pbf7mcb0/Kfb4qrb1yk8zhcDyMt+8P05NitQjnyGTwTlFmrmLfnnN0
hkD0t5vx4yNiPrM7VsfRNfXbAcw42u4xvWk5qZBrlgLkiKPhzRuDxPWuIv6CYIXZ/i2ZFB7v05LX
2JNPheqm3//zfTB+WGVt/bcrkX/+24hNje1Zs488lnq6qgXZgd42Av34yRNK/QVngRlZca/I9Lge
XkymfyylS3lipod/Q7v95+v56Rz1j+uRz+2367k+ddVIO3KYoG/rACn0kIlzUxLvS/kg/uxNTj+F
11vCznw/UN788883fzga/+Pnf9t1NE2bnp4FT+ZVBqv1MFyEpNHFafjVsA/0EsbIlTjDr0xM9HiS
e4PRKKXsMFS9D/YTPC7Rpc45VUca0O2/LILuj6/Qb8/q2xp4dc/mtTW4N+jI6EF5GzXYwEryZKI7
o2do9oZruLAbwtE/iZYle+blzWbg3aD/0CoKB2xp300v+rrKL4oWiTeZTAJ97bRcORa1LiJ5mpye
f8Coc+k+PhE1+w9vuv1CXUABkyKdcRAJU2iLhWOv/+UQbf+0xv8+FuWe6rdnr6S6XpVHnc+3JhV2
+Bx/btzejUy6mLv+QOFq3D1CmT/RQfmvNNjATg+oMBCe+8WpJBPPzwVZv14820WDkYsmh14DChP2
qR5whc6qenjN8jyeJyFTCiaYwzm0P6dJ2J2u/jyKbDnF/sdk9+8npcn3/7dPYp5vduZYjKJaXD2U
FNxqGHAj8gYWj4cf40X/pJF09TaGH8az2b3jcwSbODNUrI33tduGk7fWHwHMefjw3ubn+eEiLl/7
reN1pwfEA9hNoR04R9wRJ3Ea7v98+dZfpift2wpyTrXybidcvrv0YUqN8NtBcPQMH+wibXeNACix
IAtC7gziJ3ZNYqi+kOLiSP9QerKmX5O1423fCjFPA5G4+JMa0+8mIS7I8Tz15nwc8ZepTP/51TUs
1bIcTTWcbytMoSb6eXvm9biHQ1J1euOst2h4AbQZJxaM0FR++cmojqgDnsSfb5n+89j99w//tp40
hdFckpQffgtUgRcN984Ytfps8ppNzgOWNX5+KZaHZMwOf3+mI/7nC9B+7YD/c8z9+wq+rSnn16tR
Ffn2IDOeO95lwSl5vyFD1TP0gCY4i8yMp+l46yaEMuCINZJWD//ybKF/sWGGaZvNNtWqMwZ9SV6K
d3W813z1DBGVD0NeQoLUiHz9sh+x68OWKwJV0oUh1aXbPuBkm1zuLiLM9wdSIDxYwzdvIHSv153T
PcKVAWC2O8Ub0QuSCRSzRtSkiHnvVm/0odEHYlL5nCsUYBPi6uc0dzNPvNe+PQ5qfyQP/wylDa9u
94DZOg3Qs+ECngLLv/E23Nkrvk3dUrCB4cvZXSX+gWPLovD/fJs7P6+X/77L39ZL53nZPkr5ZvdJ
OfbQtXS8TSck4pKVO3p5Tn9RLRfMrxRDxfkUIUAHutadwR6rPNaQu4E90S682aW/Yz29vMTgzRHw
zDHAE6w2AanpQVTwWv8x6c0JtqXFJ12l6AsFvpGILJoJn/HqhqRE52K/FavC768vceapiKQdZNuI
PR4oIqP5ZcibJpR4ivnmz3fB/OF0y7mcd4xJzLU7v1aq3+Y3xUmM0zbjLtzD/tVDPOV1wk+TKkV4
7VVelnnlU7xUX/Num+MURK3pQVfriCgKchg19w3BOYS/5KPrpGcSqDGmlQEEt5f4dLnEHP7FtIgw
6/5lXvtxc2EYOjt01XQc5/u89nxqraNkvCIFKx110HBoizicUetmjVTjSSOC1hdL5qnp+Y6Y+c93
zfqpKMAP7ai2oVq24X4/xDbJKzEco7igRsUnsTV9tRWOvnfg+RLCgvwMKHAW6TaSuRPs0j6tWwfT
eSYe0NY9jG6LYujSnsTvTe08i2zI2+fwxGvnRNlpahmTrRE98m67FfYtutCCcgaJcfHuaZe6rMkr
Td2O+ItPginyjfvyEXXg3COM54Xava7Ea6yk/vMO6xObr5rSDj2ZvrGmBKkAyh9IPOc6wYR3qXxq
oPnuOC9LqR2nrExJeEijhBqMQmXisI2p1NHPLz3oBOSAjMgZNV/Bcztut8FL++KopjdBTbTBbWRT
EauCpA203esepE1YtGGzrrH/oLqs0JK0UIabQWZ0b+X8eiMOKaJmg6RgBTuk5ZZ598RHmzWsP9pi
ckH5ZPsdW2DeTmTS/fA1RkbiWTvSwchbo1ogK6Hkt1yr8HT3DSXUV8XaJViviF5VoPMEWhD+4zwJ
Hvh4OQLPFWWzbYXq+G4W1WcmUmteUHxICZLyr44PaoKeREHnovTP5C1FLO0YIraIknCAyikWlAmC
hTUJwRYUISqvR/9pBxQYzLbbUGJWogaEIO0eg7a33yRYwUYtenfEpajh1kYV3DU/N8X28EiEefYh
YkP+vkNz6TGbWPryht0BC7Ii0AE+qffGlzw0D2jw4RnNNdJokGLC0ixGp3HW+AR2kME5Piu9O4E5
g6bdAK2sveI+oxaa3IbZa9Teidg0ofhEhNUUb0QdtIvjtgt4lBQmK/O3lB4c4oLAJ3RkjUIjzJVD
Py0cPazBIDDsSN+wo6QW2wlx2sBdxzlbhUk2rxgzAHTBmpKhfPLTlPplaG9DytKQ6nk2uAtpDmVK
90jduVfTu1sAtj7NL1aQogys6HS8YLJ+XaBwXULbiQMYqTnmANwqS7DLBOBQglU+bkPzJlvUiS5e
Z/pJmdbfzjMspm2o5X0SkIw8qnRCUwhQBafzEI1N58Nd8as7CUbclMcrBOaMEoHAiYwWPU/5QOyU
BcgRAY0jTo1PEFr7aaxyJajH5UUoxUqt/Ev/PIGBS38LncNIw9jSBtjYdF6N69jBwa75+iS5d/EW
s0Wk7sr8DcmddBp8TSDL6ZVhn6IS2/HKNwpCM83llfbZqVfPsMYeoXpowEllakiwyjUPEZrtRnUm
INrAblc2CWSbfsVbkgav2fHs2xCuFw5/kvtHRtInbQ42cQZhUZMTA5i+hkx40G9+y2lh3aHf/AwU
yERvKSOVgU0oJeVp7BWO1w5lQXXVJghEvO3OofsPT/VXtdz4egweZcxgKT9KWg0jio1qDNz1yAtB
0tCScCQaRIl3zUhh8PjSlnIZrZTB68N+qy/+mSiNIfTXWvfqBfTUhvoFlbV5nQaAuFtidK4RASPX
KuBpgJHejs70YkZU962VSUEhiZjQkiLYQkHNfYJ0KnLivvJzeI/Kx6xe0At7Lf88rf+0GDpUNlTb
Vg2bEuW3fWepHO+K3VrnpbtBkXfSBwbd+EeUfdxoq8Nsmp2pO+nLjHkweNSC/FmHghpQ8lg1UaPb
RE0vLEYPlwxleZ1+EsYITFzzGQs2RWriDUYFFZIGOgyt/D3y6SuakY1zHOSckEfWe/lV/61J/FOB
xNFt21U7HUMzHPXbRuf41BPrqWvnZXYTytpu8ccgpsQtALuWFWWL1oOwtSYNqQmWXaDSMUontEe0
+V5hSksLHBLRL7P0FPz5fv9UsnB0uXo7rqW7XOA/D1fW/fRsH2ZF2O6X0+klfcqcr22ftpbRLTXP
5Oahtd9XSrStQKtm8GR5nYoDM1xMbkraLc99No3WguHW0TykrThNevog/4IldHP+cmg3LHmjvu3L
Hd11TMqCjmlwvf+8XG17Vq5WW9BWu3imyyIo0kVLNwZawOaJ7EXtvzT/CLt7sHX6LBZHtoJ2f4va
suM7+w6d3Tf2BdY4h1N8EudPSnppFfDvhFudeK/dE9YJpprnyujSJ9k+fQWbL+ludDAh7wBOz8Wd
RvNaLQQC8Ylqi1QNKaxcWBbo4991vyG0/tzTX9287d9AiECuDHU9UnZnlY5Q1MJ8JU6F2UbpKQRl
qeTdZj47zeoUYw08luJFVk/l0bUsSE2CIBacS+ECrTe8B83HZP4qfPJdTtkwv0yB2avEsSzdvbYh
REpDnPVpZfQghcbpYbN1ETZazFrsKXVf0wOiZUFt2bTAKZpnQ7eNiBtzIe+oXdSYNkJKU7QYMRJS
i7pkeZrb7u24Y2DegGLoCwMvzTa4wVVwJDW61iV6vrz0EnJzZDt9dszCBFCwyroCsHz4tPsq3IWK
MMjPugnJtoGOCodomptRooe8t0brWUy7LvGIeod8ARpK9YPeAOqlYlWxtVxCZ2mYzwXtO22YANSZ
2ooXkzn9ommZCxM5wtFX34+9+r2YPZd2h46tkD1WKLLQ0d2YWVt5dtONRiA9tKTbJNul56DzXqCG
JfOBFFYI+sRTL9NRO8FEzaQsizvUuTWhmD6EKRqVGKyBBL0IF/JuE0YD+XstvV+XxodfPyJCEs6Y
7ndMkpeDuaDbz6mPK9Lv/u0rUwWnO4KAVIt8IpkLsajn5ic0erDYRx6yI9BgdWpRTaxVpQvmc6UJ
iIrQMWtSWGdD5BL3JEqCoToexY3OhtmAaMlCNjy6x4f3PEXOIk2iZCukUOMNIaVZRCZ8qopkHYHd
RwlaK5TxeRxpdow5Un5d29euwyu9gRMRheK400HZsTk6xZAAFNhonFF1vE523lPhFJGSQmAeSiW/
pGrVh9DLycpBGQ4n2+434HZ7OcF+Nx9Onzk6PYTBwZg8e460wIsPbeI/rd5OWVofxP4l81zYy7oI
zogZ6r+cDYwf6tGO3lFdW3NMV6d4/89Zwjw5im0pp/MSYSqBim2Q7m3ohthy8Fqc9k6fxF0yheC8
n2jWe+rEaf3LgX7zvl3kZE6elw+fWdfdSS4/wkMGYINkDvOcEv95/tV/KG79fqn6twmt2j7vHAnT
8xI5+74OLJbqzGcGOCGD99mAevBedRb0LEa/YwQSirao3x5/m1kdWdD4PrFammPLRVczLftbOVQp
75zn3NNpidOazVhoLytQnhyOg+svsUxnbYWdOizGVeOh+a/IPEhEFnHjtKkTEEtl7yH2hzSJOX3b
Y5DKIOeRtg1c5Jlu0HKKhQ9dMGsjXDZnuahikObsKI+gHaA6mwhgLfxcxj4f5mfEY7igwiO7xQOE
IbAHMsKB3CjsHmkEbWmjj/7yIH61wL/fAYPDpOZo9JrZffxz0FjN0VGr7MjOA4thEuSyyrbL8CsY
gw4wSyhzfHIwhVvCkvy6Hj/HFfh+OqKlr09T5L+WeLqRdmNeCo0kOhf9mxJIcUsWZXn/fpvq4IlL
nzfxUnU5ymXFyFYC15aZibZvz3VSlYaUOujz0bFMuhkS+pO4FF0TWJ1NSrZ/3SCP4bBSn/t5MjDA
fkMhw5qJJeTl6x1h4oaBqY4evYrTNEgRXJxiuqdmPTxRMHoR4sL6Em81D5EFUbZs982Oh4yJhFvF
iEjrewbXCWFpUO4JaEnfbuA/nKB8hgRikbY+rbDnbwWp1vfLtAIIM9Oxw7JNvgrtE+ENiVns7YuA
yM606Kbjcx3oNzIIiz4HoSKP6G2elqy9N+ZWl3l0V07SN2WZglfc6Hv0bSpRfSQwdAtyELmK0WuY
jjgNccwYE6iHj/CXrppZiAloqm+s2jvu2LeTLXfCgMFdPA+AJc+yL/qtRD6pe9jxxKmiKjZJ1QYD
sFX6KuitZ5xewyeRBXxefpTZvU/VRYsjlan/RDazKJDIq4OHSxrNew1im4DfM754m8oUyupcD20q
GhOMuc3o8oVqW8K6UtPLsOvG90Y0xQAhsCO4aBdive0xV8pKDhx/E6IgSx6qyiNba+/sdNMPA2/+
iLxi6xTn9vqF/LMMS9KrjqSwD4qSDbpfd8L7bdlgDM1md/UvxV7NNTpyX/0fo99V6XOqttNxf+1g
fytCWal76dQtKkYLU4jmcyW4nUsaFhIvhdYLfFoWoBXY0ynvXylXc9IDllHupLviPigmr5gJ4VgI
8wM6iAdqITB75xnKgVdY+lTZVVC00JxmmrSgjU20kWOO0fpFbtGKJ/aNa4CVABuohUpvZUhrCG4z
rWT69jprg33nk33bkdNeFrxYXF4TKecD815T7g9Qf0k8ACy3KaAElsHaeXdgSjyDm1xjpqdTn8VG
ZRV/O6LNeK2QKaOFdXBNmVE5IBVr/tg3ywI8EeTUAzfBmSskz3Ib6NazlyrysKP4D+xS2xU4KSvk
rEqkRIglZIcWjUtNJ8qaSl2zOM9AZJxn930RGn01UHY5klaVGn1LpxrRXHQ98GoqBA8XQp2WbDll
9aahfHN2yE31j1BvVUHNTAOVMMLUA+qVJRPL7dSdEd39KQHs5BZiG3mFTEi+8ZXiZ7XiO9uSDaJH
lHTArLiI2yh9r0b2Rzb7BT8CDDSunRA+qLV39qdlDjnvTJYi3l6Y0F0JKyHHhXo2y2bMp1PG5sE5
eipfX5MsjH56UAXwLpZsONgQwgxoV8d+1uXvkCVTobJJptmQ+Qsgy/HSZUsTPsny9JnsilglLVKW
XMzD+aM5DVK00a04cxwa84DZfZeYUXJE8ORtsBtnUqFgpsbEfpgkMBIpYIa89dVeQQNu7sg3Y2Lw
HRwAalBlXGyQbPvXInD2CYGH/SN164ZqOl5lxa+68w8VSeG+s+It5s21u9bq5B1aURGyjDbtwCze
sE+YNms+Ndt+R5NED/6Ij00/ueQwufU0RiuV86e49RrfYXUDaU0jEK+QnHQb/0bKJndpRqhUE1/w
pXJaMGD255z3vftZUjmAGCDb6xn0TI7gbVwMz5yYWGxYYykoMYio0TDeHqsHAxspDiqb+LS+zZpB
E+qRPqQqVvgdL4F4xs4LHleb+Q0GTK50hRJrlPVOunBvnvlBFnL6FA6ipySya6JjhEZ+HJORvz0c
ZwwPsw0glKV7daiFdnQLcBzO76mvzBPWDOzeSPQStJ6qI/J7xIegNkg9IQfRrXgFtciA94wxmjsB
+0QNoxhEy7s4v+seCnGBQaUvwzEoAYIymZbrX45iDt34yRsH9AJeuDXuTEwcaIsK72SKpOv0rdB0
fO7BeYaoSNQIQz1g2Tn8DW1wtfpGGeiz57v0craorBvwGTcYS3uuh+3vieKaJMv2fa71xozfV6dw
irBo8VStnXrA6HUm5XH1tGYWYmy0WSk7YH4jmz1GRp+GKM/OopjcrJEBNmtt3fjampGAupTzxIe1
o/Bzl5AkFOfHIJ0rJGU6HGkgK+2o/SGybHf2w3NITTOmb0jnqBOTp0z0A0CqKxVYYqBx4ASvTnhN
RG356g33I6MPShtnwsGZzuZcS71t4/PLtvKoFWT+jTS2xk9ZBFhIth61TZ4miu3XmrNutsLVFXKA
LWMUsqABGJgHwEJZwCVLd1sOEC6RGjn1oB/Yw705mMpYoUnZJbZydpyVizqA9HTr31HQM+KYD33D
k+Z8jrN+UXUzXH9UQdkQXMJHG+AVDuH6BTm8oqafghopITfSkhJQCz8R8Uuwh+0nozuvloxv9OxD
/WF+hOk7i4ayA3gGN5zwxjw8Qt0vM+8pcwE5GZ+kxj2LtC6zBidjk2DV+eKG5MthNXh6l/fWDrUB
8rz+fV7PqhGLRw0P/vb1WN6WJZumHgjA3rP/+EqmDrcSTxMbyJpu8W3Inda62RCUBome8SmkpU8V
+03/ahYaabkQCC89Lk9LIl51tm9MDXaPBUrTD+zYXvdehy0MrfMIB0u/wSDc0kN2g7P39C/yputZ
cKq65MdSI2/RvhAoyt6DoZNEkK6sQAEVBxSpaYih8hlKYaOKhneLpJFqTNtviwVI4zgiWsO7chJc
XtBrVf0GyjEpw9mBGQL2CrZBI3hqPi2FdpoAVZTGDySEK27sxCbq+80O4OLGNf55IENR1me96V7n
hwwXJQaZRT1ql3QI7I/nWP2oVwjmE4hykN7fa7isOK4bv5gUe+0J9tOUCMMtKRGMCcYXOJqWC8QM
cmS2WlMuoFxxgV/Fs+ajQjPmbMI7K+k522VOR68MyJCIDY71XueznNyfHMuDJz59NsUI49bsUVu4
iYftEs5AH95GjiPkNS7XuLiVsYzhqIPqAFkU5JsDI/sR4ABEUX5iBD8H3HQHFcNOd6gkCwSGh7Yl
NdnnhrGCUsMDHzjGTkN3v+5mnwlRsSOTM7PvsHO59lTwgupU3TxQIqIlpM4lADVxmwHyMBX7r5t/
RQZJUZ2SLBgZxzt/no34BGr90+U8+K5KBD10PMcz9gVvTkX8ofcguWv2ELaUpcNQ/FCnyaFOQ0mS
VeZ2xCvWgkMR/eRNe39Nsrfne0oeQUuOAk8hh+FoxNknro1id+ONVLp0IfyWlAdaIaX3L/jyaUD9
x0sj9H8kAPOeYXdllzT9HHLx69daF88J/YgF4hU+p9S2Ti3kM7VgRh2iBA8oSdC4PgFWJcrEO/o1
4kDZK74LFkWEioEzYDmAbMEK6zMFYAXneYNpXDC/QVlbc4/X6oZviV6E1TbABN8jKsE3I2NONy0+
odOQWw78seZGAzAN3JeKwgDc+OVEH/n8+SgCjNrpcjs7DVFj013G4wTdOaXTS28uluCZTpw2EtsH
u8HHPYqmFC3kbc6pc/FBjk232+3f/ZXiF6LHMdn0gKGCeQ5xNgoparLJSbG9oPCWnKH9NgwQPgei
RYDDFmZeind2LKEnDoEjZKBKiSZ3aUVYMmRODlsta0KTIwB5kRF1ISnJhr++CD67ws0j5TrmAMOv
+o8ZI4NRtSemXNC/TVEIig28ry5/DcXiMBdrMv66n+vtsp3RfmOKe8PuNoCdyI7gQJZUyc7wsFYR
hWwyro+DVKy9519n/9Ev0CH3+M7BwR+GqInoUbvMs+1bGd2Jj8n87noz7HaFGaJQn+veiIIo1He+
Q+odmFn9Pavi8DCf+rpY30Mag/4+nVL3Zlz3WJTXmwpS06bjLUL0C5nn10exHiKyFQpaG3KbcU3f
B5hjENlyecOKGU/+HzeEgyqwkNgKHW9FzU1u+kXW1Xz3IAddFaSxNb5Ln0ZLn8FjW6r0ZWJIQerE
Shk8UI0YKFlQROneYcoC7cGKZqTbuEquwa3vAt9DLnG4wpd+ePvVia583bv7+w7xJJ2431+XMTEM
kpTCDkH+Id+NTrg3/EUUmGHURcUUk4wowjVJxAzkcPPywk0Rb6hqQQp8MD2B2WLrgixOD85wD1jZ
Psq45jJqkR2e4WoLAJho2lDyJ6reVPW6q5WF2FyH8wC9nKWSYwscZ4Mff8LQiy86dkDzXmKkUDfU
axTO+IyF6PISrtBagNQHJBJDsk/G/KlH3C2TjcEQ4rcJm0hxZG9FN6eXQaEYPRyuO5ZW5rA+s644
rKqgj1Sj8Ls9MmaRXgkeJT0nMuOO/oeLQqRvsIQTQY3LdE6moD9/zzl/Tvs8Bh8sVJd9fRfGk/xU
zxASVwSlBkLLgjFwChXEbrB16PMgzWOBRI20uIH4KmLmcHQrl5B+IVP3AzU8z5JtKXukm7x74MQy
9GVDGftSk/Cy2kZOePH5v+F9oXnsJWHLI6zb1Jy4cP0ucUd0bv6Z2b9I/Ffds+Lne1YEjeLtJS/o
+nn91GjhM+CRm+EQnZFe80k2cmfi0Ne0hUKGNf1YIFz8E5+CZSdiJMFmXfKa9D4Cr/E85MFeHMd5
d/AxPxEDUoK2OgFV63EaW9mRHMsdxrxgbolDdt+IcviUfuUN93scicBNeTCOx4u4AoojqkALaYoI
tIEM+gv73LN/9G8Q8rdiSjR9z9g9gs6cRkiyKnboFuPzm7KnxJAuLeh6hAARpQR9mHhjNIGyiGGB
39xQJO9bdeCw35lyPIE1SF9d8rsxYIIZx5CKJUb15wmSK1l1zb3eHPpNtxTFcA6DKZiyRAW9TqR6
80MPz1TvY97dn0T3MEVVwzSFP4WMDELtwh7TNPiXqKUANEDJTs+POcRfc6jYDOUKSy0KXEHam07l
MILxE2xmvEZgOuQiJAN/4FY+xf8n6cy2E9W2MPxEjKG0cksP9ho1yQ0jpgzSCEgPT38+9rmpXTuV
RIXFWnP+82/Eb22Tm0Fu3GZ0j+eL8oC9zURSwfqf9i/sib/aNZj9rMmsZnl9MvhgKlVnMWZ9/QoM
eon36nD8WTOXEzdMbFe6rxHAhCMbAzHCAv/JcA3B5ukor/Wh4FxvwbaHB35iGVarqckVizIz5X0f
qhMj0AZfzspcXrW3OaII2LAVhi9w6eKcuc9LJcwNC2bZv8XLrslR/cNHgqcXOAaqPfKeDALWy27h
SwSiL51Yi+ykeFrfBKxyU9npYJd0654HSfNLbEBHQyRNHsCIPp19pnDSYVOBl0H9lXyVjh/JPIB8
va+AjjggCUqABYFHu75tp22kQbNcHsv+Bhuh56oWx7di1IoxF89Ld2KQBj5HxFUTTL9I61QZcopV
I4PggGAS/3IHyh99q+LhRpSsfu7G3QJGBSFNlVcsXfxW0kAdvmU4QuMOUr/wtmimEtJ5OTrgyqx+
5n2NwlWmluX+ssNwrQ9iaHe1/cY25q+tTxhWwooJMaLSrE7/0ccdLd2qOFDPqmlQTTs52jZNEBIL
IoIExcItLh5FsxkpQd4ffXNKp72YBkvtvloecc8r02/IHurLFZLv8fUXyo4kRgaAQEwTrX4yBOsx
Xc/Xb4zXpT+Mh9KF/87Oi8W2mckhtCMRYi4YM7hMEss7UF4eRZQ174DhmKIFxSMlCwafg97TCH/q
tzrxC8le6g7pwEzMeaXuhMl4ayW4ui/I1HRb0Ev8i8FPU2YaurJnTKZBsFCsbhW0x5B5Ct77tMjp
Wo+/svDjJTHrl3961VxgM4ipHFisFrSK9cFUX6fqLIOMoIi33ROrTaPe7iJEF2WQoDNRD42yL9+2
ojKYP1cE0JVePPhLGJ6DGcdeB/BE+l9JE+zpjICjjYCRmHZoRKQ2hnSPBq8kbBIDa3SAotksNlLi
TLjjlpaqmivRCUmV6B2123ekipNiVsLWtbrQicONPLndWWtu1M9l6XP1moUV0b5Udg6gA0IjrVfP
QEOwJDq8cKZi96NlH3W2G0prhPWgkixr81arc5iAAKCIUvxlfau1w6s8jQr35/Aa/EK9cQUlznHw
muwgYvM648NL4UtMre48CabWrAdINOp+HCDeOKO+Ufi9vFxjvjI71W3Q6vi9WWW/T5GC31JXUBDW
0bDlLvSYeQ5bXiZrzCgOZIVeiBTfh65uec9LEZgYg1zZ47USHCEGH3ScD5kLVo73cmWnFHPvQBPM
nnc6eKJMVmzAu5EfAtYaqbWQje4dSJU7v0MAv8jkYj8bs48fMD9LBf6FLbeWgCWhuhtLZ/FIalfu
7SIOuIMpuxv3RgWBye+xnWKq89qp3D4JREIsEWDDL2rXT2RC41ccR7MOqVG8murordvVvgRSTBxW
dc3IcKIJdfLKTriBCoD5ZhwAxq6aaMedlUj24iKicHy83vBvtpOGj5MVA4FrLCWDRPNQNuLR7E8l
Ez8OlcHMkOZhcPD2Vj/SyuCTjYi8vMEP/4rIaBqTrpsrzXVNPgWmm/AtBi9hAmLGDCD3ACepMX4/
JUPESWm8D8Ut1K5utFGhzYHfOO1rX6Jswz4OZn/zoX8OT/vNIbtPrNjsgiWTdiRNJ4mAOgCjmlbb
xIOEqTreLMV5oNanepoITqP0C0/C16qG8+nMZiWsEnCgxMlLd4yt6sgXZh6SNEs/eQDeZidue5r4
f8uB58ZCLfr6Wqgk3i025CRfCz+vDbEzOE0G3XxBCJoAA+t/Ham91+74iqwfiOJIAXGcfXnjTM2u
PlZ/rGEr+Wr2z19IVP03I3n+8SLhgYxG7VSJANNANuxXwedkCLbCsjCyq/z77oirzk9iaIz4GzLz
/45ShzOPk6pubYmuguJ5W2aQa2ztocAa3nen6lgdBR7XY/VdzxfFgGLVHTtWcw3raENqYa5aI0lW
eJ+AOBFKBecS9hjhvtzWVX/Q8T+gblBdDscqW0e//F9BPAq09wveI6+lsaCWVKx5mO+3Z342Ua26
MZm8F7zgEbsdlVQy4NrWCu/8WIeceP3UcAlBxyb86VAcCHEtEP39drCFX8YwWoXqjfAgW5M4sEI0
JMWR/rQ/hfjprzA2KmFXScETBsZ/KdMDm2tmLXDmRNU2ma+NQubwy9XJim3NHCcuLh+QJxYXmpsy
Q4AeCdciIBF7xcIkLOUN0ctYIpKvUdivSD8iL5qhDgI53ZiOsAGYkCosPyKIRV9V/QT0hV+uG8vk
XCrrKN+XxXVFirqyzisnggU4ejXRpd+4cJwb0nWnU+Sr+ILVAFdWas2QA2gfnI+zCkyffzJuwsmm
9rPJVkcn+RkC/bKa9c8YJO3CTyhpNSDskYsR+ZCxkczZFWwtPj2kBsmseTKA3h2FmMX3PDmU3+bi
+v38B/qdH1RXdgEeehCA9/2KTscFoJLNapPiFbcw74RtOHzc8bfYhPsBZBDCiqUf5c/uqv/h/7LA
w7fmHo3ozflpxR7FOUUXwTR0gnRyJA2YeBY6Nn8UOaTNL/iu8iPlND8LqvWWeDJMrqTQ71u6GSSO
uMNKsKsI1C4vy2aXcbLRUUqeRNpRYufTSVVMsbPT3tPpaU0scxOT2qQHvbjBROsCNbIqMH5UojBg
F24JA4ukddUD1OeK6IiOCchkdlIbPZUfqWm8XST+RziR4qf6WZHIgidMAz1nZm8tsKUYdxAg+LUi
aQB0bciIiCTHMJdUFIpAujyPzmWj/HfrsA53II4R9CCtp3v4NTtDD+ZXY6p3Fg5kNh+Gh/mYjO5D
/mldLPNQ/XK1nIETHwAB5uRNh5G14tIZwi6jlE0skUoXSwDZGDGZZrPEn7uwEiKBT6CN8gFulCz4
ecMIzRy1TbM0G9l/lY6Y7oRxQ72Rfg+4R67seSpLoHPhdqCNymxLwKhBXGxH/awSgXTSP3FPtheU
pr/aOaGfh6qgQ0rd4ISQED7ClWIiRrSzajxfNNme9pmL81p9/gPnj3VTXfgycJoQaGQnU6XhDIJT
uOYhSFcXudEIgbI4sAw7ugZcoGpPG9YAzSoiX/Wk/kUr6y268EUmmZKG1esyi1fZMNG+/zD+U4iw
QNSEQx3miKNDWbaaPDV/UOSV4lXS/DgzxBJs6BvZVOd9COdVxpicTBJ8sVnm45E879nVhZDtOaV7
4WvgH4q5JANXcS+6RftxxdDtZOKpDQ0BWvIAF21pax3VitXhrKD4WmorVGkD1S7iGXTZWGaMdyaE
7lK7UOHiNcfsCLtDwO+rsonfToRBt1QZQu2BomOZaYY8kxSQ7Gq1P11V5B1AmXvtiIiAzG/07gd1
MrlBXFQS073oCBxqbpXPFK3CPv3TCCqRqbf9cfJ0EkdRDV9AIQh+1/KHypdbl2nW9NfZP5CqkVMX
9JFK5vQrcxgd3GFWyU3AF1L5XLD7Z+9tOn5L5YdEvMVwy6DSwxtmh00lmdVtAXc2z1MMg3h0anJk
K1+ILDqEStyIE8rgxh3yvQ6HPQyo8ssl1Gf7CQwNis8HTPxa3+n9uuVbhRk41X9rHH9HZ9VQ4IB0
gb8stvkGqM0E+z9o0J5rpxUCMaPzCcQZ/3UU97V5+dG//GfC5JP82/wH+ntS7oraI8EBCKa2uegK
xo1NUMWnJ2EUOLQ0q/unrK6XK1+AbadhlKn+CRBC8Eto7FK08GQBdo8Kdx6iKU4GLMOE5oVl6wu8
gYgfxPRnZnyYlY68v9jOcV5AzPE7kBJOMLg0o+0ZSCTuhU+7nSAG7mPV4DLP9i8M9GBuBDqXj45K
/YSXwdS4WG6XxNDRJ2aeFGHy4oqTvWJLnkyYQk/gR0oKvN/4ynunkzH2I9bGfvzhWX1R0Ay9v1xR
CxnUbAjP284Kr8lvBNTaWe/BXnI/6GgzX8GcPTRUySkWNk+SRhQDw5AWqblu5t1a68xIt0qcv2KT
AbMWIisw68F2+B18hwrxk6AxsiSnD5gnqW5NsbWsYYZaI1w2SAnUTAyMgGAGU0nZqs1FZGocJo9a
t1V9bg/kyKRApL6k6odAMnKRMpUXr90QFjqwrWJRD4o6mRIWlXclmjl5WdQO2ZoKuOkdBopVvi0h
9R3LVVAtf2m1KHHrY395/vbZgdoyqey3etajDfXuYn6B5+bdWVPpZxK7nMl3iFMwAGTi39U73EMZ
Sh19D/Bu6Lzw5lpYLW+wspelXzBK4P08VkCO390//Rat+Y1vzrvO4hZ0Io620KnxI3JyIt+JZAMy
rq08d9Sf+XImdBHWE6pKBHncEGST71V/nq3X0b4Hg2pLfInHXjxItctFTVpbabwc7nTnMteNNAep
A6yVr7y1V4M1fIg88/VJwXQMFjbR85pT9ye+J5esUrWbmm7gKL+COnKUBkIJR7EJW7mrAdyV+kPH
nu6rqq1FvGUGLlCMM07yi9ySSDg71FAKSxrLF+tmM70cZXIS3ZMwemycl25CDe6iXZVt+AVN/dGC
alM6jOsS4mJtsT+3P11EFs4+iZkTLNiyF7to6YmYSoi4jcAEsqYXZHfz9QrwuXm6FXPh2EY3IUtB
g4V2bEfEUnE1nlYO5S2Hos8EcWXtNSLp36ykUwt39Wm1k52qzgD98kNZx0Fzo0IIn4dVa7NrP+td
plt5cl6OPmd9rV1WTLFRJjyZPL/pMA1dP0z4iWVWUxm3QvMGHHxiWM9EuLa/K8wy8l2YOivMl0iZ
Xm4m6NwUzfkOUYOOHXO+E7CmXUKtYks13IJ/U45vioCMkG1iNZ+3tndXaBHwoiSuIt2W8rZAjQJY
sXszlcnNF4MHzXmOJ60yOzz7MZHuTb0y34lVj58ieCshOQlzfHfBKIncOLwwtQ/YTtnCkLorfluv
wtH48aczarZcXPj6Uw3Cf/xXoBJeOvx7kbhIRJbsNgXBrTYlm1v6MITRApZEZjMu2TKORAREZbiw
eCbO/acI3ATDZQuPEgueIsOFyBT/iaHHoLJVTJ3Uo3j/6rwMDVL/TyKaW3bDxJZIFlLcmryd/h/F
htxY89t6nXCUgPHehyc+4Ui6WufHnU8ZEyfrmrAhwegpaREXYtxX79vw1GCbXplE7jJ2hCyT3jWg
ZoE5M2wyc/UvoQ95kVuTHPjFy+G3yrb5ZK00WyDYpbT7/BRn8Ey6LW9MFhAuUKN+V3DHJQ91XjYT
RgMuicgT2hzqIWgmQjIslXw92UXr+k52ogZWY77gbCftoceioJ5/UUE9JnnwC3chrqKC/dzXWxZL
ZpDulp+zc4FLdHbWT6fUla3T5EkOAX/GA8mc26zzGzKJORmRvEwRo4s1JCMzv0ducsVqxauxcxeO
tQU346juu6B2RpLIX6S5MjsxGlrBb3mD56QzXKoHZDUc6L0Kj0SMM/4rr/UjBSxuHV3i45uUJbdy
8hEYZOEhIn9kuQmLrUq84bCTaFUkY0maVwjz2FoQZk9HM18ol6enwGi53vdYjuEVKp3fkVeQ1Auv
GjRRMTHawVGGGFhotx80JIo7udTXfeuLvcuSVrbScfWr7pVttg43c1wFjlnXcF9vpqD45FGoP6cn
1IQOy0fZgunrphyDc8QP8rJj+/X+1OCnUZ2TrX7lfYsfsjX+Rq6sQFI3+g6X/pkJtplZL7Oluh1a
mqmeV5GtQFj/pBTyIG9EKEDQslFccom9Zp/sWSYDlstty060lZauiGjnT+ktaHrod6iu+pezgu5V
Y4xDU1wNHpycLLXqez4ENSwb+K6lMVusLG9oIAHinqU/Pmi9EaR8qe9dls2ONFiXBxPzfIiPcA47
/hw3Wu7nZTDdEFkx6iAxC+Q7DnBwwcxL/VK/ErQvILI8F4AwWIbtBhh/GHCVdsdsOHGne8YEy64X
NjQ2wCud84TjVbp1sUNu7h3sDtvrIxvD0ulvf9AE37lBiw4LnmZbaNGzmSUEuPWCIcU8ywJgx4qZ
dCLZVQR/gByIkcnSCScDbm1D1hPmBioN0wIukQ/pNU73/UTWOX0nBvY/aT3v4Bhzu1ApMcJ+wgQY
DNyFagufWBIIJMZzKPlsZY3803//Nc70JQlGhJ0kblaMNKhT4LzwWO4oR1alo9IQQsrE0aw8QwGB
xDvdVoLh0NNZcjCbafMLvtLCgwjJh8A8JmOMtcKpGwAQ1NmRGTyB+5yYuXD+3xQQLXwn30/jB6Zl
7qWq1zuzvWcHKm1AQm+BzjEHooBX1E1Od+ZJcKGieezfOemt680lhiAM0mdbkHnW3f7AaWKaph3G
2zg7CP3rDdLnEtko7hI0Ia48PM+twvDVFok3QhLzXZ+bE+HODGTI5KJQD/80b8660TUjfrBJQiph
h8xDK2wsYTypBz33nuRsTXdRuvH3V7LWJT9fmmxj7yiY0qMElywK1Pwnw7JPwYDO00gxYc2y91bi
T5P7BaQ5LBzXK8w8YT5l96E98PdF8SOJF0Xer5KDjoMUZvDSz6u1RDggrWqEyS6XfTWxusU99Gva
FR2pNzlO6CuJcRf+VtqmkBW6719B/FGWtq4dh/4qo91bbaT2ME0n5e0iAGbBKgQC5QiC2IfG37Jz
ItBZokzlXchW2tAUtwBsbfcldtsFDmuwIHuEJ37c7iX2xDB6vFRGuIS4pOB7u0H/eMGaeoEeJnho
x9haEeKe4DOuuEhbAFU/w8TV63XEoC92CvUAfj6x7J/SReUdR6yVqTb54sC/Pt5EoxB1ywlbr5/4
hybrVj5nxJwQHjQTbg0dtTryWa+t3G5ly3ckC5/lSXSmQNkuDgj42BGVHQ4/Pc/qST8995wTHCoj
N5wMPg4IwajBY5DxAA69PaCA1aYlitftv0ADuiIo8ajsNSdC2DFZ7Rikqa0u15hKe2haJCRDoScq
ZisjA2RnBl60V/8Q7XEY8uoisagwYakknBG3sxAdpYmNKEHPpS0iJ2fX81n8WeLOpjqdzVO8eLu0
p0tCSbF3UXGS+Fxa1VnZPKkr4c2iVRrJySOqA2WQxO4uOPUIBmpXc7cEz2M4SMwbZ73JG2qd+SLb
Bv4oLimhA++BASdhtThuM7j9rmFxsKPjBGpM+zcj6m+czXDxXtzee0Zicww9QJFZQTsFBNbvi9Tu
V9D0nsYE+1rZc08H2S/fTBYU612cWvXwSn/rUjBG1kRPe19VbIzaCr7c8zFkx7T8Gdnti20Wfi2l
nzegZRUCFZYBDPRUdJBEvvuF2dKzaVCKGiI32l0Oxt7y9e3IC4+Ql3ItWCCqHDBgzJp11z+wIZkm
K+OJTlk+r3bfVbcwwX5wHuoxykggQ6KQe4ZA5fSQgG/t4bUVhZMqEVm3WVbnVWLJwgleXTVuxIRt
E3FiAXUB4eWX2h+bdsefWkMRzzMxbmJCP9XvlKouHxjYsXpfW6Yy8VjDtK5QRH7Fi09RQceGP21O
ZT59pupB7tnDWGXJgYcn6v0y2UfyuaxumrKtsuNCvo0v1AHFppRQlHfbIdlXPOwvvByjR5gc8Cl7
KntGQlW7i0d3QFVkK9VZ7r6awus4txb3KHyDqR0irmP9PQnrTljzuPEbmGSpMrd0uEYDzZ3Tkb8C
oMvlatAbFdCabJ5hHkoFi0vgoqJmznqN7Fe/MnroxPVq078vGoMAJf3o5d54P/r5Vry2abpOh2ML
US0R4EOkqJgszoZp3YtrlGGCQFiR/DOFXypT1Elhc5Yui/CqIhWNmYmzcbzxWkt/S25fx16RDRj3
s0NrtPLS5f265/xNL95mOf3GqHyj4di9PtkMIsXSJU9VDivCC8dNET2e7a7hXnYcO7YsnSX40tX3
M/1g3wqxoRYQCVsiVTOSdXSrbJMJV1jRDJ3BBNvgqufp/Q3z04g4bzVRgMAYQWqvdH95deO2aQjd
RadjDtzu4+GjuLzAVIfMmirQAwj/C65IW/IIp78rRio5/uUDnwnUkAmenEIOIKZImLfCF4urv4aF
U4k238OMiNGYwqBiMHN4Uwz+tG+uY4YWEKgKBRFBUrCEaCEYIVxasqVWHMBb5DKsXEiJsD4A4vPP
bsUOywuy/N3pJt2Vu3R/P9hNM57Z7sCc6b2lqkS+SEDJM3H4/BDmZWMJ17igVVoXBHm8gfj/qhWT
DHZiyavZO1J3YCSpBtEDGw3Fe66CejusOQ279etRi9AYGRucJI9wXjrsS7mXHx3TwXz2UEV6Dkn1
mX8WlFEF+yaPkI2smiP/xfIzu2sPp4cw8jkNPrsgM8M+Dl7zBb25n/oDNt1vuOmFWUPGJtHcgajj
koLukWAFuCqf1afBSNbEav/Id82m3DOdBdXLEn5V7j6/4WO1pArUjnoGhDNFfjK0mf1vZM3M4D3M
hvHOD5oWM962yDTfqGiU42gN30ysbclf8FeOjw8i5k0mC9DB3oDoi68lDKZ/CmBwazGUgqJT7Kvv
7ptCVGG8Aq5MLLnkLLft+b0kV5b5BAoFq0cxb1THFg7GJcVPiDefo/8AfFmj1CY58SoTe8iDBoHe
Y368BrI19TNc4T+Iu8k/AN7nP/ll1T9YF/xVkmmBkRKWCEhu4um3lefC+RtRFKrzbIeu8gKq3/1g
vPoGJjfJ8oCmEn4TE2JDDXjDi8PmwnkDx8lOeIMgYzyw08Wj8gnOvpeCYrN0K3uX2Nq13y8ww8ed
HV5Q+YmyaXXRVZ+8QXWbVo4G6QoS3EW1lX8LHBEpsGaO2ngiV2WPA89p6KFOzm9TcJ8nxcUs3Abo
5qTswnWE2b6v/yR/PJlv5E8asw/xLBIu8J/ZYn+gB2IAcG2u8T8U8OBUADc38b5Y4NOKL39hkwpi
EQlNShMhClumyHBQlgcYYlCYJJ8eHOaRZIw0pBgU1qZKNfiQc59o4VR33rIX71ti0GTyxamjN5sV
HEF2sMEYBbPMdiQd6CxeULKHBV4sRAhyLe3JweVryq1fnMbGkORbyHtLsMarbWcOPF3ewewfz0+E
spByrCtzsecjduC7ZGuQHAcRJyO4QKc4vdMEICvSqTASh31ZrVxddPj1E5sW1c1gTqWTjF/D5KYg
bkRMVC7H+qv0SLVoWqstLXmy3iuQQXhzzPB3lcUUmbRtjcMHvj7z60DKtvGRwMxA+BX2DAiKyYOV
QRD14oiAXfyua+LLGY9YFfsHzEPZkjmBiv6PsDuVRzn8YM6agrFx8TG8YhNC3UTwEr72A5iyTyGn
DUwKRZSzVBYMXAdvko1FadUJDvcDrF7A+LWqGVlBAcMGRwVkCfA5L8ve1CxCoDQsQ1/BEs9janRz
Vj3ssfi/00ZUqZt/V/QcF7ICQCzZkQSDBZxyM0+VQ9OxKT+6j/BaHKf147lbfLrEf0AK8ZnYQXrA
oAweyByUW596O71+M1D+xsoZ9hxcThpEVL6lVWHVK1Bu7DQEctAGVLtC8Lb0lBiAlQFng4V+fddn
hwQ2Kob4RxKWPiBbPr+5JM139FuEfvM9wYIEH/ct3epOqk87TPhtUp85sijRu3pN8U/9ADxUsqvX
azlxZYoQqkfUsPwZzxhGlAABaTojVl58dKeZch49hFPEfg+/7DnXMvNZK9pNCtgL6b895vvXdxHg
Srxrc2t1XVxfO/Ev8XGW4HIudaLStU3WE4UGi9hvDrkz3dJHeW+hs2Fcrp/Gf0A4NLerD/67kC2g
mEg9xIx50EIYcWrHx4YngtfeK5jVcvgbwml1CDcK05zdXO6xvzziyBz4gW22XzzES8lQbfYLDH2N
QTDFs7B7P0RMa1dYlzEM4zY6+NPjnLraNB54js7kH+4a/HXZgOXyfnShxQsxUwfyTb3kS56NXGlL
V+D5jSN91bflv8yNZ44bWpxdZHrdZ7zrK253fdRu7WVOroqYfhOFiqxIsyOcNPCi0DC6Fj8o/+V/
vHWdfsHtUC8Gs455P8CcBecWwcftaTBZeoA6w0XFVLWzht3KG1F2rTl9dqvPYdf7sLtrq/hY4hv9
0e+nbfm9JENlcc+37Cww6Pv5UYWQDEW+YJx5xvWH51XoPfI8BlAA4aNDGkyt+9/ijhKnS605qYXH
HNYC8/zllqODcqg8pRjNlTsGncNflnrqpyqBHJgVPq53BfXSid4l3b4fwg5QKL8j88cQgosKsnqn
7MWcFgsZuMWVuchhhCOxtmku6nYD/qJ/RrpZvujN5qlgz5AFYG4uctuL8jIoRtjWZB9aEh0YxUr7
6C86UWezQozxwdsEh8eyk+N6K1/09XsH2IZLOr/sBKLrriBJDpgj1t/QnkzqLl//ilhPCOnBq8Bb
cNuASyNQTZpFMZc3FExM23ZvGrWlM3CuIEk3tB23EanmpBm8qfgyY4PUSAlgOCiivfp67vPYiQKB
d8zpyTfi5SCYPDj82V/kh7RhYkpkMBoLBjH5B6cq86b5/cfsKGQh3lUw0T0lVwmJiueNvW5WLBsU
Rv2DGqnmfMILfDuQ1ymC/ziMHtQfCuT2mPxCa0IjtYReztQfj3vZ1NJLzawYNaYCau6qkHABy9G0
BHgk4QGBqf2cestlFnYKYgA6wBm+450AsBCZfVPRAnHWOSWxFuCqoJv98Uk12M5UI7xeBM4zThDm
yjGDEObksLz4Agy1fptBi97Up5ACIP8SEdB1ZvI1Zgxaber24lSvrPIfowPmSvyrhKFLaUDOomqj
XfoA1X+fEBIKKDFjL7ULztnhSE3XPmCdaffiW2dx3eCPgK01ZyrwdFcxkAEYmj18BHhAJVHBw4c+
s5yWhkQy1YRvBQ5Xz+3iL/6pSGrMDnCvrwhErTjA8opIu97uPghsJgB+tCfo4TK4KCFC2FhPh8UR
HylbcmogOpVhqLLvfpEdqgYM8eGTCLBt+EMByJQ4Bej2OviJCL20t1VW3vJX+aw+SEbbIdb4jv6g
RLIqXB3fLYKEziQqCWxcOCCdwZko7aQ/LFZN9LUwVKA8U2zNtQyttNPamDcZoSWd2JdBMm3dlg+F
C0XmClUXttIQDIG6kQFOmS99jEynwURhqwRLN7kD2zvsT+QNSe54YGsyMLKwyVQj4EY4Mu6NPzCx
QGRNqnpMHOHCZCSxyh1lRzyAupk11Wh9bkkzq50qpgc8B8f6O9s/Lb5G9DDHAAvKEb90gO1+lwKP
cXG7G70AOwCPywyPXOghootud7fabb8Xl45mX7pBX7YXPu+Uy80nIcYQG+Bik+2Ts25qF9g0CPV9
4QTCHm+Bk5t1c9dOOEg9jdRd4IK3SwNmZxZY8xoWA+cBpwSkWFRZcXDvyHzPEATIeNWElvhP/dJO
jKhsFLgBng+G+IW1VWKOGBk1lvgVbkYBND7ahl77uQySU+svcTuncCatvrigipnBfTaAw+qf6MfQ
/zD3E07zAAD7YgITdi+33kY2e4d0atY8UimgGzUcWoHCRv/nzhTzWYdHxgTBpURDbAevx41gHrRI
J2mbrxeSkRQW0jBT3WOsjriDk8YVrZUxfirwxVk/Psim5ufUreH5JyYdWbDwwLkS+H5jByCRQQm4
sdvRIlHJ2RUbRloGllw0Rc7ul6cdc75AOL43sQ+52F56DCgYRRBoiFlbhoUDmLpVbNjyNSpnxdZ2
uRducmA8CEHZDtSBaiNmRfFSvxIDCboq5Zj8vT8hTM1uKLxcjIiAUpjiErcir7691/inQ4bl2pc2
v85Rjurvywc63wCETQHdpI3Afc5kQ24DpFx7gEokjV5TB9Rg/RSgGRqYBzh42ICUT2fl432Dhzs3
Z5VRb7Bx4Ig/sRM4/S8uKpJLV72NqdOftkgfRT4KYwRTCEanQ1hTmr2RkoE+E9TH3/mbids6Pe1N
6a02tQWYSK8iMmah/9pQjJB+keKEUBjTvLZEnFImF2cD81Rb2DT/UEEQ8/L1+ox9hmPX4crkFXz4
iZSNk9dfBoQVEVoxR3+976Rh0NZV9ug8yZEuCEeh/dnVa3j5zsr4PytspsQXVuu/Poj5Qj5hAw64
S3P5oDFFCbllRHB+XrOfKXjeoq1yKj16HIYv+iN1cCrh1dAT7Xm02dhpUhcnfbMkVjtHT8B1MUMv
ua9itgcpgEXeWzMBDm5/ce5RVVE83AHlwbmfwQZNN4t5x4iPGQzXQ0auRP7SRqGRJU0N6ongpucl
/pz9OrSpjTetl5Pm9DqQHuM2wfI0t60RQUdAlyxr/QQ3B/ba/AROds3WJVuiT+1AKwwnrTqpjom/
g/Cd7VrOEFKuMrP6ROrN5yB6+6S7g/nLQ0y4W4z8gakTnYKH0tRCyrunQRN8/P1Y4sn9CVnaHJ2X
aJBZkRjPo8Ynsr8We5WfkNwIweO+3OkBzLAjBL+rfuH+9ofSLiEl7UQnWb/2P1/EEHWmfnltnrsY
xfU+PiQ71jmcnHD/ggFyePmdKWMRTY1iDcavvsUFwjxE2+VpuePxcVNf2y7+YS5kiHhW4+ZpaMF0
BTZ22YN2DTSxTxbvMpD+hDlDjSw0YniUAMcOX/2FHn4ISVVZfeIA94KMQUppf5h35IM0DwtAZr07
ZcRusoR76vUI33G5CEIL/w/A5i2sR+plrEzWr03FxvrR7FQ0/Yz2duRfuUyT/cVm9Yuxk9tgr80e
emPoyMzFf/4MRNYRWUi/il1yuqd96mDgPo3313Mtb1KsCjfw93pkroOFEd6CvefnC/aewvCciYBs
y2cae4lDBEUpjr83cZ+vpZ20gwtxhL8YhJvQE767ICQySrFjf95unn98z5H5+vNWrlU/99hXL5oJ
x+pI8orHwOKmM/GZDg3jIvKL5rhDEWbUprqybCqsrO3sFv5rvOxOMVd6DN05qNG1u2gJDhGrJ/yV
P6OP/vDf9i0fok34wf7/vD3nxSmTa05Vy+yQGoz/Pcj+R02P/QQBlf3xMB6+gtUpsnZdsOIZgyn1
H1+zshcHyGnODYAWj9PKVjflulmHDlNyYA6we++5Y7s0Rg9RpLPkbdQ+dFuHttqEbuqlwcDnLNf8
S5BuVnsymCKbl0QIiJ1IbQU62/yZ3c2C/WEjxyksgj/moWDFGQHSxB0LDZhchNK5mfkjBeV1Mpen
+eg/dB6fet7y2EiYHgaYp/QOlrLubEeC+BCuOABX6WJ8Om/qMEChSsX/6g2L84k8ctvQvFiLX52S
0xn+mvyhKahpD+noUDRIMf0Url2n8B9lgnZ6u9VewC2UQ/NpAp7adKTzlZ+Qf4mM+iCX2MtDZCWY
raIgcJUToVh289+mjFIOd4jMvNz0HzbJfwliF9AddGKMZ8xbZdJaGtiMZQb+iDiu81ZlhKa1T3TQ
i9MM5wAD0iUJeIsam1FXo+ynGnvZcEwlwd5pfxDmsMBaii4k7H5y8FoZUh87k+XLgg2LWVdfYYCw
xnsxn32qAK0QtuRrBUwHwmnEBEeI/Va2J7zHpY3wP5LOa2lVZYvCT2SVCcFbcg5ivrHUXwUFARHT
0++v166zap8VDdB0zznmCGCchOzVwI3qhwnGQFUau3+BuW8972HR33xqdPLmC70kO8LLxt8Nzf7Y
bdU2uCWfv9w4ERrIzjfVKH/o0vPFz2sWrwNv/FuJVvQCrY8ltKkCzFQOIsUd8JhiiDynSxCTy5xy
NHAioISF62hAwOP6UJSpl+SS0EJNHMww1bfjK3OxumtD0fNFbfdTlP6/GZxJC7tPEBiMzCitCITa
3jCV/y5hw/Sij9+4lQilepPVMDUHtCkve8hDILgKO9VCfbfCU9Ot3CJqSE3PTBativWDMxkzxGUs
6jSrJQW9rViEhvMikHnBZGVOwJH2EYxF7ec0QS+U4dvj62ix9HzZvCGLl73vqQu/e3xF05/TWwnN
qoJUHBs2W7ahTaBbRP2sgjjyqDBh8yc6PDhCbG4ODE2eOqQT2m2RL3paEX0U3D4KkzbmyWbzs4M+
lgiyeWWfMVlGxs26pvRew8XAvDtMmZLT07jNKbanBKmBmXs79gt6eTBpfCxPpQUAAQmCmg0Gm9Fa
ONLrZAtxEMiGwlQEaPrB3QLYPnxBtV36fZTyvc7EB1CDFeR3FkxaWxRjwrqwiBAY2FWALxGkAYdh
2tvoaULLWCXIDPyxDr1lMp8/dSFofHrcg40c3shs5sSpfALcTPHgPK4Ix92f1uhjHboVZ2H1o+bi
maB2o8YUE8yW83/xcMk9DRkjqteERyvGc1Z7+zC/ROAlwSBQdvcXnNXoWymoBskbM6Z1n9CVH+5j
gL0zRVUJD8I5jYODV7Whjy8HGng4XnE/kGs7d5hvOscOwBcTOy1b9iFS+wVzXJ2D0hysdjGomllE
O+dmZ9rOQttN8/P0ohaKa84CIetzhMc3wWPUSB+jdsmsYRMgDpw+B3u/oKai38AUYSlB0ZKNp50H
d+zbPNQBYqbGdRbgMkAxG6dIUyV2TBSYCAW0XnJxruEt/rkx3DK/1foGi5kHZ0JvRJiYO3XhjlGb
9LRbctffy5EOvd2IObQ5NJmT81luIpJT2/DGA42CJKc6ZljrjedPFI1iMExBXdDYPD2FUvtlTK1s
LwcdtFqoJNw4SHmWgAzCmHqhF+KGRTXR6qVWUtXcuTAX6+UCybJRX9I9QlnmAg6Ys3XXNq3ebe7Q
rmLFiXYWTjTmlYoStxJhv8KXvlhvs3JQHOgnoqGsO4QiGDeyygyUVFKL26LL1v6sGL+UISqlNXWy
u/hg0n3jFJoQyTacX4Jq/aD9YXKvIZvAuD5z8rSxgShoPjIDyo/atwUI3uNDcp/DKQe4vHi5D7FJ
bEaBvJWTuw3p1sG8BMwFniMUpfu2cNEo2oXGOVYQeEk0Ivs8Jq0k8IoqZGoIMtXT6676N574qx2V
fBkhVbZWCmfoJcV9kptKza7+Ma6AuL9RggeBPvh7km+E/ho6Pff8WJNgNVHFKGe+utuTuUTByQkX
1NgnJz7PPcuRwjA9UqlqVz5U7w/UfmKkzBs9KLnm2/ltH1j8jL0vmSdV+iXKE36ASsarlxln9Lxf
IqUArrwMQhCw9QH5vygz0VIQS39hkia0IE/Dncwofxd3nOzxFWYw0rmPBYWECXSr2A8MA8TVscWi
ulsTvCVuP93mj+bthraGWRBllzeCnYORk0N927Dni2pixcYftKtc9+8rNnqbQ9UDNSa1uwiosyCR
UXUS0LjdGZRizK4gl+mdSZHGo0Ubwf+o1jGpsPtwjYCEYgAc5My0dxTtUJv12yKG9gCR998HK5k9
bLDPqZgVwYXwpnoKnuABBJi5ZYEkmJTgEvmuF0zdoTlRMPy4EP+eUbzosaEsFZwgZF0WUAjMbWSu
CToKdWT2DZmFVdmj+AcjiFjmYozNw4+7jMR8yK5LfYaRDxnCmSE7vw3cHqv2kZLOGGQsMx9bC7K9
YJOE90We7sKhcOfACZGlJc2nfw3fHGefkdP7exNy1LKeCBgGLIgZZnQgBxGoK9YkJIQ8mfmQHtsB
cq2GXuuAsC4ei2wrgsRH7Pp8tt1Mivu8MLYWpwl+wzSyMygVmEv0IEbLKk3aLZrYL2sI6jI0Rd1T
eXwzHDAgDoUElLNgeK71ayDxdClwWDFcUWm8EBGRyXvpGMfJ8eMEFX2KKyW4y6mbWI9F/yAuMH/p
IAvTSpotCwYjw8c9jadBPaALc6MrkYu3I5e63hLHbEzdkbW4RNNN3/4tYPkt3ylzQ4Rdt3UDBVAb
t/b1bowsmuRs3zqPsPN/51rRcOGGcycFtc1wxWYdZAwf7nSi8VUvZQ1TaPOi+l9/x/f7Q5JAuSUH
uS8lU3qb97r1iV9kFL9FyNX8waF7p59TlXZpzdJHH1HZH1PeCP+jno35jv/eoyviHWByseIVjEF1
6Y82lFkoON3FY0RhiGllH3URDm1nZm66hJo1EI5vY2tg9tZ9YoPeS+85+2AR1kFSEQJ4BlPqwwSj
I2m7CHA3sO8M1LV6y0XIuSNApR/9DuUCrh8I7fLCqc/5gShQZsOoQNtL030E5KH0vEsqxsa52W8p
7BDzaHfG78CiWzFlhe3td041R3Xms/PoA9zRDMSqbKCjE0McmI4Xnx4lD6Co8z1zU9rUwVCvQ6K/
cWwLL3j9++AHPDYyjFsO0rCwOo9anT2E89dgRis8o/AESMZ2EzfzIpxgmugjJW/mtKPMXiljH6gI
cADDPxyzCKFlGv5dwBmfKT404C8IG2fUQqbAHD8GvHqSEDFqeJm8n0hF3Ex08cgK80qWJ4hA58D+
BZK58/C950+m0mQCt8a30wBF+oUGt4R+q+/0FlCaYGxQGNBjoGz7mm490RZUfHRUkPiqYMrRJI4p
vLvt2p4uEMM9jQWp6eqLHmCk5cyvET+QCOyumwMa2K0wb0PdvcSDzJaYHXkVqNY9wA3XKpjuQ2LB
yWLKrHe6fHOb2YAhABrQ/9w+miNOhZ6D0sMnm9kj9ACHih6h6XcbcNzCqxERHcUBj02PR9lQPNzl
6rCZV3+TtZzQuDtSKIH78bxyWmOCxQnZAKMSZ2Ggy+MD411ic0zsge85RKYULhcf3mlE5VQdX5zl
FH8aLVLCeVKpQ9qee5Cxs9HzjEfaGI+94w/QbSsYukn/2PpTJFQWdQ7M15/bNx8hgAccJ9JFXtRx
4kgfzQDF4RO+aQfhDPsIZSHOGjld2AqMBHhKwqqJj8yuBvvi571svsXsH/DLmsNbyJT1yYx2cNGY
2BTMn0uJYRQ5EtTPBva2IrykUasTwmfqURy/dTymzV10uqgYqZg/zpDhH30p0cBvJsucTozLVJph
7Wdh508MCRXGwBAuMWxF5G3QYCIwMXoBPFovBwS8aCLKhChATADpelKEpBxzAqBCC0IF/1oyy9Ee
gBGkYWjvNLMrB4kSn7Ezn+fWP1Xa9cic1Z5S+n/O9Ld+bh1JH6CwuTjhTgMahFqjDpD78lbShlb3
vrjyfhyHVCr00VSllXOLIaOs6YaCh6wfp0bLCHRJ8KH/xBDR2dnsLuZnzrbEyMS7BQDOF9qlhkww
iKrI8xrru0CQEBR0XSJvfsWYSMTYMQuz7tbVQJK6HvvQ5jZYBmqSohV72e25ddLFdYJSgqfx6XZT
VXjnUiXbbQyHxW/WgDBU7p4gfrNIuKcIIzz0KCx4sYDAJ8GP4Ovbe3ys9XY+wXWXljWEzJp82fHH
PuxMXKuBjCYRTd8cVOtMkwoYMgogVKOO87P9cP0hFQmPiru7Xz14/uBleIrHTAebXERgVHNajzfD
BVUbBj38M7hvy57VUGG1do6tI8UoQGk7L9irxiZqZ2+BQymCTlYDnv3CRhOg1sBqhtaDaSb3Ymf8
T82AAIuNEcDGL+b6AFAUlD++IOzckz7WH2IlC0Z53yzn7M/4my8h9fkQOAAgb/ovuJkoW/T2X1k0
o05QAAvpQJgpc7LKG/g0wg2TVFyyVs6S/w7IH4gkb2hQLmOY18eAujoIvOQXr+9ENPZExKquWFB9
H+uACRB7LTa+mJbrcsOAABvtzFMOGXpoMt4FVeBti8OpcPKQWkMY1zy5PhZgJ3df1gXIUVuv7X37
9aQYziz5yDWveEl5XNrVdyU7L6oJBjhGyLqd31et7o807LP1mj4OnwC2ri9ewth5AGqKaydTynxn
o7jDT0l2BjG2Pkz0iAZ6pyOgHpZ25Qz2qNXb+Iaat2V2foL9PS+COqjMHU8rKtsNOQT6EIB6szg/
TMxT3hSSkugpgN5o7P81HOaEkpcserFLBAqmW5EMAiJAI+TOJlCi5KLx1EXICWQ2YuExH6ClwSi3
pAzTf+iGHuqAj8bt/Ogd/uDUtdixjLAm1vqYzi2BbyDXX5pogg77hxuZDZRYyjOhjsftfRA/+HfY
OrMvFq4CKkPROIQFgzkqNdE0/ELKleolIdHvCj7DunFKoPJrgE3QGske5NNR3AKbzaYxbEnsSF8B
JmvR9ISUY45XmfHlYGPVohZUt03I7BkfTaxcH/r5gcVMhekF5yxS9wSmJq4q+t18xjBNW6sKwFe5
czjroT81tW/a94cmO0aL7dGit0RnTs8HiZ7SDTIIwGxC/JvWwUh8aJ/kzg7ILcBpXYMROSW8j9kn
O4zkXzOz3xnASePOyFhiPetRuWXOimZ2gzdFkA3UW/JbMYGtTkr8pnPz3qcvCIGroJjYmW+2NiG8
1O4r4nrEKct062Y9bdBM8oIc4EaHoUCJQgX8nJEwacQBmgSa5GIJ/MoSu8J4w+0HXyJrgdUJm88/
vE3W6tXOBJ+dtc5oD6FYf4kuN1ez2ZOTsNQG6tO5UkqCwPgfXgCZ6ocN+PkT+xPNwQW7qi4p3cxU
9D4GR/GAdp8RHxSCinPb+LFcrNoDsQ1glHXr+5JOm3NZ0idbRTtXc3Y+Nov+dqelslUsrwxTnRGF
7fuY+wPsVifmK7lhvbXBCVBthf0yJ2efhjoLUUhbHwvx1UKMP3hH+j4Q1KEwrVqhxPYpUCEapYqJ
MP67o8r513oB2SPsO0GKUCjXxlF7xBXb+9j3VHwJgOYlQ0ZqKNoeTJWgvFl95+HluFRiCGnH3FWq
AZBU60Y++5tHIwKeGxjjDTiXi7sStQfo5P1cgnzDPIU6rNOfV0fEaNyWIvVY8RAimgDo5kkJOGCS
cmOSKYRDHxdY/YR/pP2I7zGoUCSrAUk6KmCCpJH1DNXVAl2iw05hSu7iwVOtXMkGRVwxdX0bBPos
4fdRqhVLao8YLxq7pBRU1NkrFgecOH3GEW2sRVEpsDrYxcvCPB2z8Lp/GNURBRGCPuCmFb5l7s7B
DVNuGSNOHxrAIz8e3tB5MuubDAHiwd2g+sBYE6sBLT0Und+K3xpuHvYDbISgxgX1Ey93016rh1ej
oSpSjl0dPQidKIPYRRWhfWWtKGKyldlDvUn7+gYtwktdkWnhMx+gqqsNQM7MvEcfACG8QIZAWIrP
tHEXT5jVQGYGfq85tPvRA6gTStrxJDDASXTCzHJ7NU/iNH+4XSQg9jwgrkFH++iLm4BkhsVQEvOk
TlZsQ/yFr/cASQP+Sgjcsi9j9cQqOyFXPlh8VluCakJhBX3Uq0CoPwCzlBf8CQUPcL/M4zkKOvZl
OeTS6AyiDOPii4/fnrIoDquoMArobaoPqgMY+NHm2CtCgKLlZFikRC1934jpWLHtk54bMkWDkUdV
NJpRAzw8WYw8AK9KS9RwSEP8HZAAMxrO2HTqLN/Gcy6rS7YwbO1VHJT+nWANeN7To6B9BFPOnpEW
cz9frMHSHB7Gh4vZ2QtFBQv92DGiYa4IE1/7ExQJLa/OSfBaPKwbi1UF90YRzIYCZ7yn7fE/UVHf
9OLsBBPYAssOFy23r9Qa66n64nDBlUrELVSREiozBqbpJ4DvhgUAae2AjHDaQhQOAJ5MKXoJ4zdh
i6s9Sp0fz3NvWzOhHuj9SApvVo6JGzUcVaNkiRGH0O5/XEn41z9wVjUnDo7NOjA8/gjmgJMY8zpD
Mfs6IQo6umxoGArw2lCzuaqMIivwlcmqi2hn1zfE+NT/klk3UFbcIai0ZE6m6m2ITO/OQfnWacT6
7bppoE8UaX6xMu7hx8Ova/f2aspM+TBm9dfLIXZ+a5kmjAPHQ3bFQUtuRQXi8Yf3NR5CBu6hQ1ri
5kC/3xMyrrc9DvszjLxGMVIL9+7WGh5gQ4MhpC2D9F8pyFn/1WJgP5kbCTNZTkkm7qWTzRj6rt4Y
XGoQf2BNXAxYEztn97fjied5+QkJquJzLslo188lWSxbpeHZqej5P57y9zoMVnQ1xmk/oogmqL4w
2WTgQmgwqpg5KHqR7jaiNldiGQeLAOFQbW1oDFzQeFICBzQpzijCDZhLH8Hoj8TInqvp/V8kcqXt
FFQhMHKqvc1TjdkNIu6SmMyD/8yIU9Kx5DLil/EzPszSF2+gSC7L+kV+ZaYNSgdqU4kI7eIJXuzP
eaXX9XcBpZyTid1u5MVHxjjqUVAPfCDXSDp8g4HdWQCmQuUkdtyrh8GTMwRjBuZXoZ6xYQ5mF8wW
Sl+0yDsMDvGs0PAXogLnL4ZXk3QUFK201fhdhftS3BBxvLErM15j78F5HycPQvboZyFq2mO2FeHg
yTSTInIj2vERBfPlwCRR9Ex8f+axmG6gp+RIR4iD+sTAr8nK7Sq5uGFjvtgz4Zu7PG3y7KofKJPg
nfYN0TT6X/0IzSMsFyO++gkdnsbTeWW4QM2lbq4pFz8UdO1NH1RH6I0oJ5iHcLzgnj90Sh9vGfbV
AeP6IdsTdIJ06cE3Byfsa+dnkrmyMwxxkOWU0dy3KRubKx82A5GHBWUz6wljbjqtLzEDqrzK+G/8
M5iqjJ1V5sWMbgyaNfayUYDYlaHpRN33OYELddUshjH5NOrxZ+CTiLL0jMEoV/OjxdRjNtguPTuP
ZmdLG1xMWFS/GZsCbBuHsDKK8cVGoq25h84BDxRGPodXSQOLBts68vfYR5lJUywX7tOS3al1FAcE
/JBck5cAOtS3s0XnEw6FoSWueRp7wqwTrRpn/AdmNRwyhpyPuJmVGiwmbJSQX0AwmTEI0C5zMWDZ
YM8hWCU6pALsVW8HjPYMrmcshT61gI2DMzqC0hG4dhVh8cIWVGK0SVjxBlw+FSdeR/gIgO/EnEOK
tVZgyKoYTH90mnStpmiHkiCGaeygP4Kap/rFzIwn0TZ0ICVlP4cPFwb2/94HJ1IRY0wB7mrvYZD+
c51VzIh2zCT8p57CHNz8Zpue20YbSjmWYB6NkJ4f6gXzW+p/rgEyyTwSkoLW7lv0CMwFPubAvKUC
UmaUWqvngQaJkI82sMLagklQsKJ3oaRjeeQy31N/mz9iegwoc04JtfnCOBqXPyR2ZIrRDAu2BOGO
JpF8cbeCMw1/8/xPcCEzbaL0V0NOsJHFfB40EomH0WI8i0XechjBJZHsbrHT41DQQxseZPhA36j0
UVI4qD4Fu0KJ+mbPxfbEQPdqY6GsQ0V0aVq+IJUbEFTvSEZmuOJYwLwCYF0cbvi60ZHClNA+NBEY
KM/Am70suTJXf/BAHnoO/mupfPqEOEV2KtZf7/mQU3M2JMqKN7YGbrZUop81dI6QrUASLgtLWWnF
4eEdxRlJPWoM7ZpplnaczsQO1Jh0yRzKfXyqeUV1TCyUP/HFXikvafhsUs0YSfxi0RP33N0aLpNx
LIyJ92bCk88pMIdrgCfZBbO7OcINS5fA4BT96TLfG6dPG4JPy1M7dpB+U5GiAdL7f5/klxRLrAt6
J/6U+MUxNqIDFfOhDN97MXcUl+YOk05g+2MxAz/eqLYozmj9mdqI+zRwgb+Sm7apTFAL+F83tjpb
cqCBsV+NwbhHfJgWqfc/LAvelTcBzYL4D1EK8QfHxUNd0LcAQ0GYkBfY7ugTpMIyjCZNTiSIapN4
sJ0uasOF+wzlWhtbfyNYLXe63p3hguhurquWthjVC73N9/BEDqBXcefU+88ZZQSGBghGz+1a3nJx
sH8AOMt9UdT3TjXnCrA2o7T1dYVdUou7wZ5TVc1nWAmH1xXcADZR8G5wHr/PXgn44QN+M7/VRsE0
wKbTbczCAvdPHy4+XKLRg6po3JkJgvHyDcDcQqii1ihcYS8nwhZb212N52wz7AaNSfYWIB81Mxja
Y9/5ADP3UAzbBGOipwvqHz0DxRBFFgWxWYQNtARlDC2E4lW9M3LH9cAEFSaIgstmD5luAnMpXOgX
1mACOaqX7Hrc2JE5Ph+OtF+CnUUd8HFrii7QJDyLNYWtMadYEiyuCQUNwLYUyiG+2EcE1MBSEqCA
9WJOv5g4EiMhxne7zTAmfsIZ+oKYBtUJVPDu4g7xw0lLcPNEjdjbCLHT22EOdh6K5DJ6+BnyUqI1
VcAeZi8JVBW2siq6AFz2GRZPNP4J9CyBjmQY+Gbqb9vTy7nE8yjrS6xrlrndsvO6Q1x6m1VhvSxU
xSvmXdZuVq2+5DppP4BN1Nxaz+eyc/VuoHiEl0aFVusZDtIye/Dbri1pc0lv2Hcw3AYSgziIfQ5n
3nTzsHaHoQ6b6/wKd4ePAT6ov7aF/bS6+AMDjieOo6fKsf6k5YaiA4w7p5TAggifNa2wUEVRzGB4
R5XTgXrf7Bc+zFe68IeVIE9xfz52DZq8uc7uM8UcwnmFinW1ah3vy/MSHKQVcb5vqsX49cS8htEb
GJj463v2M0ldjTcvLQReA+IBlfxXmJ2VlGvOEVqz3XDCNHbPvi35dgA/n/2Dh2Sn1adr0BBGgc7K
qoDxoNIj8sHv2MygQ+HRz9xw3JntgabDU0h7jC8HpJy0KnFxgCNFalzUrqpVjYc1l9PiYwoA6poA
nlHbjldsl1U69qtNHVL9T+ARriHBLOSgXN+gTN04DjGxML/QnnG5YDay85qNYuJcxnnVRSQ1PvlG
NO6MFzHRu9vvN8yON+OBNbuHmSW7sDo0hsLPYUq9NQZ1Azj9m94f5H+GnYBaXz7x6ruZOHkApVdQ
Iyi4FuJpIkF5M0hQ+hmcpZvqIGMjXzhZjMuque4YP17dwho5w6A8TO0pqgyziDGd92FJYTrudRwf
qG71J1ZeKazLVWUUawp1Lh479ZmnHBkPwkL/O4MtediFD+g8s3EyYYI1Nbdvdzzr/Q3i/DCChU1b
DI5Am8xwNJgY/VqrYEucupL3AONaSQ4y7LQ5y9F9PYrGkPg5l/bwM+e/jVyLADyCySzyMFg0wELa
c8EJPmMiZTGowikDJJd4RK9iCQmmtjb9Ex//75cKm3r04mz+tGz60yLNrw/njJ7ogM13UBgXJtD2
mBrsw8BAgYY7iM+d0zdF8C/HiFXOxRSPmB5ykoazyQMNEyk/GqqIWiQlhJ2ivc9T+GPpjdSCYPDH
8AQ6TgJkZ2B7AM7WWtClommUWevxojOGCYPjuLInQXNgmiOcA6EA8qxSGDFNYJybmx8oqW5hF2xI
3CZqF0ZWSVXrpU6jxBqk2efxRcphfpz3lhhuNhS+qcuCAgxiw2R4seLf88uH2fEamUWVrtlgWPr+
jPTPfFPGIXWscd9vPG6DFE/jqZ8fZKdYoIp35FjUOqQx8OgkxkDzM1bWRF0kk+SNwQaCSI0cHeO1
5knwOu2P0Pqf2U9kJnw61iXXebkkayggwmsPEH0nAlzv2RXXSlLzVYlLwNUYZiYP9IXCrl5C2zXI
LzAmJvvr6g6khrgoJqaCMGieb3wuoBXbX1f649ffq0ZxtluAYPNuiBXVoeVOgz1uPgDOg1SO3jAd
+eL2oompeehRnrAJh5Ar8vCjY26m2n9f9HFBm75CwmA5BWRQuqvbecXpha5uM4ovZAarFZy+de2s
2SFO3BtY18w0fXzi+7PGHm6nduYAjmubGycmQ2c3g/dLKginJ9iK2cQsMYulGhQLWS9TidAr0iYI
ugANU4sSl151zdaJwzJnQa7NPqhp8Gfljsmbm7pFRYD1d2U3dku0iPfAk4PdnMVIN/VXOMLrf0I1
VfsiBabB8BoobqoPsFPksUCH3NCozxgISgPSffBrsO/UcQNjhLDqUCDcZU4b9C52zn8JoujNsou2
+81ayeqxGi52x+gGhB2/kKiKYFlDju7sqb7/aTUk0HOt7wIWAWtS3vRXYBbaRRAM6EU4wT1MpsF1
gr73oa+ERboB90/qU2HhtG2IRYoCnD1KTDl3xoKpiVFGeJNwxAtI8x/3Sw2577RjmYtObN7p0w8z
1jdXllhVo/GpshkvJsDXNqeSI6r8L4+7eKRgCpoML6lTOr8xv0zi4f00OLZ7VZThmcb8TI6hiSBs
ZSrgAcKQ5uopqzfkoCu/dUk7etoXvIYWvkxLsF5ArQemh5lg5z00aSlOaLxVnMsB+3VSFcRf6KvZ
ovGwilCZddiEMgWjDWeauxLEblHc99C5TlOaBaB7TCfI6iQKRbEkXVLXZKuZUsR2amesGfAkK5uP
OKiGLvCMW8S4LCIZfzq9qD0r2/F2CBnXgDd/8wdiTqOVaLLZoLC96iPj2QVjtwwxnIhQbfO+DGEg
EIg8k/o4ckQAGQFeUOTgxkS0lxrkVBgjap5Sl1jiCccgxZ8EHbATsmhV2mCA5MqRzMa+HG1q8udE
xIWQo/S02QREv9EOpVHPf37wIbbiOsTFGyWziDoZ6De72Ny5w4Sb4IFv3/XBSolhvBrfAN/FBeIl
gh9yZvnUeeUM853yZ7yIDC3Myy96djiIOR9SQLhwnHhW4TR7Ea10ZQD1T45xWcow5XJ1lzR78orw
N0R0qW7/OKw9NipjyFM0tr5JTva5oGP06A+rZWc/GX3QmZXq4bVS9KB1Ya+rhTkfbctgPvBInERY
pd4h9PSiXGj0zR/2aCq+3EuSHsdfrQMFyv2G3ZvHEwAJKj24JrxEXFzh+waFj99m7dc+2x62lWNU
3/j0nx/HfwIGFR4dxCCFgAxs7rgy6HcYLD4DRlTsxD2bJGXrgMsW2+4mS7GutL7L6XGa1mtxIXre
8/hlRsH4Ad5Ari9xyksG6gwNFVxSLI6OrAP7tho5lcfpTkeg/pyRSZgSkVJEyEFxGYjrUfKa7VI6
Krh28qvz/Vh5KEqCSaFLuK0Iwuuow9ZFbc8j9e+JKeooeq6XjER1GHdfKye2A5ZDIHzsj1iqfKKk
9RdJ+1AZhtcBY815636tF3zUsfaM5APOLfAkoL2uMVaiSFmhQHJyShLhHSWoRJVRLlGZm88UPj4R
W0MQe8iEcCIqVT84HwrcPik7/1Lb8I9gFh0QpmzIxw/PEeEmXBWa7++GRUUWQiT2fHjKXOa7/ydv
sAFtNNRqDq6TeE59mJtyOgB1F1SIMpeuSBEj6GMIwNOUE8t2XxYDOa4xtvXMZhk3vrR9rXEV9JwG
UranERxmndm/DonEffDMkk/QM99e47WrN4wfmVltDbgIamTMR+bELZfj4IdvY6l2GenGJnzXHCMs
foKKk5ddVdR0zMAoC74zZfF1WWtGGRJmAzGbQ2wcounL/HJ5CS/4P6PAnGENhu9CY4+Dyx51j01C
mF6ipriTWYTvYlT7ZSjTRm2A3GeF/ppfWqSPOqa07RKLWwSVT19kkt2WDSOJB2NF0FhNjloElOzo
Wh5e9oSeTVpfoYmNcJFNc1DzGHo61xOmq4Hjnt++dfIlL6UxoOQbWS/gUUgWCGYrdr78wBcmjaHW
+yx2sWjcu5MRV6u/yGOAc82BzPfX0N/gDoo8jL3X3r+WgI26Ij4hZtMqbCajr3Eyf60H+yXy9Ane
EP6P4UjYS3fBO6mB6EOe9XqdIVTnUlJyQjUiKG8MJABCtxAyesuWY0nn05smglZh57h8+uPk7g/W
rKnMn0AQ7msjiumPy+15QoUaEC7BFsWpcchGAi5ZjKAWnRAn1/BPycJ4ZO7kZRISAKZdBkhOqjLJ
n6k0NCef5Riazs2SrtYAMi6kV45Xjrl/ncsbIRmQ+VXLBX8uITz6Sw+F/181MKQ/+IDYkKd9l53d
GBvMOQAxEI9Nti/oST3zzmQJslEfJ2+zgVVCFGXAJuFkG+geA6AVERAJGuz1cGhUS1j2DAyidvGM
Pnz/1q6Dx+LtEbRxoGKW/ekcHqzzYrKfFrZg0DGW6FfYYcAjNnDZ9j849eF6NBX+3z+GwBOnRK00
k9BKH+6MAeEjtHTx4DcwLH57+iLtHT23j8BmHNKjebl6PcjlI7uDZIiUAA7aFHyIepiSREneh+8A
o093OiZCO+3f5lV/NuzC6hUPleQhxLdPr2rTkjlOH3us5oYR+e4SfuDU75j5jGCntBhd39d9vu0A
Lc0TUPujPT7ad4rhLipk/1Nh/WVP0SUxFJ4QnE0Ch9Ebei9qOwXTW/FjNDT7Y/t382TFHx6Ghwds
CMBGcDEOv7cxHtu4SciMORoXg4cRODOYKH0x7iwh2N7VeNstgB1FxFj9vQ1l9b1p3/Hih/jHbeg0
J5Dfy2THvjKx4Iq9GRbC4XxFt53Jy+waN2OEDelW2U4R1rfWdWRiryBhzHolCpAp+00bErAJYxJ7
WiA1iv+Pzad/3vQa/ucNnyWMKqxSDiB8ZC/9sS1yd3Aa0Ync9Iwuasv/K7V9JY8J95VPcAf6eZsN
LfwdCRsN2Pi22U2sKaIszPRlhOvmj9xL+jYWEQk1L6t3xh/o7wYwi1SlI9VECLukBDfEVW71lrl/
XYLGxYoPsAWm257QBYBtKmJm7UMWhV/HNJpZwux1AGd2e4uRhVaLUQSttFBn4lbFqR6I03Lx9Z8M
vgj3gAckIchwG+iMFTI+9KxKLPDTIQW+SatLi9ispHgQc/7x1EhYVeQRtp3acwlAbL3wZaEeYqvs
yHW6QK7s2210OzI650eFr978rXf+bqrifWMB9rmbjN6FPkaY+51K8OvrcuS+fYI3AKUzl634eQdt
uCblvxsy9n+CmVg5E/Np0Z4DMgiaS8ss8EiSjgQuLNn8ZJq7GY9SaV/u5gjSfBtM6eDxu7M+BTk8
Tvm0lTWS1AGS6IuP+g61E4JUyFxQpVAe/rSToq/g2kaMV8g3/jF7xxYkqoIXDARU2NpnAejr0gqS
W89mggsiByy1g9n6tzhHzXZxyAmfC3kA00TmxnxxZ/E1c4ebYI3hIDQHKvP+AbEVlfgYxx0yC6g3
R8YvoE4xr1pjpBlTF3xlwIWE9FRAornJaXYzYeIur1NNOo/ch+DZDJY3GvEZaBKTSqgOkEgdlGVQ
/KD2CU1uFhYhFg3L2/pzYq94Y+bOiCeAc79G/DhEZcaPo/L2WpL4zm/CW9eM9nD2xKauCsiKIM/7
mooY7KnZnBQHKDPtwMfcFypUwegfO9MQlUrOk8ZcQ06EszY6ijyC9p8BARNymo4SAEdAqpeFywze
STXpcZ5YkT2X3G76g/+zoGBqAP8uJ9aS2w/Ou5FgHJ0VLfPPUOlRYMUdYxH8XaGeXP6mCfI2F5Ik
iq9//LUJWjV4lzzHupC/CxbJzysToc2mroATaYkhZIsOiSIJHURlyTPE5yg+gXJbp6KohwMP8aJE
fyN55KocCoYhCHfAsRHkATah4CYWGLdQFFDaaLa6RjTVzGDxpWUgBjXAhb0ENDIEwcKqyCmsFHaC
xRiP2XX+B+Icv7hy2HeB7e2MtzaxaFXUv8pMoBtNmHT8ybpIbHgw8PoBRuPBAq+ADMB/cC4Ttpii
KuEEBeYd+2S8ePh/0KGLCL+XLqc08xQ4GTMVPsQaiOwWcy8ogznCKD3EJJ6gaGji9IjxI5wiRmbt
4FsWf/W3+WYYR+FDjK+xc0VmGsarbELWb3mneKjhYMDvw3jVwpGJxS0Q7C+DTDHjOEO6DoXB0jhJ
FUH2hmT89h9M4+FcUZz3Rds9F5zAoEwfCe6Tr71CdMRQ5f1fzApgDa/5aZ/fg6TMMdfD4Ey9rK/e
AB4Nl1+xP+i3IaUQakp1QV4dnkrAezBYf+S+SCSeNUGMzhPKQTuHzEO1g5rQuM64nj9ZH+Pn9I0I
7UCXOJYdghzuAIUllnPENF8RIjCjwEsAxjD8WyZmEP54aQU5EfQklo0y323mdwrgjOE2FAEDDSTs
14pBUwVQTBk11XfOYHVzm0UPwRsHNnFxfbiq5pCqPYK2wdsxOY2GFinCWG2QIQclVhC4xnFx4MTP
t5ifMpTPUjmEMMITVs5nuTpZNsmApYtGl7dmKM0JlfRtxePM+Po9yCh3unnB/8ndB/3PkDF6nmB6
G0zmZGDAGYUw+QlnA+RTG4XNVnh9kbWi+RCvLd+FqhKDUP9VwF07Y+B09i3t23uf8qMKmD0x5EXM
UXo7jgxcnWZM+djHCHaDS4W5AsRBN2PWBCTAEyvzazhfztQt4+c+s1kM2vzp/MfXeTS5rpxn+K+o
tDbKyMFleUFEAsyZ3KCYAYJgJgJ/vZ8+XklW3bqydH1m5gwJAt1fv/GGUEYbpGHeOdpDZcLPuXOn
y7Pwi80pZz42IskDCCFwGtX35OXLPJKwC+QpIBSAvWCh4IpYbjrLjyr2J1xeAgQEBvytSMQV9LH7
XqXBZYczcgyTG9Jc0pywCfTFEkzPCE4hPfmMydAppvQ5+3WJhIw0NG41TiOPkDn24f78ssseitqB
nwyxDiO8QeRC9NsIzBOBqrLmcYqvczAUeCjgTzg/dG/XwXmm3JJ23w7RvkBTYQ1A5S98lepMWMTT
6eTdRxs9e+9BVyDxjPA80kGg9V05vHukKrJ1Gt3bHggf3sgelvydBtXTBOh2ryuIfl5kumJsVGJ9
SNVgiKpCaJgkdheSlQMsKgrrbROzLwlHqTMxyF0kXFcLFdxlNfxPFgkQ9hvcEnrD8BW/ppwkZiSU
hk7fGd/wvGkxAuDspHa5sXm1QmaOHsQULwZOePlD6CIsSWio+/TFsZyIaAJx39B/CWpXePC5/MhK
KO9zoa+cCd1t3W36L3drDzFQs4tzP34Gt1jmNmMte7IdZRgYBKGOLNo1hrx+sEV6UnHkGNhDIgQE
k5p1zgVq7iusqCiP38FvwFUdCgIJ/Z5QI93mxprdJzbHl57NaXUijiIEytw7K8wCfbLW4IKgtWTm
nkd4aEmCzicOcAKoXx1fu+rpx9H/eWR09LW9zhCM0Pbt22NZnLruSTrIh5/5ddwmwgiFpWhUdX8c
0XtnQDayXABkLz2a0rdPjovWkKO+BNYGxLcn6sqZ1eQKqgS/DV6Bsm++wNd3HrZmxLGIV6t0pR45
wQjXxP1WAxAt5DgfkH41gFXZ3gf6YlVTZMu5hfNETb9IwkUBMbbpMOZlLtWBNrv1NI721j7f/vYG
fyWnPaDcFZkxYCEmuTlOQLoijYkNM5AotMWDSJc72bgoKAjqendkQCKHtAuLAGqiqUdZxZr8GcDI
XcEvP16BTPoeGNLp2xxsIs7vJMROsyJ5k4bZhpdi8CTTsw01Z6Fkhw/kusXYyCyE7OMc4acCunwT
UjiFQ4qaEYraI+0qCMG5nIAtPuBvCG72JUy5m2UR9qsHwR42xDc2xI5NY2JnLip0ETk9jmc0ZLx1
Jrvtd/teFEitqDOVNxx6z7cubj3nYKwpJIRPGt7x67ECEB0gTNUIKgIwjp5JbBoDBOzFM8Djx7b6
hzftsuIBPlsbTAy0OBXdmtngxcgp8OnfWu0Tc8kuox1h3MecsHjhCENHgI00ybMXDIlzQbPDT3Q+
7AHm6dP7kkt5hd4IaGsQKDVN1JyLh/dEnRAOVO6kHj8Z84lw2sZ7tUt9dXmZm5PH/J0Q7Ra9Vii/
sRGocBt9h39FczZBzM4MrkJrQb1E1bpIGa7Iw+grDAJgQxTMirRIhspOMbOHcLR9WpaglZmcgHuZ
/fvkGuOHAZng91+76biOCTpLgMSHPIn8eTr+HUxfmgqdWwv8L4C155i49DClHIR9mz97g+s8x9WQ
4CZ5oZ5aYgEcBn9XQvdLbSzlvEQUFUnjCdg/jY0URJJELl8+bjB3djZDvnX37ueiKa9IMkQ86HlL
14ZuAIeD6MBORGmFsGoJy1bF4/rq5RPFG1rJp1sjzh61W2v4o66l9Kt9PVYn+sBCokMiluW2BjG5
UTrHMQYO5KTUV1tdkTrzCmiTjimjCHSaNYFukGuxRPSkHnSI9PUluhdIS+P690TYZ7FTAeaUVYv7
YyJvlVnVRTSboJOIQTcKJMdMcNxGoHr0cS1s2JytLfslJoAmhP+AliF1URyWOyzy7u/AbXpfmvQf
PJagFY6cfO4BaaQZuy2KJWgjG7EmnkJwya49eEZKl/aEsKVRuAr+3LpDLg++9EEz+g1Fq/il/xsR
JB6DU1+6ryDr4zotFbdmW+CEzA6+s33gFVD6O+HMOqeW3eMILdOFqpJ6J8FeiUiYa5+uWMAxLbBj
+n1w3YHC/obm/LWqYen61gwicJlz9uI/njXieeUSjtuYvqABMxDpIT+xqBkoXjDVuSCdexQGB5W0
aXSShY8/7nOUCHJHd6X6yrODWbbxbHHHjkGgh49+uiOxjoBPidcz/GGw2HFKFWGrazZpacbKzFT1
oBQeVYqbhc0I4hivgbyb3tluRHExDDkPG7cPv96gaWfKDsGiQSSknEgjLgweS5PXYXgKcQS4RI2t
lUWk4FWkQeroPMA3AAdUqiwFAHC4akHN8ckML44vP2MAAFOfa/nxxc4m4nHSgQbZlwNI7N4RoA9h
jJMLx1KFtGHPUlaFytHRIQmVeakYkqkpOB3MVlLdf4zxOuFFU3dndh/QEOyHzNUKmqZsfMYLOMcH
Uif83Vg9oWE5w5lgf+gTyAvHkkB0MOzpgVtLFpQjWU4wTyhqpxlrxxuoVBicyAOVd9cY6KFhviJU
JOvpDw/shouSMuxSn2CPKnt0l3u5Fd7J9pRcvtlGsQOLRESRNahoszx7VxxT1+QGWKsFfElGOCWR
JtsQ3rWRkK9YAzXjsNYp9imM0RAgpEHj0reNqB4WnKPpw/zMYbNqA7Giq908/ptDAFgsanNcqqZX
UbUDmIIYBlubNWggbFXXyLrXK5NGA9SMMQ/1vTSW7YldupcyevJ84nOCyOKYztngRDnDzfbSa5Du
pfEXPA6eumfiacPnRXZLtwTMOPP40A7RvUPSb2rG8L2+a5dAkaYwTzseKpOgHNRqWN68G903KHcZ
9xYl5kcO15ydyQhcmOwXUPlOR9mD+xtnwGppf8O9smcJBOiXzr41rePzkgjR8kRxVfV1iX47EyWC
w8U9Dy6Mei1ReHh9OvIJDuE8UWNIA3j6hHni01P970BaOV+sq+U2n9RbfgKE+dcGjzdspJvi3RbR
qjAG1AQiVb0dXlSwdb4Swl2PxQr8WYYkoOWGIDDO4FFFFDSa33pun10bAeEkW104Ha7pr9IQwPYA
nyfS8urNSLY4mKNzfJsSknJ8rXHKcCL8enh1LldQLjcnWO903RIFU6exSeIcg39P+xOAVL68x4nt
84sja3sOVeQGwEnVrLJJs04KMLf5c/OdKzyISEfIsyBjGKOg3nlvlNlrTf0GlJfp3oaS4uqGp871
BYCyKD77TO9xzZVgDyJQtvsdND2TnaLbLu7bYgvg7P96Vc9khOQmyDsvfDe4UJG6cVH77ArED/nN
Ady+XjTf0EQ3G/JJZDNjBdFFtEkePQcSCaeYjp+Elr561eq50EM1TsOsFOXvxfY6UrBrxvj0PWOf
kxfIZT4PzJA1k41fIv5K6smT8gTQHOWLu6+NOH6TvdNrY1grXPL35O4Lc1fIGKh0tbVCYENYUx+3
dqK0YhN/J2cOcjwfKgxqgRMa42tcE3dxg4niFkWYfOSghJwILfnahBrNSVbyuJdZV/gGzSaM1TOK
UVoFNalttz4LkGqKp1qXPaKkKGh7oBvM/fvh12BNLgJnhDYmqTZm8FtwOBQIr1grdI6LfU4hI6vb
TtQ+PLNvzejBQNUrTSk/20z2tTiTTFh2hlBaUAf0nakbbXZGTgH9RLXgxBxrQ6tHVciZvoQfAbPU
8EUXrobiq/XiKyWYpRnTvlimMUFIax7BSxOVoDUU6fQV3qA2UqlR59B1Y5SO1PE7VuGbMiYOHMw0
exuz++78iHHLpzi5quBTINgRUgkFegeq2aIZaQfnL7rkGMxBW+yNwh4PcrXIl3XMTH7gBVszRnHP
iSCIWhf+s43To8WBr2cMdai/dN7s0+3L22TBTo4Jc8yQBfZKQhWQ5mMI39mALOTFYrB8LbOmY1fB
5bajEtZ+T9F6sLlCSbG8AOu1nRPr/xDPBAcbeSeTHMG+RYIaglOmdtZ7QdxNz4hwHqz+p9MtrHGY
ozbmt12h9Fo0kEKFMV7lunDIxHaEwg8ddtOfY1HzDFBD6m82JbOrcUyTV6z3LgmhcqDD2B1cHAVk
Xoe3GIEq/0uuuQ9cP9eX+k68MHX3wBXNPwQisIuPL3wfqd3xJS445n1wTJXDgjRlotf8Rwg+Tv46
yG0W82PRqy/MjMLnIb4oJ/hgjrCbqPwyjJhIX8l2sJC1ITYhIp0kS/7v5S1sFyE1czcMDlubfwDQ
Jcbb46F9rD4BbCjMVsihbWuGkJns8W1sMZ5cZg6KQHi5kcL5h8jjwWbWGTHALxV3jW38QMoeYW9r
VI0/dCloxyehiBfqhPuQM/ok7+3TQJ1lp+VIZPbY3nHCXdjpDoN+3w5XK4OjGhKT6Ypmp87qF1h7
1R12CaYEQ3Rnsw2REG4BR+wB7XdoEWNaCmg85p9nZ6N4mw2JzV3+1CbIhj0F7si/nxZs2d9OIqTy
PPEvT3CQ5uY3FOQ5TVeohJxoHE3jsxszQ41ZMIQy55lk6ENgCxJrptBhNWqEYMLh+McJ67mDT3vv
mG05rYVMDpJQUjrrmlECg3d4Y6HaEUjA6IZr6PEIsg2E2osZBrBMfM6XWF3mkveh+NJl+cAXKcrS
SRQXq4q+e05vG3X3wbKdxUwOfPk6bo6gF8MpIxtpgGT0HFl8IG+kuluh3hDsFHcLdzuMKfB3oi4R
cEAGzYnH4cx7dzXiVswB1Bj2WH5JbSNjVBOFIg6PTAsoH2ZMOPUA4cvF15f8XSSPU5PhknIf8ocQ
Tfx5VJJfStLCWN9Vc5gmXrS9hHpimMUDYENhIGhEaQVvFDobf/0cXsOT3DkdDuJiQzb7X/4pO4dD
zQvmvLR5uFceEMn26eH0n0Pudyjzo4NJkorOjpmY0Z0zY7zmSOn7kZeUnSThtuYGxzDdcOy9EwyB
lZuzLnrmPq8xQS7FK23Of75gmYjxQcwMsOEN/lwcSpsU7WYseHFzB8vhmqzbK/kC5tnhYDDVI4SS
47fKU9vyXupR8fJrYCqCzx/dGypWx7dhvK70bEcpR90CN9UqF71WX3R4qNkUGKaB0QX2ciIm+vQI
tqKs5QlCxG65E2ge5ap+6RHE8ugLzZ97GYoYD92dkHgzzqmaQt3Rk+Zk8gmtcmsAxv3wPCBD7jqL
31aCISFxpAoVkrGok4bdqoc5GZDfKD1DMp1HJCgUK5NILFziKzRdG9OOCxQRXFGmW/HqfZqh2XIg
4eDHJIJOGU/xwt+80onhMMCrIE9mTIb5178SRltRvusXa/sTvSa/DWXUGJyLWwALZKYdRQslpXtn
mccoghgC1jT3bPBu0HrYa3h42QddZog0Gg+yWTsH/OEXI+0XNsm/tK51vBP/QDwdu2chDgQU2HA/
giE+NhxSiqFdjr+4L59Y/t525yz3sqzr0FCDq0OP2ERvhMMQ+vj1Wm1eFQu2pasxyO9d0uZvIOok
YLAz1QQgsahTTOhIUe0ADTHIpgSQV+tMx21VodfC/69tJdC9c3yRVznBoECwYMapGV/yg3XdvUlw
K/y0XAGa0MDFceH0etB4BpuVr3WUjtR+UN9bDWosEg5jVkZ0A+63YsjDCgP6E4/uldKqP37XB+XK
8PRdniqqB3hQc9gVEpaQBxPfUIiHAMCRr4oHlBeMRvgsHktu6fefnowS9SbxgawbBUxmAvMuq8Rw
aKQT43g8d2ydGIrAoe5Udh3YtkWGM9xKGlzTLyGKZnE7qcxXxJVQ+XgN1HdUvYObjNbMa4teCdFy
Tz5Pyrf9siSOSfRtmL7K4VPqNWvxMKNTQPULRPRdcvZGG+0ipamQiQk6JyJ0HU8xErkHOxG5OBys
iM93biyFEnKR8GUH5oeIGzDWVyLYtGpnWB0gfHwIUDKka1aElJijjJI+3BME8WU76SjT+sM684EE
YMAEjHx1fzxw2gU7a5KnfXMKZWFz2ECoRXBIuWrXM+yNbgOB9IqI3xpj1/HbvT49d2vww4UysSbV
8ryp56S5kd7gHpXE2uVx0ad2UOezPV6nD0yRHiFkYOD8HZyMz/iITdLkpQ7NlsxLvC9QYNHXLcMd
RmQPC+8sprX5OS7gM97b54Su1pyBcJCt6vkl+ESQaK5FvgUnhAemKOHv1HtN1ALT2KNvH3gGhJcv
0UTpyhil4KxINzBiI0PTf17fOkRL7p9dbUHHMnscOCmELnqGCZ4ppIMoUfl2EW71TnARWCgbBAl3
uoQHEdl7c1wBGWt+g0Xsw0n4QzLRfXSJPpMbin9zMqBtCfsxwXQjfPtxO/sO7eUllkafeYrckBII
lr80YQcjgp5MC47UMPnQWJwpx5/wjZsWKfn6GXzxDcNRsmrdYh7+VHe/Q5W9rBHaQrTDgtkWwDb3
VTC/LUSVOh1XB2AHDHILI3xjz2M7nBRTTOM4LJB0YCjQmcToMAWRR2jM4FMGtLp1xYCUMshrvsKJ
33bBCQ4kfo6lPjZd9gYVO9M9euGilvd4lr0CMTsuKlrMAISZH4Zai+VQCsEACfMsOlMRHGcyQQKk
h3+w8gqVqxddtkQO4OCwh8XsB89zgbLJSMzj9ZBNAV8YCnsOlqIBNmU+gDPK5fcMGj4kVALtKdSZ
R2Uh35kyYM5f8BAnhjXeD9qKiHGc94R0CMBfgJZoJ0sfLd6X74EI8OmUGgPGh/bKOdU9ce6WiYlF
3vUQCqUAde+ATckeZ10BaeIy4bhg+BlqSZ+YtmAKCQqZiDZZ1GmL6JuY1VDz7SRLalhavARosQMb
GBeWBdsHnXGeuig7YzZUGJlLLOTcDTh4HToI20NB87DIUczGYcKHsyJIA5HBWEDQ56VoigH8O32g
KpGGuTbCsAvCZhpih1S0IIxCItYrdgIvpOWh9+lWwI6gKh1SlrKN1aUZTcUACstVRGekHAy1r555
ymGJGfjwG4HiZDHIwvQL2PtBfNpymGTfixqWTgIMwah2nMP62b5dIF4mDJPZKpFDEiyjGjKj2IJ/
jnVOl8Jc5RC5l1DJpEXAERQ983KvvevXBX18cvLmwyYIjeXOSbTDTfceGHtRNhAMYvkaSQcAo9TD
mbH+Hd3qSAZfp8mK/Ypk8xqGC+zpbXSVdkzZBAUkDSkJGIFJWsS90vQNjpQGNhaWekYQOxqE7fDr
laOW3K736DsrZ5etM85H2sJkmhSGidZ7LNBvs94KNrsaP0Lh9HvHNVBbh2nqHpA6CcVs/AmGOled
D0ncaEpHNjfwa3GJQIrEPk1Um/BZ5gtAWgYgUVLEE3ob4xWh1FpEZ0cI4eaM+XsH0YBQMdsiECBC
aAEfT/w1N2ZL+jRznQ/AbuwpEJ/BKUJqymHaP4nwB3VFOekMrYkY8K4bnloOFzeXAg4U7wkGqmkx
tNY2EN/lKAVQPaLa6ezFrCtCglAjD2GEBWbjowNWJl8rOPGEjgm/wZNE4d2YLMD4N28ji4w7tDEo
0kvylp3ZpZfX3oJYi409JN6Zx5tnBbgDxQskO6OwOAbf/c+eLyxg/knbygOeVtTMdOkMW49EvqBk
Uu/QeE6Lwav3PqmbBzgIyJLNgz3TEcXyViNAMGz48q4JuR+JvhKCHlBtKHeqfY2E8FEWCeZASgac
DtB683W1lYGz6YRs/9KDBEb4coD7Y9FApQOGLcNhY+WxhiVIh9TT6FuHcaPSnnZ5QVhxUh+w/5IV
45LM2Bm9+Nl2aazvSyGJLf+gWqD4gyIhEbGjTy7zzDeXYMTpAJNKzpCFAyTfZrNycBvNnjFxLNvf
6kI0lEVEUghUyuUkpoiASLpqYGqzkH6ERbmQiHpJ504PZ0NL3OrxuwRMx7k0MXBVDW2o3H15Mscf
rtKTR4w5j+wc8bkIe/H2bhMUQtGJDAKKlo8Swtk3buNXD1rLO0AZ9a4TLL1kUQkOXB1BlkPIXpj3
x3SLNyIQal2jW2ZxF0FgxbTVIqOeKXQP1wv0jdo9sC3wVQGIn0l/QO5IZR3b4fTJgYFKQsJ0GpT7
Qk4iJC8itgwbEV6MYsrAhaBrWM/us2qRRSIaAOi3TlhMRrcBNiX6rxB8jqs5EC5DdDXHGrkS4hoE
V5E5z5di+yopLEfcwb7vaevMf4wBrnj3hF5xVszCV/D0DzmfrB3LttcSdC2Bclgj0ofAggBSqR9o
g7a3dPzGxfyKkl+Yhd+RMnK60xalDgFlPK3GKPWvCFVSVsIfYnslwMHTE7QdAFxwXt7674iSKCjb
0PG/qzrArw7uyeeHO2ihIrzXSQyBK0NVPbQ3GnjO3OrJBM6TJoTV5USNKh0aobFHkB6qk3dy67MH
JBYtLtTWjSTdy0g4YLk5lEK1feCpgd/qgvzjMqajC9yGBdfo89/pAAyJeLDW8Z6EMF361GSKFQe8
lTCJn5DV4BF8cufm4CsXrjwIDdbmD6Y9gBeSQ2pcjGBpsG462OLn49txDUn2jO47BfsL6nHhf9H2
FY26Hvhm8Dm8ZnVIZqLPov5AGJ8P7JKH8uMt0s3vkC8fUgepb7PmwUON2gi52aB+UDzvfpeQRfIf
xiiCk0Zcw7xMT5U9eZEtibuJX9tw9UVoJIbgCBljnxlXmkERFJyn5yR2tlE5hRqnYqBO8G5fjzwj
LC3jx/w8dXq/6ZthilEquAzEXYytKxBBnmALBR4HYkpIx7ditffrqxHQ+ZdPE7KhwVRHFi1OGlQw
XyQasIReueCuReaB2CjQk0tS9QGdMKtQmIcVa65GqFoWxqmcOYR4IKpYWKw+V1xhP6J6RfTuc4S6
n6+8YjUh3KXTLjkJd+/DWjTr8mbQOF+xmLchZ03ARt8ZlTvjgHT5sYIo2tc3QVnmkMTsDoPb7IsD
kIZzbBs22JNwQEB1X9cqUcMbCQypWdl9DsaJGhacLUyAHSxYxfZ+svvS9C1CsBVQe9k9nwOtl+0B
n1j1BqxOLNxXbODTXbvNOTFgNYjFb92yIXwJHlNAHHkdpQfKL7dMqgjMaW0kIQGyEG3793SHivLe
A7wJKIPmnxGx1ytneOlCpvZe2/P6NblxCeTdfXhJtMX5ABJfnVDBfVhaAWyISxhzxEgZm+F2/cup
PVx29AQSnSfhiBKNByaKavDc0NzIv74m1AzSM6qe3RROh7Cy3Rt0KR8YvPQsaGmUvgfPp8CneaAU
BuJb76cEsPpnZwavRPLb9E9siwgya9BPvcRgm87vEcyg2se/RiriXjSezazOMMUUIgPlfrGHEV2w
hBOlyhIhd91FyKzXB0NJtCa+5wHZqY42rYmNoX4TZ/ERQS/sDedSkhrHH8YsbhT2trEdOCHHLaEO
/c2JO8EibHTlASrDPlbCxVVnrDtA4I+FU+VNfxDbYsCnxED1AzxU9oKlTgc/6U+tD0qFg8mLR+xq
iXqdWO8j/XA17DoS6gTAKkZYKgv6lle1qAdMUqKMgJYUDziYu5A8wRkk6bRYmBtYH06bLM1Lbtde
us9nRVcoDTGFJFNEBuhlpd5veF6cT02AKwOPhjAXIB3gREu7Vis8XGfYgL//7T//57/3zX+dj/fR
/dqe77e/3b7l6J7fPu9//N2R//63x//9cffwj7+bhqmZlq7ohmHaSLb5H76+307y25nvVv7jk99e
7eP2ucwdhGBDm2oOlBVERElUaMEkL8DxcUghKNobVPyyG+ByxR9wnjxx9KMfvkYGmjrWmynRY8pS
7qtbe8+UjnwdYWzaq8SBz38w/dE0DcQGLzmRSEWnekIeSUdu1IZZFR8i5QKT9+GGtRiAomsRz6Cx
vBhMUTwss+sEg/OMFYlji3s7PgaMPAKQ5EASFzBwDEKXDUQy65m6SydsCEb3078v//pqaZrx7y6X
YVi2rTuq5ijqP1+uopJqufnVlznPKzlm9zOwnegif/NE4Rplifnch/277SnARAbL1bemdqwmuL90
qyx85N7KQn+KNpG6+AURtRhkPfMaU4hukcX69izdN7jVLsuG2/NJS55DJfDgchvWavfCX/cgijF1
XJCECwwGmpV3fEUbhiEKbv87QJFznXx3d7AInIgVyvVEhwBoVy8MtCRF0J9nxA68jxT8VrxikCoO
kMlLCuxf/6r1VCOo3t03AV3o7Wz/TgaAbxYh0qiqp8x+iXNxz3ckVeGTkZKpFYN9zsftG2T8pien
7Jr24iwghbKOtPdUefoFclKCtlCbKB4woz6+zs4MG8iLx3nv/hXB1/ylak2ZNv4N15Y62jd43npq
DYOMXlJ04lkTGhOXpRTee9XCTOjmeEUiV0npvOFZscBlnrblyCAfgCr12VP3zylH/hphJ3EFJZu4
X67ozCS4h0oAoN9xsZJQwGPlydF2p3v67x7x54ScmbahA0BSW7rqG4V1m/kvaFUASqpWHvO2m65I
dyMRjaeY5bF/nlO/PWqeLmFC5MpPG1gkEjXB3CEbORgv1L3dDAo+cjZNiwMsIFw+ZPdR+0Q2PSMg
yOu4HoPWlxzjPIV5DfAGzmGE2eN6slImEv+KxQmZH5jg6Tu9YW5lgOrKsJuk+UDM06ZgdIpzQk4x
WVAiqdO1i8AEfrNDQNPae5DO6kPG6gdjTEQiUjFB8yCKNGox8DQDXeRlfXOhqgJBg+L/RenVvU2q
OX/heQBhQUgmHJYLywYeP2SMRzotuAuloH94/HVE5yv3ZDspLxErCf4sEOX4qfYu8LIrju4y4nrO
oivwPmcthAl1p+TIo4wysiw3+GNJIqh9Xm51xTEbfAmHD5oBa7kavRzhMPpD9ezZdh4f76+fakM8
tP9vDXQsWZUVy9Y12/rnh9r5PC4XVbpy3Oh+epoTfqELIph1A5wssQLlk+QCgaaz7k9zGcmO1sBa
vnZV3JClJyoNy8LXJkp8HXM8Y2fmjnkhM7COxaHMA6n72KCquG5a/IfzbH6/RReMC+xeL2RbzCnP
6K/fkKr8u1Xd0BTNchyFhV22//kdvcyXVplvK+cd6S9EUcZQm8nUUCKeZ2knIeZkoFa8uvmWbf45
ZkEBbuAdomRo+2cCt2GfTo8uvXzYVX4P0WTaZVgtY7LS4h+kMhdjBaJxXojy9gvpRMPKu7Jgj4md
un4ovQyJFCPHg0MtEDPJYPC/s9ewbLAQvDjGjJxv+JJH98/EQrPqa6APaZJVgYrHel0+CCLBI/jG
SUAXfaCLIxxxU+YDSeaLnGeEorEOMjQzp/LoankXGvk4U8bcsTbPu29OKf/kY7lMNcLRfMbHNtA9
/M1D/UxLnNpl0fmS7IPARzoBMn/GDLwZlmIXtG2lbO/Ttx49gEzA5InZbD2MZVdqmKhuOHIv0w0B
2yXGBOR59ubaN9mor55JAy0Rj9gvuqlJ6ZoeQMTez6EB0jCw9zefb1A9c3hDB0ZUufsMCv6fI9O8
vcFyP8/GnDfwNH108nz+FFtVR2eRj56kf8MmP/r1jNP2mFmkIrE8EjHVuQR+pW3BWQzYj04GYAd6
2sv36dQ58QsHf31j2Zq4cf71UTFlWXYczdEMzfyXG8tRHOeu3J/F/KW5Ujt46D6UbEo2ipE8FLat
6AlZrk++ct+2UMl4V/Q6nN+LSC1i64XgJ7b79DOrr+RJTR1jOomG74h/0WbA7syfDoYDsr+Gv1uA
xEzDcwZMSiUWeXGbHIlIFV3lRLkJ7297uqyVeqQWzJPPCZ2SLxIgT+ntgK/5QdQReZjXzBIjwQPu
IU0QHXyxrbeuiQdWGtUUEiAkQbnYYrl/eU9OYcr6gkWJyg6HdtXem81BcjO6RfC34v1TfCdNCjAY
ui1yT3kOW8JZiGRDxPkABU/9lIBguW/gl4xqKYAje+Een9kjlSzOt9e0wYUSsLlsuhmJwWRGWIEF
JsDWT15c1rn8pg4FV1e1I+mEzaMesOz58zOp+6k+yjc6sXokgjuBdgeBO/GLibTEbNNm3YofM4Jy
UfXeSFg8ChVfozcN6FvzR7U8V6HzoRnhT/xStkoX5wXGzhTLLSHhy3YAYd3O7RMLRcuZQ5DmqH81
0nc65REOQ+/eB2rtSUvNIuy53H+i7MMeAf3FJsntep04rU87N0IN5grOL4xuYHbDByk9I233G+Tz
/BmQI/ghxgkNPL/jwxzTsQ9PYB5fQ2Xe+s/Zj6MReSOg8hCh724zfv2QGCfvevzR+xeU46ioCLZ6
dtVPqGNeWVxttldE+zxwFbv8qURzQxw1V0mKHY5AJemANK8hpBuVXNIG0O6aiQIL0H+yIXPRDKUy
4g+eb/81UPANIJ36ddj2nbZrUSgESMhtfA2qX0RoUTN/zlTi0WG4QB0J3yjDC/k4r+CruspzVPU5
T10WMsVG0KwoLoj0o8LGIWn7wVPZogQJaMQ891upW1MSlCbq+gYc+/FIkTk9iXw9PfeSRWINnwsu
ctJlQOTvcQb2fp8QPZMRrUouMLlavwDC4knG3ydoi2GzSCGTrC6Gp5plmUGBTDmyZX94RbcvUpty
LhxVkVnHIpj06zGy3uVVc+/ewVhYj69kp/2YQvLQ1qbP8/SaB8Q9GteVcoufDkvbOLt7EITZkm2N
j82ygxwkHh2zjQv1/BgbebeENMiT9zt+ITwipsoEFHYVkrRAt5+z82X+OnfqJk6//bOSwFSiklfg
DyTO10bCjVghXASH8m5a9NH8x3uaIo8R3JkL3/nOPPnT/3LiAu9+u8bPkwl+BqIknw5HRz76QFxo
B8shKxOh4giDD2/5dcrKGOb7DRdlMEF1bsQEo15wxq1CzuHv4d14Su7kXJmAxt3PtiSnlkJCGnsR
kGLCQ+s6p1OWIbfRolu+ftGNVIyt1WPVzArDe8gdB7HbAcXT5VSMLpsKrmFB7rQe2YyVrW9wslvX
B23wmcACP6xeg6U/I7XnHYu9tseNen0GMJqZAQhiZwFdE8bxgvMLnwOmFeTKwYe3Qh9cwrBUbaCn
LdCamTbPT7Amv1robNjjzqsMLrwlbIK9Spk3pWcMuMYvM8lIA3OIsLQst5o8wMfBjdWwgRnbZkvS
ab5BteCEf8KuiSbxQ3SuyrY3eJyUuXz30dcihgJHaoInTwNO0Q+upWaiMXub49ucZ4XDPWSNTYkn
OAssY/B6idjWG7AOwDoPAYS+FJgWmrpG9WqskPCQdDh0teVjVFjete7cjsrIAma1fRMycHnfQc1A
9lbkSUEwJ7AQGiDyp4d54za841ZjBsAvmrolBEjuX5VEGIQPDNCc+TLCbNRe5cA0d5T0CLBaEOlW
dfW27+BdU4Lp4zxFRPCaV5cRKwHIgRDS6iHiGBk/5DX5YM6DLyNXw/IYn58Ob5nqOAKJuLdCLNBK
7clc6yO77Xf1pTKBGOPxc3YjbID8oAoxr/sFpDRdaMo2vHGQ2ilUb1UjIPI3VydZKIC16PaYm0cV
DBbkMPynPPgUUStjHSKU9mn4xASvrQvKkgwJCwSL7qs91MUQwfwMv+z3BMH/7ihQvnP2ib9vxuJe
ujqzxPa/fWfw/sRkqnP/lMRDdKUZp52zgzfGL4npeoZf9rRJU22fo/tSp5Dz6b2xyz+9/NNTTPIW
eIEoWS+GsJDjErWJhCGlj+doo60bYNdL/Dlvnd0F1HChcx+QcE2Wo8KRGBYQYv0xpfr2eLMEGI13
D73J7+s71u6DPIt/lwLjxeWlnrx345vhSJzQQlhDc3jrO9n2TNYgjygGc5dDq37pI8tsdJECUlF2
igQVJsda6BR8gy4ByGhCxXQjuMBamgpny+OT2G22frwnzZn78d0pSOXA+jGSRtxzQEZ0MFNz0HgK
uDXVvYeL5hcAMixM6v3QOtMzoHk1wzOvDz4rY0rAln3rNrhXnJOcCt11qboib6zoSZxliCevxryf
G/Pi4bNCOsAO+k0TnMt/PYAxYv27AUyzbMdQZAPk5l/wmvRdSw+rVS9zXUehggybkmv3k4WfelD9
ehL2MZZXPBJt/HHGMmsM5aZss4r/3lS5X9vYD6tEk31t+et9vuFlz3aNWLeB4JqbeYKBWUcqSPoy
PCaq5KRGJvjr3OHAyZhKqMBkY8EY1q4rToZIyJcqzeoDbdUWMYtSimYJDQVZFi5/gdOzKS5HRzt+
cbCPS3XMFYdMuq4rDqd45Wl1gLKd1pl74+HP2Ud9LJCcfB09MAh0G7UHyqYp3yrHhe2VfEMvn2MG
aUjyJOC4Y9NPlaFe7dh3t91eZthMqm55fIsZOmjZyM8sFu6n21pcEFdSF/IWcqYZ08wICvDkKZmw
UrDTgOHcwmJcr9/zG+lwPOuMIYlAalB1cx8KcAetxBO4fcCE+CMDr1sf7ZZ2x/A7ZttugKqYLDYG
MRZJFjxOtn56sjBloWP/L2Hntdw2koXhJ2IVcrglEZiTSKUblCIyCYLIT79fa/bCplXSbnnGsjUi
SDS6z/nPH0DByt41CECEpokP9JTMv8dGxy6yTWAfYVWJ9SCkQczdgwkxsiFkCiaIUGQVdmXn+mbg
z7I0oW5zMt0HjNq3ESCdE+NQORobbwbTUFqPVwWjAHDO0VyGRp7Mhs8hQ9wOM0RdwaUJ36HXdysm
mnd2j0/bOH4jCQiGyV1e+1LlV9jaaE6/o18LnhXapzWNBmRlJGFU9pHsse4vw1RmGHuZWK8h5pJ4
6bICcVk6QX6aJZGj7E4fMKo41KpPjlwJ+gfOIYCuC6qa81PPWGVh6ovmM0RIRN6VoB/xCofhiAte
nK0umjdsYwX9O3UnlPEetegHRhLdXb05P8S01RDNTI/30D5cgWTLeUkm6/PoE14jxDAdbxV7kjZz
Rj0hzjryk1kRO02R7RdwV1jJ/aJ7gaGV3Z/mWeJe+YGHvBDQWcHA8PW0UpYmdSrsc/KoGBM9CZeR
DXQw+x1fCYErjSCzrULT6ffwKNV3DaxRf88e8WLCCJBwPeDHZYbeoJ4MxoTrxJ8iOLs/bwKK/d0e
oGmmYUq6qsmWACn/wGzzczpYel8nx+u8OD0BqlWhW18mygelS5AsCmj7zUE1Sbzw0g9cYANXM6fN
fX43ejqRWdOO6WulA5kLNgm5gHFV8guiIn/XJtp0h4pmKbauqwKf+OMKT6cq6tIkiI5gBBpMSAy6
VgMI9iZ5iC6AkjiFm0gN0YHFsCtN/Lh4eORfPidN4Da3zeqfVyH/fRVaEMm51thcheVHmLHQPVsT
4zl6L7G3+zz1i2ZjYE9B7VL7I1qt/C64z4/aJIQdAWMX5xm3+tRw2TmvRplDbdN0m/PVJeAZIUmA
zOKTQs1ks7iH6BbB7aIfkyBSDukaUjszk7jxtOv457sv2/8eAbai0YLrlq6ZuiHdvC3VknJJ71X9
gHKEEuXqRe9d6xHgwHZxz1uTCVD5NPYccOgNrFkqIWeli1Zt/Awv9yVuV4nQIo0DeqdJ9aDSGzjD
zIQGuQBDxQCDaSoOzDOBAzVLBCENqtvJiBJ6MTxUZB5s8JOaDhZYbrOFJXhE2d7fQ2EJpuFc32lY
aKsIkjGSJ+8XSf90RJnwjHSGEyOlDxgPrzW2ei+kjz5zqD7YwwoHi+AVxVt5YDxKqeIkC9hjhJrv
1TdBrKgPwRsjyuyDx5BxQDEOI/fIzsTZPwcFph2KibYv/Qh+OnKAmowlm+g/iAmoxi4P8vHypLyq
uD+2S+OJMnQRveSRa5nIknAhmOl7PIIoMXyJQSX5O/JsUOGYkPP3AlsERQDz12Nij5tHPk+IPx61
scoou55c7mso0NFeZ9oUM+LpfJhtChMRxksHiJyIaj7DV+IraROFBgo2dztmTkHBPDr8vDCsb2BM
S1JtW9IkTTMAZ/5e7qGVykkXptlx0NzadLrRRpQz2ZQ1XgweNZUBoQP0TExSTVQWkFXwK5hyIlJW
hqXTb9T9ED5JWB20oj/L8bJeJJsYak/+YmH192G6/VuAZeISOlfkpjgxc67QEvbgOB67Y5cRFEJl
bGDWyoNw1CjQzy7NBQTl8xMj6iqcRXjUcED65qziTJkPT9kxmaJYTBwUFGc0LvkWGHVcZ44auugu
WClMd/Y/f1byd0CWJWmGaeo2gxzlFiG9lLldDXaEcySvyswJ+zQlmjLE1TIxnlFMVFaZp5OZRGLj
vNwobOT+6G54Gh65Trg0gbU0wLwReD5I86sxbj8ulEEV5qv3Cec8QkR9DTVatlhWQAOjI/vJZfBY
+SQdwXQtXzppExNU/5IgW77uoDudOcCj8VaqnIYtfFfU7gCbEkAjXdiaSF9u4b8nLplfHe0ORley
ixWfDSSFC9j+iocIvNoIrx9a4Mtwl2K/jKUwe+9oLpxuOPLfpWGNSzc4SXVydTwdV+lpmn1k4aS+
w00Z5SGkv9gbAAA6v6KshVnK6OA0MaRjMfJPmmvXbvem7LGXZR0l2wvADPXnTBYkxCwRAo3LA8M7
KuR404GKfzBhqu9g/ydHU5/0EiLVn2+lZmj/bvPMLk2mcRb1sqbdYJLh0PUnXTPSo8TuLlpj0IT3
ETRhjx2xx0MV8pIyR1+9u9z3oZfgDGNBjbU3PVvMbtgqD9ZUxkSKvQKfB9MzXCQNaCZRooAAwrmU
34KjQcQ1A+SnckkPE71TcFLIngYvoju9P+PcC4knWNSwJNNHxrgvJUotosGW2j6gQOLzhNvNbnUX
37EVIOFIwgVMAoR27chNpxgfRtfpJZkZqxboACDFw5wpgdIOaJ87DhM7eon8lX4nJAQDfxDYOQ8I
Py0eM6hrjGk4QdG5g2Njf3m2Pdx7z5PzHRB1zDRtDJFQWis79YmyhKr7zvDzBU7Cy9OmhjP8gR79
tLm86DB5UHzjG8AQ6kCTjuxxgAP/QtOmrdBX1biVxZPTQUayTaTkJCLTAFgJ8wPO+RRpuhBrQ5Ng
ZRMZEDtAi9o9PEmQz6X6qJxcnAQUQaGQyFI4aEe7Anwd54ir0cAy2D9PGeAxPwihyvAJbkAGjB13
NHkcXkGlEgChBVhSdprZFKfY+CwanMXfgU8f804kanDO0auAac4NQZAfS8SXpMKWDbJ1uJXdXf3w
YpORAXVlcl7J5nifa2MNuzf4EOirn+gTQx9UDEEkc4dDRGvwAgSEedb84pztyUjf6Na4wABMQh0x
uXxw7Sq1/6I6XF84J0fUMWt52kXe8FDvbPj3+VgBCXItzbEgATmgvZnhZ08EuCdOckfvUpFjSfwI
S4kHGK41eChz5Xl3hQvpwzoHAWGECiOBcev68nbCv4YBH0yNlQbDlpxwaP9EjBWuXq8LuLBAYpPm
7rRtP4DVIPMvO9Qip2lceGp5B+R63tno4sJZz64xE9gFQZ5hto2qBdPcazu1MWsv2R1wqRJh2cTf
OuW0kv0TGG/n1I0fo1S6ej1LF+o082ISnyLHkhwp9wY87d/Nl+J5eK4+QPjLHT/pwhQJVtiOzSh9
tz8Gt30sMtH5gUTJn/U2tGfsWlfc0hU/gUel7q3XM4HnuJlmE5ge2bQxsFNN9qm+l8G4yuTBApdJ
4SCihYVWKwpf/8qDiPU6eRAf6SpiLo2qHCSa5KTSgX/WuYlFHtME77YYijQ8m7Jd2c0qLeijJldM
wIlAg9nsgY4QQ4MsvPhA7gCc0HzET0oxYyojd1P7fgRRYdoGTnk8q8y33rJuymiU769br+4+QnN+
fVW01ZWdbqmRpBN7YE4ATZD7snkCwQj28S9boPztyW/LmqYauqLA4/j75L+odjLUfZkdYZlgNISg
LV0pW2oPeNEljhA/77jf9R+W9MfLiQ35j+q+rpvmfBrxcrBlQLCAt2fYPkzOewWIcmoCHnBYzoRL
kWi2kCN66oUEPLSmECVn9qqDSg+G98tlqd+dA7Jpqppi25asKDeX1UVJZ1g0R8fOY7pZzer7gFiP
QwAn8eWyA+7tsGkoRG6vNTEHqnZkK6H9H4tovRWOYO4LYJHPHg6DMvkFujH+7UZMSbY1RbcNTVIV
/ebyhmFQY1mK4iM1WJtO608QleAjVzdXfaxrwt33oKRugyXHk4pjGhg3e6K+VhdXyYUeIq2uCCwt
xiYY5wCvp5wP6/QJMVr8dALmGrNN1SC/ZFKo01Zba4BiAJHamOID8HL0bCz7Rxn+WuSYn/lmSKCY
ClHOgIMgtwugAr6Fg1zeeADx4/g3iUIAlEdksvx5/WjWvx2MKRmGZluWpPNx3N6ppFLaMjGr8AhJ
XceDa0X1Rx9awrpHtIVJZ0msNWlI1yeyuk28xkaejFvI5aCNXHx+W5gFKEAsvw0xZ/AuL9S5+KHD
sAxcPd/Y0wbXE4MZk0850jyeUfe8Ac+P8D9Xjl29MUk1tD0Yh2LkqDqq5SeoAAJYuy4DuBy536O6
Bc1MX+mwtPThCmhDAU1PQziCr2CtiBPyJhu8keYGI9cCu4HUCJ3yoc2d+uWCgzUmgucFnDIbCVzh
XHFYUZcwCgrZsS4LpMYygIvl59UebsVw2gzAoSCfoPDy3OhXSbyw3wec6ENw6GMUuRAKAxQvQpxu
QJDvXfoI9Z3/CtAFD0trU6dTCwQAagssmBXMxXqHU0HX+J1N6AEP6HUX7xg2hdrdcJoONGTrE7EL
2izLdxrkaeQ32obWPAueoLHAuz10hD7ojF/OuGMwCSd9h/OiJRyiL3C805mJQCfCg0/3EUO1MJM0
UHEN2SyYVGJ5RbWu9Hm3M/NFv4VXI9n0mxMmIrWfMuyCIbw0nxsXchfj8RZnDoQ7OqYoM1P2jWFb
kUtGT4gq38JyxyY+VhlbdxIzXqSkLUqs9uRZLaizV7BGvVJbBchPCKy6Nm6EEhGH+I94B2wojKaR
aDwE9ypG+LjIyhw7HP0cnCEZCx3UDZA+njD8eYdFCUFPuBxqMFen3BbI8jlC5FkzC3d4gTnYE3gR
1RROehDT0Cej6lGnTBEh/TT1WnvCiW60Ol8dgMUpNtv74KEoINLg4SUcMt30nQ0H5zzSVtY0sgyP
GBaZ90BUcB+RQLQEMVDtnERwJuU6QgQP18/qGToTlB6urqAGwxf6jCDTZIqNr8GeaRxDhJxzcQW7
Wde90eqSuNJmeIYiLjw52+V5WWOPsjEpg2yHulB+lJm/gqLBOyUKCRIbBBdIlmBeerLI6zV+LCfY
5LqDdo/8y8yReVERrCD4bUgCJpxpl3CZ0/Nzq+lBKNdYeyFS3yhzbMu94iVwrJqX8jNvH7TQvbwx
vLyaWOe7I1+D8qOD/nkRZuQzCgHN3sjcV/Sh/bYo7hifXt4sLNXzsXaoTE+Kl0Pg9sxAEGuwPEJH
faZTryoBtRX3wTJFnE/kG7q9lhHERu4d0AyJKHUmQY+gBRLUZD7WT7KYP3pWXEwdRwI6NrFjtlG4
OjH2yv5QeSNmynhskka6ZJLNClQ/shcSitggQ18dJh0jUKzmn/EJXOU8ZDQ0Dm+cBEVRegDbroRm
cos8Gg8cnGH3OkzQKRBiMYfTq74pICUwHmvXVN3m5F3CVUOqDO1SgjtarGGLMsW0gPYrY86dPP6y
78q3wCHYgNhxJcUyFHC5LzLoHwd3Z3WRkWn5eTfcUSvT+dro0R1gAdxDLvfMf2ppMgiPGNZCpTkM
cqBzMN/BNgO22mlZvudY6+G8h4w4O8JWTEhvppgnkcFyoENiUE1Kx5VZ2GKkT0BWydQY4DgZE9yI
mRtpuZ8SEwUzu1pCwj6NcBViz24ZtmRecgW1mHSk1ZJAwj+/RCcWbgPDyt6O7kYi9ndCt3A1vNim
FQDXXOGvwg8cMu8ixnJjVnX82n7KJ/GYF2hAK77VUV7YsgNfDf2yxhaCGZLP+MnmS3AQbQJ3m05F
Qc0NhgRMxiQCgJvJK6ZL13FH3gcccJJTUqr/gC1xPqAna11adCAx6c58hkbIDLtfq+AcLLuVaEC0
cV878iGEaFe5sDmUY/8c3F+HiUbWYzqXWgcuFk8gs0oY4TR6eEGVx2J3XshvKG4s+AvApW9cW4Cx
j0JKjDe6iMYJMKfjBA/9Snc7CKgMPasJw4wR3FqKF0R/xSMdChQVQRvh1ox15soXN5/iDU8PhISG
28t0HiXo2jiA/ES0J7KjQlKCDV8JG9WLQjM2kT+7z/I+pgfly8gBQUhJcETksmQGnTsgXAx+qSbY
zIjHu4d1zpDxPNMe7eAhsI5M/cPrlLAsGRuQXFAUFYzQialgf7AnQzBpXiVg2KX1JD0BjdB9DadZ
mroWShlyL2gDLSw5sX/AF3yBOUwzYubuVLNuqc279xZB8WhSP/OWOHuuDbGxY6ijaeqXIA8dEm0X
wgQ6iv5DgyJJFXonP+QrdacKzDZD8ngv8Ua/DEs+ixf4IheUhchTmfdgkxF6hcJQhAnzRLHGKJAo
Qww6XEg0mJG5ViRak8x2W9W5sHZwa75s43wZC2jBZYCfg631ftcdRme0US5cXJ4EoLXIY0p8fQdf
9pVH0hpDGDRfxejo6kH0tCKf7SXBSx8DyhCJ8ZIdHh/UFLAN/jBeciw9SK9gDbglDw4WONA3H/p3
YzNAFOvfknumvjXLGuZc6g44u2DZxPrAqc2as0njdo1k8jz6iuNW3KqbFR/MLPiz4DpBCMJWRKFk
41qJhS98ocGhM9IR2HKwfP2n7Ph8EOZHuWbqRH3ZvSjahKYNevp5W1gkETnyMCkN5vC+GDC0jikY
eQ6XH5TTjPKTDDHmePeCC8ld+ZKfmNufN7p/CJ23+9wNQt73vZlV1vm8M3xjzjbH3oFnwwBDdp3g
Z5WCWcFRmiWKo1AdYHpH12mgA3AGbQJZymDLmjZra6pt8Igj5ZhqmwYHvIelTPFNKcPZDZe54N25
CWyXCvsBPKYBMFw+jxBLb9XTeSijzxM5Fw/lG0zDyP/5XX6Nev8cb9y+S9EV/rGbG0WZdkNWwKOu
9krxcTGcCMrmsA/DeXRCCzWrm0m0uG50WBONk+Omma5+vgTlds7zdQkmLaegw8uactN4yu1ZO3V5
dN71n/kehNmiaOHEoLIY/IpSGamx7ZVET6hOk0IXpdvOy9lFBkshZ6NboSeV0/sA5Z42HaV+h6RN
AVcmm+qXC/325PvjQm+ar6hmDnSWghMuahzU2F/hQdkUj3F7xp0jwX3RTHbyGfU327I8jB7TzH5B
0DDUHaS+ja7NJYhVCfwbU+pXSkA+Xc+GWJ2l56w3MGogStMAAoOz1hTho6LzXA+N9/ObkG8b3K9P
m3bJkFTJsu0vbsAfN7yJLDtKbI5v7NrYasc25tIlxwkD9toW4lgVuaoI/ZGPP7+yLh6Y26Umq5rE
tEmRFUm5WWqKPsSdPEpZasiXCHe8zIRJGVYcJGmlbt7NLJScOhy9iRw5Z+jxjV+0vkHgWXVnms+F
8hrLj2Z6iEBDiK+QfZuYMnIoy90F47veh9/FY4Zyr53gVoGzfhnPT3CuzUVpLbB9u+CvgFrszNTJ
jeJ5CAVdmxF1cBpNf36nDNK+faumJqisuqSaN1OUUlOHqJBHp11+jwAAHddAHGk4NadAVGMsHl1t
coLZ6qLSQ5D8SuHkp8/y4nocFoRxY2WW7tTF4TzvDuf9gBURG8e65Pj8HG2q5XmdbA2/d7ETGdMI
jJnxj19JrMJhkXjYk1NuY4x2JeyfM4fy0len5sJ+1T6wGp8TMLCQp0yVnSs2EYlHsjGBFek0XqSC
5BnM872FM9kI9lkzbu+vL9khw8os2p5fwA7us228L2bGXBAUnYQTrRpTJJevBIhC9QAfXKIUY7yN
0os8QjjOZBbekyY4VidHaSnBkQO45hfS+0MPGFeTYNk6uggMLV1zJ/s9DsYJDjsMDtaoIyfMGFY4
BO0IJkc7YS0I7aY23uCugHF77oC5C/M/Iq3mCgFx0Ty9I+sVfGNq4F7FPz12Z1wosfPBn0Di96gC
Eb/Ej8SCjNdHyLUTyKe4JWAJsdOP0cJ8gQ7HyYlxmDKd9uPCR9KI/mFMuAAOBZsMJSyDpSn6B8Jv
UaRdH8INslEnocDMftmd1W8fGU2yFdM2LORCN49MrrdyqNtsjczn4WVWtG+oYi4TWHAdtQCRBMV6
gB5vewhf6FhiRKrguYkL/QN8Ax0JHSTebfhBqPOQQxZP+dzpDxfFbdDtm+OfF74q1vU/j/gf13uz
lfdq08Rxn5x3jTwmh6a8HKLrrB+5MsFSFUx178LZdp7AKTBkL2c0hBMIi7+eUwgC3zIxhnCD9ATG
iiwJutxVJYnFESy+xr1gHKMKiTjNJzIPHDiZVfz8BpTf3sDNFj+UlWEEVz5w5nMY/mGOyC5cnDzN
FmA9hFEGaCr5xZheIExhdiMKKj5s6U5fnfbC14YsHkDa1IW52Ju/bN7fHUCKZgLRyqjH5Nu9uwyC
fKRlV3wK4n1Hsz479w2xCPukn2rKm6Rmv9zPb1/P0AxFlRTDZsb5d3FwGoKmH3Wn0+6My2H2kTJW
0PE6Uo5FSKpoNJNsy/n5Btzim+J0UhCb0FYiOEFW+PcrhtWlsDI5Oe1U9V0yH4OChd5tugIGfjj7
+aX07+71n691M/LT20ZXqO9Ou0B5yi/rjvRKdIoWJ0qKEbqC4g1Cvtrk2yQCnSgEX7zNXaV+ahq0
KiadnIGSHlYuHEHYg3WKEwhcpxMNBbTWK1IrWYNIoR1sCe/wAbVpTy82jAf5upD5KLPqAjoB7aDu
oBDiMUIVQSkpXV9D9uD8Y2hFFNhJzGuxPkqh9EtEZ7D0etJOT5NAGu17ak292SjFNOLXz5+PrP/7
MAt5BvfDVFXFlG/uRZ4Nl3N9KU6YI+pv5eilM5FETkcUVi2H6iQhj5jTQH+iJeA2XaRfFt93pamt
G4almzL/0/Sb17dVa8jzS5Xv5Ij0ZaG6YBAzKGi+4ocEgL5d29HTRSl317D3e+V90L0h5/hHc1X8
UrvIt2Az69LWEXfZFE1Azrp4Uv6omq5JHw7plWsZyZGncCv0064luyf9IJ+z8DGWuXbTC31uMcLD
x/rluf/6qG/2VZAW07QkC7KO9UWV+uPljWs/GN05yndt8d7rhwyryNK+QqJMMCep0AqcgC+V0jud
OA8k/TFDb16RlhYc6pJ4SBSh9vXw8/L4ol/dXpMhgHcLqogJl+jvjyTLgqjT8zDfsTSyVjrW0Uos
TiuH1MuI2SqcTmFaiU+4+VY2jMK8LpTXtfJYJJXXSIHf81SrqAxUqVieWji+cDSqEbaBuPvpSoab
cLIdyb6ESN6W5lX7y/OvfLe+DUOVDA0qrG7eypCGQesGRv5kBmCza+3Qyqa00ZB30umVhOB43N1d
VsiMD/GSeG1f/5QwFqZ1RzMGZoJ5APXGz5/pt/fZYNuzqI5lbrjYsv64z1akF3pQKZnY/ljijYYh
yYhqOVpH4XuPjlVuLQT2ixaAt8L7md2Sfsh8C60j7nJZlPg/X5D1TQFii8ePK2IYZis3N1ntZK23
uy7bpblbhgALd4itAMFMxZFtxsHgc5OQZEj8Olv6numIDGtmn4QvYK1ojZlkZ3AzwbwJ8jMmISEC
GA6egB2WOrIJskwJQYIbIZR7Lny4NvMKaRUBzhFEiEr74p4wgq68OlxctGWPyEl3DF046RnoDQBK
+M5qSvwpfKE4n8j0XZ/ryyuD2fi136WfGHq+ZYWHczHA3ggHg0cqCIzYSbczNO8SCDv1SHcipK+g
+qNfdrCvEdTfj4gsIQgVLQ/r6x8FZZQNsnIZYm4nCYIGdvEGYJIcml6FOWE7zBoybuydbraebB1s
rPSqvT6gjpQOCozzBmXJObo3gmBr6eTSXT7ooKYltNIWdt3PN/qbyk2WZBWtJ6WmpsjWTeGT5NFV
a+om3XWbmGxFBhqXHew8oZ5kJAi94R1GRbuF4m3BBX7NfWJUHhGErJOX4uW6FfW3hFVoQnP7fn5V
8Rf7gAWb4/Hf/nKp/wyqkaNKCuWPpBq0r4Ypnus/HhKp07OoykoU/sbioi4yGDixyqz+StqYOevU
x5hBZmI+tKgaLhAuf/6klH8fCVkyZBnpIkWYrn6VFX+8vG0XUS93Wrrrr8tr1xDM7DDSOxXE3tFB
yRWaRrtxewm4yJjZyiFrX6+jVauSM1JSAjP3vxKyUM3OuGNnxi8FrPztp2NwWFK7QO60b28kIYdF
nFV9utMgM6Tod5rqOar1pQTKWcOnDrN8f3qXzWSV6ZgSRRd5HDF8vLDNjM7SpDaurm5Tx/a6d23P
fjxaVwyZTjVcRvxRo7iZ5BmQldw4Zazh2a9NxI8IYW/I0Tp5xB4ao+VpiDaiBGgunqmXzgkrQVPc
DznH8bta5cSEIImzeEkOXcSZCHsiryMCeYignibQ6Ttdee5tEjuY8dSJ36FGaORqmivBNoifjbcR
k956RAYUh16TtmjVX+AuHGMTq48hXEQSYp/mrpjTPERIioce0ybWMg9XlJJFN+BIphkrS6WGLyQk
9eHmFF/m/HHP3LIDYaotuiel13zNDpdZD7tKKWcJFz7CJTQM14pgyc0GbT30uBI4VVmumkBxzxH+
ywX2khn8FyZY5bIzKzTHfh/lW8NqfyNt/FvDypqFkYSpGBzE6m2FXla5OqJyAHci3xZCYAqHPjQW
1wwQRQOEhKFAearYKP+hSwyiVonS5N3CwLB4/fnBkP8FPbgWCwKdpCOA1+ybw6vtatOWAyXZXbAY
i2o/Bn0ebE9jtmW0CDoiF0IO/LZfXlaUgTebrK7pEMQha8gKT+bf24GZZ5oVp12yCxPsQxgXnzcG
CvEYnU+E9SIjJMZ2l+Q5EJ1jPqw0VPMKwcjWk2JxoNjpL4/gPxQS9ied/0EK1SXLsG6JNMM16K9Z
dMWeDc0aSlUKkK3qhTaJRnrr9ZNUWoVRtyxbrC2bGUrzS9BvO1p0udqaieGehDJQZ6KsEVNTE6Ro
H00IpYpSAIcWhyiv7y9R6KcHiQfFrLC0zCRQW2yvsTCOzF86sn9o+OLtoBGiBRRscfMLvv1jv4uT
IY9O0OB3J3MWSWuqD3E4aczXT9jJ2cxWPwsuz77uE254cbH9uFufaEzlSHJL+b7Wil9u+dcednPL
TV2T2eNUPl79dtXLZn+1TqY52l4ukwbhG6SsYsFQDBk2hvqnN5uwKfa/sTJaFDumEMRywBJLmE/A
bhmbIDmyA24f1vu+2DL4M1Fa2L6Kk+99EfjlUz/vnFLkzzANC4mfItRtyaNPqqM+h5lONp9xpxzK
6WhvHFhDo2MV0ez7CsohfM/eos1bt2NoxWy5LWcoALMXBvBBgHYV1qEfQnEbJhBrEfq30YI+PisW
sOKyfTS2flmM30xr+ZQ0y1YVW3xkt7zWoDxlVhcPOjcL2ysyCNDI66Cnekk5dSanRnZDIsoI2Kqx
3lVRY108FXmWPnIVAqGqyMsMz07cnx/af9hfNtuODjwgsFFKJOOmnwpbPbu20kndIu4avGGGzBbq
VBV7JSEq02yBEwpq8TnW2eNl/WT6+JvWE83EG8Se4UEZevnrb4wi89/9i2tCDGHbGiC/eksoSodL
aHVWom5Py3CvLoxJTxC1TPoCaVdojGwf1mrmwAPmuUV35nCblXb8Fjkdreks2BbAn2x1Gwx4P5gN
2UxVH+q36BN18COaJFzkoK2jonSy5+b5tH5TSZLDcxMLYNLdEvzYaaEJYJqTh+e0D9CHR04PEPmW
rKzhtyJGlHN/P0G8V0vmaMD3A/XHzV59HYV2rOhnVczEF9iVH0PdKV9R1kLvGciNh0CFO9sZGQPA
G7J2Au7w6VDH94gWzPefF8M3JcvfF3PT6EdxGTW6ymJAswdebU55Or238yxY3Em/HFLfbM5/v9Yt
6GPYfXxOcnUr1l3yBNXXaB3ITdXb4KHTK40p83q2itIjXaX+hNtQzYx7pjjg3INEJrKrG06KDA+x
LDyMM/IcoeFUU2LnmH2avzSp3xyqpgn+JoOL2bDdvoCJP3ZfdmVzpOcsShFfkmHFvMWgDTr2yPvl
Jtjikft7SVgqfZ6lU0qgZriF3uSRVPZplw/bMqRgeSvxT9Y9k+x0ZILP0rOCHwczfhyN8CrDSkeo
p2UXXscZSdPIbzNHui4hpYWvWJ10W0ikcA0kaFmRyLNRdg2eB4d2bi9xSpNn0IXgzXVEYz6RZRVC
HsGbpHEbctBAWh+hcVTBHEsYyHEMiWC2Y9rqZORLfsT9Sn2WaQAZtK5hSpkTpvblFJouFAKyWQGm
jPEZKgVGfVNUhldHmmUP5nX8kWOtxARkUkANH4eWS2FUN6uaWr1ZMfCvSfckOq3dnSxhxTcsL8yo
ijEsUA4SCMikw5Sz7FAyDFgjqcBNoZuhS9VcHENUYknAZCohdIL1BGuSARRmwa0LV88vZMhsE+kp
nGcOWiasqc5C2Wo9xX74jOTphM+5LNwsRi7sMWm85hjFKRT/P+REItO0RQCJq9TJu75Xa/hGEGKf
KMaZuBvE+oBN4uZOxALzdUbhoRNDsFrX2Kch7UJx3z9Yl9Xp5TyaF4VQiJf3kKjPMX45CAighiAc
mLSH4YWVDIQd7rJhjC9Os8Yk6uc1Bl7w7xrTwEINzcRUCOOzmy4zC62sqvKYNSY7EhzEZNrvRxso
8TgH24h5HkuTOzlTZae0ZigZkEMXMxNZyEuJaRTZGy8DjM435BSsLw0ni8aNh6X12jxXeDkQsY5R
+id8TaQMjXqns3JB5wHkaGF5ZJZQPS9Igg5VK4SCMWbupKW5ET5sDr6JiGyILdzRzHHPFVi/AK6C
94deAdZlQ5IiHxvW8pl3xr7xAM0H3iVBbYZfbsN9qyNEKh7ldwYYL+eTzywVVVfkoosrPRATImVx
pYFGcp50qmtDjeDG3+HhAuMk9Jkmd68yClefP76uUfaQzoi4EfYTxC4H8Tlya+2uD/0hglfkdraQ
EkqMhFzZXmgkJKImnx9OsuCvY+mSQTwlmSPF74CGhoaNqYtJ/g1JEjnuTFihgJY8ZAjWccZBnzby
Y7iR4+u2gYdHMefjYvQQLPR5BhJGSe3CWC/2AaRHJxPxVxWm6Wg6ZgOkyqWGcetwz4ILNtEnFgnQ
X8jcXOrJ3DLJ9YW7c2ZHv0w0/ASoqe673j1NMTA60KfLe/zaAoIm9+Yz1rio8UIngDhNa7iDJgF1
JV91WJ67fA4jt2augkGYEEUK7QWl1Hoo7wIneS2pk58rPHuxOhwrd9V1GWguAoeeVN8NwugaKP8l
xw3Fr56bI48KpDvBjolm6SOif6TtOBNTlW0fIHaPkLNePZmRaEevMD7yJhcJXmxMNF9OnAg8luTe
LbEXxjWEBfQBZxINcgmjcgcbGrZmPWugJTKIhPgpoHEYaUBNwy8n5xf8drNn6zpnA3W5qRrMCf/u
fZrsmqogC/02CuYKpm+VjB+JdZ+j+9HpsLPwfkTaAdr7GHF3ZONzBJYPOzpGCgZNq1c/Tdw0E8xN
pOsvrek3J61A7jWAc8VigHRbeZpdoERKbXXbuCFG8dFEzlKnvnwQJjI4K7rmhC4UpzgITULuxxyw
ZDb+xaQE1YTNi440MR3lsL1Sg2Ot2jla4AHVIVdiOksKX5fc/7xBMdv4F+i3FB1TBAnY0zJV/aY+
0NQg6YaokrdkVR6TGQSuOTaCODWPNv/9LpklM2mOyATf+XJZ4vbcLKNtuYzX4v/5WnwVvdub7kAU
nyem78QKr8J5NQXCczEPLpxmKyBJbOFOXoHTZ+FdVukKweQsXcW7YRHPs82wCLbnFfHOu460CGvW
TKH58W9rlvO93ULIftK5zFGwMF8LfgTkONDpsaD7M9DH8/D/vzQ4BqDYjd9+kn9D0GV2YLutZoSm
LGo/E3mX+DEDpwr+4umdFLd5NStn1Sx7F5bz4lc1i6fEYfM7gMtZ8iS+hvbFd1TEZFczZsnLeGrN
lXvx1X9/Jr5ffC8VBH9meuJvxE9JnmJ+pvhZ4VTjZ4jv/u/reGrwyuJrXCC/vkf8jU5oZIWIWPzX
qmN64pc1L2fiV8xPEH/DFdyLvxevx0/9+r14xf+uQXyvMQ/3HCD/vQ3F/fqb/65J/PfWXPxTfF+z
DLkKTCbWvOryvz8RX4srg3UbTs/jz2BfNMWmhKkf4PKQqniGBEei2ZfmhnQu/Fb71kHE6cmlM3iU
h4urz9vdKy4Subk8rf2oXyjiFSibZvkRHgq3vPYL3rTFIsO3LNyHe/7FBYf7Cv918SvAVzxfp6wu
a85B89JsVbztxPuHg8sgqKJlibbi+3IkdeNSGQe7mO/HzmITr8N9wd/bm9EmXYvf/fdVuBffL15N
/Ln4G/FVzKoebSCTBjv+Ida0+AkFf9YjfSfjuGCpF0t+BH9h839p/oj97dczIZ6Lfi4RFyrchcXT
I76uPLyrn8XvK1qpiugg8W+OFA+mIklw0lSB8aHPDWItQjy0scVyYcIN0fRyhywad6nVCXIF5YhC
QB0BSvPk+dRN1bvzFK3HIt5kKyTSuKxcETxwJ0TeKObVoBU+KVcP/yPsvJYbx3Y1/ESsEjN5a1EM
ynLqtm9YdrebSRJzkJ7+fJD2nD3Te2qm3JbVCgxrAVgAFvD/HcyeBTdVbmUqu6iK0j1tl+leJBcC
46XxAo0sWM/Vpl+JJJyBUHa5ftWz0d1i2QcnJLVBit1veqiHOdqZQxW1Sg50/61qAEHVVbFsAxHo
hCkSnTstZE774MwJxAQkhziyIsOzFz2M2b0/+lbUhNWnKP6JXaZple6UbY1q15srR6ZzPgCVOwB7
C9BlwI0XYGtF00pFVtD1GDUX+RfdKJEQmdNq3XnjvFy0IEP24XHT0iE60KFKQ+jiPhzADS/MZ4uu
SByCAPw7Zo2dtTVtEFEXdlDQXLmRPhDjATkEc1+t68WF+ZTPgXK9NqDPvX1NDGO5GA+Q+DGxlAIw
9TLx8guCHAiP+S7epzu5nwQZT3f1Jn26cpcMHePHf+M97YnKVu7Kup2+wwTKhcijE5WbjJGj84Ly
i9nCfCq5iXJhIUCcEd8HUZx8MKd5ueVu0wA+P6Sq85uoZxgp9L9dFneB5ci4G2V3/a4FIr4F+i3a
nYR3AZ6hj0JnLZ8DcuBNrAmckMiCWCKxXbMXlJfKqeMuOYjKyqTzyyvXFUzM/uWrZVpkwmXyK3/Y
E7hwPGQMDxZ7ivYO/Ip83a3b9AyaNz32fOGM9RZlRrhAyDv7Olzq8tgHLB+eTIdwFVOVtROlNpYF
Pb87WZWEnUGkQKQ0OSSHE0M2AwMYIbgsKxYiTMFNl0VLDSa84hLu5kxuX85eb+T4cnZZM6ZnMdcJ
10GjJ6Iu10X8y9Sn+4TryQ5daHgweywsL1vaIdn6u823GMFOVj5+xJrIpWI+RChl2YRA0W/8HJ1s
V3bkQm1709lk14MzLz9taCG3GpW291OroQyEsUj3gz+7TftI54jINr7hEvBtqAPPG7iyOVwbtgKk
zXxfuIrTFig0lrwTP+WGvhpWJ2tJYxZEf9u/GiFQAbkqOGduhxb5gre8RoLglHk9rynRkPse4Ggx
UQe66zhwi1a3Mi/SX5zu2JLYyJqc7vhFvEXVRQqYD1Z8UVp7oWwz6u7iKLut/+4iCY7fRNvkXRnO
3r8G7AJi/5SgXQNo8Wa/l/B/xwex/YzrbU0Ue69jaLKl+AWiIJBKhfbchugpg+rA4iqG1bCSRzlq
65e07MQ7QC1aPwuGMN6LlZI5nb3IrN4XV+YWRxXpR1hYJWX+ZJURD8BZynoqWgC7zM0WyGSi4swD
2SJfhq34ZqGSMvoyO3VIOxjzJfZf9EzshxaYcCPAj8A8CeO5aCg2h2F3acHaiQiI2ro/hXkEeNKV
ybIhYi03LGI1rMVJEjsrg0yn9f0uxRTK7cCk9f9jKSb5bltkqWXuX+QgNn6E6OPwJN7YXW/zXbkp
iwVeGJ0Mzv60wQVDwbMl1go1EldLBGhYlQHQVA7ERGZELAZ/uay/oGI+Nm+0DD6KUDmsbZS1YQZz
wbeVKXN3sthZC24thftCxqjE6uYR7D23VVELGmyRmDJ7DejyzW6IT0VlkZgIuWyRNlEB0VJZTWQt
Ea0UyzCtsiADQjjfyf95FX2V97jiEKGA50Om34X9K9+qy9Yf94ZnwEJGEJVQu/loPB8/DU+E8C68
cud4Ib4O38SSBqdHGVnxO91FwTCItZbhh1QIGW8D8bmcqGIpUwOWtHnLgjbz7dtiFUdgVOLnVgs1
MIN6rRzspb1EsiMVWBSa92G2aKMu0Lwh6J+a945GNkiWmgDuWeowzWW+JRSN2bCK1IBmIk4h66Wo
Car0YnjXR3sBIzFqJAokq2IWzEil3H+oKeRV0AUDudQaAyC2VC5f1tU//mK4VxmNadxbyhCKmRPv
Fvox7pHld3rIlrfVG36/23yDWgdVRBvJo1yiHuTbGv4DnUvu9zp3Zfg6MFjXhbpkGIPWrz2qWffm
wnoWGyC/8c+MlnH65cVUyJUBh8H8DntZMOQZm/vPYikRI4huKPXFQZG5l3uQlYCA9ub2iuaC+sqs
j4/DXsyd+BqyCNSYvPxJjECKk3K93buIvzjsd2/k/jmRlRLLj70SjRC7Ik4MzxAEldU5F3u2k0u9
L8j08DPACMzKxQTWL2JfRQ+7MP7ZoYHiwDiRsrUXaCPCWS2KqF6by3m7VpfJXgQAgEG/+SSUwQeA
k8FjBjCE9DwC33pzddjS4gwNVHHQxSFfuEQMEzHOxGnEdwJaMCoifUlDAIPeIC8arqMWNhu68b+S
p9k7rjVwh6DpLjoWCKFmP2+EczaHZ1b+QkS5qjbQjWS7WSiS2AXV5hgW+UdsvNrQEtNb5RdIdu3Z
zK2I5YxDpnxZyOBcbJjoc89BILVFmkHRPUC/JlLN8cjwwxSD9wX7SYU/eVlBubZR9skTrxpQ0KYL
fGiuUGTdotSZZs0dB8HxLf0OrkvuJeB9/gqR7/3VcTcc0lAY1+4KBDg/3yh9Us5n7c3MBu/i0z51
XdZrHU6Oel1EPfdwXeoBdSW8ogfyusyI/M0i5V1USp6z8iwBHODx8kNczf/+iPaKk3r/pCifOKKz
nbv5QyWb2yeUF1HQBkvQoqKjb+Kq3pVVnFbD054Mz30BGZJ35f9//MLyyRjT4Hx7/fooDu64t/nE
/Re94d3/f+2M9cJ2VfSi86Ko1P1HhEUWQOcZtMvHu0WQA9zfNbzjtwRGXr6B9IjFkEX3bjXun5DP
imjLMYrbY4YQXt7kc2xDfaOHAAtpL8QQkniKfzp0VKLBYhYdGHuLjb0oAgsLdFOO/3iusnrIL1TN
IasVkf8m5gULl1Z0BFSD7UDTKAokT0+8SZEFzjeKxI8oHV+ivub2RF66r+rDqoDXllHCXZQUwh++
JqCMT5IAkCWDuDCUd0SnxWycAqCYF8Wt7r9Y3v/ebbk8isaLpedzi8uXfPOMsZDjSnwpRmnYiy8j
fo7YAcIYhkUGRgZNrqpYTivRX9Fgut6D6pM1eMn9re7DYnkWw3dbZgJAE8llUBUme2vHiLw4Vghj
y4HERuN9rmTS8ydxoUCiDtRlFiWsS/rNxcWhv9mweiNxUUszg9iFRlqBfZrOluNe5kB8BHGO7jN9
e8bwxcRaXcgc3mKpU6R5pydq+XEgbWr6hRuL5rpIBAh/Sj5kwhKR7GvYVaSFQFTVfJV6Cv6ThoZ/
pjvltX+rMGfia+mwAGeRyShcWT3vGoc2Li/fr4GzlgUZWNC1HK1lzWgjGBxOc3Jed60s1/rdGGC4
6JUIj9QhPkDHjYkRa0VTA8QOgy9urjjJ8pNvurn2o4jinb48wl4ih5QD30/Qc6o0NFl226hfl6gG
8EB7WhVlQb343I1PW/O65UP36zF8G6PKbyuoweoy3Zpov+i+zK24DqK32APWs+vWlFysvfgmq/y4
v2twtcDJ8EVZ7i6FrKz3tePu58oYiW1Kt/1azlUypvAzsnpa36FopaMC8yJCJEbpPpwykPIcZ4ZW
Br4JCu+2XtcsKDoFHUwP5X6sxMvRAwYfq1fyDp3gzIDYP7lie3HTSwMhvLvIpNjQ1v8+op3iQNwf
5dqZTdFvtBGxZgl6NLxmIauOrDtycsaTKfrlRuMq3tKdLQuBODPwFEPMRzkidQ/s91MK/p9xow6I
va4eA3O3beLAiMGhbZaxg9bi7W7x5DpOmy7ExrH4YLHEre1QoywALpmpKBAwMesM/t3jb1h7ReT/
8C/EtIkSgOOO0btJXZDw9bvJu8/kPaUgNzT6t8WUqxQbLfGCzE++FaGxfMOX5SYN5WeCngWsxSTS
nmmH/2P4ZKyc6D+jJU/vw/eH/WLyx4duVXJH8tbN0/Kmh5oIVZwZeRQLlS2exSkX31b+Svgkfni+
E7cTLHdJIFiR8iJGG+4pkAhGjPtN/mQ475MX7/NdujMDAKvFvSHdOf8Sey4uBP48lA2METsn27sj
fJdIMdl3yZaVyMDdhFVzBZs9oyhJGprXb9Isz8xl6dP+L3ZZvM37+iJvy/nFABRRjmDXBG9304g6
fO8Z4J5CsHkGlCJyLHMogwzY4E5c4jqSxx4nyV4acNXWhGtQX69blE57ui/a06OLGF/e4ui8o1BJ
rHvMQeVHEujiFoFNFLHjKd8UhyWlEFMFeUDHA7o5KDgp3ePdiFm4qOKyipymIXYTFgr6mCHzBdce
9jRQ8iwsgRLYy7uPKy54g0qKpIgOimxAmPYuB0HocVDox/KwWWizHNTiNm5mBzUxl1sxIDJLMk4y
qNPjfcmHKZDroEd52zS+kfAJghLxG2SAdM74hxdx12EAkxd3D+OCybtbV2wAtrZeH7fxjh2a4zbZ
H7c8Ea9HfHMdz0zcP3H9xIw2AezrRNhy43KlItuA2qWPTesDEokzzwUrBOH3UEWCFVEDtZaNIzGU
ANhhrmhg4gZlKPJtuW5vSwQExMA7doEcEoLimymncGuJn0k8K07gH4/nTbG7wJLNyxLqzriuu3Nq
fYrjJy6qfJh+MmyL5LQkkSkZDnJ5UHtBeSMbV2Jp6n0Nf52xZso6Aid8Wb7VhpILAWmGGFuWCuBx
fcqlb3nWyjMJKsR3lXfkr+TL6tB+NqOc1+Rbiq/sAQ/cOTsrxLLFM7Yo5x1sPlqYxHPqVHJ49zqv
AELs+fTpPJ7jR2NaK9mPHI4qQmLY345Cpuw+n48/hvoj61cOTvrgZTA7EkYVngbQXBKemm8jMCIP
zvUHtVnDmY01NlbfoPZihNlflF1pmKhvq27p08v2veIOxYVXIqN78OnTAfs16j/J0lKToETpV+Lf
h6oPqU9xZbygbImOX6CA7nC8L2F8emA8eTqGVf3wytofcKkDG/+gCVJkzypbwTEMaBfR6F1otE/t
s+EdMLsAu92Qh+b06lyF/QCGkddqNo+/dfCmAgF0oieGPft36mZL7+S3u6eceEBc+AIKufQWplyQ
QTD0fsm8A/Pp1z/zx3jXr+GFASEENZI44Chf86zPwywsdr/oc91UAbCH/hFiwR7hGMPLJ82GeC7c
VwAWJryXPJV09/EFVE6k5PRJvuGRChYm/NNZ6G/gkIWSfKHgwSs/b26EuBA2HGj1J/uXN6mxkQIA
j5/lfyZEyukLhDhBvjHhBni/yaAd2SJBX/Ck8kx+oLPZ3FN6zAOYe/A7mZHLG6R72BnhtO3tm8Dc
PrpcZ7/iN+w/KYDagNarREwKNTa8KnJ7/DqIsB83StR+Ez68+3PlTU5DYn7Xh0Ko2suyC32q/SYH
kxMcg/ob1BEMwe2mFuzFbtQ39yci/iUUN/IDPsnpYWVyszX/o7wSUjPjpgSwZzEuWvIA76OwapKf
9KzkQcZS8lVQmtHieTuGTRpdeRPVMrldWGF/HgPOz4Bx5k+uLORyEMPQfuP6WlKa8g37TVRNPsO0
cA0yRRJA0mmSP+B/MnQEjEpkvimIbc5kIonOuijmM2oCkdwZiUbkgLkXQs0Ezk0Ela/BSDO/C4IS
WQBdMIjHDUCsINbJOHNhKeJ/f5lDf9n726eLubzNaFLN/03x0CTGu3uAkjbDI+7D6uv9FrHuFFAd
CHzv8bMSUWuSHmyye6S3bskobbGjQuq7srPmp6260/f5YThkwEbSuPAlwbD+en0lst2JaZOoVuLa
2+bNzTLKhd1HxY5kTuBt4/9i+JAAoTdTSBGL7ZOBk6j7LqfyyOBticRFCCIFeTY9qokSX/px7X2+
hBudSJpfT6zwhUOAw0To/fAENTLizFHhidimgQNjp2QyqdMh60vuOaD281lSLLLzoexkl0wSkJLZ
Zv+Q39tOWtQWoeS17xu+Lptq8lz6S3bNuifgZs+SDuh+3p9XwBDPDrLXJdbYWogKy/wlu4yfPxYI
SDDxWdtIrP+4usnQTRH6FWZd2V+Qfblp2QW76QHPYvshhUubg9GbLPKg7ONHiA0FZHWhI3b68z/v
jKt/U7HpWLZrU2NNPwt9Bb91Al3TU9NP2nXaa4fkCt1Euy21iH3l0pJGdoBqhtjXYz8v/C73LQSx
XlSQYPy8HBcqGJ40CAJxRMYjDxIYiiFHQ25wly5SynHNDy6QqWffrAATUxdwCiVFoOuhBd09WCja
auhWI18bF03sxaSbYk7nXS+eyk5E71G06NZBPAXXfN4D70WXZuKdY+9CbtfT6STTX4f4qW3DhMZN
tsPQIvZTKNRh0Ok4Ao9pfNBzmoseru/TOyVBKhY/X5zwT1nAxnCC4q4MmyRSk8jAoVcomdqD8zpb
OZlfjD5M6Cd6dbhGI1KdtRF7sI5C9wVVi5J70NdSN+eU0GOAqv+9AZ8CDJhWjabjpzP49GdnlddA
HUTdFZwxlOgAFEMx2rBo8tUwHup21Q30CoXOxfvnWdX+t3aeAnXqCy0K9l3VMH6rx8pbhWa7azPt
z/DwkcHODgnxB8DAGhwr33TqYrbwIIz7vHlwX8Yfp3X+4ajeGbJZEk5gDT/Zb/1nlUQ9iDMFrHD/
fHn3/vbf6luoRaQ/T5tReE5bwV/rWy5aezUG+vT2VLqfPrJs3qjKRrmcn+uj4ytnWk9J3NICCRLO
Rm8XyuQ39OWB/VELUmMtFFwlBbsqEHbOVzZ7SL5V1BRet/lIwY5CoMjVn6gUnF7HK/JHv8QPN70E
R2GQkr6OaU49FFMoW0GfBc0UM8+aCaKTkdOhe4qgFJmBXjlUkZZ8O02QTBIcO6tKI4eeBAYB+nnR
N9QwdQDdMMRVVGvbOM5AmAtaqLizEDZ4MIOpXjsPoWutrfPSsbxRh1gJeI552/hOHrXsWgKnS/oD
LAgIrXBSrqCkeGaykKZgxOuydKFNHhYjG3wu5V4PIx0Y3+m3zzt0zbPq+flpgNfq6oFvVhY+9ZF1
P59Rp1h5KbWSYJmd6DLEewqV1Kfa9cTey3BIAAhCwWar86n0kuyQX1y/sgXBl1OBPnCcfNDq4SFs
tpMZHU+bygoU+j6Ph3z6GWc/Mqgrh1DVd1W312vfPIWqss6VRYnRVqAB3lrurs9fQPNwZr4V+4Zy
sOwXgWfVKsGW+zaLd2N7OB3X0wcgsVQsZe6uPL8Z+pdLS/a5+lHGuzVEqtfq59Xd6so6cyjQ2s/a
pUM3Z7ro4+XgPIG472SLvDgUgjvAfnJwLj1wb6nbPrmbKtkYMeQwHoxTCeWaYwBAEhhTJmVrdDnC
gTG8jHjBudcB7J2A6zzP83mazemUoqyzT70YTjrIjH/o7wYYHSYuos+BBpg736n2bGi1Ebht6EsM
bFM9Z3tjUoH48eBgOw7+0Qy0ZAloVTKG2RjaFIaW69p46nEsu/wcpWf8b+U1n0D8bg3fHVjOfl4N
03Nav8oWA8hcMPxw1RBEWdE0fu+EW7H83l6ejw7owY+nCaqalTNFLRw0s+9t8TpiLyGnw3dlxzT5
pUM46qRLamULrJY/4I32GCv/iDUDc85Z0MSiV8saVkPnYKdvlb2kPr+jwo+NA4peoH+dXgf3APIy
92DDVTIsjDONVyJSVzOwzG1SP6Zg61/XBU1aYwQnW8JboPxAOpF7Lgjp4yKrV7kbKs5hZu6P+u5q
P1P41RM46oGTvY7ZeiBaBJYVdHFyI6QO+/04LLpiw+Kjqx/q8Oqofml6UzenakCWDpV0TNiBRDgt
j7Oguew0B+6S9REkecDWhoFbDUd9W4AhfybQyQFZNo46NHMuxHMqRZSZVDdT/+l+WkT46gE0dlpf
vqZvIJ8pr/oWPgLYuZ+OqxZyRZAs5/qmfZtFM7xb0jjlHPDo04vzE8xF5QVUsOGX8mHssu9welCj
GxNsQWVEkS7CCf65sjjt6ZmjnftU7q7QRcUFdE6GsyjGy+ZYLxAXZ4SEm4w11Agq0EHNSGMr2hOP
h4btfQIR6hr3VIXalL4aEUvaGUBv9Pun+k6puoDq7+hBsaAH/nWiDWocdxkAlrRrlbB5TMCiU1v6
nlIPTL17GVjC97CwR2L9mMJXxXEo4VzlIKeehyaaXY3AMF4m4LlnzTKHSRCUiFp/6eFbHJN1kZTw
evkdrZF0k7SvbTn4Rbc07UMSbybplIRW0H0tk49K3VTQVlb5vKMcvz3ZqES7MKrWa20IoSBJtkL1
uFCWAJJd4ZTBsp/C6ynUs/ACqSPoqpCkkjNshBth5iUAb3SM/Lz4Yb5OwfisftgfkPCS47FfrLW2
xuGPtJB+jJX+cf2Igcml8Qfg1vMCIpFxmIPXptPStJwzClFTtg/nEPnZxj+KvfWdMWTgY6oqgT/F
ycaXfsorYt1oBoDezD+HYAOQQC3X5FcoVmhXZ+IXC0h0c19jCK4vGK74cbiwjOwU+MGuPuBmTJna
AmulniNKc+tuEJRUNhzAFpfCdhhZ3i57d8umAOXhrM3g2zGz+YwGywdNfxiRt3lyUFdalLHhaoXt
vt13VFU/Jz8y6u6/EpV+3OPG2XYvxsr6BEiMWAJ+9aB0rst8quYmYIOF9aU50fWzYpgPQs+00zfW
uiEFmT4pm47c8Bulow6r2Rsbna/uV/dSA4T9HfIq+4MxLH7GP+pn+pr6nVUHDV5hImC0KftiaChe
UMOGv5YG8Vgvi/apqfw4w8Y8XFSweR9oGb5APNwK+wkkmxCxXUkg5t4MNEkqjaHJYw0G3/AsuIgm
NB5Ue8MCQb095d6TUE2Yn8pn/Atb1jgCHg2+KcqKeRxfarDEYNoRNgqYhMDT3bsEyOfsYzB+tW5L
9bkSUL4/u87PV/P5dAFRCDfoDDSdOpGu01gba3gchhAyOHII/Rls5I2mfO/zZnFBe1P98VR8K7XD
THmK2UWcqV5FT3usN55G2ZrevhvOgUZcH6nELUyOh6YARpXie8gcGYNhMaFi0HVa50UKKtJRDVIC
GErL8yfFhQ1hpKbdND7hbKMgGqa+dkepOhSobb+t7beEka49qwzPpgcfhjqEaHTmu7TyVD7ehQOm
nA4J1yYucUtCfXrOqfQi5WsFztUDMVRXoglTa0QdcFP8G6NZN0+bOYCkHZ8fn3GDdYedhKDuVla9
sNqVUxxMe91ePZjxpjEYWpA1/w324oZn8z/unwk3kSttfnR4/tX907W618bsNO3VHzTSxi+FUz/E
qEsyCRI93JCjjqcgRF94qaX2MNCt9qsYIqNnTdjAdNWCNYRWAnXU4VTBPCoYjSmuHUgrABGFgipE
pby45p5K0r1aAMKisT1MeV7sjfBZtytGptZDGtv5CuwLaucZNszTc+2b9W8oI+7fVB/bsxkIECa+
OH34v1UfF20bK1cHPlrFirQzj2FPi0H1egGW2aHGUTPDc3V9N8sciN+NY6SbzrID1z15xrRRFU8z
PQreoZ3MpjlaYND8miziftF3HtbpbEZ4qtW4H5OnNglT9WF2CTod2ofeAMLYBpAZo4bfMyt+NARi
xoeV7zUogC76U2t8SygGzIPB2LHI90mUjM8GxSvl42l4M5SQBc+8rG33ubrQWRgdqaQYn51211WB
NbI2QWe86CiSUJdGDzhbWLcR1SaaHQLgb8ff2njTXEGU9HoXSFc8xMhE/O0wtsNMB6V1a8Jvzz4P
ri3d5wmoDbDxQnRPL9bcqf1kEMKa2gAtZGOePjp9S/iUVGGR+SdsBX48OM3nTVZGkDL3Gc6Zf3EP
dTcfgbGcaFVeEuBdi1VDxFYE+XXZxwBG32AvAekhHGXuc39GdUaxKIEOpkPPiIDp104Uti/rBrYK
yaWMIFzH/sxeggxojhGIc2BnTpQNTosrJVO0n0YXqbUP08scQOTUWLVuCAVAeoS9BScmgBlSA80V
MCDKhdlQFEZY34Q7DNp6KnLIOTv+sfBME/gN2OC87EevQ5vwcIFJkD5zKgGGOUxvOq3nmZ+CLd3/
CyqQ87ciqtmGqWoOqGS/62Qy6Ebcz7JpD4WitOeoDx3kZ/iI0xydzI2wozNeIdyd67E3VV77RX9U
zt5gEwBLN2KQyOfHc16EBDmjlAOmmDpQW8BbcQVBZ5ZulbrwQIwxnq3awy1wZ9LP0qkPugroNsh2
AJce8Z3hZxQVf4i/F2/N8nyAeAQKznie1QuCbObimoY9EJyDn04QqkZKEmEBMWQm6AS4wHHY4PkB
KvxOMxXSlMqMLfXxEIO+rKyaPKBH7VQHkHj/c2D7N62mDmBC/x1EGeQ/dfVp6sU6G6pCIWVGixsd
3uiIBx4EEZvQXMueBPB6QPuEBSXMNV5UYLFhkZFfhqSQQTMD1QxSmE4uXp2Eeexp+aKjQGNYxKoP
oLiM17f0k2DEJbCxPXBr4A06sV9eBmdd/mkkZUAjB6u8FaBWneiBHM40b9UHQVAiaIau8Ysso93R
K+1jLBF3N4c22W+rpQ18G1+CVogtW6LSic7zf+tI/LtejL+M0m/Rf1aWTZNp52nfJd7ENE/iJIC9
CYIxqQCQkoGVn1X+zIDFZUHTk6Gz6AMxN1fqIPVdMzhqC+iNMFdWEhIqFJqf5sS+CxxjraPbywOL
FcYjuqJOWIjKm70RShEkg2WTwKLMYFyCK6AX53l+FpMKI6WNQaGoLYYnZjkr19YQZTmNwQGsi2dg
aKY5LmtCex9Cfn04v15+ukDjlA9gRD+YH/QDfTe8/PEKZIgOERxgSQ8GPCo0UIZX0pkQf2mrkYiK
pCTlKv2qA0S2WMWgVrIlp/kszODLQXrIuuXm3lmDT9GzL4H9BXl8cw0sbdGSH4s9JQ/IU9BkB/Q2
ie64CnKQpL8qIJLxg21/iHFSwP9djLN/ydlof9NxjmxD2kdSyQI/7Nbt+yfZHmqFbNNxNu6PU81o
EJ460+b9dPGO9od9gijdrYEIRkuVPWmVBJfubQZQZ720i2PgFi+bNAVNkbT7iOurd+GIO1qFwwjd
XA9Mt00SiJCgLo5YVVipKQU/sR7ELQEnX4KQT9HXfQnAptI+lPaTDpexIQ4vQZgKliWNg+3xR5//
HItVn/0c2Nu2cPYq9VMnEWQPv1Ta3rIdWAwjO5OGP9DyjUcBTcC4OqtvZzZdwEMx6Di9Elc+Oe3S
mrH3tY775+v1sza2GCc4ELIiQADdwbcAkXYewJcG1hAE/plJXoLtsm128uEPcSi6IVc6AhcQXS4/
mvwHmUN3eJ4Zmz5/drQPVqYjH2BDodRXBQ0S1uJ4Ar07wqkDbrkhimYf9LjLmoVjBTMjmp0O7rhR
ELP6IYenKQ/o3a55J3TTJflLm4SThk+wHWeP9PWNcQA0cwm7QRb0g6+RIdJXerYdTMA7Y1AnRtdX
0sNYUrmUfB+rdOX0KRwsZECAbHTAtJtniWdpAhiNxSAkANCUwp4P8VLhMVAe7HFu43p9yco5+A5I
fjTo4bOTXkMQaEsEIVd4Wb0Tmy60KCorg/WAOo1uxUUfNRywL72jjRH6hvmJgkuqknoP5xaOKtGf
7FlTX9Qh0ojlyyWP4EQCNsO6CVO7WiwwaCyNvcseIAwJhG0gouVKOKkr9MfsyIj9C7iBqv8vRBBJ
Vbry8OB0B66x3904EH/Pp9Nx3NcufSwdjD2TpxGn9/rBnfSdYZOVGIDaVUYyzvlHe9Yjd9J813Bf
piY7OAMmZXox2CSrr2WkdjX1P+/1DWO98gk2XKgi3eT0kONjNO7xZTJToI5aCrlp63UHE1f8uNIh
7yHKLMlgjvVxPpzeTSju3ayDQSR3vVOqLmIXjZnAHQYMIWpP9WI8lZuE/GIynfzRhSu1V47k4QjN
2n5faBShEONfBmeTNc1rou17KwYdwPbzIwwyvl2eFpmBUF/pQDKOy1vqFdzDWHD/Ack8suw4FSB2
p/dS+wUCpHeeLjg1NK1wQYlz/n40lmOyv3TOvIMZwSrgsS0pVMo+4stXB/ltBUq4mcI2nJLHBOWr
M7ZnmjvPEKhccOTB6w5UUtlG6kLfDoPVddkqz1doOlKSOAprXAtgnsnzGLepThcNsIt5/QoaJbwY
ixGLDNbBWcdWDu+5tGrnpJBoTSVhpKgHLYF/z1ib2RNRHTsZrle0yFJdbaceagss0z+7CX8DykVf
58y2gV+Z2ZY5+23PxT6d8lgpr8Pe7pY1kYmTkhmrL9uWOJa8PcWAsPhOUBWwffKunzdps7yS2uyJ
E5MUFo0LG2QqN2636DJ8lq43u1Kr3iXb1vilYT3H8jI3i8vqolvfLpbutRONUGMdJFP7YB77qLZ0
P7EPjZX+iwd0wy34LbQDN9DU4J8VJ3L229p+mZI2mey626vOxwW83drZX802sofXQvvV0NdfQc9A
MYHxcqKB+Uws989je4MF+usFuOAmiRdrgWxn3nT4T8tUZlSxc2yTdm/MAkJLtXx3K3Xu9r8mnXgJ
KFVEzrGy+RXuwX8+teCT/X5md0ZLrGM4qkEP6l+dP3WspiMgDA1p6q8BQubLy782sv7NIuzafz7H
bw4mWCaO3QLygut0xrugDqKnxtF57+2KvCn+JX5EiqqSjusM+MpO77pJMQQ9PTnrq6m8AZo0v+DE
G/bhn+/+bwf+z5f228yfz0p1NganEaGuhqVW1wH5qwY3VoPAMokc9bPNVe9iZf9il3/b7AIZygHt
hC1MAR8HHE3m5U8zPjp2rNcg/O7b5jNtNypbtjpES6eX3vmXe9RlCv80xf9zqt/gVYpjao5mXQqe
k+aPE+WmJBXAhXi1L5f52MB4VNmr44meOmxsfabxv1qmNkm37qVphNNjfJhFCdiwqZC9lO6Lq8W+
wi7cxYBKJAEA+nj0KiyCfmYHWzC/G5wQtorsbvYvAZ/1O8vp7WaAAzHAgASB1LZ+s0LuTDH0Tle6
PWvWejyO79ex3nRXdXs0Hk+1DkNE+2H2dAgOdTiAm9CzYzo2v2ygEdhJhtVu9tDYgumR9w9aAzfP
wxmGeN2moUF7N2bvJffjXKuX3PoaR22ucctHkhc5xAPnl7MLpD4p6WmTZPCF4O3Z+UcxsZkxz8Fo
Vs4V4H/1glyYkUPLqbFn1D4CxggN+vDWdexMo85JO4vqS7m5jEB5QJISs3lcU8/Zv1vxr6MKegkc
K5ce1zihitb9NeHNdwBzdAoldeologWILVplhHsw/kVYBwIuCJ0zSgs3Kbm3nn7Wyia9+atnGrBX
m65svBmJd3asDKjd+zgs8U/jlKC+PK36Gtx7KyfBx+JK1mO6XNY9eV+HwrJKoZbPZs1kwl0V9pHm
u0leNgOJBj8WXqkhz/2Ys5WBAkqPrlbYcjDF5n0LiEXMlQ7A2RGotOZ39je6jWVRdVCM604x98MQ
g9tMlZI7vNrqUrGejmyEu6BLKMoI6cuPU/k8Uqw/sbLWbCXkrzlARpecUqfm0BOMX9WlegqAvAJi
XKmXaWYA86Kx9XD8sNx6V42/JvMloxlGgzcmfq4qFqAr+dIPuX09poOqeK2lR8pIQtUEEfFCCDMd
YijsyLA+pGq9vhDOcFJYu5Rma/bWQ8+2fMrfs+7ObYgr8/PGnF1D/UIfprY5AeJZOel8dqECTanm
OfuMlq1Qika9Vh+U9RX5vHxdBweo0g5Yk6tNHVab/0hO7ZHmL5yEcfLTcjeDh8y46GvZ+HFqcO3J
GMV0rhrekFSB074rzGcFz5TOnptWr0/UHbgQSM3SK4acVpYZiSKd3lanp0j1PXNfNJ3ERz7bpKq+
rXFoa+jDdaXetVdrUZHrbkuq2QZTXQxk+h2FnV/gV2Yu7pK2HS3m3k7Yhc0gm1RP1SIh4Ey7Yp6o
oHMp8Rg2xTFi7X5CPYr04hfXw2nawqXsqtPcbOyHZmh2bGx2wxiMrrou9WuQs7U6BwBxoaRUmfkz
ev8HUoO1KbA+YPZr4Mfow/ux/GhJDibEGll3AuHi6qsT6UZn9EfzBQ/6mv9M2fZJi9dL+q45YkMn
6kBy0/Cm66a8bJ3iJbM3R3B9BpAXraYPRi1epGa8LKi2PJ3fz0jw0JyB2MZ1P8EIZCNml0NV0BV0
BtOEyhGjerzagKw00+fYBZzYJSMdX35U9VfjHAMt/ThXFmD40BiQFu41l33W+WlWL63k+phC0TSa
QQVErv4yXounbgYZwqUMdWPwZROicjENaaDpR7akaFnO2LqiFezqPNsgd8ycZCv+tgIA0JAr1IOR
rD8n2iE7JSDsr8DyK/PPqWgfkpbwrlzpNmJO+fXpDHGZxWYHEDyzE+3p2cWPLRIDFvlHQqoTtEQt
oZZJLSgjU83q9RVvOQfhqwCmgyjY7Eny98GMgqvpDAnCibY6sENLd3NuHkVvjaV67Nhf/T/Szmu5
jSxL10+UEenNLSzhSIAkIIk3GVSJTO99Pv18mzVzmkwhiJg50d2lKpWa6fZee5nfyCgGKTvS+ztk
XtoMZCJmrsolUJRZzCNEiKGMMZ5MaLAi2m5ySIgDJZSoqaAOmQGt3vCiIfpWF8FSpIgFqXY5PPoK
o2FihMWfGlqQjcpwT5jUetrlOCj5HhCvkiDPTLN+LZkjcV3SCBOwAIfrrLLbReXpaHzcq3Fz7/ru
apDe2dUFfOegix6SIt01oXXCiLVFessDOkLukXLgZdG4kVThcUAyCKCnlQ/IgMjxWU6MH4waNdaT
nJRwGENaYh6+Ysx36GbU2vCayM1FsSESSHH6j96/+0N1V/oYR3drydTZ3aeKsoFhSCMpdFOVhd8g
8xRW29jDAyvd++2zSODz6JJJi5BPYXXWjyjSV7Ly22a6EgK/0EJrlifoxrB2xvRVl7133zWw/DqG
of6W8M3lUTu4JI0x0ktpYO4t5s8WPyxvXiKmBqSULXJNrRjuNPov06PI8BcBNVul8kYfmaMGw6Xs
mLHFHZ1qBugAL9hJPdbSFYYpIR/VCC5NOsxd2p8wUkh4WOhnR2g9YWZFZRw70oblSoFoYkxJs6s/
JJxchQuPwvR3JA3y2G6eOvcZlNfKLbY1J4fHlkjLcuO3CFKRcjjPIeP71qeFS0d9njVIT1Kn1y+N
UmNjwxFjOQhhgERp/bMuddsqBkxY4EDB2Ndw/LuuUf5I+Pm62IjP1Ti4yBzdhrMs2p0Teu9GTtdi
aE+DPG6cYgBbVS+qQmXcwWbLIvWulaRfYxfODUyhyU4N45fIyUOKeTY0BnyYeXWoL3TxWuyeArn9
/slhoxkjBR5vXNyuk0QIjeMelQ7PZlofnGcLYFdjJYD+MrA0sh29+ab0K60aGmFYVEYKPQn3rBUu
PkwzGxKE6WxNhhWjH74ihHk3tt4vhZrZoj9bDMpRU9SjCbc8o8oiq9QrnHQ4A7IyeacREbF3+zh4
+z6BngoQ/5uPWSisIpxoGH/prLbygAi961RHP8crt6f3XiknqwqXWuDOxYio1OiyuXizipWn5s92
1m1sEsNcedXiaubGFmOC8nfTD/O6Prduyf2/fn+TxkRN7r9vktIVOUWU+q1JBpwnZl43nVsdEywa
bZsRum3Oc6xNY/oWht6j9m7NuzT4o6TukynH7yPFBrO9nYiUke3voiB4KmFc0GHQTHKxQI7Xshk9
pmVxxr5oUVVbzZaW4rsrYbizRytG3BM8tPtTDQrccRGei5GjytFwBK1CD6vgCEOWXOzN0ZEWfn+o
e4bo9Fqblw5KEfTKny6N3giqvu0eOdSMtl27uDOIFWqgOuWiYd4zMtOr31kX3PLBmuhPfrwypn7o
Sou/msrklUlxWJVRwndVmmInJ+sEbEmeBeuKWXgLuKuG71R5gA7A0bIztH5vygTkuqQP759oy614
EGbNXX/xwxtqTlONxn9vzkC6zaKnZf0lK92huJolnBLH0nmtU+Mcxd3PxB0OBmLHjc5oQTGfNMbo
RnEZE/tpSIGofb+krq573eQODE03NBoiX+u3sFCSkqEp677GPK222PMa3agqYIZ7cAHhqh4N14uS
lgurqp76IHpixVvkaKZzjjGI8lKg5xx4fpbeNVFz6mPvRlvDuFZjGjKiV5as4XU1RcnqRR1VacA9
Bijeu/GWhvemQeNdrHa38p2ZwwrMwOVZTNnBvbBTPTHY9Tjo5W2vk573F3LZealjJWsclNLbqcav
tj5Z4L9EyVqIAyiBLq6JOQU7mGqySr2Fv0gdbVkESKgy/0l7zG+rqDqJbCbx4i1HT9LEKOhhWuxr
1T73rYQ2aIO0Qb1L+1+SdazGGHU2GgQdiy0O6rUPpGbIrEd9DB47VEWGWr/R4ZqOeFhW+DejtSpq
S5bWVDM6qKrS0+u6OuYOAmUq6I6YPrfLFi2R91MYFaccNnVk0KcE9syQqwCQ1WPv+KpRKtfPaKzV
PUlxu6g779k3wh9apWCc0N8og/W/A5qDAifflS+LO8N0NF+PtlpoelkeqdKaQn7KDQ4Qyb0vKpFM
patahSeWG/tAHlYNELohY/7SLNXQXihjh14oPPh8b4fdXieNMCO+cUIeJcJen2/bcbzvYvnSGC4u
sa8eAnqJ9SLxrZ2oZ7FnWGpCdw3KeCZOtExQFJ5lXztmvnTXSEiPol9EJzSU+j9aczBia1np8Oca
8yUwhXFj8/j9brwSEMT7sPAhEr4k2JF/3Y1ObPh1oSf/dpgklyazhugVKZTO1EAb7IXOaeRES4nW
HdnX7R6LaGF97bFgymJi3YH1t4G88bSdU411M8h6cZSqrV0/KuPO9Ld2/powzalph8K2KH3Y6um5
yB6rcFeb2yFdZaiQW48mfk2Q+kEz5q8GvBcknTGUIoCGOwZXpQwWcdlV72oBaHynms833t3fUeLr
rU8iWaWqZhs4SnHMxgfNfE1BRpZbo97F8mvVbUt5HY0rFwHO/qRyefs0Fucm29ThDR3taRPWVDQT
lxEWs4zFj6mrk2/om3UQGaUPCBcFJFJQezyYdMPpw2gHIJeRXC5bM59r+VtDT9R8ufEaxBjk7y+I
1rJKlqoQ2b8uId3OTbNteQ29/qi5DJdfNeh3OvWP+ygKi7p/aAyQcREeVzMWUMxH7Lc1oizmthlu
LGjr754diqS4OqC3azridXy9m1b3iroKh+IY0DnR/zgl6surSkcMBG68JUFRLhkJ4429NjF7QrTb
+dFpR7AtavsMDaEZTrjQbsyffbqw1nW4cZhmhncOSmjxgtrINeZNtMMmzyCG/wnv+RMuxCQiwHv4
2zipKDae8YRuF6N0F4XPRrjAomABiAFp1Foid1uZZwgJHugrBUnHBW73ALZ8yMPhHcIX4A5BV6dA
L2aKNkuMG4evLnbT9FvhzWmzZHTNsDQRHj81T7N+zKLYrYrjCL4o3BvyavQWRrejB6ci5vmPTmMO
NVJ5wWy9IaSpc9PCuzhmUfv72D9i+GhJCxdA+bAHtWEFuFrl5xi9zwhI8zmHW2kwo5+35iyHA5Tt
Ep+m6K4lhGWMgB/Vppp1bGmX6uzGOjSn3BZxCmFbYNGO1+SP3OLrw0W2pxhynBRHAKz85/fhEs2e
tu/u/GLBULuQa83Ajy1JBIX29+yF1GM5zMHuLnrMGfX5S7c0VspewVRRWC4WM33ebyJo30tgLXN1
rq0w1lhaT8ZDgds71k30LWcDskD2nHnLvJsBa1ik82ABYWuJAtDcnZ1Bjy+02Wm+XR9/YD6ObEgo
fvPyc8fIai6Ycyfxl9Vqs1gdFrCMFwE+FOm8gzR0hnOzxDce7VHEg2d/0vnuTzL7ufvDqXJfrygr
Zzt6hvwcnDZWLdeRkCocNyAZV/HqBR0Z7CkBuy/lN2WHwNIPsmLjDuG8zfgPmGhvZ16cB3TuCPQL
7TcIqmVyTlfWo/tMQ2v2rMC6gTW3DpbVukcOwjulT1CwEZlASIBx1AEVAUi0/n2yr5ft/J8WNQGY
wWt9oazhVGxxY1/QZEOvARr7DrhrhKqT0OURCGd+Ch1k9wKCuHlJ4mVzSB+69bhPj+VG5TMYqFZI
M3mJL9eqmuHdPqdwXxgreSk+D1SOOQBWNNrEv4Pk8kdHH0r8U7BM5hTus7doTuq9ztbFmsEMFswL
egVzb/YGmGEX7CAUIBKpzx8gkPD6/eduiePARlkNy+Q+59dC/FR+tVEjUx7cF/fgC/3QE1LuyA+7
Zxl+GT+CH1U/WD9yAhtTcInSepachrP/jyPPCm8OfUUwWGbrWYeyUvMc39k7wLd4U3q/GqGpBPsZ
lvRO3rgrBMhnP1T0AjnzIatnDu3zWQ4s+oF+aIM5Ozb12MozHoUFzA7CGd2eOXDs9QdQDD+TI0QD
QJEVpCT+wFvxp8D1kGIKCch/Ah8Q1ZxuIWV18odhMPVjWWC0NPf29RZphLnQj4k2NpYHW+NlzJb5
XfWLE1i5z/idfmltq323eA+X+RYm7C6+G6BL43yMA0LxDISJf9Z/tpeCNUAZ+pxunV/OETomZDbz
MfgxnKy9f5aemx/+CSZk8ZQu8f48JA/YaPdAMp+CJ+uobfR7/vBKRapHWqSISur3bLSH+qd+yO78
DWYvq2zXwoycWQtBMnWekY48DHdQPnfYey6MuXoHXIDtcoYm/ox6dHYnr2OACzgNiP/hebGTNk8Y
Pp6Yhd/9eZq/0bCapfN4fnl42b1f4jk6w2xnY/EHXNUCMDI7j+0KDYctjWPTDpYzq5K27MKeMwNi
xR1+KhtnH81O4sJA+GYIsK7Rwlo+LX/Jsz+X99PdcDc/v7/P6/lTNzvd/fm5wIWU2+bPDLOndP6O
GTpb+Aw4micDNTO/O9EiwziguRH/LXH6/RX/HUK/phoKNiuTIZDdQxLxqrA4kskzDdl6gTr3LHnp
QUxoLPovevqkMHuGQjZa9mMJzLRnyIGiOUN1Ubm6Y18DLG23LlmvAuGpiC4K2GXD2NhMQbWAZTuC
qfRQq4qzpY4Sf6PkL21nrpVkawYgGYJzpoF6JicRnuRs1uhtwMN47NSFPqBHBCBAd+q5VjIJkaJd
D5skU8dlDGJYdN8UlqXMhVU4/0Pm0vjku1RzC1Dv0MMc6ZBUsKqHsF9nnE4ShHeLG5PK8wCiJKay
qIOt78E8dDDa66g1gWCJppRjtMcbmdG1t60qCvU2s0oNZ66vB1IWFJ00Zm5+LJV3A36NRj2Q408E
maixL4aQE9G4LUjpB5kCwsxRkAf1+/1dXKl4yA0VG/CBruAVMUnP0oriM9AMHFKy06i7tPo8hG+2
7HEneW/iZF5j/vT9JcWPnK4ym5E8XD/sXbAD//rcUlXYTpGNPHd9isL7ODhU5RoA2/dXmY6gP857
G7lsTVVw/DCNyettkzxtHdXMjpb3mOV/Urxa1OpMfpfGW62YxwHNoB7gwY1EY5Lv2liwKCaptk0b
BQuzDweGTzlUk8aZnHo1bDby6voQAmVU2vdEWtOZaptg/797ysnltCl6ZCj6MpPbKt6X/tJW1y3e
ogNrPYSmFA3FrLNPXnVf2ExN+xsvWJ1ki/9eWiVLxDFQR/pbFECfnhRsh5P1Towocouj2K+Yfp8p
P+ChCf5wFhcPY3XKinYRgzjzhIEOfguJSB/xAlRTFB7rPxa4/QK79Hw4t0pD2//ZGl6H9pI03v9u
mf91r+KrfbrX1BtFrzKN91C9PFHIg5bg60jNewd201brjVvfuKQyafX9e00AIMAjKZ4xfPx6zai3
4jJqw3jv5nM52Y5VBWV6K8Y+hK/gbajQt1XP368Hc7K5/vuiumoRWBThcPP1om4SRaEs8VHCegsu
Z5Pl6157T7PXpn3NQB7HIJGx3Cgs1NbkdWUehhG7gpJjOfsR67BTNIs+JOAwutyWdz/IB20sd5J5
yfX3RjtYWLZ3qHsqBnIhNDrYvXCiRJ+VrC2pV2O+pvoBuADHDvOPchbE6778kcg5DIf+bMDcU+Tk
rjS3acqgMTZ+Wd3ZjLRt2jOykC3Ib0RlJZ2VkMC0HvEftSG/YcLNhYeinLc9L/JNyl7pBS9c+pLf
v79JOPzr9U3qQzfS9UIb+WYMJx2m08nJjZOt3YvdGyvxumlu8Z8/Or6fwuG/lyQ8AfxTGL5OO8Lh
UMpONLI0aZEhtap51CHWmgWjMpfTq4dg9OaKDNoYZhzULeaD9T+QVlI8QL5/dsUUIfGvW6HPo9k2
y+cvZ9ImitK06rN430LiYO4wswmXuQOEJkENgMSxZUhpdc5i9O8lJppSC27VWTSM1KzHyArflAFZ
gLx58GF3xIVxtkJIHJT2qUJdL++TTN6LH9d4CnXei++cfTwBJRqcZb3srJ9GY7OscLl1n3xYIlXU
3hV0LSRNn4X4N4T2y2jaK7+6twd/L1fSg9cD5X5PylMAnoReWtCcdMA3ZergbUjxll5yXzsMwaNU
Fg+FYq3jFCkl4mILX7Es0F7lLUr9FuxsmW5pIjvjhmFZBaK3fGKaII0oNnl5vHEH5gmRQavNXKtG
umaevRgcFDkq9y7OwVqE+VICseznqMzydE3DABIRZ/fdl4dZX5f0PfGYwbwPUHQYMfIU1JYXNbSW
mFzOGh8pHkBZcf/oam9d+lgN8YKzcUzGZZq8FxHez3G3GnnTVWbe6U8WJvC1Wjz2g7sqmxeH/6/p
uAvTpKihCMgMkUkN85GOr9ejee8jXlZsddA6ZBOBAf8pUV6jBhkCOg/iGyrYy1XUBcObShxniHOo
KEW82r3TIfD5JUYlpnSskmVKN5ujzSD/SgNcrBLYrzQfc1+dx0k8K+kEuiApS/vYpo83Fui1iIpp
A81AwD0KPs1fg9soe8UYVkG8T6EE2uCKuuQJHjp2IFl5MKu1H5sL3zcevr/stZDKmW7RNADpK/8F
KetisqfIjfYS8yOJaqM8sFjc9vL9ZbRJPvgRCD5fR9zHpzOqjfOxCVsp2tMxm/kMf4qcussQogDv
cMFaGPpaDqV8uIxhfmeiX5KOq7ra4nk5j8HOBD4IUCNfF+HvLoQHC5g6SB4FKBbIX2Xrd3LgLHwK
NH5n0B2QUSFT9ZPGS1NbddODprjxRCKTm8YTci/mOFhN4Yw7iabKqARtnTXRXvFfZesISmveN1tm
z29xYJ5KP3pKDGwpUljZQDLTZI9Z+1zGBHqIV4ryXFrDllaQbNvwPRAtELw+ptlaGv5gWmbm7l3R
wmJuk/XQv2VuOBsgDPmoRZHyfP8kytVvYyq6TKqMc/PH2OrTtynyiDUp59G+qcBSlSfP3wbR75r5
ct9c5JFSfFyLGMRYUepOIaJn8Y3Ffy2vtC2F2kwDbG5+rJ5PdyDr9SgD9oz2GXNgrEn7U9BtqZM4
G0nybjyu2EjTD/f5YpO2u1TpRaW6erSXs4skF2yv95gcIVeyeZ7WAZTCDICNtR6o+8YhOjAa11iy
N9aPfm39fL6NyY5gO8eNEfPMHIheNczqhkpY2dYYFjrAKtoezyST7cG6iB/t8lREFiHwzUweVTLL
doxFCqPI7yy6CAzmgDiMknu7yMBlglRc4g/ITfbMqWqmh957H0Nlh34MvQ8Pl8lKO4cSklzSL4GB
GMOLr1w0twKpU9/deN/XAhseOsJIx7BxgJtsFL0u7GGIo4+sjYwpoyRFl2AhW2c2qGwcYsCCllEs
vr/stSXlUK+YXFaYwk3CadMHtixpBLa2OBkAMXGBKGxM79cpXS0q4++vplyrFz5fbvKQgSxZLod2
tDfcFwbMOfBPsaUtMI+5tGj1dZwPTAXekQ6QNX+ecoY1zibtbi3uq4+taSoByRKGsuJjfNpJlpTn
pYM59z5UwYVyViNjUXsI3UDicboV2QRFIZtrABDf68jjpO9sa/IV8YcdCfqAdSP021dfjYZPPawp
6FTTqbfkZEYJXYpbKuPlSONfQomec9z3o7171MMFZlWWzaCReW4EnslTUc6Xw4so09vX1oAHh3hf
/sphWCfQnem+DKibyJIBkTSaa+QgxhDPnaGZD+MPMYqsD5pxKMxyRh+Otw5myM+slcjVAKGVw9lW
oZH4yHA3p45cycTCU6H5UPjdqYobBn7SNs3XIguoyV08dYS9ckmdA+yXqH8sLf1BDYJn0bkhguvs
plhDUMdUlgom88ydZ5GyhKDeOmg+dNu4fim6dkE5v6jz+sEmMWlDYKiQfkNDXafuZZCdJ4vQ7vhH
uKJScGNxald3oKHZnPNQ0fVpgAet1eewS1icGPGSRQ3GKWXeDFh7B4xNdYNjBWskj354bIzGlyHG
24u8eLKbuW1vDK94EQ0s3pJm0EbnhNWNF1/OVpFabbr0viQyDeo2RHAKW+JsdNIbe/kjRExDNgNa
ReV0kOFcTFZ1lGETFpuEbNLCuRkjDZjTKXfOnIXl4CyK8lwr71H3WtlHN3uNY+SjE44OK72PUTCo
KodO/wt1hQnusItPZkfCK4tEBwwOJIuVJJ1t6Y2Ewgkwe2Tu4Y1vDrKiopwX3ysh6Uu9Vx3ktSiS
wiLbpTa6RNGvIbCA593aMlc/mKXrtCqZb/41V1THMDUlrY72UWLOZJamg9UfVVOHjbfaSrvR6GHK
kuv6c3aJi85SCkrCB90Qqq+jhj4L8i2nwVpI9trSz9lb7CnYNY+73nwB2Sw7eoBKBeaoHBocEE71
wutQ0XeifWQKQdHxHPNDTRotJM16bcyCpFlG1VpNpZXTnfk7wncAOhSq5hBgohKRo5XyxaOByiGm
0ubjOkoEeVM7SBUiGAGVT2L9GiCa6/bFBOUwHsEOLkta/V4OQQeYtnxc3hmoDjWOigDjfSULZuSL
gVNVUEMJReWDWv/7wP2xdP5aWrQwTNtAs4Bc7mvANJ3cCnudNG4QJaD0K0DfBHCWw1cvxFFKnaqA
zu5jHVHQrY3ADMGyow/QgzqrhLsw55mJHJUUWMvRGW6lCdeKdoFP+J/7mxwsamtX0EHaaG8ihxJn
7jHVzQcT7R0VGLA2LEvD2w+K89hE1jKxm4NqevezwMXQPaRQUUjoA4YaK0+ahc7RRoUswhISuPU8
RqfNIDoBq63ki5m2Mz9xEJPhZWdYWElIazXJfZEA2K7ufVu52Axr5RfDRxIyuoijokpe9MbaJEMD
E+eo9tosAzlaJOODzjDo++909VwT003dwI5Ps0Q29elcG/0yChK/IkOsX2vUOqBBK/KrVx0ieidi
hXx/uY9pwGRZcIYqdP80TlEggF+v52WjlNBIiPY6cAL4oSOKWQ6lZCHEJegJ2TXCgUr2mMv1FrOm
6JfWtTPTsubifUqc/n3UbBx6Tg0wpjq4F789Br9J1kYGxAaBBPNoRgjSn6CK11T9I6jg6Ji4M8de
qEj86ovHKAMRfWoWOnO6eNVhmTD+ZNuRRbCN2fcG4iBo2I10jtiTZHllhGRhnv7yC/Rd23iN3kvT
KRsrLZ5CY9x8/4quLMxPb4gK6OsbyodyTM1QjfbUzWH4yllamwfuikLbS89klN9fTp9ATkQFidOz
iIYGWYT68e8/rQAyKkVR6o4qJbuMcMJc7ykwUfNW8pkfV+eamaPe4vzjGP+MjrzvdTQXtQ4AbLAo
Ua0JEoaL3awy/WXgmQvXrA+N3S412POQFGdKgadFmSxKaA0jUHQNdebhJRt/6KiF0eAbIA1E0a+M
bkDrNcz8geEmpNItlr9Q+UVAiInR4qtLur9EPWMw5GiNvMz3r+FavGK/0/ZnlGWCnZ3EA6tLyz71
ymjPeeRbJv2IJbmSCP+5vbLN8lc9wO63670SjyuEqTj1RO1GWheMwb1WJyudySU8TO/jYPn+7pSr
H+nT3U1qK7eN8rTU2Kb0XwWNl2ysiYfXgIIf5iu6JfdQIplaiZ5OH7RbFCQ2FPt0cUscUMHX37if
K00/VYH7awsjTLobkzb+qEly0rUJbYf85BEsu7VvHhKaAS5ADWWtxWs3OXlkkN9fV9Ru0+jB3ABA
ki0j/PMxvvm0VkMjkKTGIeWNvcdUOif9WrCBaUj//11mEhStLqtrOecyFO3kQDwTye3NnXftm6oy
8EbbQhTB+vjmnx6GTqIbMTWMAAauK+1kpQe4UyL1YGl9/zy3riQOgU9XolXcAB+0SXtIj1sEQhBB
WpKZyO379xe6Frs+P9Ikune+FbqcueST0qHVS+T4FymKeIgzrjLBwr4JPr62Dj9dcJrAukWiJkbs
RHvKbDF94OmK7hCyMdkShfEmJe86GnrgKr9/0CnI8SNqqjCEOWpUQyeL+PpK1chX9NYfo/1YoI7K
7NdSk03h66eOrmnDQRptLQnGI72pDIhh0nR339/B1VcNME/Dlp1xkT45JpTIRl+g5QY8zHJp/oqR
lEZ6qGLRIR1bie6s5a6/v+b1pxbEbKxwOcKtybZ3h7AGI5d9fF8DdQBShcbI7yR0MCLXWoDYW1LC
dI6xK7IOrcnb/YCrH/zTHUzee9E5QwKRh74qZSMt3Ghpo+1qWPmGJd1na5EvpwYGvLdaadPR8L9f
/NOVJ2s7cO3QDcG67QUZ06MLkW880kED5YLyxJbNGLWbcG5cjozvX/vV7fufK0+h41IUJYEvxWQE
2kmtaWDj6LyhV96nN5L2689Ir9KSAX7S6BDx90ugyP3O7OkfJOoa7qwy7kWP2CQNhHXZmdl87pLl
3qzLPuCkf8V1mnayqRAPKUe/XrdxRjcPQw5fmN/do1WhwABfRon3HR03cXkpoYYENN+6c8MM1nTX
6QCcxJqvxUqH/Vpum/q+xoPmH9JBED220dwoGcTS+usmHUtXgD0IZOpk6fUK445R4+WoFLLo8cEB
dWmxcVsdypv2jbxMvXbWwWVgHEvxZGlTXKXramMzOm64D4P4LYJJnDMd9cJLDM49K7MfTSq/N315
n1rCQRxeTyVWoRIrWytwVwGDnc4vl2NIBr0FxfGcdP2y9LL7ajAfYuetz1BIucmkv5qokBfQG4RS
D6l+EpbULOg8Q+JLKvZGwBi8/D7FECqhZrKMYwiW50Nkw07vxUCMhmuvWqsRSZCisGaeVq7p3v5f
otbnexIx5dOqbppM9VST5IlVneFCHNKz9IsXJkBiQgfJzhVIUmbYfm7e2XF0Y91c276fLz/JJmSv
tgxFNB2C4iLmdRQlFgJyycf88ftI8dFxmq5RTedAUNDuVmRtUnV7aW/VfsmjRp1ArdTMEPXxPHjv
QzRsWwvYsGPfIVFb979pWbrSGdKSCJlt8yuWQBY2sDrhuo06DruMb7+/u6sv4tPNTXZ5avpq4cpE
UAN9h2LL3DJm7+RMyh+/v9AUvv4Rq+HYOIbG5A+RlEmsDju9y8uByUtLhGDu3MFbLxPMsmjGWv2L
rL8x9G0BHDhmsWL3gmO4cQdXOk0qwpSck6ZBw2la57qRZ7lVEJIgl8JONIQFzEmhqojOzzx4acem
uXVMXD2dNVMFo27KyJdMwUuRq/Vu4xMx4NnTHK+AsEUqjq2Ivr2gF2baoDkTIILDdmQU8/0Df0S/
v1bep4tPVnk2WHWSj0RHmW7xA9JsAvsRbIvsHDb+LKDJ2cVot5ALOd2bljdblidMAtFbKzXzzsWU
RJAsqxfWZYPXGE0hfq+uhVZlcNfqw1uBaOuNm776lT7d9GS7DKmUBlYR0ASCbRUveW9x/ct4jtAj
4JCj90pH1yCZHGTA52DM0YkT0/dO5vP5cxIwgZUqkvpGxNCutPYZfjoG/0UIh1+/Riy7qMzcFKvH
E4NYNrGHzl9YgUdNrUNu24u07t/HBF1H7TgoT4Of0d8o41naBisv11Flf+91gR5213YfIa9O86lY
CgwDIBgxbY9RWVdowQEAsLcWCG0Mtw0p3MVwn7sefwEm8zUi09+/72vTHHGW0WpGxsYkKH59Lslu
WqnOWSTReCCZMYEV2OU9rUyX5r6NCqlD9LXNM22XQEYPWOLvTh4zgRv3IRbjX4uVLJbQAF1WnmJW
XShnfi7Z4d6BUaUe+PRGhlbaoxhrGPSMvGZF/Rqprw49h++vfS1v18D5wQEUIj/TvF32vbCtIifc
t9JWZj6NVGdhnzkQmNhFDb4X+f8B7QcE4T9XnBx/Vq+1RlcSFhy7Br0IxEsrIG8faDOzKJrmwmiN
9CUjs/v+Ua/Ge5EJGJpj2HDsv35ttRzasRr0cJ9l9wC/XPed1gCbmjX4/YWuR75PVxJ38umED+u8
VyvLCPc9ruXawctpwljHLHusYT6Suuqwzxrgg2ZoiN7sjatfjSIOkRcKDJJV07jbR55jw9oPRfaq
+tuWAqBhIYHHtVIE6vOlDww6ltbfX/b62/3PVScBd1DTpAoMGDegzjLlIEf3NAl9VTSmvr/QtbyX
6RAzRk2xNNWa9J6ytKnrSLZIRPeAzdRx6yFZmO41xuaExu+vNZWn+ji5ya9tWWHN2liPfP2SdRNG
TWvI4R6cV929g5wpkTPgoAAYBR4W3KTAhYm8OwXvCdA5RrZDlARAayISZKUAGWjf2LPX4HbC3ub/
3dXkXetKhzxHrYR7N70AmFXTd1U9ZIihEEr5RWR08LXie919kFo8m8YKKdpcunHGXgOHchtUghqb
iRN+sswlWa6cchzC/egj+GEg0rbs7ZOZvEJ/R22HTnh46Zv2xkK7mtN/vuyk8AlM3csaqQv3iWbu
I/0U6mdVPamA6kvpuWdShciPmHsHWrTX6JZSmqZIIYhhFX2zhInP94vkarnItFUB/GBCy5pOvi2p
q5l7cUO29xy3FxPJac6yXHvu1BDRDcwhA01FDgrjSPWUkGjFbsTMccVgkgYyWfCACoZlDTM/+q35
1VYvyf3NYGsU8eL7W71aUdOlAc9EwAcxPznxfM+uvCbiJA8EFKVci3pa2DU02Yy+mMNQjnSMZBT0
z/dXvnbO6AgGKEiufqyWrxvJTxo5rFqO2tI+J8hJMUQQwZCLAlFhpiFwd99f8VpA+nzFySbxQKDp
gySFojXDPMaE/2H6KJ9YkGaY/H1/sWvgKppf/3m+SepmVqEkpxlXK1yE1KSKeSyKTRFc0WBOxFf8
rde8IrLZZ69K8KcpMdaobrBkb73iybcdvFRORpHyim4n+k+8YlFTyowv6HwDYRjbG43p6xGAbwpu
jOIO4MfXrzqWcptoAUEfpHYagkYH81DTxz2E+bvAeZAu3U5HPxpM03SJbMVwyEehfHyI2n06Xpsq
SfVSIShH+Mmhu78K9UuoHE2G6JkWnW2LmR3ioTbdmcI5DCGT5h5R+SZZMO6RqxNDEZgoWPu9xS5W
Xsw1+X0xWvPjWS+fYBGL3hJL0wPr8YGDwIoxZ0ocjmeyQSoCT4MrRYdAHtG24UOreIoZnXMWh7pS
2VvsSnDLe0E+R9qbD+m4seO56szM5rRBblWUXiDhFvTQ5hKns0pfEkovpl80wi8IfiNmrf1Saptc
oZpLGqrqkYN/wEl3mpfKoc+XbwK5OUvpoxRIO83pHnSl2vRjfoMHcnUL0c+FtM5sxZYndWtnFoU6
OuSlSSwq5Iq5I8esXlNr/J+6ioBT/+da006NFVfVYBQkooyUmD24uryEcAF4yhxu0WpscWr/tYDw
6+LIcnSo+ZMUoi+jcRj8ngRCa9bDUvMxj3ERAAYiUvKrmgcLT/rZOuADknidJ/2z4ZkX5KWYfnLU
NCVO1SEMPcWbN3K5QGp+mXftsyjLgjjfOmw3z/dnkZ4/KHqHfPKDkOv0TiVK3Ukl/0gFyBjEs1Sv
xCoKETvL+TmiLeC2BZAKFVc3H8g5VtiewhjTsJ5DJApakjfkNqwU1TFPmWW0izBZYN4kaTjuHqv6
vnfjJQTxpe8/5PghUEMtBcRJepNsdRn2wcaiPS1irQQcMPWyQ0E1l2XxQuvt9Qi9CKHTxAJl5f2T
cwBZMhpQb05i3zjDry6sTx9gkoqnfmZIsTESLRE0cAfuRLS/IlB0VXIjRl0dKOuWirix6FkzWf4a
o/xYNlKlJEtJwJdpQ7HJbVSe6x6yOtLV1pos2WB/+62/CdA7NF1rh0DlQoE6ahuIAVq0eY8FmVWd
HPRCWeZAA/6Ls/NabhvZ2vYVoQo5nJIiKVLBkm3JY52g5G0JOWdc/f8sTtWMBPMj/5p9NGGPGwS6
V6/whoHZplSxdjlhUvQ4GVghjHflAK1QfVGH8Dpp4YmjqYjjR+hNV/1UbAiHc/cL4kcd4r5dlVwF
Km5sz70b7X2692P1nkIYQNjrv1xNH17A4mU32NVxtNntDKXcBuMzeufFBsyPCGDElCKcM8G85Mh4
vNN+BDl5/gnMk+eNvgEjGo3h7DJg2yGtmLbmmnAbpkKDcjU1M0TFcDf+ACfZ4Q8twq+QKeEWecb3
cgZhN69DJjqCfQ1fXfNQOP3KnHCc43h8qxsHcwE02fLpPjGf2vCODKKnN69Fj9mEvAmNWwZufAD9
COrjLmTmDKdo3c2QgMeXkG93/jeevgqpFyzbdj0Tov7nbabPSqjNJluari7IFQovYRD9zZmDjwma
6DJ85WQDw/x30eW8MZuLqMwqMs/WeTIr3COEC1y8x1+CeOcpfwE7gSOlcQ/LR9663oXG0EmUAtNG
Aw6itE+Wo6DOV9u57Fl/4NpsN4THErhR7Dg7X99hsQKMAXefCM7ns4Y3Kcwx2szRpiAnYQ5Ks0oN
fqrORQ6wJFt/xHdE4RiI0nF1l3CALM67KpHwAqqHu4SUUyAUDog3us8OyhNxhBkD4ob2IfWC5w6w
SGCW1xR4ObHBZTxbYJOSisi733tXsbfN/GeUb55py4y2uartR4aaKc1BeP1Kj/ibke47FChBlAwx
sl+NsHhaQ90YGKsJM80EOcYWgOkQFQl7l+QfDTqFsiRW3kg9BH6HHxSEfnhAHrQxo1/l7y2SPMhX
xibWQcTsnO5P4eGBhQQAYwoH3KOlv5sKSv3ByxCPN0rcH2KtXo3REXo6G8GFD3669vrwZpe1lz9H
fTV2bDjlroCubJoHl8Qpmu+TDDtX83Gs/H2p7vn5toMMRbJBVnpTT8n3lqMsJJsLx04yzD8+NfxY
6ARSf3ly03zIBVvmPn41tccM9O8BbDQeFCo9Q+AYXjuvkARkowV0K3Pv90W9EQmey/VJfmm10F2H
brZoEBSBioA8oC45AXn6NYVKpPc7z7xQX5xqenxcZlHM+GaYzVXAMm7+TAYC0h0lSzO818q36SJz
Qv6wc79JjteHd2pGFNhZWB1bOZ7xlvcHuI6onYdb39lY6o5OXYsBOcnxf/iYFkg86gmiCbTTzwtn
AWJpg5Iduy3cmMxliKQGeG6BaUJXoYUFhzHPwaSo4JqRVfC+n3+EU4mJ1BT8j+4KElqfnyB1rAig
CD8daEoY4RX0CMScrkGRPZ5fSDv5RT+stNg4s2X3IPh7YlR8oLaAkzKsklk7NJlyo+hPtHjmDd4h
G4+G0uwAB82xFcKCPhnuFc/DJau/onbYIDJ54cFOtQ8/voLFVqsKbQpVjLtuA/+bgrP7gLKRyWRU
05+Yj5lqcojs7Hsc/z6/7slZIXRfQwNOhRzj8i6pfEUr5iGPb3U6eXTimfdlybRVzPRaxZFOQDQQ
Ggb/idPsYz9J3yDEKxNccYYjt1eDC7j38C5Rcey2lQvn7+RNK/kLiER4JiDsP28Mdm3hGxZbk005
W+baBI/o+s/1vf8DTH1CQo71JIycdfW90AaAb5e618ck6Y9T+eEJFofDCQM7t5OSph917jQUj7GC
S0uPWhsKmloXfIF2BUwQV9vEflAYIbv+vtCSqyB4snJmGCRJ3o4GJoNuBbMmBN6gHwJAbRHRxToo
dr+1prkxGZL7JhxmnFvUHP4qItSYI57/1if3PmoRdMt0hCOW846gIg1vqvDYv9TQnak2IJoVIMkA
GS/PeU+mZhZ9cI2OuOfBjPj87cKqKPrCaLi0qsdeGbl2DUA5OweLIaqwBtoMvmh4WZ//kReXXRQe
zLO61hyIJRDQiWM0JzlCI25H5TPfZGLy6poXip2TkzoLGpTFqz2Kcnz+qaOVtWGosWZTvEMubfri
AQwadLusebbNDAZEsVK3GB+ha7PtsehRfqKfK8VLTWnpPamDtXIdZMSxnRycN5HH85BGsFGao5E/
WQc6zjmeP+70NqEINT/kCQZPaAhfmqGc3CIffsjiDmq9YWyg9fND0DyyJnxOdn7gXpF2DXoOjOS/
FEncOzQ6VGnjLoUgJqSS9XHmfOe1ThebwgiZ0szLvkTHMi/cCr05Eh85zg49pLyYSX7GVRm+X9g2
J3/5hydZnPOSIzP1YJVvQabvawfhq+4AyYKpPdWR8F6b9GtIB6CrhOM1V79niKSgj1xU/o+MhfPP
c/pxeDXMJ5mULjvGg61FltPxOMJBNN4tdgtgWNrVj0oy4LN0oVY8mWGiyYzKHqUUziuLw2qpY8iM
ivUMqtOytPZVy4rDq4KmEfJY8XbO+dt9PG+sZJ+m9oo/ap+Q9E7p0+XK9WQqJOhC1G4RRFkiDAMd
+FytS6SaNo7x7oRPXNwIiVNNJD9jFIIT7UUTG3P7pWyVlSg8pPo31w1QpjAPTZ99s6cHIbgEtBgA
9Qs90AOAUMevvvljLonkztcwsq9yFxkRG8ZgDPOpta+jkK5B/BZ7x45lh5pF21e7mE1ops22tuDF
mRei8tLF9DjsgrpJ5PDgX2jLOKk48dQnEz+2Uw8WwF+FfkZafuENIFKc3erRD8UAHcWsIKm/OmAU
WuNJBccDqDTt9FXbrkbnJ0Kca2PW9pGHulx6E6nGxrVAGNWbBAeJMNNW2AWWzHon0bhFbDa4d6af
jRRl7W0ThDcq7huJPWwjBmqUEWY7rcuVBqIAlnDVjZjJ61AJ780QZ+9wgxVdlg3UatblvsVRSfGP
K/fDC1lE8GxwvVgdI7LBOAxW3/wo3vTeW4dvQdoMN9PwNYcUlORctVLz2ytdR18q+1HB07WYh816
e+31CEffsT0ijK+LRgHagINUhaWIh13paKyaKLkaja8Wei7JRshGJfUkZw0/guuxpcPHpFEpHsRf
RRuBVRTqXaeouN/+jmbKQvux0Qb6w3jKmq8ITUBrRugd/Xzbzvc1Ph4p/Daj/N3GwSqkGd49aSpe
jQgb6ph/Wulm4B6qR6AlfOXzkeP0BQjsDki5JcKZi6NsG7mCR1FyTKapEhVmYtoMQ+OV0EVLRHKk
yz2Rk80m0MD/rLr4aHwDf/SDlPG3pIdsEaVEhHIarr3xa9a8uOYjrn9ffLAGk1C7PBMAKSaRpNZN
26DBNRwsBrcyNaijaq2k0Y0X3FVM8gwbTuJj2X/BQKPgh8AU5Q/RydGd+o0baVbQIdSfQhtbMyjd
UrlP0P5BZK109bdr+Bfe76l5z8cfuujrFc5gOaNESo5r7G81PGM6KR7MO4DHwWRvpdl1/pOeLI88
iPtU7baq24tbWe30kYYhB4J5TzPvHLFxj25SwH0gKs8vdXJUyYjnn7UWu8cP+qFW7ACcSP0IrA6x
Q/oepG2ch6o/4NdXAeE3kv8yNkRvFpkMpksgF5fLthlAudGOpAwBbjWNh6Dd1Pb3i+JeCEiQjC3D
i83Eg4sOBom7nJ+3+oysdkzvwsIgHT7NYwu3bPo54O5ehe/qKFRoBzEGvcZTARFI8QA3NsxHygRu
Pa0nLmGZAwjjOWDQLcPcLGj2IV0OW3kDwIZHMA3ucL4OQuW5g5uWYGMJ1w/NmHRvVi4VCxpFtUV/
skuvaze5mXSgAngVKBbNr1zbp7CqwXD+r6JtNSBNAR5j1WBL3Zj4vjdUGCWmWGhzo1Mfw7rtEIJ2
GNj0MLhTMAiSNXnoygTjcKUOyBRoW67Uh0JBYCtD6RLAfmn8TsGpxwW0jKfAdbkZMJHOH1P9Zwjn
Woh1s29eO8gmw+Xhb5xurSNLix4oio8mLAs4sIlqfx/xgtOQ5xAc3JwESC09Tbi+Ig29G6TfjDsF
cJxCwR8dhR+se9x23GjRg2c/BeZBBtLtsJ4Ak0TvtpO/VfBQaTjI/E/qzxAFLBcvE8XvUcfx9w4K
lXa7xZEoeHXmvzwMzDatdxegpoGz5IgIgcAPgMxx/H2I6ILLiDYjBLIMym3XIYg+uhs0fI7iQkdQ
eWyvUAoM6MgngGFrVWhVsLjQfHjLDXT1UCtqU/5b0gkrq+kcPqTR9+GnsEAzH8ERRrxQPeh6y9wy
st8guK86XGJF9iJwnscA0aNiQxEP7VlGUPz/weau2unRi54N7VkPbjHEmCtUJoiMYfeaqv8z024N
LLsw393sL92De58+lTyoIvo4/MeWfmfjggFDkztgA8UlZ+DtMbaU4DujMJxvnNyg/+lsJTkym3tI
hCLBNHMPwlarCkYvIi6mP9X2CDP30YQ8QTt0BjhC2DTUF9lDNPG4MTBzXEkayng9Q0MqeB1DY2Ub
XwJQmzLYIiLPZYWf8x0qO6gBzqvefjBaRBvRd8zt7i8bZ0G4aLeCObTNJ43yRtW6bWnE+4TzFLHf
jOjO7neSrjkIAySTd5P6783w3rT52px7MlCUw5ke9foP+Nv4hB3khQ3ieK/jA64ABLp10eY7vhz4
n4B7O8biPtlMYzyUwNxB2qGDhSParfEguM0Cdx46PIX9XLi/wxpnXuVtNt9StICYXlTTU8sxTQ5c
JbZWvZVpv826+4I+e2VfSL5PhfePAWlResyTYk66JrGve6Xq+7vkoCq82GI8OTiwdYZS2G6Avlwi
SvlgidllrCTKLHnBTseECRy4Va8M/6duYOyIcRm2SC9kfWRPzHfokvMP2cCzfkAxUcRMLtw4Etr/
iMdwHEiA0Y6GePm5eM6UIszzSo9uKw179kOXmWtwxKtapxdf3xmYG0tCHO5bFAEtfNNBR15C0Z3M
mewPz7C4fvIyjGGa8wyWfX3nmgXDWQc9hhe/LBBHYka99/5To4J7luYI4hFSAn/+3Y5Ow2+IDLny
qPS9dYD306Q/RwGyt9wX0A8pBR5Fa/T8Cz9VWjKgsVAwQT3UXvbUdNMfG0vVGNshJujfcZVo1oGT
PmcHfKPPrwW26cTXhR4HuVxjBOksKXJqFISm28OwF55/jvFqGX3NjInk27rm1hU1AC149omLRkMq
P0frLKZPpNzgXrOpuaxS5ZDhw8Nla8PRj+qOEILBKupyaF1xud2Mk7mPkcwgGgmsA3nZrZ1/hVS5
auJk44fOynWfs0n8yKqtk3yf2yOXCVw+pS2AYyaXNJwBIqvKO4FcQpmnPA31Vkl64JsPjabfmjZi
BUGMJ9tW5E3kXlW0YecTkmmfX5ncVjGVGTdHjviOQ8AsJhkn0awhO3DLO59OQXkbug7lSQwQflqb
aG0ijqRP1SbHHgHAqjLMT2PyKn8Yf4d2iDCb1OiXyc1cJDuTzFaovpJmAnUgMNO3Y/QKRpkDm8ll
R0ObVk2tvfYBBm7NjjbimGYi3JbwGH6NOSTGbfjlGuWtGuJrl2RXQwqJiUG4yG9IIRRyxw2YN1uI
r9NmgW1uU5Sm/JuU6ZeuVLcNaSFkQ5Ai/KGp8cyc2KNJJNI33pNo0klfwM9n7G93IsfjQFvqtRcw
BiqcqZiesSTr3JQu87P0EW6yVEE2SDzAGmx5oXrH/ns9xlciy5bwNvtx7wwbM7XWcXaNUaBIVYjm
JNz/piyhC7Ub2KV9gkfB1zJXjnM7qf/xfvyKOlPMb0rIdqqESrDBFpIkI4KMcX6zn4rjWF6YFEHg
srBw+Hygi6z3zJnC8pZRkd88D6OcqlZ7oXN+fqFT3RqU6FHqBAEGSshd3Bgp45K46xTBFpDkFaRp
wT3XBpqB8FpIeWTjsH8Awv3NSvSRnnNeQNRI+/78s5woh5DJxbkQFB7y/0sNSnpJ3ejZcMABK4En
qWkVAISVnRkeSvh7/x+NZZnRLC4MlqQ9hFgF4rH2ogKrcyfvUgE12pq06JIsWdEjWAVIC2zY/u1I
bRm8KcH1+V964vPSBHRxrwcDbf1BF0iiGXRnxbJeDNqne+j9b4NzV+CyGcyXxg6n3qrMPCzbgS1K
nfJ5K6V6hyI1oppHliFKsyVqlD8phuH1xi0QoktYkVNln8g+/LPg4hJ2G88fcguEquhqUfHBMEV7
WPQaClQ3iSMcSPbORYLjqZf6cd3FxZt0hltZNT/UoqogCug+/LMA5pJ2J2Hm/Bc8Nf2jP4/EiXxE
kbr4/FoHM4NOaXBu2DkdTUzLehkBBtu4i5QIwhYAAyCS5rHGlDXfuMOb478X01ccUG9LDP4i8+ky
o1gaI8vd/OGZllOZzsTrrk15Jml/h4b6nRm/A2aiztx7j+FM3LtXLi53wG3Q4RRBFqlWSFEvB7D/
4/2YeHjYkMnBcHx+P7RJtbQPeBbRy+Uy8zxMPBA2A6EEV9CyMOLW8uo6i9Sr+Z7+AzJCbbdy5ye5
kEQH1Jn0Sxjfk0cBGx9VhUMnmsifn8kuVLsrO5f3o6L3Uq/3ifLm4/TADkHSb7gk53UKUoxUEcQD
sDWaZlqLd6CDvfdDFR4HFT9FU8EVDzGQaYDavoheIITFJlU3IRlBzghmLi7LJp3+DtIKNoUihbLA
59+sJ1Vl1JNzRIDimWLdTIG9d5J8T03YuBm8nUcLEi2+ZRSTAamRHiu3U+ChpraJ+oeOcvf8yTld
OUB+4I2At1CXitRQhhHtsfpIFIKQm1vPoO3MjCq6xgK3vHZye9e374H1rc09sGYNuc+O29wfhvW1
gHKyBnG6EQ/kC6O3k4xDAChoefHB2LWLy6ALQnT25xmxOz6UoJ45Pjhx7aTkD6p6b5Hu+cgxh++Q
nWjSkaKEbNYJn80QvFqWN0+0gWQKWhcgf5TryPuOfMVN6+kbs21WPW84R7U2nMIL94l8xMXBR4fW
tlBcQz6FQP/5I9cxSRN6cUgJkDIN9bC1FFe0DCVvcbMUP+kLaYN1ItTo1FdYGCFFKnv884qFmZUh
OqDJ7Wj/aiZqYf8OciaNLmgRTyVe60Z+NcRvmfPgYp+g5HsjZUt1zAjKHsqjjPx/NOpfrQXPPH+t
EhBYSANGNKEmRF9EZAxvndWo5VeZQuMbvHWXTfeDOqz7zAFfC+mVflnpwUTH5dQdVtIOEUVnsLR1
gXA1N8DOCssrUlqgkWXxA1A4t05ejtvAavYBuTIKv2sJguf39ynuGERd00PGBlATuvSfX009Jonh
u8IdY+wH7AKcD2mM7BTyKNJrwZbx/B6TB9W6lDjKl17shE+LL0LcUJRFhU32cXzMTJhD7lMRXJav
vLTO4rINNCeJPR9AKJgNpuN8ce74isGHG8/fhsC88kSiLsoBNkOeMeUzSGDH3+8CLeXE1v/0g2Wj
foA6jb7TNNZIfAOZR9mExBL0JeTtQeHC4Dr/aS+ttThmQWs0Ae6TMfLhkB13rCX0UrQzCgW7ce3q
/Gon8xmktBjn0V/+Y3LZjpbn1zHQTMt7Qg8JoYG2eBeYbLw5v9DJb0kJTxojfIxl3LN0vymVlIUA
6mJWgvh5e0P7FpH78+uczgw9sEE2ya/tLX300GPHs1Kwh/A3ORz4FqJpzzQAqSnhcrNhaCKaFN/n
1z35Ij8su/hsfq8rdlmyLBRAabgjuAsIje4TsMMLl5txaS359x+2I5wtdEc8kCoWWZ9hNvuoRLaP
74ZlE02G1vfWU19dIxGJbYFB60Er+o1X7rrS24oJgu7TRrudmxbr8vqmbyJhvM2ok8jZklJcTlFn
1uvIwk+G+jcjjxnhyg1uuaeEZV53HZODhtH/eu8ST+50aPPgpaIcxi25HKZrtTOPcQ6CqQz9dVa7
W70raU4/epC9jZ2ZUaTPPBLye43728q+nv+Op1QYSLT/XV7O54eXi6mE76QaADOUmGGojtMtRX73
7lQ3/hb1KbNZ128a4o76cOGznjz4HxZeJPt5x5wOlY8jdoxQlwJmZCOxiZooWF+sg0/tIQZYYLJF
dgMBuc8/MzeT3o/Rr7lFspUtC28HaoWAsC/Sv47g2uV18WGpJWQPO5qwtQIwjA48GqXBsBUuR9h+
D7NgJ2F9gOOHpMqId3mGnTWW8yFuldgVRYysy5p2b7wqfHWr4gkwtDfeqG4p3uk8qZWJ1uF7VDBp
RR6FNoZDop07CHTaLxOtp5bI6Sgot5IBtsC3AXrjGgvhDsNd3EFGCiYQBU1S7OIO9zkdm5L+Lk2w
nQ5ewmZchc5Bes1+1q6MKbiqugHIdyDbsMnIbIP3HCVwk54PtQejE4L0PCNCiKhujLHX+AvrU69+
gykvhalrvBnNk6QQ8pQJzApBa9Ovcuaftv8FOI84Q4Hs5iJPAJcbTgmMXAZdmC2Eh4bGpzMV5DYz
Cnk2osY5o/6nOix2ojd4/hQchU7/+GZo+KCwS9KHH+rn7eEFteF2M6eg1Agoyp3hAbcIoxWaurp5
7/+U5Em2Zr3DPGmicUZcdeqX4QbUJlkVDLl6w7dl5lyZENMezj/eyRgBMcjESsTBW3o5GOhyh/Gn
Hx+xx6I2QXyi6w8HYkMe3/dPEG9wlhy65zpy/8ON+XHpRfCNuzrA8gK4gtJsyEbz/pnKjpbZZYa+
pFHLb0DdD6rIwDDF/OMmGws7MVsluk26V7xTVmAghfvlGV9G/0bURkRzuiwZuD4abHZ+7fm3fCog
fVx/sQcGde61dmZ9rlG6dRriryIbRZkdPV8eacif9sevZZ5CtYaGFxjMzzuuTpPGxhoHnEKPjkn2
aFHMEJXk0Dfdi1McBMFFceOU1bX0C8FaK2a8CagBBF/zH376h4dZZJ6TB/+51ngYEAz2nF4RFubM
E7FfaQdfHPKfvHTQ9Pjnxy8SzCKu1axrBU1dSUHIdoZ1Tbfdb15QiKMv2gyoLT7R6vj/GGhdevOL
71x2uZdXE2e9Kp9BUVgpEsbVurK3AwZ/1Jk/jGwXNftin2nVMRpx6i/nbfJK//z+eGzRqhRgxeKV
J2pWOmhox7d1c8DBqSuwL+uP+44ERgbf0u1KVW4H9mD6qHbz0STh/Hc/GVgYNSEld+QFLeXSLHR4
nWz2I1HFENuV6M0DG6EdNSpkCG3BD9cbiXuXT8DJN4CZG+EWehgQ5M8nYE7GMorrv9dmoBJgqT0p
ITRxXySBQZNy9EQiVZppMhFGr7QqL6Tp+qlmNTYJyD8BZaRHsfgMqkqnoU89JovtQTV2IdLn2Hjh
jeGh13aPwZxbQmYEdT/pbwUQixKSAR1XaS2h38P0VeYWc6Cv0bi8cCm5+qktgt2cBgoGNuJyixgz
0NsO8fNbMJg3IieO/o/KJEewyWNt3tpABy0zerBy3LsOVMEoTFrxq0iZW1TwzMjZWD5kH0l4mD3J
G/bRtO/C+GitQQGPuc/O9MYbNWLS7u5d84ELJa3faAQh9s8HAO5MwiJmSjmUC258CYuMN7ayRWnW
QChU6h/ORMuWcY6W7zCF+eb/8h2gJfN0FQ9wN6Z2kw32I8tumxmRZnA6DjQo+WsEnAoAHOTjev+e
9cCs8TGtfBNwCNqCxELkt/kIMruDfE4aVEkXow2uU/hmKUW4CABrF6LhqVzRhc5AdxFXILppnzdm
NmYqmiEQJ3WIJp3wrimppK9PH+TC+bu01GL7hV5oJX7NUgLoBqPRrYFnhMEDuR3SuQRFP3vNMYUl
FozTi6At0vAQj2sRwjv/KKdwrqZM+dEGRVgSDs7nX60VetPhH8X1V9rf3CI5tP6dnm2gbMIvhQeA
ZCs5qLTxvO5HP2CUtasqoDTh9ZC/Rvp4JUh06QlhHB09WvRf2ZG+OcJHnUGxTnSrekapOGvTHpIf
5DU0UrIeNqHHJT9dRWW/TnGMzX/2lQFeSa7e4znDvSOZ8Vp40JwHEe5ENmNz1CEb6mswGcIXNJHm
P/8+TmQDJt+eVhNdXqZ4i9cRJVpjzlNLR5WiKHmVT9GvEXBAN8UuLhTxJ3YBayFzz5WoOzTSP7/6
QMdCNXaaSIZ0Yf5Yxb/QJCLmSkvr/K861S6AhuvC46Kr+adgZaEqujvMSXTra49aUV4j+q+giVry
WjX98ZubDtg4ZlvBv55f+cRvRAVXRcoLc0KhJX7+jW3Sos+bR9FtCILd9zMUHP6yYQ4wds6aCwf4
1A3/cS0J+h9qWqNwHWVGkew2wI5Z9Aho2wolykJs7/yvOjX9+LiShPAPK7X6pIzhyEokTkH94PoY
YQNPCYt7BN5ALF3ULDw2jpZ5A9xdrKJk1GEsGdVe4RVanQOFQagy5STV7WOZPY7EAxX/BUcURUFK
ZnGxthg+g5QIzfHWUX0pri1tQjXyjmRvXWIY41shZBtYW0icGViNJbG5rUco/dEhocmdAPaFtQkh
CBhiRn323CpI1IA7SwTDeNEr6cSJY4f888uWtG18ecuxGWZ+mbpTu2TThvo1mGgD3djgSq+/nf9y
pzBFNMxQKJJ+AGF+EeUdbphmKMboVuAdOu+O8fRU3VHXYgtU1k8qFx0qtedX1WVD/PH5Pqy6CCue
pVhN5zGooVoULBswMvShOG2juReSjdTfQpHHaQKzM3yUtMeR3ppOC0FqOwaeHtX0eOfE0RFFcTlE
nHJ//fRiFtEIIFBYR/p0jEZi80hmJOj7mDk+Uj29Xm4qEyuNYng0YlD0Xns7Te6a+gQvJZ1WlYho
6MV8JbwghiTc4KTy0jF3gbxCljr/Rk/WEh+/4yKdn5zCiFOP71h6I7ubKqq+A7JUW7vkLScpK5w9
hkMCWC1yC73N9/Prn4wADhotYkgMyGIR1xTLnmFDDFyb9SYN5hUaepXSwlY5CBqeDgcpyvkVTwmd
gXMwRU+ccd8fePMYz8fB8GoOCn2kIHc2bXHd987+KK2wtjvnEBPvxrt+/J7DdDTSdW3lKHx+yTGY
uvAssl//2M8fnmWxn6vQn5EV5OdTxkmKGuo0jfLC/D6F/bWAjEuD9LH7VcblLSpej0PvvISzzgSf
SHX+WU7FDyQXZA6NARhZzOdYHMSTWiWdH97iUwQMTVWHlamsBVnVDofyEj7wxHenV8RS6FpQvS/V
O0zFj/PZIQ6DJ6dhACaDFIHilZIAEYeLCJCjtcXiRUtvCjFKT6Nfu8QUDbqv4vBLdEzNtY9Rk8AL
OFp9VR/iBJ+qgUQqVu9yFQBCs0so25mmIO+q+sm7QBcYeEgi5qIyxtSjbF9Ld7jCZMAt3004S/Rc
+YIZDVFRHclx5itxJgMtBogaX9NmZ+fVZq6Q7XJ3bYK/x6Mz3QRWvCnVUtoFfYaU03Q1aLtJt/dZ
h09091f5nSG9KPiaGnQa77rs6y+Tdl1n36FIWNq8wfL02dd/O9nedXN8TdFB6b8SRkzMVsl36UMn
wM6GeQLw+9Yz8i1EQQG14CGAOMWUv6BbmQT3JQ5dGRBDqvbhr3h4zV+LUfsRlOom6w6++SYumDFV
RY/Go4xDjN35rXeqjDRJEi1IfuhAQIj+vPd630ydSCWsJ9o+n7oDnFZR09Xn/G5GFdZzvqkJHwgv
otniHQavDQaTuIljaDWvJxg1UmHJ20+mX6b+Wnk/zz/gqUJf0EPokZBf2n90EId8bJTRL0m/4q9S
SpWjjXzHOzwGOrBGNF5BGROjaP89uyyJeJRy/mPz4pJjk+OpKDYsSn0GfEGs5sToFguzMlM27WRu
3PlO7MApdWxnWM3WdDsYxSbJG+HNxl6x02JsHlXEzNIvRYf3GPyNZqejs5WyvWhBppku1CKbJomU
hfB5SXc6o7sKunntpzF+0o9hGq+j8r0aEATO/TuZ9Dg0najkrOyV4sFl4FLACNAAr7ssPbn1/q8s
hF1PNRb5gOunG01hHJ6K4BgzCtV5Ei0zJvKy39F2OXrs5o+Rj3pg+OCP0HH7tQPisRXoGZOqKQcI
q6X7LHjtMxt14B2AapS7kytVOQRRtobLAZdXf6DpSPlOrdmlJALgn4o9RnO7NDJ3Cn+s+B6F93af
7XX+RL8RSPJjFli3vW4dOPMCTC1b76rP4vU8vtmF2aH89nVK+q3BdVwV3oZHGFqXl5pfUZwZqB16
w6M9EZ3d/x2B/f6ejGvCmwY7OPkrxXhqeLVTMd77pYdTULm1rQqH0HArJigWEBMFE42q5totfgj+
RgAc85MWBLepXexs98VL4pUCPaAzAdQCJ4ZDeRUa3tcoeJpVVPEtexOE5YUDeUqZ4GOds7yWky7M
/UzNKQE63JlqPF1r6As2c4hmJcGRp3V17Vapn9BOsKpsX08MJ9gdYjh34ezJxbPc/R9qriM370OR
EE6zMmFXcywSMFq9KnNn2wx3CEzZgbO1ynehpHD+zi97jDnnll3UJia50N9HXsZBR9wgXyw4MAXi
mjIYrwiFJKXLTnYHuK+7srr7SGmuuB6yucEMqj+6ZlrMjkWpCzvcFj9N9GMilALZjAyZS1O9Csqf
YRBCvM7WNS5HMs2hFeTqD2q/Vq6yJrgJaY8lgXHlGNTu9AXoKcX2vVLeCjQq6O0dOgAy1ZBrinGc
n79MBElu0UbNj0JtwINJJG1Esktn3svYzK/fp+ZXg324EbzikEOkj9vfJHe+Gn3DwSaBjVhyJsR4
IoK1EjkXwDonytlP+2tRPQTD5HoqwuS35hCJ9BBCAWPEqbT2lxkYJ/cPo2GmBJLzHYdXH/ZPGSQ6
1z81OxEOthRhQnDmiGgxhGJBoiWJwPnNcwpQBgDp3zUXeV0dTHWVGCk9MB0LBHWbcysIhB9EiuQK
Hcph9As46c6Awzrhi+6sjM5dySCie2EKCUMgQq2Mvz3/cMaJTI+Hw5HJhbRAFbzI9NTGGHPHJQFu
pffY/BWr8deubO4GwPTMPPP4pkr2WZ/eT4279UFfYLq+opHFwzPLJDW3cvU2CI1biAVT1n6RXiYT
TMGVmT3DZy4po3tC9H2l8U3793HI9pWqbIehAoPfHNy+vq5t+w4WDgXZ+R/3f7z5f3/connRWl0+
OT2NJ7rQw2AwkXzOlRfBfkHn3jtjhYpwGV47dXQ9jASyelrp1fg6l1joARIQrD4SunNgAKQ5XAT0
nWitfHr1i6CSZU2o2CGtKhoepZJd0XhWcqzsLyGeT35iAwMX6XGQT0n6/XHPe0WuVTPni8GE1MTc
inw3psfMXhl1nn/nJ3/Uv4stKwet9ksHgDFFuY6d+gOdktZ41FAHP7/McUz7R0SGRmVLe9VDqvrz
j6qcmJNSS9Ag2in67zY1nznQoTceQktfjU32YAARnS0PnWQfZbN548T9tmO827vOFzxeZbqv19P1
nBKC64NvTGuFqze1VuWAsh82lsV9P/5vIi2xy1WnvI2Jttajcp1ZHSmTscpacKkNc/00vRoMc9tE
tPEZrlSdh9+AflWq+bZO/E3l0UAiVkf0JZjCFVG/0mEzt1qwKZttavqHwc63gzuvLibTpzozfHV6
rzYcecT/5XN9+PZDojCIVWmqVeok5xnijw54mftmaHdMn8MU7Gp9oZN3yicY1yBCng7G0HKXVj5D
FQym23JL9yzCWxEylMjGOfOwRm3rqmRaAb5a655kjgL0OMBkApaMtDza2PxGHp0hpjuO06YzrgEk
6k0I0+nuiP/V9RvdqvdSjKLatupza9uXlxT+Tp4ZxDNVhOCBMhx7vx/eGxratV8pvDc2Ck6uaHQl
kSp8JCU4XAzCp9pEvK9/V1tEgmHi3I+ymkiRZD4y40ejWicLRe8cDnM1XFt1uE+nXyAn6G9TJu4c
BYamlz+biMSAVlnJ8Cets7VaKgdh/QipAAz/xS7N6b73h6dd3NezYQV1Ky3huqOFtVLSLUbc/Q/E
T0mGeD721OWLW6q+P867BaPTEtwGGl6fNzJeK5qXAyO5PVZ2w6vX3YR+tkqRvoCsq0N9YzerxcuU
WVdBjTn7LoPRzLT3fNw5uS9Ay5uOTFq5OD8/hgIDqRpKGiNF98u3toQ3kn/7xhj3F+epp6hPJio1
/6y1iNuFl9NtTeNIJPmkEMGoE1lVTW9XavAm5DPxkKUdzyQRIRd4zHJCSLspPM//6NNR5N8nOZ73
D6ehhvA+tjMvn06r0h8qOrrxM0kT3V0a3BJALkJYTiaFH5ZcXN24tJpcjSwJiZKcUGUNLi0mRpIZ
nf95l5ZanL4ym4PKd1gqN99R+6cZCyNZCR856ucXOtVfNbEzcD1Ac6BzloOwfqa9VxVmeKuANUP0
QXvQ0XD/kj3C6g78lW1tGpRo4D46X8+vfGrbGkCBTNviFjCXtzK09qJT0za8TaqZFGe6KgB74pGN
nEuO8835xU4GCFo49EZUvNbd5VwldzD/GkPg/kAvAQIo0ryVmAUeGcmi6LWdhiuRDsm6CxsVMdwT
YeLD0svBx5CVXZK2LG3GbgRaNV+7HqIQyVCsO3B+GaeGOT3+IfJg0/TSC1DFdK9j/b0BqtH+ZXfB
PsenvEh+NI6xFy3mXinX2uze6MO49Qd7mzLgAHZzDbBGxCvYk1RNbdTt4QghU0Ch/6wgMRSgG89g
F5OOL/ZQqStMyXCG69RNUr4HAN+7MNnXEG2xdtW1XYdxQzVvOq+40wpKWPOealtLeALzvZzdNWz2
I27BmqxVPYxXVTxdO+AlWvtRkjlqBAUcRWE4W94xjQMLJQGbz2vZb1pSbpzU2fYdvNEJ80zPX1P3
mQWkXnoJcAhtQAjC3lW4dD17pIFkr3gjUzbKbLMPkfXIEV3S+h/ye8lRM5Q+skrdpoJwgSQAm2kt
Ii3tnR4ghgBnOLEBRqCYIE7m/GOjg4XSQ2vXogxxJcCwATdWDjCIPrrQoSe/Xcfo5QlMJ4bIAr30
l4jTS5wram7/7453M/NLkvJOOoKNsqNvBGRC1PVipdrJr5y07r1LyeVAP3AXSPFMWSKise4jXZg+
0zbJ8DNLoEVr38f62u/eQ+1Zzczrv5tFgTleizMTfLqV2qGVPjzKs8gwQIvUu8Qzrvqg/xJhv1Im
2sarsquyRaBm57YqqJ4f8f/j7Lt2ZDeWZb+oAXrzWlX0bLZ380J0j6H3nl9/o3XvBaSlBS2c87C1
MRoNm01WVWZGRkZsbujBgu3xpmoW0hYCEtn6QhSh0KmVBvBdEKPfpt6IjxhXTQH5gB0B8Ut3xnZI
wessquIKJQfYqWY0Rd/qbeD2Dm5K+AEj7qOm2jwPE/H+IxZOQwUIDfNHHS8STgsgmyGpRoj5uTfX
GPDR2z8aBBZSS8l1KiazG0uzyop9uDTI/iATguYmFjBNkJtC0cWK8N/ixlRM4WHgmKHl+mZkzhAQ
QdNpU3XXcubpWyDmTSaJIXohr5IbCfVf3otNfwAQWJYheYDq9m6sRfpj4Q0+xkzf8PMeV2rScfdW
Y0D+9Aay23ghb5pKErXPJBJ3yQyxOTx0YOcxljO8CubxwOUQr8rNHnizHGxWWytGonOTUcIDYwgg
1cHJ2w6SJQXkKDH3u2TyX6aGSuiIEC0ZlMR+D9komKt+U6Hf5umIJ3kx2DiahHzzgiKLgRaIrcp/
8r363ZGLwx5kBFDzZMww/zNTiATIdbc9Bj+g/gIUE0jDZsPv8dY3OFJQspp/OHTfCdCvCdLfP+8X
lGHKuiVRIx0+W5UchIc0hD6/G7e3SDDfI19a+J74zyBPAisWhiNDnFHjH2R54/zhRn77xTFPCMIP
xvn+5akayVWlzDmmUFDWopsDoquCzmX08+ZG6ThgZHDxgEktmKiAexNmp5NCd8X8hVOXTpJuAUz+
wx29A/ivjwZKS/BHxPv4twubnkntwlXLXzqZ4EcCvWigLJ3N1jt1XrucKJGF6h791Bw+S3/48Pdz
//eHqyJqCEH4t/XaCLxknCdMd0zL4gEpRCkB4zVO3TDoHUT1X4cAUlfEDnXDv5VZ/shz+G0iKYuS
IOLjwQ38lY5UlOvQrwIoongdb5MSZJGT4undHapEqfTXkGAHormCbmMOvFIEe7KyJKJq68f7BPjv
B/LOWv/1PLAw3m8Dco+/JvJSF4vr+Na5xfJAtoVOH6YHMMuPyUWQlDC+/98f97sOL9R0oX4lYWZS
ge847udvuasgqPkEMdjEHzKdamD1I40GENcraGRskbzjoyFfgDqiBG8HP7zFdpBLg+T3hy/+m33x
jxt5//5vN5LJsIzK+OavjDbEaVBbxYLOIhqcmfG/IkdocGGCIYXAYzbr13feF8IsdwtwverthYSE
geN1W+628aQDqECfM9zqwzvf1Gwh+alwJsHJRkPA3AwfQ7GyNp1t3JggfU/Vdp0Pm/xPo4C/66PB
KY97d9HQ9v2XHnPFg6C+FoBwwJ15kw0AT6XqdpKQccFVCB0ejYG0XTQuGiv/80UBszW0+xWMsQD5
fJ8Yf3sXQGCLuIp0JOLaVlm2YXVF4TwiDQQpkKcilEeQrnb3ODZVSONzDbSBDojn/30Xv1kQGrQf
4f6MjYC5tl9O7LWQUhGnaOz3MUcT6QCVYkCq78ZA0ll/LCd17ZeTSH5bFbwt3DFCDH4c6td/fmkh
lluuhKHzRYHQGG9FqSPFNF5O/MbkRSNSXSW8t6DFP6fMXqGYohq8YguFrUCMqPBhmikVdqzay88g
WEND1SXoQ1LUJhQfYxJ/coU1yseSg0vMi0NWkblzdRgFvFu4nXbP8COGxkwJf4Eg0+gQbWeeiaEN
M1pxNAZoy6VWP2z7xVLzK8f51S6BPhxqhIlBNJeCXF5sTg2kSzOQrGQz680S/uc6mQ4bZJct0Flv
ANe98+MOId8ooDjdCFYqw+bUHlcA52wKQYQ2SxPdYnC3cBRymOe7qivEc3Sjja1GPIjVrlLZGrMx
BGuIQdqRF0jY+2V+0TEe/MOL4NidVIFkENn6bAL5pgP/SEDFdWdwq81qspM0WEOGukNYAK6SSWa8
P2e0gz3X7BQzTXdcxkrFbUPWZV4s2zlPMrQvOzKNxwZj/xpInsaQW+IINTiDt/vQSWIIxRzh8VQF
SwAGN+LErJHMmTHzBD1QzcMXlHgnQvdEgtsN6XUnXgEsfmeQlxRpE22LGAJhnUjQYHkfBzxDB6La
xQJaUGwB5CwaNf6soDEmBjTS77utTrHw44xWERkjK7wi5cv3Gzq+RlhKcaQ+1zFjsebA+xatJiTz
SUea1BHXoIFK5GUeYf7G8HHjqeMdxQJ/qcw/0j13mesHLoh2qagYRerIeDwbN6wC6OVksF7HtQI1
hhwrSiCjKw05ssrE0HNTT9CpIsmVFyF5ljmI2tmEMtbkB1rUmHIi+Sua6RBM4qMWSBRtox+sMKkl
TQAJosorE8L9JChVImNeTMh/CPlt0xpTQTpAtocwNHqnQ08CXShWHMvObg7IVafuNciY8rfCmRRQ
7Zkh2cza+MrH12RjrFww/PASbS5r56X5NhyceUxILO2AsY/Tz8ixogXzjRRgkohs0xjNvarMaTTQ
/mkuKkf1reBXflw6jbX5RDhQJxPax3AA6RsDMUnuQSG2BsjrzODTH/PF5+WPXCMzusroX5lLbUKj
fR5AEqMzhJKeYJyDpjmde+nJlzAhwhiATOtwgswoLSU6wE1EYHJtl1AUnml0gGgBL1t5zSaJDZoP
xrTkll8oqaanhmnPxZVgVxIZw0OUIClg1kF3WsEm11H04AWbcDwUFabxLL72Kmku5QN2JPVVsaGW
q9ekDkYMw08kfYU77qyjqApJiIKmZY0ExT8oazQAEX0lp0uNX7AcRr+QPdXomNtq6tTYCPsN1Hnz
04CvOND41o2oGlERETQJtfP4E0/GmrEe/RqGgVburEl2m1sC2M8J3gZG/BguNV74r+IkSHTytG18
EW7JA9dpTHEnM+3YR5SniUgj2uxELAAoPXhaSjOo/0rQ04JKH4Hw/sCx5cWfIggoQEzLlbAad/2K
EnxbmOs+1GBsS4D7dwnBsCsaYGDvG2JkVPZii8bM2ROkmL7rQOHpelUGitIrNhqvdNuGtIGa2fjY
HGZdkMSiM2+1N72llULFI3R/vKayFUzTfoMZsBQf3JnzMH+rBK3FjaTFXE1nFB+JBTspSaC8O+pU
ufESa0eW7JuKtFuMmi8kEahck9VQPofz/LGMJMNxjFFnh7PjyEoxHWi1F4GNM4XEjyjgIeuW2Jqw
uUsS5IWkOevXaN99abdkpH1oCIspjZBuI0UJ9TE8PYTMjUaB4OPgUHkaXcStbCUPcDn2gkbwp+Yw
Q6SSrgWZXWgmCCGddpWjQRMhJdppgw1Di9PAG00MgTQTmifHjavdppB0e3liCc59v2oNyZRiJokg
o1kPriL4vLA1htYpIdhs6Y56RYDQvAxYiEpyf55I27Ouo3BTEA66n0N1i8gpwyJCwwaDKfhuT6iO
wqQsDVB8jEflOFtdiN3khs0WllrTAD0a2lXnjUpT2WzOWmGG99XFwAhapCrsPunGwkBxAR0BEpmp
HZ3H5xxgUCOFBGnE3tsSzgiaNWGZJLA9MHEO49gW9tCM8NtL5gD8wdO3JbjDUwGHm9cGUW5CBqbE
SK2rfOlbFL3yz/rkXtx5BJUlJo3HtbR7gVargqCM6Wq/qElyro/tt1ZB2IJuEobJE6A4rVmFLnqb
jUD4K7CYpCbglEanVbWKnVzvU84oQYslDfCCc6YYwk1bWDcY4HegRPDBXVZxVOgMkqNNTURYeAJp
wi4lywaNEFrj+fIsesL7vDBkh7uD8TZBbzXgvPAOhtimZyDYIaUuvCwo2TtEsdzl94hM60Tgw4wU
FOZZJYUMogKRm8ewmH3uVo+JZ/21MfMn5mivYVKC7QDhRmPeYM6FKY/Gr05xZPIaa0Ii2dk5+5z8
Bt4cziAZIhwmbGT60r6ViR4oaEN/x1i2qGhY+8PdQa+YnEaHKjVpHMRmK6OfiVF7yVndho8R0MXH
jLE5Ej5Cu8Niw2txNiMLfQ1SSqQwNobVWKCMnkdXPWQFVQ/JfrptbN55T3MgXhqrSKJPCN3qeFUc
ab8rDPmYHMAbqM2ike+oqy1NnpqeYKMX8ibshDqZ4raA+oAHmLrtM//ZPPllF/H7rmVKjTnyZ5hj
M7/TIatEb6z9xNrFzhEyo/oeHvLPcoo5Z1zR1l7JIPh5dhvhFTSHwHvQxk6dtf6cgWOJMLK9tu2+
gwqL6DWqxUV+dMeDzCdDg/x3lBD0/BdvCJ1UN7gQPGAGPfm4dDvFeEtFzb5S2XBvCDmSYQobo9Gy
UUOu8E/ijX+h4X+rFP9vvgr1Fl1C9xKM4F+SdKEfecjShNGleObDqYKkTnYOU/iG0+FRw748xayT
wS9GiMjuKaGnhZSfbEywKJMvc6bulArSH8J//Xfa/it99F/39QuyU8USV+axGl1knkhWZPMstKA0
bBbXJCgdpHPbBOGTJ4CcawIdWiOiN+3rJrojrW3pwT0QVh7icUPBr/xZdv0OTsIWH4QsoTPVaeZI
dkl58yu1EjYH8BQ1dFcgiwd1Qx+gKWlouk8dzWqIZkSs3X7J5AfTBBATJvBpGKjX2DVTT4Pb+oKl
GJ19wrLbNw6mIq3Ok9l/P45fZYn+9Th+KWMm8A4gPb+JLiCQCi7SQC6h6q3uTzzWi4ecTD2mmvmm
HsCvElUebIWQCCAn+sJ0ptbjLBJ4yBazjf6NRF/eWNPyh1uE4wtKm38vJUxkvYnlOqg//yx9lGJY
xUnWoguSirO+KzIbpMLQ4k09p7NA9B2/W01wYM3BPArG6IcX7Jl4L5r9mTeh9+RsgvglkcyK3NLM
99FTo+kW41c3zljtKkiCOiHr13zv/eaY4HwYMhPqbvmNc/KfBZbATklGC6ndSZ8NKWHLnivpMKGj
xdoVUy5gCpLKXSFQSSJQrJ3ZUwgiHm1oFtR3BW8aR/yGgAMo09CcmGLCt40sRnaRnMQdMqKai1Fc
OTo6+kn1Jat3YsbtEbiTLaDqjoLAAOlsJ9mutL6ByO2IxkLCk2wIA9wSgAULu4GNBuQlObrxewZ7
2JMS5FZLMcZiCz2VqWCGnv4xbFDSQEqBtcb8I+1Q3GEQjQhf7S1xIPbJ43gXJ4KKyJFYUpmxXVqI
tjilSMKQELYXXaYbpzDHQ2k8MIqN0KrwBM/aGF7PEBmj0f6MV8Ur7c0Wqda+9CI3MXAqHtZt98pM
nmaXntQEPp44V6l+7PHH1U7a4yZISafDTwyRO7Khq4HBx8fGwEQpOqJYlDhFWySDKJtQX5riM2HZ
SQUbA/C+ZC0V68BAhUf1l7xrK4JsH1T/GfsYlGKjdSRrIK2F/MKW2boTv1Sf1hRZq4VBUibfC/LT
mBRxmTt2RuunFnIPzoYALIwYQBckmoXlpFnpvjPm/YYhwYmYbvf3FQmjkVrTjbNHhKyVcvY8oXFP
ZsGMjdj6750KktsftsEvWzWbcm6NUym6zCzdJx4+yniBM2vj8dDG4J3GxpHGWQjX4QciP3/XoWXO
JhvmWNuM4VHVbLz3It2cMAdhQfTFmO8YTsHqRJ2ln+A14Q0u/lo5LAbW7jY0wcuk3I9+AmUGNRBn
dPi3woaUr9DcpBSgr3dLDNlGcTcodHX0u0KHbWVpTLTq50iRQB9zNtrcI/sWQ/ZuVHyqIeFXE0O6
GKQ+Td8im4zkCetkZI02UlomELxkmrPex1WhataTb+w8R0rJecKBpDiJFV0UBoUbC8n6PjV7B1wU
WIFQkPiPyTbeKc58wPYdPfkY2jHm2VntbYLQx7kNFIBmpr5H/MNWmWh8BhOXxbbsjiCE5iZsW1zh
85168LC8DVZL2Sn39gk243k98JbEUPAAb8bG3KluZfrLvjcmJv/0WKi+YsJ86ASHZ3U/OPg+GyPa
Tw5P95kL2JJ0Dkfyy7DDAvI4KwsSNh5rdwx4ylso2unmEZM+KI/1gbMv0RYyw7R2ocdLlcuPhh2Z
e0hYsQmQ3xhY9QyzfFZ7FUzZSmGAcwbFxdE+kX9ejrcezN5dxBYqPyQvtwb7nniiuTlBg9+Aso5X
Mcy0sdDYmNpH8kRSpFgH6GZ88RrtrZ4C33E3tm4vBxwhZumH1uSuu+SVI6LFFqAbX7E0Gm+5w+Qq
xwmnXHsH/MP0nbxLLWjeLgZmKO2K9PfGjreDdwm9kIzgm7uju6LWgL7QTiT1Ha2M+Dul4g7BzweG
dIjMzv7vXfPbTSPCnFoFgozRfu4XhiRIGHJX1FF8UTsXCASwFuBj8AYQfnJkxGuL4esNEde9Pt1L
1ZE/q9xdYCEkwEhg8dDZzDvQ1c3sCXEkuKaEVwmlam8oo51tiNawUUHaFz/bATrgKot6lJb+8JBi
DcrIdIEEawi7FxJzNqqBEYeNDgLa7KUzUoNKMCAAHEl/6OAob27Fr9FSwqyuArldFZICvyDVfTlA
F6eYostEYfHiyD53UZ6FC3jtWO66Q/uYT7LfPni7sOqb4NQFUn4Y+BDk8iZ/XC3AA9opDlQXLfjG
rKm6j1BGT9DkIOGx3goE0cSbK9p+pJZywIdYnIfxBEAPA0XizOJD560P6GL/AXAFeeZ33wyyjoCb
OXxD9ZeUUgHrAFBYGV02tmRBpNqa6GBAzYf0dr3DcY9+8D7f874+Eth/GIoBK52YhMZE36ldzZCS
lfgR4zcmzLus5qPeqxXOnSHI96WTO+C1mTgWgtWE7XJC2jOQVCeE0guJ8Ce1RsbT+OL2HFKCr9pr
YfhlxdfYHpi0Ww/LHqlCaYe2GqgUcw8WFpHTGsjQWcWei1n4oyHSgi02XN/3gs27IHmxTxWIiy0h
JkbUH2lrz3Q0oEbkwa+dyoZ47BDYFXNBCu/WCPYSAyt/eawWSBm0ByQCN1c3O3N+/IFYrhwrD+SU
ylOO6SXO2MZBbva+TJA5qV263EsJsh2WOcPOPSQId4MNWfOJ/GlmHP3C370rBU0iVcaLApcBv/8b
Rj+nVVaFS42z2oqOg4EFwlqzvU/uO/eFaoFZUPkOGI3itD2NKMsKayWToaCe6yQCZoRRX1vj+OIT
opLYun8URkR6PIGY8fY3qNVes9X2rcedNhfkRPKhx6MD+ZputhOCCM4/jfDGeMWBzyDgZCNds1am
2pi0Z9BBp4C0txiIOWmBuodJKhvxMmcaEs3kbPhkYCVXXm9ioMrhWXlajGtolNv+Izvnz9XAojri
7Z1zIzT++7z61VPqr3wcW/f/P7dfKTAQQsn0vquiS2NwtEKNsNAumAy4yL96kczIFHdT0O9Em/dR
kLvZtn3lrHUWA6rqeNP1T+jkSFffCNRIBzY4OcAsiGDh+J9oCFtH7NcUcRa2827loIo0wlPn6y5k
6i+PyUTQgTPKbUAN8t9fTPrdsQRRKQiJCsjhwWT+54LoByXXooaLLtJ23cGLA3kuXLFYZ6CiQFEE
MiRtPa0yh+2AWU5L/0DAqOAymIJXC44FQZr9GO4cm63+G1iVk1JIa01v4qC3llS3FUP7w7v4fzf1
61kKYWseFAD0XyHH/M+bVqJ8mPgSJ44GjNgoW3sdrGKL6V6YP5HwZ/6sfeDD8SN9dE/xExloixMw
6DZGDjTpJ70IdnpJEF+xz+IIjz+6guEnthCsZMDizNiF0bo/wzDtOTq8rVDMnKOUvzYX7PLI0Nzc
Dz82zvBW6ScTMjODy1EbAjQfML/+pb5t0shml+X2CiwRHXkOwQnKUCQ7QjbIwtVgCmvGIxXvCmgL
WqDhYYtGm5lYS5LggBGj1Jh2c6vaiCO3aix9PNSVD12N5tZgJuZjNDiv8XR73gmJOW4L1AI2d2sD
pET2cG8+BwZd3dCC9llPkI5jkIXEH7E3vYrPlmKC71ZaKOkhwAoSDXhRDFpDeK2yOaEZ8KNYKLni
BywiA7JagMLj/UQO+VYIODc7QmXTV4Jkh6YBkwx99zZLSan0XsB5oF9wZ/50q4zxvvGiQ2xqLqzr
7cqToNz/oVsq4MvhjEkHmSLAg50Nly13CrJvFGIeQDLVf2uIWQpAWUv/KkuacZjAIni+acw0KAPA
O83ROMgOWv0nfppCAx5/oo1SUTisu7igUdB/apeNrwXld7YLg+IFrKWx+Z14Es8FqHkXJFBOL2AP
lxfhGN04qHNEZHFxtfDS2ADi79W+tKKMgo3EDwQA0QCWMnxXPyaj+ch3yXZ0AG99b/BT1YFywwQL
2dtNcmeUvLkj3nOnNZHJ6jgN4DtiYkANEKRoljuJwhWm+BG/Wqbu3pQy5LojT4Ajmb1f3zn0zlYT
uN0L4gdbTKdeJURx+InX23k/4RI5DV3eQ2tLs8az7IkMkF984SBRbPQRg6HYfsQIjJ+pFGp04Kvg
qXzEOpE4YwGaCsMMVr1SiZTf/Xa21qdgAsQEuDjDl4kMvgj5VqM+ZqY8QVSxAmvoczUFjGS18Hix
kdMjlrs8gOjW4NzqGJ/giW6uN55hs0Eow4v9+ls5Km6z5a7Cvnwl9nBFZIFWCnIBswhSlhmpn2Cy
jsBbNaNvlEe+pff6azD4E1QFOZXIrL7HmJo6h9tVIB3aXsceufVM0JXBWtpGXmON3vyKJ7IAco3M
jSlUdmuGlgiW9rU7jjvxlu4yAANAzy8akb6mT9VAocIHWk65xVxyM1nM6o5TTJz8vHLDjdVI6HTY
QnjktXO8oTGcOmh/Sz5qbwFYsINEIpJSW/0IfTjFbWhfu7HkZJEj7THZbGsP4AepAdTxmm1fCkw3
jPXF4ZJInl9ixUreQPCUduWNf+HShdHbqyvsdU97YDI0ZfoRYsqzn8dE9xZXNKOMdVZo4VEB1Y9J
dYkH0kC9ndQ3+BrtlDMac9F366ADhYIm2/Jmuqt3mLfu7rWX7pT95tgCwmg9BaOmHyuraBzogI+6
QHtwl/xUA8Cl5QlchFPL02rbo5pB6eU0IoHBRYIbuiD3nGEr88VBvHnXbbPmDZA9sNjApqH9T4t5
xOv0yg/aPQae8KN+AFrmPi+lp16knbDv9C0ms8sf+Rj/tHjbiBOsvY4Wx71TWomVC9NOEE9EA2Ar
A2tHVo9hUmkH4iYWG0NJNRvoUXVrsC6GhM5U1d57HUe1+JlyjzI9lfMxSQIdtkJY3kWD1ATnsNyc
2sqWMiNCmY3TG0fOvU0M6bpaw0ATB50NNBecHC0QYSc90IUVUWmLL3QG0WxPDvoLAxTZB+52vaGc
diqv9mW7QTMJbOLVx5Ue1bd+HGQ63uK77pWOauYsN2unNrl7MaGmjTQDOf1RoeD95B0ttvE5NfFm
5iNGmvfiCQ6RpxRtEop5V+RASLg0DGnUJoKNyBBfAlhn/8yuiDOJqIgNd9XoLAxiJFtt13wBvtry
XmLJLrAZm3+hHXfK4Hazne9ooAH+2aZWcxKP8XNjdTs3N9COWhgEthC0ZyvbwflqYtMnh1IzDia0
gt+0Rlqi7NzL38jTsCM+0ElSLZg4DCcU3+Ccxk8gXtCmQStyo2KBqkeQbAAXx2ioMs5Bef14j/uQ
+QeU1WR229dgtT5O7nRDkNlVrMEnv2H/YkNyG0D4ZibpMX1FjoaBYgKlblSgcLMDY8BEFV+m0FID
V5bUx/iIUgf9QYVipWRmtKuvE+u360OraT8S3hfc5gYp8VO/3fip0Rvoy+kWsIo9nhzKu/7Q3BTj
zcijyn2xkxdCJ6bnZksTgJO2T35bP3Vwc4HyBqU3bGWDu08PHq3eAOnEpfNBooGlJEE3G09X8/Rt
7mUnDaXIi/+GBq7GkVQmkieiSTGTZA8V0wxHlsOFZvWFXt/AUyT8wgnHWWZyvgzxiaNiRw/hpbxG
N9sXpzaia4+Th9bf9UfBxmelgXSKJiJFDcuJaGSXAeYxsDdP+o/mlR/caI5W/jOjr7NbHO5WvfrH
9KWpBCEA3cmCZecUBuxA7YBRTLW9Imfbpx7WvD95yUDGrfox7DkHx/YFkCI6s2VDONK9D1/VQSnZ
nYZ3qwI5nAhHlJK0EBXzhMPGQ9s2qVn9MSF/Vyj6L8kNIX6PPqUSIL7NiPshUoB+26EIxKXby+KW
+9ZfnqkD0C+zoOUGyAKtXtQ1uUJrJAATRWrDHVOdxFvdqbddyDZf00E/y87mJDvpJQX05Ak38cyH
dqGZLd4CmLkVY2hzcYF00BHksITIqJPmhRse0ZhQLfxT3MuYVqFQiqx8fd95+gH/hKL847+zZ+E3
5RQ8sDAExsNoGpYyv2TPtToOAzwJw/MGBRE3QpwRdPZRWtkYv7TNd5Zc+3c6PJaGhERGRjgr4btQ
3UfuoHQgwkQzGpoHbcYbhu+T1F+SMtDll9Zfl/X13/eK4dj33fySNr/dYGDdBsBewIjfP9NmLhcL
HRT+/FIZHjL0hGQg61BM6A1EBbM4aGEYUXqbGE9UOaD1in4wdDkg9AgmCCsKds2IpzMv+sETN7d4
OdvR/9ipnoPIdd5tddL7H6OJXNKYOFdsjfWU3b4WXAmwIYaL0mN3hEoiQ0/Txu7cv3khi7H5bJ6c
yrYLza4yUf0DDKnI19c19mHTXLA+N9XdVBj3u4rUapuPgHEJMEgZa3y03vm1k+6xgDJ/QVref1bp
Kfpp2QDXY4HWd5XHFxh+imeFKrYhq78DfQMIJvy5N1SraEdF/9XCax1aJWQLjgseTMt0AchtZ4Cn
Dd91Wp5hv74FOQs4pa1kTgWvKaYsRu1rE2sFNKp0AoFO8KA+GpC92ebOm7gxgXJo/3L7HtA/0O8W
iY8EKQ2qPHc8yDyOkjLEUwC9K9k17muDwqUGxKHjdVjds0U9PgD81pAIANCGugJDgYIUYJ8Q0UM5
4exeqrnbfCbHtIdsHdl8QlRCRhgR0NU18o4NwY4DYYroIk04O1mNxfjY9W9kRrhCUUVzZ5aft/dW
pHf18z5xduiqI4EdMYm/0LW0kJKy+ROPw8fuIuUX4JsdvuhCPuAMidtdriuLIfiMX/IjeYFxQBB3
Id8cNOSleruEHNFmIIioDUFfDj+cdzNG7kmJ9zX6OGvIDuDNisRy9s7n7AKWi7I/jp5TUbTtUGgl
wH+RiEnGOCI9ah39fTeMs+Y9CoeNuR2ZaXZbxOeODoeEnBtgFbON/3lo0eL/EY9cSEmzxgK7B+ny
GQcXUkZSAJtHUrkE5sfIaj9SUe7qZIv5D9IdXyg9vl8YhiBHq/aO0QduDxA4EiTNSdB7pyFoRaZ6
w10CqwOsnu9SVuDjIzQvGAgN+Nh0F5spoKyZyPjmM7Jn5DywGqaia1xcG9UUyonullP98YNYRmlx
TgON3KBsCZzd0IA7DU6IIRaCyo7ap8nD3+h7G1DxpTTagK5batRkMa2Epq8EDfo1cW5+JhtLQoxA
pi7NTifamBddsKDNDuSl36JrbgbJHp8/2IfEtN3W5Y3n+mP4e/4DEjiodMhe8Y8I1RFxSK8wVMik
RMYgmG7s8ah0gENz3g8KiOZVWic7IJZK9wWaUjT3PvWP938bIHXmCccC3Xrsc2/vG0EA93AglgSx
zfR5a3UfxgW3ogOKCwfiPzQCtoGpmcHjFl9nYPK+7AazRU8L0YIwgNkKWbeXyXk+9JYEwOcoutBb
0FrN9hgEE5N4MlIY+fi3ZSD7yZRau8RHPaj8HJwgfXf90IayDYgEEDLd9cOjgX49+TQGFhi5TQV7
IeyAM9A5xUZuYIaB0QB9iZ4Umfk5mHgMOz/aayQwKrMw8TuLb8ybaD3Q+ZqYIfgiRb9hVVm4U8hs
uEHppqS/nGIXCIiDK/P7L7unz4D/CSD+L8NQz1Y8vEn5KSV417gGfIHA8SGJY4g/PgFn97XvHp9I
g4wArQ7DMNw31GhfXDzz4QHSDNgzZseQ9IAcZZAjzofjHm1xWj4fGyt6ZPsA7W16eJ/mGmX26VQx
dzQe+C4NE3LqLywkF67E9X0jsr5XlXzjXaJngXYKf7Tw/IxnVtKLwVO/RTey8wMamTFwBtyDEeH0
vZbPibmXU0lPQ8h+yu+v4rbWAAqo9ILpxwtrBa8dB5MVnSemkQe+gh2ZyA3yrQ02UVoCBuMpOlIa
RRMT7TI2nZ7VPvTo8gYKd6efk607J/tCH74KeU8qnZEf/h/CzrS3Uezp4p/IEl4w8JbLjsG7HfsN
chIbDBi84uXTP7+bvx6pOxN1NKPpUZKOWe6tW3XqnFM7Ba6hqP1Nx9qsricxCIJpdrPkKildHnlh
wf5qseKDdBWfx5vNQDfNwV64NKT8bEpkMN2t4o+4JzsQe2uqmMLOJjZ36VbesyVtNLfX0P2ovCUi
nY5shVrCe04SO996gVjJHSNpWRGpz8cq3nQyl0J6NahMfeDaA+bJsqIPlre3PF69sbcW/cnncznl
dcTkh83ThgX0Fm+u8dNaNfZgQOnUOg9O1iPA4jCzEsNcLq9Qe1K6rQ9hS1pdKlonIcwjlJ/Baj/j
K1D6BlfzAwcfk2qQ08Z3uYJBPhngjPWKjjv6teNYk492daLRbbWFbgZnc+4lqenFAYtYAZlaJIWj
PUV/WJllHB9pIkBFyk1vl0y8hce7Giucxsx9dAWR6DLgqclF2Sx0c5MSZ3aVGMM09zzv5Ew/S/HZ
VsLP+ik+C3NHiDhYu7tXL8c8i3ksBl3XjOfzaWoF7t6nay5Jiy0OUkKDqJ05b5Df9ulZimm7DJch
l2cb28HBYiGQ1Iv9y2LYs3abtZznw6ZD/8kkgCmfk4qghjc3iAM9DGS4XPw7edJ/SPQYQdFTdBy0
GHP33RnhmO9v+bnfkqnT4g1Z3mzIPG/r2AKzr96ubwfzDS5zzQQp07m7swJkAj9LM/mcJBZBfC1P
JIlk09E06epL6kHfMoCCJZ1gOagWy0fA7jfMgbArmy21uzIhxB/T/KYHOc89QSgBU+RBSCqaqSzl
Tgxa/s5jv/2GCf/Q0UbTIeetkigqRk8+jD+aBPv94VDe7/lh/oYPz41GImnHjOImPg8eXfh6gN8Y
exbx2uGQNw9ikjg0XaAAXJJAdeuBQrDHeZEZUPRP4LfZbEYZYJ+Tf7+Vr/T6e0L754VK+dYfF9o9
HM6dy4kLRZQu2jfzamEDCnhJWnqLZ3Krp+ZItQfSqeoGf33WFvF8+svj+sL+/3sVGJEyAErBO/Zb
T+V4ybtG0zPK+X7x8tvv5eq0LtZajh7WeU2o4mRx7FIGJBoWFXAmRC/OT5RN/34Y7R+XKMl9Xw7T
xHrmW3ZfGZdGPT24DKyPl5xEg2TUxgp7XYUcm7dPbdSb3N+hcP37Y/UfigqtgwAKKx4aup3et+5f
jnFiSymKw3zRODSu7DsNkidMq4d1iFMv9fQgCZiELWQeTYNp1IOwUI5y9j5lQAtejuGQOeVvt3U9
1pa5NXFd4lDbfs4kQaYrNviN+grxfMPQQFhfCcGQXjVhuW2fJxwc5qor8Manp9a1E2LXy37ZisVP
B9WkD1km95AbmByf5m9+Fqp8pN/ePCLcvtZBetVR/2N8VDTd5+N2zA5zCiIL0M9/+Qfv2Abhe8aa
p28UPEVToW8VanL6g1JoYJ+CGlTPbAuF2oaL7TlP+jy5B0XL70AfOMeM3wX2/HxE+49uCqMZgs4W
c+/j+hmWxEgGXLq0wsx/v8efOlx/3cu35VOqRpbqt/1hjrowE0pw9FOP1vRn4e1Dw0kW1xHjqALG
Tiy7oQpyeASUc5PRK8ynr7CODlFrUszhRVoa5xvkzRkz4Z0mJrliuIrDqSzaUU3f+gy3W3da7jlo
omp9nPeIcDRkCucAn3mKscvvPS7lh63x1719C2hKp2j0S4c4kUE66gWN9ZT3WA4g2IA4D6/A6Yf4
ENNc5iug3OobdeZpc2Jqqp1ODubLgaNA3VlvUDRRG7KcX1DPTXQeduM/rPMAo0TRE3yXUvG+wOBx
VK66dAXruM3wZ/OFnsBPQdDYkHZLQEKzDoPE0wcUk4AXHdq+xlCx71H2VoTMkKaEmWFXYhZjUmeu
ET6O+9zCSatdyeyp14cxrUZKnBx6v3mYS2WwTZ3Vkv2plv3w9mtmXk9bsXowOyRcL6vXorhCNQxT
WQMTr5apq65RooiX91jO3v3RCyZlIWCwu70VPjwFQxYsJu+1JiDcXHjchEXUhG3MtBRTm3CEvZbX
KzXRweVzsyEN84Pk8hXbYn6I+E7i963VBnhwhxz/MurBJGkmyCaguLx9dmG+IUdyarJQlQJofp8d
YL/o5nN6J2ENoWeQa44VdzzF04cG/WOd22WkuYQNiHBUT3unDHU+Ita9R8QwXZdldp733s9rnPc7
78dtvi7X1y2wn0UkNtca+SFpGrWwVUaV6IXQsUjpINWIZwDliCYZDEsB/9w9b5XwsS2can5n6JFP
GQJeOD1GVXScp0OoCyxar4mOUeayv+1bqFnFTvIea4ZNB8DpMIrkwnCegaQZTEuXDqPz9OAu2sCC
x5Ru9irfxB3TzJxC3B0dVjhMQp6F5lLu8EvnlzC1btQgfbriYIsD6EziFCIx47jtmYNYcehHCUiv
J4uqUiKYD7EieEAufLgd7x5Ch4NgvHdyM+AWemEqpuU8W1cwiiCKeD0vHfJJDlp7dmSzls/3wCM3
rJbFs4uMUUKvkWMqi1Jm+IKjXrz9UvnlzFL/uzG/JtfTxVUlMNX7FnQeWVrcDBzDIMV06DvTk1WQ
ePRtFQgKJZpztmr4cE9Ahq7DtYwUe1jD5k2cfmZqYvugRh8tYQOZH3QrenTPofZPu7ROza6LZ6u5
mctboiq5eEhu5urs30FT/W/3XJc29fhAIQKUqNrfCUj60q8p09dyEpCr1R/TdqYZcB4c/QR66dc5
OOhAASjCowNI4OaO5E5iRGBqsdxr5PcwryRnZA43wrqKykYm46Fecq4w4jIbVisU5On916PrBzoS
V97vScsdrh1F699XfijLjrFvtXMIDTJrQlaGAo6bAL6AbAOQDjzzTtfHbIOK9EBt+uLdR87J6iOd
ESPu4YM/W9GyNAfGnLKAwh21DoXemRM6p9BIrd20sKj6qIItDfLGvx8+gOZ/jl/yDcxQcGGTyvjv
qyc/N4palK39HK0O/f3nTgkejh5hsNfQ/DSm9JeAB7mfoBqcFu03WkTPXbq5vj3HF/Z8R1I43HZY
TguIlUZ4I2+q5w+FaFbMgTSJoeNqeHOzj4OnOV0rt2Cp+Kl7DQy7dut1xm+gMewY5gTCrGT0uP0p
OAR0D9gbeYyTJ4oi4hytfaAW5qE4NDSo+NHaJMOb011LmItCnpVwodIxXLK2NyQ5xUjmMLfZOVbn
JXmDXwZwGAm71mNIv3piDLSRtsIzc9By+K+1y399tD89Wb0HT01RZVr7bXWc86bVr7rKfq5yyuXD
1rJwRxSfmytG76LzWxT4ptmFXANybnQNbA1IJPtfc2b+SOM7ez2/NPfLnrUIa1isCdfyqVxcgFCB
AtJcv3XNsPQb641vnUx/5o4+6JhyjsIKhQ/BRpKLUgetotwgwM3jDRNRSPvY/0cKJypTTJ78Xxbg
V9X3d/7394V/2/7a/Xqq1YILpxS0JGKcRL0x6DeiAbRuZogIx5FkOMaBcBfve9QLM3DKycP8ALlz
t1sgCfBGJ3pbSJLb0VKtkFKSdg4Rr8Py4q/MMqsFh75lc3gDtI2Wg4HmSjxFlvQrCfno7DpwJ7H8
2BZi1Ah3MkGWg++AxFGszCaAzMmS5QZti4B+lpnA+/j3s+j/twzQGQzMmAK2aQf19bdSLFOxJ6oe
1X5uRVECdrx+2ntPxg+5CQ1WEaB3CeBdC/SuYWOOXFuMxefYmxL9uJEl/U6iy7IyhRhPxwsPUG4q
saWCEFhxPk+DOPC88N+X3fvhsrGj09tUTeTvhv5tode8vPKoJdncYmXRBCZHU/pOA1lLPFrszkMw
S23f1Wx3qU8rc2Vkgo0NOzimjWaKo/viWDJ7gzlqxlRsuOZ9IcD9eqQbGR7i/i9AREcuqW9LDp/s
HsNYGMhiaF15Q3/slXtbfeCa088oOaJ1M9DIAf3J9hWbUBptMLH5mHiw+O2g/jIX/NfHfmNcFRet
d3qofOwtCFERk/kiKk5AJMz3vpjNfNRbk571wWHwcTuaLqhu3HHioO/l6x5vstyWMPt/eXk/iGR0
Cm5m2HZx+WMq37ftd+4cTlcm4mXEjZfTdobVJ1ZCQ/X9InxzNICpwOAycwOtBDgOpr0jMcLd+Jer
aCv/hUvkZRgsH9zvMUD49koeryx9nKpnRhJwA3nrDFDpw10ozTcAIbn4S05NfH2c9RqiTG2+vclW
1FrhgKUPhSuBeL37M19fHZCmIsUlXXbSlnO2zwf3w9gUYkv3zU3NE60MzgtrItHLbnC30OKi8JVu
1UE9CwjOAHEsWmeaUwYDGQa2FGiY6ljC4bW/H5GOP30QzTFnnLm7h599O3w4b50oLGvns2/Y/95d
P6Bmfz+Zb6umOSlau3XmBfXWyFApc7JRdGJIB7GtHEUyMpQ3uk8m8vpIpVGnxIU5lg1T0urPfLCQ
XTPjjULoTAo1TAPyPVR9VUIKaDBht2XCgvh4QFNAWSpG7UP4bI1HqFmH0ElIC+u7OQD5iSt7fhSK
YgbH8XSXra/RDgy0Eigj4fXRkpt1gSs7yeDfd9/5cV0wQFZOTpKTML4tT63pN1VZ3bK54Z3swnw7
LdbDdx9R2tKIyNY3m6n4Dafs/JCQYjeMO1KXlA5O57dKt8INz3hlNXYU0dUi2ZlgMfBsQfwvHUDv
4kt0zMPZj9rYo4i+V1j09v993+3/oiL6X9fw7SjoPPtsB+WQzRtLD+4c4vW8M6JRtYFrZBk50MVv
4Qka7g9hsd0mdZBulgoWtn+HRSaC35pOzbMupGJYNR+sKkprmvKi6zxmEfV7NeM4uhC5GH90ELr7
sCrJloPZpSz2ylDLrMpHdLGG0hFQ8EKWQNXh0z2uwqO1aEiOneYDfuyYHyJjVqc9t7Gi4UnMLk8q
dv02xLDBiF+5kJ0Ghp4YVltarG3rPW2yA31DWFejvW8WCX71NO+yDVX7gVO57nKQf1Rm3B8uD+i3
KELpFT5UZ3XyDyOQh3junUDvKelGmDxtXsS0+/BGwQs/mCqvHMsjMh+zxFEUM4jnRtEZQLX6zMzA
sAz/E+LP+DX95T13fnzRHaoHxpUrOnTyvx/6vX3VGvVZyocOn7Eyw8VTaOZbNGxbw5eVBOujxEZ8
CmPTqQUpGn0Kc7VhYg+43uDpUMZa5qCmH1+Ee9NPLL/NgdIRDXDKkDNEN7ezYcf2h3R77YPwtw0t
0otlFgOqD2BnwsHHS9j2ZkOBbh2cznI6Nvy7F97McW7TvHpawfTzBj/3k596OndiqmrbtMVag4Qc
7TcMDRfGn5YhvjOMVMeXCvvvv59I59h/pt2GJ6KsITyCmAMWjWvXSZ8uTnSmDpX4FmLQ+zBf4SEo
Saf7Iv8g6XjAk65F12OSRFQLtzNTIbrg64ts3Fnm8cVC8blOphgXfNSQkyDw6GYWl/iAB8aYJBCM
Ao74ovPRzSS9HHWCYpjYEtKoa6tUF20bwnaojfBSGWIpS1atejhX4IhBW7F0jRXgRlTNr5GyRCqC
mqiEuQrFCc1Re3h2elEXSuvVKZaqrxPLoH/aXV46x4utsqEvYYvqFQ3l8EAji2W+VJxgM81YmHtn
Vwovoh++N4frhTfWJxBFSfFIYE7mW/h5N9H/jT0xRta/LV3G40wQf2p4JYqD93Z2MjclCXxFBSV/
Y794KBVG/rYxyPNfzqv/WRR9T3Okb9D/v79vYHZ6bz/3t7TI5uGd+4YE7yQRoMQVaq06fIrGWjsp
axHcy+r7PX9SRC1gh8HgaJqTGbgvB5MrC2d+Kp8+QibgoGuAkwyUR5/Okngdy+AewSocFzakZmCB
h/fgL8JGoZ83InQ8woOgcUGJ6fojDDFWsb3kMFvRVWx/4d40hULlvUVKkzredD6lB0fjOog3KD3N
zfQToCmYBgHNbzpr8ZwUwezwdmKI7nAO5vT0IMQh/UgmkhOcIznM3ZuJyLBZ1SgaftsV2D/9siu+
HYTneztt9fbsitDpCSf8HH9Ga1pmEjTX3crPZjITANkMGi81J6VVzCd7MXE6AeTwLzFRB34OnBGi
7k18Pk3vZkKTDs/OjXAjo8J2tqYIJxzMHBdWAYcdUwhcfzCwl20e/GSi0R86UIw4jCYwaYnDGudp
sASR4bEL4MDfqdjkJUUnmCqIwFd9/xge37enDxIKTcSkVvEACiPZ2OQhtlusfMz4SP4lu678l/zM
GdIn8yvfof4SH405gXRcuLx98pat+8QECtxfH2FI+YBGcvWIafOGlw+d2XTO77oP9QfwFqePNOr5
/VEa4TzpMKSltVBt+oYhTTbhPpFTP4cXh2XXncjVI282Y8F92GIHLc+CeWdO4VAZZIG0TmUzpC2S
oT5cHQOOB8YYTacFoOY4ZP8RdGdrqzA/p94BMJD8mIdM7QkfpgELulo0OyV1SjPDt1DYKviktYol
yhPD9PCmVvkVRw+E3DO/phR37DrYz2Fi38xefPLQg7gyUmjTs6WaC2u88xbUxZY1NmRLsOWcPBTt
n134/kCPu0+5GGVsvniFyXHCBUSCNvKUjjRapRafV7oX7xLezYMz3ZVuG3Rb3N/vF5gWd/OXVOan
qvbLR+z/48E3fLKTla9EYfoI1ZbEwAxn/cYVrR04XLXYBvao4VSji4sqlxT9C460G44q53029E25
/WK2LX9MedohhIDe+zEiIu4unmbdWXRP4qH497ncactk5z9RjF61pvUY2ImX/9+n0Kl9K5NLD2E+
BQmLOt3ceH+Gue46zDfhtC0JRHCs/MzhiiEo6YQooIjUTsHBJG1qeEDxRRPIVmwZyiaV6ZLh+L4z
i97XvuM4a4eqc+LP1iTxEf8/GzpDfpAjzyGCzfzJiOPZp6hxXdf2AnKXIED1vhq4g+12MCKyQV8b
+nAW+D60lDhgQQphE1dbbDDXBsuWrABsavw5GE6goRg7E8YocIOOBy2EKAaoU5DqQRrk5qL32Wz4
/k4VL7HjhWrVIb4HBLNPqgUrYRw7iP8UKCQz540bzy9+vBHT3WcuPnGt/KWZ9mPhI9kC//8GvucB
raQ0LhcjnYdvbxIEkf8MhxFYAgeAIx8zOBDnRMtc6y419HBGSJgM19Z65vu4p0zcK5GmIFCMTGhH
ZH5CwN15oL+TtIkvwsQcxYE53Rk+28WDnOLm7i6zd5IlgP0nAnMe0b9X1pc68F8L69vx2KT33NCT
jlTBhUg2qGOVHWJMQmwCS4qMDvNiAsR1svv3BzPe4IclrTJnuttT+3iXfK+l2kZWq7f9iZFM08y/
BYDt7sFsky46r2ELbJ84QrpFq5hdCjMvRSpBxr1KfAKwu48OAv2E+/IyOPZoHB9mj/4VkgYY+vAh
mVwOP+MWPWhs9f3JiUbME6Kd23CWSApBIQDcIOGQv6fuYA7n+bg9ILwgHNENOtMY2vXjzqQ7ysVO
I0qs+DpJVMuCgmXHWC1zPcSHectmFHQaJYO+1VtBKKy3tAQkQaSL64tdTtNUVM5JYPmHQYM2IReU
JwVqkcQqRN834FmAsaAegJmXxc8ZhMOIcA35gUiMtYGJQxaGFJcRGmD8bkraByd/b41rDvlY4oQv
ug3oUgfanDmZcPZG+6919mFMzss+qk3ZAeu6OHqyiQv7GVVOG8ThJNjPI5l9uBO/ayH7EjPfHEB5
Wy0HbszinD7DuXdhwRm+7E9jvszyHd7en97dS+i4JbExOi11cXbwpZ4q4+6w+cDFh24svS564WSa
dajNcLzSkOGXLhoAUSx/w2t73+YUSZy59+ci+hbN6316VZo7Is6I6pDAwYF155pqjpoocuDQcWb7
7/BGtpOPM126AUIVsFVYj14pcndxE9yi9dvS/u2qvpXsmv7Ynx+vSzpXEIVgNSjea1GBlsKM4OBN
xu8NTOkeXV+E3oC3dt/tudmMsE5e6oAyZTP1o+zQLuvQ2GbCKIVXJs78AqbkPhAPwVKVS4rmDFY4
ZjLqrw4ns3iI2/YicuddX1zWx2EfW7RQRVyEzneOZSElVzus8QVJ4BtjwmCOGruHzBmbB/rIiQ/S
jG7FvYYFKW9nhAKTr3/2RsiGzZdhXUM1NaFhXqmjHSYnPrwiwjjK6/JUrbNmTtSDiVpYHkOT4zKz
XPIrbBDMIxKW6XHdnMwrehmBGm2eRyeblmAkuf5dd8+Q5NnJe60eudUCwsF7HG5iS1RrrNDPcx2z
b0uZPQddEh/RRzJvdpxm8bIJlnncxIOc5Su1Nc3TVFXObsm62yLFZHSeWQ1UCMYX7DSkpLkPwI5H
fRYfoA8ZY9zEkA+doe3Z+cU0Slq1HacY3Ydl0AmL4X6KrbpCkye+LLVZo4r26DEq3nWXAkYltWTz
wct2lfU9YBiCrWOYjHE5Av1AH25kDoU1KsksNSlts9+Gzf0IlP658L+hI4dSfdWqzsJ/G844g2az
mYxmW4oW37Vt4XlJnFr3cOf9e213+z+GbYQIzDxtY9b8Bb//gVbr91ur3dsf0jl1Ts2WAwZY65Hs
ldwxfbCgGjozY3kvOB5lx/SdNJNmOmuZyVZDycj9lH0RnFEF2xW6tKdzpqvmU4S7/7UVZQpwpi1G
2cLfgWdkAzp0BHkxcvw92QrZM/L9xvTXp11D3nNg0clPILWlSUzC0gWwUKIbfadPqAF2DdNIYsV3
c4G9r/gkwOdiXQSGuRhX8zH2LjCqBywdlmdqtRGc+MQFdUhZSs66gJ1o9kFsCJt7G1/M8CSL/dqd
pC5iA4jqQyWIIDn1SbnwA+KRrGf46Fnnqeq8Z06NBxoayeEJTyQ2fdALrgjdD+QL7SUdyUwYqEY1
LPgkjb+H8QpkdSoaOBqzGSab4p0SwytcNZYlJJ6Q9J4aSzL0yS8ymDnaHPOUQQkgkExPg97HaoVo
xpX6rzKWTVvUVJipXAYdp5q8CPDtoMsZeIe7jm6MBezVAIeSpEA9KRszdy8LYBaf3bhanM2dZmV+
SLOdTfVxmCeW28HT72JBt+bwIH/JY7gcoNFHOiZf1WrLhdAw6I4p9wh6Fp0xbwL9PY8Rj2AboHy0
Xco6rAEciJQaliwyA5JEYsDb1Jr3HDWQHpOl/Qyn2K3CfhifTYwu0NbbVA07mKs7vPGoGYAYdhRG
ORh5DSnVbPmJvTu6AMH8/+yXdf9jSJem6JADGGn6HY1sn3vX07VK0zk2hl6kb27wNKg8g2FSWIfo
qMDJQflhzlJXHywlwQXa/tMngml30fQFcyqemqmjwvkN4PgJklZVhrL3ugr/fuWtf+zHQtfVU1a3
WjPsYtAnbOlV3y12Ehvstx7yV/fle7LIkUtbDWoEsyq/nWv66a5rl0fSmpU+ypR6citxIsobsa/s
EtMo8oqxzvG73LMib05P87KXd/BL9NcWulDsNkTHzOe38BgpqnckUYh/Swg6PxVKf17it7j4oplZ
1BqXaEx1DBX7+MvYJd5NfoWr3EA5iohe0haFbif1rp5GEMeMs80q762ai9mBjpcu/710vhLZ70+t
L2eLdfuSUPi9897KkuTcrrmk7vAQd60a9DoblFPmUQsUSmk27otJs7zND94D0c3DLEMmwbVhSyeK
dXt7ifiJeTLTzn0dpRSyyonOJEDRK8R5fnTL7RPDlcZW0Rz8Vhv8hMD/ceHqt6Lzlrw0bX8xWjMM
jvLRy9GmF3NyozoHzg46VhBUwf2XMusnOxP8g+TULMjKjCH4jrem3XOP2aVNaxZahPMIjtARloBk
DpG5RvTVFaJl6DwcTWZ4CHXQ/0wS982yPApSVLK29wk8uoii9Rq5qg+p8RZRuRuCcIlHYkTL3TXs
3ggrRjGw3RXz3hzbHiztpS0qzqJpsPE8MUWU4+Y21LVnSJSm+9aB/wJzFY5nHE+F8KxfkAm8Ln6o
iCiFNPjZuDjS7/m7yN/vtf6zPN9YKCSxFU4jDwtRVQx5QhbAb+Hi6ihjJhIDcr0tAM7MBTlsRF0M
PeHtBT13PXSAjsgs308x0lyC70Q2KgjVQR/LuIuF/RuQ9Rexh1yKhIiE0wTXUuPtwzvNi/XLfH/n
aTN4hzbL+3B7qxClfIBVYmxuf4BVuaqruTRi2xyrjygP9g5J3hyTONqQmT1FP2sqg5OD/aQ3vYEL
/gqF/LgodUU+H5phNIb+fkiQspXnvVe3ZkO8riWS0Y0nqEH65sfRXnGCZBAAryRoC50qBYTpl838
U/qjdfReR4fcBrPl255oX9V7/UjbWMOhXey7OCNsKt96S/oYbmAAf9cFGsuKhTsM4dlDHjeBDA9R
RTIsXpMaBU0p2Nkesiok6296e/BMrd5bYtLbNRZX0HJgjfq9M6l/OyhUWQv9HYcMRT64Li1aim7l
26U3twfjLVpafwYAz9RGH0db1e5ar1ZwnuX0aUk0Lt5x9LQZO4Wx4yV+TijHj5HRt6u2o8cnnM4O
4eW9vEvjNdGBgi7wujtMk4k2UIdodG8MTUdLmlQAYa0QwJKyMb5haZJHbR+r/Pyzi7MCjnIqCGpn
cx0wcZJZOQ8O8LX+EtpHxz5Ob1QfZGQo+GBg5tPCfWHcwRB584nn3QL/BI6Yl85sFCagmKoi2usz
zJwxOv/q/RT17wL1YI+ek7/flsscniadpDc4+z1LK6b1R4K0DJAY23e/AWGUQMHFqRYP97g4jYxR
Ob6BSFKK9e0WTKltY+tODsbrVZsquPk93OQArvZounrHcdLd6QYDAsxyUg8PqVUF5bZxs1oo4eGj
2xfnIBszpvDfS/C/jdEeYwmk5ZjWk6MZvk7pP078vCgeSbs8PWY1yQ/9doS3tUnVeMT8FOE9ohUO
i/FhYqRmCWmXHfzRnyWzcodRNiRLY96bPVeHty5WhFTLeCdcx1RciamgueRfxPJ7R6l/KYq7Eh/7
a/Vx1UyVYYoEw+ARFnzLHc7Hx+20710fs7Ir2he7NNx+ZTeZXTnN+z31zsasp46w3DhzyhyjvMfc
Aqco3tvjfHKfMsSemVQXfbaHQjGvD1E79bq5fWy8w352vf1S5PyXAyqvVWuzV+T0C0X9FmO0c3Jv
nTWesL7ujRUs+k7A01er8PqEZSwcWJ74iALg60OycowVVaeyEt+IsS/C7DhBnnq020Teq/2wMYci
HO6dHrhJFRX4h3csBAwWxqrmlWX+79UBd+W/IcqAedtTMaSDB0oT9+8IedzfG8aYGX1saKyEjspL
MHbdf2ZC/Tg/pzreOniEPaZltuENnBkklBHwexCl7yEF2R6IWLevn9m0i9PK3TPeKkh4oyPAHO0W
96Sh22WWVe8h8ru71+Xsgq5inXT7dXGbTwNK43OLscsBoxosUDLNLcICXI49Bt2YVkhjXS/DnK3c
H9c4Bzwoj/PBGQX0tN34KVDnRw0+Nn2RvsLwVDuQVztICEDBcsZOm9gw7SuX6dxVZ6elk7waVpDf
9p6Rjfh1GRlUFzPVua4Oj8WivQ90cKgbrjB2a8doDJ15oSaIghK/oBpi/EV9yNwnPBsYxWwr62qd
xOpnOm2BctUQ++OGDp9BkyAbMansWAyus0Z/19rWY+820B4YalZb4IOvrnldnZ0O3gcMnrDuLdG/
xQnGfCfAFHzSL8w3oEN1oZUPysJnWuXNOs5UMDUv3SiIBLfHTkyqcs7cw358mqsOvKK2Mb/Iu033
CK/MO5Mr6Pxnlr7o3c1jSxyvtJzvu86KUiN/WY+T+8RL7aOHLw2MahQpVxkRMc9YtDYPGdyFiuyg
Y9/SsbJBYdjmR2aVf9Vdbggf0AQ1ZoMIrcauw+qBsh6AmjSY7PTqHvNstgen7lh7bOB5WV1cuWgf
+x0Vqs+m6gyUhLHYQUZnCVOGSvQvYRsAao49BRYtqpMzlYCpJ32sAbj6M9IKtrTN95LNWZs/d1jh
YN6ivWsH80gvJgFKze3encMnYDDWokTtlYr9ltB94vuFXIfP87yNp89Qx5N+qHetZ3411aOcGAIm
23SHuAaTQWsU0R2GGtBNNPBK6iFk0hj77nThoRZWgy/XCxEiQxqiMwG9tC64deJhM5XmVIqrIOGl
SFBm5xZwwokBxnxtAh+F7fRQ3+uDfdHwhWL2RpjM96hkYFXrMazkdmdRfurzGxqG59HOMYW5OEek
EMeRcbXP8O+DZIFzQEZLTYn6on46J9Txc6kq6Q5ucwxOetheAGGvK5gtxrQIu5qAAKABrOwh3/S2
+gD/9nLxONo4fHcTu1DFs4lOHQdDH72IX+HLh4+WfDmWtfAZ0O2OygwajJSBLy740hyhxZCb1IK/
/2Ba4rIZ5sPn0cwaBwunxCpzcXw/As9EuB3x9WK+b+zs4iBPH6uDfm7roI9eQa2ftRmh8WXSqYm6
dJjM2X8rC78DPoH5Mhe9RlaNTwwnOdt6c1t1cB1YnVILu/8u2M/pjfeazB5lpOLBjESCIogSFsYr
dgrYGscGiEbLUi94CPe2/T5zVKxqeAWbQ++6lFKY1G/PEuiLJ/MGLALEawimdzX+8TOB0T554HQ/
SJBVeFeo7AN9C5ZZDBov+8jZj+9M+din4l5Y3Zd1GadjHWfnmIkwCg4BKDM3jzf82+4MW3pI/wod
Tei8xs2I7gG5hfuYKMNWgYdKeJ+pUHUupNuteZMLhYGH00drdMxETkMrvu72drlCjHw+2MnwEaW4
Z+4dnUx9c1Y8/a3XYfyA9QpOzEIJwVXvgypCoQRaO7ki1X+aty1TLycnKQ1uNlCK6A3bKar2mWoQ
h837qsqkA8bDcNq4ooUMz7vT905t9T7v4iN3tDp8lkPowgB31978z2Boc2RIwd4i4dHP7r32UyyH
gVIr23h5NzouzPLp2wpurs+wpUS1pVYp3k3WQfOflVOFD2Q45SSnd1Jv0uCisG6t1BCKbukb1oWh
m88ej/BU2t27YzTYLGAUnQ/TwT2zLiBen62+e/28jHM48wTwW9jlqFzd0Sfv+mevdbAV9E34pdrJ
G0xdY1ctEFf3qOgBkXChBP96jIu380MK0+vVEXeTp61y9rYGXSqSi9MnxOhuhxoqja5xiqW24uW1
rdGGibLaztbGwiBG7u0LptWsEFoaiq8uMB7SrpOqnPKhkPv7H/aJnHiqJ8OGzPQcpRfrqXv9BwyR
cwRR57oXnXxu7FjOZWPVq3TYfrtM7rvMkF56uMF04jvuztYVLGilzFqrVmHDJgZtzD2CRgWKlDu6
7uyvjEAULY6UqP9uwPQE2RseXy6DXoBRQdGLnl20sPATmE8evKTlaZlzhpVOu7BlVyjRL7b69OEa
HdnBl7C+Wq15umWvX55yIggLqRjVs/Ilct1KO/xKce6FJxC+EMOg2kkuQo9vHWEwdAnjH/VjT5AK
2NFtMhx0ysNnCAZ/sCpgWqcBxDyxhuEf1LibRvmYdwNB9QXwCMHA14ZPnXlpzmnKrJQHtP9p7h67
IhswkuURQpqrJgqgUWuIl8SbNGZxuz37NrwiHEr4jNf/kXZey4lr3dq+IqqUwynKEjnDCWUwloRI
EkKEq/+f6V1/7V50l32wP39eobuXUZhhzDHe8bxbg1JkR6e1TIWpy6FF+VIJcou4YT2l2ysucGr/
Qvr3ygQzEPyNQcKJ8s9sTY0KQBYAdMKeq6cdE1p1W7798BvwMY/gvDRhgLGNvFz2fJQRuVN3ydYd
INjANqJYgdIb8tatd5znYNWjg+6YhqMszi6UxXJpETONj2Obod0RmfZL/IR6rvglpnEji7QqdZBL
eOvjHnFWXG1c9XjZVYA2kNlGk+hlhDXNntUKswZs57oX9F3D++Y6xtxCAzxPQXh2Ont4e+mpo23U
5T68bbTA6KUoL4YZGHIo3y3X2Dz6mJNZ00uswbqkZFRj79A+9jXSA7FEswAuJq7UScfaQp7xEhgB
Z8mHmXiYUCNXnJyOisWBQJXd4eQAMmDNBjclIeBFPcDY5aB1iLIpkRerxfroV6tmuKapdVHf3GJx
wVeElMKTWN5t6liBAVi6sua99sSBPMebV5197Yxbjqt/PJB8ZTG4ruri16V/+mAOFptDtA+ec4Bc
N4Kzvkl9kw7Osal5pqveXPPz5/AYCfn7OQQmKmJaUbyguVm2xCn5j9OToT9Ufd2qjMlhIdtttmwV
JwrLUceMnooj7Beuz5C45SCzYYsHmDRgN2xXXQyh7dfg/IXUiONWhS+B5u/pnqLY76t79znk3wkf
iqv/SL3rKywh/ShxVQ3PWHn28dF6Eu6UbtHCIa4tKWHrsGk14SFlOUDwksX4IqVjStDIO/jL5ghC
clpC9XsEOnTHYE3o/WnuvduY3vPCCB7nkfqN+noh97M9Eww0MwJp30LsW3qbZlbatLEIvEzE8ZrJ
xBnREpdXvXzwQvo6PirxDYPbduVz6xTa06287gLfovAdPOrF/hPnUb2TskxQPpY5IcZl3Tn3HmZo
Ts4fuGTxgYUUWSTTnn35kZSGX1zbx/v0DJjoRBXPNddB5siNr834UbeSbQZ7rzZCQLWjYM+2nxov
b696qta/KslZd5/Ty63Nfmh9roGHcuqmtrd5YONVw4wflNis0BQDIuoWWAdXJ8uOFeODI8Hmet++
+gTqnILlflk6N7IE+BsgEZ/ZG4lptrPZBvYECxdKFQMtsrv2ND2PdNnBu82mpb+tz49FIO29Ru/u
x/wnrwmA8hMyS5bZZyAfu+nDUXatvG3enObVM3RfQjpZkmySXfD/BVwbWrznGX2iEgizbj6Hkrne
NXhiYOXA+t81+zcirpHKGgjaAH8jfAw8/ejAGcNjAA88QrvRvgyl4+xKi9Z3AHSARAoMyIF9WFIv
sYcHOsWRyATn3YuWQ+Q0BNNLvH3Z/3YK7E0KVDi1XTqnBHquPs7vXu5UYOsHF9vPkYqekVE8d0jW
wL+FBFxm45+eHbboWxHVk/ozP8G/Yq9wjW7xUfbqzK2I++h7I6a9YU5nRzZWDPup+UhuvTwPL+hD
oOGAIA12ngZJd5kRsmET63NcfOgzgiWFV7QjbaxM9bnpFAQ98cNcaH3wOAXNxrVAGpIOorx3i1nC
1guCKAVCFCaGB6dUkS8cLsROJ81vsTIRY5ydvkLWc1okxoA26QNLDuIHcrRjqc8oO9aCHCLHeVeF
NU38O1f6Z1qn1VHJIWQsjTXKjkdPxTdIoNhXj5BUyG3ftleXlpd30oajO5cArxn3mZReLfi6n7gd
PNzUIybOKMffgQmKaRUQdFNGrgSriMC3oUwIFfgLa7ML9t2rZk5O5jI+hTV0Mfqw/fvVxcR50qxu
BHVzqSPTGDK+oyd0XikeTk2NN8hWh4C+BuBydeG6FdWwnDzRCjw8aZt9HRsvNzBcCzk4ECLbTKWL
WxPwR62RPa9JaK2d6ppUsPKAsQr1S0XdwH0B5Rkz0pvQgtVeOqmG+bhLRGGgWXoNignAo9iecgQs
0PVRDO+uT4QUREM+9Cu98zp0tU9+3KuXoqAPwZFOsXXDfQKgS4RJMuYP2k28K/vriB3lBVgbJkmc
n1WjwzSAn3qIcrI9AQ4yA+TAmPV8Guyj/CnkA5iIoCfo1yzAvj7gEEnHDG0cIiB5LNa909mpd8qe
BvELx58QUA9BStlvPYJTK8xlzyp9A+ldAWGw1WEXkeYvSk0USQfGtU3fc8jhGcMomWDgSVbboExN
NpDT3NE9k+JTsU5z0jH7LBx3q+U8ZjX+4W1W1wcIJm8P6qt3mqovjGgWJbLLK1RlWlNt97G6hUdW
aA4Jfu4e5+zkzVA3fEjvh7Y9ofDKhFXbmBL1GY/mx6lL1IwZ4vj2cqW5hi8L17Xhc5W90yxpmGET
LC9oDy62V/eO+Ot0tdzPUF/MWpVP8yPUdPK2ZJBSjw/FifPlHjdZ7d7U6Pak2H+IGV+GGvIHYWp2
c3BvZOPnxq0Ce9UxPs9kRcccJ17D9cDKPY7LLV415WA1avFcUOlXbc4qxHcSxSkoJ5zjfPyWvdMX
jlgYuFkDHv6zxnQEtzmiF/zaEgMcaLKn8VnvsplRmLpKblGHeUSswwtbX6N6SgyeR1nmkJ/Yf5xp
rx1q+GOE663pXId1/MI6BDMMv2UkF7o5eElFp5hoY0nGRp6xaFE6jmFYrc5cGaVvCA7XsMEL1nDu
wd2Cl8XBbs+bmzxQd4X4BnyAnyevswH1i0ntJbzqG6bpmrSjKHq7d6DWI7pyn4vrhKmQM0mNdkbW
+/NaRVLqtka1ybxd00Z9F55Dj+F+3ERsTHYir91sK29s0j4bQKty7xyQVSHUw0gUtQ2Z6qtfco4b
6COdjP/cxn6RP9vdnwK4oMSL2rb0CZEhhGbfMWnHoLvZFMsHb7TgiPZqHx74aTqcSiQOeLN9kN6D
1kXY2XEeWNPvA2km5ISgf7DTaIhy4isuor1DV+oYHEcmzD18CMmb97BbxdqOoc/weTklGaWRsS0+
yTUwLrYSx3OYEQIlsywik59tsyB7JkkHdMYzpYpM6n40s5e0QVsNCX9KXzif3B3OV5yx9eE9unZU
zvZj4/PO9N+uWz64seN0D5MXyAhvpcKj6YqxS565KqQvTs5sZIv7LbBH5epOIQFdEx1E0xeFNSKW
ECuyVx4fkSKorrQpfRQKx2Xm3UHMbDhElV7lH1ptiW5spOYPfw3c7Q40/TRNN7Qxo4EeGqjnaJiA
gk6VmWwC0+XRtjsUtHT3OH7t5E9h2NAu5gTkxQds5gU/St1+Z/zmELxHGPaMLruyf5j+HHoq2t+l
etrGFNHjqdBAJn0n9v8IPY97Ik/5VCgTLlABHYsiKYZLiTts6d1mLH/W6mFxHCCZuH0KDSxWGYv1
SN0e+gVv5+BKXzW2l32FAs6WlaQV0iOJ6H9qEkSgugDh4WQBi1vey+Q2MOK8cMsPixNay8HiriKP
SwvUmExmuroH5nZP9gC8496ptubirnYPWqgvJJyt0NdKbQNMKIcnUt8bLnJTpwFhMkhyO/0owUAd
Abm++sU8nd3snploIpzULGQ62SdmYRAqjyf3/EFdCY9gkRKQ+wrKlpNHGjItnQqdOOYuRGatAfsK
XZUVmh+oZ7owDsNoGa4OssrVXSAklc9yqhxG5T1uvHO0J681Zpsin6Qg1yHGuwfNJb7DDRps2BCN
yZlOCwWJi/R09xBMdzTQWHP81HSrx74OHq16hWtQom0OryVQjMpFoM/suC6fuH7gh9q+bkRupqIJ
JzSH2FbSLYJZgJkPW/rCSEf3SYHlXKwiriS+FSan2Up+hfBvwIOedsJQdR/RPpytx1KHcF5G5dYg
LCsHUuZVAM4jLonmLpuM2J1MasVuf+4WtIn4xtZcySTj2OeGp3n5HK/Pw3yb3cNC5u25YFHAH6uK
Xx3dG8U5kiC7xy3IJXePr0Q5QndyjWz6TywPc1kLY0XUQKYnXd2rggjFNWtXri1yq78UpXDHfj9X
aZpGUUpXLQrbFKjezlWnvFTWequieE32/NK5eyTkATTsBfqdE0DQ+FhnrgmCLaicGmJ0ycH56xZi
YguV9CJQhtWHRLU9xzZKHzBJp6+lPUk3MmZH6hb0A+BmkuhDa1XyEolOaSr60CgYjI14PTz3yIvg
U09zFZLYADMLin59eP5D/B7gzeKE5Ri8syasMO2ICqSBBxxn7l3AbsBD0efKwxZ+EzcE8vfevbvv
w8yMj8B0F/gkAALzkY1lO3mgDp5gTYAaDBtX9lX/0idSX1PnhYEFlh1PLupATXJ18vARneM0NgaE
rA7j0GXgQEOQnHVwDM9DaiRh3T8HhLPXaTnMV2lsLfd+Nb9s8mkxvXUFLaCcyf4aB649SwR55ZCF
37W8Z3AfHhNYEZMWvsftcn6PyeNHeci+Hj0gOWE2FucBpjmuAiP2yuY2KHsNtymhawOr4b3cV0SO
KSlRxrBb+kJa+kjybqtnjswRPmB+45ldnF42aniOc+S015ApR/MbbHSf4oGeyHPbMbuPoULDCUqb
LsnroOzgLtF7QGC9exA2kucUMvAI/tCA5HX0CrSI1DO6wG8WlZcBWl8DaXy5RkzlErea5NQXnaXX
BZ6dtPz6GAuMnrPL4P5q46gk7Cs4xYTHUE+OqwK6LU5/LuagftpVe3l08+sk64sORehLQWuxXzbi
PMCltbPxOjJHp/mdtTXZwGUnc72OXkkdnghVJN9K5k3IUtPwt7V775rhYXIUFjaR3qNQHGMggDjv
2r2M91yhGRYhB499v0oYaMWKzqEBe7ZPass/d2HrxzIKt4AoqFf0TPwWODIxstKwGdA3xjXLwdpf
u1h1qsk60OgQsnHlKaclfbV6EqXYmQttGakgEWxHl7DcvoS3G7OGkekL3RJG0lDj7z4t0Vj7yGhb
0OQCmYrAnvD1CpSIYjhbwLDlrTv1/NgtKLVeg8zntjlutXp1YmMeQNY/AfMV6B6uZlGGTBE47hwM
0+AyZyrBZmPl826I3MfqwOxcEUitsQohm+vVXSZrXx2QRA2q4Ew/nz69DDGl7d+Ta9jqnMMWs5uw
LiDtdwie4ckrozN8UK2j+Qe07U/Q0yW6kRM/CkwrPm9FXxCZBJkJOLzADNaBklT0MVIRZkHDjTHC
EYtEFOrzS4DvV/RM1iOcAZNjvxlhduE9wwJ65D5OXYjjeDZX0POfUSs2wLwWdDQhXFF8UKcAk6SO
FaofZnDz8bWmx34fnzwlscJieY2MxbWP/gfK3/nzuG6TcsfTcflcFtOsL+LAEdZYMxLIH89F0Xlw
QOybq7TzJGD1TjNrK38VUclSxFESCiZln8j82icaQhsk2wRXSeGjp/+ovwA34etSDTkGHYZaIsGI
wt16qw6KMdR5BAWP7iGeftAnSZNmhfLZ6tvBkVSrFNZLUr4emWd+HZzQHpJF1+jLgeyQJUo+r/E1
JFdKQyG9le2mh5YJOjGEKiQygTy4zuHPRM3sHmFm0cO0GPvpVoDwofJEE2Lp3zrFoBoVHCsQmQ0N
6gndZ2j5x6gVCOZbmShdktdG99ChBSC0enkGC+swyqNjp4iOEwrOEWcZIrO8jyXcxOzkG3WsCP+S
c6KPuQiSSv6ji3F0cqOZXqGE1r5mzmus9bKu2UFREsni7RLlHBYqScJXl1dHesyU29WCppCqnZFR
HuS+AF5lMR6L7DLChw29e/uTPAUuZKlveQzQMN8oPTsiQk5O3QOGemfvBlr8wBKIv7rI2iBKfAYP
P2OZPXWwndmS5lt3Z+v25cNAxuOhawrK5PVLNvJ7U/yvKAIdjonYQKWrS0fO8d9kZFNfbUWtjPUE
+5ugpp2un3VA2dGVWn5VkYJoKzgFeKvhJFaGN+ceIyCd1RSY71HNOEgdzilPQnaWaIoO5KfJH4Ch
MYOsx8SlFu7BB9AB6B4A/cIforORJN2AB1d9XD44hjC6x1m3IvMfWginLA/Xm9emNfktPpD/EiXA
pZItybBsTTENw3yTVFzqOn08L6f1hBMOyxVLGB2O6qZkuzy0e4o4aItWkzWp9l/C7r+i7rdPfgtM
zmamHFs1n6wFtAKwAFLWAsqXhpkvB8B0mFTCnouAtU+LVWIvz7/ISRTxCW9vGZ6koViocxXpL8DL
+ny93Z9HroAeJxo6uAq2MYISlu40oBXpEjJnoXvUM+SxYr0NCOp/k3/9JWDmMXAFuAQY4iVIb1ic
9HR/2a36bpPWbEOL35FwRKtMuT5rAx/45azzl0jvvx8mv0nNDrcWPWXyzcZDuO6zQW9eO/tXqeg/
H+v/3pEsItI/jlPne2rD+eFDnrsrgECEomzOjx5d3AOdlNGKo7FCHjht/zyg/lJpvt3b25xtnS+m
nBcNlhYcxNr7T71nDiUO9cpvetB/vTEVIIFiiZiaXov/3p+VprbZGCXCqO7p00xaH63VfoTtBGq7
n+/oX3NTVVFnaXhQA354+yD1tG+y/elkT4xuFqGUGR0Sydd+uZ2/hNk8tj8/5O2x3UwVrs+RD3nG
5dQYU+ce/HwX3+/7fZqpGp4dEgcQ2zbf5LN1UeEg98zsSZGUJWoSh5p+tik+FXYmzvpkFKVfTj26
EK399JFiHvwxBJvDs9KrbG9PqgUxYXKdyv0jFS1zo8zKmJOF6EWgC/C8y1f6hn8/D+rgsSl31vIy
KWNCSOqqXkn5k5ps3wgPXotsb/1BD1bX8C+xsciS25hUxNDstMbnrwf/OWmLunsIfnl2/1okDZC3
4vhmypoibvSPG7HMMj8f9Kc1qTuvqFoaMVaHXukiQRlJnHt+MRj91xQyaCAAVIgs3tLfHlt9Kl7m
6fCwJlW0d9FkYFp7CJ/hb0u//K9l6M/PEQP/j7s6cYo1y/vdorXuRAsuaM4hHNVplajdE2aip7ZJ
s8+9rS7P85+f5283+LbYGg8zfVxSbpBjZ1CE52mJqxLK0eXPH/PPG4QaxsqOTt+S3lsLiv0zt/Nj
bk1w5BmQXuRoZftUzH3TW1KfnWBCkeC9Ff/ysf9aef/42PfGgHx9zbRK5WMPkcXh8NgTnIyd8BQo
o9LXILH88oH/WqH+/MC3FercaId967hH/znLZwCL8RUGnxWcEgQmUBplzgnUl8Kz/1vcov5rhoPV
pCMfyapMZ8J/h5CmPFrSuTHNCc2YWG6vB/bI5p2e6bB/JcWKcjqQizJQ52n0YSU4udMtwKGFc0fW
XY8qJBRPzj44+wI9+fmh/GtwA+jTMSDWDcN47xY4y8pFKx6pNSGRQOcmNo++Gv38EfI/7/6PzxDX
8McEssrauj3Xa3OSRUosOgrwRnFFU+28A+OXburU/z9+4tuUPaaytj6lLXOiAIp4OhyZyUrUc4km
tSZQB1ACkl9Hlxg976s4ux+sSlY+U3oPjV4nvblkVmVO7g7ScvC8+/FurrSbbur+fHfGP5/n/37S
e1xkyeVTSQ9X2kndEkgIeiYMZjgR4Y7Tok3jo+YYvRQDKj74ZffZRSdGn7hAgdgBmRNH8UjZ0rQB
9kiQfvuiMZuqE6TXe3sqwMikienME7185BixVLkn/BO45FZ49VDQI4FRfwmHvs8ob08P4q9l8PCQ
Tf8FSLJex2dTSLUxUX1tV0d3OiIOEwyiFzaFVnDXl0kzoT3fwA2pg17v8UUxLF0ct6341Kt7dow1
6Lye2sv9cD36+XEr/3ixzF3RqaFCIpa+l88/hu9Bu18a5XFF/d7F0TIiSxgIrLnag6VEFuUyey6W
DdkMXHu3z/j1W4SqiEPNX4/mj89/G8yHm1lfDZXPv35BGMvY9K8zUkAh0PwxRzVt+ewiwS8WZ6wo
V5Takio4RMCkn+HPD+K7aeqvC8HIGyk7h0wStf+dx3Up2Y8iK42JuwB1AtmjT9sq1qUwPGnRxfIh
8qMdcA8GmmggDnZbemo8r+expHtOz4lhOWEIEmKC40x1WKyi/2l4Ymi59EExI93Pn6/4XyuPcB74
/1f8vsWcz7ldSI+zMQGIuBS5hcFJctW52nn11ot9mCU10RT86//jx75tNNYtbY7q+WJMKA8Hr6iM
7fl1qnGqnmRJ2bG7VzK5HNWuv2xw31DSH16Q/hYda5dSu1cKt7tIuvyPF9Sf8Fb6K98lYeG6SXfR
XflYc3f7k02fFwbRJWq3hUEMsKIljkwkKWLO0LwqmKph6MSOB2jECzzhieOE8fDeDofJ8Jfn9a8R
jjcFB0sWTp0SwH8Hlq6W+/xsH4yJPM4GzWQ/rjZ13BquCWmfc5KAv2wP/1xsNBlHDgk8Hb2cb89J
sZWqPpqaPkngwzB0NzCsGcKGs9qyLH4/jWWP/zFQp5CPBLzoN/iV8o+TDP1fYCcwqya6fI9e98fr
qZUpL53jksBLCXiD4l2B71QhJOnk5q99aYDJemhFWXjsG7AOOIRqCdTI3/ZnMW/fh40I/mSIqZIq
yW9HHklS9+rzRqsHkBzwamxfUPdGD6gyphPMMUb5mv3ywv9xKAUibUi6rIPpVu23T1SzvZlXN5rI
Th1pdgxfYePc6fdDn/3LlPjH4gmiyVAwMedd66Av/zu0rENLKSx44JPm1i5SlOu3kfWFkd4zeNJ8
U/vycdGa5bhvIjJ7eXntkTCmhfcAYMNpWVhO06z2881rf+8n9PxpDC+yOP943K2qIPLNrNekNoMr
Z/+m3WwVOP60A0Cwp/m/CgrAkWc3PztHSk2CoLG0KGxdsIOHLzHV0I+eUSxpaPF8kuoPNHHj/BPN
aPFphYdhSm8moAPduW72K9aateT9fAvfAMf/jhjTMGGJaqbNjNX0t6e6ruxrlqdmM0FdXzVOukMq
gDDuiTusd/uy4hcmuNo46z/Znsbs1NnsRY64RS9ye49IbKOMyEbsfrmov2eUadgGS4hmmLKC8eZ/
X/XduMnNK6+aSeUeoK3R8Nux4tPEApVAxxWwbMqyAY1KsUpq0w6KAaIjkcRnafz5Sv6GIjO2bS5C
I5whlrHf1rPsaSnFIeNKaPHIvXyEly06PLn9GD931NSpHZaIVmla4g3udJyZtc8HwdkUr+BJ06uH
l5XM79DHszv2U3SeG6QGGaUhyukXrzW4htPf4i9ZXNL7G6XTy8TfCStQ1sb/Przb8WDcT+u8mdSq
AzSGrvcHtJexAgQVQSRDkx30Q5+1Pn9PuPw9H3haNlQEjXwiU/UtzXcpX0dTKq0bm3TjXzDvNbB6
uLc/6U+u4FkQl35/C+8ErK0D2j/9NNR9hTqWAaap4Etaj7VRqVuoHrz7eajzdJ08KBwFVh+3IJq0
aWNCS2K40gDaBQsbaQmHejbHd/ElUb2RWYP4dvXYastAJj56H/F0+kEOHDgS8Ewg5AOQbvoQN2BE
USGi+kM3T3vZDg+2AlELeXU6hmf0DAsEv2Cpi+9fX9XfRzbxvCyxeIC9wt/gv6+q9XrY9fNSNhOF
crjRlTunJTmgNKbzZ5f1mIn3jrGhqewx/S0V8v0q3kYJTaPs0DKNgTT/vUWAj8dLlx9pQ9Ood4qO
mCRQFv66dIwgDW1MnvDj8G+Bgmu2a4YAS+KyY4xPyZa8VLSeUBqlCnr1s2f7Odh/7OdUi6IGbHo6
QbjRVVGqiTKdPWgtL1N7UPklmhy5f06Uno4QJSyT8peIVv4bH/bWo/k2Uw+2Uev7Fv2k2qpqkK15
KdZ+tHI4zdF5di3m6tz6vC9VCiQr69JGOoqm+LrD/JMOeMRTFIVQBNzbD4B0qCiWokNiiINsTvtR
1s7Rn35VFlps9wathgBwxwYUkGSuYC9ObPqiaI6k+89pvltsEU3Rj4HY8dXWBnzCq6cobYx9Lv1i
d17UswpU/wyJif6lT5seOffMw85Fneofx2Wx1L+OOBq3UM72ij223I78df2kSNMM6xWhA/rASmtD
eKD0xbZzwi8HdWkt9ByPVvsoRoy1QkLTsLOMEQQXWvu+eyz0VludFPMH9zipBug4zbkyVVGldFW7
Da+nmcrbnGalgd0/j+T++sPqKYC6sZ1erkf4Ob8QQXdRm5tc0vYyRU1CN+OJmvVAkxwWtfMG7b8M
qg2ijoiKH1r759X4O8P9PmgFb89AV8Jm9Z7iqE6qeTezw2Oij13uGg3Xi6aCQY5ydFf3bx/I/XJc
tLDTnl/6qP8Sw70kRVyPH/PDwOwfQ7Sd6Afw7GKLu9Eft31BUhhIk3zBkeIKm8SMy7GVmMFrpu/S
z3VyjVDmFhN9WmzpteHB8kRUta1hAryF+b35+QbRfv29eHNvksTmZzEzpbdRnFna+fl6PKQJGlUV
Vam+5T22xtgM56x1ZwG5XkfKOO+iDQrx7/qqOmmCgKu8OveqbWC1BT/o7OlgvObKVwkgmuADrShm
P7sDfN+X/0TM9vrcI6TRhocFxn8UF/XaVVYtnk/VucZwtTFjwmTNT5Mrb9dVF/qNtLXesYZq+5HT
/YppCq01iEM/r1/n0aVPuw0d+HUnnz13KHDuo8PnpS938mE+PfVVX+mmvdvohcyiRWfNAD5ZB6I9
iGIMe4LzxWFLfXw2HeqqSGCuU4v++fGpdDXBRHv5LezgcO1tK4KDdufG4QGcwcKDTvyUnFtPTqi+
DzWvmqhJs6H1CZ2Ds+5mAz087iBcBiU9bmBYYxlN6x0Z975/bTPsr0N9j8ya2n3utHrqvNnIq9qI
rdtQxs6U9JlLCxNmqr4aX0Iin+bj8HHr0HkAX+MQ3LE8A6bUfS1OrHcvRxlLCzTSyMTKhdR5OeMq
gVrGwKHHdz3Kt3fX/tC2QgHwpCP8kRw2YJM6rfgC5jU80UYnoz52T919eLr69FHKiA2yIU13wX2A
DpM0D1aZrCZn9zBcJ/vUT1G5I51Z0FiBoIzi+d7Zr55jbW6F184+pEBv46Q1f+2eE/piuwxslJbR
aXiMSqTIa09ZYdM2UEJ6UXD0ZpbXhAV2jNj3tat69axGWscwJNCDgQKT7eeRbokQ7r9T2ZKZxhBd
DNBhpv420JtTfpHLUrlRzLqd3JTwtjZCwKvYv2C4Q00YZCbSajqXm0nRpROh2Dyfq1Npx0d8hp5c
FnXKZx/d3/hAS9x2Yx+TozKzTWf7P14xAu4GXoqvl2d8ewSqXilmwq192d0IjcLcN+9JxWHxnmQ0
N4JFQMHeyIgSUUT3PsY1QDP3kTIsO8DcGlZZasXR7D58Xd0GlVX6y1nq+57fngkVF8JwQwflQH7q
v+HAvTbX6cm6axNheD9bUDfiWZwpVYi/c47jIDd6iaEA2Q1/GeyZ+BbIPnoMPEKYthwwRwCGnpzh
2vnihM9X+PUUgO4vMKm/MVBl6Tvt8tMli9f8R0btaFdXvL1eXHKvCM3+elp81Ytidv6StynGtDmw
96cH7D2+x1VHDdMuqqfe0Tu5xPTJaf4a2T1juJ4qXfrz6Uu4e3XH9NHkJWlAzyFJStLLAwXxdDq9
zGGRDp9DrQsYlIgRU78OUdO06liRNKhjtSenEA2PvWqRf6FsG+whlbd61FpirAz7j+3rswz1QTah
sT4qR/fuoZ9ihLfu6L3LfL20lq1escs9uX9BnZ4AFwXhnQ3Snjw4brSRvCxmTUf6UPuvxb6Dw/00
7dr902A/uAXF9NGBItTjdvPwFZnJaSyP0m46PUTP2Oo2NBZXCZ55Uwz9kMncY3wksZu6uPLymMCl
GhjIweqO3JHDdLWGtHAbcrAwR01cJwaJ9n2HBsbuq79eQdR8Bq2kWVirGjRrPZFDJTokypbccb/c
abHaP0X3EdIg3/S5a8hydk9B6aZFNzft3gfHwb1zW+hx1rt4eiyFio/gu5fGF6w3tIgyae7ZIM9R
sT3jc3iN2TE6l/5R6CKHTVInFzQj54Derohelo1Q0B02J9i2k91oNApGyNacNh5iKMvJxQhuKUrO
C+noxhepEcoj9LJilNCQ+2VFhYFDnagvgm0Uzw6AMgHqna1Wqw2ZR/HHdhCHy7bAUwtLmgX/bzGk
wOkJmpGYBSmZr8ne7fcXiGRdSN/8CCDSE9N9LbMgCwys5mgA5fu04NEhQSMhjY0T4Q5hrjEEAO+i
cGZ/IZbix4JO9pljfKGihYt6JttOx5snLAw2G5pAfWFfYIP/E/hsic2zdmfkbLm7hU0O7uxARaJ/
kluDuhwVcGmFvR91ISdF4AhPCXcYAaui8SqSvnnk4r+WRrpr4g0FqQXU7WmLtoeda/bNeVqtRE52
cm1PJtxrCpY5d3aI9lZ9k1sWx5I7MKgFD8BslzN0P22g34CQxMNOu3y3F7UrJLfCuVVIPemydq6Q
BmXuuXR24jmTgudBorgSwGKxBIuFZ8WCA1SUHyPcf8XbQtk55tuFU0uB4n/MbFrfN5b59BIn4tcw
qBJrUUnBWPwdlT9fwsme4zrnMcCA/vLUntOiwI+cQ4HGDQ89muRW7U7anlydCWcwIA/C+/KMhJH3
wpsQnFzhpyc+gZZUBJu8GXcXgBhlwceTaDeCerkbDLaDOTzDznz5AZN7+XBQG3NmFBpIaGnf6yc3
KfKlu912u7uE+FR1BvASjXZNcpsrE+xlBVPzLMRXez7YDTq9jwOZVHGBwPdprPn+kp2PdfvjA/Ee
MEm01k4Hfa0Abec88iPH05146+JCecRbwdYSeF5cuWPYhk/i/UsgLD0AqkQ0Rkc6jGd5WcLGFKhQ
SNkxXHHsAsTXli4RblEYgAkDPoGHXmKJHocn1GACRPw1Bnl9dqdT4e/48bG02rgoOMKqT/w3eqC1
54NoIrdBRIrnKN5qO2CcXrzBqNVeMW7Fo84AVoqxsOUT5wIAJBx4ywF3zqZycmBxA6cAc+zZbu4C
OGzvw9SR+F3xheTOO1HZTOnB2EOxMSfIkpnYEX3kkYBX08/Gb7YAKue+gIT9z7+LXzsFubDO5IEA
OEZteBgKxj0/sP0BUFJfiTcovmmW7dAchHRzHb7iNDqFVt9g6M5awyK6dfbDw+41NIc2glMOSerE
JrppgXCCsqiMJDKuaDLPW4w20YsSqeW0VJ8HWnIalT49WZND796pPu4TCV2qlqCWp587WwmtqJLI
3XJc9K0ekVvcjAgQDkNaONlOluf+00+jJ67s2WifWP1iQNt7DIlvBI6WxuuK3Hc2q+LTVOFYUdN1
AbDoSQeiND58KB25W+/sAQ+KNpXrHHFniKwcdcolzujg3PCrXL28JLAfNsEegD8/u7vfXXbrEcIP
5HGgzQYZ3sJmwOgZK6HQSV7n6rLYYCHYWc9vSfgaKKN6+XP8pvxdubQ0kku2LaFXpIL0Fr/p1b0F
g/6hTc5fzULu573HAsF9jNVz5V0SNaGStTpOjBDTFvfQU6EXlh0SYL/K2H67DvH7fwQgh8fxXLzE
dag0EuQfmPEKafP0CG9SYYy14nLQ+iXL/n1v70EP7i+QGy2y3sp3TvWPzzzlUiuvr3sNGcmxnRzb
3ZdP2Jo8Hf4ZUiwGV4vJBAY8c4plmEhNYN2L6OFwLlgucbBnBRh/DX+pvagiW/TTZb1VF/epdXk8
FC5rJmiAGPJsxDY2+f7rlWkvtkt2VOwtwP5NRal4imszUy/HYvLn4aH+fY5lePzxiN7SS9fDJd0/
Gq5FoAvFLsYe1od7LbYcsfhmLuHCYDlvvJu7pELD5YzHX1/w7MH1/3wt2j+HyP9ei/qWlbzrcrrX
71zLYkUZDU08kYVY6wgbRCQtFj2LEHo7YNPwsCmYjofCiuJzhqmQcBASYPAhVhY/X9Z3veKH1/UN
SPtjFBXXJi9PR/G6amIIEUsIjxQ8HL6reazSIUyaYJS34T2uxG9C6Ba7wUDsY+IejqhOeKtxOqSv
6xyIDZxwSdyOWMUNbgnnBWpfU4wXvni4eGR+ckMzcSxgAUcdAFTFAWV/5xxL/oN95H+2kt4UMzV4
6L/csSHOLz/d8dth4Xq/S7Vy4Y4hPfNFAoovaFp89ZkoI/E2oknmsFMdcHkhjJjGYhsQvsp43/w/
0s5ru20k6tJPhLWQQd4iMok5STdcJEWBBMCEQISnn6/UM/PbtEa8mFbbrZZlIVTVifvsDRX9eIxX
5fuIg+Z4+ZsQneh1ZhPjXTinz99XSP+3DcEmpoxtWGB0FfX7wP2xQmkWXZJT3NI450sYHD9GO6Gc
cUAalmBQ3OyU40QkdJjiYYNAnb1v2cRInLCPS7ZNAngZlTvorN1XTcefD/sf9/Zkf6OoidX2lXtb
C40dEWljikp2yfxwOIz3JILTKSITbQj9e1/UL0GbzSavXpC4yD8L+sdNPBnfc5Yo8h0Fy/mIsFRs
SqZZvv97GFOyDw7kAyoufICEAC3Y4WzBnXx2CJf7ItL9FKFuNW6/KAWrwrb8e1cm/LpQ9tHaerI9
Wpje6sdG49VYHKYRQTPrlHfOzmCAqRH6SZPPSR+52b443b/vmR+2DDx7OET6lDKN2Kfmi662i2JT
nYx5fXSkfdqXC0amf7+EMONPj0dzl5pJC5UMhKmfTlGY3pOibiQd4Gz9Fc1O833Ua7zfr/HTY/x5
jafGhCHVWiUXXEPvPbobInfpBTj31QWetm9yf8SWWXEBNWgGcveOpNvvT/AD+pf388dretqbYWpq
oSqLK5CBkDxpk2vXHCEBz3TKK5bpH3bcX9d6WnXjvEnq8HY0gHGVHkOA7nlAtuC8Kpp9w8H+WXro
tukWaSqUwE/LkidVZVSGoc8p5rvW+tq7HlKmi1qdVyHO/+NKdPahEKc/bD29vfxRZrkUt/V5MoBM
4C0lXbMcomRXfaEM/QMmi3VCteP/XOnp3TXpdcNWswgkcQOMJvMLxNE0QF52S5Lz9Qqx8O3u/32J
/3PBJwxjU1fGI442+F1Rd0BBkkweHmv+IZsMVsHAE2naooee0+RVLKL8EBf99bRPMVqS1ncFuIQI
HT/A7eDvDiSr28XX1ysozk9m8K9LPZnBe9yO1cuF59SD9Sc2V4SEQGSILr4DDKIJwkAP3mH+5Yln
sxfu/qcU4c8baD3FXe1rCRyl5ln71HJ5Ulg8cA848MMALZDZV3/Zfyfue+WVfhgt+mtHfYPf/nDb
dRif1ZLCM9gpEVGN5lM7WFGD8G42unS/mxlVWNtfdtN3nfuPi8lpU0j5nbdMAQZXLCKaDx6W6Hb1
/k4FYrt4ZdjE0fvtik9GAGiyIt0pIM+XIojaTYXfDcjXRVKx/P3plFfXejLTsvl4qJdSLCF7B9kl
1u6B3lGPvpL94k3+gFsQDg3EAq0vGb3Rp6OR57Ulh8yRz8mlRFg4nx4OtD9mBFO/P9WPD/XHhZ4O
Rr2xmiyRuZD+caH8GU1///E/urb/+fHW87avr5dHBXCcjBSWpstcqp3W+v/vEiLQ/mPTKfn5dtXP
XCL7OqGnAbnB1f/9Cj/aKdBAOvrC9Fu/jcsfVzibaX48b1R9fpoaQK4hCGSG9vdLKD8enf+5xnNe
pikPY1PHij6/jC9zStUUuWCwZWZX8AC+xFr8vOr/94n+TbdyQz6euRpm/+MDy0utkCoaSdHvj/Vj
LPDHU4mn/vPNMZGkS2Bz5qct/Wag8caH9WWNDff/7zJPViBMNCNOTjwOpLY9k1qzxmhx6Hz9fpUX
20B7Ov8n41TdI0kWceB5yKR7t2CE+vdLvHpfYt3+eF+Rkmwe54gHoQw+RTWd+jH8euA1f7/Mj0+C
Yq/SQs1YUY2nI5OcTpWlX2p9nn7GfUQ30RFiSPn3a/z4KH9c42npL9GlShuDWlSx1Ei5nHgegW+n
2NGrd79f6dXTPK2+Yd1CrdF4msKDyCVxpYmxfaWsIOztk58x5RblLYWZQwuH8vfCVC1Fy7Tmxhsb
iJZj5TROGrzKl36y+n9d5Wn5i4eVRdrjrs+lkdVXe3G/BC+3gA9hROP2EPVl4DQvlulfXQ0dnYY/
nkxY8D+2XFpGchNbV3F2UtTuUkHMCLxFgZg9fjM8pRfPlPfEy7oULKkNv/++duoPDoLk1DRUXB1I
6WcHYZyvtWKd8m8HLiKGD0SjvotieFdRoSMsE+qPW6b8vzsE9ufy9zv4KTf66w6eDsP5EReFIe7A
/NJWzKrS2gO9+HaXBNck9LS/X+4Hy/vX1Z6OhWXJcSIZGTHv1oSUx351GF79/KfDoNzUuMokfr60
l99v21cUoa9+/NM5kHP0euT294+nyQV94Yvt+FMG9Nf7eToCyuZ4KWWLC8B45Bc0OqmSiobXdCz6
PpSMVZ9+kU0c9GofvHq0p4OgUSQ5SQ+uLCIuESsLoEGFvqBEd5Bi161x2i+uKX7kP1blj80vLNsf
Z4+pxbpqai4pL6s+6M0ebFu/b7eX7/MpkNzkklVfz+xuKmIfOyrgtL1iOrK5PSDdALJIyvEaC6GL
bfb0ZIDSFQ0+WRGDf8sw/PFkN7V9wTe04XLuAJJ6qI4ZbBYIGB7fLgN4MWebKLii9qai2TlkGFkD
MFAHEPnqUEmkfgpd91KZY4hkJ4HZhAkgenhjCOULyzE/0swDgQwZa7g7Hqz3y0TqlfNWx1jK/XLX
nh8X6ur4cd+VE77L/Ah3ORiqtZzaqmCrdlKikKutgDKMbHMrgx1k+BkoVOSYkMTQq95Vc8010FZg
39GqBAJO5+/knOg9He1bYasM19Ds4CsnR6evSFe2BbO6c6YvKdv3olvJTmY4J0lQV2UI55VuAeVe
ERwtt41NQ4sFQrf1Fc49usE7FaYqOD0zUDfdEBx3uq/hr7To48KaXTiQkkofhW+cvRwILPL2mQ3X
MuRtmWyjskBH7OyqwNVNOxunh6sCCLFXvxrr175rHP8saMvU0DRUhMbZUyD/SKLWLZJPiogYxYc4
ICAA7vbHmkprf/1BosLwVGaPdqojqvbzu5D//Z7TYZDqg84qxWrRvUU8ecT3Fh656PRA+34/PpCY
7inVioqpaBOJLI6ivj05i17//Oh3qVuiDSy2bcCsX8iX6TEh4v7frYwgMQrtgL/Pn9BcmdPxn58d
MrRd5fP++LFTcjXRYafZPv3u/PCdyLyKkvCJBsEUvefEDYQ+M5XaisLx96eUjA+UtPeFOxhT9aFy
JoreFA14wCnF5bt7wjLx/QdYlLjx3D7gNhz0oqb/NR6gYrdBJgV04hPmjQaUoqE67dZjffbgUfbB
fvUfJoD0mAoPBQA0MoErEb32eozJilay3VtozoI/+/pC8Pg0QsavFAZwQv/CcJefX5+U2Sm0d/ha
QVOxsCdovX9+TkBsa9TCNT742mfoT0Qn52smkuPZ5ItOu1v0re5m2jag1GhDHM/fhp6uK27hk6SW
/shSgFVKe0b1Segvf1teOidcfXZzvgBXtd0SsKiYJfr8mryqT/3UrqKtahJ4CWU95XnbZQjjxKWw
I80ejmYJ5k2429FNhbZnLe21AUyLYuCAE3lFOAdSV6eWbPReb+BxQUwi7wO/myHoOzmIJziReGW9
ugvtUT+anMFygDUsHXrMdLBrkGMQDB4UGhaC15zXQaP8d3v8U6uixciObIioSzCe/G3yldq0NvqZ
B7qts69yWQ+zDysXdIQFUzGhcyPgzxxoOevS2UCNLDspctfILHxCvKev08lNtxFqKTMH0lb95pVG
cIw9WJOZh+FB4HX+/X5/is/+ut+n6KgOizxWTO43ZAimVzPEYBIeFkEGCdzprTWvJu3FaSC9jWU/
6ya9Y0+ws7THbSiWfr+TH4bNWwzSUYBlpFsBrv/kLJu0rVxbG9RGGmBdp+lxLq3LodFHZOMQToB7
vW9u9kW2tTcDJvdP+FsxxoDgLp0KyKNyiGfJ1UFMAHCwYGXdqQAhKFAxFvUipP1vzu7JVgo2mzZz
WYYYmXmK8SrjqEv3i6LMj/P2WhkUb2WQzs/Tesv8TgCjN/APbf7YI82CwDE+qt0xYdIHkr1rTZt3
fZjOy2n2AYkbYjMHBZcSuzq7elF1ml34dhqYI32/GamAonESGbD509wcbTq0QHuMhAO5Y+unfWWa
7Y9LFCansBc77T7EH1CiZQMGUsbmDiVSVELKQINVruXqKFDWA9yI8XXspF7ki28E+B1UX/A3SnBi
rkFYgMTq1UHrowBZl3ktL+mgJvQmdWC+C1pD6z3bZUuzF3VbQ6lb73i12vzFHvghqYTyRdYY5BHR
xXO2cLK0TXzPLoooi4kP4YB2wLR2AKXm86mAgwVjBh3f37eLRY7p/O+DIEf88/vN6OKoPi8zjVAL
LUKT7fhcFnqkTag9LG4GEBv3s1aDtWBR2s2vjo29D/AqUwE0ihHGxfMsWv4CcSsBNrg4L9uP/3Hz
/3M7NCggU2JCy9Cedl1SHzPaSCnvZhd3JFsZUFKf795kp2/hBMQHMuM4DADx9BsT52sGbSN4KdEs
7lOtpWT78fEm4HUKAjyxh4vDu/P/H9AWOwjNMF5PZ5Pf/jcybifAfyGXApt+YhsxCNK2YE+9ov4K
qyyIthH494qmAlJ4UM5yIdBimBEGx1JAUih/pM5JcaEJhywYulJmPGTd6UD6nPQU9j5TCJ/KMjJt
pXZuX4Q/VA+1L/lhnzm18MGPbgcAQqG7AeRo8Ux4AQ95ZN/4hlkI2WSW5U00Uixwk+1vqKJQnb6g
mUk4POENwHAFWgzFB+/E9CGffJMGuDUEAjO0dMEEBOxlFuyGoscJV4fnE4rNv28l1fhxY4NyZli1
1dKxHn+7heOjnYZqnCnz85Ii4/qIoBBTXYQUd4c3Vg6bHZ4hNtCRQGbs+nbbnd7Oh2JxGrY+Tghm
7E+rdvc8iqCtWsUgwAVMoqGVM1KhbGAFNb9xd5seKwZwc0QkdXfHIFQ5OuK9sOTf/7KwoLyFNPFh
Oh4TsIDVCcDPDQcBY1ds7Brd6B2T17HXJbKm70+Y1zBUy3+Kt8S9uPzhSAR/VKunDT8MBKg4k2AC
CHUCbxAMcm/1DTwEsnl32E4iBhwfLCewRfuDwITl+C8v4bNeSn19QKd6AW6jNxPQOpUPYA6pwx+n
DoNsw/d3mgvDHuBD/uJituBTgSukZzU7el+zrUAoChCj6rcDUPy+0PhEtqAbjgW4kbArtRf38W0C
s7bg6yZJYbwnIbmgXBU6j8qGhPAjez1Nr/5QtxKwf0iZoB0TXZqnNbcsKQmNStgPholc2TsCRBWw
W7TI+ukohp51NBJnTKShHBAHyDWficT0vw/42QENiDRVgHa/CQs4miwLtBkeY3P8imZIbMM7HAG2
nQ5InsWzgz4FL/IdC+8FiFSgT09OMKZv0rIzOCgZtGVgECbcrvj2LQ0qYbM4D6EL/a8IGbEfG4Y/
yu8vi9PB27P1DoQbbgpdZexCTY1oC8oOLqtCYCrwNr8fGuOHhB2ZZUpH4FKYgX4+M/Lxei8jcyMD
8RLtUvIR9lPo+aQGb5jjK+YXjNkqGHfZ3fNgsBqI1t4A5Nm298X5z93+bDLbep2JMIMv7u5foUG9
BfOHKcb/qbJSH/x7dZPjPUmbjSWTeIt76y/XGFeSGRqrgQj5BcMSkB3QSBMIZH9/NQxH/eCb/rz6
U50mMdRrnSUES66B4Qcp/kG3c03gD/r5rXbeBBiEKSI2DsjtgeLXnsBa4TDmnNbKZtshueHtOM/C
zdIgqOzVajBQaAnTjhbZksi1BFyYrwI4ddk78vobvDaEMDMB2fnf2AVAq9qeid02eCc/EHiyyWwY
d4eTrwl+h2xS+PDlBAf0waptnIkG//CE0z0Y7Af8VG/29WJpFFkErc+ukqWhrWWYIp54KjKF5a24
y/eEUUX0u76idbpKcidhotx0EFRBFDQCmB27N5QIGbbFeJCP+yaHNLflZcjILK/jDEmuSCS/IcL/
IbtJLt+/QTUb8MICM73NuozZhiRzKb+jGeDdho23vUxTGxE+0NMC/70VYzm9Bb8PUDvgAPEB2aLc
AchgfSOGBRC6hdcWvwtfp+FowZDz6ViRbANC6JNsI+nVfbGLvvfoX+/JgPKnjR4p3HSgdYynkDu/
AB1K2OVzK/YtdYAn0kYF3XPLhXlfFbQjzANCrXDCBDV9qJ8+0KRCL9DqPHayE66uS9mrELUbQ0kM
mc/oBtu56WegP3Un0myZAR3kPRhsWqBAU+21fTJHSGtiWk46T2EwX5rBscuwNOq3g+RQrvL3+xc3
EdedKyEHDOJ2rjsmEwk9ptDTmTG8bHVb66seavJdpUSHC6BGTtWFWwbhD30nhmJRqwNk0NobBt6i
LtQICJsRdsQp8pu2yqNQWsp7ZXubLk8l+o5uu1eEQf0I9HbQ3IfwghJzJ2VHsbzzzkAbbvXitX+D
lv5+7aBaYCKACxTnQMrzt+nQz9ewHcV5OS97x64Ez68vda5QvdaBzNBGuuaLHZU3c+w+oObPfb1H
TgY5jg4Tdu6jrdM1/GwiCI2z4OJrnRvC11mQ+Noqgt/zHigdZcUYs6dBpKy56NS5mnvzxcB5Ftz5
PsYNduL7ykXsPUYQp3rF5OKKMSP5jb/bwaUEQCx7qPtB4yF5aUd3Da/wgV17Z5eqhVf3L9AOJ4EA
1N5AtMudY+/G/wnV8MhD3NK9+jLS4lLwWELeRGcb3S3oj6/dGi+dDWTmDNuB8NjiQ4eDNOuqfgNF
svg79266FV9XwWJVno5nlwLTZxiQdqnKmFrM9cqOYIV9qRNt/WM6jL/X5ulIHKX4oklqUc5zHy7i
deqrgQg3EWULcj/qRoOoK7MMaiCWKedPc7/uff8JXyt7/30fi0gGmPrharNod8Kl+BPky5nPUT/E
z617t8EmMFiSxBdU3K2uJuCvJ1jdxC/LM+cpHLE59Nc5K/DonMBh5pBgi69Gu5r/Pvh6DMl23omD
R8f8zDspn6VwepuorqTQY192lqd3La+ZxqVjws8i/rLhqXOVpF6ehbBeV1MDdonSR63S133TNxzK
JR6Eck7iiZecsrRiuZneYHIDJrdutitQAxafWV09RLRD6xqfx8CAovg7bkCQomBtxJ4Q8uhI3fF5
zVcoYcHKz8fvh8n6Rkr8dZhEZiZTMDA1FaLZZwBMW2pd5cu91cyUVmC0EEjwI3VQp/6m8s7MmJpO
ZCAz52fn4Ja6am1rBAOSV6PAJUNskSJ0pPaQzxPqZZg/6sRue4DbOMGx0vibuHOOuxg94zoy0okV
D04MyGbdTBpfGW99OK2bn5XdRnUq1dMkWNKNAbKYmyWe5gKtNraztAFGoEWG2ncDDVntqCQuQVq4
V+TrUJZD7+dC4GrXcrBhDSYZNq1wpLUYrrtBLZjZkio0QU+xZxFyb69oGvQZQFZWcf+6FZKdGSWj
twQhSebV3lD8TC+oTjmnZCjDHPKhju9hL7kHjMbDIMUoiGetjEHMSBeSGxQQV033+BBCoxnyZZav
5V5O9qU6l5ExUBAhXTDdj6YYNbmzS61gMyoSRyRy6FDui7QrVV7r4RjTAmk+pO5Wh7YTTs4fFror
6v5Cnx5dFtOXsMuxY958dM1uuU3xhsfAetNh2jCetbG1XqHYrdS9TfNrX0EEj7BC8rkOI/gVU+7D
mMooXQQUYt+MTylxciGRXNfdkDVmwh03wURJE5zuPVXr3KkO+gaVjl6DfJx3Q950VC1ROcdVtyGw
epcwY0uqK8oWooFylNZ2wp1QXFWdFH2Rr+NSmzxqiAw2zKWL03N/k6vAQNusdG6yHVZBcbMNFvJT
AZG8cTWU4IPdueVV6D5VsC+0wxHMHUKjWGcqKnSQj2MhN5zMNwU9ZCShoIGWnOtCs2yYWuXT5PZ+
Q+clfGNNUCYMxcapW67MxG7kEqKgF2YNKy79ZmXO7TG+vyGiMbpWnfbZiaVhZtoXFy21o2Zny3zd
fEKTfQlQOG850Hn3sz4TNohweiSeFHyHaMqVB7bFrvpK+tYQcogWOREnQxMT6MfPazFldFhlKhKm
hYSRUyjRl/nRbi3VBF0HlFQYyAfPnK8ImfbxIRMa9aPWV3vvXwYh+TRTR8iBrZPPPHe4a7YoMixo
vPGXGpi5/eYoMh7GwT32XE034EiNFDFNOzr7MICTseCovVPSI0+bpr5J3aX0GCWky5Myi4WeoAvV
hTTKalg/rVn04DFvCt2SQP4wQ5u1R060YG/sQY+uH129cLPpvXK4MVSGN2iGeJbRQXMarpiic/tS
DDiwmbZSnTNKPA+HkVbhHFfW7rGSlmboSXXnfHGuFW4xpCTryHE/Uj2iECHRd1G9uM9Stf1L3q3a
3YIuADrFqEnJPdQHFUb+wiHPh4hfi2qRgsqpfVxXmVtguxEcZ+QfVTXIwPs1PA28uzJoFI99ATWM
bvWNAaQBEBO3RcCTM3i25Dfjq/L2Bp0rREMRUfGss8spqAebyL9mrobGB/JWVCAL+1r2WALddI6j
tEO5Ue5WQc28OcYLQQ15WphusTJ9SusGKmZk0i3S8L506qEUC/1/7V/HZjKqAbDrdmsa7yCdfy8f
vRaqBZdAduGfSpb6mlujlVUSTXFTIeZEtfcGUUbhqMxTFoOmJ6EDuqxazgkWFWR0Tcgae80BIijU
ABSgxGgVM8GHBDjiYtWC76CvhtHEALRc4rZ4jFBqgNY2Y6DMzpmC7yraptu4qwmRP9nNp1JX3/Gd
FXOCeeic9xx2zbTjzM23Bup2MBkJrWvkf+kMFk5y61dQEMedZAnVgRiDxAAwVr6xOfpCsxlDTvuh
2w72uEfElu+iX/fYFhv/cXWQsDW2vGk570Q3R+2fzG7zkdfvxTjpVFrvgixe6smSe0WmZxvnjnzs
o20XIVbrHKFwDVC0aj64uwfSvY/gDEHQ1WuW/LRH0tmEgbLcGJ2EH9XwHfBkpSVv1DMOMHzVKowG
eeldIMs3ukfethQYvP26/8CroUjFCudHp0D2Gp3aLntlnwz3xUDeG1+XSbR4UIEw3cYaIB5fUtCL
ndp8C/1KQzwQ5cj+IwoU0o/KU3hh906OHvQKhhOMKiWTlIrPDNSE3LxTHqA91/I35Yg+7s0xhzA9
LWhY5hQJJnyjNK8iT+ped3RhqrDX1ocYACePggvMBF1avjlHDLV1dF5Rd6Oaf3UMw22aoKFcl3qn
ZiAp/VvVU6klvWqcQ+38nCR+Bw6oD7Sg3kIW9ameWsrHKNrc283suvEUc3GT/GbPwWWu/ZZ1yi3N
3xjyjcxHygmbKBOQI3RD2QMztcOMtCRPWPILJtrJvOLar6uFqXRqxo6vjV1ePPmrMQ78lFMHOkXG
T6nErGunemApqQWFQ9lrj2RPqmZs49zLsHOnaxBpOMhNsDm7UHogm+MnKE1pPRy9CkEKjrqUvKxy
yZiIYOQtuVXJFj4OI4R9mXWGQQTV1sZVAzSzStM2pLdafUOmkmjzGGSWc54+SEFNnyCldZxsQv86
KVE4QZyWpP7i6KcejqAovTDsyqgtfjxoRHl55ui4NiMArlTtUlpY1H5VLyUhVPsapFGRE0+UQTMz
xJgoU6gd00GZbnPs8S5N+jAoLGDUqETUCC760dYaomK8kj7Ch3Odn49BkvkZRF2I+7LP9F1W2JxV
hrSg2EkfrlZ20OZaNEtDQ7zKKc9OVDM3e94bwTnIUXZ6iJUiosk5cJXLTT46D1p/GLRjR0K9eJTv
uF7H6Ej7Cwo+BFyIfDaefnwDuwBnV79ahCOi5n0a9q/ktYkn6GdV0g4UGdAoD3vEQNGI3wiizozV
0whuIRHmVvxhNz0yvdbAzmZcA6hJSIHd80f5UW0IyBDuydsE3OH42FcWCFahQkzbZFggadUnSWZj
xb127aINmO/Qhx0qb4+DNN48/M00np331UL8OOIOydmdD9Gtcw4T57LSiT8sLzxEq6aHgMNnTUk+
tA6hNo0YF0Ni70yN044Y878f7hp501lDesy/UQ1CU6zlXludSEUgzuVMx4V9ZxickuLNLvVlMWdK
N4Tb9LRH1Vv5CimhmnYLlMMQI4hBmFbLbIzHKSEUiP0KU4qwXS6QrNbdQSM5jKfHtntF+hlJGFRS
VQqJ+aJYhaUfohrkGe/S1X+0mJuO7HIndfOyA3zD0fFLLRvCOKSqUX/MDRQ73bMPhe/NN43upemd
MLtQEpSeGcLmEloBX8ibuXzvKbxURpuToN0EBZXM1qpalCN6vZlOoHVetpNPer/K+PfUA3WAnyyI
0pYF9ZypwxT9dx6vhsdWbVRyM6tG1Vo9u+22jYQAIpdUNLyMoX2K/GilCznizL5oS8oK3Zbhwzm0
V4PE8MxATlxMDrKzWJWaHnHsWpCSVZwfOPMz4j4Rjlk79OCc+KtYphp/h2dCTKw0/Xp4zf3qvEio
bMTBBt8JDpNADHUUt8Ttd6WPeI7rwjNLE+J1gshl2PgWBRaqMt3NGHOh2pao2jzGHFCiGtx/07dW
5nv8cSK5znb1yuJY+tYMiari5lAUiuaPMTrCZDq1f2sF2ppHtwhZjVE1wubfV9WIE0ZwerRJUECQ
LSvQCyjQj1Kyiam2uyG3fnKMQQkZwqGkcwlunL7/Fz0lwlLaStXu1nYVw4YUrmNhXbYlnmbfbjlR
J19SzOEm4ZPMl/mX6u/Rcm+ObwUunuefQqXQ0fptio7701xXUYd8LCQ0hghGkqXUdBTJs5Z8vUKx
e5LDy5y5DYHxeuOjzLfxpUmaYLZc82JfRyE4QZ3zjzRKu0RWqCRsy5xLD6nSvYo/TyBbcy0J6jXE
jH1eKcYPUFst+MvcFBIOFNd4JN1Oy8mJc0ZEjnJx2y939z62jXNHH6KqnIfp6B0RJdztTBsv7pon
74x3+hLHSQafH5RW+YvyMcIWL3buUwUqP0pZVT/MZnZmMlXz1JuTYqoxRnbZR1Zphl3M52Qi+skp
tsiwkfTZGtgkeknbFpsPrsy4H1PY6/FXyTFwg7S6E2ppoZfqzqU1hVPTOG2jk9vA5bXSdthMQs8w
Qlv97skiY1Wm1U6irHh+g+sNGbx7UL+H7WUYD2/95uhcOkrhm6UDfAvGKuR4o3R2LW307YbCEKPf
BvMs0D3Syu4NNWcFForGyR1CswuDPpcORV+3ufUwnvGb3g3nSb/1WRsuZ+hedbHfUcu+wQ7OJ6Xd
XrVKh+SYPagROyI2esMjVzsyt3CiovQpfGSAa2zdBt+e0gaNvG6tCXXJF+6qeyOPitlkwyol0u4m
XzUak4gwjfaxDr8e9DkLXFfNYNmyOAMBsbGraepspHcT2SqKCKOkPbjltKRiF6Uwo5s7Wtw/GrMW
ct3vwlLyayX+ex7Vok8GBR1W7w3dopaPLO1K0uyaiN5DaUaBU7XDbqWmi6qel+ndyGs/3ngx/CHy
WC1SZ2+jj5QjOrGU67KTsMcoFkde3cZE2wUk8Jjkhczky45EAr5/77aoLtNQx1ZbiA2AqJtyGH43
qN+w9H9KOYz6GboC2QKEcH/bU6mQmiSrH80swULmmZuQ7QsiUXWoac4FiYeQYLirQfICkhiFMEdb
ZyJRJPmNNHxoAI/akXIqAtUTQpR6PD3PdcS2kB1711Htw4LAexJdXCSqJfxV3M0yt25376YnfE+N
crqQK5Pt84uSr/aDp9Bko90WUEkNgMtTuyaLzIjhqSvqx7W4YSl05S3pPmk+RHbS6IqPUNk3whAq
WGEKa+t0Zs5NxMUJ73HMsJ5tz2chZItXjje2YdptqHdCJ3rVW1K/gQRPy6DJLRnYA8Asi7La38tg
1GGqWi1u9oQocNuJwmkLSCeQyrvb7JXUy9doANns1ehq64kX5oLS47g4obPV0UmwiITWYTNCmfNq
oYL68ImnQXYp6xDNRForIcebSKlrJAOCV7VZELwSw1HqP9WdxPSKWz/Nuxc052K3YqjYVVo2zhC2
ZQb+NSdvOu100K7sUuoeC/8O4DTyzjCDPbwWqqY7q1MIRikMDszDnHOLKgAh2ipd3ffXLhlftEXB
nnBvixcpiu5lK+eOsq0H1Rc6iqjmXDukk9h9Ez7Ijrna9MmoxEBti9ACJiB46AoEv+0UCiP4o+Qu
fmrIHqOAhZzypbFZmp5Gv5RBhWJdDOoLRvXyUUru7ZDtUgjUR9cZ2/FK8HPlxxC67WG1S3vkzugH
70PIXdHUG5jQtk3zO8gIs+iE3p3tv7h1QJ222NJUTlyUm7Wo0xI9rBtwUTpWAIlwniMMbd6vpmS6
3MFcg22WkLcDgk6HnaTw8czpirrnjOdqv8lAHK2zd0XCGCZRYBxsOF1oKItUGAHkeE0yyJ26GUGY
I5MTU4IvvHZMwfdW9tpguKO1cgrarQPhv0a4ccc4RB7ntkQP1qly93ybSbS/qIVkXxXt9/UrQtTv
XO3vLQtbNno2dIlV/tGfIrFEi6yLfrnnszu1J0oFyxO9tHOgtQl13IcOOY+3iTqNzg5xNtDzGP6t
9vlfKIPJsrDptS/HPUNxI6SZIISkFlQgrUtG4Zb4EtXVaw+u6xpoyN2x2vhM54xAZOHg5pROayCj
6LsQlQWAv9BMfe8PI3HxDdIHZYOYadAu0/FC+PbuXNCL1xw986oa9LFTMDU/oz5GU6wm6UEI2IGo
U0WzAdZIzSlrX6UcrboZhFosz9Epj54oj2LDjg4ZFSSGdcoZcSiOojZPyPy7Wf7BHoiXa5Ahg9SE
+/yp09263MP78SLzcr+yZbkl5D4Yq+IAeS9GdgMEAPauEodofWCvrvNqW3yWM3N35QwSTu6xcHB2
NpGdBudR/qGu2vPfb9CwxB38vfwWFsvSBSu+rmutJ3TNvYSf4KFL9Qw/USWgjfx8vZnAH2fgq4Yh
SoIb24xFqC1v1ya1Ge+G/CZr36FwW30SyKRXlmJGVW5cWC71+Pxhn4Y6hKP1FxG7sia6uS+vQ5qT
JFWpWy/bo43lyr1qgKeioBh37mpwGmLFbwOUnjmNlxblRQ8kew75WnzhN+v+ZrDc9FdRaV1voKoW
9DnGOrYJrskR2FqUYIbE2CqfbIKmFZwpOcENyH5Ug2h+hIPXiVuZI1cfGW3iAr4kQv7rULq9PcoZ
hYds2rYWxcazLFRmpb7eXpUIZ9dOGk5zVODhd/JrdNsNx3h0m8JtH44XymZ55RRw5pDbGnajuPzo
o+GdOvdl7bUm5+FlcDeI9Cjdoinb6ly3MvtuH1PVWB27t/nxQjEUZs3r3QEzXw+x2lKrF/kSqtMO
Dq04zk/Z4mJ2jXuv6ZY0GcE6HqgfPPraqloZfd51+l68WZFzTuB5OZGK0sQAVzchw3UbMgCMDziZ
0lH6DQHlTv0UQtEWzKRfybJFaNCBnw/lof6e1CA8JP1HB2tZl/Yjt9MOeturxkZDlh6bcAq4A2Sw
okvnjCArR/njPrCcCHQZhgDcXB961F3zcJKZ3sWKt99KHV5dIs1b3wKKYzoi1z6YY22Yr8zPduSo
Y8oE2cJobJoF1Upbpe849xFWGQAGASvZVLLLd9GKp7sJcy7EtrvU9awep/cMWarxRsZiTNuL/CvW
ncekUL2wxCFcPsJZ+4QmJfEdu/LAulQOzMnt9xJRm/4dEV1EgoCaRMgRlW6CCi3z7ekknCVRQCTs
JX0wstISiT5XuADMy6lPdc3D9g3DQzWl4ZLAWTXXJs2w6W0yj8y+L09TJLw7sQsba0Z3DBQfPYhB
SjBwd1ujfGltPAqLBtLHqlPuGyhwrcXp/kYGydVS+iHp4LgTDU0p4JIPqCE4PFkvNjsG+oSbcTPE
02x8lZ4lLynvJ/3TnBVYsWA5kxUaww80jDGiTeNQaLjPibLbvduSGTngtDsVwhxm19qflJs3exRb
2yI2mpN75Zw7SBEH+RT3hR+zKvRoaf+8pUPCQLxXOZLem0W+TOCpe/CNrVmNhpYw8zCp1/Nrl83Q
baGuQm0B8gdT8aIJ1NR9MyAY8rMZ3i0DmjVOe6adTC8fRSe9wygdzhTIvxu6xG1/g6inEcDXSo2a
pTopzi0wh7QhLfcsIL18ZhhO2dc4NUTxfcrbR4ibQ0eBWi92cNaSS62I7QiWc5uAKmk7Um0DCPbN
91Ain/STKfnpbYlOb5+Qn1mQsvZwqzTFknECI9qlpzHWcvtfhJ3XcuvakYafCFXI4ZZIzKRIURJ1
g1JEBpHT08+HPXMx3nb5uORjHwUSBBYWuv/UThAA4hiAhVBNPxPN+yGvnBIfiwMcnX9hgBOexQst
EEOBzTUADJqvHegaZ0dQvVzYzuS+rQfCITcimjCFXYnta3I0fV18kZRrJA70QJ+68tpiVnPvyJ/M
Sd4MaEJPBeP7Cte8/Ped/o9k7q+NXlPxEWoatnmmxv5VmrZd95iLvCT5V93V01FFgUD8dkk/EGU3
qTlAJpnWXhp/Z3XJNz8E2rXJvsLhJJv7afb18FXtQeQY3VtcW+ZJfiexK+bg7ZvgJc8wnpS+JNh1
uzN1poj0tqwfs8pNIm8yfbp9QbiO9YsgkxkJ41ne9fhDMpzahNEqiFykjOf+NcSDWZxKqBF1P43n
GVQwAyzZUvJ1TFLO/TxC1u8iNTGGS0zan/KSPXztBkSVvTUAQS1BZZIrdudat4Hiovgpyf5ct97L
CAzUYDtf0tCh2lJFt5Z2acYuNoPTZZ8BcX8pKtF/OO3/pl61lgoAE+kyTQr96vLz/+f2ih5Rog/T
1F6p+KGyTdYynRjXHuAQH4zJMSIiX55nIxQuk1UHR88dnovFd4AWDjqqdVWUrih9c4BwPA+rOnaS
7wmMDEkkjidq13mlwejRzqcuNo8So9PsSKVbkmWb2BYPVYsM5JUIY4407Ut8NbkTeSSpqxLhFhLg
n8c3CdZsLRISDRTJiN0hQUgSa9aUTt1bS0QdSj0IwJpz7miFk+IX4ah/2ZU1nsD6KuT1oDQU50H8
4lfN0DFzlY12A2LBlOzUzjqn6z0BmkxipomtS3x22Bc7sJxW+4du+N/lo8tJN1AHqZaqGLL0lxLF
arRqMBVOulA53ctwqU/gEh1jSKrV470ZV9qn9GmFSwC8zsB1aaVQfn7Ul/7WvvecFN0OzRUHqSB/
aJ1/WBD/Jo3/c2wmk8WouLAx/lVvh2OmRKnUttfeWuloKkhmjkHzcIALrGL4pXesdBY9tYbuyqbL
A6C3SFIFWjNtGl9TXD+IoVPtsLZDEPfaLtAPgAIClnQOyCDAC19y5xh8CHUlUUsixeMFZTsSnKJy
NcnNcNFYq/F3ZLP/jb+F36hGhL4y6U3p0TgkWBvKhffwSy0W5q+hQbNWIpyDAsm0/DjnbilXDCBT
ESGUy+Xv+T7PfqAFiy1S/jSYnYqYgC6SvAaoGbj9EO2Bw8arJG75TydW/Tcf+l8n9i9gTh/UftbC
sr1G9NsgS/oiALFqegEHmA1hyPSuj3xEWx4dzmkC0tjbOv8KBq/as2pHX9KxRX4Fw0EJC3j8En+Z
8soGHgXYlGaX0eMgwCY3Ml1K7SiaF/GIZIw4xfERPxTwBy0pX9E/TTRYsI5/L9Tx1iOGJiwMkEf/
q5UQ0sQM1GGcrmNFkfiZjJFXUD/B95kpD3k+C+jiQ3rPe9xcmAO0amM1T1X+quF8yljhal54g8W1
VUc7UqmBwwQG9z6GLwp12Ukzq20t/uSNtRYL6IvkbqQsF8ryaqvHv4o8rci/WzVYLysgBQS8yCxr
+hiG2VTDvRJ7vxi4pyb2th74uEp9EvNWyRRR5NDXmoZnpRaYEb15q7tjqW/L4ElpJEcMFWnVCwie
FMttSGq32F30LIaT0zWkdgoFtvQV1B9mpHPx1jrYjfi45rCrSSLAZfsN+5JlfM/Gb57+TE2+6oxm
naJ/UwzbXFp6Wj9VoozTMOX1xVNV/2b54MAz6RCkOeR4TSp+7AQNIQwBGPdUwZyzZYjY/upjMH00
6lOBXBX3WctNYoh7tfoVG/oi2LNyp49r1RVrCCRhPCQB66XxitjngkTB+xx8MuhwJVIpCjXL7llW
n1pa3ab9kpGt95c261ZK8xRMN2yxLNHOqr2svquPa5pvhebQqbsx2xcG2e3zdWowRaHVTPSXmLtX
kROIy7MwUPQCJ1AZw07CZFlIAKFExes472RY8dHJIr+r4NEfq5qtpKGvepWEAXr1TTPXQ7UzSbNN
HQUe0bjI+dVEHiLKkIgG3KqrtM8JoqcyxvDYehacOgtKoYGN8n1ckRMNyJpeqvipyPZJtLMYVKX0
b9G9ig+K/tuSqs5xyeS9tmhDLxOqaEl3gtHggX0R6sPAS3RsE8XgR8yhf1zJKEWPtBPzo0zJr7KN
5RXInfYjArYrk0Y5cGnwLkMS5eqWjIaVRACZzhVLN8Xj3ZDOqnwoloE9t+Q+agDoEIoyxF7NDW3R
KHTYFwj377N9Pt3kLvTUmisZMdsgmB1t+QMsAuYuHT5ldatq3iBtSu33UTjJPTbRBzm6+G6Ex3hm
hkjsT8o9J69dPBkzeDAf+ZIEG3H8EKXNrDJ/gkqpoMNEgnMeIwqu2B1G6Crd7qt7k5PKY72Zxs5E
eTa7CvM0xlvEuWX7qp+5gefs1hiBZ81eycyV2dOV58z4tsp7xqO9yV65RVNx8cIAMObCrm5OIq15
yabFbDG7I2sOD+e4eK2iS5ghjIyhbn/MGGnrQ3ApNVD4pDdxw9Mk6ZcCpLOuk7zVZGdcBpHlDrZL
rgCcBuRZ+W0kJ0aW6cCs1mcjrZPqJFvoX67WuM9VqgS4jo/6hzuH22o+taA/0mu2sFiFM7Q+OM7j
KwmccDzod628Frz8McNutYBza3m5T7aYshCJ3oXZKWOvyF0aI9Q88XvWnatuPaonjj2PAanHEmzK
aUtH6xCDoiwQWtcKL+zlA1qL4Zl+R8t9ED8F39Slm15NCR87MoWkPAeNtsJxBFrJxq5OTpTg+BMq
P9agpnqI6PqtUEq7T7aDatHGtg9Op6Ct6/FTyr9bOdnPhuh15ZNAd19ru6pg1AO09iu0Wn9Mr6Pg
y/GmorLgeS6aJG5LXs7IKf3cz36eeNGw7lH8lnukVrmwF4JNMR0T4ZBrXk44OLauCAh2rVxjLumw
AokxBBtpgtDbYEMUVaPmFDzez5rhKzjFHkRZL+oSSli43kDcSzo0RiZ7XeVT6Meo2WhS51MeuNBm
iEIaMH1IOqjIyWPmMMpvwR1/ZWMjJk62myWffjFCNrVRVTeObg3lKNNo1sJ8t0q6nJ0eksACwM1K
JyvbYHaKhLiKzXEA3dJYgF+PtnJa+Z4mjd1VjMZKPT28ddFFKRk4G98e9fM8ODJ1R9l+MCMPscPe
0naydWj1Hb3sw9jMmK4rgsXNAPn5zZgYerLvlWcU6+CDsfw7lkdRsSVpW2h0tv6U+x3ioLY4ZRFJ
uYbCkImgwhofXcrkFrZM52CUagM0/MQDcEj94l7vm4xdD5TSFmpgQd9404oTZxttSrDgNLz18BpO
zFByIGuJ6wSs4Z5AkJlMXox0H2nsbHOvoY7VmMF3klTbApXHWE4T+ZogiDshq1NxnR0gf/LWLgBE
OjvsLnq2ZVuKTs2De33zf5OmQD6QiAquTsV/4lUghucfg0o0dC1m0uyFb5ALAVgT4jFwytyDe0vL
l3oP9TFEP9xEHXLVadMk71L7YTbbPPOGBzoP7QXt/lScivpTn1kbccDbbA3UoNlvr28FLILmZwNa
F2S9VwmHmkDu8lg2e0i5tHEVpD7yM3jEXdrLv3L5rYO2WcPo1dZNp0RUh9tDeVKUX5Q2Sttt4yYF
X/utKzZexE6PksWBCw/hDIWgdTKRRbc+66ksTnp7I98Bs4u406xzVO8qBXIKsE5XZ6/KtM3QWZ6i
i6upUuyyzsCRGLKChjpIaKXRW0IfjiI7keROEbbwx1mewBM5q7As0U2RYc8ZcFEzkqknATem+32Q
6QyANq815l6UXATlbsnP9D5CZyCvO4TjbohvAo75oqRID85Khy5P2D6qe0fLIH4NXWS3tFMVI1/a
9r3TPrpU2kfTkykghOxGhDJvpQF8vZWIRKu8HEQiQ/AhUPVHjROhvO2ng15tI2YEYW8BX2AIOIWX
8YjtMP589DA5OTw3NCr2yvo0VIRhwLWpOD5NZEGV/iJTt+mRsBrCl4fxkyJSZTm1DBanp3tMu0d+
i4HVtNBppdMwv9bttApBbQJqgIH/VfLXRtPWU9OzfMGezMAz4w+dm8sY8M4xjYkhmfpGqvY9O3Da
IHZjpJv+Oow/hbUfR3S9P7kB8kFZqE8/M23oY37psxe923XdsTk9oKW+kq5YWahwDUzRDF7Kvuru
3cyfBijkeD2gTh3vXfiuJ/dE3DLjejX2kAagMvqxHClBvxWcrZEe+rOyy3XfDPtVM85OWHhjcQ1U
xi+NIKxYOrJ1hoRMg4/Kr1V4nsPygOZanZHj9PJGTfcD03iytYIaeOaWKamjukXLHD+F+m3S/UJ3
BNlThgPiG0F6U0JkJVAMJeLxUPzqYyCiJH2as6MptGvrISBAeQ4S5hNAKaWU3NU6aQlzfdeM1+Wi
zfH1wY2a0DZJ0/3BQDusQCUtuBSHZHFFXpYghJto/osH8h+2hEx31Ncgln3dWKqsevXQZmR+5rke
74JhItREGj9sJ7TPbUthxliXLj1rDG0cOdZoq44/WnVjiLhXlx9J8SkAKYv5U5bUPF8wpVWSU8lA
kyj6lbpbzeNGYkocJbnBkSgPSIdDpHiJSCQ4j2Eu6AOYQA6eVMqqUNvX5qsUvkK/W8bOAO5h+MTs
oHAR+tOI1ib9anHWp+5ksMmm5xq+XtGuCTOmulOTeOJnAZ2OyqZFfTAchhx2QSN0gFYb7LxCDHhI
q22OGJ8nU89/AdbLHPFr8dYsUTDFZx2vk/qnzygPN3n12g8bqZi8Ot3pAkSooyCDzJ4yZvNpUoeG
FxRj3ht4RRBVBuWifjfXNSQewpX2tUvvYskWvjYRQ0vB/tFdS6FwkLYo4RN7CkoCAEyEpvv69bHB
i+RyvzrNKQJSyq6M90MfVojuVG8j2TeOsnCoGCY7HoziijhWPwNlJc0Pb2GtS8vNpI0QQq6cpfQo
qyeyMya0bEWEwv51Bg2ar9RgunqYw/VALcjojvmCqd4O9UNF5cVbcdAoAI+teoSQEMLtnLo4J3JX
ebHKvTDeVdP77yiFsaCB/4oWWvhCmFpAU20a/O+/wlZzFgVpbKnTVTuZH2m6iysPfVTnm/0mPlCb
qjKb1QrU8MCI9pxb5CaREvOSFC5gt3gdEgfP1I026gGA50mi06PYMl0BYB8yVTjqiJpZ/PPooFg0
+baxTcgmsoQVAGuYrLR0y0ksFrg2veq7FH2kU1dO5gc7qvjhhLjiE8qlqDc1xh8w6ISHgh8J69Jw
u1dVOf338/Ef0FNLZQrfMoBMJC36bxXCQyTgMLPk8TrkjLDz43SdNBujXhqpItwpslMwxRpTS84M
q2mTaetR9+V5m7GLM/VNdAbRTRRgF89CILLo7FYPxKGzE8WeEnl5glLJqaqN1jvUtik+MJYqZmPJ
g5cP92qL3sGN8SCxNoHgalc6ZniNgAAotMDAAbK+gQpteU1MFugD5yywi86JK6Ybb5MfGj1Yu4f3
0A/yp0rIO4A0FqjRtsKNkB5nvso9N9Y8+bq6mXHwdQ5a2PJmInCJtt2istqP2tEa+Uib4J+iVCT1
P6w3EqQl/oOm2ORZ/q/rjXgTQ5ikcbwWClISv8SWGOnU6eqLmL1iH1J/S3JCGHE/I8sN31r1JWue
VOUpog9lB4yjp1Q6mflWCTa9vkGLm+ZHjY3cehJex3Kdqbd8cHOS0NPjggcEz7p2HeatyD3b7fgL
Md4axYF/8qcieFfmSt2u8IRqa1hPcnYson02HIfxYI7PhnXXIWyYE2rgYkhib5ZsSzlJ6SGM92bo
AqLWwplMtF5+ak17FF4XFUR5NoUtw/sU463/iKpzKB4fyJkev7PyDHjkVxpyoxfltxOP6XylZOGR
xe+WzHQVT2Z6q5iZNl9F9aVRqdSPD8aGw2KKyWUITugdRAaAmdtKhE/fNcZhHu5S9mkM9qAdouSr
S5511ceW2fU/uvncG3uZJRPeU82XGOjV7AJQc+1gMmWahKCourFgksclrNw0fSZQi++AihrKlbUl
Nv8QbPe/u8lfu41KfJYJN2GYEr7wf736Ul1GpRGUI2aUq5DfS+VbSN6LdoAJgkCb38X6KxfxUFxI
TltZwkfNpkiDb2k/PfVqtMDirUYiUU1Tc5THUxLvM3EnE0ipv6GoFIWjodwmgVmv1Uc+PQvzXsck
y6h542yG13b8Hs3novvV6p0w7JXo1MUvMxPSqldCc/JxW7Rcu00Yrie5op27hcVlmN9EGNEU9F6j
mBkPj+xc80iZtiGgkOz1n4X+Dofajns5oOFxg96VqBanrdXs5uqaqAfVPKSwIfVamt4jurfgK8uv
s+ZBgiz6GOmOrqRXPeqY2eRuf9KayyC/DPCOtDjadphey/ANjy7Lqg6fFOGag8VAuw7dbqi3prWu
ol1IGFRtK/G2UHcNFQr8lrrtep48WzXYWBketLWkH9PhPFhPKjd8tEXuZoXr8kBnikCqyD8HzF4P
pOhRnACMYhBi949PfXCBx5IEf1APUo54ej2V7lS9lokjSTsBP218TCd8EPtA8aXHrZRfVf3+33dl
6d/HoDJFWjFFNg3WDblCfz2mBiGXQrkqxqvsL/TIc4HBxdfeMEOBCh2FgRFtyxS4ef2eoXkjpgdL
r9ysYKKfio0GtL1KXmIsvMBPfnXokYo9R4yhmfzGlRkpWB2oWFAGdb70mbrdT37TsA5mjHmD5nTB
SxlZd2Bs4Ek/Z057Rt+iYEmFEtkzdbTwEsqJVbBY1rANkwlgLeNkniAe8ltxNTz86e0iwkyHQ+NL
kk1RXws0s4tHAFc4SLLmt7t5Cx1j+b2+44FPGyP5w/3/Hg3KKno1r/NvupF+LXCUG5NGc48t4HEC
NUte0GKNLmLbwVolmgf9ETMEixJUQxrx1WxINgNYuYu4gjGrlSuRKL3E0S+AH91ro6whz1GAIEEX
VhnV70HcjbgbTl3pRv5uRg2Jc0+yqYkShnPlJ8NJKF1XfJcorlu3q3YpLlZmgsou2VIIuP5kiIWA
Nec/M0jHQ80csMinj5t2EKIaU14pOHfRNnC1739YKf+uImTcOBock3mZhkWu77/uMJYsR8Goa90V
pYiJp1Cl7LMNHPAfzF4n/sd0B/EfWCjJFP8T+YfDlrnwjBEwAe//9V37MM2GeUj7a9Bird/o+TqN
N5H5obXQ+wxkVt3EQNKCjrpqLlL5FDE9erha+b2goahhUN6Mx2HKv4MZdq24DeJ2YBCkvoGRnkPH
FLextO20XSA+heGBWmjQd2NwUoRtFx2ApefkovaXQL0PoKZUJkbuqeWvTLoqQNNpwG05Pc5FcJDb
S1C+mOm2wSQv78voUvOU7faB7APgmtKm1l16ZDPejiRxlZ9V/jIZNM/YsORL2fiP6qLQyHZXxXp6
gPV32bFOUHZj4FulmU+ARBRCyLwrlYu6cInV4vY7VekKp8o2w8otrQWB3Jn+1NMXJMyB87XPRHRC
46yn53S8t/x0nr7Hyi2ZscrdOSDj2tfquuiPSfDchFctcCbxbdROfXrq0pdwOGTGuxh/J81rO389
YDzCfQq4+LjMwb1liqJym4PnQD/P2kmmSwheOpzd0U8rfsnDoe+P0vjSN9ciex7T02w9meNTytRz
rPrhvg73obLrorVibFV5NwyHWXZnY8vXSAMTPCeIHtS1pJ2E7Ml8XHTt+Ji3tGyZ4GhMC213RruT
mnolh5s6PfEVZrthtBXMnqnPa6nRupqercemSO5Vxjb6FBUHaaYceMcYxCnRHpswe+FQeFFReiuZ
O4xludynzAqG3VTXMdt6Cuy0yYZzmB0h6flRkO7mmsibmcdftB21jUHRzdTgaK3Ne42GM9ePnbVn
8DLFH7rq1MeZXQxezcVLlV3Aec+OubXndYzap5VEX7rYhB4biZNLv16uywpEax0M66zb1bRX5T6j
qywOrbbJ4y3vypF0M54ghoVWyi4TnuOIbg6z+C6MEBMfw+rC+8Qjvw6Bw8c6T9lZUNcVaAOtd3ZO
up3ZnzLjVJjbXj8Nyq5EHwssEtq4ioDUy9Y2O4dvGuUaxHTGWc5AZFJWB1eFYUBMidiLcIbO0Xhe
p07wsBUun+6Xsg0rwMcypAvLl3LdZH4TIl0LM62bBB7G9JYCvvb5Q6N0WsFp6POxk5tYuhByOSlD
Pgc89HYUeFLp8IeB5kRISKj/eYjwvpbLu/AWeYbdymaJx5aroZpgUijPmz9vwb8GJnkT/AW/ws+5
a2ZIWybMG3Y/eJwMDhbz/AIA4hAy3SLxynLDL2z4jPm4lklHZ+4hJ9ByZ8xEPHxKB24nx/QI6iTY
nAQ+UYFRXYa5QV6wCntnTrEJuPiJ8eJnQFjZMqqbo8WwzK/xU+D4orWR+YsAeCh0q8W1n7rWEhGL
EH5xv+GdX16PeBiBBvpt+Y66kq29CNuCQ+Cd8gmvCFnFJkmxvBfVqcNV4+1ksACefZzM4Rxn/nQD
PdQ7h7RXXjM0bF4ThhwPAi/Fp8Twwwz3ZX2zhfQOIZdovxUdAN/GPg82O6Y2Vw8JncgVgNX5c+Cs
Dp75vD9nj5elBoR54wVZApw9Dod/8qMOpMlCSOG2oEK42hcbthMMrvwDx47DDR8y64DGNqocEa3M
n+XFJsfZScJlEei8M6tQW9TXrDmWWlJw1Vd8nyvGBwfqpPL4otHgo3PMkeGzUjDesSKWswdtkdp8
Lhx6/FT9wQnOFeKLj8LbsRD4LSWh+1tzMH++/AljDKEB6sROO/sC43TxI482aw+TE+uTG4RTg0WD
y8cHFlhvRAxwOnhjGVTVFcnBo4hm/KKFY4PcBBQePsIC5ECfMEizbHtWSf2krKeb+fNZIbrFh4P7
DgsAvKNJZo2L0gA1AqsMvzrntrijyaG0Td7MDyXGPgAV5qDKK33+rjZ8bJMx43ihP8lBaBwrWDXU
lI3PL3bcIZY7wRlByWLMEJd7lU8NTcxp5DPwFO9bkDAb2owLwXh4XIsdg8TGNVebjTH5otILkfxw
dSmyFjv58gH5Zw5/QQNe2ybpV6yRHJZ4XL6QLfW1S83HJ2Bl1fe6duF6H+izRm7wVYftBDuqgluJ
ofLlnTfgr4DPMmKYVVsK8AN67bf5MmUu/FVuS7FTQ8RJmxjml/KZFAoGwSrL71ehB5vKn/xBn1eo
EGTGuat2MNswCIj9+eDJsEIiuvyt4kh/5D+R7qqE+gAD0O7DY7YbtdyVunvwuo85t8nRLFcdQ6zw
CuwVBP5w3Ku23fDdCOXWx//qhQyid7+DF1S8wa/+MsIp02S57bm5dJf6W/1I7u23Ea88DLcdAuAr
Rwj5a32hOUqhy+MDF4rbhK2RjoZzPNnqDdIbv13ZPCU4jYo754uND1uGGL1xHnDQa5ov8IwsN7ia
rHYpBLgXJJ710VVBATu4GO2rYK3xkLZW9TGXsFTijCZQ7ZitlwAbzYdsHbzyqK9VNC2/IOj6qd09
9kgD55cQtewzQoz+2N9ITyTyJVgxA5U78fZYT+v5gPODHfo1OZiv2e0Bfogpz0U49vhufxsAhXzJ
iQ7v4R0+SvugijE/5x8dIhXhYukAfpOlgZZB/kRI1uqL51rfWS/5HaWivgsYZP0Rv4VviAOG5+BT
+uG3K8bGEReHkQ3y1dzC/MwcAbsYNyqjGCD0EP7kEDuePntS4ZKnhMEGI401u4kETgjOv+r1VVWd
kmVImIwAAWgt9wrTodzPMTliRqRJhsFFL1bbcB+SvlKkDa54fKz5uXuuvuO38R1ADU0A2hVwS9Qs
7dN4iOJtFXiD4gqSL8yncna7PZoWQ97yPaBMsdwWh07zzRmc1JFlx9C8UvYnB1UkwN1I7ItiCyj1
MG7Gi0RGxPTAsaIGklcFkF+6lns/LteIbImGwc9+wrqToFcGX4aOrOzxy3i27lwBVEJosadV8jT+
LNZ+ZM7quhXdYfYUyedwmdMt+9b0BGRd3TUSjEPbrhA04fpE6tY5FYqfvrqkyP+LyusnOqeHr7Zr
YwI2uyhPyElqJAfIVs0t/cdIfGC+z8/tRSzw5bkhtmmYdKBtM/GM35D/Y5PXADbND4FTcOZWjKMX
Pa6CwBauO+E36k3TXHWvluR1+Q6Q5WGups+rAH7JUxO89hNIID2NLV6UFyt35cnLlRchQ7BMznI9
uWq9FutNCMeOVXDywKthZKA6xmq5pLPCM3vHBavFbVSAv9mQG8K8eZD8BcXOPwkkmNSvR0WKywqG
FO+khkWdO0f1pNxH2NvmrG7ieTwdMTKxU/KKYy4fOwwPenSZs7Xx8LEdW3QBTfNWGejrFViVVh83
D52Osq1+sxHirs8lt4qTZ4iXwQyuRSEcc21c7FQc3r2qUMKDmKtsOOyMBJP0PMTsR+xq+k6pzoN4
bYfP2dz1hALpnqnaCh7q2Okin3U/kQIQLoEbcNWPct1om5GraXn94CLDeEA4ETQ0rNvJlya/pKpM
dwLWemOrJeBlPO1XE0kW0UGOvJTcLe2gKuvmsVbL7UJmVJdS2bXRFRlTghEnI4mxchvBBpdXOmfm
gS4sN7W17LwEgSx3HveUgsVkwXWxmLhGCcu+ckfEU6Q/oQj7eTAVMH/p7/MfKqHEBoizxB0X6gOH
5sqWW380vPnCDdk0tnWei4+h94ieT6WFmY9FiOFrSvIhOW0AuMy8TVx+VJS3SOb+oqhbNhfV8kKq
UZ5t5FVQAHAv91QAi00FxV1peCF+Mlb/gG7qhdBbtoBtp6/r6VYW+LlsvsMiwu7Gik3P8Vnc0/JP
ud3EDs5FgWCnycHCzpb1nJjQNSiVLzNcb3RoLL823sbCncw18iKVZUmEWepZ2UJ13gR8hbDIpjdB
a8+ATE8qlVDgRSPZLe70J41CQR3a7yJ5nbcH0YhWqvBJ+sDMBpNcrMlYZc1LjkejcjPTKR/+YH3W
6j0lI+sytGt4lClYZa1XxQ7bIwKkxGBdkkQFg2AHyWkoMQgTBiW5hXq0Nkp/mPVzS8tGByHclfSl
GNaTAJ7gVuC8RK/2T129k/NNEHnmYysGu8UWoPplv8lGX82htncyT7m0yVj7R9iIii5V9jLNUQk2
aUho2AGLLtniiJIffWTLwq6nwRhB8Nm7bTxq6Vd1h3+ykEgD6HGjEQESIeBcQdkSOjAlXkUhd0NX
abygjuEvqa9bezJXCjozqu92yXFZnhKEKY62TNKoicjrirMuYs2ZVC9YOt6qu/FhYePH/I27lHbS
cg2S0VtboOA/8ToGwD/vyO/iYKAgr/y2PSXCj/GDHrdlfgThIjwQWa/Rd2Z2h24nCWsLh2tybB9k
GPFCKwuDi4CGw0bCxd3XXecDga8BDTNKOPsBhY7GAThnwHTomATGF2s18uTOG4IlFb78ms/SsBoe
64DgVBNBDiqMVQiShO2isMGHrBaA0Jt5FQJ1iaU3VzqpOFSP/D5+VZJt6MA22h2SAXw7G5ZjmYCZ
uFF5T0LGiHgq8PDywHECQGwkiZJN6LssodfYqyp5RUdQJ5O7TlhkxhB33O3sHyMAGI0e2Cx9HGQk
DRo7uLQEn5cPMkEc0lyshFCao0UCHCaYzsOXYE7OwAMLZMzt9K1W7FlQSrfWaooYfwjc+EEfuVLw
F9hK48HfSRX6RjZ7ENxNYXhDdorfBh5QconaCmO9yyVM8i+9vS7bD70w3uJoW9e3R+FpP/pOlldT
udzdSTV5PR3cr/ZD3QDFGVqeBjMab4JTeTTXZu0jpbXYD5vXXPND0WHzVAnPpOvCcYGNMSWMxmML
EVDQx56+bIxouWCCXdC73nANBJTkWoXrwnA5QjZ7oD708x1kAOIQfNy9R9oaT1gM0NRPcC0oC3gL
BXmDtVQzZM5MnxBIjbpWX6dP7tIk2mr8397jhBYTygeqHO6jYHHjs92pqj+OfkZy6OKdThCFM0mp
QK7lIEYI7Erffgt/7NgZfmwJuAoG3B0Cb76RpHvIbt1a2egu801M0TdH1yIr7le/IlU3eSz2K8Qm
3RZVNUUGrjCQRQ6FFic/sIsKbIcGDkB6KzflSUPEAnDRARaYigNCVrpxRpPZp7KzTFcZXG7rpRMg
jW7bQpaDfs0fKClKCFlhxT3XMnm7eHpIX+UWBhxv1LiOyEBgaLjiYe14JJ7C+Rg3MgEaGLCY3k2x
0J3zYEbfZuufNRnyHVIjH/WMMNpjtEm73Sy8zNG6obIl5aTct3jicPlPe/au0Xxp9X0u3nTFJ2Io
y++JcpQvmrirSBC6/HfEVFk08n9xMppGvo/MZGsFN/NfjJw0pEIYTX13jSQnz93QWAIKKoLs/rgT
cPKn9PHs5old08LlPlo7sXbNYoXNFhSvxYrW2Wjrk2O+wSLAlYnIXpIvyOpp59AzAcwD94pcF6eZ
/kFlr6n/8eiZDqlplmGKyl9qaVHtQ1XRy+7afwG04qO08DET8GY52jW9hDsoGvL0+FogAmTpGOPH
FTa6qXNyNg/GYvDVOg0JdKip3lWn/4XsO487hChbBn59VQRrJkfKtA9KCB7+1KTgyDwP2HL+dydN
bgQ1kQfFM17y4n9y/EvSAln/fYF0PpmqqWTsm8pyCv6fs6ST5UYV1KC9Ao62bDG2Scvxi5ekwynH
o6ZbOdN2RNGPpmC2HyQamesMs0jNJt1/ydzLiE/eaOwAhOlFaCLYU1H/LzsPgY4LugOSBJqFvjLC
gErvXborq/L5l+De4+rg5iu3MZtr6T50tj82I2+J55E9svxG5Gg8Dcn+gs2g7ZhQRfHmTk+BS+RI
4WJRG0kS0tzadKQRXzYN3O1/KDuz5cSZLQs/kSI0oeEWNCAGMWPsGwIbIyHQiCQQT99f2ie667gq
qqKj//ZxYRCpVObOPay1th771KyALRUVJAJ4+vEYRhYH6v0I7wCU0uUD4vflA8cAuRoOy7IWhzBq
R6rcx5xwBFHZTDgiTVRhqKH20w5aPYBscVKY937+XvUIm8meAFXBz+7fF//YOH98LqqpoZFloQ2s
i1LEL88l1Y3bXa5MGD8TLBEQ+fzQm523JZXsPhh0IujHipLQnWPleH7L39R1b6nJQn7GOELKQMsf
EV39pX4TIdujL1LIwxuqKhz4pM/+Ia/wBVz4bRX9Qv/+MVople69zsxgTUAatEn14TQNEN5rkVeF
OPGEKiDgjj3wlKQL4ExuL4ero4ICsdagg0H7wOqXhSJHv4SyXZB8JZsoVI+gaFOFogAOIBZSnvaf
dhnolWHMuVlgMIhfmf2/T/9Xa4m/3dCPWrLxaM2n3ub1Kk0AgwQwctEnvXIYsA4a14LFgHin7BkT
G+Vj0jwnC+4MacYZISHC9/XWAKN16KGSQ/QVXqe4KX8f4R8t66+M+x+2SaNRRxr1inr1vA4ssJ4D
pQFKiArMQAGRfnPZoecTJ1g+2k8UMv7Ia/QJGguiELLaiCkCHkX453RljMBRGzHld9juIKKHmf+k
PEsqYD+MOW2rf9S0vupkf5vdH0YnezQPQJmMHS6bMCZfJJvrSlrCQO1e5WP50bxKn7ddi9Hd6ZMS
p8B81fHRCOTosPCChsPfZ9P8Q2UPpXKkQVQLvXtN/fG824tV9yIprVeWj2RW1J9CSbc/EI+DcYnd
R2UAdBUOPvKdSdEnHRZpvuclx0SkuFrAAVs+1K4Ig8/kgxlmxNRqi/a0/2gXxrv+DhthPKi31qS3
RPqim9tv6gfCM2HzGq11r57a8+69KvvaRtnYp3xuHpSNyAlhjshQfraL++zyIUqMm7/fuCVq2789
CstWdR2ddlv+qUC+h9HfPHrXeqWVzh1yqatFLqv9DnL/BnrFf4L2TV09RQzQjVRfkudx6hU1FQKH
PCSpzAukAbiB7E5Oi3flhoGeIVpXIuNL8J2j9E7ZwsXoX+CponUcDROL3BSQLvJ2/W5tAmAEXAdm
hBCV3gowYxNU5kA4womnriIyAk3tosyWosAAit953J0ncHqXPEiEWkPnEmZrMJGeHJn93mePCIgz
mrwhQQGkhqJ/bvrGS4pWnojmMBeF4nlk1ex/bck/LSI6KNHDzdZtGm7+IAyezbJ9mmdEMKLUcRSU
B8xhHPmPHFMMaX+f+klMmp2KuKDllULSEnwOBzvyc5Fzvg3taFqEBOgkVBrqFCXVKRfATHOkyPtP
+/GnqvKvg/1RVY5am87UptiDnxz1mDMlBrgBHX2QkoSFtYlNVhGZA5op/qPw0EHFo2kMQoKNEy16
b9dtdQAMrJARsfvlBMoGgcueNoEoJ2+QibPe9/ALqKVF8AaALv1jz/5BQwtU4S/T/YMU29rXqn3e
mW55AeW5QWyFKDl15CnOTJigHfOKtuG6eq9e6rpvLpPwsanegAJWb/Qi4xD/+076OpF/7qT/G44m
/3B198k9K4yO4XRCQjprBdkC/ZMzPC68JNSFirmo18BXPa+6TwpP1NPUzcUvN7dP20VQ4RR9NPNm
pU7y+XP6nNYLEkUciSMyQjmB7BAw7NUaX0fn1d9H3hPG7feRGyAMbFXTQGv+t69xv0ZRfX9w2J2T
4IlMeeTn+dimEcmTCuyoaEcymRdrdG9nth503cii34AxikVEMerIGqBEg5wgKK+eA0RYoyFGA/xr
WS+rhTKFiX+GVkYZAmL1sl20bwA7FuQbbMLluL8fJ+P9uFpYZ9COF994OiTFDIh4d//vd6n9iTJL
OxjaSeFOWeZPlI8iSU+jQPV/dSYjhT+FWoYBJEnQZ0ko60hqwDoZwqPQPDgd5aLcRGtMTav4+B0k
q/kPrQC1GzNqUvR1P1oJ72P5j2H+3JemjPCToumyKSzIbyi2vMulm6V31epL881cpePLSz4+H9RT
TZeHaHhxUTcb28t4lvpS2GyA0WbG6Aw4hzRs5vSWJX7qjFIfC4wUCmTST+g78hCfFk4mju0/Ub7C
0/h1+TBiC2q6CatUxvRZPz2R5tY2NZyIVRxcg2SOwfK19zgGkULfiBm0vhGgOIg4SAwiNViv29md
+rDoK+dffD2QZ1UxUPwNisr3gfRabc4rl9LkGp0QCVCr37O84PxZvPStSensZ/v+SO4XPnILlLVG
2WLUfnardomC7+y8arDv44x02ks00171yxQ65/zvD0j5bSF93y+CkzIKacCaxXb6xTWXs/TZWVmd
rhpzsN+oi+jQnVpoIkhSzE2v8dGg8JGl8ZAPXvVkNG7SAazxZAYLtcwHt+l9SkVuloNZiVfltJne
FuUCIRZyCy/5AOm00W2aT5MVYMlZiTz1DT24V6D5pxeElqs+NU5Xl/r7Oa5+j3zfuGAxQEqRkGRL
+4/3dmzTWVqaoitSbdXdzUGz1AdIlvrsK8dAathr56lLSICwNBAe5LJUSPX9Bx0fSDGgQEIynB2b
FYNydgdVgDJSMkaC7v5yB/ILm8fjH3hi6GWoJkAApBdEso80GBHrGfIk2GRENBKXUInXURG9vZvz
fGxm/7C46s/kwteDoHulbuG3ITr0w+LWZvlMSilPiZGicQ8nbHN+S0gpEMl9Pl7Qrnm/vnerLmgX
CuWez/O7NbUGiqu5cHfHl3dyhX9fGvZPZ+rngH6EQdr1rhpFUaarfNmE+rYN7mzR6M1GEiz9TBdU
0TvqeJl4bnQbK+iE84p0L/C+Dt20N3UF/BQl9NE5MCZ4iIts2dtaY3RgF5TRRvfgNonRgLWDYlNN
q+l1UW1O8C54nI0vT2+gLeWhxQ230+TzNrbC7v06VdiS8kYFa3edEsa42RqNdj9bc0L1+pF3mUnz
60Ae1WQWfWmSISJ7nnXjZpWMJO/+0vvH3tH+YNygaP/fE/uxdVAezK9xXAlTIYF+FKmQYpW+xaAw
5s9xHaQjOJ2+6e5RqcmnUtii21MNs5dsVGwiQJTv+MQtycMwHwIrFcf4/M7ZzkpM+//c6GIwv9k1
S3Tm0XT6o35JBfyyz69NauZ3+5yu2gmdQmjGwqnWc61xNkJIZqwFf188xh8Xzy9f9+MU1rO6zCST
r6NA8pGGcQB/Fsdh8lhn844+E1KQbPaLdn0BAjqmtfL9DYTCw/pS7gfNQTr6HWzaZQGcyAzPm/YF
AAqAT0rTstPMlak5qtzKLdclNZLymHtqeA5tpG5IZITdOn29DgHG6++kB+rFfWW9wxch5yi/SK9/
v9E/2k80e+nRqojA40sX/Jd5veg3ua3lZ7oqHCqV8IcjhIL9bqo4NeHqABrxXBppbhiUi3vYLPvl
+hHqkyaIjqrT9Sm6/2tAPzUfxLb9dUA/VmVikGxBbjFdofo2kj4QkaGbAEdVQRvDm2uuWgpkr2oI
95Kun9Ycozs4+8Ww3FkOYid+PYymsE/7qrN/UaYUnrQtWI7/b8z8c5A/TtlbBcOuvotZm9zo+nT3
dZeyjR8tEOwaxbA2YHd41cZVltnwQH2aXJtDn61/DKP3My/1cxg/QvfqEmW9RyKnK5R2Pct/ow3F
rKPGDVQaobRp7dAIuP8cwsXx7h/Sxug/XQU1WEpjg08aqCAGVo8zenTwmHsjdI36oBnn5XgDrCVg
TQ4BpA6SAGUx0MDtazm+vfT+EaZ95Zx/7mtbNsnc4g3K5k/tlMLU61TPuQV12ludD/astyOhg5ag
sqO1RY2Un02pwc2Q50BeriJzRX+//boG5kz+76iRbyYNnUM+dshbk6t20S9DZUvzb1Sb0adAc7Da
1pRs+8mwOT7tAbWKhyg2GfCLXrRXIE0fpBWz1i3HnY+M50A0Df37LvvKWPztLn+A2uk5fNHP9iNd
0TF2P8ocnIlPuAaSi5xECOTR4bynsfk7JZowpz9JMv37AMw/2TM0ZFVNwdlGLerHYZjXdi/TbeEm
DdDRC4kwr3Mgh/S6gAJPSVxgmjq3du6jxoXiiQ67OdTRD1qmbuJQF1o8qUc4+DTmwH6rt3kALGcI
aAujL3o1oZeBZhhC+tvcqzcVHkdgO9cd8lfDywp5MHNwfdFJFCThebB3YmeiOmiLuNUoWUqjZLyF
QzEsx/vl3+9aNcUG+DHvNm6woimqaC32s2niXT4XD1iZ0Ee3N0rqCw0BLKIGyhp97YP7IxlqI4ID
idbAdIPiE/rbYKSSYzZHmNUxFj1EArNJte78PUztZN9/y9ak4skyQVNpJ9n8Pn28S8t88XDKseSp
dCVOp+ABT2SpoPaTd/CfHxZ1Y0DqJND4dnKQaO0QgoFf+NANqibAH2EEOxWNRgTsg1wNHVJA9SBI
T7HSVdZE1Zt2hbRmAMQnJOksxgc5bdW8XRbtMXkV6R4KZidgdRGIKnJBCKB+yeiSNbufuGPjpMJr
JM34pAfg/UQgTNWHgfBGsGAg+cgpoCZMt5tbmMw54OBYOVRS9E/wkuD+QDLCiYKLWSEtDXCcDkhu
b6yN2We0yxKkiOP8tnsspLduR9qyCOtTt6sPVNainTq8zcztQ1QDIIDZtHQ6JN3AaIF6iNrqnric
HBYce2sQvepQIyAzQApi0KCUkQnA1p/aQ728AugiM72+fCibywfMCK52eS0BHQ7rUw9TC1gMbMQx
KoPLrre5Hwv6UQzbzwbk5Q7FvPleAMva6fUtxb+HeVhMjSFaNuNy+Jxbrv6OZ8PpR1kpJNVVG2J8
z0N6RM7DBowDL48eNreR/MEL8u5JOJCiT1iNNoyTvABAA1Bsj7e4Gqgx0KfLhwVhpw9JQsevpAIP
rRunHu3GMPbT93iaD8Wqz4d/X/XKz9iaU+G/Fv0P36Uz7sWtk/BdchcIZbNUXQRJb0frpV4Ayvr7
lxl/8MtshWSFqhq0l1TkH0dQd0urs4Xk3KrFmd2jghuvCd0NSgdbhCMI53OUw4G5pCJvBaK3IjKh
GxYoAVKpcp//UHvcv9JIAz30jX2g4QzBKsksMljFtkWkkZQ0uL9qYLzfaTRE06mIAkoyLmfx23Wj
Bck0+6w/G8LyeGIP92616eA99+O3aGb+w2Pmvv5gT2jEjQ+iK7ICb/S/o81Y7hl1XNTXlWZNFYK7
dqzDy2w3TwVciXdjRaHxGjslCViaGYFHRPGIxkDAH5D1uA4p+wCUMDWHcm9LemM/s2EEwmGjMQKU
+OcEboNiL5631UWH/zC+xl77gPszeTTzG7oF4AQkr6AX0M34qCRXf4aasZPUV7qKFShEeXeUWZLA
tmfSc17J81QdZRL6roHZuL0Euvp433iqjRCq8ySEBGx4HxsNYiChVIeGFFitADsVl5GuOPTLIVlr
f4IuQQsdLEuypTDUq+e2wIj6WuorTyF5qZGPBvF2HQITNKwgo3PSw2kJ+nNHRadPd2Ad3ZF+byn5
8/T+cbAqv1UvxGJH/FBVe5RNcV+Fi/SL/3pTjGuUX9PLSqPYZQ5pYpoly0fsX6q5JjuI7QllWXJ1
9aAJtY82BeMaaLdAA1NgoaA5vtZBhORhBrUXyTbQ1ya6z6xXMCIwODDE0AZ2j31wRreJEP3mRLln
xp5iLxOandhBfQse0qxsl2ozuSig/6Z268/OhpNYowdiCvegwvAlxvQB2NjQETF6abW3PJ7v62lc
z2tznby3mOwCREq//KilCUrJaKgo9KV6u3P6EJiBOEWMw5y152Gbg9xztbPgAJ4l0VKhoDuQPLFA
79NYjpgIhQsh3p6qg04f3qJJ7/NWoSK1tZPPnjaubMSdhlYvUBHWPK8AFu1Jt5GdMtDMGAo8CUg8
0CP0U7InKo+9/dQ2WudXkFSWNZnl/T98WF24yj+PaEvReXzoWBKM/jAghW7t73FjJ6tilyowKEUD
hVjUIRL6DIjipX7CWykRlJx3n1IInj8HPNnvAdJJBrfeoO6cM/pjcIbxZKj7XQdUJc7zdB29wjTd
myMKkwCX1BeKy0A9EflF3WNBvrNn/WMx2j9LDl9r8Zdb+bEW00tlp4UcXVam5qbKYq8srl2Y0q1d
neztVfqctfL8WrsQDPKw6fwMyjiiK9y1rU2o5J81pjns1Ws6KdHrpM12+0nBOQ18DPwPzvwRX7g4
ohUsSePkttJRQ8rRunmXm9ezDj7fVaPhI3f0o9I6yXv5YYOUJ4CXaOfoRfgc83jxaAOaCtVgsT11
LitAgKlDQoYI7tVaCCWo0+Y5ZlWklX9bPXPnPpETT3kMz/aIGB95nAREe+pel7SpMtVd9VzUz0Vp
TeEnF8lRusPbbuet4v39lLGEXf1tkfRsPDgbASfU8v57l6ecZoW8b5NVnEzuOQlvJPS3icpJcPVQ
K78VH3gzRs/LUHQGkVKb/ezyplPdMTy6Wd7o4om6OSVsRIYkN6uGaupmAqIEaW7E3leArk7MaIMe
Rj1RMN73wQ39ZbyvyygWTfsgv5TETnSL3FWW1wM2Spv01fV0rgK4+kyiTLOPblDP1My9fe5rYJlf
QEDDexauugIIAWfTJjq9jvZVoNqzK64OoGploV7AT19WdT7PrU3TW56rhVFBsxkWl2FHG5VHEiCq
auafRbktUDl8//vMKn8It20LRJCwnTjJ8o8ymZRHcabXebKyoIxEKNcWdxitMhoGzwfEKIR/bGDP
VjGjXzIoTDW4AIy3n6pj6NkyuYB2TIrzLIYBiBTGP8Zm/NE2/DK4H2Wxx+OWaHpWJSuwea0yaWSa
Tnq6iThIoCLj/QGuQcg4wfgxxvLjeH4GSeRmE7jC8cdZDXo0VgMDd4jKeczyh1VBts8DHoOEpGks
n/ThhVSJiF87IE+Dn2vhhO89+A8XWsfxwGKH/A54m4cC7ibeXRZ7iuMx5hMCsAPSqFyi5hG3o6YM
KWVpkQfu2dbR8fGBIhpwe/zKhjExxjevajruTSOw+D3wkn5E2bFFItZPEaDEy6SFEO1vFFpgwa8C
UOO3hWuhHWj14Q+ZYYvsPv+lbrNDhfq8xhPG1u8rJ0Z9ILzf18DlTOKRcou+ay4Ay1A7fUT16W1V
A0VDaoYeaiQ0UYR6pfbDMkfmpHmrOeJhZzzG+/0segXSfcAzw5bifrOiURF6EPvZA5CpBZhymnyC
3gEa9gb28r53wCWgjkdwUWgibtr3PCoj1IOTSd3g9NLO1Ybz1cD4QgsLFz9r6DMhzc16UkeLTP1H
jPvnk+SX1fLDOVM61Xg+tDJZXY+wZIjQ1CUa0vZaouniyUjRuupfABLJEDPo5zdQqMbAuiAGT1Ce
GkFfKjek9FPgTXhnyzNkAqbrfKQddvKebrQl6BcCigwFpwWlG3gfu2yhvf5jzQuFjN+MnYIcCaUO
UXRSld8oxrmmPYjjryu8yhq5IsW5d4MtsTrYhxKtEtqlmGB43Dpy5XNwT0BYu7WJG+I1WSg9wkSH
o49yXIvK90eDXifHI5ae7b13JdOXHl6tu2waXff0vUv0X1l+fhkisEraBYgFqSME5TyZnlOVszeh
TIATx4OnwaFzxgRhCNFsPg9uePb6wHoOdNF1yr8SQ6ajxIB8MYLNZNAzm7aird9roXfhxDgNBTHg
4BlcJ9fgOtZYthwJRF3q1TVqJJ6cvuja6HINSq5jA/unjcbQbEYZEm7NSM9c3vaoaVXq3izHoHD4
HCCteKlFm16UIYt6WK0NdM0RYmTx4g7ZflIP0crEeWvouYlaPxnOnqtZwzj2DcmlL2FD6qN2m8zl
lSj3kdRMc//7g43hQdtCyrdFS8DwzsqwEaw4Gn4YHjdrPXCSByZMUdm5mIKQZn3yfwhSEi1DDOLU
ANvz9eer6Scoro07XMDPcvQAVnF1kOZOCx8eolQMO3ty3/REgyVRo5Ih2A1M0r0gbUu3Q+WabnHm
f6idcCCB8e0vLpTPjCD2iwZrQsiHUArPuPCQ7EYyGHxAOqp6hxseouToPYe/Q3RUURjkc4z46vI6
v/AKf7VL95uDGSuYg0FUerA+IcjCN+WDMFl5J7zL74vA1sMbLgWHlr9DFYUEC5MR/iG/QHnll0ci
6Jh30YIYYLgHvREWYo5AOd7qwzU+ITAm5fABS5TONbabnld3wHFOZAhqI2Q+pkvrDYEvlg8X3Rfj
k76MycelGNxs0M1IHg+RgJAdaHzUcfju+ZkyBY0IHM3fAxN+tv61Hc1SuC6ACWm2AAkTUugjsMq+
Wi4VmbYONGfgekrcl5/+jfbY7qw3jnc0ZrYNfw9PmY6fGciEMMunUCkZas7VLfFEoQKiQ0HdEMvB
ZZMP/h7R0xq4wHkIZbJ6tWivBfsbnNfuIXvWJ9dHBdagH57sNimgDMC3SM463k0NUFw3zkPrsyaG
hCv2cMtsBKFO1fxGmyKAmcXhPnup90GeTGVUTTOU5rDITtGb6JFn0+JcGSZx2CKQhvht7sPsT1GQ
bpD36xvWuEMojjcgJIJkWu7LQKbTDaKaNOlNh+gmKzUqMyhAj7XrpL0sWyWMqGK1aEdvUg0ZyrCh
7Wbj3myoQKsoX6EP2qqIFHsZE56yH4dKuzsTbCOHiTCtElhsPBWexBCRWUmftCXR0SQtx0827206
01q/rYfdQUsHiBEgpwrxO4KDpj6QMiop/Bv3DzVXvHuCwvx184jy5ePSG8jxQrekNzqC4rChCNqx
Bsj6i6wXSPU69h9W5WZKtdVui0hfINfEoB8ocX52OhCwNjnQQssAqJo55fJ5W+QxDSHK+P1io3qJ
xiHLsLjv0LNljGdtYd+sIFUQPH0MKtiU6QtD89MlCh6P4pV7Y5Mhj1lcaZQDygzT3HGMHHDf4a3G
tHtVMwBVyqCkXnx+QDEFUUu3gwZpvLGtTyABUzNKr/jU3p4GFPWklFaWvn7cfEOQ44Y9OWy4NcjV
vbEBfW1Gt1W8lGvvc9++w9K0z8t97rc3ByJpp61VllIENsJ4Ri7BLoIz9cg2TgaiFJFEmrEbwyy+
Hven7gCY6AFBkaVRIjAErbMMFQ8D3zf7QHsH4qfi0bu5T5TRf39/BOB8A1TMtjY9WEgvDGz+hvhs
H8tIpljidxhqAc6IX09IpZJKlsE/2jsI0X3SiPStRhSFKwJ0Dd+gYI5UPvT9MfFF+Aj8K//P/95C
kPjz9zebZDSkEMuJjyYcVF1/xRNVeSwEt5VxTLI3rDd5GsIswzdQWbY3CsYi3YccCzKSSTVRkkzw
KFGLBrEKLlAyh4oKc7PqbQ2ImaTh0qfmXs6LLlp0aMdGixixrpvbQW5W05esHUf5WCencvXlzrU4
+HJIPTPEl4krFAr/9AE3x1o72qsL+Uby4EK0TbiBquGkQpmjI92DBqs4wtTHPVSr8I52FHWVZx8+
dXEkfaye0C8iC92LMS99tJnGWAxrS2tEUrMwR0W7gGbBodEGl5AcMgo/p+aMroDzmHCfZ2DH7GNg
1z3XjF3ySAAgoSpFXgQzj2VAGvYYjesJj+TE29Sni7gpCwBHiKwcb+UjnKpd5vJi3Qrop84SyZc0
3G3CcglgNV0CsiThDBINMWighQY+Q8jaYRPuR/ctGfOkpeGBS/ODnu3TWYgLIrsNYK14xSdk1ZP6
g0oGjEhAr+p0kC97E9QaWeRMVrnVKK+i8nNmWz7WKccsnE36fRieWBnAj1kxLOlo+JzUwYWfZYhi
xPwSnpfpUt4K2SeumC73o3yZL4u1vdPw2pfdtqM5U7dl/EeuaO+K9f3QHC7Lx8ThDcUaGeYl0kuH
it+YxeaQzW9hNi/maHUyx5qHQILTuTLLEHlDR/M0T3aftCqOBwj2eITPrPLx9nuQX3uCFsaYZj6V
STPFqwKku0KEG4M8pMP85DF5Om1A9O09J/nyPIyGpmd62ZypLtbFmgUav+KXdAf43sfraz2XD4BY
41caK/OscJH4yVLpDsmRwiyPViOMwekHBU07KTj6R+IaXkagnIdJ7p/yAlzu67wOvpcCD52/8U78
G/58B2uFCBRUy1eZuYpf62A2o9oc0OnyRFur/R3tpTsUfwG0FV9HRLDlc/yLFcFlyHTx2v06BP3O
izQxBaWLXeGSvO71nl4PRVeKtDxxFAKpRzz73BGD4xVugUuIt55hkgkAPT+5Ci/yO++RdvsT+YRd
t5V26fI6p/S3viyrdR5GwzwUvxfrKGIupR238ZgACOaz3FT8yjxwgeuRYfL1/JXhUHQRU3I0Ttej
2BYIE/DkQFxHY6bvQlMSIJcQvVSEboZci4/wHzcg/iP+e8LF543WiRtMjvJWisUFSM2yPKJhGQoT
KW+vDDib230W7vUos3aqgK8nmzbnVrCuW2aIq8nbYr0/Sbv7gWvwNfcD99x93Tye7vXIffFG/sZ7
rx/tGp/0KojOdmDrWwXNyyfmEbOeS6GcrR6T81DsiPh4WVojWknQnwQBl2RwtQxX0srgvKyCdMlF
q0Acc1rvU6l6YqcaJz3l8SlD2aBvPVMCoD6i+yn2j5oNLaTo9NYjdkOpjAh4rkkzm0QqAfhBmjWn
lB1THVFbPjbh/cAu5FihCYoY89pa1KBt6qCaSCtlxwDW2Wt3YC6oNhFyUmpq2ALnpTnrRlmQrcHn
fK1FKAnsRcBDIF1NWKj0HjgieQokVpTP4sFtS36wpqs3BiZ3abNK0jZLPVWe8fB1TNGNfnHOkxCB
WX7SlE5sDowoi/NOqBfDDhL8B+69TWmiEtCInFEzdj7LT1x7rBfbBd8EdXfsIpYHM8ke5f2SNM3m
OEydRVMBDzV+IkymnZultrbtDkg5E3wIi4xFOotLMgQkHsTjtj/Sw3XNS4yEAAjFiHyJ7Sf4v4eF
J6NPJtoqdUxqfGRENK9gKULmYXWI5DXJC8thq9yWiJ1I2LKIvmu0fjkSvbA0xLtqlxuglwj/vNgD
DYNwJsFLsx4fkVLOwd1TDrH+9BnhJyPE1j9UBJMdHhirWdxf7NAumFZnAE+2xRHxO2yF4dGK+HB/
uizHq059whEHuMZaon0c1+V75QPYc31LVta9naQZw0yXJdXQB9l/MjUAOz1+p00708joWGiQTxgE
L7LpeRa8jX/yuR45hI4jyDoVR/wjRqZ4ty1/YPNwvjD7h2dQraQXi9qSQ5h3WSo0sEMUY3RxcR1g
HL1iIDhrTOfGoAXLJVvjfC4Tpx1aaPvCnHKAF2AOKNHwk0d4wxmAymL7KH4SzibHaqJ92KsMu/2u
TBgkpwFvI78IJvtG81RbnHg07+RnxvvbAWcaHa65EUsOOFsYL4OtEefkIMp9ZlTMGgsMAfz0jTWR
lyG3zOriDVyNCWHqb5ZjMcteNcPll2mjzOPpy6csuw1oQvA9XYxQ5gwnBqXnIRrlX4nxZQR8NiRt
ubP8vU/EU4b6iKK2ySf5su+BMspSG4l4mUe2puBLfoSg9kB1mLRovDaxavX8Hpbhs3Ly0BilJMB2
z5tzyRy6drAk2Pos/JxsFYYMl+WM0Eh8VAEtsKsRidi2kzbQDyw87qos5zxpvpoByFu+iQWdh7ct
qlxvBFc+U1rMycXcOMGRe50kNBeZsNyZT/YI65fvvC3rWf52ZUVP6o9iYoGaQAHGHGMa+D14kAYL
szUrma9hVzGj3CTzxEpOjgTtBXZJGF0q/JAW8TxAk7DpkVbgPVD8sX8PFjOmytPf9IXh3zHXCB8H
zG9LpmjJde0dd9dtmwMHC3eG8k0Tyltxgw9Uc6hCXJ03AMoDdSkNdd/yPVbaK8YpOyIaw+ZmOBg9
SvV82eHLyNEqZW8NpA94CGJdVqglwM+jB9mSZXmdM9FMHF/ATLB+AarftjwgaljF+jJMh2idtX0m
E6OA9lszwD32ehPO9Ty8hPnysgRCDfuDyfi2AwyAQxZXAJeMcfFicrwduMYzGmcEoWPW2f4uzABg
G/owTlCVUdb7ESNgPI08ZHTqlsotRvRK7oYtayMxKJpZYXp0cxxfJ3yZmORYGOPvR87v90O7BtdN
nzAYvA8HT54ogcOWyj75IpoQMiP0Ll/qB5S/PICHHrgFdZRuOXCyAPesHcjN5Hu78XRJNWWtcEiY
qRDjh4tkuNhWornkSMEV8Xx7h8luuzHXJ7PKT0xEF7arlqtJs8shmTNoFk/8yokZwoL2rAXt33fI
LIRMKAL47ML9CNNcjtAvmLNSsqBxjbfmVG6TOfeEgaXCx2oiocgk47WL+QTT+zXb+nWEgeBtPF/4
OMw8M4Szj4L8rlrfDrKLmj8eNBhCnJww3wLztFfVhC516D+s4+P1yE2zRfkk17UIARDLQQ+oG7Mh
uJ/v1//3J8cEv0+ZyzcmljfyfHkXPp/w/DJHxGccFYHh6wSusgBreDwnrBNjTJeZ2KHfhp89xlW4
GIuODc34OYf5J9dkCPzCf7zZ5Al/vY1753V2Gx/ngzwk3o8zMK9nUK5YxCHtOOgruu/jefMG3sbj
5m0YdwJb/lnAlKxS0WrBwiEzAHog83qQtzwecYRSSQaZxkewvELhQvzHfLAND9WRUTHzLGH8vG5b
4i2jijbOR9qEABeaHaDZZVwHfJC7xbHy+DCX4wZ4aX8dGaciFVdgYPz8j0k4YM94NrwPRxDnNF0q
0oyPsKR4B2ESRx1fjAv7ne7kEbIO2KGYvu8Rxw0S8Lh2BA6j/RSeqM8Got+Kwk5dW4fHmjgfj5Qv
kXY1jQsdtHfH9yX+/pZjjyllo/DdPEG2Go4qEjIM5qsWzRfwrUrt4pZg016+TBQYfuaNz/EchOED
rAsl68sOMtnMLL9zA6wSTH5Fb0m2z7d1TUUDi+/pKMPkiC1mlRrbdlYO0NNwdAd4Bq4tCHptF4Wk
hy8hNp8PMCB+cmkeDQuAI408jy7cOl5mz/F3se2+HG/izK/5YYowMfyFUZAyZumJlZxzljN0Vpr4
S4M8s1hRjwnAcCIwVhMfEz4KztKXIyX8eir5gKcO3BDD1y8IY/ZbFEa+tjof5nZ5KDxaLDYj43Wl
GTGoBrwTC4jV/PVO7BluI6kgFoP0gQ/FZPFersq4eI1P8JX85Pfv17E71ikS88d1+F7WSK8ZfXuO
jP7xNQYmkfexspkaXER8RnYLK4dJYOHyWdx7iRJh7PA6M7hmPG7ngbUFDTjn04yEouCEvrJf/hDG
h5QCR1br4IXhqDFDDJBbwoHjW7+nhbHzIjYJD6Fofbou8bYuJdD7cjTFOUp3b+KvL7+PvzGiBENx
c1iYIjIZQxGPhJ/CvN0OtEnhVP+yzXicYreR/majMbsCLEiKgPVQBLhZjIAvZhAiWOfcwgfCoYFU
x8lnbMmKUjYjAJtzqEg2jQhEooHnyX9iD4K2+zrzeCJYq/PYHAI8A8kFqGHfZ8kb23jXBsYpDTkt
WeTYJxYLSQGcK+a3I51xuIe88RHI4JRlUMKdNjojx07DE9AfNyl8NDupeFUQBTAQAPKUD3Sjl9QQ
hP1NSa27+DXWCA8cA4EnIEwnbiDnmh3EUciD7tKRvKWnMQ1k+Bd/JKLgGTJBj6A3VoZo5okcADDC
HqoNHvZWuCHaCMDJ/VD33OY/vxJP4E9wHpAc4aEyTcx7p/oYR/55vU4aSzxbThHsIVcREVAzYoxU
ULgpe8d60ZJlc+jtCIqvXjJnqdJEEFPCWPDLk4huvC7VTGaQbxJjUYLuwGyxu76jWjwWHOvrqOex
Q6AEnfi2a4VMTEUETztyqtmdLVwa8lkJKBTWUS3NMjIADHR/UqC4sCi+7KEmhzyBsxKol4B7ydI3
oEusHzaFdSJSoD/ZWSSTuopipB1cWvBucmgpU0omOaZEQiaOaZZvH81B/PtO1i0ap8Aiv/6fhh/M
M7PFC6yFvfAeFNvfl0cjnp4ZaJUsrbspHLl2v2G6Y3oT8nazB9OlmSjFrFpj5STpwAdZw+2ESE0q
ZkL8igZr3AkpFtav/NhwSzQ2e1NssZ6/PE43TVHYnJp7WoegAC6MPU/xLtEdRKRgOJxtopsv9yvP
/UcLAMrTVV+L3umSUtUBr3B3lB2wiipwWG7mDNbDN3Gw6dlCeUk0DBAuCFUwOAywdUnwwBfftsfO
nYnSpEZHrb42qY/1ugzzkN5cOH+tg3EwP3ow+ckpPQKUTfqoWDv0QZpSp4bGWl29a+RfSKOJ3OVG
3nSbhmToG1qn02y896qT4qtz3UHP6ATx8iR/PCovFlEqXYUGFxSKqau8RrrTvdJ7zqajXzaIHUhj
FyROp1RBEjQ/PuDq4fR9daT8vK7aYnRF1OjikxKH5nOdyXBLLVG4kv6HpPtaTmQJggD6RUTgzes4
vBGy6IVgZfDe8/X3jG4soZWAcT093V1ZWZlHWjyUlAIZrNVJNo5rW5imm06pTiiWQfHnnr5F/FGm
6SI/QyyXxmOq6ih1NvtIU0Kf3D2JmFKkdPh8LfZBFY8zVS8laXotWPVq9XUjK9v+dAYZHRtpRCsv
mXqmpbULAjaTWKxw8GlDEYgb9D/SpOssHtE0GKCyjo4vubAa0ZYk0pkaXxz6rvP8KcFTWiRSQ8XJ
7bvkSnbhaaBLcDlHVDUBtIoTeCf287ZFW3swb/3wV4vmoam27VEwfy5UysHExRfAJaTVZrJrzl7O
svBE+qN17+ULfhYUIs9jJclh6FcH7sano9Y32PrEDUYp75r2VtdOG7VkacCZtzKxCbHjWQmxHNJL
QTUrmTdfJLEK4+Q8vD5eyWvSs1yWo5I5rBAdKOm+cJc9DgHqUj9SbPgH2efKqYHiVqLpSlx41yQS
sitE1bddLu2B9ymKS90y8joptihSv+WauVFFn1BRkMbFhSinNGRsmRlcu6ltRpSP+1DFei3OyA8s
LW5Met+Q0sYmOjQFmk+bJNe+/Zv/SMVUm/t6rk0cPAELyh6EpTp2R4BTl7OcCt2ygKRce9lShRTk
RKMA7GTRKfSzLdPjy7G3Sjiin5fx7SR2CcejQ+Ort02E3/1952wJlSARd/LSdA1Gb5nw8kqBqTMf
3d54Xs9f5odob9r/nd3jez+fPphJ9jvA4UiWL8cZSUqyF4dfpdQ3rB4SDeMYN6/ULayic7lxHM07
ayKJxIrked5K3cxbrdjaftReD9T0UR4LwWIbFbbEHuPpIjqPFmaIY6AeYX2K5IF29zDf3C3CK9bl
y3xr0AoyP2ON80f6rhgS2DtsmCaHeaJdRPwDNkK0AO8jhuqz98I98prf6sdTVOTTs25uL831BXc6
qliavizm/avyq3JHsnlRr6kYQu+R8RBpb4brQlVW8NFWCVpcRFgmJ2mxXHjyuKr034anv9+VwPlz
de5pWl4l0zOJo7DKkY9e116v3+VSBjiiWV4ZBisClBUyYLs45a4sBNYEZeM1mh1LYIznauI4tXH6
teWPvfCur17imaJMS2C6wQRTrmH6+TypVjrli3LaTG95ZkUazVUNLjLhlNgv052FtamRxp79pXDz
kUvVfSga2KM3aRxMqzLRNFTT373j9NNPx9CWtMzbn7ayiS8c6SBgEZLumwKn6ElSIkuVb1yCU/Gd
RSodBD/9YyrrlH8bksPRQQU4a/ZdXnRq0vfTn8wUnc+m0lLsuCIsWgyayCUY/cg0x3JY4o6bSxP7
y88dufNl+p5vEtdZYqE4W57KW4BceiC/q0fkKDNLs/vpiOpN8g3E0Lny2JNNfNm2d9dIqZzI255C
uGAzJPFgc/LdZ4JduZCVqZdyoIuH0lXQOM2EnA9o/xCfPr+aKhRw4AErViPLSK7xs1qNH5ocpCET
gKtNFJuC6x8XwZBOSru4rGMBED33pooA37GDipNRl2qQ/YeQQM+YvLBJ4DDjzGwb31ic6H8q5EJK
kFCtuQoCBtwXyqG20i3c5Hn31O4fPOmz5rZ1KkSVtqKDmeTL34UUig1G2OPch0NfdpG924nT98v/
P/G3fJlE9NIAKXXzJ3id5/l0TVkKs0OM1+BPDVUth6ab0r/rqxNzVX7aCwX3G51GRXDnyB63T9fP
KmhK+rKLNJZ7Bx3uaYlEhY4cTzJuetNdn7dIRhd/ds+r59w47Zbb12l8wiMwHb5eXxfJTzaRxk/Y
gA0ujb2q0wVh5Maj/fi36V/xKZ/PP25cWXaYhuUymj/qmGBrA/6xLjZYPeN+nD8vz5V/xOfNpagW
tLXRNZDFMv+wnb8JrZfeZx+8ObDmJQ/L4Z78OPWo7/UQTJKcfx7vvNyWbeekJiHJdivval4pS7VS
pf4j/4wE3WLeFnC/1yq0idPZiPYlRdPvQ1Mc/XyTypiFlp79dRfbI5r15596pFtkDbyNS7JjhO/i
cviyijDnglvyaLqKTTKjlcquOrq1Z2DNnGk12Xxf6yhhl328STYhrDI49XeZSHp8Ht/igSR3sHl5
UcnXQFnIkaKOzfbkrHFg6cZrISsG4ulIIMtVZGXgI9eLj1drzxvnJ52MKDm+iZVV9nXdaro+zZyn
q9ll+AHeOT65g6N9C0msL61xVvpq6vk41kE3ZYSL5HSs3zLRddZE+CDHPr0387cGmfVpkfcFiRzW
c9QBIysZqlr5eSuvPnsX7sga4q3wp6Qvjj17iXQMZBYdz08EoduV0F9KlaFB7lOmSKPD4D5voP8s
ZKEvqZK7VY2DEmd3zWiI18/5PT2LZYkmUEfOZIt/QtPPHD2WWi+wMHGjTfZISYiLFWryqzpmQdGK
ZrRbDUmDQ5zy68EjH1Z4vj3qGCsWALNbsrx379t4V6nPMfM/vM0/l9e8GoRs6QkJxaWl1BhrrUqd
OooVUX7WdLYEui1nrsMjF/N9cio3fVic9tfbdwSbLXszU6eEUTk6XOsKym7f4OjDCNWFHc4tuSgt
K7bK1/6t1LkdOMPhJaYCTqLM8oS3MrfVLb/aTbpuKcpgzzpnfdnixIPizUN8zMa1VIA7PsubDAmM
7zbJYfs0zff/Fb1TbF2+rbQ9tyP74QouEF18XB5t2x236C5BtZBUGo39Uwa6ismXTa7TBPqWYdp0
Ye8XuWKZfY2iAWxM05godnXK2LVOy1xyPs8p2dIyxgDGrnEIUDr1cQtQF4eo4PHyvcjanqT33Tl5
BhdBnyLUKbG62jcQa7APPFjfNY6Rc7JFdpKfSO24iT/lRz1dLg5q7ds3/pg91xSh5ZI+Ot2k1N4+
nfklBA82eWlIAXJyMhDOEvIcxna4mUblScpXO8dA7lJHTwFnIjYiHGSB8YV6eplorm+Hwf5v9Ugw
3S28ff+7pp0DgKULLAoDdohumquq0Nk9xxyhZV5sB0ljBJ9NuW2GaPdrXtLcxQnHydhfGEm3MvaT
Puk+nYfVn2q1TVi8XLai8//9lNgn3pyQO68QU6qK9qUVMKlri0m0U4DgZEEQcm7CCzZ7ZTPpdttt
fJpHVWwVkDUz0IG9yw+Z9+rXnkjNXpzUX/JhP7Q/V1x8tbC9/e3mnyTTThVWcnqZnZtCD+wLfutp
RkM6slTqlH88TPt80xsuzGra2al37RucBvbid6QwnOL9sNQhSL8R+5+a4NyhzeYIL7n3+6emK05o
34v93AvP5ebMc53jcHr+R+hAJc1m6jO35v2z1KHTfvu+fMudCtl1QDRfho0dz/VxmJbuYQy9yQPt
JPD0YQmhyWndgVoJjc5DC3MduLZOhKSaWgOgJVvBe04MZtnu7Kv8Bk1P+/AIuKQKrPVx8EjJRZ2a
x0KdSJTg4CZXChCsRvKRnicPyH64+06f2jKkui9qtUsDiFzJbdb2jLJYjfcmI5eV7h2cozu82ZMb
avxI2Z0Q0lXkbtw/DVdl8NAqujXTgPdIg5V7THqD/bz3DHLSDG/HJ0xFF23oUI3jHp6H6G3axACj
H9faGJC1d8MPOqEByeRZ/XFWYkgHyXX0ztWXaNdA/Jp7YW+BXPlkMhc7Lp8sayx2Dmhus9aREDOf
Sq2crPrbLiZeVOjWXmvd/Nc9KbGjD4nbZbonFJVCfBtuLOGps1vO7rgjhqdahOQ/swT9NT/3SkgQ
AnUab0bBQnCpWJ+FawPUupk1+kSpUqYyq2t9uyGuG20qIJBw1c64dedg+zE/xqn7pezKh0f5qTa5
tGrIoPvo/lX5LD0V850HSvs9PB5IsQb5Dz73BUGEiqA7hFkKUTaODX1ajjiVl/HIr8LjGakv2v0q
gSF5x0i4SQT5Ra3jopclHMb9lb16Ma6pBpQYLDtU/msOaOsv5MZz0UyVd9UqJEhRGwyW1EXbyYb5
L1ZmcyD/NO4cxu/8udezKAvQOyQO5+g11s7XNkntu64B3bpG149ytb5SulAjnjFmSTozoNfX9yTz
WX1WVrapUvWNppLbh+R2ByYA0ATs3At1+vR9bUFNzIXMV0zp0y9nq8yu4/HU8k/BVh9uUVnX6ePl
2dT2S/U9We917MTOhXCJwrGOT78VdlPjuDIepDI8Kxl7HtIBXFThmjoMRzkWoGv0UaLN2x6JnvyF
D1GoxvHuyr4yrBUZqiY2ytdAQfCGcLapq0jcwOSv0XYW3RlFY21dRXzUlwFhCBSJVlZys1tHC7bb
FYieZQJR3mif3lJvVA7JehafJXul144UmmL72+ajeSm+g3BEp6W4RoX/GF/W0T1FTZ2rh03s0N3O
4g3CMuPXlCz2VMTp/vvzIltDep4PeAo4p2V7Xr52A5deo9WjP89Dd9M/r0plrpE3MwdS5JH+RcQ+
7U4wQALFPKM39eWfppvNneQek6KSHs4VP+6xxvBNraUAQUuUa0G+aOGiq8ZeGiDjRlbDyyoYbKf1
1TGxlzENsG1AES6zNnPH123f7uzUSWQLYfGLL7F2+P+EbVEukNAwsFE3jq/T+kkrMm6/4rvGVzCo
MyeAf4gWML2nx6+v7jb1/9/VZIyeldaoJV6m15O+qpKCbtAhss3RuFyKZxTLZ7E3S9z4nAYnR/1Y
1kvWjskr0QEQjRyZy4Dyk7lkgyAtACosjHyTuaNP/el3Xx7L5dJonPGECR1lvbZ2GzoTe3Z7jp1r
prVbtbbH5qFaMjd/XPhZ0+ivhlmd7Zsc5V1GINukqP9CBdXTus0Nitrd1In2/ltYtQq0eXEz5OJL
iZIMiuqHPzF4BbFkyfOJk7v7PNuYf1edvz7uA2uWZXNKT1mx0eYRb8CjHu5VsgWS7o/NK2WhyYOk
GPWiNLqbxVt8Vb6X03Orcj2HB2kdzZ9pTcvDtJ+Ou3SYLyVLpfop24SQ7Ma9wvV1Ne7lHkDL8IQM
4HlnUDYfXpVYH/EMe/qy106i4vB02Q3OmZabWarco1Ph5djZ3t+1kTfV9h6ndXfVczKj2f+xLXR4
a+4Lb275noSHsYZpvQXTJu1R4z3u0Dl9SnLL980xyQL6tu3p8tUO78Wf99EojCU0wnrvlbBcMCCL
G8S9XRBe4tdts9W7xbPGYaLEPq6PetdoxM6bVN49KdDiZ79Ig4G3Xgok2Ydnp3ckU1BqjXqjY2ff
vMXvPfvaBKOR8vdg+ZKpr3qj93sUgkE70I/65H1DPXj7Qr57oGQzLgfXKOx14kUPMhmP+7mw+CGh
EUw4FYQjgGLU6TjBhb1tJqXWI+xUne6xU2rV6vMXca+9rnrmpmACk7PNvrkL3h/xO3F0YP+AdkyP
gwXhhdFIP48yT4xUgtZYeZ+oO6pqgl3Qa9V7ozAI6/7vTN5dzHuLAUwg5AzfR53qF3O5MBVM0bHj
Vt2xbrGHJd4FrXprF4xsOOr1gt7kEp989JoLd0H9ECyCc+cgKRfE9kjXIBoH7+dOxRYQ6eG5Uwhf
H3FvwnrT9187rx6VoNbyQLZmjXuUXnI2mryTc9VO9hpDOwIf58LWIug4SDbqtXqu3XlYQkXPPcrU
YaueC8N397MziYNJL7TjVm8RDFrrqBW/vo8DG9ziQzBaBMEp7Fzq9XwwCVuj116vqJ1yYc9O7T/s
HWze89MNfa3StMF/Q8IPThOJu99qgi8RdOwkrX+8Ng3+9Ax2wxYQx4ltfTf7Etb3vgZ3Da0+gtH6
q/faOYVxr6WtKV9eZKJgy+pYco0V4QU2DCvqETL/G8aydOyjbalxeZDYjs8AmmB7TmrluHIb3E71
YrW3Hr8f8p1ytvtYvFbNeYVO7dAoVV55k+b2TRr1j+3LDE2jMCzl3imIr5ZJtfQ0Pr0di91L/v1Y
ai22r+vcpLD8NztFq3N3n3tdkAPeIR1UhA7H8++jZnDXj3YX2R7GbF+lDCWP3Otp0S5ykUWzOilT
b+Zzp2CznRQ21MyFiPsaINga+CotKDyZFy3UDjQ+S5VgqiD3q7CgM7bgF/BShUiWQPhM0o0C76sz
EK8iDdUtLCQfihllHHcjFdU2CusbeZAikUM254/xAasV2smvOL8jkWaNUFrCrMqDvGKW1bFicGoX
mPfdfqZ8na7LfvaSnOkxr15Ku0kp+7FbDu7j0bK/XT/NZq1Xdas2z/5je7O4WagF5ZyVYcgCgdtD
kRssLDBF+SPSmNla4qP0T2tFcBfMru/zw6zBa2HHsALAIEn9aue7yBfsYZ4JqSrcoHSWqRAg3Qlw
aO0NCSHN5tmmSH4LHuWwCGAFd42jVFqeLRpolSoAL5QfOU5ebs+ccrStYxShmMWAgcNa+RB7hykw
Lz3nA7gRfFhNpcl5H1QxvGqJM2F/syzXp8TlCJkBvR7RmJPCMaSDkH4fBq5gumoBFS4+id84jve0
x2nadFLpoeA51dih7JhBhiuw14Max6Wa6nDeP/z4rMjOwbBy5EiUng8JAcfNZyl/RdlcyLjgtNfv
4zLPQ+qx72fnPuWGGO95yj3bwPaabL1PRTYKvN3fV58nSSNZKqMBX3ipAWrtmjwTuvQtmGfbVMDn
DFdgzVQN3P/a1BnZ9zI5Wd53V93z+xKMoHmBpmBFpd5eREr+WttGmtoxtP/4kri8paIcwu6EzsHG
5VCXcP37XXqpdu/LpzOrGNd8bHDKnrJBNPjaF7CQMdw4tdtwnTuKqi6Yh4LNUksAqQzFlun9Y7jt
fU3oy49zul/v60T2y453A7HiP6BDaBg5ilPbl2/AV+VjR+oi6e/aOm1fTgqApnF0zsdV1lSIgDve
CqgCadPrhm6UjpI+mNOmPzWLFz+c5wJTRqA9iDwTqVkgpr5a9SrulRIwBRy7DqMcWhol0LRyMb3a
SS+j2Z9PAt2ACle2R0cReI1hAtsRDoCgK/x7z7nNSYKNiTxwgrSwDmq7ZCftw8Vv/LRR3AWuO70z
YaIpwHppIziqdm/XfuXWuB7rCv3WDTIpdxjxPOa61Drlm2N3fx6rMr0s6HUlN5DiKZkDLURNbIdm
vRMBylwvP67nIFPr5CE7D2SZnE4JO5krhQ1lBHJpwkyQD3Ai11jyk0Col1RR34R3hFwwyuApfhuA
K9WI6/EsKxUc7bDfUOZpiaraE3hKeoliVw37X6RwioFDwgARN5WvX8/jKrroMS2LnarsIb6Qfouc
TRk3cp2sVk0Df5UoHd67hQpIzSLSXFsLicPQtBmLcRBl7HW0/NMVntsXbgVa5WAsyQ4oEEyjKUol
XkIF4UCmR7wXpD+S3dDZ3DsV2jkIpMg3qCHbepk2yui4C9ZqV1MVrHg52n7zDktLfuHts06l3LuB
rT8V3TYznezwTCOSJ9V81hNWWgHOuZQpGEDA+iiVP2aTB54kOn26HrDqPHZW1iW3SQmzuJwstvVT
Ocmv+WnZZgYISokDwcEaedee49u87U7JGJSmbLKMbv/nfCZlX20X3oqn+DG53CLFMkFm2dRyJ7jp
WBFxej2FclD7fWSpiZLdsSGxfK1UFKA2sm14bivXstJY2MJnKrQk3cVKxyd6Qcv9yAZuTe33KPkO
scC/tmo7JrdysHpdtEUlVrSnt9tbMR+sJOpXjRl8wXerQPd4KX2KgoQLM3q8VYWH2N7CgGzDvg+F
VlmgGtKS2Axd4LUTVz9qrTzTIasWi/dL2aBlzcGGDgmLhpjkjnIXQvTISK3NmzAwd/DMWGRygxfT
TZGYH7Fow8K+TGAF8CnP/kht8UqPWERQuL12fLA+xWZnhnAuxYkwV1DqfbZGRQpUxyPJLFaGyPwF
CztnUWIPmggVfOT7dmrXXrRn3Kf/X7dKO5MRhUUH6VmBHFgObxJXETWXOSFGu6gHJ8tyxFKQFRhA
AbntQx20xi6mXlW+kZ6yaxKM6J3sHhyTuITj+2wDyRQZK1yqRgfsMaSRYPl9fREaRoUgl9pUE7xZ
RYvJZrLH8QeklmK7UXvuqlxk9a9J7OaB1YtdkoZ96Wtfise11yMyHakGAavWSmO/9KNioSNac9Ka
LKN4+0Wso+l2kzkGEy0Y8U+l7bOsuNs5n+KruJConDujcv4vvNIMmtMh9QjB0sKQIYLHrEHa8QXx
pgbT/EhYs2g0+/vYLly5iNJXNYnLLu0GOVVkqySDe65AOZ9ukLnCFfG6e4rfL/R6bHWInLj40YY+
dQYPIS5qL5a4uuq/P/10CQ7pzLgghqvweRtpSnyWt9Kvq3fdHjwq61rROXm5Qhe+yPbdBr5/mlOr
uObURxEDX4P9NZtG9WUfOaimETP63Q4Pf3fYtm66y/F0PDwat0V8Qnz6rX5UP7hn4f4ang7pOd/i
LW4bIGSdhr+7bGOP3XRNI2B7cl7jr43ntX17pUBbgBJ+bd44G8i8T1/AIaIg4fff113kZsicUNqo
+rnr7OAK8BecNoBmOA6fkfMQ8DNd3/PLvTzU6kvsLXUmOSxytziwYrSUTKW6nJjHzA2qPfrVVaKP
uNjFeai1hYyPwrwNINm5MP4k2eZ43GWFZhiER0A4DHswj9M+vSB3y0sU9ICazNLw3rOb7iXTFa4K
9X3Tsy0i9eZlU7/tBsJb39mJx//gBkfJ6QfODoHUYLmX2zWSPH63L0fxJWuXFKaB/iyciHQCoIfT
J2YCjRLqYgzoQmU84LYY0AZtOZw62Q8HABZdlSYZrqCyIi1UJmRJ541AmeHuG4JQXOQJsVJgIldC
Mptbgg31f2Or8aC3hz2XkqwGytW1i+g+v0ocE0zjirx/xZpXBQAYQEYT2hNhy0demz+0BYlCWF4t
xnZPAMbgWYmgV6df8OAC1a8iOiR13bKiel+nNkb7Bp0Wtl6ZZrFxe0PBqo+fC/Vss1wICsNHfdrc
vAGQ3IvMg88M+DhFqsBaZqFqpuWp8Mx4ioQq12pzlE3ySaa1iqWywntYqqUMKeIeRDpwoe46V4W2
lWqyOFtxT5MKmYSMNGeYNcc9rd++J8yLXOuXEyeKrgLkD2Ra1+paXxOmsBxyGYwR5ipAUkeD234I
NDy8yZ9+aiInrN2yoIMDF3N6KA0/OylQofH1CQWv4Jy0BWOgGfVnYCHYDVhV/nITigoGu5eUZ2Kz
7Yv5dzYsEPpjB+ImZFIPBS/QLUjuUEpBQ5PIDtJ3SMB2q93guP5D40rbXnU6cTsqy1Y1k9D+8HLa
/2MjQBPXUmvtm8WPe6KXbIaWvxFzi2DbhHs/1boE88rPC032dxlcUyEqcKmzsmFaJSnktsCFUyBQ
SlE6Fw7ldELgQIAtODM9G3370PSIfl0JMXXOq6RcjPPEjQ1wh8T1QGSrCGUnVclXCpIpUDmDWOl5
rk9ZjLY4JIdlY1VKtIEDpA/EPX257usflIbcVqt7TuGXura3nZKdaSmbQhv9+f+J+dOD6ZaBntwN
RwAR2pNTUh7t3rkhgELvezwXG0Bm2rUMXamYPKTzF072UJd6jHUSeKumBcg6IPTWNWmP9DnQTSoN
p6Oppi//v+cuw06dn597p/vXdr7oAUx78+q5+LdFgTjt35v6iXbwqe/Yg2YBQu/P9Wpfk9xy9ctv
OlDC0v5wZkDwQcnSuQ6Uh9vrGK7SLly6Q+ok+UojW2mAqQnFwPCWZwowkWdUR0tB6THYtOkATFz1
IpA1+NoeUtx7WoeOQ8TzX07stGjSc4PaLqw200NYblo/6fIfjlymVn1o2L3dwNv1AKH5vtLYKMvF
9XpwI0im8EG4Ke2uSoMliEzAIVd3FuNja4HwVQgX+GLGlEPjkga9jdydtd7Qz42HrdKQQZDOuOl2
b9IY548bCMv0/rxsXsglC5jj1e9scjA7PgZH9Ee+RtCZmoJk4zPZAyJo0ar2XACdzViFy5akgP41
F13GLD8T6Q6uhqf0bW/MKtFckuUe7rlY/b22EBJIt0JJfqvnMHtsHTPJ2IFXgsTkfKovjYVyK+um
bsgr83nayUwyEo1hoWVp+sbsdYFlbSZWhGIVj0SKfQ0XRm0WCID8EObz6Up2+SJTkHZhCiTCgoHF
gq9a0AGtPWlSHUcVQlcEQtq8RuDqqWWE9KJvk7rzGr70Yy8DZWYmHcYrNvKljUAG3iIEeNMHzVOm
JJPa/690zJMdTlfzAWg7PaA9O4Kf+oS00pejSoxYqRkX5SLSBb71sdf63DLruhYvv9hhuka5te3H
Es7Vga2zc+v4mvXGPLoIxY7iGYv8wHEc86gxMK3z9Xm26JoRWBDwEoP8ylxvZXinNpWi2p7ElUI4
IJDxIN+CvOd+DUKnNwOYb28KL4bmyqLp1P3ip2mxUi8JXHBq4WtiMTdJKtcoBzK3aLZ04prCCENd
h8bPiFYDaLP008wyd5a23454o1WVZdHdiskT6sn+Lvz6zQrKC6he+i2xZ0J2DCz/L5V2CtAHj2wj
s+vlyKepm2T0Lc91SFfplvLcny8Tm2o7y1NNs+mtzp3S724eVn7n3z6x/ekR++loPjcLWOLrHnuy
bhbeJPvUwmgcOf5ywBoAd071mgJkCci/5bNfLKJTtVR7X37XUAF7VHqexcib9qNBPIUcyuntb12M
7LpqMF1L/dZGl55oZdUoha1sdBmev4uWgIcOF9JpKTzSpmB5eAourwc5hGVqQQlr2hX55IDwWAjE
1V3q3bPIqBblNhM9RocMTW56gb1H/xxvVb2X2gcAGjtONLpMWPiTsnm0L206sXkyJUT7atbaSf7p
qpRP9VnJdNa7t8rdk5wpi9L32mCdLOJrm57nlZtfcEToGd6HszrjvWIlcHjOJLmFGSq4XXhfIgAE
xWH18r3cNCvfOaZOy+4eUVwudmO9Es7/PQZ3mhnxamHakOcflclUYE2Q28FA1C6v+1x4q7BbCvJ0
LiUG/pGELowb9129mO6qpHzOqeBb5bRKcpgCdwR79e0hoLZEIWz+u/9d4PRbHFEBmwXjn/nb42tr
CD3VK3i1fYaR/eM9uE67Vz9/z+YZK5h+9XP5J61UqtaXbyrC1E7Jvj4asxe2NTKmkUGBpnUmXtPi
RxrpVerLZuap8rTl1kFQg2PKt7IK5ZNLAWhTecVJBYjw/p5sFTELhvR+6UWhYb/8qaCkmQ0j9/78
cqf3DTmQ9E1I2+W+tpPKV6a/eMn/nvCTb0b7dDlesq28bF8TfJzfFgM0m+SRXNv8Jsa94xgaFC3f
FuGNAPmFRkNBfUA72SvdVeX9TiUropATs2ytDcjgLro42L+PD9If4fpnRU+hSKr8CQZGcg7cOu0v
uoXgrH3ilHxcfNp0rmHLsJmpI8f2F0ou62WcM0SJHw5IXFRyz1mCmfyrvoqG0xflvOpSyr/L3jn7
7xIXE1Jpp57HxMq7eamzm+jNB4pCEHXj59nTqjur7z726+BX6uDt2hFofS5aZPf3BMzQm58W9VWd
3UNQ+BYISgA3N812LarG27jyRRSDf20yfdt0TtKzFvb1R3Kvbxuzn7drvB6evhWLsHxv5VsL4ckX
P+7M1AU/olL7+IQeaw2r627fq6idkttmPoLLPV4eldHuNT0J+bn3c8h+761AxL76vgmrw2s725io
BQrJRf/bYDM+T6PcY3LAQXrKeo8ivi3RNFz3+S9ROGvQI87F0I+duvE/Q5FLN/sucxQZea8dEBYI
42U6ODb5J2NNY053q5bXZfchPDemz9d/4Ozp16GeiarD2iDfmLUyA0/+YNug6dS/tmf1TNvDFd7b
6+fnZV/qkgdymE1OrVJ93BdqJsiJQ1hde/N0D1QYDKcRsYXOX9rl0gPtvtaitRYp0f3IJJBAp1T9
cnoVXhurGJJNtrN3qxdeiWR0oHbH/q41/YBSgpWXyaK1LzacRrfWvLe57eTfAbMap/hvGh0S/tHU
N7qZJjY0KCwSJ9UvH7vo1yDFo2bJrCZVHI3v9VI/X7+kbb14Qvvp1BR3BmPl+RzYgqfbq0xFb2y6
q2/qVjmd6XCFmdAt6w1pxfg15l7NsNNzU33CBw8my8GiwXPp1N10F7pwKVQz2rWO7Uujx6fBjHCS
UsCPjWzZzz651WHnmejY4gISXJvmhHNn/JxP5NDCaQLYiGYBqFBfTuxH39s1zWrB76WLLxRAvfv3
RHwUqKxkUCEl1Lh1F615kiNEzCGpX3TL0XjTdevkUJf5wDWliMg0pvkYrHj27LpX3jVNVh6A5RPS
jMcNQ7SoEjOZX60lD+F5tJOrJgQFllNSM+9I6pzUSjxbAlqFWTWtftPgZBZNB4uhYNycLWJGh/84
D/JJ8csTKT32WVpG1X8HIHaaPwjMK1ImaWZW/Bqun2tRrVP9fAKt6TuoODDMW5DlIzSOc33j7tM+
ITelDYwVh8Dw1LjVb6+Fv9TGqgVJ3SdzwPdrhpsBklB8fpl/b4Yny56GNXKc6Yq3hELX950+irbn
DplpkkXTHW1mGm+v+cQy82052L8A/D72zeML3K3N3rhLPTeePu/C8VfWjt1+pFl9ddazRrj0cnE+
OUaV7rIDAg/ws/qqLMJ1cm8vWtMUbSi1cOdSr+PAoP9yl1hWxxieOWrkXhkZb5/lMEiJy5t6Jupn
8wM57fPvcrLsjVuKV1Ix+o7qJiM+LYDVizrb73x4+Ck2lolqjl7pSep9eG7Ov4qNeTQOr62nu26Q
b2/q+vHLpj5na2wYOOmKxrhyN0u34WkenbpYoFEWVYfROfOFU8d+fxEnw0dj0R83s6Ofj+uvAXdQ
GtSa82idZKCD6k9ePem3HxmWBcNEXtNqDtrHmDzYJVg1QxKDrmEdZ/tpfYW+sP5mLtjPvx/CjiRR
pHAxniWrZyTw0vu+Pu+uf4qjyms5KkllHzvw4PvLpZtK+FoMnLqTQgt/NpG/CQCMT7Ci5u1t+60W
qbX5qYwq34Xv+7DWaOSKitSC1ISK5zkktbE3ToXZZqVbe0oT7AULH4URSpf0pPvzZngY5sL6g/DC
9dPqpXHeByjtpL1uxo12TSaze19Z8S96s4YhVeHLpcEs+cQPpxQrtPnN/T7CZuaf5NSAjPKgIlop
P1fizHBdL3/7bpd85FOhXqnXL//mXVmOkDJC2n/SZFgp7Jwa6GabRr4vHMl/peQCuNlmKMuwH20H
BYKHwbVxbGxSSKzSLXzCwEz5b5IastUt5IBf5W9vAsmncd96bzsQqzwvzxzdeBpPrCeLiQxBLq6J
hh3AA/B20nAs7coNcviRYP3p8SSG6Vm6ZhUdxafP+QcxfRzNkazDoXX4LIXVLzPFdyUutC51JtxK
tD424LdlaoZ5/da/HesWV97KSfXDwwYEXPUUczSkLZuIF8NF+/h8I68W5H4vb9Uv3aGYXIZbjOf2
fpCPTqkzx+VnrupGgS24AsmmmDw+b0vmudvnKyVUWTxPjqG9e3w/N86Dwm8xqUiG1i+TS/f2445q
qbJiDHhkYOX2fu2UQuOjxHG8GRJDtaR9PVN2aqSeiFRiYGQ+W7MVDhfta5+z58ejW8a3N8GUziA8
RQsYysEyG+UQbtIiDemlz+slkXVcEjrM/GZGV3o6T8t+uXHobSab3uNtGy3ixSf3+WuDRLhBHixy
+8s2zCSYyA29PfaD+bhZxZt8tvdMrVDftBe/xec0XK8ACqlVH9sHFTObNIt3+Myo+3AKuJLPsq6W
XYUKNnW9JJevzM754RT+OVXLDdauDV9cKBzEV2Q3LytCKW1EB/w6j8/95TTa7cISHXRl9Zd6Vf4b
133V363al/vL7ccKwvAvIXmQWnwt3dDqwozymB+5xLkii1vwbKQqyUubl5H0n4p/qdY0G83KYhd5
8nI/BS21SHafJuiSs8P3/NlOPa6XN7kDGbZ0qJOlNcNc/81wA65BxqIdV3IwfafxTBslPrO+XZn9
a7IxrDo6okmhmrQKRkL7mljcQVHT1FvoLl7ko76FStM5fn14m+hWuUAfLbf3RMFlwJUByFbug3N/
ehXjxiaLYibUeZvzl/gerRplnB0lOzdD4wjaFOuNn/5JiDdOoScMANMsJxa0z6cuy8E0P546OINp
y+3Lk+ntiiremX49PrfJvi/TvE4YRKIm48qkQutsw4aVX/HdquEpsB++GobgsPoPDcDEf/sphZhI
L7c3zI/GqWvfrv57/S0DeBgWXsdsfHLBFP9VAlmyu5ZJk927H6s9kvRvl4mkmBSb1GNRqTubez1C
kfIrG8tBsWECUF6ZPiDTPCl+Sm4DaAh65fUDAoDUWe2LiVMelMFascctEq0jejR4xTZ3E4r5puba
0+FNiA75xcETogMI0uSSSf5NltNgNP8oTFwl1KZ3683kYrvF92IDneRrMzRMDwnw/JgzJp48kSZ2
QmIqynaYFMTrgaxL61C/dTP1WaPmerLR42fd39fSQJA30c4qp2qwXlmezp5QIp6PzVkjnfdOrxKF
Hdf4T2ZfRD6QIt91q70s35FiQhczPg5QX9uMCluWivHBOgNvf8dV963cHDfmXTV3OxGTguQPvn53
K09QAO7PyxTgfHrL0vN5EjlviY68rYaIdmhoJvP/ODu3JlW1LVv/lYr9fIzDVaDi1HlQruL9mvpi
aGqCoICAAv76843cUVG7Vq1YK+LsPSNXzsyZqcAYffTeWuutQwC9gha1FSQJDfwsGthFP1+nF0m8
rKiu8cg9wQ+LNUn3JliO/VqXi7vfG3EjOd5Ysn23IF4xFJJ19hE0wmP+dKtVJgjB9xb8Xvu+nzg8
t1A8vwglAf74BVNZn7pxs1K3NfZKD9rjhu8T2EM0ZymAouYDOFZubzxYwKudvshPgIZoHyRtq2IL
d1MHiRKkFywh2CfE6QdtuWl3UNGxM/3gVg44BYKzBiV+jjW3QwnFLwHqAs/gzZOBUtvBRdmad6F0
2+fBZ2Sd4NsHMOBu5aNE8a1rN4aY4fYAJTVj0vqhdojslWSXJ250b5STehyXBtOCjuisINzfVGtD
dcub7ntbIbCqT+iabFrlSInI+TzUk/v3Evqvdrp9NK6+EBtrpgcwCnLMmQK0DAYPQtVLAkAjwZb9
yjp5pP0vrgk+AWpR4L4gWDA5po1EidUMayZ4Tw/+49at4Bv63yCaALqFDqzjQnL0AFIBzoVy0oYJ
Al4znxMYCgEf4eal0+5N6zuMroOsUkgdf78IlMa/AeYCiwOf47uwRXxFUK2AUZQj7DdKJCSav4Ch
OcjhGXpOdCHigdk9Kx8QGkaR6Kfjj0UnEzcUI3AfdomNatZfXAzccn2ccmG8DX4tylS+VQUC8dep
Pewd+YR/wtR8TTvrAsCfC6wzj1ErgF74mHYAnQEI+T9/FeAc8LgA0mk6xuIAEgQzRKqW2Hlz78j+
MB1AhwuJipEN8r0+00/GPL2ObBr6rBgcPy6LXxrntJxgnHOp5tb2NU8vgF2EDcAtIMPLkfyZ3zhV
xhHvSoyTL6ecoVOalsBI91lmt1P59IJddyLbmNf3gMbqEMRsmE0hWyYUlQNtht7v52ZL/tQYcSaP
X66BUBBOsCK/Zl/Y3VjRURlmKBt+SIf8nreLvMcYAJDUHpUpkCtUDYQ4vj64BPwIhvFC9VWfDI/v
swfg18ACVQH5cY3IRl7BZ0IsbWgNG2qYqA9Z3UI7kOO0NESZhaZyimCfMAFpxe+9TwVufuIQYaFl
U/2kngDaXjzoEngyAAyvB48AnENUaBCOxYlv9b9YYYLdDViySDXAelnD7ynIKrdLcR9zTo8PO4Nc
kHUPQ8qd/iC3B3MAiQS9xZMUxQt9d7TOiLWHxvFxiS7WD9dEbTo4fvOOIX2JQoK954pvex6IQCsZ
jemUSzRtaBlwmaAFy0a3MgfYTfcKRWZjl0uyt+lJx4CUBh8X5FQbqxvp9VX7uEg81t9M+5qn3489
90v94e5w6f3v6jjj02RJFcgqQX02JWvklnCMCyCZIbK4zVez5NB3owsbgiu+M6RCtesFpZSF4gDy
cUgyixc7gTW/OXxEJ0OKgACGN4rqhhP2gs4npXDLX2L3k9Zxw8YEzm7dMSSov7kRQwFDADZ/0Vpk
PVyENZK5PHFrZYioATcM5NnyMMEDFRZSI84AIINSpLOcoHTgfAYWFPkpsnBl5GL48WwpsknaykDz
iYTvSa4iqxQvDpJw3pf01NGLy0lP0kWWmdJLi6k0KFKQTDsSRs2PWyLXYEOWywQ+MrO+V16nj75X
tMM9eYPISM4qojGEWCs0Zki9CiFylCgR2HU2bWxX0+WnQVETu5oda+dbYEEtLAX1fGpno6dCVzyz
V6nYmPu8w5vhqoV8v/NRdH0YgyFqx8RLAlgvQVv0Rsb2xrzfc0yrqDxg5dbR8GTuSD2EkM57e/yH
/hg696d94IHpJP0BytJXAHkKQwtippqmu/ZbwYy+CYTq3/9ceej8e5rnyBsF3KEwP46K4b2FZMnH
CA3puNqTaLIc6qX5bfqWLa964WuQniRUC9xphBsb7lRvT0JUvm0p5YQ1PHJA4eKFOzVVeLEttuzc
aK69Bs08Hd939OEeGNeAammGw0VJb2o3pdkMQeqb9U8AsqPlJ4hn8ZkfgdRg/cF9wdAzvXz4Pig+
NcoxRHYVCDmE/1wn0xo7NXpLAnbwZ4LjdmC0w9v3+87CoL4iWTuDUR2nZPOR2Dhu8yLUCOW5rYyr
Vb567rvVuALMGZLolcv2JPI8EvtLj5ZpugHAdpY8OiYTPOmXwfF3YO5usw9PUN8if6AqVR3NHJh+
NgVKGxMNjBHSMNT2S/2EMjD9JuUF/te3zezzHEhhVcHDDZB/WAAhYldWTIlAgkQ3+uCxl6yggeTB
YXH9vLyn+YWnwsNQt+20ZvhtE6CyGckbZfecMQvUBVstl8ezfCXJZ0JRZg2VMTMJLvrpuOPxVSv1
ql/Lw2t2+y4Wx/Nnc9ypG/hFY6tu2Y2r15qz78ZWSRav8Dhl6PShWKZzAtftwoaN/c+JHSVRtZcn
80tscM61NRGLGHafRnsU3QTTjJ3GWgCBYEnF2kAFRAVUmvCFiAYm8ff+tPGTQ7OqxplIPYhYIJvP
8W2SzLJZPTNHmJECrgirNDHu4U62sXuf6YjW9kdsCe5ng/rdDN44dLQBNmf+bUFPdetTumEuWXmf
4ObDM58ZdRh0s4riUhxncWhssh8Sa46W46z9Kclsoz23tN3GPCyoli86W8c9ksfWIU26XdqtNWrG
rfMan0y3JmfFRWEMDDV+utGKp+JHv3ASq9HrgnL6cdBD+EC5rKdH0I6QVHiz44Lp8V8p70fBtVjG
CqVzVNeiDzNidq4WYBDhHTHiaLzUV3FuVN0ejt8ZTDU1PQqR5OfoS7P+igVy0mb59/PbXKG3IYN5
pGNBHPLALNGgxMYo6DYcckOpH1CM3NaQn8oXUR5KCyD0m5SFs4zMiJ8nMUHiwimI7khgB8fvF/Nk
mbE3f/9APXLPgCqIvNG82MJKwj/fT5yGvCBnKLEYbQN6AeQ02OSQxXe4yNkFrlK/xD6aHdjI6EKJ
LX6A3BqUmIWM+xZVPkZkyOgw9VtmNJnT2ko3DrAbwiBM7d6Uw4AmFGfstJOx5XBihb6X0Tc6VmSl
/A4kVjKkpyDdQxKbKBOyRc4Dgha/j8cJ7oYclU4qEoetOrrN8zUHdXlF70oFl69h6/K16Ny5CQaR
5E/Ig3ht7t0Pl5yiaSVPenuEFTRb9yW9bPA5H0QwWBGFrA4GWHKGIk3BIA6BJ1UKBpC0IGPfLbRG
QvxHAsGN4hOykHKrfMkjNEYwodx6Xrlavc55LbbCA7DYx8XkRj8B3es/vG2uXZ7cMupjHsFtXy+J
Gcx/HmGEtUlHH+yqK9y2cw8BzyJxy7k8fvhGGIUVxraQXHBW1vdz8faVoL9i5OoPKY2VhTDiJOXk
x/cTheaq2KaVUE7ATVf1SP5PSQZJFjUC+1n94czlNnMdcJ7cZna+zieQnxlYDUol50WRRniBKz4Y
HEWYtOxeX9rqiEsR6pAHed3H64/1aUXZjXX5TLtUk3QUQfl+vefm9ndWJpbkRH9bPUhfMMIFyRd/
EDD+kuqoLpBjoPChEmusDakhtDz3hIWLfo48TyRx3FKAOKRQIGt8HbNa+n3QBdPCEA1l9O1EvPIq
nbnX0JUCfecg2zUh5yTolJQinR/A0HwweTiI2p9mAer6c4r6/ZwiwK8HnTTgWIQyMy6wj33yhmbI
R4vM+kFG6eoMgThiMOfcMr/jLq0NjP7xssiGUJjyRW+wQhTwPgdH9M06FSDeNj71v1mHvN+m51m0
6WExeaExGZMEpvS8rq3B0rCxn0FHB48UDfRpcpaXr/191zK+L6PzDTH8gLZXy7KFVw13mL9aSIYw
sol31oYkG9ecmIdPl+1AnbbY+0TA1RR+eCQA42BggHCNUpguTJFwPtbSuKqHestP2Lc7QhDMUeyO
7ncYVvS65U8H8wryjUd4hgCfusVGGq7QH04jMmkhRpvCtM8pIEHI4dMhEnb6a9Csg981JrNFRapF
ykPaAsbDKSUAR4D/TMBBnJscUgYpuzQwAjXIffPwQnLSCcNRjfoHgTZBk0ONvWZbEJGkuScrxDyC
dmQMUBLbQGtvOrXoYMeexf4n9E28/8m3xio/w69AohS8FODGtQ/mfibx+jCiJRZz/dKv9yFf3Q8g
luP7bWDQbIfeD+k3ZS6SdmuQ/zBI98JCYgmBY7aA34ycmEVuAiCDvwT3VB/cfnpkzcjPgaopwgRb
/sJu9DVgG0S8gXLQ2yoXqRjUeI79ZNhtfhewWhewtPu52B33kZMu1B0Ou+rOQq63QqPwGxSNn/YE
SpyMsoO2i8ef72jLZJ5dPSkPpJnhQ0yesibWgUhS/iBm0r4tp9hjv//zQo5LxfUlCTas2t5Cenon
n+lnqS6V/eP6PDzSAc1ROJJZHpp10u4SjCif35fllDpL42iMD5S+fksyN6vFW3658q7Z0Al+ozAk
yyEp4TRBf0tkwltGxm2O6yFin1+HDp6Ta90rJx4VniNPIOrrox2oos1ETC3GMOsbuJrSBTAzGn4Y
VwM5Rs5O/wphMBZ/eF8P7AxE3WSg/yBMl300zR+nwRlRHOGJn89RX9DP6jZEW+lb1YGfB5mvzQQ4
Rk8jEiXyVHVIKklkR3BNlOc8+pCAkuzigH+yrnRdTZLDe4E+Qybb/un9EAOJ7gRDzlVC1P1EAsG5
Khq9cUCPh7RpVyg8jxM6xf8ZtghMnLREf1hTqP5ugNCUk4mjBt2LhJoE2VeKenbdzPJZuUGQyZJS
psoEv9KRPG7FbIJBuykmXWgu5fnRSwnu2DtMNK91cWqhQefMOqb6sMhKf8FhqqcaWJoulqejnRl1
q5ytPQwZTiLAO42j9Cf0TIm2FqQVmqBbIu5wLT6B8I9btF0OrTXkaa+dSV63VvePc7d4ESu8nrAb
ylbWuXeuVzjWYGzS2+UjPuNBvlqx+UzMAdjtzPhZGwhmfmgaw5IAHwttI7FPQECpuJihBjRFSxXP
fNqeq807eJ4Jqb8W8Yxuf57ervUDE2eiQ8cdE32LDQDOCiBTPp6JENaVDhXaDAi8LLZU7FzGiHwE
TH5phsn6uGi/YCDv62JJqaRE3vG73LJlACG5OwhpHrilkbdvOPNW9eLd0iqAQsuGL+NeVJQ+EnSp
2N3cA78KH2f0smxeahtKqG/WeTbPkVPvcTZFJ9OCMnD6cOJyZpEjs4IQ9FI8U6ejRxAdMdQs+JgI
t4kYv0GW/oGdYoEHzuuVsfudOJ3MPqG8iw5HUttqolfDHoN4eTLA8kxA5vYSKyESdtjpcJurA1RY
Dey+M5aWNGBS3od3u31t+95nJc+kqTZV59ZY8tLBAUUH5t7atp6gtQC4FYwodZEnL82LMUWx6RR0
xLJhYL8Ayt36QEfWCynERBJLqN20V5MYKRiM4sBjeJJ/7yiYSQC6nXQG0Q2za8MbxkIYkoZWN7Qn
k+eMo467WOpDiswnNJXOvcNOn/zvZCHfA5j7Mb5v9Eqc+j948W17X3h/cl+J52+chcSlPzZMrL3M
pImEh6K1w1BCuqaqywAWXH60DStK29wvFUAJwis4KUqpXwNX6GZyFKBz8s2lDP9+aunPBV0ghJOL
WiB4g/i7Oii/bkQsYZxkKImdx/TI+l11Z55974KVBEkGmjIy5S3+m2tkBAVbl6+wugKkRDxw7Ahk
LAXtHJADWIr9zJIrB/V3+qMcot0N6oaUgpC8ipYanT1fAALpvN5+fohKr33NZmGjnR5fHMXH2SvA
fsh/Iq7sLTAs3aIKpWlDJNMizRYBA403q+tEj4qlDygOSBRZ5BRfNCnRFtRHBZwG/PV96kTngHWg
bCOS/5P2gJQ4EETvi9fK2MonGZEDDMt9VHhYN0zf63b9XN5CLKZdxBqvHQcXOyzlptFs9V0cjrtu
zbQ9QcjRSbCytrcL2xDy6gpvf63G1kZZ3U/PSzYyrtA7HKeUrwRY64esbHMTFWQ8TcGkZQ9maygA
5MQhSLmEhcByWiz/wIw1C565hAaGOth/lm90391Q4w0KYemQIePMw/gcOAMIqVxx1XeAp02oKHom
joHCnVi+757gd4hnrci4IAa7ow3d0svdG8N82OQ8Fppld+LBxN/1hKbSWeP3bPws7Z4bMsTaSZye
jc8IIrGjk3nRLJ6wJ4xxGJNf2MpShXanio0nHO0508qNMQNK+xv5cjsO1fUrGT7P8QEtRQ0ZRF7j
yGf5zE4+7uuzV4RHcI/P9In85HwPyQDahXKB1Jb21LjkBOAbtCf5pl37GMHZKm8lOcQHa88hAXaM
wI4/yL16ZJUiRBqJ9zri6IKdraAeqbapJ6TCMb7BT1h10kk5vZb4Tq7kXTLTnGRvffVmzQhP/DA/
G7wtkAp5UnLUFCPwgPCx17eQ3Zc4rA/vCe20XAl/ksItTUfadbv4kK6ksxTiAQMLR+q0ljf5XhmX
SzBEDtHnnpa3Y5hfAPGqOaGaL1N8IcCkf5uGJIQ5SCGgz8manPtoiijJJScPqOf5R/m6/5VzLkpr
gIR1dGl/VOh0pq32PFYSvyr270wkpyrjTAUloQYDsAABNBifsofONgRC8ZpLa+g8sklgMZYBeR8B
HUws/+BPD/rQoyd68GkGxpzF8E4Y+klun557Y3lugX6jgpnzgSDWmz9W/MdYR7t4c98w7m7TwzWS
uYloxcDXyPSTTY5wJgBBi2wpjFb8oAm8Qbvc6L4gPp7RQi3oSYRegRVDu7Wy5ohsmp0e8FDLa2/P
NHp48Ox63/T2LDg3ssm9AzEOJJ9+vqyxUNn1Js34cXnB+1RzJaSe4bC6uerb4YfR/I2fIYo2D2vN
jbSLF5gwsC+zTRM2/m0GN8mDTFAKlDCe4PfKcEVg50h86zaoJ6GdRlNdgGn5jBII1VlMEEWzTAEo
0vgXpn2AtI0rrUFcudtQDsQhHsdj/z6R7kDvJL8eKDBxpEeih8Md3bdY38z5d8cvGC3zCwgCxW02
hQgzRsWWHiercqngEF6DeKPA1rHCUBh2TFMz/3SbwxQmQwkhnzaqnGhnMLLiuBEbjmQGSGH63tN+
OEP3NrwfdLshjB+3YhYUFdTE2Hc+y38maD5sGO2nOugNgfAxjFgDIgTGQptFCH4Uvqc717PiVIM1
iRWiTgTo2rew7yDrWz7meWB5kOUiLiMgxaXn8kQFgqjDpVtKMBt3xwz162dDT6++VZ3nTAn1jYKX
Ld+mx9oh33pvkgVPoQtl5IpkUJsSurX16Z3uVvDDx/C1whsGQOS1xqt4pITvQ8yUSacKNjeCzm2L
h8Gw9DSfH0Yj0tD14r3Ii6g+vppLfXjyXiRIPjCK3G6v7ytIVTVklb12rDgEkdPEubkfAsSINBDi
dbF9DLY3l+dPWlUs7oso+6IF+4UtJePbbdqbkWQ9nXpD7YusKgeQgtvA105xSBaButXUoW2a1nTa
o+lnfjc4wS0eeE7e/IrVw3pCIPLe8C7epJuYYmaDZtXjzCdpkBCCtdQ/DLGEl0Ustc9XTCDlEsPH
tvpB9wTyNFSumoNpFfa0fLxgMYyFNI9g+COkX1ijutKo79U2hpx2EqDgt0nhCH6JU3jUzxzQ43QK
ZI8NVLQ42t38CgiGwk/90uLh8YDn9rgKcYFjRh6oFegzpAG/8uPelm97gT+sUEJ6yfBtW4Nmo15Q
cBHzmHs3aZ18DFCh2ehvhvoi5qzeZ4DxQ32OZw9aotf4vmXxROPCt5YPOvF9ajs4tqBYvr3XjGIA
O0hlU02oQ8b9tba/eTu65H3gdXafdO6fBd/zGiMOBNajcTEAnMTSxxrK/UEX3PYR5/TRgaM2RtQv
Iof3nvPuDdWfhAKwhAzyWg9TE22m0ytLk4Dpy6djSGGVfq+WJJKztxOJZ7J/uMxfJ9k7Ihb54g2w
IuKRwQCS4whjc9MrrsDsI05Ta4RWDPh7mK/y2XtjYb9IcTVSdsTDaET8awewJVbuaqaLeYCeOM8d
w7ujt1s3tBuExrj8Oh5uOxOZG93GJ5LkdPk4cUxVjonABB3bXFDYoBrD56nv9XydYhBHy3eAmtlt
5/0lQIqyvO1oNh9Ugy/FIUsusAmEnHGMAesH4RChgzcy8onB7jOIp8WPJ83r8Ma56IG6sDu6MTIo
2AmJKsSJgmiOwVbB47FpIhkA1cOdQ2WNo7FOOu/VTrwE+EYAFDsmpEJx5jkqou0juvSkILoAuUP2
yT8xMDv8KvEBCIRjECJVcGftFUuJHSsz/t3UHAgTNESUZQwzG6Zudb65ZNXvCe6wYX2FKUpGrxl1
Sb0hVzGQzONv8XzSfybkOS8WR8h+I+Pim/sZf3/gt4EN8Abiim/IaPxHaHyOO0Psahrd7GJotIhS
qALvo9+jLOqR8CVoD+8jSkDp6Si+tbeVECExgljL1s63FUTFY0YICesN7y5ZIECy9uXmMePN+EK6
kY34vBAmD+LfofoqqB4YlTQEl6EYmNReMXpvxAEDx8tJLGMnIOg5MCNYA0gur/OFkLwJ1GtX+whL
PdgN11Sc97W/KxbyhMw1cTofeEa+wnC9J2iA4ZUTh2gv8M3P7Df9ihCqMJyJLYJ62H/tkknmxR4T
DFdsOtdybh6N2RORY4JKuf0tFr9eScgXPUzxlHY0odUD8iNwWiNAY8rFNZxoRIyPlyfuinCjqkHT
51jjYMbg3pfvk/wjdKQMlHcYQIy60E2WuCiEKHzR8sP9xX68JK6tag/ClJ5hoZ0ymfs6KDhO4pJO
XyF2aAKa3i6JJWwL2tamm/8I9IvKQnWBxAAu9Wuz/pxaZpdTC410oe3kGGfTQn1RHM45Ouvp5/BS
gLqHWQEDVs3MsxKmdEV4qK2/e3QYHQw2KvpbBuuuOPe7AnOTUCAAYDDEgXNB1x8tf+LvbB+uZ69u
VNCgCWi7mtrvaFguEJCEsThQOBakHQrgGwzXzcXeBOxpYA42LAlgkwwhOskPiQ6GsnTNOmw3iLRk
hFI4IFgAtm01X/JfIRW+jFCh3WSjakVTCA+6vwNNyzZUYejTKUvEA1eDjCRT5pzCG9RpWX/JKBU5
OyXoCondm6i0zUYdu5PlvABORKkW0uFAXplSTdFROMs84tOwWZdTboInhdwL1UGSssFY0Ckm9fAE
3rUiatNvgAzFrkJuhKdeMnaohVEDLLO3oHExQAaNHm9Gds1iekxuhJNHsN8cHYN3qYUgfW5JBsjq
F3CmcUV37+Q25uLuDXh4JdEqwLmY+FXwcDVOKFZ3wD7Nhy/NL5E54kEDnUnnCx4m7bSgtRIg38M6
PKAYNwclgYCmjA+eTbvyZUcrEtfOFzpxkCDJrw8khRribRuNDMuZiwj5QEQm9gjMM3XKK3PQKBr4
jeUkXTFtAfk0+AebHRADpC1kQ3tGEC+k30oJ2nlQBXGYIl0uOGQfq/twSzQf1xRL5tJAMXwm/7yt
Ys/yjwInL67gWEdSorDz0h/EmfLwgfqDYEIusjanLGlGon2RLgbWGpmHK45/JYzc567n6ghB7xua
iIh6fTifCXAMSW5RuAnqd5bhb1lJ/anS/TeUr6QqnFUiNpY4Q7pIC5MFfi+k4dUu9hCmdyPKdzR/
LnM/9q85ERHmAIECJx3rL4L4JeqHJlGTUd/ETBDLK0+I1+GO0HOwSjZPQBE4D3JeahqKiycJL4wN
H+lZ6URgQ0GgwEG2WLHaORfTGxoa3gZDXi0BCuZSwg9Pjl/e4ZELZyD7xGOwZjD0IxKjm03ZSqGD
iopU3kOXu4GbbnKbe3csnHvsJziUP52Eyd5M+aZOpe0DF6QliCXbU7xpHu7hwR1JvRTLVFxuTEE0
gPMlHCOooAHTT8mCVHoiX46cfxRb5mDERlVJiWuBfYHfkOYJF6YVkmCSfg1m05qbvyVntvkgCMel
nmOGRCNF5jQELGwQ7h7tgpXYE35DPipITHA4E9DlUotq5wzlYPAKKyoJlguFN2cbx4ULwuDGPoC2
A/tuW14zpuicKf7TpQj1+f8uHsHDs9Ufsx/emSQgGUpba486guLrOE1XvFuqlnO3a/zjUpxxEmEF
tWFw31S74zLxzCUfUR5iS9RiKW+TiHP7Eghs2IV6YAKC0nvBwixwAZpyUSS1N8u9IRAoRlwUVkls
Q5YVLUGUfFgyYVsLF4QWF3NxTI+OzFnxch5x3xDgLU0Z1tv/5K4k09KI84/XM5gC6Vl8rvpabvNX
7elxJxX+ikLh7fIAGHxs0I3dDCGQKEvpDeFXgTjmuzffsdV5h5//hXkPvHioi//ARwHB9wp6oIyL
fslDea8sH2F/2bJodtyolEECOU7M7qc3iGmLX77pyqPb7feVWFMtpSZWunA4DM7lVY9+7PV63xlc
PTY8ACqY93Y4ksAqr8uaMX+8MbvtBYnh3GtMP9x74hiNZ0nuC1cIJp9nwxfOcqr4Lr19j2b8j3/7
3//3/3y3/x5dsc25d1Ge/Vv2ooq6ZXX1H/9Q1X/8W/HPLweX//hHXzckWZJ0uS/rmi4Zqirz/e/T
8pZF/Gv5f+Vp1LyUSCEnWRlnzQTIRtc8lvqcReOXhtJmjLVswViCmxtj0bTXk6FCZufVh08TaMSk
KNCZXpF6L4z2S09+zVjFYBjIsGgewU8++P96w6ZmGqplalLf+O9v+PZK81b9dLdV9xr3m1PvLFlb
GePdGzDf46UPc9yNzOTy7NZ3wBhsk1QQSkir16R8TU0m0PxU+kZn0Jdo7mELNmR2SNZLKlc92bb8
hjeSkLZZxFj5khlV/l9fgCze4P+4433ZUlTVUBRNMv/7BRjZU0/MhgtgOOQym6Wdd189Wl+i93Q3
73+RmD1n5ABRdyEGmMO/eXXtT15dNWQeuCQbuq788Xm/y+ejUtR0hf2lfUaaMlzS9zIQuXtJj17s
/M3r6dafvKBlWn21r0qmbPT/cLlx3kVZ1ZjJSkNqRE9tNsTtWWNWQRzE1DzWWGM+bElbP6Mj3Q/F
XbTr0eKNFuiJieu0xRdfci1jgjf1sQgtaafXgRiES3I3LfUtsLRCrxPNmJgE9Qa0aKGGIH5Cf/ZM
Fxz7TRION0S+QlKEwdtOxQVYsY3YZpSMBFygTY3PUj/f0rCA28mXpYU/rQORi1QUZ+aqcrO1PM5H
hp+Pipmlz+LVh2IOCBSIh9Ni/s6DrPBV7STRF0yXag/f+nogAJG+MNCivKfphs7l1wgZBbht2rq0
IzyPXiz77XvZrACBUUqAfhS5c2sbkpCFgtYvO9ybZZaNkPTfCGbzOBvFrUOHmPAaMy03w3C6mUdF
QA1xV8NbNikQSBnDpvRQkquRb+bBO7U/+u4WjdVmCEpIfHsYg46iBUAuncrxiIxGOpNQcXbcaVTH
mEfHynfIa0r65Fl6oJJ5OlM63Nm+rMi+7aLq75akJf3ZErFUie1gKpKsiRj1LzGoy+55E0lqsqox
JYjxxPJfKPNhpp8DqRG24DxhWk5LbMagBr+gwfiCWvlq7ct9p4D4OTSbvmr30QDSjK9jJYECZkwP
albMnrGXSPiyODnUSIEPnsAU9a8yHj2yL6qAPtLqaoKyAaC7qQNo0LsxjBcG4z/CF1M6GeTqIezT
pvh/zLsihJR4jyHJ8x2gGnzXaycH1ceXoHnwdUCiHC2e1jD57jVuQZOghIwijNTRs5h+ir2Ovvhy
l1Y3Gi0k5rmPJTV8R2MpXjH/oTZmZktSR+KJRE16j7GU1zvEDRyBR5fpAF0cVPewvM+Q9DEjMY7C
jnKUJlJETOgFUsfQghonPrqUSU3OGmqwjrR/UdBDYPm5NtY/M/xaYqwvNDeGViVxJvfIbSnypSQs
X/PcGL9LZhsETSdE9pSO+t3/SAc4YJyrWdl5Gnapq1ROI88RXRvlXH9M5ce8QeVMtoiep6WymbRx
kEab+2P6PLrqxysM9x3NTLpuJfd9HFfxmH6a1nR8i/0ixd5RnivGRaqD/D7rmrnVeVHp5YWtfr6A
Oo67tPBvJcbW3Jy/iU/an0Vjy+rrkqnoutnX+v997dX9SteNm5Ksumm9ajbZTLpab8Ez0crs6Ocu
9VOmKDBzpQ4zdVTQBNOKcS8xfCUtwjsaW1foqjohZJZp4ahWiGPrA42wII1LCl5uK+ZtSHnQ44GG
F8MY+aMj7/8mzMoijP7xVPnX6/jDsRh3n3uSv+RkFWPwRQrj4j6xVLZZMTBoatT2qReNsnUzeoTx
mq6Yrf7dX5SB7KP5u/ndCMBiW4+bScTUk2PAlIUTnG+EpT19Evs+4YgcapCOMhp8wUs1r15HK2Of
LpHSlL2hHN6ocINkiIPFN1wMPd/Ll1ddIaoB/YyZtICqrg630ZsKK3z4IF/9rXRlok8i0+Lm4ZYs
L8wZbiDCFYMJdpWL+xZWd8gmUR+I7hA0BfdTH9+arXoqN/clGnOZ5jIxljTQdJoeabYOygMyEPIP
4ByyxOOU4ZuJ9zd3WtH/5k7/4UCL5DaNb5mVrBI6a2/gB55u+rHlKxYogPuhfWOt089TD89vUjvV
QbTBsJ5inyKjVt2MPrpVxVbxSK20HlMy3EwLbsVY6c/z1Gko/ik0gFLeAaYSzJZ6JPMShQVpF82i
DVy77FS0JwZqxFjHDMPPc4nU+ES3Appy/cmI1ZCeCQhKCJwOjGApreEZ+thjPm0KL6CFfuFo9Cst
KrjHoJpJFJ8ASSl1LXaz+JdK52ICUV1vKG1a1AVTgULC9Cm7fGacnsIPgTb/vlfRBk8bwfDmg+AO
KYFAPQRQ5tNS1/kQl959wq9tHhNw+FRnuIkAQqmdehxnD5QdT1Q8f/10zD8/Sv5rO4ts5F+Okqp6
tqp8ZBu81+q4R38Ukuv+4lcyc9to+rA31c9tkDu9y3FpobNDL5ee2m80BgXO9DgxTviUBKX007l1
kDME1p0YoQSTHflUd8pIElSwi1hsp0eDAikBJskxGccAwLNn0MxC5O1tctjBVbIzEVbsBU88A585
ft/2xglVGMjRvFh05gSxFrakehN0u1SAgvfUk2kC3CfD4m+X7V+vWl3cuH+5MfKx1d6N0ifOeWgD
CGqPhRhjh5MLyOrsFf71c9D/ZpPof0gzP5pWKtadsFod7hgHH3rTYvb+6o2rkey+vH5QWLjFIm4Z
JrN4Bn8wb8Di5z33Y/O15yafpBNjqE7YZLMnLOyS3lyIW6pUD4gQ+AlAgbZBUM1rSUsVcZdEj02V
B/drcn0x2iz+uyzF/PMIa1mapihW31L/cFIoclH2XkcuKTq9o/BzdCsg05quGHAltzUndT3hQC/j
KTNQCmyBLimNR+hmqa5xT0E/CSpWMjDO64ppY4QmsgaADnxylEGujVTCLfu452VC/FJ/ga3E3x2d
M+4dpL0el+ogegqV3ityxfDdeQ8+nVFztftkmCXYSztgZiST0lI+oTL3NapyBhQRSeBvsgmsYdo4
TwxucdzNh8qFPidBfmDQjeL846nSsvqMUNxCrJce47GS+wIlABa1qCIEEVCOPudYmzWG0zVOee4u
aXyijSy7g74z+NVtnU4dlwZuODb2sClqazTyV22aY5qAXwsY/lO4w+XrowVj4cumfTs07dDcNzR3
bGpDyCXRJwP+PFXnLTn07TY6zrs+MJK+LlCZYEelol11tD6jR2eFoQ7VDzY9syQa35v5m8kAAFfd
MQDj1Oo1GNA9qxF/2i9ERx+UPnaGx6AcSLB7pkPfAgInKXFpPDBJ5wsfejGFXaQBHTNf6ARsoxOa
Qx18gZq+BxYlKlyYUWsMGXc0F+/YN+ga73ttyhhdt5MxsvubcNYX2+R/nur/teb+cKp/Hre7ktbv
ZCWDkiOjxhifxvfVYxCdYloPT81VYk8wMvKx5DG2yPjvAyGCVI3BDfGgC3mNJhe1CXQg0+BtpoMg
JN9XV0seLiPdpiCiCXRahOlQ8PwRjNRXpnjWz1Mb02eJCa6ExCmzcxhNIElA2FGyBn56hvLlryOG
/GeFqcX//nN7/eFYvVla+5JMLhVskxlQoIKzWBroSKnaJQJaMBl81eHdb+5fv7D650fGf73wH44M
te0pvajuCDVrRGbWNz45o/5UWjxZ8NksCnNmW03NreFqm5w8Bu+zaI2bHUNVqQQEfC9vikUyKuy/
fl/yn4RQWVIkvS9RGPF/ccP+JWKrrSnpvbr5LZyTaJo8FoYO3Iqm5/8Rdp67rWNZt30iAszhr0RS
pHKw5fCHcDgmxSBRDGJ4+jvoBr7y0dG1GoVCo6vrSGLYe+215hyTJVTw+ty5TC9cFkPy1OglQtsa
fdz5CtKN5++v7zB8xx/foWwTMZDUiqoSB8QObCSivM7VO2cIeR9rH+F75xSfSGlN7F2djcAsguxD
9dO46p8SktMTeXcI6ygPg/Vl1S2NwK6gRMo2Bhbzi+pPCzi40DwaRViL/tBvZVgEzAYtgzDFRkLQ
2osF24bRCUvqFpP6ZvDlY15/xE87JvNI7iYlvp8xgZkDU63AxTZWPJq6KOrBO6l7xTs/5rOKg/6g
REXeyoMOBYy1xHg8zXHDtVCrn4UhmRSvZrXFTE4C4ZCJzL1fHpYiXd8FwxNkv63DfHlXFWOmHN2T
mju/X+/v5svV6/7X5b7aYrqmEpWsK7jlr1aI+ekriRZxPbmQS2QtO5QclGeLknf6JSW4TXBRrl2K
D3DHefak7bOn37/O9yb929e5Wn0iQ+mLUuGVFCcWqk5IkiT9ooZcRmwJJUFlo+Nn+VrMMGSWfjK9
fJaPx7Wx6rboVokOrQkcFTk36Qdbf0jfDUd+Fjbk33q4Kralj9fk/AJNnUFYPKM2tKAXIQabYZ8R
dwii2zuL6a3G219X92qFCS6qdVYlHmZt1X0hbZgPR3txRwQjAowPKAWwDJh2eXePDDdaYH998NUK
k6YX4ahF3NbiQ8Or/KIMGAdnaHawY0TZAiF18S4pHiZt3LRB8hhC6jFH7YTm+u+3VNLvfJfvAvrH
Gy2lQqMVbRvvdFofvR8e6LKMlcOo3gjP5nt1sZUHy+M97vQxZ1xk/hGKsg9xHx3wGIw5uCkwf7jx
tEmIa0OvFdq65B2wu/cbDRoIp/vso0Z7nM2Jlm7RaDBbexiUXB95BUhxRAp20nnV2auH5MgJpyb1
PIvY8huXfEs13bdnh4JKCMCeupy3taVIKkZArLWH1CNEB4uw/USr3AulWXo5jNJusGqEh2WiezoZ
nt3AyBB3/4OyghjFbBW4yNl5ruCQXpCtYFtfQhUmu3EWGh5IVLxaGJA0UK1QGzKPDhvFC5Mu/i3K
gCMXhcE/Z2F9ONHsGRcbxAVEc3pwcDWoG7L39o1pIKMd8YHBE/5GNgZ6dUxs+DtDEE2ZHYN5DL2N
qsRYp9acMdgp94TzANXgZIaLg2AFxkVkLiABIJWUEOl2WoUeoBBGAcpxnD5kS7JTZI007Us7lS4+
MyHmVjpnRH0aE3txcqXYaT8GxbB258G51cblGTZURWZPUixd/nsn0LVIavPuzFqwCb3L/LxEPVe/
SfjkgtFhm0FZ8kv+tqZNxRmWB8MEyHFwjnTl8pmizgmh5M6T23tGAKN6yN3J2/g0d/2bDOwcJgKw
Anlk4hZYYJFRQtdg/t/a1pcgLuI34zRLrXEL1Q3ZKZNAlGHM10+edlkwzkRPR2bwxRXu1CT/nwXw
vx+t/P2jm0OUC5JQxjsD3TO0n8YlM1UgWqKfRoF7PrvEIAZ4iVs7Y4RZIlYY63SKPoN99NELNidC
hDGXd4yDer5q8xm9oZPoYunBPF2o0xBjPk+LPM5fGQmqzhFhwdqEy4AUBbU0p8p2JF1WTT7I0hTB
OzY+NpE7R7Xv7uq/q/x/P/KqztDVWCqjmjvbfhjtTFkdIM/T30NeY5Sb1PoIT7tCfGr4oouOJPDn
3M3I8caSNKuRaBfjNh+n4kRfoRVG7aIfSHZ1tcQJQ/Af1WlCHgI6xrMCzXssb40/iK6KaaQOuBhZ
vFMzyTdqub+e0qt6JeuTU2weWOLFieiYqLcX5asyk/8YT/1TxmhyJdq03jsarujchytMnwNPxu+L
rHrjpPjXt7jexivlcGhrHpvkTd6b3x6F9MH4sD7qSbzK8Rcu0CJA/Z6SzOhE69ZvvcuAxEqnNK5Q
Kg+HL9Rs8lxFZGoQD+KzILdzPFiLYsO+2LzX9IgnEg7PB+FBh3kW7n7/CfrNC8nARjcojDnvXj0U
7TnQZTGjKKav3QarElgLgQKvPOkIfZl0F/aZq4sdMyUHwz4eGPk76gLKKP/4jDEMsAq7vDIiGzgj
65fHhU75H9Koi125uHjZXF/VeImQHGP/6gaPrMEaQLv0+y/skZwkdVSu39wBVoMUCh57gU+Py/yg
GkQsoJcTZv6km+B3+/3XMwrjxf7nnfjx86+eoyZvqHyHM0FDl1xYiuFGTKYVCmAkZSFCq1FOAR5Y
dggkkyY6EFMcUFju81UNSAb8STQhjFdLHk3y6TDUwaMlC4V4xnbRi/OIeE8vq9wineel131xNbE+
VMR5YHCun7OUgQJwImbEY3GPN48MUnGhzcNHZpQHdjFrxPtnHHwMiLKF2sBX842V7AQ4DEhrqdS/
vcpg8YGMVzmOGj/hlIINGTeNARbsTPtiH1DNbxvFsejBvNIxZkaOgsI5esqC4fNDRTgyUhFiG10V
83U4U7BLYNJLPLPbkYISSx4Nq9+vu3Hzxflx2a9eHL2JwjCsRRKrn3m8BBQ/A86nxp+KSeHVWp32
RTMGVTnXN4rHJQteC1fb6ZtDNFZ2YeSar9k2fOQ8+64CjOWHPPeYYVk7edfx+hBE/87mJM2Oq3jV
zlSfCaGB/lWaxUiLA7t8TIuJHk90gWDnsdqMmBchpi4he3T9nFQp9uUSxi8RRsjPIOEueQwxMw/H
ZmswMwNp20v60IH+/cLcaqdJ4o8Lc1WJB2mUGEZM1cbo8LkHYoTgrRslyrTDx0tgQzLnuMOOHHq1
TlKDy1T0sLnMsCG9gqAAgX9gpR4g0oW2AF/h9hNtiVAPleNYmYBxhJdZoDCTFtDE3oqtPlNQOIgr
gCjUod3BubwmzwjkqgmthN9/mjJ89X9fNVUZigpOtMbVTztUViIeel61w5sxwugD3BcnU4b/HKhZ
4ebK/Ijji9YXbEMe7fOiBseDcvzzRCkNsBGjL7ojyjdOftgDMcpLp2UY2fwXhKTkkyTrdo81sHtQ
vd+/+u0TumIgRLBUyRK/94EftXSqZOdz3LHbVM9Yoih/6nYkc8zx13w40J9yRVF4frelexfNuFnF
//jkqxNFlGp9J6vsMO3q0MCp1Rct6+j8bKAsH+MHCxZZglrw7PRreSFUY9w45Z6keI1eGpHp2Nwh
qzxaM+OJSfXRw4hULEN41uR5z0+bbsFUcgyyYRi38HAz6CzdwyvzV1aikCJMcyj4is+SDqEDnPml
BaUFk+mte87ZLlRf2rDLw6KpH84rE2psf3GyB1iPIHn84zaaFa/le/L++90why3p3wfp/+7GdYc7
OtRCFQ69suoj90/LgPP/YzeV9xVQBPTcdIyJihkmY/1HtuRXMDjlcQMk8HK2m0XPMABgImf/M2vk
CNpFdqIBONJR3M1xg1dP6ou4FncKCE8JcStICyDAxbjz6wfZ7Z+K3ekROTSK4am+Vr8DKpsH489p
dXDNTXeCbWnOEEchlIrHxWfqR3gAs13xyH6pwhzZBoCWCAiA56Pt708H712bq3Z8bV56obK4NoWC
o8/tg8khnwTKlE4bkzkB90joiq1dSaMSZf6Z7DWifMYFBbsJ2oq0EPxP46i3ezKQTE4z4+KZOMOE
bBLECBp92VnGlFf1+nae125wmKXqJJNsRSLUZERoq2j6aCqO6kMVOCdrdGg9GA2a5YAViLshic/c
IjalR40EM5Vd8TI6Nx45abQ2yuyVB4zB1YU5GOziWUZCBMM9cSS9iBuLuG3EgVsyATsBOBCauwM2
YmMQXuekbq85BqIIlhanmfjFrCXj6HFZNPE4AVMGQBieHU+17GeJc9wx4gzkSRu80zSOZB8E3rlx
O9nJLK+psLc6ejrHqoNq8vdHVxrOEb89ujL//MdC0qVqmhxllvdma7yfMS4cNrh9gNLgQ9+IT4g2
73ygNPyJ/3yiKiEBsiTNkLWrnTbP1DyKExYQCLhs/iqZc86wABslFsf5Udvr8qJTJlq4rmiKiG6U
kZXjqJct+p3DpoGXASEKR1Hssequaa9TAx1J4doIRHviPcNI/6ew/JAo9JODqRrYmjHr5ElHkltD
fXt5Ns9rMu6HyPbuIdL9M+9dBDdScs7f5Q1RHSVRoLjumLLpQ8RBVMNj+8I8APwkObyVOrIhpOMc
qhB8j2X1SxWmQrCTlIcsXwXFBh4KlkqFF41qUga3vyvD/aVZ6fJ7WO2M0GutfaL6GgPti2fkj8NM
1HLLbH1kc++nSu4VumOeHSGfM6FDBhoF84IsQLwGikumIFGExWHKyYxn9vfbI3+Lov65PZqkmoqJ
SEyxrh4IucjyWu2P9F0lZK+bc7AOOCqbjx1K+dMf+fJYN7aibUthHYqLinin2As4SsAg7Jbl5VE2
dx2m4J3UrRNOEpzUtGexhADzbBxfLDaDDIqLzngq8WV5UkhLZZARM1Wimn+UcHFRN4JJezaXbLap
MEW2ouLt1VRbObrH4PXIIFVnHPopBW9VseAQUMtTyfS7404kxBgEDEotaa0IU5ldGCRaMkfTlcSL
HAcHuzk6XXwxpIq1tg6xCl03gx+eD/VBVajW8pVRLAoqNZnGTidvSsHhr15cN4yBom6G79JS9jSR
Iaf2wptWPHAGyVkjqsuE3hTTdx0GdrNm8mWADkJMD1ZVnZ8wvvKCJW+GtNWjKWMsS/PNZNbAdJEj
TzBeGzBexWPY+iXWJvhe8eR0emPoFVgIHY6uTnxh6ugMTAnGg3gcPWgWA142FbNdpuayF18qaRqW
z1b8pBvvPIYtwY8BbSlpLw2HTbZl/cM6fkHjYV7PU2t2TxVBVERVa45ebMx60li+lP8hNCNfJdI6
4ed04pJnuqRxHbIPJcJC0GanwzaGgAiwkC74aaWSMcMJodpymkoT34zhAECZ6ZHZ9gy9q34hSA8C
1N18neSrHgpKzbsavkvdI8hBadmedhzX8ZsBe9TUaZO85Jchi1sUEJ26xeNhlRqIicN1ovvtorAc
rX+QFJdu4QFBNqf7yslqyIkTKfLxp9A80xEfS1sVor2JmbanDzYcbSlDi/ZBBmmY2uchsHMn0iPJ
tV1WPBkVnWAvKoY4wtiwwxPZgtnnJcKK/F1RG8Q4M70k+DWcI4g+i4h53/UMnsZSyN1ztiCcwUq3
v7+J2s2VWVMtyTIlSeQw/PfK3CTyoToZwWFXnf1K/VR1W1LGDNcg6QWLOl+nJuK5r7p6N+Vp1D8F
zWMgT9MLfPhPjMEEyZ6AaY6IA2UH7bCaJakbAqY2Ae8RJDbkxZef1T5VNj2Sl841YPVdTKwmhkdo
27Hn4O0GoWOgg/5I1hwtIfG8BBT3JHHcbVvcPPP/3281xeGf/9iF8tiSAz0SDjuZ6BFbApXLCsHp
gUypTfPFWV6e9mQrkS3/InxkW9564+P8pU/bJ9M3sln33LgnyErh96zZJ+4tPbFZU/kJm3avf+Tk
v42OE/nOLbJuHho1U0GnZaoW/cm/v7Zs1OGxEU5DFS6ojoghhaQ007uQupVO9XRaGB/y0HY9nUYa
+Obz4vCo6faRjAuM6MoQKtKwekA/JcobQOfqQAFouAKuZSXeZLBcDr6pMNOGDmGTl0TaEp0LmkbI
yTNAQeCevyPtEI0I7/oLQySIT+RipW/5Ehlv/WJsiLSHGXwQyaqxawg/8eKEo/1LJu6Sef46Msk+
LJnyf4hMeafCQGgOiSqaVUDNPwawCsAOJtCoA7F2IVAccnlhxxfQlXwClqsWg1v0qiMqx88ByBgd
Tnyns6bffhH+u8pXFaRVytpRyTnroGo4mpNuo3y2HMrRyX0xtDsTBZSSe2QfMfheYNbQ1pLZOj6Z
C4p/cnze2+MTTa18T0vdwvBH3E+GT3rEij8m8A9LIlMIFlU0lioHp0nryQ/SFHQgOi/OEiZyyiF9
k/B4h/uIXjuVJhQfIShXEOqIz4ZYnvjiMVBBa//7InBLIy+JP56wq904MS7h5awyvzk+96FTFu75
K9job3I7VmbcnsoJpzwmn6Au0HIK5KpwG6hjLwSVU1yNxQ/ty9iHqyqdqfSORQBmDuUpz+Jh9/s3
lb7liv8WDv/dpuE2/niHYyuThFweWo/HWWgtg34RcIYuPeNsc2orNfegubrqSuVUI24NQ0G8iN5j
NGm+gNMRt8kfKDs62xBYU3aSMvVNwlSh/dZzOcKnyPLnI+LTe+a0BANNzqknlURgOcyBWn1iFcC0
xmE7RpiQkDfnnltIbu5hQOc44Nf4U0vROwGFQenEOTF3mPwewFHEdnIhWNROtKeT6QgBo1r/iOmd
ToQ0AQqI2IoWDuLkUZjMD+CAEw9oE0Y6rHbMQHAeQLcq8mmJO6aaATXj0YlRU+NDMBCd6Nu+mpNJ
JYtrOKs8SBky2canc5g1Cz1G+b1vh9oi2yXPzbvMyxfOSrKWcWIoLn7tRNrSKUbK8j9pkXBa8drC
RkUpSrjLR0uU+74UZhhRIh2nPThpV1FsAy1J/ViUK/pTAV5Xlgr+ZObc1QRpv97Zeuaf7zk6bs/s
fzytV61bQwiFizG8qZI1zeec6MEAQCeTtgEu5BUivd+fudtDa10yLA4TpqFfHyWOudyauZqhi9ob
FuFJ8RrcSTa+1ON2fnlIkXFix2H3G0FeJ86PIuJFfs//nJ/ufI+bK9SP73HVSOojoT+KVcp4tx6J
X90+1Nz0T25faAK9XR4uXv0sbYiq7PyM1QP0ybTlEC97hn9nqbw9Z/7xRYYN68c72MSayhCNC0K/
6vzWkxdL2bOqnvpNgmMaODY28Xxb7VU3X2j+naswHNz+WQB+fPhVwWJ2oRSUKSeH1PQldJnTwxJY
FAifwJe2qOB5zYYgjwbkyxLfuvKos/buyNj6AnBK1pFBdtjvX0m72Xz47yt9zxp+XI8iqrQsEfhK
FTD9h0MMFV0jxBCW4HEHOggrMX9bWX46hzb3HJMKt2+f2UUE7IS0N/ftg/SgYALc9TPzRX2Bq1YM
2a3Kq76T65H8cfxqNywsPN4mQjtY0t+QfyLB7HrG0IC+QKevDniYyWkVxr//uOFy/nK5vwVcP36b
mJyzk6Bwr0/THu/me/XFYLJ7wpaZ3ZnTyTcbpbomy7S4ZF00ruqcvOiEKlZyRjLgQK3Jgf48zV6k
L6Rs6Y7ak/k5kuFNtHuGjs0ziEEM4fUQ1u411gTUdSo61XlLs8UKPSwjJ1LvT3cux+2+wo8veVUm
hIauhlY0LAbgU78AELxedvob7R4bHwZs0Hbx+/W/pd6SxB8feLU3N2FdRHXBWw8MyqhHhOBq9ST3
c1jgEdYG+FLJW6WMG/pblAbrbkm0p5aCbr0QJoeJWp7+j9FYAaeyoSChRsHDlzb3Lszt1em/uzf8
8x8PStGIbRiZXJh+p3+lL8bZOZFnhhYztgu6iJxR6Ss0zt2qXhsuwL9P6H8ffLUd5HGXxm3EBVJ2
6fm5I/Et8NLSOeuzcuidLEUctAKjaJvXrWlHnOZQQA9nc2RU4UxM/ZPiXopJ/m6B+pSYtC9UTPR1
9xQS9JQvL+EijOdyt04R5sLMISRCncTwS4IxUsJHA+72W/jMvKTAXCCMUTjk3zZMxmYYo35/GCR5
mMv9/WM1TdQtQ1V1nX68evX46ancJabQm9vCTf3cz7aqY41IS93If/BaAcvEROIm+hjx85lOODAd
r1SB59m9Z7kJhC4OzO/MGhyFi/EmQbBArzTqoaXwQMVM35yWlJDgRbdDn47EU4LedqHbpn98opJd
h69If3dFbqNZbhaJBYhiJD5ql3Hhkx27Jt/QjZ7wL/vClzo3ptHM2utP+Qgjth0vKWRBHeowRSir
iEWBhITcVcWKTn4v2nA+ClE+9RR5ZdQ9E9ED/oBk2AENseiw5eJ7bWZMAAYkDWd5xOSgOiiOSE+J
iOqwyK6fDKqR5Z2rbt1bma6mpWejuYSywLOtbnpz0sY0SUdNB6swX4kkVrpyD+ApG0Ls2Y/MYmTB
zkcNrPbeycMz/zXwhR0RwIPuUTWcl5kX0J0loWnSzaGSVRP4GEj3pK/jtieb5WzzQhMpWXzGoIvo
B9aO0IzpwoTvl7NvBVMT3vXAXWYqhLtoLA/9K5RLkBNNMoCYOQNR/UynkV/Q/QchYTJLnNKyCvIl
UZDFw4EBCkmrQ+ghWuz4OcT6T9z4lFYxpMBqXWRj9VtIXaDfJwcIMRCLPil3szgaV19F4R7AvcLI
xpf1hraNvSmcFEuy2tAiIYRhZRL3JgXt87BncaelB5nQYJpaxPuxiK9xFtAXEZsZHLkZLSwVJRZg
vGBdloxCYZ+YD4FL5jBpv3pIrA1CySH64z1hnkG1W/hVMZI5m86q6QGc2QpqFD/bfIJoedngl+c8
dprK6+3ceB0O6JyrQGSQcY+mbwFfAM/VYdcDqaEMH0omShZJc9vEPw2BNnj4kUQWi0M3r6SZqjLk
QhkDlY2Z+IXX+045pd17uq5a1VoghJ2Z8XSlkl2oTtnYOqHJzKqlITRyOBs7yRc9kXB/WEbrbjoA
2tDkp0wMx+wIIkHX4LFx5AF6bNqHWnZrBMzHMdXZ5exEop098t5xZEB+B8Fxhnyq08ac9+Vn9AnE
ZsOMK2tOm74abRFdys+XvcL4zHJz2T1Vo8O99q+k3K4q/luzr0rZXCj1UEzY6guJ+bfwHCHyPszR
PhwflRpN/sJAfdTYNBBqZPTGmMYE3aTeF4z3uOCtq06+1M9bzSuw/eWzOn1irmFGmwTej76SUrtk
tI4e4FOK3NNbTcgscO+vhngOrwlHcIQgwMjDC1S81BsMA+pO8jAdhCGcR4ibI54NM3MwNzTRU7YR
xhpEl9SOhEndrMKLTcPqOBUBzp0WPLnoZgnBUn35xaxscU0Adv+VvMSoPjEcf2mvAAhp3VLJcQis
wGe5l0c0L2Ri00lKGDvoHwjDzrsh4MFwkFIhBOMF7qNF9kmg2xed0zKenBEmZ3awik4zQsgta0nc
cN87sYFrfdwYi7O+CmC8CCPOv7QnTaTBLbZxzPgfQUWEz0dsjTCDRieCI5b98U0SfFWZ3FkobzbY
dFPXFUPUUdVcrZOZEslhd4woFr8Y08o0oehjCiPJAPhArluZ3dsPb7bGcHkrmq6ponVdneaNmUqS
TPdSWqUPh9l5mwETPo6EZbjQXqtptKW1Sj7Fo/6Uviqfv/9aY9hr/96LJYnZEpJ+UdYl7JV/Vzzt
WUu1Um/wuRP5qjiduYxTNycfph4boVOBKzzOIsjkZJTzv5gTfXOWpxXaTMK1mE0chWlrxxkTSD9k
+rwQSk9UHzRtn1YPbbSU4DBPj177VbPUHh2KEZEVsnceyY9BP7vMwOKbfkkfjiaqBhGPaFRzUgEN
KrdJt7TECbjiCqAnHP56moYutd9BYYow8ISb0keURMZ45wFpsB4qYQQs6871uXVSk3Q4BqJlKKYm
XhVmXdMqahBcDjulcE4ACJG1W6OcI9tpyct1gsA4cPvsY4AeZSnuUXc05K/UdC9G5wmOmXhcuzmp
uic8K8xYNxh3xaNrosVndq/xIo0UZXLsGN1fRIyb47r29OAjbrcoZJmxWZlDogAxBFwmc2AEFpCD
rEdBeFLdAc1DCLTC/Bf2BHvK1niIAo+xqpp5SeQC4aQ9eiHIs3YSfTPAuKH2Kks2elX2z/BC7tUY
t55kyeJpUrlWyj+FXR8pvXKoYwZi4UQK7RAanTy9wO4Deu4p70bna3i+iXEjvQj52b7bsUaEq99v
2S2TrSRZkBtEQ5I5iF0V8a0V1nktWYed4NVO9VF+wcgomfjXj9aSsyccNIisxyHcAnrA050Pv7V6
/Pzwq+cla/Ne7M98OHwdYPGr/kmCadO/ik/CvY6nfGsD+vlZV++uSj9dNBsWjtzGmNfPgel8MRZ+
vtBPOpH+UZP0zikmWiezaHdAWDbVu2+NdQEOMp4RDTOE64JS/f0aKLcOM/ROdP5j6v+KhTq4H0Vu
ft8AzWKjEqfUUhQqLvU62LqPy7x8YzT2iZRDmwsOanoFljk9edKUOQwzERtFe0a34/6t/OzunNBv
6oFkXumhWSwB9rh6PM6JcewODW90CdWb8m9jOIHXwtiYIJhYNDNlXcEKu7eO3DpZysynVF2D56Fe
n3kKWQpkpeVTe1fcJwQb7jUJs465yXcYKceZE0yLtTU7fqYu417NsSbCFx37RT0JT07+WX1qT+hc
jswu2Nkl8LqxYz4IsBDJM2UFtEhJkZw33rMxSoyxNKEAJXIYO/4OxTrtRHoqxStQUwYP59FnuyLI
3MLJZ/P39LnxiCr4GFJC4TveeRqk75bH9RYjK4qG9koTNUu5ekyTU2XoiVyxhOLdwJlFxAfC89Tm
ANCrW/qAfWhfngMwHKDSvsSvcBavh3XUKaf0aVn/XwQP5zVRWaz2Bd7skUlSwMYEFTM2F70Fh3Ak
sh3seb4n4iZZtn78qZMtNi05F/jJUicyOMGSMM59C3sUqvin+Nl8C18FKF3tpL6QlfUuvshwGqeB
hjNqlExMUp/x4GYevXELVNFIfzF3+O6n3YJ/i8TclemDA13pmOTn7axRR/2TAPDRweTNsJR5ggKC
P5rFSyydf6wtC70EFpum0BftcfpfyOEUcSK8ogQ1rZGDFZm6iI8hKpx6di1stIVE0A5VwdswT5y0
0/ChtLM/yQSiI7XzCEwJrgSa28Z3VB/VPgi9fGP0E3mG3F60CZp6VWcQykxO/LQPOEH79LUxRGk2
OXuQbOAEjdR+FE/uWrzVm8/7j5t+dR6IKjE2jlHNTecBe+Dm0WrK5xmocrIK4N8iMagcle4OIZFM
uQnQWcOdsZ7whpmMrgab7JFQsqX6wQDeWjDMOz8QK4kCgkwLhn574t9a+M2Vb4WkqcmQaA5O4mp3
zjU311iZSlCmFFRV5RpkVMZxE1oXHl79NfeZir1D51ZH4WtejlNAuQwYNwzLRBeJ/RBMeljz1rn1
rKdfgAT5U3cUSkf/2Iyaze+rrHRrp/n5za4a2FGcHuWLyDerHcw4MUZYu7YxJg1uW0B1dz7tVp34
89OuOtZCWp56cbif/QekJhA+tuWQi1Z9veWP1j3c1Z0P+15RfrThxNjKz1XOhx2RWZNfzyBf5ZWn
v/Pc7zQ8vo7I9MmOdliMWsyI0jhkPjTSHImBU0BOBsvLmP3kQLY3fLNwIJ9Z6ztX5FaxI6uiqqP8
MWVdud7ppUyVoo4vKaf2BU5HN35vZ+kX8bPvvWWjI4CU6sZjsIPtqrqnDfuuy/9ZVIcRhS5jcgcU
9XfdrnZnycj082GXaaPyq32AfPaKBIAkynYmPaAQstvUlqYQiwjwjQgpZkNAg+r2QzIfQLx79jnt
5j378YWGouDHPVOaQJWarKTqmh2W6hcFF2HOb9WOGVvFiTVZipNubDyfty0R8bBwEIarNJu2TB0J
q5NXVCZ08LDOEidAIo4NjGLOcmktWOHwgtImIjOV0fXSfD8urPUQuT0N3dyunW7CifH3m3t7+frx
a66KhLA5a0ZV8mvoUOAo4JkT8zE2PBJw4o/Tn2SDv+0A3ZnZJR0rW9m2BhAK2W/ccE2c/SNWaKx5
TjuhA8VUS/0EeYVkQbWJGJsZtDZXtA0Ra4DrhXJ4F9Yk3yrBFEovlV0XjNj1uK9tCkM9GO1hF89p
tWmFHzIBLz0dnp6I2sxraUWi4OFtgsNVgU+fwosnM4Kxq2Ejk5YhygfLQSO2VHvHGAY9LNz9ZVxu
i8ovpBHqsGEqtD2uMVJhrlpqWNAv4/SDyXI+42FT7XIbrwWF0oaG60u55w35uqA/+jx+Sm7BkekT
h2WzDFm2lvxpaTVGCYa40xJ4Z+wDXYz5IOWaRi75seg1yNfDPEylKG9CTML5UqjeNbKJ2RzlKS0z
jpfCihCykrPynnFKSFoM60bvfkGaLZRJf3a1fYf9qbS7y8Q6TQhqaiXvfJkR73TsfBM2jcIAZBal
PmfMWGQ6TSN9VK+tl9+frpsF8s+7c9U5OrWpEucn7k79htmDwLL55+mJCCnHfEvQ0tHm+zwtARwl
ZzfamdEIu+PA3EHRjJePYlmeHw+etBhC3ibdLLlzhpFv7d2KRDsAqY6JSuHq4VcPRVhK1bD8tq5R
DS2QrGCr88pJGkBeHMvr/DQ9kf5FqHQMH3KsGWOKGuWreTqhFSAErJmY/b1X8oa5UTX4TshhqdpV
1ry/V5i0vgRioPG1KAlhVXi5n9ZOyLSfXHkqquMook1waFhs17210RGlEk3JMypi0fHoADcwQmUH
9X8PkdyYZud5nq4wO4XtAp/ggVhUNNXx6TV6jnndUcRTFgOqTm30tTWKwiHp1Ob+ZDoOoZESzps/
dTQF7WCU4yN9RnrML23mRxyqzBcrZ+cfYrgwYtnGO/VhxbSx2Rg5UlUHnUWdTFBjVyT5PB5QdNTE
BqKtjied4cANACx0odbh69Y2zEEx3Ekz6wmvPj8zTx/K5OMMIJTmtL48HLyQ7tlj0e5P9UqLV10+
hzIWHv7IxEtq8Mi8Em5xs8mLp2hlEhAAIKzZnEMvuriBQWP5veAHpBJl9dj8ZO8ibu182FuXT/ni
832H//PFiYBnFK+Z6ZQDBWCsqmQbeech2JTTfb2gW9s8ZkifkjHoRzAVCAugJ4UE2LolorgS45Nz
0Mc5U4KWFEka0ke/N92ASpWsMvS5iV3/od9YARSTufaOwf/xIQFYkthh551IIRufXpGdnB+5tb0X
wn+UmBfo7bSJ15U2YVJXd5NM3aUEvPXPco2SDNMth6H3nB3I+pMnz3q5Kjpbo++SjaxXXBCTeIMU
MoIHyKYUTlt9rAh7GLB1uw/e63JC4AO8Wk2ZQtvrTRt7VaRQlbf7mjA2rGAuEfIEqRzd2vKKDQu7
+ERnGrw/spc3iSECGgYSMyf17Jit1Pj5WC9EoABD6DnofUNyY4w+xIdUs/YPHwu7tI0+yX1iJpQx
EVd9U37kAAfFJGPkwBO0As16XqFq1p924nHR8+iYWN225PiRvJy/MsqjnUpng5UQSi/jGg1vLy35
EWhljgXFM0dygdHNCMtyc/TzdipecCTbEFeR2wB8YBgvFY9qjpBz1FZ7oNGbaHpcCKCupvBV8ld4
sn07SujNk5nFEf6rEDlbVn+UegVkNsAGB8Yf7b4Et25scJ7SkJXDzZnStZYUjje2VIOuhXXC7Xq3
fEaN/GXA0ceO6yPfYfbZGQTozsRynXXjE9XUwPuEKDzcKeMAjG/KlQL/Amyk75/xFePyK+JZTXiO
XYCAYo16J9ruMgReIS5C04PxmJ8a8iCAsj2OtU8sHeHhRZJncWJn5Q5paswb6Ur9NJSYLLOZDNhm
zMsvzFqoqK3yFVcZMoWynsnzlu30LR4Cmuv1QM965ySVsz54VuxwPVXCbI45poslmifmgFwh1QO2
W2oTJvuZtOVBkwk7GeQVGvnDUwmKuPGUekTvCQiOFiaI8I5cRFarfMNiH7deKX5cMMfmADf8KCV3
QZvU2oqHo9MmJgaQmA68Z9yrcv/tMbEFiJYqiopsmYp6VeUmuZQnoiVHO7mFX45WyloRVnk27aZ0
2bfHsh9AECdlKnOovJEz6zIh5Jej+/uWeUOyoCkD+BYEoGJYxjWPVTaSoGw7Td2WRj7vz8eFWsp2
k5RT+cBsjWr7kqreOSTVWsncc1x4Or7737/DtwTm75ob6alGK8OCQEhxdb0vSse2CDM9oDWN1C6Y
K8JGD9YJCWfnsXZxm/xRGEgHOVQU9TWQd0L1p8qVLwtbRH/yZIQ1wqnFq9SP+kAlXxM+KIFZXW2N
QIRELDVdiRESzGcfLMuSeFcklfLwov0/zs5suW0ki7ZfhAggMzG9ijMlUqIkSpZeELJNYZ5nfP1d
cN2HNu2w4t6Ijq6O6iqTxJB58py9127hPBdLYe1zD4bfqY2eith8rKwFOZvZsMni70F+jtI3C8Vf
TDBI++Y1nx1Z1bjSl0QkWe5S0zameG0hWlp3Vnj695W5droxODAoGH71xx3aPMbVU1JUWWdVYrSP
mY36PRyRxDJUH5k7jc2m0bybyf3utwQJSK0mHxGdU+ISW4SIVLdxWukvjXbInGrD6EF2lDruYVQ2
3K56HbNlJy16HXYLPCoGIYlVt4gow7leA+YTgXM0mOYF/jwRioasNYSxw3wVmQQ1E8yrSu184E9T
sai8et1nH1WDWaLy11l1QeWaZ9WDFzu7Elyhk+KdmJ5bBUqDCD3DIPzhZeyP06F9IudAO7Bkyf40
cnipbWM1+c8uWBWbLVg3D/xcMaqNLsk2sL1NUiGn0V0mKV+W91dH/z8u91VHzRJ1O0x6bR8NGOvi
c2r3Rv4+IOeQm4TVZqJ5UvRfaHiuBXN/fOhV+VUI1gIR/PehWocHJ9sb5slU51CggScikfQv8yDC
UxwdoxnVN+RMIbNtp51qzuL/fuJ+PVH/8y7+921MZdtKMDiz9asSOproRvhObB/77CjS/RQDFOFR
EvV5sNN1HZVPnrz406XyBZywCqvqrNwpN198jflK//E1LMfkBVCOy3//XpPWldDjUDnWkSZAj8E8
wnJADBzVYs0VEf6xyT87hey5+bQcJpfJpmH1j87//hpivvbXX0PamB/Ao4K9+0NdHzWeZvuedfS9
lQP+06FvTgSHH+xNq9l2lKYjfP9yOuWDTmn7kPcr/JEeRlHgQczvGBMFT6p9yGCzWwrbYcbI82QH
F8zeN4KG5r+/r7zqncx3TynuGos5/ljjeiWVIrfDTETqGBqnHhaeQtzUJ8mpISDUSo9991Ek5rmE
ma/7WEtMf51G0Nr9z6mGdlmemzZ47puNXkcvmofv8M1S+6yxF3VnEUZJlA1eltDHGyaHO7uq+FNW
Rh7tJ97bLuM2FNbZNN8ijzyAaD9EL//+edetuV8/j1Y3k1XXBpQsrpbDIGtjGVYKOS9UKiyTeo7r
2Lkb021H6EUAKAY8WVV/tUf+eVWlEGDIMMLYjoX68PeHMaaGd1o7sY6J/+gRV+Rc9OZdS9x9VewM
j+YFmdgsEbV5yam2RbkvZpZDmS3DWdJUb9wve5RXJ0kuBN9IGlLXXddE6XV1IdpwkKWZjdaRJT8k
i5eqCbF2ehqsdwUgGngdlL4GFYdNTzcVq3/fh2vTyX8frwxL59W04O5eLVlVH9lNOrSckfRN3Zdb
fI2j/xlqwEFZoBrA98UQPvvwGHuwDEYXrOForWLU81ZlP7Oy8i4DiUzoTGU4Oiyel7501vU0roW9
aOSwVFioNEreHuqMbkEt0om/0HFpifKWp/zXla0bJBhZwax2pYlqoSHV6AZmwM64cENnEZcP0np0
TJLow3ZXkp4dddFtSBRM8swGdAxZSTiiuqo4FOMl7PcGk46+X1Yj+2E5vw+ju1Otu+ztMVp2urdO
y0NTU0ZrmDBGMd0nvOslA3NLEuUhz2FGxG1HmKqJRyLi6DURuSLSgnloTkP9EEj3m2C/7RocMRXE
rRQrmomX0ppOjrHvYhuTZYJGAwa1ONk2+EZJ3k41LHVCcTOIoV8+SFdV6B838mq1D4cytZoht46N
jSPhktSEnYApOqj0cco3HoPEfz85f3mDeXD/58m5aq7nrl9pvpdZx9jYC3HS031QrpjdpzhW672d
bZT5/u+P/NUv/n0N5yPR5jv8hzbHNYI/FkVmRaoAapi/GEg+ZLW3ylstqhdqrznYvv2EE8uiaJxt
M6cYF58TGQ8jniXV5bdVMdGNtBi09t7ZYzvWGgxqJUjAh6j6gYGbmz6Z+fd4ao8BQvOsGh5Z+3R1
qcYvqsFrr8F/dwsRwNwbd5l5Xl28mj0lGyS/JM+PQX3QK/fhvnPL27j4nN87/i6CKDDK7vTRqYxz
5tmOL7DS53oBEFeY7PTs1FtfXOC/fy1HzHEUUDqkfVU1dTzvZmHELI9p8RR3JCSOeLAQhqn6rKxs
W8xXrTrmnQnwlYyTdjPRZXahV9fJoyeabyWRQ1rwOW9SdQccERzQv58B9oc/NnIpaOc7QDZ0QzjX
xxxrxBlkNqF1LOLwhdPEa2/E68lGq9CcBwQdETaBIUSQhNWPd7CQRxu/WQz3yUA02dQPFbYmKcnZ
8gGIevK1CbqTgCmhGeKuaPSbz1Yfd8GIJNE0bz0Rr13Gkl1zmHdJoX8OIN9ERQ5dv9fg10vFR8JT
6Ut9l8kXjvSj63A+Pc7FbaK5+ywBwBiY9NrIe0sL2kgEGKanrn3paxotBF8HBTc5QQYzdNt6Ok3B
o6Kbqe0EoekzKzEEgkHUGcWTzcbdtRW9HB2/AyNrae+hn3padqnk9OygWPETAg93hePhEYBtkTtr
q3HXeVWBWKn2WJrAWZSu98RQNa6dhdRn4zoxxS3atYpAufmvsUzoLV1GC0KBWyy4m5xSypt53fLo
A3Rkb8VnLzSPBk2FyErueytbd5m166WxS30cWx39ex7SvuY0NqKaz/QtotGCaG8T8fYXj8R/NvLr
hUFaJo+sa1NTXNvMp9LXJzGYFrkoT7FWL8zRwxApe6DsGNSmVt5GzBpp3pQ2J0s7+BGwtVoB7Ob8
WGL3apASSZqRPqZAhUOrRMrmcExoRfCY+7D/DHMbsTUY3WcXuHTTxY3FVLju0MlwlQfV0/T6KVDN
mqX1qk/JI+b0uzDqYVBAkkyrn/NbLbV5UWn3gzYse+I1gKizdHkgK3hcpHeQ5Ru5DEFK5TmOi5gm
pOOWu5FMGI5/RkMLSXOXbDsAilOOh4AK9HJXRgxTZfw6tufUPaJD6yIPxSGkkJCZUCfi2xpdvpae
xv6UOKeKqX9Cn3aagHTwXCOjNN3kp1k+97bcYEBYOBrntSLNDlZO3B64q7S7z1IbhEJMEgUPu32A
pbl2BrltYmRVeMHbzx6WqJ6xC4MfUbwn86OCwP0gkT7H9HPBzcVcsAwEqo30cZQYu8MT02++DHI3
4oVSd7gvmw9HbRy6Ax2vRs7hfv6XXTEClLpQKLI6DgQuhFDDFCSdBrI7dktFv8osZxPIx7wfS9NB
cWbCWwjXVTXeZIy+XAZP4mQ4ByM9dtkH9S175U1STndasg/TxxFuktduFFnhCriL6e9i1MEyeS2D
/owLieyOvcUnGs2yHH7kwls7UnuuKnVQMlzWkzyU5Bj2z3rwFjr7NHiY0PTldz1SDH/j+h+9OACU
BClre/fWvtHh+pygkU0uUQHoc/v3ViLLB3c18wwSSQMAoPH8jBJwQ6/i1Lvo1ojOs9jOsWueuHYh
eJAWQbNTv3+XsfPo07UNGJVQ8igOcTZPkMsYOslhlXOuD7t3i+QmRaoF8ywtetPaTYJTynyf/6XI
umjdsXxPeCUSXExjnq414sL77hRSg5FTtE6ojkzKwcZXjOmaGw/xde28xuV330fP7L3H0as23YYD
QrunriJpgwQbk3klyQ3YRYlc7almmw/27EE+yfBxmp60sd6EkCs1do6M5SIciwfOzII7lwb7ujlP
TNbMCKMCf8dPRroORMWUP9Jy3bLDaG36MzA/OU+3xqEusSDT2qUV35TgrZgx6DAZMpboeTF0CUEc
sUhngoien/qQnbO2B2EJRRpvqJ7u9CjcZpH7zU6jlxj5Bd8jMtyFNy+iJR4RgtnyTQ1COhWbJnjR
60cmgW21cIYNvfPUR8WlvFVi45mIXxJ4sWVhEV67Z5MK+jlzalpYwDSNhqBAwFtNunIY3NsLFS7n
NTb3P2zzTbnks8lqI41yQSVb6/Z+wJXq3Bt5tpRsOrXTHWigNf5GQymOp/9kzjJKlrDS6vZxwWrv
oiXHNNp3NFsTUqCpxBNGQFob0QBFjhCyZoXO98StNzaUusZmS4l+HcYVJoH57FeBQeLF7dK9DPcB
REh/vGgkqNHOcVmB2sygtUmsG4GiJfWVoHivydyJI4TszbGE4OUPuHML9H2csG33h8tQzAJ60Geb
3kCCQGqL1cqbKim2MTiJXt+xOzdyNph0xkMLLCNOaRyjdh2IVuz2qfZSFd9SY0uEgacdrfFN9z/Z
kRs6+HmxKavziIE7c/Zdd+xIJp7GlR2+qeiWAVGIrEj3gWwGMH/BV5D495FgQhDiblUw8F9bA0Tu
WWBD+R4YIF18wmLoo6cQNXIXNF5U7wfocQWj9qwG7xDskmI4WtN5viEsKxMLtMcVHmE6DLbEMwFr
Hq5PtzNopke8XnNdOjYgLcgCEoCJGnE0QLoY4bECu1LOEESF8Cx/Fs3jYD5m5XicFJHSalw3cbu0
rIJJkbdJTYloDaBr/pHKaaVek25cTtpnaJ9Knk/T6X4MPhBOke9D87ZK35R9iiZQ4KiQc/fJA5Kn
0/ar8X7bRNugA4vwiZzqAEtrEq/mb4nvGjbAYgSx4ex0/WCM5cGt58yNY89+2MMs6oGpGcFHJD7h
Otfy5MXtuuncJS9CwmLGn1n3B0e8m9YlBlZnV0udAbTXwE/qIyCLn5HKdpW2T8ZiVTj+bccUyylv
ayUWJTvVkNprM7mvBmKNCS6UfYoKwOD8GIhpoZXTUgF1CTMOWHG2HR1xm9BLY8xX23TVnVMWQ3eu
wcOXRJr7jEViDZIt/gYcFK1/9At31XWEMoL9a0qkIGz44KTeDM6tOezm3L5EmCX6hLoq7G9C6WEf
6IIfKWO4GFgWl9cRUE7c5/ktoIWzMZiTVacokusKIHiPvFqQJMuArTQvlgWfvlpb+o9yBtfV79M8
wAIM1/cYDTCEUskt7PLR7499ctbTs6MxWWLiUYwFDjQCR3kutZKZowUPMcIH6H8mTGri9jUcHiQS
AmK3gunZ8t/Z68ecDG3rzSTFzvvMeL706ski4xsEOQ1uPTmAnNfjZ31AGyceAuLFYmJQYW9m1o2a
zTDEFWIdiNk1quhihwExL7xi7UPt1OxpAJx6msgBuo2mXI8W0Ra9Wnb0lsvGBgtTb6Z6RhY3yxTE
TtaNCyUwILo/S+01bwU7q7mxMePj9anQLkbu2SHDPXlBRNH7/d6CpxMENfhMkHNTsbFZeC0Dtfa9
ZqNu116dTU/Uk45kWG+4+822TzZtgll0I6gDfOTtUJHNZlzliHtq96aFCun4rxViuWns7sbmYXQg
jnuwhsla19RTSEPU67tVp8hxZP2ez3yNMPYpwhWjr7YK/jsVFyNT6BR1d2NMT437aQFsl8cMQVU6
jbfZUO588sgKqE3TeZpR4PELIXFLOyeTGYmIT3gu5EXlA/1VG788+zcdSb0We/tAUNqAD8srOZX6
P7O5JHq3k7U+bZNpXULwjop9kpLaQtXvUBj05acPkJpOccRA1CVUAhJBRjKsMgiX9m9FYqw7jTcE
fFHQnvhn+8i499hmYsh3cKkULSSnu0/wlI/POkxs07utGB4P1XDjj3sKi7bWl1o633XOTwxgmEcW
BLSxl/vOJ42gRh0SAjdsyZoIQrFEZquKxzIlPvM2i4bXzLkYpHE5/LtT81T1w5I1PlrH/BJvROnF
jhp3z5OtAalrWX+jXe4ney+FG5diG8RJ7d6VAVndUbPKmvQzra3jyBfFb0KQKqJGZvAi4pX2fDD3
SBwmmJBFvUooEkoi40Jo94J1WAbaoWnFu+KAkhbNc8AJLRbvYfKSsSgIifzwxuVFaET32o8C6eQs
mtQuruIxh+hcNmiG+wlck7Hc+BZEzsnhmX6RxHqaZvOQo2ZwQGkZBLmZvBV59MNpePXebMxalqnt
uilZ9Gn8XLKDCK3fNUg1ldRWQXes+N6pDXX0od5V+TGVR8ebg9/pndCyCc0LYWdJeRcwqgSERJVS
5RG8PZSdDGsckrE7jmvBOCx0Exaou2uii09QuAwvtfcjJd/ZINAlCtr1UDr7qHD2tmWvhrxYU9mK
qXzzBRyisfiImnCtCSbPTOj6xtxaATfc1OFcVavY3pbVDkqMnHZDRkJCvNcpSX0sLdHcMws4Ngor
3mlATMEEimo11cnB3JN2IcRLR7hmbts0nxkP4+asRMYgFyoQnShH1xYTOSSNq72oJ1PMzbldUsmV
0Re0QgQ1rx+dLfmQeDVhMbRkmV52uBO6JF/6RHfagXM0m5dO5kfDcVcuUXX4LE7S7PYFxwrqnlUL
7Lw2k/VgJ8voRWeMDP5/FTgN2GuxaJUG1xfnjqPg27hn/We9jMVPL5x2SgNkyAI00HNpug4s+0dV
4pTkquj2lvFeSM/pxuzc+8zuSNcDA2EZE1M4BuQY8zGPYRxhQNA6wYoyYK1F1oruz9LvkGZ5lwbq
a5Ggwy6RaqIQs1S74UkYufBA/VeiV6sOCnvWkTydsTBjpla9v+Tc+Oqg+BdjuZtaQFkMyM1s4kw5
MMYZbnND7kNHO9RtdNQneavLn56igQBappOkgsKSH96D9ntlwUAF9F626NoBQ7r9OZxe6d1YrC1O
e6cTJIn/rG3o7pSntuELeju9vaWaD3z2F+/ZpdunvwY+3GLkQIm7Ku2fcsAE/hghMu0B01rqEuqE
XWJIhEELHUp9Sj29rxK6Me50THT4wUEUbILWR7izyFjXAwxjB08dHLL/zCC4Cd2fHWFEJcrVyf6m
8Uf1/iaNulOL2BzYTGo/0nVssu9J/lpRpWtQvHFne5eJGbEf37MHuqQ7KLbDDN2DQtU2IXeIKIw7
ZDnMmwjqs8GQGUi8DWYPdmHehjbnIddbtH1ADrKpnQcj2kdge6dEPnPh15Mg1UFzVinOyRnbMxRL
a4oXOmseP0UaOgHB8ZqmxzKcubod600DZRyv9tSCJs2fcpRR7PZoHpOfqYPIAylWFF2yigMBWXLJ
Oc6hm713VGi+Za06pueRO+z8HBwdvgZMk6354nXDhkS5pv3eujsXN7pLCe/i2u2/zyHDKDCmdGub
TxPGztiG84wPwKqQ5Ihk16KWKKfLpGkrQWGsT7dSI5wBPWHkGDf52K1ybJpuaq48RCw9filXu/hm
etOkH2a/lwzn/IrXhhZZ8uYgVrQO7lPn3kSw80k7vZlosYhXVDYEKs+STUKEyQB+iKFtwpLFMW5+
H0y6Th2iwm/+I+beO8xh8ltNUEkefwr17vBQKhxQ4iXmfc3hgnuYGCrQUeJmqFYevZwO1M6iC3ZT
cis5UpXsv3XMMc8nIohA5Opp8LaZDx4kkIuh9rBAqiVDtGo4NMPBDF/qAf1Ar16b9LUCxkxIgjLF
TxkRwedhMRMknWcW0iN27oEno353cZkWdY2iat4xCBxv+A0ikPyomIuEcysZFr7+XXFs9iguzBbP
LZP5RHdXDF8hS4bEAjwMwZNHsrVnf44Wf2E7yuJwNfGZvoctN3gbs5dYoyvE6akBwJRnF52TgoeU
Y9SjffgheWlTTOIxjo1QASEkIdRnnicpdXK0/339WecvEVFXCZBKp0A+zFpaYK3VWi4PuYdcHzpk
g3ms/EtjP5TpqWGyMfDwlPm3ST5p7kXSuGqePQgKaf8ykitVJY9aiTKfBU46H6b34XlPtTpUGHBi
2kkvef46/9Pecex/qop2oXf5orn3R7vXFQywHXp+xjyyu56PWWmZm27eFkd6ZBU9iBSz3KSgmFro
AevpU8ves/Yzq8aX0HjBoLjq0/dgVCfhn/1+XND6so5zN+mLryWuu9AurWfDdPE7KMQuv6Yj/6Pl
DkvDTb3JyY88l8oGvUgiFwv0plNbMwKdSN0DcA032Y8vPviPCebVB1+N03tzcKO69IsjD0xvbDIN
ScHW5dSbDizdRHrDZ2fsy7EtWVo2rAi4Tt2mhzBFNnufaF9NVOfP+631evV95gv1PxfCjpMqzWsX
r2d2tJu942AmCPYNfGS6gcGq93YaUBD/a2/53z4X5qukjUjDxL0aXBZl7I2BKPOjbSL6iVfChtUw
k7J6Ou772H+vpneXCsfULoOGs67Wv5xE/OUbYHm3JM5XQezq1QzHyVuvDayaMgQBsDhVMIiZXxbt
sKSSs9He9DlIEYK1vtSZ/O3h4xPpZPJKOMZ19k3nD6UcB4msQ5yaMCJ0vr+N1Nm0aXEWC1UfNE7g
ob0MKbfT0f3qh88j6etbjqNDOAaP/3z9f7/lrp7Qo/azXz9c4yCU0e2ioZAVBJ52n9wAhn8eMOWK
tFDj2+Q1a/al/4/XQJoYKN0ZZmldhximgY+9I0LZwvRRswtUwmo9a5fcHAwKzaE+2JiSqhN1Ie8i
rQs5HDzmVAk6xeZsjxR03ee/v9NfVqr5QUQQ7iIvAHn7+2XxddPvXavIyE3klIMevOo/K+HfcT8K
W0dV5i8yf//vz7wmLs/x6w62K0coph/o/66Wgygyg75TZBfPA4ZpKjGHkOoz/EQmjI7BwWmtm+Ub
GYT2QJJD/K36Uqjyt6dBKVMp5oWwK68lFdMQokwQDFJi+lhBStTdj2ZyjwXKYsk21/V02GnJp+hM
EyYD9XiyQPJYs/FSHmiQBjjrClgILSkcbvbCJk9KesFylm6F/bM3z3Rb57a4R3Np8mn4VdF2CsP7
AH1BcFLxV74h69qN+d81RdNp41iCiX/9YodDE/a6URXHwj3MTbEpKnexIxcJTbd5fZNmBk+o2oRV
uDYK8qD8j2LAW2gPy7Z2HyZa67LybqVHsiH9pcb4ZOYgc3PnOwTiFLQc0+PkBGuWy5hiI+uqB79j
Wy+StzEeyYGidUJtU7WonuvyTtGbCmgIB3Z9X6Thx6z5Ebm36h3AnXMHV8TAP8sF6jyVYSMJidke
Gig65UqfnPtIEeYDuoDiZd2lxDhTYYResA6D/s5W0arX37NuY0iAIOJEvBeStbk3GNYcetFhSnyj
DvfOSbRNrYXQCklD4z5qwjj64BD4EQyXbFIp46JDJvxeFgOS9RMbU6PoFqIambdqDpjrVBrbOvQ/
ezWQNtTdzi1sOgyLoY2f5h9NP7ElcjcsX3Q08x0GtY7o+hrN1tCXsGVHlObpcLB9ypMOKV3+bmfd
g9b4h0lkKy8obzTGQb7tnkyoPOzPOyMiUIquO/5aHsR0O9GB5FfOujzDhfPur1V4kIoZ0nCwtEtm
eb+OmGwgoTpb5rAUE27rJnsUGQFYxjoAAhy65ZPNgHTYhjTDI/Ji6vHcGuk9dfadqfBOyE9ucDm/
j80+ryxazachVyyCoM3ybTSW4PvjRRQUFFGzJQdbXk66QXAaa4ySHqeoWHx6ocMHGBAJEJBbrvju
BmhMbIuvPClwsODOM30VIP52Irkz3IRZ8ZI+z0qbjF2MaJMZs1ddWm96cEZjX+nzTISg89DZze9f
bjIhS/p1jRdlqoOFwWR/VpDiw8CVVmJTyHgB6bGnunfWguFb5PVPiu4KR28bVmjsVXcJQ+35f8+X
zaA7a3u7eRKRYGayovsKjwGIo6xtzzFHhwlLAj+xkfoqyat1lUMmr/mT801BN0aX8PQhH3Wt+ZFk
sL4DxltqvKPRu5Hi5GKJaKYlVU2jxlXKUYU8+VMFZpZY7TH8cHwCXhKAOa7LoWFypqNXAdUbThpK
hb56l0V3G+KzYmqdnixx1tBTwfK7Me1o0yjrWTe3ugvlERmilzFPJ/mpbpnGhRikEebTujzwCtcY
L2xeNIsxSxNDvmWYaDFsxJTliOy2bvTbacKrzS+1C3/fD3gmRkjXM1rJIDJJkULyf9/XeqCnhcG7
p4dbc7FtDhwlBXoVWz9deiKB/oYKd1b2Gf5LZr/rmGo44G3m9yxk4TP68qAEGc/8juYlDYl8BZEF
ecusD0ZwRoM9lyR6fcmDzzHhXWmwfwUDGOOnvBBLDrZ0cScMiOBbY31Vafrd2J1MOpn53Lj1k12k
9qURrGre4cFldyEjzEgeBpUfBsMlLmlazXe1m8lV82S6Zm4Z8Ick7X4a38mWJb2K5celk/Zh+jQH
7Y+G4Vkw91oZdwWshHHzNBXrFshqASr6hgOtT/uZ1eybxddD5wMkLPpuZkiK8FkggQkq+GZTuqob
d8nQ1s2KzaQzd2k2oW5g8tE5bqtdoHyAvB0HdiwkcATr/JSgHIuQf80igNpEhtZ91s7PJPrp5dth
mpazbMQZyS7DL46nZIKJoTjlG9PKlx8xBgOEl0uDUMgBMQRTSWasY+MsdKakY7D5NRim4WlWNZCE
T4Q5Secsg1Ff2toDdZCyMRNC0w2Y0DotrVLnoS9h+1uvboWjZeXN9hle2DLvHgcf+Dvlg4z9bWUc
VId5DJWGQ1jDYBypq2rm1oh0qOlxgOY/Gii3iBUYcD+6bbBOGT/OWrrSBWMNfDwcXcKTs6ckjG77
Yu/ajDszwglHh26FcafXH/PML6yxT80vBSmSKLNnrZiJom6WPBbZuJIBAwgoaFy3SV9oprjPveCp
bN/92tx3zFp10d7y7rfMgog9oBD1WSccRJNpfPEBOVixNu91FafhyitPPf6VCCEM3XGqhsm4c6AU
qLJfmPmjwSElJSWgzbCXFB1tMbGKoU9n8UuXjSR40QXzzzjy9n1RLvpxvIltIE8Cb8UQ9ruBtcr/
kAAS2D9nfey8b86vbKt905LH1Lbviups0OQuSrEsJCw1HfMaoVeuNWfBUKwHxSkku3xiAOkDP4nD
fWxdxrHnATxF4QtNFe4IjSt8avxCk6fU4iEbgQq2NukwJLF4zrD2adeldbqNmCR3LWmICkSjfJSC
XaEDghbu3EkcMxZhmUcbZ4DY5WNC6G+9UT/zxNZGvOeVsZGiqZxASQ9ysU3rEtxwEl8MkhxdnsX5
ysyf7uDs7nXao9LfTo23yDX7Lma2yv+d68wPWOncOF9lNWu96hBmQpsPiMsqxGM1nlP7vR6YNiAq
KefmkzixsEUjQi7gmhH/fDhBuU60W35fpmWbJMx+6iF0Of42U8CxlXdFpG9VDSo/qjZVvTJd2nc6
dgr0qq4z7XIK7xCDRonWolw7gbvWmTpks0IzVh9xUh675LYPm50GHFDrGDIZ93HRLl0eWy2C5uVn
5ILNgo1og5P3JrAIvUq3Mq23Zm/T4xYrv0E/jGoqEy5M6k1UmjuLjTZ2fZ65izE43+eljg20C/4f
0am/ykUTZrBrUoXPQt7f637dnEo7M6bsOAsRy+mdcsg032lDzEsplbeVf1X0/63kNgVBWgY+H9Km
rk4a4EL8WppjNjcfMJSz4aEBQOriK8YyxX7eLGQNnjdhmFQeOsqt+VEYgYf8+/Rh/e0gajoWniN+
Njywq5+eFyqyccJy5KnTnWnFdzrnz8EYVrXu3FdOeBj7HDb8nF7CqpPWhzaO6VpRPujTohP65mSm
wEB2XsIr0pyoHinIH5RtbqLvo1kuR2a8BptIx7/WKtXinrIfBwyBun1OBrVMh1fT7fGMXSQ587bm
LCZUcfCFNmG4FszxZsmFjRuvrw6cmiHl70P8ykPufwszdmU28jwelmiHxyy6y+CodUjPx2p4j7F6
V3qx9hpm6IhAzS+8In9r4wB6MRy06I5JF+H3h6aSbV4VAYfF+YrF6kTRbdafbrKXM5jkq0+7Zmn/
ekaRdCqXB1XXzetnNC1D4VWoV45M7ueaaBb9zOU3hTrNis4L79PsnR0i/OpZnRWjv/cKLGU7kH5N
ixOqe63WdBnLm5QB1sHgkF4DRtPTH27IwvLvJ/FPVSiGM8jdeJ/n30q/8PfrmXedWXWBZx3yjEAV
JJy7KGWYLPWXPkowObC9xhtaE13N5maO2wIOf9M2dz6iq2w6UPG78Rfa+r/dYnwmlm0iS5wlq79/
pWoSRl6Q6TB3LufTuUNIk6y9+7xmEWcoKylzv7gKf1sYLNNRmH0I3fnjqco1xxPVUGVHhciFQVuC
WN5iEr7Qu0MR3ovwofCDXVkRJfRJIVOq/5+2jAUiD5k2f+Ge/P6b+7qrmtaKM/ruQJprd20gy1bh
ReXDaqIgmY/Pit/d9gzJKC3t8BCgtyy0BpotfeXxnMWrkXD1f18Yqf+tOWM5rnSVSdfWuhZcF33Z
xNakzQfvgyhLRI8YtCl3ldy7DSTNNoS7h1Qs11eGD3EUMHVFTBHSNpmsnSYE0zaz+DmYVP1zg7wj
p+oq2L9HOWxC8722PYSI1s2QJL+0d3oxLkdTX/n88CrKdjGjemZESNIpjl5bmW98vV1ZeX2Oss18
BJwgF9dzLy/DDbVJe4X7nmN5B6ihXJUlmfRTveOEBuzuPDeY5nOJTrpgBBj2W1ZxRMJeXr3ULId6
GJ7QbwX49yhaDYCoit2xcsSW4qhGgGbNzUm82k299zj7zQpJ6pnAiVmzwRjQT5g7uTJlvKdvkdcN
Ba1jHNyWCrfI0uaaTpDSkXNmtMo94/FX5Pa7IKVWBpChnWZhaY2t25qDgjgHFJON4mEOVL6E2LbL
0CGVJXzwPf0W0w0uyFjuwhZtIZFqHJKN0nowOBDOlxx7jkdYTUjig8XKKDkhDFR9+pjfCkqU0X0R
9bT3RH2nUWRURLUnXkOPg8ELCoz5k8YSykz9PoRyrwEYcIES0JNgmxyKmQBzcqvTfMcVbSirC57n
RjGelsSAPIAqGI/S0miglrgVoFrzhgqTGvVmqrZYCgvhb5lagkqgbFEHwVoScL+xxW4Km2E6epXM
fbKy+zgF0+ifE6ISCOe5iYucAvOmkx+ZibDMPQ3jzxHhDCF2iIw5dPO1tPfA2FB6aph2MWJxlLCH
HGTBSk9HKpwWPzdDmGHaUQ/+ai82ODmFvJnPUO4k3/ycQCq6Fz3G396DnZVI9VAH/lKJiy5gmnKs
mI81Q24vWsAl89hrACHEBLwxqyfPbdg06yUY9JvOUrdwJxZpysWiv0fMezwSbcVB0bTRjDoPE9zd
XHqEUPlv+ZBS/NGITBmcERgxwkLNzP3/IexMmxJnvr//ilKVfXkaNkVFRUDgSQpUsi9kT179/Wl/
/6p7hrlKa66Z8lKBpNPd5/Q53yWy1ENX7dMBc7wrlZwQ6zNuL0L9F/oTB96jYvaTUjtcSdmLyJ6p
Hl+SLddUhHCVD7Yq2Y2NafUgRK7IAkdZeRB5d8ypJq/U+9DG3aypF5w/E5JFNcyA+y5hedYGADYO
BDG9Z7XgsBTjnmyqrzH1vKAInhpvqqpbagmYwpbUQ0QeefU0OsjSTGJn6lMFHCkq9TLPPwbbRCtQ
vsL8Yf73tOFyLGe1EDlBqBkw7wq/oOHfTw0lWTgK7XOj+T7EBTPZLH5JI25J39+B3VItXDsJeiSh
N7SfLKnb0iiHVPC3RGULedCas0Nvv0Yo+ctPwPiLPF2Ic2JOceznbfW/IhxKI46mA31gz79J/5qM
6Ac+mPBGvUt5IpkgwrKfkfSSS/z8Wcp/xTaLVEJw7A3rf1ZzfzSamrb1RxBofJIJkuUpuy7TeNU6
DzTvfenJR2jlOkVnIFCweXnMpN9orP/9+Tb1bXou8NtvOQZOkuhRW/fpqqoVBNR9oU4HoL+rlLka
xe9y00+yJr9TDGNKF6RKTgL1Ql70bCa479LpLvWjoJBwPBCvMyjExRTiVHB4hvEFTNPrpu3wTj8D
PH3F3qs8CdqdYC8pjkZXN5vZ0p2NW1yvPUUDKqumhERd++CV6JGgtKrKwXMKXi2lMV2l5X3hyCfO
QJQzoHNSTpMUam2BtShkUYUj6aQ3H1LJ4PCgjPJeHCqL8Zgg9qFxnB6CY02uJEgkWVasoNE9QH6h
Co74/6QH6OYFxBUqO2Vyv5QAXcMKMXg7TvgURcC9h3MKoYI7pLELWTnHScDHeUklcndNqFpcgduT
EXKm3ZV5Ms0551US3qPpySm0hdPXz9fcXCYUzEzc+/qJoQAIBJubBhmQp3iutg4Wj86zDlZXwaEL
vVWQB4+GEvwih2n85zR3mOWGyfxjp/s7qSlBtMld2aX0kuqtce3BwkOCH79EvA9pMhXAgaJHhWIn
jCwB7dCof6Td6buAz+MTZwqNkSIyijMv1FM1jh6N0JuIBomjZM9pvJD864PeanfpiFupZ6ggxRA9
1/zVRwLIIMe5K+zzqclurnjSw3VAAtsD/pwk9Us3GncSOy0RRmQkV+XUDfT/7mgHTQq8jWzQVSrn
QRvTNk1C7oZqRmtp92z1v3L0/qUFOqqDOYZtQOolzbJvMsDQNFQ/gT6y0lWqr8vMABe0xX1QVLNw
Ccf0i/7EL1uD2OT+PmTwmaTYusoBgFO4eIB/bA2wEO2hu3rpSpTBKOJ5DAZRNCAUivq2KLqK4TUp
shEcMkidcP5y5DqGFjJ6C/Q3/a0v/u+cEecRNDCoC2iIZN8MQ1waMahGzj1acPJGmLAdac1CldGV
LL/IcX8eAeBE/zEEtiYrUNwZC3ASfw8Be/OQm1GQrUSNM6MTxdiLhLsHmS1axE2QvKQFiRPs8RpR
UZTKSlwXh2ItYTWiMalNZnKZBXdY3vu5Pyv8dkl+OOAMIei1qYLo+HXCFBYzXkROCuJ9S3AELHhV
cB0/ilo+v9YTkh0v29RYy12FwC8wfguR52+eSYygkOdjUICdpqj1gAEfmrNKVzJHhZMtT+SVdjMu
a0B77WA9R2HzZBoH9jzl3rSrVQKDSFBfSAQmYudCGreCoguTgtSzSlBSS4DE1yv6opjIe1NBsshs
FCiD6KNARVUDQtNq+DjQSFGQSjIwOLNATmXAd6ruXjMW6XAKBjy0ZLl516x0anfqBLokApXdpnXM
g6AKhiEQXkQEcjgyEhznDDYy6BfMoyD6MuHzp/KKRK4AZNvRYrTxUi6iO3JsOopifETybkjDSknz
d7DeswjtHX1I940cnwzEiYrqXhQMh2ieyyXwIaqeEeI+SrdM9ScZWCccnh50i5jRsefdcyZETChZ
CH4V+eyoWQuaH6R/O5Ewd4LPH60H215cEeQJx63D8xsjiv1Qq6r2uihJ6tVjRPtYwgUZSoVIpvVe
fawCeCrJWTcGWo6UO3FdGbGO5HRkiWZoae50x7uDulHbw72MAaBDbpToHbreZQN7IVUgcl+Xop9E
xg1JNGnNRaCpG7uNYL+hF5qc+gxrFm0yBPlrUSPv7VyuJgUguiU2EAcRMvvkoqTOpIO6EnrNXYGR
Xrcv8Q9RGYNWxl6JbjfNw7DcJjVaRFUHlrpvF8A/0N/wjVmD96GPfBM2ezETg6QobboJVY++GB9F
edQiDQ1jBrDbqmiyT+pm7ekGBVWuzoBdquxkAA1OuoDCuHQkkNt2jfNcKohhWcxfpXyIaaYqGSOT
TpeqcR9nr6I7JJXXk9iclWEWhSm6ERiLyK/RdefhSUoCqXH89ZStCJSef31tYMC4oDgWtvFAXGmS
YBlQEhPQhQavc4GURLCGmeRwljDo9Jn6XTw3TdQByfQ4beitNK1zROgK4LDVEublPKK5RNPmEEML
SJaJ6nw2QX/OUgQAPe25s51NOuTPJOM9lerGV0Gj9u2zaMmNsUr0okUR0f4RTRQ2F5FJd5MGN7TG
PNoRrA+W2M/b2X/lWmR5pHmaLZOJ3+6elR3LVUZBegVLgI2cgiYF3l3pzD0k4YuvVjmq+pceztKr
AMjTOP9NSu87db0NKWjZWwZ6toJkLOpaf4QUy4fYrKY1QhvxEi49RDhB6/KPOXV0UD6DgQMP/XeB
aCDnvV69Bx9+Lg0dgw4XmKMMYa+oEQao2i97/a06Nyk/xVaZfwmlivlPqUt2rq2PSU0qijws9ivG
f1CR00tebqEhWLSrhp5yF2PSxkuGqgQdVTr9L/n4vwGOq0DFXkZThdT/+2DyxwAZVqsNPL9k5Whf
aFUAPmjb7f8Sf8X+BVnzr7AOt6wAt6PczQ07+k2AN9sU4QV9TFYicIjKBfSGqlBmYnMQpNBi6UO1
8tmhJOVVMJgNysBKA4svf5UcC07t+ucZaorn//f84IoURYBE0OyQ9ZujT6C2VVZLZrLKyDfGyL4T
BHOxdUcCH0HApCGmUnnJBUyRZe41IGI5OMvdRBQkIgPzQJr7/viSwlcP/K14TSsDGsIou1OnotQ0
oHsITySlz0RBoFCeSoicGu0gA2U49juLEnY/5rumi9eimyvqD70c3YtDcZKOwNOPvqK47aus4G4P
PAIsF1CDz/HKIMJXzWl/hSTMylNEHNFCqKaimNH2G1EMyRB8kmSisB1PDRnCM63neojvfh5I1tJ/
jSQIOmFHgC7PbSVcVgnzupIllKbpewfG41Xrt6JqBLl8HuspjCF8dy2W+5cm4wqlG8+Kcr23knyZ
PVoYQtlVd1cNxB3JfCxgJDXofavSvRJWh95GkNNfm9cdQU9kCEgA5MrroEortfSA+EM988ms46ub
mzZAbHBG8gXxq/vSlF6bFOMdkvBrsBJ0WuqW35UtUTbEB/Azhiyt+j0s2Jcu2hXtnEpJVS8i9SSm
ZYkbKJRCCEfFt4pXrdQPChy0HL7qBxvtyjGpfY5fWYEtL4hpi45VZx66Xp5UxdwJs4eBygz8bVei
HyuYRQKyoZtgCvjtUX7XfWkOWflJcEXR4V3ACQ3RFEwNmKLUE6NY5aSHKSnz6rsYC0Cup+UqjIRr
vHD6GXtHNzxT8hH1aaJtZN0X2lqJogniJOn40TUfNtKzRbv0s4ti+Q8jFXXJvm+175Kyom4V+aSi
m0l6i6LEzIpOYE76ESsvAk4IKiCC3mthCyVtY9I1UmCRXRRRNhPEwEhJXxKsPBqHXKXD+McEvrNU
E96MWSiGTmyu5jBOU82aN92iYXXk0QPtaIAB2TJHgIK+6L0UI7nAc248DsqoFzXo/riN1nGqBv/s
yI+pDwebhE7gFZoqmvSUxCuwVQUBkGZ91VpPAzTWK1g9SPfUQLtho0TowShAW8r6Q8rwYZSgbEi+
/lhfVbcO0hedk1kLlEAgeUgapOBVgoqUoN4rQGsNl5hEj22hPYo6m4+vYQRg+hv5UHR3IVU+kAKC
fdwpdExp2UbZqYGZpLXmXU0lNHfCvY9udWOj3ekPT4k6nuEN3YEK8Z9yu5skAG0G0OtOGbUoTjCc
yNV41x4ITcchUgc9UyCcR8uvBXZRQ/7KKL2nGGfBB5sq4IRkFcRItAQERcpxFGmIBJDI5PhKeiTR
CG7NFFmkq4dlFzVjQ13q0hIdYQcbMtSEm6VEFZmjz31JTjk0eMNR8vT7i8l53Fa2joKdsCg7e3cI
DLgFONFSAd+ewTM65OXiWj94PYlcGxDGSb6pM2EkfyGmccYwZGmWW/XLz3vNf4QRJDssdEPYZyzb
MG6CusyleXpfG0+mvEAIAX6CN7ly1XF1UnGBN74KGfY6SJvaXgtEncCNMkN6cjdwAUtxhv75iv4N
ouhOq6ppkWPQI/tWQf4jiCZNmFtOQbsvZrsPk4Vox1n2FJwHSqtKVc9//jjj3y4IMuwGB1OHHgi5
zU1LyqJ01aOHj40USV6sAACMHwf/NQ7uGumtSVdFH8A+WuX4zWFHOS0haXf+OmpkyHiL0Xi7Qjwo
aAZYCrAm+Hx29WEEm0F/q41icgU9AWupV2cF794hv4zz3MgC6NzB/JKd7TVcjSPe0ky8tL2H8DmF
Tn6n2sfaVFjZp952Jkb0kKMKYYeIFJTwD8rHsLmEEN5K9AxRxAjlHop/MAvqxq2KaE6yMP15kL6P
yn+H9r8HSf079YvKwOxSyIRPTtmsJAsMI4me1zyJwibQy1z70lETHjnvNeGyDNWz2j6JjCumryVd
RckMNVqO3JRjFQ/BCE6hXse+hCISfRun+yKlpEsJwVNQMMeCjkax5Lgu4JJ1+qRx2x3msg3U44St
Vai0DGxbEnAxb9/ou9KMpiE+VyZSH/48RzTMCwFZSlPdO8RX4HEcZzX0NkNaQfA32jCfXMZuY5UZ
dEYokmM3CTkVas5v5eD/zEzJ0QCkI40NPuE2KYoTC83hFiH7zgYZSeNBGu5i6PAZ94MolV0kd2kI
flB+7OJulzbDY2b06L/VczjsPz/GW1sK0mSdlQUiWwPLKcvf+vV/rC1f75NSv6b+qtdnTG0LNlQ5
QqKKEIHguDResdDBfQnMj4ir+kpTzzGNIRvZ3DRRniwO9nOjL6eSujIBmXWwojlq2BijE3ha1Oma
lZY3+H7/ZrH6r8yVuHJqOJZCXkkf92YCenWrq04W+bDlaCwU0DqAfTXU9SjlBS92usntbOLzf5FC
L4le+lDD9ZBepUabp+Obf01BqT1Sl9URIa7qfdFBCUXaU35xiL9lD6YMWCn8LkPqlzqHqqigJnLx
jecBi8dfHsO/6R03YzMZLJmONM3Xv1eT4pnY/XYO7ESKShEdJWdYaXjtVS81YsFwhlwosY5cu0X4
rkeIHUDGlbVoLuW7rp3H3osSYTQPhjm3w1/aF/85RRhK8Bc2reF/tt9ADSzqo4aEqso4qX0ZoZMM
fYOzrOOHAdS3vJJi4beuOch0PNj20jkhQDSBmDaP0DqNDolxSKHLd+pLCESRhTmp9hVKIUF0F6FF
knIeMgzFrfXfIpmYAn/vUYh6Kqw0wKCODNvg71GNgkg3RrX2VwPCO0aQ4zlIX1WmdVmEkLAArqnl
XeQg2pABnmmZ8dL9Lw9WICr+uQTVlE0FqTWg8jdVcY9KTx/LhY+DHUeVUlnkBVU8P5unjvdhkjHk
6HpSEPO8r7K17mNJmuaDNScdmYTbhJBXzTIjoi3KIane2wn1EXB4VvMrU0iMxe2FAk2iCKuwGRD6
/h4rCkG2moey9JRaMBczfOXS5JhKOTBQWi8RRmsAnRVrOSYQdcODh1q5ZUuQF34Fqfxbp2a2YftG
CgJQBeTW31fSoVhme1XiUcLbXUF6lgbmTCZoz4KuDLHWHABnN3Qx6ZOzRYUsYmvmBEhHUNQykp1i
zX5+iN/z5GZsGBHTZNc2UIDUb9qHXakHo+PhhewVO03alogpZjpRGEGA/i5tNt19I7RL8DBoyubR
lz/q8rdRsf4dFRFvbRXyiCUbzOm/R0W3C0/OvcR6SuDTlqk0KzH4LpPqlEMTl6nX+r65qJjTToks
QbhOBlylxp0cUtdrj1fhBEb808pNhnCUVxvrOGimQeigew0w2ZoDsBxKuOLUwT5aedMY6L/7xSyL
BDluWWPCrhkVEdVHKXCl+JcMsrCJHoYx+PejckQtTFN3BiqScb+rPNx5G6p6BigyvAIb/6lojGnh
36sombS+ALHP1R6AYwkvSrYmHW35WEEn5nqvOttaQ5kJ0TBOlErQIfoDvfhAMw0Nkk2pPl5NzMWG
flZf11dJQnjiF9cgXUz1vx/330Mt8sM/YiLdaN8cVcl8Msd+YvFw470RJFPZrJBY0hej+eURaDzS
cp/9JAgezHZ2hVuvs6cBKTeDfSMt1BxG1fjY+OurjBlAXcN7RK5k2Orpc4voX2/196p6rlEDCQsh
ifmm+9sOHIGTPTZI54cGwprZo2yA5wVnP5CteG8jy6H1Lh084p+n+H9U8kgFLMp4VAc0GW3yv+85
KapUTZrIe4pQStJiBMqssr9ThjcfNcUcorneHknAKBTHrXE3xvqdTTcko9Ck6ZuGhsU14zCC1ILR
0O2If6s03i5B4iy4chUGh6bDJeXv39dXy0gN4oY4PBThmvIE0KLIeQdNJBfbXobvDGdk4bSzjhM6
0Mh+/fPw3FpB/u/jgaipVPJEhe3m453QGZ04dPoHP3/xBPZQjZHrSx+6EYO2tpkCU3RbhMqiq30A
nkVLlg0MnQ6hf6LMJZxN1FUJmenny7rZE76vCiifEPvkgEQ6+fegIEjidNnV6B8cJBXztQPuSMH7
9qkOf2nu/tcH2YqqEyCA6Gm3jilOmpvKQOB5oF9qZrM0nimgthF8G36pl4px/GPpfd8RlVKHwq1j
6QTMv+9IHiu7ydN6eOgJxw516zpwuSeA7T+P3O0hV3wQtEyhMI+zpPoP4tJStUiRiqF/uNorIAKc
9x8UDWp8sUDHDIAcBX1kJhATSqJ9B3UVVWMbX/mcimotTXCn+fl6brNZRya5skkBUb1XQKh8J2F/
7DllErRW13f6Yo89swv3DBv6fHJ1jxB1xBcTtGAmirtOXCB3buQu1enshCiYu2WAJlRI3N9G6CZ5
ur0i7eaY0ppVljfiikAfKNgoTeyX6B0ZJ++DEqBkTKKvYPHzIHwXqP94+v/3kSY615Q5AeDePP1E
lwg5Fh8J8MFVxI0v0tnm+fz15U1H133ZoDDNd3v35QUE3exEZWVSum+IYcwvl8BdBu6nP00mO83d
7T4/X71fMmHmxt/T858LFOvkj6ek1I4njx4XCDzK9dfyBDi1O87xI3Nzd78X/0fLkr+kmnxvfpQn
WO/yQI/GHNcZfrAXrxV/cr4Pc26izXGkme7HeT/nWYvfRVh9th+nKJvcQxXkW0deL94GCQM3XOf8
CoSGiRgJ312/JO5BmRRu4R4g/ol/2t04O6wOfO0scDubPNoYtuX34juee3BXpvuuTA7dNHPfT4Vb
ugf+XR0AZc2+32Wc8IP3x35CxZ4vxdssDyd1Li22q+yXEXVuNpZ/BvQmq6kGuWnVtNcXmBtOj+H3
xL8ucF/6XgDiFtGmmW+wZWI+JHPxDbE2xB/F3ZzP6Ie4r5fPXeruz2fgMROq2quYfxdfX+0DFZTJ
1/qEKNKsWAzuBez/lHlSL/g7YXuebC8YurgX2d0yieL5lhqMG06DV37pAv3KfdumU/xhJm+Xn2f6
N6r5p5l+k2IYaVgiKcF973DrYrKfN9dJOtmsQfG5Z7BE0414uCO3mc6ye54+LKBJ7369HHBp55nw
yPzJ0uMrToZuMnlt3IdG3AhGX9wDt/nG6lht+f7PV67dHGhun9gtmaGJyutA1UBf4OmGWJ/uzHz2
I3WCdxW2pTLgROpSzE8cOSD8TNIvZ1JcJ+Ui1kAPTI2tsxgQ20FEkAnGS+jEX90G/bYl9gqYkES/
1Km+Ie3/jjQdMcqZYL5vr1cd0zYNpRq5/InmVrPoMVx1s3Eq5htQBP6ACJoFE/9BmUIUneC59JQv
41nFV+GMGvDdXHmIpsE8mvsz1Fmm3rTFG5c+87Sbkt3OwKpOhmmyZg2uPFYbHsRMrWQNK25C0QRp
DVLiZ9QMJ6qruinGuIglTpsJTY5JdF/ztTSlTjH3Zr9tV7e8k/97VP//1m/qmNl1bK+VAU4aHhRb
Bj0y/oi9CmHYBce37z+Gu4fR5G6YXB8v8WSBlDIKYx/Il07eE/dl3brrj8fMPSzfssknkkf82V1e
C/fx3RY7bzRjef0Sem6p5f9c+E1eU177gDNAoy8e0KsTq2C2YW1zueyE9GoIAGuiwPQ8Tit3veDi
3ukqzs8iMnzx39dL5p6237uh7J6Iko27Ezf9Vky2p6/3U7m4fLIbbBGxvlw69/L58xIx/nOJiATD
JFEw0WX5O0oE11ECb87lM7IASl3igti0xb+pe7TcB4cd/zu05+4T27vjnoPp4uXRdA9o6LPnJu57
NV29M8KHldi0WcqBu80m2eSXkb5t0P5vpDWTkOsolJ3sm0vt9Cz0Bo3VgQ4iKcYZ0p0bMMN9MZCQ
kviCnShkQ3rGZfoudJ/5FTqxEwZ7Lc0YaLq07hubJYMLzXC6ZC9Np9vtG4api7c33Bknr6+fnxSM
3E8ew88jfXsq+OfyxZP4Ix4HiAe0qsfl50IndB52s/BprFidBQAupDrJvqdJPL30v8kf3BbF/vnk
m9JSoQ+S0auVvqjB5GAdaOOXi5XfrC7vLOSCAuTs3AoGFkFemVSdqzNs8ChQaMJyG0hXPpWQlr5O
IEniLAfgD7UwWP2cKwPzlyD7nTb9sQWS64pCKYc7hSoeffiba61TvYi0kcML0JqJl1/06qxoqwH9
tECet96TSdDoaN5opJLXV2V4kCOVDniFkvRX2+71IHlImyc9YYyHdppZ5CS9dx/J7cYJzPOQmrvc
iY/I88XWfZa9a8nO7IU4czuRwV82Aq0kNa5SVTh04Nhc0XD8bpU9lH11F+f3TonblPphJQNG49lE
hbyrDTlOEvO6WHRUd2UL3ci1Uzz8anB6m9F9jw11JoUKsqNTAb9JQNTCDJRUUTlCtcEMPa151/mz
3oB75LOrX+U7gPpHuxY2FbUCzh1Vb++zQcyVLtlrb0BWCNDEmo6l8d6O2Vwyro/msA9G1Mmo4GXW
rGg/BoXYYt43MDqF5Lse47WeRTO/KRZCAbyLIEkraKZdl7pOrR3ODUdIkMWBXc5lmvlGIq9QNAKN
F28lm4BT1Y9688uuhfgKi+VmmgBW0WzVMg1y79uhUHxJahpNRykvfTBT/70AehvkVIZQVNAyednX
3aeM5qZsrcY6mokBS3wozD46zZwRrFKeDaG67EE0FvReO4TrtAR5jBSsRltO45AabPZE9Ugq3wAa
qB2KL+HalLAyqik0Bc3Ecw4WChHW8BCo6p1RtVhObDpQfAhPZNmdFFAk1k56TneU12vIN4fxREJR
KJG1V4yZ7vIuecksMFcUp3zdX0ZXbVIY9YNEq7/EGjND6jnNVxoN3gBNVxl1Wu4GRDN11thNTy08
LLlBj1Ubt/x+MynNp5JuudUXMxpVdlG8qiOTFfnF8gWfzKZfetEZ7XtQxmji0+sbhD6ajhhCZj6q
cjIZKYHpQfGU9MlytLJ1U3jgSaHUxO1LL4Nrjs4Cg6sOLgiCK4J8CCU2CqulLlxO9QbCsRgrJfFj
C4xZDHmpvkvVbKgoxUtPNvxr2/In7IBlea7rVWg7rqIAH85fhSZLPoQTSpd0Z3BqiVpXN8i97PdK
IKkrODLIjS5Hurj2g9pXE8SKZlBpUMmUI29uyiN9d1o9oYnxJtC8HGXSDLxWdALVLYAIAsrAnA0e
YobZ8h6NEuVuGsEqxqXKCUyJcergk4yaG/QBrgDOtgMXILhNqpzfm2XwJA7aGuq9/VXh4T8VwWs4
Fm46dLOCblKpwBwx7sPkoTbiqcA6CEpAzUAgsdYgiW1nPvvpIDRflhoUfUmCFtdWjzHdq6K7dHI9
lzT0clTt+erJC/mSIfhjIMHbAk5lZOkBu5nTTkZABzLytOHaSJxH8BiRr7rXVBio0l3UWftcs2/k
yGoPS7laFeS7jPLFhJLjoSdCxTw22bmjtQnFJ1NQsKdCly/CawMktaeZtBtxI42f02F55bU9YMyo
k/ZJtk8g2kqAjlg5+DGcm5Z4ymt12poercex/RwGxDcWNhEOAm5vMCw0cyWuulS3/XBX63QIwvc8
7+/Kqz/vW1YAeGIdz6BYEz4NyCzql6tzqtTVIM2jjJMTDJjwBPW6Z/yKa3EPLqNhVEWXsQm7aUd/
u1Ks6TV/VRnwKvKWEOW68Y2a7NiF0wIgqapER0XyJmGOQoqqLRDtno4NkgVIrqCIEPYZFDP4YlI1
V8KLpTv3HkKPZkjACSA3lx5kOhiXQ7AeDFyNpAJZ7K+xGZ8GL50mSvo4hk+iUtyrr37/VndTh3fr
EdVuaeV4gKUDprKSGw+Ef7cBI8Y7WYGH0A7qI2U6o8MzxTYNtJt0j+7SDAi7pSMMi60I994O1zsB
9ZJBI6oyGyqpo/zcYPCaJ9AnjuK2S7y2kGWa1Lwr6OOpeEfd2cbRic7IdGSKBRUHVsBC4qd+BQCb
Th3PrUWtRFzVeGGgIQxLvGcL1SpGKqbJ8RWhyFucdJ1l0FyncvVatPo0jj0AJjiL9a9iBCCWff+0
ZpmBFqkthI0cxJV5Q0V7boeZkC2qVnICR4EnEvvk8BL7VHqmUNXSoI3Z4iIwqCaIq9RSF2krP9SB
OVdN7QEq/rNaPKtB8tyi33S94vsZ6s9lBZxX5agc4gYqm4sQcp9SZ1Nw2pZAfJn3YaVMoKreGaG0
YBPWWQm6OpezcgZ2uinyadRoC6RK5gazNcSqEg7xTHDEIlVE+IbNUkFAO122BjNd+iqtceoVFto0
zos0ZAuNbYIlYuAIUSICG4Kkkr3g3vQN4S/iCu0izbhIvjGRjbnYGjMkkfHlcjVVeh7s/l6TEiDE
5V1lXPci/hhe9hgF5p1X9JekvUMRMZxGdbQNklVpWHMgPKOlPgpJnbwaVvhCTbWqXeFGMo3YtWzr
GMKM74ff6ly4BN3EWhjmIHZFyqEC6cMem5//kbjWkl/HRqkqdzQ//BNr0jv2z/qxPfhn5a3+8E7V
RT/6J/0oH9MdQGi6vav+xfqUV85GTt3xpd+ra37nKdw1F35qvRlvNK+zj34/PiP8/NHujbccI1Ag
dslkWMfv477dSx/pLtx1786ntRmf5Ut1Ck/Wm3+SX/vnhOPJOd2NB/Tey6m6yPbyeriMb+lJeeNb
9V57sxF7cp1Nvw/f/Xd5rR/VNZ4mCDhxIvvg9c27uAfjQ740J+B9z2hV8RH9pjsln+ZF3+H+HrkI
d7zCabQf+k10qN+GE3RD/UQw/Ow37YanbO/0HSQoxHI/m7W0Ny/DV3uujupW/rq+QtJy3o1z9WW8
NwTP9wL/kWLq7aqj8s6bHXmXwB031ZFfrL66bbBPpsPWh1nyZp2lc/scHAB59W/BPviwT+qu4h5p
LLUbrqy913fDKjpkh2bdvvDLb9U60ab9Bp/ucYNiBt9+bjfyTtpjKi/vnNA1d/YXWJ1gH7IhfTq5
W60RP+bqsaYPuZPqlU8zHp33fjOs6s9RnzQrPHgP9knfjZv2hY+gofPWHO0dLI1hlR+l9+q1flO3
5SH6ANXo7Ik+9iXAkRVzDLf4xDM3ONgXOq/Bp1CGT5fJQWV8CwYLuxIKZJtyo4Qz6BfiM9vnUtzN
m3q64pm8wdIGIVOJoWo31bo7DVtGRQxx4uq75pUHsuGF7bOg/5NFXcTPokP5ZiHo+lwyzfbxDqRF
dOC6dtyhepEv0SfGCem7/IrjBvjBksMjIKTP5FNpXfmU4diC+DeH9z2KaryE+2F8+Lr4rNb1Z/Ma
EFD49kUkYF+wRfo3/SI+meEt61l8sj54FVejX4adsrdAPGFg/+GISRm/q69YqqziVcLn5af4ZPLC
8g1TwnHj7cwED+qZ/BUfG8bbOCMJ89qvdVJBSgKv8k4+dShxf15PzGGsCgjzuxgU0do/eRc+nSuN
0rmGjLfnMlQX7i89NSf5olD5ekFQRPkgNUxPyUf1hRpLfQ5sV4PWQo3iaJ3zo/Z+ZdM/pijPHLwN
4jPamV29fm6O1ru8Ld+4ClBOX+mRZnu3HbZOMZXembfyttsi8SvHM+sdq/bXbg3tdt1uzF231c7t
ud8geTusWCoZQ8jM3NbP1VrdMfOyT+NxWMmIAbrXVyYpS+qlOkYfA+ipN3rSrIt186rv7F0MnYuH
zMIKeJT1JwGEGYg+FW/Lb2z1LTH0rvkatqw0fGhbt95Ye+OD54+6N3VoMU2YyPSSSRw+pb0qdoLr
SftgYKR9Rl2NByJ9VCdpz/7g7J29OWCg4TLVclLHD76pGnNI6oz7+KzxxnzBMaH9iM86m16pujqc
FnZG/qVEvjc21SU8MZO6NSuhOiFlwv+IFV29Sudm65x7Bv36ysV8oC/ER6k7Ti5cnvbBNsfaZI0e
GKTo0GSzlmC6Z6IyXcVzzRBGwmyZ05rrvNVM/UR8LtdKVolWGhCIcZ+eRrEGpAd5gELpEtX7DwnW
02u469kdxxfpUzt4x/ElPrEddKd6I5YH7xscEjYV9ZQd2o3Q5d3YXyzj+oWhrl/aZ+I60CJ9F3y2
j9rcuwwQt3mU6Vw8F5KQ6oTq4SDeSBdzsDpFnzAnGQNukUtlEMR/QLA+wLNa+zBdMtofJlx+klOX
Bztu9EttzMS+kX16Fw2zDrGUq5PzwfPL0gnDBWFWGFmRdSIUI98jUnBi3XLrCnGDd/JRpShdf8e4
qSeeHStxIx0cjOHficr+6XoKDvIlfe/e9XXIQIU7b8tMGV/wLNpbbzyCnfXYf/i7/OLvxmcfNqtL
euYdaSYN6+u7+jSspY135Hvi/Pjl75xNd8GS4BCf0jPR5zA+Kx8Eo4+Ygc0O3Uqk5Tt+PfvK36yD
vjY2fG7LlmzueJCQP98j7lLcobbnBrlwK5hJHzxZGR/XV7aPcW/5s+u53Bd7h8nVfzC61mZ4HT/0
tfzqv9vHKwmhm7/HOzCt7TOrk2Vq7bUP6x73MDHTGU8aLh/ZHtAb7F6exkfOXpMceJgMElzezRBN
y/fxzGrTiFz6Bu12dZPgB7JmMsmr8U1eWYchn3bn9oPMkLFF4c48wOv/YmOo331eePaJgbDD2jMH
GH/LLmM/hiRD5xeQFWfzEH9p7/Yh/HJYlSwDB1jRl0UHKnWbvb9FF0DmG/0ZgyHejZ/yVv6RSGAf
0LYu3/mOcu6+2CDYk4YX9MiObMSK+OjqtVoTVQh0O6tlJjFn01P/Vh2T8/CsPv8/ws5rWWFmR9RP
RJUTBm4dgcVaBIMDNxQmZzBO+OnnE/+pmn32TM0uVgDbdJDUklqtcA7r4DXFTx3Hc//8drSVc1k3
YK0XdGK8NRJsSsrvM6m3vaiarUKEfQE7U3ZZ8N6tLk4ZUG8asHbS2xJZ/tnJglAWNFhMefa9vCzL
wFizpWd/kR99un/N7tvjttjjMqLG/AGRaty+kl/XatBvmu6g2psfWc8sZghCl4Wb1HG2fe+uCZRw
3ObshBfddbVGYhvhZVmJ3Cnhb+fEWLTiYt0N86AOVugxxA3Pjom2F0lFus1uCPed1l+mgeCDY87y
eSvqpe8pwpadnci81fyxewYa5xrTLMgDeDlgfSxhysWuKhySR8L2+XRbAuDLsp22U/o/LZsU2ugm
XATxVBJEIlbLasE9QhkiCOiNegBoTnyLfXBQkEWTpPl34iygrcv1r0ItItPcafnaqS+XL1DmhL88
Ub9cOvws3svPX4eMN5tVCAevZgJjJIIZHi8eUkVbcLMOlMV9q63VFnsfktgb4W354gWTJW4EamtS
jX32ohAKonlo+clXrgkCP58gs9KCcRBNbSw0pIdoNDUazWPZfdiXZS/9rMnbuc8n5k5F41P2jcgG
FjO1JeNq3d0jmhcn/t85r5kdN3VQCIxjdAl8LOYmKIEKjluK6uJTuM5oR+SpEb5moGFHcZho3om0
Rcmsgxw9rhDsomc9dheSnbuXHVDWf9ssMvCJGW5B3QAt4HM1uUar+eXsKMF5/YxWQT1tLz/jF6eN
O/33tHvHrUVvaQanbRlSI2tKPIYSm6Nmf8jYK1vKpGBAEzOoYmNDKpHOMoc0p8e1smn+mqkxb/bN
7C3XP6wbbXxdn7CQzd6bMxSj/z6jZpaFzd9l1w3UWXdD9bRNPSPPwUAJbpp1XPeWrYUSG8EnVoIs
dLtBMytQTiI63ChxM2sttU2918gzPz+u9d8q7gZUWjlY5/WsO7+G2twI8HBA/ekstUCbPBFxczNo
z86Rvjyn11T9w2zJdKZmbt/Tx85M9Gk1OYw+sT4DOvw8I/5wY1Ql97Qzk8isHTymSdvCQm52d9Dd
dhYqsi167CD7MjISY06nfO2zqCNlYm4ICuVf0sKHAPH3cKg1E34mx7U6K2L17xN342b9CXrhjZPs
1vB8sK7r55p8KfAWVnRoxqufM5Fef/myF7a59UrqEK/jfHbYXhIq91Tz9+RJQRj3xOf3/JVUQTG+
r5uwDNuLYv5BLd+sYkO+YUaYBU12ovZ9xlMBcQxUnlLY6q/b+4y2QeIJqQvE33G9L9e3pBq/AzN9
Pu1ync/UX8oWrVK2+lpULzBfLKrxXbEpzxgroHmPDftJK2Cky8+GillvuaLvu9TRfY20jbERQ1CY
h1pwDs/rz7iZQXJ4XQOuiTYhxuKweOYUEiTmjVXvQqikcpsBPcDC0csZHn3Bt48iO55BFRFUzOlp
Z57dd6wFyua5ziJ9Voc9Avr/9KkGQVRA+rJdxXpYL+qLhZUuztdUV8N/aNtefIJuel0SWHNIukw9
LsbFmA1wuWh2pySfXTb4gFVuucA97Ukt15TiV1gscQIs5kQugbE1ONLDatss2ijPnAEQDGrpu3xX
BR/QcEg6rIjfbPbAJNi4KiIYBWW72mSzfHdcvifXUP9Vp889CO1usjVYqtfvbTU2RsWkCfM12NNi
wtiP4Tt3jfi6P6/LECwRFhSrUyWusb6tr2v97xg+1/WeTT8bmw32GG7k61V8SIzY3FzX3UDbsFgJ
nzNjsMRYGEiz73ITbBVHt8EEsyFErgwPW+KP+GHJEzqNnY6EN2TtwbcdQxKJEizienj6pDn3tRbj
BNe6udxjBkZcxbR2XMMGuht9WqJZIW/ibN99uzRVhq0lgw706WejTikXxBie4Sl5zoDiPeQJWAxY
g3XEzLGguYy9OUXpo/O6Yam8R48Bg9E2zb4g8hA+omww+d1hIqR3W1fyLS2uZ0pMv9x4c/oEXKpJ
EWOmVCbnkPxESy3Wf5W4u3mGZwbU/PE+oG9lUu5bi+v+MyaGGQqiZGzmmFRz2+i/Rox3Vk4H5bq7
MePDFjIPSZSQr+GVr5LZfjKscPI1ZfOBKZnBYTShhiqRasEr1mmUETGZ7qaI6QtWBB1SZyygosw0
33MnxxAQFAlVSNNraMCnWiGcDsbTWx4jzopgw73lZ8M38726b6b3tRnovzJp1JI5ZZsi6bWI4Zzq
FHa3NTef5BMf0K5Cxjy/rnmK+WpxtelRo5AkWAAf4ey/gEVOiyxhZdyNz5DkeQ2oUDdmWgyr2h/3
+f4egbLNMa3ie2oGANqEBwsFGHNoTQlY2OqUUlLiUwY2ozeM2wy4nmiIjHdsBmUIkUKiylgJultY
98f+jLGewlkXR8b4SYQxNjNcPul9glrGarg6rRA+UsPHNxqrWZ2e11DOSSi1tVRiZWxszukq6M6N
uRbUpCmD3JophxPaWJ1CNOPWohsYdP6BF9+j5g9hlTCcUXumC0NfbfPoGcFJ+DES+LZWyQ9vkJZw
oxSB8qjsO+rman7i8zk9phRly8gPnOIfMf5MeFZ+Zp+JkTCeeLUlkcBLVBVkz4PNwmI1p8nDCO6P
GNBnNHlNV0+ruyUj9XY1z1OREJogN4uuoTI5IH7NUXcrcuIadbdKcE+zVKSXOmNYD3RcI4BvZqAC
6tjqHcscKZMMVfi1y9NnVCVKYo6gOiS4Mr6zfrrzG3Su/+qzT9z8AWNIlIiPrbI5LMDyGGsw78yn
xdtJe1bBaqf3CE16iv5Dqjf7pTraHA6g/34SVPDRYXFYMIstrs8y1Dz9ahfcRkSSsToyE1yAAUAZ
ofjOYd0rwzGTG9xa+HhGJubcugb4O+H623XzlGDbWoBdilJYtPoZsR+oN83fmVPaaLX9JCj73fkz
epGIYG4YhOdaPcVGfST2ddtbGPPDTpl05xqbg3c5WLGhMNBLBYgYK64/q6S1oKlqgizpLJpIQSUQ
gfKHfrO775VktaUDYJx8JiyHv4eODmrM+S5awOyNEsBWBPpEY2pSRL7sJuZZapQuqgAqLHEBWXQx
LKLCiP5FA8si6Y5q3IWjpivRclH4qYfFhAlDPy3RmV9uneZdy0xEg21TpYw8xWi21y5aMg+jx1Kd
6rCkVqFJ4bkAy1uNkoEzF/ukoGDnr2HS68B5w3rbiV4U3XSKhS5Gwgx6rdPTAqhedvy57XJEI/OF
2lNKNZUp4PtSIpNWJuqsTLvzGspZJVD2ZXdNW3/4/pxlmvxVZwqliADIF5MqASVCh3UEBPil/Ts7
NlCx0GenRZWgjE3qqdCIudXhbwgEFp9InFVch3zSNuQk1ByY+WmrIoqz9eXtoMlsT7BWdKAMp7dt
e/+eE++aXLaHhLq+l7gKnrMemmgTkjqpExYBla9u9mtbzTuhMtfRdi7Y1tYEa4i2o2l2PuuElWGf
b/1TgjyeX5Jspsy59RXi9yVfCotJNlul7+AQV3NO/Mtps3wuy5kCoKedkDyD6Sol93iaTesd0Tz6
4hU8lwXbi90pfm/zZelToC/tAtKFEWWL+44STZGWtrZEjJ2X2eLBFge/HYJ32VtQVAns7UzUpyYp
FwRc9ZJP9Nx15lV6Jgem1LLjErv8KqonT2zePGKkj/S+K5PzDvvfby957lql25p35iZOLLPz7hXd
d1RCxTWfFIRPcrtb2c5INapUW5wZmhzMwFGX5Cj/XaUlw79sqIwZrVJCDPNltltFxndy9Q5FSN+9
AhLj76pxl2MmtD1GKu8udr3go7rLARYKUDbTF0TxvBJ9QYFLCjdE1XgVZ8tibKQF0A1qNFDAM31O
35Nmfdty3HZJdHQKdIC/cr9CWTODbG9s7mt0FH3/miMXTdgV3J7C9yEaZDmj/oeACg/cuLcn4e9l
20VxXB1QPdAdVvFpe9uSa6cQzXdSrzMUaepPF8EtOeUcslg4JoQIpmfXyWbvSTnVF280bZOg7y0q
xyk5bMy0WZQhWvpa/T1BZ6/JYVOMUQa5X82NtDOvCchZKzEKR7k7sheN67WWnuBrmGMxGKE3U1M4
aiUAWUmLoPktJnrYjRn/c1+GqFTwzCeKB1R/Do0YyXRIMvJ1rrOZaBF3fj8fjx2VPlWn+rKeIsoS
IxGBA4PWUB+UjRavYhJGxZxKZdNDjEKalCDgOSsoW7Ou2SQgZFFL2jc+qmsir1SaP8XPJYVep0zl
sBUVDVPiJkOF1GLRCOHZURbdlgbLlWUtOtCKdlZBnrbZQD02StJZrGBhm+u+ii8cEIMSEIZS81XW
eE8O1M1rLiqroIi1hZ1BsPhFYJyH9Z4TbcArRQvRL8EI8YTbI75KKLuMqHZPkx5XUIyVtntKWNac
HO+VOFvz0J0tDs3R33F9B0c52yJRvZp9e/9qu/e1sXF702osEMjWec8+JCS1AK/bcg/Wzbh3tPmo
h9CsYbNv+is4fnDrv/dcXb/AUhXo6yJgc1MEpOXnSE+JLhSqjwhzIjljtvukZ7KQpsfKPe76eqKT
OTTFWNdLWqpHybdbdGEnxPnE4s26fKQq99m2pMpfmVwiWbwnTo3MWR6f0oyN2vSStpNmUnH4VMa3
SJ9j/1sYnIN1tvW4mraDe6yReXPTbF5YDMq5vsEgt67jz76jOhfOAur4hvHgCF1ziGB1F699O1A3
r47z3uub1/4WYjfVN7WYTLGq8eEJHf92lx2s0m+MUY81xkFMtU38WmMHVnCwiHMe4dAKE3VLvtlh
40Zcy7oT15qjo+/jxBk2mE55vrvvbHQUa37gr2jrYhUV0+jRqdtud69AdmD/a77+7FVO37jyXh9z
97XGONjDkonJnHf0U9FnEz/WB0zmlxDDZb3RMg4YVks9qBOeMZfNpmB+mG2HIWbS33v8iiqCWekz
Y21hHu8utFmdaDM4afJlhWIRC7RfFejDCS8dK0/eKXFGHHaPe/NXtFqADoR1KPgyl8ayk1RpM1kt
jZmBRXDS3vI1bbZadLagl9ZOYW9TrOsH9t7VUo4iMdaHzIEJYHudKFPlj1PCZTX9zN4pnHr1k08/
aZE+rzaWzeuO+NVO0g6KvRhhO86ncjrBY7/iC3pwBPAzc3HbHxfNWCPWgTMB7fe2zuMmaM+bSRN8
GEnFeQGG2lOEdGgStu9kaYxl6A2m5U5A8qFdkyA2mjHm+c/0a8u/hJfoleaG9U5vUR4fInXz254z
Q2N2W4ntW8WyfAg5d52Vi9Ycm3YzMWbYhTlkagBUPf7MKsVSk9a2s83YFczUBGNzqidApbXlCID5
dzsOuJvDEdkZv4NiUh0tcTravbHsHS0KgG5vAhLk2TvqJW8Kkc9BS5LtuMIq6+CcRHoKvr7Dnn7d
Uavzkx4w7WE/TXsJQjQ9L2lTXXMlo4v0uiswDXCmE7EG+Vl1rCfqFjIwKmRnftzJeURnTu40VlfO
7yuiL/XMN/R5tqmmBYKUhED6XJmd9g2rS84Zpqu19otJHOYWg6YOB8CH9SFsc/RcTbUZqwuDKxT3
2CtTQvlZUmrAAQjLGCmtYULkrFlbPvb6l/I628/MmP5wCljtoWZQ+5kda4tavFGxL2MO3ltzWZL1
+LC+RRp5VSi3bbWT3ry3NSHPU/iZUt2DZBkd0vCwJZnVHG9DtgtolPPn3hYk7qsp06auDSSZqIky
0wO8FmnzFbXmWZxvejCULmtGDaS3j+lov/Xkhk7SUNgJbLTnwnzklJxcQCGMaa/9rtaQ7BFq4iQA
aleDasopEGtzed2Bx868TFYM+XYma6mYxCfXnRbBFJNT1J6fd1XEUju7tSwgbfaIjjsIjvZngOgi
6Ml311226yQv0CKrUvl77J+xmhwXh7SioW1vTn6yu8hYlJkGp4DOnCoAnJ5uzH0HUY21ZHnktAm3
AJatlhqkR9nVG2VKzQ2O6g9hkaqYga1WAkSNFLKGXI9LjtFQ4aXZ4xLViAtYjYQmCiHPglKACSUD
zktkAAsC1ea5q1JI8chJmtOCvRSKRQXOT1ruHhG0WC6e0yKoF/kiZ8cy5sTkq9Sh2tFtZ0TrOdpX
McZat1O1H01kCHG6zx2P57vb+OIoEfScLyBuZV4v0S/KXbk4xSfCo2XpGAqOBfclJYnNqNzVu8OG
jDxjs+V0o1fyQntljiULgneY9NImxA+GpcQSWmbTbEa1g/fcENUIgdcJP0yrG6li/BLVBB2M4qoh
CjDrVF20UJ6CKiiXRkRe+E9AEvOZuqa+dFzvnks03R15BNAjT6IALz+M5xVoaTdaRe8AM+BzB0Bw
FXsuGbeSil3t4tY7ZnaK0ZdrS7w8USKxyS6zZT59Jc2im74IAlpksrhN9NFsuaJO7Lgb8ZlCdKRf
tjA65qSwsjQMk+9tMUFhI7lS82tE12W+VLEcigpQzCl6jUNXMSZJjfqbz1B7jNGFeuE7dVEF1fi5
bBY5ZeUsNUT0T/JpU9M0TI+xUHgXe2JaYQB84viNai6IAIPX3XXZTdVFvuQDBMKtblQE5VRdFNhC
64UZyU4AmJiRzrH7okdgBCPffHjGTO8HG4OizOXD3gJw7s67Esx0YN/rjAcaFkGzO5bOik5WKVn7
rjt60gBtJ3wlEJMBXJfvVNQPFoKWHpd3eeIRwfuuWA15bzSUjsEeCUWnlPgFmWO6Z3XAFuoJ3+rN
gXm9KKffaTzSo3+2V8vOHAbbX80+yIXj8hTB3xPlr7tknbDoMQOL2OttOci8270ta2yGOznLWM56
m6AeK7NOImyFhM5yFtmbI9rYXST0pSb/t6e7+W8xyf/4m2v/HR/4b57uV4qemYfDx/BXPicZFqfC
FpFCqfr/nPTxz0/f4qq/27EDtHf47+8447OIvonwyP/7Ww/3r77El92s6R1PfaKcrOBCsNDRGiUr
CS4Ir/bV5VkiI/6Da7H6DbL5F9fi/zH6f3N30t9PcidmxM1J1EmKtsALWWjNbvbNl8Cms4fhkDgo
WIhTOh2r6yNhLEoff4PeVn7lFq5c6f0z77ZFKMpv7SzlG8hfJ5Zgltr72D1LgvIqNyaKzub28mZV
xIjFnIgydQnKM4YSCyKfDTsdX1wUa2tEZLYzGr2cG3FvPf82SBo7IUOuNepam9yKiMvo8hjxGBFZ
yi0i6QgxkJsjgk9wsbLXtctFUmISWfdHe7im8bTitYeGx8m6x/mNNTw5+31hBVe7+zclXhOHUV4y
uv+bVlTF/P+9y/4HuIWY/sW7rG30Ls+2xGjFA/LSWheX6B6CDKz07MzITGbtWvZsMpFIn91stttd
bMb7RQM0I/Ezu1luXezJ0ZnVVtdp2YRfyo2aqBq8Hl3GPt0GxJj1HJnH9uyv7MqS3+12ixnIJhTt
ZxtmDv/lQkgKJPvgTPdTvm1NiVj9WP8xMO3fPfn/x6QFKP8y6bPR6PfXi0kLjS0dginHKP1EYz6s
VGhtE92tSf0lvcnT3U0iEMdQ9ovF4hsfNCZQh+nw8eD8hziV3v8aEfQvq/ff4kabbtlqaXfG9iME
m0o0kMQuviQ0iBg5IU/CqlAQrK28g5pDBAnLtOKThH32LFWCAltuKbQ1Yh4SJSTxjShdwYg4nCh6
OROmeLX8TRfKfVpt+48ZKtYws4dM6bvwJJZHeADzJCzmam/D6X+KbVQlZuj/Wuz/FlJhKBk1r3Im
ex09R9fCGrcJEhh0yKD3s221LOU/VFPRCWT5X3v870C3f2OOz6NuXto67MVAxXs6xB7YGX/N38ou
vcx5uxTWGeO845xHb1fuUUvcPQ/ODv54fMJBCwJ9u8SnOB3C87pck28VrvxHGtvvIe7bFmnbaaH0
Sq8TvN0yJredZ/iHNf4ifulJf5mTe1SEsOM2nWk+SYnF08V5fTuVbhle/HLVMfZcrr5cGh+udk9H
HTydD88TF2hnsTaVTvDSdi9h7pBJfUT4IiZ83/BrT0Z5H9V44uVO6R0Hb1fzV0v8XAfK8Doq3PZY
niiJJyZMgBDDyq495jog0ZF/5remaUqv4fpp8r5wwdOALvgt3F5QM/431wqGTOj33vTNae7cOk7+
fZU0Kq8mJksF/7VhJ8Bhd6wM5UtvV91cBx86lAbf++codz72fXQF7PL92mu87i+lddzjqLIFUGTS
de/cJUOUK+y7cFdLgVzJc/8g5J974kwqwxVAXwfSM9UHHRDO5/PAvPKVnmp9hhXeON5qeQUaMtRm
I9BBQX+7xwHIA0TSkzI0fWN4JbzaZKKNpw0bz/SROWFD66avDT+23DOnpXP4kzEKALVhNqoAqYxC
ACWz+biqh4kBoNXeK1T5X/J0490Hd9qRHqQ/ym4OCDrleWOoDS9/JHeeS1umX47kzoeA1A6tGMOu
33gr3xwaQ4Fc6XQZVeWKTHwOVv7t71f15JWPGv7iJ+Yp9pOuKoZR0Q0eLJMilEfxEO9j8J2Xg7Z3
6rfEuZVY16vTo/azRY1QV/d079A/9HVPda6eSV93rr7C34/bHX4Ykjlc+Ye+YT9m77XinvrSUjMi
sKmvuJf+zWUlf58ibsFrHJW1lA+o5MM3snnbU1z5bNgSaytXG6dxzhPccvifDeT/4y/nv7TXHTbO
x9VsWqElXK107zzJBrVT0102X/kNsz/0a+eGp6dcJ4HXn+49B89BJ2b6PFF/4VM7KyDas9qx4IWK
E/uV/0+n/4CkphuZczbIGGpJ63xvfpkVa7li7vFGR7/S7Gxg7FWvHNXA/+OK9sGpPvh6hdrHkobL
kUCIYW67+3yAQ50A+zq5TvIBsRIAvO2thm3vNdNcCSvueO8/Acl9shrKZw3gVX43lLuqQ2oArqjO
zS381ZCnnAu/la86T++4oT6keyMwWf4efkwbV07ilt1mUPn6iLpLPNQGG4X/9B7DD7HLpn33Oj93
pxfpPy+73X9ML261ePkvn7w7ftNv+mfv7FxB99uv++fx2esg7ad6ig7mqn395+oUOHO9ptRXtC+u
jIWHPb3/9kny7ElDav8wlNDof568evJqfq7exZVOqCtIzP7ZkXjpsn/kv8o9whIwRf/elpehxFW/
ocW3Xfne07t/X7ga3T2D7pgXXd1pjLyofH77HCW9FrTpXIbNzwNFhRvD0/QyfPlvn7qlxGZfic5+
MTly1fgcwdv0B5DetowdzwRf5nbjLAlgXly9z4Ag+hMNnB3qDg2BF03o/Zcvgd7NDznYGLY8QxfA
kzhNpi3joTYzkeHE/ABxQvOBInC0qfrzfVr9OfHN9o+ATfohBooen17h6/IkfQggT67+c/bUfhbQ
Mu1LtHmnT0aH4WpAxgv/yvOd/tG+cI3nI56N3r/Nj4CYJxnNSXrmvUxdJo4/L5WWb9+xAjNI3HBl
7Kg90sSbocpQZEgyMCb9hbn+I1T1JgSeMj3wAAl5PwxbZLR4+bff0/T2W/Z7fyTgdVouKW5/sn7P
pZJ2P+tfbBK8Dd5OaZOq7rfwer9v5+2obuG9nNxt3Pfo7WRux6eG4QCfZzRhwoo8ypP4ikexAO81
QjcmOr7lV85p8hhonrxIdYkE/Apc9+HmXoEgPw4Un2pGQ5Ew50GBoMbS5p39g9dzVnYPAa2PM9+w
iEPhlVsr50TcfU4McOF9HE7/3cKRKP3GVfh0c84uFiyX6sW0Qy1d5xA8fRJluo/xlU1hYR99WvMK
p7E15vNydP/tvR3SL7pt/+WcmBc5oWi7tmm5j68O0f+K07ObvvR78UhPahd9lAG/axNFa3eR8tQu
81BL+tni5Wa01GMhHoFTC2iQ3snFt8mr6MWwMre0S9twDIekyrYB5IjU4xpZ8F1RUdoOG1dG3nFu
P62RbokG8eRaG/lDcUjv6DJDi1wC7tUlW7DDURXtK2BF8S72inVJ2V/w33U4wXLx8xoq/aMrkOw4
D5fgPpsQqsHVJo2DTX0DxqxbyvDlkmPQPXvLwn4hejMel26fdCgDuP3IZ+XvH8SJ5kVVhq8yc7ap
LWBvanBAXiyLIESfGbqZK+9fg9ztsNv6woC5KsyfgjkktlDtk31zLqhu7Bu8o/8hecMTrCGZfdKI
oSmhbkEf0u3LxYlucPSnlPZ2bvT2doAaBX0t7FR8H/sc0Lmy/3hwU+kT0etQ6nyggrmOT9FYIOFv
arBNdjNGcxm8nCcjrMEDZTc83X44NwwyAo8b8G05RdRl4bFI3ePQZPoYUb8YIJPAwXv3yaPWp6AY
iL1BwFdID5QCakjJJke4jYJuQhfyoUU2CCa6/jvYU8LV7Kr/9M9gruuVPlmWWA2tAc7ajKpxn0Ci
/r1w7e4TVe8r0FtuX/3Xz93HPgyFvV3dao0KaPDmXRxCwPhLGmbmUv7m0zMjb9PDGaxKBoozlJjT
CzZ6W/BwtyjLZ/9Df6Vtjq4/R+fh/4oER5YAVQEIBdnsv67VhWZYOc5p3BqcvINXRddfiofx6kIe
omC3eRUo3yfvwRyhfkaT+cfhN8/FH2GeHlkvfGhNnrPaztHvQoWyqmXUD+9g31mTPA3+oACX9M++
3Lm6Rt/sn/vfdT1oXJ0sGxpru+eXruaQDNB7oPDVaHPXQfPVygy4x+pvZZusH1YFfcpI77yX/rkm
PITWz67O+tU8MtR65LX03/2q3xq0wJH0T/YO6LE3IATWvvtE0cCr7lxVnA8uQ5lrWOQ1cUpayX65
w1b/8wOM/Z5DdTPgDcThDJ+o5XygwJunUI5CMGt4NXjogI2erw8/3m1A6Rcy8XxoV/KHUAvTPvdz
m4MOx/QML7Pf4yuUQZZW1kXPqX7OPhZsehL43cmzcgPnCpimBa+Efs2xYVGF3HtCMWf37ApslVEZ
XibSNskL6El326zGyqGsC/YPoX9qY8EByXXS74F20gf5Dx9+xOf8R3gTB9EOgT6/xiS3TLhJ1+Hv
pE07N09jbsJRD3BUmf+BOV88oYLrQnB4dofSpEoKFdO5+SSYZ9nD5mChpLxjWeITgnIhjOqGOD/C
Om52b3YYHtz27LA8eiKEWn7tGsIAECA9FpQs457b2OrwZKN0eDeYde5OZC0waroq4SklcCTKf8S4
8Taib8qCOT3QeAN5J0iP7F8sclmc6pDSCICf+5CWCXN4gqY74L3D2jvOlCSmaG0f9+SxSwe+Vxf7
GrSVMzUCKexPhEfgkMzh8Bxo17nADrJfMDUVqjrR3Qm6u3zftYDJ2SelOJTJ+kcKQRnwwSvUDyeD
I4BH8FY5l4HprAI8hwY99+IT/G6T15iJHB28U75cnTqSSMMWUyrJWwOfGj94LyBr+8Bg1MGE8HZu
g5NtDrqAvrWgJjGcRDAEF4GijD68FwoXHLaRErWreSrrjIweMKtP/z0+ulC3JzxVgAaX6WuORg4c
3Ch5vmt9kPY9X+W9yHjSGdg3qLZtU3cJu9IHmm+g4aevOcd+y29D+V3rNiCL3qBrdfy3c5gb0Drl
B0FCBX2KrFVZm+9RBVKNL3cw+69t2zb6wklajolsyNgxsRckjw5FCn9EqpGBcnB2ZZ3i/uC1ILI3
EARm0EKOVMRxljRihgcf4Qmx0skqQ1NBWsr6+wwWzPjmmD+CO6Fc4ZoXr8I2c2BNf/pwEriawOo7
Dnoj0dSPQlocAx5l9K/gDh7s68JBWI9wWh+pw5xkpm1kO2VikNNCm5wFf2FteK1f5g4NiCTEEdCh
Yvqgw7Lo2JvcFR5cOa3hG/ULb8VBx1fdC48jcXiViNpnWNsn7grHfrOoK5QYGBQNcAaKWnYZiHgT
5a3yct5RACQpPApEQRaAafoa9IYtlCAMlyAJBHsymYPdfFWKx4SanQgKzhrZe2C0tdWvUtlBH80D
1Wk8ClK4l2mN6r9CcaTUHqu6YyvxyhJ0qygAOSoPLaCQcpLPNuHCqkcdgQmKoobKggJCHR1af9IW
yXLdz6/B/4t7QnUSjZddj3dDy9UdEmqgwLasDrq3ILgAeTUtQbYoZtKWLEhhiYIAVERmIWmaZN4X
Fg4q8fDO9kD4DcWuQQVR8Kx31CW0cTIDYgCtIZ8S1LFUYPYoChBi5ZHVkU+Vh8Ud/b5mP8X2Z3j0
iIHx874sz5xl10F1ljaBN6OisJTNhohdAUsWLiWLF8d5R57P4WIVSmxjPzBFd78bLFJP8a5nH9nG
sMnql4h9gyvkU2AjyR6KniWTlfBJ1HqnPZL9C7BnFGevZq8hmyC93wA7cnE4Tf/9S2Z65n+F6L+Q
huhI3zlATXRacE04p9+zu1bLP32V2wcUJqOXuVxgJVdHNrnsHKG2Hv3CiBi/CVUIV4fmgDs1Uphn
jjp7GLShFHxfYTUv6AlRhzr2dI6wQmrXskzbmDBRDxHtGZw2B/tCHaja4Ef2NytwAQZRH8kdwFjP
LvqVjcCDAeNlzCKkZCgC5qtSecKhGzYByRmebKB/UFXSJ88KnBbe5bSHELwwfHSFnPWFU4erIenP
vrxa8Nrnr8hn4cyZLdISsrHyENdtFhFHW54QR70nCYur0s4DLYAn+CR8TnQ3kb+84GySB6wN5zr/
qL8PyO+fNS0ELiv7w3gobUgmKLF7kRzNl90CwIgfjEn0Ct6jBV3dJoS7WtLTmf0LYf19uPJacTp7
0s46bYC1st4s3A/6LSraguXkUz2W5X2YnwaCOllsMA0IdmXpIPvD/oa9H2gr+6S6Z0e3gqDwI8X+
0WBSuHqEF8MvO2x0ZUtMgl74+cohMVofEvNqSKAmrwlbbJ1V/gRrTxSFCkYK04N1CivX/dWgtHVW
geyaPfL40a7s4mVz/wzYFo/Nr33hwlb1hrlIrCA6pCpPyJZarBCy/Re5hi7KWGS3+mTjTDI8NuP4
omNNOaCeqtjMFDE02ZitsGRhAmTHdPB06yO7Xc+ktbtD4V3Zk0LEL9mvfXcaohsJT5dd4gqurVjK
SEO+kBqpLzsEk34vbMmZBHu+J0uAvBui7Yn0cPBuglLuSGfZNeDS8YdrwUT2hh2/NxU5dUOeyn5H
sCAM+MS+Qzj7cdbzqd0DLeEDA9lLPrnVGH3NKUanCTtZWJdcrWGWr8HKum2pRT3QRZahoFy84sdE
38gx5ZJFDg1ZNOfurDfoTQ4e2gV0f2ReN+8t5+vIH6Ef6Iqeq9ELAYKNDenzFRHIvw6sJ7c2HVsb
H0aymoV3CGchGFwfaW7vC8ECwwTVU9i1iZHk/jUikeMEDGG0+X2CQzYKPPm1as1JGANbwogBsxYD
RzkRhoXpL/wvws5rOXWm69b3so83VeRwsE9aWUJEEcwJBTYm58zV/88Qb+3//fytWl4s2xgTpFb3
DGOMOTsL+lVws45gwazgHjtnBKmwXwOP0bUaw8drEE5jhgj+AE3sB7AVhtLDFDpsyIiZutvs1Sfs
IGG/GzyzcjrFXRmiKuJyzOgpzLHSNIIyKDcMsWa1MuAHxla8FtsvYBYB0dxF6w4AWQDEFBQpzDUP
DiKoT+jtwy5ylvsYxSXz4Mh6kptV1v4ka7+zcrSKWD0fwr80NoCZIMnCWEuR1gupMrNSZMOJ9V71
ciDHfB47GJlxmJ/QuYKhO7BIANVcSrcZNNpghgt72QO10+CQcAIxcAJAXL08l/DFZGF/SU6Ni8eU
vLsnzMHJKXh7JsyCNGPOZc67TGq7mAZwd4wH1pGgAi23s+kU3QJGbGwqGEVAG2z+PsliGhBohyTE
TeILC1SJS6hAN8dhP61qutCqtBQUDHsBgqX9DOAs4CTec6khFbjE1wq/WGNQlixJIHf8Nh3OsO2K
SbQc5HOeGDX2LcB8nlhyWHbSGfpFRsu4xvNS+IN3xJzhSW/cQ4iZhkoXsgPQQovtprxdsAC4wksQ
h4wxB4oaBD9WuHiA9ODLeSHfxBipZyMewUBicjLWHL+mMxS1xnv15x0uVV2G5ADWLdzvChwPqcFk
LTI5dnYeMH/uXphgj4mSbO7L7zPNmfZMnSzmid4hfBbNRvC54PKMUoXnqHUk07cOcgfGLVIAqJ/2
r4L8MYgYB9pImjbaLjMO5iaBwZ87QR6D5vIrgT6jy7ZUlmgFTSVIC6sc7iBb2LlVEAhz55HmT5qM
R/ynZoVCTUFv768HpiQXYpo8BehyAoppzkBxOXaNNMegRBPOF57s5SAxWTB/3qGzHBNhrD0fsu0S
wfyDFJdwtn5roBLtkE4yr+S6cH32A/m3HKDCabnPlXPDYO3tBTpfPCQXOcqDUMln3sk7dk6ZSXhJ
X8xuwbgPeUkFnvvU/+bJWcnhuvLhypmePnIgJSZZYgAgBNKjeXOcghHzpkAybtYifkNkKw8pqI/O
kRESkFCzSy0Ef4zYnLhhw++KQd4pKslCQ9Di2FkA4LGVJNCAfuc7sNjR3/IuZx8NoJupV50xvDLI
hYKZTH2ll+mpDg1vuKffF56CHGELF37KHo9TdK0S5D4qAerCSFhbscGGr14pOPvsqcn5CVXR+W5C
MBAQJ902LIsbA04OlbUv3qG9JaVFYAjoKRBCCTcpLS/d8rKTd+AFDCkOjatBVMSwERPhGDgYGrM6
+6j6S3vBP/dE/l/y9Ye2o3zdz1+P1xXeHTV21bz8cQ0S+s4SWP0qbPjRNucfjv9/P+uHsCFTLeVP
iyvtsE6glUKHxZcKZxLmhH2FnYNDZcG+WPgFlsgp0cIkyfBLdcUAO8Loa6yYZu6MyQQJ8l0F54vG
A3NTJkE6gkIq6GeXC0wacH5TqcGiKYP0ICLAOLI+NJuFn5z4/vB0/z3pH16ou7pcCiCV9gPFkRLO
AZXmXAPNqhVglO79Xfbxs3/ffw3ODwFErbhfltl/gu7ZKFykdoG3lRTiaal/MDKZKRKht/aG7p3T
vdWZfZKPHAwqDwkkXjT3hMozybvvJzwH4dOIzaTQjiDUoUzHRfHy0UDrgtSld7F6PfqQL8z7+8r0
Jr2JWpMr3ljabcBjZAaV1tfXL2oKtnD5E9//r66lP6bB83TL5/I3psEdArlk08fEsKWf6X/1n5wk
mijT79+t/sFGfBL11wiaKAexuFNlyvTRWSC/0Fkhi+GkjzyfwhtunHsGdo3upkQvgFDouBiXZO4k
qMe4N1u4HSRwzI4acaBaTJvPVn2AywKyMoOyIZXb8FDGas1an6nAptX6/Ky3BvxrtQaUA3AbKNVv
jd2d3yoz5cqmdRI606iR3ZM1sUVM/YwgCZhV/WDTDty8Um9XZ6s9wxsW6dX7qf62nwMeHHRxHN2F
6aK/4Xw17jvru43upsAkoJMCQ/O0OGv25nOjfpsdVBpoMK2vr5X6Rq8sKp944snuv7HYkv2FIIbX
qWMr977ODlqlr3b/6+joqfypf3GRqvBfSGr7F7lYvvJHPce/ru+PmbzZLbKVZeas64sQAALlytfR
eTXx5+4NkyqpgSQFotnvTqYpLyqyfExwybJ3Lui6YBm767Yiqj0phPLhF7GVQktxe3u4T8W5ilmU
m1IOic9UcgCwaVH/QdQhkJOSU9RCJ+cSEim0IQjAAsnrDdt/x3oGqCM3CAdrHoseq5Htr/k88vSe
MnsFmluydwFwypBF7lz4KaqjQgQikocEjEcq6XEcib42/wBvEBVoMfKeDB3dyAAXU4jOveMuNrFU
V3Tl80sfSiMVhxSJDxR+E5fVq0gjzowZnIwRJ8F+vFifMbkzXpkQXkFsBdLuJHoAw7YPlMywqwmU
inyGiI4dTkxKmRdpBp+GcxLngzAlfMD7XHFuK8C+SlzAitycQiiMRbD9k3e6R193WJiv797Hw2Sc
uUGixBSVqin9wZT9ruGd5Y0F1MkTy42Onbtfsct81tW/+npUvpuGijhbeeITpv6a/vZ36/ln1dK/
5twPidbycd3fHrIpRzyEt8XUZwgU78NKuPCPNRKpzezvn/hnSee/PvGHTmq3XNfYbBN7Le1ixUTs
r22GUnWgWaxgoqSIlG7vltoetJ0UN5lPjxVvPj4HrS0xIUU3WKGthZ2gus5Z2lKMtRk5Vi2GGXUb
V+H7id5u5fDj7yeQL8rO/pfSq5jNltm7olIopX//nHSWu/n5//2f3P9dlC7j12J/QC3ENaGfKG5Z
6/KIFEgRrmLcq7Ptp6tW9KSgDshEVFI874Ic561nuoEZFobF8I7U4hRIKSJRRA5kT2y9GHUoUL/S
IQ8gwhfdUMYAC6lj21lWlOD9CuAMRCwIkfKXzAgyC3oVXAlYWZjgK6We6eArHwxFJYIWbZST6QIa
129ACOhnoAohp1OT+1L387ONoG7CMPaAW+juTgO2VHdXrz/MzWQ6ewlt116rk65pHuKRo/eQZPQR
lpHpyex/AmMZ3gfZHg70g/t4DH4pp63Ju1csdF8Cv5crC03LF9OXz5JANYvljko8+pShxg6fHTpt
b+2udKTIBO/8vYSv+/qCKQiBn9bEehsicFHJUJcejUIZuYV97mHbPMWEB6yGYlvi31+6GrIH1S/T
4YfZLh+qy8PtgdkWcy9924XkCaEcJuN9oXXR3+KydTopUs1VI5smWCUAXRKovi580cohbVlYp9Y8
Io0DbcKsoxhGWyRwQR37Y5CFqGAnKF96kjTs0LFg8cmCJHRA9kGOtw6BLMg/0XHQhufqnboIVmJp
KMj/eIay7GX48gUuAE11lVsLlZXcQajm27a/rTMWOhSMIxhIgJrCxKOda2ebmoHyAfgGIIYl9l6W
vmiuLiV8nsAjwsyUgKlZ7C0oEIJjwgtxHBLWkO9zX2ixPBE9d8j23n5lXk8FAQA0EL0QC2lOgg18
W0poSQAO4Mjh24YL4iCUbVcE5wVHCLtNd062y5GBRusYoH3sTTjvao+UuYv17lEbQhYoOAykDmLj
bYGFre6gMllRQ4W8T5LCJXFWFtpdlh/01qP+iJl0sPNt/FKgDQzuvrILMlECDohovwwdraD8Ao0v
UliSPU2AJwI6if00EW54FoXs0uohlcOKbLxlU/iu4DvRUWkGxmyV8AHIKw1ACPF9kbKgF6DNwotF
19TIdZ8uDT/ATd0K2ghcZuo2524WsEFaEJA6fgqzEcws8FumQYjwi6VTw7kVyOsUov+TFoIjErTD
yCldLLSUBJZo/bUFoudSQTeIWUsNUeraNTEuoIEyQ+wqijmp4creQX8Zh4m+xBf7TsFOlAmk1QD0
5t02IRtuc3GyNg0zUhNWIUV/QsgIa1RooAABaCe8k7KPu+QpTNNagywleKOjoFmQpUxgMps0d4n1
qppVbFXtQoMQhJCk1hkHW4ISfR8HbGUVrkB3BbALC6vBIyrjQfYEhKHVKCBECK0UNQ+AojLjKG7v
Rb4Ol6yAgEskeIlHGE8+T9hcitGWmdoLGGKFRtKeCGV/p6LiPVO1wqCqXA0Fy5EpXSNHvsDm4cNS
BY2y5fe4FTsL0vi3yToOCBeUyntK0itJ1WHyJe9Jqww8fdQ+R1Un35HmXBn6whPzv414trXn+X/3
gRWFBX9zgT/Chnz2uN7WHnuFqkVQPZA+1KnStBaasoHSuBIqGaZ1mqyT27NoZH5Rg4K088VIU4SA
IEzBqK6FUM4l5IsMgpZtPoCmM6VYIRuQGCGXZkEJ/FaTX8EbwB0QTA0dk1Q8R75ffcEVFVKjv59v
/jeX/yNoKWW223ntjstXxo0Ld9+A3KfYmqrNLBPhd2Ym77hqzHcrH5fs2i879FVy2h/nb8P+Y/+c
e/FyeyzZlzE9DC30qzIF9N5yMFen9CnY9oB/R8o2kWAY/JLhLuA79F2sYQ5pnPzDFnxSikp5Dl2E
B9giqZ/z4qcuCYwep7knX5DoRxwf3SnIIQRqKzoRI7nAd8iup6JHvA1MJDgkuj3kikIklyO9gzBd
3RZcYi1XEdE0EooggfksQdP4hJmeIbmFFjOvDvENobIW+SsJ9KRFFAsnJBHfwSPyeFIWSjQqto8e
MqkHpCMfR/6A1tGZyASwJRLeDgA8AgBh+aO40PGALKefnso8lCu9P33RXMBQIi4AK800xJUKhVT0
VbaL+Az5q1Tb9I8dFit8AI8GpwITXCdZVyoNcafiFgUrAu25CLy+HpgOweCSXytEIGQgXHjLhopo
Vs9EfvLzujryOLrCZcQ7tAt70/kNMbo7fIqyPSmNiRpZfCwkJuUYPEwYjOgOyBRQyQwxEQR9S3IF
pH4UNXpiSca8sRRkzGVc3yKUNki2TCQjuxK4qXAcz4ScSDNNx4DX5KeWGMICCIickGlM/jNF4tgo
PcK8I0gQefgkf9kAXIqZFOmIBCuodjBeYHUyaakCBo5UTHoGzFqE2wPq4gEqi9HEUcijPZEpbPhc
eUnldFUiAeH1jLN7AmmVWEOihDUjqvxPWDSa6lQsn8O4gE9jEhSOiXkFu8TEIgTD1Zy8KgMggU6F
v8r5CTEFgbfZhwEjpUqKKkTlCTMDC0zOuOuz9x2ct1h0xeDERgyWSBfFkygEuNaIhYJtIsnf0S4T
BVW8dXJzeg7KogFoCZhH0bSInFuz+uBot2oWZCXJDC0OqdahpzNxLyANFTHgVi93CHa1174/cxW+
EFB/kqin8TQh9eDpkvlM2CMH9GnjhOy4YX/vyBa/KW2hludrZ3V7kwklPSk08iUv/v19Z7+sc9QW
yEGhDZvvaKstOH4+PtERAA7VDOp26siy5Albapj6Neo1JF3XlGW++NI24ZMYNGAJuBwGnmDm7W/k
t4gTkgJqsQoDo5uC8gqRu6IMkvB/hBtoX5kacLqESA8u7p6lcGcwNZxS2rxBawDDVC8DdZOm7Qx5
OklgBxWaWZd+jSkmjlv2tiEpjuYkHRuYl1JCSAmlCS0YGukibpBKc/IErphiLL50iIradO0pT3PK
oOAc/C9mO5f7JUMo/dhTcH4rZtjcF2+pgE8hIaPGxC57NaAdNr5gLMXl5kkF9ZcS6bA4QjGH0uHD
8kKIFDFvLBZM2ie8EPIzoS7sKRBc3UK73L0T0UpetEyDhisBHOA6xEIuDVSgA4l1TzhR4F5mqNQY
awc9PfZDl/CGQ374ZYIZZZX74MZIynrl04hTIkbIVPvUeDL7q7hjyYSzrHOFIhrD3wKMfOVPrq5W
rbArZqWcL7CrFK7wX0n2uvpY7OYnxuyAacOtcY3l7hRd0CAT06kyn6GYINGVyqLBfsDDDhRKqEbh
lRYYLNDai2At4cXkawRtS7m+wzegDMErVlxRtnpEHuFtkeRxJBsXaSrqXiSs1HWqG6jaeWyCsvF3
Dq4MhgYmsGZrT3asgABMogiCa6wN485sRILAaEqbozAX1QBXrmIt/FW0QS6BYAIrKcGZQniF4qSQ
aWae48iXpIkqASp7T2cTaKlhoJk82wjL1RQO+LDv/EXLENEv16LEX6sE9jfob7gQe0UlnHzBnTLP
kqOQWnL1u0t5QSqBg11hGUnURlsAVo9uCsNUPiC1/8K6IVkoMJ4UyhBu5VJxVwlRoVhMCH0W6ta9
E6axowW0u4grchlC1VUqQLn7Yl807S9cSnatoSRJ2RJNDohbtlBeyE+ZnygSwQQV2MnO40WVRdl5
zEOVdakzHzsfQI4cnGJ8qakfDnjCAy+g0PjvIV/uT8WL/5qA+R+LdlvKr4+1wu490VK2EwOs0UtF
yYTwf/+8WuVPLE+tVixXK5VcNpst/vjAbC5Tuiy2fKA97BMTGNE6KtlSNCekzI7uVsRezDHgkoHj
oLk8aAh3r1afX/slEw2HNzsephtqukfjxnbGuLY7osaTquHYdaduM24y4UfNGN4Y+UHZmvLgqMmf
EtUmqyh57wUKmh6CdZjzepTkSbETjIlu4mgVmsl3SdsitiAXBRRZqlDFSkRDp+GZiH1DiXMhoiZ1
7QR4Gp5F5XFTBZlL4+rflJ/8IrIhSbwgKV1MkAQJNDBvNTeBNDAdPrkTdGbU5HYkr6MPuAsvMTed
GfIcYk0OKiS14/j5LX3vDdAT3bberXopjV87tDirNJazKk3HaZClznsVqkzhi5hT7O9KTw5GkwJ9
ExA7tjiaDoki8UmwtYw7q9odbQ733mqPPeA6sCCeN/OMmXWQQHBwqNkoPHdmHFRgPAM+RvrSASz3
OpQdH23m7aeZAYt4xuUpvFzECYfc4Sw1+KSNDx6s2iboBLwtQw6IrkBWOWXKRm2tTtJpdTodQDcG
w6OnjYF73HBp4OcQntOaCu0gU2Z67u26p2aOfLfYojWbrg29lgdbbz47EBpXnfna2aKMnNGdn67L
m2amc4qyAaomMH80A2xFS+HNc28dmtLakTlQiYO2yS8QNlTYqJvQGjeCQhL2ullsbabVDzrL7eP1
3DpCKwLJ761743GzdmNzZccBqsd3YOIzXr/7HmzrdPE9IWJpnbwXcQ4dfRj7UWUyt9hF7QTT3D+E
lzhLGwRqXPi+ttVqok0Hi+La2i3DQo+uD6fGvU5TOKn9x/7LAlY82Bm/2tt9sqUmjUTu7TvN3Gjh
SKUhCmYu8MtelS362rCF1gUNJYaffrCzPB5tQuc9lhPVNtQ3VDubHjtC0R7jvjOrbwRScPsrAq71
09BA4rKCx9+zS04HNyv4h3oaK/dAxrBzvOqd9IvQhk53nE9ptlE5cq/bs8A7eg+PrpEWNGLeNEIq
lSeNkhWGvRBZvMO591D0TNBoNeqND2NZPvUd9lfUv1oR0ieQJQgoP+7jISgyp9AcbIWQzmf5R3Zk
+/aXDYYKispf+l8KbSKiGyuy7fhtLeyhTXLst9tYe5BxNnuFtuDzuyfLcpyGFXbtqB1Fbbtv28Ph
MB6N4inGoRMkSdONR83RCDsSH7U/c94ae6OnE6vjQDkkZlUZK5GlEptFWoZajVP2Tagzxqlvg+kq
HmfrTd25uH2OVUcu3FfZiCDfRbAIeJ4A3jsMHSBxNKSClXBU2HA/fafo/YueRdVNqJf1Y/qFWH3q
ZHg7nvcU/CDyr48pFVGqA+B/+iiDWTD2V58CfUp42sWOYC/i5ujru/1VI7/6/m5no4OFILLLVo6h
7TA8B6s8XRgU3QfcXdeHfOxyyfmxbTKOXve7y3gubZIsqv3DjO23Be60/bvhP29OUYvd3sUQ4jg2
Hvq+8+0affOn73tEc4p2u8KLvgnev56U8PA4D37Pbdu3uDYvh+/Mhy9NiCiKhlxqv027gV+2PM+V
/8RC1mrVHDueVwvVYv5HVfn2WNrk97sFFd6N7Hfps9a8kwwRjOOS8X9F65ZUJ5vPOTlYL0+vdyiB
nb6faYoYHbp0qkQNMX95R3QCU1YpO8uiNWOH3t52Nm9f2BmePA11YW8ds1fkJVr2sndTqLAnlcFA
U3AHgpn+9qBcH8Uc32kxiVYW+zzJt6gBuJoTLcsmbAl2i+hKypZL9Y2ktEEFeUKyr5eYXVyKPH3/
cmGW/HFCM5ztV2VS4HC/SuBj6KbjUvtCU60haraambeOWytPm2BaIc6oGEHZ5N2/N62Se58sO+uj
VWQDoKP9DDM5OlaZXPPiXmjwg9j3e/5dWdCDys7Q7OZ7QYuwb3opfR8+1eltLsuD/Sk3FnGBJu70
xYJ/6eQyXPc1NewUU2bNpjfubIq0bbSy03k3f7awOtvmqn2mj4afn/I497BBtCTiP/0o+b7+ZEtC
mK/47yFI/k95yr8v/Q9NS3G7yefzt6VibsJNSqDOqAFW+B6BH4K6FNKyhyDLRbKO36QclT+EXLVc
vpQvFSu5UjWb/4GyZV/51+W6eRPghC43+A/J60vRkW7+XW7NHFpA5axS09HGY02NJnW5UITXHmQP
paRsauIXKCDNEQQw/ugTikaKTzUueXhl9xXvQSQRcNCpk9IGlTm8ixqqWAHESOzQ3D54N5oANU9H
w2LL1I/+9RfNCsvov4E8dp5FrlEulwvFavbHIttdL9Xz/gWemIUGPUHsP60Stf4Pd5GUveyCrd5U
u1/fR+cQkntIiwWXnYY+t98l9o+zMv4T5OhCrtDPuF9HmhKWCAJzJN5HX6b01SUlNhigr68rvcP2
qiO1YjdJES0hWZTTKL6XpFTlFUK0LqZOPCXkbeECViiRFt0zO0WLrCkmlAgks308tkvsM94a29B9
4DYOqSiEHoQNBI7v0S7WwdvtQPM/9Rm6HfxddEZspOwgR8DwSSRErB9/6uUlEiGzQ4z9qdC6LGYC
zDeLgJrCiaBozz1SJTYLqNF5eZ5yDqVOpaEMIOdlg8Hq+xJeXYQlj5DzgCVmHxS7/nG3UxUJTCZ0
Zkuh0tEe5MI9pV4q94OfFMcJoUwXm7w76VHa90E7rHCDuhSIQeU4Tthtt3EYEnwc7L582tmBeERo
8vVoSVEiSatEV3jaL/zOzcWJAXJIbiPHVAZ6kiDp5g7x1DGZG1oFCbYu9lA9HlSL+2gu6tEz5F3w
VhS2BffwNjx+P5G4CAx6hiv6OVxRQONASZhCVHfuoyViaVV/hgUaXsj1iWkRO8AHF3CSBfPV+Ch5
42bVTHz40j77qC1tusJmjaG8i82KOPMUrhw6H2v086q/2QcfgleoNwjvbiX2IFBBplBgelIuwEvJ
V/2S8BT/4Gj+Yw38sDal1Tr3up9ZA0QnNTM6uHcvRgPAAEFIBrOFTS0PsH+zbintKRi/220UAP2f
th89FdN0CZrsv5vAwm8LU0TAv2CH7b6QXdG3qUggoQYkq6Dfj2MKYtgCmhQKGWyDDAsAjiaX4YFi
EWdPTYwQJ8ey278cyx8khv8xQD+I5cvleLw8TumxaFKN40rzZqNMA62zRlQc2TUTu0FgnMnkWbdQ
QLMW6BXtrRofodVt/xYZ5P9ks0rlHNv2YbAKtR9Dcy1fa7f1cl30ljgCP4sPt8Z+sWjnvhH2E529
7Mz9F0NZ+u0zfwxBdVtZ55cPPlPRYa2ZRfB7o9aCPprWuvOgpcYpWYOUVdyi4ybJp+qrc1YtHKed
gKi7Dg+0pUpxUtBk+lStWwczwNJgowhgjK8QeG5//f3C5X876h/s2HN1PGezp5Xg/cdnjbrx9iY5
UBVDq+utzcZvG2qsMetsG+qXt7S26N231o29Mezj2DzRCe9/GcY/AZC13L8u3Q/HWlnMy7XSlmEE
URmbclgbJNmMefg1dlXYOI/fLtuvA/ADvCtd5sfSfs8AVPJm3cmezYLa+m7R2TbOOzBL9irf+WNK
zMfm2L155+YKpKNo0R1v3Lv6f78YuT+u6P9/7sh2/nNFX2+Lzep159yHNEdrNknKURmG3e4vyyP/
B0q0RjRdrJaL2Vy1mMbV/7Ich/O6vDwtOecjCLVZ3E0WEcHY3BEw7Sya43LR5wg0oIGvZsbos20H
BPOxtSPrZ4t0+iPu2GGC3uMQ7wjLfzFsf7Ql/zq6H1PyCLCUzWcI7e5HINH93hp/ok1fxZtfplqa
HvygKP9jGH5MtVI1t91ttgwDDYIPwRJ9LeBOp9g/NZftY+/E1hJlv+rnh4cGG480d7NihHY+Xvxi
O8ulyh+ve7lWy+cLlVK5mv1hOnbPa+W5ux6LnrJI0kK8ecnY/X4/UqqsJLEY01SY7PAu36k81I75
bUg+avMt7tOQ6p2z4vUFtJVwrjztRGpMBsa/TPo+MXgdDwt+KxnybN3imIZCceyOVB7hjlwlyq49
Im2muaxkTzEuTxRPPBq66ZMLNMshuV53xvQ+2gX03KFT07xBfwvAv2XjmCqHBAlyrLjDRwoJXups
+QA4vANKsRfBWr2y2pDvBAfKs1cgrciQQFsVkqjgjkFo0xhgRGsRYhmp144OSfGSx4FnXSTC6IBp
XEUj0Top+nBVz3u5JnELPbYkPc9DDw4XQc1fEdBsimjfDsNNvdYlhI3HZE9QZ6VmNV4FNMoS2sse
3rxDNlwEimbGIyX488mGbmIKmdZ93hnaFiHaDbpzTI+sIr0usjwVwdw31PaIjGsREBrTGIq95vLe
ul9o6ircqXne1IEbstYiOQRVUrpmjhiYwZ/w4PeitW1sknWjNCy49z54GEUnjzowmE+osfYfAdUv
iL63ITEvLV/oXkPXGvW4ES9eqKsLDezI1X2UnUx1Y5UrrWePUqS1dacq/GwVlgt2VXe38Z56c+hh
5zIIlshLSuwnCV08Mq0ZcGGnA2IIlheAKJqFYD1+NUEAaEjfXrYCj8Zs3f2IKaKnVkQ1hGW4zd6k
R2GDsVDekaVs7bCr/YV6iFPF9wmy2UHszbsLFdmDH320ltYpQoXwsAiqix9vpsLzJhP1uRXfBbNZ
wKysvO9vugxbVnkoXjplUOMVrTCkqc6icgdtLLe21mlAYoCYy3xuLTZhWtkJAjRKjZfSyLOrqQMj
yZnQYMhhW0mBkz5trrtbawbqa0Rjr8Boq4T5ByfTY+c5dB2ijVAOWa16PXwaAJ09Iatk1CAc31aj
8bGjklL809l2HIScEq2L0NgD1Sw85NoxbZDv2nQRIpP07eNT0sKwK0kX/VkzgVr+f9Nhw96MIKEN
bp8QjcSP0tBPAN7GieqqLPCdV21RY9dDGBA/LmyIASNEHYQ7bo2ZYeL6CWsQ8Diti0PZvv+18OC4
UrUuff3ZhoM8vwvZeoh7JEJLryPZil53QQX9WXdIzruZFv1Jpk+Ci1Bct1LPSZfWG8ig1LBCOnWy
54iWGta48TR+44OSalIxgNGqPWvVVb062w2k0p/Gwv7jkRpSdoi42mS7kZpJndZWguRhyJSN9yPQ
87MZe9QALEF+r3qi5EyywDWTGDLgwZyk6gBvJXkNVd7B/fPmfOSsiU9vxtHNJpG8IpwRVVwmE553
s9HTlH2BXT3VGdLQE0K5O2k8XbOtt1q6ojs/+1EMdoP8wYxdVZXVJyvDidZatRYB4aK9Ga1Gaj2j
Wp2FadyDZ8COQ8AJXBtxaOSL6ECW3ucB+ofNQUz95Uz2LpO+uWhrevdK/TPZ2KYvypvtTwzJYwUB
8MJGOWR75kPVWiqfUvVJ1UVnoXIAknZ0OJBC4dbdtZEKICRQtYqUrKr0AnTN2gdew3ETBKqujWDQ
/dgy7i+kdTWvFmp2QfbQaZLGYUzxFgWDqto6hCv6oPa9QiPPQkPO4i17Es7QcxMxTS2qRFevECG+
t15RmqqeIikGlJhKQ7BlduVzZrAP9vUPSfe4AgxaVkisCScNKk1YXQOVJX7wSYwEldwn6ko0m8Tz
L90udiLSFKdUlzOHVW8MYMHqKvBHalsKJev7KDH1nrZD1x11XFBNbYFyx3Hz4vDm1+FHa/DyPgce
NRifHdHIaWNUpApKztcBNR0UdAwGJU9B84NzLwgkpu+DBIo+cbVjOjc/gdFxA6/Ox5M/kkYLwN7a
tj2NY5BbVG7AEXK7UsUDrzDdRbwv3ScbWDCxJpMTs8K2EDFwLXJW/eF8OE6HZqQL408ajsd41WF2
UkbHSRY2R8k14WgffqdTtVvABgIO1AWlVX98q7iZ1hGwkA2GxmZAIBzigebNzENBfjMD52MwqBfC
QVFq5RYTr2wGVK2o9udMdKgOcUuDYpD0E4KGgpUWBA/oRgBJ4zEsdRiqmdeCs+GogMVZonwJOOHo
2I4K8geKiMV5g82SNZEYcABLQ0M4ntbpqD4UagL9ElUZUYnJRUO3+KU2wNz4GaOssjC0EkBxWBDQ
C3FxegaqxxuFqTP+yHZJNJRbt7mLJYMb4oJaXiA+tA6Mj1WhVQtYQBuQmuRdnqIrXY4F3EzXDvxL
mKf0m5Kmp4swRTyfiL0NP4PmVIEKlh0qzOO8584MT0C7XPNBE90aP7OQxwMJ8AYtuqRUlXWFXczl
iY/RstJjkq20Zp8UQHDBQGgvBupO5ovhovvwPoZha1IMTc++nFnT5QZ0LzozAgmH4I5UClB0pjSf
M+mqam9B9bYU3G79GgxmyW8qgKIFzTf7gpEJ1yjjSlit8GRUrvEOBftseJd4ESPBzASp/qXbxUAB
6XcRk+/UoYZVt3NCsHbV/bSfPBMuHM+YVl6qhpxU0g9lsbvqDdOzGh9K9Xv+F3yMR7BHlXj0CCpu
3mkmqpZCOKd+1JyR03zAkeINKa1ix1xOMo+s4B8qjc7PGgYudPPemR6typSx7lBu1kFNYDqQn2eL
mDGP5Ht69dTpA7Y2RpMQ8qy6aUAEwA2FYQM/JwhuHuA0/fQEFvS9xlYy7C1AOvXKFeW6HmmW7lze
RiI67osAlnjuStijR4N5m/kXSeOnJ+IX5fDpUW0nN5+FvnHdRMwo1K6abpdpWy0J+1Sw4srmL51k
usX3N72g/rI+6/VpYjpPlztjY4JpE3iAtfIwyVtPIc2h2GbFEXCh9OjnqOjtnXAsJij5KssDDKeP
850Dnqrunv4HnEsHjtRxqBoG5PRVPKpgaRf2SpYsp5ecPckB2XzOpXVIlyH1oE7ov4w0ijzDoY0P
IZDjsEwTOh/Cl3Kp2CwcnFtmhmsXJPCCAFBJQnV3lOFMSVwdkdyBd/AvZsAiF8WtA3ILvsqlSxFb
l3BDjiMxVY6bLrrqDgGhWeN0i6FTiybDdNdiCzUadkOJH62EU1d/Gi+9VJQLzbZWoEqcszm4xFKq
pEdnBY3v4jV3AJovKhIHrI1H3Q1MrZ2zOlwglEF24n1CRLOInYQ9RZyC7ZbxXYjzLSp6KAc7KNyN
txtHIHlCxb7J+Qx+ugyDtA85UQR/AUdpJowdx5cwiXNmyh/1FfPV3NmJy4FxL3GbLrS1bm7Cey8N
3P6c+wm4Ia81CPwlX5FRg+9P9N5ambqGOU79aA03zAD+with87nurIbpzlb7agYxlQVM9easj+ap
y8vPqBUSjsjlSHQwGulmwoEyU6YJjyQ7/SloQlfyg0MAHTPQ7zOuTRB0EiQFMnAuVpojDgIOHGNX
tkYuLOd06roBo8l5UWNfMwkWFT/BYQVYVYOGTxYSuYPfwZapf7hIeRkcvto5umw+ZDq1LNRNtWBP
kxY7dLXtrZ+06JWBfZhJLSxNAf2pVHIhC7FWwkFvjwdBZyrHQ/KKowAliXgFTP2olGUy56jXr/gF
+6jRkdQiWesSRm+9bsCy2WCvERGwjnrqeajqXQbYw4RquKeckivscIo+g+ANBSJzjTdCByUjqxJh
FcMWpqduzrxY8Gv/aJpXXlyJ1AL0TF+SnVofhbQTpeVqDTkQPVzTzCA7eZfasgdfOFU/B/UUlXqE
S5JjJmtB0MrTSHj8TzsjjlDDiayX2T7Von/XsKxDmarZJcLVvDCnHbpxmk/KRy0koRRYu0t6jmgZ
NCYH4qE2zQ7jcVz4VAURgaaK9+eEc7Xw6E5O4QMAG0aSDR/yNCKjG+GXmtCMo8kY1HvMklLfNwGC
dpBJZz/m9YBGue5wkcQlD+f+lMuAsmOGVcaNN4O8bTnEPE69AWNesnB7k7DhBKbZpKa22UxmrY7n
PA9mxjpgwjHB0zneSWRbmJaMSaCVw7fc+7ckUD9+WZiEGZw09WiTX5haHd6EyCLTuPmzQMGI4zhh
qhggGm/gxxpOGJ7AxK1GSDSl2mTkGDhhokfgcWuSw9apidjONHhW6Che5MCdCV+NnkUhsyUZgtMI
HYVd31lifhiwrtXghYZzYZbMZp6aUtQdwytDgmyi+bCLWMDBAU0abIOoxpLHgMKcezBpTKRpk1ZC
MTkQJ2UQrz4jdUx64GH2ojEoQTbQBo/A7EhHNqJsRHQX/wBLjMOrYFALkczpJTr40En9C3Es+RyC
V+LLk9dae+XWmtLhcgv9MOGPWty00gZYFmwWoVJyCugw3x9S92WPmHxol7h0iCczzsk/RfBW9CBr
q9S4yBs3GmeoIKgp2ZYlppzF6GMYCe477yX/jMtW1ll9POqoMFsFm0qtdMEoLSNN82VdD6wuySnn
/t0psokVCuSbnaexsWq38s46gjpvIXEJcvXR2RSIYkosaTa4peltFhvAssazPSynxcxP7vGzoR6+
WpjLiF3JkeDAhiPTHKkrR9ZB8phHefFiMwg8cVwNl/7TQaenwCJjVh9rXpRBpHFIaPdcPyRSSbJL
RF/KyH1n3Xk6NXzI0l/SqEWBRvn72FALmL2he3Z9xBZsxE96OQaHPxxxaLtWLU0oLzToGK2GeR6c
0x9bivWtUxlgbKgyw0jXeMM7ytXdl/pBV9wjKiX1xJ6wjQhE5NI/NsDFygwNPfnBu0Sz550R27Sh
ZaQvDN+fTpGG0mMiH3UxyWH1sFIcgkCYaZYd3k3OPnxl+/EoHhXsZrV/5MKhWHKr4QLTPSUeqW9a
ik846VNQDef0pubq0Dvp+ULh/LJpc13PaDOMQ8Jph3EJ2bMzDjdfp0B1dyWcCjFZ4SL3BPThP+r7
zsuesrEQC3UfNqm2Rn0/DpkOdfwQxXo1mlqN23krHhFFB1jOAuLSrBPL60jEJvijI4snf8URsMma
RmAXQOmU3OkuyVFcqSz+FmgmPZBK7hCzAm7BkBGQKsSZc4NoAm8Unid0L153aOICvqVO4Uw4izA4
bt5jbFF8d1Yt7bQwjLEmCMDMlmziGZ8NEsL+2Dn0AKOtWtAWdgmzhLRna+KzHxE1F5gul3qmqc7s
giBoiaA0DuPQU7OSi9VwioQ73ovGKrTW2RisEHHzCjsyb7Gn38e2NcmbPLHfxicVvaPxPJL8qzXR
tvW0F9E1KFn7lhpxlt1t614vYiky3xSashgP5LaP/jkJu3M3/CAv97x6tVlGUqcGj8GokEZDx+Bg
ji4Z/8Jp+/0sjN2TYqQKFaU0ybUlcd8btjkbt2vdqwMkWeFkigprsqhCeC7KWbdCC392tiFFpbUG
kngmGm0QiDBm9Y+61+HKEWGMbnWGlWZznQArQaSWBjjY+mf/wefs6AXUP7kiX9uqTed4oAa7KJtY
lfKQIOFZJmXWOQNECh0eNZvakaPG7JMsq9+W4MdvD+nez6uGbVIQdn9q0euw6J6Da7D9yqfW9H8I
O68l1bFtTb/Kib5XNMjTcaIvAFmEUZKkuyHSLDxICM/T9/eL6ji71q7Yq7IWScpMP8cc9h/oKgan
xEtFXz8V24fqoOoMJotgP0RPiFQdCXkRGxP/CEZheNAXLoFdTZXjBr8lxU08ngTD7R7ghtZoA3II
qEWK9uflTZEp03wxwpOrdr7KL+C57qJbG32VdOTyynLaSkvwhngfE1afPmrapMdo+iqSf8w5ngSK
uXkqn1D4DDxgLm10Myk8+wx/q/6tA3vJuPaPGY5Fyg0wH6BAx/Vq0fcHXhcRdUwv0ANNOL4O4FsZ
kZEKb3qg0/wYVRxun1pOVuc4KN5R3pDZ0w9JBcVeTd3wNMIzObslgyvyrYB6kHIZLR+5dIAjHaj2
KN4V6rAceG0DPRygucZw+/lGxFonH48/8RVBrnVSI38nQTYrvELPIPwmfLcxt04sdEiH5H0+qjlE
jK7S8TEd+PThS8DC0V4/s1jW+DsIDwqv+3YEBil6Pj9jTeLwjOLhnYokmoxXUYxkmtLbRoj2aSZU
WjRROCiFAtrKgnFn5oOak6MLdgklanLudzs/MD5aMMdw1fkRHJp80rDVdwYca6+0Dq3PCK+IxUAO
F3A5druj+I8VXoN+ByXmIjdfGcoy5cRWKiC/DSSzyZKqgDFKP4ORlAkVq0NO3eOZcITrCKJuNclX
ESUp1vmtNdSqIMqm/XYjHuSGalf62x7aTvwaiuCtyvrw2GE//2nEvWtoPV+w6DuYCro/rPR4Grwg
nG2YmIevtXz3cKDos+DwgZtBV5j7AVovVGAEuoxRHAmHxsbl3IhKWI/ICbLsneFfjjwuBJ3Y6O2D
DTYEhd0CW4uqAIonH4JWfElXxAzIoaJ27kGRjv7ZxHMyZ+LZB+hqB++QtiTD7xc+TOhTSBsRUqTZ
Flaq8IvdkPAHcsAJk06uoQ6zOIsxEpHYpvU25Gjn2CEhA5+i6HfyJhRPTU6cKtkP9u3iqRicn4k+
IBUDKW5CjPliDEQksILi8SShsxxh53+6JopFFTjLKTJeT9Htw+m1egB+4MBdwImD8HOGLTiPEZxq
TQPvAv0VbEaHAafZ+727hLtQdLniSWBBOLvPzx9fEnEdJMQmkpYTf1Eccs7pQ6kNJDo3cJWL9gBP
h2VJgGBx7TS/ThzCH3j0oaThsB9u0+fDhEi1fDfGstc5TS6EhkcHu43bX7C94rB1wh6wR1eNNNvf
oq26+m3nFQ1QfFWmAokr29R69V7BVwwoJHVe4arGJGsg+bXSJRwmh773hae5lGUK7eseUI4tCQCU
DgPjgzIs0DrJiqsGegnFKUpLgjTRqYbEcITV+NCXiOH0ipTjXAKO6n0+QcxgKDwgXM/j1itBhpJy
Pop8n9/6klg2GIS2QUG+hwp9AU0wCE7gLzyif23TQ/RV0DHA0H9dkFKKvrjFfd9Ct6XsCghsHpkz
e3XiCMbmSjpZUh2oxMuTgvAVRAkP2HN6h1wwr+fxJSqH+3zX9UiiQO6L9NTfHIFsuk1OTPRtQn/G
Tnwckhehd/o49RlSJE4VJXbiFJm/bBbJF3PDYtBISaY8kMtCdbXo2Z7Tf5+rv7BidXiLRFZeLllY
25xcE8wQIsmaJA173rVeBQ67C4/w2THu4ch+VO46XdTck1v/SGNRxaEVuY5ZN7kH8ysMlvvzNfmC
NRpdUHkRZfiOi+doB20ZnJO73Zmmx2cnhDU5JjBr3dNgaGU7OExso5yTbIIPxGexakOtThihI5tg
+BU2069t6r2aKfFxva5fRgTMlVH7CbVikSFPSasgt30ph9phk9yz7f1e/v/MxReZJNA7Ep2azj+I
Emi7pIRctZd9b6DA42OsdA9GYBpoyuZ2+1xnn499ceEj1NHXwH+7ddejAxLO5gnS+7JGhgR4NCNs
nXhM9NYcBgKuBBh10OKsA8mXc9vl5BbE8iGByM87p+TwPCV1eQWtsMOyfUpg5d6F9gyanEXEECUT
/7PBntHormLZJfywSUktzjOzq5O0fNJTDsSnAc+0ihfxZ7NGY6UVMm00ZyTTrqWlkdNvoru+hKNt
dgnJN42Q804rdaydMieVc58DSogwEQ1A9g+J7CiSG4twhxh47MscMYK5oBm0nW8T+b+jpsciOYmx
BUhwhHvgw2xP8F9H3uNwxkM5lbIt3Y/3w3Ea12Ki+EIUqWhe9Q42yTbnyYYjjSIxGeNgB/5fh5BF
KD1WDdiU+gjKqarqOCSth6sEfQ9ZddyBLyBLIo9I/Fy08cuGfwF1nKYLp1rY4oIfQ/gk9G+XF4AV
ikILVQ8H7hgupW8K5xaTQ0ryxl1+xgC6DfeUS5to9jnapACK8LzboyE82ylTG3BwEj7WzV53zyqC
Bw6Ltv917m9SMy6wzZ77xXiXFkOXxJjH/pZgKumPzfjaV8kYmQAE9L/Uzqqz5xCDjdFZi2drrqYJ
3w4YbcbqTEJIagFiYFMPAcMsn9VjX9rqdbN9/iiI7dqlR95SsXSh1u+vGBq8WXN5tuKyGavaM3SO
d5m0iduze0Xo88o50ohc+3Z85nWMXzn5MGAwOfe5U8IrCgu9TFUNfOiwieAhxovCgTbUCSh21I3P
T6t6cspUgIlVx+/5zIWsbQpEJjwsnRxrhpRqGLsy19RgTRRo4j7EDYSW+Whs9Dc2uUe04mFksQ+Q
Dbobcryx3G+JG36CwtjxQ11dIVCUT6zVZ8kS6DlgBpyOZA0W6AArenfPc6zKih+V/WkFvEYJKTwo
C3BAb/CBwtDOyhXo4pQXTXQUVmeiUG0pLvSmQlOMiILrWqbtT5QknXer0xl0CXuTOz6LFn5JGPEK
gxYDOMC4+fmpxBYlZXwu4vTzjqqlROOS+m9Z8Pp+6r5uQTFFtSiw76wdjDJkfgJYXkE0IzAPvDSU
PBn/2hkamh1uAINByn5jKTEFWhWSAdlydCvoQDw6AYksBwE6d3b566mLKkOKDfQ+MgOoZtRTVRvg
SnpQwWR2OiiJJiwfiq3oLN44LAd2NP/BhNZzyuWUkZBYIJ4ezLvJhEUOaBB3EEEpoDMZ85DWDXte
l/WFqykjPEHx5saTdMy3SSeGEky0GSqRj24a432l7b4K6mXFNtbOLjtwrjWBGLOKxg2lLOiys1nH
MzqPOXo85iqhF2OCGil0zPPjMZZC0EP7XBQjNkZAXQR6bkZ5BGVoS4kyiMIQ6RKLaFDduNM1e1rT
cYfXaR816yGKo+K2+0XoR6PNml60uTDp8K0zUQ8ZeAYKclZ0J5A67hDrqdHjScYPpVw9V7qxxbDZ
gUyJVoiy0XvRLGJ9anLZpQiKYi5EB6CvnZS9iRBHU5HU6C79m3ViWtiddXu7Tg87Ht9iuePmmGJj
wnj4EuedLtwz37mNJSvnH392c/wac6KTENMUfcJH/dsfbCJC7FtdGUSmgcro5YRc/0ju+lFx3cUv
wuCfANOQP/NModPGs/Wex91uBym1+PqpA1qIKafCmGuqmUpn3XymynNYaaqmZKr4qY2OsVBHda+b
0xz6lI+5RB9o9pwbelKt5jut6FEwQU0xleX843963R33uDLn9oxOUxSFcJEGe2qWfoiI4Wnc3nmd
kuJZd8yVmPbEuqTBMginMUj0I7a/jgTv0vVNp658Rv6i9gwpJ4/xnlcsPfme22hIlli91bYZr+8i
PpBjb70ZEVQEDBD9syPMdTybCW9stmAClcGSf0zZDCcdzK3xDNGF+xD6Gdd2ES8SL4SilUijcc4d
o4tVMo4X+SxWHNHjCp2giPq7cohSyQ6AIto437WR3rBpShwqqQ2trV7UomFfUJTCurRDZhjHaBGB
SjSlRpAVFoRSP8WUq586DmwdzmZjXanbMWaGSmT+mI2oXwsd5B330Fl8TJ1oYc478cfKHlP/mLVI
I3j6Qs03lTBjEGknFdPJekjGMwM9rL5q+FIOew3pmB49xgVJlPbwJk2ZNb40euQHoqsdgvuBCQxJ
na1kIlV/Waf3uRItQ+6JGgh2WE1KTJxDd9q1OfNQ5BMsGWyujBMBHL8Uy7Hr7/qLj8uhU/6aM0Ax
kyCEJTbRjE536UHOeqPlDNssF9ggl1DH6Dqyec5Ia5yZPayNtLueHaabK5QhzQhjrp5rctQrSlPX
FgEdGucdJoavD9F1zBXNBlIvb/KZMkliBMbygYBAuNBK0Qtc3aUBEfW1GXwIDORNtInB4c0xVIF2
obpja1xi1nDOstdOmg7YNMwAi4/l042lcHlQBZDUtA3Y9T/KWjvjE0+qvmiDBkA7hGfZTYD0RpTU
Y096/P7Rll30uzx/4g2+dXp6ib2tgtnG8Y+2NwX7Tz85+0coPNz52USAZ+LyFAPUFul5bWuGuvvX
jucN0YqDHqeOn96PgDiIP/yh8i7t7f5wi/07y1EO/Bxi4xlUzJ6AqeK4F1MiBbHPez8QupwiCAzo
/RDd5+CC0sP15H/91//+v//9ff0/81/F6OHD+l+703ZULHdHkPyc5j+5+FrNhtfyrIbZajV+cyUG
nPN6KNauBRaGwL3kPik0IBt0jDNIFueufDEF8QU2AXnbTqRP9boHAMIAoVRuss5iIpSMUrBexFid
OoR8AAAmVHQHAUpymaBMcKvsb4PFm+wMl8E9MQFqkNJfGuztQIYFm3ye/x/+R+ANm7ocaYEtTJeS
XhGEkZqd3gkRXYAyTgwiOwZo5R2U7LwOjmMszMAeSN7Up/IalkCHopojnhjZlMyIgpOTNKko7xqc
B5sloAhpQawVAOJA7Clh0bKG1Dkg7etNGbvlfkaCkQ+ij+W/slO4NnhCwpx7OLQs0ABSwJekMmVm
bL4uQWfgQf0BEA8+VYvxlgAlJUjCbW/exyVxItwgxTAJXVQICmAxYMZk0ycgzqFlUySTFwhFYJ4J
JED4pKTs48ldb0cGkX13CsbFnfCWRkJ40ZiMJolUPRKVrEh+FPIXPAZWbsGUPRAzrI8HzgMea/WV
eXbGVQ2kwxy0O/CA3IzoJbwlu+ZQwAp66R6pMCVMuXyrSHmVWRHZzyKhpN0AkXFyNHIfZdACr+zc
+T7TMj7UQAAkqFxYbeSqSAUZIRhz/Vy4cnvjTrbPlD0P3P8XiZnKkoH7KFx3rfsNj31y2kNvSREk
yDHSKnHUriInAeUUn0sBsUEqQh1aJAIM9UNsKikBldJMFBonLxCD+Napw1VJFyjYNg5Bnl58LMAw
0lMtoyZ4vJyIwp6+VMjqAyAJIJ9biQB3iEtitQNHEWqnWG07f+wO5SsS7ssB2AqBQkiBLoUcUYfs
FCBahENHZZyuIJ9fehcIrxpNo0YCslRj5ON3gcgBo5qQx6TvJasJ7ArMTSvZ9EWDVv3Wu0qhHYNL
D8fGCfg1fNYwggF65ydCfXGNxQ1VzwRT3B7l+qgrU+4SA04P6NUz2HdAGC0BtZAufD4kZwq9KujR
fyYwTf/fQ6JaTa/lAC1q+biue78RmGJ5vp5uLQvfaLaCc+6Zu9hY9LzFaDWNi23XqLrb3XizQ5ay
5227EV+PsWv13Pu5fb+ZqETSHTYusNBJGgNhIooPaAB8jtx0v4ps0vkawa7ROYDecxjfMNDbkTGN
K7a4h5ydbc1Vuwk48Dzae0nFpLjZ/ZZcFsEUTBE0Sgiw154JlPsJf/N4eXu+Tk/tYyu/N7JpI1ls
wynBz479ywUccRM3/J5jTEpz1Fj214s349abk+XtF6qk5iVskV64MbbXsVmF5yo29ondiKaN6Gx3
NzgBk1wGv+pLf3cN5/PQIa9w1W2+E8O2R1dihatrYF07U1Df6WsJO3C6/botu36rPbXaC+CbCK1e
9U6rb3dNVPgqWpb9A4amVehcklMrLMCrP71vz7MbwvT2smhfV6PLrXukGrB4sECakTXNd1sEOvPN
aDx55/Q8Kg6j6+3lzoLww7v5db3/Onij5aV/mr7M14Oj/87/phucq9DZ9cp5v1hOWna48XrFod+4
9ZbbzN5MFq2ePaU/QdXsL4+JkVpezzxHrfnzsRos/ae7pSvbo4Cw1rv24dBfNCJ71z8DzYO1sYhM
2JxV53iNnGavYfQMe3Db5svV+2KRbqd/CGghSuLvAV+O69imLyASR/g7XvO3CArLbTQOC8cyn0u8
m07t7WZ8aCSXe2fjBCt8Eudd73maF1VYXtrGObDQXEG/X67DbYsI1TKfv2BEBQZ3eHm1721nPF11
dm/rZWf1vHyZ7lbtgmitTWffTBzSAXSamKNPANcfik6j2W/eBweCPKEbg2l/5QQ3cvFg2C37Xljh
sIj705AggmdnlbVOnSn4W9vYv3fsamRu0Px1qmXbR9/xWWXL2QpAQMDMCEdYH1BjEs1ORMqC9Eyb
9pzgr0+DPA5GcMKCvencKsKHUbjnFv4AuDyAG/K5WneauP2MygUIFVKV3jrm+70IXM6zolchKqF2
8YL1Mlt7mTPtFHa7uEcYd9f99S1qYlLElQYmHE62FVzw53o1XzxyRN/aXljiMZrs+y0U1RwNKA43
RJGb6/jeOzLkPfN5f+pWaLb97unWLojcQXU07TZWnZNH2MP009x0zdn5e0q+JM7Ia3dLjupWd2/2
TjBmVViVwY6c0yiCEGnnp7aHNQSlLxK9F6yqqHC6jMDFzwzUgNX4+Lo2YiA6qmm3AlpxkZpXkPV4
+5qdUFpO7FE5c49d9xp5ePUO/HlnTcDWLSxv7f3zktHBovxpbHt7Aumngd1q+98+SFPPBoYmZ7AC
12PeOS86x+1sly7wzSPlBoqreZdwZ4OgVHQ9RNKvOs3+ifRUeB3gILUFXKRbjDa7wGPdoJztV7MD
d4Gfwov21rkd282yfZ5h7Pvasrz6C7d7A/eIYODZCczkXhVYk+O7f+9ezm1z3r0/gcvRInT/ycJi
YbYPPz4+qUZ4r8KW36EP67c7mjbMBPgEjM5Fb40b+ysPzuGEnMDaj7z3TbLoQ4qa9w5BFdUtWsIZ
AONHWovYurc9rDrpfrT6ZTbarKYrsenr9pyYChRqh/CiZdXZ7dvlvX3BC+Fld/rySZRLIjuojc86
6WzwVH8nlAZ8cz+6kLiIw/xXcaJFaCQX1+5x33a2QfVhfi+9pGEHK3yhUCY1+k4j2Vj5Gc0uwi0W
DybEHx7dzKK7b4ehhyfL+ApyOb6gxDAc+cv123t08hysfnuF9uPerma3Vpu5ad7arUt3B8bVmqX2
h2PO+y08UnQF3OyG3yKWFArj/Rb8vlr559a9mF6fG6kYXyWoIL90dPq1gmmsjTswqWI85Xep9EqH
qAwxOeEvrSRaYjKFR7nnu6wt+qsA69ciwwsZaH0kRnz/P9D7kgik+rX34YbIm/KxJUWn0oroN1bw
cPqqv8Q0kQY1LaPTHyIPHZ3W/xIK91c/Pc8FTKPZchuKUPv+H5zw5ul8mzf3zhWTBy5zwqvEJfIc
22zVaB5V8e5LQMnHmKAh8JMTqIzAeU4AHwpiC3i65PB1iCU/GKFLlhVoDkBY8Ejk/V3g0mzA+QAb
nwhsyw3+My9iNqx/IP/Mzf80/7d4X39ZgcF2ul2fwbVOzWjzVr41okt6i5yhGS0Sk+8+EVurpJHa
0WbZdhGsM74lZrocGOMyK17mgwofDB65pTtiqaf9XebmQhbZZY10SlR869QmMCzBDj/cEPu1y0pK
8PMNZeqfy6MloP64UfH3NF8OGqlxwoHDr0vRCzhzpJxPN0LMiByLNtm0Px+sCBlbJduXFVULbt0Z
ltll5g2XAz8vs8dLarf+nclYpdJbY33quze0AUk/ftv0ckMwnDBprt+ruslrBaFVROmrSBW9HCy3
XRwi0u1LmTUqYu7MtMweBe0yNWXavxE910jXL/tZazjtq1tqNTjsXGcEVKcyfZcE0u2wWlOHurFK
SmLnGHg+1Q0z0uDQsHBFo068stB37uwwjqfTfNoXYIGd6xWBCVjglOihTeZRropxqIxfGMZhv3WD
SzRd/TAjtYxaKqINb8yoGn1Sf3RXwXbNoYH1/JI2CfBrMNRmDs8GGlNuxMpWrkBBzYAzVvMaka6y
WqjqkqpNGkWtGat+iu/5IgEu+4MVlPl9Faonj6ERH3A5ANV2ARDTMWxEpxSEfcIgbxEPTvRZfrMV
Jtz7KGKAMaLjN+AILZAQ3KCZFEErNrhohM3EnRjh9NOIyRrO7jm+G/Eprb7dD9BaoPgxYYaUTtij
0y7YWUX9nt73JxXVKdcwZQDN0Ihu7LCKLMvbHp/Cf/Dx9Y8Lyiu4fkoP6fRTfa5CEGGyxx41fvax
kxiUYoT7XtEzwth7NsIibsWHR3s5s+ZfBWgeXA3UREpVfjt1mHoAEy+C87ve3AL/5AYHdh8BiZm6
vftWUiaXFqlNVah6eL5n0WI9b9AD9QGoitDs3zlfqMWjx1tARRimeJFte8dw89YY8JDRLWKNmfq9
Ilj7RNilJrkRNccGLhtqi8oFlTpZkSXaH5x6HjU1geWhObqx5wIxZImTtCBNh3jBYyfI1/br0NvT
YE3tLbIYEIPn1TBAm/nmZbtvDXTRA6gETku9QGt0iFslOTwOPa6JCj5+rKRZj6h6SQU9PeDw3Uks
qsQLayS57Yp5Krg9qUuqR0kDjVBToTYamZesX9U+/0kT1CB8sH6oCu3BIbYHahYxwQZDrnZqsFeR
kVXhPm6xsF2EU5LFv+negvIZV/pFPdShOWQ9sjJZCEDSUsClBwuDGXYJUOcaLDyGlzQJiEbAQBoc
yiCuzdFG8DN2gk0F4P4u3sUXIghe70/LyP1pPlWxF5zeL5jR3+fgYoPO8aLfAKcEjZ95dI8aYyVr
cUhxS07wxCJo0fk59CowBphfrTgtjX3MLNjoo5zk/q4eq2MmW8h6Bue1br6LP0+9vltx+abFfGF5
a7XOX4/1441okWl5at9ouWuBaJvrU5RiD3lMy0SAnOvB/EnfjlmZTCOLSAaPf3KbBJyXxH9laGXk
vwwuuHQSTIUaaJroZ46bCackv7aR96R8ztvojpv7kuSr995igU1fSNHSJZ1JaKjxAwg28BM3Ocd+
co09JafwGF101XUmYizBfekFdF7u8GCS7hhU2YkskAeleQVE5hIewmk4jcvYOnA8k2nwyU7s5PLu
BEqAOU+UuMgLKPfakLIHDFBNwjEW/lS0xAWZvNJJFR9jTZYXzCM7cZ+r2NbVHs2Mlpz4TnCgMJLo
EEjiDLzAGjg4JC9p/pKSXdRY8AU9N1nhq0VhboIbPEXqZxkBhdUaLBka8Qzc4rc+bWIxKb/vBXZS
xniW8Y/SqWUacq276yk48/6kVpk8IdQd/S0OxP0pKZjcnSuhbJU9Jyh7521dN0uLh+fRLl697nrz
bBcfQhvdWd14nNhU1DxaowWK1SMPJB81dR05T5oI4BSFsQ2HFtvk61sOYJtZJ6IC2rrLV5ETLcDj
u4ui1GL7somfteZgdGrCZ8Q6/RQ5rhV3JGJ8lXA06rjSQaUCeSA/f7MQIWSQLL2rPdiKzf7yVaS7
iPVp9kWCta0LCOoJ2EDOBj2s80IXITHQX3bzgyJBJ7h1i/yJSb2cfx9ie8QGcWBN9Jr9AeGv22oO
WvH8lZ3Cabh5U//qk4l9UXH03OiB+kfK0u9FUswep7dofYufIjA/4CZCNGTqy24JK8CZDytQZS6O
02bN/YoPdlH+Xknltkx9FsmSWYGFJMewFhLqTONlmUzjJnrHw/eJVYySIVgwbTWFYKLuT5tec8CU
9Wq6wYqwu1oHO7Las+5ju7v/ngtImELnyQFadU3X2V/0altAk5pRk3uNZP/duud212F1aP1XbJgq
XrziVR8fe1qEIEqxgLXotRG0MLSPdF9bQMtcC9SkF1r4j+e0vlUS1C4pmW9YOK/LHC/bjZrzuMFG
3NIrE42KiHWgVaGRbEQc9VhHoFoGp6YWjwv51SdkGNqCMzxQ9FOqF3lQNWd2DmrbxH72JtoX2qna
KSXb/B6dwmUGjiSoU6fw8dPqa1xO4TZrRuvsmlqRlzuMs8ZD151cxKGkBEadnaAfcusxQRqkvYUH
5zkFyIpineCc6jY+nQx0M4VYg7bkDq2onGlwdUCcvg/h4d0L1ARzBIaWSEL/+HWGDoC9eUBpTsAP
1JILPbYsFG8BuWLfxpsvF6LUhELY9eAeGX7RiXlf01R9uSoOWqH73Bu4jApUinXgBdOs7CVmUpCh
Mmiil9YaOLydoYut/u2N1KoEFhskvLIipUr3aHxFwhH+aKb7zMDZaJmVQTPavmlAdz2a8sPSep5H
Wog2WneLtA0ez6MYZzQKHJijVr8K5J7kD9fJlh/wlNDIEFJFQroUpOJomaz5QSDdZtuMmvlnRVLU
65sD1VYZFqiTXFomZ/5cJq0PTQux7oz0nbroBuN/Tr2+Juuu5Z2pc6uZntLEadLVdqtE834INce6
oNuCQtWc6gV15BDOMxWnK0u6wv5I8Ay+p0vyo7ciK218X8ImM3elXg3eNV1mNt1r4iZPZqThOZ0n
22xNgP/p2x7Ok2a+ALmQ5l9TJ9fgrJNz1baHet4fq6O3bxZeuk2Ea2j019qWiXsinzIB/OHtG36i
vc6wGORXKlgmqxc6kjcje3hg1rRrNYNqqdbvlor9IemqedaKTBRutEmVGn2jf+fSNqvHijGkXRoU
nVaneubpL83YqzGMvihNU6uCWvTiPgNu0aqIC2ZBJK28wRrZEuK+pT6HCrycqcwub+KCWkzFkqFf
0NYWS6eZaiusk92LJl2Lap+Z3x6lW/ljiiB2MEeiWeKMtNq1t5yPO21YZoe3KYP+mPJHm5cJWq75
XxVpdrzcHV7x6akpHONygwvTANIwfqtjj0aITXNYYuvEya8L4BK0Buh5vuThO+3cvWiraqFps/Ig
NJL8JEw2lfTvkTkGuy4Vy6CWmTB0JYRSi6LeUaFYvNvQ7lr9y7uoxOPMB/yJKB+hvmxIc1voiLPr
n0bghIfc5zitdDTD3kHgu+yGZqqRAsSSz1u4GjjRffbYnWqbHruwftUKjQvJCD4OIegGL3i5SQWS
7j6AKE1MGGuYZ/jggRt4/D5wsi04K3HD53SWCKFzs8nZLM7ZDbBbIoPAc8P5A6aciKmSGHBRzrrE
Gx14QxgXYsf13g2Ravr5nxUTtdb5d62KDzSp5TRNz3P83wCG9qhgpovSuD0XgL0spn2bKN05VoRg
uoh3RVLtX1vFq7kcmKuP1i7aH5OV1VtUtz/gKTV/w6dHueM0LM/1SONog+PY+K0Z9tQtt2vndHl2
0U6sB35UjVChiheKBCFo4sffRL20DiWV/GEI/kkz43uO2fAanmNb9m8KNLNxMq2t496e7e3IMGfL
9etlizNiM7oBUWpiGD6dupflxJv394fc9tP7frLa/Wke/km79a+N+E27VV3uR3t7t27Ph8Wis1o0
2q6BBLS79FzUuleTrLsGcZnLmXGZR3/o/z8pEFuW5WJAsxruvy2Bi7P2Nubpcnuee6tO2UAct4gl
tPKdvQuNwzrdFZjcD19Tc5r79ufNSf9z/eY/afZa2EWaluVLsfe7I4C9XV+v8+bp+rxCIwOa44aE
nOtBierHRrmDFl9cXIkyS3oeKUGkX7mhRBOXKUWetBji/KQweUhOJboiKabQZUk1plelkDFTl+wD
+06ZuUKDb6RIWK2hi+JrPpD666GcEXsEa0y+ShrSQNdWa2wgJw/lWZXZ6TKV4LDkKICGQOHMDTgf
oha6oPO0DC4cWF7kDhcD0XSdtFcYFM4miKQojRfprNZxJA6A7FYppphv9Ngi9hBwmdHXnJDItS9I
BfBcklS2pBBSnLN+pATFu53g9C1hkWJrReIaQUXOeP0rkypTUnW9UTM8/JYIpJIw+v80kGhjHW0X
yFmTRi5hRwKX08LgALZlCw+L5xZ/mWhRG+H8R7/1zZopAM1mV0552uGUMkMSLgAKeg+4j/u2FSjN
DngrSIiCrSnRsF56U2ELYUGPIHjSfUiil0ghPdN/XlVN+x+W9d9WVfPv+uJz4+JsqiOryp/YUclw
TPk8MnduirHKe1uiC7XRUSpi6hr25XYihah0jTtmWiIRqwjbCOKDJHAzvdefuq33SFhfl+ASDamo
kjW8r1wYxLRNE9IvxFoL4oVtEJsqAb2XccFow/qyTDwWQAtvcSK7SAUjDeJygMlOag9EnFoPrcxu
Ox4ww/UUIMoT6o70OmumbosTlyXzXXBgioFAkmT2SrgwMVskFWZCuaVpdXjQxA1dWWPqlKzp7tcl
fui6dbgYf6Cm9j9Q01bDbXh2y3VN95F2+V/U9At7dz7b1V567oea1Y60XR+6SClO9LOPb2xol0gV
mR60OluDzde85pDEI2DTzg+Z1h3dDosMhtnEeYH0y39YJTVt+e38+1tztYr+pblHc3v27ep4fX6o
JaWgA4UtAwSu1uyq6aIjUiRLY+x82yhkpIIhjQx5UQgTzRSRTGAiW7DBP4/goMd2NNmYOANhrdAm
LWC0TrirMOcvMkkIOkmheK2oSHafFqSimR5n0+F5tn7eJsproslzYNw0hZpOsWOtDxguaBYLBy98
3JcvuJdpF0lGw6XrD7Npmr/h/snq8rfx+e1wbB7WZevgHDSd6KeR4Oc4Kl1r2fJIWAdZv3rLlMCn
rl9HGE/rXfSg1hoxRk5ip0nUmNTrVq0FlRJMCi9JmgT3qjgI6hXZ8o481vxiRZBnAdwt2aeIjYHs
SbqdRy7YKS7wsdsAXQhwpdqUO0R91SRFhkvtPi28DJaxQrQq5qnxornSUWKnFc5f6Jgk4DEX2p4l
OK/iXu+wdWJKNeI10wxQSk3JkUoQxnQRylx+NliHRTL9xpXoRbEeZigi2IrmPwo13BNNesgKqOh1
5sG47BOycEEUNwOJI4+dr9/noMlzMOXJjaA7BUeqHDMkTjfQOyKfxL+AxaUohhsqRm0aKcd1ysnS
IOX+IrHGl9StrQeS5XXnRhrcdykojQym8ecQ73vWuz2QKuZPa8P5d57t70vjN5bFubfmcBPV9Rml
DENsvO2fFGykE+hCPtZ5fPisEpckQlJZnQjVlU0Ks9YNgqkVZEw0FlrVUriKvS4SJy3bJeAG267w
JaqBxvb6svy5Mx7KwUYwRIjHMbz1HwiBbf3mjvjXSrebvuNaru04v1GCk2mfiv2pJlwaW8EnalVp
XZ3DA7omDEFwA4CMQw1kOzJT61uMxYMz0YHg54+Vfw8PGyKl5wMdKDonxGOgaKlPDR0xemyDGm9N
BiAsX2VCZDVKKuJiMcuZWtWZrFq4LSyeVVGVyZdhYAx1d8exDgcyePxejOqVnW2elcdcV3U83YGw
hGli5M+ADNjp/OmY4aihr9No+bQdMF/ffrQdLNEqG996qcr4BF9raDJlVYbPDkzYbSZqx/uHtpJB
cXSmQoMUEVS1xrD4VHWL0W3G9qJZKmk7UOooPXOkTD+Cn7/Ugfc1N0YiBIZ0jgoT45g6Jy5LZ63Y
NE7qJRdB7BZ3pkF6jISOEr0yHyDQ6cZyoMHXi9STqe2NG6NX8QZMHpRagsS5S0AyQ//g23S+Y0bd
d254FzOTqlnKT85dkKdoOeO/pOn8Jb6zQY/WDCe2zKFsnbLFagHsEmOIR4z1rclVmY/6MPBBf9Rq
ddDDYKp1Ms3JfMBrMsiqL1BDbIeJjWdC3WsNmAZSsARVbZrVRJjpibfUQjGtDAevqEd62iBLFYuB
RvpsO65Trky6JeW5vHGbqcQqqwOxRRA1+SAf4MPD1y2i1UcTzvCBi6oXxRLp5zFjkptFVtWVx+IG
J5q/N8lfgwQYh+6r6xBcDMeaFDHoG5qmBmkCNKhw1Xx/mDBov3qgla1RYnfoGXWNydeE6676qUqh
6PVNDNm4hsJF/KWm1gijph7JBFJ8UhkhePX60hqj1m2gImksTVc94uHMesy05U4zRpE6HtVOc9YZ
xmZarsFV2+sNDD6Dhpi1nnnDerm6pJXT+zQUHkCzIis01UVuLuqASZt74hMaqfYyNYG9SHt8IF25
s0luQHHwoqrGcA+aVG1WV8eEiL5gbdBK5JaHLVnaWIfD0oz8D7X3GmqdybqvslaJ39cZgAGdb6qX
wVGXfcziEn6OqMyPOgjqhkn17UObNz/axtrvkgsagaKYrW6jf3oCLYDUpgx5ME/RZXYfKlWzqeTA
OFTgnEzuTsk6MndI12x3Hyen1HVkNuPkFBXHzWJ8/4t9k8iyQ0kug4i01jaK1Po3aiZwQzl9ZUjR
GfxQDet5FDuopKTslUJKYpSO3DUaE3XHgFGtYAYRNXSVs1SaJrG3uiK5RQpktQzFESo0ojHfdJ5I
ie/19Rxq0CYsVivyv08ZR7SJ0k/qvDtCWYni1Oi7Q2rHKiPlpI8tQJpMJxebZXbFiK9Q9ihAfRte
J0RQ0p7dRzFWaN8qOCPkXAjYWIM7uyCS1ODst1IJdEWyBOIVBu4G6wcHIQWT1E34h6LOK3A+lgjo
Dwt+S7Gn+1Z0nEkdBcgVo6vreuMSLgagJ6BtU2ulKESDierqIXDe4R0XA72/ThagirrAFEj1t/qU
MhjgSX7jBgnP4aFZLT+VGvrBX15nZ2qDFwEoLJOuRWOk39KD0WKpE3mHch8/pI9WSDDdKpJGPQO4
NxVUcg7qPuj5S6jx5iUtDk2ZdKnSk64GEm5b0SHbDHYDI7p17y/7BPjOpPx00lbkgSTCLPOFfypU
nxhh01pOGuiK1JoaQ/VEfaMftahz+9YqlCpUM799e2iijRepmqXiRGflovHUV6nQZSnkIst0Gl7I
cwX/geoX/hq1dM2rWSDk/z/Czmu5cSzZol/ECIKgfQVAL8r7F4Ysvff8+rsW0H27R11RNRypWRJF
wpyTZufOnQTbLi6Q9CHXj7OCBjyF4e7neks9AhNhe5PTbkpWArRt6UQXkopEA01uLaFU2kv6NlEb
YX1TmX7yMEZA4cY/HvEGWHGHgub0WzjcPRZw4dbfZSBmz0tUfHMxvuxf+TXk5pgDEqSSfJtF2CFt
wuSxzbgzC46pgChJUB+iGZUjNi3wnSwqSYOqbNNyShepJEclTbVIt9CxhDh5b090kSzFnuvdBWDA
s8tiwo2atbkELq45iwiQno3qYmKJZtT6VRu5jYssojVCPvMeo898ASkaA2TfwGU4vjzSbc79nfJj
477snucbo2uXx6ztYmSZvHmmAiasOlZWtrrcGRzLBaTjdDeZPRmZZ6smd+OCMgofc5iuIQ+0TMxu
C8CGju0dMfouVXc9CbcUnyv82C2bb/SvfDNXc9gp8WzRDr+5bIxVnGMCYIbWaQKe0lOLZEUyRxKF
6J61sUhB5Mw+5dmpG9+d+7Ph5+Irwj7G/3+vTywPGuHpTc7fabo0nhqdfsNC8fHWtgqrJS6WrIZW
e9hhfDWtVOP5sg6+7W7/SsVEhrbdI6OZRYakxgXkUnSN1Fc3KOnCFkCrom5sbroKVRz7n2Xf1tkB
spZgCjArRXeGLdvv0xb8W9sxHSo5o8o/fS2iwzzsjHhONxoGT7NHhwCi2Dv6CgzLx6ALAjy1FNux
zJvVEcN26VMAXMR7R34CIwWo2/wELg8QHkSQh/Ae6tCfqHdB+Os8hbmnQTmg0aj6Q6x/mVvOl/05
eYr+MeNiZb5Ypy2Zbt/QM6eEMKIgoxZ/apE6DzHjfPcXxIhvJURBoAuK5JckyTO4BQ+qwKX6jkpx
VtXMPbCZn/M4PQvKeeqjVAHZ4tbCdC7WSEewTHIPVr00WqT23AERI+uRiIRAwQxa9hHRe6SeRfo5
I1IlHQpIGli46JpUS/G1JQ1/9pObLOqYpGSKDTjNV4zHL/k+0FRXQAQZicpn8mx+n0dVxQP+i6f8
c7F/APm18bp2WM2Wx/tTc/ItHis5YAVlDJCiNX02b/U2ELXMvtMoheiRaBPtFemp0FQhqzJysX74
ygiqjkvfNXfoOqJcwrqW11K+L+Cg81d5zKRO6IiJK9E5nsd0neunC0YxbPknih/t45vux4tsSS9D
OhfoM9AVyMUZ/wlKL/4aLvnn9H+M6uivgnx4PHH6U+LKLDwctslmjA5Fpo1yyQoQDoXCf+qMvreA
1qAgFwPrVMt1MiIzQ9UWLGSGSt6WkH6ATCXSIEk/Jem43y3sV+H2jMDPivVl2kNWgu9iAKXzHdxT
+D0hyqfdJBYQmx5e5np0OjXmjxpOf1zBLBkCaEr5jhOt9dKC74eFXawPa9XVKsth1BxDSpAsUebV
zHYi1Jk0LHJBVIMI5aN0P4fktGhNnlbs7/kHHKjG+WVFSazWVjRLnpAVHC97xg78w9L7L/JYyler
gTOO4UIX0nvzbyhvej5WB/nqDjwi3yl9IHf3V9RNwvSGAhuygcJxBaZCG/GnMXpzw1WFGQWJJaUY
0IHGSWYPzOKXca+Ff5bbi9qybOlKu4BL3n5j9Ns5unCZJy8L2v4vzJ9b7urMUiyqP0EES1wIRLd4
nzwN4VRCfYHSUj+/SPDb/RGvC4K0WvWbDVj70fRUO45GpV1+LmA3vJApCoBBmjG4JV3sVMn+4ZHx
b9OPcmd6P2AwgztvxZWworBrDrq87kZWsn8r57X64PfwSr4yR/+arVjTGH8uIbd2pyBclnaRllm8
2V5sST2ADEgxTfhN0gUGwsbwswR1Tahoj4KTOS1ZOQzgjMpqKlO6Mr8BTsAY579JtrekVaUPcpVb
8knTleC5fxOmpnFFcycHj2YOtclPwQDpuhp2PpNXyrTLpWXDAybePCoDYKrNLbD+jgUtPA/smJaM
zaO3FxMcp48SibLHzOQVgAD/zuzRrMuaEKfNKVtPCGHdlxrne0sxTnbeNMOUVS/rHqkfpMc3XNpF
p/SuZFEFExckFYAyki4+g79pmJebC8KROkMt1fNArWLhrFhSFIBB8ujAo/F39l5p795zbQoo669i
S4OvO7Z9ewkNT+MvRqYrUBMwQKDU+MoAp6CGzoU5zKl7wm3rGKbN4izyP1YE9Ofu0zlsf57h0Tfv
0x5DIhhTP+BV/omehN1L1boGhm92WYOKBdjBnhMjIbUfXYJbgW6hek8mq/unhVjC2KJFl9P8WaoY
bh+HJHCdVu9YJTQXXbJCzrErFSyMtNsKoJBAFSRNYCdFtFIwREBFH768YD0AOfHy9GlYA1jI3QlQ
eDCCOkIDlMHIoV2Hrh3WBIRJiw5VzOgWNoAOXA7iEhsgzqyZWxNa0QVh0cb4yAqcKevs2fqEkZu+
3OQCWJp62qjny7d4p6N28suxIfx4+Z5xDqufg54GtMowaMZBt6UcKXSKk2OdzToaJiS2UR+tNQpf
dmJI1NzC+lp2a2/7DoEhwaAP8xqJFBvyA/lhkh72nX6D0QkcxMhsvSvHYY8LWbEODQd1nQGf5ibf
PJxbznHucQj03UJ/sqTovOdZL3e5Tf8W5/JSbTPA2UphESmnFJA3FDl+Imn1ZH8JdQ4qav3v+csW
CVdDyyLOe5I2W/ssTLafW/YSICSGxB3pzsnugOBSgaVdgvnL4kMByPVbaO3uDGZYdnJrWRnuiHRx
EZZZZHN36QwNEfzMWhoesbdwhPaueJZ2QPsYoSdGuEAhgdnVnF4L5lrKoux56kiUdcZXs69zen3Q
y+8ET/325AvtW8NhcgdzCXK6HWoBzLn8q1Bj9rL/NpyAwtqCn9Nc10nRU5bT5EKGjpWZYmOHrDHh
x53qPCFZw+a6CjQwQ0xHzR/qokRvW7zhlH/N6DZe3xybugxTNDPvWXt0vSCRMqHQJ5s/mxRKWiLl
5ZVHjugIVZfEHM9t3kCecJGHdpZSBKlCukAmePp1/fgtayll1ZFBMFrlsoLMYUqwA0HgLfb1tETo
gWFL6OH0+PyH6pOF9LgsUJR5WNdVA0kNpSlTIRaN5YPtPtqOYSff1cvDnvAfpxZTT/hx+b3wTvLA
26VvihZTIU0pPPnRFDWmbTMzZNmLxnwCsEpjebNlUWSfdrjievHKQrK6Lr2hd3RtMcAjMg1bUC4p
pcIx+0v+jZSYiW6JbM4i2+rakk2BBNZEcAqIcCJlz/7F9aX+XvgwPSs8Fz5M6i0DmZa70c5cfdkn
AiBygOSAcU1f9wSTbkJwMi+z5sA/GKNCwcb073wHwSzZghKwjdf22Ics29KiyCtMmc3cq0FvkpqF
BRuNvILR4JKyYWqn+YXwmbYlI4JmBoqfpJV8CKKtIvFw4Z7cEPjqOve4AZxmxWwahXvhOo/Hozba
23FtZsRiG8jAVuXkrWe1Q5nqIfGckdwOT5Br0/HuXcx8S577qFexOWra27UYElRpD67M+WxK2Pno
TvEiw3owEWEQeDg/CiMMXrzd5iS+waSxf1ijk+XbrvE2S76PO0yn6RlATeEEkE320nd2RtGpm7Mh
62vezL9LsspdDyFc5buFlgJgC9LUBeuJpdjaMj28CvUgYCmw8RqF7owAddfajqPfx5nhL4kF5f+P
8Ws/iAXTea5ynozIJ8VZFyhjjhnmtar3dilKa4RDjRTrNCFyBIcBFavBB5x/e0voViAWT/vM/nBU
gR/7M/Aj+a1UKpTfoXSV/7eSXdkPx/1adUGa+0rMUx8TnBGi4fsEgEsQQkxtDXqzqke5mbvKf2++
heCthCyfDebp52hnqT23JA0G0jtOgq9NNme0Q8PQ0OYwrbrBoNGQjlpL339w7FhWtTC4DJMR1rUP
937Sq9FXYDIrc0bPmya23TU4sxtCjrOL3Ohbn1z4dNHrh9PfoyuYUisa46cSm6zEnHreQLse4Bq8
5IaVVU51Tk15hlf2z90f2RsU2/Iz5NcLC6e8VEbQvWZIG0kQdM4BjNCFIC3Yj/kk+4DVTahiRoOa
CvS8NDICA8FRfamlYMdM1kdogfxEhGxV2+dpZ1QruPOChUit2DExwQQi314vUvPAoKabhDFIp0Qg
wFo0tEjMjlbZcIORUJ+b1JhoTjJcvPYAwwOXk4UeGhfbPDQbR577rylxZZ4W7Typ4ZLINItKAyIM
0TLr1JUOEsB8D/jssL6/1U3pjoQT3H7jpi0t0gn6tJrTgiSQeX4hNLUObTG5Ruwmqmnf158Ky0E6
mfp3S/kHYlMalsbFVXVCFk2gZj+LX2exrObhIaNUuMHsgqk2Q4J0gzxDCsMFdiQwQ/9BOgCRZNot
s03rXYaFFKFYsJTNYUsYU6PSM/7acTZmDMSrjHAhunmwu9SE6MxzCSo0YoAQ0xQENKg51R24cuzi
gIDKPRPoFvMTOtS5VJ91QjAEkhRVbQgylvkyrtBxV5kaJ2qMSmW9SO+sjlO4RiANWSoW3O8NRPUX
DEPm3/5jH34gM9PN8lhYhNgH96824MRQQHYqCI13Mou46Cl5dgH7kwya8KJaD3enZ/S45QUCuzgn
4lOuC2IKbLTlu7u631aZxsjavLnP1YHxAv966lDfwoclCLVX/F7jS3RVAB1fTZThJWB//PG0f2Wu
SZMLQZgPi5V8yhP7FyxwgnaY3+emnneFiNAA3R2CwcBOk+1RkEt7VEEAO3kSO1GbQnPzTdPEGg3x
7UehuUMqv0P/hHU6S45pVMvLbJMgRaZZF9N66NjRq0/w70W3slx/CwAGq4uyupSiYXv97Ao8f8rI
0LKsum4oWzNMLrMi8pku2jT1xahqTvsPWffhBEWF7y17rgaW5j2rfI6e6JfjD42p7STdNgSV6Pi8
sf7sV1Zn1CQBsrprH2yytA8NzhN50um7Txm3wtmdOiWSfCFbzZZ5msGBqIZtPSlNsjVoCaxYXx28
2e7bRzbbdUFF1HK+tWDLpDQncz4m8BakTas5PPajJWhxCOuPEokoK3L3c2weo5w94ficne0D2hRb
kFk8H0sSD9SWESSWLaQZPLB2yrAnT8Rqtn1M2pvnHKZcMiYudkoFlt9aIPEhkycr9w3aiw8ztsNL
pc7MPLM9QVeGF5LRODqGzAWDgzwB2YQSTQM6hHJ4LT3W+Ol4O8LL8GcpOk905/YXHpqRWCHzzFGX
gCECqElZlzV3m/hqmGLlJzh9bikqsCDvTjMox2vghfVF6ar8YJHIztfCjcwos39aS0vcE4Xjc/Ry
Dpujp8wJ5T4r5E3QzasQJgBPmK/AuJnm5mvxtd3EZDE9Q8PCC/uye2KkoId4vkWxKQ03bWshbyRT
9NxHPffxmh1B9okGcYlsVMCVKVF8n5NtTQCHZoxsYeqDd9H0eQ2UU0yL3QiG0E8PjkWQNqYu4DnK
6tR4JA4cZQWmN7L0tGkyo4rsalBn3JwmwuqEyFP+QbxXaYLVDelpetmNgPXsTApvhfzW65rnawfD
KKtbjFMfnyWvFW6QEfOGV7vGqswJ8H3meIc59e4wWd1YCTmSnXsrramkcUCjjDGYfNnbY5HaBVH8
JI6mPcAupuPNGXR0+JaV2Sx+WffShC9BUW10QD0Ktc/2/LIEyTIrb1lAgakJZY/1B4m3SkHJwtKZ
3hSocI3RvWYvR6XWZ9aIJWj6ihn1u1KnDFhMflLhBxtCR2tQFhutmvGJWdXV6p6e3AMT33apWzyy
irkGAjaNmVKey6rL/nY0Erps0qfFLrN071n4h4Yb9DmxP7TKjjskLPj2uaVV+pLo4qCW7ntmvuv8
7RlSvPOEs0KbuLJZkg4tqKNDiytTMXhL0ieRbdNWm5mY50R0binN4kVxSBkNileKCQtb5QGzEGVq
kgXzPv6NmfTylkwvzeOymofZItkEb6EwrW+1SHZMiyIP2DKsSCzWZNJksVZmkkFWqCvwwb6EXg0D
HCK52mcJuNa8xaDXWCBt18DQ0cCR8m+zdNWM08/ysHc88zN9c387b6IGYmf07z31L4l1//ZYPziX
m/V5PFtvCX9yrf6DQK3OQachPgjLL+Wo5ptipGO6IPXNmlwpJgM2jf1wrosTJSnjxqAZ8O/5N6A1
zx0iq92jb+zDFlqLii4CqqWc9p+ijqBoWPGfWI753XAF81UkkH7g0XsY/7tjHzzatAT79yoI64iI
RSQTRXIss9RsxwMQ0+AGLVT18AGb2yMArVBdOdYUrVDBM5HISPcH9gj3FsuDMglJlhyDZX317Co/
3xosm1+nrc/QUyXlDnBde+hXXCeDRTsEDNhPt/bX6OHkCmlkRq1K4/jp5GITCfkqcDKosp/r83I0
fssurr7GQJAyroaBvQYLQNzfmrkbIVuarsdz73C1nCQmUsxxnRLl1SiJpN0+JIJc854VuSzmpjqX
/H41VX8d//xzA36mq9XTNFcopPEPscEJl4IjT+yhtmOx32DYZwnTd+SiLbh857ThePS1JqI70iAm
WtmHc2u5E8yMwvKmN2c+jyQpc90pbBn8CTamwtZ1m03TjTytL5uIiFqDVFcleDGBVO3ApNwsf/Gu
yoAVYXUldG5/SiTCX6499N+qxVq1EFYLP1Li/TIYr6elIY0l5AKuJEFWXZ3exoiiRAgoU9Xn65aU
mBpBO8gFN3HA4E02PbgV1HnrO0OMxx8rhvlfpu3/OsYfuU5hVtivF8PcATSB+gaCPcwcBo41nbMp
347bBf3wNK2CHdUqILYzzE5cvS4Sw5BUk+eKCx27x/cBt2fEDlmQXOvsoWtdmEqLU6fodWv3Qg0Z
JoOm0kocIoRgOHQYhTkWpvmt39HBuMSymfp6q5AfvKylXRv0pqVlfv/Q22prEhrz9KWJ1qZAEoIZ
FghK7d+v4sqvCqvBvy7Tj+wlnAe7w3bJrSRmxdpVMSPwnwNqJYbgM+atZzCzbe7F11rLMNb4O80I
UYHGRlJ3ppKEOZ1fUKBi2W7oIFSKQOhO0o97WmOplqRdfnZvZAaTiXlKTOThuB1vSvzaAFSPiFD5
H9dE2Vv+H5P5r3P9UUQOa/ndtLwfSVgAwZE/78PYUSJr3wgSOMecdt1OmXzont1bQFd4dNARTxGP
PDInR1KJuAL0HHJ+YWwxBxTdtyjLA/ViP0VdIbmlGZnbeAd9BeQ0yZDB39/Gmjvuf06tmi9XKrVi
PiyUS+Vi9QdnfLU/L8/D/XJ8z/AjxpLVmAgziu93t4jOjci8L5YNRj4P0OBKKrfDK+ae5I/RGgYd
9KFte3db2yS17nwYbXeX/Qp6D0MkXJlcN/9GCW2N7Bz05Rk3k6kRN0fmhIa5OKACRat+/w5q2fQS
NcYcA8v28WAez3bRvIek7BhSxFToi/E2AVfluEtOpfbygTFWuWj9MUAnjqLU5SCpU8jtrhg+go4d
ePTkrt+PWf6fh6fP0UfhPXeEsbl5hJ7xEjxM7j5/f+VK/9kAP66c1e9/pbH7cWU4reZW43sWBHOy
rqyibu9GryOmcZda09zNeRhVJlf5QTx8XoK7fk1eKTZSgcwnNaYJluMauoDJgoFTCLoZfR0K0Z6+
oEaVqXBIRE8rjQoarGRewyhk5PlzsIoK1ahfYGRBGan80lN1HE87811Su65A0kdW9Bz9/hxTe/xj
ddCBWaJrqBhSwK/+cFWrfjgOoPEMsYX5uLKLZwBOj4Po+fw0dQiNGoLvcwYxU7CIV0y5jYfdaneW
Q6O6sIkPT9V1/PsDCv5DKagGlUIQ5INaNSwG5doP41wZBpXtsbbK3XEkeZxGa3aMawCPkDXCaMMY
8otcOdoWo+prDeHLwx+ux3+ISz8+/YfNy1Vrh/l2vMzdnRGs26FKFy0RA5whDYZoXVLaJX862//4
Sz6wUimWgpp9sPmfsdowwJVWZ3smvMUz0s5sLN4prjBVrcJwaKcYFpiOx8JgLpKP9/dDk3F+TEFl
ClC7ffvV5H8X6QRzRq5noxNIfVDs3SUMU8g/X1xcXlwy+J65UhdPX18M8Lu/v3/3rZiMe/X66nhB
pmXnY4ZB7xBzRvawyRAoJvRmj/fX9/d3xnnej5g+xHTRj+snxjQoDiyw7tD7LVMeGNTwMIgZchXi
6ZhC5RwUGbzST1Q9V3lcRfQ5mvRqbrOW0agfx6P3arz7wxpKL9r/LupCnlVbAoAqIUL7s8M6l88d
ZqV5qcrYvEMcoMlXIsytQMkZX56ILpbM+rqvccZ3E4Rzf39HEbn9aW9p3/qX2wx/RN/98aJ2GC9w
m2BPRBcYR2KKBfWoVPxCLGwBAgBBPOWrrlqoN6VSU93CDOkokyLJY0JUWai26f79Cpy8sVwJclcm
7iKGtQZ8Cu6ADz+Em2gWS6nyi0c6JkApasT1spWMbIRWzcsXTGkSO5Htpjghg6CIzYzRLI6DkwDM
AEPw/PDAvGPgmP37jPjGXlhKmJ9Ww6yiZaVwBYtmQBeiBSHdmlnBw4Bf7CLkXUtP1L35ywolBDMG
MaT1947anownFQWKCVynbvEFYUFjX+sUlNgorhlQVeAICBPwnSxK32rBT5pU7vFMpmDBjQIr+MqM
iHkwYSI0EDJHdHhg8DjZTu3Z3gsa0YDsIO/TJwXTDySoUDfrqXDcM9pcsnYQoTtTuz0FFlBARnmC
fjRsMbA9SdDv9BYm+ZS/Y/+p6AkDf+uWswevwbtAp1pPsuakoXiVw2R7l/HJRq3Co7Hv6bHcCaDi
ZM1DAoYCvUJ7IuqEWjQcKPRjZmytb5qqP21YEmXuuF/GYAr4SOco3Y+Yi5KSPjPIcsMvhFZlAJmh
Zjp/rrfqQ641f7ZOtf6wq9sPo+eJAO2U9s+IKgJwUVua0olky5KMBu+I9yD3KK6V3fxlC3Eoti8Q
HV/v3iizv2I7h4RoPffWb6Al6kqxrHRiWhVPSo4SN6b2VhL9MbiNLChbSJZtKRch9eJ/BYKy+q55
8hKZcUWBSq/q0JAAklEbNFpQkqdN0IjABgAhY5/TX3r/XY32Tq1YuUUKCJYJRHUODRUwSLzaAWjC
sL6GIi6FG62tSxNOC5yiH6bzZJqW8cV7BKFMVsSOgg7VRVaeR4ZkQSo8RA3rCC6q0owNBCWq2z6T
sSbDufwB7VnEKaQ3MUWrfMsSiKpIqXCRzZASzis8Nhyb+Mm+TM1KNpGPrE3gzDQvM11nWRXSrM/+
hyMRppV+eEakvJbwN/fzWwF+c2HL+/LlLP7KQ7LYjAdFmbyFlKyJYXUWkRaTekCoex8/gM50x4xM
gy5s+pjx6se9Acw6YUdkywlj51+DK/MVXkrusWmZhchvStMY8xomYbahOg1ZvGPqW1i2LqLf2i++
rjctGU3D5pK5ayx0ZOvkO1ElH8e+IzZPGFym8hAGlh+QIUiEf+jxcQ5m9FKoctBz5TyspeRSQWcA
x9epC3GKQbCSp0LM5apF5ORp/N7YZwMT/sfTaOzROi9Uq7jxQvgjfBosj5VauBibI6Gxh8Je/+vU
HHwfaAUS03d/uacQP7Ztrc96ujp8Z9w8xDKvoG6tbY+DjZeS7NiuNmwNUBNVRVRblH2N2yhZWuMV
ddJUZIYKht8iFbi0kGbLkmqZWi4/GOgKWp/KnlkjVca5rt1ZftYSZuSgAvUXtz/lCBiFq/TgppgA
9Tb/tkzUYfyT7LBk4vmgTEI8SM+Zfz2UXuzH+VsPXjfEOWXF7gDYTBsHBde2dISvP3RX1jStfCHU
CDYk5zD9f3bspat0KCfn5Ufb/PV3WX0CrjwBs8KbPS1BE0IsqX2S1jssyVSu5DcX6bLT/yzbA7pi
Sw2kvNeK+bVneJYVrQfjS7srUjw39SnS/JUSkBay7FpHy6IbNXW2KTwrqYU+D7peMrUk2xZSIm9K
55XzLNF31J4iPozBWn/bRJQZDhPXMTleCDAtrpy1slACZ/Yh+SJc1zs+/V42nAJBulaL538TT5CO
gMU2gUUloi/vykqpVZOwdXiQhQVK1IOL1eXnN0D4WtFkgNk7PENkeitwpkfQyACk0kq+ebXg+/nW
554PBwWcPL1cDZNUHQt4aQaA3Sxwtponep9uTFhzVrGxRnbGaJX4b4p4ZiZM6R6NrG+BKtOD+Jam
TXUNXyt8p0X3nHUZ+ReDin03h3wDGkGcuR5+08i9njsFKrezNkh24UPong8AYjd+0OwaS6zm8SCt
2Rcw8MgZDCJhMwMsYw1RSSkOxi2Kj1kgla2jJ6BiBUk9a1ixuKyRP2B/PQnZ3N5YzfSCi6a6Iq8n
HE+PWLbEUe4e8Gn/WmqRR21dZ0L8wYdBK9KLef+2/EYc2Nr1uSMrxTYclSi84n6cy+DvQplXJK14
DVK3SKFIPkW3CNa0b40RiWuObgY07RuSjZp5qkwZ3cJTo/rEKXrXy6wa30m/mp2uPU12K2UdSn6i
HuzvdasolFSrzYflOonp+rjsMrOiv2EuUDGxcOE+0MGpR4X41p3vXkhF6LI1lXtM4zJWsB66RLQg
CMbqADQr3Ofv7PLy7tt1iNDnIVJdykP1LK1PBXbIEI1t7wtIN4Apu1z4aPHBQmN9K8wrNFgG7LXi
QV/QTVbDXjYLKayrS8ABwmsaDKMapb8hZWCLe1SUQa/KveMuKj+UHwyTLOjaIKEaikz6WissxD7V
G8m6CT8tqsmYFKumkQOPxY8BrS8RYL2QqkEkDlNFINs43PjbjwyxuD5PxRbr8oqNy9MwCwfB7IbE
vwvaeDKkcl9E13yceAtLl+pIGv3ru/gvSLVvnck91lorFZLzTQSEjfk2g1QUN38zvEgL48CC8sn4
4g1MJYwOd/TVDNuzbzWw4ZL3PL00sowqzCqRE6+LX3WhyyOcVbzFEXvW+nNehuf2GPCj18G1lw21
DrRhN50Zjd5MKV43VpVo+5LxUwxHPQMLsAFCtovuCNe96NYulEhQ2vf3Dph2ol9lW6hIkSYXSlIt
/hejmc3200p4DsVy8Xev+jVoVnfLdPK7GPQJdpC648KlcvMRwOSeLFJ+tCV2D9VbkEo5cN+Q8yX6
MRKBVcD1spRP4R3OMMnSrpnvbRnwG1kFNSxG0lSC4ehrC5cXugyjgsOkuoIbpTiHWLcdNhsK3T6k
nls9XkN68e2sway7y5YM582zm8OOM22UJiL/QZ+gO9UdK8/F0LBfo10TORINlFtDYmX1uUI904el
PKehWhisdfJEhuc6rKoz4aHElzICD9bxZMqee/bXGRiu7savqrD/KTr6dRtY8K+b8wNN2Vdz+TmK
NQeiI7WwV3W0LilRQ1eja5qYQPldnoEmCxXTeu5CtSfb0deGKeQhF7PvjJNs5MBgkyCaPhsuplR2
UprSfbm+RIc3s/CawlodtAYWW2v+/pcnJc3UNhn2H5G7PONfNT3L1u6IKTKVLN/rdgo2RFcglOKb
ulrj820mbDt+wpqmeafffTcNl5TTzJYbyivhVIRsvGX4YYH6hV0CecyScsWEsGxIjUVmU1R2JnFH
4fX3+yEMf9UMBqJUQtaNCQWV8Afau98OJ+vlvuglZ21Dltk2ijS1A8O79K1qVl8Vhrdzfs5V/ptN
aNAlvq+15B4QTp3xKZkT4kwH0fTp9FJuj9+LS6ZVWbyHJw9T8DB3upW+LmAr0GqeogRdn1kpka4E
of88jmXPDr7cKha5pLe7f3Rbun6/G+Tsca1D0ApUki3H4GfTEqXBnvHOGJKBm2ma3JeeMsTC0Mfe
QJgrN2eo9NJGhiiUx7YDBISKs/rpMgAECVENWt2WYNCHfA2vHXaGSEMq6gB7IUjIzuvsSyJGWxiM
GyWUWiE1njDVY+ncrhJ6tnpFZCfTgm/j+J11ds369CVlu9BMLQv79JzIFn5LxDJ7hCfsJqZ0OUzm
6VODjDNe1nCDqUflZ/vptm8pja1xfKR5Nq2P1ZqXQSyFCxbbR/Vj/xiwpc0BlfuyLdSqEdkXmZPm
q4rfWjPpRPd1P8yBsxVe5SCpJ5yJBiND/rkH1GQ2VAY6ZVXCU8vaxOpqScF0x3LJX4Z7+qgtIP7z
+CtTGyOy6A+zX/uSEty6dr5CpmXmpuPUz5xm+BN/pGtCnPwvVcYV/12RNXo8f9gFvybm/msX/EDu
Q6rf6+G8hLbhg51+64stM8OFlYwq2L6ESv3GicBkzhJWCWvSs4JnH0ka2BFFZp2hlndqcqHSsR6z
zulSRKjaHFmfqFzVkLCwq6nfDIB55IAGSZDYhYUihXnV9tmYYAn/TIKXswJw9LCyZGYNaEB6LvIk
E4pIu7KcAyEBQRe6fM6Iv5rCdMoDakjP6hEZXujo05gAlpLX1lUgm5ShN62Mn21/hx0eWYvqtFfj
dqjtYEDiRfF9MsPLv9jxLvgwEbSyGTbdXN2QLUATJEZEc6tsHBzkNp0fX6njg8T0ntKICYrTdIKI
29poBhOp5p3GcMRx40d9mr7Nxmwj+FG79iCMJxlCQGcD5GMyItRHcFkXHdRkS9MNCDvdPnMGBBfp
GEA7l10nk2bUXuA3fZ3Yop+ApNGzdAzEYAll3YjKRU2uFY5KcRUcZBFX6SYlH/v2NUqdSREVdRGw
lrNy6BJVPlmGnqVtEFzh4Rcialjxct3N4n4TNHG/GW6dbg9U2O5/v5TpVf1lgPOPQf9RUA8W5f5h
PMgf7r1vJ4JKH4aAroSUIJndzHkYV3ugASdy4EzUxQUlc0wRmDX1VxYqCfDqdtpwrYvDEl8Y8SPD
S9JjfG87TcqITuErsxQvKsWfzpwh1SRsWuiU/41i2KKHEyTFy++Q1zaLnAF4ZdRAG2mKsFtGDYXr
bTs3SK59rlqynCVfupb+cKkqv4oFK8QbhXwZDbViTVrGv+p1i0NhcTzPi6f7dZDs1o1KEFXuRhTO
B8ly21mdovE6mUxa+11zRYv4a/mywgDS1oBxScNkn+stgt5kE5VBWnL1Gg68mlRz9dXrjhFRL1sg
KaYy7uJw0TqXAJm7B4ojN7tJPTdv9YvJiY7BZZS/WyOm/J4Hgn7tgy0HUe0pB+Y5iU+9yiUNr7PX
AuNGHmqTOI+FZn72OdnDzKRh6Tb/eUIAhnF0b9POqT14KN5zc/o0Xayeix+Tl+FtgA2/3uDImAlZ
R9X/Zt46fR7PbUZZnZ4nxTgMmlsyYLDX98HXcBuNvzcX5WEdTePa1/FhVIrzVzt00GdJ7SY41QOm
RzEwekIIGJ6iIvD9LGFQ03mXjGv1NTM88L8MvbytlTgoqoDxbN883AVv6xE+p1SOcot4Nu8dX7fH
aM6s8AMtKE1GLZXGDG+KB8X2Ylkv3B4AJcfJ5qnaOrTPNDgOSk3mf22n8egtyDUGzGWm4jSLpvCx
Gct6MT/EuV37QJfn7bz0h5JQpYC86q9oOVX+F9RC4qNq7Uc4OhuFm1wY5I73xV6Bcba3W4abLgdx
rhtGebTSGMSFqZ7F26R6s7lZHaNTOToFzf3A2WXzQ3OJ/vnyak71++MUl+5K0XgBqleI59fDl12d
zr14suhMnysh+cWpg4xlLqp+9+GHjZmlTma0bG3XyWCRdEeXltvKtbg4aU6v++uo+riZJRulyI6n
u9o2RseoAnSWUizgnMarLrPfWFp3i24X8f9jGPWZBEe98Il5W4XF12ye7PtR8XHG8PoRHexXi1pc
iAltDhYR4B/N6t3KqhV8bN5qz+VDcmA0JfB1SHmqfzNmkHrrDGr/WIrHxRvmwTNCsVu8OIO3MC2z
nKxfHXyW5J/AjLGMMU7l9nPRHX4d+nH+tjyJOyyl4nswTsCM77rT3iSIKVc/cj0ZNtYrN47x7GK9
YgnFi/s8Q8Pqc4anPUKsLCSytybRkTE88aIaVQ4RyeR0WB8Cll+HL61PtiiA8PmugkJQXBl2iz2W
yvxj/5K7KFIxQoYa1Dia56JtckyK5F3c1FoQ5bB1Dar284tSpTV43CLB/ja5HB2TYxgjWrar8cI5
dxz0BYGYXXRsLA4JyUmvO69F+20T9nlIAThg/vBrv7dH/HNdXxyv1gkvX0QL5rY1b/aMahwnz07O
uTo1X8dB0j0smTvTyo3qjLVjmu46uRr226Vn2lt28YnArtLinl0yQZDS2C4er1tHRnRz9eIqw5Ui
YvQBRBIGfYYxmlXji8FbqlkAsgpNoomc2NUa7gBW/3O4rYfA9KyScxjvTjEhQ7nFKKP+W5khvcXe
8hC1no/D6zO3YH3FlEMmozVKQXfJKLXGdhezOLuc4CNTHC7GvV1Ue2EEXjU6vU9JBK9z7c05OeH/
DtHkpT+KmqP7QuN6ejm5Hr2cttF8EsFHeJl+taieRKN7aK+dY3PFZKZ98jCYUuLtsEIhSw9yMcPT
Ty2qC8NehZ7W96B9U5xEhUtqv++nLgyo8Ho1A0bYIi9DBziHjhrJ9nb4uUKr5uG45jJ1cVedwTTZ
vO6OcW7fGK/qxUPcZ0ZmtBqQ2FEw6mx6411UmsTlt3z9xJxdUJHeohM+7YLG9fmmOgDV3Ubt/oW9
frtJtD00BvVZb7dosNLDaP+Ui2+xesStTyVaxpkgOP1o53OXuVo0p/g2izfMp4OyUe93Bt1COVrc
8u3wNhs0igwYfCuwdy+ZjJcMmJG7vxgR7kYlJP+6+21vWWsNXzAZIXFgrXW+YvcORuS+jCi5qVTa
++PTrl9nUe3n1KQLw0b+NnwZ9lbVBlNTuXTdeTnZ3I0fNpUof9m/LL3sns5XwO7zTb37jIbHNCoy
bKZ+v5zEOJqAOYkJNmXSgZbemj5ZOT3e9KPdRaXDHCxkl85P42SgSzs/DZ2DmF80giA+jhrjYqvf
b1XWcS42Wet/HtvvYT+q9ONJEwZc2KWffh0fNlFYjIv9fASavi3wacE1MWolXrX2Y4r6iC7geNz/
teQ7vB7lo+40Lm17rIVNN9y3c0kJWV/a6Mf1/Ovp9ngNxJK/qQ2SMtBKvjccNBkdyVVHu/BYg7l5
ezjcLkd1FsMmGTO9m06jzjDew4uHvhBeTPdx8ZDsk1O8ud3m4gaMiHM1yq+YTBiDkPemyaRzeFjc
jINoDxuBQU9kwagGLKp0C3BPh9fVTvGRM8pVPufQEz6rnQp7kFEqUf4toN1fihRjann7cNta3PYO
y24wSysO8P+vx9cnxPIA8OsL5E+S47MG53n0XV3GuS3B2roWJQfyUIZDRxMoJFumLc7i5SgpUBO+
aOcnyZhR0LNDvX+Pc599ORmIohvpQSnu3y/G9dsoyhNKo+3JGFJ6N8rRsX5k7DSci2c6njo1bn8L
+7t/Xd9MPsv0xERVRp73ht/7aXK6Ol8OGF2dj77ao4cRrKRzwhrpX0NkiSbxiFuQdpnXGqPqxTEq
jhkGmoz3jckX4zP77VlvgMDCsl7M3e6X9TJWv5nf9QYPVEfG3enTAaClz3DFpEDtvp+019soSvdT
Dr7vYBDDd1i0Nsd4Ci2qGK2vro755LB5Kz5AeUqpAsHF5lxhdmilSpVh06zNqEfSU755HAC2gQ1d
h4Nu/ztsJK/59eMWrOZ+AlF415xwjvH56nSKj8/bZPSGocx9bEjwi4+VUottv+oy45Whq+ENQ4X3
m3Y4TKbFeBtclxj0ebFnqunj+XoX3dBPGO8HULSi1WNtneQYzBbP3qi69eDddPLLeDOMh8fulpmb
V7nG5Cn3cnqvzKN9sT7o148NbO/zqRofvrHa7EZm50GSj3gBvyzFx8n7rnJPfZIQ434F/fM5bFDm
ozF2UUnCq1k1XmMhL2ezBBdSay2Z7bp/tuXpcX4/ah1eR5WI0z8wTa11eNud4/3nZp6c3lbDXh8m
/iaq1KLcXYWBtq3yd7B2WnExnpyjKsIYuAnGCuTj0W2fWDfp32Au+rXLkPnBMW1UpQ8uwbzd3+CR
b9bj100d97KbNee1q/W6zWUdX/SDU8Lwr6dFF0NwOcXpM/m1UT4zOrrwvuwVVigfEfdVb2eL5GZw
N5tHCyZLV5LD0+6JZuFixFzdQ5w1o8/A/A7R6WmU7B/6+0aOMU2t4df5wE0s9IqbqP86eiQ/uXkc
PNGY/DpiCALgP5EnPMpukWHWTK8+B13GWtcSJl637iBhldKgDQ7UChVvxbC6w0GnRi4PpWhYTKgc
M/8NNdbRioxo09m+MPdPz7eMC+8MJS6/r3vjTqsf1MPryfv55bCNckHjZvwA6P+J3Mf0obqJp68b
JlhNqBa4DMjKTzFiz9i7TX38fyyd13LjShJEvwgRIByBVzh67yS+ICRRgiMIwpuv39NzN27Mzo4M
CQLd1VVZmVlYgAOSHMpNw7zTXfed5D4Rz9xmL2pC4uBDfZQFkc4msWDS8PQDppXYwMsaiyAFlhWe
nUIlQ67iJI37vpA+5adVsqReOtU6U8IVKFIVe/Q9/3vdn6ZXbjJ73gXue/Mu7PAUD+tHJduSmLlq
Dm5cOZlJTlaRq2cuWR+N3fPo+tA8yWBf8Wwo/DhZtqTWq/JT6+3+lESr9swgbVLWL92ymz+GrUaL
VQBPiyz0w2xdVsnAgq3cyAmoPE1POuH/CmbdRfMA7oxGMaM17vQWk77dxhsHagcGK0NTvIotTeGo
NN60smcM5eabVAd2OM6MYt0qjtE540391uvV1Gclc3PieQSQyJR51clLLCCwY1KYXg43wI1ucea8
0Jvb9uQwZqv3HxVJta64s3+TcT7r1ulDEqb4OAF8ScoSm0St9KCloqNlG3kWs3SZrT2Zhy1czJ21
koFXwpX8XD7reTV1x7UqjFo3z9KN9qDrL8/Q7Z4psntODPrJA5NrfVxOjOU3xPvElg2Hj/Cqxc2V
qS6fvouXTPIYKvu5Gy6D6nezV+wln91WiRauXGzlK9XSpkm2JCEaFDtz+zadHJeoHY5RYBiqKy1l
5rjxNPZPxDf1l/RE/MD8bO7MR39sbdMFOt2bnZ2l+/D+3j0V52naJT+BQBe67ndauz/GPnKD2Mnr
nw6S0dSBONlspqMLcS96zwvO4FnLDnHNzonvx7FfH3/DZW3a4W838fXAVXkjbBK/yi+874Vtg0qq
NHvOg5MWungQFo50sLtykZ4RZUx6qqKVhj0G/JdZf6xUmx4pR84Glo+S+83vBPPj5LWBHUvKlbOM
uVg7P3A4TLdnjrg4dxrTYxnVlIUAUYB1phevZK9fRJ+yJ5r6Giy24f0wIqfxosjViNhPRzlsoKB8
jySBTALW/cR5rLKKeGPcyuVwamfDKbjRgWcjUoW0tPw/B3C5U0YK5BAZssFh32hgRVMRhbZR50x3
mXI2po52MC50BS9F59YfuUnE1EtXN+dqScKwg9yrMpZYtpV9S1WPDvMseQZHGAGHqfViRnUyrK3K
sZhIeCsnhHtHQehFwZbjfWO6xoM1Wf3WKas/yH1DgxjXM8cY0MHupuvwtxzd3mZiMyS8YjldWf7o
UifOOFKNy3iiWYhsIvGMkZRjB4zROXngHeP3trk2ut8wSU5x2dKvxnlTsoDlB560GiV7ICK/NlS8
jFgJHAJ6t+J/3GdvKyunBJG4xf6S6j32Q4Zn5847d6DvLxu7+iaRT0W1oz1PZmpPzzuCPzy6K0wW
KqVusFUVYrOvEdXSra/PTcme3iaBm3BS7tnM/RrQHssru2Ia4qGV6aIf5f3QzwAk4Iwm9mzyBd+5
BMxaF/u0nWWVyxj0c+Tnvxz23UGK/UDbSsWNGzUG7kS5FJvk7RrKipZ4di82bAotmU1y16xd2bz2
ma18ai9H8npyV+v3tdLlpXoYdox096LArboznjR19FnGvlXMvj2eGrXvKu5hQALGJN9m69j7mjST
edUcCb+3MD8r1TLNjrLsG1ARvIQTvFu+cJN0hcFduobo0B+7z5pPX70cc13y1tKCOYSoRp6K13+X
+Rz/l/3kBdehvIEZaYbXVlsYzfpRoxlV2RnwBxWoM35ZbH3tQ32SDLnZJ6zxcvnyvFKdRSthczte
4/1Engcf+tP2VOd4YqjmWl5LtNfRoWQbTBomWxXzPUaNvOcylHLAIMMd042GfQ7YBnR647O37+uY
s6fZpgzSyJ12wvz6c9p5xW+aPN4K1dD9yUjJ/pPNO+HEkON5Dd1d/HkV85d06I6BuWrMlQq+/LYL
WMCcWgPWHIedabjs0z5YppODPllnCAXcBNspfbW8v3q/lmYU7LSPFaY2Setqac17VOj1TGqdN0UI
88LrpVTMqQiTxdW4N/W6ep46aX8vI+8VfifpJdKcfOs+931AsnlWvloAyM8MXQjnJvLeYJZlRMdD
Fztp7ybMXNnny4Ji4TDix+jU4y/1QLOpUtcChbIC1AdbTgtth5ORrZF6XJh6nxe29F0/kn0MaYdU
8sHvZr8v/f4c1px8+nQzJeQzD1u2yxtjfODnAPyFTnyIDYfh8+khtNYEDGaCr4x0JtU2RyeHR8lc
85tJXxAYnUaWprtV6GgMUs3B3cOTfiNSx/TuzIplOpOihjHo5MPTScEWZzP3rji3vurMr0z3JRHM
A6wkFnrNq/wphTPqE0c158891mzhoasS29J/SQ51qH+vU4I1U2fAy/jKYwAVjxJyJBho6iEstsN0
9UovivM2HhWWXibJYcu2c3t5G1pOMt7qQJyPjZU5Fkd7KO/0ah7QjS7NeQWE1EGgSdeFgZs7TZ8G
v6ns1JKYf5CU6v3q1Xyk6gFgdSTdiMFXJ5tJ5IYExjHzgri3a3NuBqeaSqbLV8+WCt/MnKDKnS6h
ykMVwqZgeEvtUXpVzGUdqSUzw45HLxh3/XDr0M6iaeUX08nLbtSzxl/B8zRal2dwiVEy160TzJpv
8pxd7HeVI1FjYygYzhswluP7o2BWwrFXtjDgJL/ObTJ0uvkKn3BRXEHba7o7pduGXoz05cjTLaGY
s2Yat0Kcupd2YMmWZd/fwdebtv0T43vPmi76blWVPoVh/tdOF+HgxddmqZ7k3Eu/1cUJtkoQ+7lq
5/tqIeOs8zoQ6NkfxdMNBrianlz8ZFeN7JxucnHWwo/ngxP+WXgZ8PSjrm0ZKGdwQzKtC0/4/c2p
kzYbCNXSNke5RiFQXqOXn1c2wZvx5JALVSdaGPfMHn0OmH4dXKXv4v3VPEEXTa+bKSSKj/fDGlZR
8G2OzhCj9zk03S7TD+lK88az7qel8y53Sev8M/TPaO53A8hXdG7ueuC8KCgjn+NxnA+9Q9Wr1x7A
gcLe7V2TQcHJJd9iy39ibd2QxKMiMF3ivKHa5GopCDsayTkBCo39u3LUaCdre6KqvDAq7/X1fK0g
051Lu2mdaNsuQ6/ePfdShMk6x/MqbVwTRrlXUsSq9q+1zS7RCasB+Aa6m1NSTLAuzI5K6L+te5ds
1JCWnb5mpi8pdbdOYldCt/3aNp60Y8kxF2wYYXVEzrdKGi0S1zqcRY9gGVAhuRZ27KkrBc7kFh+S
XfRewkfnyFGgpwZODlUNoxvD2pk/Iw4GaC56FqhkhwfOL36mojSPAIdyY11FHuMlwdlvnGjKp6T6
FhENSx9OKpILwJuCnvp7WaZOh2zLpKEgHoM5Jx/NpoQfotGdjtcDuc4020oBhLkCWqJmpxuJFI1q
Hcxn5Jp5KdP0ckhdc2lcG+kqU1dvkr5K3UwpNF6ll7EdQBcKxruoHJtxaNlV+TuUgNLvESr8OPoD
qNjwnOvGr0ZPlD5pSzDiIYzoZqZkyDmhmkVXbN/JVw7H04AhESDgcYYodYirinbutDO/m6OFCpav
fVg9CnMVOXwpKJwIQ9nWt26AtQ/KZxgUgeUxw4OcXfHqiU238u2GyPeTrZQTWGZI1YrUTupbVCxl
BufpizrwIUq2gWtIpArCuOC1yB0SMKRa9Yvej6aRTf8iBAjPU/geIBt2ni0jCsHRS2CXPC8S2WQc
fbB4jeoaBx/BDObuaz1pnOhtS4mfLa03lBEAXVv7zC/VRukXwTVcsZfGYJaE17DPnShaldIlB15v
k86bJsfSxM0fXL/7GrN7EsJkAAPnKSaTqYv8LqGrHA1um+I6UB8iC7Fc/j1ql8gQkOclNjo7kRxV
WgG1ZL+gdEritlS1wlh197RhtPjyvqaZRDh9ogbqXEy/R+B9h9VtmyuOjnrqyYHjgHGQmsO+txz9
+Gz2/cR7q7hKkroPs9eLLPukynYHxGuAN3bpT7Z8jg+64b8UIlaJRF9gPYvJTVUFDdN0pXTTTL0h
sQlDHe0tfDKHPeaJlxaAW7lOZiWAUe/UVOXmxDZOnH7guQlYVOdFfpvs2Pz12+E0hdlo18vXQOa6
IXrodjNZK+dhn6V+dFNlL6XBBPGeCJ3IfM+nLx0DQ9JjCjkif/XWbT6tyuZSUpgl5iH7JRnNe1JH
FsdLcprO6aNd3s/M8GEmW2PP9GdKzjf53zIC6hU8jbhaGMVharQ0DOwMYWPB/rRsSDFJzaRu8+UM
uT/EU6f7tJz6T4OeET/KbRvuyt5FHVlN8Cm0SvghWWNPaZPYQ+t43clRSteCRDRxwunBPEKwpwOn
2bK+fi47bf4EsIDdDp9iuGUnYy5mvRk7wVWVP+jhrM16EerexXk7Sxk0oFtMvxIbdJ7h234+gb0f
n8j+tJaiBxVCfB6d7qNtLhNYaVRf5jIjdNT28/fNOWKPtH7d1fsg7BbS2O29WtlMm/VIRqAenjAN
rgW1IBj9DF+LuJzviw9awu/SzrE2t3ahCR3GwGQ5czi9q/MYeNwhVXbOlO2N5jYv2iH2oB+t1zY8
4xmoza3pban/hs0hFhlsSEpQQ4+3VqyFyb36qdxu3CvxuhV1i9fnqyHfxJNrmhOeHIbAuuF+mxzV
y3jpJo6mMrwz/wZuo6WZhetQ8QbSMlwu+814UQ0qQuVJ0ceMmFUeeyV0H0gIN2uToOwG7Fi+IONB
yDrDtzn3hR+1R621x/gwKff9OCND6DbDOYBBQgdzNqURsRzW8vRYoqE6avWyO6c+IQJQ76U+pgr5
ihMWHt3XfmHe6ju91VPH8Nh2adGWjWb2+2jM6fPCGmC+2pjYh0fz/QIiNuf59LfZUZkxWWcZggdA
TvYoHWjeKnYW3WO6NNOETVUfiqTx+spOVbfaq9ktqL3geZEnW0vePTtAma1R7ML0yD+76vCyHIMp
rZwGrd1PFq3pvonFvXzPHlmxs/5ex4IGR+1lj+exJjH8k62ZRgYgzZ4ZgZy8i4zyiwPmw1xTTDg0
pJPKnsDnz+kF76FJM2J2PKTO+8YOtLaUe6ppc8ZlFwXBH9lEAju7Z8rKTjoG++IymSc1w8beGLz4
MMCd4UMvnQlu+sJEdcpy9tiCDPHtOzYg7pAfev2QRGhmqdJlg2T/JE2mRCq6U02dn9OGxgsy/2mE
/6AzCZyMUdOhdz5H9GEjhw41Yu31BsBAkMG4pQWKhIeSrXMKyMeYnJXzjILOtHaF+S2jGZrQ2q7Q
5LBN1IY4Xr79rqGDQeSqOjIIxj3xkBDlltYNMrqrbp6rbm8lH2OGqMZymk+k7pjRx5It5pNXn2/P
6sWJ/I88eIHteRditte8+IGiDd8FAsCEHPqzleG1kzuFs+dtRBCKfthySwh15ZyaThAXAUwax4qc
/6zlOPxwTcCilNGQu/94Z9Fc8cFrOHvVv/+mpOkQXQSLW+gdoNMwH4cZCJg2TWdR7EiYhX2l9ECc
aLSD0g1w7tT/2i/zg86DimqJCQ7/KDeyBWFEfEH/N0xNMGyKdc9LC5KqPiOvITo8/wTlX0xgV2fJ
NSdQMhEmXusbMVQhmKMMx1+PZJKM5zZyEmCdiYJrJ3x6xHBnMWWaOTK+thg+u8+sg44pKCjCyjHg
rChc4b5KBQ27iN6fxA2JuX3iDcu/lkuZECYFM5auF7SiJ/Ta6Fs09oRFqOC1S3fBxvuPPiQum8E0
1N1i/oUgC41/z69/9FrkXqQYgkcLBS8ARqXRTjPVbv9GxkCKMRjmLj4XEF2ErZ8QhuT/yPPWRozy
FtILXEtRgQjTOmFHyUL7p/oQ4yn++aGCmPDuQkWhxEwX1BjWtjU/+qvmt9tiLxwDmv1zqemLdqbN
o+es2F0k0+XHXsCkiIG6VVhu9PxRTS86tkeDPWm/CoX8zA3PyZcgStWvWTt4paeER0T8GzbTIag3
4zZev9kpa14k2obsXZbBOvqS40tT8vq7Hs+NyrYgv5ybGoqgo8luhW0QKUI1k1JXT92IfMc3A3Bb
F0LyP1/I4/MvWWkBGP3TdCOhPy4Hr/mItWOi+9bgDb2v7AA02wMFpGz3Emqvqeam7rSAoaKbriXP
QwJ95rZ3SEP3JWo1lxBC8uD0f1I6HyauVfklSaaGEt2pJva7X7Sb8AP4aGlymwkiLb3OZtG1Di8D
okEDhPI+3ycsbBRE9XJ6GCB6ve1J5g71R7FoKGRnU/ppFuMEOYcIjXE7q7VDc17KGeFXfA6yAh6V
Xn+BMENjQLwDOnZUndDwQGkE6VppnGdIetKbp568fIk1ghy6bRXZAx3icDFt3eTK9t8UOWsG/mfC
fG5jp2+Y2bQd9tPj69YALLenyPyE1hOvhwKOBmXAMcCcRDoaZ8GP6z6giMpzWXBI2cA5BF4WEzZl
3/EGEMlsDoKN9wZ1ejtddGxSnzzFMtxJ61banvwqoF2wb7HZcIrJb8ISahYqM1B/6adHJzlZSQmk
WR39Xe7/vECKgfdSLH+8qnbrVTQcg+x4fKlfWWo3OJfTnTK2feFZ0LviXYLAyo86Uiu3ARnoN1nP
8W8nobuwfEjxJiSN8/sUdHAeqI8StzuCZPTnN0fmjvlwIOTCctI+h7pLFzTfLBK/2aiuvp6sRS49
AHqWjr62GPD+UNe6L1HdmHYEo9SJDI9yAnIvdZBa7KpjgYeBuv5OOakANFMnXQ4bdT1hW2bkK3ML
lfr6WzPsEHJ09EFv0Cyu0fRIyVLHR22AVhGETKc1I0dX1vnXxH82jKjbSeqvZV3qc4s42cunjnyh
txulHD66i2biF9ibnDzuFpZ85CZxBnbDTNIWwGph6lI/9Sta9MVvtEvRDxWouWiKjEAuzgjLIeVF
6JEsk9QBFhYuNAgKInYABGSaF8tU+AEhlIn8iBNxXvyCnHNXubn5csoFdfjdG05/evOV6o7fImYk
qLuxI40dwX7uF2/g8B2Jzll48WAtvgSwQvx9b/ByXQIicSi2MGPhcCNgKlc1JM2NtX1/k/asIAUY
D/q+n4iwz29IOjfMez7xcH+oWKlCD8cBxSqddINjzlZwuakD6pW0xcpccLzrFbw1g7FdsAdZYWik
aGT9tgIVFSxzAHAxV4efmycTh3+J6/inNMfj3XwIpq5gliN9A0aGFy7M7IRGvKILCJlfyK1oc31S
bZCUG+iQoabD2RZ/WMji20LpprnmwnzbT/LtghoJjjp/VQ7JVov+jOEfHeufK4KkzosKkrBGESWc
+krYsUXhyH8sCWXZXaNPsA9vehMyeSGWx3t9jk0qYm9hryem0VYzkh/Yw7gKCX67EHZxwRjMU7rN
pugWafN+0XpyxUiCBhtAoROBOThFGGLdint1b0/tPvOkD8jGsHCFFaMKCVmj3K534n0pjooZnAFh
LyDk/SwW1sUq/xUG98K4XTTawQO1a4tljYahn0VTjJOMrSek/mIt/X+hcYnFTIw+AbLlJ7kC//1J
+38+vQknVnG3WxzzKbgR0uPheVT+VEbX74UdVc1eLOgMtnugsR3Lqz9Zt8wrd0BvGQr78vRCiS/W
m1DHT1xhwS+cZUNEjCnfFy5hQu/135sI0yvFm+Jc58TM+RVzHqI92BTvbXHH//s1wbPWrjX4E/Xf
3Chs4Wop9H0iReoTR4gOxBX3PBvxBpp4GkJSgNmin2+FLlRM4pR+hGq0xsYn5FjflafmIhwohcag
ED4C4lrE2ABmvuBjpvqAmO/AFi64cDv/kaSFg4KgTAt7/IxHJMZOTKB03OO7uLP/bSZBmaX8xGXT
h/8FvGCiVG0XUKwjqDucjYLIg2o23sIS0/EleP3zDkjnHXKAfwYSwophnANsCBFENZt8c02eCkKd
Ay4Pvzn3kQjL2xkL4eSWPGg3C1bhTFTFD9lTyF1YlKo7pLaYsYFNDcARYSVmLQpZBa/5L8jEy/8v
6YuQWdSn6AfWIzcZmOYpXof/xMedUmjZuB7wav/UGeoKist3Svx+s5gzwLcz4egYfYit0O6nKDMM
B+jEEZ9fvnC/VwUeFKKbLP5j7YitwmvzbS6R8HUAAzec4mix3mkC0pdkW+is5/YsJsoIi2XVFYvi
+YhY0YvmT0xspDG1JHoL/rPQUSNShpzfroUOS/XFfAsIOkIQo57padU/wvpAqKaxSICEL8Z4pluW
dXcV66rDJoILq3DCU7k01vZZw52Wp/RcdH8D72cC/sUsjOhTfEimjhzkzX8jk8SzF1IC9sw/wQvI
Nx3+u6DWVwd9Lm9EkFAZeUIQ4Y92FRucZnM4H/l4GmtC4zBTXXHHdfgyKqplGtbeuKaGbXnTf5e2
eMHId1WxqkXA4Q6XTnsW5mpCRinCClqXZXWM5+1ZV9hlqt98QXhiVbHMtGvJg2FHwzcR/rJ0FhUb
NJOJNYz65MMNf7TvlH83Rghi+CfDX0dEW2KQTf2DBBEtAgb259xzQ0BsIUIQE7ERb3E/B/aC2NNE
WPBfocIVEtkA90/hA6ti5CB8MUXiTrkv9FT4RdzRhJLrv20hDBACAN1jTGB/FLbG6H3hfU55Jezy
gHhmymc8e36LUA+48CmI6f85SSAeOIsCi3SpWDxBKDzlBEGdttKlRbgqxMfK0xFiHlTa9NSwFcKM
5m/C/LCQCoN5D0CePzVs9xnZExJoVdhMUNcwDZCm4PT+/hO/LJQGBVDEhxgWoWJIyMRqIXBV70LV
WvBaQsMgSg5R45XUF34jRh7yrz/r7bz/YuZOUYRIdwPC6V9OrcKER8bKM2A+xyYNqcefMnGlO1cw
kGEzaf6/vzyMnWW0ep2r3yvy+oysZDOox0H+DdrVZHIg9+yTuVLxsvJn/LpMlLlKS63BBzFsGHls
fobop3h8XNR7WL/76zg8AoJjMnRwnkJbNtdEJi38zZ9gODSbVqXBKf1eDjrp1EYqli/mLBMOGSo7
fEr1TcrQTNBDbMj6q+yqdns18VvZDcx9yYSs53aCq65uHUrW5cR5Ex8PvXJsDmRQGYmxsciY+fAN
o4TmmPwmofJJ9kieLHp4llv8pPBnLHcakdEszQTSmScRn6f75qKHa+U3ZRZZ6Mr9RpccrMvMYh39
TL+n2rwyHJOShNK79XrUhNFuOgHasFZTCFmBq4RLdfjRtG3YzeV2Ef4G8ap835S+ddTthLY0PMPO
lvGwhe2TOi+sdFq/kR50IshRdX02pcNfYFC5S5rVqC9ipA98/dvo5sm4Lq2DPl3uODTh2CtOK6/7
2ukXcF2saqEEJ3KxbFOu1P6IcKBAqBe4tNrImAeGHNxaVkq/jvTdaPkW00kwxev30G7C6tKa0C6f
rn7r3+4Li8VwLQ+zvl7lHe30k3qraEVdXiSGLtdHTt5dOsM5128OXv0bJyR+jxbrwUQaSrIOLwWT
sneys7ARcVkBFgzaD6wR5n2P4kXJ58Gbgoy12b+zI4zrcwyRqF3U5UaLNrK6HDOYrzdpsieupHR6
iVVUGtPw+x38VMgIAfXfmmNAtny0tRepXLwp2SQF5SH7six7qnn0pDeQ0ISBxBQ02cMGqfII1XQR
BfWhXMtOczUHm8HyZPm7nKaCp/5E58lP56inbuoozBk9VqQT8A5mMEwj7QZ7iy/UrXAjgX6M2xzy
DyD4Q+prt/HSbvEGBrXImA7aoZS9TC6vS/FNH+556HamrfyADXbS/cY1ndTZrfnonXG4q3irPOTA
1i8v2IMZhlbR+xj6be68ZsXowhh9gAWT3tqj7gyWqx3rjJp8nv+bPb1ufUh5A2dZbtfUPN2scKYx
JzsfFSpGYfe43JGu6T49zbe5EHKVYH9N7TfkV4HRiukg7a+2in8gJpnw29y3o91KvLU02ouzS7pD
YyG56WmNsc0GmTvcIvBFMcKjgzAUOsZxulBRgsBppXEarPTX+jG8Fsnvs2O9OeY8+xzQEYjhCGhx
18lzjtgznEnLr8CWadm6cOWGw4cOWswpmzwUp/miF6I45iyBZlxAMIwyWDP5FXr7mO2y6xSCe8MJ
DBf+uYDw7SMSdVHh9+bveNLuChyK+8Q+fucztpV2fn6/Vp21/HmuCkEQ8kvZNikayCjIhtYlqn+Y
SsfZLKRtZezhAezgjYb265Q7sMTpHil4qCHs3MAqR2C/j7+LAHWKoz5os6gTOzBcnfE3yA/OCD1i
zr3XQ/Z0UUYV98kKkiyVznzyfS7uBmlzYV85AHzFIZtKt8lZTHg3lvx6hzO7SU67KEsXqqjk0pzB
FgDv4Od5uKIOIouEd/YkPyw/qYAWstMVTutuNOopWuYzpArNsbKRA5U79UbLhFMM4QzqHW2ZlOIg
mdnsnD9tl5iOPTPsli7zEyVI5UVft+Bka8ESZNzcPenqzmrvCdi3jqs5G1UqoHNgqsaJOHhpeehK
d939SFcJKlHiUoK+ITnIv2ciLZOvxrX0UXwhgmV/AbUG7BYXEvS3fKXZhddlZofw4jsQVNZn7dDr
LBxKpn/kM+iQds+SLUwv9CRqu3b+jnydnjUsLb9b5+fBjVbpB12PiOaUr5NmYzLoQdB7OcdZeAkx
zcqFfhiMOHitaQGvitY7ot0W3kdLuivHoFu29iLEp6F0IoYq53P4FvESPtnJ+DKvmtNmOEt61un1
9I2Zjm5EccEVoMgHQFjM3qPbbDMfT1kWoPAHlb0AoKuwayooSr+hP2djMTl1m93ghqVfDVxXbD9p
jt5L1esKRGMzHZ4dIAA9dBGPmEvHMboo9/KFtK47sjpm79aRCX2wws/4V2Cnt7U+zGW9GMjE7iOS
ogBNQBnuN81Vms7phyaViznNRzBAZ+uQpDjEO7YGRdWj+ZI+7pPWhuYbPYRLnexIO2HL1/xBAJie
Gt2W7zmt9dlfs/oL3eiuzJ84ByLkPUjmGvxOCGrG3m7veetn2KRv81uzOuHZaKNMX/0FyC/0z+hC
Ycz123Naky8H2lcBFa3ex8RRGLGkqkuObfNSeahaZM0PvyA9N/bHh1qx94BI2jUyMs0hhPuTNfdJ
demF9uverWAHqutSYbpfhCMHvTyn0+0DaNkicEz4ai5SSjsjeLy4oPQkwtqftoows29pUr9otsCr
jXf45K6kz6i3LVfan5rboaGna6MwgKM6fshwMjAVZX2SX2JkdyTh4c25NCvYTT+QKpj00MUufO1i
QZPIHYgQixkn+bz0yN1wgI9R4DmdSwv3EFUM0MazxdxLXg1uBb7kMxnu25I+CQGr8oSsgKJrDsUT
5MJL/OSElOJA0e1naMwvpBmwMDSOPh7jhF4vBETYTG68Cc7lylgznbv1QJSpVtCOrP9FWDFi+wtW
4rx423R/5LO8zvafsh+eVbZ0r9MHo4PGODjdMeudqO4h46wgSEjblhqwhYefMofvQWeTd6Xlbh/H
uUC/pF1MT4ZSZoC47LXxejQ3OX1m3S4/pqc3P2kupOl3IUFYYWU9fZlNEh+7v/QKc1l9vEIQmA4x
67N2V9cSkaf1GDEwUp271PswWD8OU7tkWphED+g0Fm7UEPPbfKd+QOxgtofxwxFmlD85Effj1a/e
4940CBuwL+uvWuCgW0J1cZU+Ut2O0t0G7g+LwfC68kcu4Y7BsYH5FmL6NIBDCUIKGAnaGSYMqLb5
+gZcaQ6gExTLHezm3uaGAxsBO1lultONGcf5dJhr6i+TxM3TFC8p/zl48GfWFd4e1Y4ccPfWZjvY
RTb0107ba9YxNuam4iyHHS1zDZPz8Iu2hZc8N1q8HZEFMJIR6eYjue6t1JYbD56EQeY5F1wWKoBq
qZ8Y1ADL28v5SW4D6E8pwd5PlVmvOBF39Wx+hW+/NUHlwF/AH8llQPpRSuL/sjFWqOGQZF4UzSnf
KLCkZqPoGK/18apKPpRIVK5cyOGF9rBOfZqmFS4HHOnBqoQXuEdWStGB41xKl7tah+lyhwTB+IZR
pzHtwTMP9wSDKNrYZP9ueNNV1gIau9dy8oD/Io622Cmm8NJXlQOCGFn3lERwF9Ost85wDDZddwjt
75AZR5voBKlE65dTtMSXfJb9HtOD9jv7eCHGqmcjLFPGC4LqvyH+cJsQ02h+6aJrpAONtPIPnUKc
z9SfNttFSFOfzoQyG0KcrZLH3NbZasI94miYrpVkUyDP6BDUZU7S2kg8OJKv0/qjJoWj6QGoRT9J
e3ndlRjw9W8eJqllC02ki5zwK7++6LUYq7ZfqWu6GDB71B1e2hpoCOnVksZOirqXA9ZPE3/61V6r
dQ6yCvH3uWQv4zVvlhvzQx0d+gJ5O0MvW/du+qgx3XMfxkrDR3CWqpR6Nw1N8a6nBZsbs4zO+PJF
1pn5Y3Y1Zds7fAIwkkblWNX1fDa3brDmKKj/wbad98SXztUtCZeSbtnv13q0HtP1JPuS1vpeUXd9
vGUklK56SeMAdlB4buGjSSdTt2Piyh8lerAjv5wqLg4ECFR4FsQqP7sYZ1pd6+CHWuhv4jSxPT0E
u32+XqIKTqcc3I4ZIa9XINisX/MzfWTP2uYzA0UwLbfR/pis7yup2kDLQVhTauDys2BC+Dgm+5VG
Bth8dRkMXKe4vhc9zWiss2FeuDMqHemj/Blm415OIBbzoaM3tJYR8hwn72l7JTIE05NVbHT7m2Xt
kmnIe/mPRInPoPLc4BgdjMHr1xLXOn99oqFa5ceRcY+AB52HPzVcZbrH0N3olWRrA7spyqpxAgl6
ZCyPchAjHBCQusGWOpgjhgNT+a5heia+fEYakzlPHkuEFySJdX1QOBOs5WEKJXeZQotYJpjTzF/N
IvgNW8vJ3qfqOoX+jlZY3Y34BLsWHyvgSBpXFMvNio60bLlw+EI/keanp8TcK504RhLXOUZJQURF
jcPhtJqFtf3QXQb5rYcj/x/qQEdYt1+QDM5PuGhpHWRAH5LLEZH0CLIcWt3IQi4vxGIMC8CcmVy3
NNZBzlSFl9UtcGr6H03ntZy6EkTRL6KKHF4BASIaZ/uFMrbJJuevv2uNzi2OfWwDQhrN9HTv3r27
FFXWbPLbUnfDZta8UJo0q16/M+zWq9rhUh/1lq/TfmYzQNuBStT4zIIApADguDZglB7Q99sDm1IX
VP6iLnZ+j2eHKE/gCbXLcqFdpr2dv/CiW3/5upkUSFmNokO+UahCr08BTJ2i9bq25Rzqp1o+G0Op
XJTiXcQnFGAJMpqzLiy/K4u8sq4eb31M7bq5JXmcrWZJbJ9alz1F8v1T4d1K2Ru8wmquOjhlhke6
prF5k30p1vM3JITu03r2U4WN9TR6z+3iAUL1bWpMvo532C9/LXjrh+ugnGs+fZ4Ltb/x/O1EvWKq
0KVUd/R7uELiqBEudCgDeLrsG1QPU0JME+nokqY4OXbW5C61W+fwdmLnjWnDSOXqoo7lwH4QEOFK
gdnWuEmpj2ljku7MyVx20tV0K3uukjv8xtcoDanb+7rRaxWafXFEQTeCAUq3BokUZgWqYKGHD1PW
Vmq5ZznWzfkXbiERRnNRel3i7dOwrkgdUFQiPTic5R6Lzc1kCrj7snkpIj6E0Oyt9ta/D4Gabg+E
T/D8gBUpibnUaWjVqxC+yJvLV1OPi/EjyBv52N1osIsv+M0EENcaQhD11euhUXmpfG3oWVLqro7m
Ddlb8w8UI+7vj5lMVOpDJCSHMmsUCw+VflXXBCI0Uu695900XtXv4+3DKRr1ttQ5de/1BTtzvtiE
Y/iaOfQ693hHBFIrnN+Li3bq/MRGlUElmgi9Sy8siKzzOmXgjAoKaYcOru58PKpAVq7eKz3Kcd4z
38s+hYIkeyz23Lwc2QV7uGWNDJyb22+JMtjR95qT5gKrmxXCUnU+kG0Cw1Vu7qDXZut7No1bRK3+
ZVqtPE8PLKrWedOYsFwmCNuUG4uXU2fbK9KCZlQ/girmEUKr5KrF/oaA54033Oh90ilRxjdrnKjO
ZTnnBmUaC/0h3/76+fc457NT0XTaKw2yN4h0FCRwIyjEZtd7/Xtlnp1z0FoRC9iMasXz624d78bX
0QQHl885kkt8ZILlHkbRqrd7G0Hurc9+Zy+bt1m+j6t+wnU/nyMC+d2YPWJN3Q9E79qpM21sKKbH
gMBRwc0uVw/b+u0t3fl7wqQcf3c880va+lhFC3aN4zScT7tP20KdzHJre61BJeMXlXF3DErt0iki
33h8wE/ZZFtIrrOm7w8r/HjqtUBY2FKWw+Xt+/RWhoBYbnBmGJjxqZMDsh2vzzG3b7d8V3ho9HXb
I3kAm6Z6nUYjtFLL9fFi1s/WGldKr/gzikxzopdeAaed08wA9CxLnWn/StqoQp19ATLmIsK2jvo3
Mrlj5gcT9P0ytLYHWFqhvGI0HzMo8OuJKLa/KnAxBuoGQmRAUSkXpNSQOWmvv6YPkC+CKgwniVwJ
3Rk6F8RKkgZsChYhXtfiaAgvP856YEno4yFYgTgSxmzs94tE7RQSusRSlSuSfUQ8tOy4UZbI3wYV
m3Z01JHZN2n0GJ1fEBCoZ+vUcXyl6aOrMGMRLg//qc+YaRe/oeoR/EFjgUpzBbKWuTJq2IGT5QeR
iFwm1lzVRBqOmfdUzOxEHbwddRO1xAotJ659CwrXv4tfTluJP0wqD/u6coItJd9oNN6+4IaoH8Vz
NNqEPP+5babHx5cZDWL9ff+yb+6b+Tc7nS/adju3DTEtG9hAkRcOElT8v6b6HIEdValsHpV7lUco
h2X7WKhNLzy54qkMclUzWmBSFNyAI/ha5A336PKzjq69I67XYbAdrrgLuks7wCwljTeN80u2dQTW
aea7x36+CzGKMlqk7bIk4zjE6Xn6sf+CqEblHIJZ7XxjtmZkD3aO+sq3dpyujXRZFDbOVbln1lxH
c9pj3Rj+fGND8MXn0GWqQR8GyHoNmC7FNy+fTjqf2bf1sm5RFF110kH4mENQ7I6qzSFou+Wgl/06
pKtNzf+mgxth681CV1yNxvr3uGHZqVKchtLJMQHiGFfEhY7X6rrNb0foLn8Nyj476Vb+bcOFZzvl
8QIwdApl73aHF15cvuyO9H2MiBialxUlntTCo7217uXH2yYH4HYde+s2sAA3SSFo1nGWu4ZfQcOZ
Ud9W8xWKxn+wWTErSNUoiId0nmnc1zXmcLFPS05K1T6I/llXdpgZfeVQHWJLbNmxKfuZe1a+ct84
fwAjokp5HVATW8KLUU8SZIUnV+9sWyvEDrLN/P6xCJWWIkBWJh4G+X0FZ7eUVZEN+0bzCToYegvv
ssXsC6MyF3VLQzvm0P2dFBbAChLm9JtX/nc3UUa4QlPHLZJG+6BRjoTgE5/Ep1GyjcDCHl0kVbF2
tvFTvVGVz1lzOr7B1b3Ulm/qSLOmMZ/cu1NrM0a2rAMP87fctx+USSyqNT7yEEmYJkUKlK4fpR/G
A/UiJD+RNeNwa/QwEavJPUNIT/epfWttv/P3agr7Ix2QD52pBP2V6qAW1aJbZAOtEI+3Ge8UjPop
Rie8tniFL/6BvXpb2M+Yg1B2neFlZRQh1Aht3aH7xZhh+t32OYuPTDyiTIiokSs02dbJPVOFZ0oz
qF/2/ibzV6r/8K6utNA0WcfYoRiNNzf9UgYaEftPxmuYBkOiGIVkXfZzOdlM1P+aktmcPZMOzVpe
ngdjIWXbztQvn7dfepxBS38okDw+NC+Pma4pRDrBttfPW/op2p4TuGHF3akgOE2Zfa6moBh5bu65
kol29b5C68s1y4NUT1HLEupbd2pr29cJoTm1pb3pmSAdv9I/Lru3b7SRl13e8HRuY/W6ieZ/+gde
+Y+iY6TS0Gjcd+DH9meQS7ZV2JYP287xrzrqlolhRnRiWtLH6dyBb9DJtJI8PcF3bOJzna8pD01/
0ocpKXn0OsiDzknHzh728eKBknwY+M8A9pSdl4H4rvUM2p1E+gR1X4vn0mDZn9HiIU/u3iwp1cLP
s4fRcD+rL9CRkHIBjEoxxLS1fjDnf45Jf9Wv5E7I9n6Rki+AvebCF2Bil36gJKIpO84OmQ0xyybV
KgyOjdJTIYOw9kJ9bYSt10RCpLh3X0XEvU6v4O0P9pdGxUfx621t+WqCmjKTIYVICmbn2wXCm1U1
09h8rblVxcnUDqxxfnLuUobTnT2IQ9LkqGc/gFkXNwazsErRAanSclmtuoCir/Ak4kx3WoE7kqvD
5iXdvP6Q9pAmpXzsosKwQi0VUbKwZ+bWtVOLIn8qVvHgMFUE74p5HhsFFK6Q+2TFtlNPi/igqLmL
G6XWIT3qEKUbLVoK5yl7nnkicTKd6BIuumhFZZulpxtQLq9mfFSwQysKHdq6L/dBmpHpfmGiV554
QrXxu+tjSzE7LaqIG2bdwhMSOd38Z+kJRb44M7gE2aV3XpJ8KLJAtsujD8IGdfM77WiTRgpzuqyO
mpWBfSJSfAdTds2UkWmnhx3a6F7AaV+lNWsWNJ3UY6s4LChFznq7IUpuSeShvdtX+eeKBLLujmj0
cPtjGUL/0KiTpSQARqN3pUc8i/GJ7083QoUibWYXaPwq4cnPbcjbkhtcgrbqk1CzJaqF1jOFhgFj
pf0XlYO0YB4L8LX4OD6vSO5Dm3unvWfLjsuSW9Su3UIaLD4Xf9TeLkUqfqL+QicnwgRoTegfKgYI
J4OURg7Vt4SpJGtD4hEUB2hsMpwyWIZ0tJdRo8m/tPOfqAa2tYAaPJo9UZSLrmE5OiD8aPPnSzBk
yo2mm38TFBKVDibwUVVSMzzqE2vpl6j1T3MCSlt+LnRj+1C212atWkslmW3NgbQxTWsG7DXoX1AA
zfbgHqlQHtKX+ITCz7sOFlUbjxbWuqZiZSqeN2wiQLY4A9NVj0XvJoPXg3ouDhSqivh+hQdKoKbV
7feZthkVznvBgll1L7U/5pu3eNQrtm+v5y4SD7QdnlwtqGNqTAg6yB9Fix8rnSJbGr2evqCs2JZD
uVWcf7Z0tKefUz8VXIT9Z7Z+ecYy2jbsa/WI+ico8a2r/5Rv/BHT4BrhNj4sB0cqtJaMjyqPRX13
3cum7k62nofleo/sP0YRmDrnIBnXSDnR8jtNPePKkJAr9EiFHT7Mv6/66z40Vny2Ip6JDph+g9q1
6tXOut4wRVD8TnUNm2ryjHe33GNZD6TRJHqyzFpbAeiL31BTSe7Bqb2c2LogSwsSNh0sAUK0vRQa
y6vuiRVLQ3saAig/6xZuR3GtiT3lkuPc2Na3YEijF6UDC8/nj/kYTIcVkYu3qEREDCDuB93Tv26P
p7bnySxhnuiW6Ksoh8sezisSBVT3TzdsZhJeg6852GdnPr4iLaaQKlnTOqNKcgK5AYJ6HHi7a+AH
M95EFs2FXxGO6WFASRtuMVOnUYAusLrEe5UYUwO0B+iAeOunyG9Sbkz/HfJ+08fla37IGM0AL+yZ
nm5j+MBCmbm2ok6YTJhCDcwJ3Y1tFxjM5tTAGnuWfZ7xoSYIi+o4otGKEbwNMYyV7/0zpW2ktveN
AyFIjjuISih1KalqpVuMNOjFm+5B0tP0QJ0EI/4OyNk4TBAk6XuL8s2k8YK6MFRBfVOA3T5ncDtS
nX1jOSHUWpEBoo15sMP0fsCmL7DFtICYMFeY0llOKTewA0aRdaktyOEpJjdy+UY4VewbJylwrjAy
QSWftW9oBTNPdJ3Ac9OBWqDuvFuAldguFleXHFOz9JDl7RHXVPlJc/WsvrfsEO3oybHx12HLfNrT
FyfdPGxrJQ5xoru2I2fT5hu8KNWH4A5GUhgU/N3jCsxbaOKtqltYS4jlMN9SCHyiEHFj+jnv9bO2
aNg02ctoKx7+Au4OauQkdYbZlmc51nxV0MXTR0/m1ayrL8psfDnQt3wWZ76n/fljjizv9PBgHcoZ
sq7KsmkycPjExAX5YMMP1sKu6PtZJIN1aBZa26cMXZ3TpX0Dcz7HTZGK53f7N9s6O4P93UH6tefy
6Rca4++Cmkf2AXo7Vd4k5klJpfQ8R+JIyh/fhzKFaffU2TbkVsrdK9C++bxkL5tInqsgs0S68w4Z
CY9hH1++znn8mcsXxa/0gF02KFY7v5xReVIykl9cHIsI2ghG5NYqsiKydLHZPxLZPRRqZ0zqhsjP
fr4kaSMKprTE7AtBSBWOhmHR+ZH8R1RESJvSh+tLhQZ0RGYbQtH8GwEUdpDQiWBGYdtNI/dSbCw/
chi+bN2Q7vR8iE/xdphurZk0zi/MdtAZfia9gddQ2aHuuJss6UNAHKHbMXsGdgS3PnxJkZt92LT2
OIAezRBnowteE6uOvlGv9+9yD5XVS1h4zNhFnPteQYlj48m2SXI6zWQRbplqx3iL16cHbO8pSXmo
wTC8c9qiJN1W0GCSKSfmacusIxFNeqJQKylmt3bX+Z6GO2vGlHC7p2attST6zVlwDFVslRun+TJh
3m1sCD/7vLVQAOoz7kTWbmQFqqKCRrS8F9Ku2CyBiCKg8Kf36vR0+qFUonfuH2IkNCiJINeYrabr
20c7ywqZKBt/f13+TH9G34Um6TIboCQefImiIKrcJxT8s029jt6z7DueHmw2vAnDuRQnjjwBnzkf
cHtB1pc/f1NghL/G8eUPeWJjc0Ws978G55jouPQDhYZlvutcF/gNqMiVaCGgCwGMjXOKZDQmAduA
cVNS/fpxqdRzP+7r/jnV+L9RA2yTziKDpt71A7hoTtcg1+Om48HwAFi35w/Vp2kGwLuxkFRfASuV
sHXoL5D+I4WJ9gn9AuzM5ofNmihGGTX7YcMdGNOuQzrjBdoRlsET2nRUekfCr4Waxa6F3Ceh53Fd
o1ODgWKpm/uZvvnS1BxNDCBApF38iMKzcWN+1B19Ke2LjwjemWpBskQVLGyCxV7xs0j0hpef9PeB
HcX8K37qWbtPBp94xvSCSUGUQqE78QURHE3ZIMOye2y7hwkBIYQfZuqBoC+9rx7YlstDIwWkgmMd
SMwJVE0jLHj5oZsIahEfMDGnMbE7YRWkRn3Fzbs8a1udHSmrrxRa2ZdSg9oPmLBYlTsd2UrAUqJa
dmj2QZ0izQYSIOz05CSlowjwlY85ZNENrM48n0iVm44opb+t7Vh3FIUDYAacTBI8czjeniDcUtjL
t96tL2n2yBJas5PuaTEtnTqrO8JVChPI8uZZgG82DD0BHRA3z/ou2r7riTieblAnzHQ6AGUBD6JL
QoGuva4j8MMGrEocJP+ywkO9hOiIsIIQOcuWggQr5PcSJQD6xhpTWD5MRjcQ8RFxhxxwvyLcTlIn
nvOgGP2NncV4pzgs9rvyb0ijBS8XvWl93VRANnSMaHERNn3dJ8Mlgh03zLZXZKSfPGwgZ+iW5rs7
MzsZIZTeGmAIrrb7Nfs99m6PqQmBT3veLxIF2+jWuDi0qKA98o5PB7Tg9NHDYORwUhJ+9RotaUj5
Hbnj9kBOiPMILcE03jLDjGKzzSURmX4dShORgIuYGrryPBafa/aIdAdEGWxNw6SLtQB1c3egxNVZ
s6GPQv5N1grmAgRSmMuXgliO1wGBQ32bgVXC3mHWkytGxBnTN6OKbHP/jug9sVMSOXH734mjOC+9
LnWzHST8D8fv1t6/J849kwbevSRrXHbKMu60K7CxEJUgVL3YIcp6iRz+A4QfYvdsG5ttl2Bc/Veq
GQiIYTbO0NLiulchmNU9vrMQGT6t/V5Qy0Unwd/9IddIfaPWzWydcUHb5rVXZhxOA1FrFg3lgD7o
Tvdjo3MYpFSdsYM2/ZvdPbDk3Fp8Jka+yLyDQsZoAmUyaOyKFBlaFGmzoaRVhWWgmy40jZgKTzYL
Uv8s1MLEesZS8wLfOukMr7NgXQF0asy6n2OT8ZRN4MZ4yOCEIMh2g/Nhh2oBbyHwbZP2Io8pTtBd
hBPXDlAIqb74ghJYGz4g/N52v0i2suRCstx8nQRx3svg/Ljhvld+z8Q24s+rtvizjZTDgmRRHmt4
H6xQKJDsk/UcH0ZfvyjPPpig01Stc87+Znv4deS4lluelq1S8g0xaH+uUMRdbKxat2cDKCgkDUrU
fx19J57H1uNwRG+t1WcgYoYNFWC3xxct51IxySNSlkB8i142wx0Z9Q+d0gORbJRB3aBZ5lefn/WW
AIHEHB8VuL8sLfBFfiqQMbiFZt8pwt11c6UeAHEvuwxbI0JqJMOWtNMRGdyMZ71Z79Qq0yacz4jJ
LvOFKPLjgfh5Rus7/2roXemiQsRrXH0ezKWM591jd/1Qil27Ex7/bBCv5dT8O7uem6wGS8PkPskL
/WKqpVg8xH2NKytBR9PCFItiLHDZsteMhkaDBCUuLezrZ4jviXc0ZxgvzE8OXoIx0RXM4u/3Tj8Q
K1Iy1LhY5wI1kMe9s9Ob5SMscAK4wL7q5eoWQ1T79NXoZgx8j5uX29eBWhhPZd04DsTcjoN07xIa
NOSo5uAUaQd7GFrmdGneqFzKA2blX30l9owAwdosnT+f9/X2fKC+hteVKKiwGKMUCjJgsVDPBJb4
mlRy6C76AJB5tI7HI5QQA2Q/YG8Mxydpgp/NNjm8UKPHVkHHhVD5Us+/ZurWbFhpJuw9wpwAGnZL
7+eufyu2QQljf076RdjBZM3vVIf1Zw95ijYQs2Hrg3wFQh4QNjwAGr9gEAyTQH/ZDY5scUZnRxq1
uwvyekyhlnOGWcYgM+1uLdYYthdtPxx2UAHczBxLyuXjugvrj+WUxQXXgGO0/Rs5lTNfazATFgyO
nYvOdxkcu3jyvD7NBiBSsUANftvc/poT+WOtk0AiKeQn7qjCrjQLt2pbE3f+0gu1ow52hnMj8VKJ
YWEl03jEWjJtzvxkKxXu97qLwxMTTFNqH8IFUa0/J7sjLRCdjLzSL8EG0QD8QITbOJQOpKsDtX+G
w9VyaZHXZyHii9Fsct5A7DTsP538m+6zwcj5RUMzJwhZtEzp2Z7sSDjCCDFijpMYQjCZYFnoi/aw
D6wr40TKQ1t0JGxbv0LR4jipW7OTlCvKojKLe45xOpp9OCNyMJBRP7aHrBuUmLLzlT34zbY4liIS
0IVqIOvxBJ7OoJaEb4RzRdBLdiEgZvtGBESZaL2dzAaj8yPJiARFSdC1OemScqRxSeUYdzju+MVF
ToNQlFhGr2dWY4ldn4iTWCCWMVJtx0w+/njWKIPg+zKVM2Di0Im38YkYi42SCzB4ZYG9XMcagCLu
JCs4rP7hach6Y825cjdDqqZYIrqUSM+46JNaRzsCZYAj752/T4/w94tDyFdS90fFanASLSoNejhb
W9Xm68XnaXN3qeJNuotbQbqltbHvwbPkP8jfR6oUz7iiNPP61KpY1ubYMrJQNLm+yjsqMxgDh9c1
W2YLNxmizwRRCWlXW234lW+fiOhutPU195Jtzl8DltIogoy6Kk2RaDAsl018bktWPRsLWMn3Zi0b
Yue1USA133zRG7a7+kqzNLZfRoJ/SAgo7OD/vmJNX0P29IaZFiqdaClRt92KrYr82sSHrn0e0w3a
0d4nOclfFw7gB/i9THn6unqtXUIHRrPPNllZdsOBEKc4tketHf39RjxvOscyKGUeLJKiXS55Gnto
GjlYjonHTguoM0WvAsR/TZRBLYojc03iBu0GPHkKjLlk6nat5jLmSNNkyoS2bWCmfI4NYaYhTUj+
p2WjF5Ue/Fy7ECJGQQtduxLmmpVeqreM7+3iwPO27yLlVANUZ/66NgdmJNGmjY5tkotd4w3riJ05
gifQySkA4CY3Sm8CJW4FFunlqS+lfg6ms/Z1G8/7pFfwsbUhM3CtMh1PU/joFQI13VxdTpxMquPs
/XpsgDl4+8VADT3+90JJCdCOaf9OePqpETFZjpkELUEJnlCZTCwLMY0BL7YvoQjSlW0bq7AtcOBk
gaZYj6j+uqUaNCaIppu3X7dHrEvwhwXbhawvtMLL4hJr+Z2RWkns49civn8nGcDgl5aRh/NJpyz8
I4HuwuDMjBXmxqV/1XnOh/QitCIPRB0EB7JpGwEKL3FT2RKJzZWdvhNFONuFzRNw188iL0UJ7paf
LhPjDtMqQh7Et5+MY9t3JVGr33FpiV4vkwxrLIcDwF1jxUh+IHdBxGh1d4F7m31mjiCn4nygXq+9
ZYXbVgwtgSGAG9GwnyMoY3xs2Oyd9BLcPehmmPwqHn2lPpQeuJxKiK/x30WvibK5FL6TWA8YBnfr
+HJzS2ObW9o7kHvnrXBTdfi9GcY+emTSvvi9i38Wfio82wbHLk+OnjDpLWSthdrdkpOO3zniRkFG
Ok/KRFm+HcC3D+zcSD8AgBP2O+7H8FmLnpSUhGwwU+Hp1lrOqmnYDJI83K7ZdsND5EXsZdEWVdsO
3bLZzH7xbwG7EfhApYo3uG9Bb/ldQX9Ye/DOiLbOoZ/d84iGQmnsl72iAqJIB1pDX/ctvRooQ/3U
95GSGS3kaIKto/4Ozyip+tWqG17pNB6aVsdSFfzvze5h1h7bvs04X0vMMsVUL3tFtso8XyoCzDEy
ob/rGH1hXuABQgDO9kG61rnjLiuCQuIMTyE0n+b8bRto52ujF9HlE463XAA3/gO7NKmhH51maBEl
fPT7B0kEmg6EsF2XXQjKoU48GpsqGrYWvu7s+jZvu0c5PBhDpuvXiJzLij7c+kWGKnblkmy0IJza
cwYJCObNMAj2iLA1xttfW1Bxy3BCgFQBP48v6daMCEgfCl1K4E+NhzSZw+DYPDxpSPTFDHYEUdMh
HNILSYDYxJfznOwMqZisHpdhkM9v6vnuokW4UzsODwNzYDmOMaN3TxYyDQU5j5Dlfg4P+HjBGxQX
pK8PejUH2qaX2hByPAL+zvFFEHhPUM/cu4FKOtM80cJvtkUoBzprzYdorxed5TIXbckq9AvHv4aI
93N5XJZqhyFND5hHFI5zV3XB/ToO3IwpRALGf3K6BQ+7Xv6lGJoXWzwdvHKmn9tzHp1O/1L+tXL8
LyDnbt9OT3wYqu0M4xUTyPET4h4xLSHqorWh6vtBP57uks847g9z/H1PKMdxs3hfNALhyJ4kGwWb
h1h86c2fDIf8zfm8G6bYVHSNSlybsT5V1pgfon9MkZ9vLkAvx/OU9QKOENyyLO2+ip9C8XYN1cWg
kowQAV8qh4KrFlP7Pd2hv5lv2oNIS4DQqBaIDtgWbmuLoMDVjXULhNsG3OgAMjkVhrrVD6HXPDe9
tntyCjudwGBw6L2JxpCmN3SYNftiamKHWkU3E9IfVNW9YPIwez72GLtcXIEro8H6B36xnjSEmkTX
DJEB+zQOyre+iWXSJ/bqNGCErky6obiS2kh/8ayv15KBsid4oYPj99F3hVnrnAWcC2th38yPxbnJ
0HWOzjxWVr5cvQykjAlly+5C84fFbshQoGhdK70SHWKnveP40hc4XERieTUV2ujKz8Hk8xtmggg/
gZ725B+w9rUDkAahCm7PFadii8OSaW4jtbwQrdLTzNezwZfxCvVWDpSFZ5q7uoJQOVy5NL1bRcsL
CGplG4gUHeL1o2jEhuW2adx7Lqi/uuDHhvWi6fCuGHgYRPmlySBcA1Q9PGlMvHv7Jhx2b6WenrfY
XLC3X/jyHgnwgMp+34jr/DCogl/0j+iyFXBY0zqAcxxEqENgbk9hw354rD3pn5hzgN43EU3y6xBr
bPINbxil6rTj696YWNnGEUsouVJZLN+WiVLtfECCvWsn+jgYS2r5Zu00ts3UhTTKOSVpHYmVIc5L
0CQIazzj9xN+OtQSsY0UkL3TCzYXd5L5Cdsh/aoLfphTiiejJ9npj11qRtn5jZ/D0sPEuMSUOvj/
p8PXGczP2FrwTuh4DTsLqI7szJ2sHZ3s+QNP00I+MCJAnl+FCcskblzFos/izvbcW5Homz3j+FMJ
a0f6dSxfJHFxrA78i6zdCu4xbrLOMc4/HVPPBIEELgi9FYEaE1g8X5fbaTIFoPzF/qPC4LqtBboR
uC/+/c7buLK8awqUriOkk+w8zD7Jq5vS3m8aj3Ctz2Al2CpGaks3QN0rikn4mVavDI/DYUzpeerV
4RQB8Ljm8VYBLFOD1GDe/9dHkGs2XYwkJ9uqVsr8A3BQaIdpf+MMIDLtXrj6ZDABl3mHFCdHy7y4
UaG6Fe75CzKYi7Dza8HdutVo0VXT6xLF18ydpXX4B/oz6FKK98t24oj8mZsdkhjmzpIOrklIphQG
SDxXoSPgeTpr0p86BOmmvrmebp5rTLcPE/0wfUD6Wr/zDD+vsRHu/vL0RAd8gL7pTPAuOB4Bvc2x
C6D+wp2lqGt8BCQeNXb1G9rdrHptHHTHSB/1ALQ6baJISt+ccfFZLwZdjPgP/wYP523XzMCjyQYe
jSHHmpBD8IJ045mowjBCQ+wJQ2/S69M2C/Mnrix+d6yaU4kPSjpiapn8aLQwDv9abdqVHU0MZtaH
yRxkEzVd5Otaqm5M4310ooEKKTwE87rHtmIcPs2saq25MqsDPJSxqc95OOeeyoT35uU7DbBrZGcg
m4TrYnS75pxAHRbeiw6ae13YGwNsaIyf7MfGN2f2O5Hz8qd+OFsK1jQC/Uxx8fBI+oTf7KMyk8ic
UwPzIuxnp1+6VEVIXXIrUI1hk3aj9kHDjhBnK4g0J+efZDjMjYms+VuRxjkJ5nYk1tuTGTnH3s6/
gBGYyRQAL2DsbWxiQI7aJXuXkYb/h3g0SIBso8Knf1e9JDC2WZg2lXV6Q/7FjxE2dGpjabiX5v68
r9LgYErsyZYcG+UKf6uQzTAjwf2mNniSal3Y2w30jh/rdzdaymBx+gkBSUKBKLiVObmznxIhNInS
ZSotUa4UIUvAdqLMj76wA+tiEAfMDEzPEHcRpNA8iX3bIMVjyWIgtxRmnbGkoLAbo2GNbdThRbwX
X0yZlaGkibAlWJvRIRwCrsi0h1l2KVgJymjyqwDJq/DMGRMg+XfyrmRG4+OiLvhsOiwphikeYIW4
Tr04k1yebvEz6WqtvbEdqpct4ccAuFOGHutlkE0zJYvbEetko9AIHGDOw0anwgfu2Pcmghs9VV/S
UEzVaTlhLbGa34IOzmdEKOvpsIUnUITJTxdzsqJczudw88UXvOkl9B59jqJJNngnS7LJz1rHGrR4
XOxz2KElEoHxU0CQAJli8tBihB5zMfllfa7AwTbnvOsY/HlR3hPHfvo2H28iODngCYzP6MW175cR
uP/LgKybDTS16b11CMUnmHGffreHrHG2zxHRy2UwvPf7/RvVejrxAd17GPOMRu8wG7WUMCdpye6W
GIJ4rGZyV+TD8SIKjBsZCJZnHCrniSQt77Fb9L8bifuF8CNOahq6z57VJoR56av0pJNs/HYRyvwN
2Azmkczw8MSNcFPTev6p+aaSmhidPjZ7YIDwFm9b0taATG6QB0LLf7FgA+Im12Diz4t0/pttt9WL
KzA9TACL3cQxEgtwVGax9tZNY/TCd4h/oVejL6VjIzORcJJxF0B2JnI57CgOqAla3+5bXbHp5v3E
qIAIUe3lmFRYL2vQIijfONC+2cf+3WmdTGXjVdc/EBHN2xNUCR4WVDoP63qjZjTzpDXw1ib33AXo
jZ0iVky2N8/psHK/vWVeVbAisOzC7gYLL/DynCnUlTkjtCQeW0SYpz9hznra2WZnW/cck0vWCHGk
4BhI2dyySXqhYWbxbueclw209QouYX59Oil/3tpXTiSZYYBI28CgEXfycayDxqLeFTjE7nUajcR0
OCO9IX6oIL5QjVfsiXqqjm+Fn7yNnojTXGyN3wg+kjy7K2T9nuA24jtajWDaAP6TwdfEaYY1cT4j
gW3/7SuhXntDkw/yA/wYHATJx+dvVgjjBm3x1nQsvDyHV1cCqIiL0EWhSxB5+uBOxXiR0vuKTet0
E58jGQK4zSZ+PcL9W5fRTW5PqGdIamC6jdMT9FPbFVqHOTS+RvZxwros4vpQd04eGh82NHvGUcWt
g7H1CqMJ3m+G1LMPz0rHL02WCLr04B9jINwHj0udQB/OF75aF3qUSYIC5ZSel9eXbo8+Rc28vhXk
J92uPPXbizgDkujNcTI6RzhDbgVUau8Hvhuae3plI0sAUaXMRzcWPCx4tlpkLkbN5ePqIRPcNMLW
yZH9lxDXjdKHA2AWI0l3mQRb9kfNPwB2vYUE0NuT4VAfbqSHzqB55D2XivfE/Emi1hxDq4/uyev3
6l1JczB2J0fXQUrzxa8kbsdX7lBTSOgfEilaqXlr2oHW37gAKAhQhd38zRcmKUktTkhRss+j7AfL
Gl8kJCjPAN5FahlOBEo7EHhjMB9Es8PZ1wlk2y0n+4AoJY4/UrJIOwROzLSaRTFthWUr9PPsRKtx
+kdtzjJ0hLL5UgTmpnAv5m2EXUiliDvgatABhJrI5ka9Py8H3yj8j5fU9qcll+xF64hJV1kH2cHF
d9AOJTXKmfOXMCw8H64U0VwcKsXkLv1dO/gylFKEsfnnYz1X3r3FhkTmPgwocI8Dtmu85V/CJECU
jRu8e/R4iYuWpD4vfXorLqnuz30rIKcKn4A34UVrSwWayBjb5hqtJckGN4qlrKojoh8D3VGKy5bq
U+vmnp6ojRX8EpOTtw5hLQiTLDOTjX4Z2PpFJA0u6m5Mgg+k7Y2X81kG1mKfi195JZoSzQIl7BCV
k/BAO7CZGB6wLxah97sktU1+JVbZlCSZdOLYTWcUyRyAMwHIKMstgSFNAroV2sJwgacSTr4HzMrP
ycVQrQ69wtNJxQn2sG5aDG4+Ut/B91inRhhN8583YYlZBElCn4fwmtD9+rtnFAjoEVfxKKC64rci
uNIITHniWSeZTtERq9wcBLriMKpCooseMCRnlR8LDFBUemFE9M/ICvLxDN/AKJ7hBWemlMrXWvfI
HfLRkbDjoM7rbDTtGYlfP8e/7V+8oUI2CYohfLMeLoaTfbg5QtHCHeFSIvoXelePTTqT7wbCU56O
l84FektJrXOn98N8ZwfQUQZq2D7uYJ2SyG6ZgOYEQ4mrZ5WCveo5gU0yRoIdpqYTdqkH9ay8BwiI
AE2IqdxfkiS3vBAZYaR8QWUW0bXH6ZnmBjy5Qk0x3Q0Nfygb3N+v/XV0e6YkHyB19ngDbpWLk22s
Hqc/CpSrGy4jp9LLoscuTHRtC4JBs0yhDr2N0sicjwi7iCtCoHVooFNfqgmYlZoCuul6ob3tTx+S
sAS1E2q6D7FQi8+dYtPRfD2vAXk9qw1grsn2bPBHM0C852GZa/L1CX1zx3nB1OWqBZFEfFJkHdOY
qlTQM8+hWpjDdC1JDp4a+4n5xgKpOOC5ZprGG/xxG/1h7XKEkDkc7210HW7eCQ4fwcTIzELu6wjg
GzRC78Ol1vlWNp0s3icBZcsmF8q8++UzHslXGaMaP88xgfR0Jrdjhnf0Y/YUC0vYmScblKFkwsy7
k9lwvQxI5P9+Z9EF5B6ZixohMPNYr9o9XC+mgJ+OdzAs144NqWuJv6WvloFYbvxz6IxqHfCAZ/3s
Q1QKnjPsthedLLfjgAKBJSzi0iApZDIc0mfROuhkGamY4bk9UupOeMZviYHBVd43LP/XvCRu4fTV
n3VJoXOK+pZIlqjPi0hcIDrq9MHm6y0Jj+XBkXR6kPC0Ha6t4MSDTPOBVwAMkves3Omb17trbetm
OIDRqAvQzcs8JR9bIhoc9TRjIbbjlcQkFBAD4SaMfRFhEFS+e0jKCxhCnEMUv4Lhw5MlduBHTabD
qiNAMPq9ia7Bp6IS1JoqPDg0cXQxjWj0xvVrPdtbewc1VSZHaVDmTIxl/TuRBRxb+oA8GsvePyh6
p0SIlBpUJu8uVQFP2/cb1adGqhYQJbZbMq8un0CJEW0KeFwLNqOgv9yHlCmfd9ET703D/qWony8u
zPyOR3ZMTcDJgTpV2VGxnR4fepTJJOo5LU7Cth/Gqx42s4N6PQqbDJeGXQPv49A6yjHxwHiaU95K
S+FA/8T+hqCYw1IVSqFnfYhSiADogjOk+omhtwYq2T7cGGbt1ANm9nf1CxWNs6Qagkvt0cqS3CJU
ZthfCSXSGPjvWN2Yx+KaMnHmSZeZOAMHz8hccA7YdIKime4q81SfNlRjeEOSWxKwLo5kvUa4Tk5G
IjQ3g8Xj0Ar+OxuY5cHDYqbCSwKWnLYR+5bZBS5EfCzGKZHyijD4CPYgctswN8jDC5spE75knSO1
T6Rnim89Rj7Ul7fuVC3cO9PhpvcHkHRFOUmySKFjVqhAYSdiyU2VsUkHPcxbLA5zLWRm+Fo9JD6i
3l64bL1aHxb0FSnlKzd31DD+j/8kPoq+tmuAWpgBomeuXMI/vOXEo6UuxlA7ia0sWnJlOeuc8oYp
RAFtpHbbqKTV8cpDGAMziUSmPpUusC7qtLV8lD2ybOEMs6qD+0pgkECmevT47Ptq7xQt+57nOiYu
eKdWwOEVW00cepPo6OMw9mUy994BPdwEeIGt05MS5m+nCQ1wqecAeLJHsIE7FXqBELgjcnNRStrV
nrAqWxT6JMU8orvGu67oVICThIHKNF99cx2QOWVCJN/NFt862TGYPhJH7K7HchQ2WhyfW6vyAbrv
r2QDP0kw4DDwviKt1TADlDV/gPIM+XhOwYDKkEIaje62ms9oQlO/01GMew+8sSJumONj07AtGr2m
v2TibAgMeLSnHVhJcfYLyTAzdYjVwtlL/FdzcH6CmCkX+l4Y5Ciz1VoTFhE7M1Tc+xvFtoZt2PEs
4dCoJ63crEC5WSGjve9yDyD98v0OvEDdB7SzCqXoZwLlG47uDlS/HDx0ycObnvxo+I29f+xEnGqr
JjNj5ftNlxsumO4U1fxr634j2c/kNjtuqDFvUyAk2dEDBKwTvHPNpRxemP8UAZkKKIz3TyqeuybW
jf3ATLxsiYKy2z1BVt9LqCDrJUqokpC3688rtJpR6If5JFlC+X3SE65JCVkyY3KowifxgpENnV1B
WF1khlyCsc5i4XbSB23TqiRKG7cvYyX1q+d8fg6OzTISsvG4MxgcHv3c0cv3FTTDbD/TXIOTDGLU
vM3cqpfr3fdjYNo3GPCCqQVQXuMSB0wynPitU96kJLVs/8xfqnv9SCZtsvmCTOB6ykmcfqBWgYeg
D7nCtEn9F2IUVKEeIqw0iW5K3Eueu1EdZ67V41h37Nqh/IeT2zDeJk0Qb6HqnjJCDT/0AXYF/WdL
VzHpMUaexCL03fQn279utYoSpvOlVZAS5V2CZLojrLR3T0djAgiDdB+wBRgwuywrJICvjS2Ihq9F
yojWw5XXOynTCpyw4nseRrOp0d3DopOJqN+RRX96yP5jJiau4ax1GNHbyfSj3mjyJUfc/PAmviCV
E0kyUxyFn+p5KOQF6GdZUsfqfKQQyjo3Q76Vi0z9ZAL8qJ0L+0n7LKChkQ0gSACgVlBVYKW/5X4o
Lk927MC1YIgcJHglNJFgFDQlsFhSVcMg7YlhkbxU4o62NZc66qFgiJ+WjVmUkAmkGQSeSg/ZSM7J
O6uyA9wJ9klDQUsLYKWilmkwZkhEoFNdowriDZMJckG7oxLDs2huh7yqDrv8xZQqwUGgYxu66fpo
MylNrsSe1pa3o1PpeXMZuAt6ErgKYa/kvq5/mXQ9PQMY3UqNrnqVGEniw3jBX73Wn2ndzOb/3sKp
oyoFpY44BAnqq/8h2i4y76fruSR2G78C70BfZ9Ec9QnVWiVkrJh5ug4+4RfugfxxSd8eVV9EwFlP
2OPw6Eg0EnnXS9BbkOFCmArfx0/QE/L/hBb77x28C7kQ4m6ZM75aX9KjBD87HKPYxx15DucOR678
kuq4agRhpliE0LQBO2Mi9P+HwMYRd0FfYPSw6VUo+GpNP2kwTy6J3jWtqyzxHt2l/fOZXyQU6lRg
VWCD5uhLqiVy2rFS33XSE0wt4QIlW6PoGa66JfcJeKmzmSCNZgGThymMJMcoFsamwB5oGtp4cRVV
fiX80GEHOrwj7aQ0CK4wPfR2AW9ZqQ6H8yIh/LpiRRf1GnUOk9mOxlMgNGMrgpvmnoukAE4nOyAe
C7RRWhGsfmDL/5iwxuRhVCGO8oyIZY6fjDOE4iwd9tL275K9dZxNAajOkZhnyzjF0zRq/1efJDIU
GlHYL3E+7DcX8sQS00u4VmgHYmY19b5GI6/rIjQjG2bpBswjU7dhgX/xNZxd2wlNvM+oWYjme7O2
hvBt1t4mb3IXIdn7cMLImxC0kcUahg9NEviIPbxDoxJxF2HEM1st2y2ujGlXk7y6dkneLvXuCab+
I+pcm5NVmq//iahSUMG3Ap4P8RBi8oZKvLagqIioCJ/+/1v43PVU9s6VGIVhpqene3X36q0mR2af
Dg+KrwEEFefTu/lfLSAYmpwzTRlMOljDMgYUs0BW2F/aAfKUZPtJGCCUgMpEUgsMDWxLORnH/duC
fCd2cl784NQhQgqTK7BO7bdi3cCu8CozAdo/CkVdEQepAcEHqm4SeVJMco78lPtO6p73Mho9MS3o
DUrt5SLIeJdHpSHW1jb/KnimgkE8iXdhlRwy7VvCSJIvbdcHgaN6a7PtpQC08S/UjGgbv0NKDUod
J9Z3rX8RR2kg4LTJaYba+FIOnN4q3STRlJZReaZSYvCaKJOXZpAIIuoTuDmwGuVJaq10PuqpUz9q
1EXTkv0WbDraF00kXI7c291jl0x5Dp5ICXoKH/FRjlj9jpeIMQrST24kqqOOXejyAPCE3onpKEIl
nYLxhqOp5CfNnzEEpaOvOOwQpPQoytiFwYD0S7ainkerwEHz18J7x6qVTataMBXU3UcU8E9uk0ud
oXwlmbkFKQb5yWAWQ4WXlKNswzxDVwSwhhaIw21oEkLkNXCJK9+FUShdw5o1FnmNXih4TiVsIPxX
cWO5Qg8AnLxfLmj8Z/QsASPc5zQR0Zc5MgkeC+cN+/qJTttmrSG7vlomKU1E/4vehnJg0qcTbD8l
doiFROkI8iXo8OPdcH2kQCRXkmsF0GXnv3XwW0S1L5T3ol2j7HxZddrsAt6V7BIOjC2dWJYnkjSw
Hf26UxV+jEpilAqTUKRznh0G3bkidXp+fSXAWOSVA1jU7hyP6k3fEXP+RpxckTylDygTqtgeRgKU
nFETL047VuOZSZfJSXn7MkJVsP0MeCbe48ZP4xR5Z/SIdMTBu3rnERfYanJ3bN57JPRAXElpy4pU
3rYldhVWPcJTu3IIkrwAHRJvE1H3bC/qcCHHlFQFzlitKgT8KuaU1jDFieDd24fQ9ELdyl+E0jzh
XaqVCknibxRHQirYoYUnSEwOAQdh0R5PfUc9xmaqy8TQ+9AFwxltWX1Z80qIqJ2A6bU2hJWpoKhO
g4MB+wdg7gKkKHhTYWWS24Aeddgruqi99441Cm6QXpBmAFQg7VKYLWZHfTwJEZG9SyaJVJ2Uo84R
8aYovP9Ae0vzKGCrC76PdqN/JvgsFfkGZfRIRRufWkeopO3GkYR9pLoRLAx96J28rJ2oiRBGo62t
jytiiNs6LggFJRw2KphSpOW6aOMamVDYwG/EiitcQzUPkdqSJGlWFBH+la+kA+M1vE1MIEJtrzeU
KFG6kpIMTEBUR+Y50SzADmd5VVxL5+EKGncOECl0FgH6JB0wyvgWKY9mQefpO9Qm706hscbY2tmL
A+3guRjoQb1zOLN+uPCnzhUlIcnZbATaf4qtqCRH5bEiyQHrxPOhaI1QDd2cCFurhuWAGygXUQky
b9+OaA2ekvyzi6dwjnp16bv+euK73kdXQBzKF32X6CpHzy98SxwqYJFnXUundld0M+B24pdIKcuB
rgnnT6d7nYkDXZAq7FAb5NGo0FWZp9XoTzKnw10nsUaOY7h8j1OJtdqb2n/QehFs0wmuuJdiYXBU
8LscN5ks8GLBFaHQmjN4TU2Sa3VOC7JQpg1huxnejCA+bQM4Tn5TnPcbJ6bihHKlyJKLoFEnpv4O
p+rcU4RWulrRFQU8pRH4t07feYmpTDl/8kDvo+eGFCjKanXXzgC/DNpa0JdaxB1kLKnDTsJfoqFg
FFU/kDYLPCk1oQ0sx1+a8Lk4fSONrK1QHNLNTozqHW8GoeCjiAJGiAwOvV1bN60dZ6lpnOi6uqUD
JJ2TDSbln04r8H0lDSWjI0W30w48njXq/+BQsGqYO989+rTkTLf5Fiy8rnrhlKBdLPXHlMPXxTKi
acJFr4+DO11zORJkNvOqDiFB46J2EvsavdU5jHiVY0Iut6opz2QNKt9MoxSIrkPtf/+fvsJhXJfi
qNRZ+YkO2WmC53gyKqJSnGJjMVpcFumANr4TuFVdC3667tD24ocH3YbtyTBwXJAd2PDuJPV0PrNW
P2EVl8Tmb72JLXq51thYsDYPOGiwYuFb3nj/Tm7rtD0nrqAjoWmpr5NbykfVidCZXonZvNNTTz9U
y/IlrXtXoc1bxad7mcPSRfZaW5v1ZLdqQ4ez564WOLa4+GBelgt/9s3rUKn62nUGk87MzrzLdtaG
ew9SR/PvOWtNZa+9kVcV5ypGyL8KXSkc9qfy6hzf+kxI8dAH9SKUpbDQOxVXQSESrzNGra8CTpe6
zhFSJzxpUXXmhFpUsKVAippcSQR0ZLa2IhMSMyeuHFr9XUoCTwV2JGNQoAtWIjnL79ikWGhk2cip
IJUIIFiq+20RFkssM28iyjFlB2qjCjo61ppAiJQaIyQc6dIQAo0E8bzBojP/vkPECgFL+YhJ5rY+
++myObzBdyBFJePjXaFxX6OalMmO8pMnIJXRYLNph9y5s+6tDSof4Q5zIDF68AUv62Gq/6Sr0t8W
v8ePcHwCdjmvmv0ZrYOg/P45QJ5B0UjubvrZDH4veh28qMV06fySu7Rsn6/aq//+6xJAPw9oW2v7
6Q8ne7UI/+NQpedA7+g2VtHi0iK3+OJ2j4Pqm5r9KY0qwmXFtfgS6x+Mf52xDQ08LONzcY4bJxfV
0RgnAU1rduB7Jw8GOhf2RMIjoH+nfgi9gff0PLW1abiAiS3IZbY0WXB+aN9AJHGJpdBYps2x1WsJ
cnz49E0lH0NMRJnbhGLNCSBlKwKU47/n6Af0+hb2Zq1kCF3z8aPhzupY+hJ6Rcparf+iOcyDv4V/
nW6rfrjElZ5ToAoqRvPoRTTHkvXoJoJ+bfcm8TShvVTDf5RekNvr0817PGFj/qFzXoampVEBLAXw
NL94kfZDcs3yABr0JR2gZ4Wr0PbscR7A5d0YJEneA4zq0Bt9ZNBUdddadjGz4fMW6Al9//k84AO0
EPNbVyJkxNZoC0SmP7zdTeSPtLIdTN51spkz23YXDfevAUb7ZNqIulQj2MtLSDRJe4MJDYIzsUI0
JmsYjPs0AKYiuQ2//ehW9cpRsbEo4+9QqAhR64T29b4L3vN6eId18VdAuZ7+0UvggxBX79YhE4rB
RM/f5q57FyM55DIAFwVf6dWPfwCRUCuO/yDBYHibjc2hC+rTcfckoM/XcPj26TT2RQCoBwFWMZ6Q
0COubw929wKq4878Sk+vRvqV4d11PMj5L9TyFa4B6z2Ed81+9zucE3Wv3fvcPbnLzrxFZeYK4rRV
9JcgmYPWTNMJZwu9HnpMkt27W669YGGweLcN9/oRZm6oA2lq9KhZp7euT2Wnfx7SxIH2JC3qY24f
p48Za9h/0a7da6O5nwiz7OMfPuPbJoW4WW9x25h+t7e4b5reIpv3SziqySfwSEfGWrl9V6NRMQAv
pnERrC6kwF5p7PsYkGousm1UQYSkE9R4uMmemmmczX3+ZfXQ21CJWT2XWqmJeR7acW8bNI3+zGtu
8wAexRX9bH5+zkNUYb/qPVKXPu9fzmucuqtzq5e2ekeafSyPa7CduH9ch/92z9IrP7pu5MMtfv48
0GjF+oI83ztc3cXf0bssoh4trGbdq/+EH4gtsFAaDGRyPfCvF2kpi2Ro7+jysy6+wnyOWF29tie4
hnCO3Yd95ylYrI1d9k0PnL1B6WoLLIvCPi5wdCfP70n0WpgkiUD85N09KL+MxhRCc/HXG0N67Cwc
uF7JUT1P7l5QjvOyd4v82y7oNvrxLBBpPN3z3IL2NcHJBSTrTh34Xo/T6xbq+sb8CpHelzc8ujH6
Kpzcrd4kvwSQjIWuRysyz9hYsA52YceGcv/uXT1jOEHwHkPPmdNsoPkRAA6UHsRVNNi8rax1yZbx
IA5qLNFPP/b0+NwQWQkv3uROh3HzZLjmyRchr9yYcjxDqc0wpcmmz47Dwz7zAwdYAr7lGY0k/2Nf
rGnrrBKu4wvK++nBgAx8vmd61Lr7MVweB+cvJrHx8r1SGaPSgW0A9GR/mmb+o/A86SZaHHk4GNR5
0mVhYvXCn+M0sr10TqdlrCqhODK2hZ/IMyX1fi/i2uj37ZLI3hQeT7sxHDGhdgKU4JcgDiPPQN4r
AbAPdWFSTanwIAuFStBkzO7c579x7AE4zwlSDGDNVFRPdoUyjXVKmug70gOEU8ETuo0CpVILdyhX
SlNWGqveWrNSEuYSrlK3Ln/HZbt88PAF2QxX0ptUlgLw1Qsh/8AXg/eyXMG1t5WJ0iQ8JKxEHpGQ
7NtAVUTgiWfv4K0FHgqzPvrRFo0HDXaxVg1fSSpH04++xcKQjfzCs8fK0xAEr9IdY2DxPR6K8FHo
fZve8ic6AtQViE1SPkhDgQ6s7UKoA28/JocKqCjKwfElIVopHBHmqBL8aRZH5PU8In/kMMqmIm5K
PlTUp4wWiDAB098JP7fP1p/GrTwZUUYAm68FIdW4M0WL78yZOhSIWibkdyXdR1/kY1DurKhBow4h
4wHiM8nsxxkQA58MdqU9vi0H2Quyq1VaSoJH7+lSzL6iITMp9SowV/G+bOx4oZ+BIJRW8k26/QeZ
cZSiym3KqSttwLwo/0ZxUi2BgC77Q8ugWjBFVOR6E/SWf6LcNXkuqm21cEpUqPKOY4kB704dgV5R
CYt8C9E8gvptky8hZ0rWetOGy24D81MyF3aa0pvi8eFC7JPa2gWE3OJ1kX8swWtvlP8ggAykCu9d
cIHkJYQesyD7QYLZAsDQICW7ynCQFNGlYGV/KMFM6FyXbAHcdIIPnbnkW1fs4ixRiwdeJwDQGl0M
vBdsZpwbDu0dzX7I6KzJkeSLvy3I4ywn+qDJac3TCQkawttUvP2+pCxuDeWdJSv4QCiHQCXhH/Kh
hZuLgVhb+lYnGMh9V/KpXL+UfUjXW7+Y2fTBVQKlHGE5t7Iv89o544hwaJcsw7KmdPkqP0WSqOUk
DIrxKuNUSMH9n0kRJk1uHLmN0hK1S8+6vCF86QkVCEkjSEtoIHqXXn+XdtOq8P8hF1g4IuDVc+h5
hYDI03uXMCqBHU0HJMK8JBT/CIzViilDu8ZbWC/lBwkoySatVWsuTAeGMd1MkDTNrE+sP3NHLTEd
RoAbBTdo8ki3fxfgC6MQhKeZe+MPquh8v/ZGJMKfdw5N66dwA012TQRcM6QTs6YoUzq0AoLSld+o
taIt8oFUKiVdqvA/jTdlKu7hkRcCIsxDse53zbvUrHIloLf+yLBKRTAjxYzH3Ra5cV3gr6Fqrhs0
fMVCfuxx5DRoeI+xi1XqZVJUpvwFzb2wuv9FieFQQAAUsb3jwtOThIxmpeKq+EzYiTC9+Fvrqbpx
MWVprYS56ypvMhPhfZwItx68qAaf1yCVDKy7OWR04FwqVVrj0pTo+/8ge9UvSF6x38WD0lzXZw5X
s4nq64neESKJgXaRQj51wagybLQ9tajvtWikPmQwCiUqM9CBfYrqjrn4LikBR1mrylaOXUIuDw65
MtxUwRCBGQv9fbcGVpPgcPiGrsR1DikXpOcjsSq+cwO7A/LuBpmy7waK0/IzWj7jUDA9/ucV5eEJ
N9CHK0g44Ib0H7A4Ksx9X56GyuETmY/G0+TverdSbFQD3B0cOz1Vn76IXXOWKChhwCtGC4rRY6su
zYK1IdMgVCEXF5YA7AOVk2dQAoltS2FljeN9/hznpzlZgONs2q7HVfSdhapgRMXBHXlAgcB6XNXM
Cq+7+vzMq3rtMFKSo2rKOIiurj4iXpIKBg9yC9vjVv8519Moq9HkUNTAM7IpNUcwofFb9GEPog96
Wx3nrV2X5licY/byMKqZ5XkkLpxMxVuSTJOp8ak76DWh0LSr4+3iJ9NgVSakiZV3rupjJWkW/Q41
syJh0SlpD5xur8mTPrwLME59bNJga9Ta6e83WFoZ+m3/ftaCeqMISDziVrAoAn5TezS+0P8AOBw/
hNxIBRre+ZCPb3OkVO9o4Px7oLHrtCiHtMlo3FVtCxHT1IW6m8RHnYTvFfqfDLzX1ijd1z4nYq+F
EW1hvhBKLHNDHAQiDRU2USfGIsD3T3Oo4/xZ+A1sW1wjlsxww9yF07UBzn76NXs4PX2zO/Kt4rNp
LU/X+YVK5zZNSp80F0p7c1j3ls/TmNafdJlYZg+305ySxWp352S9ViOcM7zKV59j3k/pSfSvW/WU
Ayq2F7UEh+mFHFdNjabs6n+96MhWr4WEuhrf8Yx4k7l2Lr2IoEgOXqK6PB5/qOjLG74S6KXU+PuE
bqoiU0pmDjehw6gALpUsav8RNWFLSXC0oVTRp/2o7ZOwuRCjf5hXy/eai3JVpZD6ezolpjF6+mdq
05EB2UmSYQ34LUqNfk+iyFURRmsvktbuwNobJOrKPHshsjLddH1tyOev6ZnTjMLqOzRzbX7j1fr/
mG0LcS4uN7rkPchaOSBnteTXsH+Ti8veewW4g+x27Q0tsy72JqRQrxkFGwVIKaFBJuYNyw1mkJok
IqtzfMlXnjv9eFhxFTrk+HIWuKmwKRXMPX0swrLeDk33WyZkOrrTb8Xm1potMfvVe4IIz5kZ0oRo
Jmlkzt+lrGSHamAWDORs2ZGMyicW7v8fHC2eaAe6flaD9mdBR6BoMh478fTuaLPDbXHsuEu6oNjT
aP/s3+mLfh9EjSG9ZMX1zjEGo3pMveUuDUD1qtwn/Ly37GG5b1EG7batPRXOg/NtlxF2Kj6fNy8L
suu/Jo2hOmjOLa3zSOYC7bmd+vgI7eqjsL3i+dvBKUvmz8eANqw0dNnTFyOjN8L4J1icHHq+WbSE
3i5o8RxciI5my5By5l56oWxx2rA9jqGm5d7xla8CbZDsnVkANDntXhSusb6iapGCTTza/dxx2zu1
lY1JF5wBKsUYpySILo7dQWxNaSpc9gx6qPfu0aBtD0mvoYExDTKf6TdRMXCri8NsnKwg6dAaFf9M
h+vs6VXbvyMWy+/FGLeIn3s8VmL4kFMaC8rbIRFvzMLYbdnedmK65yxog8bSubn/4PgGQHsMOGEb
xWfUGDW35l1JbwYVO4afXwaH1YPWaKcGM3IhH8Pe0ZPL8MvLoEP5SjVfkk5XuAsCzFBY0kijIAg6
ntGVgi5yLXc2u9DzlOkysuXip0XDtz4tP+1wxqh4y9badszvNO/zZMe239wWeAL9WbO/7NjexZoy
5jwL7F16nZ8rt1MCMGDlcHReNllGK8JDOD+1/WAxizfneeG4XdqR5MNNWS3oIkhQPjuNT3T8E0IS
LtPKNQid9A067FIiwEKIBLv7mVVuf1l5mt+YbEeaVt0sNzq33JL29GE0Y6q5yLakGfSWD5qdbUzX
w9MaSWHutnfAN492AGVdUTz9t6H3muWCdxY+FittLE3bQ+jOpClVbgoAyV/O3mbLRNJjEozQ3N9Y
fKb2rmaIpw1rgvwxWruad5pt39pSBE+7gR1XYaX7LBU9d2/hwrDQvQOejlU63n0Cn5fBrNFqqQ3y
wdpEmD2vSbR6EYaiPyu6m8cwzaVzHL2iQeHTXsTaLs/zh1/1z9BSXkyvumHIItHh8xd668NKC2VN
y9tOU/9S00eLYAPNV0bAlFlAL3A6n4XaDtyhsWc6zqdxAdFOTKiHrdJ8DJ545a81d34eVvRiO226
N6yv8+/TgxdquSGfHf7xXtpr72bI/oO9/ULesUft42cnGZqOe6j8GQP9Y32T38XMqYYogpeHQUqM
B2lkfm9tWpSTwUGqaAyhMhYfRiVl7RxO0h88NPMRNNxoVfW1bdvconNfheaSqVv80DGanuYIg7fM
eh0aZKIOytPYgt3f7EUPdEPlHgH/aYf+dKvXOlx2yz59xRHSpl7h9OuBc3ToCpS792kaLRlw1T+Z
XnSds1xFZxLRIS6NWDjw2vQXRYHWsu2hOkP7WcAV8GA4rs8ubTCfgOv5sDoRZDmtqzuGEfJ4he10
0z5+sh6s6pNukCxSHjytoEiGpfbgOVx3H7CbI8+WFUDb0Hy51zOCs25ny5c1zYISZcdUPP7M++re
+u8ZLliM5NfeYaDTAvqGOos7O0cjYtYKRs6Dv15rbOYn3R6dAbq3u2sSJzJ8OKdfsfeAoX/a3IKl
M93IBG1XEV9TvJ+HcC1FeyNG2fhgI7eJy5DPXA3RfRnFeGOnWlg0sVb7mvYuMzOfDYUaRHgNstOb
WyNeWa+vsw3835xFdPy227vw+Xnq0g4MZ7/6qYpX/3L9joyvhjux00XxOvvH2/JwOA0tFgJfozj0
W2bZP95IMKNHY/z7xDmnozG9gVdH588IFzy0cyW02vhwqhkYBTWRuJmOy35iP1zgFAwRhpS2Z3i2
7MPGPAnnndvNQ906SEo1bN/B6AoCPpz/JzfDlQIdv+yP1EgfGapdJS6TGncHzvXf3do/0fINCmVY
wLz7HNuEFgqp67Y9Ktu5H2a7uPyqs7yjWcF59bj/PfKTiypHMO0WtbbIr0Hm8zyGCX/utPscMCQR
EW57QkG+tHCltxXNgo3D86NLY0j6L7+OEDpUczv6zRqzCuoUc2NC+N8sh69G6t0eIYWqZkqGQYkZ
SlLxNgsK5+E71Frd2ivLDAqz4WWt6xihvXKEoWMNeqBGt92Wja1jEQHOgia5Ixv0VrTSV565iMs5
Q2378YbmtcfNlYVGdOINQg7kzTvo7rjiQDhumltnyYPEG67En8x0kqyI2WyrFo0xOFrT4LixwJjR
UHSTBvW3OMZqi+Cj8GmNmQXh8oxGqEaXB3HpeMPZz95GA+hz0SoLkE5UPDKd/h43aFmgyk0WnDYc
OcwsF12/9GaaBvAiWuvIX3OuSqunaMAd0wBdftlEqwaZ5mr8UuT9xj757a7tyGstcYdzzlDH5djh
PYVn0CT7EVgk1tFH2ECLRyvOMB6Xp9s3sNtQ8JbLnPFqzG1tyKWWlxtdC6xt3HLNvW6dBs1tpla7
XDunqXMapIE6TzEMYxGtjpv2llGd877aJfOintxYMzPhMmL+8oCdzLs4LKMVT8x9Ym7WgDtnT5Fy
vEkDjcvYEQkzdg+fXlLcCHXId4bNvB43hxXnmyYQY4R6Avof8HDMZMz8RKvW3uRL348bDddZ0uYI
UyANeAvPYHvm/rBCMSPAWcDA2DrcmUvomVELSEwQf+TXebg8bWJjZj04KQg8KAuI8WUu63bUavHq
acPyMy7ad2y4CJg2RhxNoFcFU/ivtX/4mCpZwJUhS1gyXmfZ3DJgS0KkidH0MONYZ5qV83V+3HC5
48fTs3fdBYe7HiHe8BEOtw3mSqw7MytZ0F0wkGj1jP1adpigeNOp1yNc1suw4VTiANS0A5JIdvWE
xloTGrDozMH5BTZZX4U+CpHf0RuZ0nB591i/cMm9WKkDmyfeHDd5LYe+tohGgwiSkoKhw+Bo7MKV
9TStgrGxTg/e8R4883YzVPlRWS4SjWzHm0Ol3XLcdBf8xIuN5oDHg95Tgq9zR4/J8/E7ZiErywOc
vGbOQSCLQ+YIO4GxNYQlsbe14bkiQt/cnRRaj3X3X2OBbcvekfhs+MZCtbkG39iOxw1D499wWWrQ
9W5n/RgRK4VYcNNuOGZdGTs/vzcUI4pWF0SRSZGAcwmpiixATyFEfF53ZlBIWnn2mKRwyfKxj3gn
gsyntDN4vDxoynRC3syxPsPjvth8NKRjYn9Rpn8ccH8YR/Fh9bqPi8as3TK5+p9T0N0Q+65seTfv
r4xfvQP78b7SKuR/TcJzFYSBJJeRbmgu/zgIk4vPfxhM3V7ZmXSqkckRk1w/Ompurdi82SBFgDte
rWnsDDnIT9WceyYdbHVLpgY2mEXr5uQrpaiYoIslGeZFDIJb4+N0PXpVuujaQ8bw55Q/bK4/7P4c
i/sc5OY3bgAxa56HJ2SldKrxOLsuIikz6tx+9hIaWMC03h1gBcj66zhXQrtekv7XqYZ/YIh7fIQU
ih+sRTwFe4ji5obJ69yjuTQ7qH3DNPt1Qr/VmD1TSKMM6kkw/+QEWf9BF4D4xb9degPTb2PYGrCL
WHKujA30MD6qfuO0Zls06NW4+3tlGwbUMTe8gorcMpdp8XmlvrfwjreNhTL/ZTwZHF/234MSmUvR
pQsufnPzRXPsLq6f63S2B376Q7iNItZRwJnIOdHNcbCHBRsLNRkNOLh56ir22w7r8mFGs9xH1o7O
CEcMTRp2JieIcBvcOyFsxMmPBNllf8FEJhlRu8t/eWN2x5BoPA7uq4vRev1ndiZyS7pW7BYVqLlG
ZbNG35jpHOKsXMPcJObylfwsnlAenKsf1HjEvDvRzLmvLC7HZfBncM5aptxA64HJRQOm2jnFz5Nw
dLrrc5P2wIfVATP/xV2olUm/OVkMv30fY5WST9B8rfF5YzL2MaGtVqfXvI/viPIrXWBsHg8rJqjC
sDfGh8boFv/e8HowC5yR7QyqvkGyp172TQQdK6G0r27WGOGM2k6CJ8eUY9V0AT2On1dsU3rhsavS
dv/pYbm14xVa48S9cdkOzRnq6ZAMUccoGw59e5EbH+302zQwt4Y8lAzqFlup+Aw724hJwbMN59wM
5YU/zFGbAp13BzJ4DB+9ZtzHXOd0W7J9LuECy9pJ/0WMQPLL3W5MbtN5DJwXYezik9uyA9Prv6M1
fVBaAmHeFd+nWrAizeSnC0HFPjO+rvdtyUKjl64IIr0XS//++kJAzdO63GOIcjSwExE/CzAQcuTY
JZ2kQT0fxYhnHzScj2L1IrBnPOqbx/wlNDLCjmSYsR/Bm4mAQjZf+jdnhD7kdaaZh8D5RU0Zt+Ex
9i/pokl5Dw5S7F+hNtRpjfDhOmadHk7nAa+HvpWyvsZW7mv/0reSzUWEhexLGLzagjWw0J7eg8f+
bd88NkaLSqnO5FXNG50JBrqFy4l37JCTQxa57MG7R+1jHnArTHBkLmzMjLLvoHo6E+Kq1CiRbFN4
WJJNLtj6x+1RCKcuHAX+pfGRXj/AOY6vCScJ6qJJW03CPM6Imb/zEa7UlscNxg+khOeT+832iu3R
JgIQ9gAMUhBG7LmDMJQruTlka7E9ZTMXV9Iu8IwGdo9VQCgWOcC9MUZaF4APz/YqKT6ZBFxVAxlA
V9ErvlcYH2YyRus89uwyxoCVfO9+dlgjCjqjATYGMwtQ88cDlOn82V20knFyGjPphjPCxUKvcjKw
ZoWMzROpQ6c+RxcOPd5VFrDyQkYupMxgPWDxFT7CT2gc/c7uanTXnAdnNmwFnpYMb+ArlF9gRrb8
433MHuVyl2jAGc1/2WxBhTHcxsw/Epyfxog9NucVz4iEv0h/vtyW3GDByXaGdYF4cfKDvHBpjgUO
FgYKSgF8gTGLrGXgM+z0M0LqY2bybLzCmQBscE/YAc8eK/xo4XTuESwc6SsufexZ2cxqr6K8d3C8
PLD6595fH4lmAaLKzS/7djGxcz+mvUnpA6LgdyK8uAQCjGLtfpxo1owrIWh0l33sEfHI2pyrBfvo
aPYynNzGKGzKx2Mq0/Q/tgprg9XMzHi4j9raHogGL7LZa+OW7Y6HxOmIOcY+Z9XrkyR4aacMAe/i
cl2aSwwzJISZK6AUnHLGH2n+QUQZ+IiPnn3MgSNznC5Q7jwUE90A2jH8FzFkuBYo2rsMcFE5dcG1
+JnDIr3DRO1cJpyY1WuSYzk9e43KbVa4+j0UX8gjsYeQAeTwwdn1Wh8wKVl1VsdSa5gO72ABL91P
tFoFEnYoPs1r8Dxje7RXXer50Tr3fBiam2rLDmPS8NE589jLly797IeIGyuIAm00l5fYS247mV3Z
BiWgM4MJxkW/VfMkT+rTJ2Yl6XjvuGYM/Ury00jnKBz0OEvcrpTLXLp43yG6ignD+5dGTH4cxJ+T
HTOHawMA4ImyhkU0u4PkMIAnhbFZcLuPsSkQPFxcw5yChLELOEHSXwwfJpUXeOhDOkEw0QhJUN76
OsKKT4kT6qO4Ey+hVsIKQAna1n/2a/1iGOjUrWX0z0CH5DJnswKfv9Gd37AqwnGnO4/SyUNml+Gf
fzuhz/Yt99aOmcJ1PP9iZwIGF3tOLr1srNmumIbga7/MmLDiU+xb/JNAq4odzntsvk6bC57hGaDL
WFdbBTRjD7AF36Xg0Prlndbu/fYtfse2u25u37dZ85nCe8ihPPx65OgBk+jtHArFHi+lvbO2zS09
ADM3CUgq2ia/5+D829gTjt0h+We9mSnbaxQOvwd8HFB0RwbV75nJ1Lj9c6BHae5wgfniE1wjwBWs
B4Vm3+FKByjEYv/+K6/cUFD8puFnrm6bAhDpCyFqC7rU5astO48h7jg9sLutHc/MkzS3nEjXm/eC
E2Jf7A+/Bw6PmolC8wxmzYHGLdKAbB7yn6o5A+cN7R0zzcwGzhXLs7O0du1te3v8yIOLfOhqm8pI
rLYR0QlUxJKrkljFyujpdUH9sdhb2/ppwtnhF+81yMGS0Gi/V/Y6OHnCe5JfRhyU+zN7UbPBClTb
DhVrW2ZUGkcLrsnT9xZFg/jlEZ/RWh/qx2aoew69Wih4Vqay2KeB7lv7qhw3UDewMMy75rTaYuMC
LyIf6S87ku2SMCkMjlK42NOivbY80+kxAGDbAemCXEqMeC1l0duaWGuLnaHHrbbMtc0sIlmcS9yH
/5isXbnHLKc7JT8ix/qtFg/cEeYuaPJywXKckYkDT4OYaIWbWw2kua3D8bW807qZjya8TRPF5GAG
lHsE4qxPEWpmCto7Hc7MNn8u91yq4gIv7qLZLUEyUAKMup5d/RkBYVaRonrteGw9hsbC4Lhf7cRr
cBoyvyHhWIt7phaVamnPYIkEgoy5/Dko9pg5DC7HGHIZCIcxR0f6Hh52kP0iEkgaoaX7M2tcEdmE
Xo7FCGcZiWS/PBNb2GBdsdexhINXvTdIUEXV0LaxfrMFVo3tQKtrQiw1soaFpzvXonr+RUvoKRBJ
1g8jhLuBl7FcNj61vQMvQIRQGHpRk8Jn67fUyyKxeOnK7BjmhjmRjBGIWfNCwnh4q9ZJu55lYgPz
8y9/466SGFI3cJx4CdtJC8L5kwSmFHu9sztLDsAciNDtrtuL7pph4XExnmKPcAAnASXvS3YOt9Gc
1monAdTsMWDeIXe8noRaOAATaNu0DX86S2ZOg0IetMFYQ0krNGmI9Y2pYYBaeC4PlMsP2u68oblr
2kOJKGuKZG65w3srYulyhWoLLmDtuDbwZT3FGhFjYIs/9t0FcKQrxEqPTehtJTxD8qkHZ42sHQcC
CszaPVA3bDcKFbaMkGfTGNBV7ERETWLN6lDlie3JTOiCvI1FwA7iNTY8ioeNR8fbAvyC52IwwGTE
sNbaNogVFgPv5MoMLd8zOKa2vly1rbdHPZ/YrckvT/zen5cNHmOtZXU3tQc/Y/Qlw7BcOBz/5Ytq
C3t4iKHaULQgSyGBjq4fL/ytqvXvHofu4Rz27oSzLZxCOPxWBc047691M6bTKf5pRuDLoga2VXmP
++pq7uOj00NntLH5oDfgYL2PT86p71BA7oyMddluEIvg/MQHLcxNu/Mi3XJtVaCgij2weol3BK9O
GUocLhJSdF8twwVyjp2w10o/rljI7eM0iQgEZjvugXtKBPSOIYNNUGFMXPZX5JDHPYNPvJxPXPI2
rSiwg8znZwf/9vb6wgLEyX/QtYG8pubgjMHZmKUMuHIxPkG1Lq8JDseD2D973TnvsZ4A5cPyh/Ow
ScYZfUur+QPmcyx+wo3Z8n7dYIp10o/O89OGHkBeUi+GSxej6nbwMHjRC1hLUO53QU2AZGwQm/sq
tuLeqewzjleNJuPR3YYy0o8krn83QzYLmDglujbdmEGyw9kfO4X0UBkvgaD02NrjrbbSObuAGSw6
dZgP2XxRVp3OU1DRjBbzBgSH31fMErQlnhNaBUhHYTdOgvQ7oyN7OMtvfXQhjheXNU9hrwy/8LOc
fMVe6M4vr7UAc4xj/nrr/eHBcIsEa+jpfGoKHZcu9LhJ7d0RUEPIEiXUkXN0kXsM3cY1CCMehn0A
wtaV8XWDk+qyKGO3cweF4GIBxhvFuaTtrkH5cUxx2ogkMbUw97du994RGw73/Yk3m34cWdcov/ds
yiM7HVLPsV0DBoC3nuBN3jOPkUXJEHMrPuYKInDmG9VHJ1m3003jOAzzKdV0+Ga45QAL13B6b95d
J7u51uEz784TggfphYSih9turZyz6ij+TuGC3+0mrHb3AQvXpZG7PYyJqKX/stO66M5RU8Coj27v
XJI7UAFB5KvoUrkXpp/paiTr5BpAMHEbZTx3s5y/rE6PgwQL36xmDlQz7c4f0/4Als+Lnhn6VdQC
x3Cf5dxBJsvL5JH+s8PxBTTDRCwOyTg8jJARThmcpqsZNO2y5yRdN738Z6TltKKp1XWZ5VPLDntJ
Z1Kx8mVC9cVx2O18hrYLHJZViye6qxatNZyGpPJGPp4MFtIV6WZUpk0BS34AVrC8V/f3fr32zPP+
Vc6ftAyzf0m563QmDyJv+epCEO8+JZs5rWasMoY7Pjao+qFcRDk5+TaWfhPT7+7LXGcD+Ok1OLZW
abkA7D3RpOv8X0NNEVrP3mt3rkZV/BmX8zSaNZEtLPk0GT/jz/tt1Ej/lfn01vyPoR+iV++CAYYw
4p4ePrnUzIjE5UXmXp749oPztAlBS7flZmHk2nmz9yBD2gqj4dF44XwBVJDHkTPJV1Jiy3m7M0yr
YZn+u9DkFBm4OJ9lNTvCg3AzKvfQXXdyamWa35cuEAMWXH7ot9MrxTbw8ZNucMj/QoyEa2v3pKab
KUya17FTQmR+WTQi0rHZIWFzY5hkdFHWmRFGKYgIXBMo89MCAsQjflHHbbYpLW81NjFdt1t0fLeo
oqO5c2IQA7HO7suBNqvZgsHWjpxe2T55lXHuRdazF+OLMr/Tv+Por9iDaLyIdhSPXnozXaOD1j18
vWhD355wyuI4yhZ5JGMDwNnsoSRzXx/kCjeQEv5zF+X90D8EEenXJn034k7PJOu2Sfb35bt9a/cM
K+8dT//H0pltK6rtYPiJGINGQW5pbLDBZtneMJa6RFBRERB4+vOl9hmnTlXtVQqzycxM/iR/Krc0
U5etRAcAUxIJAPUr1zq1k9UatKQTzbGlaw5Gqv9piu1Gde0apfMmmytHcPWO6tiN6bbRd9yWEPyq
tHtgy65XKd6JXftt9xtolBnrY9QpLDdhzZ5iXYQFBYd3djGDUi5jgxnPjaf2XokXA5/jsnO7Ulu1
vCFYnFIlTgJ9Ydut23TJc73q/duDDKeva6Sz78vnVjQP3yZM0wPAyIuq6l4XhGhsUC9RWDCFf+74
tpeWQXP5wMNgIMLxY0CtXpaU3qMJdXtrGMT0ptUDlNDeZlLK/Z4SDSCrxye0AaknzZdpj4y+uD9S
z1L6aoDGtj6BdV33npuKopJkk7DONiIXc8fV7Ty1RQl960OX5Yu5edh+W9edqFxr+e7eMecfjrfy
/NGQxhKRb+/uh4PXZCR8lJmvFHINIXx3EpVomHjikLY6Hddv3DUFvetIJOSApIw2x9zIWYdOv0dZ
FVEmqLxXNuuMVis0wsdwVeuTm7ZAp39Y1eT3RbMb0ud8na3phmXScU2T3qH1oSLi7HcYIql9NmwT
XcpbsDjsmcbMFM2p7uSseEZIoVblFdYaTt6KwNGlSYeVx72rJIAN88KeciYpPfqAjt89m7yOL6Sl
5W97yjvLKv866C7bHLYn6Z9OA2qUDTO66gz++t1eCQN0yT9q54xThKM98T7GIaVoUP06nRe8eZ/g
3dnlnZPsXy/kQXoyMg93AhvpgSsZjZvbiM91rdqx25TrrjZhFWRz86GZzVT4IagYpxRSo0F540bZ
003QKlTjPfJj5+W2r+mz8W90uHv8PZF3K/ev9Oy8rrkSV/HDv+blkNkUaCgUWfVaoOq/yiTJznX4
NkkMSEZNE7KrFrCbp2bzu9LXPm9HSeCwi736sVeURbfucy/UPINNq4pBBL5tzxX4Qq9O2/u1S6dT
/H7luwfjujb4qlm2YOOoE+L/WL5viybj6CPDzbiBqsf+8zVHSgmnIwRfsddt5rDLoSMZx5ODtXpE
c7smOHLW1Q5pXr/fd8HjpikYV3esNfPMGpGbRO0P1Ya92meV6k/XywE9WC9qtJoYES4ehM5PTKKl
z2Hzjn2j2t6o7uzseu9+ym6zSgw3qjMSvKgk/NhOo1f8SZ2AHfSsWfod57FHPR+v0Op+6XaaqfoY
272pVY3NZpTSwCj2vxQiqumHOE4XIOvYtQNdxQSfKgmuDs3Dc3IBC7fW4Cgd3XKQT4+vfnqzTgPp
GIVUGRkXmpMgj8nhZQ4f2fzGj3qm96Yswt6W6SqNlwydG1Azlqr6o79pKGb9dijRrMP0uk6QM/1N
IPP+R9UhK1o/wiYNuvCi1L71XJicNT5OW8rrpExGVjJ5Nu5NH/bUQHlOqxeWVv4m2EouiDbRHynJ
fn2zmcaN6lXVWOlNX9VqZzLL9hGW76P1of07A0+rbWTFbs0U7SuEJ/d98jx9ntuc7WnmHz5vfn7H
sbmgVIs7R96sn27W3r4eTDmjUFAiHamijdJe+G1GMQNUb5fmfeQ/rG7lsc7qTNdHSQGt82Os5stW
x04tUHHD+LVNSnDs4ApnQi+8UdXzGFwVx9RHKm2KrUH5PZT3P007F53I6VGFXEWnZzOs3iNlbDzA
RFXner/27XpesTb5sriuLe3c46aJ7yjhqnSu1xTz7agoXkM5WF5tTQTqDXofVNVK76qosb/cNt2I
7zzhmdByP7doT13lhEwKJ2d+LEit/pnm/lqw6YVjGof3tR9f++806GSbuMXKmkbJ4q3squ+AV7Cm
JoijHW8Uqt6M66xSOn2FjtMU4pUamR0J1F2vDtkmumupFKmloFWlo0y08wN7NZLi017mIZg0Sohq
h0pLGA1rknYs5xr7Tz5z7Ru0lqV+F4kvXK6MLvfU23tTR3enhtMR+4S0VDKzcgeCD9TrY8ZZ01ZQ
8U8+L9ce2rR6jb0sc/lEcdJCfqhEoztl7K1TkTp36v7wnv6XjBrNuZESjtrAoSK5CAvzYq3UBe+o
4aLFyCKp/u4x92RLf1D6Tpc+K88w71/nA3vckWfT8aODgC+1/cMG5PRZPt7Snqv9K/YYP20BuFaY
FNXODYLiJEexDGGLyB1+wHvfEI9ZDlWqUoTCVdFSyauMqy/P57SI1LSOVzPyaKjmLq82P45NIeqc
sRGsfrKI3SA5colTSRtHskqVQURtUuzj4wNuVqmXsCf6rKLOGjqwN3R9ZAn4aG1P8eLjd5GfbEjB
JDkKOeHXSD3Uc1Ys+uscqButdlT4xX6Xsg7jRDYKSzVNSWiQpAmDaHI8THRKDeekdY2vizhM15AO
9GaUwX8x1ijXg/xUW7Fg1qQzbRbqUpvDTkpao6J69VwZQ+NJc4obCIMfXzqmx32SXJgFrzZ+pGiH
CCjVLtW+M+XoL9rwG2w+QXzUp6ntVJN4w0Y2y09ANRW1Iq9RZ8oqsDUsXUzpAkJBnSh+DPlkJKpf
gAdyxIDVls3E3cAk68q/lpbb8KvyOvAPPqcNi207r7pPGbF+3aJrzcyzrdDI/fTuqhY27AZJa2q6
4PZ1ODBgkHqSre/dY796e5rhoUz5MFcGBZ/fRSnjuG0w7oIUUCxzqAu1dPebu701XEonbU7VW1dm
Xe31pbk0qJml1BQMoCbvc6XNb9vbNt4yZySLS+xGKHORbBApNPECIUFAWEWkjbVTDw9LjhgzthIP
CZUvcKFDY7FDvhE+xsSE46cX/bJP3Z9mWezruTXRD+0ZkdQP8QXp4vvtubfm6bBImGsSvu+Wz8Km
XRfOQMRVUfvsLEf0BY916sZHOWO7cXZiXrwC5l/KPkWROpy//JTteEQu5F5rPXeprO3Rb3tU2oRL
xq+T/R1Ef+qh2htn46faq42njEmgSFNPPRg/MCpLcSvi366aJR1pzvaZUXFS6sIraPVOXcyxwt1b
Yh9lE4WqT8tp9x3OnOpQX24yQ2tyrYR2pzu/qc4NnVf2KTfVOFSz7rlD8V7XcBJu832e+to+/XJs
tT1MkV+MBoguiP5RO3R+bjXqgK9rhVXrehSiz0kJHDcYsNShSeUfrIXG6DGG5u+x7c6jZTs35jRu
XsIeNoEimd0VpkEpQIeCWJ82yy98au0uwoTzpYVEdyX8AeCKGO/1DiS93sEjNcUn4VZxctvBwuSf
okN31TkkVDr3pu0e07/eVScCxNFBXZgLdXYdARoP0cLRgT3AoINU44ZpRuOq70Ku4tKxVvUpWhuc
qWTbWzOAYkdeD2+3JthDD7LEelMW+Xkh423ywqLdPVGSWnjbmFOV2m9OovRQrk8N2G6+y3ZXjMOT
xrC+C/2Q7QT2OCDmCEKFT/L6+A1RAK8NhfwCxt6B8JRF07zvUdm96Cy6KyNE2z8u5d0jMEugZqEv
mkU9f+26MCV3BnV4s4Ac8Fj0abQmXrnQQuF4MFavExIebwyYtOVvKPbkoq24QF47e1jFZOR45oG/
mVIMn59YlmzXOXAKUQ68/ADNGR7Y02kW2upObepJPcSsSbuisnLBPYa+NVYI0EgqklPKHR6DBDON
CxUGBm66FY9VD7z5dYp+MxlCfkJmgaLqsNix3M9LsYdL5Z/KT2BfkSunqvsoVM6jWFn8S5fzxrZw
smp6BU6fcgizE+vAxvHvfLnYk+S9fmHaLdSFsANL91nSo5GgF2W8i3aFPsxO991/T0zkCbyIc1ec
sEllSs3C+Pk0LpJvjCDBMtd0r8Kj8nkBy/Ae0llnDiuqEEn0JHHHgbbx8KES00S8qdtvXyI6ed0X
2glm157bc3JB8yjj6O+7uG1F06PdvySkUDWGF46FU/KUl8fpxRbgDu/Vch3bEChFchPbic/vWAfU
ZnN3RwgM7R9vDioYjZedUNir+NiuIqMf/aETeQ5PQBNhexio2hVXxbKeI6qoNGYcH1FRMfiSaD42
Rh61U2c23FOLYs83Ok+/60FwsZSvHPMdugjGm8b2kmOy5apUlxgmnWVytIf1nDlz8O0fLllu4tsW
+g7RolwztodlWu9Rfdyc7Tybdn/GqE8sGjN3YxVbH/TIiVpH239RRIXTPT+2DRTtqC2UFPTm3Ltx
4dhnMozQL+ZMg68SKr8S7k/+1UKtbj/vgdLsbkc00vS9RV1foZXYCzuotbfOYIOfIy/5aKR4i6K7
QWphrERTpQ60BBjFPDqFKoDKZA9nfInxZ8+7HkXvULM22+6I7z2POMoGdAGkmOx5iDW/r+9rZZ8G
2aFHfVrj2b8xRY45ZYeUNTm5T3Uef7Y+pXRUE2FjrzMXw3RK8aFDFgJFeEHs/jbOCpTENy9wsRBL
9xZSq6h6d/pvPfa9nQk3LnQh7peajS5EV0IbQPY/NVEUW0EPi73vs5Dex89cfSiVhpXPeeE7ORVX
5MDAwmCQKE4E3/1Axk+cFHaHfDCT6qaahhC3fuwmXuTbnkp9/csnGazfjGYVhHjxiJqoZHD6eNSb
Vb7mTsjcn5n9tZBE3N2r03PUkc1M3iPSUN3CZTh+PrDnWPjh1U+gA5Hq2IrBoXPdAkaUFyvAJsJI
EbnPVdfNISu5rfLBl+oxSkTHKFC4UW4ejG+ufvzOsGX9xvduPATwwUcUvAbWUoxz/ulAtgrPu8C4
gsPoNDtgur7urSO/y52vu9pEuu3qFAfBSaNRItOASBQeZ32Yu5vuSIF+DmZd+YOUSypyyVV2W+mA
4wn/Dql5QeoMb17urG4OhtCkT9AkKH4MYlBshdF//RBvus6JJ81I1oKwYRxJFxjhuaYqB13cN92e
Z7kpA0CLfQPbgYqa4lrLV9x2yE3VtyB9NCkFPgpzGhyylEfSEOxQOA8KjNAZO8io+tkcQrignlQj
srX6ZDXB4Cxse4W3I8Xfp93TAKoQUneEXBw2Mg/Saq9PFsrX7VLY0Hpkzno9/pfyN7mQFXLcDjBd
D4mqwJKiu1X/M9xpKzmZcMawQi7pJy4pSC6ZszCtjMnu4T/wIr3GF7L3jpt6iv8C7Ep+s8lUc8jn
CUhr8Slfdqmv+ukhlFLit0m8FMwsWZLBTKYtxfTRCKjH+bgAQRQWTAmDQ3cqfY16A1l2aK8oxlYD
8LpAm8CmgAyjbraUqzEXIvkjaXFFbcpMyBNhvPOVS8zpgNFsEo+FAqFxyWVySOLgFHDkCGclywdr
IUzuFPCFOaJHx9awF1z38fAx62xqzwrHkBNN1eXtGEOf86+vDpUs71/ShDp0O8iJ3reTIqS3sisk
chXEkhC29on2DcjmHF+nCG7QDDmHlJgTJIOCOZopcO7kiEo0ICN8CrkV/AKUKJD+3pKfAPUNYBN0
FB0OrnwdfQkblrKHhQyRoI7FNaA4gp+co801TYuW3lAfG5OMjgEt7Jk2/8Pn8t5+z118h6hCD8+N
UaXzfFITtCTBUigsOJSFa25fgy/rm1IepGyFvcB0TfcgnYpqKmwXd5cwBwVUNYVTtzAbiK31Zb2F
pj5dPadgbE7Xi1c6tFbG8BEcX5xSisiOuHd0q6ThlWd5boJmUqB+LjzADJotwa40pLZlZPdjH+pA
aAQ2KKB+d9xgNrnlFFYvD+435x/7PHL7HqhzEy7EJLiupCg2p+L408fpgbXrieHIfvepLHYIasC8
QFTYMyFEICga9LxkcPUI8IxeHrgopBjSqkD1bTqz0q5rVlOc//6FUgjJJcvWzzAHqYutCNIEvNKW
hrKB1b+iW8bvWbMhCYYYZT55zx4z2PgnRJDo5ClU/nSDhybeOkkMblnEFGkks9vvdU52sRUSDCRT
RNrVwow5lYFcf+LfgtLsTUkhGiaoRUmf+5a/S+Sf+CNhy38N17ChhtFCDYgnLHp3r97B7xAdPhdz
2g3TCW787fJFCyEZIQ7iAoywxFKlg+0EC1xblfBMYvi1Sr8k1EXTt7I3S8WlHHB3a1iwAK1Al94V
YoTkHwyObSdG4wswM4im3VvfCPkMhrM0jUrlQ1exQWEzICjYmbbn+AIThygyfoZ5OIE+6z4hv55n
/+s9AAFITCangy00KTG4epabTQAYM3kWUGEZpCRxsi7CE2IP35xUnkA534SpMmWYwFdPbNeFRLBo
XoFJDdY6wUY1p5jnfFLmQYI60ZoRjxRUo4Q0F1LOQUZGogyI19hksoEEOalAsVivfIGOF98A61DG
xbRZnIA4QBngg1Kupf5ggWGcoeYh+MTG1Rfoa56ghWXQwH7PDGXQDAXgMsBW5Rk0LhS8CdI2louY
5/TfG5UhT9EXsJFOE1rjQAXcAOE7Nngeyff8Z8naQvuL3v8GytAIO9Ma13kaX3AX7hNGL/EJSFZf
CaM2pzLF64SRs2A6y8C7eRk0s/S6IImPxo48Bt40djaDcPTdMDew4G+ABSqvYTLAvqxIGF8EbOL9
mJ3STVPmVQa65UpPHyxgbHS8HGLcT+cF23XInwbt9vhxEyQXtlLmj6vSDDAW+W3KG4BoTNalZDOv
k9cJR9qiyzhDgkjkKx07GT+jETpsYSuWvYN5Bb7Sb/AG3uasgC/L0zC3m4GMSV7HHsgARURkZzFL
h/GF9h7Mjf0csjWsMR+UXcSQ5kMfvsngcDAWPGQhUiGjpZ0sXsQUNwTJo1JF5IgPYV7nCQS4QA9y
PDrTEhAMeyEUrpjOjH2jzJkNRO6iv2bAvoKb8d/NAKDKHrJ+nel/26dIh5oRqyAwGbvMuNmqOPIt
3q2NQCKATJCtb2AJba5EDuQf0MsTYtl4tS5xGoPtkMdxwtldPKcyYE2ghN7pvIZDwiNlPpjy+MwG
/IBL3v9yaVp4EAeRFeHSlkX4byE+AbMefwKBdhCz5xCWN74/fkBv+RzLGLmHRObEq0a2Ip8DPRDG
apFPLUQapqzXP1mFT6ZxebHwXQOeM13QEzRK3edt4/+2rDO917N/pwd3E0GO/kBvnnzh3yzAYUBJ
5JMvAlGcQ1kYWWgW8t/uJRf5LC8SuW/PQrqLgNnDTXv+BLhS4CfqQU65sG5fJwyGH/J11WPQRJuI
X/3JLkR/SMIYZFOjw6aMl4OhePS5mdBV6t+/lVykU5s6R0T0OcQLKkW6yyD6u3N3Qh8E1AKCA5Hl
+Ans8rRxsXHQ1Fl8KeUQU+loMwbeDB+ZwhBxn2S49jD6lVfyaMBusu8H5tMv8TgebBjfQwz/Xife
B7XR0Jrw5CFrKT/nw2zOFRxlxlaBtAgqQvs9a2JPcrwQZsFHSEMdgLXwmj9Zqo7KNr7H5CMejRGf
UibAmCxqLZOIPsCvLkgo2/7vVLI0Z0R93J4blUdo0hdqDN0f43uOtfM19V6YBUjjvfB6LBCmKi3h
ME0YzfleD/DQcMtsZdDLXQAj+QW0vu/+0Popq3wqhjpL2ibQsvjH2qdrZdIs8RJ76540jFCPhBHL
x7T4U/bl9vqn7e0fc6bPRCjYx5V6wB0PQa2MeTvvLEWjHI1Vb6rTFoiWOmNtXo7/LTnUOD2wS/h5
Bv9ai8eb50XIelSuSBK6HnQbumEQJksxCuPl/SeekTBjLkqo2QqPlBSSqLqxr8L/uSGICW36jh9K
K+neNCeDTjx/cJ0de0C0AsFFZ4hX/vY6h9cJqeAa+TQjNs0E2cSy2lirgoy0ZGOFXEQKOSe3mGEL
UZG1khTJ1eNyo+ACwKhLhkignaxVDlEnwc0ZiC5nHf5EoM9f1GP8S2fGUefQ/dFCvsEvsh0uwEQA
HbYouvpUxT7xIP7l7TcA7KXLX7mLUO0Sh+wCDiJ6/OLkFyeWll/PC2Dw6XaVoFwbjhMSV3ZoQBhj
UYX5KT8BE9Cpd1GfyNsDNSUE0AGYBORAUvWDqFgCNk8JJRDUfe0YDVqOCE5+gs9CP5QmdUWCfqDu
eEW8IWYFxoFmye6C61cwqckCcPpZTL7agIdh+JFn8g9Srm99gU5Is5bLBQOAMiEe8a2BudXDixxl
51/nlWwHWHRJLiwZwSgV9Clad1c87+2Dj79O2TcAvdIXdI7j4j6A14LLXuWdOlj1QSclHPwbuEkw
tzrk5dxR3FQAEkI0+7x7XbBT0BVuKGKSK/pNF7T+sCaCtEa/EU7VLvrjiVoogFkO0qKC3LVnw3De
uM20rNjJypPWveFPc/1dZKd/WKE2as/RL5oCXtdfRClax5vkoqJRQKQNehCAt2/RIcxwF2/r8Lvo
2W6CL07ApRGMC4UDCAToVUogxeRoKw5BFLOS0MnzMSaywbweKbFsiZOAaaOdjTPPBdLoMXuLDPsR
qJFduQ+Yw/CEriG/s+jRHwGZIoGZjYUSMJad0psR/8K+Mo03SRUwGnxFGHgeipb/ZCWjPwK1YE2b
zjQ5ojJu22LfrmTKQCpgdI2DdLEmfJN9YI1BjTpLfVnv27k9NFYdWilPSFLbIF+QZSsSoEHnFJmg
3cyB+WAARWvpjCdzBwAyBMcCIUdaGBjDuF1YIf4UrrQK3PNBl/OPgxpDkfA7iP4nEKoPhhVv0V/1
XgCqM3ox3r5OPKZ36BD3xOXaATrFgppXe36zhxxlpJQLgvcmwJHdn+RoqX32k8gB0C4KivVAv9kY
Z9VOITSMUU2/HTynlcGqNAtg6SE6u83cm4D9mBbEpASmIwZEbpTksPFnW/rQNu7pWGj77HJ8Ac87
NAtCarXm8XUiCojQL9bYpA6vuOM/6hIF/IJ3+l9MhAAg4iCXHWNtPMIwSuJ/TQ8R4OksPqEX4oes
HbEwTiWxDNvwit6faLSPw/1AAAIhQoABGL+2x43F/QBwRzQFgXk2HkELPmMnBBdMgPQxp6ZH5HiX
UMpFzQzuqe0S3dFWHH5miVJEIWGAPy9sLbPEKuJiY3KsJZPHaiL4w0mVe5AgJgwDqFHYtSRIkfcf
j1ENYdgd3leCsn3egPDyWGYAlhvdfU6B8uGoYhxZkqWBWhFDDEuBClS2/uUA/DF34O/OAzacFTFl
doY7n70rG7Ep+Azv4iA0pvck14CflAumwEKhdbjwkBUW+kCcWUw0yMsJBFLCxVJur/aSgauNHDUT
zO3txd0xi4zx3tZ9YnMkCEQ2tXL7rzrAwJSDxOnLXJT87QnxjgfmaZxZPK4aJs++MTsmxaCq/fvq
4lCxeJDrhWw/9wynh7hMDhUu28KlDEGnOuCRYnioHk8FMSYGx+zxqYgZoxBZtH8xTtDPfxpORdUa
fq8ToErYdJ2wJbr7LgYpKvp1QojQJmJDEUxQBD9HiTEe7M1iT4xxx/rxQ1aaqCv2wotkRoTLFtXE
NvF3tKL85HTfiScAFj7XAWjbMKWSqByqS/qYAIHbxA9IL0wuTJfzba75jUcQcACERlbFk1snF/sH
04s9RV44WCwyv3PyPtghXMssKFEHlNc3C8DOOQY1QSMAOwKVb5KsRLvJDYNPW7gsBtcFv3AYrhOm
xAeZJ0vG3Hg7C8qA07e0T0WnsB/ILKNLkEeNdDYf+ZUwSyPLzaJwEOq3x0fuHrLDxrGP/zdsc5FE
6zHh6PLZ5CmHhuAw+4X9zY5wbNA0aNemGYG1s1wIMy//sjlvD12F58EA358575cz08wZYHbryy1K
yAAY8u5yWXAN8xeEh63n5mZ0rBO/s5ksPEecheRYIxLFXrQhalvtc1+IVfmS/2SSMiuf40Asg8Vn
Xs2C3qeMk8VlFhxL9M4DeufPv7Aom05UhACLAtuJgzGNdtHRWiIlmmD4ddYnbPna3WAjU2Ffk9ck
vc+UfeQazF1ODs9EzfBz0UYl5ueVDobMFCFHaXYTT/afPQGiziRkgVwxNKbPvvMtEmMIuCIs4r5h
GtHRK9nySVaV8TAKFADThz75zFqgXcrHmfQHbvOuOUItsOI8HXHguYTMGMrVnvJ9LdQQVXMGWDBB
+h/wwmYiCSpdnA6yFGR0QIZdSRiXhXtc+xwBYhu8UaI5hF7RlnXmEsUgUEsUJPc5vdEB3UTNj4Hs
rVqEufE0yNmOKFR18ZYITnJkSfkS8sPb+CVHYf86yf/bM+LCEpPvfk/9thzyPl6BWmNX3uB2WD+w
KVsONxJrzYFkfMRQoLHmQa2B7cxfH70+8RIseUIbDXDnx41Y2xEB1XU6KGibYdBAAxC1f4eqJPnV
MARJXVhIIQn1JRfUEPdvDPKcXBDL6K975o7E4yKwjXATfXs56hKHE/MIu2iNDzZ4EaRdPiERvf4l
rffcJsdmwUM6i+RCNeLWGnUJnQvpvADKb5DY1IWUGX3uQABDO0pYZefpCLQt+8lGUF84xbogKHHz
SBEBIck9br15M8RXD0BrL/Rip6KOKMJX+pXQn1HzpAFMRnF/+NjYVFlAq8AZJ/9PNnTAoeLU08rm
hNxlJEFPMGyxi9EGzDAnLiFxUc4R85ATX8gRZnW5j/h35JCLoiC5V85ifIm3qFVOAJ/H3hEsokbd
TtlCgT/IqOBg830OFa/gtIuiu4oK4Cbh0XJweAdW72OEshY745860rOAU8fp5cJs5/FR8lYsUSfo
gA+XsfHPHoTjhgA8YJAqn2saD03DFY4c1KWwtN7VsaJ8nMgYQBeu6JQcy8lF3rERmAXaBtnm4HLR
cbNUiqgGTjeJeEyHWF8XrCenwA5rKUZOZKsRUMzeM4Pj7sTuJrdA4oQO4TCSAXAH/xM/jodEjkml
povAmVESIyRvh8geb2SoWET7Gpo3ipNwGlbtngCfjrNlyriyk2ud0arSoZW0w625ZF218/M9sKFH
oSSHjEYKwcZXMG8DCgufg9Us9YP9I1P4F3zEOOocJAWENofc5CUR0g6erdtNJEar7alAiGCVFY8c
LfFoYaXAFjrE1V8vCZ+Fg/Oc6LAKOZ9iFlc4ezTf0sDfbx71MVkd5HVgw8Sv+ZU1abHeMTMntQV7
3IheeGbh0ChRpsMd/6TIgjTPoQHluubqNB0kXYSmhwd+kP9F9ODrOWkzgFV5DrOhq5/U3XNiTzV3
rU1vnuoIMyGtzR3aMwPoPMdYH31ueJ+GjWOyluF8LYhSCiO6HbZ93S28ONTHtJEfqp50viSiV0DW
3Bw7mnvzXsFnUj6dSZeoMtSHeHYT85iEr8E7vI6tQN8ZgwjHanL/1YLyFK1at5hlMyPQZt0ZXtno
M8pdyn26busDm4Q16dTAwtVSJTd884CGbadM1RUMpZceXqXp1BcV3JD4OyFoV0m9p0YukGPO7kF1
4NIbVsThPjNCUsGdiCLtB7180k7qiR02MImrHqHpPj20aT5yXViegXZQ6JT2Wkubhu7O5Ge6Z7j6
mGQRXNMLGGjXa5jvlsg0oXttxf53FmbkNoRKzK0RpPfgOisnSmD/fUz/FmKADtLlpPV7pHgR3nUI
NOEHm4u6T+AA/pNRyqto2+UW/d4yCe/cktt41ZOud75w9mKBHIWslsUbK3u+S/CGGOrbh5yAeAi1
x0SJwwKmF2zh3yao9/c/HhLNih3IHO3z0qXuKPPvllaTc2qmbG3cnasLGGOo9s68ZtYJNirBWO7y
BRXK7ajHSV29f/P5e1od48E9LGdEM2n+91NwoSzpGrSgENBP4WOFF5TWOX5vRG6wi03plX/PdRYa
wxj6PBJRgVGYpHf1I+c+U53eskveTd4nrjOkQoLQ3LVPA12CcztsWmKMSUBXJ086CCYzarMCSiso
dCP8AUAPj05xItbRQOMTpIWrY4qHFKzyIypZgT2I/AFKdzyQIGtTTHs0dd1qPf9G7v82L720A+k8
uT7EjvsFGXEc/FHOmnKekiO8VD9F5HQJyW5MOjO+Qx0k4Qs5m1u40IqttR1VuXTBxCNdEJRhA4Zp
S8CpPOR4q5jPk2b2kdBll5weL9sTbTKF7PqAF2tRyfmd5ludfgZre9mZP9j2v+7stlBNV22ddK+c
7Ktv66ircfYgsGhcJUlM7s96zo1LtczDF2shsITBMB7nqyZxiTZnNA9w1D9S0umJ/F3e6O+QLKt+
pUu1f6ugJogTb6j1okCHuImwIGiDGOJNyvpzMrQ2WkO+DU6mgO6EdzqdfpusFfLsUc0kvrcht9y3
06ekow3rnd0gODn40Q26WhLLC6KVdoiByMWHX4O9Tn17ExEhtjQq/QZkf2cE40niN72IWwjaHQ2+
yQ/+aAHVoRiA+F56b9srMR8hlL2Q9m5Z4T1bkw1r1fOMHO7Fm7IALbDISIUCj4q2u9sjxwLilLhY
dt9eI6Yx0ZwBrwdQofjqV5JpFvnOSCbkiQ2KYvCGtmP1bkefI2VwcldfyHTpHMzuWF9wYWJK9T4T
XGtxhuuQDHZAiU86jGEIiTAgFiaGPkP4ZwcyHah5TiwM1Qa0tMCV2GCsA5NhfjIeseYon677t06f
EEJRjXFIWtAuLOC7X8c+08fEE5CzcpUxTioZ8hRvO+/IT6nlVwcRbi9AnwmROK5X97kgUV2vsuEL
bZMvn/YcQ9P+aY353RziaQJlsZY4w7iHeTIgeY/0CRapWN/seUxbL9W/Pvse4AneV5LNKrTcnkfw
BYjM7z4mZ2/KKnzSxWfM1XdOngFID1faDWZMQpS0rbXAnpI+xIpEpzGl+TdSjl9rUOF/d19zmxbY
5tPIfyH06ahLhofiEWsmpo+ComPml8YW0pmU3oWTatc7YMW8L+YBM4AQG8lX+vAF6380Vm+7Vzyk
N4w6S//SqTbP+3b4+YVYbof99Am6P7zTx2aBIl+i0vcJGVuETF8TbZVh6EmzAmF9h63q9zazTkIO
X2EjwSpHrYD3GCbEh5kumXlf9edGrQwFz9z4A2RBTQOMeuoybHOUuThY5N4n6TBTBtg/H/KWEvpg
iINBwLwCTSOdnZAVyWUfgdBk66M+bgcGSjOMxlQHVJhAtGk+NQEMbsP3n+HBIGK6FJ96BHdbl7jH
UAjXiM1DD/rW99R/UkRGaORCzQaZ7pybL11UDuCUJsUNeT3LYC4fsWkAyf4jX3ZL6TXUkTW2zlI4
cf3Jd1YekL2E/SflDCSEbvE1sPBTcmq+g96SDCeyrewz+4ip/SDxMRsplp9Cu4pLRPcHasxIXOKx
5Ev93FZsMU4dOUhooM8SaoWQ3Sc0kWG7ONhY0V/yy9LoktKEwfibEX4g7+AhDeix0og778nHHOBt
kqUDeQC5PLJTkft1eIfzR/q7z+Vw3rB7hIMe44TsBFLYHYObUnoIKB69vOhD/SEoit/82OY71rgu
6MBEmdhjSK+JFRgZIIR9ZjBgovRRRaBx71BMrZPAFgvLXQCLFrW7IdEDUrYGQoI3eVFpHJJhCegF
4pUP0vVjSzSv5x7zrTY23dcIGB1gOLRORkXtm6+/XYp6cTZmWlhBY5iP2i3Z14KyA7FxNWY/tAxS
yPoim6GZZj8POkZ9/QpmbayaRNREc8nnj4UBCasygvMAp+W3FzyDVnQwQyZVO8QXmwvli/uY2eSo
cQO4dsg517kBgOCl6olqDPD2up/bAYed20JPgyc6GfAOE5YP8qYEaGilU3Jwu2SPUP1O8GHzaliL
R40FQM4T7bHERepq7mfxhTGgIv+DPsodckLtkNjrHwJbrSCeAyWnFOaAjiRgjheAn5O+d5jgr1Ov
soe4OdoZOxgNAzDH2pMnLPnkpGvj6oKo44Hc5lS3pNUChLsAhxx/Hmc8iucwOT63r6mkrrX+b0xm
kDbiKifH6u6WWFub+4jTSwoYbb+HSviklw5JLx9yE/AFR9aZnnJYzb3lhwAUyXrec5yu8Vu787dP
fuOg9uhH4Br0XinJkCGxZf3d0vcqwM0ZZlPvuoDp3ft9kFwittLNew8bWvrS6cYjyPU5konKDYnb
htfYbO05DZ2USceiN5F/Xz/JM1t+AnOh9L/HT5jcXM5dOqn2hBYA07gJ9Jk9tzhvxzuPp2fyAlrd
X1qMjD8T7AoGBCCPS0Yv+u+RJbuvaek10XtOnNKRpHO8RV5zLNJx770C46hPKBxMRzyefy3Y7D4s
t9LlQeJNOGYauYk4n9wsoA94AeVFIxYCwyMsBRzdIe4o5NCDDSkfeML6poJSkeIe2vvQQe7mH99O
QyINlt8ID4Z+UQqHgzwpbnXS42h2DCFJd/hY/5BpTpofoqAv6LjmZeOC1p0tnEedA0wss4KvA565
2Tpyxx+/xty77aTDy3v7jYBmMFzJYmnP2ah6Dx4DSCTJKtzRhsN/rnN6dNq7+gg72MJ2zGpI26vH
EP7F4TsC4+ktOFsPp5O57fg1wm/E4oMNOSCbxntgK9Ni5eeLdU7ayqfjdGFJc9IT5F+E7v5H0n0t
J7I0WwB+IiLw5hYPjbeSbgghgxPe8/T7q9kR58w/WyMB6q6uyly5DCWbczLiFr2JEnywabe+LJde
fqopQIH8ePLVKV3ZLMSi68WIwue2uTRtMruvdA1PtrSeYdEl7QlOksBj4/ommydcq1DMMptC8Kbl
CPvGrV7AgROtKSBDMYLJZphSpV3ON2FRFayVkrDqiuy/a+VY0bDhGy0qirVi2MoP5cD/uv2DGRgK
5lR8acAFstWDTLekXXxdiulHKTF6bTHn/FCJ3Ke0q2L0FUVRYkAy7ZNa9kQM+QPxkrw1MtGtRZe/
gFaNrh3W8WXRlK1T695e9D0klVz0N7zNnwSiASlBf2ofiJ8wpdgEvEP0Kys8wkVlrjzmYfzAMXxJ
Ll0IKtTJYKGeZS7SnI4PotQLbws4pRdc2slLG/Hst7z7eB5nWiwI0+NUPf+ZmBeq9Cgdg8HOfXBu
3yfPNl+7xmOqon7pCZ4O+HPt3g4cMptILY9zepLUDfUo/+reagK8eIVnqkhYcCY4OWlrXMXl2rnD
hSoyc/U0LXRSnUN9+/YXPUq7CUlXPyRXvJqJUqZP513caEBWx+Jm/KormDP1hxiDWzn/uQaGIh01
+FrUKKbPLF0Zra+K1/s4t4JeHHo8sTYcKHN1UlFEmOezyE+URlzvyMp10Z69HK3RbknAbSKrwIjl
aipUG7PpxyxbThQQm0wl/F8AzcNeWSLZPl1L/MDU6rwDNDfBMeLApjH0+3BT3lCNWZQazy7FpdGU
P60M8AeYHnT4s19VVQO57zBGPryl3plideKdfH/RWVOIEwfFvpKT+LHEfliTwR9stiyd0qX0D92c
ZuyhJiwekqY4OqrggGof1jRM4H+ZnelxGA7z3nV1KUxfRf3LJs1FoLh7MUSJ8jQFT4Ky0uNSfIZM
SuLDv8apfKnak0w/iIzvqGKKiUrIkQ+Ligdxne/YjKqyvOmE5/U7xksG8YyEclGeddY1yA+iVvdf
NpGIv6wVdUTHWzQT9Thy6J84NShiTPTd4mNbE8lRvldkyx8gpXa/4quRavkorIP/3SJOEEyh/wUZ
aEkofzcu0bbG2XfFyby/4ZJHRn9pItbdLCd17FClYI7u4IXjFUjlYq0NAzvbkyEAy8xN1fdi53vH
M2sPxwXlmAGcMMmtWVjJ8QydvP9DieFMpgzwWo2Mt7/uIkPc4ZXgaUYiGCYTOoqFOoX7+KWmHQOC
5QxYw3a+49JQzGqhY6NYAEnXkhuh0WNlX2JnVla6of8qP3lI3Tnvv+/jpdu5nP3N/p4H+1qhU4iC
eytPmLdNlHOn3PAe5lZ0Gifrt9rqbRZde4m2mjUeqdgQYZoBtwRwrnuxt2Pz5Hzz0VizFf+Gx0Ge
n8wZbAvjV5gv5tpUI6S8JLFbdH9/4CN/b34O9GhsdD5wbsxZM4rNYnxy/VgOL7Q+sPt+BnExfBFF
zv1XqPAJFIuHm+cRelE1/5X1niS44c9sGOfBDnPZuvJj9eTjWCGS1VKZ9rjKBoPw9yvYLaB/QvRc
7K8UjJsZE8b1P/bfrao7QhZ+hvoYTs9Ot7PrPSvWOlk3ykZANbVX//BT6kFA4mIahj+9/eT+eey/
5ulx5i3coassjJK5wI7khi3vqap2Em9oELN9tdHczN29ZcIIKN8p5Gpx4bwBlnViKdF0qGBdHAj0
DrVTaGO150whVVaQXOaKxpeFno5Od+1V4f3oeMvsfM1481m/xs3zx+cdC39uObVtuormYANJvsIW
oYLTENK7btfN5LEKzoRHQ2SBmgZK5vCQ3gvyjrXybX7Nm8Rcgg1LRXynnLyFXt/OUiy01mPQkpqh
0DjVrLDOQVsXvzXjdfgYrkyQZgSmUW4on9Mpj9I7xKTXFcYa8Sjxf6iKHLvj9BrxPSnacUvJqSYZ
wK5TJHYI6cNrYSuLarYDxdy1hfwNiTYEi+40jU88Z4u76ohxFmJU1+7RoZaj3roeKu4MLrSCBY+7
E0ApOq0q6oljb9vcVZdvOQfjCasMBa6PeII5/hBvXKir8YNsQk4TwhrVRTht8Veh/Bebmt1ltGnP
esciW+DKwQETDsNEPVHftle1VCem0tnW75i5uch5XZMS7IfUJDjly2/uKp3rJwircnAsGZqXTrjr
+5L0vaKAlZDnuBFf9kAlPpduYvhm9dh40xLoJM1t9GAZbabnOH9M8ZQF3X/8NTw1xQ+7zvuieYvO
Jd0rMFbiIuYYoTAZwYHw8451b2Qm/w+IWprhJZ9LmOkYpRjbLkv1JyRt613K+Q9cUR9kVqPVHOTe
sDawlo9O3FDELKvYCr/hipp9Dh4tGbgjnqUNXm1FuWvoUAWpqNvmS42D1ajQOJWzvCVHD3ypoBvI
Id2/itnJfbDv5ycbCgMa4uqB8vY7/bky8lYutQ7fZ1OOn43tLFvcfR9Gf73nBJm+6xDafOz7eNat
++TvVYWb/e5OwT/1/GvfVKTUH6DB4Ndty8i22Syx8rfFCTOz6Kt7kGOIIONyEJSdtSy1bUatClKq
xugiQoH1wZbl3x0hy7cFtZW9EogrS0zRayUIMq6VfkgCKi9Btff+QUbnE4/bPRUGmNP0LXtJ9kNl
TOPiXDZf6SywXvSymleUu1Zz296Ocd2lbbD9VmRv6yFdHvPEpKvqYxMBkjLwrBCHEM4BexwBH5Sb
xVH//Gs7hMjBqRgzanom7f3KoDkEYDiHuHUFCHTLBpw9rE3L8e27Q578gy4g/PC/d1hkAxT3+nIU
vcx+YpXVtswuScn7NVPeaRjVsHYKvAYfm6srty3fN7l8ARvQxWDqPNiCjG874WGBYw12A2I55uxM
gK9TgbLrWx/qiyhe+my7GitKckQwjWnK0HdA2pyRXjsdWpYwF3IKJj8gM/VZ20i0S8wXhH+qDRAc
QpyJF6UrmuyH6wEjHmjNeW740xtnVZnPolP2wG0R/cesHRcHgyYTeOb+K4zc9mziMHPdrWf4vNlx
2YzEzNdEUcPiQMYi/y2gdO2+Dm5J3ayyuq3vZCHomOESp5r2tpFUszoxokM5mI4/WplW+nfmBHsS
OBsBACHYFDEdYi4EVnXYJ3GcPSX3APBsPwWtt5MepW9fPstx+HcZAviaDyhgbhP0iUEuvgDhVA9I
n84f2PShhCq4cZa4yM6iY/msJT01AjeETtNLhZs/DLxt9BbSaBilv1Om2yOHACO1yetLCYGtQjLO
cPvHIeU49xjsxsfp6hNYzLDz3+1A45sN/tJhmqWuJNMERGhEV6Xr3GiJKH+optIuLL9B7wPMhs3v
bOwuu4cBs6MvDLUKjsAbkPAPYS35Ef+NvVmiz35QrnXd04yfupfdeLfAGFqhahy38ALNbZnRUevf
BFZmRrSfYW/HIvb1u176l4x9UWEzzIs10fVr7OeKHUC2Ne3cBWh0iOM6IfJQi/YVpxIOvwHVxsd2
/ui5N17n/ul28UVGYP/e+X3k3+YnrxH50MUySfeBGLf3oHDUjWWL1teCataQ9/AN5smxMnSXY1rW
NZxgP4l1n7+s6/565wEbWzfSyuKu3cBVcEA17nNjteKitG/Miqg8ks2yVW1lVwffmY1ts3WeBZVF
M0Pzgz/eOsna3MtiXjQf0ayXiMwUhSbGB4Iw6686xlwtKK9mJiv7W3HfOpc5ug7jYzyH7qa57lYz
LVXwo3ykAv/YfhxxV3ctg3gmFe2renvdK6jw9prixOj4LzWjX7YGauf2eqgwmt4lxx8aCrTmZrCI
zp3k5Nw3alFOn7ovyilnZoS/DXUN+/+ic/xcfydGdymyqXp6fBjeen8Urd+3loYaUpaGno3i7cR8
Vw+JjKuSUUfvMtI7zX7TYx2rFv4gfPZAFxjFOsf2sbnsLvalVFSo5t7W36K7fk1XVsX0L6XbY7R7
X2xZJpTjv7kh/4dgb3AjmwaKImb3OSNFbJepKA6kXCErc9ORL9vaak3X1YTB07H50JWb7yPb3idQ
gukTexlC0gtIIU99bhXOxdZXvJuiBEqXU53RpceVp5KKVpV9bVl91Lead5657ppso6oBvRHd1l3a
+bdDPSNLT7HSsM7+GrdqxtGzLmdF5KW7d9mMbixdDb3XWF5B5TkxCZiQmPS1VfHfYKVoY8yXbMOr
c3H5furta+HKIaO9xUrL6radml4aYcyWl0F/a0haaN/grAleHuXto3T9uGjkmDfRdMrqRVbo5via
5rrejKLor3cz20x9cZevQJva7Brgp/c6Zp90s9Rb6PT35nkmoAYYfb6wv4Fc0JtVVtXY97Eyx8Tu
XAX6MkdDESVWERt9rZAHAdLJ2ru4IYnvxdRkvvVysC3Lh574055ADZVi1FiXZ42zYmEdoImt03rh
ouvlKk8Krsa+c56Ij+3rGALjn/l3KTlxb2ub6VoZ1Wn//6C4IuX7z6afqT8/4uOYome6rsY6QaJ1
/lEP+x2XPXtKxbKW32tC3otLU13UBUcAuNSfrUzZGAzdCdrjG82njxR7m/qrcWznopcBQayab64q
HLHamep2sGvN+quObpCGRLLXvgNgdbZpWBlmCOZ2XAYNaVCvxafcs+p/bUWxuXgogDYAspe03awT
hIN92QylCN4s7ZspwrWzMoogjAo0O9C59dIAp5CNnUFPoYk8lKn84ESGGhCOjN71DsZY1wjzKEZl
ioBvOK6ZXazLkIDaoWfNUV2q1iI65IFqo0k1V/mr3tsJ1VrQrf6NM5LGjk27ZbTtbxelZVcUdBRy
VYmTGY6s8NdT3ZAVzu4T2/PtqWPO0naA4KcBRrkZ1eijJ6auTadwJYYWCoooofmoGkNU+d7k4hil
IFjant6xE4YxCjoow6ymCORYOtiSasZrcCGtw9IoWn/rvAUP48PTOipUkyP7gvDf9Oe5dq69IuE1
veTYhHAiRuomawPFD0/xFQoSx8Gbaoeq82HTh8Oe7vQLszYRUj0dpV1RedO84SbnSnZwjUI4c769
ZKhLXxjdx6t+bh6HP+Wh6J9HVei2pEv2HrxLusuWd1p42wWYTt4VAaRZRoWJXI8XZXsm9OUm6Jac
4e0+iU3BQaj+mqhqgHXQApKwt2Nnp9Y0F2jghhRGhe/k4KJvSajbyCMzb/bLzrF2mqZ7GVtJtDcf
R1sG+BYaBQfTy2W4dM8ft03pOb6MxPGWmAnVz6TIEvoq6+9Tb/0OjtkOWB/2aFXBbqkGUFRv8kCx
0gHVMtVU62Zc//edRFCS1WBcgbcUdrC4oJnN4DLafZ87jmmkAzpQUzlzkLCS1eib6NnhqvRqxT8P
7+u36zg+zpMUF3C19TCVY98c8iNfC2CijSi60G0yxYxNC9Gu52LunSBLAKI5V2efL59GQKLZr0rZ
YohPHBIFG2O2VxiEu5xpJT/zv2LZQEM6R8/L6FwqROkK883Bs/1qmLoeqscmDKqt8WtKw6tLQGrs
eqI+BoE/8QjaPLrgGhCxlG/NWocoUXey9C501e3cEGATzrf8b4HZ+EDXsXe+BWXsqQWwqOcGm4/d
0GrwEyIQIkFKlWuUnLsU7TXqBc7WCIAOaRQX1uOyZauGBzKwLO07fyOJ5z7sscO/jhZkLYKopgOo
rbub8cJZmtM7AtFrCQfH8udZP4oiZxmln7yHcPTmJnKh05Pnp4l0e/muzEqT49kzT6P0JKlHnNX2
favl0woVTxDKNuv0M/7JbL4Z/7mKBWc/5qh/lDeRjKnO9tf2uRYJqHChsl01A0i2ovouhCz4Spg2
nboPewvWx62KJfuenZVj70tR0MGX723j7FzPz+1rOT3MVQqVHZTNibgoJkb7jx2YddVJ2VviVhuq
d3vXX7zlwpPxq3C2oedIfIJW+lZNDdWi5aB5vbrSz8qHSq5hva/L5/bC58lVEoNNbY0uGbE/lTe7
0YoR1sZKz94hwrCAZSuu65lc0TFaARYf4bJORUNxbfgBN2IpdBuKM9U4gaaD0jLP1UiBXOKS3gl1
BPndJN98jHJRYhqAZPFvN+jgsprVcKtijBT6GwLjoGnXtTYwE20q+gfALDpFyQRklG3exzwQnU/u
WHZy6PEy76dLs2pcfK6rWl+W7+2V9Xqu9/E9zDTR4lqobmvHz4kdz9u1SbZC946VV1rVQuu9fE/D
zDkk1o9QkZgkP4f8hAFfpIzvzhq5juyK+il6RLvutnlsZmbmrfvBabR8Rg+JcB2fToiBtRhEx/2U
MofBQPUb9Vd1opq+9RJ02DR1p8rta2tHLDTwiPB8TCkbrzpYoJomcr7VX9GieWxv669WqiVio+1g
EdQ444P9+ZTWkCR1QJsSgLMqimux61IYSYajPRZCg6jQCdZnn6HXyWpJK/u9xgCWgamfqXAJXgzE
z5SS79QZZAsYVevegiA/XqN07N2qiWp6oifS9KihE9XL8Ny5WcTMp4060DnOzT8F33VuSmzoFNwB
VuXh57qC6lA8uaT4Xc3QkF87zoYKrm5lV8PI7Vqm6GRMivQGDbtP2fS8t6qJYKkdm6nyrQEBLKKY
l89MbuyfcYviCAR10NVexT184Kx4/QfrOIgVDeAAkqRyvnwsr5QJFrjZ4744Kniu0J+QG/LhSSuf
onX30WI/8XZqLKJ9TTUdLBkwoQqdW+lcheFGgm8R6zv7wW105OcQ0t0FXTaOv8kmZLFynQRx+bPU
90xWmYIKcL97+8eyFv8JReRLE84EPCfr4NA6/3JUbToknRthwBYgJfydIT8YTpiE4CwwjYmNRVln
2SgOYjvcUFNwkNSs/HVgEnKqcCq2JJbVWflRD5ytQ3W7a8ZDQFlQsEMsHNDwUL/nclXJ7sStgiHC
PVYeQlCFAcb9lqGcWNic97V8Y1FLKwAf5RW/q07Qohe+QlapdtSHPYxk4DBifaLUaRnKceOdFLsM
pUw907oHtc/0r80+hLzaDgUhYHbUVywXxIYYYm5ZsIqrVXTD9bUFK/vwKsBpsoWcneppvW2fh+zr
yxxajMHVGL6i0gaASK/Z5uQGKYc5KJhIXYQa/aAv5YbheoUOD4njbBSd/NBpQjykk0k9SdrHq2ye
0EvWrcAM1qY1L+Q+6Y80cla2lmxmeSxka4kvAQ+iBFjAdxc8QQMIAsbomwa8Xj0q9cLwr5WsQStW
E6jI7aswBBZAbmLDdSPVBWbwX/J7kQT9s4+65ZR9SFLh8EP1+Ej2sWXw+zm93sv+goFkvifZrJNs
Bid2OAXywa4TYHKAhGOTBFgRjI5dUNvfwVoAG3PGY/Ey7B6Gj3q+t2jHBqlE6TW/7kvbR/HPrBjC
eZgKOpqfUSeqN5ge8MvZwESkFFLEl9PteDnEyjuOD4i9H7kLH+5iah5fNJ728el9vGVXcPzIzK8/
WxnsvfAu8cB3u80f06NzKxWofxFzgz+G8EXMjbdZn+9z8lx5s/3eVKYOaLjfJuFeP0kKk86R4Kdg
Y082Q5zDAz7qWPy0H2nqlmXzqGwf7gAxi3X53HOituRvLsHlDfm/GqIqTkl4FkAMYJbp2iyNwEOi
g4LdHXMlXfkdlRgeppYzi34ItVkUsC8gDKgQ9I95pnf/wirOk8Dz4ChbCx/10DIhrcB7agSf4T+D
q8flzQPsb9lm/PfJl+Vuamy/WZkd7+x3OCJJLEJfVwlbesPrZCX+ujAM2jJTI7QOpvkJWHXQAS/t
8i4JQxQYQb4f81itindq0W6uC3FTgyYSZht+J6d/xy+y6BCHfd1LfpUu5WdSTyIZKMSSIanEoN10
3E1jqeA4/w96O/5e3vzWPCEOnMmlf3Sg5N3/VzVCXGF4sPR3FrYiFSjocoFh9gSpqS6zPxR4jyQQ
jwz1K22ZssLWoPuMvzdvMvRABxKhL3jcggI8WwkwEiWFfnEoT0D4B8Ox0EqFS01/h/8ZPLxzwHDI
nnXNQSLX0ImGNKVZ25imvfgMt5GVcRP1L0zd+Y83XCC+EItOcKggbI2Mrq4ok0DrALBmhjatGw/G
xQQMl/3wbq7O+e7jXXmmbGsp5LKhrxoqYRLSfHZ9wizg0qDv47DrstJqunjB8INn/P5FMMwPFGew
uv0FDCYWg1Niwi33hDVM29D0IkY2+1/C+PB3aFFwg86vPc/p9paFwpko/Nl0q+zKPIPHxkneCDOQ
VY/mihMjCI3r0aPCBJNR99NpXyBfxr4nqK++vm5vlPHvz/4N4y1dU3jB/44NL2OjCQKEpUpYn1KY
BrkNl5MhApWipps4Nl7DjFLGSlnizSW6XIBNoXwbnRl+42t4rATusEu8rj/7NIPmUnsAzu0VQ1mM
wVNY51VDC2gr7AhbpISn5SOmHp0ZPyY7HEJyLSK3Tb6aQiRwFE3Zdr1zCURfS/QKrSeRx/d1h8+H
TAYvpFE3h0WuKYu3qmSdA98CQx3reIV5XWAgFwWXvzMd+v9yz8WhQvm/lJTWCXLE6I7xmVasKipk
JGKpsuY+tMHCUMr0NtC9rFMU1DTQoA0t5ZwxBirRm1HVfa0mYbjhgbCzXkvSg7rUEhaqHRtI7hzq
pnJjUsOxQSZeD0hPwXlbMZkI2TzcNzF2gVPpYJnMSsPUzgn8+gIUWmUQap8mMLeCXQOhoCn/Qt0M
8Y/Vk8ikr67LPUYxPb2Zcm4TzUJm7o2QD3EEwKhEdPHaBYIO3xx7QVLQocXZ5m2yFRhguOeUa6KD
YkiDqTfBZM77G3UCkhnDJQs0ehnHHyjr2SbRv9bhxihF3HpfENaI3yuzWXKQ2Q+dGf9RBgeon8b+
5EazT/y/+ynICEHNRoskSy38zDv18mpKM7I9VArXhj8f7wmNMCtIAPKIDLa3md+DJZGfx9hLx0sn
rJPefpr79nObNgeE3npcCExEYtlNqmHxSTcoHedgWp4B3B7ZLORGs0+T2AI2vXkqZc7A05Mup5ON
2KlJ09XIlSlHZp/PPsNAxjEGXImhfYHWgyZZZHHDXA9WiQuQriSMIXW4i105TKo6MbFLx8/FgJj/
WVTawjtfH3IvN6Dj5n2CbO364t6H9GWkdBVxdTeK/14/c8syWEKFQxrRDZ5cSzy6T62HH8lLwpog
eH7q2sK2asdoyFJZnxs+hX5O3axIFkJfsLWktcebeuaP0qSElGQcIznMiRXCkK6mFcwjO3QtfXjO
xFAC3nEKza9q39boZCh87dC4kElFySrzLK9PURsvR4O9Oq6BEjjzMMg0RePED/PbVoBZId0m1X1U
UXHN0o6Tp9yzpgNYAohj6Ori/V5Y00ExbdxOWKlT4HC9VQ3QmBSoFeA7cxImG5gVwig4wi7ZJYTJ
HHduX72lK0nVg8nR36z9kmWmK/Oyd/oDtvV1j6Pt9WHmBJl8Vj1mKjeFjW/zDYtPHHMx3sghnn0V
JY6uVUvMx5+yv5moDVlZcRAxhAjnQ6yeG8aC30GgfV/ekEJarDhnrPTDs5fH2I4Hvjkvdbe4LG8I
tudk0zqswh164844jPft4t5bYIFBwOzDg/Rv/iWJwTHU2jIJCO4NSOhHEIDd5G0bxm0qPTwFb5Hm
jGlIZut6O6erqQ22dInZgi0l2w6bNxm6ei1TNNny52H3zqWo48BE5c0ymbM3sQbvG18Ypy0mJi7C
FkJV+L+VDWcb5g8++Rd3T7YnYElipbMu6ZmpSXLuiMGTkBtr4WHQVFWDQYd+dH42e89XCo2/cQqI
jS3ExO8P0bH/V0uuugvN0HhMrln8VFOj2OqNpskZ65YcYsgT/JGlH9IGIAVA203uRbQ6qmN2YfsH
czcbE0VAvKTHeRSDooNTWXt1a8xQ3Sh7oemz8h9CUHHTv5qTEuhohVP1JF3PFPOqfhqG4eg9TDzo
tMsvbd3FxDQxSgHU4pXD6CQIIvDW7oLR0r8vVBx/16O6e4JGKoU3UZ3nTWObizJvaqyOOYcnVQUv
osoNlvf1LJ0j3CV00UIxQoys6SZ4SKSKDql8yTQMvu2cD8UDCsfWdDBuWkshYfCHgwfiXXQEJoqe
OaR+kzdyO3MPz2Z4ejBqPODBToOPXHCc4zcc5gKqwYLYNE+xdirzFljoIYg9p02QEOXgtg4+F52k
/eJcT4KdJ/t89RVr6mI44/eOrOhybMy4b2kwjgMef6Yal5EUea2OiRI6Yuc2Qp0EpObgfDwSyvxA
ehnWiYt+ltKxs61sxwH1TdQ9nlVwav0KZfD/UfYdXw4WjGDQnLUQz4EcaXZz9Kqd7XgdK4kyfl/m
ixt1vvEhwkOmlivharb3/4ZQi0auHa9zpO+t2jvNxKYyY1B3WVvxULt9H+aYdYVm7lG8FTcL09gm
yTAq+2wVjU5iuFPR/LRirmeElhiu+7C3+tJmvhjQ46IXbpqr2n6Qw7kIofQ2rFcXKxhqLfqhF0NO
SANjMGYmZ9ZqyERmBdP9z7JcmJ96p3oBPHborruJ6DZdRFaR2ntd3Q03/VgnrQnfDRMuJDoOXAqz
o7iqvabqETSJPIwdxs3l7RFJeEUwwzwFRSWmpyllVON8dUQVY4OZ/hxA9ZOZ/nUf08KgoHKBknZm
nTP+OFdW9tCP6mVUeLvXjrgi4TMkaevbm9qsyeo7MtapHKKDiZIGp2qw1kg2stA8rUTot7TR4m1r
NjIyEWhz41LJQIWuGFUr9w2lueWaRPvSabhC6wDA18/zeH3PjA8Ip9R8QcrOkddp3BpzMolyrp6K
GE12UhgisSKcouL3rpy6+/5ifIYc3+qJ0qHj5jXzIuYCGsIh8tRdNU/TwzQO9ZtaEc/OdjDLl/Rf
Juz/b1kMjcc2t4bD4dh5Rcvh5ideObXgcTUEnMGBfd6OJd4NzhQHwocnwWdkqAgGnCO0fMgvKMDi
Oyd7JByyC90MfRS6bLJyxVNvy2T7RkfD9Ebbx9jYFk/fS8qL1vVHyOXnfXLtr3txbptgpNG/ScJ4
3c07gB8tt5d8JfBLjrUL0tqyB+QAliQrLyrAROs4vo/z/o0FX3P1ce273V26uGFuem4HwPv6s6lv
69eBgLPOo/H8OH/kOlcOESblwoCK1xoe7ureuMzPP6foZHZ2r/zNU9FhGJsvu4nBjQvp9GQ0hFV0
qC8t8sV0RaK0bMw2uthd83VTEYnuqMxXeJOX0d8SMly9Hnt+v5j04H3NDBug3QwMiDDzKHRVGg7K
JvcTOixVwOZTlRobaRGaIu/qp17s6z5RXtybOuZXA7zd2SC2iF/0bB7MAA7dQjU2yEzXQwDYZcMU
USM7fE0fIcTta9HPf59DVjcIpRhDpqIssv6+U2Zr66qRXik22LfRiDqUQOYkECdVy+YzPslLlivG
5rvhql0YLOp+5S5716oBd/2vm2/sx+ZRYwXvcN3NdTCqVCYCuwZGG62DyVwhgiHXUxWIhdPDUOuK
hJVkI9CLi23jxDqAp4NNXJn7Z1iHGav/kC8+qEQvzeWlGP9aI2fF5o6N9qx/7mT1opK5zPNUNpXz
xGtxjO6ea6n5qiUVrYpIvv2JmeKY1MkZaR0HiNW7rq+AqjgkfL7mm/5jrt2Ot/9G6Alvqygz1cuC
9sNAUM5ZFCdkX8DziEpyvUWUm5+pA8MkSNhin7vqz6yRf0dlbm5Nw/iQdtYoxiiFqPbl+GgdbXqr
Elplon7flxY/yerrKHShiNeHrkK6DPP8/AOx75sXz8UMB6v1N9ybjSCos1ffaD4Vulh04r92gn9L
CBwqyMU0SgkgQWmcgM3/ernQtEOQwc3v2ZD2XdxifmSaj/7enoTldPPChY/NexKVSJGGdqQdh65J
WyhvF5XNDduuLlsoHfvZLH+A+4FpWtwehCuUd4eySHVDWoKBQhUPDPGiYvOZLCbXRE3mUC5kya0d
Vtdw3hl6zs0UO7f64uMRGUa3A89t1Tyw791WYvb/RFToHyp/3WNzJumymB4mOqu+aUT7FhgU7Ml+
Zu83vf4D5v2VLtusDgpkc8/3ANCuh8nerJUd7brZxqy8nh6iy/DEnql4rs2+HQ10lNUXx7Gqc5k4
+5mjysHzSYIgAAhc3e1DRjkXymwTG631MBU9LsXZyLEdZZQXPMR1oqnqtW1hV692Y8D9apyz+c4+
ZLJ1zZiUSTF+r2eiz0FqYO5uMuggmWwqnrb6cZzbFqn1ihlxT0jmlSdHtMB9y00z01i8CJ3/8OZY
I+l3i3TVf4y27ed7ojP750ewiVbR7vtps82HI/Hrr7fpGJ5yowWK9P++wkmH0h/tP/KtI+7Q72eO
lnSe5M1jA3HOUay/n10vNiVRbJpzz+6emXQlrypYVsO++0dPUQArF/z6W/SZQfp7h4PQ301P3fvP
w1GRULxH4mprPuC5fcCxDsW/EXq07CbxZ+e70WqwG+bD7Vn1F/29YdxT4ZcupYA82XKakgFHteu0
GxK9jmhPm7IFvxCf112ZSm+XhqFIeTc9Gxo6X24KQKwOlVFmatf2CKDnBctVVEUCkW629cTLPbPy
TZRNEGqLWqK/Kf1xrj1UuZLaQm8NCr/xy9Gu2+x6hhnEzt5jnT1jwy6/11pquhin3/O9NMYm51XF
RrbJQ/YfdofsYYCSbWxqy+FRHZtSK1yiyzxbk0gi4aaYG6yaqc6DtdLHkx2RW7RGnEy+KzMa8s7e
sx+7aq6DcLjFkDanVZhuHHn8k1tLs3YIXz3UrvFfI4n2pfsYKr5y01glEZ1/roRMsUEateI9yaOU
Ps38KdHZu4QVD8FrGm+f2xnexXvVEi/MJmlG3b8qsnfv6c9Ll//ue9ymuYkyLU8fCScO68uo/Ppp
MLsbHTgsr6YU3q0zSGevsoWHlw8NEktIhyApQ4+1ItJnC7QkbI4wRvDfZtAxdZTmrBwaK827Z/hl
vL+oy4kwk457hkXkFZPKR1YdyAcSht0SIyDeuxnD4Bhx/qqWLq5+1sMwjnnMA5Pf7tDcuVX39m4o
ky3a95V8tZghFD/jZroZhncPr3FlwfcqfwTSwwsRd4/+Gy99jMKo84aXMbP5BKUKEabWwgfqkcnX
NlqQUDLDMuwLsyqNtynhvfJo6P6Mk7kpmQSdjZKylQ/rInoYh+4p3M02fHI8CVclaQJE5nes+w78
nGxj7WJgYUYy4/t/7y6ULsymWHURAnRZyfcSVoBqHOsw3Tm3b9N4AzUKocWZBBL/2ZXnnLa7f8ON
RK0uZwlFB5FbHR/LdCbZTlVXbYfJonhrHH/i77fo+ONV24ZzES+61vHHz1mJEgDV/xkoe9rcfF+6
/qTm2Z/DSOlUCN1uwQD8MU/ZR51qqSgBxgt19mvOrb2+GVzH28/cNHCKHS9GWulS9nMjgjYcabvq
orbrHvsznKVsf6FlOLeT7dfXX5WAJv3+9mjkpiskpIvyznb7HjhD+lvYHhFnUQXQ3hKbpXr5jq+U
glYj1kGDBPklsbtjrcBsNtGsu0VtjBbcM5fQeMhl5R8dOM7n9lwdXN2McVmrYTSVxijA7aUVPTdh
XJal49piI91sOdsqe0sXEOa/CxXxrtV0uTB2cvYF3A/U184B/Y/vCL7yCRyU2UjDQfmoDuf2ppF0
dTPVD9UUF25ndIehRGXWCYNVRJbRJoq3U3Pl5jujm3JgArOIiY4fKdonBuXdYzs+1hIVc/Nwjjgz
d2E/5W89zrk9fzyizx2So2Emuv9yVTKaNYYqZtFRsca92n0Qxi8pTJ9bZEzG6t14XGgCMVZ318Nj
Gm89CzPm/rLLrdHQfGm7jPBDB6tQw8q5jjc12pUSxVswvkblMnuLFeem6sS0pYvpM0pEOUxfQDMc
5PPylPQEK7/z/FjSdOrJbJ8pS/uK03CKCm3tHtXlh3MMfdaFdTPqquHQhRrqXW3DpiKel3UjboHK
MEDYY5kD8cBL6C+HSDCdPyvcyLUaUyWazIKLkCSdVOVX/Vb/mlUdNnOr8WPRtw9xTrhEqgOUL/MX
xMmHFUTg1s6WQmOhtGXGkJ0YLE8eoxdrg9IKn+XSuw4uvUsvvnrLx7s5oT2vHM+dVTnp+FhncXon
cTVPKj25nnqHzMQl/dr0g8lHlP3cKc63JVPw060EbJBNG6hB38DEf9+g/p8FoU1uUUtldCrlxK14
fYwX3CVutV1usEADS7cS+a/NdrpW822zVLVbMITcovvfjhnlrnLbxEtJWmp7T2JTWp2/4ns8WZMk
ZOt3YQ+m32DJkaG/aQ2FDDAExHTq5X/NWHTR+WcxK9j7XLmJLivpzAy4wtcmKYXxLQDeRq1me+g0
ybR0j9KLfRNrjhtKFAiLSrZ1NVNHOToy0AnfaUvLp8uDlc86TKG7+IxK/rd7vhzL1w/b8Aa7L4MJ
SKd/0IroAvdmwq0Lcg6m2gCheDvH1eck3n629530T6ZVmK5+vHPOa7f+dqX05DTUOL+jx+xrBy7f
cJMk1goA6VzasGn3Uaebe+WcNyJODF/d9IQqrTDNfN3mjN3h+q3DueTVlPRHyjxG8o+iceOdEsAC
OvZ12smf+yD+e+udhslffB017o9KZTdKSVi6I3C7YaXbsXKkc/wnYPNoEMsqNwvYBXKmiSg+cFeV
z2lMBr42qOCSVijjzKyAlDg/Luc6Vk5CBOg948WDjAXTGtUoQ5Cv8L+9W9jKV79xKWAOkM/k5x0S
pkaLUX/quqDlzjpYCB37t8mdEWpQ372dnCzT/HsqX71fy6skrm8psynpQ7Jjlz05hhzvAOhHycSt
11APePp+DE9DYS3rcp6xJX8GFl1cF1OV9Pddr6ZgRQyQYfqWcBf2gp7hetXNjy7g0L1/5ZXH441v
Glx93E351r3kgW6xtzSMrBf7pD1lbXIdOKI5SG3KUvTSdVcxw4MmVtr+PKJbtpleC9wtJkc6sdhe
hmAx/l6Y40tP/nB7Qq2yypbUNUlQzSz8fn7eZViyC8OksH/3L1MVsO+L6XvwR6fJWzufqC4epQJf
pHjQ/FqUeUpsdbNb//X6nQ11p9f+vp0a5AapWnLoHHa3YrPS1llxqPgpV8S7/MfRmS0pymxR+ImM
UEGBW2YQEHH2xnAqQUWZBPXp+8uO7tP/6aEsBTJz77XXMADElJHLQCE3Km7BgPRSo3wYJ4XDvjW6
3HiLByQnSEP2nmhxPyE3l2XB8wgrRl7d0YNEsAnaFBcFA+SO3Rtx0YLenrc7mABl4zL3x6JCF9yH
91Zt6512+uJPpv9UUGWLF3ucSmo6GKeaceXfD60xtJi7NXzZ4sweETxGM7A37D4cqI/O60uYJODy
p4qF05+q4A58PvyPC6FXfar2Z2DtX4eWQXfh51RVsKpoZHBuyr3Hy+VzqOiqsAIqlEShDxu3yZDW
ftAK/lzaW7YDpt7X4wfzkt41txtUbDetsTrGIOnPbsDwcjg4TxztmoqktdzM1NyQyWYfpYeH6naw
RODawkwoogpf4f1hWJzvRZzv549+jHig8XOcpfc+Hj1iPAHmTffPOkZZyJOLIEFaoNTY3GKQSh4+
G/a3DP4C9gP2qbjvZQf9kAV4w9XE7uPYw1O7ZYIBbviYjz7zDL7IZ/5qgkb1eqpTDpyKV4WRcfcb
NLlaNN6vPwoeYSYDhlKLVEAkdQBUJUK27y5Z3qQFM6YgC/uHqi63btgtfV1yhoewyUsi02wEO6g1
SCsGuidaFWt3iNt4cqLrHJiwmxgXE6KIEIMBHIoMpmMjQO++Xq7x5vZA0JP8OE6+jDY1qhLVeDrY
KFoYq+Ca9bNGfu39wk9Yhfn04csklTXmEdYI/ErxD1dMrxFm4k+Akg6xmv/wf0ZhnHEGNgi6QpeH
607wsvvQX1VQS8E2BLAXKmlgfsV7LuEy7oYgVPbA6sNRu5sS+pbMZh90am9su31XjSoHp6iwXQ7B
//GE9N7ezf3gFtaRRoRL74QLYtzgzfSjcdLh8D0izSX1xHRYZT5bT1J4kzJ+G4KSj3MuiWpDgs6+
fiPE3RD0SfOADQz3BdMFq4VOWk47bwhPG9MUihIMkIDg2a74ODgDhOLPKX9dlC96YzHNgv3FPJg/
w5DcTHeZrZh7xhTZFBKaKygbFd+4NYVbCMrCmPRNkDQmgbq6bi+pi/8Z6P6MF7Blt57XfB6MaZic
fYISk43U5+0gkacSZoU3No5NVPf0YREZdhC8sar0H+6DVJO3+/7PHoXdTPklZm7X0nxAOrIhF0Le
rGEyMVv86A3UmQ0sOhLYSHLxOIDTXbNTJ08/w+Mqh87HWDA9fw/VFrL0C0ySab/zifZrZCyDU7lC
pLDBmS6fIOx9IH/m9ACFNzGMM2HMGEPzh29bNk3988OBEmcvn8nbk6w/opAQvQ6NI9Mr62/54+oB
mBLYJAY7HVdUTHCIJ6SREdE6PX31FpWZvhotXoz6z2zI5gzW2/+v2t4szIXmIutJ0NnvgBE/bhe5
E9CSC8OcYc7Cg7yi07AFF49yU58NdSYZNF1MkKlChe+BiDhijfDtRwQy3fDXQL1m5ZNb2NuSjjbR
0J7iHA/dDpEGbIje/AN1Rnw1BZfBYAq7GBp1E/DIEDc+n77m6kRdy5gN4AxuVfjg6rnXh+dPH3Fm
7/O/QXuQrO8ajaqLnZmluhgLTTFz2vyQl+6tFeoMOuTBtnCK5WiLrwDDbR1rvJDJmQcn0BkvWSeW
HHzCAncQWJRxFT6sLrhNRNbWzxLLQ/HwmI54e+4gfixF8jhtV9LDRx93Sa8XD+Ag3P8gekSA7RAc
URTMr7BE0N00ixH9cR/uDmIC/ReysTJYG0yrDbIwkaFHrMlUWaz6aIbhq9HovC3FbHCQWYO5ftfj
5EOQWPw8vUkcQz6Apx2XlpfrBamPD8OaosR88mkq/kwSuhBuG6wEfjdAK9HghgFfjM97n+4TTaxM
3g7UaP+OTmqI/58IkxD+EIzgWNZ/H2FJYiMlFm5mdkmAVT8hss6r1695OksvrCKv2QCecbc/IF9Q
4Lf76Dthq0GE0fHY1cReZUKOSe+XQ35EAGPtLQzn3Dc5AaQmWTf/ZmkxjFbR8fofdpjUGSYj78ml
7k9e009IQpA9nhR+z4Rfy5IHY0JGzL5kgLORqdTbiKwyjXYbTbBNnWJ/0CzD6LIP40m+xXkoIiwo
/Hovm4XiISZlD8YIiDPXK93RXDmNZ+1Gm3OqATP1fSRlRs85w9yAJSuYxmwX3DGQ0D4CeRakD9BK
BFbyXjVsAKt3zemV+Q+60r2FqgysC3QwvLrvqH/IJlVwW5T0I+pFCuDzw5K6MSa6hS9kyAoE6mdI
1JywROECIk2GYZPNQYK1GFKsK1xERh5sThFbNuUKuFwlSEAtgAM7kYXN5nZDSgP9KoMdkHqahmVm
M9MkNApffaueihuXolvRwL1wSQn7R9hTRC315t0fRWWxgMbuEU4b4PsdyQnp3kScNU4acvgI2cvy
ucQFZ8Su8P9IwzGzr0sxwZnLL2pvjO2gzGcJoL8Otsqbw0eIjfKlb6olE1ZjRXWDqBbLrBijNoeN
A4Bm0UWQ3GcDETGGNeN4sj++GdJP+u5txsbMdvtCp4GgRuPzIeXFFOjr/eFJ58jrISaG9ZH8Cafw
EGFyuowjtmgjWwkSbp28I0HahsPBpBpqPxxhPj29L5t7NFqMQ7wV2ezBgJHzwhW3OaUnAwACq+Cp
xb4WWXrtqjw9nP02VKoF/Q1qizYsGL3fV4/F6ATx3CjC2+S7/jiSVc45A5kYX+n0ADFYb1CgkFPi
AcS+BXXHK6LSy2050czCF+TikowovE30NipYejgVwd3u9KF7PRW774SPY2UT5BQoU/X9+oaCawz5
QvaheMgOiIlZ8SoquyRmXfjH8rdi0+zrvCFY0nyVcEPh0zdGi8KeMF/jjd8hal2znVHG7l7T0mYr
ZVYnO31WvRbsExFiAtxmjwlk0czrBkIF96q0x27H3as92ZVdtmCbLBSGPyOogkpA/hNPmMaSJO+D
ATA66pH+V0UgUXw4wsB4b+jdT9nhgeCL+TfBa2g0bYHOSR5i03zNOJNBJWqTk0gbvIM/wrIN7qjO
BNEQMRXsgqtDuwkpB1SKqn8fI2ICCJHWkqtYhRXfPckfOKPwMbkChpZJNW2nwFFMQZsA6STj4Y9b
m4QDA2RmOuMGJHb1Ye9IwKYSYCLQnoE/WvR05enHx9gPHedJA0iCDWvAT/G7QwsSAlKGqKvYonTK
gRh2xZpOgp4jZyDCjErWf3wo7JAxJsWn5ywjB2ktyaGvQtcDwxbF4Uryvzb0eRT3mbVIgT9UABwe
PXDpRbII8WLCftnJ9OMAQkTNTgLJWlyUhhaFCQA0fxgQaKmcepuuwPEK9yvGm9RLbt9uD3t7vKVz
GCWgTXQd1BiPLW+prUVfrR5wuWyBcn8zbaZCXpwz0LSfYEmq98NnGHOezXhTBn3vvXyB7C8F6Jv7
19kNiKZmvTDd2n1BXpjeAQbd+ZvPpImL6Q87hCtTbaAnQ2E4AyGBAUFuKYBXr011xKd+y9wA4CDC
DAR3IpBgcPYrgB1GN6YYHPcFTVyH9WOnq1FQR9rxoeoMu67BlUIgqo53mr/Vh03xyGb73rVHwtTu
W5qj9+7q8HVhimFy8ALSPY/P8mW41HDCSpRls5YXKnTlk7Q3Rgw2MRm4jLkjqi4IC53dUwX48YoQ
hjCt93tLGbOg7xJ3zRHQ3id5HMQ4DA6ZbBxklPBs6ePMGI51KTd+soEY85HBeDUZafJmmO09JjKq
L4SS1Fssux18lfyHW9OwZ0GhH16Yw8jeL4JpwetUqp7SOOOvAa8P2jHHDtg6nBtwJnC5vf6juCBw
AESZW4zIDrRgbwwepnou1illN8EKX5v0AroPUJQU9/DWRCwHaPTomzKqPYIMf6hHMROiX0fhU4Nd
kIf5NveIdcmbLA1ZwlIHJwN+KGgkM0L/MlSSd0gHd7SH0PRBNwfm3RoX9mdW3035avQPtMZ8nExI
maq5FO7d9E8Jn5Ajl1LSbTPUBmAWUJWpjl+CL/7hgiJ/5RkAjJwjoqPTxCWgpU/e/yE1KWHZASOT
AMjjehZ6K8AwJvFoKQEFG72J7xgCgpC0aBB0rixtMPPO5a2v58w3oQy+BcTJWuzRSq7ozBnoKndj
fClndNSsSEYfQHrgOkPElC+jPzL46zcDTWAh8JE3AICqF+s+gMfHAIUAN9NgVLeiG09XCracQ7vN
7OvbBEloBxb3qMbH/U/D31/GL1+/4YPEcIymg6cAvGhNv37/6TzIfCMuK0axPGmY/B3kpRiTwchn
9MGmdL7qiZcsptPjT19AzsCxJw8/updc0r65VywZ1QEEYnyOKl36GfLQlITVtfkdkJ7mXFPrlRMD
gOu92bxtIJ53gm3Ajw2HGTyzDSW4sveCiuDuxai8tRSOP9w8qSyGVkWsOR+AzIHjuMcbxS5alyHF
0pehNODz5yZtMg4MEKeLzYuSCO4JqYYlrGL9RSPA9gQvGPNr/MbBfMG6eoRzmENNWFPD56Q1hlsM
LxBGOJqH6mmkkoE6Cu6zYtayDhyCayDePWVpKEP9yo3LhQ+OHPGicpLSh2W6Akfvnto0RSo0bGIe
wMIBcg5Q1NFBaqYM0bTT34fuAtgFwa93ahc8jF+oSMgUj8NLCUzN8/D/VsDjAeF5X9o96Su6Bh4H
bnbskufkvhwu0y2b+ZNujufzrG3rKQkTPJ4JLyQhLkDSvpGXt60Gif2vmDLUY7kKdHGFu9zw8gHJ
Y9x8AZf8HV8eEzpAOZgB/wHYZv5L+gd2cCAPyIjwg/HdAEyEgJn5A06V5etlaCBPWPiewYQLcbn0
hn0BrI7f/rV/Gsq/NSdMRvQC3sk8P1xk7BvwCsB2D77ylgUKgYCdhEG3TBvFXbrUGzVmSArxEewJ
HxbqjtooZZ1dHqD7zcvhWQndl2wMjmSLef7zbkC3w9YczJefsHdrPKYyvs7Crwu+bI9nTxar+1Yj
ZTFgvt7XmFjwlHygnrToQpjysgoqdJScLRyOICMoh69Gh2Tvbv0WSHO43+IsaJl6/yDNAOnWJNg+
0SwZrJMX01okuTGL/UYn+R+7Y7pdG1g9wBfsYW4BQg7bubVZ4QJDBTKAKxPxDsDe2GB+m8cW2JbP
JV/YFtQ/+YIRB/ja3UShzhYGGxCNaLfiAOXjgrCrBzYqrkZ7BnVliM74HY6SjPCF5QpzZsfOpV6e
5/TE6b9IkUlhgo3zek/gc9pysIZf8Ul4gtiUXmcJ0jXtwQu7gd6mt6l5CIH1sMHHIJkM63XBDnrh
zoKwQnS5XsCQ+x+j2Cq4tuq3k3zqhT3hcc5Pda6tYCAybIaac6kvKkM3sBL67QP4fbq+BgU8wetF
4mhs1hlLhiQqCl4G/wwor8YXa34Ae1yJDr8N61CDqCrqEnm2R1eTrapzngBk5xfOZJ62DWcvKwO3
ALS+ARwPFZOPJ5+hiduBoUW9Px65n8+7btb1KT2VS0EsWYKuMhbKLoCdX1k8TMzDm3O1x+6YiVG5
FM7COscoH693ZF4JMsvHh1B5AL5NN40mVh57Fl8xgKxH3BU6/3OXWn0mH+jAWPkIIGBikzH1MZSP
VQIXQFYkeBdqy80CSBWz8jf2lHe7gezxtl+INbkI+0lV+NIXt7lFSae0kMGocHG8Griw9gmUHkB4
sl8Pq1hnu/6luzBniSkMoNrFvPfR5LHm5uCed/kdlTS5HgeCh5vcAsK7vdehtykwttrekx6dAS4c
gI1M+qBZ7Zd7/7mVThwm3AHIm6zyMSQbnUlSTnb310QvKoI3aC9PcjiCCc+3SZAhZIrZB8uTDVZa
f6+/MKZDDSzElwx5oF2xXQ5O3wNHa3P8Wd/4c4R/NR2fn9N2PXLRtjMD63RcAeJfwMCrnb937Cev
i7zk5nBe/pL3jDX/usCz6w1FEQQ1nSkEGD7QP86e/40m93+Mqfd4+Yp5AGMCr4j59X0YokC4KGwJ
cDMO7x0KjMOYEEaYg8wLKUDFI8O6HwPxvYwWyh1iQwq6I4DJAjmo/5h/L+oildBh3AcW1Ys2Z6vj
n3TQwGGn37Fqic5sld/DSCUkx2A3GTLPDpWewRsWOHsrkOMhuxZNQfN/NyMqZvGYZ97rUkKwYtYK
j0Ld0lhu1O0oeUyyYO/242atHFHEbroDMnzr53AF34c8+qI3e+L+xYAZ75MuaufahGcYCTI9RHeh
oJa3vEU29vKCaZyvzqoZnvoh+0aZ/FD591fMozgaYCcysKGZ4Ys/Rh6O/orkPX9GvIfoluA9eajc
2wZLr6AMelG1ro45+87mcdVhrcxG4fNYE83KEJ/hy3a47F++0ybKPQKu7TyGeOspztUbLqCMxi+e
+KB6/4HLf5aDqLuMvTrox1xvVSFpyqTAkwBW7d5GWWNkBHM7+NrZDINDQR+pRU8wIi3cvF7qaPCO
My8PB35+an0GLhSlD5Qlx3zH7Es21dNwWkTq4rbOnWsgL57IVBUwDpb7HqQKer/Ycu3Hug44ELXo
efy5TBlhEJB7B09+j4EYTjxCzDY2mG4VVhFx6EbKmsK9tmvE3t5j1xxIZGf3tvZ4bVPfDYE8qo/e
nTI/342sbwSD8rdWGVOt1Xk5AAL/eur6wxjTaayx13NeWAh/AX+by3NXzQpfhvDeJs/ZbVKes1MV
ZSOmrX769ySzY85TxK41CqmUvbtfuWWsYHVQzdsjbyjuMVtzR84b+TgVNOzErweQ4n38HpZ16JPo
6Is1NH0fqNp9OSPse65+beIeAfOpM59YGOq5nXL+wlqcpC6SpW29rM2r93+rbGPNTkcGi0SDcnZb
IOuH4NwIvAmIjEZg/o44llip4yB1gXNtTgmK3tZ4QWR4X5S1TAKdm2pG4bcRHvs+Q+kHQ0gY/xb5
YC4g+rzvpm7SuPjb68hR4OPAEoQYC/21N6kmb5gG1JW0r87+MM51FGGbdD6Ch8vp+3PkSSkqb/iT
sycQKfa/RDgpuFULmgelqzTpe18mgvaPf5jv7lB7KIQqiMVrthiKz/ed5vaj+K3Bpj9hJsdsvyo8
CmL09Tbfo8emf5Qu/XmP0aRVXngRI48BgOg+SZhaKH55Zl/aG33Ao5kye9qF23n3gFgHJYT/yUse
mpTSnXcL8HvIltxEOs0WumtDc59FxHX6jNVHLw9lJy+F80CKAS/2EtRZ+5fx8SBK4VOXjCztyJp8
GXe0SvazjVQgj/zSTsdb2W4O++2e1fc4Nph0wXv4QNNUMPE5vTePAyftQzE/9DpXqxvomWINcZCk
PIH95qgfh8+b0osToRZCRuS//AoXM64wGcrD8fa+5Nzp4PpebgDuB8AhDCrhjT+EFbYDJybmMB5A
0RpGXGuTUx9GE8UTaP53iZRHaIyGorvCGM9FR7rhGPL2qC7cEfQR+iX4pLS9uxF0cxKp8UtEfNHX
30soJH8ZJlCDk4zAgmMFjtDXKg/NGamQQwusgFI3M9xQXMq4bHXDK1Oa4Dx2kUFTYAsygZ1KPn7H
ExADeC9wMaxuysQiFeVQ4w4mcCPxoNjH7XFs06PBy8/cbIegkg1AssYYYKWY+cP4x98KX5SQrsFs
fYacThlW1tBk3m/9/cIDgfWT0eGzI0rZggMIkyph/U4qi3uqkx9hQFqGad3722+kZROqtmrnXvX3
3dDLjKejcL/FmVlm/jw8PGMulcIArrOhEkrmZ8KymwrCwiN6QncGUcgsivnM7R0pTWEj2YJG0sFY
rR1KPfsX9pwaHybGz81UjfeLvo11tQuRwhw5vSgzBiGDiSuLpLcZQU/8+U0CE8N6z2C0TYkD9DBH
D+tYOow3z+TLMOnMDAN56/Tt/Xws3X0rZRT4NGGmARziWQym3zO2jxX3dPKB5jYI7jzIv6jnZHHP
EFqVvie+/cscWJ2nngYO43pY/fdZ7qKOnYIlfJc4f0/g9KMY7QgwqWeVLYzPeyC3wvugCo4nNIqk
yGcWAICfbto5q5UbtvdyP4PZ/DEkHGyQvwRvsMCx20RcfXaLn5W6j2jgUCD0Ip59u/NkWNlEwNpd
8g45tHfFlkOaU8dgt9aznQC4rsCknLWQQmEuQvfgdioQQ2A7RarXzB/2f1di6YizF0M8uP6C15nA
SHVOERke9t3r7BLkDIgiVAziQzBHa72eMTDYtIzcy6zntIPTharA1Fjhd+czWwjbfvhkGE3z1Bkf
dCZXp0NoO3sIF45gv2Riwvnks9U50AGnta05KaAgjqBO37pOfpMMMpkaApp44/MoxN1hcXf6cbGS
z+UFs5HFMbdOiPwO9MCT37pwUVrY7SkFJYU6db2Inp+e6DhC/OLeGcM+ZwOrJljs7igW/dKUy+ye
ZLzkIHkCPV4t3KsDzWFcHaervX2i38QlBOuFFhZyOSsvMowgzJLdLmnPY1iu2vEWCwoexqd4ciIo
x41TcRvvDZICT5cjjFmpW+/22LrXx3TRCS8Sq9pibL7g7DlUU/ix0ED5SmaOIhdKRYRPdof/MaVA
szdox2AzMOoATsV1GcYXbEL6V9Wr3L2LDR5eG5zY8NBSUCPBBcVza9Guj+S8YYuDcYwDjVXYvMKG
HnFwahz3T6KA0ml/9uNJZK7CF+D14X086GEMdsYQTykh4SaDOjqadXwLwzboyjQSWL+nxkXVS7PQ
WZpG36Se56ErGGGsScVjYDq2OwHwouTBU8X8snW1xtNdD+2hfmgZr5P8YG0HFu59zgfrdnSzHrit
BQUCPtxzSptESpYoyCDUWYHwtyEiy5WDkmvAucMDxyuyV/0sCIi+ylBnXUAqloixAs6cCGM3fF2M
zgbR4w2Bn4u9KcpiokNtvs/p57fOB8ueQuD09pC/H/k3dzznAeFy4uogHBh4673ZYPUKUHd7IAV+
bRQsti02yMi7ahM+B1X7+/+YAyIYAh5pcsHHDpMzslNNBb4B6jVbrNcG2FwzeOioeXA8NK4+RGC8
0HMqBzH46gJG2pCd31zrU0w+iaXqPRZCy6MK4ywc671w770cUbrEqdusOsrOwQyQ0ZZmqi0He5ui
7j6j8UnGzJ4Et5zZG4+5zAROmV0Nyc8XVKpm6+RBOX15Mbj6RHMaYsC+kcJizWY4Qbl4fwGQK+sG
6n6NuRyiWwtr9xCPPIRPfAR+hdBuDRZXi1IKhx58DRBF1fAMTwOB6Tul2UxyhInCAVbCWo7C0mU7
pInJd1j0zLU1bTQeuHAcSZ3ngXzPKGAs2T5haoWvILc3RBOEGQocNHFAGSgkjc/8xCWDC9AGjfvl
zsO55PM/rIswg8XhhHsJQMQeToSGQZcVDqExIijmKoAIcE4ImmvGRoKJukvVdSqmMj61Oc5FD6Gn
IzheV5ArgYxNJCps4bNyd1fChfC2QVQ/bd3125Hcy3sBuGF/5zQpN05SuOwzjOccwtKtPg/XqQ4U
q6Hy6vE8r09MracUKdi1CA8msBivU6m+AfVJHCWRbTil1OTPaa/9sc64d1Zzl79Bc6D9msKVRohz
AQkOuFNWhvGZxg5/x4ARsDXf1N7Tem1Hh5KH7+UrE1oVY+9+bfi1hpLssEIKHi6XMmRMsXlth4Ec
xBr9RJ/kt5+jxjCWw3EsUUywkJw7dCWHgXv43oxY4yOKzGHQTT8wWwX7c+A2FnyVSccCHQedrUUV
PAVNLDu0qKRonIb21cs9nKUSJtgEFU72m5S5i6jn2Gzok48f8Jsl++vuFqGgt752P4j2nNDqKecZ
fnmEpvgKfFM17iAAL64NoXbUDNTv929pS5SomB9JD/jIWlD5qpvCCY9VzvLwt7yfhP3w9e+/yTVQ
G/E62DFCKHIap5vsE2IE7jB3j6Oz0D9KFu1GLUyYjOsZUJ4knVXBNuo+mDYfwQTSkJjwuKDB6RaD
Ax+npXqozTYaBhUlQkGQSbV8C7oDbfRFiPgpqWMgczHS5IcwP1pyY5mnOQPgB7irOUi+k4NDDPUI
XtgtN0dCp23f8F7FcwsABaNu/HIYJZabu5T0CzGOEKc2czG8jSq3gPrnNev9FsSb8n9RnEE20Ohe
kStW67eZB/fz769YlYt0JU9r7xujy0wI8duC/eQbNVCiEuC5Wo2D30z2gLYYWpWzXkKfyhrhuaVI
G9t3nALvvhrXCC/wmJpe4+80X/Y9xdec7/lxRLIKkV6Z0JtnzogHN4WrThHAkr8j91O368xqfc3q
TFUHRqXEY593mE5GGsjG6nkYgi5h9oGmCCoLIF7KUFC4TZfRF9EmtDgPGNiK2QX9lE2pF3ZY20gU
KqVTHI97TzPeEMivFB/ANK+FsIhKXcHVKadf2JQhZWUfPzG3hHTRC/YIjTHWotpC3HazJKga+CwE
Xbt4S+vBfXZH6QK/HgPWl/mh98EYWW7dZzV/AEdzGv3wynDBXt4YhGLvl9njxsyHdgPpAM9T2RuN
Qn67v/ovLEJu0+vVu3bhF6oqYh4SRqYvov2q+WcOqszvnzb7iPlY9Ff1AR2ToYV36jeWLFwNwT9/
+cL2tGSfw9nq8kCC2kyK6ffCfKZm4sTJe49/Q6vHtBRofscop4ivSxrYR9zHCbvzisq5Xxg39kAT
fm7zc/n/w4f9HIQVnAZYNSPr+bOkpzXkUYxL2m0cbq9m89eBSlE3gyX/gWKzKF5Y55DztmGG1cKG
+xktbAkIDlBCKrP6G2PpS/ooQb4ovjvnOw5aOXxK3lUJtGqyr6cDyXthuAkBBr9TBt+36PEN7p17
H9qDIeTtVH/U81Za0mh3yK5S91mvy95Kaibpa5Oh68GLHptBIhAJQyKhEv1+g01TH6kuEPJCxKZ8
bCVAhLsZHt6zYg1oVM7uUQgQcot/ayocBkXMxmnI4GAJcXi9qijKQDeIYkJPRRBm6ahnBRCTG/VZ
i9Fbhpnv3af1mLx3D8l6Qs/AZB1xLLxJHqpD9xPG6lSOzxhHv1UaUyovP2tY0qB5iF+5lZmB95YA
+1btFhhP10qo1dc/KEfYB65axOpXkecgFOwqhW4tzL4waETfT8L1qVnkycBVQAdD+kjmbMMVr6Vt
8uSKw6xqKFhjIVaiwk3N+kfeIYzZHiE+cBVgSZLVkoYydJ4CoRviGZA7eHI0wZKwwSWbAQb5gLNy
V//9TnvZroTtATJsDGcEm/wHp3L9WGpbdX5VDm+78get5av20wITnI8rfytjdUVkUkPdzzCIBD1H
XUrULilW75ytMNsFApBmQo0P+sREbrRRseaCW8hBrYkpJDOEbIX7DgHT4yUcVW5qlK07hsvzDJ5F
X293wuVu0fk4d4/i56YFJfziG31bfIKUvLQzAAV442v3SjBIw76Rq3V3VR5Z2t6RhVcBcZ19Mg75
KngSA0lYmWIbg2RT7qC46tKJBJn3H3Ov19+Ps5gxD5Q8pE2Mr1pjnIyTwRaeksf0A9MUQZ8mVViX
k+eGJ6k6i5F8WLKuqWCSdsoA48s9r80XLqdoF4HALZUoH4wJ4F3STA7EXEfBbuRh31J8HKSpNoUR
SKSOgYANcgZHBkLyPkqUj6AzIaUmEtaoD4xrHmeQAtQQCCHGQK9ov/AHguDLxHNOBC8xi7ucOcbx
reo3kGZ4kKAlFLaYGDOoQEYDBgKVs5wLMwls9FNj81eRDgFPJ6Dow5r3sXhA/UpDCXODGkWMD4kE
OLkHl+a3QNyNsDezMdiwUQhM8z+enm/C0Qe37e1jkkP+qypBeOWEhZ5KG/qYH8uVaDh6EGkkmEzg
C3NM29fZiijF7YeBjAG9bV6CV1Ku7vPN08JbaJVGjFcZ7Pa5UFBpvoTTjRXKYZhCnb6CfWe8AiJt
9b7dC+mOjfQA5Pc1v5vRSOdnLeJq7dS9+cVS2daMqrjPuEsxWtWEoy334joWV1Jk0zFM/sO0NiqW
AHHa+esIY+ECKb0C3HNHhVPZaXi7cLp3a9AVXabFekPU8mcVPYUgBPGMTZ8W9B44ZCm+mFiyGEMd
4ut6dK79votxDrS9boZsGfVS1PMEEUcY8OGJFGHws5Qj+BnrCkCPOhLqEcvnTl4VA14eAeAsCAEI
Okl1DfgEMf5Vs3EyhBS0R8ddYwXCTgtJIbzOn8vh8RHO3i74HyI82QAJwCN1c2aDtZ4znIR4utij
k2LDJBEamL+PP7NB8mT9DrDTvjuUN5BFBUtIULEaGslxLLwfJSiRGG7D2np6Z9WidV+QbGkK6V41
kRIECTxENfSnB6gCELX95a7hv4rD7j2hlKEQzmcslsw6sr/wQsJshmRfZwSG5N38zuXGZnOSynC9
ZaA6Q1HJf7udgB8YgyIoE4afUC6F/LqeIOHAevkdIg/0BJv546H5pHMeBd8LgUQAYfjlr0dHZonm
CBmEscdw40WBg64JCg1aaRdxjTWmeb0So/WEqkUZiCXKA2RkgLUFaCvzf/irAOQE31/UGF4HQBbO
1UEJU2jBjmXuybcQ/p41xo5ko9iSgW2YucYBGgIOkP5EjrMABHROoC87AbQuFgUMiJhMSnFnfFoR
C40vs1cT8GWCTo4GSDYFGDXmmV2V8Y8e7xP1A9gxkUqvzbXU9PxmAvNdca2xUQFRMZEWAkvq4+En
P6m4KfEeq8Te9IopQoZqjb1z0iCSzqnz4RXhLULGKpRgAmwt8ZA3AXYHjuAafWGEw1Zgg5AdOn+9
B4oj4jU6A1YznDiZzEhx1EKoxYwD/PX/tsUZw/kl2SYe8iZkSJ3NHZVtI8IoZYstCkA4S7DGpW3E
Cx1mLMmm7BvCCAaUgw0Pxz6cRXC4hxPGu+Sq0s4bAGn02q2P3Lvh/uwBHGX9xElHh0mjzfYo463J
VorfjcbNJMsPTOUN0kGNBxNGfEcAeCDHByf5GDEd8MmE7g9BJTl+U6BC7DMlGOAEqr1olXJjmxm8
S858ER4idIo46VB2Q5ZCUst1sD6IpCEArJDWOXgDQlutAkFkz5HWYt9qpByG2KWIRJwxl/ghkAHq
OdXBIhAUEtk30xVpNuy7Tb77DeIPt2ls93FeTEnlE0Pz60yp3Y5d2FYGkolAY4zx5+Q9CFVOyBEH
k1QuGBneekh1nMHbgcXww2xwaOJ1da/tJ4GKBw41tjgFYnsLp/szebyme5bR11JqS26XmENB7Ubd
S+YRuRdfIpWE+gA2NR8g/MW33WOXMkhlXYFIhRqKbvLCMKAeTsp1PX2j3b/OsdCmpKnhYmtE+l3n
+bTD96hbK9veAuL0ja+/FMt8zvZ0pOhLFPx9pYUWF5f3ERcksavgzr5nvP80etvnhZxeetv5C0kG
9S8P1GuiBelSi/FxxHEHon4Vjo9fNGNWdxwsG2ibM4zZY2nxIppK55B7H7sjdnb1nzxrqQz3oUQy
EAmjHtFnASrN1XD3ngAq8UYadnU8GUl5SWR3hIPIhUebhAKvWrRUjLRTn45nM12SfbvWzAcs3hd8
TOHyAg2aQdRj9riU8zYqbXhkE85A8soFExQ/GCj2yFVgzPbN4UR2i5k4IUpOxAYlRoHFPIyN6CX+
d7zDH1cWRETZ3foKU/pBOC1Sy6SeYDAAfZVGBKJqGzZhs8ywDhM8Y2x1DKY6s+eM3Cf2vwFwyOxK
o0keEtqCpzEfkrL+ICPDPQ8tExY4+hR4ZOAZ4m1+wmw+nmjs3pgcccK/xEzNH096aKtm33k9FdoX
oYLhB3vfnN1xN3T3zKpQ4wf4+GyHFjlZHHBNSBYfTPF01p80Dl+CzKbwenAMoSTYd8I7B0h9v2wR
YinB5uSB6rP4U/Jw8TQjOIj0FmQxfCXoEoY1cyg+KGuZXbKZ0K8wqRN+rwQfBrJBwgtWNY2N7YT/
2UDcJAWqZ+2BzH7Jnh4APwtShnlOAKAzf+gd06C/g2U/G7L1w6ggB7TDrveVDFfdqkMifMJBiEuG
y84xi0h1mN9i6Lxeu+5FCNjgmmM/CltauBA81gqK4b6BHQLDSXKXwHvXjLw4bzhF0Rkgqxb8Xxy1
SgwGKEWBI4HIrKsDrjhV9eeEPpMNPyMGChbEvAcgkHlifgFeieiF3p2teCnszYu4S0pGAzFWtezT
b1sUYsJHmu6ZRpfL5L1mmLkAgMIa1tUF/h/xcAa6S54T8z/VK47dNqXcP798trmOXrpDBV4z8bpe
eMskH+CcjjPR1dESzidzYIxCJbLx7T6Wu8H6A/PXl8iovydIN6cq3H7GAEuTQMIIzRRW2+h/cEEv
8f5/WXfgMM5duBNvkhhKRDoN5/MDbrrIXCk8HG9gGNVQlDH0ojCRkwHQAHrYC/JYRygosIfBxmDE
7oIgA1r6GLSwxC4VdEc8pOhnhuzlMBLYPjmg6TSh7aKBR8f8pDceAnJdZzmBXjhnsQ1XoME8C5CG
IFF5SwwyAxABcD+im+heVC50MQdRBrptOLXTKf9wi6jliKKS8wbP/KUUUgKocb7jaGDqviRXbjsC
Nxxgis6AwaXdFJjHnfKp5k1xW9FRF17twmQRymtKEmEzm8YfTyjSi6M0Tz2JmuDqtvgK4GtHbTPA
nqmKM5zWxawK1TlRDOxDhKt8sf9FZp8o288/mu6rK5FsDQPwL2ItAUm3Rc5RQG9YIkqQnOHXn2fb
c8axZ7pboGrXDl94g6ArQMqxvr4ArIk4eS4KUyQntu1d6APcHBOk4UqQGz2NyuZ9HKT4r6ps2Xcm
jASMdEtd17Kebuq/BHsOh/Yc14P6aCf83HoKD9zZ968KQu1FQcVSCSLITABe1nQEoKExGpzIhDIr
Wco6634IXoB2nXZ6yRRoWpMK0GVx1dm15r0bqZ5zA3qsZ970FKrUw7WdBADqvNSbaFV+gv5zt1g0
nvS6120KYNG95qh3eHMAKu6nTjeyaAHN9Ua7pNCeqpcpxa7M/XkLTr5H/Lsf4A80r0TKr8Wns2hh
Y7MDQ0HvlDy1QJH90fWqD5rry+4Re+ih/5V9//2gV1lO1WEPbIv0rvNBYB8xqvzHj9PtyJUeozU2
xVP8q5nYXwzu9ZtYM833InMRv57bH7hzf7FNrA4XjJiGHhLmL1bXvRmrx9tul1UQ4THgvcdwh1qw
6S2hdcj1lQkuDNwHqZp5MfG+LvQWJPnv030dkIs82QFDwyyg6ECErqTCYhlQJbdEmBgVnvxhTs11
/0JgEGOUmkGOtDMhWUjhcNKJZgqaFM1Y65eNLhRn44/pxIuAemP7pbkqBFskUjxvv7WF6u2Z1PBC
2RhKvQ84Fp8q+/dv94D5ujMGvqq9c0gCRrPtU15dNw4/Qaj2VOemMgMdZvES8r8dyhHqr0B90XT+
zaPldGfa4Cfhz3A+FyLeXX0sInnFRcWVoTAEadl1MdMJ2a9MqLhqanSXktXAUSKhnX+MlCkqNKpE
T+J3TXD9Q9OOLBaekUpccU29ghq7Yo1zH+nkVgPSwn0sBFGInVAfL7UEeh/6Vn9nhLt+Ruc6RNFe
A+cXf4K4v3hRpTKPsVnKEHQIpTnYM8IPS6udgFUrrU2M3KS4f9fbgFuh63eAivrtIiXr0VyQtUIT
mT+QSmlCF3zZeNUVDfnb1U3LrRBE540UT40FfZJVKWObCv8NUx2BS89LqRFQQFVBgT30oIKZcbLs
Kqunwk13anStl895fMbQY5ODhvZHkKsgyqDNRlC2sEbpOYPMnJVFb6XM29LO905+KQTSwCPHyjba
kg3ULXSTsfxUwiO254nrANbx6vw2LiVBdkVlpJ7LuxXrMi+spjZBIaqiocXZYtJYmlvpwrbyqSdK
yeXJRsloVqi8ABRAkGgQLZvX/LduUg1H0GeFvu6kk2vJdqrQrfQdKZNY72vCL4G/FrgXMXnTpexJ
+ht9Ik0xxkM2ul9Xu5YgwJo42+weHlbAzRNUsU0F9UBQbzv+XsstS79oVRjbvwr6Rwqm89ClrlPb
sAUBweplHs1hewoEWtzSwaGiE3MkfskJYGxjHh7hgNC6JbN3ty0w4Tki+KHeGZigXOQoiAPl+k4w
e5wXjs1FDbuqWVdc1vZ+OswpttQcWM30YNG+OHk18mmuxIopX04K2wsAlwZ5xvENdKKbJG0J5rpl
9hyaZmofNlgZHEM56YMTyMtOxFnsfDA+tB9CabjfuVL/uAf7LE4Hc80yU6iO813KYEataroSBXI1
b4vRuRgrX2GvEu1J/7fx0p83njVgr2Rt0n8xa5fV2PBUhao/oAin8rHa6lOlWObzfsJt/s4orNzy
6feLXQuAgCzUrpqC84hVlrdiTkONqsNgue9t7t3YZLBVpxXa50qJWzGzLD3W9cu98njbZmu7VD99
b64SvQMGLdm/ts0m/b28Q8XX4PQBFWSuuDuZaB7U04sHfCA+qjp6JaVXfzxRy1oDiDD9A3Es/Uqt
toU5FLve0qOwJUaDs4M5l20mG7seePH9i0kbPZ/rAAi4zybzi7x/IzklItaC01YkzoxuobS6VJe5
lX8zpadm5zK/8dTFr0r2iFvZgFVdElHWmoP9XqrMkejYaWnuoR53z2iSjpBRFCPVhXOT6IZNI8hO
4I4SFVe0myg9LwtQ7Bva8r3k+EbWABK15ZcUfQCl/GTAy+9FyI/qcTFdbd4e1wYE9/nQfsVnew1i
IafB8eQWC4tr7bjclNb04673YNtyB2uFJkQWyFUvT5e8o/c0H7+sRznSeRSD9q0NFGpq1z7jXz+/
RAEOdN0GNajgoHZHWFRGtuUJTR/RZqgsI/oPLiDyvUhtVGwW/Ddu9P1VFoQPD4LNt9q0t/XSiz9X
36RKfKnQqWUmWbmg/51Q8R80sILTWsgNMu+V7YeuG9a8fq+GUT6oqnPUas6RezO1bTnJ83VXW0gy
gy0ptacCseJkB96lRVWZUJeSShUlUTF3zEEadXbdWJffUHk7C4Kx+PV9x5y33PL6CyxG4k2wFDdS
/svP+/jeTrVzCLFyVW2AN4GAPIZD1cepu0sVxDTTVGtXBSFEzqfOqw8wi3cv1fRYtqlzeiEFCgBR
xz2rYAN3Do5E8Upr3ToPr0r1goG3O6MgOOXqfrgfJqpxxg3ALer3FCi+4Vk1b/uT9pKgGfUJfbVk
ITdiLlz65pUyzHVfx7vBrrOp4geVqKjavsEFAii6eO0vwaS2jFfm32c4x4XWjK0zPUx3F9Obdqm/
1pDVsq9AqKl8VbJC21NJZZxP9hu7kfKyTl9Id1wPq6JavipROuPyrvihOh3dR1gA+ScDOqdK9VwR
IYl1lbPJr54Zq4ZeuZpT/gUq5IwWnI2u0qtMee9zV5QVW3v9YtXq8pWniQCxs+zm8hpcBB9rKYy3
M1Qkp/nm4Q1muToyEMC5fO25AUOAQITNa7QcAlwhSryv2tR/qocC3aPvh7B/7uf2fBVp4mawjJzd
T9Y5pzIChmZfaoRAFLBGkLmn0oWKFVeuUeIXRm7RP0G4UGAp5QYrxVABT173EXnzIJn9jcCtjINK
FWW1aBiUIox6ODBCvQaWZnQfZaHg4LX9jDcS7ioKvikNABXINzRenXqEUpQWQwiby2/b/+pli9II
4rrw/sXWsE+ml66ap6g3+qDO2bH0WmJAb72Wi+wKeONqt58dB5fcIhsQVm+/kFW/+VT5izYNDua+
knbw8Hdwz+daaKXCeVT2vQMYCytqJxv4x6maoy+R6yZrEA6NeM3VI+nLg7KFnLQRFThKFbVj1GJp
GBZeOi/VeUMJPWo9y8Cf5Vheu7KzM4xPW23hu3WCGzyNt8MElM2qF8AwJ94+QEjTQXkwmBuZ0ehN
xdu8Wub3vUXv0gZBKeW+b1WIHg/3t/Q6Opc3nfvHBoeQ0kZ/1YUJr/5eowzU8iS64KU98kqap/F+
uPoEKP1VvfvSg3yNR7sxXpoNLaYknT99xZajdJIEz66yPKfEsTJ/YI1J4+padb8E6/BhBvVZVCOs
zjUSb91JbpijoHb9+Z1XU0Ft7kIXIEAYACNl4U1WIU7jeGM7iwfPOGEQKbvyavgaoCLtezTlK1JG
kCxOe5m8sQpU1n0rUbr7Jqny5wVInngPGypZKTQ8vsLI88u/bwrv1/wICMhMFVoq8AZQdRKD5p7f
/RYyqfJTIeHu6LmhlmVvKi2V5LIETh8/ltcr+mube+WAVmuKXzskf9bZWvZWXK6LiX1vYuJlm7/a
6svKK20dGPxmMuYALc4FgI72+mMd6GUxnt4E7A+lC0Oi33wcSOcujzwui7l1e5X9fp6rq1ugUyYr
L+vyUzo1qd42NYfPXkmCHKNzlUwAwFG2Hr+WX/ZKHItyxhbzGutnV+C/+5/F4X3F3HStNvE6nByG
z317A4kR6zxhytcf2/17WkE5yOluoF0Y5NEptCvHOsnF5/4wuOxby2Q3fi7/io7QU15F64UNl2+V
E7K6FCGgSrQHlYYlOAxNchRuENpUzRgecA+yKKQNYrPSFnk8wwmQJmw1x5lVCZXTXpYmR4WuV7tL
AbioYkFII9mJAdbCX1JaiCtAkTQo3LDYCakUA/38gX3t/Gt2100Pph5k2NddLHjFToztcDa+aBrs
y+su6EcU65jLxE/25UXUAoKTStI6+ROdCT9aWRa6m4J64Uv0VgQhW2kI6Z7Q2jg5UMcLeiACzZDj
0ViLZg8I3lptNhdqDvnEFCowCvm3bso7qig4kLf51ipf/yG4En5AM+3nKB1otVozumKO41Q0/GlM
iuNh95z/qWv89LtDXmk0M/xlPRP91CgSut11uasGr2AI8/4XDoQXz07Mvn70A+2PTMFGBq32442o
dBhEIyXnPRe6P6PyqPGHjMlvRi0zu5y2Yt4bKZoS83zaeX992+o9lm/6SF2psRWA1a7dyULZVwga
0pRsJkVjKmlxK4ty5S0Q9rOEDx6eFAQ34YFwJTMSVNIWbbnQ054F489b1I2V5Hmho/5Tf+SHFcBl
OVMkHLhEHxltAno8qUJSyC9cCb0puWIqUmeyB0QzvC4BzbD7IMGul+P/vYewEq9t4ygozF3pMJuX
2KcKP1RKRB2zcJQoMeTbOR+a9bM/b8bWoA/X+dlvYI8fCz+zYbs5vERvs31hoNDmJZDixvKzn4xI
3Q5dOLkPCeFdN0iS6m3CD2WiQTCzV8fhmBsKNCmvG+vR+xsqJFHdnLBQ/dW2MUxEtX4/HZVTZqGx
CZNPldbAUTfwQiwZFQAP01gPWXJFH5f8kEsfqO+TLAgvPB84/liKRzz3qN2eR1M1wiZMp15iL5xo
l5LuBavDImWtwlwhkwjKX5YV3nccXvUi4R63wzGCcBP1nIiu7VL0XmBOsul71CZ4QzF0On2Vxs7D
b0OVWsc5AeAWMrwvyjY9OeIzGovnpDS4+dfo2yuhApURm20cEHt8powqriWjl6YKGyQlUfLK1Gy0
c4AmvUqj/u/JBEkjqi0tEYKj7AFkKjDp98/51vvXe098YhaS081/e5HwoXEtFs+Rzw8Dkos6nXMx
rvmWKKW6jOcaRHmHSYfpspqlFctfXkcCgfCMUwEppQCZMlzfT8r/rzSPXZ/6C5xNiTKin3yWmf45
lpE5jSEjQLU+CSYKAUR8aS/KQIckfhlr/jZPQPXi4ejUpOKq+sdXQjeqPRBEHArHIgqMGyK5I6P1
6dFgSiY45LxyYGe7aMvoTAfUKOk1AImXDqqemGk+N5xoacKOIRy6e1AEN9UCNUx0DDm20ocNJikU
Tmunt4WENlkAWsIR4GWG5uCnoDrnTY51QstNk2RCNSg831CVvxKfqy+nl5QscSdSd9wjEQLDBLW+
KtBxR7pDXz7h0ht8q68zCmXHAIehxHa9BuJz7uvws/thHUkpE46Upgw0jD6v0atyX8GX+OuSdy+a
EVzadZMT3YxyctBOCso8uaoSk2pf/jGM9ZVd1aGC+xfl4UHCmpOhW9SvirKLdzK4rVNr29m08KlZ
65q9pqsieI1y6YBDeMk6IV6owEiXrDCvz+uT2kSRYNEhILAdZCJp95OqDm1l8sKkLXTzXjReNi1K
uzUyXb/RVKmIjnaaHmhKIelU6pzrE9q3L1VlVehfyGI/AHwmWsfCKVxKX7rSFgv4XTvZvXfnDSC8
wDEhIGlDxdxRpnmHJLW3hpr+YrisnmtBNlSEDdH4Cml3tN0B4s/zskAgZnG5Uvm+sT7n5+vyign3
up6l4TMvZNOlJf+JTSOVY/LxaDnf7/3Jz8vnQkOxgYR47hxzFPeTjRuq4w8z21h0roYM+qSpWHg+
S3er4y+lnUtI/Ux5t8z/bgvHWekjrV1CwuNceSUniER6LcdoVqgw7yMGFIt1Y6VOqc95qlKue760
5vt6Yl3T33xdNB+c3IUD8WZOfFnbHruJnaZCZizd+K0ywTwnG7qbZ519mqZwPcY8FhA9p9+KYNBj
V3PsmgyFFdHbAG+428aUzptZbtu3IhXGIut6CZpz+9QQPSzE8rNFLRfSwK32FeNQelU04oinbeqT
1kt9KU+8s1N6VLbmE9SUviP0xsgR/Lb6nqhrtsnwlwEW2ATrlL7d8vdSlofGU02dqjLJ9GxHc2Yk
oC9Pet5eIh1rxKnpJjHNDkW+tLVkO0EYZ9VcMi6Rde8Hc6pqVIPkNOr3a7vtvp6pMGGxfilKaG5j
i4/3CoR2aQWhU+HQUBbU/7r+CJ55G0KWC0+lS8/CNGvbWLT0R6iglQI15CR1YDfJODNwChRYJf4H
2dmbfkn1PEyVX8GzVWWhEZ+NLWhVphJX1EvW9sPLLvr8xf1JtnhelyelVQsJsZroHM1S9CLlpzcy
ZW/0xLXechxOwWa8/5k0BA2tkOU9lZDn4XzRqE8zl2TMTcdmducbwvOrkJySqP5ewjurkULwls8/
mbdMMdl8dOg62iSlLT5YYY+JgI3YloYjZUOrJV02gegijQL3f0fjSbpo2H94/XBLm3LnqqD7LI7A
qLQVlErKXze3HvZBItGyhiWZmBYSr8TB652WQQZbehqquOXPXy23OYMQaOa8keS7budPv2dtsPs/
OLXECqJiIm1ccpvdNN09x0bKjsVHMYVQJfkH6gk6bUZEb8sTgN6fSwnv3GDj9Ylyp0EC68xW4z14
E0ftpirZ+2uckuN27Dg1NY707k13jgXGgkuwDpkaY5zLCmMl9f4YoIMly6aVoP+FlcsUiMT+Hmre
wSnROS4ymC2642RliqPGGDHh/eY9yBmHiAMeaimYli7sQDQDmTDaFZV+tXdIBAUT972A9TXfORWU
u/O/KLQgL5+JEib9pXTNJ9EwrCfNZo0DXBIHte5aphlwWpnm62AyWILDEHYPGRb96elROWT7+VL4
VVkB6J05W78St3xS0XaCPltcqSOmy2FjyxVPTxDXquPm/IJWW1ocpEZlqU06WcpmC4vY9JFpLS7V
67O+n3eWq2YWwoJxfba3T3R2QaruNMsyqrJDHVq55+h6eM9QcOUQo3iHEBNrn47Di1HPQvOWASiz
8ya/1Jh5HC+kDoXJ57OfhgSIScHPaJJL/fVk7dQgq1FNkdB6IaIXXP2G9PQARFZtLc33oMjEpLvK
tq+YZYZhbwBBuZJ7VOoCIkzp71GJLqZb4pYS44hNUTOzYRap6qFNvOZ7S2UQ/QN4S5xdRfDHz7II
uTzvqMqko2zbphAdNA4a88GmwT+r/ejkYNJu+SyFFR7lHYceCN4NgWjOH3sHe0TyX5GH7kFZy1sD
Pv/afpQuIFi9zduJP+66GucBCyCzqewxPci7Yoc4apO19bqRyVYS8aoq5kVJYT49bEbkne+nbnM5
Lz1QZsgrnUvLHER3ESz1nK2kT6VNtuB/VijIi8I9V47nypd1ZfvaUJk8JMospLaXWkarUe/Onjd5
e8nU90dmgLWXfQviZfJb4UmfTZUyWadZbbfpJ7S/1rVYWkOZxBfst+or1PhvY3WpAcUsTqqg+dWx
e0IMpY3N/BaVD59G63JbJ6KxpqNhssP/YFOhroyy4iA2WpbAGY1m0k91d4NN5yy70y4pLcvxYujo
3Jup73k8uozODV2tFpVKcuXntzOxhupLLf2zH8g2+5PRuqzhBg3DA5L3TUqlFFBvRBeoFUR7WqdO
enQDekkzECgt3h4QCfdCkvwdPFHrhBefGce+9oMUw3u8do2RO5CEgV3WZ93V+36mkdm8fO/eXsC4
dh+ElJDfhHVXFrkhDBacayjqKIQuCEdwtbUckOIk+grYvsCI0bZp54Q38fGhfv1alV8qMdox3LvS
RQhBE/rK6upG60/21NmQDaO7VNYQQT8iZfGHBOBSbPtYu7xkJ0k5LV3aA47BrtbITonQwLv4OC1K
Cm0ykV+N9uCxgO5e+iQmV10N7DKNY/kBzrUMaoDV/qWWbh61H1QxJ1GDY1WDrrp27KV+VobeOUFh
ImG9yb3WHrJlNeLqpJXNX7VxJzouS8gM0nLQIYTlZqnGuk3tZCIwhs2ji2ULbJ5ciHVajxnpzZAj
pE6VTndS1rZtkJQo50o59N1gjbt4vwfrs1NvXleGZkcRWlCvamRJ+5fWU3lnvXxeEVZN5+B7THDy
WXqlyc8or6/bm3GMBhX8BW/eYxtamCKsVhGQVYku7+e+GiS7LuVzPIhvz4uLvvN9lmVlUw89aF5N
+avuk45GkSpPYa0acUWpnnIdq0AbFx5BOZVhSkquQxQirRuEqFzZf6dkYY10dUF8O9lcDhZ9/f7G
L2+pxdccU/jxffq4qUdpfHGeXpQ6e5nPRoCR64WK40SP55Yn17NT0u28oObRiRPbkv6VaEgNBvBX
rW2RDGN/q8NyrV66ivuiZx3gym97UTy8P/o3yf+je20Q7CqIuJV2YS36CnRlLlyYc5Ne4kXRc1HD
zag96kG5dK+yXEv8MIcG7LoPF71HNf6z76K0VV8s4kJASeiJ5/loGL8bHOu8EDi862Lsi99JLk9G
sRmnT4Jhk6wKoW7lWI+lZFuo2cJIX7bijU3Xbt/K1s46QffBsX2fHirn9/hoMsM3tvQ1SU9vUjzU
pEwvVn4ZpZSMV/mTUzTQPYqZ0er9pXYJGDSGfyKZcvKdEvGZE7CkGwFyg4MenZRnxq80xoP/0KaW
CZ2GeBuUzKRV3iGvianXw9iGvgm8LVJBRAbyqU6uve5choRyaMpAmqr9Sx4CWDHF4ybWIjv20k8P
NrgIcDbgULefRSfwTBfVl9aJUQZd5Sjbi5ORmiU1YjKy+HF8vOvFxvaOp3CbxTVnSk2E9PtpCP6+
B2FKDM18qLBndc8IG+IKZIaYENhCEBdJAEi3bzynXj8O9UD/ip+iWz89PWE5gaEsZodhpk34gOHk
R7aW+H58wr6bTvxEcCuSpdsbbFWmFx+tyHKAMP5ccIjPU2QLm8HrR9bj2A5iX/fRffqqciF0O3yQ
M/DKxPftw5QCquPYVXv9SYE+vy1Hq8GzDbXvXsAUiEfoTbFCpSGl3iZC1yvanJkwUjqJRanZ79TL
XpWIqISSt77VUl+b3q5rNpXWneO7XmA90zt6mm/H8WWYeJg7635C88QTqoVl+ZExrpl20sGapNV4
F7gvanP+xwBipWebQlbt2I438LmbkDBDPtUVzy8ztghfPk+h+6iLNaT8Y2ZXAZ8ftk9Net4U2eqN
xdvt49oBL+yuu9pilCLJv23fDy0tur8zX3syKc8MatKpdyjxdrwyfY5+uzAV27dtk9dw61p9+QT/
qx1KlhwysU19wJ6ddmhO6XPOTWbdSUt9mDQcwI24rfHsuWEwaiaJ/naa1QFaze60SpQeJJpUQOcg
GU9071+kTYaZr+CCyFLK1nqThJ/fVt1XD7kOET+gB/WWqmempCVGe0wsJfDSfjaBHqUr2rT8KqCl
tGp/28R6CJY8msGLY7j4SLR+2w8GgZsKtGwQ4aMJ0eVKxSNhRN2gvntLd0xDaATmVN1UQ1T9LQlq
fFnUtV974Akcg6BMiQjjc8Rz5P3wfaHd6wm0D2oBJFXlgTEksv3sNswwjpmLnTbYNQdc0GvJOr1W
d6YwjSpZWdaJ4kDOAfmttIqRqUar9raf45ebasc7MGtLIVumR6bgex+k739Jy9gu9/1U6zz6RcNL
aJTPu1DcVAVpsujIJAadRQi4a/hCMmIhyvIn6O2eCMEubAOJ2isqaGhKvvbkgICi/Kmrt1HsT4F3
XvgtxDthWd9Mi0cvN0iUofDUQZitL3A11xIrDsjhnrV2KL60nzp4G+T5+GjjoDyWsq1VLQOJpMyi
BAriWcz2sj6KdpAmHePvxmJw+aRKoLwGtr7J90JRTWlOdjGpbOv7+ssXDLwsK7iC7IsZf+5Ar+og
6A+eK4fv+4gdwAIpyZpTjf++1tINFmAzULeWbYyC6U0lf9H4bT2GQWjytTB/y8qcSHat+unqvTIN
gdRCbsHfj6S5am8z0QIWKuMU9XON0ygjrgJtc3KfiphMmEUp9az+6REFPdZwD0A9YBapQbYF8PPs
IzxhpyTfEXz2g10tR1lE+lm6Djy+ynqWrOcAq0R0zQzMH40magjALMCmAzfBwomMBvZvM7Rze2iR
tZevfSVRhZlQH7u17GG58BHNdTnXmPdi/fNsMkxqZMe9KlGdD5I1GodlrDMKDwwo5MdSmoTWKCun
Y+mJ6DSKNe636DCNdS5gT/OzUyRn3R5FBiktZ+YtbNTHWnZOTSDyr21148AGbALOVBqU4b9UAUWq
F7lpqjbvgDeCPZ37d8zhCw1Qhn6EZnYgVCzp8yt1r03v5e1ilf3OQ40Uolp0AiZIJbFNr3Ff31au
WhhS4fqzJaNlgLT7hMSsbka/0+csR8evTg75UA+W8XIWjODBYYaBsYnlj91jixSjE9dxGKscRpPe
8Q33Yf827z9qVpX62LGDz9KKtWBTpt/3Kv7N8ys3iM0OFeXoIdBrSdZ1Fzh8HgfknPHy/MrnldEO
bROJ0I7pEZUPjBVwKQ5qudZKVWc+Or87eJ7RHkiXgPLpByjI4jzw+1sPhJjp7q1y7s77bHtvBc4l
z2QEmbCf7bq/jWT3tXMhDf1K1GLXojc6fQUGvrWehNGcxYiYb3SIRtcpG6ifeYu9LFFUuLd5BHg+
eQHKiK4397FrwfF8Jb+WvRv/TgdlJzU+No5tRItRSOF+rPqgFhLYJqzrWyAYVZpkeSj7IDG9tLxM
BIfU8xLhxz2rVlQ/85UZiZ1GEEmd9ez1J9649Y6dV4Dyd2cSic7Ro/OayufeXsaTPjiBsmIczmhV
GAS1/1T7cozUVCtOnTMVpSDIeR8AE1iQj+hK2UwJ/DM3Tgxx0NRgiADGHI8INVVyZh1DFP/CHbzp
nX68fuPqA8HalhfTtOvtZMr32u1r0riML9X7Pf+iABOazQR8unHiECC+BUrLjazqkIn/CsSUrSZ+
pPqKIfplQY8p1qVXOl6I0BprHiBbLK7X2bMehF4EOh+b79fxffgSStD1idZP71ZNde+ZCBBn1b8O
D9XMjxbhepjUmo53s+0bIbxiun5tEkjIJ/qxTwubXG+s8hKvJ1ZcQeqxVDN9bZJAO+mJvvafWxbA
hfuuquH6ykUZqPVAc7SZDTT18pLt8L36Ck03B9+hfFRYIzWTo8k4MBRC0/dCDk7ymE9vagcErm1x
mSktFnWJ8su8BMrDRDRG5UFiJz2c13cA7y+V32x9bW96aSeFo8vmmRzzpXE8FxlDMhrdeR94o33+
nvrWF5XAegBUkoWL8WacYDT9Oag4cnTcKu5Yy/nsRwwAlSjF6P6xfbv8rCXb1KNiGgQ/SIDx2Rlt
ppcQ1X4E9xGscGUY1fHPgKEOBS/e0J0tliYrt0a2m+nfx0kWYkcepa/5l1tBcHhWfVXwNN+P36j2
e6iRd3xUewfkfG0Btk3ukd/mRC6iGgu6ZHLH87Z2XOTrtbQfOQfT/VvwsYlPKfV8QjhtFY6EodEh
5lTKrPPnr1X++ObNjudCAp6LSr+CLg4DGV7MxSIto3lCI/CuL7uA7rv2E6oVn2Sv7BFBnk4gMt1z
5XZz578bPX5tSg89EkUdtp9zKuBKh2ghnZ3L/XFubD5X75vP2+je2nzdBi8fjJwHOT0M+lGf6eF1
TNhUNE9x9fVzUzv/RZZ2yfRwT+lnhuoVVCIv3dP4gin9s1Qctyesiud1hDr9GJuxpCePGqSW9msU
l8DCZl9bdLeg2+LmF2detYNn8TdePW2LyhT3WO24YamBnngY3scP5Nd5ewJKbhIE2bZdEZWmQ4C1
pOIxuH4dppf+ujKfngILITZG4bkRCf1IVT2x7MeVcm5vVQ7Mnws7cyIEEhP+kIcgKAoFMMe3ORfn
rxH1rfOVRXthSSQVYBWXNBZkOed3ISqIzbyZ7m9yyq4XJraQC0HcdDuCCtk1M6P14Gge/BCJonyZ
7G4aj2VE3CE7vjSyfWp1gyN5+H3wO8pcOieSaAKEef7ICQUcRyNPGk0eQIMDh/Mlbwq9Qn/ahWgH
SOvSUS4JfocgXLWUYNcuv9UXjZmAC70mCLrVE0MB2Z3s7ikAxYImqmTFHNh9/tLgyjmKbvXk7Dye
dA82nH5qvHvbvYnqc3Xvn1ANyemn7XL5laglEV54bG/fcwt6C+X7Nf/yLK51b2RAicIp3hzgZNlE
XYErO8PTSDJD7VT5+HM1W7yvZpfPh1pv+AoN3dKH9oIm5M3vQ9v7XP0InU32AjLzHSfRQ8t//ck+
WA7gyKmW/JD4EXq5ci/NRR+hMrtrrV7zMgn7AFq/2eD/twOuxNtBSJoOagghYENz+/uoZS8pJHwM
fWhrw9kxXcuS/EmLccPPKPMuVZJQCwYi7iEtp8ETYkUzUpSgN+aDU4FkwN+bZyJkTIal+5xh5NL3
0SEdLnAvUsMOHki/mWnoVrecw/p95EJhZIJggZ7CbK5xGX6XG++5P//2JmVSvbwRAoMQZJuikA4E
WDuCAJf1XctSls8FRfhjdWdo7v7s3qBBeht6qp7ugBV91RCkQXTTNSU0RV8BOxZ8eAg3dtO/TnHS
pXv9KRNxXn8FDFJa+vtXZyU1Xg9OQ9W14aQ76ebaWd/Lz/jXfTz/nHxAirbTIukFxCBwibp3RkFi
pqO/zYNY/Dyibl2eCUSwZAzwLIX7V5MreCJHwwBPgMAAyvjwHWLtQ/RxiKZc/pKK5bG/r1A0l+b4
FipG1dCwrsIG/Ml+B+SFFn8mogDo0cthlewIRH2El4YXJYrTdN77hVLeKQqgq8FgGj7Gpwz+fvvd
++714HT8dezv11AOxLaIep10oZMDSEJzVQejvgcqHYpNK78GRqiLGLSnH9NwDQE6ECASL60AIdDk
D1pcsMdm7xj4VIthvInq/rR5iNpTStnRlRZPrzcIyOs5UGi4rV6v3CmXe+F/Nck0uJ1GYTBe+Ado
0xaVQA0emhJMLt1Dj5yYhoZtQpB+Y8CukQMFrXkX8OAG2QTDb1b3L+R0MhAN/sbwFLni8OUIsOaC
LepvNLxFP7doZtxIGgCzJvIE/Zv14XBoTri4wdKYtKfTj5fih7noA8IcHoehD9gDUK979O1mwiCG
9RAWYlgZAbjSvkY9hNT2INy6cq8PNip1g6S+4be6Mn+zP3TVWBApYJgTQbKsEG+4+zBF9JZdUpg4
duKbqw5fV8SMcBXh1jKl8MSXlfCrtjOEGvVZL3rRlwxAjH/zKtzE34g+3aLZHnpHXEfW3vJqtM6a
OMGaKQBIwg2Erz98G6uFF23B0AYPnL/XH+XFTytk1Vl0sLWgruwUYXQ9BYTP8Awc0SZl+ApgkfbH
Mszcai/L1g1cYB1APGMqBS6Q82UjsJW0ru08ihetYHSEWfr3IP6hZvQoovpwlR8OpQ5/X1edqvAY
4K5hDYLbUPhvWGL+JtxZ6N/7r6enAxQwIabiB9JxASvGa7mRecWFG+i/d1AZ/vtaMXyBXdNkY5AE
txHybCbqijSBWfeqYMbu3hD7pIpdxVCHK30ISeAQGxkjeS/Evv4bO3d3dVWotZwSy8kIJGg29NQN
SViuYaKEixS8aNqHST+1+j/G9UvAnmnwDIc2jzDHBJDudDzuPqJQ956XfmZd9kdQD8FO9VlwiBuz
j5l/huNmIj8OAxumpsSQNmjKkHlnO0G8EUeEDN1Ei7DXKXcao230/j2dtgcXbqTbaFS2AnvhVJDr
+UxFEVf6MQ0zN1xceB4eXC7STrUBCPHdAqjGf18ZJJwE9BRUWRcfv+s+w526fSOVQVxpm9HT8Cg+
PkwYX6E5/Qehsdo9JxtKsxJq1lJbu4adNCCUblElFTXtJ9NwGQmjGuYoSJ3aCN04DL187f9zIxyb
rhRY3TQkaewcNeSeu6EAAQOTYjUcfihgq/zduKbEVtCGA0ubdYdhwI8Ng13wKsP2EbbaZzQNDyF4
Agef6kFj9NW5RqVO2ehl22njZoGz/sj5IUAAs2PtLc6F5jgWte24H+EBhncIizjsEH8b7D366nmD
R6mhZTEadVQntPDD7L9WbdkaBZMqgdPSwKxHdEd2t4OSfHtWaLyaLbto9g9pB/ZVGI4dJodI12gT
vZaN+1Rx3qUf8ua+XTpMkTDau/x35+u7XB2gSvgkV9PMlj1WGWfo94avsMuGHQG2p7FtwE2AzqWh
w/6tvWEmGofdIvzUJprN1pD24SsQ+cNEC9/hmSua+TUcfWEqhrUaNqr/z/mpo6jaERMVqRuBlhN1
ikauKbiHh9MAjuv7GwvIF3zYhwcWHlmIcaZuzFnh3PoKfNZ11Nm4KcT9/tKI2eAG/ADeBd2zQ2/x
/sJhij7SMg9Cet3kJy/V5Kkq3Pfvw3O1Q9gUn5Sc7K1hK71zYgtQurFJ/ouRUljMVp1lunQb5rTU
cpfy4TOJCqKTYaMcWtKGIyy2f/sd7KSzpDub8dWph/MwaTD+LeGP5nTgSThWbIduvtdjTwGpc46+
/g6Yajjnw3q+FsaH4viDPTbc3tgk3DZCBOHiwiH4FyuEoQjvAVwFk9DrNd599UyIvzWkmhKOjHGI
KcNlzbrdEISIvn2ze9MJrNevpbrJ48gb/m1Frqre9eeQSh83D3Jv7TUf+SZ45E9/AQxpir+3+tIC
OFINDYd9mA//sIfh2fwLASb2N2vbDPkLASw0e0fYH8K5E+aikCFsGv/fOEqoLr7C6QniZ52MZ2Hb
GDtYPXHDFU6sQZgTa4Y2S32nZe0JIjKvhW19A2axy1c5b4QNiDegICd8OeFDCBM+ZKqbTrpazlz7
HWbolC6HyjnX0lVXavZTCwjMH6omYJX+FQHs8y+VRwS5449cyH/HjavQEg3u1O2Pj3ETtpZa26Py
Eya65zRBE3DL9Xq33g27FTytl8+S0cwoxCNhQdjj/327rXDUgFdGMzhZH1Afh0UZ9piwfv99h0Rb
09GfE+Qm6Qe7Uyi+f7Ya4Tl8raOvL3op+HexvCrrf3NoYd2sINnv/KitnjvCwarPnAJNY1uahkcQ
xsbTMTt8DdrjELRBqP43RcNm6G9tFmHQCSV6i6mFEKYD3fgwbX+LetZ+wNI1gZ0TePHTsCrDDh/e
5+/MH75woJ40w/kcPjGYFjIO8p7h3qQMwxBkLRVMl7Se/0W5Qh0zX1CTr1s/YQ7MYlWbSidgakVK
/7bOsCvmHO0fH9Mp/AHjddfnoc15QXpFmJD/tqggaWdKeHP1lb84qBR2EAm8uXzMLzzq7mxoqw+7
UtiXoNHcwXh8LIzHzYzQOASlf1EDcLBObtQumYcepDsPq7XdDj9veodgmYoIkg21W/FxIJcqPIYW
6d8NG/dk6bVGU6C2b9x1m69aKcfCjB0jnb+/ZWSPAGDza3gcbuK/ObcVTNTHQye6RRk+KxYJooj8
e8T/I+q8tlPZkiX6RYwhPLziPYURQrxoCIQXHuG+/s5ZtU/fLklntwxULZMrMzIykkluPprABCi5
PXi3R83yVItTYQxxGfdYde1JD4QBf8iJ5wE5FUBwuH3S6oUsbcxO+r4o23rmwOqMTiBa4VVDgzse
jyIrkS15MGrltJLOh07+GdKcjT59sci2OP+jkQ8x5gz6cQ+xizx19bSupZE09dBqehpr1CZQfh3W
ISPKe066tPnyvPP11YLhltcYe8bdVueeJho/4AKg6xhrlOWH08Xo3bkNfxgukDEcamKw5oQzkUwN
L7GnIsJPUh9UoW6gfRHK8AqobrLHrhAboDawuRqN94EOI3fhLx3Ylm7dKR4SOpLMLaWYVYhnFFwb
/uDQ4ALVDFQ82VzvoElE5ky8No/d71EPuZYvevIG/7ZxhwjWfwEM/yI/gpFc9nFlOVB1gp/WlhDY
U4aPNAEsK5YoR21nFSxRK93YR/oLVgjERTQikYmC/YfLBfpNod0YhPj93su975o5DAruqkc1nC9I
Qv85pRwp4aaODisKI/8d31/ln+aI+MwH4fblBwOWFvftZXddWRyLep4LloHjjIPpWezysi+bj4jn
OO/jYY/5bGNGsBPOpT/jOJ/ramKWVgyqA+MR5WMpG0SdXgpyRnQx5b3N+1ev/fODY4KrU3l02bVX
di2uIK6xqy28hbbr0eDGVQvMRtAD4gpfjZMCg80y11xQd0m2ZXyEWbEbpbvXcW7iCL2CFfJUrhJr
LO7YhieFE9D/b1VbeyItjFTYlqqMX2S50BwssZhRICuQB+bsS4bB7m+RVgRc+2IevZLBYPD9Tccz
rmeFgooVVRzwjmEeJ2Heu0BJpP0L3DT/njrLku+8rSywYrbC9XNTzHHCWm3glnVBxytU6PNf/ac0
gZ5O5KvETE0jx1lbDfM9VeJko6LuWZHpPbsVgvBUdc/eqb4OZ0S3Cw9wVwxwnkDMOtRktaj4xe+f
OY9TpChY6ukKK1sdbvWdvW4DxYi8jMsxgeVdcd5q/ZVa/GmrSk2ajmnoyLgXdL2j+dWPNAby6R0F
lOq4kuhK0JQKmu2x9KzGKs8qX2EA/VJ2gxH8ATdZcGs5eesUmMVKS7o+Liv0NKSKBB0pIgznxOEV
b8EZgVpEmX8NBJQF5Vtq1vWShoTdrEgWpEHMkoMN8TtKCvIwmdZ8grq3Y3wPVRYEooI+3NhtMduJ
8UDT/9xVLAHZSwmobu/I1VPhDIk0nHIoHFg1w88N3Vf5Wk/hg0duoXX5Q3hEgcldD+pHYQiWjqyC
1UL6AewlaiXKbI0DVQ9zncKUTuEW5EXG6VSPmuCHvaQ/oOc/GbG7EY+iZW2JxJRmfTLpK1+VK/X1
GE9l7J9ntjvF2Nl1xHI58gQcWV3KDPUUkLzlN6LTvbmphn9zL+LQcr5OTwVM+G/dv2Xguuzj0Kcg
D75tLwvt8K4GCSTpE5xpqWoGnv2TlTadRuZgTolh7dpYtjCtoQUYb1DXhJRkBI4Vz/Pe2nF62hUT
dUfmi2qNGasWW6/FxTmg9DECNbVIr1K3S7p6mC+MR+OJhXJwCCP3Z86QavopodEbdqjXrSp1Nu5+
XQcOkoqpwy/y114W9dCeWIeDjRECQ0ShumBhWMUg41Z5Ijhn/f7SsDdfYNQoz+S7AMcFVEMIYfV7
hFt9mmWhqg7bV20G2ewvXPZUt3OiseUAzkIpDA/quOecM9bFn1Ibwmmdzy6VWbyT9/2mk1fL6DxG
eapc/tksRZzzBzc7xZMFfU/rBodeGa5YieNzjjM4DyMgrN8Fi+zCTzJf7AABCPm8T25x6J0MfUUk
0ILu9Fmmo4OYn1NLSoSq0P2HfiUqOPifDkuepX1EeyNDDRH3253qf+Q7ZFhYPptwxC64DgIgxrU5
ihlExsnFr0tZDt2A/wcBhIty+vHp+21xXJXIj1zIUY2zdTQDgzg9dCnHpgiPXS3tvJJuxqF+QK09
popfIwDiJcM+o3z3gZg2EP5vPYUGBX7694WODyOaIAwv6DMNyWasAJgvo79RViYe2qfH4Bj8dWjd
S2p7h34H5Rvhda4DAff9Sy+wnPED//PQoZAJadjerfuc0DKU64mQCqUNwaWfGiVGyEOBMD8gzSLF
cuAisRu80fYAUTr6D6OhB18OuJ/7brC4AYaAz0AgdGWwEpXIwBN2FYnHULIJTwMRoyceQWRs4ITW
9aizRpYAQO4V1zYaRUKTfF6oydVrpgy/PZkSK+t6MhVxo54Yx2GqsYS3lqA7LlmuEA8rxbpG84mG
HMhEY4eHfq6oFgphDm3QDd3CjVpyyH4wvjA1N+FB/6iQOuW3rJIbY3/0o7osXh0IdCS96qNc+Wfk
XsrO4Kuytf94WgvsnnAzwzAISOpQ+8Fv0N1DiAvbzENxQ/fyKghhLf/gR++DIE6jq1eh4+M2oXon
XMiefviWmTIvFO12DOcI/9Qgds8RDMeLo1yThwHTM3AXcMeMzRKPIHLH3R06xOkKY0WY6HtxTqE1
9BwJuuIusquJPiODiR8URxlDX4h4JwiCj+ATmCIEf9wweHWs1zVdVlGTHhAhtjcUB4iOg48PnBgS
j+0VVMloinysA5Ux7hhRWvEv3BWKHEjksu347TCs0/bTmhAXdcPP1uW/+XkItyHX4BTTp1/5t0Al
qimw8nGpeNfGoUjfQv61AU+LQCvdId8D5Oe/p0WNFEDYtWboYkzqca4nvCsSWCIIhX3YFoFXOB34
szhfCRZ5bSEZzHNYYucp5JgI3jGQRK++sb4dBUp1yFJIt4THHW0JC9DcO8GMs40HrITfj1CdBDUQ
a/7gP1vCmBHFoGfP6IO+7JgZSCylS29IaRQ37KYAWojc2JNhNQgX4/aCnSUYoAG7hacUCQUMrmc2
wGrTh+Oug1YQ6PPgsPzij85tsGDlt3E0/zeYe/DuWh6+ZDgpXafKrJ7yK+XzaH+FVeHtM82X1jDw
EDmgcPuLbiSmQ5ZlInHODEryw4ses9UM9awtekNwYHiQIAE6/qtYn5Gl6VQeMYg56nEQZ794la/6
A77mFko/XZizjWSqlsxXzvfKbVPZ5ct/lEwXV4j747FAZKNNLNA/Msz0Z0QR6Fy40rNuVd8+a9l8
DQL+Frm6pNXY2x1CpH4kMpXo4+9Q5eOLYsxL5YZpeNE/oLDrnzGVGMthrpHZsRu2dHnbQOXdUrqE
WdA1RhKJHUZfMS6rbJOcn/Tn5pT7b0Jc1Trgh95ap384jKaEpDDTxCJk6eexedqTTegz7yqn7kBv
ZTwOUV4AmJANxUx73rsDaXILLIscMCxv6rOLPxR/erF7lINt0G8A/uGKlIMZD+RC4adeiq/6jX2c
KhuzTV3hlMoUhhO8pPGERRM6xe3wffUIh5y0RJeoVoZb8lUInPML5chuCfeg4kGWMtKEifgaH5lj
H14+np52ImnK1iwponOkOTkDUCd5wdDW6zbCeZBNeNRR7KnlK1Q3UnvUOAB7QSb7Q4PrhQT/FomN
PK097CXzAN1CYBTYBgVfsRv3A++H2x9aDAaW/0Xb2q1NY5jgwATeR6dv8h73xRVkZZHrJRGe6ca6
6Pn1/3o3GNS73u/ggvjEZoCfOT1ULdaN7FAG1pmpxQclrL+Fj9mu+ts9Ds6woXzmZY1THbIo+qud
WPfaigKRKLtlCVTkvWA6+FMwwn0hoIZCG9izPikJ+T9eCv0kJzRyxqITDfY/kbC2eFmj7Q0Mzx12
WkNpgdONmq8tta27Nn4BpMkzBFjo55CsEqCTcGwxP3iPZKuX/TVVlHd0yqL4QiTKa0RKjzCiZ8Il
miqnizwS5exAKpFvKOq56NUWtV6NY8PVnCbR1KTqndLfDjBvhDl4WHlKX75vLRPQCcyU8aagy74S
2ULNjyaEFHPh+1U+ErtcbUdSaA31pmGP/tsCY2Q0w/OfpU91RnjEeWCZ5NRfi+7Df4tlONIvoggO
MxLWfAeAmpPrP3OHK07KgWSDfynkFoLYeH7/+bVqVWjCI4zVW8WPFX6eV0ETjxgp4/MoSv+gLrP7
glQlrI6tRx4Lk46F/fjvdzgPzfPFCv3Pz48WrroHg/CID0cmj9UO9tfzVnQFrOE2VX+l1sCzVn9z
2fT08coTbgr+znfF4ZRECflVDIcxAT3jOcQ47aIwQRfVbAY/qsoedas8aq7iHPuUoKqh1f6quAj3
he9PVMH5F11dCS6YFPpG7t5z7Ks3u09SEZaErklLaZrzUP9KbmPE1mawDRT0RXAhljD28t1za92J
SBJsbCgWXg9I1S5cqNXh+et5G00Gnjr+NTet0+fU+euaJ49hDzkliT1xnAQfaZpgiB4ERZbgsWD/
Cr3GJ0wEijYbjVWoDWCpshvHq7muHIs91BieFN7p1N9KiPOyXN7gSoI4xXlZESfuwIHD3PEj4Phr
iXyNC/4g9jv1TI8zmJ5ahyKwmw+9w90cJceYfxsbQOhnz6ASBCG1cplANKKuqJMb53iq5mqWbO5w
H1DUC/bI2m3fN9+Z4boPRTR3LLwhNVm7LnL1TUDBdztdywyTH7tWbFU8L+gAcfygXzuEnhn6SHna
wuMTQDgtbhsbChrDc5C2UiJEoPo4tCA407YT4wW09Dvc0FQJ44W3kaJe/V7JE4xKNWFka93xBNlG
swPIEdW2k/u7QoTP98QDnKy4RbkDNJ1+ho86BCGoWLcVNd2nfYNi836qfAX/tGkD2unNUwMFkQq0
nspryH/p+4XU06t+avgr6zhCHRG0eee2PKx0r3QodV0cUHZ276vcZAKM1Nb0AgLMXdTeB40Gmcp7
OOQRvkkvNYgw5o7zpTO8nDwAFHUi6OSvqPDJ0HTpwrFDZVInUXtgBTq3j/78t4B8RpVozk0dfHwV
Oq0QLaGnBAiG55WuW5T/dxliL0TaL/A0uUdMvVuJUJlmWKw120+hL4tfG1nu30G8eWnTMQkFc4MO
fc0sG+BVzH0ncqVTHvZdKzG6x+u3YHkOnhbSBYnU8Aw+CUd2BU+vvNt9nOJki2gVyYDerlAMczBI
ipkY+c1cnAS0yfO3x/vxh5bZmWLiPCJPgE7t048zXVWJH3hhiDzkCL8KxH2Qenh9Poj6TqgpEqlA
fJQy/+8rxcBve+Ws+ZpEL52olKZiL7/mcsUMPQeAT+HcVf/21euyipp1lpObhlukCPL0jykfXuVT
+JGNNVByzlD7T3bwvqCDLkV5SpVDW97SG6N1g2P2TnV5Fu7uJl9N1PeDFTpJI5BglBpWwRdVyrFB
pnegVGw7SvXiXaSEO4jKBO/v5pz+C1bugFs8GZ+rwo8QIMh3iLAmpOfdENoy+aDl1KLccblSd4zo
FSUJNE4QFuHQA1JHbuFW2KFm/VWOxwswqdXppo7tXEzligd4QZXNIknRHC3xZstDFc4uyw4RSErq
lgXku8+fqZ97B1x50330Tv2vwd8noklnQj7KAukJ08CpuHTwgBk3y73oWmZI41kg+wFiEVg4yRnE
yodSOcw4eDyy5AgN1iw34onqfE+6/g3JyVe58/3ZQbXUP89WcNOGwe/oUqqGWRV3kMQcMU5OCna6
/kBId+KddFk8rKIDLYMcgrpdW77nMp2ChkAHA58RaTNvCOolfx04M17qs2P6hHEfrRaU/gzfoXg8
pN4Itu8BoPetJDOVaaO0/lsYuyoWj2Tx+Eb7FfpPnqmOottAPmjnMiUqy9aNfCdJzIlwHwsg16X3
0wJ7yC6tZgAlV3aAJUNjC0tDrDBKK2/gT5nMdGdFEytGFSVVICim6rnfYg6C7hbeaJodBH4w4nWO
qHxCrwYNDQ6Ec/DxboV4l24gqBusfp6fFL7vR7nKAV4zUsC1x+D8mW5lqByixH9yeYcNeOumV+Ub
TQ+yyEVRYHh6Fe/xYu5ceMy+qvvhqfpB78dbwa7ILANCtVw1O1uCjaZr8CEWt6nFGgs2JYJvBLsT
aEO51prGPxw3xdiUdYdh0Y+McGK1byNWozgbFVvissgUpUvZOrIGsOVY6CZ6o6z7w3OMU8yvEv38
/8Ak4952cPm4NNPjNXIGmACqFW8DrAE1GlnCENZZY/UB1xM8HZyxmV2hE0w7yDoqE0SgwEzUInap
v/ymlxzAK6NECw488QwLD3gkkzOFcqBQgwdbtqn2vdaWVJqvRonZq/mH/EEpvsPqrqckKbbz7Tw1
ZDLY66fpg6Zx3QeHJ2EwQIxh9XlIi1RaKejw3OF3YvyQKQAyCoN3KrpyDSmKMQzVSQbCirwuHmUa
07EIv2B1ciFT0q9U8NLaCVIm1IMniuPU3Q2laEnSOqN1DXY2zneTszitSiNs1m0RuRZmn7IIYtxa
O+rk4B3W/8pYMVoycCF6zOiaCpgK50QQE2gR173402l0PssbMMtlIYERxtK+X0bHeexn08PipcFo
yKNC2Ua4f3B+xwwnxxi72dsk2Xz2DrQM6G57rx4xycflM9NIdP5GqcmO9PmLVEb3a3KpPSgG3iQK
rDMoZBAhf4MhhZ29P9RrYDE1UpNMB6HP2n367MObemMOA0zTnUTUfZHoJWfLU2H/ydztFvufTIu7
ySPCRzgc3Kmiys9+v1DdLFynlPScp+vJuvEH5NiG/NrPoV2aG2Sbz3Z6xp6+0pMABSKUCNmk+S7i
rcGtkiGa+Aooxu9wZwl2D/nSPiIIjb/2A5Gb5BRssokPQ80OURF9ME9t9M4xqM3biMCdjpnIOYzz
1KplZy/0L9BurYI01IhfKLebHMlGzCjL6eVR2wbAHj+Bjtii1TyprnUDWip4SADRmfgp6XH/qseH
swzNPjaddT1dPQ/SuF+38heS2ekq0uDl1fdv5/i96R1at2nuk1Czf0Czd8m0tuzYcixmkbNI03nx
AV+vduXNshQnpTs0t+n+1ugCgI9MeU3jVqbfXJCrZIYbyNeVRzGJpOvtIzN+fN9GabySL7g6+/lz
+NdNhMz1Q+PZBbOvHUfZ4i8dq4/FweC902l85kCrgViUHjqVaKbYoT3Mxwoy0/D44UVjtDsYFe3R
NqUkwrifUL2vH6pigImcgEyt0jUmpLwAuftsZUgWlcW6bgwvHCqSjM1CR04hQlej1PerlumuZrt6
vp0dfwVoSY4y37FehoYub/nC5wfcqlkUVHzV5xhjvq9eNi0MX12azuXfb7tCedmKzTneLoiGAfUg
R0QvCwoQ4MQnCymib/pJ4MQDCCA4Ri/uHrBfiRjdj0mcsMLu8q9X6TSPT6MQY/cooBl43hcocn3O
n/P89G+Cgj/GZ8dDbcjMIiDGwa8jaAoHtnQZVRpa151ap/q2SWxDBo5ws75+N4diIoLoCBPWvc9V
RCdFQmlmRLomxQ/SQnqL/FVfiIP8DRFAM9s8j+jqfmoTjdfksFC67fnDJUfU7MCFGMQaziOs6r/v
+wjWEE6a+l7kVUbNEUraPJzi8fnx7+dxlDeXQatxanpGjhChX/dEXxtUAF9bO3qvwGTbuXTp1Htr
b1E13gee2vQtoYzuQL806png63rvz845BNdRsW9ud1SYxlurz+W+lBhdg2wt3bwwhM389DKJfcQ+
8NeaBP+7nfH//eLH/vP8c/45/qyXBcR0L9cK/dko2sjeqnyskyiB+DW9Q0z030cC1SGUJ9fl68/1
h5KFO8hc+JFBbg0aYKKUXZVh818epfOQ752H52GetlvhxxtiyrkSPDlQM86g6GuK8jD0kckWg6Vi
d6+VOGVF4ccOkBbpgYxOLB9Q0HBZT9+JRX6Wn2FMTVX8QsiXXHYeJhAI7/A6++BFZQJVJx1PjF2J
oCx/9uO1sh0Z+Sacun35tC9zquPl/u8DZxg9DOrX1781vGq8CfhqeJJ8cEr+nL5js9jsQv0WNQfQ
4vKWGp++D1zZWf5S3sOlx0aERAKMJ70LlwuqW3BBN6izq9v+hiDblYJXNid6vVS7UmlHNkHWLTVL
P7+f58/NLDZNM3OUmiPXsoMwoa+4Cd2dMHwOEQKaF+PhSXuWvyrHmE43HaYUVw2ksGxE918pgKG3
alkCHCa0BEGWtRM+YgQPAKCM+FlIhdZ/CCFFtS+epBqj0xJfw9QAkntw8qkXLhwnAzhxgDDX1gRa
3luxyS80YbFIh9EF8eby8D1FiY6c7GYuxCIi0sNUBGVOHhkjgkZEjcifdrwiJtkyQDepXEATgcIs
4jfyZkSe/h/KwHsotMe/KJEJSU6mE35PxEpu6mRSmWDulmV2usRY9nQ5RGtm2SIfGRSr6WANqMGn
qcHZmgxrBDpfSsi6SBBDcoxvka4gjCKHjHiSSVUxeyJt7BYh1NxsztTQFbWeYJIgo4QHpwGZE5L3
JePxc76J/2xYG7rW1T7px8CkZIBKEWwTIJcLImOn8eaEzsgvAlUGPYY+OUIfulI/0auiPQKFE7Gu
ZR5f6O7JJNetof3gc8Sa5wN1GL7uiOtfNvkDlj4OEcyj7JT9RPtXag8TBXyjXzJW39u+mbsjoqNU
waTLfMWTuLCis6vSc3QBeaNyJLnG+S6zNVn7sVligYbo2yKF4AU7LjaD+o5YTGqByAwkUOpGkOMG
Sbx8E3/zy1A8Dzom1Iasi7zRuv/3vfqJ4buuSveR2zU7pj6dniOI8hGoxugXFcat+dnbggpMNjd/
zWuwv/Cob/RVShWz4yw6AaIrf3hyxJXbPeWfiQV9P6lR8bqwP1Vvyc/olASaiOOWHB++dxBOk2O8
bR4zteALf+vLkPUEsTmNrM85fF94aW8nvCt+421xZ3Mu+NfhO03m1ZyoG9fPM/poBxrelQ7fWh/i
ZqIBnt3fO9Aj59y6MHANvLU0Bb1rEFYvknUJwxAezdIh3OZVsO0A83SIxhG66xC44xeuAjQW1vw2
+gI4n3RZbvlIeYblbUEHd+qQ6mfLWQPGbNuJM6rj/Ax3DsOTYsyJR9jRMFmYo32Zr7RAPABAWY93
4owD+gHjWRe9WQxhekwkwKPycYmV8VaXbzUie5pmUrTzKjrihAz20ATbDAP9I5oo/Fr4wb95BzzT
twVf+CcdMF+0waTn4Dg91t0dM4188CZESgzLspPt7sMmFrl2opdp55F7XdP/aFdR32Y5Zb/Td+Kv
wQPFhiaVl830X5FjS5fDxhl8cnCbemNrAdVx8BMECRnJS2CB84nwDSgD5rCZr60oY6quGhNY/RNh
6Cif7++SH+gm4XqEHBLsnq9gY8YNGZrRXlTld0h/+QG9v8BB3g/fcM4gmpbusD7mHZJTJMTIe1W1
HtB4yq0A5ssaSBXmATbgUIXgo5Thi9Q2rLTR3zerk0Zm5NhXAUhcOA3nC9I54Xr7HWZpM8nqxiNn
sB9vAf9glfAB4AJ17YuonpOI/p3EXf/NdIwkBf3GmAgTDOuOkbj6QKSR66eQ0HMOGZNyRx7UuUfI
sqCW6fXwK+tVuPY13v1DRk8j0ANcmtgAEiq9M7ryMeCRcYUUlAY1qPVYzYvxRTDeuq1j6RUQm3It
osQBQl2IdSH+uSm8p4vfDeqYSYNZi3AHIaYpLipCV+4N3cmKnQtNCEWohZmft2LIu7iWkoAIIZqB
LEZ4z0IiIUCHYj5lXomy1Ww46CQjhVbyQN9E0jyc0IT4r+UqGDlsuVlDvAacKfFnD09hiwzDJdiO
aAZWeBsexxFZzBxARI2TE+ooOA4evcbmL24zKvlh1QBB/nfARlVRKDZC7YnBqPKKDx5diSD33gEF
DNlOTgZUXADaKV5iTiZUOckK9LBjs7O6JwI/5t4EPEw3TaUTRMkZQR4vICZT6GH9uRSxc0gOEqwW
8GJ7QK+2isNKTcSIAITofSIghBgZWXeGUsQB5DvEGtLjBzxJUxCyEaTbup9yXPkWhaStC9w6WhNe
mrTBW/Ez3yfKZMGaKOp3vSD9C9qDWgGPm8kX1s1D2nHavIDe/gH5FIXIxNMz0dmI4hFRdl+UjU2s
suNl5S340OYVshDZ7hDZcmGthN+NHlUgSLwjqvKgiJBhVDg8RbNMqWyrwI1PUpyiNEkSAmurYh7o
LEr/L1ESZ6yJQs1MZ8hMOzjeusx4MGWGRNq5pLULhQkOC11YYXXoqYgG/8vkc994QqemlA/nw8QC
bKsC6LGcMR4Zx4vHdX7DXM2/vEZgqtSEKVkb15FumtMvIYBMuzIgrAJStC5dC90kuVom6rQyhkBb
rEu5IyGthK9nZC1iiLqyZ3lqVgJUl+ihpnit4Sh7G9HY76KSF/K5UgVs6Gg0EgFSAtg3ioFAkytT
B1pi4pPh5OTjZcAROPIc6iy1oVri8YjVYqEW1Rfj9oRFCoerbnaKu4AQCbRJY0tuCiehFx/LqbnY
3pLrr7gfH4G4ZHBKD8xTFQN5kWtNw9cN17f5nSM59QWtTQrHNsbmZ1so9VwfrpOQ2SoJukvGoDmC
ke7RsLNuRFIt8z2cIidPDs/8uoFevNCdUhkHduwdQSsL03t4p7PZfAXmKbPaNclzDKO8fJhxI5b8
F1cTWkOTKMxJl5lMI8JtR5xoOrFXZ3qXZHdJiCMj6KfkUmimJMn/cH9TKTKdhPwkftUZDskVYe6Q
98f5ZE3kabbunXKvbCfqdLisBYhDXwUzjpJV0ebZFYY70BLJL3q3dFgO3/dKHwvfVfqblz+NXjvc
isFX6fwWBr4irKR+7LjgVkVlgUZJlyoxc/kX7qCXHVrdzIceWRDEX6K8P5v/xwR7VDKm/c4jEfOq
MPlT02q+Hq9C74iw4MF7Zj4o0xnzG5BLYxbLQEXqUf8hRSJLtkDCk7vbcac7aNNEITSdkJoi9FPM
8igxbtPbEbyG80YymRqT7pAVxwuz9cKABpF6Xi3MS0KN7RHDDM7FxqAILZoS44XMDMjum+off1GZ
Up7mAw+7lWHIToehUxtHHKkYy9C4516kKDfNPYYbK5x/1glGjoobsHLYE3AFnTGcV9aGDgta21Rv
IivJbu5DYhWH+B8ODwEH6BEoTLKST8lCcyP6Z5eQGQVqRvcleA3uTuMQyU4UF7fyeBzSc3AmuGmj
FN6T9YWwt4tErocZb/Yrld0uY3rMstnC6iu2Kh+s92hoOQuqThNrgBtadfsRGGp+Xo6TlkoQ3rUo
GBQlbaH/wlVqz6WTZrhYX3hAqqGSqYXbc8KKmzsQc/pqTH5ZJpaLyM+3DFnDn4P6mofPRtdN6XXV
Df0LTReNwlMx02nKWw1rHhnuqXyJ0Iy6Mlz2I6QumOBrBfrbUBFOFHu4YZ9E424GnqTPZQZImWmt
RvR2HV8mqbs/JlN6mJPFrT6GMZQYWpBHIMOTS6jt3mfsL6aDwYbd8ihQXtdJ4rBAN+H9m8kPutFR
Lk0jzBbdaFsAF6/Wjq6JHeS2gyNRASA1smZEHZk+RTQ/fx2gi1g8AGxYrcuQIklT/n6IgAAGQuJd
Gac8B4kNepxFXPkXMIEvDQRNQ8tLvogscEBnyy/g3vOQv8gwXW9dWs9vb/18brruZ7Y13hMvG73a
YfJ3knl1H9ho3U2jNtzLJHdE3BOAcxgCQi0gjkAyp3UvS+N84AC+xq/xYZSePRc7QA1DjsN3DNTp
t7EZ4moSvufRl9aX33aOl3om3k7+Vf9Gq+KdJYICgHEWiZEVhc1eRj95GqxLqMx2TyhnXD83RYSu
OUFxvAe6jdQAoOW8LPUi8xulgzUssvPkAwoFMDsUcOpfciRQMLnk+Jg6zdIF/RXsFFRANcA9Mt0f
Q/E78vLWJ+z5k3yJoqVmExuBETtxOMBdwQstvX3s6WRHtyPMQG+saTJs50VUCTbFv+zJQ4RkASvP
TR0xKShygTG4bnAkTggsTAOEHiynGHAvbIBl6Vg9V7eVPAR7L7yF8ZT/uTQPtPQB/cS++t/4x6EI
tYjH5b7xQyI2qgOAAVoVJ1gDqwMsctP8a/EiIqvl+nS343A+9SOnhu1GGo32WthEHEbW8BRjNAzz
FP95jmwPKFAS9/I8Ut3wadwmY8WGBoTJ1HlIrRPDi9GiTJQnh7VQ4kCKcJLZzE3v74e8TJxTB4xx
Q7G+8iBjyOk7xMUUAOUcVsWA2Gs6PBSHJCpIdbLrwosBhv+nzUJCIVPqa1FOJU7MayHg/KWVEIdp
ZHQ0P060lzaRQqSSxa5pOptZoHQhPZdvTlPv4P0FiccpGMGooYLcJ3GAIjaNVRSuiJAYPNYjwPvG
tEBPQ9X9v3SiBHkIdbY3hNaLCjmFij1cmSb+AzNwwUjHp0CYxcUPbUmID6m2brOIcVdyxVET5XR8
CM4EDoCNHY8YxVUlMpgsIK2nT+/iwTrihMt9rEImqnbeiZTKrWpoz6PfehSu0xUViauBA+DEa9TB
deAAZRl2n9IrXZE/9Fbc4rzLI5LhHNnHN2jMnqORywk0pgF3R3UpxXTHeTRaPxeVl+ixevkHLmoe
hkXkutMV8IRgFba1rDogkffBiOp99X5wygzwbIfB0fos0gLFMnvWfHScXVeFXS9yK7XO7qUADC6Q
ni9jiiXDwoxqA31r/gywnuOHTqK8I69zKkx0wy9l9tRiRduSJ/1g9sUx1Pp/5QrhLeMB8Dpb3DxW
P44nTh8v251woLM0ddeCOXAgLat0inz7z1fxsxr0Y4QslCEy4oi7MxO3AqAkmB1bYr8NB8GBcCi0
NafeDm4pkn181fpcAQ+7JKo8xdf83HVFVq4hFWQHswGE/lX/GqXep49BFjH4Mxy3oVd8mBk90J+E
3oh+Cmjuupkof4Hh1M8/NyQ4xRAuiNe8zG1Q8oaUKlSPUGEmCvT04sVtQWSbLEIsX5ewj9VtlIHL
YNkv61Db9xisik9a5JIqDAn9qMbTDjFFy4ttbd38o9cTKvZf1cueI/s6TIyk5edIq/rF0w51GBRg
vMC9UvwngTSlfCoRA3vZsRxYDDj+bJIpqqhF6k85uCWRhyIIEkllJ/9xxy4ulldY1Q2NtanlwEmv
U2E/77uH4JXdFEHRvCAdcilMiN8MMsL3+WF9Dej7Q+psVX6j6Pj5j2ZLUDCCiM5SQmUzcrV4ZQ2a
Yemjps3plDutVhVg1z26xcpV+7xhssTScYVojPt9VkS//88eaiAMqCVWGE7qu0TXOEFmmGDHAAPD
yRv5Gpi1/VQPUHOpBIx8ab5Cq4ajxeX+Ryna6J700DD94U6zry8KpxBgbYJBzN66h6TJSzE3n7Iy
mM7wtaXDGR7oyMvTi650J43YX7qT7VzpuXklnL014ZF1rHdd09jbQ4XuoLiq0xSLgTUI5TdZugWE
IfCl/tDq2Da2/CIeP0fNobcPKeUxT1JtAUGcfhO9THv+hiSM6OCB9MCAefZGT+utRccD5vIjPsV4
hK+drB0h/3EeUAFVYrlqgqY094XCyMxbtRGGDNBRKnjxEzAQZ80pCt0+3n9Y5/n7HSYvCGfGpP0Q
l5nZC6igzON65nA9mVgvKp7CgjoG7lK8Ds5ddBz32kf2LuW+lfzH8520YhttX11rR+ft/YpCK9AD
+8PCF9JpZMxhy4lHOFr+IDNyl9Ijck2X4y05SUhsyBExvNqHKCi5FJD2S2GKhwQlmK4x0gHNEc9u
LDwdciCam5iy/CcMLwUcVIViuliFrLtiv85KHAaB6UgraklJEuZ4Rawh8wAWSIEe9QaLweBQ+hlf
yhp0a1agLgNpyVtUyEXpuS6rU1jBmIqQlhODZAUrv2jvozYFKYgV9IjBmtyLVjTadNxdeExEr8XW
dcs6Gf3pxEZNlQEiP5ibeCkMk/kFD/qwvNFQpAo6uiYUJbXTPxV5bJEdsRlPKy/vxw5Lslii6mhz
PsIjbcI4Z5pYb54tkzbR4+izvS5ugeoHGZpwxw51MqbdodxnHTXV9d0MhofLaooiCXTUyMff0cnY
F+aQiWFFmpES2OHx4LKERwuTFnoXzf/8Oz0P/L5+qww5sPPeWdrht/L+vS+0SIj3KeEf9oe7MpPk
5LjfDcIQYXDspCXjCjBeQxbnWsscDSg2BAQulIcHYKFyjUNwxiy3yq04byDK0QEAqAIt53kanKxS
H68hCGYfrSO81s77kb5T/NInI0AhRoZ/uRVSdRZ/FLF1c4gd+N0Zr6zD4cWkcI9sBv/Dm87nGiO3
rM4Im7kCwx2YkXvD595UQk+F39PhUEzrwgYdVqupQtVqcq9wGLF4PjnsICad4BUfAbNBG+ADXRkp
y6itBm5cR/ZC2ThDAVXVQ1Rw4T+ToU8CuTfQZHhFVTtRPb6EUhc9dDM2s5s9CkHnsxRlj+myBtbn
05+wDCUI+mI6UW7TiZnjSs59SgcH37FYZwXrN7vgrOv+LytgBKoLDxdqb6q2msWHAZC18VkkVcU6
Z9v2yean/sKNGsz7ifX7dVe+2qM5uvANyNHfVgVovr0nKGb30EOnuQb5dcViM0W7H0QMAvpmooGv
0c0388hVopFnqQEGiE/+pompytJ5hD+kTzyWR9vzT6cLXaV0bQV16Q4pwn7GeroKYJkjNONr8nXc
Zt0RjXyZGdU0NOHu6x6AxU135W7cjmx8TNi8E1qfybK9YwFoveQAht9oLraFJuuGLc/6wYiMAWlW
oS4bJdQsb40Yahi9S61HBSn5tUIdLY8RQkqkZsnFHmhWSSggv6I/xCSEH2ZU0dJFr6zc6nx+Ilff
r7ZmrVmVwqJiQCO7xucn9bzYQbKwTKD7wLhu1V0Tji17dgC1yuNU3XdxSie2IBX8sVgrso/RQU1V
Ig+yx6I4m16qIpigVu9EI4DENtqAPu62k+d4Ny/i63jyiH1ROKkrdylMs1Z7NuOFj+8zQvkbNqHs
0zC9AQOHzfuosj87n/ixOvfO8f+vYanR0CVLx0++towagW5LNrSC+t2nzgT/BqpHeFkXMjRMpXjF
HiZsAdQIqfMgswOpNl4hjajyGOVdoXzVb4i8U+GbwsozuwSa1sxilyLy642WED6Y7Wgs3+tODXKI
dTGAk7bBKRou4FoIx4wn7VxxTMlJvEKnZpfMD1hXttD2wOqymrz4W8AWUBnsLkuGoMdDJbQtLCSH
mpWGI9r7KkoS0Bp6HUsTHLzQf8E1ZMWxn8Id2kc0i+LfauvjRgL+WflA+r7QanUQk2jA5e90yvjn
opYxIsQYvWtR3O1CD0piAEKGEJ43H8cBQpf39+PgxnWsZJubOESafBNuXO9J67FE+a//1zn1T/3r
8I+y1GuwfTIXx88jMmUK4aWRpt8E6jNuhpkqrZrJDL3IQQqzq69Iq9JQKkHBPH0DVI+xemYlw9CM
5SE4pz30U/0YrdmumO2DJBPrYs2xRxuGDe/rBZ/HPUwZFj5XHJ3iZPPQs3x2iUTCshQn+5Qq3vHY
L6W/DuUvfd/8iMoVOJrkLvA8vh2lAhDFwI6Z3jPKNwdAjzhA9N8wXZHpW3EGwj1mNsDkPcb5ACXt
Tjnt4SgBtfEjakh0co0yKVdM1ENFPoT3uOlb4Vi2pjH0oXk8Wp1yNCM42GIzdKriEtsw18PxzOry
fFVfTx0jFhlzLhkDv8bSEiabfrecS5RyTMOontSGXhrGrK2TlSzlYwQqL9JDg9yISaMA+jG8cRmR
vMH20cCZ6rRKN0ogIMX6r5KVMLSxqA14sGOo/LQCT7yjAO7IaNPMjLlKGWXIJSYM/H8uUDVDx6zb
sLxJqgqLXmI0DobO4bZsWe5iwUZptlFyiJSVWNEcZf7czTZNS0THiEqU8XMBetAbM9QH0O0oGh4r
V7E4QaC0OI04NuyeWqRPUdNfBtAcR6A5zo6BT4xwgmPn38Hdxy/AMKogNGdZOW5qCUcwq9xhl4mA
q/kYfY4uGxOvhOpc83JhBKDGJXMfbkVPyGDOwW7d5hEJARMEiXoKNypotXAkWi5uA37vRf+NK3SW
tMi7YrUPNPp+xSnRMaEOvcCKUMWjhf32/kQbTA0cwKi8G9dTnaUzbwWfnAJiA0O8i/kHDa32PI1L
TMfPF+9/HAv6Wr5GON7+8ce9pOQGC6lV9cBQfxP1gHvpgwDAncerayuCoMwDHAvvDUH3YI7XFsWC
Dh1EzmuDzor8JS85FFAztRVVYakXwvajXPJByzarsvRTQ2wBhyc1744HwIm0Rm0yWRapKIyYpfNX
mLfljGxjSZtj4lPm0pU1Bv/kFx09N0ezaR580WQGwufSlwS4IkhQnoPoVQ4DzA5WJy82NXcqCuIy
49ie4nXyDydEsUdlH/ERPKEMT0PwA18oIjOHI9MKKBtudTrvS1pxMvCEFqci78mo6BJVIS9APOXw
ZeiIr5gbKEpBHxGUB4kEqVAz9z6IFh7lxwe9rR9FFNOo04sXOy0mDSTlWEZ8FKfVcHlo+XD0aO4L
RxasiqW3h997KZo3SiPSv1ZM44QaK69drVuUw1O5jSheIltS1cse9uuBsizBFtOpNwoWHPrp+pBW
Oycw61E5YbTqo5TyKlC50wAjXK5k8Zf4Ua5/X4Xtw9L+5MaD+Ru8WXleK+LoHF0jcoq2Gj3skeR/
dR40hVsX6XtaTJXuQRY2MM6IHgn/mc1QiIl8T71a/F82RhqvHrzJt+n7M3+T+KcafHx24sXPZ+mt
hPAUlFZ2VJuOo5RZdCGk0qs0VTg8itDrf7v+INnkqiUhCEMIBEBaZ4v4lNFHYp6aJ95X49S7V7q1
BPQHEGLvr3Ehn+3o2sySb6VTgxiUStTaNsu4v7XTrXRrlS5ujVr5TJCKQOk+1KjRgdKSpGt4KZyI
25oFXOvm4Qj31NPyiozDNUi9b2b3SXy4/9GBsdLgYfmMO1x8Z+ptiIbpxPyW/tqK4NDt+h+isC/R
AQkiqmthWwZfwHBF5xoZorrikNDCfnSU6PzGgaswMpFqzWn0dfWKgKaQZseTh8tAhQcr6YlHTht6
hCfylJmFrrRkWT931HLc+6n3WL5G7RotX0a50RuZs9FXhv+3/z+azms7cTQIwk/EOYCIt4pIIkfD
DQcMFogkESTg6fcr2FnGsx6boPCH7q7qKrZKKtYQ1Cl/GUszNbzSza5n5gM25b1PuD5UaKDj+LTy
Ik3yTROemIwZ/EzHqN8rvqBdHKNW/8Sm8vmTd6nTZry5wvbHUOxcPGbg3qKo8X1E4b6VUexZBtlY
Oh8ZTWDQayur2qqy4pvj/NGEq2rfbmrYBWGiisgJ0Q9dme7m+eq12s2BnmCcQ9zlb54HuxZqLX/4
Bn+BXWJSSGwkod4CBQ1cbvFlxeltkze4xDB4KTWl4XJPM4u/R+d/51UgijWtez87TpZG8HjaNEFB
4XpMwXiO40R8vpgwSWrauFtx/FGY+W9pdty6GB/csHrVT7miETGteplEUBUR/T2+oZHJt1VaKygj
UsG8jr9yvboKKnstsRyhpoho9RXs6/MMmlOshJpG+0zr26cdVpFyOhSHJ2q9plUXoruKk1lbDMnE
F18O6f17G6QKUytaPyBlT09D4WkqZ2b0Spc/aseiD323TPXLKNuTtA2k51Yy5zlS739NkRv7gU4L
WMKVI976BuE6QFIsIhGQzPGHE/QBGr45ZGVxmBWQFegAxW32YbHGoOYq/OWz8+DK9KEXqjRGR725
abbi39L4NE2xqPvjx0W2kOkbWSlG/MWqoiNDFAd1DvvphPrGN8n+sgA0v6QMAEf8szAeKZUnlL3/
zami48IG1UXjMq1wZpuj9czlenQfXYZ4qV12iuC1kakqM735uKU437up+6C7xBjS5RKDTW/yvbyk
H0ReYk41oJmJzSLqrR6KsGI6ZYTo4mIiaPZgYmJS9Kbv0W7y7F2c/TDDHQR3QWQXCK38PHx2y+Ge
cXwIWV8gmUwu8/IsxjkFWePO7vcyPG6bfeDN1XPc/MXqI0BHvC94qdBFWniW8AaXbdavIVNv7YFB
0GhvnVl+rXSAWkT7vr5xDOF1HY8auJg1KaNRlj0M0eHG3/HYK3buITnGCzb9aVB2l+hT5N7utxQU
8GwfXegGi2iLyH3cXsK399gCLdmnft5ezpuTwgSGx7Ub44v06BfhAH4BMu1Xqj4JXotnJQjMF/ca
9x4Rba8UaI909GI/N6nOtFNUwyrg0zfqVU7xLagKwpLcb5ybLF9eZULjg1OcJKQdJDbuY8iK1MZW
ilXxG/jrFujyh7XOI6z36m3ZOFeAV2tBoY+uDF7OTgNjCvIt+7W+9tkSetjw9R4omYJDDoze03v5
dZ/F4j2BGTnOzTsm0Nmo2EpbmVttXQYkW+F+XrJ2vw//gMvOY7AbvdqP0cHa/Rizu7NcP9fn0f2P
csSIRXj49ppQ2Euzc1iETrV0T9uP+MtMO6LS+f93c7IGVaCEbipYUM56ci5BPVyzm+ihgEmh1zeF
J9/8CctDY1Rh5l4c5DW8/RA3QoeRBJydhjsaUEJscpDyYP2sObcAJaWk03C409hHuI1ehIDIafRy
Y3TakhF9GA+/Fja9fLzs84x8+A53rSVWH+6JQpHNxlLEfvfhH2U+9e6cMSSZs+9gf7IwgvcM9/H2
btYYl/G0OnlV5wxWGjOami6mhTi466HNFosQGlgqk+dYqD4i/G1AFO/x92adUbivYhhV9cUFRCDR
sKSzY48LaXG1/Gv8ySt6z95GkYj/jSvTJ5hRZaqcqIrN9/QLGLzYEb67wnFOj/ZxfkR99wvFs7Ay
dNQ88uUtLOltLKNuwavVQ1Kr0QCWsgHhR4FQ07VfvTvxPIN+N43nlWmR2fdEGLiphpjetZf0jJZQ
JcnJxr3daNkvdBv9I/zzb8VB4bM2ytpA+VkZGl7NS+E3itK1dGS1+Pm/Izphja8q3MjorxDeAkSo
2mLh0qP3iwcinHgJPnKWFLeWOInR6eHvNldfDU60JH88Ep5tbUgxdm5vFBfHYnffpoI0v6lwwSX1
/Qugjv2RFAonA6EiJ4Q0VoTF+IGnyI3WJMQLUGFF9NNwIChTfep/mw37n2lLZlTaKzTn8BBngS/z
3jX6+yN+jTDZu5VBwT2tT90m2/+2uCUwm7zBmiKCww9x+X9U8EpDpR7q4VkrOjiECne+DxH81NLx
rTiUXPS7qqPbyqAlAABnr1Xz5Fz9E73SbHuYkan0qVhfVU8Fz8Jj4p/HoOkqTnj64mVF4bmvnU87
4FOke3ZWbWNLT9GbWLdfQOtbQniRzHwA4R5LONJSmxh8e+kMHmbsNZzHX/Z7hkf0VwfNfOPUtus9
gyem4c9hJQbHIiboJPDkm6Pm8MWyTJPg4BBeR8VVox8tWHyJDE7baHDqLPtoh83PGFjXWc0ysFKD
3SufQwpIO2dfNsUV+n2ll6ayPkpQVI6ZJOJ5fUpiqjJQyuNI1AwiTRndS2LQT1KlwQg3aBoDPnzX
HFXoVQl/IpIQj7SZwjBQMq1iHfqm3Ip1gWCzQKO/QlFxDMgzqFtrhQY0+8S2XM93mxqjbNt3kGD1
SgJoIcGqwyqSUROrbDb0peuuTVTIbp3yL6QNQms96+NyDzWcA8XLJ6DJVSpoaRDPH5gx1tx7ZoHz
AtsO+ST4PhwONzL5CI2nwLdMg37t5qYIR/wdwkvJf5dtdvPzeAdjmqYs5D4A+Ayy8BxlZgxnqOKf
sMRTjeBGDHS84yFUcS6NH/o0Sng++wSqJcY39jE1y6j/7jLvnFkxE7Rspyg/WZgGJ0mPFvhyEckg
4+e44ZW749EuB4o4n5M6HaKMMlQGsjbHnk9pP6EbA2aQW8DMMPGZoPc27pVLWiBqnzUQ7ip/NBqv
/mFY+3uTcWdMaHWUYBCEWbp8VQz3H+yMdOsfk0I+JOr30HogiRT9+huZaK250+GrIUxWzhhR4o0+
zCIPmn5pvvxUqTVVyNeIUFXmIV0x1z0QjcVzicnSMlCdDeOvxfv3TeMJpc/1P7qECIs1FJpZSUC2
w7hdZd5taPQSCZcMds/vKcRBYXtAS/uWllQQPbDYfPmpL0jBkB6bJoNtvdZhaNP7pPZ7ij3KpKR/
d2eNQxOQC6KyBDw+pmpmi62l75R4SZ7uuzdqj9ROWcD/dE+X73l8mOCWC/3129MwpbY0haYPa5G1
UEpvWA6HCUrsB9y1K51GgKPm4PLX7Nc379F7dJ8//uI2nnkv77YqwUBTuFf/ebHsKwapsI1EJFdR
99a5BzvMxRO32quHe7/oz+YUa52LT3u8PffaW0SZ7mGVXPiLqVN7mVU9QXGgVlcnd2dt5ifiaX0V
EhBVMBGB7a4iawUsML87qvTQDcHfX3W1ivmLwNQH+ElaBUv1YL1cpSZNb4H2lI90v3s219b3KV5Q
zcBIrCvW6zWMJsks6kSdL2AuPqxIIEiMtcs9/auJdboY13oICPtwMl16VGelFuEM2x5b3/pWteNT
1URV7AYTmtYv/NLtahakr05KUdZG84Q1fUftQ4X/a18IrHK372IvDIeff7AJ3cRdX+OESpGaNHYf
sIL6LKUfCuzf0aGhSc0W7QEchI4gGu1rpwFzh16tB4QpBlBqIjCwR/CVEA+o8rdK+ojmsgrsqv8V
uCIqYyEyxAP7wPA3oswDwveNvFgbeHxwbEagRqF6BWrWY5Av3iwMelBpsTAEoJryryviq+WToHym
1ijNwd1Go/M75zTQn/PrhF2cWUf8xOJw4/YIH9F4oJLJ5+umUREEUBRP5xsDakKwjheZlsr9PyDV
GqAKAIalUzTj3Xw3V3OAJJGkEZnDepRZjaqeORoelcD4GHxUgrL5dOAk0c+A8kdbZQee1y57wD7h
g53lCVEG/liLudQb4wKyXlD3+7Yu6oLTN4A7sH9YaTKLuPJjg204t1YdoceqlYdkQXSOoLaOLsMr
XDo1UtiXE1sYCKAxTaxQDCJ7EgErRUPaNaHJlCkjkYJTI1XdO0ddGuIMvSgQiZwmor4LFGwcVikd
GdQ7yoKqB0IUdBM4aTtccBvOFdo/lirgEwiT0ERDxETMr6tHwwyHrcJlyaVoaWEs7D5RfIKSYY4L
nZeb26ld8mg5xIz0TYUmC1DKs7Y02EDl0WeyTaE4cWfpZfiiWMsaT4Ue+RTuGroa5pwkgY2x4JSs
kpXxd2xNNCl1HaNg9rCfVjexluGFGjKvDh6Q32PmoNXAbmQHwJyhNzS7W28mXQosn2Fi8UKQqEG9
PPEi90Z992DXvgRiiP9FvljxPSkaN1gNkEqjKJk41AQ5q9+oU/Gr3Ybd5KKK/CFg+ystqdmLhzPE
Gi2sC/lol4CheikNMJlNZELted+lTWek9u0qcN0bLiY6bBmUeTh+bFuKKGJ7XmOY6l0wVYTQQMnQ
qvKd2u3djJ6jWcJlaXJCiMjwzBuZn5SIaZuzCTt/0XUyfzXmVTKXCO5cseUBcebJgbNGdYiqKP0A
2Qdh4LLY3SdLUYN1H3QY6kmDiJDSDU8gJmCJOps5V0xpJviXtNbUOnDhuj/pL3ig3wIXkwCmEVSs
dsOcbYGK7VmD08p5kcIpiqqg7VL/oiUBNTCzP+mndg2pm/mfwbG8eUzUDIt0HCc8wWbsD72zmXh6
LMEwFOBpql9XtO/vZT9417UaltVC/2xlaxZQbLBBQaA7xRhqHxZaSuGxHwalliqCpZnInEqCRQok
0IJcSNfu555RkhydR2LZKfSiCjIrTxBHxMA87yjOhWojrOhmqQ2+4lTPGAM+hi8qTzk42bWvxara
RifJZl8VP0drBzvrFIXUJwqxgkFVOErGd0Sn36TJ2WdjlTGb/qXVWWW751jFJuj3gwK6Fk34YHsn
W58gOCBk34Gt20nL2NOKmo95iiOBfB52Ajh6tkEVoJvgIbYWPUqrXkllXwL0U0v6Tes1J1L9EABK
SBzkk4f34uz2kB456nVPUeiCAcspQkPicRuwLAa5lwaqhQrK0auppfOdsgnGnfPNLdC8dDWRCyaO
6/DwumsUFSGTkQP4hD2BdvHvkq8FVMVjvfb0hfDW0HlYGDBY1YUCq1xrNdaFKdlravdu81c6uLHf
7L31CXbFSxiq6sDCNBJOEokfYjVHAjFeEqYYkT7xG7bX6kjRPKJ0z0KxvYlSQImfrUvIBmt/bGvD
06cq81fp9/9j4EpJTUuRPwcj/GP8aZPosTgSsodCSbhw2A6Pe9Sy6Hgg+iOx5pgNSiMwHlSqwrgd
8RfCKLohi2TfFXwrqJ8AnqqeS0IsuICUAqMh3mKPuLQk5spsT7ilMm8yEgcq1Nxosq/WGykI0YFT
Xo3HOc95s8GyEdFugR8gwZquA6o5vN8P58cRsMRWCE7V8X9UP5/KjTC1dMWw7WPZhoGgIwLKZatj
OeX6cVGIHfhecwT7UC7Vzu4pFdHk2XG4BUESBWtNtsNPa9bPWzXt9skCjdSKdwCj7uuq72yu4+2r
5rRYCzwSF49tkX1PDzq9iHuVocgV7o6n+GEoPgQXlj9rRZiiTTQRjhThGPkvHBYEm3GpNnIzVFfk
14xMvHSSF56r5+sCa5/WYLyTkmouQhnjxYQ/dE0ojpB74be2SpIgTQJxmRGa44XKt14rbf60XLD5
cFf16UxT/uai/UrgQLENZ8upK3cWDaZE0vBYUadFJwffCDlyCcXT5qiNTvjFg9xC8D5ueBRCqOhK
44G2BRqw98MT7bRyU9TP1fatmgOysPRO6PfxGAfsjL5bzLD5dUS9dPl3od2eBEjZ0FAGjHoD4ME/
KUh/P1OowTdsKlJa/ip4CkUoOwuFeuIx7UCkVCFDe4D8tIBqAcATfxOa8hCexLRBr96Xzn6ziwcH
S646v3a9ZR+55J7YMWnnVkGJ6o34FmwJkvSP0clpW6DAzZOiAUJMn4X5U8h5bJmnKtd9eAjVFkDT
KahUGDrpk6XJaL22516hCMH50bmOJG96galwhSj5ffSo+oURk86Lf/LF8RcraEEvH2xA9OXveRpw
WAiKRTvVOK1yZfXQpROj4jE8tKQr8vSBDoQHiC7V/FTSpGmBtAkjFYEQQRuoH3GdMapmx9jUzp/u
Vg1hhdvijImroZGoWEy3VywOKklwB1A6IKXTTZd9J5EaWiHvjL4aSfgehvn0MKRR20Bo5IxHu+yv
1LutOx7hbo0eFFq/OfHAUENDQzbx1UpzbSd81X9PHz2Qywqf3fen8d34uZfN9A/jPCSWhlmLjZNi
05iZ+GXACTncuffZzs1m8OXYLSVl9Nh+d5V3eCQtCgnvkTei3nZDgUa8MW2glCKN9WFxiZClAEqE
Wy9VX/C71uc2NbhbtYZzGpwG+pkeENXZodh+3VcKVnAaJLRLXXuvzpmYEeTwevNobIqsCgkX84gy
We/sQpndmeXIuvfYf8DY6qATA/BEKpqz186PkWIxj794KMs6LB+CF5L9VCYwN6786Ha19NP3OKJ9
mRGRd6vt21DFRq1SUpLXCkNJEyQKzAUiOtyYsVA1qcFDyIGPLtV4Ht9Jpo37Ay8B2anUErH2aATF
c8ouzPpvMUtif8guuQDxwO9a5jsL9XugmDrWErAGohXCjSTH3mQT0zqllQpIWg18lMjxTR0qCIio
fz/deu9FuQ/2boN9BPqieI+YDXzL0kgriwHw2ShIGOpS0bvgbgQKUvMwbTBXRXOqn9OaYf2uRZN/
OGGQmKMp9exgIxDlcxVIDgRZK5FnxRWRAIsCr82CYIdrUVZ4fs52dMOCBrWVCgVSNMl4BSUwthKK
deogh82F1LdyKLUu505kTm3xX9g4+mspiKxJwiSaavCEhTIwFS1Y3lNzxppBYCAekWoO2tT/EHJi
jL9VhmWHZK1jWYLjgbYksetWy79h6/5payHXpibHTk3XC+Y0gJaEtQ+XGNGc7bi82teU2GCeoCAz
5zd7tkz1w7Pbd4HrmKvUBV7u3TlyKIRLJAOr1RWbwtKnIHezPEJd/4YdjuFK/JMNkdM5WDOge3r8
iIjnKyAYNsSStTRfpDn0/Ju+V/Byt+Bd/D3ZVxJWiXuLboHY12jlJPov92VfV7vh0+lSh2BsbMWB
2FveL5WK7mQyIlbvIrvIpOJBw26D9K2CUY34T90Zk3rbv7bKc8TQPRiNq+4KO5xJF7sxybx84SD5
pSzbUee4bn6Y+xK0bQ4BrdQrScNZ4MtcVqOwLEoyQ3UIg3eGWOkc97LVJAhGo9bVlECv+L0Ic/Vr
Nlf801fE/wnqifaJ0vnmPYCeIGLDlgOACbOaJKYjpjDP23tfkj6ia8gL4UiC37ebsSzZl86nzY1e
L/Ute7PMms3ALh3yrX2b714u7y7mtbf9Ks+qfEBCT1Ssxay6/iKTIsblnwo3MeYnUhWsVWDvVTYP
TZHKwtNPykM1AF5tlIOmx3PTLTc/qlt073DatfrBzrLILm7ew6RV6j5iso0XOT+LJzEYjwtVqC97
DgTLOywUegv7pJyO+zqBMEpdoh1AQBC34Uvgx8gcbj/lKlZKkMFToJaAV4cWGBi1eojWV5xkBbA4
1jVRJy5E3BJzpXb7WXLebS0/2pvUHNCIOFVtUp9EgUDwCymrdiJU7w4TUYVhwUE5aOyqwj+0Rana
fHbVGfTdJ1X2NxDuUVijUEZkUOU/lCsWHCxkBrUIRZAI2E/5Tl966CfNzDuwGqBOT0gnvEbQPNB/
cZXdW8XVZVicliizDG9dI8NV5N2+Iuf3Qh/xgokWvtO4mqq/KO1GZxs5r325Uz4jvSBOJMEhiXHU
eqxoOtVaTU0G1w4xERW9aPtGDHUIi5bWpBtfabcWoNcjocYn/UoERGmXQ9H3SrLuiNqoWkTL2rDH
7smBaiP/aNWhjckzjv0bjBvCL2Q1gZj11aSoA8xO45N4sIpNtezLwvor0Zi10daRWI72enm3GdyN
BClKHjLQVgCn0LLwS2iZtcsnewfJl8+q/IliIM9rHR9vw+PKhOp+of0lRRByhhPmH1rodSDaJRDi
ImtdIdZIrR3UqfkLGeQHlR1aojh1lI52e8mO7YutW7HVvAfHMR201Xf33vSwxEyLrV1hlTS9GvlA
OYieNuoul5ubX8JGybsWguQZXp9h4eYcbz7aL5daw7xQcEfjMO0878H96KZkX8veEdjlHuSxj3/9
Bf/Os7dr+D9pbher5vNoGZHdvEtw98LOsUkT50w8Z187VA7dhnsaFeb0vi4iGFNPs0yFhcCQQnUR
ldZrwTzE1utqHdllXtaybiEthBrnA84My/7bNA6i3pSQq6PzrUhVKATAJ7s72Y2XjnX5sq6GtaPN
HNFXUNNeteBHLKs00N9G5TbFC7cEwEY9xUk6+Ww/Ok/+Cv103Rwb4+SnPCj107DRLfVzOPHjdHb0
Gt0I/Llf3VQ3/Kx2tR749yIRwJ/IRI6kNG/2j951uwfNJa7du43IPOEnRPJHuH+2jESCbMVFg5Dm
1xid/pqj45jqN8pHfyWUn/JV2sWclBDttar8HYZNFojxoRURDhYBA+ioRQ0W6KxfXgEwX8dLuFQA
okgtJFaVCJ0OodEzfD16xqWVVfz9y4trQXRxH1SH6MA5ovFj1Q7WrewcSSYRRsKIIjcbm6jsJnv3
kDl1skWErkjY7qAzdA5ZlXa+KVK+XZrnhpWhblCym6lbJh8thrU9Uo8oKtpZDABQGBqP/ukVFNNJ
/griqN3I/eO5Uz30dudB6dw5lq1q1a+k7RrSoNS5du3KeWawkZ9au6V/q7nLtH+9O0jkGVebDu/D
CgrKTwJx8e+BntRPJYgK7SIRxiWs+tXY3DnHgM5vpxBc3NSt+wn532WYIQB8wa7t1qp1QHiYwIcu
QYbdDO5ec3xsX2Ak3NuNwY4phS48SVNlcEdj5sQC8WBJaYZJ7zZJOykSyrIqv/AcvcPFMXywPZ+0
m1ZKIdgnQAgqKER7IuzEzsFNZ7FXHrwREqLsQGi5DzEbcGJckPejJfYGNAGzjNAeNS0SX9zdS6sY
yLSmqBb9eFz9pVCA4lQr9uojmgGY/mjfjJ79nZ9S5407V+65DS08M5sjo1fuFMJK97DedS6z9zyd
VefGvNCCaDB+9+M2Kb7z6Nzgd+yIbnKXGKd/Ij+pSZjb6j1HpVY2q55QxDRLwwuU4s3pJ3mZVUpz
R/P5MitUA9gESmhrm0WqP8zlwYsK38Wu4Nb6iBD7Rmcr6xdJByHNAcbv7QueKrCkby7C3CSkh+AN
3n8LjD1SZDam5+1X3SrdNWku7Jtu2j/1C3PQ0WiV2XFs1yG3pJtos4Nc07COw2xY7rAcjl+rpJ+u
st51Fg0OWedYsuAuJj12s4/0L+Jj9SVAL7P9+RtNK533/L3NR83RfdzoPmOz0XquCugW4HthFYJq
L181/Zpr+Nhe4oVxHCQ2SnJwOIKkE60QgT2EUKz+YWKfakewnF8hkyBEd78xGat82r7dKA7iJutn
53DuvkujRzzYZU5iIEM3iOvtM/E6zfKF8AD6Erxa+x6leaxQWQzRGlha1IME4wvIl/Xg1/VIejn8
fCw7TkUkVIpRyTB6H0Ux6umY6onSLR/FT/+VyAGJ9zf6G3x2A6JkBeeSGPkatKQtMe71nrJ+3mE0
J+j8aKVrvMlDBFwRHoiRl92RG2CFC20af0jr6V2t9+TknlwJBxzcxMO1BR9vphxOh6FESPTEHayX
ImVZFY6RF6YYDMlPcWhsntzi3cxnh4dZm9W3NYrDkfUifzyYBSCLGaskZecp0nV1Rjtwxqa2Zeky
2mSoy8SS+nBi3+tBo+yWq3a5YVPEAIxkuQYveDl3jFRADinnQLuhsYhMngaDvzqKR1AkoMRM3iyz
m/hiJRV0RK07pHIYsAfziubr0yoXrCO48oZw3W9S1X/YBGCspvjvFLf1dRSZz6Z3N6xSrRWTOW+u
uVUpOTm8dDph6H+dPXoNyr4lq1m1Ggvma44oRNmEwwjLsra6rcDFThTTqHA/zRLZCJQIamoF88TC
OyuhL42d2SuAhnXrnZFTuZmP3p4StWEWRjGa0tAVL3b13GajYtSSbb4CY35Z74Jr59gqVcwjgfqC
UAY0/o3OxOqFJx7KEVUELC69/U+RhGNy2Zn1VYFoGfyvYjbWxdkzNyusaM9NYxuP09dng83NJ1kR
Fn9wxxPiNnvZtLmmGSWB2eFsXgfviq7ZRadusg5nBdYD50aXUew0itZjabHT/TZ5Z3CYj3lpCn9n
RL0d1O8CxLdeDmKp8VWmzdltkafoM+5fZlo009ThTuwGt9A4WnfeGcmFCDFq60niAJRKnzJ3r2Qu
6bqjOkdZl1YmIlpGoIRKKFnkT+uCWq1hGdzzYYPbx/W8WvebfaMMigYriFa3yCYxK95arGXNTnWw
n+T9WzvpXoMCYBB8j9mx9x4f56hYwnicGq1r781i1D75e7/SP3jppFAiVzqgyJJ3kh7cvh9sNrun
yWlSRnG44J38wqTB1bKNQUbOtykM9xOKYM49c/eDbN1cJN2Dn0CgJsqknvdz7UHooqbUevWXP6cl
iOCtvW+j41y0SrTejsnBdg1GBFbEp8gqMIfASJG4hpg1Zlye24Veg7stsURi3WmFnJKC9OL2tK6b
iGQXS9lJRjNwybqVrLxovjFt8JLgGDw7ewTbDf/qhneXbpX2k8XxROlghBQwhEuIy9ODlzg3uoSC
ym+xtxw/YruSo3BuUgRjFyY1X+xnh9kFWp/tIgw6zFeV6R1wgDMtmmMY1n2K822IIZBAaISDXDMp
+qVBcX49diq3XjZ7MBshbpg5OlRIsrdLfomCx5jxu+yonIpq/2MWL47b/Z9k2gm8L8hxpFu0iCH0
NqZnokhqDtQeCAMzTA0NMWsqkcncPHYIrU7oXS4IxIiu4nF5wO+TqvWk8HyFAvJs7wcIvzPJz1b9
xJSBXZj0T4u3FPEvkzomgbx7Y0UPJBN2cH+Z+KTsl+YJFZyddYXAgQpgCfaiu2foeaeDfU5aj0kR
+rgR1lMnNpx6zStWB4Qz5/F150U1F/EbzrTsEc6037l17JxTlkVmeLN1JsSPx2ciPjbl0Og+3ITu
dGj7oBQod9EsjwObV7GTMJ6xQRe2DOT+cfaOzGr3PXxt4Dq04PitDYZTSNK8zC3mXdLLesuACqJf
hvqbsFn4hREYrZ92Ti1oiJRL0MwpOLWrCyclGi5JeZ/c/5dNfB0xqzr38aWbB5UOIswYpRwxki3M
SmE2W24qcwhltX6ZkjpDch2lsBK9wjabQad6Mn6eG1bqOxwIlCJX9z384SL7E1LE1NZHWtW66c2K
A8OJnah37MTeJURk066OiYHojTr6gCI+7l/9ywQbF0pN794pjDtNfxecg+MgGhX8R8iOFkBCs+JJ
jFhnHu46T3c3xhx+bJiXVgy1Nu/Ww/OI6Y+oEB0/WNOWu00CgTystO7dZPCGx5uyphZcAvdy992D
ptIuuJDPu1co/r3jxICuWYZiLx6BEr6yx94ZsCc6FXdy3V69XXhsNX0YrOGJzdiDO+2fuoXfCqf7
d+4TFo6qbSrD1TYzAUyOvlrYh3e3ar/nnIGTeOdOiegDy2RKy5fAaKtGDCwEHCT+ApsTUFrGJxN3
cu9IurvcweAyQf17lkBwodiKDvu+bQR4RfiFIG5dIZMWunua91KwT2wk4JU4J56Qt++DZJB10/6b
ObfCfeIYNvrN7juMvLSdrZY7u0IR+3fPVjd4B3CM+1XEjRhQ83Sy3x4OVPOzsNaPOiX4xacmy+PS
XbbrvAH66Eyd0p2NDZeRe//ZvqHBV/GQRbRfrV0H1clBeYHe9ODqEq/+HCi3Yl0DkqyYusniS6Nx
jxbIXhQs/RqSh9Xw3juEyQYGwLTUhuvZzmxjXF5UBrK7jP2Gk7caQwPqds0ToxTQnOG8OiBG8uq8
W1Co6bI3BsdpyWtOzqjhrOvDKmsy20Nh+JxBFB3suRm7jfzGSLCrv09aIOq0Red0utAw3anMC6uq
w2YxrM2h5NJjjUgKhFkKFu/xE+5Ei52X8gQUtIyu7zKSs6ikln7yv5TddspuFrGSPczlyug3ussu
u/wjLIzPnfhpkdMiUsotb3KaKcUawz23K53muDpGjdan5yKkDRQMBtq6WxyS0HSOg9StuIZVbpdb
0qPDHjl80pGSDxGkdckXg0q32Gq4VQZCM2BigSkavTREhSTYDY6dU3huLzuN7r5Xj81sDoOkX+yc
FpzZa3IalGYGFlp8g5tcB5QnOLegTPqiqDcgdbK1TGhbBWdASQwBi1bUuc5oqqJHn5LLGWJSY4Oe
B/LwFO/7kIUhX9ApDicB+ivmBcRrRIeTfM1nQ7qf1gZ7QInitEHXEK0pl4FuOYN1IfySQ5K3nXbx
Tjohfriu2ax/6oP6oNErQOWsjPZ0d1UZn0u36r2hezzR7D6GBJetPYsmja09xj99DCeMlgrIfRFN
YnjXklt7BRnk+i+VA6dEe1xl0KC3Amqwe6bdDVTTrTkpGyO3sDE4TbHdg5Re7cX+zn99uCjquT2A
6IDbU1ejdYAiI6tzjPAVCSFFVAyoJzW/QO8qcFjNrjpviC0V6B8N/qa9z6penAZ8DlIm+lGJMcBR
Fhf6CihzUdCKGrZMRjJJ8N7+IHQRY53W99yqOUcMzI6sT6/WjYpdqcVyBNOtMUgdPOI7eVBoVUeF
UTqlfwX3mnf46p/XJ5iuybjWuWFyAcp3sG9bYiWANqNLg4HT7BJHpdvriAmIV3Eztm4PmyU8nh/n
5VX8k4xAFiPzseAvo8VJnQHcZvG62K+170FxdP579RrjYv+OXYJndBUv1QdNbCewrBgpbiI7e6+P
DTzaEGQzy/RzwiZoNeFE31Z0xBAqvgZHZFJJUpAfZ+EB7O3lQAqJdYJ1EvvXAkcdlEEUEcRivbXv
LxvC/K2V0hJFYSC27w94oyQLRFPVOnI64wYqRmxPlEpZeL24m9sRBTTCCK7o/Ha2TuBUdN0/cJlC
he9T9GA74yDVGFai4OSXuOxzyDOEO1er2jmj3Ty+IqTJ3VokozNc+Kyfr5aD+si4towfckYhjwfA
I+zmseAhOAZHJwXjMAwz/bmz1A6Pq6aVszWxOxORxXZWcvYE5ISrRVpS/NLbrjIFyYvuZkrmNcK2
TAhfyPy492KDAC3t3GcJUPOsOgMIq8+APXu8oB5SoFg8FochVrSj/GMWDBnVi2b1+WsQdYGM4Dfz
We8ZUCvznM8pz18/XMES7QEX/0GrRcMtBNiM2hda0pxzd9et9d5BCb40ITax854qFYyWhQKwbt7n
pe/gjiPAtdfwDa/WW7azIAkZb+2y+3L3Hdonunknwk9p6WbhxauGCVymvZ9i1L6fnBkQSCXgZ4M1
Gu0Fodz/oAn55DFWZXSzi+2M5o8diLtT9dLfOyFDwbtV7FfUqs2fTNaG+YCNgawH3CuhfawZGekd
S0DVe7V33cqGdeO2PUSzXXNBSHaj5AW08QszdLH/IxKjYB6mi8vitUg2VcN6IgpOik2P5sN8MSOr
3QJtfdAH8KuAv96k1dGjSppd7RpKKVDbqIfgbglI61+18hu/119qDQUFoGnV25FkU/Tr3SdHFvXD
mnDcJVI3fuP+Y8CV+bu8pFr49h+T5/oZNpgBjBniSTKl2Ql7p71XRPMXJYY6+3ypu1s9fl79w0SM
c+4GOw6j8LRtsFXe5vcwGoCK9vHWISVg6Do7vyeRkaF6XsdrtC/CkJaBgWoB0OfpBQCso7P860S4
WIujV2rhoDWeNm2gus2AZ6kNQeJrKCmIokD/AYqIGxUecGtfr9UbMwZnAWkRFV5KGGOwxM9zF9Kl
VXM41SF4lJA9x9BGBSFcTLszpXmHZgdplaL0KXFBmCjodjD+XQGN9Cnz37fteDDQp0syg9MRQVNn
BPMZAFWCDoMNzelTzuaCChBtyOo1kCTWCTGQwWA0AaBCT1Ud8n8886MzwitFTRZC+dEHorMeCRWk
2HgXRCWEtYryqYNi6+JvfSZ1AB4yU5WAECoDHAR/PnxY6ao2raG4PvzC73V4o0WHdwEs06ueHE94
tyU+fOKjuGqE6WiLwC7trbH6/IGIgzkEIDAfC9pEozatH+MP/RosFBqRLkpTZw1yvOaJ/hQp45Qb
y4VVkQchcX/LUfD6RQeSpigZaKDCQ+IK++1ab+605+pD39J6rsIMoNvHWgIbHSA5fgEx1+Z9BaB9
L/GaahrQgsxwP83ifPIXsaZNPODTP5dcvxdCKzLZ9/G9VsPh9ne4/dzU9bbf//aPjVFm6KujHF1H
ZJAAZj+ayI+O+r2fWBUKxKRvvwvLGp27Cs50XOo2PoiStW+vRtzF0RzWI4LE4H0CFLfAq/PuKBgR
Dw2KZrfp6fTE1caRL3iZqOF7fRGskeAxvPbemvXhF9P+qj7zMmsa0OI/Zuby08ihwSjGiREKoPs+
qnCu5Bku2RuJcEkMQkzGLz9JBCNGI+NaTPrxVxVgrZu5WHcWMkeXBxrcWbGBSAiGC8E2Z2QQJGZI
AECqAy23s2mNAvDQpTmS/O/mM88OZitQRQ2YtLWpOQX3/6HOYGdY7Cy8MZmlKuj9MCr0WHxcT+gQ
gsyJgdNEgg8SFB4gJLoBiueZumWi2UH2EJZdMrnVEMK8OjecX+rBmzOKvqqlY45XNDj+rL+jkZPj
n8x1DS+eqcVD6wAtSrx/yKjDwz3UjOQWo69B2z5iR5oL2/9vq6DnPu7dqU2ZgfGnEUBzLOQFUXaH
kiTxfp9g8Q+bch0/ogSE8oLeRE/VUBM7gnMQpA8pyerDJH3ZSw1tAdEA3VyB/POgRhnA3+c3b6s9
+2hZeqKmirOLOICOy3Mg98s1U4NntVoh8jIacck4nelXB5Ighr7KpIU3oSdNYaPbdCr+k4qDfw0J
XfkCVqGoDstWNKlPMyHJkKhNIp7KuPyCsl46gefrkClB4yc8gVZTkoo6rZdCipMGq3BCpgGl5hBI
zfEKAf3DRg1LFNNEm5P6nUBcKfFIxXhn1WnLlAUVEUlXFCZ4pKSMX3KpaG1fgtv6xr0SEw1DIt1g
aJNriIssYtSsIEigivJZGXVbmaEIogyHLGE8AbYoYRLlGpEpeJv/iDqvJcW1Zgk/kSIAYcStPB7h
4YaAxnuEEfD050tp9vmH7p42GCGtVSYrK0vPzDXWskZtaQltCrOFyg+WbDZgOWFKtYj48eOjtzSo
IZApsgtgHSueobctKZKmTQRLvZoIe2or0bMul0sa0AbrADUH9isDDG0sFbtdpmGauO1xc8w2liqI
Glv5dewZMwlvjM16vg79gEc1x96i3mwjw7FGDIbLDhm5zUWt94cMwpuzHJiS6dahVSy+Lhh13iv7
GuLadrzpx/t4NHksci5rBvgNrsfHqbZIqT27wHT22rv+rs9puC26v16R4P7h62vRRQ+u7J7G+d4+
iMO48SPwq5VX5VWe7IXVgTJYQ6Q4uHNetUfMzToJCFklvngOLnu4FmLz7joAindUWnf0gv3G+xks
ZUS4TywDGFQ+2ScLowAogGiw+qpZI2Qe+bH0D/MhEg4wqlSPQuITtPwaXVlBH8aVQRkwxozMY+Eg
VbCW5IEMGoEjXa055oBlLaEq3e8bkNzgXYl7JekCFfRNavEiPt2pSqP0Sdy2DxmNOpiPrhRxBqR5
4GfTyzSjAohcByGXy6nxUJk2P9x/+JDg45CJWvj3yKJ5Lyyc7Ue44duooTUiLaYaqig9YuYyVJZu
QtbTxVrfxsegONWkObbdtDjVT/qqffdsSHWSYC8e74f7ISSQnqacFLFffFvuEiPth/H4HfKrI7kh
NS6LyGrnH4fqqUG2mp/KKY+aJ/LAOctTonjBr/689mSIR+045KcKDeAplfzGvhausgYbJNW8cAcC
3HTTWxIJDoI5PRU8ulekGXN8XJM48DpYACQv+U4L4D+vY3XLCc9Gvh2Wu8i2jau9nWJAA0Upo00C
wSG19TocdJeDI0Y88LvjsEqWQi5kYXFQNkS584NhrA2Qp0G4d9wsEtjjJHejaotdIlOn+VHymvxb
c46ogYTP5XHISQrPaReAJP31ZFKZllgKNqBHELFOR9izXOf0TwNDplT98/q8Br0W0+aDJHLqEAjl
1DoiQn0WFV6JcPiLl3omb72G5aMQ7uzUEMFBysXmBXcg75oJz8nlXeok6NDmfO0ZYmIreqQFJ3U/
sKuv6Jxf8QPEnggc8RPtEnqxLFBj9dAtkU6K4Cj4n+ZwLNN1plBVzJUz2qHyVhcfMyXCtsS5yWr4
D04QyTvbK4tjJEd2bneI4Ahabp4E/Iie7FpntuRbhVq1wQBLTbqIOCOPESSwRJftCnGMJ0S9EKL9
APF3xQ4YWbFo5SYPPoSqwQw6nz7SCC21uMtObU7f82PzLu7tM9Pg+nv31tr7zJRAismVIBP44s05
drIKXG6871xa36d9EY689aU/flhXUR7ObirMPcKEeqLhblQn/NoAtcHN0aduR3gPe3/Pw/QA3TGh
FfrgVAbbZ1qLPFBaz4ILNS0rqfhocgdbePN2LZqoxRk/gToZoT4LwZaOPtAuKtne1VvNUSISzf1E
L0PiaDDPZQLQzAAQev4QTj83ngdeR6M1CuCyd6bH6pM/kmAYfr67HxtAMRX01Ut8qt9Z9UsFO+bA
8EuDslf2juMvOf/KSsuZO8qZN+44X3y6NFqlvdbKX55uCylitMT0zFWqnnh2xViKkbj1n07/0T/Y
QyRKCALyHqy6AgJNfUcR5yaavP2QiqVNokFUUyFka01aI7I3freh/pA2TspyddSpTWAsHye+vm6E
cekMaMJleqrskUq8TPbAN0rYS3FgmeI4VE5Or54KeVmx1yU9SknTUW8Ws1jBn/c9SRqrU0s3JvnQ
eUUvAf+Lmg83wmd42AXxiyqY1ssz/8TaJIavZ8cCiFqBMXRcSJlMc3T2i49/Q1Ly1kyBLmAYFBo6
SEzSLAbR4MO71iAhswNb5u3fPdWec0wNUgVZUvnqhtdcqpFK1lo9FyfaDNvDfkQ50dV5JfokCO/v
bGcjKb+dvWj3+zeHM6rzvllJ0TyCS8O7JuFbRZs+0X6z7dUTW02saMIpuozCzYi0lV9IAVxB5YzM
h4w1lKgpesozheHLJf8tZ4ML43NQFSOTVGoJLUonTT0PWq1m51uHisIs6Jjllgti/8SK/PUN/0Q8
wGAqgKYecxvGLM6xhQ4A/ahhfqqv5yX+6hAcApr4WEdU0rMavWJyLinnQ7fEacRuxKqR0J2WK1+p
s1ncwdLCdi5me05V9Hde0DLnnd3Y2aJ+lXegonlf92bfa5fee7GdFn2oTSuLloPa1jFZlMw3Y2yV
vs5to67f6HfsH25bniS7SfqxEOZkJejKGy40w4V6jh07zomSBX9k5qsedvX1QNY6rzznO2xNXzFy
zufLYlFwh8+gzuNsy5fCLFUatoZe/RM8nQt5xTMgguU21JfFIu/l3Gm1nnOH/8KmaiCe67S+GA5P
dR2O7p7FU4S4/CnmyXQkiGSzQpBqG1LD0Z1oTUt5AymbgR2201soE4lNh0DaHJTUZnmq9+jrTono
ji6PZ7uyj9nPG+1pTOXNKYQ3Hv1fDrBSr/NkhOgLifipCfpASUkRR3Y7DCSxgK6kBqiMTBSfo00Y
RVV3NWKF8hBxgScjsSk0TlJrH36oTNHdG4V9NMwUKYqCe62Jg7sBfMDeAGYSBVGhrFcYuqeXYgWj
9QnBaBL1+8SieYd3l7jSLePblztt80bYHMhXtsAQPi4frHnU/QA62Dn9PlqebQZdjvT8GmbEQBtk
JdLkfDYzffULwQPzfs0CbWUpqRUZtixnzfiR6Amo8wxUCX9EkzAQu5xfpvSg9OHZl5KBqN/ikWTM
denn3BjJ9qatqhgVoxKY+Hlk9PUVSzIpUW7cM1uNzvM4LD56BjMYy+fNcZS7NLZA58QW1+4NsOxQ
aJa2Xpm5x4Zf3faul8Z5cygwMBdcvNibfzpQAq4nd2QiYSH+AMFo5w3RCHIKBUKV7wpti9FfFRfn
1DWaGnJQqqXN4y1ZITFq5NESe8s+NLosgeVX0v+xw2lF7PqKj7Gc0acLGYcruKtpn0ZI9kcrJGlx
f25jxWzRVcSeYMpCGK0OGDYchoFICP+vooobRZsVP/e5HCLL3BxUFA9OI9o4Ob2UEu8DmESdHKOP
p41+uBSax+tcWyfUXhgO68MhK/3nLbTVFwcblOqI1eyfXXIUzGh7WvD70qudoIAdhSjD9FdSwjbt
FZVNzMoKw1uqPcKVktwTVpUtvLkEWvCrFylvpIBg66+qdADj/hkk9AAkoWzEyWKuEEOHeERk0Je8
STlIXrmdUH9fzWHLyfbhuFD/XlVdnoqlWhfIgqZ9CNv75NDDzzFpKQ5D3jDHf3TJmT8Yl/bFq/N2
2oLdNuj7OaTi/T7gW3rwqHoi2cFulG/UBsEryjM3RisYSC821IpdJuDxKyfJwmY3MrhL6MVq1NBK
B0iTY/q3GQ3faBiNO7D8eIfbbBv+e2pRXqHNoElhl1J2QwSzhlnbBSj0YKV5PhqlYa/wcV1CDOyV
ugQZtTIARg3w89EocnjIDj0ar0aVKjNfETtDbOQwPNEIvIX+ZBBdrTnZ4W2o+UuyODsq2bFz78QE
VjK1qGEjRMh5GPbrbFyxtM4QD4uNS/3dklj2kAmE2D04CbOCfcOwyd5Cv2OtwG/wZW1lDzESZftv
3AUYoVExmNbh9SNnwL1u2GSZxiaZ7YZzuKn3ZaTV3R1tmugatesLopY+psi0I05iDqnuDbjuapXG
PgR/LEWjpjhGVlNSmSJxUciR/T+7chx6IzocDorG8lz6ee8+2zmgerVbYKupvYEq0l/QbgKwIG/5
QkK5i/IUFrtel37ChWhqiDNqEw+0CazQhd9QvpT3CDd9zOxm1WyyYPocHMMTmGzSaqxCHtocT5tt
wrENm1OI40gAwmQSsdba/Ov3S2h7KQwlJtNsBcCKvUdYTYAwmzHjZZYplPYGAxpMyTuF0E1eUjWF
NeRxWhqAv4xWWcno0khRZ+nm7GHspH6NF9Hv2YY8agKxbhOxJolAGCIimh3qxIpHgEtIHGZLdQ0C
/WILQkiSXN/NaPLyMND7tgKup4uRTkMWIBQwHALGQYp4SLofRpW/5JnoXgR0JVwVOp3BNc+a/q8C
w4CqCHHTDQGACTszDS259EwcpitXxyZMUThLCs4UCf70GOUe2aQIvUIWmOrOeoklR0Oaor7gVDAY
dGeGDDRBFNV2NqDimlxkhDc3N5NaUuxWwziN2KWPpAlIxyubrIhVznctr9CzCNllmF5hkbS1fUJd
iWk0TK7BNZPSsD0g3nnDPp0rwDIfgOmpeu3HBH8KRtAMZB/ovP8L0Ov1xcerBtybqJzrs0hbXqZ0
sXR7BzddHmmkmS3inQ300we8w4JHdZZdne4YbYNUw1Z6elzwI8KnMj5y+Th9rMtGl1gnhjIH4OWI
7EXXugWGQerYMfRH5UCpyUoDfmn2CoTl6vMxeDikc2BdA1FEZ4QHLFcu/gwnLnEnIv/RaJXH2ci6
aSlrMbCWeYaKz6pQsK/Xh7Wa0o/ThzCuy87XRmWEG/CC0xtp0MnBGAvUHS60Yfoo9e45odhy+Kop
l7TYk7YUx4+fErcUYWB1nU1W7HE9ZKPoHLuStuijlNr8q4FZ8EFXD8j6hY7+uwtxjpZ97V1qolwT
3abEhoo/Y24EXBDDbVocMflIDqXOi0vmXf2r/wyewaFeaDzBfxowBjtEdvChddvDHy1a9rkYJgB4
NEJAX6QUasvBbo7+wTtxO3jFML8uhsXw7FL6ZrVwyDyFMmERfa4ur8NvEcNz4tbRPXdkcommWT5V
guM5h2kSEnOgELGJsztxS+aNz9YFHYM98QHc1fHWfWGIA6J5CDxJyMitgLkt8LOlAzZnGVuOJr/d
muS8Et0ufJFFUQZmBcK1VGoCEQWJENOvON0KekK3eKz4NhVQ+E/hac8OlyClxjrckQtApog2fg07
QbCCLlrdYDumcIqwDNzrmwm0yuPUPKLuOPpKxBXhpl6grG0Is0FvELgv/S70btN1p847DcI9NI0Q
6ony9oQFlQ1z/9GZhqgLCt1qfc3TSw9pZCDJztwoWSjeU7vPx9U7VDM6InysVnjlpOwGkzsLyhzr
zITWeB0iYGv49L+9K5x2idfL6KhFULq/OxqhNBlhANuESeGVDkxqVjVdgVGOG0pdMNEABHL/ZtEe
K5DClH4ZkOCZENwwmrpZ7cwBa+DVgSv/aR28Z+sQxXw+W4UwW2lx8GwdOwW8VqfQeCjyyjUuw9Ow
TDwxNqbJGH3LYNvf+7lGrnGANwuDDD3CV+PUMmp7WM3i6oOpcI8qG+wFEUQz/37ojai1SO8H8TLU
tmQeVXVQVKycex5p1MkSVQXB7ccUkFdvv1qQ6BvsCdDWmRAUr+dQ1UX2Iuso16RBJaZvcgudTUWl
QBfOZutGE4FDTMTBpGCdZ8D1mYG41CZfptRkPofBN2qNpzF+QfOq1iFWniqQ0DiDWop0g46OSieq
RqgtX+wWLdplWgWQ3Dp2Xi4oO66suV3SBRJf+CeVyygDwWVKIJQTyHtkhuoAE84IYxCaHNEDAfFq
dXONEIIXGgZfFjx6uBQbBAML20+1q/W03ASDUShFJUVt43xBrZEijuRJuiD7wd/ZOVKYK3Yr3j7Y
B6IFSb1jW2cGZNppXFlK7oCJFci2PGjpk9BZESaO1vapm20U9WSoiCd4XIIralVT867a9vcNpUa6
iv8+JXwkJUJAPPrzeE4EP6Lr8Ernh9mQVizdatwjTwuwWqtz9UtTUAJSoQBfO37WdcygBsFOhyY6
D8F9U4Dnd8BDKquYY3K2kP7lAr/kz6iwV3GgMRurjMCOYDrx6S8BaUsq4T1R16xqhtCV8DW6Ojn0
dPQ/tDHEA6RFkYEnhBZZJ790CSonBxAubzrVk/OecpGJi7jy6NucORVEHShOI3YttYOlVdeClDFI
xzTAHqAlDZdEaKIZVRnsqillLMQM41zyaC6mmpazC5nV5AR+dSazhgp/xPcwBEbpKsU1qrYLG56L
m5Ze/7jiKLVYTb6hlZMSnKxkRdivAGguNvcXlg3IS8FpDzctj/KFDlebUSUFnY5sQyixBgrzjf6+
LbFXmSFttmwW94BardaanouxL2ziXYdRskvVeDWxg2WRbmqlwbyZdON+R+rOK28KNEunYm8wqVXD
lTnADZwXPz+P9pJu2/alWY4e2D9FSRkcUPYgpZJifIDrcSGEPv5puPVfdIu9wjlplW6SlkyBTnAh
DT1F/YPoUBMBUfflYucciQB8UHyRsSHETHED5UEsI1h9OyWZSiEB1Pge1IOcT3GaIhSdBBrCsdPS
o8CQLNPQJO1heVD504r5L5aZAFH3aNxLK4xU8GAyImNCUTHdotIlF9YukF+7k5IEN64RkLwIHbrm
BNoUAYm+TR+zlIY8XHeE/AmFgS3IUVcRcb5ApDQ1hoahbFWJ3ktBEXGJQiqtQpmhKu5DUhzZ8iY4
1aXM250JaCRhE2uKkEl313tkHyNFWkYcSw9gRaoivlxy8OFgFDZkwhi3l/4eoLBK5QloVcoi2eph
Lg2vltXwta60obS6/vcbOiEdVJqz6r5FfZyxUNw42ZxzchvTAfFa5FzCWEKj6aOpb0yHUnLSAdcz
Sf/I+AGQlO4KSdHLI8Li63gF1PBmRiQhasfR2UjfGftskEXphboAqnRkjoJGNQidnBAUiKiPbPiF
1p82twbnCPakib6KYAQdJVgHqZDozdy6RvoM2i5KDmDOKiyVEE22WKB2EXdKypYsgyREPkJCavvG
vZcnLRE0JG3zSsh+lyDIkrlherbWRKuLrOTBo01f545AmGIvFRMqJFA8VPPQr+l+6eDjvDm9cJpG
oCHKRVhfp9prk6vPWyoQwD/XfTgosJcG3yAPjIvV/5erzYd2CYJmYcKkVp2NI6soinKQUfYkknsf
vEdpRmpkhf4InlcjVWMDYkHYq/iQi0Gk3JeH03Fp4SUO51H4NQm986VcIuwIZj6PfIEJnYgW1R+q
eFG/09plDCc3SOd819+QNI/33A8ZBpNnbEQAVaq3vJgemz2n0uus4qKvuTArHGDt/QxNeKWwDGNu
yOnIQkQ5yFaZVpqejYkNoxVPna57igZayUg1pudbe5UVo/J8VgJTnWu5BGvUptSWyoybchXlIUp8
W+QyZMIyWCVpNyjn1Mb6+VTltbG0FmbkPBosRRB30tAetH6CexpFqL5Hp5ED00VTs7jWsH3SQl1a
9RPljA8ZB/HMlth/eYDspsmqQTD+OeMgnd7AvQad9Bk6M9HRtBLJz1hdhD06dhlw8SAVQ6XB0H9b
Q25QAatAysykSchC4kqPdAdLLE4xe5Uj+SE5Q1mTqabZp9HLNMulVa4RMURGyF2jn0FALmYPnqCl
r3leQVtWARH6FOnr66BkL/XmFbSkJDjpP3GIqhn+O3vYXTamVvqd7gXmwETZCRf/Tld3BQinRWWw
ePsXuznUyhIAJpgjTUX1pqqcHoVzWYG1A3IL7SO92HKMemnZaL3BzM2lb5WRX5oSDMVEPk/lWgqp
wkG4itkDVMpMpz1i2nnv0AsGCGhhMPUWO/K1OpMgKOjnuqXJHZ+n0VQaUCUsW+9LsJxS5p8PSKd3
SHeaIh29P8iq7HZFz6LiPeCNZBGwUGedPB0t/8teY5fVu57FwWXyNZpwBTN/EBCct4poWVKT65BF
tB4UoJQVgeDjNqLVRvCikt4vKHg2JQdr2hC8sPOEFgKZMzwQwgaAMJs5ZG/TpeFvor3fh8fI+Qfe
TMCfNhsFsPJPZItpZUQBWuqouEq6WCdnlw7TVXFV1kb2RakRtc1aaqU8Temigbin9avr99XkIhL+
Ea+w0lXOsnQNoskwNoEVPFl/29mTiNIDL8sji5PaDP54CyiMYLmUXVMlqQtvwhBYjuGD5GG0DsDd
ANIgZqyYJVdOZ5P+R9fwd8EuwKhwJ1ouvdUuWOkUYRKoiS1Vp9RmJFdlSeRt9Nnk9mU9+Jl5leNY
jCxRBHrgKxA8RYXM1iDTRcQh+CN4h8vAshMdixCbhcjENU1mhqkHNimMoB3Dp2EiJq+kiOE/2pbW
3qehr7gOuTqWA5aFgFsvpJhCz8WyTQ9P9ggrJtRrBuMUFZNxcLGn0zHTY3QHPUp31pQ7xXPZsSAy
y+vpbxo6LdtIPRAsMGNy9tDBgRnB45EMaLDrkQA8MF4eGsSaHt0rDAO0jqAKSPSvJ4FYPY6AR0rP
4nmQF3DQHDwLGPbm208cTq9OofYfB8Tu06YzUhJmoVbxfj3ye/RNPpDVeIl0zKoOWfLJSssYmYBg
ngkVjLYKtLXUKWCQvimJg2uSZkfpW9MbZMo0xIal9pDEn5mXQJ8QzSPdL3tOEsAgTf98CP8LHKWj
gbqwViwNpv0Denj/+bzM791SygD7w7Woo6vVWFuYZXUERtKt3MtQEjm115iqGAWFlrF6hFppkBJ5
+4rPFdbIqyjONQaZV5UnZnepUgJyl8JIcLTGbciZ0g29sMEgCQRwDUKzRkVDlf4UewGDaaswIShL
xVST6OWbjjxhljzeIPsEr2gqZNsR6iHLCKxK04lYcnQ9EN0jp4Jd1mmSNZf4iU6aQkqGkoOiZOme
2ZAjSy2lp1GtBjPA6YiiWYuv3nZ2HR4srqpINqLx6M//zyIqcaoa0Im6Rg8Ki2hdLcXJT3Ja0RmV
27D+tVa1UtM1L8f1S51LOXU5yqzVSaKBLnM4UueFnHCmr6x3VmmI6CddMslRqwcNf71AGpBReAyw
4ydkSKjpJykz4E1CoUgqSavSacKQBhrCtzQ3HIl4gEJBhTsK4Mpe1dei4ZL0T2HbVadETJpolxgD
CH3S2KRxkSIsXxmNPoFJuNKpIwPVPfpfIjAsI7GN7Jc+FSep2DQnZ1G8hAt0GAOBOzQHd9rbdNHK
vDXkMknf70iAsQvZcNoWSvNhFXGDosTA4HdD05GzHa3RbPLiGX/KYqPA6ffEyESKjt5JUeX29Xej
6qnlpsg2UgqjbZmuCjLdgnfrllDU1HZRMJrdgFqdQu/mfjp0/nAilYuduuRjGxEtEiA/RRTSa1Ts
/K2/uOVr50Zupgz+So+WsDdhHxk4+APwU86lZaowhi07ZkQ8PZVal8hyYgYOO0xhJtm5hc30GmoZ
wvxLA5VPOK/t1+/0NOhU/GcRRJEtUzJOkJ56IY4q+UpVhsSW1afUqu81jbTTDQzQfzs3TkbFiVPG
5Ms/wAlTF9W885Ma1d+JtCW773j8hyhWDfAFFVHOIV3INXq61nT+cftAYpWi6APVPWm5oSfKqc7n
AUB/jcFSni/D1wlN76RWSH+2aLFjWolxtulvQFwfntwH66rZTg/sK01HXO4dl5DWVgiWD7ca7Ghg
+9CL8gnKYTm8eAko9If3h5YVUWZ2Y/fVCrRSl2v/G1x9RSjwl8oFalLVo3UlA6mbS2ljZwdLUw3C
ch98QgI5EqaW5lgx6SS8R5rsUZFA0x2l+6T1+jCi8UrnZZWdR1h3d9AczqTWvyyTa5rAC9FRrVQM
pidgbYEST4YCvYloSj7olyAlAUtPlF9Vg5f94eaTrsktHTk3wpiuwz1xGit+56KbmE6oli9L8Ql2
hMyaBmBVwX6lBQW7TP3nCW9DHM1UJK/SKDWKdBNrBBUt/VQFN7T23t5q8KU1iX7q8iKevld73Nkq
h1ruZrfaTRVSaxT0o33txYPbIFZbOfIxfKVh9YXwLgV4cn6UjyhVEyGgP0wT7eYE2xNEkeIfiv/4
sLl9Lttb8Ma9gwj+Jf24UcmZ2/ypuClseNR75312LqpF81xre6wl9EWCGOMwOQ+9K12F6ivkB/02
/QBsgZj0JPkDkzjZiOKYnSK9eGXaGOEKDua4MfmFGH0V1Ah2DIMs2BdKEcguQE/IbmDhxIZkmsLR
dBMg+XxMK+XRl1Z+dk/ZnqNlMnlPnpP9aLv4TUp/8c49Lj4v54gi7N15p9/cIeRZTvb1bTo58q6q
/Us/5ofQyNsFRHK+djVvv//ef+fN++9oF6JXyd6inaLm5TxX/GubxOkvfUMT+nz9gLJK7xdTXehA
n+a5XZf3pdUudasErXMaRpOGUUOKo7GrZ+UTVT9iarK6bZ2yX3CL/jzl0+RTShC9Z4HqtaVRwVYl
JY5UJ6kQ5vumR3cwNxEB6cglrzRcQVOX4fwgiw1J4OJUa4+lXC5JqEKDr60B9gphgcap0BguRAR+
p2oxxVDCgEgXQJ4AYoB4WyeHFABOLwUngI0RdCil7coHZkpnzrbqAFsEdEj4/1kL2Qx6r9HmFVdP
9Tm5P2VdQhUEOSP33RZ4ovX6j3s+IeYSZKZn1lVdEospAM45mrCXIJ+agUo4s1mjcQ1BjmbLndO5
+eS1QtWUNYLqubg4+pRZHU9Qk029bXrQ/2EtpWiV4mxlNEo8PgRR2Whzqa0KaJw0opFeW9gTUatu
IOvYvQEKoKhASo5NA4G06TNaPuAsOdAObTa5BcGZil6UxAqIIkghV0JckDdM/+dAB2kFpFiEV3qd
LMQXElwmF8OBLVALrQv10XvVPVR7UP94lsJlx2ah6JWWLIRrcUBpdqwyDX0rICwXwBd6YPFsSvI4
kQJ9MoVSuT1dHDrTaRtGkBqEQkn2MiUIExULhtNVrHCCVAgGurnrJAh+EMsp8wa6j4BslZb+oxMp
4Tu3/dkMwwrEQPYsQ3tsgECq3UQPpJUAOdks71DoBKpAKNXD4ge9v71KBZbb/avS+BFMm0T0vwDO
czOo9cAlzhCPyTvSngGxD94e09Hpwc0H8zCNqlFoV8Oahilk4KcA4Aw4yHOYRGegdGjos450FQSr
D5YiCROyYNKLziQBd4oD3i+K/TUty6USc41/FIRqolescA6EYkQKTMO+znsWtOriKwo9uFCwqc78
AYiLn51y3Fh7csaqHpaCp1fsfHDyZDxp4Pz0btxefuxRMR9PFWNKfRccHebYWCVbdSnQ1B+jFJ/Q
DCPWkXgiP8ZJ5DpvDZXooNfuCICX5qKgdloQpC+RakxIp5fROftIXSn7eoxS/qxErSVZ06efSoK/
yFM0j5FxiUwCk0szXVWfaIaSI+FtPdkKZqjFoehUTVJa58pMFJWiO8pyeBF6aXWBrWujqoD+ry2O
dJPUakboCTFjBoTF2mfrkr/RhJI9JXkJqDGJl7awoJlXdJC0a2kMHTtv2Yf+uV7G8LIEmt92TEHw
7wax4OccsI2D0ssx/q5tRt1QdjlJrG+Dk/qSjeDimtboMDnXc8MX0mnox9J+vi4RxvcP/WO0jcyt
Xeh+u6XZc2vvlvMB1Pp2oYmGjFdGb+evRBK4h8UeoNNbGBW2TmlJk+oDmgQ2hKEOlm1ifEeFjRXE
zRK79uwi0Ld5bZhZ0z0+7M+fNUOva4WqARnQffl71HM3R04QIs6AeVdDlFS8XDuJYvwVXhJnW51c
ESjc3EfHNp6TCTZy3OvKMq83evwxMCdE4MP8dbeMFbMCi+lpuCgixHGyhDtu0c69NmBnJ1QsXBxB
hRG7R+dCTR3IdBcWaBPGs9Dxi2YC/Rgta3hFgbg6YYhTf7dC2YShOGUUy7btfCdhqeFGvzsnl7in
waEbT5Hu3DqV5bnsWCYKn8/lI0rWRDuEYQ9QctiUH87SaYoSEAUgwlV4H5adYM2W+SZVviMz5nMM
W373C8yegY7A1Zw8BxXe/+2vMkA6KrG/OfvxQH7IzaNsRycPPgaNJkIEWIOOicqeaV8S54eylWHf
/nJf9EgeDztG0rmM8HLlLxmZk+1iOzJpibmPmGZlQmG/1w67YQIbmvTOp/++BEPx3NsidvSO9pjZ
l0+aG7G16ceuoih8D4q0eqA+ABnqSYuG+6FLXo9RG8l7ibIQTcFFe8swVdgPTAlfGujKACMPPihf
xAzCgnTd+nSsIeW70te3Yi7td1FYPDucBM2z2tInxRVYGS//s7QgqnNpEnqi7eM6R5rTfo7Zoet7
PT9+Hp3c8L6o9ostRu6h7OdtGUuBYO7R3j+cmEB8XIxOzQrid9UOighzO+md4PFOcsPdn3D/2/Tk
I2hgTMTk3zXB71lUPWTGI5LEDcGOFR0GTPNp00jdvnQtOOQn9PYoY0I7MPHyo6POZ63a3AXnr0cQ
RZRYabyQWGIqH/IHaLWsH9GrjbLaiwiL7uGSzZYlLsqvXgyQgd8MDQgvZvmHo2MenMcBlpFTWM9H
/CGP1DhICksBRvSwMESI7fEF2CghxtotovECT81sPbnaE/QFUJ1AvvHhHQt1Ylnue7lpbmkevY8v
ot3OmZCU2Qimw6vf/rZtxuHk1IC/5XgoNGAFpjE6A0SgMYLQx7O940IT4jIy4OV8N5xUYrjj5rgw
Tae4oRbPnRfsTB7xWtCxNy56si6U9yvO6eRzLyRxbjvvZbkWRacRG//AUf6cHfYZrK/k0cSNYpgB
j3dd6aPo1bq34oEFp+g2icH+yVshk6fPQf94ce4dz15l7yVQ4UxsnI2K2haPC42Gee1v53FnztoP
uYNG4eG/B7mYy4OWZd/sI58YEVY/a7vuF9lR5NSRBcJskh5jyXDWo9fs3UWlfPKETcMIgh38dacM
wywsezeoi9ayOJbmDeYBEu04f3BNepPox6AHnoyfXOLk8q6RZytiGti18eCH6Ol19KhfJoi+3Sbn
L10Hn6r92OT7xt4rD+O/zxR1oMoF3TG/cvAKCDKxreEKod6YOG+kKpaXv1LnuKR0bjoQWqbYhD0R
SOd2sc+zPHvg2iLFCy4DY3Jl2b0Uphd2zpZIn2QIg0soDjfmGx2aXBgEvInCmeFOd9wQZ3HHyQA+
3rwKEfjqDFvjqN4r9DLfYN9MHWMCi2HHy1/eKVydIx1/W7eAYBaUZuf9dphUeENn9s2o2nlE5oKq
xY3Yknr8qrT6waIfXCbH2N/ufFRQrRnnZb5BmH7Gmnta9neGkil6rR84TATVZ7u6+k0/lUABdvkW
VD71PaXd0MKDzrFoUhLdrS/D1/K8NAa74SuMo3Nn3qN/p0jAtKn0C5tj+8UGeNmX2N2TwOwccpIK
gzl2Wipl3PPm3jPfNhKjI4Qdvq0njW9oKhxsxCLmU5w7BZmqsi8SnAJNCYsvkQrZw+TQRci3z+jl
otQSEIGK6T44aCZslXrL8jS+Dk0aBp/IaiHUG3FeS9rHtjX3E9j7BJLckxNHzXLvmKROwIGJc7u6
t0Pn0MFHPIvDXa5pzv3q2a88WrlKwzCbZIgcBe0TBMmLwhCBoFllfJiSjvqlp3dBOWb6KvvVkvdG
PeLjnm+NCpK2hSBfrVmn+jzfYl7vtgefcWB0D0O8xHzBe8ttfgMU6ddIlBDz3GcfTkiZbNIKTav2
/DRkwW44EtqNnvihAJXIaIsgn2lzEXJn+0ZrDCEB61hSYg68NvSlaN1r79YJRKP89D3d1fKTezvu
PNqX1Y9emz/8d4URTkVwyH2EMeOsFyrehz5O8gAERHDKjtn+m/fLzWqb61Ge3tc38JLyiIz/WLKR
vXjvvS89dnmmiobXss8Z+n6GL868GVXLfwYygsX6fg+ZEp9fsYYvNDCxPuByk9/0uCSFjp3X8vi0
80zPKjkm2clF7+PCqMrdqripmA4bpPKSgnD8cJ97dEYh6CN/XYq9/fJAcRZOFklbzv7MLMJbklvE
pLFJ+1QytH+eIL9i3u38HWkV70es9tKpRl4j5kUq4BiAJ/hqwns6FVe3FWYc98GQUfYhsB1GHnVG
MLliiDRL0iot0ZY6TFDxyE8emz2eY4LXKJCNMmwKq4fm0gbi935UmgDbDfDyT1KxfPPWv6+ZjJLT
CizCZiUgGONEkqtToQHGsitP+7ueb6qT2wro5P6wGVydDI8f+0DgWnRxPhXSzvV8MKeue2tWi7Wi
1Xxea5VreIyMufu7uV+au25+DmY5+NVFfYAGROobOD1SOhXEH7c4GuKzgFK4fx0zvLJXnZa65qrY
mkeMGhma4wtSxEeNTCsxQKh/uNh80Gn6Xr6KMmz67rksrnbj0wiN4sPiwp4coARCYHBlmBVZCbWf
o2OksIxFWoNOI7OWPWxMgZ6NQrsyTaIqCi5AqYjMv5H+BSnJN4m5wOfyY73ycvd37xWrznzE8CJr
VF3qoNaVq4egYdLdLfN5b9fPTYPLkiba/NfdMgswQRXSITZjPEMBWav6Gc36PXGSc+Z5vhoD95kc
ILRgdTeHvR1PYMus9sv8CgyESHQb+/cNAM5pgJDnJIFNwAyPV6+4JlRA0aXDqdxHRu82rpxT9Z1h
uWlGrKsYgg75y+K5OHbz0Q2UskisB3Nv/ATRPbgc4DE4QHL8ICb+qwHoDXkGQiaTrwQRs1+QA4ox
/ApBZsm+ofb0d0cOh6WJT+TQ8KebX8/sYdd4j8VDg5X4ov+NxJuqC6ArlP7BG6233057w5gQ8hIV
zTeYILSrXmtz/Ioe62RdQQHwNoCvNk4wfy7Wz3LfRDmN/azC1jGIg93cxzGAjqGQHXw6sxOAg51B
onhMmujo3eaBRfMAU6Rr5uq4YfvkoGA+/DnS1iP+QkYzulNQ5M3d3QeSRIAV0WXnxTSLjc9rVHpj
vHJQHLyhahe7BgLxaLUz1S1hkdV2KObAD/96eLsjZDXDtbD9I+uroZ5ooh63zhMRpaN2i8WStuRv
c2CcBfdHgfzdvKJPDrbwIHNF0PywczgkfC1+48HamyFGGj+D/ehbcatAaw+fq02keEEx26/uesWK
i2Yv89TNs3MZ8KUAAKFzEZ6LqCvghz5x8Ph4ZaONwYunPws9npCKTPHtsfaBKC0/T4dGeUinfeET
bL/BKQ6SEtKfnFy3vK8nv+EWYAjnVHUsy2Uo4ovGu4uLRvHhggq1tzv7hZ93B1ihvImOX5gs7k/f
RFzQbDLGhfSRw6KjKbkEezLuHzAARFrLfVUaZ1TSDS8+UUmxboRcoTm4Lg9N6xzkjmHBcooLiTnR
jc15zsuwn2cFzev+Od/b+rFrVYvelrZuMMjpfFwib6C0vLlRyKLLDtXVHxBuxX3DpoyRtqptz56R
cz+v8P10d+tco+CiGcs9t87dn5OoXp0XOTC86DRjO49jP6FRisinbi0Mpqlb9oHhP6fag9BlmJRQ
Kqs4d7o4uUefbRNf0eB1ud4xYo/bZqHk3qmxMqT17jDMnkkq9OzROebnIeQk93Yyiu8DklN8KhNK
DVCoxf7VrECKWHyOzWqpV/h1tgeaCF+9x7yfPJsHo64mscv0l/STQ/iF8ja9BCVGxx2DpHFFUPTX
KX4dBkaW+YjKSD/hGJeP8Y4noa+FYp4ZvqcvAMOEFgQzcfBb4Kc/anoFwvwyNFEIg6PyAnGsM1WT
0+BWblUROYMWTToIW2JVbB77Jk4c3+Yfa9dJrkta9a00n8AUJjF7wc8VkIw83MLftnmvevE1wiBW
i02tgqPefxmKf7VmTNAJRHQO60s2CTsurj2Y23t27hW/OjnfuuDgLKLX4k32/vUfJ4HkJfwhi67k
lXO1865V+Y7RpSecMgvowOGKlgDk1UdI+mD9QjNmRHrtUl2eON3za+PH9KxTPUd9ktT/7Jer7S9J
PbgAocx+8XvWkeu3LoFsUbHHuqq8AigVFc4cMAeC/t/N++HNGSxxbfBYVu314pED3Y/h47omNdkV
3OTiWYg7AN/C2j3U8kBxD8+6NpgF8Di7CWU+HvjsHa8NruY22TsPFGChmSaNnxUozGBL48QLc7y9
jxj2AwYHNbCiu0PVKgnnzE1AK+4AL3U7dy/77g0DRGWW8Piv1C//H0fnteMoGgXhJ0Iih1sDJjhn
t2+Q290NGGyTMX76+RhptdLOzkzb8IdzqupUPRkubL70jbwAQ+CBYfNMDTcsLfz7uolczoeW6hBj
eNz+be2WHdtZ8eIyaVobi/FF9aK8xhiSworYI2klkJmBhxwkAQKOdST52cfrMpu4ewxb8U6E3b57
crZ8YTf2O1CEGHY9LMQr75BIevzDh5DlB6QPgG/yoczcoWDmK0FHlBpsOWXh/48uTRWHdj7t3I+B
AVk5Wh4aN/2i3fDds2t4JJwjXvOmntH5iyixgbjoe8cYY6CUdmmdBTYyAD3ugF7037yvX6QX/pTe
4MhvPzR7uHHD5o5FBA08DIJREFdITFonk81LU9n2jgocnPn/FwSPP/ygZK8CzfRKagG0+8gI9Fte
bWiEUmTSNN3d1VCOEjKHq7JqkJduc4Twis2RUey7H1QU38aJ1l/nnuyEayRvKtmR87D5nDgQntaB
Y7N8utJdpdihBMDKAQTEsmAI9FltjP0G57/xI9w9VfHf0hSZP81Hhl8wLeEASkrOMw6Wo6UAtxe9
YOK9by++FtINJrSfLFZ4M3aQ+a3UvnCfV0yBaDh+s2HI68Tc04FbRGNL2YR06C1NXgnj3HJBhYsz
OD2ykbiiPoXJqtb4KXJn4SLYiisIBk5mcnH5UxKjfsyumnaaLV6QOJFdYKQQhfmcYIv06fLKEya0
GIH2ssSOPhPaz3bUJbFGABGSNbQhKfDaeNexAQrSUWnzvrD37nLM1DMT00GmGvrCFS1HQQvS7bsv
MKn0EdB51HBT/T0QH64mTTTcr98zmRRMZmtW92iqwB7+ByNaIs6x4dAdiizpVVKtrNRiitXUG783
+8W9f2HvK3gTCsIs4abe4i/5lv2EQ+0ZNJFd3j0wk+ZkiHZB9zhiTPZDngj05TwUOlZ29zn5G74U
7AFnPJ3nT/GV0KoB6NOkdS6GK05P99943eAKQEIXRQ4kZK37NxIYroQNv9hQcJKZbnIL4m6+iI7y
lcRB6EEsjgBP9XmNyfvC+Dj32zMAreBAackx2ZvGrFY8EovfmY3fdfFdf0XUZiji8L3Zx/sXmc/0
4FfxTDmE4R7nDsf8bVgPvc3/e/6JP2N1SMxDj36mbx0JrkZZFLWjpJNXFrA0gXnkzunx5fnSDe4U
gE4NiN8FlD5SYlYm+Z8UA6QUQ7QsLeXIQqNdSWpXolt9h//fGeuDFz2Eb5qIu11NpfskoU/ZvTBN
08N6ZioB/VD2PbxdVjPl2JvlyME54jQhFVFCbhTQEaX4Y99Vrv7fEfN9KsSJsqXqfN3K+R031S9a
wMxVm5WILXLn8h5zc/rkVfbHOyq4V0DPTU10L5wtX/uz1AYnR8MmBDI+B0ogLcvzk8jhk4Jo+jT8
cnJAC8tHif2ANgR5R8W601aczOo2P4NScNMgDefIuG8pdOgshcT9BOLH5YnQi9GdVjgQ5iyZ4HUT
XI3oTghccaP8KFTGFy7jaEPpRE4jbdrbHsEMElhYMHeiJgygzFDiEVtuc+TmA8Kha9Bd6b/PDWDL
S1uW4nm0vDLQHnHclrOHOiNGIpdOZn1UMb3+eu7B5XCRpdnWC2Ll/Wxmyp4279S5RN2pJ4uGhp0o
G6PtJ7rhJDRPafPdDdPktap7R0BKwFkJyE76x3vevD0+OY2r+p3mK+U9yTf3X2AThQygH2UFNPKk
0z4MNjNOwHpoLRJX5i5OXI0m8fmcNoCq9IeC0yIbIruCKmzdX6r7lHJ+xLc9wF8azmc3FdSFtMQ+
lJYiZuniaKraj7V25bFU3JT7J94JQF1b9b4GRZY7v77POvy/UUCABaiTWqE5OdEvNABALF/LqdA1
keaBHehpyxoQzbn83nBUEJH3tqYxscU9fwIgBvOkSgux6bEKJ6GMybHDbQQbnEeCYGXEScUvuWFl
TdWBfsc1sGJdJorbw13TaDPnVszeu0hYyh/wKB+ksmiC8einKMUC3sKg+kqQDgWaOcWQex5dqOxF
BFxhv6VT/wTURIgNWq/CgArvJW5v/3UQHgvxtVW/+pb8PjcFCS0DgWX9BRDHGoz5QANvnDaDTpLO
57nPu1DUQTRP3KsigTpjMqJhfmuWx/+hSMC8E2fNCFS0mNB30idxqtTSggVTpe4b2qd2wDOF1d1a
6QxYouuFNd0luO0sR2ygK92Oi2vKgQ9lkhYzKqRkmIHTcs1U710Re1LriXn4ipbtY8fyArxph4l+
AVcsqfRMP8YYlBAVHNw+U+o8S/n9DLsRewGCFACDBlsf3DILeGYVDqfyvC1+KnBfVqfF8F60Eiq/
jJastFSfZWSTc+4MU44ufs/99VUM02hY6fGiHtDIQRkguf+sK3yppbAdVvKTmfV4Mkas4MWqzPnY
lIn8m9pOrqbcVCagXHe4Y70/oYdQJnJ9FRhUQUADB8HI+jOA6YjcFqZzmu+bYpK0PAX3/gMINFZa
6pLbFWmFeRmBltTulyPcqgIrTqTlB7f8bm7NXzAfC4qj+x6c48TOqPopeqwdHVBDZA3mD/2E+uFd
O3Ky4JJXmEikiQXrHiOkuEG1aRLD7t3u/DfEFbNjXAnC5IVKyQVD5ei+RFcQZenGn9YfDvXvc14P
dobM+luY3bmmSIc9i8BvEYRzwd8IL6B8DfUaXCv9A57OThrA+oEX+EKtQuW/rBeGgo+3I/cIswBe
uLhLlwA1qrQohq4Ysyie6yZ45pdHiUB48hBOiforDxeqg6r1mvcuN4h3cal68Sk2lN9KAJoBYH1h
p0NdTZkh6g4uxsNnQUGqMJnBriQxAyHeWQkzcP/l+6iNUgx0mZSOuS1TBE2tH3Es1lhIcHmQDVU6
DkJkV7gETfd7LiJEwovh9LkUv/Ii+y9PGamBNqTsz96oI+7BKEqj8ySRmpBeZ1iMKZXPVckUEgpH
kJAXLAkRwvBaQOh+Eya0ZxNj8fQ1/PKn79ouuYh+P4RjIlpbqHjeIemoyUcTttqSYvlPPQoN4jg9
NFm3W5I7LAz/PZUtyIYPH4ibIEszeHcUXrKnuAhKti3fcVHf2vxKC9p/ZcCsITFDHBI/FSEuc52O
AnL5rNN828+INzOpG0fiqptEwkQOzM6O95yf2b5mgGyp7j5LLkj5SzI2IksAmo1hsg9ue904nEtB
0Zvzwgi5pBO/BOBgLuC7EugtYJqcu3yj9i/t5ocpRzzyOMA/hU94CL6nll1/XN6FDNEwHkQoT5Fy
pQSGDmAUgJQYwp9YLyeB8RLGSD3ytFCA0l3SK4JmKUQ/kXsc062ASr7+uwWrrQNvxY/HoV7zqheq
4+87MnX2YT4BiyiP8QyMnWM2hR3nXYoB5BBQHtA3ypGP/YrPhGLJZFO9ZyyMSt+KzVzBWyhxOcaT
xi11WI0EYJAe5Rv6GghHQtqmT0my4VBhvzGGG6ob8cF8RH5+k1/0v9XKAgOxTkKta2ME1TusW4gD
Kt3hj/OLXDLB7YnfBseM/YfoZ1iJcWaQWNIQ0oOegg2Pci4xvFfhUebQOZDfFfEkI3g+dsmD3jRx
OMRwPP17v2cqte/d9Pmm4zGLxqafKXwSbhcg/mSfIhwliW+VkBolY9gyjkuM08EKSMMi+YGbkx3Y
H9NPt1T6yk0Nu/SAbBNviqXoRYuP082jTQLalp6MSf93lEpsekSfEyb1B9QKgC0E42AgN/5EpPx6
dXuR9gAAiC0zpe5G9QgqwBNKm/D9gS6jC4d+vxHMFfBq3TkMY2Y+G5ODqv0TECMIBA5SB2JoyTWU
xlMYt9z06VrGi0PeEKEHKEJh+aFc+5zjZftXx4tUcB/9wQRulB0wj0/wkf+oWGigdDaQgAQmW5ZE
671PQyh2hv0mqQrxIUMKz5le2GY952DozpYeTTqEweA0kITPmYjQIp2nVJW8xslb/+a3m4NdEDto
P44xaSE4GDyXLXMVCYfp5k7QGnpsa0U1l3AUZNMx5ayjLxc9biN4Rnkh7RjHGoXF0k85KzRHv6+I
tKOVz75NmzpZI8BLHwOBMJKBEmG70KrYWeSUqlf85r8FY9gjX+hK+HgDSiLxWnGvPG/xMDGxOOBM
y3rHkJzR/+5Pj9xH8x2jSqZ0jqGKr1Sy/aG8oFrsXJWTYN3Q348oVtcshWNO67Kl6sSgXl5DjFtb
AisYpHyIrg718qUx1wsuBNoKjrAaWhD1HNJJn7V/1q41HNW0CUKMNuz5onFFMg7jcysGKqDflvov
gsmupzEHvUqgxIpL9TyWTVz5TXgnTLm7Cio8ubhojG9q6vIevKxdD02fiQuKiHsAA92d5Qea0ZGB
Ves50sJ3FdxJR8Md/sXQAWrdhxt/fKY8Hl8V5VV0YpOmj78h27UVNeFBGmisxt3Br99lIg2OObuV
aKTnkmzEMAYWu++GsHCAgDNpY9WwAB5ShZe+/RDeyd19fXyC2lwKwA2LJreLxmvqMEGFCa3n1zU5
CGXwqFBgeSr/7iXw/JHClNMg4edpu4Z11oZC5Vqln72OMlo+wJA8ItqjeE8fD88yvKgy7AcwTc2M
NIzD07j2jC4/WbdMxTapF/8lyUFRbtzporepQ+pyipD3VybZkPg9GnXSKC9tGXYcpZeknvQgjK1T
nWFzoYBpu7g+6zD+xu0HzRyxps11RGfC9EoZpGdO+ScyhK3dYtJAVPz1eEu1ySwhMWO38+NYQpqr
U/ozq6LK1JH/pd4dD8I8ypB5fpkq0CLAip0wEs5vwIliJoAW7eV21f8ScEOWCd361ThKbjnNoRum
KoYWsweFmJ+iwSwOyleNP6PSuWwCX+vBOMNk4AAes8qeozs7MYO3gkh7i1AX+S86ggwL24doN3sC
OsfZyOwvB7a6uxITUaDpdiXvus4XI/v1ceqUBmTS9K5c+Bb6YCJxSlw3btzmL4xowX2wxx0kR4Am
vPVYnb5mOfwB4QGThDUWhU/Je82ti/ULAu88b581HW0qudZPQfaQ7Jf9nJcBB46b4L6KMc7D2Eu6
gbE2YPRIjL86tAMyV6trxS71SvoHmc7sCUMFsZ9KNpWgBAhngo3bqQg4Fiho0y/GcQisv772NU9B
HUn4bB1kbQgWS0WQLDrL1mM+PoCWBz0H8jgpjvm1BlOd0kDZykFoHQU9nAsyjutJ4cSVZ62hWWNE
2MD7nIaDH1/bP+lWzTnF7zeMcbEWZivBZGqIURnbJ3npnE2j7xj3JP7iPNkkv7RWa9phnriee/KC
KwLCEakQ7MCYWDRuIQ5JAlXZMBy2Cn0hoFH83QnMYSUhAaI/gifZ1CTP6ya/iqTYQUaurUN949cE
r+bMR0CBkUXOc7KfrFUQP1eck72HTxoH9EvxX2qgrKuFQSUpeYYxL4P+bAA4rh/8qISwgYmx11Z8
UbyLVXay+hch+Jh8/rq//KjQ/HnjcsTJckTp7cT/gMZEfIo3l9a0OVbIAHFsPZY/mfOuUbb4gKcl
x/EmHodRGU5llH8l6QQbuE+XZDVWj7hHIYaRBhQYkZotzhrDvrHn76N6ti5mBXGCObKwtbbZWI/V
c/mHXKHoxEeVGGjcSAsLrWMItwZeI2x0bhxkM8o+Xmvh4Hxk4lKnJYkPOhDEBgSJ6M5+hnYHqVnH
Sbwl7FUn6u9WLUdigi/YeektK766RxjNJETzK5U8kBCiG7i/8rD0wG1U3vbf7by4VBtEDCudffXF
vzhMkt69m7jloGh7tk4vuY9vAqd4sK5iENskMWn0W9RnCgAu1LHwBsui5P7v+zIWWnNidUMCO/VJ
S6rumWgmsn5g/O61v0J4Xp1p91BXSKorVQH3FcaTc+EsRWCEHeTPkRw6WowaFwkyQr9hedFEcO/W
7iMLX73zuNL6yYDuU1buQyE9IwW6FFzzwtHGZW1Ic4i/SMXoBZJjZ9zksRHXGXUivOUxxlsJmEjs
iFU4cR0Zt3oJ84BN/Y9I3BWYhDgK9S9yCI6B2A5tE67PTMhd1PxWrF4h0wt/rUHLRixR9icvPtHC
ysnJpGfTpsoUzqGQkcXWR9SN7Iy/sQV26Q7pgCyBCrlRf/ilkboZbG33OZefMZ0G1ODpKdFCp47B
v8Kg87MbXrjk6SwrRtr3guQYAx6nEm+iiWcNMdCfamE9YwhRtlpBwgiIKP19Wx0h29Cj4ETq8m25
+NDwG495Hd7TpYKeKL87rLw3uVAQZ4zrSLbIGyZyM/+FN+rLXc+0u3PfPo+P4CDRvB44szB+o264
tnu9RRxgc4QCjQ7SsqNm9dpV9M0R4WoHmj+glu2AqrTd35krL2cIIOp2+mpwJMRDNOK5E2ecL173
lbiMDnX4Ajz3njcTffdoGCJZC9piawKozSMkl3ozxibJls1pU6xz+oXp+we4PluCi8OXoQ2hKoIz
vY0DuO/580smsPU702dcsgoQsA32InofnYpYzh1B+JF+BD1QVpnkFR/QjT3wwVDYKhIkhJArM3Ip
IEWvwHIPd+2HSy+5hCFGWJVuZekC4UIXURrOvgFctzzzPXn8QUMByDe3wUtpaO0KDmjegspNGk4+
ptmdfPPigr/Fp0F0O7QcokerQudS7Cl+QYz4KstsyzehrOGbWR5qv9UbYAaSZY8c/dfYJn8x9TD7
AsFxKG0yW3Mjijqm/bf1L2UfEWGIZckAwbLvOUZHx38lKOnnOWnOjHk4CNzwM+pLm4Br8UpXJ1rj
cIo2dgaV5oKrZfCxzn2YEav0uIL9ZNeIKTbOc7j1p8DspwFCsSdC8eMmRVCCHDnVGmPz1hNQzvmN
X/dhe3cqoPS7/dl2d1tgpk3znyTCXDN44HTxseiwlW+IoJNGIFcUJmvGb/I1LDp7Y4VusL/ysPmR
KED9llHzoKl8/ZL9UXWbbkzC1GiNRO0OfaF6+qXhnMJC5g2ENUJT7ayWACqP5Ogw0GgsxMXrkkRk
d83YpYRfv0meg5Y2PbH8TTC3RAjCHQwJIE6tiFBa3Bc4w4qAMwFogDblmFkOqigUy+bgQttqBAo6
76DVl4gSXoxP2dGaZ1NuNB8pM2UVZbQgLu8xyiZAeld9OEgYSf6tiRDLDqNlOBoNLrYRoHIZbePI
Ua15P04zPPwGRRX2o465uP88f8h4Q3i8YsgRLh/BDplARE/DpG6IwyEYcJw9Uv8AaEDPem2q8R5a
xiSIx6p+5HiapX6Wnaxmpp1EROTx6BweM7pq0zPjoyxPTf0M2gSLQsi9tgJh7u1oKsIVyD8DjEbF
x3xiRR1qF2WrXCTZ/9DTevwuFFgdtkzjA0A2kRB5Rgrpc6fb8UUMNDwnuI6n0TSdl0xroTjuL+2I
xFHP5MeIgfvdEDvRToWKRVyPr75jIruDLnOISoINA63wP/qk3Ivll3J8Q1azg+LPLv7Ri1WlTx8/
6lnmHDeXXwpIYJDTXtK9mWh4ODjdZzztlomfnZH4nCiNU6dFu+PINVHLlAOM96H9T/f8Jyc1pN+6
YT0TpM1E4i15rYmWuuUAnPnfG0koVxJGsRqc2sQA/7jxJmmLUgv6ypcoIUNrI10Thi5PJicN863m
sozdJ5jCVRenyGLiiUVU95twcTdF4KCB6phCYCxV5Ld312IdiD9iUN+IEYMBvRouNFX09ViM5gu8
aluIpwZyQ1uL7G7FAcjOGdmKj2DLt+pjT5QwXT8aV749hmlxZPaBnpB7jaGK/Xtb38gBkH4/JDER
5zntQLJ68m2dGlt+EeU9Iie5C1RmTmvN1p5BiVnTDj7kRYowUDSv9oO/Wrzr5WlR74AiBbRzRPqR
9PLp1o+3HXfotOKgzW4v1hdbyadVMHlATF9i/TBqGfXxFCjYjWgkTj28Bf5lI9r14W+vnh7/qfDb
NPL3xJkgHZqZ3LmpPH1n8JS6zTYu9JfdNcRGhgIZj3HwfOz7fGZBVNypW84cnYdKdDjI6WieJpob
kK0k0MRJ1DriITrWqYKuYD3i/nDSPFHZjUEl5GUG0IvIm6njdwBMU+e+8m2MJMTne1hkIW00mGai
wmA9joOLPwMX7BR9DAvl0o0/4OHLYerzVlEApRudCyYJ1fyYGnai2W+wjXKmpa769p80czOiRBkX
sUb5Muy0iggDdJXk+hECRFL8CLODbmOkQ3ztrfUQiY4xFU4zb1bRWpm1C4zFqLHd8ixQCZ8yZi+m
NPgwQ5qLFoWvZBgxEOrkuQf2NbfPYCB5L7HTJdfVhIY5VK9oIG3jhuual8EKSVMIxnnP74qJ53hh
kdf+5iB3FV9fO1PrzN7/K/yMSJdmlALi+l8i7ZvAfhLyyOM2r9RGxYOJTmLu+TYzLm6kH2BaDO5u
xdHELd9Rxo3bRw/lQ88Ez7wK0lDfJc7Yr+7vDPY2t3e9QE6QJWcd8MtkMpzG9U0C4lNc11fKMLgC
ddMXDN4ByXLRobdT0IiP9Q7LazsWkY8Zsx3BmxJ227KI1FsWdru3b3xnv6nNpMC5WiqhjPTCeUKv
kWNsd3/PE/1qvDCbhWHZHAoNNYdX7oxjxIwQWlvoj+PnYP0mfuNK4r6nEKPhGlDjGXPhSNORo927
JUdlw0OR2umkeAayMHmYc6Vwhac/RH9ltDXKXWNyGt/uw7ZskY1MZPNp689pHMNpgba6qel9lkVE
3tt7cAzSI1BDjguSHbhKrGlOdt1MkWBwTm32k7eo0fY9iibw0CgJ24sOfFQ7D4hm7QiiZrQhJQ3X
wshHjXSjNhuTR8BNqarBSXkJUsNY0qB4mglcV0+ZUMvDgUFWcmWPvILPnItHVBhtGB/w4PIPkCNl
NC0d7AYciDXqH4BuhW/tXC84TfxkagZPsABedDupvhs6Dcfcp+SusVxBm67NC+iTAnkEQKt4bqBM
O6aD06c+k39MHj0cHQj2M8zytbaS8BlgoB8FX49riL5EjHhNl/WJEeI5cr+NeIxob5Abgk3YmTyF
uWWJQfm/xUn7lZJfAXDqJEs+xq94fC2sZcyKyTnZltxNi5z4vYenLd8hvSG6H8we2MTjQcDUwJwM
Wh0QmWBTR5mVx4FH5dVHZA6cQ2uea7OqSjeb6VyEhEeAiaATQdCjzIjr9AD4K0SRMsnPIkpozFJS
Tz1+GvfVfqucwjB99SRi6qa/Jj9k5cFDvYVQVPbtZ5Uj3IAmMM5PFKFDeXyJpFCMaMj98N2hN0my
Q5NGKIFf7gcEnYw9xhzieGR9PN6UGC9GbK0usIadZ832rT0Q7x0sVIU6XqhUj9W8ko813mUG8mSB
yVYmZbX/WlPa+kjc3LsTqGTNOi095T6762ta9zqESPosG+0mSyGdV7PQDuqpIDimtqtDddGumTzu
Fa46GYpxk6ieiduDYcuoowIQAubh0X2R+N35HK5QHZgxrsRdnwJWCEGz7HHNRau3fC603eBzs+Mc
PdPQWR/1cznl/sP/Jf6Ld0ecO/f9hvGt1/FFi4kv1gbn6Z/7lmFejqRpdxmoGQP6s+e8nMGJc1jE
V3Lkv0A7OAX+8jmiMhKz/WqO5oKh6TViEspfFOb9Rg3hFdLRaCTZo/PhSPFx4rL7E1A6JKyX/3IX
KHugHJaRm3sIWOjRuDs/PEFxaUF9QbmhpXM4phbpVbhZK3NZ3T5A5gwgYMpDVXwmwuNbXZQQ/0v1
kn3HU5orei9eg+ohkcPUzh38aMazCKrzYwZP+LoiSKYkZOVoc/4qqHaOOlYplfTWRNv72FOa8KnW
TEpi2Y+inm1hZ/uS/Bvks6HmR+vMTvfExoDfyy6S7WHUyiMiRj3/CLjAqOM3jwOYVfNTrCRktcY3
S53tFPCU3nvooeC5px4VUBugX7Smzx3JNngS3L/ujsTfr9sv8mbhrgmoJD/1cUhBNOqAkrPZq2uz
c4FYRc2JjncgBKcAR7NciyGCZNM/HRO/tadnESxsmja8sYE0z6XGz2sf8ZjGUFaBALb7MNuGx879
BNVQOHUGp0vmFPfli3iK3K6kPyZpSomVUUXhnYEixM9NyxZ9f6c8vMfTt5K5gcdsGnTF5d6HHfMf
nGrm/VTFDFbnZ/Hy/koZ1RJBmrCp6FAct1OW1qtwUwDSYUv3rQhBnhzHJk7x+V+FBaNVzzKLwWuL
S4W3JV/7j6Nl6KTBRacmCH4PSxvEsCcHNAAGpFOqeSKTX8xDytNqCGUqnfIVyGCrGlAKg0COhp0t
Ub5k3Yi875+omeQHoNgkpjIIHs/fsjy2+Q7yCRYIcoXvB2lOG4VAEvwA7RtiYV+9+zLFV6pMfMmy
DVAHQvouKEGGeJlhxJYfChrrZCZ2YU28OhOWNSJnt0biIF2bjKx5BBRzZUSLb718RE/xoOl948J3
7sXG1uH2NAI5g3c8GX6QRidXCvE6AvqunLtvrQv8YjiQOXjAX1ZvaK+N9rYHGY/hHLVg5eWorezn
4pOEsYTgxpMh4SiLSiAEnIFi+0MOL2aioGtb8XIHMZ9DV8vZItfWNOzSWjantf9kvHYcqEIztCj9
3AOKGLwniBuF1S4+EyVw9/OQOp+bDVnGxsAqQGCSjOCBBu00q/BLPVkG7T4Q2TBi+gqH6fIv2jKE
AYYq/SiwxPkcSvBui5vXy8ErYVEwnIkUBui53TTPuYKfKgbd0cxggBPOLGW6SHLVdi3eEwfM0CC3
Sl+lzOJZ08GvjLtTQGYlhCDfJCpxlaFFBoQKiieMc6wDOGHii6i9EYbABlZBzz8txMxBlScxewp+
OZ1okUuxXyyT2Yfhp71FpBq3rZZOjaW0kTnf0AwzktC4D3b7XAyANzcod33h7+31wCLAjIcImaSX
7YslXgg1GH0971FI2Sy4eh6foQmh8tF3UjF2bndINuVKuZoi/bYt0Uk9QiV8w1iH0bleyftHAPCs
MNbxcaUc+fXUgAKsNjpYPnID2EI8ddIlA00UCfcdnB3T32B21LlrT1hCND5+LYj2U+uo03Kqnzpm
fFcvJ8GgYSzY1GkSQoUywjsD7iSt+zEFBH17pTzhNxH15lWh+h1tAXLO5TbZc7ROeup0Zta/tWuC
0nn8wdJy/5lx/qUL8GbC3mU/2lkeKoXF59KQKu3wXMS98nQft+jc7mENkKC6NRFYR7FxDd7WxzX9
B/S6Nu6plsb+PsmlwLwN+H1AbjN7hhAeNzbkEBSyOeba/Uo7FogtLmm3M4ppjtA+dwzOJ3LtLZjo
ztFP/a7JHOxczG0rOjx/k6Z1xqP+MBhUbZPCa8gVKZzPRWUI2y1CXZ6oqAF2PO/78rmtkUUg9vol
bgG6fmIuol+A+OYHZBYW9A+B5p5aAtEz/BYDEIwbstkZw/rlIesAzG9P+Hq69yUQ/e8bx/Ke0VnC
It8ejT8X03nEie8IYygJzyVc2krCSufQ/QneM6wO4miEzgLJr5PIF8HXYdGP2fk1jR31IvjY1D0c
FYROIFu8Jc9RcZDaMk6QzfKVduq3/RE131I/xNhBFEF6RPRIlBDDtBBrj9KuAurla4TjdL6m3PcB
lkEIRvWUSm3GAQXXh8Llqv5RCvOjuCfjK2OFbD7yjPDEKsYGRbiVy4c1y39QxX2Y1dKZjnRzyjQW
JNNd/msbL1DbLpRtch2tkLj8cnLr4C/5yLRe9bYfCILIREf8butxbLpDgMlQd7zNtg2f2/L5KU2L
jtV+8X6/qt8HwFnm8ptR6CABVvrAJM46cpRiYvmfxWsXjcIvRz9314/i1StqgXoVkdDMQJjgP07g
7fo9KIEuuPW4frLafmV7NP3QAu91gtWLuRWXnzNjSiIcDkI0RiBg9NtrspcXxg8KW/Obs9rIArYM
j+jwWUarCJlQ5rdwLGG1/C8FYgiinaVaYHzVKAQY2/FKHQflapruarb/22ZYYvANcm8Mu7h0cWCM
EDh8Ea8R2mdj/bb9tDqUmvf5gm0UOW74f/tPG0YbGVffKhQoMbet/bmhnFAvyr7n4grgdq3J/2Bw
BN4r+dRXLkfz+HmBrMh29qUFZ2aOckfdSGbwcvvv7GxxqEBxHiD4+pVKD8ONUuAYO0pwqRHcN81F
XEweTNpMlKPxnujfGeK1yzBnq8TifAiAvlnOjS3qi0F2B42DeaZJM4G7V1KXFmG7nzM3l7rMpeNT
2Ua6g4AAsuMFF1yZPjcs5QmuOBkVA3teWEgjgvpsw3HqbjjhwDbvD68CGToeTtiGiLwdLMv+OPIB
6yTme9otaGKchyjuQBbv2rZ9rXkwb/Y0BydeqetqXjjCT3zKh2l1E4EzqKR3lMXafgSZQSk53xMH
lp0RCoaMhj/LCFByjvQC0ydtiMyv3IAMiC87/1LhmM3c44rLJ8zNqnT2NSNGaC4+NkhuMewMNHQp
DUpMSVojR90jAgenkDhLEZKoLqMLcT0diuWdE4XIi9mwK/KA0xB0Ldvl2MVSVlRAiw4TTICow9Md
Odl+Rr9guea3tX6dwMC4M1D2tTY8R1L7wrDWpQ3AytPyyjy80/JTAz0WHU4v/3HG5oz0Bu4jt5mp
FX3IFaZB0Ks/lYpB7rGeHHHTx3YQF4hEgIQeNlJH+e0AcY647h7ABaVPpM9Q3iLXRBMch3IxNXGG
G11jKQGY28pouiaM/NMVQR7Jf8zpfLC9Zj75s6Sm4o+a12jwBMGmhi0RMCUhYJcxpQB44kPBjUH0
BDf4pjyC7phMOpE/CjVX37raSc61x7hhtX+8r90auWsPhQpJABAI/3/MmQ8LXpx1eJ2wYPN5jDIc
dfEJrRPzHLxI2DMclrfdnKy6Jc3384ZOBHTHvBpwHQDFr+X7s+QarYpJRaN/pcCPfoZ1cyp2NMbA
MEiNH5hn3h0ExaPUAh4QXqe2O4y5GPzYQMNaf+W0w/JOwJF0FzMFwAFebSjn+lVzLNyYsp6/iOVk
FgccGZiG6+VljLY+c/oD0919PCWH9VAaEG1xYdPkq9jv0sIcGVJQ34iCmWE89OxFELDGzsJ89yCX
0SEiEx3s3Qx5RMUKHdbrQAux7c/RitrhdTZCnYewQZEC+1B9oZurmdmbPDK3obWxTurhg7NcEahu
/8udXiIVtK7R11viFEC7hN4X72T2L3xxYXpIKNMjbwolDS1u0TNcHN0DmLQUHomKJprmX5HoK9qR
oQVeA6N0XbOIOfi40Om6OQlfAQugXSRTPQnfO7S2KQ1s1uyibXOzmlAqIQBWNeEP0u6FvnZSHzuO
im23yrZQiAGQ4gBR4IPC1FdxgQ4qROG0JT8AYs0tf/97sSS3GNcrvmuyTn7R4QXp8oXYgbvfyWbV
Coc9uxvbNsgxFsYDDHacWyrHmX0WEoxddSsbosBSIDGTYXavO0ksPxCWZVqgoXTj/qCHfKcG5Siu
FziXY3IkbxNrUv5Vc6QAWHUh5FYlm+P9XQeAQxbhAEBT8YLuEh+48Tyrbk3t3vexPuXDl1k4HpCo
H0oCfLEM6CmOJ7hVusMRB5JdfeTWY6eTFgH9w9nVTjgsQae+6Up3zY81VoFRb2vLZCnip4fDA5rB
76jbMw/KyB0QG0A4yp0gWTFM8o+k81pSVI2i8BNRhSDpVrJiDq3eUHbbLShIlPT052NOzQkTexT/
sPfaK4g6kieWU3gSEXyiJVmwdlAEsMiROTKZWUGMkgX3QzsYL6DbcxwiSRSXnezV+Txk6Qo04a8T
GzmTnedeLk0oUYxX+CJdRrhrSJUibtAWRyeNfIVwb8Mh+O1WkxTrN57jbIRBuis3EcUjbkJExP28
2tmAlYgW6FhLNmhZ+Vmxc/RA3yeEue2y3pVQotAqvwuS1Tfpdjyl8Q1lS0bm4BQePisWEi2mbwt2
aun1Z24WpvMravOl/A3myMByRpQK5QSjFKdz87G1xbmfBxQG/Zl+atSAOJU/NggmW/sYQakCPFjK
89LudFRSwu8ErPRvMg5HBnQqPnrv4UuEA0tJxZNp9mxfzvhhVl0Nj3VjAtbz2dE7z+HGwnh7E7NC
7sMZDym8ClXyFiqmP4hBXPEcAt2YjV1fB5RDK9FLfql1RfJooiXJDXbsZySqqosMfGLNEgekq0/G
32RZ3hJPm3d/+UprrWzz4SRF3Ud7o3u8lZYY9CrIrOdgCvNwXR3kv9qk8JeCJl/QRJkSnl/f5Txe
G4d+oXVmcc9SU9nqgNsokzpbx+oyMV8+nUiJGBR3JmiklSf9aALNChya1hEI4hu7WlouVlqMjiuy
qPDbQDvFF14kwpaH9dLX8Jo+ndPNVeJrs6+mNA2RJX+uGv8xnLXSrEGZdacpXDU/tuGfghUoVzJc
ytxWdoPsi2+G2RLr9TEvC5TNqKaNQzfs2qiE0zab0EX2ltqOWgBFcRG8leJ3YZz4zqSCe8McAn9b
kBiQTzW+F71rTNdEC35aTxIrU6O6VK9qc5mw4V7WOJfEyNFGgl/CIAKhReCqp99g5a9t6nUNHytz
TAE8Vx8QQXDvOSOQkztheU32j9R/v8zwosl+rrh5eo6vE/T0GpVN+SV/S79ciU9Nm0WwZSTSfemX
1VFAmLzPtYAiBCWKk8A0eK17OMbSEQ8ABPCDrywApbu78I0mP8t2VeQ1gFkokSNPaDeasf2wzsyQ
nWVQFKnlcaB31q0YdEyxIhgG46CE1K/BnRwqWOEF8nKbcQuQN/VPuD29l8k5ohLOVkAk+MLuqdem
o2SzwW8MF1OJMG84u3ZxZRaxK4OUA7wM6Ev2aC4GsLLByc/McXvGnJ9Lx10UzzXYGBwuUz4cU77C
RcSmc3qfrtNfRUUxjUhjptTccZLDq6N10JmqmslIVc85PQFzpm8rgwFmv9mm5TzrfK59fk46RbH7
GVyAsc7wYAZjHgfBRt4oOL2CFQ+IyccRjyHZJM4QsIM6BqMdCpTW1aAC6MTVv1IqBeobpJHE2+Gb
wxAc5guM3WLDS2F0eklRc+/bazPQB+KQC7CJLBkR2rKpDgXbHFuWlgHh2wrnD8o5atNSdBgpQS2R
uUQkq6txCHKb51Ew1hSsMGyQ56IEe6wq/JZ/I59JTfZF85W3o5OPsQFIUxwqGuA1GRKQgHWl85kj
i1J/sQrGZxMP6GTROszIvCwAhWfUdGLZ/naH8ht3C82ueK0r5mCLZEETpAaR0ySWvKWAZcT6g66t
ddIM2NlwQZO3lRX60HP+NJPBWG+MGj7uPJqnzeOXEHr0L367iUuL/HlfKWcwTNbNqXDkubjhxMK3
XNsI20Bz8xnJWJnzshqXeTQSiQAw5k32EMu7DbLOfeoO1iyT6SL/ZthTf4fMaGXdgaxuwGzPWs+Q
jpRdo5x+ydbs6Qv1zjUK962hPuR05YTHOfcXy6Zh27e9hQC/XSIBYqTJAmcq2e0NqRjdj9CgRvv+
mPz0WHDVp4kSaEzRsq0Qw6i0VQboo5ZmnTGNLOgEIzimyuFJ1UdhGJmg7wEr1m5PBv7X+i2+1neG
sq9RPm18T7cQWDiV5699VTKjG4iLnizZQxkJGMi1kBTCpUed82M4wo57efC5L2F+KD+jy5FGLoBy
VlCc44d6RZpE3ssfzfJ7Wc7H/pAuiRZ6P2IP1Xy6U5fobBe0Jpv+j76+ubdYZEm/rx1j9RQUWVmk
v8wmF6+lyC0PlyCzurmx4kZmNDTuVJrbakckNMM+lHC7jD/aL4eRxEjt4IZbeAikEJ3WeeZV52Y8
1un//qiJL9xIp9bno7OyMF0+uvdOIzLs/AoUmQWa7drpfqJiHgVyi9RRcpBJoql46UHbYWXmJvsX
5EIZUOzlRqIlKV9Fd2hQBxLVUDVsOuSO6lIhppt70ZW/ewBPD6GejIWBZAR95EsPn8/y+V7y6T9s
WR93IAchDLMQ/PI9C6FrRbMWkWx/EUK33IcnvDNe759Mw/QJz5wNhmDRx0c82N05CFFI92Q1QV0j
rMWumIjjjUkJSKpMI21kqjQ4de/a479K5eIaR62XvK8JNKHI5cgRsImhJseiU0X9CljpDfVB4Uhu
V4kAxDL9Ti5UwEwCxzML3nHw2RoLXl5nJVysT7hVTvK6QcZ940fdnGM2iHqKR8ID5S62D6MZBJay
qtOqznQuaTgg2bqwYsihxkvamgw2JY4NZrVT4dXUNiD9qAbALAMDb7qvlKLBfJR8oIwI3oYXQTau
nCcKHeFbhIpCzT/ITHigF6XTbTrxRfQx1lth9Artk1KPIZ5MxYKakS084EXw0yScUugYpxJcUdXB
gOrtD+r9icveePxBpkclJK6qkwJpUcT+QouhI+Xuh9XwwTgBWl0OHwC8BQytAHVQYEyXDycaHBgf
vTNV9C/kI+KkdjX579Wzh2DY0+4XrGesJDQOhMpLHqPCQwz3Zf8lyb3bgIdSXQvKDmriKLl+/2HN
Q6UKd1OVDjWmwAhS6hKHRK/7QLt7+p/HMsM4l+3HEXR/ZxdRunzg27/XaAJowWuRGY/S+fjOGusK
9vSZiQAF3FP7jmFsV1wo6nsTVsEHo/bHbtzKxyet79sYxdbxexG/74BNguiE0yWkTmi21JjvZfey
AgMIAgsCaTdh9uUCOkbzcHUM1+I32bDveQJbGloHli3ue8WRDF+C9LsnRmjvU+MCp8NGxwWd8eWf
MNe/2VX5tqAkLHRKOXleWPxgD3f5MEqECDCMdkwXR4YKCZmfRe0AilLjQjNs4XMbc6Aygdntuv1+
nEWUdej7Gv7+1x9v82k/+CrGhquMCRGj7pW0SI6vL34p2/MXK4fPItp2x+e1CilOk9/4NOxDO+Ze
8EH0fRI21rhB/sa7sLbkneKCpbWzagb3Il8ko/8QRTJm6lskYh245fAVesZKgR2vWoQEOqS8ASZi
+7lBkvTPlAHpULFF2sJHgUim+QE/o/5ihS4GC01biUcoJQQyoeVjgXqXew+5L4oVVIRusqBJqOFp
aUvKRp/ppDGb3rgyC7fdRWv1VsBzEaFDfJYJluvh9htrhPoOZYNGob5H8IjoqlbJnhG2seajpeM7
aT/DGXJbfKsvuPxpaxSMr6vi13S3/3z2gFNQHUUW/lV/r52wppR5/ZWVN3m4AG6jrQlcd/RDpHoA
uFM5F1zlrfu8vxapK21SXhpTUKgfNBbNN2wRGgnm6ahkks3HzUyDtEVilOZ0f8LTUTdPqwcuFy2I
/kqQbpkaqpcGz8b4SHYDlBjGVVAb8Wp5U1RA0YCWgNX4CUTFgVTLBAD6tREAwsBGOSngRbBkMvR8
IwsGQQTg2GOyRJ67yv0IGYqpXBIoGNwXI9aLexkUG1h1o4cQbAcKlsct2UwOfJlmg/efJcG0u2IX
htSLrJtoX6+NMyekhAH7aNI69keQPiWcc0aOT/HX/z2wTk5PpQNcKyAv3/0DsOfF93vZRs7n+/2D
bufN+BtBPJ82YwvuU+mIUNyEX6eeQl8N4q1IGGLwZKVr8AF5ykyLaCNrIkEzJ2xsarbmC66PkxbM
XxyMHiArTWfGFw8bLRqE9euYyMfEzf7gLUt2XfvXglWB334ZHyCDdgEox1kRQEXFb9JFFf0kNlHY
tatwq60ndzp7pKMUGLL/OqGC5dKCynBFiopuikc1Mn4gDYz/l73cKTd8lblIQC83lzi4w4H6gGoS
KxQ+RKm/0BDgRIXH0sdBikThjJh0aBkztn7zWnNvpiOEZOfRQovcMPEmgyOe8D/op4cIk9WP6H0G
u1dhmSmOIGJ783b15EsU/We/nyZ7ilVRO8fpHh8XthqaEqOBZhykjyWwW3TAdRIfSWA9SfRfopch
xhbxELjVEgY3jiEs+bIyglPsmlJHfqLX8R4LceImEASYzqJGBWCMltztZb7OJ7OSfh5Ma5jjGKRP
V30eSOpGKWw6HER96Q6M5LMD7kRZhg96P3UQF7qW5KISlZ7ztwyCjZRN2r4R/uMYALRBiAT3JTUh
UbK6LbWXB0blDey7Wa3TlGGyFb9sfDMD6PKa5segKtMfEfbiczcU86o4Vsbp81xllCXpMkesLrn1
K9BCzP1cJG6d8i0UZ63dq9y+SKyEJeVE8nTq9pS2hzI59wp84G2PlsDD/gp+HVcfB8SipXDJAXuY
kDoVTRwrpVAX05Z2xcx2zwaBK1NJS8DESVmCW0BoMgjwqq2c72Pr5DHeMxQ/ro9QuXNgRj4DjDnz
JTOqUnenE5TqOygW7/NkP9nrR1mFK2j1kv/W/V5yY9Hua6dEGVrwyt5toH/sOscDCn9AyGjV7P06
4mH8+WcE1zhGZfYrHGznPROh1hpGn5NZcqFveqEQpApvbOPfRCvjwJ3aOabRxLgwlZ/6mMXJsVPB
WxntRcD9YMr+VIVplF5kuNTO0g3jD6wQhR1o0fN7fK8Mr3W+fETTM/FRRNBwAuWgtxnEdpbCUKlI
QgRzV18eIyoObfwFoE1iN0UFBRz2Oyyee2rz1BtHwxgHanaC2SM0JMUcNLvVzPAacRvSk8PThjgA
KxM1Ky8IVh40RVqtkNAL8qWIeTHxM8PHROXeIU4TES9w8mOWQy6Gt4IjCfa9qZ/0O418n22EY1Jl
A3vQ9J2fn8MDY803TJp4DsXj73WoGRW+vB7614kCL+8ZcoDcDpI9YFPwsuraxBiaQyLs7PjGRId3
CP+RydpEtPwwd9gdPEZK3M/ojObUOL0YJ1HCS8DGTDdZvYgp7v2yxf9u9ZAwdfGTEC8qZARYs1Lr
ifRx+kgKxCyTEQBNHfJwJn8IE1FEwuGauMr+NXU1yNLGrgEuZX5+4LdSuLaJR5uLMzLG16LBwIC/
kk+To46LD1Mk7Mv1W/fDo2TmaPwAlMAVAzvG3BZlNiG1VJWthj59XKwsWbxAsd/WR4NdA4kRONx3
x9zDVXYlWcG2QXYG3CQcXepbf5b/wvN0iu/yjNkzgBE9hDKHDSu2WyB4EM5cWeNFkYQwwpfc5Vnk
aeGFVUGdKTB8uMFCfadEoySnVHY07I+HrQqhfIKV5JY6V8UooLg0+FlTWoxQtrKTyZBIRkkMPgvU
p3D45crW6J7Iaa4cCk0eyytE2mgWWIpyxLFU2pWKkJsaCtOzGc0InQhBo4eYrrXPj68SqhADo35e
UuQYh2fDFcnxlJmLlCOtbjZqd2hDAz7vsn5dhpDlJQMVBUqDD87iibk5hBZ8aoYlBzKWDDJECyNb
q8RxNGQ9dgs4/9H7n4k34cPNdlKbTb8ZzsM5zU5J6dOAVldutGnm0Gt2ewkalkFHZb6u0q+QedQR
kM8UEzuTycv8rGIeNrOxd4ULFaALRa7RLORwhGHcGPZW7DTHErL5xypCSis6X3jBn8yroWJodw3w
VNyyx8QT3VS25KQdo9kYoVNC/k4mjtdJXxPYLCob8sjlgkxYN2yhYAyEW9Hc8FJcKw+6eDF8ZXQl
iC4dA8kXphWj3h+F/rPY4y4o4zwEMDNll/PL8NUQgbYwbpvl6w+B8lPcZOn+Qfv9F9XWYzKvBXeq
WogiEK3CWAQCPAtYlsK5a1yGFxUDHMJWOZlUuMbCl9qsE0RA2e2J1zJbJ70koafhLRCaD/RChsOk
c1p+Vf1P91zpufuskShBazgVnCWj4xJK4jXnxQdyGd3QVqYOQ/E8rApGUHBBQg9DiR5mKxYDCn7m
CL4o+SgH7u0SqOCJK906apwWt9SPh38L51E99eF4SKf+D4GnEWhg3xNzGnGgW5CvCIqrPGg9WK5i
LyU5lacS1FCbeGnkHxfyHRw+5QtCcZDHfv3VxaNmWfr9sGNXFVIYLNTwm8lMyqEIqcG+v7EGypdD
pY3xCKJfFl9kOO0k4CxU8bj7bOP6QsE05K6wjJnOx5ONAtoV3hTqhp9JaQIHVATIHKmk4TipOQVH
bT5TC+r/Ex+ll2MA+/E8CZX4qvcdswLjUmlBpaEbWRbACfmGbdFXuIxYMH5TfZy8h5qLt88bLOFj
ScP5w0mIYDxEr2Lmvd1BfZoZRWrFkGAev9jscXKqjJgoLaj5AFpjh5fzwEcVlJHPAoNXmHovamgK
3AFsIp6v4fbS6E+sULALOBb8g7v3A1mdV/XX9Onrj+UTpmlhMoua5HOJmSjNEi7plGvPAPrhCZ7M
0KFPgGu9Sb6pAaDJuSkJ8qED+5pdNlU3qrJhMNN8MZCADN4cQubSw6ai0pVnBrBkDRJwo1AEowCr
/lhGuHihgxqyOdMP7oBDgx30q7wCt0y7w1O2he8BuB2FCutan3hiz5jpNn3bn9NzQ8uca6OPQCVf
JIMkwVIOMABA31Y8PR0f73Au0rdiZ2G9fQi8sUiMkaXHZn4prozsoNjVbMtwkWJoVbnSxIrYWpE1
CAFyjUpw0oSlOB+gH0nfxe+nWauf9yz6wWq0q80Hhif6WGbcMVoStTfi+BEdu4l0quUp47Co5APM
1IZilMtvFOWgUl5TEutEsvVopFHO2kW061AphmavmL9UDNLTHfAMZU0YjZPnXlmMbJM5LZ6+pXST
2H9QwY2Rgxjo2EEpm2bYpagNXg00iZm4TjRLnrgicrgXm8QOGR4MRjvrSW2T/QEduJL6mAjcKw7f
OGCmofbOB12a8nZVYxbdemMOBb5O0STP7NsEe57CvMSvIE3N1spP1JbusTSj1e+OchmkVb6yirup
8zLuzRTuxpaN6LEWZo8PzGdf3HNGW9huhV85185S3E+4JFL61APnHmLqynqeGOOQwAEXcc1M6oof
OPT8qSMf1UWxro+8FAtnzRkt++xhTomiR4o6k+2pMwEMSGzOTOhUANwMrjj5bKIM1F1JuQWWW/kf
X3fwulpO+B3Mjav7C40so5cReVh3y+oAItgHmTP19K9krtJdVXhBrIWXJUPwIgtk/CY6GD74SFAg
fNFc8RxSf5i/fH0vux8n9OQrMyVos8EYDIafW4n6Bv6/KZuD3QYo5lcU4Xa+QvIYlKt0Y8zHfLFo
hVGYx14jVU4Vv5iWGA8Au2X39OMgdB7+gP3LBKCfRMPxW7JARddos/gxh5+ugP3D3JnuxTPVQrZJ
Ju7jEO7fN31fChsttCk4NNl9EPglr7gMVcQouMZM2UcUJOnnwjTykx+nRIDgE8OVAxJd4BXwnikN
Edhrx/klsnq2mbkXkEKbVWIBn87t5yn38KQzeqw0ZrieAyvi+jVjQBf+NCcF9lwL1dz7HD6H+PK4
dKtuVa1HZ6Hk+rRrt9qgjkLgFcHjkRBXgMXeAJ0C7U8kxCwLNJjy4XwSbkD5p8TIkXHXHIYe3dmo
1Crxgq4gxjpNvE6bJVReXIj7tXEt/5BRlTeDHhSq0grWZH0rd+llGtS7/pBxPjLHmr3WcAV9GOT3
cgfx7iejZuSGjQPhaNzKBHUvqlbSMOVVwk7hKb13bb3+dNyteIngy4B0nnr8daqqa/IE4ENaztaF
4aCMfm8TBrUbrrO+HxFhHSdd3ZKwr0rdvvdD2W0/FBprxMYcjJKXDthhBclrJRIuDNSF2WCIjHgu
dJun4HTSHaZ+BtGrX3PZgl5qn3Mr2HK2fiQY6ZSXd3TLUUJy+QfPNcoF0Zw+oJjmQVeMFpLogw3g
QgTWjxv4Vd25WsDY633gGJIQzQhe9tsoPjXrVPqqoT7g+CJLN5nIoWSHD8jDyz11/YDJ5TFbpYAn
n8LhJKESK+JDidHEd7xppl9iaKWq+6QxlbHYc598lOUsFuZKJY9sVFkIamMzTfGLdLQU8vic4Uis
22nD1aUuJWkRSvAEEUzCqJJc3EMGmUvjIEJT7UJ8uwgNkAL8MlAPEIXzwexgN9GXQmypV/TT1KyE
SugZhTwCPW47OKsbJM2AVckUiu29wLovFfYJnBAu8uKW0pAPe5xntOLMPCqEM8b4mBIRpW4/1wrI
Pq2p5V9cxtxPVR6o3VZnXNQD6YuvxaPznhL5bMotEQNMSELMq3IN7iOoSTz8VNSlqeL2WwwTIIRw
oKsAQrI3kW91DcN0URAITGEJxIslLp18Y2MCTuZE9bLp5Km9ByrWNmwRuzMbxXEfNB7cTfNUdUGz
akw2YrxUdXRYzPGdpAW0pHMdpRrmk1yvwgsLB5Gv1n4tKfN5OgZJwzW4uIuIQbbl+JIwt36tZdSf
dWjRKeOMMkvphXjbjI2l1qtBi2PFSrR5ybimsENq6XZVQLRTHey7J5UtCvaQrwVwTlBzCnX5pzuD
ooR/eN5T3Bo/Ebb90WE08r0Bn9EkKQ6i3gy5hm4rlrSc+PEfdnU+L3rMhv2XLYUGiQxGLhVrasUu
omQnPMj/mgBhAQA/Rye1IUeVkF7IvihWR2UE6+6O/AjzFxAUVXRxwIlfmD66gjEf8KqAIgQAOccu
H0cRQWM07zxxcDbwd4Msh+OXlaIkwFgKUJE4XC/7EvAfKdHKCX5G+hlqAAxNsq/+aUqeFHBl3qbG
4vM1OKE/Oh91G3XFH1Qusq/aQtB6gl8s1BVWcG6/wP2BSQlStcV0Jd/FnbwZg0N6kFFMMAJMYROM
Z6S5uu3nBDaN9mLaIl6UB1hdp+qWMwmkiGPAD7oHTmLUM/GXZw3EyfwiQRaM5xSlT2/jPMu7pw/A
cKQrgR03bWcnypiEgTjm+GxhHbniP3MSHHe6h1sYJkthfIKOf3BmayIcnMN3Za7X/AxiDvNAmhTB
5MNs/Zgd+N/b8eP/f6IFT32ZE6D878e2WcRLmFnemCBb0xvbjPvtl3eAGftNPov9WT73ymq60Vxp
kX5rm2rd+9la8kzB1RfhqnaFYLy1Y1f751APkB5CwCOg43t6oaSlA35zm/K5LOlZIWcyU6O1/qdW
gTPHHwK36H/RkoACywuQTRSn4suG2cMIffIFFsEmq64TXKnF5ajqRjTtpVvWOib9Hd4ju9Gkbiee
8kNyrw/JAW09JhWaZMHRYwCGKVd2Zfv+sMSG9esE5VHwup+aBFThCzhaW0yfLtJJBrx+tGWNzWIY
HJPfBA0K2WaNozAUXk421ZxZnyl78Ht2IJrw9Qx8UAlryemPWF2TPalM/3iVUxJOsAk1ZjkMOZwt
3i7kKdRm2al3yW28jezLfbhkUIrkp4Xqj5Xf4PNnO/r5h10Xy0F3wUKwuuIgAsRE6SWlMJ7Yndix
NDjb4AWGgwE+tJ7mJwGU8OMzSM6Thz1a/AgeNgdWwvsxrAUmVkf1G6pvdMWiigM3M6xeNDn/c/Yn
9lQRQwPtoFHSIloZmcjvn0noh4YpJD5SMoGQ49pSZAf2s0q9MiMyijdttSSERg4bA8vXKc0LTQ1G
4z580eZ3iqSU9AZodsfs3vOiv4yddJaCbvlyuj+Z2QhdLTjVFg7/QHrTvXeVew1V6cIJxGAdJOrn
/dPBLOD+xqrZmIyEZCyBcLOig8S2Gk7LRbsMm/brsU8X/JDOBArHuIPZrbycuRBotIu/xqZ2xQX6
xOV7m8/zbbhTbWmOzYafB/q463tInizWifMA2nzaOpc72p7ISZ7gVDaO9po8m9abhx9TyOl7nmkQ
fz84XU6YjfzEsNkx1Kh+2oBbWz5khHPCPuwuoH4L3tEUcD4K6NJp7NaC9SdvOOkNppalDcO8xgd6
m2eHycMqHXnD22ipQ3rrRXtkArrbpUcg2ZG+rMD3i2trIdoKyYK6+TcWyPoXO9KCRe0Sk7n5LISg
8KSddmBRZqFJG/6w6NSi0Wh4ZMAyUDEAnHAYo/YYc0UpL9oRISF6Td5DgDY6h6FQivsNLcGp30XH
zH+sp7sO30hKDkiV2BqANgYDedQbg55R3zw0VxSw2/J6jgAzRgbHDyOsuhklLj6eEbBqvOZaIycm
F4ecBU/W6JhnNBmgacnfx4n9DYDZbGUHkMH4pwBXKUx1n+NekAPymZDbYdaONSN+B6Z6h6JaskFX
07N679fIKRDxrV/CaDGrwOmFoTwqWyx0qjDoOjoORjo4DPrDFjUwCuCEjxvbJzr/3mqoqDEkBOor
ahcLA/Gi4Gdlxr+QMMG6dYYt/76NH4g2o90jOO8sMVolEnP4iTYvhjO6b9iFDEP1gTgLE7V4Fujr
ylKwtkSqDlVohreBjPXBxJemWCBIoNSXqJxBZUvwrYKOQo9S2iGPDl4A+pl2/RHYoxh7c99ajLZR
yLEnpkEB7aLSGXRktpzCtu4Zu8APgv9hnOX+OIjcJOpfykbCEhwWEnIIK/ucewgh1SknK0dBTMUf
p44EpzdMWfQMEH5EW5xSqElxhHk56fP6fHk60LPPVxKGOaiZo1/AAhrKSfS36n6yReBfcWNPNhMA
3AQ8JfYmOXgZGTjEB3xY6jWgmh5dcPkkrGn6FshI2MkQCC8QqyetryBw7nm7GCyJxbx7ZQihuIKJ
LdLflki4Aa5PRvgdPw4x8yVVRFoWc8pqdMPPnUo1+IIMrUDsrEvBj4BJm/IAj1zCIydsQRggvOcK
bMZ3vGMQ+7zAdHpuslE7ERG35LRjUBmutvhBgMgJC2xZyg3+7vxdUGKfo9h6lJWOEiZOa6xz78IZ
YJmx6OMm7LWRHswdQ5lKvDDKPOBUtCwMB1X6njkgBZSq4lbcxNM49u/HNDSO989p+odShclIOVoO
iyxWRMsneDkSZo+63yZzINy6d/DE0/DbGlvvBV8sJToCa2fcDWE4Vv6bqReoL8meB4x+/79d4reb
wg5IHGj/o87uRH0HeYFIhra1OoST9RxHRX5x9OElMwUsnFnOjKIZbQJ5G4xoehw5wyXa2/fiQygN
pqk/6f3jJ2729VhnC2mHmsirPMNT5zJWqsUWyZ3DvtjJdGSFq0C+HmlR1kcb7bqmCIyIHcQxFVv2
v/jEI27NGHL5NsSTb8s1teaYeh4zYql/yjPK3A3msQ6+uTvSGms0HDPh3uGlsVMOYKeIbLIvDT8m
5atbZ5g2inPDR5IJvW6mH5PdcKo2DUpUvhrr9LnQgvhLpiZtZwqQFRZIATG3f3xqxrncQNYHrOQK
uYOYjHNDN/KzVbsSl7RRw/fjCB6E8Nrh006vkQMgt6y26dXYySsdTw89APj4gP6BglH5QGNDrrSj
mX7us194Yg86xiVDAAy+IRFbjG2ejvgvokiDYgXs8w3hns7yHTpw5hmXiRBIN2QrYeN14vSZnVno
szOD7tnVmC3h3HD4jP+O2aH/omMxVuceJk0AWdhe2qrbx03iaEVHgHKfXv6Cfba0Du8ApjjP5syW
NXw5dmN4G5xDyNvULtrMfwD14yDhoZ3yHlRgyPOOpFGvPqN11mvRrNNltiwhbUFQtrKbtE0ZIUfr
UXwM8+Ax739fc6gLU19HxDdGt2NN7n5+ebijv8bP6BWYduSPeGnuwmvMbEkirstnUoGvE4oPKJx2
QjKTwaJiQTjkBl9f22Q9WWRkVEwI9Sb+0X2vIQvIXrl+7sPNxMN81cvX6kYn1S85VMcEcYK2A8Ho
McWECMCo2eTVMWEvVgqjuglDIvzi3KhlCOkxe1YiaASNDXcqitEC/OKVscf5d5dw73ZOj8n9A4gz
/OwrfdlBW5p4qYr3jtXQN2HoegYVs0RL9stlvWsPmZ/6jcl8cSXDJM9v6BB2qNn2ZPduCYPCrmiW
+uQZLDBHvZerfCZSrPrlCeeKH+jlq9SvZ1Ae0V9bGFtsnG6L/uTY4V8XALeZSASwcUANZWNI9CGc
C16MVZFUbVbYQXGRodhAeKLZ5SJ98oYcfRNCXcHCcDtFUq2a00v9xW1Zfym0r8ZFb5ZVNJeqa1cv
YPHi7EPqB5y0sS/pISRjXCUjJsEz5cR0r+OexvjV+E5+HkRU4kwywQPd7BziBrGFgpCLUEWmPdaW
6vN9qSaNGXWdPYHxv6QRZRaGZccHlA8kHYR9vCPbiQUAAjXjA9PSBNzk9ua/xlVdV1esa5DYkvg5
wEJPLnjW3Rm1AvYjVqIzZ9DFsZlvimv72x8hXA3vHCKxzUbChmZ2Lf1mIzulf6qd6Qrt6ka7Qxf0
HusPjdflsWY4xYQ6nV2zHfFLMUYSXP/CbhKgcQFVjworL6znhwQzG8ESk/ARJOnHYUW0fb1xvIJR
MWo3I3dgACwi5/UgZeAk4E8u1WJevJ22NoGEChorymHig3keXxJNHs3Ki+glgVI2GDbcKDWw95iR
hlQBCD1vFlP8ZqDMMauHPA4yzNjPm9Iy6KAHagfobRJXA4cAj8Z6Gf/o329XQ3owOu5p9/ex2Bec
BhzABTdweCpKGMuYJFPKpbbOhnxnmU0n+dAGm4Hr6vN4w7+1hn389/h+h54OC2UMUQm62H2LCzGz
RbjvKCEOj6dXURJn8xI6hys3HhJsMfOIyCX6Ybokyfe7wIEat2E+gtweMgsLdko12ZvCmUJZ0wZ5
C9MeADdaAfShDgIgKV15CGrVTYhjwhSQtHPFf3X2J3E//Dez4Qp9jlBDi8YCVYnVkTz0LG2l22R8
B5yzWCBNIicMDtXninVI8D4TNACSSd0NVL6GhLSEdnczjtM9wlZ5x/+WT+fFBIx2jTPrRZiCCama
bpIpAMgRSj4oHQreV7hpIfHkaAD9Boh8WQKzdZn8zVk9LPq3BZdyTNI6aYheS6IWRit1Ac3rDaoQ
AjXQHwQ4MG0H6o47TmyYoFCU8bXxNaSKs/m9rLDmrp7AvOp9hGeWjpESwVOUezQHM/HU3uSANcN7
LOJlgZECzBGowNQaDbog/tgLajl1Cug0r3NOZdLkiEud7rkrmIqPHTVrGCdtbNCBmPhrqFQQhSN/
S01IxdAcMLt73uuR+OVQSmAMDXMBkxLMBphcwaKX73eeJ86rtPfUaKvoOFzoxjA5594lsBn6/r7y
+l1DenCMVOSxJS6C++d9iBCAYfN7IvmkhKaP1cT3g8uTkwk1D+3b12cUdEVfmR8ftG2ySpznWltp
KwTsJCQw0HET6+O2fI3HvF6o1sQFZe+dyUqzFZQXEPQxPWF6CGi150R3ytefSGHJDvnXJfBx65xR
BHmyO1o/p7RygDpgJlHQE3fIdyo21PUFKDAQrkAZhRj2lN7gtJK/1FyENVTlo3TIvX4trh/xTDrI
mPzjSmdjiH3uV5Ax5+m2OE6+3+unRfF0kAOS6xMbFhsLAKqGcIbfAMUeLj8fU4xZxg8lIg7LUJoP
6qlfGQvp2OzjufCr3pNvNXjMi+3kUF5kT7L1Y/VXb56X6cngXHtvOKwXHOo4GUnm55f1q3GZDrMM
exOOiqp2WFXFzviZBDzq4KGNoAi/UBN/+gALf1usG37z/XOLb2/x66EcIDoZ1LopearL6LnLI7dD
MU8NCz2YYGCACOJyQfFQGTC0gcVIIwNYMTXz0X5IPE3noC0+lGEY5TBWyuW0OEEXxGXwcxMqj6AH
krSwHhLzFZc9/paPXQyGTj4YV15FuoNHLCnICGGcgDIAjHHiAT8wCWTo3fHAFQejToSgyElv/xF1
Zs2pKzsU/kVUhRlePWIbMDbEEF4ozDzP46+/37L3qXt8kp0Q8NCtVktL0hI1pcUGDBEm+am0QiAw
CmsLzuhxUPo9Le/YSeNBONjZgy9c5hcX39d8G71ebxZj8xgbIwVtMbQ/kMjHrxgUTrk1ALcwQA+J
cbEqzQXFcJSCEocGNrq9LXJ5sM4hDMUQYvneuvcBD87z8TjVW4vBICT4os1fyceJOMGS/7LI8b3i
k60tkq6gOyGs/cyKoCnhJimU6Ce51QOSfas3eJfoxAuyz3OJQLu9ATbYtUnfupCytaPa+oAdW1Cl
HSWNJeYY056CKjb2/jEtebXeavzsU2tx+iXMuwoIDlTbJLKTokjm2hiXhKz+2cStj1CvbiFc9/S1
isnSSYoO0LV/9HAScI48eI3WZn1G0r9Xoo/1D19H1rtNoxwa1qtpPTSuFqKhtzexOd8OLTwsUoo4
qOMxxrtu0eGknLhJPiyYl3eigz045ICathBbn6RQHfTvsR5xxdy0YC7HkCVrCirTH5fljF/NLF44
wlTzgoriICxO5OrQoWIGHrOLGaYpbwBFh7lPUwlcZbEKzAVlpPZisbZi124Xzfbf8Gi0e0Z7cTd6
cJybRC4xpKi/MKiO4jvOGa8RFzDZkHHf19Q/THore22BGbhIRQeiDqth7QiMvk2CGka33+9H0RwK
HicBjzKRPb7WxhJQzejTApeac4p6iDA2DCKxEA2/s0PXeYy+fiXEiCHweTamE+NPd6B7uhuzGffH
QYqJXfvbuQ2rGuueCiamQzYCkl+yaJFjuB0zwY7jgtl78tHeYrChJVqZfmsn82ssNHAFe4HoL4bD
rw8O7x8NVkNYhD+TkUtZB1ofrBA49bf9rTW4mPGAhdLrUZPCyfchyfkOsBAHxUs2k9cZjYLg5dNr
wxxTUygfxB+FKWlSfIKS/OxwQ4JNHE2mLw0Hqoyis4ulJ4OCi+9r6r30PDC/8GQwGJlEqxhbvLxs
9WmetQrvrYPpLthaQZIckrBgrSR1w9w6YtfURL1bz9YBwhJyQaidyeSCKphorX7JYMnf4Bus/G9w
6RQDHeXg4Neq1uP32D9nxyHCyrZ5SmsX6fvBJuTQRdoppPshjyx80DsbNuDoGl7DGtnntvBjl4oK
uJbKLbAxPiacfGcfrfWMSkOTf01q2qmi+JKWUTEJXQSUfVhHC98FbFnvqdil7ChbLxcu9Bbwtb8m
v3Fjf+9e/QB3WoPq0kBJtD10zBVCOCrZNjRXJBmDhjU4COaLPfd6I2fH5nsRAlmIx9jHe1rXlCUB
UqG+OZT1K0dSiwuOFLKCIbfxqvw0SoKdEUTLX/93GcyDUYCjOcq8TK29k7H8GFEUJMFo9GN2kmAZ
6Jcg4r8lAu8ezTm0v7wyejucbDQeI1DeuMNZOuMOMYeQxs1GSpEHyCUN0awQWVgZrM7ecNgu/b3T
04IGFQAGqLQ/TdPK3/gw3gZlhpY8LI41R5HS7iJZ9qR2txo+exEWzrGHa9gqtvEdumhNqtjebfak
S5dqlH3v0oUk25d+edkahi/NY0hEZ1p2cJJAV0ihcgnGavaZskMZkEPUkC8io17NP6MEIXtsWKjT
9fw21UGWOEUF1NER2VrF8rl1UDTg6CA7ESZhDU3Tmu/dlzGfmBpPwFubEk/+rTL686QKp2EypweV
RaU0i4PlKnX1NhazGQs4V3P6XZEaTUCHBmPZzCUXw6OTn0H8hlFxtXdJ3WULnZQ4/XRhyb+NuDfs
Dftg+A5ZXvbVxS4yuu1eb7GIFfrRFwXOqAZygDkfPyziRc/tDV3UDQVecCNcYLU1qOvH+QHAGr/i
1QemRQ1y02k6sEoizY+IBdLSzOYSTuok6vwUE2o+cQ1ccnrCsHw9qO9oM4EtIbsYwaQ+AlO1y3YH
UtpdxZOIvP4TSndAZQHdeA1K39uwXiU3++kwTmaSzKPlyoqAmq153ZrwgkSZGAzf1XkDakioRU4t
nC6wWP3tZayclxHtGHU4vVFVBPM5TsZAYa9bR2OORc9xMAcHKhNOvKRolAZQB2Vov7FUv+YChoqg
gDKSZpsJlpYux+sy3AVaEtXlonwXs4tFbh+aDS3MxoOMS6Hp7cO73RvGsCeQ6zNBRb2Jp6G9KO5Y
oaZ0aKOhKIWvAkpsZ+K4oxDZdn4XKO+Yex4gKSHIjx6CVRZqGfF6w4qbdryQ2svPz4UXs96sPfxr
D2duz415ivxJT4TstCkUW8UWG4eNkYre21uyg0hPcdKaqe2AX119R7j8l3um5hDOVcwkKpusC/+m
JNgE0IlSeUqtiynlpvVHIxEUht64Cwrs7yS00mEXNEaITE87PZTfmah82aolMvoUncj5ZBmQh3ZC
cUPvnzcRHuAzg7ZbxtNDabQhx+Gdp/hLCQtRdClPMyzZbF+EQ4yJq+9h6Hgh21E2RHVupUnJBmQz
DsoM6Ezzn8sAGRLm+Mccj8e8fLVQakGqsYxdNkKOotFBJS6bFh8ca+RU9BdypXQs4Fc72pg/oeHG
A7rUmHHMp9OU61IewYOPC8wTp+EXRQne3D29Z6gP4sLkFvNpDJZxOkj5j7bZdn30sTv0mSbl1Cb+
5N2mJLDbu/g8gIKa6sc3KoxkMIaGjBm/4cOXPlq1ZF7BIwr1/NPadF+8S89FwNJ48z46UUCrX0Tl
6YDifyALD64PXsvNLphbzaojFfhuP9v6DE4h58i1mnDED4zbh+5n2Rk/ME3NH594H+OlBSn1BaE9
b6GywUdHjcfhxjha2NtpSCdNswBlIlFLHlxfDB1GyT8bAjFmLLlVLqglSaIxCpIP8Xb1fJiYuGZm
wtjzf6odBBOSy3M5Nqr5MgpGEgfOQa6QEWoiHrC2M+oFXYa54AJr7EwPDTpOktHO0PnqiNN4lM04
VP5GMgo0vZxgg/b76ieAIl1Sd5GBrJo2RAcr9MX5ZbJKOhru2BmTNM1GxpIcDFiCB+nSzO5gWQ8G
XhimnI6HnsDbcvYabskXSnsAxZUASRbRaPN5q2lFc7bPOZtFMOqUZO4iVVdrVDWCxNqbEZ8Y8bQ8
08rmQrF0u9tbuPHT8E6Yvlpx2GP/7vq/W6QESWPOExUdhEUDmV83Yfi41sOAz4Mpu1oH45OpRo0D
d608gJjreJ0RIAbjC7cQnuePjc6M3YUrxRWz/Ug7YHKDWWTrvWiNMe1rpBggz+G3/UU0b1j+BGh8
iaViZG9iArBU4Rzoi6oo2E0oyw5JDIVq7y4lPyfLggSQS2vN7hnNowRTJB3sLS7IGrRWxigA/7Kw
RiQu2RRpgk6IxQORC/iPXRbTFCuEXRKiIH6ZLxnDuhHINtGWrfU7cOOeNCaOJ2cej+7cSWbzyHaJ
B4zy4h1lvt8BDax9IrOp+SMKEvQA7YhUyirR+BeyrzH59MiLVhklILyoG4MCKpvtB/OdTf6dZflf
5DBJHtkdcnsIcfY4/84ZhtmMwUGdHW+nSFqCbDW4/rDfEvpMRJFOmA1E7nAdvVWspZ0Jg8ScPh/+
wfrFE/HL5nTKD8toYjL3kqmOBM2K8Ds0PEky/e32SeL36waKsZP9lbMHH8Pv91/GknXHQuiMw/TI
hjHmT1HUjxAiGJNZVrQ956G/zuhhI8EiM0GeJOdSEXmUQm7gs02oLSsPxP80/avZLxn9/u/yg1XE
k2jakHWkVjYfazhlBaFaWCrLZX9j6ZkPRudtjaQONI+8lYmO44X71+1iTZ60t7FR4mR6K7bwgh3f
h/Ih4nurgeumbV1bvP52wNaZQKFt/BQA/txXJ1/tuUBRZ0EeEm2ZXOTpYiM43D1CqxnWHXJRrcTY
1VoZDLhRVAT6/92uOqyjAetVV4p3ZuzxlgGQO3ohHOB0ZYqBBwvLVhpKW/IQBTaqEOWFbPFmRhpp
4SHZpZKImRylFxMtpeHQ7D7sTDp0H8SL5jBWoPfpLQzXMUQY214Jz5rSO9iYxKVcCCfRhu+F8EWb
Pqn47YAiaLpNS7jellSFVL/KZd0tjroEVHOmFVZzpbHy1zQ+smHzA/uLkAlT/HSYlCuQMeCgG/By
cHeYTN4VVo0EThlEQM4GSS78JEekhSE3nwOr6rNBGdV3tRItXF0Jzr7MQtNkAV/9MtKDGM+OIcf0
ZgeRyYqSl3iEb8PttXtH3GvQVDx7aYkNFnGO58hflSSFDDEZ9jzSDzoAoeVa2c8lk0kPsQJG3FES
oaKji/0mkQaVxc0QXWJJq8mhxkerlnxSXtU+Ay0Hi7xI/AmqlcwOhx3Q0l90pUz/SmZoLgOUImH9
hgyTfth72jPpubVXEgheA6SxDJK2Vf2kfXePX5Zb/FJs5KdhzApfuLSoJTCh8OIg9+1fKBD5kVN1
sFN+0v2l6Y0n1xgcGQ0dCFUmkKg7bMmJtZDNCAgxaWHNnm3cDqQZslbMHP4MUwvBguwERdl6qXo7
5o9NdQN8QJsWfA4oGknKHjULYO4TRz8/zSpxT3tPG6xt78xJHalc7c3I87Lf9/1pd8r2k+BM1nkN
pc2RyA06t3mcfGAQlewzDKMWGwp50Yub3fiEgsAsS9bug5JymfgaJcmMJBVlTy9KgUwsDuFTWjfS
r0ik9L/Oar1HH8jB9GvuvEncJu7bGoseIzMdx6g+7VgyD2V/Suiz2UQrcodHL993eFGPxhrF7pEt
qNNnFuVARod2f17kf1TZONRl0NmR7laGD/OUluwximLMI0ph6hWJm8QHBbKznRSNgIyz89lIO+cb
j+CekL2hT2UKQB/kKRnG+cfosye8kBOpyHxcxlhOehyGgjvlDIPMVArmWB5ymoJAZoc2S5iv2S3M
qGywGvVhuiqzT/IxhmZkCR7QIJZwcF9aGDwW3xMgS6aEGIA/ooUP+yfbrzaWMTaRQBHA/FUEDhPA
7+GDxdg0WsPtCFPMY1S0jKRsoxDr9KYFLKABYRh+tHuwZjGksbb88btdb8GE7x785ujbBG+8gjiu
kMiqI3HHhccnnxCX11hqYZd8LTQZHJIOjam2ad4dy5Q5xDj+HKOGy16ipU1VZobVyGX5Iusw921M
QPlJ9MJUkdUsU0Zf+pw+jdPi1JZZ+ivlxq/lfnCZFkasAUDxHURD5zaN1sAP6F0wgs7NkeGjg3I+
95AIQhW8iQHkBIlmjS32IV91ThCShYjxgtCQ18Fty4EpCTDVUlhlxojcNhm5NRM1yNvjzJPPrbKU
CWctafN6YFXrC58arjA00cPWfRWA5ZgkJIp9XKpHCl2WYAllr3+DoGphjepdrKGdEXFrkoHlxjqa
/WhJ7mAm3SzHoMPPKEtGU+ZIJjP8EZY/A1vBw+91ZzM3Pshe7aGFpJw8dFFu0E2sDU6wfpbe0UNj
Ro6oU+OQW1gUFDlAP2OB19iJuWtEZGPMhi6eGuIty0s72AEyRB3QvgJEfkgc1uTLO5HRRFcNg/qv
LjuNgAI9rqDLHBnA4CjwPthFLDYokj+RnCbyWebasj70eJlh859ljuRne7bUjhRW1ZiDSGDKaT7p
kJgZolhHLAb5ghocaSGZ+xoi2UNgEJi0uCbYvMHoCT0GJADcz6W1NQWy8WSMEQtdu31+C8ScEe+Q
9aKnHA16s8WAd46lTAoZrJampIDLTMAiAZRw0fHo+gP2qyxYoUlCNtHmmdIYBS+jH7V0R3owrRMp
28ycZ8ukOyDwnPCNHgVbAsQBb7FzwlSml7wZjVK+HXLdbL9FW5axPzV5VwC0EuLzdbSSNwZ6S7Mc
5yhEti+zJLWH6pKS8RA/uxd/Mfc9nJsBnwnrDnua8ITcLNBaCMdFKQYhidhgKOd8gCQZmU9V/s+2
lf2LyAJRkrpn/L6yP6Os0xMWu2xGF9tNupRN5emgxxDlSMBm8vKTEhZnkMzJ8zQSKTqp+MEY511q
VL9ycm3P6NvlHFNnpLvN5iogkzMp5Lsw24LMOO10fCbNzEAU9zhlZtkg9Kr2es6FCLIYgUk3AMtF
ftZT6Wr8KQBZBUdcolk/FN9i/MObEPJkfb/765/NVh/yfYki25ycRux3rWysZq4r6yHi7BpOQfPf
NJuBbA9B1aKqtafdbFxhpHi5tjH15wk6XAbu1mKJJThcdA+cA/LOkwif8dIVwJBicbArefHGLfxD
7isg+uBdmmEpItYxmiMADWbFclVsdIxhV5pKR2aS6LbOg6uHUOtesvEq6ynuqJ+EnYZHYMGgS7Jn
WS7x/PVg6CwOyCzYw9jMpadYZR2pIxwFWaDzZQETEw+JYWNEBjRD+DesOqPEHfeNzeNrpWOsJOxJ
RkybOUM3ROzBzFA7MoIWb7OdB0sqQPsgG/iYYxYnT9Qesh4Yg4mV4WuoYv5nT5Na4KodyYp09jsY
FHC28ynR2A5klhFGYX8bjxJLNh1pLFCCbN1aV745VqfUnAeut2IFx4P0bbFnhh72boWh5HoMJLel
VX3B51mhEhlZLGU+Al5JtZpJvGVtcaeZBGvJOc4gM6Xl3yMC3AiDPgJ07SuKJLnLFajCe2OgEpYG
SitBpDRko3mCMOWaQk60lJqMKKZOyA82SY6uSr7Hd/AA7FHCjrYQf6C75Mc+A9Znkp7PIcIKCoMz
q/DZDwSn1IAAKxH+YMeVUu9oTenSBLK5nDb23B7kAplRh8Qz76wyln3DrFqwEFtUL2emdDnEYQ5f
srNpZJmbgLL1tOy0M+L5ZOaBblpmg8wE+uWiHZwkiObCXGQ35MazBlrxsxkRi6c9bKNcya5AJxa6
QmsVnhI6gUrH+dyzqenQ+sHp40WF4xCObEFJ1wGiEqLc+byHaBvv5TJpmmps5DFI4W+9kWA4Jqhp
hNo9EsRZUr2M5lI9+UatKE1nDBAKQRofkoHMmJDDx4+MDMGHLZJFuhOAOQOU+wvMuTAgRSplQ5/J
Wq72t+1tm5qEDiuK7QNJ8tLcX1KgwKSZiMKea1yyf3eaW63/2Vv/TQxOR4sUprCUNBGl8JkeTvGm
OlzVulu2RjC7FaxHNfgboHp98bhIHabcSk20v7PaAS4fkk8uBHQoJjq673prwsA9YoivGsSw723K
uevUvD1e09JlC+XelK5Ed/K4OOsHkpsjEKeg0kNXxpqgT4Exj+Q/yJN0DPant3WbgjtiskxgNHqT
swlMXTExyHm2wc4fQINDcb6w7s/XcM60lyTS0a0SuaBqf1IbrXFyKOA47xqwKSYPWpmcF5+qU6tZ
nTMtaYpkirnF0cuvh7SfrIYwkRSKyDCZZQK2bme7VnY/4JzzOiVyBaoXqCDGKcH9WisLlALDSQJr
dnFeG587bzjQxvAIURF0nD3PtEf/epcu2XMDEnUBjB8RaSvwqKMTYcpLKl3S2ETEQSHkT2tXJ1sD
QqsnaSjfkGyeZsEvVO0GrXfp6DumtKBPU7WLfbZOy2rj9wkCEJGCS5uNbac8/1CgXjaoq3gWDVjT
ich/jHObZI8vtW0+YG3vEtCjT2wDpClzRqj3q3RrVHED+cs/S6qxP01TXXcQYyqerxaElrvg0t2U
xWRRPNBwpzAsYV3f7WOpq2wYbxXUliSIkF5CksXrYk4Kw3s5odCpYW6LpFE/p41TtwBBBA+zbTeu
lGr7ndKHDlvmsUSlInXdNu2qyTA3L+fgsYpq9OSODpfu8QBndI2mOz4D94IimZYy9FlZO7SQqbwK
BsTGRepdtm2YfuOzt6/Oj410E8NzeTFPXXieaZQNjdlSvbvp0fOuzr8lq/ENz+TLkDnw6ZPt8qQJ
SmVZvsB/Tt7VAF9lNa3QKfk1bEJg0+zQs+aHtgRUKJMZfaXHAD2zjAa7tA+1WZtOPf61XSHyuB9s
4h3HvkeST7fYht8CH4rUIGLrV7/xJVGDJPK62sGjHamSfKvBeLnhrq8d4r8lYvyjwvAaQDRTon6W
/OUnm83EP1PEc5kyzdUReeNNrkwl4lU5PDgG5HtX9hZVNnWMYDLzUXpki4GJUPOpXHhS61mIH0qY
EvKm73/kFZbDJ1YRLjU9bDxSzxvbFpwYxYtFrixzcD13uEQpnp+GiPG6QzHeunMLGt1Jty4J8woO
FOstGIsAqVe0FGOLdSgIdrfOZUFRgv9uUQqdUilIy9PVDmJuMZAcSAkj4QiOTlDjtXu/QzxjIB4s
kstWElulto+9hKqsPTDXEfRdIPjE/STQpU0VQ1HUnc42XO013bSgT3kQt4HQudSGlKhAvmV0ALCh
XvZllOlBQxERJdzN7Kth31jEcGZCrKWFo3wYBV0U2N/hyiiqeMLaHn1rhAhGhWsLhnh6eJok1NHr
fjOUAacDnhC0uICoEqGwVUCKOwnlTSLQClgrdL1pke1EeBv0hbrxl0EG8bgaXPzv062RcAVWCy18
pThYPVeietlW7cOUsrDirBASiqbaYLo7BVAHSujpEFZam5BAVCn6IcKDGFbc+xWWYhuhn51P6mSe
UPrz8rftSgSrzs7YDGt09qyyf2hMIYWhjc1zY5Jq9WiQ+V6K4UCQCh8q5YmieqM+gLuE/ENKVoe7
gn2e5VVF9AOhoXi8Jw0ootro3WZYWYD7uXWb2BdIRKgLMbdgjd2f6Ond2R9Jt7j//QSbootMsKvH
VVZKpwQXU/+RVsYUe1PF8J5dosrHPAVvwm7K0UHR1r1LckkhJDpQAHd1yC89xUW607E/Q0gFmaZK
PIqt1/LzyxIlqR2xIXGSAoiPwTqHwmtGCAJ1ZzMUhQC9VbHRXFQAkMwBD+TapjDg4l8+GEz1h8Eg
4s61nmTIururc73ZVRbTlFoNAgPEsFQOxF7GtrWD2o2EuKZ7nq1ILQ4alNP7TxiMiV3QKM1doVyw
A6MySHrwLpsHdbzdUDfjYlzgufkUdDTprWFeh4+GCTtVtf/ovnxSN3/+9oOayOh2KKZazWn24fgj
KLy8k97fA8d4+euq/bMsj24U9dBla1QP37PlN6nUjdvaoefiKV3/MTnnzpluCr/fq1cMSm79YsGT
p4YsfpkeH9TN3SuYK68p56YgfXDJ8vDY+MXH8fSg06NGm0m8h1s4O8RUeEgfR/t+M3cqRbH3HlsJ
ImLQK6oI5wX7lHUtUKLLnML+Bhbap/7liU90txpU4aXMcLOPhE6izw+fvUxrY9rZH/HVKS/ZwGlB
OHK/OI+FZDHTZjHcJPX+m/YDFVjNa2519rAvbByFEPXMt26Nzin0Tuk0+8f2GS1Pdl23QsEfOA//
k5VXH12mlBZTvKWsuGe7RAfQS2dLscMOEGMGlvGYfR4kid3+KvOa9x6Wh+9hzSpBIJ2W/m6s+Sv+
TMXeQCS+rGGFUQB8sEkfuUJsMLx6P7/FEffPqil4zf6h9fO2zws4BbYDaPPh3ayrouj6tM8vY5V+
ls13D4qtUlQmdOyS83iesecdqEWjKWbz6t06rIyJ9b3b1S4l3s1WY3odlpY7cOEWxdykSvcPD+cD
IhWhHFHIF+abxoF/MHjGDPtlDNH/mry0j70HRGGgCYiQWbn4QjIW1s60aXGoVfncXRJd6dhRJ5XR
gIbmRfrdX6N3qZor9+ZQM7JPjwGlJJuT+U2pigE8oLvFF9sZAwQWqIT5R7rKNfsSvMNbUKc/Vrju
lMbsNzQ8hMumbGLtUHmLu3Unj9JEW1xDFjX0p/YtKFAGehZ8Y3+rqhNq0nr0t6Qyve5zQVl8bXhi
bdaVpVqp057w8AGu0YOgQDek2lqfqXo2k2i3gaCX1FtyDSw48U5GVFuWfiGMa44uEdQxvygNmrL/
NM3Py/gk++E+fA8aY2xArNU/dpfjjfRPqw6noFEb0GpkP6v8fbr73h0GLeI+o5+KU+pCV3OlyB3j
drxpD3Yx6CCcNReIcGsWivi0fJLRcHDgWEYPwE923tAtCYpEzJO6TbtD+A2Iha6hjMNII7zQr7FF
UItJrquHeUFyFN718E0mWGdXNcgYL7e2cFiTu3+0tYOD5JUzD0LeBH4Zs0KVz9bCdcTtU9gyBZ8Y
r1ogR3fSmIQyHj3uEsuMHAIhk8ImWVOZI0WVIrEGKvlUJ2HtO4pD4GDgQ0TUJhufzI0Q5Jz7HyGM
w9ZWCUPgcwqPCL/lLnTIS2VnbMlPUnBB8RPwKvmE4F2KpID+KGpPEgvO04GonQsVmvH3cpQZiVe+
WDxbeLmKDJEMSL6xN3HIlMxQB9wsJfEVaQsB+RyJKEoa+y9xTB6okk+EWDXhvB4rRqOtFzddDmZA
eJFoJj8Ah4AJjynYx62MSBW3qDQFUydHjj/JecQZCxom2PcLzlahfwraaCPXH0EQeFqNs0KCKZiG
UMiro60+M5mNObLFoGFkc0IsS3C2fHhSpY8ITxR+mSOXwi6phgVYVDILcL6ZEi/kp9yJDZKIiCg3
PQIyWXsQtlKAw4aYzUWYo2NEEIlZdIRrgMfubEApgULoYt5FdQXLFJdVcAZeKiiDZKAMMELgC5Qc
Zy0LpeUAn9J5hJZLaJQZQrj4KnJ30jxAmdHgVSB3ZLbilohp0aIEJUQ96uBEUF8GE/XV8W7YAk4i
dLy1/b8289tu/xG67S+Vq9XfWX08071Z9fbmkpcg+Wf0hUnxlFR2MpY6wCFIAonmOP0P7BR5w3kq
mGaTYAaYUIYPgEGD1f7YaRF4Au2XpZco1QQCJGdndNjKcXeJ/BEhSZTPGB3NJe7128miR0SvgKHY
/bkgJVTuPNEEgwULK1wScUmCj6vl0f7r9/l9Sb6CDHLERAAJkz8myKP7UUiJWwFY01QJ+RckLUBF
iIfuf9tWh0uhw2xfmBHGj5ubh0Ircmc7hzpHUR67AXrsk9PXhbynBpETN6BVCPDEdbg9xhjohmfh
nvPFCYYZDtJsquMFaWtDBt8dxr1eHIPsNgW7jZJDkFSFCgFTErfSR0mbuPnIzGg+sRkohq1qzYN5
lN+d5J60T+ULKAmDDwNSjuZglgzSj/nfJWNvQWoh+geFgECBKxJwndhMLJhdBpYJEmLF4St5DCBL
kDnkQfOV1XDBOfgr8B4zNCeJgY6OtyA7wdqVAAQCPVl5PB79SQgC80jSMqkCZR0eTWEqLUUNJ28F
x1bajhKeFXfIFaMS0AUD3dv6LgBUCXXi0RAWpBRmXYAwvpBwwHkN9GgUjsmpYC0zBCB7Ga65QDsB
ht5bm05MxiU3xevK9xVAXyPGRMZk8vYqaKhDq8b3kqAyXeRr3T3lAtBlAnVFDyhi+ApPSVdqEUpj
yj0QiqEwsbQOH5UGAWJAQRSNVO9K0RJ5lskomUuCiZkSO35kcodj5vxECvsIw/u/mGWI/pK1jZ4U
UIJJmEdT9WQOJycJvyVAU7pcMQWeakPSoELsejI8bh5BSiXXEEKwPwBwtc6dBJFsFyDAk+tQ+KrZ
C6E4QY2qWkC3S1Ifn88flUIQ6wKAj0zTCpS4FJIsTZep2Hwl6MYl2sBKGhnGSDcg8dcD78kQZSHy
AUQHcQ5DJWSDSaZaTQpJK6LyxLxE1/MWqQ7pFhRHs50rGqlhoXECHTWYJLfwRg0AqeJGeO/x6FxX
6B5NMQPa6PKbIiGo8lSipDAlECIJstqMS2YWaUYH8CBE+uYIfwdtIo3NbbIZYcsSPdI60vtJBwFU
1RrMo3N8jFsdd8pOFg/TImUn19Po5vIMHP1EUE/h6H8IoYZbh/YPBY7zZ5dU6ZLCmcNsGsn6Z7Fo
KHTf+r4jpjYaf6QG+LAwfycTNfJEs08yuHcL4IGTa3lmY0yCi1bVoAiKKOFQzmQeyNBJtH5w642Y
zfpL2kw2N8koGy2p+VzVKy5F5rJFyKOsVfUiaKrEI52RoCinSXWVN/9iw3TA7wext9EdgqvyZ927
BA/VTYgbaJidY6SNlD1b+cJoObTrge2A2QbhnpjsSKBsdkTck40h0/3KgaLLgqRRITXl83gKFmnB
WVXiSuQhabDo7EK0Qrqlg05QXAdI/z8YXWLEZOZqrPBgJv9JcoKGzFQnui4LO2kQtWj4HeFAfW4V
68lDkblmE4JMHQZjoPVN8mOqe5Iaumlc6wFMyJYA87BMLq1iamgjLVndEAoQJ9gJEDtUOUYsG/f9
41zSKn4TtmevFu+WkHpvqA0EMpo3AEQhykJmE1CMWuf6kEBBuAp7zugLo/riS+Es+mRKSdF9dsWU
GBcHxdmbgkpsLKjcEpFxGxWMnSUOEJzgmLONzgMLZUab5qSAwOKxTrE7z3+P8beN41efTcZNpzz8
tgt02amOQClx0ZIN+WKPpEaV2R/VucHEg5oApLC0JPd/sW9XPqrFpBqjAJHKzcBjgs29yt+Jyn8s
PGkIq7jzByRQo2ZahLMPhvQVtZI4kCBfhY+1iiawnnk7rpBWlvQKBXJbJeU+PshBrL/vwSk5Dmij
ED3hCJ4//w4xPFSHcSFp9MpWMyTQL9imm55A6Mrxw3kOv3TNuMSnX6jMhoffQ+ey2PcvUXPY8Csg
KmE13lAmSH+436d/hTsfTXcakkQHJ1bBqLehOHIvXeLdThV6eBK1/bd3iQod6L+5IPiaQbjbpB+n
MyMLurOJNjBjnylDgCehWw++ZEoQl3BfnVUHNlHn6W9+JwOy73+MGRWUdD6v2LXuZlp3CnDivzr0
1iu6QsOesyIFGPcWWUDwm1WHG7fcbpC30aCo4jWlov/3Gz0cak7JPmiaqlGni4+/6dCvoTUpGj/B
1y90tn6l9ezU3YND9Xm7RlMpbGg4FRHRTikkzaPSe08LXToFuU9303uN9vHT39rNTtOtOXXzGzSX
h953uqad8XP506edvP1oF+eX4Nn9zApx3b0Pd71zvI+e3f34ShPcd6c0PJora71YOU2MCuVH1bp7
XpF7AmJtgksQA6ZLXtkuUaBftL8cHys/3vaPdejpZ6pMs+Pj1N26+15upx+KS3Gv3WpU5riSsi5f
eOUxXNbZPm2NwuIzP7YKSWEKR2pwDpoIYEABAEO3calSGnzgWRich3UbZmXKkwgYEbrbmUOCir0Z
pQXUPs3cv3ZbmWsbX0GmA9jhgZCqW7OIQab8h3n2bOlFsn73RlupWjnIuFgUKDvIa6R2VFBBFjiv
dpXmWGN+atRKPakIg6zyavcIaT5NIIyVp2IECNtc+VMzXCey5/5O3sSou3YXmg7TB9s1t8Yv6aLS
x9pLiaGTJ1o0JzQH/lh/RfMHZlaK1i4enNjmGSt0Zf5hiG6n8FNSXlakyAyWOwrk2vphyKVAfkwA
lPbf2/6D6oCP8w/t8sjcg3oEEzZ7I+8Y6v4osKCE4mnUiCnvzDK5I6p724IlMar5IzJ0nQJWVq/H
e03AKj76sIZDd7gx3dnD0SXbd0g7hzWj++X2/hr4Ggt2Hhl+cdxrcNukxu4c+Bypjtk4sFd28MfZ
edbGb7v9NmVZt7vt6ZSaZI4XssDE4edkBR104oI542xX7VmDRtvcYc2CZNNm7G1moKdawR3o3bOl
co9Cd209A1iDn8GTmuh3i7pon3gPzTAhk+xjiPpwU/D/N9igIhhLZxPRCYzWQhOPd7e+LZJ+HJrZ
ULQMwrw4Uf1GPgevoPYnPrZHbpetsMvycrqdyaxf7dmNijkV28nJk3lKnkUPYYDoySi72XDfGK2b
deCRRViBlMwgbKIcr9rNp4CZoOOYfVfzwQiHG8aGbL5UNglXYlKa/Yz20+P05DXd8pIC3pFW0pPB
L/owLdWjnXe3RS9a9h+wh77aD68M3VEZgUIzOA+Oq323aeMMO5IYV8/2A2qhIx3Cjq0f7xyU+DoH
qLPOZFD6q/w9ttYHFsd49bv5vQ9rfwBS9AxhLBfv9MvBON4WtwWarZyW08arVU7lDezGqnJUxiYx
Nv3zgH2BSjMV3lXRw+sZxXyQyMEvcg7LwTHcO+U74Cyxx86tU6ZsUBVpfMx9ZMV6L/4FJGvBCUHr
J3jyIB1BP9LbGUS/Stx71SI7t1Vk0rJim/DbOsGnN/EoVsxSahDfbvf3d3o3T9ZBnWlpQQZghZK6
DZ50Ly/CHwvVsdNwni70BhRyHZz9mKa47qf1IYu23gMHQ2BPVjU7w9reOIDGztqGgssEYDVL9IIM
fmkj5Z87cAS5F2fdatJEp0nLZ7Pm6OR0VHIgEndVK7a2779X2n/rQnf35Bz5G4wErsmLEPNufbp7
c4dls8yd0pPHenf4cj/eHt7V4rSUKdcKPLoSgA9fqAG+/v4+Ftz4/z63DqhNNov/DlHqXtpFX6pE
x8WDXADlwtpU2ut8ucV0g0+DgpKCo+x/pb+qPqTBoWg/wSkFMCkUUywmL2BR+oDyoJW+p4QCxfsV
C1Yk+Agqp+hwxZdtPO///nbRDVXcYcpwYfHlPt425Fc9yA+McnZfUny6tz2a5EXbc2h0kdYNHoT7
BQSt2rQHZPGjctFPWvy5EhY5ospatR6VJcIl7L/lnPAjznsfFdhuS8fcLBTkcKbLQSyG3rx4dR/a
4s18H2PCQM0LLRVfqEtYiteBRnsdNBdrqGO+NnE8960unIz9Y8CXRxDOv3GKqn+jvRI7KUzGTyjb
Pan5qvnxSsYG7iWzmtzNhkOBPdNPOzikhb0SycnzUeRCnU3tn7BtUEooWYLkipnXup2WnO6UZk/+
HwtbKls6AQpylArq3TkbbbaXjVsbkDGBplfpNUp9Jooc6aIDsFderyhPMi+4O6DN3Vj8bVmNHUrL
vFn6orgVtgvKgndeXnLXO7d6aKkyuTAV4xvlGhk2Bfa2t/+fcmLbhm74BFnOho9po1Edtr4qzsOr
jVaUZjNMJWNCh8PevXs1pvAff7jqoX039st39K2zFzdO0ZfiW6P5S5O4hKAMWPb9Yj2fwzOUdpOz
WYuIdUOXQ/cm6QW6ProHgot09rHuPXp+UyapsOaOQvULWKySchaLmrWgJJuGDdjywJT4hvJb5AFU
qJfZdSk1oPRL8koIne/y+amco5RYfpv8AvmqpI6C+SlPBB+SBovRm0xCYDIcnUqkWnyVbL1xW9+A
dA/KzyjqJxeVBlfkJ2y6G/qv070vq16tATrllZZ5Cs2P+0NktuQSPeTdNSrOyo5wCxXt8Z1zKMJy
SXROgY45bqzEy/wK+U1fSJwHSSABY9+jJRSRzjcd0FubGp1kbHp87rrw9p6mRQcuNrltl+SQqM5C
tS6CKTdWAf0WURYCiiPnMUNLU/xevVsZcTh2UA4Co6nOQACuxuM0nZDLT/YhyIluN4cUzo5G++xc
fCXOKgErFejyf5dRbm3JbPhygJXTnuMXhb5AKakKOVWCGgY96kkwJORMj7L8WxyxFSiAZlhvAITR
mXVZuWuvztk5+AJa9XsuBKdfMqNBfwHzfeXMlAN8TaqKLqaT4qarECv39fSds6WpSqyUsKZ/U14B
z0jpOe9CEsSDce4oPToqTFKNhNAigRTKbPsaNLc3jiR56WZ0vhUrkG1cJhKa58gmTJwUtUs+iysr
7zyVJmq6uT76mj8jWgAl50QEBphE2vzRTt4Q7HDhxFhTsnBiEK9zAKVRS0WvLmbZlUpYpNIodPTT
MLPRdDk8GW8HO1bVFfOC9L++xMNeYn2uMD6LNqsRbYyxiPEFiwKJjrBZYr6frGZCyyaTv4pUAYW6
N2zsPPQLP+ss3V+Z+VvD9tlwutI97b+HRRAhs0X1Ed3D1R5mH/lx/sfUeXUnzjVL+BexFllwqwgC
RAbjGxYYE0TO4defp/Yev98ZDR6PMUJIWx2qq6sJC58+2hA61lX9gXI7dkqHPZ5Mmic3Jg4mHuT9
FM/KXBPV8moZFNg4HieBqM/D7m8UbIsIxgAdqF/CDashOQMLTV//WjFU25BsgbDFKS18whm5evyG
4CvDX7KE9BVwpIhJBx+5K2aj6ZruYzF4tVmozTJu7a0p/hrPAMbxO5RQzioNsWtxzSD0wmZUN70W
oTZhUnOqA4K2LEF+rtW5xSTR7jEXSPtHZZBhJk/562V+/lx9BWs3Vg0y+QSS4598HcmUhiLD8Vie
9IXZzhPMvTCmiipl0Q+1SpNRAWzn/zyGjSMVJ+JWeXeEeJkjLVdHsMhCQMWxldUCcA/BkDFxJhBf
LA/kdP0kqSiJmA3771ofYlwcKwcpuxM6gujtmwjc7UX8mYgCjAwcG6/UP/j84ZDgiw4/3YRH7zWn
KlU7D4mq20TcPv3YoS4k81umHdDkltWVkAKHXPuWBO1SOzUqyoP5iWn/FCLKcAnmA6M4cWxBosMs
UKkix5LT6zSjZjRxJ0GSJFres1wwrNSovvuFIG1cXDr1yLrMyudjjMfjDmdcWhq8nIh9TB6j9Vdx
Z9Q2+TjUIz2kx1rItxov/XazNcSuOWmp7h3F5gze4GxOuLkZXGCDdXlAplCERDy8yU8WkblpeDTF
be3die7+GnBBvlkrpd2m88AuGDr9WRuSdizUtjSxq5EdjRU4kR0Ojf0pI9TuAY54KNuW+AmH8ibb
04/Loe5xRHOMqVGMhTqLhFVIfqVqoDvhGvHGDamG2wuzCoiXuQJraJbMETPJH4ICc4VUOvNWNWRK
iqOQwho4nXiRjXXqpKgAC553UDeZ1jc2FiOp/2eUsbE4rz5HTy3ePdZ1xrSGtNmoRutWoUiFtJhR
xQQxYwUzvEK5jzZzPZADczPxbHZL7BlWrMiwPnIeRYwIGgWvIAmYmGUiZ3OKuFKKqcisiyHUvYE1
fecQpo75NYXZNhTVDqyB1BnVs1mdY76mhGvKWC/eEEM5a3IyIUh51Hf0KWStn6RWdlPQqjTsbkJZ
hbPK6c/EhOhumL3puk0mTsSH+5Caqz70C4jg3jDrP7rITpS8/ckE4+8B4BAdQYCet3+VgTNGlk0f
Vu/6Q6T3E7EHLQm94BcrqbtGOMXDPfXLmsV3GhwWufB+dX9yjMl1r+E0dFoyGtp0CSiSD1Aee0MT
xUndgnSmqO4ZkikSNT8wubq+P6guXPlwu5HyR5tp5kNN81D+ob0odZdJkimScEyRi3qqraL84oQ2
fb6uZHc9lgl3mD/NUJ7g/O8o7H2zYjxJniWtnGrrl8dv99hGDxfw4Ni/ILBBsiS3aVb2FCc6myly
PjBcWtgTg8m4z5Ut8epwGzKUeMCcEH5e5I7QbaOLccUN3bm2HS2Wp5/29AE+oFNkVUMEjL1TL0+a
pyuVZ2dYRu89eEV5c2DCLGQGMnUwmxpNOrNY7hHsbYAxmTx9LVZzy7NCdCfoXpgrClLxa9+amu6E
AXGG4oMnsZbwZj3Lhhfh102bDhzVEH3IhvqmN4G8k1wbVq6nnWI9TfH/7CEi/2rkn9BKvMwQ3eNP
9Py6TIP1PSxU/codRGMPZvlA023VqmAci7qhdOfoHGpJZv1jB917jltORl+Ve+lKXnEfpyDfv4IQ
KPXSPSwPrORrE1UD4WyMYqhrA2wR/kK+DWz8i4GPzkybPkYfABV0G/jNLCTofy+zkJlgs2tYRFvO
gBAsLJuAyCfpoUWlxZWJPoQbiptK8bGuvK3CyHAFMtVIp1qWgQ/QpPNaV1h+imbsMiZ6RnSlIEO5
zCsekwKesD58/iOfUy881z8BQQuoYFM4VnaR4U5Ty5ehViBrxFlWMx3eHrhYRRl561NfcJBii18q
j798ePPBpVqC2wKSwlkF08GTehzfMm2jvp5LSsl9M6/3H14IJMCdxS1PFvUD9MoX8rif8dPAadVv
pvnoeBUnntxdonW66+mr/Iwsy5/AlfAkGVZZBmXHTAMynv/ZcaANPSdOsIp+NsB211AJ9KZeiGR4
HfNV+lTAiCYi1KnU1YcliH4WWhAsOJuHKCUiGg6lV0FHEjdTBLIN9UAyZAzdDabDDBTAd/SOmNFN
X0BuoR4B4QVPeBJQlKMHdZEilWzLYFCKpJ0p8NfoCVVXX8j6PEiepNyh0qboI8q3nqavQFUVleso
ITn0s9PJqrIOtWAV//Sr/78FTRkNv5p6Czo9eBnUOl4hJkDDHpO+PQZwAjRpoETVttrMNOlBBOwA
RaZYfq+VJtdGGqEXURUbNRQn1enof3pzvUCpu5qEVUZECwcNZgnzt9RT9uYbW+K0TYF7GmnrVPDU
UaNmk4Hyl3bdJkRV2islISIVFtIytjn9HAoAbDCgn5iEjY+oTRnprVl+DGE4o923YmR7xOj3FxKk
61UMZ3b8YDQHmukFzFR1gRJ9dIGFTMobUEE6PJS7UulL6wiXXlfulOEfzF0KUoQd0TtnbBl0+EKw
buZbBUpR8QfGe/ULkfMNuvfoJbYvNySKKI8xWxPlpjXi2z56lptTA0K4g4AiMS4zW7/eVL2RqT5B
iOdEMTXn8oM4tkM7FaSyb8iW96WtlhIWqy/Inys81gO7SJTIbUYNkiIbNTXKn1I70JdnsAFGzBcR
Bg2hsq2bqDXAPoQRX/hCXG9ElE56pzuWNNFu2Muo82MVmESG4tHYhVvKyLoMOUzu2UMCi3hLuZ2p
Q7ocjMhSut3JNFt0jtAuJhstk25RFeTiwJ4oC+DQisR2v9Xgt4MPZ7gUWBVxDIERsZAoWNoze9TV
ExVAxX990E8TZTGtX23KgB3K5DlKiup51Z1HlhKfrNE5kF3o/c8G11DgQWhGmKRgTJ1Jyjv+sg0H
KnMej6HbArXKUQVVEt1nks9Swl+BJJD15vbT0jyto7IVUHX+qL6t46MmDr+O2/vODVjqP4zuFrvo
CeaD6R7dgUWYCgBsIqaS5DAKdJJazrcWrUAVzaVBW3agZwWrMH4V3TYcHr2olKeRYaoDINPQw//2
/7YM32/itP9gviIV1ApzBGrrYv09uU9248c4h11iilajWGaAU7C6BpnWGhJceKMSMm0+GlYOTlQP
5Vp2sybi5dvzYNEf/cyeo6yYYMIy9Jkhftmqu86YzqBYBbpIZzqa4D0Cy4h+IaRDElyPgfYhBMTe
nVnTXW9fqXN4JlPUGhKeLcIeq5qPzjgj4711CSC+kj0qnLaVZGrJPZJiWLCERyRBFE7N1S72geYh
oBZL3mtf37R2RRLhJ8BNySsCOhHZoKbG8JDpd2kVMKkj93Optt8X5gNEt/p5tls8Opf29feRReVq
N79PpoifX71PDWAeAXbEutHfc5Bva8HAph+4ALIumT5yaET/aHIzVycTMKUGTKP2cjSkdPt9OHRp
P1mhVR0gpryJHZy0GQ1BobeaUAtlAvDGfcNqnB0xPWQX585u460WJXpF3JKKFKh7Js9mNWY+AxD4
u8+4777g8O3XK3pRuXxEueEjOgRn8FNh9HcG0Ql1rTIfbdfbDx4jRuiOdrM85F1AvU+HCknC2Dhu
MCbDf2WZPsYE2brjjZWqER0oRxXZkNmZtS20N6B8FE8y/ik6RQfCrmDb1xi8CziIwr+Ll8bZxqF1
ouCqn+mnerHCP4nyUXgXbDEE0Dbxxyv4K28+AqGieza+1inU1j/LTPdFwq0kI8dZeAXHQT58+1dE
M238BV5D6lRXMK4oyKY0ykqc6B0qJKdOGt/hUHQetUv/3suX4UFTpQ+5V5h46zDiFPtCXxHrGQCa
qAU2HhEBQ05hGIOQtDlJnJPt2b2RO0cQdhHZ2XZyHybcQtajkvaOvrKn4elMMM0C2dPvc4BiHyBz
no5fvUKr5DAO1b9dmmfmgjbZ3WX5CKqMZukiftydUknENG1W6Jb3M7cwDzxGPaHFrJA2yePOv6U1
x7tBCWW6IYq3OEsk5eNyuxQVYG9Gt2A9W8+ewPDKpXLdCwnCPbT/nkgYzgpCPYSICaCgUVDo3bQ2
rdP81ijtWXLZJ0o0FUAyBCwJUct+oVcZqGLgeJWmkg6lJWUiwk9cbR2BJ9ul7guFUSHfTcqaOtW6
OuteSkXA1lFyRMfKMJWyaqsSkCootXkPg/JutEtEpbga5TeElFXKBE505II7USEuxHuqAaU4H1Yj
Zsyir6wFpATlQjZpt0uLDgxfa5BZOuEhoqz0vTH/7obIokfQNCfrXxOJEIdM98jtTQNV4NdD1Htb
4gxLL2AdqHbwdoe0YYNwMBONELcCKKDk+O5nuqmCR8jc/Ee1EAFGhUj3DaG+TduU3JX7ZcgAj/gR
F8CXbM12OSS5YcQysSErGBcHnIDj6XSUO2pTrebpT9vVLsNoCN6zJie8jaqRzt29yZiX2ZOvWveP
AMiPCaxVkguwsQ8qKertxNPS20SzA+Nx4cTAU0HtDD79NDmTBP0cl5t0vBbmru6tHZqR0oa0vtPG
fwLqZYZtWCkDLxNst3+mnDczsn9BpUP+MkTtldlXvHtxwmxTEpUK+dLmd4oYKt8hz2Lrwecop5Ij
qsWKzJiyjD7ms+eEW0QXaRrCuaFGvJci0D55NMvL+yxF6TldMJ6V0XklUjxqFpSCwMTzfuWKm1w/
ItgyfDrIzfF2mTZpWqw96aSiRytielrtXDs3CvUS27Wmr+pn1FeJdtE3E5bh+578DAFtlgkOhf4t
ZMjHdkzPzKd/Ybpa6x5Xq60KPVavMK1nY40aon5IDeFOoS7TVvCNhDRRxyPMR2jNRxfC70L/ymgW
glok3Jl5d40+bSe7zJ/nkph7lhHo9D8MeNguM+thSkNoeKQCdo2mtA039jCpjjVnoJhaqjl3d8mf
BdE1g0feXdhhx9oCnWGyBC3WLEYYLFGhtVq+VpQZ0VYONzMpNKBZ35cw8emL6I7mL20w4NjeJjJS
HEFABq67VWZj4JYbay7LaE2tTVCpX4IjDKiBT0VwkCddQ2e3RFOia7w4J4ufVQVFYE2mTQs5gtcD
qQj2wl1B0GECB9m28nPBtnMiG8VF9FEfg/I3cuUh3W9NpSmqzWDOfqREomqNKkTiZ+uTiKP96Z9+
3lG1RgW1AkU7ZYQfI2Y7JTaH7V4rFmq3SkDTCrahXA3zQJ+mGCiLMVM9jS8C7VWmFvioJF605AmO
B+ACUHNY8oZ4qawhVwgVEV8H7HIof6X0xfGXVX8JhyfYttfdQ/Seq/R7GK7INOXNmFiGiQE56Dn1
at1hKwfQ6tLmdqlwkI/MxSkHa9jYNPMkJT8TXqgWl4dMjGreqRKn/FzJVOlfh7j69lDbjjL91xdj
/v4VxlQas/qwQjYUIYEhGyFocHTAtnDXN3LDoJErgiDg4ahYX0Wl4D4p+kzn8JgThScIUgg/QL6A
WMqBcZ0W1cp8pzYvPpOCiyaCaiesFiL9M1+5+MI+uZywfv4EVUlwfQYFSLUmP1I3IAfGAzaydE+u
szckXRHyaauCsqXbx15u9RBAz6fCraSPeuCNlcFUDf5zIRWm6f7usey7exiBMBRH/KBLFivKOIMx
YqkrpXRVUW5v5pDp2zdsW70E+y5aTUbEinXF21B6hBOvtElNqbkQRqriUxtn2upmVcUtVqlgV/IF
uKFMWLb/o/hlciKVx+vgzVYFYz7QOdFZUdKV8x9UorgaIB7mBOkkaVNpbb4hmJ1DYVVqJjBL6RA3
CN9tla+l1L248V6ma6QnyhX+uSU2zO+GfAeyP+o5PZB6qJTsxSLEPer1LxFUQbgFfvE8eVMRk1xN
BHSlfq85G0cR6RQeBy2t8qTak6aE6g3NWYD/Jw6GisvFHNThuupwQKE5xi6qLL+/9R6VH4JuDnCQ
Io7So6IY1X9ghsHN6c2/i/U4zrvQqoZZP5lNVHPfTM5ElMBE3Flgse8QsCmYTFgcgJx8//KApdVM
QWVev/Lbw1fw4VBt7I1FNAByKrrUIHgvjjIZ9k9JLgBVpJgQTqbQBIud+4NpkNczH+QNttR7oEDL
9FdOwlGdJ4q7zQ3Bjxj9QwLAE5EqXnKUFmTiRBltW975Ba0kw7AUjJR2ACq9xUXrIBSyCBgW8g2+
CZfgLzopRfp8Ki9qEy9pRzZJ4mETDqMFDj61IZaTJAF8SY1Z839PtR9dWB0TvlOHMqWvQXq5rA/+
Qr8xt9eVVrpzLDMNTSe8RkwSwYHSuHvwmXfj1OAFKX52aICqecupCajlCjZ+ds7sKvBcE80o4s66
j9aWgCmN84B64t3ITk0xokwwxRydjRr+Be+me0YtJUxq5S6RVJGEYW0ZX7erMlbVmKV7cqD5y3CV
1dhyh7avr8dAKJOIjeuWHinfTWmScRaluuAiCYdsr9SCHPpmyj0LBkkhTnDUnv7+CyIYI9opkLSh
MUTS1E9eNpU/lH/r0J1+HK05x6QncKjVMcM/c+WXwgSUfYuH/cDVMXCBjBMaROdA04hsD4xlcBCF
OLRWQS8QMDLq0jTVp6etBIebOGiSknMO178cPx5mGiCPvbDJyq7F4Yzp+uHsGipeX+PH+R+kw03Y
pyGnproY+dGSX+riKbr8uLvxu4suYNrqlvDXydT3zHAEurxEK5YifN5VfLziXV4HtdsDyjw4zQBz
3JMPZAJ6VxK7y4ARQedbyJSLSrZ+oEnW4/l1pzhNygwNf/QQsG48Z+lEuTU2x1gfZwzePWcT6KGK
leyOgBB+kPrTCfd6LCQci/Nyi5NqQOWUiaoJjA8qZWcfTh6l5hJMGeXTtxj9PWqD1t7IXml3FvCh
7dtYPbSaydGNpqVtCLAQlS7NADhV3DzsU08vxZT21mEPLj/Kid4uHKgICXKhgmREH3Ud8JDIZ6Qe
KPSfRO6RoxXLk8Uh7/AIEaqiw+dYKw1YM1o+9N10mcfn9/Vr2kp+PiECZuytYr4zZzU8EgK+o92X
xl/ewhxhkrj210DuQWJssMdHwk23icNiUZvDsQbICQ9f2JN6qLQJAZUoPV3tEa/geYGmQoEUNgsZ
sVfiHxLO+Taldkh19rx9DB6Gwe7qfhdCaVoXTLWvIZhKRAi9SDLY0h2zm/yG3loPANQArLW2iw4s
U4GsVf9AaJiSe2/5uqd+84Iidz24KuVsCBH1yNAauWLy96rN2mFV8qrreJp0V6HCSJFYqoC4Kx47
QlCJbvE3r4z/b6NwG+TdSsNUdqJbpKrevn0SJcvN19JYb6936qLTx8nnAGHGRbqfuSyNVbjMpJqu
h6Ei4pK/gDdGXiN+A3O3qF8RpSk6061loIHUGGDVXBSXbWBLK0LL8tUUb01xUEwvXqmYTjGecrc7
49UZrBUMyzVESSjxEtylNcpjPrVDOs4N3+8NWw3ObTCjzI7HEs9X1YEJXogf2/qeigNKeU0pJN7C
08pRCVDRVRU8sTQIk1zgEcCRbFOHQAIJZmIwEsr9+uB6UP3HYi/4uxAarjAxhwWv3+nqAJ1tLfrx
kM8+1IeGAGAJbXD9OcepW26IVIDMBQDLgXuBt+Cd2Cv8SrcPPVfyuZdIj4t3bD8pYFJpY2M5rANd
XbKaf6u35JcDrf5H+EQINRujUMAd8EKFRvHZpkeDMJCkbKbWslazYqQpwCzjC2gKrm9ronVQblcO
8EyEFVo0UFZW+0hRDkU+0KSTivWqP1lPYKaQPQWFSIVgtrVZ3B4zpYYQ4GpZbKGB1Dsitatgs1Ui
KNBYn0rgg1tPYhY2p1kzNaZIqxOzbsrVZEPxBaueaV9Heqc3CLTd5hngucH8hmTx/FWfzxlIxzP3
BN1GQlSiM2JX/eahw0/oWrOFGyoN1Iz1c2B9RM4JFwUFk1bzoaGY6Q6fM8SSHdCJRzOc+WDaHQ8h
5VJfNlJpA8qO/5Uy53M1xqkhSH1ReCO1nJ2a0hV9BowTNGddMPC+R1Mr6v18q4PQgc4xnFMsJdFC
e06bHrwYddkSZG94AwI1SBBCkwFiFSC229Ro5HY5jdqFiL7zweAXLeDvYiznrpTw79qpDxinM8Lu
LhqUFVanxquHXAiYunh4tvvLYgIKaR91Cuqq810jFQWOXu8XhLJexcwj+4Wd5zB1ZjgSRZTaHrUK
x6jCv9IH+QzRJTByBGZ4QeOmBgXfBLcYwagH94gXM7Ax1DR2MVgU5JkUtMX4DXZkxkuwDMVJkiKL
QqUrw7dSMx5FBHRZTlUqjhCSdiaBxelFKR1IcIo4b2J06F0UPetAESxD3adGAK7viYgJi41KMqrm
8lIbNOpg9NH51H3L1xgxU8Zo4OJx9Mt3TUn5koisS6v2xu+TQGINmSb7roGTYof5zgRh9I31l8td
69CSZ7vXupS/uAE0KkHbCA8ok7wh0HPf4w0BBgmmMSX8LhmQ3tPhrjY/w76qMSzFd6qyJhuOSefL
QtJlgA8ozNGMrGZltOlGalMewUiU77LSyapsKKBTtzjzctwk5W2pOrJ0bFilb1usjzm5D4eprjRF
UkxWClUXkN9DOiD+nkaol3I1MA08iqxy+3oZA7lJ2pexiErm9D8dAji7MRZ/Vb8LOV0GGvWoG8+q
0UQVXGXqDBP20kYJo3+vy8rLQ1y6jMamTj2zpJ7ZDG7xqLxBEJIMg6lH5CNJsulsOpPkEzC5Urwr
Eo/44vIfOqxisRkmtm8CVgqUmCAYq0BF5sGvzWI5Ir3FzQMZEDUCNzLkXbDTKv5bbwONrzlLmnpP
HioD4wlS4zLlFJPJBCoVDGTLddKz7Dnvxod4uPdjiIJx1lcNPqHu3h9+AsQDuxxZAuFGZJ/ZkN+d
UWgPJskMLcWtH0SdDiTBnMcoHQ5wSUIMUewCZzuBH0jpG/9WcU33EMwzMUMMu+Vcn8RD6NP94Qym
Buwd/9muNM4hvm9WDHk97yPC1jHEu1DE5AQfwEYdVuETemEc45rk2U0BGVRDcbpxaEvDc1OYpshL
DxPsY7lvE6IwrrWWit3+MggxfhU4PXFKjOrjFXqYAQOK8+QE5e84Kl2pEux28bOmX1oO0BBG4r+L
jlD5UvzAWeKPPrWSMvnqbZ0F4ESP4NzEsVdMC5C8vuIMUdeFUos2CnFpNNMOWBp4cWJd1fT1boBD
4EZBsxl1golOTp7jodxC9KPrPnWrUFdEk7rXqebyvTYdrPiotkwBnDYTKWTPuFQdwrEuvuDH4/3f
pJNHrSPodSdKSO7kWk/sh9M6FcFAZAJdvAOZs7mOliilVBOQ7WcHjZFUoC7CkzhPahIiyuCIxxF6
lyjjKXn9o7ppJYuL97cp+tLHuXCqTzRRiJ5VrN2IIFJipZhVIY79qbWBPURIx/OW3ngjvijWFPTd
Whi/DZHFklWA00ihKxQwCwXkee3dLYMiTO8OgAVnGxCsMLB3OVUV5h9b45MFstZsNjU202VvFwL7
M2uBENe9EjZda6hpow0YAPxcwq5WmFaa+hOQ22f9MfM0oVOZojtvvvOuNcWvJAa2p5VmWtoUWW47
hsO9QkXqJVLDumyPAyokcQik2wJJz1tNR1Vc9XAUm5thAarF2qBIjlJhjrVosmWybpqpIjMoYT8T
gHA+1nU1ekDDMPL2KnTK5f6FSQRKmG8C6/BESGevDAs+56VQ8gq0rzBkHHtXDlkmF091M3U+qHq2
jhVenrxsIw36Ih3r4hJXew8Md2F07igItZeXFWa5W3ZynCHzeJmWahFaXFQdeEPF4VlIW0yr5uup
V/qveve/MgthJLd+FYjyLvVt5zE50stJha/VpzvXqVewFFwYawJYiMqLfcJYyjJupqNbWiHto3XD
4anAMuR+nWCpZJTHIFTFiWCcvadeOqEoIgFkF8JQtIl9U2S9/2jpQ50Cc674HRorXl6l/b9AXWE5
WStk63e7CCIjds8LbFNtZEWfu/uPnCoyE1Zj18vSxFTi44uKzVH9fV4Cav3R7aALMxtCi1qw9FhS
eHo8JJ9MT/CP8n3qTh5hOJkGRnwNV1auokTXim7y2UwfE/eAzUr606APZUrap/T5TdtitauTE3M1
Ht+YvTSmeG0ONJIlegSisfdhs8sq4bzYxdsvhmLknevvDbahSKuT7JOWiE4xlVhu3X1/1y2CPtEu
yDoxpDs9Sa31gjEn9Ogv+XQiY3Id7EanjcGL9BFM3pAhWlGJgYIZ2YOMuqgLBYx2pnYL77HAV5nt
bKLbUTc98QKwinX6uk0UyyurVvZs7kbwcP0uN6o18zgQgpGGlPUFzILSOC5EC4FO3JrcnmJbKHdA
WWY07WpA0Ha2H21GPHN3ywe/cK4/pJeWW/k5HEi5hsxX/iJhJSAdYmSiZAIWRfFIAdNGR+5CVKo0
BqEMoai0JQ5+IZ/8DsAUib6OyC3TQK+eCd35iBkoTgTw5WctZiEpL7CEBal0KLrR7udCZkVCVhrQ
lmgArxEIrlk1kF90EOxR4wifrtNZ7qJad4mNQ8ulv/VhQnaNNdNN8mbN9ZfYcpuEnzFlCwVzC+Ed
3T6ZL+usj6rMYkSY2e3X+inDSViKNWShkXw5sQ6ShPXKb8lCd1FD4g3s/WfyZtaDlki+dhvCC21N
k8cTo+34+e6ufvGrlehipDBpRetnv1/0rWSi3aNb8ldTnfQKMpZKtb6et+Zq4yH4xsl2mjey05Xr
UO1uaNRprQCR1M23zm+0JflyJ2+v3xCaOCdKKOfiigx24dy0hBAw6rII09OELFU1xEEpE0RKjkSb
VDHEHsk1kSEZUbRvaDcSAJHeuID9ORfPZhpqWlAQTc4BsZLapLsa9rjGvXHn5UWOh7WJMlW/M/45
UIS1v6leE9F+q94vXaf8GEhabNIzegk0GsCy0mZhe8PhcAfgV2KbpqKEQ9lUn6v2RZawRwrZZi+C
2MT+UEF0733EONoASbNz5RGqtmr2K3LI0bjDwhso5WyjaO8IeBnxHyOdodxTfkrQJkG42FXaaLFR
7rliSCCzWuuavaWUWimdSHFQa0ZK4kXZsQ/aev+N+NK6RWrTju+RXojwUJveUr7h13l7X8I/+FbZ
DbGEqXexOFlVBm24tS5Y81N3F1fGu/iBMQGGABn9/Co+yDeERqSBeQXeKutCS4Gazg+1MxpD2aHA
EaESR+SInuhlearZYlJMti+UK9fW17KBlSWHAeIckzNEafPNv2qjFF6tcVxACxgPJm99vUioN4nO
lz4O2KP+iGVU6Ypohepuz3arvYx8s/IWnSR78nLNIh1yoo+h1ds8LOykOPSvLYlJ+6wyltl7otpA
i+aNc2z8vZkBUEYfR5fFJOTKh1lDNDSxaKXoJTUng1RW3bky1sEeH1Zq/ZrWBSNHRj69MZxmZb9K
XFVHsqW2+VzGC4kLxt7N2znl/hgoFgkBDiUvxTn8zYO5SGZQ8KBQS+KcmLOm+ESDxMBAwU5kphUE
pXUh+aqzKQ7TxsrS6QLDFYZh4R0wY1oCRd9Tyk5pC2Ryw+9+O+Yl+ri6cxABEGOeXkHddfJt9vh1
z4iNuTdqRL+XGsWlDM/aLcfsjULWZOiMpbMgkJaw1p/8CHfACHIoZhI3S90CvBJfq0wXlmwf0Yl/
iKx8k2gcfxuJicVIbYeogTLfEYDxubbQYipTg+WEySUpB1Eam/UEHmMy1y6WuEt5xMPA6s1kepVW
MxTh64xz0Efm3LcoGGipKhySEFgZH8gbYawV6gxpsbjX300qY8ksGxKCqfJMfCHRAnqdSfyGs2QS
76lEc+dYevzFO4ciXsNAkSoFz+gLARzZKx7+phRUntohwUCg03xPVVtdGUptlLRUXNhgTL2PiTgg
+JNzkjmHxAwAiwr4ORCYUx1FfEpgToQTuH/Y4FCZKV2o3i0QmChhF/ACg6gqtiw2Lhy/sp4MrHG1
Vq+8Ndk4vTM1YtReIcjRAaAuAClWfII1SKvNiOyBKgxKJoG4LopqlNILiLUJk83b1hwLEU6Q4L+J
ZRTT2Cf0GTg2pr4O+eZDc4rSNoWuj4AUnQDYnCWdGz4L7SsfWrIu7GbfyRMazdjVSuec5ndiPP3n
ScZWMsevd9JWbOz9U/fA3nYwCLhEPtKotSLs+Suc+ZxHQ3OzRI4HUO2XwyPPFoL9xITJtPrlWkf/
TGuF2v7U+0BM2UR20ntF6oNY0cmsA8iD4ipGU6SZnDt6qhLmObn67hRrXZRrOhjoTUD2anNXbqDw
S0FYJRFkrCv0blQ7zznEJsM2OI8NM6GjEA0iL8GYGk0VqmlBcj2pta1A+bk5oivF/45TX7Gcr8DO
qmXIKMlWyCwIsy3x0r9NP5fEon4jg8Aa3e1I32ureDnI0aXBq/PqiKtQgf+sorvSPTmpbSKsV1z0
uRDRHJbDOk/CIhmXImOM7FgcsFgKzOJ0buDd3uoPRjxWYul35UUmlaUs1Xb+EZ03beiURui2gq1q
n9owNmCBG6wXHQNd3cnyBorKFIrpvWWEiA3qEbM0eoozbAL3L3CbE939q3zzDSHcn7PEAJm/ikRV
+rQpnxxALtwn+qrYwxJ3ZZvPvM2Vx6V/oNiWRYxdcCS44S+AqEy53EqRI9OgQx0dhCfUGOZzY0/A
l0HU1RYhGelfpTmU7IWNqoFNvuDMV85ddG8dEGDWe80tjCoAVk/rFEKNJfiRCSbeoIeGOjd/I+mq
MCCl6vWo4plOM7mmXGPDTLB/+3VBs+cmXtZHMXD8UZXFmiBvpaw6tZuEIGR5B6lW8KJ0WOdD8ZfU
C14EKHIjwt55HpEguWBF0dTe2vr9J8/gZHS6dOFznAU5Xy0ZNSto0y/r7bj84hcJ8gXqxUQXGU2E
xJKp7urco4+KXLbSclGyZMQdTn54TyqDVSPfK9Miz6yG0dUrbd0PjpV9g2iWmLegKyrv+QyAXDXJ
1KDx1lHiS7NdhwKxyWLUTcBJoXrK2OI1eLKQYgQ6YrUpp2DEnFz+CNJWEyucDsRB9T9JrenU0snD
4Uvvk3zg6j3aDr2tjM/Gocqd8jDnSwMS+Bu2YNRwfnTKhS9YhIExdYJWTtxnag3B1Vxrutu1/UvA
SMqUlj2JimydXh+RyQwttDflj2qnglddod+E51KAJLBFbp/3dEIJgdkToniJ20GHSvlAg+91eIod
y5xonRVdXoIRFiK/qWWs66v8TmCPdnJ0GXZ3mwvqfzSmfnmyZzASb0BmuKWwqMLXeSy/DHo9wrML
wZaDfuLrvxCNcxcrI9+6we0KS8C/EvAp8VYOqYe9fgjS6c0YKsFgD+pnaEl2lxrOyD3LMZhYipxL
YDXn1Y5J1Mfjf0JvdH4EeWugpmBvmTQN5ij21q1/UUOUkhnJtsojAuUvsw0FrSevX0sSk64zYGMX
VGqVn/KVT56PAUo9YI/hCnbHO1j1aax4QwRIeknfxtDMkCTIoLGWkiN4XZyDo50WGmdelAXKutA6
bkE6fJocbp9iK8NzaOWUtqyYevQMw4zpmUIEVXaBVCZsQyyHqdhAnR4o9hRUIOcRGOAP+btL0p76
tQ7umcNW81chdqJqV2omdzrXyj+bgWBKy6LGB9/9QiyoXJ5enhJfjz9XRKFOz4lcutDSyfjhqYVa
oDraqEms6yU8oJslATWNmU3iEKBO9pnpQgqyDGBFAXo3QBFLEc429U5lnLWiiAtNnYQHRDVng/QT
BSlM2uN21U66QpFHHlP+8hJf4uEJ1Hqoki+K8ezoYMAzIP5Y5d4Cu9JmwVu5e+GYCq8uFFZB9qNd
rIzaPq/nlJycPN4xuPZrthFSzviM1BGgyLGd8qDkHaJwEwjn0YmhIpAzTf/y/0cO9MiT1G0DyrFo
1cTKhQSskwNDkz/9rimT77qfMpdXPbFWAqdce1DptYerKOvQ01mhuxwZGp33CnGaMGGRMsXrdkSk
0kaEifIAGA8RLMCNUPzhjIhpSbBs4uVyontJkamqRWrH1oImlYtNJRl8aoaklha3limB1gyA6kYk
R7hK2ITuDFfdLgZ7/lfgRF1hQ917LbModbrLZ21RU2gNTIEFlXFRgqAmtNaGWEAVTvwHAxSuS1Wd
8rExsLJz5jY2g9jkA9BRPNW/NVBO1g8HzLzbBhkK4niYGRupa76yLKN2JMbgkWBem4Alp47+KxwH
QiZ95qkBLRdwEVJveYikNTsaVcgPjjWDQ1m0cgrnMvUYEkIQxS4U7Ns0SsSPG2VyyRarXvVnJa0B
tSi3qCDm2BhmILDraHJ1Swq5Qe9UJqLX8skYZFzF7xEUkV/rgixoahMjFiQJkUft324owaMReG/l
vqBLDl4/iKF/r/aSJ3wvD3c3LDSBNfpgpmfvlvr30blVTa69dX9HCk6wNnm2cuP86NQ49qbfhwFz
AHr32XVZCE/+ASXPElO4K3EZfJgqXysPVjoDNCPtjdJJlTANCkVSjikP/5Rb2db16Z57B7K75IJi
A9JmTy+H+A2Iwcq99jK/dMG3s6NS4vRyjdv4OSxOLu1qjwW69VcaqPJBZT83prW66P50BlTE8afy
H4rfHiGl0dr+e9pKF85wC7HbzRBZVdufRor6UXanhpw2Y2CbpeZrnMtyYIWQVplq94N1GJ7pDFwP
Sj8PBPGd+WF88F8/DABt0H+X7JjXhfp7dxpnGsfR6asUVib75AmrpnNr4jfk2KQtUVlWuryP09jM
PuEqKUnhTpvq4WcjsMJwY7geBOpLuGfd8+jJS/vVMed62y0AMY/W/SMvytB239jTozvtnIdchWPL
SbYRXEJmjzH89bdDWxsT4x61HnJ2IiNGdL6+XIbz/my8DpyrjNepej85wkXxPHtU9PceWNKcUg6/
r2MSFVOhxRlsTPn1BlY9zXjBc6gkXdueGNph7KmKsNLo/fgP9DgUCAsSenGDKX6ij1REM6Y3DRhM
Ajj5V6fN/JSR9bEhlWgcSgjs1jJhgaIgZPXx7YSlARIUHJZiIKNirMieVj20PEFl4fgrPiOAmGnc
765z5nFMbk1tW/4lPFt3RPjf945sh85pUGbIQQVzSurV0XOahXKpF+jMEnJYWT5nNwYjsYqZlFKM
NS9FO3ru/SuN3PQzaHqKAsPqV9pJucrrzjahZXOb3BHn3Pb0uKP3iUbm132E7mRQ4t/S13F2Yc6C
ZIYuzIvItFe93UCPw97bDXb8YNqddtPBtMtYHmbeXOrF+DoqfDETYJT7WiO6uR/pq1ovkNisX8xH
LAjNtgMa8m+NHdqy/02yYquU3PvyvtzVtzOGJH0xjOjNWCyWGKAr5/Dnurw+fb4s8+mYCSFfKx6P
r+3o8bUZbUG+S32H7fV1ROeJKSnn0X15AWVxjyO9SM8VT57Tv+fiFHwb9QJMKvEzXJVj54N26ePL
6ee7Tn8zKrQB2Nr5LnNM4jI9D+tmtcYhlL/3e+YvlPKMXsozIi0fMWGkil6/e7pFxZ3PyI0CaDvj
UhzviIu9BFhUTY0CmaXCYwYj5Df1J+Ga+fui45c4AZyBmTlIlS6A7bPfucVtspqv5pkCTU3uE3DP
/C0QMKzcLPaT0UObNlDy7UmfLsNdjnOHshM0TSqMDofS3uITe7mnW6yEJ2QJjzOn0D+hAQSUuMnP
P5Vgh5/YeHvo16egimxi0WfqRYEBF/RyXHwmVV3h4beyjlv8zv/S5HudlWesyyuvAX6AC9bjPr44
7voUXAkwKt6a5ixmGwDHnrwP3hLQ5fuadStIiPYv36XhpZcdZ+cHsv2mM9iMcj+lJmKroz3aq5lm
sbmCp9K932gixoatxlyeNZ5xOzpDwbv26WpoHTqbvqG6E/biH+SOTk/i44VhhDFKMRnimohybW80
dlG93ATTI3LX3iCCRI1uMcnuwNQb7ABIwWhAZVRmEZumhErNoUao0E/ihBpTk1h07S4eIbtaHDwp
MyydOjyR5SZcrtpPd9N+Uz4QYitvCcxIgEcgC1YGNgz/kKCBDj8CC4GQ2cD5+TTWg2KSaZyG++Vm
lk1yKHDSkcTQLigUT5czeFmwJj5fzMsQvmYQp0AVTTEXcWH+ultt0gnSerUzdcdfRycG/1BGcDqH
ZNWv1nndJsSE3ZLz7N2kMDzczi5Mh9jF73E5yUxKCBjCzQzo4xmVFmfwta9So/J9+5r+fiaZCQzE
dTxtXBvYdeZh9AvMNKLiRDv2FHdSaF+TCsPqluvBeQi9LF4P6MCjmjepiMbYeo5yzL16R5UePeCr
ncvsoGyXSzltXQaohXSr7WJvP/oeTXvQ/AglpGJuABXq15ChEaDG+4AnC83IESMRKTGABwOh1ASn
YxIUhU4EP4oJBM1004iTqwRLMZAyMsS1lXsL8ibRU+uILcYVdL5aIOmKjEjIRepjn9qvsnG9RsV3
BU1nam5KxMEURKG2uEk6ePgQYamCS4ZQqbUtviltfNJwZt2IMnaN8tObW9z9xlyRaYQGMlMrynEl
dr4gr+3RqkSEB72itFnu7tGuxMB3T4yeL3xhVR4oA+PAI3Tsj+5lUSC6WXvcWayNa3KnirJ0oIlz
P/Y2KzfHVZwXf8vLF2EPwi70jZ+9d5LSPKsRXh9GbLmfenFZGN9nOJFcwcv8H1Nntp0qFy3hJ3IM
sUNvpRNExT7mxhFNxL5XhKc/X8G/zzmDbXZijNIs1pqzZlVNTNVqbh2LKTLWhzzJxXNUI7DcAvzx
9/F54SGzSNPeUenUvv01z9ScgPdfm8cP5nb05ULWS8VreA7TXmPGEH4lNh1hoiS4fjFkypvyrPZ3
m24X8aYx/finaTqrbGjpdp2YLg2R8BYjzbnaiAu2GE+hkoFKC3fq0D4b1o1lvGrHLOiMbc001bUB
ODTjAPfralihG/0G3IJX8g6NDWxHPr/CkG7+1n6rzIjYqqW9tH9e3J/ty7T0deuPVOvgcHeMsHNE
jKPrDllrdof1nFcCaFcgNEmPCQn+Skia8B6BOwJy+BsBUwrOUBXJMY013gH0pvsqvFCNy1P/W4jJ
aSTURD++Q6oBmpLEZczDdrRKJ4owYjfqwSAKW4NHo5v+3H9Zq/Kg8w0ubUAztN7l9hKk0T3jpdF5
EXHu7RbmLQgEmQ5rhDhXXPhoz1LDDuUdIbq1rgNsnoeZX0jfaUrlqP42Usl1MhhUMaJu9h59k4Ci
dqd+cZ28fj5+fX5fb8f3LiTsObH4oMeHE0P5Mdkt3FbsA57tz/hESxGYptwroFCXtgHhZ9t+1dqV
6envRuiTto8LFo6Uv1iLfI9z7S8dERkL8Xf8t8e8oUkIbqe1dnV0+kOeX0dJN1huLr1qeN+2zdUW
6dWIifAxNbvxz7PZ3mHHQDl6/Flwc+BqvR8jVB7FQ85Atx63q5xaCwXQqXeaVkdLt0xPKsom9Cfv
mY7HhD/iGkGZGD0h9E9239du5tXsi1ftQqQgIK/3417s7ZwWiyJeN5Q4h0/YFTvuUcJP5xnw2VjF
HrrcADE2nCcfGxogQm3SdkKPdN5z+eCgfCKb/4GqpKQTHYvIm6CMVjwVb+PU2yIpxjgTAobEM8ry
657YWJ+gIGi80BoK+x8jV0R2K1cQEBNyTHRAenWDv5LAWI/CkO1jpev68IljUoqkuZbTOeSOVFCj
yHxJb0X2+d16w3EBSiBMWkeE45TfRAWR7vbzn0L5Ze8mL/5aBIv88Aiw1x/4WklooqV/O8uB+FmN
tbTHZfcVvt5UUqpB4srJR6ZUss1JbSEM2q7UHZQ0g9CDEAmb0KZEGlIU3ArDKg2xnEHtrLJE4TP7
2SwHtxDrslDeggf/9RW2eq3emQL5l7wKDa+KTP3JZ2lXoALxGSLCiRakZyU2zvBJ3f235U7fd0AD
p44j1SHUuYv901fmGUg3dBV2fl5XEY/s/zzDCtcbjKlClMrWs02vT9voS/1hQra55ayZBiZVMjHC
GadXHrypVup7XR59vXbubDVfFLQn7yG9eW18xxD5CjZxda4oC1EqOWlU82m+de0gX2d/SpABe/k7
4LPzGdUm2UhODdWRlIY4gmBGjViKOrwH0Z5/8jLjiEJ9uAmRp5LviPhBb90dklK9MQc6zqEHcwxy
RRLJR3CZ9uR/9wM/11zLuHUTohgwsc213m4YbUnbZYiL87ldi5q29Fp6Sz3cP1yQMR+PcH064Qyt
YY+xtoZp7Fc4OzoOaV8LjST+ubl7UcmhqV/eb1cuJnjp4SXOldQFEAfrONPdoFOrPy/YTXqDBlbR
MI+vc7zDnetcqssT8rUSu6MkkpofMJq8ljT4dYxrcjj2X04Xlk5ui+soqzk9OJMqx7Ifeux4l5Zj
UGHnhuYFfZworHu3RC7HnKnNH0XzCAsljrEv3kheOCzQpTnOTn5lTAjsmhQQtC0xnq078lmU5lei
up31N1/PsWj/t0Gr8M6dNGqEB3YrxV5YfK4dzAsOh+5YcrXTTkpqN1eNkjN88iUXlKri7hRWjPor
jK35+WFr5OvOkImD6JHbUWaFIO+qfSj1FGlE5RcSZ+59Ch5HKG6iTBZyetkRqDYnA2sULJ20S6Tb
NVEaSU3cpBjiXzrZryRCFdZHp9wHkrHJD3JYWMS3c0+GSAKaUphP/zYh1PQWJLTTMwKAGt41xG6V
9b5DfxKI8wLvFQHS2wZAiqJyTudRdEiHUfoAbP+a/TrQk2mjW0eg1KApnfvmrlXBjR3QhxfWSeoh
ro9QqQKYPAfOteSqopQ3fRHsRH5QBOkQ0sdL6Dgq9c2kxqN9JDaK0MSNxZY+UU3HiEi6lg+UUlvv
NFdZHGsmYskXwpCK91lX6Lj8QkF+zU+EyR6b2hP0Rtp7spN8ewQgSpCS0C2rIk84y0OHo6/5ixFD
J5zvFGJIDX4ShCcbNO7sEfl716lki1tHXylMkkloE1J67+0dDFdcIeAMD1ltFWIhWexxK65HXP4R
F1uSHNmBPYMj/pRfGjNahcRxZL7n3sPcTFOoJtK8mt0RpRtgEy4cJnj6xUZEleCnGL7wxmUxAfbO
C9JwWljiXcZSO0mCJORTEkqxBP5tL/rHSmrGMXNJRd0vcZI0LrjAPWnVVV7QiXxRbsB6adyEywMd
AMGzzAO+VquCNKE1lEmsW7PTQWUch/WeaZUHNyY2k7uFKSFXQRSrr0Y/iR5w4rdA0SQv/shmTOGc
vCE+eQVNWBGR3kqxf8Hyb6ruIiiai6Dqix5sDFWVQ1RMMkOQfH4mcu/pudy5mNepnJx0VMaJB8Xx
qQRVAubU1dff3m3AAo0Z6XTor/Yf5ETcpyphgkdZ0fFa+pNmIK1RmaKfGtSAAmsHoKAhupMxGNZg
1m5+6iLkK9geupGEY+s6aOlVDbu4ucQSFrY93jB/BT8g1iIZgBJSVQj4R4whO8hM5lLcmVlfU6bO
tb7OF7AW+gvsRgu+tAbLaSG3+y0guNZ37jWqQVSEnBp53RgL1z51EHFXU2TN/bF26miRUtOIQcus
eLZA9XwWPah9RPan9jtGea/l9YU5S0I8o634rljtZahoQOpX8w9KCNAEVBpQxQI9H8UhNvar4H2s
NcvHUymIFZnRsgOhfwuHo2v33EUk2jnT36POymoyb8shUFuV6TNB8pZ+yQun2PSsfq9ltkn4oBlT
VZmyrZLIOOCWLQYzPggUK0SOwNX4347IxkVmLti6591I9J73fO2PPXkLaA3WJyfuJbyxPcJXWMvd
/A2nKUWpqLwtzorW95uNBQ41McU3dGIgf/QT9xTV0F4X7JKKm0DcT1nb17pXbox+arGc4Zo/Issp
M5iuoYaToNui7p+1TWhk3wkkVZ9lX6dfK7aiBW0ya9X6tSR0NVnRIu3yAZc/HUjqnnwdVuKySvsl
69w5DI3OmfY+h35pfPmpf6WzR18chS2gLMVqt+WUFwdP5rqKiEesetHc8IhNIkG63IQkZlpuSTtG
fyjwF2HfgZoTW0gNphebQgt6A7kC/0XhHFr/ww5DSDOIS6jfs1Ay3OR/LfEDJTW1MFFFD2y9QQCo
UFsFvafDbxayFD0TgKdoB7QxX4aQXD1xCljfevAV8/K1GJMqxItPQNFXsDETyoo99Qkg+av5h9+p
UaaK2GAFcDpIKovCr9K+om6hWizZoxwVYCzesExNHeocA2YdZECOtHdqhyWUSpCxzjk5y9yjJBiy
uxJSigz+g9x/Og6hQ0b92+QnF+zsJiKq6+hICzB8POHuWGvvNxfDpmWQhQOx/pryJ/r6f5mLGNRm
b0dAoVQEmGdY7/GUimfzecTL6PPHCdYnivJFsB4SAM0XDGxkovkiIaLi5tzbqCBbRkEq26GYsV9l
Yvm3abfkhll5WY010RmnfgpWBjqmixpbTAq/v7w5BCxcUxfHvoaT8hTZIBSPg68ppNgUEhbuTOWx
BqImB/1mizmgt6OFasBNUcXG8wgdSYSkG1mEQaS/435RmCPLz4/TCkhn/KZ7oWypFXbnqpb880Cx
RPwTya9XPkvZ5uJX3MZXi3tXUdKbwOtlQ5b4jCo0WKIrr0Uzgag6Ojzt/RXvst27U07a91WCWenZ
P/3V0JEn7Usjiivui15KhrPEHgROiazi6UXiqQk4W4xIlK7FGP60XNpUU6o445Sm/iOtrr5SVrIf
UFa+T8Mb9QyxAh9T9ZTBfQMDVCxQiVwXW7ewYn3nnqkN/969dipMdJpjS9ML3aDBGOvuq9K+nawH
/abTrllB8GOOKiSQ/eX4FGbeO8ApCcvF7oksYHEiZtz2q6PtKgHgPPSOWMQ92tVeRiZkjMhJ/Bij
L/x3NSdcwjrBQD7LlfGBgGbXL4cPrh6lMTg72O6JJtmhWzb8JYoXw9IAfnRnC3O56IazJbvJ5xzn
2TmvHjiCYj4X0em8f9rb9I3pYD7LRCm/ea42HhrP2SFKw7dX6z57tU7ZvjLatIE9tBvs2DjpnYZP
YoJh0mtYVTvpV+37IvES70QjGOxXx/uDdZlqo0Q1XUalqxMPP11cwrl9e/FwO4iH8XA/uPWM7oPH
rfeYUlWbHsen4XVwH6S9VveA0eORVvcXZJhkJ7S4ocIFZacSYG0Jrp0Aw4byLjy6WbfUb0ZL/7mi
6U0z2gWJ9+jf+vQ3CZ5u1d/2SuGty/I5qY2M6BVUcC6VGRVdfWfJLJ3dJ/fJrgMUCyx491+zy8/h
p7rGYWpYGpuD06w+qA23voyeroQrQatTyrfrWv/TDp5yFtVU6hGDfdjs0Rt+XBseZq1xOQDKccsg
QSEQ0jpbm2OZ6jycPeUOk5s/xDoKq7/g7j46rw5Nq32q2pPKKIuMqDWhY3FfPJuGo1rw1i97tZ4Z
ligyNnsSHBtIi+rrw8/Rv9UAYptoZhcJ0O4lvFqdpFshFiWJRRMZpID+fFiT2JNWY9MtzUFbi4xG
8zTgqX+BAnJOaZ0BJmKOT4rUYqhgH1hKgH5p+4MZAmjzx10ewXpb49vMvHdohHf1d5mDpQ2WmsSX
CN9nr1HyjTWy80g6z4f1Ofs3M8zOnbhGlsmQpx3MfXPEKHCiFufO4RcL++9LCVfT9h2CP7KyCqKL
l3/ae/EBW/PHtHkgflEr6COhk48RamLap8yqE6hYz3fbeFlxv4Lf5k9rzerxc+lTZVFu2LDPFAyj
pV0lhHEzkP2gPN0Pkl78/SEwJNW/OdzbVwgZ04ZvXp3SqPzulTDgxyjZcHBJBaKaX5oCry5x5xAH
pVEjakStUWtUGi39w5+aFGFG1ue5PmntiDFONhSV+HUDlcqIdwdrA9Filuieeu/uAbu7Vv/J/2pw
pWd4Dna+OmDp/6UvoAycYvSePw1R9/807Txp66TIquI3/BpbjByp6mn5LdzppMIx4MBuu40OBh/B
xzt2EhrcqMXNtZ+Gh+iADFWvRXTKX9U9Ju6gjqmhwTP8DL4THN7tCwgcPwUmw5hfPAiY9AfNgZz2
6sNWrzYw/3tc03YL5Kgx4P3If7GbEylE0Msbez59iP5WS+eLiPSCe6LaXt38kidiK/RVGifhxM8m
hd+OZEWhdJEAKBxXmC7lmjxLRQqN3bQjvwnkHSQLYj3IT6yMo9gOOltCSxkVozVV3LzzGI9npj2V
HEQMbAz3fsUD6+eGP1K3PfuZe/R1D8qAA3yc9y/C+Kp/69Z53DqFFfKp26KYn2K0QeJgy1szC/WZ
qkC8cvMOeZvJzW7pxR3ogHRwSalNyGJZn5cGb3f5XeHvmWjeENjerjJ6ZaVna8rdAmMoJd4WoVmy
p4T7X5CAkjSZIuhMUAtRNVf14aZXgvYnorvAE4WZqsCI8pHlFq938jtouT5ZkrccJbRjlucNTDfx
PG7Q93OF+nQiLxFlyCKX3elopYUatwymGPWoFgJP3Qk4Q62sVbu/A0ufrYQkb/BeG5vENgNRk0te
faPvaANorSPCV4WdQmxl+yUoVokw97sC8NSF40FGo/g9PufM7X0+Rl++SbxGwH+N28eL0yJtflvL
B3MHoX3VtM/bXv0w/5hfzTVdnajm4dxUCkpBi36ZgQjgVYc+OYQSZfcChkO40i/1Sr0PFpHCMx9u
7GPa55OUkJgQsRGrMMyZcNklLXVvsodtR6zqk3vNmUki2UGsc9X+Sw2iEu6IF4O5NLzO4oluhXcQ
+8uONuU69xM++fqEmAZ3ZT+N0qjMI+vr2SW92WTHuAtrDNtwx1bv4WcTqCXeh8Z4phVlHo5omVcB
dwri/AUEj6GyADmPmp5u79eEu4bsTG7vVchqN+6hm2vO1Hqs4WaOyasT4oQUur06V+RI8SglYeGe
ZOG8d7cuNT9EOzKZYCS7FC+RzO86kJ7pN/me3EYV50C5bIm2G/6EthPlj0NArw4Sik9b0YOyKnUm
UZaVt6t5AzA9vdg/UKILMq+KV2g5MvoknPt5kYTpfBw59w8S2VCAQtlvhvfOs9NgLY9JiAES8ZIX
yKBErPiNwp5ovSbrUEM8hZaYUgKkt3ryulSkqE0XXJOKssUK6WqtW+kcMZqS6Ws+rUBiv4GIP6yY
xY+MJPWeiV9ebWkYDTfl6l4UPPdxOajDjiN3pMq5wtmKjVW4m3Rf3Sp3UW/fA7/qNfrZk+qmvi2e
UkgRAxB28w3mD6SBHW3Auo1+rd8KjWq71j/vbfvCE0ZUmjw5eyPjbNVGjdFt/pjvpyUiYsPC92l6
nCbz83QLnbHp7Aal6IwlJzugcEABQSPGpOG2EmD42QYnDP/2LMbeZWlnbyyqah5HB9CWetflrE5n
aVCf7OvDRW4E2d5roYEFtZg2WFxJWNEr75xl3DW50j+Nr8YbamWcufezd3hixw0oVZ+VJ69JGfPL
nz0mtYf5Gw5aChSataIKHDW5ry4NG1vgz6YFjbTsHzPnWXJ2dae5fjuVpF1nAYXelLTfq1cyiZNO
MzK8l42WvMPlME8HF33CsV+tBM2vF/0Bs8GxX9vaBM+HJVQO24B6r+pFA+NZg5AvQ57SCB8ECd3d
3qn2HrSeYM1fp1/70XIg/9JiSOQVH5BtmQpqPboRBKi8oMQ7jdQBARoTc+GAgnQZy/EMPbSqzVJh
qzCNSgkm4Z0QszBZafB/RkMxuPP0J1KSKh80BaWFy1tMyYBupfgslyxSPJJJUmMpNWLgEogNwpEK
NoUwGlVqUoTJIj4KDiRRmwooAmGcezjQKTmdCFjQN5pNaVGSZ+hPUMuxICaQQsGCSgGR5qrxgZTU
Rf8UwZMfJ7amaJRABpHE08JnDye3r0RUdoqC6q8dXKCvHQObSrscgfuDOmQj3dSlaY1OMeyE5vAP
7WVKFNmQQkOkphJATeE51z6p4pAOVLaQQ68aSjQm+3mDNzFGNV9NKBWjgPc36C3xIQQTTqLtzS1P
PyBu7RZAyI4rVBR0SKgHmrsE3rwtFT0oKm5BRuRDWPx/oAmFKhMtshfiTuaNHYaStCaZmA6rDH2V
wCcKNKzGdKLr3WIJEl6pXRbMonItRlgcmlI7IoTxbgg1YDAhQ+mpChyRmfR22JIZxIsD+otiUcZ2
AtyiRkkCQnfSAZ5YPG50yWBqlNc2jC8K66B4+CZzPDuAMdr5ek375PG6nknyzh98CPY+5KYaNmLK
iaOmqRcHWobTwXnREvOFR620Fec8TTX57kHe88G3Rl62Rt5RM/Eqfxc6cepxCiAd0FK9A5+JfPZo
17uIMwaPXtEA+wFocgly3QpCYClZ8mLLkBSXS6urImv8BzGSlnioGHiGn9Uwg+idaEprBdhSgS9J
4zGRwEBvITpD/lZ81TOq1otMsqU48LbvoXKqlHJ+Ua+XKYGcjRRJ6Pa5BWIEvumgoHfZ2xOq+5LM
qHJvUrUXvUSlfWoXJ1GN6GoH4AMtRXyPzIXA5Zp8/y3qfaHvkJLAJL0q/n85GDrM1EFcBJbEEuWg
/a1qO+iSUCJ0A/m7aRf55vvre4DfDkxHhYvIPgQ+6bAETeXFHBQWEbWlEIRlHpW+VUvTkrXs0DcY
lGw9B0hsOah86dJSHakBK21g+yrhUWZyRt4i+Jk6Qn30KchtVxPf9+M2shxAn4j1X8Igb0QykUNi
Ilv+aeSL5rjFARS1btNGwMssQz6Bd7g8iBjZPcQp0K0uJAgYdDaG0Aqw1pTf02iEJPJfIa44jkIW
KRSQfchir1aSGJLShSXcV+3JlNmrpsd+5hb3O4STwhZ16RTvfmx2GJiPf/Cz4YT6Hq9vU+/2uGVH
oHpsZYpDuopcOxdFF3njfKQpUUYoISd2MgpDQLbNMHX3BFSRjDQRm0pkdNMBA2ToocY5Tc6GX5L0
HUKZTh0Td95Mi5mRD9TPmlRgXRQSEJWehpshZacuRh4AnTBVeWvyKcnj9dIJTqUT3kxnWOK5/8WS
fxbeX8ni/O7JH+gOk8vBbrqPHPgX8vt/9KQTk7kn6a+DBZcgxVL7BCbTj4hh0EsxhWJYigEhtzF6
Me/yLbKsEKZbIJSp3tW9KKRED8Vhhl3+eU/qEGarbulLciLphmENkt0UPCsxSuWCmVuGQPQSDx0X
WlGxxG3RbcDN8Q5hBmr0qgiJKlsRXk92ILp0SlYEqsKgRP5esWQWdvdxStK9UBroJoXNZcr8pJtz
vnQr6lIuPZ5tej35LrFY4oXtrsBmDSYNrqMIwVubL0zV+RkNNGBHjPcvbsvVAE25mgqNuLUuSMN8
LWqwiexXrp9D5Ks7f/X9hFrLNV4NBmL8TEQN0qarjwk88zgnNtIq/g5yovKc3tgLpw+kufCAp2lm
CHI7b47rQ2Z/lgBE9ZGux4G7r5RP/2+ejubqqqgXwJkBv9eDyO9LJTpy2PYCXQzEEsHUIWkwI7w1
hJCxUAuzx0XvO68NTmHIvV5A+ApMgXDnpLYqnkDi6tEvLBDarTohVklTZB3kEdqWEBys41CmFtQw
UHZQT6G61+xe0Y/su3QEdn7yjIZMoxXIjjAJpfhUtULNafd9tafd0TOSWji1E1m0L+givbj4Hx2+
8FzuSQXG3nz9Bz2aa5LRroZq9OgvNxhQOMGdhdEZvpe6dGJXTT6r92o7zrDKGgvP0NYkJldJY0f2
pq2ItdUYq5DMLDlPhVwFJ3EEMTo+te/aiHNCGi8KpTQlEsiQ6KHeKbrIy7tWyQzFDYqe5Gc6YYVt
fatXpfijSwMx5o+5lKgnbrsuI7tBSUVDUSsDvDVECsLhGkPoyqeZprxC8fBvoWHgyWlDhnuA/wfU
iHIZ16p/gowgakIrX6HXxcdJ0sT1H4I6kzyxE0frujny1lTPd+33ycmC+4Yfquy1OTSCct6vG8xe
dixKN3QCOl/dDjHZlvaamLAOEW+rTE/YRxH8F04ru1ls5SCDl6YjgdY++5CvQ8QmxZeVAC+azer8
XbfDO+DAocAQQTKX9l8fUMoFDMb8MtOwYSghsxrGqxKtmlnBrpG9lLyeVBhQEXBBSQHwX8EidDe+
iv9UeM/A5yh5pwighzj1pyqrSjmM/TdsP/yvQrkcW1Saxj7OPpzFxeXbrVNe7cbboDyXQdN1eqcZ
4rfq53qlKpbohnNLTt0Cdw6mwulB2Oz+RS2INVouNZ0X5WFsrkkwjS7PFB0/85lB8zCQNuuCopTb
VFP9DSP/OBB+DKBGT0ngbJXRaJQlb/EsLyNWuYyKI5ULwNkidbz5D1+IkxnEUWnYGpbY1JLLcORh
0zeDvBOh1OAkhqATgH6jpkvMfW9fosMitgAZKLpI1VacQsnG0bHX8vNZiN6LE66TLsNaZobo2Y40
S66IrywmN6bPFsKiRqCgSFxViSHEZZXpCObPRJCFQSJMSODnA7B9oT3OIxGnWOo0K2rdZ+XV7MbN
os8SK02kIGzdAq3MdPvkkk8NRydehWSVgiRF68siW2Pg40AIYgWXkI9pXPOuojfFZorMTNeAIVtx
HqO4+6F+3EEs9CWbWpAuN6Vf8iFXI8k1P8k1jIKMEA80ALnUDazh3UOigJ/SQPIIZNGYVDSC109h
aFXEgUUixTrKAim7bKVSyjlUwnx2REYipyAxaRHhK9pXzC+AtABJFZATXGNrkncfVUCPJkXqZMp9
BKOqH66+CB1nwy5ehfgOygXx3KMfB+kXrAGE66cH1BBZLBfi8bpd7mMjBPekcHAXLqjjSwP0rAPy
QlgEsAM40uxFEJrjbfwo8w0KvgCCBot6UUoqGtcKL1HiUdKVUpW/mE4VZWmy1ogp/N+auVmbYCgV
xwvSGEg5M9U/QhqZi6suyGptp4ulSF4nUOG0iqGKzsSd1djSHgo3ZF+5NjoC+N/waYRvAg2KZoFF
BKpSRPj6X+7WohDl6t38ekoFpkkKdgjvpzGqTyhC97xZct6Td/9fNezg3edKy/Qgt+bCiQ5Gdzwy
TUFbBnelSvBChw+U0wW6qcKktiqqbjPnMD/J7JZKvm5I/A6cusXs+jPdd2DNnBnHU92dqAQpl84X
UEoIiek/lYd+5GrcZijZHZTLFacaSvmjHc6XgjcFMAn5a5s7VCjQCFBcGkUNaoEy/kbASCkyGW4D
EZJ1uTTEICOOcsIaow4eKwk+pQFGm/2hxPTuakFhuhoqR1YoXhDAlC4RFymK1cwGA5nFifrrrxot
zKBdiR4CxvMn+g6GXR65vOyTZaTesrN9O/eMe9AqxPB/1aIOmAVXu2p7+Hvr8g3qa7AJ1BksLQLA
MeQGGJ/BkeKK7f2MiDtzxZYXzb5AxiUwe7TxatWQKbbifiP9HSrRncgbim7KLd6iOYTejwe1OTAH
H7f1YtnSqJc1FrQZRpPuheW37okbC7EcPWe3LtH2cGyN/yMELNTUWPORuKBilzwACuHMDT85e1Rh
l1Yf9SzUNJo3Y1WTpin+UdJ+ppwkVlCVrXWIdAnLnWMKBWNqHemFQjeU3Pv9yNfaUNrIWVMiTm79
U3s4vIN56OUa+KWObmdOPnYrc0MSFEhwPczgRZLipDadrSd5ZPF6/Y2GvW4iTc+KmBVP5LA5Qbxm
KcE88kdgPDgmQ4RYyWtOslMb/KESVfu6aQVtlHGizQFx5mptW/s8H5UtVyfvn1pdXCU8cxCZiO/E
8WomQrazEomrFFLiWpm/DWp/OiWqGABIav4CQKLGrzFjsokjKDeZ3E9GfjqKiOjSx0hXHYIw6Mao
dF3l6EqBtIgUib9YF0oUtPhsAUjunRxcE6ESlmZU6p8o2W7HFGm/4+8jEuKSJSA4o0y7Cx639nH8
oFJ7Hh+Gr2l9/pomU1pa9cxu0rsFZvcFOEI7dx5VkI4aWPJrVKDKdVR5MvaFojGTe4VuxGco1ECG
QDoXKsX8Nka5mBviVz72ckrZhzlJ/oXFnCS8QpPtnwcDY07D4SgSC0/RaxH9U2Aj6KuTk9AAmSRZ
qwYVvQ4luY/6nYJ1xVBTr3NdTmE8RMc0ZKWmV3QO0nSr3nxH+75tPxq0NTVqIOZHkFzxGgWwEeRp
9Oi0ay3IsKhmFrKP6xbJHt1JQmPJCo8UMqxtbj8NlC37qLGphqbbnIG85Cu9MmxdCM3jGniHkQbd
BISApEhkFqkpFUAI7dgjTCQhuzKffeMKDUgC7k6CKIcKxcldpoGv3DQ3lzZrQD937RbEOZxCZ9RA
TUgRJmyjt/y3CD0Y54hTloH2YeWnSG4OeEnIT0IeEkxpDkkzMwXzo8YQhhRnFmmDkJuCm3wkMFJT
PlusEEy8DLiM6yQ2zgB/th18Lgv+HOcoxWg8t0dQ5qnYZ9fFQlq02QxHKXbHYGe+EwdpEWX9vb+k
AQ+ykxNXhq6Blb/aT+XnxtpJOZBCN3oaRkiVfgkNw9qV7bREskEPFuipkB5INakMv9H80cqiNV/C
maa0ANRKICdvPurVr5NdpgSGmg4I7fb3IkXBXrDsxZvmtInXyOowf51oFprRXwJt5JdinEC6rHPU
ctMG6wgCrgbT0QGXEnNLf0yK/OiL/MfPhfg+mXe5luBvzZTuHu3GBukpgXDUHBInfasSuKSouaUc
uZvJN9z4KtfbyHsZ743v24Ydpd5+2Cy/mz1TknZlQB+gryKbKIxFvy6b2+zoJ0wKEOXGY5F7ZdgH
+guVtkmTDZ4pfHgKq+ZdwRT0YhuB3dYZy+xPU6+ifWpwfL1beO1iVv8Dj1G/GSIlgNGI58EYV1Z4
PAH15Htf0SROkLljPvYDVayQ8E4QfVEFQZWdyNM59/aPujOrlfniFZKIqCxFFCpvCH7Ssv6j2icG
Cjgm4ZmAS4FS8brVnwbynCfVEmEIemRK0bGikF2rRyAnypxZu+i3PMM6RNf2ZVJ8fJ7uLHBWNuAZ
6RPP7Rj4TqFvJQ/a1b/c2Ch0Z68UD58mp0k9zU16Q5L6dSS3Yz4Jq0q8DPksdk0PGkRjNSGOONXM
4OZXcQZ++KfJLlLwcvOp0vnYL4ToLnxqcrPz6N5vfC0HCDvIVLCTBjhk96H02dtRfgQLVsxq4Pw/
Luci974ALaMlNcAEO/J2+ipvcD45IrUfVGtCXgDWAaGduJgYeWZk31RrStiA1TvXCmdkQY7TP8MP
WzS7F/vsSB+C+uvr/cc1LDwuODdEVzHahBbGgKXOntaF1Jmeu07zEuyT4B2PXuX2mcA29eqEiwkD
Qdv0h5QIf2pAkynDiIR1SYnIflyd7WL36D5lu7c9kCxqsUpgVIvsntKFEXkn7lHABd9kijnT+jWX
FUSZr9SkWN6USKtwItXJ+WfJ/EQ2eRzeK22wq8dquY5tbl8+Ui/VH2nYiqJ6sLM/gggZ/JGN0yML
nZJD9zUWSJoFc/uQDhT4MBOmIlst7ZqFdh3NumUmqTfEZfmx3JxsIIjtjkV5qVMeNgChUAIFCDlJ
gtDJYYbVm7QTolDeQTOsJO3/Im5mi6er2Kzi6a2qAyVOVTp98OwXm9vsJQGKQThD8Ot1t2tqBNzY
nEOTTAMN4mOD2hqDvDfdl9HF0r71wUy4m9V4iNKs9gPqe0NPNsMv97OBrK/0i/wDURJoAT2GD04j
3CIjV1jXesbg/AWdJ/WWP6XOljd/55QBep0FmA36mf/xW67piiN36BQy/l2nNmO5/tnR4IUmeOGW
hZP2C9Vl+0g7nMkKspHAztv32S2t6p0X1C8kqDnEqa4GasdVpzyixUCbmZMxOLH2+4sea3UX9C/u
JD9XKPSoNqVtl+L+6rNaBmoRIJaGeBpoNdlbHfQ/LcCeKU78/6v95PlKTlsQZ4TVjq2rEyE5QcPZ
rcTYFiOe4iYshyFtp4vITnskuBXyBu4gispk7/gSjz1QLKg4xMDIr4R89ld2fLpKyo20zJatbVQl
NHEAS9ElilWu1EsZ4TZSiCLihoaFBobSRw0sbY1eYRxZmP8odZZIVq8r2OlKTCC+oMHEQ2AfpfyY
8la5JadCuwY5tgkei68rlQQVcBTCC+OuYy37YkXWYny2qdxborvSjMCFiJe3TKb5cqD2yXnpyzkE
vJoqkv4m8VAR966uCCJn15zTKzEgVqj9cWH54eqa3RZb5sugElUkscIAV1KZpJpddTo+dXbdC2rB
8EwFnFdu6XigngcylpQTv7IwwQDi8yhQksGqkPEzr9D2klCXYBG9pdXq3he3IPMbfKdDUcMMUVEU
FYH0c5LpniZrpSGgBcED7aj8EyO08XNeHCDw1WbZRCYUaqVcDELwbYHoeapMSFxFed9Pmvbt0a6C
U8L7q/MfQ1EAeYsWJLKoOiPfxLykGVBVISThA29t7Lrw8QWuVu8OkscqgVmeYSHk6riQjZUoU17K
QuIg012pwSRxEexTIxSgIlMKwPcJvnDcHqos6/8t87Bddw9xW/t7I0y+RoZNk5KwNoPOOQHAd0z3
Mbr/Ek6GDypo1Ez61+jMVrOWtHN0jr/3SRkOY+NmXd/erU80Ip0yP3FwyawZXLnNTzZPM7IOnLJL
e/uwB7edxXcxoCic0WZwr1lQR0d7WHb8UWPTIG0mRp9VMhg79nKz3Bgt//xrVuzzb3l2f+PvWp6d
o/vkSZALzP7mz89bL32FtMk8R/HFg53Hs4Qy1ZOV9GAmVORuUA3jrA17b0/dN7N2DTeF/cHevbxP
xTbv9u4Vtpp+bvHi0W6qcgzuhzCueNXYSz7TRmbdf1s0zkH2F3vXrG9Wwv1tkpUCiiCNurskuzt5
NSOIL/2k3k3LnkFu5VejlPgJLHL0wD78kT6DcmX63J7XZXC7q709OvdPJ0ncZcV5x9b1jqqoSXcg
iBsHei1PT0TcwIOf9qtsb6nUsBJjr/99J6c8OI1qx4TIAad975W3bu3q1eBS3dzGx1lSk6+554dz
f1kX086g8FDDIetvcqXa97pzob2qszS7l6ydXJwmQ/zo4LFTu6Aeb7fAI7a0S2+fhqfvw99+Xl6/
Ku1stoseIPIlj3fwj3b5ad+q87NxsUpldIk41azw3wF7L9F/FVpXpeU84FGC263j7jUyX4GxH112
vebBX5Y7TVDEX8ZJbkJiDOo3+/AYsdulu3NZOq8gHe5WZSo8+Ebg+rBK8gZvOZsmhboTW03ub5Qf
iXPNvAb+udDeKAJ7jZjafv2JlQZkM1Epe3HN7LV2RJwt5+J+vKb7+m013G0XBlMnm7ZoC7ocHnAs
TI9uAsFkvB/WVjWakz3bL8NqAJsDVmHuqe6jcD+tq0BJZpM1xYBzpX3J4Ie0GayYaLwJBMr26fNy
4qNTq9uPiwVT/NG7QEHaLt1qvWVlccVpma2F0M7SmsD8MUPsfqMXMGzSnfXIrBOxUx9/BrfVvboZ
sifYQlu/UbfTj/Oa15lGEqsMPdhJ9vr/zYy+txPEcrTfAsLCqqTfIuJEnocn9bN9/ivDx0C4CP3H
bB8942m3FjRtXvbLzcl9b59wFyKO5SzjazSvRp+6dYaET/oP9xEJGfFM/9p7rErLzofkH/YPipi/
5/TZe/cuZXambfIce1VtZ3vHoMREoImuHUN+FPA1+3lxK1DclvYDJ8gyHbTOP2rdvewm81I3HpU6
9cWZpB6lNznUwXrA20QXgfaA+gIBZKW7x8abfgv+bVUb7QYbSEUD04UyPcLFwFxjUxPco8zGsIb0
I28AnH01vw9403xYo3bW5YHZxa7P3KUSsZDFoeGkoUiBweW3OmtgP4qwfWJMl7g1omqe3474LSUb
TFwYldiyrO5/dJ8OiHW9R4jCqEPj6XHilhfQUyfphcKHiSa9MmiOy2OIKcNseN7SN/owNfuV8e0r
tWtMLXlpB7vZTeLyHp/Vzq9/f4Z4SX1WRvcKm/57h/Q9hoN/RxPNMkCJ5UhqcW+0T79NyGXZH33N
vq/BK6pOn9Pr9PP3/j4tHqj0V8vRg8x3cR7GdF5OJxkNbikH9rbDtEm4y0uaAKgV6zxM6+1K933t
HS/JpHI2Oq37zb1/8+x7OnxcwPghyD+/rkw2Xwj+IZLhlLGnX/221jntd9NdpWY9aS7Okhjtvu6x
+2qBgNqnOlQSXGti4Lcr8HbLT1keKBZ475UJ8RLR4apFnUTdnS8QP/fVZUA76nPvQp6Ghcyz3Tzh
PgDqeN23a72PTE9k+ZC2lxsm7CqFXISBOIhi2Uwtl8o6/eGbduVkk+HWaEMJyWiTUlikerq+SgdB
hRqLosxdpvrlMyQlvxPZoAOhWwUizw14yqnunm4WnhUwuk2W/6b1SuxyhujC+VStZs01Dd7fugEP
8iNQzMMxDNs0ZHxygadH6ETej9Mm5FUVH489juLu4uFFXFUn6Xxh6o3Wb0fZ7UU9quVf5p+owvGM
jd8UIhSUJ7TttPxpupe6VzKdG7fhzVle7AS7XYT2F/YLRlr7OGz5W+pGr5C0KqFMKUbn5e84Njol
AE/qaN4JU67/Ieq8lpNV2zB8RM7Yyy4i0hQVjWXHEWOwoSL2o/+vG781/zLJSvIZC7w871PuwpR5
UgQ4+FsDCkRqVjFaV+OGcDA2L52KW3OL/q17xgczlqIAKGgokO7ZuvQIKTUntpp9Cf2BnUBmU41A
CLT2m0Kk4sDxBFUI/HACnu+4KU+PwzS4bFhkt96Z4qQ3efxQI0MXpP5g2FQwL5PT5ujeDuYyqqRG
abMDp7Q4g4Uh9QWvsjc+n3ZGRoDWAk4QoDo9WrQM4i6WwOgIuDF0EMprN34zGmOLo2UvaN2qxawZ
+r05IKNo0xijFFejH5h7B1lhXEL/ODRc3IJ0Qu5DWBGLef78CPC51qZsRayYdUOlj4cOPWHNxZeI
/EDtdHaAOSvMHmPqRmbmjuDSxe5z2Oyl/IQqDwl5CjblCmIcgT3Ei+hT25m37R4ZPd/tCzo5YKnd
CwrFavrWnB09hZaDhJD9tmNw5IRC/h9b+95l9Ab8yNR0fgM31+oWhghQgKrbIShw6UyKJqq1F69k
XwCfVtyihf2TbQuB20UokgE3UvTsMFFCdRGDIMZaCjEdhkkjZflnejLMyoH/FeAQ1q2GeXTe3Rfe
oB88iEmGJdNLFk3qxVUFOjdS63bvYAkhEtKdbJF2Pf6UmruAiWE60dIBifunMaON/s0pDXDeood6
ZvYGH8Yuuq2wghDgg/Mv7g/XTSfpX5xkRaD2GBMFXAmzWljwIFbHxh2pETYlHJD5hrEYhvb0mg8W
nFO4KNhvDGTdWOOq0pxo382YAgMZR8xlSdEtz3qWpGiwvT0zX/lqAUVHELTAlYkrRjemMN8z+T12
U6CsXHpPkLkxp5cn4oht3V1QRvkaSRJr7wlrTWcDctmrTWJC68hvdNVfAhcQt8FmwKJGfIJD/gH/
C/6iQZtJ7Ysic94qd5ciZx+SHKzvEwKaTWs+VwfpEPAbrqgMB4DCYN97U9mJUnBHXfPFkqD/cFlc
u3u3OpXJ6iFgUOju3TTUu4an4IvxUATEPv7gmXXiH0gtWMToqtMcYR1XuPgN+o9Whem5VUOZQ4Pi
Y54D1IGUs04Q4QRO3iXKd/8YivfwUJNj63CInTeubRz0UI8FWZ9C8cn+KNFZtHORuvqVbZqJbCR9
XdTqOsmo5T/oYai4lDuWLEBViM722JjBgYah1OIheH/cuDysGs1YihQI0Smn5s5zVQbhnVKySceD
PmDIXuDVBrduZZBOk/A1OdLTPhnkCIAfcDavrol9mXee1lCIuZOFoD23IvgiAEnR6VzGF4vJKSQp
KDazQyfuI4ZF8P85d7ZjNN0GV4uYL8gJeCEqwCqr/eUwkLKai70vngV9UeuFWl4teA2o9XsgjTcp
zOtrDz1UKAJF6JUH80imc6bpA0c/KoUI5dEzePh75+4+IKaN0HQh1k5BZA9kvpSEtR927908ix79
xyIdtOYHOkqz3e9yTVAmepeIfGMi86P3WTXmiHaSf06vOLRAcvoFXE1KV42N1qw2Qx4u7R9+XmFp
fRsXOw1EQcflP4R0lj7UtxQ5IbBbF/M52gIVWcMumlTH2ariXQBBR815SlyBQDh4fK2BW+HThYEC
+PM4uMzOffL+inX09+RpjA9qM+hNZQrZ8qTkP9QB6hXC+18VmFnniYxgy272CsHHQTIzvFNUd0ha
n5lR3rVTAKDjM5UC/DBmSO7Rqc1qbHog+sIqL3JVmMGgqr6NxmznXXYG9eFutGBnZi9/9q9wwuhn
xW2enpIwHW3XtYgk4lQ0eJoLQ2rUiYChMeokVfq9Dpqk1Oc2IpSQ+g5ksVyGjCQpwIYHhiZjZg74
zPMSbuOWdxYHb/XuLd3a3Xitnz/nUfmrztU6G7V1YXYeJn026KtD0Uj22083DW8/y7rLXnnymL4x
GfF2veU8hStYk+Hu3/tt0LJMI+LWckgdbKWTIi6lwTV8jl7jy5Ro59amyWIbQr+GejncDVFrWWI/
T64Nt56DxmQRSdyq0bgZz83OvfNUlNh+w94Z1J50cM5/qCvxPqhYLmyXwzi6N4xP+PSOPupr3Y/5
RAVzQLuOOWTvimxiI6ASYQ1cWQZWdbGcPDlrtGtqFp21sKhN1W0xTv781n4LdtynvZ935B7oE/qf
+d29rZkEBGmfmRkzqBrR/G1DA/o5/Cx7u59df/97Zvrxh5pU+OzvvHTy8aura8gjTtP+uXsNSRvx
bLeZVS+ABVvbQGO8JygJKtNwHxyA/iLW2j/56YrdYBMPa8wuinB7prQ1LyH2MCCfj+GeoLlIGOMs
GZ5RNqJMl0w+0xhA9OQRHC24bHt6QrFbJdB3P9HyYjymrJQKuiCTePiw98G7z5qn5npWkZF9T4ob
OEHeDkkprhdWGcTQdJPC+IccR8s/BW79nMQAVaOY87xbcK/XB+fxKG2ab4Qi7t0mYYSkcbz145BC
MIVYCNJgXiRmQ8qUOfcnjKcFH3pk98iwzP+gGw0imxFGVKAtM0CZjpDRxexvXtobcXAiS6ZypRE7
2LrEBvAQ7rZslQok8qfJOdBjlyiqzMxjdMwcdgS9Y7zcLGm+0KlBUMUvrZvAZ7zGbxKV5snf1TpO
+AtySuRclIYg9meVu81+Kaj2ysOCv1ztprd5c3S1nkMGVNAliZPu1kRQ1K0R3OvtdFinBrsY+3Xq
xqO0X9+8N00nZW0eKEIpa49gadH2ip6LKvee8OMjfK+4sDw6B9mwQoef8zUoTBGzDUHvh3tyK5ZB
fV4Cwr/090wgQqTIHEC3yOKy/k+IFXLGOJ7eeXgdLP/eMGMBEvixR3gdHE6dGsP1NTK4TgOFa7c0
J4GwyoD4wkq4XDRCBmhMaH/pDdO+NSFyvjm8HdHkHgGaarteY7R7wYUkShxeRgXyI0uD1ULNlUzi
RWt0syGK1Odl/OqQBUIvD8Y/mQSKZ09iMiK4hTZL4xhVn214lJemlRZsFNuaFeONsEWDwsVssNhu
ZqnWzeL2naH6vM5sIO1UD90XWQx/v29fd50CqmX4O7Ts48MtQfYSXe+hdtnj6O92vQ8ksoZJn+Yy
2033ymES72zHoSRldn010OO/PVgwi2leEUk+TCYom2O7zlHRweLtL5rDB4kXgPYQ/t+4CC6jtD6N
4TJnP6m9HCIoeBhdneffzv44GMOvm8O9f++SCrqHHyQK0VK9Q/Tb2eeVhn9wO344+lfq5sv4YCcT
rswCsEeAetFyDot12vxF5k/7C5dRk509Qm1pwkUsXE7Ghb8PmHATUntMLOcZ4JwmSI15PIGFOjrZ
5aewSXGP3zhg6Prl+X2+27ymh9TYQo5ojQ6TjOv1YBjwGGANgIVezmnVWvGoXDNM1vCOAn03PXIs
lr3Z1vkEtXV1WO1V4DJUzEC/B5bj7sMjMANs7s8/DcSjr/59eAsq0vdP+jSjA9rGg/fiFUECt58T
8Yc1ZpkqDm2W8zo+5FDCiUdRZYq+3BQuykjxi1odKwR4EKC5vXRYQOhpcicd4il/aJ7dR6eQi2rF
1grFy76O6Sg2ZmwdvcZ6OUE9k0DdWDPVzVaAW/o1WN9oRQ6hhUBfP09a/YTZxsPe9fipt7VKU1bf
jQ9i1A7sTxPERHFwhOS2dI4B3IgtbdwnapLJ8NBFk4/eVyGqeDsa8lx96k//vKaXMEGx+hLeCdBc
pMMXGgJLAjXtue4ZwCUDk4+FuCQ92nLaroIyYQPAWqNsMvXmo4IWqAUsZkBugnLRL2T2PvnJ1VFs
bXml6ImUsfrayAyfxlUUjAuzVnh3ORMUkdQ/fFdHEn2PPDW+XZZIn3pIMGM+RQlFRcZFUeL0NXQK
6Ul1iBK8f1SlwTmlGKSZ50nscjGn3d3wPDkG6B+6LLPFBw4/DX+EAcE/DJJRZZb93TsVh04o85Rf
cdZr1A58If+mONj6fHdRv6qMejX/nnh8v+y3fod0ys7TtNMYHEx6ZBvIdpPUg8G3pWCmd6leJBsr
cbQFo1+qwdUuSWkHmWC/jrI75zW2H/65jw6sCzjPTfu4bNCKNkWdAJzfxtZ+kWzqjE8Ahc2JOa1R
vLnDT395EG1YCHDI3Ywe193bTzKy4wzZqKN9hJ9Ll60GLf/sJVMAu9PUPnMXAFGORLSao3qfNgQj
Jvs9encLDIUe1hNh4wJH/rVGERpprzec+XhEHkw9W0X5EM49GAWuL/D/moHQVgGgNnpxiXMFJJtC
n46Qe+jzqzILuAi7BHUDrARLmKmNS9MCORqcp0iYQejnWW8bJO69n5FvKdGuaAJkoifZHLDRlnyO
jqZYGl0tAGkEkTgejIpKhjXOpTD4LmC8wiQjAJURMLEomQEmcXvTGluAWeVYI1yqAyrEsYq9hPmL
pqgL7CBgNOQ86ctYsKL3jzAt+t3OA+SBI+dr/sVj84dBZOUPFO0MB4QSjzaCBgP/3+O7cdqtTJNJ
KRL3QoQtPkO4+PQjxC4WFivlOicD4ymZJoniAGmof/x9sfEwl6BOOg7qboN5jgZmGp1JK0afjFQp
hx4WKb2V/AB00z/fwe1R6v8KCaux0hEyFXsozwDlO7/ptGU/yYquVB0G+cmRnKvgP822d+dLMmUo
CZxUxHEmvjwFwEvmekwWmQoKtMRR5WBzDiSfQfznuLzyIaGY6Lq74GqMCewiGFVKOLPlN/yMeN85
d6SgKnCKnC9vZBXfkaignroJeasX1cQmRXTGs9EzPRPrAquXi/6TpkDJ6GG1gsyVxXTL6lmBExiO
ZQIh6mEsyf+sHhMu/cTJjyL4GM7YGD2MSyQMlRhO1cFLMG0XNQ+wZOzxBiVDjm57eJtWn5kTvxTd
AyKH1hNpebsxxdenJLoIRBBoT5YDsJ+FsjAXjfzZeF5N1aJe0JMDEKvGWpyYjS2CRY8XxD+KbDN2
AscRswFgJdyAD+slsILEhoXjRBW7YgcMCXvbtgVO6WOzXBB80FA0Q4iU6wNVXYZ7yLizSaupf5bw
O+rNlVmyKsNm/1BQl/c/Vz+mro77SyCVT7O0rqxv5oWOOHMBVlGMh8H+asar0poWJXr969dMcua7
n9vssU7+buvHAYiY2ah0KvXOA67soFGysogk8URvsDm9dLfDy6ZVNRiQXNwkqNqfHt65L7AO6pOA
skHoohu6gE5ct/1HY0K9DEHNUCS2BRD8Zej/k3U8fgGwByFt4KCCSNLO+AKENJ3+jw2RGrHHuST0
+Vr+ILhzAgUrVkAI8GPqC+QTS866bvp1zicSrkFTbv2KdJJH1wNsxxJJe+bzV81wheAShCyDKSTH
DPkoS45A2IpoDLlMNKvvQjBLBmRGlkSxR+OWiCLNX2Bnsc00VS9CP0XC4r57NcBnQtTuhjSZuc41
QM54F+CkRi9/6VL0MDgFrEazmL8Sbu4FxBw6N3YDbOA8Go/EguPJD53r9IOS3AwHQtRXQMvpJWvs
rCl5ZUvNLWGpE3Y9+dPkEG5a0erK6Q4EF01pD/b+98BQEARCT69dBgea5Oahk1fH6xW2Epg+GOEE
SCHZAO/lwsPyCoJLkC2wEKP6gmAJR5U9524WAG/gGIEnk/2xl4PP9DzZh59pCQrnbQBmwhOW4ohQ
0WF4Cvfrz/g+Ii92PxGsz2DL45PxxUNZMJzd0vjdE2ezvHr4J8J9xatOSN1tEpnFfXIKz4vyRlx/
dnaTzKNPkf8Cvp/83HAcyH4uY0TD3fdPuro45b/kB4hiO4N4drGWFKzPPnuJwQAAAW1rP8j6C3QB
EKduedgTDEh/uwnJLFRY3jGoA77qZJZMUIEcmkVJP+Q3HaSdC4qdy1cnOAW/OS5B7/hSQb6Abi5Z
HkHbC9UgNx1THVm2dD5P5jjaeXrId08/6b4CHOYwSTazCt6hdAscrQ/Ql5y8L8wg6ciwTU6QoCIC
bXtgKN5tgJQEF2mn0bviKQWJFY0g0vLMH5Z7yuNLRjLZzymHB+jiyJ8RkgHmunpV/HHGFk1y57Lk
9FJ5xDxIlmgn6J3S20UWicN/8DgsgDBJ0cwosSNtrjUr9hjjGwJhCosbJR0CMIABvQqavGZUZTFi
u5k/LS+JAD0OOENcH4RWB/LlBkVTmOOitussfJ+UjGxCPATBGY0lgFaxoNnxl1yT+eWh2P2l22m1
6ph/j/p/7MoRdpM5WZ5HjSJBI2DHanMYszngshHpVPMO8gu4T6HAPXIoUweokvqS1IXmE9S49tpr
hR/EWbz4ICiBqQsxq71KkFdOHG9Kj1QFn6ECKs5hWSiPIPWt46+bgk3syXVKW/2NfxHxQSQIrRrt
17xOHTTddJIkjKI4JiNnRTOdQLEd3x2FRXFuShBU2H7a8UiIWt1mQuzId5kt4Usvpj9ivhzQJtEO
pavLgIqsAcglGb6ijBRk9hwVZmUWMzMD6vlVMkqHdKpovv7UTgaGNkzTqffePcLE8BWemUqqpCIb
irGZJPVdo7qu0CQWK3lZe4Y0FDwxoLLKXr6voUlslcYMWWMOAHqY3F03vUmtB+KhTiFfOAKY3Agu
o1iuty3UKBZli17A1ciZZ73AMCbZ/Ue21IadZz0s/fzK1Uq7OSk/8HjghVjQ+BArNUpsVnLF1rV+
NO8T/Z2uLNY20waQazn0RQFT+8rBZqlAwxNIm7XlCXeOzjxXGC51XDJGBKyFK0fxWGBuSn+yOgIx
EuwIiMFPoLZgO4cB/+hsCXpPOlB0E6sbQig1Kn2nGtkRmkjXkDQUmHoKBv0YFphzd6KrTtRxQJNa
jt1pq/2kmVLEgOXln8IXE1pa4RuCaIOcUL3BmJN7I6W4QPNv+qD72Q7dV3gfFTc0UZBpbxIxJ7es
zU8sMt75l6iK+jo3aQqy4aD/nsci6+PzjfBB0fdqg+yNWDrsMBQUNlCWMXpsAQZeLKKIM8I/IvTQ
HciFecTPKS6L/21L32McECl1xXPQCASRsmzO7nHQdBXxFEXy06ULkyBE7NWqpTC+ARE6eAhi4cNT
MiJOV08PrVicd+TB+r/oFvAS4s54pBgwlpKAWGv1dqDzfApPPCrSSibvRKQm7j1pmgO96/UaBFEb
GqIsXEVClPC16N6C3EpBinGNM+9Dh43h0MnJbQK4OCzaIf//GtP3AaNC8fkmQKIP8h1TG4ljCAj8
zwSW6QhQVU17voRFIYLfKKEXgNSKeyJzMhEhc5LkGid7yPiwPLswdKVaKeSvELwinOSPKEzxcSRi
395uMrMpoNEqyqo+4Sxy04gKjQ5eyqXHCz4wutm7/MBo4U378LahOp1CIXNPXUZgi/LOLKGYh17J
LEnaWNvVvV3M6Yb4YshLcyNGu1hSOmzig635SOE1v+BIfVX1ROFsoOyxuq3e49rkOtwPW8xfkkhE
iNxeLEcoXgG01szX4GKqLtAN/WiKhYZZujDe+YrpwvTK6UQ1R/wuYb8ZvjEOgvciEhhdTxRzJTIl
PKIYqOLLMBEPZGZ2MaE1MIuazX70eFBTyDVjC6ISOF58kFF0ZC4If3/vHrk1oxtedpppk9pmwav7
xG8WYI+tE9ZE/5azjr5YRzzQshih/IK+bw4+Xq1kRwviPDGPHdRr50vr2vSadtm79Z9mPChahaGE
l+5m4tzNgwMPnDAT0Wi82iIJio29XurX0Iymq1MXzLSI3poNPtBEuuWsszrypJn1DtDlgN4hah7O
kORJkfIHXcVf2XXJkiN0nMuvSoFfJFGtWhn1IcasLH2F5zAvH3c9vr79VX/1NpdaXC9G+02eVot/
BUVYTsRYErqhG4ZMUm0WTcjy6YOsFyX3bYLlxrSQH0GZC4YN1nzCU3B3/fe0w78wTIIbBQJe5u5D
PoEgqHfB1mXxtXmbiLa4H/eBHtPHBoNA3pjQjzlMLtEOFuk0XlAwR4nEF3PlE4VgfWbQNlCt7aAa
YmmurE0zz334LdQg1FqY00FyynMYvsphNEbjU4dYB+UCjJ1JPhJyrZ50chtwajM/dSSsu/XArnVu
wyOXheSqGYaD5xeJr2w8RnJNrNtlsP1c8m//gnyXMP2fDoFgggDtBPy2AgAehTkXAcoRIWCy6vTn
/vTJbtzdr3yu7Olgg5KstjHVeJSjsLsT0mix9+p4KohupcRG5Dz0XoK8JsUdQjRR3f5tMrJBpXn4
5VR+/0WqKHnv8zPdWrvFuUtaGKEhweceaTl9ogHhVjw+URjFaZeMXkhb1RNsjxQMUs3a2V/cc2GW
qD6hHwHJ5Xtj94yiPP1iCx4NDER4BYJgwSiK4UfE9IlV1ETWdTeWRiuoNh9hejwhRJoUtfkAcVJW
ElrxooxKpfUGiEIBcKnVJ9KvFug3jj26X1tHOVRqrVLXovgBeojIcwVh9fLKT092ALo9GGVLlKfB
p+KWbof2+r8tjte8NdEp4aVvRrgCADEV07ODAsp8Co9zjxdkFQ1YKdpxpXP+j2iUMRo34UEgu8yY
n5VxCJedhnPp7V2EEU69A1LT91/tDSIofKhOGa/vO/kaoOu2BdNxMOsR/TdXHpbb4alXFILDBCG4
KE/f08YcNFwcLhGzP22IzUD/VTcLP4PggtEYQj/tPLqHcDtMQmQYhmfAIXu6KcBJoNm9PVBVc4xQ
2aIA4oGZP3v3qWQJi3aJwGj8EjQbpkIgX0Ry/7IOuKLRteUJIK3gnq2YBhEGYkvVEhtl+W8fVDyC
ET5qtTd1E9lfmChTKCT5pqR76WzpjeN50A6HocS+/4S80BNtDZ5E0BgUKs2qXfcYiBsPUr4gDrOg
bj/6TycZPH72oy0AsDFw1X422HrPMA2ukx3J53zJBXIyknBnVqeJVfUOgSj7wDn1hlDDZ7wOpqFT
9areG1EBVjK407ffoARPrBTWSqFTLhvVMkvzwox53HDBy7TKLuv0BhOZ7a6CgY5z/eAu1PYBzLbo
r/0l3P/nAa/t2C4zi0fqGVUVosy23tv/xM/OfiupwKXDZJchHs5RKAwjq9we0wFkX+xivSFljVIb
nQw2j7rBauyI0n8351B2YOGs+nG3SaXDFj2BliQxrbr36ClOS/+NQDrhP4xu+z4uHhViFWhUHqZq
3FwAoAsoL6tdu4YE332+zMy6/7wYXdlFyIWk6tz3RkbpgsRF1ay0TCZafJSALRLLovJ8+XuJLtEe
ja9J0yEF5aPplFmEmxskwxvOFprIaOBG6FWtnhBclXClNHipv4Kx8i/KfYpbmpm0bEmRCS3fpoES
ZiVe8HbzAgt5Vg9/KQdZF9L6gLSMuoV0T8RAikExVUkjyQYZlY2/NZEqCsmQn1FT2v6qwmJI1xFV
ZdbsUo+ZFBdi7B8d1WSJsR1jukURBJVhP5YvozSXEJ0kakm6KRtFJLKknjw3Ra86w/QLn8BJ/tVM
qohmRXeG/Lk1W8zo2wXOOKLm+IWLMxz+zHonyiuVWl/lp4WyX+7H86lGo5bh8fhlXrUoQH4bAEzx
x8gPqmYZoYCkzUjViKoCcm0iOgeW1Lk79dHkllTGtv8gErJAang2vDosln6lkzO35h20MLpAOUn3
D+Mn98bJoxmwC32VM87Ip0BDn09ckpG+cvGpxAjfg5MHvcpugQJDKplZZa2vZF8vQDdCeUCWrGOj
98aRWcyo3xZjvU7qeL58qJR4C992xoa22GBDzrJe13p3qxyQO0sAcVBEpL/RJnOd3004aF9lB8UO
5dPEC8xRpC+m+0qafbC0KwslQ/K9UfyXcLNI9Q9mhiwodGFTRxsKWhVsLn22WHeCqgh5ROc6dFf9
zHkTlrUhcIy+Gbuydn32ddy4v5unu8i7BEXb/nPD4W8DsrfNLk2gV9oG7BJwjlj7SIm4fTYebe6T
SWIStkDbkHX+8y6AgvNVGUj/qbcWLCW0BWv4S2sUSJdu+HMV0OC8DvWDzA+UjOOO5Snj0vZF431n
bO1Tf0/VSGOaVJmoQ+yotcJtSv8eNZSYfl7DfLGYjfxYjwZTaSoMwL0urTUf3yMqXdpk3OTw8FYp
PyRW87VB1s6zM6/kXdWo7KFPa8C+ay0KC8CeDxT9wLnOSsMy3hhVc2lncwUNgkd9rNjxnCPGGE+O
kep6KH/kk8BLu9U5yogT0Y/hVudNbJrn6HF+r/qvpBQk/VnWLk+QR6NppSYR3BpLV+CFWdm8tjPA
/vH1BoFuVG1LspMqdARE8JdeyVeakNR42w4WfJYoUGk5kgk5rN6bjRjSf5IZYa5gp/oPMS2p89G0
DLicqNXLHbpOjbxoVZAKYk8XJFMaRa/dUEmS2vv8Wd73VzEotR4yBLKyro9Cw7S7P/fX3RcSKFrZ
HUSUfL/1tge1qsH5uTDUvrTvd6NbwZEq3BnFYO9dtu3aIq12LtBQj+0dzpilbvP9t0/6t1bnSgYx
/3zQujRvFKax9di1T3Ur/VjIRAKCZh3Umm2u60Or2yTI0d7BXBwpWL/Q+7gvt9HjROG7UDWZ0/ow
9dlzjkVjWWtT329IdMMEvaO1AvVzQ+R1jwHmm5fwSrZPzMujKrEtKXVvzO07QKJloiyu9TeexXaL
6SvF+LfhgjmdAqZiMRFNIWFBWLs4YuIzQhv/v8G2kXQbqalVyK2QRg4oBQQSyWs3Iyc/f0hm5SGP
VIuSXv02CvDYcJSlfnN0LNH4R8IJH2gP8jYHU65dCdQprsnX4JvPKY9j0q/Kk0YEW+9gWbJOEI/I
8xmnsQctzjgZwlbJ95UezXS/Ndtl6obdwT/R2HcvqA/r9pUkE3NfAgM1SxSrMnqGbzj1+2a7XFq8
TosGjZUCq5XWDvnCL9i3loUaYoq13VSgGG0/HJE8Ez5DVZGq/g2xja+0I6fKqprfyKhIuJsc4dc8
sDp+4VFvl6utdlqhn5ESYCgCRi9jLVMr4vdyW+6XufoPacEp7s3bCmAf+7zbOrm319tvFp1DbVDd
3j16R4fB3XsUSWZZzezPKgxop6tVSzjXGfz9UkYZsip4GxevVgcEPaKVtJyXkZV6/90LYDD3XAWh
epQX2osyJmzR2dT3GoUsh0Wgjq111dVv9e8xvTHGf/mB1urRb6HtoDshCipg/hNMCTvmIcrIeDz/
STmoiCgKSgCuhb/mYSCL04MiEnLTq1XLU6vyzZaqDVgTOBV3koRUW5tkg4te1+429+dqolQh0Uow
23ySGLHVSKRGcqL/Sm+EhxNa0iDX4fvGfHOD9n2EkUlJcQprmVWjq9F5/BSxcZC6t7SKJaelZK24
fq7v63RWDLP5K5a6O8kTidJu84jATn6iUiTlCOn8NyAWVqC2XRgu3Jz3jh7rzns5wBw1BVGRpokQ
pgIIQOnzw2Djg1hD7C4d0q1p0q3PAcQ49K29l/exnRgDCNV1X4Ehuu+c3jyjUmv0Wpioq1ps032G
8E8jTTQ8qG903jX3lUIKl1hXwVrKERqrq82gzVcJpDTRtCjVtKFxWGtw6KYSX69bpU6D5sMoQW09
GS+D1rDBLR7LeWbfz3z8ff7TP9d9T7AwbhQjrv33x1bHCqFPIWmp7xWM6cbVqja9N5lM6iUUSPve
LTYOJMrsrDX/Aazn463uKCC0T1uPlPX18PmpueuVfw81f02KPRopSSHuEN0f13mzbtUzEnf0utT/
7Fzofe0Tp5te/Cuzi6O5XUN8al2ZqkrVooYAjMzhxY59s5bVs9ehY3EJBkAveTxOuLx2kytgYUxA
t7/vu30vkn3W7ef+2t7B0sPGozK5Q9Vqtl/T6gfgODi5rGjSAOzrv4NTuFqjj12Ek+71wBVu6clx
fK1FhfXcLqD6YiRZ5wj7pQ0awriCrDFK76RNevCTWsDCj1DtyLHggKWwi2ISg2CJ4QJAvcof6mns
vBW4Qt3kErUurAixl1fV8avCJlH6dN+jTy9bWmQu73nh1TvTQUCq/pOAGb+3zfToF+ctADiLGhLd
VFMpQlJeOsgQjm7gn9qtAOtvhqe3apq4hMBbrRYgIdc4rEpN60BmXTFuv8EJnf9gHzUy8wb4XcK7
SeeIp0P7KQD94dg+p1ahbFbvdIIatJezR7tUMeI6+e59C3b35QFS4wieT2FafbXL83LZbFS7LzgX
J0rIfrob8cEROrGRMRvZnuLeqzg5pGWuzIxQ+7DqPzenXhk/j1MlrN9yhGR0QxN3ev073Lad5dM7
b0fKN7HtMe815/MyLmD4DJtOjHOwnusQILxRDaQN+O0PlJ24hx5zL+49n6zG/imz6k8jLfQq1zW8
yMuWhcRlQ4Y+5aC2T6s91AHjuQVzi3dJhW5nwxwO/55ki7q1UiOkzTrsOPH47dxGRdYzcPw4jAPk
se3nVLJVLbTt5X52t5edG2cki3DzxBxr2dfXY7cxP8LFUJNSjO8deXHp0IE1+Dw7T74dND/Ms3eF
duWKXWFy6DTLfh0D8T0yX2SXh5/7zc3KFmBXwVdRU2cCxkC3Jrnr4wueTAt05ylegIBqYHgYsXu6
GVVNtXuKiqyRAzK/mJugUycrk4zbKfwGLlnSUCdEGnXkI24GHCoKdS4QwW1HY1jdeYbAPs/OyLXr
jNIZj9lc9uoNu5B0Xn/Z5F4Rf+/sH39uDVi8tLmUUmLCOg4qTMbAAZojInoaNo0ayQFzhZJRoW39
QICQ5nkXo0nGBW3gkyDZgQv2pFdMG58cK+/7qPiY0jJ/msu5BCIf0S06bBqxcY34Uuat2nzR1Fbs
c+1BkTY0hYc3AQLWB8SpcWV5MHefQvfwYIxC73ffvW3pryID9+4/Kp1dBQ/dJxLSzvPmP+BE78H9
PcbX/tK/3R7eufk2StEnq/i16WNbDLb3ErEorle6ScN8tIKHWcF2eFmFTnN5WWXQjej+XDapzLNb
2+D4MVnXI3Rpd+1B/B5I01XE9qNJFrUFA8BohOw5179By+3rnvBAaWZVdNUWl7IP4iy0SFTDiOci
e8UKt19cyd+GbdMVOoxPh36zLd24F21zGVpXe9VeUfBHdl4aN748HJ4u7XUXjLL9X7N+2y34NRr7
DeBiNQgKZBC9dFoeCTh0zpFASNtwI736iWGQKyUXHgE9Spgyw2tQWKJv0K4kPagF41fazeoABEld
T9aT5PzVvsfh1jygeMPlrQt8MEghyGgWoYKSC/4MvJop5Da8v0J05h8d7EX/qsCruTCcb9dRnccr
hh53KzWf+CSo+ygLD91qWEAljvLsEua03xxTeSbPwg2+WPsRg6pCqLS6Ba9rYntMQjl9mH+o15Ai
NOGmYdc7fjdJouJah5bOa7pgyvc0r83oZReXq8PdTPdIudtHQggXIahDiIXmg2sLrbhpg9wZxueT
dqFNrZ6PNNX4vWIwXGgj5Usu3GlQfp3Ylbqin4x0SanZj+BwNB5joV5u/cT4EKCgeGqXphcHRvY7
i35QWpNiRGYLeUO0oR+n8cnbe2Kry5Lwln1GK10ZpudNFBUEdETozWSCzZH185vZDx3D3wKdxIJf
cgBonr0Sa/XuSlVQWC96MHfjUo4hNTuQTWA9dS+ASQOu0I/HTsYlpbm2Gj2oPDEdL1nFwQ6iMqev
qtmRZB/xQti2H7kVhRweqk6jX3duZNIPQsLLqx2GyRgYcLv4pALBxxt35XYXz+FB3VxXRmCBKU2l
o0gRyFfKQZYFapwJQwQSKbD8u0kiQx4v3jTenACnQLuL4WomGJ6qVuEaJC4nqEW1LVGvr4axUG3y
LSGptU80CNE9k4AHUm1XYq8EqkgnXMZLN9wn7/ybIEl4NOWfBVtW85C7b/R9KT6y7psxoFX849DS
KOKvYU4HAiSVgRj8gzLlw/OfmQckSpC8hwVQqf0cVoyfhwV3CqEuL3/iHj0pPfyzjQ4IpRpnDPAT
LSEG+ZA/eecs1Uba5bqZqm+odPh7QWjGWHNLNCXVR6fDXoc3eHYyH13eN6oMnQIxtrVCOLb8sk7v
9qlzYkxAVkYc9LfBxS5CUerjkoCpFjAn8nI4YTd8RYYpfepc7FU1m++/2vSGm7kY0ZNLE1dIPBNm
aqpXpdrAP7x+RCflcVAF0qfUSWli8JFtzd0GL7Z2k2ldBvmL9YQfmnOBkk3WtG1PK1i1PCFkqpf6
dV07MEl4mhn9Vg1rqaNs8oj3TCqVBwe+SVDpcpHnCo5Fy28QaDKqilebdNU8DU+uuhwqLbnulnP6
nrlqOcN6langT/ZAo4UM1HQmn3uqUtMzSgIQoNu1y40KrMJFwDjVu42gW1n8yBuar2jlvYkw0j9i
hNxH3FS2dQd/DYFrnxr+gD4D+9Xy0tP8ZL5ncLEoA8TeHOuI0ybQC2lt2xR/7Yk8kWQWo1HblUI4
ZgCFxGBY65WGpSFyhaSkkqsshsUAWi5X2IZHQ2TXp3HxcWldnOkyPq1mKMXovB/37SWhSO3n8lA+
v5yW8PtOfdxiOImnOe2oDod9d2cn0m0wfZDPolWn6uFi7EcPTNbO491vhpmOBmhvR7etd+2fB8fR
cbQdHVePv+K6tchmOx+HWe/o1cgYRp9Rc7wc6+q8yUOK+ZamdirtIHblZcqRI6IGoN6uSrcKHjsy
4VPXS0ZQFVyacPK2mDaYePRVIdtdaQ+iUEFRJyO/EnksKlc1OMtM+HhL2760OzWCIvHlBhGflfF9
ZxLek8c4VGG2IYPs6g6yPv+ogFsHvQ4gFDb72/Az6+FKPB8/qzGOKHRmqlCjlVNiMMXBOdCy1yrR
RErnXnJb4hg/Ohl62PmrWh6tJt6sN/vp69bCcLAMOOA7YH6nJSOd11bZb/q7RBTrr/VXw7iQROjI
qFZXi+ADagF+G6z6bjcoQJNqdAogHZj62VuLcjIhWaIA7FDwy82BWz4IZKBCwMo/hAyhDpVeoIzn
6CoU6L5OLt52VPqJJ5VReZDiMzJoXboFAjo9i1GMW4ZO32v0xCKIsfTdOHGw1hjo3K76qENTh1CP
zVA9YHxS6X6YpAykX12eN/qtkUhdomccwyPQwmcPyKRfwaGkZCajM9Tg4xg5h2A5hItCDF32JDh1
d/f+0T8hdIQmRv/Cd2XAxJdZuatoqOxk6+yd6rAV1odx2i6EO30phG9EGSFW8ofusvdEs7N39OOG
mb6NJo/bCOK+4vx2AIwrN6jSI1eHRW7lXrl3xk36Se0vFb0Wm2HiXXP6wk18A0BcX2i1Rhb6SY0M
ikrB8JwRG3XsQi8UOYlOKhXTLrdvqeV+sppRfmVGlZtoNvrEulU2S0trCS1dQ8lqriHcYpeDD+gp
0dVn/etL8j+mzmw7Va3bwk9Ea4oFemtJYYVl9MamJoIlFiDq0/9fh7XbOZuYtZOVrBiBOcfooxex
V0KmlcWTaPeDIY9G7uDK2rKIGbXcLDm4BIEbyBMD5Moxg6ujnU0FKITrR6OAnBIwkNcoyxcjCQyD
L6Sg/ntI5t3vaxlsg0WwqM6uP7VZeVVdmcQCvpHtTh4/OoJ5sCntrF29EYzrO3Nf+sGm8Tmv/CC1
Kv2UfpRjcXYOm2R/doo7/Zij8959XGtYwaXVyhIQLWyyZBJ1sBEREHFZQXQgVykdNCW9jE6mZyWS
iIwBMT4dqPpUs4RXOSQWy0Hj4JD+7ekcGd4TxUKV84uU3K8Mo/0RFy5R9j6Q9VQ0yxEKV8aJ/JpM
CuMsfkRen3qI4ShLS5NLjZS9TqRQHSISFZj46aq8ViGtQDf8CejQlAOtfq0+es9faXPdhaeS1d+q
wo/SNvMNUOspxpSEWGaylqVZKze9AgeGPR6tsQyME3gs5x6tKnWE0AshFz911VJyuQTazl2oPtm1
90Z3L6W6YLOXswIuA1sZAFSWYRkNJDAdlqPBx/vCO258640rC97X7l0ZVqFo2t+gij8gg2+PDbic
hYEb2UPu24YH7a2BULQ8PgFZAjulTOBQrJxYs210PhjAMDU23SXEpMVO+6YoCwa16wVcnUZQM0By
EYarVYwf0gKLSesxOYXo/6OZDH8Q9WXshpytqjmiID0ngogArHNvv2P3vQ0c0O3AbCGlw/oTNSKj
RcsnsoaGjUv8PDwZ7cBfQ40ofpBQ5XQG3D651rXGRfRLauxYRnnP9DaTXYA6szwSfQhaqx1do4Cc
VSI+G/9h+PFlAsvcvzLgJ9dYTRk6HKpNkNj6+AAfvDpiROoZ7fWvEqPlxaofV8SDjLloyYaZwYeo
yulfcUVC+RawdEC1mKWs49+VNXv/AoEZm3BxLzUWMH7g9bQWPfJ0eWMIwszu1OcLYAvSKcAibau9
poMnExZ+DI5nSL5sy75wr5yQrcAm/6ftgNCOX0i1+wbCYfUjxw3Xzrq9zdsG9bqkzfLC/+HCmNVn
5WzzqE0YDFS4EjDPuLWV6Y2TYnOsn0rPIWBVQIkS6HYj0Jb7ilHUxewxL4ehlLlhV9hHT85j/2CT
156q+qB76L2a+qbAKa1i1tpJbcIfJeqj1oO0rQ8RmRShSmVQJVflh9/pu9hF7RitfO89AJPMBuba
RgNqMvxCFgk3EhYdi88PZ0J0tDfPMhzq9dGVB7ND7eJO2KYIC1G38ZexFUQoaQLwMSKTB0hMcRk0
N7XO2RYZCt06G2oAL0/zMwRbH+lqEcmgRnTkXkIH1cGvxGLW/6IixQESls+H3o0OGYWUhC1Gx/AE
e7lW79YqjtQIP124AixCYe+NvaFUNUQzskA9Pcu5x43EC2HRD1gQBjg6yFKSsZ0IL/A3uAtV9BBi
lkVYRk5isr0rs5hcYkqFJ4kA8eDo5YeBH4vhPhSS+WvtzUMDG02q83D8mBv+YRpM6RAJuMQHqAhr
aZf+HOcG08D05/Oznlznn5/r/LxRDHaMDezTrtWYgHmKv1TBpPfkabI/6TSnHaZRw6B39mJXJukH
HtmfGI7X8ZJWIp6KuZoD2ZXjTnwU8+8LLb8gcojvvefgjCug9BZKsWRpGgTZ8aGzzJ3rHy3aD/It
I8j8Oh6OSPHiCogoKrqoSQKBPHC5veiY+UdMZjsfF8GpVFFSibwzbVQ185DOPer+I9JL0IClYDYq
4d6nW1S0FXpAnzXFPyHQ50LqICt+s5Sg4YJNW24z2gPAyCUVGERkaq5QETv0dlMM1KmzLiwH5L3A
j6xNa1MghPxyzjb7B14zush1qatkWzLip9Znrg1wwL24eMoNpNfVxxoTqxNQea17CY86h8mYC6Lc
vWITMsQ37dTpVYeWb/RrQ+WfWiAbzA6zUtnobph0kKzGv0ovVmxuEgpmNX1LvBOyorTWGAx0G8Bi
A6pfYueqVgZzZdxgcY6hZNUBHya7CHMwXz1LPjQYwQR9vjyD3CACbLnxCXenmE4Yd6lSkQ11jB01
U8H2a6EXhteJEZ0Gh+ALUtPRozMqismZBzjDti8mL0LYENIS6GlIrnjZCbBmoRMx+yCbUo1BLPSh
UTNbDLVnQElx9fJDSFnp6zmrfHdmbU6dKQ9wpTAxDpsdWyXvzgLBhtE15gFnSMUYoA5HjgCkGS0Z
N+ts/BThRyzmOgPClqLMOLhe8iwWDdqAGyTwg6oHYqS5SnmqXksvrk4xLCJ4GwrvE/3Can5pnLSo
yqWnMd6xyDkm+IX+Sk1DTn940iSqQaBf5JKgCcMyBuvnWns2y/IDoPxusv6d06wTrR4ehuYD0q/c
gePot1rd1gnL5cZerCfh5rj5dAo/WqKLLre9QnIPeATrODHO0e1dcutd/o3Zjd6Kn6rO/cq8MIUG
e1tdV8fVYVgfBcP1mBVqdpyFHMY0z4WsI3VVYaPSBvYtoGn2guHVg4a1I9dSVjq74uD/5FCaEUUJ
9m0bDokr3jFvmLuKz5U5TwGKHMBD58wwCaMdVkFIl240VKqrPgvpssVggYDQ96F/J/Xx54xUgk9q
MYclOPvwi4sjhrwWIMqAaA+AAvua9iZkotN4/b3+omEZcpUeTwwHuAIhmP4B7UEV9qs2XKnhzccv
h6d364eu6V1X79l3VmJQgZHcsOrNvv2H+3E28EB7Icze+ygaXcfR9DiO54/5eri8zcONetx0Z8wu
ChJVMS8HJigykx2bpxAR7i4Hnyna6wxnvLeYP67uP7dH4wZQKUO4dQdNO9b7pYFFy7ATv2YdjHH7
eOzp4Y8ZWyBg7nCeWNh2VDohUyEWJ5Chn8/SagLjU0tFLUYYinK+/ClTXNWPJohayEoY2X9U7147
FYQQolhI/Ry4SOw1esR7kUc5/NUHirVR3aEWQsl+F9ZBTcpxqOy+eizMmNxaFNilocrshJI5iwxn
0E5chxP/WBMgq8MZm6tgfuyFDHFsbYhVfAgUMY7hH3U0Nit8rCq97MdI8Ogeszcc+Oo7g2OVzg0U
DwrZkkIO815GTxTprBasES4GEnQ8LASqAsCLD13VZ5SYIb+2bm8RFqAsilxKUUCZNQbriCkHRNQn
WZXsON0m957mRl+Yx+PxdBj5X9Q4bJqftmqJDLDkhrTa66mwIkDFzH5f+kDKDC1zyrAjULtroViw
BV8G1SYUhbWD14E+PM0uHOulViWOhPQNahYPNR0D+z9RcjlsGL2cIx3KVAvsGq7CchyStyWhNGRH
lLvq1HSETkztob4Iuy5w/Ijex8Bcrcrtel/cF9GiPoUk70T2evN0DbqiE2Zlw9RPXLzigPTx7KGl
rk8uc4PHEVYY5aO8adVVwKGRrz3trEYkwp3DFq4pGXlG15Mqa8AAnr2qbJ0AfRYxPR+DSYp8p8e6
G5UnZTIzMTrloXThABAoBvP9krlb5EHoLsfbLYJVBo44E3n7C/qdoRfSG1B6d3m5bHGgM4Y374N2
NZNXCse9MRGs4NmbcJXnG3bgYSNArXEa4yKESPayOW0+zRuZGxb7jwbn6tivjumaOA2dNrmJsRiB
Ih6SGFSRikBjY3XMb3yc1YyW8WlmEgwcTGvILqY97N16YgCK7XNAGma4FMtBgvF4WADWiEfJ4D5+
YGIrR1pzX9jHMKDY1PbBQOBDMDgMLhzS9GKC0rGyA2dPKBkU91g68K1v9kkL/y7ijnVo+9QPz2Sq
GRk7J+WoHo5ZQpTqzFiYNGItKy+mIOaQNUl7zb1VoHzLSaJFwk6vizVmQ8LbVbTxnoZGSaF5THKF
1evBQyz5T8fqSm0iOYEAtvP4iy2+6ubEAbYdUbH3HuPrWCviadouUFVGvYNz6QneF01VJMQH5FLV
CNqc1ZGoVeS5p6PqeV5fvI6d+rP5tdyAQeSn+8VrBDFUq4AOGX94JVfrgCd3T5rWrVnlsgMWZtX/
+/zeucuYVW+P2yq7YyAnn+Dv8Aeae8J+AEo8Y0DvMquNLviKrFuUeE9Kgjvgv7gS4xHLQghoBm8g
+XZFodHBavrvyMIG1WqLYaFSQwPQHOlRDl3WK6E/kq5f7wMWGlYGeWKkf6SsUqFAwrdRVFIOkfrF
ZOcJp+/R1rqkfQESAK9qDv+lVy1LmM6eCL7Yl70S9lWrKy/Bar1YLyrvJtadw7V3toUHn+3n7xFU
+GjDZETAAH1jjWgM7h22NU94Co1PYRBdOiZ3MQBtDtzXdinFFRD4/rUHXz855aGxqk4Iz528/cIk
HYHrjY+L2lRU4fKS/r4LMrg8ThgH9yuLG8U8xta9g5egrFVJf8Ut4zK+YdiRAP1Ik15IWyfE6c9L
q/RzNlto2HhLSf/bJ0jqcai56I3yHTUgvulr3ouEtu5KOCnfa5XcVxw8tPloE2KLGpz61ZE1wO2l
NYLNpKlvHQgWyCxsNA495gPsp+2rTYOtvZQ/xEj9DHUU/RJgZI0jHNR9oHCTH5D1RYWfE8aOt3nh
5zb/hC34mLVdMNJF/JgfptVdeWfuwk11oqXr6q17+WE1a7/WQE+JiJkh+yRXkZg3XK7PA9wb4XEq
SCVEu/HryM5bDtVVXK3ercP4MH7OsTChgt3Tttz3ONE8aGegqdGGQoGiZNt9/x1sp1fc8ueho1Hs
h03ggS1N/K90LrW0N+M6nGF/GRACly2nYNY7SKjtN54BNEw+tgD+iXXmOQBspRnD6XwlDEHW+V/n
7t7dVAhDv+Sdh7isD+FLDsFYiGt9YfoV4heWQg0NZtWlBCoMRGBJ/qGl63LHdIrdLzXlcSCa0Huv
o7Y7jJRpUZ+/xq9xOg3t0IaYCP+12kmdE7aKtuFeRlowXlhh/MRzhGPz8k91991/9+XdcXOHyI0h
GdTIcjsDKBY79Z5nrzQoDbRwafpXWxq4afWLzKqIKX6DlHyxQEEkxd+xnGWDRLh8WD6gJBJIynJe
9ArRBw7aNiz4AFrW4oCztsM7XD4GgVcCgixlh/qTy0DxPnqcBuepbPKFJZ4BMjlzVT/sCWrUUWKh
Clr8w3SyPUxedxcsppL9aWPt2IX+tZEqvPRcZV6v6zxAk45tz/g45W7BH0++BG9BR1jOXXgcxsEY
O+dwFA2wZWZJYgXCKb/iYSiEy89Vnmg88vN0Adyqjsqj2IMnqlZcrFDFT6tHxS4L4hmW5osK635t
Whqft+fFdd08L+C25Qw3LK1YOWEx0q9AZRQGTe2TdHYpskiFA8YkdxxSuBctk5zs2L1mLG6LPUZT
DiixmXQmKMe49xLcBpk7pc46r0r76rnWCArc3g9a+QeyIgwAgtHXXFWcz9GPC8NK1xRfGojQf46u
CJI6MRs8ZFcoU6aTFDqF3gnBYKtYXIFjnsAji6hv8Smq18udcxHEkjF7ezTejdVuNRrjTmfYWfWl
0Bb0+5O2W33P+721vL4nYw4H2NLBhgM/D/7rY6/PIFXRzP0+38jnHREwRqNXs9tozhSlghoDcvtS
KaCPOZ03JWXk3BqNdrvbbRP8efOs5l/c+A5GEh2NGI7cW5D7HYjIuES8nIRT2OljW9KZOmOHZwi/
o9HtUcc0XsBl8Cwxte1fDr/Y4TE2ujffuBuejU2JIU1qYHJdKQ1qAe5SAIsr5AeMf5FNyOMGrjNM
W/5V6LQocdHhjnbJu9pOX4uCHASrKFEvDTbJGAkI4r0lbKcQpBOzvOxtjc82/jrMRoE7mZoHs/W0
Mq4MCmyMN/vUvLGegmj0Sv2gVxgWhuawOin55eF5XvGvbMyH+qtdusTLcBD1ot4F6nLFP85rE31V
kSmbjmfne27VZ6Kdf7uaghhzTZC013zHOA336lknrV761VwwtWz3Blx/1V792opS92U1jsd64544
KcIAq8v2f9xzicLzo6EZWIPykJHdcb62AdeogdLlhS4IVRGjCeCp0rh2bZTGVbAjfZbrKlys6Sbh
qT2axQFcxIJzL7TNqG3hWVMYqF6uzr6T60/ysU3M5BHn4n1U0duLsEPqYibT2RtEiODTWM9u2USE
6CWIVVDt/jChhjhhDoqjB3yl0TVtVoEgcU8HZzw2b3Bz0gZsxi+eKFTmp/1pH9LjgdyxV6/bDyxZ
qqvXrrY6o/un+iPfM3srMweHhosvEoYCIY648iv364TK4j8KBWb4LrO1I55KGbcHdSS1/FnBXYzn
9VsGk6w0kp6QYrDibNKi0BEBZ/d2cSLnn8pEQSWGp/4+55Ao9sYYAXyiR5MV8amFhsKAWlIb11tq
7Om9Ja6Vck18E2S6WM6JcqT4PyoZlkQGIysUSc11X6SiO2V0hhYwUdERM2h6LSMbappvdL63xsWr
06TExEup11HgLKA2KcWTqNZ8/7zxrNET1uPe/jApgSLGKfno7bZ74GLTwMTqYnH7MNuo96roRvFI
shoxbeQywu4w2j4XRSwrIN0FQ6G62Plisotk5NF0aUE7SCU4oPali3P3SG/SSRdBByPeLvwnQA6j
k9FiElZ5ZoIRsYdPWFXXpo3udTJBUucOnqQ7mgO6LX5/8Tk+ONzK6QhiyOLRU1Ni7b64QNNHjg8D
Y3jr4eVTO//55h0IGBLPmZlRwEt/9KPh1X/hlF/1qh4SwxhRJMbbUHbXQMMyGT5xdkjYs58Y0oZO
tA+doqORJaa4XnUcguDgun1tVpY1ZkKGkwJDc9A74j7OA/9xV5BO2K2ROiTbXekWJWPRWFr4ICrh
7BW5iUwE+q3fFVTcqWcWP+zBzEoLq8ieo/Z2bq0C41k8zni5+BIObMfO/dTDERvFdRXsumZ/nJd/
bb/8Y7pZA4TAWB2gFzcQpx//4EUm28/26L9BXso9CCo06Iyc7ssLfGHP7Cl2ugo5ArDmjSHxGWNj
Pa7ut7/2vv1v/+pjXA2i87ETXhL5l2l+HNhrBADClZXQUwY4Pjuhk9lSLT/dCJPyCOiqOCqNquPS
yIJjyGhRLxWMe0Y5gFnquVWGhUybK4wxy361jwrd7Bue2S8MKtPPGIfXRXFZxk9NhzVKF4UFZueI
PY+rkPfnVTxbb+PV4acwteZuidOoI7QNCOtG9+6YwF34WdNj3Ts6yjYiSmYTAsy+j9lCBHd0P/6e
ZDdOWO7YJeC8yFHrJvLsyu48LCavDPg0SqTbBc+8ZbXNlZBbDWaFJghP0JCTy6ZbobfFYNs5eQWC
EAUQXdw0oONRHk8Jj8FLu85fXzSBYtimslwc9goowMLi3fb5V9yWtulMEyrZqgXELq2xr5OTGx0X
0iBI0COqXQbwl08jQBqxv+4STjZ8uCze5JvKHY8JSSVtPDbrn+c0mb4Gxf5kUvaECR7bnOzVh0sR
V+fL8L0PztPEq9H8YXFF1cM2tyjhhzCtLMVPZEo8NoAxD4hnCzBpNF5JHM1Rkt4aEB1+wnoS9b5u
BCgKSDq6DcRcEY/l2695MIiTSTL5zt6z8uKBev0wNEbn/tOrDkSOKzrF32BPGBZrNKsz6BVTtzIV
YJYTQA4iCMSFYl9X25fJrHuD/YaldNwrY8r5k84vuB0m1OOPW6PukZpyd4s9lZ7rrjIm1W3qIN3S
jSg+jSHOtyx4+CVwujD3445X/mrBi7MbQAAnYRpDLRNlW8LpuDvhJfNJzZvp0AIhMPaKIUDu2TXj
EmPLNvpRDyE8qrOp/ApYf6fR9A6dVTz/G0APSRcFZrduCgdZree9I4/xgmcrFi0YJuQF6E6520J/
BUxF7eO5Kc6ggcHh02U975X4gpDXLsFLXetAgXVI/rZgw3VsHuo4QGjn4Fyyn+SgLstA2NdhOR+U
bAC9mtM16B5YaOG1NiaIAifCjzWJ/yy0hMv2QoLk9UK3DFHeHTGtmWyxFmVLNXFba9ibyfwKtCKU
i3aZ2ovcyNu1j/HKdis2YH5ADtYEFfMvzkMRTAzSB7tmCgqjZlWYAExHXdV8g4Al5WC9cMi/bNK2
px3kSsYBtmgsUrp63ZCDfdQNOSkhWm403cPT8DL8lhtHF0Da5Gx+dEha/t+rBDEcysAvLn3szEfu
bZFeKgB2gq10vFoZvQGHIoUlP1oFX6wF+ez9t4XCu8jmw2pgxLa40Gq8yfoSiPVtUfm21gwL2d8s
TgM/hk0bRlv7CZ9YTEY5qMmHsIAbklYT+WrwRDgN7gQSHL4Pucyb7TeD8x/NZGhyvky2U5PNCZ15
++hTPkx0ivITBEuulYwIY2IPSEb4LjQPP5JNwjzMjgf/knxMGIq6Be7ciLtPI9ILnzm1Zmjj20o+
A9Bj6KedNdprHiGvEW2e2KhDD1FMQnZlUZHwi7HZ6drUa4Np+87sEq5HOrGIyzH/ilwJtSwqgUAs
j8qUVxPZD1Z4mk4+Yb4m2aPcFRZ7Zk5ZxPHvTM4ZOuYIGgE4dB88CNGvgF5gddCh3C6IXjlX3k5B
ibjm8PcePzW6LoHodOE7gAY0tnBEf+aeqoU8w00xeyRw2Kil+MHK1WMpZ28Vo0ZLuBDEOutCvjIo
Xg6STBYMntgsiV8C5Llv+gmD54qjy7/Q1Q5Ww/fvuyvugs1FBRX+gfhzHwanwaMXg+3X2CIVZSfz
BxGzqIw5Sk8ub71I4uL8Ev+sCkAvtcrEeuvYV/HHKJurHk0LN6DO4GGC8zRodHlsTSvT76Q2sxjh
rjAbxHJcVc+JNvcFjLp2AVcB+J/zIs+nPtGFpvMZt1TsCX4V7lGD74GDv8DP0/g2SgeYxvbu/tVL
mP4ZoHgaQVadm01/QztLQ7yUMu/UZTbLzI3UrImmLFcb7ZAQJL663s4dN4ymg6nUga+E1z89dIsD
/odcZEfC5XVHbAaaGMEduLyswZqeTD0rgHkKHKbRRgmpHyyou+wURvrnxWkQO1CH6ZT52zJuTxY8
LgP0yBhoxqIpi+Ytl/6pT9fNcfOyYZD9Qv1Z72ttDiq7E33V2z31Tr0qIVBzc/Id6KkeYKPjEg3e
IRafQMY7gg1A8c7JvzN/C4YYvqMrqY/WbSJzWEpzyoK5MhD8MN0ALswajDrmhlxa5LbAdpTpqPw4
WVk6XIwEjj0MJ8HYHn04UX4q4GNqb04PlKWYwoPGGXb7T8oYX/IDrUG6crVsiKW85e7QeEF3ldx4
4KGz5vuTfdZMHCBwQuHkwcc4ZnD9cJ+zdmgZ36PAz5LGqcIpvbXzKRJTVDBcRimQdfnp3tZnuDCz
v9ddoHKO9C8cR9Um1O3qDJ/d8XtUmioIJOxfFirziqPyQIeSadbMgNmrRPQKnRxqo3ViOVGCU4Gl
9NGZ18hCgcnBzfT0jplWh2fVN3p5OZCRQewCZVXCQqHF4d16wKB5EPUNrWH6Zl2lYSAdwnkmMneH
ClNB9bZNyGPDD8YxXg6+M3jt7MNumXhaNtBCt9oXJ/zUwJm3ISr4PG3+eJyWX28+//192iRs+Ef2
BM8j+qrxOyfuqsZg6+VcMUfasz1OcOQ8t2es0TNtokb/wf3Axpgvj5IiJVwqif07SYnl9knz+GAr
j0YkxReWDz/bE3c1VhWziRTtM3fi1uybm6XdvroRbHLVVcTrdNwaeShaoIvv5mR/UDoIxiO//qNT
mz06/42FiQliOS0275VuGDQ/iyd3WAc6TVsT3wvmTCHXar5y65yH9BFyidIpiMkVncOW503OmfUn
O96VqqZiv2PS81ooBacrzfJ15INpi/NHMBQvoIQRCDsOXRpyRt6jOoQz5ZCrFcqOp61ro+KE3XvW
CkR2RMH/YNGUg61GbPdsyKavy4bbKsBE/VtnjMTaoDqujsvj4qjem8fyrXrAVzwfWckerNspd4UG
SNpG/t9WcoczWKXVgj8LDRXKwLNOjkGHpuw2idObvNjdU3H4qtIQbm8TBXycmmm38Fvd3Ja6J+EG
8sZ/kn+K6KX34rnk1nQMOeD6jd6ifOKMr9tVrhl5H86/26mukPlwUx82vMcyHkFPVxu8Ikp1L+va
uqEXmdfw31IxVcsMu5Remvpq9OION1qYxdtrPzplq3rIppjK5o0FYMtMcIufMh+uu1e8lWvYc6ps
0SFOLyRPEAHvZLUScmRZVVztUx8eIf0ZHRqw95UYrFJHAzb9nmQ0MWLNGCcyJWBwhfJGLGZpamsg
/9+r/WU1Je9nI5abhAOiZ1RhT8hQjVBDqcgamvwmnff4jf9Y2DQR1kJv9YmWQ5Yg5x+oMyQYX6F3
iKsn0q5ijKHtMB+GEh45oR0zWFNQ1K2tsT88aPMErTwj7sAD0QSs3r/QYyjF7QvtZ3kmDFrSiwgR
UmTZd1q3/a1gIzB7QCN/srloG8ELG+T6tqggXsBQnM08G9PFzNF0QCJh78n3FuPNd8mJ/YqKxnTO
2+t2/Xv/M5LO+PbZwQADMGfreu7Ay+BrBzKVEaL7ddEoQQx6tF8ZvT8nLmlTRGMPW1AqiFPbqPS/
2yPxe81n4GLEDcZOVXNGJyWmLPp5qmIdGquKjvpwMj/m/qUxLzRlb8oV8O085zm+moDHgsamsFkl
xVdbxCvGtytFKpczq6yG0LrFsg+b7jE8RPRPMCLGZQdA0pOXMyJBNmvm+SgorCaqhNEOKxXxUY+L
KhIC/mJXaY9GReDgEywcaIGa8NM1i2ZVw0ZK3EPRmnIWD9fLgG2f60klWT7inoZNuACM+yXKIsnS
e2w16c+RdNGtpZnVHNOO/kK+8IvOm5gRaj7JRRjhMo+NbRGOeLai/rRUSYxGJ36VcguzcP4LGtXe
PW1QGkJqBMweQBeHWKp5NzN3GCzUkMwScdTnH5FW4pSVCcZYDA8DLr2Y/ap5Mp4/F4QFvQSZLtZa
YhRJfPPN3gubPfXq/bVt0utcB6Md0hM4P5x77oBeDzO3gTsImIu1y4/hmaUjDTMNJz+dFxOTrCql
S43bKxJfirwv6dMlNtBUE0tOuJdYbDN0BuD1RW/PngcWN1d+ZQzPMlYGXDBIWkDv8bZGQCTadUIf
YbKzKaFNxqdf9N4nM6jKv4OYHKYGd14ZBjWA65RL4uwFrjQjzHThHYCFMzhjaP9mb1DHgz0DKWLC
HNXGVLRXUFlrEhcPK9A3mC3K6qy8ySl9VS5c+F4sztolhIdljWg78Q64TZ2GBY8WjQ5GzWTYhvvp
UZOcOntCuvc+4iwVORc8h0o/a5/MR63jVFQYjCKl8ikcEBMUCcYW5ilnVuWdiUVDuvQGZY1Xm1c5
YAxMxRx4TxP/NakvCvD3rUU6q/CIaYe39a2xNRawd3h7/75+j8jqewyOmAzhu8uvpDkgagPPYjoG
zSKrNlknmOMw0wnwVuLiwxYV/BuaF6Nsphf3BqOFw0oH5rAr0SJlMsfZyaiCko6xv2bL3r1lDit9
0QdK/fe4PEWAPi5MSqtkd91f96yFbxfRh8pTjGoyKhML0YjoFGgv2Dy7F9f8q+Bzbi2ilVwQ7gx2
zx0LHrNwIoIcGbRdBhkdkOnWyVfPpKlWfWyNy6MKYqHj4juuTgvL61blfNgpqrOiaZK/OXFj4ypZ
rwDvdVsVHJmTGfxZZjcuA39W6UGeHOS1zzBPcwnCND3Tfs3uk9csmhQWoR9M5FYZSvRhZ+HjojWx
90Jwyom8dUoC7X9BR6Womkl2K64WFdQ6iMrpV30L5YoitAXgAHztReootyGIc1nfMYOQ5lD3D4bL
/hOF9Xp5mqk70UHDIhnk69IwHaY1UqdXBhavgJJMNMKU5RY6WWQzlncneuHgxSNz/pqa8+c4HsWj
F8FFT7JJdDwm+DlDaT3TERC19O/GYSI6Ylm5AGgzFFSpwNPKCJVQFNSCQvYRo4FFjyVIU2w5BFZ5
fd+jytSaXhaqfnUgwqAGBvmxE4+XZKY+u0odbTERTRHThJBvUP07V9KghBWWuP4YVh54Srn2KP1L
/x7kjvbvK2OR+CqMTQwEmy/Wd2Z+uB4bvPrVfuKq3jgimQeXbtVHKvjJTHcZaY9pfU3McBoBajSz
Uf0QOHObfuaPaTQOl3pl3tN4JB8O8UfTfuTfJqUFcVG8IqJjRVbjAV8GFnYw/GDFdwSZFWAjzPkF
peWAu9O41MarD7Il/QiBewG8w0ILGgySPFw/KajpVqjYP6+mMTOHFGeQMD87WAXQmiRQYyyFnqyC
VQD8qzOeT+vdY1MD2BTIqDK67EVDsBH/hF+macuJdL29dD61xgXLQcCRbtkGFbJFOgcyRa0hZ2Kx
kjUPxiqZ/XUOqgJGcvZB532+Dd85Vm8NCwprkoXaEURLmIuVea1TAlup2e67ewOGBy/k6hcuzePd
KBQaV5IIyeNAoB8LUrUA+kGiuMcy4iQA1Xr7mdRAq/EKfAKkMpftVHeHKbmaaCIxWuH5xlgjkpSY
iV/UDUaAfxGQ6dMjkBGsK+6DV7a/fZITKSUZ85yb5X5+317AVEvQ7sM+ScLGVES2OzctcVeAr1qK
ze0Zdup7VlvE/suPx59ped0gIg9jF7N1HzEbMWHVMIJj0yj03jg/wooifQkz2guJzGcftWbXRCjI
CAWY9N2/0bJ8Jtd2qY24kjObqwwHmyVazTMj7yuSO2xU8UfhQHaXcqyHOkQnESVpPan4FZ/w0XZh
aPVJ+ka/ivKSgoqoUcSruhBOWF7mh0SqETGkJ6orUoWdlBprLOrP5MUE6rgC7+IZXlcPXESFn8jN
iz6FFki4jWxvc2GQIEhloLzYu2R+J1BIB0oEtGpqZ9WUql0RVs0gAmeVQTiLis1wxnSDF15N1a1V
7iJmVmdQ7ZKqV8j4cFfH2mlG8H9sQ/3rVwKSHi3TN32BUWx70CBGN/DrZKCZQJFVBa3/GxeuG8QX
1QbpHYqe/GhUrv+32V6YJnCIsg01+7IidQe+SULEBdK1EuI1sSHx3hjiesGiVcwe+qInzs8V7z9y
CyFJ2SYa2CXabM10ZIOQo5TStBWILVFKs9iMZcRlulmk/crt2GUFU3BPKAa+QyEZAgALAw0tAyw3
hFFixAjbQPd+Oi3OD7/vzXtTP2cQ+Bv4XHoS08btrX+ZVMmromkVBF0gNk05rXXOmZAx/kfiVBUO
YdbdphNuT27VAgC4BnG4gfQZd7WfDBfx/ZhoDFmQFFpl6g1CRETlITdUMfa/bdnySt76mmN+x1gs
9ELv3RXSmktcXn8PshKzG5gBihbosE+meV8WI6yc/CkISJ9VaytoMcUB4js6LHTfvchNBguJyd/W
0Jq3Yzfaai4E1uPHu8r08VfcUTY8yPsDD2Qe9C2RiVlzC/gy9K5TwXKQ7fCOQvMPJtrX659pqyDT
wkbSXKjC+4xW/4/eJXEWShFs3CROPUK3V08h3FGXtpp3te84OgvcsTQP5QDQcjQfVZsqoDbVYsP/
63OCoMBpuN6z/lXgpE4Fo2rgas2otY7CEOcBtrT/3QNznBmmyJRl3b4vUlJBpSY04Nbe2yWG4hHT
3tMiognjRYtQAn66dTt1DcIscx3jAZKQGJw1Ij1F1yXvTEJScCAhyUcgLbMVAvoEkC9633lyafJ2
/seWFLVRD/GnpGmWlWM4Vw0vC9G0lfQ+rcvoQ8MCvalpzehrZKNIQ8Nuc4NbeVygFaVmozzuIizo
4wHNF56yjk6f1ddKviGDcRGh1flIFRJNjW5oazmqd8sschHIjTCY6oLMZRahW5M4Pq5ciFIUv4D3
euHZiqVbPCwiXgUwEft25RPoYoG9eJ9hPFx3GTqSeEybmPYYjuFolnHrSgAgg1Occ+9DHTNh+axx
HZEMctqAoLxb67q77iS6FMKYH+eeNaEy6lKno/Cs20Unf1/ibGlIy1yJfF857prkLmvioPcat2jg
MinbZU923yZzxFt2DeyJr/3FbHFpcWlwEfzqrvW9X8/z+ismkus/pEQ/RfiMEWRGayfH0atTonmF
4Ui/cYNXVEebKL2qSMIAp2B0aTOfy4hfIQWnHiUWTCF4pSlKz0lttV4JfL/2yDweCnGXik8GFJC/
6KFPA7N5pIQUwJXPAMVll6o7QzhQQVEBEO5ELiL0N3o/1CgyJ1BfSauaAdojfV5EW4DpiVjnki2p
U7uQSHrBcEzSHP1zQMYUeUV+UD7xuoxP42Qebe7oYIS6HHl/3yfUgD5AzT4c6ThyEE3H1S6KHJkf
yw/xLMokIqGIq58imDsj2r/Aj7O+h5mLbqMakwkNIAGTWRl1u63bAiFZIbNllzGP5mNcMJpryimJ
yWDbmIqQcOYznGC+zmidqAX0XVpbuTazgoc05L5MMCUMAYH8u81qOFShHbRBQp8FqUPgLXAtwORg
IdgLaBZsCayJZeqMpcDW4sBQwz+0uJB8rQuah3FJzOfixUj5K+IDE0sWml+f8CK8c4fK5NIyBSxb
crQYyaD21TKG2mRkFKgtiLQJAjS2Wyyu0I1tC5CyeHL0olkXTaaMIHv1/OLYi1Gv/Qqamsw9WP3Y
bfN1UCuKJlTar3XVpW0DMbe5T0lJytedYKDhFGzYEgb2OcyRtupdHcICxDOWJakO8ToC/mRKJ56d
RDUXbiDdkJi1N0P3gNgxu5G0XvrM7NnmYIy1ZcVqUnAdlkU2SPxHH3ikM6HDKz3fhwpEumuwqTFn
yohYQwjG9NkYViNi4Hn/Rp99RDrN5bDMFuY+3tjsnjrF2kfvXNP8L1src9y4eXU1/MueW/ZDdO5k
Wl1sb0rQBsWbgPmEteoN4sD9JTnH/sDCeuVYT87z47yKDPU4RwkpK0/+gAHM24m6/gcvXVAEot8h
VeFug5Qwo0hDYCQ5G7r0l8843zbu2HjHavfPKgASwLW0gOMLxuaa4VocapUEvebXzq/Q0NfHGU2G
i0mogX4H6T0PzCaVu65RqphSpYb3aHlA+r+/+VSl5quiEWz27VRwPq5R5Wh4K+xMpj0E3IFQYWZc
YJXR6pMhGIJrc6T7l6s06Pj+BDxfLxe20qk2TCfJxnaI53mORutMyeBx/WPVzxeZuk04+N6k8cOY
4dP0fvK9VcMWvN62RyqIC57e9D7oTdQJa2eGR0TUm3xxa21sbFKIbSoUYSu1ZBgkVopmIlovuWqB
7+VgxfSdtU01ouyjwdCYnb7O0LnWLdJPT2m7cnNfUr4fjdbXbK+B06kQVEsyk6TES7kH4FHxJD/N
udGZ62ZMzSka7N23FfDalnwxfoLM0t5UIzvQN6txun/6b1YvUW0Ryt+byfw8vc9186xXus20fUv5
IcvQ56bWBbjBzahZdo+nLq7voVtaSgW5WOPsX2xa3ePg06FpYzMFHS4AL+tDQY5IMg2Ue8KexfcX
g0Fc6Pz+23D18v8UfZi8bLjGGcs4rDwqUhiHTSg0GxuNxCCjTQCeGKdQI+qjfDquiRmCgUZbN7HJ
cwHsvbbWXny2+bbJYVqDWvtq3+Zpy+ji8wtibXWjKWUkMPebUlJ2QFoYQtqfNR4qayAuo2WSGMKN
qCuZWd2xH3ByszWbMovTTU8nUwOlCyutXi257JCpdPq6RLSuWw4cFa7rnGEgh9UtpxXdDoiqr+o9
ztRC3yzsqpxRKEgQbxRRGf1LW8ucmdTuFllGUe055+XbkXFwAcHNgVG1NMTfDn4hNplK/RZjMhkq
6Z6xANw0KmeOx7T60z3ylHVPHPuaWYOAs9JjKn9rziquOnjKM97zsmv0CHlP7s/sAq9V0GK69ksx
2Fs3KxDmCPmk2GT2LjZ/89MXBq5OHAyFX0TEEaZPaZe0LC3hb6fSYfQB/ZfMG0anLZzvVsfpNyXY
8xg1mXKtB2xzUD4We/gD1O2czUPH//XsPfQPVpS9nt0gbGzOg/PA6n6p3PgajOPpXP0zZeuaSL5D
58MTDp13P2nEc2sfb97zAMV4sAxt0WkT2GLsAe4SoacccSQxZ5XUdfVo3n/NGE/qYttwj7YFyvEc
sazS7cZNl+uBSwvWvvtp+HsGbCzwn8ZvAeU8W0Er6tQ6CFSZ1RZ6Z/j9NVCBZHpaitj/dIQRkGI/
RWzPyjijQOPkMGdj3w86jJIAcRLaVnCzy/z2I4qmyxD6f0Sd13Li2hZFv4gqROZVWQIRROaFMgaT
c+br75hbfeoeNT5uN2AQ2muvMMOJFVhBaQS4qiTpQLIxU94NXzHn3x6ef1/xEUO8wwilCAaxH3hw
Zdp/t/js7vkFDED/8uws/JsvGycgvp1vWJuoV36DhM03/KCxmq6Qub+bDhttbQlhAwo4sU2PEMJe
QGVv1Hgc6opHerHXXrFxbrfHF/UbcTUTcWy7YEChQiVnKxqLT1aDHfZwGKglVasJlDK6eKCCSWVB
c3gVtL42I+TD0H9k0hTVw7OrK0mRkWk7gw/t5soW3UI8ffs5enFM7GKkrIiR0qy/AftGjnnYhaUE
5RBbgrfkHVTPRgHuvM4BfPn4S2zU2E9au0KQlYiu6nzTJbJYQx/PcO+7+2axnQu/SBMwmHSHi8kf
ljouOl4EHa0Qhf8/Lj/ILDU7R0qkDUA/Zi88VOMronu/t/aRDANxOqjQKIQ0BhujXrBx4odz78oE
CS5Tyaf39PZWnXK865AaneH7nnYOcNBXqf2y8wwFQQMBfrE8qs86INlG/eR/6E203UMbwbmBNb2e
nPHq4oXXwRcNuubu0/AmT9RR0dOmWgmfLw8lReQ6H/My2lshwna0En9pvDbkmbcd52p2wXu1krSG
/9gTjoeIOFwtXEEvQkSTKeaTmZC3JvIgn1fiVISZdDKQTw7GV7TZXgF0pMEunkLavMLQH6Il8/WO
C95s/9ouho/UhkJyByh0X/x+N269kVhr9zG8roJgK4Eh75Msqjk+CzognEX7E9dHfpK47poLutAC
s/xdqP+lVhktG4nc0BagY83HRkGjqbh6A8rPBIqqYOdLv7Qn1rS407vf9/TRxpfTvXZpNr4d68J+
XmlceidRyvbTV1hN9vVmuX0PQFEOmL9XLO9vxcfUICkh4aW76Iah23CJ6KRs848427vOMVkMsaDf
D8L319nnFqU3gzt7XnTr34Zs76aChMCb0ADmAxoEFSEMOxV7G2TEfBiNocv1g9pFygd9GpWPzRtp
I/1psNWf0X1pPdw95iSFS5Acx9dflevTiqeCHs04aFyML9AtVG6ytrvK3UF/XZ0FioZur5dzhUHq
bpNeI1b2UVbO3whJBFyiYaMRxl3qOfASbthdjBkFqcyZt0XtY03cbCxk17RYT61dMG0nDXc6NhKI
PhZ90Cv6UV/ouB3il/XG08Hydy4r4ca7EnSwFsa2rg9V1ti8wjZRHBDXI+NnhM6PE1b5QYQcFP8C
GdZuc5bYq6YvDzdbNwHI77BvEVn4y8FOxuxiYRhyUczVQ0kWlmszIU39R9m1qvhv4T8agBOFo5vg
jMvj/cRtM231MZWFxAJt5RMP2yN/FSE/TQhBkGfbgxjS50LjZUTU+vyvn/JdFBScFDopJznwD60U
TUw4U+eonD5IF+agpnAwYBcsyT0Wvo77nm/L9GiwuwfhtJz1K1Gd0M986TuHc8U8AQJOcTBDfL1K
+GGieW2Mcm+ugXysDPdh1/vrXVAsuX8UfUDEj0cZ1hwH/B924Odtv3Z2v4zlONzKEX1Bd8no0W72
++jIMge+ONhUtvk+sqHmRH1jDkBN66QMaHo3+kufC3Gv89akC9+AA0I6PBSmzT3kQZH+or+mnMbl
sl+B2HZsF+esZn8T27PnYJ2LxXHgJogqpWIX649FqAQASETNIzvginuFwGdnre4fazAZOKtimD+5
oNb3y3ondEL9Cama+NrjJmwOaXQDq5Axn9gYq0ioR7JiZmmEs67w15/46V87Q7L/YXfokrwv3q0i
sXDBta+CGWXimfua8433skOQPlW3IYgG2Bq3y6XvNsJGl/Q7Dg8z977zSl14GqIhsHPHHk68vV7d
7THJoIljLQvB4C9WYwQdhPivJ5A/7UvNMXr0oHtOHHK78Dz2E1nMgv/KNy3kqU/ODJI5ITpPi4QQ
W9P7JFY8bOLFmKsaTx79PSmloasYwmXdGBOIYVs1El2afv/U0qob821EyqbzQfAoOD5rjVq3PZ1T
0WCBnOCN3I7YXG8oFZRJ1vFpnJbnb9AIJO6jKOqD9Lg46Y1BGPe6xxEq01wTd5+drhC9po+dbYRE
5Kt8BDDC/3EfbZ5ZETeHtdYHoYmOEsS7WeAHNq6iSHNogWzQkoqicljhV4PBsZNlhGO4HJ/fdqRI
x6NYj05/zpbsi3pFpoedGymePBPmmCgM26zB9pTFOE+mzwh/SK1LBUnXZ8H6nAwKNp0QliQqWdyV
lc4P5jxGxDPug180JDE8xblbm8fyDzhIcwK5offZ9seu78+12nlAu13mhyeiHXKuBL0nYCN6F4Pe
oEi5jPK1kdS4Ot24JxM3sjcl8AuuB+B2AOsWdDu4ioZ8u/FhrpADxPHPFbrbT4xAjBM4DttInkuJ
Gt/pXZ1Y/63011bLAZTNYCr8w+6N2qQLujeEHRSSU/e47mJ8V3oyU3nZvbXuhf0KhQu/8I//c/2Y
x+z8nsNzxLwkCDhOiOmcMyCn7Hk/XI3iGvG74sbC1dPqXfECxc4hTR+0Bj3AaBpkGec2GvMYLKgD
3zgPaFhQ1VIfwaBGJgSwOe0GNQlX7iwtimdydO6mMzH8a/E+WFSfkAT9gDMVLSa6kTfPihB6Y83n
Op/Gnj64VqPgiwu6xtqnWAwHhoNHTO4gttDiUMeKmahUo9z10roDuQSgRi3xCYUlALiN1Rd9ESCD
a3rx5Um9yYMGdwYTK7u3Q6nwGKWMR3pVdqdtb0UWnKDTii9zrvWek5fmQHiMAD7E1gjMKOrZ8/fo
kMyikp3OoyWmTUw60OkmM900ivxNQryCp8sYdP5KqFUYzUBJZybPZR5gIOcfYPrelt/RLLIakK5h
Aa9JnGKUasHXoGoGbQM7+dElvvcuXTFDXjiV78K8AysLyEWuvQJMrjxYvQoQPITZC2oOKo3eiB9G
lt2WWbBHthoJbc8727t8QSMukV+6HwUJLQzs3XXd+4Upy/k03ihgi16P/y9S/SyHXdzupwR1fq4/
kB4xagd304dMyahaUBxBd6ClGOMIySJIFGQlLBFrX1Mpfcfr6fcxpzLftP01vzgi5PCUe5+7aadh
WdkwKnm90cbDCkq/B1E77svK9/Uk2fPwGum/TPkgs9w9Q21rVPFwyLTc2c93oUb26q+GhGJpqhs9
H/AowaFV0rjpvEAt6UoAUYaAUQs1DkC7xWPmvA7NEyh3NW10CIGpck2rgYJfR4HOJV23H5RlP+4P
iqfo6lrOGUmnjyvZ03qAYrIUcUFxSG95w4xgw1SghLiaPGakkSqlMYmgyenyHVRMj/w84EJlWKqR
KTaIyQqlHdO1F+dD8y116c6BBrminLA9iHjFtBnOSRE7M5hp3F2d9uzu+MZPufwZi7FzQi3QbEYt
fWHtJQJW553/1n8pg2ghV+IPpO/OKt21VmnWa1a/WY73ubG4REzAuc3iTWON6kNU+NmgGHCPCsP8
UMMnIcpkwKymK0MZt8ie+zLCGeqcFf7UM1DrVGRE3USoOZuJQwZ11KjoxdjD+PcRY9RkpDsa5pui
Jyv91kSWPrEZGfwpUJBNEyKR3cKniqJaj7k7rRgjvXX4oynezMZ9hP6Mc+vJs44Qw4cZ00T9QcRJ
ndTByX21rWQffvpCGciGKk/NzofJY5kZuZpLo7xhVHCP9Mk6FmPAIuOhOn4EknDSaPDOxaHmhlBP
om9kVAUwmAxIP7A+Ti3JqcE+5N92Nv+7glpZB5tR9v6lGY+kpWmyVtAcLhmQDMOSf8d6KksCBTjN
dwSSFQtSxAmehwu+QqSjKm+LlykixepHYp8ZdLbeLLUqHNWOzA/qk5fIGQwBhDueeafRNsj1qzRJ
1SbVz7dL7uEAX6fjqI6wxKCQ2qSqPOCoZ6ZiaJShb9Ya0BzRp6Ja1RBV3f1A7Vc1VymXjLyUeii9
QcEmoXW3jXyzAjKvdZgcJidu1WGFNkaRET8UFLAW2aUuySiGVAAVwAxAzjlxsSPFUQILlvmYHpmo
CjJUIR/rqNO74hA9NDspzIFQnK22a+guWOPL8MZBe/Hn9lMf58af4RP5i/4N+Qxx8pCXQ24OFTqw
fZuExgQpdgZyMgAdynkNgmQbLvEXtVWJETDdCFBzqfMo7h0SwXUYpRKrwRdx9WOrRdwnyPN4iMLg
kBjAIkQhsBWCMxTuobUBrLkhPToaGQlm8OEGGZv9Qsy1U8uiFwye5lhy6uNMnEZG9EyL2BNOATA+
lGLQPJL0nwksGjkWIkGYKgByBaKsIjN1C5SIvXfOFYRALOEpjFrMa6rymj4/0kHQId0jQeCOBjsg
+QwecOFiDUkj0Xyhh7QN3ky1uUbKnf9IPdmQV7qvqp1v9B6EJNFgMiM6FO3KtJRkNsO6vpX6apip
YKQhkyY8WvmiD4hGoEPNSxIFtvHsSpegWcUbwhViDiR19jJQfX0Iuj1sa/JpbFmDFyT0kHxvnObk
yR9gf7NpuVeCabP5Kf9eWt/oHd0jq41AZAe7z7TIUqzEq0bdZ4TWtBqHt/MhfpHkWu5seAiLzRM4
erfqz/u4VTDO2wAU2wVHdC9yXgmeJP/Lk04s3wZtCrIStK7we8JbqEvOqbfJqW9cKNJVqfOdyGy6
YpQAs3ty2Zlhk5Fy4k66bMRo+xidIUQW3+pC/f/4SHkIsMnXn3XFcJC/zixRb1+Y8gxXrsiuSZlI
xapVqixhPFJI9cBMmlWayJPEZYX2VGApXrHncUVr99SxO7hM1Yb1XxRjYCUNy7h+/53+Vj+bnw2w
bItqxAYnn2t8MXxmM0Uh5V63981Pd9ssTI+/m/kZs415tVeI8zjX5n9uablZrtmv9DO9oVRzaj2m
Bc7JVJbrZy7K6ba9mz5hLdGt55KbMp3bHp38s3l6o0tYpmFz7ewna3hYJC7IB9eSAmCpnzpWMK2z
WVd3PlkpR8mXSUMJnRwaegw/775o9ToZYk0p0mpaorpOBE5IWoMbxPmZU0mFq9cURSQ13U/XrLD1
UpvOSAM6xTrJ2r++BkMvHL2IWrOgSDmTB3OY92bI24AnLZNafcCaQpPqK/prbJQd+tw0kxHqX9Rf
TWbhN/BLFcaF2KrhPltIvxPxt2HQAMR/0v7rXjwAlgJF6OVIaDOj/uhF1IIcG7jgHoJya/NVyBLQ
UTcuOeY7BISEALW0bkQqoKZdXawSdxTBWJJKunDpwYH4+RLTVoMN2kllcApdgESgBRM0XkiEQEFg
n8VndRkQhgBNC3EtrxBZS8gnpGSQDuUAhwOSjR6Gw+jnoFS5/sn8hu8gWq9efWrEx+BznQ2CAuCy
Qb2KJGBg4nl2mhXD5HegkXIFYgvmQbShTB7wjx3wYZeegJ9GHQ5pSabwwLC5rQJpXokhdvPPfJUu
/w2yEopn35i8rvlFvzSA0LH9efnH4cvfRBv+TXckkKKF23ynwq1ncsknxPHl5iU5dwG9DdSbpmsh
QuYoRmjlLuHwcAP4dkUJ29wVnRtqQkPrb7O4TB69Sw8av1t2lDMoawA6BK3h5ebx3ZTy+B3awQvG
wguvlB3ybE90XRD8aKKzkyIDkkoF6jrfLO/zeotGOrd1W93nDD6wXoPKhsgGjgBQ7+gS3HbuG3ui
EcbSySuRBhai3ij3+O/exTmhbvy0896OCpuJ6wfrQzrlaoJIpFsuXboBzjJbna6lL/xDbQqUL2Td
fX3UgOWXv79WILU4EfLwDPWRzMQHUTAI0RYybedN9z8ZpozFDuZMaFZtiHQvaZnrKPLsCrlWU19R
tsn026JnE1CTdKmkwzdT55g8UktHtysH2CCTatEZUjuGRo9GuKL5CLB0p2043qRFFA6dElfWNbju
nAfbw87ehFvShLjE0zvf5qM7gwPq7u+csiLc+dP03JO9Zg7hGzr3c+Dx51GleQzLyTue9Uq8V3M5
+WWIBXCWG3V23TyqkXe75pZbugBxDEzEl9C5EOye5o318dY98gM0yKyRYFYYzUEn0ddVd9vb9nZd
we4fFISvoETw0AJ+tDSgZa9GYMoCxPsIdHqqaAhU/RXg43dkNb/Nz/AzvJHYVMelvy8DCX3hDwJG
DARI3Y/9DYiSTbonDAkVbYjt7D9on/BZ6tO8hkvWjK2XmhPtgY9PcBUFCQEJxTIxUw2TeIh+sYuJ
01ZDYk8H9Ht1k+AwpjyIDgtHaJFxPAKJFgj7V8SBeEeUiI4TfcJ4ELpCoMPXqDgsLh5Zi6BkstwE
lcKvFhdyZmOge/9Tv9iGV/L7LYJr0o3Gts3oMsB981X0KFc+xiBJwxq6Fgys0+z49G+da6rbo89o
toREOi5DJedUcsApPJ727Wk/SEupsj8QkaAitTF6Zilb6FuhvDY5DAh0/mEKYBryA0jtZDN9z+Vq
VZvUUR9D5e2fL8AGZwARgOowRjG2NzI9FSP1R4c2O/AVyOghDx/h3tE9LnRmWHDkO/mO8GOdUUYY
UYyghkHsFPJRlyrTlQjA18sFbxC+1+HbqwdCjAkWyyibciFPiUTho0qHTRZ8rJCuLzNURj0gXYcg
KHm4JuDF+MU0KOOk5NEULHMUg6tIJ9BjJNgmDcg3IDUQIe36ZL98jOpRTdIbwEhI2FSESMDgMaeW
TIXlW5POKaWjncUQgbLMzM7DLrRHKpcl03FkATQ82fmXngBup/apjY06wxQd1Ao+DxIKSQ0dpZMq
QQRaewFfAwgI60+Y9xc9bDMWE4UyQ89k71hfKz7172fnvBMV0e/gFV2il2HhiDNW9iKsTukhsktg
2ura0p46dvCeUzcb7kyUaiHQ2aTN8eWvURpsEjtIlxGtajooAXtbuoPg9LQjmdkvl8hMlRhf8hsR
oEKa1NkwElT0+92QlKPzjn59px/5UKLutrRT9uL4IIGK2apto0AlihT/dT689rsNP8cIFatFoLhR
sjsof0nImefvIFUl6jrMALxm8TeB6VZ3mgeMrUYdL4URxy94YUn9RADshEveZlxw6Tk4C6c5odEn
aqjG2sIJqLjuXW0Pi+rMehcNQBZ9bjV54yM430L9ByXBP3rluIC6TT1Yndt5KgGHXa222J389d+H
3uxfcW9/Sk55uIcpcnDRNMQCqDKWxcrs9+0VNeu+ALb4OjZUKG9S4RnxB62jqv0AlkFSEeW6uS5G
eR2xpC7Ro3kxF7X06a7o1d1TK2GQhkGQAkEhDGmbM0y/sLcjepeUJmUENIvJt4v8YOeRp0j3Gsr+
GPhI+zTvXKm1DaqPH8mOfDo9LuhFU8TRJHNCx00iO9I8SLNZvupRU5/hkwx6Bft6u4x31FfWLmgy
eeWWYlCqx/GiEBH4JVE2jgWErKaYrjEmBnkLo5RZJKkVXbIvl4lEVRGADwIcflDFX1YdO7A9O/i1
7dTxUsZ6tj3qZB/9k21kwyWAyRaIabcSJXXnB4gxUmhcGp0Y3qHzO5It9QV+EMQ7AQ+xw4nvNhdd
hA9THn8m9Ltad4+T3mx6TrMaTDpNL3AmAb/Qbjot/uI3fV5CCxxKSSpodjSniASaULzaNqHmaNtN
O1r2d8mRzt7BaXGxBoxxuKNtt7ksWRF05jmHHU11+Ccf7TMK0QvjLO5ip0imRwEE/lEH7h2CbCXW
ncfbCniOFR3DwCN9AEqrc4Ike1PKaVpBHZZjP6Ltz0yNRclgIPF/L7D7+jceR7uxDy9Q26KQV0wA
C85UJslGAEJpy1juynwRFgWvr7s7prIZZz4gQ2lqIWeCdJbArkr1HwYHkfGBD0Mwz+2srtqjzksy
YQj2KiYEAlOdpa6OCgKVTGW+qqgQkuJG+zU76CGqqCL3pcpgnKSCQeAxHV//XAAhkwmHVJApEav2
wxYrvP4tYNTCbe8DzI9vwBvRhBQTD+wimbvAiaoxYdi2nojFXkympjeaB2ugTGrtTNXhroLNJmyG
38WpASGIt1knPKuLc4F11sukQIQnBgfCq7/7s8E62iCECbhYIwr1c6QzxR3MgYiUPVw3S2YWPLs6
37OdFLnSdbbPa9dCG+KMPPIR0NbHGY/fLABJ+SrRKLM2tEwe3oEHDP+Es6vyi4aWXwWCVgmQdOMf
EmmhwdVneELJxhq92N2PfQKgqImLzpblQ7B/cM5PdhHIZwNxSgczIYPwhQJWYzl2WZ88/QXqS6ll
Af9QV2Hr9PZOrjnsNro8XM3dBoAQvUyW/ssbT5M27WVRriSIS9XDd5YxdeayVk0jK7wdTaG692yc
w4OzZbulu57Sn+6zBtJlv4YS54Givk6690bSUBdpk3FplO7hi914vzR8qF37ZHMkVwgG5uw5Qy9d
2EyXLOKMOqeKOupBE64QQyQQMaF7IxFDsJlycTOPbjOwo23Pgxh2M7niwRrcaY7HbIsYp29o6LMw
LPrs7bmv9jyLyWeaRfI+x2mG6McQ9wu9j5fABIC+OjR+m0GZXoEiKCtGL0d/1UChrpOluKjqmqeZ
Pt0pQVZzd34jaqoaHWqW6ES00ed9Plcm80uGrELsFH2aNYLjCpR7dxtUtoHavtLoydrCitH/Du8V
nP0co4FrW/yUU1dNKFJlRJFrUF/vxskJ57WEG/NtbWAMGKhB1/5uID7dCQlsrRHx0sVRLrcUULQF
61DnnVhXdfj45MScdebfwLPwtjF7lTjZF3e0QVX1N/glMAVpQEbaYW8Ogs7SJpQS5ohNKQPwSBkF
fxjrBymJwTIlQUhpvKWdFA0UaJykBJDwCx0Qhtxt6ePswv1UrJaJi8sgYAOoO6QYIhen0kch+nFH
CipxqRGSXHZGojEdfYcAy0ObgdP0eBXNUdDBAOhoe/yV7fXpteJYzeqr/Atwt6iBgARGQDLdarEJ
YIvAvZoYI0x4UaXflQu9ip/zeD0VkdfmzkzhYrJJvxj/eY6DWZE90kbQ8lrYDU1IYb7EdQqDfLsH
Hnf892HTGqW/m43MgdBGubhLsy40u+n70Txi7gtagzdv/pA2FYp264h/w9NJxcOmEqXwfrhonFbs
zh6zPLElfkdyA+XkLyFJ60WMRiU+PM5F8MCtJziaDyTtPNzmyLM97aQ2C5Ut9R2feU/9oD+nuaZC
c2OnNO/mKlr5to3SH96DS/aQZefERkPq1665BykGcbXourk3+pyg5WagJa1L6EovmPXO5vvbrEWv
4cc4vLKjINB4dUENqNcGKNF8NxyCSV8Mh6CYhlBgHmwQCFnwNezWm3QwGfyCxCnTkVuAGHAXMwAq
rtksXI1lwPk60BOcxZ1Fcxiywu70mxt7ZNIfGMVLxxEgsg0mWIh3CAI3D6V/YuZQex1LVPHzbzYo
PoiigBoAAuE/Ha+AamrOIyCuBBzo95Yow8/G60N67jl0R8WsX0Nx0JKTXrZ49pK10QRRTAbVtVkf
k3AkJkYBZZerDyJT9ApTdxt5ZEQU468Zd6j9haIDi1tNhCuQTVkWfIDKjxXP9EMRwtQNUEOaoK5m
rg60tsB+9Hp0c7deD0gcUxUw/6IeaUtijkwyTLtf4NjskF2zpiP8lBmGphamP83+q37eiZMhpAeI
YkQjkue4BORRO7n29KxXptCntoLahFU+DJpFPIkITiipCUJCPdSje02JA4CcV5o1n9WH0HHkWdB+
tNo103O9MMuWApYA2aa7hzEfVAwkr/xqG2YHUt37DoQN5JbOE0l51zkukLRP3MTB0/kXZwSreo82
G7mBpgrqHgu0TQ4an1L5pWqbRYAKbJOUjNUXuKRCWe+MFPoWRaYsdKIubz5LfabS8VeBL9Fs+Tgo
ccjTGbD8bV/dTO1DWJ5xoRToFRSRzWEQCDL7MpSwyCqV9LXmBCrj6RtS7W/bJ6QDjjtHQxTEAcRh
H0gP6clR9+4oGes4/+2e9qu5ZZuliafm3teZnPGE1DD061GSF/x9K4evWJ2bFAFXT3vdQhgQeyz0
O3LTxxiOb08ativGHqX+FR2ODb2+EpmwfIhV+NZpYdNUm/VevtqMV/6x7L0INh9ESZ2gtiizjtgH
tAdQbsV3ch1ahEqnHz6C19oX/pXABkWuWmgTlbv1aclez3e8teB28ncB5XKRlkm9dQ7PI9l/3LfO
E4Ctc8brG5meq6vKBFZdpXHj4qNl3iqDdLwD76SchkuHUKJdBneQlFFmWkcPTBZf8QlBova+KR77
qiVd2VlXAmMkjTi58fUCX4UxYgkEpQocmR5swif0zx3WfWgY8omg12uuIrUrtj7Wt2YRI2pR945z
DbbKyEyTAiDZ3OEtyHhgzX12AyQgEIJ4j2YTxC0mmbcaYQAwAWIbhH0NPJYILROnr57FJqrtsjWR
9RU64rv+rP0BdW+MPrjDkyPvg/mFlFtOpBxOf6R5bqzomexEghq8R+/RBuHqPG5PTxwz01nE9Y6w
JXMn/Y925lw6BVlqTFjCsUM58IpwBbHKdKfUQfxGnxY8fFDNs1RBAQTZHCVcCS1CJ81CA6h+fp7B
+hk9gTQB97rp0YHoKmboEIge1rUGA//JC2gkNSTc8ufpFsE0l/1VSBeN7FU4XumQixMC7ohk6EMh
IZkiCZGChO9qxasoQDwY6DDooLcv+pxmVuSqIFRI1DvqfFidKkGLIAeIRyx+BhGpyJBwLfiqgGZE
col7in+S+ENvkfQ8G4QLSi/6jiKOos8a7DMCuV9JHrmlxJQ41AQKaEJq3ubZd6J3ZQ+DhmIrVKk1
oKdSm4CdqbEogOjge6ujfHoBeQgl29nDXxhInSCFAhJo+1P0p+6gkSzRD5VcCq0SOrTYw/LeVKPQ
bHiaVU/CUs81NwUjEkquBal7LlQppavxqGHFgeRPTRnl4331ZSjrF8WILQLcgiowrEQjLmFAnRJG
1C/Vr36xEWpj1mGmWtmewm6LsXMXA/ZaiypgUXOGwK65QwPEB3s2Mlt7pzFk0MndmFZQylcSzcYa
DWXMPKc9fvFLyF/ZpmUSzfxXj5cKmLDKKimmCfuwoidqSuTM7JNFcvcxpSgYCLUdxnVyb2861fSv
Dd5UXeo/mBvkXKBMNCXnAOqfqS7KDS/fyKOCkkPfSp/gFvm1NVJYZ3RiRUDj+nvaF5wMtv11vwB1
/LqRGMNl+PUlrpuFiEyySQF7R5AQB/iFDMaNilJ0b7whxQf31aiVUIaYwTL/yrrA+oBubOBfdDrf
kRCB9IHo4Wt7kVaJ1GSQwAF9zjR6Ropeo7OmibTCM9MjcxwwArgDGUQrhmCi966dbG5RYWhDo6sF
xEg3DaA0Pn+A9FYlYIWqeTVXXbv1KW5MZAbJ43cWvkne5Y1SJM4TZy2uvuiD+yFewtHDrzJY0iTn
G9QH3+6nvW+oEVshAF24UI3JIggcUw+QiaulJjnBDTv48t2tOplzi3YBjBDJva+gT1B3MoRfpNvI
gjElIgfVTqHaQnqBS5qKvFYgAG/MJtl0ae0fqAafDfrCE9RSXKQRcUtHC4EofOXf7mGmkbS8uB2e
cjSiRQhtaSQlK21FmNbF0h48IGfAW2ImhdZ/IuXDIskqGanO7jMUjxShw04OuShlrJxlYLcpjaBC
xBd1DVWTKv89SWUEck82n4bSQ//gqwLnt867RCQvtm+/+oY3BrFZo7OyV6P2QKpRRylik6Oqkmij
EmOpVJE7U9DqdqF9n+kw4ry77WGP0D0g9lGeS2wG1wX8B4uMdmNqO0BsctLUJ210nigHgJj1ZfhC
HG0p5fgwP11hwJSlNBk5SSC6M5x1AL87tzpnvsAlXGzcksyCYS9HY/SamHVKMorL0NR9zxVnYj2v
/9wmOW6YiIQozZN/9Nej9ajQP4GoxeFP6YAOWpS0LA9oRuSSDLZ19X47FBeUCHqx4IyPCTZEXMI6
NEBRixZ4NPU0o31Wu3GIz6LO4uqKjaq4pFaJYiB66IzEtWtlW7XWEvpCAgxoi1X0OyHMxTYMqFsf
GZkg1SNthjSS3k7JY92Y9yiyqv5Jn+6y5ko8C9cyL2fePAumBTu5g/cVi4dsjxOzBb+9dY+wvrau
VuM9rBVRm0RXC9vpIgEPOCZ6WepfHymBTfrJ4L8E3QVJUB2X4ZvNjDLwZPxkIENI1wMq8LOjVFw3
yRqKuUZ36V9CDt4T7rAUFkjGX5KWBsncyuN2ajT76lVvO3iMtoPqRPwr8EgS2aVvR/y8BLleBUcv
YnvG6ZV2k64PyzeNPmQe4wMdLkhv0Dg1ntgYFQipQYCUMqME+f6+IIlK9CETfADfxGBhOxBcSAxY
KgQYsZew5uTTbwfVXeDV2iMRjKD80GjjhP6USKN0xkDbipirLplozzqyOcZ2Z6+nB4zAedufEZja
kMkH91bBwuiEhOMcQIrWKxzoq+Yh2VRE/PgPsFgRVm8owATKYPQ0YvtL6oiCBiagOCea9ZzAmVmg
zUCcof2iEQ5eQl/Nr8rxGz5hAdoXlGJQsXte3IY3qbcHIIfkJAOGFQJiJgQ9HTTW6NfJ2wZNWxQV
LuCc2t92IZEQBYixtNzZIl8qnX6JmEppUR+f8GeZni38gjOiJNpvM5kAyRYLPiEQhfyU9VOdXqmh
kmag3FidKMNaB9YEtdDoUwVqX1O5hlY7xZoYW5IEKffEXheEQwBB3WrOmsdpwGSAG0m5g+Ajh9qs
UqmseR90ISAbNlGQGl9NX1R4CI1SdcAPNGtW0fCttEKbT3vOj4FP1NhP/+tSvUwCoTdgsCJgQ2r0
U2FaKsfSpaEDWXO+1g1E7uiAOeayUSKkQx1ZulvixJJD8EfkYIUBdfeUD+qOusGUgwOGmhI4k49R
NFav7E3XTxmm2GJCna1AEevlq/Jjmg2W7B9glUhpSjQNdS+Miy+0VLVXK8LoBvzLVpyR9SCET3Lk
W4peIOV/hjjSCdj7/WxLl8i8Nvh3v9zU75sX/SkNZSGGC/DjpLuNMjoCZltmqe89+vAN4S3omdAV
1S6jZE27Of3U7BD0RBQ41ax6gatQAguZSL5AK08ECwD5tGp/WtSCzJTASetdqg+pgzSKP0ziubwE
j9HFoc+lSrr7J3ruQAsF5RfNFeFCbpkeiUirJaCvghZefDMnxqxAwkdgZkMdBQ4hadfTYyAl9S2q
GIVQk8nr4Dw4otZeQ7dMymVSvoIuCWdev/lOy3zR6/0wsFBrSmkBfgDZUY7lD3qKakwk6zDlWsKk
MpldObHTEqj00bkypj6xNiUn889Ck1WdHQoxIH+BubRA1rdo2EkrBLXLI4096x9fOXOBUPyhYFjA
RjY60H89Ie9XPKWArpBXhuBai96rdwFZuW5cWw9ag63isDz89B+de1eIfTD7Ej/vbcyx5n0rJm3h
neKzSZAB0W+wptWoVLV1It501ydX8pzRbV7tcP33oKUJkarIu/OlkZN3LSxDBeOUZNY6fnAqwMew
ldZs/swsxzo3a5bDTypzjtF5+h1Anj38fqevxWNxmhR/TpMysOGfy8LidlrsJsXhbvLGi+CBC8W2
9fVuEWpTnFpamPJuu3G+OU2jPTgeSaxILVQE8MyrFadWPgHRayiuYBwQZym5soNRMzuAJDBUTF15
/QIJX2HfZlFdpRUUfRa5JDMM8lbYREUFU/UotGkIpChR5dqA2o8ACWRCgtQf3dEeYCVQ3pfIYpaf
YcbRFiJbXuRipLrQE6qMv97KfPyZvEtWhWoErlelUKeqbIHaPmfZ1Gb6SdUUjHol8JT0qwRMp0/2
YvfRTYdA0diYgdH9gNTdtnKJTItr7Sc0MbWGtXkISlAPULfp18Zvr1J09gwDaVbvmgiKgR78OjRT
sj9oM5Q/tkVuCHVy8eh7YA9gp7Do4pCrjvJF7MA3kl5HzFK0iK6DXe88WE9fo9yk3qGdzI5q94Yg
7mCDX+YlCrvJG/mIxewnP139labnsbvmyUEaVnu74Xt8GKpJdxoKKnd2K95hpMwA7sdfVnvCs8Ej
kmYK1j6FNJ/KNajwNNxeK0L9GsORu8usR4PdzQoD611awQvdCq5Pg3R/Ip7ybG7JOX/KJDd1zETK
6KbMEtotzRJm3Y7GfI0uMzG6bGN92BSASY58ZBsZss94eEDfS5+WtgIQizSWuNaEAtecSwAl7Yo1
gNm1JM+uq12M3TIhlAHa/lDK1QbaLc1+ByGVuZmjfykuBJ+V1tFJsj4GK6iiuoANmlQaK7H0X+Bz
GT85GXsLCAR2tBSgk+RKNUtHPX5EeBDmYkvqAl6FWMAiXd4dhckHBPEtRPJ3S8i0kl+Ny/E6LBB9
VIqKL6jSXhJdEt1HP9ajdflXbd9dnVedC52RAgPOMhf92R1TRjcaQqQywFJhPh6OhxfGfmQIjWFD
q0adA/UgHmEtFasPFhJiByGxC64SFl+MIDSxuDRp/RFcRZc3sqg/MhyGjIHwifjwXO1BaU6KpVZI
DzkGYK3CoZi/ak/gydRhvLKcIWsc/JOvmNiDrpAIwN5TcO1UnQ5gIIgZzB0CRgz8viaxtkWAaeHc
7U2uNefVof5iBPi7rvjH1jq0OIez0Xd5w0wCgZHDrXd7tDZH2L7BqzFbYakGbZEUhdUquIXJGPnN
gwHB6kfoHNTfUovdgqgkCpXONHFiH6wHOwyYsKz6pAU0HA8NRL/6xU45KtErJFHoVNLbvJTm/CqG
P5I7PLHEH+Q6efrwGFnhhWSWVVhIPyBGLwf7/EsW1/qAckaBrP9FWPMBn1y6Li+sOJBN6a7ayG1y
0grho/2JRKOCrmx4BxlKx0QQ54nURsa5ULtJaB2T/CjR5+fXZOdfgycZbT4s3Uh4ZfqjjbQAjj/b
aNmKCXHrxrOLowsb73vwwEsGEFen0Hz1kY3plwBxfVCBFCnra5SLbvG6efdLXRr2zQcrkcv+Gh2b
b/+CweU9ujnlZrGJukCj2oAaDKb9FYgT9Z+KEtDXs50jtbm5a/A/uAYUndML5LR1D26oJH68y3Vn
f+E00xrl1NAFaGHAKzWohyfdoEy6LhtdZIkXvwrn2KiKp273hcQH5pDPidWxJteX/Tzbt6pf7dcn
2+6qV+VXn+3y1t6xSgfVl12C2IFIR7IZrft0gKbqBJp6UGhuDT007SnRF1RqyEgVIib34o/4hGqs
0VRmAszA95RmieyajEq4cqV9ghgro9IAo/pv1C64AitxPOZZ5vN+jefszzEBSGRdx6+ntEIDejpu
z5lFPzuQEzDvldpVHjE5zd41uycvviFzrrL70VJeqO+VyUk6RqdG3x8482R5Jq1W4a3jDfuXmZFB
Q3VoFmP/PGIlt7h9XFIaJH9M2+TAPTKZ6xXzJQ0N1JCwNKXW21O1rF9j/qpSW/I0polhg/5oz/cU
tRph0HXoaJwhYRP1ivSk+gWMUlngDFxVIOvQ8z8G4PjA5vcyxRuV3Fs6yRp9Mf2LdkuJc+GO620A
R89cCv8Of0YdOkH4vJNYCKVD1wiw1OCw/N7txzJVMaGBZ/baNiorbg7Tdr2NnScfpxPmntWwjnSo
pib8U7mxBeJRhInh39kPjvPdnp9gqhxnx4ye/LNRYl0zf+8NQ9eXsvGse2KquXzI4PTml3J2+REU
Xk7u3nwOt8nwOYxgg9QBJG6SPQJQYflAc78S5WnbmIM5hxpLtJYYlkhceN36OtJfJxkzQ48Sb49u
B40j/vCO2tCB9eliCoKCg5kH0Zg5MtP+DKX7eDXdb/XBwRJLLZAmAiIcanofdJ3pf8rdhyRElFTs
1pKxpyAyVKcmI5BwuGVzUPWTFXsz2Bra6DJ4vEop2qzCBP43EiTgY7VGMtetyygB7CCbCmJejEd5
XiVMapWqz09SxE58aSvKEmOVHZExm5xZoVIt3BOgEWSLM7jOnjIPzxrqO6VYJIoU+psehTv/V5C8
D8SoE3tMfO09HO6M8qTn1CMWCzY4ZZOEbBIzRO1EMNguJW04czAzI+lk6zNVJD1ko4VgYB1EIxa+
lEQF5clCQ+5X3qOH1mOotvkbexZZG2XnRduuMs1yX7q8JYBMSjUQNqFpIIGKAgJ7YtoIJ69esvah
HucABgFbcx4RKDY2eyjjbev39vcdv38Zi5bbElGEotZc9/cMlY9IkcFGI/UQTGPbqcQ3moLUMvMH
fPuozIbCe87moPqUVKeNGX5rjiBRInFzTQZLvq3WOkNyRTiJA+mNPMAEvV3hTAR1pqeHEA6L/jzh
iutfIxdOpeRpjcuhAVcJIPShdSb2EnNNAJBVNS29aNeS2IUEWNdMB5SQX31XkFGpr35o/8GjOMwP
8+/Wlm0In47srGRodfAP6+C1JUG+l/rnkrveDyz3+T+ezm0rdW2Jol9EaygC8gqEa4AQLgIvNBDl
oiAIAvr1p/dk7bNxuVUgJDNz1qwaNWoUcp9P3MDznH7zxzMcLqpdehf2epIkBfLngteI3uCovBXL
KNA/9x9eJVyJCwg00ShLuAme7G723Ukfu9ZlBJBUE9K3O4eN/b5xDHQXFxuyQpOPe3tLVRzs5/Hz
6xFDVV2zKnF3y89f5fp1fA+OrNFTJQ88VNecBq3GoUxrVGol8q3L+FYtIT8FlSostnbxPjoNs9VD
nMUJVDg3R8z0U0aNd4c2I/MDgeArzNwwaFXeq41KBdGLPv1VK134HwMde4sa9b4w13wlaVXwUJJ5
+DDGuka4dm/Aj8G90SnzH1WZLrTUgxztuEC1tUq4n8dytmokNhqxJvXg3vur/oocihPSYD9Desff
XPLXmkjKYEK/2AlnN2ggsdCp1kzLONNkjKGQy16XYgQlhNhhpJJqSflTToZ9mRYtGh/KmtlH5aB9
lZ/JFd2r58W9anbEh4nUef1jWzkvTot5/TYWdclRuKONS1EIqFjgD229dII+Wjht6vuXIrQOepSQ
D3O6M5siAnFMDpffGlnQu6BXrfWR8HKm3TR4p56/9d3XyWq1bM9kjT4KEbxjw0L9RCiCfi7dFj3h
nxtnGHhkoeF/oLlQ/71V/ya510LdxI59O1Q3t6r2DolKxquRCvWe4ytEPKRt7tAMNKCCJlpdmHsz
6Y+o+eCzWwyVQlsogoSrI7X0qQnztgxYd9R3EtyNYN+rIZT6sKMuVyRnmKoGCUm0xKh/UevSNOj+
pYKliMZZtvY0eZrgZ5HMJ+jkpiOrBtIh3iEa+UURqfLaPCrnSLVTHUshUgtHyXHiUmKoWrqiAgl/
4wyTvYSwoIx3H/vmR/MCn9iOH98U4hehk/ownyIGJdRttQ7JFojeMfQptmspRbLac317UFhmRK5F
oECYAKKUQYcPGfRe+SMO6zOYETM6Vy1CSsxWtiheTdHY+itnkDinKihfvsdzWu02b2TiGNsoN/so
lfcTMwlyuKWc6YYkJ0WCINlOyaWRWSN35t7KX4JM11QF4D1kqKgOvSmcBozaMw0nC22aKKIBS7iM
tTrY5IeQooqDHMmGpn6RzfOr/bOrnF9AQMmedugvGP1Azd8EP1Ee6cbdSDAeEKj5FXkjjt2nGhyL
63hOBu7tgk7LG5qcJxqFQawHyn8j9zwkF9+hoOKNqiBEYogCEUQn2mpbPQ58Xs1g+XPR/gUBY4D3
y2uuh2r1+R0biZ9OzLEqjH5aMi9B6OqqYD91FeolF825re7glZbL0fcPmATj3nxmz80Mb408mDDb
RlxalYb8f11+wmzjYa++d+ViSDPZYvgY20fyOMKU9unJOnrcl5+Q96VMpljeZsuloxIOh9K4ZOIa
OZSv5dcL2YPtX3V7roAyn7EuxN5/0cMqE+Kll4CP79GldkgEU6lj3I4vrw9oTkxguVAeMi6igV/b
dp/rF1Tv4OaS6T+1fjvP4+zo2jv1d5PicjfIdC/tdSv3cqCG50RP8W37GzmcXU0d7T9kqt6O0aX5
jIXp76alGkVOLWCIUtdOwJz8axGs4XP4tfhi831q8dGDh9ef8ZXOEvP6Z5Qnrs+FSsIe+a6Lv4Um
dOv8kv/sHiI2cD5nX0eB5LM8ASsObUT/RSLuB5WIj/62fxrlqRLKhT9Uv67Ro5jjwyOASlnPoUot
LGwGNPwnD5gLLMUBtbzUItKzGwMILA7QZYUiAaO7FZOKnR/tNDgrvV96DFiUBae5+o2Sbpb+cV/t
G77Ruppv0oUSt+W2WLe/WZZUIen55qq3zrxFYSRSzd/wnp6CzxU6kOQH98Fm9YwgkjKFt7rJ6gt8
MXnRmdfjkD7BJLezdIv9q17CU7dY0z8q4aZ/03Dopz6HScWx69RZU4OUwQPOxbSTma3D89Qym6fm
vEFlS5inzuUP4o7m6ky27Db5plddCYYQsmjwQ6FZWQ6JrswSAq2pUsmkyCBhSl7lF10wHi+vX4iR
xcZFFkbZIwe6MBQF/HqiNyqIicWOTfeiJXzY5TB+fZXayBdFfvAXp9PRojXthjAZ6xzbBx3Ee73l
Q3W2NNAx6w11ByarWXapXwL00sOJXBiqMx/8PHZA82GJnL0o/gnbl4ZHfKik61NshGb5p/KeaQEo
h+uf36ze5JRnMv4Mdkqx3w2e0iv+Q8rJaMsTy5CYl2b7jXm1L86dv5DqJld5hggg8ZZ1hsmjeI0e
F0ukP1r7Dkuh9lwlwVfjbVZrBDKI/kjVQj2rkSdmyIscEl5Yl7xjvrt5uSEJuS0/Tex5epntB6il
V98VYsWpt3wZT7/6zn/smGyXjyAqI7akxcJCSnEVEBXIR+fqA0HiPj42tteXbxocfFboxXIrF6bX
RhELCuMHF2KZo8ylfF/y85q+TdywZRK0DblgYj6z2pByDfoCEGZqrvCz7pW6qWEJT4Xy76vhkuli
Cnes1nmGHfnMG2FJwoIwppUYMYf85UPd53XwOfjsZWCufNQf9p3fjzql5tlbULx2c4VeFp3KQ5ly
5s9qDVHij1ONrsF88XO+XcxWd+jbsfM+VdagmcgI0CdnUy7CIg4/kYG/fTY+n7dE7Od79ZNmDAm2
oPS+QQMFNwk4YBXLLdjm0XmAgdofFwLY8ERm+kg6VdYi4+ZIX21TwoIW1rgtBgih9Bfyqb3CLF7+
q1JHj3eE6iG++EO1lw+zHchnLatSdz0U+nh89De1K4WNFgAisOydp4GF1aiFCnWDH2QyG3PAyn6p
/fXH0n5O0Ey1qwsAPQ84sVQOJfQqNZV9GJRshs/9zbBAHz97URplfobmLW+0gi7MzLRb7y5ji+9k
BBW1KFYJj4JCnIL8BEh4Gtvq48u+p5eKxioeiNGd4K3+hyGL0Hu+mo2F9L/w9CwhsCrb4+udpo9f
8E9H2oc5Rv+lLHaQFJRIlXygxQx8GiwK6zYH4d6kWCoC7qTwkfLqtkF+iQ4A1NvbiNGjQPXe38Nh
gRG1JeeGiCN28WmcCykwfx5/UNoU4Zi0MwRnd9J7v2tghL/qbfbFtofl1DBIL0hACBf/H2OOYEu+
QYMniHeXpcwOyI+h9B7pBDJytBWWjCuVmg32cYH6LqAl92v2hPdjM1dzo7D4iTtkAv5n/ItDCDFx
jLymqjHgYg8/9e9cuIn4Mfv+8DvIz3toXHxlG9ci4Rx7NoRgKG1d0HQAKmqs4OVeqvPOukub0cW6
q0SxwLJVvILPUG9XBPpnGiZAf+qApyV3SIov7rbBBlE+APYIsVQiizS24Jk0NKerPARA8/xmU4xJ
yTzQOme8UjzXjKwhB/UKWlAMGTYUngU2OckM7wOyrOBP9yGW+XPK2kPTo51B80Z4ikY/CSZyivPs
+Smlw9gUQ83emrmUf7mXkl98fPd+O7+dtIu3N8eZkiJu19CVmcJ5x5qspw3bJNW23FhpvPsAwQ5u
jbdIo/z/B/PJh5CZGhICg54YN8/z+ibV6+7EW9FIS/7Pz8goybRKOSMph9Lf2Lq8/0RgQC2rzzpR
ve0t3cE66C0imz6UIgbilthJyWG62uJ87hho+JH94YcE/INOjhmcfuMDd1K/19N0gJXDSM/IIstc
W6nBw8CTFz80Jf0UcCck/CXd3BKup28+QxtzWGmLxka2o2OSY2EcrqAG4Ka55dl3k28OwwNLz+Fl
/g8BsIZp66Fjb98nrO5ggKS4u/bY3Nm+QO0x3fa0yySooUwn0UN2eo29MtLriHpGdgGwzNc3qz/f
ZNV4/WKe6cKWOAeVp3cdeBufKGV5Hh+nhymZpwsOjMTRdcN8jT19s0l1VNq4+PZX2QCq5io3Dlb+
YScjDtVo/22qT7fqjlQsFzl+oEkhtIALi0u7DnoCkmII7GIEkONhnZVWSVwZcTBo4Vj0A017b2O0
neq03AaY81+h/jA5EjPPJhODyn35AbCO6oHwi8UgjkfQS0WdtPLOcyJ3f60d1Rqk3ZohuiIl+Jx4
x7PlhqnJtFiXY1BDKl8IZLjtjdgf6xGRFtUlMUw4xxdKYL5LZS1DWLdU8AUaHfUn0RFrFF6pWfxr
2Q8PlNU2GV/NA2ree7679ab8O+I2y1ztAMkb3YQpgASRjeovyQFOVeBM92lBCm5ZIiSR1MV0F4hB
4S8syMNsYv7eRRZc5SYjVYLAAtL1rzcSo6X+4y7cxcrNU/wS357G1/eP8PCC9/C0C0r78olynU01
u67egRdgoUfgxihmOhVOleaZPQ6piDe275/Z/FbOYlQHDywZUPhjbXjp4bvv+8zDgW7c0gWKNFsP
ixPvbLeoNU6qZRhRCiopqXyNaJha4QqnVFpSscKfuFr8SB7KSMgyQIZpNAJfAEegMD3OvXBLwPyp
zOrNQPultvA/UDqad8BRm1H7BrCaVK2MZ8sYXvybLLc3EmH1kI9JH3FkRVLdsqY4tjoVBV/Sobly
Hz2Z5EDjCWKYq/f3PvaCeUTPBrSzO2MsrBCsuSK9twTp+Qz/ffx4nCDC/Ja6HOM2hFoqYRJfZDwB
Q+1jgVIxmmSbrW3HtnFBU2aBF1I5hL8tocQraROnaypXYbsP//k6JHZJuH4ntDETki4Ml8bEVCQ1
NhB9neO3gEkuvtMe581Sst2QdWLNMFQgs8jEco55rhPgmp8YQhRCvR7I0YDGsncsuKEF4UMkDQDf
yf8yIW4nKLdNxHWvlN0ewwpEgrQN8r0qBCuBZ2ogx3i35LR57T+qsnCq5wE2zYHgOQGVQ3myIGXF
S1KX7MyH01WPuk4a4uCk2WhnTzWStG/3tZSGlENYOTk7aiMrcK+q4J8pcwHR765FKTJp+ivdn5Sa
IH8kjxTdYKWL42l4Cqt3XRwQfuCzZ4jW1+q662gi+0OMMwGtP79faylwJxKVRaBfo5R2TpjRhMip
5hgyhLzhiksqUqepea5jfxigAITtXlX4l9fwW7EstVtbpY9AFoMia/6YZhgeOQkhwP8eUgXNTZNB
68m4onQiyabp1SYjyR2SaG0GgolnJ+lzUEA0SfmcS/WPNjD+/4ZyuDPGiSGV+ooO+DFMDaqjoeCU
Pan1UDwRjjoB8+aKbgDfTqw2d+gGEucHb5oS37L1UzBpf9fGT50Lt6Y/D1bt8U+lb3K/z9uznK7m
2jyJxVyS42nPUPml6Dg1w0KjlqtLDFCc3FVhixvOJ9RNhzXWzzSoRuMp3mQu8fiqr8pGzpxJvnSK
UbuE5wj0QZcpiIq0F3ZomFGel5PH1ACXM2fwoHwMfinT9Lz8dGEH41rdEPWBYI/SEBV66RvYVQlA
8PUCrZoude20AY4yPBk200zF8h9SWXxHYYPcULTtIJBJ0Gkxklk3tESWxISDOxH0uk/ka48deq4i
ZuMH8RtRMHs0pQFk2MjxEaMnvD2c2jIN1rGVQmr4NUt9jPgtKlSjtzgemhxkQ+LLrT2PuLR0ayzc
tWFNLzINinEQmBvFfSDeKZk82VzgHaQbjs8gcONuZOz+eq4qc1MwIQhixx7AIQUU/RfhM/rg0KKj
yj2aU/to3sEY1Nf4ITY1X7EFstSQzkM02Cu5DoxdIEy3xlKQj4tdSmPgcysw9oHgUCnpL5vpIkVz
XRps70muMj7/0qB4/Vw6IqUtdZj0lB7KSCoj8AYtus6TH7YUZVwSx83X+oo9DOJ18ief0vl6CnBw
pQWeUdwWH5K1BzNyGJPTHG5bbEhy/ZM6ILxFlYaSW0WdNNRBtbyTldsmowwQpGo3tawMvfcNkRg+
Y+mdgmjIxsY+Un8LQ4r8h9LUh80ZPp9bHzsgBcloAFuNnbqoXug68IJx0pq0hD50u6GJB5sDdrkz
IYWhtFLmkMK8tGGKpcGXuo6T+eBdD1Sk/kxbCZnVQMN+379ZQoQ2EfAKEyrpeEEIBucFD/Y8koiN
W2pvThCYdYBAtedOT7wWnfEaJ6vy9y3Uymip+lTOgNT3ii/55desuCy+7Ft3nJbAV/zQLi/X2LcO
CC/LUOj81AnmX37fKOdH5Yd/9EXGy6Hm76v1w/5B39UiZAbcVbq0UaXR/YlLtd0ExdjJlV7jn6+/
s8KbErC/o8uAVrqX6NZ93BIM5sNv8oHhLZHm/AsP0RLnLL51v3nBBeBtlyt/Tgkbj7kqkSOvu6D8
3r11s4vd9HavHlbn7jc0ie4x+qab4Cn+in8WT+9P74X3n0V2URg/j/+Gl6GFPOvGN3HgdzPz+vS+
WW1Wt0WeTj6rI48ig7R6fn9+z3EH79XMpDT5WfyOeX7+/keLjfE3HNAx0ouQ0Z4qt3FxguP7SXlB
lEeHB7lDdA6Hn8Of8Y6GKKwppEhNwRyiv+ou+uQZHx/xZ+TjA9DyZ/ERnxccJHuqHIZF9pZtXHqd
36qZ1wOH+og93BfUrv3iYfLUx2+DizQWEQGlWzr3hbkMRVgZnS3T7I0S/7JaivXwBecqCKMX6yEi
yEHUfaixUiv0npAIMh92IYt+oRJEWQ8mYauLnTgG0U/tJeiOwnqMMaBCexpgHMip16UaQTaiA3VS
9mxH62v52Hh56Zpo6bYCZvaUj3t5XYdbJTOQAMfUYCTsa/76WqhqwGJroRCo0bhSHw74hHdM42j6
mafd1ENe+PKq4eJEEBkCeNxS0XJpXXGV5+inuFjS9AQGTFiSRTSd4qqHYQjYNcf4BRFF4dcgoAr7
XsEchvW/foSL/C8ZiLP5yxkvWjBaZTWS/SMFaPJk8SCvSWarec00v6lrMULCetTlH0H6AqfcQ/nO
Y8VnF11yS4sRfDXSYCPfC9OLl0OZbVWCFmq6phn14eVfebHT3xq5ST6UhBlQ4HdlZK6xsaCFaHJG
6bEvyKaCFY7w9xcjIAHS/y101jdldFFCklmmfFTGWSxopbrgmvgLDnRrESiJ8ppgirxE3SQSoYYS
yYeSsF08M0q3mt+n57C7jsAIu8E06DIdKM4fBRWO4ID9VE3nUJ8fhdyRAE0Whtj9hUGeTrtBOYwY
XQJL6CWFMho506m7iUlWDs1AOzCgnCNyhYxdq1vpIgnefe+Tsu0uaLxFxxhL/vkbJ28swKcZFoRl
tAogufHAoatwEhwqW21Bm2gvRkfuR4W87bE8Wlda3cGu0mC0K5UgYADKjCXjzoHSWzhqAbAGVNWX
EeBdBNwthilRrOcNsvQwyNMF4zZiPoxGALSQVRl37g2fDJ0uYFJNESCoj1BAr4ze+0wEGr4F3NZg
UOEsUcgnFFv4melD7d4pDD50yCF7SGxGdcj7vaAhTrLQ3JV/qtPp1CuDLG3jMz5wxFqqdEdzCNe+
uw/Tj9HjiYXwEKLpu8ZvMxcgBswXH/tbHjTeB/QZ4jzUUWDuecNYUmu2GOZIqZ4wAh+5vcdypVvZ
cEWtacBz2SqZXa6gGzC/cpXpIuSel0n1dsnWI0XATbgHUz4a6Pp90J16a6bk4LytIspnhi1sSTMM
GRuDXL0O1huvnNbrEeIRRHzJrPOpF2xRFAFORTG8RYrr+CkiOkTWClSivpRBglnTqpGJIPh+wf9B
a+IV81VCO+INk6F+FWbpHwQEyALxyd3VLoVslqMkuNzX47diF3cmRbRLlbdClcbyFVGxOHYj/hhx
ELIDSfEff0w9H0J8Y9WQnEadrR+hhbKPGCUMsRIQcTyxYXIAPDk26p5Or/4zmI0eBODNX5VGUksQ
Jy5CftZwiP+AJ8g5eyxOv46hwkj+1KKXA8YM+xVp2qIoNWulCs5fFJP9/ap4qZ5uc6mUil8zUixx
rMXWc2Dgg5A7xTGxq/VXMrCUWPEmYHtxwDTUxpG5Jh6XO4VIkV5F81TXk+Ez9DJ2tSGKmTzpO5J3
mTCJC2QEogx+CAOXYZTjFFn8a/D7G38l3vbOzBsROIj7Tb9P2Nwf27FC2X4YsRYBaHSZm8yagDcy
oEOcXccV8w8K5RnwSHGsDYlmPSydszsSL9zgHj4Yg+G/besTLSqGZPaHgg0Vt55zis2JC+LcKwag
l+if1VLhmvG2yVjjmevFnai/8zvyw/wm+rbnJ7FK5t+J4hMfH41eFE2nCEPDcGVbwLROu1P2lkvw
0cQiAlzgsb3U9+A35YB7iGrIKzse+w8zX2YJmNEfVJMQfw/WC35eKvamoWux1mFOsORSdpekWkyC
7RC+qhBY0PirSTKBRSA2PGq5nSxY5DQae65hFExi8mJsPsUZLl9sygaawqglPRHLxidMWdcX7PO0
VM+38qR+BJrE/ZpRWA/rLGGmD18RxZr1l3ON7T8KozPcGLz9GrECGm+qsxzGrAZuMdbiHwdtsAi7
oDQLTKiL2r1s4fIPQwS5phVMHqDUaAA/mYFaeOvZh/l2Z+tAootPpqZktKD9t9gk1mHKmFnmQDFK
gWmCVUo26TtUDDfZF3c5drguNn3gZvKFpOoO7jDboubwIRA04jXsS8/lU7M75cN59ag1TRC47j3A
rQGg43K703yFJmVyWU5Nyy4YoFs1THZHLyTZ8xm5rg4N20G3xbVwcMjY2OLRVEFHt2KsNJYP72rB
VjblOhkwqnprEEWJI1Pn5INFl0qv6vs7R52AQmWPAfguU/UH1mmhcpvZWuuXXPcRgaNDlWhEpPiF
z3msLo5cMdSj0ijbw+TEGBBuTIQ+31vINGp1w+hKbSi6Lq5X0psJpG1KxGNoSQ2b0vXDOiJwIHpq
k8Ohe0LNMCGp1hwQSQTi56xL1hZxmEXOhjs+io3sCPInUPRPHdSfKiwg7uUMa2Sma08/FuS/cVTN
tEg3Av8FqiUSBwQRDAD2aPeZ6mzcIDHm5FL6U2cpG5i4PAH1UlWBbGtssRmYEjiEtWXJA1UVkXwp
UNZBGMvzVs/N64zf8sXyWuKdhitD6S+34bEX0aoG8aMTEa+x71+rgDup4Xx9TXxkiGqE0N8NhCub
7g+vibvaYjwhj2ZQP6ThWxUjlz6I4uoM4+APvVBlHXiQCqYqmFDV+/rTGZIaqDNGHbNVpqy1LpSC
BMtzn2Ao+KWzmph+guonT5DLYDZknQ1VvHlzKGbgvoGpsgDox6aP3dDcHLyvljpV0MSACj+6H8BX
JK8AcUrAhEKGAitZ6AXZVgpgCXuYwrdyMM3tCYq4W5kuEiVP4SnvRfuG1jmold1fpEAKJSUw1rh9
CkpimjSEAlL8AZ/JAp+DQAEYCUp6b4FjTVyCCdlcXvOfQItmvtpPMCiRB1idoXYJLHHrO20+hA8i
jtmRyhJznJCy4eDtMQRZJA0EL30eDKuyREp+mK89ENnB64gE7eV2PzI+6iM608zvSVi4hsemoyN0
57UjXEB5Sbnz3x4tcy4DN37eV/o6+QTnFRfmCf1WIJZ/w1HtqDtwSNSK+KPTl5EBNiUZDcx3qSKP
wJUD3nKmYMLfNUZA+I9P4mD91anRTw8ptpd8wMTpzHMkORhWSYJZhRV4H82N7CaWDgf3rQUMyHC2
x6UqmCgtg208KcTZXnESHAJZJhBNxknm7+o9wVMlvu3eKDquvrv54quxzPpUfJE3JMWoipCJRyp+
iSEwYL+UjplGnAdtsDwJCZtggI/6LrtYuRFej6vdEHgbO404y1IDxbuQj+aLP1tNCLbLGaFHAb7a
p1lrOwF46c3T6TM9nBViczgEfZa9KDCZF3Fe5gnDxdkzm5LWyELlHAPyaf2d/szcfN626yjEyi99
aprBCEXobfuBfDoqH8CPVOUwrPbbSfpXkRyvkDB9h/vc936AcnMvOLN3JV0dLdvH+XiubJdSgp6D
9mq8ajBckB+rfEz/3FBdT6RxTKTNQFss6YdR+YPChtRE8E7t0Dnwrn1xfS6ozoQeaonFo0WXBo0c
Qrs/kbNJL6U+JG9O5P3WeO+32KffiV9oGNAf9GE0U+TGYO8C+0gPjtTssenzEpqd2OwIhR6aIg4u
NN/iFrWIr+mX9FglvmFT6NJls9XiN/bFRcD+5zvdlf8IR4jCkryR2xNhSEoUnBKIdtHQDHExptPQ
yLjALtYN2NzY0bhN5D029dW8shojBobWYJ+h47aZSPVailXGfgzW6jJAooMEgCYFSUR+Z7XznnYH
m5+i2pOJjcVQDeFunBNtf4/ic373X7Y1UWHl7x/r9QGVJgrD6tv4zjqhXQvJe70xa2nV4UK/nfRg
agbTw3R4HU4xbjcud43sL/sSOn7UmfD7E9sqSOBTpbdEZxqLu1zSWDX5iynXTQWmx7ZcYtPVUpMm
z8DBxXknawIIKHAscM/C5coYipW7Vz/J1kMkk4Lxvq0l7aqI/7mRlMpzQ4917tu7Qiug0V71VdOe
eqlEBHw6xCzabNIeLNkblrgDCWmcVy3JrnMRnjmKhkQPwyUNEpdsLL2SqR1MUNK9c8mbzqbGjCkC
HWdUFSQ8WSVNqjvxZB0XJyuDgz51i91lRpOve6iiv5nbUpmxwkjSPolLTxmdnCB+PRFEkSQpCbZ0
+Glm2OGVOXKl1jcreUYHOs+lwxlN6NvIKzRhs3l9tswhL5TBgX4Mlo45eXeKrymJ7nBeSDUOGYBl
zw/uwRTz7rqlTTiFJRfJXROy9Rec/nqPF6jsmEjQ8Dm0qubCOWh9SSb/weskbb7sSRThHb6VITEj
Tnsmr5iUBrYJVjvxyArrk6nlKVr8xMCkkqE5FjfjypeZFIzWL8ZuxsWQrlFck0on13M6n00gpNOO
p/2BNt+VyZgJghHnTIEMDdGwAO0JiwRHhmU0pmCATRKxNk3DcrbsUPFJZrHPTBoMWFnjSbXNC3jj
WDNZpc+kS4O9pP3OVGLOafrdSUwKzsxk75rmZGy//YNOKCtSQ8sH6iu5yee5Kq/M7fUdEbqxi9Xc
poxpS1dSYQ+GJhkWsjkUCGDOrbE4Vh4RW9a59mmsbkI66e46nlySy+PzSNVha+w/rome0LfKvazN
3/N6fWmGnrHkMpbczCInNznhCXIWXwEbg7siwwxd8DC8wBK1nH721FrHZkHNytl/2bdrSjhxrHKp
2Z+jJ9VHaYhW5EmZJFRiDCVW8z/VoQGrj46KA66YVyF0R6c485w0inMoL3RNklnFlbKNarbyjMQ9
csA8I3QO0v4aEq1oYJvuh8me4b6RJjUZW/YUkDjuE5OTq9vRp/TfMpMYosSdPjciYMyIpBEoCVpd
P6kjztRUechZaiRuLH4iPJBCIh1TPUH/v6lYdEXF27BZp/iMgEydUJkjRMK1zUBWpUGEI8kyYLnE
UGBc/JgO4ry66YtrAx3IBLt9i7GNLDyyt5Yc4R88B2P0Z7WneNJLA3BAF4zKtkWXYrO6tDr1ljNH
2nkHDQfNeZ/SO1lzuq0sMheFO+IYodQlS9C0zHBYjs51NlFcBzLTq3aawe+ZPIlj5nq6qrLcXs1u
QjJ9RGOfw/Glu/rLUzpizHymwYLmNtjRI8MN/yRGwaHutqEE8b3m3fMefpCeteuulpcVZbnEB7uJ
/RZMKuoBWV9VxN7oMv7ydx1dySZmeN1XuDpUYZLSLebqYMB2DRbYYA/EvOElkiUfa1KSbfFG15o8
U/sXFni6gmeJQzSDNc2tSd15T5/xtmBf3wbfyXlkqlP3h4mk08XyNFuKA80C9WAOCkbehaBrzfIB
01gHGE/rFjGI53K8rQCIkcYEITFEieDhAgKB0QDpvIH2v7wRMKIBT2wo+C/EFg9Btz65zyBQdUR+
Z8M3aCflmE2g/voWD2fkHr8bgGcvpgaIm+I7hZzeMwgwwj1+EPOEm8KUW/OLCFA9EtUZAiUNYyzv
EFxsjxYr9YQKxPsUu1mKLfVIMuN6M8xIXfceA9NmUGxewDFABsl5vgrbwLNkPqWWYMIrnFFLfXSw
M9AykhEQn+MMTUU+3vLgWTu/fvr5xvFS/hrNx6VLmYxs97osTG+d5yktL0j7TYp9M5pxpAqoV5Fk
00iTyXY70D3refwEQdktFLJjmaGWeobgU/UnzlXhq7YfE1qiU1MVJDh1W+hx6Fy6CFGZfET5I492
pd2v8mixsDARWmMH6MhaSdp0ahFsKDiUzJIugRvznM67S7Arwm/sSSII7qyZYB9VcS+xDpLxvoMi
Jr/Dh/HNLvYeA/nA92SLSM3ApZmKTt2bRRJw9+YcBvpDLTex8sxi1C8494fo3DXHdqGstnIZHsmv
Qa4nffoMj/UaIo7J6bH8EjrKH6yvYu04LXJ5OR6ZyZ4Mlnz+w5BecDBbD01Lm7+b5Mm+m2l6y3QX
bHcKUVpy67VpiQ1MPvxA7isPbHAtP8HbgJUPeNHdd3eR7frW8W6Y6UmVLdSfkt3Oqspj1T7jhJET
VFCtwbcIi8qeEc5wt2ucMoErM8EArAjLhBiKGAS2fEIT9f9obgsPcMbOP9Y9hLYRTM7MNJXzNCDs
XqzNZK9V5ftGjMcxbhV393S353YMcciW2hVIN1/4T95PFgeIMfQwFhfLChgNALeQtEkk9xS9WFrL
E5FZMVgGoG8k2sSGMkldDdKaEGvP9eJS8AAgkpyqBEop8U/BHW3Vj8ZfeG0+U9Wo0sP9kQzhlkEq
MUR3UoLuptcahKLKO+xyriCRemSTYvMbpJv2ir1KdpCe7BjG6ri9soITTiquPgFPnUnqBmgI0ybu
JL5PQjcuXK+/zfY7x9WvGgQRCRPCa27dQn38e/O1lhw+saD6hgwtOzzeHoaVuUTRhvHQT0DN9sTj
JIHSUgI2/iAFBvieu8F2JmQrAKW92AM60ZgB8BfkRQPIJmny3+/+JjAsaMyms1z6iahX8vnUICRP
v72BksFoF+H+AsP2TSkGTDeUlsKM7qEgXXzEFx/EA8MNU5PbgNEaWo9NuxuZCfxO2+ghZwqagLPX
WyaC0OyVQzwyvWi3+Bmzgy5j3Mdz9zCkBU9vR1OPU+W2rUBEzo4f2LEKq1I2OhTiTaZ3OPbym8Xp
UC/ExLk0nF/hpFAnyB1sG7/QsZ0IQrUNQIjWIVT8N1tP64jtMeJ2oaoGO8QgLT023nBP/INElmfB
3+HF6OrqHaIpAh2TbHRNhwqfnfvCV8rN0cbY0VJS+pWrjdMIjXJdcs3+7NRwyrupCV+67RsGXELs
D9lxlHsf0WLOMYQ0wrZVn/qHWOQaXIDGH9Ku9+aWnps2K0SFIFFvzLdtC0sewrtt9ydWwga/CTHN
tnp8LpLXcw2aiz9t6wW005HShVPzEfyCsnk3jQecX8wproqQ3hkpAPZlKHOCKqFjQ+ECgnH38osp
KvLCYb3Js8yF4AtJvHg/otZpkHv5HZ3618FlkHnx8TR6HMF//AZRp+afNAFexrXydaz8kMrLVo7b
6te5nHssPyRf50L5EdTxs4xdKwJcoXM7L/8AOSZfN7Kh7x8xQgeUnudqaekj5UQpEx0NZ5ZTDjBj
V8czTcdeaUxXH2ZpDLXpaG+GH9py2y1N/M7nOoiTQJnDtRHmof8yAbii0yRIV794ksq8XqW8GsAD
DybLkkXjtaeK+bgZxpnDA+Zm21BQGx1rN0WAYXcqV41uJUs3DRq0EjqbYtsX/u0ZVpfXX7nQ/61g
Gwx2jHREky1ydp3JftIXieOwHLlypUDLz7G1gpraTwDJFw7IzqOY1j0Rtfnqaum2MZWtP2MoxcUJ
heTvX4sj8i5Q+Zl2qIMyRo8EQ3RU4J/zfFdhKSl8ClrD6BG2sxsYYQE60Y14fOev0vUJBZEQvYe/
/O2C6munf8CG4vHOKZkgYHw3rmiFU8RbWq3BwHklz42tnGC33ae5s+RRoJ8kJN82ep2Zy6K3hCHp
XfENmlUioB72Ugs800fCWIkBswcl6w8/mm2FsXJWS+ZJa6AoayKDJaPex5aBLkC9Qj5+mazZJfmt
RO4cnU679Kw7smsTZ0tcnhMA25IB2iGW3TTx8//tYYmLDkPK5cK54UAk8VmRM9c1IdPD0Qw0vKN6
Nmn9lSf21aEFCUNMeCok41lxQ2FAmTh4KNOkjZcXaRxt9AMgATm9kmfZ31n8OahxmmBnyjbxshRf
xeyOaHbAdGMjpbYovXzbSZ5MQ1Cj5XBhYMEKktP7S6YdlxmLIBiXM4y9GTtFkvrwPRaa4UNNxgoZ
sKO7AzK2JnDnPrHkHR9EzlRTVMbegyWuqXmT5BGQRfX6Y/KjbhVLGjyDvnCnLvRjp3WFdhDYr7sZ
fiMDL4ou2nxsInwQckrSi+Yo3mlXnQ2poaSI6Yq1FJOWgCpC/djSBZTR/Fuh6whhL4h/n/Yg1A8B
qnxTzZlGv3JKD00V0vU6jLRAXphzzjIhqkJdwwcts501IAeX4qpdqtKRu4YczANQZXb+AisEkqV8
3jMuDiAlq8NYluiWlaEjMcYnIDhsA3TynFizO30aXKWHdZEhTVjN4ywZwcChJrxp9zkDrZAhlsRh
H2zyOFwe2DfpXhHwIEXPpWq82m2IEKTjWocK8ZVl9ImrNVviCQy/6vzjD/OOsZwGnej8XRYFWkOr
PI6Zf0kntc5ywogiVNC4iMMAOK67XA/4S7vN7DG67vH5nt2Y0JAtK+mGGPshStdYjqB/XOTq+xLB
bSSdbmo0lXSfgfEpDVQt7zN7W44YwMvgvPgc/C1sHrv/EJ+WLtlQrsqwAAngzQZR7cHnU90U7Ls9
cvUsbucUlSkMzyRJZLEfcd2cuMGf1pJeWi9kLEk6wQxj5v4Rxr+EhmBeo4ucnYtQwl3Q1bF0G/Rf
ggBVn3EbyI3w14c0uN8Q9LjMfDd+ahzLJ78TVG9Zk5accwhnKCoGlhLpj3kaBnmxJUN4PIAR3jwz
TVJ52xPqLblItxVWoq9dWtGB32GL9KVeE29n6XuOZhMJU8TXdxwANI8MFDMGlB901U3bjWU4JGiN
CD3D5QMSkD1c6zp7T/IBOF3NIeGkESVWVAdpxox6b6Rwjh1aXEacCHHpa0xBKoGSU8fp4uFdn1ho
FYX1KN5Qu1WEg8oZbK0r2wMMjQ0ZNtNyM6zzkqFWFNwZx4/J0qOE3GnUnm1qzBcWmCsM48g0xtSW
OE6ycri30p7H8NQrnDS3TPDgRsi/riWuuYgJozpepROZI3mpDFyJxeN9BOliumOncMyJJdOuwbNT
vVOg/UTGyGQveoM5p3IIgIdrdvPjg5PbhzjSMMZh9SabCR4KD4HGMNxsSwCsZMSTOol09pmN1aRy
GxhbV8asF6GVn84D7Dyk2ARTiPZ1WiA2nqPt6Ov13mZifdS/0KJqnO7UxW77l3Pl+1qjr2Cx/EBp
68CGq7jXhRPMZZjBAAXOdrzlM/lu4W6QQE54SCqYU2fQeIJZ6kSNYl7IeeHycHN6zE0CbwAMbl/S
foYuNdy8mJnl1HR+NVZeRdLljPo+739JvIS5k0xorgbGt5vlPqF2Mxtga+vr/JES1+jrUZI+ag+Y
nN5T0nB8JWOd2mSOJ05tlJEcUvYRU6rO2pQilFxbruq5Ouxf7E3ml4lDvCKHFsCUZCM70VKLJaHI
rZGkc1QK3ppD0t0sCSBVtpulkYgzWovwtjagSUZmCN2F5j2MgwwOOAHQT16PAXAODG14T3Iz97jQ
+8qrjf3sujZfffAHk94JR4FXw8nkCy1jSil33+XM+FwrUvD8Z33zsVHKVtb1Z7WmkeKMn6p/B3dx
DJIm6bOak0YA1ZjOGZgnfnK96X2U8E6T2i4sJAlc7qWjKlYE1x6tMt6vSUiAfL4fSXkcSRA8ABI8
kOdx5v1VlylFAh44GttneMy6BLDpB8Zq6QrW/aSHEkdOZcMJ97ypUiD0YARXDeF21Z9RiQj7ifjk
hyI7PJMN1jtHSAEwDSa0rcz/gg26BqUa6RmQHsRb1UuziblF/sQ51Lvh5osZ3jHizkbmKVNk/Flh
C3S+KdSSB6rLgE6kcLIbvLPS5cheK4yawsgWuFi2maFMrLoLaQRG7YniiVdCN22yu/0j5pJNBzM3
Y6FrvfL4BdasaKTSugbP44k+NURs/jH9IE2g98DNoMSZtUq1wtuMLU/bt8TbXA6Xw4eGBnrZ079J
LEVzQxBgl1ntvrfLYU0DgDUTHU8w+Z4MPstl2zrRKosXGoWx37q78ZBbJ3OiQPk4BeRNp+Ar/3mf
uGcoxjst/WfFxTw80HY214WdBq/XbiUWKlpkkClSPVy5v+T5/+xjlPwMwSNO4hY2SZazp83nJ7a+
GERv2YhPwSi8Uf3eNHR3lfPF+ogAZHiGhdQr1ViU1/Z69vMRzHGEKDpO4HphdQNPmofYMYTajQv+
6yZhx+hPpiOQRstalEf8JWqwLOsXUjbuENIt4kZYRHtmOcRYg9d7OR8TuCLuggQ/7ZGp9GOYZP1g
ZJJhsJbCROytuokVZziM18MTJU+0eEaZJfxonuBYluBrqdx2Qo/giYPNa47oawmBrOfa/WVzaT/A
X97Vjr0LWd9LpZQtPxTqpUxl+9ukDfm19/TUyiMqPfuG437q5qivp/0Qge1qDe2G4loaI6/2dCje
N2gjv24/Lk6EtnMkQ9bte5jddkqs33DdPq+Hj4t9qfIZAXLijIcPD1FmsqUkmMUcfzf3cf7Mt/lf
JT/JVXfX+iaa/5Y/owMv60GO/+7Aeu/u/4I8TY3PdPNdo6+IJ74oDsm3ZGjlgfPJV5JTcysspll4
KoKmaXHYJjy3NoTXnVNw71Er1s60CwiD0wkZYXCqxZouLZuPWyVmHFdEMkrvMslVsz4lnJwahYBc
2ApCga4DCSlZ9a7VpaZoiOWmtgfLgql2YhsNWSd7LxdolWY/U0iL3+1nnCaDBWYMxsYmOmxFFOG8
aH8yXa0PvlcPW+ba4BByGYlCNrx2Twk7VjbIQC2Vwkq0jS+yblEhhPoECMhzbU218KZc4oRbcB2f
m+fr9OlMj+Fi/LDrPOaCwzfdy+bIdnbmdIug50/0+1l5svFCFqWQPE1Ff3/KfCEVu2t8kTf8LCMl
sW1uFucwA2Ddy9fXq9P/iDqvJcWZJQg/EREghLuVl0B4N9wQgxk8COF5+vOl9G+c1TIOEDLd1WUy
s1Zl8lN10OqNyFwgI7Z92zuYcMi+STogA0BwNbPe8xJeAqAi4VSKjUguUWVTapWvwEvKP7RloR8M
M8Kn622gErnk4hMp70zgK7sJjVBvHcN6+oZVD0rx3T4Jui5JaWku39vX1bY5B0oVNqJC1IhQ+mlE
r5Y0ho/9pA3YuL3rPp7WvoGAGALAPy7tV9FWuvH1hPZ8xa3iUvYN77DSn6WqYbJgp/H2Zj1a5ZPD
b+eveweXCd/fsNAae5KviSRyrcattegM72lseAAmI+PCM2jJ3rJvSDcZTvJbouGrOZVCVBHN+jou
o39C0Im9CMEoTkCOgG7E4CrURgh4IXhHMBlgBtUJ/vQDrPMMnANI/ODgQcZFiS8Bwo0EwOzTPMfb
WQ7bURylaOWVRMQWsAoK0b19Rvh227yi6nREFxnwH6CNaGBY7/Ec/ehb2Pgrcq3OfV2vU9cETNiv
A+sug31PJAj7zJRGhLA/tk+Q3/tQg2Em6A8vZ4PBZtlB+SodH4ZFT7jVbb+Im2O/XV79U12i3g21
me68YXW67d+5UkXvBij2R1JrfCCKWZznj+TSJEElEW/xJy7ON+YnBLUlyboF6yKlW40OZVz+aMHc
fkG/1QmrAXpJKZhc7YK+ASwM/K2OHGIeXm4cNVHjN1+QJzUWEBZpjyLIy2oMqzSFgk6Bwi0ZINwM
puWqvqH6xk7WNTzvJnAg3o9bTZ1YugtBb4vWdGJnx/JA3vnv4CmDNiCywPsjESQsDj0OEPhKwedc
9Da58Aq1dx0gR5yCZHI5H/6q57K4+I/1XlmGB/ncTDKRXQm/lKk2HnktiH2OYgCUpxChV2bA/ci0
H/bWnQ9M7Sf6YkeXr/5/US/F9g763Wh/63xRaER0au6yezLBVjlU6frUrAzNeDNGOPCn6ZSWhcFu
jCQih1hXO2SD8Tmzr6rcn7wSp3J0a1eGh8bNFloK1BM3XZ8Q5XX+uIDnOPX3fKgaP7yCJG50pZ+1
n51AJZnBxavYVR6l+OjSyYlZjiqxlyLcxS6QP14mQC2WKUp8/tO/DZApQTiw7t05Men0nt06QmqQ
ZNQL4tGZW8jFuAb4pSOHcQwK0bM9bz7bx2DbpO13xnqgdTOy+IZX8FHiRfNZTIhbWHQg8nBBSYxT
+xGQqci+9q4Uv9L4Arpqe3C5mfTTAlfFhUfc1019yN/cZLSEebm4P3qIyqOL8+Ghi/bhnjMaP73v
wzIq1r5M06b5AdRSSUs+iUayJ7UQzBrNOCaC2okqLhBFhsz65dZSpAJYx4znCqp9BrN8R+PreNsr
IuODkos+TA02lNdIeac4KWmsv/NzUweSc0eM7DAvWIw9NkOv0zO5mDEwP69Xc06dEr51cd6/7+3l
t5eSyqUNQj8NCmNz+AJCjbtfMcKae+TNd+v49C5xdb/c9Z6XYGdapVOYBMUfi/44wP6PJbtBT6C9
vdvTVm7uXacPj8jgTDDN7+XYb0EAHT1hjxNcd82VPD1ikQJpCtK9g0O0d8646lnapeyQ39Q6KvDx
4WJXSAk1z3crhRQFLQM/ifSDh1hs7nPqVRLLKFELO7iV5isW2VMRh5i7pyjpEFDik+lBUsE9wQ/l
uZFes8tgFosFni6LbolFV5+bRZiKfxdKG8pbxwnWmjwk/uK1WXip+j7oJLJCKgzz3ImsJAUKfkTn
485pKZNdah47eIf8piJVAX+XqISMwsY6rOdkd5W1zbYspZn7pwoA75N0ocCk0JfHkOv8Kf5UJNOn
eRMVRMDzsMAgb0lXE6sJG+jG6o0SKNL0rBR4dowrzZyzW8Kgfmf1oB7Mm2qlYrYeDH282QCxfrYk
283efcZnBKzzEc4+mRfsLX/6btebfA5TXosGKwOr1JvG5xKiuoasGNh0kbJyApXm1cVTWwGpf+o7
DQEHZxEZNBQ1PIEhMp2RBGW7Mzl/830IwW56t6HWCG3aH+9KoF/lg1rLYM50yExoIKgEfd2QyKn3
H5MGHQsei+rdotnDGjV+vDk6LQLRh6WXd5PIV9cMXI5h/63DqZJopfhT9QDD6oCBzI5F55fzDPRV
nOf6oLiEggDfQW2rEusHthMrGP9HgvgjyVMP1BBiz5WSvXkNK5kOZCl+9ir2s5ddbIQWDRRK037a
r2JVt8Ej3Ab6elptg+/vI9zwzjIOziZBP7TYemV/gMVgcCsvzr6pm5piB7AStEfIbYCuN7BOjlys
QZH3dMw6swdrtdrUV6K9fJPnuOG/aVJYoYuYtg+OScPfdZm//q11bO/b19aVMGK3g+z38XT1tTLr
XjGIHA7IMTxRLdTuXt0qS9EVqsZp+EY45MM7juOK//H2vzWf7pUIlkAxEk8E8tpYEpaN+I7uyQ2v
E+kS2k75m/BL07I5Tug5MMIig6D5qJBNmLca9rkpagQJB8yNfwjTv0OolmhlP6ETY4m3qV+XyJ6n
qVISSaAeYftFw04IFKXZqbr6k+95ZkNBEA3ml5Of3NkwOLFt8xNqRtTW6v+BZKfH8sSQ3TLQWZr8
ax3d/fMsW46Q1E97Wr3ythU7rLeE7x/BZVEJb036OvAtOC1uyKTWHFDDeMRyTBRbqF/GEalfJCgk
YFCxSh31LFTwodosnnRjWBgiCEmHJjVC0gPuigg6OTvy55flHlLJDwyYSevh0FX0zc19EAuKLNog
OQ4hhhdTSSQfuqyR2ym3uXoKlXPC/oEAUe2fH06987U/yL7U/N1QDUT1QCKem1tm4JbtHU5Zmvna
GrIpdYJ8CSlaJ2YfBCeIu+rQor2IvfTCdy7ZD/4mz5IH0zexalHC4GG2ZqLRmBKO8AVjSJ1d5plf
eAXTithNxa+xfbkBJ09a+vgNzWP8aO55NH60qdUVPpn/aJbx+mJky7hCLJ+A9ubtTYcTlCc9IhU/
GEWcNBAmrhz+kmpyYl9xaIxFoBfkMMW5EuOQ8fnFQ//i7yJTC3rrt4yXDERXrmXmY+vg8esECyF0
f+CsDSBa1jn63z9SfYDHNQXxFf7+ziNcMkR1UF80soaguuYqXmKt1f9TAzJBLIIBCefaq778BuoI
YNCKrp+lItJgqWfFV75HpmUMfMjTy3dP6qq6a/mdu7vbX6blXyF+QsBFPK//6Jbcw49MirqqlN0J
Ujv4zWqzhaozmzwuWfH55DY4aXjjj9ECx3l57zcFm2O4uUx3nTn4GhI119BISAl9mXLJI/iuki8o
Ug3nuct/3YYeuPRBNECtNieOicqM3wKJGdLV6Big4OdJlAdCl3iqcFFRRHbbhCIW1p6rxPChFa1H
RMP9ESiUbz2SVR9VpQlZNODk3+SOVQYoxPsS6h3fDASpOoVtnDtIyrL3uvuPl1VObNPcW9+D8yjU
dEuA/JnAwUGRNBDFqLslJBYrfmku0C46guSMWfELVpXItTP3awvq9iTEVGFdzL5AniGsPCLSdYCB
RDFZ/a0Ah9JnFcAMxwhjYEXFFvfx2gSeN26QH1COnKw+CXmaY+I+DuTTyVIP5PrL+dIyOBj8DQYB
1WFnwBXKLuToZ7DqQaYAf8PoYsb8+Kbl1yELHi3/Cykeyh1DVix58rbggmAnsRZSkMENOtAL8NR6
0fKUuqjz3Nonwzlg7OhKaZdfPlMAPuFh2Pq6LFUoSDHqoQb/Rgq5snCLyzwgdAFg8xBy8Y/qHp1F
XmgDruZ9AismQs2RctyYW8DNUuTS2wwe9FGFwGHFVKqp/PW0GDKJfqMRfUiYMfz/6+VydJEL13Fn
S/+DRZlNjoJsB6PfXaILt7XM/Rhp/9NrXbff0RWxwJRP2UN3MJrybHdY2TxaUsFS85IQEHE7mtj9
XBZqOsJHMn0pk4DgVbno/YsxCd118WmVENVF9cT6POMiDWleq1IXOz07JYS3d3LHqwK5/5/P3qIm
vqVtXdx/DgveautLCzHru9b8o0DAyJAnKKVIDAH3ivslgwBYXEl/qvsb74/rBh2JASDwA3/ld0nA
F8JNB548bU7YFIs2oZcY/ng1Bkn1QEIHrOgYPokWCm3SsxmvBqJpQIfE1Ff8sl/pSfcLu05poOKW
2krMG0PkW0mPJiyT//AVVMKQ+SQzeqCHZm76b47W5bdbsn9xpWBSYsB0G9oRN3QgNQENBkmZa16J
9iPaRySPRpd7oAwbJ6MnxC7ljdlapOnJDbKjv8ZoZ29aH3JS6C8TLykEvXQ0rwl3B9BRMmwZ6HXm
csBtGmTXTzAxWtOyZ+RN+TB4RWOu1liBVo8j4+sKIAsmnWeYZpppGS6CO0CZuhbOyR4Im+PDwoaw
B02vW3D7GP8K3SsliUOkoA7PVBL465pCREiaVZWTHWmtDbb/hBWb96OES4ObhS/iv1onu+ytmWm8
uT8cqj5BvW4BgmVNQTMrpYRZrUHhCaXHdku5Yz3D0xINlN9PYUtkacIY6o4HKN398L8yxhpGO8BZ
2JObKKQ6CvIhXLdhj9NnpZN0QB0RSRCnUMTgrV+Hz+XwiTpUZKJanKWwUQQUFVR73zAgiAjW6gt9
GykF3ecYyXWr4PT9LxOZY3yzCIbiBhyWnVs8RNdRfY5uLXXtkTKKQj7t9W4S310WSUUwG9BuQOYo
VuFFiPH/YcWRW3kIUWaN39GBRQOGMwGYc2mR3Amf7m2HduDOk9jNmoud9UFRtqs9oDxIcV3eMggZ
kNLEveIdE0mwarfL7mjwJ3ev28qGnewhTFuB9geIo7Msv6yEnAHxZeccqedWncg+c8OV7G511TSJ
6aJlMnU5gW80keOYBFCtuURoCLg4RTVXpdwciyQh9S46c8AscQuplHXBLePfS1yBYc7YUn4qb1nE
kGxzzPIL/mSkGa/0VtOSNGAKZVeNa6caCABBvqoWgrNhES/k7QM06+pT+oWTW5R8L1oiXIoEF+r8
K9E/if/h2VUf5O3NDrBlmg4H0gqtgkjH/FCoVob7AsnoagFa8QhEb9RtFLxqcDBQJXonMhxQj5gf
Y1DqBsxGnqHepGp1vVejiUD2C7gBCIpRJooHXSZTLOM9LGIvG/0uFU9VWM0sH+tiRxKdoDMTLyuk
METocJ9XX0U9Qv+Qs17MmoBpmabsRT09Ysg2GWkHhswsZifZFMkLpqraCTLMqgucHhvsUpLlA7U3
yjUFimfCSzD3Oot1F8ViRer8WWSkEoC4GqaWuHzdV2Ew60Ru2HHJowIK82ucY2moXpFQh3QwA94z
zev5HUk2IE7Ahwu3qQcQTIpTSj5klXGYCU9HNDNBcpjF2oYLlSYpN6+UmkHrQ51YG9QwhH84DmEa
hWtg8H1VO9eSzERPx7TOQcXdtBC1mcAq5msNhjxCOHfkT/zJhyCSSPKT9aXjF/53ObBJNk4YCX3C
TTzoNn9b47ZiwaqOGd6b94BiwtZpgGMP36QbKKsJceH2uRr80NGNH1LIwtIowyH6B8IOKICVAFF+
wXiXpWSl2pVbJxbKJod6Wi7V2REllnyTEA8uBp+t0yJX8x4+T9ib87d5IG9Hz3pr+cH/9pNndIal
6d7uw29cHJzuXkEU5Y2//SINR5WkYN1vYIlO9vcz6t/bJn5AgzlITZh7DVpjvV6odBuSDNH8ISnE
p1IFsfhskhyg/Jf9YdlbLEjIQL3bAdXgIkMGW2AOQRfkY5TBJYOohAr74OKvsTbUQ5F3ENpetWNl
djQ3O9MM33Ox+8sWeCpex5CW/kPot1RBFVBNJfa+Sn1Ac3Gs9EYOCiwHV3fKa6Nt52BiHsWGV3mm
iwhSn8vMnUc4iyVZ9cuNfAbNWWm0rX0XaQCtVdAX0GDodlPKm/csoYN55V8dnkHBNaklgWYVqIL0
0QZs6M9zcfySs+KkOYBOX5ABJhJLDoi+t2WFc2cIoGO64IKp8zGfZYbMGEqbFouYAM9aQqh1N1yj
C/uftZECv61W3kRAaBFgNbt5jsrqy5MT5LyLBENmAwmvw8lE2jPIhQhSQD4qAVergy3YBlwKJ10U
IMHeO/sCTKNX1b7XkV7mrmY+tgrJYgHMEVLUo7EUqvjdqp4dY6wa/pnLu3EPjXZS7Z8rO/sDt/Dm
3AzCjUsaL6srHEfE9OqZpJ5qYhJxFwBJJ6vqrXQK3gvuSSZ1ppuilCDobG442nBI1HKDS9xXesha
nhTCSxjVcygIszDOc47r44rJUEDglXasKBbA4gCNDDwZlW/tL5QwH9SrWFr7p/iJwwV3JN5E3ybE
rUhogTcC2ELEwFwTyosf+EW2uTOUCzDscxdYE5itGqV7CgRI0pfwFKTMmwsrvBda+rUOA4aMhxcG
EcMsh1AAHecwEFWxvwECjkEhTvy7M3jgIDPmVA0nbADXoeB3omjhZ3K1u/VBGrMuPn0Qw7iG6Bt0
K64/ga9zCMu+QRkO31I/PpwtJGA5jman0jtxD+g6IlXZO03R2SfWZ7m8R7hZN0/5hVpcHdznvTtK
b1tS0tZrQ51mXF/MU/cdmO/Ba/IAlvSipDIoWfW3WwCDfbH8badDq3b33cSJCKwCCqKbgTElq+RV
p4aH9sjfhb4nWZHsj68U/1xjakzT8Yu9ZV1RbmTLHuFlRS0BJSGpciTQkxNr35/Td/RLT0c1Y83C
YbL5o1dIgYQkpDaCYvI6WQ9qojH9pkSaWnVT8CHp36QO2fw0TwWb6mBzTr0j/ix2ndW47gKlKoOv
yiHDJG3I5s9t/AHc6V9FWQp9+E0e8qlDpyGXFAYJOpG4wcByjxQP75mT8hZl20B4qTSs7G6h/5xk
311MLSpsfN06ANmU5+4D093ZImX1WekEDsLuY3BQLOKZPhMeFBDzHCewmmF4clgq3c2ddaPNK5mj
SCBZ68nPTqgG3E+IU3w/0p5uckWCZ0I9Toklxd1qgnt2o4GKhSOUs7h+yM8gJ6LyHBVB0pxieopY
3qViqSY/pqcMX3v0N+6pNoWYCldF5ZERJPIW8SCKZiiq4Eu1xbwp07qy1xu1YLTQ+QXZFJK3wSr6
xbIgctSKBlmuBsdoUuWijrQY8TmYJNYmVGRQC5NGTYug6Iz8bwAhtgeRlJrcgJiFI/xxJ2t/ycdx
JK3JhOw0Qjq4a/hxI+LcP7RZ0Anjo3DcVsGAPbUVn0sOpuHjpNLIiHPn8xFriQZKXaBcg1v2jR7o
grCG0x6B6IcghsGXIM5FRgNhHehoWiwB3/S7Gc/ax5P0fQkCcRnwgav090zGV1TnOEw8P46Khr7R
H+aTYFgl6znutdJiP1Ax17xKSjFluuHMLda/fmsU9eD3bnCZ2+1uK2qt+63f0X6yAUVNQ4IOpLoF
2MW6DZ6wMztDUIRoPaNtqxY3OZY+QB05K5lDJ8vEf8F+ZJ75EU3reLbwhrhK4noI+4MB02onT0cv
XPzjfugZYYwk3gJ+S6xvABDsZQa6MujxXky/tJYVgGQFHYKYfoj5Q9W5BrDRVRYOVQFGUKbtjB4V
kqRkA3A5aiPTqbckHYjaqnuIGdeEAHZ/g/oXAYWWH5ZmnqwR9eLQV3Dol93ll9fUkFPidrd/GODs
blmpBPtQ/dEM+oUScONfavpqIqsYV7erdFG/NrPOCaRnay31PMiBIAIwMOPRG8lJ0Ux9+keJWXOF
PYNIf0d92mnb5wnwrIe4A7i8fJUPrUVfl/gDJhQAEVeEYG4ojz2/BbAo5M3itHDlHm2x9jozLVci
/IKwB9/I9eQ+vCQ7csfZhYOW7Yi8Fb2ZEGmRDjmvSYZvIc7A2gg4zxIECewEcO3sPfwD0p2oVkWC
tKkYplYHWgTlyuK9Lt9wrHT7C3ysmE3abizHWx6NZqV1Anh/7akHC5KhoF432JLnZEermUIbrXrs
uO6wwPhC8A/7awilQveTlQN6/oWl8oJxlD8EI8/lfLOuuuOvJ8LeF9qjtFOSsDKVwrsUgaQTr3aL
9PYF3CdJ+DPuX2MqD0JanBvIkhXPcHPO8z8PLS/tyd3NODxyzOhlyaLdwWJiZfvS5RfKj/CfjpQI
FEzHBU+MqDFQn1yYQrRB3Unx+d6eJFyUzBtvw20otI/+MAUnvg2nIseA4eUX6RXRAYinAdibLMjA
klBP9d8AxnEuhMzPQwW1PMhh+wLcFW0ay1uXXzw8GvlJYqZYA6j3pfGShKZFMv4A3mMIMANhgkgh
RgdFUEYx1NGR7UOz94LjI/lm8bo0SrTpeVo0I7YhmQ0GaMZqbDJwNHG1G73mY+/4YB0aRFPGJ/8b
cpMYqNDRs/YdimHlOuJeRdsBkCUqrm/rPiH6oHsOmCYArJR+u7S6gZOLNDDTjmzlkiz2UqkXwSxP
gJi0jzcujfbGgkZnAEKZApmZrBcDtmEu21AodkHsfYsiWmUO6xIbz1TGuwVDle2u/8Zj7vPbyQd+
GOKvI/KILN43IAwYeuHZKwFfRBGDKBWcokf0WfHQkvA6/F8V2+jWSPoQRkqTrJPydKR/mceGn1MW
iIgRuhb4O6fu59Dzo10JxXzsCbKnTTLTqjbOQQnc7WUpLs7KiAU49AmZSvODTN4K44HhnPZ6An6D
ze3hFGJPmjNqysKYow4CrmT1sMZP3iQi+gN8OIUhbqSaeH/8NLtzqjiwS3aqptoabpgDT/nDnJ0J
eJ5pJVKI5J2ktAFxUI1q83BVIWtmmhcLzIdhw0/gJeJQ6qEZpLD63xxSX1lmSna15UY07E0scWuF
C3N8QP/1U7ONED9iUvIBApuOinAKI+QQmsiCOnmGcolzUfZbLy/l73QlQElL2Q0VikCUsJyeqLng
dlCCafiKPYg0+3qNClk0o06x4sg92t0le7+zonP7lU9Zr1mBCXkEo8Pn0ZGt+6DypWh8GfE3zNRQ
nrSYl1V7loFXNaCznBxwc3lPyCvyKg2yPoB2PCE/CUgNEeZm5FDFE6gng7vrFtqUbrLSTI4U3cUn
ConUkOiN3eItVOEVJCuxiJNlswSzVhE5LclhdZ9MhyfNnqrhxjezqS0kbqGjxIIoE7T8IQxS38VN
UHSVqFC0TtASEFHAbYTSiNxDRjagA9VmLT1x9a5SrJSHODCsBPXjXRwwlg2AliMYIjABuXeIywlf
gZ42h0fQKElwFUD1tDxI/a3G5DvbKJT7ZHMCWoIl0CYrbbNbh5Yhw/YEZSyNfW3qqq3tGpwm9JMJ
PoTwfLsFFfqK3oIS8IPmjV6jlaxdZMHbTdQJj0bTYC23/pburPW2WtpqcdUyenWbW3qcwatSY5uj
f6a2dPY/k/yh+ZVxiwBjosFAVkkkJTLRTDFaemvTvMjsYlaBoEInLrLYRkyrcrjSz9KBqrJsowDP
z/SL5WH4ypExQ8kmY0QhVVV9EWBf5KpkJNXjQ5MlQ5PKXspifrOVnU/TgpZfDw6LVrSuPIZc30pV
w/9vWb1QJuQWVV05IHwcpzwdS/P+2GIBoX6ScW7FTMpFX/IM2EzHUT9yEHgN2GRMpPIe4q+IDsaq
v2A+6xf5GdmSIHMvtyZDs1JSlpXSx8lKCMNKz4SgBORrbxtx7gBVqEBQu1E+U7UV8RbggMkQChqe
r1Gi97AwdOidh4ugbMq/pLMALxqvSkOzyBJ4SzgcNwAHgsO89VlQtvYChDd5FK3NemMJZ3TB8yXO
iuflwch5wmVijFVyCow6Uczj0mD+++42WtXRblJbFQUtu00uk3JinQA0mVYVvReywdT17xYFSsxj
76+5yu54vKIQJ/v9seOzD92y6UzjmLVb+c+i/W2KbDePPNKRM2QSlNLBvXVmDmQ9kZUF+JaPrM6q
8ZSUK6SrWSyZOOy56Zs9MSHVwElrKPW+CiOiAj8uJ1dTRgP1Kusse61ncptOVwS4Jtyqu7MPZa5z
y1yGxvB1dJ9lQjQDJYRfa2OYjJBMIYHauuV3CTuWkyVh+tueYFpvdAGVYOGOFM6dAInaBgAsJjfi
AUK1Czek/WE8wNXzs5ubRlk/qguwafivFEnuoF9JfWptFjj/FOf8SlIQvE1rtiRkVBpgFxGw49zS
QK/A5vBaJWHINWaEMMhd+Sdodx2MteR3sbdrM6NfkUS88ElojwgpjUPwn9ESookBLmOmHWGFZeyx
zR1rEirBLXtPmUNMAaVOxL4ECY1jQXpwB26MXoVaHJaE1n350Jwdh/S2TAz5QcyhvbPOLhLgMSTF
SRX0cVSzpQAyWgdPvAMbNxPEQVBEuTUPwg5xFBL2HGltcp57h0br00bJYywmZ3WmVhaFVfllbwaA
RGl8v41pjAvqoxLyoFXoB2B0XMFYyvhV3fKwRP/IfEucd1fg8+8g9VJoHGLiGwhXPDP1jCeGaPO7
+z2G74xgXyVjVic7lfvF5OnHyqX985IvfcO9PyHYS2rEyIji4nzocQ4fbnn59YzUuo5hPS/PmDqN
WU1xgO/DeWzEVVzs+OxWF6+dd6iEJHY75uIY7cEsktGZANGkg0+bk+xWSy5g7bABs31uF9t1uqmA
n5xQsFXL76xKrOInheIqApByk+RdVTrvKXhSGtnUBpWO2dvjSl/+DBqf5w8j62gnhvrjv7bGmmY5
deUF3TBvuyKBqE27tJSTo0VJjhD+uayUVtMXLBuFG3kHdfXLaQzkq0loJ2/7K/RNqcvKQ9H4FtRC
EL41ncqeW4QFqRMHFlrl8IKZppMI/GfFjB/N6tqAx3WIOv9+BRGo7KBo4hQmZ25i80QKqei8B5vU
ug8aiwK458RpeG/QIeFhZl5atFrMx66cDRXddllij5+jFwYGx1h2UUZVhlQ/a3TLSzlSBNl6ROzA
BCHYo+lGFQPrRGAk0ZVM94jgm/iRwYvjjjXNA0sG7lBuvvxErCY047zgI/UY2R8NATm4qAfRQFAB
mQIJquOYy93vE+Nk+gUKdSoO5fkBGBkIi6prjerf0q1QM+knUY2ef3CT+GuegyfcZbXQgc4Uuy7w
tGQKOKmAmKFTffv3AHejRloKY7Ae4sMrjY1LvM20czgPOas3SlpDpvHw5odqijIk6y9WE7vN211/
0av4eklr90sDWB2pNlGqN30zktTBhyGUk6cNirmQUQMCbsWMN+ve3RI6037VWtx80ruobyxK/Kz/
+midJD5zh/jt6RzaRtYTh2a/sa6owd41t7QanNpFuxqJd5UP2SK7VHi9UEu3rf3Iig9a88REI3GM
GVVYpe0SlakscASSxxHJ9ziU4s6uL75YmreamG4CaWSUOWitvUpjZ2liJ0sXO5eegnKua/huqtvM
Ia5TGtrFYvvF85YRzlui+CcLuo1Si+kem7sWCwaQgF34jt7RLjQ7VXo6VHogwTII36W1HR9T//Ww
t+RCrPPoRFL4ANcCJzUNniCLP1Z10BhtwKwBvEs/bvFZst4Fd9/myTe2DBcGyPo1eLP27O0Eyhl9
Ffbux5o8WSQZjWzCRClUwEVW85y8GCuBJQWV0PmZJkMS5vVuCTfA4wRoIuPudjQHNGlnDWOIHP1U
WXoNcg1kDeoa1qzQKXROv+LY67Yk4dx/0NocNVuEH6pRjdjsX/6gQoZhE2Q3/AbLVINVN0wUPrGb
c5cKR+wklrx8PVkS1UTVZes9LSKsItHcpCXT/PXmvBU5CnVVl8hEyifLHD96+noPd0HDIImhO6sm
knqH3AZ1VFL3I32VBTsOZe72JEQwhIwBNSQmNcIO9VMSPqgrcR46C4ULMgO3tvAGOFtX6zxUHk8y
wBQydp1Sw7/u26IeHupOY8qskf6UYd9DubVvWoXoRDW4sEKYE2YdXYpbCxmRC1f50P785URYsh/y
eOVZHjDsuR9vtkmLWUZbv+FmnyZ1QttH9hJ9V2sv0YBwsHm7dG+1EuQCXdhsMW2l08t116ETpb18
KLq6AZRPmIt55YZTIzwFD9e7fPz3pNDfD+qFoEzgUpHoS4Wxs9hFlRRyPQYEOZIHKkjKntFDeVVq
vUOth0oU5ds9PK4q3p38KuxMfhhqDOTZJU09mgWy/igNh/qobNqDiycv8MtX2aRFrrmp6S7TIg9T
rqsALKCfiNGBRQbC4H9A6b+gbuD95362aH6yrkq1yPEDaZWNLJ4lJqEB8AQSBipuiokKQSFQe9cj
Ijn6GN2E6SeSZl1hIL9AK+GbAZTHC7qY0jNJMHj5ZviGX4/lT8iQy7Bra1BLl+KBdqgxpGGSjQOe
yUwWWjUYrRJUthLi3aROBJZnZeLiqker3ERhTbQt1AFUMUmm1JRdsSxJRnCTeoCZINQNRFJVI7qb
W+7UBlf3S4uxnKwqfbDd79s7Ih0kkYqXu0FWAG0qjkTXNs9P3ggMCDY4tjcOoPIT2kCKRq+RAP0S
TOKAe1KeubJiXkfyJaXKpCNVLlJZQ4EhGG+y21rnxEOTIBKSSFH+OIbHkH6QDetuOBWQp+QV3yuI
xW5jcZIQlTiX+niuALmCd3AaycHVR+QfhNM7UPR9taU7pUOgfbXzhd18G50Hah+gg2Pt7wmWo584
MNRZVa3J/UyKf9SndWo3ElfqBqoT1R61N3TDZ6yguAPKWj4natEg57nG4ilvXF+76ObdvO6upYJu
zb4tM2g1ENs81yJUawTERoaXYg91jCS1yr559qAJliaclsrKgJFImnIUOxLGOmrUjRyJVqglae3e
Nu6OgeUgwdgOD/6NHkwlcgZmzU2bWnNE3lW6SJTxHeXHHYdCBihxqXk4AmunrjFI4KKaYAr0AjHK
lYWoh3XeOg/BMxg/ylvkmR19P5Dl0Sa5JX1XxoccIckoZVr0WcoC4kRkrHzKByQ8hJ6Az8EJETXx
REZbX3IkV2cOnZBLUO5p9aE0SmsDpaMES0qA4wipzDXi8kj8vUvtgKacwIUBlNXadyrP1bDA4eUb
1Qc8N6KUQKs64cp/n8TBcJTkX1jOyJ9QQ4Rg5pZqZFSUT2mAttgBMNv5+0mpXaXIQRMrDjhLqO24
cGq6lFLd3VF1FWJIYAzIduZ0vhR0T+zEsl0FXNVKrY8jEKUOvm4VRRsk76pclUHTpfyMlYjTKQsN
tW1TJFaBWOh75ei4PwIMEioKikzm52QfYoNsZpOE0CFOFtyd4DlRezbl//K7pkrw24YyRNSpveoo
M+ZEBEzF128tf0IZBiQDuWCA9tmwEMiBikE2QARbyW+lhreSVwpC9ZOm1EJtNYaCuOW3nuvJTaRj
nXBZ3RYMDmDbKvu1CIDVoKI4TcYnLlY5OoUP4GcPnlWCUQzDE6OLH/J8oto2CbQIBDYDXPFVCGQ6
Cc2tlBKmbZ7sD0kxlNB8Y+e+Z/fZBWpzp7YJj+QNxtdV4+Q8QHf3i1t33knaaW0KTKJ9qAeHk32s
QHe6nX/SD9oVvoHGb+fUus4jftqf/VchKnysa9dEBGhu1TBmQHDiUxWUeNqct45Fq/6y9wk6BS/S
AMCbzt0Grni5VYeHSaUn2k1L62PwACR7QGm3QRRcd3cb2Lev8BGKc/kBtq/BwbkwHnRiv+LKCUQt
+LHIQUlPsLmDc495+EZgBka2CWINMtkzJ4eMiHfw2OCOUv4Uue0cC3urgnlCvyj6atA5RvmEeZdq
kHAfJzr2Qd/PWhtCQWZ7BrrVuZrEAffTpC+rWbDqXeHfNco1gf8L8aUTkGt6CYR1iEBJqDmseh6D
2c6SnLkgA0pMCIjk/ROVCMXVJbGaTyrARGyaTNoYo9FlCpzTf5B7TqGbCGB1h9yQUxyKUB60Fb1C
b3vLfmn4pb+idwoFkX1BXnl59YF4Kl/76SYo6fw+YbVUyL0cwsIM+kR04HFqVXGf32BnZGn12AxF
oABhG91hOVLoplKtedPgmKTvoxlT6RWXL3hx+/GDjwLUi+NdjvJ9C4Tx8Er+dQoJb8dFkk3VNBJc
bO41bLnx+0W5XW4Lw7jxK24ZzROS5DW36pRg4Innr58FI9LWsOHj0dUZd9wIk6ZCAjM0MWVgndNm
2twC8Iz1lwquCVFhm3oqDodb/NEH1OwvH7SdzIF4YbTItOuhwxLyRvkepZZ1s/M5/aVvtZ7R7/rL
Za0a4YFUmyAImBGBojA6POT/yzhtMD3qBEl23Ja0iC5KSkPKSrbpJr1ddSMWcF13RxBmDXjZQuJx
oBejjItRAsgLm4RxfoQeJfaKtlfL8MTNFos6R7rXmyJDiP4gPud9NL+BLy82jebWrTIO3dMWoIbB
70bzgdIGdFDNkqO7z+hPKTBpEVYTCOraICOTsRZ2ROiRx+Q4ktsngvucbMO3WxnKX35w8ePE+fQT
5+5dyFzk+otGz+jd3PpMKdgzqWDCcbuKREFja13QPQ2KfoFsUf5InSq+VN0er+BsKpOROMU2u2J3
38F5qR3rMR/Jf7xvnBpyDoE5m4/uXl39duVaSslrRc0rw1oDV5WlEASf3C/ZBTIP7rF9G957J++1
+o6KwRlyCDDKGwTzWvfVvNxgZhTrXsl0Xs19xSl0PxenTCRPw+Gtl8BKLFjniJ6EXsH0Pjc3s3hH
tzIuk3czetUGNYtvG5GO0l0andGJysyOZpH7Dj2ksmJgf8/hBGbFriVuvUvF8UI2tNBOmxWEtdp1
FukXcgmmY6DbC44e27kxnfnOrRr2gfLr0XsWunsIVo9RcWAQliKKhcFlsN6stD8/2S9YxWaQ+sW6
dSg6ZgntiF3nBUp9a5VG17DuJe07VEUoxTCPITkdhsdC/xzPkStYAweqkyXxy6svK/rL2vYqOOrf
aZH5TdWg+XwFNSBu4OQIJL8Fm4Cl0AcmybJW97B710Gh/YRhvro/vOrqwZq3AZS8gfJmrjBjzMgk
uDNV7wHMNxIy7v3imD/JBG9hZHY3o3K/3Nb8IPn7xkMQkgbYyheD0np4clRaOCr9Pi6hXDgSMGTs
yR9dbZVS+/0TkjzMd0xxMil2i539+DX9TLe/l1ahQmnu5u2w10xkCvyn0XV0mr1G6eDaK8YVUp6V
Fq04UUjeTrfTdHDpJQN93S/3y/Sn+puutj+F6ev3wXbqo1957N5ox/kOBTO9RsboNmssPusXo2kU
nnrlyWH2XVzWp/VhfV/cF5u1+XNenCeZjUqCtHkQsq5oFdoqNUNhwc6bjvjDO2xjBVTYCWxYA2qH
6RnQnS5OPXjH107ZtK6d6+B1oB9Wp/FwNkCoY7OpxzOuBtrefj0Qev2D/fhnT2SCU9zS1L1BkyxD
cRTvz0B44ktrPYgB0Mmv3XP/OpwvQZ/dj9aNBB7twPCraIhpdHRsMsU7P6XMV95YaVBpn5tnyF6i
9u4yT57iY1RqonkFcFe6LiaSLFqYiuB+q9MGuhPP3wKCEhV0T9qv1iPcB3vY7Ldw39628SHADe2G
6fg+loDCsX1sP1rnNioM7unH9F44c1pljDBlQFX5yqzBJu/iN5awX+ubXS2VBw5RJl1yMCll2w0H
rM10duE32maMz2ScjPVBh+G2v+vuecw7pegbvVMGycu7/93/REOT907GVDY++E5obJQ1iCVsoGjJ
VAbSqLzoF9bzLYb5TFqqW+xqiT4uqox0SbKmjPP7KVuUVO9QG2AVNq++EnKktwif5AFI3h2pz79q
pK5R+npFC/rR3jWv0SdOOo8RfIfBtjPv1rvVbqNdxVc3u9kNCJ6s0iI7Kr21GTZ6jd68s6dl5R56
65atEG/bp1YZ6KPiE/kI2uQd7KvWBk/c8FMjrh2tfX1a+/uWgk+Z5WV0cYBzwZ1Sv1B6E6I1pkmn
ygkXYqJEH8tgvPd2vdLkNnoQBSYDacRWaBs1+GxszR8ddmnxnVzWz0kju0Nml0hBhWIVeEuBpMUT
ZMEFc1d52CT5JQzrFZ75iXsMMxaqq9J4F4i6+BCpdb7ajZKPt/LZ+NihL65H/+4j0WJar4JdRa+j
efDq5OSosOLpmYP5JRAFEPZCZATF5gNvnSSdk8xelEoP3eeaVZJnC2TasHcHawfs3HmV7LTumrdm
+rJ3C6Tz63b1EBVKVpHYvxYUyu6cJALlkIr9P6LOtDtRtlvCv8i1FEXwqyAqTjhrvrCiScQBcMTh
179XQT/nNNFOp40D3MPetatqJzjfdK6Gd0HpWevUQpd/LWzChgeF3tAB3KsknXvDTan7fWGnsiqv
Lt0EFhKyvvb92OSNfygg+jt8JvwMF7h2PEoPXuWC1wXKRfico3BTv7QS/+Qnvpk6hoFpslv5vkKC
IPpHIGJ0Ep9t3DbbCYn8Mpnz+Wv3oUkl7uZ8nh2jV7s3+YAhZY3Zo1d7u2m5+ah1p3dSIKdcbYaz
AwnPwfkYTPxKzxymteBiOorYg13qNb6r42rkXC03wSWqUXKS0aVtLiuda0QnYBQF1V51WV2+rm3r
BitaTCRZ2AKyJYFITALyoGMsaovX7DZ5TOK4qZFNU7dpMq0s91+f5WWOVRP7yfxgN0nJmVG0D/Ma
S8AuPTvtxK7YtfAiFR6qxuIwBtaRJ4o0e23YlT4g69WZHebEHIIIt+FpXJvWPF3dvNLAHmkqhKO0
e8mX1So0DQJawlprfM/D5CIG03pJkvlttcsQdMuewbqFzUuJpauk4VbDZCNC9i4VNaJQyedre6Tz
Hw7FXhKYFSEHoZu9LXIy5bdIiOCmMvhLreuytn7U2IaUkAJkNFirTr0LxBOt0DtAFz9lcwvCyC3X
nHuY9h6p3XmCV0XMOhFBFEvyBIvMJyR2rp29U4Z5cfhLOnDJvZtXY6lcbqPmFgbzEd5G5j88vJfQ
ot9b9kiJtyjuZP2N9pmOSDAvfX0Aaj80RAqRtOrDoA9GH+vpfF26ys6jCbZCKcAKEYpr+rXRg2wc
eJtXgfTZcALF/u0umtSe3Hh33R3zVotutV0hMUQ9PVliTYBJzortvOIrpVCqImzi+c+WgBO2OhBZ
tI6Bdr6oU2rXub8PH1MGePbL7srvu/FMqj4xttmfxPYgHVMtNaVYy5LUSnM30ntPaAY7Re+aryMy
GVPArdXP4Hi14FDDwinwIzUCVsqsZ5ZWWogDNfgg6rCLPklkzLaxlXg77srgiFP3XfZkE4Q5ALtt
oSZ/htDZGsCsTQ1arZBCjc7sk8j9u/v+4d3c98sjHdWBjepfOUzxCVTeePGOd3Njbc8+k+ogI/e6
vxE3qopRwTyAZIytexEtDosP/7fvpv0POZU05THGDxU4RbI8qPxpq1Xq8OxXEapTx8xzZjFu5fwg
jwt8ufGSqXlEF17I562CbJyG1+/rt86MuOVlt8INnbr331mRc+uFW7RQhpc5MW0+H+gti0hFw6TU
jjq6apLcPrvvLh4aPblEVOflWTaWRdNnEJO2iLPO6ztDLhkuJaJcCuUDMBkdmd0iy4VrFgTkD6/l
i4gc9YCO6uaIwSd6AW7y4YbFJVFKTh4qfPPq/96j0lqlUkznlZVf8aqP2CLtCkGJuxVfSa5gKH2k
AskzuvVZpnCVYkyeXVfGN095arFraud8cgjjeyALwDAmDy8aLdz6mM3ijOo9XRFBsi5CR6UbosQN
EhxKf0TK6txgpusUsjTdeOYiDSz25CLZyxM6ErdwqbBM7hnywbj6Ya9BAaHE5mJ3ToR4z5/nz5ke
vvyz3jn7xe0xqgx0fAZX3wAH7dV7BIujZJyMT2ON6CKDZz62H1tMJvqSNcb90qCCr4UydKvdJ1Qe
lAZgZ7izbo+MrEp+wi79tCvLjFv/BpK2OEyyxWlymtxmj5nMPbKh7VVBYmRUlHqfX5AXXJOwD7sC
OR4m6ew0SSZpgJ8GV1/RLBZtrQseE6mnfc3oXQfl3nmwHyXYHRwGMlgzUeKHWERhecLxwM7JQi9c
wazfdOBi9ahh9yy81CQ1v3MI/LkingT88d4dBNml7rldzpNeKdJPfgEVyOo6djyimYxxpRH36mkn
icF37kAFNfADvH6C+uwzrPefQdjBt2Dfv/svRkN5umvVD8AzaQ7RhER4sj2GvzZ6SSITTWGaBdE0
mhLh/aoUrAVeWGdGJVHz9PBxKFdRbiGeESJS8W99bTbabuTepBmkmZkCZhHb77af31rn5DtHwzn5
2aDKIOglPqpQ3OLs3tV/gIyBj/Utn/NMxHfjfhccZ2A+kyNrV8m3vVPH9mr9j4bF+DJKR3sW0FG5
d/B1ysu9yD8m6LY5VSSNJIlgAUviBRxiPGbx7Dos+dfhu59wsS+zz+IyY0OM7y3zb7/Wc9cFsfG7
cmgrVCVPBCWYccmfzKIgLQcDrut+pKO8PHyVl8byPsc6DOFI4dsgv5cKO5Ay9WKcHgkrL/PP8rUM
18qgrpvzRsCyZF0GKfELWxVF1Odlo0U0PKkegOmvGzDd/e95U52IIl9M7gKRagzeZIIXGiR83/+u
f+VteZv9RUMFy7e+lkkNy1pfxjJCP8iWMecwOh8Q2wSVN9iIn7WzLzmmAE7egjKbDMNY4z1rp7jO
ycqj3In8yGew9h7crG4Vwjsjl/E8IFYsvmzahVmBPWwEVsCN8zMqBfsRQ5Wzf20D2DSvPuwBRvSh
t+NtWQsTCzTNlmLGxO6ZUS71yg7bEuBLbVTazbUhvohrBAEWPifapeyt1S6N5Z+Rte7HZX3fr/2k
j/G+0T59WqR6Z/wo/UqZktThx1ql7KnVcXzqWNsKzhsPxzo5t6RNVXrPylhpZmU3eXofrhI2njvf
7u7hOdhUSnIyZl7IUA8KlYdIEzpvhJiXnaPiWnWpav6lLW/7JCcHVGmA8WifcZaNIfLXWkZ+y2ZG
/t2Zn4raL5NbUq6OJG8RM1cpnwA/xU1lVnDdnsF7ZB4ptJPdFlsTJRIqG0FGdAC1jL9otrRvUwTY
SjBPwFKfZg6mPBRT0Ff8lhBdkNtQISK9acFF4WvfZCXv/aK9YPc3rh0WxA+I87tZfTsVvL0YRZQE
/uKIaj+lfsSFNdaGrwY1T3ovzewpgw1i8BnjAHhd4Wi1B2ZFWGF68SIcW9MkXdvv1g1G6809fprk
Fg1ON9XEM6yLp1NDzFEZldu1AeXQwREmZT1sZaBcj7/KoV8fqwnrifoeNG6OZ37w6K8ybGrdTqsr
WJlNTV+sVpGU1K31jhzw495nhUTx3LWhDZxmqsVfvm+mVybNuU+yyD3NdpPTjPYSE9uX6CKkw05R
1Vdd/9wPB/LmPfXx5oUoSNehf9XGE++qIAiE7bovCoNJVbrhmURDCQiYkuc9fF+GTlByagrNWHFV
HdBhdEEU2H7TLZGsguJ6vzaLlo918aO7e+4n/dq4MnrC6BzDKx3Zg5BDVc6UBBYeWeY92VpbJlwm
Ea0kwBBvCjpF1rwtYrqjiRNukpBUXJN2VMd/TRhe9LLKRuFCPRoog5reRs7M8j1QIRIRACuPIA1g
D6ze4lWZaJxdc4sfLnUC3LxRJSsSQTfCvSAmMJL9oPwEf94P9CELAFo048xTjTjqXr03ah14WFzu
uwt/zMs4mUe6cFiPnMD5dpL+wz9eofmeqDKHg6S/G6oRjT6UKuLqLvPHzGzsmxbjFbFq7DwgWNFc
gmxzlX5LldFoItqGRiFiHdJPrrhNQVq0kap3gzgCx2khOYoK0rk8RmXlvCShwApTCWALFceEaifk
GvK/eE0UJBWgPzgnZWvSYSQsH8gW4tGqxJ3kY+LNtbn8Xf40QpI9RFyjLZKJeuZWqZdnUK+Ly8TA
5EKdZqIkxOJiQKoQwNxAfmC5pf4BvZINwbg2MJg9jakK2kn3BuoKXkWp8A8aU2P7XNBFZpFkzqcf
J/BGzjMd70USZF2LgWh5GTyVO42/rt0MBo1BnwpNohe8Ax1Fqx9Mo+uMcgPmi44D1fOimq7Rdqet
tOh5cKhzmY4oilfOMIV4FL6qpRcUD1llS4AU+uLbVN0YsVJCeChxko4nfOJs9OkiTHASaubC0FQg
1AGaKwNchpEqqUK0xKynOtJRXcHiCijFYmsjiFTxZ/nYAi5A1BjoOPU+1EzQ44O78nsqi9S6XDwc
mVg4Wyoov0jYSCS1lLZ28/raXmebcB3/vjYfjsuvTKyFeImkL6wqJ51AYE/xtjk3a7G+rG59Ygb1
YZWb2PEmdHmxRQvA/upJa1Qc+A/kVzrzEloIQv58+xrM4eC1PVIegdOReVqcdO11Yt+OTjipFKRi
ljanPH6iXrpTUVArUl68XXA7tazpKLgfYn88IbO8YQydgpJ8FvTtEa7ZIRDLJCeLNkbq9iTCGbwp
Fgno8OP6GBrlyBhL63ZndsLrODnlk2te3PrX1TXa4VdBMzFY6668DdmZqepwZ63FzH+hSV2FKMQ/
/pufYrKmIv6IxCRCnoFquuGdtlbnCdZcHO+BAD6AEJIGzbpi5on/t/qSX39Outktn7sm1ZVql78b
kDej9s6VGFfhEt7Y2B7tAvJRpwy+lSt+qdwkGIjJ//WGvSuGw7nZMKoDDEsVYD96XLhJfSjVgpah
/V+pY2Ko3ImJq7FhbRcmx8bE6peHn9FntFvYX5/t/ru6qrMZ7Hq7Xuiz5IQIyV/90ir6iX5KW+Mv
yf61rHu/m3w1Rg06bI/scbqowr+ZWiNYjPeHs4d0wwUOv+yv6+q60lN/tqnlfrZJP4b+xcw7QZm5
9uk3DvVsjHHVwGbLManuxMs6uQH2cq/geHDKE3OW9nRUu2JjSecIQXlgBuGQFi+DkH9Zs+rMnp9X
9a8S3Ah8jtnJsaKH1W42U1pym4GOePlaH/PbpXPp8EIRuyitLXIO3LmfXpyMdQ6m/K5znu3I+cBo
Qz/DBbzivoda/GxWZjGR1EFdFLdni3UJWs6pX+rd/Af9mCBXiXip9VHrsmj6mhhnRtilpb3zypJ2
xkNaG5kWRu1ipWmxNDX4W2Qigyeq+Vp9xAZGBZUXkkW2pB0AHFLddqzfxXYkLY0KyejZKDPEqPhf
e+96c8LUu28yyhDHHKLQHqVDjEqTwqsR4EkI4o9ahuUoZ96JhvhsGe06c+G1Db8O3b2dk2srjI/X
qMxgKnlQwt14c9xIBHNoN4j9dZMURqaA4spVutdDs7hgZreMmKMXL49La/YKnuOU9SLlJe5IvdTd
RpXCiLOHkfmgPDZx7N0vjkw2evtxru18TGhnZM8PB7thAk9RZ0hsxWtX4kmLefeELRf7ZsekZWx+
lliVz93GyISwRcsw5rDW9hrnFYsERkd3P9wP88Fbbx+MfD3SqqQ+ZJh7s2dpliu0KuHgV5nnHn4D
+APKYHHzVva5mx7m0bw0q010HhhKlJqHxqA2qPOWIYpxnGkNeWcDEtyvrUidvmQZoSPpHnkL6nOk
/61iOy+qpYiddr5k3XK1ktRzpQ4hxBcxYu/sXr3wO6WcWucVqqM6k0asL5HPzl26htPRstKPOzEQ
hbUkCs8LaMhTQJMZaPU25OZvaVSlky04lOqeKaqcVGWfXtYrDTVahLVmBHAK5zGYhbINj6ETsgwc
b7jeH4KMNmW2nwTp5BxU+xdEiv+NTcAa4BtobayHEBO5QsfOrpfRx5Ey2oweo/PSMv2qkPJlm+Nv
fb2f7+bmRDVB9jHgRDAwjABEpCpyAOPHcsQvotIUNOh52tABHJMnihTntZPmBXyy++OcOquIw/de
g1GNiGTZyPlIoh7gQoAWgi+mp0ib4i1q50E0JOqjCstE1cMXDWSoJkCEFEdUmiN9X+VnBxRjr8BA
1Oz/pC1EjlLl6LJIXykVQkGNPECC1aHYTTT+9Lv8VxopWFJ7cBGuT/AYxTDXuocIR8IIfWtgJckA
PTFMCaLU+bMxOg5LoztO7VtdM7l6KLLVclBB/1yH1XhC23fkUFlMBxGp/YNHHJ8eKoQOcSaSznWH
e4/RVYALYYUMe10Ur+6sDrrqMgERlorRAoJU4ay5tkbcPRH6AfpFHuSO5oW9lOaROHqxBonPjhEw
UOyrA2ebspU13A/CWXVSmVSG74Bov0O0zyGYTSbKOqCFcD2BxgFoOly89oHcVg0nWM6wI5EeW+NQ
T0fUPSwHDID+GzwVthZos45PDu4JtxLcb/mC7I+1funm2YBa/Vs/rgTYxIONPHGKFSb2XN1bByxb
n5QKGhj8CfXa/s4myGPQmEqB8vyWmlxq8UI1XunTuWF2nJxnhH4L3dJJPCmax6oufOxkP6+u8V3h
elT7x1558BwkiIuhMnJOdTVEkMupLYNoUfrSQZHlDbxbn0KaWT1WtelnnPRslmOpFJVm6/YCVJJ4
E1s1xmuRP5/VSNAvFvJrr/5j/JS+jZ/6z25uTe5U3u5LsK0lxXGu7x7uXEacWB1fXJUNGwPdsj/q
vS/d3f+WnMO+ObAGKZggxvn+pWtyZnddmIUZYP7TE30H8L+nir1mqFK0eHUjBH1vr3930JXrX/EZ
osVnnK6MWRuX7fVhQyGWPYaSmDW8ZOA2TG0Og8mrPhEaVTR2ci/s5pfQ2VGSeja5RwpnTDiGn6A2
eBI5Ntjnaf9JVvHZ2l/l8XucsUKNal+1r/v2vk3/Lu9mzaQe1jQbzbNBSzpmSj8K7qxOx0k6PAWX
YQaxuty0QrXqmVcpdNXRCR+CFc7lWBU+eiX4D2g9dcjotjapBHoLcY/NSMcLvid7OgJMvz5I302b
tV259hUKysNp9Ev9MlZRQWOmt27NPsF78hx/pq+gjDU9Tptd7Pxx023gwqLw7IGcNBrcwDWt2XFZ
nX2mhJcKjs/kl/l9dIXVW8f8k90RnnFQWUe/0e/n4Br0lliWZkmJ5g/NCCSrAq36ADuUhqjvdoOQ
/I7jyaGZQSZB7ZJ/hZ+m8QZgjdqf9aUjKFXHq9oss4zppt1Yxwmq8uAzqhAcSwegCEUZvoQGH8K/
XLZBTs0h7Whv8SeR5RNy0aFl98Q9Atb6jXzMWccyaS33gLrYLPcjqDV7HGQ23MmJptTVmcDSGnGs
/C4lia1PGAWfn2jXepydClQf4PDhj1Wlai2N1svq4yRcf7v3Z/PwdPg8Ncq+ld5uc380Sw8UUSlJ
dkL+ZkMBL3LbGxoY3AAHlwGQ1wEvpXB9X96X9jqdy6GINsNUHbFURykgAZJ0BRJcKSORSFjt0Iun
ksZAQZqy+Lq8M8Go1dnDAtaz8niyNmTEcKsNkeVyA1ohthF5qUwOTHZD4HH1FDFd8FVGCNwp0wYA
BBBY0QDfk5qkhMWCFKtzrGm+cWshuM/tkhXao0Je41VL1KsIQ0J6JafqOB0PX+oS2i2TciCUQ1Kl
AEghUOorPa3gepHvD+zfBI2Eo6OvH7Uxrk/AKG897j7ARR2NxngD5h6YRHHCcTFqHuGNif9/zgcr
TIpvPcmilfxdOvulRhPf86tKCaWb5sehU9+hTlb4LoKWtGlK63Uw9qB/PfyU38sfX+2W+nvA9J70
1BqG73GVyaA8Yff9WWEaMTkE6ZCm2/StEosbRyqW1tvgMYh9cqs2srTu//eEzvL8WnRLyS508XTp
GmhehVMoQoxbDy66CoeKmSUGQNeFMxmyCrkLvFFLKPqTU4Vy1CLjNBmfl6UE10XMeveK0M4emKMC
47mzY1tEUtrdd2T3k+Rn32Pl8asG4pfDrE62SSRLxiAnhsLWQG5dB7xBJECTdMTCMkPN2uSvYvv7
TtxpeMdOfSGo1PLqKAOKG5DP131mrjZKPhUkgMu5YExajgDnwMwUKyv0rA9MWPe0M+tEWiEMxJjF
TTS9MtDaZ/Ruk2u+WTp4DOmP4EW9yxdhiILJe1/KH6mK8LVg9Lw4wdoZ9zQ5Fq4mJZLNI1km+GQI
74AmTWQyU2taH9tjWhwN06FSp5w6RQcD4xcbCybejapKUdcPu/U1GwKcfAz/CC8wcuDFK1thoixt
PKU1UlYZjksjrUaSQoFjBmqlrkFvIWywiDAVT7NS8WYIb/kIkp/qg7EysCrGPZu4xW907rlCU+ih
1jHl7RIeqtW9QtfLuNJMx+rarI7MuVSYfVx/55VH+MH4ij5BxillaheL8xJ9jWKfDW9IUXKF6nTk
QRQGSJNx1XIJbVx4cxGhCoyhk59DaAvsA8gtma9kEbCKUH3cIwgWJs3IpPkp4q0qCAJ9FeMmKm5Y
5ITyxAJYH7nA1gQF+TN4GK8Ctuaw9gSy+kR2QlIb65FQkFubGervL5iPLfxhBJ1UPYYZGeqtvdns
sRucBERA/zQTuJ7gsQhajnfVBN8MpIwo9bE2krlRAFcacyPiZ36EM8R6vWxjZhF8COVknraVhHuJ
rVQfoIrvREv4x8mP+cj06eQiz/j1fQsBTosn5uATCX+lgZ6MELG6UKMMEJmlspECRKPInpsYpv4G
PI1zA5ImU+svxJkbvUM+D5G1lE1YKI429OYGJA0ylybFBgqo1QpFu+RNNjCCJvLND79lU69D01yB
exGuKygXPMk8xD0Unx3eNEUDnHYi796bYAsj96bGUIJ0kFJEAL928II7VkICalO2sNe6uvu5UheV
IEVBPM7pUAxarAOOuS69DsFzROHA4+t7D1X5/MhI4m/8ScR6M4exwyMUhDNfeCM2ZD5iJ1hq/JD6
I1JwMQnEhlB5XVL0iN+PIWwdUKQTmuc/1anXT6nezHd1enLptRkgneKXJIzQcBStJnZqbOnkfsRp
+UsfJHalnflFIxR2mjrDA1+2deO6oU7Sv3Ur7j+d45f6R8IaYnh9MOVM23sNRh6CCkefhVfLy0dy
W8j/jYeRBoIemmIEtfn3Cflc/FI+OnjAWFGjuoyo96E+12Ouv8Htc0NJsUIYyvnY1MjnxDKS5S/K
ENRQRCpkj4440kqFUoceIFEFXQgmRSWSGi0NnsQTebv7zDFRGSbO69Ok+lf9hqdyP+EXh2gCSm0y
JHIn7jj43B/YV7C0pVr6fPVgCNdFJoJk+UBnqoZkjS8YPqdve/u4O2EJxm50+qHAiEiw5FJ6jZG4
zw+tOjlNif4Ph45BwPto3ogtF0+EDnfoMfdS66xK70+lZfTnZRcDbdXVVcA8USucEytRycShvmdA
nAIWhSt68U9yj8OUmjZbUXMOkIuPAi0wW0G7dm3ZU16nQnZKaZBWAahQeADsD+RC8HFxzuTPcknB
DHdoSeJYZSEu9jYjyYDZNfe00JHglzAj9lM/HT+oX4buZ6mRyhVuHwcmelmoHsyVI9UfZSLSP/GM
NkOPlE/TXpdJTSuzHjWVXBeTUURhiclVPCysLbXLIF/FmlNk1D2166oLrd9AT0o5FDpbcKZPCxTO
5eSRtSKaqcT998/7ByWwCEM0+xA9ROQQEX1Em8m7HKjRk3mCIqPWLrJZXOKqB/GRMYMKkMaQUgky
nlQh2vUiJ0NfLYifdq9eEkRr0dwUEQusiX4+aGEf1Ek7Ozw08CyT5k+BR5FHRs4HvV+eNZO65IeG
8nEct6rL+96rAWoPoYud424CXY9mGsvLl9W5xkLCu2e3QBS0SMl8Q2Ynuo/61JX67OzgFS51oyrf
ILwEcciXdpZC6SJ1KOJQRKObcC0tdnTd9NLO6nwhgH8SrtFaDC78zi1cU+SfPv3D/YXOWsB5Kscw
JH2JYSnMtGQQH83NAGcEOZYTT5L+NH8Yb98oRPRnjl3+FDsbxp/RwRHUJZJUrpA/mI6D0hToVw+D
kAZv0t0uTELGapNG3GOcFFmCeM5cdsvrL5RFndoRXJHquuHaRNgH54e+5j88UTisoYbMu6Ppg8i9
6o2hNt0u1HV+hdfdeDGVRyXKCn06DHnynnIWLcTGDfoTqPEB/S7wepiqacDfj93iExHFuLqvo3Yw
hgJ5BPNol3j6eclKOZBkzkJwqM4BFiP/9YUoVVBpIpfyJaFX4LnrKC6s829Jbgsjnj0oGuKCQGUk
OjifCEGuU2kkH3MhLZKCCnMRqvVh6UVrqRW7J2leaRlNKSyNCABiALcTZXMaRPmPgdZfgTFaVMNu
g6HIfIvYkMROxmqWeZhBeaKhLbU9eetLhcPOpqmIaVLkNpix7FgoobhJ2V8cmge3XESrAn5pm4J5
7LKJsPHLsEzCipqeIV8UZgSmCUeTM9C7XSjMC4hNDjxShlOxHan8A3zO+saDtS2nIK76Dm8N7lWB
kN73xoOIsOUrQ90OAxDaLqoqJAUu88EnE2JWlHkZKU50FG9CXuCf/CrozIdt0tdkhgpa1wIrA1U+
b1TpFGGZnUKrhXKjp7UNz2Yc7TiFPTa4/JcBBoH2Mg9ff6dXZ6KN7lssP2bwJy7DWF1qdcGlhMfg
w1POUeL37ngZ6nL/l4tuKkTQFi8m32UI1VSb0fQm2tDAeEDqCRyBW3NBmL22Up94YMgFeXXuHzen
x8F05DeIR+QEyALSitXYVTv4jE62afMHv6bxozfWLFUtqcAtpVY3GcXyYtN1EZJ5dXVlklWBYcgx
SSPb+GejgqZbbIOI/EdZZryAczuwx1ATxuCRSoyEkiIQX+l14EvznEfyC/20kEQLTNWF0cV6kZ08
0SrLT0PTQcuQQFE5uSjpKYwpKhpWnDmI0KQbppdOPnQ915ILB5nkR8Pv7KFGwTFEQaEw7QTv7FsT
K1Diu3P3y24TDI6+6Fr6f5EIDyx0IxsZqfNgLrmqMnodva5SPZwQSPWlSC8Wy0duesgMZ5GjDQ7L
x6I8UW+jUi/tLOiYMmWJGGOdy4pXLMxF3HjC0pcPhmEHFiISxRv5fqH9g8Hm3EdWL2bD3DPglHYK
sYUcA6eaKFgmlvqnHKdySjUPOBMKa/7nhEdHEKimZSEwFSP/Bd+CFNGkil5ZNQwnwaCRhCfaD7nO
NGOiNENHWF0hwdK6RlqudOZ1FTBH/CJYYqsms5kp9hMAS6g6JEBF5wvmHmgR0H0BKzda6C4Ib8Hb
aVislj8w3VlBTr1dPzrAv1Jbvcb8Na4ORHhcV77E2RGDAJo5vaywV95uJ1g/teXHTjeDQi6X+blt
r0JNrNyFObOGcYE0pVTyQtGPoq5DueEy3EHTuLLkZLASgTVxMIBbMYzMP3DbWqtEC8RWPMnIDSn6
93ed5+I8M5ysn/Wjn0NwCgTwMCe39/494+K/XFxIy85xWIxDAHpG436YLnT59Ba0FmgL12+9AAlG
ahqvCa1VhO1180WW8WyzVJPKKv7PI858CebKIRthWVXMDmMwj7X/1fpxltKaTHMK7hVv291aIMf0
EqszjutbDKlt3Ca3231/WxnjuWdhTLjEJXiataf+vE9GOclD3RlrygjDelyglmYrQD7MmW19qykS
umDOq/pXUOdQkBUQAWO3JRt3HjNsDdnq/v6GWPUHeBRCh+LNb2nVSqxaGlSpycctu7Ko71oVtBtA
SES7jKK398jp20/XaotmJraw7IJL7TtccvRmhFKKqj9OY3xBriyi2h0Kujm+ueK/AiWvattjP1nU
D/0PXX1WvFRyalbM3idu4b1SgwZJH87v+7kNPfeNXvevPkreTXiZKXrFwYW+cJ3rsx/VVtjxp9Xh
9eRGf/V+VnfFWL7RjUBMQNElpFFFnrsVD6zGT9W4YM+9tsGCIrYjGNUAhd28Mgci64piL+pu3f2M
ef3nvv8Z76GOZb6eUx2sGnORMqR9hRXt1wDJMz/s6BloIL/VBqvnDzIfcdDR+bCVIRAu9K70BmjX
fvbODQ1yR5QOPMY75e42oFUB3Trwz4/AmIilvp/9yuD49OD/wsujPTachol1ajYWlR0KkSd+t0Ep
cQyr+Uo9C4gURl8/2R52rVvdPYAhX5tHy80qLj06b+f2zfKAVXd/Jc5PTFSVXrEZYdOsIWWg0Ztv
TWMgbVoeotSAhHNs1san0I8r/u4v2e7+WFv4f36cfILTmQ3h1D8RD7CJiCohqEXF6/oYFLYgcRSw
mdmMaOlRcU+Y4V/chJ7Y7P/rGpVy30oHSWXa2LeMsnOouA0Mw14r3nSj83p56ZPy22v1blfu7er2
Aq9iEX86Im9QE6cUzEY/Cr9kRQ9O6C5kWSgl6LG50M8W2oqKDVBL3oFNidY6PzgALhaLp7PA2K73
9yc1HPs4lEqDdO3K92Cu1+HFMygLdW02uUXq0mi55pi7VT1ycSe48mEj9/nw3/0L1Kth2TsGEu0+
kTVotEdDSRwKeYOFhbZ8QdW7TRNunbXWMqgn9doTeaGjk04DuRk/Y+pKM4x3BfdYW5L4TLqKyBST
kToxpJj+71G+SmbNKoKXX/ka5CkStFeoPWeAgxDfceVJJ0SHGt6Fvjq3tEfk3Nazxk44C2eya1DQ
h3yK0mq9ixZIJhBYzOFMpXwsX5tAA/hPViWyNQZy0MhzsxKLWegSl4BngH75tW5pAO948vLN8cN7
jV++ZovliGu+1ecpLBXEvr/+Vds3155i8p+T0CVP29PzsNpWgtx+s85Q0iMfpa5HWEujPhWA8wrf
Szp0ifVgvCJFEMU3n34H/5lNj5C1j30bNRCEnFHFbJLa0i3sNXkSZ/Titgl3zb5qWSlXXGtgEuU8
eKpPzaM9FytI47se3ODdOvV+Sog+xaRimoDyj4IAC1RdmRNaGqQP4Fj4awTb3y1rcb9f85Cq4grM
koEwgKuKaTtu60Bv3cloworN4wWIgX0hYd3Q4IKVp9gOi1557Yyr0ubcTgJWIV6JYaB2aLjHfg/J
1//+3s0OyTu6MOoDd9JWNcwiKZf9O64AAe4oWLkjkpX1FHsCY6lQKsgGhGElIyopEMpdPLIcwDzt
DxLbQoQlyaUB7SACbaw1oy2daL0Q8j7smFVMscw1wW9USTsFFcAzGMDP+ad7nEQBlTibRCPeOeE6
ZS3ya3br8mzZh176ahpYKS9iVFU/yfrTf2BIeOxbJP1cdx+SXWiCiyOapu4Ap78+rzsNq/kcHCfg
8SPeR4oIuOGWf4xuFjfJ47Nzqww3gxzxjkq6GXOaB9cOqb8ZN7clsiykALDavg9JxxpyHmtrE7v5
g3Mnw694Ignwi+VD63no3W8ObhRGhoJujnz5fvYboZNA38Kudu+dy/T8bf7ivtmk3QmuvUj3m0uM
8mn+o7Wb+SY8l9YR5qAGwW9avzT3HWIPEybi4hy2n4l7/jFuTfuIZi7x6u92yJlqg9VFhmsj0Wpd
oY+Mny/nNnh9fvbj3Vd1eb07Ea4ATKPrwXu/21bo1Mj8e0AacdqvBVU6ieBfZTp3LcstPnd0GjSQ
CszPIEZnKiGvpdl5VL24U5HNVbMEsR/NYuY2ZpXpB6co4+FeUNxgCQOJ/QWe3fCSkdUJOc9oW45t
4Bruz3TEQk4IGxOa+Qj/qRTPEUxoOEVuaPfP1HeOTYtW0m//RoxwsZzSBgoIna9b99Bj8FjOgxyj
U+YVAKPQTzBLId+Q1+BDNXz5p6VBPZldPIYiXdsant2MbLeKDInUqexVvsvI67xw3yzPKq33dF9t
ArpVK9339GEEp1sziTvpz3Gd/pxB6XGkZEs9NPmGL9plZM6ja/T/O26zZGKSP8/OE4NVevJZHINk
uA9OexRt0SRGA3ycSTxlsduIME/MklLxxq2CGw7O3/WtsapvUW68QVLgUrO/PBwCIL7ecGUqY0jh
do7QseK8t4+VeXKfW5aesW516p6L6viQF/nLW2Nb21Z9KRFNvwQomCsP8NZW3wzdaHXN9C4aHdtI
qR5ddhok0LU9bU9v3fsw6mU4NfWe3Qa7P2FSS01AdFxQIWQo/ws5zZE663F0ItR8uPcUauCJ/Bvb
rsNYx3EUj7J5Ok2n+T3SOogvCB1oPI0WlQsWNXeJvkIQ2Hk4sScxWeqSUrO5Rll629w2/M8jdB+b
6vo9Ua26/lWFwyX+F8JbKpiFisWgN/q7RwGYuO9KNpB7I9HgVpG+XEFSzrV0MdoQtFYp2hKBB9iQ
jUeYsVBmwR2XwXF8J7eYaq7YEFbra2bpfSkXWUhCQ7svwxDmNw4K5WfTyL/q6+umin5qYw2rVlPS
aYiuiEp00MvmSywVEZp0qOkO64h4LtUQqF6FYdnqEyeNo5FyLqB1r7CuxYwE8YncPqRVE6FIXFtp
LyuIqz7QJexpacCKSyfgt0cYSkAotnTSK3evuyafEm7dNWflRMLS86wUCyrZzID4k2qRUulgNSOd
qkP9laWIwgM1kTszRkFlbzBlzh0YPTyqJTWMdmFStKlo29gzocoQuCoHKv22bEf2nGf2Ufw+XXNs
jsMpYThU1mk43c3C6QGJrFRE0hXi0oKHV7sxkHeiNTj2JcUufePFMviMy1gC1KdIms82lkvQRq6x
+4ENiFEh0+bSlftAoYos91HVIFTCYaCdIGCuIV6rMlrZbTE2kEcJKui2/pbgjcbLCGdfrePs6UqH
WwZ4N5F24UzCcZ7fNtEv5tuVdbwU87M6E/Vqt9ltsvV+g2kFDM7POt5cNvaEDqZTWuYGGn06St2i
zy7inF66QZUD+8LqFlKdRleG3M9l0o7sFqPeZhhgWdjmWShUl9STs60mxVdsFk7+Gx4Mmp/dCu8h
9Hfv7qEX9dJ15fuAUHVHM2t8WZBw6Ui9Or4M98GJORdPy8vz/L0srZ+b0++B47KB4rC8LdXLu3i7
CX6o8900mSfzUnCen+jZPI7G702D33lsrLXNtUZQTp97zFaAi2FOmrP3ZL+EU8lXLW1ZVXe35GzA
ZK3BPKkGYiFeltHc2I/M4DD44CWSM2PVxVOfae82Dk2USEofrGA33Y+Oo8N4Wu7Ueilx8DxvFe2d
pD5nP++96YOFWu/0Vd4cvq6/5U16aR30Hjs46YrDcB0YPQNDipN/b1/bJx9lH3QQ9bgtpNGGx2KL
0pCu3/Jdcs6/6sSZcwsgiFznkEQ2eziUSRsLXq4P7rVde2IlDnfB6Tf5LX/c828jeMrYJCKl/bRh
j5FKavFgSkFUE8VKclFROjShbJc91AXv5P8Q2MJJQ4+0QaKHmQYwatbb44svm5IG1TgqU63K8oSd
gSwN4rG5jAzHlPIc5creB54L3YQIoeIcn53zkTA5TCePo2venKyKCGUELjsyD0TTaYKhC+k2yW01
ckIcc07O2fTeq7jbrfGG7agZwXHa4RszuvaeUD32Xth9VnpXc3Cx+kbWeZwfgH1hqfk+tA0KO+ye
ZKA0He4TEZdCdSVn/dRRuGXkrhrI2eC50dwzwL1rGAdpUPLZGEt+3ft+9/c3N0pc7LS6l7w9shg6
53YjiOYpJKJoTrdpLoZ6OKGHQ5BY83hsXzSwhs9O1IBN9+hGxfZLFJqbDCEn1GYTjRkZ+WSWrjNr
F3LQWufGfAE8oekqRssYDzDiqRSs9Yo6SrPTXBP05F94IL0uzwgdsTVgI8Iagc8OBFNufhjSJtQo
hjWCg+KAqiIjfrMLX+TJtDiLLWYi2iZiKVP0kqMDXw2EdrtpA0a4za+W+tH/aDqz7VS1JQw/EWMo
KMgtnX3fe+OISaQRaUQQePrzVdY+x5iTncaV6GTOqr+rOYk4xJ88mOosVj+hAfDYWCkTdO0noYPD
FINwihWWruAvXUM6emX+HOfoBctZPs7wQ8qNKBNqhH924vKkbjvclP0TWV3KvWbTF4njmw3f1XeS
SSJQiRCKmNtn/LU8J6+e5E8H9d8zw++CZ/Jj5eTffewUZgrA1J+8SQOFNkLshJGDHYAz+bdzJNXC
k8yzPpFGVBIsiGHBK1Pgwu5PancAmylWQDl1xamMz2Pe+2EVpZyokaPv9PHVu3a8KxDAd46BFDMp
ReGWctLTSFoTP6a4dWu27YprmqIhkd9NoazUrALF3N8myfvrE9rTemyjdcFRs8V7wCY4eu97x+TS
O1b79/zFmF8E0hQW5dsKgGw5nClh3xb4Qk5cKo9RME8+R0mkrfJpb6HMzFlvUUa2sXuyQHIip5Rz
tu8c5eHFJynxVGikLCLIxE4eohqWG3EqSDbEUR551Z+cXfLAOuPryAd5mKi74BYcg6NyyL99GNh7
dFd3JA7hP/PnpDuuFMkWkjR3CaSXTHfpb+El+ZQ8f3wkjKVkEMNOpqQOIV2wwACXgiLTpLqf/Wef
XmDEL8JJkx63VjbiXvVxpfq/9BRUJ7wHBOJNRv2JprMawa+b6GyVBWUJeRhd3j98MVGuJVzG7FjF
nOk+f6ZjgV6R63IAG3O6R9S94r68jn2+9bl+rkvEUNqUeG6hgJ4TEZ+gp8Fjl2FdI6BB0tckxkAG
qgv1Sb7lHyYn7/8l7BH07UpVJjeNlSTOZLmJq//fXZz+oq1VIbj+SuVOSjShmOu1SUQCo8Q54BSf
UVJHC4z38tWC9Cb5XDGjcuHp/b/64DkXY4KAniEvQQ92KBwqX4/g8MA7x9UTDp+K1dlqmU3Hry+J
JuJRs85I9dI3NS+L/RAt+GxwI5eI1G9ybZbVVMVxhRQCxmYyZqPHAtDOJFMHpHgs7i96NvfG/0KL
13DsS6s9IA0kPjCem5u+1dY9nmB5klXExeqyP8/AyC4tEaTaXJvrM5EwSwBSf+GjQ+b5n/gM+Jso
GwTKTApixOONwKdbd9NA44soWSIaVGp13StXOPanIdld8w5xGpMBIQmvSTSNplXiPAE4uTZgIcZf
r000YpfB461M+jz7Evzm27I/SkERrMXdoqE2JLd+6f/5qwm0Zi/h7QF7L5fc5IHn5SEbcFh7NFL9
L8oXjuuO5W8fKA1jGke5GKMLyAJH8nsIJzqhXu84C/JNBM3FWmQpa1orkAihygcWATe8x+T6h2Od
EScCHQu/ysDg0hoBrP3jpacvp90KZwsNBZ2LLl4IVJwgrjh3HkcoYvJIIW5l9vrfAHJMZf7ibVdd
rygAcFbxYEbp5o9w8rCLcvL9bX8mk827q3ZlIBHUdv7RPw72g300+2eDFQawOxaKQ5yF13X15xtN
8I4ms7pwr3PsXjRq6CUJhp8VE2X6nCozNLn4DKXek7gOKdQ74/wbzXMQWynrHGfIIT50Tv6OWjcl
A4QKl9o1IryA+0h2c1ovieGSM4zkBU5AMYfXl3qoj/q/idSNCUkNIu+Uu2Dyvangjl98AbxGFF9/
+8f6tWzmYg0zp6L4k3tzEfPYZ9iXS3oqt+dE4vKNqd6jMdeYpAO9iyTenyPqdyRaokvUyYNL+N+l
LI73z3dxeuC+Ii8qnBFBB1Bl0DeUkUu9ovJrAzZoo7znNHRCi15mAYPlkUANKbRF4/k7GlwC6DLF
pXuOaORn9C4j/TN+PKyWpgNsuXTK3+u5/G0wcA+ZHVDkJMy5dGr+vGSq9sVYl6FVdgBLcU2jKweC
JKOEBiVfvkJ7AEfu6NtlEs+1TXb0Ef6gID3FIGdQgQMQsnb9xMgcw/WwyVBujbpz0jKe5IUm5Di1
ly6YK5lGiGrgUSE8cVZK/FMQk2NI2fT7IKWbY6WRmF9EFgAiQB2IRjvku9sNgzFzK2NpU4cTD4EZ
qjuMvqgJEp30c6djfIcEgbd2nNOStwQINO+hoIZMPwCD2MfYjz+YKUARie6jaYJFI4ToUIxzZIH0
vJXdBRPK3fclMN2sByY/MTE5LcobIvNjrUgR35C5PUXQ/AY4YMDA7YUBFYU/4UKPqc8aOD4Nkqi8
8kY4H6J1Su0WVCexcmSOxxpSpLSe5PBO+ZcQI5H9QOyapPvJQlTuGtkc3S/BGqT4kXBEiScaWIun
g29pYDXEZ8nxmgI4Es5gnQE9M1y//+JVoC/obzualUc0t5GQ4iIbk84UZBa+rzemHRVjiWR3ir1E
Wl1x6ASOCGegPWl1FVcdQ3RggyiZ0lyyJXetoWHDjjPHsbFPJ9/CzkMtLhSgANBw3FS0iEmF3g/G
InYO72rlhHe0LthHuZSbib8InnbeWSY/z1HvK/iOt4aXbEERkYRfutOUYlI4OJGnTdsbNOe6lvd/
/wB4AJ4KjncAcFGiVYy4HICBA18i8JSb9P/BX0rIPz+0/FX8he7nHNz7a51gxtljKHHVUjPIe+m/
BV4Qw5PIj8XgKQOvxAMiQIJQq/JeiFtRewrQwD+wB2JARgLk4dNtyEhe4yY1jUqYltfsRSr7l4Dz
y6lGukLMf2s8jUKFZ6CKInyVmb7CQWZ/QfGfocH+gQIcs5X4n3GmII9u/0z9OezpTHBB+XZGyv15
B6W6kdQisuu4JaNPCXDxnrxgi2FBXKMdsSOy4t/grSgHUit6b+JGZiYMkDK1Y/NF4/5RnVyZaNgy
71xUBTFn3quyAT79qXDU1Tid8MkU7+LHNjfVjQ2iQfuC/7CLOOljhWuCpWeEBAeBTWiSuJqFxuvg
GfKHv7I/t4vPql3U62apbpulslf2ve0bD9wWNK5/YSUK0O4PIUsqSG6DO8qcQ/OyxMeQk6eASqVg
xg3ZmV/97/bU/X4c3ieRmscxk6PE0Fgve3MYrX/6YHUYc3580NTNWkYJY4joLsV+Bys15o4gD8at
T8mqlgdxrIvcXXgomU0oqhWJIyg4Sg5MVcDp+YYvY7DR38eSpyA3sbjCKeErFouh0Ghy+3Pz/Um3
zQA82frojn9/f2swaKd2m2K4Fok9Xg4mvODNzqfds7GrQE2Oxk9NnXwLb8+pgYsymPXmneFn0kFG
3bCFOI2Kh1Vv7SB0fIxWuz6WQgDNWQOScy8eIzi9bmyDIBuYJftLmDPKLH70n5u/mRCUd5ChFCLF
aVB2iEFC3NHiihP1F20Cn5E/HAuFLZPHup5qS9ElN1n2JGShehOZ5u5SOfqakNW1zySS7kmyLUh1
uPfWOob/B5oxWH80DIkx0gO7hEMj1QNlZWO9kaeSqjZ7j4Orxe9vLsuPMwjHr2/GS+bIWpIZJhhs
DCf0eOQGhswQeoCyh2RQSDoaGwRMmxC8DSTNf3Y4Msz+QD0wfvQQ/4zZ1GZ/4nKDuTii2RHFhjgp
RHQujpF80p+m6w/ntngs/jlIJGvg340wjHsvtj5ffe/z9UR3gjxITJ0SxVHPnohb2pnIjeSqLbmm
CdhfAjsu5WJ845sST15yqymcIiAA54mec/pYXLuTqkSei/XPJL1ad9/kbWHlmsGuMHKlHCKQeD+9
h2/1kWNMuzsVLUM2vmc0vb7bw4PwOPQYl90syom5lbu6ZqgQU+gCacuqj3iwiBREI6UM42TW1Rw4
3N66N0fTX6HFWuOnPxX69J0uVSSRp/YzJZ9hqb2H5eR5KJgXZFqvb5Mg2kUxfZLxjhfk7y3S7WTP
4SdY1+dGa+hTqO7zqQwsEONrNkZJNTKnxpT5rOTLMWvgb8gr6wZLAOYPjhKZl4Cn5SSjBEQuk5E7
2EekJYiqnBxyfoiCtEf8C+8dXt/BjAG68bT3d2axQwhiSzo28CiANHv6t/zc7t/Bs9vIQAg6PCQe
MvlB7h9mnklMMS5kuaqF3pabiMEIhUEWggiVHUGOKfFAYL3l7Pzu/pknxBwuaSwB0ONfVFLHCrcd
wK5jcyRBUhC1zq05mufilt7ac3vGicVp+bYN34Fmuwa2OCcKbsSVzDpouXHd1kxSlTqXShf/W3KK
T+wNuHnYTbhydZRIXDtsz6TEc62gbiisB7kuMeqXHBfNv6KyHDa/KdUbBzry49x6/CIze0kDc7x6
LVmKoGywprPOSl0RRr5KgeO1aQNpcGn2zf69LdbtuOLgTUl1FKej3CSrLUcHQ1lJkqQOCxbIKRFd
7TLc6qQZMXrX8xkjBzPhj5e7ntsB+CdcQKIbBk4XtZTbFk7oc2iwRWVwiMhm+7NCG8YZS7zoYoip
xsm5HDjIeZixi8UENnJIOq/Ow5h49afJOfomaQgJ8zEFfPJrJLVeD+z5q+HwC6waB+0SFyeecOHr
+F2C73BNPVDY2sBD68Rf2/SO/qUquAyrG8VjTBOEyHj2wKQ+6g71rfDaIv6QBCaqTuTkoDzg4i30
v0H2kuiMpdE2QMb/YWqCkMOKggT9S2ZqvHCXHdq7RBPK7R9KJFICyQv7JyGg2ZYQp1Kzn1fLvYqu
thlLJFXTmZE8SgWo9Z0aAsjQLSW3XwQWuEZD18a36ycJzU8I3ZW7fLxXnf2Zed21DWEsHfuAR/+n
3JFMSEYFKEOJDSRE0KkP1cH/wUoLbKANX/DyMhDVn8W4U68zaX4JyB1FaHon2g0ScmRSu2Py3Wgg
FJJPa+IllR8Wfs2gLXmOYRuh+wsoBXHB+sNm1XCaNyttTrTJnBM/ZH6T0P1UDH+0hvAsED2uPJw/
7kN2iDpSbOjS3v8ri4Il8kjJmf0AlqE3by30nXL6ctmij/53726728G+2TQb+OZ9gq0svacYSYt7
eedEZvM0v5XvxpXpsaLXQ8LJgKoMd9UALo/mVaQlcrDLcRoQPqAtGyoK8ocSghtQSc1kL8iJIKpI
KJDEkhL3oKj/5P4ifSYcyS6Pe55KEL6d6WqY6gGhe9bgbG4emHYlzFhMv/pqIG77kc4EghU9CTXR
ShzsIEhQXPIdfO/CoDMGWIrkjceLthEcWcxUFphiw44GXnbMjlzIu8FOvMQauc3aIp7G0xLSElrn
OuIKR0o/wJUiTzPlLra6zy/bLaT049IlGeYBOKYjnaIhIpo8Rwulb7vrhqYy+FK/3/f4EAZOc4oP
zelD4Hb01QHlZsUKOqrRMsgmK/HbEl4Tcr966ligOSL5N/2NGP3VFcF7f5038f2si74rWAvaEcII
qTPpN9CSTK6+QzzqDMvGl356fdWHwak+pLuaWLp8J0ZvuUWjUPDuBpBbpeUmyxToiV9aqMV/5KJ0
MxK1nc58JjISBf0iENrfDZh08KQ7ls2uN8ZxwwuDJfDPJ/nP44I5qu9VM39zxX1mkuMgOQuPxYtD
vvP1HierbBdzf2xIdODMmQ2YVy4jmsJpO+scPl8Ft879umaK15bzklUjC4da8E4ySh+5CURBYDOo
h1qmfyq+jJNx4gSRHAiGCKF7T+hjG4yidGnQtJ5x7v+U6B/ga++ZSftuh08nCUgUs1+YwYgcQ2DG
DGfTGqQrwtzyg7/R7/pd/IWiRb8Ob6J17tICy4EqamfROIoWVswCLybNyQw42VVjAlOYyOzIeCv8
hUxAQlWF2P6+vt8BlMB+oJJEc0Awxmf04bRPxs98SCUKkN2SBAmYXRB7NG27Hk5QOvAFJrx8CATU
/ry+42zHPABqgcpLacBVt7zxUP6ScPqMSEkh/VIUGt/6vAlsKjniypK+S/06yYq5aDzzBeprJCY+
Wbanbok6gbp1gOXwun6hZQ0Z61fzelRjQVIMwkDEyy/9UtFa5aJcKKqVrUh0pzMS//5zZIC19MFZ
cIj/ZSFJYJ30WCFiZCJe/7yCPKxEvfAcYeUsXHPboQ+V3CgZzDaYyFC0p2h4/9KKkYTSEFJps6AY
t7Hs0tIlqPyfLnMCCB4DR+7uJE0+n7SyYsblgVSZyWWejT9MyURdgonSRHNNPW7+edtnCQRGwxwz
HyVOtHpSHiSrS3dWLrTZhwZQ4KI+ntgcPw6F0YToAS45sAkigp0ek4qeJzAuT5+1i3aRIOomgy1O
HU62bFSe2418W+k9oK50t6X0BDM5//nEwNoxk43Yca5nfNO/xW9JMVBbHSrpW0uWLNXh8nN5TpRj
3XGQktCa/qp7le8A9wIDJG3/u7y8Eun0zhF0GUWAaflIXxvvRVLswZyUlCwpqbR1hiTae+5wN20S
N8avOhjHybDaYKea1EgIJ/XTDRb9edSZa4+J3njRJjvwozwAf8sK+R56PT7Jp8Kr1amnXGqusc6a
ZYE70ybhFluVo92vJbNNTBpOxCxsjSekMlVidXe84KqVLsLWysYF9iGU1pVFbB/yYl42WKeX/dgY
Xlw40fMS77jwifLzQzsOHC65JwdxzSgJ9913G20Xv9b+iJfpPPiNz/FOocZhtFlDfJrciMaOkeED
tm46FGoU7A1KGvfBJQ7CgxQPG0hGCHd/RICBSTYCTGV7RMJEl1AhL3uSpR8tiLcF4XtPZPcsT+0k
ORhrEphfXBHzEI4euApYjdfOQxgXLEC60x9GJu7CHWIFnnLA8IenJIseXoh5Z5shapfzecMJvWzX
3XX28iAgkzuR+baxlhxmQobcLrV6f/ZePabACYy648piNX4OCWGCPA+Dp1sxfIhJ6wQogpHUlkE0
2bGt6E7spr+VOAYITuadITXCBcX3FCjCkuXTDdsJKN31IEs4osSmgV9rFKrBpO7a/Y1KQkL5Oe9k
7BZ1A9UjZ0t8q6zoqPJkHl+3wOM1o6O5CFbymBQMf/AvTyQeTGU4xtQqcEKILa5sKRa8Q2cVXR2Y
hNftzY4HSYc0huRVUPVpsfiQjj19bT8Ym4dFDhLwDLwu418kdi+lMs+WKpDsKF3w3woxYuzy9I3z
nHj1VWdRTFqMGOLD/kzDLyr0+jXKQZ3RlqtLEg4MtIjd2Tuxy+b2ABaH9vCdl7lEHLusAct3FXr/
t2X8vCK3QxEJQcfbqnfxDSd/ui1pxtEIXS1vD8OKsJp4beL1SZooRyFQQAzqew4hB1DVU81AyQy2
xamihafTIMudlYdskl8rGgkFUjNClGE0Hyf+0tE9wS1/CFIkRXrXDkOTbGrkkyyrJx8SvsZERIpA
ECEolCelj9szrQoB83eQuDVqSUSt6ZR4aormwOnhU0A8Uf4UP/lPNMpL63VJLgO4rsBKt3CICYIC
wmgJf6kthEzq8dVfwEI66ijf6mThwfIuK7Sfit32wC2Ju1fG6AdUL0ZQFtmhMh0wPYcrB5a6hjss
b/mNsxJRXCez07uGNvre/Q6Iwi7t9EuyXNrZ394JjQeE4bSzdJERdBs4WuAopxj4iZSX9+61eq0G
GH024cgAQiVc6UkwQTqwr5c35aSi2nruGexsgVeQY5G6TbBUF8bu/fdaXbOhhvCgYAhMM1GPjI6p
rVfqVuv0TOHe/8KBCDKeoBXiKEOl89UFLebPBPI1VtoKorSFBijX9ZJwR/mjyfznyaoeblMu2mBi
UhbixNemUexWl1c7VIh4q8fPZUMDAi1zbn8oYzkfAXMSIqY4QSSJCpyAICqJOhT/IPDQtsVVuGMN
y1FHlNl/YYlYWUhEk1AAENcvyW2rv/0DiQIABlQh4Ncw8cpO2fXPBqvryC8YkYUlg6I1sjBM+BZJ
TJE0S3N5XfubcBNRMD032eq9S0nQ4Sll0xAfVb6IVsFKQqwixsifBBNTyUmT4AyJEhu4Mo6+QCAi
EpFs+BDaepe4Eo8r5H40EemZxOtG++KY3+TCORZ/up/BgmWR2KRZBMSSPBiSBJXuvZHP6aPck1xq
Dpft00uXKGQAyiP3juOp92IIDvNyiR3ALV/ab9WScu7NTIPPIsWasAhOgt1AuQKfvoFJKSCDJbQs
TTGN8egBlKHNCjS0kr2pUDumB0H43s7/n9GE6IR/A7B7AEuF/cJcTb4FQG9/lK8FOwcaAgkJMVbt
EWZKOGP/xnhl0agB2C9ZqEAZb/fKYK/goG4lW160YJDjf9XLY9SnHuW2U2sn5TVXXDiNTUy03WNG
3w1QVGqIWyyT5DYvhupLiB8guHXeP+KnAUrNpx3QkJGu232C2BGg8Z9drBwY06YFtcwIbEvFOMH8
eZX68V8B3J0JjSX0FSOfWGjKMljhwQEUz4ccXOTk0zpOM0++2mFPxUlb7/JNf/b6ET+tP/o3JZMC
9XBFfU2gp3G6DoHc+E3aXQaW8WYNvzipw2k4ZWIzVZjAMgLQVMRp8BAA/SMpyiS6JmPwMKc5+RDY
IhYSwpbtwPBmD7d/fM6/9SWKNhzh1C0WzJZx6+1Nb4C7axSuO5GjlJ4Bdec0Z32WMEP6oEVrmfbs
VQw9UoGl4dk9Mst2j8hJarJ3rhgo9XFeD0Ntq54NqISZiVq4Zr44wMHJfEwI3Aeo+elueIjeuXhd
uu2mpk/G2PcZVemoy5y36tB9L1RcTmrXCxhslpnnbteNwiVnedbYSu32ed/QzHdfcGY4ZCijhvlu
RSv/sOJpfXzU7ElbOUTJwvMpNx8TjU4DVrWVXGKdr5jbiAFTpa35wxTkO3QLhBlXjJPGssDCDSer
7lMkd3cfIGfWkByWs23rUGemlzGdobCz0oney+d7YSYY2UcqSpR8qpCcpI36Z3VDEFGQLpkzHtb7
a3z8sFhcyp34p2qm5inPkPRsMFB2d7odJd4n5DJoTaJYTI1wP3aoAnLXZwyG1Z5eg7F50nFpMCIG
bbIKl0HlKz/Bxxq7dTxkYb5RX+7ywbRzCM4mdSDJiQpdPTOe3jQeylLzunSuYIkfVgkrkouMs6lx
A5Qe38Hs+kvUpPHTcJG+PLKZXyTyP+0XFvxFU3jZmLHD3b6bmKOIGKDuokKKyLomFXPXjp+HWpmU
3bnyWodkgGLCYyDvwEtaQW+1G7D/GhS7d1BuOXkyFXxZ5+eD7Xhg1wbMPKHv1nWpAeMknIoByU1X
6B4q13tJeWeOI2KENlrh5eSBatYbMGWSX5dhuCnrrfbeGPl3P12Z3R1jGDnA/cCtkyl8pak7feht
39Fih4UhKs85/9/vnNXtsV6nXKsmWZcUh4E2Zp01OHnGJXs5/rvrtEWCr4yA9K7jduAFrcOQL4Ze
oOIYfdIv/zPiPx7DFwu+b8OFvvEW7Q1PgfdIF9otZk529TmoyuhKqeYTk/+BO2GDpcJHCPUZmYR9
oq/j4dDX7VN/0gkBbXvbvLKSzZOi/JgjIutd6h5RBynK2pbtrnQ6SwObCFciaMMGaMR0K6Dm1XOu
J3YO/IiQ/kyQHMAQItlDH4O/ZqcVxvdD57v5vm46F6qmTB+9c2eQDQf4yQ2sCtbzTNWSbDibKymK
m3OxhxE71Blp/s1UQZY/QBHXifkdgjugjK7a/sPBZZ1NaywwnW1IrCNxJffea8TATLTA35jGwKQ8
bApNPib0joEe7cic95agYUhyKZlgn0o7liEBPFmqxyLITwZKSVJKTlemaPGPT7LW6t+vmAjm5agj
0YScaFNlSKmWIQlDUwQngFi9cNv1d2+r/Po9OPO/9bR9qRPt4yRfIV3KcBDT4Ux7xMeh7etB5B6i
+st/emqzVRIhugEjVacuPFW1GtVRqHHIiGG4J/giU0F96CZO3Dc2o5dD70boxYs/U0NrBQkY2J/n
0jfcCk6MlwRQnrH1PSfFM8coO3jywAtZU/0J66QDlwqCr+41ZrLigGDHjCqv7DnIpAz6LrdLFl4n
sVk8lXw5676tRnYCKD6DQ4jWleN93e7qiPLP5tR6g9MZkwSCPV73qnmGtpJfgiKcAD2OT4XxPdGC
aSMPO0XaVNh4VzJlp0IXGQzt6zKGCO3lVnP0Q8+3X/ow3dcoXSnTKeetkLKqP6aRYfOMV6Zi040N
epZGyDLDAtefRTnv/WJmC9mE6Vfmb2rVh6XqbB+2RpzkUsknmYYsJ5n3H3a+N0ZpPqPhy9rfcLAK
aANg2jEFwARP+EtpmMtFgR/js9B6ex6J6yVCtRt5SjlNfCf6ph7tAiUSSOoV6Acq5wZh8sOHVehc
KaVzjpARbpOG4CZlVPeG+Go4cpQ+ajQnYaZnMXpQ2L9dGSoi6iNT95TaqWM3pFL0Ooz+YACP0V+E
eFRid8BMdpCEbKKCaZtex/TQdwOPAjfZen9kaNNr5PUPWXekP/avzvLFjm4H2lkhajVxP/XxWRqO
gma4mL1C4gbNeXRXFLtMtxGD2yjZ2Qslj0BGgBGeDuhJpo4AnYj6SK0VjT4VFl+WkR3oGpmHJuIX
ZSGZlUzirEfxB5HnAAOThaSR6VkArur0mg/r99Jc5TQrcbQKWwedaPTb46XB+4hTDIM7FuJyaGDH
e7uvPw4BjuHWGmI/Cvd04M815da++QH6XvVvV5bix6s+qy7WhHP/BIe8vCKDzSdBn7OPXK44XjaD
VZfTARcLDBUqMUkry86PxuFVIzbyS1L1bggmNgQ+7PJpI8OmQZFp9/pbZflc4GWm+UjJt2GUx0r9
GaxeYw4OziGVCxL0DsQDV9HLe1LedZ0INgHc/97ndcOJQqakStXa9d2371YaNJBjRA6asKi2cXWY
SID8UanAusy6va1Wr1vdbnLX0O36QecDv+ho9a56TN/NJH3YNGMpYlFc+X/KVf/jJbX9IeeoGWaX
tubs9a5d/FReXdsRMUaZxxTfFxmBFFK/WTzUjXmFHYh1cl0X9arPwASfzFyCcDKnaoc2irgu47Ce
u1fsaqhUANpdZPEBGXrBiBnFxWdYc9UrzotsEOa6MOg49zpE0lfLgKI6Zl9Qzu/k9opXJb8nTjSa
09djGtAXFVM/ngfvpXbdlOmkRWmXbJiG9j5f7edrmmrLmgxfx+DCiNmSyJ2D/jaJGKtWFYJFN/mh
8rJ7OF/n6a2f2CiRtyWKe5tE6dJWpp01uQGnhlQ/wixaCn0objBFlhT5EB4swdPrlDP96RRcDthK
3x5RfYSExmeEGDyhP6lpvyvs5/3vz7rHKTLueywk27wA4p7BL0r20MJhn4gozkFRlmQ6ooSTdBrB
a1PEOAzcJATnQZdwnTQuEd0KTvMKEQESjJnxQ/APS0O3Krh4lf0C4KpLthtOK8rq63Iw1E6dxyhN
huXh+hgHRPpQwWSLZzwBVpVaqxw+1Ukfqs5w3oynRGeRTj/ZqnlvuGrV2bWdV8WkIsKEiKNx5znl
2hp0JsgfUCUdPulBYcSZfqq+mS3SgCpfSKlRFKezGew15v5Nn8xUwQQSrlAAVjD7bUAjbHfqGUpv
5UeTIEiemtRJlFFKJMrbatMvJMhttEI5XXZdsz0pGMJ+nygZYWUNy4jc8rV9liukxZZ2NogAI9ph
kceOtsyn8anDFumlCETY5iQEPoahBTknCCKlP+C1fSzMU9HaD1Cfv1KvU3PSSeNvnj60oafHVwKp
bgIwFRYk6v5N1zbFRodGyqkN0PR/yYPoUSVfIFspNwt8qIKv1DwAcTxvzVFtl7xMaW9NmDiaixlF
foYait9D+RYEjD2jP1UPAFuT1pOxujz50M3EUVsIUtoTHTvPTDoymCmwKlxtfF0kwzV/QXon8hw1
2S+FeUNfOB+giTmV2JR12FjHHCZz86f7EwY2JsGuKVwxa0GbcfzoXHs1NEC/azV7bQpzDsvXG7cS
d35vANw2DHsEhVl1nRAAOOVqxAJsTIpowCu8wD5BVNu3fwnwlf92nc8c5QCig9DJQTlor+xk1Vec
gg3hK/4ZIIygvjqkE3yomcuhr92enObvH/1AZ91LHIDlz77zsHTcqRwRhA2dQijqXTYGamW8EAjy
kld7GW6KC63e3tzALEDRBzsduUvf6c1LHufSBzCISdFMj2Ru2sEve2wP1Y2MBGAK7I1NwSMw/geE
zQcuMVzlrC9M1rGloUyld6EIb7C4IVQhEzN09UsUs45HiWbnD+wai5c57N3fxRiQsBrAGurJEJhA
BZFYQL+TAMUMdycO+eeqHQtCOyU9+2qcaMM1czgf3GnKW/rj5wa4cTJQyCCtijEEzkDUjhzQ4Cts
Es28JmkLeth0a34+GbaB4xdeOxh2mtEAxxjR6xwe2tZwOpdgR9SN0XfVbFqUs2BX9dwHlzhudH3z
yFf8ps/iUNLmsSP11k8kNp+hfngBuw5IgkIT7bS3gbKJ4OovOfs7Dlr92Nm/NWZyazDqAXrdbG2u
Yo4Brh0B6vylNkaRYHOePjas4k6fSw/lByopBKRHY/XqYXlEuDhHpcmS1EfUl8UMFXe0+WyL44NN
fMQZpOYQPyis9E1nU9GGnZsRe39gWAqUeIXNATV0Fzuoe0X7AjjwPQDGT9zedRgWw5ihOT2GFk1L
Drl0RjSrng87dAuq23DJb3EkbBgZxmTDBjUpspPte2JQ89MR3435YBuQAzmkHRNjeO1BSb/uT9XC
p/oMhp3erFNOCsRsQJ7fQTAP6ZrDsTQABRPKrEHi9fp21UG8QS0CPN+dBplLIdfYZn54owum4w6/
DPRfmJNeiyrZ6sqyQX9zr76yzXPFZHUUdJXd7PJVGWA68z+T9gmViX9H94f4Von56Q4bzQ7g+LCB
oq+n9zejI/JYJYQYCe0nfe3LQWELD0uyGe4QrLV2vb7ysTF8LRhCesXDFhMk97rT3hgX2kCOBjfG
LHWAFblHzNvGJGqETtQzRx/9p46mqNomUN6o4RRiWz9gecooJgVZY0YEJxGL/C9Tv7NmU2IMD/Na
lFG71Lapq3ifCe8JrX/ckdfpDldku+2j0HryqDLvrbsCZNn1xxKw9TyqC/lIomUHmwGqJadkzOtP
H6uJuRvkmPVMJ8ycyL93mhmN2HXgNSTnWwCNBGFsGLT1GVEBvoKR8hlvy4FVB6NkXh6D9fSJG8g4
dy4pOPlRO+MzCn7FpRDOlAOC/x2JJ9mCgHCZDF4QsGdSIhTRusNJea7DlUa/ewvQ+mfW54aSvkpp
jmVZllufVIGp/7DLG4xlRfPZEGMlijgFCR4tWHlqLKck8PnBLPVgI1ERjJsHujAcCK5ZfCc74Bz6
CIzdPBh9SO0hJuAxz+HUixncFecSyFPvB7861vYe83SJp2FKUASd4/i/Mo23wRneum91yNL6/JE5
WjvPUNl/mR/+KXkDzD9dv+tD996yDSzUkpIK4th7FR4+Iro65f65Wg/IXNEs41Lz8h7izXGUyhBU
HdEGdHqP9s6OAJHMsdL3it3VCnyry5aFToWfGaAit9BMx0wEZ9M78MVm9jrwAyla6MaqvhpazlPG
LnJ+cPieBjzpRBCETkgeME3nsEaAYnLYW8WOx0R0+jrg+9AUF7l4sDHv/MMVSjqnqIatOi9/Btdh
sY0u8b6J2GmajObsEmmb+OTfOcSo68g9gj97Dq+kOA9T0pVS5gpRBzPRj7E2Y32RXh3chQWjDmGg
vfcFeyfEV7XI9gMyV1F84VLrInFzKV9VSmE0/ptsjTe9Xzt9OuIB+Cg2Q9MGyQ95sfG+avtqmP3q
LRi8ZVD3yvxLQmdO6gxJHJ4Cnj926q/2Um5fa+zwCG7eA/t16MBX7lUZTXfXTxCZ2UL1PqwThD8S
6kiy4mSx4Dlye6dgYcyvpE1kkyt6C+zpZ5kiKUPAkextSkY0MtNr+Nrj0RCvVLJpZt0v9pZQd82h
znjuYCosA3ttPvW/39QauTVQ7M6O5klFHY6Em03d4QU0DjT78Tj1eh2LYvrzOsb6qmXeJT3Bku9O
Kud6hJoBQukP6QsxaJIsSg6eqOutEi7trF58dhr6WRjPws0CV70j1+rwuIy+C50e8B2I+guSJaOq
t3u/5SY60WAH3/oXcR2cJWgty0W2oojtHJqBfGqAdVAdMrujuZcHDtRLSVXlZT/Uj6+djzB/RL3y
XHQ5P1uruTBlgdKXkL3XUprkrvP+ebzsLJThCYgJRvkXhR36CynBSJTKQUFQqlLii4zVfbdezIzm
2mHwwromJjA5Z/I1n5VPpuM9Yw0gkX7Ags3pMELCDBHYlOM3mnx6FeiGwDa2zdr4oW6lnIhFRAyk
2mdb3uGC2TPDw7BxMy6bvsj3VADLHgOiALGdfKRan3GHWZjILx7Wj0k2YzQBYxii3E+G9f5zRIXh
PZe9o4xz5AwdJQSJM/vabdj3PiOfUSzI76wgm8WP76Beg9b2+kNlHO0x1w7D/9F0XkuKM0sQfiIi
hEe38kggvDA3BAyLEV54Pf35Ev6zzMzOYGVa3VVZmVnkWug4eTJa6b1FHrd1cYCUFpMJtsRKybkd
fSoBKuYXGr/M55xD9zj4lXFKDYq12b2VXNhoKEJPy8ozfuI2OKOtZAlxRqmEC/whRKVB/pYzD2Bh
8uxckRvUz3ZSrMWoNsoj0IXi6D7bYJVCH8SS5OL/9FsamgQN0J+pDlKV+SMVVN9rNcU+7qfP2ePQ
eR7c2qV5utgmTmdSR/LWF3+HzBkKITf5lasn0s8yfTfGiZwK0hwnywbHJDm7pKNOwZNbEATKb++x
3+Ga2yJYS8jERU1Hy83Xl/1iy66BM/DVkFIlhm1ANhNiIeSov+n3Ft5nzBRsN4Isc7q/uNurlVKi
RG8uE/WdJxPMzP/g9b5DeKszACTBTWpp1aLU7XWRP1N8CtR3FOtpD9cwGh2DCwF5IWCQXZw8cZsy
+pVWQWvG3On3TdQa96/njBiJMQrPk/t/j6OQ6WArL1gc++cSUo7efpgh+12Ecbi1ArW3MacF6mja
JGTabGIPS034O1uXXKNzb6M/oxLQOflrbP2dXvDh7AP4owE+dnYeBhT2B6vQ1SoRW06cIdmd13z5
P8pX8CU35c4S58PeCec7aSS8HQwYRAjINztpA3tfxBE+RAPEEcPb6GuF52AJLnfE3Goa78wrE6bs
Y44tipoeQaArYe95AFuUw/q7jULZ6d9tHCkJF9XR/id7VNdpIqfK5MpF5WgtVtdMk0a5r697gXT8
mtQPgfxgxYOEx8k+xp8hM3Cv0N2ibcew94jNUvf0ah7CG0U69Hxnu4y+ttwsp5r5Ub+zJ9jdxpkz
H1XwF+rAAC82a0nh7oLsbKJLuqAYRUBewQHwaFeL3TlpmOkTe5epO2FOw06ZdnkLX5zyhAkLS5z7
JOm9LH09xjIq5Twm0WwiLtLZai+Hamkzx8IPMoVNUrURRCAbu6M1mZTxv4K59bIe0cahRG2v9JZy
y7638LeWxfUVb7sOGVV0tGazLwNaLWo6M9nXSj5S90pweiDCw9WQduTBeUL+wW3nMgqtwwD/SpiN
6H7cdCBTS3Se0sYwKllQvjw8xC8DkCiHCmIjgQiMac41Nj3WShCMiJwwnVuPqpf/0RVjSoH7vrGd
+uCa5H+wGxBDVHqvdQ0Jw3Zy6mBRA+jLOzRgb81DZnPwNQPwYHp9tiCdvHII7wyy4sUpkpGX3Frd
RWeyJfmASNNG2Fb5Iyq57ZwXBoH+a+ewMn4G1RyRvTG5QJ2mCXcD+SXp7+r+cW4MjTE8xuG76B7A
Pa8uGCjwHWWgin1GwzKruABNNd944Hfm7np1YF+Cwx1zHmlcXPWKw2fzUoTVsnt1CktE/g2KOGfq
KQhcI5yMoIBWQ7NPo64U6y748ZBGy/iAnGHzOUjXNrj4dNIOJGwA7zoKeWqVDtyZ4qa1hRzqkf6/
YGYkznE8dxsx804BEALUeIqO0lyVXzRaKGJliOymtZ2AgJfFrsGm+qFrka0mdqZnHV8r6mkPsk42
GjOfA3P+YFtwPv8+MQ+w/GKHfLXF+jepG3cIeUWxoP9Kr1BvFuDGkMD1PmsG9WeG79AdcTswfN3a
3zqAqpSSdj0Mo7JpZfGGNGkfg8eMyjS15DPOcP52AqgxxEcJiP2G/glc/+TBCKvZ0M3qHI8LvpeH
IUZUoWmdhnKy/PmtVmhJIFdXcdyxu7PvqwY8I3RLg/fJygbXtwWnCPD2OtoaTv0Z3weMw8+eGac4
htC+sXkaFWabg8lxc8xGkMOwik+PCbXkq8qMkIJBYbsUcYs7h2QZ1+sN1YToYHrW8R9GnvUIjAK0
5wZYgGsFzWYeEghCLtq4smoqhXM3/Wd+1fCQG+/onq6DvPu4+JBIbke3tlfPFTqQe6UQ9IlJoHDp
FG/NrLJ+EQa7NKUjlX/Dc2DWgPsLrPAmi+kDW1UMUDzn2IfAAavZOEWAwDA3+LEP8ox8DmDr+Qgr
296JGg+n2b7cfAy7X+0DZf29f4BF/B5/znZxCBkjv2G3t+3WO+cATO0RYCxCqcRGDMSF2HpP85dV
y+wrVRioOtmELdkSzdKHU7DOLanegkZIP1KMDinddjATbGZeqYePNIvBskbwMwBNviALpmRsnwtE
1uCW1ilzTmTZRgD2WN31d4AjC3gqn9cIrQt7hzKAK61xEkXHhKV7CEr47j3s42KfFDCA2sNzJEY5
uxfCRo4DswFsDirOqL82HdShc4Ia2kslNQpWaPCi4xaWKeKXPWDmhWvBvhjuHb0/VzRUcGAEWl6A
TnbLzRP4MJ0/PvarauWX3uMTUD1/FcPDhgpDuCGcndC5BrYjxnpQPd+j2yfKWPKPFuScc2ew7WGZ
UJ2Wqza97ziAN1ob7LEzrF3Is/qXevBuNGuj+adfwdikasMZ40hD7a0XnX0prN9cY50+yf29TYxN
250S/ycCk+ToGGFtVMQTohwfi6B0ATjkF4TFDTMPOCGM3BfQHaPy0375m36jfQCruax2/Qpu1B8W
olDyQShygOuU8Hv5FskZugt/39uj9zs578F9wIPMGChFuJqp1z2XTFCs2Hv7TXGsbCMCpcETtDoO
cI2yjk0XCzNilUOAcocdPZ/lk+d7wGhovEZZEwfs+G3Ex5J/yb3n0au2DLf+8gq4g86AmJ5cO50N
wdbISI7xiz45pr0DUqLoDqkbqHIb3EEZVcO2yrcoa3hVZkgcY3xsKKM6qgZ07wMcIZYX8EEI16QD
YJHvFfMYPhb0nyNF4TKyql1mw9K+/UbX0UyrNuqmoEirSKY/G9E4xu69EoxthqA7vzIB3IfFIcfz
k7UujtETpyphvDPxVnrv/fJCu8LuzfQLfpk0ooz4I0/I7mizDBIMN/BFmL910GkUL/F5OCpxsQw2
f9RdrgPWIL6q/66ZW/yXzqpU8Przzju5kVAYTm661zn2F5feq2MiXto3y2s05c1bs+SdWOrthW2u
G5NdoX0eGk6p9eiYGLjt7exs13DJgYVZREI7nnNS7Q0RLNfhXbYB+QoRY42+hajsi91DvLcvsADO
CBvxvfjYN9TucI23bo3hR1QWG0Nq5FDThLL46Lf/nWbGspY7ryX+Yt61QzD0WF27XyBrfuk8jp55
tV/Y7PcOe/gO63TUQNlLrNSn2AEIw0Q4IjYgbvEgIR6hxQ6wp0G6hs8M0mh68lDBbUIQBM+c8eOZ
zAPqPbBY6dy2Ge6bdyT4qZ2OszE0hSITFRyEMgSGAPcIBPwZ525Dmd3AdC0N0rxZ+Ff2T1GJggGd
o1jo83XDe7YBHmt1EEHoYfmLnk47diOivECHrprdaHgUHowxDvURCcBo5917ab9IXtIEoPFw46Dg
scKYlpI3F0SBN7qQGDzdPbBMH25kCe7YmkJ5gXWrhx8y3CbMzttv0ud0M32KHHSAMgoKH87/Lv0s
PBx8uJHGH5Se6DMtouD4dK8TOldg2ote+2/+V6C/KUWoaPMPCwxmgAx1zAO1C+v52b/17l1qv2zW
FrXPoc0Bo2peNp2/CorCfj63IY6dMBN70zAt/mBYWoh4wvEZ5Mfm5uk2ZMDhP9MgP1BGmVyy1e7Q
2leT0t0t2wzLlDZZWE2/OuXHjOEKJgSkE4fHVanAmuheWchqnd3cy3qMbrvYu0dskw8FZ+8+u1Wa
r11U8320mZyo6th5vHvYf8+ofmria96+jjAZZKbZ4l5Cf0NMAYny3pRxz+Er1Sk+UQDmaJNuMyCg
adx39mNuvReXjWeuKR4xOVI93dl4Bdxa+6cNxDSP2DirjrMJ+vxyyMy/q7qvPO6+kMF5t9bFOm/d
et3ZrDarB0F3xR1sr8mZykIr3TdBXy/9V4f6CdA1HKG18VftveGRCcE2z1GO5VgeQ6k43wOzjLNe
xsVU9g1WngYMF++q5dXeXILzxTnSLYYFgh25g2OS91vGuEHQ7hfbp5AUy8bljyaFrMr8foTxgmY/
qAVbHDpEC9oNfzqxZ/J2QfGQ1DIFPBe35nxyawoD0i1jPjCGtAfB85I/SPuUW8qPKyPtUwYrH64L
Tb30/YlAE6i4obz4QgV1B8Mh9XtQllx3GrZEGx8/hxBVc5FQufWW7qUMTccGPUvZhBJk+UgdKLDg
JiyDICp1jyUWJY6sl/QRys9wIwwN68A3G+MrXz/Kk8opqThAKqr75Q0nu9OzQ8NjadRy+5egyWBO
9onw2IAeqdN1dY/+TgO8SNnr396DIYaX+J3UwzreTSyJyv70Rg3Ol94McDJ8OOMp8CqSulJrG5EN
l20sUEYwKrmpMYUQAGm6G26xi7S5CU5NuzLmGnb92ws2+tDQC6WXX2ayauV7j9XgvXEb3Gllf6Ay
Hfxejn8H2P6kF0ag74aHLSPAyAUH57u/BYFjood1Sr0dcEXPOOLeGZxfsZ5H9oO949LA6nlVxUoD
XLy8anDVPp1tY0Soj1yboMmIR0eMiiE4URHByZiMj+LF19hpTndmD5j6/QY1AgrwN39yezrJps5r
wDgZFUcy8MoQETKhe7dBmYqsXiEXTmwnsY4AW6ZcQ5oyvOJl847PzhtLSgKtVkod5uywAXIRp6nH
aiWPeRZl8n2J7zexmo5QTEcQR+iKh8A7pnutX17VRsjmtxxP4BGwgpe9ffuU3NR/joo9Rq3968XF
6a9NHoiyHE1zVKId9oqQ8xbcy9Zuyd1qGaIzQj8UEJzUXpPgrlfJiqYEPQz7o6RuTXIP79qzlTAz
EQSVXHk2/bplHNDjfWEFehNdUQionxlS+K9m70mPrEoIU8mDEOO04bm7iNVvNGx+eu0iTScqbTVh
2a8N/+JEhAt2UvBouwL1fuvTVzGoOvQYo8FUpF6Bm7EaE6oSEql7OEYCswSg3TtNylQ76AGJK+GL
EhlNugPH7G7p1b16BDfe98pPyk02bQ1pTb0Z3z2K4FRVIEB3DzRVLHQ3nbRtTtXeex7rXp7//e0R
YTEYvcavcQEvNIBBemogOaZUwWUFIZNzdurpahPohLehMypjTvPqNDBVYbZg4nlibKiZpOgCW3sV
L3fDUbgAcCZo4uevZ842WPA6cLCNvZ8WKFahvPEanrzVjJZe+WlhCb+QyrQIOF60d92SF5ft6UJW
xtMxBsZ1u9vlf6c7ZXnT7WJN5UH0QZuqT9XvBZ+wBFqePhzirDvN3QVX7ki42wKTu9Hdpjs65kXs
2iAcYIrSni9JfJjwDuHF34an9mk0j+06fT0L6CmsSvzpZ7Str3A2H4Cus/M6m4gxgaMQtgbPyXOC
4t1HH/91cci9XUwJwIFWgugsp/ydO8tSAocDZSequgrKUfgujBr1+6GMK5V2i7J3unOPQT4nwqZH
w73SqkATZsVq3u90ZoEzSrNG79z/IPpSA3u1oTPcW1xKSva9+cHTeXVvVmAZnKY3K+vCTLM7S0n3
fk3hTO/ZLM/9++qCDJsy82kKdkQjltXpgUoO+w26Nk537GTDefTzrX9YVRa7QLbMjeTZvLEfORYK
2XC+Vhs9qVShYi9ucYH2afemYJ8KiXbFptVSU0LBTwz0A5275N6hqajP5FLCe/xYsG4dHme/HmEQ
mO3hnvZtSN7UdQ7K6fI2+7knyC+taA1339ccCAG+yv7h1u50hlL0o8MH/QvRymGhoptMVBDNNa88
gzZvnWFnKOcUkB2Hu4ZL9WOQr4SaNS2XQFglFwxL/dE7dLFxnxYIKcoWHNhL3/whQmv3tiojcKzx
FjFe99nFvgTumdncPsKr4gJvjiV2vzF3z9RmmMmR9AJu0Hi+mC6rAwxnXusckIDJlxmk2m9UAVOk
T4RIQ1YWwrXEsh7Z5U2NhKFZ704oUqBqJeVNVLv/fe5/x7t3O4Y5xirAYQxrPh61IjbD0LnQ25ou
VvkfDhsJOt4WLC4TckQ+ggk0g51UtM4LJGWINUhySQWrk8OqCCoTpVOS4QIvId482LRqRyRVvzYP
BA4kEUv4AcT/eE8gK/k2aXl3nlP1Id1gsqF00+eqYPai33sPEWV5UjJCEpYMfUcxfNeDCodmBzj6
9KEBQY4x6AWZWbc1B6nWYyX62DiXTBqFMUjDbEuRqFVa30sOlBpiT9hF4q8x+ZLz2Jt+TuOXS1cS
CgK2y/RQhQZtbU34rEp7T0hqP3i/wWQoMTihQXaNNZUR5KIQdz7+fozAtQnUb5UO9m3rGIADWM6n
H7eKRSZsXquxJKMhJ7qbDvK42X20X5U4DutyWKKagIjKMZYHLJ9K3oPCVgs4wKgH0zTLJMJB2uJX
CBQJ8QckUcRsh38VRNWj5z9W+fZmiAEAMQ0SWi9do4V6efN6c04LUQBmimx/FQOyDYTc7cKcmaPa
HT77IMUFKtjvXMyua97H2Q/TBEFdnpFmWabYxqfcYvod3yHTw10ZG0+PLARziKVcWTcrbPSaz/Yp
m5lMOsj8+3XarSwxs+J9W3iENgi6sM+Df0CX3513e7rwXcsXF/4rpuLyeFAR+YW8b0aaVQfGwNUC
eAVIAWiGkTrIEcgAzpFwfZwCW54nRguDP1f1FNx4rWqfZyCOcrF2OFGJuNn1EVGwshsELPCL/t7r
MmHHJBOPxKF6Wx9Vho8/s30PP120DxAOkIxn6w0dTl5wQWHfukjCLnE1p97oNLxyJdxMKJw8Ya3K
pfQ9o1h9OYRzwByYNxXivKuHo9bZQ8sGwP4aF+tuqeLTFPg23oFEoNWNqD/hUj2PqbcQjmIu56zX
BXUe4ytVX7KL5bL0+GTtuCirC0LDUcsVtNuYdvKTKnHTykl83UrnNsEtBBnl2qBxcIAi/bSGuQ3U
5RW5ZnBmnWY0gp/WDbjlzQ0FT2b/wc17NXz2FD0cTbSHOWhyEXVxBXTQh3LwgES3uN3bNe/V2ZMl
+dmMQPEX/Sk2PEIupahxdKBTHi9BiTX60f2AuKTQCKpO+u/OQYmrowcLyT6ggJ+j6EHC2q/7hXDb
r968bUYduIzz+eZCPHiJi4hzyCf3NuW9NEx7O4w7CynRwWlUPlOZcCuGfS/4dJYG7tq+bZztcop1
LN7XDh68IHZO+V8alv+9SYRgCTQC2ACN95iEFkHttBobF5A7K8swzCORgkkyMcREQYGK8rRpEnPD
dvT2d3fXva5eTfg6mOXBIKWCaHZzxOfsHGE2nYEZvE3cmLape/rj/5rhXhEgWGnRmy94ED7WlcaM
lwGPXU0H4RlgAm6hUZnOy0SuUaPuzQFraHKHTyyytNYxEmnrv7fZE3BJjwKkx5x+wM6hdlB7KziG
EyDSfUJv2Xbae3Khv1XVus8ONLLO/x0x5muysfNyQM3pjb+sQWxBuToH2dh0rlwmD2Efdz/fRx+V
hHC3Ke4RQ3rzMcFX4ZvgwRRJwyOKUwg4D844YHP7w8J7GEHxSUHZUPA3JhCaiu5zZ28BG1cFXy50
bmODGf6V5OcGWMbJHJ6Yx0y/SEuNmofrL2kgVnrbgFT3+XZggdyGu537wQjwbnSuTWpeIPBr3P3A
o+Z/t9bLm9oulIOKB8UAEoYUDzxAcsM635xiDQuK5/nxwI4JtVQKo6OkPZ2iAOCGlNRy7TjEkcU1
PPpRYBuJenGsnpmIrjd02Gu6hZBg0XCoMTLhGsPdFL11uphDZGSoXu06AtkJU+2+S/bNf0OmcBPL
bT8NCOz4qhLRqWKpWFWZo25cw2gI7AbX3fjQ5teRklaqltxIXr92jnV+h2i+MmnBvW2TX2Ng38TB
hT5egpJ+9VYViAFrfBXEChQ7z6qA456J8ST+2D+fbKW13NxanPq84fBGPRgtob3a+gVPt4xbuQnH
p28O06+Hsgq7bCMZZEiDsK0lU008mMlPFad+mnKBVHBMwzumPx/77Ne4WoGfSPTfTD/hyT+0QdYu
27CE1R9DDwI1LMJa+4JMdoNyfLrx5hgIVXCFJ8t07v6+QwVeDuWvZ5d7KxBzcdGJdgLXX4eh2UWO
gfG/kvTDN0knJCQRV96vI6lv+MHHwd5bl5YXhCaQlwb6uR9Q5Xa32H/fSQ/JJ90faqAdvNgAHsvT
twM6J+RbkoTJ7Z3Qkhr+ZIaNhAsvgH67s/bTaV/VkHfZGQ5x1bKI4DqEaQQp3+IjfFW0qBUaJqpV
H02LKEqyyDiG7yXJZFKwZs2drHibCg15NS+tW07Ung35mwInf8+8mey4Zksqy52bnkVUqJxPBU61
Z1TPO92UmcJYph2QGgyyymAS8/YmSdCLJhl80LM1WSqanWkj8DkDrLF+8eXOah8tzC9oLzRpa1Nn
Z/UH7b+t/lD7wR3aobJnWs8Wj/0+l7IrO4VgcRLQzjJq81d7KYcqlWa/H5PwFLZ4T0NcFb3/fxuq
pqp6N0/EjgUzil65dZhW1rtLlEMWyP6yd1T/w+oDP5GsHhDgvSoeYj3s9VxcgMlDS3EBxSycFrgP
q0pfVXyd7W3IyXqPPug62Iy/r4vrjxKwhhawWq96qxX1ZYaFvz601+uLvV73eqte0ov2VhQOGNak
+FHysnPahsMPtNHEcpjeE8kuj6TEdWtGS7VfI706p0Gnml6LQ9qL9Xf83qDPeYEbQwL0y9Uf+NRa
TR2TPieU+/USmrJxiDvcs7EYActl0ZmVyI6WJUYW70eyTmqxpErNI0TjvEhkeH2uTgjjbVmz6aDN
kEGIBq9Hr7r+Z3TCiebrSEX8YfX41bQ65C/08kv+D1yohyQi7t4tlPUX8Wr8opHharXx4Das4OGQ
v1c53FWr1wNnmMhVRbX2Uqh6O46m5GyspP91/buRsQCpNfuiM0Ac/Edm09n35Ngjsyx9bzgdeEES
ZDhykqxCvMIOswFTUA3E39Ce6wQr6rinxhC/xmYVa0gyxBFyaU2t7sffccMgghqinsoaZL/bkoyR
o8l10iGF8vs+x1WPL39HFkGCq960oONkefJZU5am2xUqMDgtb0ORiLxOZX4yqtN5Kg31IBhorESr
5BVe8UB7hEgjZGwhZcJsWUf/W/UaJMPPljk5x9lQffh0idB/D1SmxKyVPBKpc0mEyaKxvLHhwZ8b
Tpp7J9OvvgeQlohWD1v3cfr3OLrHNSVIaAApbmtMl0W8hnFBbBp9WrqD2e1ilAQVhDvtOW0Q8FPH
bC6dsVib3nvm3pp1rTcsmABZ8I8ByCWFSSF3N2CfUrCFp/qC30pr1+SYmIO3d0zYI3wQf35v7z88
Eb9TiKYSw0fXLoiUSlAOi2jrR1RWBP8Um+A+sLbxaZwvMq9a5pKE4IgKXlcM789YOnO88gFkW6pI
mpwevI/erbiCtfhFHecuPDLezWAe6z6foqTulgY+WrK20g3JriULY3hCrpapH2YrgFItMnT1s2xh
ctxwz2PxnyDjgSJxRKDKpjasbFfTAlY+67Wmtv93TMOphZ64lbjhltkFvd2KVrgga1tWYHBo0sji
yTaRblA2ROGvt976ORzoKh95jvSKSl8QcZ39fvXKzff091exW2gpJhdu94MJH2GjDdPUvTJs2lAE
a+3TXyW+FLD6DVOk1njv2uYAiLPcyVclw67CyZ9yXutdPB9KqW0G++S4oGnccQyHDj11yCeGHFPa
X2qqh24H+4Xg3ALWuzQlx9Bsrfk5bVYpnP5wSio23CMHS8wIgXlRUzBzVruFlWBgCFDMqMwVv6Mk
l2nND7jQeCBHPQQf0H1pFLpxJhMuryGWcl8DMng52ElwE60QpsIZX0Efv3Z3iyvY+w8Y0J+3wZkg
Ronco5/fRUgzU9JLqOi/oS4x0zZ6xuwbtqJVYWp+8PInkpAEFApGjJuieUNMn+MfeWuXDWt56GRb
JYPmxnr8O85gJUiiiB9rYXwwnGJUoX/aCPF3Yn4iAAoq5LXkDcl4nWGTVAvf9HAEMTqG19w6rZ73
IKVSnNEjDleIKx69oNZJ2dPq+ptudbWbLMUyYDySRvGNy/2/X0a1p7KD0+bfX2t8Wm8TXAMcLJtg
VuV2o+KaYAYdnN2a3T8UNCf7+I+6M2yTfWgW7RsW7sWgMKbd8BjFuPfqH90LhTskoU2VtHMsPArw
aSs2XgDDdPVYnBGMObAxiwcPQcZxgax7/qETnPsiWJmjsdp2IXnydUvOmJMlmABIdvOG0OKjGsOt
VF1g355cBC6twqBe8HCAQG8D3XPD3BFv7t72yfwuHy36EANx/3pp63ehg/COXAxhAPPo1gumpv/n
oZA0GTloMmalx5D41wQUI2y8G2AS0ZvyD2yH1pF/fxWHzpu+OSqhTphTcQIdcamPIjXe+8X4HtTt
KmII8PmCfSqzuo3p5HV54FK6D2BcMui9D84UuCnAEsEm1d3W+wf63uLYwxn/uI+12bl93AbqWOua
nFpVuGW42dXm4+K1vSmFkHRNtrjolCc3JEd5bID4oFpPtw5I1219TDARAew5Qgva57i1ovSiD0Tr
PrlBOZoVyIAGjXYOyckIH+SaG3DvbdFJIHVAmxhsSAiJzWjxU7LhZF91X2mWYqdr+Po2Pm2iGZRj
jXYlBGtrfCxMCTBjyc8duBD3s4WXMN7nR1rosmZ/17yjz6gogo2CjHLMKxhKqO3ys9sIz43o2Dfc
Gub/SG/SIZK3c5wOK+t5KGMXgbWAt1ybv6CEeEL1gf8WzeUvqtgEWpuy5oe2shQ+XS1hagUrF05w
LGK+Y6yo44Rx2u8VrJvW98VcL7QEF4U4HabDl5tjIKZKyBtWJLxIhhaz9xASx3vrH/EZIUiToSCe
Pig3wS7K7ty0U1xQUb/V3ZwqCYLjFSX859mrpi40awqJLGH50zUuLneW6qzH16WIXy3yZiP6+Ncg
H8z//UpWcDJZsrgR1gDdqVHzHEu5da1da7/sRhtyj40k1r+t5VGC9zarTJmFQXMi+GeTwrr/fT33
E7vK6fD+Le0w4QHSCSGnzsxOa7ITaVFTrd6yPtgl6uKtSwvfoRDnuwLQuuB1c6Cr7dC6uercWbWS
pOokE80uwJ/D74WETe4GMz0cQCuJ2kEjJAMYpg8c2DIA8hcq3rv1SH//GKPy2JbX9u/7eoUWEJuI
zTuXvf2hgMAo2vde9GAf73v1mN4ag+tkXBscJ7UWZgHYZNVHhUVp9ZlWunQKWRkvfBor02x5HDVS
C5/u2Qt3HszbHSBx6JmM2A95OV19LCjp6PmOQPpC4rtlbza7dIVRK8RUzCXL/+xQcFkbCdFRBk9S
CtlcddARZzjqVOgMdrEMVq2vF295RWDzphpDuYtliEWCXHJcqlv5w3n2i+5xenKLFOH0bYZn5wa4
Qh+HEt0GGl4N4isFOyMoSuSte5SBZqat19z7Ocn5fpDtk0a/0KSpzuo+RdZ6Xm+b9TtBUVrtf/Dl
ZcMedIfds4kloOgbiyV1SOKZqLw688aMAQysMreCwfEqP6ljTbAbQNHdnZuVyEzq2GjDwb9DE8dw
7VAKz+oucV/sV89+HdaBV6FG4t3xbEFKRoZGRyCG0rH92k33NdDp+bF9nz06mQ9kwvOxiCqO8CWA
PHnxq8066wK7dgaAZALZ+nVMPKkdUeeiV8lkT9cS4LR+RnGkv8ON3NuWMFUDlAYfx6geLRdiqQP+
aXeEMliUAneznzUHkkgAYcQgCMbJkw5NDk7o1KoO+j9bF9oXIIwPsEu1V0cEIi/p7nz6Xl4rpGy3
9mZWrTRfmGKkXq1BRA21A5/cI4ZAyCpp0lL5lzX4g7XOQ+V4HR3bDzyXpznePUmls2vBTcWR7pTw
OVhXeLcHfPl/6GuyBEXNFcEihXwKdUiQnnTr2n7s62pHRg+ITLn+40GCMMwRshD5RaxfNLT1Px0Y
PWdWmc/VuXPAZO9Bd0yKxlhk2FjEMIXNbVyqriNCCBR/kJB3gAYvH3IgBgt4W+0j3BVoO7Gk0/U/
D8VSHX286RaWdTOoE4P4BvJvhgg+wDfY6G//1t7ip9/ejArUkUl8Q3YLsjUujjQXeYclGPclnYLj
wTNrk3wf1HDlwgR0H1wPHv2gjdVmxzYbNI4sb+3jNGuf9m6tD0BZnKZXcQxqYAW4m3URoj+cUt7f
VTuFCih4+4Rpaw9BRMGmGRlSkrAI0XOAagjQBHiCVResJpr33xX6ENk8WKs24a0ggylZJfplGXYZ
k4TkQCjeLlejAqJ6rGKCW9b7QGyk7FJwriuw6Ih3K/87r/DIgEpcpn8SJcpnv8C8nrvn4RP30SnC
ZCBIDMlpOUK7NsLY6/IV0d2hEn0GoN2I5U308pB8vxiNcCcuxuY1ugZiHFxJI3QjH+0DCZLgX91i
J0PeWsNrVvGuJmlSAXu/NFurlYJ0VOfghTRhAz8LofhT3/8haORrwRoCP/iPiqNMGJRL1XyS2u4G
IsWvAqumL7ns2y5xLaN3aZMWMi340ZtJ3s4IN7Cl3cDWRYebeR8fYjkoELBB4atmWAfrFc1f1jb4
XzhAj7IWAj8IQhAGcPjBSKgg2iIYHwY4GIyLvQPkNPgEQE66dzQ6egFIPXADTSs8HhqM6PJqj6p2
ODjZQQ9gbW7Fo8Xo4LLR/DUQqrUbrElJ2RKK6daa0rBoHPzlrKoOqMaBLCnqgZCwIDHhEueR+YPV
KGxDfv+FAWZlz6AUq1V+F3RMOH+MGlf/q2j2Ay/qLPRa7pXh8o9g31fUQC1UZdmHr9LnktyXquW3
Qnmzh8r/h0cAHsFVy+HBGXb2JAH8LZRsCZixbAM6RUAVN4ALvCxYRgWadOhU1FmerYju1ZPJBYxK
8Slxd6gs5htkzEPBJxuC7mHq/Ks5Q7ATxSezNvuWtZT6zNrQ+LWbMxrWv51jrN2R1/H3QR0PZRxl
MiBgGfaCjXS4h4MhHA24jo0QuDIhyKey1yF7Z/9z3tCcIBwoEgV9D8jikbwJZ84WPgWoCHjHQgRa
1CDNJFhQghMl0cEGSToSeijjykjSjlZ7UvQygiqgn9meIrSgwuGQ95SRF+oG7auwQd2gq7rsw++0
3XmRYb++ZqyKQPR8xRc6RPA+2KgO8UXnRUMgPVwjplEI8vZoIxI/nUInJwdQXKbI7PWNyzA+8h8u
nOl88nIV4+tGXkkMg8mRNhh5Voz/AVGRCC9rRvsNDQZAXpRgoU+gC9q4IhsEjvCVN3KBcnkCNPVA
0vYWStQvQsbWgT3WSTwgp5B0RlHdgmeyJFIYUujWDkJCYVe0AUT72M9CKP3vKOio8YkHsE7Fq4wb
nGRtTpJuOqtE6hzgDLcBHWYFUzz9B2olyluVuSoB/mFYysWV0+KJQmN1lnr29RPqvjXXLPAogNfv
GTqNRHPWoWl2tsM3wSzVWBpB6CQ1vimuThK7BR7IJ+oPnVV0A3iGcaH3KANpjOtS4DLYh0PEQCIz
DE+OBrrSMIi5vOyaKBsmRH46+4XyTB0H2lmBQVHqrrKOi/yu/k5scZGdMUKuClKT7y9qJJHCcS7h
NLLQWcdJcKLdblxs9eXQ2wmpU3SqY/SCwEW/GcWhCmmh5vG0D2+yWaBgmjBXKII1PvYuuWdBucNv
9wkOAIVd6/BA2kQw3aC1lL4pYM/bEjvx8C7ZcBOgtFsXAsDRARP24OoKpZVCarMseMaMqT2Q/Pkn
gQa3AYqCF//VrV2Xwnaq04Nfb1Y4k3THlI5MwjaUZJr1OpBbbE3uzIN8xaN4upjGSJ9dQF5f7efh
jf7z+93+yRo3CFUg18SLBdYelBIu1nhMTdOCALlYQBgUq05W8Tg3u7QEA9yESyWAg8HDwCGbcBkL
iAl9LuxvBsCPhH+/QaaAn/iXwTDjaSsUBABMN3qvSkMnnhYLBmgq3EBXY5KDy6HGcrpFjMUB1yhN
uICEs0TMB7M2HudgRQ8rWlB6ikfsoPZTj//GIWOMKUITytn9oTK/caz30Gf/Ri2QV5NT+k1u9Pna
Dqn9ouBjsYBARlRXUpWShE0FK8kllfaA2OmnJX7WDV4adaDuu0OMnkySJPqpAlkUZX1NVUTfOiOq
kGx7aJrhUFFrnp50WH/tJsP4568/bakzO9DIwaJ7exwPuM70chbAElRP1V0GK8RdTJy/vRJApUOr
vEoTP1ItLitdEsq/NN9p4sodLjbVUBLD1+vUo+I3G+po6wHuIVrQMafgy+xZA7XW3D3jheIuvVB8
aGJXzqvnoHGNda70+w/tENaloYvkAlWZSH6aDYpc8vpoijCawUjLlxRjvvPYF2zX9msBeHq6GLU1
v5ve7epqKz22oPxd9kjL0ftSMUAywztpPlwutaRpt1GaeU/aLKWe5j6bRXYppJ2DoRnzGLMmUWJS
EyYe1zGazU7NeYYTDuSPVnViJI8egeo/iCdYO9JdJi5qJzLQEatIlLze0ShjnpQo9dKXHACTUjSZ
9G0MJ/03qEAC1xuPK0NH82NjbzPQXMJM4nIQklW9CVwa9QhB+Ld6WFWWjV7doUygF3Ad3R3QPSZ8
jTB9a4bWBKNdUEFEEz2YAkeTlJm7xTlj99dCHFBQsYusebR0+f9Ny4POQ+Hx3SBdXtRnlOjXuEx6
rx6FoQfmqUwq4LM/R9ZKnE9VzSRforIJcMN0AyiMTFbTTepvR40+pUaXUuqUoiRzDTXRzm5wakNq
VQdh6qWwhzFg1TeqESI11QfryVXJx8eh26MarIxbXbW5O6p19XSh2rFYezFV0XgBucX7zkXcGdc8
+LfxYtqimuwyE+lC4sKyBlA1Wq3uPwSN3Zabxlky73BNaQobLSC0EhN+r7JW62m3qFv7aVz3p7Ei
z8GgF/WYvrBc4hgL2f+te7i6+lBPZAqkNXwNLaSnNU1XE+wVl2u7x4UYyP9Vx5Uso8dp2zYTVaQY
jgwrHXsERN/QBJ84Xq3qF1EAlwBfRGAEZ0JEBfXlFlWDNueXAEoXMDVFvQv9jrQAl3wmVs2WCZU6
ZlLm1ZfNtMsI0YBT5ZpQgu/19+vgRz19jMbFf2GApmBexRcO+DRiFPTN9Ly6RjWa39b6haFOq9YU
eeiqXtBwr+NvC0mnqCr4eSkq9+qKApgBq0Oi9YSMgNyA49hbURk7UkLgYQHibhWKapn2wd/ZHb0v
zEJerwqIZksOuMoc2xbxX8DYDwaD8IB0VbtGwZwRr/H+P5rOa1tRbVvDT2RrIohwSxAUc9YbmjoV
UVEkCPr0++vW2qf2qVU1ywhj9NHDHyQZJNDyfhRA4Gd/cwaeGgQCz4rspX92/gKB8Epf7d833qym
bJzpiutcuZJy8cX5qvwf/9mQTklWj24L8102JpfoNpIny1UXgOMXKCPsJUaBMkQkCyHv5k6MSc4Z
izGcJVTlbiD3b7ejW7MYN+2hpN5sMKLT4ecaGpHN/G6+hGFWAi/AzZSQJ80dUrfakZ9KyS/TR54m
M+Ddv+EjsYqHAoyUqPULXBLOfwmTrCAc5fid27+BrSsXd0p2OZWTgKDzuzeyQEpbJpWbXzhhbEI0
5SyypxueJ4fi5pd1yZeQyMlr8yN47rT+uIi+aJbJUYnxD+048ediWjtGPFriL0sXHlOfHuLveJY0
SUL/kFqCwfruIA+VfPNXnES4542DTbDZEfJ5pmwDSd12v6ntjNaswEFpx4ntiYVfi0NtBDtSLrxC
idXdNfm63EJuHSWBrPU/JlnAu1sRHaaSdSXlW9SV1Z/7vx0gyxLnTArMgK9PqLSdhi+D/dTR3dXF
YwOwif77Lff50/TqTVerv39rm+vISU1flU1ATiGzM1n+oSvHvsnQ698ETTgN1LOEhcoCPchMiBpS
bge/ydX/m5rOmSmwVDHy8f8lLqTv8kd6ot02lxdP1LvnszLZlrLNJY7IpeTyLJ52zahkwbErUUdi
jjRaP5gdyr64U16ysGXPWcG/1PpX8bCGpC6g5zuupXalbJNVSan3G7iTCrC0WO4sVn4mp/0v6vzL
ycbAYSNmwjImlhXLB2F9MKOZsWjH3AX+F0zZpqwzYXbI173ykf9bTIYnKE6QFxuOrczZEPhkEWiC
zR2PZeNshuMDe2m84ziVZWT8UKYS7gRFL6n776UoIMUpjS0iX/3ak6//b5TyXwe+wTOCjQSP1UH6
yE17d2B2TirAzllwzQCYsMj+j+/QPCYIm2jE7udD/GpIqd+lNFfAVFBY5NTZu83mJUdphzTpXwkj
t0iOX2I6H5uhdu3PFhdnNjtNYts7ThTZnsAYpBb42BINZuA4eItcUB98mH+V1mYj142tCVJlwQvJ
UCIi5IsHWULgV/yr00a8W2QacJj2Bpo1QMnGuZLkYe4cu9wNF1MgnpbgPBlZNB2GG24eW0TewfDk
NlHdD2c9wU/Iz7jpxA95p97R805sNGLQTu45X1oa46ov4365eDLf+Jc5Rb4kFiR8p8YaH8YMgVJl
jc/Cvxs8/L2cQDQOiwPvQE1OlcoP5b09BCVmWOZY8gHkl2RVsu6JzsQzuXbWqfBnM9rbDweUj8AS
uNSEGxtEA0/kHlC22ZCbgWxT9wlcmwr/dJqc5OMvBCcuGAMu+g8eHrk/Nza5jBie2YC/D6R6kCQl
Qm2EoYE+ChopSlfOhd/QgF3GNmNr3j05DhCg+J01BIC/KZpNcCHY+WxnHOH/46mkTj1mc/47WyXV
kCOfyBLaU6Jsc0TCJI0jOWzkf/gIs8K+vCN/KW3Cz7/3BnTE914AJUf14EDh+7Qmxw7Zyukt2+s0
W8jF2qwCCNvD37NKewPwkAIReIG8GLFeVtFus2vI1Z5NejIj5GVjwCDYfHO5wLJQ47+sYYON23TZ
RIfEH4Oal+tB7ijJiDQSkLnpSXcqHUiSI0m3zv6QEaWk6f/OmtBjS/32guwEaQTILwquP5o16yfn
DskHZR6MyKH8/N/zZRfwWTEBohKWrEg23of6quj+y2DbfB05w5jn/7YMH4xbs/puErYYU3Fu85gL
IV0PGZrrsovlFz0PwVhhZTDUbaoGvuRuvNkN2dCSGBuU0iRkEuH/NYvkkslXMa2xgMzkJWAW8VeJ
RxFkDIBCLOKxhEr5B96GPwkG7XDgD1QDcrGkPyThQP7Ew9lPLNnxzugzr+GhAjNjoXbHtCZ+U1yp
jVSnhUUBk1gI0sal/xymWErNtOdAn6SfgTGp0UJE8dG5jJsI2G2NSd6NkFSAMj3Ue42RPpATM3J/
d1f1BVkjs6r/0xzgO9oduBXyi7Yb81y08HHBg4GBxD3T4wEjWTjS8nkek9h/m70XuqyoCBpgjkLD
jgyDuey+ho0Oyfa9RzowGl2BnJYAiVke195jkJUwWqrPuFQWlxhKtHMDhblTLd1Fly3nJC1RlwdK
DcZV597yQ/EW92rUIoZwtF6daQwKnvJ2cMebQelpbzDOpKgdat0ew2N6H+oYorfJQZShW5b5N+iK
Y8AbG5w65tARwHNECLB83BwdAxNq5ry9yUflGR9UaCigEvxoWi3zpTF5DaGgwDus0UNt+5SGdmOU
HV5DBVH2xiCcPYPcvfXfhyunIcarNMobMBceTmPGY3zmFZd5HdAnompSJ8yrHMCT4/tS2arb8mD2
NI+VwCy3hO/Ci3vvceRj67Vnuh2tcCpY3F6BARcTpCXQxnf3yzmyPFQwKpkeWK1tiZKHNm5N0KtG
5OSGZ4+DMsVXTh3D/ZybZ0AFrz2DZnRdYDysbkwEk9mTXy9+VaNqdN20TngPFhcxXGCe+ECEmW42
jHrNehL6n92E9Q0598CrHu5zBcNI+5nZsIkQEY5pWRR2WaNLb0Xo7+J/7hTHaMSjEJ4+oQe0TzDA
OZaVk0AswLPxVlsPGmWQFthNcPyx0UG39C1C2Ar0SDRBqN9A94fdzjLvhl0V53sDkDQyIyz6HaD2
LjZpdkjfA4u+76iFzQHKafUUlVp1neAuieKGGKQqTNhEVaBBJ6hYcKCj90bKj78amD9E5kE597IL
9FjMVVqrmA76y07x216grehpqEXgSSHKXSz+85XaQv+7LuqWlV5n1wjvr+ttAGlGaYs2LvgAOhbR
k5iGvjgYB4+aPcQtd62NlCcgpnqcbh4Lfd/lbZiC7xoKpJJ7T1uxhAdMNsHRYOOTo8dUehftrJQ2
Esv0De149gEQDAaEOXhzkpo4BaDDir402SZdz8S7MWnrm2NcuEApGA4SBi3mc71vbOnnb7fB8689
dfuwww+ib6uyHrD0m6KhhhbFreE+2Te0hi/9a+qzcJAMj31RitnA3+FDpYZlHsrdY2IeinffVH1d
CbK12bTxhAXwTgrx3BQAAd3WREez6GU/4YX7F6TMh+GmdXGzZg/2QXVUIDMMnhuM/+hAmY4KT4SW
8tXOsAvBfHCcd82vDACRS4/7l+5tx9ASNX7ykyx1UFspGbNhe4De2wNOPorYjgGqHfEFnE7V4BYk
7rOfbYsxcg3d+u9+bKw/0Mq0/Wv24PiK7Wf/mZ/a3ETTrxtjc/PZg5/Rz69REwHy4Bp6UQDSM2eD
JHcfMYgHAKFOYICjxORAEDSfdjf2LxOWhYpQn9vAOR6uyoekDxJSY0y0rsASYDX1EYCLVmBXSyZN
0xi7vvZGA8/ivj/dAnUSwwcH85zpIFexBwkhezMXP+YcYwAXoWfS8UGe40sikIDaSSE4DNubYvI6
4W6CzVxMjErHDyQl2i4z29YSbZEni5xBcsMFZVSX3hX39HspBmAZcL6fHo7uPOkH7xH7JX/Jxum2
w6m415BB7jNqSshsV1kiEim6BxZgfAvoM5+f03LV6CHSOTUXCXAVlicKrwBCFOS9UV+B0IZ+1T7c
vabo0lTQobGVF/QvV6yN+RPbbvM9PPwSkOrXYkr7XehQirBlbfoPpIcrR/PCb4/mOuKZjI8nrz3t
9heqINgapltd8dogGqCrFMiK4xWd0N9Xj9oeUjKqyA23+mBN5DwyxCqDe9bjr6rmVpVz50K/pld4
Tx0/R9Hw3tVSuyLJeIg3koqE2q2rM76nlf2xzGyaTjS8e9g+CCRmTn1DPvuAvBCQNJ0UcaYO4v1D
dfhm2UIhbK257fn0skU26AzFLOdZFm+WRgxGrzjl4VtNlYjIIPFj32EfvmC7GY8T+vg//UEOnnyF
1eyR41ClEw01Gg0jEYrkSqBbi+mievzOhffLsxO7WDfP6TifXY8J7mlzbjr3q+ErLIpwm65RJ8m2
F+bdiFW7RHF2sbkpCbQmkR+ELt7AcFRIwgDRd+ySTs8OgxHOAw2XJ2hmbw/X5dhC+f9bdR+wVWZV
jc60BVKvkTqa4eZDeIvGJAEUS0+Eiv2XXjTYwqXz2jXFFIC3JXxrlUVo5agqUValOYU8B8c5SAQI
IUh2UVqCDJp0DmkqpNNI7yq5XzOgYcqJ6nebUq/ysz6T8RESIAO1+8XCB26fpwRs0dJ+oa739x3G
x3r7bljF0lh/+FYgvGD97mH0ETQ1moToYLQ8XFLiDG0RjqDo7Xfw79uSMnE6tbbiuaktmhVAAiSk
CV71GsWZpYaKV+6Zbw85m28LWJL9RAkRoGov8u8T1MbhTz5rB5H0TtJtwCGZmBt0cEwK7QGbqQOw
eBdxwgAIRNLI4p/ir/v6ujwgawlOEhQx2xPHmAxRO9zomHZfXIVs0rBZpLEemLmLnH6VOE9WI/CD
O4wbiTIF3RiSmOsAny+yGRBwej4oIYNxvWgYgtcBd8HJEf9Et/Zs+/amfWxveGp5jkccHVMV9e/w
rA5wkZwrwXteIE29CkdxF1gvtuzxKF3kcN2WrYcDVpHQzwohe+LitqYlGxpA3K5CPjlW7CYW2suQ
9ss4mVScEatwfffacLG3TwWbuXDHIm+borxEpzux4Z6Gu3B/2xeTK58UXAenPnJa4B1SoQLm0GiY
gXD3cAiiXkQKQBf9lQT0hOlcDjlij1cS2uhGjZoMWYQxMsDYroDAsM2DXqO5scGQAjFqINukOBzE
tNdAxdBwKs94C6lIxpDNGn6SWNJPx8WNLP+U9B9jNWgHJve65dXgNRGnnZQM0GqrOUtS9/pEKIUJ
Ez3EiNj5senBc41be3ZfxGK9Wiqr/gLf9XJkr4CNTGCsRdZ9q+/JkDKDbY1F5f3YWSc392a/AYGR
OLVRxkUWWSyqKtMmdQBXaABySLp8BiCiN/BkHyfSnQ6EC1Be4d/1EA8eq3T/2CPdk+1hXM1fCNL8
UDLVUsVWK0MLu3IROENq5Z156potifZdGwfZq+Yjjs7MswHz2ULLpER6ev7tpfOY7xA5DavzcnMs
EdJuL6ctg11oLxn26ApgaXEZ8wGMbbHmvNb+crTI6Fxg0PnydLDPqIbhuaSwHwh1DixP/QrGtZvQ
+a+spASu9GjDTO7WtFcUr6Whht+LS68NSZNEmWyZ06KBQaUdsReBmmEQ/VzgGB1usll79ZljnITc
rEhSZ6POqnOqHtZnkU3rYTq9n5J5BGs4sZaVE/WiwWsQBsqqGL1HcNJmt0ky0brPRbiB0NYiAjOJ
xlhygxc1btLZXts8Zs9FC2MZ5LfB94AVDi3zDEtQp7GQ8sdwcwk+vVfvMcoX7/1zUbGjR0a3QDfg
PjNQmKQzGCARglEH0s2tLqoRg2yUIX37dfNFHYMSglsJYY3gvkBCZV/s77No++k9Zs2WdZ/dZzhK
IJwdIoYc/fGStOP7KlTQVcr/P2aN4ZVPGIMyBDBBlkEUkH/UNliJbq6jV8vSgHOPsMaG9wZTd3Yf
qV66T0doG5wLTJDvo+YmXtxXKiwv1M/AO30cPH2O2jFpWYjPZFiDskkq50oxiWo47ZkNXDuwJcx5
oOkh1gnv+VjwlpU6MLArUs7JgmuZTKAMz1KuoXEMQZvu9WOJKNKH51d8CawhOIZ502NOixUbZG7W
DooDtDM+Z9XFm+yJnmg8TbzMR/YdcYa8hfBDuQgDE6DPjDuQjZA+tLf0WnIaSIj8B2YXg2MyF7wO
llQhnAePsTlK/cuqeUz5tNgmdlubxk5XnPvq2y83WEu9jkiqAzYr4Zwzb9wChCP3DNThJ5VKooIl
0CaNjYct5pCVLO0arCcVsglPnD+pWDvgDEKaYEUIIYJEG6ij26kCg0nCzJhUsXV03P6orLU2Svjy
2M7oiDGqfx3zAtEpWhIUIjQ50QGmExVZAOHZLO+1xq760yv5USF1UryMvceB1+RhiCS1fjFPZZRx
pfWEOXekWb9qjweQ8TE4/v0T1tz8GQxdZaU5lFDOOrYr79Fw6+Ay56G8Bc/WkJMiZ+Bkjiye8z6Y
s4j4cAon/CfcIhX/RkkCDSw+JvIsTk0lV9tvxF6oqNvDN+m2IQpOvAJ/btPwdqH/MDquUIglFV4d
w54S0OSUAqJalkuUDfKTuq59NCM5ZK8t9x1ggQUToEBzp2FTWMIG/67FUTzehQTvA0DysGHxIApm
zLeAY+Jqv77iqs5bCtIvnuoYf0FmOb1Qsb1YCz6lcuAPyhpE0w67k2F+Sk7miBcQstpriXNgP5x8
1/yAY54Hho6yvs5hIZSnHE/BDyD2aKgG/Dus9NfwMafy/VdqSJIjIorPqXAAgI08++Ww4hEHaBNT
xS/GCE7teM18mpIlHdpBMa+WnXVOzyAjef6MFMpn2vAjMt6Vvm/iuSNW3K+ZCuwf4xRO18EXsbmW
ZXzt5EEJYKMnLQqU9C67rxGpPomGykEGwFIV7WgOr+fuPS5RjjKdNtkTvdE35efFNcDTUykQVagY
0Utk5Y9UYDr1AOEOE3FUyhdMFxC4a7tSxZBoI61MlkHz47puX0GOeBmyjBcnU239Z9lD80EZM7mF
z3IGY2+AjQF9z+4WDQiqVbIQbffCYQEUfWkpkahEJIixGqM3qnh0e0G9K1JiZqA6UWhmNB57L84L
mBWHN7ZqiKziSKA5b1Y6WxFlhZB0CVdIOye9wNQW+G4TMwGPP6iagxy+CDu1JyLwJLhERlJkG3e7
3r6yICNV2JRMlhQNvZJaAMp2i1kdW7BJlW9pkVWfGlttrZwyvCZWBbzzDzYPHIvwH7h/W3Wh0qC+
k/E5ZA5kCxkDA3indPVWzf17Uq+LA1srnaNYMsVteWzO0NBk83LyIR/H5mPrkzGDXJthKN8nQCA1
CwXs6mS0NAjply5R5UOTN9D+eIoacoHcB18XlTPG0ex9UjsHBk0RvJRuK/Sb7GSsiiwNaQku4l+K
TMiPcYF/1pr+DL0Wgpa26NjKjMbEobX4PHANseiGPA4Ax1ElI+oTz8ml7ufv7LHmM97npOi36Wv3
7Bdz2v52Z9iGF/wdtvx40J7Vh3D70pzy7RI4NLYbFxa9BmaUy9c0nKQUcNPwj51JFOF3wgnxSrag
Y/T4nMjDEiVqchH+jb47waVBTgQ/Mu6/r9tO2m+0vQvoN2PAFkTujTwwJajHiE8dmh+vwqF1R/Xw
OVWz7+IzKiUOvE5q3OVTkDb+q21uu+dOX4Vn8xhOYcpFh7TBnFB13usQLXGHkKYUVgNfnkNxKMbo
3bDRI+LuxjxSobfh6UA/n5VchJxE/aBvk9PzRADUJ5qTDDh5cUS/BbddjdmX3muP8u0L+Li+vu8w
8EAUaQmrDj2lxuBCDtI6NCYtP+1/etmshp/8BjJ68ZOFfkRqoa/PnxtY9kFj9qUlHeD/N7st72tj
EA2NSezdTtmhMTNnxuQy1zlnfJJHY09a9l08/hAK/aNGg9KBMXtj04AyZGRYDlmXhbrAANC/togh
uARzXHa/2+YoWjVZjRM2ajy6jWjvjapVzQNuAS/7Xmj99+bBGfr2IQoghUmEuYcWdBz9DKeflJno
0DLsO+SqjDRUCuFH7lOwNDsOVQnioii+hsDYMOSDFTWGOSGAR+ndf38hJNS6ddbLUcC69moMa1BP
S+HfDHRU1pVzdtQ6Nu5vKAke2Z3DDu66Cs0w21y0508/HcAuI1yw5jrWFfvZgwZdHuNHup0oPA5j
PO74dkTOOebTJmdth+QVZbH41jUO6MITPmgf0nxE+oIVNC9O5p+Op9F7nM2VQ2ioHuUvPRZQcwi/
ID3qJf5rdx2zgGmc9h/+64QA8q1td5b6INlAbhrFpw4Co4ZIKTZxnD3QI/3ssj8VRU7dwjgASVk8
QonL2vJSIbIw0OhnQKq7OC+0eqhTgc28KqfZvwAJulrXE4QEtePWZB9bPuMdpBN9bWID+AQH94jp
Q3OULY/MKVSXbwaWG+pIbg+CDL3k1Npy8l6d5gnx3y7ivGhVN6SxOcgG0uJFsRqNpshl6+FGdxlz
eiXu60S6jTK4FfY1N/KxSEBPfIXGMYlAHxYSoJznuWNKp6IYML6lWGsc4VqgKYQXVTrB83cU0iVA
eblL4y32IbpS+JYrtlGrz0LR+h9Aq0z2WZi0vGgwzzhBc9gRc6x+gmoZ7zi/iwOXkQ0cd2wRcs62
v7YD7Y13D8/UcoW1cZ6LfHCoeNe3x1DhTW+zc7w+xwYtH51BzVLoogYwgxk7aQBF2Kc33x93+GWi
dejQ10F8obKaOJdvuYoTDOdCLGWGqvX4yEvzFfUpoqoEKEQWkedAo6CxqKaduXosz3isYqmQr5IV
JF7vOsyGd3QGrr3OGHEFD4+XycdvDKh7d7wogMrO8dK7Dr6b1lDH7cX0GWkQbL0INIvCcc28CLzx
rt5UhKlyz5F8X9z2alc6eOy7CfSvK4prjS0CfHS0qjNUnXzf2EQzGrnBcypUupeD5TGdy0x1HhPs
GXt0FmHax3ShttWeeDdQaCuaVjgtNoiHtO4EQ1FNMmieJEELf+fbrNons87mMbl9rc2NFGPPgpWb
tEumr2E9VwasYVVwIenfc3cHCBhRDlLH+jCxbUlhfGB3fbSn3/NbX+shyzxH6pZshIL7BdY8tpDs
kt8ImH2dzuhnDzcmyLnV/bTp3LsyQukwO7r5Be7usY2n2Lm1TGZABOiZVCv6W7REG0e+G5dAP5uS
vuQw0I7mBtYgZs74cyPc2qcRH9AZ/2OdVdJTY8kzOTOFDSlsNfIoVIwZfuJg6nEKzzH1pagBrGj8
wCi5y5CGiV0lA1NnyNkOoJsGgfwcLadb1i2ZM8F85jEMlJkwvtwAPKcyZjILVlRmi5lzGYgqG/+u
zDUwRHebpsg0jb3PLF43R/qSPsmsRjwGtgSvKyCYx4853UBlubPo4D+uD8H3Dp7+d6L06sl3kvfz
/nfenL7gWYQjELSnFw7g5HTwKzrsN6l4cJTa5/3m6LluzczBBaeiZ3BZSiZ0799hW32gsDKvAS33
Yo4kCAk8FWkjP/HqEExwPBLSQOQjIopuYOV+ODzTSRy016qfn5QgnlZDyW9RJOtjYL0oencEzevB
A9qdhj3kA9Iwu2xcA/xXEdBWxsr4Omh6xpBPNb0zhOaCozJ4GUSoYmEP0gjyfgvMwZhr4r78kl+V
jw872JjQfXi/aF75xEO0IZReDmxbhSkPL1xI2x4UE3pSgsj4CiF7nfsmvgpNZIiirjrpcCsEuoVh
SJdRGlvy6Ys7e90VOCjSi8JWN1yqM28KgHCITjPwwtJHfYdNynSvhyz+j6gC46oL7gbQS8ToGDER
GB84O3JhL7g7odUHGke0Ob4MxmUyLZOdHGwnWY2t88XOYInBQD+504J1KbhPpfeyE+8+ZkbmULH0
r+Mv5ukPxlEiH6cGCnRRJfgGkIoAI4mofrpFknv39XtRnzh5G6qzFgiQyO0cHuPmMpkizxAU4zqg
ihl/Tuyrr2FxDl0QYEYHWwZ2SH8vdcjV/O3Wv3c/J2Ut+I0rHyJfqlCw8+HDKaBCRTANhe2BUtO2
tXyzAGROD+MAwmrafTjmuj24dpmlTPFsHkB9mkIVIzQoXaE60pV2sZYBKyKe8i/asni+onLFd8C6
m2bTN6D4e4zLk4hTQ4DsJtDM2n6+g5YF5YyzAHokqqCMB2GbOSw2K4a6WEyKyQUKyPhQL/DMqf3h
QqKFcSblmXPdrLbfpgA5X7fFH43yISRraNPsfv3cXO1aQwbYs3dP8ZUgPeRTiOKvGf9Iovevb6o6
2uq+fTgVvxOzGgfS1heuVrAm3epEbvqa3qZ0sqntxlR/yoHpBQXrvFhz2EY7rUejuHcPwoFByrEl
4aZYRhuY+vHWZySVLLEbR08MlrsTL6UIBwaKnjEG4gTPWoaoFKZwZSmxST8izFhsGX+OVZ+LgjIO
Fq5wN+m+QSVh9ELlsGhub8NinXDz6btTHtOD20Z9vFecxC18Ogfx1By9g7ujIcqhTx5dxvo20vlj
dV0Oja0CkzTtdtZ8Pqx9i7mx+oyaw3LJ0p23saFeMb4CsKL1kYMU2j7HAdkAp4pBEFedbKKd04XZ
ZZn2kv4d/HlAza7yOYrJA6/7mxtOnsNbUEO8SHnEbVowmYh8GuMTddD2q91lC08ejWPgATG1IGMH
9wHAv5eM6AYT5zW0GSx6rRwBRek5NaEkE6ik0r9kvbbuAwVAeYKoK7AL7BPZesKN2ES0yYEks7wK
dHrSvEdjrEI2vTEooLpsiuNt1V7QsFX+EC6M0UPG7XP/NSUzgo6Rn++A+wsa2zmes6KnCJueeRZ1
322FQxzYKZQVw31d0fWBWXPt33cP5BtJjWm9k1yQfXitUYH/I+0KnJfRsKfGQLCK2yAa4jEMVOrZ
t5tg2jaM19cBn4mco9/ZMOxBdR6nNFtMdzAoclpzY/5gbISoBONnK/57LoxNMdLeyDta2JDRAytG
VS8T6DFbtFiIBKfufukH0CUILTjaKU0zlQasm26CdoS9izGK5g1kpfBdcpNJvb9yx90EyNGm9pJ5
ttSDYqYftENHs+5ThvbT24Z+G8129P40mBaoef3RUzQ4SCzUejsn3OUuVHTEFRpckUW9DQXHUd+9
NgUXvph+ic5obuNwrNDIhXp6ypkCnLKpSbOJ6IpEBpgD6LW8wfOvwSgjlD5m/Ic+cIZzYEI/MrS2
H0enD8uACXAWWT5NGlT7sfBqe0+UYlO3DRYxdPgwLZrNZNBL7RCGUrbXJy3ggybHepfM0+ljiYLV
ndIBejVjYnb4lazQVvEUXJq0y08qHk5TDagB7VLNKqGyU96CAAUn2O6yIJv4DiFlkkgPhp6KWdpK
yyn3LRoCDTdvuOlbfFSr/XWrHuOVsbyd0xxlZKfZsSFjUd40vcwBNAmkDg25qxuWXQSEyTZBrECm
hpHc2baQe40ZMTMY/A3ywNisnzvMQAjf+fRGfp3M8PeiLMOTh/SGjoxGa6VyHHLybykDmZAj97lm
pFfwYFq0u0azy1I0B3cNrTn3mbqx6n8UV4WN0eHA/T67t9Ax4Wcodit1c4bOTwfFSVirGsIlvQT6
JIX8Gm8wJXP/NU1QNw5Nh4t/ubkNsFRoLkMp5C58xb8Z8n+NRGobZXa2r1sjAsmKgC7NMkidGFDA
joWDZsmgOcK0kM4yfXWC/MXRvnYxYayWc5gyygQBTUhidtKl14gX9BW57RQvACqjdQYcexvOLpHd
OnzpEWDSbGlr1i2uUA0Hu2+jWBcdu2VY6v52fP119uap6pV/4Sbl4r3tN2ULPGuAg39uunpKz719
lr5/Mb37FVJzTEaf1jYcxwva6t329EVZuG1t4h5tExra5tTAn0m8v5CXnj17mR8jgxT6rbF2vOxZ
xnbVdTNb7+Y9fGtohab9Ea493XYfHjbC3159voicnOrpjjK9rDp81jE21+d4om1am+85Jzgc4aHP
ZNDByi9O9fA2f45rTySB0O5DYBmDsx6btb/teF+34xWuOUR6Hemlo/fG4KiW/mdjRodZ3+pb1Fbm
j3lHlGX7ZoBd+6AE35NO3nMzaJKF0xLYF70bnXPMPHHUtJpDxnsmDsfO5dVrHNTgunlsUQ0R6ALO
c9WeO4UPHpVkjCE3rdyTRoRDSIRtTsJDnQBTjcP2+FGsz6Q4NKlfD7H3nRYs66UMA9Dl6EWTD6aL
9BkQ00aiksJ3d4VuSrxKQT8z38+6MfXRvkR6/fyEj4sW56f7Iv0CD0MOT0gyrcrZ4ggw6XhNpqkY
rRg06RjXdks8Jd82eoUvKRaE+hxxL8Ak84oAtTKm+5iu4ihgvQbpir/zeREhTPc12wlXFitinAMj
f5tP6lXK7Mjt9Hk6y6X9oc7pYkEb21+gQP3MWzKg+FioHqp4ReluMWp2l+90pF9c3rxeNbXCJjk7
Tp4TBcu/ot9S7Zu6KlZtjwbzmXdlVbUZ8KPZDzWkWDU3j1VJ2UxXpx/OGbgoF1uEPTkfwRHummN1
Wjkd7FI/XRXaPDoAXt5V+qatBGEv7OFKMNQHRV8bF/37WZmhydL/jjpL7MhtdcgG6Ies6uvq6+Xb
iB5gkAbRQN21xiV+olZzywgk4gVS1FlwMmjs38FzmQX6X2v7CBCVBadzPcTLcHvFTUvmi8Nqcl8/
+KWOWot6lm8/k/boflCH0aAJy0brYSmxzDELbeyax884GqRBPHgxRPH4JD4aSoEywqt+pM6yoJcF
rW3qvpxWD1GZ6bdvjBnRNbssbr5RxjbqTN/9tw3PhuUe+hN2Uq/tRYMswEq9lzs1D6ltUeDG/QA1
UhN1VWBSNm6jw9QrRrTWJ7e1SdWRYk0I2oRNlQ6BZI1EpsBaoolIhm8xbXXmmc3f/Cn8cD+ofOAR
GDhmIMXhkcZ0r7HiBve4b54/qwotLnyVWRk/HEfQHkfncI9YaEDrLTkkB332QvQ8mhsjtXcZlEig
4/NHzYH+yr764MtpoWtxW/Hf9lzaEAfRSG9OW32skQcflNVXHcxh4ev274P2uDVtz0WH3g8cw0b9
znSwLYK3LCQZDmJw8lPoAabzNxUGQbsHxBhCGCBEfjblUUHoTp0SlUITys0/ewQwx5fhFOc1wMmd
bklxZDrB3/QPDfyTTsb766Fx4tJPo9PysDGHSDh50VyhMTD5wEHgb4zHGF39mcBzf39LDi/6szSK
kQ4XQv5XCdjhWCtxLJh0zYf6uvSFc4MIIO0pVL0hQDRxOcHQsVHRe7R0hYoNQRGAkba55axRycFQ
CRPDbav6vTh+f3TMOpVVgVDldGGyZZB8WSh8nBpMjkAvMDgjZSFgQVxHDIyijmkWq4QxLR2wJv5B
+OPYT/y7aEndwPk4HDJXJrgyg07GStzvFN1PEwmKAAvtW4/5MLNaLe+VQLYMB9VqSIIt51W4Bm01
Q3w92nZrcKXowNUCkW90gRi00Ckt+i/6ExLiL/d+lk6aGIVrp2YdtJBW2xhFX9/knzlhq9H0TQ/l
7cuQMWsL/WJ6gm7dx9+EfsNqet/niIJbJs72LudTB5I7Lo81LQvsV27I/nSO+h3vbcCCDr9nBg14
MOsMi11EVPEf8zBjVQem4iETUnc2ap/geQHlCD6MFr2NNnDjuq5EWkm3jgRKRs97xFC17tUnIXxQ
foGmetll5F3LAd8S2w/6zThzkMLtr0y5bOOYloeI5nju4w4ECY6Jd2oQIUO0/JXLtL3Xumq0KKLF
xa89PG3QgmoMk7+30otiJwEJ95lnZwU3YoQUGWCB8Wr6LVItvMFhBV6ZxQDMlPSwlyP4/fTKotf5
upemjZgwfu/1a3I3ELxb3/Kp3j7hgpLhI/212x6uXoz2x0iqoDDUIVp+aDC0XbznSxTPOU8VRMr8
4utyxCDJR9aMvzWqGy1Mf5nY49vxJVM/PhpuzLhOQhT65E88BM4oo9gF6InE/Zj91/FmP66bAv5I
5eX3mQ7VH5Ac2mofOUc48P9Q0o3/4r9Ow0Vll5Tk/nBw97oSMwhvIlBNSuPRyW5DmyGvHUYPOlKu
3rC/O84aTEVDzAhjDBpZ/KTHDMmR+cDPKzzUui3CqPm8HvareSt4jTVQCZ2oVxnDbJkz+WSWi7YJ
6KsBiTI4bXAOLFvxngRQEP1V44yEa8nZ+V3dP06y5bsCEMj2yvA9bCyYpDHIe5Jmwg4yZChAvYig
EDib8u5jgsbg0gAS+bDI54DwFX+KZidP72naFX410OBDT7/7praqXMYQAMso8kmrsbBiePmhmLvY
LSagcMCZWxRM2d1Oi1mmowPrMBwKxwQ8xYquH0C5HMAu7LlERMSMKZUgmnurFEsvPg0DDOwaAVRp
eNUULo/o3EXYSg/n9A9J7W/IEoeUMlZGOoBg6cfih9/POsHv5jbgXVok+TTS7v5t1qI9W3rar8Nd
kHSpdoJdQonTrdNmMMgJUuBlYPORKBIw7OXZKL1dW04b4CFNoHT0jggQvQcaqX36vo3+u9GP8fH5
PScdDA1PPzPNKV4LJqngvBpop5qeqQnmS+n4QBtLgPSQWdG5/KI00YEn7vLBgXZR93046YweFsYZ
CVj0OCcPD4R3Zm0AwBX05GX+4mtfX7/2sOhL2t2n4t0vDmU2LwZCku2uQIegdaoDu7/UAvZqh30F
swHaXJApuJAGLihoyLhASb8Z8gd4Bzrf3AXeyJdgTIrrYoORbMd5XBwDZOW9C5Av1wPcBxALZETM
GKRWnLBjIyEGOA235TctVnIuxDUTr+gcQgrpHPuk1+NUX3dVzpATDJ9BIfSizArTYy5KRzjldkZa
PolDB4cWgxzoOeagKrhUx5L+bWozlv7OExlicUURi9trbnL6erXWy6hPkRZCNuB0hTzf4VY5xsON
TTsH4Mi6Uhf/I+nMthTFgij6RazFKPIqM4IzTi8uNRUVURRE8Ot73+ru6q7KLIcE4d6IE2eoWXxe
C7nbypC6ep89GXcKgwtrhIdCipuyreybhC2N8RXFWSMImg+/nlZnRugN9DvM8mQoKkzKmAO1CnTo
Xe6SU0dsKpRSiMAFk6bLH6A/b9ny8TC04x7igvphL+gQkMDkHRIqBQVJB8QPzzVmAhYVBfnfw8vW
AhwZtJRGS/h043aCjQNUOiPOp7ejjGfpawtf/kfC6fIxef/RofIT8WNqY+lPXVkMk5xidR0LXas2
ZoAIjN6srUAjrUVlYGiNn1C8MkzpsKJjHOMVLlrJQ3loVop3S27pLa0O2dyKASnTfATgPrmlObAu
WprZbdyMq7N+5pTIaW/DMLhkpH8oQUU4FWJcTrjXdfo8MQf+nkxPBqIqD9mWYZIxo7o0S3cX78bV
eDdkSSxHWpTFcFikvRxa03ZpRfyeYHo0tZIvY1lsmKD7b24rMSnFeJDV7ysGTdWJ5E70nJojkQaQ
25+TyliMceBJJdT+4WI6Too5PV3m5y4D7q9I/dzhygaQtoXC8zr2xzoncC5716SPs9sEs0OsDy/7
Btn5tuc8htCGpNJHUcM4OpuKYRhcGJJITtBEHl41Y/qHnUvM6sGNJG4uj0tSKCl6mybgGkZNRbvt
/C+sA2tzT3jq4kcFseM5ZQDJKzI0g3oDyAR6eDnCNL4fwQkVoAwiRy94YaHnEJK0iwc33s/9XlgH
/DdsYLCIaOY2aIYkdLqQ5YuMFXlg5fZBGnBtQPArXBO4EVpJchOaiP4eku9tcwW1X79GZmHLpzz6
J4ZV3RZUjV4hvC2y4DbpknwLoQGWAGPDuL8oVw24ojLUVvLpDT79xOszmwpnXtI775JjYqQPifkK
XzJA4vFhu2GDDtqAK7SW4ytAf0UEPSMon6gTpjhkbsgVTnMuHBX413Wssb5k0x1LDIMv6n8Cctx2
bh00onnpxw3nrhAlSzRGqOPYL9n1/D3utkLowVlGJXl1gC15Kubk8Kz+YBkr/6gy8MXvlcMkFbQZ
V7beoF18uG037Vyi12KXznyo0miZ2NJulVNo04o97cGwD3po1zrq5w0QE7UAc30itT5QvFuGBDnR
EOog4+L9Do2r+77OJB5hwNlvu5X8xfdznz+HJQxz6rYvHEPJAB3BohLKzJPap+wfcsjx3YuxlbRi
k7CeN2ed8S2SVyXtzDiZ9bKSURLj1PaBVfkDkOwINjbUFgYg+CXMTEWN3533AyfvUT4AZpnWuDaO
nyy5wXzHapOeFfGVnK9+sM1xfmHmBfyNDKTAW8vr2GrlUO0NGWGyjj/qyMo9NAiaRm3GwL0R/DmB
ikrD8og9A9q85/I7rCDEzT7jL1FSCi1LtXrRH1WRgf0W4wqYX2AT8gnDikNFRQJZdmN4tzmwN+O8
s5gcLjHsOZVrmqHXGc48Q2CKAVgN+Z56bPnZQ/fghuP47nN5r+9Z3QHEoO03G96a15TQf4HyjRnu
sP6zL7KnV/vHAh4F6+D6g5IJ4gR0p9dMTqAHX5f3BUy0VW9hzhoiYME0OSh5poxVQXYMeIOuc+uj
8ffbQDbA9X4oIdzSjgwjj4jJOITwcxA9De3LCmqR8afCrOCvjHkxk9bWGuUM001Bw91mCdw97REp
sDsMks6mV5YqiA+NC2EMao35tsW6mNnlBsQRoMXUbHJJjzCvdlu0FZzxaiVcXj4RQghovztPAYcn
7/E7ATSQ0hIS2nusnxBUFKWtxZc/6wh2uLT+njWDzF9cpMw1uhRRlAyGPJHH8vz1HbSVDeOdldnA
JuOEOKpmrtT8ySRE0X7NqMggrpNp23/4qFyg01NSsd1DiUIbUmPlsVU2n5Vo8m5OvXmv8yWcEG18
3YPs89f9VB/Vm8LrQpzfAmlCXE1MK5EQnTk1x9oGghfnjPYYfn8vIciVzCJug7gMcUrFfdua80oJ
lUnp9eJdAGENgS2ZjzMmDn+s3hvWb+Plg0qMmSehuJMZqaq8/D2l62aruyXETYf3+Esm9kUQmueU
bYnhSqMyFsIYETfJVdWI6RlStAEckw7VvzH5rj4rmlUuZdLUX2N8u0MxF9MjrFCE3goM44I07D3/
rVhJ/buHbUtqzrKTNIMNmLyS30qJb+Rq37wWaeVnipplaXJJoPea5IkqRq9+npTBNbzBTMqj1wna
lM8wmNFrxtI5MMa38BeYjNtgcbgfvzfpxVefWzSE/kGm2t3/MJe/zoz4MSnYV/OpssJUIn4OYeFi
5imNuMYyYjfZMBg4aQcjLvZUSTjjKuOMRBFDWH2Y6ErEgb3j75laYJifmF5Z6ze9HSXdnbhfn/Sj
pxrBuhALwhE+AR9eBny1ZJVm7aCe7s/k1RnW/8bc5HNjknHFbbIDzAc6e1guO5qC2W6mJvoUN+3J
BxDjG7GWXmIx8P2uMk8f9fw3+GQGs5ckkfAZiWxfzGF9kR73PVxSLhMpeLkqAEVm46oN14gwUfbX
CLIggqt+VE/QpXGowydBOLvg6pfBbqGsehOKi+upt3mutS1/NLZvpklgVSVY1WWFybP/Ppjw4eTJ
DuKVvoGhKs2eicyMk4z2YcsgV1++IiXAdQ/d8GNhHOUzU2ofUeCZHucmxmBBxQ/08t+TZrwLtZky
1RfQcLtNt5En9z0Q8Vk+fo/yRg79dlYGXRNy5cKqLed8KgmZq3NOeza9bq2Vsrogjn3bF8Nu2UPw
2s08MNn3hFr1+/CfYFdsnJzFb7AbAYzIM6dY7qbUF9/zLe6NqqG1Mf7yJZN48E7ImWt272Vxppp+
LY15vv+A7I8ZP0F5e8H7kNOSGT9M6sgcZuJsDx8JVmCjD1rQKqUIQlNUpUw35dP9T8V9F+IQHxyy
CV92jaBITKjmWSq4iWO6RRnMZ06p/l0/cTZiFWfgZs2Ft/7X14ILzrlXBhv9UHhJm2mDHeL5td5R
i8IoAO1hULRHogSDg/ndnHyDfxHJHaTL7z9uIYeJ8tNgcsy9e7F3bJyUVLRdRyFk1qPXmSWTQRt7
j2CV6NPPGcoE8wjfgDPeLc0jJLVRCW+8PHA/haa/O14nj/17ny+w80ykLWz3+57CD6B5rZ3NbTuT
ayc79TfNgeKsXT2ZpyrwqS9eM2zxUeCDE1+yjJZjLf6iTupv2KUsmwjeVZ+ilFqotvXcKTU36zn3
45Ow0ctEQ0EkY5Xt/FAGQSHGb/bJGFWVtz9ijLRIsXxdJiZnRF7ZSyMK3P5iDV7ML1V4eSd90ymB
vnHqLtw7QqJteXywGWMJYohZGLiYPqu5wthc6FaYU4NWMZSKehEaYE7pWVII7iuCvv+aFVvL+6RU
mtcgg/f2GNfjyxxT70HFOQOFYdhMKARkgstYCShTHcS/qFkoUxGWDEHhLpE8QBXMqDGbP4Qn04ac
dMckmbR2Xi4gFKmeJbNLORL+1C93l4oYQRogslkEW4KJJtr8+6T1HuifBV8FnUjI9focMvFwkPyL
Hx1TRBdTbGgX7/AObUNwWlpPW1OV4o0F499XXdzgF2Ls/OHPD2o/7JmdUlSvoy5Swl2Cd9ZZUJjK
kBx7/4sOT+GdcFiCJ8NQKShmQqivQou4HDHBcC0iLG6wWZFp4upMuUxFcYMz80KO3rdFxgiJp5Pb
wsIzfygM1oS4vw53qMR2PlGG+B/mLGkP5z22POtwZT3Jk1M/LGzTrQVsjyqf/xxQDxtk07c8A7a3
oEVgWj98JU8MxX6rH868RHMPUUmTXfhKrtPH+OZ9uNLuzmE5zZzLIMeH2HKKOQCWX/pE5wbFuBte
PSnUD2VyIyVKWN0hl8SwQME6S151qGk+UCOZ3QrPVXmQMk7E3sX9QyeFdr4m/IHqm45BHAXODjiI
YNQiPAAgfkD/4GDoXQo8RBnMCNcAjyvEOzXDevgYcuKCtaDHyHwmEDsDDH9xCRBuGhePkSGPFqb8
CxphngpG5F+cL62WhY/aDtpizi4tsfEZQz6Nd4zXVfJ0LdooABsHRizv2UdubGHbgIaKnwZFroty
npErvm0cAL0U7wVWZS+2ioczheh8Xhy9sOgTtgmC88CHTxeUQeF+4yTwSPozTAEgrLFLLxFmsxM5
z1k5hgJCN8Z9/lvc580hx4JjRn9rzurDx0eVIAsRVHvoYOx9l+UngnhPVctSpi1+Y3VGpZgfHjG5
8isFovWKU0BU5XtCk88G24OtZMZm/DzIWyAQEsLyMwyG3rZgVIV0EgkFnIE7cdxCk7Cp0ufpk8LP
yP0fsDWIHgvdDuHyc5oP1SXKX3lPIBO1H/rzgHvenP82+apFPGmuUNmcrlto1saBghwitxgzb424
5qYBp0Alj7f5pPLriQlzA5QCEp6JwvBPBk/A9gAQoIJqLFSYNc0Wl90Q9tiUdVaNiHX80eNlgxdA
1hESHQfTHPkWx8EvvssCBW63YDjdsZkP2fNn1YrfE4mUtI66+xIqG31mzKXxc1okdOT9ibWto3IF
eJBt2ZdZcvhuM7yefkO4uvA5J49AmfbHd6Ko6/Q5qZctzpxn/Qg80IeFU9sqFD6umx5Dc8HG6d38
vEQNDPpos5WgTLk7HEd3audXPvYGCwc1alkVhMZIYQR2m/c3Pz7gqZwAA6puOYc2RcGIdy6Qe0+I
3d5Dc3Qff0e0Gl71YB1TsfFXl2S0h4/FZ28dOMt0vD9SqG7xgVbH9Lr9dXTdl/Nnehnf1tzXG1n1
hfffQT4xLM3jJo+v7yXVBVKNOvOBEx+1S79KJidSc4WqJfNo8D59IRXJiOG1ebap0sL2zk3MvgAl
5CHK+PcCxrAcML+lWGLIe/mnKYHSQEetmg7oEyaDgKG02+zV2Ag0GF1BUxOQlFveUi4cejH0W6La
7UUFg4XW06/hKwfFdUHZgM+AcTF/KMn0E2/Kj8jVT62IzBRD9l3GIK8Iobqs7iFF8L+UBm0uj/Jx
6Vth74hILin2zz3PwDJkCWi1iwiiXTwm+vIx/zG5LlivybiASg1DTRnTrLnInKNfCB91ZrJk3pGj
4+4ZyYnGgMZtV6SYeiXsTLLMYOT+NrqPBaogRVD6BFnUQnzXQUF+4X1hruHFLm8TQMZqDytYg87Y
wpjtJXzKYbkg05SPjeUH4bz/OvOTUP407PMGJDOcStzX9MpwBMmxBPMQSmiI3J+cWLjMCWN1JP99
zASUmJ5gipprAZyI/FZ3GVxO5EkTGKv32Ig/I2w4xo1vEtXb9z8HCMixEX9PxhBgNvgkXCjIPYa7
KVSMcgLiLq0REWGWgKLjfc4ZFSGGBokSqZ/ttLdBEXIf90M8M6CyGseun8qX2ZUIRATstfv4uQa4
JSrzMdNtMuQJN27xnsd5NSu8fhUY3M+1Sy4mLaLVzixzo3+QF9ld62vXMehe8l5Wi3L53XD97xy8
GyC79bFqtn/waBDwdt/pu4yMLm7xcTDpPuJehO9zqIyUaSZIvnbZDbDsoGBUKRQ096YG9SMy1NBS
A6We6Or8DoR2Q6e3O+Qb1IkX2F86TXC274Q8XfSEziNtsduf0X626EVHMjhgCvmASYtpkoUpWCIP
9OqNVzIv2xGDamswaAGdM3/zZjqMJTrD+aQiDxPBzvnChGHQP6KDZP6wE8O+H2mysDgWz9o29AG/
5IO2uE3N6L0sFk/nd4Ko0cBfJLgGZtK/2WUF9Q9mDf6A6+cZvTUWGIydBDIDvoL0G4SCyFwgX+44
mNTyvrd8/7Geq/ucpYS7FVL4dZgHXz7NTQYQwLGC+TJgGRHBvGdgTEIkCLqxsJRBfr5Yg+vqcbyu
8hXKEOzPzgDgfVbGxsk4w2nBOn/AIpZ5Vf6xGwwnt0zTRkQy8PF1636gnXoHZqOf1RcBFUytAwKs
nADOaq6l7xPYRrvppto8E9/nqNBcWH8NoI6E7Kr2MKxZIThFIrt/81NO0VdeDvUOMxj7YQpU4wVd
GppFDAbzpFoV2cB20dhEAqAPpZ+cNdWgCz+TfsAgNhvrCa/qvAJ9Kg07ApP0aQG7UcdElvQX4PEM
wq3kGu9A6aekY0ICFET3mDnyDR5lVHTeDTyJ9aZbm9Xhiy0b92LmW35/zIgzw62FaRc9Rx0XzGzp
H/TZba+PpSmen6b7Hl6hNQC3fegeO0dEqc66j7tD4w85xIfRkUve14oMCudYGVlv8Fj3Rrc7ItyW
i1XDl0a7r5uDYiQG8rXtRaFrUk/Egn4GKlcPP6MCxGKtbus+tAynCD7bavaLXyxBl83tD9jyM0rK
vzaW1t0IgwH6Ym5FEoLy0T3U0A9gOn3W1mWYFIj6/gV6s15Sbor6GK73VDla452PhSd0zP+Jt1+k
Le/xgzQ6w8tdWPpkhhMlHdYeG09hg9JXEOWg+QLfcvMekHUhGcldxNwcVY+pvoHRgf3EdzwLO5qw
42emp1+/t++9BjBG1fTFi9X2kxgsUm6uFIPf7SMjWXoEsFxu2BE2Gh/3Etogh0zKwgRrI4xC/DfN
bzMGaGJU8cdwkFAnSFcwxRltB8J4mVvhBqVy85qSjyK6Yp+xCsgSUzIeLtFkgpnB4+dWrm3uEunl
dpeAn/G6zaaMKPAEmHxOlzE7fLFlOEALCf4FS1r8QR7kXEKDMngcmCFUnpRa050ZwBCSGLFTuBO0
fOZa+eJ6sy9n+lqa9j1YnaUI2JDyoEPNDK0GLNVwC9XRorLn6fGTytJ9uE/k9oSoUQEXUQX8RCmZ
h/CAdCiBpM7aFeATNiBMHddfTHBxo4JCpkwulE9/u+GHgniD8GWt9wcGuH/uVBLzVpqsGgJaSTmR
KinZDDAYMhiApQPtzUg1V417DHv2HaJSTCD/mn3nZaE+p4TaF396vDuIxE3QR+QRa2PZC7jDUdOj
UU+L8S/tDzsCVpvtL63+XpNqXvrvkQbOE7ajXwIcTGADflru1wGrj+qRFL2jy5CVO2gTa3LzC9Tc
Gt95R+W09JmgR69Fz8uPn7GSdot8I/kEq44Q4scQwDS7iuW1KqFWF3oraSnZ3R/LBbvce98fgQuy
xuD3YAk51HdeLB778NrNkfBTMSPMxCzdzkkp48NKZbRzuHMltH0jBrpcQFByUCTJUMK5/OYgLW3f
47LOIA+mv/Dx11I5wXFY39caRQvEJ2hzE+h1k29KrUeJWaVyghmUd0FOcA3w65qVQ2V6H3aTdvab
SsvfzEhgqXVH6tMzEbYEtZIpBe4oOWrQ9xq/N/zO69E70i42achuu89oAhAOAJoyP+kE8VVl0sCQ
m1lroo/ZsiA8PJbNOTNcnIrvlXflNHOpz6CFQClhwey4OcrBl2k87ki0EDwfNsS+hkS5FwQ3GLti
5CweB3uBbBsuhh2clZh5Wp/wMeYwIGGU0lTng0vaW5VTiBTllon/XSQ9X9fdFTRFcBFGkAIAQB4/
W9a4C+oZj2lgaKYkQzMs4qVRvTE+pxun44UiANSHyAewCfbA1uwx7bJhbNyUsESNUXmlkjDteIVE
TDeSy49NfX6DzNIud/PSVdni/ppZC/EGuIiXZcyPS/M/Rqay57g6dQABsARhIHiODbCDp/d1KDPe
Igp8bE5+0sAhYhHBH+xTi9hh1mTGerhQ4KDPojv9TLJNFRqTavg96Kvs+P3T9sWkWPSDR1qgmoBu
xBowtG6OjqoTXe6WCSA1PosLXIahBpK63q16XOo3uKqkYpUs9IMKYBwZ0DCFKnNdPMtxmwf6WvmJ
31+xtHOvsFuO9bkxHXUNmTbug7owCcETAHYeywwlRvu/8ULn4tXGZemsKEEg6tQuwUQ4JLQ2nQML
xs9u7Y+jRF/P8D+UKQD0+/oJ59Daub4wy1/1Bn5MgHJvLIzzi3i1+ngr/+O1ds2DN3ERxiufx0HW
4CW/3jWM+dvGPq7Es++Do3gNfh17gwnM6EEbCVKrPn67HKcjXlO86QYPpAFHEvb5EhsIiJjCQjve
9AbUAfxJ4cVLMpo3o41hj96DKCXMdUQoys+Nanuf9r05V+hgTmAK7aN3JXglOF8G0znfDjB3zgEz
5jnkvdsghZg3mutBqg7SfTP6F8kyivajiECAtx2lt0G0T0eECmx4G77gV8RDxUP2rkug+o5357cR
708ui2aTdTyCPuGNNpm9H23YWTjVq8b993Vqp5h/87h/XhMiiGCz54nCAZwXEOHS4mT7wiJ/s0n3
e3qRf8dx5qcmQWN6nmOrLtz2p1I4P0+DP2Jrg88AF29IduezcK8+A9VkRMGIaMu7HZ0fPt+IOp6B
mF0AMf+fGmH4KYKQGZc7JWRElxiZOc+Cmxj8HzTACeNpOIlfeNUUZNEeEZbDmIWzFtn/TlThpfOS
Q0ojCDBkE8hYm0ejMydpTrQAGQocGj5J9l5zN5eAoOz0FUI8cyMOerPxubxtIEOOmjPSkbIdbTR7
T3Vjc7o7+JbxbmD5I9UjJqB1N/0Bf/d1Rhuuh/7AHzX/Th6fUzqP2HBtPkqOJCptPeCd+fR4Y3Eo
PUzs2YAJayJv+xniWKUHL9W95eI2VAPpzGp3+Q1g0pWd+7uGBZwRzG9k//LyNcVF9P64ehWsbDZz
kCnoyHrYQ32Cg+YaNi9LJ4uhhsiR7gYl9humsHPFdIA7frPDQUFBN+9mtCu1qEh1/Onu0QWqM09F
mtEb/WCNapOnMb7AD/zAzHKvqk3o+lv4Twbfm2d+3etX7MDv3IHO3COYG079oT/7AS5AAEYXC9YH
8wv7GwQoeMKwTt5b50NDrwrSYA5FiTkvst1L0kBCQ4Jh30fNuXafmUtdDTf35fTGoN18cd0y7F9Q
6VKGHCAEgGA8fbC4CNeKMc23tP7shcGcskD7FJWaYw0NPkPaOIZsT/shMypBasbMnByOvlA+4b6B
Rv/m5aQ+CThEyJGK9n8HxslPsbt8+TP8XFpeOVCs2qlA2KEZtuI4IovXYE9tFfcjBaR09XQ04sLn
oG28Cz62QwOHpf1ndNvQ6Aj9hFAdIka/znqQq4QIR7jdg37ifoXKCMSNqo5BPRz1EAy6DMgoy9Bx
qo5ZhfhQPfrBSxpVpA0JY74Oz8ezuofFBdfpviDTrrF3S6A8mAjmwaCsTSn52hUwGWOh5/Th5dh1
dmSaXTwTMmsg0XlYg/g3pUF54O2OUytaQcDJOTZJc5RzUNyB+jHWTN8saQRZ4gvIDIEN/ILEIWrB
GmGOoVXivY/woKBL/W8L1Z1/4e4spzpja2wkGIT+3+xBKoKCUNMC8HpLCfcReCsa1gg35/NyftSc
dRSbxbBSvB6/GAs/HRWrXZAwGCpmfJME756PrVWIJK1J3ELaZUZ4srUSthJeQQYLBhDIZn5ITIR4
X9JdbQ15rTGhfwVm5uIAyIAfks4HJicN4csR8xIgngIRlF3+PRyDmWOJXS84Cqg441ZoThj0I3sK
KZ5vR+rwFlMWKlXwQY+WE5uAHWww8NYZp8gDlrPE/DqQTAA759rCd+k9PS6Ucl4zIXliaAV7ohWW
aiY7PYR6ou7+GFoiZ0JEMEXK4MswezpcehiR00DiYEtBSCnGIXJJXAIwvCeyvdzhcgWdfbxwkwsv
N0/aIfnxP+L7gSbxJjaoVIftCRKAJXcLc1CQXF6MSxu/ypyEMwpi9CsVfisuP/lv53DRoOp7IG1R
XIb2XNFfhEErrDDsKtFPuPWf6EIq4hUpAPf/oBj6lJ9K7hvVAJHjzVoao8VJ5LDBSACKKHT7FqsB
XAH/taCPs0AnrYGOQOHEcmCcoGkIvQwhANsmuRAR19rfOfXWuydYzCYljYTdCsYYouIvT3dmj7dx
jekZ040MyMX+Urngd4dmabBbffBM04V/Wj26bnTJFmVZhOjq0fMoy3ivcqquHlNWMt3CmMCRsA7J
ba3zqQFr22ToWcbN/QhUUt+HLI5S7mvQqWXnUjKRtHWqAbJxRmQMUjeQoIjZJ+gE0JHmfGJLEuWc
2g8QeFWxDqrvsMR9CamTVjCM25naDL842sOqZikfEHHJNfmy9cL+1sGFcNls+AaAtw7FG3FW2H9u
7lSOd8C752MMXfrBdcfkQQ4/cKgXHzX28/jydVR+9MFqQuHM78edR4bN5HicYHh97DnNQBJpv1ff
cCcTCMUgVpIt/i3sWc5vk1MdSO4MFIlxgfD2zganDFvxcDEI+wzr4Wr5M5jiQkfrKMHsdCKgm8kH
vko8NE/FE5HC8tSnfcIu7d8joWq6/MWQ7sIlYj2bMmabWSM5lMcUZtrUSGCg2btJkagTjXaq3FLI
gqssNEgQJ7Ta6A8cNviInZtszAEQH0EkMrRz9m2KmUiUN7b8r5IStcB5blOJvO2Ozf7fhgv3nX/Z
fsXmX9rsv6n4O/IDRI0ligYKhNyj3DqLqZ3NsMj5BpQgZx5CvTJ9+EJCwTTxve1x0bDm8jHTIRaF
fekJQQxYirR1LyO78W+zHOHThXzKr18Ob8sLwhADlB+FAJrBPjAMujimOigak36I/zgW4oPZ8VQP
OPd8PpxN7FDcEx/CaTbxjxPUz0x46HgGPMWezSz7pHNmedi/0967kBjxxXSjfDgqiraPMyPTkbXC
tJyGBRXqOiYSVG0yBk+LnUINU1Whao2v7CRXmzq/IIJxpHOXk2B+kPTB++XdqLo03CYL6/gQixuD
EgmEQDObQdmRLpclmWjlnfbtqoWfkcypE7scZqQhh50x/gHa5kJwVzxYfHyjTu76hIdnGP9AFmRP
ZE2HuED052tu7WZ1GylYJTMr8tV7Ut+cjrfeDfVutoMwjDFfxC1ooEM3oaYGd2odfDMvgYGJ0EcA
Akgb6FRqjpm2Jx++UwO45VRNGtbEnl+DURGGOtHKYR+3KfJKd+Pdb0RXCchhoP28xcXFkeWJpUYC
zch8I4LqDzRMecL/LV+UKRAQIKqg3CMJVfUlw1M99eLUD1ervFd4G3xj6fyz7NeGFtpaQAqGGS1Y
QlXQoZlBJvVALDC4MeC6+fxcNQWGd8fx0XCytQEr/1xsvvPMQffCQbc+NmNMFBDQYUJqBffMa3pe
DX//6We4GuKPXDm/DJVPyfQDBECZTlSkQAkMJu54yzVmKGkpW1nzcSRKSvyEGW4A7EN6TLOk/Gdr
xgbAEo/wu1lZbi9ki4EQxVPaVZbK2uCKhRq7jubeuXb5TP6NjdR0R0+kwJU0h8rLR2GFSgs61Rc/
InhbWJAVUwltfNBA0q9sA/t6fibqLAxHS7v56+1f23wKT5RLCmPiefuHxH7OEAm6LetAH8N1tnrK
lCph74Su8ESh0/qCWIq2hS0K0zisB4ZM7dCIww5l8CfNqg/yUGOY451J+i/ZUpI0hHbZyHCjBfPS
wKwZqKXxYSyax5Lp0EKF1dKdPoS9WUvrOgbz0z8bpVlauq/uZlKemN/4CooMhjxvZ1SdPQicilOy
xT+8hxZ+TqU8Y4JVzb8o659btTzci/TXOxkSb5peuiO82NsPldDa4v/0rK3dezJYxMt82v69JwB/
GjLae4AxdT4TAKaOqTejx39GtVpf5IcDOCKZrw2/b7omsiHdl70WNmcX7oJ7Ecp8NnDzeE3wWdMr
DPuHbW0CMm3itULfYCTSBmnrdD5lBO4EtJoly+JVNJWuaD5Z8sj+mQfMioI5yyudkfhHRHvSSfKP
7ESx6Br5vuiSSK4TDRB/jkcRbeOoL5KeNiK0jj/SP/L/Ec0wXSIdsLshAdnd8MWIiCiYru7oX6vM
g2I3Fv1x3Lhx7fJX4kmkQ230o1nH3zxmMTP6LAPkIBdHNX5uHpG1rLcKAjQUuF/vxj3N+qVGd3Vq
wmx9J9rDzSxmBHa7NZfP3aCmEnm4n0/0mJlLG7BnN9hLGCyDVbJ0MiRhcwIdZMQAzGJgt9ihNPWh
5y2e6zf2Ugzmf4N8Iy9qmB7xK2VkKhv2nXJzi8vBqfelmnBKRhyEU7a2ujeh+sFHx7+WUTHEyLGW
ObDeYggktpT05/0jyid98UmBaaWrZz0dhnjX9DYGayP+smcKbym8jZhSwZ2PC4h5lfc7g4U9kTcA
byFOgj+0Vfxq3dqVsyO4AxsZQTfmlhjqM4IKfVBJbnDwcOrwcW+rQ6PgYh3DvcHebLfI/F3QRlkq
ApApbQnCyYb5iKoVom/5J8Obws++ZxfRE7vh3BaNkZCQQHDsCmrC4A7EE2Lei6jnIrjeWM92+qp3
Gypq2pZR/Qxy+oyKgnJgPULt5V/ePnBzUl0QeTBfvkBcuS+0YzeiblZTBWtUVG8Jvx7XPYh3NTKY
UKN03Qk9Qe8M9wkj+ce6Y8L58b+zalb+1TqLyoCk8VdvoMAOTnS2X8DAPhuBawHtVwE7Vo/ihSUj
s9/wKpmM4Zr3HbA3AvDXlvN62LpGcpxrQVV7B9xP9u7FokO3h/ICKxGBswHvMfqqrm6LuEUOf9if
LTQGhWuFwSK0GEgu2C9ptOSDnPwjdHkAOb0ID7vP5k4TdYIHhooU/sjT+VJhY3wvJiQtDA5qUSGP
aJib7eyWzgbqLBUSLE6GiG9M2piZXUTcAFP5J8USVTjUzNfUgm2MVE/QrL6e6b/CIrbg418nBgDa
FV6k4TPnnOGywkMYqkHqUR0LxxHc+0pm5TYCwgY+JcRqmqPWw/ZLgQuDgfQvUFjT9YiSC0OB10fg
ccDxONRTlYI1mJjiz9XN9URm99DYyDNtgtvg/r7upQ9BzWUOwWzKalEWednDz++RbArHQLquOx/I
Hso6kqXd2btoeFlytgcP3gPzRviy+Nt0Dn0lGl5O5bQIbhtg6XLBWfgku+VuyTJZ6oL13v5Bbr+t
ecYv41JBkE6KgX35w8Rk8XEV0kWGcAZGtzF+MBTdo8vGXHM3sm93oA++qvoct1XbWMFlM/iVNHEK
aLHzAmOGao/1QuYoV//euN/D9/DWhoJniF0fwy0P0ONL9ZbbSiLcJ0z8WhLgT5knkMRME9APAFnu
AWOIa7e8pwaSXcAVYwISos7kEVsXLRE0UnpTrh/nNVIW7K4zsmzjgxKQnXNiVMRwqvKfM5B75Fft
b1TnWxgPXyLXO/Bls1n9muH/7gNQhle9BGoNlJLHurjZlUks+8AEu/oMNqazvQMt7Rg0QRaZ26lj
B46TBGhgb75cughWe8gchOGXMceCBOU3SYGMqlII+EWW/HMMH8r90Qe75avIj+8EmQVNU/ZAXSVM
CtjMdk/7BWlGT7nXkPf86DNPalr2oSE6cuMCh6hc84otFSHjUOiJzbKll3tBJuZCazElezrUQtxV
uIOEfXTdRUyXWK3V8R1RtLx5B+YMHi6L2MVRDkwMGYi9Q5WIY8Z4KD90/EeL6IbNa23fjuTC7CDB
Wgz2eAjCDczBPMGr4mpzqsGCHGj7X7Cb5R1EDBMJAQPBjLo7rPTRu4/fiy1cYjAthfn3C6Em/SkO
jFaMGp9THPm8+xyWNMAJBkbKSjs85lDQogbqYxMIWc/4On35PyhffWBiJVjLUd+HPzW7zvASisxj
H6asSFJ+7q0x2EO+R3YG+9q9hRZW5HyWwqv9TqKCcLTAdy19rIEQgnZ8XbUTDNqYAOHaSdDfW9Be
V7tZH+O7RIKs83SLlRIai+fqhl8Uw5oVPGMUNagQ3ok8RGVgbfKxNLmdsvl3lc91sH99JZfOj1ab
xpsuGUoBUPb2HgWPRJA+fuNnYMV9Qm+ndEKMHPl3KaJenb/gbAdzigNAVooG2q2A/EyuN/omyaFv
op0CN3B1D7t28i6+Q8nDZcOW4ldwS8zQCnczM7wlyMCZsIaX9IUeXAsZNkdvTx4Nn4ESKuNdWkXa
X0Wqq9CCXxKD7epG4AxuYaRi9lmQ3nZD3S2sGAbmwloQuR5fFnLEkuxccfHRSSx6ePW8mSuLdl5t
WUwZnopPDfEVnelNICcXIAI6U/opTgSB66hCEVOPJLHTs2rzhUyKygF0CkyEX/iCHe4sCPMK1VQ5
Nr2KwJhyAfV5gTfU7Dqq8Vp3iv333K7hR8J2GBvzR7xLnKfb/4+n89pSlNui8BM5hmBAb8mIBAOm
G0cZEVQQRMCn/79tj3O6uqqrKxgQ9l5rrhnmmHlF5QHHL+x6D4zbhvPHusHocFvCDfKV5RAHygpp
PXkJBS4lwlfvTzoNTgUV3XKwTA+vdbLDAgQFx/l+7h5QW9C7g0Et5MN4S91XoTTzXkHsJvbLvEN2
rOzY+y4UepJFPB0ve6cW1d+aax9nHgk3wNFOnkvUBlf1Dcj21PiI3Q+0CZaVDnOOaLQbbD5jcfkn
SwKCsGMbziHxbfg6rAsItL8JY7WCHefhptfCUcLzSk1gdFGjU/zXZ0p9CdIkKVxVnzZW6FaqjCqD
hhG/6v2k+ruHaCCOQ2wIwUGJt77I3mf7hTmP7NzokA2/R9kPnX/6DTMb40Edq7XjfbrBdS3X5NkI
s8VBIDLXAVZX7axj3iPScvQkYD+FjDPSoSG3HfQeKi8rsuVo3qhz/oWAKoMn6uN5hzdBvRTYxbwh
vxZkxBBfgCeHSX2DM53N647UZFmQwnSuheeYxCgItJIsL7LnzT0JK/G2B4dwYBenDDGBCESDj+iP
N485sjjycna4vVIGYlpEr6G+xhSOo5ViS0tO0zBBSYSN+Hw0gRwDKlwDgZv9y2hyD2v8km8uDPkZ
fQr03NT9hMUWOT6mJVgM4ohFFBLrFl30vFnKWPEMV210c2kKbM5UL3f3ZudP+GKgqGpxJgZM/ugl
OtTCuCKFZyeszFxRzzi56GdAHLNjPN8QDFnW9hgFsTZGXzfTiqdaoddBQc4in4pQC+BPUMt6daWu
oeiyW3/MRQ2dlpf6NhnifejejzdunrQPFcz0eHMrXyZWKAmfzoe0YTweUbU+dHj3FvhIHyeMESfe
osMYlekDY2NAbWwlcu0ppsU6cJm8yMbqnhJyWW6rbaq9qRvo/KHlbJX5/tQl2gt9Awwq78EccG9X
W77XnronuqWCAQCVq/VBBgf/EhkEXKlEq7EKG2pEAXRZB8CJgD5/HwF6h+ds1ixgFfZI3hCefiJ5
GVtoDZRD3zBsYZUHPTEzdgV8yaI8gKpn9Q1SkD0wsOiFIOU6u0VZBHWcHDW8wSZPdqivuneokLAM
p543MVb9zZpQmHHzgixeEfshyAR79YhJkk11YhWNOhgK0fp+aN0AC5bSH/NhjLIaA05GcF3Kxy9q
sFnX4egz75mMZy9MemgiPqt4fgtfzsssManPlmnY6neQS+z+T9zEdZtur9vBRd68VzW9WNcUtjDj
WT9I/pi5LPrB3qzD12YYyM6XJjRxa2gNiX3bJle1PLWwZ+bylJkN43KiCsJ6WqwY2057yEy75tNP
7IqvJH7F/+4izABbr2uY/GEGHGu0XMtiXi77MKOo5JmnXT5/wKjcXHpC0r8ZbYq/zgSfAyeH7OYz
lHrhTTSeXcELr+FnNcT8P11iKLDszHI/5vN89ZqmmAsskz/oXsDLnAm3qeLtbUxZFk+3mV2nD7qH
ZXt6bDqN2nWG025wm+aXGyW1sCVqJvFfz8qNZlabaO+9ko9Cd5U6V2e4UDzsjujsBHrZ856FmLKZ
AEFw0DomDXm2GbBdTPvEN7WBAj+xmcDt8OjgcEsA9KXUQV9xUbyOV5sQABttzeR5SBIzGfB9dY1r
P6UQv59NR8Eo+E5QZGBZ85hKqH77+vrrX6dvdW8WNj0dCJCE5T9V2xzb+IhZE6ZMH60AyhUsErej
pZ5AfudAiKRA/mBExJ8GSCxO16yPNGc0bkAnzUHscjuaDUhBt1lzSMTSzZ4HA590gUMFw4+ZPH5j
dPMp2VF9A1SGM1lYKwlf2xtWSUX4olPDYRiCKCOimw2ryxfh3x58LG+s4pDnjjFjokA73CjAwL6D
hzVyxv7bHYW06EDNgv1+jeaKD9apoB952orBcEIbeKlTm2hljcKozJfemqnD2uR0LFglCOu6MP0J
vA4eJq5uVjFpLMkAIo7tmpMHSwqnN2nhxJETAQ3g5qROxyv156oPEj2Ypc5Hi/2B9ZrWujKBhzTC
r6ox7nPZpO0PRXYG/k/L0oF7oXZwJxmaPa0GB75ulQnDJ7MkqAMjEGg8Y+87+1r4I+JayEwXAHfs
M25DNvKyMNk/V97XHmsPLlMaxyExC0S1AtexVQ20G4AcoC8KTqq733rLR+G1P8aVtasd7mtcNOgG
yWO0Xv5rUnrvwxV1luQgHpnew5FFUh82pfSiJpWnOfqRhoWRTooCEHvj8D29+a0lG2jPJ0TbIhCh
qbZJWodPrPDzP8fJdE5AnS8jkisvMiDfce918B09MKIg0RC8avbR6/kn/Do3lyggl7grYSCKm3KO
BeJ+9lhBeJkWwofRalzo/ix9H7hDzxWO6l68wpppR+YRpCU5HPv7aX6AITmI8cQWcUnSGvIaoOGX
PZdzkKqbjoOxVawyL+tDGGNCXWL1TddOKgyMekqkHLkDFjynJJKMjz+yC4sAKGvEtFUyMbw1GODo
TIBQ33yQLRJRz4atrAduHlxxn68N/EM/gZC9PEOZRn8iE7iEVa9CnWPWGtiZR+zKz/y04GCPp4Nw
NK/XOZQxeW1ni+alVkB2XBbsjbk+htCFZATnK1RI4XsbIx9g68coHAdydvXZfvbyGSYir6ZmRGKQ
IAJVx7Cg4PUIU/MZPsnBdS0qMqpSfYzkuxQub09aKPj7lDe1izddv4HLrOe0/3drtJ/KDS6LfSB8
BVTMxCAvp/DGaQ66CuYU8OZR89D5MYuDkoqKhB4pxPwY9JgvXMeEDWBMqaOKvkOhqt07uWHI/akr
yA/9uPHQLj5ut5imIz+BGPHzPy+fBkaAJDoBfg3IfIOcCpss3m54TtOBmbtdVBQUeW+bzDgZyiAG
bjUjETed44J+jo+8qiPYvzA/lx1SUqEdPI1UZERpLdvJSJe/9OFGjJE+anh4XHyLR3x5yzr8fybo
HWjLjU5ulFLoiALICuoK7xFtcDfRc78wDQGuR7SYOO/WxI79A4NWmt72RtZqdaF1/dt6jxq1YOos
WtIOOB+1ysh4t5OmtlPcn/XXusVkBjcoKJXYJomsPvR5t0vvJB1zZqqX8g/xR3Iab0CuBPf+jMvp
uJl+cErf68RrAYZnkQLFmkgcJBvA2iy1rKQ13SRZjwj5Z9+BBmMrpqqQ0RIV63wNXnTen5RDzZkJ
LOwWlYqB3Q42aS3yAOIjFwlVKehys25rgyZZrBj7aceD/LQii4kSHzbHql1lv/wLZrNEp1G7oEyA
9o5mByACTzYSdNAOKnqW2pVk7R9Wm4VFMsXu45Y4WTpp90bcN94S1A/1KU4m5uqif+dvRufG4UBi
B+m8O9ax/eQwDbv4t3KYjN5T+zYM3YXrIm6JL/IVmfAMtS4oF54WQEFgFIiYiPBE/IZjGam2DHr7
2CkavCANQjLCFbbQ0nhJ+rBZJE3AF7nR7TlNYxU8BrA08M1SPKQXtdy0i8yBl6l2ryYO5NtkdmWo
zEpC08TRYngsKDgZRBbxCIaUjuskymfx7Lu9b27rLuz6VNVrmttGOGvGEH5HiALwSMFFQ1VWI5uu
GjuNEbjFb1LN1GP7JQ3otbxf1f5UmBGd5FitgwxI7cDZwzNQTtcL9IgLcn7Csr5H4c2Cml4KBDKF
OJWSINYQXnQvw0t9gdT+HgsuAt6Zda5VufZA1oIdJ3R55tI3kRTPkWHgRRf36BI9D0cYy0o4xZLa
XPGXUUGyYq4EBi8f7c5Cd7zXLKcaRAc6OXo27is+QbhnE2MJaVUoJyBloGCcvl3BzlVxtOFeSyaj
ov4WN/WpVC59Dc3Sk6irWhvi5uhgE2YlIl/PQQFYT2Rw6MwgX0u/mbdgEA50Hmicmfu/N060Eo7u
uLsA79HefDeocNXBouPe9lq6lk4pCNb2tu5tYelHvVBIIV8ushWMp6E4AIhGsi8fRuvxJNkND++f
Hyb4RZkyMSeSRMO1c+gnWHzg7wG/E3FXrT7YSRk9IR9bj0EPCYvD0TOmy3IVgIf6cLeEsdzQf6z5
sRpANmR1AjxJIs7BNyDBjsTdvWRke70aTvZvv/expczsSWaV42Wq31jrob995/29Lq/fVVCNzfKn
kWBkyewJvJJx9n33CJjpRc/dc9Z389n7nAMs2LLZTrOwciDYr9IwdYTxYbEabV5hFY7c9+zjtesY
p+4uPP3wivrwlJxK/xkSnHkcHDsLOuWfcR6HFnueTXthfiDQRTjymQ/15siS9EX03AmwIMIovef0
fWkrhTX+eU3wWsUIoS5g5hXdM64X1aTE2AH6Sid4zAssIb6kwKrKoRC0cURePfCRw9VjNfeH4Xud
Rh/hGpN59J2YZn+XooAgsRfN+m2GtHl2nfSQ8+OjPokXe7Dj4RaPXhfRcn87mNfbWrRoBcVRc6hw
TPk4rZFPx4Al/Qkie6sHfHYPO0Hq44A1ZIsH9V++p51j+fchh/I9/cKfb5wBn9/mCbqnG6QmZoAe
2gUKjoFxpVK8WlYdtoE07273IfWUdKCDB6qsZqPVCK+eAjr+7/JL4Ywd2XnaCwbPWDFiYeCPpqU5
cm40z49p1xkth0vBOM3tOuwve1+EHuURAkd+ibleFnxOMdMGLR/L7TWC1RrFl94uw4IEbvtg1h7v
4ARzUk2os12a69u5OCS46IyN92G4vZ7TM/mxdKfb5tDx06jhGzfr7V4BGPsOlA1WKgvfWq4D++7K
AWTaS/5XEkGwkjf3VX9Bx1HQnIaDOTPc4lB/DDaffR93Knx/NQhIjGvuoJ6nzjleK5SjJfCtbDJj
pKUHqHnsmCTx4BJkTIxXADWhmmxiHDQr5EmQmqZ1mK+pNTMRZ0pnQCBC/1RvXxt6TnnD/sXrRMpB
xPG4M1w93aaSZUEse1A1oz8B2CIxkUVmmYX7NUwJA48pP/GhxkCRecV6Dndqb/Dx3gZ91i9YzgDt
aFswZ0GyxqZDBUDneSWzyW1uJmGHbLKE+OGekk/6qRjEYYYDv++fHw53hcVPD+gXjFoT4l0sdSjv
dgeRKs4yrYFnkiAvoumR6KjmEjP1JRHkRHujwCscensNIbhKz4JEuyHW/sP7kMTrvdcyLQpwyy5K
A21prehcR0gD0xaegObJBB+AyYPn/ftLacrGUpPKeSI2Kl4qi0GAg8Tu+lf+jSavVXIS+ILbnutd
PS/CLhR+IYwFXFFgfE+wKbohkEKs+JFF1A31IcqFXRwS3QMpAJ4Lw8vDlyr6Nnu7iDh6czh9XGmo
1jhovORUeokQ5rxZq0+piEP7pb7xo+Kn4XeBOqC5BdAN5S3NIGQ/yb7teJVhCbzOxeJ17hxq/32C
5sV85oMFkIgXpdbLVl7FLBmngo3EEAe3K+4THHPb3bFTfE/PTX8mBi5/48VPisAFbNHgPR0IfDJm
4eShtbuaDnRy5+i/5qiLX5MOwh7gr9LnkkTdWSyJfpUvpW8SuzK5UTuiG0o2lf8J4k0bJZt8S0Xb
X3UgyfZUCkX+csSEeveFcUOxYDbXw6sQygVY51+6Lt1nBCsFInYVjOBpqBL7iOCDsa3fGPQfKOY/
5ybFfFDsPNBhaMQOe4OiOihYleEyuxKItbQdzks3W8fn8gCYDYyKVzOOnAPAVBBIXOzP8a7e62/K
Rr2FmUJTGiUT2aaUh5Ev9qUDZjbbjjANTc5sW/n5Kf7hF4YHeHD99Zch5rkEjFrK08SdfCOB3uPc
DQk2KNfjqRJSXwwT7UqJw9xnpHWWw/lAcGHU4vwKiAA6DMI7jsyYh5z7PhVD6cLLFxMYsGCSfjma
vG4HSjN5nq4pocoJ3kH4B+J64VFagufxOg0Od1MGyWq59PGIv2qpIuy03uF9SxwL4zv2CF5F1lj+
Ps5t1GdREWZnb7pojO8R1iPaHl3odSCwilxfTLn4fAr5UZwGFGwRCxInBefcc5F5nHfpmU2DzXwv
8s9ZpNiDoCvmH0GhzCbxEYH3lmsUpPO5wKmEAMT+tk+OPQapjO04b7H1SI5yxGWUL5EbY+JMmbOE
tym8+e/HsVt6IhqAUXa5q73xYXSm+UWD1rO/VuKn6Eyv84I9FBIIeU9DdwAwvpdm72+o5F5hDued
qegJIimUthxEed7OIRw4BLQQIjFDIY2BWfSyGC651xncmBuWNljmGDdPIuTxyjl3ZgdlX0Tiw+aQ
aAnYqVH3BErZ240jecngtSW3jbkxCWYhBENt1+AZ7AtHveskzo2nCz1gJi9umdlN0GRNWNLpJmhr
IcN+7dfN7gxsmufBVPgXvBl0QIGh++N1ol9h5vJrLarZjyhM80BXgoFHusM02x0GDzaCUFkNVt8/
afWiN8X3ChS2FWPyBKTRAD0i4JHdjES3fVgcivU5ORATtbsh0wH0aYW0R0E7hiWkVxggZUrUtDo1
BCZ3hdtuawHLo/LRzkAfUEwzyQXOZd1i93kzIYkpFTHDBL5lG2dLHhBuQoGJ4UrXyBIjhhHY6gPS
VQBLDpQU2NfgPUtxvE6xf8NZyJdbLScqnBkI3l31mJi8D86LQ4BsDaIvpF45taWAjnXYTO+0+ASE
V24OSkBqDZ517CH2+MCq1M/Mu96zi6/J3Lliqb8MxiqLU+21m+ueUa8qMyY9wewYQ4HgtR0K4y3W
xhRSz5HrjhIVHmvGlBQZPf4fvQOUYEhTmYAhMHPLYKsxp2bYoL431wvDdVwm6F3YOAhiBHDmkc+q
5X1eYC9WzD6zHkIknyjXJU7RGiEt09vquxju8uOYkWBChS9wd22MGQEA5Yrh4vWPCrGzSFc0fVTg
nw05wHy2ejKSTJY7eVKu0JGL/YlZJUducndufrxMfRTukDFQcCNXhhlDT0mDQPXIXg0QA/OZ7vqy
3703+YY77QXtfBDS3k0fa9oBxB8o+5x0jdGBn3i3AAOsZXZIvDueVKxV4cjHqNMmzt4YhLH1RI0m
z5l3Ma2sMajGWJ8Orlz3Gd1g0bF4nkUv4MluxxnbxCAqoYwhmIic2/vMfTCsGoe/HkKrJ8qimBYb
/JI4ALYStDkS+7fOQf0wpj881t1DsrvqvOpU/r9W8oV5GzQ95jaUqRwJADo0StvMHjhsARD24l21
Rgz1W1ZrYS/T2QLwXI84JiNHbM7lIiG/NlvIawyYI+J4EWUp2EHFs2L2nn/81lFW1aLvopAL+y5+
9jCNucrGIinPK9flWlaY1ULRSA/SKXOlbXqgw2M/qQ8y+qX1N9of0K1tP35sI0y7bpu/1xLmv5nP
eZu8I6Z/MxQd9fq1eHOf1YJdhN3tfaYz6R+ejSoRT7friq/RPKV4cxBujVbytqGjuqJepdZvtOeu
RxrEDgMk2XhH90ie99g5GZgwFGJUAsLzt/c722/tPPSGyyqA9ki3jHZ9B+taYYZ67kxkNs8NarRs
kZFc8sf4+rEdi1SSGq8+i6f1puWu1rJH2JDGdhmw2LEPoH7DJIbCp4O769NCIU5DPFh0tYQ02aig
aR8b3UujY/GLX1frd+Dbg29UGHAABdZ0i+r+zN2KIiwXi3HjsCXc0JaozdhsIzoSYGucGUCTyZ9u
uOMBA9/CwD9BH0zvZtdjllZHHxeDDUYAHy112ACNq/W2C5fieuSMiPwqI+aYZ/aYXbHoRsLZoHGY
OG8L5+PEZoMwug6/fpd6HD7UD1mnyOb5sTH2z6MV2QNQ1JblvPQTKGBgs8srqHnrvSwybbC1gZeN
8Q6sGB6C7Oynik9LEqJ8YdHY3WbFooqKRc9mVAU8Sug29xwOVzceR08f/knLNvoEQ+3jBGMXvhCB
QMJTo5p1V/Vfd9XZxKGyeeEK+Jq/5mO34lAINii7LltwvIBYKdZ0LBLFEv+VkBUIZhccJdb5jv1l
D67xRGUIkKOdxjdoUb3N0QrOelh5GGG6jxlOtISfMQ52QVEY7sF29kVDI+AvppYT/NR0pMk7RokQ
SXp6shlM34scX7rM6x2wrohGiUF49gvrnwzsnMfFY2Rgz9zCEyIKcOF1FeVYNgUE0eQBOO0uQ+7T
2VD7QSdj6QaVw9UYV+SBCnC4n33uWkyvivo7Gk56pHyl3s2+TXDXwNkLfUy8kMMrfRnz4h5jcBxV
CbDh4qEqwVzzV+F0zwDS1bznYsPC42FjeJzhlz0pwrCHJ+khN3IOFJYrOmIPmK3Dj42GovkSyyAE
HKMalM8YQujEtQI7Z7W3fvPzDAuvqftorTzXywgaSjyh1qHi4Q6UtULuJsHkE+4Q80LKBUp0KiNM
bJiSNqQUaTTn0gHmHuZ/DGa7XrLtbErotKd0Pt5Am8Spo6sFY3qZnbfD/qmrMYrxPrBlPIGP7/j6
WDUD0SMFLzXoqIfdwTt4dE3Pneh6GO9/dEXdZOoGR7jW2IimyDMV1QP20zxvw7dFWzVWN7jKGXxv
5/GZ+EV+1fMwIjMqQ/x2hY3RfvY146VXG/zI7ncbnv50uHluhbug8VR176Hu9A03D7BUTIdI+Rm3
clt862t6urh18dbVdF0nCYD7MIPA9HgLTNN0/vfRWWYeRu1neicXUmMqm/Hi9oogK9ZesgCJtb54
g0W1J+MSMEvemrTMdkUgskF5neHfcO3gOPFXIp5jkCiQMwhQ/UsSFktoiMUJx1iYNozAsgkpAep4
JNRotyg+4nbzWZNCsqMU7fnxurCxt2NMDh+5il7PgKquPcF3enBmipG8OhIVf0d/DHC5Z+R1AxpC
oMuegEPMbGQn7n3eGAw5J4NJFj59WB5utYznnRkqOQTUNHJRYmf6fl0vYvtDBvrgUsnY+TtjKJ5P
C4V+BwUchRmVADY1FAAGVUuykgMYkdIsZxV4/aRBZIm73YYEYgxCKBgRkLEnjsQJ3j+1W1ZEhsR3
n2EwHJPeJGWO9vT7nPrmjlOuXtUsyTjhTCmc3HJO9c2XQJlfGqYVDWUJMA40TvmMRxMDwhFbIG4z
JP4ZQ2S9Xyfvz7t744GMDIN34qFATBVm6nvU7T1YLS2WYeABg7F7lOYo0YkUjtqTmNUKQ17gZ3PU
sophbgUtE54AaNyOWrUWwR59yEFcaTAtlg/8QbHAOqd41yiIErX+DGWfj6naFjth5j4j5+p9/fLY
w2TQB32hp1DW3ahzgPzG2ARmXSna8XsrnGGf3fA6hz8JsI7MABxJcoobEUFG0jWLUkchlb3Nl+Qg
Mirt+qWBgt4ZvbXaG5stMitrNZk8feWyd28bKdPYiqM3u3NHyzNMETTQcEqRITqyC4CCwuipWmfb
djoGtvpl0gMLyZv8r53mX7XH4r2jHqFaouq8UsjwtaO0oTv+Ltk96Duq8/ggFTuKknPXxcDwgFxi
TduKxhIqA9af0G1yo6BwJ1JWCT/MwcggciFqkqDp02eyCYORUjaNfCxC7RyRKM637l082IGDoDNA
A/eXnJbBAaTTIG0M4h6CcU3kneHf1+hiyxOgCnuOTTA217FCgcmrRqYZgArv4u05/fevMCOSMEXp
uMp0pIk2l8wS+I0i9yPxsGOPyDfkTdGHc5F0iCso38NpFkI10Kc1tokl2ICQYeXGuaMOLYEAsYKr
tGwaw8NEu62RdRIwuTfQKd9x77uarS2CUIjD0J54PkTRpIB+QOWrCpu4XHtbQj7EkUc+jDsAhEtu
R42iVj1V6sw9rVYujRf308ejr+LkqgxWrEDBq00ilxvHNgvrSNJNMqO1WquHr1jv1HNeFJuxBe/N
Fly5ipSSq3mD0tQSfpTkJtVZdw0EYYFwtxz53OraqZmab/TPxFwFdUA9d2fgCUKwJakCkwCinC7x
V0Nrm8V6T0BUqnxs4P/7L1CSX0OXgzzHLrBHc0Z0PN4CZbzWhRfvOiFRLRR+NgPQiNFI91B4FHv7
eTGToucEtOSLHJ9lA5dLircFwQmzERj3/TygtQW3C/mlPHodioj/cbP4KvnxFI9g4Z06XvZ37byc
NBJ1H15v6R+QNn/3u3RVbEZRoe/nLzOeYIgzo6eJvtDaMUZmP39P5Vm1Ygp9E57VKylgEQFngrdG
EdgLHm667vDSXARYXOLgiWPc/L2sd58wZuTOsrMauEQ7HgAtHqz3pcUk7orM12D1fi7ohDFG+0cD
UuwHJnD1fLRqTi0R282J7k7CuRGw8zeeHmrLp15Z1e4dUI3gTFtZPRIte3Z75hYqr0c9lJhlhDGg
Tt+hCtppyRURwCSioxdnf8NGPFzhas0+orgP7hEHTEOmJMVo2cTZlTE9wm/9UAJpAmLoInAYG0Fd
+CsymMD4pvf7UfEr36kE4Ml3+djHbRSxKJyjVBDzkKUm1GJUX0CMD4BFajN4avDZNcWkZ+Ut1ggp
YSsjB1EY7NpXWGRYfzjNUtza1RUQqvj5IT9HTjtb3l3HlYr/UXfyPfGoqHd4w2uYjXzzxckWM0i9
s6D7FBf4cypmO6XBC9mYuPcTUlrhGiv2clFqsHXgQ9kaWAyLaArxRUVNqA7ED4hvi8VCWBKKi6o0
vqY4OERScY8QEey9Vf5dbcEBFhaZIppZPG6R1fnA7b1/JkZCsFSAoymQP8HDyCawvLIJ2zcH/2Ez
I9erneIOeBP/F78pXBMbfUfrLwooSqOByXhzSR4E7z38VCn6p/ikOOkcZCHzsb7TvK7xe1sR6HG1
4bpgKnq1iXLEyLhZDlfiNZR4Ljw2hmE854ypTRI+/AfronhKnNnin0a/zcVHqBXz1iCMene1d+IB
iYc15L3GD0vcFL6EOJfu3s5O3MWP/3zoY4iHdFslAdisvTqiWCfslOB53p3lfB6G0y3aHlJrVApZ
PYoSTIRI77nbd2Jr3v5AG2gsfZNJrhqIfRDs4EbO23cymA0xz1BmCjbXlmDhCA8J4Q4hbDogrDgY
YWC+MbCEX8Z1CeWRtxDdI77559Rq1HPIt7ZdYnp9onD+WFcjYMrfUtrqT0Sd2PtBtAHw+/8N/7tv
ktLU8xEfFqik8+XSCQ7sMVxNV5UnNMdJysAotWOvVhtgfQTY6s3nHBTkUFGLihIYfTUibmiUNnWu
4GkeHpBguIJ5oyuwXgKqk+xKKMsFPannQh7+pMiesbdeC39PcUSZiy34PcIhqCCoIv5dRigQuP0d
QN1OXEtE3+BiBmcTquu/t/6q//uRWAtK8ZfSQBMP3LLOx3UY3tVpWOrbNYXHLtsIr2bRAn4t5vIw
zAbCCqGZ95edleygGXZkB9t2Q8GgFR0kat4HbqGEbfAZsAlGrdjy6im09BJnbjpbGi2eX4n5gcSl
Lt55fnrtCfPR2qL9Mjtr0nf5biVcqWjdyOARN8Oyge8gXJ4H6tTUImOPNvjjUku8mbkpsGlFvwow
5JyHDgxSIQiGw8VHR7wu0AUYX8H65b3hCeOhioepaO3Ev+KHr4iRG1hqlOi87adnwvwGxhER8/p4
rEyqH152iA7aWpyx6IHtC/lciH05O/nfYhJhgYLQbOzBtRM/JlxY1uKXoOrxi6XeR1Er7gci8t0U
xH+cDVSxfvV4kV80PKif1B1DeBaZf0sNQIIlzFKDQxntV3lsdZgWZlhWFuVE4OYmGAZJQE3IPD/9
K05Vg6ypWD7+mARBt0Z9CXG/vFTzzvqxwzugpQQmSB09jsKQFVgZH+0je1lCBYGonsj41hi/PGxT
Gc3ioXiGawLvBKHhZYCBGoZbFSiimh8Z0wZMcnHeBxqEotsF9U+sCnKZZFCU7eGaJxE8b/oxKOAi
Bg7fW9zUOzo+MzcTin6C04LWc1bKlFoF9YhNyKvW9/8NEP7VUmSsqjS2gvmECYsoeG5M9YU2GqEK
dRcBa8JLV7yLQgtIM2ytFVb4EdRoR3zpdqBB1k41gA81lVAQUDcaA+Kp30ieWGcwmFrzAeYSvCqS
2DqWtCUMjWTq0kZSYInCDnt31wb4w1WZd7juSLWN1HyQB465E47KXxQ5ubbINc6Cm77oUAUROGYx
V8C8RLRNrxB/siHRXeKdBEPtPb8ev+cKH9szdXLCrSWG+CjIgzfzychEAI9UWLTfVOFvV+RfpwtA
P/wAb4ureSVjG0qKdhJA5t4YUgTHEfR5wdh9rffG3Rrrl6sJ9WFy41gRQ8uzw1ODipRWzB5pZNwD
jD45CpSzYLR2x64myfRxiZ2E8jlxGBMCL8PGQMTF0sWZSIcnGjiNWeOAeb5kpRTBAQEE5BehJili
vYWsc+n6A8Y5hKx33H2r9wIyBbbZ99C86dpzo5dAcegtHqvhjBnY/IsAJUI/0TuBesNxeGG/iYNM
dx7HNl6O+8x576Jxo1039wZ/e1vCHxH9FKRohl2o0pg87gY4f9Zmiz8fRqCUNaf3WPOzt41x6seS
SP37WIwNXvn2hVFAC4MmmVwX2DCqa2blcDtZ2ILhMYYe3xcGMUNwonQyIPySixQNx0tneCyxL8Ax
fgmDOD4OxyquB5hJZfzM2EpKU4jViMcZ3bU71DW486GI5EZBCeeTp+KT6QV3I5L+vji/gumUOrpP
qSVCyO2OHcreN4lwyPbRe0u4dY+0LZ6IXZ4CDQNj6cIcU+4XKhZt6D6hIMH/fW26wYPuHbaVpI24
xIgbq837jty0w2fFM5GRg84/KWbUILLa49CfvzitWUTMFyKGDlmKBYTKDA9tIgB6i9sFeeX0G4im
hLaBU4Yr5OXGHtQpQoW5vHn5QgRlAjGfc65Zl1oVXRAXlrishDYn4Qwk0YmMw5GPlQlM6WvfwY6n
wZAmAr6NSS4S4yrWLdaMLk41aLsZQsJvHQSo3PYDS2JsNNT2zH+ZysFeXFTBoM+FApj78Zto0TvL
4CInuE4cSmzcZDoI+l2mUIC0rVCrptiuzWBGFAjeoAQsSugJ6KgxOONF+I2OGCDdpuWmN5PZjak8
ZxAA9sfn3+gILtGlSMzU4XFP8ciUm9r4wmsBSFLhwo29GIwHzqKBuk7++EQ+8mrfaMNHWl/Sr/DZ
mDUMEEXryu5+Qb2IiEB2RgtICU/yfoDoJ5JFYJ00GR5vJ2mVna60c8uvV59iBQ+4csGyIOMUoF+P
PGVOeGz6nITYKdkuF+NVvYDONo9dsttA4RaMGw50RxVzBFxrz00EKSyftMsqeM/gSpK62V9DJHuD
CI3UmD0Q+JLYORd3J/Ptfwc6oD5r2AJVoaJ1SNqBB/+cp6Fi1SZxhuHYAvOeZ2uu0VIRVCY6c65v
yATopygBWV93+zXa5WyrrNJT5ZThdVMvWobdRAgxNgkQQS8atlyJcRoBxGJw8T7fPda1vK/WzBsZ
VQMeW3Rm7RIM6asZo01s493oPS3ay7f1wg2XNRMz9XjCWaiJtfpxYF+CTEX2GCP/4W4fXS9MoNMD
o//8rceQT7DCRWt6ghy4x/0RHuAJe0Z2ebZ+tK9A4iFOD1cYkeBJiT5Ak/s7F+FyNRFLBtsHcZwP
nd6P+pEGQTZ6Jko35kQQhWAqf8CbiqmyYJyAQyYPS6MbZE9TR2gdaxW9o80b9h024sdZreqaq9mu
yAulNXdt3d0AHHobgEPdFB92v3/FZx7/f6j8q2/YqD2wRV3fuK7uzgTUqJ/0mc7uhOJt9vvcFf9f
8Q3xd8abjguazt3y92Tb4JMabzPu2T5xt+IPxSk/xg25XL8QYWzXczM1oEcyR+yyqJasFcgoswxH
wKI8BB6neDwAoL9P9M1D/X3N5bHpm5Wui788RGzdT3zk85ULKsrd8fO/f/mH//z7wy/zg+Jz8evc
vMlNc/OAq9wNH/gtAb8Cvorj8TsO4n75PfEfjhr/mhxB8U1+X3yqixsRCC048GbzdLgJIFpxMFc8
oY2rU4+Tc8BTFg9qprsrHqqrV+rI4MitKpUSRD+57h+n5nhZritXCff+aM7sbPKMIP+Zsg6/w0Dh
6FHTuFQJE5mcmO8m1+vZDWgGR3RmAND9DG4UZg9sVEyvFV0JE2+wHTtKY2GBPA7HIVwNcZNPDTYy
qrmuCE/lAuAC7XI9wtjLvZiQ6T6XHPBPojF3UKNcJUOSsAKDHkkwOtg1+i4xpiAwOWARCIz1nLzM
fJJPsAUxJNqXfNJBpq1Y5fSrCSVMB+1Mjaag1t80UkLPgA/CX2rK8MexgTDtlMIlMxvvYz1gKVil
cJmUWYBap3IIcjK7OusB12itlzqED3IHRvob7xFq746/Zy71wbHHAiBlJNey8xVWhP9Y4J4gRFJP
EYaOWJYr8g8PLQfKDJ0Io0XKEi5w4ik6OoJNq6ee2B94ch/0zVDsja4+opS6s2Z1JpJXO6+wnUJ5
BbXVWj1zMGc0GuODUSMJsGpjVKQzd1FpPGDg9az+4muF0H0Zkzc1NfmbgRp2c9qdY9SxYpt5qd06
GccgDd7R7VfcxZN6PfLbQ3dNCMvsOcMIcaqNtaFa8PA49RMOEvFJ2OthpUkH81dyhGS3DB9THtBy
RD2PlQ9P1auD7rS36q3KMHaxfnrDE0cYBfS9ElS+/4g6r+VGmW4NXxFViMypSALlLOuEkmQbgRKg
CFe/n+X5dv01nhkHWULQdK9eb0IyT1uBzOQnF8j0qnW1F46/El13lBz1r7YpAI+ow8imLiGpHa4Q
CwnAjY0v7N8wHxNQClh/LaIVafXfllZsYHdl4KTsHP37ot6xlT3AeYuNkFxVT2VKM1hL3j0lzsZX
WpfmRJEW5UhFkEfi9ME9wuC05zRHrGVnDjsPhjVEIR7OanONNOBlHLEwSaH4RY7AaBRny4lDG/Li
K9FzoIqJ93WGHoVB01ldR+9BNik5jnqlIHJ5+trBGjcEUl8GLXwMPINHIA4kz+G26YzTcb2yxsWq
3FUDe2qNzYbTbsXCr7kkJNXjhZmzGTXm+radCtcR+6olpjJJvmWTJHGH6Zez0CbF/rrWvtQvHarn
uf8MPwhi2KTiO+kQWEhq/FKfZRQB577tgYT19FHqY7Pnn2ANXvh+TYdpfl4hy8GY7pOwptdtD5zk
MkjnzjwbiHbrhdMyyi5zmmOLqw3UPt69PT1Q+/e9O6nI70Un++5DOvh0z8waBZwdFU7ASyj7fGgI
rQ/VL8JrfUwMF/JkSZd+hMfBrXeDCouiOFSnnfmlX9EeZl1Cl8KOpX/iuhe4ooXpiOIJw6gjtBnv
SkOMWPQt0P9lfI12L+8ZNoxmTHoD5CBxNT9tTAQpyDDC87BcUjHMWYmnR1D2M5kbpJNMX6x8cDzG
FCC9Y/81eo+xhoW7hfwN4nXvDYuYieeGFh3iAWs1DR+hx6szg4mSDv4wnxMF6lHjJDn6pk5kRnBD
6B5ciX/K0XFB4MTa+4ORvrJWhyBUolDszArYR1NEbfN0jjWbhWzN3lJtJnZEr9UnB4N2Av5ZY3XM
vZuQWvybMS+sSqin5LX7j1kTnybVoP7Fuo9iraYkwzRiaEn8hDUvyPvz9IReM+2iaQe4qopPX+Xo
PKPJhO8sSpSw/ekEnQCrAU9ji0mTeUvQ7qnr7D/Lekp9oy/b4XWEgLM892+kaISJQrM3vvn3vr1o
9s3iMWQrB/RBEaUgSrM8z0bHCoABBUOmmnbXrlBAhp9VTSccIQQxuQs7+nBDvQQe3RhbfQEJnSpO
ooKNNZsb9rgx5JQhOXrsNXNWZ2PkDqo1ne1/H65BQjF5RB4kcPh1ILHjY3LmdanLQP+GVlihGrvO
AGkoPQ1cKm+w3fzsiZwHR74EhBhygE2Tikb5SJlJfKUZuAkb1YAxgNUr/kC7z6qc8U5OqDskqzVR
mSHw+/7mtFCs6oj3IW2BMdKV5nXpx/08x9R++sqar5Fe0c4nowRtPi5IaRfvDTIwDbI/EIUHjx0m
Jzat4yxk23bBcY2eaxZ+mPXgvUGqYNdF0gzhipxzBFQQCrbKx2uwd3YICu6mSJrO2HuHWBVrG04r
Ntjo+U+qcEBd1a+4iy2f3MT3fQYVyjh6H+R4x+BCAqw65OP0mImJhePph/aQk2OBw6nbvWLkQhnk
wsqJsM3qTDiwt5fuKijcVxKHMZYIb3W/OoYuRp4fitI3mPTDZ5IAhzl2X4imnDBDLEIsyh9X3877
Ja6oKGeyLgkW79q7M99pWCzBB+/yko6FG2OInhyJFlQp4xtBnorLZyluOLj8POpIcwY6U9TTN7Xg
cp6o3FBXbO3RqOWWf8x8E2/2FH+PQGH3gKsErf1HqD5C8xi9SP2+BR34hllIfNmTVfvuq5xfMMOm
r+XD7cXpq0HWGTf8CBXz6kn0wnFYnwf8a7WeBEdfg+uiOHIKLmF7YePb+EignF8wAmz9wXfZLLAZ
duOTQ9YT5BncORFQ4TcBR5jlzCYo6UQfzbl49ZuEGxf7j/Mau6F7tUofe11f8XQtmX71aVAAgACo
5FUncB4zoraIbHa5ejcV2U1fSYf5XwizCnb0SAqXCJ5Eo5nlxCcSM+lgaNNKg4qYPBkZHHa1MNr4
pk31asFzNVY/TdctXuIG3Npq0d7GxnlePQYOsalyPNbmpE2P6oQnu1Urq8UzcWjdJqq2UKtDXS2u
EPNKNLAcdzZ8VEPJbsY3encCTS3dputiz9SmQ5Vyg0hdBD4VQL2TYj45e2LdUK6sYq2VKwcqGZNG
yyqo0iDQSdRw562zbC7Rk/DWVWF4T3LroSBtOKoGbLFBZU40qIfjKcqy1gjIesZL1IiuWXSt4alF
SKiUucJEcZF057OCco99N8oj5av4wdYBK4VSbonC7SLe01B2c8gYdz27WB/Q4NE3yOhLoHwMeHb3
GZQDJumHGLXjT0OPh1dxnQj2OV8ajndCc1HROvxFxtMOoOpA0ulIAJs7h/024UqMCJQrvAuxPfYe
CJvonSFMNkhuzQzun7kh9onsIoiX5N/Z43Jy/GK4PBaAGwNzrRFAIzzwFHUubxanE2xUmRLfaEsv
yXlu9+9TAMyhPrYPRpKN9F6awNSaggoj56iWOBe9fyCtCOiOF8q6DktiQKXmzlYMLzLoBnBWZnjC
LYGY5igxmcb2JyhZIKvbLCHl9/nDhZgwDSwvgDJX0EhjBp4a2b0XxMQh3MQ+8j9UetCNzT02HvhI
BsqhDostXL+wwBHEACG7QTqviO219wCvPnZWPSQmPvk3E6Srw2xrI4AY3ZmmD7wTRjXcVZSGhGv9
wl+oZpgWGR//ZQUVLat3Dw86pcCY13+aPlPpE3LJ5PqKjllU4JuFzaETWKh0dV+jdnI9lYVsd+uM
j8D8lGbotUNGlYJ6AGoDjAOyw5gDmeBQ58E6XpPjYH28Cp/lKsig20EQpThKCZsLO5g+C9n2fgo0
02/3OCJ8oH4SYYAqeaUT6/XCrgoySMi/Z9WvtZBQIxxlOVKafwKdCQKiACFSr4g9WPgaC2ZJABhd
efxr8GAqIWhB0QI2ILE+ItQT2BLDlSAUKcXfLzIO/gGdOBkYXeM1LKjqOMlirCIuGgW0rXMoOIMm
kMMFtpdEb1wBrVp8Up44NpEZykSEZLSZG3juHn2Eie5B+9UxnfoVlg1FKc14+jb0cLFqA0XLvWrF
+9Q3CJzEHoMf8sE9QibU8ZtPtV9ulOMCo8uGhyJ/4sNILjsbXwQfRagyznCFTqc4s1EBYoaBe4OG
aDmfdUAR85GapOKpZOBEYkztOTAyKdfMnGRLUAbTkUZaeqFM95FZubr3mVs/iOkMsMOKgKxjHajD
Jy3Qv1SPLVJ5lPSs7NYkKzHNJAAywAGDhjrrwXn7EsjynTwFwPQk7c/iZoN+CzMvmxEqvuFtiqiU
TbYAoBaTO1gWQxQMAt7WmGwpOWisr1bcjIRuyZUVvpUTvaFYMRuTbyIxfB+K3megJpA44mcA8aAe
XGOe+LYSwhZNSoi8fzhjxlnYQtD/w8qQWXNi4Dttbrv76h2APwqMa0VX5N1aQn4l3ULwW1y6aMWg
1YrLwRFIbrRpPHZowhuG8XPanYV31/AJJ4pHYCLjTN+/AubiFjatgeSQT0XXQb7DI4glnAmKBvh5
gFiaYMKkCoSmQaugE8N8uQVC6NDpd4p7HS41XZyAwYA3fcGVaVxsXuC0AvKB5ICUAunAZjt6IRZO
ONDMsJ8FZvoBCIq7YRyH4dEbh+PhdgsVDQ8XIEK5OUie48TJs8F7SGSLYFyk225Ed7hKPgMihZYG
BYG+xkoOD9c23PeEW0KrpS8eIfKZkN6GW5R4QUhzRHCULAQUAEDpzn97vZ7PpaDs4+VkSNLq39A2
GQjjxZ3TDZJmDNMQm8+oDaHYhX6430LQs7xwvOU4Gy675qXRhz6YlXykbSNXc8OghmhHrC3nglks
pCMDhsAXNge8YdzTNOMzm8si5lPPYAijipcRQs5jsIUGuH0sMAjtCWVnPAz3e9Bmwxu2/hY3cvii
7SBNBGlWg7HShZtQCYtLxRmgC/kOxHXEAITBwSiUJ30Hw2t8X6kex+GO21DHGzFXRDRVIvmC11dD
GD8wSl58RcOIKF4rsrASoAcc4ZvE2+Jk/Bu7VGzdRyinnccxzATPFa4gihMWNvku45zbddwg389G
whCAmsqfK70OnBCmQvuRN+2OrzG//QkbL2OGjvDj4sa5xi3fIObI5HnacONMNY7iQzfQiTh/IBw8
N4cC2bHxOKjTTrRgMpTzUbGQGUcoTOWgHHzCIRfzH3Xp7XEH/zEgh4oMqq0cNddJ3t9xIUQgIQbJ
UbYhti5EHMFThQglzyvUoeuAZ6j+iluakpvhZis3+R8jcyMDVBxpIlRow3xFDgwWi+QZ8X2a0owu
bjwhWVCa0EdCP2x0aCfKy8P+/PfnH08TIhr38FUugBwig0AaQ7ghQAeVz0LuJrmfwrGI46BZ/lFI
iTOOZJCVgwa/F6ztWUVvz10uTU1AL5AtcChuGP4+/HSIVgQQTCAwuYNrvi/NWlQv/C+NW6nin0xT
ci6YCGCJoAwhvE76Uyl3OXHdf/PUP3aJTrv0AwPllpx9fGJH/zgeaDuBCTH0gSciLBVQHI4EEI4N
NHpcjHvEikxuVUzreUYNBgt/Auo4sif+/QTm7tREMyuVwj8uC60ZXl8ei21KgF8dR0av7A/Uc3mf
8mwpzFYLFxTscwNB4jHL5i/9IUI5Jdr1H7VFTqNQfigmOEsAqvyRcyHvWH7CBunv56LWSem2sEXw
JfLkxO8wQg4yPjlLcqYYEjq9Ozm78q5gH/MquDNDJmEpYEQ//86snEd5z//O75tjld/guwySe/Dv
TMi5eLCmcMahGak8t9DrWZ74ihWbs/CJJVhUuDCvuZzpu3wXko78jMdM5Ez9O+Mtx4/zFcQBSlG4
N7wTHk/B2ts2PK1MV3IZAbv5gwEnCSAS+6HQrv33ByCLA+yQfi3sA6EwQGTAATDn5eW0yb0pNwtD
ChYgubO8BI0gkC+e7vMfL+iPEcTncm/J95hCzS4pI4QG8XJ/ow8elYwPqUn+UlEBFXloNpILD5LA
q6T8K69HyNLfxABlWe5LWUbl7HO9p3JuLQMkD60CmePyDmzfGEFK5TOGewAACiRd/yCkp5UsbuNE
AdAC+gPjQ0HdIbp6GKtxieQp5Rjk9YQg9e9Fan4CKTywx1x6vsfg4+xxwjFH443Jwswl+PsOp/rf
GZNz9o8GIiZmoGBwVKq/tyoLyL83/I+vIsPf4q8wv83Q+T1+syDX4fWnztB5VH3O9YafwfjImPXf
oPd4TI6OkU1GqcOQfMgRMOjgvfDH7elMkAb1H7IL/seAgM/lhv9wk3K6uTFk8MoyjaCD36ba41G4
yuCvksogDbjJ+A2YoZyXgmHPszGwoU5wPmUqkP85g/yRqUS8MmRakUHNK/jiUn/7u/E+2O5gVc95
kGOTs3DhfVI68y4gfeAViv/6nrJXvv3iYGWuOFLq8hDekBx8xcMZ1Ry02OPjQOrl9FqlB/riJxS5
Q/mZvEX+R1ItbwNnLxZP6ay3viyU4kkpdzz3B3w8+Uz+/fc4+Qq610BO1X+P4bTIZf1Hjv23gilj
uTPllL18ZUwrYiA3jjKWgfDvL2vov7Ei0y1rOz8i7lv+ZbzIlCF/spEzlTEkN4P47ckobzyMaJi4
/r2QfMbY+u/xUmTKs1pS6fzvz78X+t/XztCaclmYpeViYjrAUcrnDOKDzNn//8gXZ0FmNRl8whmU
AUcIJ5dChiYunf/NGfI/rXa+A7+yBxeboSDPiXEPzyXzngy6f/9z2NR9MlvJXPjvleSnstr8+0qG
2t/b43f/vc1/K8Dfrcb30qEE1suzU2JQGVAfEMgtz4bpOz+BtPOnGUO1MZbJRgbvY3A8e0Hh4KwR
K+mkvQSpO7yy43Z3jjG7cjezwrrY07lDwAmD0DHUkq0Hcq0i6IEgo3tg2RqxqzZtoJCAUeymjY2e
6L9CILZ65ahF2w/kDZ4Ns5sP8xzYLjF5eHsE2hsfaAO26zGAzE+HDpIvL1J9v78dmnKHQIeocNC+
VargOTvuD87z9HCr2XF+NwIADfMNj6HO/VNcl94th+lMKxWE2UMmvj9CGEww/AhrqEX0h8OjmVgE
6MBgc29B4npby0+i0Y9DSjmtgbhINuAsAvphldNdJSvFHwUGRZQ+yYvgjnXr3vJ117euIcLPwtfy
SBO4n6oNepHrN5NrDyNVC61AquFVnAIV1DOM2miml6yep+hJsvNzXC3hECCs/edNlnkw8p5k9RwT
mLvnVecBfGWNK3eAguN40HZy17ExRJUxJT88svf41V5B3k2f8B8VN0Y2E0jGbiMSz39xXrfd6Pnx
EXSoOz2N9QGCj3uXBh2ae4dZoBSF1Rl3xw7OvRmDmDQhsMMN8WYJO+VPF30Q/gqGjUtOkGNbGBXc
+ctyQCTu5DRrN/WmHR8hfP1itNHOH0rUwuP7Kl40VYypg7UWLVL/q9ylh/viMrl/Oz3CXlsJm4AZ
Q2Cow/qiIQv36tXl1bXwxLPpWEnIHN3gd9zZOdJ9fZC8guThgCXgdfaEhWDt6UOre0B186tjckJ9
M3YXzSxbN9PHlz5xmE31iDOrHh50PSDeh8/N+3A71LRJDy70+APDEG1KBSToQos8SEyqsabBjYo1
w25m6azb4eWAiKDX7BEpVHvlq9nfxrd5+UMhSPmCczAYt6kWRMvMnzAq55kGoZ5vAmoRbSgo1gei
qXoFs20nFcS48Plhf1BSQPeO2Dlla+sEW6KhY6ETcvB1HGhRZ64T6G2x04TGVX7iV+ZZNL4kZGPg
EkhJThWS+oFcIHpDtRbcPtP6s3rdMDTqvxAoQ8yB1EkfAiwJQmw5K6zxFSvRcvYw4+I9gf27zvKe
jYc6+CemEgQfKH6r+q8yfrYRLd9nVELYeYdm/1j5EIqvXyXaQWeFlLBpoY1m05OHXl53EJOFdRpW
SB+kZ45+uP46fjWjFghSykO3L+2od1IOtJ3xY0060xu6NNmpXWMwqgGqPfRuYaHNaN136PHoBNX4
j7FF3f9eqj/YbBpaaNrJzZ5k9sR6x875Ez8kKzRMFRxHIgMfEL2HdUZhxKficGYihvhlIIXF61R9
xWiwT8aILIQammAxsYlsNIdPc6K9es+sd6F5Yd4SrdN/Kj2JX8JuI/suMerVew8HVunVL89DXY9d
mAvU1J1+gXiq3BOH7EDkMLArquYdlNt2+Cmmp2Kfhs159iqACM6B9u2mg0/iZAUxwOyvj8QiASpE
GoSY/k2NtPcWeqVli/2RPse2vEKGjXFSTCOVYI1jZEQPvEmKBCvzweozoCeP8/1lR4vmOEBT8YXp
TXxW+w+cb1CQPr4epqeE5gS6iZ0lF84Hrp9wWPDjnFVrBX80uE+4OFBSVBHggUrC2lc2Vshm0OiG
gzjhWDSHM8MPOhNreB3cV/bc2CKI+clvPQJLTBBk+C6voH1D2gygu3Ro/H089dHFT+Le16J6cE/c
hfkFbNQxfP3P7gp2gkbmr+Hz6ydE08YYs2DEx1fvZfgXdhJKz9HjLA+R6CgD80C+EgjgFxAFWhFo
QfeYZj0Mcq9+pN4V24jby7vfxDo9fxjAAl4H0I8u21uNFHpYvA/qCTsQHg9MTbgK8JloglJ9PaYa
zLO28cxvF1i8FYGyveqM3ovGhKq7f37XbDBWEuO5dFeySJRxRR+xnTZpeC49HmTTdYG7CLkSSCZR
aCUgYHuPO0MDgZrQn+pl5oh8mub4GVLaefiG8FH139P31Bh+xiob60dIKtXi89Up4SucRViuTt0s
OJNVjlGVnkX2hpbhEwma+W0rySuLaqdnpKOiXjT3w4UIJuLji9kx25MpQC8fLxHtLwEOAQiSEcho
9BVgLKN8+Og+dggYy9WPGPXWEwsWY9qgODRxAChjB49E1GP07xRYg6kWOZiH2jcyqbzH9LHN51VQ
TpgAHDwqNnn/TANSpQ+Of9YFvnBDd9dT6uDSkP0GEuNXUFIwUcS0uAmRnr3x7ICAn2OMd++BBAe3
r0crcXkpBUDZxWE1I4bWXhE+OuNrC4YdRjiAN98FAnKu8KiY5d8vSPmVpw7OkK3Aewj9IY0UgQAI
ETOsiybby3L/GTv3uIOc9EXVEFKFwN2r3JhELAI0iFslBZ1oWbFebZC7QeTPwrfm3x5B5+3rQBtt
T4nci096RqdFAIfvINE1QeYpyRuLUe5eBGnwAH+vHx8AkUPgo11ZfcyuX1/FktRD6o+jK6xBd6h9
A0ic19A/adRaRBh0rSxiFUsPDamK9q8K3YdKu/LwkHitAGzNi2+aoSVns5uO36EV1iNnw7ungwkz
kB1qM6eg+tB9OhCWpVFVZRF8whL3wwNWR2FDRpIQFRtkkSsjxOY2xIbLJ9rhsdJ/+ZUW5FwNcY71
4YEAZvL52F12pm//hcUbVqCslAPIjipM0a6KJRWgae5zl3CLGJiqevnGXt3HJguZVAnd47lvEi74
6fHvbazRraRxiR/9iSQSz0S2MM5I47wPqoGZ6B4xQV4ZnaEbIUf0PgO0yuxGIZ/Gb7h3rwjKBzkO
S42ApxQfyJH1GD3qrXbtwfTVHpOONbjex1UZYXSjdAZn3StIsjfpSREoUO0MelyAMkBn+AY4PrbN
YIebN9U9Qkk2DryuAxDlgSfh7oM4Uu+XZY8Ymte3BvZENh2a6o1GiYHoGOf+/XFsr+8Ia81900QP
WNIkt2bz1hzb1vB0nJfP/oWuGfe+sri0i9TEOKJvYDB8m+ePVUojgFHhtmGRB9e7r3DSO/GHbX3W
VwAg7lMT/rbTa56D1zO5kqhwDG56Urv78gR+ZW9e6ZK0vfIet8avhULbMsO0E1UQsmLn1GsxxlWH
1ntpnrbOe/lRJ1k6erjLZzo/NmvzkTSQwDEAekb09I0EnJSP9295x8k/JrwiTQPFiWy7pz1mtBb0
jfb2IV/zAdLGv3TfMcPggciRxi7w8dEDIJROI33up+MZCGoWR7JMLnBsY85c1XPNg+IsT49BYc7u
2tTFAxseVrbTrM1bW5xu/fpBhgqaAPZ27/7ThRG0vD0YbdNPQ1ZHWOHOGFysfuWOMiR/7RgQVSm2
91NP6yRutqtRN5GFY4ZPYLtioDvLqtlm5MSlryUeJE8wNSNdA5S2aXLGwwDn1ls/b8f3DOf2XsEO
7jY6fuaqO38dZx/KW1cbSOrLp/85zk4vvFKIn0+D2okrUFeqZ8IkXITU4/Q+KOnupQm2kQpqmTS5
aIvHfcPb46etRrWm2/FLW4HvkyTjIE8AObB7x+PMIhcSy/Biq11+G3dUkshVDrPrz8MILhyN2PDN
DLBZtTpkbYNoF1DrkbjGzM5m72YMwsyxnT9zVpFqerT31X1/Q/98mn+yXXqa59r01olej+T0Wqqk
aJQOmtURh5/hdXLtn51l9lpmf+6gZoYJVnJ04nM1dFlSeSvltDUOz9vkqEMJ5rdNe3m9b56n5HUn
T/Jwv+/L+yYvVxd3xOHckC6Q0dIil3bn1Wv5yZdWZ5Gpw6YzPZqzCw1qJHht/O58Ycta0yTvJNyJ
7j3hFTlzHWPWea+tCnvHO/0p3dM4re64gK9fDi1lcG+H59v41U44sw9tlbmjVzM68oByUV6/inyZ
3/efdsLxZJdfqihYDEvLAVvjwJlyzDce5pA4+FLDsYC6irnM4O/zBaOgEewTLYFOZfQJSwZ85Rdo
65QwN8NXEzL6xcaGXRWe8ZZf0x8+haxjZe07Z18rseigd2MwOwFMNN0rYhAQbfjzl4BEEeF/cNFt
T0frh4EXKFnbU0EVXeae8AiVv0MIZljSAdO9h7XXeW6UVfdAJA40yk7h5mz3ShpiF4ZfpBphmsd8
8mlGFa0qDOzPfvPZXiVtBm904mlZV7v5KqeNRPYELtVt7w1Ec4k6GccjT8O/Op1c5sO/D+bG64AX
eNS9qxPVNQ/fl3WPj6ztHfVv5bbg2XkTfKjU+8WAf7llNLNfGZS4isvm+QFhlANhi1PUbF30i3+D
7wNdwMhjnCeedDxQI9MqrMM3C1i+bp47s5xqnYVTzHNu9lKOmEO4n38L7Uc3sJk9PmEYvag0LCBf
FzMfBZFExzNBFO8SEUdpdcMP9tr5sa2U8R2Z2H2mOeQXpPgXliS7qvwXv1UQdnTvQGrKqBC4PtcU
oW3bq9/rDgzqTwBfp9WDtzspcjZqXJuDkg8Kcn06g/mnmWj5+saUaMUXm8UjhNiAEWzGRkUc+9ZC
2aEGv3zfWW6ObGbboVMkcGuAG/RJBVHlJGlDJFuIQVwRQJsDO+/RBQ1FKiN6I640nVMXVjURjcOr
p7DmiWwJGvofOQ7JRd8oE4jkNOqxJKvFk422x2tEGtEBtBATVJJA65ldekgCKD05TUcsD6N6eoRC
NESywjYYXY2xuuehlOZ111lS9j95Nrqgc7oSF7CoHfwtbGJ1vNhg3K54oP6VI0ZmoRSkdOZqXSyV
2oEyAku77OoBt00OqRPFDYE/OMM9pJipvXqbjzXMFsb4gSrft18wsQwHAqtrbzDCO3/j9QqpX5FC
Ape3SWN3oZoJkYzjwTfUXJVsd4GstwaKh+mbHxNehHk7sr1bl7Wx1SR49rb7YMbX6dZfn2/7iwTU
+qeYYI8ZE8UKkrY3l9D/3S7WNIEG/bcB8wOp/FGQiw4ueaguKpzteuZPCuc/nxvD26xhN0MoNOXu
vF6Wq9eUBoSzYSGmIzB6UNhCmXG/7Y17yH/RnmMWp8yfPWPt7E+Hzzb/0pcKfdjteZnOeNjiNm5w
+BE973HwXt1/gTlCxkjkLti73wLeDt3rHT5wHo2Snrt/LGizzO8jxe5WQwH4VxVe4/b4/UvmFD2Y
DzOZGLrCXlLBt9hwZiK/+Lka3eLH9KckoZFrYkWXPu0XhgdVHGsqIhpkfsr8PLjC3Zt8luVQn2NS
3srJzHdc6eLLWB4n0qLpI3spEjYmFU/BTcvxQtD4vh6KKSJ8JjdO/IqOEA2BZugejKjF9WPhBM8+
tzB1a5JywWb38e2bFnoBOkoXC8UUDrL7+k/RtzrjK8n5vUn6rr5vllkPh23eCpvKlKysLk50bC+/
XhQy5NP5PIf9516sy9136RcT2gXUF7E2TRvv+EWKlv3yXsQbUidXvjk30KPxJjrD/NnFb8zCsIIr
dzNR1t1+q7Fae+2GORufKTZBrQTntRZpJN0bOUErhvAD+GIObQTEM3r2qNWbwZG1oMstgGNwBp9p
oa3bbTZ2OBV7uhq7hgx3JcZNV4dX1lWS61QpYIN/ZtxJrDifZfPy9J+HOA4xtFHzzdsVur3ZYz1h
k3Hyz0l+cLqPFZuGa/KiZ7JQp2zWOjjtiofZIxY7x5iTdhmdZi/2BThVJDxAX2sKlZ+YxJeDerDR
pgpr599phxlLos5Qf3raysQ7kXBgrJubX2VcLJw1G/T3FVJ7M8i/WB0Jvbn93sFGlhc09VMzURcX
WYbsQ4qu/YCDBu0uByMu08OSHTbKnAUWshL1SJ481vadbgdzujnPYdLkXYzKZbKmgN07HzHMZybv
dQBl2RPFxpiwOZo4lleMn6AEsxIOQSWGQwawyRK/IPX73vFxj2r8irgPPMiufvqLYSJL8/EHCrLS
d2gjoMXpGiOQMrCyNtRhmlEzhMt3d0XrApmCGQvMJeKFe192FURXIpM5A4WnEY2gP7UtfrzQKNIh
Bs8hCqFwe2MiJkWHPi9kVqATUrp72qTtbgRAZNUDQ+rwO7Q+EMpfhp09Xomb9pDtgBQTY1ZGTfLu
GX1sY2gx7bP5eejGzb5Gw/kQdHsGjOV/hkaI/TIqDdJZgc6IoRq/E3gHIEKe2QWts1gQrDU066CA
MD7CbLE7WM6npy5vvPa3eAYGatS/BaguUDXkMCoUf9mEzfhwDwdICfC1rHoWOydaFHM1aQc4oHCO
BBKofqWtD8CevBNreI5PAMf30YewCqDAuPHm6EHGqAsCyniY91okglUcK6b0C/0LwvbQ6EPqHv7T
fVbYgFozJzjSwRWeRh3fp8U4jcuwjfU+dN7+0X/1dYwL6Vtv8Jzqtz20uV7VMxI7VPaioz6B0J0i
g/eAkMBBIoMaFOc8XEq7sP5EodzvEDQ/Ow1/fm5wtzGF6bGrRsDcAfdjVZ3BEMQtoo0FHPpnAKbz
enoIbeoDWYNSE5Er/dn+Ay+BdkhH4RGhG0OP2CA1Pcb0pGsZFcAuM5rVLCjfhmgykKAsURzss/Fl
ryUlkBPMloE1xG4xvA6f8INOMzZB0FJPM9TjMaET3g0LHby4/OOY+sPL8F+mAxYd1qRrIDJQMKyk
sAMw+GH/y5DT+xnqdbJVDjMjMAKzp6/t0PKeW/EtwEOjjzEILLLjGFgIHgKnok+OJXgc+SKIxwEj
aCaEQJU49phhNrVibsyZMsK6fgi1Ov950RkDQ3r1tZjNLH5sYA9BviPFPqAKJCPFHXV6fyMPklEV
bJ+IYCBaUYc8k3yFibw9uBGvGFV9+owcWe1bI3rx5FITKowWTiGVLMN8Gu86UNsLKxtJFRGVAVeH
/MJJLIcPeoLnBvOF4uXDbJhH9qzstzPg8dF5Azr6bUGssntZYE20GP4cLDxsOrgFX/2JNv/0H710
oH7jsERp2m2+y76YHeFN1yP5gc9qjADUuTtE99NHeZdA6UdD8UJXUW0QeeDQFHzwXiHsaA+uhqs2
VNGT/yIsMo07aWSsPspSh4bGIiDmVndZMu/doulbjeW/GtoosGZ/neURotqWnd87oHtdjpiTqXkh
rbI/VbKgee0KfYAPMkVs8UhYfPXbGGt7x+zn5berhBloQ3Uoq6mJ5ttiw6Fg/EHZdCd3kCFIOUUf
jTuuHp7GEsNd4hXZ9K/vHhMv/XyHtIQesx8QwbpZ8JXDvMl15w4DOYBpy441x2EmZNdLTlAhiQAW
ya6EpfYQXY2QbXTYPHVpT96ooNnMH+xNA03ussKuqJHtTzPKDWAebgZ1qoBEo4VukOaaRlDd+sRb
kB/M8mxhFIKvwhVUoEvbS4frcAvSvsvkAsUEDxB40ude+52O1ClFJt3r88/HlADIijbrx1NOgX6C
IOrDOaerDE0ZkSSvZZMwfu26axtOUF/M0mjNDrC2XX5QaGPcjGkz0B+atIS1D7ImKF5PXT6HpEL4
WOiEp9ETcw8zfIDZ4vvzlZElBegbHH/QOCDkvLHj9hEWDzFfC14I7bGWwxcB41rWjun0EQmOTrR9
cEA4A4seuRcFOZJ40GdBrAlsI1XvPqI91cd4gOBOaiNC9yYk+fWEEvyGZXic0PqNy5GFTqlFyFBH
nx9sEL5uO2Y/Etus4R1NvLpAYBqYP/rXaVcujKExzGfqEtNEUuZd2I8s84Jz5gMjNjGCxRn7RUoV
e0bMMSn43mtY+h2MQaKXpG3NsCsL9M0xNrZsY4AbKJpoL19QVmfo3ky9uzpGKeSsV+/8Y+ObhzN2
b+NiK/gig8yMa4q02fW72mLbuzp+FQtImkTfztlnPO+eDWjAqR9ewssAHDCTm1iy7LuXsUvYjDvB
A6pnU/5MP0N30jDVIoIIisHQ2qHc/+qzKw3P3+L0hDmAf4+BV5Mn64YxpReHuw3gxugOR2ZG+Wbs
0t9yguffbVjgIfkeavEtPvdwESYWjm0D+SIRXkayvAOiUWJh4R5QH176DbpylZwj0Izz4hzffylV
qCexqSh9iqj76jWASohw8VBj1ozj4LqIq18cRmM9hhS0IRBo2gRpQu77BIXv0NpbPTAEQtQc+pjP
5LT7bCBMO93TbHwn6yfv0yFk76Gs8YjLp/dIWT+hpGPXPn7CPcPMgKZYgrsi7esaQB/EK4ON7FWG
5PJ+NO/9xM8JInuByPvPSRwfVTAR+Lvf4AJvFsPMS6FQQP6YU8ulhAQLWvAGhrG6OLidqVOrABju
Q4W3NWbsfTomG83gipUWm5nxb09ja7F+E5SJG238TJ6JM4QOx5XgZhFiE6D4nxcKJ5/UlvVzil25
E/Dq+jfn7UM3T7g6YJ3FyZ96KuQRDI5gqn5AA0GHK08Bf982kCGX+fK5KwD4bVGUwN9vMjHOBovS
D7hScVGAm9jVQR0nCJ4tNBsYakI6we+AypKiVXmLi/eT0uCCHK2aPafPn5gp+/QDqJYWQWfP8kHj
hFR2iC0G/Q7x9yU0WqdRz073HVa38IYo9hO5Lnm6TC5IBsRGr4YnoEY6F0/v3lOPuyFbp781zsp9
ynXQJPbS6HS0HaledkrWO7k0Ms3YJJWwQkEw3LV75rEHdE6iGpnO7uN8jo77vbcQ73glvtAbSvPb
j/qr2ywJNJnEwyu3utYezdyRk7RDPkc5OAMCu/9qSwgIhO7hUjOyIU/+nLXgqFLoxOMxWO3F6/4s
kFMyFxHCuSLw/Mm+mMG2AXXPKUt/qKQfbNq5a20x8SMoSHeFWc+ppxXL3ralTWuzDvmVA+vmToXj
BCCmJ+ycGEQsIXZXUWVNhFfx+QWjyLzHTgvVWB/hwq2Q/IhygYiBM90W6E3/R9RZbamOtlv4ihgD
CEFO4wnucsLAHZIgAa5+P5Na/e9OQdeqopDkk1emPDH/sGtzZ4/aCS3v9bXYOhu0PBuXn+lRQmEz
hDXRfL3IEQLukTh/gMDOch3VtyhberK22A9K3Rt7zW1UQ4LSphqKE9HHv4xgIO3TgGSv/HbPjVxw
Gd1cHopAW+Pc4GcX0zoCsXn4pfxidwzmtfrVtO8Ix766R1qL+UN7jkAEkBigv+hbGgC4KGUX3RK+
5cjaV5+oXN2HdIkJn3KoGD39axtpK2Drl6gGe7on60bCNqA409I2GaHmn2uwkhamc/seFVbXF5iK
58lBrtypTo0lHIgAnuAjwpr3MqC/vZ+gHTHKZocPyc4cG5/UPqMvT8dmheEYnawuWPB9B3pSAbNI
ChFPLBMly444I7xK1MrhqOSpKWlQ3JvFDUwJDJ939QedrnOYX2QjRjr5XgbTYn1jjARcAFYfioHd
ok/FCtBamTi/MHiPIbZ9x/Qmvs6Fn5CtZsnmxQa2rBSddAD9oOrkvwCGUXBc5E/RZfShMEK9kO0D
akrjlPjlIUtYrX8LYIjGEz3gE6HGNY9upHARbXVZBqN9O++UO4Bz8BMMSOXQRsGcnrRhVI0eDYM4
AdrNDZ+1t/Tj+fhcbGz2Rqzu5tXZhU/yH7u2Iumg7tr+9l+rQ6+4MA4u18EMdjOotBWPntsEkdd9
G0IWXfg9fA2SAWaN2cLLlHxhQI69hJjWOgznIbdBBeP4cnvnw6QJ3kHJqcGOvdHmrEkmA/NBNFLu
gzPaFGf/1Ed7wgGKYx6Qng/OQINghTd2WIl/e0lYYJ3FgAuuU2hGJv9IyH1QrkBcP3H3++hExj7L
EOWhylV0zO0bLNOgNGkUi8T3p5Jd3bnZHn12iXMkqzktR7YBIjFCKnrLF/fE4/BDowt7G5UfsEad
2qIG9wfmtWlVkewhPhneqcNBoRjkFgnBzzX6MK6AFQwKJDGsl8iwMZdTu4SVFELFeG4AZMZWhejw
7V/xZMVO7uVeCSZf3mkD/e12cnfRe/wCqQy6FuQiskfkwnPHqHrVnZSN53CZIfJWrRg5rbc2LIyh
YSLB/auUwicI4+axndczEU8/kY7BiRRPFGSrmUqJdefEI5aEgODwO34sH+N4WRm+u9X+IawtCr3q
wGi+6B0J1bU7e0BuTDISaqnrUhG/wRT6KkFOmd7jZWqUrRLgMMq/RYdqMlCvfT6opsFxe4Q+Sk5w
Xn5QymQssxquX5yFon1ilUblmJ4yJCJa0m3DfxF3gy8sOEMuhOleR7uwBKFyeV2WMZTE8xIDzkfr
3cr6eXpc1iuu08NVZzfn3kz3k+9gnhvRiX0Q2zJRgOqfBrlv84Qwxw1FA7Ke5BlcYfeMn1Ou1ZPa
lZRiq1AIFaFbXMdxnFpPUirqxJmz+3i3Kq7v3hkcwt7JG3ZZUjnuE8PLx7YyK9CyxPZq55zr7575
BXplswlwnQ+ghJq5UekZ4saLKtvZWe1bpbY5YwwdKFVT/qJgiF8ImpHEl1Zl9mnT3UBj6NhNH63d
0T8+OukNhzLY02RPnDZC60LF2x2d8tP1TyA6qU8+PbAql1dwOPrxnN7E4lPsV4utghk9UQaATRZb
K7YPE6QasBgAZUiozde17hNNrcx6d/kBAdarXp7y52wyx4LLaakWqT0irmqdGmUmhrcfJfQHrM5z
csDkk39XnNSNWfNHZmw/UIzwTXlIciW2+5FcQu0EnMbb38M9Q1kQF5zeZ3FyP2+7YoS4xLXS+v6x
9WNrGG0rGTQz5J02ryY5ymGqkn8vxob05vQoOCDkdvcerrmTu3V1zVssTndNBG+ljeOQt/t5LJpQ
b/Hurb3cXo5sAOvErthAKDyejKyHSX68OvlGC4TClvOP2i7XbTc4DY51Y6QUn1zpDWVORfp0QX25
fsGNhADgsUHHtFlrANJBpPOOXD+1uXijHhWR1Li2Njpwfo1pImWdQ7sq0fpXl7h7NzlMsioO13QX
6q/uDh2ONW8GmMRhWosundoHW06AcdsjCjrs54RHiDGiI09ud7Ay3DnPPRfx4yf1WUqHyEcNvtvy
6jMppKggwwLVx+hcxyWn5GX9gstIh7N+XDwIDpGnwlD1McyHnw6IX2rrAGXQB6bN7FTDB2MXx9yg
gFrBKVzFLi5I1H1Qi/dQjGCfw7IpP6n2i32zecT2lVpE/Rp8Jmwhzq5ZCufhbvYex3U8gEe55ruL
m5ObW3w6zHEH147Gp3lrlgFKvtwD/rMk/i4fsLUb7AzbpPBAwNqbD0Co8F1+ihtHBaQldgnIwrlE
ZGWS6SZjvQSoObxTbCYp8qvTXdadO1o/2Ex2KqJWjvajXuudTT8FEw5U8+gDHUuS4RPJN0bBiYC8
Q3h3R09vXFiGYnvG0z1+G29cSjwjgAB97rMLRYXx7SdN/vHTMZMqrRNZAdHHs3KbrUAb3pCPNtBe
AseB9FcLwmmUZVYsZiOW0/UsC1+VqJwFyWZfBD8WoL1oju/+C3dAcpOjZ4KHRwMjiqX8jn43Uvjs
FUsi7pN7hFxRdPNv1u6Q75PZG7uHvYWqN4EBDwNMN8zzhlsIT2Gj/QoTm24U5SDgUTYMfNq77Tz6
kKxefdby89MC1WDfWCcgLj46RWm6Uro3lpDAg9wyaVW8knvo1qhlx0E+zBwUKoI0eAQ3H7MEVEW4
RkiemG4coN+Iu+zTq9BUiG4INNwmxWl1esUnlloVcf6ePQH/IKiUlxn7Dic6g3EPZkxmNiZ6fi7X
koI+og3JjO2mRABBRxxiCkxWp7b8hpUlKIG3VV7sJ+j+7+lQ0JOup0StsGv5BzgcSoMlVwqwWGM1
r5y8bkrw4vDap817+VrSdgRlS91MW2zFyq9ZjKuoij0BEFlFw5ZkOWV6qvNQtftmB6MQKgdmBzkT
Igq86OtxVFkAITr2Xgu2EUq4sKm/fjWZZDGvnfKXlJJJq9545HXReZghKJwUbdUbE6GeaEfRDGEp
3ZATvheFzSdUl+xgnXuP1qt1I4PJLEF9GNrWB6WaIOmcptVJubHvJSlwmiITGf47KjgNZj56FTC6
EiebshGn1pXh5patmi/X3mtLejUfD+A1Ag87L7VvzgUZQMywnKIHqBJ9yZq/B8Ho5+vk1/WMyt/Z
ztfjppQIY+QAj80PZek6EoDNinNtgt5rS7NQhcAUCFsSIHxIsRmhtyDnVZxcgKMf8DbazM6R5ue3
I0WhOa9nuACGWBQpBjYz6hbMiO61mWuwi9eJMZz7E9xR5lQpy1C982+UHebtfYsKn280bw22jO0d
XaB7A7mXXqn+CX4dtlwwea2AoCD488Gc6NIq0U8r+ftGDOmnFryn+VYlfHgS0JIKUu85Pg/33Usf
hRpYU+ynaHIQKHYv68IoT6muKuGjHLKY9U+daOGwTtYIAtJRQyjpbRdJn152ERIDyRXS3wNjlAx2
O+dWsk0AtHisU4XczHmSIbYo4JcJMxanCbJlNu1sVMo+9dL4Hua6gLGeg3fNpiN0Y28lSHqG7Co0
H58sE0ZYiSXGQnv8PKx04uF9eR0yflL8TdaUA8/kR3tOPt6ZD8Y3BtbGwni1K6ZzEqLd2ZXDzyui
s5lDIwCYYbFOtWM1RxjWI++zy+QJSSePqi+eILl+DDauNCjkw3REGMTOd29kE5QI6FabERFEqWMi
Gdoi8MGy6H1DKGRz3OY2p8K2+PBzG0KQHUs+vzZbBqL4NFwwWfm5PbHkYt7wWAPQqrVNimO1IKNy
TGULsx8KSQOSQCPpwny+U5V92aVNQtjzED28MDidXdaAz8n51rzdPlRWlyPqBuiODvW1vV9dAjMo
0mB92MhVl9hFidUXF1xGaAzg8UUTCXIgJGx+TNlsc8ys4uI6fazV0qKSzNsuyAWwjHFL82X6dKye
x5bpHgz7MMCiID95Rxgjhnqh4oKG1w3u7SK+UL0/RAYN3U/jMjQPXmFw7txHvNy5g6MWbfQB/Us+
NU1qOuBIXhhRbjJHS+DrPmp+Opi/UUpFJPboZeDkqC7xdqpUbu1qmJ9SnjhjvfW0ijjSgtuPuDOw
pQI78CGJJcEEuEID3bsYoB1pdcyrQTL3K6PDjqpjnvZlBpjVhNUTMJ8ebwRN9vXC1wUqcQzePr9g
5cpC7nLUysPivz9AawVw62OWRwbRNzkRpV37BL7lkHdZqPOZTd0gn2nVJPZVAaaKTIln7L1kF3xw
tgKWS8USxMHZ3jVYSo85F8giwERkl1hTY0jQhs2CyrKFpgpI2eH7RaESPZc++TXFHtqAuTFr9GVI
qt96OmWnDGi6U4VC2SGwxUqzLketYlhpma0TTYZaj2gAYd6Sn91+rto3L8nCPUXxw81G2SQ9eBRZ
ql7hbiNhxZN0Y1AQL5eY9YmC6OrMCKwwtMsdrj/lFpxX0NS04TpcmnPWZqKNNr4o23eXQX8d70Hg
UUlmjMNaoGZHo5TU6I4/IwoyUF6odylDIzErDaAX0FJBtNLQnp+jmkNpreimBRtPjIN/Kzn8mLOJ
5+McUB8UcRQ37Hs1nD+iN/i2NPweA/PTzBf75Sswhk6MQXzFu36C26F3SbuHYuN9jQo3986ZD96R
NKc+DnvJdXjcoLgIdJeKitxih3t0oeTrd/ZZbe1zV/K2kv6XSR+LvA2SEoaChOIwuYScs/g42MMb
7N6MsoKNFXVYYxshkCmgel2wD50bJvN57+1WfIMXPoUkOyEDtDS5kEU/aPb4hYhv/Y9H6Olh3MUj
4ZWFBxuwjnseE+VFT28XXhDCevFz3n5U6hfbIJ5cgOLNAr2hvXdbvaHVYCDuIu3UyAzrZiLRhNmy
e8ms3dM+IYoI34NUBuAQ/f2K/YpYdcjQobARyv1UlhnLdureyTvuzqpTsTvlH9v0a6PUvanZnRWF
JHf8ivjTgD82ZpXhZWK6c0/BjI4SYmdc+DTYEMV2KvTcDs0avTdIGpgnpQwJeAUb6haXzWXzxfqH
6PFb5937tyFNrnrS/NLQK9Tvm8usENxRyD+4ai0bwSmqLK8ISHyG1FWo6SIdIS9PeuaTd1jzWAyl
hS+WHl4jP14dABeYc+Ks/h2ivInoJnn5OxIth5GEBYo08egyOZVGiT+HdclmqwYvnhG5AcXPAC9i
+i4TutHfhsi0VImtAY0uuuFiA/5YfzDTJIihe/0m8WFfwVczAxR2+EkBkWlgD79Dp1o3ombkCS1m
LfkVjve22QMgwKHrMQ84LX6J39e4Locmj5jqCj0sf0x5zKZQwYUB4I0UG3uAJNj4nf62ZiNbBM+x
6lRaObQAiyQnFIloIdKjWC7VP/4T1dYTU1Kv6z7nUu6zNi9rtSo5MFdcamccX7I7YOMOcacDnIRn
f/Eqeq2/V2Ivptma4x4D4JguiDS/K71aqxrqs7LShr0Lv9dLIXPa3FzszTx8W0jMT69W42ytyLs4
wB2Hm14rag2jgiulUSIuyuwiAQMI454gi4aUKJ6fpSSUgWrQjzr7a/2YfJjJmLeiquUWmGB/ZyUj
LmLYtvY96ktILyIkjZwYyHUIv7HNYsLUBQlELP4LtOzbgHCL2JzWjk1bn0MK0H+60hcYFWcXfWkH
IIAjkb0LkR6dEx5r2vt6Gdz5PtBx6fxEzMg2k1BCjwgwoTecMM9v4SW8Y0WDiQrHc1WZVWbZ6rNS
L/YUfiPk9pqHxit6MLduNYuI2GeCKSzYxi4qZ8mKoglw4Gju5ddkgd7cI4B9wGVvmM1d49Aotgt+
tiqgxPey82HiECCgTXx3Pqu3TduN4YLOolvrfry8pJGTxr71qjh72t3dOdqEx9a5Rbmv5v8dCCDy
+JQ0hdIU6b+OHH35svNt0VTG9oxCQZkqw4NWtOzP5I3Gcv2b2/PpO+BW3xHXkMlid//jxJKmMNhp
QTslhljiGN3UlTQ7F4wV7dbQCmj6FY4LK6ZWzfIqHb3cFFm5F8B7UL9wtThoAkAHyJwaopKlVZ7l
NF7kvYov38PraN5nVz2PAH941TYK0DWr1r2Er+0F2c1ja9c5tzJksEhcWJJ1+3hvaLyaRXen0H16
mZeCSzBZlE+h4b8jOCO/9a5CtaNiF1r02oNdk4oRcmP0yYKDfx6XHZ2aT7vy+4g1N17WXKNn9PKd
T6fQogXk6MZyzWvosgCEsl+kGbD9uhLK3PfynkZK5Xer+Y+Fxo5kQU8DfU5jW/PpvPF5KyhRGsjw
3WmmRy82D/gJjHpO3ze6NBhFM5kvZDxOJzP7fRrGm5c4X9SvNWx0z257x1BqHug29zTwVC6Lvv5+
K3VA0/3/I98nqOLfMhVAzmhJVaEUFvEjtFFvxLGshtR/1dmUnNXqwjSnAh2emq86a0Dz1ATOAuBF
VGsJAQEYrrNZsWbqPrGXMjsYIMGy2fjjBuYPsTVd8N/cWqQW96wS2M1hF5H3CIC54hlvEhVCUh52
VuJ9bpWo6BH+NDTJ7yH+FNSfeB7OEw+VwOXfGqCIcPsYUcO2EefmCTUXpL2qCwCZg6IqjwcFEDG6
ECUtRFdWwI/HKybUN8v1Yz7ct+IRnSUcrqqMRKRGG1qDofv5SJvCWIPl+0Zmkfpp+PQ0c5jMtowa
dEh88U+CUd9pP08myYRrgiYjapdcCC4IZSC2ULbPlFKRbBUe44t/aGof1S76CqilgOhkOQMJUOcO
KD67JypproSZqBkF7KVD+TyI4i/mNNgAuhP/7VS6FjDTWZS5fL9lXEs6gk0cleYvWXTweaxM+Wo0
pmPAVo2PNx5bY9ZqvljCdWgz0yUtLG8bPO/dv+1PsBqR3GkgsvEWcJGrIg6km0SCyvDyEMxxXxOz
T6OSbzz9gOop7ddr40vR14dKcQ4LK6Rp2uew5O8WJfLiGG7bEyv4XStPrt4AblLuvpEKqvW1k+sR
0uJIfro/Uq1ArENk8yr6+yiIPDFeqJLKSjpAkOJcQxILaKmDZED5FySXFEgkHKHfAkIG1nan6XZ3
UfskISb85uf6C2IoVEpkRYU+II80OUgoydARP+CvC+iuJwETg3CBZqkluMZovaYnAZAXkKmz900s
TWvBT86dX84mKKfMiCWoZFrnNtcs4kp2pShC0Qf4F40MysTwhjtUBfkZV9ilH/qtH6LvGKtEnoii
F6ArUKEzEISF5Wlm0DfFcFG9vMyveYqNSPT+vuYlZQ0fbCIzbrgk0+LjC5g6eTqrIP32oqu2FfJk
wF5AWiEUCpS4XSZTb6eUi1Qna36aB5wnaJ0m0TeENFI/1Y3GCadHo/HEGO+M7QVpJbiFNfAb+sDX
tY75VscOAcRRjQ9+HXxZgyXPRSPNmCRKBwuT48A5Do6DZCRdqAtt0Vo/10+OYbn7XcHfPFFPOYiu
BDLi74vRAKcaZ1rdShFPdw01dPK/44FA+GmkofaCPZi4FTZ3bBPUR93DuMT2ulNs5lvFJvbXg2+/
OownsF4irj6dg8nfcRgZbegNxZ8EGJ25ctdo7xvP6B7p3ujvRlh4AKNszCuIHqQT/HYn87RxomW8
c8rNcvPBEx0lskLPEIv38gwCRIoxLhSr+TBPwxa0o/7s73bY5stOnlKR0VdhqBaAW6oFIHaLTRni
PvAGi1enbW4PBC2VNjAfCOFAPAi6UgUhE3bf0zIB7XVlDEBoMrgVQsnoQ0JTCp10/HzS/g38LtgR
gPfEW/1svMP0ggwnArgZPDbpMPUpavmvTUITlWQPYO7H2uIv1NjVX4MCJtK3HlAbL0fP0Lt2IFUC
Yis4aQd6EpJQdL+IyOWjpMBZ0fkpQJ7SA4Hr0c9lfABZ38NhJG6jfxyC9uCrBkCqo/oyf4imNAWf
1oVKQmtH71O+VjEeV7VVHIIGZpHRkbnzPdpDD0QSIW9Bkl4Vub/iuQf2zsS8WBJSxejEWhhKxEVq
MICT0E2idktMvGzP6uuqy2QFF6JZzjrwtEtN6stNKeJoAGkYJYDmOe9gVK+T1GOBAQqI24aPU/EA
Ip+A7OQUJPzMeQgZ/MWB4adVSuuBxLvolfi531k5BM+79WzR9abqcYXTWrZO1MiIs+tQRullBDUP
dgHFZLy2Quio7xAJxkZM0a+Jl+og5jdX79H/E+3LhjIeEmQSirqnPnFNRrckwdOYEAl3hvD3nIe6
bMRi/J6CVziPKHDBOmcIcouRPqT6zZu7yiTo5wl1diSnpLWEWoAlo68CkgdQSsOsJ7cpqcdclYWt
JMwRk4cByqM9vVKChntuoDxIijpyVQI6FVBcYLuQidC1rY0Di0myKDwAXN4iWZNUgu4zfHP5e55I
fwygxWTLbr7ahiMnNH04fcQaam0phklXp4jf1b2nl9C7+TRpJXNwYsgRESbsXlwR8Y8rFjPUE32d
pZq3VNBBqPB1F0SBzqFDHZjgkFjgRTfuwU3fKTxDZcOlIOQVoIgiSN35SxX+0gGEhMk91TWv3yRW
7CQdWt+2xLh1FFwKAYYEa2M2itpA9jiyitniTxQtFhQMCAafJCsfWuWKchV+SPaaziAh3IXkwPTn
faUOgi3GBArFkFDul5QR2XOQwCAaDzGVoA8DT6KMN+n5lUBCyZlyMiJwWnnsLXhYyWLp7kOD8TjP
HMhVcKaN39XaEZVpL9qTPiqoy/3UrdC1JGJ7I/eABIokW9rKIan62DQo5N/EttSFumC1IRX/UsKa
SxboPmh6lBH2ToO/SENJo6J/3Z7et5sb4hXhmLjAy8fpSyZQAiag6EzHrQFgNao0T414S3fh3x2u
KwYfcBdShm7T2abMXeM7s/mKdqis70LC2QD3TW6kSugbOPrfZz0PktXXB2KB/nzeq/lFD7Ivl6nI
JftL9vKYKcpH3M9ND2hvXMgTb7+MUJL2uKx2lEdeuEQf58ugIBZ1UKIkUVNkpIhIKfafwZbEf/7i
pFVnzABjaiugVcJ5tG4YFQ2P7vAc4a7Wj+3+drtVGltzzM4vGNH4UOK73e4tPKxiCw+rMfsvATcl
WKtntIweVlgdsKE8L9AI7nMROs4cUE0mCp+job3FlKm7t7bsdRyYVUat6ViWa6sVif5m3uisGo3W
AkqwtRgOCbqnFR7RmsqFQK8G89/2d/ipqXyxRJnHWhaYZ+32YGf5q80m7A3CAb8cKIZfLvXTTmM8
1aVDW/d3g+qOKP3RGtL/55OnQEnPEZnz7w3xGIOAnRonObgC+r+zSQfJo+5h437G6/MiMA0kxYe8
nGwRUe0DjK01e4lTG5Z2gsOr2CKVK0WlVEsIvMmMf2UWFSI2NeJocEpzp7f30GRi/NdPcuNcjy4W
MpEA1CAYvJ3Jmzvagwzz5bKNOKRmAt0xS9WRHWnKYMAeh1zKHXArjHHKCPSF6Ab9lRKGkD3sBcZ5
0d7q8p+k9gCYOnnYE3PATcAD2BENR6B1fQJowvy/grrQNZQikZSbEHGc6QMtMaBLxH64WSP6WuOP
hmXIpt1j+w5Ue7z+RMNkRCob0gUD2YoWvDIOo5IDvC/SMHNVDqPkyop+7OTQbsTgnXX+gXDbHvDu
8tvIsxPohp0lYHNW29gzA92MgOVheHDLYPlpSyFgKNFcxVSyo5KQIlpQnPWb/ybvpwz7Wy5UDdrR
ilZOozJE6Vc1+tqM/ZdPM53iKBKpTB3VFh6/MiMAh/8dJuwg003ZC4NrvRT2VMaq9KoO4Phf8llz
d2RC5EU16k2QoeH5EBdjaY28FuXF0y/dVJis5GfnqrKI8p7M+djsurrXpsaYYY/SmRlC/azHOeWk
kDC+dVBA3ChQBXyo4BWYUKtQObs1eSb8xr35FOkwiC6Y/QXZ8I7k8BOwqBHwvN65D/KNfiniQydA
cFpesyHp19uqgH5EmaiJYBqat7LSe/eLpAiQDeCP+rKgzPxbBPmAt6j96uK+OmAJEXTBO+7ZjT3D
YQvrPXtgItFsZKczOLIWDRHUH5HsiybtwcDvdbAMDHuMW1B9bMjanKWYxXiiGqlUAGhzeJ4W4Oei
abTnSaDyhPE6v4g71zX0RYajUCQGQZXBkE3D0lYOluVtNToBNgaYjCxZRkGV2fIroSoskkWVpLJQ
ffMqPEMc6qapKpVIkN92u51ES1UeC5pSg5A1hcogNSUqjnSgLDaLFj9horfbPGrJtzyEz7KZLn45
v9PoR3arNZ2OG2NXqzykfjaRVepSjl4dfpmsqphacrUIc9FKlDw146sMEIrOzHv3r0yhXa2qVglD
FQiBnoF66m/rMbqltqrfz5U213iLSfNMVaFV4nRWFL8pKPx8BVmtuxQes4CZyREtiB+OgTHa2Yss
ZDHlGlnDvdXv97fdfrfmdPv9qL+IWnwCFvKX3ZmqvkD1ExvDjvZR6iLQO7SU8vFzXGGFylSZf7cn
F08XUeub8TN4IZ8nyYEpQ2eRRU5F4UJLhR3V4efB1wc5xw4IPPdXLSSD42dzD1wKNxN1nTigVRMH
kuHSjDVb2p5LTif/HaAmdJ7k6EZn9Kf/VrAPGnhSF9WapeGgS1sALK34WxdcmS5ynyinSW3/71CC
2yXG0RbGmdhbLI7aBnVMtZPSQO/teyrDqLozjTiX9O96cOB+2TMQfEDZ+B2y2BxIAku0pyUoXPJB
ddK5DvOINGvJ1CGRVG5wbgmlYCZSS6BOUEL4AUzOUVB2h2TNJYlzPvaE0yzQ5JsYR6Pl9NsyYsrt
IG+QXpKFKGAYbkvGreU1WUw5A5G8pVicuUB/lXz0z3u53r+r95tn4KU5JMcoPTykhH7kZUhBUJZF
XH7qhoEzQuAuOMHfcWOos6TA4ALpQZSFqPBQ8oyqlWk7U41MsbIGwHJZ4Aogus35hy3KNP24103u
6MOGxuRNJfJ5i5WRQIJ0jmwvHSrv2zl7uHzJ8uzLwZoBy9aFhyQ33PoAOcCMZGveUrrQmxqB7f7t
W2Bkf7qgSiBVO1G9ZIdk8cf6/b22PQS+2NKLlnb4xDuypz4tE5adIlx5Nyqk2TnbrvwOD6hc5rH2
IJmU5iUkPbXQyEinexpsyk7Xckpc/xVh9IJ/bnhKtUrNQjtx0YG0bnRn9H+VYTJk9+SGpdKPdDFL
1HykZXilTKTdSVuqRFZz7YL3t7HL+rcaJa0DM79nkP1pFJO4/nJSTblLgJiy9oa//aEwSCIAu+4L
mXKlI5DDgMnod2DgWV6hh7AGwwCXnbGqU9fGB7VwFKopP7NfXkOlqZics4uSdDTLthZyJV80gNlV
y36VQ2stBB1cg3UoMZRhM3S5GWHAYMAQ62xKnc3mLwhZosX7sWdIIp8Wmnhn+Il/pSZNxdmszaj9
LaWsoJcuhVZP/RdFREg/kWLkOVRFxqWF9OZOVbrM9op7K4PupwnaNpYKdjTgSMN/B7ugNequ12tV
tRTPyAxV+slKB3hJb4Dlrtx7V+zTObI4wmB1xyS0rYCNd/zr0CjI/as7/Pl+wq7TkEFrgEMji7qC
lgtWi8WitaD2OybEdYlZ+ep0/FXHdBvT1qLP4qphqZsEgynHoZ7B5Zbid5FVIh996Obq16rs/Qun
NXoxTD9g4S5zT9o5NHPo39bVDoINySNREYL6Knqsanr4jaJF160SDqduhR41IED2hRVviq/GVKG3
Jg98X55bQ13uYltoz4q4+0M+Qr8faLOgLrNmNfzNAeYa0ZDWQbkjq8mmVtuYj0nkDLIAwSCFdMyv
JuEl4V2MAlBqP/yYmZbycjkYVK9W0VEn64Fl1oUPg+EYc0lv44AWawJJ1dA9II3xHc+YY/MOMVHX
jg2e1UMR399A/K9D+kbavRSljWKUZ6Us+n8mlA94uIIE1TXPfsvq/1ZdafVKY5Y/ZMYogQdInWsp
9CLWojnLULdTJkCJP8EHosdxQErIR04nw0EIJTB0RmDeAAWHI8MAwbDxJYJIDhuM/+7LlHuhngLq
J7aGWTfKRumA+lIjAasWty/YEqT92vgzPEUs66Cu435lGQOmX2Ybc3ltE3ShvQKkCKh2Pe4X2dX5
o0sXCb5L99lUiUDVCHByjOxiVKF2hNSRSgPUtQYwleBwPlvPlua75CPhDtT/qtsUqGLn1dE/0F5j
BUlaRfceEd3VC04tYJIP5B6+R6kUdW+6x7jvaZ6qCKR5+ktgHp2y075Rz6i5bbgVh3p10H6FhfA7
APBDLocPg2EZjXO9EJg4oVBGnkdALnB4g2XL1X3fA0DcArR6XxIekpG7QynNyMbnj3f/SFuMuMNW
nrX47cMEI9tubG/V/+wPh2zKwyi6Ocyn4clpRVP6r30sCbsawAG7NjJhBC8XL+prt4j0H6s/xr1H
sBFa4nWvXWHXRg4vRNC+iVluU/VBnuEalesgwNRFBaGrNUD7DmOYrqpKjHLBfdbPNqmNg7Ouyo/w
v1SGBDVIERLrN8azZo3+EkUT9plyoDSSfwGdM9cfQMEhvlyI+u2b1Rb+cOTwvyx+H7HboJCFbVxd
B/aWzQyqX4b18bxXwS4VG0FYo2CKxycIKcz2QkdHsZVvvdtZV2XWh1f0Xx5wWIhGklOfNzG33BXs
87Vn3ttf2qC7qJqM058RcDzEyGS461+HEARrnWPJ0kk5tE+/I26iHsZ72lM8/bAOasdWmVG7mZYo
cvV+N/b7J2eLNnR3SxY30ViZMXqktt9mS9D3FEH5qaJwJo92MPSJO0eOSysGU3XtxINjZ451hLaW
qp9sP9D4K331SM7kmfktmxKcD371QBxhToyIcrDiuz3PQC10MTMIcxS7L7UBHOTVvfEBJ1TsDZsQ
8XrVUdg5p2CnJV4xviaA8ikBL4BesEFUVnl8aPIMfvoAgDA0SZDRi/Cz4FWVTV7Beiu8SznNk3WN
sK+uiKPkY1LZ7fZbFCawpM6s+mi0PZHUJggYHlnbnnUzrISKMmDXw7RWlHCD+Z+njURL6PehLwvJ
9qvbpPxEDR3+mPURpw7GjtC3X/c2KLIPzlfG9t54orQGvtAv0cXfTfONWCD2ay9t5Z0ha3XRWaQt
Avwj5EfTzjtUTP5qLfp/SqWFzDuKLTBAxPUf59z7wOjUb7Sag3kCI4A6HLaRkJh/6bru/1P9vrQZ
36z0SO+yjsPepJ3TTu3yWINeeE+FUppjTJPfTMN6W0Ec++VWlXztqJqIRHjMJKkI6Ab2NqRhRTSo
39z4GfGhNllfT6KGlyKuPxdvTLLdv2juHOn8KBpcLGKLr6oFbJSdarEP9MW50DFk7eDagDhtx/7+
n5u13kVm3QMzRKdSsxJ0cLDWBp/Bf1YYr4BXu/XfmKdAjFYF9ZcRaC1rj1EhPiGKPE00m3lgpOBO
eUjiEibA1tVHePJxdR5YX9SSOHl8o5OgyBG81u8Rmk5sfxbhynpk8rTSltE7oExP7PgX1Oq9FH29
H4r8EfbAlhIOeBi/+aj4surif+6ra6cQ4rJUDw8NWF6i3FN8q2XnTS1v/NdLXN8S/1XwKOaxajLF
u2uMmFjsqS9xQQn3WbppFKp5qIyZ+S73wU8kL0FjUAGyTMJlpg7SMyeUA2GAUzSGFb2HrU2r1Fgl
LbOB7ROQ7TV4zUU6mXdvi+cCkuprWghvI3XFHvBqhmRJg69zHiAN+rXemF5NaR9Reo4zK17x7TfG
AD4/rkzjSbZgT8XlkGpdzjJyIBWdUwWZMXqmNJ0a1ehFu4ECxQ5k6HGQhsszHLJvHTELvF5ih4UW
YDOjFrg5K7wG7A6vOzSYiuPq6jbN49N5aV/6cbfYYMw2Sppw7aQBEAZl4EMbsSdOBJA//zyo9L/9
fVOUZU3h3IosLyvXz7noia5czjPapcR7yeYt5H5X8l93QMXsg9doboSnUlB7IpBnvW5ejQ7mixT2
sH1un3CpL27u4X8n8y2GJCmbZdUxAaPuPHMMmj/GYgmpAvLrmvVaFSgn9eabF/Kb4MrorBAcwnO5
B5cTWHMk9HyoSTbnr8QGNLuiK80HjnkARc5j77bGRA3EKIHZGNHUT82B31+EZpybnvq39jk49mBm
t/PjN7q71OKObjW1Lz9ub/7tIijQfnWT8AMjBfww+cAWGlipnz2pTcQj4A3YOF+jSzsb50DVQ529
1IuJl+IP/3GRjC4WbJDWsIU/UMkpJ9CytdI7OsP2HsNAEVnO23L/xnqdEs6Cgscc07t0vrPC8Orm
IsAwJpCGGHD8bp22WgCdG4Z7b7+aH6CPSJ6gZSIN1vcK/yMch4Ja49vPbBZ0JmGGfnPV4rK/2fwL
i3hxp2L6kcI5YGpohrUtIG2Jb8HLSNDztOD2cBZTwG9cfFhBTGB4npSsaGJ/rG/78ZRUQ3nIXb61
26YrWp2ILqQrurRtePeMMjeN7uCXkOgcxbPPOKm/eGwP9Pd3mrHvU8aHO/TBiRP6ZtUtjXnV/Wbe
yy/R7uIZaJoyq6rD++IB9AziD6MGylb/OqX3iPxbkT4UdTXAICw2XOUa7CtnDwbugj6GdL9f/fNK
gdcsxh3iMMoVrCtZzpZoVoRkcJstlH7mN2zjBZItQa+nzxN8AWDt2TShiyJ2t6ktk9n1yXOZhHFp
57NIZVM1Yzzu1xX6mHdx2o+TZPbcPIdQC6FI4PgBOrZizXEGQ7O4hxvYm+cfVvHuXu+4tgg6ukXE
oepLsrdxcYeh14zafEJzhgoC3gvW8kTR1qyb9QKhJHDGvCi3vNVTqX6DxSsmyDV1v7SK71Y2+9xc
GO184usUJfTcZA9lc3Bb5CtOtkXpj458xkbXVDkGTRmSWmSOeqWrC+OZfiyiofT2K5OkjEyoOTmQ
6jRZslDGNK9EHPcRjfzqDHbxqDx69QflDYiD0vDRSXofiKcYqLCh8jeLZ++L2TskyHpuzAu0au1k
+xsR2U6SHsWWAfLd4suo+k2uwPwiLV18uWgHI619yNvfg+sVD8RKpxa5a6PUhfDvpGVWono8uw5B
fu4KPoqaNdQGT8h8IOhEGS+gdsMadc9bENCoGYL+gicDLhS6O8CQAqyGH/0gZ9+Y4xWGXPCanQHi
A6W4W6e19Hj39bd/wvITgWxwNsvd5Jzalau7Q4mJyuUaFcEeuruZYR9K7geBBDawRKK7xy9iwBaI
QhwIRki2o8r1GRju2/8/qu5qOdGu2wLwFVGFyynuHkJyQhE6uDtc/X5Wvv9kVyc0QV5ZOmXMMWLT
1HQBFPNrmVlnS2uFlb3JbyzY/Xl8YoJGCidaq+K1txmfvhJ8s+pteJkg1kbumJ+M76PEK+DO1f4m
7amrADB/OR9S3Vdhi9ZVZcxsOc30HmOAO++EJOQNEe7o0bGQ1Q+D9KclAU6/QXYbI/eZSwOm8ESr
nfkir/uzUOn66WpOn8n+7jMzPDXmOAFbKznVRSHWgrq+fz/MAbziilyjGEjm53c+8ywm0mX0uSkO
QX2i92fJZXH7LE7E21WiLIsen5niCYPtuxu5TTfx+WXVjOHAW+E7xQwSRemDGIpi4bWZEoXfDm7L
/nHkLgKknvvczkxRjn0fBuvv9Td6afK46oxUFlkwkMa77tePVcNP9ufCaflW2Hz+3cCaadrPs6K6
f5AWsQ4+r3Tr9cpPPp8lNSj9zDQp93/ymdzX5TODQuFzh0h4M36PUkjNkK2iBlPqiJHu2MLycPyN
XvOLgWLG108auQNc+79kHwzle9HYvP8AEOUgE7D9Ng0/hQ0/t63Uv3sM4mPyfRjFOqnBeZbIVOLf
eAJOHD3r3QwMJLNCS1B8dp8d67V69e5ikJAL4anCC9sOhFinb0HxRyH6rESW5VekqpBZRf0tW0zK
gpow8jPYKXuX+qLjBhRhNfZBIUzB+mWKLme/QDqsxCr1exscKznFhf3Vz2L+YMeoUApLwbkVKz1H
uflL0VY9GS8RbdAyb3euNBb2aHD5RznAvNQf2KWXlRW+33Qjs66+lSfdqu9NK3H8TBPAPKs1lOGJ
I96yRUCCXPK7sSnyihXJht9ARPIbIQPcCvPr9NDN/pwiheQEnTlRDeUeBFnzSa4bLpxj6FqlZRP8
YRuggjBvXXuKZdS9fmHhWTOEvi8Zhy69Jo0F0AaK9z1lWnKsQQGWWbHeFs7rYlRaAbUOqnQ2NMUj
VOypAt89oiJKpHBR3MlVLgvI+2xaLBEL1HlMwXbyfXbL1DUXApRstXsuj5FiqVUDAOp9CGGPBGxj
8zJNKiZQOXupZ7/346Rl316ZyLu4JRwY7YlL2Dftwra8yL+4+nAq5ZuWJwfWBGu1otrqCv6riVCp
MHovpQM09WmWiRVxFD92xTRiYYRtu+ImViO+mn137ovKknVEG3mQAXWW8bsqjK5c9+XzrZqT37r3
OMc13I1mR+/vzGjhc6mCndvVvFMFi5Fx/07kVwo8vk7Z8v0qdvRkWGp83DKPPMKwBS6m/O6KEyXv
xlZzzYrlidE/zDSj34e5sLlo3C1ciCckVXfCiauCUqgLjuldJY7sVfHyqxTo/5Gox4uLS9k9ZUS3
wPVSJRjCI5uNv/V9fFD3yF+tbQAo0NSd1JK02HsAwLXRHHjDGX26HXhKnoD3siw3ot+pmA1pM9/8
vA7FF5TH8NDIfO2I08NJLMuu+23MDO9fr37mK36m9x7EWz0+c3mH1KVxfgY60DH8k7v9gmnCmhhH
Db1FpO91u6h9epPKY8OA9wGOe8KO9hRdSu5kfmzHGGIEquzkt49stnSeFB+/kZ9rJ66oC2fkb9Ko
nqoCwjGDkEBys5OcSolDSYlJ/2Y6LBqAIgE+VVI+NZc8eeWvqrNH0daRgbGtrRDVWBLHZ7mOqkAS
GotlwT6dxbkzw2f16AsiqQdbqIhCmU7bTCwKalQEmbVcvsGyLLtHiigAWhyWeN0NC9kR74shkUWJ
ZSUB6UbisCKWEv5MZsPrCX7FIT+Zb7jftmIHlf+36xj8y+KRuzk6/8uB6GGSOCHqmHThEMo0AuTs
o7/Z0eNdR0sSDJ1U8107pcv7ZBOjzWX7q/3P0xvCQ8JoaPXAo45F5JpHOVCMH1m60tRPS8+r8V54
4FQUXbOUL+rWpedHHFHTvX3unX6WH3sWG2G1a4FWQvraeP8mO9kx+ez7AXlMfjc4c2gBcI7NGD1x
3FM/a7JmVoE11QyjtLj8YGjeVVCocDKW1+DKRUwkNo6jXIO4AKc8WjLYVENe1eKkCpNfw9LkSOIr
OaACMD2DacqafPQWP8Ybmz5+hdhW5sldmqa5edMr1BAAjHrxNAjKq5irHUoHhI5RHFAvNB7x4q4b
q0d6E4hzW32ufUF2eZtu7268n5C+IGDkGoTvmWj4H5hjhOIwmi2L7JDlpp4MLBF34W2u6pTzEfiY
iAosmXGjuPr3/mWwiz8a2cZitoIRVUolVS9QLtiKS/rn+GH3g4yT2jtIG9k/D590cnsBL3rkKjwD
xQtbNvmrOPF9Kb5rlz4XvX6WZzH4q+lqnNFEUdx6rdIfweuR/WPvKdhGsqty8vHvvP2xEy8oRIiQ
t1fD9Jghk6pEO5NmqFFunHdYNK+ws/v8xNJfZwMk7MXZzwksHrdu0kr20j2O9/1L6wsgfoHvjTHZ
JgoLtm1ucEZBHXiiXxdNF8iQrBs4knmHL5EC6zxGNy9m+Jq6zLJoVPE2DMHXm8Z00Z6TWxdZjsvf
XNHCF7b5L5+MNDBUGYMADdHaCmVI64Cr6+P8mUG5kCzWMj/nf9FCWowQrmGS/zZJo7hSpgu50e0j
bAZkVVR8K6yTpcHm1fZ/pivf1ZFDtC6segv09vinosf8zvKLaBIfWnv/ZVJDW55zNfmvFUo9IDWg
VXXP2QJBnbP5GelkR7dTIY19TqzsUbRVWGJN5IWO31qm6DT0t3uM16zl/EZ5doJCRpEvm1BY1Ymc
asdF6XGsJK//9qvGJV49owTLDh8ZxPD51D88u9nvZC8F7MkdS4aq3WyG3ZlfRW0OxvrSUzX2v4eB
2mEEKx+3H4yUk8YaLQEkdJcBfT+xm9Ifd8TBx2Fklhqj61kc28jmbQxYwZPJ8h6RKOIzfEmqvmNf
yft0n5tmAZBXH8dkf7ErpXadVK5+ywGYNnxsf6pF78Xsvng4ljD8mbsiAR5f614q2rhNCnGYjwbH
MR675iNDXRrftrLevxRCpJc0TvfOUb61M+vGeVOSkL3jJ0xVDucKKi/sLPdymgiM1EKO9EIlBufz
KB3W5Rg2S7ncJMu0mFGsM8k/VbQb/8hPKS1yxKL4LRaDpVJMywijRY6Ch38JhIEZmtxoVSOT/vXQ
nFjipIAQHchHybmhvfq8VbcSMhEiM/nTF6aM3O+l+xo8KwKMidI2U14xqTI2vfzkJ7VQvO7h3Jpg
wy7FP7elV8Okzp7qUVw5x9LtZ0suoJTpJuyp6AQT7YXx3ub179VJvsCh903u/IlR9XXWY43FJ4t0
MzqOrWOX+qkR+drWt+/8sk0GpxE+nVHmOEv3FqNN+9iNtzYjEuuQsx/730BA+ppP6qlGcp4lG7fA
Rb1hryvbzthmraRD+l2D2MCq8P636KcFDO9hybyiADhVJvMEOoKquvtpbrgd8mEXaklnuRGrkFLL
pGeaXrKYEK3JOcFqBqlBFW3sPrffKmvHuSIBn5JUPiY3qf4GhZib9X924hRhhbBjNqK/mVjh9BEF
jfqCozg3lLmMMM7HtoXdyEOGXVEMe6naPvMGu7iLUPbJAPg6ypUFTrv7V3aOY5OftKARu2gjDsgG
kuK9uF46RY0M67My3vZljkFrqgT789mP9dGG9W/YU952l7DCiQIcPp4/CdqENF/AYBmw/64uacBw
ZjO/o9h6CrdIXrlx/KRSRVSpd4e3OpYOsxXVOUYLRBsThNVBThxJDcWlVHgR2/B29CDLNz/oWGXH
HzgeksCzgljYC8FrPwQpGrHvySCTyk8yVVsJDhuAr2MpFitd6BNFgsF+wi9rRL7DUrRPYbwphOPN
ENjMg54Xg5M5eyiqbXHZeK0NqXNlaebECZsUD4rzhVFt4vYRG7oCB3QZgcfD/CidJEGeBS+iqpDh
WyTKq2Cblj0R21hfKoIYV+Bvko5FhQ9pAbIpAJhV+rzvTVZ1P4d4Zw+Lj7z98J24DZ675io9TO2/
35v+OlGMXatPjm55uaqkp0/J1kTxDK8KOC7mIGlYZsnhhYzYb+HgyLOsSgHIvSpFE/X9VwbSKxM0
vCnsRT8lwvv03YQVVsV0fYm+eqc0QzzS3yusKXGy7/ldn724aEzqaM5qi4ZSiVy6v7NcV33qGPnw
FFVZ+My5YCCAC3CQu9n5eRh+r+jRcC15HdMMqloMGP3lEjfRfL1tZpDI3IOC/QNzQXfCnEbU0Bf+
RE+2O/1irmOHxTYfiXNPaT7wcqq0mUY6yR5Zb8V9UrDoeu2bD5ToLsa3HnMS3UqUtvVLrBW5hHcj
l1JqnLuOX8A5mB+pHeCPhVB+DRZcJC4Ha32UClOlnLpUN6d/QmUswMWit+zK9TL1T9TrWOnx4itb
2CWGSIyPbZ/YHHi4i8rugHg+5DVpSRSukfo79xHC5W9zaAPY1RPAOaZKBwvg+tgRyrHBiaUfLuXl
mXm5+Txd8JwL8f33Dd9El947Phv7bflOriSBdmsDtnGXN8IZwm59FHlJ5GAehE2i3fWylJIHtIO4
T/VFoky7Es2T9K7kLU8m5/J9S2ehHJ4UsQ5e3AsjN93wiPd2nZivmNN/ZoRHxQhnVGqaSaJfkcG5
mMT7JhdtEWGfuRrgjkn9mfjfV5Ykrf6+izvODw/ID0NlQwHJCcVpBI5f5Tj+7Ff5dBx5JGBCfIUX
RNfy+xXkfJDjCtztIZ92xYW2//uhoLJI26sLd/GvBIUNTFDiiLI36899fHQ9Dpk/Qg+rZHU14rIF
rw3YXxKcF74teySwcWYtEYQQZ1rGm0Q6/KCKZDTx6DzGQcRwOnh4zsQsLi+0jMFBD8/P/+8nymu3
iJ6rHifZduYWPul8BFM8ejH7PfnOKpfxfyuFJGPSyrZS6nCidpRoz2ZwVqdg4f22DWXEdebvfw/2
F0xEKO5ft3DT4m15VTF+FUJmO1nd4p4NWGW0MqWQ5HJBkMmSXdiwGiHxHBLaAciE0kYG7v57rGBA
ArYKgKVQMSbTs4PGhDmqjwNa7ns8Hj0KclepvAeJ3IDM+cvdlscAAJl8A0PMKGiHQnAGXIC7qgRA
jbjlX940gMn+y6uGagzhXPDAvxJts1jq9Q0BKFb9hxwEzwa2+QGgDNgbH+qDzlaU63VnffqdAdoU
MBqC2oXwGOA5gU/6rTQjHEj8QT39DgIVBkH418GejhTw/TA93W5AgP+c8rTeHwB22I1Bp3KSz+9i
ZmZZi5RMkPF2GIUciwQnUkp5fmzeRcavstUh/0fqJCO/t2gzuXXXf12vXqolCSfeKTv4xkcjR4j0
Pds6IempR6oRBMKSYgMDLgaUooRKG6CzVOaj6+8z+pkMAv46DCnajpyiPd4vEKKkxDTgU0PFV6j5
OtCZEG7IVdeSzsnKtoYX2dyWLw6M7w75ctLnzDALF2MoM3jngSo+iGJG1Pacy0ukwHHfDLWK21oO
ba7/ovVwzaCB5WTvHs4HgsRiAf67/+WkD39VZyEr/YZACzn1UA6172678UJI0QdY+KTyKr1GoYgp
pOtVSYaoGEAZp5rS47kJKxMc6WZS7vwlFF4XJErXL29SYFvok11/7/E4PA9Zw5irs3VSV37vzV17
1RfhhtdcVO0l4ResEf4tgZE+MptUjt4K50/XT1N6duozj394tYBYC9WbIav/LiJkh/lPF5CjV5PT
UDF09b3/cvl3PM9rAfV1dz8M/0QeBPoP7W330E6Ud/1WwLw/75UJvA/9tXoUeOf8d5kkGUXD2hdF
6fBP3fW9cJPMjIyjo4C5uatZWlV3f4GJebjy/b/tv1y8uJf6nMyzc1mIf2mq1LdpFDVzdBQdhVt/
KCo8aoZwjqyBLivaD8+jItr+u9YO8Va6zhy7N11oQCUECGXqD32Xcr7tV7jXfTdKNzu0TtZvaJ3Q
gKFJ93h06tl6YM8P/55NrGlq0RbV8O81DVT3j+mhL3EQwiXx4la9Y3a+wZ6/d1VbVJ8TCdXzv1P/
0T53z92jV8g8m81K6BTP7bs2JsGBf6yB+WOas+mEttl3/5QurOG1tLSwJnxRtFwcKuJAoRvAs+uR
G6jVq7TrH9kAom1u0fLZPA7N1/0wN04si7nxZSqM5idGVQ0fC2UglxX+XaaRWfiXm0XpSSwqh3dJ
eMhgC1G1G2eobgsXC6KrlpCQHWUzmGxDojoNBLiTjD74l5uFkQqlfC155LQmtewhPGEIuAzBIz8u
1LVwOP/7OW1qjILbRR8wSf5yPfHCGQ79XbbFx8qAI+XoH9Asq34igMrF0p6KRgvJOsvCBTyXFAgi
clCz+NzpjGl6wP29Age+q/CS9D/M73+/gh/lY6KZwsqPRBDVuPcW/f8Osq/loN0tUoBeYqGvfWWn
hkHqI1VWF3cuWr0Cfk3izcZHMRJlA1ZOZ97xNGzPCJyylThgZFrZw0KpH0j0cpqaAcLMBflL8eM/
5vAMRqaeywuO/R0oem0u3qVGq5Nl/jTGnWjB83uxOAbqabCCiuBy2UexbAHQOAK18NaJQuO7LLfF
JkB52kvNJtaPPVRdjXmulk8Y+ZBvHPJlTxzSNuO52CgrbROtMVr8GU4RTvb39nf5rXK0fj2jX27y
dhqtMn+aXUPR7jFP59pBrg4HJFGfeGErSAAeeO2zqo44Du0WyhWmAHrpV0lMlynJ0XkHKbxxh+6T
E2vHxpKyRC/EE/jUtdiYfZRI/DKHCBgh/bFhCLViF83fIl0mERm700jbN8ZlcQeGEANDeKpApu52
bW5BEK711dR9eHptOrG6YbbXkhITtceQs/fCZdQAbmJXkcgT/X3EKpvHRyZfdp+stVu0tZsKMh9G
zm4vYHk5vXO7bwTSjnKi2ntop5IW881033Sx8OWn7eDYXMPQzx5zo0fdhpKwMiVn9qj+SPWf5MKK
UdiVk4DnsuTEMOi+G5s5g4+4mH3z76C+Kf7MFvMVsMNC2Ccz3NFSbCY76kKd7j12IJVxiRDI3m2q
mgByVDPRjdtXNF2wfcOu0san7FzBpstnOsAmpYbG5whrlt00MTZL3BJ4tNrUDCrxZS37LcXAeP87
Aae+Gd4kV/53HeFavlW+azbFsuEdtrGWuNZTs8Rs0Q7w9uS5HN5gK4KYsFghzLjJRUEYHaanhHzm
rlBGiQyEy3jI3yvEB+aUkGDbInMFK6ULmnNdIufLoRa5zd0rI7iSGUh/hJ3/XFxMA4J/0WZG3Co0
n/6uEHXy0mZ7LZJ0D40kQMbjWLScjgU9aYViBGoOMhBsDAdGJhxGkCBU3sWOnPpW4nVfi7vRxWmh
x9O7ykNsm4yXuoHSYurDHZ8b3QTinFtzfBtdBZfuHq6ZqpS3A46dYcXucBmZfLjwjTaYtMJ5wk0E
hqFsSxAxYNN3XkK68QLm0TAnPTPaxOsBobRVPCFKT6eNojw7ZSDYyS33eYYjI9LEEn0oQXNmcE9V
kxVXmelI5onO1s7F9yy0k9yS0Q5IdZmfx6ddyeh2PFNHjE+A3xWyoVWuhyRUpsP4UffXlEUPf6+m
Aat0tdMrpxXeNdpSZeFI6Hh6MlDVQgIYrWHMNKWRv625AV/VGreSU5LJoM9c2Yy4F6sREldXO9rW
fNmYGPMsF8X7LB5uvrTkkrAA+QnJngZXAFWQpjPJRnqsk5FElG1zR5IclYMEK5wYXbNxLFNdxv/m
6F8rhkZOpcmkW2KYfBnZeJT0ifE9x4ja1zKdF1oDFdUdS3diPGk9x4fRvhaAkctukoL7wpKsCDzd
UCoQXKTN1D2bmRodYe2+IvwLKkNY+DSMvcq6yUg1LjJFw8EnJy29rnofKWZBr4TqAzex5lhxLcn1
8dHKN4PozCNjsIY3OVjufjcyPM0ZxwDgaHFmKBouZAVvEKaJPMHK2IzjFUaT74SxIbbyKlzmCZxV
KhVNL+NgsG3e7F6aYKAEps6iDqM2NDpOkPJ9vDFkLakFF2jhbLiczTTbW0wjg2VtoqA90znMD/Mw
urw1abnu7VlPGVUBBQckPsAn7LOmipBYeOs5ftBHMIQGJtDs73swUlavg7u1nyymVD5q2SQb2ayk
0FUMaxevcDVa1giEhmEQjjwJ094gWdYCoNb1iQ8+ywqNRlrOuAoN5zIAt0Tnt3ANfEUHwqxrpcC+
Z7UF2StdIP1bD13YskZJpkZDVVCADqYMhknLEbTeq240O1dopGC6X0M36YOjtc58Dz1taB3mIZwf
zl3bnqvi+iKZ23J0bQw5sEZZuH13eR+H+Q46wsRRgjqT5eO71U/zBzqITIfLfbr045Xn2Pp2mju6
uXEtr6aeWbIs4mpYwzIWThUUyMy3U5AFS+DBfAV00+GMKCDcnhgiYKk9Kgg1POqv3mpdjX/LJqcG
mQFMZLxplXuOY2EBMFrcZyhrgpDriUEKg2/LTr2WB82BdxQZXOQTm6kBFyxQo/Bt+MSn+X8tpZJK
3tAyYcZPbd0BhHke+4yw61u+N2h2RPUOYceQBB/YNmIWMrt6aOHQ1i8rmAOELYyrn6muplpIQ/3t
B94Q91gbRnae5kO8z183S4SRbeCE3SI3MBeYBuZFgGjGe6Sk9HS42+w3fGSFUCjX7qH4NPR8GMC5
gfiAVYmnlgm3pWH/QKODFAz8WI+va9exU9/C6uXodp+/beo5NjBIcBO/LT6hYL8ZUGHQhPgDwF8H
OQcl05ZVaaxj7uPDfF1z1/GMhdJ8W6BMwFJRtf7fZ0lIqY/cBWhTIv9aFvV1TdGKGROmofn4oEgv
ZqF1tEeCbzrfS41si+6MDOZ5JohxKv0NaAKdIKoKTgiuqso9Al881RtUTueyDXlSumQHZDc1uKOZ
u0aPQAqkRWZwmtOODbN25jUkJqvP0GMuKFgB1i3pmlqyRRdCN4Ycqw9qMDuIRH7x1ACAAJgA3gzM
rjKHiTD1RaG7VzhZLKp84YpPVdO9mNFWLPYWr+Bo34HZvlY/QYj9BHgHVgJ4spuDdd/zpz7KuwaK
h35uFhtrjUdYHyep8bG5m05apj13PDGAvqoEEpU7YKdsnNZdNzME3q36uFCixkBmIDLQES+2YWXU
7SUrCZvDA+U81R0fW8I95mMDtzX50M7nGbIV72U/xAjenc0IfUrYQdbN/w6AVBLk6+6+cioq7sUt
BHqyYoFnWJno4MLbmviQ0zlVUI8YibwOwq/9SAnApCXg5zLUlxXCZ8LfYaTYfBB7pAboab7h2RHE
XK24mtnnAilR+GYYsg+1ildbQvabkOZg3Xx24q3Ev/vX6pP4qQCVGRewjQF0zOfqvr/kXwsXcSHZ
1Bb5egkamq7A2efvtGhCCwgsV0o39vUF2Lg0TK4m07Mop7oKoiBytLGCOQPvMGKS3xPNAyy+Mrh9
d9U41RMYIPABSRWNj1+SFCgxEEL/rDXj1fQUsK1Ef6NJL0Zbj/ZEsBl1y7XJvS11nkU/z+a32Hhj
8f2OQhPWLx8/SIlKjqLoWXHAz777n3NmvwprAZBFbLYC7g62jPCoBpStkRYwQ0PR8IXQ2aXEtL0r
owu/gKUmeyjHYdGoCpiHlTuwQIVxLctjc4OKFouxe1zROdJ0almpvbVqA+zYHsIri1GI7hgUj/p1
HLolLJORasbGdh3HKwLbOiZ8HaYqxKE6WV0dWJiNtL/XwtikZdzTI94Lnclkqf91oGm2GUWEQtMt
w0bQ6r8jBnTW9X9dHs5g9RqY2Td7Z1ifLebW03C9bsPgx5HdOjOPHGS+bFrOk5hmWAOvnod0y0Mi
jPC3KZILEKBdIzOUZksVL4QMt5VsKdvOgaRLNvaBcW7VaLqexeMDqt4ANe/mmjmEU5t5ombKMgfN
z2dTkiE5zb0bx3tjKdVGkugn8fmUjISGtm2CU6pM6l2epeTv+HiqZhrbwaG1S4OSEM5SHhtZ5Bc9
9Kt47AoZsApxQn1eR+Rya22Lx0FSVuwXV8sY70s+CvfblEvi9Of3Zpfc7fcTYL6ZQ0iSK10S+Zgx
rvyfpggBCnxosd46nZ9uhtP3PFNfFCBObTMwT0DL6OHxrh2aUubSumqbI5AB81Qr8/3u4bbrvf69
/j3j1RQG9mm6GKhHNpVzNTDuy4bkJ0NnzRUSIDuUGkqRthuBmBUCeA6SWBnAewqA7YuqQRzByA8z
oPy6Ize2q3hYFhPIOQNvpszaG6/fr8Yku3ho5X/WsCo2PsQ5Imy7vjUQjOHjVBlOHvlJ9Vk4jSOj
1fAYBAdUil+Gh3/kO96F/FdiDrVQDFm5RB39Wudm7t1qZ8GDvnJDsYJ1O1JQue43YHbVJisUy3aT
ByKHiR+XeF2V78ITP6JdaSAdOWLqVZv6enD7WEkRY9oTMe2FyDHeev1agAO2Qh8q22I/3K4O/z6D
OXZu25LOMffxxu8jxXUMdvg5yI54Ae0UEuluqhqCx7SPdvXkx6b0gONW0iqZR1Y4Vc4kCYylyv3n
0JohZ4CulZf6u+pZIIaTr02r/8yvO9vO6WNJdbosySdJAkpTlfudZkfPweRZkEqLC3R/XWtkkkS2
UBII7YpmC3ogZXj/6IX1j15LNB4VEjiCTFjLSM895tsNLrgV0U4BoPIF3ypQFNgH5ZZq6JzeqYex
Pz0SW+uSde0/zDDF5PG6/b8SG6RmYrehRC82ppaHGwRwmloDx7ow+RJgRoSxqsP4OHby4/iVFHnY
NA5B4IAWperBHhmjYmWI/Agzw+daaSpd4eq1IzDCZDyU3igEVoVoOg88fqAK+SoJnwNT4Hu6sZwz
cGP2TdjkibRuNyi3vkoCK4m0Re9QTbeL1rZs7zSNj24YwRtp4x8vBzRkeQ83ELz8OEl7C3ygb1AA
eOqLI95C6SGWuHz/DlVmj8ECtMiUAtfqshPQ3DcTskgl/MFn/zquijEUNmqi34IoaYATQkqFlMLm
Znx0IpBdOkk3dJUk/nF2vaaJcnZ+A1e/tJkx5DYqDK1Ql9KPllQhXpOFXH75FULAgU7i3ZxUfkTF
L63oyDG1hAS2HOORQp9kRymiyvBf+HCIT4ZVw50k677hPgBC+mgu2kJ8exHbg3rrZ/EkhunShEPl
Q2PlSN52I3L1l3SPzwWjroowDAaasAVxTsCLvBB7yqnCLb5Gr5LxqmYb4UszM47Pk/PAU3HJhtI6
iep+JCTtb6MDTb7RZXTiyd7LUWYZI8YRDR/oEx2Aday4oWqlrLqEofxFCk0QmDBm/icapgbY3zwz
S83EysRIeE9hq1OZNhaq4aixXkOoP7wsYSB6J7KosOtvU1TNzpEKmQPewp9NchRE+hdE0f8wytt4
OQtDxNPtkhytnqqHaiZRchD6Y3ZcPha3yoab3+fkF3JaBH9YpqoydmcGfEj3owavraCDWscSKNbn
qimwWsUIWDpMA3+aNg2irUNNXZa7sLARk1j17p+R0XqQRvLSYBdk5InES6WjL+0F1rgqY2LY6tRu
e4USTaJ8v6odTtadQHO8+ciVAgvKfdASn4YNHoCuN3O49tD45TpmIMLI4qktdxaKdlFA5y+/ADcI
PIaLD1yVi7wVIIdu1UgmDuMWqitq6MVlGcVHrP9ilmLQjLRVWqyIxq7acjrlufkXcp+8hxAuVxhh
NWyECuizTLyv1NABNPb/cn9DXUMZ4+bOQgheLQdTDnNE6IbASGm77pGzBSXdFfbdZ83XF5R8jrIq
R0mYTPnUho80+I9dNf+j78ncyFUFQNhLBRXDdQR+5bu5fCI8rL9CDTX1WCtndGSbF7O3OwORA7xW
06PnEIwzm208bKL3goG2wJunMU05xxHnV7z1Lq67D4Ct+r2JnQLwdfYGoMCTEMhu8qH632r/HSN2
LqzaWys0CfQRiXKHUMq+mPrZ1TvaheP3Fk4TUswUE0a6LaWcnC8LpkAbBC12Q1f3FNk4thvjcuo0
9Ml3UUwxwXfE4Rd6Uwhaej6Rrcm4y7u7ppAckvOfpQvXpkISM10txglSFQSnwgfkOvhobTEQDPw+
QY9dFOB+z4WzrKS154zhI6jVuKJjfCptEOeS6mPUuulOpjv5fZajwhvb2ql3HHDUPzWthfHwawG+
3to7Wks2yinGTKXeH4sKxrHVbx6f8Wd6wJ7gZlcyAmntyddK7vPeWYKO/VLUtIzU0kQC+2hxRPjD
ImLQxItKcI+1cB8Q2tITFt8h3iYItNZb5n+arUhHjWQIQgTdMjKNz1+WnazHd/EuowGSsWkTTJqK
SkMoK3VPjJdDjehvCI4KHGTxPvyxDVhqJ3XCMrw3NgPDqA/VADobwWFIinQoHr+9VJfDWwzLYGBF
DXyph1GY/EMRlt5jfqtPQFLzqeH61xzblP6NPrB2FG/sxHmB18d8BIxUR5mEE259N6q3DIkM3t34
bm2V3A/6OIHyjyWHeddyvB2GzDRe2We1grDk0Z9UgvBzrBvtbyAq/3hVsWIpxbMLv4dPA21fhtwh
TnDDcLoovT4eH2wNOYHiefC+FvggvwwWu5HfDdMm2k3Xnp9vYzbLlIER5UqQU2J0BAnKSAM+etXb
bRpWhGugOdWtr3gj1jh87DZFa8ziewcNB3wzKaZrkSCAdv1clrOE67KYqZDTjw41tb+/JzDS3rzw
tSt/ZOo5Y7yY6y2nGJnRiY7fyGfzyyC6Fci48Z+OVrXl6F3PsnKjtcWH42e7SHaKD1MfGzbSHBoL
lJx+Js14d83VmquliVvCyiohxurqJvnLP/B9nHa32uZBCGzJqK9kWtEalYziZBhX4ACZMrxzI/p4
OArxB+R1YFPvptB2/gYd+Uakb7xO7qVKv3z41UQdxt0+QleJ+QGzteplGqyxOgCNjegfdq/R4Vgg
vHTzYRl+VPrMod2mBBV6/XTGe7XfX3ZuTFT5/u9AEbXN1V+t67l07WwHytQotNXYZ/hlP+4YAnHO
wlwFdhBPBf+uCicK1wl0DFBWIXMspRkUV7CCDeCIhX67Kk+silLdZQh114DsheSoP9ezFxqVqm5z
0lMr1YgjCK8kRUlGCbwHWTEI6f1WTIo6pMhTEFJB1Bz/IDghKIUl8m1fI90LxVE4UD0kTJvpXujj
LCuKxTP5sXoE3BO3JHTD81ClpJKQ26NR/nP/hKPksy3o3PJmrsCKfXhONhHk0J2zMKll+isN+RVG
JLUmO2Sye0enzNJ2Bf6df7KQauvPoM4V6ydr95/01wwHevP6A/ONfnPd0T5nMcz4x4qXlPpUYGet
PlY3JUZu5QaeU7Oqv4e33qGetDLVYwrxLt+5xoQJkykcT0pMa4dTcMdez/xytjSN7/nzv6VqsWj5
Ihmqy6qMNduvreqRk1vFJJZalXK7j+dw+RVMrsNyuGoQkHk0d5ychKW6zbp+PXlzK4HOR2X1Kjqw
N/e36jUn3y7y/2d/Ju3nI7uVTW7/DzYtObq1r9175/Qd/UhzYLNFdZAMuOuKzhSLcFON4aVsn/bq
+4HVnsVgFTHJSxk27s+xJgDbZx+uv1aLzvrrb+8Dk1s0siOmNMroYnp6lsso07a18IHGQRk4/b22
A7B7l+xzx3uBNeqU9ln3Dj+H/EiZIY35QkgoS7t6lQWWtK09i0y+kc1bbd+iKndOJjFbpLx6tDBh
HVAsxLh7jF5Tx4QRUGS4/MoRIEFT8GfHTNTlRUOdsH3WZw9t4AiFEusrgr7XaBGof/67qX33VWIj
9Y+1n1i580LYE47ACmQcDgNw1Mplq74EY/UxWvWJdg9VBeVdEZhgcVIHtvOO7f/edLpLGy5CQeSm
Gm5HGaWEQYAJPka6O5zTXm9gM8gNhmG2bl/a/mMpW60c4O7Ux3slWmJAKB3ouq1g6IJ55HftQMMN
E1JJz3lXVHaWwBmrPmtVGvsdzA1xoZQo2LV0xE7qLE88sMFGCNZzrCws270317LizVdJbVLBlYRu
XnZz4xgTOmzsoempgzXhUsLrTGcGFma53PjHpyWBRFP5dK+SU/0EW8VN9X+23bClar4f+1p7PwxH
VY/5Rx93htQIT048DdWjuuBkUP1MKvzOOsOaYtUfucy9uR3SdjP6RBm8ZfBNOXEo2sssI9AHKcd3
eUPVQBoFSL1ymbJw3SSIFRs+Obf7Kldlra+qBk6DuTIPBk3TIfTDKFxT2PZ3jGGJ9XZk9t/f6fqi
Cu9CPNZWPvHGs6ibwmFDRyN4tAwtnR9OJ4AZ1KxAh7y5f7s2J0RtDHIBKdtIScHMc6HZ43NjAwAh
zdQKOIcAJthvmmD4V8aDWhvzKZhliXJoPUwd/L0w7g9tcrd/CAmQodBd/zgYRSueI4ae/0NKmJOB
lyw0jdez7iQ6x92j/wE5bkfO1SLWchvvYFCmtj4cLuFtBGR5D9kXb8ys4TX/HfBdtsWDZaRBVh/o
sx7IhBLSbJ5cplCjl5HWjFYde1Hh6YBQLqJV7hAJ2lfeHnVbibAvDbH9nz3FlXQH4YSoumb34PJl
hQLM+kIrGf86QZeGSGAqkFdKEYKxhAtL1gPKA63I30UCygl6t9UqxCatw2iyRf7lJGWBYoDqQOtw
mofcSaaZq13Avb+uj4IqcEUbCm4iAmYnKW7vSlP3DrLepVW/sy6nu+I7GFeTkOKFOMGj6uwvAAQ4
X14QnnmUrOTN2+4PKxq0jPVkBoqvJ5siaBxC/blACZ4Wmg+YALUipx3x4Ow3r4EfPA8dhmKhulWI
nbWKmyKFeM/ASIk/CvltePf//kL69rx1M1RTVZmFKiFgIyGVOu/PSH9bznE8nrVL7/KbO6C3ROJQ
ejexJD9Lp1Ysrwbs0Npou87ZRC4zEznIACkc87R5wXLYITiCOxCyWfWWUglqa+UItBBylVh394lW
4lrmalZTDXtX5jPxowadgbX5PcUFppblVSXXV8lC5qXPFUswvYJZF0Imh8pFOEjYtpwETXvNZQ9x
mfSX3XczxI3CEhkzD4M1veHaZ2bPMtjvT6MllVImUK2eCNt0VEbnjHkpDOP18CgYpSigEjZYjl5D
UZ1cbOk0yo6M/73bCabDpt246k0EQWKqRhrcMERdEP15zbE4fdMa5w0/TD0dNcAA0nnNsf1Zqajo
tO8/w3Onda21QABkPr+i/cw/5OCxf/Id/UVx9H80nVmToloQhH+RESIu8MqOgAvi+kJoq+CO4gL+
+vuVE/f2zNxuWxEPh3OqsrIyBVi9crsLqG1UOOLYNdaJxwThwXEnacXt+BYsxq2xdLa3Z5+zzaUD
AjuZFfsk3HUsKIjbVkeHtIz+DPeQCxWTv+J2JI/ep1y3hDSXfGkJjGffppu7i35mupQtFjKGR/6F
HcR1culHIhsHf9whLiQ4U1MCMTLMwRtrn+c8m+JHys4XgR1uJdxJrQ7GQJhFo3uJhBg/Swgkj4/a
eAzpg/Mc5zLMJXAAO602rTX0gREpv9FBsrXnwt5G96YxRqXcJz23Tm5nkFq7f//jreS7+HBE1rkX
lT9njLAbIs46ZWRLrjgBKblBv6BZFHMkPL6Uue7AiJBCPuwq0iALOIG+ZDAA5FsJ2pZtf6fbOmDO
RrzupwplyptzvVkYJtnyboV3wxQoN/+oIxon/GZF8SodXuinJZbxn/MPbA0KE184k2V8YsGTbemB
qR2KZW4N8M4AVIEyZ0ndoLd317GDJC8OdYqyPvH8A6hp0QSJEPTXOPQ74ZXsXXOHqK8rAOLSxAiZ
GgE01gzG4GQqEGA+hhbewnnYX2ZvY4R4Lfd47ijozt52bdohwOyRgaLVFTlW57QtgTRr46BjCXiZ
5tx0UPpUZJYyNL9+5nsZcHJriMBnv3ZGL+uv4BTJXn3jzY3WCUTcV5QiQUNcfcw8GKiDB01pcy7s
CTawyKE2wLAP0RWIJEp9AlVCeO5YHAejuAG8DMzMt3nHfaRI716mqcpdjfnnw9O2dACMLlHWsVAf
JXol5zqM21NGYsSaREiGFogKkwQaANzpsVFOU8KAtM++oXjp6B0cIpoLqGGFgUJEH7XQkHkn5NLo
vlcgORiUWtn0yfDTv9ewlxpOt0+jmCn9Co+T/Gw2wHKhYE0TwbAIyWl+eX4ZaU6cxjeuwTQpx8Sd
a3AB9jaWUewosDM9IcSFoc0FSxz4gv15c6K6n78LPeRmW+S7YZ7Z9Wj0mLMnTVTUoSvJcI7o3lHQ
4J4DRSZSDViIAhZW1r8SUp5dTKquS5pMdjNWAc5Kl7adz7RA9LfmXxrFebVKxN3codlDc3jtUxRm
PXN7R6e1A2pvT6mycfOPgR5a0xZR8ofaaxPlPNBJhIJofZjRA2ailzGEG4J1Ab2DbBAQPdhGavdX
BIYoabBclCaYeuPqs86fdumI259JiHbyjTIdJ+Lkw8P45X5ZNW8RyHb7aD2DqrZq3ClpvdNYnm6Q
wlcbSct0CjSsCFJzwAyQ5SCXNWLb9uujJTWV67zXNLXkhTzGUgf7tQ7TP7n5lfhOpDLX7dborVvc
Ui9r3thV2N9UmNVRrHGVuDNoLWnjCbDD7gwKr7vlAOqq5ddL/AULmFA4jl2wvgaO9CENT/LBgQxd
WX0QivEFLKjbfCzqKssbyqhwXJY0p+G61PQxYgRnxPmOlebm5CxMyQVdxCruJgryZhh2mUUQa9tD
JDcCdnTMdEmFA52ZJ846ZK7XDTkrKrBXglxmOfkX9wtevHK3/IR20Zdub7FRpIfCbJH2LV0SdSSu
/50sWgSltaRnfFYRvvNJiCQcZVzFnxG27HPCCGx806N72b29y46M9nCyrifqTvfaJbVmwID2TZXc
mNZSQNLD+Iqvz8X+ev/mHoqFrqSL12EZccGp3pTRc1JghUCRjd0TT2gCNCnVijBjSZQSjzD+LCuj
tcXvdv/BWbA1LIKL+cccoGkNrIcGtJ0yZ17zHjj/YhGKIfCqBy0gemG9wBkUsMZ2vTnIoSt1GNmm
ULce54IsumUkJ0tyzKNX7GvkpEUOe3i2roim3l08KbBnkKMf7A9lC6diRs2zPsrUUce7jDsEFdLJ
0Ju3QYiwbZDPTLuDPAYGz+ejthZwt7wnnylmeqghNCxAA43yr01goZQuveJXjHzPdgcdajgL8CGG
x4eY2OQLblCejC9gA5GczAQWafDRiEeCE4w69/YGG9Uq80VXUNfWcUiBd8Xq8+4rj/47m76OEaUb
JCyWFGuuy8YTH3cn02HSDSppLaR7mUPib8LsuBIOt2ftNYn0c/tOgCAvoMy8DsEgkm1F9y50pNIl
v2yQbQlV4kEChDINuR6HovKDGDuloAbr1ruvzXhWV1Jx+uLBIzkYiemXZOft04eRL2lDnGHwvH37
5MaSujzI+eFbeasXWLzx3JIvX5eko5Vfr19YtiNcGRbbA/UKlGH8LCC3zgLc4j0Bw1cKZVr96+SU
nNjnofPOeD0SBpSDBpxgBUwOxiZvAgitkK9XgCzID5Jw/w51kLS9SwCWBdKWQCoewm3zuyQyxJnk
hYcYJHwgOZpw0ytiOq1PwoAuvfwOYYqBVE5PD/O6ZATfTae7PjCv0SuHD/8mf22eOVMy9Zag6G/8
g+EpCArCdulQNYp5ObVI8IFfNt9xJD+XJFYycCHfS9Kd7v/9JBjBM1k58koqWsk9JipmKA8kuWs+
J3UGxhSf31FTUlmWYVooBc9gz/ty1KfPWAJuSHrIIDB28rwbg0KY6ZKDY4LuHzjfXwMEw01dQPJx
6EUu6I1D5r8G9jJ7i38DI/iFHInkWDJ+yTgri+xRsDFwDsGPPzN2BcEl5LkHT5AOVJYqa0NQTP5H
FMWnkYT619RA+ZBYWexySO0pM6yx63lSZTt5iIf+/4kPHiU2h0P8PhpFDN72hzQI4ot2Em13yLde
3WMWCAzSyDgZHjArKCMlpVMJvOUROVlCUlMwB1J9GXIccA3OtrKALAR+kMyYlJV4JRuXs0LDlJVf
StoshYt8+y+TrKzuXj4pMlgCkwi08G8wZDDJsD2ZRPISqQjKwPAWNYA86AR9J62L1bzDNLD5kRaE
Cs2CnkUXwj0d5NA1VEqoXLNtQRRLtztSIZZS0gACX/SnmPli8h4BNcj8qXlojFRqdKFrc6fSu9yx
21Sx+KFEJNHO+KSIwvXu0TtH62FwOffl2XCycD5+9Wma+GBHRQ6szu4N+4ZS4HcApR1r2UZUXt03
vgGaWWSumq7PifQrz+CoaePGhOSTpiRYfPAaKQZ+F8Qy8PBhKb1oAMihP57ISNJIyKU90uGe0JnJ
igmhhPWHMptNsxWMxc4QDhmkyfRKy1WTqKE2hUAnDGSoxZTEMMqyaGGgxEDZCHmtboXQ7AVcf0Na
69H/yRDqf8iR0SoWbIXUCw27r+vGUC68FAe7XdKn7/w+pn6WCIRTzuQCAtYwBY6jdp+Gk6BBB4Jo
/JF2soXTMRii6dizVjTYJOT7zE3uJVpYKb6yIG6/Tes5+UmDgRJ6lIcH79HVYSvbYkDj3MakSC5Y
dnN3HF6m9c/7ARvGM+QNYid4mpzzeIQhZdDYsHMCksEcuQJeO+2EkEPzHyVKZ86B6tjNhbcd/eDZ
s4XcypO6PTA/u8J3fKjNOzmnatzbY+XtHpfn7RlNwRER0+MODthYnLefdb2mDZblQjdrvpdHjnQk
5Vt90VswmXIr7VkMIooqXFSqU5Aqf99wF7S4EVgKWbxYd5LFlwWBRk9LQ+LBC6CPw02jP4XXfVh6
dKkZFiNq9M9RMxq2Yd6QCBILP4GWWcQJ3iQox0v3TrmgVRg7P8kdiYrNoyJZIAw/Bo/qWIYVIFsp
O2hTt9ukodYGys6yCX19IqLNtAoC/89J5iNyGUYrANgv5sRDpA/zQ+1C4Xhp9ouiMIEKRFjnFf0K
b5vNacyjcl4EymjXdFzKtblVThHLwn4KwgEMoI+L5KKkwQRwJnwOXAt+ZZ6DTfs16MODxvg5tAoq
F+9Je3cbF5xr1+bP6TAuqRqQOF6AAdgRtZnsoIKAp3166pBugIMZloAJ4mBF5zYuLrhJsFMWI5WO
KEFjm4IJ0+iFuCtAKcshqX/K1sBlECSCjuoflwH4kiUG7xQqsyi3g+3KYtacsZUIHgr0EqIFDUyH
gThXFQhUllp5UNYl1nZ0eAU+lfVL68Pr+9EOOBEWwdRlJZ6l7tM/bkFh9d/L4Br8q7ZDf5AbMPNk
4aTfBqRXiAX0faFVBNPNVxmjRN7tMxMLF429hKVblknSag4iyMdrfV/TIMbiBx9hBswrti+yJHcc
rU95WfYwuXtZgNlxCAhZ5794vHCU2UNjD+jue4vPrIFQJBunLOwly2ZtrwQA1Rc0xV3MT8Om6Mnc
PsW0b7FIArOeZNGnyMn29KU3WZbfco3mj3zsHF4WJ8dP/24C6XMVDaCr3WR3+Tockt8dAI+/ToqO
IA3V0A2RCgfGvK0PoFQA27z7kFZT/pDZ0ZD2mtGtxqnTJ977o936TMddy8ofEbXnDDrfgvutG7B+
ps1IvQ0Bme44CH32NPlg4kbGTYUutaEjAsXRTE5nVE2DEoSsPd0rD6IhxYId//0Tqiilf3AjGO50
ZZ5N1K8Qi3c1NHR7mAF1B41QQ9LD6CV5dNo0HMpSxJ4hVcqlLH3XUPSHHw4cRDYFGvK4AtruOWT+
H1ZSbAPpeUMUHcFKM7t4puK5VYGqaYl7CkeUrr5ujOW6f0HcCEEQIFdwbqaHiTENJcpcMm1kx+Fy
Ne03V0q2dNnaN9ze7LGx4Pn58p08RoBjHwQqnKsGoRP0m/2CCJSSgxjnCa5M4U06HhEukAjTk+uv
Oq81K5bW6oPeyib3sajvFy2rfQfXonmkv5LmN+r/L2gMdJTjoPRFQPcyUYZHE/EBJClcuufBM/KG
dX8h6SP8r9f0oVoXZObay/w7weIvvQX3r010xe5NU9wH4kSnGzNLGkXD45daCt+F5nXN09X9l70H
5DsFs610Co01OI9bf6blTTePj3Gl7gq2eAxz6dRB66o1vrQx9EQsncS+RkYSTdfTrNPeqnl8ADY6
3AL2pLJ0mFba52Aij1ZVQQ8M/uTVpzdBDCwcdFNy9CTe3ENw4phmXzvFla2gJHwLFM0/o+OEqkmj
ApDM3yx12Ahoi8/7YL11X9GBwuen3qIuHcgE8GRa2tV7dalSQkGDq6omr3NfuxT+W1q86omuYkb+
1zsTZrRgmUyedZBzvaq7Uz3G2eHqaM/4iF4IGggy1GwjoE1KOiwZt3aTW66zbXcXnD8wev0RWD4/
pmb3KtpbhDcNNHZvwxZDAfW+/A5TpfY0XLvZQA9K1JULaLSatXdnwN5KhZ5ejggqxmldUKBn+EiH
vEFeeu+edy8YfW1Dz+CzOaIRKyVnaBKYPaDO6gO0Hoh2VG0qmgyKXhvWgfe4voEZWtSt+HUPKKcD
V/00p2+tiwjraVWUmkenxW2o1SgOAPPIzE4Ro9CffTQeuAUzHu2VMBluQd1aZmf0P2otLJ/hE/2m
zl9+V81GPah7FdlRTf0B2AkiaQd2oUqaD9NKqYJGJ+5BiXqMb0+IARf4NNrm/grP30kzba4uzWdc
zkjG4I0dmW6MIx0iNACgmwlRjLpOuu6dwp46S/UPxMv5BTpGly2X60dr1akYVceQVsdi1Gs9zd53
lJYbGm3Sr9+iCMwKT79ROvzq63e+hpv71KZXzb8BNSGAVNzHvAEtsnQCfo/Uje6zglYmpKp7llJT
aVBn7ev+/oxz2ruhEGcvo9MKOYT+vVnvL9tnNak0+E0JrYaMZ13dbFniaPU99Wl3yZHf18+gP/NP
/9uaPe5JF3msUgpZXJxur5CuPIy+bsM2uYbgE8OKShA7odurB822I7amF+ODBhDcFLcJBXneQRwV
qR9FcXphioA+kmv1WBvQw2CpwxLWpn+XHrbrn05q/nCaEKO/A0oz1fI8bVhd3YbaYlapVa8+UAUB
gyZN1oJTTF1cf/UJIPK/TPGqyZeChVoGrIR6nO1unwgAC3bHBvWbdJmfEwIXsac+WqhGwnfg+xuM
DPR+CrC3Fwo8dKBAVdt+e3DUEMJxiRwRMAj0GN/IBJFooLf3pr34FsEHWJWQAEYSe85n3UNINIu6
tDM8bC1s3RFmNe/cLyZSqtwDra5d0sSvBC/UmNuYMTzsAwF287EC8tGLvrIpFFh5WJwTjTTz/RV3
lmsE0pIR9CMI3AX1VYPLEdRjfKrHJzKTKiovszOV0Yb1AqPNgEcQ5CRev6b+RY3eT+9SW/cSKj1b
L7q82vZ+6a9KndAcyDp3n6N2e0m6D5iQgyS/yAcaqH/BSzfVbANvkV1c+/RIWS/XyReDtpT8zClR
DcjdNgyOAgT6axdg3udsgKpNozm40yXEbmXotdPMK/EIfWyvOfgv8fALCyWv1+gjh3PXLA52o8JC
/tP6rnTkV1T0U+ogU/wGKiDq+N2Iro8x2Vh+DjUNFKkNI6Y1/rAKV9MPKMS3QWcaCxEKfS+47y/4
ZG9WtfO8ybcXh/WSGLnxHVC3IRjssjJdaXQAZyNthQHFzKXgxhJ9QaNKsjryNO61Lq6w6s36Pizl
FN6gWeQQHkpwT7yyrAMzF9nJdMgOeS7AGCmko/3xXBzu22cVsNnVxeCqbawzY0J6fM/G+j3KWR5y
yudHONz9eyuzdDbE9DzBnaPDcnOg/HzrOKjJsExXLWIMDek0NxObktvwa7G1kugT/dP01j8caZtj
RVRZo94s6WxKKHec/COCRmdI/neYF8Q4nVMIpHBnT2Ihy8hMFbZYFa4E+2CnvaMjloTk2mblNI9b
xCNOKLERvl7k41FjYVb515CcTNJXCuvincMOCIzh3oIU2wHx6aDBgEjpZk/uDkEUVOSj24rzaPbp
iwo+nRxU3Te1eHsd5Z/tbDbbomiCeUPf3I/H2xn1GqQiSCYNSionc7fjmuL+ZoSha/iihuK7vmvg
Ysmuy9/5qOecgso/U9/r0FMYvOZibHXDiVsZ5pyQfI0REv6ZimHWaUym/XA+Ohv2ZC8OCbJp0YMW
orrSs2ZwgSh2E7QizDLejsHGJEi+I9GyDbaLFfCJHeGXY0VUukkXmmix8PqXgZWepFUrSVhF12XB
CgJWXBnJglYx2/J3sQ+xdKEbPlm3IYelMsdx5DvHw8BobwX8sAJahIIUVJ5mhcursQwzsbVLXHdQ
GLbt+8nQ383D6SDDXXRtoPx3c6H9j8RqSDexkREJlmQF1aeeCbXixHViNQLMrEj7387syrJWI4b3
McZHOIBQnJA++RGgVpiPdYzAxF92MmEcCGA9nFvkW2kotXKD9J9nbsUA4mqOFytSIaJSPgkxp981
/nbiSSfdA2AFNDhJq+jPmWk/kcscDSvCViiBtFGOb4a7G8XGkAqb4//9CcMczlZiuMtlaCeSqIbA
gPDyybLEN0pllOlQmZfzfDcWw6b2bIPFSBxn1HqRGJAEZXsyth8cLuSrMKfrJaZx68kYN70pAp4W
hhR7umr4kvLrSk5c2qVpMMGqYY+nbr8/lrbLD13J25e3pXSPG/zPKep30P1WiuhNrnnvdzJnnjeT
QyHLx8voE3IXXFwyF3ITnERWsTty45WkI8Pkb/cXizHcMIlH8u3h37CN5sjkDLGWlLNh9wSp41f0
lxg7kiLD94e/8+RV3AYcgOlPI4qYrJJ+/Ab7Zu5wT70ynHKf3Mw4XDKEUPjkKzPm8yvVKpefZWLE
9hptorf7Z6t9w88tXzfdBEvl/oXFRE4AGjFZFkV6I9Ds1AzaqwJKxJt7HMUZqBE39IIyMRhdQbei
ByeOVtFiyCkjIhSPNAMDZIuJQDnVJH9mJkieK1ZPMaJAnOFws9o48d/fX5z8Js7QRWCNE1z2K3sq
Wkn7fWFDZLZvFKcodK4qS0YYbR6oFi5YgZG8FcrdFMXiyhdLcNXCWRMAweiaQwf1SDLXHh0ZMDwm
lMCOxmB6cvbcdrBrjUXAZBiT4tEiZiy8/WQ//meXc8F5Y7zdy1JRmCwXgbUIAm+yn3gz2mr4Cliq
pjls2GgRRbPtNmBhWMmQyRyS461WfmVAH2bQMeN0mJoHuSIHGwq8G7ph7Pvcl4bNXbxe+jGXwrf7
fdt0xRvHXzGMQ57A9wnD5SSI8XIsn6nvDGmd4qgMMSkH1drVZiXrBB1kQWEFwYLinsxL+UhR4sfx
kIvER5xZ47EXzACI+FUEt5W5JFM1YvH0DcdZRU4iZ3wyR/MueFcYctKOH8q6irGYI/civrxGMrz4
A9yDqdcAU0sjufSL8+5DvGa58Km07sHCN5mowh2/iWm0lYaoK1GaFdeznjuiS8QE2IFjMk42dLXi
vbgARWWiIbZkHX04mtbY8qwx7i7c28yyJMF+bhqtHCd2Y3+1kI+34tMxcDIeqPUZ2IrYucWpVeaI
ihVeqnxlRvg1QxuH4cR33a7hxv/uhF0YLsPf/uG7sqy6MW/h7/6g9xt/3Amsr2EY8mQRyRq5SwbE
jn+XzBgopu3KW1YGhQX/HiHah9Hw6GlXJlBhD/VNzKqfQXy0Nk20HRaVI8sEy+JwJ3epc6Er7+0s
6H6UuaImswWLfAKLVK637AqMpwM/WiaL3KMfJ/Tj3Ip3uJSORjzG44Y74ARjuefZFm17aduMKgq3
do2+GO1i9c2Y+xRhbyzACsu93M2C9bL9iLKHeJRF2x59f/j8KhYs7AUTKNhzP8hJyZ7nTcy+FzWM
1cIab4NhAYmvYSD4Esmyk/j+js8uCxUzEUcnLoMsVOxNI+gjUDye8mlkkXEHtOBVdkN1T6tOE0Eb
1hT60l3qaTpnQdXBnTXCcbC3Glu2HNZcLm1yN3cP0jc5lRVe0b7vlpZca96N+4KcwWCT2GV9bhvT
NkPX59LFcRIhWzBjut/ZV/ub3zwszXFmeeMg4AM+rNlsjMMlvspypwdjj+/kF4vteP8xJtbK4QCy
J+y9pmGyg/xW/77ZNz0LL60FMQGvFJiMc3Jd13dWTkwga/7FG+6fE1Ph3wWKXW4dV273g+EnIWAj
y5ps3hA92L7nX+6z0Wi04xJyjQ2Mqga2m/DZOBpVRj6fPZhM955iMiO71vJhmiHPfM9xYIcAwl/z
YLox2x0jhFMvUj12bMx5U+a+v4l5rmyFCbedMf9xFLz53F7jNeGAm1gnCuNMGMIH2c0/ZnT2uYG5
gjBhhLsw8ttW0z+EYctRzUn/w6TxPjQeylrAExrm6GDay7ZDzBVCYQZJF6PcnslGRMH62YeE3DNI
rZWYqqOZQVANYKMMYX6saEHMzNf0TUF0AlgL0KsS+qDN3jaYHtdJzSrqql4Hng/Weh1hRVDdPlEz
pufPUigCX7EllunYgRD9woL+Bu085xbqeJ/orNC3ZbbZZXbFEhvar3+gk7z7dFDiIcniTsgCBEct
xaix2nuONOoPmfNNwHuXSpix1Xk95xtCiX7FJ1TEii20su0D6lQMa7aepX3Zvn49NgfvOhJUn/Jk
P19WIVTRUfNHMb4j+0mgorI+8JQt3NJQyoDXbRW295nXWqf9S0zvzjbtr5AWg/64EgG2lrlpmWDL
rOqQqUPgVSpE2RUO6k0BRHZobjt4wLeqc1yKKhg9frP74A22m9LhLPUU8NjmTMpsbNCo395jER07
xc3ZdfSDgVH6ytGMzZevdTm4jhoLfcHrxI+Z0gT1BNFug0XHllGivdacaXutD4P6ybsjeeFTHSRQ
Afel15163ENIoojJPsG531BuhVMMQAstT+UgQqBGbY4KmZB23yE0YbI5UFHcjei4goQq7NwfNZqw
4BDzeI/GZa9csyMwjCMp6BUJL4tEpA2xqhZ4NrDJr5T5R+kIXFzow5n3Y9q+GTAwRhrn2ntKSf0z
5GrAamzJkn+1PgdcEPDd4hRE7Yx3qGflGu1S8ZUjffFTZNCa9mv2gFRIpRSNO64zMHZnkZXwIS6D
NxDAX4ECDG0StdHcQ1ilow83uuPoGa40TFglZIKLDTJHw5JCibe9FxG9bh9o+o6kKrKAI4BmiIUQ
X6kji3uNxOTozKBhTJQYAWoLGGA19/kIti5IChXuE2NesL7jrylvfKd0AHxLdfoQE3vx5xRHEg/x
jj+KtDQr0nJ3iKV+LXvPOTnEq9cM2rbRWUBzBTKX8JKBIMjh2oK3mhEAPAj/4gIbWFKZQ8y7M0j8
krCLKivfn40FoDpxHCoJ6CuK+Ctmf5HQoR2yzwoq8DnhX5qaZFT41BA27XMiDPK3T2BO0MFB0M8h
FUEGANo3Lqsl04eeJpc2NJjKUpP92KzDDY/sj5DvGWruawbk/l0AnAHcy3B0FuI4qEtmgWKqyzkx
QODKjCQF9BmUbCZXjZI6EY8iOliULzEQRXbRyOKLdKRR5mAgayZ0F/gZk4cQ0B9iMwk25YSKCQ3P
es9n7NLBKcqLF1DwIYUWqWfc1+0+I8C7M8mp5YfHjt37kyfDW0Oth1nYh8kJsTtp7cuZ/gddwWq0
bbreytmDwgoaQhyK+xTB2rhFuQTgrEWtD1oMvkei5SpM3a+5QLuND9Hc86IHiPMgi5t9fMQYxOQw
eCLvSE2D82CKMgbyc0UGrpmHAS+glsHFllMUBJdKILVDpiwiRslvyOBq93j7BuIVF8R9+Otymbl0
MtNgUdOspyy4QvYxEd26BaTzclYzbyXtofvsTjd3ov9dBkBWLtgE9ZWUo6h/LXl1hjCjyJ0QAaG5
kjQmfP+xg7N/q9l0Xub4asIBJQX/kHchFzKcjSeTp0mLj7lfsNvSGDS8rOUGL4k30Z0lvEXIw5KU
ukZOs0lPa5DNkby1LDho7sWpjV+Azoa+L7C7JX8gIxNF0WBMxD4ZQ8aVZB4iOF9iKzgDa5gtiH3Y
2tn2vS390saM7HbhRJJh/mz7fkarqygghLaiiNi8w280UxJHcfLeINJKfjCZTACmWezIg1cCY5AI
8R/H/heSbIiVVovZlnCP2HgYeZPJ3iNvEPtziQcl7pJcUk4OVh43BYHJgodXX+yRqcHIgUXOVdIe
ARckCRiy6qycDZnUkCxgsVgR8UqY6kTDSAJ//lutIpELlUiKQ4DWWNGKvHG4IKmJhmTUZBU1za21
CUghKQBJB/G8JBGLDQwxnHiPMKmo87lRNdHh5kAQA5SgMUl6TQ0aMIOri9i7cQCmHe+LKO8jH+F2
bRUagrBPUNXwfv99CKysk2EFE2IKxsvbi02sRGazX5LCuKzErHr3DGg2BvLgoxASO/7GkXzJ9x1J
mQVaQcyaMxKWrzZWHD5VBOK0n+ECuuGzc4FqF3YjONJNRnE8wz9RxIVmBJhPl6wOD/OziUmoxYyb
jIc9xwn6HjEfZVa2XSPYWiQPXFpOi2FYEZdJMJus5PIsJLejOBsOnaOzGS4WnEW0kYCEy8Cvie/d
UkZa5AAuBq2pXGW4SdzzGJNKEzjOdBafVbiIjsGKKOJ9qyGCb4wNioooz3JLeHvmMtNJqByQtlho
KotwHI6EsWi62xR9+sLqWG2ulThV1+YWUocoASPjaY67HFKKxxwUzNdCOc6SzGDy6vPiFQw8Y4Gf
ExKzTVehK1aCXrkM8vkOCJcyhVmGOSwhMGswqz0PsczxEqkzoIh3WfMJNglTD2/5gMp7PxsT3tlx
48JICR83t24RpvQQh4lxofpdoJMzu0gx4wPgVNtwz+LL/bJG9jqEKT3IEhYMqwnBsDCmY+CUKSwa
Y789G+GVOWYu/15WSfhaG4O3HSPhQVhNScwvjDJ828KTxA/A3A1B5ShIivw5JWvC51EYnrAtX5I6
q+SAitmIQuLY5XpZOxhK2WH4AvY0w5dzt8I75G9aa0w8hYAurhCjLz4B9HwuRy8t+arM4izm3R2X
ihDtm/PPiJi9hxfHiD9xw0YwxFAGz/67/7CvXgtNkjTR0U7QfA1JEbG9Faa8n0PMzNjmTN1W495A
fgPQwz9eRpd1PoHoCS5LxZAsGnQsHZG2w8YnlROde6ifl121UTxljuSIL0n2geZJ2KXkIUybpxHf
InDl4W1HC8Chv1E9FEVWYCLIR7QIEFZQ4GSosAaGsCNcKMlrNhLCEPkx25g/M2mHY1VCGbfHBAeI
c97G6Ksnt4+HCujg1If9Tjd9J1LG530vUt2sbXdzo2ISMC9HNHjAs22/rJsaXBG6OvRfEPFS5/sZ
NGHm+V8/uZPL0E9pUGcgsqfl14p6XluIVVYGI53uE6/jqVje63DUipHWZ6cTCsYQImeEmgbRqfR5
Ii0M55CQaJi67D0ktRtKP84dU+8LXeoKbAxx2YGhl3ftjvDPoCYy1Zt+laRt5G3b9qHrHGtFeDVQ
Om4v4Hyr1XWQ0IUk2l6SKVzTDSfaKYatEssU+3FfkohA7dHYaXv4xCBmUoWtk1+dC74tX2ez0571
MnelKKN323xR5sUB6YmGxMnrtp3G/WM8u56KAy2Fi9x8fuAmsqkWA7QEydAmnTN9G58MPX664Lpq
/9WFszgsuE6yi8lfrheiOayKrDulIcAb/wroBfNXZpPPygWywS3xwxFBTJhhwmkZfg0/hqqzggD8
+5Xki1gzi0o3R0nit+nGSSKIyMgFagJnDEdzSfNHpHzFE1cIAy+F85EGepjsLHCsAdCJLIhCvzzP
zsYZVAS55eF70wAl3cgfeMWoz9CizBfi4fOjo8c6O14zfhQedRrYs1+NxA/Mm7MnFwXAgFNuf+cK
rcHTihdgAAJCeejT93GyD32oXMJk5usVXeyPe6VtOOloTjn9cvUvFDXCyn/rXkoLEu9NdwutBElF
tPww212nyIPyBpFuQeEud9/3JdVCUq5364pzXHRcPm8lEX6rF3SQcIDjtn6OWq8NHnCXSdesM1oF
9JeIKOdmV00oPnGP6G6FoBLLZP1WeZwHP13ZEqRUgy0I7JNs3KYYIuUqrelfSNEoNaFKfLqH53R6
adfYpXGfwCbuGikV7yO+fyktUHqj31ncWTtfbt30yCXOWCgZrU4TyqL0By+pW3FS6aD3UdCjAyl9
4xsmghObVqu/KWdqvt7cKIqhngyvcPNhojHrKArBncl5TaGiuwTFwb/cR43a2VDfEkaARo6Ami62
4/Vkk3HMTadFw9dX0pQNce9GResQUVESgC5miVJsyreNnte8d4Jne0e1SJ5UkwKXPjcvnAHi9A3/
O3LwFqQB/Uk09j7g8XWyeDbaBOltp5d0l+mwfdI1FftN2fQ38ClRoD4At2UuhJuaFr3yu9oQ5RYv
5G2QAmjedg2ITpe0NDeHz8HOD+tjI1L1qfB/RJTapA+3s60gtL7ggpBcVqpiPh9jZAP/Hj3Q/qZP
bfyRua8PERCFtxbkmtuwoNrYSjA4grNSUfU7hsTyZbHlRK7KCB+kok1fDay69nkCZwF+0ff7oHpq
fbLodNWx3hmh3UiMzGkg2FsFR92F41lpXoquy9VKS+fRhaOhIjTu1c3KnNXFTKfu7qMJ+WD+i5zy
7SJdq+1GCvncuzXm6m15zVxK68ceukZWo7TUDnqGYnGuv6JPz2Cu5ASVq+8H/gUKZs09pWk4ml/4
Rp/xq2PlHVPVPLriZg/4dBWEeGjj5DnSORKwg5wVkx4DEWKGf707Ni2VkEsx1dP4QJ5LxX70POKh
4h5ajuIh6IIPTRO38veorvze9+/TwcjQgqfQW0B4IZFFsWum0Cf2sEi1oC3mEEH2r6iH0/iTXQDu
Wr1ucRhaLWFPNwdAUoeICZXXcwxpNVSVw2Lyislr62FOanwlgb4C6nj33APsPNMOR7pTRMoKr5qO
fcg8PVs+33QalKtncmNLs0/95+ZB592wmPAeCB3AlMCjDZeYyr5gDZenDotaucq+/RaI/rj3Hjyx
EP2aLNv1PqOF6ycV3d7TYNMuHfgF7d1BDehgStSFPmmoothKh1g6e0x6aLK9rPbo4B736aQjzF6z
q+N2YdWKc3mjh7TQkVQ1bkTMQCYWPQXcmj1KHbR4WPpabUcntjrVa+feDX869J+QzlJoPgDoKt1z
ZpFi9VA6pVNky+rZKOzWst62ltR+39sSmbCBkihK/Nx2CWjo1X/jCWQ+lh82pxO9ESmGuS08cbif
hUQK6+fJlRMYrvvxeuexpoVHDXdY6WO6URbN/LTlMAtS8ICYIWnfcX0jVTU68LOWKrc23YO0x7bo
F7t6PWXKYtxpD++4L3cjHSU0CuWTdHQA0UC00Sq+51m1PbH7Yz73GagaWV7KBykWiEkB7gW9+Z36
ceU1O+NK27boibxNmuurOjrnAe8KG41Gigzd9kFG1wOMTXb3Dor6fAMFAWpY5jTSafs+wCWH9fRa
/Liav3/hN7SaGu0HmOrQr3AeXbwH3ZCQFEbaZY76lTI6PZ0Tey50P93Mde/Jig4lCue0t3u5zNtd
I8vHn1eIZw1dFvCx7kXAv1/I7OfprQi0K3ED3fA95M7R4l58Wm4Ln5tL/1nCbmRu4l3qovN/hyMB
SnWHS6xJcZ8wQn3BP4IcRs3/++rnvPHpEAEfSeTzAPIDtKAQ2t4XjSHLpVVjLnNxNDVxnm9XR7lV
aJVkIQiRv2Lwheop7dc0Gc8epBHQ0jSvKpblY1bOLhrNz5cu/PUs+JzYvTS2FS2POmpYn/ziNOUJ
HKFlf3FdzyBuIszF3cue9mhEbGW0xZ+9FC5XcjyscQuCLZBCJKjPfZbFY+6C2eVLhL1OIUyNRz3/
qqFS+soFzAoGjua1yMPUEPKnwvZzPDIB2Nn+4+lMt1PFui58RYxBI4h/VVoVbKPxj8MYA4oI0sPV
v88+Nb6vTspKeUxsgL3Xmms2lFQGuxekBAh02phjMvEgWMR0nui4WTRmvIl3akfjRRqdhgsd1Bgp
/ItoezA8uPWCWJHm94eMAeZAmVFs6loY7tS+dOsg4Te0ObXTMGWWGsTzqRvnIeRVeBvGjaptCkgz
gvJbbDgAY+0vVNvDo7jVbMUsvBJrIFbVFwPB0DSmEhiY58BhPSqhvCVnsPWKK4uw3lIoTgmrS4Ah
/3D5+W00iiPYzKRkv1hJ4XfeK06CVbfn2ktR5InYYhecBbU32pJtSywUJTGCgXBic1ggl3IYdWaK
kxv6DyorZG8Al6g7gZm+KVu100u40T1YoWGWYLDC6JsJ+O29Uy54lc2RPCZXFWQPthNHBQbL6zIv
iP18IvWjaC6W7BRPGg4DndO0ZgNEMgVOeIBq3RwLIDZ5epGmyWFs4yUDWQrsM57CH302Nro+TuTy
W8Mxg+tfQd9OgxMnM7ZrKFQyvT86RG0KRwvaaDs9FvdPOSv+OFT0OdWP6SmzAtRSMPOfuzFTtgdt
hA+t9fL7DkSkDkVmd/3ss9hKgZBNL4rnkwOJlo+x1b1dcRUxFIZy/Ha7UTh63kj7alWb+Rz550rJ
O1SJB6zJ7eUtUzbBi1rh6DeMQ7RtF4xKKxsbu3ZijSeuHNFIvIaFyX2r7he/oaE9vZpFR3aPDDdM
Pg4Xr8N/UciH3pVbqMELM5d+0Y8DFeLsyy14i1ybL+MBH5aaodwgLMPSg84idTtw8MHShh1gofkS
rvZmPiMha/7c8WMDthIyA+1WdvGtYocGVFN9ldiO1E9drbLekWDgwNOcXFYDQuqLLxkuVsjUOESl
827h5wXtqiZVPsFqZVG2+BTMuu3nCUA3M3dydO0lu13rFhroByVfS5+uZF41OojdbyfhBTA+co5O
UNSxyZTDQW+cdlvIx57WpA+SKIRcx/JZoXcja3oxAhgEE4cZAPFV2NZ1qY0thnAUSt47VlVedc3k
deKxImGZwidiDBb5XCwMrDB10CwRbV2+2HyoLGO7Txbaw9ZGEG3z5aPzTEIOzY/Qtj4+i/Lt99jC
T7zPFe48qDtF3NN64okaWRX0osHVKDoQvPXTqPFUeTFQCdXzzvC7n65cVJdZNKIKE59FNrIu+SZG
7ZLPUmUpJbh8pXUYU1Bou8Y4ZxD4W2Ekh6Plc97fO93rhVYR7XYTpIPDawKvXXwIOkbvYxe7vBCS
dLQH1A7tKh0AyKFeG1/5utYcxHApdKay/ueb0+O9EAH+YspQe/K1z2huudibB0qTnz6ylT2PxxiH
drVqfLZqEOkK3wLzyv2ciJ9/jXODY5FTcmkC+fOhVOw5I04tkPjJxBOfN6ErBbC6ooFLYzU5r5Tx
XH6jSxjB0SFH1m3Sc/zLBoXsz1yImkybvyoXo8RedWSFapi5RPEQYHuORQskZlVlageozFaYs3lI
gVJpsw6+ek0XwghH7hBsxOl5sDnM4/pEPQ7S3b5cil/abdbw1y/8bEDrpS5dO2VdPa6MDYqVxPgF
R56n+4jtlgv2mIxs5VuXyacTSV6EowExUziy3HEmlLGv/yh7lsRkOCes2irfXXaTXf2ap4X9pKS5
UaC8vzV5PiaqB/YtdkC5PXmQFXNu1owwMEE4otw6PUh+CMgBHKisQK7cTAAF8MTTyw4XDtDqUWzL
Z9bjyW1Y9kF9L5hzYqOMPhrR6WSW/xXRqoGUG15KCKGIo44VrQlVCI4JvyNURbD0CeAsQm3COD6f
0zn3KEkZYR6Vj/9Ub+lkIRJsWc5R9DTEICgw2NqYEL3RY/VaU96Mox/DsFvujxec9iPNh1Z8UZ1O
CilIKqOaZYbNtYzHrnA1GsnngiRvAycxmsm3/qdqmcXD5fEbRYKff76L0SxGk1uQxwwGLdHB95P5
sCzr5ScoSvhklI/XxvgVKXoQ6G9lUF75pir2mbSjjgCJE2UIBetHPvcU0IzPkgPFQTpe9ANlcbZ4
pud37aO/pJbhV20vOf5JnA4DqyJCFMlnzqK9zuAu0bOYnumI2arVeluN/uQ0dqS2cyr9t2pwXP7s
S56Cg0/BiUAg3yPFk04apEoGuBQ6b6dbJibwIk3eJTCMU1W6pLSoHNm3836dh/44QeH1aj9THRpp
kVBRU2PErIGXkEY4oyCGBoqaZEQjOjE4DLXp66AyNX/zKvZtTcJiupPz3xfrqIxrcZvfeRGXPp8X
GmT2xIvE/1kjFp30+bb7zxezvIA4HX9VZQ9fZZdl7CZ1x7I9fIqW4GkoxqoeRlFnmQgIXlThWeKb
B6LKGBViJADwi7Ep/tb42XHdMdJiN4eB9lshg+vnrzGsWJqHWdvPXncWy8tPh2Pae1H3MwVOPCzN
L5X59es3DZSwuilhHegLY//+K/6aYmoskysLR/QmojHewdHP6OngiHjqhnjho7GVfrWbvuTc1VnM
8MGf44ZO14X5SnfDMj7o1w26hd/snn4NXi2MGaDktcLT/7WjadDgTkLYQKV1HH65yP4kieH7xVPX
yla6orjDYWUlLdANXPObiSE/HNxyysHJ4LGYU4MJLTyP35SRIHCIL+xvVKs+vHbjrYIafhJezt2N
IRkda65NcwBA1c6NFXYOqT4vO9woxTLJtsPVP3BmPFghwugnQm/CMNIugWBiEXhDoNLpjWUdyt+T
9Ksi+t/yGLi+rMY1G9KHLlH5QcQm/eBWy5Qa3tS2AaXigq7YqqEaiM4J2dPE0U0PbnDCzo0Vaz83
ay6SeRGJ1J5M9gzZpSVBZ/6Jd3WAYU+Ey8+sPyNAFkFr7ZXxuvwlokbG1cw4ayEIAONKPI9MUFpZ
WfUi+JF17kEDRpk9+cyfE5Zte9jpN1bX9/oyODTPWoxgnY9gWuDGjqd2ZqnRDIfkyCHGzMCHCWsd
CRwD+cYchHZQcH2Jrpo6iykrGKd9C309imYT2RQadcOfKIxwpN8IGP1JaLBGE7TEeVInQlUAzclC
Lu1XQtcbn4bj1GDhw+EBeACTRyb4AFlkwkrrLiGeeq4SzvUlnd/9/Fa2ixGyoi91j3/Gh+mz4mRj
79HtEhRvI/JP/7I8jFm4S7ft7RpDpGW+Ko9Jxi+Z025qvfeakG89iz+OXLMr1Oui2FWmnddr8wEl
F2dehQuc/Sr9aQYSWmfP9stkJ388MW1apStdWkw4MbpLPe142Vluf+owS2GzG3A5ZsNAUQHJrftu
X4voeUenL6kWb5qyxDTRnhmeUZHCAY4h9UDYbNXYSsfes6tm4WDGQtMf4Yz0csaVFVMSP/hwh+zE
9vUcb7XXEsu9xgTKfL83+Oup+Ie124T05khbpYqbjBYl08vUFcVB9BXpmz71UVCzdL/UAGz6E59e
zNmaGYUILgUaPkqGl7CszUoWBk61X8mgkMelCoV/6huYeQg5wuzyh6OxsAVR8QkC+HaRL7IDwMpH
gs5U+p8mHoVkXXIdiBKl2r++AW7qKz0HPnxutaZ/zZsZtRe7MTQRmg+Q68mMB7EYEs9Xvy2a2wEg
HQseRvaA8f8Ad+0y5f6nyBFvxW/jx3kQlTEdOWUC3/RX6dTsucomxYrz9RHZTTqbMJ8nL5xt5SPu
UWVX9N3kiyMug22BLl91Ego6+uJ4Dk6ebPkF4r+Km5dzWuFMCsBvgZeYMQGtstRuq735N/pq0LF1
C/g4KIM51//A76lpeL3ssvwOfogHYxFNZcu75VJFYkhpSQgd7//J7omR4b/tkP4NYz6WMD6aYflB
KMpWC/kJk+2TARrHXxYVblTzZ+PEr4OChLyyHq02rV7Uo9LqkS9GsptAEziZf6wE2FO/yN6lpI9/
hcZSshAssBuD6vGBwE1giFSs+reF1BFFPEo1HsX2zSuD6YKtHIgBLx1lwBsnPLLt3o7C7vjAdJPD
zEfJvsmHrM0o3mEVgQFrMB9QUTKWRBeKEUAq1McwI8jXbRNXCN5RgLDBU+PjiRY55JiAqPIGeccJ
2ATEKJK3YmtMdKQwo86NGx5t1cSR6FLE5yXYDqzYj8vOIB+NNyQHdAAKSiLD5hegcdP1P6hInJ10
+YmyElrBP3gpvDLeCssecDbaNbb7ikvu1r4p90PW3bG8nsRXBGPoM0aI3VD4Ac0iRWUZxyYPe7oP
skqIFeARcBNjyyxE0JmsOIrkA2/y+VHIILcmqBcWRreskmUBuYYk4NKdkC3BJpsKoEVmocIat8LA
Kp9p8Cc/ru7xsnHWgezD8Lh331YqzOAs/abZTKtccDkvm+PvO8NFA0ZBSfYWtCe8TJ5zMD/uwY7K
TueH90wDYXrOGTbPP0d0AgxVOhdPVA7VSjlSujJ5lWDSa9NLgHM3znPKOl6WfzJyMlh3rNzaMldF
ISz/wY/5Krf5dx1oUHLSK2U8GO1zh7OxDr4Vrwm8XuUh/TvuMaD2julxPKABfaDkoGflyUgrYVJO
EYq26jmbfPeL5g6wc4/CZGduR0G8jPf9FyQ1IiujM14IC8YrsxirH1Ag8QaZ/FRuCf8XUZaHxRw9
FBUuZkiT4LF6MOlggolnzswMB6uz4Lc4k/nbeYTFjJwr++Ji+udU6Fw28U7YvCLGP0FFoEW1cSlC
mkXfRY/DhEcKRqysqE0Wj3vJSEn60czpmPRuQCXmF1zy59EV9hlXhPmV76odAlNANBCgy2ZCpkbt
ly7aU5f+lVQDzMIcLl1XzPOE2ZWQXE9sxkxQpR4+HmKMpHTojtUic35Ki/pPqIo8PHQ22cpcf5hK
gs+caOulEIYNMSJglYcXGcM5aG4IgExM5ukJGzDxJ4uIyIfuSO2VHUosHpk7O8Wy9/Uw2Tbhe/cM
swOG6UGxkL8vvxMsl79r0HZ5Kmz78qPimOEoHIJkJRIN3iFITX6Zc85An8C+bPnYXL4v68Kt7dei
tZO9thnNhcafwRnOOw0bEOdK//UGGUczvaLQwmxu8NrDwJx9BemRvzdJSOBaEX5KTrTUfSok0SqX
Jzls/Ght2GNa9im7gw2QvnhshAfz517sULHZYw6ksumY9o+wVMaCDGIAHM5De6cSv5AX/LKyF6v4
tD3TJbMx4MaqkqlR/VIIChYlSPYOyEU61tvRgftEv4zjekiNw77BdsPWA8DQiYkuyS3jvfKL/su/
3Icbnz36JtR8i9TBX5cxPPGfkJpgwUeBgbnxC7cRNoB9f+0wUMTWAL+hYaF+MyXyFcZkgaM4D79a
D+9pDZJeQCf9kFSHuxJyOo9IiGzGlBjfB/PaXh+BuorviBSrG73NAm+J4PKFW4E7Dkqs3crD+6f8
ftOm3pySF/b9uHvK8UP9lM81nMLmj+XrS1vhM2el6+5PDs0llRXgGao+QHv13iVIFoXpH56IxIsU
nHaF8+GkYz7coYubDgTeNsfRd/ldFNPPzQQlyOYGFwxTWFCtnI0QcG1mCG4c/nVoKhLcpxHkQVLB
V3J2ZtQKZ+YHlIh1Bl4AHBsA7zmWO5CGuABsRktQGnWsJjLrc+wYfgjJPXsuVsR4+/aHOshx5YNB
K/K9Lg4dMZYiUZCvuQoZDGUbomJwYLsBWXCd6fSrqGMgm1GviGE7xqVvj1ITyolwMocCYDPk4VWR
ZMAiiWkEdHGREYTj8iyFpgK8BGMJVDNxqo+VnnFWaS3+/4PFN4UqpRQn5cWmdjf2A+bYGCM9GUVr
q+Q+CrWNTg2DGJ46mUWROJl++eFSYZhBiUhRzPqkgmr+apsC+24KQq9Z5S4zbGUri/sbyzhGGIIx
JaR7AqkUKQOcNziCcZt6nTP21b10BQCIEisfeUbjoe58NBb1be2Njtirv/G5QNCJOLpZZyMvIi5E
Js5t9tE9KfI6FhvGoq2dwmnWnbx3Piw70awNP+NtNvESIpuMBdLhAvWp7CXmz4MX03Jt9M9z3hyy
MUbb+smaMFcYj4kj9KiFE8n5RLcM7LEa8Per7hlgrf5QKHXge5p2XC4KxRqqoDH3Usnc7n3VyArm
Eg0ueFHWq/Lc/WiwdSQnt5K9/IOR/mJg2mk9vzKeZzKbgOV5YGXjYV6BGNvdxsBCjoB3Nw+aq3wy
5p3PGD7BZunBVTh9Mu2cFpysOh1R6WS4TwBqu6an4T5pYzwK+f/jGfiPRJ6x0zeKlYXMZLEglwJt
i23bFJfnVWVFlobih89spSH2xXffEm2oSaeNbbqHSyERRG3vw0jBwuXxOUQRYXM+ZiSf1pW5WHmd
F/gaETM+TAFg1NBibfHb/PQ+j6PYcbgYMU6/J5uUjX0SSiHe1BY46LSE9lYagHXE9cFcEPSmBxtg
vBMANlBwJbbZjI4ic7XcZxP2nnYx9gv85GnDsNZ6s49Vi1Kfy3iR607bQ0qw8LUkk4dG83P4mNZA
BFIpDEdZLzBrwYOmjv1WP4JSXlrvGS3NJOgJpcG9VZ4Dfdta4TCCjSEDdDN97EO5H7intZ71gh+Q
W5e1g5G7hgs8jD4UNnC+MYFhTWKhhhXAPRjx5TYNucl60W9aLpWn/R6vEBm/pHmvk9WkLcjnGP+M
iQvj98gYWC5j8/ykHTIBx4fR4dX/jYqD8QpM6euinBrznKf7hMFev5Ff69dlYzZhq5569cRmEEV0
DMMmRastj9up0c3KiSWjSLss9VdosnHgiIWbZLfCifzyCmqNKSaaCmhumvX8zA1WGVx3xg5bRW54
3IkPOo4LPIC5CwZuTzyOEDNHMzrk+KaV84fqRk+i7TY0WSnOCBijnPMXaDqWblXYfrbNe1+L6Shb
UUVzlNNQB4q6vihnUxcu3c0+MbEEuZxHK+Wk46f3V39hZoybjWYXrD2zSJ6yXgbJpqHrf5D+Mfoz
/lK/CB8+9YIvUkHSVe3ggO7HgBv0sliipU6BKq9wh4D4AatxIy9bsq7L3msxOA9Idwi0p6odL0Z4
FhILsRp5S8ViRmgxSHTggq0wn3Ajy/iewEdjnSL5Bu4WatPF4xAdWruykqV0BluYX9YMdydAmiYu
VTccKU2m6RMx6DXQZJjwfLiIhHP8KDrSzVbZqb0s2zM2nHx2L+z+vnXykCqb7lZFugUS+KUgc6x3
+Qfe1SB0eSdKLXrMia3gbhr571A7fj7QXKYcL7X6NR+n0fuoksNRBDKL8QNfyKragH4zjJGakybS
7d62qrgNR9mwpIq8H6fVnAyfehiIqL9oWvYQ3POp3QbJgh6tDD5b4pqwTU+DZCv84WHu75mYLpNt
+iXd6HpylB7oDNbQoh/B28OaYU01Uaz1E8cbqgS9b77rQWMP5erhm16aCGDquSOSyh2jlEHhNTA6
FbvTE0pf5/ILoY2XmICl1ng72ZaMQgabQvBxNSGhodFGkoAo4qtl4jGc4uVrSVppdyJvSDgMNb/5
N+ctDbxo/zA+pG4hNhKPIBZPqudAcWL2zFhom3/Sg75NcbnERO07u8MGjHcglRwxTGHc97cMqvsr
RBslMu1/oi92UazQgmiRbVXayb+EtwyyCoaLVAMWLR8RTPmBnR/2/6rHWTGCI9ARXXA3p8F7ChXs
zraG9Afkjt13fhdaOgiWFjMwPglgc+H9KsifKP3utxvLoU1HxWcTOfwwnF0cKmEd4Gr99Do2dxB3
khypOXlhui1sRR8W+RwUiUKHh6823ylEtn1fD1dL6KnWDvo+VL7Q0KAD78vZvpse0X4fl0vrewmf
1HEmFg44FtuPKEUFTWyR+Imvcau5zM98hGcJyiGNakOIiIU4G9fgf2Q6DMCnPyyEvGs8W2fiX1Ek
i08gtvew1IiU0THlFiRZwZLkowM7H2NEjLsYXQ1pI4hPM/6wXsLVFD7f6UqwN5FVbYSAF+oZUrjO
EmxVIEYbJFZI5fj/hns7C7/hKRspOlWmoiftrwUWYYH5q0/j8+SAT8+iA/t8H9/HklgepmP/Bqsy
LKoWlHMqugNgSmH/KCahbGRsXkRVkJ+hMBP+t32kbAVCUAWI9XHYSyhqWeoh7kAEYdkfZTNsOhd8
xyIgweWDDwkhNps9QSRhRHI/3xPxRvQXjRg+FtRw+BgC6uEdTeIKTH5FTFrempj28oBqV4XYim/k
FbSggHW4WY8Oo8MlmY8OzxtgaPHd4xUKU8jDThMk9xLZ8D/4UwctpuL47zJz0ZdN2IT6UroAvg57
Miw6gyyyaZu6/AjumNCG/vtq9GVdUJGh9Orn8Yk5Kn+UPbgVcC6dNLDhRXyjNIBVjCd9bpGGPVSv
ungyOQj4sU1mOCRwy/fRc1VcPDNzJIieKA84uWkn/92OTHxoLHm04Za2JMksmCQD4p7U5TEDXhrx
glvcOWlpRsBEGH6RlUBaZGpzW0c20jPygfgrWpn/vlgFtNTWB8I/wOwk3QKvkg2xGDEuVmCS0ECb
c275esKKZVbzCV/GX/Najj/fkEz5EvFDuDZAu+J3MGoWzyxuAbTYv1giuYU2UzG/BlLD05pUqGKW
YGgS2R0LWmnD8sB8A+arDorE5oYf14M5s7BK40c0wPR+AUsEhqQApeulbgJTiC/15ZqqI8XouADL
+C9fiNOwORrAB/7v6wVYM1eKlZkCz9Md7xrWEN2CxPL/X+8SySSOggXUCtpCgDjwIVZlbmFbAvT8
9wXixTfMxukbLy8fXEx8zxuVMFIqpFCwWbD2AjzHuAcKBbjyP+M8dmy+EXjjbXL771+2DL7Yp/j9
PNE/P89tsWfSFJB4QKmH8ei1ptET6rlH5rwbBwxtQE5GjBWriRDNsDn+k85A/hfraEwbI1bT9kt4
ufXo/ITAQKeHGvNd4opH/PcntZSH6dWjzotxPOopO8UUvaETIzIEoX2Ju4YWamTXEsQ+w0UB9fm1
uxtbdUGhBScEc1k+b3UKUAac8UXa5haD12Vxeoa0H2VAXKomohnwKrmM5ooJ2kDTTR0q9B0CiZKg
mCMv7qgqYN0Hsi3bQDK2j27G96vZFb3x7W7glM0a4Qku7z9kBCdyFN/cCst5sAvtqB0hIFElrZE9
nRlBaCuW/lszddgp2L2QNW8+q8TXF5AZWZI1VyI/jIY6xAUQWrro/YQKxnBUn4BlekA2lofPes7P
C1W3YHyLPxXOwFVIyhv7FzRAqOO4KTPWVvl8BaTCNBL8lpmS0O+9fiuvxl+e6J2TfEP67RzvQi4t
6MVCUwxWxW1Cb5lYGA77JeOPgbA7puSzM66oCE65mv4dLyEKlSgmOFvcH2Hq9yP+wY3qn8JXAw8Z
b/CLfs8KWTDnsH8GwnmF3it8h3lYhJNFEcIM8AVfGQ9FbVgwZyAAifWVC5JyKJdxkiRXg61fAy7T
l1X4EX3zZ4OpJYs16JV6x5e4izFemfLNE7rc8/S8PU8c3NRSD1QsBhx+bF0Ak16WEovv2zNt93l0
j2/qXfqR7xqeyfI9O+C9eVCOpEBx5KDo1ZQ6kwHD8/ScnfUjzcU5hyqZbdpVBolSx4v6FWYY5mu2
lp1G+q7SXWInWPyhtTFaGhBeZqt3NaPZoBxRlRC+KQzlFkYP2oHCgkUD3zUZi5ZDj9ZDRQDh/PH2
4ZlQ+vCpxhtWGUZvwrMJ38LHvISEEG+aGiueeTwcQY6JkuxK560D2kz+YQgkLKYWx7tvfgYQsOfE
y+D2oQdTHeB9pXbG2iz+5kX28KMHn66G6hM9J85CDoFcW2iNYCwmkcVfAF64Ua5kX4SSagvoQ+zj
1Noj0Z59LstPdEweu0G5mWC2uBVfIf1+zrprmus+Ci/cDpuSczzbRcMB0nkyOUX690T/uoy++Rox
kjTiU9Gcnur6XKzpZjj1EKvUV/iGz+e1kA7a6yCnx27YsYTHuDw+5lUl1Lm4GyOnivGaYUWUpOsE
CE2BM0dDMqYJg3SZzupODBbMS8DwoRhhMAX1Z8tgJDFsTIiyz53lHJs9bGHhdjELAGbnfuMvG8JY
CtV4BamOQcGFBKUtTHKGB9kHkzsL77FEPAk17CrHc00IjipAHmGVgXDe9w+ialkUyzG8L0RrY9RP
+DaEP0Lfvg9POPq4m3a6+BVYE97zWH8ItTsNyRQrSqF9XonH7r8D/rliixE4mCz8E6OgVeOR2266
FQ4mD8QJ4r/ODd8GJPXH5doRsgSPMRP9mUCGldwn74wkt5Fqq7H7LI9qsmjGKxa8jGy7bqUWQQLr
vKQrnL0LpykdWsW2OZuDjw84dIzq47KPD8zOqCkg4BSV99BWReyQkTLeste2NPhScIEtgA3jn3SS
Ew9zPboR+DgYAmdclvCF44qhicNOzqGlfRqgLKYeaDJbcQ+9ms7GgSjALgilSS89slQ5qSK0hRiB
MhDht5VOB6+sdHrYM2iwsduErMjLYPvB07Rx9H7Ba4PnA5GHpqh/rPrM6fMF9ycue6KYTHVzGX++
mIl/Og7G3UKmtCWqFSCdUsbGy5tqxpTDiS4cnhEVUjv+MT5U2TVFJfGY0y8/vzmHxMgO+RSpm8+t
gY27Wk+j/jpmVydPqoRw5MTvXJxpD8XLLz+8qlbafWiuOAU1WCR4HcMrQQuTfAIJx1j5/KZkIYgQ
7flgUQOUEIh6iHxmHpT1zyCFnOzs1LL2PRrCJzuw5rfymee5cAbL3oAKAAISAFy/e9RL3MMuny+O
xIjKhL9i4soYCTPmyY3JE2fxjeIOz3JdWsk0jeOTBk2aaRSvPvsnhNB/H1fUIgyHsMqjfshhfEMh
TeNVxUTp32AM0Iz3w3yfMd2TMRCHliVL8/P+CPU14/J5MapG/AQ51+MFybL3LvaUHRkUmvgKX0WH
0orDIqUNHmcMbpp+B6uJN28m/gi4N9qO/pgaln/xnhEXPTMLEo6SCXMtaT36Y4bFbAsVAvaWnfZ1
Qd2UB7KKUxlvaNRPu2JOIFTLs+sn7YTeeQ99EEbCVRj//fHy0+sYi+dbj7xcuSVBeoVWWqhC1Ydi
A1a7WI3I8aGU6QTvSnKruYoxeHqnN0KRsyLygc6KMMzNvzHChoYBGAjYSH9gyWk/pUWMWW1NCDbV
qwOkhg1drB+wncuL8J0exEUlK+5IJosSqufo5Saao03ccYO5pUtwxQf9fPRTvU2GhcJJk3oN1lHt
I5WB5WuUdtOwKiKScDHcL6LghWQr+6whQQEXVHIAtVnQj5rRklVQVp0W0s54wXRPj2B7Sj70pOJy
0IZjsq0mHjQhsVhi9YrMq72al937ceXzTExsMlQfDvCnvPEIrfJxTFNJdnOfyYF6mlExY3vCtZDo
UcOSGcNu2+gWB+op7NOst25BbUTQ0/XH7rHVaekb7SthCIsn7RJxNtUYVSlXGRQmNCe9z1FrxOkV
e6AZGHZLJxoFZAVI0OY8M/RwRruCwYFAxVP/G5hx/d+l9YSGcVW6n2O5u1hGIFEvCtktLB4JHdO3
9Cv99ltCqkO4H0Dd3vhX3RrBeF0v9MQeh/Hv6/uznZAKkW3r7fOXArQ5IQl3zL28q2/yrxbku/YA
6rkSZQO+yiS2dN4FWwlmpJIFTaC34u/4m/AxkIwHESeJFVH6UGayPiIy/O5+aB1DaApRjwCB+rO9
03yCO0GDg6tJA1Zv9WYGiqQDnFDKnrItWMz7m54woYsSmX2QFfCmw9m1gEQ5p91ilUK8BXGhWnKJ
sTqy3WFIQRWfQpbFRpyLE3IsFB6MJC5/tEOUBfnePPMGk21RrMTMG/AF6T0zbdan2sRO3sCkPFu8
TukckqXbO6gslNljx1RqxsHDG9f0UUz7TSjCHun7tPmNyamd+ljM4XEPb0XIdpx4SZmKintA2NGE
qLwCDhoZsWOCMgimYslcGH+VHX3xQVssu4RSxafHoWL4/O/ju1822TmFgLBoSa8SGDNcg7m2bR14
vShPe5t9fj4+Ts7YWXvyQeVV0Le6U+P3TVRoMPqVvx8Hph6jfKquwfDKP2kybbGbgKjArGz0IXQz
FOcS5RZDJ8iQqBeiHxpO3K2fv5h9SL6gfDIyV9fsEYJHMVgqpous+JMf2P7wRBAjQBEwsZCuyWcT
FCcvH3ZwFjj3YQtyVbKAo0RhCE+vpp/6f4QC+Y9npMzgXl4MjA1IBn28akpI1eJQsApBvYfYpdhJ
vcQhNXqsKFOIBcayQfDwjbfD6gxDmmfiBag4I35msAz4RNlP+oUuvBqRQnxKu8XRASIgsjsYemRX
DpZ82QkVG08OO0FYEV8IK7JgkCawmDi9YJKoDkRW6GHY66dXZHBcq7xixsfwAyS0pISB4UcBGYDh
qGCKUY9B9iM4YOziocj3kAjIwOsNXgmviB//fCVXpF90itWW9wav1Ogh3mmn9o8OlPyJsfso7YRI
rSysJSuVoM9cxW/k2WKL5m64ZXSyExIU5tmXymgcT0k+PslCVvYyPXUqT+Wt5BlbghO9cZjOtfXk
1rqG09iFU6LW/bhRQFoKrQ3Ul3lmLPIl9tRvEAFwp8jWPUF6N3yoZlYPkqfd8mXrxu7r0NP8YDGE
A8ZrhUZhJW+M4OnXy+wIMrUARncyGlUUBo4OHeGyUjj7W4A+w4GuOR/Wo+Dzo/lmoHkT/4m/E4xy
t1ww+HUzG+LEirhx4n8f9tsqFwkSLusHsMY2rM+iW0fX3DG35KHtiHN20i/DQsc5a1a6lx0FlKjs
SGpcYE4+j33sJQPoGEQgau7Tk8KcKL738vQiLIida8NKu5qi9CVuC7gMzGofGdMv8Ffo4ViewBc9
vffjW4RZnOoop+yaXA28rN97ThGNq5wtEl0gEKrFNI2sbVw66Ctt1j+WE34G60uLMkhxq5/6VLCy
O9UwK2By9mQEWheQbzwzKQrdsV/9Rcs4qNnZ93KoznVfp5r+YhZmkYg2bbno3XSJhQh6depRoN+8
n5HXtWyw1LzBVXv9ksvg0McjkE7xeu/c0ZowJeZMi1E1V0RcV3oaNswOmJKjMXlarOMCkMNQFbDL
KX6QjNNieeY82o9+Iuy/d+lvHsQ4Et+bY3k3NkOon9QO0fqjDI1ltNQCmIINipFjfFTgSXxL24K0
qB9wZnmFSAI+K9srMCCWH0DYCyJv2NIpGTucbz5rxFEJRtakjOv2W53Lf+hcsIx2q2Suf4sg7wlN
9fTBYJecsFsMXeBsuGOvtgo7W2TH4QCHLSY7b/aB/8J63L1n8sgZaV6Dc4UYuc7eq8tkbq7gx6aL
8TyyzQXUjDO2uNUm/etWJrgAXiVznts18M15Q/rI/RMZCXiSHbQwXjFTdCdezniXc220Ms5P4BPu
WF4AYCI73rOme0Jh3tiUOtaYEAER0Cj+n1++pmy56Tuecw0o6gBOfkXXt0d9+XRwmPVHm2oJoRPg
GTIg9ryAOyTbYK1S7B/3CZFJdBKJAzC3+Wd3BTZjG+0MK2hcFCZbZtLKNjq8fuA5+f3pw5YaVl8K
E2mIe6vL/rVlpmqR2OW9j4VV2h/cAKKVWs3Ja7Hx4Sqs0XoUGvOx9V6M5vmXtIKpticexI7dKsj2
jH6SDe1/5esGHATgYBNHAe5gzEFqYOPmx5xeWAvekIjMb9C7GbPjGHwYMD24/ALwtHZ+lNeEZh/l
mx6Mt0L1XdulLZ4yOTyPvC6IXYsCGg/PN30cILAaay3gDYApvRbMoeYjr9sS3gaAzxKPMwNVBGMW
KkmaS1uaMeuFNfxkPDQH20ammJ1Vhv0CZirv+/rOKJLkwR+8q03qUQZXiwZS1rUSLKcW0uadLp6e
mdE+6RQOPPO1ColLId+FmQu6S/rgcotHzwY//Ki1kPIyEUvmCQpE5lrNjGzll+FlfNQXZmEhZQ+l
SAl8ga0UuDRFJ6JGKCqFAHzhJL6UYFgmNHNyiDEyo8IakPprcsL+qAdDFrgkYb/w4ZEnwKN7z9lu
2QCxam0EVAkxlYJ9OMFUrlh7/eoc+5ItoQrZRVSJ/sMmO2DHCoR6Yz6cCsyEVvhXBbga0VPTqjKk
ervQl/eAiQ4r7I+2xFnA1dzLV8c0TGVUGB1InbRgNYqCJLUf1/ykvQHQIHQ72nJYUiWAU17Vr3gf
bTmZxyGl9lJRqI2eTulfDsSMbGi5bVLwGHRc1um9wn02yWajNTPcMVOTBeKj91EPtDEnt3Tuq/kE
gmTw+oEC/phJf+XOXPSeYWcYcKB8+x158CgoGCG5dEekwRyMPBz/EDzC4AK+x/9ouqvdRrQkCqBf
ZMkMr2amGBK/WHbAzOyvn3X6ajTTcJNOYjhQtWsD1AYh5/mBU4JSG0QdMDDJjbjxUeb7NKD/odw0
UhcPOz2Jp4tG11Qnj8qyDcoJxhuNEHcXM6xbtKet56fsnD+UQDf+ik60uf98MJUuHFso+o9qtnCp
n8sRwQw/keZyeKxA8Iu57jbuYj1XHEQo/qm5H/osp9hMqHsFw7AeqRnSlgCyOxFl2dq9kStNm5nS
vQEz7R5+p1+n4qp1HaOr7Ibx7rXzrqqI1530l0nOc26Esy3Gmvcf0a+1DeR+mGqfq+maAMjWSfhd
8EVlgl5ETeklWrfvjC0Wa6eb/D7QINj8yaGw+4wouo/vTOnccGbYPYvWqpJtPtz/v5dfYN8vuz2r
3A7KjAM4GUVe05+Uz51rd1PdDhQSs3XvWr5IlEENKKXFqXM8L8/TbM8Uu3DXkL8C1uXmEeZmhqA1
NKVGps+Xrfp0DEQkt6k6+HeQ7iD9BMQWL76Y9VwMy+pGl0/ERH7p12I0kq+luxtpbfuujuwf33j5
Rb3s1SX3Dazj/Y/JQtlMRNGlWrOB/sxQzDMy5WvXyNP79xP5LBMw6ZxZcv0tB2s2mzWch7Vt8Kqf
W4eivDXTs9JmEqmiCILqw7T1OYCH/XCefHTvppqs+Ou5SeR30XqzDHwYkcdLmer94/4Ta5oBEDP9
3WaG+UEcb2CCc8tbxLgnxGKrQ52IM5tZ9ecGhLRhFGPJQ0/EljG/prIEX/57XWx46TUK++3Xunua
rTCHXaqmTDOL51RNtlGZPqX2Cc9beJWD4wXk0XdNj/i4uq/KcZQDoG1fE/S31jN6ZX4ySnxhuVrM
s8AqhntLAEW8ohFWfib/QsMjOdp/yaEo+oqQ6UCyhbyZDdksmLIgDxU3da8P4gVLm1LAqjz/jU2U
41AIX6oix0v2baVlKE+5H1ARnIThIMuCahVGnrXp/DF0HIQMuU+9GEqhQl7fy4EjiaiDEB7c1eJA
73vZKKuTrHANe2m0ghPdPYH9dfeynYufz+apb7ieP/VPraQ3LVs8MY1JWnuHgvFEJdVHFh3KqXWp
7K04F0JpW+wuKW/ZlYXJmkGFIwC/5Mj0vIFMSDBHtY0pfo901teqZUNYfYfQFT1cS8x6O3MxkRyR
q5inaUKdzFpx78AtHUhw1po5lkaHG74eoXxc97XsACFhJD56xEyy6FG0DR6hcaP0H7t6LU8YyC2l
f1d0XhaG6sgZRHx8+9OMOPpvjvsswHR+qL7pd1Ld3V+8l/jOfGIsH8M2eNfSo1XD/HbdibRXE2ds
A/98Odh38B2Z8myaQOdqbpKYHMeZ9v1gCoEydCE5yTSWn7c+yCLaoqSfopTR0IstKJqoIMoXbCld
+PEnW3eiQh6gg/D0RK6iYQRKoaOJ3mEmkaGnDKY23v+AUvAECS8K20AaWL3RkapPerqRY6CWB9GY
Zx76TP8Ki9zplOUZksetJ34K8V2Yz07md3iF/c4c8R/ZnYwcb97rk5IEsuQEKc2wYLC3NpL81zwu
NO6rsMsAKWHqeCt49QNWhpnh8RHR9Bd9osPwipugSR8yegQW4Bp46cPWACDm3pJu5cYEIrvPBFRs
F3aDHLMbQEBjyblH03oOu+Fw+vEPsOT1oXYsAIiw8bosPuoyKP5tHL9rSkkFdH/shaz8byOK0wi/
3g4S7xYNeA+iuVLYlvQdPFRWfzHPMcHkJQQKHbmhmLmyetG36BnBRrlvaUbC682F/zQikuB816AR
1vj49nqMebZ8bG1b2f5hHqvxP2ilh4karuFRdBtugDfjGH5PDU7zbPvQWLZy3fWhnGwlW69+bjCd
yLmbJ/v0Wg2K2txCaZHreD+8rSECMtLZ/aWH4dqMt4BJF7ZnBinFxSyDCIQvAdL5mjYli3zHBydu
HB/x7+Xs2VO2ZQfPurCTVkyhX3t1z2sBEhJEMRWwaN9zAy2rkjIm4aCUGpr+vXZizceIlb8d+WOZ
LL+Sf6v22oTm46WN7Fw/L560rK7E+DBczJ7dxI9PRsz8A9yT7e2b16500L7KI9t8z3fVTOtaj18L
y79s8zpGlTihVPD/kEf4q4h4n7+Yho4eI4vVsbn9sVfBjamSxQBLsJOXX5aYBXSLtYB+3ihihwhK
leQqXBGMDgpGuB1z2X6me2jYxcn+tJccSTlqccQEOR4m73lsHCx3PqLD6w/UxcIwjRGoZL1YlRa2
j1gj/50GoN/3eoiYyZrFzwMMep+vr/JKmhfHeUG3IwCHRECfj3NozoV8PGgBztGLbYRJ8iBuStVO
fe3G76/zt7nWX/JYiHVSXZ3OWRKAZm2W6eaqt7qHMZ0cBykRaNsfJahyz9KKfe5bkWZyEm8t2uvf
R2+6kCL/qHMYyCFPnfr4cLnPVBV3rZPq7+fbecjpziIzb+r3RrJz+kx/7JqoSsPT5766IqHOC2PW
SjZenXhnn8qvYPPNtIWkSd8Xb3LgM46aQGeJcBXJgrslXEWUFKgsE2qAS7aEs2KxCEtHiXb2ubTy
qyPCZj4d3sYpgzRXHa28jych6kZSnBisKjWDshVD5l6JuwMBPm/S3MBUWOWCjCXbM5brSQFrpiUg
7mtL2xSekebJfS4vK4sxphaOULQd719h65hd7f0825TwrbE5NOlcWltNVrzsz/lyTB15RNI30EA9
RSmOinDpi0jepIq0f9dIYI4jyBwjRZQ3HEt9iy4FDrfMA0jRD7HBJDyTG9STo+PPOvzvCw3mx1M4
f2GNePhU3A93aNcVauTuQB7xSCqnR3HbxhNMYOXTJv6AWJcJl6yVHZgfl+Kxe+oppmSHYshjgeAx
fWs5nFbue8vtOPCJwKun8HDhBWYEKybk+X95b7Q4iU+HjwUOr3a8ap8WsxAIKTPdmeQ4N1ZOSNqJ
0Ug8yCXmiESG2DiYNBmWf/o3OQz6SkXRzNG/6+s/kDFv/XvXVJy6tCFNsPrPi4uBsiczrcc4q3y5
KWAswOCUPQnP3QZ5172piEDCOf5QsLlknfJyT2cQO0f+rb2rXnq7nptS/K3OQ5rJquj9902QJJIj
VwawmKmWMYGawAXmjrMmDIUqke89YyjH3Ll857NTX4JvtvIhtjq3/Lb0l/t4EBI1I+WzDyrrasF2
FEhzLETb98q2hQtpUlqV3PZpaFiIQyayBCPahM90YxvEQNADCEPv9udw1lbArb69LttyYH7EZH9j
rVWuVczpJvu6guigpr+XUu2d9HT09zqQHth2e5GZnErbGrkRdw5MlNl/NpTmKS3tj8LXLd+LEx3t
UU9AzhAI02OcB2edzzrThL8uEEFe9Wc5Oro3gmy/Oi1+i5OuzA+Fb3iTPTqt3lFbAi0uNCFg2tLi
FyM1z5RqO7Y86sf5tJouLOrxmsdZTfQW9WTtpgl5Nc/tzDAzCanipyJ1bv07U/kKLcrh2/uOQBKT
A4QJgj5eSG7JiA69e+HWg1wUnem/3/N4fVdi+56hmhbYmtBpuKwrGIq8Gv29dmk9Ib35RXO+LDsg
h9NqrPJiX85lRm8ZMiie+RUm+ctnAQjNSzHVfzc1ZoCYVZUOErkF4tug3AoMwE6OZYbMptGx+h6n
6ouSJr0cqTzxdjOlVOXUfBTvJQoCSGz3WsrVn7NnizoqT0Cc/NxWkfnkxW8bkVnmXHh9EQTQDLBM
cagRgi8Y4IkbY3IwSYzxZsgWHuL3snyLCjnrR6Z3psX1iVdA5FQ6R4vM7Dj6papoc3e9/Z2Iv3R7
ll7W+y1cl8dEfsWhkeWqqpOz8gULi0zKIJ7UfppPRv6VoGHD3kKe43FgopYeYVcwrhspbbQrdrdV
f+zmEBrD2PxMlV5Pk19M7h+RuYP11ntUEsdi8vfUk8F5/EAPRKlwvLqxCUtwqh3Bhtv0qGiAcgI5
MgaiWuAnudfZnl8CNUili4Qw/TPJIRM1bfDEmhewqtTKOty5cRjh2dWf39CJ0gqGtkb6uZUiVW7j
3P82Zi/7WmaMOGVdx5p49JpFFmlVXUq0eOp7NZz3ydF/oIbGcXENClJzDCUEhyb8OWeFj9+Q1f5U
kblvccs5ATdwoC9MC2ztazlSXYwTtUwtBN4ei/Vj61XPaPCXpW3lUT8231+pjgeuWH2F+HRoSa59
KWR/N6VLX64W3Aw3MwHrYmJUOJa2PBbXfxiwvSugS4hfwXixouqhdKEIKQGyfk3C7jRm3mS95vqb
Q4XrSyA7QKmxY3yXDW5KDqhNtJAyZ1Q+qy4ROXXTM/7abMtB0OtabHYoykhsxHubcqS8L0SkpTAb
h45PKVR6qpQtJCPdezolTqWfacV041ZARzT+vzYvkLav00jtgDXdzuXvteuA9L8aa8TMeI7lZ4Pp
43zRWjRuQ5Y9JBH3hhK+cEM3T8tizK8/vi5lD6+im79yLCvHCXBOsqrLGEAVIm+cM7MYg/5cPjJM
djHbu9cGX7Zhtrip0Uedx6AP+jaC/ElmfP2JDQIPmrVs72zA2nHVibarelW8zyn9fzTQcMKN+ON+
Xwig1ARgKZAcO4lnbNI/zehOI4L8VXvRXs0EjORfLKaT7UhDRS287itWFmUzP2ME7Ws3Pn6tU4nQ
u7GuAfY5IH2u+puZZDhBZakyCngtA9BJO9nYnrNEdTKUAlqrEEk04wrbSH9HknLOU8nnWYTUjgJy
T61M4VSZlq9VQfPtW9EMG2+OQAFjeDHJlHZ0XwohlHRulOVnfdc8NKcf5/GluJ2laA6p9gqXwbsK
BK3MFoXZmsSrGak8Ptqb7nUWg98V0p/n0X6UY3VRWP89FsVt4/b1dCsxYIhho3O/YNp32JRqLOOC
SOq5Kofo0NPv4Vc5wjMhMS0eQVN7tVhW7Fz+silG8BvxmzBvTyXlCRmAgssZxHyw+j5WuRdQRUxR
iqtMbA4J4+H1NoxsA7fGhTNKUXNw2eMi4bjSWAX2o5oEf8mmDDc3Ei7O6qV4XhU3XOBsUzNT++Rc
gJ86IaIr7v9xegl2cxfUXe05GWcICICfRiL1xDtAQRBXH97+KG+KqF58zN2H/Nb+ecVgoxxgsa+G
M3F/6QFkbFz/F9B5ZLdYMO3UtwJgl7kagTZOxzXSOhlGmdJ9gQdUWdtt04RQSWxG7KS87Yomh3ew
iTMFatj6Sdb96PjoNtO06tk2s32TI2O092JHpk/zMx+SLYsEBEq9C7pzqK24ijqKpcTl/vkhToXr
6h+carsQDfneM024B2czPfIiXc7+Jcp84kAMZ7fOQftHqpwNQ0/8AeNNyEXWePbWdOhHbhVf57iA
6zgfLu3rtslohwcPGll08fmvBy5Ptf85JLsilu+bVFoDrQPvn7vJWWCSuguMNbWp9iTNBGDD07gF
kfUuUUcyey16HOCQhBHQ1I/pSNe43fkOM1JJaqOvqhEImOdoFOrLfVQ0ps2p4jJ5V5s5wbxujmU/
78k+Igr/m07bKWvnkhgccik4QP9wdRwmWeleCzgVC/weJFtnD7wVVSA5UnBGdny9IzMhsItTN324
Fqe3Pv8V56GUymWqv04UrtswrvVjvfA73uBMXYD8kxz7C1dzLbn9ni6rqBorKCFuEWej5anzMCO4
pcKE2fM6xFt+JiDtnvYk1wBvHSRF/fT4s2knzBUUz2L99PzHV0O/uAMOYPsEPhFG0N6xnTFrsGaP
i/k5gRUZJ+FS6p9bgI/IpeqdlwC7TiDUSzXZjiXCKmu91iHHMP4QI3yrpE6tLOX3zdG04xeIiW/k
XMmcajk1EJZhYUv/1NmHJ1eLj1cd8u00r4jyo2dY5uT/euaqTCuY39G5DsNEovJuMpiYUq8ff9Tg
GkwTckWrAjIHIg9J3b33tJiKlY7VjUFSKn85izg0jCs+ipEedks+/hH/2UqpAecTFTwLhjAEp6dt
6ZyuZW4fsUEEyGw7Hw6V0E/zKUDf4oAsub71WlcTVFs8jbGuVdL374scSGVYDTc+EftuyXAhEE5d
Ki03KIhfqCTmEwYC4ta5Bjrh5BefHcs0CVGzxFWZ72tp83ukH5lvWKFUc5SUuXIy27y0CBjOfFCx
RvREOgbNB/FhroYQwK4iG63y7jWZ4RgE4wEyyaDUmwSjJLOfd+kcmeGVvfBVb+9OkrHNOTfMShLg
pYYI8AjZi/iSUKeQDjzSth+Tv2BUANoxUXqBdBmDnkoR2c7PYg7sNLAIifD4572LG54aeFO/Uck1
bAVj+exlEqXlIXIU9oD/RbnQvk0o+t6yV9KvgBjJbWC3ZPdBrRxiDsGHYdBI8fNqnSOFK/FM/15V
a5jyBbqDt5NLHZcv8upzSSfFpAGrBsma9VSkuNK0DHG2jh+M2AQfo43dGJep5sSj56XSQNTjxV1V
ODjlBMJUxVEA5pPi6bVyRMZn2mg//fpDRHcwEGAo852dpa5smRmtJoINlyPKE+La4XBy3tosAc/4
7MR7sQ92Nh98QU/V0+zRfk02j9KSs+Iw/iBgKcfReBQLSVK5CwvC1n5u6+7H5Ne1rPqZRA6cD2uv
xMfx6h78tWTmVkZM6B2ctKvK8lJYDM/mx7fOOjfglIpgttu2k8/BOzOJxXHgChxg9VjGnxTWevDb
Qy9PmBrdF3bDxDz5LLyWdZ1OrrwhE7xQg5RWy9pl297V74/yM8qborPSMiwmfLzudNWkaxYvruo2
9sE/kFxoV92mmkiVaQxQPPbcHEX6Msk1bu2b90/kBtt+TIZ9garudQnwS+myT+cPDHxE02/6qKhr
e2mb/XZThFHXrfq4NxW0x+5hKdeFuVp1C9HCqMGQmfuV3vJLR1B5jxXf+2klyknAM2fNuUkOoiPl
p/z0wKebPocBEKedxOTUyMfrULf08c8RfcdbX93cg250nubJ29yRnnFOnbZVI4Nl1tItcnDbuaMc
ZQ5JdyjAcPmzSPY2IeVlCf3avxoYnx53LDlynHPacsTvX+PzpolZzDjJXj5ma+fUN5upeC85yXH9
35WvvVLClMvgdmwYhxDSeUfy+0+Ap3s2zge5rfW4Tdj4xkE9VWGSk6TgymLqI9N9e9z/bsoRxMO2
j42jvyJvmRkGmHilxEw11z+wNuWuHn+v6xzuf6+oRvnl71MXHilnrpUt6UV+MfqHj0ACOQjY6Mw2
8PjczJzEgTUcJNcN7SMC/qZ7f46AOLB+M650WRXvmpmLcNAM3WY2RWrsqHx9LXrzaZ1oUV5qtO1b
0rSgmYynX87S0zQYWqJoMM18tF4AYOcb6ZaZqPoZu1hdlDsWrx8orHwuo4emU+TBIHlZ5+yUWjT5
CU8frdOzdlUxX0bXcm+Xr2aHRxmfcmAi40cLZTOWqiw7MNjTkFBtuNSCE6193I2LU+XY5xy0Hh3d
RnqMR980ndIrx0p5UdvVl2E7sjbeWItWG/mz6bruWm977eFo028sypyJspH27Urr9HMkZEgfigdt
xrHhxffSXJI9h6CVd6wxgm3pR08hBj3Rc8+qQywUC5A6c9t0vEVHOz4kaEiuvAzMFMM39efjqatx
9bpwZ0ZrJHvq/Qeg7qNtx6OuJs5cU4X/dzH7TvaXTU1AvM6jxnmOdmFDK1jKKjRc6q8lOKSDP2z8
0HasQopuk1PFvzjUx6pFDSJ4PRMbLUbPmFjbRP5Uvm/4KZUytcQA+pr51FIugcudyxeMYjFZNJ5F
GBlcvZIe7pu4vufP5LZkgj4zD9Od3H/IPSB+5PrY3CiQlK0ZhTQq5X9FEmoAip0ZmyIJ8D7OPoyB
syD1tCH5cpTNb8e371dXaXC5FXLkhq3FMNeOdyl+YgTnN6r08m64qgAikXd2w+7p9wFTqM7Pl3Hk
1XzjWr3q20jEQi880cLQLKgAb9vGFuWTujfRiv5zbTQOZGyH93b9lJ3gIChuxojBMDCewqtqKoR/
8ARIYhjpZFqHeHmVNGm+i76Y1s5GtuNlObMq26OwvVV11RexRha5L8pGCPZCM8Im/ncggsn727wj
jv8VIgNW62Ksfi7FRY/0Dp877rRFHhn1ZGchQRPbxTkRniuOqdDSqhcpW+GwIInlUwU7PlVo5yN9
+G6PDcK9lOglzYGUAKnK+hxsZk92wK4H/V9iELHPwv1HtW8NWmba1wGrTjfqJurQu/dj1+oE7riM
tTlwKUnbdHImbXulsvkxy7pYdbv2EqvxYClI5hLeFFWsravZkRS4r3fznKueokas/4yhoc/mJVdh
eV2W2SaPZC577otPtFqdThCExGfrKJfp8pUOKZuo0zMhQ/2QHKSRE7NYy2idguZXJQjP+9RhhyXC
w5cKsZDApq8JvUXXQG2hkKLnY3mL2AhfwDrSEzDIUsbiO/R57g2YBHbP0NYqCJnocMXh0Zguf2ay
2qZPoDL0Fy8wjZ3OYyvujLxB1piPs/+44Ae0FVTpugoyzKaAtNMQMe5Bh4F4+AnIvBQt/77YcnLD
ADA4VnqCyy6zB8kHCuLgE8sDmSOZlPbMd9xZq0hL1y+8Suu2+37tpfenRcOxu71FPwbrsH3eDkzf
ou+O7xI9tj22wNZs+8S/b/zmz4OIg2KSaSDSUHz7KrrwdNlr9G66I0XVbRlVkvW9j4ZAz7RxYTxa
0zF6xOsf1b80tKa/T9Xim+qyu+2afbR9IPZ+mj+U+B2l88tbvJSWlBApme6FMRHx+XOLozQy1svl
aEI0d6X1M1PENE3DQKR9RSNjE00/ld5m2ZIEV9v045LK8LCDzX0+PS1FTsSxVbfisQ9mzmc/3YGa
8vGhtGrvGqY0/UyT9rS7m90Uzl3poi6sbOg88edyUI1ddd95tY/N59dd0s+lLf5scKiHd91wu3mr
3BDQFpNVPVNFtKkeu6n52xR+X1jtqpNde1GlYPi+/R0UufVF+1LKdf6ORQj4Uu8Q+3REo6MDa5O1
9dghtA1NfdLNVb4T/m2GuDpTsYnPmnfSrDS8EtvCu6mV009DCCPjVf02eQ9yofuVXvb5qkwR+wOr
STNyKTkMcgbdXOE6C0BDQ9N1qASssmg89zKHSHzEpJetKzA93VAx1Y5VF5N7NWbWBusMUVCnary/
+Hh2KMPI8VGg2rBIvLqzcynVjPt8rhP3qr3ah+GZGUj+3XiNFo1l513jX5Jrrcev8pblN6qLTiiV
L01vX5fEx3KnLY59Qkr0UPVW0gqqrfqENY2D/BbfhLcV3t0efizgsr1up/pXzHqDOqydY3uYnB/b
yca+/6ys3OK3/GNZZOKy3VIdkCmX1u5ppqQz99tmXUK4HEVm9311e+vGsuV7Yz0t3iLVI8+YSaT/
Xnfm7uPHo3bPTLaPMpJ+rgy/STVwiqLwErSeYA7VQj/k/1xgr5/83Wbk/BFdjlgbeWYKiEp8GBuo
o3hr7DuLUzmW3yUb72fXe3SsJGf3j8w9lAaDaI5jZGxV8qd/veXJsChmR87BELo0rdPyJ3spkm33
2b2Q4fVb9psC7PpjkPWVw8GoblkjwR7vPue/siMXrZJpx5IEtxYXpCYYA2OoDeG+3YPsO6I5TZfI
m3Z9YZ3/vvRaQ1g43z+tb7JoJKCG+wrNc6UPVE6dB5CFZ418JF1HrguFLbzvWZwov4NhlyORTNmU
Pt5iTzad+4nhHAyI8UIi549GBWGBWlzZwtsbHYpcDyblEHXm3muJ3QR2ZepYd1z9+xHhSDrcmvgO
rvfw3OiAm5wemk5lj8VxQby17Hokh3YQbxfOXY/YQeu82LUvI1tEmb4wqI500nUAtsbKF6tS3JL9
3OuDNhvDnlu/3ny2HVwvtdVu7Ns6qJJGPLYKVDnx5QB2PnpB+sg35MnKc1XTO9rGeTBdvsuKcMYY
OGeyFRC20xH2OFu0M9cCZuG6eS3sijtY9wqz9VBNt7LQ772BaLIOo68iTII8KU3FJiQ+KYi+Y59O
IedNdqftD6kemUhZvWP/bplyHImod/0DYMmg4NR/zUBZiui/7Q+cZyWmRsX4z9UrOpJIir3xOWWM
2oVdXSlw+W1jhm4K9/yYHChRWPcXiCSR+nlfigkg8IQ6TK4O2/k7Wz4Mp4Dddcnx8zg0n2NVj8+9
1GjuvENwrM+uS7n7H43tMZvHCNB60wE2YskaNql9Eh8+DJEs/uuxeEzVlt/LbD3+qkSm6lG7vvi6
FVnCHlg2U1oWorkmQ5vdtjIdLfcDuH3ltRvlyh17gm8nz1WrPxAabmP95ZcFHCgSHKTXrTtqRMGO
O39l66vGorrwS4GwfIQWMD6LZKvLaNl05vzl612v/+0rl7NbNsE4nJcpu/hDH2CK4WpQ8u87uNpP
3SnxgNEVN3euhoYuzk+zljDrJIu2FDN8mBFpFLFeXXde+PUMV5vr7B2KCaXDeRDe2+elePc16E5N
41I/sAm4gLbl8kvGLM5v3y2c4W0r7dReBu8Uj9BOP8bC3H1pX165SlFlKYjCr0Nfx1ky6/33Q8ON
iiDF47INaOQvOogr5Jb5HO0oFwo2WGrAGzma76sSS00r4RZ5Nve34LawqBJHaSPO7N2uNa/DWZ10
rlFLgN53smX/q1kguyojj9LPJDCpPaPttwABk5s2hYcdTunWV8I4b2IVNb87eH2vvCNBGkRBuFcr
hKveFlUTIC79v/xgLWkrKzdwwlSxKg1bdf8DpnnWxNGmnWReSl6tO9bSgf2Eeosp0898ajdB1Mbn
bNTowAhLmmEAjFJfMpFRoWLsXvKDEJ3ezDczLwlAPNCekYLm7IKYzofr3lSAMqvRyDpqwvNXdUIB
wK0Sfr1GRWXiP2LbVGTuvqu28Qqs7kib/3/pQ60FQK1d3x+RT9NPz3ITKitKmgwG9O7DPwC3YVHU
YwM/5F9p5/OquwtOSjZUY6s+jkHmM+iDUUzq6+5jxOsW6Wpwu5SXXlr7AMMpFihSRoyL51BlhLIS
MVMBjvczcI7WCqFvVX4dGFnVb8fKYVcCAHDNZjrvubDgLmfcZvsPAMbXbjjtZrs5Xois/CoXnGNc
4OlotfXMXdf/HmU4LQMTsfMQt3Nzlh2gciTLiqnReRBrCo/mPpbqbZrmcOWctGVkZ+ezhKRicpJA
sVlUMGqku1ZMUhkbMlCC4Gh5WssP61J8Tasbr/1esVsNqu5SKhFEiY/7ySI+YhEn91MfQZwRxmBC
AbneoLYPsnKAlOxQOCcPM4BHebE1aIXmJHPN+G/22bJrwH3e3+u1ldtKHEFswqENBXS4y8D67o1w
wyhMF7HWaSs2rLJtRjo65aJpfulcjPfuRlnswCpXrktPlpRC8iqbeghne3rA2doGu8Z7cm9OEUXO
NuULeGKwtu6IxqDu9wiW3+m0suDSyibDi1tdiMVEId+GK66KhkcMii3TOMJENdmBNs7ctaLbDmD3
jheAlRFr2QK2k/fELSeNAtPlVI+ML+00uNHhKehrvBnypuERZ9t7GSJzp2X6WI6kJw/KHaahnXOy
epjAO/gUeCuwh6xGdbw6ddGTyffMf8/3Y7YZNPqu8omuh/0m9Nk0ON49DYOmwHlCuqSO5P16z8+z
ldzNQkUTsXQL0o5BVoqMRcPzinKha4RJ0nVbNw1C092QezgqHAjTehgFvkuPBXONyCdZkL3mTPBF
nK7QbiU28rLPDZW390Sgb4L9QRKXv6ThRWVZfz7zIxkTxmn1IybeELGwHe9JkGG675/siUs2jLR9
nZrtOrByjzUUVzpLGAsICa71Gwl6iQBqb1HIs7LlcqjaGtqTUV9sfG4cg5Ti3QbNLIvd2B9f1e60
HJMsUn3BoArNTAEcOdRyW8zswSs2j5kc4AtdpLqpKA7L65o3bVu+R1mXMhLHRDk3FpPYIKUg5lM9
PlGQCYf4RX6qHYgNj6wtMN3n+6/cWGf7c5pshrEqVu7XtsHUuP0OIid3QskwcovymU92b8X0x710
+YnbvslBdrAsqyBvbUT4h6hHBgXMLt0DH8kSUGk68iBXL2zXDeYf7H6yG94Hi9GcCKjKD+MzPXoW
cQM+U7xoE+Xrj4Ku9v7Wd1nyzcVsfjNwREhvK34tnuRszxxLk+Sbtqz3yXPM10bF+TktR02B++9G
qm/4AzzpEDi3Fy3DUNDOPP4LqX28OX6J4jGtvrXCn89oM/fRSffMzGryLpoHxrnLMj1sf1p/VNSS
HWv462CtKsSSpFv8dmGW1FFXhEpVFAf8ESzEsLRK9myzuOr18OFEd5e79sK5iun0KsVH4eR2S9XN
LozKXMp6jUQTOHdoh2rgGYZtrj5/CcWCL/b8nYp7EAm3r5Ljw3fjcc+EoBoFUPLqcMV1caFW2eB3
dohO4iOWEUrLczPiZC3GW4nsEGMcZcRtbMzalTPZvleVSouK93myBCBVDH6SQYWRHZnNOCIasSuz
UW45Krno37mrVQtHV7KpbDZ9tANK9wF4QHks8xDbBwMaocfAs7gRpDHwaJUDvBa4AJh/Ut+PDNZg
AJSrQec50+gGOGImAcoVZv7JGUDgXkpQNRay+kRWCUV9qkQLf9jTf5dsqxEQrpQrbkuJ/NCdC81u
v7/8fVFMt8/DVzXSiDiru9vJ/vupByCBrF8Hix6Jcyfky+fKRjd9bKyxB4IwlaWa4Mk2xakrKrBA
UUvKerLJIotHU7WJ3nH8Rm6sn8dT7PVyFAPRC5Dq6+UH/yQduk863eOIROdaXc/iA1aH3VN501wK
XOhnjVEaaSbHjpaqvJp1BPYbCmqL5i9QDeJd3hDjPRPaZ+FYtS6RagfTMkVDCTb48pDYTrpqnKzp
hBWbznTBArhrXURI5AbIZKqT+zzN1lLnnYcHRsiX2eNQmKTKYkTqR+012DkzfvRDVFVBKG0pVUqL
3rRlO9vyglyNWxBocVp2RJ8bcL7zWP5RFvt0GWzQTYAz33D6nQlhO0GmgPBBAidboiHtoTrtH78D
I6V9LGZRjrleaAaQ6XT23SyX/2Rrke4dFiDP4qt6KB0akSAF2DYvyLyLfSH+Yt/GTrt3/b6Mkr1k
t7v+4IBacFnHTGzLaS/4K1CRy9mPbPfy6fXw2T0wMI0qVfN4xwwF2pZwqsdXubB2fkWwHOcCe788
Ibzl7vJjcSgLIR3qJ4ReFZ7105C5MjfmNEuWPLFcX/PvSBGFAbBkGFrODg6/94YWrQa5114ISXyO
rwZv48vwKqo1/UWoIINE5dGB+O2/FOE0BNvataYd3lXjM78MQr785ly41l4AueA7Qrt0K4XPy+fw
b07BsdlQvJm5VtMz15TPnBadbH1ZSB4bIQE2acakk23YfD72DjXz+irhbR9yhbbdNP3GJdCJnrXI
ra7JDfVzODmYAQo79B8Bi9SKBBuNihsX7W72miVvTQX2P26p48f2M8y5V7KLHiXxqwGX3/VfpUyZ
w8IZ+8LxQpqW+yEmpcDp6SK5PjhRW5jtCLRgcajNupbqpoIGLxBw/3FyQj0Hl6HfCIMPsIzuMpR1
tUXp3IHpjA4zxwhZLQruAsVHhfyAmV6b2vPmqKMFDdTX4nueqC76zIetc2GAv7s6A2fX1kZ1sC6a
Jf5u8Nm8qOmvueQfWVkcplY18Gcz0rrXkZCXfYu7/aglKvcSWh8P7YMRIzsgl8XgdhBoqj3d8Hh+
hW5zMVnDxfb5cjZezp1Kd87hYcAHYNZZBrOrUE0vvzcN1tiDf4BLkLCBcVcmrEgvWHH3tfAbiruj
vp4+yXunz3rWHt7qXd+Zvv461zj+IyQg3RtQ8/EQvpRjxHP7YIMnuoU0uxRp3Nf5IQtbCsvGrXqc
DAHc2FvFSzvzcRs9+q+6PPRbfn71QvNOanGclN7750CzhNOdBbHaFZWRhKSNislBvKqTpubC7FVb
ZItrusgeX6qCDu9nU1UjKY9W7dU8NsSNrb8kiaNWrWCdPPG3A9RWPeUq/6mbZ0BRAuueeid8uUjn
sas/m/fB01SjK4yrdqmo24rPuX9XImLZ/Cp3zi7pdTupUogBg4rLarSMBFKkJM3kux4KLvj1YZwa
6spzAWHAKOpdfQxdSvef5GwNI/riM4IPfsfRQZDkEobpCefxsEQPXuFDGreDIdzoWUuIbGR8V9be
wbICwKighVYyUHGYpYeH8RQvHWBXvHrhH+NlZe+KTKeQ7BP5R/CSSFZeIzVJh6jAWDlooQtGAD9G
fNA3LOJRvGf5FjCdUaVVduDWpuF149kMHaFNmyha8NHSaPmJzQ6jA+jbNG722MDs5BtV5ZUH3uz4
qqbKkQ5AYJDuzR3ozaRyKKycFpS0wrEHAa32Hu2679+XW0kaTP/3UZ7eCoLKk2SKJncG6ENNPtt2
L9My/+02biRC0DYKrKqx3sEQrvtbdmZhLo6MNF6/4RN2z3t+6vtruraoZTA9K+t3gXSl1T3VjpVY
afNxKh/bqCj31qm2K0/HxIeD8yj5c/zbDJnIfVy3XNB1VzNvsYGl96bM9vVl2opToW3K5ZPnetIx
rkIuPtUu61I20c4Q8SlwPzataZcD05Obc2ExCax66dAUFlplc7JC+PQGbTTJYCU4HZ/iqjGWqasy
zUekn0CGaN0CUvpqrapUT0FgvOyath1rZnk25Wm0/YLfb6rB+Igwf1Hq4oljsBePVRb3g/gg1hDY
IezaPaEFtHhdVUzRaKNyc2T/IEm8zE5SsGvnMZ+pcXyQa3Gu7t4wwJqPzlnZO7l9rH/RvDiPp6vT
+QWtpn7srRR3+QtmHI1S92TH9Ref60v+40ncduyZ8LfvdVALZ87Ohu3DuSrxsL7I1Lya0fLlK/7A
M9wk2ioPnMuVIJ7BonWdEy4PjwiZVB+XwvtYymUHu6H8R9oEzQvbvGRHfvz6I9L/F0wUG68z7IgP
LZXHurNWya56uVeTQf7Yi/161GJSBC64i7HGos5Emmnccxzssdfl7TX0uDGGDh0LbLlo+rC//I+n
O9tKJWu2APxEjkEj3S0kfY+IzY0DdQsiSi/g058v4K9TCZS6IVm5cjURM2bMKM4IHIo1LzYtWtjz
vrLBz796TLoC7RvRV97EhirefouNO94RXHv4ah3nLYsndzG1rjFCF/1D/edOoexVK0cOpl/M9bjN
ISVIdpoba0lvpRE7hj603lfSbRU3V60Ng44PfLsB019EBxMRdFU10TwPRJKzbW/98i/UYZ+Vpc9X
wm9W9JEfcvm337w0VQk+QiS59vwtgJjn9btBMqehYMss8pIXbylRFIE7thrgSzGBmYC0zYVD/03b
NSUqWapB88CCCvrg+5IQR33JV10AXb/j86F+e88rgKnPN7xvYqpZvF+MeunUBWXmGjm+9dNauaHi
9SS5BtA8wMGJf6ET5sfiBCKOQnIB6Ekw7HNMV4ic6i3Hx1Xvgo2nppsst7H6I9E4EuJsP0zYz/bv
4LdZnBA8E3n8jASJJWptAyivSBHw7RPL9v0HAhHAG34muliHw1yczh9nobfMUHnevkP3cxMf2L/j
fcfFJxTyTuwYVs7VqGBqhGVxwawK6JYkkLNRO44W66yW39Wg8RocTTGBMkpOccmtwFy4p5eP7UVs
DNqfWtW/2JiKjyQLZb5NFii3m/FHrTBSj1WlxCIdPUsDPC3Em13Rz/IeYgl923ZfthNeFS4S4J7/
gQ1za7NIFRHaN33bsCABj2i2qm939NmHC9jYN3N4/VQU45GCd9MFfZyI78+r6b+at2oK6x5qD2xU
nIYgHH9tPuspF1tsYONQFFPXbjcBQwARxRBcUYEOwCYHGGF7OZUF34kyt08XJMtNSdFOBNRSJaEe
EuiDBDAkG5y/1rmktljrewTnGeu4iLlcEVbxgWJQHyRvbcdojKtsa/fSOwScLpAnuiDBrKXhFNjE
VH/YhLDbEvyylyvVs7sGHIM3+EVeLhs9cAkhEDiB+tmrpD+yxzy4IYtxqFwzQdI1EdUx2PSzp3TZ
14uEyqjyk6uJTY6CBdkT7o0ugeKLi0oRQYnpAF7xTqUcf28m6ewk3ncpa4xfg3HqE8BEpIP6KY2I
jnlHQud8p4aRiUwW0i5zaqcfLc+4pOkuuxmeSyQMhyGyNNWKBEAqNp9mtC9rEfMgXsUAwPorNnxp
6PyQGto1vLs4PBQQvO32SIITjcOpDSzrkZ6R+zxrgEdF5hO08tTkePu0Eg/9Hu16oHBFnAyy1ETk
5djbWZYuJtzhMnZg0apDfSYumGmExLnYJc9rLfoJuuvV0obc49TiIfQuwaOvL2Sylu80IJRb9oHV
zgX7TeHmXFXIVrj/jzPRPGcj8qPx2dKRT6RSk8wg3tY2iYj4Qp0efrOgOx2xOkqjAP5XD2RPGW3x
cr8coKBCabM1CY3n7JN+1sOzX3iSuNzICL3R6Rg13/70a4sKMx7kq+N3E972cvmMu7WZ7KZCSBlr
skRFDvmuOTuJSO3AfiMnNhnXOwLuZOCh1tb07vHnKzJ4tXpXgG+g2BiM2DZ7Utk85Ow4nX/LqBkZ
N/781zd4Yey0sDiSJuS6V2DNZlJNSPsx3YUuZDsEefWfGXp+WMKAS98sILoSMHmVI0QAP6cFVSLk
7K7+KTsg/P6yrWX7ridbbNJaWuRQBJiEes7f8mv8hv5sFLmeBTUWT3d/p3ZQhebKr7IGJP6SZfrJ
v80B+PtZvTj8Ug7ja/oynAlU3UCrpNRN8qTDJrvJqeh/MLLH9UufTwP5slruqjef9+lQm0CHFvPf
ZMe+8TDpZv5IcU7Ij+jltX6XDkyz7mZQ2JM7bOKTQjfWxWaunyNOJHi+Q9j/LXfHsjWQ1vMjJMps
8XVBCeEwOh1at9932CmFVA+9KpimhEQkrg0kadMSFYS5LFXfwPggdBRuP8x803c5Fgg0EEgEYGb4
XrS+VLqeH+q0/LA4zNQ/kUWEMBDIzwTMStI4GrLRaxhoX5HSS2h9RBEAlHCYLDvSdAeGoFWDFn5Q
X4mk909tmviF3u7pd10RCc/3jyWScHLLy3tKNrz1vjWozAhcr5KwmeTtEhrsrrq5EZgTWKzIi+Sp
bfvVz3hWEMYUwnHTnrtc1D5PZXBePnivquR8f7V3dUov6bXxXD3T9a0d7jdZEeJ2OjOy4c4f7XoY
d/mptZYf86dYsWoeDXiHLVtJJBkxUZlsVrud2upNKZveFvl/shgcpkGMMzTXtFnFKG3bpGbFDFH0
DgodfSXLfp1//k+keiDIM85Ml8086Z2WYfTzHhf1/e90J7C1bsoksLzixkcM+/4Gc6wrl5/RnZry
a3N3f9lIT1y8q/TzPF+rmsZuPxVrs3M9/1TcV9D3XgZyY5f9DFhIWunr6SH4HNZY6SIXYCr/lB3u
3jhLTlDLvZ4a2Z4iWd1iv1gqn4UHrMmdVLPU/eutuetA+35pNK/hIAOb66pqFc7Puef0M9pN46X2
XehkpHvtZbbAqezQnLvBEcRNK2i08EJH47N28/c6c5H5Pcs5KONP2W2F81a4V6SUUUrOSIlQOJPY
SwJ23k1pGkxzj3wse0eJprIkUUL8o1+iG4jxIOJ/b3T+Sd9USi110duCO61ca9FbEY5bIXedKg8P
9cEA3KL2lUGgNNNPvzYbsjv3pL6Ote0NLYr35U7ETHUrlln6Rzobyi8jLAfLr2xEab4SvwnFMNQe
b25ERjL/snIwFQSpzWcAlw3kTMWpeZOscqnQPf5dSE4THiZWdgIdOb6it63r66f5Z90oyhTRIvwO
LKaNDrY5E3wPhAd6FspEfxJxMf8m+zHV9qlM3W/Xs9qxrKA5RoyYi6HBP+X5o/RM7JE4ZdLp1oPU
lPGU2pkr78CO78asCLnZ+czURwRrZm3UMAgTEkFmyk4N8BhK3fj5M+GER0+inFyuaTEyWiqLrFgc
HhZNNMXXCvMKK63Y8p2lojO9AFbrpseuZyIcq65UGDdgHjN7geyDLi6QIvBfeQY0KTHRQDS2iEzS
kXIHvFa2KROpKVlUWx//2fTjE+vB/ClbY+VhnAHfuZeNbA26P6uZWZYpQEcuCh6G7mNQjcLQSuVr
DFyBWZR1ihE9Bo+ZqVkMvc8GWFl6BljMwobX2eDiZ2sZdoSYFUwscqTFvn8DY96/3PsThGLuH+MN
8czW7KV/FRwFejZxgaRV/FFbuL3TAN3z798jWpzXTJrPRkSQJN6A85hu7Apfe/0onbCJVCfnI5Sd
oG94y6PY/eUPbAkwcgDk+EOHR8om1Zuve41OJ8+ny9UJBm9G7o+vhMfHG1BDbGkKth1ajO04rdD2
rTjb0ca9G/sHJVHhcdsxVrZPOnkm3WVEEDm1GVvssYuovORrjE0JbS5p1iZmpxAJ6yqYasuxTT/I
cS8/Yhc6B2klzCLT6xdHo+Zr9/sqrd1iXdf7LjCJm87OORuGfzna7cK/UwyUr3V7v1aspyYQD2wk
gzsJw5Mq6yf2DaahcLy48LbrNQ8QwsWTfLEh7XuAArML7rRYyB0nmGG7qsMqZ1GaPExv9vVNCDFe
AtlWY5ydbMjUbFOhjj2fA5F7e5r9DKcxq1kPqbzTU1H0S0UmKqOqM4YhrKXp7r6jpexQqc7if3Ks
CHDgDtLMnUO/v02ikR2ADPYaYygW6XmVIQXwuemzyXM7iOOPJVAhFTlpwYJI/+D7toQD7acDZktQ
B+aHxz3v9liwgQDFSotU5YSMs0vTkz6U51DS7S0SQsY2etiXS27yutjYnYliB6FrsQPXGxl/C+bo
8WZYVPn2dEzDtm9HK2W6hLolDUlCO4Ltoed0I9Q1EAMx75Q8eEQeluPChPfqNKIiXj0iLm+SnGvX
HwLfQp9FQj+Hxkjm8uqH24IYDip/5oMV66Z4mIvswc/KnJoKE1w1OHGeIkGGePXzzJwQiaanhrfM
yCNEUb394Cl4COQEank2Z6rO6qEIeNxCIozM/ssPPulx82awei+Zk/9/dSqmmMF4/WGGFoVXcXnk
Hr/SXVdg9/Bg9LsORT9dnFD0Zuq3lPXGumnJi+sRo/F6+2EzJ2E1Pk42ao5pPA3lD+2+/dhIqWXN
YEbNk5woyWYKN7XnxyWX3j6zT9ubLtXJN43ga/hOV5T5oAhTetMi/sy1JakPWgqFNy/EWmq3rc3U
Xi6/bzPlZmyEsnQrPhiGfomIrb/5AeeoIWVwLqOvSr80sx64nkszVtPF2H0O30vHX8RQtZOjPs7Z
PhmrbsK2pH4ahfedO7McL8fsWe4ZtRDviIuIS3DrmPCZDyNELxgqqQ8v1wf6tZFOY9qrNpB5Stls
PjIfhcdTqR4dsZk6XenNDZMNpSNZ2NcTzUYqpVJJettMjYDSm68OAWoNdWHRiZdv9InbDy8MfF+x
3jX5PX64PpieHnp0lurfvGU+pCAcJszi5Tj1UXpLfRiPaZkXl0fhDxk7cd+z0ie/o64rsB/0V2Dp
+0L3QOdm9IQFPRJCJYp5vY4mPnLN0yPKQNlABBLQuWHtc/2iCtJF1Rkx6TIXMum6H4oqfZiIF9UL
H5Su4lV3OYMWKnevRww0mmkv04WFwN/zcBcA8OWLSMWslq3vEAkKIdvLuJA/WnBV0b2GjnvBO1pw
kC5ukp9NDZMivKZDywTmBcZkZgxcbpIv8PV+jnCnoBuUAnOGXX351uX4lhMe/oxHeBauUuTGPcEL
vDwQkv7/cVOK2X9dA/g5JioZXK9OF9NFiiUlY+VXXArxc312yZS7vsGr4cGn+ovx6u1d3/XTFEGm
asN38crX2k0MMJRxkjVo1ObpMZE1iwmFCm6Sv/T1lI98YWnJrb08zsR1YaCubp7IyPNwn72+/Fh0
MdIsRoSYOIrkn/s8+nNmuNm+AQXWn4Ild1gYzkBzmFbUZWXz6uG7effhyu4m0ffnywGHwGRKP0rI
+TjQOCMcd4vzuO9oNR21aPqtXHICiRpCtDc+VShAEyqbyYa279f00zP7hgV5cu9VA7MIe888k6Tp
RvT5ilhNePMKxMj4Hx2ZPARkyEMXCJ++5wY0egbz+2Ul/bRpZAfzbnawecg+pQd/ZIpo1S0q6QGa
1U2nyMyo4Ir4JQt+rBwaoSiyY2Jlayz5+qwL9BVcFubc/Dab6Z9GyP79+1rVMk82q82C5iOIn/iS
+Fa6UpTgJl1E0uX79kDNQlbH/PiWy9Zzp2ox3Tl9tTLFe5UupSx9ndrzl7uXFeXR4t0uUQIPgS4R
G/19kSNWfYEAPXEEs2ch0m9JWi94AJXsunKUmI798Ne7OVdPU4nGKns1N5Ci2rle7BovDAqARWPX
M7Tzq8HMWjS8eZfK+pVstvXijqKKugHdL3rc49WfzC/Jmv3lw4wSwEexxqipbYuKLhcmy8Z2yAL4
znKpqilWDzOitevA3ItvX0/aVf1dNjOdk6k++p3cPn5WTrQyf1t7DJRaviNN8FPKcX4IjlWArgA3
V761ICq2wAhRpFU7JFv9TP+W3ewqQRx5ST5/m8pWZt5zX10CH0qeAaEXsMlybl1dSb8XOEOUKecA
drRZMfjLvVRn1yl8lEazKnlMOV5/D5ja9K+y93PE1jJ5oNOrMMd50VuuGjB5YP03t1pS60oppU2S
GS8/yKKIR2ZZop3ieJEGyPObk89Za5epFYq14k9lk5VjnyzS9zffDYyDQglpuooNJIPy835hBR9+
Nc9i/oXGDd13rHzyDY9F9DXR4UL5OChACw/V3wMYVgnb/DueW11wfVZ92avrNlMb9RaDa/fbkI7J
tculqjND5yN196mK2ammJHHnr35E50q+lpXcc3aIzE6A7pjkUnWGjWQi1kj7LxfEoBvIGppuoxRx
yKyxLa7yplJio7hPdl/VI9m3+eGmEuTIUvn5zPcAKXdKZcBrxMnWipEcquNxf1V+RB71R2Tny4Ed
U1E96BuGhhylJujPvk7v93nVH7azx/YOQ3ZZmn6vBstt44hCN3kvJGrxEOYRoU62BDLmZHvyz7II
WjlBZiIoksWw8ttSi8uE+jsy4sAdi+bC3KPOty/JXfS/Wv45D3weFe4W556Q98wa9PyDpYf9tfsg
qkbWL6LWRDKEAilTS48u70q1l+/27bmVXsnhLR/L7x6TyV+f+mz5qzx5f38fvq+SXyr6/W/iAtPU
b2dTfo5+yN5t387nxrIkDXz4PvxgdREEb02zldY56c3LHw3jMHiou5vkq5bijVG5z9RTJI1vQ+4i
UQ68Uqx8Pmy5itVc8r5ptGnfn684z6mP6FLRmFltWXkHZ5VzdIxyBK/jg3SMe9lBuiKnVDQ0X802
lzd0KzeNNHSlmh5keuqEYhOtfCJfzVdR4OvFahyLepaL6bswHBqhiZktT7jjd1FnL+cbZbqXSTQq
eZVrxm1BEqnc1CaHStyndkOGb1lhmQUV0WKEDrKD8756M2Z15pobEXPCITS+TlSszo/pz0F834sn
vnb10PhYdJfUvPOKLdJQqRSaKCq5p91D4Wn3+tLLk8wYEEWXBBpFyWmb3yQlqtLeHv87PCzvj43j
67FBzblZShbdRVfhh26x936grMS2qx4qw6G6OHfvk0dlcF6fVR/A5lDyJt/JSg5h9lsL/H5bGYrW
m/NP9NDbtCoaJR2/qrZ/3lLPqedtbZ2ozlwXBq9ly+2otnMoT1bn5NSPf1J1tbyvxXA70sh8uc+V
Hx9jPB2qZ6rVvzaXnE6aN2eTfHfevBwCis1za87YUGa8KMW5lakXn1+ePye/j9J+GDF1RQicZXg/
XZTv7u6GP5UPz/fhi+e7AdnOlbsmWky1dC2y7tI1OcQDQ5+mlDzJwanzHDSsXVUdaSeLeihKeGAV
UTVMfVfzw++iX2Y9NKOObIF1J/22bGbfVpPVBE0AgeizJwGinqV589O0zTMqFWDDgZzFfHi0Bjwj
lgO+5liintZWGczv+8anWukCmsXIwLRj2ZuuPwh5Wkg9BIyLN0Exx8lRC9pDkQqcPQLPiJRHmdFJ
81JMqD/uj0Po9qvKgH/Y1eH0+COigORuZYED3BUi+lThqP/8HNXdvkbPpKj9Pq/009afXQUx8jWF
uMGp72cqfQpAOAY+Fh/0ySi8OfZpTDKE7VXZD88qifX9I3LI648QJEFoVc7O9zgD9ddPqFiUOKP8
jiAgVQGJ4RdJJgrMUSjw/Em+q68qceYrGgGLSSc1TWhG9SSKxNFgXVD1W0BrLsPzu9qHOEhjibbX
1GSKRnqJf9OInet5fn22wkTrIAIOTrxD0lj9M94ZauWvr/HnkxC6q9M517PHBTptL4aEhfmx/V3u
xtoch4+edMQ/JxjHaRHKvLy++hbNeX7t93Wl0iGtGwCOHjacnlWVetSM12iki4jPW/LjjciLcB9v
8Xm/I1eoy8an43le/qBgFCbUpeU8fyTNuAIneUXCco1xEYH9IuloWjxfM+7b65+WdFMVVx/LrFR5
crRxZFoFv8UBXUeeDcb+DLnn8LwbbiLtMzP9yyZE7goPdIx4xNWTV2Hgyr4dtyFdbvZvKy4loCJl
OtExU9XnF1gHBghGcZwtOinuSj/uX9PlrnACoKCDwbLcq97Up6VWKlFsuZLqUPwY7Hvzxku5la4e
mnJ4k970Sb62U0ePGA5xdfPK751hebmx+GiJHqCvTtbSa4ycff+7WlJTIYu+u4m6eG7kgm5RFAjc
dWlEH7pOdu25uNn/ggkV5QD5cZW3f7fJv7d19W2A9OR4SZDA1SFevn4iLWRHX/72tix3Op0ntb00
sYxZXIYxljdNHMVkOTon6UqFjkmd/9okp1DBnavAFsubZJcsJhdifY1M3If6aMNUn6I6setCdYbP
Hl+ElEdzisoZSellbXf/c/c99H+jlAKIq0IboFudMh6CRRhH9jF0v7ad7GMIwP0ibBTrMcqpb1xm
g93SWGDKW0En68TojSN+j7v/01QDpuInylqIT5YrrjldvaW/51UE/uxx8OIBSEKZN0fjMB1jVuwM
4kigshLK5kGLrQIO0ZILtcsMeFRU7eND3cVllcR9co9761i04nXZCn3BdWVBxvqrNrfLy/Kt2J8q
peb7RZrQ/mMH+i5rsBkj+GNtKRlqVN7r8VOs2vTTTJj5YDYijDTeTLeRXkvEfT6IVq56jrIpF28W
gik/dnFrC/5HxCDxy6OyCaFPCCtXAIEWHTZacF8pNXvSjim3l9nJbnlX6EeRX+Y9V4cAlONUC3vH
3q4Fai9Mb5UnIfNcP1YmjwrdmE/Gen987eZFM968t/+FbRZWyokpJEkcZ05Qm/hOlTdWuvvhEg7z
AOTTDGvte9N9GDw8PBwSTOrBMXnp/1aJoTsyNdtm9Zdq+onhX+j+b5C11tXTsKBYwcND56c8oLpi
XIsblB8oEz7Er3/1eI2CHPH/NyCU481U3Fbf5GdQLAQGVN5ESMpvSvOsy9Npa26pefr6qZzvSvz0
xlGOUivdPdFsZGq18ZDSYrZJUeziQRS7pn4GrtYPftsxideXUdGkt4//1RiflfxwDgwrn6hib9r5
W/VP8j11q/rr7qJKoqJKm6XKCyBtuK/SdjFTdgQNVQiKwh0jsZj7fTuOKODFkr//qhetSNf1LkbE
7SLp/Fb/Kk83Qj8vidh78r+rfLvVGhrXyUFjv81WSSzVfUUlEC7XNyV11DQDUgTM69rgzHDW4plK
KHENspWbjxTOXsz6e0M4LNNGKVG7oHbbKyQFdmS8ljo5qpjvjNy1FOXHpsjPZ2UwQKrt4CA2//0r
JqORBT+21lg4s3D2WCMzleC6xpSKcqlhTYeRfsbOW9VWtchhXOPnLS82X3xXWKK352T/2/0UAnKG
Y+2P/1zsbLkcrWP50wXFPFPOcKqCvAWqWCYb6xkCkha6h6dW+b53LxG7mnlYXLoguiI+FUsa9+7p
r9KLMoatD6l77VkyYz5ee+crASdhe6172QpSQy9W8FSSq0hMT7LV3+Gmlm9cn/vKshrv9L4KqbMk
X2bDs/zaWuia4vik8qeuPat0yfQ8tK+rwCw5lpdWg1gF+FXeMX+m86a3S0kgBWF9fz+EHf6CDv9Z
4zobPcFlzPkyjmx5q6bBvHVuHBuL6paukn0231WsJ7kVvJmXJbIs6fbfkTJNP94Qv52Xl1ALykwV
UOZlUT8bwjFg5NBUYuisOvHcEfoqrzqQe9qHVntnjOO3ftu4xX17eY2FjeBCgm0eLkpjj0nVcvp5
K9MAvLsxMdq2lZ9Wvi0gWr6P/sYzqxCdNNyum0p8XEaDY5Z8KAphKFhI7+/ve9N0pdeLbxhmHs7M
2taiPI1Nc964JevZ6z119tXOk/+m03uL7tTt93gS+a0+leox7GNaT9PV6b7n03ctp1SX/KcK+9WA
m3o0g/xohdnZiaZp37y8qN7b8Fy1kJVhFBvbw0+ZdqhfLS5Pvfv71rx89/FZOzYuTdXK++H7x7tc
hPqiLikc5DN8tC/1+xaUq/nI4LkYY8wya3G3WGdXZRgj/hwlg2Of+rWSxup/mdt1G8G2ExtXLCTK
WzD8EenD/yRiZcagtvK2JHqUzcZmIeFkcPY+WhbPsitVA/i6z9wkH8f2T/foV65g+AKp0cT+8Kie
xGWjeWw/ttuTdrHCSj9X2o/DxsdnMowtanP3e59p5OEop/ItD99WZiTx4OSeyYgR/SDA8Xx+Pb7e
PHkOZnezu5LXJc9qZ251F/fz+3jO72dHoLMSxS9fyu7kfxrfuWephLJ4F4GIFVQQv62TOD+0d+1l
/Zcus0xv2yN/jTCUYdrWpo+74SxpDPmyHLYhx+oCHMTm1X3W1Yz1MNR/22Flzqr/mKrotPURnRxW
D3OydUlLHijvfvE/5uydwghLCQAXltq/f8vXf7/lf2Em1Qnj3O8florI3ZMQr+xGO6nQrwJ6gqNU
reyp8sgq9tvHrcqqsYnGzYzS0XFEqO+G7jQjXXIMprg8tamFqxf5a8xFqEjqYtCEG/bCoxV7tTxm
5X1HtelDL0K1J7v0y/AInY+YwGGSrsV7bc5+In7KEBKAjcycMEB9muxXjahqI9xwsqcaGI0MyCWO
WHhj0X0NQ2an8nVgo/vOtnMMu0fsMqyNOIEkbqnKTlMLaxYo4BCk0cjr6HTJZxv/8MC5tfRfzfuL
dc9qZp9/c75Y+2rd0we+Oh7Xb8VJShYM67827moSvoqEJgHgP5rJf0G62soGiws/g1mZ2aO8er7R
DWrnNl/q62a8Er+epnEPJBB8vNRLb0Be2HDw2v50yp/6ZfH/+IwkrLCG4jb9JhJbH/P1cLLjOFaf
860jNlSed3CkiRLAbromUBX9GT13VK2CLoy5xwGKucnWcbGXx66qbnzZtneEAMBPzMBSwz/FXI37
Gl8d2b4X45HfK1zuGqMb/zPFOS/l1/BDwvd+fX2Vha4c167ChXrlC6Wq/selW3AAMcbZ9dGNsV/G
3biRXc0m1clRjDc8lNj02QWX90VVbB178R3UL5z8yR4h827HDS+Tb8D1WzJfd0Yp7oPXP8MnCnCH
zGcQA682ctzrGEAYYy4o9uzrd8dAkgGnh28/kKYvVPfo5GNV0ff5u/rM3Nus9Mxw6KLvJXY5wV+C
AnOZGtf+DSM2Bl0bJjdMlhWwUCxI3XPlMZm0h4vKxywZDq/Ge1itnDqe93jMIy2U40ee58WZjett
8ktHg3oVi6m7lMxFCsgr2UZ6Dzc8y5gckb4jYq9vY5QrNVBX74uumaEUM+sMio/ZRJNEVrYfUyHF
I1tG+DX4kjHvstgAN464n6gFl2Fa8m9rhnhMpziYzIBw1nOM1ZjQcdlx3+AX+i06RK8apVLbjFQy
WtaJbO0wpY3Bll/Ta1Bn8RIbvjRCL4k9nCXcp6qrkcQBdANqQ/qz4OdYiGIdEbaIwRrDNaypXH8H
SYrnXidfF5p4420rPIecIXnCRI2/m8uB9FxXiFL58WrqwM+qC5v3lx1ZJyQ/9zfJnY35PyuFOsIF
VC102tZhwOX7EmCUqqw7Vy8hbN9wLc6Xxj1fHTQDHcZijY5DiEmBoRjVhnwMrHO1Pybx7Kdwo/nx
49fwV098b7hNnQotSy68SyLkpMNjX396KU9jG7fhPzww6+3XQTUK8+/AGn+oHwe2rDD9v2wChLau
zvipnIf4K67JBS1d3E+FQIlVvFxc/mjUd2U0+ndjVlG1oGMRW0O0YVVxEqGay0SL3GautvXtusIB
wBJj8tpWysEh25jIV3CFMW9jRi6TILLHT2hihDExyBs0ST31h0t/ddWyc5rj5it4BciD8U9aOFbJ
OGTUd64/7Sos6j4YhNJnPZbRWKVlmHFF6fAaFIEaBHZwRZguoMh/qz+pLROBz3qBp6BEj88XOwVo
EYPgCvVYfV6LE6Qk5zhZP6QWQrAIQQBYrkdKFuyf1eE6sS3jnOH/fo/VpIA/I+nRsR1QyKzGHLQE
9lYj+rF+R6rpBMj224yFIeZkAE6kmQ2Ay4p4XWzil2gUNzZsIrmIl7VPUrO1M2ymXCzDxmChySKY
hJ8gSbTMuhH7dMTnL8vZXTivsT7HDqh6VSx7vhhvx0kmPmsxZ1bF5DF9vC+eXTc0DIqRbD6e4hUg
CVQobn5//HruFlTQoJ7inPH09hgrAfgwGOtW3FztAhgFbww89pP0+4GH2VFYgkyHCVT2sjGzEC/I
2DMbsHadjrFhvL7G2Ng4ZyBQ/Kr6aFwbv756m+2mveJZGa7LO0Owur677Lqj+i6p10dGk1/f6tRj
Waxi2uW6+3tdffLW7qi+e9uiXMUIVakdWHVBuhr973KsB1oZXfhsf4mZ92oH/K0FJn21U/3Lc//Z
x+xR8Dj3JXOBE5c2rYApcQBH9Xq988AwH6j0HjtJwINXTPAVYjruX/etMMzoxcNUS2VART+dMJPj
jkcDdFSYqI/P3ee0Vsxr43H0e4z46JdZ+Y2JN94o3hvz4goKjpc18OKsXOKLuhFxt+IWAlGvM7Uf
ayTVKKZbbCsuNO7Lawyz2M0MtADjgZn62OLWzlfb3nO5u8iq5u5ftOO5jTVK5io6xPTp6+zX8TLp
d4cv1WH4cW1ATphhE4UJHpGp4SB+kQVifE7aj9B8tuepPBhsksFtUqj++/dv5GJi8FzbySgIyDR+
uYyoN2/7rNSBHU+n6hPv5qdcZ6ManJbNuu5mt9JiB6bFQXq9rrpCSLDXFS3w15CQuB6l6q9/UQS5
tfIey1o9/WrVc6hRZrU5jr7aclwtXhYxy1Ssb2HS7WyrFjRLwrkrIW7bP3ZJfNT2/fMXtJJCx7/A
xeKZwwcMyFsFQhQw6QpEFaWmSotxkGGv7oZXVDNsCshVTAW3+XEi+STmbhyxmf13GOvm9MS7DDsy
jhbqhaaEKY3XE+BfLkonOkeYLzHzA5kj4FKLeR4GQJgw153y6lz5UIzGuOPHKgZWDIWSsV+IyFSE
+Rhhz49+NjtiizJLHh9jLY/5YIQWAvAyuEbaFK2MSWwbM86ue7KSHZcbF/c49pZAZ2ZgzrB/8b4f
YoOIdT1MKVIUXoknPMWCmOZrMBhsFj+U6xXXGH6qhBZDPm1Z/88Euy5+BpasQftszOtMMDQwquwc
o1OTgJyepgciHfeKF6dlN6WJcaQbR2qKYlD1i3neQNOlMiKRtObmN5A+arPWrBXD469hz23hI2v9
k9IhMr8o3wvbXS4q1qRSr9R7EQvsrfcS3yP1PbbW6xGDTPIpiYpiUqpejxiIMSRvDNHYenOjfFYK
aamXH5RGNw56ppLX/toyxr6q6Ye1ZRcasZLgtpEouKpHjUbNbb+QqKTk4uuvRxrRYlHJD24HJ7dj
VOr9egs2kOs4vXLuHH/tONLtqFaSbWQkch27c31q9yTE8nVdU/ROFOz7akX3by0Mh/pGihfFl26h
repPoX3u5glA9c+k2bI/QjqyFfGMKXYqEv6NJftnmBNiUZV99xzqr3NEA6Xu4kjdb4bnbqn9XT33
zvJoT2AdCDBZiZIKjl/tkvTy9ROVLpJUR+zjr0bsruEBhT8WO3BaOZnYjQs1JObb6mk8R9CH7IUm
oKhXhHeoHTSYxFpCmnT79NXYbb1dQY+jlNbtYP8ufQwts/bXlFTdsns1tk+l2qn51fht2ow78r1+
m9vBoZftxPPE4GpmOzkM2AJWbab62aYpbRb4uEqjl6cL/neZ2XSyCHoiiOc6sRBYAC7PsAv+Eumw
CQP6silf410li803AN1WTGYqT7vvpAG/5FtSWLg58lnRJMpMRnP0iLBeI84YdkRY1tfD1Nes/PRL
8nksUGrnXEyzP3fyuhulLU/OFnJbjvnTjL5n1FtSnsOFR9dR82zsWeLF88VXw8BqLJ6kle56O6KD
0e++V3/gcHvRtNsJFnGTBFqsa3uFaKiiXTowWhzVN+SA7cer0a/Th3xYHog22o9ZPnkGzKxBiQmv
e9uk/uGCJcA3U9M4Z5wbaeTa3fHRIFfTlOEdRO+FnUSz0nqK4MzKCq8t+gPXL0ZHsh3QR7aF/gAC
sny58ED22vfygVP918Hq/euglmNGI1RndPji6Uwe4OcdplHksqLm8JdKvh/72REBtf9stxSI4jyJ
82YmcX90j6LQ7xcZHgVzqYL1kK1DSwv9OVSbUgjy61/dQJQKz3a06akOSm5rcJwWaRJd/Xo0c2Mc
q976RRjwfdsEA5w6RWG1ULc/oxjqrvM00Ii4ZsV/XXVcdzypyejCqJQZ7dpHnecpGV7vvtxp9wSp
3SgigthcD/bjNFd6pFZOcNDJEGjypW1HWDHMg7wC4kGpIpFus/lYz3s30do/QhvLxs1qUbnd1bbj
4oQczdM3gwNjlt1+kQs8osedkii8IKZBLeWXRascGyclNPosyfN3GAX6JJ13OQBHOmD7cfEjH/zc
I32iaZaVJ13+/UaanpuE+EJd4MOf/GHxZOBAZekpq5L65PzqcKebsiclB93my+pYZlUeDu439jUe
ferCdFfrQZuUE/IFuBUY+TML8axO9bv0Rt4F+1mbDpOiqMS8VWr81c6VPyzjPuXN6i0TMUCRGG7H
uoi2QfibzJtfBAYZZZ1D6wDdxcppLLpYINzdFDgSnxtLDr5n4J6nv50fNXIoxwlsiAi45VHbE9++
8sMo1XQbV7ioebWlUErL6eoJPUqAo8mEbC8Cc/OuTzdbCiq4k0tpAFh2FbOxdHRSU0tha9lcjEuR
Wh9Cc6vevDlRlQDhW9UpIVKVa8N353TthbRkzKsiXBwuUCpu6+HkZpIhO810j5P/WbNyjbU16lBZ
iW9Ihc9xqrnWvvelriJmaI6Ohzcy5WmjV9Z1LjGVqfZN82Rp+tHGdX3G1hAjpKyxbOJlWFTyreLw
lGwYN64EezJtU8ETYJsUqun2Vg3UHws/2SBWLN3jH00mYVlRTgisQ/ZCVWLOx9wes2mt1erdRaHf
u9wrhn3CYyaPkUleBr93y2Tf3nTlQ9cLPXWnKvM7W3CX5XefH6j23Sw2RX6r+7vVULGa7qG+64Z1
8t3dN9Ae1c66RDWHn20k+9CLuvsjibceMNZ6mckRUHbTnw/CaVAaccjR1/ObhsJ8gg5rQc0j+DiW
/B+kgJ+7dKPwZkj1b5qZ9pcgBvzNBgYW/XSfDB+STLlG4aHQWA2ZmV3CpTrhr61cGYmP9sl1ZBn+
r2GPfNqLd90XhcMMyeQnNHPrL8+ikD0Yizo8pwbpD7Fw0iO2wF8yswtdhV7CiKI0aTmU3l0vPX4S
elB3odxSB0d7wlHOsfpQXAADsQiFqXSuTl7Yo6lq7LJLTTiUZ8mi8m43rUPjCuX3IsnCvP01SgKd
Wqla1t0Jo4EUiZJJYXIc1NNheCkVYlzJ4679WqMKBoi63ERs1TNqfFZ1UG3+LmIbuYyyX9TlDqpU
+BQpGTuHbth6tC2sgUWidpGxEsvxtvlC8SfX/8ECuxEsMw8ViAMfkY67eYsy97IFa/JjmW/ZBoAH
6y2gnoLK2QXjUusBWwglYAMWuzmFH6ceUmzXjLVK5k1Esz27L/TYWE+z1l7ZwcbM/Uk3DjV6YDUD
jvr8qbGrCc92thUl5/u3TKhxCfFwXU49bREEH4pPKhXh+cwvKt/9ncBo86e/av3c7brLu+N9+kFt
99eNYniHOnWtu83w5oH010OuXXpAHNyUycHdvB6eXyZqVPUiA33T+sTVIMOnXPSXpHd7dgOCMGGD
bZ+yvxW6tP117dx74e9DAYebkPJqUx/goIctFbsyfMXMtJHYbPw/zCFU2eZ+cBrfhkBP1c2SNxUb
Hg9GuZUXeoZWmiTb+WSaqNZAuitrvz75fasJdnfvP/Tsq4GSKCgfW3aAsxJ0xreTAGICq5vREnHz
BQugH6iitvtwWKWZXzCTq30Uls38Yi9dcdldL21TJa5q00id7xXfuI1RsH63lb3L79++p+379vvY
CPeD2BAviAYwN0ASckAcL1ldyJlQltWoyG5YDEKYZE8VPDDmQJJxZq7oezTCmmUZ9q3p2MXSxlt4
UkdK1EGvuLzP2aV+hShoXFDYpTtAbxwR0rgeAbrQR0uIiplm7In/uWEykf63Q9vVoo2Mlw7lYK4i
DaDwBUkMAI/jbGEX0B0LqHY7nn/CnqRasE3iXVFMzLlZK1ciDrRLf9JOqizotLI0WaGXm+ASXq/A
q2S7FWDaeQVhmD/R8MV7rEkBaoV/GLMk3purvca81Z1sxlnD/p41Xj4Zntd3PcfVnWjDxx9f4xeN
Yc8FQhvvICHgNcx2iqmJPRl785IHdmJER68XW+GK0s/skYcSV/W98Ykw6mI4XI19JvD/EXVm24lC
WRh+ItdSEdFbZhFRnJMbl5oEnJEZn76/rdXdRTSpxAHhnMMe/gGxpO9wy0WSqBFwEi8pO4dRHpdU
vCB5M6lvIzAlR/hf6iu1+08dQxJSCbhk9+SMd1m25PNAiwt6kBPgjnOMPnX9DyJtiD6UVKulUi5p
JqG+22MAyKszmRk3coBk3+VdpG8ipe9P7QePPw4mQe1yyFmQMyE3ugR8NGl9tdcxkrlyQOTAyO/k
E3XX/9874h0COD5qspTjARAMeIu8FQLK7IC003p8jM+RImdeEsHIHsmoBnuleIXi5XiAGiodyevP
/Yf4inNO8QSK3dvqGtIa8lIQ3BHmexo4AitdE40HjM3ZW84RdtFwcgBBIjpNbIfgwxUoV21CUUxQ
00JbhgonNSUfNiBIuv3wGMGIUIXYIdEH6Qc9skbCOCIrDbTOjNd7AZli5JxwJ7J4V0hKNWTrgcmf
bgG/JhhDOaH/x+OheYgT9pp94WVgx7Cj0CUg192ECZXyiCXI0Fkzbo+rDYqd0fREn7XaIKHvRgsF
KoIySrkiYBPqNb8KsUeXFkdEgiW9RQgIACvu/Ey4TerzALa+G1256nM6LAAH4fnd98Ia1LtjKapy
VZCC1xkJVYotFOIAaNIUuE/E8hG9eWK72p0j8EklVtVb9g5M60HqQASgnPrYPjkpxj9IAlEfEcAr
XlacH5DoCAMB4dcPW3k0Kj1S/LbWyMm6oGLNH4ECoLWvfzOyLelsoe9GJ2FAp7trLbn4KiTbADyt
MypvmpG604PEbkSvBFUyrvA7dK/MDbnuPlC+PyGsj5MHz4FMSZUDlWQG2M/ZOEjx5dDSB0ZETFBx
HWbFn/0IZhjMk/nENJTgSV/daYXkxhfJA2IzlMLYyDrM1AbZzLUlsgim+MjyMvuLHdGZgYRugyNh
t6SWJoVw2PfsmKTu1DfZIWJrOl93gHvceAZLJYZLcv3gSkwIiOQatWmBISKUwpm4eVSL+B6DgkLX
zzgKmlMdV2+dWIQ4HMg7qDnh2+vIHMbvgtqPvBgKg3RxhmCOZTXGzQCQChKHbr5U/OH4hUrZDw7H
hDoy3aEDuAqREFEFB6D5ziafgklEwebC7evx9QBdAI8ce8ybn436tkAtIqMFnNpTnOSvjmGO3P+q
Y3F8bttThMx5tOpAHjQB0vpamO4xLGmF0WwHnaPlnX5UKtQlmRNy6Ihh6Od9gt3pFkr1MOzlzoOI
MdZfgAeBRukDf2enFJUGiMUSNI7vbt+sbCqaRkp1MxqBzvJf8/Nh4J83yXhnVygJ4smGa0A57iIf
WCKpS0cI49cvwiHjMmrbL7xKYPYuawoblOhGWliNMr/jwK7nbx0PTQ9OVeGenZMdT1puZ1Qtu+jn
nvD6s5Azz/CzGRhdStxwlG/mqYvcuHGnZg8wZN87RuBvFPyrIFka6cAoSfjQqMmtotSNJwiYL+iK
kd74MYoZRIKw7kk/WHEj6wpjnucguoCGD2eRPjK0xS/+d6nwy9A7KD8jpOn0f55YJGA/i0oRPhPo
KWPHR2JyKDFhzYwcID5YOA2t48HJadBYp4u3uTGp0TQ0No0NKW5SKyNlfBkX1OYQPQn6007YJaiB
Z7HhwDrRrBUqDlHe9dCgZ0sRr/a0oZlUnEPeoWPlbb1OLAU7Ya6pSCn0zApXkrOZQlU6w1+x2hVr
pYGmO788n8CrzyDKaDsjAp+WT/u1k/BEJKmcipodlJLEynvo3ejwf/OTjTJESjTPOlKYDwQTuszk
1tPB8FJ9mCeuItyrwA0izJNQEShw3nDKBLtD56XiBYLRDgRXsWHK+kYNI2gaQxEBFfJg7/THL69z
fyK9bfLnO4A+AOdnbAqNQpzr9Bbjl7If36S8RDGVqqzAa8m14PwxKRFswJ8DLTOKiK6KC5mLnOCN
VG1AHjs6hehPAWT3XgckuvhCRuu8qLrjRMMhZTy8hnV/klGLvIWFGkRUEtWg1RvVmnfWMPpUS7tA
eRZ0rbrZFdNXf6I93KZr16XNPjd45bCe02/jNMDqIENIzJeMhVGCM88p/47VUYMEazWqb5OuukFS
o0Iiq7KWiOKrXGhp8kbGlWNBr9dTEWqg9Azy72z3B2JujNsOR+d1QAwMOa8uH+psV4WJ0DO/4as3
sHhfXq/Vwc9JTATvLfk9NVt+aKPrwW/AFKL4DQ4A4hx9kJ3JTqLYj+gY8o3I1iHUr7iYxfNKmkjt
Or2qBxMLLrJzQrk0GrVVs/m90Ha/WmgOPr7RggSPxHOxJMf6CHdlrHkrvXMoyLrQ2YK3Bq6dFfn9
MnfwGCwd2Le+/CwyMuRLL1ZTG330DX7bfMfpnAS7w6TT77QXcuOVOojG8QItYlNMpMRiqwvb62J0
1NGLGtlb456/c9gvGoJlUMH65NZtE9NnbKDzlnxRV+a/7AMuRTz7EWMTab36zo2sEyBSAQmU0pLD
C6CIZsKe4rr7tO85JDBswBAhNCINHSw7xocQGRycEHJDwz6MAkNpRrQG3nbNA7rlKgIuIpHxhIKD
ai1aIQPvwUsxdyv7MZh1MftORiontXZTxDSwVrmO853dvHepTWxVu7z4EFgl/AV2cmf3qPOBzCHx
Sr8ysE2KHV/s5ua+TuYTgW6UEm82hzq/o29lipONKhEn12qqDC2IbRZn5U77vDvqzKHlIaH7EH4b
y4UCUYsLMsAqB0t0P1lUE/QImXHw1FhHEOR79HSG0IOrCh5lEQpuyEmXYG6niihzZiGnilP8QFm3
ENIZZXY5wmBXEeAbWqSA7Fj13SekBud6NQagEEHKbUus1FH3gJYFfkARA4vyJ8cI6jj45SBiq9ri
82SQCUWrDSMdHpNguUFDpW9qSKrZO/SwU1ERHvzC5kCjjrUZz8df3iMtWB2iNp4Tutb2zxVMuAd9
L03vg5ej8MBiij4Be1XNcasIrme9sxzsi+8IpVnFioBE/sbHm2bwhjhyc19984FEWZ4EiGYbHc/G
4MHsXA8+0xDpZXKs+gcL5ctNTJX5A8/iQ8guM1pIzHk+o/l4RWkcqPmRvcTpO9UcPiYuY+xSwnHk
eALRmT/65hA2JzCnef0zHJP1OdW8k5l3+HJGvcQV8aShiSqHRSXbrnVk39FVYTQMCQd+yp8OJofd
gB1hEiGip2QmT8AT8fNOGfkZVYn9Ds2fAoUuBFbkuPJ2L735Hux5TSRaVATsqP/de/qLUSwsjCLs
9fD+9QfRtMNhJeJ4WDtgmbS7KcncFxruV7cZ0i7KZZ73R8PWqgvfZzA+31Z3ivDRMo/Wg6ffPxG2
cdbjOFBIx/M1/nbd7mTXW56i6a4VdKLZmUxKNaLeWBFXrrB724BML59fVbO6txeDODxls2EeDhrQ
MJd9P1t3H4vOdYX9RxGHynketzdFZ3otRsPX+JkGUdEguzBLOsGV/oo2rzgsJ7i/UdAiwCm9biu4
pLMTvy2i6XUwV4ptR10/1OW93OaU7G++GgW359+Oj48LdGulDo7Fg8t3cIcz5ZHCFVRzT3sUt/tt
9/YURXBa6O11mo+Km9eNwpgPSi0btywIgycvT9yCo0BhdjBWSk/bOZfzhN255+Gk1f+5YWPJAoB2
wXOcddzz0MXqefeHFBmOrs3DihJn2IyfHXfXnl6oefX87kWMtuHy04DCVAgXPHUAk9HFVI2duuR2
jYxILv4o9VUS76tbMWk2rPjIsAP1A3aJMjW1aUR0CEHwWcwtRAHT2ZVuAPI21AlzrLzYx4NMI5H5
cDpkMFcf8RvEDNmXuPTSzMTv9YXgyctG9InKEe+6cwaUxwi81hDG9R5yA2hAscBkwaUX8pYFloWl
uDRROeRTFnOkQdC2O/8M+/MXe1GKpBYJIPV1MkThwh8L6tteD4TbLiz2p7BBKAvPEUrnr59Kquj9
P7CD5aI+xiDSR1z5iWTmN9IdBvwXRQRobQo2puHLVw+vk60iwBYky+4vF0mMPbnoxlxSWP/05kcC
QPbVHERmmtpD2sBn/ZkayFOldEAuU7UMWsPwiit5NeMq2rBMRpATvx5IQsXlQmlTjqsfWFcP1rfX
PidwulPC/+oM5u10loFuclGH5uhcXvtTNacW8lMFpzQoeyJLz0lAjSTdIhbl7yYUfBdgf0J1hIRV
qM7qaRakh/vi7Gs+uHwECHEdGtGs/QW/A3GQ2rlsB+KfE8ushofgbvpcNmbyh9jMbinCp342ZeQs
CRp7iDmX1pO+5WQ3fVmteRRqKNBiUBlW3+omGqu+6lRm5p8oE1LBhDoyRvlp9liWc7Qd7JPPsCfY
T3hUhcXKMu5PGxyz7Bbi5EQbtYEBMWaNJYToUb64jFm5r0Os8FgVZjRfk5/z3aAzd2oDAQia0mfF
aijYANlljWmnvy1oiNHdO+fLOj0b/JQ9xzl+gpWDtV9Ggx0PDb8pGUg14uV9rqIpKjEd45L9JNCU
TsRDO+fOwItYZXbQ0Km5vcn7Y4btgCPSaa06/T/8YofDQzQgBavmLcah9svIVFXrcnPLV0e/PP+K
VvBEiaiNNCtEfJseGVKg58s8C5oaiZhsqQxHD6xHHouyrvT+23Wd1fX+0+H8oL7ElCnVdZ7jRzdC
afzOzMKhujuh10j7aHjes8jwHlUcssdRQyCMOmFwQp2KeXkSwzeG9+1l4J7eb0Q9qrNkUr4gXpLl
Dg2qN7wnZQuqjd3f0zcL5vEVPgwMxFfEnAxG6G7f6dctZMe/H4haYVtntds2NDG/8vP5bWl1R8gf
BUQJl2SV9JzWedIvwkvtFZqlluvd6djp4OVEFUSdPgoz6Y06zfF5O1RPyKn1UivtnI6uMu52x0pb
Jy4nBEHkDrzDmJD+4l0YUf3GKRhtq2ShjAvwtoQX1KFvjC65SR9fjFc+9DP66ONskk3uU+7x3eDH
avX4RoSMKvFG2zy/m1W6yKfEiUR46VQbY84H8XN6CVOur9OM18kc7UDBANCfiiIsI9gj1qsmyZTo
JZkSzPLu7d/ur/yFscm3MJ2isR2mi5vXpy/mDQ+IkX8X360NMJtJG/BAe/KB0Uw1ZhqFyusXTVqq
2Q/ehfcZV2jxFhOsMhBAQ1ZX3l7hzeWPBJFPD5Np9lWACO0JMJypbAQteOARX5BxXjAAMnqr3clD
1zZD3Jbg704EcSRM4Cv9euWcfO7qRRF2lkVYYzy9WxMLYCVx1k9nj3lazav5CxL5Mkf0uzEjTnGi
M9nAIryWBAAlAUPO1lD/QbFawbN7RhiTFAx5nZAGgr9w/KEOU9rDwu7+JTgEKur18pHSkU9/kp/u
Xm6AZpA9fY1Z17o0yhiqDwQbRcKtWyOsIO4Z+ZJmNwJbc8EiCi44yQAQvHwlC5lHjFu+KLNTdvMo
GUYutUNa5tJQJvQaCcq3RlFIcLiCbBZaBexqQcNejb9w/CMIHMG7Zqx/8nNNl6jrCcFOkL6CoJbi
P5fsNxRJkKCJfWiCQ0c/SB9QmMoggWAaAzkCH4eogGDeJsCOpGJCsgk9ly4XaBsQzqUxe5OqyI2p
Agm1Cd087k9GiVoD955m7FCWhthWo/V0xb4CV2pMly3WY37gwoTa4PUxQoqR2UEizf2oc7hBpIar
DiWM+YCw9/frsOPtDzye9HD4cLmXJJcFlBeBEwPZDaeEC1rKdkILBvV2eFjAIsklmWApv7pTo7CH
AHAvDr2wJ51GAPKgLKkyICn9qxweBJFinhNUlVX9ft4+fydvbZGpYLxMMM/gS14tprxifR5zY3o8
QlaUZkWYONzgYZO4w4N0kZpVTneJSgacbx6crVh6stUtJLVmUqhjDd1oMCbvfpJoSzarK+1kmdvZ
RBmLFVx8RF6QGUhOmE5lfn+mY8Uy1u0b1Uo7PL8VwFPfzP9fuR9uZC7JbBJAHOQWShAhjOL3jTiZ
xB4UkMdMVwBgsVtGsbrQyAJbx1mnw02p/Fs4y73vNVRK6nPmBwDHSKDALjgz2X5nR41zTWQcdhcN
PDHiYz1G6cdMrMQqWEgTq7d4ms30aT4xslKcgtZkbfi1J3SuGjOT5r2VVits25UpnMraakyBZ4J1
zmmqz4VCb80pbgJ0A5IJ8E1ojAJkRBIbsg1AyOlyPp8LnXmmOE+T4tDF1yZYdtQGCjrgszEPhTF8
RJDETq3+4ryutvG+ezzv29vrvn9M18l+d0z3+b7cv9axW4zObpwa1Sgeo5DuDlzU0n/77p3EKsym
Nyh60CPZ18pvqKvBUJP/COON3EZYb7DXKHa8WWxgeGUDiS7MubuD3MP7F4IdFHAvlytGL5QQgytx
PqnRwZgO2npS6yVRI1+Ay0nVybJrY4AshteGnNc9nL2zpxZXil3xaZzc+/6utGMNcyYNDkiLmVBj
zOjmdJX4mVmEMDBdz1ju61/u/sI3UFfQtLIJ8lYAg4LWF4ixnGuAoXz9IBRS6X/8a3RoxDSqPS/w
/OBLiIywz6iq6oL79J2ZAEKRzeRr9hV4j0XGbHx/pQwfqhubwSZbvFav1dWiYDLJpguDFSs8ma1R
BGMt+Pq66hvw80hHrV6T3kDPpt0Y0S19+NvDyS+y/yp93NB8AXAJDlK+yz4LPPIt3iF4aeGa8bB/
+wplDo6kECmLEbgSUPgD/Wuz4W2OMynhg6j/jc03IcuxvoLi5qeE5O+vbmnseAgoU4riQ7eHEwNV
xdS4cnIJxBWzM5CvC4AAsgNsjoZG72bsb3A+h8aLZXlg5gPznp4oojbAyLrmgMid+qvi3Xg+WCQS
ATQZmWpimzUhzNqhfgH3jgo6Sua4JyJemJp3uqvvH0oiGRRNCyN//9DZoWdCkVbDxacw6r8XYmaN
XkASh5EsFFMWWe6HTsu5/bScl9W12zb1OesBLV6DFq855yAOnr5sPE1+8RgV/nOkeZq32yoMcPS0
YEKeXTmIK1yuTMbxGkaMjInQ5dwxEgI/8P1Nrvuzi8FR1b88kiGrWpSOMGYvdn9zsxMDIq+LgsxZ
B55ToMJCRRYW7c8ObZyz8RxrZq7yA7E7YB36D2MqybynbDA+YErCctzIR6LwYh+FT01lHuB7jENW
ZMV2eRCNALpm89jkK9Kd+cwKAkjOMFIbN3UY8cylJ+WYMTOrO85/819mwxnzAL23eSwuJvxUI/GE
MtrorotISW8uCH4NkqL+x0ddBJuZM3fmwnuat4zZfnV/P7rnVhBV/31A2mrsMoE1h42ahp4x6oae
jL2W1+lztz+7yhr7VjuZd6zOmqFhJkHGIZfDrnpocge0GyivbLHYeIxUL9k/Rq+/y7IVXpZtoEys
NVFs3WOWBzDbZgvmWL1I/4rMoiNxI4zF49Xr9eb1Dccq/URnKULqit9JE4S/3wnLw+s6BgsVYgus
oXBllviFjFqJ+L7vCpo1FDmOtCCO7WO8b33zgGFiDBbX9Xl9K4zz+rpWw/5UDbXw3LuNLwhVQQeh
3RQvo8ZCbgunlsdftbPURX01yqvBvcbHa2a3v/J4qczyOEDOaPCdbvvfu1WEItEDidiFgl4PUtl6
5QG/xF8JjVsQkn566VjoO71Ish0tZAdabS9ea41bSjGccIZqGA9M7ZYrAjBDTeRiuYY+naGK4NaJ
C05jkyHQi6Fyfj5gQEG5PJnRByY77omkInO0m+rdWKQGCEcQtxs4O9QvxsqowSjJ6IW7EC3z4IU5
4CmMzU5CURmnsvNacGBAoqya2cL4BTV7B+WxiVf9eXdOoPnzWrymprKIUMPZTSJcsy97FUVDxBp/
kmW+xLtsBuQ2lEYdIbE1BQ+C2nUD7g3P2/nnQ3U99BK2KXBMIJs2KBQJm3FoG4MsRBcbtYi2N+mH
V9BvmfcYU1g0kPEe74LWLJmkk9N2iBAa0dwTsYCvdoplWBObr78hM5t4rB3c0ekunejrBdot5fqV
42lC6uDcvRcZkt5ZrNcPS5n2J2e/CdOrcaPyFpkJZ6999mJICLwQvI1tuUWXKt/ij6ZBFyfkRdEA
pBKdpUZHq/RaOIPUzlngeDzd07e0Xc2lh8cgQriM5nJD9H1N85KlXWCiH6paG/RQi5CTtghAbnBA
TmYi2qCDarMRoIL1vqe8jeRHYw6dL1S6oWKRv5nRbAgpgIuEc6bjdd6f9832upY5sW62j9SU/6XE
CN7Fv/iiD4LzLC3g2a+QMqTUqMA2pd5s0SYBJI+wD63G1N25pXfySy/+27kvJxr1F/2FTI/dQpZT
GoRP/76+M03kl334Sf7NL5mLo9p7cW0kucPziRH+5qGKZErhCM5ZAJrE44LAeFDGuS8h/zGZ5nKK
sb5CShdzpbXQ5LbxrAIRSi2Io8cysa8GxgO2oBytnVOihiqFLbkXF0B50XRZ7DHFI0EWc9zZZa6A
2RWqoGAlpD4Os2q6/JVjIEcAzgaKK+DwLk7u/jroXwizjSPLLGFtIy3jCLP4TDIztzIzYyEqrXgu
JH35n0a3U+L/Tw7wco6bysbGz2nbQ9p4n0sMfcUecpw+RTrjCwm+a3AP6Freg8Z8Ef51ECpgOI5R
x39vXMgmrTBf97fSkKWfqhBqEdS7Aztnrz771CfUk00+Bv19+Sj+VecyKJfCxpad3Di/0N1C2DjA
CCC1SdPscNK/acU4tQ0UALUVoiBeMRApltRPqDphqAugQix2Odr9v/PP+WfwRwXiOhOwjEC0Bbh9
cqtAxTRU9SmhzbL37T47f+FpBvS32jdIvmKX1jOG2/gnAzktLOEUnnPiy1sBxNyel8o2w48s99uo
jPYG3KHGKcvFqYtaqrqN5tlaZonMke4f/E4n8dte2xMWPlJYGvaR0b6FSsS+3kYBYlgUUn1tUdqi
IDYwdpZcdYuNSqvVKVzI+aPMfboq9DTZeBBI0BKQQY5anTxBblhVI3P23BRui458hiXmYzxEVgwb
APCqjYeZtw/aFbEaEawZOJ/tM3uFQtqsH3PsupfpUmCFpUBVsEBEJAQY1RosS8Jfbvz9Pkve8P4L
DV8qElTZYjqFABRBsgH4Z70TVFw0ptSXgXwX+JtgzAWUfQuE4soyDEBBuJ012A/hPpEskN8x1z4R
gwwlSQUIpxm9MoY/gbsE7w9a7kRB9732Do7aqDi0nJ5do+rQsWK3b3cs9Cx8lRg/N3p+bjQjEWdQ
3rTOz6DDHcoQjomQmnajBxCF5wTGBhP8EV6g2JxCIdcIhmlIOi+8bmGHSy4Or1wAqIIqEzyRAO76
a+osYGRwFrMFlPdpYgmXSK551DysHYkkjuSIkGhLZfTECFE2ueyI+InCuo2n4Vv2TtTwuB6AnpDf
YPLhiMgbjRke97nJ/3er3E7thyV/7SKk03euIyQi7zg6yikF4unEPydROf+Q8AXuXi4F6C8/CYZG
aJ1Z+KEj1fockX3g+7pUSiWje+dLqL7IkS+g/vVIyTIQ2O33ivg5N733ucnBW9fv2oGI4dAChalE
e55IT1j6chNkzsWaSqmLHhyo1m9hmHyIRNQD0JxyOhuhkNXAkYU+xmAAykvRQvxkhVMmfB1a+iOa
ewjUBPIGwo3VxtJKx+AFePiH0yLwYKFoiYYzROTtmhAht9cIOxxoqXNV6oAJF05UNaEPL3JR7wpb
BtfmST59gVYjZFja8RROiNoYj8IAFN7VGfAJHQqeK7QeiQCEe0Wll7MNzduRAS0FG2DXCEOJWoAQ
mUszZbDT48j9K9cIUUMavDnbXGNfnLU+546qo40MUhj7nzmMLcA/iURtRJ9rJPoVko4CGAd/lQAl
SR3JauXyLwNcNXp2zy73LUdSgHrfs1fBmZBcNuQupMYkyoFCTxU1yY+wg+RhspMf8YfzDFtxRjZ+
hRw9+b0sLQ0qhbBZ5QkyEokr9M6InifhjgiGyJa5gJk/CiKiJoKeiEUYIfJY8vIC77vMhXsOdRPy
raqP15L3AZsKx5KzSq1LBNwkhHhf14QM+tJHjzdD883qFoCiYEgBg47w2oGG81/6sFS85Jwy2tjk
HMlNmG500WOG0DNU6YzYrYMUZBo542DF0qlM8IzJfgLY/TBYdESqw/j9JckUv+Lf+RzMWnidSqVF
NgV3supdmUmmzS+oOMbupzykuMLRQkP1XRoVshzERFdoXu0aJz4BR+O6yYBhLWHgCVw6Bk7NSsg1
/wra8TIXCHnEbsjCJ0tfl6KcMDJlPRQ8e0Z5r6LC9Nn4oFP5sMIKhxxGnexkqTmIEZlNUJVcUUSU
GQg0gD+B4EcswspWD9bQVfZLV61FLYuCVjrQeV62qgA7IgVEbQ07djT6xcuFFX1yXvBGi8fvZ94B
SwGnIoEWBUfh5sq0/tDdPyVE6PEnCje1J8vqk5iiZwqaSiKO2mihttVnbYG+NBLKPdKSCJstSNXW
P9QsPlRdKtf6WARkGB2iRYMvDjc31leYG7wFpRqzTVLc2BKaRLMC1ev5OUjWCeHhjpCuN9UmdL20
SUfyDjUxiu1nw851QZNr9prX4XWcXkEO0iGbIlz7RC8GK+JljEHfa97M+suGR5XQlOmonuWri3bV
2UA04Hy4su2W6lydRyt1no9Pk9MkOShY0kKKGIwuK+SzFkI9fB1eh+dv54CFSngJ79MbN+zcGEg3
SviJsNDmgjTXLhDsm6CcDdZ2Nu+ve2tcv9nyZYF5mIahm6D+hbkm3DWsM9jwkdUF3Y7J8htChOYd
ifUwgI7H+XhMHiuWqfcmHM0PD1EW388kkcvribSY9JsbggUQSh943PaJB0X5ay6L60fVRkLoz0Dj
44g19y/YI14Qk873iimL7p15JvKBslu3N9lBZtiHaM6UQhDtZDibHue9r/sBGT4VhdXZKidUJ1ae
t/Ksr1lP34gWg1zcRRpKFjAJFnkgQ0TExe5AGIdfkUlZ610tujuilcQLrParr6+NaCuRaFIOkXi1
tgofQBTZ+dDrFP4uc9vogI2L5Y5Q+GHK8yi8N3rYMkUZrHBF9VUCJg1+xkdzFiIqcsCCIZXoJPFB
2rA2MTalviDyWs/NFYhmBaWDFzFWfIx9yqA+43RExUbqNqTPTg48mvx+llGv2U2ldiNoxQseZ+GZ
vENNdQsIXxzspnFwwpDBe/qXUcdTnY6HJv6o44B5dDBdE3TLd4efEqCJ3aUGyjAiuxrv2ti1vhxl
IqDG3qI97Tgd5zS6//WmvelwQr4/ufgnv1voJ7+3aK2k4ivD/zpO3JkSKEF7hjA0U/ZFaZf0xAAI
EAzM1J2BQE4OMtUZT+gFCMU8mhxFhPE0wleYXip1Obt7vAPIzEzZ2QL9usomYzI2SshdbTilV3ob
Z/g9nMgm+0JrYfLJWLRJvCbW2ATWvgErqSdudrfbIzWsTJ86pUQVLVZA/xmZHbyHwC6iS3136XQm
sHTOSLhbPNrqLasZvj35RI6SHJt6rsAmtCCVsAKV79ymsKv31rCHCJGNLksZZlJblCEmdZ/bFxXD
d8XsYa9yY+8Z+z3CX/IhRTpQbjKsWo6c2mwUu7cfbjR+9dusjX5bHnTgf+FMYyl8JyWyXkR6hV46
JeJqxYJOJCuZ3VmlIap0b9mzB0/DuYCq6kdADOSB1eZWo+NXW4jrb/N1bbUp/jVmj0hW3kAhnlWN
1OtMqmkZIskmr8UtMpS3CJnojX3mS0I1W5ZWoJJWpaPd69JrkvoWx5CyHE5J76sLarbkVJxhwhx3
LvFfILJ96Rydsz3P+JNC2h3pLGoHvKII/Mnri1qcVM3LoGuCfN9TKHCzH/m5w97Lp2iQWkyDnC0N
WnTCcHUxHj/Pn7PbNaulfJbY3T9mt1kaUEHNlm2z9Sd1SzmYn+MTQdIwUgrzUpqXj92zX7y4KDjK
aam4v40uIypoqqM6T1iJw6Cxb6QEDZNPzhaTL2PvOHXMzAAXSz5ZF7HUbBYZe84US4wkrSLwlzE7
KzJi3IB5TYWWB7iCt2okZElLatDyaNEz9OT0PhCfQ+DNyKYPu43DMu0F+2pFVB5Bz5l3T36LfPx7
55sRKmvQ/3alI5l4cH+O6+/P55KDiMWM0fJaHqeQHF0eIU3BvwVXRQJAYzxGQ3qlGisWy7u3YkHk
r58wDqXs7UT6ABNh1ogYjJCAZENB99MbEGuBj2otqBcns+ptZhGaItMj6WI/lC4jwhiU0NY/f8NR
eKU4E8r1+Kav+Qsl+6F+kMSH0j2XHLmAiETSUjqLpvnnUsbh0tyWii2fVdqZJKmsmsR/3g1F8rfC
lZT5ZZNmpjY9j8rj7Q+sICYgYQHdxu6Gkuo+LZ5kDIHti966BJGlLRKhjSGCYp8dfquJfF5sLWEs
F4Mfehzc/1wOlw25stHcCBpaSEl255I6txA4PIex1bi4rjkVspOou1v9+SAYID2ZubeDZMetpciC
S5p95VF3AWeD0gejucqd98djwgL8YWuhDd8PhtwPgcHvuChFAOIfCXeJcbFFDfIeylhAnpCZ3Xdl
+IpUpswMue3IPmV2fGZ2yfymyMlGQ23bbGWZah8b0NmMQMWRJROHX8WI10mqXxtdnaiTyJdbn62t
mNVsUG1fQXt0d3MvjXScMEDwvf/XHuXvitfnpeS+S6kzMdTwGc/LYdCaxLmfaCCCNtm23fl7UWPB
Ra4F6NHmRfoCCr+Q8LL2cwwXomkUS0jxHgEfxQm6zLJ9o8cv2bsogQsnX2JZ2GdEudJxJogmOpHY
9qP1AJGUn4juL5YyFvEV0aLoEM4QSDLK4L5OY7oaIV5r2+LINWemBfP5YYmmCwVLWL6a6G0Qz+oH
OMF8w+qBe5qNdBDSbIx8yZASBgWVGtWIlnWkOwViUpYOs2SZblN6lI1eDcX7zD8HildC7xnJaiIn
QFqgCReTO153d4qF/PTXoWT4OeidoCL94bqpzIHkbZJNDwdrOIq/WEweOofsF5Q3je/qtyJFSEgy
HuAw0mk+zbBLlxawdI8xLZRvXUoDpAyiS6zBNyEjoL4gubtUtSS9f1pQjT2cZOJRy8WF0WrZopRP
9cDE/0N0U4fLj579W9H+Ha8AUGK6tB3q0Gx8pyzUDSkNeYWnxjo2Mk5+jEdkml56bHWNzlQ2Zaot
but6e1sPF20PanGIJq9357gGcH/gAQ0cqWJQY3ewKn1T5QEDwRbswCMUepfU04Q0K3mxyIGcLOGv
3iY1PIkoFJV1mJ5EnsTHsvUrUG2nXwQ9CJr7IwQ3htbA1EXUQzIXCWglh/ts5GlSpeAmZDDIXhjL
JW9Gl5DOIKdAzgOYj/wFihqUA6QMkNiS5b2lrRekPqRPwo4BpYMSNAkwj5BN6jYiSyDQCpGdqzh4
KtReCf1ivzcR/4eMrbQz6mwi9VzCqh+d9jFdhH3/f3UzmQAvNknmpBKEr+Q73ZP+NzUQxifD9SMh
JTmuaKUNKR5NyTrnQ+Moqcgx/1flIhAmAKy4jKlkiVuuaFt+dETVFwMz4+4O3xUrhScOjfNmSGni
WOqIEYtkmeYNGOvSTiwtrNpopGQM5gy+LZSWt2xP7sm6IFFhJ3xC8Jt2p4WtfRc2QWJiPUmL5HXl
bLSMR0jp77Zve1hN0k1I/CgYTPCyuMxhTcGdAHc9ARtxc5NZbTd9bI2xTkPiDk0JHKjM3RofZ3ia
saXR7QTAhQwyZ5TCGOsHJYG/IdwmSplw/zXzFCD3kHzhc19v+ui2okmmbZVtXHjXWUM0R0XlIyCt
dczoRT2CgW7vJtmfqGxJ7fPqq9OrLz8PF+fR7ptuBqYcFDsxG1jf1v2wtaDwit8DNbIGCXcMVxFX
5vInhQ2pWYgBRuNQ0jBeC0XPvHZQzwYQxr5adg6+bjT0H+N4ksHeiX8LN5OfKd6dJ9pIbtcJTuJf
2GNwmYngn8mFJHlfSkSrVy4ed+jiF/MPWy9jpaTbk9Wq8a5EgiBe9OD8Xo0Y5w3xpO6tK0y/n9Md
GD/72vOu+foBfgkk7LGHSlyt308emIP0uu5AbiQwsE5fqperdk1MdNLbW05lf/olEU+OZC7XIGBT
+tMGaGvKrWs+Z59QTaQSaL1oWIQ8lmTWRG0EfiQzi5VcV4kF3nm4XGwf414woNsrF1Dp+ZKbGypH
TG7IGXDRrgx1UXmDiXDj5RktFqw7vagRZLa9FM0/m4iOi3HVjE4ILZHexcVQSqWGnq1z/1MVFsnL
vieK5FLBlAaJ9D4+RVappLBmTnFbJqNux25JOXQDO6QAV5OLSH0yLSZQOz7VGsHTCNINHLkUqQvA
WtIAULp6djJu89v8wnZfJphkLSMplIoGOiSXRs9QI8W4A5d6qfMId43iMEoH0AnuiyeyjoB9nmzn
aRQ+JoCkpy8kkRA68rjwoEMhVcMT9+AFdNALJKhkdVh4c8yJc4keU8PTwtOoPQP0KPSw8ORrztXt
rHZG0LMbn/bTV9/Og2dGvkJXiYnewGt2i0nHv3XcdisYsPCi5YGKI3jgCXStM9B2qct0MNLCVSKF
kTfEDWxTMMSV90AX4M0DpXV07miYe0A5iPRSisjN2wpG7GDi0e2PBgFnh4Th+/nXc/gfwwqXkNLG
Gm+iLJIt7vHblnvl1n9iRctLtJ3kKM1PphDNC2UhbRkMSJinfYeinwgDV8aYqFYy7L/9PljRDTRi
YjQpTX4Sb6qKlvQnpD8iIvqywjZ/dBux0PVrCqVyZaxZjGWT5mbmxT6GOu3vhgueMhIJVZmg71R+
JUMV+y8T/xiqSMSkPJ4+pp8fIVe4bWhdHJSEa6Vs8rm53m67TpdL45nGrNw/rdP6adF25OUx3yEb
AtzCJgLnn9Iq0e9UJNBDVybLFdTVRR8i7fyavKZnJ5+8VKZVi94JHTZH7X/1wFQJ0gps1bYA2FTQ
ZpNWW04MqIU5a7doLsvGrpJpQTh5h6QSahJ+BpVbYDmDMLSLxQ2NHeXnQWjQ4gy2bC0O+qvXGTrH
f2g6s6XGlW2LfpEi1DevVmvLLQYMfnFgoGRLVt9aX39Hss+NXVWnDlBgS6nMteaajSBVr6WYCGgx
9fmbHiAvpqgAv2A+RJQsxfL/O5NH/54RE194EyUFh8pX4Wbx8Qfj8pWC7uRt1DC/+M0HoJz4eP3P
OUJ/x70jfxebrIyDhxiJidsk/rsx+by/5Fs2uHQv7GtLXJbEYEmUDGI0LIwGcNOAhs24VvhSiMWa
k153JgJmkZgLDQ35D+fEXDLLI7NNXzUM2Z3dfct8gzl0/88mk1rkUpsHB/WE6xyZo20tcmKItGJ4
/gev2yEeIyEPt0nwIrTjdP/3ilJenIg7vb9kIA0YaTS8dnG+MH0DkU9VMQHnF2E19ysJQk+Va/hw
wsshfZ6cOrRRfhY/aumPsQna8nF5LvlnYplC02FM7mrQQHgh+jLHXLzaGKjryr38MksRYusyw5qa
Kgakaz3VvxdGtPWi+E1/66v0o+1HPUiAe9hCCdvBwX1fkoDWnaZVhScYs+hp1fxLZ9c5UMyDxEx+
EzcxcdKb5Nz/Uv6cWnBZC1AZzZKOH7ZLbpnp6ezUFUHN+Vu/KQ8GwHMFTRcBqaeeCb5EM0OWt+F1
uPKki/lXGUljhT4LFcWfWh/ZE1LC5Py4WoDTfE/Yl45fEXqIkLqKpZliPz3RWpBGIMF/s7wkW6uX
jYImFwkcadjQnk9G0/sVLylZmdsKMXnyk+r+TfcvGJDhhc0wmXqkcocxboBmuJfcYqox5rfnCuU+
sW2aKwRQnGIihxvW/ov+T7g7CD8wCCxbMUM/ty/C+gFTg7WYPs5LMZkUxh1VIJ3+mzr9OZvFWgxl
1CgRiPgtoABPdCl+9YlLG9Qcq90MwZXBwt8vqyKyGWcQ/Rc9GJIuJFIOCi8IuFQKQjNVfYr/is/m
h0XNL2QpMIIhAcsY3oxfPf+J6fEllL53f9ALcnOdjUCo2uW9zQhS3RuUdBLh5iDCi+/T+j8GJKkS
BE7jzgN3iskGXRgOPeJ/BXRrvZCq8usA29l/HxGfFYitsC0T/wnDWLD69q9opkSl2wp6BpjYWTfe
Jp0DzjkxfPnPapc8sIOd728yKKfAOVOmjwLrFEgnG9vjQPDVX9tLG80Y2mAQbfAn2y6/64j0Kv57
EhmmEXgPeMDh+Uc5/ea9JiLmhzkpNuYzhfZZ5B5imSnc6sWP5wBg4764t9+LKzbwNmppdBAk4dBj
+jLNvLWGRsSmnf0Tm3ehIO90qw/x94nC9VvfCMcoImRX/z/eEicdveJ5Q6jREhK44DzzQkJ9EZ7W
sFkH9zSDrzLSVEIxY/7WSSbnD4uJRe0ZGzTI/E5oOhd7JZwPYsvmVhTxZU3I39+NEGi78DbUwLsx
8qFAEL/FsKiSPWSj1MaCkPyGN9FKueEjWQWJFmLEs8aFwcSbAtNsfLkWQXdENouQ2KrZ6VAv5oIS
3Qq2sp1toS0iMJG83z1lhLk4QZWhlwXZAjiyA9S44QTM2Bz6zE1etYs/H8bay0A+zTXsQgmIDyRz
NxEzBcrER0YVnm3OwNKbJl/dD1XY4Fn58BzGPuHisnu8oym/7yGzde+P2VVhqyA6ijVcjM78jPJn
AqoDrUYTE9o1QX4wh9vvAddCDELHBWqJlQYMA2KX/PTsINQ6lX9HRq5YBLZgc4anwh1O9m4mF5ak
O/rK3Wso3GWzJaIMnSaNhLSXmoUHm8Ir3p32JUnClMHzRSjjZybUhD8yl5l7TsnH8oHBDBL8wk3p
ZHyD7ooxfYreGvkWk7xJhYGUWf6TIOVq4ZBDTw6ktpRS2m+sHEVdB32cGuwJen07Dv32mayg5E7g
21P4wIzEa+L+0/wx1XFRXR3fgZseTXDxWHsx7CKZ4Q/i8tuw5wvQXRIaCum3ZnYynMgju7hq6huK
X3CclJmHKHWI82Rpf3KJnsMmrX1CNHPSNo6oxdUyaFp3ZCrQMyDXWz7hZ3wO0HWj8NAPG86fhEHd
7XfSl/zbtIMED0hjE4C+g9d3SVZ0BzH/jBrVMML7GFV1OMgLXC9HzBYVRuE9c2N7catXnbkZnCDd
MR/UhkCJn/ZaV7G71E41HzmVjEdVAO8s5jypcNNkJk4ceKTEhzILBQn/DW2Ao0DLyQ+3gNEWAX4R
/HxW74wzJgT9MfN0H29H6Iz8O+jn6J2wc6rxVufrbtbmqWCHgoMH1P+CDPY9kJBBN5+tdKamPEU2
Q1piwNsv3e2Z1AtKl7ls8GuwNiWgbJis6ZwTTIUk9rvL6KL/rdi4dwjSpXzDE2TxUJKCcGN8O2DX
0Z5GNAPhJLlzDA6TJ4yGwWnOD3xLYNcfzHQUQmnU2sPjHwtOZ31f8EgqxDfOf9t2ZEIm4dkl2vD/
Ncp+hqmYsCE1XjKiqCwfN7XXP1LJXyM9/BmX/ueoK2xMhflzxpPmmUvsD5jBDZG9HOIbzhsCG2Ma
x9hW7C0g8yEjWHabl/q2up9bxGmb+veh4i+zr0MWXF26yik5iPsXlZuuCeeTUkYtbGKsdPfpkRfN
FWxgCeF/QJjqRq7fEPzqC4Wp8Q6NPoNJg+NiHCNZDa433L9kHAyCmqgvNqtDX9Fja7iEiahAwdXE
2o8DFx8RdhiqCjaRzs+XAoJ/fkxu5wsFGeAL+yBVyPjLGuDBcJH5I5iidWPs0u9M1hNt0JEfl7DL
PeFbrJ5wdnAAdmbQPIamvBk2URuzYLGH0mXxZVXA/Nq65meaPTFFb9HcM2UpkTP6mr2on4vsnRhB
fE1FowYt/F/xbu8sZlHFrsPIBiAGQ7UsLs/oxzjiyXj97d+ELe4V5Qkvpecb8gSS8wMHR1jYgk9m
qyuyEZntCmCHzZyjtPdQpdi8qmTlXFlb3AJeefsmdPkYH2CvFF9L1GkP7lslJC06vRUvakHviP1I
DP6xQQDisAhWkEpsLOzaN1zXkONTCU0wnCUPM4aSBUNn+hdWjwMUtM+Xx35keo6JmdAUCU9C/JiX
iF7WxVaF/ARree3ASi621goGMiOjfv0Mbi/3fbbXg2Kb7dulrcbZnZV8WXRgM6951EtHbJVErCCk
dAAwXiYzCg9vgSPX1eANIrU1NxXPCxqTX3zYpqtIk7q8goGSwCYzpcRuslolOLPtVeCTaoHVh/zz
/bsnlS16xOP+gbmK5fMbWhB7QI6rDJwLQnJtnC8w0ejYaa7jLWrVmIDDcs3ycy5uhhZCxzBYi9pb
lB1e2VyuVX6odu1Et4uDUtzsbowNMRHGOwHDq4VzXR74KvQ8Z2o4Czo6i/xpcFMe2ByKK6/EGpPM
AnuDMwtL6KLQy3JDwqtG3UyDvamnTcqPhF9hROiNWLPFYuAe+tqpCl4sFX9Dvh6nIyz9BfmC+AG+
LZMXB4tB3UeiOC0aiUeXu43DTg96kOPhqFMDy1gFiX+lxYhoZbBx/ukZiwgOeP69EvNjOgqqeDqq
yB/o54zPhn73OvrXy8rhoHoYy+y3l6IOehtl+KkNr6mn/45vF57hkGK1RQLuGvICIRLvCcAEM8jg
nPBAV0d+ApwUxEjsxxSwKyXIhVHwiU0QFB+vHy0ajsUO2wuNhYlhBE6VDdsHlI8cvAUbJg9yG/5r
3IAD9Q1RkyrbDlwVnsZ6xUGKWfCVd7HPVg4+HhmI6i248i2G/a+pL/g5N9emwMZuw9cndwdkE2Kw
h+sCd+5U87pgpS+5dvzcjl25PeNbyfvhC4iunqgoYa2wzzHuCp2TDkNP9xXaqQNvp4XYw64JYjkv
sZka2EKBWwkrQZ+JCwDTB913mDHhqCBsmqUTYq6Qj+t+c8SBA9klzIodfhm5MOkQGxGUGz7fcByt
KoXxghFgDMIS4ZjCkwYD5Io3wI8/PzwOklNx5MHllcIFCwWGSZF3LN2zVsNZmjFHg/82bsU15lrT
R9Cb+dw7Ygpo2TAPwcwURVgWP98cZu1iD/hIuQ5FG56LY8FOxPqT3F8eHP4mo+A/88kAc6gMRpQW
icvLec31QHSKqowdqg+5qjEEKOIRIgXnD2H5sU2/bx94TiCYOHOWryTul8XC0v37Ct8SVJ3lgdWI
CpZ7YvGjUnYwh6eEvZePqBN/xZUQL0pOL+7ACjmeYYaYEzarLGIps/hR+XKg6H40i8gZdJzAUt/D
XsMARNwxWNq8INRzwQsKVivQf//7ct7z04Suz6O1vHmYYyOIqxOW391Hsc1+jJU0dm5soNw0xOWe
PG26o4D8DdY41JgW31iY/ZBisHOAjAelECbfOIcZcXks8WyFkBsWB5bz4tRBKM0b56tY9rs7AxgL
/PcMbzzE3iFSsVTkGQBFwztALBOxxDWe7/ps/sL6iu/MOlR32W5YEE0bYpYBsMiejmYZ/IJHB0tU
+IivQsKXGAu8PoB0P9PA/hXXpj5zxX0rVnCvwE4G1lOAQTjzu03m628UTxgdwkRcXCFNEudDlHrA
O39ueyzC8M6qsOBlpSJF/ZyLxV9fKyw8lGhiIOKqb+VzI16xMCdDdvt3tZi3xeJ5eMU24zWLGUt8
3765lTycYE2Ci438GvkjT4/4B2h4eQ88f8x2kODyvd6GPYy2wCROtMYUU7x/8SCC+EMARJDD0sso
s7EuZ5h35bkR1pmwrHwuasKNmY68cY47bgSHKM9c//LgFRrAf3CseCDED/zv8XWCwsTsmt35mwMW
EzESSD7YvXpMfX+5M8MPE8LpWJCrJ3JPmk8uYMeDWrmK7LUyJ20P2M09h8G4h1Sy4afRs6OHxhu1
Qe7i8UTjo2e5JVYMwsOEb/Bk1s0NnGNCBLSw+ew6KvMIAfHfy4MqywiBUgN0gF1aYdWQFOEw3qFo
7HC7iBTCI3g+Zhg5CVqyfQoC1r3Z7+V8wDSIfY+HMhz23EHJw3nk73/Ndw2GCiQAWL6ejPcUTIM1
CAfgga3AP7NfRkIbXruhwaQoCbKHZ1g/ss52pu4u5dG2ra2ew0/l80/LDC06Ed20P4eB0rngZ6Jc
vh+kvl3KjptEoBLIsaneitt2NF7nGhB/hJMHeAHFc7rsMhv5Q6pmB53YCZWlz8FRI7Nugouee8bj
Firaaur45B1qywznbVhB0zC+ZJBU0FDTr5O3ikF4ibDGR/iYU5mf3sFcH3AaZ9xVa+H4YsXC2Sa2
BvZ44T6zQQEOq1+sAtYgQuZEPP4zFhjcaxaSjhdY7jcau+XYLsC7MRffARF2mss2CL0wkmKT1aYT
ItC8JZCIsX+5bFt53QipOU3gusFHI/82cGZYGrBspclrZv8Gh4hjUsNrQAV+8iXEfgM3g1hHnAlj
0ZeQZymFxtcjBOvjnSY3bB+XlzzQ7gzXGk7bjlMX0YqG1VRdR5fnT8pF7XBxzppQbVaNE0/KS1lS
V5P/9lzY+ptza9lnXdlaSpabbvPmcIdpJE3CRHJyNQBfJ7KRE6K5SXwojM6mXmJrl3+SKUhv6Ra+
fVIjXQEYlGNnf1sp4BYxxhEmZOQgPSe7nrEc2yTOZQFyUv5q0tG2sYXbFHY6Llb+AmoGH8Bbaddj
ObrqrlPUXR1SDz7HdN9dh2t3pZyz8Aj6ldiV6EnxsSXwBlzLv3xeOsAqdQ9I4CJZ054L7d/Y+eAE
surduwgnN507gFkRE0FQwsHLNf+u0eWGsxYP80oaN3oC9LkYJqIWfvSJH5IsTLrTamMx4cBFEQYB
B44jwD/tQ/5nljGEatYgAXkqzqUNeXXqChMJPdmAC38Vy9J2H2v1UH2Mh8uX9ar8TJ/yWUfw/dFC
1F759ZIXQFlvLLqwvSxKKZgv/mdP7S66Vvey24530JadQ+Ss9trM7kMNp3fn3/yFxMpFWzXefcz6
brgAeMrkVg//cp1+RwlWmqffg/yneakp4E13UIMcq6pucdnqxi6N1frj+aP3nmhmJlqbu6/2O3qy
7Mz/bTHqOmrMjYUfC47GlCEnC0LdGxZqfDo7M7qeDq1rwxGJGlgo+HR3K7lfhGAtNu5M1aFkoVSb
ZyA9IxMiNuZm4OCWZ3zTcqfOV91/kUnyBMtedCrjxSTCy4P6TbiqEJFi+zp1Yeoa/g3EmzkH08mR
0RTPmUVcJ/nM6Owc6ksWlBkUSlQyWoyG0GZHzd5nM+6N3/x5KO8rPMVGGmAA1wvtgOmb7PWz26yR
wzBTE36pxAEKrYTQTJQvhKLh/SmCCIBJxV8og3A/De8M7UlcoQnEZRNTaX4LY1HBdG0hm+LT6TOQ
w8gc0umR4vC/hHQ8rmlZlrdv7bbAnvi9+mHXBgBga/jeFMsWi/XlQAvsrM8YjuJp4/1ZenJY91vO
ghYBPg0XF9rkZeAGQNGBYO5Gx5bk23FrwdoG38NMkZcDB1zmnLs/wuZocZD++SE5QXnAjP2sIX3B
1RBagrA5xqwXd6A1hq7TtWHA46NFqhEVMSLXV0I1cvlXIIFF3pWhHTgU8rb8yrgUPS8RwsnLxaKG
7iNNeI3K7AFMTX9U6IJkArxjr2z/9mGTBpxapP1RxIkilq4mg6TIWw2odzlT+ICoZa4kYsv0GaI+
NfRIOdFuIaYqrpOxvP8V6zZnOAWwMFXiVG/wACcMmrEjGTv2jVebo4REDwSQ/8bGIdxXs5XAfBJO
fsmns6VGPuHtoGNNSuBK3KAHW4JlMZGUQUUOaoqD4oZFPKW0krGJkmOvj26SuJBnNo/d653HI7os
88PSUDlJ0EUztrGpglDB4Z8lZp4D0xFAOx5bFgPwE6dxNAFgeaBUVqwmyzpZ8tcq292O9tLye8y2
EYug3w8z9nKV+hSfxYCrzfrQohv6vJDSTNYoYUXpLOpgOMze3fGCpvF3HECK7ib54vKumxwVWKNX
QS8qkPwl/YbiBGeUdYHn/5lW8xNvKM6tWlSoaP/3M3061B4mFUQbLVmaeB/b8Surd4MjRr3hvfA2
23Mdghsat0AHvSsDbBnTncbFozmeDwr2TLI3KN9U79QwNAFasRlsQt+ofRz84kVTQhipvacQrQ/s
GQI4wyyCHk70TqJt6A8gkXseKcaSB066L85Y7FWisuL99If6zwAONVyOOwj1IIfjJwkk+3uEF5f8
Xjqu5SwlDbQAwzkM5Rh6HCe0Z6n7xLEuAdkJ8lf60cuG1c6bt5OF9O3w1y/uYBkDWdjtfh6PN52J
Jqwq/KDh2VTlAmMvPOGeG8DNquLIXjDME+kilCFf7APNsMIwLL8d7H6NtMr5KJJ3TMeKPqqGWIOb
8YjxpbtgfJf9VtknIg/pesHZCtv5I3Y5l9eGYYoIJyqaEIOvoJ7c5KyV9eJx/Fu1MWAEGgc6Qlyn
RvqGER+HwwNW6Nv9sYWm0o47+fk6GHEm8YqwqxOlO4+WN3KZZM+84S3qKaBYggxPkYdjDs89TjkT
KJafSgKBAKU5g91bcQM5p+Wh6d9uvD7ChzA84VFC6oTNVFjVGCV6+U3EJdG4jtHE/L89gogCgeDY
aTvwZQ509s4QzCfsTjKgqGnR7dKePrifojLfG9YGf77cjvGf6dkrcC7XaD4Nv7eRtCgEXygqH6y3
7OzGBx8v9PUlP7b1HgyITA+98C08sKCEeOZ7Ch+aKfE7DRL7CvjXo/YvusdBJJ5g6L3UZQ9XRVt+
dx0CKNhj9rdq5Vh4tElRj58+4KwZszburxXMRWVlYU/SXhGipycczBrEQU+3weocZ6/4zhKS/0Fu
N7H688d+eceoGrkwl3x0CyxLV3LxoifwY4z9jXVOPhUjyBj08yHFI9kFvM8RgLj2JIhCXM4CUz+G
h+8P4hccT2dxXhVuMdDM5j6vHyj5250DciTFN7BmPIjj0tcdT/ppsG59AoaBmFVR9tH+5PuRSunf
YGPAjs1AsZ0fmA5uu0NGm8ER0T32fedKd7f9YRSR42pMKYcq8WEz3t4WpFKtLx+P5ACULHergVrz
4V6cDbwPmBlIXKSzPcaPbJUq4aODhlzXr0Lv//R1oDFKS2JYiHtJI+jNGltYHlKO9xRyxCfHGlML
6Bzyfg7BXl2Y1I/cn4lro+RRVt8S3PInho1RxtZbMYzI36rs1QBZS1bjJ3tO+SF/Gk/MD91n56Ua
ji3P6jwzRGmZaFTsenR48HgoZwgk+ZWhdnoJrQUD64c3QVHpfSdbYEZsfuT7+fk2yDuo1g0WQs6y
m/0LfccQ3uVjKrtp81Lpq6LdSwwlek+FPLKcyJU3aCYwcGUTK4DIXFOGyy4P+JDcj1WztzBDvvmq
4TOLUlXPUkNlQ405cSSsR3xxOezTnY6A6djYp5uMAZF3v3vtHDhlLJc7HQ2ksygMVv/6Ej0hlf1L
DF9p4OKYR0O4S3klDmca3raevrdKr8EeuFjelaCBD2WHHfgAvDL4MbjeDMvU3GcA6ZJrvPVgyUhL
O8bZr6Z95asuDCSRKPQQuhDuR7gkGjgWLbs2bPb5mUtIxdWeeYDLas3jq4+8kZi9aDS2ub7Ie48q
MDM4oAeofpEFyXKFLW+fG76JcEbBnR+GQZ8uGRw2r+kHEADxXrhdo97eKnZU5JgxFpEG1cPtb9NC
ttnUqWMYJmbPsDSYOkUpaPbgSbwEdB2njmFS+cUIHEMnnuoRM5/0oI8L+ZOnkzkKIwwlTt60Cm+9
za0JG/h4OC4u7HD8R7LWD0WIfkjhJ0CnUbcK9i3AuUFquHnlO9b6yUi0W0ygCX1gMAlAR2Z4j1XC
EdZ7KQbBwhCaIveo/nUrJbbD9x+8PobnanhLszCpPEK8n1ZQo4GFZ3dNGCt8mCTyPn0IheM/LPBB
rOnh2e9biwdwge1+/Vg1/Wqgjhq1xTwfTWmbayGneYPM2gwGUI4B92yvTiFL1q8JYhumm2+oyNpv
Q4XKFMl2eGPV4Xu0Kr9x43AmXxMnwcKAoxXO8Jg/KiaFhqvR/o5uCg6MYHQE5SAJSjoygfjkPZrQ
wzlh70GLGwg2aFNQFDsFPYrCinXLiy+nmxzgCf8MNBuUtJyADDVMV4Xe/owUOAeasnji013qoZbg
wdpSFON/mnXueOqUuNc3nKxkhrEJrQoIVJrrpZgDVO5Yuc6rDMh+MrcPyr+Thn4j6lUnanoCllTh
QZBxMA8PQFUdwzNh4vpj26LdCu45hmMJT299qpoqLNnfk9vgU55GXMQSD/FORncqb5t6N9xbb3xE
QwargapABkrSI4Yho+0P2GA4AacgpmADhsx20KIt67fKY3MHg8t8x8bwN1AHcOBQwVfmiuE4g9kB
O992l7Yx49nqSq57KKElZsLBaaN2T1+Cq6qeBqrovN8p1sHsxHT52UKLBKxCaTXBkaUsLL1H6ESG
HBvFW468lJ8gx7PEvvgymodqODRkeQEwoKOyg8LCpRPxUVQMkalFieLWbHj3QAVS7OJHtb4P22bc
mMN+TpYXdNRgTGOgwsW6gLzwAvwEDCVUsEOeorFeFcS73LDM9tPJx3xKyjwbtjlFlO3pXdRSbKMJ
cmfGMwh91NDJPftGoerRLevMDR68S+p3zFN9s40NRlbql5zCuVkYPzoIzovxCRu1JTSZuTr7c1x8
JzvjdRBb9WbadQbs1fLaBZImshlOjyxA+o8T023RIGerPfrqpwvRq0l8Vf6s/2lsWSu4veUCxl8L
l+5x+xrQDzOUurv499UQTcEBHuQ2GuvpKvxV4YXYGGAHMzr5Mi6kVUdPqoS2EfTYNOdcbCp+bv/S
SaP7ZXMZ43GKDdp2O5JyjgwW7NKqsHILOMDCjyFdq/PyUW8KyOC22yHsQt7XvdylfdFEzRiXRTw0
YNzBPY06wGCiRMZYQhV98fm4cfdJxLhnp0v1bqkLe3bT1ntMwSVZDkBPmbG9nxlvXoAYDG4p99AG
iw8acNb6bXi6EmxWw69NGM1LuVpOkBOmYK4DgiiDhhkcgVBWTEEzyctHtS2ggmwVgiAmLzX8sQgn
6iiitRz3ToWQYHUO/Ru7Zn7NaLupD5i18FxDzILSDbVy8gF9SxYL8dwNrZx7M32eLbzQGdnjT5+X
gYVaCKkXrT5rgwAA6mm2V9gdhTsjR6zFZse3ZZ7Lc0weG+zqtPFSWpjac6DqdBCkPR15PKUNGWlb
OYsvNEUK3q/zl8VIyAq1C5shcW68/Mi6hAb4ZXlOcVNEGIRndxUxbZWMkMmlw2yXiMcxqIlGAD+E
aASlGB9bMuRY+LD37oFRh/xJb564Q+XDKnGIYwcRxhTsRlBJkNvL3ooG1OnohOTAefg2fHFCRKB/
5f6l8QcL416/oPWFfo4LneSpJmF1A0kCuHwzodbwJMP3k6uI3B0s4S0BRwTvpXcbXTQyKUQ4V+Hc
WwCSKY77AOcBWsTXBNECjLw5kGmiZ79AUvuEAMI95bgF0XOOhunnT/9yYV9aNoaPXWqHmhpgHuIF
MY6mG9BQ0WbjqH2n/8e5nsP6zhEAqzMgVLCCftSBly6djm1QXw/4I3H6VDxOwzOY8J7JY1Zqgy7g
ieu5nxRw3lx8MiyFio2xg886kGkNAIiq1YCy7Ed5ZQBGIw6oAdZAYyNeAfd/KfgIA+gI99vFB2+m
3j7PnKRde0zt4Ma4wizXCUzMW4T9NB7shrmRu91t2hm3XZ2qXkr6X5bPayu1QiOzvJsGQRdT6zYA
k20LXgcZBb4JrlHiNUPjqxG+VOOsvMOuGPefn/aA7j1iJCI/YrqC20cykVJKQ5dHDKpua+bGBHyU
jHAYHtyJxJSZ2tHrUOrgyr+kz2GYdmZIexkP7K5sTGLRgyjaUmQl0KX4LGo2ekRs8MlM4B8jacPK
1+8Raek0aKCS0jsLrOI8OFAqF6i/AXty7w0OAvNumcduVe4VC97t2ABIru7VoVI48fLlJAuS0oVu
s7dDkxbGWUmgyxdqswomDKkIUXIAmehhVmMc+Yu15fQjf+F1lI8CfPzuSN1h0gY51Q777MgUptxa
1evgLHLQZPi67GmvD/bhC1gtg6CXO2Z021v9CY8VIilrItcDuTw1NWsICxZctBpoox+V5ppnvmDE
/PMJCRqzRJhVPt9FOiqwUOfI3HDkPxdQrdP+1dBsX2mH8HDZ2g0qND3byC86wF7rdr/P43NdfMHH
KrjXVBzjI+i+8JNygI9W0lJ/mY+tbyQeP7g0ofrxfnCdBgwk36ZQUVgpT9jEjBPY/FO3S1YgXU+I
U3vMPPH59NuZHnvTufddTjYB/QE8MuF0+OwgLDtoTyKAbtf4vDeYqy907MWTYBo+GACMnCgU87Of
E4PD1pn4DtxoNK6Wn7HZlFFBlA3klgp5U1yVgcEZNgU3hvd9aJB7LS+tZlkhX0AjwRwJrB4JJdYR
lcvgiyIQ53kNtRkJRfR/vBNRMbi0dQ64WMkxG0DAfRIbZYSchdBaFc21MDpjNIzLPPDVw703AVxi
m8HkrgSOHD1uNYyfGVCAdMyJi+B82tV2Lg6aviwIc4CIKKXzxV1s6jJd27UG3ASDVnsowBA2RMmu
jinlZCfRvWeCwZpuvzRUWhYErlZOqGTYK8Yb/jqduZr0i3+/1a4pkGqGQnM/752eVrmvn+s27T3n
wYRI0r/0233VSPrKtHBcLjAHy1p/tN/TzlwMTG06yyJ6qlrn1TOoi4SRogFFWcZuUnEeb4UmX3Oz
5DRVwDF68isJ66V4en5ruG+uJZ20ReZO44h+lj5CGS700B123wiY5bfiRktVgjbFs4b4EQl7N30h
v71r/wwZbl2GbFUhslS7H7TLAwX8CiYcLssEc9ywVwb8evh/XC/h0s/xp7zSkczlkskx5/oF/OTy
xGFe5GPxIvhcY0J64K/TGgpl8/wtebLYHdnkiNuGZPDDED5/eM83k70KU2qvZD5Lg3+VLIG44ygj
pvKw7r5nscPQ0xI7yAzvr8kpXFSTmNLBTqQrsr3pajKyUNBygV/luylsRrwUp8rdZ9rapGxjsvWV
o3E93GbXMFhE667wGfpUXKyepoDF7mXIxw7N++yb3zk1IszGd6HN5IyCtLKSsAd6sw4DDOI7vC96
eQNWK0wAREy3YEz9HqZkTndvfg7acl7dWZXu/UBSYbFQ4vxteiFRUY2oqMuB8PQ3OIqUzlPMK76h
YtM2N31D4Mz0+Dc/d6m07wNAGPvhFvOZgVnH3hbl87H50t7xQW0Ra+Zu+9r+UOE/3OeaY3eRbhGm
eretjraaJ5b+vmTEVLzgoWlWHl6IuHvWvOP4Nr40plfuq5fZfwwkMKGhvlExwJ5bZV1kf5sBzWvQ
gmF8PbIlF8CMk5/HZcsECgXczf3GHvGbTbpb9OvvCzZ1XMJVbUUs5xb+vHMyhCNij5NBHbfai6b3
hDvFXKz8GTxyz4QG5D223/lrhw1IIxTfxgUgYDMROaUHUh10frKGoZ+Hzu2k4clS4/wZzpjImBTx
7CDRclSghSnYW0Cg8b4z8ltyqN0BSZ7MDcSy+d8fE07gC1qa9jcPiZvgt0gBWNA5LGaMRKbXdPpH
uNZOAaEFrmhvR+Bd0u1Jufmc2mOW/hBFhNcyDRJPHe5EvUe4kHaB1uSRP9TBInCLE4uQ+f7W1o+Q
mBRzI11hjqXz+/OXkTjD6Z5nHp+MwU1/OMQemHqQ+go0/cBKBOs8kCon6OCPYy+7GIiGB1Kw/JyM
Alk53IBW9Oguvcq4hWaQAhdTqBpLmX6GdiKnNbVCgI3sWFLOsGXF4860VhdXJ0jF549HOI3LC7bq
S4JmCKfy6RXwT7iQ0ROWzuEJszQxls7nDBLgBCo9IC990UelHl1esuCxSf0U448L3AP/jmxNWt96
QN5lXa5UeCDkXMIVISrlvlc0Ibxr8p36XPZo4jkF7V2Hn5W1rJ87qTYWGYIkibE7XeByhDTUYWzG
SNjYJS/GbphO2ZYdlKEzMjOiBDAA8Q0qA7/Q1uo7U4MkpnXqPmgkgZxXjrPr85AjmZ6QdpEDXopT
IqM5FutQPo+wKCgm/BtIKmrKm28fcJF7pzZkud/F4FrF/4mZCPAxPQTIJBwsMZYgJkj9nX5ISimY
hqlayOhBlDW9mPUrxUdhbWym/ZQbUNSyBekLNVWSsdOuvPL7r9Yea2dNoa814QMhXSX1QMaCoUa+
KvyjG5SOnilbEmj6mkK0+JRO1S7/vXhFNH5i7wZls1qLnM47hBUiasgQf31+gQ6D3WiNJ2NVoFL9
uVyG5Es5Dh8F3/6fQschrRrtfQi69fTBdKplctX6XAAsVZg2UoTQ7Yi0UkblFH4JBuFLAx4JLSgx
LeKhILSQre0RCM4vvBjDm4cAgyGeml+eI+3K6/dn7YG/q285n4A66R4i0guDANDJ/ne68h55+GVo
AlqHGsRreNWqDpa5gEda2lBt+T48KYrP57kSxB8RxJTFxI2oL+2vZS2cQF+NLxRwquXzpNpg/cR4
8WJta1/XWHVDPatFVDlnDS9wwD7cfwDYIKRBPgjLNFkNJgNr0podRnfvBaw4YNGRhUBvnPJrjxqJ
UcQCoK9n86eJpVjExBw1gAgsgiNyAex9x8qcuXl15fLwEo7lC4ME5wTwhkCnf+OnG9jBXIRu8RNb
+5sD9ygAj0R1lHsyYBepavKyhD3R+Zenn3eIq6DlIMxCQkR3ZUUszvpLOiL7cUL1XYzdXMqq9tr8
PjYAS3aUvmjv6qn51lc8TL3lgXkNS9YsF8va8QL6LTMq3hw5KVoGOL6QJR+Jk72COQXkLnz3txD7
W6RrLico9boGpODbX7iXo6scIcm05+xJmAWPz9E6MaSRrBX7k6Jy7BN0Qr9Kl8TkhPP4uWXOwCld
4ZxPY6tHkHOKx6t6d2k8kyRoixXiTealim+ifWe1APzBsXllZAVUaREXO/2whdpfIr3mHYIbF688
Xz5pBCFCvw2vVJk8llxADSNODjefIsbMxZ/S0QJIosommZIT8sptmrGIsBjVgozSbcnDF8Z4OBXr
P/L4OdTfIKd4z43/8LElS3h5QaILh3n6yeQNnBn9WpEsymQaIFNj4OL3m4K2G4VQgg4AinwnL75V
KfqerrcdzwZh4phEM5mjiYbpAr02YunRTLFApSQoTgg/6P+zzKe8ATtwclf9ugjTLgBZoFwRVsHZ
S09PWiBg14qcAh3lFTOgeSFsCAGECQdlIph/tWpIOC2FEdcGjJGHj6AI6A//R9N5bSmqbWH4iRhD
BQRuyRgwp7phmEFEUST59Odb9j6j966urmAgrDXnP/+g26/xr/YxHDYbZkhdcoIsDG2hOIsd0VXw
47GoUNE3pd0Aijn3M/i6KS5bcFL2mqB/0UBAWPR0eHlUxQDLuSdXXhpvUtiRfRL8MB3guWYxvsdL
VhRgs3jcJfyYpHH6G2UppEjMv0wSqLE3SEe0WNS2CBNuVw9UVOacI4sjVsnVkIAO0nUzQRpWwCKE
CqevpaF8zLd0PA9S6wi+I8wKGmTC3LpjqnXIBVeEWeHWOu+EypGLGacYDxr6ixg3fOQOZN78aAZc
d5zTPLFLPHvwWoNo8LU0np57hHhPZDqzZJ9ITg89Ictj3CzQCEZ/fDDy8UeBEGyRMaV9bJCW1jpw
ZcVLF8UHttfIWJg1Ehe/EGIDTOloJuEpE/R58+DTJFDN2Q0FBGxFKHqmwpN8Q6OFuE/ynju8wx+Q
glrz2OlMb3dTaifXAGPn7uUOxXL2ooB62KUrdRAAKsZFqtYVpHrQ9NTugpmMubJSgxxFt7dnIUWf
Im84LLdj8u/igVpYVa6kIOOwua5QhiAwgXpCwUziX3sGuhVV+RnWQE14Pc4LzAaNII69574pAtZA
jH8JlMX3VEVVKuPOupc0//bZQvGqV9zD4AVGd/r6uPgsMrUHUOrj8nz1YVIMQcSgUhAID7tDGDCC
4XkJM4+vH9klWY9DI1TnCtpbpGCsm9IWS4Cn5hibWrEfT/tlDBSoZqXLcAGC2mPQQ29pPzCY7tM5
wIn8hjJmK+5tX4AmHuO1ChtUtej4EdemLs4pj4dflv5X2+WGqPWZZEt/XxQEcDJ6dg4LKXlsSAZm
phjqEvMnRAYBnDq8eck2udJV2ZDu4LP2tp+aCFzgsorditKG6TjhYEAahEtjXc7MDJ8kskAxc8gg
AXe9+NCVg/jS4RobMpNg19AIka9ctjS2Hw++tH6zwd64X2Ecv3fsFJEIZ+pdibju7O/tsJIGt93z
73uzcpRzwFmlq2N7pDKHMGtJgCeC3RA79EsqyiuvOQDLw+1m4WK1tBA8NgeF+S7mf6P7lCBX/zff
JT+FghV3ymMe5IkjjHZkt8JpTnLJzQLfo0O+OigH6tV9F+FqBCMCzdacMRV2ubnMgBr6Excg/AXV
r6DZ/zgWk7f/WmngZyt27yt7QN86stiIauGv/KIVuQ7yQ7cNEiYQM2POVYpYxWZaBy/NxGVCpRri
+rnOqmQCRcQ4QMgnpFPhdMpm98A2cwVz5e1U1h1LEn1cswoy3tEI3DYTvKfmRuGzcr1H3w+QJJGh
sGdFFUOpdzsXLC2wFchJt/glrXVhA94DJD/wJs0x85Q+E6a7W0Ndb5ipdGsrOl/DtDOREQbmgvf8
nhrbbuFFqXcXktFOgqEF7pXZiMX/7nJMv7BWILKnxPZRLUiLigicm6nkG+SweCWXTqKGUFspX9ue
903mzfaNadApHVD34LiM/dioghJfWfAnBCnL4yUCrLTrJAQupx2oCUgjXYgih1Unn+DliUFaAj9h
3JEHHZpaETELFGJGTdCDCfrYXOcyau8HBYilXIgFbPfFnoENmjD4S+C79Cc9xmVTNhe9mqOgJuJt
rlRz4PHS0iC80NZBkJJpDqFh7jGQ5AITWgPoCdocQLI9KkfguCWjQ/LjOdgd2C9TfdKJvFeFBduD
XDkq0CXhF5ykU83szLvvi5Fe0MxLmD9d7reZ1CFDDLdspMya3eLzky+RxjBgaCdyO041IWOhb3Gv
Yi7X1xg9Q2Xloi1POSskjFDCe/EYyLDUP94/mGDa5VU2I8OLuXyyjFc+K7BpindA91+kkCi+ELMr
7it1owjYCYnh+tvDtUfBRtDEowTwD0XHXkEPoVDrfSk8MHtAbVnu2KrWTEjGJSLzzG7mxrzY3Q/V
UD1UJAtaSc8HTGXrw7mUNZZ9iQguUTpDuEamAQl6WQM9IepBsABTvl1zslHF7+IpyOMj4MLhKfMT
Sd/Ba4yhcjYEisR1fNZoEK9gY9H3dC4vfCTZqqshAIA0vvfNt6NP1eH1bRHm/AdsViP/JOpzCvCO
YPBXB9Q/KtKYZ6im14E6pzIBqY12KeZwZPAUM+VCNgl7OM0Ujha0uxiXQt7BsBSK8s3ldSX7Z4vP
Az1J4gJzoP8wK2yy5Y/zNWDfOMnD6T88roLbfaQNPwdudRScBaYXGsVFT8BD6JufEM8oSQjbYlou
gGEWqLa2qJqM+f0ieW8HkEpFVZn5xlGA5Ol9eAVP2XKfc1i5xvbckdkfyz+Ac/lXnrnnRJZsbHY3
hvNaFTjuQV65z+bvj/kaH5k0NJ8QlJktRq/I9kRG5mFdAL0OL5XYwesH8HvNnS51SQjBoJZykmUg
gkTYbF/h7xQVGEDzztI98Yg0UuKwzGEylmtaB+5HotsdKqf67hjqXtskyZm7DKgSGhBuE7AqN8BW
CiNTehwK3YkU8tbxI3UaLJAPHdkB50FZ/4cpmDQrDHG7CEhF9ZBGlgznmDyZ4Lzx+jnSR9dZvlDW
NJeM9znL2PStifUY3vz2BHuktSF63vFKtClGbrAmziWGU/61Dj6wGEGBEXjItoLTDwA8zJuj3PEi
qOvQII/a3QZYCqMjtvlcH/9Hs143s90hxEXZW1ZOhJ71YVE6L6A2fyiPFzdECuJHaB26untHbkir
tkjGx9QTDkOwoDyx58NhRBlTzgvyuOqQVCX4lQ+aDQiJbj1ufysrpB9kFT7r3vm2K4kjtFgDRcUG
hLrBqmdEsFz/XP59pgjbihAskaoe7Qsa67br99fqiL2HrfG96ewIsb5vqLxyOrXKoVnkDSGhBGqJ
YBRRIZmdc8EvwxgKkrBYRwNpw/CdALP5Z8kXZmicQhrnJ0MFemcOF8byu8+J+Mr+mlI6jHfSNvMp
aDt7Y8j4TDrQwrR7CgqoWfvPUh3BHys/IkuPxVSzYJ5BP0mqICZZBZmAbt/CElVfPLxaZdCf9Cfp
8hPWAUY+lrAFESZy2VLZXpclAen6ErXp6AvNFy31ujwV0/tAGb757RsCVTTjimXBOIX+CUiPuQgS
BROZoO7L8KG86tzhWtjIO/yFgHtA/M8PnIEbq78pWd09DBk8ynL/tWz22TJdVnvo6PoWWJNkcmDP
ZFmtuSoptBhtUg+QwcObHF2nPRGZMnh7UIarMCd0c/ge90M0Aa+DtkswM5GtESNC3DenjZctbr4y
6cPo4TdBBjKiPDm5IfPPr+pqMMhQuxAPkFmNDnZmkgNsfM1rgtFRFrAugD/h3fZYw4eS3+51SSYL
iY8GaI5uNapLmcb0CiBfNfM3xapdAP3sXgNAGvSLUJikGQ/Sboud4WCOyvz22B1IHuwARyX4IShY
A7CiYFrDTI3zDeYTyOHDF+rHZmBYIuWmsoSNAH0sMvrEOopPxBfIbwCElPHyK9wrVxl+d8LOPu0j
VES+8jXPEosgd6YOhEgr4hNsTmiip/RIl7IVFJk+FVJhAWOX519+cX7CNdFDwY4aKzrdDr3lUwv6
+C3riyghDUm8v97VfklgpJ7xcqtBf9HK05gbo1St110QDGHnwJgguHhAraqgWL4O2oaxMElF9i2y
SVcX2esUopH17VoqHlEHfl3BASgOKjclqQb0TnQVuNkNX3/dTYoQTqM7Q0HGroE5EuoOVk0ci6tA
JHII5xdkNhAoE1FBYGGUW7dji5gZIWO8iKb5on9Wzp1zd8jWxM2JnVETWcxT2l0zY0hSHD8xBCtK
g/c+OWECwDlRZyDuzGW9HH0pfLi7/bncQp29IEuZlqxoknLtF4UDp5HmEAjgPboaoMXdUCGCoBo9
loRU4kBTLa8wIytc7O7TO8oU9pnGjk9UigTJIi/ClQ+gFReZmpk8fqLLGmb2PCN7a4huDzVFSPPN
+yJFU8gWWcRlumD05avkTBOQvSCZFuNlNnhPRHDi5EsqQgaKp23oEFmxO/1N8Twkd+c1u0VfBjuG
2U3uiysxh7W6ueVBxQRetwpxfwbviaQG5de7dcQ6ImbzkOsxAq5hx+s2vIfcu6sDhAQf7G7Qkv3B
ObzGtogLkvFEHSVvcUxkZGkuVw2EGQNIb8womBwhad5lNzgT7feZyEyWgIkiwdRVBXe0f8mBkyLm
NeYbARbmXKqbOZTH6fTbmUNqfpalTU0lkU3/7NTm6zl6g6ez3crqn4pRLRBxOvxmzRZ9varukUd/
z0r5Jy6lhmG/fAAKBcKOYQPKCx16a7QL5F8Xhq6rZlB58xakoOkDpA4Yg1NVWQj7zwz2B+tqhOjM
Vvb5JApiDDlMzNEByVrnoA4j7yDaHoab0OnB2AV/97Wac7Bd8AfuP59TwOaozTmCHkoeGL3gc1h2
Y7VOq8tu0vtR+OAAV+bygbJRSPvG9CqemVlfbPwcpFYWjTcq1AiDAqwOfLQV8SQjdpiFgFyk5R2h
4XMlDOrnSBx92kG2wD4bHdQRXJYU77FE5DtRqCaFlffd1fwS66ospHp3DL6P3RcPnIXEUyKFiBex
hX8KADdqPR13C0QLuCDMY/c9wV7HYjcYiRic9xZyImAuBeSoP77OtaOE15FkqrxEFiGiN5DpW523
ibwUqerXnMR4byHOmqE7H6ic99ohBB4TNjxC/Q6sfGQpOPBxoPA5y5xkjqjay3y2cJBiXCIwN0fp
OIind9wClriC+OhsWBk5vrwcpo3uAyMBkhJZwFgVZth1cNy69m0J8yIkSxHs2Vi2Dug2X6bKHFY8
wgFmn10IXJaBGAPh49eObh4+EsiYGywW5AODFZwHnlZnf/WhKgrJfotseZrhQ9ANelfzzRAfNyPk
Jndp8PQbF9hJxWaI+s+rHUw3t/JRh7ewNka9v2RNRb7rr/ATcaRlS7jDdwLMOshZeAWSgVpWOr5P
2hZCcYl0pQgL7zNCzUrx8Tn1VrwaLCH1/XOGVSb3vxD5xVOCVWa1YanuY4cQmZV2inGl2QSlg0Mn
HnegRT6VkfXlYJMmznS+cL5TzLsQ5ggIFV94Au12GXRNoXfekzE1ZDjqG8McW0NSwZBRVj1A6WWD
qql2G9EweoSdolumgMLWxKZHIzqQ1/NB76kSwfV1pXlnwDoEbQPq8AjYioK8CxEcQ098OzkrCKK/
Q9BogLQEwf2Di+lBagRJSYMuMzGOBdb2xF7218amXRX8HhGpEFyC5wqrEbAwSGEUirqgHccfVLg4
FFsgh1z1YC25C0w2yu3nIgox8bWqgMYSuSWpoZhlCKKinVG20rCn21wzI1iQuUltmjIyZGy6qTKz
W7Fdmcj+0TEzRnlHbh7AQrfQZDIgbmUXFoKxuRf+tUe4EBf7m224fUVmnI/lWAMCPLYsVRIFhKYd
pIU0bGk/p0q5rpnKMlsdt08b00cP/zQHaqss5liKHY/UaW9+reELW0/QDJEGxMA082jnIViAIWbA
R7oV7xS8Q0zlgp1xQBvBkOmxhcgnnTq6+zz0QmWswplzEWsxi+EkUbnYMKMvnMt0+Fgkf+ro6SEi
XGDSwPFnpr7qYdKlTRmslyxe8SJfxJjhTdQDxmpmL6YcTk6a2Hja0/djADoge3ndX7JTPmuvayBK
VPLu7KpnLJrq49xIRuxFnevp+mWyqFZoWR+xp0Nbazq33bcDA66sw0eJ1+v9drOajkQSD3TkBn5E
k/gw7fACIRevDhgukkIWU4/Ct8UiHW6yYj1fk5RZh27ng3wms5zOm0mzTWHYQnYFl2TMXOFU30y+
xpjGq4+jXLW9PVY5U7HrX83FLVz7L2pww6lvDvr0gnkGnl/5D23yuLEjPGOn6NOZ5ItECWLg7E5Q
4H6LESfCQRp77MpiMQUDkItQA2Ux6HFnktMl5w3F0qSDJyb79je5jgzI1l0a2xfk65YrCHnDK9jB
oTN/4VeOE/6c2YXNv46F/y//dLcL72F4C2tbOIp3LfEt4bYez8XHf5/X//mNkzb2+548eK/pw3Gl
Fz+RBeI3dyPxlZ3mjXYjEYgA5SZEY74msHNUb1FleiIogW5rIjLykPL+UpGE5SsVsB1NelthDkdk
L1N84Wj+4lGExTS1cBb0iAekSP5Zp3/49mN921+X9FLO18LXhD/C7R4nj0VLj9lu+7w0LPLAEdKg
yJeK5HaVvfqBwauA/Q/eSIbwryvAGj+y27+ScHykD2myYljGg9cNsYqO5yKYW4VEq2vLGjjBPVkn
J4QCbWzH83Rp1LbW9V6FH3P88JuSAZZ6frcDfDHu9rfd79+riy9Dh8UI+8s3U5MErryeQHwL4M4R
7YZsltCDz+V96ZIN6SvJvD+JFuqs6/Un+iQJpLGIQ4iAeP9LIchG/Yk0ZjmKGefBbfDRNQTJSNiB
ASnLphIsYS+ySKUe1ryqqeAJkewM1L6CZXgPUQ/MeDfpqCAm3FIWm++sOJbH+vjFt/e51TmDCOdG
pfDUVf8oyLF8NAGB6GFhzf/+HPtg9xDChe2YeaRlYO1ES+7crruuvij0AR56GDIcFabSmPNhUKWu
DZV0AUIJbcPpTD/++/CzIXLMfKNRHwj/oURoBxyYAkTe4a3MIt4nzCHf9HYQdnEQR62h79Bx1Kw8
7xLhmKxNFYidbeSRjuql4sKiRG/Yq3OHCEp5lg+fwsN5Ux2MuRp+GLAWVEOESGN8hcsYcU3fjXxI
2JLon95cLoqHk5mNvziPhJ0dmSQR9A68VjEOBOMYSnwm8bn4vvLgA2ppB6kN3RJQlhaqIeVSpvCT
ERZtoXIShhlR8NIcfSnPH3Tvot3VqBNYvz8EQnxcmTCkJxj9sDSsOuKhGE1DlcVEjU4ZaA+afMY5
zf1/fzq54PP3Tm5OunXvdGWsQEEhcsBECDZUND5WrJ548xmOQrTe1bt67fRIT/cYYmCFYR97oALn
hNxBkXXFGRSPoCw7J45giBlY0BDEiC07xKFq0B576IaRP3HT85K5k9IAg0tPhPHW2CfJA+63SUH4
Yclwp3LUi0J+QRiKsJyuc/NZRGmS3ySXCOdRUl2FdSzooL+HnLHAUnYw6w2hXPt357JY/cto6Pm9
YTVeXC7Yh1qDmAAokeWaTWoeR6QcLy49PiI2p0PHIy5442BKtEDHvCx4JHTYvWHfzexyAg5l9g+J
6n/GSOtIWo2dD5EWHfMxeJERGw/uAxFCdTNnsHsA920AJ94s7mOTl+qrQoku37Fdz/AWNuPhm0iM
7/nbWd3vjvpYfcaxuUhtXjShMDK5CtkEgMh8W9HwafOK/j2liH+BdGBDUflC0nM0JKMGzDwnsWWc
9nW37wPreW9rhdOAE/4LverxKB3xnmRngR9LKN7hYPWx/NWCFIXLzVwMsuPDcbDfseJhNOR9D6r5
aqX7ZHjUQdeRkDSbKx7gMQh/ubE4x5iD/eev5T3w6Lx/ngB/leEAY+eXW058UAGOwLf5Wf5DRSag
A4MAk+mw+57xGt/E3fiL3ErsZnXdvq0Xn7+J8xoMxDkhS8ERKRuchqEIHkhcfKRF/u1t0IFSubjQ
MA8EHpPYfBtL6dhBb2qmJBx0/N9Z5od4uda/kA7/kthvDKh7G5KdxIPwvoXfbvILK8g5nZcKCtAY
jg4nIcHa8W4t+O/GyRVXAJg0h6zl8R7WSUQn4G1tXV1+lmKUr/u2b/mzmyNCRk64Wosr7cHh/KWN
ATQNO+A9Fmc3cReWXXPN5rj5LWLnsu3xcjN7ABmck8T/PJ7iy+cPGja6zB1+4Bwz4n15vbDR+C6T
7t+lzzE1B0QE6+4+fJt7euNAJehsAcoPJpab3BYiYYG5BEkL4g9abht+B97Wb5MIkP2XlB/1InEK
143Jpts3+UEuSoctNufBd+KmxEuLffrfXi3yKePQEX+BeIm0c3WQLnMzyYTIj0GEtzieA9NhtkYG
kQVzlr9QzHDvjgxvs/tt82mwf1APaMQUij/GbCT+UfGoz6B/xKoL4pzYonfgXiO2YLfBnUF8ZPRP
3nphA327MhaJ4m9IWkIVKPZq/BJ5vtIlDTXoMR0WP4TKwAVON5mFl7iSrxVMPMzH5e00g4iBiZ8G
PC2O1LW72Uxre7+HheMoR8PL90QSUXjxyGAH3kgmnGgTh8Llsc8muoM6N5ryT7Bte6TTyZW2wLE0
a4rs2o589e+IpWaHnARECQ6On54CRBaNWH7xAdu8faZQvha+icxq4K9RtWLlmrh9LBJudjPrYXAm
ihu4d3jVkiK/YQxOptVTDLSfHtrZdEbda4q+F3M8sD86YuM1zl8DHWsLIRMfLwvLxn/qhcEXIVW8
MbhTwzoDc3Tr50FpZ98nOznW/OtvjuEMbjCqDxSY0pwj4PHxhR3S2oPnYJ4jsiuwtMGmpzskxYIk
SH4SX4AvGYUNgYTZilk1RqwpIQbJ0z0rS2HliqyCnZMh796Amog/psHRkrzbPA/3smV4fSpzLsgw
xBrB2ot1vQk5sLsnmilHRIXUkxUrCDw04cN7EbGV98HAKSZXgwXLCb8rVnGbXcF8z7Qzyhvuo/K0
ulqBYsso/X2ez4L009034++qZ6cMEGSnFY/L6nwUvNA/FfJh7N1YasipANWATcRIYko5/NzdCI8Q
X2k8KGBYxotwQXhm286ynLB+8S8R3So7xqDvRuZoZ+1LaJ2Ly8ARvqD8Q7UaegBYMvPb/DF/nZhw
UR8TJkniCdk7ZNjAQuQNMMNfjvZ9+J6/f5LNNWQXwYt2lDKnnOxrjpLMPYiMlMycMJlSt/JF4Y3N
jJa7sRjBE6RuFdFy4o9AXz/m9Cgq1tH9IrIoIXCzRXPl800s42zh4Jpiq8tpYoti4/5wTQLd7YSR
48c8n4vjkUpB7OVotex0LIcf/4g4jm+LgqVwewFVQN8EdOiyyK5wm0RKODSoT2hDTpWx61ZI/kKY
HhpNLPPV96QSEhKaINyjRATcfXEnUe9Gkw9jF39auD6a9yE6BMIpAwsRnPbCT40hlzCJ5GmLVfqH
d8Mi/fuIFhw2EnCw+B/XALSFyOOucANYB784UNKsZ2N4rDD5aB9ljEnB2ciVGcOzAGbiRWACRTtD
Ux2gGX+ZVIrZmIxA2nfhTQZuC6AviNDR9PqXU+F48jzedLbGHNdbAoK7njxj8WlaGA1d6hbK3KAA
NsTJgER5HgaTm2giCnFUy7jb60Hz9Vv1KKWKn6H56g4K1gXy+eiRAR0LP1/fcVBFToRjIQxNYAly
0TCUHLQk47z6x+Y5rDq+iLlnKHB93Wz60C86gNf6nfbNDqPwW4l8e9ntBHV/Lmd2K40/4CcUclRM
jCXKba37/AYjijLoytQZt9ZK2JQ79kBsemIbRTBuJWyBYo/DQee9qGX8lZx+FhB2AVY2sKEzWkS2
YossbPTt1AQhij3J1S3U2NZ92yKqaCYivohZ/KS0+o6wSZfNmRZ83G6wroEc+fdC+RvKQt4BseLl
v4ERHUAkv55hg+C97RQeGnxacjGHpLqC/b1t4c4sm7jI8TTR3vDBSJyOp8/Q8MnmBest/O3lZUl4
xVpyGQ8CT9x45haQtLTW2qjnbaGxAnyV5rDvbLXRG7IO7rxYO5fWtjvJhpjfh6d1z0P1CmkWGRzP
mPFG79aM3xGeyuv1iSIbnQdPZXYoaF4cjRowEXMFfpwfxKc8de0hL4F357dgg/w475R3wFuEXMzj
QFVwToTc7/TfsfiAxSrk0ogwKPVIrW69fJTxVhQSo2W/fO2Ek7FkEqpho3SlGEIjR+pSzfFB+2jO
4pU6FXkckKesmRIWmEZfOYG+FFxdShkMnLDJj8hqIifqNm7N1kfDO4WtyPsQKVX8jEc+h307S7va
LzYXHtnRw3I4E1VXNL9o9kzjZ05GQCwgwVgaIWg/z/zJiStlGlki5yNeYY3xK53IcL8UG8m+nK4T
kVZ4pdZGpRjMJHtxneQeD4y2iR14HDlXGGK8EqogLMxWubDY5glyT7yy1E1EkZTwqchG+H02vHGJ
KhuR+Qpd0X6PRdFIfeTc/osW+VcJinqvY163XOLc1hOuao/cQ/M2juaSnU4uD2fVLmRyHqnUyaHo
uVjAsMj+qlZ3xfUfOcXwu/uc49zqFfAivc/TgWz2NFBPeiUp2EQxDF+daQ/4vwfP2xG3MQ7+PCCV
ZbqIH8PGEvHqhZtYnhDdR/6/j2jCWWHFSIwG2uuSZxj5v8kNS820sY6etyloE4l7Eot1JxAp7fIf
3Z0b8b9Bm3i+I/7Et6VFngvXCq3w4Nn34wuZnSHUPiRuvdpLPhhrwtOzPq2V5rPXVgfUvNOy2+QT
wh9HrEIjMcUQ9Ysj11aP9nStckRqKAtGCSqHaKPOrM++5zZrqRN0ysHtdVYKPI3AOaZgavUSSUR8
tzv9PwMP0Q1Ka2OJ4DiNhoKyDnNFmd4/CNN9BZfwZNRCvYB4bDZs8Q132xsW51DcqT3vCmFMta5y
0K9OyUKZy5yIJ6Zbdoq50jVACPViEFZYFW1Qyk5M7hzjSHRMLn5pruzohves8JwbagXkagufqudU
h6Ep5NtINnY9Y5IhQQteW5ED1PVKAwJoIOaUcCDHySh3jgAQA87V6OF3vWyLChMKbHLoYxQ+arsL
GGW9U0PPjWErQuwrMY0Y5ADXBhIlU9hbPK8Oc1hW/wkuHuSUKTkEJYcZYz6EKK8O0DxdBT0nfeGH
xjtjLgY3wYLMSAoY8U/fITChDdrgVUTW/rLdMfeARwXcKuBhQH/872AzVMN0LIWVX+EPlI7T8Qd0
48NQ4JcxZcHdflf491bKpNp8WwgHMT3NJMIXXKl23a6Fu2wMgvoc44zt66fHwbDmE8k8MKPBwe9u
z89Ql0TRF4OS/EufYui3wgRqIbz6MeIYRlNhzMwciAEGSdRsokSYEbULN49IHqAiAYo8z8CLXmNi
aSuSosmBGQu/akFufOGb0XOyZgb97ZvwreV32AWcvcKNH2bjYuwGBW8Wm3wmP/wlPhXPDYDOv8VR
CIJ/XyFTlSPGN5kci58Sx6gRL4AvQKfgc5gSfB0UBUv6Rvis//sasM7vqJoNh138+r9/x8yefo/J
sMWDUhEJZiol9mv1aEciHda7znQ85s2EwLGn/Rl6MEijADpyxJTFgrKsTxkaO7DudY4EIvTDFRN7
CLGuRPXMaesw3iYkh1k0hsXZOVnBjr6aUti356ZnWKOp6c2PJp/PU/KX8U0Zd0GfPPHmDlTCVrCc
ixcsPAK+tDLKBLiNdBrDTAWCGMOHAUcBcwspMiOUetvC8O5hGkCfralV9gLSH9znJUnwlN57QAIK
vC13vgZDdQBnwZCc8wD/ulPJ1GXOXU4uJSyJ+8OWkXVNWU85zCe+/nRvIb/08SSecpJq3koH2H06
OvPZMN2+mTnRTOsZxX0vfKr+469YJJgJYmZhuG+qjMdfB8sgmNiNiYGJHPuPWVVDgYd+DFSF1Qbe
VZBvGLBaud/xJQDPcalTLvkPSClPAa2zlfGnwUGOpd25j9MFK8W9sdJJgZMHYCxlIrZyA+XlYEKA
CHohn5OjwfzL/Izvf1A5zJCD5ew2g9s9eM97+hEwNiVqSOnZn0T4/d+ywbOitC/GRAWcC7TX0/6h
Q0cGWZ2WdCFTQuAWaWo3saOVsgW+EAOCsHX6i5UosQCVLpfZzPcX4WBBroO/WFBt9blRPX0ISuDB
Q6OUQiTPhBD+oVM72mSWgPngIcuFZb5XHF+39bE/kxgrI2k631U7B9VHdE6KG3DdJjHcFdgWjQqI
DsDA6uWK9sjt+cBdXHT7NviwsSJ9Y9jNuJ5h2rqeZPYeqfTHrUSkjckJLsvBBzj/eXfLYxcrO7M+
Rq+gi9LvgmS9i/iVTkKzzlMgS7I5NOcxTFHp7T6HPs6MYK7fLJA1937IY9fY34AeRgboWI1Rgv24
WUfm2SrubViCQzSgDK4dWOLcXbQUjMa/0DAdrMyRx3TuFFPp5GPMMKDVph0VO5hiDFEbn10TyTgT
UrIiiEh8DRL+/i4VBO8ohrgun3PDwJuNh10S5ooU/zv8l6HH7YxGnzs9JkCAyIHHPIalVlUXaH59
ecE9DZ8r6bmsSbTfuGFFFtN62BibArWYHY0Qmg4/Q+5KhfqJ8syF17vB9uQKLot6/T3ExzvCqok0
CsgQAFI7I2zYFMPuHCqgThp97jGeY58goCEDGdGE62aKmfr0q1kyMzYk5ysO6J0suu8bNB1ZAHhA
Z3eVBCcYcyJ+Xl90gqxrR9hqXb4Yk6Arc+MLbKn4okBz4tDEy+exnzhaC/93fu/MotFDYveFvjP9
NhNsFtZdFXskG1hD03CvsACBrlCBIWHjZMCEkxnQTnfrj6WSDydCPc0vmWSnRy/ga2hi9eErDvXC
5u5uHnYnDqFZ4Te0y7BFJc26XWSnTFmjrlQvoj6SHLyGWKbyzhgKCo5PHXBTYvMYPt8FdGNVEIpu
N79PZpNGKgSQSMyw0pVWXGasjob1aCYtThR4WT/YzmeJFrxb/7lNMandUWjpG7bfN9x65rjsE9A/
kEG3lr5QPfnm69Egv7xgEOD7TEsHypzBL7NQZcpO10pwPz43cOJ71of9AtYVoH1jys85G7SK3TBI
LkyeBQ5LvUOtM8WrieiBKrLO3G4LcJfp5pNaNrVVfArhYlAr7HHEBFRI6VawOXDLgIXkhVCAcl8S
5l+t7jWsW62jv4IcZXC3QLMNt0j+7GXMiFp1zpGV02Ovi6fRlUpiWkTU8QauLEgHeUEsApSnZOuy
4xDxLLo1nDHn8vTFtYuj6kZjg9qr12X1wVrG5GEY24EVbvkrivc3ZEc9O6vMTVIEGfsC1BXsFJ4T
5oQ16AKsdgMKyH2j5mHLWtn7+YQuV7t0itON+gXAYwfogD8YuGD6en8tfQccw2alR8uuMWJVp2jn
9gX77ntIq1mr89+Shd8oG4iORyz+7UQNjFnddWYhsV9y4MBS0etfFx9lUWRb6ebhPSMxrqNQ/LLc
esgj1eco5UAFn+zAaSmxp6mmnc217yUoBzAlfgZ4j7Ie50iJMDNtNc7QV3dYqzm7oDxVEzysZtw/
vKGMgM0B6YNDuZ0Rg+A3fhlnNox8Vv3hNFKF8L7XX4JXSq99B/Geu4YS/9FOcjx4mUyhfR5zyzJn
IZvbTvG365namBuf27+eqmMYvcy9JvoCz+JlvpEN+51bH6wJGPnuYJ0CKsCHghv/BuQ9w0fQSGCc
8wEg7QzlhhxVUPWcYb4n32c1jh8bFGDEo2DtmKHvymETwLJXeAi7aIRA/CuxUplkWiiw0e5HyLQo
wDWuCcoudYjmR4atgcMVbqIo46QhD0RNCKugYiuW9+iznnhRF3/yDY4zLyRKl1m3cTLSx9oXuC1G
eK0TxxR4knXV8WKzX0Az5CZiCkorivgXvQ99OhQ+waKBO0bZEbwbN6cb6SLik+/Db3Rze5+/RsYN
KH56KrW7gpeiIutIsN7DrGFTaPDrofr/SpDyU37m5n6Mv4ir/SX014i5voVfPzqLT2XYL0zR3h9C
3Jq92o6y4q/z+rs/4yDpsBFxWG633es1gl+M/0QpTRvl1FW4CyR0czLCCXy0ZKkzVrq7t7HSr7OH
NNM/f2iWNTwQ7g2y7YzGvc/FkrDDhIa8fr7WwhzoyebQINXXuKj6FcP1xuvjZi3HMGn7yuwZAUs/
sSh7LfNopaK9uuGorOnIsbsJnj7ortEEC2cUGfic/Ke3gURlViru+zrHFusF2AE/EuJn4TxBVhQ3
u8CLVzyhNMI6BWCAqG6MgMihnPDhDl5989MLNsmn+EzwSWvVM+yekHY865FmGnbT2zDr/CRE4c1O
1wtpo13sP+n/C8jIYO5YjNwxshGmwzVklAhRWJ+5zYY+rRcao8gxynFf8WpCVMGqiaIYKjShhGcr
XudpSyhQMAETsrx5BH5KyXV+6JApudXZ88BpMWJ9WNEckkdxaLmA+jBNInI7V4RGxzg/omENKGzq
yM57wx6FDSRf8Kw8qHOf7vz9x+Zzc75AfDAf8M1ARP34Uxng9ycAYHab4B2NE4ASqGy285fs5yR8
YURXQx1o/QyDlW7D1NlNAJTv5gvmomx9yEJcP+d9Zh0YEJ71xoI4LaMkw+9WO/TU8D55/NwzmbXL
WKrQDEOAyTxaNLoy/F4pPBeyMG8pVzpJJACTmLHKh5TQk/4ALg++cYKlTyQKoke2bFskA0Ng2kq4
1H9HSEXJVBHiOEg+Fr6ybjIUibnlXvHokWbd0WsNJxs3/HKPHz7JnH0v3pL1CvuamfWQBNdp7BLm
CqG6oEZ3Ufx8AsjXeTUov+YtN98n0ikglVHLZX7/fySd2ZKiSBSGn4gINlluZVXE3XK5Icoqi0UR
FRDw6efLnuienlostZTMPOc///IJHmDgsWJhcI++L6c03qUoidheQUeHAOMaAHBqpNv2wZYQoR7I
T2135AXJCOTusLeZyMXv8xPAU2RablPJbzLNy1KXmIYj1O7rcLSgtEfYj6YAwUJSBQMRHfTtN40s
toBv8xFCEi/hEnfr2naQ4A5Q3UsWtf71vIWmHVzzOMdfuULe7B78+CT4gGVPd9yr1Mqyk/3WHOTr
B1QaGIAnxdcOLhFnKB8sp/zCVRA02Ziiy8I75oCyqNiR3br6Db/+or+/cLVhSheuVoYXjcZfozFp
nF+HKIoOp5iP4qcX8281jky+E4P7rTar1A3DaCNuU47BIfl74CNMqtyoHEeRCm54n3AuU4RRlrPN
amMy2wYhCnGv5875hXzj9+Rc7juAu54pzj4hRtMeOde9Om8rl2cn/gDiSYjRYYY6t7iDi87FjOsn
gA9WU/Cu6tBa59ZYWqYbLAx0gnbZowX5apzt6mbM/Ulw6QWWIimRsX7hCSt8r1z9GTykcPQOVSK9
Q7wGKtB1aP3Pfc0yLmGHT0ZLe9Lu67O9LC7Gw+v2wuF6IgUZA9iK4XIP4sZyHKJ8cY/Red5jXNf3
clh4ojfpwg50sjvjVhaJyWo2BVDcAAtuMq4DkoDFLH6IuBkNCfb9QHfdPt9wP48Lc3E+2j3inNvd
43yRLvDVuQcYzEjj2yVDmnu23Tq8nnlBs501V/FJDUTosAAlR0cLE7aQ0whpyfjvC4lXRMGAhJiB
r8QvNcJNCXuGyw2Ukv4SsXGU+jwzUMUcj3O8HG6BWXiYJ4wNuBElvFpuRrNlTjjN6pDzrIjbEGNw
gv7MiYg61ufSVlsqx3qqrqvQ3BqcdKzRuTT7LOuptjUJY62pyfZPbErpFQTGPMXLGBHNAtenRUYe
qQr/E1h3A0g01U1Hj7OZtkl2bPgg0YBzPwqq+cX7J/0abcgijMkphxSpnkab6u8Dl4bQ0XQ+Io5q
RMTzfYZI90mlAtoVkCWnHMgUhqWNlOoL7+GvJwy8yekzE0GQZTgS4TcX0xcu3wqZGo/N6EyeVDnF
O5xJ0B5EQj8mv7BN7+i+xvJSXj41zEPHL8bdC07wNW73KWp0JEjQcRrMxwIxmpWXcH1ji1pIWeO3
srdmUPoVuDIpMuv6CJ1/DDvncm34vjp5RMI5f0R+/PoRJduBYLi1sbzh/xHSLUnaJKdu5Bhaghcx
1wESU/0ckjIu8eFrQaj5CptrT3H1nYg8p2HwimWFMTfu7luSMmb4gFi9m0cW9qPWF8EKGjFGIg2d
fXWekLKq/1XzezIu1w2EHBCWqJnECJD+imVpYFItEw6ZHa2piloCak7pjDIXzQpW7KSk0sS+iGlF
juHrAMjyC3H0bSacA4nL/YSKPRYJ6eikhb15sVWnOulJM3k6Wlz/WV/d8bB7wypWSRLLedI1rdji
WS15ZzHG+8MLgr1C2ibwbZ/eHfeKYUpJJoVqXAC/gn8ERswp4LUwV4axtpFCriEp/MJAiR8h1yFg
XAMV87MQkxKsJ0i5Z0QRSuFvMePykufighQR1d004T+RNJyReYlfMQ8l7qGYcO+0ZZPPovEbHxdG
sn+fEIPF/+kqmFdg8u8S3g1dI7BOXLiYFwbVXzcdSFhemBsrRh12suKC+275/TCs2YwWBJCXrs4z
mOpTK7hPXjP86AkrZWhNpgtu6WPz3F2qFfRDhtDhKLLPGJPHeDAykr6LYL2pfMEAbwT76jqtAzie
pNkP0Jq1EIcZF5Y2nxdkMsHCJexKCKpFAv3rjhgPXwuAy7tfYjSOBVaIHQB2D1CziHnBkuITMZGU
uNTEWLKMOX/YKXfSwys2z7gibi6ZpNNiUcXZArJX9Nknbh8ZEgIWQtqtZbK8xlyxTZjHGZvw3IBn
lcctud80+lgVMbIbzVUWyStSJwDEgtJtLSWPZQE3DMvfGWA501YSjPB1Uyf/5rLT9ijoeNTzPyTZ
M7y1dwK1DsaTwBvPx2t/PHfGzn7MV07BRXfXy2bMNFq4OoEjIBvmxsRF8oOCQfFPhTMF9P43CTYZ
MPBdHlBoc9R/gHjrH70dwOHyNgbCRZEK16J39kf8h1jAUzJG/Nt4rMM3OsE9zic83Au8lTFGMwXE
iJuCxM/APtW3tY4zQlB3gg/mfuYI+GNO/h/xmjzCnaDE8WwmV2epAzU/IvGJeLovSBnIDn+BQxkE
Q5EDg/EDtoiZeI2IE3fM9e38g2zgHQaC2Sfoc1cmvaIqk+ApQsuOLzCfGXRg2cQIhrS1OTebg9ty
eQFBr0ZnAUSj0kDli7vwHi0CTG74FRRoaSAuiSbUJ9yZo09ekbZG6MioDxRe3EBUfsnkE4Ipr65Q
vhdcdJ5Q6PmnCUj4uVrJOxGq89im63aOuRFan2qqf0sHG38Hx/qjQCOll+FB+J7ozmmhetD149OA
r4zunJHsjfn8LG4BquxJJLHTMHrDHDazwcPkvFb+4MCSh75/kBbt15XqI0OXc7YP9qE2EKIT8pzD
0jcIKxCJ8R83+0Wq6pJctuShYD0gnSHpjocSGRTG1PiDwE4jjDsFbHQG5niO9TOL3YXAB3uiOmjh
XZFIn67v+h9V5zZZ0eTiHwJcWX3rfAM+0QjLWQQSvQsdhZxy5YAxKmILtsvHEvK2StBawVQGAJCH
xYckA0BjysC7zXhiEIpuHD3rZtwmczb/DrZsttUGTLMS/4kS2y2/n1/orXsUaAuJuKUaqYrBzvLT
iKecxLJDim7FWj5gXT3vBvwGUUb2B0QVnnJ4zHAMZZ47Yua+qNkb/eQEC3QhEn/xFCFMXbykracd
riM/1hlCg3t4I45vHOWw9G8p96yViUfsi4GtyA9nli3m3vjmzfolHTOTW2J3+fPiAZO4oLO7z210
N8H7iKOT+Wv/Vmc6IntiM2ylxNo9mC9gTmHEQ0jd1u6LWKEMwawGYQLjWfxnQAX4CjHqHTIyTF7u
wHHup128XshCMVvrH44lCx+R8D0EBZauTzAt9k7Wzq86z7E5wPxDoG6ugsMbPDKueUZhX1nBXo5W
CnfDdM5rdtDnHyzYgu4r/5b/9NsUbwqcHDCNIWRRIY9xUpi7VoMZZiqTT2BZI7YMbYTxDcU9VzRo
TBo/ruvHkvTtQopHr7jrdwk8DmSvOU6QWDzeXxP8t5Rsp8PPIRGHE7rGQW+WLlLyCdSoFRaegQHw
MDAVheK3grYILWHzVy4YTzMJxu4av80QpGq12ZArFGXm3Gbss8OVG3ii8kHcQ/IFvdLXo5LpoM1c
CeU3TkD+dfk8Xn+AztSQFASaby/3n4uNPDbOA6Q7NXzvdObQamhEevjcTI09yAy3wvhk//5HNsIn
fXObivr2zpC/Cd6xYOcJoqLKg1YbFZof//f5ros5NSPrU05xfA/SDeYsoiSlKKSyvAXPCPyYQ77c
f3AvWkOw4M+wFhSGB9yChgLPtXbZzBBuU0GF5wq8renrRw0I9YxlpDwTjLThQXC6VljjQzydiCtY
1BgJcD0MD09YwXzfJk3GlW4IFRNVjAswTVfEChjfJ9i7UDDicEHkO7bdtzFKi3wuO6cSGY46/UUc
dXN0JDHijIZlIlbwdZ7PP36HiD18Y05HKuTWgBQwRNZLWCG8yKOi78rn6Rq3rHKOcRMohgqTM8da
jYEmthjLl4Lp0oCtIuShxwZGmf8BhliAy+NR9YkKjmcxofxE9KKateLAvf7cqomIergu6f46Hp9A
i2xx888ipBFzEUHYeWzK02NxXyCl3j2g03DR4sRdPpsgqTn1ke8hgfnC+EWFCL21I9wTiQcJ1J28
Qx2PRPPhigAyIfuhathSc8RaRLrHi+e10vbbZ5yvKEL2+EssiCzCDyAmCwAzmbNG67Xv8eKQ0WKM
YTAl02uOK9soYrKB1QfP+JptyC+5bwCVitPblSNq+fNjdlNYusD9Hcl7Mk6vpHhO8q+m8CWOw+2o
du8Ee3I52Y7K/kpHDfsOP98JCvv260VPz76lB8ovX3NJoIzEa3jBIXLEBAekbptzaP0goA1glXhg
Ta7586mO9wkyE3OTbZFd01hotPLscOAQcyDNCVceup5OqNpW1LHIrz6+olF2nooJWps/BLPsfm9q
THGpcg2y4fETsbXr6W6kaOSqNNGCLVN7Uqgs2HWxBOEhGl+wZGQaX9z8oMFQxP6rJWv6DQCBvdg9
QYzQeGXBSgXNpgAGluKJoen1aP7MrcnyeMLeeYZvMq7pufgiD1Qi59BiKUTUNj5guMpdI1Tz0UjO
esmX/McLP0p85xixPE431Mowe4uVSWqYfamb5SePijelt2L/jYzZ46ofItC+p5a7ygtnGIv+t5w9
GGO18MhM6+1aGhLNDitVdD+OWdYFI0zOLzR2lAV4Y75SOXxx4n2aKS4hHFFvVFuittdm1WOOZTJR
5rRoKS4i6fo6f00MfExmSSCEuCwnDuka2QisroockcTefpjw1hiulUaUdFWgSE3c1J6desaH0JkP
iSkPeB9UUdU4l+NKCaom9eSO8fUlB5RuDWWBm8pDAuv+KHS2ZYoFBa7nFNlZwfq8dOv7ccTPa25X
QZPELu61TP6oIZ5XShQLR6r3OMWDlPVEN4/PTEooN6EkLi1WrUxGr62Urwdtewe8+ZxemXsYOsyS
HNqemxQr4xcGx8nqBe8Fclc7v6FHBf3T7qdB2uujAwa019Ycp1R+qguIg6sUqzbu78fGPHPdkf5F
nAElSTu9XicSWvFiNkpiC+kfMZqPbUWVIKlMYXDMeq3eREjX4ajlFQly5HA6zcJtA8iGofHysypj
m5zoF3ScpuQ4JGiOzuAdacwOL68r1b+Nmt3gKg/wqCJ8FwojqjIibjJ1Le/6if7dqMv+9/V2eH2A
se5HYf6VRYCHGLjVGZHnDPWZexmTGnUTctFPANZbGm6P/9EIYZdDMBOOHveK2SYm4yGCwLviYGJU
S2Gtbbr7t/Qvml0aUBDD9YOCa7tjBRUPiqD0Ws9A6GBvoKEwXbRMVhHx45A9TNQwGCOx7wu9CoF0
MvMo5gtExuMoQ8Q8lRYuUcmivbSCjqvvn7RFvYokNRuhDTxak4THfgCcYcHwOtmQUmWN6hXrfB32
U1dCWbqGVxDe4VB0v3pyyRNq4+GQ3Gfvbvb5xPcSyVR2rTb/ungrQ3Rz5e36Z+pqBQ+g4HdNmPma
rok5aXskEl6ilMojdC6I/zMmkUS3oO9YqqC42xT+njl7YutpEjBsLVuMoBlwCDsTuKSMDZ6Al3s2
XbzRWapAb9UZ0yZhLMAhKDyqLMyG76xRYSWFuTVKHqa3AuSsYE8B4I/zg83GylYGeg0h5R7yhmQ6
6KMDIaXqeNeZC3PnZFJ5o4rBvUv+j6FEaj/lY2LmFXoI0zPZW1qMhIOR7Mj/DJnQfGLuXZtjzfRK
y3+Zng6vTZowl9BfUSHhSz7pq1lCjjwiz/dk1AcJrwZPBg3ATbBPRkkkEdmDqwLCSML0hoCAH71x
BwULe++OjQgbO34i6ER1Vyb6InOE7y1qCcvDfQ8SLPLqnt2LDmWAF/Zk/sOZUcxvr81LXuZfgBHy
7S/9AggopmYPKJCOwD0zK6B4ePx/liu+MR08BMZTYGx6FnvM9OGfoYhImlZCCONYYGLpRTwqLbdX
nkSPJTptWmqEx3j40DqRaulC/XGeceFut5PFlk4ph9XChsTaxCaBLh23z+vqtqlj0sYhrQsWUs78
hvDgjHH855yeBOk39/oQiM8DXZpj9nGU1hm6XLo4ROSM+90qri6CFEynzmeiX+/DGoo736SWALIY
xjQmoO1o9bVN/w1dJMBjoYRqLBLrm/DSR7gVpOPLGh+g8XK5JyBwQt7Z+OdHtML6eMkqp7m0kdBp
WF4I8Iv4G/4I4jWmYrSMKQQf0UIav8Z2ON726oPullHZjrsRLbQ8ef7AqVua63yHVtdev0Nz3ezf
9MbmnC8dC6r43TVWj/nOnIMmpLFIGRfvqehN4WoROAexYZquRKGEEADOGPyrDSgFNoDr9JSuMohG
+EcIspbAM7gVw4oFJdZtgV84NxRpY8qZtGpQNVrb6RP6M48AvbtHs0kl9rxQv/AB/cWix5Ch3mHp
SQgeey5eoM2s++q+rmuS8NYMGq7hMDdDEzwRWCZWwgkE6rjYoPrf2XhACRc78YYB/IXWTNDMSd2h
lxZ8rjamNnpiVD18YfGmAtHdvpgs6MNWrs6kQxgQ1UVU1eRmxq9FkgI8Rkw4q3yDZTdzh2do9KGJ
tBmRGmlDdvjET0KLU2NbYqG5tTk4OKvzlYxBJG5fmNB2B5nBbRlKpNghX6LAfYYECRfKRu0nqeY/
HlCSD5lmzWwT47RcLRoM69DE06lK+RaDkvSxM/Kf9nMotO9M++67i8Y5nRyfO8nK45eJ+tTG/PMt
zXr921SxO8dC4p7yCgtrYuoQybFeifOEudlBpehHPMr93Aii/JFOnCI+U2FnATzgc076ZNcTN4kY
CcOehmSJWj5WDarvR4KSFOVwOk8LGqipDVvGaBGAP6UYh4zxY11vZQsaEB569hSJd5gcPt5jXS7v
c80ZTZ8TSFzpMUVfILvsluNuZv/d1tDDOKRR7FBziB+6zSsmOcvBZQbmdlDNXoIumi5ln/MDf61A
6IcG997OsLv5tVD6ot05UKj7V9aJuiBratUg1INjK3RhCPRgK5WuULZxtKB3uIWoKZBFYTIy/ieD
4pHMKc9UCIM+HpZoayFhKkIojG5GjNf4BgN1os/KYzNXZ4TZIoDqSDbVvAdE1W85UtuJXSNzep9f
HxzpJxVMhC7Opm9UTFx+iMHpHKb5Fko8EzvyQerA7kiqCTV9bGDJkYUWSizsiBGyCLM4kmimCK5N
JpSFj3v0i6oWf2HKgi4km4axJrSQnv0/jxpzxpyBURAD8jf6ESl4ooZkSFNxIjg9YelMgtE9gj6Q
JtePLcazZGXBD2Bw8+YJLAGAYYGjAH65GDvhryT9EJ35UunfYIbPU/c3BtjYF+5ZdraCpgnAKZzR
MNwCikb69cLZjA7sn12aDbEZeocR0eYPpkumAZGoBx3hAvIn7OZadPZve9ydS6gTELcndWhQrPeK
K58ymhKsZhHmUJbCJKFGlzzuh7J2uEdcoibq/fcYpAjEiDqRIlLayJgDaQ7D74c6e/41B8TQGOSb
ohF0OvTqU8ZxITS1bBxGX6fSa1Dy187iFG231omzFjSvI33EGeF0maFVLttxpVDM+PXDs67xrYgG
xXukISem0WK052W42D5cCcB+CCTuN3WgC3IfqLMbwE2yAocA9WBzyj5bA9c5PBhiWIOUteq4GhaM
3mvPYLgOeaplFOtSOj8O5dcdmglcJA/+MgA6SFDm0jvejpnmajMbM2lExV8al+yvVqzf9oREhw43
Kt4t3jz6AQBLvHRhv1HNMSB3QL54T3I43G9RUsIb7RDVjiBvOAO7a+Xx9UGNMd2xEeAj7KY2FYFz
1sfLsZ0hRc1L1AB1TQJxLL7CZS5D8+NTjL8xJVURfMy5c57CqOHeglQLRowtiABTY511Cf/0s3nS
g7KxFN9XZfFOAn4Z2S+16fMR2TTP5amGzNSbExX7SLKjMLrb1iuV6GLg1HRMICyBA0k21THu7rw0
J4sPQ8hplXzZFCToBa9f5nUhWtRnWJM1Ov79LCvPPfkTYPCLxprHML0MHwn0DMesXeMbm117iJoP
zt24HrhduceF5uD3uLkoPrEc41N04gvm+CCGG0hf/4QKs2MAu9j2IedbMnksbsuB2F3C4z6MScgf
wUDZZaaPFWTznlp/dQ9CMsUGmAm8sOED+WOgTnGssTLn5TtuEgfvp5s+afUNJUdLRhLeyp9ZAYAk
bckkqhnnAGuiyXkLG12uzXxeghhjIKt6vIL9O+ivu5tvEVrZTzV9Uo9wFKcmIpRUZwldTMzcOBUR
DtjBa6tCebcORekbXUhdKkuYxTr0/7zK9F9vO1RB4+6QDMWdKIVf59OMZByEMxBNII9+vBR9PQUt
Mpz4DtuaAZENex/HQEERhHQ3mGGGz9gtfKK1Y4TZ0ivafaB3wejxU9rfWE6O3qf6s9TDut5Ce6tJ
Txk9zhIU1wyfiNtUTQMLoBUF4S0sqsBiifY8k8c2v1L4sbgbT0pfYxRMVxn1mYQ8c3DohC3STe1l
q/SueuuoyHEsWQ4tDRIx007+PD2wUhMdhBol0l+zX3fp9KV9t3jwMG2lmv9u0ZKR6a0HzGHQ8Jq0
H9yv92pTHNU8RfYor2s21hIvTrSCjugcsAghpU/zEF90uHnx9oANHCGVF50LAVvmwpHG2GjRwzPH
LHGG1d0ad4ci0hUfZmqNTsV2CT5ISEqrCKUS9n2MOz8QUJg/jxxLIY7KkS7QMN+oVNiNKBWpz+6+
Jnt25Y0Q38wekbyEvtmh9oF4YbvyRXS52LjjeAeam8F7cmmuaIIqhkKJQ9OSFxGBG6pEAtuKn5DU
SYvnLyltUN3YtnhxJSb8Lv6U2P6mlW8jxUPrCwyLQQZ9DWdmRZhpaIycuxoyF+MZAwmTOUtC3UtA
7K5NMPnLfzBeIDemJVtmXHHmFSLZb6DKx9AZRVVLv+dSSFjExjXCSZGHazM3ebqWQmpcmBcujPN/
JjOBihoxGQNtVO4Di7QX8T/zQgcMHGMnJkxyReTCbVFD6OEYm9Nicu7RbsVP6jhMB+XDKDkO2bT4
/A6inAEDE/wUMd4rp/b+tRli2xc1XrnDPtc8XYHdoL7RaRB9tGuqw5Ma7UaE8qS9RRRurAtawxxu
MgjLnTnv/e6nxVQpsdwIC5DAhhlrsxEjhS/mmBDwMqebf+Bp6a5V+fTjH9W90bSLCFfuysHQlXOM
6UZZRQk8Xgbrd9eEirWsUMuF7Xe70jA3zd2BvrTzGZTL8fOPks1iDD3ycY0FliCPMvtJSBDGs+Lm
vC08Ql2T2JFr+Pj4pjbj3+Kno7xh2AIVR8Vy0IVZQ3WCDBtjCBg3L8Gvka2ZLoXPwrONS17QpGLj
IukQ/UCGbiAe8H/hFmo/1X2vGNgGpPlCzbqprJpfae3jzt9ilCZDUXl+Yd+cSd/XrIFQC2tIY9jy
vLw/tmvyy8n6UUIlmInRg9gjNyKOB1ZOoq3uHcag9Y8FBGc3h8Q8yPJidN1Z7fo9wqGYn5W8Hi/Z
NGJ3NfDAvu0zoFQmTyqbqRJIyRSoazvEBDz/u0jsPcgqNel0uIGbnsjGYm4CAE3o77eGEBYhBmBx
7lB1J6X3zjxeuAyfWeB/cN5ZdqqONLI9AtfvZmVvSS4C6BzgGWXOm/0fxB63gGm14tL7bPvfhrkq
zhkDkUyc1SrVC9r6NaWQfp0a1fKpTp9GBMJUfaBdu1fm07Dkca9mOswSy7DvdtvOBW4Toyt62A9D
PFKv83UGHpO8fHGNvSg/3FImR9UU5QOVkbV6116mflVvg0zUaakxTJLKONce076RRJDGp988h1OF
VgL6hiYRD1MhdTfChzmxIFUY5+T9wY97ZUkAgn5SRYNxuKHh4uBCpUXR74ICmqk7ArpExsfbSXVn
BZQxr8EHjayvIf5B9XoUSnN58RqEWxSE6ve5+KmvU6kqMf7+bkEuH8C7L18G3dQoSgZoyL1PHlcq
72zrT3CYIKte3U7DZ844P6M+j3C6du6gyis00kyZNykizSygV2SQj2taz/ziOKDB3NbR6NdyDrDm
pC0M0qDbw4qO9FVDGCMdhG950viXRIu18Hniuf20096H3XKST8M6/Sq/rn89ABIFKMj8oQSYdQmr
1OF2mgCVkxR3ArQkGPldQxgSw/0305z0+5o70D2hZrBCMSrOWYsIfljZZOyVwUhxn1yl11B7TT4W
tM2ZZk5GTcCr+QIx7qKXvbCsuTGKwHNBJGUsCmE3kQmHgt1EMuCPHtwnhOFAhz1PKBfW6rVPeU6K
iIhDJF3u4z/lkMIDB0SC4jFrtqsQI3bcWArgX7h8nH9tLMFX76H6WtXuni+MlnHGlkDb+vKOnq/T
C1xEv69NtvKK5Gl4ZW8fnzfzRpAk7XkLV75zEEyoLVcyIpgQ6AdAqlsaWCbWCDo4iic1HnSV30mh
8SZrkF1mRrYHaBVyi9soltGzkfsoEhStYjlSPIxxk5wwF+EWqtEUUux8678gpTUnNCNjxLIc5oza
mkVtetkeuE4j2vMiTgdOsdesIYAK5SZeOy+frKUEGB6MnFRDGDhvgr/46z1rT4WxD2TE3ffjO1zM
27iI2HDsbwvTj5ZIASdlzKoxy3QblhPeSzQa38+3CFl+o7VkZoEBJgU7hzT+/Qzh3hHFBs74lASS
Rm2A/qLg+H5PEikAo9OlyZNDcnDVNryaHjfMKK8+66f9JWHW1cz7NxEm3lPxMubFg3vFU56Z+dOt
b64NO4IZ3d2FVaswVyLKe+QfZF3QctWe6FYiKol/9T9XBtWYkuGV/cvecmN+o3+XSI+Tr2d7VCky
QNfxHKVEofKkrEEvVJPr5OTIAy/6SHhByJRwLTZrYVNHTGAbiLAMHQivxr4ZiLwPcrb8mh6KZGFj
aQFVtRyiMsKl2/vr9bYcdd+ei0u+ITPobB/h5WJeQrODFwfRiTBNsYzZNBf5jMqBb5raOJGdFDtT
OmiT8QGwyPiD5gBjD8o6eLeHx+HG3bEH1CL9lH1N8OkotmWMwZwR8XFEjpOIoTHmDbvEYQ9q+L3d
B5of6O0sd5hjvHkos9kz2OgzAkLROlAC0yN68Jm7kWBRwxEyBkdnamHQKHqMrVMSOtCnfQgk8wb8
ezGtBztB9WGRsoHjXQT9+kFME3kBqnd/TgmNz2G007ZRPw4uFrpvGGtP7J2JRwfwzS/2d7bujhz1
P8nu+ZdHCxPHVjCn6nJflCdVWLD2pFozDuuw+xFpJlRGunhzcOYgbpEgaoLoWXXkbwLKKvNxc2bm
Br7YMkhkxKDx08zqryJgtWN9Qk/mY8qbKy2Rh1vX++PyqYq2BP48RAyCK1ZJNnnBEmBwhlEhA2Tg
G1BJwHy0UImLHzbwYb3CLnJvr+9ngHGs9JEGgOLx7J6724ZzToYhdMF2mvvnqdJUsH+oeBxpYQJa
zJYDigppnzcfJzThJWjOkSenTn9GGckQZG9Bad9p0ev82qcn45jyDCu8Dxi9MByld4YNc6VTEVX0
g3JEkJoKdJrUgDD/ITlG5QqTxgihK7tDwy7y20TU3aKsbn0NIt+22A+/3fL2GrOJMNa4QtP9xEzL
aCs99eY8FXeELStjQxTyNyfDMo9fIy3+eot+80f+/ki7G37AGBvgdIS/J+ctJZU4D0WJBsTByS4h
V0HbQwPKJQwiyCiUCR7hPP/ie9kxZYOZgSNfbJ4kbwgbGa/iIEY99JKvf3MpUhuwi2BWoEGSBSXw
E4Ii32iztCZk7Mu7n1YOF0ODGINX9eGW1ZqINF4ndnKMeqnLhZgHD3MhZ5uwdTPz4K1JL9RRMsdW
5Qy9Y4YpXYvkwMVOCMxhwotNq006ypj22bZFGBDttkXTgSUaRT0I25/yFrlB5am7iPJQckvAKOYb
R4xAN6/le4uTv3od62jh8BNl+nkEQijYLYgIxcONgSd9j/glTQQ0gk4CWRb0gNUv/MFqnBd+9W2a
A6yO84R4uXF3wCtsL/9iEvKBDao4NksAemYwwWEUeAuYHBUz7r7bhCwxYqkoj8bprhXB6YhaevxC
D7zfCd0OnUGPbTVTc96WF9yGLirxvsp+DF1mdZihwdlstigxHkaovmllpjlyPr2C9mWvnzhFMk55
x0azyAG3LpxndTo1dSG44+jBWQdle0fHVsCGvUdSzzEwvSseDbHNtYel8zWqh22RnmQ6SjFl1/zn
CBdeLHfmr37GuTDqSeDay8LSn07Vtqd4f0OmQXoEQRsCDkZbFWcCRDPF0xkTdY6heBBXODE+im9h
mAntGMLa239LIZzqWzoF+SNtk+H2AzMYgK0KIYw72C7jYO7hiQuLFtoK+OKUbbR8BtJM1iZm4xZ9
wF3C2ekQseY+1B9VgfflWVitMpPkzOYEwXeWt588nZMNnJjSrqLhIdSKtUWdRdFkENkxELTjafjJ
Ekspw9533/A27UBJsQbwcixl2IMNX0UKC3kLG3fTGZ0JM2ZSiZGdSTgaNc1bwEjoyDWoMyP3CaT1
IA/kH8plUXNC5yZ0EcsEPIm6gBAO0Cfotg+MnUA9ZUJ7ic1GZioueiTfA46JHxeF5cekU/WYZWXM
OiqnUYSPq8nxy8IpHN4lzkXmf5+5cEigRDCJ5ZricWrLzoOOCwkrii7e/cznXMQ/j60oQRJCmVWJ
sdyd7l+xfBt0xHl2E0YaWCzpaSiKHZCbXXVhNx4ENkPrp3NtckAyFiRGU3LEMdD5iKtKMupoEqXw
hgEdywWlvUSkmUgKonN8QBDiSqnHMu8qdZfl8V1MSBG1gs9QvNUGWiDUJwGWNEKSCoOZT8mNxe8J
n7Zqyj4J3MGumqPiEgUZDKwWsjMoZOPw8vFWNA8EA7BIQKgA3BzoPE3mDSRt/sOBBssFOBuqAG9u
/vWRgRggDZ4ueYrqin/tQMKKiwlwRrZ0WJMLyqSG3GIaFFEyOFcQzZFHM0SnRYPFwP9dT94AiL1r
4GBnCNQxNtuARxX9JK3OjfDqiSlx1QRQ3EbYfPVEYrvFG4wmbCHKXxyHeGbzMnoQqoo60ukXOYY5
LZJBT/kBPmKQ0e0T9mZaepz3Ps4NnPXtvImwJAQKWQfoczImlNvTqKzpWnV6Qo9s8+oWwoq4zk3a
LdGtu5Xt1Lg2ccYzhIOBA61KlOg3zGEqkqijD6csg40j7B8DRiTusKD7nWOyJBlxAwJR9dB+jggl
wnPS0fENRmQ8QNb2EQkBbksIt0AmYb8S+cmMg0nJWrNQ0nj1+j3hKxpxGTx8DJdCoC5n9YjjEDWB
BqqUMr8X3kOEDrH7cS63kH4bDsUNIzVliXSj3ZcwfQAwEHIgF+Tc4dOz0sHngRMONH8nRP5I0Asg
L8uuXMNgElkcRNyAx6ZsZU+32bQnoA/r+4p+gYuHF5VjntWoOOluxB76Dy9TAaaoeeldgH6oy55e
z5yG1go9CcyPfx8k8KqBHa0xeXQyMYoorfnt0AhjXFGSyoEq383gBOERVLpxc4NM4JK63mAPC4Ee
aiWIN+oV6j1WErxA+klMOjj5cs5zLPdLFVedNoP8wPQL0cf28Zv9ZD+QqNA/gXdhtY6jgsami41g
iiSaXrK5Ou0OfaJIgOLvw4WuoFJ/jNSfuz3l6Q5Ms/Cr4WK7Xb/gF2Lqcqf3QyrEB2SQYPj14lL7
fp+UXfmjoFTA4I6mg5RdTmkUAYhZsFrpQj6VaQlatt+xhQIM22bKRk4rPCV449CGcaQxTlBgxTg9
JQD7z8S+aNwaGSaQ/rJedFxWhSqHzQnTsoqLmb0UWTHBfuww/yZACtOnD/zG+41ynxSLO6uODj7I
byHIT4vIb0zTzsiHa/yNaxMvLM5dCaf/CHDKIMSHJIAgR4IBsS9z6XTZEsybL2IhsU83XYsWANod
pUJKYw/iPgGQ4itZ7SqtUIcQGKJiVQ/SMfJBQlh7lE98URZnAceQc+UgKF2qdS7BSpnytLTG+WB8
y4WBaQpQIMTUxPlwFbGmcZYfoDyI7YSqrODp8YO43lsFVwC2pj9lgYgmKtDHmi7kWwO2jf4LwaDQ
CWorkfIMsK3K6k+fDh2ulwxBPloZSNdyd1fmSs+eztpHxEcfgDUNlh6QuSHn/vHqQBlGwgGywxpl
v4N4xEqFeMX3u29IFLwifNP4+2ADLmAAgd/zL6k04m8tfn1OPfQdLK/bT7O8JoxY29ov2U4sZXKT
thZUuFiRyHEzz3cYhtrZVginuS+qVRvfFg8mpqx+1AkmTQNmECtU9ztquno1UE0jyH2eNKpz7DAO
/UbdtSuKOlJTNt2p3yhbLPqP76VgW0GtQv6Gy8G6WSpb4mwN9ktmQyBowx1F5LwCHFmi7Eu+3vgd
KLN+IkJMSblcvhfwgpefbUb7DAGM0u8XZLDZPgkvepB/NUQmBl3kDSmpL1HFMODq7RgVSB0pS3Qk
bEm41OF4j2E7BlX8BdbnUIMzA4hwZINqCG4HM3/5ACm3LWM+TpvHUjxIE/YoyeFBWW5Rr3h4GXzM
EG8Kt2oZRYCV4csHzJk7zJ2AY2AnPkuuqYAbM8kHebL+UGD+8VYCe1LFM/+RFswUIU4+Vw9SuIbv
95YrBEcBXmbbS37rA2t/bi2SUPrq1wrmUEwdfW0h39zRz/WbsSaHBNIbrrHWEh0lT+qmUyMF96W8
M76fYFQACYgbPuMT8ztB5eJZgXX+8QLj6r0FfnwsWTyyIbL7+l+cxoMKB9tFv7H37eX2Q1dp6WPp
jACU6gfHxnYtfxM7iwN+8x9NZ7akqBZE0S8ywhl8VQZBRETE4cXQ0hIUFREB+fq70rod1VXtAGfm
nBx27gyaU2XFqcSkI1+wHXN+K2ikh9c8zfSOkx/Vvpgi4wdwBeIj4wkKAHJTbJ9JmcvTdl+Q/hS4
LEA7vIdsqowZZiVx6m7yVeegGHga1WgKmWPy88yPNZjy/L7laWFM+VfcMHRpPBJ0EasVUoCs9uaY
DWSATf83824kGgJlQPL56GULwVp3+/q9hq9fDr1mBhnlsPdTrDNteR1OiOkcTtFthkRJHicTRBdt
TXTRJAyhhOqNsBXEK1CaSoCPVtl0CY89dKwnRoh4UV/MHAqFrlZ5fR+rwePjnNNxMr9hDcfylxvd
eTnur3aHegrTS3qCQoVgx1ME+cepw+4CMiYaJus4lOgiSZMNNGx4+31/hpjUwZZjKUCO6aojTsk2
7AowdoasoydGCqDMd11h3j4SLzCFJuqsNRY7k0wpOBdzuOMw8+FHJDSH9LgAUp1IJ8zu0dRxBlQE
HdwJcmAUz37FXtNDFpkNfj7RlC2GAWKTVpc0rwfeqdQ6xzYGY0IeyIrWkVxwKpSHuG5+oXDfPA6K
N9gQaPhCWyJ/9Kle0I8XzDWMM73BkZaM+svb6no4QzTiH8HY7/Y1mYIG0CEAEhm2f297Eu25UQBi
13qzeWTB2y1mrdVtCWYPqv9VazVYxZN22ASb/Jg2fHCfWwmdwn2ISnNCtu0cqgNH8hOhGGVyjNkI
pf695A//esQeTDldiZKPft7bxoq9CRp2cnFA+eRDog9EEhA6quW+8JKfgvbjGf7pLks/P8rmzXmL
K4R0oGE8USaYPIC2SdZ5JCJAKAjPwGIAAfXc2m/NL/AWRYdEDBkqxoSV4t5XffJFHQkqbHq1W7uV
37Quq/6xe2ywhaBN6tAgiQvpVK8uffOyoNAbfN16k125XIIUnyF+KStU5cYh9/qEdF82l+N9c9mQ
+9BAV8eTCHEHtzEAdBhdHTVeDChiDiD4xCTbSgyZKUc9aJBVNMPoPeEBBmhYRdgIMDvKi+4pbWoK
LqrXnM2ez/onxBcfDNJPe/maP7c4wRhlVGLquc0hHiCavHvV2h3jXOlxYsYD/QwluQwvwHPWOfIQ
+fbQ2L/FDQgLRHXCX4jZGLqD5uhSDgEMFaRGVJANjVYAfKkB8QM55m5skQYbhHqiLSL8Ait6TXnm
81h7EqdIxszBjqjotIQ5Q28OcGqNdnAbQWyEqAkbG2CSH7YeSv5gvcUIN1ZPfTY3MnirBFGQ5ut0
RiFUxe+/C98uNojuiQFeRD/NJbYGBgcMEsCwtI1LFIjSEAMW6Fdapp7Y9xgfcs/5dI0edQfQXGMo
FNmy07OeNuYKtPY+4A2jDhorOiVHHMNMojXckT77KxsnEipQL9pQLM6XUZ2QVV77RNbD7u9lPpaU
abSXypghRF9KvMcWKwcJ0HoHJCC6QHgr2TuCbEPjaXJzeuAtB/IeO+0US8k5o43NfeNAAZXV3x9K
N/lBY4mG5fZpRwC1AHUP+xgaRcImXUl7maWcHSM0lYokU2KMBNeQ/KDygrtC630jAqTHy7q77y67
ZK7YvOZyZhfeZcNzFK2jNfoCQ8Qsvf3+HnBIO6yOu/CyftpPmyz2G0w2XXXCzFeWGqrhfVP6zHAr
oH28bTl1AFaEbT9QQzSazGOAC4/cJ0HmGelG3Ys40HE4Q97+268WqO40L+DxjX6kaGa9CJh3VlJ6
rI6gLgA3nVgqjKVgJ45tndusaoFMwmSpIecQmeis5Oc66S7fPPK5V3ifKfnlZpnXc7JjST+in/xY
LUj0re5V+hL9yA1/o5BCisRzgf5OokjJZ3JZMxL3TXeZHrMNk8UF9Pb8gSCFAeIMbpEZE8UFfBLc
tyjmweWHO9iKnNLnBechos+exDJ+c5pt0k13j/bRDsutus+9l59uFLQNVzqOO4utUprMyIQUekEp
XeRHXrFx5TRdDbMFTMlzJLFZe/94DbNFc185LQcKoGPpPvwnyScZvr26/5zuASOIkZEh34X06ON2
HNDljOr+O0m9SX/f5BG64SoJkQW8YtENi2N733IQJHY15o9he98PX3PoGVIP7yAazlEhKk7eZsdm
yGUZObhKs7lnpLphiRzgZRZClfKDoHoPmr9d905QXRnWAZ7NJMD79JkSqhyiVCozpGKE2dc8mUG+
tbz8YmnFw9fD1ggpEkjBbcu9Tlv4A9+bZFJuUFiP5aYJZXZ3ocL+2Jl3F5gA77/5YRd0XDLD0TeC
vtPJu4T2ue3dooMSk2ti2DXSyQdWYkxtehs28BJCYph0jI8Gf60GJoZvcP1bZ+8DpHvPXA4xI+vC
USes/2+ovIU1VxC18u5tSAz5JXxqUYgvTbi8R5iISUw5Wgmrbq4TamOSMo8oWHTkoYSugoqAblus
zzoRtd+3P0T1aLn92hBgqsPNzW//+9OTpBBQlmGI5H75jKwLpDVAZeUHyO5UhQI4HwszX9sjpwS5
h3ou7rDBKFt1ve6GlwSmA6hyOXLxyYh9CVcJVqcgX+UTyPqWOzC+ECPqYOI1XPjgluG+IsdVfMpX
3HGeY2zlZow9GJs5h+HVngB8NmYXIo4STWh6EkNikYWiuAYVAYOZJomI/t5bgqcWNHULTynGF6M4
CPZPaMBV8hUJ6lk+ISAWcsidBZpfI1cw2yHmBwQ4u8FhUBMndAgCYM1eNZS7z7pQPTKeQw/hnjE8
eS5iANywhH4EySolwQ8kdEgu7EdYFIiiBaNwH4oB/MthhOm8ws82L5ds3kgQbNfgeN5wRr5OjBGm
4PR7BSd0fbiCribgouemK0QQylNqDWMBQQpo/SCAEAgw5SEZ7DrD86lRD7lYbGNErSGpKbgOdJWE
LxaU0eOIfpNdiNgN6C8RaF9gw7HOAjqO5xLP2xo/p5AoHF7T21xGSYaVNGaTjsgJ6exhf5bXisTO
vQktQKFBqlm+Ti3izWVOgOGQoyyGrBrMgswNs0C4JMmjmZurfee1AmIFaP08XwhV+nuJcUhZMQhP
vuVWPcD8B+b9zKY+QPgv7piJYNcESE+K8BHjRLA5+shT1ITuCXNj9FMtMjGUgteCiQbwGBA7TP3t
rmRu6p5mHLG86KjDww3KdqIE8RXP28tyW/qNVTF7b/t7TrNp+4RFjCODv9URe/uftBJ8Tj2nsSKU
mMME6DcnHCdXtL6skSD8/uny0+d/draPe1nzTRWo++rICcB5wR58hCKnyRG/Z4dC6iCSp8THAjsG
4QoB/oPWFv8tARxMePcy7APICZLH1SkBEaJGJRswJtHm4b72JAMFOf6LtD74Qbyt2G14qn6IEhys
H/veevCDraj8lZx6jTWqG5qkyCcYy7Yl+O98UbIxX7JZL9s8PoVdtzlq0hyjb+bmg58XBGNVuo5a
x6gnOMqkniAsKQVRU4ecIxRH4g2yOmJ+ByM2+0dvroBbQfW9nrC54t9pdoeW9jKZnroL268FVVY3
9c+6sgsGGOJ7ECmNkOFuiV6fncbTRvK6kXQtMR8wn92nj6fDY4pMUg6cvDGHKufRnbRKb0ASrhIQ
8aT1tOtziHgE5vMRcyNsdFqb2MJ4kaEQtMm98zphiM+QERCXgK4DG8x6WANTsh2Mz4qBGsfKIIwV
WxDiYgtOj24evu/aJw/b+bHZgv7icxvf+3i5DY5PxKCaULuXVvpvcJ0qhh8Bp2Knb+wInwE5paBB
dpSZ2truHmgX1bFskavabOdGR5CZmKR2VgLqlVjA4JGanGMdbLUIMK3x4Iq3Xjn2Ko8Z4oJbx0Sg
xILbwSqC8EnYdHDJp72bcX9NkVZi7Q6Q068CDrbsNc12VqcPV4ViFKT1uRmgWoGuZvVCbY0xHogt
qY9Th8cYdaK3YvcQeyBpkSWS4XMCPCjk7URQVZPokB6AxUFE25YIjh+gQodqwmPFKGKb30HUoDr5
4QUz8U5r9adkOWZkwKx9Eu9+drAPTc/T+CREZyU9Ye/EXMbThrMVDgLChbckl4waJuFjmO2nPafz
Npmw9762qp2mRAY5HpubnmrUyBgv7EYn3GUgZTHiibs2e08gvMQFiZhFeBJVXwcSNBYRx8ib/h7x
HCEM6Yfb1Qz5JDIRY1p9kb8a2UY5A0gjFT3QBMAzHbMT64wFTYGjinTFYnOGY2IKwA4HsWKz7wyT
BejljzLM0LRIdwcOxSedDPvJPFknUMHgU78RXk/Eg8nfKGoCtIFMbPhZnj/4MFfN9vTVtXelX79M
9Q5aA/vO6xin5ocz9Oa8iPdB1C/AcBoESyoEXOOPIQ1BPVF6OksOAEQfDv8LKKy793LxSmLiR/9A
hMO8zIaAzxOtEcsJPYa0GT6xvs6XWLJ6bBKQYyKO4vKPRQ6E3wo7D24pbDVcj8z4VieIiFg1QOvR
ED7hgj4mpgFxFTqpNVoxMVTIVwiHaFOMb/whnArX2ZDFjD8ADhxwSYVJ+wF2i7MUEANyZwwdo8ir
iPeY3lmvlIJEJ8IzuRRYvvWQwMcdNlroUqG3yI03fgg/2XA/CESawMNIXew1PLuI2jtUaZiyMeS+
NBFNiQAm/RsZNft6ejcYBbYkOqokzk2n3hdNww+Mtw/pBUtvUAqgxcxJGX/XyF3Xx9pGQDXqIHoI
BFfAmlGxOZlJ44qVCJsa4mJ2bH/7gauAW/CKC7qcariFlYO0T+4IjGLEY9xBkOLT1nGm4Mfj0UVL
POD8QeevdibbBEOJa5pBl1Z9tOgHbe8BVlchAFk4ELr+2e3+lnIy3I9PNz/K+mC0FeMMzJsJBuNI
/MgAdVsssCgZjAOTgleGcmVHxnNBoi1WwYlxZn7YuOkFznCZRbKsworxnZEIVQQ7NsQpNd3W2IhY
IljuZpjUxH2Uj3y8xi0nCQC1+IOf9547Gmvq5X/+XTbfxUaznhmLfwSU/0Iuyu9MIIqLKsOcDoiZ
jUcGzyFON0boAYCfFYDygFSCu5pb24K5p2sMJF55Zhyo5/3FPi5XsioZbJp+/zYRUR8NmqVN2BR4
6shMPUQxaIjuwf3Y3GMXxVpRsseSW02E9zyQ5e6SJfuIZYWJ+RBl61KKPDd4NIh84exs02wxG6LB
Pn2s/6xOaIxKd/fb1tv7GKiCPCzp8atnY4qlHyhElIJ2E0hFUO56inHZsOBY9Jhmk+PTZ5LZx7sh
qwZIClZePtp8vqOI+8HnMZOnAIsspkgLQyQEz8fsyFriGZQ1fWRKeEDTI0Xej/fjZSMKzQatesPw
M7nZUaaBSfk2R7oAizxa3m7I4/8cQOFJ7uXhk/znlEj3efoYTq6gyXnAWildeoLyzJOV4vQk+gqw
m5YcWTXcQW2spHM9ZCYYfTji0BPDJ3ZeYwfuUt/90kTzHb7D3Dk2NALUrZ7VMKBGchKIHCSlQmKG
xHrgq8P0+VsOJ0fJetDTGgFGfJY7OyMgx4HRHW0HHDZC9YJkaeD1e3WHR2x5ZFrYjSbP4eyFZU7E
0YHLllzB53LoGEQWHe4M6sX77MnpAKdF38YjzdfXsWKUphoih16X1+ULXjvMFyM2H87oF9L+FZNO
14bsyYIpAq7UUWsGawu0SuRQAIx1cRRyTeAAJbsEOaNHtJn8Gm/oWBAvJDsxOgN08VjCUEGATVSH
1CIBgwZiGokP0zvReDgBjFxTScbAeUlJkLsSkn+BuwI6bjJXvVnCoOMI5ryxNG5kLBvOPqOMgHzU
FdkNoCFAu+KgGs1QgobsSqNTB5+ss9k/taVQRMfEDHFMtSXDOTHL2RhF1eBsV48tl2OdTKW98WMK
jyQJk55zpHM4Xo/pmHQ70/1AR7MRnQo+IPAwUP6clzV3CWdQa7Qhf56PMECWohlRLuMZtDx2PruS
qvW9/Szvm9pi48bxgvekdEuXeEUDCOwcNdojnh+N/+Vnm374tFsOlhMXhXqfet1lEdQQLFZkl0UM
lXOsHaYe+T8xuVw2d7w1eBXCymlO+2E7JLgXk748SQTk4Ivp/3Jo5uuP2ThiEx/158QVDfht2zji
wsvoMe5vn6uGcNbhWeUvMcjWZ/SYXxboIugp3ou0cnB/BdiXwN8MgcuRehW/niurAUCZUziRh971
XGI/OoEFd9UzGHPtvOQ5sIHNYPXMVsrnJ5lEo3xyIQ0zIEkyF/Pta3m2u152eBMuRbIi7LOkem9r
oD9GHart2C1iTsbxBixmXemPcpj89n/y6QB+i2HsvMiDle+fAaF41R7EEGksO/gBnQ9RfyW7hdFz
e3a5TnVMBgAYJ4BxUBxBZuKmf0xxSyOScWoBowCNxKxzorgJaXd6PpS0DFuyaEC1dZk1F1KdTniF
lriF3SPr5GP20W5OOb7DsnUfL9tOj1zoLywD2zZRasg+m2SvfNjFiUcBK0pciAPqrLvIcV3jq8BR
h1/iAHAyPnW2Gf6EfQFHxLieNxcgT1iXKeCIVce/wM/hNEzF3v30fj9rBWcneUPbBNvgI/vJcXbh
PQWICpibRDBsWGxjgMtxN/JoBQzCwyOTTxJej0CU2eUIoBrWYbxp44ewE5e7W7+K2V53wUnAUNhC
8dP6TmOa7Vv7ep9y9odFGOfktMZ9ZjeiURO1DauvRIhA9ajFJsynUNg97JJZBgfK3wNcegwuOC8U
d9UDBlCpBvgzvP7tStJUOpw4tfN0iYrm+VQ3pSFBoNxpM3jNBUMDngoYDpEzec9sgW8iroBc0pBY
gGD5qvQ9wEg9XGuYaEa7DX8qeHQABxKOTTVEoxANBVl7YsCyTexmui+gJkyJtIDBGxwLttbXCG8/
Fng2zTuIm1m9AuX2fow6hwdwNKznWxB08Kkmi7I/6h2wnHQ/NpssEv57WWUmoeLRMF1gZ++syhN6
G/umCbHBEv8s3rbXEowOfg80fGAX087hUJDQrDehZsGDAnjEYIA4DiZp/jx1VtT4PJ1ZF8DhyF+e
YEMAH4Zh4FIarxPYBJyphAX1hYUZH0CWkkmJOGKj7GlKYcBS9oUPYVj4dIflCYghUCBs1yUmAaxN
7KFNAYFXwBeAFPHk4hQ6iJmEmNa2QPwA+t2b2mDVf2sUJXdeQUqPBofe4fKNDVMOtzm3bJXDgCQH
8LyInwLHzdecWnhoKTt8GXWAqn7bNsUkQEJ4AmIAbAMZtDFLvLdigdg+52I4wJyA2oTaATGc+CIw
3y7+nB0ljgyagM3hPuv2eOSDzCr1l5t550k6g0YaOzKrFTPBdXgYrFBF39tsRmmxMuqesKGe5Acb
t/gJ2st8USzSWXCdlNvPCUv9Cv19edvWOK8IUTQLB6ZWk0BCp4OrF1v2lATV4FAKpA/mClZ2/oE+
wEnVUyysElghAJhczl9QGQDXN4ua9iMAv7fsgowMYXibYoJjsPEzgCNXDTEEdMFhLAZwaaP048yC
//6nH1lXbJVsa4U2QBLA/0C2TdYRGcwZe8SHs4buDTcckBb2hC06UXcggjmCSkpYKlzmUPM0beTQ
LHJzsG+RhVQZP0UsR6bH43JVYGoQIzpiF84GzCY7rGMDEdqffs9oYtYAO4eMcgdjjtFfGwC54cTH
NZeNVNwCiFLZsb/n7JauY3fk4EERyjuaiIPo2VCPipRqUmW1k/MNmbr6apFilEZ/IcXBEUdMcURG
RQExEL4RopCqEPtoPxItPUKkRHVCuOPy9h4ZE6IanDHHFmZvWIrZGjGtrRkFrrrHiJdIXGhZ3Ix+
RO01vqdkQw3cLz4KZM6mjvSJroTcjnLU3RPwWRwjkQaRRbvEZQPpErUu3YgHAQfLy+848QQpSJQ6
Sn7jeIxwYXT3bVZf6tFMmiz2eY/hUEMcQMePG62RH3v5GJ1YZMnT06b46xiZHAH0PCHhHMpZnwBN
0co4koHDiBrmdfcoOOi3TB6iN4sKDwU2kVfHRFliVIGMARoi5uj1VV0eOnI/Sh1CJ9iH21e7BKjW
qA1c60VHQ4e6SOIMi74yQOKqgik/19GDuQxdCFWGF6InAJaoIbSnG1D51PkYVZUZBeVOG9OXRgGM
N2YSLtkR+c6AimTew/KCvkLb+RbY5cNneGlqu9KeJCtC/SQFF3ogyThZA08DBYXYFEJTUX2Qy1Gg
QGnR2SiaxORsAFmPMh5A14Aq2XM+LlHFBIxbldPV3zDBquQ/0WlNP4zPUEGz+81vz0mpF8cB0bMo
vt1RM0yirwnBQO1Ym32CotBPULILQqjGKAbXSfLEkYfwfiSAHhMnghHf3Hw0oSIBBvEHW+Tx4mEj
szvj6n7Yx2oSBQNKPMZ+gZbC2nmYGD3apFn87WiYFFjBPDiPBioCDx2Zoom+VV8Gs3O5+iyzznlC
iwi37bzmdJSH4AOKsRj2PpNWQRbtRfuu14V5g9irS84LG8tGbTXWqD07mDJZ1aVsLwxg38YOlZ1d
kEAqYcpQ80KFiBfnOWpCSt/m2cX71WGSKZu8qwEa/MNllps4WW/20+2HJbrNWz8XDgo4u+4nGdc3
Akl1cJdxYrG8mskYuVTDBHkbR4V98wcwUrBWGzpdZOIhxD5P2AsuLEOQVdBfQlMk9I+sDraDHpin
Y5br7eVj2w9RYzG37GzWSZ4sX+rk1p7yFKhPTwUeHGQDixkdnE22Hoceomap5Exs6g8X1TkHtQu3
ZlPQPGDsGUOsrXWgIA2SuuiLs2qGrDn4/0YJScsJutVpemHysDABdJs29vuGSoT6CyZLnWEaGMxF
im0R1RZ1PgnY6lTAJRDpA8561yMeUzYExq/cZ/gLuvOK9cse29ZAbnETq5uG+AxjL9K5GWsweqrM
cW3cn8DmpK/YOrCbVTXgJh5RXTHuAXBZNuA0H/Pk9Zw+XpDvlligqQNgwmL09gmlFptEe5oGHQ1j
AdHFPvsLa5PFJ5gGAP+IRy7LgqLb4SekzisOFCMayW8msDntRkqOMe3v22LEYVUgAkJjxMZE93sO
M5+C0cJiM2LKXwJJu06g5maSKKqFmEgsKMYMwNS47YNmrbMjMgayFn/5k6OW8ViMeVi7v61v/YwX
eL4rsUh3YkuBDVoA6zhddKY+kk0erGAZrbvNWXF2eXJ3hG8fCaPB4tVYcw/7QcehcvzO9D8l9NIW
e8sDm2weUFDdmEVYpUBTnl1MGc2Ge+YmnylJMfEhtmIeifSeI81qrR8uA0fYX8FBXsOZTEUZ+F2/
I/tOHrALsB239xTPoLPS2B2P0L0DpI1HRcCyojuF1UbPIscbh3UNh71qqjCXZlY75ITUMWbohZVb
n/15jFIzFlwZlVgf/Qx/6p2NsWfE8KQmGzy0jI0NEaoDu6kejzOIoJ9uzBP0dCun4tPc2tmF9YD/
mU+ROSoosUX22NmM8M4mTlUGXr6VMuKx/LAK5BviyCiaK8a5JXu+RTKIv2/i8c6uHfmew0lqxwJm
SSlPlw/od2b91QXtK+udkl4yajubryoyVsiZJiVXDo3oGbkl3S3ogRBv/vVHJVqTKoGm8YstpMD0
0qaH0tK/JkkTFe6V4lWKAnAy7vO/lNXjNUO0P092ZpNhE0psGQspUF79lYB9RUYyPeYWHeOdFPnt
a9+OjlKCAt21jJtMSQdnQq3BLis/qRWx7TsZGRDkFil3wJUKUyNT1h4xqXyu2irT2ufVnUrkfVOX
blNXzhAxSDwEFgMiF7OM/lomPfwbYLnn/O0vVOZyKTzfVFBrgLbgrSX7gf73+/cJM8UCkM7LOpK/
CdXCHxBKXfSMxuxYafIaswyNrVgMvA5lyHrG/UgslQ53CZ1SaYIKf23fLhwZQFkesimicVrnCaS8
3Ec3IFjnhaw16amsHrqChFuxwrAbsJDpiymFyVXfW+Q/Tt2/lVswdh1N7spoQsWIFnwpFQpZcO0o
NOVbBo2RT2Wm/+rDacO6E15zlqGrsvZUO/FkBGG4IJiatyR5sIDrfIeTJ0Va+XRlfVQOC/rbGHle
5H4ea05QGF2oAT3R/a4++Ur6zQIXIjCx7j1ZJOzh7K7MJkk13AKJyWEbbdJVTJAc0/5fhax9R2zD
SJOMyv0oK1fq/lsRf0+n9FdW7F9/WZVIgzJ9qt3nR6ZTzpXvGpxQG1ZILpW52tk8E98ngS1TuoNW
a9On+5HnTGrBqgVduywrHG4MgMyPrCp2khT15uLJopRZ5eNfGUL1lyniUOEDnlK2r525lVuYJxkR
WYnSfiGNx8DPTVJAk0Ukf59+QUv/9pumLsUx+3ApMgc0ApIceebQuMeN4c2nVJPhppOVw8bE4pBh
4HzA0S/bBMRwJAp5MXCyx8iEyf9IUvIgTORHti9peeFAqU7jAAjxw5TJF39tFASJfP2ReZYSKqZB
FgeTVWkfrFd8QFMSL2GeZLf8eyXWLmQ3xvzKIyNLX0byfpT1/HCbHIo3H8yVK+eLV3HW3T35yQL5
4uZf/Q+XAEeVDzGl9ZHIawebsgtpGAY07Gy0FvYWAHtP/wGVGNJUFshJtmHxUloOuZh8R7oTzG5P
98VdII/tu3fxrpR/8/EoU0bFnir3o/oA2/HkppvfWGfBjSawPBFttggsQL6RUl6AVohx0eKODR4W
8Y+l0sFK42FYFhBVFJnMEpMOGhlnNScZCx5pqRk2frIAhebuFZDjkQ0gxTSI1oRwz3nWcaKRsr57
AwMIIiUacPHOn7AIqb84apWX1dyzQtoajzEseiyAdzJGaSJgir0M9wLqMOZk4MhQ3JG6DzQGm2oE
O+D/UGVEYfFFIFyGFI+fJ/Fa3zidZli6YNoIrCLAj8f8o99CpKx+b3jdg239lZ2dHT0TVgVQUTg7
julzQ4fK/bUiun3UMxDCWwivN67vQtuJFBHgl0dmQ6Rn8+E85978eGu4mO7leSzD+2ve/+UKFtER
Pt+weaWDbAYc+E18hS2LAYxQE0ORZ8AcEnUQXicd5+m3lckL7oYCVvN4QoRZjurZsljrWwSDKqD2
975L+C+2/j02VvjuxKUjrGhsAjcWp7pPPMmroNqylmrSpEfTLrQNCObAcFCMGYgnEYuAzs+k0IT+
ITcQWhCo8Krorz3URb4wDEGYHLR/aS19/dvweOoum7wweVBoYvGWc5eZQqbCk4DQBVKQXR/hE0T9
DILkjLApbdcULgsaSfMhvaYZHEBwoyMZ4l3zIaNoRLAn2LwD986eg7JH70VCAri+5nYG9wFzVDyC
C0qIlv7mFfPx1WeEX30DPbKRTXkt7E5AfF5WGVIPHYRQiPWKiEq+nA8LNEYVpOUopgQ2sKe9w8J5
71uN2YPG1eSagnNd/HD4QoiYoD2KOmb18by8htMZbxgCMP1MSxmir5B3CB6hlwaDCI1CZ95hfkfD
3LMjIakRPwhfKw2PjrB2NOAM+mWgCBxClEWj+NQEb5jMiBJBvKAxB/x9qiKEUnkP9pD9h6B1/KOY
QHSkUrbJck/E4ZU8Dk2XRcC9xIDVoLfEuCwF0k6WP08LDaNCKbOhswGRtYMVk58nEiwDwuxqofGi
lwsPMjqcyfpBfKUYXrBk+J4lw+MmTWtIuFu7IU3mhUFzBizOrr79ClMccGzJV5+7ZNdheL/73Yf9
aMCDkrLJJN7NZz6+nw9kLcnm92aZfsLES+VJQ9LzGWfOS5KwgK7UcJl+sOKX351S2DUr6yDVgVg/
+zf3zY2NtWxiCH/rNNjefKkIdYKzjY58Qtld04AgG3xweMyGbOS67MK0o7F+utSaHBkppH+w5Bbw
dFr63qNi8krKlXs5/b579UDiYJoU16Q5W2m07NxYYamQDSLhiQijwiT/1G8aMIAQvbOD938zmkNF
jTVLM6WkkjuJeSBxNW5A7mZFrqWcO+VJXYCyvSTI8c++v0dHtKH1gzXO41BZx/5r/w4H6IlJAGHL
4CcJHvsbXOKD2SO8O6Dz9cFY1dmd9Z43f61Ud+dWWxKU6vC9Xw0ygplt8z2KTDym5musaPlPg4Qm
4uMDAdEwXpOO1SJV+m31nDSchqGR8oQtOrFKYpSnsRv7eLvBdfmkkgBN9hkllmpibDUIRTE6jG7H
WK+JdcIFyPIYHcDqkZTkZUJOClcR2xTJm3OSoCQcsS/zAaDQgFCfLA3Y0UnTHE9BHc5uVs/MdQ82
Bdz1sTuYQeSzUOePUDoJH12pw5lPZp9iLV/3OWYRI8UsNu7qHXBuKri+i9ExYmQFBCkykBRjq728
2SAD7AIIIHBCDIojA2PVuDWJjCtWVirXgx59oAwkW+xVJEchWN+2ijFqPInFJe91Df+pfzVfhjIl
cHSys0iWjQ/bAEindUyP9CUGRKMvDR53eEfFfDvNxibsCBZ5sHUrhSgeDmvdeExv06up6MMz6Ln3
VDKmxCYuQWB1DMT918CIjkwjoikZMEDm9fDoUcgInSZFxBEpL7YHbjzFh3Q2+16HFEFCqwqUi3FU
ScBhFBoUNUxCg7Qkb6O2m8ZuFlvkTbWV+cP5rK9Ob67O1JmuzCETnStzoaGsTZKckH6la9357biQ
RZgde0f90JEQae7I3T1Tx/wwaU/6E1IST6tpaV3GDbN0enbkXq3Vw4L0g69TG9uNH00qF9rj+XUW
zeNZOo217viO64x8DObyYfTHmc39k2jSdu5AcMwuXJWVC92lG02eXu4SYec1ncx/eu8gd5dCZnmZ
ZHZG9p5hPW1hDdcgKXOazr7twCXgRZPUz9y7n7qt8ObtG/bHSf3EP29K5wq8f/3wpMSPk7k3j3fB
PvFv3hnjcLgjYNaHg5Qvrt73N4h8XGWP4OoV4dWLj7fgEdSAG71HkPgxaY+vHkRt66vHVenwEcSe
un5aA3XEdxmEVR6+vyu13N1sfwsyuDViIo9+BvN6JCN+2adhuT4Hje1usUrCD1FbSegkofx81o1t
EmLnDUmP+YuP8DcJs1LbvNclF/UXr/UlXPUX5KwxorA5ayxJPDVszdu86jXNKOxIRvuFF4XtmTL9
gcMYJytE87MCBx1Jsc9kByGzO2hEZdoyvTuku73pbtxfxGCi6znsynNlijfQhoSlu/DewuTRm35m
ud2ZZjqjNe9NmwvYaTpT7zPrTEuv5Xatk2CV+WGOyaSDJXxS+SDDxgPcpSl/21ZfU0Ze04JenZdQ
/Y7JDDBSgBA3j6Ce+Gm5gk/mYSMfDjQJXM6vLp8qOsb6vVwbcwe/eu2Dz+J7uUp15L28vqwUnWt4
7LCRrvo0Rch05ZsBZpxRspJb5UuYhz0uBfjB1VKGomdjrgv65LiBsFpPVuLhVPSOP9BPLZ8URXw0
kLfcQKgwTimuHYzkgwKAjtbxvRScM4WCqsZIRjsEXf2HsJa/ePepST4f6HLn3xVyvRTJX8Fgm9Ja
MIi0R66iGgFdxzzW/y4hWTo7ltx+NYkINhnGsRTdxTPip6uMy3N6IjsBt7IFYOcDrX0HsX5e0nmP
b45cN4HZObiafRAkG9k4GkCxBZZN2TpsZ1Qv3YBS+Vt3g3ftDQ3junQVm8AKVmAP+ERakzSH8uK8
lEZJ00hlJsmGcLPLJ1IYF5ckFKIhLI6x/AgSW/5SEG2Uq28QTEvVgmKgQvwnQBquZr5S2UF3llxC
QTrchisAgG62gv8Z1jUfbiLSeI/lm2zFFnYgy9FSimPYN6zEA1yC0grBR0B/T50VFw/glOYAWN44
mMjILaDxaiyHm7qhTpqWQTlN00hkVcjnWsVncgUh9zJFjIG8lsbeTGDYf7f/fzHY64b/V5wUGfG+
ohapSxDv/4rkJvliZ92W1LGUksjQYaobhmLFBAFS/zaYz8kmwu1yo3y72zBb3PuvyOLQkA4Inr4S
zGdkSHXSQvwDVEqbuTs/wO8urZKbpVXF+EE7ee/BAAagnnScI26jg9elfE/DwJDzfUnhUgInwfd/
guT42VnSWo7dDR5u+UAukY+Fc1xeMc6gOHgBtwVl8PGWxGIbAaTLp1IBdxMCKUN7kKLx+tAm+fKv
nJ22Y8akrL9PhbtcspMJy7eg/G8n6SoIf/4Krh9XuNx81itI9P5ax5CscMLLFd8vvu2UWuBApz7k
Bdzd9fjJq4eJ53jnAfs3YAm3ayQEqebBCH4bMNp51QpsLXzgtDO2pbUxXOpSpbyW8mO7pnv1WFKr
n7ni7+e8lebIFaRO+BbGFd8GSknyczFiO7blHljfwa7aAAGklQw5+CGJRqAecNcMxpfCnZmI7dYB
FItxIb8Q41JNvu3Hy8uHQNSB+EthVxK6Xfm/BRU6IRW8gmTnbJPCkjxtsQ0VpZSH2MI3fIsgQaU0
5YIER1MMirowDK0DraJGboM25PvLt7AHzaiNmNVvfMZ1K7XVcNRL0dLCGJmLuun2ldd/XT1TI1T0
1ELQItfJAJ5twA4w2HPJ3195JTMkdPcvk8Qx/N/ik+eJzw6tVYvG0lX5UC6UX7kR1YcWPM1/n0qY
AmMmuVrlpXz8r/ncD/75+wExB9wT69etlILkSizNiLhaIh0kboK50a+ghnHDTOshb1Cj6e9fjYRM
Qhj/rRIIBj3WwUJIsSTfA4XBR4Q7SGlEmgAqAXlMhF9P+wBqIKMGSV+ukzMpw2kizbmQU0cC6jsH
EB/XSi6BNAWsBqNDURT4PsVLwKV3UtACcHiNiGEBLAIOhNfRwIBN5Qk/V2GQj/fzsZvkpFUdKZJI
itJ6XycXzF9dK0rHrS6ZPCDv89qR/TlbAPp7+eQ6IFOFk/TNNkTitV1npnq2SJRN/Kd6ncDrV6fj
ezq+qHZFBOB7Ej+dTJn2r2bRN29ziIMetf3sTMppXhrP2gbwrxTu9el8oCUFOmCWdMkAb0GoANGD
OD7fA/2e4V0Ldol3Kd0zsci9odE7QPBJAEfF00k25O6QdBa8hSVHGRgKknADPqxxs7avCemeR9dC
K5oaIaSDJ9AbvM1O1gTMPFIagFExDphnoE3kFwcj1dSIHLnno97k2V/0mIAOiFbBuoNCrUmDAAIF
1AcBPsV/JJ3ZsqLKFkW/yAgU6V7pQRT77sVQt4oo0iggfv0ZWSfuPlV1q3ajkGSuNddsbOgIfWgn
PeE7xt8fmPC2Lq5l2IogRHnwLVWEoAvylRvyFmHc/fuAlgFpQsJz+WvJyI8qGD3OU8b62uWN8rUZ
jnipi9r9VkVIGfpwaJ4ekhU+E/1m/hSf8+tBY0BXj9HVgHYGupAKpwBfCofr9S5dhVTzNm6+0+fN
xikt1TwF7gMRsQf3u4CdANec9wOBnsl91WcqK2gdkCwKGVsCQdDgLSGuEFx9+AsIlhCTloR32Egm
DgILgbIr5BMpPrhoU1O3kh0++BJZEl/Iy4H8AXeESSGzRsgWkCZigLLBP+IEFH5+HjQVwdQoo4dm
YbPFhYHfA/NmmFvV4oXG42vCSYZOg80YVDdkAGx5qKLEmZFjbHW/VBwrhj1Yqvijfefp1ZjdpsZM
HuO5ZSACPj+xEIZ2umsJ29D+RUmixiJeEponBA8yAhE6oZuCtUnJhlUcmZwQ7hRPL8wOExnIbhAv
UkuV7QLiCwZkC6V0q9SnYi7PBYYdoFuEk+JWg4QHLSqDv9NNC2DB/WC8D90UFiicLQBp2crP+FXm
8IxbMwflqK078oxzB2sNDi7c5F3dmh0e9pUwZcZBOcvdwx/m2nXq9CTrkYq/Q+RdymbR+fw82HjS
3/Oq7cms6c/as+gEiIObGuF79D3jRfBiN5k81s02CYaTfKPPyfWZvkeS98GBvXPwL490i7m6KdPA
lMFvbYTtkiQBkel7zicAFeCZtPjqTA4weHF/dEht0I3IoiPRDKOtgNqQ3LTGXed+GxaMam4+w2C/
AR3s2eBuoYg0MLzWBrILcyiP8qx1lRlXTVrU5xwPi6C3So7ppI4AZsmRML9o9GAro59H+DTBV0ia
4JeSaxi2seLQ95hkslfYIqLfflpf4FS4L1w8HE9/C/4gT/FQIHF9OZzASl4a0x+c4856X2tyeXD1
Qig+zTfP8csTKctYzSCe5MVZH5grwmFAQYOAOwWMnr9hTqyNWZ+U6WFiTG9xe8oWFVFcMIyxUORg
oeY5ydMG1umKF4rpRwO7atN9nY6pN9JZatA/EQm/y04D4E1e5eRPQK0mfk45SV9aa/FpZL2ujCW6
Er3vGJiz9wm7MH/E+5A+DU+ZgDA8qmGYYikIYQqdn8LaJRkZ13BzqJm4Fn8HI2OIg5jdI9mdPX78
2KiIPDeVx28NgBKX8nTHq4ATgg3/RLcdfsZDmvn7WT1lmIoGdUxUk53Rjj+2v/0H08K9ijKNqnnI
67J6id/iMXQ5jLR1NXkLyhWgs3nH2AciHa54uKBQF53UUfZ3/zNA8mGyQjKr0LVhh22sYGiioE14
TjDW2/wmSGjPJAvSHKan3iRfcU4/VrfVYCpNn5vhX9kzJR4Krh3UZti6Yp81H/uaF5MK1zwkRrBP
ExHAI2S5QnPaQJyG/bLJUIvybFenn+5WJBdCcutbPOn0HXMwJKzFU05EC8tEJQ0eUEIyYhKcO5gt
WvYaw2IrQWL7zylVwSBVw1AS9T2eTJbkYhNaHTsUd8fb9D0wb9Pv9VkCCrNkrHKLiHb3WFF4Tw+u
Nssg8hYT1aU2gpm706aacKzK42fi/zO0wK2DW/IobIjcmBhutEsbd0vtqp+lbW/1nQ+3/eMH8g3D
QVQMLHj6Zual8z5FH7TiWLm89p8Lf8xvds0hhDt4bimghpDlBX/HTFhvSxmQATMn8lEGkDJ27z/+
VENTZTjJ/4ffACa+xKk+QZADNxqPGQLlQQMcbZwHkj2wjWsd5VEZ6e57+V3/rl+6f8gla9J7yPIb
BC/gIbZo70Aic209Z/nffVcHNXiMToSjNm0u5Issi3kX8fcx8QjSiA0EfFH5k2dqpE0+opj0pJjb
WDIzmgCjcPGv3+t9eV+qMSbB58/xNRH4RbrOoycbLsbdMFk69544ksiFcHnF3LSE0dIdWYrdAYnn
PBgmlOYE+x8dcZL5Y8iG2IVjr2d1GAuVYfHlQbQkVt6ZX8iKYwSEmppne6vxyYTjrbO/GrsLsgb4
8zAR11a7SMvhppjrWyi/OGXB/TV+jgYiv+6W30kbFKvesveXru6L70rySBVd6h6Myxl3AvhpEOXT
77pZsyZY0ME3BPNpozrQN48zjKOp7B0WFEwW8e+n2+IwKYC80jlpMyGEZyI3Z2z1cHYvzddsVg+3
EGHyLSn06Qr/xPRSb54XnthKd/RJf/fYaGKD33wmxZXxkpvsu81v9Vq/WbATwvCYWrGFTPrT3ugL
xUCodrFiQVy3OkxqNayHQctDtcq4QkShEUCim30SO/ef1e1jYTlDGmhT2+qbDFWs1GEkmzVHK/yv
sT4xghs0YtpIzFMhGTTwj+zBAeqXLeUwPUiwc7IiTFIyA/g0/GXh8Jl96N2LGpXe4uVUY2lUeC9P
4OdLdZYTHbQ4YFd8flyTSNgxmYdVb9Rumgt2vGzGsFrgwaFuYja2lrAEWD7s3vQ1xofytriTLqr6
TDw8SOHFUQfL1PE+m1LRIL2ntFuguwRSOSseA6ER9567/b2IXQ4XuoHF43n8zB/b56xavUcaSMqu
w8wzxevcMdjFVSvX4TM7Kg63VortINJzwX9mX8Ek0r29xPYtTw9w71CbcFVOHUcVmgadukj4+xOa
ZpYEVbH4CEktdywrPlS3Ww7cdwRFy+vNOpc1MK/Mzv//Z1yGow45yoZIiN+qxF0EisIK/NRR0U78
cQl40DOkX/Co4PFjEKtjwkEjiMPOot2yefaOX4wkNvJYinNKEVhG3gMPTbs/wed8MDXmt7Ada/Oe
k4Iy1a70p96dIWUeLnG000PcKMci+2q4K0aFwyG6lnuOEhZzdath8hPRsvCMEGhIvqzuv8U2Uy9L
t1588XwbDezetXe9c4bCVdbF+nmzOWAIJlIAif+bNIp9cIoxayunflUnPK5DdvKNtMH8eyQtc3hW
oIbRLjVDCHoTI/wyG4TmKpwS2dWO7+gQs5f00qD4WVr4YWGACBrQzWERI+bE24578o0f+N4Mp+hW
zWPLIJmLNHrHjffkqR1lO55JVBh4S5kkXgyRRrycMv7gfMnd4raGDUl6m6eDR6bz7XikoaxyfSjx
clfBLZlgquAR3Jc3kGUKd87J8cfqeYomzpvvL1AXN8BIgsm9d6zjAyF7GfNmhxyz8ZuhJGKINfS9
+Rnnl0BZUyKFPHify+GUnbm+6bxszJTzaon+5DN/zdFg2/e4O1UX9TQYcTI/91zQajzAmg/7Xq5f
w3cN9Ltb7LOYqsBF1urhzMr1xuF86NWnrDd6jgebdpNj+qTOFUJDr+roEbMrzA3ZHOBcgEvxzf8S
1TvGGJvlp0sRBodwCQoBkyGT0Jwm5HJF7+CH2Qj0Oz+dsY289s2qo5c1Cy/cJbZGBp+rYaGcre5E
oKdrRs1j7L+g7RUYd7mYvsTN6YCRWAuF1jzwX0aoUc/UnOjjJDR/pz5xIzgYCTyOVJww379XgFtE
iwMHFvGPCU+NKIy/FtBB4k5bMg4DPPfBSO5fZCZW21qDKWR9worbDdsIzyJGqdJUDcDL+JTsAuAI
8PUew6ZGug/F4xvg33IZrtA5uPRKNE15WPSsunBfsX4s561Hgsb+A9JDjqzXroxTuqVTgjAL5zBI
lyRK3RmtzyFNJH+NXTovlD1ox+JGxjlTQ+DFCmrAbZ5Q/2G/D9YMfCGVJVDV4V4voburUACx/IdT
e4enn6m0/Q6/MsGtJ+1cZMwZLqyCycutx6+FDA+OYg12pHD3HO7AhAsMwCjfLGLGyNmmFXn7umH2
gCRIHcH06+32YenREPzWXfRe8tzeCWWOhqzNMD1yUDePUL85fCWrkeKCCzZ0ItlL/ScUc077dJ74
n/lnUroceHicvHd9L5no5HwvxRf1PSRCvfHBMNXO5ScfzpMC43LmyV7ydtvDGBdlZfbGb41XxTSk
X1jamCcjwwEiZ4rQIUdaSthdiFbqLpqxjKEiE6uGXZO3FZHV4OEymWELgX0K8qLv+o0Q2KkXMv4N
PEj9i04cgvXYQhZhe8Mea6GP2mDgKszt9Ah898Oq6FgIeP2jA8Ph1xZtKPGI2ZglY7euHFJU8QI/
VymmtcO8coCCR3iHIpm/6BfZJyoTcIyVxK+J6hUL5B+4g9lFUF8LaEi/IJvheAW/xZK9Ev7M9Qcd
gL3D7O0fSw0PfPM+/XX8hPo8WGRbeZZOUqZXslWMmSejQcXzelzsOfNLrGNqZiPDQKQ6lkhFqoUq
u+VMweOLF8fOOv5B3tS22VF5O7hkJo3ZXbF7NMwxk3sILthHcCcKSznzjulf1sr2BqEClTC624Ep
o87EOL4TTZS+vzFZhqbS55nNPcbx+TUlCTuZkghk3paY4SykPyacJ7bC4ZQEhFQzGUulgZJ5NWaF
hK/DQTu/K3v4tDIsgd4Ob83Pl81VjcslZSbpIFonEgwqwndu85KMNS3QvOjC1fLY9m5/H1gHEVtD
wOGKonVMBkVl1UG2HGx/4S36hD+xEQFqyj5qidapbBrHHt0pZC5cZtpddaoUT0AKF2GXiHnJALOs
zX1/mFY+cm+Xa38cRlUof60SHg/eIvBsQRYK9zvErZpO1f0AWJC3g35o0/6pELVXnFaGzhnB2fxy
CMIrF12QQh0KuGFIllKc7S2+9s2QIQd0w5iXBs2uLtKIc6+jOZAYfmZnUv729amwCtrUdvOm9KIJ
ogdULZm0ChYYveqOSkT0f2we2FWFykI2R2+/wyOwXHAMUhHyP93P/+Q1NeqxGlfeqje7B+X2NaoY
aUwOU1aHh9YFo3vaQRZxzemJpHvdn5EUMM8uzL/HNE5kdLYwmkLYTlYeKznrz2D/X5UnCs1pngWi
ajsNNLheKCatDiUXnjcajoO4fbhPTD5P+ebAamY8TzH9R1uLyTeCTLy4sfajFNXoXWW/IQUD1e7L
oj7CEbFCNMeZldvvE6VqjWM4pNJ/b3gwr4XvoGssG6zSSnuAowtPojscY3LIfrrswsIGNcOs7GQE
+Yn0hZfm3EqvBvMfceQr0+xk9/DWQkBROPmmws0Q7Ct3ewcfM+YXSJBrw1GLupBvvXxnhJ+hGtYB
+69YfJIFB5Y1od2fIe0d1X7lvrZZJwxdy85UbnY/NqKnFjUfgWcUokezjIg3Js3BBURjjy4YnpUG
Fc367ma5sETcgRH0F12YBvqsu+LRjGqGWJ90zE0h5hFbioBiEu9H7nUMR60hnTvfpCuu72NBs17s
VR+Uc0rBkYjnSj+r25dJ16oLXXayLxjhLKixGLo7lIVL2iznsdyBy+aXnLkcA+KZwfaXjemxaaJB
xKTpz8MB6zmiY99hh/zAToiYZfPnPa8MXJk7gC5jSE1nRMolrlG9ixTIiIBARcBxkI7BIejcY5/J
MBCaDjbKsE/DvErdIvSkf2enf47eyB6X96j5vwmEQFRY9HqTcnkDiAuqUKXOb08pnrYjfB7BTwCW
3aFPld5f09Iezog7b3+01mtwilsR9DARP7gF3nmr2wLEpRe1/zAZ+d92sf+OJRM6lvmZyKzotbTM
dodtB60JltO6wTjErIEm++ZLVC2Za1ya8T2mRCfEmGKWR9PHG7mZ6KMbSSo0CZRYorBZKFiZU+xQ
Q4rszkMsDkoTzaf+p/4xi6RJZq1TE2/eq2qRbtWLzkNN948CFCHgJZNH2R4ZpT594t8TSQGAWTh0
n35O3RXddm/Fuf/lUyxDFkZuXZ9cFq4T0NMw6DaUVc+V8keB5L6cF6Zi9+XgzM5ardM5wF5AH24i
tJ2+QWan+anPBu89jhXcOkKhEIydkrCMH9uXd4AjBFzjAr2Egr03hZbiSZMDLRmeO+SHDre3aSl6
+mBG2MTsMTHg9XSexnfxJ+DB8ZdcBu4fYDFyQmP0+oObRvEEp3daWvBZfSJbHd1tZr8jgSXBzfuM
qBv7fhO/GfpkHlzoSN32Q2X2m8FcQZg7BbKpwW4oqpgjMSaBjOjBh0RG5JNOCztoGBiInUy8RwN6
p74DZiQgIeKcLxjpWxwYz3kbYODCtqzYmVvMBj6YLVyDIQDgzQJX0f373R64tyn+sLY+ve1JiCgM
l4Ky2ZSe4vchMaGTcdBIq2DOnLTT74gj/rHnDOeEP+yMCcN+cZwRW8aEh7y1BTpP8PVqAaatH+9M
ceYHzUafI1G0IXTk+sLfRH+1rpYIfnxGOCXrjO3eXMbvvYE32J4VI6Bq6kxae/xndu1Oh+Y28HCM
xgcVL2p9z244efs3e0H56hboO7DjuVSnYtP9DeLnurkWR7Lr2AreA5trUUYAJgT/tZQBOKKFnKgY
AWPcgLM6BEyyPalQ/2g58LyrTCmhazeVq8b6uUKIudt8/I4C63lgS0HSF1wGKLOJU2E6f+0oJRJ7
cJbDd6CVIu6u+TmJHPbIrP0Dlmpm0tt6rd6+4cMxG2nLWjOb3d+o2d2uGMX6GH26edzMet5wq56r
NVhdddXjr8Po1lVPRCFdhzUOO17J40qJwME0Q+MuynZjgmlE4itCZYzLKuVWh2RXO8m2Zg48cbrg
CIdtGawA6JJot78OEF1n1XzTFbAQkMadgy93+53X5FazYrccgFipcwImOIJkxn1xGubYSAD/kuAj
A7ehFWGH4SiZ4EX/OWsx14qbK7zBPxjLVUHtyOc3QEN4uJDDyCHEOaA77w26SdoeMCc8QyZahB5r
Aauxxm856PnKEgDYfYadX24K74PvDM3ngDyi4USdHyZZbGA1UTp/wLde6yc88s8JdklWsaFDKpzW
PcoWSez2HfjcTsI3OHZhcXBBz2mRJK7lfQsbYFHgUcHBhs8AKMHOcDZ9jx1Zws2fu7h8zYfRg3gi
mO9HiaduSetc2kPwA4T6ySSP+qF6fpMcvKh94sVQau4MILaDpeRRjdV3bqlMVUa0+6h1jg+YrfYC
alb84XDa6xbVSuGR8QHG8bMKoo1rq+oJuT4ArDH+hExEMLtzAP0OCyp71mVPt0DagtxNZxgdg219
4v43HBLwgaj9H8yiTBu6b5KU8C3bXQlk78JvzAFq3neEw2HswXnMx5dwOoFv3RdUjxoeEbDTBrHw
7HuQagi8Y6anD2McprGdlV6/IXX5e6sJJFuNeRreCAqJfYhlT7NgQWBKuIARclLt0pbOBkQq6GNA
OITQB4dJb/nd9afy7uZWVjNrl9wZTm92xOubEx0prX9fMHO4L4YnjQKP+eK/Dekw6vx6pATfaQ97
EmFKcnfVzXefLzju/f74eXmuHvFgxDHYBg6QG5TwRQ6cL0hwQIScf2WsUxIooNfcPVEYYGKRLPqj
fKZemLLCU4QDpcyaK495swY2lR1ujXNYgZtbMHbnAucemF+cwopTweVape6IRc+UhVOY0ofdIVS2
VfSzucMmoDxdPKpC0ltJcTwiR6AmutbXx1p13jxIn9VhcztzkqyoEkH26jURzQVbH35nGH+njDjF
yN0QYw94Zy1ektk4X8F34kDJb/C/8bFkx+a2bAhcncPcYIoKHxSsrYWRcx930y+bp3qU7SAmRpOm
G9olCALUFUdIO+6+mNljJkjaLEu1NXfGkbLElYWRoTgyYtq0p4M8mmwooq++rBzFbjYcQ5rznUkc
jXNoSPA5haUlYVEc50zdNb/YvWxM67VQOxkjNJQqA/WJkDdpp5ZK/8IUGZ+74QoNMB58cc6gOzE/
nBOMuRnIJxTxvNh4L7vCkJs2K0Qg5EOjMxA4y+ItQ1NKnjMMIekxU8CBJi52GRxS87X+rFHpwopb
PmAtuwOXRDZPLUNait+/AVAPYFpZ1qObnTqlKzs/BxMNUmdBxBipwSCBj8WgYzt0v43N4zoiJtLN
3SRsG5d5kQkoGX/omf5kB6NZR0ctzyQmKjqeJeEIYsA2eS3af7NZHWMLlgnHMejIEo7R2BuYA97r
1yzxtHlYhWox6mv7oPCODpLFIXGA3A3VC66ebr6e5Ds4TJZuNOcK83YxH4H8ifA0apwsAuP7kxFi
WjeianFc2tHrwCi9PHV0v3Y1JsmGDd0sT2xFyeW1ChuBIoqNqHFFlUwXX9FtO0y4mI6Bhf3+76hG
PdrDIHPl1cCXJNNPwyqk/bPuLvUz5dWAUhdbiJmye1mfGYgvXVmyZ4QD8g0Iv6GdoZb3Bi7dq8CZ
4ZW+l31nwK4HXs61NFqzuXR3V0BhuNebuquOBJRIVBwjLABFa4c5z+awg68hKx49u/SAGpLA0sKf
Tk+9ZkRoHTgdnevjwspLF+fPCeoU0YWl7vyYYFLaPHAatLOLMn+NBmKsQqPNRO6D5ERsWuoWnOGA
W8oWBEamFwZ6KDHzEIm/Y8Zwso+XA16qK32axBoPIMcrd1lnW4O6BN+YOpADkNCae3Sr/IygTGp4
w7zgN+FTykBeHciWzFCZEIwjc6X0KA0dThmg2PvPrSZSVAbV+uuEhq1RrWLB4KRh62sBF/H6sbGO
8tvTwRlMOCr5KvtmS3OVze01pmUbvVCMQcCeGSPEllj9MHGFJ2DmvjQnjdRmW8o2oJkocSVXt7ib
wFyJyckAblmPrsMIGS4OyTgrnDilXl5F5BaXdiJ8n5jPHSbajt+Gmim33PeX85lRGFIdMGWD0RxW
s0RB1UtipFUveg/7tv3safQp+Ok46vhfpy/ZPrM+QhGZIRfjdkNvyHAON/6ARp1MLIKsKnLtl+kl
Cas9COy/TPckVHZK8PujSWYri9O9+AqCDDaccbQjnJRaNMPACMveQ/QZFfi0THICngS/sfA7bH4w
B5p0roQPL3jq5bxjT0o59kDfWrtvDZjH/0LD0uaU2lUJLgJ9KDinCxiMZj9Eze7e/7oAODjsFrI1
ibA6Q3mgeviXLhRMoSBd/KhcbuTOMcI1DMYEUnBYYkvEsSCYa40v7aiqupiF9UAs7z6PVLd88s1F
/VUFzVG+lsFzjkAJor79kYJfPnrCxtZd8hZmvelhXo9aTntaqYKn4tSyH+Mpc2YK15gsn4nmMY5c
ViYDDgaXvZsVytbvKpZIOTKWN/vBxsZjRQVbusT0OlX4O97/ahsWsqDlH2INuN6scCOA/Al34WAq
+HvN9A07AQ93tRoAekdzqvmOmurSOx3WwuYKSdYNe0qHBDt06f8kSUPv40qTfvyK+q4Ssdnnc8BX
AD0Syel5fsEbjgwMCvS7aJneE2RohA/QZ8wTNDCDtbrO4IvxwOZjzIwjzpbmBLHFIxpmqayLSXFE
YuecE5eJ5jso3cZTLLa8gQt2Rs8IwJh58SBEG4wDWrI8zJQtaPDgmGFmrW1y68w0p1l/LWibkMwW
PNfFY/kdkVJw24selLHLRdD2FhA5rZ3qqq5Ch9AnQ4OR7gbXQNgajIDPPDf2O2Y26v2u2sFBBrBo
XZYwtcR01RP4JDXZp+c8TVBnFHcPHxs0S40g+sj4LPR8/CIndD1cjptfr/HwwFj4QBfI/Q1/5w/B
avRBrM3WFtpV8UyrkG+s9Du6oQCivyuPhxmxV2g5EOKpaC3FZ/yCF8Y42JPATtEWtTMM8RbFX+12
fEXlsYi+58+5vMoL5hlrFFnoeFAx3v0tZgWkYQ6ODx+bMr/pczX6ZjS9GIUzgFCBQOJHycfDn1pJ
zC76vpzI9YKR20KWh3E+Nay+p43hYAOOLHDxgagkVBXj16iDutDROeIHuvqcfv6Hq+siU53WGe3n
3VKDm9ixy7Fx4tiGyilsFbg5pYU99rLdHWQ4C9wa/e8DCb1yNOGj2pns1eDX9ynHiA2Us1JmDhQh
dLRbmjGIWl5qrvj2ASCE6EycoV9ZR5yoMa8eM7XwQOpG8AJO5k6KEuYngXT+QP0B541pq6QtZCkb
SlaDwFf1Eqbp5EBfyzX9JSLkOAtJTBSqF6RZj7nqVS6+eq0zQsZHMoFV2fKU+EgLg0WrJDyjm2DG
EbfhH+i8R+iUmx1JGynXuNhGTYOBMTkIe7LNzZ45h+6JNwV2O9DuO6ZxOTDA10p5xnnWvb6NILDC
8utBdoIq1Ok0qj3TsO/uHWO/t/Ne67PneCEjDojwdA2yAHcWE4zZQVlIdYc/BCYwdHeI2ijoMLq6
/8sDzRXbwG72dFBsbD2EVw/lqm+M2OtgccYMaT4DJ18ZyFJH3QVzp5tzfkdT7GnBgHMLQyxacpyg
VEsAjcritqYGBiJKnRlo5/Lmd0ejRsX98HPid0gIiGjnSKgzL1lk0NGW0x/CReszrkBSof2Jrlxy
OWPLbbl9MGiqx/e9Mcka5zP6nbhzM6a2wwWkL2a1MOh5zphc/VMOiIkZIPmNu+DRv3HPDZPKw+lc
Bnz0+SbclG7L2AU4ZeuXdh9cBYWE05s8Yxj/f9pEjQyxu2UeltPZGKZ0zJ7wHreeTDmvEF625p+P
+FIcRX6KclZidY/LSOXcRaw0uaf01GzQCUMBAetmpJEsD6jW/SfLSba/ARJ2LGHInbvBh9dtaT38
5w6SCkaXsJzh4otDHM8bLDUQyp8/oBOS/zKY088T5oB8DGxt22JH8kbs4CPWVFGj8enIkxEmLyVU
ggjm8MyI2BchNuK3wdL5BuRTMKBmBsOtfy34tzv05x6Eu68Viphd2D4Rja8cLtrwTlJ2wgT4vUB0
GsImoV5iMsHFfFMTMwbtE7lgP6PcIUiQVqs5ltFLt3Z6jJsLgG8MU+woYET6ZOU6sPuXHvvbCIcZ
iwtrdz5I+AIaqUdPk0WIcBq7PxvG31AKup0UaHsUoPZr8ZixL+tTgjjMZM4sjImykHlYPCGMmwDd
UFApDje2DPhRcOu4+21tKeO+ecLvogFgE1r4JoY7W441zPcPwjIwI0EDG4NJFYGU+zINiTu8foL0
/KTrwQAvbkJq6vg+1cLWxecvYeKMxmT33bi/Rc+ddUeNB5bxYvqnhm8kkcFgP5jBeOtFzIPrf0Xx
i3WQREO8R0RyfG8DdReDndsIO4avxenz5corZC+a2umxPx+4CVJwH8MtR46ZDi2MAcgnRJ7sVzvO
MXSnPX6FxoSD89uupow5VTSeBTZx4GPWHJyDoSPQpT0FqW5Eowju93IoF4bRD3CZDZKn+RGyIFQL
A31oVu6U5S8m9ByfjAPEcDeJPyMYrptD3COeClns8rZk6ngGTKKG7eEmDAbNgqCownF/Tm8KPPaP
mVFPQccwcPT2w1DCN4D0DJqvY+vcJ6+Ac81Nojc4luH3iYglNmBcMmajEtC9YWWmdEMA+MTWd1cj
Fg2ytX07khXTfQrFLRHuNgxXpw1zZ0vEHkZew3k/0CKcn+xX0IszVI3fQBqLnBXvx+rEsdS5xdSy
z4vKAHl6j+HpzO5sz3fGRNP7iaeyZEQhhURcnF9bac7sYTjPKFGpX2zC7CYIkNn0CQdG1O20+Bao
wsud3QgpLzghL0cLKItrHnomDzpCTtGhHrxk+Tg+cQqBxtOZDCS5Uy2hrX4y5aYO1yy9GfkLZk1B
TYh9z02jmvIwcz7/gp5IosqvFYMbAp9IpLoyHFhka1KtDdxZ8ZHBS3OE4UM0hJwccoQIF4nvX70v
3E4seDaHD7gGvI53mOlAgvb3rK8amJ+yk5NrB38C6avq4b/K/BzjW5LtOjDAWre6X1B2BFxZA1Rk
uNHH/TiJmN4UHDTLr3uYyds3iEvDmcKJp2ylML/e8dLnVa5B87AiWt/XFUYGyZKtascKTXcUOtDe
3R6qXrtnw3pxILJKMy3GsNgilg0NDUgTe09Fx2+r6GYVU61c+UxUJqlZfXAKxdX7OBk4OWEnKKmo
Wl5McqjsPvSyDBs4f+6wJkgttbJrD/510F1rcFUyr3C1YqTkD0O8CEBn/IOg5nLGEzDvq05/waGJ
KSH6FZQUD4e1pqaozqCfLFB5Hlna9ObAboK6w0glnTdAbYBCreANZVH5ipvr8DxgGaenLEnNOd+p
7yciTSq/fBEtQdbm3RIeNXB+J8Y8ShHSqxqTAUPKqTYv+y4pmnlq00K0WIQm3PJinNE+ZCYua7Zk
3/7+qS8BJbxBvCOaHV3x9nEsJ9C+4u/hD74krXIO9PVZ3bHzLx16/vBL0SzzjA7Ot2nP+3qMV4cb
AXrspdHHGwg2IEyZ9uD1cXRjPFF7SvRGNKOjxZWZqD1V9zmJAGhWiv+YfUf67jaGoj0Q9AJvsEuY
OE57x9/sXfn98Ietm2AWQgPNY8ZnNE9HmE0wpbl3kbx6x9BzGt2BEfacpSEF2kRZv6clhS/p4v6w
NT+nz78868I/uMacVFPaMRooZfIJG/Sz78QxwmR0wBCMfBjecNBj5v80L3ha4p3PI9nfwCcwJq8T
esQlYzZthRwyas/J9T6mbBHRW/lMGSXbDMen1kmDd1hFBc035g2gSBtCttoLln0Y8h7Tv4FzEwEd
1QIM7Tt6rKDYJnS7Hro5bpn9iLSVvkjoR7BEDbm9AXywmhuJoBEktLdvbYjtdgcbog+DjqozZEhI
U/rye2MxDiw2RmV9NgxwYDgQFn0t8ZCjR9QmaLwAp0Y6mIh/CSDiYj7ehMjAPOr37dC7E2uI58Tw
Km95Up5LHimoWeN+kHrQqFg8FCCzjILvGQ1E78GeOj6M6w4xhgCY7XfYWSfeDnWIXa7TJVFiOMz8
2ANvm9u6TzHTeeoEDjbgvbFU4GASJsRSZZ8D9dKhfQ58IHaHwW03SyJmFIzMyKHO8BtWYsGB13El
wptl2eh0siK10di+BX+DBDsiCJig1dbAq+yOrq9iEyJ12oL0bRuYRj8BFwTRMqXCm85SS+mLcL7b
seQQEl1i65AK6wGnIUphOsj4B7dY9IYj5D7aB6sMUlQ9itGn4R5sBWkqsvZFUzrPBfIeftcHbh+m
2wyHVGEu2tvgy5kZo5+5IXTIsKr5z0G5d5+9Fu891qXjLPy0br1HDDKw/g4CCck5G5Y5c4QRGE2Y
Mpi2DosJhPj1165xM8Fr1EBidUBYLuEwzaiYhVz+n1njKJh+XpoNk7PUVYnoPvUhViU+aNZjj33x
F3FsUPjDxT3QlzwGK5VV1PMknAAt8JmgZ79CQDiGhJSrConr8OVDolW+C8wfTGX0qsJbxUtIt92Y
rBFyMXgbybZZNFhXpzGXLZslZwr1PgLjnVgsHZ3Yvz6QugIJFNY2t5Hml7Nu0oMnOcHiyfwI/3ZM
88CtW+8bKBs4W6LaMOUzFcoNf5Cf1Tsrbu1UW/6DY0x3RoWI5QJuKn/F9EGqDmAx1WYDv3iGFTeH
BxYm9N+wuXDbNU64nr7+uHqsa4K1oH69YQt65ENrFcncU0h1ET9LWst4aR4F16ym+uZooXIo/oyt
tqV+nBNB5oKV+8WygUT5dh4QNGuvGURJZXO2qqs3x5BDUmn4Cl/WCM+haec8jtm6vT4j8fikKwgl
vrriSACp+v5jKORsNtvHiWA13LoN9z7jHmGDTUHaqOPKcOmKtJMEY5qRwoo55O1CqLNzi2gucK2+
LQF81sMzXQv4aG8H+3/Mb0/nM08kGp1NVXiZCiPnBr/ntc5wwRStSuv2Zofz68isF4rBROZALMfv
mm6GfwTrCDDAhhPOSNownYMJbxUl0Wxa6h6OA0Vr88N7+7seMAxYgNLxrPtV7H0duG39DltP4UM9
jPkWw/NjCet5SMgp4Xw4jeKTSBqSqX6sLxXAIuWyRdqst+rv1XaX+4qtSO7gyRhEyjzZwFKE0Atb
NJHmPmfiMcQ7xX4GN4o9CiQwls6+55huOyiBytpPTso8sfcpziky+pqwdXDYQ1GrzFHkzEHHaZfY
w5clwBnzvYMjuM9/t3Vv9MhtJC75PegQ9zBY4oilsnmNKEwS2ITp5v6JuNzWk5FRysT9xqQ2wNmQ
McWoN7+t9GW3e550Ru/JJIsqMuvNl8QL1JDXd0woKRj+I+m+lhNJgiiAfhERePOK91aAxAshEMJ7
EObr99Rs7MTs7KyEoLu6KvPmNSvc66DEIFeK6PERr2/F2026FNgLu6K3KtY+dsVHJdMQoLitRvJH
B4dyT0Nfvf0ajutp4uNLPfpxHeCdYdhhQNsXMt3315aKROaYQf1n5Fw8X/IO+Uv5Wgo41WNhv/J8
bD2drSS0ZG1CqPtwzFI9OVFgKsvJfXH0UL4dV5oeO2GDk2dkRhP2IF45uS1551W6G/0it+9mPkhl
cjXsblj9srPkIgGSj2RLL7nCigOw77KTLWFXN88NgzRtTMwsmtOObAF7w31bOU6iC6Kb/9uYGtJS
5K8UESo/Y7d9aqXUvQroVGE/u9YBTfWXi8+q3NTDw4iXxhBmafPg8GDmz2MHEzFQO7eG65/8WOFc
3+eRIq+emR8+nvH88dvBEPuMzY+jaWXdeDZXP5l59FVIrwrH76MxiFJfa2DVXHaFPwvYmFBcPFcX
49ag44Ae0+iFbOmVSditQts07TE/+c09Br4+OSFZE6xpPTlWcRiYu3xOq9dyDox1xFXLqgHY+bXj
EDN+XD/KymM9NtZZ7WjWqYhEt4X52ZalGnuX1q387sDj4hfRObJrcXEnYLXe/Tcq3gJ3UBZBtpD8
XffX7dCERGoXygZVu32j77cVyUX5QG10aq1keLcw4grnWiAa1FOFa2dbjkRw3miHXG4w97aD0dKL
tbh6MBv+SAWfhuY5jJMiAMUiHC8tbm6udi6/au/S+mNfMzspnLzjYfQjvS88KSambfVXR4faSeOn
ROugHBfmVDjzf29D/o8NoqzTI38+FR7RQkzaWLISw3qP6WpqEVsHx/ttCLB/osaSGP1qMU6J5k7r
TYvAK4fVRGc7in3Gf3OfzoOeAE+SUTGHzVtz+x3hR7PiKPTPJIo9WjbTyIEFsShxQyiOaP0KWdU3
iCoaQqeEkFauOTBXXPs2l3CpmXXU/Six098K+eToBokJwpZycNHNHchUpzOyCKDI5uvFoUJbxO/H
6pOV9LQXccN1cGH1ZYNh6gX8tb5NgjV7jw5csROw+ga8EaKE6G+uqNzNtN50jI/i1XgBF6v26C5b
yUNhWr4D10QrldjSFJaVVOtUzSJntyWUeZpucQ3PpTmzzofbYeePJfJh8BrGh0atigMn859CqrQa
JGZbp6qwnoU30VGjUJhDBgxWY0BQMzmTNEkfqk7bw7bFh17KhUf/bbZCYTZLVB7ldJMPRzvWkNUm
AFxBQ0F6wXJ85HexENaWghwjAMmLNc00tLUQlfE/YWCPOyo9Yhc0DjcTAXyCw7cZ/lODl84nEyS0
gM/iChcMmgOq/020cHBXhuWebM+yVrJN/rUq6IkcJ+QNf79OqxtZTaa9Ga0/pp++bO1we2EEzxO/
UUSN9tJQxfTWu2TQpcfVXmufVwXL349CwEnVoQlLPImV7tq43iQWlHUr3VD/UUkRHvbFrOb851n5
Gx47nqtn626/fVWSjURp0/irbJzzuZ/AC9gFSd+6/ASNVI7dVDCiMU6u2jUdJ0Xai4ibq0iOF72u
YcryK/d76yfLR9a00oBGZ3yG33MTWaihAf24IPRTKRXjiDauFhucdfeuYyIzNWLTxDFbrWBo/d5K
a1NgdsOlRwh4wOlbxSopM+HeMleR2FvczN9iwIqqlhrasZUGBBq8XDwcihF/qiV/MFDf/Tc3OBVv
j/yze3QknwovZxZ3qSVweXT83iqMQ1HNdSzS0eIiDX4cR1ed7ygkb2vEPzm1gV+idsbuM4xbgutj
IBjk3MkvFukM+i0nheO1va+GIrpl81NV3jYkShUL1aK52EwGvJsRJR1Fm+JczVdx3d/D9LkUn2k8
LkOGdyNTpmPX/nb8uTcPeufSc1M7hwLj3Rb5acdK3MsaIbzxOyaPariV4lnOLUKbtSx19zXDdgUJ
KfxnbrL6lnRXS8aVmwVPIecfeTPYFLEPBc6t3jR4PVzK20hZSGB318D1diOehWsxlmg9lkXfeFbT
fF7nm1f+2UPiJT9Gbfgjq0qgSTx721Qh2kWfM13HecSrbr0+o7TCq7YlrtTK9ArT9U92ZYQCRsju
G9nXWlqimUopUtwVIs0lInLqa8UjYxirPTeCGZSZm5ovFulUjFYf2ibc24qDcds+j2LwiYxsTuGb
HpzE75HF1QKtrJZpsDX/urfPdUAG134RPtHJuQS217eGxE3qYb5dKCGcI6epcgYble8nbIl/cazI
fvHrWjIe7RNUMzTlfxaEfcHqO1c+/3NDuc2TvWhlOll+b0ewqBWq2zcHUfvjp4P1E/Q2HR4bSfP0
orru/Xm4FP1d4N6umpe579K6DS+fOyJPGjKGat5I7t9sBJOSesFOlym+1NOc+DI6rdaDuF9fiBF7
CpfFwfygEl0VIUeak4nURY3qXbOCKDl+D56d7ET6JeCuuxnrpj1Mi1TjZIj45Eq8aT5jRY0geMnP
hqsp1Gfn0rFB+HXtegeLk/58ERm8mw/n3HEWrSd5jd1bocxKdQ5G9sueZ4C7Y2Qe+Xx+vDAzbJgk
9Mod0z9c1ISftm0ZHcc/VLuDXAsT4FF8zV9drJJggyHs1ARLsWtfVumfonmwAk+TXTHVuNtU7bSw
Gbh/O1hjwujcSd93azxn7LYqx4aFOjj+vpuMGMoMCln3TQ2lnzOUD9jmjfHhKtgclRR5FVShyoNN
3EOWEtl58dA88scIzhliWt3yICb3cAOXo+7r7tM9tVYG3HPaq7KB5uDQDUFNx8YG9h1Mf5f9wERd
1SYxxhwIeNV4N4sWeBz6poXDqbSp5IqPKtbdtRFFi/54DLeT4GvC2M1aTvesPeh5oqGLNCep7QQ5
7Vo5ofdv64/vQbLSCNFOqUHw0JSl7WfvxwmSiTu5jSj1zl85Bw018/lnOqKo4jmXHMQQ9B7FOz+h
bU+wYyc9mv6S7nwvR+dGortqXRvHqlS6wbZzquyGGYJhgC12bbby/tx1bQg6kNq0tWu+y6/qpbWq
r8sP+MS5pHr3+7l6Hy/LkRqygfY50+mAerRD5969FwwBp8VjadPayefQugGUecgh/W+KGaiU1Ncr
k4nC0km8Kd1SQVju1x6QbKMJzWA1Bzplufl7m+eaxj0bmM8vINt+bHM9NddcyklEslVFDzg7VAXO
Ov1d2wqsR7mbn7q7r6XSx91rn4w/d/tmnOGWhzzkvRcjuktyLoGu3lgMOajkDy9sVyIJ6cDxrxPN
eLoZ/3h1iH12DVgZbD6FHPuEORyH62H6KysqVbn2dg54kYYKKBpEWuRINT+W5/DHa+LxqJ86S6NL
sHdD85//64aVTC3NoFSnsQ5DR5XTa6LKwPhxKH+twgHWWTYOOvyjdewAjuav7J1mHm1GIfEFHJ7c
Jpu/UJFMto0sQALmjFaSLuhcVCpOmdWnj0qGYt6QJsuLh//DXSSdKu6yBgjRkrmwvNJDYIF5D44p
PJzocPss5Y7VjQJnEXUoLQv3dAF7454KYqRUTDVSEACEQ7BioKUjPJXSNBOV/WLKLOJaSIrKilgM
0nbcdVIzLMlX5d1HJ3o9PUd6LlzYe3M1uXb+Gls8FQgApAeJAcNFv+BnDhH6+yaETLwe3cwkMjyM
Q1ASvJA0gxZfSZhu0vjMzJo0kl4k/ZAMFV7JkCGSVy+qJH19qh1nRhg0pzMmX2++HOid8ip1WGgj
j7yfsa5rEg82c6Dkl5vhtOxdFy6tWfuuGBmrs1V6MW41htvpwiabz5oKq2n7fpZ/Z9EPMH0t4GS6
+XzN3/tT5aIqWpdz1CTrMsXfU4u9KZq9v2HWLibi4kRxazoVsYTV7YFdh4uhNt3kyptjLZGsXePl
l7xT1XNYrnnEAflQQk3TfyXXndjKCW/b1OEQnSC8UQD7gxdD+n6EoCfv8g5KtOkYOiMNZDmGhv01
UV222BxsZisPTLT86ApDMDYcRzrLb12fYbtM69ssKV2cBsxgsvf4PIymc4zeSRxlHpGfnH5Cg/AY
gzORvZrHUbJH/OJajnMfZAn/hpJKOOhm7zlECIwx4RM8VEo30uPjYN+ZNhjFVK6DmOu5q24/jp/e
wjNeEqrklD4ZR1rWcOd/OHW4zAaLmfxpnPzaaKENOH1CkkqH+Bwsg7ybs40rq++F27uwyRXuzS2H
57ny6PSb6T3iQWXxR67fSDaIqTbMH6NjrPx9JzFSW1+/NhtAz/7nPTwNPdIK2vRMVZ3p+fheKCPW
doge61daCtZTBV+IGMsusm1bGlrh1fOTKuorFWvo3CYGj1BgezoKQfMgm8tl3BUg4ilCwV96N5Wo
qvH96d+RRrL/bt27p3qQvB4Wp+Fmku1HZ7cJXH/tspjeqRy7qYn+YKcH00T8xiPlLUYTSCtQkCNd
czDDmuq0kfg6jjHSYrVVrHgR8dIwk7crY884yn9XThxqbqxGl+SYn34qCF0kw0cNgl9kBM9XKKgP
v7oHncTxJ7dYzp+gym3+2t13X2iipqN9I5uzBBVSY/Td3qp9a0W6iU0JzDcl1C2YCMa+XJv0+N65
f9A9d2NmnKsZOWGbiY2hpJo/eyhAj7p2sDhO6AxyUN/NRSr2Ew1+FrXp13u27LHkAV7ShMhPef/L
49HLngCBUzZr8Y/44DyPdg4zvbp9ABzsaUGbYHilpwvxYNeFVa8SP3w92FCMAKjhwKhvulrZ3Bzr
dfXDkxmoGh2JSHGMxKAqINlvbtvJb60zF6bc+Lw4Dy+NNOD40U1/xH92s1gmfxtn2lFk7Ev7WEv9
YglHP/VyN80A6PRiSBLtZJsPNiqsjKqHbvYXbBMGiJDdvjOC3NEZx+TZstC8O9sM0ygfeZgzRddl
AkiM35KL9OLwpWUB8uPAwCOcYuLBuKImYr2bp2yUGb46q++UU3Ckxmdc1dYwRSYvXz1P9aJ4elqn
GIOBcMGZK+rDY4KOv/rTn/gXU5M0tVjj9miekuXETkR0UVO+vRS1Bn+6H4AZLGN++yXb3bGOBi83
Y0Edm5S5AxgzlB+lQLSf7sPv5Z9RBmhVM5GZJCb3ee77agpL6gSVjzWzjnht+uw4TKb09v80tNMg
VGb8TC0XiH50tlkn3IcLOV2fOoljKTI7aNS3rQv26K9PmO7opu1eDgakjO+j/Z5TzOQ8v1jBn0cD
rz1mr/m5jgSpPtF2tvCDG4TN9BnEUPaSSNi914toJH9xJy/MRF3K/W18mKznT9rt5vVU81hvOOT1
IkAlk/tJfHYawn2Wn9cPLLQN4sfnbbHxyFt5qH1u0ew8fjpgftazd9f8e20cwEMoA660WRf4dOC8
XkNBlCafyh+WhfgsbbwY9cTlxshBO+FeFGrrELhsXhZObTljZWcES7ol/WJRQX32h/qfZjxbX2nP
G+9+fHD8XAaPmNso49J/5H5P7du3c7HlMUh/eSycuJt/qjn4BJgdGskPz4P/HUI2hb4mgz4cL+7P
aAK8zt9Z9DvtpPgX4iJCPcifXQEq5P/KaA8PB8SUTT78McJ2xn4CodhNJNDE01FeB/iJDuVhelNF
en1ky5Ft+SUJ4lR1rXOFPWaqcToNl7MUAX4UK2VGl23xmqzRVsRPlWe6el3XdklBya10Rtpz+eAE
VXbCNTddvO2sU/yZ/5Pwd6ouRc7hn3jOqCiRCDKmvYULWyeJlSCv4GRF1Sv3ONubVnB4QFZhN9C6
QuWxcM+N7BDGDv9M8m17hY7qCeWhaQm6aZ39U5qBj3i51ZOG8a/g2vSXKuzkM1L/ko2GsThcnMTk
Ajc1MXkxM8uD9yJ/hd1n3CA/+n3eFAh2AndFyfMVBIIyj47BkSm1KT2w8I7FQL5V+u9Q8VVpef3c
nvCPAyoLlnvBFP+8Lz78fmyEC28GILnSTUKbfReuPBsk6N0L4ZcHNlu48XlJB0qLPUPYhLvFNR6S
UJ62jDXXQXn99muemLvl6mp4x7sTbW8clXMfH47Rp2VYdVJ9tVe8awM5eG7X1deIasxcL6tRK0db
x96jnwqugjwRhs8xo+nFpWtPi1S37XdNsNFi83VW7RZSvjvWuPa2vftI3o3w1gczj6jkQ4lxwXBg
LwQ50PwqEYkbqc/c53lkV3z9bn6u/c1Xrizo4ctdwIf4S/ymTp3HcK1C9jGtZNfBJM3vtlJqgh5E
NTW4kYc/fvcBANcaXOXShbFCTqOinH4srsbvfzWVuCNBSz+ViCACDj820rb3JhplyYf9hE9yzMfQ
Or6fc71/7jPW/BeE5Cg338u+HCNPXf+XQK3L4D7Mfl++hBeu5gagX4r7a18k4DpFuBWgoJAppqxE
5TRFb5x7RGmx8L/iI0i9l3uN7PTM7raJsoFdhlrPV9thj+iqAV48xUuIuKo41Ghg5nVxy4qLNGBq
qJwlXioZmbbpAaCcCHlax++0tkZfyd/6Gvxutf+4sp93YVxkgha9OCiY5YMXqlfMK9tDq+HA/Ikz
MsSPT2iUXjj7+XBycIkbOh5z5v0+27uc02hMyIzom7rRSXqYGJgRJCfPTygIAo0H6dXPsuYKz2QW
tZjJ1mTdN/q90RTicUfNDozSyC1/pqEJIX0psaf7w+M1Q7W13msP1jcg/X+7+uZYVPRFB+RiDqXV
CG9qmJhdh3Z23LMpT70DGVhxqXDWiDy0imHUxIKXN5lOZa2Vc+7pDrJoq7fiIdQgCScSafix/Lw0
/pKV87FsT4p7x1+M+BzfPvmTSN2jqQNRJ+K8vwqrR5ET9YoLLSNNY4Vz0TzP4ZmDdz35KKJ+3z+N
ms/F0760N81jQAEhS5fEqS4jeYrln61pC1T2d50oANFWVuatEjOlmCQ7d9iw89Lhj2HDMe/c4mw2
PRcpDzM9gC5UGKbrCmx+r4YLRkn4KC5wbb3YjbkSoij8e68Odhu/39/95OD9q+LjRd4LpnkCE/b9
Ve0l5Tjb3wztRpkmkz450/rq/q5FvjKWEpz4FqKrS1tOsl+p9tPtaWwY2F8aeILsprL9VctgY7dQ
wf6E/W8e+3lb2N1jR/hfJ27gvpaNGyi/sYlSaZJqvRFryBlybnH+MX9fqLsSAtY0YRMZo9E8HUGo
3C6zlAXnpN4U9gt8DXQBg+rMzDbDGiC0OPo26UhmkR/xSqZ2Qk0jd7K77NpRQ6vfrbKuuOtn6tdb
4XpimBm8jpLt+Ex1umklvlZE2lEtmho1ow94L1jHT1CbW8nGiYkWHnFjP0v+07eihqNopudYMf1U
Pfm5/8gAdG+lWOs1Wy0yH49e6pS3u18sUQq/zrSnBR5GxtHFaSAE7TsWnom/z+NvYlnaAr3z0bqM
V9OYwUuFN7lXoZvwlUqyfGvtJqQjFxlyBeWcSp9Xl4LLLSc2P7MqmVgeg/RABX2fu68g1vnas+DG
cmj39X+/VyLQXdVowVrK7SqJbXM62tc9IEC29FdwS183U+3cMPrjMYiO9t/7b/jJpSuJV7oESydo
n77YGMdgZK84rewvYQMxuCRxBSJqz50KtOpGq+AKkArA0xHUSg4D9TEXWJd+HIJWNC9gIjeYTuK/
sabtTEEhN8Jsg8jPKhGd9H3th8oCacHGCtn7Cy6f93byO8rw7R8iu/nyjaohlJqPl91d1wfZeeMI
ywr79w6zo+TIPCr5HbJVlC+8cKPf8ltkmggbWwMAD3IQtjDd4rK/+VHivwGxTomm2AJQ2VCCu5ix
XBlYtGxc+4rtRnrxaDnbSgHQw1SXBglWrdh5UTojFQHT98btOUJMf5ky89bt5RgW9tFGiJWKuX5Y
sEgyHOKbmPiNNbugEDcR7d7q/ODBQPyH+K7/VbWO+JWZ8udPUECyhfB7sqUDK+ZQJzM1c0o6ce6k
M/QYkt0Dft+1sR5jXRT2DR+w4fhnSY6y3vzQ9VVZAheyNbxsgshgzszqriBygoxw01kFfBOJ6lY6
z/uz7agTyXe9qpEDpj1JXoacZo0TFXyHg2384lhsz60j52mNqNb3fSgTEanU7YW/Ro5eYO9P69Ii
hRKDYtaNFbJ5M2zihGVpplBCKDfY6VIx9k0mDkUjwLL0EFZTrP3tI4YEljXCzrQ4O9Sk5OLnmGF6
x5yVKrtGph/ePxCGwj0+T4njCJ1jZnjjrNF4cMlqJju5VrppZPh1q6daUkzKvLeTtT+s0NKS7P9V
TB+0vKHBeBvKeugMARdn48ZEkKEdUnnHjmTu3Hf8UtJ5RMHZiRYOmS00kn8A5pxgnbCbInDzhCkG
LkMrMkrXyDLql1/yE+9tM1q1v5TU1XUotKyrQ9PGxVSoyAOsELQFTAQ+COTx3sk2UAI4uVUJGCoG
EB+48F1vBF3ZnCaLH4lJMXBOuS4YnsUtERBxtQmUUqAwgtAEY3uU5K3L/8cwiPU3hXO5T2tXeZVi
BCK3fBt7wW3dV+dpUuxvk9NwI48wxfxfoS2JvKiNKsz+qvSlhaDIVN0JDS+V8rVVsZzvApDdtmxx
/uX3Dy2SC/L6mVrCkRGVh12zdjmVtI4O1+kPv8z3FnmeSZ5slvqjHoEs35gBpieMe1LogMvf/e/f
Z7qECGgsEvMczRgPFJ+DBuS4luPwSiNTSFcSnSe6mqFcMdlH9z7sCnrVz6nspn172jO1K8Rm74Yc
l3y6IuPaJTrWVfv1dG//fcaFNmdoXPClCFqt+kowcXyTF9jUkgUTWTmIpmiGwvQ7PJ+f5gXB3SFn
SsbCuMwmtjhTwBcryXwX2odlla3H8otp1WMMg0HhDEbnMzerkSmOPm5jPhIlRkalZ74D05XoE1z9
XdgdtQ3NIM/gfvTRiqbal1R1b00B1JfljBshT4VgJlNYdB60CFfm+SjjVQ+vVrVlYyjEECnDgnA/
dKrLyWW2KS57clqGq06/ll/7oi1l0L4wy+RbwOb8tCxgVyOYaq0L8lKiBueb30cMfzLlRj3upfGt
XtHGKhyb8ZrD45XIJ/hX5orbhwCoyvldiZyq8fpI8/IoXEdixK2uLngsf65/fLy9Fzt6pNDXPK5m
y0rke1vovOebjwN/A6PDotjXf5OByDxZca1/j1Unqy2N3o2bzY0UQORokzla5aCsuRjEnZp+Vqwz
beHwW7YhTkCxadxxo38YrEfbb4eA8ctf2QR318wN1gbKpl111oycalzP6rSdOpRz2/KleYhIBNoY
tu1LZCNJvj2itvKZwJtGlUz24sz6MFJTnzgvuXkIBMSe0TkQk+LbITRvndX4aqxKf99OqO51W8O/
Q67Z2fbeIWNLEyER6sAmTjLdr45q/yymZbG1fZ1SRGGLVfwrtAvS4zvMkdf9uGhep+OhosH2129R
rKtSlEpRyNqzqB9LhzwzrZnXAXd2gOAwLLi0y3wZH8aZEvLqraocCkuD/KuCF6d5bxgdr+aC6XCP
vzUUl6+/zupTBDr65rZn0Bzzijl+/9kmaCAUA7hmVE8BtPNfz1Iv2r6V+TXDcz60VMdSqrYsnuqS
tImsPQnfudZ+V3ini6dGaA1sLkrOEicce9T+c/VrS1UL89tqLGu571Do6kvEmUR/HqogFN67m9jm
ssd/kzsSCVMoouO21HG2aEeZllen0noYVRC37NfrCJHeu6ojM3obZbUQ2UqirD/CJbxO2GCE06u3
re8L8/Y0X1l1dswPULimtfvo8T055oe5X6c/wtCfwX+s2nkVGrduRjeNqi1Fh1vkPNJ+sJg0FLQU
7YMXaSaRNk4zJwisBHZe/wjho5SQgi2nPfEDTwXptZLZFm6D2Dgh0Sk23i+Q2Ke1dLG7r5tjeex7
jK4L6X6Aidid3vOjTXcUiOMzRV7kCzjxGue+GMVLfFoLwwgnMh4vs5ZMP/yZ/Vd9HUIUYmGLpvRb
hS6Uc8+pIbrNF65Lz/G5Vbbb9Kbq2AIpXwMbl4+4cd9txnmgoAjPf5/yc3+X34sRObf2MiAh/0LI
GcmEtIpr69wyGpnvsZgA67ej8JKptCZ9CWBQs+Qz/eQKADz+dafg2rVvHuc55h7Tpu8vYDNUVIao
JYboRn1irJJQrxrjm6i0ksFfI/tzNp/4WG4q2Way9qQEyrJriAa2DtYbTYzeHt7Cs9SmyqSpsK4d
m+TBS+6T70o637dZtdxtAsdTqP+X9Rxt43rIfid/ZojDflG9ZtfSGRf2dPkg+Yqya3ZdgJEHyjO/
8BKX20AMRjq/lNGNxk+WjI9SuHCmVuVT2ZE63C4Iu8Q4+CJzqe3wD3UgVn2ITNiz1ljXM41gNGrT
C74NyzwFUW4mMVBVZTiBVtg6SslCJo+Nr85pVmwPRMaVrJ6IEhCnrsbPn4Yq/DuHkxCV0HCh6fxr
OGcTllyWgalxGScgzRkDvVRfqlcDhbOsCfWFN5jV0BzD1qbo3zXig6yQo0xelxlCyzg4VM7F9Nfs
UZrAd5qb74VF7fC5WZ56WtYR1VvjMBME0963UHDKqGWOwF253zyXSws3hmF06UOPpUy8NaI1n8Vc
cVVopXxYx9m1jGzDdoWICSTcDoeTgjiUKHWTq0WkHaP1vxa5YxdrjwKgPtJXYKWbL9YWib6jhdlu
U/X4dNkcDy3QhdicfWv6RRk53IIwgZ9CRKr73lsiGz5MpbNzfepB18jN+i/feTvlXUpaiD81Ebb7
xQQnC7lalk+JYuxSvxuEK3pzJHrth5V7KCfXgRZ3aN7tvzbTcqJ4jofKviRblejomVJfZ/seRXV0
mpY623rAvUbg4sLWtWqumsvR6oNUB/PO6ZdQLCj/BaH1jR/ShNjtCXrkraw02W0w/i6fSMyrMh/O
XLIW4Bfwj34FNftd1o6cjG9uz3aitqqliunScvaq5CDVTP3q99+QfJfqsoX/K23Hh0/01TJYMd3X
i68qj15O3t3Ll2RbfHKrd8XSpUh4UFt/q4Xy2z4jtn+VjtM0tMHpSvLFzzOB7TFMnQuZUbzYfpjr
E0HlGSyXeigUZP/ZNmP2At/0UtjvX8yOvW7zVuay1Fn6GaqfSzFWvpSf5UPzrxivPD2/h2aydym7
RA75/wvJEbcxPStVks9RSI92/E7so5pzSAk/VZM8wNuuKdsv/539rPfeHVMrjz+h9HJfTJyJppbt
TSVSHJzq00ZPLkOxF4wLdq3PwDY+sGpRKBYP3j8o6JTfDJFhv67jjeY9XSLqogJsnAolM0I/goSg
olUt3m0UmO4+8KUeKX4eats8gTD+LEbRZxQbUK9UfXYejr7YICZOMn/G/5kW3t1E7TQ/l9ITTJJm
sr8RfYHycBtGG/Fq+GeF1R7pRrjubRaRInMdTy1XaBNPTpI6hMq+7YXL789/qyPdP3M2sCkgs2dC
px/5yfgIFfD1ewCNPtlFiyZNnIleZRbl8bHXlIEQnIK4AuT1esFBENYUnKF0etR8ln35Oo7UDvVt
+T4+tc7j3ZD5RMbULb+r3Buy7Ay7Soo7dtCZYuDc4xXm4W0Mm650fddSz+sjV30iSlHLPs15kWoM
itetMDRrYd9cZUeFdjfIkbNfnsvCcxACgTzGzqiJ5qJIwGnGXAi9Nf2IJzQuCTKXbxzcACVgFS+V
8GzWeTc/lxZRso5QUkjVlPqWTixs4/47Qjftm9bizREoeG7vhjBvLajAG2oQ9jX53qpUjBVp5y00
7VuBu1GhZ8KFNw0AtBRNbwne7g0GiijCj+qhkuyPNj3Xwo94/V6rFjqw99lFTymwHyhlmj/Cw213
Hp9rlY2F9ZFqxguIGcUQoMxyu/4uU9Amy1G3tfUqsULaVVqpZtgC/360+cOw79/4DcBNp+V1aztJ
zMAqgKtrUJyqC5jw/mMwMRl2NgMk10NQJxZeMdEHZy2Hh2o6P84ABZRtOt3Fsh5hdKn+yM933/Gf
VzcBXnjXr7ZRwY4ERtLYR8nf+zdH89q79mc0zitlYmgKY/EL4eLOOgXFpr4dkpK/mO9Ov7b1jDnD
PYxWMjNsE/hzlrMPs9ZsPgZOnvlK8sBxokEogkMbP3NJEBdklwZveqBC7gGkB8Zz7UWHH8hzQGwU
dhA7AhCLoYcDfRup5r5zBiyIf5l85jE3FMWlPTnn2ExSxJoJ2PTXw3X9nwgQDSTS/suPNz3TDgMB
h6amt3wreBJm268UL6eSkw0x6loBoThptAT0XSW2xwSpLz1b0gFVtP8eCrMPt6MuNqkQoqhm51bw
kr9WUireHYzlEPLN2IkqOoeZDskiulfIJBX7XTxXt+5J4I5P+54JXJR7DfpevDbi83g5KnjgsjDL
tgh4KxoP3Rs0UzxRrL1YDdO/EqkNnt5apjCeD0F5hUSXg1xTv8b9AM36rGT86+7KU65eJidfbk1d
sUwEeHIUqXLHRwtRYLxjp5UurAbnwixeoWtVImF/kWVPK1cLFbXPqje3MTpQeYjrK6GbVt/5ubrA
Ko9WztWs7lGF4nnQwcYqnpThvhlQvmz+92rC2Rnsa7kKM4pGlzcaMeFef1N8Vm5PGrpnSQ7nYNl6
NuZ/9VPJV9YJ68rA7HaSNOzjWjRbyz+IXFwvBULwSqwH0uBrclGreXdqLCup5UPvzISQouUN/XVP
3cS+jEp9bOORL1+FR1/ItsJck4MY2z2JXLX7tgw2hZwTbT+bqU9i/2CksPoJD3fW1kfcjyx1reyr
LXE5iLm9oSnyx7tlA7TXL79vzXX7quPkQ9s5Dm4VV7u8Gz3srKfCDwWRRmD1Y4CUIlVgA6cppV/Z
VWAXVt8l/2tg+6rw/mlwbShDdIvhb3myPBh/ThHT7sWLxwrR7fNaqPQPYr82xdq2FwyuDVv2dZqR
D8usiJ+JyfeJtQfBU8NXI44g/qiRAURmsa0DNm80O0xNDr3TgjNsNfPxGSvv+xrb7tai4UoHw4Bd
ZGaCpkN2bAAvFs+KOmwP0Fn80T3p3OVD7QaxWfAgyZKmi/MKLK9jb9fZ0+MTguflmhTQfpQ7iUZi
nGrs6yDTLl6gb4+XwqwmhN3ffkJ68dv5z58s4YftCXeNFuzO+8JHCGmdyMN2zcPWmBljJ317iUlq
nKnGS5favqQGPpJqRL13daPy92o9P4unZga2uYJrbp0UIFUsUX2qOXSPKbqHKRwQh6IIAwVjXRRM
6VhHFTU9T9WiZnmyn3rn9tEn3tJc30ufu2aoAKH9TaMIEWm5xj4/mgXE5tHmQqHAflYT1c38BLEM
OYygnnxAwCJtCCIS5KGcMaii1FQI6rUBO0cl+bW169BXKxHrd67ta63BtMI7zkevkMWV99VQiO46
T0Z1m04amUQkQdU6309iHz7TJBx+iuEFXaD9ihm80vivyw1CXDqbNdCPWX8JC0Q01BTrvZ8pZQfX
YjdRNfIbnnubcvKL52hp77QMrcmuRpFh64jNQClf3OtdCTYLonW1vfwMJKgr7XfYoLFyrlN9DC6V
R75BqkSAAUY4W8/mKO1LbdnQ8NezsoztjEOu646Vv0ainfvOKNzzHQ6+zINyHehMBedx2+MDF4kV
3mNn/32h9R5cBq92omwgEEWxba1q5todXoXhMfj3KMYLnYjLTJFdmEEwdYPAPC14BVgKqtvYkdYN
fvTD9YSRfnXXOVc8waEj+jrit00Q/Zg78/MfH+FYp5nmbkikVtouWGb3+dM0zhVNakRF/rUuOSvw
aNqzdZUvJojrr9TfE31oFZ7lGYJJf/wsLTb/dMQOgFUn/CjpZgbDR70atiBTQEtUvvE7UkiNdcKt
EI58EPHobFp1Io8u9SscJyX6b9pF0TIdSCF3j/4+DBWCj0J0RJsI/FAWfdipkoQm2boz7uPefv7s
HHyd9AKtEXHNL0v5taAr+VcFKIXxDadfokwb7vfwODTCdaxd+Ki5FhFjRaBdd8vd2BPQxmo7AxBm
AGeEfM6brE1Tv8fuBvI0igKWWVhcRtKD7rA2ZiybQWA430rR8qEdqeTq69q6lKo668lRBzT1fAP/
6vHOeihg7HYUPxfmgEa4ujSHdfQLBGDsajC6eRcTKkxcOqj4oeDv74yoj0UT1G1L/ico3ff+GGx+
5PqrznqRa7N7L0Ud0GcFjQ+1XCAIAPiRIb3eesICqGdg1/s/+ZFqOZafn09nPlnsXe5Dh0eH5qvU
v9KJ8MLazlPfzxLSY/NsW8qY4eXGh/JlEJlRTMBXrguZBKcmg7pLN9PZw2n08lg0BzKRQlBGYTtg
xx9Kd5j4xI0F+4yni+Tvtf9abFBnam7pq4JNqz8Zx7oE0j9pE38Y389tXbwZKf1A5syOzu43IBJf
zgVElE2TjaTXstZUUXgUqLTPQVYWjK928uESAViu39nu4/v1/dfZzBNIo+xuys/a5jO7eE3+fq69
a2+Z9vRGxpFZ4lH+60SH9xbK7cuUw3HKLWb8Gl57JmkPu8u1l5plxmgBvVMHLqZtCafKqRLH7LtV
ViUFaeHFl21Xi4HFXBaLO1ElgYrZHBTQgAbx3cyJs7Utp3ISn8G6bfrXMYSqLLLUTJFSBOp1qT7K
DGBgaLvOsW79PpSNJ6LsmOdv2wuU/F6q6jjf9C4VPoeV1/jVeM2WnUPrruSIoL7f24lqanb/xwU+
D50BVrN61HADvhr5OgwPiwhmrIMDYEJPDdD8iPbf3TvJNlZdooAFucZeg5H3c6hCv56ytVhxe/rg
3t79HA3iVim87GLqH0H5tTgv3MDwiBEEKBFwkfG5YA7sPjzB9f1PAiG8f/5JfC+pZL7OP0tGwT9P
m9R32v38pbLaftg1T/+RdF5LiivNFn4iRcibW5CE954bAhqQkEDIIvP0+6vZceb037uHARqVqjJX
LrPkklvsm1QlOPkcRdDra5Iuk+VvS70iBpUgrne+/P8nw2UtcdX9T+9T/zKjlG1XoioD4wAoBJVl
bA1aB6mMXiBaUIluWIRgppJI1dBM+uF8EeAm0kAH6lnEiJza6/tOKVStqoFyALT67LLdh91KXDt+
Ri78hnz4RbGLFtyPxR/Un2LY3lK95yx1uSeLTJZFOZNv71m+g5jGh3IIFvAwFtn1tc5H9TViFnb9
3fmIoiPrtj0zpWXoKh35rLHI2n8Zw/4lS+loHNBRT1rOdXOM8fQgY+sugX5gJ310ecgmPVRwySKi
wo2wn3erUQjVxhcHMHaWQHrpCGIWR6vhR7Ss2J4wvCkwrU79ovfdaQfsuHEG/4wC9BfL94By2qtW
YGmpqI/pRyAms96MAy1N+8gX3BtFLDx3IKVzk4Fs887hmjAhNjEo8awjPB7ooHPnD7JatMwOBlZt
0iZYf/aXWWAK/hrkrjBHjsLjYAfxFcg9ZgcfGnP4Ol+PgQMjUgTY7LVwYV99nHS+IJ1Q3XDnYh+A
wX83oOcH8Om5SsoB0zYYdDf9/gH3YHRyt2ZY0Q05RJke9WF7ImnUWVXr/IZ77DG/YqJHmvsIZRYj
DPV5eXKWUEitgsqFqWJjrqALkBKGIsZvwUMRlM0AqSDGVpC6CBNyBkbb51mqrXmKDtrZOb/nygxA
SbCqoQfAlhFKzPb81bmzmqO0Mc8t+9eq++uO8NxWAvIMvEc86sY2e4PwsDOZo3VTPHBH6dRZxFdn
If+jfcFVg4VMNblWObROpYstFMv6QEP1yFbfVfQHB0C+2s9km10/QGgsU5ZD5r2Yt+Ho+s8dlqxf
Gtv3MzpKNwUSPdURXWBD1AveN97n8dnBhw++8GrE7AlgAh01lQSETLRuad9W+zEkGehUsNqhJvuV
X2O1yKDUcRHXoxctP72ais6LDtIVWf2JsyZ8NpDBKJ9x74b/tLFnBnSqRXkkBG16wTgMCMrLp6yH
AvAOfkAPLqMqLfGsAQv8vh+NNWjTwU/MJQbsTEHbg91nMxgG14EvwrrcOlu+05Yo9AkjIdOyFilm
753OgQkGUz7aGL+bYQqmhtCcgQh6C9gPMPLD3jN/ZKxuet1xCavF17GkWBRUHoiWjZ8ge2zqibGM
wOZGcjtMX7siGnGvO7qXBIMCph+SSOy8gdFCT8/JzhUSsdYmgNDlD5MuKIJvLH4yJAasMm6IAhod
LAduAkiDH4BAaj2bnLIeTK2aHpquG0ANLjpcQXoVKEShy/fgVibrAvq3RcJBH+BmJWNnIESOylRD
9wrRhqElkA9VNF401CM0DBxGLfw8hkg/5oCfqyxNYS7yAnxUMuxKoCyj8j5UOhgzP/m5o7g/LnKO
IQjVQ585IO9eY6qi9c3Wy6LRVxl0yO0+3i8XfkVp6EXQHyk3h+kMcvysXfFi8ZV3zEyPl7Cg+WFz
DaqaPVuYfqg29+osezJvZHaOrR9wrvxUn9zm0ANzWKrPHLgFsh/+WS+CVrHPyyDBsB06xxcl0Z1t
/YK7OnJTC4xgOALTyChuSzdl3g2T9d/clNtaVnypdaGIOaFvxTMUJS07ZuSGnAR55GfMSd64iPQb
RURxZIhLTVf+t7B+sEADGk0WNwFufZsxcy5Inz8UN8xi1upZXvPD2uoplgcbFXJLSRvCGPWoT2Rg
KkJB4YK0a/3tcWlSyKH3HNcAXvHbYzKa/LtEcI44cmZcuGTKp22vWBLULfyxQo9Sa91Ng0k3ajbR
kpaOGemrdwsou/ewFMtFzRoyr0y+/jHWT+n9N2UDpRAyn2yRbMo1ylbyef/yu8oAiROG082wUZ8K
7iDIEWxlhWkxxgdKXzskm2SojphYOhM4zQZxiE0/vPhygF3ed8x0nn/HTxEvUVGFsmtBVUQaQmqx
hv5PJFXAc/xJQqglm6wi1KcuWpwXDO0XHx9zoI0S+RS/PCMHiE47c9Yf+gNmJXXcmzbEdMkertYB
dRD0FVcZsy9i8Yh63uwVjOpDpmrhH9q1mQx1K1+Ui/APliMyH1BQeJjt7jN+QW1lgkFqTUC7WQ4F
loSpwtmeSZhEXuZIkkflpoieAG2YVEFouTzzbXL/bet5e4bPHR6xEROGj/lQm6PPo9jBSBWBnbRR
/rgFIf3rO2Sbe/3abEvcgensHvm9Id56nszVhTblKkG4rtYMCMFkELDZV3svkR+krKV9t2ayf/xx
nXfvCUmiDWIHsAd42bBsmJdrfTTgOcgKYrmN7psA2+UAXugg80NE9BxO3m9I1IoPsZIbfFEjpuWk
eeqA0eXA3LRHJOLSU5982N38104hdk/hxnlWVFZdITx6dFNoNaiZHViZ9FTbYNDBcGXyHt6xpkDv
hriQA46iDDbbP9JXqUPN6XN3Nsd4z8TlwmHJc2Rj+ksfIuedx3Ozawt1dvF+jzhYMY93MPPBsCbr
AxqxW36vjOZt6DZ/Cjsj5JgrNme8iPpEOegz9jtgpnXinsdsbZTgMfoG30gFOg8w7XOPkWN0B1vb
V29XpUFNFl8EB0DKkDo1EDYYY6bN8EvS+iVT/zUWOGxKSOieONEBM7JBb/kBlGDmG9jnftzPHsb2
ZZZhrsay8LFce0Fg+V4bHsLWy2D9j922Ity0T8hVYItUjZaZOjrK9onlXuhlYgLFxmgt2MPZFDGE
+biIP0nbI/gQw195+SH6AgSM+xkWOz274VPU1JLIZbNanzfCAaD2X3N2t/SO/eyhnF4eBv6FfYZF
MB6s76lKBsRGfHFOZsqFBxymuWvId3S2SYAjFF5nI4m5LwoRSl/e8D7HLKiPQxyXEuzhN2LHelLK
0jiDxpFMW+D0KNNlVP0IYswf2zqkIKh8oxhCElXXmQMABiutBRO9EWwJVtj0LbfwN0TaspENOV8K
eFLAqtynf8ifse7jZz+f1BE2MXBTsCScaYSDCZ/d62lskiMkIyjFMy674oOGKH8dUTqCoXwrrvpH
mO51C9NDolRGrqotTOYytq8s5LH0R/zu0to0J5ZBsS9W1C7WofP3wYKeJaxcaYJ5CnM40hDGJItc
Id2TmYFC4NXzG1cbsiNsmZ6zppZUn61AGHGwQiy514722SRBlRhExzXZW/tEMG+4OMXztS88ztly
ygHKr8F5Gtt97P/4ZUn7RZT0oeyff4gUtKcvaKDMRCjW/j2Wjb071asLJqdPlgeFQrt/j1QyztSt
QVHATd/C+JkmGv2UI5iaZM3nBMYLggbOsfVIQ7u7qym8TrhisKWCg73n3VCe0dHSAjIikF1MapAk
NkKC0tg9JKPII6nnxCOCvnOAEPpxvGpX76od/m4PDdgM9MJPR6EjKN8gcZDq7jk9um/4TJbjOSj6
WQGPiil+SixYwAvu8po8E+OeH7FApNaBeyNtqDsoYvpHPn0QWnWmjsOTASvxzm0OzFh7+7pzw4Fy
ZO4LZ7pnk/yxLW7mnHUFv9++suJo7liKwqsB2+V5PEyB0TccD9X5taK7AFBHr0s+pc/vQ+tqokwH
fgnGAUadnfu+YWAUzOSNMmZovaqB/WEcOMKBmcOHgxrDL93LF1jez6ERHsCWZziInX4o98wb1R8z
ue8E5V+mD7o7kpLg0DGL+QmpCLprkjg9aRLMlTfzvhpshcK4192NrbUkWlfZfK7cne8tUj2GX0/O
NLoZ7r8R9zYfL7w1sdWwbspqYI7ze7xOCCQY1lcOzEVyZ1Bz0YleHqO+LUXCE0DT7T1yRCEMFGN6
nwM0aI0gHC4Pfi3zAl6GqCPRndEbstMRnHQ2H47P+c0TcNFDjNyg4o/lB3ajNFNYWgma7UtYvvAX
1qHacehzChdndfde4MAoAjJuOir394mFHJ3YyYCD8emgmxNCJpzEKIsWKBLEBNAQxKY+n9s7dm3E
pR3qXeFng7TfRyZGbx2QNPDyg5X1np1Tt4s8rd7GTL6IU3RfRCm6wSEbOoqvLCmc5HOwZrfGQIy2
gTfi8pshS1rjBvxexsCoiL+Z8C1iENYDtZ15+ncDB6qP213UV++4iwwNfYDR/B0OPj6trxGKNt0F
BzO8iqMI7h3OQJbL7GYBuj3iuJvbLkm2f6RWD50BUU+MGZKrQY7dZdjRFNavARVieAMoo33U77RA
OS0zFxd7MRhY7GiYGrvt3yunphxYlgi40Bll9tACKAPcPrQBYTXhuqXgx8Vi9QpG+YZrXZCd5iDX
+/jdVWYjv/9WyBGm8UDg1QPyZaoYq+ksZPNvKLtmQCodvFwKYQ4jdtPi/N3xe8GSmKnSAPCR3caY
Gat8X/+RvYvywZhX+dGhO4lt32lJxkMcgdkkbp0IS4NjtLKyHiF97wOBy7yzMfDA8svUF0bzwsZs
jnrDHjLgRC4DheWKduEFCgLFonHhuHc0EPzKXC4kmGqPZy9Rh/1J1Lu298OJdnxhfk7j3yOf0C34
RM52ry37pGqlIJZjxcKR19qDuQJdXlu4VtsQR49TbvrK3lZdUudGF9UV9uU94cyv5640BkLRwbex
6zdW4ZOOPOe3qbcmwj7j+RmpG5Vso3G6g7plnLp77JPQTO90b30U5XBFjTnO/hvOCV5c7aHqcy/H
DmsOqhYsbR2AUA+wSaOD9/h1+aPh9YIlez4OGYDPkrnucmKkE2f3oc5iEL69MC+BqIYIhM1+xGdn
or3FhucnwOBkzxJBkEn+kdUvLeItCpeg1BVUzuIIom5O86cy0P+qv/SZKa65aShzrqylwJPg5KMH
rUkr3CrrFN+Ko46n8IrdDM1kCw9jFaA/mf+qHQHLzwjr+XVWjJEHAG0DhAEhjEIibz1eo/Klrrf8
OW57/0B+YS8DF4TgAugDasCckA2PHXIb8gk2fnbkyXJ0cFBlwNh55cIj41H39U3Uej+u/MAM3A+r
acPqF9ZHrcdXmURNrjVMBq5YRlpiX1nlT8TL/Df/SMFQC0GqzyfEgxHBkPnk5/AdmJ+473jIQ5lF
UPtNiQ5gnXGNLhAuES17S+7ctyGC25cq/vIcvtHIQqJEWDvMKkx6fSyZqlY8gJT3f8bLej7kCmiE
EPD2de/UCXdam084m0lYbG6xCdSAfrphfuV6/cbYjZLKzs7sfXAJ3heQZM+8RHLlx40y4EqnGMxQ
ouEqScgBvwBPR/sGEvXuO/E44TZSZnUxRMuuFsPSs6mUqDtQGyGYDO51Kbxgc0puKhzcYDq/nJcd
LfJQnuL535beb44mvN2y3FtzzeggBKpkjgfZxON/m65/QUoybg+5lxzMvwgv/MLvmDnqe/4u6byY
+HqTrJBdyb0B0Mul2NZMuajwPvKcW7v8bLiNyfhugpUB6QMxgd5XuTzc+oPuyr9XOUooXrZko8sU
IzL3KDf7PFRmKbVmT2Hh0JV8MJ1ltsPWFh/Y3bg+OQbVoBMo4Wo4OXi8DWR1+qIgZs/RvWUQEr+8
tyW/0u4Rj5B8OZ1FbC7Z7KcQsblmb9KSCRFttD16KV40CmeGOPtXXJw01ejcdWOnFjTyWiQt5XZN
yfn5jN4QDG5B6EeF90W8nY8un0GJQVc8Dqhj4eqBwH8XUbS7XDwK9zwYvDGwKoZfOjar2eTNRkpO
uu6/GNaQ99pCq5V1v6OZwssEqrjkpscA/2JfXmta7/3zSApT2KRvPwrFi4i2LhBWIagYxk/q3Lbx
QoetZRE1RxnD/G7WEtuBcsSc5AYfmttNP3NG6ZSJ9OsVjMjEc6ox0/ifPi0LtyW8J+UOdHNGzjSt
AbS98jKIiKD59WzGoOsCQUI55Cn0bM6/f00YHef4MCF8H7Q8nzKq2l1K3J4+BRUN1Jl0jMLB7+PX
+2/jhsEkBvkshkCBvDK3DYVbQR9gSeMPmigMb6vBrE7nuMp23bxIBk620vx6lh8YLCEdkCHpsuKT
DZ+2FbgV95awuaYRx7by+QKgveKlsq242xnlYkCtCgv4AHyZy4jcY6YmSzUaveKRrY5LII+r8Dtt
5zVShz21f3XGOtt22znkQH7BrE/V8RuRFELrRgBATW8tX88fnDN99SpxFl1wQ+b9M+7JGvDlDr4k
NeLi89BuwVBj9gkPDyupqT1An41PKjnYzcd/n8I7Jni0quFRxbf64ysQLJHjrV+vfqMLNS4fKaWv
gN/RxwN97wGWeQcok/hLtNUqzRLtXDWllriMA2UWNK49uCgDSrsS5ztnAZDWgNGhCWd1w1MCG8RO
euxgYspHmlJKdqO3OgGsL8kXgp+KlOuok7oqLAVT3QPfbT/iKwaPWt+ArPLx1DEdB66QyPDYvAoP
HbAUeAg2AeL4qqJTwbg/qQYCyOMpokNZeC9a7cDjmtCnyBzh7D52n15UvEDtgkqiS6azw6JRxayU
p+j6NkIM7s89snKeiW6aLlVmo8VATfJUGlDaVYzB/rXSAVb8tKtYGcPxxPUw41+jA5CG2qYlDeHK
+uBuq+m64B7/gWW+p7waFx+5HdSaboRPqZnci2LdOTMgy4QYtGQSplvYhkXr0V+X/vequLLdBx4L
nj8OXVpJukp4if5nT6NM06CoLkMe4ZirMRXu098Cq2K8uG42dA0Vee3wXe5QFYJ+ko4b6OvMxteA
H9C66BKsXQorAaDMy476hu09uS6dFS4z7D+629wu0+IvgTlGPhQgwpEDjHOdeouj7QIXfZMFnMyf
wDOpYvxuxXjgyxCJKqZfqfPgNdETv1t/o3+jV+h9FNaM4BjXWp6x/lreC8SvZcDHKS899JdbnT5v
ZIRi9+QQMknE4nUWF8k3udpXvjQ44l08fRNjYGCGI6pBrh0oSuWps/qpz7hwzEkAFlgukOW5ohxH
Kxx06UbbwkexzW0hX1Ge/+7SoiQm+MtwB5PKZCD3UV4jNMjBtZk3D+maNAfOJP8ltlMBOWv5kNVm
rxji/luBrjkDA/nm/odoKKE1UP3vWeShflY2WHoNkWZkbKVlOoZfTvdBVyAyBto1nWQI844yUSbv
0txdMp++G/rmXyL5dMtW7n2eMqNP2gFe+88gsQkdEvZyLg0ZlrtYlxbY5N1BXOpec9K2deXTVchr
I+29mLYxxKt7mtS7y9kg3WFvZnnEvZmpx3SzhWXCMD8YBjbtywDG0BuVEZ2T6us3QsYmXzximxrn
r9pxUayEX5+utuMZcA76Dulf9e8waZBw8RcMWLMJJWK9Iou33w5J4BHCP2wB2kPKwHic1l7E1JmM
TZolyESExFXCOWDIkBWtp6BrxPTz+tD5ee1BBoAVWjOg1R4vTR4kuK3Sp+GT19WN/Hm0pmDQBUwr
HgnC/c/mpabGvetzZkJMU2CfyE+KQtDXBbYsJwlbCIzZazBiUiDjpYqob3TZl8uYI4wKOwZuYwoK
P4qhkHRxiflDTxr5kCJUZkXgCQw5sbgSw70HX5i427VnQyRAD8jY5Ou9X25ywu8bPpwQmh81YaCX
HK0UyXuvGOKkQbXYw44T/2HVw/lIJocCthT2VAyj8VUiao/nz0SoIyNHmC14MKGVwKGct/KoMRfl
0zYYyTOb+uH5ZgPC++CpBgQpQGuMoBrW7QAIusG8Co1VBsgmIGjtRtuYnel4MVMLe6nkwmFPI5/f
W+XibI4ADG+orX1+nab2jwC+CXVWBM8VQKVev+nAoQFDely8YTkzhMZbhsZ5lm7yBXPwdv5aCa9C
tYMH96WIGcfwXmnHxJiz02mVoyUKKr8jVcnFBUf2csl1erwJjVVEvuEmOBdzEFTMAEJs2FiWDObI
fXH5wN9/5LFcmb9cLPZ+RmFmA/zR4rc0QNkGa/PCrB2OqRBZkEQG+h7iR+sx1xA0zqrhM8dWIDtj
BSKc+FxeEmQJhP7DORS71cxm5ZcYYCPjg6RK9wly9Pq5uI7F55D0oUT4RbA+PplP72+8PKDifz6d
2HmBV+AwibadLtm3Dg4kUPfFVEH1InjeAo+A3QNZeqZeLcEOhRe6s5DGZPt6LQssU346gDCgnn66
xLseaBb6qmAlVqcKdBVuKMVQy2Zx5mOCdTIHi7AmfBdMoAh6QJADxxa2qyDZJgG97ZTKl6AkFEyH
7zi5d0gFoQa8tLE41Us/+7lf2MUmeFe2xihGgPLg7aGrWq72l5BN8sVpCu+ckdH5FjCOto2OMWgt
jjl96ovLAEpKeNnhlzgK72a7Y6otnOrAl1NpZhnrIJ071lD2mED/OF8SGhw3A9Pz6COTawWSQq7r
+rfn3O2VR3WSLfH/goA0bXxOWexZOhTAKM05VpFw93HDo5pz2cmqQ6X3ibG99JkmKQPed3SEZlMA
bJp9aMzcor+D5OWCfZk4eKS40hBYk6yfpIdh5BQghaUHQWrxQZh6i2PvS1jZPmzAQq1h/Hj9804g
qQgrhYZELiG8+JyLdTnFA0tdF5BY59Kx3GSqj3Hc98H9yRYfD2CODpQ1jOIkHJSKAJDMvU6F9Cy3
+hVIek2CyrW+hnfeAAJlhojDYKVMqdnka4pG7EAsNqWvBQv4lC+p/BLTg7Z3KJi7Yt0UwruBGedW
kadimYgZlMcSURh5WH3BYYE+ma7ZEBQoSKSVnF+NxwJM3GxQSq5ZuWXzqBu8lViRxeZlewz6hxhN
qKfmhioM74jJ96xU80Bsb6SsRtkYOhgoHVuhNrBIgEDmRdrBgP0ExmTOAk37RxDw9uJx6MUdE2xu
ZHShLwtX5+pLHFZzb5tRbs2w6Ksfcjpta49Bmuyy/yjD5mZG3mUr4UeAn+kJwdCETbDAv4RR2RJ7
Z24GfKvH5QG+V7yDoSLoJeOKnZrNgPJadn83sDXIi1A3wmNEfY4Dsg/yylwgZPi8v4wLh+lLy2hw
VFSuMeT316I1xXT8GdqMYIGBs1W6BAfvOM07H5JGiHBdqAVVkZTT0vRuf/dzds0YvLjq45257wV9
Wcuw+U/n00ED5gxIafTlsTlg02Ri9vYRIwA9U2+9hlwi9sfXsGwgbX1XCswuJHSQobEEmDGt7/mL
13A7GgzM3mAECVxofBf+yPOm08ca0U9/8Oo/MPvkk9kJOZ9QzHX/uPjFSTD04yG3X19I2F+rLeFp
C1KttOlnCK8KyujQ4v907zbiBR54dCE5GryRKjWwSpVJAnUdKvoCqsTJsbA7SDbZSjA0tV5GUOb2
bfSde4eqbi410KfAm/SDfIh2KqWNlJBDxRbJFEyBvtDjpGDSWG6NKfdsxNwxbsmPsSR912mIhSxz
3RBDX+9SaR3NjNF3AgUdwnkwT6cxKVsixvCDE5IRh4u2RCKLTXN9x0bwwvS3+jBXQY+O+eAoufjZ
Olqq+DxR43FaslupnuJwDs9g4oTMbznvgNTVCWdAosIVC2MDChNrqB4R7aVgHngOoOfcQmFwJ/kX
NlMc/KV789o2rYvu651PDrbsXzIb6dM6ItgYwUHMgD5HhpRwU9QsRKpBXH968Q8YtfHTJnANHFAr
loT/oSz8PAKif9oRfinZn7PDipAjSLh74TdMv3H/vQUlhD5ShXxKdAxDIIW8Yu/7GvA9j3s5OHaq
W16HEhiACtUp32hvLwvIVWRzA4S1PAglsibUC8BW/ABpP5hsEHkWApJ7xOCdT7Rno+MhXwcxDbsh
RAiB4SCQ5dtGFs/O31OvW3Cd6l4M8xsaLFYKnFmMX9DWRF4FYwiRCgxv5Em4yGRu17KU+hnNMOZw
qcc3ToulVr/TEWNaQuZX/IZF6YIYpwet8uFpQiQj8eXSx8Syhk3HxBwJnZB8lMno84AqA4lxAhUN
v9kFsUMEbOjV8A1j2nvfGlJU0U0Bhcl96zNqsOG5Cdib35hDHN4CCggJVe7n5wF/Y+FMfE78G2GE
Y+CIQZQdL2+Jb1R0SzhdGn1SOoAdKacqblCcBmrvB5H4oIqhUtGI+OpuiI75KyxFmCLAdmVRIbWM
zzBpwyEVC1ttS7UMiYmAH1ht1BQPNjZT9fl2K5otOuafa17ruTzLkH8QD7HjGbrDP3Id5Vq0MQ7k
Ou6MQ4OERab6Y0TBiD92MXEtduzi1GjaoZhRjmLfB5MfxiZ1y6HTR/AUUfP+s3Kl5KNcqXfyo0Di
mdc+rw39YUCBKVisAzHcSBbZuF5X6/oMZ6FcWBPcUubG1NwnJybdGg4NnzGpZdDE80WLq1Sxk3e/
jdg9ykW2EoRWwbP4bbCEmUVHeAglqrTLnkPqd3cm6QbuOKt5hgEsVQkH8rKYt1dcULwMYkI1VwkK
rOhdP+ts/oal+Fk72PMSb0nuKBMzBkPjZJlvRRJfNy2QBwZzMscQXtVsnYj6tvE82tp4NBd7JAkk
Kyb+e1PvNIJLihldlZ9sdU9fXrZWxxzgMk0OcF5YNByUl2m7rI6/cbfWEHyaWzEOIGOBJL0S4eX5
fQse6gn9rn0H1aMDDlDGYgbLcXQjoH6H2udQYuyYi6jSExCxfefL5Q53GD72pS+xj2Oke8HKVV+a
WH4kN31prKHaiY3E9gWdTmdke2BlE2KF6drBWddQc2B9MkChmtHEjfvmX0lzZ86/XGsz6Qyqyuny
D0+nI0b2hIq95+zrjX0zJ9UyOOlH/hKYMAD8WSXCSydm/+CchamA2Q3TOBSE5Nr+tX8OIkN7YwyM
lbmIp/ArFpi8rt4Taa+cueOZqbKLXAr3eyzhZxEwB7gFIgQYd1X2n5OMJnkcb8rHT1A3IW+uXwu4
Mv+YYvRw/Ampzam+QUxRbEF+wdmCrb8mKbhvkDwukr49xoIxG7MO7/Vfv0d184g3uYiBNh6f0w9Y
dsylATDIb+oynmpesDFOl3V7sA9MZ4zr9+IrO3uiT0FmTdopRJJ349lcu/333m5/cyYnW4iGMMtn
bzhWhFiAlXNKc8sclNNvnax1BhXg1SJsoHuWYyYB6SE9yBJEWkxTLELQ5IN5e6/sSToP8TEtDuGj
PbxX5T9qurxU5u3xtZSn2baavravkTUjjXGUbfXpZZKdknU+b66h04elO9KPUNwBh+GeNGA0cJwh
Q43KmbNV59L0M2kWLTCXQ11K93ERZMkMohmADnU1aOE/PCXcM8qKIaLS+S4vYtwG49D45yKLl5qg
FzHphTSmC+X2F3I4mwRdyNeXN90Kd6r8+cF/GgDDcvUjF5QIWxRCjnBO0GC48TIveKO91/1FD3FS
Ydnsg/t3W0LRBKsIDbxyE5pz5gYvYCrQetIJLDLgh2KMAcoN7Il9GKUVHM8nh4taCSAI3iPIKA/n
m3dLvjewET+2eHN/kEOZ1JS6X4g4BNZdArXlGbaQXfskoqO91c4cVDyMo1GnnmXACtIuDPoZXAEG
orGFHGH1pR/DhB6mEhxh0j588nfa2UZzwpRE6Q2i5xduHq0IWkBGF5yJut80uDgz8IddJk5XTuO0
hdfZYygWWbhTjTr5mstbvYqGOuPmCJv0NbeFvtXUxTf2Uyh0OAxUXnHipP3BqbrqTNYgr97T0OcG
zgxKIhdyZ2SMSSe9Y+oJmyDj5r5zjzFd4jfh4WLPYQJlJa4FW5MTHDob7inIQ3kEb4syBh8MTih8
CHoFJ/ud2ueNPyZ3dwAvHTXN27O0gTjDJ+9k2FR7EwcEDlruro5kL22p2jwVgjXlHhXzS05O6beZ
K/O3PKCaAI8XRUzoX6qVLvsGIXsk2plTextHnsLUXdcw8vCsc+3CwowG4iMPBdvKhCg+dUTWiCdm
ILaYgP6eCglHFIs/DzWGdqY/ppe/YFaRvIcXTfC0ah9qHf4YRTBmUl7Q0sIv999/NKxF77ISQCur
ZXvBsEI5QNglPTr6TuNFoECt6kvqYBeCs0/EfgInATtR0JhkgOBc0Ipk0sBbryrW4dTm+uQCaW8Z
XW0rLGiPBfZXHwhYQCS3CO1Ru/4IkC6fdA5DWIIkfA1/+tgUoz8+8bx6BPhSu6W1TRUvvExkafRj
TsWjrbRxoxfcEGwdKlABe284rqgeC1ho0iizpilz5dfWrGbf4C7Fxxac7tuMcUCRT8lNa6ZFMxCB
UsAyHeEiLKSAco3YL9unJmkuEyFggQ5JDfy+RdhrBI8iWuJ62kyTkI+YPMhLv4qE3UL99cuJBg0H
O81lVq++BZlD0YATK9RHPBBv7Y5fqMsZz/nYKACLOMkQs6ZY732jpfUdS8ou5VOqIjpJ1xT4c3qw
a0aWrvy6scgvyHEmFIYMXENmQLAOF9xIWPcxSgzlkfldYJZmgxyRA80BPL1gLf0SeTsLQXakVx07
yNArQtBQGZfWWSbSF4HwhY0MLsz7lhcS1JZdR+2Cq3c8uZBxE8MWg5GPwEaGG87vE4vb5TuMAwZT
ozpN3K+uCQpFi7X0j+E1JD+Eur8N0quxvo+J8suJc5t+MVFT3eAvi3GbG1Z3MTOH7w/ssQSueXkm
TPLqjw0svKaXuTN76Owc43zVWmOHjHUGk9dmLO1fD8qwHw3nQNX+GSbSRH/HIMUCK/kf9IrH9K93
aY5swVd48Er2MQVsj7qL5nQkM8Pyv1ggTj9uuttXh8SzBpyr7Et89NrihfQA3A9t+JzkuLFyR+cv
e8YR9p5IqAJU/o0EeWmoEb3YjrsN7UsFSQQm006l4hwzJ30PJVef4yqU3YBDkXqSkPpHZvgIUr2Q
UQNLfJFWPpQJvd403H6iPsx6wAwOz08/n3LjgSHn0JZXmMrhoevcoKTCPqV8xZbuBwELVW5Gg5bV
gmVNvCq1GHer6mF4ui6RqgEMRtuOGEwDLVM5+RRkigPvymss4IHcNGfLug0BzEkvjFNgOOWWUrPy
X8bnSFwBNVEA0oD/oeoDYWQDy17Bo2S4QEwj4ouGeNthIeU9MIdEc/qCi2sMfvECC+EOh/Jd1E1Z
6ExinzUP5F9Ubvt4tZBc4oVYVHbP0ocAt8CjdT1z2uk35GiLF8ZEr0ftjKdJN9sC5RC9+470pSEo
oXIALsWEVCWr4HWi0FwwsxhGLHhKen4JR5poBprumxzP47EcQqaq5lTobT0qahq/FTSfTzxhLQcB
bk9wG3u8Myk/UFXjxUKWALrOrWDB/vPSj5dGO812prMH4QBbhMfckvtd8f9KW5FrO5GXiAx+xbLN
PQ6e2hknsANym1iArk95Nb3kY85LaBh14OmcuM9MHMJffLMTL/YF+D5kYNQ0c5PASA5AojpL/9/Q
qJhkvnkkpAiT5zsjUGgzFLfJBOaYkMzUx5LdtMWsmgPasTcKNnZsB3C+9uoif9Z+0++8izWyBliA
9iNqDOczt0flGM6EYKUgwga95fzKfYqOuPWpO1R4+60gC/GY74h2mVKBydE/kgf3pVp50tV+YciG
mg+j5YON0SmF9I0yjQgC+jwqa4NwXwVnSI/CAudSSgbOU+nKj3MsiYmuD0RjqyFd/sMjthmasq/f
28TnSOVqiBPJeosRU0lF42GMJwXoNJg2+vSYie1zor0JO6l79YnWkh2AuHcahoDdDG+KyGVeJXkt
xyU7kIQrEaW8ekcUg58tCDQpBzbtAwYL6N/h2nk2AEqCFzJgA1Z1BOMSR6rQUvf5qFNB0mMbBmZU
Ecv9RjViMzyhaIUx47TYpIXhKu09FuKMnaPqH0XxxuVWN9QdFMwKFkA4n4qcOtycmQDTbvksE/sy
SvPeiE+IesOCHY0bSTaihguRmmDeAPGcwTfWp66R9uNR5nJtKNxUAAlrBA9B/WPKlmT9ZSOjNOpn
lxnMBuU7h+WTY44iZC0jPD3Vo/wng9ZCVeQO7uX4YeOl3W/MCWQpgmvfY6gWsjb9fdxfOgedVpmA
mT3D9IcJ+Gzldey57HwAglcHwhnVg8TQHMY/1xgF2qSwe9XGvCFMKST4RYPmu8moDQy3Xjj7xqtG
5VUbKzXMDWIEIPmBAjr+x3fMpYl49mF3DKWwnMQOBPDD2re/fifNeQfxMR8ru4ywVuYbyb5s1+/v
PrO4XdjJQHj8tzWI/kC1+C/2g5Qg2uQoNqSzMUE7Dp13kbd74mTlBzsa5lKwMPWhjnWmhgnYsrRX
dOi4WhoHjjG2x8ImAgbrbQacjG0Q08R8SCKElQlSKRRj1dtTtrrIXNIxRqKvvgyQcIqRvJ//ELGn
xUrGlav7FxsDi0eaQUYPl9/3kBmvppFq7+qGz0waAnZcTiPVVd4+kLt9/f3B326+CygfOTmaGBOo
20vtaho6CddMsceD5sxUG++Q0IMJcSnXAPDmd7kvieFN9zI5R+oWKY8JG++D5MsD8hXl1xPynkrl
1g2Ldza9cA+RLy26P4cA4ABYkHqIUvoyfIkSH5pu78dpg/sBc4oIA1LYHt6lgx0bG34NjYYVY3iy
9B9LZ7akqJaF4SciQma4ZR4U5/HGSFMTEUdAQJ++v12no05XV2VlKjLsvda//mGCKKhWpj0RHvuR
ijiNUXlcI/PHROue3qG1SEPEl8U9vTBHq4eNDWRFDqvMqAN4dmgTU+buex9XG4aJyiciFbRlQp7S
C175XhO43mmQxL2jnNHoOwCioz1iXPtxRbt4UGMNZctxD1sWKYbbsoI1Y4aUnRLVfIVpGFNBBg6R
NVNmjwGX0H1E2gwnDstvKFzMPQgfNyzmiDGirAI+B7gfk1DEOsLFhv9HFsN7U3zQI0T7EzXsHXkC
dmI/0El0juJObrwWNEgapwB4ZnD/HRRx/6YLo4PxZNRNciL1weUC3EXyYpe82VTPjlwGOYrBV1zM
8ay3YdXKvq46pTMXVknf3/PwOsJBR2C6H8KiWZ5xdiomDJ8Zulq0LmKNdTW2mZRhy1t8Wg9+8xX3
O/xD+KjI/fzBuiA2h30f0TglHSz6x6IDhHRlA9LOzCzCS5FplxFGzOrb7xG7mnvW/gm8IgLEOOrP
+0f4HUI0RltwT83xuY7ax1baj9pqqsBYokqxsTFgQg8XVqbcp/Kq2lC5Jje8uCaqjsP2C37lo/ip
FMs/K0h0cjgrVOi38GwtXnTW2rrRxlRwfXhusVr3TR9xN3CgSQWmSREAYKWz/glPcV32bTW+gIg1
WZ1H+4U1+X/CKy6GnL/xGdZTw1lhF9pPnmqkFuNaOpb2SsJr0EjqC6UNM7qyHeWjfYvIvFTnshq/
9IkKIMrbwCe+z8TuQIenF2PW/Tdb2LnuvQ8phTLM90v2VkiWeq0fWtZ+Z02dfrtjgzhAIpuxyyNE
61Cx1ehsL1Rt/KkIeMi+5+35Nnoebhoaj0hltP+IKjFJ92NqaCSwGj9H3tXTByJgSyo+YdMG1rZf
sznZVnD9DPM8fiiBgMbbv30bU6nfGGbnUfMZlkrK91yqsJVSyqYLyvCS3HOxt+V4T3S8NGfevyr+
68NaFdRdLMu4BVALCSziE74Gm1sZorEkCKipXRVMlZqaOo8yFk+Dl0+WkEqxpHs93QHc5R4ImsHo
2/t+Mbg7jx8irBsMX92LurLAa1/xKzPJe4ShbOJcwReh23CTlEDiCdyvui4iMJsCktBbBl29HbSK
f5Y84FxqQTScesHN5/H1VwgAC4KCKGvA3OjJBJhyFsMG/RFfuoDhsUYeKiP4Khx0PqIDgq9OIL3M
EC/kueBnTD+VqBSYolgUvvXNwNP5SGwUjHl7nIF87EifeoSS6skL4p6GqTTj5V5MnZnUAzlfL6JD
tZhMfT1K3Bd2LYrf6mPzwSTBw1ARQTqH/kB1SzGLTweSMWgJbCwHBGQCg2baD2njF+UaW1UBRQY2
z4GX4gIVJPwgTqUFYLQFMbf3nkijz9TYEL082neYO+gB2fY7j+3ZqGOLgDk23xUSUEh9NBVYyFRl
2HbxBVB80mf3HxDHes/6QlyuqwPyHJWzY0EtGKNi7DpsQt1yzZrG7op12yWxh/ove4mi02Q6Bns7
HIUMLu0VWg5EcyXmRmnnX6IpzLSPXhuABgUZxZBvMRY8rgKfZz9ZFTlolUvzAlOqYldEColW08K4
rcFYmboZ4BywB6EqNAwNSp7DMxzvkSgzGIDE9AIL9SAjU6LynIFMlAke93L4H6AFwnH/+HtUJh8B
a/DdfMDB2c8J7mTlIeSu93BB+XwCipqab0BqTQ4Fozp02o2LNoYI0RZWBh2N7ApHdBLeVkCR5xlV
+eflYRJN9SZ4g+gp8Xb9OBfDqb6uAVucTNGnk+ngdOC5nBlq12V3kLcrc3hbmWQnsqrtHWOkjbTZ
9R98Kv+oK4MVkmP8hYD13uJfwblSRw7McINR+/ZBF5mCdepTnRxx2b803v5H+esX4PWIuDmV2K7A
VHRzoiLox3BRn8JPJCGCnAoW7X+aCHl2G34Q5u4FSnheKQsbgwl4RId+bjMDgREHuRZIFZ5bUnCj
VZB5XbJ+cbH4wFhLPrOagRFWWxSlSwH0rD5wHeQDjSEEjTOS4+WX5/PF0bm5DoLsDVbWH2WMDqSN
Q4EhyBg8GAQgXPceXvFYryH/Mz1lvGYVhVLWPinK/X0rghYawV1wv9lnS49gz8AhuHc6HhxWKgyK
eEJ5srrArkKpC1TMxgGszwnT2fOmOjKfplpT4RUZwtGLY0PpTSMEwwdfYRgFlDP/JDfv3YeWeXI9
ShuR9860JL1H+q76M+n/BFRH5f08MGQSFp6dj278gef81+vboKESJWRXWIU/llAqa0bAIO+oP6d4
JtDyxo+4G4JRg293TJ7Bbu/+YwEC1aG1xmeL6kgZoVewk/4P1vblxhAOKWlU9CAL047qHxU+cwJu
ZgyH/sHJINDcsfTP3Hf2Ukz/yG+XBY5Mr8KRUPWTJEMFDm+QM95DikaowJDNf9ogLr5peDlDZqgR
CMVhksG0MgGuDrgoDFg/tjWhAyVzzQno8TmrA2MBKoMVOdO+YoROBLj1xUdZdDGzg+tUlni2MDd2
riNiyjI9QaEBOZGUmdBkZnHxC5ZmPAKBc9DlA0QAiU1AbQGGGSXeD9LKpEMBRKaI/2tpTX8gBmeQ
jR9rDqsl3VFGm7ATAwLuZExPfkzoFJw6ek5IAXPe/MX+f9yn5QJJSdYk3NJFj2dDM7lM/uMOotXj
D9TQLDYIOqXNezZYIrZihQH8ZNq9+2zLpWjy0XDnQmrYrXCyVFA+yuPyoB41NMa/UJ+QM0sLBEF5
UI6htTy503qSsxlP0724hPvIR9SVOyHwg5gOJYiAqByew5OMP7h3837OQ8CNRvYAdo8354i674Dy
D6bflxztHoek61g/aKurEOfOzr/wJMCN7y61Rb3jcp4Rdcp04P4dJuYEnnjzpqtE8cAeK2J6njsr
z87Qe7ngJ2utzOxov+R76ioweBy5gQikA09jTmGFvBIi7QEFFFNw3b2QVcu8l0KA04Xkkg9pEXrJ
D0Gv5b8W9EvEwXxWKjoHB8cSY0Xq9k/BpVmZWFmD6IODCRYsRfeFU70BgDhYs5K1/PDlOcKWGL4P
dp08yBSbVNs8swxnKOWz75LzSJ/Rk7yCDq0INWbDRNXhb3+hC2c2ELzZ59MX99LXg9UI445XMNaM
sqg5YRCOAQYrCKFMUNimqXmeHo2mzv0BIQy6qUTCOFQp56ai6XDrxkXMwzbH+zQspadzBSlMMI7p
UaBLvZVEriKAWMpmUA05VKogx5bUHmMQwzJrEr78+kHyabxW3z4V1CbM2GOet+vA43fIZIMVmJwE
jRSR3UJigwdAZnuFMsz78FAv4Nw9MPpTHRyIBCu+wDMrwLNbSyh79x//3qewjwHVLTg48vEBKxkz
TzPutOCF5lgK+ias5CG9yH2DZDGmNRDnGBk6U3CyV1v0CzSp0NtSlWJi2vBY8DdKDMvhyxQAxKDu
EcKf9FWf2XhiQB5hsgfJ6SAyVHFoEo8MZCyNg95KB+3EGBr/Rqp/THjAIzuWyN1nednoh4/wm3qT
LfLP5LFk8F2y4oBt+GzZDzbSDxiXAEi795jnk9TJ22CzlyLKy5sSfO0FnC2AQ1ERUS5S/2swe4IX
Fh3/GnSKqad3e3uYdJ3h4SGSxDO/DK94wxjAQq78JaRL5HAClgNQMlMzGoK5HKIoMNC8/j7ZD//5
t8DvPJikVkKi5FhwhKN1/3ewlJ4cbFmGJJvZiA+pzgTF6XaiCmFbg6AmzKkHn2TQxfz0u0zp+gvo
LQXOatex/fXYmhqOh7pTCSB01p3fMV6V3UWrRdVTbBVU1E2TnvXYwuqxffwjMEFaMEb9I2b0Lzx3
3pjXiCEHQ7qQn4Okyp+BIwSWSpD5mK2WWpDa8ckJ4F+K4MlpJc84xxfGpRCmTH79dwjwwb4e5STf
wH4lDE/4V+sfW4z6/RxBpuErAJmUrbJIBPXANbhs8sH+9368T7/m9POiEN94XcitJqUrAkXJ5XTw
B7sIXp2owPlwXO3uE5JiT/HPFgnjDOi5i6R/3QAIM9eS842+ldfjbMExApGnCaFo7yw4qB4A7fkZ
Xai27aAsPfmA+LeLPmdoWhljrXmLI3QXPyi558A1vIrUsa+ek8sz4lzDxOQNAXS5upx0vk2g2gwi
noGSx/Bw4f1CjaJsgDEKHg7JFOsG8mMAqrlyA2Bmw1X+nSEwc6mdQB7hoP77Ts4i01nge86o6D2q
UMXImm0S5TDlBxUN3R8jbUFoE4xULhtvBwdY6Qi9ER9Dy2MoX1hKjLnI9zFFAmLljtEKTya8jwMv
xs9B2sV7DYKHqF3Eh7kaY+UTFsYa/OQEJQQM+5yQ9yDsA8dwtPiwZF6pS5jFvExFzjurzA5SczVW
D50+L6a0IvKBz0VpJPxH9XpdEhtMMXV/RgMO+cBvHDqEmWrO1aUtAhcnV5bXYI8kF4EOixdv5nFp
ZM/PquxHNFNUJHPVe6kpPBicfCBQBfQwZI2xruZDlgnME+Elq7cFlSf8mwK7bowSFWg5M76HUq3g
RiQclkoUx0WMgMYY5RGn9FlyUrjf6VqFexX513P6ATPC5nJTJtB2qOQEBpuJ1BXihzT8zomOoCa6
r+qNtLr+vbdl2NmsT9jOZKyeCJFesEhh8jxZOJClU0Gy4YpgCNIkqJErfAAmNhotJnAUjPdxf4T6
eIFH5eWBlt1Hg/VH5hnz4JNRluuMu7MzNqH2+Ln4/OCGAbSHJjVG1RThj4VA/AXF0nsVEZeTxe9K
Eg+n1U55rDhTZzAtaWEHpD9jXIOWiKmCY0a8Nx6UyvLh7jTdK4o5WCLsm9PlF1Yo1S3WSlfhXlph
XvhKJHhsNJ47/N3wyVTTdowS3k51eYZRypkSsG/cd0gPWe8UEFY4HQYo0KjGNAIqfDpYcpgYk+Po
eWZg7dFpmsHrGuLSGaIyesPEuKLexedz4N8+cY6kckd1Kwl6t2Xhy9WOq318KUJ5CA2/8E1Mk4Lv
AtURnCLyUOnJ4LYxWnI/Vqrn2YcK6lgqu8esHT/t6N0O22MjZzBC7wXpMEQbzORzZnxCcV+WYpUh
maimdO0NJCg+NrSgD38W6N+G0XUGYL2FbLclNHGwMvD8hBhC0j0yyj/Mrb0al3OsmvYTS1BYgjwV
5+zMOUjs/ei9uhxZjLA0QKQYcIT9EdZzPcNAxvwtMNdI3l+YVTbU5zr8Hm5LmPMYcPYHhj5fLMyw
EQxNom8CAA6G1WjS1bXsgapgmTZ/BqxsaGthLuP3iAVwfHsGMgbS7/AytmGG4ergvXasA9oJgpk+
VE71CLoCPyND6iRfxfCZRgSyJNqKEnofBOyg2g544aA+sVchryEc6rF74xjg4SqPxUzEDT0F0FxY
f1fM+Sj3RpAbMevltoY9IYwC4Vl2xP2QEI4/HW/EclULFyx6ozzWmIt575O5pmvDyQDfP0xvUGSf
KcAn5cMvZ8rqI+5vXFsZu0ZAflRSCS+wZMED9RY7W8TYF0IMC8EBKUUet+/0mzI95v4COaEePfD9
uCaSCi5o2iz0NHPagwkGl6XEXxH4BJlBwIqgB406+XpI5zDGkXBGAVvheCkaJq9KoANw+EUgoyiT
SWzHeuM1u27RQVWESXE04dWrYlHMwwaKBz+NjWiDcXajeDfLqxYQkMG4LTY7p8yM8IulE32y12Xs
4IOIW7eMAPCvULMRXApcBDdiSGC6oKFpYyIeXKxL0a2sjTif0utiHeATyBjxhAmyXwKT9Bs1aPX/
HTMNLFeMU9CuWeKRqEc5LP0eSiQrv+AnstSRlC0uN4NK1vBbwVr3GX2FjQFRASmOB7TWA4/+EsYz
OJxI4KSqwRaWWTBQ7oEXghHB3IKXe9hDXgOMCer5DL4Ys4BupcP1YBBIrBDbjok341BaX8rg2gcS
gTPzG2tz5QZCaIiFtvF3wxYXgSUtJkQKM+GThWyflMXAaY2r9a7EKB45h7hr9aCK2SgugYUFjmjw
SaKBqrEfxIMVsw7WjKIJ9quLQdPmY87IZ2Kt3xawbdbUTxSTZxSqrnzYw5i0HM3nFFo/Z+YIYGcl
2mkXmv6IzdM+cMd9CPV84GQCFY67ZcontWL4F9ECAjWrI1+OBKG+SF6ueE6ugUgpgXsf8LQzCS7w
uGWyzANMETaOCX4Ib5xHt3cgbff8D5OKOHdm4i+Yszox4BqH9nWwMg/fS4Z/STN+jilUfVplXwDT
zGuw9D6TtoB9gTORiL/CadiBMoYZauHSoTi3mJXNWf9YznJ5cbLtCUsbl9KSUavhYLD+e5rc3MmE
tozPQksKcY81zOblTHcNEcMFl4qp0l2wPWc9WWfbyl9jXFji7ISnQLaTMFmGBeO0Q84qqy6IK9ub
wpNvI/8Y+COJR+RwKJzZYZTiTBbjQR0o4QerIcivCJduqeoccbhx0Z85kpd7Z7+LlqpfhTcPI3Km
bZh94g3nvaK3CIlwL/j0k2bDeGmf4JIdNLEmeKOPXb3bS/775/oNeMawpdRwcP/rG7+7+9WiwqGY
MOsGZRvEDp/258a1FGsOzzaPBDd3wTLAjfrqndeoPyiXTN6nWp9g0Xc2RsAtYP3l6ayPZNJdyMrk
FVzVAuqOwJ/lwUz/V0GPvmZigRr7lGwsdJQpGKF2JM181/QsZzx+GEFQ2yxEc8L0OWUlAnBUn0wM
oiJsD6/TfgtKZPs5Re4JuLk/FMs3CukTRTd1HQ/FffwkPmD+COPH7gFp2GMXV/MhnjZYvfc+48V/
1TNEZ3i2/fwWXUg2WaPfeI/2PbE92IDBnwkqdslEXtA66cPHTlvWiOk4XpbLh2PpARsTW0uNF51r
QtdhHuL2G2NJ2l6i4aX4ZqyShzhV7RnFxsL0CCSQaWKKwon1m2WSKohCkpwBhs5H4YCPfpCxzgQr
hj37hM0du2I1y/oUkOb69YwJ/NfmwVrmQlbe0XFGRSSgWXQ0ONbMmhgn6CFPBOHDLgKzQCIfso6p
cL06zl0+7fNgmgIMpA9oXj6DnC93mRpgp8lhoCTAABlxAk8uj2JyGUsZHVdLd0cVrdFXJZDGPK8d
olxM1bRCgia4/QBujPGjKrqmJLIGaog9f1Lj3vlNdJKktGM+Mmd8CtZS2qO5cCd3eqLICyjBcGxD
vyQk/oUdew4/PrpTGr+mt4iJ6gROZczvGRFn22J6ntPKBxKLNKOFEr9/XJlxTqfrGuOdEbKejG5J
OX1hHF5EaEJIprmOiQGglsPEG2Z2Parm6HtS6fAOO6jSbawGPCahYGOz7/iQqnDM09PXyYjxCks1
j0+AV4ocwu94ByJRD1a/f1kBvFHfknNkTHB7cJk6Y55rEWl2C1nfRmLxKYgG4oqyzmDlE6KcTy3y
6aUZIHl8Dir+TkxB/FuQdEAuIFRqIzYmJoHlbGu4heQO5Gosdyu+rVxCck7FS7WRRdSfCAXiWCLJ
5wA8DXoDRB1WLcuzSBh8khBlQ5OEPbsfwrCuIrHY1UG+VHiHIlSze/TFdqaMy1hNnPtaHFNjTuls
BEcfE0NI0chUr6MH4yV2yRuCrRCRDR0+U1I7oBdTrCHjEglPBAq62+E+Fu2r7hFZx9pw85F5snEK
H6CU1ow+KEf5xQpPhcE6zDzuPtLBwa0hTyblw0sNNNunDWGWwHM8oIQCrzOxrRDJR73ze4KY5e4n
FOceTJAZIJj/dRazIvkiABS/Flh2hwMK9X9/wAj6MXpQtrFHLApnEUBKZtwMpovRE/t2vSxYEaCa
cimbFLSbaddtB57BnA64oPRKFAXZL559UIxcazJA8iC3AjoALMH+6cTQ78karWHnJ73/DDgmgF95
1BEuNRpI1CyuOnteNxYajdlFD8+yMMgueaAgoNGhg6PBSn9E9jvgwYHBUExZB4Al7nPmZKy2PJc3
qkYqkJc4XfKBAkJAFGwka3gHEesELXxDB8ztKHmvl1jucS1MWyIcOCmPGYUo/4aBF1yBxZd4jvle
g/bhUQoISIfOFbqaAUYJEDfE5Sp8jt9TdGqMtKg/bySqCTKnvGgm1AJmyv2EZO38S/WDGpN+RYbc
Lvto2GolrR4x2ABDN9OG5OrBAuvgCIpfIg+VG4fys8Bi/caGDOAqbn8ejAgKOU97gSmiyU7b+5fZ
54H0tiMRxTe6hYWH08fry2ZZDO3yr/4+Q9kk/g5bnYcHBF6Fst+4yc1TDvni25IKqTNYHNW7f87V
kTXRYu554yDBnz8vIUQZC10NpRV4rTWEQ0p6JU44ZOdsL6tOONCw4j6O/e6+e2wtqOSJ4vThY9t5
0hJ/aaIy1jB7vh8ff9Gw+mWmz5oPzS/QQsb/Mn1ieoNKjsMXlgXJm9FMHjKxa/QghwaYx89VCUtR
vs5fQxzuRoPxO1CJJkWBgH/oWCxFe5qaW2Y78aTx84mxuf8wC2oHMfB7i9QPaekV9CUoWs5DquCO
BArcuji3PBldI+3EZhn/6sD8uTOBWkp4ZQoKBOWBIOnsA0OIkp1qmm/qsXr6nqzDfv2Y4xg4fiZ3
QcwJ+uyJOzFRWlOD+2v+mF8SbmRXCp/Z108KDwqHh12ag3tWoKTPERlHqZKW8+J3kN5HXYouzOlw
gV3JTLjHg7Q7SMd2a9Gh36dg8N36tb7oAhy+hkoGQhsbNExzouz78LtSnGsC3tul6X0BIyoCAXKY
gPv84brEPjwqtibXzpFCfI8cSFwByVfz25hDH/E36iDxy2ixZxJ/WAL7O42LRRNzuR8Ku39f5Ovi
Kz8EmONts6SG4i+MV7xk7/z8+yctYC7YEg/JvdXzT2IDrfg3I8hachaimrnN6DZgAYQpdZ/q7nsO
xZ9mflzNfpjUxja3MyTBjEuiK+Hr+Ka7xo53+rm5MJaJcoh7vk+qA8Y5gDGg8sKaizG8dnPNpIKv
SIlXoqnm/4N3el0+7KBg8LauSZJgJN+nZ8zfLv7pw4PwEa9hwriNuPwWtx+3LERAro8REEbaYiiV
cMyTx5GHJmYkvhH2nW1o4baAZJkAkyV/JTUJBjx0XKfKvuBdGLBQOkDsNRMpkeq/z3n1yB4/MCcU
9KE2fmBlRGt7ixjisbRYX4wx3/jP/ArzQKYFR4nNCC9eH3M3EBEWkL6Jqu1XDHZpGwUA8UMNRUrU
sJspbocEN8MyxTpSRxm0V0S7HGvWhC8uoM7n6iM7lRdXjF/RRi/ffQT6BXOo9Awq/R2VCyg6RnL0
45hZJAgUmVp+Q3pguKYcoZz27OMvKP8wEuYf2WeSsCD3m2cBigHyfeIlxBB/b/mDEXidzAtOL6jZ
ZAMzKIUiok2fY2l2PyCJZio5HkCjDiw+P9pC1bO6wts/ya+W5rin10iq+YL25oOiu9rmsytulQ/8
eGjMkcx6v+9hO5WmTOvYnw42em1KSCXpN09hZuwytIWQZT0nN6KbsOajJc3JZwyNH+JAO8bl4OSz
T/TgCqfXWMM9Uh1iVKdxO+OHjPmlFaP8/grTHfP3oYSQ05j6kPo2bph6zxRMxVA0Oo3KIB0DUhxM
sV5uMZOC9ILPyV9ZxtBU2w2kM0gEFd4TPn9vAr7V2A1a6BYe5r5NOL0hn0eFwjs6vOgVtQuhWeWf
jXkR7+dhBlpEyg/o4w79XU7z1kWK6Rv58W2vilGzxjCIlupMJGbzTHLnJMqWE9c1QF/qLEYboIjI
24DHBLaz2aymuYeskRZrXh/qNTMUme72xIKz1Un7WUsLU4Xs4CqzZx4xpmpx3uic66lg1N27CoIm
rklaEb9khIibTk32md+nfaiu1GXBjcI60ZKDBLqMy/YKv2aHZW9qJ+bPa56Pbax8GI/EcvAA31h8
yNeMmCWB369VCz4WwuXbTN3sp+jW8TqZI35+zICjGDbYvtjNl8U31AC2GUZDzCKs9nClIGUqwn6l
nPSUlgeN8xc+xjlA+0bAR5wnQO/8Ni6Za+wFWwfZhIUSgSKFoDk+ojApc2+Y/2CO4Azy03kOFhYY
E1EifSNO+YMv7SfwrvhWSm9Jxl8s+G9ogxxdJKmIX/ghoOZmVIEAmy6NAgf6ETr7M3afJybzMGth
F33Xtw9O7WS+kKvJV8nkZhfnSonIFC5FgMslsgFqqhoVkHKZNDDacRaYtUScw2zH2Z0XQfRtXVL4
TLxGXOGewCERp4XwmF59WUGH4+mJpKxYosggjCIEwMxg2D4a7wpRkFYUA4iFclQzBZafcI+jWvhX
4WqxPGvpr0L4uYPJYItFMrrjmVAiNsnlr02Qt+3kkBD70T4gZQd8PMLtK9O56pwdSkFPH9G9UIgr
scg2Xby8fDiIpR+ERoYnzxh6wovD2YWQY6DZqMRsb/gNYbC8PJGYUsb6lHUQwya3n2LxQzXOADWA
8pzHgEvCor4XBwEsGtlLBdPu+Wf8+uUVAmn1McP6V94pc4RCKkHM1PQLuNT9VM4GMb6R7i8K5Ntm
ECOFolj6TLoJgxhTCJd0H9a5r7PZkIza8Q+Ij2UKfEYqG8CJkOY0hCKMJekzVeKnT2BoNBhbc2yh
ORM60RlIV/hPHDLHUgfWcDCH6ez3SZs0CcIwaanxnsjQeCV1+tqgLIa03vBhiiGuUh58G2M8DHGR
cyFJX9a8mOHZLl0JmeeFq6CGKobGvGD7ES+jjfVROexxvTPGsM+/iTZWfi/ZgEFmgvXjHAu9aYlG
bqiGeljEn+CSsSDH19kzk5LH5OFZkZbq7sBDNckuVccYOSYEeMRs5k93/lc60xWWPBg0v3wtPMc1
5kK3VevZCFzl38bbIGdmQaSW2TK/YILA/ktN01LHDViGOwTcY8Qg0pwF8rVqsNHDYRdDJ3jTNqmS
DA1XJXeCe4+J3hSvUKcXHHphFjAoDhHIJwLVYSYb3ofW9LxAS8P4REngb5AuMAi/k+PdTTI7tJzJ
L3Ct+6vib/d0lmeKHkwUfGlSBObWji3XHsoEAD/8YqWEGgkN+pyUzbhz5bGxE5/g5eOZEGphhG77
X0pDmWEAu0EIDiJP6zEmiC558m9I4vi7Ro7DyoMIRZnwin9YS5fb2sNeBWo67b97TvfOMvk7MnZM
sG70GSTP9i4pav4tffkobVwAg7D+u8bVEC+z4BpvKFNgHbAjYDENE8vlo82pseAeQ7SlbwDgPS96
4U42/W5M2dPH7UYfMywgjA8lDWZMbGQDB8Mad05OJtl6OqbH77RL+Z0YxWLcpR3xeSZfNUGePRVL
2tTwSxy2nf2oD/bTZrhTAyN5/cDEcAYeH6BzVtfh8fhXBvwJMeJQYGhiTScIIOqcY4qE3jEwmOYG
mUIbET7Tw+IHarhwjIMe6g9cI4FfgjMsuMquxNdM3RghIfWcbvymiKHDYMaxZubkta7Xdbr37y4N
ifuXFoW9GgiPLmkEEQmMewizMsGP8BMQo7g6Z8qvON2hOb1AkONB0tFFNSxCXfAagtzu4NjwQDU+
BBI0Ajwy3HJBFzzI1pYQKRfxO9hT2r03kLd5gmr6+hf3KOBE5ecxdCjWE7p99lEA0keYT5ntscIN
xnLI01b53YYHm7WIXAv+xmGsugA7zcbH+3JXxoMNPtMc6OdXZTmDazN5Ibf9kUI9uWadx7EnPSQJ
EpipBCERIXigK7r+YUkHDvGZsEgi4YSSVYNUfoWkAjHffY+5lFDbGbHkAz8JtETPzutnag2BVbfQ
hH1sTWHzcqiRchQpxMq2SvdDtHypPKvJsbWBPVhQ/CefUtyuAnAViYTf7CDSvlnP2U8Xpzzcz8sY
U8+flho16ehHhTtE3P+hkzSnzFrd7McKiu3rt4/5DjYw9/SM4F3/InrFY+Mkwq0vBwQp9zUCSyZ/
NsNjt0mbCFYa4AN7VEnq1y3s1/uJNCtHuukgSaCAJieG7Yjowrjm6jC3ce7Oz7ZPzOmLu0BOPoFO
Z0hByv9qjyZw+mB8y6LCpedWwUfBN2Bo1igAhLDjvnqulI1CG2j9GuRfe1rw4fDr4Xv4zAySJ126
39IrvDkMR6DfwaJZI/rD9dvgjS3xiAOijF8TlC+kUlIfcZ6ECQo9NMuOhAVS3BmCnNQKi6zSYeFQ
A4mSpI+p8+/Hz88jU9zrovPvdvjClxxVmQCOkdKVGXSiu+KdmdCRg+PXP5TmlDOg+A4jYeY8iGPc
xWg8Sqd/rDjYm99DyZsPoj8RT5WyZPSgiEwFWSHFynxRkFv5N/xoQ3PMhu+MhXALJ1Kc6QoCD+iC
uS2eC2r0bL9UHd3Z7RhSV6dzIgI+cjqlva9OYCpmlq/GNE83Kp4FEk6K2JuzuHhjLxilFBv+9XQN
uaaejWOnw1IDdy60MdxYs+SC4qIomlmZoN2hqPi3tgOqe7nLyqHG0S0lurkRPX/2JuaErGMMw3Fv
IXa+/sGYh7hCgdlzKuUAIpxzjbFxYkI3XgBN8bizxUL/zYe/1pw20x3Mi+HE3u1ezs6mambXiNen
2PGCNz97GeKHvCMkINYRLIDYDKnnp4JDWnnAy6OBuzsw3xjnqCyLJCc6r3DGo5HprIILHthMN0k1
XbycYBTZsS2CSW/OZsfUMYCxG+Gg5Ez/aFNS0RC8/NL5+1tCW2b0sX0HyX/td+HdxuX8z/YAO4bG
CMYx/kx8+j5A/eB+ZhCxmE5Q4P/A0iW9SVw5cQaOzOE9giNnFaABC3Oyab2dFziTOwm2pjvpCDIn
DwN0bh9jBtOzURxMv0pNQH2Bp+Yj21ViHf9gSjTGhGxpuNlti1A5gq19s4q9hVv9mhrDNqEAIzhx
H1EqXugiqD/0DFVEnJ+eKeno2T0F5GJNJJBLvHxq+lp8cwni8CAu+Myz4l/eMeShCMVk6OYCxXKE
WCNy42HanIU4ay2fh/0C2RlHa2yrAxo5nE7ua5vXQlcG9fnfL7xTatq7Z4gU+VuOarTjpGWgF+H8
Qd47WMw0YCu7mnC0qCJwQbogU6i1lYm1UCuXZbPEcYsbPEOX9mQJshZazEci7D0zqzQf5eH5UIGa
3TGChUaGVlO4sdTofuTgzMp2CQvaegq9Gf9ylX3OrZ5psfhVRWTP4Axzf/odENudDzyYWGJhHuiu
Rsgfp1kEO2PdYma8aBEacbMmxtk5Te5O+HsysPvgm2ZNymcwK/GZuja6wOrigFkb/f2xGO2PN+r2
fGnO/gO0LUBnsXxqk/yERVhqxVWKRG9SLG1GMjhhYv/BGyn/RiAHlIdIApt0fyxHLKuYkSxNLDrM
jBeABIltIZYbLqcfcTc2t8LAxuR4wDkZkwggntdRZ9qEq0fVLdJZcSimTgSDYYOG2ZzBm51jPgRW
zALDKgU/mz9bE4MTGYili/QEehsR2bKnYadFFS0VM8U98z8B8EssXsDwfFoqvol15B35rxhJjGkg
gLq/d8evnGXpNSEme+J5glrv5SE9C5eAUxrd18r2ChohPgIf0cZGkiRvPojlcVGRPwKFAOfxL2h6
OEP7Y60JaH/G2bFwsXWqtEmLZZvCtQPcAOjiJcU5WQOXl2RNa3BsmMXRQtEorqVM8nlXw2OKEmuk
S5/MjNECFDeySjVUK1xjuk2kZgwkGFREzwNX6syMIeVFqjVDg9EXlRLk9ZN5Zv6CnFLwOIqlNGMg
6ucnHrUDPNrDv1QyLu0IUNOeFSemIQiGGTDN+XkYf9U6Z+2hXaWIxQetjSvusqU14bDuLm8kzIoM
chuEaIhvo6nEKIQ45pRz8cIT4yMgEjktL78v6fR5DGGpD+S0k2YGa7Dyc2u3ZjG+wcEuR4wLpX5Y
8SEAEA8WiyZgYzv6Wufp9Tq9gGCejx+VgdJAOn3rtH/Aju8T3UDZuEL1fh0c2s8QfdK9PjOlX3bo
IwpMmXUNiYyhTzrpj/uEoRKONYx8mNf4xQgZjSadCkJqBaPyZPEAzttUTNG+EXg+zMl8R5wfrtoz
hNey/4AMQccP2hUi9bHs1Qu2xYjhngh35oqQbwr95x7TgO+30PhhVlrTfNcWQT7dP4b3oJgSN6sx
3AyhjnySM53SSfhuQWV4gciz5rPECcoUou4PVLeXA4uqmEI3YW7DHIV+zUL57XxTOIJMRFFZ57jU
3oSvF8Z0tZ7B3WTST17dN/0yszCTr+Az8J4QPDXeMSCk2oMUyd2QQ7d00BQJ28yIcQmYQ9WkYAq8
Lersl7BLMS5k2cKEJ9h0vyp2bQpVFNFUo4nPyAfnZxggKz7IwGXMFdtPdDXqU1ijKKwYveckweUJ
UypO+4n5C/op0DjYw5EVK61PLVbZW9boO/WhmKz4gArcO2b2fTFn28eyvmvX1frMWzIHQgyvSE5O
KJ0WY011eTKXJr5UvC8jnSvzRm6w3khAMHjvwWNINDugy4O2ViwQoBogHQi+OBB+EBPK3IHGZFrB
DdCswP+v/WP2bV08bBiesCmEJMvYMszlU8JV1EfMzgFc4BELiRdjKWRjBkAl8JYa8TN8WgWZIHUO
tSZhEXIALmJM8sukI1dCWFiQJ/YmfbP1VZkBKGAizzqPHgAGDJBlaySU248Rc6g3ATdHRrFbenM6
9QsAHCZQ54DauoOe/js4KkdE3Nia3D9RLgzq1+d7+AbmNOlUruDTtVpNywq3pHv5P5LOY7lVdIvC
T0QVUcBUIgllK9jyhLJsHbIAkXn6+9F3crr7tIMk/rD32iv8DnRcwwUaSM1kTvKUz/rJRh3eZ36T
cdeGLac6D/3ZbXg9w5b3JCDaADDCzpu/+WCualyywuMQYNCqcfbxmQNjmcEGf0c2M0+jT/AY3fNh
SobD0Q8x58lDjA6cWxwfzSdJs8jvmKJC3uQG/uOwGEFxSlaquednJcZJZZaEHjCA7o1WbL6iqOF5
mOETS6j98JkUnix4wXpB55mwpLT2GCTIllkVLDqWBktTKTjyOXPUbjc/Y4qsJ09xpiR48+aUf1hE
iMfSKyZ4iM75LzYHijueq4xccPNq9/xqqHIss4Aa35u/G6x6R9Ix7iIf7Nmh8IbS50tYxtCsWUL8
lOpKOb2Kie0O/Uy5ciTluHvIBMED7TFHHOBvEXz9RGxYMSpE+gfcZtdwZvCDRpYmbXgF2iOFnTpn
Zm4l3HfTcE165mhscTPK0JI8EcywURWID8SOpidOpvo6/8E3wf3F1dKwMb0NMQw8IR9sARcXO+0x
lUTTM/DlnzBzsY99vnS/BOhkNpye5vEisycsn2Zost9xIrRIUcBIr9Cc43TTxHcmm/wCoHvOFFjb
WoZXG1TpOPL5P4rHW+FNzr5rSCJ9uMbMY0lgoeBz0nLLCwGePJuEpp44SGeDm/ld4PbG+PHO65Ll
2dYy4OnzrOcB9i46Y6/JJgND1efz6wGjlrsTUq2AIcPo9k8kWOoaAms925miaWQXwVapoJZghNIy
wgztHkO6B65PJlZwFIzh/DZzem7ahBVERCrJieUOzR1nBMlWgP8gmnHmryUPvSf0bcSbqZ3oPscr
9oDUhrEzaK4sfiWgPLzDM+cCfIXI5/0xoeXMZEJeDUy3Il+rNxxlEp20+/5vKp59wggorOd7s/iL
Ps0Cfo/xw6jlfQBwJyD2gR3iE1iU5fska2m+ehCsvh8ArNOD9cXiNe7cJBnwOzy1iNNn+IyfGGsQ
C8/BRjAnZx+fPyRz1uQBwtqjkrGwZLWlJy6KjrEhHHcasBMHFg860r/J8QMQTI/wwIk31/1BOzBe
njoH2np4gkHCA82fPDLFY5Q1U8zh03LFtPImen0xj4GY3Q6X6TGmCP1R0nzyi3U/gtB8pvDBqaEl
7Z11o3tMxHmZoNTpydR9dhQXBIgzhpDL9/bt4PaNZSasjyfs+anHjRrCAb8QsgoP8iqSasxD5i2Y
J7wBofWFa3jq8ABGNCqHmSWufQoSYhjWMcMgC+JxGHlvxEXf/OZFuu+1fTMbTdkDgo6n9hjQs6QW
FAH4SKx3VAqYCrLUJCw3MFjNd1l+WtCMYKlgOsz3M94Tevw+XVhIiuD5P6PkHkEa5puxfeXaHU9B
eGbanp0nnCP5uFAslU77hMAY60em7HjNcTzM39pofN6B7ASUDoYf/cJAJ+MekegDDhWcUsxW5rHW
jqXB6VJxDNAg8+//MToQF88zmB30FG6/0mkYwxyym+rwMc91eroPtf3woDwJi/wsL7p78jMtup2p
SAdyNJSu3hf9Z/t+r2EiVTfpi0jd68A46r0upsMLLbtaUKSuX8RUTKotNC5O/1NZW1A7MUwgFkqS
rdexrKyKqxePapYinFh5r+4k2iyeIQqaX/nUYT1JrB7ZdrEtSA7/gginIqqHbATcVhiAZTVhcR7/
3VPkHdvbSzqOTJV7S0LkesOhv9K5hBlgHuizIJQ4cAGAL8A8qAJc6PfUElfGGAkdg3JWi23fXxq8
Z4TZJLNJDtxNnGn8PWWrYDhsSBgpYJqk9TocNSEkov7C+cH25k+2v7QqZWaUjN5wqTya2nem/ASh
/+J6KjjQSWOScUXJEN2wUKueYQ6TliI8t6Mv4Tev43GbD3e5lpFstJ2EMRL+WTBJtTIAxC7M3BPq
xm5FFF45VmZSDzI9+PmrsMMk2kfGeXrJXvGu7cDvpnNNUlArp5cRJkpjnqYcxl6K03DN1yYyTbGS
g9qqWC4b+M4E2Ol0BoZEMlO+UpyuDb75ajpuBK2C9UF/KX1FI6Ge0iQx0G4JA1FY69kxy6sUWCXx
s2nYBzV+IXps9dW/nmDoN6fHJIJIh7kX9CyQDIrxCCVG6ty+nzBIlXdFHSMh7oaPYer54Ac29Vj4
C6zVmkp33xgEqzruqMNPsatxTugXo13KL0fJkq8SsakEYi+rNTYbnaWU55h+OlRgEv7FgGoYf4lx
hAvR54iWexQR/PDi3nW1GoPorCOkeglXDQfdfrDDaPTMQSIXyatiwVcAmTvFy9Hazd+D+0AlQLmc
eU5gEmpT30Qd6HHaxxhlG8n+lV5aspQq6UuUdV9D46bgvFhU2yQKmW0DVQz9Koc9mETNOg4FP5zw
VOmnq2BSwBpx8ycwvX1T4S7wJg2C0ms11r4BMPaStoKOtJqBuBHmvsAktoMnliE6EMK1jPavlUT/
TZSC3Pit8AM/ocaxF12PjInH0B3LdisHqAzxOtQQgKc1TAH5OvbQgLCplkvBS7Tcf78Z7uoErLwP
C+IiixLIcQi+5PddT6ttTg2Uig85AfuOcRMBCq7Sk57mq7LdaS3JikgTSc4JfnC9DBIckD/qUnTK
JraS6Tqp6U+sS/tEo8RM2ug7FF8XqW0hSp3VbrDEjYl6XnEj7jVJxqNl8Hv1M64NqDW8mRh/cmbj
OYbk3Hmaik3IeFJruDnDjScYSgQLVeIqOxpNi5USft+69E+ohXWol+xA3iPCUOFWD/lXsIBvHPwo
CrswXAt0gIqGSgMlB+dVxJURjx9k74TthwCZgp3bTYQldhVVnLiB9NU2PCX8OVMiWSdz/VY6b1DF
85s4r0UE4WgB+kxGZvcito0trCP5fk8gOxrwikSJYoj7dA4QbddCHS4VwWBPWlLVb1Kg50GkD3e1
1o8NAm8aDQeAZgV1C2zIJG644vLkdHurG51GwcgdtOh9c2r/OqqGd/yrwyxEipswBipXOZfkv7T8
NXG7UVW6Yozd3zqFDxcskks6BjyRwgQ1ChPxEINT1GULtFtR6U8DUTiBWSxNNYApMaUfmhSTtSh7
lcREFVqrFmYPUTR+jSrBxThSPtOeC6fYGhMK0Fjw3knpmrUjRIutnuyj7lvK/Fe7NZq3n7xvHLhz
iyEMkT00F4k+qk/3AabbBBGUdM8yY85Qh8hEyJ0hbifabaSd2DSJ+LFUv4qHqsIY8MLYm6i/LrA5
TLIfQ4vijyuxpQRe9aGD036BiPNf+jkJcwAkCmZB3yZoKioX41TTStU5CTxCYl83+1fksUFr5CYB
Zsv7plkTdCEoNuNBKKP4PowrEqdFg3Eipj19Owcq8l8kGfGnCZ6IWTMYVOdWsPo6N2vsprpw2fF9
irQMJWWJt0xLg6lQRsklvQl+ZzpVJXXMKz7PJ2MsVec+wQ2M+WMadWc1BnWvp3GdiyTuSByTZkcW
gToJmP6KOhdZVuubvCz97g1u3n137P/5gPUnlYk40M9UaThSYS3JLX/og72o+CQ0ogw1kJLiecSS
f4tHthhnYErQacJGm9lNsS9lbCccYkLijQna80sJEw5bbKxe3Y8BtX9pybh2lQ70AeSiMY7iyutY
EYlXoiyJ7Ho7vR968hUwBOWEfqOGHbGnALU0mt2iwEWPTqMWvDFhkoq3OFAln0TTHqf/ImetQqeo
ILlLhLOGOZR01cJtTIyZqX/zahLKgSttWC/iWQhtJSKS56TorFXy42Y1KLqbvQBEBl2uq7CoZjCN
GDfo2L+l7hjsqrc2m7lA9IRKlZTTtsR/sQSPqhLoL6xwztH3O/SngNxZmL2NsWoRUMiKD+0vL8XN
YobISKpbcGorkbJeJF9iuR9E4lqQmlTcFzk4boYwWpNAashclc41sQ2DiMATJy0kMHJBt7948H4a
A/V8Ip5KY69WwHpCelI7xHlBbEVZbqtJ/mlG/5QFnNaBVwGzWdjxtUpX/OYL5L/FPqMrWtQ0ls9o
TmGCOjGxjkhlRKig0B0xb0c3OH+x0OWrttmpjT8Ze0A2uZxdym1d1BAxfyqZm+OnwSmVS+imhB2u
jlX1dvQX8XJ8cjoZwyxetWOdSUi5X90xTwekT7Q4XIlhjH3MRH+GDwqjB7yKK130RI1pLFYFAlwd
7mJeuTTzkmLUZajzDRwyo+yrlWljYuoXaRcpez0Gqx/3ZZ94EslAxjXDOmzChkYa0HBQSuSDsZXA
DVn2Vf8mEq6+UiNE/WZEiK5hQJsYDH1elyrdmZl+UtIINF95O/D4g4xpeSS6MXuWZ2bmB2PBrs7y
X3kh70zzlAbY//JjdFK2lCreydSiofk6tovh0+B0TSWdGQRrC8t6/Nn7j5ZaUOEbYkM4qqZQWXKB
Ur3L1lUwbKT3GW1vuUC5vcBDKpj65WRIx0k3gRhwqO5Ao3oCkyXYAtJ1to4giLxWcfRZ0IC16raC
QyRL+FGOC1gDMsxAE1uPISG7CyVGxvn1YlYnmd+V8JFVCl8XEz+GE9wYbfUagQ/yrAChea7PqeuH
oLnoPQPIl59hQxyXlzxI3dBgzFqfahhpjWRsmo4aLs1w2ilxugCrqt0Bj7MOq7uQG3iM7eAzdygN
URtnnlzvEljjVAi9jCg2WCv001PDpVxgwFWgfTNlSyz+ppLVOOC/E260v2o2XMVMJ+pPDZYahoaS
M940FauRmELxxVNYp2lk9flfnHjjQD7z28Q5KHYrUr40Y/1iMWsgR6hoYWODAEKLC3ogAEzvhKm1
qneDP5HbgLLGBttXPWfvT5XVb0pngZEBAQGdeg4NDKY4QwLxFy5nVjegUuhMiuTGRdmIK0O5ydOz
i6jXIn+o/hqx22SkzYVNyQf8l5zMFrMHJvFS9aUzWu9jwolhlejbOPtpZMHuWz8yP2vjDdp8mvo5
4XT2BcVrXz1xnXZcCkgoqWCTFFB39v6Hg9Rhu5CouBdzrb4ltr2qfcYxbg25JoJRZ+67k7nOiZIc
GF2PzSXL67sOQtFrHLSyPxVElyuJxz8ds3B6JNHVUQPBjIRbZZ4GcfrqiTiUX6RnUlWi6q7NcjNN
hjvI/hi83JBxb1iQKGzQtCo5xWcImRzLCkAPSqbBoFBARTqkvszB2cadr6n52lg8EpMEI5xxMpF3
Hh6CuLLG7LUahi8TvpAi7xYTahaiO6eroiqrCduMyry/tBmxAW1Lfrp/qkwEsYLElNY05z1HhLJI
TKqmF976EMq5W4PpQ4hQus0yJ2FXS3/vF+ND/D/K8Cs21yX8EFpFvf9RMKAZ11UGcvlukQqBcdjP
QgQshvOozbnY1UZ5D+SJoxEdUlfth5tWvkl5eoqt6Iw6boHzMZ3TUjWjm3IMzoufuEbJfi38uVbH
IyJQ1P/K8ndzerPqxpTCsFfXEazs2DQpo4FnKddrlmKUQSjBBmlhuIwbUigEI8MfPlZKIBWQqnur
WyPyx6S8TLAPnvILsWjl5CF0OH6Zjt/G3I/os+MGKFIK+zvJFNzfc/i9lf7Q3Ko+hItjXi48JWd+
srAbZM3gAMXU2q/w0bO7mt6dmFCIi/deI2tJeMfHF/EF3UeFSd27x37LZA9kmj0xhoD5OIJHxBHz
7e4m9b9yp1k68qSKvVQOhMSk5OFFhVUsQBvJZhMpDqRA3Iqa5i5kxQt5zkFrL4av9wI2ONeFqNak
0E/r6oVtczG5I/6EixwSTPrVTXTjQBczwFz9k2MY+JhApS8yUYtPNWYsE/G0RuRwwwGD0sU4gwKY
3wqGl7YQPVJ8g0l/M2CAUj51AnQGlI9zRUsfO8418IIBQr3LhnUvJ5u4Qks7q7FHwdIRv5sZbyov
Xnamkq8DYmT6cYm8kC+LcpPMYs4ZrEMkhWoBBm0JhFLL3ynw3qs/TQkecmHtv3qVlHAGMMYyf6lX
fZFBBm1tbcqeo7lN+Oi0PDw01NMl6MMU/gTsXKH7VXGEfukYTXPq1kN8bFWvVslH0hScGt7pKYRz
2y5+TVZ9XEKRFZvLy5g4F9WjHPiNpPkFIp3qMmmjE+SHuGnJtKc/yDRYElONGRJTyHErVl9UTCJH
MEaH2qR9x9JEwp7u9crvvBgTnbRP7CuGCC0dnrfYTY3SWtShMuIA28LgV0JmXjiFTcmwSVR2a45Z
FUWToAg8wIBRK0hZk6RYJ1lxooEjg9OPkFvqaP2KMX+8TQpEokaS712Z+lrGbHOOi3tpyG4xZSX+
YjExQgXAelVphNtFujWwRYtpKjnpxwVe8JF8JvNTMR90CmW0UcSFAxSvknJZIXwZTdRw2Wko394g
4ShDc6US/Suq+wp9krT40aHMUP1rSuh0aXbLRKhIGL1Mr3U9lCcxcppEQ4OfrLv47QAIVmst+aHd
TN5MXbVLjKusgkX2Foo2q2kaTgrCeCJv5TpehdNinb1yD+q5ER7eNI8vsb8HKgoNRcmcbAacKmZ2
GO13DDcW/foVVRtRI7Bhar/1CSVxl4hEnJk4uWvBTpUEG1y6fCSp+Pmme6mYGTSWzFyyu5vNXuue
RrEVNF4+WSPsnIgd/xI2TLjybld2/wa8C3WMkea4SKyjmL4wyy8pU9FeMQcunIKpVv6R7+gW3UrF
c5uJVEn+e7jEJOHObK3DKDb0GNuyeF/BhukL3AHGbjjA8DA41+pdgDGYZfwxacFJG3ufA5jZjOGC
uDFiZvCsfDA55GWVtPEbvoW5Ff7sLfiap8bM0jWbVpiqiw4fT19I/wQObbCdReirbQB7B7/YKTvQ
W9yLkdJDSkS/7DHNeUFlDD4g1jGnDr/xpAT2g3ExfeIB6mMUssJMwJ78I7oupmRLxobhBQBPB2tF
xrd8fUMuXmXMVxCkDg8TmI/RpPWgIW2wyjsWqOEKXl1k6eRC/aYQBfAV35XHasVsk18ELfu7efT3
QVtqvQXndileahLUuAK5QihyLXQko/HI4ccIW/h4ge6S7jBi88CCN3cFntG/RFtP5Fm8NgX1IQxl
TpSN9l0MDvxdeDpAYfPj0HH8taJPlnMUoLXswAygBCUkEc5Wx9I+zRx/tH6ZX6I1Pj1wW4QZJB+z
2FHX0yPwGBwqH92DFBcyMFxIGpzSKOcwH+ehWGiVgfZXjFKUffzk3XOuhUjioKvO5iew0n4R5SI0
wRHJ4gzlp+IbuWYcCLQ/E7ZxfnrOHAYESmekt9+MZDGUrVfjV7kBj1rN4POye6BUPgpYSjDeCP3c
G0yLyT2f+3P+mv/G5Cg5zQ2hABApyHsFjl2STb8JvCdcd7Se0YH0BzcAVFwGHguGCSNEo4QxNVhJ
zsDWZGLuEADA68MtQK/cQHAF6NUsge4h5EhXa0u+c5zBY7DlLxKjiLD5Bz8GoRA+JnjUv5dEoULX
IFNaDdDAbyto3YDJl0bZSQq6K42RJ+X7YHNyva/djtEzMx5fhkkf0G8Q+f1jook778EBp9CpDk24
mrG597Di+roPbvCJhZUF81Sp7cUpIDxD8iDlocihf2MxS2vpBO8SMNvRZbdsnMGVqYigODLK+Ei+
NY5ndISxDQMI0+YXN+SqmjsDZFX5p7CmH6YnEQXs6pZvh5wPYM+bCEcOA9yVSDTYr7DOb+avgqU3
nNlo028RtNEnGXgxbXhl1tv5i76jJ7ndzMrhkMhO2IGUxPg/eslTUK3EZn9ysKDXhQ9qRaeeSUai
wkfEa+QzQzOKZsNgun+CMkMJciuxV7NaPMislrE7xcCSgUGKWBCWyw6GHk0vReqOGE8I/WtCb4rH
wnk9FyDwd3mT7XLCbTa46+r3cR3Zo3EqNuJn1TkSzi5otN6rEID2DlP4PeM/2NBAm2wwR4N36UEV
8qF6r5TvXllJq+t7l3Ev3tMDzYt+SZ7SGi3fKj6UhRMeuh0UFQd+tp86NHWVO7JCz+aWsls4kvHm
Ns4fskRh8GnE2tcaA9/YWGr36Wge9COt4QEzSsfvvU5Zig+UUntzG8lOTIbEf1CUNLgVTzs6xlB8
94R8Ay7yGrkKVpFrpMsDKMclEiDWsaSPlSM+tHXD57k9IXyJVJsxAtBJCF+c9GLlHFqy1f/CKzUX
Fl6EyV749179ZLaWHI2VsM78/mFcBXYzlKocGRd/164qpOVeDfePtx/+U7F2B8FLL9q6hvXA+JGT
9ZrY1RoO5cvG2/pZ8A0MLbFTXeOUuXiY1CpX8WKoHgMKAcIi9nc8v5YBG55w6GV34G6LnYmRjR98
m9tgL++Jclu/toBREW3OXylb2b1HubmhhJhhlxOnNidxB812R4W6krF0RuWkQDxk2Yjf4Uf1r9ly
Pj96/ItLAjuR+kw/rx/xTLJSqS/HQ/RTb+N7+IVNjpuc6mO95azjTLaS61UDveW9M8SlkMNi5v8r
pLvpJ5huwREqnuTLX8URc1Km/IfpSITmUnfHr/E42OUHppFwJeJ7t2MGws2/N+/IAj6UkKZpU1Iz
f+JUjfROX8YH9VNmydClp0tf3CAjUxFREnR+rCCifmqWcATTdfN/bHxEuLf0JP9Dkb9DEXcEdVU2
JR8hktUnZdamOaP+ZWprfgABvB9IWvYcuavHgPEdEAp8YY80amu8jS+XfEWI7fjchZC7/dZDk4nO
JFtNh97TGmI+Fy6DteCUbEsOf7gz0HzJOUeWqf9rvtlt7h+F0Tx+Ax2U2bPNpf5miIulxRyPrG7i
M/7tfLIktRieyG+3SpwAl2ENOzJ5O0xBpNFrJSvaqzBIUT39xTRRUHVWmc0SfKGpZQh4K5yf8LeT
eYZxsxUI317lZ9SLbDkXXLuAxWAVFoar5QfHbg9ayfnKaeOyL5HkzApQki12QL57eWcwNljjDHrp
8LU6cqAdcq+9qT9DjsNVeQZ62ZCzA+t4zRwk94rrI7kka/O3NVbxA/ZOjrqG2+7K3CM8LKBkw839
e/1738oPwTJWLIRVf59W6GRXBVWIfs0m+OjjRnXmAQgcoJX+g30fJwwaFzJr2f7RR/sVkcW6QhxM
iFOyTy0q57SAfnID9zARz4JIPTFQDzLL2Gdeq69hjSOvMfmIFLw79pAPQmJ+cfOwQVSPi3ZFO9oy
xVU9PJkDSBC71r6VLrNDCDSzcZuTUoEAyC9j6lfY0SqGzv/dJ+BDaYxH2i7YNNfs2a/7B+9Rfsh8
0rjDOvixk4vBqepitlVCMn9mHBCFlex5fftiKzpXyO4MiFA4PXRCNi111f4z/uX7xtHXxrVwmCn9
FmuuolvKjXXQ3fT+2hkH+T59kJhz/WE6dR8+MF1ezcxKDgn4iXSiPDi3x0zU4xW7bKyT6Gk304UF
8d/pjWVpvpItdhLB6lsUtAAt9/+e/wDD/F/lNeZSu4yrB3hqhxs8IvFv6g/UFvXSjw9KPydXt8TO
Z6sbvwE8b0Q4Mnq6C5f0m01pXshKd+T1zNCaLHhB+n78Iy+Side6RNKwanYJ/blgtZ9f0wH1C2Tt
t8MFawmnhWe6JLcSoWRrd9h3P9fRW5ClvA4+5G/9AJbIRYAk84JSEEwfr5YbByf8WzTO+YV98ODa
0rfhmRTFftkAhmHvwiU6HDeko28ndnG2gwxH07n4Y+OjbgiP4Rc04mW2v8r3HJZ049b4OfOQ9yY6
DwiG8prZY/MdHiRbA6jBb9LKBXr0ZePKj1m1/XpWFAfqhoW9U0n4ktzJqT4Qwegr0a+W2e9g9X6/
VLGcsDRzGfykPy3jCto1DniON/Jj5mWK0tpOVtk2+e4hYFYrKADid3apbH7u13XcXPmkIVDC/xeQ
uwwlMnyyfFEwgxAjiFBQmGUPeofsk7XA6cGD1ahhd6hl93C7ZtXtjHF4oZM/Ot7wYvVPp/Fe427o
cPGGlvIXE4/lyDbmqcj3/vGIOdE5b7HMMT3twFTzigzCfV0UK+aLBJTuFT9ugnFBBIUl4xC7Fl/H
jWFcuLoLK9gy969mYhoxZBjgv612y71zDpj4u8o9PJC5vYu3vHflFh8NjsZ1ZQWHEMRtKeIg7Y2f
0y5GjvxXOBQ7CR4Z6CwGuh+oWXROz5z2mzPi5VFQcwetKvQdvn4GRFAStE7qKZ52Em44vT0XgS9b
Wvmaf41xDl/mN2Il3g45pt1svHtVP0aPz24FVZSD7XfgjPlDxu3jZLuRP6TfmDfHwU7Z8286JFcT
9pqFchjhDD4HUHRWhU0VyWFFmSNnSD7m9Dwi5hQ7voRu+MdgRfOjzXQVSVYarYXXo4iIthXuq7cU
4UhhD1SwyT+Rb4Tnsf+lEyJniitqcWzbucEhhEbQ8BTDqlx0yGTdJPuecvnW/nb2y+YDj2yma1wq
Vx5zSnzIJrauyHL3AF6wuprPmuv0e3gkn42d8Bp+0YSWkg+cxgTlbHxy8byfpJ7vC8SHsgPDheto
dk1ZphwA1POXmgkdIYjc9EOyV/eJ4ofJhpkTwa+SfMFYAeV+FcJwug1osxj3Tg0A+K5Q3DZztYWL
eQZeaiZINuZbGFKOfgHHcIWWyJ41xdkHQi+VzrBegpoLyAhhzvKB4xivroo9F5G0wqlz9pND7i/j
x7ZIb/VsQnmfaVf+/ztgWuok2Ej6BZGosQ2OCsxTlnFh96Qi0qX98lbQPa0Cr7GvklqxRb7Uxfc/
YLcVeDYEQg3qbOzIc2xegaVM4Y8S5bStfCeFRdd/HFbtvXeqdFYZPct4Lf/yo2tKBkirxxMfo+Rj
ff1idi27EmufQ5nwl1N6KGyq3BUkZ2tAqpHsf5Rn5FGZV2uEqKhEaQ9e1wo6KYmku/ZCAGXzjYuM
Xd94lhT64Vbm/sAk6RaExELHrqStqDYHe9oXV4DPbsRlWqPgVvcpAS3WWHvaVWUasgLg7VdE3hBE
yPfjqyHsM+fVYpPql/d53upo5j37nLlzmFjXG6PzQrzAGK6wlOj+OttwFPwlfFBWFmF+LDDywybA
Umx2b2XFTCrJyp4DjOFUjX8avHTMC9AdH83ASS6Yp0VvkoxsXWWA/FrjpBacYI+6kjNtHt02pqPY
4Vg3Gev8g9eDM5R6I1Ub/CJz8IX7wWHKwaQEGyHoAmBlAApEktBlc7M74zd0oRKzALb07Mbu5U/8
wLfTJfpjAMdVgWUQ2ED0E9oQvP6KW1GAAdpYSS2sHDAIITYQ6l5cvWVr8YyOAGazf7+O2RnlN406
43U4Nu4DPzJYHwh0AOMuDbbkM2cxOQPZ1k/hkwgIVrOuASyQmPsJqfjl9jiEELkHaEMYCfjbEtY8
sVXs2wO0wUG2X9oh9VKNixJajM8cFba3jnwR8fayuxTf4KsPyEQurlfP8Fvf8105M+kZctmml+iz
FuYA1OxjtsV0CVG5vH/023uH4T/HaEkpBWa7J2Popz3Amxnc5taAMS+FtXQfjtS/dEN0WSfsY0AS
S7eO3MxrTvDZ3jae0oBqd5j9TMVAMngXAYkXK7omUV6F4geFIkyCeRugyvyFcz7tP9Nr+gHjP9lA
O11EPDX1DkgUusQkSQyy/xB4l5wSFLmwqn6vEU3AsGQYoW8rY251rhV3pJVuyw8dtyLpolP8Z/YI
KQKvteKIJbVBNulXdhjZRVxd0GA30UecfiziY0cHDALIO5pWD6AnXJjJGxzvjFLvOFPeIwwtWFtg
WKo9yXMCxgImLC6531jlYvplOhj4kQXPnEDAkowqiYIfohWTvCe9rxNNK8xkjsM/0F4SJn6GTY/X
zJydKv4mH8E5v0BJKwkZXVYfyifW3H65Nj3awOncvS2GhsIBu8MHszxEhsRt6ahxUDzd0hvXiRvS
4ApHhLXXhQ264VBL4Tq8xLCHwk2V/e5CylD6sgguxs3gpKauzmz8Sv1dfwxIIp8QrfQZBkzt4scg
m81KzhyRfqDR0zG7XoX5BjYH5iKYI75bO+ZY/sD9cJW69YBFF2WySTGz+AYDYDXM3tga3pnoqfdw
Ab74PUi6W/rWHEvW+IT5faT7o26FzWaxFzzTXFblBgqjgBDQDz3M3lH/6l/pxqBChGYa4Fz5WxEE
Wh+dFmdLBov4KUGnnO1T8T2C5uty3WHKRiAEH5FtrPG7moB1oVbqUFqXeC3D3QlCjzcORTh0s3/i
L5ZC7eRi+x7Wy8NoJ/f2G7sXWu5wznZRtnCr++o/9waNsSI4nPhFTjanAR7LOzi68jo7BHcWm6Nt
aA9/n6Cs0oZz/uXVW4a+eAeJrSs+xC84Myq7iNr0PHeCHALqdXx2hzHyoHhX4VPaD691cEHlQH6l
hwBFBi1bkf6o27MFWfqssMo8LkhLO8qdJ9yMziZZb+470xmfNS6ME6CaQ5lHMtVSMYJ4nGmwoWtp
C4QsNnB4BV3h77U/dv8KGSkCiuIfzJ+guhM8T5t1aWUrvnMHNfsTFYEnVHtc1GGnfJuuHCw5FtqD
5guFO8DkwZ2P02hFnTtWh46krG3FosECCYfuySp/K4cxPb7vNpQ+9ui6OF/JGC69fs4IqA5gYYwn
/QWO3BwxmGkxRWWEOBtVzEbrZJZguEPGjtM+8hwJJCQwVG9LZms/0BmOw25IrSthzEO5RSwqriIw
rRH9A5XqBe6EPecng3w5sQPgFzrlaQBXluFA0rVex4cBwXZ2moReBd+eDfAoNgwd31QQNhOmW+ik
9/4zposDNCpf2+rRWTeZEh6bIzv/wRfAoW0PLe6xLU314nc+cLLN65Z5ylPx+Ww9FMueNG6xq3hK
brRYlrP0hGoswgYevdvrRZbe9IFwhuEyTmIcHgPWzbE7QSad6z+ihL9eNskXtCRQ8yDZSjSSUGCa
H/P2HnYoK57yDgEGvm68awJU2k3+qI9t7II8HQFWgf65nLBrBiWjF+Hnfr0hEgGzrfF1hr0JvNrd
6DwFHUSbTy9Et7AiOfiHRlQHzTjSV/lkOdFwloPVrkPoxJ/lRyfY0s8ArQ6bjJu0m/tnLwby4jan
bZ/d7o7KD4ddhZXKXfsZfnInPeMVxcHVrJVb47bkW8KqwEfCxgL30nzjY44/4bKzsdkZ4GfbGDQg
veCDCHsHrypbfGAVA6w103gUdL+wShZ0YuSoclHi5ui81hzSzCGiNc248vdGVYe1Z2dnDH0vVD0V
EsA4vQIl71+iy51istTs2btpRfBeNGfVMTTcZVsav+QaPAdyLLKP6qDgosikfvDxDtp39Gno69Iz
OFC+47xvn8TQLoR1wo7f0Pel6i2qj1rmpQx6p/8AYn1XMeAJV2l6ByMwC3y7ORaWkrFi9KuT+vId
4cCI2qR38OkyZy0p+vA5TgTRCiGHuJyMXybGIxBWuNVvAoqg8DAOR8Ia6kMDNxwv6t6ANwAlNHUV
ePNy5Cmpac0WTTp4Bn+hQEyD0+IVg52RHAt23trMvojUS+3cHe/YkeLVja91mNkydGmAlWvjJWfj
jeOwjIsP9oJY4IQMf5jwYHUNy29oNiqu8CnG82gsNhlT9iPsRZHdDgMZzt8s00gZ2DKjxRb3gItp
tau6A9+XaIdZOgPreEeBjjzCff3TaB1g2f28zngdUrpxiMajj9HhbBEICg3Sxp7L6f+3ZuljgcU4
kj/jb6yaVXXZppDlMU/kiIYWx5mGUKBfkjwPb1xxuHPo3k/tnpOSg532CIJ+iSQCA/Yd1wIyL4I0
zehQksHzR64rMXQ/IcaNH5O4pfXh/0fqispL0q6S6QmP6IA1D341K8A9xqrK9n8kndlyqlgUhp+I
KhRluGUGRXBOvLGiMQIOIDL69P3t01Wnz5BOFBn2Xutf/1C1FA5OepbiE9/Mj4AF/YG30jsG2EdJ
bPqL/61fi5/RnOzFVQb0pXrFirZikQFNBdgGxpBVGGTTpiDth2ycYPq7M6AUIZBknAefi/LIunXH
OcySHufR8ysPUtw22x+a71mDkryb1S67LyYaELla7/MFMA2KxBcBs7CjZu9p39BdYdOTw2nJ0W0c
pZN5w2Sw5ByXscZt1t39p+rgZTzphKnriAsI8SENpWFeYQGFGAMRzidU2gQNIa0Y6xwezo/lEd/t
D+6Uh+a9VR/7dixmTOwXfPbS1ji4EQZttG+YBdbUJrX9YkzBiA7Hp5hmZzsJB09fEK5Bzi0e/8xb
ds3hXY7DF3UuFeNfTcZIIhnEP1jwIrAaHYLPY4NtrHb0oMlLyDjG8CZMLLbvIqnROL0iBpOGsi3V
CI0IeRaYQyHRlKbBFQoVhs8N4mTNg6l6T6aPJdqRLioyhMpAB5HKtq9sjdOov4z+6TVeOKARnQC1
BTZB6ULkOA5vS4f82Sbj7xTrgoylez+dRj0SORDn2/LWxKOKcVKxQtuBkR5/RxZ6n8Z4wGaRcExv
2b7Z7JeP4+4ZfyYBqlNtPwi1DcJwPDwR0RHZ8MwwyMq+i8dJCDnlLySMhZeFwFFwTt/QNSd3K0t1
W1LIXcU2VkgIiKCw6juWgnF1QihEM48gHlnaJF/caaQSZotHGFsP8wyFGdu1q2rtm2/WO4TFOIM0
LkXPkEy+8xPaARXIkmynf45SrCvMDlMbm1R+nW+XhvfERgD74CU5szxLK6SDZxxzkbHytA32Z+RQ
tj7y5Fx0GySU54rZkPCpIvYWUdUJnaLYEZFv3C78xPMkwqaFy7h4I2PBWu6i+UbSRZ9trM54EOMy
4IxOozdGA3i5oqWirEuVHyog5L10kC+0yKgsdEJthEFrvzdcRo8wUj9NotOc6QU7xDAf8YOlQ5t2
rHlq+fq9dN5gq2IEyLbxXkK1JaiZegss6p/Z6jv7JdP5RAAgbtqo2phNXFivOwU1uyivbwsuB4we
jYk/YR9YAh4alLhRXEG4WU9u2LoFEiZCLKAdhAgkTNST+neBsLJoYvR2WKGSxEtfvxgj6s8iNTh+
04VQyNADUtNuRycsJxA0XPRAFkr1G7ZVKM+F8cK8+DKiqUN9TnIUSngWHiZTQJIgQNsG/62HpzNE
VwMGygxtE65wP0Pjat8iqN/HjbbAU4A7QlshDv/G5dlA0Y+9w6wSlaf4KW0xWvVLOsj5yEO1HQ1x
d1bn79FOXUtGb/UAoUVr5/i71Gt2ASbe6M6dk0Ki6JZ4kliktZgaoSDeixC70n8cynjKENx+uvp4
Vr0cWuomogUbE+ZtnJgj293lw/ox4/tZ8gdc27qIx1ibbbqeLoZ97oMdMegDwNCJJ5MmntwyxlG3
BPMR7hIkZtZrGzcw68p5/96frk65HvrNqaVmwQ/slvB2xVLU0hwYfw/kkngnIm9MZi1cIoP1FB+1
iekxCAs89bvc4z4D+QOkePYGNZ4Q0kYwckvaK9rvhH1LG+Z4C7xBThxlrzULEX7TBaSzjKgq2R+7
iN+FMFnkm6jZ72cPt4vMbua3uNHGlRaK3G+IatN9Q2gGF4K0GJJOTu9CiJxOD04GE5DTaNaQAemS
3wjrWNmLk9czsA849cppIO9pG2eOYj/XnDp8mkGf1VgGIeDe9VD/bY39EUiAjhMRI2pV8Lr07b3E
lj9J/ZqqxIbgytujhlNOKlGuIWcZvRwZKVnIskPEDpdKd06427IixLkrfnHC1VtC4BMhCmx/POmO
tkcLT4SDhCp0+ySSO6BxGzgH7EkXPhnXkeAUofNTsKw3TmK6U9Vr5UTMyuuQ21GHYHHgPzQFTvyB
C4UFN7fSEBUHBVbGDN48gQ9TrGu66FTRv8KIZRfQVA8VEd7aUFTNAOmnbh6GiwGkOPWvqg1KQvVU
al69Lo5zQ4uu5qGjplZJZTmkL14NK01gJCpL9k4E3m4TxRu+KwaHH1sqjX3RQNWUUcf28NqncKML
9bmbDPU2r/HbGBGPOH7tj/yZNZOVjFzoPswIQL6SM94cyk+9IuZ+kBknG8pSDSjQII9gXIT90y+s
zzeCJ1AEgm96+yn7OfalZ8rHm4FFpwftHtZXvaqG+PpalgyzGF8CxiuziXSDu4ahfBakz3U3dSBR
0EGBwJEkAeltAVsXObLhcAXUBManzsUUvvi07IKpg4sOgD3sWOe+ZvGvzLg90Wt7uO2aKUkRzTbO
N9DVc8MHqWC0pxLPazbkmJCiYt1/gIYZkUUANi290TjO3giLyoXmjdffgkoAGqktyFD3ttq3PJcS
HMRcnOfCaonrHrjXMANsYjr5Q0VjjQ02C3ZbCFD85BOXv8t3v5D3HeZ09Y4US4Oo779xAwkcQpLI
ixkcbqDjL5COQ7qPN/i9J9bFazSxL1KEJXThVQl0TXYX0VdGb2JREoUeDQSejOi2DHBU6DHbY5U8
H20p24x6JpQ7imE2+dxGKs86l800DKqIPWOiC2BBr5z5dBDGhWTDIsALLBakJVbycLq4LplWon+8
hiBhoYwH+BviFiFoniBjAV1BnJdnD8m8NEiMMMnDpvztpj/Ycy0eyHYzFNaT5EbrSOxt5RWhaP/1
dZK6IiFn+B2AgAqnYtFAMiGKblAPnFgZ4s+5h3/Uy42RsWgTeH4VJLWlaxDDDHJl9yh3zyhUgBB4
o+66rtlG+kAZO68oezHUoTqrzMLHbDnfHHfVukDqGBHC0yk4ZiO8XCl9orWhAhvMkROq6lKPrrCD
r0MgK4hWqO2xH8C+9gF4o2vL9Ip0UVBz1V33cDMdvEcp0fRSp0482Mf2JdMYkXBzQ4k1SyV4ZMlE
ddrQGPxbu8asEf3FF6OXUbmf5HJwe9Sb/PoMlHIAGTpBheoBl55dRv1OU0VdAAfGkOcjNUzH2yrb
aPIyH2/U+3T3fl/PfQ7PcKYWscFSnGY5M03fKHzU/3QhY2l1hGyJsJslmOcpO38yl6JCp1oGP1eB
Ca32hAyxfmDsbcFLhLyFTfUOQ6WV0MPM4ZEf36R+W+rXtHde01V+mmi+NHF7oAu3UC6ZjrEy0InX
fwKsrg8Y2AW3uJk/oGQjB0/qv49z/Zqsiy1cPFdSzHxWzCkEOjp4r/rpEvkLY5jNdAFC+XSk4B1W
oQot+Y6BhhjaQ3UD0g1JkWRYCsmcsglvS+xuebq1AGyCxWEKlLKAolLyELJ308Qoh1d0ftVeMRfW
mF7DuBJHuIoiHwEgcy8RoHqYOBvuv+hF5CtJ7n76VTLN2rYDZNMw8yAd/HK7e8oafz/09W/dlnGd
D9RV7T0j5QwDkSV6j1XQ9ySEshu0p5uwo0jPuAVMQsXmR0yyFjlbYFTNBPspkTL8S24JKVEiig5l
rEWdxxx7wnDiRquPPwAL7M8UVSWfi8iCM9Z3sMtCJJFHmxPp0VgzULSf22qlhOLEFAHG1bTiE49l
im5vJmKU4LnH9zX3sp5gXHKaPN0bmjgAPzW5aQ7NTE3QSNgdpG22vW2OLt+Cozgu7aZywvAPJg1z
kp+ja7jX8LaB+gXrcQlVkFm8O8mtAZ/RMYQo1OJexXLs1P7oKexiMwujOiaegLFXVjDM1FElkNst
sxILUfNJ5RUuzUr9xd1BWUqLmG70daaom8JNYVGaUpmK0A4ND9wtCBCOntJiEqLIp5yYZQQsIFk7
Y4gSUCdjT5cdOF+SVWGjgCM6VjCceWGDQxf59gZFuKfgg0/TXeAcSGzxsmaidoH0J1nC8mhGrXpb
cXUla+LgKXCofgGxrzt83d5rwBgLTRkHMtrg3V+s9ISuUofSCHS3n1jkSzDuLyIJBdufOF5xQe6u
Avnc0pNq9VmwjnUe/Kp7fJtlWOb57Yk9YgUqQzGCZburnDIB8wD6ahYuuDBvFKI2EcU6A4HHPo1t
hrWsS7znh/QUEHw8FTa9xs4rLcY/47CMsNJhpqWdJk6ekCTJ2o6SCX0ClXHrQl/Grg+rwPuMi0PV
iYwwPVPXsVJyhhpLPvFsQw03n8kdF3CHebFNiXeD2uqMsKtKbXV789UGn/nP4hpSceSndnOPdfzX
RvZ7R0fPY1zBQSVTk1g2cTtye1J5whj84XbEn/40LPDc5ZJgGsRLz+qTUGiEWYA1G9YjMZ3kCuIl
HyPHGpwuoYvwQ6GEcQ0mLTgJTEF4nsdhiZ9b20eVN4CU9QX90ZxA7/5zx8seLPxKvfxMt8p4+T2G
h5wRroYNbRehsmsfwIctzAKmTMcnd0UvU0ZkYE/Th/KNFOks9f0yrcfb8dNWqZmD1+UT0E8yDQRW
CQboFqj5v0AmLKyDI1yArgeSvRhqYDrBgoPRMv4V7wU5iyDd/V5Yv15pVqf73Bb3Y3XCvgSnpGAA
Jm3d4eaNNtIMS4OSgQzlNVnFIlGCupqlHndWD87y9iow1zvdJWEAPJe2Ng26RZ6kZ9ShE24erkkB
Mss9UzvKeYzRjuToKgWtTVbPiBeiKRFLV5hfxPdmg3nVueTSmaRbI27fNiMNZhHEJ1Pbi6H/3W0+
yFvXoCfTswYNIUxR9MMzQ7xCABV+8db0fgC9uMNB5v0557pVPO34za1NTCsDzno91hFmmcrXO+Re
q9fX3YdVpw6mRLuRCoGF4M/nbul/wm88yU/Yn0BdYsRu5ZdhfV2Dd0tkEGEOMD0TAsf6eSHDjDtJ
vMMA3xyslGsgIvGucjANJp+4XkvnvA618+gdpLIrO+/wuIDLMw7xbRjkgAEUigYIE8ciGaF9P7O3
BkDhFYY9vOq6mnPdziMXId6EanInP9f00VVKalkLJpy8O4dtmPaGnp8MJp7wGAGdCwWYZ2ktkEXU
tCyTmAt+CAPR/Pt+QOfiEKuB+Y9D+bCFNcIak7qkBvFzgML8+XFHZ+x+txrEA8y3uStU/F5Ysccx
Hh6ag4aV20wzhIWVFvETzFN+9G/jiyYdT3lsWlFUvkQCIFmKrz5ihsoYTDAdMUlwuSd7jPNec9CN
am2UARheDlsKYBj2fGNN354ElLiQB09oWmblrwi0DXTvOquRPexgu+k/xPYxMPwFWYPRHk56+PvH
3RVBFCN05QwCRP4sC/t9QVLl9TBFrPF1TAl+BZ1leJ4yfdqSqUlPqYD+4NQf5iegIJz2jrsx/NVZ
f9s8nPJkdEyUIKAzw3T1NgJLYVDfuKxXfzou9dcF+YnYVU1+gStwJGwjQJJpB2jpgoGUT6xy8Jaj
CyJMjN0XexNgO+obVpjZq/OPbsEDPc+c8ZqF7bVoZxN2PnJ7Vn1hQ3SoE5XJIuD07z0e/zD/IgTb
yzeslWJ9oy2f4sXERJT76/RUg/fuhcyjseqYYb3Y8ofFbX9FM32FbcNeuaqTlrEXFI0KcHHCzI7e
e5am7kNi/LHWj8QqSIHS+OPTWopuwlmsgi/HqKla6IQHCz4ZCBkGXRsYs5YMV82nFsdk75uSAMBg
916y85W/PAPFeEeQlgOPImPgMCQtN+Qe/TZ5Ex8nY0s2rOdWWiqr6c0Xb4zKzrnF1a7YMpTH4Fxa
KCo2hSKhE7W+24f3n8EeAgWixhif2nEA1A5NTNkBgFkVDowNuC10tuPXSFQeDkGXMHCltXY+enXQ
AWRYmGaHqqOuqCZbU12yYtjMeiNSkguMAnjUoDe2QMy49ouH6BiSQy+T+UDTVUghAGBan+t6jk0a
84neIv+9uVD0V3Sui2Pw+pfEBFpVWGcG5X4fXlObOm2AxEwbZHGOYrTUduvIZzh35sPGytnW4+NX
Y1fOkQKfB/pv/PUjuyMGNHIsRYy0IV840AXem9ZJLjBsIvwCVgQ/s6X9XBeiYAzIqPuYMRcFQiPc
QPP9E3e7FgRNYz0irIPmNK7mg4NxCLvSCfc0PnTGUJosgz+Gk8sSvaMnM3eatb+APVhtwTsGAgHq
Ycrlbw7VOo8f25EIMstCePZ4OgI7EeNq5x7Vu4NlGt05uzjj+vO5sysuFQMoB+GXF663UoSW3GIy
R9aVNcONYUV68iwn2k9Y4kYTLDbYisuA/iHpnNlXY923wMNXZ/r1CqtY99TcQu3NNmJ9GF1L6yej
bA1rLK5DtQc3RimBzZSfbeXE+MnmR2Id5rXPVh8zx57rX+0C65E945rjjNHixCIIJ4M89Zf7XW0t
wjOTbY8QAOYCsCznr8igVqSq3kDhZ0L6b6/5njj6DvcftlxwvQ4qG0yIK+j6rvIhcaeueTF7cxx8
cJNHw/LzXFUrA1HlvEhuBJWA/RA/t/hhTtzvuKhc0i6guJq9vmCJlu4hZk7+5rxkzPnzOSbnm+d3
gQp5hoRxxtx5tGj/noiHrg4iHzOuE5QJuGIQ/MaAZX0gdcHXMPWKePDvv5qv4P92vYAoMxZuUP0o
S0ZeG83zbrndhrQ4i3pHwkozP4uX3GCcJAEXw2jV2fcPyHagkUOIgepkObg8eE3YhVTW/HPi4vrl
qfjHmHr8YdDNNkU9b2z1+B00MWR3x1g2AZDdMZ7E2B38MuaMqA5JgbhFLZ14QFedJwh51hK0RQym
Ztp34d8DrirPw2A2AM0UXKCwWP/2GK3XJEkKKEyCeD3EK8aXCGOwwcUiY1mk9tvmWHrdwslbW77h
Oxhmjq80qfLWqucAOgo5FZr3/ujjFQ4dkQE9WQyxsr9SqObCWYw8J1DKhaKYWLSjAWr2Lx/9wO5v
ao+9CQotKl4oOJ5u5dvCQbbQnqEITte9y/PWYXLnKutsN3vs6rOU2fo2h3w+61GBe9dTg9Vb+PiR
w4LxS//VutlPh+zSwieKTRo/rw3lx3Hptpv38hVhKUO5edw8/edfl1QzD+5dUu9NbGd78GGkUfrU
Ao9oZyd8S1S4taxoESN+Cz67NIfuuMx2Kn7uheKrB8mVkECQkyKYSsSWbJ8AToOFvGGvmA+ePhiX
Bwbw0DNN+p7w9Nx8gsaDClP74NElbt6omVtzhYuK/W/XDhAIYNLkc/p8UCPu+QSA45dWao8qKunB
iK5B/XfbvIJQEOhKU1o+gsm6he4u+PC4514y84PF88clUxCkqCTKU3ZgubgfERKSr/HzhgicZAM+
AXioQ4kGhDluDByLsX2bmMSUPcCvMQX0X1hp4hvloCclUk5ApJuBQVfFiHf9WEvfrObDDNK89vvK
odPbo9Z5+0ixiQBwXv542TEUjO8BNDNYcKxhEAWQNoZjwp3eUAX2mHqrUWP9ZTEvonzDAIIYCiko
Y8tzM9gJGC8meZR6t/0blVPqCWdo6hRfas37bw4vYqtB5nqvM5vcpzltvey0v7r3hnJ4c+ulZBf7
zrTG0CUu96gjaSF8/U0i1I7fY2YznfneQ55NDyibUj7K3mAJHywbzbQL3uBDGAo5qY6R2PR9G+kb
OVbrtUv4GdUF9VD4tCyWSCunOiLaa/uepV4N+w85kz+EUiw75PiQAJAnz7kSl/PhDxPbv3uAqwQM
DEJiXOJ05gYuejPjV169HNVz46NknqDkw+VFCnNHuRO/d/CLur/jHz0Lkzs0VxQsjwXCUCzrnjre
VDbBZHCNQQCpSpI7U1I4jG570tMdjT41szd6BnDkaf7GzHpCeZsWhBgC6XLEJQlysO53x9KlrrgR
L8sTTSMz2Ib75HPjlk3CwgVi1ihCF3bbq1hwguZZFR4TDL1idSth1TlLl9AuZk8MIhCIT8y0cKF2
YNvEhjxybkXYZIG6fBSzz8QZpqZ0dRp+r70aP0Gz/IY/PtTz7s42sqILpwqfwqHgRiDadsq9izbo
ucK5GrNTJJTMvGgnW2Iq8jMm2vmO9HJwSojqAL0sOKhr5VXVLl7sALglLK73xSvq2Clggino+r28
nBCd5ImV8Bfa5QOE3Kp+p7OnDf4fQ51iNMFQ4hRTEzDpEPC5sKmXQdJO5Phu5J8Rvkm7ijCk3OX1
p2b3CbWTQhq0MGzc4scUeT3ALyRMvLUthmoM3x4kJd8WzBdxEs4iiE6wVeCI8kkQY/Ecip+j08Ae
2FwZNKwmy5PX+sDCDD6xwcX20sf2MYMNSbN+YpTwCoFQF+xveYIIBYx7I1/gK9zXYMB8WC7oo4lX
unTRyEMWDrg4aAv4nNjBwtUTdNChJyO/+tgcAu9mru7Yhw9SgAEa6EE9e0xsNnwHKW6qxGNWn0iH
QNtZcgJIKiQX1ULbEby2Yce/UUgJ6MAGsJ+c0x8iSuA8w/xdvxhLUiyMgOSIuXjB6M0SzaNwCeXv
doa3MDIxGh8o1kynkskGXtMd9kiKPBxNB3L+qIcYVzArGzGCYS0ZDrAUsSo7Rjaly/DHjXglU4Pc
j2L20kyFHENLXSCRMhgMgDLQ/0MrmH3cbCfBZMIIaTDjMdRXE3Mnzb0uSy6CDzsMxeAcn60u1Cqq
UiIofQX3vALP4okCS8aWrPlKAjLFfB6r9ldAx7aE5V79iWLlkuEKCEU/t15N0PEYkKjxxe6JMJxu
Fu/AmPQqYkJgDRJxDg7C68GWivU4g1hJ2/P3qHwicxbHpPFUMOuW5Ch99wYEm7r1OuXdQd5pCGQG
HPPX1+BaMHaSMV2claJ6sz+eKhxPW58aksAcMLEBjLPCdCo+xlIIe17winJnPO/mmgcvesUsmHtz
HN7x6oAqYs5kRhByVDbOhtMzzwPMnai/As6aikWeB5JwtDCM0dD1GOs7NZzhPsJ39IoYMjMcwetf
8rWX3cdjNssr2CxUdrM5YUyFa+vlzpQEJSSsb5jZJBWouJ6aOioXhRVOdQZzthwvhlCHDaoT+Mc0
7bdimfb/lADWSHZ6z0p04k77TWVL+bb1MOnF3Danm7OBUbi1y9sG7raOPQyeq7G4qz42k1uy2u37
mFIFeUFzYPgGE3UN65gn+5Bt07/jWmN4A+JI/uVg5X+knTIl24OnuJAsGYdjoIczNZNGk2yBCfSq
a5LSzg8uaDeMQRgfc0iLxzXSgZhWY7QEclbtLCiCsdlBt+OZ2Eo2EgCX3WNh7HRTE0Tvx5Jp8nZ8
6f2ESeBPvWSQvCVCUXCmaotBGJiLWUatp7rd/JoMm5wq9Rlfl+oGswDyBzYx53ypMFH9SwlYZ17q
MmSFunLS/PcKNTgFB0wjTPpUBxG786VTovs6Bv92z7ionpffrU0sHAKQ6x/82J20HkJmUdAAP/6N
JhbQ3mZkW8ajzRWOErqn27rddvt36/7iy7Ou7RL978D67cHEz9hAd+PKROQ043l8i/JA2kDmpeFm
B2EVky1qOF5pqXtxx3xl2PLcY89NPQqvOX51Dr06b8gKpom0M079dMZqtnx57kbumMNCJwyhSZVt
wiioh1Viehi6Y2wNBJA0rGiUeGMKcWHtjDCtmMNXLMi7xU3LWAEt7NOTtsUK4iyzDNU66SjsDMEj
ULzPx/fwsPvWPBil/W77PbZvvxDIndKw4L49FxVcTTgav2z71F4YTDv3j1n81j94Cxm+kQa0sT+f
t4t5YP5hQPYWbT3RHZ9V6lJnUnkxUvfVnUEMch7rgbIYYoKu0LmpX6rL8S3idjP+u/0UOvbMJolK
q07kXxZxvUSonR6OTur1CXkeKFDvLsPNAhFB+GnN53d3IC86fpDjySen3ZEdjFGhcU/+oML94JJi
j1zpq4TaOtdIlE7ZLkRhGGP2upoQ+j3+08484+k7oPXp7c8cPeUXYtor66mvoo75FjsQHJ0xlwFZ
KLTwOcScCbCky9SlFiwTLQQOrfFjM/OcJK+yYuz5wjPjX4d0fppJKjmPzUsKuo5Fgy2dNmTkG/Lp
I5sDNGMEPJHwj+6CEd1N7nm4e2XbhLq8PUGCwJ/+sa1P3JPpm+QxG9kLv5d7PUnqk4qpfi82Um/F
5uRhCoFlwDEZ6NVRrmPITpCBh+EF1hXpCVQBYBrmUI6tAAxcrP5PCncjXRpreDJ0Ynrw2GJkjC5e
Z+nyHg1WG/QEJpQxmKVYBzmpReI53SRD9OCJy8DtwLifNowXZLfaIrMRDW19ArWYlCaeKIQGcUJY
rwkPZUjOiP4VGnvuZXyXt3wXew3fdY3UXxn9k08sm7QVoqJl9dPA03OzDG48/hzsf0xLiwPhyBg2
9zMPx5hF05k5vFjU70RA4eaJivIoo4M4nqCgsjTVqMFARWLs1MqpvZVnr3UZDptbwrplgG2PSeT5
0CURLYjBlUO1QICG6BiUGVg7DSLzFTg7ho0MQzTj38ROEGrSmal6GFOHQaKCql74dBZqt2wme4hb
BAAepwmOKtdrAL5XbOl96AK09m/kf/pf42iRz9y0VZSjc0FKgisUEooO0hHTjOmMwokpf0NBQ2Se
IEowG76gYOiQfqJgeDxCdfT1GiGZbY1Q++DonjF0m8hIQLjn9On+ll+DLBdhXdOpSnZlZV5LKx8f
mQjP+snRGUnjWSF3tEf9+dE8XPk9Mac3FsuKKeO0wHsyY4IydKNdPWuaWrNeerpOR7fTG6+dHFKX
pMj26+1Xx+dvVmEjggv32+AhKsroqsJ4ze5u9VGhW1Yt6dqwmd7nUkKEqdbst12mLPu79ndD0i/s
SSnL7ip5Of1tOrtNX8FN2Rl47ukd9OVutAfneh4Rslf/yPHap1xO6YHet8vkKTJAnuDAz80YlKHM
0liGE/JqDbBeMdApxk5bvuOWSAfl1tlx/+n9qS8/kCIbGMC30uw4YCaM7dL4fj5+oLBKsl0VGsd0
e6wMVTORBT0n7qce5rqgN1I25eeiPYwyycau13k0VaS+ShJhsPFCpEtOUhXIkv4lrcoReulN9QCs
nX78STul3FRXU6MPpOcVE4hO2xy79eNF2CiWVqd0cftMYGMdUXSBJClP3b1dm6M5hQxyHUhCYmqq
3j5Ql0HGngh/m3HcRNKVx2WqxYQPlP6QcUvLWx2b6/F4IMftpQD84y31kNFAqMVzZGM3vHm91c1o
0FBCjD7IH8rq5ooX17PBbSv1JxPjDBlGZ9PtX88MEX7m5a3sj36H28icvPo/o60Wt+txXjTb2ye6
46zeYWxynz4XzZMgs86YTfsCZbrxJsYvG3H7Mn3vUaRNW5DlDtaRxthQdUEbS0ZE2E2rYw8Jcj8f
QQwZ00+bMmAr9RPS6t1ozmI+mvPPurXaX0Ql92+F+ddCw2sK1wdICg/zKbvsAHUywbyPeRbbUMnW
MLn7cDuoKDbq7gUo8cGKz6wS8O6UfnD2QgXW/TxTbMywxjXBc1fFio1CD5tVRZ+DcdvDevW29JX+
8uVqzhCICSIhObUj/4EwSCEbP1WtNp7fMZqAzbJrwqv9cIf1ZHZ3sHxAW4nIdj31JE/56X4RQkCZ
WOC+gZWQjxyj9yAo7xQoQiSNoZNlEPtbLZqNAmwIfvj7CrQlTPLnjwYCcP6mjgV4ac+IpB3pu8Ej
SQ7fkMKFm48turrUa3lRPCqBk7/rozib04clwdXBxLN2h9qFFF3gY+tCenR6u3Nwig764L26+n1w
/2W9WdB2g40Nf7qnfGWLFj2zYgIj7JkAwNIZ2XX8PqB4OtAuMhShaIGYAtsYiv2SbY3cAvh3FDJ0
lFDqGIpCX6kgUMJwBU9lLH1fjwhloUW7CNNS3MDBuGE6d+wZfbNgJvLYYvjNqggllwQACvuNCjhy
YNlhj0zbBNMcKt0bGwABz6Q84F+DvuAesazSZ9Il61cf634JLxbSZgg6ws0I2xpmOcyt+hkoASRB
aVUITrwJ5xZue8+OQZuY43QD21fQT0gDPAkDczJYpzb+/bwRr0/8BMUM2z5yKHi5eMhhaomP+R5a
7xUTXD7Y4XXBGJ3tKOyRGLiwEgWnmoEM7AfqcKS2eNiNLAIhSMX75pO/aYmIlL0yvBO5yxw/NWAP
xWDqwS2kWH9gx0iTA0G5demD+TvnB40n3/nYriSAd/sq6oXyRKNK2CCIOUvDnbRrKFUV8oAZniL9
oV9cv9NV+0cMGCMm/4F3fGvTEjQipIB9jnIZ1maxVPaPUBwE9mEM4PDCpqwGEye1gMMxjE0HSaAa
nQjI0IxN3e+K2w6/MxEJQUnVb+opaBKk6uM3X31f13w8jttQfnRZrNpnOGxjXkGIe2/oIbj5uWrQ
jU+aMI0PafGpcHFzR8YMg4dD6B8R2wsT64bcBFS93Q0Qq/Bx339K1q3SnE6F1k7x/08kNzpxxtCM
8f9GRK2wX3GLytgD6nPeSWUZ+agRv4ZrwCRPRgEMoTf1iRhoJ346Pk26YCCAhw80QwzhKH4G9ZTY
gzVa1w+1Atgt5gvLN9aYDvkCl4r+hToJrnjnQruAs84QpwQeGru5ysqCyyb7UJBRIfWo8XKXih++
24xBmUoqMvPdJ46rqEUhlqDAjT7wJzrxdQ6bhbyF4i6IpjmgnuC3BWAGPdR2Mj0gvsLLhx524SXk
0uUnyS4g2YB34Eh5K/gJyn6M36DhpqQTqt6V514RMhCOdML0fjtEZaynPq+ikoLLsW8b+g4Y85fb
QUWdgsMVGsPe/2AjvJZhPGNhwmOPcbS4NSiFLW6zYliqEFAALm/OTXF7Sj3BUFVmVSwjhkbZQaJL
GpRkqmsJh60TBIG8mYIHli8DFg4qDXhB/nltkbR4aulCBS1lrA5x3bN7xg3YqUu2sc9SjJnCMn57
becy+ef7sTwc4AGSJTS7GQ4l0tBjsBwY5M4x3PdKCWENaInLl+9vD8WDejHwZtBNqUtyPCF6p8Jp
obR5hbLBNybkAFqVcOQ5R87apXeB+OBw63CwJyiQdYmM8AUBOZOk0kwNjRKTEBIrseI4H90aFf39
szMed0de3nYMCB9i8sBOkrED6fZzghcnbCyyG3BftoaDxOli2B4VAPQTrO1YtHD3JWaChdVCDlsr
Tp/O+R3UrQQtl139MrkMB+bmzyuM0V13YO4OSwemig4Ayf7TOzIhh1DJLrA/+KRKRrw8cTCekuIm
a91HC/EYwGj4OOMx3Z+rIg474h3nEkyAOuZLDjNigPUlYpavYjGaZzOmx8sPNF/uHiJfK7v+BvB/
4Rjq+MjxrmvIg8Vp+jsBMMzcoXTofzNu9+UrfrgVJGtTwyoCRaYE44ZI8uOi3DZsHfEnqiLgzmHf
0QmdcP/xjcRIqmg86z3iE1AS8m7zzmr83YeYeCCbPOhCsG5kvpAUPewsyasRTwL3JXvQGWO1p/lE
QXSdfWyM50k9okMDVzznEITJDJnOuwWyIfVlqj+DMwnx7HN6V1+KDHndEzjQaEZN6I3oVRHRL7II
SsqCBI6lxnQpdfM9M+EpGN5oNSbjD+4R8MkRLzdRn2KXJqMOYW3Gjt7Ef4FnjHwwnkWe0Q/yGkIu
r65B0hGupaGMoLkRHkKIrm6aBQsfmpXOwjhe5S87x5YqgxdoPb9VWKqVQ5fCEbRcISS8a4p6eXkA
pmllYrSZarupC5uCYe6LNMCUz85OuuoD7G0TPcQtzmEfZNliylxYTF5x4iELyNZDhMZQoFhxOqgQ
KbYy5MmSswjGd/VgaYh0QzXBqRWZ4MOmK/SL5O7TlP1OvtIVUu8sOa7P6L6i++KRYJsCb9JX8Dia
evvz/Ipmw9+40dFjCWb+WxNwjbrDoTAHvnNxr64oAP/5PGQeJ/ZGtAigGoBeHaYLlI28bx+O8Icj
BBZcD0lDiXnsrHGrv+EXnCY2IlQU3scjHZto6hB/CuPnygyKaOkfuhn1PD7jYKXi9sH4vKVzvCNp
VtBiIxC3+IYXb4HjLo7PLmyCIth75c8j0WPeDUZodPTJAtyCBYUUiad6T9ahPfmu9tJbZKrftuJ5
V7xJ3C8ZbhEzAxnSFVKQ1SR4sr/QVQsXR9UsNqp5Ic6Enfh0O6AEwp9BTSBmZVvYke51C0azz+Mj
4UlCR9k7YO6RSPA9riFDcFzwdlEEb/bBh3ptNEfKZeLGFj3mUnRGHbohTBtzO3BWIJoASxiOHmqn
hYILE0P1m1TFYILgLl+DKqDzoX2SzI8/whuOp/U7u5TsJwyerNr8IDYwjzgewJg/6R4oVwjJy6E7
4vOqCVl4YNpQcnKrPj1PqFl0h4aZx44ZNnc9tQ6TvNNnNT00Z9DKaqvuTsocbd7GcHt5XgnnEvAv
tBt+cWgRiKCuoLY7AHlRg/xH05ltKcosUfiJXAsRBG+VUVERZ29cWlqCiDLI+PTny+rzr+6uthwA
IcmM2LH3Dm1PofyLqV3jJGCWuJk+f7D0qunu8Jp8bwm1igK92DTGWfKM+zIR3PiJmPW33H2C7021
cm+0hiqnrKCQaXhz+KqnzVgT0f3Hzxs7g3VGDYU2fVgJvfEaGMOuRpvOHdoSiLA2XCkeYR/e0ayt
vGPGSliLVQjnC8cd8HAVux9PA1eSkA95Db0LKJ4e+yecKLPB5Pg7HXdjm5bw1JFzo4BPqJgN5F3h
M89CM5zpwwpqrlXDWqSsg54rMqgtVnjJUOlC8AhGhEnoAg8qQilc+apjN4DPiZWK0Qfip07FFPx1
VxFuARE2X1/MnJh1lQBfG9oFXlXmJ2iw3RjNnDBxejAm57+/IPtWS79vV56rmwRYZBtVFnOximLn
TqslnBXHQCJHqlgf1pYTzAYqnbJELuVJ1AtX8K3v+epR2GhfZS44VSWOCMkm1WWEaU8h88VFOlnH
awUOqmrkXDvYHmsg0GEQQVdxOyp77gtXHhQT3NGlITDiRNDcXvdy/9wqxQx76YHb+Hhkzb9fu8ap
h+LH9HWo6dO2lqlBHBPgv9/BmrYzzwl9i4Oe2zqD44OrST2YXzDhtTUDbwbz6w1+cmtKLrjr43zz
xRuLtMyGXwRENnnZvaN6HDKdoP5xR9Bxn7S/mtDV4/hEm5eYg9zEqhiTMXypRtBQYD1qtgLGSB+q
dQxAVY5lLDVfUxVLxHKCAy65sw4zzJQhMCJKyA3+8qBozfZJ6zYrgX/4NunFJNgxoajW8znGadyZ
GHP3BmimjSFkhZ75gD2HS1gBAVyQD/sPujCOhz1zFJrkohiMj8Zsg11KkywxhvqkT/uITe5luF9h
W2cN7Yp3coovjRfe3ht+a4A1WEEpHLFJ7N3p2o4L5CRaZBcel5f3rd4J7Ofni1krFjdv2kVRG6Ai
hyeH9U5o0AGf0khpC0Ercrpu3orORAPA62dITvDWo4kamnVnkjpTeMMc2sPXp2UjAeUUUmeY6xSr
oSExl2ImOZgoMDSTNV2GPjvQV5g5qlX+QqFK6V6HZdMBpSlkTlTzvSMc7Pc9J8+xSn38XdEqJVnX
e9VQTumPvsqtEVCFoUKUQqm2VwHyJi0GjepYAv3P3QbvrM1jRBsSkicj40Boe0EENqKBht3hBQA+
fKh+ChPWHaoylKoO54RM+iPb4rALJxlaeNqE9EvvLLYmv6ZEgh5fJgKFIuPe1TuuUL3jmRzfBvBp
Oo13k15rtb/EMKEJ2bRQrfmHjtc/YkzoE0XlfU4KQTU39YbSREK5P15ih7at0TvfR77mazdmhdc9
XueQjcVtyT2Je8iWTN+CJ4gvGjUHVtDzr75LTtG0nUPLpjXLpNgSS6IhI7yACQutabhF/YPXyXlX
whgNBnR9uYFpFTvUFNPeTF2eV2St1OBVI/VyrhZ2JL9UDcFdM0x8hzugmnRztkOq4zOIcHjUZvMU
1xdKJggA2xPU8ggiEfV62MvwBxuvnTRL5N3m2+82sUOFWFTKTO0An9aIZwr5xgp4RmcIucp03hx0
U+ZnBzI0gh9L/c4emhTclsYVoN1AnDpmPZ0MV4ASJqZeJrLFyVBYQ417s3YyC8drQZS4cu6syEzo
vAi/izZ8r3Uv6EENuFPZhMREiBizdNGlGK0zN4SpwcxMMaS8gCfF6rjb0LWJGmRp0gm+oLE65fzj
cNc3PgGqb0KpfFl+BI+YoJqGSBTQIWsfU8HMoNrwPLYXxjpDh4GRXbJL6D/95iBDz1g2DktnRMT1
IHhjATFoHw+HqW+wfwuZDvUqisA4j6Lyo5ZRuY2HhTFwOwPYnROtTuJTYfMHTrnmEEMZ5znOJMwB
HcMWayUoNUz2a3inIVg1FDRWc8p6DbBgc6uWyA633fj+gvk32oHsU02xU2GYO+5WsfewIVJOdDhl
GnwzpFSmTvSVm3fsmJxkTvUj3ddEM1so4sbjDmFC1PsbtB5UnZhQ0QXgkXSFdgt/ILSi1ZOAFFIc
KqqXsBOgTkA2Dj+cJHkwK+ej68vCZo06V22T/qlOPaeJhk1lYvtdYzQAB7lYQZeFW5ofE7Qq/U11
i7iXjkzBi44rlI5pv1P5zab+QwH71Akywvg+F4EhWMO8k8GhNgJEfJMDCVAsvYFpPiQzJgk7MlSH
O1qAtRd9SEiDJZWTbqivv3H2YSn0uMWsXc2wi+CTsa6khg5PHde2U32KV9EKoyRBewZUwoedOwFH
+DFqymh8KDlsMYYpS3kpuoFsCn4EI6k264mGqdQJ+i0xWkO00lgMYx/J/TIx5QlcFFrEP5yQFZBm
d87L/jj1hFqj0xmzwhEgXOp2nmLWWwLBGYZc1InfNlw1ow441VNE9ChrnghqXsKyepWrFga06QUJ
InZvgIp+D9fF9yXbpAG6JPcZgG+zEpNw7B9eYz428ab6Laz+YkCNj+jhDpISUD1qqa+D1p0nBIzA
ZOBZETMW1A5y7AktIhqhfS8gTl2Fa8H8T4VCVkECTmods+4uYR2HY1Kwat3c2gWlOwRvJD8n0CUg
L8hytHVCPwJoQFZOUosArsaaBRyAAa+iFTTIgsLIVjFsii/LT4ZJO5SCyjuvChayr6tcZCxnj9kC
tpXZGx/q8UFmv6SG0fTeTUH7RFF7BTxx3qmi/5IRYeD1sHEpGV0G8wHNv+Mp72BaK60a83BBpfzS
Uc3IvPwiiZPXh58QRLd30JnNr74ENbEkKyQfQvkpGbhT+ZLH0PtJCV7BsNwKQ5bBpbE/RG4BrV/x
esQyigXdZArwcux5Js9ZyiJ7CfE3gQ4TQD2mF8sSkSTtyJLQ4AH9WwjKPVGn/y0OAA4YTmAH8kPR
9tNaSJhash0W5Mv7N6YBIa8ya24/iknmQ4EXd9jaGd0Qtr/gFRIbs6zikTd+TznfY7y5cM+VRMQ8
Wr49cHsDsMkKZwDVhvyTwv2kb0c6Lw/o2yqVtCRya789RopRUBhLbQih8GUG8Rz+VAs7SnZwIoBN
4j+JsWD7Udq7D4+jgJ7s/v18/F6BXYm9kecgxEAk+PCgd9Bt2cc6RPd/qOKZJDvj4QHLqPZ+Dqfa
aDWCm876OY6wQM7Jf3EE1UkpX76V+4gS5wy52u4T8um4usrM+iRa7ANZBgkJl//E1EstB0X1c/2A
kX8mmps817RbFYPv1F2fDKcxehWAHnIY0iKAyOSU99ANML0JUw0guSskq2QVn8o79IoitdrWLpgd
SS7Ua7xS97wH9BG4iF6VNYQH3HkyJOA1JWKhC6fQjxsFwBtdFPgZj1Ag03XHxKsCKEBJLVbsHixh
wQNgtzysmUVYXpFq0fALe+8YGC4l/IGBsUXvkp4t6t3ZipummH9WyPDUcZZPmPUw1YqlyZW1GjU0
t1x/A0VzC97FN+g8kq8tJ4g7jqQHWTVyHED++JIQCyhTaRfNkGLAMSAXNYInTgXN1iL8Q8zkYLda
zRNjQj6iLD5O6YQQFb/W1xKPpWtjl35/l0DUsVLYfj0LdNUAEB3jRWuEd8x/wjuO4NcBBhkAzNOB
2fvF4v8TmVi7KvBX30ZIY6kKqytZHj+O9K1o6JEkyCSjE+IQu3QbOz3R3nBZXHE/F7QZuK4Hlltq
McTKSUB5g4iN0FbDVIid+t2h+JXskaf5N9KR91RFb/8yNejhZH+3NFAE3WEYGpTlx6GE5mfcf021
bPK4YdsNrD9OoJeTVvdJ5WA3NwZBJKHegyYP6HQgIdTIvQn8f19HogWmpApjt58zEmAP3zUkyCQQ
dxiG+j0l3Sc6Yqn2G0G2bTFRxdmHMazrBm6enMbO0oWOEmdMED3YOz3MiR8T0E5M3RQyM/zxFiIC
o5b6h4kS4YH3NfCY8Ws4QRtssPWKLbnboAU6756l0xEYIwvqtkRnZb6AEPMcGPxEA84ayqoH6Hem
y0ZkUrkNj2BMBdLoEBWLQa0rJjYgeP8R9nBwXcI7rrvZnqyPsLR6jjN0kSd5dRbNAEcPAzv171/f
WXpqRZe3m1ywJCLIb3fKLzxVeBaZyAaAQhEiUU6yhzZ4DfNwPAneaA2wlWb4Py0QarcEpgmF+r+C
UBfiLsH/n2k9Z2G4AqMFuYvjDoWOeMpdQkNu6KOpaA0/JBf1H/cRJ7B3idxmwiyZQTM8b1QTwtmu
YJpAnDvsGyqmqL+0+yYJ2dBYRVD/Kox/PwbAHekFRkeQYEhNqYqI5W0ERAjORX7B0EEilVoA2/wt
TiwoYMq4ThOmrts7gQtILMV74FfpruljLucU/Bkn8JfdB+0kRu+Dc4EvEdsA+1GI4TPNmnqYD4AL
AqxWoMNEou0iMTEaSv1ohpxImojuZFwRCpCTDWgyl4msLgq4SsyIyC7hF000HBxmOnI63AhhVmyG
C1KnrcLcFI638qzuT/QARa/19d5+saCvCyNwqZDOiIdU4LD8JcEhHzS6PVidTX3uRChNKIZ1zrTe
huun1btmfJ87pb6zD18CBRjCBZNZhzuQpf8x/QG7mj/cwnj4Io58IcNJlkiU/Cc3FoAdZ2yfrDi1
3bW4D/bNlZTXxsD9RDmquSIzJlDMbWqDKIuZrVkawiVXRAKAdNUgAjygf5MUY5th/ODpZvXNz+b8
U+2e2izBkl37CeljMUV9TbkCytlPdCjXqTaRodZ2drmmiSf8CaptJ9koXDPyE9oEPNNJdYozo/Cb
xceP/NdiZJ+XA5isY/RKCV2/xjAlpdsAO1KqbhvAL8QDOhwXdKOpwFcpEUYn9MoPRJh3WOWablGA
HPr5Nb+erVJotZlH7NeOLo8jIhbz2H86GiJzzOgE1Ce7d3DcA9qb4ambfaAEQqEj/5MCOtPjppXR
bEGHYG5TZsUaBbcRlgSCa+q4LHLEjmSAkP+Q1jHP16VB/SLbipmBlOGNXd9kw5zPElffM4GTA7tx
GV/Legv2htJjWWwL+7H6GUNFtlgCDr0RHi+WTEHq+o0nMlVMwgOZVQGjAko0IHVUTigEDVJHwgjQ
ZskqyGmowPXEu6nuJJwibkEDTyrCehZKKmX5lBbETjaJxnPygJM0hxMBJREXtXm1ITcHlCetFpWG
S70lqOxoiQ0dD8FDbKJAWT3Eqe2ZOWkIz4mG5old2/EUUd+Svtg4yPSEHgO5IO1mRrATG+7yfHf8
uJoduV3Q2cAZCK6D79/yT0GVplu0R0SJVG9ZzFEeaQQAU+JTzTnDO/diaCMc/AtHSBjR5BOUvp8/
GSxlyQ1b0fBl/r1ypUm7MLByfupDDR6EmfiY0KYLaEWyDvfDWy+00uv5BqhjKQdVMwb2d8qZS8co
GHoKRj8P9qgh27QoL1FfznR4QP39EPM1dJrzQpsQSvdnJHApdsHDWTfHXNY8IgBbg28G2BnAv/iS
UXBFaMw6oUb6WgYcNjOWKPnR43M4yVYE4+VJ2TZrbc8VgsLNVmmDVhFoU3sCFwdOILsmk6M9ypRJ
OD/S4xLCK4XsVXgQCxQOJUEFme5plXa1xCmiuqETlXcPYkFEy7fRIfeZBkzkmpLBlIeUcnCmVawV
jYxRDy9B5ITUQ6kzzq59VGGdexUkfx5DTsDyWYwGRYAJjALxm375+7kbsE8MoeGgiRFTL0DJeCT+
16wrBTYndtAaIXFEK0GWYIlfaJb7964QGcbfp9lCRUKl/P0uXnsgXkQTHrDlyRIRJE8pvEm8RKmf
R2Lz4sV/uwvZsNis+EDv71l6uPF/7PCsSMFFUvb3h9OOySHahusVbIHbwuIwr5r17/XeeHltNnzr
JdAyNy0vCzAidsTbKLzTnlf8RMG1K8URVC77xS35Qj82q3Ehqy4gcc/yW357H/+9DBeSBtl8mYgC
mMqLlfuYxc5/P3kJVtKUjVDUc/IbIljKLwBYLudtCP1V2TXsJAZbeA5YfuhCCbcN3gMkSjBMUzIB
UEhjO+pGAxwJVIvK1N9PmNrs+uGcpxF7+7IT8Y8io3hD430hl1BaddoLB+aIR4RpuOS+buK5Lx+M
HA6X9/63Uf5HJxyhZD7/KpM5UBud2VOfg6ch5/QTEIq1l5oogvMAMvVFvYc3OzsSO/u6bF48deZJ
6Fz/HmaLh8PHzlN+ELb9berlN162yCvkNYO//WcLXo3ehjgW4sjGS4Js8e8PPXoXbx/fAP9BPyEv
Dtj9y883PISbKNsvXssWYDYdMs/Ge8FZ5VjePugNrvG89e2zsJ6nL58GyQsO+sSzYvd8xNN5+sMj
8b8+zRZgSM/bCCDJGwHvYYLPTd3jUTY+Cco59Xxf/OyMkzxZjnAz0FnBsT2ADS0DeeKUzb+BmAks
KMIb8bM1kwBFJ1dPfFXxusQ1ffvYcO/+vbu80ASMVwRkKl6jVP3vrSqbyl3xotgol0BsX+xFbPnf
k+JzqkVxRrxDPMUAsMXnxFuh1DqcrXyTI5Tk6p8532f7ydXP3XbHaIDwxUMxNDoBp/57RWxn+Hu2
uY4ovHO3vgx/nzc+YYpt5K74wPMm9iTeidzKffm4Vf+NLyKVy+smZLriXeK5s11f9Gnu6r//Pi2e
G8iMjX8fEEM0d7kq4t1s7t9Hxat8hNGc8zocMQar+O15ayDRiFf/fV48NyB2h8t4g3j1ukl8Kx0B
gzgOMSDFGwfcwpwH7gHxu3imvYhRL24a/bfleMV9IG4d2ueBn4vLIBrek7J1HiMa2T40R/8TvPkH
V82vqQ77GvQu+syQ9REdEsl/gr6HZfkm4w3fDU5mQbEoFjVoZPCYpX5K0Ednap7MKCHy/Td9j3uf
yQx+HB/pe7kv3idf4IpBsiuCciHvcj/jf6YisRmmqmgGkY53Ms/2PWaB2FnCjmESJHzDr6BEwo6j
HvMvKJx4ICYzMakR8fKHejP/kEQtyIepPpcBXXrN2IHBZ4LE8vmgXZQBOQcvy0TFddBQPQwn0Ywd
8gu7gE7OVhOhigPyTidvxLe4tzBhwRs1MevEWiNxajYy4jD6G0jzYpfij3gXO7IAEKnNrWXWA1+z
RH1Ss5j39J2+05hgxebA3f6eZrOs5Jt/n8foog7Yzb/tKOZ5lzhX5nmdI8G1jL81FhJ4WvAHGzkb
sTbLEs9BBTjA2hDtQjlyzREbEPvQL7U98DSOF9cRV8cC/9/z/76HWEukuTj4lMNOOGKxyX/vEO8U
j6GZ7WIex05+ZPqmOr1pXDbGSdd34ukReFeD+SjnRpxnkop/C9XXFyezxUFHMXFSMMuV8OpE5N95
V/GcMkmRMfHSwNAvS3ExPyw1XCfx5n8/Za7jGYcOk0sgFM0DoMi/swMjGFLmmfzV59yQ0/yd8sTp
bzjzYnCIIxetqMSBinHw71wzWiiq/w0RsRaKqyL/vaFyxfoovoCGDE0MJPGKcvn7nQo+D6KZGIYc
uWalnIh/7yEHZ4ETv8OyAUzsU42gDsGJF4Ouzyr7PooKBe1QdmLr4t/7iKMWKdG/9bhhcWu4K7+3
xwxvDqrr3MrUiMRtPJNYkP+texG3r1iQxKt84EwkxB1WudKF4eWpXAbxGvUGNv865jcgfEZZyuL9
7zMYz3AVxQG8eE68xuJGvc2V2cXfx25ieaWf679bDkflI6Dn3wkQ21V28oVeMFQWRMAm3iYzJ9PB
3k1FEUM8KT5N9MB3FjetzIF9OatnpO9nZivxfcVZlv6/SXHg4gyIszWyxF0tzlLFyBL//js74nYR
14vLaBAczbR9tVYZ1Bw68UWzBnmHcfQEcTymR073hQFw40YjJmo2rx9qQJzRAm7uTQVkQlL3GNdv
gxubdqjKpV70NxDtd7yb8GSDCfuC8DQAvG82wCmvHwwGIICPP9QCbvwPy1W/aFQycO3te8wiu068
b8h/I2XCfNRtvjAMMVSpMT5AObt7p0AlymVJMxNKCBwhVBs8KhAp1rCElC05QDMw02N+FIcLzi6O
m5epqOA/yqC/1IG+k+bP49fP/RwE6EYg/L3Jl+ePch8SBeLQhdTg0iA0qIM3bytXlMvWMub9RRDP
zqIHRX8zIlRjx8gsCedvbLjhSBAzH9t5Pcccx41mnKVuw7zul4uck4hitFzx7q/Ph1D3Dy8vBhYn
u9kw3OFM3yq/vSji3EksvzeG3CXn00zvW21WB8wH4UHZ1qfevlz19t/1aE+qt/wgh6i38Srbdvvh
Ed+LdPn86vlaToxiP/Jf23CVQJfY8yAbdySxY6x0U473qNB1LhiSCd/OQcsFCwbrHnLnDDlfPEv7
JFi9QF2Mgg4uDRaSp2T1XQM3LqKLuka6vcKLk9UNZ7L1aCG7/UW36FafQ28nr98zbD0YJnMOcV+f
vst2y5nA8iDoNvKWxev1w9kANUlM/cIJhwXOEOE6Ezvzd/A3mhhfsO4w/QH30qFIEd8QmHHBNulG
XaobetZd+7enry2fCMqX0ZU+CnDifGWeXDpfWQwDxNOzGvMzbU38TXs06qvcIkttKWLhD/Kedv70
k2m6JrPOFroNs+xQzKpj/6bjvw5WsHkf6ASHyxYKwGgnrRpf3yqBtvns+8enh8I5eHFxQZVn4j5+
mM1sgPtMHHTe+4jV2eqzKrZUNXHxOj3IDhfDtew/l4DrHrHlBguM5fAoHTlT8q08Nn9sJOzUgvxK
85J9tCrJuUd71fnDqhhP2AMAMuSO5GsrWvlNFSxCysMDlrCC/0JvTsecte5h980CFM2wYlqdd2js
bG1fitwc2zX37CMipfT0mUcrjaBHsemFFSTTclUgd0sWoS9CMQJarFwW0hzfxkWf+3YfbbNtuqzW
2eq9rpDARnf9hrEy7/uRfnB/WOmHcvMKaGEzWkWbJ86RqILOmMjghyHURgP77SAc6gf6Rq5Bo0jO
4SVvSaKBBEh5ATXAt0Hf4ebKpFwC40hW7b3Gh0S0mEI4NCb1BXoj0x/e9UuzVve9/fPwYeBi++4r
WzFvXLiBi1PColmtkaMeOq5ewIcop/dZXtFB52IDX789sbV6Xq37m/akxwYkTZ23inCiuXGTMjFw
T4PLimnlXq3ZDSOUGYsUm1Wphf+ELgCo48AT8oW5hdeYBblt3risEBcR3xHxIV6AjAUCRTm1mkik
/GvVIybTEQcHYmplq8OLfmH7VKnZmY7zopgjeP7vlmGKZcrjNfUtgpXqxtTMktt24/hjVgNBPtXv
hCg1t0dEp/cx8QR1BeqrnA/polPP4GB2vB8wWHY5LN6pbHvXYkWZ+da79q6cEw6HtJT6PvwJFgL+
4qD/J9LjA2yU88cBfb5WiFoWRJgpikT//r0RZV5YHZip2eyZ25iZ9sZO9Qu7FxA7Ppx09fsD05nY
qNKDZbMLvim7+Js42RjnUmF6RdGSiDPPpniS/fP4ifM67KtEbInzxirDR3mVc8DuqClzgBwAb2Za
Bs9g1uAscxjsjYiYptns8H3ETfR8jalzR7bOaC8QdiGkroLwbZUMiKz8UV9eWk1yWhL1T6riDUJb
wXVestqXCyxfV56MVq3FuD6/9wuDc1UMENwPocB4Z8oUhfaAmGk2NyzHuK5fN8l+h9xHHLw0tBJl
Gn+F7iUezbITVYYzatTG4As1CE1fTv/laV9Hh04YrlhVCET4EsT86tnNq0kkz0V1Qj2+6JAp7f98
9yYF+cjXfFSekvkph0l0KYuv8xqaNHWxci7qDmwOwkzeWTEd7WDZ1jU56kB39IFsnOMh7f5M0taM
dKVCZxA84QQPcB1oJ7F8HOnbFE/hO+S0jJJdz+1+YP+W2riEDsZ2iIJpzDf+ElvifdzQver23iLh
iwBRF4MbnKs4pP6Hm4BXJAa5DC4dzOUbHSAzdM5/bQg/A47JAmQaJVaSWVUE77fECfGqatS6lshF
3ntKg6NrTJvL4GUpfjfj1hN0xsGkuYHv92VYiIL6jUsm19yUjyyaXj+ZAI+lOOA1RuiKXl2pR1Ad
jjcAf4h5UXcw5bP5+OOVW+6o+LOW5Pn7tRXaJogv85AenC9oGgTklCZnkf01mVcnWSASB8iKlKzo
isl3vOSDSSK5EL24nsPfUWFCWoCAldBJM56mvDiTpgrcSuODwtFUEbPGKwqBO9BZOC5Gz3kdKY9C
ELcx8frisCEvvtscy5buFm6z35ja54mTT/nWaX/1uSYKY/hPiG67eiBdqXnpE+GZ5vSxiW7xBJXN
wU/klLV7pi20SyEa9ipehnbnAeNAQ5w8Ng9cXJLz8vwwc+6tOwRXO0XD5TE/DCbhTs4NGY4BKQGo
NLPc5ExDV8XCQ4e+kSgsc0dXFgiFPu/ruZ1GjTNsjvLL15LNkFtfVT29vg64O5/hrOpm5XMuyEYj
CiXjh7o66xjxSvgwHHsNJ77EPL3rw+2ng8vAbp60b6YLM/5/ekZgFXbjCmefL2knRbUuA3frrNQf
tttGu5Xfn/d3pek/WAJKMuJX2AVow9tt23fe1TTGKp/eFGe3Tmf1F9Ym2vGh8UkhSOH+WwgaPRSE
gYeI6plA5MYUK6ZxJK4u6bxmhFnNd9nDdVx0p0QZAJuvlzsvaZHCqAknHLeuGUyHzLSUd/PcpLzL
r8nLGb0sbYC+E/33GBBJ9fp7jclzKwPoniRlmgkWxWfOwoB4q/LaRYMWAaOqk1agKAXr/7RuQtP2
ZUbDQlhyIxTPBngBAe9oz0deN7xBhFhM7ays78aiL98Nu0SQMPhZb8h950VVGsOPG7/HTjF7HZ6I
zAPmbXRi6w7XcVqfIwKgJy4CSLPi+8DJYaHwITnitPfekAkwdzMtZLtof4bAjbnx9jnPgchwzZlp
rj7/0D7gDqxsIWHvdQHKH6B4eLusFORSybSfCdtVh1skcYS3EqpVtDfIXTDJ0Kf9PftjCWF5JzAp
VQOJEqKNB6lr0LsPXaTNFP3l0lD4fvqsxcwa7YVqtQtUasLVNMfRGtIZ9eYYZ5kJhgAsUgynFjsW
Q1lonM58TL1t+CukdQPM8Equu5DE9hAwBXBZaNjyWX0rnFEMtNUprs8rogWW0+LUxrakCUWhmOVH
cE0vrFVMQWeaBqmeWIB1R5l+4GaB6QbJiYt0lufDgjLdCw/FA8sdZ/yxixdSNxn9NBzf7lHjHSNa
DdNkgrzgBztMFXZSt0yZcbC5o6XAjF7wbALrTidbhKgY8X5btzWIrzKV7QrGPcJ+qLstGZfNUHse
YECu6AccPFZ6DeoYutnsfMrpGg2Rg8pXyj2F/8sCEVy+VjFVocyzoBxEofosBgPMPhpE40QBdA1M
4qe/dN2iuxwiAwztkd/sdLtbM306QmsxUBzWVDoa/nyQHFFB+MFZVxqjJkM9xfhFEEFl54OFwEKq
r5X8NLVunQ2tjhs0MrnLQk5u3u1b5uGMKZxEhdGhqJY0ZHjuqEpjJqRJs6pnF1TgwWgcxh0dUH44
mRLSh1990s7y0+uuInSMEUMSekUafjHVNAyoFtIRanfGZQcrhfKIiqBPIFyeoIjIFEFo5CFc/zC4
n8TuoB3TZOb+WJGHMAPIQ8GHz75wmTAGJjpNZ/CCaUbV/NAj0Wlm5Y+Ch1xrDb0+jBwHP9U7blNQ
/4NHAS3ciEKc3CpmhB8mLHwGya54X2E97AhvjB37OtH+YY6TOh5H7CT9TmCZIAdE5K+iqxG2raRB
KmE2hC2h2Erm3ynF8IedX+V1mGBvhWc/b2MJ4v69SGQyL2P0xDnRqoV3AT7UD5agnw++x6FVI2OP
lp97khI3QY6izncZUvfFhAEOgQQsNKHSRwTULbDPhruka45aD22JgIIAC5bdT90nKZGO3IjnHn0k
ZJSVUDAo/FAcxOGNKn5KWe4K2OLB2URnD+0QRIEyxJn5rlxFJ7wYSPL6exwPKijdz7GL+Qm5TtOH
7saBJVuMxg6a01wJ84oT98A+4X6jVDegkqBsn+vYljdcPtj8LaA6lVyMAGlnC3+dBMGuMhNffdIH
5Xj2nutcdRuo+mdslBsHUlrZk4QaS1ITq/9e1Wfcb0YC10Y/S4GGtq99A1Z2hzk5p5nFr2cyhYLZ
ok/u45eImebpbY06j7SV0gYf/GQTfXtm7Y7M5xpYsKMomlCZe65buu0I39KQJxb5kfx/FTsvsADB
6WVRhk8pWv4yz5hya1cS9sW9+UsMRKiv6KKH+P0QzkCp6y1wczFH+uQMr3vX4nQPtoxbHFUGKrPU
5ltPW0gu0vjr6NrtlePnoNmPg0I3aumH3sPlkc6cpDgPM4LQDmc0nOCEzkitZh8Fq3tYfRb9ZV8J
7XPGaMugCV/azeOII2F70LYa4TT5Rm9GzjcoF3uadQu7qb1kfNZPh/bRN4y54YWMVQzFGG4UpFo6
9djlAFndCI8j86zd1Lc5pKaKdesWZ5FKss8Um5l78TsDaFHmEi33INnBtRvQmOkuN1OppxkEY81w
isY2xseCKWhBcZUa6oy6NWtH0j98FG2ahbmhtBsMGmcJpKD+e65BJUrIslp6hKaswcrsTGlWst/p
ITw8e6tGRbvYcNPg7gbMRSsGKim0890mf3AmQK5VrjJcprMpFe0lkNW6WFVAPuI3xqYrfgP8IeZa
FYtqjYUJAHfn5stqmZ0K/rSUZ0fXai0Bcbx+CPfFAJA4wmhWwQnpNtn0eShWIxFpoGfT769jNk2c
ig6sID+E3TPwb5DEGnpHBdwDZA9ej2poQ7KkesoOo36v2aiefMHuNxAcuiJ4g4RxV1yGu+9tCJD4
gWoNqAShSd+VQQzQ2YCBkhWDyNFgIyA/i2eUXgnGqY7431sZPA/5MeWLCpQOt1uKrPJFAp8EcDqS
2H5vYm/4YW+KBUjaUQKZQg85U3ZAMGXQrJv1eQdGVwQZqB3J2d9neO0Pu7O+fBNOwLIMRDIusN5y
IQ5cbIpkNgc2qakakAmCPwPVnXcDmObhjKVT0Fr0Xcu3Jl9i7YPiRkx/ZNMAzwCDZSDO6/uo70Qt
lWiRBPd5rBdg4zsCFwqwwnzcBO99cDZyf/k6ylBx5qw+lU9qXG1iDmaArRDfDjKvQKIgSG3qhdgn
l9bnpucfB+sOqM7kt47LxDIAZ5WMUhGF8/DILKrvBDgnDqdZg40vqpu4xH/VWtw5YbP6OODxervI
/XbBGQjKVS5A4Q2na+BlXMvnUZ9SacQ6WxGOO5wVIRd7H99HcRbyDTktrtpH5B6ByoiQLmJvfBoM
jIKwLKwSXrya3kSNS9o9jwLLzhhJb586E5GP9aEUlC1EqUjUl0KQ8hg6FoNgQ3DcXpjavpvwqAjF
wPsmXURY4aMcGR1S2vRmF8hzRLHMmMVF/iU56rweyoLeQZws3OWW+fq7HFzLbTPTj5mtOhH0I7yP
Vrj4AlMPbZbvZeMP54+dvJJXj4u2Vtejtb5SQeGIi/o/L68n3kZBgbdPztOWK1PqHFR7KQIO8X2k
ghke2115QeK6LqaD5edC2rjP5hVdPCBzW8r05eW0MhIcj6+DBx61ihiEK1x2QEw6CkDoI9fCVqaC
/Fg4I+dB69ThSpo+gmyHTb339F8btgLQHs8+K4JX5BIvA1QP2wLdeMJ8wl1S8ZEDCgaWB9PTYgJw
hi4cvhmOdSwJWEhOhqa8wN0N/m7nPz19HrpPr552PhKvniXTAXG0Ro+M8+LTHU7xROJelG36SM/o
GsmRvT0dTcT86Uk2Rhd71Lbrnh9O6eDoCH2tbvZpWyvYkdg4IvVengPV/cyU+duLFm+3MYSEtPFg
Pz4CiupgzpQxMP2kX+a8j0U2wKOJiM3uT4druqG6uHw76oyzvRjQzm0w65lopUzNLjzZSuBK60aC
AZtqo2+0Cq+0hHaA9s5UbkeHGIo7Sj26OPQxUSWdyfeKX80ymwbPrkT5FpNhJ10ndHSKPC2AbzyX
piOn8fv+YPmkAlMx5Av7vWayng4oZJR2Z7WO7MAjw++igsNATcT7TKmfbTE8gD2VbZt9hYMD+er3
iv8wDA3MRK5C1ai73+t3Grux2/3KS8XNoYQPph//GSR+dOzv3oHGeoOrX1KNCw8zQaokWIkjzWSO
XA5m/CHfbuFviFLiCL1DuOzv8Xnasrse0XWCzFVb0EfGHkwH8OGQQE6xfKTM85lqUMMGdm+lzaE4
iboYEuySqq0AXiPuBd1F0emrAYYz1mj+IOSwQ858AfhMUXYNFIuPOY5GTJG1DRHrvc62nJV5ZpTW
F6x2QOmD5c6slpIoZolybxxQrV4+vdD7OKFH00QnWsT8kVbdspiu+kKL5IdQm5EsgARzIx6QiMO5
JuCnazjmMRMMCCzMGI2MbnOxDZ6FDaKn2jpdumFswG3I3REwOeZGc9AdwRxy0pm2atBK5twW3Ux1
8I6Z0awRn2lqTnYOG0J8dZZFUGuhbIbE/d33sLSZCz9PKFHz15JqwDY8nKfJgvYIiKtCX19py976
uUGI1VkjfKpTr7euf1VyhjGuSKivhqu3/bYV57UKcV5Yp/fhFUOVWTkF9s9g1TstPqhD8lwMev9H
0nk1N4qlYfgXUUUOt1ZCIKEs2X1DOZJz5tfvw2xNzW53TbctwzlffMMhP+iORLJcbEbkh8KtMvGw
RsznR77OqGixZbjPH9Zd9SqbOmhNlGCplu+1tbUXbeoJFELD/XKfSjAE0xPSanrOMDZQtpHDEUdW
OaE1oJHeptveFq7Ro3ZHO3GGDQ4C58rlogM9ChyUfNlJwoffaJBD0qNGb2Z61kHAXT3eYy25NzfB
OmXao52Fn+oFC1/ZS2A7hw2YSLtzECtnlcUiEmHAU3NcjhKCKJ5wzR5Y1p3nV4gcIjbtDJn4IzmE
peCY263rH+oXhrgu0m2cXNTpIeEPTo7+98jM3cXrKGFTJL2Y528Nm2kKK8TeVXYlTOuZe0fs3JWb
0cnuFstlbVtANaIpsRUCh3EJzsm9fiZ3dSs43V16lleZxs7LDuZhtGGxY5eG9p8j2fKKHwSSNeoG
l2KBmdo6yAnLlb4kCtf4FDnYjlwIEWxmSKOn7qF8LfLEAWBKg3USblLn5IE39Y3VQEqgKQCzLpMz
8JMbGvzzgKSOv+PNMRfmtQfwB7W1vuEI7et1um82kafhjkFBDgBZ48Q2S1nOV0Wlf9864g0GjTOD
9ouf5km4DAdU5WzTbcDBMlI4Ir++iZiaQYwCYc+S90xq5VghpMyOysPhwe4PC0SkIFvMiKYve/eK
C1RuUA/dEjL36bU5aBfriO2wcoyfmlM+hUvLvxWBAoTujtUT3DzYedLSsGcPQLYn7DiQtQPI9uD7
Ionk6fsAGxwEalDmcIKHgOC/4FEXe+ZHyctGG2U3AKc/wHlcKRt9K+zELVySRQVQ2YgYopeObnc3
4S8jhi+mgjucX44C6yIcR72xWiFcxG9LN9l3e/99BlF11tf1Rl2LZ/0g/+SudpWu4kf45R/Sr9r+
zzWRef7iaSjRvl6538gSDLsFTRK5FrruOYYeRAFbBklIcGWNRbhlmQ2wQUOxJnPY6YJ3Gw8L346p
E7MZiVBCtqCZjx7ZcXxlR/Ms7mcn+Bmdb+DLYNOWrbYFxpDFFfEa42i4xbBKeA/34ZhcFBayi1BU
YnfH8ta74c3wauwr/b3gRUd+grNxBSPp6Y7sIMa0ybf4JG9LcObNIbQ9fRu7Hb+c8IrKDsO3dozk
t+JgON0+dIuzuR32IhZqSDXuhV1s67xfFFQ5NMl52vpbxctf6Uvxwi8IWK52hITkwZYlgccP6Tyf
RU9wO9fah04BONfNTua22vun4Fw+abxwlzNQyYYycUju8rd1DD3z1r2jj8q5UW/Nu3iDGXhdVNnu
0hVg8/IroN8UuD80VfFL8+ivmX2Taeqv8ks/m3skQOxoh0/Wr3blVTFaS44175L+Of9Sz8EjfS3/
sX7VX5hivhJ4JhyzV3gzPxhBcu3gZHZH+HxER+uk7pigI3dOhMBBBr2S9fLhyKgH/xY+SzaZVEyn
4NK7rauC29XxsFRPyT31cq+4V3fcnVzEAoez8S9BnXA6NGfVlV/9o7qZNmW/OxEwTs154GmHrngw
7eGuUg/I7vQyr2Szh3FelK1Mr/kKH8IH4TJ9lI/B7o/VCTPF6/xZeixCrrjDBWC/z8GH9FndUSh7
1l7sBWc2k8ZFPc2X6Se3jRVA36v/Q8TkXZm38gmJ60zpw51Nr9IGQRPb9ETP+rHu0tm6C/jhNAYy
ocMbMrQ3WPFgi2/+NZcXp10LtW4EU6qv+Df9pTLLfy1iEgqLgBL43QNLvvQxvIZX/ghO5TE5wRBG
NQWxwXVzEg8LTUbfon+27c7yYbmUOR8gtpt7bNceCsPr1ut3uTPthz0KubaqbeZnc8/O4zO9Yix2
tXDQjn4EJ71iIX9J9liuvlpWFhDO1/0R6WO7fUx2/rA+wktwim6LbAv2HReAAbf6QYl5+e8jPUqo
WUgC9EfVTU5L5Vn+1g+ED1EvmNzJzlBU123mc0fRFd2CnyR08p3oDjyq5mV8pA/TM70//+pfw0d0
6l48qN/BpRb56L6W/9XOjVu9lLNyxhHeHTKeZ+eoR+uEP9Upe2on5aTcRM+4jyfpzJqdvxIf02PI
5JlxtXW3fuLf8NdHE7x8hA//Gtyik6Ct+ML8I/woH9KHetX48vHR2MsLBZQ6e2PBszf28bGiyl5q
UNlrHO2s8YeiG5/HRt+cikD0llu6FO0aH8XgX9lpntZ3uQ/v8P4hKTJolfbCNj5oJxoHL8ZaxLzk
h/gg4fQTHjXhrbP9KySOfUefQWG2g2CAZAKzVtiJ/lKSIlRv7vtXeMIQ1luEUDJW99lecips4Be9
3tlB3wSixDa3IypwSAHr0BHXhtMc5r+S7erZcDhyxKRqqxDesbPY6CQtZZNtc4dD9Qovk9u9QHug
9m56lTufpJPowUF/AIt4DmC8tgsmRN2pO2TreX/IUIzH3IGjH0hvscNGz/ziEtrKk2E31g8FaUV+
Y+lAxmY9v4RgPAkPeAk4WB9jApA5ObkZpvSxdYNdhRgMo3yiA1SSU+8YcNicbt0covuwbjfGKqMo
BndPPg5vdE40ceY+FUknJBQvFpEWrXlAyLa40xYiKkRNdqv/UQYwCHoJHr0GHSbjRTLEHuEWu94g
2U3p2qx5bCSvfYb9o3UsDsNa3Q735twiVH5VnvKhvsqHeSOtOiwz0QACAS6igU/hQKTssZiRdtFu
AGpTXZhjg7VYclBw9O/BzjwMZxRCd+PF58XIp4zYZlwkbC+Ce7uxHMGBi+QYOx1ABiKC2+w8yG/h
FeuRE2AIr3xG5/6pvneH3MO59Tp+5tcK8mntDSQRxlr3EkjBXvffWo/kQtkgLzxVm/Hb2bR5+wAq
eN2rpT2KyekRKaj26iv0u+nenatzc5+fBQQxyjEOx1n5VG3dHY+103rqQXfbCwbtJ+mYb9prtcWz
c5PaMIud+Vmds4/UxtLnp7nLB9TxPhs6pu4efbQeX2XL53GaH+lzROgQzp0rI4ze3BsiVr+TD6Gb
XweOomrjOeigkniwnOIu8F2rs+82Z5yQVoITYYDS8bNaTvWTbrBQsqlJvPg6HIhlh+7ku9Ix5Wfl
q20gYbnC3th38KRFl15pNXM5pq3m+N8MIA/G7+jxDz99dc6vgoOmqpOcq7vIhoCHm1+1v+ruv8vM
JomV07pfpny0TyiPQT/ZMV4dUNLhPB0HuFLAYRjRpy7E1w2+7/TGvIu9Rcc7YySkMokdHt0jowVb
mCLpCR5mSGtMLrtO0K95MXt5i1ILhWPr+TzwmActu+UxOqlufkHM3EYkW3NYTHhLdam7w149lN50
SHluIb/r6WtEOhvRll/JSXRbng6uoG6DAM4pvahf/XF+5M58bEGe/Fbod2UX6YV3IlW0BEoIKX8E
if5ZAWiKpR9eemNGHlTOwrW2FS/+St3UzShj6IXxpgFO4M5OckcN6t5RyoRew/z03O2RIi7DuyAd
fV/aqEiKSNyxGVcWTdgMEXsbEwCzK1bGJlT7fZPp6xLVu8zMISPK1CIexnWbcB7WuRButIlhK5oq
JplfWDANAQgc8RoCHX7rEWQOk2ytodOuEHxUJXf6AOgUOkvmrq1ebTBuw/k37tIt39Foy/3YCnBh
0agEESpo1DJaxt6I9idh4mskyL1Z9Brsh3vQCS14hb5VtgNUTFU5/DdZflMW/opsvPwQKzegMKGP
xpL/2YvRh6l8lRaK7DxXzJCtFOBBD2IHQdvE37cJ6lrhKW3QqFEm1I+yVyMcjdG3w0DdVi3zbjb8
YV+60wDbOn434nsqomSVb+AbB2NNXf9vtFA/kjYZZ5FvHQXTWu+Hvf6fC1HXbUTxMIjreVF0BOL3
NEysVM/5xMgcV0n8zFcd43j1lvASjBhvRR4fkpIeKkIFCjzTtYA1YQCG9AoaZjs+6gtgDkkJBUHG
LTVyiDeSfzQsnoxtiv9QkoK6S9Cat7iCJb75xvaS6fhiDP9NmkWL54m6nEbolgHcYfWOO8kGUF55
U5DdfDbmW8PS7x4yT8HVUtmgvwP76b8dcWVujZFuBNGVDdpAZu0qfOhkWyCmRA8c71JtW8MOLrD9
ZAEkI7JNvznuBHPbxR5esgx15PLte8LAAbjss0emV9tkPvSSf2F8lJnFLvzjtYF8ebCttniI4Lrc
2OBgfBRgac3zNVtu5ujrAHUohHJuJWiRs+7pSAdGq9JH7I4X/xb9BJA2P4qP9sHDRMEV0W2zZ9+M
68fR9D/bzxbxmRrIxjZDBQdzSKQA1vVf+8xI6CjmAMWfsfkFZwSsC9jaqvwxP5UXl9Bn94tSJJOh
1snWEb9k3iJiSZlPMLICp8SNa/6gQfO3eIVi990AhzlDAdSTJ5qaCdt1FtsspQPkfKDF7tqrxKoG
rS/WYCN7G5e1PMtRZc0GHZQ5/pu9eQl2/kLNihnzorzIUh2FNPjw4w/Sl3L0M7DQBvVW2pJxjK1/
IPAD6udv7M+RFT2iLG/tOV4iUKO6/hG07SwCmjgNysbEy0NYtzgGQrqXVn3wI2ByH3m8KAFdKda/
YXPLP4X0xn7Nn7YVW2sHW7MlyTJnA8v2tH6bG+/nzPRrm57RN0RZzQ72pnYd0KQRcJsSzQc69eaK
nZEmOyaS/6iw9eyT1xJqKK4FlRrJr8SNZRA3xxDKSa+dw/5oEJ9RuQAjsBrQPAsdodxKuK5KjHmN
FVCkkiWhuEOvX6FB49QHz+5fqe+4IK3bDQtoYxfCXjW39auF/KU7qb9GvzZI1iXUx/yI+p6/NyJb
HzwdPdXQ7mGFPFI6wdYdYPVo7zCOkZl16y/JSx4qJqnT7r9BTo/zWvcJEIZ9LVOZ5j1ej2sAA7AR
KmQshGeM/7KAdzDuUeCjoYUy0yee4nD8puaAXd7S+qQxtM3yVYN5B0TBGlGNhyn/Cg8R4vW9vIio
2yTr2mE0qjCazUhQdOdYdqowxJlx0r4vopPH4Dyc4NZPu+zW3SY6svSz2uEQWG6Fq3of3uG3xiBk
cI4LoZAVOxVKYWXPCQzLbzZ8NUwRMEYFGu8s+ScoKtgsOANvzAaKxTxxP4TrodnrJyVzo/41K0f/
ViEewLMxOUmrFK2nC4rjIpp4a8aRiOSwHkCKukGSjGeDGRGv+d2AEsjmqjwJfEMVUj2PxDLeWBiz
s9SstZGvaSBVCVQpB4X6KmKSb+2BEADzsHgk1m1Ghm/vo5SCioF+TAje8whYEZ0z1EtAL/C0Qoym
wWEFNtiIQT6SSJocrhGwZtC8XG6uSZfyBf6/8tYrNFN+jNok0EHxboXgLSoTgty47tIJUdtHsuje
3qWKapcFbxhtakiQrac1UAM6+H9Y91aJHftk2fnqL0rkm8H/bnzojfjNs/ilFUvY1FxTk4E2X4I/
0+jkOcuxgG+BmxD/jSVsn5R9vPwZEN6UuP+nDCvqi+HInxzK1Qi+RXr76778T+Ddxg0btXAvncNF
YnQJu9a+XOHH+U/9NpyJWT0DtV3FRprd8kXGeoJRY71F+CwAVnKHzrXEBralBlhqZrIAtBC/3EWA
RI4TG/yH8okeBD/HH5XlE/aHR/pobyxhk38yFuqutSt32kd7ZGaCnmHHWAFrhu+GmJlvOGwSMZvr
Ka41fxPd/eJjOGW8VW+sN+nv+Jv/IgvGu092kPizbg9Pu7fnXfvnG18I40w3cT4MKMVCNUK3Ix8/
SjR6hzcRTUR9VZqHBv2PfhNpR3782dik3QfWXyOaFqRgEdnuVZKfB5QOHPCQGNS70l0i1mjrFpA/
euP/SaAvoiv5b6AjMP3WM32RnJhaFFwgbjeoOYvozrGWvqCrg01b4uj3vLEDlNrefXxEEJ2Gdn0J
buOA5kXbvYn+JoYJ/50DVlfIv9YJcTFAluXsWRiYsglRXmy75y+Wy+vKnRRbAUByImXOwCGLvwKs
8KfEjSaifprFBwWX8g8wNdkGMA/BfKCSWSNBC1wJdTcO4fxQ4UxgnJedG7p27Vx+V3/MyuXyp1V/
hW9SSJIvunWL+QZ1GFWq/sf47FIpb/PEo4d2FK7RXRPoyEPT5kqW2SPlrlUz8vQB0uYiWPHxT+5F
tO8RR0gdUZP2FEdq43sG2dMHpqTGECQUuthGcmplds2xcC0t3ahxeTTM3aRdhMbyUqCrvkF4Qhtd
iGi2cBDI5JI30ICCmpAkvoTxtab4buaPMEK/b3xmXIkWL1gtIP3NQwjIGPitIR5SyikBHRaJSXTP
86/ZY6jZSuH0hXW6iiPKHnj8ei8CDzZfS61naJDK239t++DjZ8A9ZCzC0JvIGCWpoatUzx6JOCF5
inTDYFqqzUylPG0sMdr62p7iXtoXCShRk7oo3UUWeXtadcqnj51LbWrrDqlsH1Juc1GzRdd6WgBz
pvwvK9EhDR5Z/J3G70L5LAZ9I4ESHbG9UB4qOA6TEBaLa6X3JLxpdQABE+JjHzywVjjWUNbSVymc
hvwW69cgzrdC77RCui1TuuAG5NfgaizbM5GsnJebiUHGOLBAQ0quaK9ZPWz9nA5rfFfe0+SAHcPc
7OLhnDPMwrfGRAtt/E6JYi1Cibz7WQt3Rc5CQvuSqXG08KMPLdzMKnRyUGRMqm0QBRA6guYvU8WN
BsS2ITAnpI1AAzSHSAhNM7xMCyA8OCmOcJK+Yn+bKaI9U4KV1rYpaBuB3IYYv4mezA2r24tCgsvJ
oB9+yyge0cIpSG1tgdiBdSiK5wzqKUYAJIKsUY/1tuqAjuN3LEKZKXQLxWVjPWSY56C1oFksNcrb
nFhO2fGJmEkkHzNCIr3yGQ+5Y8X//fds2KMQvxy/Xq9Bhcv/ffF+cXNgUC39LqaawW5KqIZUFJOF
nanQFmmDU5LlQy7ICCmydPzMrdW1qpw0TAExeZHh2uXE1yB/1Ib25mu4M9L7mxr1Gfi3jKPhQyFV
NmlxHTq8e+Cq80BQ1WhB6rbSP4VUNlbYQOiYRbeEcbQciSNtZuBTup3HfDUlCOWGqR3RZDUgrscQ
aNyMDoJ1LXQD00p+K8tHqbacmRKu7Ac3YLQ4XxpQQ1h9SHyQXgCewENcbvwgO0PH5kBmJ9Owu1Rh
RqCC5INvWJkcjj5AaKD8C1GU9Mv0Y070fTshxERU4IPxcItp03HhKkcA5xnNLG2DQzig7NFiH9S4
MmmoIE2b8XuVvEpal6WNEzPoGBXkbHCSnYzAN2LFQ//WVgepRTOCRJVTvGXwaPN8k1LLKR2NCbG4
nVkC4mnRw9NSniY/AH2cvCAy+ayN/CznL709NjPgkq8qD51E22kW8hVSsG2VyVMJbv8l2649TpBQ
W1/bTD47HnFXT5cgYpoqT07KoWq6bmUuNIzcQJK+p86o2q+u/DITaT/gsvKmt91pKFrkoDEoHYNv
RQ3otOgnJGAzJuTcNEHZVUdcKsd9tj61VEBF8tsrfyYS9wYlgwT/lEVkY7egXnP/ountupMvaWNL
wGQLOBlasFZ8SC8uCohVENM0wgLi9Fm1+WgFxyzZ9hXfvMIaIaFCfc268JYt0qQRYiH/GlqZkTOw
gKhqUn2q/iU9gRAVORBz/CVEw1K0BIcUBRyhetOkN+T9w0xZc8V9Yb6k07iqSdClKYHaQh8OKUAd
td8ElZhloM8WMbb2wmJ2CmJyLuloFxV9J68jO+Y6xLWMSC7zOYF4nsocWtE1rZPYVRzyr4pe0Q/o
56nVtEzfjHH7EGRyTwWooWyPsZSs444h+zge/LBEmlJES3TMznoh7AIkpk0Y7OOMBmVH/6+pMfY/
/q6RE9tXYydB9SlWi7Vi/pOMRdIhXPnLVabY01P0fGtj3+fhyiw+NeqJQRP3SZHbWepJPfpJ2WkM
d5HOGouYE1L5xjkOZeFfrRtgP91SNm/a8J1R0JnRsUnQx0KgyQScGIGV7CY0UYP11EWbkIKuRtzd
6GEKiSl1S+vOEb7BPtjuWlpVA25oWr3pOAEWf90vZLsybIHNNTdFEc4DADcdqW4+RjAeZ9yfVODE
HMztEqxKfkhDBnlYklOx9wN63Gf+WkFKJPLPvLpHG1lYKbbatskM2q9tSwg32vE5VyIyZpQMjKIq
nxIamZhePqUoYnX+9yQWawlBcQ0rz1gVtzNC3LCTAFdQochIJxAb8n91kazFyeJd/lkjcISKP8TV
RlwSRO6ABCUzkjJdR/GnlYDN7zxVO7QM18c/zkhQGnRvx5LhnLko3BrrcYaJgF+jlEwgXI9z3W0K
0Mris0yJuYqnWU8fcYeJH2+B2qYNXYCjqj6Se8vl1Zg2tVDiTUBPt75TbKrr5RAqM5otfglsNN2H
zZcvcCn4vuMzz5iqg0sQc3Hf5ih9EaVm5dMy/omfwfAlMsIgGcjKVeaxjljZUcPUPxUtXCNWuxKC
LwOMYEIiF3eF6mcY6lswGG9FV7pzapHKR1usT5M1XSSmnAzKstidOscE6WZFL5Vmw8R9JPSM1On0
o8mjE5RjCwIzvpqA9k1wkQGZUWVi8AsIU8ik9R7sKNVu9Rdb0s7iOOsD7KaICUchIhbTfbc54/yi
2VvfomF96VO2MTIRUW4AySIa78p5QuRoAKnfs0kCsG5pqChL3CRtFSx5RDvOgZdoDHECBcIwNEYZ
jrz+HkrSWqiP0EF45vroYbpszRTm1VMB4aoCLykGZPMVLNV3pF8RDOkEmqf4bJqTJjmKj2VK+kRc
MWBvoSOCKFDTrpLiOpMIkgGtIrXY8WECsj5flGEND0u0HmPxnRKE+/krBx5t8IkH5VkAGm7bpcSM
TSpXpIeRVBb992QkJsTvpOYUka0kdCztqsikavmgQeYIoPbEgIKpmwVnbC4xyGUzHyl/KBZxoG3i
2REqJ/CTrUJhUHU4R3P/Oo7LYMvR3xgigKBc1aq0M8avJdx4PnyT/sixeSZrqC0TDUX1fA3pggTR
hfSLwSQDLKaZfEBTZDqKPDIsMkgqPa1dh4rV2CD9r5lvEU1zfUzL776ULpnu2wkC50nqyrxfjUs0
UJF1YAT6JtvkbHMqyi1wxIOIp4iEZhkF1zjRPiWeIClv4QRdor0uuTdNHSlEdVQ8dszGkm8UrxVm
q/r0oelQW/R/EgAx/rjGMom6XqxAV8zvAuZgQaQ7S/0NiLPcV901mj91w1wVwjVFQC4lq5kkMaa+
/FRN7uiWJ1rQUojYeXStJKKGeUwnRzP7TWdezOBfwjGsI2cpkEwmU0lR22LhBMNPhHbfe2hpzLj9
71G6ycVPt5mLfxqCsEZIiue96yprCGvYJzL4PUz8OGuUw5ygrMTION2NZgJW5FOQhHeRxrFJvxry
kxXZWXFN0VoOtWnvD7YuaRt5dhg9F9AFloSWZV9dFq60DN+Pcl0a8WnGAa2NwMKJW+yGphw5AyF0
M4DaVdWcTfoYknJJ/ZSp9S5Vb3kP7gx0JIrk46ad+51pAqBAEGwwjhIlboLVlIogpRDrfw0/+Egp
50PENycy43KnBJovtAtwJxokk0Enjc2cbVpNg8Vn0HmeZ0Xdov3QI6CqOvRlIl6yWgG+vtFPWQsG
iRCUhfAMioACMqBWa5b2ApMn4YEDHlcxAKuu1Vc//Cz2Qe6vpvBzgKDSKnDn2mtXpXuzxW8iLand
UIYPqefj11IjjrKzFGkTJgBy8AwYNPsVaPig3LSImFnBiUdU+rultl3ys4HkelORjZi0+5BcZmtc
RSkAOpq2nHxbN6ApDcAbJPyQDEpV4R8ihCRD2e7bcFVKgODEjjJ6vk6i8lO31r6aPY2qQ+iR/Mwj
R4uRWcbdWVPfTfzpngF3cnFzZiLhM7FSnqIEu4+o0Qb1do6+zAbLwgC+LXdEFKGtGAy3WrwklCdp
RvCXHuAjkOkh5PqtTV6aipc0iWPIEPmBu5BDN2uhkbKw0v5GJFZjGiy/ta0BzJQJCA/6kpRjX6RL
b3V6Jt11xi8hOY1eaYPlaLqpsnjLipVhLSlRZ+ZYuQFEqkK6if4xjp3BxDYG5VTstqIrR9OER5R+
GpYXEIdkoBwcuU6vN0uQUB4Twj4RaxtWqBXECx1X5C9fA7V0D6VTI9wb1sB1CNVjYKxX22GKon2z
nTV/OyHXuzwjXqTUxHsDBbyOOFR02a4nvqwa5JLGxNNj9CqJMYa/NwW2qdxLn7a+Qp1RGz3RgO04
fAc1BgBQ333LUfCcEAM7N5EnNL7NOF3THcuKtlLIcV3RLBVAFRUneuzRYnWhJftlYkbDvHzsuHCD
dteANRrYf0nVajCqQ6N8UgP3AvSua8CGrX5libA1SZu+BluaSD45inVVOvZd4zuNU8vZYuUTm/Ua
8tEmIMQtGXb2WXEoKMXjDDAeiwjxDOmyHOtW+FhegQGss7zp1hNFY6ljVyw51HZrldkV04LlGgzk
z4zmZhQRUS3q8U0o35fCaanPI+PYaQicstfXjnzerteX+9KZBUl2OSewhJJnLT+FGeBs8UflozXp
2uQqEyKTijpQqOxhAOJZojwTv1vhRR7VLY8vy81N1v4FkBvk2mHiQpMKaoxq2WQEzldVxHg9s3hT
qB4rJpKcSV6dVE4rJUPdJRffdBiQESBcUV5GFBMXsUftlir0zUQxNEGNSPtt5CubFQp/JUIgefqY
akhm+bPOQafRW2XTb8QX05242Y0VpYV1rUXwKfyFHp+9UHKWFrIzmDQ2v3mNuiplvOzoFNuD8ctD
bzIEyXPqfMLBlDlzwHxw+CmtD9KNwlS1gVMyGMTBfisVvl2IJH7pVvVAmfvvOEGPECQXJchEA5FQ
A8/WeU5/VR4iL3sQGfgV4zoBDKKzPJw7lk7Ng4CvwqYLMyaAdD+jvBDNs3WPm4dwXS52auDiomN2
NDpyobtZPN6YDW/91nIpFteZPjumkCEZyNRv0dei7pYvy+NIk19LSk9yhravieNEfNODai1gYaOl
9mhs5EzYMo/NctfPvYgNXnrEWZN1ZLIWsKryrXg/qhgDIHLtM69c2uJBv7dogGcF1xU84H+rT8YX
Keb1QYvLN/wwGIBCt5cZwFNFSYojMuORpvpd0+Gq+K8ypexAqcEPpbXy4zPfKKXj0N/SIbfDGOBi
mTLCxylXOhYW6LBh7hGYY8kVsq8eiSke/aVlIV8qBys5uS+dvcLAzwouyziDs8ghmty2mHFT+IT9
w+AaNnEMIRUHGKI/04bcumg8WC7d+BV2l0moVhYjuUg7Y0LeEmJCEQ4BmjccyaRPjrqwswovQMp8
qWv4D4MBAT/8Vn3EK9DNDkuKpJq9FQ46cr0zWnXXttJWY3E9aR2wZv9fLyBrXrEsHD5VDGVzCdVi
jeSn0R6n4HCxu247wij/r+gwhwd2LtK0IbYP8ImL4EOWHpHMJptIVDNdxJPVWjVMnik8JV638dca
Im69bFhl9X2SUb7kXS93aqYxWAJXAu/Jjy8+4PVU5f6XAouHNzVhTzdfNB7XMuzgygfmR2DSj8eH
YHbJqhY1Zw9iYS5Y9xVeW1o/gXgNSLu+7ph8YQlEfK1c6mphaTEn0UYSMogWPqWkICtvCa+GFZJQ
QTUtrjmrSlJZrR8hRUsSUr4sabLJDieVtfUSyX8mPqmKuLjwMIHxCE923pE6IRkAKDndNVmKcOds
x2Z47Ccr39Rm85HVJD96WnpeBbfSpcGUoBtzvRSrtTshXDMmLJduWNz0Ejz3+WoxnxZAteAOrXqM
YjrGRC2ImByVuPJYDbT+KLoUjJSyZ8SVHbNwJ030O/PvjPBxNeSsCnnZ3OS+SXda8KNTJHCYsy7d
XeNmIN/sJk5wFVXrvBu2UnAXJS+zLoVWbgZ2tb5h0mOAGhulq5HsJcVWIA8rqCO0KYzqKrpH1BF1
AfCJtbQIC67Ium1Yta45sWtALVwwZUekNe7Uq5oY53LeGTRcnYkgY0E7x2I2mhCypP/Nfpoywp0R
nYEWgJwArlxL9wGzajP5fxiNPvnJaDC4XwCsy7UCyKOUzMsosNRjqZW3EK4kYaMiQC5OPtmXjSvW
5NvUAmrMtEc15EMQMdQVMROEIJjI/3pS5FBsliEepZ3M35Jyl7DU0bC3wJmsh5VPb2XADkb8SoRd
J4wbwjdtjVl4edXZhSSv8dpmBl+0iHNytNIecUeOhf631M2V8ApyOgTTbqRjI6RuO3aOb/Y3q4qc
smSJVIQ7LDc5ZKmO+bREXOYCGIg8kTtTEmaUI67LFCRl8oY9D5gTKUNVwn8U0LN75hyc1MMgod4M
7jD0anRhIgXiinrBUHeVFp5CE50NcBqTq9AjWT41J6tkxkYsnzr51cXgC/COmivKE46Rqf6xckt5
gVX0GeaMPGMEj1P0Nz5jUqZAJlStl08WFMp2q7Y/ADaapti39U4cLyU+COoiMZuaa8nnb1eK09KX
yTzhjE3MqHpL1bRcZ1L2ErkDBk3q+GewAlSRCVfEXVQx0YyYaYzFQ9SVjRoy8kp4KIFHsTAkrJUw
Am+6f5nwzW5kLeduzoSxVa9NxbKSiUcvHAUJ/JLYv2oO3Fug3ISQE8sda9QSMWsI04XEs2B/GWnF
NpmFAa+0g9XqW7LGxE2rFbwNzQ40vFBc40j/xsGyxCLBtHClNYggdbTurYPZIT4y9JDR+L5LYKzn
4hUGpWOYsKaQOUiggTbYhKfxpppAmKG25YvTKs71ddobXtIRCCZIrSRkXugzpkM0Ft8OOMdt32/r
5s6zrw0S7WbpXZvpMjc3dVHr515LwIaKALiPsAUa0LXvRYq2JgwB4cBOw8RkTroXmtMjEmihLwRc
u3x2pVcUcCl5C34sHw3iQIVdwnwdMsTTqA3DT8Y0vE2V+7XM5+QE1v+AzjivNkgxRQ3Jr8gLzV8a
+mEJEvOytOZuZHFHwEd+xDKYFgCyDyCcTsbXhBa7mPbnFE0GwW8QgZixKbTYjUCG+GNtUbBR/B9H
57UUO5Kt4SdShEymzG15XxRQFHCjADbIe6+n7y874sxEz5zZhiopc63f+hG171Ck9hroImIEkqzY
3VOe8USJV5lqP7I0d46nK11VmMX/cqzhdT8sejUP29o9h3H2GyIdpo+sKo5RfNGLaq3z5Ya8BlXy
5oGXFgMRN5zSMxIyO6RqgdRm84vHvewP6uYcSDbnk18bincAYEe40ljtMtH+jeFrC4KtD8sMg0nB
fstA6ns3n6idtkDKmHPKHkfID06hovl2cMQjCDFJY2KLVhMdI2dsCRqZOGzJfaPkM6yWVOWI4oWU
HFbV8JkhLubAY5wyCabum+Uot7l94JgekFPFqKJ0CH0LULo3EBXyEceCGH+nIu6eR2iKTh6oojPB
vydIEK0XIyhW/iA2Ak9FmTlnbqmlBaHv5OeabVPLbtA4rashHqnXwbgcNXc115QAERc0j/XVSN7N
GEkJS3YdRDc2sJbVaspgaUMmOZ2xKo9e0S3Y2bOThnu1wgKkDIO+Qd01NyiF0qfGphOCMKCmPwGU
Zq5YBjotNbgm4V+26vkzYMrcNCDHx3iSSA4rYzUk7q00yUgoRkJC5F8EZgmSqJl3cFCwQ9qQu5vP
EpEHnzaQsQ6oVcfYpyu62orlFNw4VBua59S0NBPN3OTTrvcwMoNlG1x6/P3citfHlBq5J4+6fUql
sQ0D9PoBihPUOxa18XqODO+SNCxS4ijrmuQ+Bu8W+US01vyn1BMHbuB17jhLB6Yn6uyd+irUw0hE
Rh3QHlDlVzVnmaF3mW2cAK8KqmLPh/lBEEToRL2IxE2hozx5B8+Fj5rSYt+5+f94UGpu1fjP7B97
l+kn2ue009WcW9P8bkwK0Vh3AYlmFtlmMCeR4PhzenIpSD4b3kcPe5DXL20oc3Z6Oy7utVmrCDG8
7R6WHiwO/Pk2VTGCxhafXIBd63/N3PL2tqjoEgG7MX1E+1O3aQRaxVKt2y/B7/9kGLqrmmbvXCOL
F/Mu/0jClCf+muE7rh9EaoTlWo0tzvQdgxj04xsaoaSdgM3pGeVg02blSqNgD5BgJQmUajuM4eAN
ielRhyA+A+4SNkFO42WSHvjOO5LhWmktrOHNqPp/ThWhQiD7RgEkEL1pt6eLPpbbSkcBpBE8g5Mn
gINmcpsHsrob+T3YBAYPL5qq0Q1WgpK+ApdI+NfSnZEluEXQ6Cm2uPpr+7/Bkb9M5KOJDS74dCWr
NXpR3TvFbbMRyT/ArwR+r+6SQw+IUZdopfL+fdQI2RHgiiQCzdCSI6kY1rlm5e96azcKRI4l/sm2
22Rxf1bIJVBFwBddcKCcPI1UZYhkLz55ItxmlAnwh6snK/DgbiX1Xt1r4kGPJOYyRtappRKSlPwp
ro6qpe8wobH+mUceykPCIabGzRmTxVakSCop/en8cQHfuHp2NTbw4U/9dzEzVKjdrY7yTQcj3Gir
qCtWCYmS8l292mo5LefnzsVV1BEn6Q3noAnP7dCQ/MBcEIbmtk6MSy3bGN1I8IlqdSmd6Dl3nX1L
0m8IUYR60R/rFRKDjfW/dOWvaZk1lEbF/zdk9h04elk1+c4F7KkM9zh7u47NMvuK3GSZyA8u9HPf
rfvsnb11mw72vmKsSVtvN2cQnGqXXgze32CiC6zajQwxdwTkPLnaGobSjoh6br4TJivpk79TPdwG
drJ01rot0TIgIRItjSvpeo4+eoOxtqR3uMIewtAgEOOA8lzdTt/kDG0RAUUapmY+ua59SxCwgoYL
C21rhczT28YgQmWKRk3a3w7ypUC4Z5/+6dFe5j29x0x7jSM2Pg6ioH149JjS0igA4Ypfmq0EYgWg
FN+qD4ajXWyWcKUlaVEfSVcek/hJuDUXYL0wKZMbkVBuBedPvCtnPu297exZ0Nq4u2r6BOeKfytc
9xIJDiLVgRGcpbREEjeQA0EWUCH+eBEXhkEqmEbEWxttfVQEM7eekzdHhhG8pUa9c0L/nxPL2xB8
SSbLZJj3iksYKwRyHddTnZCdb/ZHLWoPHai73sp9yrHgYsLqXu3U2ejNbQLmMYuYEDBO5vY2Zt33
GL5n0cqtb3UfbMp6mdZYbmX2hKqXLwqQvtlpVgp/NZ5NXWyi2VsJjXYg9zngtY4Gja7vN2e4T0Nz
TXWcuWaxtvn/sFjPKQ950m08ajKc6QBK6dMMmyGu/Y6pSdHuHt/TJGGf+IgL0jVjkpdaFCmlt6pp
u+Ku6AdINZYFV8Y7AOwk8Q+1we/mNKf+3Dfj0vP1benhKKdmfBLoCugd6lo0BB1RZOGfRzbbb+Pr
ar2KUSkHxFfaE+ErZUACTfuUde4uktFrkdgc2PYye9MCn0g0Y135NjxZfMyw2aXAFdJhDptUXlyJ
X4x9SetVMZbP1g1sSGawxuxhVPGhIkslQV0zmPDVXVnvbF7fEMgFUlmAtEH5CPDMFOlxmDBGsLwD
zegm+TD2AV5hQHbmlKRzS/J+c6z0Q3gY2ZACghpbj6x1eXFnSnGOKeL/2H/qkEgM8cbiBBXNDJhG
CkKM6GoMrXUR669ypmSF285jAJuAfJAcaP20CuhyVc09Kdy7d2splnDCgAhE4yADaw1wGfAzKGx4
iN2l4J8dIAjsVnI1htorAoF1M538ttjVzJ9F/SKguxnAkVdoKwfoqqIrg5WN+5/GS4SNUP8u8ErY
/pjjXyfvTV6fapRXcUwXOCNQ1Fxkz4EEg5mX9AFKrPCFzcMxyoccqIDXKVDDv2DeDW3njQeHr8Y5
+KD2Ffxsfs9Nb92hprfnceOhwhyAetW/oloSzoeCH9FoDCVgJ+fGy49GGvEGtOv2bjfJnrm6EN5x
ZBswe7GXvFiGtc3FBwIXwWfWkLtTTL9lJ4Ax1OeQk0+KhLYejae6h+F0K/qi4lt9t3S47AHdZyL3
c1ZT50hrk70RqfEx09MmJXko0CqhCjBaRFBekqukRSxsF4+i/+L+U8MsavQ+uieoSUhqpRWRXkgD
eWTgHjRBh5ntHvVCO3V4EGqtQL5z461yPTo/ddxaSJRM1yBZ6F2pXQy86Xqn+nO14E+XDX3dEDwA
VBU7agnJVoaQe6B7HIFtvpsJcetcmhHK9pGbDDS9s2+QG1Y/kffHdqJIN8ZYO22vUfeapo/M+Wwh
kBk/gxD7G3pcQNZI5xd6qz4w35OED3rINvtCp3mPtG1UCA76z4SVhclpkUtxEUDb/a6i90S4lxBI
gUstY65TIo3UQleOsiNKxcoddo7jIFfFfS/rpVwrm9Wkb2dYrroijVgtmxB6Xd3t+SVK1jXxbeXd
0TKfkonogvpNaBldpAjXGzUOdu1qLIBSLdSLUraXUkfbmIO/WQP0BJOVXIWj8WXqyatseIciOoO9
D41upqCj9ntgK3V0qB4vJBhqfJt6IP0SXNE7aDrpZQU/nlzG3sNSLdHuLYZQN7EXpApxcrO9DoTf
G5TLG8OqK+ptPo8rhOBR0p9HIOxWGFvELWMePcVBSPJMJ9EsPw9lxJmEScGz1nPe2MsBk+aIea3+
snl3c93+glJBrcxb41k4I7LxWSA0GnYGA2yRmaveLD+6ctyDNpSTYByt3oaJRBGQBHc6VDaQ0txS
HBZPR7+dSMskbCtZezQ+WcOFeEKzYD+1XzzvpvnmMZbXQgx0XdbbucRsEv7FTnKYyucJPMxj/tXQ
GUWswwQpAWx61HkWsiHwE8FU/1qOBjdC9B6ykbgOxYh1cnHZa00eXj3QjjrpdwLcYuRlyRJ6Tcme
dYtnPQOV6S00+PqxaiioQVK4dwN7V/LYLt3+HbCYYbtjswib8VYnNq9v0yNobt+aKkeTE0/PY5+f
2hYU0IHoijwAaa3ZO99qn22MJzd9TDaqY39aGe2tCm3qlVmtuBWzuaKHKN5CMu6MvHh2M3/D+RPO
RBzkJWNMeG1KjHIjeoPBxFOcu78W+7ULKc6d56OilgakcI42dGgP1sBTWoC6jvVI7G2N0kC2hwqg
NGKVqiW0BHzl6B/MCOkBY1ubju8Fh/gM92CPYHeethmNiaUi4+/G+VQBVGjU+DUY20ZOiTk921Xy
OSbjOkSNJWbxWWHnxJfO3l5T8Dbmnxn+psqJ776hYxnJ1afM/kPDoFIjGx0QImWBhKQKpJTO5O2i
6VGl6QuCV4/uv/FWTPrBtVF2RbT3lLO2b53wYSeAvSXF3yEAy4BKXoiLnkzHPIBmjIEzZ2DZOMJ8
DOJ563z9OlSE1aXQ76RshXb3Jh+Bi2ZL07caRIPNsZFwYNnlyrVBnUodV6SZ6AcO/d/c7Xalg9sq
K19csqr0fQ8yGA3XmXwElsHeKvca9E43bQfigoO+Q5eeffrMJ67x7ooG6ynx5UF7TP0AlQ61JmQM
sOrZtfU9Ggx2IUp6z32dqVkkCl3sQiN6JnEui/5KIHdu2Kz+guY46k0Tb4Tz1JAYaTr005XTsIg1
+2oYBBnOpLy6v8J7iyYNEJRaj4b9yQczkssan0hPY7oToIzN9TsivrsZGRtewbVZHOE021KuCv6o
jsrRmSAqVPquSaSfWHqEoITjppvMj8EgV5NzlSd6JYsJvQaSHoC9KPnTQg3niAUz0+1tFDNM+Q5E
xYBuSfhU2UTRTu31tslBQE7siCdivLVRwnA7rxsMBTbHAscD4mnuawAyQbprok1fHJuVm54A6tLk
1qTjHYZ+M7O/cG1J8gTIqdXhrHGGqglnFdsIC/k2ajReM6r4vH3RO5uOuWmDcG8o53WQBX9xMS2b
iterIVxvnm4uM6bwg30Y1sfAS18HKZCWFihau3PBSBYyHI2V2JhxtImqCZmBA/4aHhxmoyg+JzJb
i1mFHOvI+PrtVNiYGcK1NeTX3iEAI5zg7BGtomLaN8GB65V/D8tDRzRReUhhIGsk6mxBI4EqKMgg
QHhXewRg6vCGQUr5wPoAB2bxnPQv4EgDuHHGvZ8aGKHwlpBlVZH9yB8suDEj/hydLrYsDA8oUCoE
v3W5Iv1OQT4K3FWK+Fo+Y9YbmYYMbo4uWdeT9YxAtWeYRM2MXAncHa+dmxVbPfDpVJHMJsOxxY9h
mF+VcfT7mOH3LPpPnvhFPD4QJQ8e3gP3M6Vy3pnnZ53JMSTe1LPYx+nIS8/uiLaZyKviEUBCZ6zq
2utkX6qemHBk0Xl6GamZ8Yi/z85/oVgk2T9iid+rYuaRsdYTgvR56v4PnuZ60cHvFtKbmGrpSGn7
536yj3oOlF6idkv15NhkyDu8ACOPP/n/GK7ArTnIAJnt2TrMc/VqYS6xL4ZFsGH8Vlj4ibaCn6es
qifHbNc0Ns4o4OLuiO76VANB9+4/okMnNCpFVK4q9HSVBGPUNnnHnuNRbueBdqmbOqJc1sWiUn2r
PxCefqtb69GdjnocbDv/2/egWp50RZSTBhP/5UG1jQIOcpCDTnvptasGp4Ksxx1uJQ329fiWFNk6
dGFberS8E32OqFnCCS9zke/7mvKotqSskYRGiwqeynvSS2dnxdauCZKvAPnZpC+1kHxVCA+dz7sI
q3Mjq01DrqabpavcGE44c4KCpkDkOlUPBtXUK6jD3TzerfqrgA4Okz/P97GJVhs2iVWlRLyHBGwC
zrU1DVqmDlaDfo922oi9Mi7MPYKJAFrAIWcxydh0awexMSdCQYugQeBE+lQVcgNKnrDgDUy1Ntez
AUUeY5EfMoCG4dr2jKjJ0ufI7wZ0hx4TV3vhAUl7iS4BwdnM9Rk1v6k2bysWuAAP5SySq+Ut5PgQ
WbviQzMMY5Nm0VPu9dtaEB6agLEwVBiRSgN+FigapfzwJWtPeEWmh/Tp1Eo8FBt+17m6e65HIvuh
4X83ITPKSGFKCdto4DWRDkQlqsFvAyJI3J3+reMYK1uUC/gKQn7sVf5j4t4ENjR9FmQ+I6SZ8XDs
/fts78PxEnNEC+s9Qeyry/jq8BH3urbnkY3jS407RmvdxaxpqxyRBZY6hpURQa3OjJmRYySwC+BD
HZt9Xk6HGVWrOQWnklvfRIyuQZv2xXTQCQnWENLkFIgKLhcO/pBtDKWaynPPI0H++E3kdIqbqxkp
WHiLu1vq3UAaMz+lehipyCHWHhWNTHIE6+6vneMcHI7VVup325MIjO5diiIXnqOyHdD0T+4Tn8GT
K2Gjl3SRbo1bb9O6Ed5TtlVOMIfQK6Nkn0E2GcUHhFtr3C8R3hUTTzk/ru4w1eM0sfkweo8GY+xy
2iWh4mnlRy9ufxXhi4WqeCTkdsSolvrZc4tMqEzkTnMhI8mvxRbQOoBoG4FqFtsvgnQ0xJ2JJons
r+JnVOg79aPuGo5DyXwECp6GtwB1kTIoYGvorJsh/9RXmsanllT8cpXwl9SjfKOe9o6Hd8II0/wm
KH8HlmCfYSh1213Aal7kLoD4BU6jdR8NsVbma8x3LatwryDwgEPWIB269jdqTEojqi3Z8ZXPgeTu
fOfFFDjypdTXmn3G/N+JpHv6tUOwpqGdKR+++WIgXJYe7xYqyC57Ewp9mQ5Z/es3ZJYmmxCDuSHf
OF302UfDFDy6GmPYyC7SQM8bJKFXNUQWylY+TM0+9l1LRMPDLv4FxrSr++psmcneVuY4HtcAPVk5
aqtw1g9F82aiCVEj7Vhc/DSjHpQHCxxpJmq5rLxLiIa84Vdm3gtf7aIo6rWJHkJW7wnIUgJ00AzV
a+E68YIxlr8/hhI8amYuntQD5XL8NQ47sNsdhatE6OUu8J7cCJEXrI9ai0pjNxEpz/fjwOjW9bc1
geXY5dFwLhZpWj1TFThcDRNcFv90C4cx16GFK7+dznxXTLsOezwuuzk7VQ1Uw4DNh176+s3st3Gw
T+ApB/ITpu+UPB9Ky/i9tXzDRLVC7OSP7G4YlzPmHEE2jmE+ZmJy3dwBs1/UcF1OB8NGbr08msHa
+6yiZyiIou+XMXrLeDl/COeVZ533gFLKHwRKIE84uMkwM2+NSTwsi0M8LhdT+FxP97rNkCDC5Bpv
Cuwb6+zFNcXWEWcBDFBVX03q7XBv8cpCQDAjLzut2eB703yM7JP2ow24k+SZmw9N1DlSRi2IFCAX
wdkOzeqUmIv94mZ58bLxcLrdurxYcVGz32iY1cDzS06yXt6jBhmcxDlYB6qVj7ux5eCuf9UDF/XK
/r7i769NIKU/CkJSAJtMgAh9YzeOKGYAKINZrGPg4t4gL1jrMZQdWh71KRI7A9BOkKiuj3f8yzpw
tz6w6xbzJnDXptt9IpbM/r91UUoXGDBgffMG6Gfd2fre4+esGxoxwEoDBONRSe+3fKqHVytHiMk3
bDnayUVBCYGWg0RXw01NE5KTpGJCreiATaENUa26FiMQYAGDTj/FDHZbo0N/uS3Ii0PagPSqIwwP
km2Tjzi9su8quthoyKNtHl3VCSPm7ljq7YJ7HDE4JryCkLbZ/ZcS0+vkqqgBzy2J9u7IF6sNOtvu
1kBcWM3xw88huIcfy70UnkMYOldd+hwoO2OOhSRGNYwv0kq2NruFmB5TXRySIVvxtE6Tvc+neVVG
yN5ipc8mbCkHrvNPGYdKgM9qDD/VrRybP3FB7Vm5Nvjb6tZPQThBQ5gAm1IUcfw3r/x71D376Mot
As4DNLwl7IvJn74em/OYM2Hw5CFHbX41Lmw3+k1wRAdBtG4jdFiUxiJAHou3Mv+1ycBggqbqmjsc
Ai+LvwtuLyjU3tiyY8fJrwNtwn9Oii+fy6qlsM5GQA1TxcRo39Bw0PGR8wBX3HAFTMdY9TxFS80+
TM5bjxaKK3CBJLAhrQfFdEWkVWZ8aBWfZH4pRbzT8vnJLYs15ljchKGX7/n+3MndNr3YNVYH16No
QiphLAIVnHYZU1MxP83R3VXXFkI3xYphi+aXBdwAufjjhZgl4BGPqH9H10NbIokJftp9h8Oh7/9c
E3BNw55Fghu8bWDGO3+2v435bPUx8h+Mwt6bzWIaw0FXlC6160l6B3VpdiZjBtW8XiJOrvLAO8Gy
0dmKwC86jQvL2xeAhOpRc7gI6oI23Udot8cJPVKBWDhJmK1HmA5qShiL8BPxg6F+TZuDjtQbOw6f
cTPhxibsCNdzv6nEw2+JPS3GS7BmH1iljHIUs0gyI4Ztxt3lmKhb2MC94tEMDz35lqjC+NI09ku4
gAoitfcYzGcez/5znCpeRxWejGZcnSzmm6G7mwnyqOKoK83yoJM1ycPt0ojUIFYPR7TNX0mMuNz1
Dg17qHrZUwzC7BbjmxqMRt4lH7loKbajT9FxCcNdw3bO30o6pUDzVsvPfveEPJWjy3ZOZR09CYq8
yXGRhv9dVw9nxopYkMPLrpTy3ZYlM7eJnf/rySNhpKKjyKJLHq2wDW8RMuCEQC8I6pYpYE9YVevC
IyGDw6c6V78en1JNzLkryY0AbrbZLyLjKMmuy4mx8EcexBzfkfNpFJ8CgK+VO1XWxbeGtf7IR+sr
3Erhv4DdOLKEs1DGq5TtWjPWdnDwe3HUXEC4lMrd9twBnLbjeNCUIc1kldfiPWnjbCdeMp1Kzz4y
Hqx8kgwAALJAcVTvOj8PaGEVkeFA/DpBVeqpYyUskjee4nB6U9kyKYD/YJ0Noju6DhM440YH3Vt3
IYxzewr66Vqmz4YXH3HNvTg904FRbXI9+ivmrwJTmo4OcZifK4fOMmpGAmxVwzrQVvjrkwevyF8J
R4UCBjBLLnRj25KkHp8qY/tO+Hky73L8RO1Ka19HiUV5WzPsJ8e0/wi7czNeneJVwJExYk7Amv64
RmjKgTzZLrAVXB9TFh+PWZZPMqsPVg75sRy5BoAiyoctP73+oySUJiDymJTsZNlEK96I4Tr+kqcx
WxtkamGyshBCE/X6gZ42Isgw2qQYKYMTzMEAhUPqKhO32CZiD9+QZthMHjkp23PxNYagl/uMEikG
asLKIURdcF/kHesSl4IBwoLgBaOZaq/igYI4D8grruieIZtGILhtYfYasrcDfIVNuOPBXqsZMRRi
XzDwaMKh3uImXhx9SVxE15A4sKLdgCiSLluidE37E8JV7A93O9vYBIj2XKN8/5n+59hoUJAHBPyp
LgtXX/xokhrMNlpY7nyx5Qm9TwGXCohffMSVPDRauBc67UbgZ5UbQ9wwQSTWNoG719MEfQS5re3K
pgxIws0wuVWY0dXxY/vNTsQk1BClYJVkH8cXn9mI3xpVBJLGgtkOvcOVWQR1iI7N3pRLWhDGmC2u
OqasUV7xz6ufvenHo18tAACurPecMmMPHEw8KyH9O1wmcjukjybj92/N48vBXPx6+rdhUzEqnYUD
MRgm3gKZLmuGRnKBTaFWn7NW0Y0mVv6lmHZdZUC35hSa7RLkwzrmUsVZcX6pY6xUBLXfLpuegkOP
qiicxvwFbApvK+YsjxIAvNch/KBgEpXAHu7IzYBpiI3RezIIfnMI/+XOivon/AKPDl7VXUwcQwvj
PrHSLIZ/dMDs8LeQVjvazy3pxMPaJkeXOO2XdD8dMGb4Z4q6ite0xBucQhGAqQzUhvMk8nmQ/zPk
K4wYByvmOEdOGNBvUgUGUGy2Hjh9085cD/YECYiv9FBFZAu5PtcqYTP61dYp0XRfgBcXZXfM65yi
VfkSVc1BrfGmkV6uyN5XMx6OEp0ohb9oT7pzdGlHakEuE2Jei/DjUelvglUydMeYUzjgfCUCi79O
cFKKCAUF+fKUZvhvm0ciCLCKZ/qqscb5myrAohe2Gx+ZJs87Iv0he/HlJnaHba0j8Yv9FTAUBDV8
f4/+ChanJIYHIVhfNe+cJXn4M36M1fuNEaVHfShBpASbZmUahw5Q2nJJ9p6UR73bVGB39UURAuyE
FiGo6Fn5ZhVgX8piN7QmhUS888I/6ZxUTTZi66XxHKWnD2DkwpTm8K1/cvxmc3S3hUtAn0NQ31Df
E+vbaYeN4PwKOvAgkawad4tSJGjXIaY1KrsinBirpNlX9nQme6LlBi9ducQcS/Haw7XsY9leYkl/
dAxa8WbRpxL65aWk+wx3CVH0Siw51qgrDi1Ckt4h6QJQ3+SkNevkSZPXJmKvtZFiSYE+HCx2XqFM
mHhprPiBciDi4cNlXtqCyhq5rhuybO3ROsoOlUPibYV41n8MDw/bSNfGEK9zBipeCK74gId34JTS
wW0a7knURqSvggB2KQjPPedztDmokFvqCAwctiRcyqHyix+C5szj62g83OUOMLoiNC19aeajR4Zn
PBxM1GAaa0FJO652SLSDJOmfkw47JOMsCkYy7PwXE7zNaga2wi+PyLUJOoD4nqb+4MxxwveJnKwO
Fo2LHfiqQ0sZ2/6yQE/p8lJHyiU7z4SavUygio79G/isC5iHC04RN/9rAMD4POsyXn4mKCqrGEML
N6CeddA72D/PCuADnA5oT0dmQ+FGZD4mVjVLJ4AD6WuQRyBGv27wFBo2swO3KLumF3ewVSgu/Xso
qOKJ/2nDuDDJgshpbgi4VUw7fY7wYYfttpIqewtaSw+oDRFoc0gfRhs32xArm/mdeYwpvGZ1w52m
pnP+Kc8+HW9rOagheNe9+EuA8Y/Ay2FzbmzsMMXDNg6e9cZhvwE0xDnVkMdBMRKA+QzLYOqf6aux
CZxjnZzGSdCqN20IkPAKBkVXXLh2oj85ID7+xSkxUwJqX2P30NpbkrdbHF7pD4xGKb+CalO+9PY2
nP5Ces2Dk2vj5LpkKWmF/BwvlOMVN/0uqdAihOmOrAtZjlxpD8qZhjOxGsjkGOpIcDLM71zcscuL
ZOvA37Bw85wm6teB/uYbEJwS90EO8YuIg+Fox4TWkAsEs4JSOMDnxri+ZHjJp39A7+z7/PZIyS3J
UsQkicQEcmST3etvz3nldZs8nkJWsXx+KDe5FcQnckm+DW1WHDBxdw4ysIRJfOAN6yj4JDnDRC78
gQ2CdeHYWg06XntneqgLaWJSEdILm2koih4hOnfKcTQkzNuoYajZ1QR7G+uYfwB0o28I27A2kUYI
yGGGLGMKAJ2J+/VXcXWH6WiTrSywcq6i6/Soq1+gYTk88+gXHR7v70x/CZunOLv07WfZ74OXEBLr
RX+whJqP9BM+lnz5O/+JdYzcFOjZP+4qydBWLjPwORUgsxhY7wkhwN01Lw3vi4/IeJv5yymMx+rJ
IBqqp8RjejXFqZPkZLoMXUGGEBf5nOgBzJzdkK3jdp0Z55gvJrJpXnIq0DV2kga3RtmQxG/Xm7TH
DKgrRDJ3bzXfSLP1Fl43MDoRSGcRevNHdEeTXWbi7zKfwDHTXjbBvFYoXEmSQMl5PMVnHJ7YD0p3
WrUCP+pXyRIyD28Y21wiRGd0cb4qQem4y+180SujiXPPlEsssNdatEtJ6PYJ86wcjoWNHcAZjQTf
MRf1LivQmMC3MEpY1wpskACXfB4IMCLXQfLbBeEPLUQzkRZt5u+qFc9CiACtdFHVZrtLXoudrIfL
EOZnAQqFQ8pjdUezOyXTxzxgEebsqcZql/OY186PZuNcjCh0IJY6+BncfsuwkUDLohQfo2IzZNuC
gwsRyTIFoeDIfBT8btHsr4duwAe/cK19Te9TqrEe/Yw4o9AeuWrfsb8rXAAFSF6NUAyhf1xIfo63
vHhEABeV+2aqs71jA7UXGeDrLHxo1oMZA3hyg1YJRbbjTwdl5Ly0bKAhh01u322n35gJ2YMEha1Q
VeQe8j4u/BZRg1s8RE6mX7H2+bDUeBXAp5Y4k4zkyWPSN0i6mv0QGZRNEBWcNf5slGspDJM6mdHX
Is8ma03SeJnZHyaESlX1v03RrwinxKVqo2VF7T8R29iZOHTy8LWDhUuqY9fvC/M38syHI8Hi8e75
lDTU6MuG+snw9x2v4thwfcU9+9QcJs+OR9Wq96mmCsN0frFptXOw6geToCPm1e7UmrQMB9uy2QBn
QqzGIwmLKx3pZ752/kJCPnmqxhXUDLgzzCChJ8uLVvwC4TmYDVnaOFL2PliSqlgkLc5lNl/834Wx
5ocnTTEhETegH5UlIsDimLScnkRgZeTGyHsSiaeo4R1rIiL25/poy/k973jhKZHuuxlb0NG2Byz9
LPbjTYBJzxm5f9K/ZoEBWzy/KIQpqN49iwBTsSEBsv0rnWNg/WlQI1olTjXuXwxY5W7702xG/nbE
c21IBiAg0kBEeLQI40ryTw8znoMzW3ube519/5M8AwWX8ax47YbLHtNoKR42K6C4e9F5nK/2tIEY
lNWLr58DMqTTYwIJbPi3CNM35ipwmxQ5fWtQ9xEGn0Vc3Kp7kGYHu+Y0IrxQGbvdcnpEdrrN4N4b
dUVE6TZk6A0Y6yApES4si+wa93fXuXebgLoDwiiLU8Q+DAzWIFeN5wW5auyYUDJ69xHwYPkfgYxv
w1s3fJT9sY8+pgJrj1yWGtwbfj+nptRNwwQNi4DdJjqlnru1ZX8FESHw1ZPHIjlN/VafnG3qPWKA
srwmY7EnPA05CT7SgnfuNZcYDN8ZKA1ohzzDtGXi6atONorcBb2RIfry2fGe7Khi4LLOXZqQZD1S
ClfgafLXwg9rAOthN/I8V7zZcVnuReGe++G5tLZwb8dUoG02P5JXjTwgnzLMjGxBUjeH3j8MA7b3
aMkHScQ9V2QUn6JJXjSq5wa6j7qU3ExOX1cTQIUFYJg4dFSpVS7VZrn2oufrzMu5qk56deo9piXi
2cwArw+jXPheqCSQCoIRnj33qVguPmZvK5PnkNdjJuU7vYb2WjrP02cKViite44wsm1vtUkaMIwP
8eni4r3Qx0S8Qo4ymDRv1vkPgucrxNKL4Zsd2UfJMS8Qefi/1j56zPF6pO4dbTCK8j//7ryiEOP/
XK6hX/RW2GDhkQDM7+VnfZbDoiOCm23lo/9oHs3DfLY/qU1BRKJ/x3eLctUFMm7thzH9Ai/3wPdB
dBy76NXl3cTNny1V6xQ+DmxNi+oT//dQ8Wy208ohysBMfhpcIA0ipxD5IoxymEtiuhAzhcVLhdQJ
m+bCcV6joVgMiGXiqwnF3kKEt0BNfQvJT3Ch6VwIHtPy638kndVy62oShZ9IVWK4tdAMcRy4cYW2
mFlPP5/O3JzKzE4ljvRD9+oF1JaqMm5UhNoFLWDS75BQJchArFNXA0SoxzGhVBXwvxh/zNy4STJq
RBry14ZvmUgiD3rhvujQ9CG85VGNIS7GZELAuQ8LLW78aQgkfQsnDuspB92BrO0QOLFil84XCNTh
Zn86TNf47oQVbxLwzL+en8kOcpAi/cUFqXvvqngdkgPfkybb3rApaehdKow0IBllu6V7pyluzRHp
U8xArzl2hN+o71b6F4fgPMvwNuJsnrKSxuw3gxladM01hl8jCNdKRWLFzOAUCrJXRJk7Q86Ptcq3
VjMV7BdjmTFY/TYCaSmKdpHoFUYpPRcVQesdHCRKpHEuLo3enkru375uHeyWIKC1iR4UT3LPbgzp
SqHCnmO//oKpLw7jn5h5z/68jgehydXpfmlpA6neGOCQ0U1DH3LUEYvVOOuayez4DU1ECMUes2EH
2R0TVYYYvHE8ZMH6LXoksGmibEn7NfkDXQltRsTg2m4+evAChntY/0abFiNeEaJdaDw3daVtlQSn
4FpAZ3eZ0R7J+3Xbt5rMdAFJIGhLY6o0NSPLxZVe0xdct/vdYGn2kP9MWRFIEky9AZxx1e/pt0sI
9FGVg1u0jK0sjpIk1pAiYDDe07qSxrqyw0QuezGBK6p4rSAx5iWXWHmlMOBkEZrDNLlU4iFeKC0p
OxhsMkwoLNgveKAC0ySfJltXKB9xhW8uLpe1NxIT/PrE0OuO6tKxyKyuD9DdrPZmLhCicVqShtQx
nvcsxINP/yk1oixWnhDqaemLX5kShGrmkC4wHO3EDwvvp7AndwZLiaz5ydNHEVU+cq17i5h+4egE
PKNmsRMQRdkgn+RfSPeRhnuZNs9+5k+3wV5x9PsCNxVMpVJQmCQttzWE3yQzOIq3hvwXEc+iVcEi
HcJ8q5nKUeO38JOZVzE/yyYwJZWO9BNis1vmlj3hZdvjCd1BE51YMDXx2yuNaSBkLUkOc7sVqpNu
latFkZdCjqgoD4wuduQ495SEnHTlvetmf/pUk/7SadlFahgtRVUwPDPfnOEzVgcEkUEI4qLmpxlU
eG5eV/8Z8gBEBqm4nE3oUFUaxdgSjhHhyShVTev5plrzJSV/uEdVLw8rVuBpxScelSsLuUj54NVf
EZtfhgIsRNB7MW5C8kDJxw7yBtLEp0bSHKloGGMhG9IiBa8wLFaKlykEjTKIqiGu1qKBz9TvjG1k
deoWg8iyeTVGKB+SHVOXwF/rSt1VxXcVvqnS5kfiWzvGZ6MU+hEI4Nw43bRS+vDFLIYTUorrXINR
FNnNQOegyCcl6Q9qbTFmxa2sbY5qnt7mxjrk7IfMoi/rXRUJJBqPc4lTWLGOtvLvqMx28eodoXjR
MNuSCUWLM8pS5ms9E5gyyn4lJUel34MLqa9L03pYV0ryK6QiJtudj8XSphL4JLCTy173KnW4NPFp
EWQ3lF/xEZAtBlkbXEHn6fP5yMit1cRAX66SCoGhPpnScopEbjTGm7PxIU7dbpzr3UR6eCw3J0Vq
X8ooiGHSJyX3VYkOAjrI9NZPVwslTzi2tjowA0vdTBv9eDa8jM4+X6OOvR7CaIZ/FD8Q8WTGpKV0
jQqLuJMukoGDOKHt3bG0AnVUMXIjzN2XWxeTZpURIRc/35hr9wKVVYFXNt8LoZnJ5CbvR1dMLExZ
cEQgiUp5jaCGTRhhwtZ2xKE6rOcGuxdvK9SO3wO5W8YvCGCpn3r4XAbnhkWsHo6JxV2ePyDwTgRw
TOAdMnYdC9I3eNBYBGwxHdVuIGFSsoOUZzkmrEYo+2AA6KQ5kmHm4FMBR6+4tJmHnIlBrkgAAORn
6EsfcN8sRKKQ0GFi4en3DecJ0i+YW/JlvnfZjgO1gwJnwNRwcIJXtxPrkcYPvhiwL54Q6AspqoVA
IWCQcyHx0VrB5ltg7XG2kLwxnLgEsiporz1bK4IGE0TdXkHPgpHvfEDCCTFR4tYjkkrxEg5Z9v3i
tCo8/aMeXwSEe9qOZgpiqHiOq+s8ndToIpPJxB1R8dYDddqN8h76eZr5HCBx74yqo0iuBLnqH1Zk
TOLJAcSacghUw20lzmbs/GxlvjFglrRNCdwsXCzVi1DpG64Ca2oMLMRrhBelzvBClV18gJzgJfat
QROHR7LAoYGegYEs4c6ZPf6gcawXGi6SRSHNSHvyPmLYk1vOBwC44oTlGvOv3Gvva4/tS8zvhGAh
yY/ABDpMbdcMf/ry3iGwMgmQFPwndkco3KgI3ZhJH5om/LBZXqhbneIg/cZf+IHRHebEMGa/feki
NCisz4ZDWoUPsFMttzRAorYRWx+sl1DXYR/KwajucuMEMjWsUd4bZsXbYkWBYedaxg7ycEpRazr8
DutuOPh9ewuqWluWgjS8p/KxVXYpyHrzQGWWhCfGXCBiz2yLj/oIbrb0oDUvKs55AB4LqwxTXEr1
F3oJcD+mAjKTyWkJyp+Sqxec6IS/hP5i3vXxHo44Il44qSlD1D+dymtidI31NTHwi28ZR/6mxdwl
GDOy6UvE33sVBMj0qP7lzgdHquZNeJAkH+MYsAXavXAlUKN4sUfBQ6LJ8q4GDwoh0ztKUAN7hWFr
tHuZjK8ZQAaUeE8yYYrdYQX1nRM7iP9qHBhzO5oeIVQtMbYC5ZskcbK4OWtxxu+loOmC1nRmknpM
ByYmnrkJBXzkohwu/vta7A5D5nXmtsDLg1GiOzIQFjgqUD06zCwzSLo0AYx9uFEL9D54CvmleMZK
tmuhk22GOpBR1jwIlGY6KlEDH2GG5FLQkg6FlzziNqhTIcPMlmMVly2U657CQNq4xQTVtwGOHMvi
rVIfzIpPMA9yUIx+1/cHEWaibr5HnHLpVgj9dPgu5n2uwGjxkewwGbbeFhCva7zXyVJF8jd5pLb6
ncKkAU8TCiiYMQzl7ILYE0CI+WRMRGsDNHE1unG55S9dk06fO+GdwFvlnhMjK6NjdSKgTpzTKgdi
Lc8fqFSr4YlfdO3SjoTK2yI5CPhikGlg2CxNFdHJiwJGawUd8nqMAjIssFAc2wqvF2GYRGuBhSmR
3wY/+gc6XHrtnqsDGhgpQA2tVw/khCAQmfdGarCrtnFFggPIUh+BPkDFLuhJlwqDoU34d1M/mLxF
X/O7hM1kfwu7IB04uQ6m8kg7AFBMgvxad7ujtRVvdF+WYk8ygxtkbfKV7kshMkB36vYoN0dpOVvy
FQdeM0IQ7misGNGRGYhzNKhOkjoY1jS8RM2Fp7hyO+RDzLw3cbEkIJ4i7XYTdlsAfJnTDm9o1kIF
nZI7XljPhcZd6Qw8Ug5pcpgNl5m6bd1GFPTAPqAsmzO1b0UbhosD6uXF7r84KKRvGETpX0aQZHLH
9B7K3R+mybOyaWZe9PrbGSNg2tgxuIQmafiEibNzew8bo/YdX74aEZyCHwiaWDv6XucugHl9oBEh
INwWAybt8aLMTl56xHrjxSzLey4CGFGwJsA/kM3FuC+0Nsch225O/BiclhV1pR8EiuZIJ34lnAI8
QKCBRIuD5DD5kP9AzFX9wt2iQO0XgL+2jHXiIwAWJgvLFnP/kPi3cqvLXrVy61y+0KFa01/TiKLs
wUoLMBLcOAaotSXZnY8s80rDYMgxf3NWw5e8cmE2VeuXn9Rh40Dj4a1SMuJ+GHdzXWBYz97dxijO
WGro+iUMtJgdMD/zIgTLPyKPGH3MJvy0XC6ygC6TnGV2SNAyNQMrlV3YC3DuBHGTIT8IELkfE8zb
KTSnY2hgF9Hhn3asMspyYYYJiKRRxi6GfwKoAuYzCAMfMGYP33NRdZb4Nsm/nf6lTUz52YC4CZit
vC1H6A7tt2Y9MfsJgwQSZS31+06/58hfJ3I9+leI9Q2Dnbfsp39lFsWAZQ2wVLr1qx43MbScV0pe
/ljcTnjO3LMG1hAXdg1ESXo1kEs22fRGRUDqoP6rbseLeIbv+Wu4lKrDW/za7QFgEK3DE6eq5bSF
BF3I+Fp6qGqhxBUv8yuvBSZR8is+1C9rn34KN307f2Qv84n3AcIphSgDbbg8tNf4L+KvTye5Srov
9Ih8i/lP1DeQSqbn2mtm6yjvUMNYUe2EcBcmfjsudE7IKfSt1iUToeAx9vZnAl8JOu4KV6i4XCHP
tDbslv7RE6v+JO81t4V3GZB8o3FbSNdI+zVeuLLvzH2QY3zmn/1VfmR3/Tr9QPBCBfi8RsRYck0Y
ZOqSkxiYN4Q5KsXTOxxQRJDDhnYNL+EzBAM/2tWBegzpEXAnN+3atDWcpP/z7eeqxzJrNh1sisgz
4+RgWBU7TyRUNxK+GYTzv38JOW+ZotG5IHkm+BqZmRNDJJf8Rthh6YAVSYHErD9gRY5jRUHx27kJ
Xra5xxODiaV+8cz6iZpjQxs+iwHjAyiCDFTULxJKsPhIQ5D8ysZ/6axe89pGbVVKvom1KBXrj4F3
QeuFVKgNzPsNOIh6xe1teWc6Ej/yfUa4oLWT/gHiSP+6m7xm4b0aPzxtqwVSAKoMpHeG5dyhDZ/G
cARrPawoeYu7QuHK7a5vqjs4OFZD42OlJHMHOVgWonvQuDF56eCDwwbk9q7+4zwGWu056TiGHkrG
VNUmWNiERenWYsABOK7rgC+tn5pxNnefsuuNfYrftOkY73F01OUd9hQpEdIUY4sLxNY/9NpO7tz0
WG+Y5FU1GKxvpq0kM4GBfQ94D08QlsyhjzBTcJILSwr4lXk5CFgP9sJS5BP+S+5Wz90BXYPT2OWH
Y53EH4snpPnff8sT93N1R/uew7WnyKMJZIgFPLh+Q8Fqbh1eHnDIWnVCa8LxRfcg98DR5JNAqShx
sqL2vEwH7PvPjUvYwr+nM7+WQA6wWUmobh7ZWmS6A2Pk8xrrQL+6rNeXTrDVtomYF+J7u0mhT1L1
wn36emIMjCu6vudBs2hg4/QWRGxXfOCp3X81dwOQn8jEyM1+uwPJ8SyD96ILdB4yQBMRIGinUhwD
9zNTsph+hiuQPguUx8OyHubDapiEe9dgsxZ1Xv46JbAjhTwBh0mlBkpouqsmLNy0r4Rx1xQvbjsF
anic3nnjJTnWj/nLeM+/IhmGjyP8ZNZ2+e/vYH1AUOgf0W/+X8oFHy5eXPY7HyS/iQ/hJ2XEk9vm
P34rthvOmhoLd5Q/4wvBLuT5+aQFaKsh4LenlQTxxV/NqQHL2S997TYwsj5NrVsuW36wuPRMJVge
r0u3RQL/7D4jwAk8GwOVyLVlh6sD9jhJ6qVxYJVbNUTJ4Jtr9pPPbUWzhIDzKYPUOwpFQRqwjets
V0Q+xl8CxnHEHBrMCrZKdixDKLx75PntUSDovMN11rf6y6Ad89QNr9yF0PnSippwV0f4v3vK6OnI
U/EPgX1RHhJ1G5XbeThWyVktbiKHYfPSjvcmvcvjHZsWblp+Uw2TazXHhTvR4220F80DDhxlekGN
gTBA4yNAcjEPA1m9+lFFDvucYHweQ8xDpo9+OJfD2Roumn7sJzI17PkT7/JSORrdtiOHucD7Bbrc
Vcx3BumUxq3LDnN9GuNjJ53oXAYgV2PXlIGAYygWG/W+7XxTeoiCx5kCMXLBeD7s7w19aSrcSopX
7FPGMfMt5NnFLR94SuxCdsw83/TXfHQqkTZ/sS1ObCDaFoMVtJQ6n7LcRvl3BkWPAtFAqBvu62oz
ILmp2PbMfMm31ghEVLZz5FUxQ1fmQxNMnTbC/1MK7bnaxeO/qjoUFF9N9mM1k91rATARVAYvIhZn
GbfP7GgkLHaKdtSCuNCUXjbdB+0kUs9M2za1wS+e9L8jqTcMtchExDMYaxRFPwjxpewvuURqG75D
83cxHJmMG6VXRUFLnzr7QLgobCKiQfD1MTqQBw9eifEVk/KO6TbpHTpeGnDTIen7YYYbEkNMwZaT
j2T6MAVb2EL9tyC/ti+jdWgwKdgppSfWbopJVvaI4f22CNw26U+Pb0vi9xKaFCci64eoLyJeGI/W
fhIFUr4bTm3LMBtD0rNQvqbToYv3ce8tzH3niyjafCOGkvADa8Gen3cThEe3Oe8bHxahwrCCRFWu
RM6IzyF9aMLfQGXTGAcKAAp/kcqEKPgZWhx8OELKRif+1xgYgBxTXeSfC4R6azsJjQE8I03fZj9d
zpMRWOqtnVDo/YQ9k6H+7yFA9RFg52QyRo0VZpistU0k7ob4N4QUDj8JkB/D72m6N+J7nkJzw0Zh
20YfNZypbjxZyOBpjELFN6KvSDmE3Xdd/T4ZGxbKQ1Iec3eYSXDPMHDGMphbmY//mK5ANRhIc3dI
2Mnt4u7GcfscYFXZUxhgAwklSTfstLqI8g7/lgzLwTsaJuSeLd7UH7jyDqxkFIXbUNxqLUsHnMXl
Zqn6XVzvIwSuwJYNmUc11LS8OYUiak/YEqYL+mLN+8xCiBrIUJkiBeo4BhWeiWs2epX8mjSuhaZg
dGkII/SQcnoax6OGx3dPSAiBBYdaONXmmzrvVJaamZ404V7H8Hs/2fCKeZWFoFD5YXcDmWf7Ekvv
TQsfCS72tEuYIq2TGhXTTpW3Wj/ho5Jgy/xE3k/5sU5PtPFtwo5nf6+KQTCVyG3V3+75Zs3nLglW
o1flFNO7QBpWXP3poUVFUQnYxNjHomoHESMgKAcZcpsl+NSy+8oDQP7QkqyCNcLZMjBsyvZi5hsW
NLcLNS5Yl7Z/RhjNIKjddC8RC4E6un+IAGa0RBpI186kmf8uMOQo6A6wgN1wl5STw1uBBsEEDHfX
J8M7x2ayFp71H+F60dHmP8q9pGzmFyG7dDT288pIEVvHlE59eayNHa9rooGDi7Vcsm5k9oW4GG2b
+dXgzCxs9SNG2olAz3l46gz7Jny7mC4HGQKmGQFVgINByoSvoTUhU4POoA+i4vw0T3uzodl24CPU
A2OVJgx0+RUaTa1u9eRe47WG66QheMxmhh+GywzbEz20+34/jiR6bROwTaKsyu3ClaM5+YBH5gYn
m3LYNwODcCjTTBrs8BUbnJluG5/wVb69N+8VcYjpXiQEPDqn1j1Efj39WkLApiqilyz+08c/SXmx
4os+MXd+McVbj6+H3JLKc1kYgeENsUyo+phnf1bKTjY40G1k3wlU1PGkz4foGpeOYJ5pc3qNSvc7
ja8aEA2pmYknaFjhQDDBUG3XosUh6VJmudzRWfE5V59z8YdPW6Yufp6DqvqMYTZzyPLdTctvzuuA
JqVGgcrZ2cLBq7xncooShpHAtbSjeNABvOGMWpAEGkH7oa7gGHv6GkGA/UuzcKhgi4tOiiqOiXsR
PsCILAE3vmovjueaXrNtePzmW9hc4s6DLVmuCjR/jVoEoFd9LgmCrXGPbHRb7U6juEs0V8E8KSSU
4TWVfIPVx6SSkPGUK7Z9MVIXFk65qnNLfFgZ8VJSz6jlY7ea7wkHxrxt4M/KB57Lqsil/3A6HAWQ
qC3nRYWrofyL5Q8t2hutnw9fcRogwrtywMkNym/3CdbczJDk2heNlV6gc/fyfC1MqbQqHmtkI08t
CLNZQDOo4IIn/XoGI1h3CeCpw56ok60wHbUYT6TyHZFJWZ9j6Q2rN/S+m6Sb8YZFGCK8hvkhi+5G
5YnCvm72MrNsCxnDolAl2KVxV5UgY1ZoztjlHmCiM+5mvh2im1UOQ3h5hl6WvoqoLaN9NdA6bGfj
EJcHsbClZk8J1OuXaTlIVSCsKbPXc90+ntmbldwsChUl+QqjayYeNJhjlGFfjfEXwQWtskPKOM+A
xOdqiSvKdnkeCOGGdgTKYbErXcBVHv7Uo/faC5MPWWC92lAQ4+m4vnFAe9Lr1tvd9PiJc1xBGHVn
ixvV5XRpUMRqbtwFeAGMtKEa8EIi+3n8NVT/jGybxPgQi+8W8ztjeWeODccDBoZM1pzizcauzA4I
86TCH564F7uEOUHMtDSqSp45Tq2vMQ7FC87wQBH9KeIJNs2n1YOrMlgnYVm9DB0r4W0ioToOQgzp
7BFaE34Sm+4bZ0dmCeSj/s3MZzoQ2OVo5X4/e/nqBLOBnWgRIg+Ff/iHNAvTrVdBeB+sF63+i+Lr
Qm7UtC0odzJEe15DHWBSZ+uQ550crQwnLHYjpp9uFxionNZ0DkQWzk6mBAmuA5OrKO/NcsMylmku
AWDQQEIcFnfstfBafBvWSxe+Z3jQmIEOtzX/qZdfBFMRN2kUuT3TmALLGsoCJf7VaTiK1yT8F3Po
ZE98KDOwD+yMBXRws7+km6K2pxnaJ9gFHQlsKKRAB9zxkorKC0aZ3e41AMAWcVVAJ8iPsEpcQhyF
YSD+5R21gk0Qroy7ibAyLaB70hv+pKi2JXf5K0aulQ1LAISSE2kAlAfyehaHmakFJylIhUySD6II
mGwwljBsBqw8GgBIWQAwuEIzHDxAakyUWYGm6NSzpzYuDqxPW0NbmScXQCFJ2TJhAa1RCx/ugQh7
r3FkxjHQDxhHCJcZn5H0xjnjC6ajyzf4OrP6qqQ/HQ9LRy2QREgfLg1aajJiUj/v4BX/UCRx3JCJ
CskQA1gOZSMLwuygdTdEWAS3ytUO+YtOUDHzTxVDbldfKAuJKMFdF10Q3vxOlR8JswK2FESyNg5N
7hv6nmCbLt3iEyFA44OkpzqG8E+qP9lW/CO+jbDXQLR/cH0WZJ/GAsCce2+lWUOYhpPNuUgq8/po
sfhfJn/1UCd2N7KBs3nBBDLyQshcg92XsEgvAoRK/ExfoKzKUMQcldkQszMEkIb9/AKi4dViwg3M
EWO/xY9BJ6jaCk8R7yP4Ye/tm3qqg87pDuwB19iDrn008FGbt/4bJo2FxIg50xmL6HLfvhkFGLan
I9ItnWRwZcMzfvVPbYsOTyrscr2JGEM6JmfyBvIToZWlEgxDMJteBpGXP5WWhfkNKwdPttXCc/37
a9lO+w2EovxjlglJsuFSJdJx0TzuK03lNAwglumS0zySAMUDMo2W+Qwp2H/8Vji3VkeYFAo98j9x
CdvgdYRqC+LEbsHTTnP7fodkaWZVGxe+CTMMDRql5hPyG62OALZBM3+O2KyfNCkm7Bg4HqqLxQIW
KPizgnQMsNsfBL9idso8jhxYNnrkIhDBIQKqNEDo0zysDgTpOlZdW3DAG8PBgY5JfLXiWMslfHnu
05flQidg6rhHOjFuPPfmSHz4UWJqeemOAypvB4Fgix9zhucHdJv1STXkU8LSq0iXtCUAed3Lf4h4
hO0bprYahLhH42m7WV7a2U7/afcOcwvFtn6gWAGydff8lEH8ATAEZIlc/R/QUMDSTj/YKJ/jvnXF
07izMljUdvgNc0sBv5426hs6lgU8DTDI0UJv+JxNTgKijCFlDq8s5+YEgwROAKdA5DY864O+Ly/5
neYI3jqIm4nf4foGwgsOjOpPxGOAJ/0aY5ED1/O1H3G03iQBr2bJfI7SKNAeybSBi9zwjpGuKzba
vldYxbAG+Ys5SiC19N+TsBm/+d2H7rFQAHj5ue3WT20kTveZvi9HnhvrKR6ZmuLXxOaj/4F1IP1l
E2ZbbteRfATVtfu3dGjJXmbIJqTIEVZkuPxmBeQUYRl5LlCzmAJCkHkvBG8515kjq94o+VQzpGQZ
sEJRgll2R3WnY2TkLpyyDphVyrSgWKFZjd0Y2TNDmcgB8gL+AokCj5IiB/a1OkJ8ssOvePV3pdIj
10R7wdUhSUAr17OWib3aAOvZGfY8NhRmCErhe/lCYWuw3GOPhstiANt4CgtW8wxionArgA1E3w/F
y1WwjyMJHGIf6HOFhGyjXzFxaGk1N+wgtmz0CkZ0hl4eQVpGzpu49Zt8NQlO+QLhAkMCM0bgvXQ2
aG39IM133OhKINy5JY0EFrHHCdTPbmP5Q3oY3ot34AH9lUo+/of/+VWmyOC4w2EBVxBO4RIsfB0x
8wWfgaY5IZqFCdP6fofPXve7qwhfpnUkXhD1O2m4AAL0JC/FFQu5FEQaM2YXS1VOT5KAQ0Q073Bp
rUd9bu/9OdrxpJB1NFcMdyEjDKfhuKx61c1wS39ruj0kXLxWyAPbhWxTTqE/LCijcCuMaDz9JDvN
iBZ+W5yliPtAs87MB3I8o553itsc1aUapAyjXYhppUhiissZxskjpW4KJY3IO+RGKHcST0uwmMTz
OqTEYdYNEyhxOT+tDhSBsHHsU5DtOvGI3IABD6st0FHT/7HNYAn/d5QhluWsitv1SMKjnMUCFNjc
xz+ktsh2pg3hWpHohINjMnVkvopcjVdMVN1HHQMXubGCZb0vTs5EJNngdHxkzIVIgyUbEzoN9Sqe
ZL/xW5P4CmXTRkdH+a/bromYK0kTMJv2vvzHeY4pHmJY4FWOQ2WdG/BhuFo0CewSGi1ZIdw4Mx37
V7kGg5Pv1hpO1Nt4D2qdLX7i2k1XIB+Vzonfno0NgwRCXYxIYqv1V3Nk9vQM7RLvAE4iIqcHIyjl
D2BcEdvlNJjLv/UX94yu6IVp1bDg5Pisjrxl3GQWef8kKmjBw4NRrdcCx0BiimHSzBU03ei1e3JK
LcxKrdyerO9GfHmmF7QL+oU5HkjtSEVAaCPwE6+ATofBIn8LTBFEqlflQL/Mxu1+q9+V96e54+SY
Xx1vGRgPrxWozVfpzuAyHF/754ltPjMroEzjsjtB8/0pmMJ945FPJuu0571B4CDjOz23zKkiFt9B
106wUFCvoWtkgsWkTcOhhwdHuWi6EYAXY5fohe9fNFIyt5j2EvO+/nr86nBGQw6zXyeR+vqRGloX
Nahlb6Uohwc4AiPX7PF5wfQguWimV5WYSjs6REvo6jBpwe5U5NJOCskbNwksNO9D/SYNjyi9NjiU
QFDmQP6AAR72+Bs6murXEs2wh+eQhtPOFW5IOLg1bGRKFzQUCLg1JCaXCty3ds2PvLoZ7Vs9X9cB
nUXmGfYFoHOeRS5Ieomyq1zcGKsPxbY2XGLbSrz5MBbUMNTAuwxkxE7hGF+fh/pdZCvARnpLXkza
LnN9xvFryWWC1Y795L19l5SOjPFENgv2HBsd+cuPDN9oU7PAAMWvxflWvSWpzePOLoM3fvH8Bg4a
NhVNtbDyCrHWE/DB+Zc8osfzAI7PMsI3t1T3IoWYDp3Val4M7bMzrn21Aa2BaC/C7tVIEoKv+lFp
QW9ecmUvq6dbOtqweRgIN6QywM8robs/V+zUEUm4QwETHp845EvBYqHseClJn/mU0hWNX55k9EIM
hhU9pa9PQ0OHu9dBBDnIlsDEJLQPZGz4iaOEpIeuVjro1iWWd3P/Wmv40rxoiI2H6lMq7o11lEFa
zJjGL4BJuzL31zEUM4sovnTFK8eQrLwPWChAxSB/DQjsudeF7X9KdQV0dGNMB6u1uRfgB0u/JOo2
9dV8oFFltA6J3KyP4E9EdpTOjC0B1hmoQaNNY6LUQvf6OdGE5+1n8uxtZEjZqTE/S2yw/+LkV9cv
xGJ3FShxCQ+B2HrYd7AzaH5XXlFWU/BdRrqE/IPH/B9h3Re6k6xeFn3XD8R92xMpPAJGjHaVQHIL
uvA4goSb6afFjVMIb8PzBOuvJucgwo/RffY+E0YKI/qr3n9CkxvN14EYKdAPX5jPrfk9MKc1cPj6
M3AZMH2anHigC8Ana58LfxqavXH2pTKA9WOmjwwBPD7lJKjr9vORilS+6Is29cjE/zzgpKt/Ikxb
gIUs7AFxbLMsL4cUXN2y4pjOAX7+molNxFuJbRusYibQI+VsmX1300F8QrYKdFz2i3fkUAMaViBI
w/zoZcw4QfUZ48sIHWZgzbC6TYAr6rgtCe4KtzJjk4r7pYKz+oIZwIItgY6PaHIWRwDhgA+uM1zg
iwgqy/jxROS+LvCVPMYpOqeE3x2l2JPp3lm9ouytOrj6BXL3pusfoen3Xi4vBJ74/PVwQfLEh+gG
13DVdWjSLaVUlYrPToeoMThL9zYVx8I8CuGpSbC3eynnrdSsRKEEOzP5yGRJTx7Q9FZ/dYguVJGH
IjtL3Vts7StMS0jE6g+LRQ8hXaf4tdXfi7VpCd/TaOUHMRjJkb2zv3t0cfIua4+FdjCjnVUGEBkk
k7j2PXYsVrsXZ6iWgcjhEoWPPou4fA7mtNWzUyLcI/kG90AhAlG4i0BI48eyfn6O7TWieEJo3Z+k
2dFRIIwSqPnW7K9V4yXIbnG5BXYgp/gxqf81W4S4Sr42eSowLyLgaYMTPuUnzNQlYCr07ElYJHNz
JTliYGjnPondwhwglkIiC/UM/h3GLhry+mLbVOCCnyn8szLQYKdwnqssYKhA3tP0ZRL3JngaZ4Og
AqgmGT/VezIk9ivUS1z6N11l/dtdw5TaQXEbNfeBnAL8NvZwNdtfhNHsXVpGDZPvEqt3v8chCwoc
voBoU7UjHBIikgZrO8S3yvIJbM9ITiUUj9IWGf4uzt0qcckPEcsg+ev0S97tn38FHD1MwxhYM8mH
R8Dg/127iIh+hHtG8ADkV/mnZ/wQonrIQdrdkSDnXDsW8SHsH4RmEEWIcWeDK9vqfAc5eYozvJWc
p76PGWSWOwulBi0S8PPiSIZXzHBpfcX6DJOjnu9KiNstvL5dIf1CKUKM1PcO13AKkYdaH2IMEcWc
caS4cPK9FdiSLrTZUFdWwALaacWMql8Jr4boSGikoLFiZoLkMXWWN1l9wfoTJtBEwgcQ7HOtxPhZ
iMUHm5qMuRWj4Y14wuFRYpSGUyONCIJR5OWbGXE5Mzu6VprHtS6mFwmxEmDEnMEMgHKDaYoNbQH3
QOo29jvEqJTyD0Uh6PUp01wmPx5l2nQWT5RYNeHxQDUry8lpn2QE2S0xnZCLCGlD6nzLH9ASkeoB
VcA1Y7kQHiSepv+Q50bjd2y1bgdUwOyeQpJ6roGM9E4b2SBpowrovAXeDtbffAv+/wD3JEsQYrHK
R2LUMLgODPYafcCOqWwKO6OlHkQzt6FBglQ3iZAhkb6TyUJaJj4Ldkn1Wq73t/H/KcbiMCPhFKxQ
Wq08HD6BYxirWIOni86Do55ql9cH/Y4LBidRiLXoKbjTtW9hPkDJS6DSfnBYaqWjDzRsTsRBJ3lj
yP5nH62VD9JgeXCz2p1R1qto/wFoNuKfIRFavdIrJ+ShlhcDXkC9QiKGhI9zLrt2loe1IKzmWXVI
3ESIg30BWTSUHqvVWeZkI2ZxNrUKjiwQ26caXtOmxUIH1jThDkCGK3OthORGfc3z4Cy/EgK0UoBJ
jIRRDmX3keCfyXMb6BccENtacY3UaRScU13eokJceuKsXYvO5Yj+hgmqPZLQBVmBsm9DoIY/f2PE
KH+b3+MZUAQVEJBKG1Od2vLKLqO/w59oM/w998xaG/qG/9AG2hAan/Glu2Iwpn1l6B3/aTfEOKs2
CWgf8Jp5y08PlQQqnp9dgU6pdD8ABqoJZ86N8EE1zv/lly/IPmTmkei0gBAt3Ojs/5xJnHLL5+C8
y76RmkQvcNTgqpFrMmCyT2Rq6tU/IG04AUDlUmoXVgXmtFxTsau8jZji6FxCZxMiIdxGFXgV+YHH
1M/gWQ4MueCPrhRC6huoIaz0+QhfuwRfg6znUFRzhrGm2J/Vt4jXzAeZV9gdrBVgvdkiSECG/nzA
fWPDV5zEK/tzw1bvEFfQ6nFWTJSSJxX8j6Hdh4RzNUujZMrk1hDcIdzyZ5AM+bQJ3iBDCZfmnk9J
2U8WGRKKB/IjzuAMzgYbmWVhYfkGUw18khtvo/Zu9cZj9vkuh+4bHgPrGjEFtmkf5XE4sy/hs7Sh
x381UPfGBqJqIcuBIK/8VlRZShvQk/eyb0HhB/HTPSty89DjexPoQf+YeGAsAAohflbH5n8kndeS
q1gSRb+ICIGwr4AAee/qhZDqqnDCCYT7+ln0xMz0dN9WlRA6nJO5cxuXPhNNNPGfADAyj93XxkUN
0rBFay6ckqfKFANgg/kkSj56rmKGxRytPlAx4nJgMsgJmHzRUf2Tj6mLPpcMSUxr8HdCkQbVsTGh
1PBlQIRVC/zbRmhFZnt409mOvCCNJ2Okt4BeMApTgP4on1bSAT5AQ1XPoYlBZIa/mdP2WJfNyHlu
cKaxG2WGnIW9MYW6gxMGw+QMcviMiCF56jA9JTGcBcQYjC1BfNLfGdAnqVPLWQWdr7MYbJXraKzN
2FHhN04rq289YGe/HZsp9g32HR5HnwxG/g1o30inBMHir8qhcDBw99HdQMSmNhBs3gVHggSHg+9G
gqUPH40koX8cCEi0pj/lL6ugh4DWAyTZmmpDiWVQ8IVljelZZkH4L0Q+zrzNHTqyGhE2I+LepXWg
BeHEojtlFKRHuNFz56nSRnp699dh4Q1LDB/M2RQunoqOfaY1xASNeDxSiri1u9iDnytg0o4HCGVq
TUK1I6MZBe3niwBsU2DE0WYpGxHkex6cv7GrxrjmUkmZEiPlBv+c/9i7GsZh3HkQWgYMi8lWPBhP
/ZXCUib6kRi7X8azlI/a2l8hSliS9HEYIOQhIccM2YJPyAydScDkUe55/GOqJ8KvWDNLjpDqQJfb
PPHU4paLT2IwQdT+wz0m5+KeniO4rJIlg7YG2NigMLHAYocAFy3chWwG3vgEJIAtVDEcJeNggjLP
jPkGIUlGPJnm5BH+fumkYdwTSqAjULFGQAVVzplHnxvMVo9uBHJoyJPATvGvR8MRmMKFZBJMrdhy
+vFO4WLACygOQkoOvBe6cf4+UB3F46lE9y7BdwfCqaBAI+IZ2cThE88w3JXiJwUFTGB8CCEVs3kw
6ZgCyP2i+tFxk2OeOqUbG/dLOKjgEhTFzREPchpoBRAQ3weWXTEumoKCZaSDmeALPH+5ZczABk/Q
sBfJikvmweW/h5EAfW+xdYERME5DoP+PypjxZMV28sQoI208hmqUHQL0UgtHGZGagQblPy6tLlAw
wGGxuyXDqG1z5RCY11fpjh1TbOl3dvX4ySBKPHTXdN++yj186fL8XWO9ceUB+lDnsH+c+eXccd4F
4sKUucFY4QMtvJcxtFvhwDOFVHK09jCbU7ZLNv0ldjA6tb+Hap9h+mUZN3iCh/TQXz4n9WI8J2sA
3HPryufyR70LBz5s/spf9RF5ph8TVwESMOIcfEe8N18Td50vny8IPwbugfKUXmh92RFQgFH5tWcZ
G32qqjGUa2yC4RtT+WlXAJZ/1DPyQ1l1x+7E6I4f6P6F9/4hXZgFwNTuTthsQ6L5K3bl/rtRboC6
QkjqiiVt6Jf5ov4vXvaBAs36NXnKm+GoHLsbRJt8M/kL75/T5BExtMeHzgGVWAJZvffTOYApy5sK
EaoB2PJD/M3G8Sa4qQeH+tYygYd8eNd7UoEpvf5joz4A6YZdfn0vkmOLaPakuc0mvX9P2oLHmxTN
lJb3RjTFvD026wnDiXAdn4V7NmO2Ka9ib1gX++asOv6mOeNIUcPMgeBBEc2eVJrafZSKMSaojr5m
quDyUO8x1VqJq/YBm3QDbOvauKCs32fj3pxhrCXHcjucAeKbfXmsD599fkyf3d1/pH8gogw6wRTf
Kw0XTrZI4L0vZP0ZNhV4onFktDhVkQPCBHiw06d0+C4HBd80kH68WhwQ1uQJ84kBQctSoxVBdGwy
x8Cx6LdkK2KDiOdSOqMON/6BEevwxoF1OrPcNq8AtPcLA92aPA1WP0Rypp5/8JcCFRNSgm5NxI+s
CPXBGfcLlgh8m1zafXlV5sIuXU63eKHSGwAeQAj9h3qTLmTkzYM8sEUxMYMQDPEUyvF/Q5kCuwDK
/at475/5NvuRr9HRuIPOqJvqKdFWn3FrfoH6g55g6AgoB3aoMfh2BCrkzEo5BDSKyHEeCKousj0h
DxnPUZsjluqAGUMYm9uQTebOSeyPZHgLhBPdYccTzg/y47Di7x/KRtCoy3DCLhahFRuDALwPIs0p
yStjU9r59+SHAi1F08bjkZ7r6+ApHuEWP9zM+iZuld8unHGGSy/RE732XL6aZ3RW1sqPcBY2PHDJ
Apms8NSe34O2hJZ+UC8jl/XxvUgzsGh6CAc6OiMWec1Oz/ShOX2O6EHQKrCf5nsqMZ5E7ib1HXyl
/pBe+aK5XwpbINvlmnqVAlh5TV99OWteID7qs/lZUJGWW5mtmS1nDU4PjM8/lR+3ebE0vrSDGBUU
5vvG+oPtwq4DOb35x/OeUbT+wLB6CMx7p1bw3/x0wCEM+GsWNtY4XPtDEtUiwcnJjIFbwRdjdgEB
gAj82V1xaCaXBcaHDSEO6kdEZZayVK2UxvCZcPIDgaoOJkbhny+tsIgPmcVLGNeOT2Z507kIHixb
P33vEfPsf/2djXt4gvKoBD8Blco2Khe0gyBfOjJH5v1IwNh1+dD4pqCQGvWeRoGzkiv60GAddNjS
r2qghiJRGV80i4A0gaYRCS0aSSAiCHtM4HtWkJXpgBXj2RAeiyfLoPOGOeR6yHToVCJlkwwLCGuY
TebdfoJxAFy0mtwn39EFhE2OX67pGyhF6j+BD865Czu+tJgMVpj5GWRKcU9gjVnGH+G2HKz9DWqs
cA6fDTeVybmGTwhqS5OeCwyREgEuU0tThwopME+ly4OI3jihZUFyhRuRxePW1dQFo4hIEMehLP8W
Kx7KwQGrxAhrXTjh2MSZEcDz2MUzOSAvwwLUA74HmsTD5qKxzMalOm7v+EgStQe3FdCKJBT2YBRM
TG/eEFSoXYGlYdYxD3cg0mXfWQcgYtMXw9UjnggRB4ZKZJfxjyCm/AQ//a0dfpmGOVrhnThYFb65
wqTTpf7BuEoi60JnP0ZzA310BKt5NuUX51Da5i+1KbaZnCyqlwH3JhM5YEWMjFklEWjmSYmYAfWY
nmO1DGVPgFhRZqhPcewobp8YeVd9muSUXtFCNc7a9wClFl6SyCFXmpEIAobNL907Om27CCw2ww/F
ELOt35CiUAUyNAGHTtp/myYPWPUUyJ3DH8lkI79/V6PlD1v0rX70R0iKBNmxdbHZi2ccwLlMBc0g
jxpzUZQTJ4Wt/Gs9OqQQwHnRDMIOb2OgZcReboTjzGgH+Iiud92ss32JQxDoVML03RlPb5AbdUT5
hcur2aeD08DJxNnxCxuR4CIuyv4UUNTn1RfnCkuGT43VKlRrspYBcCHElTJ5rBtCjf8/3aDwNKc1
CidrjDjqGsZfkPob9PAhasQ5lnBVi53SQoT7/HUooNG7BtHGV3F4cLIB0dqiHZyHodvvPSIIn1gh
N2bcBMFFonOxag4HcIvvrMyWJPeIsCeSU0kgTYKjJ7ElyCIWFVZscB0YBRfCDDPxrlnJfGB4U9yW
UJpHn7vYkEp0Dip7BlHWqk5ytcYWNJps1K/LzkjVb3gKA6n0N6QOhOflo6YxmI1fMPbqP9eByprF
2KrrHBsLONTQhWXYQO06bOypsBFQHhxieQk30qg2aI41zPG6pXQqakvoLpridiTg2obTT9Bs2F/2
DtmTjrIPlXwxMRZ0E+wSo1PlEZ+0uJgx4B90q3saD6rtd+zxzE8XEODpa4iAyeYkI2hTLnOnzIup
hTfksXmCoOjBiFKawXySr7NtxHfDiH49HDIPdsQquAsPfrEElC+a74fxEGbvFInCiu2ixkA5dQ1E
s/1KqNaNSjbEWtbPEjSxwSU+GpAXvr6xx/DCx0bAkADwstc3pt6QmcnS4SoEBtSTUzJaqbcfthbO
CJ262RPwVAup3S9Nx9wXYQ1GuyZsU+EPpz1Q2yR5JtMjuhtAAVZRrjERngu+/b3raC0Q4FwZl+AO
1aHhg99GXYomg3HnB2nT2Pb4K/wJos4DnPATIkQsbYOtc39LMWX82BOirNQ5CVDvdSNFJNabusqu
3eLicfGl3QDBPSghkQaXbLIwrMTa7WayuRKt2RnUwoVjy185xe3Fx1rEZs8I+0E5ighkp49lVO8I
fwgIWkBIZp+q/sPmVPGw2sNDPNcvWh54yVicp+o8lSBP2Nroz8yAyGVgV8ozkGyfzAHgr8MXcgjq
9GgXCB5tZixR9LniYOs0MLG6Rg4PziH8sOEbGM18nMmNSV8O436j5lsoVImPYzgRK8C8tZfW18Jf
jWRWYKDnBDUYSIM8w40+ea8+RDbzZt6bMxj4ttvSPwWc8xHO7Mz6MZplyrc3enNiuP7kinsjwi51
CfECNpTdZ6sBs+bUpV3FKTjcYKTCNA84wZ+l7TEbfpiDZNFci+YclijbGQfX6iKkjhahfM8ngqlN
sOT0aK7ofQgFhx2NJr+gE9+INuF9gfjzFjdY6tYoo4sD0CGLj/NF3caqaziIqHN5YUh21fE0zuIT
VKF/CLLHqBANvX6+CMkJgzPPwkmO43idTjynPHlXp5IPrGERPraAoWskB04/THH4L5YsU+H+gcoD
pD3qPiezziDR0MBgCdbr5lswuzUNaWBmduMMJKY4odZtGJLky8IHz6fKmfx8P//kYvl5T1yfArov
aOKaTQ/Cm31oSOKdxLRUqENPf+BGuqzUrz2F+5ZMGDoDHRW4TmZIPROcOYxBXwYcSJ3oScR/Vej1
pG/ovLmKVvpH8A+mr2ToGlCuvhekpItYvJZlwD6jarBvymCThUufmIceET690hR7D8icEsZHMWwN
RRlmuRB6RlI+sUvx8Rr51oI7rU5dwkGBFUsHEvUeo7J8NhOGK4rhFZVuRd/whOHqXw/c2tDH+wO7
MUA/PHeRoiicRo/xMuTvPNISVzbQ8LGqsDTqtWujoSuNoUz5yepTK7fI34L18qgOAdUAXtlxb5cd
tZYobgV0K2m4LPO9MJDE/a0QZpbMMuEUOqXfXtNq7vcAzgrecO/ERe3dAZx12vEDFDzasXT1fsAw
KJf5W/yj/WU9pPZ0Mt37RnH9kn+aTuKz9ta2kdyltoBmvSnLDb4xLUnREpK1SNpPdrp2wZ5KVFXY
azWJ55HXhro7xN1+/CB1Tj+rwnyKRcR2TloCSE7ZMsvK0fHSwX9vHXXGIvdPfcVDVk1tyYd97wm9
v2oRVquwJ0PtPpUAGPGY1Ju5D6vku+wqeQW9QO6CY06NNjTPKZVpKcAGC69BN5qq7evPZI1EZEhd
9BMRKiUJSg/u1M54HxQjcBI4jImc44IsuqSVO1NhsEdb4maUpUKc7tH89xNGsyIzRpz50dKVYgHq
nIev+DOZfSdfYPlwFoztZGuMzFM5YJkE+C+TWpOyAWYFY64B5COdOEjJcDvTI2Nm6JkXf/41pAPn
IaQcAeGAJsyJb9hUn6nHR8xSAhzgvSoCnstOo6FB1FakKioRpGQRDFFFDDxgokMe9Pl9SyUgR009
ljQsPVo10rtwrRo27y8CVW6KgLt2phSUp9SteH1JbPQhGjf/8k0m8+J9FmoMRKGKaXQJ36nixSSn
JMm5NMhm2kN2hNeMjdNb7LYf455A0iR4ncv8Zu2aLDOGmYXbdDTo9Xtj8L0SlkcWFyIw6MBjgwzO
zRAj3RT5HFiJGgl7b7wfqM14cckxmf0LglNJ1ZILkx3xW3MBHlUEvpPnc6l6JAbXnn82fgG4rXCZ
TAGj+BU2Hw8qCAF2v2LPLtQv9fqmI9oK/a9dtZrTCEs9Sm1EwrIuOQGMZMZ/40rOht+o81f9u3V1
lA56m6zz4hz1PDxpv8Ljrp286uiuhvruk+9VOBINX2x3LkdBHEZFZfFUCr41ZnMTdSM0xiLA9ziU
wIdJktbfGrkVxLZrx2m3UWs8Aoj+gCcZTznt4P3Eej374M6SshNNpjcVaxbS98yfMJUg01L85vu6
HryCUqT53sZfoKl/4/x8dL8zilGUVaw1GK4hW0iu37R3C/OL/HmAIQH7mBADdH852mSNG0eqq1b8
vQuKwQO00Xh/cp1ckbqSb2X8zKHcum882JSk3mkKFguoqXBzl3gehGhYRHhrf0VTCeZx9nE0iHCB
/uZuHorJ6HNE48ZzfjHYj3QG9QTPWireIDgCWn06Stsm7jvefuldEmDFkNGn7/9LdLeYTjcNjF11
5NUymbjXGWkDgsEohTkrgdoBiQ850pShPYeVZDUMJPRTDHlV84tzwbcgcbKFes2YQDc1evkxXGuy
gU+m4AQCeRLa9aP+1x6kM/Am1SGye8BKUIfu6qOOwMDv37BhxYNRx5d+RwgmRT93567RJNAu/1PO
0Pwy0mSYVyxL7TfClRo5fb/70od3WbrWkRxOopjwrJg2ZBodwpJoArVc5bCQunyhsdXkje72+O7D
PGDG8IYF/3ED0iQHnLUUofYm4ULWlbkeLjN1gjMjXvf5SwAWC5HxCA7R4UDtJCVnGn6BWIgytgMv
R5tLyICtI9j3yZ5isseBFZB+ixNs6LYoo2GU8XGwE4ZRR3XTAHJYYOulgvrCxoBUQ3v8a8CkL9jY
2RitukOU9TFIcLWU8wfjq3DGRI94LW4C87YE+8LxNTJsEKrYyG72dGJdB3/YgruArQfNObF4k1VQ
zlvf9Z+4phnwqWbyMgLFYJSAI0gx6rVSjq5yoX9cOkgylKYKljJ2+X40MCBTRxocXqbiKsuVBWhB
LSXdZOWGrwSCDe7zTDRFTL4DBxvF4dW8CqsKN9GxWk0vwS1k5kJ7jRUTPQs/+vp8ySLgZo7NIoyF
TzInhpt2R5h46S8IHThOjvASXJrumDdNLPIHkEUYTLrxv1fcAGNNKGpIP7HJVMcmtv6JKfEYlskW
oYRw9Wzj1eqsFN5xZNqDbErXFHG/NR1mQBXiI6r21CcOjq/ItrRHCHoCasaLAwbfvOH4i+GLBoYT
pGsj8GRMpBoH0SqDd2C4in2f006wouMnOBZkgyp/n7qBzMQ4gnGvhggww8FUQSOoTNcxUw60tEbn
HxUAqRqWZZ/G8/KDlZKazvGONOX8VtHXZm14o401qx7672gcnuCUQglq4M03DW9asWx91I7jmElk
Nqtl0OTroXcin3S2qDlNpD9Kq6kCeKDgxVvAV6hEYRtSFBXEh+sRIWu5zKhedP0CtWZ4CSvVkSb+
eUop2dXhfAofUxahGmjqykjipxGmf2FLM4Agv6s3hpDOPn5H7piymWYpOAZTPNJywjSHbsIA6FNh
Ytxpu1gvT99vdU7QNbyn6EDfMNLQvanoqHVQjvH3abqwoZxICmPWQ/qM8DqcGqc2SZFueBkJtIOu
baU0mIHLGFx6EMOAmh4HYZySI6tR8CItA6eml/FlGeUXp3ZeQcsRGcwKRFY0woS6BDpCUe7eWfsa
92y/Vle14YnBD4DPN04XAg46PYbRRYIFqXHP4IaPkU8CF9Z4bwUF3ftc15h1aCWjHuycIIWReGar
cGsD/8VBpQuCN4F7PWY46IypDAReaRovPvd3RnY7e34P50BOoecInk77FLbympjsdAQjx4uv3E8o
AZ6rxwTeuQ84KoRIAjHRaa4GEOi7/TcwGhyiwZuGxiIzYDE0xBfnUwXZVGgr062UAenFp4KX6TjL
tQxRv4nA/KXaqQajJC7vrZfXXqAgL1WVjVuHarIOEZQJuOMq+PEIdeV+IxnsFeZ2pauYgpW21mgE
neTwMaAX18JrQuq8kQpEQ+sgmflazjqS5q9j6Qqld8xGTwthFWN3kldXObwX+YoLxb0z0yFrMzIA
WA3ydCmCj+e+jrZiH7NvDYpM9InkhoYEG0aAjw0UVSDr7Ao3B0CANXdDYRxPLtzbjAA/zfluYLWI
AdFyqBU7qNEKSGY77A3tX8BAvwLHGd10OGdWn4f2J936X54mKHXMRQBgCegCTcWUiJlk4oIFx6gT
ft/3fCO9gIy6Z0AKYLlRVvJZeIIg1P8kNk+GCoxrnsmZkRY1JrlIkCE5Q5XvNX8AJ1Wb4qhdtWu3
Kn77v37N5JjHV4Xr0554M/pWfre4AteD1UO5UjnpLrghw+hPxaFsTP0XZKzd+jc827JDuet+ovoE
xCpeppdOdQZG6HXPaJpR+0W/9WglTX/ZQPCHyIGFvulv36zUKw9DHj/U5FwJPyKmIGH2sUUEOjW+
UzHWoQrreXijt+8OPXD4G8B2qgGzGMMJY18vLTEIANhuMNRKOFrIaTZj6IyV24x/1wWYLqckgOON
Qw+lZe0j+9JIliAT7sAZq9cdJUCMAe6oOJykrt7sKeEguQUn1hOlS6qifjAorRSYNj7C3O9OLK8F
45oc6pOPmPAtAJgU4yET4T4wucTSXgDFlPV7DxdXSs7UoqF8Ms5F+1NWHavaEI+S8pvTfeFrQu+Y
jtOzgU0asqoOumnUOVyM3/6z/TIzFnPcYENyR3nSohD7+WhyLSC5tlByWuWYAHoWCMQ+xkZv7pi2
DsS3dyAkSUQ8pvA3dgnUXKi/SVNuKxaz3P1TG0olcm0V0FRmGBINvGY1gLApiH7aNu5H/GBNwNRO
jD6nPomOulE9wz46GY2w+sSsRfHT732N76ONE8XNcXOVq36hclMwN8cuHbN5QOAc3yaGUlJMfAJ8
kxLtScAOOg3Cs8+DTXb7Qqy1g6qe/Xz4Kzi5xQgJleDv1TDnKFO8Fnc7SjbmXKI+5hP5My30OYew
9xSQ8Bo1WzsTNhF2MiMSepGUyd/41qnO+KaDR1YzqRUxXTf4Goms8NTPXIfNqTU/KmLdbpyCTBhU
pfOupFSkkYvKW62ATE6WmFvGE2qOtVEfhukpYuGH9bVFylcLyzQ7ZMqi6LZxtx3gKSmagxA2dKCP
Aad93oj9bdJx3uJZnG4LdcHhSu04UnvQbL4GEN4rcxUoODVnowzh3ibOj01WnTXxQtqCZGXlE4PK
wdgN1MKh1WYUtJsIF/fINXhAks6t1X3J/Lkd/bbhXhQFmASBj6BhXrAeEX0E8ekca2ApQ+LDfGoO
wwJOrCT8F+UuYzsOWQjlDuobHz9eL1P4rJt0uJF3CNlNG2dSs+n7M8PfDY6pznGiWEx4GPnDWJrc
STdBTsCMht8IZsK+uyWiAapHNvHaqaUsmsd7w2/5IoDKISTtsDtTV1O3BfzfVwj1h7mSLSGh0Ham
IfAGdmJmyOjN98AsMUIMAtLSRzQ94GwPZ/1NOIN2Ic63zgJFIJ4wZrXsl/XPdPaekW+JO3a147Nw
1EzSg1pRmQE+K9pewv8fh8Pp1GsxMJTdmnhrhawWk+JHGbPty8WYfzY9CojGkQwlhCEwu8APpVvq
DTaHpmzTCcC/b65kaa7hZzuMsuWr9stQFVqElOzmuX9B+tA3xPps9YHdtFgppHDre1xn9O9W0Pdq
gu2P5+/Ytl1InVBKpvUScUSjbD/VUZw+PuqaLEMY0t92ncJfUjZaRA7srO0XOH9Wo1dEOwHn/639
e9G9quJBXLLRMqEjbZ5OCWp0hlUD8CZeoZn2I7de4Rhoowi92PIBQIqPwUpmmNqsoUYz3keaC5do
kmGTTE1Jq+hHy/pqGDYQY3ytF+pprOzoEkwdeefs0xW/pChhvCqma4mrambpC+o7K6Bq0Misgtck
d6AKxZA54K0co36hQ/2AX5IEQNKZ7cfLXsa0wIGig4tc1buaz7bjvbsLV0Pin4qvXosMSv2Ju4sC
FQm6ZOh8pme1PAu5B/E/bjYQXBrDUSA+V0csm4V0/R5WMPMwd1S0RX8u0Khqz0H2CuFedy+RQpyx
FySYorpy3PGNfV8+RnmRh38cjRQ+QmiuhBOn3dBspPIx4QoY+m37c4NyBUpnMQeFSSOPwVxczI1s
LQgWAzJETumwIOwB0SV0tAaj2yUx1FK5mhQHTuQhW3/5OcxyC3w/frJijt+ujZvPRznX4ap4b9WX
zBgdNzuhnFGLUlFOKLlwedXLR97fw26XTx3tORLru9GsFCFFBjjCKK86Y7LdFIRpjT3/EhcWgn/T
iicf5rpsfsO5FM4/WwNa6mhGFXm8m1jMdVjl2hZLpcBfvSuMXU5x6U3il97hEX3182dZHpj3cdnt
zzgCJAADLzuc6E7ft1tqZNCtGkpWiDOK+Nt2XlQ9IkYJ71lc2oCvsZO1O8qQvlxKr/6FqXRPqugo
3sOZkHsPByayWrtHZw/P8EFJZqsnsh1Di/5q//ZbYsDfNs1ucVJWbBgWete1gjWUKd7gnM45ANS9
csPOkkBpvLfQLJLM971AqEKa1ebLdIP30/SX0kBaFMIaEy0MDef9o6KpT/fSmSc2/jcGvJvZPYaz
M13lmzXGWuWh2hPxQ65aP8O582unHPSLnj6S0Shis9pBiva5cWUBvPCRt2LBDPLiX869GGYZL+fH
znDvWoKHoEVBMfq4EBW6WcBkGycq5hNI6lRT3uSwdtGAsuYWVOpBsShyC2zM6m5pbrcWznxQL215
kSzFZbhtd3AA1Xm+VjyMw+y3m5jCljDne8/TQXkaudxUNlo+UnfqiBwbqR4F3TsEyxmTIEYmtwTu
GR5kHye/IKqBngj9GW+zB0bP29Tjnr3nDLOhkC9j9mF0NEBOv7RmSHqw/8vN8P4NHMWrKLBY1JC9
6xP8R0QbVnakwrYDRgRYWzLvgPDMfYPuye1SHBaieCoP+gNnLpwdhQNh1NICiml/Uxb9qZqLlAJE
GNMykYnDmHapzrsn/iDFiX3Dv3DrSpJwyZ5Cx3b8bEdKU3aEPTvQffqwdSza+sH5EVfFHPPCCc0c
3Hcz8lR5Ua45g7E1wx4Q4o686Zf4xuczAiP/jN/kIu6U2p5iwmrh2EbJX++iGXN9MqEfOG/tGb1X
B0zdAON3YJ3USu/V99Idw18oI2sm5Tx9451LHiLFpwlbhW8ZXGMZVGZrQck5KvYIL5qBo8Mn0l3M
6m/lvrPlmbisTO0XWfYCEzfxFOIYuJjaPJ3OZG+MRpmiR5nVJrax1AiJYPWuOw9/HtPw4p3mRfvv
fmAQyYb54Jax1NzUGzweWqwBbE4rVizuX3M6gcCDURA7/Q81B+a+p3RRngn3uEFOCG/I+6KZcYWS
NJdnmNIaznCl+71TI28+R/8y8hJe9CeVC9PMjm/Viz9z4VwsIC6Cj2yHgz9v18Mcc0ErmOduP4vn
8oJOWMGB35J2wozFcpP/0h+8bOboTx1/p5/atQj/mTUzivgshbcqGasuY6LX31uiKPbVg/Wr3N6Q
/PIF3MjIixhV8gn0Xfd8OxzLrCQaKdcYxafGlWtasrtD1N8qN9XCoGMeOjCYqRsxNjabI44yS4a/
B/nMefof2Sid0d4oS35J3s6UZXDGruXBcTT+CJJWikYHsv6wZNaKLwaMPuxiL51LLLPTzZA+bJB7
j3Q2AA6Iv5tqSxe3IE8P62eT08+sVvkW4REkHybW6KHoFJPV4Cru1yBHz0FgELVrygXIM6nbww8c
QW3+Fqp2iM6A0h/58vQIrz9BovHd/Qpfh8mljzGU872AQ8zgwWuzFool3DJAtg/xCCN7MIUG0y8y
B+Z4//rghFPO8DiBZephnoLNKmqLboaxToenK9OmVbWpLuy34i1dBDCGeACfbxtPJZvVPFZCZnuH
644zQ74QNkhgyA83gXp3O+IqHv5Fd9kTNvILoiCbD5GqZv5DajRfWPbHlQkzba1s3lsdTQIw4Izg
t9GcONwiSzJrTzwEP8DCP+wJbIhw90cmLPeGZTzL5g0bi3ioPbQeM35m89s7A8VtBW3eLkeONwRn
w+m83XAl6Y5LHStDaW7sccHghCFBxInccRM5TgrGvKiMlhC3PXJvV9ECUtGvcfB34wTyqnAsb6mD
sMBWoJzt0Y06KIJ+mBPpD4jj1QX1CwSGcEdm6fy9RILOMjlF8y8EmJFWijVrQEKTieSV9cejmmyS
WTM6uNIhk9rJNJ/qbN55LAjiT5WRHjpdOymTGrxgPXoDFnLwEnszcvU7cwNjpCbXz/SnezLJaU3A
Z2MT5Kb0j8cbERasOGbDcziUj+CftKLpFGfFIcQUGKeSRXSmvP3MxD9QeNs/DW5x+a4E9NacnVs5
cWS8Llq44jMFuw5L3DD6oeuPZLu+Qrp20byZLu2EHbgIE3cMUMzfU3mO8DVYfJYVKU3dlWkM2ARK
ifSc/FRTEzeCQ7nqt5zm5sjxhdIL55rtNFt+iJo5BWxwuI8Dey/gGJ0xBrnnKxCsAyzydFU6LOSv
q5vCguileU2nR66AHf3sUDI4FQ/G+xGcWeGwrLaoGDR3fKGwMR5fJ7uUANzbYPf4XHDFd6BpUF6v
/VOo2Xk8juHZUH+Li7YuPNQtt3Q12WEL/FvdswugkNs7GdAO37r6K22jk7JHBUM1EvybLmD2TDcV
5TPUF6RezscDH5sJEBnZot3vF8qXo3RsF8YsTE4U2P6KA26l0FBD/2HtY8OIWt0wk1X9J9UuB4SD
hLkmC2QJOMOpLv1jFFpbmpusiCDPIgd4MqfTWMmkWn4sSJIwUm0cDZ7M9d1wox1467GI921yCDfN
n0i8yawhhJ4b2nZmvkYljfqZXY0itxwtXzt7q45U4/w1PSCapEIReUp8cHITqzbfg6c0mQdr5uKY
K3U6G3J2+fSWeuJzCg8kIQrmtw+UUtD7i78J6lQdB1K7xudhT34D7a437Ct6OhRWQJZAWdoPQ+g9
YN9wEM4cKIiB5ulipL7zdLB0s2Xo1HNji6vOlquMlskextmotEJnT6HHMNgrnpRuB+AoCA+wImwg
kh8D2MhWVvk6tERHP8sLlK/n8BfzzAVg/uiDjVnax8s8CIgxhguYIAT21M08BDLcV+48+hoau2zq
hRyvaAiu7yN15+MgQcWncRcsVDOXkvLhJLocXxvV7hbSbjxRt6ypvbihI45ciF8xnhbM4WDKf3/V
qZ28OIO895GNFkVY7bFm0BQhHXA7q1lU6KXXEp7rG3g6dEI2k9bAnvyL8hF1m+xE6t3dx+sW2TJ7
RKtmOVzhqmJewpTO1C6TG7vE7jfccADOcSB1sDzlATmIh+ZP5uHmURkpng4zqWGPDgj50bi9Nk+I
PHuNxnwjXGq8qSdH6GmQGnQyk0ysUOoLw0Ialbm24Tltz5NLju0okLU5fZZn9AAy2+Zm+rFm7IWr
7008gAO/LwHSBvgEkECIPN0Yr3ADvgbpFeYzO/gOPQ62nAFs4MbTEf/ps65DhORAiIoRgnBqXQhw
xqydzCcCDNmJEktDznLuuagT+h90rKPZCppBZzgPP1Dw3gsCB54YRgGCkEf9Xq78Z8mlHz8L5unF
HtJ1oc/Qc+qz+Kd2sxlh8p56g1x0hbBgjKtVNc9/kAFmjPP4T8wi+5qaDc/YomiirXIFOzhG9mRJ
eCNfECqCPb7Ns8gZ/8rBavXm37/93+M+sc/kquFedmHPHeVlDBxbx5ds31yoTmA9sCOzHo/evPzx
Kx3aGOuvNSP7D6oU1CeaB/vfv6V3z8wrL83M3Y5imou5/MMDzVr25nl8L96VP6XysQsXEzx+CIss
CyaOuf/3rzWPGN24EIV4DV7odsZrYDTxv/EVtKK8kWRynWfVkz1C/riDPKYW/CvrLP33L3FZ4SWF
hauCCZ2fP0v50OP/K5AuIBVbjET5s/8uwQKO4hdDhLHpDfi58T8jm4sXw7zkpSAoTtHYEVYBDxmS
KwfDzF9OTl/fZOBV+oyvbR2qGsbWqaNrnvA+Qp+a1quKBFgWz2DR0M/aFcRgG/Imt3Bq8WQ43Kbx
X3FGWbiA8b/xWrlBHh/RHa82g0U2/sl4/YwKF3AN+af/f5bc5mDkaknnmuFiO093ycQhWP0vSS1G
QlEKMmzXF5IUL/8j6cyWFEWiMPxERiio4C27IAJuqDdEaVksomwC6tPPR0/0TE9PdZUCZp48y78g
IVauo9ZmRjfevQeGoTaoZRVW5NRnOInozCJkgcW4D6UJ/Flant5/9KyAD8f+qHAg8M9ssL8I8kCn
qw3Acgh8/ORMy6CHR1rviLsxvmWKvE6YfpP8QoVEYEr8qsHj9PilJYaZMaJT75EOQzIB8tZo2PUk
LmqAX3wB0ZajYsWBSIOmLXv01hOkPUCVDfIBcmPN7PfPc818cbbPhnmaWu6lH8Yk0+8a7E4GtFL/
7um+f3YRCSqm4T/ID/AcJJsBcLfGSDY1sFk7MRhsfu8+Mt/79w7hb4pTZDgsYkaxgiWWtKRUZKfQ
zlITZOW53Xb7BQEBzQy1QP/tRMYZfKk+UVX8G+DWrLx0g4D7+oFCzXp2m9KK8ZgfI/+AXYHXeDJy
zvqnduvNB7eyw8C/NgBTPWj4xgaqCKN+P/sDbkd8mR2GZ2MtbnwwyImiuQIhZXaKSTpn9hyWalgH
i/19L62f1iIY4dFqz546kDuQSX3hZT8wpb50x30+TE+4oCgIm0X8zehqK48LZGVAG4i3jGQdias5
TMZtFjxRZMEMw4LF0cF9+thxdAJuLHOUZ7v34hChzfsC27+OZTioH022xg4oHmjuMdoPaJK5H8Y2
NqExRp6l82PxZ45A8R2yuiavpyDCUUjEYgBjLXk3aZfd4vCEro+TUBwlQQ+XOgUUn34PA1ZGdh+z
n4KBx1iymSdQ4zNQ7FeD79qYThEEP07xUg7rFIoCFmNP7O3IJL9MKRjLJ+QK+Xcff7dijEE2Muk2
mjcvSIPYR+IvVWJJbE/SVVJiAYN10fJZrJpRIPZuMV5lb7B9BjfJNz8Aoi3c78ivp6cEQk3E3b15
9wY1Loj+reRWs2Ui+RFSg4LzYFfeKkpFIMlvt0CHV3K71MaVanDAfR5HbxpLu/TlFOJ+8nk+cRGv
cKj6xQ6KwZc/x3byQSvx5Y8lczDJFrQKDCxaMel6LLDknbsYNum6fJCmoDNH/IIzV2NVw12oADI5
anElIZlCw2MGRwwNKMQ8oFvjFLxAeFiVJ7ircHjArdTTL5BZDQAp0hzlD3hMMLbgxp85/VWNI6wH
gTuouzGHh8UAgmZgywJhKeFSIbc8UadYZ+NTQo1CIBoNTDzKoCnZLdv+rsNpaHFXuc0KnZyZK+D3
njSaQlKkl+h+gf6oMWSaGRFKJxEEdcUg/TFBLQqDJpUeeSKjDqFFqQl74jPBSHqIBHTH2dTItglM
M4Cx/DFaQOcW8Bg4bpARIOqZzEBUGkk04j0Y+TUpEakdL/A34W5hYjPQRRNGUuZjArb6grITW/fC
+g79b0SCEOYxoO4znyppg9NkceUjScQ7owejvL5aWeB8gJgFsz81AmlPw4WaCd4DnGMRPoE6j3W9
yFXY1084v/y1qH2BVX1guQ2fFA+INr3UGm2mj8DPxBpgwBxyOsc1zPmnkVUmgj9gevkEp8hZiIrP
d0NsplDg6QEWvPLJ87SGaSeXkRhUZxCg81CC2i7Q72qGQQiaNAEKpvM2qNvfB8Cn2mnfKKelZs9n
AQ0k1eLCaBADe0K4NguJfBNEUXOrBCd7BLQuMsmmf57eGYRxMKH5Au1fES+YdEmRdt8Lp/pCB8t7
00vB8qb76o2XBaiktWF5w6oJvNWcWZPSbh+ehGof4vyWAFWPqaVkMH00yrcloZgOBoaABkxTFQ6S
93Fg30eN2m6frrikpX/9X3RsS2U605DdHYD28CfQaBNgNfIwgRC/lCi256dBZIkx0IlZO/RZ9OCJ
KKThIE2ZPN/3VwKU0odT4/pC9OUPLyHIsNQS/C46432GAgo0TQ8LJ0DkLG6+XuxLRzLhbIhzFRgQ
SBThgj/qgFAZwzijDUFLWpdXozVl/2wRoI702dNc50H2wGGoNcGxTFTIICvQzJjFkO9CmriVtMzQ
h+HqKRw5t/dsHJMNhC46AFzGfvpbf+2RO1vWUNNTfAXXeFMxE4D0+q50yqX5cmC0XoZ2KC4XPacG
coSC+TX6v/w4Sn5Z7LOZFxWHPDMhRJSlgIjVDMQbfnLPMRoaOb4qJYJ26GTHuC5iBc+8jBMPxUua
UnSV6PrlKhJC/6ZybEFlQeKDBRHUwBjGgYqaADIpaMfy50EdhAImV8cTfCIM8OBj+Y9ZHjm6zCgb
sChZjuhH6YVBx0M6RD2OzQYp9xzK9xT89ev0Ac0zNW8ws5n+NT2TQIjLOsteFlkwCF6NUJhBahF8
2qAK8byA7yl6tLCtD6K+EDy6E1anNExpTzDtkbM1+DuJ4q8CqJ5zoITgCh6fQWYGXhVtdTBw7Z90
vW9ofNw5Phv0+lGIox2pTOlFefKtXo7dag9BHdJTjGQitvdbfBBoPS7pEcznAnQIkrbavtN8obTL
Dbi5DJu+uQt3XY4tWaIlNfQPssVOrDBv1tL4JtBemxHV9AdOSDnmrdhrIUC6K/pAnHoAcoe/TRlj
qVw5UzrkwgA10DCiR8fwqau38C6miO8ihzVzWxTGqEU7SyCBm8GrBEk19fBdjyQGRY60pk88/h4n
JXvUoO6OEXgxPlTvE6PFn2/mfid6w6P7bniSMVKzrS/0QDg8HiPYe1p3RXZouxPGd4BeJqDaTxUA
2xJ1pc4d5Uc2WpcHrPHRGGVGbrNoTXotjxse9BJzmvE0zNCCSCaXaXZI+9ObUjqHvoI+tcPtRh0P
cJAYl9SM1wd7TYjt6eosktOXgd/9HTBOj7GB2L7k4PtZCQV+iAwI2evvmmE+ol5IKN/N6mOO+P4F
9f4bwgjrV0ZFJ5xNaP/YeImV8aoCUirLK7AluZeh+Cbupc6XhEsj+fP3iW31HGsNrCys13mICUex
OsaG4mujcM+JN7+bTXpjk98XCO4YE6RAyY1uTfDaVrbk0OlwGa+Go1DYf9w2QBl39d1R8zuz1d0R
uKD1BxFVjro1aucuzd1BnqUchlqz1cIRiCgurxIW52bf7ItAZNt3l+L2OPf74tzfiCr3IN8+PU5e
mr0voHlB6ZXbRzD8qvguKfzcyGGCHrbLwNbnH9bKlrZzUAVM1Hp3TDTyenyVtZgJnlt70mUGfbzZ
ixi9FPuJA+Nt+9z2+8++OQ+/xnt+IfpiZ1uAl5vR5mEiHLOf+9PlZDPbgDtbY7CCG1PptahnEDqf
nhiKYbu/86rNPve+Ia8b8qftJJxcxMuEv0v1L4QgpwqGO3gE7b693c+TMKYJCKibpsB5cqHxSUf7
Et/KyyuUT68L4T2UNh9/vqKbupJX3QRMUHe/H9+GbI6ujJKyHRwOZmbbxQ6RXUMIhCBfLq7Nz/jQ
rpu1dIQgfhAYiTx3gz9S+9P+JL892dSuPaQb/LeQ6/0dHfsfQzh0u379WXfebNWv203pi6t20+3a
DezZl9+va79dd7vsVPvVptoM3z566aXf8J3N5sUcKDlB9xgfhAN/+Pd7doJtDuz3Z5xbz98MFjtO
zKfsJP9lvz1XyMBrV+7wbG5+pONzB103+e3A3zJVmMuqdJSOXO0p+pP/4K5UTCl+h2vlHdB32Pz/
IqNjyUtE9sN6wlqoNlixcHkllytC4Uceg3YE75L8SgbvxVz/Z/wDRsqf0BwXDs9TsxFX+aldP0/v
3cvr98+tGM7ATwk645/gHlQu/dP3ZSAkX0Ub1o7K4cia6MLKbfezkDEbC60JOq/b3h2jsl+sPmY4
3zsN+mfYCMwYyKmm7sw7SsymmDTNrtJ1cX0tJePl8YiRH2DEggPQ8aVRkr/NTP+dm/0h9/kLbj/7
zX0RMNYvkLanX2w6Cjw/P0VzECXKdydZr23nv/gIap+5Hg6y3ov5ISEdVv9rXwaNN3e2FjmcX/uf
dRNQcl3YWcM+Yh0++bfcFqzKGmsBWm79vmZumnPyOSItH6eyhz1RnQFrVefPrTovwtd2OOr3vTvs
sg/7ZnFZXGC4lt7iMmy12ht+J8gtLiV/+Px7s4rtIl3YwTCLeMvhN/pu7GKa9GyHG19hx880iddi
Tt670mVAqPFNbLPbffgJ6TJc7fCp8D9i+DjP2FvDvwTA+3lwHeOTu1RcLBBC+lKoNQxh5HEWw93s
UvD16swE4wz9bXjFf8FloAfd+htvxXu3N+nftw0PiL8QYN9ceKt//8PeviNKIV0AGiCOSrLE1ZH0
XJpbTZXHz0nscnr6I5X4xGa+87YowaT8p3WHGIP2IjkXVEMFzS0iDgTi4RYeZ+ky3KYUlluRqNLu
h/gmhszmhouVuL/2lgGhVdJzy/Mf78GvO6Sklwl/wYPjqY/C5tzzJsOjznmqXDzpKlOTgdYMUPV8
809f/b1eM3Qfrmz4OTI91BO32TZnvfJ9/FPdGBNlfAlIB3+CWTgJ7ywNQrtboJwh74Slf7Jze3XF
ic5P9/KpuwwegYSp4deAox+mPO/L64JEB9MhDG2WT0fwXvZq4U7RAFb7I4XnqtrNbOE4vcre8zAL
oHkHo6BdfVZzo55Pf+bP8aGvnH49xKN+DZSICdXdaQL0vcrTd8d3/GDiehL2yXF6S64DFuHfJ8Uz
J9juOHuZ0RcIGvP5TMKKwPwIvuFy5rw4GdDrWfBaY9Yp58aesD38FM+TUpNnz+fgMaLG3IAzxR0W
f8FPD79YihDBLum5ufHKFbHiuQVUkLIgpQtc8OEcHHRJivM9mIQLNaRPtm2P76B0mDNuXmHNL/kU
8dAe+3fYXb4XPoTmBsDnHcp+5KcBR85w1ekZsSAWU8x/B32gkSpyF8V+6KLf9QrtEaZKccCaKECz
gwZl1gUQjYwE91thTBBJDVnnKMBoT9olKxGLumR3/3kMgu1zN/2ZbetjfChXyQ4zvChIN8xThxOi
OURBCQD0D73oa7Kcus8V064vzDXl8/dY17uC0I+t1QZ0XckR8tzd193qvaT5b76PHx2/MdVS+2W5
zq3cHi0zd7FKsEtCdPp7vf+Uy9ey23U+65yjEp2Z/7csJHRQqbNL/qVX89715Q+el7Nln19HUwv0
SzIKxtVqin2OSEORvCd3QDQNxJ4WCxKaACF9bQ74p6gvKlwe/AlKRguDGfuM4s1K7l4hODCDHuf7
bC2wdN92KVpCt2TwOt9FE8TmFYTKrrC+thKCzgso/W5+7CEi4VVaniTgAScRtblkGadb5qhtOhiW
jZHGK4a8owVHgoV2Q9ldWkJ7jubrpKfZHq3izH5MHeJZKeFSo9Y0tvEpZpgCj36xqnKfiqkAOkNR
NN+O70jTr1KFcuhBExoYXAgaYqYx1x3NltwfK/dL1EFVAvCR9sD+AItO5mb2Uz4TkUoPRBJJ3rdY
RtAme/+deyRthUlSh3idgFjvFntcekufVuOyASUhayBGAV8EX9ADMMJzvbQfX5N8MEU+OdlCJF2E
FQaRK1Q8J6V2HzR3PnQOc1TH/0VA3pDvrvKB8rmb3500tSEg16MTCK35HEo3sRomLI7CebfmvdNy
88Wqe6IuZl7T67UAYUspTGGmTahVBbWrdGRaJeze5JWUD6gtQHJIKPBaH5y38l10d5LcEwC3jGDg
a3i4ze7e12nrgdbz+ZivydTMcMC+/6ZBajMiBFzwJnPkJU7ZJfKRVss5p9m4C/SBf7i+iUNDh7+g
AnfL2uQBcwdEVshhqVEBNkoh+xloecr+ZxA0xoSjjPDxfaJnkDyC+Ple5p/fCS54aQ82CyKygEsU
8txyfSOhBwJ3KhJUe2pTpOWU0Ax4TsnaMq6LjxFqz0Ti+dbtcoZPITKkr+jpVQKDmew3+ubelKl4
1lFMAmB98wLlC8/B5uVGo4RA19A8/1za8hRVX2BnNSCs1I8E6Swl9Lrp+SQ51FbySkitk8/CetUr
GKQDj2JxRwXvBEaXJtPoOdLcbHyLXcrKN8P1GyLQT09gugjsFVweEXr92F+prCjKKRQkhDOBiSAZ
6vblCluTBe1MPouHShGCOGY9csA0sOkoOcRBXsxGa2Oi3GX9CrWtHDlYWKV7xnrgJfnG8dxvqXhg
1IDMwXGVtINW9w0/+wGj8l5mRuuyPz6JxXYZtvKeybzg00P6nJjWYY1lUnXS+GBI+cZXPeIcpMTk
UBvfKneOdBEdx4E0DbIABDmGSJo7X6zG7xMbiOOyYrvWe9pKfH5mpQKWLGnaDfiba7nGBvFrFq4J
++n02F1RNRBRXlHeyrXXbPpiBtlGgdIJPRn8D5g0ig5wwJSy4UFpzP/TEWHBs7IJGUA05AEDA8fI
YLJ6zQdyAfUGkFg/4ohCGoS1ydzTGUEMO6dICrbmgPPbPh1e0P4w7R2rmSFtKnWXGyKlFsqf5I9U
4mBH6KuZuKuuP48jkwK4oXSOHgyx1kgv0p5qtp/LY2aWN2h7qM3TzIZUAB5/giS4NfmY81AmcUhP
cLEGgRmlkexv69UCbG58XGgHf7WXWb7VeXT6pjYWrh37SzDyAArB/Zr+0o0bZmIfBBmYRcSKB1OE
m2a3gqwEOyciGK2jjideuMlYJwdqZut4cmwJzDHBfZhY0H9pEqZ/GqAmTOXmJoggoIbd1HoDweDA
k4E75VuwXBTCH/QHDUx3Z6U9A62MKAgzszmUYqT+UGyyWK07DhrqVLU1+xsU8K/1dmjmCy+F20Ef
wUVzv+PhMNt0kfFR0SrOB4hNi1fEdBlD4gKv2VugKc/157efbltWOVefj68TIsTdmw8LJ0OjYVBu
Qd+oeruZkQL8PNMt6o3m9rCJLwLFaGKVHn0VdFcWCA3gawmvrTCJQFCMymU7017lUmodLOnn6Z9A
VIHQNqIZggCOJUOJuJvfAZPHedJ02gTTH5/kO+RgAabYnlOH3gxNZJBfzgAmhcWnognTvUCsPCzu
6W6+voc5WxUbGRWgIxBYNz+lASqJB9GiwbGtf1O7srk+ji8+PQb4Uy4KGAtLDyAXazM7kpybkzkm
Nbp8g3V8RO8mhKDTBvMfMtPLywJJxPEDF4bXcDpqBM4fChVE7t4qL9ptCfjArYVbWdss7M/jMLfH
t5ZW+g+SB0r9G29eBjLEzE5AfT0AzP6zJZ0SwDFcQ+qRc6dacVqk+ihelZEh0rfM9VbWIeGwgSlf
tDEh08AuIYDz3tzoKyTL4alycEEqZucSwaBEpKAgoNgeQc2xcGS7AXGN8cPQo9BeCJiQl4zp/x1F
ahk+Gafc3oORfD6z+SXQPjh2qgtwSnev/txAS6IZW7xdlktPTMsgF2uk9BdazMzfEH2c0ChgsYIj
Ei8c+PRbiuVb0D+IXVdA9+h0LsIFUwkfrdo5PZvSQpXqRh8R4K13fy+NJSiV7T8MLspLb2sWQuSF
QxjwrDMDklACYFVmooVLljbtdQoWHirxk9uH+X9+gt+Feg6ViMkrg/mx4rFNeFK0fjkg+RKxhXB/
1wsXMep2gJpxAA5vWdgNuA10gIggLFYvXwSDtt8JViwDg9R41mb1hrfLzs2ZtQ7y46APeURD4jFU
dQvDwx6D4WGNE7QwQNrInIdkBF4KgZ6DRHQurDGmqIKDwQi31JqJhI6Hltqk06kB6gWwPfyM+nI9
ZXpGpZLcmGx+CgtVqTPiVEjKXhgPcbarL2U3FG4ur8QeoCXEwnir93McDGm0WTLPDx9G7cqXyliB
Ww7YNJhWc/v/HhCGi3xQlP3UhHeT5lQVIP3LkyQl4BkxdNXQe2214gyYkyeHrovFYiFkxWwXZgVh
oRqV6aEImm17Wb9kHtFIREgbX2+AUBOVp3GJlQsutZV5yQzqRJ0XSoMLLNO3RVYI/s2DLmQ0BQfq
gK1u4qVU6XxUBVjuEPUXh4dFnvf0LgXvxH1mkLD1r4VSISK5HplIv29uiQoen74jn5xYWDWT9d6l
pPBoGtfjzQzADvCOkHiLMfKQFPKVgWu1RKloCLLi5YkIBAhDvv5gS5bUPOnZ4NIRNI1VYszz5fDp
dFivDFWkR7N+diELu3DjRAqiL9f+IuaXeCW5mdfcvhd6wJ3BgRi/Oece90PFcp378RnjTBVRVND/
0AjEOkzvazHzovhGU5j+WGeUiFMkw6VHxYZP41Ouyu1wCxpX2zLBZe5xvnVqBKgZhYrBnR4pStA6
r0E4haME4IpofS+guQHFTCvgIdChPrjHI2c4VS65x8Mg1JNVcns1NfvCSe0L3X44c6EnXvImjATE
Kcmrm205tbDzjNCDpBijRY92HsAkYG+Ah4aZ/8QYpiCwetAI2JQ6wwTgSSO9tugpVibb8HuJXZDJ
OrnpSgzEc9M5vBIldETPHAQrsxzW375QZa1Tu6cJaw0LWeWWqpBk3npi/cnrQxtueweFwBPDYMn/
YG7NzGQpMmYELFKADVDidWN9wgyO46mk2oB2vBLXIBlDcyP/jtb3YLrrLOC/GiMdONQSXHmVxxa7
YNPeyC0p4BGe7KUvALnRbYM0CokemqcA3HbVz+sI/ao7RfsASy21vj4OtUEAtEDW7Khgdi+DvNMb
4/vO+coC55NHLHgjuYtAZPJhpOp9n11g3SfNCglf01yhqQAtH6cPU4SUgjTuzK2wl72h7oQ/AVq5
yCN0dNYV//lF0UaRfSYl8x0EKNCl/pvLBRJGKlVTZZeAAYGJTDU/tnMAPVyCf3f9tjBAwokWEZZQ
kcDi5Eh4XhJtHlmMgcZ+K+mTzQiBFeBRvKTfOf4TnSvSQaY0I9C2hqyA+Ctph6dmfmknRueUjtBZ
fqItQN/0igkgMgRC+bJqKzLS5Zw6Pb1RUIXM9eWlpOogsHCVnv52Npz5Nai5AfZcdsbTIatFjKp0
4tUXHLDegBnc+zFXvi8/K9lnJirxzEK+kv+FC6ZY4D03o7Wkj9wfH5zplExnVf1WpSKMtL8peAXk
s0dLHD6E4JkqDs6a7deiVIcnfv8rdOcgKr9PnNfOWOmk4fTcWPL+8KUuVo6fh/J3aC7O6BdHnVib
aUhWSTsUXN4mgHvmlIi1M/7Cn+v0UYIcSCpgvAjmJjk+xGLlzZyWme5Hg4U7fsBUU76/izYQ/Ti8
X6Y0aPyFxnpJDSdafza8ZGvNluO1pIDPWQPXOv7ZIwOfn/bfz0I9zfaHltikACVDdHX7iDQmW6v4
Z6wWipuGxWUCFAhczoDzKTuLcTfTZgVgN8xVe759hqwSkNj/D5bLsETGl/oBLLYrAUE0uoWGCBPs
tJGO8B8Vn/nYE35mzqDCrwJpZRIXim6ppMuJuu8tYQ2uC0yal1ml23hcVXaGjj2FXZcpx9hwM7dw
+KNM4x70yNvEqHusPMJeb1Vyb5inq16l5fJcVXqAARJ+hpakxX9xOG6NujAWmjNHsn95aC0eH/PB
8NkHPFd+Fvl9Znze06xC56nORGXm5/v7tjvDQG9gD+2LyICmjuHfzAfW8lGkJSHBi7dcDg7kNsIs
IL8WO8H9cyIVKuIOH9FPkJvJQdoTcXTm98m61O+mz4EMK5X536l2gBZPLonHQuZQdjlmqX5aTnK1
vU1IJMhFOso9c5rhUUGSrLxCOoUYXsOVN1E9TjQTo7IQUemYpjpHEbGR+KNuyB38r4u4SDYIYaBI
YB+maH9l6uHzXL6LFWsOFxhwzSiZ0p7H/JxFoIPs6ednO6fjhe3aJ6Qekdd/4pIPmdkuo6dutDwi
nClG1iNsLZFaR+vtkZMUBjrOLFwgLMWI5Z0VxK2/kZGStTivTp9MkWNcxrQ8OLA1qyRNYjTbojio
ycZnFe9aBgKl/Vp/lMo6oqIjgYGHbzAYWo7Q3QAmNFi8jRz2B4y1hPR23av5jqaLOVbxaDSvxJxT
sRnbr83D3z7NWhutIPGbpDaL7ADgEXzZ0wXUg5qwOiAFcTP10Sei1zXWe0Xr+oClVGdaZT08/E1A
TeMaaQMbjy4fJSKYbk4mFCKQhtk+McEoiep8K3uSWyy364f2CfOfhumy/VjWGyKiWizt031JKCRt
MRjMaycOTPDEk2CTbASD8QeipBJo6hvtVdmfbO5mbKeYPK/SHYByHT2C5clO9Id2KrTSbZe9hsaG
GgcbGairfARPJ3grc349YUi0yzaF//qhD+QC/h88PTjpWaQ/QBJokKz+rDYFe9j93QBaENSkIPZL
ZYvAtnYdBTpiMbqeKOuRJi3/gBd6OMRu4E4tqRy56JwsFeDHipaB1ZlvgObFlr2JlXzP+sBv+nFJ
FJvC1ZoSdG+1csJgZ/eVFM4WfW4819PtXDG/dqdfsQA23mZvEawYoNrN8n6qllNIIbk+dnI9Oq4g
qrlhOSjejS+U24DfRA51QBom4FeSU/IkoHCVN7cqg9VkFRpmFLtuDd5DJQlBnMVj9Zpu7/DBMUQH
EUF+0IMdr4zJG5+IwZwRz94AZNmNRY+dIvivfWVFG2GNfcfjskBKAHRJkpk5b0fkJwc4TNeE9NaQ
NxJYGK/lHzBT5nisHkV8CL3Ug46m4UUBJPTlPuFgmqw+HbgN4Fyb/jyg1ol+98ta/VPf+r3V55Y+
l0GD4k1CABzusd3FJ/JfF5FDrT7zprIae6X5otBUbA4XpRQUZwwdxN2PzJJ58E5i2EyLBHwChRli
YPBkWejnx9b+hL/Pu4lVKRxywryb3+g/9FakT/yeN0uCxkqBXEy12VRzUHva82RtKNbqwuw5PGHj
6ywTrFFiIC9Bxiu83AV50NZ53ujxqMOpAck2w/xBzd1DpH+sxKWFCKS2snKANwut2yf2/qOAieVQ
Ch4ewWUhbltsPRQBHMoWnt9QEajNFovex9PlM/+eM9sGKaNPw7uglyboPJZABUS70w/BYYixmetU
YbeXgAob9bm26xtIaGJZEGtBcn7fwAV/LJtdX/ZWfzksTnNwB5m+0A49N4FN/WjHn4VCO7ScHKnB
aUxwAoLdXqYSazJAXIyU9yTuOKybizb65Qy9sV7UA0I72VRx0AJF7GqhPfdjnJ7UrBwoIZUGF8IG
TH3hkMDsAwyZi67o5uu/wRKtH44rrQLnAxUUnQNEFxREW/twoY38X47rl8w253kCI9YTXjaxo8uA
TGI3/cs8EQnUed2XO2bPmRjSYBXFo7lrBLhEUe/bKByGnfhbaK+v2XXaGpOQAwEXb1fB4UZ5IQVy
sP8wiWFr8FJQAPFAVcSDLThgkep69VJP4p7GExKmQMaThU5MPydOi9o1oUF28DkI7ttCy20AbVg9
HEQqJu/uyxZoJBcvuh3qAeYEPqs2pgezrQyg0EzMlPqQxnDCrBGUsOd5Lx5qu6LyU1pBxSx0NByo
I19wCDY4i6vlxyad2QoJuGXaum6jN/ZIe7tJMPPxV7o9GdqSOG4XS8EaRLr0mVdYNGmu+W0ECn/5
XldbtIQiB+xQBHo95sz2q4WR2WN2h8K6pbRFmnG6HF9aTgSkKzDHpaV4S7f3I32syPmEUzqEdrkH
g/8JSxcsSIZow7/oQooG3BNEL1MhjWHd8FFOV5wGX5qRKrzJ1XuP3wApyoO0Ct/WYf98BqBrCk1F
Ge/yNXts2dhTE56zku5isj1xiAQs5+CrA/zGwR0kkM2Rw3Bgic5Rvf7+sXBs2qHqnHgH8pZouco3
0mHugKSyF/YXvFyhAYYDwx7y1OfXsYH2pnb3X2sOW5idjTaAjdcYs81s4rSBcqyoBnFvtlvkA+80
ZpTJXjZaoMXYBP2VP40H9O6h5W5hDCfd60C2AZcaFP3cAhPb01s8SzYWejauu6geQ7IRZa1ZTa/7
8QA4x1tZZZHKVrnhoSAeqKdeMrFkEhMQw61f+dlm4mbUX+SeWgx9lHNFHGIoGjSnxW320J46FjuT
fXSNAEg+dFo+SPyC9kOn/e+l9xoCtBwFwNNlKBK/4gHzzL9q2bEYQTlv5UGUOLG+sjqCTtht3gf+
/7mOjMnhs5OPQMDrgPAmMtj6gYchWeUhsoZqaEIIrH+QX0f0w+gAdA+aKkZ/7A5onmQjPwMu11jl
XJmZDSSBn5IpAjqkDbhUBW47OP4SU2IHV8DxkVBv5GjD44SkvfUWbN6PeGjAw5sQ4YwXdAG4NgAX
jxgfDmjzSgVr/rbBclJmPwf+nIEH7utNpcule4/jh852QRmAZ4b78YvleItRDQSaulbKghExAgRz
AuyRibLa/Ym5RvpaKFckzlhtnfK2HyAtdWEHLQWw/HcNqankILDpl2tZrrSnZoVcibHYTyArHAYK
z3PNA8DgcQ65DOD6Q8eb0ZpqCPpGy0YDm49bGOvGZnTiktQhPN6c6G8gZHKUae1x7CCtcwWxD1UK
TBTKFsLcajVO0BLfDD0/PHG8tovrF0VTICEvKrzxdfSgvcKSmmzQj9zNlx07gJn5CviaWlqJ9g36
VoXrCP8QaTOqZNxrIvv91h+r50E6Q7478X7j7QS154ETgGCONiQBuIEsnyEfB0DEL3rrU6OKr6iK
FG8Wxrw5zWAB1SplLpY+QPQW++lJiLU8FHbZOgZQt4filLV+iUsMFYX1skFduszWNsl2Eb6dx9sU
N0mmoiVuVPjE6g8VDUhl6i0w3jEXFP50rOmh0AjvoC6xX1wcDiiOyhZNyMF/BkpagjgGDp6kM/8Q
2HHmAGIUqEGc65zDG9I0rHMf5Q+Kh6jTcUMdbfIL+tot/RkGM5vYjTFkl/S2WwIBjnYsD8CQFNs0
UMZTBLRMGTbiZMOuDu8T1BwHEzQZ/Sw9ZYbB3OWU3rqJztvM/QTS8GKNhLKe3vjCW8LNZg+o+Cos
eRSSKkPudXBM4nW+G2E7hxn+dy+U/ijRi/j8Tj1h2w4IaYU6/AVhFko9e8EgNbojRDhI2cswIWu9
OT4Psb+IvflqZo4OC0kd//LwOIku3NaEsdHnlwuF2Tn9faz4sfsKIRkGC0bv12OznB6zKSyINYD2
bOYsXga8zbi28A9Xv+tqoeANS3+ZIwuRociLjAQCOMDb6HxvVdYqShs/wqkx4t07gDJKdbtY4x2/
O30RdVTel+kSNNZv5NNniAOZcA9gk9wa4OSJa5GCxng56P+tIoMRni/7zZwBKZSSAxL9NGfcMRug
xgt4WOrtRBscUb9qu/xMfkv6fRHLuDxQPkCqpa8FkDb7YLIiSTRFRLMx5m/zC5kcy1MTP0GsBJDu
iQe954QCMax1Oix1+LgJ9Cgm+EXotA2BkV8jdnKnPpbRaoxJxh5oaooXwm9v0hBjmRpXQKaTNVud
LgODStyACiX/ewdTnpUlryIL6lF5QGqEp95NDUJGsim0ek+Mg9zycrn9Ez9bP5YQpIGgQoyndyIs
aZaeWNwrvAmKmKbRDi04dIloAGWUu8zbSp018TmBVefH0YrG8hVObaLRL5vA1V1j6Dr3wcnP2yXj
U+RUely+YbVFTsQzQ6InXGzALc82d3H9mvzU5QDzndEqEgdG33XuPX++cE0L8Jb02aZav/r2GISk
1DGQYV0YGNBetxx7EMEIWA4vSbil23o3mS7v8ZrJAOXM3A8GMXqypWMV7aITHdYS7mHPSAyKMru4
MkGN0a1azga1ky8rAFwtB9RyfpruuCLR5YXBrnH3q1qfudMdvjt0m1N3sX4vJ96cGcCq11/LXHvc
JHU0bP6JdempupnnosyoPIb2s2gcupNgPv3Ep717GOvgybibnrAizQYC/fGB/JLSgt9MJebvPPEt
VNoJOrF0kZmkCie4wyzT5jTaZ7DSQaVP54zWSa4ZzhqyFgeRRbjkXIu1hJ6kpIo1+ZkCG7+8L9PO
ZDmh6jieqtP/iDrPJVW5bgtfEVVI5q9KMmurHf5QbQeSiORw9edZvb+3Tu3aqQ0YYK05xxxBW1Sf
FhQk5uAlywFn25LhA5gmYR9g6MOayTQIXoUdzwX8rRYsqAchyrqDV7BIJSm8hnEEvvNEJjGs35Vf
FXjzO6eA/SkdQeRXCbr0ZlwifhnhZQjzJ/OjG7FKYJtSbNyG6KlQC4duw3aN2Ssw9un+yWxYORCg
tEXhmswRy5Ev/YU41Z6jGflCDEzo6UZGYyHc6h3sGbWz+jF5DYo8VodNuMeAGu9ONpP56LIPQypg
ByK8tk432RmPcUIykJrKLwZD7PJQXQ+s20f2V1wOsrNJof2WXBh1E9q5uJNsNq/IFiCJzxPVhyEw
aJOxMh+phwaOSqGraRVjZwBd7qpNFvpRelNUJ9mwGmV/UsDOAyGhvqm2eB8ULoAxLP9qBxkEzx6W
QhfN1ypqHMR57NxGuEqpLaHCuw3/Qwiz1XCaaIXLFWFrBLAhSfwkflDbVJDV20U7uqZXnjWqCeuF
zIDA+JI8SsjorO5AmjCMT7ZMIiAuZ4yGt2TtXPimlQPbG6sTlYXyRcVSZeJb0N6m3LFw1w8lV8dz
Uj0hai6lAEV7VC37Oyp6iEDOBF9fdULKZcR5OK/yWfPCutQf5KMB+IkVBJR5xIiodnGqMP2yeKcN
7T7xHkNzbV+Mb/RKtaiSI6zwfyCfsTAmPwjgz6L8aLYwCkYXoddu9tMcmYwuoo8ZvGoiNJbQk1z1
bouzfMMhKFgHv2RM9wIndYfjfHVadRo1QQldRyT3MZmu/s5U2g0LE0sWNzJTpBMWTo9XEM8nnwAn
krpH53YpNhJfL2m/DHo6dn/Hntzm3FGy4yFFf44+FiZD/pa0S0aBWAEw2SawUH/l+sbhCsrH09i2
PxB3mM8z+uJSwoykdwxG8hnWFQteSglpB1k6rm0X4sQZugIP6vUaA57n38BRFW4w+JSzBdysd0D8
1h+/bWa5mByiyCFhD/Y4KEV6sqSj9Zwje5ixhbQu74SykVDdfuBpF8oLMgnu/CQQU+y5yqG5qSc1
3YbUZEI8jRwD1RHFXE8xqrHZc63q2QoCxxePkS74ZMb7r9yLMYfHQOrOWEbcJlNycaeCU8uZfs0j
1Rx6fupoXr2o/b6UL/XI+pQpwthxtkN6wPeM+PSzfiMc3vbk1uPU5ofam7LPAhQui94Hh2n96odX
3DiSdxnQnT5NYTvRLqVt+x6ef9i7j6+vLBPFzA3htIfXctGr7vjDvJyJ4L0Ikp4c7yVTEGxf4zQY
XfuDU7XLA/sDiwb0Ybi2jQfSAT70Ey6aR3X1lQXskvj5wDV5gX3zYFlnkY1dlTXLq7FRA5J1ni/M
r/QTujnMnXqh0ArPVJUo4RpeIvnia/sT+hz0bDbcfNhCsM4dJoTMiURhFDBnWU5IsshU40ucXg2G
f4y0Z7dmzZgCZ7+VvWjfkF2sWHhi+BMOYYChcCRhaeU85eiRxrrDVg/vADqShLzTxQkVAVqFfVn2
I0w5XPzrseTTggECPJfXniL4Ga7ZieMHEULgI1uV4GPKYqJZFLSkEftP0AkbvW08LSP1lY0+vumj
r9HbUutggI6dMmmTvkXOW/4pvCFxmE5/Zzl6RKJT5jpeWS3cACZQayndKjIMJrH7Y3f9JMjMoxFA
DupJRE3oRG6Mc7t29ZWKjmRuG3NZ34B53qMEEarwWBKwOb550xEqkY4RSs+IfYJigh2bQwDjtcAs
Edn5JMgz5Q8Zy+/VlQ3SeEl3RR0weioA00gsv87cJuTzJZ5nWeHDRMc27PDo41thaMGYjaWNLUAb
dvdXe6c7JaZ3laNhf0B9ApiykBlVrMIFYevAv0iP7c+cOpBOEgGtvohQ0Ai9CSpY7BQdQZ5zmuwX
0Z95eQAOXhh2lW8s03QpoeFX1xFTYEbOR5NIKjKX0DFKH1wPjb2bdij8KL+qVwq3Hrzym0GMXboo
N6dxSYXNvjXhoDjbTOyc0ZZLXSZEQKy+7JNMT/FwwcAE3RKRHbhPsb1j6M23gPCRT5LPZk7zMrQu
s19xHoC6c46IYcbjmgcwrTr8DIBHhgGWUAAKBnCSGXuyllzpuanQ2SkLvUSKs1IX4Y17FToV4EtX
g8/Nql19eJ58zJ1f3lUKqGtxNiYXgRa5q/lCWhWWL61GZUlHTW+PVLybeWW413UWqvmDbRMom4QR
i+AHUiqwjnhImzll/AmtJF83rsip//hVgc60R/dRCtkCRn+oi2D7I2CULORWIUGmzt3wYCY/ABGZ
MWCIh7aO1oz2JAropibScMAMKaBMjC/B6EPWXygGpdt8Q7+QNy0BUjilkIzLwEajL9WDiWZhxMuH
sSmtCfM7yWf8Dw0EGl4rhq5m/N69MrtR0nXJiFgLno83Xknz9CHHDNjnGZ7S+0i9mJCFVzi4Sb5W
ruMOwzFhVihdrIjaSkSRJdisuTCHLUy/ACp8xruk4y2Td+LFvesTmQlpsjjSYEwDxgJvPyEn49Oe
zVWK3YtJrfsFxrWL15ordtezcSoqV8Gc/Q51SBbW6mxFx+hT8gn1m42QV4TDHXN8IhiFyuq5ip4u
3I4q28/YRuFqmEKDvTKh46nTiXgAdL6cnZXwEbGOoC2EEbER7lXqWuwjO20vD57RBS17z5P2wazX
cgoUou1m6V6dYWdQEGm7hP5kcnaV3MSsG0fhmMPI2s5WLlJ/bSeGSPaZTAUseTodfzdqK1e34R1n
dAWYrkIAwDUY3GDEQQ+HEGpOH4/7IXExWrQwpTNXQc7ZU7dwfX2iozGGipUxkPNb0b9r0S9MuD4j
4aK8sEXr7I9QJixgRSzqYyyUYl+QTqGDQfTiC2bJzZ6fYYcT3wGf0Af8DDYKfcephN3KxtgLKCx+
74FFooVCA8Bs8LmPGXTUHrVCra1gpeGaCGFNiwJEZ2F2hdek6K/tnfWu35YUVGH8E5O22MI9SlI2
KjjTEOBSROK3DgeAx1TtG6jEib1pjV0EJqXmPV4H2iqvGZCz8cGw0SPMxr+hyZmkDZvdDpanDTEf
fYzizGy3pSKxXULVM4wpTWYkHhwMvjAdC1gbuyDRaSY4AsEExHJAMCBHg5lOeuZThYjTm/DSoRGG
4zGuVvfWseLt1HrIJKdm1cHJrrHPw+TEy+ttgeebgmw8UDgg4sdD2s2rOpjaVQLuTnZIslTuO66M
WeFbpCow4oDIACNzW8uLcGWgb9pNEMq7DdJlo0Tc6arGKVqHBj55Ik6OvJ6Uic5cfciAels5cqPu
a4Yzz3M+1VuJle9CwI8uLcgIhz4bBsUbgTVCPdnBJRqgdImQdGvEjm0Oj93Anw7VLgYxZzTHEyZn
h87ylavcuAN5bji5oTDnCtmgTyqusenX9aahOxmdVndJZxlXNQ0bNnQMCI4pkZ/rdn0HqhlEUHN8
bHVPRSHKZcxuhaaQT/aVWVS6jUdPP+jS/Fd9N8+YIngydo3hNk6Xch48UmZ35l5y8dLnPhDvmegq
NwWK7gdY9CyAP6czgJlrR+LnsLKntBiW5gafe9TtSDGCGR41AfNWntsMnqAiOzUMZqzryOf5DPcQ
HjCvQ7yL9Pg+TwNQPQogOJLhuz3M0dQdkWD5GF7Viy+q1YGhXbZGNmDB8YoDI1n1yQqK2+Q94MFz
DjL9yZ+EYz8DwlZYZz8IUCEHmur5pFzrHMuF1aQ77W9qz2X413OQhNCJ2fV8i7Gcgwd6tBveSAyv
Npyul+EFEh1yRYQM0IChCNIL00mjpq0Fc5noLey7aEJ8GHM0+ML8eGs69unLFiaplExgelTlshMf
HgdIHc9DeGRx8pJd/QFVprkBDfs0QAAFAvxgN2fZ59xhfvEmuM27GdbHbkIxsUK+AszXOuMxPaPy
ypZufsE+6gbdRt3Jb/j7knLUk/eLDUPHjA2Aojgl6TdUfnaETF1XYKN4SOKqxwfjwpCBzY3MddNf
Ej8Nqs20ebgPxSlWymcVIGtWVqBv6wHvKARPASRJozilUGNZjptAZLDDLjN3JBJ+Q/imGGlxSQQ0
KWHznKUPOWE0Ge3zs+bLvrrCTjfyqNutDdp+fPNaZLqqT+chJe/p9P1EIwlJsxyPmLPm97WOSAQC
50vJ5gwJHIN1HLYuJqk+RN3No2vxKbxJlXJRXMtfK1/2WB92S9y8i+6jwhCqEYxTl0ReG2fYeb2F
PG4WKMoFeRIhuw4cyRiGUuO1e6m3Cc5tH8qP9lmdh25+P3fVUt3DpHmxPNWNThVK77dufwcGXwDo
UxTTYhjedDPX8GZTN170Dp5YFOum0FbdWVC+0Qv/wJqAmWEdiA2ZXjk9ZWW97zYmzujL5zt00NfH
+5gIqm338jjkq+6GvZ0hgsmTEzEWfJokxl6Jcxe+jx+kb6huxjhgAQHHRW47N9czn5LUbb7IacZ9
T38NN7PXCp05xmVoSILY8KDbKqiTEqet3epQwuuYYejXbGDRVYdHcOMMzamnhfRCw7aWF0a8+OhR
jOu3Kd1HllNL89ilEp0JDDhMnS+uRByG0WSnS4sr/XXCM1W/vz3XHTutgDCNxyY1Vnb/VXZ+0vmk
WOMgIc/W2ehFseA36jBOXtK3lJA1+lTmE0hlSbhaPw9EyIKTMle8gVYi3MTSzHphz37HHwXpYLfO
uCqHY76gnyWcdAN5aa16yVE6zU7Kl/X+eO1ukHj/qWVwLbVvXIVQ25qWDhrMSHm4QK3uqn3DCkM0
JFhwh0uWZMFw/aDE+NLXVDsrMFIhJI2XLFQHOBW+bblUACNIWgPhftHtleoyMCSfZ7thzWlwHrfk
utCcIePuQCYhbHKx3uSVtSo8eZjD6N7chGWk7TYuKb5rXj2bATuBFftQGpbVkpJwgqLTsICSUu9M
dMhTkL4gm93HL/qcBhfqpx9X3u3NOjHABHsV8AENLeCEJkYmFmBZIACsWLgQQNfH9hGaI07YAATT
DUL7Y8m36Gu4vXG2itNmKX+w8TwPLDnTDZq/Q69j4Z+acEfKUsLs6w/ozC4VEOIPBBtXLaAa/erW
py9cTAKgzQPoewWaPcf83td3MYNPst/dy8NjiL8GDASN7XmB+mrGTENdkaHgM+v0szPb/SsuQobz
O7AdVV4G1fNVOhCdMhqrh5cyVrH9/J2Gpfv9Mj3MYRScyJfan/1QwiAQEoqTMJ/VXWVJ9ZjDNF7S
tqNE/2DUa8NzaV9n9Kw7bae/p88cmZPT+hR2lOXoaRY5AZGpN4NJli5VAqiks0TRDdpGzizHU+c+
2TUPjPouFZKOl/H1cbwfO/w3YRrIy54JMmeONc/3U+lSMU0aU9sq++r6MyNil1DgP69gTnMmtmx3
eI40p9mwrDvPlJwGq6oJ89CA9sfku1tLuObudS8+mV5tY5vJZFfxpSDKXNlPwndoKiHT0lWPI/YP
kZ4zPH+RUN600rtnV3Zn49SvmQ5TKlquRaMPB+oWyTj+k/SzCM3V46hfdO04sSEWzHLmBRY4tC/J
FlEHvl+RS9qonVZg4n7+3dZLrQE18PXwRS1JdPpsPlsYo9Qn8TZkkNEvreFFVc4YyMsTchx7V4Oc
W8GknLPi/ZH51S+VXNOT1BKfUiwO1etXw/zgzjgTLxjmfF81rRkEX3x1IPcG2C1iRMDE7Z20TvAg
1loPo+4ToLHmMmTElUFdJN+ye+e5ryHXA0bH7xIfwbnGIOXUPjBFu8L5A4kmXCBb0UI2pyR4XJm7
y07yDYYTfw6YAV81dXE3lwCzxfl5GQmvYPa7yIhfhZj5BZdp2ClQ59f6SsNHtkT7eQEzpURIP56K
m7uwTSR9Mb0QG20yXak/YJQQT/t0OR04gbA9/ylxXTpabrhPf7Ei4wOM4a8+HN6BVF7vDwfvMOWL
wKdyI7xmjjaGmkzSQWhFJxoTf7RM3qrBj9ekWxHZXJ1Mri/o0x/Zu20tFmW9hAnxhF2DMgZ+Unet
l3o1t0KCqTwGYNOO1py3+ya/h5FTygc1p8axUc6UO7sC1bpfqmlfNRu6Y4xJB0wJmJ0M8j7E11UG
vKy+dfa5+z14PnePQuTycvoiXIu9EQ2jTHkWCmuWzwkbtDtWgONG/eOO4Mf7oCOi1A53uLoZb+qE
MI2869MoHxKuUoLurk3BgoPPKQVVTn+HHzxBt8vhLxl4fAnXGewVzn+8worv5A2zI40xCpqrHcF4
HE29TN3moaFkKYGFPak4DDOPS6j4yt/g1RIwUkmOlmD/78XKcUSRcX8h1xTsiMFfYpH7+2FEp8i6
xN1nTonwPFtWEOo0l4fCONX3DxDBiP+C1g/rFCW/sSbio7U/ktlLa6COaW/9+Npr19nwKZtw9+6X
e7SXulPcb6IQ9wA80e6najp2cdBOG7gnBT+1++vUHQrpaipoVhDI3KdrZXyG7ZcSw/JAOTt+T/Uw
P8W87/IBfj/dxvykzV6UHoGXiwNXnmN+E/p9ctBIXiLVxnQYT7N7w8fmLKsjp4FiS4gHAAMxrAPt
lveckD24U0LGLrFUgVpv5DIAaU+NtTmhJl3UYFOKF1mBAeEj3Zrw0hYqqJjJ4rAkkUUCH5LIQ4LY
JXywTGFsxfwENyzIBTwpDACcdpiRqoUTA1K+98TKE50xLuNSfCs4YzJcHr8Y1kbEIMKJgJ5LQD3p
XogC8GJm2n9nIxb+Wpj13PulRMSY7cgAnbOVOUL3uWJTTNEFgwJQi4hKhyNHsE+QATKqUDd86Rbg
Z75k7JKOzsQLYdcxF2jZQYd5CuBfcxQwECAPoBtDNAEc1r+kKpHywfhGGVwBHjKn6peTsVRxRpot
n7kYItTJBpRK1YjEW4QTtdu8oh5KmA27ZFqYjB+AxsZl1V0nONXjkndFDAefENMY8FtpgY5hUtDZ
OgykKCFk1zA2BM1VwLTFqmndENrrbE0TzGcwph5zWKosPSQewk11D0av3KFicKnuU2k9Rqsy9vHR
waCawn+UflTlEqqvA94Q8fvdfge2sPpzq8DKPUz343O4ytZmNA8PzFigAqRr+zRYroaRNMW89gn4
EIMxojWb68WSYT7ZHGSMFGRptoKHMoFyourZ0yvQtGZwHr2CGA3FGV4RJsVoe9HAU1OL+gDQG11e
zHbsPdkaX+QfpoBUMNyRJqoUNfj9BUcL/Ks+tpBmRCB64guB68Rg6EIs1CXaEsRjMMB2QykAuHys
gQqj8aznRA/ofvGRog3MOBCnw9tzD3CRDchNTsUWy4Y1WCcczpbwFgeDngRYFJpaH8RFgNq19Apt
/hMyRWUOkXsRt17MdHEA0Kb5YmZNQDSQBuQeXkBTkSFP07r7YWXAjBLHOToGaQ687deg4HxQoPGP
W0swMxyIdzgBMBFCZtoB0F63StBFe9igA3MCvrDFHSmNhYwB8YF6EiLXClBhiTvsREFpIskFcw1m
nrZ//D6YlZP9+FhNwrNawcnM2Nvs+dmDRYCeOjbSD+0hhuosBGSX2JCaGQ9uaxUWrcbw+7EG3CVx
HrSxhLJooToXqqD2BwZIH6hYXTGWgfCKsgcyvQOJ1G9wIRyxUA/Nj14+Kf+GtO8JwCcNImDqwmw3
oM+AEmYx/2xmgUUAk0KDB7PQP3CfK7mjj9F57jQcaM8WjLnNWirm8ybYB6eRkYj1nQh3jejCHLNh
bjPT3mERMFqvUhtoAXIbEkxTxmmOgJR+G4W/ulk7WCYwo5SkVU22b/3VZ0G+K3YlOwUJUs+d8fts
nDF6UyFV9Q8ngzYXUVIFlFjzFHYMPvHwEKEZR29kXsUqSn98AhcTOyADJhMvXgzV9pG2GZFlzAj9
iMxqRZEyi94MieqBSBV8mhAOn4wMES1AvGBvNZ2XwxEx2Vn7K2Abai8qbRY5hk8UM9hDYAY1IZeh
OsfFF0wcaPEr5ZTSizkY6L8fgp1Vv63O9Ip2p2J2hSnZM5BX5suYL8lNot0Hp1QOJaN/Fk1yJ15t
1uY/SgboUfNKY8bqQZ/EkTHcYhoasDSTWV3NvGEFPQvncFzrV/UXbTe7Qgba81pAiKEOGkg1RYEk
6hHwv/dkemWzzg7lmd+N8xCT0fT0QEcIIQ519BHna6+5MuwyXiLJBd7XvukyllpgbYwAn+YAk611
yrxmCf6P/x//QHSDHWPnGwH0hHHzI+Sxnta9/4SHieDiP3OWS+ShHEKD5lhbphG71u9pLuFJLGRO
T7DTRFnTinGpLhAjxMuvYsEFdPiLvWFuybySCzv/INcWCgCnNIsBZCBO+wU2HGSfEPsidL1grQVI
ahEQusO9UEIiRKWXu5cOCks0/1hEzdGrZURW0JuiVCNHFdnycy+0e9lqRqPNb/HL//c/1S9RBK3L
bbZC+8jDxJ//bvrv7qoACmpPJTHg71Hikf97NK0wz/m/h/Czf7eovjhKtlLRMTNm4h4MV/kfAvL/
PVb1VR+BqXjA4+9P8fT//28W1tbjoOJnIEzcS/X/PFdaTzyzeCX/PRTMdNUxp/RyRIXizxlJRYy0
zUOCa6xy/0qRyvIjcYDWI/Pg77f4UyOxQvz95Bfa01d1Ke7HK1uK+8oXvLaICOSXeNC/u7aejJNX
66EG957u3QXPEzf+/3P+d+dsJY7Ie/g7LhkEHO3fkVRa4qfbHbrD080d8+94T24VP8+d/iT+1pzc
AevmxRDxoS7FS7Pgr/w9G3wFVm7GWCvQC80Rt2sOqMv/3kbrkSTvqUtxZ/FGxJPJl9Yjqo3/q754
anEf8bL//Snu2738u7/qM17lPjW3iQ/lyb3Ec4tbxePE/f69AfGo9iSeQxxfvD3unvOgfwf/747i
Cf9eJJ8q+doX8eD+1O3F04sH/nvn4qf/nli8lX+fjOAFXMqIHeHfJ8LBD+IwfMIpH4W6ZNTIhy9u
lATuIp6fpLy/I4g3KW5QKGD+/pHwnqA+8XAMQA6mqzjTWTzk7wXzLvpTzkM0lK/cDeM4giL+HvHf
i/z3JsSf4mkTjltBJft7ShJ++bF4yn+HSHzxr+HMN8sBxcHErUQW8H2LD1a80xmnEGf3fxeLON3E
r7/nx/iA0z5Zsb2fn87TQX7H7+mEogkELvEifhtiX/etwAoQceIahowesWu87wCu8q34WbdmUP3d
rS1CzgzkgOmrtmQFa/rrcD/WOPklLh4pLDwPED4C2xBLYbJvulWO2n45DuRj3HlI5I2HmUfZ6z1/
1ZHCO4AmARr7cOGqUdU9CXpjK+cyjb8zCYj2eu+vI9KX6NLCyWElbXykib740wiet8hDsO8hSMT7
/v9/Qd3F4TQhhEW8ucQzHfELt1UOJf5359Z/t/37CTMvD6d54Cvm5nZ9kJFYTZ9wWylqS4yPFSqX
PbQNnbKBm9N6J1u/RXx45gFLfl0uK1i1SEgAl+Uz71jeU8LDQbAvBMnlb3J80swAgpDlDrv6XEKm
XTDMSaFeQ/J9YV6srugQH37PWAsqGi1POWdnQKU92cuZ9YpCFEapsSGHZYKhmINs5cdil2/rL+xp
LdWh+yjhnuBljTD8pdr6jyOs+nO4176iTlDLBPOWgPIPsIWqpLyf9+dyL0noUWiMF8aNLhKhTMus
klxGC0yawn82Y6CPd8ciYbVgXIe1KC/aXEIqRdvUXCV9DrU5vL93JLez39NMP2AvUjEWBLPRk2NP
ABISk09OMrxXseViuEK78Tt8NNeUbQz2WUq4vXDWHDhbsCbFTuQY/vW+AMHMPVSsWEKcizHLWIyN
l0FQwhP7eejkLdRwpDhqyQfk2c2yr5d06zEu8ebChBk0W1EXMBZmeIXxD7RBFVbaj84Z+SAayqGE
wGy0Bbqi1qBNO2KwnX3RbQEqmLlAfBqTN+6UQPaNZrn1Bv3yIlsBegaQ6AkBSbzqNju1AEU3gzyR
8Bs/nnV7Yh6R+zFphODSMHRaxFfKJnvjo0WfBrucIb6YM5Ntu8DVAocKVHUW/KH8AkGQfIp28zzJ
jDNgoR7GF+utDuzVcHluw1eeQtSQ5aVHbBFC4YeZvsImbgstLsg39mXEnpUqJMGsbHSZTvo9zF6s
Y4DZwSXhYBLIHdBJEfkYbsot5hS+ttKO0elmHYwzaSO692RiqrjiyclBc22n3I7fNKr1OwbdPdzy
j/4QHWen/g2O4INZNwiMOGXUX2okQIGRSjg2FeH6WqTyL77IcbObsrfI3DQIIUhvoYd60lL4lYoD
LKY8RBiLLIyVcuZvWA+YqfbprielFPox9Q2nhgwAWSxhRAFSwMlhNNhtcT6VUxTrjhBPM+099RiT
4eO7lXtYPJA1mYfNEJAQbwGNAgAdemLZlPhNLehWiL/BMeUdgD/6yX5AijHfpnOJBP2M1RJ6JIzJ
EAfLU7IdbhWuS/ZOOmU/YPY0di9YNAvg33iHNErtSzNU0T4ULo+m2cBWS7jKGQF9Ew9GuzVb8PwQ
1kXGWHdjXs23wQGYH93A83NqYnCqpX1KX6h3RY/GhINpA1ZOPbNxXla2FVkwkPYQ0MPPfgY1aEff
b+H1qL8gR+OXGGoVrvzEnhvqjW/Ia/0WYyGiL0G7qWTBTSKu5ZAkSaaIUNTU9NiVLwlco+agzi7/
/jFaRCtMt77zR+ibQChwkfiibJw4YRw3+8fMHwlOtQB4oRWcxumtTNeDsdJVX7BhTHissBgCRY92
NIsmOhNEtjTnBL8w+GHUQ7SRxVz7PeGa95PeJ9RVjIRg9TCQwIQc13+UzwR/Kp8wxGK+Akhikc+i
aHRB3u4nLcCHFuZYmXxbJB/AdLC6bUgnx4oJy4Evnm/TOAxHa3jrhg37Wf6m3o9MSqlcNVG28vXf
Gb5RNxugV1tUBIJLRLo3ggZjM6ZfckeiF5YJ2QVGGOnZtsyTHewONDM5t8ChSnaT1H1L7xr98IbI
7gpk2dVocDthwcyIMZe8kDWzeU+1DwASdo4v0CQ7ea1JhT7SH0WBbHnoPYBZjX03W7Eb9DjdMjLf
TDluXDeuhNlu3HfjgoUU6QmpLvnMVVv3ru5Ve8l5jRpBhuf45PoqhB+cGLdqXm1s+scmMR3rHM3W
fbsdMW2AZs6+J53U0716iTCMQLdPkvY7Z6I2eNgKG89LpL2wcBvpGg+/nrZOe0mfSzJ050OcOpin
ASz01qaFatBDwPEZn/H+cbsI5be+D7KYPQwXqx55L9dRzoioXD21C/4nMpgSKuSJuS2Joi8YeRiM
49lHUchbGxmLcTro+7H84Q8CTSNgC2T19nkkM7hzoQcSL93M7AWWapwGmMqy8afLXHsVhsnyMjc2
xSwJSg21ZV7KS42MTgPwRGNYqWRQzcN3LoxRsNzOrbnRmKcdYCuzU3E5Yos2a3f3fEsKUBn9ES4y
6RcfjKzRIGqBK+L1i25gqds40gilPfiPjKZNAlZcChsGc85NNJAhuSGsRQBqTgHaKBYDtQ5IT8vD
E6xGSGtsj93kS/auQERlz5t8Ldz/9fU47PoIbmI/OpL5PEa54acQujsHCKuc3ohILaBYVS+zJl61
T8PvSKtQc8Oxk0dgPPMX9CaStk9RimtcQ7Iu7/lJOpw4WBQhtC5Yg9X7xwjukAKVdneMKptkg/k5
hi5SXDNIycgcxl17SMtjn6YrPVG89kdSzRMj6LgVEjAgO7WPYPiwtXKVcVoY7M8xtIvKKk8GPoFB
msAlITUDjkEC5YyIyOzaAKIVgZaakCZFqI4Fno2Y3IhAqh8c5V4wPXnuANlW+iUuDvXMtcP1hPyv
9Mqcz7kixIoxbfGMmCpEm4F2F/wr79Cze8PoS9QhVreY1f2mH8g4wS1hND+VZhGGXyJGof0xkitf
hrTUKAy6yqseWPwz4B4tZhpkVD1qMsMJ+RhKVBZ2F1RtTAus+B1mAvABmnSdFye+i0okOITP4DGG
eyLVzeYqPxEaRKta2DjO+kOrvJqhRY4mcot6bZUtJ0Popw9G/ncGLXebQc14hN7VwK5W2MBMuYPT
9BKHYAXUVCoUKxRJlX6NCbSAjFTAE7DaqwYjuWIdinkBRpC0QAI6r2jG67eq8kWHltV0EBhV7bNH
HtPkxjHkrRpjSeBoBuKm3qquIgSERv7+qSKaSBC29gjaESOkXwZ+jo9yZT+y1YRAPG2HXfOg+7cw
vajLXz1ay5RE46Pe5WN0nknLsSZ/rBghhsyG9zhNX/UuvOpPmRPQM9rn+qmlh7sOt8wo734Oo83C
66reNa15sCXeeRE6el2/RhAp5XGhFrI/EKXKeKaC5jmrz5NE1RLRjD9/Hx1K57hkWoGPg6V43d3V
s0059O7svgnl/C1XKeCGes3XRLwPkteoaVk4zaPWq+ccjBwULsd9QLdYseKbLKfyelILdgC4GKq8
GhrzZmnWWgaCG/psXXbCj725jhmBO03LSAX4rS28EuMifZatMw3yFISiUTu0qOqp2h465DfZXNqz
3Gl6MGyzZXHC6iOUg9awcXS09zLhCzaBHL0CrQl8H32I0lMOdNcEcpOK0lzk4kozy+/s8BA/ZWeb
4yFWMsmnSYLJVmYorvLGT/OPeyUFYxIx7MSX3LQvk/Q4axb4ICEG0zKpwchkyGP0m9IVirmsIeE0
UKMo8osqMeGPwuBZIiu4llXj24Vya1PyiFp8IUcvL9DF6YC492yf9ZAc+oZ6i289LuxV1qpeptyX
MWjW+BvFL520UB6Spw0ZuX64iVTRctStWxwtK7isGNXD7qzRGkIWsvlBt6+JZNTbj8I4t2hXJ2DD
p1Q7SvR1H2IvuY8rgyRoC6ZQ2W7v4YuOyTmln3HXg9JMAHu77XQHwuy65CDp5iZTi1P1fL0DH1oR
fWxOwPkM5p7ppFpHQqSM4id6koaFsOGRk25+T9/sRPruU64zq9lIVfaeR0MwPuhhpTt+0zP4yQXW
gF0rzkaW5+EO7GPP8CDiMpqwZWlAv7PaMbVVk+HH9lAXA8WINRTEqhLOQBncIHK5QxytqENrRoeR
eWtbnCqfw4rCgVSBQxG96SZxqRhhJcM2NNrfO8MReTtgxyTO2I6BdJgvnz3mGrbqSJbscv2+kCaT
tLIvGaDEKpxBfXIfOnzBcpWx3xUwPoroBd9NlEtSXe/bAe65BaEHKtwI67cv0CB9ApGqBnlTse23
muKiVRxtytn0tNceLMqQFaOB4X0ZO3emzTp+WbNV1RxnNHm97ppmHDTSNpuOtomddr+WawxTcEY3
9znqJSJzQMdmI0JVtXcSmclYROitJV17FnIFNLkbEOAykY3wdwrxzJlmSw5gKtjFJJyF9Y/8UJZS
ktBD8tbnnZ59ZbBEU+xgOS262pwPzNtaSlujVVdilRusdHPPGIHmBtnVKAy2d/PjIbdXyRhPyCik
wvi8q8j4q5CUDEX2tPvjPVppOsz3AnLHdNGRsBFGTi/GQqM++TQSzalavoAhg8Pb/WZme4igt6dc
Tip+CmX7gXsWMId4C4BJBSvZg0us6Qk3btASFiOfyIeV6B8M9fQH1PzPrOs8JlFa8twMXb7sSskd
zMh59N86KucsCyEBYwnaNy5MZ/mpMFqF94jBlqgutIti6AiNJZihx7YgBkV+MzJa01Ujw7sflkX2
Exf6PKO9DqsfxHDx/aiGMNT7GCuMHLCj+5mqeGUlkpfa8q4G5kghhqht5JecPGwGns3+3vLpy0AL
EQXr9BzetAhBJA2tNm57gl6fibqONH2d1IB45pdaKq5M894wsC36iwHBM/9WrWijNpA+WPflunSs
6mIL71ztji+G22aqw3uwFSTDj/EslnWjTFcDDrMMpTQCIornRoJb2banEvj/gRBw+B0tEvIILe2K
XXYvbjZXWMyimBv3Q2lviu6WzmLyIm+1hbUTKHd3/8iqZD9VLVSdGeSDe1TfauWjbjV/Jlt+8lzr
WlXj7ppRyCZY2TypzKtjYRo7eGsaylAZ1KN/7GR4YfO8+pkpkeq2/8fReSw3jixR9IsQAW+2JEDv
rcQNglJT8N7j6+dgNi/mqbslEaaqMvPecyVtazQMvAbSzxSKAWQGyUvUFoFZVoz5jYUunTvwujWC
JiFaquLSNLFwFMJpTBlYmFiANqQAaCSRVwnekbphvrlRUApEFeWIssmJeANI4cobnrwOEGqgC0sP
o5l3gGvU1Tt9eLXlKnPCAuzijE+9SLDHL+pw4YYPALVs7AVCXc46pCfmjhGjSaXmtvpFQGBxTlVs
xr9VTpuwNHDMm2LhBDTISzpVnJ95S5TmmLiMhXn5At6LGIN2vImGKS8KTm31EP1zTmxcJnKYZtSs
I4rjUVeadyllji4oM2VYxXlxTw2GkGF4EK2dgj4px8HIA8kcrXda7VEJ9cMgYCkoTzUDqbSJN+NA
x8lau+pNlYqVLu99kajIvWT6c5X6Ny4JozT1B6fFheaJW0vxtnGdO2Y0wBP50jFHVReTzyIzgNMB
/AXS2sDMgCEgVhyDhlu6DLKrHPaEuT1EdvmQEaDE72BYpNI03L9W27VUF1KWr0Q4C6JOK4VBjkkc
JezIZHTCONtl5tSjmuQEtW2OA1fYouD8s2qyFOlmlSrblCzvQgst2p6l2UUv1AZIrIx0qWij09Tx
tpIR0THv5IwlyEREGZKjoguXpxYa4egc06b/69dIoKSTGKpPOSPbRIO1WzG+7YOVSTHfZkAxpXQT
afGi65gsRereNCkVufCW8tW4QDAtFhpiXDTblRBkNtuhhNKA9mcI9KOhZKAJmgtz1rgDGJZ0S0OZ
D6K1FihMmvrPyrGeotf3GjgSRPJuyB6MAV1kf+UoUL/2dqn0uxB2ZRFLx1Y08Na1Bp76KgN4iTrO
MzfdAIWrE65W3H2XEkwyktKyYd8yCRujSub43e19dmik9rHKJL0ngSdZFBIio2Z49FLBccRilBmY
1soTfNDeFXt86lI5FOJWonZt3bupnmOpxcfCgMrfqEwfw4EtuOLobezVOAGzKj56HDw+QA/2LIvh
NPxmsROpxk1knfjhNeJZ8d4RRu5q1UrIRCarLOhxgRGTUztL8/TUi2a2VFNMJb0MzMnHdFm9p+sv
juN5qK9qVEAJQQJp1r9uROoiJ5o6Fnaxhuqno0xvsD4in7fEr2jgww93VnrABurJn9ydaClS/U+S
TGdkh3Cx94g9CoNo7HBjpL9hEy+afOcihDNMgNHmXQ+R9Ncp5/P+7OVvazBWNceiWFSRsaaRYlsV
u21fL3zZX4fSP5MWYO+vp6fGGytWhSiDattCsKQ9MQSbUL1XKcPilEI1UNZNStiDbEAOePVqRf4R
zX9cd8aTozroXYLM+h/NOJdNvVQYIgqISEbppS/C1DF5tFtMelQf8whJXKDemxSZRFHtB8aRzP2M
fhWS0OCLDn1yEMKBI5ZHV/6X57/xoKOLoY2CA8iFpUaPTwiTUwA8s0MUkgxgxLNjnZ0K1MjSXuKv
Ju59zOjptP08hRqL8CvJLNsl+5tBrdBBGLIGUMO2Duq28peFv6TeC3xxKzMHlRunCZb9JABm3Qy8
VUlkrEthzZsmD0jem51nEdlHLq5LX5ICRsrR1l0WNYrtwZqb+Z86KLuSJgcxfKn3Mk3H4gDIFL6o
fi0o4zp3O4TR02dYBFV5meCYEI2/ESkcCUcxMpp+SmimmUC3MDiZDMZjZMooAT2pcrI/AzFzi2er
r4qtXg+rov0NlGxreRe1wiEhv8q4JAESI0hy1pgKJ3AcWeimY5WUIfe+G3B0GhHxT6kgWXwl9xQa
77TvURzk/pbzEUnxNy966kgXhIqHkZcH4adOkQT/ka7XLabFOMZvsNSTqYrjrthuhcjfJsH/xSvK
YfBUrm2i1+yQO+XzgL096CSnb2WMHzXtk/KOcdAd+lOKpTpsnDKL14Zv0UbkJKsuaRFwwSD8YgBX
RUazHBtS/rhjL/TrZpe5w7xmMTPUcV6bdM0N9hf1nWTeTgqtneXXC8/TF3UhLvWkxacDi6Cjch1F
Cn6lkxcabsk4fQQlI6j4YZnWM/SiY9hgNHRhVHgNSBed5b1E9+8qjkbrMiWkIRTw6o31rMsZmeSR
9acpyV9JGTeTimXNKprxJPeoYgPPtROCZu64WaIBid6EAQ8I8yOslLYKri2JLwx1hiQhbi9RWmLb
VaW1lMGfNREPWrQA07I5B5hecjYLVUMFMNDwyN61tW5pgurdpUGQ5gV/Qpw7I+2ToYm3JVFcfUDQ
CuZ9EiU9DtoLOiZhj7bN/2OyaQBiJBXCEQfG5QqnNS6lytatYGdK3B7oVndK1ENCj1YxUY6PIPPg
Trj6w8eY1nXZummmDmi2rTVobErgdIOGuhYriAJvil5ckbNQcJKGpSPtBjjXtQEj1nj5CaPPfFHw
AxGhqeVWLXFV++G+pMUqDbySXnQvwM2xykgyp6adpoHZcmnwV8OsR+2WTz0CNgf3T0JyLtt1t1TG
D+hWta4XsYU/RcFYNT0UcvCZPmBaV4spPEJG7t1RLfCY2dP5uYpIuCvvAZX2dCQxEM1xKWTFcthx
GzG2u6RwLAmpqY6wh8Uvm8QWqCh5QNpMmEdFak+dmyzT4fq1GxRjnaA6tVpi1b9a1bjIMBvxZPVI
rVsdUHzpbaczPMkXlRqvzQQZBlg7HR0ClU7H2bZAvyAjIR86u2pePSkfgdBzpq6Wog6XIm4wAsOn
ZFmid4R9Ep7OcNLIyRDGi/ealvZqRKVAqgTUnfql0SJtS1LOM2ILhs9UN/RnWcueWY5w0ApOLGsL
Xr7IQtbBoXXRKKQAIBOnwuq+mNdxTAFF8y2LFkM5xgC2XPpL9luHPXZMjIVPryZIwyt3ykXHF/G2
hM25Mk8CzqtU35tdvLzxSUrC4gsIfQIuI677jFisIJ6Jf91F+mHQYTlwfnhX+N3s7hKGs7hepZCt
doby6MC4YR+JLi5dBd43YKsI4jks6bMYjx0NIoyzU+QCCsuJliBt+XPckRBN0NtfKUWwTY31SvhS
nQhd0YPDYEOFAMRWPETJalTnfNtLeOIP+bHWcLV+e5DjtnfxabPYdEEalLeToYwOsuAtU+ZOpQqf
iOjFBYlWynd8codZh9AxaXaxcPS8L6GZZyk+4z+SVnQL210BPoG/pAjCQlW1Y8ryEkn70lwl4iot
byZz1EZcF0yiZLRKGZ2cjrHWgO2dM70n7YUegMB4HN1jlZ8i/spPPlxTnBu1t5S5oF7218evh/Qb
Y8LYlLRo77S+oxXHiZHe+5MRdpHYPPSlvkoxwZULNpLhLG4E+RHoW5/RIPGy2AddWB2pwyGXU1DL
p2yZnIyTIVdPn3FDuuq8mM59yIrnJXFf3A4Y9PI7K0/qh5K415cFyQ0cfENa7EvCDcCkF8tuqqYF
bAnH+H8YSbEDxEG8RP2PeAEySyr/KmoHsTmiElIZWCE9GnF6cKym4Y8PCOQLAQkEffobIOKCu0zR
oS3oWVi0amXsq4CGyVOvMCufZfU29PdG2hOpllc56Ct3njabTNmUFnLN/Jubk6t//ahxAtgivpbo
zfNGW8tB3pToWStxVSm3tv7K8kPJjaryAy+ENwX9bn1Of0K/dQ0bRAHbCuwWJ/1lcFU5fo0XbyxW
3oGDb3OCaQYks0Vmuxgu2PT+JbBO9CnHNt0njDBsHTEk13bmrytiiPCzHrgFAcJSmx8pzrbo02bh
Z3IKuhhOeMjZeaCGol6kkM4cCfUE+uUB50vnKCUlih2uTRLrURg39AKnjNxUczzTph5Ucwi9pIf9
P+IGwl/3H3gLkHaAyfO/qjWX2iWrHP5q+PyWIxxzGz2fDQCF5YpR7z0odpi0EWKOO7qMC05JH/9f
uSNEKUbzHczkC88Zvzbi83S56sp5BQZdmxmM7TmOIbD51NZ5CFFHfAlkWnz4EgPOM/OIeIpBZbpq
0F4qFoxfaVzlMGQ9Gqt0S0qIeejT50wMgWTrDDPP3RSkMK7ptUL6yTGA1Hyzr/DdGkj6cKSTnY6k
gSW9O+LtzFZ4JlAzIqBnVZSLlaDsCdtlRAPYCw4XRQP7MyMVV8XufaCvy2iq1tYDCCpCy+CdkxRC
AAfnfWaVHOUKUhTNblacGWRACcCNhrr3f1+S+Q7beX+dPIDeS7LbH2+SNNdP/4jdDEstqRVnkYks
3mpU8YPNcM07N3sWWoA7DOWZVAbo2LfciH0gozjlp1HmszHCIJo0OR9+Wa1cVve4uHrygmwUfHTc
z75dwHUG8rhi4jhuS3VK+WWMlkECfQc0pKYrFS8w4iwZ2+KurE/hkfcMeAgiwfGpTveDExQ9GgSC
2KFNRMIo3p4opSZ4vvpNOgBo5isjUvxoPy5TAix0PFsagha2HqzEd2xTv+EVMeEeJDsPlUN8AK+t
j2V307YHKP4w/hh7o/pmnss5uVhBD5uVTqx9vZ8wp5bBDQIJb1iEuYsVFcf6EyLSKvS+u0msIK8Z
of2SwcZajCkSEfYTBAIwvAtSaGh90iL8mZRDzUygwYRFTliMh0q1Gc75T+TnTFOrnSTvCXwBGa8t
wzMejbcmf3X1VWmIrZ3lw1KU58G4c5/Qa6cXmIZIY5353xK/LdpJlWIbLOzAJceViRp5TznD4KVj
XH1E/9C7h4IK+tn8mr/VrT2DPygvdbxpxznzLUr0pUcWximL7ybUv/ai1w6uHjQrxanwQXbawqZR
bL1d3kG9zb1PsktuLMtUhSvlbJ4I3P5q3zisyjeCZmPjbg1xDxgwL+Y5RB3ZNgoMcvbUD59FuKFx
xlx6ms7aQmAHbukksUTNXTp7mHbkTf+gisgf5YYuZ5yiICHdHZotnavUmKfpBn4SXZGWPq2DlYSO
uA+ekZz7AA8CvVVvW765XQm12Q4ZEAll4CXhmw2L5htpwszfZNUcnCWcB/9h+icKvYin8ArZaQBZ
B0oK2BqacuQN6AAucr/hMIACByVF+VP8Du5m4ht1SzhVnYc/YxOGR5hIhTBD+cOMD2QBDgfqYPUL
TiVkAa9Zp4dNXyzQLb0V4dl3b/OXu5IxI4KE2F+lC4qSiDUYvMIt2BM2RfTdLD2CNwC+xwICD88r
bghDlJfJy/1nMdphB/4nPbzG0Sc7t61vMVWxhxzGN2tKhgqZQndE0g0VBxBG/vBNO6rsmMCXdm4e
hy99XaZrtvZJ8Sxy//1VzEYwzqxPfehKmx/30jbgPaSzgQZD2JmIZkSukGYcNMY9TB2giF8Y+A3Z
voewwOQf7Aw4oecUFI/vEdE1zBJpMTRruf4uqqM8mQG2unIow3mHkzBDRM/ERccFbic42RRl3Sqr
Gg8J/r9ujgIZvUoIxruZFmP/So1atceEXh0Nbaree3yil14UJ2/b3An4Zc+ojxHzbyLzKpuOHQcG
uAJmdjD3WAdPGA7X4a399Q4iwD6oQbQsaw4w82ilZesIfAfhdRxUkSRry2KDcABLKffeA0WB2WoW
xvOOW4DJj3Q4u07ofRIkbeOxZgdCJvAVYORVngQHQkdgy2BqnZNrxHrD/D7uJoV5nE+RIxzxiQ0i
/WUZb81vei7FB3F4A9lVAHqMFBogjyJeWDCLYYOdoWwOrKscUqxiKbZ7Vk3WQxI/cG5PPwDMEFmY
TP62NL09phkzEJHBiwmqa8Jsp/EDf8XuDtKOYr+aNRDmyEAW5j4RI/SSOhooBXCtuUoer9Yeuv/J
eBsSR5A0YGIxTwnjpRIpCINFfg3oV3vWN6QoQsjuwVh7Ja+7X87+Bd0rUnTqVUwc4eiYwFeht6I5
rKdlS190zBYDW0K3d+JZxtiVyDs1WqAj0F6AQAOgXzHdVpBMHYRNmZYljjLgGsSVAVq9mz2jpSX9
lpj4VXNeSusJquoes/glc6xQ9iYYEsbsHAKJ0AEtVjEomWsczxHU3Kj4WcaQs5ysZXoOVzDWRHRG
eB5J5t3Sfkeh9ckvnTxTqCmv0a6rN1K9825PvV9ku86nvKELQ9rTGjlk+GDclZ38C5a3xFoVoC1x
MRvIHwDRcWjAwkUPhnlUrC3Uwh6OiTYvV9oSaAHnIIsmJK7YpQcn+FtdyTuiynBzUEXsEQjhUkxo
Ph21B+jYZtetqTOjhbqLvln2MJvqvj1gkq32xif7l+GpIQKyODTlnm9agtJgRW92KnEnWBYRe9Fb
pwlk83nrv+63h/s6Sy/FPwGc7G1ELEzeCAosaLy76ou2q4bmkauR2f1hRHzJmaZYyjdLt2WmYCY9
Jb5b/Od6QL82iXVsqVOQzTKzjR/SX437sVkXNbHdy4EMxwkdzBC4Qzulz8CrFydOwPSJvGBwog9K
LKijnB54ZGOCXp94voR7NSn2JmMMQAx+eUaZOxZG+QudZ/s34hR8/bJtcJVf/qPHplPCMOIE5p7c
fyCOwqdX28UX13wp/lacfWnPwNugRTu5VaOCwKXl8MV7t0YP0V2qM8b94lUdKNgkW50gfdiEqu/y
rbxBSBuf4lTt0tXUhLG1H+oD9VtaIlHTkZZ/iesqnf+PIyuxIDsoPpj0zMKHh1Gkdx3rxUiXbbAz
Vu0fuCp2pLxCEgC5aOIU+d7C/Bo0B+v0lyE47VvVnP4t6Shvgy/l4/22iEDs+m39YSjF6OLri+LG
OMxnK7t18pzcQuog5WaJC+2W/EC4Tu9s7P9XELNqxZm82lrlol6GLxlOwMv7KpjonAIWWl7tC+z0
fM+FL1fJB3faPbpMe+SwZB1E7uae+i1CNgS2EKuBEFfeEm8i2ThohnRrSXuSPh1PPLkp/OqguIwf
NXjLvhMNW/b7B2UBhqkV8Lu1z/qC/nJTnWIEjhvjL6GNyuNPvXGxPspDe/TgHWzv2+g5F7iaM74t
eVmSlYad5oG1dbhidhb+ahOAUUdT9Luiw3nTOJtO/wQRQ0ul8M7jdYsV8Q1sqcWntYB03VwZ86nb
HkEYIz4onGRGfFBKAEAxSNLkxncLOuFD4bR3oCSfnuIwVdaRgUPaIc+MwoP29Ff8T+DOEdjCkJNP
z/Ryab4tepMEo5NgFMTbGlnGyiOMbrwxY2vOnmPC3ACuEa2LB3KpjChstNKcEFX42v1Mf/SsjQxW
fgt/zkblcXXA1fCr3It74vRHrE9TaJN8p+1AoaWSndiVgFjEpwDutn6k7hJdRF6vzQ8x1PW6ucS/
Cdob60+U1rIYrBR/sBvpX5TeDW+PP9z91aJ1PE6eS2RxiPmG7ipWGDgNAk6iudCcTPWAQtSbDvOE
mHXFPdOYPc8L9QregKomwlnPJ2RLhElIllTyYcNS4um0krFLTa46zuEMjBCKioyuuzPzIAb5AK0m
ImH3McOtwE3xCTeHsu7IeL/CJR2mPZeZgi6XneKcXrH4aBTnnTNFe2mHcQsmxWkOJsLnCjX0TPui
Ms6/yyM7NZ4RUElI7a7yRwChuFWHzcC/kh3hh/RapA4e/tSdQIn44xc2wX2orW90XvQHxce47qRV
/M//Vrh7V9m0UXLWj541cRH/I6i8ncf/IGrpfzQdKCjEl7unle3UxH6r4prZSm6upFn8L//nf9XH
8p/+5o6Wx/iI4PsNE8hAUEIDDxM76ZHuP6S9qPcOSkNc8D+dht8OCWt0sbb5CiXCH7V6DMPKXPq8
GlyPFW/uNxIkWiR0fP7+0ashrHwCec/OEVTTFlUNcgKHSS2i5i+S3oKZeFZfOlvm3Do++P30aNVc
6PARY/y/JFhykK3PNVoAYIXxYkNTB49PpYPx80eDlw+PZ64vdYIWLBwoFNjPdG7cxn/+2qsWkwRv
1p+S0W6pBumwoPTXVy62f87wrGmC4wmnXDz5GsNdvMPcKf9fSKDgL7OzkDz1AiuIaHPhE5r+2op0
0FHg8YJ7nbx4qoDN3bVtLHz7X+2pD3CIdtALpQv0Oxy/MLDwIf/0Z4bAwEnGMwqRS7DEXOk/8U3j
B0INTXdmKl7v1hwh85QKmm/xKXhoJdjPmKvbuGmDDw7yfkVlT6LUftICk9VBx2p6bOMt9Ocvoquh
oZLUIKDlWVskGDV0z5gCMShcqqgo2ispWzuD/AzGoeR3cgoblum+Ms/0TqRvvb/AndS+FWxgi6mx
uk6IG4N6ZSsgJGKHFU1/IWfwbwKB9hgeGGTFtqose23uE/iyQgimktaypiu3KQ7QlsaPQAPjVR3J
GyraJbqTcT883YPP6mLA43mIMmssOuDgXKMxXNSVTZ1Ov7gCzANlW6XT9u2zdYimhdRkciAjN9X2
uvuX/iTTRUSGC4OSst7F3Qf56kL7FfPKUBOiO4IbpzbhO4C/Ch0WCeg4k4L6kl4BVIucWHiOvBf7
pgJbDfntdMFQ5ob6Pq4n626YkQ76m3w4lnJwVaMDI2cL12F0wMzL7ekhQ6FeZJHBxcxjSY/Wak7S
sEPvGjgYK7QOPh4TQFwWXFB6ICI5ZXddPdACoGUgL1gM8H02HEKu8FPhQAhzMubQgOIAZE5CowYM
z6fqbwJXoZadAO5Lexo+NLk5pffZ2vgB9qWum4i7cKS3UgoEenQnOTop2do0d8lwQw/M8CzUl8M9
pVdOuDPJCP3acG+jek901PyTWmoKVCSUVFnQQ9Q4gfubUQKChrZ+WmWFRUJNT6A0YdCgq9Ap/WOJ
Yhg7JbUQEr2ky6M2R1o8fH+J9k27R57GBxy6VY91F2P1qvBw/64mAYzUnhAduPkbY9XH1U/FK9iA
l0EHgUKNLmeK35iDJO1iWFcInntilr+nEqq1k9guLrSIz2W/4JC799aqCGgA+jMSzLuM9XOBxJkr
OT57Tvk/gjnLztHLPK2ZaWDQ5LMSnombCsIC7XVEfRcAMkQCYE89/oKUReuFrFkhoXiusXY7FZ0n
ytvpdEUEM2eKL+3h/UpTEbNr2NnuItlGwiW5x1uwv2BlXRoHB11c5DlwcITlE4BGHW9ysetyNKss
KiMjuAh4SuUyzAAse+urK6mY0WtKGkQTCxlvmOziaKBjQkXyBRsS8sOp1qOl/K08p6MOVwaiqnAA
vbNA71z5zDdBebSTnHwu30buJqzDr1b6mTaoyEacHyZcCeotmr6IC7Uf+mTT/b1CxkNZrvHEO8Ri
8xcFCMlQgj88nfyZ+EnJsnlJ6op76wOaxK5ZYbNMFzFmRaKIbDpB8LjG2e0G5oiCk3s0mbydeBE4
5FhOX/oJnGIe2+hIsHsWmFenrVSiIiPCgAMo43E72kx/n8McWczFxVh5HRwCTOqsgjsQAJOhFohi
+T0+b+uG2pFfTnLyHyp56ez8xrOnuEDMD0Z3BzFjVs7e/uyez3NSmCho7HpfzxNbtvE2HMIL0WUz
KNr9XNkEa6ensIP2PC/WyvwAapp/Ul+8+Z05MkgdnEKb5gTXmrSXbzIlbQJMpxSHuWiLNrSxmQya
pDhGtrxK94inpm7Gu/oHQ8Y8MsYYReRGW6GiukXUIpOViseM4ph3DE0cOWF3S4F3dlYp5u59cwhF
OFcMo/8PefQ/XfWiKq/ukLHwUhjtiUTKUETmRCf6hcI4jm8KgzTSt8lXQ63rrbllXGB9P2gH5M8T
2hLzbQP2vOZNJQp56kfm9GEo+tcG6zVbSHzjJNiUdw4k0TYWbbSTfLm6U2PwnyTLuhHgliX5szL2
g6skfCM/yLMvRvp1cotBr2LZIYxqNmXt8mghDOuOBaMM75nC42ZGd5eDq+4zRwX+CSl3rr9D2OQk
LjB7iC/RSkIhfku/e+MjW18m/JkZB5seVJDzozMj3cdX6caEKtt0HzeHcjkXMFpy/iEFnquKFI9Z
1QV/CU4xSnZiaBobtEFoLbI7zbBpL2BgqmDOEg4ajij+RY0/fF18YVv/7alutEX/KC/tUnuQw0J3
TtxbwRrHJNutjsHjoh1Y8MX0QjdNVa7T5gEJHs1hSb4nw1nzrMMg7dQn1gCM8xdL33TtdxGeGPhm
zLEchcwP2uj/wgtBBlikaB34B3RDDkU+LErONbC1Gv+fy2gUmw5NppgjpdX/o82oHlpk1W8+SJ98
sXxlU2JH7H/Twyt5J1V0RxxZOf+QgbtK/A1rpjf1tbRn199Qb2I557yP3D7HTRI+0PDOwuiIqSSt
nuwcjHOjrfjme3rehrxPFp8pZXTWPuGUsIzVPyn5dzQWif0Uvyy8A1H9ot/D80QbhfMF65aX/sTK
nfxc3jj6ksMGP5rO1JPRmwtxAt0zEcUmPiPgYgD/I/AvvzydUYcKa17iuHxOq2LJuU5ZwxcFDTDD
h4nuuVFOQAz5b5eEcQ4sfJiZibbtPrLSn6YMgMwewq3P3ngXv3MFJ5NNd/s3+ATAsscLboHEEU+0
5zmSodQn+niOV8ULnQaEf31vgMsLayE4ytkbEaZ5MlGrbMut1vwZqMeekbdiuCFyxEAwBpFWXgOE
lpOj1B+lcJXlZ5wXYCXU2a8AwTii+UNfgR6auch/qK45ooX5Rm6/EdmyoOHu/ZevMLp4AU5fXFIj
sy0OKdUVC01CETMXKPvP//8OlsMxjtSWODq78qGhH4mjdwA+fTPMJ9LXRmBWMyMvxZvafCgTXHh3
zoghPt9APJnsOW63JiSWTZVA4eCVnXnzy2ugP1vOkoxQVNSgWOBefeEQXMurz9fAQ/hzhdWjeNP0
M55KMe0euv8nGZvgxalcrl+EGYvRMueo7gOa6JgISQgEQP5mylb6sYTvBJ5Qd4pgpsIfDvQrrMzA
qf1diQdaJlfatrqFzlEDQ9fZ+mpIfmI994AGzqZ1hT/W1giNeL+HD+MOtAI8T8WCY3e1Z6aps/eB
FX9mzcsbl6K/sYaPCpZGcaRx14ZIpBBszRmwofWAicSAj7QoeYLI8QahQuZALTOdYFaq8yPnPejx
7i+sruWVSTFnLjqI7Q8uSU2dSjwPKwci9KLmnzQHvgntWtMHd6+lE9hFNJ183HFdMpArUy4lDtaE
K9k5pG1TY/YTBPuXMvOXNV+gTdOm65YFI5ycepQPIGB9woECni/uEcHFKQYbh04zPjM1wPC8ZjqG
mzZlJ/lB3kB0OiivL5RFmCMo3LfmgOVylnYHyk9OCQx18X3R7Iw4VLXu1KV1HzxiZvOdwCOgCo6I
LWZtBB/Mv2NMxUbaqQd+Fb4i39A+71D/cmDufwhH5wjif4vCKr6yv4QL7HDcABPd6zR4Yz7y5Dd1
CQMiC1MgGGXNukt2Mb4CXocyY6IF9WrLpFLkKM6p6VwPvzCREyKygAFxcJahimH66U89CcqEC83d
+MCv1ZdLgX4fR+ks2rY/LJB8V55ehoP+PL5iu2lBATMwZmwzeRdH+d6OF454ZcMGR8N6wrfxcb4F
HIohVEC8rJOXDggMZNCKqQxVHR5ETplUWf+6g+stQhdCgD0e0xuansR88jwn/QpFrCTGC+5uyTGH
XJdyk2bnZkTmOVc32i1CxYy39l7/ULIxHWB/wBVryCttH74TzTGP1Tdxpj8KShB2u3n5w7VyPbqA
NN4Q1nuUdL2j47JvfkhlStmNsw0euJKnYSI7n2tAMQTe+itkyDUfGk0JKu/j8MITRRQMsmjj2QTg
iHHobVOa4MnG8OCWBFPTR7oJPw2viz5ngxkIdWFcqK5ZreSTZzgUnVMHHk8tDSMUT/q94PC3Ms8M
omk/3gYdMySa8WXD/JXZM40nbzpkGLAROa8jS0R0MIdJeNe1oxt1EyZN4s4jAWLfYj+FWnRiN0Rh
oYVHHT8BtV0UfKx6m/5fw8CrYFiRMemJUQ/OpzNqbpu3bqFtmEdt2J5kdIFM0axFCx8WuFP65Se3
kiYik0CITOkP56IiYLxoTmoTaz6pi0QmYyYxkZkuOjrtfUk7o9KDp8SzWjLyzv9K0iYgUgGfybpz
FN3lHHLWypyKW3ouWP+0wPrLBWPOy1Yht/JJRJ3Kia08RDeBxTMaztpTTUzbEG59yiQn2noRi3GE
sBHdWqHph6ysL70FJ1+sTxFe+BjZrGf5lxpzilUIjvrxU1QUtBj96FaLPBYc5+kzeXRJ6jFahG1g
C5Yj8WFzXo4sJ1KKD4OE0i4qwTaDR6zm+7SvN1UT7CYlWeUyEXXNpdotWyw/Y8HuLR47arepP+bt
2odOQiJK18lSncEeH0UWIqBVnYucEwtsRWcnj0iFqd9d+u6p8SdVFIOtMsIYQSwBByb0lAY7dZAE
8x5xa9v1tqZZQFtOlvdSPZymjGrjh54gnQlTtEW4DQp/n5rwe3kpc50JsLj6X6HF7ZTsRF6C+AKP
VRpUAiGRLsNKUqenz3WvQ9wCqpTXlcxoXii2eUPSBc0jxf9J3MEOKDmGlF3QkcGyJxtEWoHoKK2w
qoxy4YvuX2nRLm93o8x4Qy0WljY1aPcy+5tHC24MzbmpCURNUR9TC+PqSqEnWKwZp8H7ayu8I1yA
zMDbO+Qn8Z2pyk6itvLpoekADqpbN96b8W6lxSEcGfv7a1PeNwckwU6EsFP39GMOmMrL4T81MqLX
5lmEyl4J762mbKwat2YhrxNL+ktJxrZ0Os+itmpRSJtauGkj4dTk9UmEYG2ayWbg8vqtcpZk9RK3
5iWLhIXFQb5nEFV8WQKzelyJ6D/4XrmIwVkTc0egNEyNu0Zla1QmW1COsXpaP5EdVT25jPpx8FCY
yNfJ6ymjeivN/h2XJXwzMAkLUez+rAjPK5LmRlsHKcptHtoyO7vI8puSxgHyK/CN+ncql0hf/grk
Bn2+0d2XD5PKegzep7L+VIkCisMez3JZh6sEnliOZyHEIFBn/kqu7hb+U0WJALNtKhVfYDGCq9z4
bvxOLMA80ASzkQCTEaa9Pk9MJ5RxIQzFpqeh37j9rOxNokKJYFOrte4ypUWqCBjeLdp9KASU2/ph
kv63YUIIgcA8D50F/cxeY9IO0Y5XHReA1aUc1Mk3xo7YtcG1yQGP6NlxJH0gUbNl1xfHMiAdBpcm
5qNSoPsa88Nzt1mGaCJ6GgV9GjuB69EoUqb2ecL0OOzZX5aSte6m+s2UAKqJfAbGTz4M2pyujdZa
s4SNqW44f2X5XOomwAkls96DuTfmSd0deLdS8YkQyc0+CUOAVOkxOEtMpVNbFV+TwVSttAW7BogO
xCv9YB2tlKbxZhIvTterGsjHRAGBdh9bQ6Joe0HqnRqpZgqovXAxn3TD0cIjirbZyxn+bDrdm/cK
LSwUSNPdz7BkAt2RCV7KoN0WC1c68hPJREFJfewjPkZ366hRW/3lKe1yCBVHRGVcl9F6yInZc1Mc
DGRqhAuvRl0S0HWtzpLSE00BcqTcC1BIm46nN2AuhUxC0oik2Rssx8bYbQA9VOKj61ZAGJrgNAiP
OLkxANGYJvBqBBCGDNRBaDiYynnobGud1QeCqNaQGhsv4yGBtYCLFIht3jOISoUFL7uWNrxniL8I
Q8BOsKmYD1n8Aig9+/6f3zFwInUzp5PWBX9KlNPeRlOcgMFoejv15aXC3EEMH7lUrzQiAVyfNYXQ
MLZSvdtYhWvLtIaSggk7S0ykHRoGWnpKkqLrPSreGF0CO8StqS3lLiE9DlnRh44931AQuKKcC+uD
p+YrKyDrnnuXB+HOGHu8VLRPkoHqn+2VEiwhtCpCTdNfeDwtN0Cb5+IKBPvSgn2kiz4YiDBR48kw
jFUk5PjhGGlxmDLDCQmbdF+mifxpHYBkGWyhcXgwg3f8rT3HIzWFwRhDAWeOku8vEw4DsJZui17Q
FFcGiebtBkMkKdbTKOc/ks5rOXVli6JfpCrl8AqIIEQ0GNsvKrDZyjnr6+/QuQ8nbG8T1epea64Z
7AxFpn4syVgxnXHYjNoHdQz+E6Qf4EvZJrtJehnDX4wyrUUd7DsdDgfhWWcOx1ZM2Fz00eSfen4j
RQskrWreBcBg6QOOYuuizwZ9tA04SkLZkoR9Pm6q5NA0b0E9YDfZQnnA2y0Bg88ulEqiAY9wGw8E
YpxF+JIKTikBaNncowhHw9sZVAL9t9EfTYJUQx6HZJk/zc1+Aw5YAsoEkbUoaHpy0MmBacMA5yOE
xa/SoQ7xfUxA0bb8arodFcGpzD9R3kjNbmDaW3VfZIGsVermrCPZgKmixUad5WzYMjEsE4BYt+3i
tYdvdQKpHUC5wCxEtrXuQwDfm24NaIQWERT9Mcrw3MzrrDmedDtlRlO2sE5JJIEcbHQ6Mi5zqVBq
JLDIvTsfQvcfQ+sE0zt/N6pnpxaWTIm+juEmzZu4+m/eF/LmR4ztgIaWjVLQ8UrHClfkrgC+bpUD
zdPgQ3PldpKHi8ZAA70k/DB5Y8RA/YL6VPWzOfrX+YaTO/NSVcnLwCXFHGW3MtVtS1lQMZwyUUP5
CTUTHYGebAsOjvkQyjr9v+Ky0kcqDTRWSC5RjME4sn3P+ICPEpVEkHN0zW82hKzgt8VJLQwUyN2p
SGctQ1BewJKmfxHMRN8AtN6WwT8Dlyn5ZOkZrvQsYAX/IUBtIoSgvRNAlWFWO9iyovJbo60b7Ar0
ovFEDmx/nBi1TsG1F4xbyYyhxXYF1GGAT7hg3cKClc7JTb4o3+FHDhFk2bn5ZVgJW+GmkEtVrBIG
fdxJM8mX0Vf1a505tX/ZF7iNGGEQfPQIeMG5vG1JgFkQLAJBJ7+K7/4O67p/g+kxD2CGr12lo7kL
Tspj/Ed9i2XTnCv9CP9Z2CosBUgvy4IxmHxt6O2EBTIwblRo+jBc8IuABXSRmk0LdQ8awnkEBHJA
YB7oEvUvVnG8jN7CWvjIdsYfWBaK0kX8CWz/6F/mPd1r5/ijwpJa38qv8pGxxWyLu7e8CCv1oSz4
U3Pot+qDNFYQi0VB0AAfyKdZfQAlcVojzFlmUJ6wA71F7koHRTYWt3zx6lakr639H3iOC2UP0EYa
GbZps018esxuGvDqLb0aC4aYl/HKWN2WfvPP+Iqq7bf4G0jYfBIwhOdjtWdcyD4prugq53HdgqQq
RsHtW3lML/xfZfCF+2jCa14V3mLemplK6iTshafaGZ322ZwAG0eH+YIT2/UzfHoX7Tf/R+DJn48f
YvmWtoxkdow4Ftm5/0TLJ3Bnzl9wpvIGwMNJyZvfDLGKW2DH2fbVwatqCRHC7nbxdh4X9lBU4VJt
X4Dm9OjWPr/w1Btjyw64vEI/r9/Zqj3wPX0YD+3VAtSyE40fAUq9P3OmupDghtNlVH7UEHt5M9rG
65dAhEzvOBdgwLCzkGzSL6H9sJGCX9IBQCS9BSdjP+3ye0T0Ns403/QBoBJlz+gOX+pFCMIpMErB
sRKc+QM0CK7aNwUb0AK9en9noxg+oA8cGIPCK/7AqZptjxhu/NGf4XVyq3P9w+0do07yPfysYGcZ
eJ5nJgWVAYGoBTLicJxFVSoKW4P04WSvWIvggLB1Kf4bXJSx+yxcKCdrW38mOzQjAB/grcwxmUgi
aucZiD1bi0cwoRf6oG7d8qUX594JNtIqO7GFvmjq2auJKD1Z5HlPFwJrBwON+jJ4VDZw4vzhF5OD
uU3x6h5cahhu8PBYgZylP8oqO0tVg5LUc/yIEmXKY5J7HmLxiqmuUnSgeUuqO9ePhmwgEBCieYN1
gpARjY1HewzPOYpU4B9zHYziKgL8l6tu0zPiDsNmU3VnjZY824tod6LiNk4aZsHgTfFqPvXnTXIU
4GeO6qagv0X1NG9JbGOzINiDhF6jh2L3QGxiiTAPGrbvQ4OJjXlM7kIHSgtz0a3FXZxvFP2zI+5C
XFUZOGGy81L5VOrTHxlDArHRKU3g0agOg0jKMDoQxtyRrsONCwlTOUmuLpw78qZVgHto+gl9TaA+
Z0JzpDidVe3agJkyUYsYfKrYe//3BVouI6dU+Ez1I00yHkbSgplWucGb4Q0UJ3xlqxeav+LcnFhV
9QZQBzAL1iBcJXJKeqyw9WXRfBSmE+BSAEWg3QOOESBRGkcUgGm6bXNUhUsACfArAO4ELjhcroKp
7wFj84zcBf+uDdiJOlOwb+pNnpwxYSHNFktXCfcYONM+5VhbXBQR/O08mQQCdRdtXGFFwTZB3QBL
Hax0xEtt15Jad7BUNzsX0Jgwidlr29mp5Ql3Ifirk81sZgoxkpYkmG8ozmbzzyJHa9gJzFIr7HKm
0M4F2YZzmHacPxGa5eC3mqT11Hq4+xRbeDt/KcWrj3PthJ4IpLumvh6rclcCB3lTRAocDmvQMURh
jZBpgUjcRwcZi2QsgPxvoL507cEgs0S0KQYi+PgoSekYc2S2qOkY6RDnZlvoPKoNNTVRZAhJxwYp
0hj8mDgNKVggDpjwRTcRUo4Bn12VGcJJ4dnDlMUwCFoecHqKSIro/bUqgNRZGJZAOxhHk+PkL9Ik
gqncNlcBaZ00RQOu9DvFRBKMCLKKUXRjU1D1JGOocK9YVFOPwoK4gwKcUjBflUyeDb8i/9NCaO0V
6Q5oSnp8UnwC4USdgDaTmZxOYkMAFpK/jXkuy4ywkBApzbNCEXogFzM2vnA0qiVnIKpKcWTPDXKy
CL8KgZP+lDROgCAeCsLIxbIj4YDjSP1V93fcQ+r2JfqHoLaFxtb1da2vzenE84XRoe1OmonRyGXi
Ao7hQQwO/N2IFemwVfMr4G8WbpjFDdq2D96a8sTXgFUcel9GBLkCtYuH8R8i9wwyHHbS87vn+avm
qxZPU3wX22ssbk3ZMSVHNL4i4Tm/n+Zlwgqt2q8IUC8qT0b3xWvzGkzbhmJbSydyiUx1zQfuGpuf
dy0IyUbzbirzqnaLiegUE76Gemi2RAbt70fH0JwwxAjDdJkpTcmhojnQHX/k4JNK+iaHmqsgksi8
EaYZVHagbSmvFor2lPmPZsy/zVN6wiXHhdm0GyRa6fQtpkcTEjz4msk6PGn6u63CRQU2iuwbswBI
V2a3iOC5t+JPQVbHv0l4St4zCza+epuwZ6i7atxEEn6VXP06Y7oC+uEHh3heAMTUxfxTcHDUc8/r
SCAcvsJsaCTuxHvGPXOGLuDQ4B9/tDsdot1/pHoZISU8zvhRV9WqC+ddAcwCPHwEJjNGWgBVBAHn
tPRRFluPtL5q2IHKTx8DfRIztDW22mqEX5wT4sVHtM5wKgQHv61Sc6ip0urK2qKoYuEMuERua9nR
uCCDMyZfXUFu9FYT1vD5eNawsDHF4dfj1OZ3hgrV4rsj/HDwLi38CAsgJjIvXJhgfCtbXfjESKXz
UPwcFOFUqg7/kzIib79YAVwqgc5cGN9+f2qrlBzqE2NAdkKuMoyWvjlp6jMot6xcJsmTeQHfEmwU
u317Ug13/jdXUHOhanOReRCP5sBvmZhceACX17BuXsXmwrntcIoUyVX8b5X+/9V5NP/jTU4W7Fmd
YXc19TUGEiDsXFVsggD7KmteQzxrGB64RWRuF4qO9oQNcA7bbXJ48kHdFmjetC1pFP3ghAM50CdW
Ifua7H+APiZfPc456C/y94DJm+4WsM0I34EJotIBPmeHdJDfmhnirQ6vkbTtNMC6bdw6egPx5JSa
f2N5MhW31FyxZQWvLV5KdHvpakVviy/CW+uqa/E9lrhTDmxJLLpOufkWkc92CAMClvU8esFBka6N
Yqta1F/ZTLu4dXMUO7tYh1WHwE7U0jZ7LL9E42ix/oLYMcSTnl8M7Ec6p5AuqfmMJc7x7M0TJHyh
JQYetzYXCV4gzk0qaUDQ5Xi5nSg058RGhNG891lri0TXuGEPrMkzmYpdyJIanB7FDqrl3A7zOy+o
m8xPtIvnVZ8VCZPRTI6chUS6uVQJztA8bn6ZgE+AksAktQfZrLzXkFC3OkA1TP8wWQ6zgnniq0hl
Inw0yFREnxJSJww4qbLUMhmKEKzUCaVRi8wgyL8K7Sm9cLXJBzZl9Tkwi9U4WobhrUH486AhyKCt
XsmP4ckhXWX3nJ/K4+GDeWEpzA9RmZVH/ZulFfBA61YpTy0++dWdircenYJnnJ88+9LoxTP9OX+C
NnyTiqfvhvyL3MchfAnTW6WrMQYFkE8hJOKKl0lpLXv5UPRfcvVG6SpPt4B4lKJycGCUHtPgsjHO
marGlkU6p1TA0GhPXGr6x7a+p57rRXAUXE24peE/1ngufXHWBeGLPbmNqwW7czndU3a5+cwzRmvG
Sro4QRqnLk4ew63CfNcMBEN5O7Ghc6ZwR/MCnbWVi2vm3+GXxT9Df2Rs1gNJ50EIgeiLmzjCkS0+
t+SxtcoGcVUOC3APqMus8BADygf4Z5FVEYCOi1ikJfdWoZyHZDwCBUrQYtHHJJDtrVaBMcK2XIdP
Pa+wXWA7nssAqpQ0wVpMA/cTw/Wkg9ZzUMecWIEHGI7Tgsc90iv8fWpt8tatoHJ70AS8DB5McEnZ
9UzDW3OG6jH+siP6goHBBZF2+NatIxVS1Mgei2kEiZZB2O61yCCaDT9ba8T6qYK0MG4rGV5tWEqX
rsL8c3yUxn7kLagxXgK8vUnGe2cIbIM6QoQbPD+85W1JeDBUPMI0DNuAZDOfFqIS7uXqt6lQJnSw
hmuM3lT8JrkZODViKpA8Ft3AosjQuTKcK5PO1z1wPHMPc6LMtUYdEmXGi8//RaZc5uQ9B1c+I4e1
kiwjvtVkbbH3ROY2NxDRSs78lXXUIgXk+brh0w97FdJJBGo8RqQ968y2sawL+ChDT+AKJjEhVU7t
D7bokU+Bu7U365XVd47qOBgfOXMOxfWaqxjtsGlJorNGt2s4lhueDD8Ealuq9BRB++NhjJT8Euiw
lJq9Mg42/VKabVr0nOlmSNdichRmfzJHj89q8juWbhQRnE5akCFux+TcmHBIdolFrtW5gX2hH0SM
68Urv6hHmwVQFUScxlUxuEC8xwIzwW6Q15DZ4qb4+hXHMfjyElR5RxgoqI3Z+XlOgHk6CAD9GDqF
Mv8b10ARVR7icEAhVp6/LrStKjCz43vY4WwM7TlTVj5s0obZ8X2Qjp1Kgt+D9xOlFrkxa56FHw3C
LRFuTF7Lw6QfKrSl/JLuAQSThXfWI1fWIQs71nBNPFu1DnMsYEprtZndzdDfyavYO4ycGNU5qdDq
OD20yuCKb2aDHp2P5B2s5mq2TqqhWHH5ffDBkikh3GH1HRuvDEVsxex0NiaqkyehQlUMN1cCkQV2
0YgVE0JGptFZqc8kj/PWRO8aKSdffsgWZ5wboPPxTqO0qhF6hnctWRk/mrpqmalXNufUWG9r3OX9
c6Y67GZsMzrzClmjJGKYW2X/sCPFIDO/QNtKQjx+gFwAFDQ7HzCJhS5sW9nZKn+Bgb14DeYpXWrp
nwiRMdtmIFpCBIcL1T6TBQVijJvBGMvcKX/IE/rx6QqOt8ZxjtSRb1195P4/nDRhtfLdU1MCw4mg
IFwzMXd9lcjnCPIrNMAxpCxx2x7XgwmE0niw3GbSBpxT/lBY3znhZTzr/Isw4aGnTfdMefkcB3r0
y19WGB/UzFUtqHUwAsqHFksI6bd14RKayyVto9/57wWeQMTiQbixIPzuR4YYVThafcThmeVOQTPR
qJQbyrscTeF4beN5bWL4iusdklpEkTAMQg7/Vc4QuAD8y7FDLIAE4WFHvwE3iKg9hJ4PVD6k8cpT
8Fl14V3Ay436f5V3g5on1vNQXmIu7f/jCVsuc3AWEIoVR9Z60wKDb1nowXA2pOsQuCImDnU0mz2G
8TEpH7nyyMufMjpSqbbCu+vOFk73yiqa5jfMZfD9HdN4Fjp9AzcstIi2ArD99dNjOzoS2ZbYvdbz
WJvpJfkA1YYn7gMOK5vVLkAs6B2J5r07t128TcNoI0SzogyrsYyvhrMXQhjjERgc1qpGVMzIpcdF
baMXrogvj86lVLi9VAgBcEKLngkSoQqVtJZJ1Qm+rOyn9Cmpg6+2OpfQbQW/WXtFsg25bXxzr+jl
Lk4ifDj0XV0eB8HYNJOA1s/EBBuZZrTLmk1OeW2s4P202Pbwfg1Hkl4dkYyePRk3uFuAsE3mkD+E
evvBNmHl/+J43fUJBiebNnGj5FGU5wqRXRpfhfEnqvGgkpiBh/hyhDBmcV6RkcvqBV1J7bIhdOJN
xxmodiSiGPnCw/Hhk4tFrBJ3TXMe43Vp4b/6y0ISYanUTqP8iP7VDCABOWyKFsF6AtPp89S7qXae
/a9Slyedb+7sqgXrgjzA4VGabyU/hwrRBJgKuuwppXBAUs1tN+mEDCx5/824CQxI968uccr4RwEw
sdT95BGjB69Xwt1/xaXkQVxchPetvm0wf8WksxAbNoNfNqcOhRE6SWpGrHhUJyamuA1+BZ95ovU2
mQeIhLjhwnDG/Tsi45jUH++7SiFjcSvlYIMpGrsJvVfE6Dl12d8svkG+CjYTrT2m1CM590UbcuOJ
dqqeC21fpFwNODPWO/fePTnAbPVEzHdnUPM8/B3yX010fM/baYB7pnDr0k0CfRrxkza0dw3X1I+A
oZoaot4IwbL9YJXLM+HGWo0x/aj3jkRocP8iYLa2/1DDj977VINjCHpiHsxId3mLdHZ4PwAZBthi
ygiavGDNOywtRx82PdSkOD3iNl2iLRyscGUi9mv8cqclhwGLJypNBScfS7Y2WiQxSe7gNCGaC29i
iTJnoBRGxFivN0V5TFTxgiFnPQJSZLiS4srezEmO4PlmiDkSk4Os5X4hP7iCAympAK5ABq2CHy0K
3riddVFfJpYAMKqSihQ/41MMv9Vxb0m3LnNAfK1xG4BQl9ZfzrArY+sKxFNlVl+isWevMBKa8fTd
KAqu3/ex5eJ6P03PcfxWgkM4mBtf3sXRL583QYkjNt9KF/HmIAVWxVKFvhMkDBWsbBmhru2ZLojt
VsmPIRr5/GRUe1FRcG2cVrpSnGQAShVyXIsxisGg6NUI3z08vRwHxMjIFvMukE5fAu/XGrCButU9
lrkJc5P2U6GZrcaXWf7EHkxw719K9OnIJETX4X+DODWwmMWUkLm/snqWFDWMD7Th3Utfknj2TMxq
SumUK999cmaME8nXrPkgW3okUk/dtNmxaL6sYK8b36P5reeflOFqdbboAMxXhydksBvjM1knpdwv
CloKCeKSzm2JWZZOvah0DLT/ugA957zIn1oNYFecDfb1mGmnhmlYozFWKhAstDel+PS5vhV3IEhJ
ly9G5UE/C5tUTE8WUP5wHPmUM5dVol+QPyXzw5fwIZ6d1sWOVvTCYLYq7MC8jcUPrS3GbIKyHqr9
EIM/OWN/E/r3kF5877Pr/3xQb3mMlmnhaiNNXrE0oXOl2myj+m1mmHQQb3hMGvS1WAlJB73ftsqD
HaFPn/BGdeVReXuEy72+iWgMG0czwSZmvFJKTrOd7MC4EMK3nIL80dxFPqTEidQFGKwFDDmG2F72
SIMb3hwBbPfSHomUhrMnYzGIT9isqRuHbzzfZ9lZu2DyzKBVQHCXrUfSOoYdgXnIk8DESQwN3DA9
x/JpME6Z/1vrJfdcjcEKHHlE7TSeS6QJTB3aHxKiUMD1X8BYeDR3zS4LbeysFKBTmG/9sBj+8NMJ
S2jEa58gZWwI3Thb4VkD7pR1G0ElWczOaDFUV25dceB7/tS8u+SjNIeJNtMHY/JpLBuaKBRMfEnH
YTv2J1H/MIdDJrqK74oWzkxz5jv4OVvRGjI/8wHcu0g5aFTce86oNsaBkNJdIboNIG+zZ5bMV4W1
GJEaCcZlko0Qi+mMitv8P+tH3ImsQhxOIMnzmd8MIliWDMgg4jNmDUWHJ+Dcw/mn+WOE1C9CdqEW
MaB4lx7CEcaef5ltB+6g4eDJEAI7EHOGXtjOz8JW+QtBNjefQSzqudwRVUJp9Tc4zZO5kfAuIzvo
1r68R14y7LWLhNHRovlsyWODi0QjbDG4gTaIggOTyCWtUkyqABKOnL9ZiqQt9aiIEZbsMqr4eI3B
PpoLejDpqTh0mSLVVb2frgNmRog0x5UofYzKb5h+gwcso5i7vkeAPuJe5PU2xF+jrRZJxKMg1o4V
iwZljTQyp+a95E1t+yNzJz5Pjz1YZcCQn5UL2I/hFB8XdNmfOltqEX37KKJ04ttBnTHKLhMyPWGH
hdQpggCwjENWsZmoJlOGYIGb6x8QnmdaOoz8ANugTnyFHDuVdoCuGuJMVgt/BlSDSffwmL5kmP1A
cw8+u4rGCk/CAwZ7Exu8rxBLNbyt6SBqPX7WF+CXOrDJ7zGk1q7Neyy8o4zwHLZXcl9Vt1MvWeIM
iSMIua320GDC4GwUmFtbjARqAPPASRi8++ElpyNXw/ds7R98gYM1QrMZhHO6YwqLvV+AfKV3hR9L
rh2PLEPr3SE39jCUopISKnRM/aVWkSYjI05JyAkcSDR99YOb+ao3BRczEIMGjtlCwdRQ4aUzUTsr
IFpwtwLpRW5lPXx3EmI90QCZXMUmVkzVIaYOCeEoduCk4k7TfiyMiXoq9vQZxqKtjd+WaSIsSm9B
VB5VWC3QDma+H4JzrcEfC3JP7cBfNwUkjbA1SQrW03HFGKcYXUuFvoy1dvgv7yFZocKqalAd9lOV
1xQrlNjqIcMqABh4MTNpGgETzPAzjkAU9GkfoFeIOLKtWHrpBbZ+afc9VEQShFCsYuB1/B7HvxDR
Zg3CjiCNj8oMAAp7CecPu1vPYF2c4N8UlY3nlYEPB0k0bHe0Ynjr4V9BhUouvbiUaBujXar/x4ul
I4AzgC7wDXXKHNZYPg84gQFWjmT97SqNunkl4qqfrslCxq97Sh1ykIhMxJ4e9h+MuWoZkJ5IihA7
H0dtfcrbnUhRhr/vJ2EaUsBXAYNxQXizj84fhxr+UNZbwBiGvMigcHIJtB9VE5gaJdg9IQWNIABk
B6hzefYTU5O11o5rtxqz3IkyBhPFZdCLDWwwMamcQK0vMcBDnD57PCuK6dBm4repwOvvQTgRfATl
P6OnLaA+lI17mv0ouD2WbMdxjZ6rveCk0lPtJjFaTTgoQYCMmvliouC/bACN8fMi/Rfxjk3MKuZ6
wKgPKYhqPKNUEM76du/hOdjEaCfRzc85uZRgmQDjoxj++Zn8DTclw9/aMtK9PsEaZhnMFBY1ox6S
YvRfeMMTgSITlskhKfVENyINv/iAmhqKV0uCUGyiLWZrnebQ1OynwuoA+A1XqBK37enKwo8xkpAq
B24/EBJfzh9ixhksnBsajP+ZwckMitF6e0v2uCDbRdoJPQHivcK66Jbb9Wew7gF0C75jfCLZ9BRg
MOrgjTug4AXfVO0oXwkyVM8tyhD0SVSOg7rmPGcgBuOr54JLNglyysGdZX80fEzcjQdTevOcvIoX
vAbGrTwQFjakZdj3hCVhzTWT5rHOQ1m2CG8ITQICfHcKbxJiFOK1aEMnRbBN6jtD6TSTW4pf9JZQ
/yUo6xD2mVdgDS2uG+UkEu0tU1DA2sL0nrhWGSXigp5Cg0HBusXEealkWyFYIxOAbdDmLnR2KCsJ
6gLgNr5xOh/ZZhpPPABNETsZxj1MNaHAY1TUrFuSvHVbSg5edxgopfMVzP4KPMIzXGnODPKF1S3H
GaHkdlUx111BuKPxgY0/iddhZGBdrAMwW/inscnN6nC0k51TZSrmZldrnJit3ZR2X2VIV/V3jRWm
h9FAyygabwFSKSqNFDWRvGC9x5UFrLC8ImqDUaG1TOpgPoqw+yiYIN5Xv4J36pFPN/F1Zn/6vduh
8MF9GQ9Xl68VEcv8B6xP2YOxwSv3XYhFKWtHGBDcy8OmloggAAEb2+VQ4fRmApqO/bFLjb1mXFPF
3wU9Q2ZD/PS6Eap9dbVCW6t2VosxyTIlyujCFqviQ0kWrr/XxW03W6csEG9I9arBch7fGrJ4ZV6W
ckP/hcw6Dftm1WJb0qGt58LZMil4o1uBHWN2gZFgOkNw/dV6QNYpVdxsmBXYGO/DtqLcGfCuM69Z
fYilbYOr38gutSAJxkTQJWxQGkz11izOrbrx+SFTmm4HXXpCtr3qnzPW8FHsc74zcdH8wQbBUDOf
NkyMdbpEtF+Lcr53US2tEm9TKvtaWZfK2mzW4Ugk2S7pzgVuLwpFSkvUCL1pI08bi70cJh+A0cy1
v7fUB172JMk60TdVtCtwsfa5FSb09/JKm71pdj6mpsKK46tIcRcBmfARZMikXatxvdG98KIi/p96
YTOWpEqNS0+/D8qBM81Q/E+/xvwW6INxQAnLN7MNQN46fvURzkSQq6qbxpBzHI1VoysbigX2LXFO
BC4PI9u2yb0RmMdQFVaWEblajWgRQltAMgOeHOjVCunaED3AVmbW+FHkkK9UtiYUxTKxQTt/8NcT
7iDCXe7cSPygvcmCY998EgATeScwVATTsXHMp2+DWtHIDKi3nP/pcUygxV5CzK/EB27weU6CxaEt
Put061fbQsqXEm1tjZE8w56qucCgCIF/KJcwv16G+IlJ3ZGqjG5S0PRHpNokZ7TBzQhvQ/ssSUNU
D4Z8JyI6x6oABkiafubjRccsWTesE463u8pTHF2HlJ6D4WooeQXzPSbBBXpMYV51PJ4sbSszFRnE
BM/i7hzgcqZj9cyLx+0pk18jroLSuTEQUGGZIzrNPFoEYQFZyl64gdGZCfrPhJFYuGq6X4qBSIQh
lJMBqSEdZRNTQeHUpwmbFV+qPHelAif8czw4EH65ZWikQcGS/FeXXGxjC/PYSRuDgW/MqygaDvOB
HSLMMWXCj9rfSDy2EjAW7sEb8iA0PeC2h1rEPc7wBZQFI66iwRa/+5ECLOhqYWkoRLdzrvm8mTnm
TEiQdjKbk6n3hpcFDbMJvkmj8jq3HYDY/iMfXqYMbGA65G8Kt7G8qzVOUuOilzZe/ePXDEVH3tK/
uj/IGdUhu2J/KuRr6sm7YEQG1Vp7sz1A2ZrgjcB0TPyfmtZ6JohqYBtzARWLyS7mE86QuSFFC9HD
pAwkNw1XFl25FXEjQLJr8UAnnIMSsTeo9uth5Q+X+QSF76xiQtQfRui0JV2pAtTNKwqIJyMqFdJu
IS4lAez9/zpKRpphDnmdfSjI0TAjSPMALOMIoylpuMd59y2GyodWEvUhD6vOKkgaYoiC25A/PAaq
6HAYOamdHulgy6zSxLo4K6SzPEy7QFYwJSRmLFNx5kP2TEb6AGgYT80Okv1S92D5Y2PR4Ragqwy5
UPhgpG3O0YX3iamUGiMWH54htF5LLFb1lLHPYo4Ef8BsMpJ4ShzT5+C2pTS1y6wnbksjr5enDYp/
gn/LOMN9lCYCblFmSAhQ+9XJJOcw41Hzb48aZqQlVDy8kLN8XfOUooYfIL/SlZ8hnLHQT6GiEyI5
R/uplPCZhJ4avY4CZ1c5VOMhtjiOalf3n1nE4CuzICfTTjDXgSQ6r/aeAOQ3tQHGH6rskmlE/0eH
OF0ZV4T1l9chgJkGNgxskKR43ffqQRo8rLjsqoQMXS8Fhf3IpxaYT0pE/AL/aMG+hJlhyczV2viZ
aRYpjdm5FtkJJ8zgVBGmDTv4TCBT/0L91cgXsd76DC2EQzvtiWRT5TddUxqD21+V2p2bB8tz8+Bu
cEZooK4ldqxRCXuUxk8IoUGTt/DZhTc5XlP8F/q+MzFnYGhDQcVRvjCnc6n9ttNRt7Zduo3p8yuC
grvQTmDSkQg0/NTqnyVe4ux7BJwQR+y8TA9I7pYxXVSY1jQE3lTsf7l3YPz+xNLfINcsZWKP4mol
xz9N8VnFxPt8JOJOSFdhvRPXuu942kdXwk9YJGyG1kZsUVuXsJB41uIXoHg0nx2wEsR8CCZ4Uw3D
oh7PIhaGjfEd4Ck0fAJz4Y2YNGfiy9LpjMkWn62uNvqMhbwgsVNCYCDTaftG2ohcRXwI0bftLOPb
pEqSetJFTGsVecLR42hoZMi9VgAxIOKex1KBg7IYf4XoppQP5OHUmpO4iWrMEEmm3deEKkT3hjmk
GVzLdF2Q+DokW6qlWkHCrEEKwzPL9BkqjstRQTNKcduo9NQWared0H/GAdT3rl7shBavNbp5HOYp
4DrqsEFBAIBuvxqRCw/s+wZipvTVcuYTAgGf4btiThnz0zLAuiEK7JJKffJoedjJupMOJ5uIFtn6
nAb5J8KvCiuXT7P/MhQZAqLp+NxEcV8AliAFzb1LmL4AUELJPM0tYggoF8icsP2B7n/orH2LaUFR
x44wUEZbR01CUXsWaBsrcWNEh3AMQYFjGppte/OV1RQT587oeiBrtf4mdrLE9g7jiYG4ZwkYt9pz
lnfqDIvg276MBUc3NnLyDQrLBbfAwS3rYeKQg3c1Jv69nTAdVz4L7+izJgJbiGxPglW0HoRrYH0W
6RUUIAu2tb7rPVpdShH5DBA8ScwCbFaeRXmUnq0Be+aDEbJWHEqYsHowYQ4giTaMT9nlWWsQ/vON
0dsjmndGJ4gfm13PjhLsZehOCFy3DWVKB+Jj1t1SYNivk/5QR08AbdJUCQHpGaid2uYcJjcDw6C8
emgYqxBbnxH1ATsGy7LoMBgwUhhOxq09Ysnpv2TgGrycij2GoXx7dbqLCVaMn0n+0TYHE/kmcXcJ
suxVbzhFspGxAuOmFe0YP6kTBq2egKRgLykbuYy4tF/aeAcnSYN9Jdr8mlb/epz+bMsaaSlHxYKp
S1IioElkwbKQDyPYJ8CezMjpmbW/o/8qCJ4ihTI5NfqHJO4SbtYGckHt9/YETydM7p73bCX4nEc5
eprhVejvjPjGfT1+xGx1Bq6L1aWf+dE6Jq9cuxuGsq3KjNuZinfbOHl1E6ePgnFEkJBbCWHQ3CfV
by2TNS17h0lSV5Vk7usiccJG3uENv9VojQz/Q1I+/tNhsvMGB6/1vh9pa1418MCR8hQjVyncjzV4
yM7H0nxka671vz7uPydWqcWpmxP3I4R8R53i6vR52mz+R3mclOh1m8hRzYm9RLsV+dw9pPBGoaVq
ItxAehCgGQ6UorbQqluF2yoVxKvE35gl5jaFykwm+0zT3NHC6qfPa+ZUtAEUsRbuvqWCIl6Od0Uo
/XQGYpgEXqLXQABK9H0ew++naPuPW+VtwtBWp4eVfpaoRCJ04FL10kQyzJgq4IWMd9n/SDqv3daZ
dIk+EQHmcGvlLAc56IbwtmWymdnMfPpZ/Q9wgDmzZwdbJjvUV7Uqz6KX3BvXVOG95aYADv1WCx/r
MVgUdz6H4mgUBymjleGAmvON8HVUZSihHFDlnVfDTh8yzE59ZzJqCrZtaJ7yNiBqQvoo54EN5z9N
NzC6sRNDRSCMt7NqeLW0kIZheWw0a1mDNvYmcruKvoZ6as0okfGFMZX5NrNcmN67X95nImctPvtC
Y9TuemC+41WutksxnMe2PgbZeCydIF0H7LB2CNrYtLttk56RdDxJ9pk/Qo61IrH2mGBNZJ+WTmKI
ikK4GmreNjFjx0umj385RC1HXJhIwVHtze8WIE9dGi/M19ey47CAi2s2bgIfqgHxZAy5rk3LMEwX
YfzTRidm4z65DBfin49iIDG4YeTCpfzfhICpmFVtHde8OI1/nqKIrHr8JQI0CWvynKWf8ytZBs+t
zU9eWZBANzmJmN7LHFSw+tMZtxyVmGZsok9N+8S7t9Mvzj/U2v9wm92lZBggtthqddP78DGUNfVt
nOTFLYLtPMU2uBntxwfNyekKTia6W9D1P+PEvEHHNWXQlVNyd5kD91tzxmMUOidr4FyBBol+F13s
9k4fBZU8lq36s6xFLrZT8ohqZ6Vp8WacM6remnMNhLeYKLGydzZ6vClvOaxgAsgTe07DVW7WS3b1
Y0tyvMTov+QHUvcXUZgLzt4h7cLBRF0pRZR72b3mE5ZVM3vv6eUT9RqjmdVpx1m6C6n5b6bRbzK9
/5d7ICcFIIfcARhbTjzLTdR9D8wAnZGQXhvYL2ZM+Jtbvz4ytkv5c3QYhy5/qXnJOTZnx1Sex5I7
Nl3rLqmE0lqzTHfvXffipC8TpvzgbgHvhDRPdgDUNcxfHmnf25cOIIkBEaav1qGpv1aDD+StXQbx
v1CG7OgOyMh978C2qYmVec6pL9CP/F8HLMTYoAkzy0w1yCv8sy6f0jrjHllm4MKyHEBh9GkE57w/
RRYR7OCYtczBFWHqFLIVzvUX2tyTX+YHHV9RhTpSRxwMeJ2C0v1nRdYBCgpl1g0YePKx87HkP6Ja
B7KpnwrJ7jUX8gPv694IoLNXZNnIXfApn2h6ea3ZG9OpPKjHpASmlEzvOrWYCXnDGvtI0w1E1/Wc
wQmEeh9imhoDpEjMCbHNrkaVAEIQ01/21Hm81Z5RQWnirNtb1Lj4zo+lRr39WRjB0fdILaVRfJZA
8oxkfDUHYz9V0T0u8dA1xiKX/dYYfQyV1qpsTVz0cj1l7xUp1lym9aJuw3NlFp/U/RKkHk6ueHSn
fNQxjg6ofPW0iid14PMO7tBuXYgtKWHO0OecvPE0d1XPfDMjDrDwucJHY+tyl2nmQuLZH8kzu0UJ
C8k0jFuItplB/Z1LMhtpR2+jUDGhFixxtBAwFVQFSku6zRpVa5RxriYufdW/gTIcoIQ4vMbfLPU2
vtMfnZiKyOms0SpLw+ACubu7GSOYVIs8+9qX3LsGLI/eS6OZa6+ct2T7mO1m66Zsnm1GqV4V7EFD
D9ySZxvrpCC8cQrFr+deMucikv2AqtgawSEhcp/QGBSP89KIYL+CrqjiXhXeXkJyfDOPiq1U61hb
5rW5zCXlms1zNXabYpyf9RDXq0awDbGAVhRA5mjIWubcDGdlUgnb9+5HTzp+CNzTKKttXxPRAis4
oN5KOrL8OFuPJK9B8Q3y247JbdNQXcfQ+AN9b5rNodQKwmG8WXl18iwfi0IyARTS8XgPK1v+Z5GJ
fOY9FYtGBWeQgV07ELFIv+LsDeDHRAg7kwomyTmDgAM3TZsqee8wGOm2NMW6fOnpzLEMHBIoawaO
isp7hFnKyUTfZEO2N+JN0Zj/dGY5KPU2gzCCb174refDq6cxhaF365qKYd+3/01sEcfa8JDj802N
tw6hcHABfJCbCECAmWO0sgaaz8vDbFMQl8zFweh8HklkI1BhlTNiZfdBp7V4P7H9QhsORE46Fx44
DYfYpmiFqSBkZ19m1K5ahvDgUQJtVyRflvvtz0w0NUf+apiuZvJEWj68ly2PNmyeMgLQklWcpAxB
PaUGiEW7ts6DkP13OMCBiYjMzFgXqmFfTsQS84ZvDOAgFRWZ3wJAYO2Owx1j4DcvAA7jY+uf2+VL
xlrm5JDdMhQ7Qyc3WIfZsRl7LNT3vJHrSO14xjjTphk/SeOjb7EaDYT/mxnBvWV0QvUYJhgKDuyV
ZRBZIzBc5LQMFahEZfoWGNk2srtX1eea4nSp/OgvLF5iw2CObx8cxzwE+rBP6ZdTwfY8Tf8q3pik
Nret+U+O7i8wWTf8tSs811RNTyjuXdfzByTvtrGLsv5QGBYKm2kfjfho9EjbOWFOTL2dZC4zmvS/
DDAgw4vbi69ZMhgeGdvW3fzaRs2x7tzjJJ6bsD80PNWpHp7Zo14Nb75FcUCLOGTjxKbTmmsl1zjL
pC5JY2gC51Gp4XY30Q9jPJs+Q1beQ6EyOxyNB/RgjRSWcmlXLhcvBhylBbFDpFgX4HNhnGmheKCm
7VN41kDtGsyd+j6BFN8ywiF2maZXEdy68qbRtuHn9DvruBkpGtVWYphfCzFuZtgnzmi/wy9ZDQXv
O77UYkMlZW+GfC4fTdhu0nzEaMmgxf4yWczzttja7EcuPjM+shHxKPW5ib5N1noSn10172sHFW3t
ZDAj43kzwnwOyGl14WdKPRhWbOg5m7D/J8buMpGVFuFrRzHujEcbkgLuKeZ7JFpA7+GJN3B0csxj
I3sr0pdhA6FeZYzGl0h+T+7V7beRsQQsRIM76cYqPjtIPy26E306krQNoiJniUWL7lLiR1gFPzX4
SsQmyDb6CvtclO3kL+YHdL+h33rFLqVKEitwh4ZIpRa3zyeCvlQ6wA5hHDWcWZYx9VnjDwXRI4Hs
mUc84Ec6WCXojfiYpzO2WsJFHma3LOWgXejwMtShNeFaf5nr1VvnXN3i27KIRmy6cTcaL6x/REzr
5E8OjCZ3KT/JWLkc8W7Z4zYjYx7gdK28A+m8CQhMGr8kOf3C1xS3Cvd73TsGFoBm0150kD8N4q8R
oyNarunI4b91hEDCAYdYZz0k7s8O4GvLGCvxHkb3UfR76svj5DKP5GKtjYs5idcWgxDtrjzFghFn
LteyqRfCiDZt0W1DP+E4Fvzkjsb8r2a9kjsgO6gv3Bj1YFpnUfdJxdy+7vVXp2oeJQyDLNerzVib
v0bpf2og3KLR2BrTsJMxr//RE7jLVQVVShos3EkbKyui39JI35hhjSPwKI/yIL9+ksGPBkWmkhLI
KoNZ5fPO+mfdcT4HxpKQomCNz5fOO3T1FUt/4l4GqFrgaLyXBGw3vcK0obYvOXV47XWwGbeObypF
G6y5Zsic1BkP08J3mU4Q5AV2sLXEGpaHO51bXIR4pwgnR1sop2TzKnub12u4Y0ysmLQTCZyqyxDf
zfASBVufyFWKKb4NP9xrew0gX9EQ2i3YOCMOD3BpHpE4MxauQtpyNkpAGFcOF4/sVBpLPVrqJqaR
8h0jrJuS2V+V5q+Eyd5nD8PYNNGLB8c5ZGvID13/ObjgYiAw1ufcWo7GodC2INQHsdGQRItDvTZ/
kBu4/9XWMajfG26eDgWLFoPzFiMSUjMXyO9ZLuRUbkzM1IC2HS68+EbongJP9lm3Sy7r0BXMdz6E
+ke/OmDZGXniFiQL5Ho7ykNEBb+f68e6CBeO8RbZzVp489aTVKIRt4FVoLEiQ0T8o35VfpTETkht
o0wbS3oyR+3IARMrnR0t4xcbjJ7A2bcAN/iGWF99OM/lL/WuL9ONxQC7z3366Rl6vdNLcsW7mF3y
T684ADCpaQ+CLACTO8bgshC/Q7YuDs0mYUi3MTbdzv3svtr5xC87N25o0nvyo2VU0Kv81CIOUnIQ
3SjlLP7h/Qz2o7MUnwXVKC6mcECs6zbdkgF1jeXwBQEzBqX8NE47zVh54Oo+huYyNIA6zGHTEFWO
GL8l0LF6m//dOWGPwbi1GN+jeDvYTGfTzewQJ8YfI6ZnfH7lifUWpgvkBmwQ4Aw9Y9+wL8HAq9Mf
zlYTwzDccXH3NL7JS/Bi3NNr+EO+qeKQjEXD4srzYETbDF8NjxSEGqrxyoP4ylCPn7Bc8kjg8FuL
aNU1qzRRnnqeelIx0HiT7qj9gcyUPkgikkHWL7sBy+Tw5MFd48IwLHvmmt0a4K7LhJWCBbRK8A4g
EHeIxRh57BD85qYy3ga0XYMP/dd9o06BjZ9gyJMHCYrbUfeBX5MvjsQQcGxBc+9YraaEy+45ti9V
8gljipk/+TfX3VYESJzKP3ipx+yHjAfe+86y1xaqZJFgUx7+FTnQ5UXVwZMGXpq3qzjGJKoeOUo7
gTCZgAo5U3Xlwmt+U+dWTeWOtYnT02uQ8iLghaw4+Xf80mztswZcho9BKYESaoplmDprHxwcDm9B
bgsQxsrj7JLXpBQGi5pBYu0m/V5pgNrABpLjrHP8J0GxWmQeU63YZT7eRlt9sHm1mXAyKJ+vv7M0
SKtcRC02a+atmDYQU3mPO7nO3OdODktRvfG49cVr7zPEb2cSLy8FtAE57vSJ+qKL5vBjcuDfAVBA
GAGBEnR7Czj29F3WRw3SUbagEan4RlDLxd7ITxgyXWEuXHnzWADimkEx+F6qZW0ZXDMDPjR7aku5
jOEvk8Taalz90umNIx+XV5dWDBrb61VKIQD0RWJwNj92nRmz/oPnwayvsVa9jpMqPiZQUTS7YXYx
1oOcdN/17L0RvxppJE6XWa8fwKHOdKZo/+JqwATFFo2r2yj0N8U5ce3k3eC2VuYuaWFeXYwdkxND
+QaiQXR+PmfmNZdndcYWygkISKfntXSRWRn3ewy3PYoYTRew5fQoivvJ08DuuRyHqSHlGy6i0Xs6
WdZxoo4kiQEUcar3mDm1WO+a+Z4QvHKi+KI6jiVmOzS25akiwOQTZsn7ctFTpJP6tM/BnnFfNc6N
Lia6wBv3XT6c4LbtrbRdL9dj7e/0eRVhBXZNDo2s51IGSwbYofkWGzBN8rsGXzuqktfRql5p4KlM
qJt10KyKTHvtTCoti+zctS8xifYgufmdIM7OsIk+rp41n0RIQzbSaKu1hAbECDsdfs2u2/LdA5Wh
3M9/wfBTe0hDNXK3k2DiM67rMiyRUZ3fKXAefSd4jhx9qYcYEDw7ZuXSIaqRFLXERHsOB7USA9GU
P3z7FLFD1MUvFsrmEMF0ce+ckOHlTv0/ickL/kGiyS32ZQTm/CkjvjM8sJW7/QFr05OO1wb710Ur
/EOc8ECXrbstMVMlKQOSv5EjJjjsfDtk80IQpQtzRCiCtgavuUNHCieUp7eCLjTlT/MNUOYQYYMn
k1EWOtkXQfmN0Q6kFTnP1BhDBHQb+H/m3u1VKTO6NDdh2cAGrLujhw7DO36XljhVKaUXZBziVK76
8WeeDBwDDmUlnC20YOlLZ9EDwqggr/HRwc+FjuK8zlV0AYjslXs7eu/FvLIwOHXJ3W5JCowE3B51
vQtK/5DCDAip54ha7PcESlqQC8oGp8fRSnJXyIcKOg9BnknFE7eIt/0wM1wIEdxtXGz9Ihw/RYC2
wobaDuFKx31imB7WHCb0yCxN9tMlB4tpddZ+YL/2bCZsTxZDSS+u1w3m79lB+O8XgvFwx03aU1ar
Vq5RhnSO3QajzIImt5KNhuU6P8yMkq2zbdErAcfqblVIb8z9DYe4k0Elq2mvTPtLD9CrMYWB6lmm
ovjp5WGi8o4YVgEpb0DKcOafXKd3V3d29cAALqIhN9qi828w1U75VyFfWswnKQdunYkwveZrDacw
irnm/npWvebx3HvENKKiJ2yPaDOtZqD69KVW4K75RVxsJvqiYVIL/TaW5iYMqBb07wJKoO++5iZl
ZVATAKEtoBtiE552LbM/DROdKMcV7xD7QXGkXbZvR4yVVEvuPeyBvourk2CqgjcH6cI3JJvKtw+/
89S6dGEgWYtnRRBRPLnaw0TAkjjRR9HQR97cZp0rIIbVjHgpBXImp8AWBQJUCVcU66q6evMEubjK
wVz1a0YWTHDevYQrFSloEHQQkPd8b1hccwaCTSSAC3UU+UIvl5hdV57R72LMo7gAve7Whdx1up1X
VJSNI33q84Z71VLAl1OOPeVDCKFqgdzg948qGj1tQxVkNdxF1zCAvOhkujVlBi32I7XZM0cqjLYF
m1MMJhDSYxN/MC3MsBnAx9jEyLZcvrDEXucZe17rLBzeeMb3DuYpxX0rMDPYOpc4m3J45pu+X0AC
fk60fMWiQC6RgYaB42KmizDp2rNukTrVdlG17vPPLmASpN/5iStfQyquqf5+rix81rihC0qmOmzB
Q+FvUy50/HUNbudQ/8woKj/RP5ItgVh5OiTBiWyDBRAKZm7S/KU5l+hToFx1uBKI98n6QEq+I4qJ
Vhk+cgjF/AfHUcEtELEvRoqLMJMG6d/I7bjBL+jzPXjk+xau7iOexwxq7zm25DYhIJZZW5N85tjf
EkZgVVpugcnkHWMnFGDu9+DH5+mp5+gVeTd+Gnzpg61v+R2uuE3EL/CvcBOyY7l2HIDRQA1NF21v
bbQc8dxpk4f32k53WkzqS/wziocxN2fN9hYxbhHT4xVNm/XE4bQcJJWv90y7OtW15mVpnL9AT5da
tbFAh7nYsWa8ZkX/O7p3LaGgVyAJZZugn7d5C22L/gmdDdx0p5OiEM5AiiOzurWcJ1sXGj6DsXGI
D6d1EDsLss+Dk1213gfFVGdsCHQLpRUJYJfa0Th/menllZH3amU3WD6HDjsgcJ4mYE7VRjTcghFN
eSvTaKN+p3qP7hWbb23ay5NFoQ/mxp5BlW++8dq1LjXu/MUVQF9Si45H1Na+RuV3TYdriYOC1aDs
bUby/WoH8X5grHkdMbLBMXWjt551JWIyO2CGOlVtesABuQjicTHPHy6Lt6JBxtqwOKnotAcyzsN8
pI4CrX9jJQOy/KUcvM2jKnBmYuXBWuZWCO17/t0BDUKV10Pq3rcsDSeUShIN9SeSXhCrDyHfVZym
cPSoP6oQHoDXjNg8ZjZlQoP3PA/FIQi57DfeEbWUmYP9dC+g0wE0tcN3OBFJ+ryujBs5lknu2vo9
Lv9EmeC83WrmvbDl0uRdV29qeOXFtcWfpdYofmAE1hWBlwTdcMuiL3h8pMQmaJqq6D3+o/q65aOo
hbuYmf7GZHmqnHjRD4IrrcY3Ldw1jrMogETTOBSwxU3cp/BFh+46SsJVVTYPMXCxcf7MhCFpOQ73
FqeQ7ZS/OXJ1iA/QZYLrcFMLOkge0bCdSv3cGM25C5u90KZDTeSiab8nHBZ6/00kxOVCzn/BkDUi
O/OwdMI7WmiXkYX+y3lkaprDkKAezmLtfLbk7g1OayZ2jqZ8RER3fXVoo1ZHV1cv3v0UJNEzqmjt
aRsCBSjvOuOq+Arcb+OVCtE/76X9Ho3ZNc2QBqJPog1s2yQonPm3pRQKSt7UUeZnnYahhk4ZXwy8
xbEHRjc7Dl60t5P6hfgDPggJBDj7yLVpMyYZelO/1BJl0R+3lUUqO8kPcYpVxKQ5MIre45aDxw7r
553mLkHLev0QCIRAiw4GVBSvJXqSRtq5JMsuU5fShZAreC4+khmoUvavdOVytM9unZBlGbZNRqwU
jbhP9Wdm8u9e9yyrCQaKhWdw1bLo9ZiFBUuHU98rqcxrDfuPinLEtDShkGqcU6k507DmpdnnnNwz
G5utfE64wUct7+i7Mf1qFsAWGty5kfixwKL9kMFXnATsfvHS6nFLC2/DGYyN7dA6cKECsACchWSR
7vSQuIYBAWVi+mZGp6a4d5W1rBg6YEWjasQnol23XxUmdHeWO4+cjpcuA2g0ufedsuCMhsm6oL/V
bvhqVg66YLMCuADogAELOJORROowbSY811VqgX521ta9YKdKpgaY1yrAR8ymH6b05tXlwWWQGib1
1mu0YyfGYwyeukguZYKJHQUgLCkBajmqS5QheafKWLfUwRCuwSNmb9W+OurAcC2H4r2gzIxTjxqV
AcX9jKZtgekvwhQk0vzNisDOjV9Tl57S9ktis6oVcyQ1T27jrQZGGsb4KJm1qTNZQ4W6xjjBsYON
j/ArMM5w/eZoEGJ75x+a0ct4ltXupF0t/W7HBHBrwk/dX8Je7dk5z/a+FO9TQU3GsDT7Te+hjVh3
XKIb1IfUvxZecLCGd58CBscZTjG9rFNBxsX/M71dPqCGAA1pmINZPZybMPnMquEeBeEr/i9PXcCC
KqDHNXCvEz9hlxubD4QxjK0Dn6/kn2EVe88hJ9TR/GypS8VkHQomyn7svFt2xqBErDuAoa0Lzr9J
qC2mrJB1jJkHcE4UJcdxtwbvYa+5y2K2r2VqMqtrmOEylo3S8hwT1G6HpY42UVe0EpmkkN7G5FQS
3880bjrhw2QZqMQucjmsi/ZNOfOp8c4YdptqFjAytZq+8FiSoMwIfOYn3WbsXz0zA+6JfUrOn2US
vSW8NWVMlAKWvD9xCLaZ8q2qmjjXyF0hj8D0WWz8mMirP3W/NBR39jHOsSB5oB/HhJq3vFjymTfa
T4J7VJJD8rWCq9A9rh4eZiyKW3RqXoKvELRYyLVGo6/LEY/ZYGjgXtO8O+Ky7o3vMbbXbjnuhDrZ
PjCT18TqB7vZSOk25MNdLPZ7p78KNkj1/ffMJo3krYsY7e+HnAz0/GvwcwoCfuzM8VsvvIw1nWPZ
c8e+kWL0ipDIjeA6MPl0o3fNq44jODSW24V0nyUpFUNyQArlnlBq2J3MxFvA5lBvlk3HEAfJladV
65xtWTL+bQvcrKW2KXG3s45w3VDcWHKDqXkPsKP6LteicdMSledQiDLcpi1Y4erQZSVWlXf1qsAb
hG84uxd5wXuA4USsBitfG7PGlG0nvfCZ4fDa7E8hdTlWvRlKwoHuU2xwyuRcF8jnkjFlpo8c0t49
XOARwFreKBo3CM0jyghElNOsZrU2bgym9+o9zFlc0LiwbLug1MPPIPNeQ5rL+B9FsTLQH8oqOkZ1
RQ2DvckwH+TMwxX7j3YqVNeR842hM4wsPCaVELSH9mCK/DJyN51c7vYDRpeVhSMqLfduXi+SgKYy
hCPb50iAg6RMLzG2CyaV2PP49LJVzejDKrGUam8aWown6lOdiIMj+Pix8nAVCqtbPtygr9jDJRDv
Zj5gOt7EjFopsZj93aRhlBgjcTTxZvTX1mjZKglTau6E0x23nyN2CX+dwKncutQzP4N3B2KwmZGc
3SQBcBETkWBIwsrPh2Y0AnrGujZO6luWrVoXZRLeVJkJR3IObQPvGR/dXq2IgxtvA66fhvbmufWR
pybS7346LruI+iteghIKQUmWRDJFCeWfZIDtNjdRvLrNT8GXaGPNjiaKOtUqHfv1S4ijgdMhosmz
zLS1hUCqpweF/e7Ud8A93s1wUHMrM4LqENItkXsxGBZByUK4NRkO59WN5ZRHpjFxUGNcpLe8WY6q
5lzOq7HRVxX/sF/z/4/yWdNuGHAWZVOe1JMd28GyM+42rKu5tLFEBadSkool8Mw5QRP90bKJRMhy
XHLjBIXQCkxQPJomNTukxgT6XKt1Lzwy/31ONr+GdzoxPSZa7xak53kY3nXONv3MGXJy8e/yfPe8
47611/r9BBh0+GcN4cEvq1NkngSSTIb65Y35VnQOYIrw6JPA2AXQJgst+Zx3syAxV9pby/mVMZCg
g0nkLS9gYU2WfzDLgdK5y9yi2UmPKhq+Nn8mXpKQnKsZiLosh4a+6QYcPO8a4kodtzwioGqSrr92
qTgnDER41yOb06haCxzKJka86im7pXq4qoZ4Jn9wSB7tOK6SjCeb5J7HIJSdaqYIcBT/BlfsfOhl
9DPNdKaXEkE646qUN/Zem+RGR4uw6HWpHZ9IMrCNAkKyKY41SCcfek7LOEgjoE+ZkjGFO4HG0Zjg
O++C1NfEWAcI4lrr6y21dEH+qDTGfMje4W+ef0eBubNI3mTciIlQ+/G0HVpUPWRLzwBnXe4NCB4j
c8V67FaFYPpgPJzsrg1rLeu2guNLNc7XacCxmV+ZHB90giWETZt+q5Mzn4yj6e+0kjHjtFO7dse9
ncmmh0Mr1w14nZiIuclBlWwmqo71e4uw32Qc50f9GPLnBA1ONtkBY+YJj89E0kV4lHb52amksEej
AwDBoGk+kpDMU4Vwpv5ep+wOglRgr8qLwnpvDuO1hFFpt3SEZOaPyyvH193TFaBegCLJP0Rza8bx
6kzuJc/FgQyR1lLnzppWC+LvtYpJxNFJ8QhqoLVsG4AF470VnfgOWdHr5h7jq+LGIbC3htle/Vs9
EXgmOCHyfpF9xzwe0eyv1U9Xc1BjLICQ1gndbiE5fHkcj4P0yyXn6A8XnyjIyLWwVxBdV77yGwP+
XEkvhVo81OeR6L8Slrskz6lxGqijD4OPEJdgc9cZTlusibx/k0b7GA+hem//2wF5LTXufuwodWQ/
AYARJPaunLOK0NlbAQpcNourN4WcEmmNGC9zw3bIGYmZ3McYqJpunjRco9g4Cm4IaoHvvVdNP/F3
qC9o0nnSnHtLL278rQnJcR7Wr7Wdi50eUTSxaQG6ziQ68YVTsiDWOIaIEwyzQkPhL4x5OqRcEZJX
WRiuJoAzGBnAiRl2E1cQ++hJbOBMqNHwdqr+IXjWBcZQGH7ryH6FTKgPpzTdpKgDIXgBThhr+hn1
UWUXkwsuD5AooP4UE8h3rpTe89uoCqTNXnO2Gu1+nUr/d/quZQrRoE4hQPEh4gM59/1nQ88sXGTO
ms2O5s3+AwL3GyekpnjFJQWLzeBc+hla7MTLEhs+nrJ3zlpRduZ7GKeDasdodk7/hKRPP1T/z33Y
jAONa9LumghhmtHPEathw1wVxcZacuHg/wxAHM5WsHy8mBW9nPTeUAmx4jYRslz+I/5sfXBaTPhK
ra0+YLT4ogYVv6dbrsmm0n8UDgperzc3C0PovBHEAfLF9Ae/shGvEuIB6AYbo48JHgcIfKod7ak5
dhyQBCbrOAZb7FX8FSyCHG84WPh2scm5Ymh0aEVu++b3zXGcR9RdTnUkeaw4/IiZvDpmgrvy5sqR
Yk/m880Dic+wvgx4STSzzAOfQtkuPflT5a91T1447IFjjeTzsQph2s5ZjLhW5WCrUOAqrq7z0aaC
uQbJRFkNz7FTPbN7ON8FSfKZSR8ligPOaxuDbssI0uqIqL2jaDBhXraOT1yEixSbAmGHXlJHimrt
MrQaF0Dwi58pt3ZxWTtPpx7yqESa+X9kSnO7W2BPO2Iy52z46834uc2adYZQnbQjej7n7qn+iNCt
fLdfDmvHeLZ1CGL2EzRJh5SagNxfdhsxwl8dGbRsYw05U0BtSzZ+ZQNQGmEW4HOxuuMEFtUy5NqV
b7mhVHU6s3bIGhpRakmwR1UVgLXwN8KcMfFvUScKYhjqYzIxdobcRI3gKwJdy9JL44YXZ6s5sTkz
dPS0cZthAUM5qOpxG+LRHLriVa+ZCkBKa8mvffCz8KoI+ApTLKqRlRMq4AVMiBdkW0RmrKM3pRQn
gLeC/sXBue5P+jbrbqihfHWZr52Tdt6qR2AunXULQScaxcko5AGlJR6yVQqtD5yhxOU8Y1QvDbFt
K9h66K3YlVFuaFeodrGHl4dwI4/c7BbHsUhfK686jwb8ZKvp/wuCqbxZLGaS9wcN0SBEm+KrPrhd
jL2UEYMktFPIR8FWmZmfpBwqYChamK3GCiiPtfVMTkDxg4qIkltxw52C0qBdkSYkoPAhVceMo9gE
w1aB9fa2Zazh6ukUySToRtMht/Ax4dLudTBSJUOkiE49j6nazErdz+OKz0rwS0bSf/vJgM10h+0b
HQJlnFK7AWJ3yagGkR14fjmtymyvhHeXnz7mqoDrFgq9mtgZHSKCf2ptn4YJ3MvQ+PUbPx7LfngF
EG/tqI78PPfL2e8W5vDsg2ygR8MzMGjo1qkN3lo5cyg6ZerPPtzhNEcjRR/GGgk3S417Yux4QjVU
PB0pO3fJz9tnBwdJWe8T1ZaLTF6zLfmcdBWYQuustU5SFe27TUBdPJTWVpLrytNHo+r2+NExQfCZ
+SN6mcldzjykQ44ZZ5+3TD1K7rXQ9XkaB+OgSHAW/iPC0TMlKCQyB158xJnmpnUbxgczpy5dAobg
s/V3Zf0+uFvhf5e8YzrEypJvJbr6EDjiFbH86ogpI83uOi9EnDKY7G9hrG/coluOLDuavClwhpae
JJV+IX+HR0hCz9c9S4Q9bnB4Un2N1IZ1v6ySnYka7eujCvDiASWCnEI3qxbzXx9i48uX+tBQGDjt
TQ5fShVXr7BXrPSqXuvMrrnkknjwLTyYJlTxBbuiHrO8ZvF2jrEvBMQ6H2RjEMxVqhwR45aj45I6
7MgiWzlxkHvmzvsu+5ZSbNHDxSQJrjHwBUxMOEUzvzwmMlkVLKalga+mlM8mGiN3+hqXltubaxR0
F/3Xct4GeNrsxVyY3OXMIbtfNdq+TUjLmZsG5kw4MhdNbzGlcG0drUtC7ND9IrjHffc9tfPO3zY9
ijX+FgcdTxuGYzXcfDwU+BM7YAgejP5ayM9OcM+thrPFIEMApLE4A+YlWNxhPlkOExsPfb5Bb6AE
3btxeJorIFciOIbj82yCc+eN7DHKM4mQ3IFgW6MOm8DMfGwBFK9azcrgZuPyRpYjecKdxny5rq42
MV8v+OfwA4xdxafNDrFGJY8a3ZKaDGx7rUZulk+85hZSS+Tz2UUlY5Z2rxpI6OO2dRpAQJwYN3hb
zXSe2UxMmXwFfNOF/wiZfPoMEmPaZaKe0ZzWHbmmscptDR/ZG1WxkM+scBUXgC7L2bjAM0NttSax
p8gA8T8BOc9QM45uMc3kyO7A3ORpxlbXjtc4fTVhHCB/TzARzRuLeSs3zMpWvAwirfe1+ITxqQEM
ijV9z4TLiUeozWiP1LCwBav9cra4ew/V2vaZ6mknH7GbiVeSocqg1OrFgcNliBCjpmoBS1eBs4sf
gjHXmAumVR2iL8U8RsX/WDqP5caVLIh+ESLgzVb0VqREym0QkpqC90ABha+fUy9mMW8zrW6KBKuu
yTx5gF7wFJX3zr1WzJ48UlBaHfXtfA39c1RdsF1H9ErBsQ88+KjjsulfIro/j1gchDdauEq0mUw/
vrrGaO2rMEDbWB/UTrTr6kurggJwnDOc6dhQzldfu4TZcB9T0jwhDJc5JrdqI/odacgADco3dSBm
6FUHvG4h7L6M75DacFm4PJtyk7NcojWuu3rRg9Qp8IVy30XJQ2UemdNdvW2dvOusBpXfF7Z6bZob
j4gYU3i4AWqGg+k+HTBaRxy1JP6INdmcbXGPke/BQ6G2QCtPo+xHMUAraFHYR6IcDhrpN/plAoqO
97rk6OVkxLPPpo8d4hdwHi/VVkww5oE0SFBKyAb5WzWW3EBaraTcZDFbfhIwZtM6AVjjac62QXaa
qDwrUmOcuLnog75tpmA1ejlRmezP2Lrb07C0IT+HaK604B1ci6lsowWEuwq/IncouwNzYSQoypGT
Kgu4EI8p4jnnIVbqvvLLiKlGYuBWrIaqGabWFngP9Y8MDJRfLGOnCbssDEXrnvKEZXAd1WknHkP9
FWN/1p4dMnLVWWo1zLzgPDDgtD2kcDeBFo2RnoLKlk2xGFOGnLX21DnpUmNb3YcbWK8JaraBXj5D
1ltI1M5ISdqLSL+d9hS+eS/2r7yFw0ervU7OgYsnQaHq8VmUprOwKIPVOWxE83PopQTjFOcKXY/t
3LoKktouZpjbMHnRo4fz364TwdWIKPG7S/Z6xjYu5UuMOoBerzEuAhHzzCTJ5K1o/GwjI8LVit78
riSd/WNkOsJ3pjZJuim/e/hls4lfAG9FfbJ4gkYiqPB/YEzFxP7fNYMWjskO9VCCFzKb16rA9Yb8
Zmj6teGhMQCjmVwUk6YInmsk0A0hPvk+SqpvByFjy49aWUHrpq0yvTEhB6wi42FHMO4dNtG1Ib6Z
JW9qhCYuta3GsTNLIAWRvW5DRuYBCn1OE1VOwafoTOvguxMenKhamrTDlHiIayKEhBpRwC174teJ
KIe2qtcR14hhX5p+WxF3OsFnyWikX3vtLYNAAjBeDWJ2qX/x3Hd7XHsUlfGmxUjj7qr+FVP1RJya
ANqz8epLgWxXISi2aXwN62dHJ+37yGksiXS6580lNU9GcgJBm1hHPXlp29/UOxjA1GMKDj/A9c13
YOifJhTnMCBRH+Aa0YpXbNwyOrcFrK2N2ZEBdbeoYH3vV48OHUyZMDrP2nn0XnTxkWIIN54N94kB
/5MZIcd9YZDCUfdR1y9pfZwlHo/9gLDKezQFDzmzidK5+v10GAtlIdm2OXFvM2fLr6+fS/qPIY42
kohQo6IhYCNrlMixebe7G+InpA0fRXPDbJ/wSpLm001fiuYTX6JPgzzpJ3RuyJUZLCT+Cj/fXF28
6hxwLelutQyav9B+C0L/yen+ldWqAOeTsiwoOdQdgJx9ypBkAAGAOzciu3ucdw5ElR7FHcPklWCx
SCzAYmbRJiSuueqSaRuRwj5eAQeW2O9NoFY8rIgRaYXo2nl4R/KxM0HCxvzFGdGm21gHEfgawT9m
1sbNq2/n6uGDsI949SetySFvAkUML8xsKkDB+sr8ZaGaRYcYnXUcHAKEoZBIcSHAfQ4Wgx8/SXo7
GFWMLCLnoZY9cot6mzKEO7XE7ZMsGvuY8Zbp+vtggK8CbsQ3vtj7GO0btNSeTonHHKDp6fw1VhXN
c88HOSPBDX3KGMocgSjV5l0mL6/6KJCY5K9Fe42rzZztRz7aR8WfM6AVnMbqGRMj9L3G3SoNd77u
5+eoOcFzJTHARz7yw2/Z9z8N71FFIdMhkEYlihOExSKFEEriHctL7X1AYa2vORor4EgImZvlNCMm
Aq79FQ8/nvYuFPALcHT8DdEAAyF+KO2PGWOi7b0xWlXaN0QJ7JYwgphlUauxuz1GV+NGO2f9tAfn
BHqku0TlgqliF7x42cOYrl11baP6rcTeLBHszM5nxgHJ6DMmERQtJk0I+uiSRo5gsrXt8Ts251Ir
3ox3YjSJdFu6GecZXVE+yJ091MC1npOAimVhO4hIumWnpKvk1klB7Ot8rvllacgITQmLYyMgQF+I
ore8dUC1Zy/6U1/wS5r+Mey4V5JdTFgeDxWBTsSNMQgFd+DmLwSeQ//yMqI4gxe/IhIm+jP9N5Mv
QptiPwKC4OGpIP26Fw/B3x8d2BT4AlAQV+5KRNccW31dr5NCPNXOR63T55r/Em/rjERDNyz7VJdO
OBmBTzkW+i0uRK5kkz63uefmvdM2+owEwPr1hm/L3pQq0Ga4DDCOIV98yeTQEqZpfFrh+whfo2ew
5c9nHbFRmezC+mblr4nY8IuhGkQA7BhQT5vDZHSr4NT1G7vZdulxdj4qV1ubVvcknG5R4IFXFma8
/+28a61gQ7ci9EBN75HepgiRzRP3bCnNfThxgzQ6aXApfA6znx6FtZhc0rHtCEjmfO5B7i6KQFAW
FxHHP5gDga1tqi8mIXONOfDWEmBBh0JrlEVfZcaXAUyH7o63NkGmUJjgeulzxsskYANoZBCX5tlO
QMInyS4bsk0KYKafbryIdYduZhAPF6acmbcvtUcgHwPgvM7+rNJHS1iAimwmBqNMIrhZYikZYLXJ
a2mWv25gLA0kUR5CU8djLT4SldtbMZLg0DzSDD6XNUXV+AiNfQN1rYxQKDL2qXgIGbYiHaDw3KUW
QWndvNJHf6Ua0gouuXpp+KiOvWEfQlonGh+3chQVMUAENLFvmgC8035RuYTFlaIO6G6fo9yicmaa
41OCGfF/TMN6PXnjV8bKiL0U4YIGO7wnfBrbVCu3uVl8daSIDP4vwatwdkxc4bR1ukc/QRLjSG6O
T5M5Mw6zAH9U3bZlipkXxtYn9Mtkri3giXxr2PtjpcL8LLV5Z0iKvqWHxSpDXRDi0lLAGDO6o6lF
+BbjhuDKya2Nbvir0nawd6CEsgYmNE3E1ZALE5EORSQ5X5HPOJENiRlCWpv0YRcmxpuPzbRkZanz
RJRBTHmdP2Pzf43a6d0ovWPbcH/UwUepIfnJ85Cop3EzSW7bzGWknOIlxI/F1ufSSRw5zndRjD5v
SuzxtELUNaZxPXpuT54OY23seZtx9nA4FKCeh/o+af6Tjb/py4m3jHxS0FCaTiAgnl3GeSojKrwz
go0kC8u/OUToZra05Xq8GNyta61ENv833uqBHg5NdgCdcBrQRiRsibI675Thb20YhQ5i0NtEro9c
Prpamrwxi3pUgp2M2aCDTYtP1blmlgUjcGq/erPZtro02H/OjDVZfS2LjNaOXhAfScUNEQcBPZUO
FtWxEhb8ODvcUVVLSqxrlT9h8BWST1LA5msDvs3JyeX6knpHPcp0rxrFVSsE2NgQczpXdtkgY8kl
o+iQeiKOCJifYSqPEvVqmuBtZWSLtb/Ga6flixnvQQqcA8jCI0v0l5Sk9zFhhIF7zaJk7I343PT8
+ybtho+HVEb5AYbnn1PMey8l/c4YE5vlNnTfEPyUcLBGOe3XkAMxaoLLNM14ILQgZh/M2lNiWklV
ULhtW0s9ZvPOlmUMDcLbvOzib9NmRhfpuV+pCH/M7BuXN0/L7PzLGML1hbw1zryw56NDJd+gC86e
xXgLUQlVn5bPsizROEhtEtEYkIBAmebseSAOwofVkEnKI6RWGkR2x8JZrD16hFq1s2Yk0lW4+bKw
B/sioLfbzNyM6mVCMDw/Bu9EvipeG+iE+8bbF5hR+gmhivc15lctF3ztEyryhtWdsyzQUvbMydKY
r7SWnC30ll4mToGvRKb8ciWaJwG9z5G7jtCjtlxmmNQi/sUEz46fLFkpbs0ULB5nEyFBpE4zpLAN
QPnGHQBqRo6BnxxGN1hqcgcHzg3iZ/XHEAE0kEllgimtp39GDUJJpDY0BQEzwDUpb8uNyRYIFKzP
2NdndT2KepuImz8dIn9XluCUjV1qgGk3L4iLrl2qP4e443jQbGd8H1XWa8p8FemSU/13VetwoaN/
yFJYC9V003T0zOEtmNgjG5gPl2mE7eOZNUhv6MFWZQ+9q/60AQQ07oDGF7fBA8wHec8TxLa4Cywt
qF8AraLPEfwCTJy2RnKtDHujfHDjsirJbHHSix0xcG4yDx4nhCDkfxnzEbtn47tKgn5VtuaLw8YN
z8NEMSPttRfVh7kF4uySOYAFeizepDMdZIsfaXYCPl73XhUbq6cFATx0E0rVX/n1kYnlOlOoB+a6
sLI6olCa+OrKz4EPWbKOTFjCsEX9bzMRenRmIyOZF0v/J8n9Dev1/KfULYTd7EL3opplNFwrA+bQ
XBKPxgnLrc9ZasUZ/sS7RRKuPmLE5PEY3j0r3idAJIiBr5tyVZe33rKPqBg3qEdQNYIz5a0nvJBv
iIGsniqbL5yah9PLkGKO8DqkT7Ui5kNlmJyxCoknGtV1AIpy6Ouf3Dzn6PlCX65nvgWN46x64R6Y
L8qGhr+2vF2cUddEKVS6YKWGu0HOg47lUM2Tk/aIo57ZkTQGyBOwC9NNPZw1NovVi5Zf014jchIg
MXej4Rrr3u92gW/w+2RL9Ta4TMvzZk8IIiBgdofJtNPsLXlfODSFvw3cN6s3ziDiWo1RNpovlRnO
XoA+04wrOn3MHPm+gmKqIocrwLc+4khNmDtE6c4ycrU7MBjI9+SqEHwVsRO0sIalX1Z0ztCnsvts
QOFGpfFm5Y+AMY5ek1EAb8kM5l1aE1jHnHr6ChH2he20N8VwNrAewvtfBczMWSVAOKB9X/rg1FKd
QWfEA50mDFmbZM+Re0sTBnlF6iy42sNua9V/EUrGIBuapXD7t6DQjx2iAJvpYTAB4TPTGonqCdGc
Hq1UT19JCH7NuIlasVDDBRnL1TAE5zY3mXWNGJboBC3koKjwUXTqDcqisdBejQRm2eBr/Qv/T+L0
ZP6JH7+GcOFU+tFub3ybV5aGmU+EUFnSODnBLRExzdYILB1EXdzXxEIMW91P3l2mlJlBeW7ysdeB
tnHxkTy5DtY1Zj8Zsz0XlklmaxXpeGO3GHN2lEQtrrWy2BgewmRzbfOkkhjwkWaE61qC0RCEVmbL
HUEncCnRgZQLE+Ym/pylQTRxxk9F/9KWAUPBjJOxmsMkNYP8W/cM3nM/3ftl/DnOQN84Xry5vqSm
BQySxUH23GIZtupHUAR48QZuwXJqiRNmnEKZwlw51A2WCIg5jPYfkSu3hIN5rs19XCr3R7+Nhnw/
2gmJio5W861gLDBRcPRegbsVXYrtZNnRtfV9O5Oi7kPgSnKlBypZQudG66+M9i1Wgaq+7xOW4nhv
BLaK/TgQYVFL9BQOE5D6Tw74BUOoXZEMzlFerKuG3nrqCV4mTdHlRfrF+DJlYlcK71407aUYqBAS
B9xeuZyRRiVsmrUab/xhZGMqSBKoUx4K3WE4bcfrIh94eKvk5njJjmyTpWY9yAa/pGinhiwHboaJ
BpI0SQl1wwZf7P0MlLl250zfxh29XlO++6V3t+zgFtguxm6NUF95lAhwXaOHiAWBMXRJ9+jXDqj9
QDNfOXDgIoTtOkFARPehPp8WJ9nAqFdhGEGNS5xR5ty+Bg4xjsOHcq2RD1K15jMyE5UDHvIy1Axb
04QAROzcmXGmLUTMdYC3z73/N9FNr6hqtn3+nWnFjsmsZLCpPTSARcFw8lgLo75BwaQQnT/BsgHN
bXjN0vUgOOR8hYHD4l12u7/cwrGBjM5AazhTkSchrcrbiFgvQa5VIWGflAAcHUPd3iNa5ZbUjQql
+gSZodM3b2C89I2uBrwgn03/XcQV35PTjLRhwD2ss7CT6XCRtIz/fRhsrUcHKAFwkyz8ofS1PwZt
D46cGvGepvsQJDT18oZfQ2qStTLPNYtq5yt0cHoyk/XjxdRe6gBbAM/1Ik8/aF48+Tma3DQoD6g1
tKx/zwGRh+azLqZjGVT7sq5e/LzeGKywC15Tj8GIMF9WSZcI42GKvBN5rM10VykYuz8PvQA2KL7U
xa5Dj9lG40Ue8mLaBYH8btY1ZauhphEchCZpCmpGT6WHwsLYCbIP1CqrWGdztHJgBEfMM5Rhocz1
Fxv7UDwxuc7A59A4j3w2LIx35ciHVXsQkmiFG3AAAl7md4dHp5a8+/x0WwNVtla9cVR/R+hxYEb6
C3V6CZVrcJYDIxRY7Dlnip/9+b29sdp9OWxqqd8HOlItQB2OM9NgYe4uHb/dK9MWB+OMGpM1/j+3
H9ai/RKP1GYjAF8/xs0A21BSeYYDu5PoVFEz86+vzGLRsNTKnPBzdsCUBbx1k0PfYq5r+4Si+t5Q
RjW0BQpVRoJW7NRsK3kuleCcUXwOAq9HMdGBWtAw5LuWWKHKYaqAPJQvg1fiU/jqnEcRsLzbO7wr
hTe/IKeIzXCdz9Y6Mu114kfPhWICIEGZzH4JJsZkEd7O3CIXk4iO8r1KypeA90qh/F1nNwi4XdNN
sqXVeb3mwLAMAupYZDsreUS1grpDjhaLOdp4pYP0lf7SyA8JTlQhGBpBoDlGCrqi/9igERKnxtTE
OIVaKKyyV/STOQhBx+oP6vkfqExMY4Vl1aMwYyvCchTV3IbyHz+pOMiZpoSFAJjcDuUi7od030E+
DVh/TZLlPLuYcq/xhbMpYjFwtBjHJcQkpMAaYmacX0hpwHmJ8hRwPsljGS679CAH0N6AmpvxREwV
FDJ32stq7Q6nAkg1Ni8hU/9pqnEyxxB+nYYUOrYsbHyGRY3Xgzq1p7KfkLNhBajlOgw2k43zjzPr
tzVOmeacowbPGQdl4Hhnt2TzCH0J9mTBKg5yLr7tOcNHF2KinRv5Uhfs7MJNBAyrpMtLnBZpdUtb
ZLC0yvzxn8GaL3JZi/k6oa71a8i6byxqTjFAPDia7Frw7J7VIeAxt85GEpPn16mHeOV4mbOYPKbP
ETLFdP6qv4M5v2Xgo8vSuNToFrUeMAZUnyQ5RSlnaq1trfFu4BVMg3E5OMxuea9TYBoZB6U03tLW
2Ix1ewmiU4SgNdt3nHx9eCEwoiZKuatJTeXxKnu80DXVyrQeWJKJ8QsGDKlV83Y00m3H06M+rTLs
LgPzL3eu2VGzbQBubEdULNIX95nPeia2e6JMy6cv1ZSgV5DzrhYvg9dCddUfRGG5S1NjHFLn0ILg
Lk9w1dx5azAj1Uz9KAg+mpFTWL0GHwSVUJ7t2pRbpN4w8DUBqVpTyh653HRmBCWRtMOEp7ao3/qC
wzBtrVubAU3u2/rCFO3XdgAJDoGaiYbZkokvni/lATy5xiN1dfBzIBeAWbHkWHHzggnqGaAzR9Cf
s16DnkJd6JC0rkXRWzqWr41ML11ICAH4oP3QbrJmPAxZ+EpXcrAYjzRSO6Y1cSOskPu+X9Op46bn
rK5WDfnirdmegyq9ayBgzUmVIbqFdppsatET6V5kf+zceFEqbgJpENyO6jT3fLqwkUymgxUPsfWW
tcWvrJKdwWCj82HdVKeSIVzczgxIBd6hcWe0Fuq8VuwNOWP1o1gpNDxjDvdWP+e7OlDoqGlFA2wl
P37KT3aBdchadCQj4WDSWxdBv579k86rJ89Jj4Jli9c1E4SA+wLWBvjKiDAmzkdqAXHXArZ+bfvS
NMuElAbV9Oeed+izYu9W4cXp5MZ1v+SWgcTGxd8oub24Pow4OcAWR5b9F3E22nZy0vxGacoWUxgw
p3KYcTIqoa9oiPsVhDF4KOqNlGCLUb8KoBMNXN0sZtYzTWfNfeccBdIyr12HH/M2oYdR1wWbpQaS
VdAv68b4qOncKqtj/VxRyPsdLWVj8TCaYLcHkd6anrGaqFgKERCLYiaNvaMvweaY8fjmNlBe7RRA
bsFY32QGg4Wdhwoka4pgtbVfZVpLNqbxdQQbCe+3J64nC7V1nqtQrPY8gFDJDcCwHP2RKC+m85Ah
S+aC11Dk46fWw1UhaU73m0MWtsdBFMSCcMbJjLu72JjUvBl9nwsDYJidW+4Gzx2h9Y0cf13DhtOY
iN3sFM+9R5mODWbqP9KU0yqYGeRTODrCsBb9G6yZReTDG6b1B5N8jmP4U3I3+/qCTEQ8j8h/yApV
1T9Xnqbbr3PVEkTLqojlXOtpUA3mmGuMOMuEC6BqNdxF3SOo6jcEQLfKRdVYbSzSYZ6GzrjFtOjZ
v8AjgEHObJQi5y/Dgq8FKU56z38COKDOdSw2oXLyGGpGr3MuunGDbhPXJPSvEFO3FvoHTYMMk440
rE53mk3+aGoNz6bG35AC4OnQFgxivqIGBLHXm3+2kR0w0wjAbsGrNtcxmPNpk7v8oEydPzA/xirO
uNW7uVlW3ChPwm5YGnjuqdfsn7MucgYCNR5BXy8vEoZBUTU9pQ8X8JwdGn1tVe1fZlGHKC7jOIz3
NAe8ovCsLkKAOq7XqRCnEZvHkItPdUgwTsC+h1sZF63D+te/OnW9NzLAQAmMDve5QeeiwYl0Pbnj
DVy22ASKwl77BP11fQEx+N0b3Tc5/1YwTgcveGucZ6NUdXEU/MWDzv6k7RcZ/7N7n1xRb4vxZZOO
7alAm54RRqhZ4Z4gbNICe+pdz9e2eQ1xV0v2pdxrqXboGIIUDTjyqT0EA0LdrGVbDJOAytsp0jcX
b8E8dL9irBfCTpe2EoIn0+eQYMxMGrLHMz6j9xyGkFXWJIOPB3v+nYL0PTQapgbwko2BTT961VKu
UUWuZsPa5pIZlKQmmSr4G8hUubiJbVoN6i7ImDxwQ5O4p7xaM5iTkFWBDitslN5unu/DsLKDDvvp
hYmWM+/nhmToLN0YtntO0MLEotsPdXvWYTvhEUwKRmC9RFEHW2OycOiH29YvyfJzkBKDYw7Q95Dn
UQbpZnAIGLoE/Gnp47DZz/lbBKBa+iwWmyzCHcE1YpJ/0IuXNCqeZ5sklqkfnhJOZiCECxHAjcUQ
olPEuy/ZGHHktmO/cuivsp6wsGaARYQQKzDew8B9haN7JoioPZeleZBl/CyrmwteEow3Bd1KKbtk
2L/CHrXxNf7lTOT1ZkvBRvEerFQKFJhV4BRgI1rtrGVclwFyREk90+gjY4sOCI/C3cNIrtoUsL9a
v7TdU9Kjt3DreCuqEsRUFm+7ERQcqyPdCV3O2MVUOZdp4HfynRClUMdvIC0m3HxLmEIwiaA2Kquf
mbBUm9B3mpc7CBWgMFLHJjQTdFd7H8xiHYpOgx1jUND5mF0203vUt5yYiMFvF4GVpAxb7EM6Bacc
n/Qc1985aWJaRSaMH3BuTqIFOY2GJCufJ5cvuTnJa9JhnMrRpOD6Q7OT7UvGJbsy3k26+xc7NiKH
nml+z5/I+lQskwFeNQqMIeG7mDbsDNI3p/nWtHdVwvnZvYYo39r23sSBxLc5YgrWGCMn3M+cJuRM
KzITtJW6fyl+08x/r8h1OgSAMVsPQCcIz4EWGe1Zt9RVwmdG3kppsjEUPMCVl/02DT0Gymq8dZnP
TCzXeN3g2CyLIMT6YwKoOJIaOOq/bTAcWJ3A+cD8YPpi17m1v8xTz1hj70tXg9ZDtTMvoSt3hW5v
UtrjIX3V7HdMD2X33fjDGoNMsbaiFNmIf8xqeWFNwwGjKSgSciyZHmKQpIj99X+UXPeGGrqLredC
gT+1h+8XmwitWjNRMiQ1SCfmSSVhGWmbrbvQ/GIPzxufr9xq1+AlLNN1AFuQDzvHiaCfcBobPQqm
8aQ0ugVAEPPeJH8lmAUki0c1GpzDmwplqh2YIwAslK+pfF3nSPDczlkHECAsXT65lXnymMKT8uti
upKSOGYBw5Du7eqI7BLlrG0cUA9YSUTxjhxwG1a7mEklRVK8r5z//5cX6VckeFCJLotA2SNwuzb7
YPRYJYK2f5pIo7DGbuUpeQ5SG1xLlhLYUWt231M7vBCJyqSBG9UdIbqDBRgYIWHEmtEMuS4A+DMI
PkTQKZMqWlK9ZG3AmKzU15P/whCW0DRSXgp0gEV0GPHjv3uIPoea7GrueWe+58kpBlIwsdhPR3Rh
eM/x6xko4pmDjbg2p3LpQuezreY3kWvPRMuAsMK0lkMl1iwxt3GvnV23/zMrDaMtKsUYNBUHbb6p
JBH0zw5LfqXu5nPsbLKMXly2pYx1xuY0xfzxLkROx7TeUskm47awvBLVAyFgkCd0GwKR5+1hA3wI
0REt6/0muIar8Fdz89vUnAeNdF6FkO7Ft8zBFYAvD4AiTt5bhWHlSZhUc1YZMeHL1HQGUynMX5gd
2D2y/jI13UHHOG4a2vMwfHjNZaW2Mpy1Q0S24cEKBHdvufPL5Bjr3WpkGWvdK8SQdfYWIUtUoCyD
AUI5JMhiEiSb+CgTfgATQHipRHILHHnqJFIoejva7PE8fxUJg41KDsEy6IJNm2Ktxy3GnknEn12w
rUAMP7Wt+VejeXdm65OD0zIUDe+ruQCZJuDE2c8MCtwevo8oMvaxPsm/gmdEzoQEagNkxKFUenR/
6cMMYD1wnepDWzOwykvxGIsW1VG60DEqM2zDZEV37bMr2xY1vXQiHcBPMubZjNauWz2ThLobBwgH
SSk6RpG81rhc5nzaoWB26Ya8avyKnyajmYVuol0bIOh5HnF/Bob+UnpPbUFhqO0jFDW6ykCpjEvs
QeaZGo2cX4+4tubZ6JxD0cizgzR6BCOaWXd2KJekvY1JeWVgeAZsfZsDI1r2IBOZHnK/us6qNMig
qgOqRmciNCmIPxJqKViOfPxzTMy3T+ARo+DRYfsV1n5PO6PjmoymY+CU474r1qnkODsbLqVOYZ1s
ZwMcCy2mzzcHP1eM8pLvhMucOTTO+nwYRhQ4fIESY9cWWArQXqktnkYx2lvW2ghcksUKTIPGRoNi
04XpS522f1phPrPP25GThF1sVbfjR5eT7cvn7NLaV0W+sRE9hmLD1G+jYuuSel3FEAMTYiAMFu8i
WAB+XaU+lp4IpaTFhH98ruhsZdj+5BnZnpp7ykPG6vEe10W/SHClhuxlu18N640J4gFTV4t1TOeT
s2gumopsVMMezzm4EQkbYQV5CH5Hh7ItYTHcBGO7M7Vnb7QN7PBc563BTBNIsR0hnvTZr0kGRyJZ
92QRlYq070FPaOQSGA1MMfJuDePoG/0XGRooI1A9zSXGHhNuN/Mm3OBMEI95O91HJAnpsasyYgre
m9BjQALruLg29p3VKiRc+gsPTIb69VTtq5rAOCFpyP2y6XsZkbbGB3M1zeyOlhccKxK7awTWzCLH
M/mVi+9Rh5OLgpUWhoSZa89IugB9E+n/xFiwhN2kybbpNnn2yL11bAUfxO4xnFpNFbZ5prxj9hr6
9lkDOy6gVqsru+A+6SFLG+GpgBtFqcCCrcRh4PNPgO8urwOr11IycWzXqj+Grh2khzzh88/eClDZ
Fp2jNRCKbBVUuuGT3ZGgc/UiH9IdjS5bzEIuukD/mZq7Fv/tnUTeVGoBjLlBfxT4r+dQX/YJQw8k
vPUBkQRff8xkxDKna3euBPPR+Mko+LC73Pyx8b9SMnJoWgUbwpz+Cxe9+dQC/+Mxj1Y6AwZ0fiZa
jEcEPQMFW8FC1QySdLUyNHBnwsMpWibD2g7Bsom52SLGWHl6acHkNJhBNs+ChR0Tk/tYB19+F29j
gFIDDFANNk7PocxLT+EyAMP1YI26JC8Rd0lpxhdy4apPE9KNyj+TcrgifEzMCch9iZkfm6o1rv77
Lk4oqUPY1CmFYe2QYm6fzCDdqje0FayTrXuGYtNljEegmus+1D4a37+VMfPv7qpHQiwE4FWnE2bN
Ytgrw4ON0o4vIw++hkmo4yDhlMUCfxpDmGTIzeDOBcFW3aGx7I89Yc5OFruQA9OrSFkU9d3821UD
OYJk67XC2KiPTwtIFBUbo1bpbr2JLq5mf4VRnZ1kxklcUdJVNVpnkTD+zpe0cMF4TfQNz0jPgz9S
IFicLqV59acNFmlMO1l6Nu1H63VnA0loHFwirLkcACmpfuGpJYSFpVybwLSkhBrmPSLsL56tUVwd
pnGu4tW07whye+ILc8YiecOOMyKGwcQ+piFvYp09ljmLrmVd+TQSq0ylLprYkXJKhWoRDlgsuapQ
1VMo45Zi4nFvgeM6jnWsA5r4Iqdk3vD88O//1ikQbWoYzbiWqC5Lhskxn4SaWHrZSpTMQKng+FUK
+h1cboJ1EL0WfKMrX229tBFYyNcIbmFON8IE0O8WifsouT4Tr1y3XQSZnBuh5y3XujVMtCV+vhRY
TdUsg/FushCmGmKUvLRKTqtmPTbpOrdBd0CDb1RWJoE9lAca5vjMOulcG2q6p4+OWpigSaH/Z5DU
JAeEUAyX/5jABdI6a4X81GDb5Jp45eOtY8YfJCV2FsrFvV6kV7Wg9GAkIP6f5Zfs0bRyMzP61y3m
Z/LEq9Liq2QxZJna1zTmJ0mx7hMD1hHriUifgriFoluG+Laa/+b1uF40MiWHoDlQF5AQ+QKwmvZk
WeRHj4FBKXeS/QAwXtP/6+xiKWbqH2f6yPTgnBrpEc83t0F5qXOmGYbrnfXau/Tdm9+zGO0GatjW
Mdeid767Mvga8Yx4rty2HPPSz59i/YvfdNaH9wi/dwF+DpanWmpjysx7FiOV9xs2t0SDEdqZI9uE
BuSdbncMqMezazRMcIf3IiiWxNSC58alnKe/0DuC3m9WDEmQYZsGvpDB3xNxPm+TqVk3c1Ihuqux
H0vYYnxGnxBlcB/HbK87gHs1+05ArP3Y7eLumNTAsap5NYLWdBZddInrkLLoGmctEmfMf9yxcSi3
amwiYKbEKwKAC4gRFbj8Kf+N0gy+LX+dPUMFLD4sWXxos3PodO9KXd6aSPi60D71g3NwJ21Z/JZ2
8AxdGOD7n6/tLZ95P4J+j8YQxLuHF4DGXO/QO8+4gpxpeB9Mwm/nRvHzw4A1lGOBIOpZIVJOTmSh
zxMpTAUV9dzsTGdmJumQSOnDMWsx6LzRY15knV78GPdVFB8Mo35HedDWb4GK+W0x+Xr06YF2/B9J
57XcOJIF0S9CBHwBr03vRUqkzAtC6hbhPQru6/fUbMTurImZ7hYJVF2TeVKr4LYWFRHAzwa1tkUR
OkWYmWJ+eq4Gz0MsdiiLU0E4FnPjRTCtE7pqQZSLxpgg22c6gjJegQoFCueax/4LDTryK7mTJRgn
qiQibDhNo9J+98DKbccMiZ8mhw8cWJRY7j40KF6M77kgvZasG7X7RydqEKzpeHybza/LYY0mC+4Z
9UNTbXIXSwJXaNScWIAEBUxZ2Nb8DZx1iqrT6r9axYTDuLVcm6g66J2ZoWQEjeQf3H71qwAKX5fX
wHahV7OOhrZLKhnGFVYnV9CE9KVHJMChjrS624JF8FHNobJAh3nvdPYOKC6nFJqhlch7Kxi+V76+
1JSAIIECqXSnKeDolM0rL2LPPEBGXw0y8dJ5aJxDacc+tjeuepftGxOIMuVvwR95cNjb73uVYLcF
KrWyrPigOeW5aUhB9DFzJPeU7rFpgE9wD/aDfw1Bn5QMDVSXSDfIQ4rPPiVYm1/OJ2Mv6E79tIvb
7ahfKvmFkQqWJrgYOl2f61aZV3L54XO9N810c/mfIn7NyGTVpu8Ony4RRW9eoC3mONwqJ99eYlCX
rxyPJvLQkK4omH6t7oE0w+SYYZS0iOpgaQen1DnqDikWqzm6FaOqQjxGHlHPk8rJRJipe7JGcoJA
gpRX9Q3NDY8bQyXisGKQ08QbjDlT/a2p3VP3zrdONTCaREV2dz96wpEbYtRaQKt5TydiAO+RAmy8
tLNPAsE+4TvqN3X4k0SY8Yg2465XxljUDjzyTwsRa3QLGWtxl/gOa6D+i+Atob32UJz5zVIeMRvj
Q0Z57GPc0X4tu1+NyaMQ32AKUMd6RBqz4kQOaHWmilknOoKQIG5ttKnVgitadcouk2VuQZtbzX9p
qfmmH1nt8ZwthFQ3hcmJ4Kw9bEkJ11czcx4I2DGVvyldYzELuWx7bkV+4PLbIgLPJzs92NpyHXRA
Jlaa9dHhhCgrnQ17RD1o2rQAHSd0uLbr3GDPMfxNZngtWBfV29NhQIo/B0aqlXg3LXM1Id+yeYvd
2n1vVHHSWT70IZ6tZPD2kcsDErgUZ7XiO4NyG6Lo1XV7A/ER8agCfGHzN9cHc+nRccaat6rqBvqm
sPaoUDVyM3XgPvE436yquuFljIT77BJjaXPBxG2Y4Lzu/omvuuS6mb/d5kNP6E0jPb7UE6OVmpGr
23ybnMPGwHBVm0q8uq51CWXzE5bWdQjbX2jHr7YtWJQX1T01aOD/MSVFcs+VZO+JLDoLKCh6PG4p
vBh+nUzWqG7w9Odvxw1Bz0D1QQw3bKXYZJIfoX2t3gtrW2VLab144U0dnH0NB5e0YarQOCSPGelo
OfjLMsH8ky9da14mxcDROoN4Ne+B5GZKJGbT6OwhziEwPEJWOOMP9AZ4L3ZyzL2L0xxd8a17Iyo3
HFMLOC5EqE70HHx08d40M2X3poqAqWvutXmra92hjOjR2IcfW52oPA2dbwI9RG5Tfht6a4wnKyW8
TNtOZf5k/KIpLicyDc0cEqr0YXEW2PmsrCY9bIZG5LGUM0Ztj1KQcw1iMUFX6hXEU7SxE38FgDM/
JoZPKlqxGdCFc/CxMTUsFskV6xhyQZnQG9UtbhIcC9q2T5oNsagLTdK+E5VbVASAB6/q5xzseR1y
ZwW+duqqBLpRcOwNn880QuPYYeTG9+nBzF45iX+twmZjyuREbPtfrfqJYoJZXBX/OO/yJLy17nGM
LuZEEjQyZB07DEjGjyzntXV8OOBMGGARkScXS9rL4RHJ7xSe/JQ8LDatubdpoN8T/gboFFQloGox
7ZlgkXpBbTfTh4ya3MVWeoGbsJrT4tWBrQSivry2fn0VLcoBPnNRD2vPydYyRtRm2ERABGAwnCr9
ln1ET8+EaERAL4J3J+5WZdIC0/OvUZSdQH3N5UO9CYzBz37GIsG+2cwvZOAfGDt8pdG4rWd5PbOW
C/jVdcnqraWV/k5Q6ZbJyjeRtA8IeJRCPyayoLFWLq7QqWX8U+N2gHxUNstMe2+9YKsb87LCi5Qn
yscJnVRHjdRZ+5D3P0UFVmoddGZyYt1H5Otr9X/3OWcc7q0OGlcxR5tEWiQ6G0fcswtW5aRJV1NH
se9fi7Z657PCa6AtaRtofUkWZQmvDZf2s6pwGfbhzpl8qGqckXqNPeSLQxnt0SrwskvUIlh1YXw7
i0SzgVOluk6lkR9ZjwEn5LiNxFX3zdf///BjDn2bP2qbaDsGT5ykzYwrkhLL+1Y/tUXAc/Pfez4K
gIbhBCNqeEkl0G1L40j57wcU/BZ+8bBjSrcB432r731AlyaWqIp4yQTUTAMe2sFTxyHQhcYfrU2Y
YKbwYRlSDcleQCUxOXfjs3oC1J9S4+Ngzue3BNI4AR6T7qo+5tDBOLbWvY0dpPscML6tAnPmcj2g
L1W/+Zz12DZwrdjspcN3mtbcDsjGwRgT3qY8PbEswNVMjxY2K7q9sM0uafC0rf7FKLqFOwPR73nl
mjMLzGXEycEdx9/HTq8gjxyiiTEQFf6UyM0D4oH9p+GcBic86cFwQc5u9tvCtTFRhhu2imQF+ci9
BLewwF0Y63O2wLhH2A7aZBVPaQ39thoguia9Gnin8cWUS0dA67JKlD/KyD1V1gnV0Ohde/nIkV1Z
48HClxvRhg2WvxvYv2rFF8BW9KvZoUIXYhAprjNRnuiLRvJMKkNo/31SSXeuimwdcvMSR94Y3/yc
VU/yBLuDH9C9lSHvbD+Z4eN0+5CmtkVVzZ7/pNiAUZnurYh9TFZvdA3LCki8ZK0tIl5xFPGQyjxs
sfmdSZUifGytpyqnuOszDVD8oLQV+6G+Jnp5bwfxQiYyOEBFyiZsfhTVKmfrPFkUMo/UpqjSLAJW
vF9Mm3sALyg6mkU47v2E/oehUWmYR0Epy5x+iMxHh9yh9sRLyrhRvUmRF3CYsf9GIZhlr03BnqCa
mUBUa4vzoY6+S0rrN9ACzcgRhquoR7VEGVsYVxnpeB1vk/U0mc/YxDxi+6RG6VL+YZ3KAr1kffcS
Wnu5HqCwNx2jdUJxBF915zsHu8jYfQLpG1gxmmLjdvo+bLqdm8rz4J+a1t5MeguRoP827Hwru39j
iwhPGw8156JRI+GvnmBHtzx6RIMSxAc7aMJBZfO9jWSitaRYxoiyk3RRCEog81uis8Vrxz9AfxIG
zBaSFbsaFMG4hPFQkJNYk4hh4KrWzrXO9Lp/znNFdx4TuDC+qDhQ4TLJZGhdyfkWSm9jZf17LHh3
oXI3V52laRG9M27gsxnG/Vic9QI4enfQ5++xd0GuYcClIDDFI5kxvznmzu8fHBGNTm5S9ykVT0hc
BVXQFO5jdVAkkEXpyzVsXLxPDX9I7sAV7O1dhktQvYAZMS1x1/74Etk+B0cZfhsIGPkh1X+MKZk0
813NDrByQZ5C+BCDBnhq8Kwz1N2VTRYtQofhaTN2HprmFJLBEk5oAXJI2xUB4w6CcxUUv9IV6SlP
kU3fQF0shV/tyoiRWemuXPuVMMRdcUGYtI2FgwiHGpnPNc6/d9hu6FSDrdQeGLb8Ob7p7GEthj2J
jtxnLnfpzKIORW6OFy97SVCz9oy4LTRaoG0L8SXJpC/j3/aknmKfJQBUvTqZ6R7KkAfrG5nckhe1
9e6BpxH7/JDmqFTiG5aGrXtWv03RP9wiOQ0+J78OzC0Ozg6fSorvlvOpse4B7IWZ+ppkAJhBjfjn
xTkgFB6P+dpOjBmSsSzRwponLaaOT/XxLRUEc6b8Bl4c/3ZhDWNLWQnUoBbl35WY7qrcy+ll1iOi
rRZYCvQUbzLDZz6ZpNXW5aYdvb9aCYZngL3FPWu7BHFNJ3dObz6SD6S//vvUEmLTax9l5n9MptFz
iS8mT3utuH5qOa7LEO4vWUAM6eLaeRhiQt1Ndws3Tiuqs9PBnDLLAxF2lLtfkmKOoY6qI+kmF/oa
4DoHz7TKMfyG3G0Zq/CRTtFrDLY6GBu4Fb2S7VpG+JP8V4XpRwVYIQz7VRxeGEbm8dVAk6x37T2z
8QwlFV9PlmtrFu98bchbkvmHMpb2P6ChFfRgkV7t5uQjquWv7aIiy0Txmev137wsogX0hZ1A9tHC
HKvoQUbUMIy3RgnHLha/TUWGYKXiSmOAKLREqmAOkZ/Wfz3ylrthJLCWFh4y2wBdMDMpLifx2iUN
9KnwIyq0xR+TanaM5NUZaHf9lFBXJOoH4rxMAVApixKDuYdASBO0TPO2Zm3sY/clBLhar6j9DiG5
EIwQM+7n+E0B9a3EeQ+a9m/u6owBtR/m3x5DVqqdBDqjBDGHEFe9bchOe9Ht3aY8V1WzHeJwl1oH
ak7VG1m6uy4IAPf/Td+BOMDhrOUxLd+94MHyNjWfamIRYcRR8b2Izu4oDgCcxNba6c+dj6DEKt8J
hFUpjohYy0Ndp0w7s4BKNjq1RHf0Yq8TzLfwyLaIXlnfFvOxcO/qrDTyalVylzgZIgmYRqqZM0Fd
PENIqECB6vEVB5RyTM9b15kgcoG4BfTr3tVHnvo04RPJyvM/W2fiPdPuii/193E1o5z0vK07v3P8
FjS8SfSFTQeBFLb7h8EvH3EPyrLa1wx9lTprCBiOWP2y9Xg3uxC/gCNJWU3+9K85y5B4KBpUfyY8
awKzpbFoLqUyG8+g6zxXLjP8nx56itpiiFJAuZZnUmo5wtDm+P7BDXeNjgA6vwZuz234mxdPz3iz
3ZMtXxuwzybBGpoFhRkH9OzcLXitU+CxVqTIsV6K6Waxqyibu12StSfHm5TzcfSQiLjGt81KKCVl
MPb6M6jl8Bwk+Y1wNyIeO2ZEo9o22zj1yBbEOBmwHyx+Wy3Zzyj1Bge9kAk9Zc75fBmFxDjqc0tT
kIs/ekD0zJ5BFbMOP0TVAQbGZF4NMSvzjKNffNmy/5ONGN/7U1WC1TDYFGaoIaAwkSHETZ2A816N
DpAAz7oyiU4Qt+GRmNtuZ04zQDyHb2x8HwKCQUo04KzNVtGYLu3mrvPCtdqz5/mtiIEzzHu0BAvG
6GaKlF+Kv2oVq/JLQ5lAbp3NmSZHcB6Tz7ZJjZy7VRtvewRFKWImq7CumL4JdrBsYqMnkuR6hnJs
xwqXHQSPjP7FTpEwG0NBhyOYW5fZ4M/QcbgPV3XgN0V4mMzyJgwaWdvwLt60N0bjG5nyahLyEFLs
mIi6VenSnahJurl+zOZPL0mLSQJ81Nkp7gL22eaKZSuuQkr0Gg1i/VAAmwLhg7qjSJabxsCikJUG
+TnDavSdPWnMb7IpfjyblsowDwIfRhsYi6mHQMUmmMxrqg1QtdmNlmBvBMkm1Hy0AngVdfZjNOvU
CU35kPT89p5Kqptq8HfJteqI+9I1kko4vZpzs9JqOgRNcLwh4i+DzayfJshjDBj6ZkGZIdn+zR7u
g2YDcNItfxxK8gbIY2jFey+Es11sGyIVUOmT8wRNsvSHi+jygzle4/rRa9c44gxr9zbPmPrIqzKi
nkRTV9SkYlgLgqf0qH33U9Vba/LqxazuS32dVwQKzveJ213TjKXj39ko4QTTF2ED0ZL+XhCcMbsH
tb8eYwozfnoXVgj7BlWbhHzZsgpWkKHCQjtMeM8nG/vrzMCzyIZDbGd7M2nxD5sB+xU+jxJZfxlr
j4wCvMEf4KE2bEZyzTLQQyz1t24LT9cM2Wb1bo17fUROM9uMQ6q0N1ZVzoSuI92SmIcBfDdLUaYL
Ks4hpC5i7kD0lEoos88ZLYxfzGrDzvwoPWtDuvRGsJb8BPGwpxll4Oz22KG0W+7CNwpdlLGg1Xal
j5Le5afggLmNXQK1VgHIM6ID7RZCfVS+hLRof/xCMaMLZho98z1AgwM/vuVq/9L4kVbdWxsxUgDD
QWBwI0uWKSmTP8z5enpiu8bzDJGYM3RYSwfNZkhGmIOvaKAfcakMSnSsQSD3Cfr5aGvz5HkNXwcY
sgHY9kDBbkk8lsGWo0CRuoiz0Q1uFh8GuknsoknKx8pHYCGwUvHgbzUse43IPgKI/X8MjR1JhOrq
GGcp1jPnKP0nO5GVYVZrzcvMRWn/zW1gOgx4fqb8hltWdmwkr43fbvO3Bnd5zoMBEtMllM+XM2GS
3AgWt0ndkYhV5m/Y5csm+6s2arF9xzZZu4R48G1C03CHPaF74L72MSlGmjGrNpvxyN56DkcO33W8
zgwH5ln3Fs00yeO7+ZEGOzdAVqhxKLHN4prB4rYIJfZNTg4CB5gDdCvEBhfsckBxCURX76vXQEO7
dtpJ9VfMTkssG+V67Bg0GkvZM/fSr6aAg6k5V8fjg61NAC52i2XXWvN5h8iSrNLDA42b4XOc4W3E
KVb/8Pu/bxMBK/VWZjBlOdl0XSogK0nzM90I8Yv2QnjVmmx75oP5e90MGdhVZ4PYWKzFWRY1bESU
3IBaAcFdrUSjaG836rbOCF72ugMFw2RrKmS2Hp7ZeAt51uinQaUCoZmOjXbjJ1OtcEcAeNdtvJsZ
AiLWizVAxthvYV2GWDgWSEv2I3QdtBqXQK2M+rWGRqPGmjYyCHGLndmSgeIvR6Et4/HZu581lg+p
UeVizA3A9g4UYVjVK+OklpeBNhwiJER6/7Q9ROpfZYcRXD9xXKpnWjUOGa1rHwDAt+8ec+rsatPj
qXYjPAXVV4ujU41G+gQZL1sMFc6n0VwmoBB00/h0yAq3yrfE9V+C8tuTeKDiBmg+3CIMh7MgyNgQ
+0pdNZ2+cBNB4PMRcjE2CXgw5GoMf9tJHiIKd5I6kJnDHBlhatZOvMF0ucrksy78emvDs5bYEtph
Kwy7JHuJyngK0O1U3hwtEitit6ZjrrS8AFcEoIcQ/Gp06TUiHKdNhRWMDVk0fzdypE70rjGaqyhF
QW4x7880jGsymc+FfJYzlVSJWC/qL4MBOwYwks1XjXohLt9045A5G7v38fwSbHuax99YRH/NwF+G
CZNjjR0pKIQTwMzXKP6sA08uA7zOsuzexkPOPt5Y+QwY6CVzdztU2YeZO6TTUbZGazNmMzCP+Ae1
+Vabwd4PqIyhdwEhyXrrFhft3h3fkMgGeXQibj4Cf4iwBnXi/OcXp8LG4uPTCJdDzpgkbxoNAARV
WJe/6CUpkcW6l+nfCMVf+uYG48E1siPhmKdZOC/a2dOCR4nZp0Bqykx9mZ+yCgvFHmG5TpMKljUs
bxQSChiXiL1BFSKJl+HfKeYCQZw0kz6xj4AlSP2ZAkRGotwSziJ2IuRBjbZOFez01tvMwt6GOAkR
nGHM5z0AzIZ4mr3/OsckqrvJ08up5XsefsnFiSUs8t90IEaDGp3o5dIAGxA9HeKS7KJ8ie14N2Zs
/ALnmIXp0ZvNY9PEL5jkeKTSAYdbTx5lBAAoSDgiKCeBXQFP4KQPeffw8CeEvrHZNPWtTVaXi02e
Q8IiTzRC06cX3CRpln1htp2GT2SU7iatxlstQtwgPU9b9a3KAw2l2aRx+n1kZYjOjROoAaUHPBH8
F1jgKYrsHcrwaPTZMzG4RNxbNtuipyxBdBOaqGZD2eo7Ly8+U7oajZnILIqtmBixhpBJ8wKFSox5
ACZ8HPLg8LXSUmBFetMZxQRN8JWGO5dH0iq3UQkBu8lA5rbMbmRyD30adriqfT8v52k8dw7THiWJ
HSpKzJjBglHluCDihVPPn0b8lqXIkOdvYBDT+GtE1ZMURCxxXOL4Iyhjcp7VMPvJFIXTKKq/ydju
+mZiib0Iuf0b+Ei9vem0/KtRw3CdQktmlIlkGXPKNJb7EY6Y75CiLGx7xqAdJdlheCGqLcODHWQL
J+TLm1rUoK68cqih52l7carL/r1Q2AtmNqV/8hHElWDoSyovqXPeZPE1ajaRe4LPAnV6JkmU15me
nk0MaY0Ldg0ffRKuIwCkhoYX8mlSB7hjvGt4dfqYYKcs3UdGdVYBL+TLVMxNpfAYoERbKsibaJy/
nClzbL8FvL0Es3Bs3XMq1NnRV53/1Kpx7VTTKe3NS4tUb7j77AqYYAvtVxf5blnQQ4QjIkQku2xI
ucN6DcTpOJza/LMpGoaIORKilk11MgGDfRXs2oigeDMrcLIt0fVYerVF7slT2rTQbLJomYuUSIc9
krUEow0S0txvbgm1lYjXln3pTS7IYFF0YlczWY5Dc/nHmsWxNjnyYJlGQKEZd6YWxsqOMDQUFxg4
Z1xBpX32idNqMv2voX+jLkiY0DUgd+wRnQ7q2YsmbZxe/bbOMdfplnMneuZbkzxRcOAE2zZuxpTd
qWleZHdApCXrK3O81P8X53KluF1G+l4m1kbAVlmkSbtvPHCOnGRs7JJ3RnprR3NW9uxdIgs/i6o9
9Q47RA96O6t/RuRIyYtDLREQUqmF7VXzqUAr3DDodP1/fYy9XXhr6YFb73nDkdUJhpj14O+q4cQX
Iy33j6qee8TtpnaiHURxh5AvcHAr4jNTovMsh4PMzoAgK+WV6h5NuiMxMbIOpptRJFxDwUVrYpO4
Jw+92+gxxi+8KKCLDWXb9q+4lNUd2lhcUwyNNnXpbkdGimHY7geXblp1ZlTKqL56/xAV2cK/1RhW
1VR35m2t+L1ttgpaDYEs884RVXQTwV0Og/Wg1QsUbkQmtvExjNorDj1UBWC6tbpbDCDUprEkmxxW
FJ7WQmLD56mnsgpd7dQzSte3BHrxDfiLWSdkgV28xWuaDfUGONRpTP+mr7mLEIDF+5L9QQ7X13tB
sDRxxSa8qAlYLQXXzVmaV6agbmXNJXz/HYPH3pmOJS46Mtk4fYFOMarhYnTCmc4Ok9Y83RBM49pK
/qQm1mCfJguEZIwcYJGODGFAjIFL+TRSHada9MqDXEcV52Vp3CnD1OAwVXVrQsHfjNkRC8euoYpo
GEmJulhSnNFR1LI5dYK5AruHiH2ERn9md/GO1IXMZ8hLXSgKY1FpOTgZNDlafw3ig5GFB5w8SGy8
rROw0dbslQdJqih2VYGheudYu8rynoGFqw16kCaaneZ26FInIshqtKIF52vW4WCbxDYrswf651Ou
4wox4v5f1c2MP3LTWCSOQ1Rw8Zr03ITNFVmra7nqhM1bHAaOPFndUw/JMueXiQtKZXrMz9ECIL/o
NUZUNdiNxH44QYV9DbZ2zWqApca6iXm1NWqhpsLKaXndVdGqy6Rfq2eOR2blUQqqcs0f/3ZyPA49
S4lnz2MB+pPOFFf9pJfaEt5MRaW08UXzJA7rfQaaF6CusIGyxN3MUrn6jHsys07IT/7AVhvz/J2P
Y8lCAx9MWKWvmCvicpVQFiYU2Sk6H5GWSw+h7CiDq0Y891cmGBMwYpfskLKlyweT0bJIwsMzZscg
taqsWtVMulSZogHvynlHpfEkIhQv9SIfra0a2CQqL6x+KCyvywscVAAc5cVDcVsxP041Pm+iI0vm
WCwoCrqlkaGcfy+IM9cKRwWYwgVAU0knXjOesXlElrbfsSatL9WAZMyUxSbss71jWUx7rmFAWl2C
Fp/32vWBtYX9zjZfVBNUYk2i4EWf1zASvKuSGmmnOkjUH4MrNj0GETKYADJQjhOG3U7LaNX5baLk
IGtBnCCBEvN30dFzRforP9pOZUyZFlwYb5cjWMhSZmWsrD2WDP6l0vMVpywCJ03oW0k+Q0SdUNf0
8cMy6bKDEkijPUXYBrVmwd/Kw+YT8TxUBQsa3GhNtvZm7duCmOOIduPoHEq0kgXHqpSPLoOgVsUv
uust8+lnxk+Q8IYUNA7l9KuM5mhpo5EuhKgWgSa4Aq+hbDsIXV1vrZnIEr1nL/m0uD8BxIckSiIW
xnqRpSZzY0IyaBPUJ+TJdqt5bwarHPajA1Q/omHvuegvfdks4lZxD/Wl6mV6vV/68CJ8F/IEenCl
1xmQ+wIEpwsAJMAAq7SJYxEfnMgeP7d6q6c6BAQPHdJ8sU3uAPkoaFnN2LjUyU+BndjR+YD6D1nJ
ZZfv+VLm4N3kmqsA8vnTK7XcgAut/ErZOBjvAp+Q6pXV48oQJNQajJ9Fvm5LkkLpI8sYgwise07/
Bc8WNTh58PuJs1sh0mqGAIZtvTPG/w3ZsVT2r1rPRGaD9YK45FhHe461pf3N0DWHfELc0+qj8W0u
iAQmoyE2vQUftPh2AI6GKHTPW3Mk9oPg0j6BKQ3dkm7ORCdSk6I+1vtSYqeeg4URfkKZXZkgdtzg
i4s+FuXR1/RlWJig4Lsfy1QZxbBLHD6AUFdmCSS7SNyqtGJnMVBB2QvHUrb5Z8CqcubPlPMuq+9l
RIYyE7HMQ4w4Frlw2xcbmge6fWdn4zDWL0Ot7wOW775vbawavbDq6g0qoCkFGp0908E5jzgzBjQH
BvYrTZj/wdcLA2irb34bwl4jWX/ht11lfAvCMlaF6lDldMwwoNhzdPQbjXccqqo9bRmdLYaouFZ9
9NEiw41iO3xRKI5cfwmN4d8IMqc3thbLTU+wxhsjcn3PKZdlPIIrrT31c9p8kJXTLF2OJjH+Nkh5
dC7PJjcIaKy4ugC2NOeBr9iBbTmPpKxOzPU5nNVDQgmhHlRwj/iAWQQiMgCqZsZPGkuXZ9NjNRUn
B8YwQM2BC/0ZxbatQUlS+Nr6l3roA5hwVsrWmPFhsam0U6C9k4OxgfhDori3NGS598gfCMuBl4LR
kk4/zPibsQAqnv+OwS5skA9hqbcgsg3lsuxw8mQMHyTAFuz0UN1SzBi+0S9ZYOb3wYdhVVD0EK7Z
kn8VAz12uK2OBeclRhk2Ypg6cGhAsFXBpgZuPlXAdCAa1Js/8MGo1oVronf5ryyf+jZeB9m0TcGY
qgdeZyBVIBTEAVNh4Utj0PTecka0onH3MeLDuQOrt+6+AcvxGlUMNoIovoTtnUEEzhUiggt+K482
e2zSv4MWrS3C2kpAWqg5uGBRpZYr1FzrzjbOBudoXyO7ZO7XW+2r20hEH6Q5msHdSa+ZGyPQlh3b
w5Y1VsecExVNvsLNjLKi3UDcepksVm7zjlSUC0gTieQKvev7bAnUj5uCIacKS7W52I20X5OtobbU
3TCc1IGWWdYuUy/LxrDq42R3G9O88q+Cg6VqTwqPHl0KcjZKq9ry0IUlar5FSMoj7KUtixukd1yi
siWhIcrOdhrtPQYDXit2hfPipHI3jQMaBliL5jNCF2vKY22wy2fk4xMU1RMBU436TaXZm2CuWkGK
u+v+qR1CBMltS8M1f5qxNPiAdH4251+EENshldcDi2d2rlJY/yH1IFZWKelBOGeI4Vr7/liE0Q/2
0kNPcsa47KFjVK35T6UiFL2/rq1q2Wl82H0PB5Qblye97+8Ee7BEKkH+6IwdmqB4Tb1LPyFmIW1e
sjp/qkqNEzZC/IxC30+z9dyNS1VreyR1GVW1wk24CJxXh3sbK0IirmqImZT1ooty7K13NB5xg5SJ
1tgj6hutEMe0/aGKhwh/7lgNj4CFHzVB2+67jsNWPFQfMDQPEX5ZSbWdkWCIqF4SOdwAIYnRpJJ5
ih42Z6noLXo0tNgeXdIVCsukYH7P6oQRTb5qIVWqekP9ONLL6SiBS8QYo9ElW6DnHVanYQkjklNH
IRy59XG5cF/7Fh0QKCG2wATWqZPjv18Kb181kqCS66u2AuzA8CJyvIPV+9fxMdAELNuaVZHby60C
lijnQUcB7KS0jxNg8FXGsiuGoYFoUblmJPAbGbAxYPE9bgXPOxt/oD5gmUgWBOgQM4PMDdJUOi6Z
futTlfiQZwt6BOa8LXJYzhs+oVrmIF/bg8bcjmdtiYFOHVkw5rbY9xEEAII2en/Xj3TaHxj7Mapq
M9j36FUWagvEV6O/WwGbOavvTwjUFYYkCj5sUiIzh+Jv/hbOwa/+RlaxTEx3Z+po81mL23p35Ksr
lWjG1leU/qiNwXWSmYgum++7x/3oOLBqxrX6KnipItukpZjPIphA+tTOsehBF1FHSuuk5deY47jN
bjb3nt1yoTCxbyIaUQlcgvOqOS388MriNsB92R9G6+JYlxgpMN3mH7eZlq7BfJMU8AvKgoUzyXU+
FsRG4ypSvLsbYJmufKZVsR2mN92nXqc8URe6GqqqQ7PxiT71qg/ma0zZ6mnPyI2/FkL9l4mZXPvf
/8VfW/5HR8XvQH6OqOnl0J/L+j7knH2Npx9dowUqjUSUg3VwnFM4cV77g7seItJy1CEjD5Kfwimx
N2KYnPsXgCwcr+icBUyTPueOVWLTPMFalRrMqZoSNXl8jAfvJ2teS5kDgKlOLSxxMBYMXuTBFg0X
LRtzE/+SPiGWim9R/a8yrjUXWIf4YcahjDYSxpH6pHV7rwq0kpEVgsPYQ3gSAaqcZn1VC+cYtilY
bywTMdE8E0Uc8ly/VvjCRwa1P2grxk2GfAGd86fz1q3A5CI6olHdncTl7YwTexY6uOGOeYgF4J/A
H15pRFbDf+qmCOVTyyRvOHVY1Rn5wp/sdQZL/mII8TWcIhA7FjMJTBwTqgCU6qN0N/6o6iCqQmQh
PUapkQmq5GbKM+NYfKkZvVdObEChyJkXN0z3+n2a92H5E7Ys7JmWsSNvSMJK1eXMOzYg1hwxemFR
EgF+JgT7JfeqqVuArJSDHa1UgKk741XDvhTrFKsIy/xzJYZN4cPCtbNrNjqvObTHwS7f7GEBVEvV
jIG6fNn3lkT8RV5F5MeudvOV7mtbNiPF2pz2NmJP0cZfjE59J+D+uXbDJshL2DbnzoWoLfjR/Kx5
d/vsIx66d6OTxyQtbjFYKnhK4r9CoAmL3TjXe5n4u1pE/Alr1Czm/EhQebMlQgldDNiXEtxw7q5Q
Fb/W1meDiGRJjITKqhI4RkppbUFRdwn5d1X4UMISt4H7HVXvpQH6CypYb7TWCkVXgjKwG29jn21z
WMtyKA+khR5hdGC6Z7yHhcL96oDh2L8uutniM2Q3YbX5MjD0lQTr17ViKyr/R3fvPTs4Xkp0ESa5
jF/qOdWI0CC6iJ+9FN+qVZgLAryIhWiXoPFWBa7vJPA2BAX62qer/Ua685L/6pAqdGbJhfUNYytH
eZH/G1RwMCoSMmebb2Mi3VK8loN7NgcPKo/Ld5qegHUiBvsGZ7YW4xEnRvjPzKelI8kWO+cMW9A1
rGKV0YSV47dnV5KwoLRpsTnXZ3ZWXZdTI9Ke2dVOq+WnjpPKOXETDXPQECzaMcZlujAkNOX+dElJ
KEw6YBjOcOpHnlQIImKl9u8umdiSOraKi8P/WDqv7sSxbov+Io2hHF5BgEBEY2PKLxqOyjnr1995
+rtd3dUVMBYKJ+y91lxi8dISkclAqLEEy9ZQPV01L3cYHVFjNy190f+ises1bPG93owigkLuLkEt
4cLrlX2Wa39mjQs5MWGagGoE5GYLSIyyAOSg0DDv5a7ck22F0joFJx2qp5L80ZbQnIxPiOra7JRH
A1tOM8t1ZmXrBut6iWQs7Hj4zYJzG2aEsvP9Iu7LVoJGmfOHyKtLZaLWTK9/CJh8CRVg8GOKyJkX
CuUtTyi9m4qoR5s9QFvMRYDCENnQrFUthzSH76n7KxnTaeOfUSd5tZ5dxOdN5tAbi686LG+VNJ6q
2trNdfxVltOLnhdeT7HFYsFWjq959QnXPWbZ0W3L8d+cfy0xZYdk+B6Tq+UYV9jrq5G+way2hIAn
l2YWmJk5A0tQXbIGma0x/strtngt16YDtwc+Db9fa51MulGMxPT2Cvu8yNUpAb2VFVzoLrJcqixk
2bAaTpB2o9KTEsdGQP5Qa9K6DWl8BjTiNQlXl0y4DGkXaJK4w0brUIbOj5opfphosKpQ4GXyO8iD
M3cNzfB1l7fbKqd2qNNsiOx9nMi+hbenay5ZEtCImXE24OIJo/GYsu5oaR4E1BhbfJtlfMwIlYa3
9TaYu6kuWeOICkn8Uqb7lm0Dzfhcre/mvBMVq4nv3lq2MI0VXhkv945GMhyF93keuDOwNOMFgNOm
xXQPzOGYjPx1qPslLqp4oZdeabuEypPEqMEC5l18eUN5zKxMT2ymq8zEjVVAS652fVAe1MJ6l+3m
ZgfkPxZMfrjSdecQ2gjma8K9xjeDWZpaT8VEKFMZspvxVVXSo1CbL6pHxhnKL2+O2Or1NVquEQ3B
0iWrDoyFtWeRs+4s8BUWGyoHD5+DUKGTf0sK8yKwTKxak2wBf+fAhNQY/5M/wxJJMKXEFrZbnrPU
7ubC2PZy7yPOeEmgo63qSaEr8aunQvKvDphp/pTI+lWEOLjVaSlHFIC1PcHg2DJvNfZ88fTIzPzU
E2WbbOrfqt60E8rvlCgYhTsKmcg1JG2n6WbUBzT4ubitrpIl0ryGmqOsRqm5WdxuIUuamsTponL8
IDXPco2+rNuGRLbaeXdqlt4fq43NdUnht3KqVlQzu9DEpkHOl/Ci5H4ecbVp/dBD8yzcBBjtod2g
ZTP65zJ3Z7XWCHWO/wXh35yISBNW+l38qqsk+OQmA5ak6/ShQlSzyluJ7DvThh8pC65tozE8O092
Vkj1+qa8ilmnpQXL0h3JUFDT5g0QtVeUHR2pf0ACRt8QJfQ65AUqhoQsO2A3uhUFwtyG/0rFm8EJ
XXZFaoSogYuias8nZuVcTip+ElASIeaqZAuiZyWxKCSizZnkUxr/ibG3AQI08ojrSOSyccvmPhIq
LVkZN3lVng1h8VAS87DYL3aPfhNyXA6DwIA7EZWd6Cem91JOAUiCPnwJc2Kwdnn8V6EJ6EpSSWG5
6PldFJ2E6IrTukm7dpPKhq+0p75LXRnVX2HuowpK2KxmnFn91iE5LRW2NnbbMcQm2KrC1nDtUtt3
Gpv2AeNTT3xIKMXfuZp59Gtnhtkxwl+heSMrKK2aHgidTn1IobEQHkZC4Sinhqp55An7o3PPPpn6
23IL1fqvz6q9GoirY50D0wRFB8Fd7hjEs8M0wmnWk4+lvYlNHeJOh/yEet40LeAoPufM3RpYLRmw
1TazaEc0hos3HbXnn8VOa8CHo1E26puM+aqkvdMEwRVm5lpjdSClznAIePaiEFkbrsaypOzW9QWZ
PQDyNFrsbQkShJRdm7oDOxJrJq+B/0Spok+w4sNTyLi2ukmSkWhP0AUYhlvBHVsrt3xWPGVWt4tG
jl/jWnipQ7qG1MGfUQeuCgQqi/wUX7NSbo3uYlNyH3SJJ+uhyI2HKRDp7HzPiE0JdG0rpH4N11XU
PTQ1Ztpi0rf/BC5dMW60cE5iGKoN5Ler8MOxtZNF7pREertQ98gNkG7ZtXfy+GmxEarRa8YqPPf4
rexD2uWOutKc1KCjXVLgJz24UL8daQHi2LhDr7dsvIdrSTainpwmSfP/qyZRZrOkQXa1srlWdkcc
ROUXWkxdfTSIzTlEUHRH68ebyGer9PGfaeSohv9EXSQJSVnEzCZ2t+JmBKO3HiXKSkNKFs2tVv9V
yxm1oljwZMwjTAc1df/OVj30eEEJKURqXlq5eyspumedsw2F8o08Mdb/MV3p2Ym/kfATfH0TlaeZ
aHuNmJChV06xICOROqTIi6dGDzNGhoZycFKRQsMN+KQGEuyJHz04vnTRb+opznC60m6azsiTqeHs
B+ePxG0zlz8LWb0v3C7lGXWtX3eqX0JMy1hXJEVzCNlbt9THAm5K8SmTgoLlJHnbGC1rgXtZi0Wi
krwOxrdqifbRYK8ZDxqEqDo7DErM5DzAfU1AALS+B8gahOo+e13MarcUA3EFwnLTHEzWmpKxT3DG
C3qvUbFuNrKDbIafA6M7RbM6YZGK8VGhmWIAw+/hRHRzdOxldo/TCt5mQkG6yJr9SEOc2+Z9WMqP
YAB0XDaVq+p0itidFb81MTqNTeP1NwtQ7TNfdgWVt/FGVuV6bMfzBNjaZuNTQ1TWmC91iBgaKmRk
/fESvjSwbdXU3qScAZXngPIj3W2KKIVUswpBXqU+kjy6SGPzrVDm1HP6pmb5zNr4zSS2pFS7N33A
n22Ox6FqfoJwOcS9COtYknMx3/WDaVuv3VTd1ZhrNtYLHXK2xi1tD2ubaPY5Kz+yUShnNk4yOKvO
ZAQhAG9flh3xWmw+ZEGRKm60RC9OI58WhQxuQLVSi/evxpnl0BHu7HPLhgq/G5jIGEsnKYbJ3K5o
2VWSs22I1xVbD2uK9nK5vAQyvIJkOueOfKxi59OJ2bXcUvk10A/VdLbzffRmUkpYE0i6nlf3aHV2
fyQPTPf68UMNhR/Gyr+tD577cNOVu91uX3ar/WX7+tquth8n/+n/+D/ZmlDN/bj6uf953s/Po9w8
bjdvXh3uoYvmfL2tV5fT6enfHv5PvvIpOazSle/6txud0J3vP3zvRot+Za1Oz6f4rk+W66vnk9eW
q4+Py/715fV1u4fWto5W9/vhcFi7j3x1831MYytyRjc/t5MvryHX8ePpi8NO9g9tJV4F5Nal+POk
jb6Cw7fyycdwfY+e6erv7h2a1drz1s9Hv0616aVNvD5FPqcND/fU8ZX+8zSveRdr5bab55MPbKye
87pzzZ377Nznyc1XW/7c5R/P54Unn09Rrp7uiU/Mz88TX8BXnNz/js3l7Vz+3n2KrxW/5jVuceQL
eW/OUbYXR89XcsDYPFYPzgKv54988VKO4MSvT+LoeFf+Fb9DWrrmQHgJ0d/i792nOHsn8Vv+x+tc
l7cHcbrhE/3/e/MCcZp5H66iOEC+5sTbPjhuccQc16nnM4urMnC0/73jx/8+Md+s5Ic4SP6GHfLu
NLjiNeLzPD/8k/ieH/xUctY5GxwhP3/892ZM3Ws+0bT974PxocsV147fiHPD5eMwnRVv/ORMijPN
cWmcBtd3uGylu+afm/vDD+/x8/B99+fGDSROsu8/+7Xr8YFO4qDFqfnvxIkzdxKXQByEOFa+uTu5
VFE5sA/6XFwHCmTi5IpD5T+H6w0eZc8WbH0iYWf1IU4Cv0ZisuIPxMs4Rv6A/8TPp/9eVXLGiz0v
4hfQkEGHTe0m7r4U/acvpQMi1BfK1qZyMjMTOsW0dgW8XwSpVmN0rAPtbKiG18PAsVjFkYV0qzMW
lu22Fpk5VLrlAmls1v0D5EORZJL9CiLa8l5ZL6r03hSka1Q/47KpihMF5NV0BHsNAMsP76alAVZ+
6+qr0narAPCyZfppKK3Gfa2bxwwJgUnMl60xErCCkVCES0y+st16cmduF/qe1k9c115nmB3V/CJF
xdXhPLnIWeYlGWK++d3JowZZKbWiwMB13bHy1B5LI8Vub0rwKAaO/8cA0p+3lKz64c0Y633qlL8R
Df8IveZMeaxJyZ8MMLMJjLNYriPHiAmfb3ht38GwYuaqp/weJOZ+zOddlrAAnwiGSabqNCq+3eq+
Pg2cMhl7hL8onStMcguYoRk92SC9GsZ+eLLSix/ChIElfiNm99nWdmwpdJxeKokSBbFhFVudzO91
52ZH2A41lDBhEwjvJEFPua5TfYPh1c9vtSTvRbnZiCFo2/9CwNp99ApIStT3hS2xEQQuG2GO4TzZ
oIgeNdYaxDlvlvNRJMZZGSfaLflhYtcE+T4v4UqLHW6j7vXC3prF8k0MjerMbtFBZImZ2zKoy2IS
U1jn9Z9RY32L34k9gpjx6ygl6ZumB7gJWsCd/CrX1VdSk2o7SgiI2n9tMbHZVjyqVLgNADRGpxxJ
WV4F2zL25mU3AFwqtrH5WuEls2qa+yxpEtIjKAiKBrctOhkx5f9yTP5V2XYG9RZd9X7BfEfDIOH6
hzMvsZig4yR8K0WLk4UGjSsUsiD2UVxP9ifYTJxAQq8cH6bhVqZMe3TpYeZQn+BLZUrTY0kNsmr9
ErFBrn4MNOzFYkKyNWyMFgDTdtvO2avUFbvCVL24/gsRiKVEDP1lcQ/tkBUmULk8myiRoq9ck89g
i+p3SrXdhn2m7Nr5LU5oXZQvVOGr5d2yixe+ldNTIq5mX/1vwZ3jQw/r76Q1ryjCl+wuZKI9ITtt
T1bzUsiESGp73davGfZAOV82LJ1mbk6MXyiYagNqa3+rlw9d3rXoVhxhOUXVp9nHDPalubyBo3Ll
Do8fH69gnTouh1TNtwW2sdpG1Gcv/3IcaPq8q1FohnK5F+WFCgEELNpNp5AYziKGlCV2IO0v+o6v
Mj40aNDQb7u5bq1bSC7iYVBTulfhYzJBhg+qdUmm6dCM0czua17lqnHIVQ/cDegPHsUA1bJ2Yx8p
NpySwWdaFE/oY5a5IgZIFFBI53sN6uGU9tJujvNNU0GsKhfyb6nA9/BG6LGJjlkXq18LIUdmtrA7
VarNzNbXAKQ42Gi4AdCQxAdfFxkVYIIx85yENVlZHlIdPFdm5TcuxElki0yUZ4qQ4pAJxGG+L+TT
jx4R5g5JWGyEaLUMxk+8sDD9nfoDQwzgmgQmwkeLkxZ0mqOxn5U98sbZxzRFcdcpbub9XqpKjwhn
QMzhpzpV9O0itLF4OYbqVLTUifpLmH63NckrHklpkenPikkWbUGU9zUcWfIZ/4oO3TWr3oGHvNRo
sPfXQep2YRFeScKI4uWlSzSGD8bfUka1QO4VhlgpNbYt+6qOwK9KdTY2E4OdjJvI3NYzNXpSiLBO
2KBg6HdvU/7f8yA08I8EB4hlo0sUJMpKG6STQ2DkmlIewDfnllHtgWT1lOOYGMoPJ7u3LdVbaLYh
DjTBKZj3w6z4ggjb7s1Mu342keXVWvFCi0o0OWntdPdOHbye8S813iOitgZuvJ5SRlzdJr4vcuu8
2TPUTdkujj5wkbgj9VKDpt5Sh9ulIEx1WPZt9jGO87NJ6ldVNTexym7TGEnL7QBqbxyTBrQcujbR
idqI+aNmB0iCQhHj9mmhxbNv7gqUe1ni2trL0jfbdkRFwg6u1Sdo2Oahk4HmWRs1bUm9fasYTpCB
JM2jnJ1Vi025pBJjzvNp0Zi47OpWlTrXC1qKVyUo+lnhszUMB+1ekjqVOp7G/GdL5SFiDFkc6QfX
zNsMOiiGBj217J3UnjIGzBBnM4xQt03fMZEi10Rp0PB22N6POyR/9yKFZJ1ocM/N+DLSt5TKwKeC
5ZVM6k2PCx7za6LuAVdvRQGkTPsrmkJyqBewlsObmKwScquiEqSv2W5Fu4ipkbJuT1pCINpnk4Nx
nkcM7Lpqtq6CBgRlALd3SIHVgjcodhnBXoSuW+UhWyDtM0irzYxzCRMFHVsH5KZBWEBAtaQTWmtl
9unMkOKl+72iCBPHwYLHVgJjxxANfAPkcaoZJ6PE0ELaITi4DUhGvxjMjdSa6xZPIyItIbEwYyCC
B5OMIRI318x0jJH0/kJnmwOels3Gj2aUsMNZZbFOPkNBFEulQWxHm1ojrKKj4LSQR7pz6vzkNXsB
rSJeT2RvlXs1D7aaaZ9ThhgD+o4SftQgCdrqyFYSPjB71qw62gHCFRttkgodl2SfeYzXhhgBxWhQ
yd9zhqU3pwhc5tCFEdXjy5O51hip3FiNTkH+F8sfCgRKU/aSmeaRZq+d6oSYD8n9bjbBek7yjk7z
BjXzzuZEygXF+wpJGoww5bSkrWvIKoBByg79g8RiF9oJkxabZQckMPJlZAK4GVYm2HimrzigQUc2
lDSHpxq1yVCDTUB8EBbMWjbtdwR5TF1Cmy81y1amJDnaFijv956cbIUHW+N7dKmCcIYeGt3I5DKp
3UHjeFSRlYRyZtHxywJJwuPH1A51mKo/8vEvbXFcAKDrhTwAkX4npo9SR1HIvJEsg8vt58C7F5dc
s+tjoQ+uwN2FpJ8UFutrEwGgcCrh3UD6L3XaWsU2a6SoP1hCZo8BLD/dWrpCH3M1nISQR8zsUfGG
nzahPSqKl3XzVqiYoBxXlnoy4S24Kx//WRG4kTK93necVpQ7D8LK0IxpvyQxSZP8r0bKkAFWWYJt
PrwFym0ikzvQsbljBW8FB4mt9TiicpKRCihuIDbrnMVYRgE0/6KSwIBHcLIm70otW5sEtJGtprWR
a3DziDCvAn0npLSVWpdemd80wLuYZ4v2g0iSuIJXtLdaEM9ZTXvLGVa6RBYy3yhq+00a+GLJycJA
7wG0TsWWozbQBBaoXs0uIt47urQqRDjWS+EISYtzLCQUDfAfbIRsbVDqpBUG36sJkrBT6JRZ2kXW
NeYvNAMjO91Z22uls4kZoSUW7tiNCG+hLcBtMSi+ztK0zF5CBkXtLaXPZararkMvwgypxvZ2gGEn
T5ggoF9Wn42a+uLREpKbivYtzmENwgVlkfhmqsgZJMxFzCb/Pd0EXCYhexGLmsWi3gdZ3Rn6Z4vs
TAo/GlD8GlUF5dzN41pvvktowgM9TKO6ghGUyw9szPQRGRkI8WPyFEzLJHmvBxo6PQlJgfJCRCco
PJnGzoY60Kz+4ttRFHJu03gXZsZRvTgp9ic2XzpVqTSheCxJxwASWICQcabLSlzzQVMXX43/N5C3
hIRQ76MdYOooFsmb5ek3gw0DB2WWhM7/W4LwPs/kK/x8w0COGN7lEJpy5xDH8Y9dwC7Wz4Qj7MtE
3pTqgoeBGrvyt1jRrSjAcsavY/pAB79usaiHkXGZtDcuos3OJ9+BWlhLCKs6s6dk/zuFI22QY5Od
DNIi7NLgHhZmR30jSxGUoRmxx7IzHMJPUm0ry/PL3DMj9mnuj7VyNcZrlx+V8LNVE8iVxXmuxici
KogC5kFLlNfEJm0owt5EhCzAL0nd6MImnLjqIW6Q2AQnc/5UFn3DHL8JVDa01X1U421RSF5Hf6An
sSlsjnVC7w6aDybaEeV73zlequJFL00YNurKUiuMdfiDDWqLqKiBXYU4Q9X8LWORvgAXmsliSsll
sZlBxVqIPVqhwZucd2UCiD3vXlLJZk+Dks8AvRqwHE1gm6AIyJxxlSWxr3AiUfOyQqFyT4Ar1nN8
ApDwqJCHm3z+SVixzvoFI/BmgS8rxWuV3cwq2g30xgkdCfoPx/ipp4zS5IiPE1sg09VgMAnIztaR
vkoNdTsnPJ/eWRnsBienFrhLZ9KK16ncPYJpH0GCyP9LVFm+CuIh4ytfpC6Qw5R6Sw8PFwJgDyPe
hm24bT+7peAZuKsL6wGin7QAwzY6MzrgDc2UPt8rA224yOcB8XlUT05RojGR6FYD7B2eYf+VxA8g
yfR6bHrE3VGKj6kksqs134ppnRjUq8QCqkyJUjyQVAfF1efJjboMJSz6HG5HCHMJYQYhi/dhvA/a
2UzYnOjDUcumPYKYW5eGh3aor8hqCb1qq5LkBZntYIdB92Kh/BkQ85h6RbutOUUaCj0TK/rMLcos
LtPE1jyFlPBmOehyvOP+wMsZum2repJ5BSXOCBqNkGKkfxOaBLwk9NCiBrvOJa/ztc4cPsYOK6Fm
G2J+EWhCBC/krNoRRnwBq4N22SBONfCnjLUnwXYORnSH8U0xvofpjHZcz59FonhpY7xjeEA1WZ2s
fr+YBPWhdWE83S0wJqJC9hqWoi1sSxXVYYBwPayYyel6mPV1bKu3hlTzAvRsyRLOGv960q+yqNzr
VXJPEQdKaDfzD+hplPvVA6vuZ26T3mBsCMtme0h9YsjPY+E8cx634lDnhLlJ5StTBwI+R0NDRvXR
2UykSw20peDzj3lyGWd09qDeaVuN62lS3oOTU/YH28ZjxU6VnmdiEQWRkH39ZWensshPpChve+Z7
NRURXwP6TGWl5Be5Knh81Zdw9rRFZSZ6KNN3rVwKfFIZBK9Oo7/OnZ+G5SbKx5WOqj6pEbPR0sxH
ZdPb2r4EWWN2vjHDVW76S29hGZneSrDNSzleZmtCWIEbf0r+DeAQSgRbSr8zq/lfDB940U92p99j
3mdo1a22jGubNRKIj/VoFmc1MjbqdKh5ILKWLdlwCScvHj/JNaULgGSjHz+IYN8sCSUYM6MAVXRP
27jpcKMsMkSb6nWevoiDrBvGWkbSntKVlK9jzmRpYsmZNN0dpOyLdfV+0Sjso52kxGJxLEH1SEJz
mxNpU+b4iIi1libwnxKbt1s5fwfDtwZwQ0eZQUYO2rT/btdCYhuM2wg3RTydCvY4EcOO1aL1YYme
wv3pLPAvRcqepKMKV0TZtinHY1WgvCTlC3lXUzNNdjm+GVqSsYkHT+F8oRIeKGqNxsE0DyBZLVWA
FxGJGtvOQM6HBs4GUipFeJSt0W2Xa0aoTlOpro4u20Aqgo0ZrD9UjGFPoC+tYcKokvg+KORGNS0t
ElhgxoTp2StkIo/Dj4WTU7cJgzPj/+Ks5YZIjrnUt/VIltVc7HQPAQnPJx2NEtmAxHSIVb+3sS+Z
KcGxuGWbZdf28qlH7yWP3xODTwjgOEH7cHPKW5yOW0VB7oMHs4nTW8gbMy441TkYv3tWEwM43uiz
BSFE/HiiR/twlla0pTdz5az1qCCrAnabARcB3mM50PENf0yeq075qgrG4xHtPTeoJjH4prTEWmNd
0ftMLONOSwmaxkgpU8jAL7PwN9lUGsW6De1Qnd3wdV+X2jm3cvqm2D141+UriAEAl9J6Sq6mhuAr
LNdOBr/uTU5OdBRXIdseqP6tWFu3hF2DOVbQXCjQOWyKJSONlUx+LgpcCPBefYY/oNY3ZjNuCR7z
mDetlY7wuksf+hzudZONItuj5DnjQ4szCnUDkSoA2PIpdpmDL0lS70LDuGjmi5q9o4/nLrTcRiW8
GWZlFIWbklaiAPNymyN+uVYWxb54V0pPANDsFlaFyqMwu6n84xBb3S1warMvYMNAWq9kIEVa88bY
Mwc1HdOOBEaNhDPzWeFoNe0aX5/mpg198Tb5K03VzVvRj5+uWJ3eInaVoZGRVcRWLL/PYJITTkPu
NWHoTiBKNOFHZhKWNxN2qCZHa8z2IGJ/7cT0wTiHBEKuIqXYRQJCixsTIZNoxBKJOfxy286Ucp3m
oMoRUTEWJMn0HXFFonkmzdD5NjSvHQVHo+29ISPnbCFxlqBsWA/riiG1lQrAndQZTJCg8KTq2q/t
djNP7JQzlSAStrNhzZ6aNh03EtklFbs7oqvNemKPQ8EBalrCfrrPfyyoik6o7ZYMaOICo8g+hBHP
hfWhs3W0EdpwO19qW4bh5ezsrvMkyyIAeX5o+kNuP0174bwGB7VV7vhY3A65DyqZ2v4gdxN8X8f0
Aj+bv6Fh1+akn+yrkpr2sB5foULTLx9QulDLV3faQQvONgsLcrXZt4c7Nrq7iMFgINk45YQO6W8f
sl0CzRAr/b5tdVHacUVMAa2GrQx0WjXtnTH6leVJEUbf1OcQU1QGlfSb467pMuvuLNMucNp1b+jX
ivIpKLnbyAqfpiX2BcuqzoD0Hepsqd3xvvoaKelajpyXhSAiBRF1MdtQA1E3OKrXRyHV6ducvzqx
fdXQLtDGD8FjxQ82ZoH60JeYZQ+bJN3YiwPslhw/YQJVKuIewwNPaGl/HJGejEyMFQrxJchvU30p
0J4HswQQbLrY0rAVypuRUjY2DygEEhsS3E+sfmU64zqCpiBHeRDU+d5EaDmwGELqkw4O5IDxoUjy
EYdVMjN6Rvc0bQ9GolDuFToUfY86P8cDm+afYQrHfFDdIbW3umbswdmm26KtD9pAPlu1JotshdOI
8MdrEL9r0uJqDsJGNMQoVmlKcL0F/b8HPrrtIlwwMIwm64hgvp4tMVjsannk/8ZByfOt3h01GHwi
mT5ok6NObYdRRzumZHWPtvpWwvymEb+C8vk9UYmeseT0dKHZI69HepqzMfvdBOimt0mJYEFDbPd2
HjrPMhzfUUaAUax7yBymNovftACLULfyxiiTA8ScfUbq9xArB0072/B8MpRE+jJtFFbchXMahle9
u+f6ZcT5TNUgOLXpoWG5xyJQ2VrRlX6Lgou0PRL5OoCrdv6qTKLHs12mfQ19wsye1YQ59yvNf+yK
FkB8Rp4vBk8bjU9Gmor1HxEWkjR1bOSOag5fO7VfzDa6ROqF3DTFTUOZUq15WkQGTAzwd2eizqlT
+EWIc3RX7rsNYR8r0zihGuIXXTUQOFUdGzNE1Noz/sDRZ0CuTZz47XnZ5J03mPg18Cu24H0no98E
xWtKBlWpA+gHdI3GFcWe7dZB8+fsF6w8M52GuYj3EGIjio98a5lTGr3qaHHt1w4BL3AFqlrNPsrx
uEXDh8FqBxiflu7KeyjNxHoSyUXtNpuDbdxFLhAUfKb4LUGFzjE3lv1iJNq3CCK0KpaOosxqUJyL
s2drcsXZcGVHpLgUoJg6oWNF0Q0pN848WlX5y0KhpVhwRbB3BEu8mj7HOACppWyAs5L8aYGKMTwn
vUqzfSmkWdwPKEUIMBv1dW1atAcwqZWrCNcWFTx0DGvZoY8Uu8b8BHpfvSzpn0N1bRh9LateS4pr
ykgkCMMGQFQaEXp/wIsDnURfs0ti+r40Ia7/HF0S0rc06e9yZ+CCnf20JYwcGUZnPgtkcKUSITHB
CiRP3Z1O4XvTo2NK7EM5vDqQFQc53+XKs6csSxE2DilWZ8UuT9JTlmWnEf2+FMrHRAVRY2y13mAt
q3lIvmZ8knOJA41VgkQLZhovCT3Pxp48lTF0rKVvooBPoWS9TOdocNDQm1tpQdfXxJ8qiSUFE07L
wr+msFgDh8AOIjNYdRVSo4z8JRweOYI+u53cpsnvtR1slLkHJ0Z7XMGTiHSbxKtNwk0eStUpfga5
gWfyrZNtSqJfcko8TPtrGw0YqyMIklUVXhMVrdwoXenopvNxVJiSs2fZnmtsIovVbQZZk+nQjK/y
8OlQ4AXUKRTj47ooIQUO2ZVa17ZmD6XVbKzT7DYslAEVFoNIIYmNQm3J+p9CZxgcWmo4JCghdHwx
2L62HYtX7ZHW7R7KLxeU1IeMpWpcaq+F2XsBWc2U0whmNO3fHiJV6LRYhqJXg0p4QpWkM9Pj8jQL
eHkUCC9g//4Veoo4HDgYfUNz3KhzvqttNNsj1Wo5Yqg6JkV6DEc4GWOA4FViRYyxfqhI3D4q0Z8W
/5XpCwF/wLdLuow1xi/miBnmRN1s0qjY8exvuhohmNJxAAgyd0Hkkacq2XtIB1QglAy5DFYLy0h2
OOldHPsHxa4hOn2pLFvl8dCRRG+zfQho5g7L0yngwvy0S7ezRjxrGCJT8Haj30PGa/G9EQRAeiU2
teQdVIpeXANFOmSFdO30v7JOjuQyb8IYu1oo+0OPrhOymjNPG5K+7mx7t4MW7BVNuklyfU3Le2Rj
DUlSgquzl1wajxHWuawkDIllQFyVuP6olVEvyxxzFZE7ZXiKvW3QTeoOPbb9FG1lq/IyE8UVN6TG
uFtBaY+nL93e5MWxWNL7UpO5Nssfqa5gltNBVSHSp9+bbaKGCz3TrLAo+zh57kmSfIrLawHlVjHQ
JYy+2VOoCCRs8mivQDxHirxeeN5pSGTYKsQOZsRbQJNnHr6BrbgG3lab5KgeCwl8K0e+dKaXDgg/
2pcBB4ZUIh0eUTBaOmwR/QMuhh8nJzgfG1WPXlRSHfqMGLi0Owxd5C2kZjhdy0iKSAAz9STPx26w
btryWwQXox62PY+C/YgJrwFTsJtoIKcFRNhwIVsHZO6kQfGofEi+rhFoH13Hht+sHmiICNDJiXwb
MnzVJyVQjlkcPAophRKiYLm7IB3O42MAh0Iq37sgWIcGAChEqFaxr9sn5b+g6uGrsp6nF89MX3fc
mAq5TstXBypIDX7l4CBjux67iYsITdRQyGyTVqqy1SPEcSF3ttaHfterz5g7uZBDhoGS579lllLr
tZmlVMAityaNj7g71oSrgZUjhEgE29a4nAx0oCoYE7umogzCJioEzwMnI6vDcrxl8qvFWN6zJmQs
h4e7ksZvYlHpkdrXorDYGXA1NPosKQlNiz8wd7TFt7QuaN/+ZxR4b7TkzmLJlZ3yGKGsH5tgRw0Y
T6u6auN/rX2usquNzNA45UhSZKAu0jCuGUnBlyDIGffw7TaOTrnM+kQ1wo21jUaVtJ3g0JMQbiEc
MelzqOO5m94MaH8dAdol+YTFYO9HpmAd1kJ/VPAg9LEPCePQMVTF4Cmwl6APRfDZHLCbkKGefhdy
5xpAUpx+2qQNETSW5WYUIEe6EUQapnD8U/S3OjyoVsyZxNEAcdtYAP+LqnnMWb7XenBPEJbrkLCv
4nVI5g3SRiEZbSwY7jrufbIHdnWcHqPQk5vpONXdRU/abah9KlNOoOFZj18T/SUHu1gDelQnilRw
VygdBiLhfTzTteV3/M1R7JUT/TrLt7ggymXGxa05qwq1yVrSTN9U2fOWn//H0XksN45lQfSLEAFv
tnQgQSt6aYNgURS89/j6PujNTEx0T8kUgXdf3syTdXzvNUAmHLd+/2+aDML4XvPR9m/sFJPsWRqb
BmkfVVpSz5b56SVKmL7has5av0U3x9VOhsQ6Bfqzbp5MtDDmE4g+t7bfmYqEeMgqhfIjU/aczB1B
oHCyidRJ0Yvl/4t7wtfux4ghn9G9J8YbuectaAUrvzlIHGD63qOJteXjWXBsJJhaovzkVqdRbldu
US/1AQjAUuOqJGNhDk9dAw1Cgaa207BLJQp3N/bxUFWxRLC86bWlTkCWD/Z24q0JX1KTr1wQs0pc
rgwsF6q7GrIK6Hczd7lTJDz0lm+idXzMEiERc6fGKzKtznl+yTEYeESWqag3xb1WBljSO9Bz00WT
D1vED8CitfzhVc4LPckQz3y+NlkiGX0k1XBrfpuxy8ZVXVqWybFKXjK/Sh43dYbKzFvQSjnLilMf
fweocyZrp/LW6ZsAg4IZ0nul+DN3ePQssqHcN0RL2leBw9oA5AkJRq2fsrUW+46tnMgmiEGU+i+N
n1JRxEXX84oYnb6HkI4duuRtUnCfFQhA96JypFUCtAx9JRbk5ocR3YfmYzJrpiJZnKM7YlkZRsYG
lNT+nUh2TxMHCgQKFWcaJ0QFqZ6uaUWsITI4WXrt8A60n7x5NP5vXX5T9jeLkYBS3j5JQ+lueA+M
DbpU25BZ77kLDLsxMRbESsB1nQUoBnl3FGmzA/uvbTSdO0alPqeeXqNYR82uGvj5Ggo6eMHgH8jK
wxCtKziUxLthC5HcYddfQAeiVir99lsniA+B8GbRYrX+1kMSVogqd+iVWR7PQ1xupMS3PbLBCB0s
UK2NIaFLy+92SKHuUXdhAMGVadnUjZOVEjgmRcJZ1huMhREhAyowRONDtfnI7Nzz+erM30w8gW2H
qh6mrLd5iAIs7LKOhemKiUxS1CknxscUfUaNfoLIX5Sk5hUiryZMIDzcxCWJJUfM6jXbk3DE1Q3+
J9umuBVgN8N8NjduwPMl78304MfeghbFtQYovBSYVagiyDjiSBYAiCuLjdiBgZdHb8H9S42/IGb4
U1IYyUlWn52HfjIt/NGCOq54nfEsh8AGGbGIrXiVb5ohWPXyLz3zzGygGK8tz5zeDTaEXOSKYOEP
H0/iHKERpIEf35GVsWBOdDvGSw5VbyaHwTKJDPajGHbNrWd9Wo+EvxyujID6arxvmJmBu9fEUGMz
OOg9aom2GHX1IGeUmpTGLqcrLBKmJC3WCNndaOouPbrs1kbOdOAAFcFrF3+QTP6u6R1R3pE8m2Xa
Y7LtCW1lU+lqJk8GcGQUGJEpoorgN9ii74n/FuMfCS9AvVTBuloZnxWyXV7rGJ5vq9ov02rPfaG7
mwLBLxN7Os033Iy5+gEJInjGFAz8UkecgcGjsMycnlk5UDht/zwBAwrmDXFcxPW27hB/kHj5KPPJ
dC3etBORkv0jZpKUO4eETl7i8cQKMZlL6Ab+RPiaxnEnql9ecZPjk+791vkm4a7fa9upV9NU38Tq
FonZ7pKcdSEFA4WOzw87L0E3Ob1q7S3DE8SfI2KRt3RaNgJHxaYlMZpV0l2vvjxlN3hvCWsLEuCu
G9gdmvIyp9q8UVFVnYICtFJtKT7+l5BvqEQqG6t9kbh220qfwdDwXRqoz/lfrmSXerouxv4yY72e
KvD6Y/mgKX8GORjBI2jAAjtFKK4lDEvNPPEtZgReZTC60uE0yTxDfjDoRzeZtsr2YPZfLlFgIydT
itE0gbsZq991Uq7kfwNDQFmB4UoDu60YbBFYdJIrGbowGp8HVMSbbC6lB0MqFVY6se2m5nZLUVkm
jSsVh9eY7I2if06wUNG4m0XDFOUY5UrFvSZDdKKAjsyUjFKZL8mrUUOxKQJ2u3jrkMfl+CxAexQn
QpgNObTrp4zAjwxyZghOfDALEoQUpEg1s8ngBPmmNuMvAVzXdBmss7fAW5MvJbbVWh2ecY7FUT9U
fG4iHdfITe1iW/L76SCgF/4u5cW29cwjI+rWE5RDERPXRDuStJoOL1gQFCiR6mM1p2q8rfXvpA0W
YourmY029XGYwH7HHBOJUqwkE9AanPIcwmkCWoxGQ4en/lS6Jj0I/c1SyNgtyiCdk9XEFwA6lqlB
SWHnwPetKBbDXIoMFKoQXdmhUj2bCtKitMnMdKK+19j8pCuYWeQF8S3zgFqXZirXScHOhiHA59xb
in60a9lEGZmLv5eiOHyHARh0pC+F9E84V3pzgrqsZP+aKcayxaChgUNmu2Sym3L57XV9u2Tjz0c1
oX+goLU61HhDS12zERNrpXHN8CPvKcmg14Az/R8XPZsub2dGnoG5sNC/LHYEFgAiNX27Zn+q+JRH
E4pYvln6hVLAWTLMG5lO9TSkHp2vm/7JdKsGIgx5YwYxeVb4bw1qYZn8edZfNCWukUUUCGsl9ZwW
a2Ix6r/Gnq2qTGkeKMEwferVz6QDJiN4b+ndicXFAvmmc3BMfzc5ZkCxiBaQub983JWx8C+eAovS
hSd7bukl2blh29BoOw0+LgI2fHlbFyh3FR9d3m8SxZEl5cCMKmgsu3mHJ8pPOawkNeCAvIpTr1kv
s14EPMmdTG3szNiHxPtSxDDl1WtXn3/bw7on0c1TktAOomfPU6kF0WpI76N68vViYWIX6WGKyjpQ
ISak9iJq5NwPxvisjZZvzluqqPpRcy8y3paDbfTVQm/S/3//BR0Vcdyi+ix8vlV3bTX8+bBjQPYq
IoZZjjRuzaXXLwwEOOi3dEEkWObnAQKEJ7trM7ZWrpssTHK8mnTlDZ7hUBgf1EOx8R/XQpevDKw4
g/8K210X4d3iHJnqP3OQqyYJIwe9VGLVYnAoanzEg3ZrTrFIPB4zFfZqwRhUmo+qgTbRJ7aQIEPq
+0LYMxu7ODiH6iRF2apO/VVuvDwV5atlxAWST6JU4VAu+fVZyiPXBJgw4lpU1gkypC/aFnFZfiwX
GGeenfMYfEn/aXQg5/hpLAh43OmmuCnBp7kxkPjN10M6rERit0KSvLrq5f2/MuxnFcp2QJVvBeEJ
sNGVetEUl6fyjWBBO/yAz4Df0bQ7jljgVG7+GGtzj8dlQxcDL95uLfNN9shICJOx3m7wCKjdklqi
S4sTU9aIEkvcfhPvKQQbo3U3vvCIsQ5gIMpRaBverNKEXFAYm+Rhk4yebSUsuV4StISW3yJOuoU4
Klc1SLaihlLd7qJ4dArPxIprF6H2a2Lc6ToAOYrbWPMY9XSm1cIxRW4VCjaxPihnSZkZ/rhJyxeH
dS/OKJfHwiFgkeJcK9JjWwF5IN12Y7UvFYMddfeYl5NGl6Afa8tWvld4MsrwkNeYMUV4aSxDci09
Sz6Yw2rT0eqjiVTvqIzv0m/XwkzEJivWyPnZwsXnpkLKqqsdbLO5qf4vTcDSQapDZILQzc4m8vZh
/+xrkyf4e3Q/ifwd9lt5oF1H+mFgoMGbLmExXmb5nUOIJ5kBVPiHR5+ymQqnyjPhGQs7UmN8/tJX
wuCXxn8N77TcPCjWyTLh0ljmimfHLtx61k5cDaopw+aPfH/nZisXf5BRE4pr3EdvvauQXXz+lww/
aQoxA3Mg7juhOnjsLi1tAyl65jExURXlVT9UZH+PQwmOQCc3XW171IlJbBiAoMJnjWxJYM/eEEXw
UgfTo84ydpoPm7BfyFQ7NDRUvqumZL3BRNMwvwZTk14UFDu35/IKForEu3AqwtLk6nbEFpJj1/Xo
fuZF0gWlrUn4kUxTckaWByoGzCAHZZhfInxhUKRIa+7k9uOm2SLHoNH2vL0JA+LWT9fCQKz16ZmH
rm0XCgNdlChLhidaJ2Y+23yFr9kld7cjuqPs4/JdYNBjv82eKdmX6posBr9a3LRwNfoFsOh5gt4l
ClzdXGAdY3owECr+38rBNissJ9RaSlp3Mm3Z/l9qquu+jg+CVZ2Evj4mljGPcCtW1Axq5T/wwSua
wCNjPDY40aQCbkVZblU/WkJd2Q7RsJ44qxXRYCNJ7K7GGTavuDh7gndsa9bzmDaBMgoKc3dbXXJg
ODTHjk3tBBRgdgkjXrcVKTYM809QdN9GJl9pMuhIymIr21Ifx3r+FuKo867+1DA+qzqJ64K/xM8j
yOLcSvAqcaEJNkOL7BQOay/C8dh9pbzHhUPXiAvIDLbVQfhBKfYIVPoYnwPiCQVUsE7RMXV+sU63
G25CjS1IN6wDmCfC6k9jfyoZAWujnBU8HwqUlkzFbyTZcn6iWAr//lmEWc52ys+ppZ46YBq4Ldic
+eD7R0Pio0osiXhGHeDprb7a1LhUExBPQvWU8KTK8XDO1AEkiGRrAues5l6RtADiJvtC/HKRLbHk
G6xjGg8vDguGyd0caSSwB8Bre77fzGiA2DqyCVcrLrtHm1mMNfhXWno+0uFIuS53ohY5PCS0ryTO
lEGGi+jK1ia8lk14jYNyG4fiapBQ6xi/omIEVigcZG+8RhSSjCJmtfHAg8cDl/otcAHWs+U7bCGj
cd2YcBpp6mS9uR6gyKlYnVKLugMMJDqnUmbDdxHqA6za8VtXDmMc2XIsL8JwpY+3pIwWEdq1IOwz
k5ZR86DiXUQ/Vdy/liSByQQxDjZLt4i3Bhcjqk9rbWkJTup+eGCpxZjhEishu2H1yutsp7avJnqW
9VOTL7yW3VJj+Yj/VHzKunEIkjckumVX8HL3b2p4t+BzWVU0ny4l5jAu8EspTIhGhvdFmC7iBGN8
0JiHoCk3k4NKR60IfawohrURMBiyInPGDBxQcuMePq1w52HU40BCLwmpI0NmVGTGTJDIdH/m2j3n
6gu/fV4l5TITdnErzfieW/mjijdDo0ati17YCxDsPln2R3iekCsnWr6tUAGqeF+pgMET8VNL0j+M
DCkva6sDAxudIt1bFLg1tGLC+ZhONU36fFrEse1WSs6SM1j6BX83ngTALNu2FjWIFmc+sIwRKoWZ
tmeFz3qJf6+Yx5r6T8NSHev6Ie+jU1a7F2Ha85vkhrUkoCwi4KSvIZpQdUrdqZjtJabLzs9WtCwf
FA8xt127+f93so6lBVpmhxeRY1B1O8pg2O8Ee1d1/wLBsNVgRIAboltU4Sb243WqknfUPkkTzQ2O
qbFlC48QZlj0GlCe2tAQngx0TOBFT56qkC2LsT6kuO9RWQcADol2g4TloltJ8Wlw/0Uwkw02ZB4v
DywCY34vOUAYuAEto9Wa/isIV1p19KHYaygBCapGt9MMxDpcprHar3TWJySA0PdcdPWUmJlkD4IO
H4Z+vIrUn5gON8oG/K+esDXeAf3iEQ3TQnqa+lvEeoIgvJybDjv+vcjnXGTrYfLXKbKeTLRxz6U3
0NxViHqK98sDJClpNKDoOg0DMjsCsvGpgTSYy5vIKAN79JkQoVkrk9Wc6Y6P67Ibw+9SlF9cS6RZ
oVM/gkt7pZbymfD4pOey/uHeYeY+Uys+oAaBVUs3fjAcknv2D5BurJ77FQT8RSCcxLK7VJmyT3o+
eHnFMZxnuyQcjioAUFAA9DleFeFBf6+QfLfeL77aBgp6vc4TVuuhbQrfinnkwzuAHaeLRja3pQgN
DBGayUL3dsw9fkGUHD+ZUYf4+B3JuuXJ2WoK/ga4CruOEB6a3lqHPEmyxUMe72JuBESs6Dog1T+S
oEEWBG1E/TNhRLBPEaTRxmLmBwJmvgkBpOqfkrxCfx24P7L5FUF6JzDAuostEwkxsNMdrJmwfwzA
ccpTj8tEpFlsYgJKBOVMF3etwWrKsNgUQkVSRAQzHF2+S20d+maswHnjm5JVSj/5hYIRNMcfd+S9
TRQWvyOI61lTHTT/RINuQfxdR5WQgPaZq1B9DpbTJNVObCWegHEeDPjH4Q5hgdItogglbkqWz2Q0
TWRnA+d+zOKczlk/vQAMuJg8cR6RPQgitsoc4Ea7PF6L/A0ozU3rvXoScacndRqAEbamz3b1LrD5
A+uEa8UPFIBlSmh3kWjXwo7njdWOvYokgwqx6qVWnkgVVKPLqvYXvSrt7wzZPV57Bat410zL8WXV
OgnqllkID4sju3R547fkR4ZVj9CsVjT/uLdpOaLFox2zxPBgZg+NdPcUeQNq6kIoTfXuSv/2Rupz
mHNTgco4smMN4Se3wwkm9Fg7lWhVEqszlebq1hgT2PRlgCN9aiQsAyBmuPBpV0ivXqL/sHWQSSeh
d+y7+j0Ajh4LGBtocHh+4EwB/zEX0VDyyKnLuKXbE3eNmm07rL/uy9LfmISTR1WcC/mZ1feWASKJ
mlVRxcDPuRO7oCz9aGEgOte6z9PKg1Wf8g6XzEho4c/Qcric1jwAkG0cvQSvE1EigZAMaIhKgVGE
5Tsn3gPuAvwVMn6+tDRmRXvgjlwMNz18tBRXZzI1AHgF4iMMYbvnEA74GwIX6lOPkL56zkavuuW0
XoxOnlzVAU8rSn83nDr10VBLwi+2HgNbgCBMrQntqHT9ZMK27CjI9fm6SbFKJ9f/M4RHLa5idDCs
MwOLGKu5BPVZUW+ZuesCUJo+FhYGjKC9ohUJ0V9l9mDHmrkOhLcLf32eZJWaY69Zqtl3LywT6aFh
gRYfBWp1TmgEIU1pz0HT2glU4FhJzoavrRVWdFbjuOIaNoU3fCvxTsOMZVbxWpU7dszRD/8M17xt
AR9aT8GgCZgRI/A24V0PPiXndMVqVG3uKUatZqeWN9oJRZZqeXGJPXmmQxc3yyX3xvmpWZ3edjs7
l0uKTmbvB4vAE3/08mQuOF4X5w/rx1k0j2dnaBqLM+zrmc9/zVYbNuX8o+vmQfPlvJ+vjifypQs7
ndnj/Pw9x/Fw75c7yoWW6sIONurJPMEp5f/SAyycwcGb47Hd9HN99oBHN5u+m93ychlms03Pn8Ef
eioWj8d3Pfv0s5Otzl6Hl3OYD7PDebYJZpvT+X064ZOfzebO3D7Zs0M6W143m89u7sz4NvIZiImX
8+cMs/XXZf7nTF/U5KtYe0KVS07jGX/o9IU/nKxLDMjrwI5sYTn9hPzYG5v/eO+Wc21+cGeHVzhz
bhLAvkf4YBHSQ0kNl4CdezJF3T33v/n4Gtq+Nr/CZO8Z4lLgXRVgODT66b6U8aaz1qNs3qaUQjQS
jkMVT7DBIW7pcbDUQpl/jbI9sn+xLvDgPMv0t9MtCp3YlRUSohvLyHAsMlZX6DomgFRqwVWTGQDK
BEE4YLQAVq15KFzC9BDgb5JooFMgZlkSP6n/JGHMaxu4KKAQ1nFxeqgMgT2hejWKbltKKAUyDZai
P3Ad5t4Km23JpXWU4hu5+W2GO5Ll7oBhLxZlp+vhC3jevKT2wgJmH5cmETAKM9SSDBi1l53av4Pa
CXVxIXIoNNqbGRLIGAEKjob20APbE3OWKc3Go6Cr9bHk1raccWLSXGXG4jlGd5T6KTRkYacorYdg
dQtx1XAEuSNDCpIpbuSuxUABKmGUjmV9rgcXWT1ZcFfbuWSNCuluidf4r+1/ivCnCn8oz/MDdd6U
T7OZ7Ybwp7BeUfot4mHMq1NNFhr4PnefS5HRnvQlJWst+BqkiyldfOMKv0UW3qJ/N9ObId4C867L
D9/75iLEbzY0v4vip0dfaPa0vcXetyG9suabAuuSpbr25eJ9rrxPxLpH/WWBTB2lFLArZtT9pMXJ
c+3c//T+p+lOer0R2LgrMkucyoPAxP3bvQn+V1uvRgz1yahNAyQDHlAn0wZBW4WbLmOK/J8Aatkm
+J9UOqUMDMZ4iUHmpwQNE8oPkEoGZUl3GxZr41Zd+nGPvMRHcGMVS+NnuI1OsyqXuLu/rtDk5C+q
hhWgpDFLjatk2HF6zRu8rN8yVDbNbqh57efMqc2Ft16D/zVbYX9aSMvl4C/mLGAIO4BOXW63ejnH
1ShcoKq6kCMxnDhteQHBXhW/Fq46OeUK/Dazd3bFt6SQmd9oKUEtO4yWXvSt9r++/2lDPMVADhw/
/KXaCBR2HJ4zgvzl2fJ5633k9i+P3nwvQv9FbZ3FKjn8dv+P6SDUz7Vjvkte7Qb3W8A8wXdkwRg5
t7vslbwCFt9H9iyuLToN1/0N++dN/UHjemgb84b6BsfiJm2MXwR/Rnj0+u2X8YusWTMcbXBpY8LG
7UQzLHM++7WHzsnrlvv0oP3Bc9C37osHwE0ofZuRZUE837d7rh/Yl7t6Tsp+/PC/SCO1U0Miw/Ss
OrW2jMsgucRUfGzo1UyXOr2SK/8zSP9kPF/Bb/wzmE7SnZCwIWURJ/kV9R8DPjbGk3GWmkclOUbj
niEQ86DhnlkdTuw187vNXtm48C5t8cJEyabehx2mLeTCIe/S2pwvY3lnUuuw3HXHuDi48qJPqJj/
TgRnYJAChoJ9EWuE/wzVrzx5iPq7Lt+y/u6Ka8MPy6TnvSIfzCCuJSbuZfQQ2m3TvDiF2QNotqCc
RUfiXYGj6BPIrzpc9BaDJrLSnLrDXv7H0rdkkVEByrin1k3XnyPRdu2JBN1X1067srgJKnQRBCv4
cktsByx2hNpBHwqJ/WSTm7Bt54L/aoq3+NcUh5xawPDhZQcW1VL5ZKL1jjWlLOu42QP31FkPHIdJ
AD6n5TM2NuWNxO8qq+ap3d8o01rwYPBa9yi//BN/MFSgYM/wU5QLaVOxZSTuPsufGaY8iknruczF
jMSnSF/PPDh4L+lt4K/nQHdp69ni2h2tNXfwUVsmbL3qSeT4XZrJqsALcwASa64T7mMbPhARCLMK
CMlOYlYFVlKvGbmy3/HODUr7y2jmzGzpVYmHupoFFYWjsCiAay3gifxyY4t+jWwL6jjfaHT7FDXG
dcOpDGccnMZwWvWhyeKKJUCREscriaHwlo20Z807V4AFWHAZkXEubBVcf76wE4U9WHWG2X+lKh86
A39scht9Xte89nVopA1WiZyhLcO/oIO1KDvugXkjHATHV8H3t8kM08DV6nW0hL3XHCKT0R+gBrcT
hoKqRPJ8xWq3yrHZxQGq4lVEes2pdRAIeOQRm5imW5DcONa1B64iWRaQH9lP4YUVY2EDDyHGyOiP
do2Nos3rtTiAPfdClnyOQXhCtm7txIbEVwmJtk3Z5Pb8c0CQLKchjjEU/+qUZfkEsmSrB9OeAut1
FwGdmt0IUndYWMpNaD5Ffx0Ni6acAfOtN+MAfBvoH0a0zgdWci3MXOL4ScciOr/WYnGtu+KTl6H9
joQX0eJ1ZRyBgVTc1WPhRARYI5IzuHsFu7jenQT1h4kvheGnMuIaBeIY2TwFbV1LoZ89jJDXiuX0
4bWlkr4kY691IzolDa4R4DIuD7l4YjmpBFwNi22mgbTLiB/3UnYhxfUPk2VfAJMgXKQ2WPlBFhPm
ShAClcKBn7IwSsBl6N2ssjE/LWq2IaGI2Yosv8wqSupmvk6igHoihHfJYpGYmxKhFq7q7k7TgKh9
IxSvauDJcqs6JW3IRVSdFM+9wKz1A5gIScSykVVC7vNkYKkcsrVgvTX2+oQhcrIjQkp1bQT8VjoZ
2bM1R8wD3CHDbNMn14YUBSjeZ3Fr1fog59FKzSmqCb2pRB7TPNhwCCcgjwmu+q9cOhj8rCZSguHa
JQALj6xa7dqp225i31z3uKjHktUhUXv1N7Mu7CEwFAb1rqc0klqeucvLw6VaTlNVWwk7VnBLfsms
kHTvjFBDrmFGOqD+iRfGsDKuhZHCK1kNA5PZjdU8qAcdOEWBRk1mhqGQ4xEx7SajPk17WK4nqpjQ
PID5/24wugfqXxJB1GdcSnQMKlcs1lyeZhJRWIwevQs34Z3xIlVxCAbUVprIThWaWGvwjqZCF8sC
Hqt7QdGjVTW7gRLFcPiNO7ZwkVTtAI5mqn73G6hzHT1CTXIYpl7TVlhlGYZi+tD8fG1lIUHx5uRy
4KE5SZsxo8s1mQJ87k9t4nPCW+aFf0KrgDRFxzdd4pMd0vQzZSoOeSuVGZ/23sF2Dgmh5gVjXFKw
ATJ7ApEtXGKdkzFcCQy6cnLO+36J7oRHJEa24I/RWQvzcsYYnKxz9FK/9lYKDoy0IsXeKDjZ9W2u
z4gRLMi2oHe4jbsUeGwzmjT6f339DgAgDuEuY/+iw+g3qGNql5ORwxh+DD2h0saamx5MlqeG1yWc
RkLCAln7S4Ep8sc/VV+E3HJlr8J49aNPYkeZLAaI6UAJ3L0HA1KifPUY5q9gcgxgLhHNVazlmOt4
HtOrOQDkkjHoj7b8W1j0htyn8njNWxkRLuvuU0ryvG8mYz17a8vBOIdf2w4JExhYTkG8p926zU66
1EyCx2Lw6K7rMS5U6qyg68ogJ1VJO4EnOIt3ufqT1EQ1hmdk/MvNAafk2vfAOA0ypcHU1slPcJ4L
iQ0BsAh7YI9WZyJkX2/Z87WKLrxZVX0I81MVv0yAKjElbHXC41/NJKndVNTFeXg/6+gc8EbRuNKz
j2kSAn+ISpFAAS3SURWXc4OXRqTikSUpHd3HjEt42tn9ON0KEcQ/RrStgzsGp5RQkjzA3UBk9Bsn
xd4pV0+hfbeKoxDslViEoF5ifDfpgjm5WCpEPO+N5vglqNrgStZn09bXTuUo0XFeGpMDl1x3jMfo
0oPCxp+7rFg2ISbpyiMUIQVAAglG6ONIQvza5VtJ0rbx95Z6qSZ5a52MdAJRUWPdc8NC2wFtJz3x
zu8tWsaR+hXIHrX13Slbqs56I3Wwz2w0g+dxYAZFISLIs1UM/WRBfzOsYS7KAYxtkmIV/mgNThH5
36RdlRhXW6q9hvoY4JfXzYZTEC5vvRAxvFTijXkp3A3+V63/deMXJtbl1DvDSBtbE2x3I/o5j6jA
8w9yHBgr/bcqRc8o1pYdxYIdG3tYJTjcjyVK0izpcABoKjaRo8lNshJ4Y3Ty2jDRhQ12tan8K2R8
hrtkYWjY0xF6tAzvBd7Ckt60NIfkQxZ3aG/d1D6S62c3PbWZv0sMnKVFMzcs6nASi+hhNUtxbAyM
NpIX3A0DY7Jl+6x1Kxh5JeWwWsrJ0wgkQHOUxt61m9yyq+6Fx3OGKaJs5nUp3tKAfUPNjV0vlrLl
MkpNB3azNPFPV3yUXWKaU7RA8jR88iiIzuQxdyFeueEq1bRFoV0ki2eQncno5isTA8NAnFkPKUNK
0k3dPbO+2pYY+sZ8rSku9hl2PjpKkwHazM+c6RWf0wpKCVjJkoPAkKUehBbb/8aSHTU4K9XOTXcj
ixfzTEEmzqydQGp1ZvD3LScbDIRtgxXtOHi7NnHUHt8FuJLsBaZ5aSAF1HjMAtzRk1mBYwegC/3l
mHax2ncWiwE5WOqNttOI1ExVK4rZclbGdp7IW0hMX4Mi0BwyN5ls5fIpiPWticpbT+kAQ8wszAgq
TXzBlBlUvjV1vgxoxYhM+q3DCwH9qZcXQonqSNjlk54BnKe3l/aKphw6hQWE/N0E2r4ijYg3c5Hu
y+lTDSqy+yJnQOQdm5Rl6215C83sS2Q75fqHCrWDUku3s7gZThuhtx7gbrJWAVFMK/5mRRHxzVB3
WYl0A/Qdo029hoGE3pavSfCib3NSJdMJAcAOc3rTFBsTYUQRqV2pEYmtRZnqxxYHQMV8rFFeomFh
J8dOjy4mVWEmwhRS+SwbXKipGrI4xcLkNw2Sg+ilFNCgC9dhsZpI1aOCPU6kEL15Y2lZVP4tdJeV
mG6i6aON71hO5JXmPz1oHzhyFGakSWZug3ZWBKskfWb6jSHBJzWhE1PaNKJAnO8os1ppTWlbs68e
dMyeAwApoGQhzJfdwFqfaipyRIzDNUc1ub2y/UcHrRCo64qdR8CD59UbE+dqFuFAzVruVeTHUeuD
GBdLctKJ4EyvVsXKCb7uYyC9GqXy8XizNKdiHEEAb2FVlNUO9VoXxS3tv/xOm+DG+5mWmmek8Vfg
2UIgn0V1GhGHVa0+p5c43rt+hG82OqwSpue2h78bitbXFHsQcecFvO60ptq6TXgaDelvmrjdyASK
gZrtBBSjUO7LQgEBNGmEeYebI5QFUhV3iUgdZRZees4YetUC8WmOBRZeN4t/HzUmP5igMRRcIXW0
JeHK7Yu1ZXoCMrKwILYZW3qTu+6O1EZZA6/qj4QvRTIuMqFqjw/cVL+MSXvmJWfF/JHUH42Pbwuc
a5iAYhXezfA6tdW6nUrOuZ9zD4qr4+SDkvD1pOxCJJ4ZQ2MHfkjh2mnfnEme+9UzoTcyo78O2g3/
NzkykpHmmNsFfah5DSFfmGkmSeLqYMXXkJpwNvILs6XHWzv2FOn874oJ8CyaqGuqg5MFsABzooHF
N4IraSzTePpUT1NP3Af0At0Rz7m7wJC7CsUuSkljC/4idbV9FNPnC0fSZLqNMGmavrgsawV60yuW
MDVePG/rtQfsNsHAOpvu9cx0rIErVnMWokvXgDtE0su2Ulc5TDOj9MPpGfIqEgrvHx77hLFNGVhE
em/PvXv6YzQwkMcYMycoebBI4js6f0nzNOsE8HnTYBVVX0jTEA0vEoyN0VuJqsCyHaYVxVcm57Kw
bGOc71K0qkLCSrDDq27ijZh8ougX+6pwOoTKP75Pp/H/GAD1tmc8B6XE2rIbSGkGNa8H9HbBciAl
gLzjgSh/Ir38aG346dzRNtCW2hq5kcoQ4ypr5NiCp0Kp+rTUyWr847y3LIm6IyuSncIXj34rITwx
DbP0jA3hB/r/VGIWiROFA2cdll/iFjpMzqoGP3Js1RxrHfNObKyk2t0p/BaGIr0HUengZaNReJa0
w8EAz5CSIu4IeWkGztxil0wudp9ZGkRcCvBK2eBTwBx/jKNrqG3DiOu8EC91hWrGNP1Hd+GyVhtO
fExrGceTcczoGhRuov/Pw21CCpAhVdL77eSxzOCw+RAKIJVwjUJL4yzZTq2kKZcFE1lg6A5T5CKq
kH2VYK4gTeMRw6aM2XZBNWshcNEhRCv8sG0zRsgyBw6tilIewwzn9C2OZJCV2dSXSRX9fySdx27k
yBZEv4hA0pNblfdVclXShpDUEr1N+q9/J+ctZ9DolujymogTEKiKtxrPXO78Zj3WFyz74UBxpXIC
26/GMfY2XWDsGLsEYFDF5onvU5QjOMU/kuSAS2vr6Pb2CvEn6qFqKQLnYOpQNaa3kr5V44WmE/pA
07LKFWIGTBvtlEXR2qD8TSMqYdr3tj1m46fxg17fqm55/AX+q76M+Y+LzouTuc6fg27Ad7TU6C0J
uu+BetQ9GrHyMbLVGlgeh/Wd1h1hwTEqflxxKnibXXFz5U88/VXjqidNwrELdB3Yo51F0q/GZlsb
X6wfw/bLQUsjU1yyM0v2cJX02QafS9GFG4TJlQ1ZYUgXBgJjl09pgre1nloszAgBnMd/wl22wkM+
/EkGgp25i7pHl/z5ES8IsN8HdziTW6a7vJFMy1gdESEZs4pLGM4bZFkfUXQaUXA3o4Q83BMthgvq
Q7fL55oEGXMm9AklkCTFIvKpC7aFgmDguTZKBpLOpxW9guKo5iupAphgGWTqmON44Uis8jWWF/Oi
oiEL9eknZg7Bmn7RDA2XhOqFnIWUtbZA9oRiI22/lDdFIr5WdSBScrVyTwuch4wH+ptgqVJ55Ikz
PDe0jBos29QS2c2QHfODV9BJBzrjs8D/qHRO/H2B9tehGGhyDuYeX5Q2b0SaLm2UV8U/xZLI5Y8I
xFPEV1lcsUADbuEwBrcUGIyoEe+E8aKC+K9YcMQ5bobAXTjzc+2+hPP8EbnjIeQtyJNtCUHGpqQZ
Tq5wEU221HuaR872BCWJF3jsGJw67n0etkxxVIjIArAvu417CvowcTGcEC11B8F7yLXofRA4YT0b
TF2Wb8VAo2paBoVUua4BzMgGpSEoZRRwGla3FGienZUHtyZaoY5QwMbPUfEugjda5TT4dMtrHvpH
T/yzmIKk86G1iWpI5SvjiIWJaDMHNhdB1fcHiC+s6XFUKiOzLsJ9zZRtVC3zjIMKOXnQ0iolEk0+
WkPApJQpOWB5pmyN+yCMNozf6MAruGZ6/VuYPaE5AXQXUKsI2KPhMDg55MUtKalkoF9zeBk4HEs+
t267cKlMEBJuEklRn4+sZZrvynI2ImRvHTcfCbQcQXlf1ZRS02GY72ByViFVIDuzOCRJjE1TqlJ/
kRiocER7X8PV41uwBLyRcJ+IcWgLMDc1GkbzIelMtRrrzsBaMjoX7poHbdFpsIX860xS7XT1FOuk
hyRUcl7ybUYcM+ukcADNGAP20ynzsLI6Z6Z3mCvjeYjnCksOyh+ysjQtvTW6f9HU3iea74UKES35
QxLJdye857B9FOF0CSZrrXXZAu31ci7twwCcz+uGnS5dLtWuy1jiOADAM/bgGIwGkyFCd5qZ9eoB
HurYpOlAofwZuWiY0Gq0trcfuvkWEW8s432S5ZuwZNsLs++asXnsNfOTFSFpIejO1LUxOEnKnuly
fM7pKUo0ZaVD7Kvv4ukKd9mElAALRWQtCcY6Z8BUn1r5l7fDEtfbhpSKXWq+pPhLCYKy6KWEul7J
JpwQgOcPRrO2+mhTTjfMDmRfwIBi9xmnGzt3Nx4VVWmwFy2edBlyz5lZv48ZGdbEpocAW+MxXVcB
0QNZfrA9WK0mNlFLopYy0EJHzFH0j4aMadJix/EYNg9dPxXai8XbXXjDSmuGo4ZteWLAp4hlNXJS
w6gPqf7r0KLWLpVrcR5ZGoZ8JSzMHy2xKZ1Rn+0J6G79PrffU/9aEV6Z//JrRzM86sWc3qzoj2Ey
tnKLdApybKvuKpAqD+MZ1BapeiwoTBdwaAKKF6OuxkUbzJXFwC3QuAwx5yUE2H52qSIFbmoS4IkX
NPLwaukvsBHRTxghNSEFUYZnhkjHW8Niru8fROMawFYa56L2q0ZaUNXdfU7kQrx7+NM0vl2EUmYm
6huwC1FxFcwf3f6d8jwl1kYUny73xrDfbL5SMuYZVhlIGBqqRcSHyAzujfZSsFljsq7aIJwx5/E9
8q1/NfTboYSqGSbZxiTjA2GIdO1tguey1r8QF7nSo2TLXqKAbRS09nyP1rBZ7LBx01C2oHjbn0E7
NdWw0dmgsNs+a+Jlhj7TVMwxC4zchrX1411jTshw37RA7EDsXfKAQihFV8E+0ma4xHZzoEiyk7+h
1IjJbPjkeUTC1nuI/BueQI9ZZuTruxS0lNdnt4B9QqHuCh+inmVlT6a9Q0C2edYscrtBSk4u9jJM
YQnxYcyLBbWMGilL+UkFeWwxbsSzdYhgqApM1X0ystsaTtO7cHPitjJ1RfkTwVodNX4OeJ0eJvBW
7gRZB0ObjLR9h5vMwWos0KyE3BuAWkxBd03yGXVgWSlfWQOs7BQsghq1cF9mFmlpuKXh6cmrbf8o
/tlBWEtbp7YO3McwAJNjwzg0Hi4Zd4lAYJkIjbXIvYknuk+UDBPuQLZPAzCjhi9zOheHqp4uaT+9
GHW0ZZmw9ovxVvBxyCSS+G3OWD3yLpF360OxZMXfUm7jzcfP5u4bhNtPTv2egz0HM4BptlrWmn/2
5wb3Q8zx4B2Q+hAwRkBLAAiqGg+arrGva1ee+REP2i9Z8MSSydcctWjnAD1Bo+7y2UmHN3M4zH6z
KALc+qB/As0FsAG0kZdx9F0+KsSF8t2Gj6jxwSamDN6TeO/0YNlbAmgSpSHDOqlJsMHRU42+FPO1
yv72jZIODctc+ecO43rAToxNXTZH/2Wy31Q/bhrvjjc8dQi8Bs9EovzIGLZ7+btn8jZQLEySbo9F
Gj2YQ5RYJIoLux3aApTISyW5RwgwMEdHttGdKSYrLG8eKZXK5Razam5Gpkkhdx7DapjdC0Zj1S5g
U5fEAMMpx4nj2xnMu5T3wR+8p7TdEfXV6cTOvjb2uE1U5XnukWFW9cltb/DX2x4yzSL2Vk647dB9
O0ioaMGd5N1Chp1yOwlTUAjKjMqMCTZ5WqBneW6MaR1EuwyKVfXXTr/ojolEzig5bL/a2Kix4vov
Eb9KlQtecFUZEQrEZNUPDicqF2I8M4+ehVz2nrEWmbUew1dk1Eu/7fa1KxYxQ0InaZgZDmcLiT1d
d/dlDW/Wfgg9ApaDVyzJTyFHgkNrPo077BEayjU19MkzDmhsWDmnQiX9HS0RmQHMkdlnKR9PzndP
qdti89nmaz0BJuK/DDoNUgrXoT+v6wpYhVZvTIpeQwMaWq76MdkXrsZIqFUs1msBEs5/76uZCVS2
YdJcUUByFOEDbqPbxBJaQMoj+lMv2+vYrLPyH7jjRUr/wPH8DCsSwoF9bBhCVCUmwPyqMSaPKUCZ
yq1NeE9dcNIF8hToU4gOggqjvEP6Rf86YsXh7NyCBNnlTMYSa9pYGORy86f0gd3Gm8I5TflHa0Ja
pecTclpxH59q5nvt96w9TBlfhQ2pn6EHPjvZhI8ZCUMcNsthM0DjSPq9FZ7cTCDFbTYCi0hKHlKa
omoWJ7MGQysDpmcVG5FGfFsEPLIGutV2+cVTiUWi7NDOeA8otDn4knikSxX1aSJzDHU308Di2c61
a9aQosstpnohP1chStYdMGYUZKdoUu5yGluwSoZ+kQOEWAuBJwMpysuCyTXQxIOyZTM2X5qUQiUo
mjhcjzrCF41oeQNmR7L3x2uFBIMeCSkhMknkWZH8j1bZ9OatMpN1HQ9rDDfI2BDTZtivyZ0TyH30
czTrjMc+pl+1gzA7BPWsDeNhZebhSU/l84ANe7ZArQwRI1ksl09aIp5jGfPwzduYzscr2uUAiLLG
n1tsfAmd2mIAaP+OLKnYwmGzWiIpXISsjV0URewnNM4Cho9oO0v6CCf9w8W59tB26njPQxQwFhfT
shUzud2ZBb9Ppr/WuMdTVDxDHZ8MNkASmHY1oZHyvpUEnRxUkybPHfyz5d5RSKtJOjYe8E5rHhaB
08rhPOhlz6z9kRb/MlTZyLhWA7KmfwGRCEpo9rAyojUsdlVspExmspLpxFBdFVnB5viY0H5puTgR
S7rM0mA/VP+mKDyGaIQGJwH2/+ebtwSxCet/tOvPNvWMRtA352RbP7N0XigIU9EMC7VcLjVzUadY
AkFZEawW+JBVmzWzxNnBpdo+Fx35SyMnPue87vCNYjGmprd6oq9nLnLfvatBrgu2WtU2gb60N7Mz
bRPMLg1cCAs8UQl3LIF/FSiZAuvS7plprQDZAy8APwUpz1DgmnCBrRW78AyLsDqWdPENkSTEaNTD
OyQrRmkyuEUcE1jFXWCgDAVMsgiC+K0bEdwYzp4JUGYgMyuXImZoAitQ4jSXzsVOHHJacbuLl3iY
dz67poaJM7jy2Y0v3fTimL8RKhwbjEcTtGt972vZJyEVi75EFcLEtPw3okAuyQMKEo2qmJJUoxcn
mkVM5qKnFI3eM4XIyIm/pLifghWDthELEwqLwvlo+mmla79QXJaWmJiecOhqL82cbEqMaD4o7/RO
w1RqLZubHQ8LEtCke+/IG9lgB48jRrkbvECsM2FjJNi5yMeNWpifXbnuCFEWPSMfevzsvbMQtfNQ
yuq5oidQaKRgIhWRfLOOFjdCY0ihiZaLxqNFxnqumDmpgV5u5FAHyNKlvaqKW8v53lFgYkR3Awbo
avbDPe3OHAJT2S5RxiuCiJI39S4VDC8UXjNPOQLED0c4PwDwKnyHg2IqpPxMGbtNQs05VvFuhgPy
B8eB7ZmeWK4E1VGWMWujfhPhTYRjpt2qjgF+tVJebiKOnnSKyrbfp5QdePXLgCUW00sSCLj59qbh
2x/G1VbTNxhvlnTmSGIqqpH6iSBsP6iemCRScI+AtwAnYdvT8bSGCUfuFC86NKBeecEjyPjAQrwX
zNHaGhForWfml4OgGoV0khlKMnXXHGvpjcUGaArvP3/D/BkaRypFRFPilHUc3UzZqHTZTH7PNdRf
i7ArJO7FfCxhPHu05zL8EzlvePPcd38CiUFpaPuYYnOkUdcrPoGesdcwNqTJAXbxjHyzRGmqjH2J
/6mHB7LO1xpNaU3aInIfKi/lTo6RFus5bUd+VKiOwHAZxKuCqFgxG8DqAd+H7n5p+czYxF+QDM8f
QHMXNgMezUU7jhBQuhhO0CIGTsQSdSQG9hixMjLhViAmS7mXHj+NLD/L6a7uppmdafEXioYg9W47
muaO2Qebz5oFi2OT88Bnjs2FyN6xYg1QEjz505JgAm3DA13N0UCeAyGRV5+Dvxb3IIEmzzE/+yt1
lLAKMPJPxnYFvw2/3FJ1iG1QLXQDy7dfo6Yo5cot/pnhh+DTwRWWkDytm+2vIZ6GDparED161G+Q
EKU+MwLEVbH/6Re/kufW0NV+zd9KWku+BLy4IUAKngpWRvz1jOOxYLfix4W9HD4b9M7s3j1uk/q4
2RQWnfmr8SjggoONqG/62QSPuWC2u8uIYuTVokNiJTjyuS942SyhL6TjrQQLy4lIMqQAXc602weI
Mv65/koVK8C6nkaQwCFtYk1Ght9uzGi86vYN7idvL9OHOTqOLHtYIqwH66dFFsr+LUeL5/tnzdQ2
PCohl9ZiLikxEKq6x2ujFbT5O1iwxciqWAuqi5TpS1UbPJwfJpWJDtKtVCQoRMIyMa+9N53UHFzE
zJam6Z0BBy45NBm6sayL6IAWVjcZs4MiDxmugdk59pgPRj4AzH0C58UkQsvGeFjD6dRseYhh5Roe
9Zlb5rt0Whc5rzNL8SdhlJfcEG+10SPAcTlEys04TB9hRgCqGuXXOrHxQCEj6qgJXVbdCqAeND2C
F98M8+UQFGctR/5pTeteLqX/0L104+A+T5HnDBYu2YqBDLxb9M4lgiGlxQQyy+tdWzc/JnfNYyoa
03KmN0E5jvRpg4g6g2Zg3JqB7tuBX+vjWWhy7JUUczo12dyT7UYURazz3lHA4TnG+ZRlimmCBIDC
he2mmk3yQWs8pD46K9RqPznBfhT6rpPETxcVwrVmRzo47bvBzJEg4TTL926JPJLg1FZl2/Ssq7pb
H+Hrdlngtfn/YR8xsA9ejYLdhRYkl2R4NGDQJv1z7I2t13trrfJfJWY67Y5jH9IO3x2Pv3nc2tpb
57G3EsWdTHOHgr2y30Z0lzmJXzTLFwlgrtvowAS7oGOC8asAVXw8GYjPbb52BvK8BqYnVt0e7Sp+
g4zYmMaXoaOWzSmVIDKyVU6xTrCpdr8jsP3SJReGGqMBCCEpl9zkBMPsYvcsm5MCP1zwUbbdU13/
TeNSulwC5svWEO4ZiL4GQ7NWaB4C3MEZ2RQnmhqwG7x65L8dY/eeMN/mcR1Fvaxja/Mf4EBrT1GI
pcrErvo7cDtEPe1mVpyeaB5W/4wufkyDhY3rKYHPK48dqcCGwc616M4agL2aifKUH4yGXupYadW6
BjZTD5ee0gN/3qPjYHBQYnsEERS4e1hTbp0GEJztHX2j+C9CTk0XaASKntlj8jH3tIzaPXa4gLSG
ysrI/k/WOhnBP27yHEFeGABxh6dJuytCRY3qUFFzeheBJoIlZxnxbHcuQiGiZGCPADuRLCfbHDYP
DQjrbln9mWzQ/W+TWlKnrW2aR0L3G3YRDLQZ1iG8Qy9YJNa7FmqM0cLFyR4T/KW8JJoJTg5nlXaf
SHF3olPl4YsmhKqgFo8qxnf4scinQJPJtGSkcuar/Z8iBLD3LFDApuh113FEniLW2AjHyHDU7U8X
df1ovKHpALXLX9mzswL367JlaWL7bWBBPY+m+uWYW+t7aXXsAycm6uprA9isQwegHezgxwmdmxi1
jWCAnD4MJa/mz2Z5gyZJ3zTal8n+OvUIeovY+nYYwIpHIO6WRY0KUa/y7BVuyQxVRZIzYGJjY/EC
FzJaRyL40IS7aYRFjh65vHTS/KgwolnYWVsrlwdTStWgx5ekJXG8y84+LwUIU2iXnzFKhwE1SRo9
OkldVZ2b1F9Z4C9n8HYWp8CE5KYz/rR0WzvP8cC1wtehsGdC5wiZ4eF3SIdryFHR0BNLpW/rdvyt
6S/DwdyyrG2Z6FCIjibLLyYFrHYpBRa6f4/SeVXQRseoHPohWBf3SkPNVVwReWGORJCTO2AS7OY1
zDhabTPNFjBPZ4bWsPLYw0q9XU2Z/G5z/zIy605z6xlxVr2KHQKbbX7kQSGuGg8kW3vq4uKcW+al
ZCEhhb6s+NkTzGRp0hO5cdW74GgoBbADcsnr6UcEVPXRBTfx7QDublugKYm2jbG39choHAwntWms
h/jTayROiFXuarD5uTAaKTUshTC9rqoYcVbRG+QYIhkXzTPQZcZfXNdInmX1qq5K1hEMobEbCoWz
h8MBYgzzk5NzPtq7khUEQWA7V4grhpWv0ezo5q2t4/v7gihyryzXcU9SXxR8a2a9Qm4xoD/xdRtm
BGO1oL6pEsUnTcqpg02KOkmtOv67iflwHnvCKMPqIEJ7s9HT6SMJUAkXV7fVt9qcr8zCfJW0mVrA
SgBcQYuowyE1ACHpLXffoL6zc/ubA2TtJZt4JlGec431+kO0D9cX5L3Y5yEKT0aApbIo97mgvRYh
w+Fo1WKX0NsRddnwpkm2LOm5YC9rUBOx/6UfzKlz3wq4qEXowKVXjflepjv3UWkcsBBZRPZc4Hr2
8wekQchfc4N12pyprx6lideWv2nmwK5BMOatuWkG4ICQHUaNEZULDeLTbpAhmlRNPmsRaW9luLeR
ObgcIel7R39Lb0JeGHkCCcChrI8o8vWl2U/qMUYo0ijqQwgR61qxbB7oliG2Y8ct1rM2IOdGxGaD
xYFhHZgLR1D3Tm8VXqFaJyyoY1PNDNvm6nAEpmGwyNO3wMSTqXprdMLCAm7JzqiZguc2h8tJQWYw
HKyLBEYn5CQ5sCSDhTWmXxO1lON7Kyx5ERRxzfHobQirRIkR8thpA+0b/XCK1QvpJgrSCERJBUkn
Qrmj8bCa+imUmKaD3yYEJFRgUjy5FhhAzAa2i9N5zMCMhP1f36it0Fuhgq2KmfY9WanFjxqmEG7G
6PhHBaClEA0CCm7CFXL7kFU33TApGV3YWhB9bi00qMQjD2JkQpBpix19xrrP5lMLG4JmajdCfCu5
M3Omg1EZt4zquZZrmw7Hsi9WgDaRQtcmYMDjLDn2vba30/LD9MsrMs+FUlxaYfsapldb0RpBdcTx
RoJjKyME9PbZHN8NKWEhvgz+m9swo7/pz3Lp669K/V952Bpwq7GoW7bI6AWJRgX22ZZTyPUO0u0Q
AqDTwtRdKAhNrq+zHtt9i1DdC04UYUbefItCp4SwiHhE0m2WeElyYwVX7KvE8O1W5mvW0BdRpGZ+
v0gHjYYOkrlPlQva0bpJUvAm0tZQEMlmWzasauduOzfnFr6gVZCOudWzFE1+c0BvR1bGh0HbmQTv
srnEKjHY1peY6AMgGkVmHFTGmI0OVXMOfdrSzeW7HGeaCXotEXh4SRHEdtyOOv+bZKeYux1dQwci
dJ79hUwr2hjn0/DlTHcFd3PrXc2HZZbe0vU5XUNtG3FD9f/MIskpr3zoFWj2/WhfIi52km6VjNGp
KM5g7fduqj7dfOKbPlY/zrUgWIHA2rOYin038N4y5uE9IobIXbW2C5QPE59PcFtiQqWkyc9YTk4D
kGOLHsjwXu0+hUfTMUMZL2HVsDYCiIvMzgpu2Wxs2QmYwdagLHUBIwyi+yiLZB2+6K6xlpg/3PQ9
VbByh327mV0SQeSOsWXdSRnM6sVl99005j+fSQ3QSy95rWW4tVgKz9Z8s/wQelC56UHCFPmH5eiH
YED5DKcOKCM1AfMhbWmyQ4mijgkJ+qP8r+jLS5Ln3zJD48zjmmbyucjdraEId+RJ9sYOL+QatBQL
bqe8VSnwULc9Ec23xA9jxiRvTmwHH5ZEVmACdOp0661qTRAZDwRzsHdwyIllF+eLu4iNtR+j7ZKa
9+hYPVez9+rWyFeuEVwhJ/lV4F/dIaNMFuWv2yH297vmoldkpSDLiIX9rEhlZMzQQzOp0tZN9NEO
I2LiiACPt8m413Q3/Dhu8upq6D3bR+d8V4iwGFGDxIjQg9uQvf9BN8I1/DR9qBlMoiHWqB+hOngT
TA8h3B3eZvh8ue6wVjVZAZc0Puzmwn+x8Y4Etkjlwf+EIIk0pD7EBBMI/ECGg1yfrLum/61Mul4v
fo2SF29+BEz/dXDxw7gDIvfEkhWJkSQ7TEcAPSNL4e8uCgaS6NZCdOyFfvNDwg6yI50w2bTLzgze
LTqp/zY5MUsjAuIinGIakZOYSRONe18jOSibHXpgwD8QVey71JFqU4BB/Cfv457FWwvWrcVX0Uf+
D0OY7766e0e+LLJ5F4oyCrJ5oEgWESKKRr43GY4XdnblS8+uLVAt/T6gCZ/ZFVbjFhiZVn024V8A
DbRt09eM39QWTAtEvvUdyBapfQy1t9D9HEiGwNm01GEzsR1g82++OA6SuR/1N/MzNeR7xdFDTFtv
fAfJApbibIr/3ggbNwYmiWaUx6FzbhbsGNThRMrhOo88kithdCRol1Idw+eDO/bUQ0Un3eEtbpt7
yNzxKRdMFBEwJQHzjLg4pvWtRM3lepxzVDfNL6oW2+MCkGI587RPevlKWsPNHkdUEaIipbFjZk+o
pxs/bMJ8mV6aBJHYHk8CpszB/Y5ztjXNxJo2pZ4AHzrF3zMbtjYXaGUhypNs7dPk2vS+uIXKbM30
3naog8ffDMle7h0D49ODtsVuJU+OfU1qE0hF88PI9vSqHnnShbcYIGa8CD5BVfbs0xiG+VrVjFa9
laBgMaHGzbCrcayVHXBafMpTvq/9dz4qZv8mxoc+EBTlwKGTK99g+6v/hhyHEgAPa0YTiWrpzay/
kIXS3kUtw8VynYzNxkVX6zHbyhm3Bl610UdzpwcxKGi8tRSFtncXxD00Bmkd4fIn1G2GElR9PusO
ZvB5mBIb2dwmwoHszvo38DMbP5NlHuAAM896ir56YvcSnsbxXbYPWXwahbeJ668QodQsMwQJzr8i
ZFjnpMMN6ufCzPpLHpWnuY0AW126NHxtYmTymhH+zW1yqFQgpRGHr0aP68EHAmdE1hfpPKd09jYw
9vmwTbw4V42UJG2gmAbtjJgBe1tLQmHkUBsmgNwQ5DFC6HWSfGF2WItY+1Xz8CxeS8sj7/swTd5/
drEKgZ6h+dgV+pW0WcDPmUNEWxS/lu54dxpEwPdp+iijPfY3RfxyPs2AaV9pl8eKwRUayrPOw2Tg
KBuE8RRS+hN7ucj0W9rt6REb9MuUpCRmAlTPv6mLUNG8kHywJWsgokX1rOIccL0q98Yq4tDofGFD
4zFW6SZoP9p2XuptzmYCkB1DI0GelO1+VNpVad5TCdedUfr0UqOMKXw2+CP3vCm2TqVI+B95/QkF
smoYzuYE92rWznRnnB5fzHHaeZPGJR+1bziqTHsZ3xjtpeyaA/NxNinNKrQIs5unfW88xyLDvIxd
SrqPMGdpZihUUMEUen5JiZNzSIgvfcEel2XP5K2NwH5O0vKhkH69/8kstIgxXmX6gbr+OdTfcxRb
gogWHZ9Z6soLl6zAUhxqUFo6pHG5w39QbUcehjZ9488XKJfCwy5i8GSMWChTJc4AgRrm1fLV5bxj
bzLdS/wzAWDerFNpJMvZeAt6sXSd/FUNAFRe6DgzvlsEOwQOM4OSmf+dmy8t2zYDRaLH1iVB7WpT
4GRNAxTDXtT1w0jwUdzUvhe8wVPrsrvx1+pnz/n3xgFwHpL2AS8m4gQOP2oBfJZY7/lBtzYtL7BY
hS9fGrrFmhJOrU6fmjobTI3E3Sj39Rec8IWXfdcF+unixEaUOKNEkZ92sd6w2bb3VO5rNlQBL5Je
JPjMGO4FRAIaHoNiVSUwRQp7dtBfHo9Kz4wjPNpDiPW2Wceef9ZnQu4FRiVtGTKu9OZsNbDdaH99
vooKOg8sxeBt9UWNnAwAC2LskKpOahsm6iebBhMT5IaJNp0RYRLam9mjE3XjlwAJkQy620ASRjLA
0qNwYDqI1aV7mZNCJYuq07Sz+RXjX5XtmGIjwJjVsbcPlXnESU4Dk6UGLU+VV2BO6oveud4Tgsi9
gREIEZGNKbh7aJYPgLHNOPCmZqkpRcgw5L9VTv5d25urvgbhBePPTNplFbU3y6TNSGR0hSpDPVDT
UTHI4OvN/rGH6Mbkk9EOgFKswa6XbfDKlC74n5YRKM7ayL1FJV4wOexJFArRSzRYX6x+68wcWjk6
odj4sy0ufdtNryTfMtrQQGqZCIvRHT6FPVIDXa6jqYAo1ts0Q8z7PYaAC/kYqIfkVU30WWCPaNSc
G8FSJH5Zi5GuEaPshA6URjAc95cgulbAHtCuwsuxNtOxMS69vbWqt6FjXeZvMAGEIQtI1VJZu0nj
QYipywiiovAQkpGSR4aiubU5w4HSmknzkscVhxnZw4RPYlem5u2eJ2tcxixPUqFdu4A1Xxxf4+o0
4IU2h/oY5eMxLkF+VAWoLfalFR9m58YDzd20TzHz4NDqOeFJ7sXs589c4tagJeHAy/Xn1hivfaTg
Q0kKPY5OCYlYQZWgg1WHFwRzALtrl1/1ZP5wR+2Rh1t9GBgRG8PCaGti0v1T5Ph323qfkk3K1C2P
g+UQjXTXVvQv55j1PsYUWQhU42VjkSTJ5N+Ci1ta86OfoCRQ0jSPjhHCe05KceXx9LHiHuOrjl+p
HlEXZz/q+oesZ1z9TYYxqgdz0+HKxNZQ8KWpInnqbOdnZMdg4HqdkrVosp8hIVDCS3F2r0MBFscs
n12iGXoI3flICALrs2wkvHoV2ly/t66qbzbOXw6oLI7PPrESk/0jEVRn/fMowkdvEoPAAhnqkrdP
OU0qoPDGcpvsK5jmbh4szaz5y+GsJDOYwFefWlDjTbR+RzRIzEFR8yWogNC7MW9RzM6o2AqLWgzn
s6zLC2LwTciihmXrMi/NF2Hc5QQdRifgtPwzqi3quw7xjoJq9qwNPKzWxq6jzDDjF9Xujqm1RcLv
yj/i5Z+AvsTGPkarr/dHgL1Bw78G7dD79hrM7d9hTnHKQNnvydMAqz+G2W0U5tmpjJfAmRknxK9F
hQ2xhbXZ5v8cgs6h92G8icixhuDQE2eTs6NwN7oyBmW4V0ZSYgLktUzXbnmXbFO/3yUZ80EUGO3g
nPGiLceZHVgHdJBONg6BfGK4oqqeTqX2zoo3KnZs7oxyM4T8LNpvHe1yloxe/loEBlj/8tT6N7dp
MPZAfaau0gA5Tuw/zGJVuM5LUEH1C+bpo0mQl7jmPrKVQZi8DKTeb0PDJKBuWG43S88ON7bhEvQ5
oYJ0/+k9sFb/pRYXG9w2rFElXCsImHCXTvNPY2imqFJsXNzeWinBis1PMIpzFB34t0jGtdYdwxFG
Pz6/7iTcg5ZoPz2qmt7l+BD3vH4zSwJjcEMa9AbM4Q19R5RsSfEsQUx6aYDmCb0zWjLZdpeeRZE7
NRhTP6b+YowQPsFIzAgaD8C2yCRvNhF6YPkvIyqBppwwCBS0SPleREoNQ6iGDUYASve1jfA8ZeeO
JZtydxqiBwrIHRw/XeqZSEkqvAoZPkkCpCk85a67znAFZL72FYXFJqnttzBAL9/xQKFHjBhLtW6/
dBA+dHX6IfNo57PRtUYyh6CkF7SgiF/ayFy47dbXk3XiN/R40Ovkg4xQnPANaw8y9OiRI7znqETI
ONaFvp7GbINxxXZ5S3kn449BA7Dr1se5zK+5XcGvLsS1iYyHlfxLjZD4B+69AGhcadAEq8+s+3Pz
g6NhqMWBnFlgeAJ/4ze8N/XRQtUdxsgr5wHpYQbgDWVhSyFG1R2NPwNu06b2D42Tsc2DJisXHrfS
6l78CP3QIKlXMK3on74GV5ScICJdFxXXeBYbMZIvNhlLhCAIENpdRofVz3TnGMsQFV5ofmedoFxJ
6/DAtlMMUIxiVoQeGj21InfVklN7D5JsN9O+8YgzhoY+m+xiEv0MkCUdrqEa3ylzkX9h3a06lgFm
rRB4eFBxozvBt8XwEFgK/pR0sUBQ9NQ39sGE0VfgAg7uUVc8cNsFtO/40TrE1iyOh1Wg7Wws+mTC
InC95MI66NqpTn+kQD5WHzOOjcTTl9w2v8bJyYxYDjDrmUpoI5/h5CiEvrUc5JUMQ3vzO8O8HQ+s
/Ijj8sEJnjuPB4aMlBhWaY8fN+mjJaJEhr8uuhZyDziH7bF+DmrqSdO0ztWUIySH8751CpJzTYvd
JpI/2Cgk0QinOUGDWiVBTO01nseOPxz8jiz9LfV1ZjxPhow2PidAeIEjJudoqr8yn0zE/3F0Xj2R
K2sU/UWWnMMrnTNN09DDiwUMOKeyXQ6/flaNNNI5ulfiMN121Rf2Xjuyn1OMkdQLR6Vh0GeuuB5L
OyIaANdUEpUhVo4ev3RMYCIr+K28Yimd9aSvw/ZRuiB1GJAajJ4LVGbG6CBewmXmtCt+Y0AA3tFV
WL76ZIenElsssxaXYQFjBHqD+GAg8WI1L/mKKvfNIuQl8CmCveMc59e0/D32NxZK8s1TDj65Vxbd
JNV25JedRj/567aMP/pM2/YgaZuNL9Hcdv02QkozEdqQ8bvOU3WSTbKsHMBbbDECesi8/OvgZRjz
7lhzTY+l84nfS2BJ4nZBAKCefCAezI1NdHY6SnNzO0HeYrDMKwWWsHxX+QqVwIIxQKuLsdfQCciH
RPjKP2YEPwFO3ISSKAMdDgsBiwjH3i3V7OXMnNz9rueFJqBLixW1eo0BC9qUeavCfaGynfEtCMwf
2K6LpVbAL5o/yXJwBOZFeytt7njQRz58O96izrn8h85iwPEv6rFF0zrkDwuglEczaCtlu7+sRo5V
Oifn0iFIAHgLoiKO/xTBb9ejcSXrWnyXCXHcrywNkCCeBUl8LiQeEommLl4HsEWZBIDO+k4oiXtC
CHwTa78ggMBXXKwwxXvI81dMKkH2ScNtMGUkn9WfmX91xbEO213S0sMl0yZKmw/H1V6YfCKD8fZ9
VG3qKF5LHWkxAhBEw8SlLaowwyRE0pBD/df2RBq/MwVQbhs9jBeG/AWbrWoDJMK297Up8bjKEkMg
+IEv4ZbkXdAurTEmE8wE/40oRjGtwAL8N/LOFo21Rx5ngunBHAeIqcQUZj/V3QiuckBqvEAXTJ2A
AqWpbrW7QjJptMRCj8TSmW89ubv2Lxn2g3lR9l2H4d5cTyi6OUyqQ9ax0CILuMiWBZ5l6QlS2T+0
6dbahPKyayKLsztoEf5QkBDbqv7N03yZiIi5pr0JwnHVpwbh0CC0mWxnqH9rb1t6246/LCHDL5E1
sN/bMeHzor+pf9GS9q4bxcZJ2oV0j3VPQm/x3iWHgEWBa51Szsuuqt7JbB5CEjM4aU3tZtBUKj1B
qKeb2Zz/j3bx/cbRwVR4DdTQPS9ftNEtUlE/sey3xJm13473HXa4dI2tLmLUi1CNiUr0p4isG4IN
wmAHtxiBiffNQJTwVbBjWEgqSjIBQV036s+Cp6vmYQerYJwtfhmulq685MeyUcpW9VvNhPfOV4vc
hRIIecb7ZOMUbxLSns+Ksyv6/ex/J7M8mGr9zbqsBa9h6cCH0TT7rHQ0DXsdLBcfzZM1ZvtynDHx
Drty5P20i18jaD9c9mFqOTAr0yV0L3DuaCJjCwc+SHcQOUivbVTOlbmb3JdUvCUtvHAyZnCkqWey
yNolIr81SqYlSGOqQUrKqluH48P3T1PMzIyxeRxYW8tnneZij4URYg8YyUqmu/j4c+/aI1j3Cyyt
dpzuEVuvW85XC62YNsNM67KbP8F7GFM2NibLNhRN1VE1cjmvY3QQhfigV9l2ofnq+xCj/Ar4aAoF
5DOU/UdoO7uosfdaZL/hCIWL8tsGG4k2UVdD2S/FUUpBRNQ6GA83vFnuAeBYrMvDhMV3bro/Pvdg
LfJDT4JgGFp3Bzta9hdlHhPsYNVUOsVnnH6LILoCQGQ5oJPBPUqcdclWBsk309s3FPy/TW8cq07f
DqhGywCmQlgW60qMa7I7pc/Y1EE8IKMfOeI/SiLsCH2/zpJv18I2MFQFqrNlSfhZhsayaaF6lquW
gYfabnXxaQInbPN2FFgbAjvZgEii3kb3lYIvcgMSbz4hgmiIM6r0xegLik1gQRBBeLTzZYVAOcWW
YyHnshQ4MgSUVqP54lStj5z+Vz0n4kE/2ubXOD/0qF45PjscNNoa2t6sAstCIkthytUE2c8FeTD5
OxD7njqtE5hIHpIznLwBGWMDv6YHhCQuf1KcFcnZa5q9mEDYVe9wm/2Bht1Zlxb0qNqzzqKwN4YA
XNkjlGKyNqLrBAu1aKy/reRjY0iUDndDapsGFl4/RwuaKcxSi7D4kPhP4pBzvV4Ee57PlK10HvdX
HV6qnkKuZ2k6sQTP7r6w4Duw/RiHdV5rjM0BEhOFNU7aIm93CIPAhmCtVmGqHUt8anM9e1WwzD7/
dDVIpMzI9OI4ohNB6wCmJw2sVa7jhW8yFgIF+WBqIBEfcmxtei5pdLADI1tgZjznqHWSXwfZnwv/
zyELYzT7J1tZ8xt8DPiTTMRN9VtRuXuHQJ0GXZRLecpEdOH2LPWJa8iV0YQJI2NwAu9leZ4hoYDC
ldA3chKSHdTXNpt/UJ6LAk5Rrn/I6W6U/rIml3Of+SyJkNEVRFAkn2PV/cn5z0YyRUebXaoQQ03e
v+jueMotkjr6vadVb1HV752mXlekjqI+3OXkKcygf8wYK2dDDQ+LMIfJh/PZAvKoo9O1frqmZwha
7GJayM7L4BXOfFcK2m3tKnVy8iizuFDfAjE6JfVlU7xX8sum4dvH3Jd0iBmZKPW+4VrHOj0fZrkJ
zY10V4HYJLCQDAIuIa6YiE3+SHlOWe1q9BCedVeXbgRrwuHlhqmKp43C6UtkxbqOjz7yaoB+9SHU
3oX7HUL+LQ8B4l9U97DT6DU39t5nXmiCJnPRIU8MHIr6NymeAyYBJashIEPkOLbeEpMCmhyswuUb
GumFCbptYlcEjq011yOLWLwEeXbt5H10Tk77Hjba22i664pBpuYzlM3XA4OOgrNJ08PhSWelqxgJ
ySf7by086czO4qI/WH5z0PCZ05kkZPoE3XvK/ETTvKPWhTsxYL8PJe+chCDyFFBaZWwuR5iBas+e
NC3iZdpFFNyzsFZFX99CfG5wpbxhxb7CHsfNiG6AbFdmV/gFYEIVTM6ZI3bTwgnPbofTEdvKEDvE
Kmbs3/vF4JXooKn+jGMnMJwrAXMA1k1G707p7siWXZUOquO+belq0fcTSuDSPhDzhbTDftI+HACW
SKpuqXszaGO5L5KP1gJNijpOGnuCO7MC8MBBmjO2DaNc+17CfvTeEd+uu7dB9zBGEcrClx3yRNkl
CjrmSS4ODRutUYUNGRxOwfgJrXSfQJQxCRv5bPruw51uFjeqXl8T4gTNcDg4Q75NKgDcBPwyw7OZ
tu+z4JfMc1abxrYks8Kp8Ifb4T4N56fKY1AgAnubQ6YbU1qbxn8OKNGwaFCRGKW75ZmofPxPAU6n
RoNZhboO3KCH5MNi/EMSz5giRgCrhhbJIwqzxNLDNdSi9OO12zaxpH/b8eCUHkhcMhhUFDljNAQ6
CQNvXLIF23JZzPeQl6WM3X3gnLQB8MDVq89d9Mhjg37FWsvYfDKuFhUn8+C97QgmetXKMurnmMcC
yvXabj1Jh+Yu1bNTTOjXiEM3SUlC4ydBiAsSyOCqZ/2v1SlChEbzZcBcIbGWfLzGiPc24i+JjAzl
wwDZqPLEC+2U7u/HxtgFBJcmXA4uenSbuAeN5mtdq5WKYR/swPmvvPctFA/zMWcl6TgbtewAxNen
Z2RKVvFjsDwXBsSirTnA103XY/awGAl57NsjIk8muZPjJVcoKbTWzXfbUAMxU8lflETCjF8klQPD
3CqQq6RtTkXL9pI8iTb/QkFKu6k2jUobkj13A6HlNrs/5eVRxwBEUwHZy7H/dJxVsyh3JPqsdPTh
w6dJ/rwLsSsm30ffOuZP4eFZibmFeCHScMfbHCGDJjYQlvIpG1X6Ns6uktrQv0fUS4Iu1sGdbgrE
HGvObkYwpBgwtrG5W6zBWxeo7nWYB9U8/BouRTVkIWrcSsdCzAq84pXOGMYZcjsrmA9BkFW9MNXC
qOleglTnOV4Vvr4RWXNONQspgljWrX7KYBB14hjJiHCdHPP6uAP/8qRHL5lubrUeWYQpaWiRwDhM
JrzJ+NV9eUk83iEtvoOdDt17NVw0mnA0KFh6PKCmOqkZ/ouO2NHySaP5Hrl3gtbf+w1eMOusw6OI
LRW3DQOf3UFZ5M+j1q0DI7pKWgAjHtTB5LCPqS+1XR89Nz+YnGBJqB1bz127rTgXLBat6cPhdDXQ
nkU9QOYKQ6LZWf3C8AYepIm2Z+Ywb3vccM0tEALLozvvPMT8A2yU0ei2PqIdAlr965Ckn0WmTU8x
K8XK8tH9xTCObPp2M0vfPNdHHo+9P6tXtBCMPz3tk2jZN63vN5Ng584hYQEANo8G80Gi7Q29Pglh
v8Zck0Z0LhKPNS26DJG8muAegtZdWaRxu3hs8hG0809cIm3F3a6HP7nV7RHhHSUzEQ2FqzJ3JxTL
dpM9D/H0pV6QcqAFhL5UBp8EdxQsXKcdq+JTyl3UINH1A+INS+2w06uvwbo23bQcBrrccZMU3WZ0
3wR660zCs67I4kTY0oqdqwdHj7lZTCtqKcVgXlxbcgAN1h90qkH18LO3AlG8ZV8SKLQ6+gB8zGth
WxjQBNJd3re+GF8mnIMbUnXQ3yc8PpZ1SypvUcsQRzs+Tu+ndRlqTVwNSG376nlw/E2XTivSuxL2
+J19HBisSByvQyU2bgVzAGhdPQC/IBu7RNKnvKEtpZDrMCWTt4auvwigrTxPPT9mapjvfwWwA9r0
2SofwvziRrrOvnUf+9+OS2o07vr8GNMaR4C+YiPmxObGzazdODyPiBsCk3EicZhsXXfYxRhLr4Te
A4gDnWaZTAgxHxUMABuCELm0dFVqlDRiLJ5bvqT6BUDCog6UWwv3Izz7uOMXZHvPWx01wakGdpQk
vyGKMDiiC489FLldLTc7m9DYRtC9qu18UWLcLmAbtzPd7IgTESEITiiNgKrC9rGq0lEdvfmnYV88
ac06wlXpmOhef7TiFf/ck5+8/bhptETmv0ITzJPscBiwNeflf27YNIrgvUm+NYAe8U2Vqi4OEYDw
nmatCxjEk38El11XjDcB1eYU/8q8ii+WpDSZMvBrXyMgGw7IIVTmqT/z6vc3o2ehYhZc9w1jUQw1
zbwhj24bt0CTJNdHeWQOOL1jEMPhi5/ahEQXB8sqG4EyvSrpT+pdXVffVm11ljYp52x228BGVsko
pKFEElQ4wa/uvDvauOzKq+bmW93DDmRudTTmE9btMfKWHnfBaEEpGP7EbnJuSjYBpldtGqKeBE45
9R2n8QSb6cz4lE1zkJAlPo0r1IMLiQ4xvvVkPTJTteHGdaxoTaTUaB2HGkEENg0UZGkco1ua14Ev
N17tvvStv2kTxIjxH5thUcpnYUMkL3jtEZaq+dLciSWSRIJW3ly2ZcX/4JujWgkJFFQhC/Bcvunc
CTbwPT1CCIXwJQ/5tRmjqqFfjzs/Y4tkokDJ8l391iAjN3E9jymNl/YlazxSCM59fAp2f2hysUoc
UpVZP4v8pSEfk5bh4rv8370yagcri9KoxoWQsKtoClTWYn4KvzziIybgmf2DldnkruqufhWDu51j
sfYTErbRV01GRBYH5FrYkwUKH4J1KQ+rtY7SKOxoer1j6N8KA6bqraKtx7E44dDkZAXcZlDejlQe
mf4zZMeQ5xprLfNdFSbq3Mn8uRNuNsnfJLpr9VtlEdwN6Y3r0OT7KatqhWBqXYDAiYx5R3GhXswV
Eyp2ku7RHw4dh8GJWsiPzL9FchwkAxSGR0YsLh77yjJmLEDCATrip3ahA8jras7sYd66RFSXHpom
DP2kNy277JFEEAfiV+VjHNIXC5ps/oq0Ab1W+ilQeTU+gnSctBMrMkmAr4N4HuZNS7uKpADnAENS
uvGSct+HkpGYvgr0Mqt7qn+39XXE4o2KamEN7i4TzDX5d7Mx3pWYN6SekeEAai1dwQD0sZv507sT
b/Pys2rfg9FfZwoIzoEZX8L0YTE8yJPfxorZIbDWQFagMYWeW/hk7TU38le24tx18iCb+seIpt2Q
txxWujjq3cguxjmEFpEEHktPj3QYW/+JBpURiIF/4l4484cEhQkBclj9mRBsDRZtZ8TKM6/fnLlb
xx21b7otm/NQ+vTVjzLQ0TB9M5ZAxNwryGjtgT8z3Jti3iYTO7+zaXTsAeVzVYt9bcmT57lb58OO
qr3abVW1vysLoCKRQjNfNG3LOBwCMc5KbPI4XwzEBzaD/xREiNBQizbmqqJcmsQ2pShymBIgEfqm
/VpaCjgumWzlQsUI/f/QtQj4d5r+IYVzi0F+O4ZYMA2XK8Jm0MGWn5QYiorRJEwZF8WRFxRihqDk
gxBXwk9BUFMHctPM3nPjEuSLSggUeTkz5zHF2RlppwrVWzh1Q7+IWrsFtuY03UrXonNj8j7XbQ9i
B3lbS8qHPo0AJ7qLR1M+Bya5UPkLXrcUBpuRMz5/jUFetsUexucWAtalD62/SdE8Uq3Y1CGf07hr
rj2STV2HuipB3oYvtj8R+BCQp2CyqbZN7NJ+7kdE/4praIm9CsGAXUWuLOHV87VE+p5JZzGnr4p0
YmlEhTFdS3LnQ+/IRvDxWjr4fsjayUld9Yfgof73kvFRHvz6eX7QC4+VIMk0iO4DjQQqCPMBsvB+
p1T+HhhvnTYpoep+6q31VHxrw1uobTXQK0HG54cdjaJCG86TUvQa4UUX7m+S0SUY+bus7U0RZIfe
wuLfqDUnbLaEKUqfr7wg22rOWnwgTmqCTQ+S0apgrZVHmV5RsBqsbCk70JggBEGP4RawX5pp2Trv
OIbSqtzNzrhWZU5mgqDWym/ZRNtu/OBq1tnhlA1rWWk+ixwcf1PtBWYiD4Knz0llHCOci/q0C0A1
aBDaJTrhxtzmBKaaKxrkpzZ4Y8nhoavUZn5W551arBOzHyBXx4WCo7tIDLJECnjIKULUbjMILJj6
yY5PdnKrcnky6QuH4VTHZ9sPX3j+NKkiPFZl/ZPDNo47Eols/up3nC4hm5ygvY0Ujkb43oD3GpP4
ak1EzTPVt3PGA77z3OU/TLEoZIzXOZvOYH96B1yPh1OP7DAqNyv8qSDUeu95m21G6GZkIBIvhOMM
d1Ojb94G/eqSBSzIJ20B3bEkBd9s4O5wKrFyY3eBah3fUnrBnPmE7Vu8546570r24/Nx4InEqLn1
dNCXgFTz9iEp9yoYdJKbagKQaTnJdkisTRGH65AdsEMWU0f+Uzy66GvQeeA6tzBSNQAWnHPlIrJD
h1KPZDhUhxgdg8WkykLjQ2VbE7xF6TPnMbc/FcUEzSN5S/kJecyxDBav3bRK9zszN00QzXPAsPOK
Bqzr3qmHA+XMiA4onEzjWW0SpPOLqVefvOesZj2tmQd11MfyzD2XOcGSHL8ZPrgbiO2YcI6guPcY
vaYMMfAaJ+nNQovZPRsaai4HOYtuAkZ6jrNfC9cfDxQTGr434wOy3rrFd1zgQlRdYst75XYYDQdv
18TBmgz4rUehAckQ3pSNiraqbQY9jGgKvBd2/JK3xa62tU0ZDM+qb+MHQS6Hl9fvkGKSSfBR0vIq
EmB/ZA6JQWblS2LVrZ8A5RuOniXeMtJnYCSp2w3ynMj8ZzSpSiC9gqa1CaBuh7jg+iC8pgNRM+zd
h3nNH9/6mbD8JmlBVUvbYBFDXG57+MMBaSoQnRTO89msv6o645AyDxq5jy622jJ5RaDFJ9vPNaML
Qqua9tJhVHbQEXWPNHCPudMDHwh3GkcGe/uW64YJrt+YRHTIbUJAeETEwS9Tvnj+LsQ945KPUOVb
BhzE12b4LhXxZrIYnFWLdhpWQbctoUaEeIXzz85KD9wuSgfPrZFZe3adduPjH0Zy3u4FRtPGD9ex
5AEoCPBZzzw6vRses4qI0EqWN/ZGeTv8ET2iZCM4cFeyQlVWddiqbG3zEDETKWoZ3Ssrzqj7GHPy
c8bgEEfM9RO5DzJ5mdFFZO0dJCOqGgaJEHVqO4E1hpRzxIDhX7uqO/RGtTNbjHpDR0Kcv586g3Xd
yEj929VP43wW8sGTeG6r6pTRp6MqncbLnH2OhLJ44fxq2ejZ3Pgq3z1DKbmdd1ETtOaja2cSGSFG
eRIUwGYjCHVH9MS2nrU50gmKvp41/gfQEUYwhWk957BsJb+Wj/Gw/wt7dkoJBnq3PrO5waeYLljg
NN1z19y5mfP/gZHnWX8osX06ga28GnBf2kpHI82F7+KpekvSC2v5cFYua+2T7T/+v/+PbPqDbGmb
aPPWH+yTYcRn3EnLGfGDPmEZ2mCJoprmF6FesLSdfe5XMUUSeNYUEXJ+ykVEiOlX1SX3yGH0k5Sn
KEt++4qGTE0AI5dRC/lFhIv09IZu5TMLPkc+VVHj0oWfXCzoWfeRiKMbcLlGP4NTbEEibCHzdAQn
0WCzbdWR1HiMHWPOCcY06te91UULMJug5IlI4PSc0EIg+inRYgZog1RdPPcM/qafaSILI/309EvQ
IAB2P5l8KCc8ope1PfwMrCo9NoMVb4HNG2HCz3MJ1nFJB69M/1ji5jTc+MQSp/GRnfxosOZbkx1m
wuhJtWMgDxoQ5TZR2MgUshg1sQHAJ2DmOx979NM+804NOUxSg8z0zmHxyqInwcveNJRmpLvTeAg+
onFk46lyxUtMfyzNcduSDVFzij1CJJ51ZECKAevAPVfH65qQXvRRRjgekpIdz/CgJ+yQveXWydKS
DQzproPREjVr2+GFMZ2j6ZSvnqVzg6IJNvZGvKtpPUTOMpasgrOudmzMJSt+t6FiKlCThsu8NcDa
kuQqY41wtA71k9M9CyIzjClb+mm/YIu7VstSS4ZbL2p2ecJEqJ02cw9VrN+mEzOlktYO8Swq45Lz
MwBI4uDtGFdZd0+0YCv4AAWxnQJILF+jV/yk1Lm1tZPOBSzxU15EON9rNFDQt3HaEn7l8hsm0+cc
KbFXy3lseNYmEc5ClO2jpmicu/4Y5jlmYTJ12fO4wcOS3jJDPtbYxaqIf8eUyseEguuCSY9egffA
CVuGlCFh96o8Grp8dYtLRedftc3SB92eRdAO7K2fMjzP5bZnaGRCdXYZylJZwiXxYN7fQQclNXGk
+LthZAYLnPDUU2Du6Bt5ki3YFEQKPDkDcy6fzbBg++DsI3A7CY1EPbNBr4g9QLOPFNbmy1RIcaNH
iGmkrDpGVHu/wMecsiDgDPFMkmuHwOlo+o9eg6TF5/GXyPlyJ35HRKQqEknHM/VQtrsI04B4dUfJ
qkXfI95lnP3RCbEN/zS9OOVI2RNyV3VjZNbcr01pr8PKeO8naxHMd0lnPAftoYvdw5z1G4IcP+2c
9x1fmcLy86AysllpTNbZvY35Vsz1KTdYnm1iOsZRTGAZIqB6iLQSsAx42VKg305CjiKybgBA+srS
9avdXTGF1U89SylUwrJFuGk2SLHevPCSMgCi7FTvc3tGc4Vzk3HDzfLaje7W535QQBmiG6W1pdfH
pwPLyPX+D9FaZ1OXX5WgJLMIVJ9U1HCoA/cOjrbHMYRdrnz1x2M4f2YO6xf7WZDGkbPM7PAySINT
SpkSfbkbnASs1bQjUy61nCfw9qhoGRmAJ0JE0uc/Zvxn9PMLP2yM73VHBYAZC8Y0y+Ibi0B04Kz3
ubq0Ho2Ulr5rHeJ62a7dMrulqcYL89nQJRkGyrhnF46PjURQkEoFcpQdjvBRxd3HkaSNv175Vpis
iPFC+8yhlaGFMqR3tr7BQVjWS1Yq635kFNvvpD0+scxJW0xURB3qmAp6fp6ojpbxcHDuKZ0RVQnW
05h6pQ26pQP+fKCqHCceWkmexvjdAUXTi+6gA1u0CXHPgb8OMys+FSCdcB6s/WhYEoLCWyBRVGgS
w2K3qgZ/VQV8yB197hAe1WYrQW3igwIaSErBo8gRr2vYGUh/uuuBAe6hAytr/QkJrBjstzoHSqW3
F07ykpIVC+ZCL8NjWjmbJOr2kT1tzEVRNEz73WDnWYQAVP0rFPJ16FU7fS5eRi7NmqV5iiFBfQcu
I05R96ucN6cSLwUbu7xQtSlwkTwlDGXAfHVNN8PMAZO7B83s2f9Cr8p+bYrxNDI5hUn+/Y+eV/XF
IRh3c39JWpxH0arnUY+su00wlAhj1r/5/3tjqHeRh6XIIWGJ6xH6hAFtdp7YIjGzcj3k/AzSJkKM
57l+RiqCqfWVp6Edni0JVqHsTfoF45yavMhYdZ1IvsB8oZg1sLMI4unuDqSB2rHufvw3RrhjgMGk
YKzSvzJ8hX6E4npiSgGkz4X2CI4fARlNJ5M0tdfwxnTT9R+DCY/uYEha2ylf1VO1QV6KX8+9mvoZ
CvvUv0/Q/0Yz4gjgCg03fvHIQEhYfGwJcVIJXnIHtiV0oLyGX4/aUZn87B1pFz4pPHXLxfWD2nBi
/6o7DO9Jz/Mk4baEpVnWKukw5Xb5Na+b1zp9TqTHKObNA5nYsMctmfaPHBlT/+sGX4MGIRvZcZOk
73Z3I3RC3aecQJC1VrUiADrFTzU3u9RiXU6VkjL3E9qDNgVZE37uJmVBoaPPkmuXRjbCHwY59Kw1
t4wHZCwBi+uIejlXSru8FBWJn85xwsmcxBv4RZWZnEFu7qNvo0dHxEKsYd8CHK0xuWG41hsS5Set
O6R1/NwLdrako+zSiQWWp6/98cGSSIYW/C3rSY8FtzFk3KbA3XEUlrtvwcu4L37/LQTaP7LJS+r2
CmGLDmmJ+Kk8W1v2TmIwlKLezByRddLtXAgVgW1eWEdUKsmpHjmJmb5Dr1bCofhv6/ucgciOKl5G
Iq80ZjA0N+x+vQkQPu4st4AX5z8XtDUpX2ct/uROeWhpct1WHpKZWDzsFrxbm6QEVw5OL0QFNxeL
oHc2xE0xz67WWhxtav/UWTPEV5pvhMGiq6GVvKBFX7EHpRtqCnKPo3POpWxOOeU5wgFnEaPkKgn3
nrrxmoNnQ3zuQAjI4bqM7ovHwzZDg6wRlLE1gOIwoliiI434C2LeDpXEgMR7hNI9FL/OVWxVJKXM
sfpqW4RvFu9gzDBVmO7Vs7PFyGypyohLZNuuVgXmB03+Usk4BK8P2kKYJIwUGTyT6bpWO/9Ae886
LI4AaH0e8FYZDljyqxd6iNp3rLGZ4Anj/O3Cs+l/RTU+jonxCeZJyjogVJzQWNRaB4CcXtOkTf/P
ORMDQJ3T1bZ7Fsc0TKjUUKs6HJFi7uj7jkbeE6s4b+P5iP9x1cMFAecMtwHnhOZQR9RclR1O1nHX
GpJnQlmUWGA1+k6XjFs8lI+/BvRi1sQyTLbwnleRfCTlS+1cm5BPzrja8YfiC5doBdq72st4/Y2S
u/HWiUB3E3BUxUu9vrMrI8WekRgJAk5/GxirBt63jiWZMZ7XfimMGWIliO2UpXdHf+lwhQUQdFjh
5HW7sFXQUMAdmZprH5h5y/BgqsC2lPtC4D/y0DMHG0BHHkkdM9zXAfV0rn3bdb3uJZud82Baq5pq
jXQnlv2sgOtfADjrmLBFYpHwqYJqwfwao7fkJwTbJnlU9o2duEW2ko3qTTM9qKTxk7e3ypn1GrPW
Od16WD55OX0WwNhumN+cYkg2s/nixh8FBY0VeCdTlGvHe4nVWJM0TdhfpIjVEQyhx5jVeP3wD8pP
GAlR+2bxc12M0nN4GuTHYDC95AHQAUlo8aYagFv4FgoBNHT9Ixy1J8/56VCts1A5qTVhw+Q2RM6A
TfpbGUPH+jHzcGrsRKEWMTHEIUTpXPfpsset2zdc9mxtCuPqzpvEc3bqlKFloHAceNQxApEloWYj
aipu1McCkTw9oiPiF1t1bChOc3Ee2AAEcYxxJFiXcb4dUkRYBGOGw98sveDuwfxAfRITUiKhxHEs
mD/DpKF9o1MYkAvUiEtGfeME5mEuizNkf8ywN6ucFhpP5aCzWqZZEh70hvotYXs7ZsV1RLOQMbvy
keuO3o8guTAc2c4SzI3Us6qeU/9eI0iyjT028yQ+ZWW3abmtBmpe7sj/9S4+4yeUwl5zKJHNNCS1
1uNx6pjEWR+MaTLusxAfgWVD7qOMrYf5zqDQsI6CJ3Z0f8L6bRDP/fjhcm3kqNo17H0mYkeLJL18
JO/r5kZIqPPXmZWO6M454YxmpZNgReSAOFPyJ4ype7hTov6KCGuoq6/OOgdDTS48zGL5yetnlCwF
mJuN22IHnWBqNKLt36fiAT60tchl30zMiPKuuSTWDGmQCnCbAU1rjZfQu1Uc2qrzpTQLi0dX4nDw
401gfAy6f5wHsqfitTtjrNUfeeYuYklwKvGC4QlKQGT/JUeGMIxHx+ylYSLR++0mYCNoINgyHKiw
U0vWzrhp3LXDLglQpzRORnt2WYxMMak/1HEBiU8TZp18rYYvwujQMLrAbZjGFmJtHDh8OTwVG7Eg
4iSgYWQ2qxBSJdhfyqqSmbhXRhfdN4+Wyg1L4zM3grd2mq0j/+uVxhBbf02GpGsmrG4ZxDlbjQ+m
CEEHaLy2QNlG9ABKKKD5CSfJpXOOrIQMuHTOscWixjaiB4/P4c2fiWlzoMKEuetZnsICK55HfJIC
ddOELsoZO5ZT36PSd4Oi7byDT42wpMLDqKFEianBE0bubEQmkaMNhDBuEW44Tf9iNTQso7ajFEw9
xioMCvBjy2I6FjhLa8d8TzomJ85HZlKvEGvWJNGXyMNtpH2FHYBNlEmtwSlSwfFvjm7kb2pq0uIH
YZNFoz6NxgaI5ELSQzrZIfZ2kiOCiJSZ8Q88Hu4nHDOkRQag90R5SLQRFDnfZv6bsNMbLOMoQbcN
+BwzKMNZ+wnEAcQ2fpTwj0i+8Fcvij5fuhRYeLefJN1nYF76AR8d84dmwDf+XjGOaFk25bj2dDr6
kOzJivF80iz5SzsYresC4wTOIX/DfzDJH5GstjrxiCgBcdty4CEMRgu9Shj+DhgEQufDNBhjwjGP
Q/2S5m8tskb6z2WKLT1DZpkUMYvq9kkXr6xZ7RwYEriS3HhQejYoKUVjXDWw7EhYFnmXvcEFfTEm
IooBVeNDoS3skf0YL6mLy5PPyZDwd2Ysz1z1Ba9N3PJQcrT5fAdIZN38NXbZFFr3kBAjI+sQqMxs
xILjFLZrm3RuavpA37JgWNp2tYzh8IluNfv8dJ5CQRMRzMA3UDdIv18OuIHIUaDZUSJJZ5EzJqrl
T/vofQkBijSPrFhB3lkkFgno6HI2pbJZ0hHAVUMXHsdgDaN+jXCf08dY2VZHFON8UrgPKXEAg5DE
r9wBUw+CFiuQYr3egpHG7NWqQr4PgDKjterNYKe+2hpGAYr8tctdK8fnmMM9HHex9OHaXAPEcXAT
iBfrq8/Z9rbCvsApTLV5WcxMvY/mYCzwzTAuIQqQDXaev6oLO2c8k5g7RitPOuMzwOuo4Ri6lf84
Oq/dxrFti34RAebwSoqiRCVLsuyyXwgHmTlnfn0PNnCBc091n6qyRO69wpxjfumrrisM/FiLsYfT
pCaAkOL0QoIgaiSCHPODRM/ZGXsDoarFonmeHzjiWq7PTlhFBnudKOoafHso1ByXK9UXtv2E4G7V
+aNMaGdfJEmnBvKiYZ0vPhuY3g1b615wDfAvC5qlhiehBf82xcNtnDlhiMkSQs51QF0ttrZOBw1b
EMRCc06Ky7qU1PUjthxWj436lPAxYttRmecxxg7Lw4IDmW2u8OQ1HFG3sLhx5KU5rpiUjDyDdkIn
2A2yX6DwFNcCeM7wqfDgWDWe2JIqG6wUGSLTsAlhiAxzZQuAzmOBoYX43pgYsesACBL6/1Vdu+oJ
WdQN5zws98RxK/lir/zMmeM46xEAYR9WYr9fcC5q/cHMX5VaO+AFRAbfu3VMLzwzHEb/qPRIPsBs
JmrqD1P0XgwT1XGwKSmGopqQs/leYq+yYljLtP0wZ54YpOwxf5PQmIciuy/yrlYXRpLjk4XR25tU
GsSHcxqPnzKwrslq/yezNQU+u4lxYQ2LAYpchXQbVesKCrMeLTGQEsaiShAZYNPBgvEqWaANtSca
b/CVeHowxgHJblk9KhB9cbWyavlSgaqCgsl0vlGWq4KcgUbu/AWrxMRiq+U9qyJCjYu3AdywiGuX
s2s71boHiIEg2kMtpUi3JxKByY0RqaYwI6K6KAjPUyQal/7WpEAKQAGwNmZTHoF6/lchF0wgExsD
NVdCSS61yzHS7jnWsAF1KbQ78GePbuz/zCp+qfR3gR2eBnVCI0xoyZQtB1alYhqDGMlrkrBlLlPL
5//n9b6zX6LL/peEha9QjSrd1yCecgu3MI4gcJmMc6Deg3lMhAq0zCkNGbY+VnffP2N6m/va6znM
4/lf1D+bCIO2+ab2a7menDoklTEM+wijkVoJKF4eCX58wkn2Jtb8ZDVIsV6umUPGR35+zioCcsFY
z4xpQM7FJlpEGi4i0Gdm12H0Vo/1QW1kL4rTt6xXGPEg4eDYg80Oj3eb8D4sI99XZtBu8Ami4oLi
ulVKhAn8eiqWd2VIt1JvvbSGcTknJq+VlL+VI9SWdCtwJCC4SglpbRoSPcrQUYstx6kloVnE7tjW
n1GckQN2LZKd2u5RTOiAbfVrdMmgQ621D4qiNSi7VTpHwh8Lgd0uxHg79RU385vE6dXN8T7qPokP
npv5XOY9ekSWuwtghpbtY57ugbjqheV18lvJeL/A17dmUA/qSpCgI+zVjfxSoLCfhc9MaTa9JJ+L
BFo01/AK3wa38DtKtV/rn0X8YooMbqlZ2H4ZKjZR8Lwoi4xDhhS8176C9U8ACQW6yQlAX+RW9maw
ZFsrMkF7M6TfCpRCqQWEXw+rRo52FGhKy7sEPJhP5qgXEcnW0qaVMD8hXo8E66/KhB05Gq7xOvaj
X0TmqYerN0gs7+f/aTtg4xzQ+o7Y6R7kIclS97mZvksLrm/iNiq+2NgsT6E4siU2QI/zToz1RlaU
84TXTa7inYTIpUqOQsE4J3RnmXaTcldSyi25VRNOi4gUDgF5QVwxENQkL5muuUpxpJ9yhk/QL3nw
UzbPDY0c7FQEXwm6uImHT+jjD12rTsYS7zO1w05k2obIyqfwouEqFdAS1X0IB4ZXyCA+OGDWL0sw
2ZRLUEtOB+jAGJhMh29hBD1RrzdpgwICv9vIPkTAXyssOnUeLk0YRTVfP3p0uuXJGYSOt+2BbsNq
PfhsH1aSvvbZvyinya5nciLIAnWV2R8xpzDjrGRMA/3ZGLKdAEArbq4JzBRZTb1Oh3YYs4Nl9kgp
/i6H57GzzkvTeGL90aWNLUf5hxie9bUYXq4yBWplKO7CsARaFp13wUhw1UaAehmfdTlcVDwcOgTX
qT8IObVhyAYi/yDWITXOlREeZZA2AHry+miI95l+UBVwIKCOIuKj1wTPAirejwqSKCoUkH1F4uXl
v1THmzyQUvipL/VNMy5y8l4s6KuoQyXqtaTeccvSqEonk7ImimOfkFkGE5g/ZxgWwBKKnNUHZ7SE
MLIXjn1Mo4wycwAhAzB1XuUGZrXR1WxLepxdVJi/uS25A0wUUggjYdngeQWwVBU/4cQc9jZDbucD
CKY/MZD9HsqVNaqHsDbddpC2MY4uthueJL1lERJyK7uBhJ+JsFTq5dSKZD4MYCUJn5sTExv/djaL
c0jsrzyx4TAfvZF9JCzKROx8c9S+tmp3IMbPBji3HXHIxkCsVtJkI15i8akDvFEhA4C7pioBloKS
igJlGa49dNusTL5E8AGtiXYow2bFuJ/afO3izUX1ClYKrLU2o3bqAw3RYntYDCL8+u5nUeoPE7d6
sRCg02wFDMwLj6USGHvQBrGFhWDiaOR4jd9Shos5o/u6S9aVL2h/qm1QmlQvIn/RlmEjogbeAMhk
OC0JxmNVilyXXWkynkwZBynFlsrniIJha0aVZ1bVzczPXY5WQbtk4a+eYoKL9NfDOLTnSVkHg8SC
4gvDtrmvKUJH/NtccRCmtgqinkJN9+zdoQFqni6RaR+9hYwq5An/kPwxk6gA8ImbmEjKeoQi6fW/
6kShhexyWXN6QQL1gBVoShhpi6u7QoKTT4zVd7/us/C+lwYOkow5kMI6mAEQDDvaSQb0xmDwYHFC
ZvuU01mYKyrsDzFZXnIOrkD/ahiqbEu5eG0Zf6KolBb9pudfQ/uXMIds5SdhwVkP6TtBX9tuS2E+
x+ZbxOZAa2+rHUSZMOeioeiG4JyEwKZk1eGMbl/0cmQ6jwia0yeq6LVHt8BZROCCk+Ysl4t88JP8
S4dobULOUVA1hMVHVnfkK0C/GRifnxJIIczNKumgh8ohaNIjBgZ6IgQ6bNK0GujKzhTavQ6vPN63
1tZqZtRCvLSM40YZwuOIrnTRJPIJVX+pBy9bmLxLMO2h9aCHdUqC9bKfnkspQtjeJdQiv/L0rSVn
C/sB7etFK0M4pPTBVDdpeBWVig+WM5BleVvtlnzL3ByCrewPhFJV2q0bvJYCH805Q6nUZt6OW2yU
VT8C2gjYx4vRh62DM4HiGImsAd2z2MSwGIcJjZrCS7pfeBOVkYgQvDojYvUF1akqw9UCX7PgfsDY
u1CWKbRn+jKgB6s9qbzW04+MEVfBHWPEXy2XqgRliARJA8t0GLjqsmdVQ9WOuy4Fd9qcerJJzPIP
uZ6MBhsNW9HvLLHfxXO/bxgyj4UHRloGR7+aD4MDnJ9AUrw5gJ00YraIMj9jPoZEc+GMALVQZPQ/
DKtYeK1a4Fq+JjFOTE4JlILQSVBa69/Z8q9M7xHKZGM4mcNfAQItVWCZawikpCeIj4Q3PBaBg4h+
Qpki4M0Qpa80/KdhCS0Gvw7/JrjiZrt8iypsDjbkZjduV2yUhc3cn+bqrsnfNfCpxvISBXkFo3hE
ZOFtnYBbwalSXiL6GXwpFq1XsqQO/pwXCcBEJz3znG+UWWSSnlmVFfFXMRAnwZfe6v8i/ZtzxGGk
qaEMbJkG/kZqAwZu5SFY07s1Dx9ifkqZIQIyaNY+uL2FDL6Zk21k8ADrlqYJmPMPrhqieuTBN6Qj
UlFKz91ARkSuq+8mtq6cP9BYodEZ1qCC1oQIXiSgnNwS3ADUr6zrVKoTiTkTX0LItxSt02ReyjjD
rk05qOuvTLPQ5PSyr7HUkJyEq11R9A+1BWBpYSkoPUZ0iaR9BARk8WiwGeKXS/iLrXhSEPLLquKJ
PQtLEcXmw0wWN+hf+Z8VnOzpTA7uPzgWANuwW+SgGTJbMTS4pWFMzxs/a/QRPZb10By3mvKcjD9y
Lql8eOG65otNYo5EWqXTVUrrOEmA+RNWxtJ4V+E22KNvitd5uh3lkkoclNxGlVjt7pKUH0wL3vpk
2UbmFxnattphp58xbNVrxIW76Nomw+Klz1CwZv049eplLlEds7cmdH4irBfcHwIPJvIoYwK/EEW3
liSvE/tP1vwvIjvGqXjG0FJDsLpFhNa7zO9DVbtSMBxJF2vMF4OOQh34y8sDN8i8E3EKoxpYaQq1
Y6qxOza6V8vrKrtH4Wd5FcE5GnWaVOHxNRVP0EewH29sQdyp18lhUner6n1QfrqJeQGEnYCtr0T9
lfHVFgp3FKAReP/JjJBHH/b4I+1BwII5/cB1A6qf/VRqxcyVNT3j144qiEFPkBLAo4tM10VrLwHT
Z7bP2GXch4ifV47xaIw7rWSfcB+heBgRjmTWfRa8VyOMzmu8R0g9ntSKpzByanNGM/Ol7iassqNx
rylrLS1x23LhZXgb4fANSvBoy4GELuY6/KfWfzb1n8kryluIMkfvd1AgLMDxoXjOydNT4bi16I7T
bEK0yPgP/XHKokZlEdiK5C9KfFEiUJey9poIUZByHDgWKCUTY0FbCZe1BY49t2gVMhfvqkMi5T5n
hRf3hExqQXYwEyaVOkKvEQfqLa4tvxTR8OYxsh5xtAUSIBgoiDImhMrr0F51ExsQaDEG5p1EMj21
aNyOOQqT6iQK3WU6pTrRS5xyMiEb3BMGLjR9pH/CYg4KemoUb4RWlgvVRu7TDyG0/nFz0W1Va8vF
xuCQagZVkFBcr30h66CtNa8tkAYknBLyaqhtSIFfkQUZuwCrkx8rey60VDcS8aRoxYkxADhvKmDV
FbtTILyxI91C7DpMqeGhjTRjt43uBj3gsAQ7LYr+wkI+yTSekebVY08CAlqHECBeICNeJ8JIW1MU
Q2EPUz9Q6pcOiTSCGOaGc+B01saCT5/2iZNaCRbCn7JlUZqY29BY+UGA45j+KITVtxa4dOx5XyFK
JtY3Cnxaa1Q8hHTeIKG+ZvrbiCsXeDm0Aag/iHX03Jk5HJrwis2UoaBV/UXdug4mWTZ51STRjQPj
oeCGq5XqWrKJUyxSwuLcLZfjNCdfy/9a8QXtGZkaeDBaIfyateWjNYn6WYe9yldCBOJ6uhrRcJok
bjRzayLdaf5H4AUe58W7mhmfyutYZm+C0F50KCqbuUh9MzVOgl7+CdH4TSTpqWXK3DV7g5xDuYg3
XQdivNE3eaUcO0FGJxjuBCNlK5huOsCGFYDYVM/xAS2lses5ADRYkILR3WQKOBbluiZDmq9D8j6m
55i0YJdNZM6/Q/RPALcwZT2yr8ovdC41jhU15T/BGipS4uN17Yrb6t/W2WR3oKB4alaO0xiEuyyF
nMRaOmcn0bRHRgNCC+41cIoZNAWnZu/nVEXr2lIZHistQEYogrjL1k4hr8uq4QhhTCrEr7ACUyAX
mZQ86zlVEyE994W/KPK70gDRwy5CXg3W8beU93ZJS+bxGLzFuPIwLzMaIup1Nd01KOaK1hsz42RZ
ha8xELCaS5fyrjF6lKGFaqggLWFnJG9lEG9alkdxu27qNprCiKPfQzggsy1+jVWopagxcxW5dYiY
s3EapsNG9zNE/HqgxC/JBOSTbpg9+sDJVhafkma5Zohqk81+bcUnZWoOubqra57ldXPNsmcJeFQJ
AZ0r3DXNJmWZOC/i+9wtuyF9M0TRS0y2cYo91cFZTS8D825t0E/zWJ/U8X1NashY+EXT8h2EyXvM
WZUQQqoCVcn8RA1IkEYIqvZnDjra307eFebBygfcvuSRqMaVzKZ1A3cQCgZxavpFE24PNVnUC1VN
Ja6DvugwVwaCtOZbVYpDVI6M3Lpd3E0HOX90unlYsYJCwKm3yPsxpNO2kJEwSZzyzjfxEYQ1UMHZ
g7hNLhsFa4+PxB7gycU/mSxxcifFoceTo7RggccPWqpTEQ3uoBV3pkzbHm9ms+T3qVieyTUBnhb0
fEcilujR1C9qRxVSaNpNCivqZ0tyiQz+TAzhXzD/EwUdWFmLQ9tM/Rh+t4VTpIjpGcqtZGiHovrJ
uLxMFEOnLH0mSKvykQHHtEuZlarc+Jw0+C0ubK3n4BkfZXqnBSPdJH1IQvebpDPZfby5FbUn7ps0
NA5K2R3lQf4alpgZW82spCH4QjCAMlk5GzGDV5UM9ZwZDdtq5FqSGb7GRv9C0wLDUxreUjm/6iWv
CPNEGuDikGjzrjvnyeBZeGZLMrgkopYDEKU9Y0kj1J22OYkj+8sUIMyaGDrvJYXUKI1Wh+KDraMi
IPlLdnkR7brpVDSU+yljv9FTinTTa0yW44wk62GjtOlmKqTtYLINoH1g5+3UkX5WB/0b0sIrzBY1
AZYtWoNyhmPjjuRqRwxA8SGgIZqayBHyq6bXzwzXfSnshTH96PQKNS7mBsnww5oPciL5wZDfowW2
cDLvjFhl12Z9rLgcIV1+MyB3CUBauaLpLYkD85TU3Fp0vYNQHnSalgUwqd4FHxXwAa4xNKjpbh5h
ePcMAtnY6R2WNT5/YWAgOH7nsrXJFTAyKTbWgdCUpDgZ+rNMXaH9Y7n6SkLqJqp4GZIzakxoUZIw
7Es+5SUgQnWFzWIiagvfyutfAYrVNMTXbAIM1OxUFGLdxNwrA6SQT48SVxLKLsw5foVPMtJNn1Em
EZL3OjXof1xBpegxcdLeY2T9IMsOgY7AslKBqiFlXjEbKpJRduMJstG8uCc1FHadi/CTrDcU4nSc
Fa2reJFS022m5WQhEdCqp8rEB6a/pQJSM6LTqhQqQP4FmXJtzOUrQ+cV5/PsmUl15x98TjwXnwMi
FmJ7NnH8qIRpD9PNnfTlXY6zTSWjzEqaM1P5pPCM9LqChJKORDrcACzgdFQ4StfjSzyXUeYNbfWU
ebRY/1z00doMXcJIgiJcNvvj+pxlLQ0nXvpK5tUI+/EnxxFlDGQRLyHTb9ZEYfSaKf2zSnIvD7Ft
t5mb0VSuCriSSXc/MuaiRzbL6q505qGfBYaabMqqRmDlsVz6TbkUr4xL/Emo4HibBgaW+BBk6a03
VZdQCjFmLpspN0+r7mpDo6OxfKPZGCowU6FFkXDrqf6MQH+ODUgLtdpbSnRlQ3hgliwQbpWrV3FA
37jvhz28u1hgc4ya6blGVCg71H+410V1ei/C+NVcO4QJrrO42p5ZXM+WAmLCpOxwOrLGfH76nwDM
D5RR0VNDUfYx5oNW9cQxxHWXAwDAmPuqIBgcsOXCTHa02DUxUFtcj0qBVruNnK7mySUSI0uTnYRq
e43JGJBRx0F0IAPhgdPEWQGdkgBrvUlW36Ad0xqvie3jx8DGOWH9lJvI6bryZQ4E3MvNniAwdAo9
ikXCU5oDNoZ7WM5HcTmnqsrfZWCdHRmVIxKS53RINSf4KA3HBQ+qIjCIkJtdm9WIfHRw2ErwIick
jWdZ/47XZZuaTJuTV8ElyIwN7XmMJ0RCxHOnD731FN4nEclPrGYfxpi6k4rrSrwYIa8wu+Mg0fYt
yvChl5E6lYcOTKc0moeysB4yvpVE+xxL0ceDmK2cLEbywoJihjdPC2VqIfa/oniE7Rc6SoTnVxYO
g5Ydml4/JWxx9Qgdi6VvA7lnTQAvP+/+xURxwQIaGPPP03OAsxFdUMNm0rDZNz0GJS9ijCoVTy1V
IOsX+0bpXvRE3psknqIEs2Ud64kK0Kdg9n1Ke67C9Uc36snVq2vqCU63mupaTizKopCtPXErurSz
0j+jxYac16j4FI6ONY4KsTKhOVZ7llPDnUY2giqGk+oDhdPF6nUCinhQUnChLKHaWLhwYYCDZA/K
5D2p/gYDxM5NklgDVUjkSUMZenYqS+vOs/RtwZQxsAFgpJX492uYLgwiEjo9SUTl6LQIVRSMw/YA
D1Hou++BrqYnOzJm+JXCnhHA32YAcwzOu0F39AYfvMIv4nrYZzVjb1iK6Tz9MgykBo9be+h0NhRa
dZ7ZTQ/rPhlcxdxUTm0WIHwXTxotEnSNwYnE+tZFkekOqDpYu8KLoi9QX+Bx5cPoGoywI3QUPCdi
rd1GC/IMqBchcsweG/kyIVjAaRDp3OyPScE1he1EjDuWxAxbhP4ms+4axG+DudiM7bTnDVqsV7IJ
Fkqr6mwZ9bvC4m1TJqgEFBNCBG80Au2s+UoNYUVKWbgO1GBXcCURdlh/ZkTcqkpOQ5Af8LFj+mcO
j9JqScQtR80xzBh4WTfYjzpbkpracH2N4y6/j4vKEkb0W3wq3dQy4+DzpHsMsAWrsN7bsfTUiWg8
GR1Hx3ay4GdLFcNJ4uZQ4+dRRF8oiM3OUMSJNWs37VWC/xgVj3SonD43na5yIsAFARRq1ocbiUIe
cD9QuRV1LbDLsnuoGXjPF/0iaMK/IlW3Q5Ls2h5e0/CJCGYTaOZPigBKFURvzWTKKuMqtYVnxqek
ocSJBnieeAK4LBL10ZCrW1GF5aRDKTpnLnRYtxofyaL8r9NqS4GcLNy1A9FMLO4ns8fxI70CbnhK
lXQ1Ve1MFMZGSNK/fkGm03zJBsOHTGM1Ou2VHIl5pW+QGzpD82kmBdkhzKoaBG7ls1UnPswSYp0H
Lche3+V2mWgVE1JMwfcqiZuQO0Ak7eiK4Xirh2mHHrJOsruMQlTqJDdb+dbSuFdYJePw5wQChUDx
LI2qnXGcyoO0rzTC2xgLDcIWP/roBEIOlCCZiBmkO6Inrfky9Bh7LkMkq0fqVS6Tr/3pvVc2r1FT
3CMEKTrfZ0rg5SgR29TUHBSPJgPQyg9v0qIECZNy0ZvY7SEH+EqnW1gGe1Pj5mMMuMvzEhXWuZyf
698sTT70JnlBqwYwja6c3YF4wWgMe40YeLLnIrZuFulysaxuoWFviHXY6CPKBR1oBD7rp9Nb/Mye
gBCRYbitlZz3i+dq0hU97W5GXgKslNngBvjClmOyOpiIpZaQT8IiGWr+YA/kxXz/JaL9MqdMZpRY
N+JDat/aBTsBX5hZwz+1am+Yp3sOz53t6GzHtHUC57FKOdklT3Qz9ojKIphFP2MEHk3UOdq2TSqb
8M+INQSHa9I/1iodi7iTU6d06ujK5OFMMoAPZC2J6OXy51T50/gZiopfZuGJ8ol6hRmnTmBAiPby
1PFtdnmPjgs/HnIeI0axybXEXdtJ52UAPIjQK9DBJSNzAIvbNKeY97yXG3qfz270Mo6ceZ2z6Otf
HYguGndcZcFGZ/mVk+Mojlfhqzc4yFnO9K3PdGnfUHRxH2TCMbF65OlIgB4d5RCfZgEUnvSBqCYl
KXyrNSgqLacjWzJZ9Mr5ta9uFAcKF93i1hiRSPiOEbN3ncjHYRw08HlNkvyj2IK50e27/DQheWdh
VS1eEU4ucWV9p7q47fT+Fl7zlCeFhZfMGSp/aOpp6J4iw/T0u4Ox38SIjPiNVeKhpAPP6FQ/wEUx
WImdjCu6Cr8E5RnmflF8zsqH8U9WW5YI+C8neN5Gp9lIonypp9wBdAmc2TB+EEZO9cWkDpGHvRLS
va2v6dh8JuLkrndhK+ln0oR3YTo9usoH5P/DDv9NgCwqrjuLtm/f+k561LKM9tLYJ0jy9bE9ChrE
1nuWDz8ya+U0jneKREHGOTfSdFn9bzTfwO116j5rV/B/f1QljSh2tP3Uwbn5kwMFluOQKQADIdQT
7/RK6Er6YpfyL8I34nQWFwpRXiK6dW8pwUgwr8W8lvqJ+BIz5YvM5WPE3Dqyti6i4k1f6Pq5/Cm+
u2TZFFFQu5rVvfTk6fTY1QvL1Bl7EZ8Iz1xNEJzEvE5Tx4hjDPdtdEv7qyQwkNQaItkEAYGuemhq
XJbJcujpyIuVikfFOHQnhQ6tbFTIyKk/CwAqXKls7kyb6Kg12iTEAw0SEQ7nMiPFBwlJbS6XjKdn
8PGhWfNlNZmsx0HEP5MZkAFhqwl4n3R+GJFfkipvfZS67rEaUCgh0xdtzX7NFFdqr0l/n9d1QoWw
J7wwLHEaenza/324XqbN+FNn2QUl2WsarBvlHLELNzmkBKt5Gtp8kkSUaAxcMHSLrXBktr2VSNvl
YJixsc3DZBsW0SNGgjFucppJXSMHrniKybpgntMQ7M2Vp4cVDA6S1+gr87A/CumZA2JbWdUuCDZT
CaI0h0efZOl7Lq5FNAZM+E5R9l6L0Dt6nFX9guizw0uP3QKFvPYwxfOolBt+W5bFiT9mxaNnzglq
fvodunwPtofkA5lkSFEReVFy5EX4z4zfDPvTepTpzQdtGeB3SjN6ZK6tIXExKrOnRr9vSvughVb8
VMNTFmOUzBZ3SIW7Vl40Pow+QdwqnDiWZVEntJvwXPTrA79trRX0vqEDjhik7uccSZ7IPCvRXtez
sVM/1gGbkJX8wQjrYncJr5H1snBeyXRbsJTkjK6yxTbU0zLFf0n1jMbcFat2S1Pn1JUC4m1FLrEz
kdN3SHybfOL7RVU1H6y01ddMKVJzgdYZk7dEDwygKCSAl8FrGVN5X5tPkgNbhy8c/xTBigPW4Oox
GLm7qjdkWonwpbOw4RgRFHGAp0qKzpwIQcF8zoq2tUJfzz6D/FovtFkQ6UQkwNJ+6AOMLPzgFk7o
JHebZwjieOTAgeAba/uennhJyC6ATyNWXpIggtX3kUqLyymGLS0LDx3BgFAW6xDSLd4+0ObBs8AT
HlHFrnOtlr8fjAZ/ieSDFTIQGh7lXimfdC8jQh3jd72nVlf28KKuYUIGQWDjM+MDMUqVeSWCO+7v
2tg3FZcOnzPVkPWicQt3hZ8yrKlOE+z/aXHSfkSaiDWlYm6ZXo2EWxYXDVTW6kvgflwvODWGNZTN
SPGzK8+OgM3BiJdPfOU4SgNXiP6IZYME1fij/qcsPySbiD02ONjJYRjvpuwaxJ/rh5hQo9I/0U8z
+AeY0GYvDH2ZjCwPVD4TFS+PsSwqW0X8HVV8+ZSBtaixwKmwkx5gb/ogzC7E7uA5J0vIjeWTWnBN
Tied169sMaM15T0Qm/NQFCTMMQ950FFDYjbxepLf2yOKQjpVAOpp45mH+WsJXufhGhSZLykKI1tO
6hw4EIJk+aT311mhy2TDUjAzWtoVbS1AOmGfyzAdxNY6AaKvAF4XxVeheRgpT0PsCZkv89jDidCK
H74ZrQV2RtfSXg209PwBnJlV8N0Wdwm1+1qyh/JpRuEQWk/ZUr1kRJUxfrbhvQz3xvLIl3Mx9E6C
75ZHYbBmd4m5eYMXNJVuYen4uX09kdwg88MIjb58mesRQULP94bsajJ5TM1P5FoETgXBRCuSu5wo
l57pWo8euwSv3l+D6iRzDyzZ4ndzfUkteTeZvAdS7rO42Atl84kB/ypJxmtJbK+N5uYUato5okmI
brVi3kjaRZ4i78R239c9Pex1SF8GE9DjLhM/4EYZt/xEhcNy+aT+Ht/ZPB3jPeL0+Bgf1zm9F3vV
d4RHwE49w03ePcuZrur6jx2m97fcE9zws/TIq/8mUdcj/uYETLm4xG6ymQ7sXUSb3xmAo935FSOV
p8eq/MFN6eh7OmBb4b8P9s22P3w3fkGv4Ay2fWxs1+VXj8RA225nv3iWj1UfxYld7zXfMB3CdP+R
JaH4/THiKj4q/vxv3KIb4u+FbPWMSHUjbsFz2JX786NeMhsNuQ2W0V8c0+7eTNu8TA7BSJ7lesA4
+Ls+f9Z/dBx8wRFcHHq4su2Pj6PLJ0DKzCbaPp+NC4bWlvc/H48HB/Auss+p83whl9c+1kcaBgeg
ksNPfBE2oMqdux/8MzzLQyDRvRmeuPkYjyjf8aPtxyNYx+LcHzl1NL8gFdHOzpPP3/Zjcc9f9ZG3
3F48GlUb0gIfVHxkT8ic8vrD2odf4cN7X3bA9yDoMV+3vVvoJxuoDb8ZDyLbK/h8mJc15/V1sU+f
w+b0WduX22R7R9M2vMX17+z2bd/9OjuJ7T/4yD3v5WiDg3HO52T3EDfn/IXlsN3Yjy9xg2zYIWmH
dfMX6vpNcMG8by+u5D4e0NQ80KRPUDWHxx0ptE3Kx6ZyOPp9BIibyttVnvpNZpEXvOdbuNn5dmKC
7CYuVIJt5VWPcBtuowcOiHdjE24Txo4b42N8j7eRW97TLdgEft/MDQ4IwRxzx1H8RZau01/o2+3k
wOg3se8+fiP+UP9BGjBN3S/OG5vwGQfxuie//8329S9zzJsGzMYunNG29pgnd/13e4hO6NHaXb9j
CeuE7zADHVgNXuAmj7+/wrkeDgfcHzYYH7ve1Wwy7ehknpmIjAciMbaIDitv3l3DO7FJ2/4dGadD
wpDzduouNHJ2t2ESaKsHnhh//o58Xmum/byUjvgtf7Nccgp/3me7FDW6PxOlZfsIeLbJrv6NDoPl
jPv5KPiCH8RsT+zoIB+ZDrD33n4NN4SX2/412qnb+qV+ST/0bV7ZikOg2rb6pJoW+Kp54JAo3Ga+
xOoc2O1rdlsfVLrXo2x3TsXLNXjybnHHvbhhWL4LHf/BdG0zXr6+SBx9ETcg9l8Yhm6bW0DVu9iz
caPExaLEpQu0hC6Y/xp/gEcFvLWAAk84/zvSfE1lNzN2WYuP0KQO0ndJsQ8YteRC4a33ycIKYZ0c
KREVUwnY8UJ1zNLdIuiPmQcRsKy2RV6HpNhoVkYaH8Dn8jSl8ilHq7v2x0b2DR/lNJtMBqWEcONV
d1c7ctvxQR9UGAKmdRWF0dMiVjz37ME8dp951ibc7K4Rj07onL/Iz3Uhyvu4Te37Pb2s/zRwextD
tr3Z3Z0P7/jhuPf7JvHuf/cWnsJLczVRu5CsbkMnOJEctIHqMR/GQ3YKHGil9u/h775LbB7Kw850
f0c7QjSLMN344uZPPnnyPWS64kE8wEEaDxFaUEc68VQzHHkZbhU5e+Relvb7kWPSc++7q+ns4KUA
hyWaiaGKXW8Z6fFOd7Zt33cbY/P38P2SQwEREgLCV+1NwF/Jv4OB2bjFsYsYjJcj2fV7pnyw51Bq
rs9Nt59X36azvC1vieWwieD/lrfpbXKLc7STXLf/lVwGdjwJeF+kt/DD4l38+o+k89pOHFvC8BNp
LeVwCxIiGrCNAzdaDlg5Zz39fLtnzTnTng5uQNKuqr/+0H1hpmF/8MdsV/uqcd1z1YhenBoq/qc7
bJ5XMICwTdLfp1vh7UMi51tiurmPxS0oEWrzFf8K1CarDlF1WIIn+Dah9WNQUQvrEM9YEq3KV5ID
IWi/Rs/Vav/19dLPGwyxWCOzYAhQoYXUGSQD68Uf9jKUxl1xKN5jP/V1FzbLKnCf+R23fD1sh9Xm
EfsPyCxiBvREHeIw3ZKRtEK+xVHLAW+Pr1Z2qnexs6ErOlJGVvLm8wvh84/mqZzf1p73qB6R5mwW
r/kiQdDtj1/M7J44VSHyrGjjXpMnY099IvTJNz8W6kN/xJdtrezFX2bv3t97lpHvnPXHd+sEvL2y
nofVjyhV4we8UhdFjYu379P0HL1DQvEfz3CyVhT69XhS+DFxfXLANxSjdBOtOCJve9n1Pqd17xr+
5+B9fk48/OL/ivcEurmT9iDg6xsvVJyUWGRyqjVHZ/Ute9/FBYR3t7iQWDfV7oMW2rM4vIhm85Pd
21vP/ayfmk3pNRvclU6VW7nXYo1qjoo3+OKxybZfyfaLT+n2kngcYeLvSDzvs3ef9rk4qFfcQtTk
fHckp4EvNL91O888twJqJ79gLd07D3fMN7jgayTTKwbNF8P7MY+GR0LaU3iKsEy62EeEBSDoHqQw
iUYCSeiai8bH5/3gA8PHN60XKj2kjeP//zb5Gcv/upEwufqChbwqL7gxcjiKcLp2x0/CTtoiMndz
9+XKZoXHN/IFirca+NzWv2zAvI83XEdcyFV+7VXucmZ8d6EtUzjgCLgRIrsdh5wbPI+rws8oCOO3
KDPjNuYokb+je3zm5D8U+8Qb7uLgpYNm1485qbMljeVJtCvBCyTvp84LL4hUdv2OK0W0w6pZi1Iq
vhdaCNKnDqiKVxKXD4Lw5i1+D9b7L53clOPi6RscXTn9xcetbzu/8/ONvGVqh37/7xWKwpetMf1f
Q7y5ZH4PEQvdzppAyJvD6RbdgrX02h7Kd8fdikrOR06zI4prdYIa42eP4Mm69CtYtrvIN1x7zZh6
QDu8do7iFeGlwxAnzk1QwzWvcyt+VtoEX+nqF2uKFU7zm29qmff4IT16dSFph+stv3S0huorc886
OxQHVilHG0tegiBOxrPx1B2cp3xNJ3YOPfTeVwSJrrXNPeI+nkBRnpuLcLHc/IbueDgRd7KCB3Bu
XOVcucOGoXKF05vH9Owaq3mvceMjmvXGLVQlhV8ojjC9/l07qr8vOoDDR/S6bODR8CB8vFnuYftH
DxF5KP/c+By6sCW4DHya7h/PvPcmnqQPtNcr6chz4tAt9Ct4EIfoiAOdO+4bl9eh8Ioat90L1Hvl
HMXfY+3aLSzXdXr+G7kSe16Pt3+6bbdcYxfFzNcX7VfDCRRt91/N+uXa83cQTLmzNsame8XGZzO/
NTtlY3AvIuHlcycGdI1B1a73Ole/8sq6Da8A4GsVfnUuSOpu2lgvlKC1xBWzebJZ1B07F63zNbhG
rzgcecZZPP3LBhuED9M3/fSt29TeeJ2vyksKQ3RXHwBQZR+H6nu/+r1yg/C0n4bPdo/2DDx91b7L
4x8IQe0Rc8j9Sz9luAe8qnhIJP7hrvSTPYMtrK01Q+MW7YEXv2Cbu7EuAbdTdFReiCU89e/jd/ao
v43ODZ6cS3yOeES5+y6OG+3zjYnlowk/60h3teU+pnezn6HQGwDS4EPr8TDTfslbtqc69lXqZnjY
32blkpd0CPtV4zd+9bj+Oa7NDcHiB53hLz5efreR/fFaeqY3Py9n46U9aErKd+FMDGsUruOuneOD
Xunfdk0YyAiNzR+fY+jp9EJTwku8gbLSxKjIBdIN6SV83SPIVHcVJnuCwIZyFK4IjVi3gfla4rN5
mRPqUfXSN5cW9yxrWKneuA+fuNjoXl9RP7bkdrx2GX5esN9UkrSe8zLniXqxLZZTXAKeZpdml6t5
ukei7mEvzD8YKqxxbnORO61/LsVW0xnbsN7sPGkFW4h/CDpcEwXGc5aegs/4FPtoofj7xXyXPqKX
8hbeSP2p3vVLyMmd+5r73VKEdvrKX2FuvJ4YGHHbc8UI9sxcBQi5JqTChbZ3/IZxzKvgB2JPOwV0
xmf3GSCgpE3wIJY8m2v9a9rlW3xN6ueZR3XiPS+fUMI88xR4zs64EP69irc7Svn64uury7Ay3WYb
+taNYrkO3B7x9qp+Vo4C1QOjYNWIN0e8MkhRIVNb8iCOw0MSxqPGe5GqOKNgiYDZKWK0uQ2QVeWw
joHAv6b6WoF0kF17iOv3ajxZQ8k2rngXHa1h2m471CQ06u+RmVyxT/Lbytw4eA4FzXSUkkNA7IuV
eCM0FzbE31rVHCTYkREifzSlK4sEjRKgtfYks4OrIvs9c1sJY0TnvshAfZL2r7FwNWdq57/svnkR
KF/W7WX1ZiZ7HLYRC5zq8ZTWb2p8TQucOFg90eqfykBxRwb38ZaRSNphkEL0thGDjRPFFdBzwiEg
G6NKQPMgPZkZ3J8IjwPhu7+WcY5az82yLSvPlFEzYIT7Fowc9zl6WozcNN43rErV6DZWXtN1d5sS
YMrI7hqgWxvvofGQkSP8jO5L+YklzipQavBGoH1YYNOTHh0XvvGsPgLi7UYX3pJM5rRcLzv22ehV
0brf9dLYCnya99+zmgcmq6QUGB88Pb83b5NTvRq8f6c2j6m9r8urPioUMoCxGtq4DnrWw5ZVtepd
ivTDgMZtqR2319SzFj9sFQb5d4W7nyqWKzJtpCIA7am75SpucmFyNdnfBezsO6iwS7JLx4euXgeL
bVR2jY07kKQh/8Ha2ohd7zz+9GnPPvau2sgK6pMTn4x4WqXVbZm0nUlaixpJl1LFTubO7jQSLCy4
XEOW+7WSIIO6WzZA7LaVbWIb8MqSElfqzLcS57wKCX8MYS6DbNqiYpqTbMvr12pUVZ18nPElnVC8
6Z8lFz9mKZv1BFwIqJRPkiWU2HPlVod/L64wVBHnkoTQaZxLtx4zzOGB4fjDAp0GLwMcnpPP7jRW
bKf8sf4x8Vsdt0kLi2FB9QBoUt9KhrOyIXEpoGtdlufWSAm4ojwol0CdIM6m+waPdlzB9VuhEIYE
vNkV/blpAakIvkPr6XO5+Ni41JFxB42chxSKzrDrI78vWFIToOPoMvCb7ksMf5Z4DJV4W7TwubCB
MvrKK0ljmBbJhfy1npyRiL78gKv+Ft75W4sjI5kPu12l3CSStlFjJSiLZSzCNMmi1QtD2dUqgPT+
UajIWJwHGopVj4NMGd+L/Ir9DiRW6AO19N6RXiGezt6+6EP5NEZINkHFuyzzam36UTD5XywyWGhf
1fswWa99LG+xmFi16lvTdkSYMW9mM+7tDTY8NeDxdM6TGY3Y1U0GhFQCcjQ/q/xtsORLluxUDAai
eCcwZdwqAO33LcKXNr/FI9ak0Z19IaiiJMTUco6xvPJqU0NSduFS5bzZeCRiwv0VswQBQQ5BEIvm
MRVwe+PlRSy4dEi9hg0HLEMje+KGcLLQYxv7D+6tJ845TYbAXfhas0j/iEijLpF8wcRjU9dtNd21
cI2hpCb1wuA6q1sxnc81D+iMpVSfW+sId3exjIJ80BLzwPKrW7DQow0yYDVARhLxugIGFueoGWEI
aj6H+X0OM5dXK3a80G6cuCR3rlrrDGhxI5LiMHeigsHnCCygaJLnO8wdJks+59JnHGv7RGNfNVrA
OTnFGJYvZl27scWCp5PfiubKPliu35rwRSIWGlTTbCGi763+mufXBVMYWg+NRk4kfPNjB80rAX4I
v3hoxc6XyAPWe4d2xuS32A8xu5k2PMoKod57qcEI25yRqHbJup0kT9UfZf+u3KpBYak2NV7Yv1gT
BlIwRBq0H5wplXkz0QYHGvIJZgdwE8gzK9nqLpOJhlEJPd4fPK+R92G6EoQBx9jb3KkpYZt1oayc
QT8H2Fiopv0XjWzd6mxlsQyJVcpYRkfRRNMtwJsUKow6L751URp88HVrLeM8L42vohaU7cL9SrsO
wBhHkJXRR6VDtDawS5hYV1ucX0kpeXkWgBzfY/lu1RE+MgEqBo4qJ1mPffsKYm+AN0JUwiDnpGif
S7p4HEGKyWqExVxNfiBWCilb8kSGM95x+9btJmEFBGQQmGc2UkpcMdMn+9nS3CH9zcJ3GasGB0aX
rmAypE7HTliSOOwU2z+9mTmGruyVcPN0cyAAHoxC1rwW6bbWcuxMPBXpwbYsJLtXysMc4dki/wRx
eYophxoM0An3aRUJ45jOW7HtyBuMzDFyLCxIMNAA0hSOLEF276QSnpueW2ZIJ09JM0+wYLueRJMQ
RpLtd0p6pcpTu+v1EEcfWYKcMn4Tt/pCHFK00HER/B0tWzW56+yiTLbmnX4PrRtLrP83lzcEbuuM
RJ9F46ZD2RfvF7Yqi0Z8Dke32HJNagodHkkQXm5mbG+a+Sp2sjUYyFymaFejtehGgu5WhOQMfFXR
Y+zfJP0pdLkWXKMQfkd/Gvh9u3jcjYmXFRy5ENF/u6hYTxhTDtEfVgI1+LNCOgPwpYJvxmfW3s2n
qmqPtRafZDnbOrD019p0wgOxLXEEoOQGExMBpoPJrWuxp+hPdVz9o9CJg3XEPhwCnyCNDAF9UnoT
pUfrOhyjWSRDuu2lTwxR6EwE/wUqi1xl3ox7hFSQShI/K9xVxLfxyAaCvROl7HgFX8aXtKNCW6Ox
Y8VzimtEWB08g/7OvbauCD+eC1TZS/fXdm8T8SnoDFf/qCNLcm6UW0rXlYZ0RzAt4SmoeuazgkWQ
iHkw8eE5Vx8zQhtOX2wAn8Bwy6CdtSlckXY8/Hvki704xsT7URVaI/OnYSWVsrQKGlDOjPU6VV5A
lTBGnuKZSzpUT7nFnrG7FpCoYHJPQOjWj+jx4uQU04bK8roZwcHhDMi4icIiCsB8AgzRF1riTvFF
56H0/tSRg2AKvTR/lLt6wqCylLtHbBCebbRntOtZ9zJdQ+TCYYYdslm+5brxSbqBXyg3toHcZj0x
Nop6K1nx077YykPct1LzHeA1BwnE4qa2afwUon8Cjq4Icyb1uYOOUqMwc54SwPIGkQP81IbRn25l
TOFJ0I1FMpzT7q+YF7Sx5mbgRpii79CiOQ9eCny3Co3hheiIWGmfyoVDrt6XE9R99pw1DarMvT+p
ua9Y8QeUhD6pXE39UWfHG+jlcnhQOWS2hX610zmdWpBwpICSccbc/WjOqC5ibF+S4WbUBJOo0a7j
3Mk4vCW9YwtB6Y1N9RpjZmI+2plNHPWjGWhzDOeYTeHHPLL5YPO16K7JnzRnJGk2K0NjOHZ9tkN+
LVnSxWyWG/1zixWcyqEy4P6iJhdzUoWoExsuGI8ncROV41Ukf6ZkVP1jojguFoSkDf3Pk6R9yKRL
rUZrE+ZFjcx2Np8SCxIGquJxGb2KA7rH4hHrBo4PatTBghMXjlCIOKorHWb4vQoNQseu3Mx9Dz8R
lWnV+5DfmRF0ix6P85vcyna+Vt3W6UVgFPqA8DSowALxtC+RKkQy7eOMdSUMeN2wUPAi4n62zAJi
AX4riewLJsmSLD+sK2tzcmeIEnYGABAKSuy4Vdshpf2HZlqBhXUZhMxr37AEdKLhxRwlyIepLxpU
WnpiEV4EHS3MOCXFN8Gib5DwWXuJOBocJqMuKHwxCgnyQoyP0mQypMJ0mCOf9WzdE6iUgsTPZOJC
yUc6FSQgebskImNnL5uXfqTJpdvNpMLV7V0QP6WJ+JlC5VDSwUMOJOGu5lSoCDHAtNuHBgEkRCdJ
ugwtPHQsST/ls3rB/0UG8g95EqraF1Nai1VjqaVeFfnLUrwXVgUz9iw+PI7vasBSlAMWwoDgDfac
t4sCN401Rzd/xo038nwXRGkM0qs8MnqhYhzv2oKJjHqIlgemQQi6ThxkdnUTtGZUGm6I4F1rJMjI
nLc0QbiBevymxvrJpxEihOQy3ZycNmVhxu2o5QA4NTWupT2l9MJ7TcxHl5jkW+Y+nRK2xWTiLdqO
tOJPKVBPmgpNOTWgHBfEbaB3qmeQwzZtcQ5TtHPigI9EvYUR0naQqkvDtkZQCCObuzBIf4TLCG3b
hfweSNUqYojb0sJriAnroYGcrr0qEaOhI6P9FIw5MJVVROFNcagiWKVmBoHBEvUyidYPFQ34TIb8
JF3HdO/Aee/wpSki/KJIu62Q2UbDZpxNV8/7534BCeuLF7R3cJChncNvTwhorlDKUTgOhrw8q5iK
y2wZpKLaxs2vbPWuOMxNWT90mM9k4T1Z5Js+3DvMStGYb+zCZJpiI6zNm6Zumen5mtlbzpjpHP1D
MdCMOcaGx8vJuNdO5exjXGkhfB9Golma3l9yNi7jspxqNd+3DYVmubYOaKoQYRGaGGBtkhXGChns
xu6OSQN20V9rTmdYC6Q1mI2CIcltNljsgjLL2Q3xGFEKbtluE65PqD/URjz0DUzWGAs0ylmPq/dN
8K4WpXmBdGZZBHV012nWNmqEqizGeiXPsqPRswQwtIMJf8TsxRaqLvxESWkdIta27eXfyDH4I7cR
zi96eW6FFIu9XduBOESyz3jlRDs9JiEjUwnABbRXr0l2j1McRSGUQdtYaGWdisgCiDh8yX1FHzQg
m9I2OtHXGodwm8tffRW9OurFRulZ148wm3diOl96Or6WiIZUVW9x1x0NHfpt4CdODCHRwob2qkAN
GEgMNEXEg4rdyTe3zgxMsbCwHjcmMl0To6I/MZMIImBfEtaT+7ON6O21dD4yco7pbFzMfHCu4iA1
aBng1JTKqgxE00RJGC8ELsxgczosUeRLXLtsXHjoAS+JIjDs1AtPy7bqEB+gpWrTCA2ZFZ3bDK0Y
AQRiOBI8XC0I12aRXKzAq/FcaYxlJQrrEOc7peiezAiq3mCenSj/67LOExddyDaUghOOQ5I4GcfO
1hZhaSUCw9IXLaed5VtUB4kh3BvZEJsBcHtWb50l+BZ1vIc3H9a3elJgJiWWb4y/In4uKnekRfgF
OSzkvmOSpJ8lLd+1qrzVRc+ObCIO3/P4f9ZQhzMfjELcJjxtKVyrmXBldy0z3y0Z1q38KChLUo/T
ucgVghPNUL1A4Rk0HCkgVODhzvGN9JbFr4L/1jTSTOmPOPPFByA+G0HQLnISq8dyY1c4t7HqrcPi
GlkEOEE1NhXCvYhuxnAWPIHWmG6bJbxovbR+PNpWuqNOXHD6CPpjD6sYrzZsst5tRX7lvOd8hKG/
bAskwratnVKKjcJSucHwhI9YpZUGio6oAW3ji4ZaZxYScRN1fluGk2hwwXwm9WEpGLZBtAoAFxaR
SAFOP+5Vm2W2dG8Y1YtwLwb8mE6VypIzOI8DzkP05RqueiF6zwR1YtR8KUO/s+gyHBQ+S4zMHm95
hi/klu7vAm5DJIekObxNPt6yI9LYxL6J3jPnTre+uQ6CkodCbl+GNEE150n4Jh5KURRpvxv8Fhab
StkV74JepSg9ccvPhT2jEuGGaaDiQbbkwcJjne/ryPq5N+GElYYrMScqCIdQAq51eAqm9LyY6m7m
YvcibTvIoWEYCTMxHV/NHce5FPOA1Vy8BZysKQidox28BelXzEZgfKni5c0grkQdKQD4h9Bzgppf
o/CUqvw5PBnV/NgA04b3SRelNdkkwxstzaiRoSqXcOCP0NIF+TOF6tUoUPJbk0RtQgHik5h80IXr
y5NAMZXpFr+aZBdO2eB2yFxFiyIGb74BDMIp/AvDm0DGZM5vgT4KzZlO6ktZn5Nk7yDbB2zgAtqI
KmQHc+2NAIayPQirmHCj4CjhS7E4xgeAjDRzYKpcDSseTwZEzni8jH35Ak9BXC6oZzPnBP+VsQcX
zY7McZVz+4lZtyuywxSSrPQuAAm5uLLPYEmhwofImFyTKvXAHAVD00j157FVtrRs5kS5HBDconsg
oQhy+zBejNprGi74aaDzi3vUEtyL0j90FrbjJJ0S3O+HaV5LVv1kzdOWUCQcB+BUYOumGI8suKt5
xOpff88nwNIwOgNlPYtxccn3YswUglQSnVfilRrGp9qDIMtPILwD7QXHJm6wDwEBqhyDToHDjT6I
0MTllKd/hsyQ3kOV6ZoDwnVXfCS0qKe0pPEqCLii0oZJ/aSSd4rVBdCIsDapid7WpfKWd8dKndxG
MEaifE8iJG2e5GrziodVG+6OPHom8vFCPYcM5iYOuos4h7QQESI0L8tVpc9iYmoSoJRNpqZydTCN
5X5goGRAXI0tzbrp/nvp3b0KEi50ehDgHSNSzPKooKSIQzg10JEuR7UF7pKosDBa4MqfgJY6jcyV
KDorg69zlclrQBV5msO/Dn5fk+AVn2DbhJpDyASW6TEy9DZEPPObLJJUBvm3eolm8GHeQYBvvCjr
SYEPrbxu7W/6UHFCivlA4AcZ+o25YcsUkCGh5b7c3Y1vHcE0H6in9L1PwCaH7WOEXyhACTGLx1q/
H5vhOFmq+0/YrKsn2oeGGdfht6SoiAy7ZG0DK7whDlKHiyS+zpTwXUNqXIFLOyAkcaFvFl3GemrA
uiQ+iAmem7SgBZnICO/Atu3lyqHZUUh6pvkFCXID5Ci6Bmc5lTszIXQiAc7LPIneeGreUVAI1ZLc
EuixF3irUBfZbF1k9WME9BuOtn5NmJkNeGTmjs1HF3ud/GKk59RClWBD4dIBSqwntb0F9Z+aIhvH
2KLYx7Su4g+KrED26Q2Lcn5m4BS3AgvDyz3FfupgPoR/CH7/1WOj/RsL+S3vy48YTaGZjt8tzmEL
Q4I4Zm0xwMntD95uAhaN6GGFLthBKc2EMU6sd8urFEJPKsGP+AwMeP3FmF1UxfZyuXbhuNwEX9qx
+03e/zlhyHKBGzSVd9Us45lp39jzgAf7jQGyCZeYxqAL32tM+BUCihpjOAjIvgTTGwOOzy7pnkmE
3S6kPLH2H5tT1PQUCjzoTbi1lHoR/lTudfm+TEwP65ibM1PgkkwsqRYIN/BTFZvhXF6LHihpe1dF
dCawN4e6n1fEgaRiIn2NcPyrdfm3hNI8zMVO7RU8LmibFoyupwdQ79QRYcieCfEEZ0pn38SgQnj8
RgxasZptRXUMOSOwN8Hcsg8hMYdbVUZUU7PgUXhJ1V4DOUgGygMgJIgqtmmYSmoI/GlSeV5YpyA6
AC1d6CtQC21rEx0GXyfsBqQWC3oeVeqxKOAmJiB9hT1hfeGAGqvsNCfxVryAicdcwGui4IgTF8SX
5VqFxYuFgbBdHbCWBmFC3BYkNI8YFufQwlM6WOcIVx2D00cSs4mzDiZBaeOQ4fBJFa60Dzv6qo2j
DI+FzY6so3BI2ssQs3RHkoxTyL6wjTelL15Hsj56NupJgHh/jDchffoJyZjHAqalPVYkU/QVgsYe
sGeT4RC3MVcd9JjbfebaW/TrJhVx0GKMo32D7dJQxyyVHVcQYUTpC/4/sEXLZPFYqYQtik5/0EDj
LWMlMKi0TLEcrEgg5vPQWZfKqK5fZQq14ZTyqqu4E4okh+ME58/BddMG92mxOWg1N2zFCpX5xMYa
iaDTgRSPxSy3iVN4kEOW73T5qSCygRgGaeFqPfzfCm9AmGYkY/YAuSYZn3Ft82KqfxVd/FqouiWe
7q01X+KcVEzAuTHwg8HeGabMdm5rYEMs02wXLHbZHjateUJ4hfKv7/eJuRGtywQHkTcnydoR5jMG
PBOCCjqujLFbQ29iVBrcihKFIf4geo/zIH9JVCES/ItK9SXG3IAgc+iKHP4LMi6TCPqSWKYBbqBF
vmWQzpu8oArwEal9wLwDjjVh5WKTsFC1IPGY3KNWlPL6pttorVAko7Tt3kMJ/laxDdC9I11BYxGf
Z6RLk2q/Tln1qVAtZmIM4Af32KlaBmm/TFrJWWCeg8puIGAwVWUiDx/gRqL/y2Q2kUZ+coLS67t0
yzk+pfNaDmECtqcJ6K4JZ4KnxbOTgNLlRzQkK/ECYgMy0nTTs2OVU39vfbzJ5+IjnIKrCvkoh6Ud
KCe5LreLxFZ2OkT69FNMPNPpww40fB5Q4mdEZSv6UXyARnWdkTu24twFDFYz5h/HZrEvJlNI8ZhH
gqyiWGEN7byMyCTnAcAWI456aH4z43OWoJrWZIhueW9z92EvT2JwqgklEUIhWUMABnleUV8aSM9F
9hOVPXcoIjgq56jS4WicFjQqMTTJH6FBpkPi0VDJeWRVlpdw2OgSNeMPkcSCnfLQnAwwt6lHV2r+
OipLD5NcSV4UxR402IwvUQsT4N7QFgbqXWdcUQmQnqAaclqGffIiUbwW9YflMenTjsf88UlMyDOT
Ww22EcgshM5yOe3TIP7KSwb1pppcngKxgme/h0RjXou+Kg4wEfqseZpAysX4rasXlX1D340HdGlu
wKzmUDpQPQplrRhqhTRRNBosXJQFWz9ScgriAYgvISFtzAmGKO+8Cbb4bh5QGPHAhSLuTMlZfP+i
snCqG1iFINVOaF6b6mWYAeo4UjC2EWXaDP3e/q1nDkd4Uxy2E8FsNMmyMPhu/E494fEFDZ17bIze
DCiuJn6grZZsRYhRrxCoO5wcwmJA6hILE5SK81p3MOaEbBztSwMHueVRo8W1o3c2QuN8aiqbuePO
wk0JFtJbvnJgNAEbCAQlgURe5awKuUK1E+JB6ItzEVRnLSTh96mDSo0leYcXHkUW4W7NWTlIn5N5
F/rCct+OhBkN//Q1C1C1XW0Ii/SFbJTSH1EJ1PZcBAexoRSSZYHnz8XEmuzftRIqHFblIeTACJjd
7vcLt6X4MBvo+NFeHs7EpIhoIeg6E1ZvoFEsWXSWbAsHdu4cQmgvOJysGhMAPX04kCQiVMdMFhjS
92ezvs/KS9t8NHhzRhbpOJhxFdxpRo24lOZf1tgnDmhfKAlBV7uSDpElvDvRX0oUGh+LEp8B26SA
4PoXqnJR7cv2LF8kzW/SlwETRjCC+qnkhBLNW1rKrDKfOq7liFeaBEB846ZBNc++ic1ZnPzo2num
n/m2bfwjKfQm165/tKRBqN05Zg/Y9vbKyR0Ql0ex/PAhONm119/ZKhTZVco+gv5kTUfy0dpJ5Eg+
F5g+SVl2ioBiskY9VFJMgk39Ow352si+FZNbfTzKImR7Id6qW1U0ug47Wmmg0wLrEeolJ+qI7cl9
BkDWKk/LXL5L2LkInkAWENW6JE8ymh2sRfJNPUK+LYafDJuNvEHdhvTebDdVEp0rTHb0+GG09ETE
gzRxdbC67EuST/KGOz2tcKHG5Eu280OQjLgOLzvdmPbFdMsddneE2uuwjiFYFKektjxHijbcHpr1
UVixKzp8A6e5uHxWOI8lYyctf6352k864OYtmE66Vrl9o1x1wnBS6kXJmh8TdJk9yIQfUsxW2QJv
EIv0nJCWXIbhIeKv8pmoALFOiAhniBDa2weDRAcmb6Uo9+L57+mtNWzwhnlh1wcUpNuHqQFCNXXS
ApuV85Np9aGMafIC41PDO2gOoVCTLrIqiCp8LYIOz9mg/c2R9mqNcwiMmTI6w7ApaN43YEdwWBIT
kqzFvc32uZT2JQfOAkkzNjyASHXBKyaQ1rWCcIIODzGU2fZsXieyoxyBa8h/oGXYAQyb2mA1J+eI
kRlsZRsQgwVPtoAwIyQU8tQEawxc2Xa6CQZH1528ZDi0QvmFx5WZDGVgiUX4Kh/FHkd06VrWPEMY
msvtqDWH1BOtelpdRxTI8fxujeOxiQPPVkbMx+Krslfi3J9yElzb/KxEUKeZ/1gc+EmnX4VSXOwX
pvAa1zXKFkN6mmlLtUrxYdwQVGOCDidBeKXCgkA4iclJLVKkqT4sZMQyMOB7DZnGLtpbhEVLcU0h
2TEOttnM1dIJs33Bq9L2KsBix9BxiOSMh8qhc2+KeUC00BmgAuNBRmcpGgPbnk5SDcYskWdO+McS
6V80jzl5YZq5M/FsC8ODIAORiiX2yOxZR1bbpaq4MvYIFhWxsiDZBaS4FG7hQIuLPq0JbYzFRA89
Jl/mlNoE/hgr5xJN80SU4EhnMhonixrUjA+FKym2chq7OhVBI/bm+BsEsPMtTi9C190wemQTMjfr
IfByml578oWkWCb1rFE/8xGVAInlEwBQjS0/ll2hdJITtAnOR1Lj8opBLgJrgS6Kg7bX3NIw2G84
lwq3mJ73FYRPARhfRKhYSoEwTaTptHmxMflJUX9l86fJ5hxYgK6TmPf00WvaR62Y77gZqZj69kL2
P9q+AZNGbK/MEa2cUDvm+4jNr9hKp3SY+sj2p3wTF8dKl9eanjeud1Hx3kzIuAXYQ0FxtIxgFqgr
vNSF9TMRKDvaxG4xt00xeR2KdSqjuKNwtpDyAa+81NOnZafSDcmLvdWGZ1htkGAi1iYQVmTw7l6D
3V0le8uJtkOh+WGg+KkocCCaENfI7EIo3DXWLuhVOsecEaxa8F5qhksXjy+g/16NHJ3wTkj/+b9T
s+4OjfHuBOpOhumCayYGIVjKqT8DHyouCZBYVBhEnWlsRmb1mSZFWLvA0BMPvL3oGwUuR8Oq/Vrj
KNpqxDxCVeuwwxA0LkQxFhbGsXVrOszTkrS7VOV8axUOmujONxeDiqDK5XNztMqneiDQY5NjZyOq
khaeNBotgfAFo4rUu9kUwKVruy3e9bTc2xo534dynk4MfYJbpxenZrGJ3bG7w+AZJEP+Ez8T7wAc
I6BwPsnFC5GBSBebqaMWg57Ya+Ne2JJLwTlYS+rKND11tF1TehTg2e1SnNLYPi1qvvMLx/kFIvEY
Mibaf3Pc6gGWobijnAR/gApF9w04bSWEntIjOo8Z/CXnNBd7GSzN8pHNT/rROfh4AE9r0adWLW4K
HowZ5kojWxv44/82hbLNF8qfWDQu0ithSQ10sMm+DgPMIp8S27N0bwU+RdsBIGLg7RIVH8NUsfHV
N7JqMVFOO13hsav3KXZ1QtJtxR3WdbQSOLFZNSnLI7nCTv9IU4aq0PGK6T6zprEsdAL1U/i7SP1j
IT4w51a2kPPEwKpLOcMmlD9H/SfQimuFBbmGY7JTx1uBUeUEw3Va5s4RCmEYgLFjMHmZ3VuSB+CL
ifOS9d9EQXsxYuAIXwYbg4SphDm8ELlVwWuPAbf4/AqK+Zibh4zVHzhJMG5K/AWDo4NDYlkHF3kq
Tua2bX08Xvg3vy5rmLQ3ji1U/QCWEGDt8nfueHqREbVNSZYQP/ht8oqeSORBMYXw302MY/MNk+aa
9lqivk0SkHZFXWLF6BWVsC5yuBenqdpwV3ejcjHDg1Gpf7OVHLpOf+9/S+o2b5RoJpuGoztNCKfA
++Xhr6YFmNEr4Su/jmVUeojg/2PpvJbbRrIw/ESoQmo0cCsSTCIlURIVeIOSbBI5Zzz9fu3Zi62d
smdsigS7z/kjtTY0CMPbSiqsZi8DWJbFe6envgUautAS1LriXS3cBu9kTdmzhq6u1W82G2ARklVf
Ojeo24bNsCAbhOJvRDCkQ4PmZvjgLRWyVl2kwwf+gdYs0W6IERJkbV7CQDfF5MNAr5WIYLH0x8W9
7pYHzcao09ekFYYbp96o8HhvKWgbmzYpSoXOYUAKXXRci+9orALsIWMrTyUbbs7dZHkr9X6i80Xu
Jkl3LLIHB7Fq7L07wLycs+qth2hdIpdgKm5IPF0MN7woDRXOWHnoQ//wYyhCBiGQUpS0B6UjyetD
GHzb4tojo1Cwj2v/0AWjx6Dk/LsZcbrBsPGqCTUbYwI3Pz8sMddbmFZSGEZCJ9gMnSsHKuf/NG/V
H805Cs6DjzXzFTQG3dNEpe9R8Khp92DZAKYB0f5QlO4DByX0dKdviH9pmR0XDHieYtVpSRWnBV0d
r5afBkHeg/qjG2qK+ets9AqVoJG6OME5OGn/opeJvyQf5Oj926Xoe+uvvClBfZhnHB+c5tD2D0yP
7h9iQDcWkjUJMo6ucq17+TYqEa5qO6vaIOp+EDp7HYovZ6/+7pRoIf79FQSGek9IjgUv8eBk3RyC
Ei+TVhXlrooVmKWLN9N0nE1b5zhp29B5o0K133byKw86Wshg/CU4v0YDlEj3A88c6RjMjrRxHSzg
8zpT4J7J/T5pCZbqHF9Uk+8Cz7pW5M0GPEc24UIOkI5jYzxw243XHcfGJS+MfGhoYiX+Hny06gFp
XN1lpgaCmWlw/0ngV3IkrlB3N2xrC0NzIuTVWxjrEBIuJtYAXKMNsYGy1J6WaH7mjNq7alcS1V/E
zpjp4UfCGSArIqo26ut/4Sa6bq01d3hbAjYBgbw4IqMkbfd6lH49lTgTMzVsAeRSTSEIFRL6Oubz
BDhQYtrKvXEjmFZEwcXw2MeApKL6TGDPKPldL4dmaTb0Ra4cd1p7vCZzdo+J2/0ubaOi5B/ykdEF
EJ/mGpL5CFonXnksHxgb/39JkVdFSfFhosfLHmACU2ZeCAmbWITi08J3gGqPl/Y3SF6a8GkRiENp
nUWEyIG3K+bX2ryF8PCx82qMI9VTm7oD/vF+8gib2KN6zwlUcBDc8+YXkm7sHbsHYXd8hMMTfck7
W7O3QyU/wIhYSQVcJvY5C9OFgRDhh6kLY6jxUhRf7c2x35DGxDCP4J0L0YfNsw6TVNETh4hkVWkm
CveHseLHnMhYrq+hwFbHEaLrYuuO2TO3pcOzSjyS4V41gjUgzzaDVwJ76n+iCH03+FLSUHIXWOvG
fGpReItndJyuaJ6KiTZtwux36QTOZXp+iVY6hasHBfmn3Yt2dfMiOgLk3J27nAYeQbTndr0qiZcS
W4idFs6AAMBV0Xe4jUHoebI6VBg5qUsB2+XAjtzpN8Q38WUCN+OGzdurWuAKCC5Abgi+lU2wTGJC
AZvom1boxpe4wKZPTNtJUTy6ZTzocwUuhu+k7Xw7hVGgrilHJzcQUBL+6BaB/5vwNWVUZOWGvkNI
ovSohQMLEx7s7KoeDgT09gK8mm8DzFDfmX1C+GrgySmtd4NymRwFV4MIh/BdgrZoSSNRLrt2Wb7v
xtJXRIFkdlIxOSVMfNIlxy6sTiP1BYkbUSMo1nGdoboNMZVH5rgePMlOxIEN56PE83lu7t6kgdc5
MmlerF/cUKxzlP90DlozJXYm+Tx4brzu7gXnlvY1Nh64aLfpcqTDDu95e3C96Y2atJ+0QMTYOBpf
rNT0kWy+1kW5NxmGGg/scTCRLZ7UGu4w4lp0CCVGtRnLHrPQQbFzcXp2+F1V9lAn5i6w27fWmvdK
Yu8VKTud/eKaahtNLa6+eKe59lfMFgJ780il57caN3lwlTy5NLx1XVBUVmTk09jBfh71V7e3ANyr
Tx2QfJLBsDLs9yTcZL28mKhHOBv65W3I+EZX+XKYBDwm3DfT07OSBrcpyZ6R7+jjHoUbcSoKJMe4
A5FVIO2dB6ADPh4iddNuk9b2preTlzadOnzzhEaNwal0lJvZMv9qUf4aNuDUI+NjxFKiLuwcSXyG
z2hm2yChKdoXzX2paKCYNctlz68ujK6A8Hx7ZvDvBYtRnegHb0x3VY6RmM0pIY5geU1p3Ssj0kNR
VIXxiA6CN9WdaI6t31qT8A6+Ygsiycae650lIxr5at9uTxQJTbRUIdykqExaNMMkWvrIQVYJq2aN
gQAWaJyDD68Gd42x78eZ+zXQF28t+XFg8Uuq+bkE3F7BiEeJu+besMiZLTLMkhSO6pg6FhBNNUkQ
PbqxCS8rzRHZMsAO4t6i1F57sNGckUiyuEQdhky2YxhHyzCO5qlQSgmPeOruzpvNpD9s3BKuqiRS
daJB3so+KmM+oE1oiuXo2BQp8cYmUFjlqITkTAVuIkmxCXdRiZnwEce3m0aAlzevvQ6ZVAcErANB
bsxCLYcGs0I9s9wnJumahwTNQdIkb7qbvGPvLeQma2LUrAoRR9cASVwlLuHUy8nIIqwvy77rPEQU
5PspqQMdVJqZ+9jhA7rLPZMAsLZ6UWE2bODMcn13SvH0Oq8jurQ8aT8Xqzq4EUbzULTbbFhIiCQk
7Bhait+ytp4KdKLBI3XDt8C5JAPMSPhhczPraSQfYFqeR4RY92m+NhK9DhfLZ479PzZKxN8LDVht
/2Rq9AUBKDgZhZMk2ZNNQHBTqJdfofeczM+iK9JNZxwCSkcs+V73018npASB9rmcYWzC8NXVwc72
PoS76We0zQGGDgalAIloOBoEhG4beg0s0mlTxsFwwpJsZeADSzytHOE+apj7iaopoA6VzHvOE/Y/
VHPFfXQIaJyVvu4pHwyYYggtnnOlqffgfoii3KUU6QzdMRXGkTF/AYfSXDB+6DjoIwZUhv0GmoQn
xuO7ptKO45z66TB8aN0MmVhR29g76W4pI7BMpcat3gKPIXhq0HliCsmYNToTXS5BtxgL+NWB3bS5
tUIyAh/rPnwKOUxdBI29dzTsi9Q54GC0JHu4MEGI6bE4NbqL6r49kPOmCG6iz8BEqCFjAbTNkf+6
fGWyoMTAL+kfs/lcRhiLRqW8fybD8jsm5O/0pPYAUCacOG7Q/FZdQHWMd2vH/O8YdGQ3HxV+QHDf
rudo7732xzDa795w/lgVaZJGkQPkoo8yicvv0mUdHh0HEdTibhtMmyY17zw6Exti8170kRIWK9yd
QXkV9WcQY+VgZOYh6Wilkofz2aCaIH9U8j/yCrti/BhiceG2m4M3JKkIo3m3jFNayWNPJgX4uBf0
HzY4aeG9l1H8nDfLfzKJSt8N0jrUjTggNFxrvFCAoXdDWq+4mtJuW0Tmlh3OXLCJOiCJxBe6wm9e
SCLt+aoHKe0MpfTTtl2BFhBw2eH0CexTNVe+2d/7HSv4At9rtPOHVy7UuWe++s42dn6wWY8zOGWL
lmWn4gBW8gXsnIMKgHSeHTt+7DABO9OZK4NoayxQGLEi7+CV9tNGUTUIl2lI5hunEzrYMCDb0S7Q
3D2pxb8FCKSS2DkXsPUEWQUNQGTWYYdg4iBLfd+AgM6utzbyXSzZinr53LFpL9AeOWg3Li5nLOiU
YeqAlEm6Qzjz+RsHFcRScpINbEvUZb4sF6eXL6M+rpwp/9uhT+i6S5ufKu8kqRYe2v1MzU6kQ4LI
FcnTfqVRQck3M0xPsK5KE1+h+mrq4bQ0pr6ePGo9CIJZiu8Zaj6wbhgFm/miQZxUzym+hSRHIYuL
SqLbw5hlib+YoGcIdz2l64XynzDBejYA+w+WVA1sjwKxgxQmtTziD9mIZ2V8wr63xBv+iYplDJ6o
m2ya2MRSb8N2T4QaHW3un0Se+fgZsPPmzJGLWGuk+q797Jh8xnQ4En7M+uWlJVoGcx0X44sbfDQk
tJG8NrIJB/V7EVdn3akfddd69EaO5bCwrzT+7WWK1D7o/MYMspWTR99OEe9NPaZ4cGC6U/c2JjEQ
JBQg5ohSIBV83MYEjiGh/5CdFsQM6F9A29huf6eDTnRKAX2TCKpgBGuOeHiWOp8Ub0ZAdHi6h/uG
iXS74sWqJVFIs36xkG0UC8kCgDAhf6gMaAKiYK0N0BWPE3CGddDHtEedmv6YKbcKDXQQobLDMuw7
OUVRy0kbrxnPoybPk35hoSHdD38Wxw+DqZnM6nChMIlNtLlpLcJ7wRbAKoUTYTaGEJYfuT9Slx4a
OpqcI1tybm4ttTc5Gb5yul0XhOvDz5Bkr3DVvoWtC9blgThAP2nn44LweIDVAfGF8cLCwHmez88j
F7ywkCzAXwN1ACkGHOUKm7eLEgTMh/angJXYJTAAlmsjIlsmfh6st5yplgpdnYHWKg8B5hiNRljU
SHYZH/uO+AMcR3Zk/raiu09OfpApFZLCTQYmjBUtzoj620WpUJ2TDt2YEs2RiU3CHVxbJrm3dXek
fuok7hkuaMNl0ZioDfYuFeRjhhE1+HcCXhe+oPTFrlsRHpMswWz91QbJu5NARyKdC4orP+NLzpLY
VVzviIgD91yRajQvhDxlbN5xqkibVUbRAfgQcT1YGQSOqCF7syeLlHTiv5Uked4tSFfSiSFOcDki
HDmkkJ515V2X9lbiI9bFaUSyJzjrHM3ZKmrbyJq9A4sy4GQZyvKor1Jn+m67H/I110nvrXUzeVs6
0vNJoW7QcfUYU6qEoFfC5Z90nSzVkjghj3grMq/S8C1V2lRQh7aelXqq0tClAwZMfLj3ECNMSQVd
gjwtPACl6KhazeWtdD4MHuDWgOsYJTAN8VGZSZdaPL1xoOeEWqtxTCDPAidRvsQRpbAS6DTZ65h9
xfHGnUlNLCrf0p0nMIMZdyrZuai3BXrapuCLL24pniJ1U6NJWFVxsEYsq0Ce0Ap3fVb4NDNBdLsX
4Q5H3IsP+EafU/7YcSLAV3C/BdhVkIIkDdrBmVaK0wKdlbT2eqzPYrmE0T+Yh8vyYUEPlRfXkIJz
/gKlrBfiQ49hda4KeDKQ9/PBA9iqJooJBU7I/TnM1CNB9Y2noPgIUT6ph6LKae4hS6fM92iO0UDV
2MV14qCV9hNwlKiAprcIuIIbBPMpBTAW4pDRYIXCqMjzszcSEkWa8jAzE/YEDWTUXZZYKCs2wmrc
ecQdDuPTjKBhJ+sCrHBChXLKA7gM2a1ZXT3y/FCcuuYxro9JRIgTgZZwbb/Kmjl8BPotKq4J+6AF
W1Joq350yQ4Nq8NoUf6kUuRXekVqFN0qBp4FnFWJc6+xHDRrJoWZbovsIBtyQxKm02XGnbTSkr8W
M4M+NX/qjuMbH+8kyveChugZxZlcJ7SuJTOC6uAtjOh5mAEZkgERfv+kwy615ndMUpT6Hi5z26H7
vxokyQ3ZyowSNlv7wyUsmof+uZ3rv73XrRP5lhBFmurjY1eEeyVfpuvAN3jVGiyxhl6O9z0zCAkb
z5pzoU8HNdJ3nVnGTs5MXTgzGAW6ict4brgeyL4ouBGAA5AXbooX3s/I+UlbsakjwjMGAs/S6QtD
MrC04euutvFqBEPRIQMWHad38n6JtkfZw0NGJzQyY2A+b37SK2AEb/yOAnAH6jC1OFnRIeeXVb0r
Bi7xQfwSs0+DMg32mCcFyjQ2fw6v/QRugETDAXMZJDYfvpR12L6Ekmkr8hXEIygiBb3JM+BuUm3J
ZcjD34ovBqJYyiCGmaztbRljUK/I0EfO5Dr73O38tDuoe62yq4OB6JneErwvO53Bn7bdzsheW/Mf
iKm2I6PjqENkj96yuSqQ0rDQdTAG2t8Y2t3x5oWvGFTd9s0dPQ7hE4NMjeZVY75t+b7wJWAHYk8o
xvO4DJ+cagsPHJJOipfuTs4Zd50lWR005HBqAO86oBm5edEHXiXjpxTfRoNwVI+8hyHRHmvCHmzy
YSb3WYHQSk3Oq0jp/gxQbA3WfQ6QOMyvEl8y1fVd9NEJ66yw1En8UtX0vjT6yjEuBXWevCwLRF/2
p2D5iTngayL8Spc4HYpXTTYZde2rc3DIwMAlOkE1jFXEt0zuX1E0j1Fmf+mjvh6HS6Fd+JZoKWa5
8KA+NE673D4xnCLoDvjr7Sh8hDSSktG6s02fWk2SI2T2lOsq8r6Drs0dwGfeOP6Lfmm26pX+eyUV
yTjJOxRMNuxtGsV5zCEJCs3b8JS7ng3FPx0pWkvLnfoFfCcxSVjLyLYX7AgAYUijePFDOVK1vTMM
J93ofpvkOLS+YR6J4l3pByOSmyYJ+Mrxve4jPxkewictHTbxsspyd9+U350dfqfDhWKwGpG3pm2q
DO5e/pWC5Pxkn0yf6sYrn0LSdaf5cTZav1peFuNetX4cd98Wik8UQyt+5x20mivkO6fOkFQgDkS7
pRaxZJG1tva2QoWlfJe+m6FK2ljNoU4+c+TkwqMluxe7iJwYOVbwT+1pPox46dLyxXHfugV7g976
U4TIrbNfF/J1w3TXEQNVZifHbA8UWVwD6EuTu0qfsSKJeeOgmtJNpJXqQdH2k4kH7KkuKeH09lXw
FjfmG7r+lGOZ7rARFnRgSsC0shw879gEJL8F4tFE0z0pbDjdx2W1cwQxlRoRgTzV7jJsWtkftJm/
n/0SQFrTyT/GD0FPaG/cHfmr16QuFwh5uediukqnSWkxggeSE5hEsUlAdXqcEDoSqrmHDNwOaXiB
DKvZF2vhS5Z7fnsO0mOBbkVANzfWu2Ra6JGUaYsJL7RTf3k9kLw1XTuEIUWPMZdkcy8CH/4bBatW
Ym2k5ZswFF4jSR8QopZDESUImO3ea++EV6U23mRSkOwFBJyWw9aJ9bXbm3+0GOu4cQ+QetL++JB6
t5JGknvv3buYCFT6QkkzmTtqgbZTQ9YP9ZPwcdbJbXYZjSShe1d/ktq6AmAD8FpAPqP8kC0moH4r
uo8ZExEKIS6mfG011XpqVyaDD+pjZUOh+YkevIPkJjLH4CCabjv0qb9AhaRFv3ZScoSShsdx36h8
hZcMty7AqhK4WXjta/0jQR1fKzgjlL6Vh3vdXIhL6Tbank2POpo1sSEvIRytnVuPIyhyVv6KCiFU
/F1V7rDS5oM7MXW0xbdiy+K45pH8Tvtg1+GgyUV3dqJacYbHCY9zNFpYHUmbUn44lBdBqv2qb3vh
lO+22b41M5MkcWukRCi5voPrvOhIJ0cOHlEQXC0ALEuAepAJ76dLJDR7zGyP1RilMrZUXFpB+xvm
EZkPdwOBL291RvkUfuEMv/geD7mKFFALKFR+jv6isP9hI01EL0W/AV5TkFpLlgjYu7Xn5OYWCDUX
aP2cRzTmLNf5vXY+lD6+mYLLSivDlxnOx9R94hI+io7drusOQWv163kOj0Vor4cEpMYmsoxPm7EI
BLEyyY2GNqMyfT1r1bkW1B2WhHMAekV/Jsr78GkxhHIITOab1uQovghWJBhqTMs/rae/VB1vkUQ8
hCu9N6x9lm3SofwObeszL6BUXUJZuLjC1pcmkYMO0dM92bAM1ujnm+Bi9A5DAoPUsuyHtDg3fb4z
++xVt609VcAQVnfqrF7jqf8EtF5bsdxQ4Iqg1F41hIUXEPF21fktSnXb+HWWNZNTWBrb2vJ2XYSf
YGGgRc7kstsj2/xX1kyWFkFPBb0TlxJSrcsWJGLbvt1r5qFjeXLTS4MKo2ACGHTWCvRRfH4d2GKo
aBxCd/SP8s/keTsteJoLrBw8cTyqfPweEicb8D+dko21zZHSt22NruLapumXh5e3wDjpyS/NMVFx
cd2Xdv090UirCYYzu7Ai9HfDI+DiszOJ95kO8b8xziMlxyaR4QGpzQWD+GHyCEvJcfwP32cLiRtX
HXtH4l0a+E8v3jTc8/o90MRjVW5Si5Jg4yLINXZJi5/GeF8U1DaUH21OYFpbrbLBxw5a5/lX3faf
6AYG8yOyFgZ/2NjqHYTblMvbOLV7NzfAr+BXyvzUhS0SChIPEStxnbu2jrRtQZjYbcbkaxjT54Vu
X003jjbrT4P5NeVjd9H/E2FmLms5vhW3IvwZNE6QE59A8cQ/tmTaQ6aOW7XU23CHSEX0+4ijB9AX
w3sckN2Wkf8LdqTPLg4+CXTfP/EFYV/b6qBHnWJN6Uce+b5olM3q8nnOqcrediERkIKCYC3iynys
2HlTW7tY3jOW785joQZdfjAn1Jymey0CyKr8SS3YCynH46ZP72nTb6aZflwdh8w26nAXedlJKNi7
2o6mRF57ls5Ezcu+lfLUt6hqXoGMLQFvw76cugHlt5/UcHCzGrvEfbRUbisCrAGJqVUl6wiNL/lV
iNXyXe/h3HPF3kBXZpZHNMFx1RN+8YsBHYIvXhHoZQI2RMO17sVljNcKKmD00VGLmSgwoWfKfn43
jGxjUeMeafRsQyboDNC1gSkB+QsIW7asp+7u8Dcwnsruo0BaWqMlarrstR86Fh6/QqHCA5OWz0NY
vUyh/uYQFw+locHQL+4L3vluHtdpO2H5Lna2DgOS2O5b7CZ+zLe9ja8BY41dmn6Qk1RuFrt+cVA7
cI2TJF/zM2Ag5ioIC4KlXNTJ+hdfm76rTxboXYlxS+hbQxBSgwcCF9iyrMuQaj+utzBQltZaY1iy
IAspO6mhTit3q7nBSeMXKHh2TbAgAi0OkKYNQQPjdgTMqnx7OEEV4u4lYvk+RrA07t1VSS3LF2gY
ZFoNhJezxSbZrUWeNSeM9IxYtK9JNtHuhJMwBFcCneW9LHi+xbkZYh6V2W/dS/nHKU+ANUwpL9Zc
+8eErC+ToOXWkV/YNaTn+dpQ46o4u1RQezENky+tMFHOknZh/fs9m2Qe+OeBDiL1ww+kburxo4Jq
OY2anZ7/8HdWfUlUJDETRv+3zX7oPCjGi0ahXEB+Khe1HkCu6uM2Ct2nzprO8QLNqydrmxlc7dWT
OGTWfswhIn41W7wwbyVAff/sxYb2qunLStflpm0gw/UQLUGysYnzCLWtIzljizTbVPl95HpP2+95
Gl+Bcj7KAtaedjkEfglq24HvHPUrY/hSjiSmsjrXDGLhIQ7LM/CbkzzmjXFg+Ojb8DVyxK8wcXfU
GIMqHqsmF+B5opYYSJOjFBWUeAlJovl8J69WmdFLp6pFX/HAKuxAAxAATxnoNE6xPaUMHnRssYz8
WnXFD+ftp3zeqLw4Tz6q/J85rRi2SnS38B58jdT/S9hC9ESnHl1BJp6s6d2lkwgh0ihppr44y6/s
PZ98n5I3yIwrvy6Lr5gAAy/5GHLrj9LWOPE3qicInS7/487meTr1kGk23zbly5plyfUVheue6GZF
v9SceRxo85YHmaOvLn6HqN6bgoO7/YwXwtn4w+L42dJQeOgllQryxi+1gD38H/9RUg2vikNA0vzU
NhfgVtRUxlNcc5SqyJlqenUQPDGHjqxUc/aYiwEPf7rXZW75rv3UTKQ+ltqxTMVmqd9UyZC+8MEA
zo3FDxiACV1TjdA80/MgaWrAdm1BTU1EsyeY41sbbuJe9HeGyKYdVybl6Ny8e3WSDXqx0bldURpj
4smWV02rUc8jX+BLbxEc2FcwXk35ZCJQja3oEMzOT68lR42vXFmQMEQaK5iWVhRrp6ebDhWhYyCd
GuqDRZROKpqtgQYgiksEOagTkRZV1tYsKCRPZszC91Hm/y5sUDW1hKr6szHmyWE/dOHHckUmaFS5
QG3a6Kt0sz5MUbgXIxNOUQ0/DuCW5BCNmRO1Sl+nXFNt/M2UGhIkqdZ0zt8RjZ9NQjT9wfYdhput
HK2SYtUUBDl2NWA022oDUEUzQjlhr0XvyjQ9x7QNX7xbABtjjAQLTWfWeFTHlJFRpc7BUeNSuqlD
v+rRb7hVjxdhgm0wjrkc9p4TAQeGZAoDqZUL0quiubiFgeEniVqMwvIhxfhgY4KAooErKrvBz6tl
o4RsADYeoDp/IYyGkrhP8jaZ9WWUL+aYkgAAgrQHScM7iYiqD+0Td6N6e0sHHpiGOtHwjZzB8KNi
7WX2Oqx2FnkswON6eVVGOZA3FijII+Uddh+C4Exg2D+hb9udOdZFIXeq324Kn2VcHzzL8rv4wI9Q
5tnWrrBVsfgSJEPGk7YGP27RGrO+rmys9UEJqy+DBXeZPvgjARaS/nEh470995uYu5m3PzS+IV59
LCTEcw0XV2CWdJIvU+Xtw/sAQFbmuBpxkHl0vzsB+gwDv6pJ+sT0PffBY5rrfhoSJwTQbqHaYJBm
y+LL9B8cJC7OQPxB3anhdLy0YHLdOB+csKeyFn3dO1emen6pecvDq3IgLlb0nsb2c2g+TQ1rEvAX
uS9BZa31kr6y8tSGaLBlSJCJne2Bv7DPhNGPNwxPDi+buMuYfCmi62J80gBmEy6HKEZcGAIyxuon
l2cvd3Y9wPVswB38g5ao9u5FtOWbWfAlqHJgJn4YWmShLxmVpb3X8vtEPk4x++4gdF+Yfbt5hY85
EI2HrjfBQ28Nm4FVFvea8IXQX8i9i8L+PWlDdHcZ0Xy3llhLr7xGptJaKUsAKIc2OWQSRSf1r5VY
tdTht2j51clf0/5k7tNZO7EveBx+bj8cgcpoSsgRSw0bZpN2iLgnL/Ek1ww/LWJZlv48fDTCfmOB
Qk0LSkwSUbhEt9SlX0hxQkWRYO8zJS2lGOGiewZcKztK9vBceIskrObaLpg+sy28FDP/p0fglTYE
jw2/OTqUQ43ETaCrlh5NesCqWUnSG0UXeuUPWrPwuGr4lc0S8e/wNSDszsb4U3dArvqecJJR/uZB
swkDRBc8lhaGFkct0A55UfRUNayCI2eVTmnOkg2vSSbXcCSHsfBOgfFY9bgevaOHZrLl8811sgHI
PwEtctcax2ptaveQzzNurV8yAx48e/G7On1bbCWcrindkycnKDDZN49UUQF7h0fVm6RtUc4+9DQX
DMutzUih5w9cZqYtHtBtr6XXsgWN1LrgvCzZxQssP62dJ06RAomZ51ZrtzIRHHA9M0fH1T2ZFeh/
K9ybyQGT5I2NgI28kGJ6nXkoWzz1BQVONqZQrTroM6VGB9sgjsOxMLjHJ5RfNBih0ZZZtPbaT2Yq
xFF8g0msN7obJzWRdwjhGzSKgNJ8RbZIHNOxVrMcgm+Et6ssK/bcgVIzn10qIG08Joj8QHNRM+fN
JSfqYDK5UXgNeUSuaIYUwNwEakftiFhDZ+zRY8wc2M/Dxgi+luDRsw8phOooBefa02je6CTOCLEP
bKa4FZatlp3axTQyRy8KpS6iBvbH3hYga9KOkVE+mQDH6s51cp5rtNRVQWKNoUCcCaG2UfqtFzFr
keR4UTARcRFr14gebbb5UsNnChc5FeHOhfS15LfZun/VBMrYt4BaRs1xiZP9PJnoxi86gliHrckK
tjY2BNCZ0jZ/GWQ9uKapAn+yDN/ER93F0Vq9nR4vMwFf7aDDWsvELY7mZOyRfKGwB0XQCr+FQJ0N
dmeVCiScDxWXqmICJ047xvaqe7NU6omKAZXrxg03/KMyC1kJvh8ljFq396z94vNMF6K+S1ZAwxg+
p/lPlp2FYz7+m+iC5sQIqQjChEIvxnGyhfZBdBirkUHoGxBKvdyI/5XhzXAOGoKhIAMErEBSLzwC
nA66eOkmeQoDjwSKA788TK9WbMB1Brs4V4sYg+ac6PDA8EDykk+0xZTexnEuY7dV5JJ63X1E5WzL
J4ZrewnXHLgYpjG74BJC/4NRZcgJDabhUsOYNVsfBeqvsECe0tZY6hqsj1N26mFyQkLSzYNX6J9m
F4CHN35JIJVhUBrTCJA8b7XA8vBUKdNAhi59oQcw4wZoJ/41hxBvtEKx22zGzHyoqmcVNZiSU8gP
4qxl+ZkbKr4nR5y5x8vgCVYV7ZWh+ZE3cu798saPOMuJIhGDomW2Jgghp80O+gJfm21H7TEzHPrM
p0MAH6LgNQWzxYw91lzu2+Kro6+Gq1td9Ur2QFH8Sk0qLkYkYq+HBpULAV2DjluW4CcAE0bhHqUR
Yxe5dWDOsxKzpDck6HF/dhZkd+SJkxoyOaRuZWJNCN+6JgkkT+uz1Qw7HIIWX+OpXI52ZZzwre3U
R6HGfCuzLiKUrwQ8IEaoj2iPyP8qLrpu4BXhe9fcZvROyjzW3Pg7RUoaFx330414QXXnVtF5ZglU
c/08I/4D9wwvyNl5J5jeUH5PBJnW6FrVix6H8QfhuAqVGQftyLih6voGi3xqaxNpBpaGqzK4oZZQ
KKJUGXQLZ8A47VQoh3bHsG6X5aFE9p8oNzEY8lRuw+LiFAhVOamSW23b3ypJoezvuAUgJPDCJx8Q
oejNGcJ4iHOC1cEZ+CVHXarwCKW/5NY2cNWX9TL0LEoRqvLoKec+yzgRmzIk7cld9RNJmcnHGiEr
IYwXRC1mcZ8b6xiSnvlTC7HRNWihFHS4PUwZogcEYTYR/stMe3vTvhSsQC1nFeOD8hhMY/qUimcl
t+fUK8Uea0Y5fPAZKCGvpaERrJ4nNUQVpnE0OLEslGILXBeDxFiyKzMSM+ERqsvdGZHT/0/Pk2NO
dYjqcarlGDfFw6DhMwT77dn2F/JlhQDdsfedc1bHaQFOQABe8da4Cf4/cTB4PyIlrRP6d2PW99E0
t2UZvPcVNPpi+baB/VCNYtG5zaiw8OCfiJvilXFRlTmgjyBlAXCpGbeFjFZz3ZIb7Wx669QUEDLl
DW6psOVzkr7KFlg3/Gi094C3xkDwGwMDz4Tkxh94fBBbYGiwSzSgge/wVcLs98AOTfIGVw/qhYCZ
Hy6Oj6bf2nIXG9q5yl8mSNiMoXuanZMhvN/Q4yE/ZUjsHlDMrjLihjvKNqVYd3kHSUYvcKpzK4/n
omO+W7fzuBKwzHB5jjxnHdKuSKigV7md+20bVjQTvvKQ0l/EE44NPSRLOHS2ohI/GmaT2qufKGzV
SlRq0SqMoPjUI5molnEcJbxTTYuzNs72nXKVNbyu0mvWd5TAa/V6yYm5acTycEvWALRdHPw2vYp7
cVs/6z3AXZ5JJE3csEPc72cFJETfUcfi3cR06VBvv/wxFJypJ4qSgL0wk/BvZXRPU0qRS/mTwZTH
C9c4MTR1c2E8VM9V9d1D/nSIRQTHKGlnGvGMwDq015+k/eV63SqIP5Csu3H9PvX1eiKzIxAkwdTA
lGr8b8/hdNZkuZ8QpRGBgCJMUFJn88RGaPFOkQn045Uz9Q5ZcMDnseld+RyF9WdlNfvZnDDXEKOS
bqRlrgZwY+1/HJ3XUuxIFkW/SBHy5rWMpPIGKCheFNCAvPf6+l55IybG9HAvVTKZJ8/Ze+1Rxxvv
jfj8nPyq0oJFDYDYjkMpFy3mjB60G7pEVF4ZnT7mBf1WipsPaVbvuqW8pCniblUHBKozKx+kCbFy
vTFVWty8ri0DOnxQ/42Nsu2y4LUxHFBOzroCrcH+/egAuxAOGNaek2L0yAwQhANdXp+0DY7HTLKQ
37T7XEVVTo2h5tXOEaKZL+QOOGTJ/Rqkrf03JPfRHFYlwxVDwdwTIOVjDrIt44Btxo3rR6ieLABL
Syjvm+6ghuw0l4oNP2dwNHK5dVRlfxGT2y4krxaVS2ff1VPW3FAM8QNzixQGBWJQde81ed7OrlE9
Z1r2MiJHWRF9TdYXUhbb8ZRwsof64RrTuE/a0ScN9JizDmTwszvOBnJnHgdW53yJvx2JN6GfGnTU
pLyk5XcqQQZINAKxwvGjk6fTPMRbNoQCqxj1oc+hldOAhs9xxFmTh8e5C2m0t4e6PpsL2ID8P7Ve
tirOT6mxP8RCYH32tAYMQ4HfyA48EbzOg+rbpAiwuFvklwcMf50cNE/1iAQydv4asl3aI/KWz/a/
Wh9rGvidkU7tvO0MlkbR7h6rxANBIpwLfZi5S/8BWkk8PUGB49FZ0RTTiInNLNut4vkqGSc1kg5a
b50CGBtD6ytRRlZXXb6E6iHQDa8cD03Ln6/YS2mowBHsLYI9sXkIGW7X4Eec8bYnzuyNUX/oW+1G
u1W0IcvoIsGx56RDrcOEF2Y+XjmmruHbm5oT5orDbVSxrvVe0wJZl5S9qQ1nSkusvea37Rz7uzOS
a24wGopazM9AKUNseZeBF1fIXRMkLDVy3y6T3Sw8y3PGgMi+5Lgt+OVK7WB7UL0p4zBHezr67/4h
yypwARzA0T6uMLVPR+Hn7xJ5P/fVnzMQ/ty2H6WEvVjIqigE9TYC9QsZUNSagzeNpjt37VGzB7Iq
djFnXoFVECmyzPA/23xad7N6CFWmm/q8geH4bEF4WAhVSvvX9numgAMe5KbY43Y0eHyFxq9KNbdX
H9aEwrq5h5n24lj5TliGSp6WRqK4pQszOa95i0aM7iNIroOQ1IkCeumDW6z8GhoN3whHqPSrIGTs
/gKUBwWaBVt9NztO1IUjv+hWeujMfQVmzTpL/cPsMeNvu3Iz3epjyPQTmOba2BaXkJ7NQW73vWcC
K1slRwe5IyLqh+bH3PH+lkCttl6L9MPajuTAD35KZjppRcMG0F9PiweAKtONDSNVDv0dUqV2pW84
sJapq+HuaTdkfBRXIq1xlUIz1oeXVnmZn9Y23tnx3cj2jMlmIgPoym2AEDEPwqXgwMzYIzfWK+gV
PIGrYCfcz2hOWuTlO0e9KbgMd6jSDvaf/FcDOey9Xtklgbe8pp59kTzeY22vb1rgl/IqPBnNQcyA
JN8O9xHSg41DUistcQCKwIejR/EXnWHaoLNHCrncm/Ye7zhuMQKr/Lnb4DYteQSItiKTp8QCsY3O
Q3QDlxsS8EkwD0cy6Byb+VpY+8bGs72q60MNN115rehhoenoV2BRWkS3TDMCr9KuyGhksiWNDbeB
vuKlxZyH+Fr27W6/qE80BUSW0nLR6RusK2fbvMWXdHSVXwawphuFF6I4pQkTElYzU/LCAefMEw4a
NF0+K2hP9HifjXLWH6QAYU2BdVvQPLwQH6ylryAmCDTFKZLfRgKKV+k5PNOxIqaqcPXPQlujiU59
lBN8trI68r2525jDU2m/cF3tHaQSLWVASOW5Yv6urQZfo2+70MC/SfiLdFcASVnj8ZxiHbAI7UON
FcF3JtOaIm+DOKk4I3FCEsPhqt5p2TvZmTlwHLLpeK6s6l1/1etNaqz1TfQN14gEOB46544eJZmO
Qfcsag8EiAg/El4V6k+3HanHPLpGZoxYhkYQ/Epqc98cbg4qhYFj2YZ3Tqm2EVNav6KbwsicYizc
1B/aIXv2Hli6UUI4vhrRt2/SW/eu4/X0kVRgquSA6kac4mln8Zh/NrvkSTVPEZQxFzlgOFOfHUTv
S/8fKgHAjZ/6T+qFe/nJ/AVXGWYFCtVYdbl6DH/49SP9WAAvm9z22+bkSMhwEFO4ZrAuv6d+pTw1
2JIM7UdqqS3tU1n1C1atbzaPQcTYjC+qW/Em84SSF8VvCUavtB/mjpe/K3zEARJHwuEVgchgYxxj
PvIqoSDF7YB3nxvJRIbzckSaY/9fkm8UwIGucs/3oT81G3F+d5dXPi1aoJaW05ejiH+I/uwQ7BIA
+ZQlRDayg+45xmm+kAzka9h4r+J9QaWiix/hYvK0o5ktnjhSeQBr0A5fXGiJ6kPb8Rk0MgWEWsRd
IIfwXb24dA1lC0+j0S5B4Qbx1thW9kvxxxCmSH1D2YPrQi1jkrXFZrmhL7SYK23PGxv8FBeH8SlX
L3eDvcrVmZ/w7cenZiDYXs/jTWGCeUgCwIwu703cP3m+xSRXPWiH4meguaLsbfxitOopf8BTmhuS
1b3wlrSYiw45icsx4k58Sy/1UQ/2+jx4IJpSsd6YxjVMz1OJhg/8sRuHfjKci9i1vmlZMSw4aDH1
BBzajzl6DNVLrt2hQFnMJALitbL2XCOCnK6oC4t5Y3wq1rnBcFDSlL2G85WSsnXl6bwwJiZPli4s
34ynLUOxveFMraNCYd69BVHKuDDb2pZH51EvOS3fabA7J5QPob5t5Fs+X7PpEkg3RRyY4YJp93B8
H7W7ZL3Iwwv/XpHWA1OnfxvtC+dBBAfxsbTeguG9Kh+J8kq/Erck8Y8MvyCUIDLr3/gQWITHTb/A
a2G3x3HwlkocHmFo9wMZHw9C3SDmsFAtFvveGt8NWwnv+cwrvx31a6q+pPl9YeqkbTT89ebN5gmb
txAzyG8OIOwnlID7iWqWUOkl2Q9/2p5NrT2yj1jb/JTfB2qb0Au8Ot04/SMuaf9+1NNHZD1RX1Rc
Du7vC9ophp+F7tnmNlTfVVZk2eWKZdKRvWjY2i+8m0Z74MTIIFq8zYmKIXKlHcpob5cuLWpLeQM/
FDNGmb9jz1J3xE7gvVUT8dOUYsGOFxMIw4/mtjKsyo1wXR3i0+LVLIb6xnKNj52XswAq3ooTDoUJ
OJsguDRfzP21fes237zY/E0piI0IBKInQ0Bgw+V8Atb18lurblPuOp7xYKMWa0vfd5UXJ950aJl2
nBTHZTKootiWiF3ZxLec+A9yjHeo3eCZhum3msobFtOZ/NaaigiKd3gxtM+s/y0lscqG9qNTvrx2
2rcJq/4y/kAjShcPphb2QvYU9bdw3MHnd/I+t1D9PBjdzHrp+7LiOtU+eudsWH5Q4jU+jIOOYz32
5PeFkTjJFD1G2lW1rVgBy5X5aks7ln6t8M3CDU/QJefNfwZg1Dd++3jNP/pmN/wRe0/sRQTWB49J
4NsoisngWhk+KsoHR35Iea85YcrVibqDFmNBqAHkPV/Zj5ZPkaF4AxQGEHTLpkrXuNu/gewUF+V1
hJKDsRakkhv6lB2xbxxYu0y6n/7QHaqBWbw743RSQILv4+IreI3SW/GOCZAPBIZPggx1Vu7Zu4Ty
K6DFiUbIr4F7Iy548KSH/TP2DP1zKPzS+YtM5O2rrtwvRG9hf6tXr9qtBo8U/XLyH9o1xP0wXqk/
aH3tnxllPwpMP3rnu/FqpsrGOdG4xQcLs0txQ2nHnIELO/tcStg68gd2E/ZcAEjIdk7GFksqRkSQ
mG9tAf9pLffbPlvrr6i8V6G6opOe2S4D2l7cRfyOJ41nUoNIomCeRuK1vrCCMO1ymDGRUEQIBCxn
htzbbm/I+5QobOmI54M5EJJKmgRUdKVk0YrmXHOc8GCIXZLND44UspTM8KbSnw518t9EbLyytgcf
GRo0IkfZsh6nyYNUAuOKXDswQNn4QHgTd2TYzmtIIXJj/cj+2MgSxw0/c5hz9ip5Usycgp2tbyAp
x5vkA9F08bQuI9be146D32ohwgxZMnsZbdPRpzosmIZNxoVZN7/VvtqSL/POzPuEliZDh+/ip9lZ
l2biRXWJ3OmMM7HTa/Xc7Yp+K+PxQrAIiE/MEeL0kOl46ZgQbIxgTfoEU3dI9oV9Q9M/I9TvN+yK
tnLooTmtBkZUpZ/Pe2pT4KyUpv2189mXckjZ6YZnYqK/joHDLb4D+zHAnfyeNOwotHBQCZOFBFJr
g4yOo2zCJX63ySyn7tsNHvRrTBgI/+4MDvR/ZW713fXwwlcsIVbvsnkb0zEGDLKtWFb0TXkyKo6p
3BGzuBOEJxPFUm3Y9zOTyLlN5PYjFNA1G/8PJTAnPSrzeFXR6v+Sn61LkTeTmKhs7B/Wv7a/MPMI
9kRtST5vlFH6Ot9uPexij49A/6SGWubxsDPi4I9ae/K96BCVntreVFq+8plisPl6Rufie1nV+HJ9
q3mFHLLpeM0xlCJgYQ5br2j65fRSnwS3NrSM6G+sAxXyN6+jhxqecLn51U/25pbhnQWim1kQoWtr
tm3nkocee8ZobHP8JtEpahEj4te+UgEdZPkk8R5xwmtsH7SB0u1re6OuAfPUT7Q1HL2rF65auSIi
QtwjBJM+JwSERiOtbl78zXAMz3P9YvyI/jBHNuSC6lH5KeOLDor4L3sy2wX+z2N0Nsu35dB78T6k
vbQq3rmMXv7VWhv7r3iSEvQz3fli+ZEVYNlz+GHF/O6/mHbZHEnJ2ASx61m6yyqeeOrkUd+GvnVh
fznoT9nmeGNolwh/KYFKLQwYvyTtCPwDPaVDpPnap/oM9xUw8D0MFJluu48eiRMAgzqAXOo2t7dd
8MrTVWERpaYZCFh7lvNHbz/4L8TMp6TxlG8KWn68ct1FST8M5cviZNxjb8AdqiG93FckjH8gLHWg
kFmYX/fFu3mJf5Q9PN9E96iq2EUCcyv9Uirr/iIz0fKRUsjbIvcqHhIms6XYojkDsObVCK7OffHW
K7jRCPSDUkKNjeiS5RYsr+WOPCgwGQmw+xrGo/YZhG/MwHBWRCWIoMdcvBW+FPETB842xfdMLw55
fUCdxOKm9ieCB2fANQdt5gafqvQW/LTxY4wfaDo2S7nnQuvpd6Z+LeEzqjB3nh3lq7Fug/rFBjgn
B3QFSXvgH47aexc+Aw7y9xRCEMF1WHZ37IzRgfcVq2xOE4OQbLxW1DRBdG2m+8AdIywD3farrbwL
t7iJko0TE+MlH9pI1H1BxdYwLGyjr+zB2ayK1lpzrLovvTpJ2bahrxy4BJNkLW7frR1csNrgr69e
R2uXN0RirrQHaIrpOEgEpawCZF/GfqCCL98Gt+MC4CMBLtQg5Eqh81Za/xFIloLSqXNH5dAt/wFU
EVJOE11jWX1O3ZmJWY/HmLwgCyWzdKUjVDBAF91pe4cmXQx2+UOIxDFLQr2kQRvhyJIgxMenln6q
JL+KEQloxXwi+Pa9SffljEel4qH8RI22ptfCmRT7SLMWU7AUR40DyjmnEw+alCHkzAvEf2OygN+l
5yQurHLxucQtWzxS/EyYdgTzYLCT/UiFLyaoTA8xCIlhhEQTQPzHmw6GLkSgLozvseOsmfHC/cMc
BK4UdR15s7ZIghXQWmCnMx0AHcWkIF8xlbVg4Ouc14bUb/r4zsROmNDQEPPdaNPxu6CaaLKF4oXZ
xUAacLZn+y16dBTChDB7vcFWy2+fPAaNwr5KN8LAT0JqFXKYPF3rwWbAESdcnQyvQKsgB36t8OoA
p7fVzyV5UssRBi0/GCTzlRocz/FD6s9K/MzprhfsCw7SMT6tLF//s+z3IXjlMjv5b53d2cuQiSN+
xCQp+mMJnWNEzTTYFgCsjM1s/taeA4DwNzqg/uiNW9VLn3EOl13SH3GfdaO1UdBkq+qNW9CYtyQl
vo+ZaalWXpuSxUQjrMC3UZNqIA9Ttq4d4moofZLqr8jOs74bSnTVtnJCreb1nUFla600DDNcUI3p
2ISZRCbeDikWZKHkU8+RjMekGb05/d/EYNkYHJRNZPZhmlSCw31kqRTAm3CpiPR1dhEHclRnKi+P
3DpvWaJjSeEQ2cQekDRT4OPwKw75JStDsBMsiAyqKuUNSAIr1j/7vZKfyF2mWxa2IGYn+Jj2n7Aj
s7c4yGFAUNojPLw3KSQOidqEhwPn4og95ZdGKeNCBo7Yv3SJpjhdvJDWh7Qdxk/TUK8pG8CcqVsx
+ZUzhoMcdjkX6sQZFo727+uXjfO2ELujOOd//5e9K7i5FkGDWr7hLuqkFiXGPu82NizxUUEWGKwz
VEhajWcLcQ3lmBCKxzeem5pCV70I7rLZ32yOdvIXVlOL+teybhFPH8+oEA5i9g96bHp4vsLsMTO0
WpA5xls1OKFNQbnGHZAwCc2J8WiIJ1ysnPEbb89k7vje/0ZzzLC4FkJFgNNh4FLzePV16+N4wEfG
3dgIIzGJh7U0ot1HVBetVex4wx+sFyFsJeVsXdXjWcj2WgJP+VPY8j2RrCkmUkLSjjycLKsJHXRe
HkIhkkZHDfgI1yEdIrlhy3H29ajvIpQTnfM3FPcIj33ZvDjT9N8YLfcQQVSlDlRjCiMZc5+boaug
zpCoVLtSvxUktpiT8BdRwdjFKTS6TZTELiPlhKbthBiMwcN5sPqXCiyM0IEqiIvqRf4vpcFbhCpU
fXQ0kdm/CF+srjIpQc6ItJkLwRBOfDuRYGpR91W/Iu/XBkePQm9VyfFRKATFOLyE1i3oHBZmein1
0uzNmvIPi5Suini4ENGb3RNcLJsIzuN4U+TquucDT4w4MfQuKVzsKoFnRdr6x9IkX2PCxCa0ezIK
GC3PHIUwH3C6zQmGzd7Mrr62cfOOY/e9jbRDiABplPKDnlsfYXTkBtYB6EIAmzS9pYMkgdAVCVtT
s87INTA7dD+AfwqeJ2aEQkbQNJonkEgxdXDwW4KmTNUSgjDyX940TQx4GZjZtuxphuI6Fr5ziVqA
dNDO3gkBHRikcYaRwbKuQjEyPi1USyJuWMgfbBjkBvwN+PCfFUFtBNFscOL4UdFfF5zS5YzURg1A
Sd/GcDmrS4Vvr8lRrKX7Jh2/TLBzM4McThWMdMxC3un/NqAJE3iKNjejzUgmxcXq2QzyBqdeS2tm
CG5OhPiz/LXR3iVJfCtE3pgtxrFjYGHzTnkQ0DWgc3HK8KIipcjYZovwU2aMOuOmiZBND6btiuVG
4F3kngpHviVlcVELV6iEkBcJuXxCvYtEkt3W5GUWBAGFThzkm7yzyA+qN8WbGjxTU8jnyFIW+7FI
NCjJhsuc5swqFBMHI+5GBTEVEoKbwmUJmFAHoL1540OOaqkBUlOYWMlWbt9idpuRbNdtM+Uvwn30
D7AqV2tc7+g3eqJkGIrDs+ryU2bIvhBJhNa8EzwjqT7a/MTCheHmUAgtCo1aPnkpF/+4U11c+NGI
Gx7xSKyP+/ilKL/wh2J0YlQtnnjhI1AlJtrxxKABFgieGuFl75rgp5bC74b/nXO4M3WcvumrxsPV
MXfiRQalk5p/llw9VZqG5bidCMEQerJBUXYGl6ExSUSxaQa35aaow98RuUqDQEw8WTmmlYw1oHZa
j7CeKu49rX2pig89+a+RDjqW8Wr4s5GjSKhd0aGSCyxj/mDTj6hwxHODuPESDxTd4KSVuqYLonmC
PFLHf4IQID0MMXHnBwVPHceAisBCsxpckCrGeG3Py8s545ZUFkMhZkXG4MrMwwXlg+3PJujgn2rN
vhkC1ITODIaAoV8GVG3iZ7TJ8ZCfTjmyLmizyF/wXYn7x/NTYeLXVM1FKVkQ/hxO3SGaTo6TfAld
Mf31+S1GCMIm6ewQ63REaQiIwlD/jnQWdF4xu+RBcBqaDr5jBkcd4IRax0y/QWtON9lBmhfsRoSq
GPL5Y2JlQmshFjk+RWm+CYiQymiQdZ96j9KHYk3SlE9NvWF634RGwQSZdLRbMBWCR2B0rt1YrpAg
CTLniPBIEIcMjdk0aztOWWTWIS5cSVCZEXJce8MzQLWrGJ7r3tqlzqCusOaDMyrxRQGOrdHBzrxe
xpTyD5EfLUn5Rkzkgkckv/b6t6LNW8O41iPrl/Y+0q+qYuEcemTMURza4VI2u20m+dPwFZn2a7wM
3jLgwszJB2s7ZCZ5jvuIlK/UXA9WSJ0cME4YT/qQQ0dzVno/nyCqIeFCsjaHmzF1gUeAQ8fAwzwM
1QK1jxwTASigQkxHQ3J2pCD40piSNrJEkFcMvVDOr84s37CPMGwmskZBwYqfoEzIPcnfIoaSsVjI
I+JD3uN5PORcgMkp3Sx7GDzAef+n54qFzVJbM7PTYcgzZM5747MGH0/92uIVFK4Wgo+CBkbgKB9F
ULudmTa2y8bNWWVibPnTAGZ4gZlP1rOxHI2JLzbsk65bN9SlNc8c6LaNWdAPpf0W5iEKOH0bfXQJ
vnWO7JDgjaA+Nv0hQ9BPSW3L7ZF5MgMG3tyUAAizy186WPeI1Jq7GPPqwBytjIby8juxMQ2ouawx
xKRUXUW1osWpb7I9q9V9kmigFIAaC9I4MaMZu9QmzB2pWZgxkGBCPCFyqrr0R6LNvTTQPXD+Qlvx
K2M8WuBeMku+TgDuFppiFVBmQXUpjIl6JtiE4X/DlLzwuoTMblA3E+3CkeFXad8GDTve0u/Ie2Bm
roywFKR2i3iOVRUkaSI7W6UGbDqLfGQkh3PMbpOo18pqzhw6mIkGy14NXnWFbQjLipcz/M3K8nfJ
K2FLXJnlyNbZtlujfZOX3wrlpalPnzlEZxqs/VWwo4y5fOlotyXLEfEjLnkAkCo2AsARwgJpWh3s
Eat9o9YtmCs0zAPFdTPU4lMdip8ysg8zWY2FyvEo3UHUuykRQ8x0eq2hrtkt/Fhg7gLJDGoptNA9
cd0SrhlWHCVRaB8CdrOIoUGvl1Dddml/4WAnzlwZU4OQcxeqnrU4/yR1dgpfB25Zpdzkej5CxRGp
m/gU1uwJXFRa5+hWp4UjnRh2SYdCfVac3ZcqdoX5TSGBsE8lIgNqL0mpxukyxMsZPus2fA2U5BSa
2r5R6C7mBEZANY3N8T8BK+7lr2nsjnKy0KJeIrimcAi7CT6FwgDDqB1G1Ljywo9mxDmvNy8iKtFq
fpL5K0+KkJ/HvbfUeMwTFCx4XMdReheyTbGUsZLHP3FoXv8pCdmmdEs+1qwKjaB9jPI9HpmCtU32
a8/Wyc6He96aB73r8xXIiFg+Vq10MLT+MuqgJ7JQ8TWHTqwt+/IQEtlBceRMvhKbJ5EoJilU6R2K
pnD6zqv23qvpoersa1SIDs287QlcUScWPa0Nzjm4x1RNme90cNpqEAqPJo7/K+FbT05MqlT9UHP2
KrbhNgVungLFbwvlq2rhLi1qdkGdRYqTXZ3l9mBh3hrlBVud/VbZ27CN0LlQTFCjteRREIsRXqJM
xrwpB5coGo9UZjuD5aMLBZcyO5vzj9PhSVKzXUHPNWqrc9+nyJTGN22aL8EiIftjB5qk97zbjXp/
FkgIYVBRxvwjjTeDAlyRAV0cm2eMdEc0/HttmNDb66v1yIUwMKKjs5jW4nIK3WbO+ithJbSLTY1k
R4OAoFbqNv1paVKyS2XJDKME4GKK5H7W8d8jmsDHU5M0IvC00qD4HPKAaeoyYCm1wvTT3WLVoP30
uYzGl9lRw2XhJe0HwrQkjwJuNPDQUi5kmivXqp9rxYecdDxdHMSrjkwimjizcxj64Bzh7hKwngp4
Rk5hTRrXAuLHjBN3ARA76ABidAkqQYPRzfnrRfdffWv6gIYw4GFzIm4z+RmOabM8pOq3rYODkjtr
O6YsKoODDIlaatO9ODRnjDi6xNiYgeSHeKWWWP9Hsknkl4yMIYOFQZTkLQkeQx0eLOH54DA3UIWR
27rnmNdv8mlyyxr8kDb98q9hGtdKK5/miVkOJwhVmC7Io9C4sKGCs9HRDybZFkmFUciUH10u+1NK
V69aSCYiJ9ZhRFQyqGatL2Phvb7XWnaxVAU+aX22CYuZOiyjGnirMX+Rk3hL8DXmi0p+rednmCD5
yhiQwK3p8L6qcuU24aNWSY3mgbByIoZGMj1Nns8cmdX8Vk2cWzTzM9eTnTYAW64Gto7lYgTGf3LH
kEc9TL6NmCqI2qfRmD9ZUm07XgypdDDZGnfRvjLRG6F97ATRUs/+7UKQIxzzQW01EDRaIY+E8F3y
lIs/+tuH2n80tSyr4I7h6Ky5YJw1q2U5KIz6mxbdgfnZq+d66bcJZUtHK1GV4BhGsLuVu1Qs0IGn
exETIyhRj5dhezPD+b3ROKlWdkWPUHVna3DHunu3ZlLx1LZhksQUQ/djtNWyZqF5BVZBbI/jpQ5B
u4ZI82w033QwJRZwP3r4OYwOesYqkvCZiyrUQpKZ8h53WFOEJht7U1TmnyLGhBBb6Sq3tNcFm6Ms
xzchApfUeUsrywKmqKogIItNxPpeJga+qk9Es5N8SwnyjMiH5Gd2opgU+6xB7SoUViIzQvx12WDc
IgBpKZprMoTBmKcp3J/fEoucgKcjvFtzqnFC56XtJVissFkt9RrQlCI5+l9bQZZfJoKxt00ufBuJ
lzGsYhpI0N90St/7jEg4dD+RpYEib/+xfIeSNj1nBLFgqcvi2V1+bSK4Qf3WyjSkGbuunh4TtcpS
wpkef2dQprOCiyYFbKB3wbXs+s/UHn1popsX3xqtIYqpis4pG06lhRsG3xlvWAOtyLTvmh4ch7q/
m9CIy5yzwqIcnLY65hjXjWp5zSXrV7H6zVjGuyQGyEnOiuDiJhQ3FdihhF5TrlJMF+29y/SzU7xL
Q3UbgBthLaeJWZKvY9r2Mc8S+tkpgq6cVk01M8IhktshtLfFtQQcMsSoXF0FNziv4l1s14ckC7ZR
I8KuMYwT2oY8taP7gas40JTjGM4vbcKBbZj2cvRVErZkLacWQ+5KLQQ3ot0P5aMT3bKh3IwdKpn+
22DMm5nFf7nhrEpL35pwepzebVtGz311lwPlH95vMptdaZHIIMWXjkNcgQRDDfS3KOzWM9dRKf76
FsF5jjtaCJVbBPrWSmVMilH4oMvqu4SoW6ClSrXYNChNumSb6Iw3CG8iIBN+bncT7TLq1kj0GpHB
zjpbFQotnSa0hYGxZQZFmJaQvCr6L+3zHptvL+9zpTouBW2mQFln6l8Eb5jY7kYWZx24temltddQ
QU5OYfvlSH8zm76m3nGbukSGPcGkyN6VLN4BbESXgqstsylTkhieY6d1yOJ40yQAlWH2Be3Y0Yrt
6FCD67D7yk9tyPawxVYR5C3xyUaaaRDlt5IqLmBzHZfuiIfEM+zmB0eAx7JI1IJpmueq6ucV+sOb
WmYfo2jTYNcvWip6+r4tpWe4pK+OIkWbCZ7qQPZQRL6XTd69ll4DGi9RSfzyrJxiJdiU7Y9BWoxw
G9s97f/kMBfaSxCL/iLhGFpPwEhzqFTnCXmAIxCN2o780jb0xviaRcafNUI+Uhi90h/ILVjx7Uve
RKDd0lNsIVlG7xoxi4jJVVGqbifP/RdSZheQ64tj62BWRz8YqZCIwxD3YhnKC/FGV2mRILntG9rP
VL4ONzjrEf406aVnNokAt0G7FOzHkMpneeNYH6vASEHZNU37EYm5JTboUEflybpjBMHKmt+7jIyl
IbsvdPgYIck/AjXe9HD5qvAqjnKcoIQVAi/FPh2xZ1i8mbQDxAmvYDNXOboG2PAcdThmS/RO3KCb
GX9K87rADcoM/TQZycmck+8lAOBMm880eN9l0xMBuoJ/apovZli9g/d9iL+8oEsvBMPF6LCCNG4W
hxRQlXC6otBjbtASgYJ+lB/JUFRacFex16VscuICqFuJDUNy5OM8WXsEEJHU/2c42VdUm4c06b5H
lueYIfcSPkrAq/iANyINa4ZZ41QkreIRGINDTgtPbNhpCmwM+zQ6Y04oSg4zRMPir7tTFbwbgAOR
cF94uF+YMgeqecpKG3HbRrGKXUYK7eKAnJ0Kwxu68qL2/Ey2rwl4ruNbCnqF5cUO69e4kvZZLK9r
euYRJelA4OrU78U7VyGraaPADfciJIauXghMtyVE28i2HAWbIbgIoG6AizqiXOzY+mnV0vbR3mM8
sfkjRhrNYsDBKHJeJ505GD8aczZKOOil2a7MwgegsJc4Un5FmREOHQKPa0AkZuIE4KJMH5MCSlLh
n0bEB3rawAkm9MesGeBXaBrVCpEBtCnGU0tVIuFJw+NKG+Sw5M2ZGRL9TA0VPQbKVhitR9pSLU5w
mDPFSU4ezDrl7KCDZu/QsvHU0ssnefEi5MMxYnODxitvi7CI0xIhNAJtP4Y0PBD09/X2TaxP4nM5
ZfTEjIn6s604ASMMqSEv6DhjYH8uYsbzGNCPlYu9B8NihqZb0xjq4q8uZD7EQ6pNiOxZtqZA9XVV
+pSn+cHaKGqoZJqPOId4HphW1E9U6mthJGf+1jGB5gKj6mdYosiVYNwTIiGMfvagHO3W8Pv4t1RA
L+VViGUtPhTl05zyiy45J7mI7jbhSdHssjLyvA/4Gnpvgfij1j9qrvs4nJrM7eyQX6r7GvTDqK03
vQW7fUxuY/eHp13kZk/Jt86OwpgWaA7sOSJJvWLsPieMljUbpWC9zJ9ToBPSVpwZImAoIYIELxVG
LPYJMhJo4v27lgXjLxXSNOqeE5OI9fJdF/u2EamCbOwzYq6Z1hDYFaT7wSi23dU/+yLy+jF9LMGT
nqIYt4ouoMUIp2QVYcPdOAsMW0qLmMIc1MoekK1YYvsJzhoTStq3TSm/ikeJB0PlfAPaYGPkBHPX
w7Ezfml6DPCexduPpzZR4bFzE6OCLGH7EM1AkUGRziqAXhpAYj0TXsWGOOQ2YVSUS8doPrfLpWiR
H5hEh1G7rED3zOl4Lqwvcn6xW6jTdEwojsQARUTVDKk3ockVLS0T9wDfFm6HP+g6gn5WAhEPyzfs
4QUDxBuHN4aIafU3MFsWhg6uK4+akMVzNdlt+X8BjIpBqnh6RiZuE7NhPu1IFrb1OZj6NtbPYoQU
mdBmojNWrNvUEyz2YRQ5E2Hv33UPccixbvLXgvPd6upJkFyj/tYxyC/xdmh0DLABYrKPScTCH5OR
lhyziPfarelF1B98MBOYFMkF3FUoWWJFwLMQDyIUVAyIQztyabUIS9gEWaJsP7mpHVwl4TTUEHax
9MP9YmBdM9kdiBbUr1X1ro6vOp0EWn/WJALAKIeZnuVB9iwxCnaEIYiAL4oaU/ldnJKa4MdMmz0/
CW0gMpB1OSxYykLPUaMdRW5F1foMSYm+exXaTPGcicl6g50xpHlkYNnoxr8UpX6350HGcii+p9Le
uFZi92qw2ctwCGnRQjI14tgTB+W6+xK3KEm+GtTXoi2dLN05zJ0TE1tjbtytoXmQPniXVVKIRSfG
ah7x/zSdWVer2raFfxGtURevFCGkNGqsXmjqUiBAgJAA4dffb7jPPTnbtXRFQjHnKPvoHeSi9Bo4
FoxZ/z+8YuZGwiOgE7e60i26Nb8pA0tiMK9QhYcvhfOs/nJOI0VP/fohoiL3xogZ7JbYRcaLTnW2
515L1+TUNwxl/FXlR+V7QsalzpsD6NWiA7Xp/apZE/fusUKvx/gh3+KhnJR2N69hJnHK37E72F3Y
TkSEVAHd0w5DzGySAtsB9+dSPV6pLtOrn1qbnp4RihPPskIJpLAv3da/Lc1towzGM+QzWsckXNpK
4d0w7Z2QU9ulu5XWqFkITEW6ZMIHuL5qLZKnMlsN/lSdmbUaDxxjgj8e6CeNW1AIzokqgGh2HWyX
NoDxxowQVkea89zCTrEQJLH+tm3f/XTw8QnlFX4GfhPcFZdgMxN3D7vyhYiWDj90ZCnJxXwUPyHU
qopyPDUjZNr4QfoQAncATSDE+jksc0J02tt44xHS8erJBcOeQzQItoyGHNGDtD1kQShkvCJ5zQQl
+V228Dx9LwM4HqffA4wvi3aFai5KnR4s7NrjiY6T9FIoIRAnaWQsQ8DDoidAxQ9ACXsK9ri1O17W
Y3+SRFgkCygKLEyQfsP4oA2/f9HcPG2gfLpkxJ2MBV2g24PfKxPuII5FP557BdyEFqWJT3JJPsso
GKtDNq686ybDy/lqjcICN2OGXWWMh+FvVek0Dr2UlJOxfY7vjUfmfofml92btZ8uNTULrUcNCMLy
CrMHzaBYlOo4AT6wqX95NmLkadOf4KssXhRS1JEqngGx4qxKGTjXD0WGUa+F74d9tboP4Itpq9pU
qE/DB91Y7we+1rrafAohvdAbc9aN/Q9W44nROdallMCGE6W2fAyv9uFCLI7Uh5gSOB6VD+prEC4R
IVH6MVGygfOK7kK3FQBBA4tFj4iGDDsyIz4jUuQgB7FnAdNDkvsFoDhl5idTSvS8MccQAQAXYWwr
1iHlgKGWAfQmkqvEUnOP2CQ0r/paS+xzLCFwvktB/TFUzCocjS2WfICK0nzRZHZcCRXh2CH3dw8Q
cYwKIT2zYCvgecQFLb0NSiX3lTyDHy17B+BzBQVoqDLhDx5BAxzHu6zyYJmf1mXYI7RKNBrPID6H
m7rV6LZnbFVLgDXAl8UjEKBR6eZjznlM/OgCQphdHgWTk30EqkWD3U4b+VhmJijYmyS+AyZYUWT8
eT8Qp0o82oEbsfvfM5C+9kmvd+IL7g7D/iuVgh3BZk1aRcmHQh+mhsCMi2IfW6N8Lc0Df3EnSHwZ
q8GnDOmRq79eydnhoYASso6m8ycRFlvYJFiQhm9JqY2f4MtnWBsmJvf5RyHDFY06hIX5WAEv9fZB
SoawXXPLVZWTPq8gcyPi6+ioaohkahTNOC0pOu10Bt00ZiihvzhDGQr77bKiLkA7GszTCdoFR52i
CVgA5FFRQVwv1zlkTF612qNoDsxUYTwgp5C1s3Aue0AlOYgU+Q34LKVcRDIFhwrLU0bu2UECx4KO
jBOSuJI3Sls2cxPeL2KfbAEP6EtZf44X6jHjeZVlVKeRLzoPsIGfViY6wxeNFscV3DP3j+zXm9hz
PECbhLd+O3tiNFtqskOWItBEFy8NQUzxEATHJoQOsKnB06HQopZovnbvbAzZSZR/4EUVe35mxRGB
d0y7XoudGFCMcPZxRXwQOvI52xFuM0DPh594oO2Zii9AC3hBC7q53G+2Dn0A6XbeGWLJ9AcQcezI
rvww8YDA4TSCVxxP09xDYhEQdshi6T3KaZ+OFuvds8uEtXBh3dUHywLlvD6zcCHdgGoE8jkuigvQ
3W3blcQzn1UmmDBWr3Pe4iR660EHO1aBkchAHbina2zCdgXdnVxvAfJtdIuEgfSAIVMu08VLXaXS
2IZSnXVLZr9ecWXsrRZm0RzYHQuVTGA1LWf0Pu4/8D/RAQDbcnXRHI0KQgsYN5T58wZqR562nKKD
PM5UYym4QAIaj9tjMU0FWCzj/dhDMh+hIZFgVp0u6zu4jZP9c5tu6EttMJ4SqUmgh7qXNgAgGZ7k
9x3GbTO4cgTyca8YaUKkIyt+e3RlJKFAWqmH9lICiSGbvh3ltOQS5bHj669AC7AmrycsQ8NwLrEK
uCTMvY2gMF4Z8S1Ul8V5myfmiVnhLE3MGGYLmlQUITmrfP65GgiZwWAm5dPrx9069KQpbrkelJuf
svNJA+QMT/VtSQSY93/+H9v8P4tKoBhWtBbFcrNjDGgMGZRE3MH9hXzCY+0giVr9SjyLlQOZiI/l
I+GTF/ka7KsYGYliABgygkekiLwrXNfYdpMZDkb69P6IZDn+D6tOiqWQ9t60D2Kn0+0giS8PF8OA
Z4S/nPF2IFcU6RwvlFuE+e0PkI178Bi49NsY8GPPYm2cVngjYJXTsuFoUFeXJ/H3RJi1JA7m+XpC
unW5vpbOqyQ9kucRiRBTiqcgaCGKvxI6kMEQ30ulTWXKytCyDaQ33ANQA7j9puhkTNOulYPjXRcN
qiejgJegzZAJ3LFncoSQx4L7OQdfKQP2Wl0nEAH9sZQZ4z1g/h7Z8ZX0oduVodNKtl8uUG9QHihp
zMEGapuHdDzSP79fvqGyYt1dIJPVq5RMbXHtcCr3t1bfO3xov7/midq8nOcd9cmM5LIBzMtu4oLg
0igLAk36+KxEhZICj1/vpr31N0SCdQFIeWHULUff0quua8971i8OAvSXWP2VwOgC1d6U6XA3N3EL
4l+ZICOF31Uiuk4T8g2pWCDYnooaOxPwaAIENqmG1Dnvw0GyRFmoFhbwzBgFKDPt8iQj9c1JYk1n
/BEIbk0cVmbKc2Nddjx91mR2/XC+ec5wrkOyyjz1Gb0IKN4uDG8+tzl8f9GNFiX7AyAGlovQigiM
lIGlKGE+PeTsg74skRVlkikHSgDmyLBoAd9+9Sy0n5AhSzAgNlV9rAMmUxlQhUDX4YMwAY9IEQOj
CAH1xdni9hwdTGnM24iezhS9xVjhSrVq3otLkgeHmzSMOmbgXTK5Gd08CT3Ex91W5Lb8Lgck0IeI
PagFEAmfiOmeY86XnWFRqLlr6ETbaDN0C8EFXG0RGybYKVJ7QWQjeNg/KY5SX55IOdieIprOTbhm
TG8x2IYokY1mBXzYmNL7s+WsMIBan1j2Yz8+Oos7HEyYCzhaBCEIwx2wMF/6H5YxwStwICsQHpWb
eg8J7MgtsG6Wd7yhUyYX3TkAEncSRasgGc5sb8v+wawLCwofBNqK+y3ZrJW+iwW3KLjisxW72BJR
YChGlEYInKkaXe6/c6c/cNLTwXNfuwsDP6XPc5sB04MBEh9krBiMwPXBv8I1iunQurgcqYWOoejl
wrd0u7MU4NPhVDoN+hE2NBjg/LK3byeUe9Bz3QIRwRzhjP4K78YE9AEHmpFOE//d0h9KNRTSFcI2
pl5UQnhklPXsBqPsQZJ8jGpXV0tWRCWgSVwlHMyQgvo6HLKYC96mQ6oqbxWRhxl6VqA+FHFBlHEn
Spqi4sRP+ueVWUK4pgn0JIEljMUlpbdtU9pHLq+kBm/oR4hruYcpv+GgKSvLt9GW1J0kSa5Pf1hn
spDqt4KkVTNox1ZMOYbkTOx3u6XV7Ujyr/t3YDLXF4nB0gxehTO6BSS/MeEdGDmB/UmvQNDktLBb
87dGReNaL6i/OVTm0C4KHK/aFWQyreRNDH6rBwfwskSrkiVw9phuDjMV5NpX6NeklsDiu+gYAMjQ
cJuACSXZIi6ylAeWPsQbeMoLIf0Nt2bGU7kC2styYGGQr+GCgFCIPz4LxKHXoT4RNqHpGgvpZ0fN
FjVF6z2H2AxAZmXXMaEF+ctV/SpogTr9Xwx1Nak5WpTDAXtnUscWbTl1S1YlAKspOwygr0bgfGCD
r6PAVbY8YjQH4IOCBfsDh+e1TKZd3oSM5m/tTJAvNrSHTgwD5qDhKWaxwLlemB38CkwS+QAenWLN
DMjAyIh96VznLyb1Fm4Rnpl417ZknkGM88B+G2FWkAxZskrIkpoVa0F3jkoJFcxtSzjY4KGacdmY
T0RndprIfoD1oiQIB5+LkZTIF55kAIXfHV1pcYMUonFqnMYtp2Spb3mu/4tpJMvTSC5YbVhkhk6o
bxjW1ui3lAPlvnLtefouJjVpDEG6HigE4XwNyFqqB6SGaJreqTpq5GcjuliQJOUGDajuePXwobBL
tlcBY7GQscPseT7+DH/GX6oBJrv/0BnG5+7PKNF4FpjY+Y82HsBOjgACCisQxcD5Un44UKCnBd1Y
epCS+jU8P9aPwo2z4MumxqSt8nwi02ThgZ0XpDana9hUCMc6MM6HzqPaRJbEpclMAjEB1TvLgpGd
8Lx1ruszMlNXZg6dH5Ji2zikCiUC6vambUCnpyc2/IA3MIBU7IhIsKbgdCVGYKkUZM3doS+8gAhb
egy8gxogC5qQBg+C75AkApi+ZCOtuYX/EawhIRAbgOKJmAbJRE/RxYI8+ihKcxhMFJ4cJN3pARDz
VZIgsG7U6chxpQhEUuuyomc9FjDjSGGw75iUIgRTMGv3fn+xluz/++iGhEfsJQHvXW9TyEwFMSKD
H9x5Cfgb+jAgdxCY5VpuNPa4B0J/I7ZPHhVzF/iri/1otg85fCx3akzph8mJaTQqa5OJUfeoMJl1
O/3I8uU20SiAFx31EBvTQGr3v7DqXi9ng4Hko5gUKtHm1kG3Hd+rH0jfJOKFC49oEfNJSYJbAnU0
K5+NY5A4QwuARTnD1cQ9I9+Sm4m1FrdeHltGmBsKEmUuEOC8/YGymCePHF93fsyZYgFGxObHpaDl
KhkIJH6Bz9ofgSCgz0txJrzZr3emo89mglKflIlwnYQBZFg8LT6dhiFTVcyDMR47nBN3Wg3Kunc3
LVTy9VZ3Cb+zDwJ7T5r6HTp9zAldsjf9St0T3fZTCm3e3VpoXrYq+zZG7ca6NrS63mdoawAmMfYS
1QyZ5xXTsFdm3I618+DYBcKx20wl13bcIL0Qy+PzkBThAsBlZt0lUAu4Ys3l9XIL20L7ukKVBVkY
AhZ9E7Q27VnWNajxPs5ocjBh4oC2ERVtq3jX1McTkhU6yB0c4qQ7z23xOrOUL1do4a3FkEEVygRh
QcZt5eb23LuR46wUHNOosaX6A/rHRN2ddrhQdTDmHwUW5bLMwQM3smBlfKicoNdiup1e0ohAeF3c
Aaxv2xs1/QugYYymp2vru/CBGkPoeEdwDy6UdBNsTBd4zW6HVvRTRrCwxLIpQ4PFTQNz+l8Ap4DZ
y3K8YLuBq1ejP+uA1DgtbkcRE3Xsn3r0osmmIkYENjbWokXkgGKbKfCkTJWw8Xp1DhZjHZ5uwnXz
kWMWDfiE/4QbmfdiYbXUsm49hwPlN4KXKrNiTzrcgWjSTx95nTg5uXv1kd3P/lV4F8VzoxhswVRY
c+n68e4x4mvQYYKTwNil580MkDAbzJ9WSqwg+pFhrVqmdhk9Afbip5TzSxBwOQbFQKpjzIYf9qEq
zLfkUQYDKTM0fLQzSQ6o5+Mn5Qa7DNqONbKNJowR/Udxth4V1AuEU+Fm/ajozIsIezbAlguWPS3h
ANfjm/ltZ2Ev/mce1rf70+18R3j1tuzPCmQdJzR5D9Ri9X5gyIFRBOhcQEh/TKDESpDMID3jliKk
VFEq0HQloocZIxyK+lhXxdP1MoXZtV7mVB4qzVw643VXuVBLWO0z64D2J4XymGROa1zy3q2mAYBU
b2C8kvHiruacraCCHybPA9TZeVx8F/QVmChsENWD2kGgkJrwTCQ/FPXWgc7y7FL/ak1gvCpMO0Sr
iFEr2FSXHpTLiJD5xPQPuiIuWifUOi8IyDkyYG/3z1kD7Xz3MHbD4s6kgjRJvOlDbd03Fyvulb9o
fcCEzMwoD7BUmJeGrr/RTbA2v+WVmlUVaQaiZ7eDqlIpQlUjxSD0Wv8sktqQ8Mc1iG4PQBVIcUA8
FMcsSqgAds3++U9Xqr5DH+LADUXG7eRL1f0AP+5jLwTpPVswD2DZcos2MfplyYnqhQM49kxOUH0I
vrKsGOjHS17wgEBEigkVxtNGwKk5ulPm++2EAnKN/llBv/FGwQiHMyEMMfbu/uSM8KOkQYv+pi3T
DqisM3Swr6DwzTrhDDuA0HZyN6pADw6kn9cOOGt5kAbgDci7Ts5mW16kUzIR6nU4fwFXggcHyAcF
fWZf1ycZqePZKVIaQtnTysDuqz+36hIrWvrucb+nVWtdvmqtXBp47Q5uCxsIF3iPZUXseep/2VHE
Rjx9D479HgbbnEj8slc8c2c6t6fTQmMs71bDltBW5tOEGetQtmSMTM6zs4DnE3E1lBhZVlicKwpG
Hp7n3G+vWE5kCjCFTeGsTfYZBaWyfC4vr839xzgjeDwfLr3xrHXEjjqDvMPHXRLqi/buptT8gHLC
5Vl6DA+4C0V/1+/zUjPeCwpSvQoBNJ87ktsq8bUad9y5kY6/2KSCQR5oi5OBoEeDurohBruaAAqv
WWBPzWb+RSoOYGgR92YDEQ0UYiJ8Y5BNnDLK3CdIeAAupe9z9SsNm+rDmLY6vdjqrgfOtL/UzK0y
qIb7nHvzMZfOGSknkWqVndcWldMaxd3mMiSErPHMjsMgTKO+sE1nYZyqiCPOgwWqAFAJT7g2AU9d
6AuCOZ6MxWUeVjfMQoOKXoZ9JgNwOs/vDDicmIFzyR9S3QNizZF1Y4wE1jQBmMrqOYIq+kGgA4sb
jCUOm8iAh9RDLhTDUMLnW5VV3OSEmZfTSuI3iAQlzmxhX6ANHBhMYgOBj6+EH6QW+XB69yhXFVj4
9IKUgp4uEMUI02Ht5RXYjW5F1HDuyTK7/JmsGUs6LGbEHgaK78UJ0AuEN9P4ziBnxoSCDYttrewJ
+TtveLghG3OCzGawrB8dwVAKX0gDhWJ1yhMqxbqzA50Fr9YH3grgUxMXMLpobIccaHgvAX6aoMse
XxQ0h3qGsmyfBa1CQsNETqmjPILKKnQKynObwuLhqjyPQ5u1kRhOWoRn0Nxn4OBKa2OzQcfM7+eW
NXDXKCHbC2Ydpz5QKDLm+T2QTKv9ESyiUq1IHV2yrxZ7RIMxIqUYjFOk2n2IGUMVdHlWv2aQT1C+
+zPQb8jII6jOcb0HwkPBCBe0DtEsVfv5IKlaCq3L6o6uiIfJEChA09GSrPYkcOLrWFolrHMzEOQz
SEir4xTclLa0uWW+CZQLq5/aeFIQyBcXCq7kM3gDFFP+nPVdSc4A890hFSpk8wISqg5VZun74VUE
XSxFizOKw51Tr2xKwiIz3XU1csVkcxjAHohYTrlllL6TioEtzkI0o6qnrX7VFypgOjhBmKkn87Gc
RUNXUCN8uqMsQCfgktZxrjGefaPbxowF414pBteGX6+iQNQTN0hXHeOBvJRIijeAD2QGEPjocKOe
uhU8eckp29Wboj3pSBQZ1+LZHKCK/9JeM1dP6pmIH6C2wH9yPIWOpO8f6mtIF7j10oLUi61kjcpS
4MhlCY0P5Kc3HUFMw17dKXroe0SCn+tZjfqNNZthy2Swiwb4mWXVUIGDwvCzSK3XWUZCGiKxlG4F
sQrMiSJFP9LGszNnXevww807PBuASkjLiNMym9tGEeWMaqZKtbCiciMpZXv6K41e6YMo8LGiNd1Z
VIpImCZQK+z5UL9Wu/l0pvs2wRIPLy9lHAV8RtunLwVEsQU6BQ41ZVkxtN5NLBihqdp6C4PCl+Wd
lg1gA0KNKi9Dq5F83KqY027jjq7CBTT71B1uXdwj5WLn5Ut6Qp9M59TuBSVdmpaglhst3dTCKMPW
mNHr7ucqyS5dUvOZPWQ/xHne3CbzjEp9+tleN1eSfxPfP5zcRUefkXBpuhugJVDCAHBAZDqQehoM
bdhKd7zYKhBaEKjTEFZslb7NnjPELVV61BSLWluHXf0UL74ILSLr+3xiwBtZW2J/dy6WA6PoMxsk
NZBpNH9MGrmNQlMBMPNgpElu0Nm77w2lSQR1UWBsSwviC1DpWQYN4URo/lGov/YN3gEWuEMImTEm
fMjYOd6DM78JCLm2mSRrrBgQMkQkDIUQ+lMuEMVTsURsdCClY1j8u6Zq0pu4JP6B8brWWlREkalN
IyI7dsbPWL83VH3AMG3FfFCmaSpkdyl9Yg7Vrl8bZ0BP5Ojc9u6zc+8Ib7ET84MK6t9DmrUgtsZb
TxPF4IliB/dxZIq8JMg6XCIUxomnmNfDXIMaORP4yumazCSKo047pj+RiWzgrWZlXPNQoM/jogeo
VFPtthziWagxmv08oeqIXXUZL4ZbCd/BnZIxo0E0OgipyXbl4QjgTuwGOWhJpD3qNOAnD34KCLih
eyX+KWJpSqYU891658oFn19OJsQShJncek6b5UMR+QRflJHh15UcrqWFkaMy5ULdFV1OT1Agpd6j
hI8ngRPcPowS8niWkuDpK+cyECmaC4kYnfLH0KaAVmKDxCDj6pPJuFYzwsh7lPruyGoBdJaqSqQT
c2AYKG0roH9vPY+7/FUqHvB4fr2jbp3Rgf67x9ReUogiTUiemPGiSDouqHKJYtZI5XagzYVmaJhr
r8if3i3UCO8L0slxhIPw5qsQR0lbUay34eUsNw9ZXxq/WNUifc48ikDUqKFKg/TteuVhNJQ80mi0
GP6n6t0cBmSTLC2RyzMs66u+OwsXEH+KVUoRXKKOIc/Xgv1t5BRVyFNz87zuBZnUn7R9WpzWBaPS
NV3C1AMuv2ryAeoOk+EHJO555OSdF1gI1f4W6Cbo23mrkgspp/cqPVQEXmV7NJwn82qETgeY1EFY
TqBYl4++XeQnjlN+qO5WnbH7BCx3Bj0kqBDBKLHqNbyDLkEudXPyskEKmoUVk+fpdiRImNx6tnmq
N/WnI0XSrW/n8thcrgsTCsgmfxmHg5LqKxkWT1Hpuuk0ih06QyoPG4z6zNwlYfGkHgvF/jYo45We
F4AS3xC3ZejhlYw8MNkyiJ7htKZ8KxM4Tw0c6e1ISPcz4Z9aJIS8aZHel1f1hcp8MVDXsqjZMCkN
VgTR1jPMlYwUpwRMKf65H//pKetzmxMt8jvM3ljg2iBCH+yl1oVdOixvAG3TjxkciYA62ian1VIy
IFsmasdYTJ2HsvDLAyU32dg22l505qrPG6mnbsDrjd/DHhHcnw0iYyalMhI1E1Im2qKYevtEDdDc
igWQc8VKEGN5vb241Ed9pABA5DQx4iIAIkOB/RSaVgsVUT1devPwdGlomdVvGjgB2RTUloEsh5pX
bDgtyThkNEYCS/lzmMg+EFYbt7N19rvQmeA8GtCmgRuoPdoixnqwue/UhiThLkHtVHhrSWKI//wa
oF/fQkV9o5/Z1ktYBsLZQ1z1SM4IzsVUgE/Re2suUV1x1nDGvY06FU9aUQVNtKG9ba6326IzwTfz
Men5vulO+d66v4vm0F0bE8Yub7ShZPTVs7v9rFpbh57zCI0n2U43EwpafBhicRFD2HHFJspdRMur
Z3iJ6dryiEQeeOoIOK4wDKPA8XU+wTXE7aXG90PWHchUAUGj4b6VKWyOH/n5t6dWkOvVEiZpn9/L
qOjJHrBm7aG1i73uPcL4A33DZKxK3YzGQT32LYiBqVwbF8iIGJkRVgsHiKlyeiqxrndNj7ib5wbG
U1xKxajNAGFYAX7BLm4SvYE8gDgjFPCroDdJz0PgJu3+PsJZhmq9toSk6OX26f7ePi/Pylv92D43
n9nO2Q+eP65AXG/ypF/1K4rUCdpFURoXS3eVxpckW9oBchN+FyQxfwu9hbMsl5D4b1oAV76xkae/
6rfV/vxUH27H81P5UT01wE6/eL0Oe6UMzvBwPCmv6tF7VV5JLY+UcI+nN5DRw0P77r7wl/l5emY4
5WHcKZBy7UZeKUXPHWyLi+EBGlFGmQIi4HheZgCCZl7VU7fV1qf9tBzW+Z5bdaCDu4UCrjmc9ulD
tmJoas2I3ZbqFnzje2cNFcsKHNkCctFIi6FUWaXLdAGZOGRN1fq8VBMtLpJ+kcVl/ENrbUvp8CFj
vghQQtCg27BzIiSTEsQeF2VCWLDx2Qwhx8riy/K6hjCZX3KhpIookwZwPa1PYRZ9WzFp0pbfCiE8
/jy/QKkQKEG2zRdNUPhvmK/AW94CSJpCc3WPjIUeWXASVv++wmRRhcg+LsrYiWZOmEZTlszxeQ03
lOLjih/cxNsB2f+iAMr4zPUrfZ++ptf8aXqFU7A5dsf5tfg4PWmvOM0DcqM8jn25YlwTaYEFg+9L
b10vTdRIvEXJk82WYwS94LJYwhS1uW4YhWp27qrx75HKWRFdJUMyJbfdlMjbzahe1hzivjXW5Yoo
irUCOwf3nPbRftzetvWhXllL80feNydz4v6o/LTdMxKyPu8n16cVXh+g9GC5bmt4J/x6qW7lYVGT
hyUNoneYOZeEKzHtohUYWZ7iae8mQAPied1tCx40q4BpZh817LWd8CDW4DSSkodS8GiEsCPhFTKm
FmgxHFcRO4lnaMRwrK201WlX7ai7nHfeatyQFm/65LwrGHXyq52xMlZQCK/U7xkW0nqDZuaGGD9h
+qnwtRjRwLfS8+eYzUjFZNlz0HFBNMAQQJIlBqtsJGfzof2EhAuRUw5VJ3yN+WCeZ/Vb8DZ44PhO
jtZyctMKkevNDa65RZM0iRc3ibFC0mRjcS7yky5RGSND6CnxVggzo+ERzZ9GhFt+Py2VGEHABcKG
gR7qoRFQ7gruC3gQ/l5G3DN9m1x/6VPmn+MbJEQ+VxzWzxaHrjm4sWor/76YV9Dy/p2YnPT4XSRM
EkGP8ztyLAqFjGkC8fzgusoEIylEdauS6/27K+Wm3EzcLnhEF1CyzTEj0R/6E4qa4fSY0eyHj9yK
tEcIMbXH+4P6cFmbyTfl2cz3T19u6AXfSlDGjwzq7MyHHzvBdwWP03Jaug9KUMf1Nvnq/f09egsX
b2RdPgqovBTsFNver4MyoNSQkEmxz+Ar8k32GYSLYR56O3iQAgLg5LyGms0nOdrynV9uGPJhQ0nD
16ffFyAzuh7fvc+Bf7yFyMTzVsQF+NNmz1P/9c/8TX6CxeEW2Pw5hmDzQ8iswvMOamKfOSJeDKUH
2orkLyH3XbT+u+tHq2AHHyo3vnxAKDs4+fZyTGhkcxD0t8PsAcKLwOAh0tXdodDLYSigyH3GF8IB
+zJFXgwaT14vZNsh7+TFjEek8J8ciQXAf+rfEqATyefQO9/RYgpJIQKNYwP/294T6Lh8+V3KWfyZ
MbUcOgnKAsGRuU8fVeegCMfXcs+xfXdByS/IV1A886IH6VPi2kxBH37T9Xh8tX0u6/0TbgYfBElw
W2chlcgkCyu+Qw/Fp+HG1+PnseZIvze/9P/xQShb8NFw7nJQ+CKCLISeJFDX9/Xd98KRM5Lf5YP/
3kH3itOV4zDaErZxGVLi4+i/8s9y25tEC7Tfy2fqwzPKLqEcz72Sv+82Z87YWjGt5suG+ZSnSL7+
9/mg+fgMigC85fJ52k3B2f9+RYiQl5yVvtQ5n//OQv9jZefTmPIIjEgOIPeUWLfw5aPYc9xkOEl4
XFMEo1E48kr36f4W3kJ377KmcAoHRuT5NHmsspYAd8YmZ0S1Jfmu3+wNba/k9RWdD65EC/ok5WNR
S+WzLnwiQUYECTRS84sjYmnrmdVLvYD1ri33i6818LPgcIDLe7nefgiZ5RflPG+BOvY/SP7gt1/0
fvrivszPebB/Th6T+HVTb4aI2sIi3SsHYyXmAb41XrKYzcWnvvn81CLubOtvNo/zEv5yn1lVfFTz
UYVI0kDFSocslL/3wQ1LD4c2f0I/Ep0Wp718rfgKyoafdEG7rxanxflJjlAt+OmeYfgQFblQPARt
2ogCKl9RB+O/ecknyLvCLpZPASXP78lvMTm+yPG1+EpMBTgpNovHLmYeO2DkgwJdVLLrGcQLYeqN
QMvE8iKaiChELaZXvCkcpdDLK/wWRAMYCYi6/r7z/szElUPgsGNu73KGTb8Lzguki4PxkUk1/8xZ
yOG6YwEDueb/dwVcFb+B3WIf8Wn5Il8Mqp8/QTkeeo9EgpxMcRR7Zz7Y2Bv1YXy3ob6P+vf7P9jv
HrCAaehjln4ItR4HtA2u/isNpwPWeycrKGW1AWwKT7sRKyMvmAE20K+wysZQXIbrM6LBK/ePdbhb
xufd5zU4Hs+r4zWook8xYmLB5UmzP3i4uT/6/6qAHIJXFrKrPpuEBbD/byGsZGv/G/2n1Sf8VqzL
bsNcuN9sbiEGHxNpP+Ebk4fH2X+mjUVHK/lAJcf/saIH6Hl5vfP/14eHB67ngR+9q4vPi4/NsJc5
O1rsxPjfKYx/5mJ1EaNy9l8r/xtw+pLhU9Z5HZAtHWtiQm7Naxz7SfLzYIbf2KFvciI2E8LDWALZ
8/IdEDWuEcaH+Mp3uDhwdkG6tP38Rd9Hmz4Uuy578Fvs7OBzHLH1eGZ2Zo2Jk4MqW2WLmwjEJ0yB
t4XEhHLKn3UW60K55/kaTUEXoowVABJbdWEfOlucYdBwl0At8uIEB99OXndTxHWDqH1yfs7REA8x
mpbr/x6VGEJzc1pbwcxd/jTxGtYK/eY/F+s+EYgUuO8Gn0XnghOcVxJbkv0/QdDO1NRGzvMajW9M
3ZPacPeG6HVT+TFXJ78DYpqFoS68WFxU8W+OPiWU0CIehBfzRWweQkn8ohiBEs/1390BjryndGj6
3/3C3liRnfu4aiI42JonmHvpDP+wM9jhi/02PKwPSvj7pISHII3AUvNo04hoLvmnb1/Wzv7t5eXA
/15oxvv2to+mt/OGGXqoe+FF+jUWbkyLg7/nD/eItTSHKn+k/PBD8bcQWvCPH8Zib2LaGBX3CcF8
YFw+Chb7bDeE1Cd/b5GkOcY3rW/+HTBxH40BkNDwyouZBb4a++kbtP9KvlNX6VYOoQaer3D4KSmW
X96i8Hv/C+DA6kvzi5XmQ1KM6ZKsiDFD/7yoV7cjke+an/LewpewX9Yo8pmw1P+Y4cPr6+Zd/KU4
m893QgAeFm5JDGn7iDEP0/X73/JTk+8uZIWA2nmUhS4fhWXhDg8s/Rw1Bfkpiz+m9/nwU7AS4UlC
doeAqQbY42uwxeosFq9ew9xurhEWcE7bgYH7QImuyzrwvd1lXQffVsRqkG3Q41+oibGs+cqarVkp
fehtZZnL3jkv9acrf6PR86zw0dOXRFniaU6LxVeyZSr9AVJf3PZtneL00Yvju2Zp+fYHhb4j2uoR
zGsh958EB/r0JbdRruLPNm8lvAP9wXaGrCoqP+gKcOftOEOlhLpwSL8iREqB/9Bw4uUt29A+9itl
jWRqqIIIC04x1dPIjZQNCPSwWc4PYAECN4L8ZGeFblCv+5W3bJb8LICPfpvuqr/wQVYkzP48bokf
v+gg85LHbS01/7Lnu//cKYGltd7vP+6cgrK8hheWDgpXYb7JNy3f5Rt7OwZtSHcnBGe3cA+svWgI
0wPa5Bs5Ns73C2vBY5Q1QWR6dLb92wOFE5zSo7ibR98OM7/ZnhbFqiOzmdZMPa/xAIP/ePX9d8YF
/c/danf2rdgmSpxWJqaoCKZH85kpfTihefY7WTgZjt6fQqaIGVHx82fZA0BWovOm3aCKxDUw0RKJ
gXd31RGpR/+27L4wvLEEVUWYr+5LdCXevQf+xX9pon7VhgwrsW8gUwjtWHbHJWHzKf6Xs6A58nff
NERUGNtadbIwQvHVBXtI4TfUIHssd25MDhlM3A75T1ugkBBV7OyZP7lBu//+ZGaXZaIGt7+9SQHl
k735t2t7bug9aDfYiW93e30jdvx3+F2uVsf33fGYBb//IJTGb9FH8K0nw1eWcImG3lJZGr631J7g
4AjKXf6veqAmyqdCGQaSjuyXfi/S50uk1QJtMyV8Dd2Xcg0vwrOxmZPxcUpQ30zcz+mfHVBt8SUi
AbSP3/fWPVdpLG9bsXnyM4lXJA6SiAa039/PJN6Re9Jvu0DjvtziLyO87/b7Z9zX488DzgbABX6i
SJQP5/C6u0a+A1CO4NGxFhJJQk9MOH9P8jU9u+ZdIs7/Yvv6HYqFSN5ZPRoBgJsHeasVNA9qSGGL
v5EcRu2jxkyvjyTjguHRxemR8ZGweJDEQXIVfTFEKumBGo6b6UWiCskgOVzjlw/CKP8XftYPp135
jM7TnsYIUW3xPERE+62/i87tPw1I9mcNuOPbOwyRroKbiA1QH13znuvvp/6rd2P3SQxKscl/IV2P
7/ssMc1H/f9IOq/lxLUtin6RqpTDK4hoYxubYHhRAQblnPX1Z+w+Vbf6+nTbGKStHdaac0wqsHIy
t3+Ck3StmexPLG7tr/kJwail+WnhXUSnPHMYeUwbeB/pCwqqywysJpHlfDeBPhGWyhabpss/BdD1
zXl5tO70J2B+ndRHdNL2wys+yL/DqzuFXwaHB2oapLXSj1ZnAaQgfFzhYqzdclkSfpXMfWMe/0r6
LOeXHmvJBYjUngsTqgrIXhRKMnWFJCtAc9BGoepe+Nm6MIzNgNotdWoSrwi9T1YJNWR7WuIVtKd9
GyXskvzpa0RSGEXpW5J+NLZ5GvPqYJoDgASK4YVjvRk0nwI43oP5ETvGhxyXYHvCnUXl3JFh1PWE
i+gIclsel444m4rKOJVoDZVDg6Oj97QdHqH3uhON3GeMll90bEbQ6nVzw1widEex1LkSfBcvjjd+
N52sgnJkItjcVQMgnMbklHwUAz2TjlKyw6JDKVUIXsTH0rzhLR5Y63TMH+l3Pr2sFBizdQ0isKXR
ScEfZtLTbBB622l7tR2VOwSHtSaNZwBhNe1M/9eK/I+4PIWdyJAKMMzvQ/Q/JiIB1J51yckm1WFm
rnhdm2TRiuYBYiMXQzbxkS4x8ulaLe95R2cWGHVCe2YQLSFK8LSNSUQ1abNIsQkZZ2c1xZdZXcaO
5ZLSrhAk0LYosDGiFRbtJ6GMAEgjNA8bk7o71WWJpkMc0GIdvytTXWgyKT44L9aA4VvlVSejS2ws
kmazKi6eVewTGngIL/1wj3LR0NVZrbLLChLhZ6M6zI1FnB2dEL2AElYja2V1yjHBsgviFDIiBt0e
x2hoI881vrlvAb3bjPdAMwjX3HiOMJZj5e1whMMvSn67fKkYtZuYHowpbpID8Ur8TK1xXo5Lt2ts
l/bVWKVrCFmI4AD+yTlIfo4JebQJfMLANeoAPFoJUt+RkLQwaGd1vcv191T50fQTEkmoRaiUPiV+
tWis/Osr0+BLQsZ/kc5HEy6ax4MfQ1PEzlpUtDZwikTKPOL3o77Akmkpd5MkyCGYi258ov3fLo9E
BlNLiIBGR6EJ9Z8gLaDPD2urYJuNZAJvXhEBTMNdsDeNwbW9awOZQ6g6FJyFE7EaSYQWW6uWogdS
a5M7DdEqHqp1FysLPvtUIW6t8QvqJFbMLfEpyWlG/MMwT2m00mHBC8LTCZFvKTwaQr1H0DqQpV3r
EDhP4zujfh/XBFX7E5REvPKpANpL5WUwTiVRi0IOUSDQ9POTZhoILphj4b8gfbNx8tEUFDofDema
h+YrbTGm7EjP/KBdHIh3VxL/RaVOJYCYnQgr7a9nr2j7ZPSAhFypLOuvFguAamG8rnbZmKxs61s2
i7VwnnPpayCLsJvnPCJL1VKJ0DqpNiPOv+pT8omUJzGfwqkfyK+hN9boghX/B+0SGc3XAFW3kVLz
JaRbq9nCp93aS9jJFv63nI/vZhMt6ebB4p0QtUAQnKnWn2qXH7H0FG1eqD+YoBxkdtiqKrr/yU1o
L0VnVdE4boXfk427rjAQgmHKxCDSQ6fMXXIWGxDZxR7iJLFc7LkxcHndsNbQE5kEw6lIzZVS/7Pa
6EMhZ4k3P0nQEGhOyVcj7/bJl1r3S2VpEjbhsIbQdDMY+w1XSqJ7x74wVkXY4gkAU7/wmju6XgkV
iaJ5uzaLjuiUnWkvqGMoEZZhL7nhSPubiRm16hfh7DDaX8AvyFx6qphBIgmd8rth/IqGIy5SAUYw
9GMNSk401AbjKEjOiK2WohcWdF+4cOa04yAtuhgTHWUvGdWmph9iB7qbILUWSiBttN8Ssqf7fuZh
q0Ue8mWGNLuzh9yDs4/YzA87CzFTxkxNq6nGMVAUiLHwmSjsoQ3KhGgFxVjSsBpV0QICJtLyXRis
R8LXap/kIRGEgzpiBlYuO2dn8mSm7+DkXKNTcIspvd3sR3RTH8EperHElr/FS30Qy/dbvUqMGT/N
Cw5Cc9MfA7/0gbPlL7xMJ0KVz/0vw5Tj9IuTcGgs1EfMjctn0yu5kSYEeMF8NC+GbXZDpKg+1N8K
G89vwq8eH+ODDLKnfCnOydl/Nvfi3H/xWsmJicz8sQ8D1apZdC7uVG8CvgfNq/4nncDWyxch4eLx
l1GhIW6cKffot/6Wzv0xvwKnba/WueSRLNzyKfgrs/I60PWK/spriFUCl/UqplWHBmbunOvr8KO+
9Fv7DJ8pd3jW3I1796cep0O7r6/8mvJY00qI2b9psOU4tVCJG1DVzvsRQNbC7NdoKzNIIMVSJq5e
Rby5rqoVP1mRfGuu0mGjFssEbGqLXn8LhYmkrqpYqzGR9zwWywEpb7DF3sNPKR2OL/D0S2lyvXEr
JjT+x5hSF3nyGN66Al+ka5LB6IZg4ykgdzSV3dp6J+wOu4uKSn2enOJuXT94qkiPKTsEbYwi135o
RGxP9Fuhoc0s7BcPMYRHYksgXczxKjPr+g+VfTiV+o8xd2Xq4/lvi+mIBfPIH+DMOi69tMJJh6yG
lars3qbBLRqE5wsL7Jw87zmUmPQ154SNxRz4VSQYGyX/MGiZka9wYzn0ibfgieABz994h3oggHfx
l/7LhlNolIWUwD1qyPZmw7P8MljR3jUKuvFf/udfisGdTixL/oU0SeUUMxrJmR8PPoOSvzZeziv9
QyNAfvC9uLYH5bu4m4f0On4GN/lXf9gPhjMDkQ5L3869B9tb4loe1IRQLsmX/qv97X/9v+za3oMn
HK6F9yhDBL9ucDMfbBl5k9prEvVlQKMkjotES/+Pwi/XOPzLmwVbqVP511G5kfb8mPfQTvVPdk1+
tZ/C5VRyx786fHK9x5/uOTydg3ayH/WheA6fyk90Tc/TQ3v4p4m0K6jhx+rbFp+DqsKpPbSf3rk7
9j+QsqnpMcivzTWhKJLyZI4P76Gciqd2GffN0+cdsD7xqx4dJ08+7ItzE2CsfXFrXtqpvzeP8mUc
EDg+EeBHz2Y//hQY0S/8l/THy0vWwrlIhIFR3k5nwVOG/fjqPp1zjkiHLDi1dfH8XZtffkq6VE+E
I0hazPP0zJ4ybzkDD37PrvY95vL6f/InV+nAlrzeTwfj7P0hHd5DzEa7cGq/yb/K0J1+ZueJNjvy
ytl4MQ/BjYkJ8MJD465yibMzqT34D8cHExXxm3fvj/v1CG7jQ70o9/GrP2RX9nUYcKjj3WK6GWe0
1tf+YP9qr/DS3Bg15/gMUSx7qqRaILPmanlXZUeMcLOfjubZukwXjTrck1BObsjwoILx65+4dM2v
chkPw609qA8mYEZFzbz3x29p79ZffI/P/JxPH4ivEP1cjGiWkH/zZz+6V/+ZXKNn9Gx/9AdxiZxD
pKNwoH5GTKzckX37Mx7Ydn6Z94T1BrfNTL3j2SIW5qyeeaV6PSFkO8N7G3+w2SVX7n50LZ68r/g8
UeKS/AU3evh0/sTvffIR43sCVn1ef0187OrWiOF/IHmVh6D65vfdJfKZGEZPfuTC9w9UXIH5/vhn
3E/TDw/5pM2Gi3awcSbzwJ081jieqvIOVnb4is/hvdZ3+ZkB096jeBExjPiSVYbhcUd8Ut/7vfYz
fOV37cJ1KZ7FcxR/n3AhRKeJ75ARXfLTwbN8mSf5qN60h/IT9PPkF0dJ/PJu1oWhyAsSiBHPvXv9
ldKHSmfapelnxe9IKYMFSJ1FPE7fjGRKOZz2aJAOT2ao4NnK6Chm6V37ScIZKMa/mqf1ZR0Y0Yxr
JOXYJ2bWIeHajuJRuVgHfi62Z3APxAeOz9YhPTsFFzk+D5/6VfvjPiiXVNxhitb+zOA5/2PMsQsk
dufcfok5SXuZTDTer8JcED6KZ4a15wKWDunzLy7V1HLNq/YDGT4BM82CRwkk2jTstW98ENQ3xoP/
QPEBL5JHl6+5tXwtPWz2DPzXbw8c5D5+ly9uzPjyAVvwkVlz0X0zB2IJ+B1viC6lHOPAgnO48+hv
9cs236puJkRXbM1mbMccvoAyNM3UE6mK9isKXcEoRXBEpewh/QYP+cZryjflnANwaNiYzoKLxRpv
LPobL6Ncomd85gtJx9E7k09FsELP6HovjDIhDaZXLTbr4v3zJzcKJbr1wM7Le+I3RX8km/17z5DI
QtYf9No4qr70xG0Cd7wBu+dy8Wf70pyZf/NvGZ8XNSdVbq6CT3YmYVcL/zY8cMCGr4Bp2IMrtKiF
yBTIC+hgGAQrkAz61UC2d8TVwMrs5ifrYT2cB5cvqlzl4V3DG18HhFQg9eJX8n5/uO1T9F6+snox
MVl61+4R1AuLzsmv8mMdugsDtXLlDyV4GB4vtFP1q+e9jeCLbDhbwRaoaf9S5W+DglH8VpL56RED
LL35FLyUJQWMyiCygWJtsg/4DcYZfDk2okHbjM5338Mq+uq4+exRHbdaZ3f/md2rOxu44p7d1Ut/
ic5MlsOZKdH8qSwXFteL3jwzk/5gfbNpjYuZitM523/uA6WTESIGIFxUhZApyKOZs+kCqco+kMmM
n6mHMyszGzmd1JZprjJAdn3hMk55gPjTIWCknWvtzOJ/1EUx9nNVeQ75Z3yJkOogJ+9zC5mYeMIo
Vvx7VP4UJu57SYMwQDIs7mj+0n7Sc3mv7+pdOdpnyZw3+/TSfo0/HNCrrUTK477bD9dSmWnPVnJh
2bf0eIeLShlf7Gpm7EKpFafzBo0xVQ/OZq0MXlGAsL5ENAT5Ex3XOY0QTph4ynVvobHpVdR3M9kp
AuPM3JBDVmXyokbQ6OPaLxcSpwlBomuy+iuT+FxvAT6ZpgViI+7ws5afRYkWLVAPPhZihKzUYAuc
SeroOqWzF6aN3mLbzpaiSRZpboKfn9yc/XpGYSo2SAInWZngH/VdrnTK5XnojupT5yxWCA9JtUc+
iFAfbg5KXvFOHrZSvAcOLgbOouFQL0tz48hMCGky7dXpowJSIhO4kn6FNdlr1qpil4KVpsl+PL+d
dYhyZDJU9eTSgE3q0EoUK1Kljg7ltaokVJvJTxtnOs1k0hy+jIqehqE8qFtIZOvhowaPMUgbHdoR
ZRU4+fgeUHhiB5WdZo0qLm5vHRVpMLPhz1hOy0CmlhxZHGuhXhELuHEwWE7WVzPucpwI45Qs1OEL
Se9YITjnViPK1LnRBuyJlRJNbpW+oq5aCWPVEGq7Ums2JZ23eBBercHfYX+aUXoARqW4YXuQ2NAJ
C5mwrqH1NTgEOeO6z/xFQzwrXmE8IYIZ4tNJk34oJ4AzdSN5WkuI8HWa1QA8yEPrjxX+RuCa4oJg
4p6oKhigdzPjfezeAelTz1gplDiEMh+LZyXNx9BfQyBbNECehcISnTZpFByIj3qB5gquZlg1M096
x3nrDOZSYaSkjaHPhUFK0wUhkSCCXakPgPqVP13pFiUvM6hYsnCRU8uC6BTWu38uvxKelV5teGc5
i+5QUE/O9okBgbNaVaxNpMAAjV+I06WEKcOSORcjqUIMGwj+TkXKPCcW2M+CMZKd9fynLCvYF9Ea
elonb5MAjbZiLz3yqyTNX2rEpetS8Kn+9OFVKgklBgpmoPgeaaohgx8GuN0sD6r5yV5CKO4x1I2F
Qi9IXfZs5KkWZGzxVYOQU8oLBkj+NiooHH0nEjU3VPvmAKhK1BXG4I4AV9auovKFPJnYvXq66tjR
AiwglLK3wafwodZbr4KTRKcJf6uh7mIu6qAIsj1Vp6ICGeGsGJUQjvqFhX1Rxj/W4sDI1GKLsUWq
9PXgfBkUaVCJ4SJJwMaMsLDGhDWiY8gmK5HMJZj/sMM2+LymaNzI7TNt+GYc6B96QWwx/fnJf/KE
BNXD9Hb19CFwgQYVHapJ7dQuu1R263NsxiDzkvUAClyyBH4Wize1Dl9m51VxuuUsJB96hW3xqMKh
eOIzbJwR4Jn3hsY7oxgc2KycQVPcdA2HfP1nEf2bwyidOBgRD0WlmkMjNRUhh6eGoAFs9sk4M4vh
u1aRPxPlmTTf5FwLN6xv1Kux1rfCX2FT8vRBYsrRdzddiuDHlmiv1d2Hd3a0Dm7mBJ7Mf/N4AcpN
K3803rmVJYOzag8ltAHL0t+cAjAVRT1CEv1h3pDz3El03HjI+wCXb/oTouNP8nThac4cd9St192m
pK2lxBcuwqLT8BwO8b1Ly3VerccRrafpbEV1w9Y+Ag3QfksfDcN8gFTVkBbCcTDG03sYUtiNbYq7
i9wkrTdeq/VN4scmLccQrn/nKvHUwbZqkVoVyVm4FIKGatfeoawiFdOxGsOD18nzAASHPd7Mwc3g
TLRUdEiS4+HrwlvJrK9iC86UrTT85caHZn+Y6m8eEzQQbUGBJtzfEB7JyJobVeNHOxZugfRO5nbr
Jm5PbdaLhROfSDpSjmWPXVl04qR9U5dE0Mh/QTxvSZ2CIbUSFbQM039S0xPxGIMZdWXhYI7cb0gP
MrNRjEG6bHm8UbsO7G63KNZDh2p24/9ScVTz72j8U8arcD5VUQ2Lk1mZ2c9aeSwdudG89SZCFNt7
N5IOdDsFyClb5AKMSv6PmEJtb/hQsRQX8VZJV7r/cMJsXgLTtQp5pvn2HMVxHq6gk1GzTKevAi6a
5e+82p7zqTlTkzUQ0iJqdmA28ALWHmpwWLSAKDy6VwZUD10v1zpFbX0woOXOmmD6LGMo6MR3OykP
4VVJYH3chHBaGchikvDPZjfhjzHBTYa6RVreVqpWw/SnthbFS8o5/bewqYnBYeBWDY36vdV7HA3l
N1R/8DDVQxRFLZXeaYnEAE8XjyJ2DhwagFuqJlv5EONzbTFYpYjOSFXEaBz+KSJHjDR8+Coa+rEW
Y4FSO+PbF6+X7SIoNJU+rEyaayNLO1NOTPvGtKw3qaKOzfjW8nVRxHCG2PsUnnB857grk4bOdUI5
7pHUFLpbMFQ0J0LsPgwSBatHQ1R5a38H9SPw2dQlG0VJ11ATcmmnFF9Vxcj7g3+67eQCcU7J0Qcf
Rdw5IMvdEgCkrMtbkCyABjBM0V/JqYtmOaVLPcXgyIdnCpLANOGo9aiFTyp8m2xnIdqqzZWqYprG
WczuBmQjAw9UIBr6pNnmBhIka92bbxh4JGk92hiFnyVLKF7KYGln33KLhokgmbqfZaaF+Wgj7P6Z
MrptflQn5aQmxrfwnqocFdQcDt6hYM8c2puQnpE3CXbfwnE+EjbvJBZguuYsSJqBg0cF7JH8tDTu
DOsnEMmM0LqKNGTI5sGDUIHO3gfZX8zZUrQJQOM06d73fkLHngUlIz9Zsp4yRavlSgtufTwsgGrU
On1ofeP4lNmxUw17Rm84HPMzht0SEgB9MdouKSZQFgvMoHO1hIGhswASnErpGygHM5wfbyPszljD
nKLfOADRVODPnHUiRXn3ir9IGZ6mdGacTdUumlhquDkZOZbZyEKo0bdsx2uobju/W+ZxsdIIZel6
wHT6H9cLST/1ZiqUOvof/VzKxafT4aGCyuE7pKDXbofrg6QAYfc3WUCH9OpZ+p9obgmDsGioCNO4
mO1qcCVk6LQtKg6cA8qEu6NOdo2S0s5Doia/Ys/eaiNqOJpWfPqckRwpJwN1UQfzSTjleHnB9AQB
5lwb6tew7WX4rOZbEr+rzbsOTNV6c5AxJJifx5Dbuk5U1wQRouiK2xWfcsgOMCZChV2XBigB5KFp
NCdDp3ibjqyxjmFu2yD6DKh2Dp2EGwwjLIPIZGPoM3P5wtReRgc7YwcwVmvN3sjNFVJ6RiZ2Dmp5
2JOcq1oBJo2Z5PYt2US3vCYTzL4FsoU38aP2fqo6PFSC6YE3hWYkHYM4Q9Y2eYKYaxiXhKYriwH3
P2F2jIZVne44Akz0WY3q6pPnluE5YrFJ48K1DHANtLnspBTWEGY+iwPQONE+vqawK6DHL8VBoIpp
7PgQHaNdm9rYFpov4Yqzyq+eoy37u7R6Ms+yN8wK8l0uTIgxzaSm5HzV2vdWR8rrsGCgOFMSrK8A
RwixqUuCf/b5RJJKAfxlJ2OhDvFNZ5OwkF9tn1GOCy8CElIygWkKm0GsomUofdXOhL3k3AaL6ENW
zJ9aIqZEyV0/iPZGpB2aaVxaeg88s14J+7Fwig+9ueyyfiEQAsLRJhofXXDQQ6KnjijqecqEtyVT
TI43GS2eZ29eTRxjZf0Tfg75t7C8wR6jcBqEtFuDvWjN0q7jdME3T9RjVWNDj9XqmveQmiOsGNEo
Ff05ue/gOCXFhxanK+GEy0fwNwYrFC7XWqGSMOyHXIEm56yi9thwGAwRDYKiy+lRWDxKOITELh0X
mujGp8l7p4TL0H9r221Lp0+uFZfnqdZoTabGtgBfHVI5UG3NXRHXLcP99Mt2UU3FI2hviqILDMV8
GrEVEZyrfxDck4pZpWAvgowZMIjYgIgoAT+2F3Aj0877EKYeL0CUp4CeocyN303EezK8xMIJH7H+
saJPWFBcJc8qPzJmsewbrsUsNp8GrY2WWhEQOa4095dZjtIyXxPyN9KwkBc2xRh0a9kykg8DAVk+
a8CyxFgAEsEGDJyCM4PEzVQ7pcAOAbQX7LyObMKhtHvFbwtU1ckGl3cgHHx6eY1kImtYFNp67XnJ
UnnRJVPzfcKa2mnFBuOs6LyK7yi74sdRPrOcukM7gkxDnZ2sxLW2wdGTFO6wqhQgbHR2C7S4xaG9
p00t7OPAIBKauiJl0rf/yj/x/LEsm4BaWXy8YlF7nGp0tEyU0bprhf9+jGzh6TSwx8nhTWG/R8FE
R7E+8Z3xlmWYGv5RMEkasj057LHBSOH8SRSpRMtyBFaUGPwtRxG2MQEYaRZ3mKCdz3I/3QxZ/yvy
DzHufQ7qgYWUuCEYGLgUDQ5rvEzaoR/jXaJtVLAysjaw8qziHDb29Buz0RWeN6j94AFvKr1Ub8mL
9tQrlYCTXx28iyWYR0Cc8AVKRiw57EhDnF+cWytP7A6PpIpzKTrl5bMPY7LqYig1FHigLoAzt/QP
SyH21N5GPWrBj9T7JB0OYo9tg2zF8hESCym2DXVIPaM52uSxcdwWGxiuEA9dRp5LyIerpl0wXKlD
YKlWlGeal+uepBMOYgFVCYFXMTjXgt3sdXOr1dFMlDxEti90FGF7rFRJ2DcVR3dja8FdYT9FBriN
XU44O5WEJxQA8MAU7rxibkntUKmL6TU7sn+qJQtrNurBlvi0d6W6qyHWn56mVDQuFLaRgm/C2/fI
YJJSMFkUk2RmwLFHmt0168YC2JIztjp0txRXBYzNVmFnACtVj1JvNswxztEXm9RiXIt4pMGcFZQW
PPamdky8ODMv9nTPhKw+MkolfP+LtMiXLW+5EBA6TvgGR3OqDytNQZEwCdc4Ux678U4jLLTQEoiO
+MRJrVTL1uVxUmvtw6eAkjvGUril1SN1GA/hksEVV8M9zXqX/xO1Jvuqp9YH+4SY6aIlAj2ZlsZG
GPvp9VKowiZsDtBQjAv6mxEaBb9WWLur5p7UbO4XPrMxlW852//DZfjzilpUa15VyrdgJzWNM5jJ
38J2iTkMYS0up2FhG9OHxwNJjYtRJjYC4moLTIQ3Pp1255SSm2v5zqE6kFNe4EQNmoCIK4E9LvYT
+yKGSPoVaFRMghfzUgfPo58yMWLbt1KjZ1p7LmoeNtZ1hWSJoyTE+zBDhppT6IFShUt83VB1Y9YX
ryWOnkjuaBdO2KY9Nq0RmVE9PdQRKhNEYhwZbJRUimDPRPpiguklzMYrofQYTHsVxPGq1IMfwdCY
tqOsfU6Rssw89Kkga5p0RGQgXvMlbJ1sXyd8zq2GwYSJ2IbTxh6Q1TpCkUSkma3yTI9HlXRmcc6t
tWPI/Or7WyHNkCh9shHAqt5BpwJ+yWnYAf/GWiPma6+i6MJ+9K/me1OjWIlfWPTN2qpwHcbWXWQJ
ytJbkzLcJYBs2apHhe3nn2OAlpHKQU/GmMGEGsUvoTuTAs/tKuczK/QlvHzX18mLPyJMaZG0E79L
OgywAdju4rm0oJ6SfCL4PJCrJeRqRp/9kuk0C0EjhLHyKc5aMekXyGsUYBiguP6JzSZ8/gAG0iY6
WMQOScomwKbvyGvdAFtrzIP8rcuqlY1ygvbvVDrzAK+eGmHQqdslEBQHxzS9gsIyF7KOazFPNzWV
OXF2sp3IFWNfGdpV89nG3kJsYP2Mxb25xkXn8mGC1Nog0BELwb9QaTY5Ctoay/S3fkfu+5cKwKe0
NgzZmKNDCHBL/I1QqLT2n9j3qKqKGMhbhBxzB5+iGXGuGmw437obKt6uYTMZN+/QaZW4SgLeacKg
ibbMPhkKlsRgjklcwRWoWnB4oKthQWEYrtjZiJWdnZZw9BeednJyC61G5g51uGQmFAtsADagCFCf
KfsiRmbCtfSCPwjJy9KS14homk5wG5jbWvmYsADzQSJ2SFqjbkAGiI0dRx2mrbFh/UwrzELlvtSO
cGJL1X5D/TPF+3ZEZxra84T0MkGwA2Rn2ahAgvU/zMj4hFWY+LaAxKOh0Wy2W4QtcMSR5XwlwFNd
lXBy4XN8oaIRKZ0mYQ8RhLe6o3JrUH8XRIduoZcBhVwqrWNJBCPcIVAWI7H3YkOYH5uiJdfIIs+E
J9RyW4KBsnQv9mZcyyaCrvqvaimO0UKwA9qx+TRl3HqVd6tMfSnO57yp/1EaHQhDMglsTt9KDx0r
IGX5NlFRFuomHi80gFYbvMMIVlLiFRlluie9dc5IDE6yjuOnH380RC0zOVAUbQdrKenRVgqi94o9
Y/POkRRVjdG81JYpqnGz0GNfQpsP5AxFTzRPTC+UXXnq5mq3qkeaCkZF5dK20dOLwfAudVwJRKZT
C7mMrZhBSBBPeifYmiywUmXtHdHb6/2Fkyw5K/0rTlDQ/hdZX74hImqofCskGlld+gk1kloj7Da7
2iOsc4V4DO4YfvJaL7b+OqfKlPBcYrsnH0WgX8Se24B5QB9v4oIWPM7luOUBp0ZAGVEkaZQy8QHE
b7Hy5sG+ckTX2hYPeoVoDHs4m7qqArDEZOTRNk1FYNZcnBJhm8Z6C1EK7sSbOOKygmz51TXwGmZv
0H8hR2HOgDpDwy5eRU5TYPpAaqZRpRRqt8yvD4LvI+63OIMKbknT7EFWshoIgZw4zHCoRYLnIYVh
wqGCYTNMGfA51YskguGHpJMJtFRkovWspfjAFE9QVYkNqf8CkyJoKwIIHfLqDLNIkpd+4Iq2gY3c
JqvdrNxa9iY2yPjTOlYRTlmi6s7VUMLqGCfn8sbzwrndkIF90BejHU1zWMqvRke0V4Ezkm1YeiOo
TLzbmmqXKICoPjzAEqEHTKSJs6fIoxfwHsENqLRveOUcGRx0rtD3zCc7T/HeQwRqbV+tQTgJk37l
BCkSMZCLXENA+R8UfxDMvI0eLOpewHFHKV0zDlNopYp2BY5BuA25u/YXCeZzH2KdSCGyve4dloeH
UlRxaiZd1q0c0LY6t71zzrLkUJprS5ViCD24DB1DueOTRN20BlfW2w38BqncdszoqoauTV/zFKai
2AaISt8UbO3zRykSf/zufQqLjaXX+3ywVhzB/gHxlIAezgqCmSQbnGGWYkkbKCbptF5EhVFOiUNA
dil2uPoI3YMWoUCZiGMOmwtzLJcwH2JM07Hx3nGBKyorzO0SIC4bLautBYxed2rZ+jPOCa1YwocR
qF2BJyzDYO6QEYsUzgyJhi19wfPlIwjEGsO4StWFmOh0/aJq22HCj5deO3HQSLc15V1B7OL5W1O6
kwhfp/c7cki3EwXqr7zwpp3NPRQbsQrmaCftIR4OtApyLVt35DU2Ff5BEgrQo/p+JWJOuG+MxC7C
dZw2Lxvdo+CbMH2VKlO+2u6B1bwJwlC4MEWARQ/FrN8KUkTJACLIaCm4ZAI1EhbUVc2j2AUVpMKB
4aUeyRZNYL+mBZvFPAh34P19JgOHQrTuUVMCxjDKpxCSeqdlmy5Y9Hx4K5Y/CeJ2OS8BxvCZElO/
WXsmFH3SpYarN9lL8e86xb5MUVd6TFwOD3gSdMuW83nEwmrFnEyqhGIFdGhtHVFK/Tc7Mu0McGRi
Tv9txocd46ckpTvF4ggqzRzOWFkqQ8eTKDTuJSZ6Z6ZnOJHUa5qmK1G464Zx/i9eg1qfruYrPpnA
2hUdTE4wR4ExrBRaWcxNZBjsxc5iog6b50j4DaaibaguxTQkupkxjRG1OBQNNd6CMwrD3+DTiu2N
Hj7Fkw+ZeBGjrGp8B9YapP9vk29kWZXQ8ILIId1lTxlqsI1l6VzZa0JGPbIsW7WTsH8NQBfDa6MU
3wLyFArNf00mk/OHai1r7xnWLCgakXvo8/Mku/8b4ka1VambNbq/FYi8Gtypl8hrJrV7xYFfd1DK
FTQQlh4iitgh7nxZEcNoUrgVfOCdAJ+Y5TWp59Q3sw463K2nBNyxvaP3KLhpCk3EjrAsFUBbRhBi
LOrQE/o/ZVcZzSKiaA1IVh0atu5M9px6e+TPlPUhPiHzDKi3pbp6zOgQjAASRzLVc/LJ8rz/QEwf
tc2SJTem96c5uJqN76SlnOF8FpMhSv26IBc3WwfZSGNCTzWYdTT4xF66KJkKOQO4rbwVCni7J+5n
4PyMd5eY8KxvsQGAEZPYWXAWggtO13Zphk8jFp1v03ANsiTa8qiaHFYy05UJ6S05yVNj5wRdG/Uy
rjYxCQ2A+FZi7c6IYGFti87SALiFI8OYY49kc9En1r5UeSbYhHKYDmCNyN4hbw4Tua6KbrsK/DSj
PdYlfOoMHzCY0XLn8Lj5bB7BEomKi4LaOVKyNfoC2h4iPobnWMjnPQ4KKttZjRoNZml7A2IPELoF
lz8ivpynpkSg4LX9TEOjzpGQTB1xhPM9cBJJePzXnqYwVdqXXC0vpXKi6bK2c+eDi8mGdNA5RQTW
yvetRe7ZbsnQ7hSuCS3AWM/nI5dvgtGOg6KavtvptxfWvzFz/ZRkVtHRRFLNh1XGfIHwms2uwxxf
Kl+ic9Cyv2ENMIunIFeVbA4Yd1P3yqsXKEGWaMrsicZU3rBAfmbsbOu8c3mew94Rj/XQs00qPgoc
OKlBHCArmJhBvcF4E4e2hK5VZW80WyJA0dxoPGkxpkllozmbWotWsPM6mRkGveugsZho3izlshu4
dUKKE0HzJnYVMnnBDbvAidMYG0NJUdcNM4cACPqmRHsFKQVi79Fkf4nFru8Pko68mU0P0x42D/Gu
xKoRqPQLaLHxEU128jF9I0GhCqBIccpjZHQBcWr6ptdSt7eyPUIkCYdAOnxbKBmE/ruRoQhtxd2u
ODBlSbKzaZTSWxdLrR+ADNvIdACbluUJgn2BFJfPhfIYhbg3bCyzxqWSbFIO0zgIllDDVuq1bgx4
jCcmP/ZIkujk0gvi2QrY2uiNcTNiedEzK6lF82UbF512YkrTVVmLS+exVpZYXYgj+3fi6a9jN23E
IVO0yQkI0nQOVDR7RPyLCE6UPHAe8CGFc0H8W6SHO13SRQYjyfIRxm3JXmXG7+hhnav1jaeRbjft
uDQa40lH7Al+NaUcXtI6swsGOuyYfNdJoCgmuhgGqncKm9mul2xqX8Oq8zFk8owIkFtCIFwvpktw
cjVBwz5n3NbH3TnZc5Bd69gH8wJ6WaWxyrDXiNewmvqTiG26mdTyY5voGfXDokg3aDvL0la6XPx4
v53/GfYG8MXmq2XrKmYDNsJO9eyjY0JN8j+ezmupkWxZw09UEeXNLfIOECABuqkAWpT3vp7+fMns
ODd79kzTQlItk/m77NHKhlR4uWMt3EzdePTVJdoZvp+gIGVKrzcyXVfrpyOXojAc7VVFwKaUgFqB
d3PoiXowr4Ka48nIwlUDCGb42dlB2pO+dkVzkNu5hDRse1DAAYKt4PYx7jKshqNFbmi7wnPI0AGM
Yh6KCfFKtGCMMiWJwsUi2YDsPKpFW91QmUbWrXPjpUm2nmSLjeCnamJ9hyjVdfwtQglH/r/GI3yH
Q6ozP7W6f/d6Ff6qJ9SPDD+RmabOs2lUB6t1sbGA2DuaxMrR8uTNIq3SU+G4q0QltkKJzim3chBc
es5b2xm+PUrgabIQohcnAUOoEDAzFZO3kEBlF8DbqB4kt5bbMqAWSHtCoDykHyYuP+sMLFo748JF
kgI6E5j3KcUJGBVrBLoKwjwm/Q6AmzLXzy1Rr+IQnjzGhDPYAQUGD0ZYhQ65bx+WUMVIuGqzfUX2
ompMk9Lf1fazyzml6cvmDFcipJMYK2qPkaezVE8h/WGFz0+DGKjjmUFuIQF3J816QjQXrSTnT2Ya
KA0DFnWkIN/jlC1cmNyAnsRDZsN8aiyVMHRMVaKe5C2NOXMg1FsJiSsDbWfjV/Zorbo7WSCi2DIJ
34OtyCT/H5YFIK4NknPgfY79yqpH0CRgXWwzPE3pkTLp3uHopKYKUD/xxwRaIxS5A6JBPcsMEXxw
ommru1uQXzpv11FDEKZPHUF1PaKZj3gHhN8SbBxeO3orQ/3ldWrxJFZ/yHF6Nlh+wDuccoO/VFVc
lcoNdcKA2mkaeTvstTBpNh6tNzRAhmmRUVh8bJMDwKLLYlLYwLAOJEAbqSKUDF0jzWLFvEfMRHLq
ig1xIOciPzraXWnUPyWIw4VbcUUJeeNBWJYcVJKi6cjKAcy1q6sK0hia994rlgbKh9GluaRlMPyn
csBaL5hOdSVkGYiJzGgqfqkuQGmwKjJ0FjCRcO0HuMfm5gzOnmudgYpjb9C2XlUzBuBFvUcjGlBi
RdOGm33sL1OD5Rmps8p48KwBWmBUZ8lcz7+oZc4VLv9II6zD/k0CEth/O1S+SvgbIBqsCadvcsLx
5zs6ENkIZJIDWEJE9OTb1bW1jodd20bH0fz06p85xL5endsSpCj7FWSa1MQtk72XZlpuahStOZUh
TZ1DAwy2LZ4zIE2BtbS7QJVVVazLEckFF30Fjz7IVlIbmlqKTC4k2zkMGQQQWH5FTnzG7BcRXPA0
IHNouJkx9QCoC7HCq4OUpcimJQQ7Cn4iAuYCnLaAOfKAfM4tINuGeFZwDvGsucyJmLZYxTaA3DXB
y2WPLcZ4FTFI6hqn0CY7d3TbtYgXDBryqLIwbC2mdjc3/wwOgP6LnSYbmZjgVdJe23+jCpGOntFM
t3BhhkR30sraBmghR5rHBUUPKzK0lrzsbmQGCY31WEHM8M+kB8JX/BdGIugpfPIwbiO2i0ebjD7P
tAnYh3ABq5PgaKRxMbIGXq4IdwnxDQSLoV3SHFa1s5JBUgb6N1uQdoiDFH8aXLeMf2FAi9TpkiRq
IwvdKHAKNh18THtb+sOz2mn7FhnViMJjavWjkOwmwiuBEdkcEbM6+kpYLcc2P/jWZfYIUzc6QjbV
eMPkDWa4TT34F+7y6VZqERXNpYNJlwtcrVU8ztmWrVoyE1r2oVAntdo9jIzOmYGJRpKK2mYbiBva
Dd5jXHNRmDNx5UtTHMq5iCuBrEQVcl/OCJcu0gfBljWhQUC1bfjDph1VpukxtWcfEiFXKjGKG+4l
u1vq7tYlDARRtvTqw8eEfF2PqaJHyq9OxvpKvyVoc3yTsOSmI2kWIWcZbm0l2YjAREolUcUJmian
nLMzkEVNP4yIiWaKJfNXvnYbGmMEcICvKI6meip65xe/Klp2ACMrOinSBkYHzXmbwmxvAt8jgE6l
8UK9x0ZwZ6bvJZdUJA9QLrpfPg7WpffZ5hifM/5USO4Cb4ZRGt9g/i9TD1/oPyj6tE2TO9tcYkxl
ahTcnDxysUXH5bAXA2ugYHa0/3nAFwHoGZWcCELm6Krx4eRFES3muLAGAvSqiik9wSriBNC1X7Bb
aUFtj5ONnTIgp+GD/w2qQn9towXHpNhMf8mOzMWa4XEAvlPgLwGHYqLcKYcoCWTZke28khdT+1OV
ZjcGeccTyYe0lHjHF2F1KsorqKBMyEEek1vhXjgIcMABt5dtL6XxlZ3DB2Tmikw8adoe8Szh+Ttk
WkhKcnzMJYk/PsbBcrykvfeJroLpJNkq09RNyMAEvZyWJkCA4QxL4UFpGFJC6mX2IkndoPXAHnRm
yOfwoDEdhiDsndfuXeW99Rlat7zZ47YZT13/ZBsHFJo9UoLxnHkHKz+lLkLObYqVLceNttXUEwe0
Mt2q6oReldG1pr0N6lNjwwKuLc5UERbuVcZidQytSY6uAUnxURufRnkYjuScUVCVySqcNj5YrMs9
LJeNi/pp8lPyrfn/U3JwnexQZ+pO9QxY30fT0rj3jA9Zx6mHfURPnhs8+xofuDPMtcrUkRhPTMot
H5m4ovvswVOHlZqehlF5qaZ+aYB5+QiE9e4X2EAaRkpgkXZo2KX44hB7t8/Bv5iTf1BZPAhCyXkr
UU3PwbEzphdD4v121MA9PGPdFQcvj4kM6BEjaE9di8A30N8cn9HGio1/JmD+KjeINiEj1NtunYoM
zH1Upueg0FaIIZ781n4Z6RDiKHwtHmLTJrCitbbSezBcyDesJ7l+RjN5aqibrNjaKWBNBgZ+keiq
MTYOpbop0BWjFW7HoWCCsLHxEqIN5yXR1htuvrZIDqXHnK5Kponk6HbcaWdDFHaHMCc2klmHcZOg
9cvJc6WhMyi9bfOpRXJTkx3eMRZeTYlL65prrk+r0Y92Fkq+2kIwMN6L+Kmsu5XBYIP/yB3ulSh6
yuLsZNN+Diic5ZCDcgSp8FBDF20EF0okVjhtM5OLbqi+hI1EbiICcbz8E/aXzB+22ZBvJDVh9Kg1
MYmXgbFD3i5Xe1rgNTKJ1OAsD/Rz57jLKKbn9TYzan7kfLQ5+b51n5uawZi71mZSCf4IEp5lIAwm
74SgPv/ag2VmbbUzkhNQvW9fZUBF3VkH0VoCeyol+Pr0T6SCMd8zSKBM3BDo1A428rzh/NnyjPla
DHn9JXe2VBizMp2EBuCwCMuHYYxeECiJKm3Wi7cRkY/E61I+CDMvYBWoX8YvxPXMXoKcQi4g2JUQ
i1500hoC5oNflZHFnbIVepK/qqXxw952LEK6pwXvAkkpnCdLIhlWCVjAyHCUv6lMgExsQgttTdOQ
GtKIZ4SbWkUhpU4FlKa4JvKpFFmHY30mYJFRaFArUQ1itKPXQ5dlayv872K/D8kGng6iy5C6kQtG
VNptMe/F2RFj90YXHbHmqXH4lqU/pLiQUbpN8dfAC8nWsz01gxVkH2AmSEXI92W7RiLvm+Tts0UZ
zgGzIjo2HOkzqRBEUYvEKEdIbQEECAsFH9wX03Wi5PTqtdN8c77N1kerJ+tUWk7QX4/5P472MzBP
daLB8WlxB31LGydHoXT9nM7dPK1q+4xX2DIuEzIWsCHbQ0swImc9WwjzSd5/MNaeeYXWE0HxBOhI
tVhTJjJuK7C/e6MH+/lqAYBZsSC/KUVwjHVnL1ccUotOV/dCpcfsh3pq9vZQbsf0jJQWMWCo3gjx
9wr9IXKyJY2F6KH30sTN8z4nqweMFbZUhaLLo1+ZXIDZ3QENZklZwqSk0TmmMqOKKtp2UyiYjLkv
UfF0KoOd0GTjrNnIGZV1vw1ZEDXZAHD9DPtzLwwVpS6mjIkcMsZRzVbQhTePKYTZWz28a4xe+K8v
lBZSpBs2ZaIBqOlP9570EESaNEAmGO5Iq2iWi4RDl08cJd2z7Zx6xyZJwVu15l+2h9RYQg+KDgNp
Z5cAHHh/zDbvQG4BBSFGVVIJsbwSUAgFywHrmQYiJ/EgP4uTRt5stMnBN0Uj0iEv8ZE2QNZWlbdm
HOuaHAq50ZEiqvq7Twx4oG5d+wOVc47HHx1C1D9yTgKH5Igf+8nhy2LkYNZzbFyDutr/MZjWuFeG
aJt31nqiLM6YMdgRhjictZyhi0ufIkQgUXDPpQD2bM6Mf5WhEhITkwcMOFJlxmFpMf0q/J61rVL6
6xFlncF1xFJO92yMibuHQ4UUA8QMslI4+VL7EZWYynaSvZIbbzkBMy1nnulSP0XFhuRVlzRFyh8D
FMLh2dPoZHSFqeoeeHbQb7xm3mpb/sFqF6mtDLEEfaqSDbtB1qG0LT0K0wEZKSk2D/AiVkXds8ud
dMPmU1FeyBixgAHPQ01zSd+sJNNLkmpM9fLaH99c1aq1Qvm7bJhLweeBr+JXS1q+yBqdcgLuoYXk
PXAKmJhLxAckdY5kcpDLTw1h+xRahgGxmW+hqMKSWXwhtyd8wWChB37Non+BBewIzxOfPAxa9vwy
G7j9ieOWOUClx492ubEws0+RMcvEEx/0RbCYtW+ishKbCzeocaLvQcp3kDGKNJKc1NLkutNrZfBc
IeWVZ87fEMe/tdGYHu4on9RzgfuLVpFeCA2WTSaPvJaUa/xHxPvAQRPkPKWn8BIFoF3gxQfRQiT0
Ng1tvqwyTvEUnNkDcUO7q1jUxmWwZ7ElE2+YODJcVg7VXBQQLaa8Zg0qjaICB5SPuXd5evw1F3FQ
jv1fwAYOInYd/4s4VxgFeVb8m8MovYLmz+m2WosUsb5L68sarOyeCP0WrQ1j8bzTEPY4Cs+F5y8i
03int3WG6onQWXoMrk2Jp//rhib3T3Ak4euAaH9Sm2TAQ1WWxz4EpgNt0bM3vkvbuwgEHhgrJfnp
qlVlrFLjw2SukvSbPv4T6fBrBCM0aH82NM3Yx/Olg1UtQT2xEYXjSS5CA7kaXBz6IYBeuShtoLbY
+uSPZS9BmpiEOmYud9hQPGtztMgnPJ76RbAZPkhLyHh8RQYvFrCCLZZvkVs3G4OE/BzVGj/CnAy0
W1zNgoukNNCyfX36oMSGFFVvYjzo6QbkrVPeDBjlOa+MpluZBGxZzaqmkppG4+/o8vj7hYmKdgTM
yPYozx7luXJI6lxe0tYLcFRPiUzwevEZXs8ksCR/C6HDiTVLLkJWwGj/CPTIbNM5NtZiv6Mv5Tou
NNpwyDCd0ODxIgyrTD3Cku3mIyan8RQBOhdgXIi2FMbIW15w4stS+KBSTQX+tz+NjDRpDnFybvGX
sqAZJkRzy5XPFA0BZuz5eaaL5CmWnfcEj+3Z5aHV8Yr+J8dsOTv67Wg8AXVkJr5bDj+RIFTYFWwv
ubE1NCc4BvG/ssXZQcaA7PJyRPzNP0WbJ/7GosQ9wN8GzVzEyL6lvPL05mhmVInNQdWcG34tFyl9
zskviqwEHIRgZzZyAcJVSdzYLubVRTvIcSmqbRagO3uf/XCi0Kn6/JnG0W95CPtW35f6vmv3Tbsn
b3Em/bzdG/nhvY7JCDSfaI/9Mn9B6jFwmdcJ3z2JkKSxYM8TyUzv9jt0bgwzZHPh4deBL5BYNoX2
xKTSBKm46V2z6XUCyc3r35oemHJkQAczI+g0SMmaHk3lB/LTBVnCw0tUzUqk/Yi64G+6H5nV618Y
U9gPmRD6EtgTnY0Z9gqNBjitNulrjmQsJcizzDetIuNh3NnfaFBRlEbGEeoFdhgL+l2ryFSkwpaE
mxRpkDzO2kIixJhqVDQp6hJHJXzSxXSKGGfCUMrGcmHJGUfFGDrA/X4xM94FlIeZE0DOlI8Ir2Us
ps+MhK0H9K/vSq41syGQNI4Ya7QlO8VBxGFVB4cSDjjik0urlC1GrZSv8vZ7ABq07bvgE226LyF+
BEgHf2HSdh3hzicTPdpl01b1F3WAOJTh3g/woVder3N27xpKTG9HQheiHWOlxvaRXliCpkQT0JII
VTTIBr1mpdQwfRCKhseQoBpxhrlpMvK2BwJKuQ0NJqwQVuIGzw0FhwjPhktnzmu7iTF1XiW9yYpx
efL+kvIgCAOFv+CpjP1C5xu3wWbh+Y+Zc9fLj4p2pvaPCp/QXoc51t9lah06t1qO9pLJw6OQ/RqT
io/DhNYFWoGKhIteooxEQUZpvACl7EuFqRwbTk0B/mOIW8pAvLNCM46z90PpXHCa+/5JuUb+tsIl
mYQbSAGBHrv2hB7loSpXA3dW/+U78yPlXBI6P7618xpjiyYCScfDAMFmwPUOFxCklCRgpsVolJ+c
qV46rGOU62iXBPtB6DHUVItDxdd2l1JMfhHzpjkt7fql0z5FstljRVtXza6qlvHNRl9qj8cyhV0p
3OexAG6KyGvogXDNjdoxzD66K15DCJmj31qQi4J1ZWbGAZPZSxzaH8wpP49xta+EA3inBZxwMQVE
EJQpzbeHb6FwG6pOLvR2kSdYbwjcErLXNxrGyyHOpo7JH2rm1Hnj3uk3bXCNzaMSfGF53PLYBi9G
HvBbpy8m/qNuNwynBl7Hnj9muASCm9ZRp64pDWCCU0V7olGWhq7F0kw5xggozhxOoYXlccqz6AwC
Wabb8NQV6ZNeFU8ArmP7y6HaqN3OipkV8mh9DI96/eimqP/eCANjptpWVOvSxMyDepoYFc+gbKRd
gBjRuHYQeobqHsTDSt5Ex2hSVQw0VSesaB0AvoJGamWBu5P3A/gtAFVEzIhsdnkd2giQ1IaLpsOE
H3FOthyb0ty0RANBddHNjpjWEeTs9GAbx2/wztya7cl70McLc82RhLw1VGO58cwMOyiThQUBOmfH
JiZiZE6WefxUA6pJpBbcPR4h0g/jYZ2aETj/fwzZzByaSkGQkrTbGuNcEmbrRn2sSY7xSWltQZcf
TJva+4AskMlwZximOlo79q0C0g627B3oOpQsnOCdguR1GaOxB8vqNzbHiUo99xAQN+ruqMc4pPhX
o1m4GD6rfVmcDBfbIIcMYZD6qtZJS7pZ2ApZHWIgb7nr52hcJOkjrOzDCHnW7EamIvaU4SmIiDqi
pWZoppsO31k3rIabPX1W3bG353WLr90fPztQ/bB9VLQe39CJoRAKk5mjLXFJyvhls6c5gsoWXcNS
pzEBi5/iTd4c8OcAvZ/RxbYNM+A+4wJ6N3zu/A9aCp+eWyBBaypfhfM1IRHZEg+WuTJHc0nYYAAT
PpPF+qmANjXJq93qi5zgl7KhDUKyz2AdJIbZsk+8lW8njwCUzpB/uHAsulvvRVrju96SccKe/6kr
BCCX0QuVq6CPJTOQwEBre8P1XKrHyUUySSYe7yei4QIeTvU931zuff2xa1StWnC3eqIznzI86PWh
RPuutRzB0Fs5+uLRNZ6UviLgQMyR2aOU45pBzg/kodDzybDNwXVVrsMW8VGFxpBJOSlwMU2+iOxM
ALhc7Zea2W1ljQ/1uCuam++yTQKu0jTHtYs+uCNaGBhIC66CA7iwBk1tHkKiVZL81YzLgwXKJG0O
vyKxPuPEvAmU0ArpYU6UPMpidlGqkRAzUKD5N+VfhFt7apHeCt3rXnR9WnsOo7UWqo/Fcnqcu88W
21KZ1XuENrVxNAJ7W8hccTT0Yr8DI0GMZg1Y4hA1WKSWNqfMFDKcWK86QXHnsYPAKUhX7AHUHK41
mTFmMaUZCxupBnDoZ1BarqKStsrUNHjG5MvN4R2b3woQEGBiZgZfl+CMineCNCBSelBy6kMjXEsW
oirIA0hHoaHXnYf3EFOCFCslIrYxeedm5atrxGo03qzQX5VMC+PFdQO48jnQlghD/zy6KHdUD9uD
frKB7QXtx7anubClxCThK4qrnayQRL/Z+ElsvEAI60QWoVxcCr68U3bf4sV1Q/XoQPsIa8/lZJMI
qVOFKEhfI9xZ8jtQS3F+VgVp4tbwqijVasyIufdsiXvIDVAZkEbhQtHzQ7iKcx2h5YNicw0SIaCQ
GZBahIGnb6b6ULXnprJ2et5LDoVrMdUPR/JfOGnGbCieveNFq9rCP6YxB43SWPPFbETWQGW1oKm3
OU6OGb27jF1HUhTRdMrA0QiXvIJUREVI42kdDCJP3sYV7D6iIQX90Ul0thGitjH2+/Qk7G/DFqhC
vmPswKQoIpOn/jN1dH8k4CTEbRBApjB9Oc2rbUeDDaIJY4G8pqI0Ks+lwYzJI9WX5W3n9pB4lPQk
ZWJdaH7Y5A+N30vipu2/FErOlYLqA1BYjX7z4DaPd1jBsbsqJTGd6oV4iKzymaDG3LxwpRgoj8YO
wmfrKerSNFet82GapL/yrhNi1s3HSkpJa6Id2WKAgsN9VmJ6WXKD+UQ26hF0G/T1rEi1uLmotBpn
PUgXfUHLMzf3tAJkgRRuyEoZMe8QXxNslLO0K/A5Nr42HdEIP2vYJAENsZTytYrzN79l5peKQM4r
Xqc8X/REjibrYHrnTxDWh5wKf6AoFI2vViQpxET33BEycP4y8j7yLqIsEbAqgLQ0ORvHAFCNrpJK
VDADA/0QtaGGkPRvdpkaURIlS+otIzrzM9QlDzJEtICERAVHJoWQAgQIU7Yy61HLpyeOpwcPgEok
KgV3qoJnizpS0wtwA5hYcsHY2LJkxiC42ljx2JJmgmrNfGNYJpPsz3aBzsx6C8B35uZLIzSXMs0d
9bUDIuWLWpEf6LK1AqToxDrXH8PVhxe3ahaZnh9quDcfFkQ+o7wGrTQ8l0mgz4h8JrKPSIE07vI4
ucfoS+RHXfGvKSisUD/5sJqV8iz/2W/dRa4aa/FeUO5m9JLNSK/l8vUAFHOh9KGzlKJD5J2iwRQp
gJKdc/cuOtvUbw8ZlikXXU1gffbWNeRz+6Ad/FVhodByoDysCsB8vpRmclZ4ZyNMAAR6bEV4nhAQ
MTBqSyUInQWsUZh5/DrcMsZAcAZHo89K5hZ3iWwJ3jPnIzZQJDd30YpNFrZvmJ4nsDYbDWGmnUao
+GokppwuOki6H9XYjBmkRYrmjcsNed1E0PLo3Odub/OukRKuuBWV/Ebx78zvLv6E6RKWHFPT+5yp
25YUEQ3bF26OMp/Qh5zt8hFfiTBq8KMce2nwKBJnrz5nHEUCyNhqexxsopBAb2HikktnOAuH9ZJR
iFrOPmVnY64PwOANBEymfx1JmS92Oaxld7ACb9vn6wAqxvrFMig2j/osBlUGwzf5vNL6jbjglc+U
wzUzz1l4hkDPGTQUrdxji4bcf9bxLdcHq6eLoXKvBTSGckWPB62Q/tH4Zk1vPmqUY9+ZsUH1jqod
o3Rb40kgwYLZPQgMPGPDTTaQ8UM57hqHbP70fURspyH/EZW9sPITsAxqSuyXJL+Zu6igV80vPek7
BYDpkaG6jNeK9ceeM5dKn5EJ1bySCbltyWzDQ+NPayVb831WEbW2yoygHuzWHiF95cV/uXxidG9M
K6wUJDb1K99+jRDbR40xkzne5b8iCi/AYjKZBNhqGy8ads1oHysN2hYAPeOADqtxqQdYaItpGSvG
VYshqJKFbT6/mEBzajE+WSVUNB85iLedS/QCeRcA/o3KNcuYOk1CXMOX0jxJG08LL8sCZAvybqMN
JCjRB3NXOv0ijd/C9ANtA+YP9JehaKXqMx0MzpsQAU2aNXg2BZhi3/omZ8/FidUHdspcTysPHRdo
NZsREdani3h/2GtmtkFW7yS/OosmQCV+9otjlkMnSkAyfARghjnsMDYHtBs56uvyTUAw7qiF2PG1
WMWawNzbO3CDdPh0DlhgS4zn6XdIT3Qpkmd9eOF9umg6TD4EpDJYHD+HNjuv3+2aSbEG+SBtQaLx
2utwwVjJGqDP3IfV0gSimFCl6bD8BWtXBz9T9GeF9GQGIhsI8RnzzKmAcAOsskpwIRjWipCDbagy
QIcJh5CkscKnfVEppW2a5pLcyYIFNrr3PDgMZYcJUhV1VknTb9zDAHsKSq725MN4OCxTonwTfGtF
+89C/cshgcVJYoypjf7/YaDfq71Tlgp4q0ZCAAVLNjFIOtHrKEgBxXT2ZK0fndqVXa8jueiME2gi
BAqPSOvezRYJLFeWl69VJuaB8yblbwJkoFGp4JcxuHgcSR7h0CTiWcSDURg+4bUVpWHJhVFDVjLL
lkUf91R+AHZUgOjX2MdjtxeJPe7W9oRodarch75mPRUPNct/QIkOXkqaAu9JDkX9FDQ4vr16P2Ai
Frg/I93WUJjDAZPSaCuKeM5Qlxa/aEhuwXeV1S85ugeltha+GaJVWvvuK6R2Vm8wQOKoYi5YDTOF
mop15DK81nmzCSt0MTjplN0lXG7LMI15WAhXMqnnTqcwiVfI2RU1f+6YGDhad/lqYsZgM25nnvYT
MZEcQrV6FSAY2Z14noWQ53k2jCZGjctjlf/I0wAMk46go4hnOCNoQGChTmkI1KVaPVsMewaayjWm
QaANHRdGB8oG5TgcTCXb+YzKLpEgNzpuP3hX3mIK161F33oXrUVlEBLjZJ8CkqtLRyIpaKyb9IU9
N4JB87XzzMaEQVPKHU2IWKMCqBd0KnAVd0sin59xOcn8acIOwKMtdLIz2vsOl/PFn7/Y8qCyRNTt
JS/Ah7meC+8cu5jNU6LISLBBEonIBUxAICkpc2ES8RE2tMB2xmbtOnLhkgHukXBGxma6XbJNxR+O
iEHlS21CxnYO/3h3mnPB+7w1Y4KKil9pmzgmWEI0Hosko/MlzqBWlyNOUuAc4d4h+EIKMVF+s9p6
1hQK8r7D3Ut4TbmJuJio84u6XBbZb5JPO4RPdBgLVyH0gSKgloyAawej7s5fenw2x/DBN+OFA7rt
6UvL35cKPotryeRqqCxgbgKWo28TLVfjIpwjxCk7Bjm9QHCJpqNa5K8sipbHCGxAXiTL62ZCC0of
GopW9Geip5gQ8ZQkh1uMhGG78IdZEV/iQtvSrMd04K7B0Fx2V9Eytps8rBHLJAeu/SkYgM3wWLw3
lYILC7ViMXzZVEqDNm1ckoeB4GYTOx6QF6dorjy7HFB2vmvAfFkntXkEbqKtD87SCru4DfgMgboq
YTZAX6oZfp30DcP/9C0qn/haQibaAv0mWC/XNi4p9O4Qx5yIgYgpLmYIxsN/ntv5uywyMjVQVHJR
Z0N8qpDEIyDAkUu9EBHnpqJT55pI2eABQsBMflGSZSuOai96zEsuDiqm1rgA6KFdE1HgjIBvaOI/
rTPJY0tBpyOGqc7NscYbXqkD/q5DpiZPtoT3kxhSbkIIxRAkxiaX3kyajWuARqk35ndDM9nZo8kx
N0lHlujb9MeZQax5KwJZ1ypDfZsjq0kej6oNK3F+mnfR3eaDcmQ70db6oL2i+AVoRhaS6buYxlFn
1B2HNFFDqyDo1hgZRFgscAjbcHSyzWDWj/JDsm1k+QV4E7Pk/j/LUEBRpDDBQ22ozaHRGG/cBszB
8jCKQvkwlcMbuJ0AXyemg5ika6dELI6kk+IOLUjubhD9G9VGc+vjQLYAPmNki4iIJamCMmTBnxWp
96435XEaabwZ3dMx9dvJ1l7CMCAqH8vZWOy6KNzpXQpGUiFE+c0Gaym9Khob9EOPVohKVvuK/JZo
s02QrIiEmqd/BlY7tH5OTRLsZ9OD3p6aAmtiKFPvu2VJlOkE0zKceuZdaFbKCHgG/+pEIU5MA8un
F9QuZHYR2lkX74pORUCpBaAFkypN8l9/TTEEyky/VpE4AvKWUTTpgO4kaG1r5uMgiQw8busgWXvg
HejHVfvUhqKMZnB5Vf5k1DojqGWnMtDQlqK9W2qdfoiDc0uWQgAdLJI6he1rtEuFc9fBOI2Msody
da4h9SbCQQZ1oPaq6o35PlqvsBgWdbOjrURfnyXPZe4JAv8UI2XGggWbW3OzwvbQw2sSDoLkUami
N4npEG6ybYk5n3kaMBkiD+PqWyZ2vFVdiEU3IkomQtuMcu4tL7nEDeDacO1q+TNTQJDC43kg7DR7
dguGnTznmxk6YrA6mqr+MJbe2sX5O5JsbX8ix5gNg/NW3xTaQEqOAYOBt32KyUrNzqYpji1U98am
RQZb2P7WsqatkemIn7eF8o0vYzL+CTDjhsR/BbeesRB5ZKx9drZFJlWOyKDOMF4wmKIvrL1J5CCQ
B6VCkn3FHINqQjJJeqNG8inW6bdz3WO0W4WKm4sCPz5Xhzw51nqKlFX0zwnmUW7VKQEcSe7GAIfm
re1k20EDwRpMpKX5+oNYKxCNjEzDMs6ziV7SGkhpgmmG0Qfx5lyt61NZnq45IhI3HlZiIBAaFk9J
jXYE2pMGSnTa0JH4+wDnpRoYKR/z4AmWB/mn45cHMHIol5EVnaIN8BnJTX0lpx3kOL5qrf/Kwq98
xrjE2JkNEtDdlMbbnigAkQcUhXOWVpVPLlu6AqMK+d4wmx2qhBS3eFWT2wLwiNPpwuxuJbwXvXcY
s+5BMVDfJMvBImeK2j1RISUBKMG3iaC74e4yxC7BchLGUUsoM0o6kLGZMBYZSyHPfRnl0hzKMAcK
g/2HUED4jvvGwxP3Oybzymrp/Oh3qcMHZedjws0+/XaFjjwnzHt6hcdmDTv6q5Q6fN0RqQRB5qxs
A4P+yad+nZKRdKqLZrzaxGYSNNRyUrfxXaGo1ZX5IIE2ktbKW04cJgeSWdqd04K5OBeAkkDfISRN
VXhbSCx/pb/KuQ2VbMH9STIA9pbZJ2uiP0ksHudZ414iQjKkKB5hPxPEyyGnAO0/2pGMgEMHLaak
udj+DabVRBAmp8mY/gqRoZgnYB+l+wV04AfcVH1xoLiRc4kVwbFB4ymX3X8ji09B+yKMliAk8hKT
Dg4jhD7AqGiGYnTgcOuyiR2xTINHg4qABQmOJjE8MNXCgbfoVPC8UDWN9k18I1nFiXBC9RIR8YI2
gL+S9MZW+qyYW6q1bkZw0jmKu37dowixrZ9QWVFvyMOWAyxh2FB6Vtajc5X5PTMmNUnSkDcHhdZr
m150I7wcXzqoUMBM0vzmwahqxiesWY+S8xRC12Oc6uEf4Yq6fcIlPHV7LzlX3U0IB6R1ciO7+TpV
6L2pIKgysHEjfqc2aKhmciQ3lAstZuf+F/j74FAv5kBtLrwGfpakfRzmTwfkHhVWTTmLX0cBA6Ra
iIpiLdiug7V5hHIxxDLT8AvvDpfnaD1HzHTK8RA2VbTWdG0xrxV6f67QP8BeTIRZ+2OqSFm1XwFY
Oo7ZgSYEO0pIxIsI+K23lOWAJFkheojsjM2EsVlV3L0Y24Xrram7Scc06Wo9Mqwd6Nyav7bUC31n
M5AjwBmUeksNTJ5VF8OoVxHwHLblnOpT9DeTZ2D1xi4IoCsglEF0ET5zEbiOiDBM71IaBDX5v4Cz
duytABdFTBhR2Q6zKO4Z2kKnZ7xy1uBNOGPAVQvjIZkZfz6oz9RAF8/2l46vnyBuukTdGpQZKTYX
iTYbMMAikFfrT4A3cqTwJhKuHOYgJgHkTPTTFmsV9DZqwFFj72RbBgAQyiX63L4/S9kZdV9Yhv/X
N0JHxJGKbZMbK7/S2AOklB/0IDkHzOyCu/k7ukz+AH2f7LbkktkGwVoMvyuhtRptS7vfuxkhUDDD
+kqoJcklkM2qRToePljNsH1yOKeqODklPahr4v9zBKN3TiqARJpAqnAuD1Q2FK9TRfAT0FtGr+BV
tLAJfOSXIPLSLs6+WA0YEZhldxk55qSohu3hIL9XfFdlO63d6GhTh1PSoXgSYy/+a+hrdbpJNVzD
23XneoCFAikUB0ZavjskJ6KoMTmvMwDVZkCeQtMwLzI5DSiXKe4GQqYE2NAvBfsKZwjSGlkIA7Al
Q0K705zhzfEY3sTxR85HrsRrrfbWat3u+xZtWKNs05zeGIGONaNuRACnK/0xp0mNwN9GOPNMiZ7i
zlvqlAOe8eMYP1GbvSD/GVUs9CeTapf+WQhYIibo7uuIkZxcfypZR4FJpiDpCqG5Fm8MmthdG7vr
uoOjoTj0PUZqkQKg0GzK3a2MpHkbd8GJZAjXoCK7Kt+EgkIivvCCjUqSiJJzVMfacS52TouyPsmP
c2rtJddIAD36SKHmqPRLFa8tmzKkGWvK62iZa4l0SYMXP8x3Wvl5YwCB4v99e9AVc343ueySYi32
GhHeSCzu36nGZnmc62eCBFh71Vi+ErgqgVfi6CfyGyGQoSDawMiC4Fe0cfhjRTSpZL8zFCR1u5pG
BN6jukHeyTQa03qJcBibXCFSjdE6W95FT0mVZioc6wT3SYy+dE7RQM3lNsbjLAw13AKayf1k35Dt
/WkkZSDUWEOH0++MYLIKZ03Jaf93BvL/+2p6okIAz8kIKwYiAFREjjBbj75qYnrEAaDepv9j6byW
G8eWJfpFiIA3r/RWItXyLwg5wnuPrz+rOOfhxtwz0y2RwN5lsjKztGAHpW2MizXMmXt0c8+BSlEP
i5Gm4s6Ao1KdcQRFsQaNmk5uDeomEkkhcHsEIvhjkWMvXXA3eeAZU20vWQcM071xZ6aPVFhi1uip
TB0wNIUoE3FnRlnCg26J9hKyMyAIP1UKMTmsIAQEJOmoRFQrVQW8l7pcx3DqBpcxJ+zujG8W8kk7
ebHhR98czfLvTHViYFAm7sN/I0Mpg6Wu/4LkR3fDjV68UtbZ1Ku0dzyNbNxK5iP0Apm4+qcYEuES
Q8Mgw3mgKjlNNEuAU/LxQO+VGL+i/hbY1DxkCqLGmMEpdIsVxAbqL5kq1fhuldZwuhd13F5SIHz0
iaWGQvX2J/VFrtrQHosSM1yWUdI+1vkBszN+I0szQsa4PGdgc5miGTSJJEiTRN3Rvvlxh9+wtCSV
PuwS7x3RQaj3GxHoIWCxmfOijIQaI2Zs/MP7k0wBJoeO0G+ds8/MNY+3BiSo3IqQ2bPfdhxPnY8k
gGcfeONG5s58m5piJQQQNIT3RALqfGhMzNmgEeP7Bh5KkG9vLl9lfEvxbaE1BSO0yE3Jl8/8XYez
EOQnA7q5/HkpUCjDHUamUpHbUj11rzJtsvscchBseek0U/cSVl8T7wd9pgiY5bpxMPKowiRH/AdQ
IYEgJTfq4xAyb4bDzDw6hzA6qkgaUHpRYwbGCZS5sli041v1g62VOywL762AFTCPSRRalL/ai08N
ZpOZghQZggT26FI7eK2ygMYZe9Ee76qPgEF2wuaYEukGlvQjnBTyCSILHk2A0e4y6iHOqWsyUuTn
G7ql3rjjoHGxaiyk7zj8QKbQpnTfz5AjrBcVBEVY4+kBbNhwVkERr12gBEnMMhOAEiisaqHKQmd5
QF+GD0PKwjyDbp0YCXExF44gpy+rz76ariW8oFXeVPkZ1tbGgxukfqlhhDPCDxPyPv0MJvpEg/EP
LOeZJwMORQ3igRXzjQOXFc1Y/ciePeHCCoxvMaUkckpNycReoMBqtsVZp8PYIZbuODtoTPyVQt0K
4c6wb/qXR/0nXMMBavudpaMxrTeMrfQhPHC1NFcRUxP5+bXxouEtWKVwqurwlBgPTsAkAEZQzxxQ
f0mddhVhGsj5tpP6McAEhJni0ZgftF6yYnT2+6dSv2QhFDPMSCbEFm227uLoMaH/E4MHhK8uQhBW
hNbvhjUdGHNyQtEzV5R0Fl4Gtn4FB8vVJ7OcYHyEm7I6+Az5mqqBcHLIneZzCBrszfH4yz6h9LkU
J8xI5X0GeHm4cEuFCWE1Z5NzSQ5WYmubZyyZJYWVXDWsT+GC18j43GrnBU9htBadGYUACTM0Wbzq
vTg4esuI7W6fCBkY/ZEk/gh7ADRoMjP0YRIV+oZMmTvo2liQFBV/avuEsswY212lcSzXAO3Bgb5F
hd3jrmR2iLyDJMCBnonovyK6F1NSrIekjcS7c62ZFa+mPmV+v6+RQKFIoBSghCeQ4XrKSpLAeqy0
Kyy3IfePbvBJFSq9JEx1uApV/eIxaajVD9++aAykiwZ50AK13Ez/qalfURnhwKYC4R/cimF0eO4o
qnqsEfLcv6cWyVUi+B4Q3wKZsN9R9HYKw2N+uEO9O8+UmHG6FaVGJ+bN/rGQ8tIG4n7K7U9yyaiu
2UHBOgA4/QyJycstW4VU01jFaErtdum1L3xgaYJG1fyG2ZAxehHSSRPruyzFhMxBa/5FZyYsf2AD
CU5qg/8a6iaKvZh1EW74LCa/XLm0/utrbDCQYccHKecY5HOVdfWXh8+FdikW8+BL8/4ETZ25z0w+
5ExMtfUVFurOoutjmJChdBw8Y/kdaeWGAfVanDpkKCs1oIsjTSItOfRmWnw+GvNFplYA06rTrNXZ
h8jH+4wIWcMLVIrMMh/5j2n0WszaPqFMTApUJgMGpcFXj2tjlb1yI2ntMghL/HHwoalb+7CYuRN8
Sdqo0sbMozoQfjifYBqSCPAQDqnK5TzH0M4GbQsKLoaFksEDhGNog9xzXep7s3kB9q5Y90q8kMle
7kJ4KxEjkJ/9RDn6GjZVuHrF2VcBF8TGKECg5cYZcVRhAhN29Aomcse1JBUuqwCAiMgZhvLLPTqV
9Am93cGBo2upyaasjUVLkDXLa6Cxqkq646mjLiCXkGkE9HTvl9xkZ5PsUa4eINpL7Sn9VIVEoS3x
WzC6lcmO0ISzkrUR3cC6nl5E908eNSjSBkxOKVMa689l7gsMIqpol+o1ZKZBfTXH0EbsvQxeAuI/
d4fZktETBDkL85nCUbgDMenPGllcSMIjecvPh0qSjp+hqu1HDRMKoARX5Eysmi2S/MPAQ1uGGxXM
PIhtJDwRKZnsdobzJiag/CLMKTdqsL4bx6lnJTHxeIcRKadwqs4lD/m+pQazHtEGZmvGiiwOIZ9W
pAsY1MHVm1mIBq+m1wDIsIU5q7l7ETy7RZORxfnOxxkNpIIKjpETdZUOvKnuOI8wyMT8YSHTYGHb
TmLqHPMv+W+CYtc2k06YNTJh1AP8Gkt4KOQvYPYyiB+QBPvk+94k5H8Qt12KMIawPloAKBdXnqsP
eqyN16G9wTnl1uFdjs1ORiXBs9PQ+Ip+KurtZcmkBkh8LXS9pmGaH71KHS60JkQn4iMniGhKD8JD
lCutNleDzlVJNOxJ2K8E1ZoyeewXyWNBiUSA4CbXCFzc4Gf4yG1cyIjZMg5ApbISLxYBY3x6ETmh
fG0OJicrxSdAa42tBdW3h4YnPSe3duQcehuBjeEwUecNUCzT/sz8YxXn+6H8DkymPP5tpOzl97be
2gNyqxHwYIU7hHvFGdhUc4mwDCXoDGwmzIJVtlWtCx318qN3Pbjk6PlLRNPYIZEc9PBLgrTC3Ix7
AEzHSZs5YgFkSdkVzFYWihI5173C5AWM1GzOInoY7C11deXhBb6wGB1DJcTAXt2w5iMb9qr/ysQV
EM1YUO6x6Yd3j/XpSRU//6uXPkUoWZWdWqyNMriIXFgZ+sUAt0zmd2sp2R1Q9537w6Nlec96FI0F
NY9N615p3S0hLXXDPjoMfoRU8TLFl7bGRp5NVlhqA/WbSyPBa2oFk2IkNNGqaSCuFV7BrrcIi2AN
oVjOtmGz2xvckEw61tOXXM0ifUL6LN0M4YcBBmTZszAJdIi7VD5Rhej2KHu5s1/wrcUEU7pgfRzq
In9kBrgFvNBg9QGHFcHK6oxd358NHGtEnhaAc3HNBS4W+zAtre9OKR41ZcxCMQXeJDPSYBxWEu+I
4kr8YjrHxn7WNSQpOInCKqBMk4l3hn6DIb8HWhY8QS1/cSg5RnhLLSKDNHsu6oy6WYilFbzkcer2
ksxH0DYR7if8BN31zzUM28Jh8wJts7YW6pSsVWzZu7TK9RX1Lfvem2rnBw9NreOjw9iLpSt0GQEs
jF6kQhUeXDJzsxG+hK9SOyjRVk0M3CVwNGFSIPgzJb/w4cIrd4BQJnU9O72Q+OdACT/DBRcKv1tV
+sZkj0ZJlqV8mCkYep1AfUfr2Quzl5pbat2hBHwBeBH9hf8wIgKnWSS8UcDBLy9BXER4AFohPTpJ
twvGpXBWxBPMgPhM9ApXDvqtUeXVb0O2dZbePYHI8AyMRGBzLbvFNtQ5cKCKOlLAQJFSFhP5F4DR
Vv01X0aqOf4hmaSeYGklf8DTLrAuYTUj56bgq6p1djBdks+lw5BhhQu5kBdpkpe1HjinPZcaA899
H//JuZO+qb7SidFuh+mWGZNkjgzikzTVUYC1EALEaX13AAaCDthxbqqrwN9E4aKeDuU4nSelPEbl
weTlyFTedG8tK17UCHuiUNkPlYWtUIsfQLO1qYEnHStyiI1gCwzOqDJZggaq4MbrnHUgsU4Lkd0g
PAwgvD5zHYsy2obvxmriPAQGUV5AYOWVxUySLaitpH1WKQkG3LTlSdLOcws1BabSPYkD7LtArUAi
gHBe2p+8xl6GNBAWJ7AoKWvdm4a4pML4REwHgoCyjWNUw6uxBUVPWfkQCqiVafoWbuVeRilY4gqA
ywvodeZddJU/4ah8xkBWQZEdDYpfmdqTV6Q7VQzcO3ErzZAhtNDgu5ecH9niWDOrbG7AUL2DtV5i
OmJBiRLLA5tvfZ9h0HCI8ZdAp6BnGW2zSCqgd/CkcwbSFeqCeNy2cJB4hXIlQtcApj3FKVY9BTYG
M4GTcS74QoiBGEeTugCUkk6ewwSqAMlSMhPWCfxbDJQ6PrsCt7LEx5aZ+7IO2/WLv6oZC6oGZiPu
pQRyBm+AkDpxY8zxKl+1psaCuyOsGMvFMIRqdoKgrHzOVECCSkYRltdwvIizVf8POypkxw6Lj1eK
l7KZgq0JEMCBWgGm+ZAxqbcQIT1MMfKaTBT5P2yTlwILctHqaF4LQEAymWHAOXjBU0nqCE0UblWN
8yiUJWGWUzmqKuY40KZpv3kjYCwgCR4PT7zaRmA6yisTiLrqow3PoIZeJnAH0JrMghxuP1DpWWqz
eDiIN4FGzuqBmcD0pGYaWnqq4n71tYmNMiUufQRxJjxWPO0gcgkcJbBAU7MngC8moxNKN/SXID8R
oSl0cFAr67N8c3hUblyuDbhwk6e8cT1Vvl8M8opXwzqvnpz2lXbJJqqiGWrMkoVRr9PsvfsfBgs6
DC6WbURro2J5hJJfaXTd6A57QQPYO5yroKu20tEnsJ5GZy2qI5crLkdQWvDcj060Tp477GTWwfvE
e3pppxMEbowXip2UtHdalHWVWtAzHtP0XSjB5pSfaghjdiARMoFUoL+IyEQHw1CYS/LyBERk+0XF
asq4CQDjy01XXaXNGlBsNT3zXObw9C/5xB6tVdSu+UsAHHr7DHoGhQk9guhBfOcRjNKlwBLNjIUj
U7fV7T0plNK8JAtq7/bwy4Eg5qn2H6WyjKU0/iwzuEpFmAM1LFabUzIBRPOFRnXPNJhLwIsUuIih
XgA9Br46oMiIvggXS7Y4nSUvcIykanFotMMkPONr7GoHSkLJ3qzbRV5IA23V2oN0zK1JqKF2VQdy
F7tHYBi2EW+Yc1o/JnQXfEKZr8vVhj0IEiMekeJOFqCIl5mEnVqoJ/4ypdgIeiw2/83fAItC9BmV
pd3fnFwSdVZfjDo9UsqreEkkPG4CUzXiPk0JrOsMLD4wj3FcNqDA5avpXHBENOnm2pPbaTv+hTgV
tdGh1selFChcSyN86Kto24VY0oPfhtj2Gm51JArp6kgyMg6mehr0B4XX6jS/eXtUmGAYuE1B9WTP
eF49d+0+UX+VgRlzBJfta5guPkLHsPx28kcvPE7sF86Tx8o7cYJwZP0sQ1a66w8mzpfZb2nfHO+x
q09gnj5BtM0wB+B8ZRZeonW2nyrroLFaiI6v6Ch7OZIJdGpwmS1MY4yfbWQpy4GOJSuCR/gItBC4
yLJcBg33dhoitA7XmAKY5jLBqXF8CCeMWfECug9SqZcldHcIsECfFWA2tnbIyFfd3qPtCNUT48X5
LJln7JqFkK4G77Vgr3GZ7QPnVY4/D1IKFxFiu3TIiKyZLhN/RX/FdxHvBAqAEL40oEAN/3yyXwZ+
IL8S1Jn4opCeEK4RqfjFOTRCJuT5QWO1SnpgiurjIN+1KFIw2hAkz2PQCPYn3m5KBgbdwxGpr8yU
Ozgc/Aon/nJQcpNHBQIlubXwTaAnSFdLRBU+jszB5JrjKcCmn+xCC0c3ZiOugfmjYWjqveQQOASW
yuZznMBtJeZLkG5SUF7lkkF5TwgqineSbGV4WJ9Of7IbUe6hBrIVALsJ5MGMGfoUU06OedV+CV9P
CNdm9yXKOrHT5a3NMEdqcKsmVQmkW2hsIMkkYGKhzCG09jNg/DPHr0A3Crwy+k66QOH5yUPhdAgo
NlMNUn3gQ4WAhtmI8BdlQigyDgmAglGDHygfcIzvxuLSL+mMzQPEHb1KGnUg+0B+aTDSRHI23h0Z
6V1CyjgmF0of/1OjfC/fKvDBahhxAWmC5GtSTBaMchFscRKggTWobYTh5yN3Ie8a0Z+cIuoY3fzu
PIwi1VWuMNifhd6hU12678JuHeFoPBnPLV7r1jYFGxuOpUHw1R7d8GpiwT8glF1zP7EBqeaDUkCg
QgUBfgMduI8+8A0acEfhPjDiC2iMkrJbKhMchIh1l1t+RYkrCRM04fVpsFDLeeuzvEiYJeh1+A4N
qR5yX+3RvI5blc1NSrLPgk8TKiLfheHh2P7zkkc+6hD/qS4YAtCSiet06heUKcyQIv2xQX3HkEnc
jhgxAI12JAS/1p+kbOOk4VQE2fM8IPMm7iCshhrLH5QxUJOxzLI3D5pPclP+pCmXOtiOcdUtGerH
a2HkytyfOxIq4dkmx0IBiKguuboVkJK8bARTk6mtS9XfhNZGnrwGP13CLqkxSMD4+INAEjIpYLBM
XHQogdmMQ8kvF6Vk2qTXz73nLoXd03q3FNdtLgMw9Vn6rzADbgDaj/3tPAyL3vc2lYsrGO/Cp0IQ
bhzzLb56CRFSxjo5YR+GDpa6ki4mTryNL0HCeMWLn80C31vYQn6PkSQ9GlAOPFHaosHrFgOli8+e
PXOFJ6iaPt+XT1TQkcmXEwlUYpWoXcUsEv8J+NKtpS+CJ95zqTK9gLE/f9yJssqVt4L5xtnioZHI
xMthYIgp/geIe8ifxA8OvwGLKtG1vV/EbBBRFyQln0EfKbRrOY6CmGJ1D+miPdeUTiO+NTIsNv1p
x2vE1V3tb1k3XTv1EPYalHB9FUuwhc6cmHfuYETZb+KH4CIDwKm4vtJgJkIrZOR2N7QwQfJlUoeQ
EPnBAXRcLpxAMQb6kv56r1TY6SCg08yklvlfCAdN9iWJU27uhJuaY4FdWMUhdrll9T+uQDa8nEe+
sTwOkfT1tb6/c0SZUXCRmeATc+IRMj5JGe2Os2IPuIN3GvyqRruwYWJv09jQpWqAwzRScveZ1eX1
ysUqYYCmWLdX+JfzUK9NCizKSkdnp9frDILUIheR4g430KB5aJiJye8OTIQzjon4HxKCgnPpoxAZ
nfzI1GJ8cn1gO5XmkQsJH/u1TeiHTQ3/afhXlJTRvJsw0oRhY/4GbCZJ9trLpH6XROXiRlmn4VPD
tIgL4ZRvmVZCh2Xx84F2UM45Z59ugZhrZV+spyIbwUxyJ8xPeRrVzS3ahU5DRa6iWKMx0L3z3Gfr
j9nrd7aD9lSn9kueEzjQ0fiMel8riXpY9k8fZnnRu284/fCeoB8Bucs15AzJmdXEbR8nIbwapn/8
esV+BfQXChQPjE0OXJ6lDYNUB0iFYUd6lFMuqq90S7YT7cR41OqfEbbE/Q7HwkiQ2QVnEhGGtJUV
BbsFAbLDMecuwiDvKNae2ZbsM7Jpv7S5/tcTmlTTWlTcBaEx/b8NF3GX1HaN69PFnIj/QlukQAtR
bLgJ/ny/lYVlU8TyRaop6LawKEEm3BrAUD+HRyw++KA0Gq3D8l7gYhNqPqkzAMSRxlG8FYz4DOSp
GeJwi1sOONCgPYm9HTgcaoMcM2EaOKLdtRqxTICcw+pHNnMzQiXJUm3DJ9hTMzKfUN5Sx12gow2r
ddCzP/qxix6AI2WfrEzQbL3dhB0wY7nrkNx028z/seF5GmieD5NGI31ldY1GAPfDZcMW3wQxEyN+
nH1ZFB8dUwt2WkY2FfNHcWBwsLvFKy2ZL3H/3cUALvoDVAyWPDFxGVFmzA/eS4QWBParjFXFVnxY
8ju80dqVYr+ADwHSR8C6ikRlrVj6yhmj9A8UsqmsrJJe/b9oj13fIgC6ogKSCo34PGzI7wD3l6Z1
FzWWGZEMpecZV/TveBjZZFI/sCubsQ5UkJ4FfH8OI/ZKZqq0CAYNnMzfGLTLTK3GWeZ+BriF051w
tVSqdzwKRuJ/wBxmJrQ6zB3x3tCHn6Z+dOPvlE+LbcUeTpBPQVrnTPb0vQ65+7kNWTCyHIh/2PwA
ry3GS8rKNHkTK5j8XdQzlZtFSCFG+iInqNnxViJSlUsBkki9lDN960ny0AdVbKUrLzsKrbPhUlBj
QlI7z1Ozn4dOhFianE2WQmkljFw+Jm7SghphjoS9SQbFm+QFqQNCnkyIW/NTp3YSJnmwLS02WsJW
r7DhrtaldpbzKjRVJe4uA/eThCk0EZIxrtLIougPfsEIvWlbIaeZ20/KhlR5oL1Usic3wVceVBVo
DPlEA8LlMdavCtYYLcJvzX+OQ2UF7zw2d3n/EI6vyIyI8mCNkcWv1M7TL/OYWUVmTrE07OKQVIw+
e5N1OzVc+yHa81eWAhrdjSjDXTezf4YVLVDfRNhp2qh91+rwDw+ZIFt2DkwwTOZI9+HEyt9qpT8r
o5TGrAfdc1HgY0SmvqMTzLOY94NRV/zT9bRC+DNkzYMJ+JdUz369y6gMcCeJ3lJWZiH8pQ8rGHOQ
1BwZvyUXn/A0Zt/x9FEEbHn0jjxJMZBiBw0WgVJbstZeaJ7yaYhoXE3SE/+bh3rUQENFw92fM5q3
vIffRQUqI/ngxWImDauVbM1xATcPADv4/4ijVOnww/k9As1hikHBTJCV8xxb5zaAh4JHE5QgQiaA
ZALpFrY+9ytljmUrHS0zi5ptuPtLE9I21n3aNogW7YwcdMnxQCij0u/OjMgk9kY2rGVUd/a+wYqS
8ptASXfCxASmh1DPSJzC/eS38SlYf71hTsbiIgB3GmgGfcTXptl3p+Dq4CogHNIBdw5HuDjiSED4
F42xATpDUtIRsZkUW/aCxERmBgCbkdGY1qdvfDrxVvOeoIJr0JDzTx+H87xEfq+1K1xmqvhfjuTe
AewPs2PFesqo75jj5ue+urJNSyhLjf9W1vnCMV9k5gjyPbAbN8d8he8NkAX/WDa5gXuLnxeITZMc
DJ1qjVIQ6mfGRiOKcCEht3PGKBfPz23hv3ERIGOWDOsj/V1NH0YSuAqdP1kP8BH4gtQFddUtbOed
lKT92Oi63X0bAvFt8Q5Km62JfCNb6wH1P5zqQxG0aOlRREJDHXsFqtwlDANRakjD83/FGW3moFQ4
Ym0TyG/hofzpG4o7FNwni3ce+awkQajRbfkuBlgbtZkULTT/4lRmIgui1AQs5rTwEeUJSA2+cTjb
kk/pC8L+M+n9zQBJhmpC4mjgBEfwEOjxeQhREpyNCxIGLU5iVJPISyIk2cSXuLTYEoZRN2NNagq2
O3CCc8Bp4d7K9DJ33KWJ8lxDr4GBMCt8eTnURdgzREi+Ec4z/8Va6wf/bykRkTiijaNaCBOXM3/q
mApF6QU7FBos4YPp7aMGD6PtWDa9Ded//iDFAhFHMGHCfQoF2wtPWv4ss1LyJYJWG6NLDmkhMIFa
NmeV2VV0lxttfWZ2YCfS+3DpLOp3KlBhTtEtNPa1Hw84lKnql9TkCYMz5ZfuPaW38MlVCHFhk0S3
Jn/APoRKiHfL3Ebtf2ygYpvtacC7Zo7z3smAW8VipQft1wppID8j9FloFXAiPHqvcGjw59NARR0+
JNeesICvyhAw4AlRDYA3hbe6JJ+yX4COV3ItpRLjTS0C64z1VQolwzMPzNz74VMmqBFzfxX7aQbx
gmDaEJPvw98hgc9PMxe9drBDVYe1R7DwaKx8+wlxrbAjAD2BfkEgfDAWIazLSG1ssq2w83i9UjW1
5XfD7vMIQ3blbTRfAwRhl5idyOKFxZOVzUYyruJdNsWNhgHOGi2FGiurUH/XmIKL53c4DythObGc
jh0OhXMqaenr9o2uij5G2iz5kNN0s/HJy60CfzA4Jh9UKqPLaJabbzKqaSOV4XB+pvMSfbBmjFvB
2go721TzD1qETTsYNHshPlDgxjj76GLRN77QaPDJAP8IM8K/lVICyWBHVdKyO9vludGHEwjy6EHp
WVWxH/3HNviBgFZYN6murfBdq453HNl6QZUMlwKwA8Oc5pIHGtLuYVHiHC/fte+vqlqeZmW6lIG7
KPxszz7AvaBiJZ7IlQX7U4MA+G2P3bJ1dxnEiV7ZVrephv3FYUuK6TGYrWPsHhrzmBiA5JBKHOvs
wkzun2oqrtHFbtFmV80paXR4n1tPFX9Yysl562ohM1LcKQd34TnBnlZTf2Mj9CrPIyAMWtLhtYxp
owkd8ob7dvouYn1rtc2F4GHj4DBghkFe1I3gVCJQhxK7sUlWhffm0+VbmH6iAfbxKzMtdeloztah
DHxvij8Gfo1VnEtYONwXxLLi6OKWb41mbDB72IXIRyM6DGj6hdZv0AXmKlRb5IEQJz1ePSU/0qi6
uJZUDR6u7C6ey1CkT1CtEfVgxFUyFrZ4IYww4V+gUVvIQlKidTc+sR10UyhIfGexD+uKesXSWeyd
iq3dsCaAvIXUI34BXLavg9nQxavYHqjPwlzKGvdglYy/uK8JjTppd1+1OAV0DugN+cHfx21xmAOX
JSBoD621pUUXbAfXkGLQFNYsC5n3TfLPkfY+BqJkwpFW46M+fpd4TIBYPBh8fXxbc0adRacvW+SE
5ym9hWW3cBpEPsWrB7M11+NN371PGCu0LWSBSzkRyed9RWfLhxNUTAqKhJeJnsxjJwe1Nvp3fGDM
NRgmMNnCCMRdCtat95oABNnmZ1Iz3vfnB7e6QPdcWkAWQTduOpBYGfknhCZNh6vQXyGZx5W9cBz2
6BTiGwbhgcM7UoBgOswiSI9mIIfnVhzn9GaWOLhiyeqCoM3lBQ4ytamn8uC8naq/ZNoB+MnH+Rrm
s6XNG/HXZgl3MUZvjNIIm03CRviBispkKDHmT/wOUMyYMEw/C79D8rru4jMApWc+F/dOLJ3MI47a
Owoy8FCFQSvTZFjG8HCkUGbSQ73BKbAyut7Aogy9hkzogcPoLxgiM3xnw5vFMh3zBTPBGG29aP7L
+ofGHn4v/ngoU4XNXeirWT/QSrA+eH4oxL7qQTXZLAXJ0UFFifss7igVp1XmXCruHdKS4p6GC9df
HP8GVPwusH+hO9vZ9BFLfyk0likRwarKbUfHybdK3Bbi/+fk0ANHkI/cHZWXxV4xnoLFEt5w+tAg
OtXtV+UMyyLyhd/CZRPQOwWotLgC4iwEkSFpaIYoDhxwr6bIP3ItZd8hq1753ARMHhd2Qi8mq57w
mdvaBEqHvdX3CshDVzvuq+Gm43jqZSo2XqwCNekwWT5W/lZTI0mPfhozemibLuvvxi3G1YLhDaP6
YPvuNo2dDRCP+OeO/VmJYgxYDx2bc/qTkG2GjX6oXAOapr5F/TK1+MzEp8zW5QbjLDVOxoZZjjdA
/SXvhVhDs/S3vArgoJAF0tPQwppYga/7hEuh7MkSyCx+0ps9T5znSA6WMDwjYiq6kXUN0Zte0x40
7+rIDhjgHw+g08UJB2trFpiArq6U/NWcnMcKtEYWNclOXN0iSeIpIGKOrMoX5pgt1ZEtkndeufwI
jiJqK5ieEYX33PUwbjcMhzBzX2TPbI+EnAcAy1OQPanp1+RgCJSzyQ0XMZb4ybodPQrWWvFum9a2
Nj/L/LUuq8dRH05aNmxm4xOwRNJGjuHnIKECY8POdNZWlB7vWA8+p3BvYv66ryJU2QxZs5ANhSJY
kCvFzUuxXupc/+JrMDmu0F+gtOGOJgNgCp8ZrzLYbgATc/INzgHnoLP+GHS42kvMfNIG4hpdZa/G
/8oAuNqTDTwq41vP9GgTYF8Urw7O+mpnnCiXxLh1Hq8wyjPXX8p2ESsnVUI0sEiK2ovLZxoII9Gs
PJeavmnyfm3FQEUslgv4Yja9Wz0PTyo8jgGrqgHgFxIpkDWXg49Xxcg6/eg1xw9eL0+xsPArcEzK
CJdStGh+3EA7IX9awDreNNq3pt/cQdwXg+2c+dS0L1YCDWZyZNkym5OgSR1GcK7Ye/ZM61LiuWeP
FPSWu8loHFWABRjWsW7uqlB9rbA3HMKvDpR4NkmsIUpvRg5FSF1RrnlfwwTQY8JWM5TN3d+epYuu
fkN4rEbZ0pnahXDfpv5cuiy/0z5kAag7Gauyi9Yz3slJo2EwSiWLh6tT6RRyn1abPzaoEjFKl9Uw
BrVhDLXBUuxt5p56qmgb6p8GxqqP+kloqzoMFA2kr23xJqhE7hKcUvvg1xYg3aM4d4P8yGKAJU6v
+pBfpwzm8XwWAiT/Rnx1h/Bbja21rJWJmIQPwMCGjDqbZSCVB37jyExXeQZv5Gorf5Skw6mtLpB6
fBxjITfWw60E9cCZOcAkjrkcbSJYYct4lvCeQ0inE0EeyV/WwwcJWSH8oYm5D/Gpwd1BdkdKix3p
SDk4nuS4B8t5D1n5YD366jer1fcTYRiJNBiV9TTF0I9KfEqNglCbPOpGf3rqzcfYww/DYWSh5t99
YuBCR7VPGfnfp0ZmN5fpczuQLEwx776biBO9+mKfcKsy7eRTbyRJgAQUcRnDlRJbSCMJ/mHwsMiw
ioQiopSshCA+wYzzmRHDwXL59C5/wO0A3a69l8FsqXewWwCauvpTklBYKyfVBgsDSwiCNQQAMyEK
MFdz7VVQdyyT7VdDdvGm+UV+XNpHByMtbu7YvaW2sZqyn8p5Y1c03eS1z5mPB1TUQHolrhKWDvmP
8SqNyjTJu4X6r6lnEruO3LQCmdK94lmlVxdLr5G/KeuCNaZjqeREFinKToOY7pzXIUEQhCDNf5L+
MLj488D1z2xnZbqvf3bnsoJAWyhYgvV6tDUr9kcoD/jrt9Duehq9cjw5D/dMShQD26joNVqn3Xb4
wLJDhE6H1R3JlSwnf8gXO03GAzpu3Rh9STwcql3W7WNOOqdNpubVmSIFJSxihpD6VWQ+A4dLtslz
LNaRjXAy3kK/iRSyYMu2HWfj4ZCst4xKWaRzw+IE4wMs3PCLcah7mLwBpuBDpQawuzVeNjw8xb24
ZBb+gzFxIxHHZbiVu80nCAy85zBBQdl9iPO8wsbbCdalrKniBUvNJGtxQR8465iyrDhYc46A1Qrk
AUCtse3txIaVPsl3UnHTXVMnT2ZwCdPHoISn7nzxLWnPWoiqlWnu8BezgQH50u548ecjVVabYWcA
MkepeXcdYAKm30gY5qT88rrgM8q6DTn7sqUSP+6ATchX2RMMzEn14ESXmrRmV1w2rJWXnrrxqCQa
oEs4TOy+EN4NLZGVZLtENReSiFgmUIw5YNLjhPdSH775tb1zhGkV3mS5nGVrF4Kq3FgOu82kGZK4
HKuCNKXRy3oQZHgaMoJydF5dxtH9imzmpaQxg8oLnIUTy04x8arkg1NtBvqFzCVhSZA2tPUeZB74
l3asw8c4W36zS/z+tU924n+Pd5FlMtFcM0ReU2WxD+ITeSZambK1t0OEQHUqdxSDBbDQYPRrFayl
6nbNx324DsrBK1SR8FGDBhVy5eCT9cc40GEiQ52ti/iMWuJswuUyqD68JFq5jb7vEfhzMuS3Wl5z
9aD7Bs6vLHvKA3yDZhpEu9ZZ9H4LJPpCb/bmJwWKpS1UI0iVg2ex7nE48UMyZMR1+zL25l4Z553h
pLuKIavB4e6iqAfVuZjVU6g2bxhQwH89KywbrMCKcCeBSJV71wp1QGniUZHPK2O42Z6+MbDnQYZ+
asffkvaePydnQ4OhD9sKEpjs6QC9ssj4IiXI0ACghB2BJDhKfChD8dbNADuWRcWpWl1copqbvvV2
jPknx91EvitrTcVABBgOjHTNIJILJ5DRBBOWOV3EJebIIPRh1E/xX3YX2FnUcshg+tCllUQcUFxM
bnVS5h9qYr96HJXaTL9ylIFt36+K+KixzkcHlUyZw6ZAejbV2iQcV4pgeeaqg8PtQaIIp1iYYIJz
sB9UjocuUbW6TvGrmP3ovc5QB1NJFnMmLEm1N+VED079wIWR8yrSIKohb8LNWPsV2Cy505w/O8NH
fHtL4v50D1ug8to8XlzdW8jmRos+rQmlyix30NhUbB9AQgr6rNYo9yZOt9XYbmUNatuCXyfDns0e
N1ag/ucuXGa0VE+V37Jzevgx6LAogSLwvbo+Iya+X2oCGsnW6l4oJ0Q4hZctE85sGdIRljE69vIs
3YjY/9uMJjkpbJQpIY6V16j5rCt/H4bonrt22XQ/tY2DcN9vguLNQn8gnm4ANUytbYgNKr5V4jgo
e69tszkoj6nirr04xkkkZ6LpPKLtksTKX5Ht31PjYE43rXqUDj7PPOaZTxpktx4CooNIPl8XEGt8
WJpCO0h6G8N6D0ivpTg+Z2DmcoZE0yI2c8bObnG8fA6LnQwvBLid8etramJcfGioQWs4rdDthJcI
EE7OjUOaf/+v6LWdIcOjwRNHIyAG/oIMY1CDQvACTMRNEWNzA60oLv3zeFd4CKmQ/Q2GuCGOn4w/
Im/rMhtKg6WBsVFMq0sQbzHSEZ01iZWREaXR10h8B0CHzosrRwhik7ffCpuCKuVZNsfZQKkOsWLQ
RUxwRmfhVDD7bp4WyxwXp91VbcOAMkd4w39gyAxamYuwA1DUEwAlJKIejF/0ekQoMhBGiqyHMx0E
auDGbG4Z35ksC2XNJ5g6V8onnkqfvKktnKXn3mwe+LQQaQWw15hd1ImP8gHRoHIRErVQj9h1Fmxz
lrUs8FH68F8DAiFo450cBa2u2UzqpS+O8KVwpprJL4x4sOnLU4gikNGaD5EsEKOlF26RFpFtDIdN
sCrWaq8iyDFaJtzxq3AIAAOFJjKxaxM/fWYd0kZq9ClxS4YvD2ynFVJ6ED9jNh+BnHT4d0zx8NQ3
hIQaNuDDhJvxTOszqzvxkHAdjHUpyIDmavPQqmD2dLxshRCHPykRuMrops78I6/1o8AeGjDolMMm
/B9L57XUOrat4SdSlXK4xbacDQYMLG5UboJyznr6/Q3OuTp1dnevBbY05xh/bPXn6jKpjwHyC0HB
K6T9DVSenSr/sYI4S3Qa6x8ZwcX41Nvlpd10OT2TA7LGQPACabS7SX1Fo0ngQQOcoTZQooA3chu0
wJFOtaBOgQRHjF3hBAhj7MznNn2MhscM9D91R5oIqg3A6kFIhk7Zye/Dltk08xvk/zbCNRGw1Qpc
OhVSpAWtRvOvSAKT+G3ipygIm13ARvIC4p20biZ22jext+aDP0JDBwQCoI6b2e/jrGfeeR9041Lj
BZWknj82h1hYad/+qwaMUcXyNKMTe6hfbdUj/Pefjdg5c+w9uwpuKCl0C+qBIE97TbYogltl04m1
YpqIxilWsfEOoQC7unYiDSZjfsp5/cuoBKpEbRZVHLW8h9w7YLx1dRoz1tyR8YKkNt6fqfUTMuuk
oGwmfCBgfpKRz6wDkuhqIp1Q8SZPcUk9iGatTIfIczZKRVM3EyI/+fzEdJl3RIUyQ/RtsnbQXHOt
hS7pMlcFrc8cBs953V7zPwbmWhjGvtd+PdYUqVBYUNgkpEtD05fotbSrV568ZfRT5GiBAM4zdale
tK1qNNnZqYm1E7drQ7i3nSHReoJYBeH54g1zxldXP02Fc8mIHyLSkNHJA4c0VYqMS2Ord/Ohd6Bf
C1FuILxVN4MCy/KXzeoS/lhPk+9CiXXAjoNlrDPYBq//jWkvEwNutO7ndzGXyWMohPRMXexiW1cn
StYuJjpjkSn6u+Xtafl7W/cDuoQ1RnAUmdrkQYUX/NMHwhjJFgBUDNZY+JIq7YW/S/lLWsUG+g53
kEw7KTuuh2QoQIHYzupmnA56S9IvO++w74eQSEck/BbGzfBLq5EQqbnfTvVLX/d7JFoWr4OFJEPN
aaS00PpHfhwfFj7KoO2Lh78ESDCyvnqwrZMX1ldmfxpeYUtirumhJzQZA2xmtBeHXvUkCY8aURZg
KP5MkoQM4DjzbOMtSfcz8tEUU6ccdItGZPt8kqo1pUv2CrmNI1AxunaPvlEevcbqHk0K8JgkmQ4i
oDrWuzKxdxDdPaBi5PggX0y5oOEHmY0ZMgLJJqqIkuc5A1kuFPqduGMnbtMEQU8FEMulwyXkCM1m
PPUkb8LrpclN5dhcOu+xVsnwMqZVn0Kx5uUv69V1Lu01dxeaucEihkb966EujbxA2IUXpyR2zUO5
wlah/NghWhrjHxZcJEA1adNzqb43xcLcgw5Df0BGQRXqxogJD6X54g/W5OVuFbL5kHEBg08T1QzA
3dGsv/b0+lo8TTphx4NCtyEX3jCcKJ25MDniCVprk7JO42YrQcR5XV1C+BYxbXqg+iQZ7zy0p1S5
PlhfrkE7S+SymVU7IxuejCRZUdXpE2SxmoBNdPszWJA+AcW/YNFb50xUJZn91cFJLtZMim6Aboyy
mI7+tG/STnnYbpiJ9Ix2cSEkf3u9fKDywUKbQziGyu8D8ihWVpE6ApDj0nJ4VsH2uQ5/rZkMOewE
ohGQ4UaoGo5cwbMQuzhXzXC2o5UQ7pP5juh/earyFkXgM9LTkVwbq3xJu5dqeB7N58yL13yZC0MP
0PqUf2NZ2uoMR+oMOWraGLS9v7XWkT6Zn0R0gMsZTKvDfZ68GQuGMOzmlenLMNn2wYpNb4relwK3
uMrC5bHFan6qBATBXNQkJz+hR3L+KabGoiKIrrrNIB15Z73HEzcqjHii+1MBz9w9xNq9o7KA+5bg
GOS+wXgCklsZHU26MGsdRhwTn/QwGD6Lzcxgzu7T1VhvQTMEq3CC4SMlMhF1IDERW825pNnKRjkC
cWyaN2v4DFWQuOanuQ5JQ+lbecocKjVJXtZRGNZs+B3JGwuJ8A3RMzKng8Qx9s/UgNJ6ocN0hiXS
uVLZi1BgIuSE6j9EkuUNSbDciOnsrgsDtcZQootJIU4Yx/RrVlnfDanLSjzyu5TrnrKjXu1QYM8i
MQNRFdeM0eHZ4TkepQOh+Wea+obpuNB40lBMRel66VBSO/264DHmBZP/pqOXeLy6bB0kya5iFhwc
Nir2Gp1KYiwLBFyq9Y9uZKsuCqD2ybYLAsDjK+lbHEfeWtG/YTx5SyLeppZMpUcXGry0k5XkrZr6
FZ6Qf0pyaBWfLAxsIBUJLh0ebuxFhYpPkkcwaL5T9+JhajJ5MfUCOUN+F8F3DYdiEaJjkVzWFfF6
wHVJQQDjZsctzynvZcdQ1Vc97oZpRGbVbxNT3QDYh8m8d6CHSkA3qieI4+/Dco2CN3Kfiwin1bxt
J1w5BdKeWyEEQ3IvgnGXDTw64EC8DEZr+d3ymnB09KXph8QLI6CU8Z/k7Xo8SuaDB5LT5tmuUcKj
ygs94WWsx3afwl0Vyh0FOVnxO5FvwWNYJSqJONwx0DbIohK+fLJeqH8uN6F6hPpLrGcMkV8LsANL
Ki1WA63I7U80EaXBWhwFI0WxvDa9HPkMxwGPFAzGweXicdzHpb4tVLs1LbKo+QCPvlWzcg1PoaOp
jHHgI4fr7+yrLpRjggqlNz354sgIcf1Kqeh7QFe4dIec1NSYrFuHjF8X8KW7y0FjaMsarF1SOKoR
CXtz6EvXj6QPPfcOUX52GXhM5D95yMwc1g6fxLl3toj4CdN1S+8PWCibmwNwly/JPkI/0xCzINi6
KLiH+rGCShkL1Ek/QqBWfC8Sqp4DDeYk18tuNukIR1R076y8CdIOIssLNBJlFpKP+TOiFZpKZZtO
09okML9XhZGbSl6caisLVw7knxwE9ZlYQlymingziN1VP/OSS9yCFv+q2dnj52lad8X7y3AiX0Ig
2WdgtyUAV41ft+VUqmIyd+dVE0y4kw7okWX7rk3SmnBq5ROWw+xahcSVOohzoQWYGZTm2jlbVtyc
vFqVaPwwA6+8Dh3j9C94ArGSMWfgKas/seGeOhCGiI9C/mBUE5GF/ZmsBm9ac9LJMaIiVHGMmYHg
0GT6OmpgyoEzwfj0MfETmkrn/LN2ynVqQ7jye6MzUvRjPsyngrkg4HYRl7bMinPUvAdt/txF6VFA
DN7zsifj2WH5lWV5Lo+uSd/96FzjSAPz7wnOgS7lcpFuO8n+rbL5Alxr8hNnRvHhYRAtnM/Bfp3K
dIXxnAsB+IYnntISLKuHCcVWHMHUtw9kmrQaZYZ3hUuR1LOMAEMdaRs7URM/a8RjtdUbkKsp91lU
rOz6jZNFFp6Qf8Wm4qWEHwFZmzayY6nquRv4O3ns+AcFRgKSviqMaxxAwiOiGQDu4oXOWayzHvUJ
HwZyTwftX9Ohnmz/JEWC8OjIZG3qIONneRtiOjV6IjZsi0CYkbxlYp29wjoNE6w/GIYX+xyJwkDM
zvc03wx2CyNkiiD/AcdF42HUA63h8e2z5jMluDSeu71g8tQpSGMox7U6xE9e9LPgseFVM2rRk0X5
vaIS9k/bRnV2fVYoMOBe5finpP7UAXd1Eu5YvfF7cS30gqqOL311XrwJtAushqAcmhzAF0rOSh3E
1UNqiSiWZzvCUr7Mr9MNpG5rWt/dSO2LeY/cD01THgZe9JTbNXc8Ak8tDOioY3OiS6v8zBID7tjV
oY+nSuTI1nItGQK1lkIrsNc4IhPPoG8owvgGmJnRLZJjq1c/K/ovxgFF0blmDNednx4fu2Q6TZLd
fi7d/yL+A141g8ZIK8i3kfUpaIX7bbT9Xi97mtrIGu5rf9RaqnvsXVRGT5KkxYcge3hZqDsVHksJ
BhL98msK0cJ2Y/VsYIqCMAL1OhVIrkWsPXnYjvXUdaiTYbnM/GgRUbBUHXoq87NOCQehkW0f2tJk
Wu7JrWEUklHRgEYfUWI2VFNRdTJiDcyxIhkz4Kr9Q1swUdIzSOanNs/HgElRxdAkiwNc11hfFQZx
ARAaLK5N0f0D2zY4Qvk/bqPQPktZ2Wh+VUm1F6C7La1XMyYfF+q6dj0ye89Vv8moTVa7zxxysGEa
Vt23xdirvP19Mq4lO2M0uw3ABUgIqWui4nExVDnpT29/8o73C6YT0DduKFMjrFD+uU0HAVNBCGAz
BDNyd0x7UMUStikEgMbWNVo3TjfFuS8SBTfSnR6XBPYvp9hEY9BuFp2XkNAvQPGCjK4hG1dZ9qPb
5l89c8lBb4/u89yjjPGeMhziqsctROWYzCeIeJfAwS1AZDXzMekZvFO2wKA53AdbNIc4D4ZJ2K1F
TC7rGJB4rdd7B/PgoO65KFqS39Inmw6Akvu5h7Kycj/+LK1LCHgGmQ2kyM0b8aKWjevL5ZU454TB
ElgP3PpekXTE95zwt/HgoV+Qp60iWKnqP11cV4PbEuSHIoNZqFC1Q0plZJqy9wUt6OtP4ZH1YbPg
k2svNBovfVf+dhC5Nv9ikyQnPbiHvGnBUx/fo+57nH8rNB6RzspfRXt3Brawv3mO1wPyMwmzEDpX
wNoGmbeD2sC13Is01DeMQ3X3Wlay43TmY5p8pQY1UfOjC3rcu8llxtoOxRAzU5lcZNa/v9cDHVXN
IGIRZhnTG4XsgRIv/nSGBoQDaaz5I0obMarNtJ41CpMdF6SLZtwzGUHQlKU3A/RFWxKYLix2CK5F
NNnAkrSqviU7CF6UbEGrfYaP4TsbCfFIAXUbp38Jba42fqClWU5adrdoI0DsMKuSRN55n3ETIENE
v1NdpDWrb/5LHVoGxgek3/DyUZ7AykZnhMZJcpGH1rGfHNO5dwnkT1MeRtqESuojpfWYUED1zdN/
RWo5IpEJKj+JnJ0OlpAbzQa4RD4WzzvJjqvybKSMgXbJSNPS9TvjEmPx1fOO85YI3fEwuOFJXnyl
+WnZSevs0ZnsnWf1LzEKjVjrLpTsrrqEPPWZMyf00BFp5PzxYBWa86TNmGluToZsBL8FH5yDIsim
tKZMMO2DyzjeD5NLSOGcljw5Cr0fzTGIr2HkYct4cu1jPmcX27FWOpfRxCoqmoi++krUhPrOdrtU
7WOwGEQYITq1N2NybfmliAxlFxZUA8ufPlLW4YSsXku0deboyIm/ln1RAWbPlovF+koAvEUOnzNC
faKsL1tjQwKUL+IGzg1bnY+Vre8GLTrpWXWUaI5FJboiIvlQaXfyd8k/lwlObnAuVWYlFee0TPpJ
9N+i5OeZYo4xRV3PhyGCjsbSt5nzvfQHS6NDVQ7Gl2WhcszFYluZ8I3oa3pl1aPsajTv77WV14sc
JgkPqVFbTdGpT496+MIO3HjIjgUwJiQp9pfYxcyOYK397NPhjcfCoec8SMZPtG8Y/vLN4BiEKiiP
QB4gqjLdUxEugfkTa42K+VJQgxyNDB5RHKO5fSMUGj/9psJoik0Q035Aq6ZJCsX7pCEgg8nTMHzw
Jyj0tRr4polYmJb57OT6ymmHixnn6A5wlrOaE1ZZQyeqxicTYRPUqw/LThBFgu2ga1N1EHC+58Ab
tsSm2C0WMrfaQrY5QCTMCbBpDPcTvgH53//6UepDwYOIThgxtcVmFLGJNHvddI/dZFyhVuQcAHcI
yDkcW1JkmqszPWkvFg0LKqn1E0Ifni5mxmJ4g0iu5mqjdAVz3rPFSQkwLvM/JNI6tP8D8xmgBogT
iGmXK9WAC/KeIAPOITMVQDllKdcG8bbUVDwYKEC6AL46vrr4RMpaBxxctqPW+63H2bqWZDCTKCsJ
ec51jF7dQaQJ1AU0IJ0z+Q8e8zxembRSkXMJ7SELEuzfCoxIaDOnPTbp6x8vlDL/8hEyM4YTPgey
OJ/IXuDaoAkaY0UCF6izQ0pupYjVhDLnyaAHKWGUVASn447GXeTS4NmbV8SrW6VmeXXhORDq21Tj
8JAbtxRXqZBEMZ8pe8hqCO99S65EeGfuW0hJYplIciwcKNKymqmJ303pV0tKxw8kQ6+Tx4ZkAuMa
KkmiOIkEqLyPDtY0wpciGoaCuNqUh0RycZXpLO8M15bk+FMs4HCKJwasA8o1W/2kzFr8vrOBTMm+
aQER0vzbBLgcAwbAnuac8Y64kZmNo1kUdg7Xbwl34y4elEbzIoI5jyck6xPizdKngip0T3a2v12K
n1HW+whRwZu0bhdUnDZY6611UL5xIf4hVD01o1jRk1lyT09EgEo1swgg+FsXI9sn2lsFdSWx8dxs
QiWLMkZowGFoDqV0fxSfwikKertgnxM9QcxDF3NE/2mTNf4TcBxYtnf5FuAxbOvfjLNRsFFUt3Nx
kWOBxdMik1BrDu30WkY7jhjOWHjllPguSnQH68aRIypssLFpgpRoQGsZdoz8LhtmVN685K1ozI1j
8ihDHtCzpSJD41ocQkiA7lA5d68ungqyBdrEfOjtlCh+lDUMM+wJTMiy7kNPqQa73GOmD6Tzi4tZ
wq09/iaJImVNUFOKB5etmB8QkMNe1Lx1TPRBSKcJtqE0pwPCI1a1cNYSpMyDIonQFsDIsnwYuYnB
R8MvhnLR+idgt6E4KPAKVIKkNKj+QFSWAynh5jAJhIXIdGEbB2yhitG9xCUpLPFFD7bICFAfvQo7
4BCCJQTDkno0X6K5IU5D5TtOfe7fdr6CTmAplIysBf1UbgT+hHHEzY+BQoj2QIwiTyXefkGHBQaW
6X88F8ElgUAABd2OJDQJ6S5nOQ+J6Mrkf9IlrorDeFKzJxkVnSU4TaQNYxUeqQKqdnRePgrCCcrB
x5DWbxx00huStPuxPNK/wt6p8mDJSigpGo3pbYbRJrLrJ4GI4SFELwsSONl41ayfEH9ATLbglBA+
wHZN0J+DrjWMf5WSR4yZurOMPbMcsyeLRULVtjGIo0xXAcc72GeN8O+RkIn5qOhvpL08hjCw2KYY
znm85EYR0Tfnuw0t0nZ3FI/oAhSaXszilxNcdsQqGXzObAUBpQgiieVw+rPSHvK4f+T2RnhQcdfl
BCFzbhFL44Sf8CM8x0iMpHqLh76DRY1ArPqBnQyPk/z+qXaIYU47B5nKEq8bc6a3tqV6EJdQ+eZG
JZIg1Ei9C05dy3ZKvGVIvxuDApCGfB38UDwlfXUgWwyLLul75iecW8M9IN8HSYqMBeKD4efi/8sW
lEbWtLJbYhY9zG7Rr0KwItrbBEDEg2GJortX3gPJqEWIkDtf3oAQHUJmxHK6FN2TqObKsNp4Tkda
gusXxIP8iky/yW9sfjuGQUmNYXRtEutETR/X4aL3W3Bzh09iQZ/EpzPzM1U5hhMeUI3XysAvGMw/
jCQyYgwOanI+O2uLBR6W7i/HpT1DT/ORZnglK+1Lmd/QdK9c1CoUanHU2uHO6p947nkP2IOsW8hZ
gHpTIKSln0i95d7tfnm0PGxLiJLA3fmLPOBdSZHOsKfp5muB7IJlmNAWidPgP+E4FHcEcyFk7S7I
OSlIRITC1l+cGp3ymNF7YuH6xJjBBckurFMi1J9iWI1GlJNPC/sD+U0PJjxKl95E8BWd0VxuKmOA
nLibTSD53Dz5gYnvh6B1/QYAgFhqaKwjoR/IM2oKgyg3MGOOHiLtLHoaeFf6X5FcVB2rgNAObLbI
lhEKZVoKDkMMEGnSfLgMTrBrPKcLG6xOXC6Pxl9hEYu6m5DAhK2f1gPZT0kLINeIyFUomfrGpS9i
TH6yAnWZpjAsSp8YwQXpteGh5Us2ifFfbHVfWgZzOKzbjSgtVCWbOI58DdNLo3srvkKN11GoE/gY
S/MIOruiMzcI3aRvrRl+6uRYBY+j8h6isB7+gdDJNCO0hGy4MgGwTspvyI6IqLkM73IgjOiiUAvx
sMs53i3V/U+VB3JjY4WzPgGtuA+ZMUq2CF7SVqOyvd0IPdQ2Z7iqv8FQbraG1QmSBuUdG4pI4yfM
fGaKRgsefQCohqKTlYbnCYdSGfva8iEXJWFu/FAR4mdEnQKaJLTILOQddtmTwv+hdiLTDh3RgtAX
nLGGG0JUtDs1u1jVFbwtgNgc81VD1h/GW1uh3OYNLebKBe9uZlofRDdzRmtNKdolcT9i+73o4JrZ
gfkQFjQVOY7VZXrNYS/4FuHT5dohEiMYXyeN7+SoxHvvv2YiPVaybDngrFf5NvRBYVw1CDWEeVlC
P5Pk7zjjJ39obxUDvSFfEVYHjWBuos8FqIE40pBhE/IgGHk8vhTFd0XkvpgliKopm5ADcpCbBFVA
UAF0ZFfEs+j5WlL4loT6QYHZZqm5swhInjshoqQ0T3wQGjEMouUGeJSXVrJ/BbrFzcmb39vMlz3x
RgZiI1iVvttomeYjQhnU5EsQWadX90LTzyoNPN3T2KNqzu9kJm4NY/hDWLIlezUQKsEZRWQFF4Qb
x74SvstZHJFZ2ua3srdXKYdlXWJq0RIaAH6WkPTST2EowfHiISFm8JZFr0bzqxpoh/gK+JAQYcgr
Jf+4nygOtXuMCDc5XDmmN2Oo/BMlhthFpkPZUOMl4ti0/jdgSECcMjnEOTQww2Tj5vw2wWY2+Hc7
slNQogEELUGEc4LOq8pCWND/qe+ZYMuQQR8uM9K7z0mJULdwf9rTS4mWRq8OSbrljuFBB/L6O2un
wfH7CYh1XxErZk9A+vFlNOJzFhqbTHTnPZgVb/8IDgx9jggD/Z3k/1SfKnPz0MS4rqo9p7ztOaiN
+f5sGmvRvpLTsQxsMBWmDWTfz4Dz3CvWtFOtXcabNC3IzsYKt4PNUMFWbN8qxqymt1bJ6D44GfoC
zJjy+y72f6XO2e68znjf8d0h6G154ufgAjG4Ngc03j15/RLxTLiRieoIJm4ctBXknxg5UvfZ7nay
qNTlNUjTfTfGuBtODaJ8mj28tPjXoA9MDOYDrveg6PAcjA9lo0Gj4hRGOeWU9puO4jt28CIxk3XP
iqX45vLV5ipsJeRl+5sBPGr4KPELtE2BDD5eq7xZIP9O96mS0Zv0n12ifjIYdPM5nYa1FcFvl/th
GCRn1L6CoOfmuay7jR7XT0upD1i8GUz4YJgvPfqNKo9ndz4H5AanQOYu/WLh8unRLl09VeXA4Qyu
bVwb3Myu+pj1SEgURGCcz8uhbCeGiWcFN5Eb6CuCtproY6jR7sTTWsXzQYyQB6sYZ6c5ABlZLszt
Gy02r6Zn7qLpGnTMHEasvCrGE2MIicXev3AqPsLuWFf9oxsYhyrdtjq9p3iZwpiuASIL0gL3G/ln
bOEm31qRGatO/eFmDmlT8dBJCq01D/FzhPZhNHZZmB2zMff5JJoWjBXRgNXRV0colGD4MmmEZkLn
1KWp/gMjSE31npNvpi6LP+BtAWL0e4sMMpuELa63QRgViCAuAajGrYMov7cKXBCstZQfpHBwZntM
6eOQxyUOrfVCSnELT1F62n4MjUf6LpcOHQhfLof/VtyIcVt8aMOedpODTaGeiDJZHR3EhWH44RTk
xLMC1Uvvd81waTItJ6ozIJLZ8SuYVpXfvhyccwxi2hDiErP7SuSOQXwHR6WnPPSteYqZQGc43UUb
gOWpn6rs8Z/EeXAg+HVg7pLwO21ReNW9eZrMl4yp10PQpWIcqbPmUYVBcKM2h+rJHgHL9IKVufTI
PrPp3UOkwAqQ29W+r9WzGlTf3uwcmGmPXY+XZk2tHTlx2So8zQmFV0cvGR9iF1WgHtxccncLfJna
4sEoDn7nqidd1995YdyIbT9ZXvJuuIRueA5LxPjzYF/6DK+MxXikrQz+RJ1kI5V8HDWc3vIBQkRd
D4nyZVo65lTtbWmG14kjJet/ZesSvyxXe5cav2av+nz9ofcbAOBopvJsZ+OT1WEr5jVaWncDfEOQ
Ufg0mouxbmrFj4E6GOp+cvIIHP0OWozjZuieG/tDW3bUFQfNLwH3D6Lndfv0WcCLNlAfSzApa/pF
7kyTkflYF8Ou77K9w6rhQcky4KiYkRaL/B8gt5x521Z25aDyhywfQ/+mW3zG0FZwNfakg0jwpOEs
SX6FHJ24q2RSaF1aW4xLuwyrstSIoJaal8/GPi+cnZn9OWq/kLTNxMOMR5HLcBKqPwd9fDOkQ4tH
R1fKQ1R1nIDYsoicaV4cJLHap5f/VTJ37x1fshIcbQmZAtFV7fE2cJCYBSw7h95ILvAfDjUSvQ2i
QESvysrIMq5P2zGL/YT/lctzAi+1XRRJpyJX/rOC+hlpo7AHm5ScMC0p92KULqODzqMzgULr9Skz
726FnNS494a/aF+DeVZ4SkZAv+ifDfZHkIw1B5tx8U4WabpzeWc85zxNSXSNpuQYEr7NJCMkTG1k
p9r7RooOvByypDYrZFG9p/Om4ZVBpysjAZwX4vuYV+n/de412J/BOZ/OwapMw01hzrwOFMw0/D2z
ZVGiSPs2QkWsQzJb6pBIyJIP5UiwBQSHigiOSGoSerXnpTbW8EaBx1w+taesmi4eYM6IE8nxqFXf
x7zmXtUSsekkjGBADUuLh4yQNvydhL+suZ5DbTyEg7b33J8peaMzrETjYhXmSabNkXK4OHxn6Cuc
rwhELsG1FaQ6VtYZXTXKHroDeHn6uFp7vNWiTdea4LHgPpl5lsWBJStynjlMF1wswxX/AoCoS5Ci
Zr4aXFYJmwzDFvRUABE+jCOtzaGUZiPPiohJhtbFJJ9ftO45Q81NyLhNaoslAt8p9sNrPZya6Zhz
y0bWLy0OKqndOV0S7GLGPNGbyjFPi4wyIXXp6u2oGLgB+QQgrS0GX+1Ye36UHbHmeahk2fqNnTV9
ibI4K8ni29c1iq7eIxnozg2PE5VPkKPValkyWXkV55cfrsK8HHMxMIGDLSImhQiULh3y3VZZeM3n
p1BBlGUoTwrjYxPpjwVuCzH6LYAJWGbF3TuCDIkxflHPgjdYXfiY1P3JQNLRc9WTWUX91wSSH/FH
tW32onoYfqqU1Ohf7ImTh542jEFTaHuA0vrVf8Hu64FFCpkK97PxlPU+Yxww9aT8mpO2F5jY5Ecv
IR4wDzESs4biz1zKLTlafFtAnl4sQpkE6cm4sxM02eI0mkoUG+AzHYs+4Rp8o0IKCekFvulSiPEo
2ty2T+BuJSEaj88WBDkHScJrxMHRk9Qt4iuqvhlEZf3OACo7fkxbnV5FxM6xaOrFnhUj4zCLrGyP
JSxaptNk/xPG3O77QzNWN5nD//Df96JgzGwMdWOju2W16qGCHYZ3RmRwOYB8sh1EWlIo3VnwVQA1
naQzB90D9gjqGsXYxUtcs5zwI9r5HZRWHicEbqQi5g6EGHU5CBiz2PMnGIYGWZBKT0A1aLKREMXh
xvN7YdpYEvu14DjAOV3+yjQp+bGoPNYaHT+oSdAjpSX3MBql+ntwgFDBZxFHSEhSa9xcvMogMfh7
FMOkfhKEiTvckhIegVKI3Jpi5tbwqrpv1X8DIBWYO9+LXNwjuqIMzFjkqwKRATa65M2wqnGHiwFI
MnXY/iLtGlEWjxkpColvArrCAMZoJ/BbO0XsL0x89cFjxzLIVpvUH5v12FJA5Jbry+SeUDC0+TGB
PxVBATq8wHiJksTP2cNmJRZE8Q+PMp6JfmfDFFoWkQd/hUNqHopOwg2JKY8g7LzfIqWJjYLr8Gwo
6KKGf4D96mhBG/LzxckmrF7kmck6MpG+5WJC9TTzQXraLSNxSS7R8pcfDC0rkH40/m3wEjkoMhyJ
OAkv8mUHFLGCCBEzI6vE/4nuwGE5a1pfheaKE9qXNM5c/crS25i/iFgWTrfZ+UB2U1DEgGhv11sK
BOTNAEgBQDCq8Ugw78rkJBT02XpGXZ8uV8d+7hk4oNJ4pVI8I9SBKli1TWiS2aL/mriJ6lY2z1aN
C9Sr/JoHQEA4ITXHLf4h0is6cKTupKMRC3X22pKQNKFw+GEQ4tYlUQNQz7re7yrtPynVnFn66gUo
c3nQJGoPgSfbm0AM4A1iTxHpmdIkO9DCb1f5mEtIK7gSxdslqY8Ax+7UB+KtNnZi/lmYYvYzNE0x
SikXYaSDqJjwAUgU8S8lnfiAzmJtrOVG6oznElcj04icflp2lpGAKFZ/NMD8mxtOAD0knBXgSKtx
ExnN2VRwO6Vsr5b4QWUyhynjCHQhAMXyy0oK6R9CRuGQzaFXgMl6BLzz7DfpziNDURT6Tjru2O1B
6cXfxGoFMrSM37H1lVOMN4NcUrXgtu8mYRgijXGgExZznejfi/EsEikV1AAtILBJgVIO1zoZOnPS
oEBveVnAc2tqJvgsU0R4TOUupcu2u8ZokIXvY8HnK64tURgJS86ayR/ESg3iVJLMq+07kDCVeuK8
L74ms1vXJEqlG9G8Ev1ldc8MpaFxN7PP0YT7ZwGUBsXsVsE9Ncg07L2e06kXrzv7NceEp1sDH8JX
mjj44hj58ppEpgN5J+uxSvw62swJ8SWL7wwx+khM6s106Y1iL2KOheSb3OEnVKgcAvGMxKPJ4cwW
tcpllFF+8DkJUA4j+RdYxOJCexLnCGuQ6bi0e31JglEqVhlYH6vTzubNrrBbEXRXpzUqKOIJUyIv
Dz2686U+z8h0lkLH9Q9OFgQ7FWOFOCZFv1EYVJZQxMupQTINnxhOsI8GPGzRCYnElmMgV6OKjQxw
jDkCx2YOYSqvdcNV2TxJNXmJmFCUjpfAMU7Na9Qpe7i7kavaHa2dvJN2ddO5TZbcoElgX86H8WKT
6ZSTC4mir1scHAKwInyxGvjGX+8nFgt7+pnqHzQRcUuwDVwUs5H8qUZDgSVmiIJ5ZxzuWf2vpRAb
ERASF5vBQidGzYVQI0cUWLh1JJXvIFxVgIiQZ0ul4VOcwAyDCaV6djqsiwTSmNCAKH92SLPIRfas
PGnTu9tWPGQO7N1BZg88XGtokClat/arUJndWwfR6JJfY3oeWePMUB1pQJaY4UgQE3GKm61tkgFE
LsWrJMCsZC3IN8ynFE3KtkL0xMCJWu9B5p4Yf+uJGXeuy9NE8VXLkcD75CCtnIMbk1oLMzI6KnFW
6H6JJvDS9nkJGYo4jmDxEa0K/mmDGum9RU3OIeQhnmNaOAFqFX6DklVPSKB+21v9kcMpwjdbRT9j
idm2O3i8sykIDtNIOWdHHosE15GwcHZ2N9y7yUspHxzHuPBKXcba17onaF9BGLVRe5j0B1K0BoJp
aJFuSINarGdmZZR+Ez8GsaVJf67b8p8WPSMJiYLhls6PGZlZ4dydkCCX6dbqg6MR8GKtc71gruAM
8Hiy94qnHpguUrpgeJrFQYbLXl0ZIw+mJ/6Ca0yncNB0fjC2b0PTsAtRnlIdVEwOkESmM1+SvjtM
xXgUbli/LUG2wyfE3cLLLzJHDNA5kTgiaQqpS1LizxTiRcJAF2M46DkdXSM61Wr+ma2BtHGarxPD
95SQKj7CH9jioy7Y2KrfIx+KLI1QV5w7JALYAYWoacYs1l7mTN2j+IL8J20OzS4yuppwY34hvcMH
pmLY+jRmc+sBd0thX2S1p9ZwUa5hMwAnQFCLS25Vl7WfuySzAGra2imPAR6NfYUfx0tpH1DhLdAC
eTgy7M9lmVei9+ToK+GmoUM0s3ydJkDNELJ8tKEfuxWCNBqYaMJQUO9bztUami3HgskgMqpUxLvH
PvoQRUyc5McofJuC19KodqlESAY/FheU5DmQaVl0ZLzLLhtxwGF/KqfstGiP8J+Du/KARB2NRtOQ
0zRciVmyntBcjm9p9Z+tjWsDzZGO4UXeFTOsNwti+cWKtqkXUBYJRcbbmBMZkrPATFDIHgCKXvlK
ziXR+4WNU2mtkyAc+5yvQNAjN2JtPYenad5zM2r9ZSGjJPN1F3jDpX6UDgxM5YCopYyhvT9g0fGy
fptyE2Ij2ITJ+CRcdU5ujFQ1FFPv89aWCYQz2rbubSY1TaqaMpJFSn0T8uUtFO1JGw4xM1qDKrHF
TwCFC8FRvlmsIl4WbOghKWaWQBxFXA8aYRnAS9p47GVFsdJVHaHeYF2fTB2VPcuyc2U8YjzloKGq
xgFxToAR26+eBPqRjx58vqHthCI0TnC9TUF4IKAXTtHyKCZTLnFM+ucQM0diMd4ZxkFxdt7s/6k0
YPR6wofpycvonnCmFfE4qzR9S5J63cbGfl4cXyfyMOCZkm8tQ+bnNj+6sunL4EFmoD6NN/TpkpxF
wKuiEH+GvZhTj1SUenwd6Grg4nUANS31hKDtnjfBUYyq7VL8ahnF0ITEBuFzmCLHyrojvymKL70k
o1Nd/4+k81pqHdui6BepSjm8YlvOGJvMiwoOoJyzvr7Hoh9udd/qBLa09wpzjinjEoNaPKw+PcRt
DsQj3H6h9GjuVTFZ00JOgmeEcR8dmiySnw2tf+tHE10IuECUtpn9NPbtatHLe63GDsFh5hjaJn+b
6q8p1zYZWKGhc27UqkKzWorB18JncRsszg8tSeeS3+d6DNp3ompvbZbvVnsvPCRWFi5dNAonKZEA
qa3VuD/w1q/yhDhUeNTQBxnY6DFiGX4TjY4nI0FCPsuZ/qFSrEPCKENoPlb6u4zPKtzlsv9uBveh
4boC89e1CsNTgq2KRyf0TvKdeVwWAzgq4UNYTf8t5haTEJZ+rxA559wPCTVndoicJ+2eiyRJ0axw
hrL1DFridp5Zj09YpFG3ib78Tx7YrKfk1Z7fQJ2yYd+1DHcoqaRop31tiISV05AjS4cOwcbUIb4E
QWOm2ufCGE+1Xn40Iffx+Q/fGda3Alpsm2KlFoGvXsbXLmGFzsnWaFuqDyiLXO5Mfi7d9NIyFk1t
0g7wRbtISCIkI/Itednoi7OctRW1e8HnJzcG/vNI0zZsoeHIo2iOTtZ44MCFVxb43mD66pJ8Tc2E
AtCAs8LGNiYICR96cTQDa5UaTxWGKNuadxkd9winX1hQRvjC7c7tHYNgg2w41s+2oOhpzjT0oAqV
dK4zb1J3NpUtQmkTntFvixbSY4IS7RKXKGb92VCQWfDKlXyt2yw8F9VLEbGXoHNC8mZAepIIZC5g
Wh1Df3CY8POEScy3O4U3Ve+PTCjR7EhdQQ/+ydXOzEdeEBnS4YcZee9YDHbYb3vVPMgLGYWJbwDe
6qiSEtRU7EdzZmy9pUHk+9HRXxdMx90dsZRp2pEZ+28aHmzF90qbs2WEALMqIl9pnzy999n24HbF
zD0kz/7I9PMPBUTpgNhDKAWgRA0lPJlJCeU824uIuoOhyNEW2fi7eZxgrmy1MTtGgGqbdH4tu/NM
HJnJEYV0OuNJV7t898dHY75TMhYXXnbAAqVjyZr3G7mKVeVX8nrED+tALJL5aj+Ao2H9DphZUBEp
aKloenBoeCQeA9cNMu+jiELsn4RMaaKkgMpVv3K6u0x7ZMYBesWJKgY+KPZqGJ/jquEG7rL4Qq4G
4zcn3ZKO87FzvSfUE1X3nZF5V9GQ0s/EBZ+JLcCxwCORpN1L364jSlOV8KsNEM753rtDIH3Nrpan
iqMHJS9XZNOvLT6KMfY+moWFTG9sTOM7SnfcICSYHpL6RRwkI4BgVY32dFWtjSmYmUPdYtOtLmKW
lC5nYGnLKrurtX9iszZoLlF8iBtkSVEfkS75rSGYgygXJwbGjN4XnJtsKxkBzOy7hl3sKhsFB1Ox
bCZ1ZhtNxAciFBfcxlGZ3QuV1B/DfkmNxzE7G6DeRGBHQGLXrVvVo9bTETIMIAOibL3wVGddxCRY
g6wkv82H+NMZq1Lr0Z+rv4WIBUUcz1RwQZ8xl2hVmVwI9SeaeCkRMSbpjZfLLNxzW02+SLq1tmaz
zFfORT5H05e+uHvbe26YgXOdRUDzyTJLNeUUrqv0H2ORitqz3yxcqB3CkXI/W9nOqrzPgixQ9SD+
JSX4qvt/0kKrQJ8LuA3GM2l6ln6cYam3OsVPjuKiotSHk1cwDmJnW2fjRpumS6ynBytj1j5/62Nw
abxzX5i7xuzPeK6TdgXXFLawtR2b4BsrSJhojyHvo+e4+C6dp+xkoPnU7PrYWR5Bkl/E+Ma2ctRH
Rv8BchR88TbgpAxlhaSydHF0HWjgmPD+AeQiVn89XRnqMoiXkXRYGrOYYp0Ow1FWYsquYzc/Ms1n
aDRoPXJjZl0jZzEZlqRCFLxfMy6F5jOLv02j30eADBZr0ykXT/lpA8bXFn0kpSsVkZB8E3PT/cv5
EBRYuehWGxvZKiPJsL60Vf0uWrVxQEk/dNzsyGe9dxF8IOEaRuuIdmkXMYyMqUjHZ3mZo8g4w4BQ
TZb6VF4RhWXP8ANthUh2DYYRqrYCdDe84vRhXvQcNUKLmvBVal3lO4H3OdArihKgLuZNZ7LWJ4Cc
coh79KUKHiXdoesIWhH54rM2s3rrnZeeXZbLPpq5Y4qMzZrSZ/b85xjgEsKHKh1BO9x0uNIMOhql
OHdeipE8XlN/cKMsBfgtKg6LebpqaVulUtdmXW/r7KbT36B81PJiB6+uU5QjjG34UZ3IHSmg4E+I
mJJZkp2HhMHAId26VA5hca7qhoxjthvdV9+wIo7uFBCbITaFkH/hEO9a6FmzThJ7Pb2ERvkos++R
v9zp2kFlplgRmtYM+441IHzU7AmL+CvFsscJYnIgyKEk3QL9rxgqqbsZpk4oiQpNZ1JJkog0u9jb
rOKUI/FhiEK2R4KWcSy8nRLNiD8YYVRvThlAgWCFIDzc4Zb0BOuNz57+ZsLOIf7MJrCzLfaNZ637
BMSZkJbGTYHMTtMKvCb2IaEK4jDlGWgW3K3MsisoNs6Qnosl5KP8qCM6fuQATf1vrAZKbl5TRo4u
umqEHlpkr9QSZBzlZsQMlH1oGR/cgHZHp3V3JURL3MehJJh5XL6sOOp4YZl9Y9G+nXiyluq9a2Br
L5vCMu5GK3sQY2CtWD5dDkoFVCpYaxJmVW/SXDTteK/itZpGUh+BBBjWfmy/5YblruG+gJzJ0SUq
H+r5OYXyOLOqoCJhbDx6iHYjji5OEx0y5qTcGRUG9RKQPrmajh36nrG343+9c6rjz+bTDq558OX2
Osit+k4deqCKke+hFfabTBSpXKRGdR5CAmFqUgO/o6iA84wArP1xKE2TKNnIj1Zlzx6fSWsgGgx7
9AnkprA96VnXccwwPxevWckPB5FMxiDTYt1bOCc0fA8ke1LzIEMRhAJxTSJZZBBq8ObO4yfzAr0W
HSQfPteaxfEqyjP292oHKN05YEKqFeKCgRYRdRZ9psk99y6xciH4oWfV1v3hy0SISflT705o2nMk
SbxcMTVK3Ww1fpoZ3cbExcePEfWfXlb4o6L4STNsKDVzlL3D/FwVj1r1EDlHyg8SAmWXz3w3LCFX
cfdHLO06csiWscJ8rexShIPMNWXmLsPSWZxKoH3zY+jxQTI678E+kb0QIjjjvyHuKRqDnWs/uizg
esas6rl9SlBGuBpjX5MshehqM6zPibab+EVS5BW8T5QFpa6gGfxmeEdijNkXW8GV/IlNlTXMJSBR
aic2z6vrPvfRPynW6YMwu6EyhGgrbgnQhYgOh3S8zON3EWiMxF7NYRWQ3EgjZAYGZzTKf1hQbI4K
Js+IClGgzzFusZesqRCq56RIIUlVNaEHhCnXdO5xoQnsA+QuiZrcmrDFsdjxwXXOcKeAZG/KH4Fv
j67rV1A5EApGMJXRFqJGMmxuQYdVGY/4Zsqhg3JlM7dIZ28nIg7Jz2JS6fTOWgO9xdQUHCGzNKo1
VpAzpUgafrkxwGTcZeZ5kS040eGthRmhvYk9DeA4UMolYonhizgdfaNMkRGDMygKqq3M7o2ouCvd
6qh2V6FC8C/6m87QCSrcZqLIls1DhP/ReoKAsZfyjk9XAlg7+8qygEHgjHiqQVHGCpkX1wQ3wFss
9lsOb50oC639KSbbDzFPY1jrAb55HKFtcxICQ7adkSmhpUMP/oKSGrqokrr7FBUTivtQ3/HMItBn
zsSqZ5j7ezJHaQdr7zwj05DBG6g+ai15dqyECxAUz2izgA837AQJc2kZ4ss3a11jhEcDVbt28wBB
dpZ6L5AkbT7+XY+kY3j4OrPqV+R6I5mrnvj5yTKCsK6xr255gWaYz6S08IqUVIkBn5jQCyuQfbY9
oAj5Hy+8cJmQDVZ9ZsGTwvKwrSPOy3PjPOmGJo2IcHEs9UvLWKNK9DETbbLuavtJTAxpZ/kDUYC8
BT4jOzmrAoo0wkDQB6BcNAC14JLypXWzHPXU5GC6eUbtRsUx2K87zIyym3DxbivL50gDG+YImC0G
csj5EWHwE9hatu0M3lOuxvI5VZB/G3CRit8sj15hSaiOs47beUOLy4KDokH/rSr0Ln37t1ZhwTmB
SsmjAz8TodUR2zKP4ayZ18KW0PWEzdBfnp5nF3edl/itlRJxMCNcwWeQa3z81iOJbzzKN/4VAtVo
3LVJU5iTaULJLlWI6BDBccUWR1txptMO+cApQDqGYHgvs84CQVM+FGOEww5RVZSBTCO0KBj9DD0l
l1eNCBiQYYawO6Q47EQtmSr+1BcXWf5GjnZUnOV+ARCfl+2qXB6TaNpYM6hf35kCflLlfrantXg1
FzW4zZhEi658XybWNDhQ2a4KxkX4OE4x8nErH/LHnOcrnvqf1FDhQQWfWtn9NtDCa67fwa0oB1jJ
wL/g9EBjbM/7sKLmAkAmziU3rh5MQIz14u0tOED2kD7PbeWbwUColnqzdetN5komjnCBsyKuQGXc
Kf3VHV7qLLnmzcUe/gSIjtG/JRC3ehvObAdE3bnLzGHTVQSSVO3Ri92jjlbBbE4183BUfoSFBKum
gzc+xdvIJovSfB/MkXvyVw3va4WxyrzhSGK1uW+S39B81ud/YVRfjaLHqUEIO3vq0TM2OrxWDlG+
wSxnLVRHW5xNbJ9HOqe8YtXcEvvRo3voYNmbPRmwAcMevJgBahUSLIl7O/CQOWzPC2unTJlfLCw4
WmsHL6BFcNfTQAsNt0i8ddVPa5vKINZeLCN97az5yHW8TlumP8G55OvSmYHkH+M0P7Qly2CI8MMd
mwlnWVsVE9EAwwsQG+6aZNvgS05fZ/1ULvdo/O7y5COdHoF2clOhjT7p7W5qv2m4mGjQkutmRNg1
/6vfe50tXiNSrPvSIq0515edxgFVtSZdGewEImsZw2HjZvvnHQs27azy5/xJzKPoR7yVChqs822o
AuulD3fyhktr7rIZ1Yz3qRt9d2EDYJN0Rm0WKJsmfxYYgGZvudPgyEybVLcfW+TSIQDVikvXxX3q
7TiXVffSegRlMkxBRusCWfxd4gsafgWJD1UnAz+DseEqbQkKAmI6IHQCfNTsZzhUGkOHMIEcysEV
xUhe1OgjZP0Il+NoEC7U6fEdWA/HPNSZ30klhElV50vaQacrkp227AkaTxUE8xQY2s4J7tPwyEkR
cEjJW1mH3HIrrwO2tXL5uHBKFLRRCZe2GLlfXJQygccnsY+pMbXyhk6NSBK22oOvMtE2q8VXy12T
7HX6fhRuKl1JHUBPXVvICpcxeS5s60zxfMdTv1ZmtMVVtoH7wnRL2Y3TY1OildZ7zAHZ42SANpzU
GBxJuLfy8NRhOmgbrIsFyobmX+MOTLXrTQNDpWJGKV4ygRxINvDM51rvGohgll9V7w4DMhUHLnKf
m4JsQVW51bgNLXej26iS/JgIPHfYzBxBZKfX6sYczqgeqDSeM9U7uqN5GLUPnbqrZiQ39KYPIalX
TjU5BlLzmniTDCbkFBhrxyrgmz24E9BoJb0quMqWTCX6z7sLP8moQUbXlPpROG/J0uJkQxxB4NW4
b9ApotxEuXGpsr3N0G0J35xD1YI/GDCFu2wmSadiCxN6A4M8od0oQNOYbqEKAdjHfOHshk9xf4tM
ipXuZJpPNXClry4/8ZsP5UnrOEaUXZ5hJ0bVQOx88OrFt56BH1VGEEFDS58zgqH0HLocQ+YV078g
/HWB6OBSQMmn+rXNL7/tdPbMSDZYc8wuvCxre99zwyzFq8a6N/wJMoJMbW3dB09uzpU/7gyovj3P
m6WTNs9SPNzUzEK95Zph2C0LxoqUqgXLIFupN7MdisMmSK3jMnkblsMRGEzhQaeUq5QobENVNf7I
zZoso88xBk0mlq7dUGG0QwFA4w/n3FOPevsA9paUN0lBQkxLj2gGytHoFCJqqQMjEzLbq4HPCJHY
ujZXccg6iKbS2iSKKoKTrcc0nLGNC/g1zFDJsrKAETyNJDz2UGvKEQwY9DFlFaomAqqZ+Vi5U038
rXvTPTcU786pinkQKVviu6IFBxK8DPC3RKMyJozDh97Py0/pc8YqBxDyXqfHrH3VEUXMCFWqRySd
PhvQHOmrwKJKRk7qqK0qDQ04HXaK8yXh0Yh3FtwPkzZeNhdT9J4YT3rPwAGtiMTC9cAzMkYNAVLF
GJO1mFJT1MAppKjKO+ol+gyuRy5q2IEjhv9t/EADSH+JRWIm8SEjYXqHFqkq9R0QFDF3F/NrY5yw
XkRseXCoadY2tVf588RMJeieuuqEGbMzfNR1lIfMHiFZPdbDa1+oq5xkGQpypX+FTpxTDUjjLdMN
DPUIO4v6QdWLUxy/c+ReosK+4Z3j7YXnS6atT2gGWDOTLZmzH8eFLU+z1rJsp5Kd5aCJkiraiBH9
t8Y2k6G0z0yyM/55Djge7+KVs08GxkG1P6Dv2C1bj+I3r+uXhfBmM0we7eqfVd8ghNFNMu2e7zWT
dcokQZe+7SCaVB84X7v4p3dyBqqHlj5i3NbBgLqIUzLmPxKvJ8s+KZQbf6Q597utkp2J8TLjAoIl
dMZZFeen+8l6t9t1HK1TEgynRyNhXIsaDsUKj9Mc/Wp8MQ/Wzbywo0Mi2xoPZr8ybAob9u2POX1u
jSQRScM5YmLAkyKkR/nTQeFS2hj9cicjc3NAeq6CGqHNodUZ5BvEZmuejcFlWmsBNn8JgddhwbP4
OQ6acXHqhRECJj7qRGcT/L2fPxpLiRyMTWa+/NkIeSg8LhF9qXybI7jBvTpVLmguZmnuJtZ2IlrN
VHOL8KklFKKs+NFxBHSPC05/qz4Kbgza0oTIZVYcGnAIS7RkYcQ7Nxj1dlAxuzfhxaYWsQd8ZjhO
5Ou1c2o0M9iy4gYPSWw7M4nmfjG8DUgdF7t2QmWIBvu176Jjm7POFwCslvUPoXbMvX3LDojARgtn
qsBlTFnEITLKq+Un9BxQgLum2Tb2Vl2utXHtLZ1jBnSZ89HX3Z4WSOW/hC+oW9gN2ddgfm+ABHiq
i0+WrWu/dvB/K+aZLt0x0x2/tWLx85g/fdbjJ+LK5TBBbOUoD/Jdh+VrTnEib/mfApZPgFZJmmkR
98ueSvhIriMEFvh70YdVs+uv+idZoSSZC7AZI2BdMMQ7iw1urIcncFk+qpP9SDqguLS19pqb6toA
MdcRl9J4nPW43+6Zr2VXDHkesdC1wwFw1y8vNUtui3oIDnNKccaIS3p/BoHiV0HhBiu8QZAw0HBk
7xZeYTLF3Ici2wO4oPjLLQKWRibDDn+FzQYCs0SONLQbGADQL5E5tfwTQye5U7Rt/FgZYTS+k3Vr
RhGFyax7cnHC0r/ijFHudRA7SL5bYgTR9CHmmvqvSaHpY38XTpfJXHcIigxD7FeQKiscgUb6kbPp
VBn1WphYi+3MBY/MXhQT+DS70npp1Q/sDllGaAp+L6pffiZW2JyNlRD8dRWIwI/Z3yctuENyH+Jb
1e6b4t+oU8NsmHg0y77zQuiiZzrc3L65WU4bAgx364IkQI3ThDsi66vpfVZvQ/DSNM9ADedyx0Zm
9u6n4TVDQcwSkM02ML2eQiwYTgpPqAT7kqhUV2uNzwB0BdIE1PMNC9cG34ejY6LwSQMW77qaGuc/
aRXVQMAi6Zgir/UIHOWoYvO0RC/s7TqZft511/CpCTZ5uxmNh7G0GOvr65Hyg7W51X+CSpNKLGOB
T/9eVPeV8mA3e/qxZUasBHiiZFXpKnA9G2RY3b3FpFOFjETZkX4jwnCT8Gokb15308NmHcMZIdAx
RIsObmI3Eb6puBP+J7wfIwzWrVxpEtUiT7hsf+TNdpp7e/RbNg7ZETiRw+jRWwcouKg4WL7U3fhE
z7BqEokVx3hAMK/3AJbJGrqDrJ9tp32ZZ4P/mqBetButgPrGcBOJXzm266DmMNFuk5Y+OPnyU3tX
FG7XPyt6m+5FERuSbh21MS1sczCj04Jvd2DaUabnVP+oCNzk1WUSqUdn1RtQa5ydBP5RvOOki7zt
CMDfgLSzmtkazrFxSd8W4kTwamy6mfgPYAVbAo6sBF7ZAd8GU3fWP8hSYE5pEGfkfGuMrYyTZb4p
3vryGncEjNXHBJsek1dOQmYeE83bwjsoU3GWV0JBijiC7UDzW5DisrhrtuTEFPNTYrS7qgZT2bCB
ZS3ObMVAZcgeDH8q72ZO3Zf63kf6BDolaQXmtlmYT+mET0Waw4SbhCP7PrYm+EPBRc8kC6jfdDnT
oUK7cMmsbLfadG7k3XURczLP18DvDdkuIKTb4HyyLDiTuIjTbcF2TjUDdlDKvG9HOHIqu3L4R9DE
ZPNNjSHq/zgMGL3j7FY3pH99RPaLne5DSsAUPUbjqhsykBWUKMSFvLm9xe2T7G3wlXqY3xLzN+1+
Wq4mI99JAViFymdv2ZeCcWQ+Iwks33gTA4Xn3kDOqJJeuE1Z+9j7ukz3xblNLl130Znx5zLfri8d
WGKwcorRH2sGxyM+wIr5gex4GAzXw509DDupidL016DParg1k4pmPAEIr9uNrzcwLek5KP0cMppy
AP44o3puzm7+Z3ImEmhuFYyeyhMDSvgWMeov2qqVmQZf6tyeq8bxIdLZMQK8x5zk4H1WfKazDd7+
VWRIM1HUf3cp13rnYDAdP92Ii7hlTgTgnF52LPU94S0dBI9w+weiHT405I6jhZ1PeScsFyGfAAoP
ChA9aLFo2241wg8NY/k4NOsgreHFQ02h2Y+Yobhz8kXMwyWmEpsgDYIyJaETsJD4SwSXWJWUorL1
SQDM29XRw3IcPpJgkJ2shyCBMoWgA+km1KonBcBA8BPMX6l9daOTw31FNwx6q3Hri9KoJNhq2wOE
dWfCS9GpwCNUNr3dUXBgGUtERakuFqlIun6HJrPFmxy+szMos2s6kAaBJqH6qPJLYf2b29MAmc/I
b2l7NMrTQuWNnAKyFQ/lV/5bluDAHq1/pe3e2UyEadHupk2Eb16HGPKO9iW1NrkCr3Fj93cWkSwe
nI4dQ8FEZR0d/uyX9jgPTxmLNQGlae2nmAAqxfCVyGTAcO+iRox58lzurGy0kI7jseDFPn2fQ3RS
IXut5uLwC/ceduQrzQa6RxYJpBWD37XjW26bGzPn5UtW+mBtQu65LN0UHurEWqRSEcrpsxa/Vpwq
rI6X3vPZdKAn5vvb6INNDyAKJCV9iQfS6w4lWexNfB9ZTApaHlsOK0xqpI7d+Kdr+9wMHd/oiT9z
6l3k7GPuyg9NxD85Ac2gDYDE38XdkT8xEoWIsovuA5Qc/UH2g0H1pGl3OjpEpOmS+GfbhzrcTt3N
DKgROm/jcElLtVOk24CqhDm+sKblA6T9YrFIWSNqgNg2dxzKukCEkt8/lnsKWS4d141zg7szXseO
VKR2o4IUYHBCoWLnHxgq1nGAoQ7Hc8U0heG8gp44x+XWoWp2hl35HfZkCTGuD8Hm1DipsDfACR5C
en4l2LXttBltQhSYZFYDgaMZrmnZ+ABMtzYj46BpvjjmsWbc4bcxSQab3h2Pkdnuxo7Nar2zlNeo
wag3HmjrdqEDuD+cwaSrhyAiqBmGd2VtXOtrZlzSiBSLkcDIJtGbN4SPOMuWoS7X+TXt9lP33S0D
D4mvGMOqXk4KeJMu7uFM976VebhsikOukNBkFEe4OuJWAaAJNWkn+UNCx6906qXuGe3Q1qi0iwmW
hmnPnuO27SDW9FubnoR1b9d+lgA57+o2vAT0CtGnjMil8Gc0jpe3oBut03kPiPq0hEejHVZjqt85
LqL1e7uorsY47bT6nJTc46h1Aor2DmP7n/CKmQPP7J+XYPDnlFM6N+7T4IgEm/Ya/O+2LO4iIlvY
zdXAP7WNIg/CwOfzZVIXNRPM3f7NrU8miZ31g9G9xV9lc0nVF7eo12XxwYMjN2Isy01Wu7X9ZsQl
Jop8w0zHQAuDigahd4qvhd+OWPEjJgk9pW8iSWusPSQnr5MOYgqtT7cKA+0yWDm9WkXZ+pFUqT8v
DxgFkYySF++p78bcr4RNpuIa9UKdwTe1iyRFPvM8usujzgAdrRX0xCso0nbGlUNIFssVFjOy9GNR
QhJjWX6m3cccytKk5WwAE49r/BPA5H5RIr9mCKtcq/YfUTi0/iR31wCPPPwcOd7v+5CfTq8eVRW/
wKWrImrukNypbm1p5G8gaBOldkh/KEgwKWu09nm21EMSXcUmpE3PgwaOBYUGVZXo3xChAVSgsqSc
skZ6j3vDzWGAiBlBXPPU7sNwQdO1FF8uhy2GcCC9PRpN42nQ7/LwbQSB/oVdy9NRcr2E7e4WKPaq
5sUILLxc5lHX7lnI0+IQNUzlObKWQnWVqNaxgC2WlBTeL2qb8PiKDGrkVnXWzoCe1OGAuxgan0Jw
CNzUZzyboOALbDT+/fwWeyRBzt6FBTHDbx2FkeymwDGgtK5YYTEvFM8ai70kIGET+gSjuapB5DqS
acKcSBBmdddeWV0WObwiACdYLtv2IN5WlD+YWAN9KwA9ydwDLGGD3IICIEBY2tAh/FWaZ1aUYt7K
6wSfN5EOvEWlyvEDazBkeqxWzZtFLwBznYb2mOuHmD65ZxrTWBo5lah+Le2keMYFaR45AgnhTRIW
avBBN+U1CsBX199Ru1ec5lbMmInyObrBfzRbVLzoy4lRHi1UUuXGZlcFUq8HlUeg3tAOvj4TJmEP
Z4NHD0cHGddhDIAb5GNLZRYiSPR4p+uh3xtmArcsX1V6vf7Shxt/3yqvyEexkNFfreKolQ+iMmdy
KF6o/JiyzAw/LavZRB1fkIP2wO7/dQ1CBgcaT+lC0CkwSzEzZjFCaVzYDy0+pYjySWFfqoS3GD4/
rVQn56tBP0Q8AUCwnVu7vkJdiVXkMlAfqrR2AYe9qhOGQwIqlACTIPCpHm8JUdlRqYGsUyBBgWgi
4LVx9Z1lYhuJMj+ufTAMy0MMVVxzWGSF1op7YjW5A3yp+0a1uDnAsoPaK9qN671T+j6rlSQy9y/F
ZO3mgJRsHeNZjLqM7y0n8yGm061qDJR3mfZLhcVh6MddAr4ORV77M4BwtLQXTyZ6xnFZuD5n85CV
N4SeE3+I8KzkFGOA+daax2S0ueqyoKpJzKZVzAHiiFQDphQKPrH9UQkdmFOJMIg7HcMtBLKYmZdn
hTstby9pjU6cIKQcKVZsoYMMq5VZv+RseCeaBkVd1lqNgCnhLOJnox53sAzxD7QTkT+oJlQUGWX3
xXJyZ/QbemdGnZuWYpvxS+ceEkN9CXlzhI49V6BwaCpEZRGUnyBwxmmTM0WovAMUBroJMO9Iisdm
DfhhXQJT4e9hJSoeCzTEbV5uapOcJfMZVLgXet9gnPg7OCQFS4RFXkGgjpsjlIq2xQcru3T+P1vc
pmzXE+K3dJlWbR+CNAZHDTpF5p9jbW5UF0EYeFaPmlZlTiHr/2T47MKzlofPFhzRAuJoZzAR8Iik
AP/CcEd0HEv8m2SA4JG9WvwQuewb1HJTAMuuNEDkm87iXqumzdwka2qkIrzptUvSebUu2aZn8bkA
TDGwZMdi3TPvYpKPe34BO6nyBUsCoNhgSDBJMO2Nhut3Mb0dPyKrKWHuoQKPEVCPArTkynVd2l9z
YsOLODJ6zYwFKQwLTZhxcuh66LHZJzLmUBfix54m9ksoQAbcfRrIdobYO5VPTyhlwqtGPsuF1LAA
q3uMeiCKEPJXzL3/hRCptJqEmjG/EyApVhgB3PEAFHhg0BdM7aU1LqJtwRc0E0CKfqCP+40ZvJfx
q0f2zNB8EFpIwhfeDvUD+JEJggAxllLnpDOxM6FnzzBJZdS53atMsewaPUTY3hnA2aVxsBlsEdXQ
U/sYnB32o/ij5vBqTduON5kDtsCuR5lqhL9VeIlj1BLJn4Y04a0daHXDoUWsjzdtCP9R5EqTyclk
OmeB72DRTphM02YHxQvd0sVpkTDANG8xTSd4l5joxoD4se92Rs5ih5VGenCdv9144LbYjGsfv2ZI
awdUYHS9dZvAueQbiBmViGokD7pjb5g+T5SwhdRoy1FXdk8MMBQ2Wr0Z7lTGPQqzKSPnexokyYVY
vZD7fDpVSvSYsAJZ8JNgdo28F7mwRH3PeaG39wY4BqXSQCTxNLlcP8HI6I3IA0ZrFnr9yOlRF5AF
xWAZMZIQivgdUjTZJlUAx5gg7y3W/qGOEgsQrYoop8yne1T5aemJsMhzKSZ77lYohtl8+Izseock
YB7COwcZTTU88b0P9GUj/xouLm0hquI+CwemDOTXV9cBNE/PmB/GE1nfhXbNOGNn5VPTr6QIZOpj
pKASQ+3ab/XgXEfHSN87w++wYKee7lKnf4xsY9On7UFLILXd/obKE1MYPomKjzEvZ2LfkPpgEMvH
AsDkgY5+SXpfAqtk3MGWgS1UCSAkZ6dh89tDNeWNw41PTBsQg94k5UWkjbqGLXi5ZOEN9AosJPYS
dg1RUvHA+aDPS14w4+dhcc248uXMNcmI4IUDS4jlpnvxRFHafXqbZfE4SNYRI62xHhmMvvNjVdgM
EwfZzKy+iByPCO+DqixCSmoYUWs0hJr35pk0OArpFhZDO0qNAJnLPFmwtLPXvmHkMz8VFvQD8Bjx
ANmBmTzm/L9IYYbUncaR3T3UbsxtXYqX8YB4EsQ8hvRYChCOn6qb14Kzru1rAwTeWe48sSESDpfR
8NoNKj1WS1n+za9fLGhEkSKRr6zYh7iet9rRMvd5fy6952z5UMgaDN7nyCZXyF43/avnjX5MdZs5
P5nzUU0PTOVgLvbMp9P02zpO6zyAwnRWgKOmbDO43VrwahYpJp6JozZivIpD6cVq3oT8mrJIVscd
0YOoErkIOLDU4awjn26aEg4XjGHbekANMLAjqcICf8AIp6olV/1VItX5KxGplNGk7Uz75qkRmpVn
yzmzH6N8wU5PxKf541ErkQ68Htv2tSNXJSaOZ27bbQgCvQB1ZVHVEKL+JG91XwTb2uOQMbH5gb4O
vhTN16Hx4UrST7NqrxzIjyYaXJF1jSiniTmgCDlXrb3tg5v8s+jyEKjNRbHxeOE9ntGOPQS/Xtn8
8FLwQ/UC0o2oJNUri4MMlG2PtnjFQPVaeu9QIRY2swRxMTBvMO7HPNTaLFNDIi8K+GkLg1rKEDle
tRemHQKLlQkPNvGAaQJJB3Q9drsazQy+AwV+faXxdqX7PHJcNta71X3ikePZqpCxRQTCCPwVLa9f
6iav5Yf0EN5MjhShpMk93cmqU865DLJxD+K1j7wvOwhPTYttiC+C3wKkmOgKcvZmbp8dEKQwd0CB
xpbTptKQExmYvyBkiRZE0KDw9vDP2JQTaLjwmzKo3eKNqvMSTLrIdWifp+PsIT5iusmsXkfzSER5
TWGoMBlFe1FRxoq0tym2aQyNCWZ4iy4e7hCyGeQBo3Nz6/XM4Mi147X3wH/P+7TNL34QISKCt5rj
LwvCEyhDvhmbOkk8IxjWBejJHzoApi6jKnXOd9QKCiNb7BFZ46zZ66qSbuTb1WZEhzYylFem4nHR
m8eYrWmb1T6sEurXJ0/B3Nqzzu9fJEdIskJc5h90jiwePVwcOaE2IoinLurROOudswq85tb0HxQY
sudj+VflvxKPYqlbefA1/gnexPyT00XufV3f5dWEE5WWladZJqMW+ctLwZI/u+peym5BbY7SL3Of
6rekySjkuKGm50Z/NO1rbOf4+HwkQ9vernCQ06zk7OgzQJ2o1jIC6g4s7xkh0v3IlFggcDLZlrE6
3gBkGxRKTCeJDW6CV2QQOVtUpmqTfuiZ7coAwUDOM1vwnxT9PKLyAXXZGVAx2BmME6IIzUGCo5y1
REcP9EoPQNmCAwpaspwTKE4Kp1rrTXWRbjr5mWjT6NsucqNK7kZ5AlGDWnPkiQsJOgia/3g6r93I
rSWKfhEB5vCqzlHdkroVXghJIzHnzK/3Kl3gAvZ4bI86kIfnVO3aoQABCncFfsGyUNBsFchixZYa
hntXZRskpmKHQFXE/ee/MZ51wZoUahX2dNVAWu0shdQQNeAnjGY4NNF0eJy/Mm4SpLVTaaRYjAXe
eD6XgdZ/FVRP1G8bbH+wm8CKa8bU/cojaJvHoL0SjiDNNWHGixwkl9svyoMkxT0DuO9f+9m9aPci
WmIk9Tl/GvfgPfjXf2b/vN/5E3a3dnfu08v00l/nGyrGr/knehue/Vf/1X2db8Oz/u2+lF/6OzjF
adHfP7vH8cb1t7/o+NUveocofCAd78t/NW4lw0fQP3Bskks+aAXg0bvs5l/iW/Hev7tP8KdeCLn5
Hn7n5/yn/GixqVn6r8H3eKNGvDFzih/kIyrw56/UYrwTV9Jf2l/6sj5hb7oZtqBlJ2eX8ne37bYW
v04H84ugpOCh/rA+iWBYu18zuHYof7mXxlgqnsOE8K1KACKqJy4rNIm9snJW9HWraEP6yKZ97k7p
Gqu3n/EAZ+XknJQPKb6xDKOj+vaPECoXySpbxUsERgtsnLb27iHaeE8UXsd0By5yHNfm3tgWp3JL
K/4wrAmieyR27lwc9Wf7gk3nutg4m+lIXOEZjdrB2jrrfpc8JWdEkudo3WxRvmxgtyyInz9kp2Dv
PBXHeksj9IEQc/HeLC9Pl2PHJ3i1HwhDwSqPo2jRLOMzBrXn9Ixtz6bYWXtlg/wGeeqDt3H2mGJu
umN4UJfTrl7oD8Wl3kCIW1fHfmXtIT0spyW2Azv1CGfpKbpUu/gBt2SS9SCe5udpqS+TZbHWaXa3
7UJp1hZDmJnCO8G8AYEPkKvOXCpNW1pKiMM8yY36qoZfo+hzxqVTqdCO/IdKdp7w4PIQkCVqYQtg
mNlK9198+2SY4DKK8lDRkk8+99JdILSB0zNzFFXlCmhkJj3XiaZtPwF8MqcdELXNUb5qPVYiRQOe
z67y08GW8COgPxbjzCmP56EfvDvRNyAVv+csxOWiU8kd5eDwdtX0A/TL6Zayy4eo/0RlOkM2VDoG
uc5KDCgoiZQM22CyibH5xFvvtzJgN7FnPrhMqwozv4yVEy6LIP1HvGaVA0u2GeyFUaNyj75AIh5S
bIYMoXPZ9jnX6IkZ96KlehA5QeG3j6Uz7ODKwz8AxgPy9T2E0zCox/mEwhFY5qCyU+DTvupblX2U
SZv6T5pbXtPGewJlH+z5vGPwjuUP7BidDT1CSUFUURVRnqxS/c2zB/p+W0b/MaKIsdv72pVK5cGG
XmXhIZ3ql8a8FsRY1Mh2yMhpOK9Csiob80MQF856XMGWEvSePXnUuQVe6aAAMB17FfiyzpAvUNmM
6MXajYGsisFc1ysM1NHFdBh42H87nIFSgeOWTa1xceK1sOhCnNCbwQtLa2+nCxdsroCiP/9YP4ZB
WFW6r6ebyCqBOi3MP7ibVQosjtq9W6jx3eShJrqLaxQAwQWN/Vrr7rOZ5aR9Prk9RAySwgDrHlQD
4lF9NfEYb4v8MVJ1JGjpKkCBXDjfDdO4KjlrxmcLaKZ6TCvDm9+QahrCtM9+mSqLYKEZxxf2cYS0
S4U2hbTmhyDEyuM76cCihz0DZowU/+xOUtijBfxfmiPb/HVcF9DhOSc8z15PAPUYdPX9DbAfVzGT
qhaoNKe8LDExlk/ZnBq1Epfw5xgkCU0IHaUBeGIBSOhCLKICI7REgRI7G9irQ2IP8daezGVZHFje
t9F/06iUBBqQ9se3dh69FRh1Tshv1zwXwXbWMI5XyOb0fqkfVZjTAU7WJTKuyMx3cKSoNBX1i0NM
cS1sCD6R1fMwOAunVUDmMLjqzn06PnWYP0pznF1zggVbLB/iYC/CE9QRuo4TawKsnMdHvgUnZEWi
V5nAIAmnLclVAGB7RzRhzp0Ly1cPpA5oPxAGhMzazZ+4uZSRQkEHk45yKuQnMSLPTawRGeWqvyZw
RB4oJ1y6JC64b8aFURRn5lZacRdFrOiGNfKap42DkKZxLzOjKyQSrX0ytXLd0YXI4atoBuJgIqeB
OXHCJblJya6SEEjT4wTJB9iIZp08EDETawsiKHF/HpelC2D7ADELTSiq7gR0RxkNIgibtVdbe7dZ
KHTERvMkGjKXPgHB3sox8Q25JuaX321qkGXz5nBQIpGxPsbcQKkQbwv13LbYiOWbGsce3LXErxlX
rAH1CO2Eo21MDR5TeuVRUtmLStCTERdFLmCRMGXstjl6bEtaY4wcXRMMN/j1eurejrxtZFMpHrP2
ykKUU7KJ77USbjd3xoU37Tf3GVVUFlQLl/3BNCk73WyP2onl6qOZwhv0AFsbiJogPElyITWA/aIC
a5kYuQ7tntWa1dtAWTes9ODepW+CupkpwEtJEB6kkxm6HLkPJRdK9hKZ+8K/YMbHLYUUJUvPZplT
w7NHx5JhQD0tkxjckzCzWunKdp7OpROilCW9CMNw3VRuaJDxaVJ2E3QKPbuEtIoK1Dc6lLDXd4Sk
HoMRd+5ixdVIcXtvS8Se3TXJkmsdMDFwNIaaJKZ2JhvsrqQuy6HuTbhWbOd0fMv97qHyZirwNLmO
bv4BUwAwFHGkqn7ndf1IX401JtqgyoTSQfwt0BDe7gGuT2KMECrlHf5MOXf43UJkZKAFXTZ3anLe
UtYBquxPrf8dU2Xt83xBooGftm8oRHT96uD5oQIO9fjDzk3NqNblCfOw4LF/nJGsh1ctLmHia4s5
RhhKNredIRiCVNNqyb432evScSnSl5FisiE/Z7AvORykwc2JkuUChs3Vy++yBYugsNDHVRtTj+FB
lIAH0Y3OCK5s1IodvaQ1lIceuXXPuAyDmmasFsaYf3ApGbk1r6iC0uEmzwG/6yYHzt9eRqYp4YBt
e+k1hlGa1CnlFxO3TRnaTyGs5HJKP1xaO7H77VQgGsiIbC8ZOBLkrsDCdYuBq9ZBlHN3mlETrQU9
CKTL4k/6U44D9or2KMaBciAnGZtinWEBW5POvcT4eRp/aDFRnm7kWc8shrUQdMJZ22RBmUBm4/Gs
0BSlFYMBiI6heIoXcPZSB/u7ZqMn6aoXQJ82jMGpCigwf/JRTEATadkHh8grxvwlz5LY5BUQw/Ge
UZZ18tM3+OTAzklyExfQ9KWIYBbHQP+5HF82I2qTV6iG4hw76dbNgc3YuYeslHNuhsMKGZDXrFBy
cYZiB70e3XcBFSFI4+1AEmi1YmNQ1zhjY3JwqrVPsShLYPwOLWVVvGLzs7wbvkgGtvmZ8o8HYWbU
jagsFeUo7E5d1Y88iPJtc2FI8kC2qAW19N84Xz1oMCWqs8xmW+ECVNnRTz4DtviYsMPUAu+6zQNz
qwkzOr94GDrrQQ9g8kb3yVDWNmAWB1uEm19k/8gpztEuF00iD0oF/Vv7mEhBEjUrA6yfBjFUlZVx
+auf0mxvM1keEV8Z3G/RYI10cT07rHal3Se4TEVPwu/SpKYjQ18tAKsJD/GW1MPOmh7NuVkGm5Cf
HtPvPlmqzTXy3FXTUCShJRLDdXfZQ8dRCKLGzDXbe3QCeU3EcQuTzPG3cjM58Rysw0Q35hCNQlxy
Ex3mGAGLgYV5AYcCx0KmdC35iPEm8+tfkgXNCPMpi+EltvWVbS3ruT2muCFIz01JpaovVky63nTL
bMTEkUEfnO4YrK+b1j1l9HYTrZ5q70IDSfvEXmr0Pqw9UMJokk0/VLuVrBY16VZ1WW7o2rxDSZxL
TI0YSFYzUl1hrDIQ6WDgcl2cuzcSmcjDJhdr5gflnwkL2UHiGnnwJ++8cp3TqYvVyH2cBf7bRwzM
1I7L1ipoKbg+xaczegDicFcmnlqMh5AvLgvKRaQ8wL6+9R24W82IDjVNwTCg7AcT1WgKgLtlHUEf
RIPVQ31DKkmuccVUxA8+Aa2Aok0dI0w/X3scR804LeS5ZRa5lSdphjaVwaINYFfmuA0GRvySKv2z
Y/tH8a/Lg0+AgFulwy7DNwFIjtul2cdi+jPTWcVsVhr0aT99zODm8kAHHvT+AhrcPQTUx6OFAedy
VoEFKY1k+1m4FksX65LhJpVKjEQFcEpWgULgzY3T2iHDCr2FwlTNr3cFYxVG1BXnveSOmjf2nMuI
YYDm3EvmyGQ4rUNmGHOKuymz9twYGT2y64EuaPUVnCQBGu3mpxIzNBnhKPrRR0bRBWSmVfVjFgh9
T7nWFkEz4MpvqZktFZAtzClQRpLBCPDPcYGk8xP7OTnUFYNQ9F1PwGlGqKDJKM61Xhx/QzLbmnCU
OU3WdVccnLp9RLbmbNLdpJMLqT8imff0MzSvKIC5lY6PsGE9PhV9H/uqNIfQjmHYrfDdxGOr9ttT
h9FtGvI9Bko4Wion7g5Nh+z4iWy8e0bqZ9P906dHEvmK/NkbcRJim+ObEG20zeatPu/E8u8vFhdg
CIPnit4SFtyAHgDFmyn5H130wDsWlIXQCphJRNXdFpcZgNWxW00OXa4BTipFXvqklnxRbPGBEitY
75OC6e+QP9V4MZbu/BgMb4P36qfNCTZUGtBdBo9muiH9hNBxJPnACRmqYA8c8ROpSdxz7MEYkagr
JFBCgqDzyuHQW2CAFUiUzQwAIzlxWJMKTAMS8xcQY+R0Ax5ishLSWKA/MSLewzy1DCiELsCozyZF
jSX8R8WAL+Gmrwa0OaE4qBnWwpGDDMevvlJ0V3murkfj12O60vutfDjpa21oNkaFgt9ztzy5lfbJ
r7yxDtnexQ+Ye8RJTnYyeSgOwxV4yphfiaabL98ZDo4WKAF5oVhNsf5B/EL/NiOR1d5HmPiEncTE
Y0sYYdCCz1TRW3Ggx8T++5/tYNzjHCPMkMZQwaAMuIuLA6fCZ22A5pfNKceUliuhqp/0r0wpM+9V
MaJNhwhFg33k3QWYlrYl4aCv5mUfWQQjcUyiAPC8cRMF0xUNwQ6NQhO+d1iV2TW6GILHUL4l8z/5
0Rmai4lTCEBQDe+tDobjBOscNNUJJkK6rEOl3er44OXGczYpm9b7zYgcSGCfG1T8WG86cX5wx5Wh
9WufgdJQaztfj5jBQuHFlJzBI0iowu6ZrQfszMajVncP6U03tlxYWCOA6C2C3QYWkD30cCmDlR4o
RyNr7jQ0YXwXH1g/LtExGFTsagmV6bmubyrFqxfN58JT/0VTAqsdVhl8VCLQD5XiPbNsEMK+yzka
9ORoxWdnuLIHlsoxplzLapiZH3kL3HPWEFthpb6IiQDXmrduKk6sx5K6HtqMZfnM+ci1xzadlt6c
v2obeR7G+UZvbE0wuOF3GL+rBktQbFHy+GA8yuKu6ze1JBu61Reu95pCHi+SX1kgTRmsWtiT5Qhx
MP/stBsWEOtm5l7vbdc/1d8IyRLzarB/TiMDP+xAtfAzZkZt9hOMdVwp88/S9paBpzx4REvin39J
0LGCEyWWt2mbfmMTnFCx+czQwRIGDJqIIH1lnevtrjH7g6PmZ0Qj8tpqh9mTR2xvz/Fm4g2BiCD+
LJhXlOav20eojQEPoA7im2X5Ouq8Ct5ety4YWoV2eGi9f8PfybAU/8esMDeaxk0WKBlKBBTeVNy2
GbYnsQfRZo+nQxns5fyJvWDXWMSTNc3BKX/F6k5NKqz7BbINYKg4JFRc5sFlNQEuesykWh+SiEu8
TbRwYRwVT4y10se/qp1ZIxxRJEcCBy3cGkgbj3C19tbt9Jgx5TCTo5vAxFIReKMGVPBRQMGp6nBx
KYVShN02+tGO5e/aHlokqP/hubfeew/6S68j4AmRJhQrCirX99nQzh0EcnVQmZPSAjbjWsvY+Nx5
Y2Ii7cw7ozgPHCMTAF0XGVc9YmvWG3oNmst4hl/XrTyD9roJMVlEDAAnSNE3TofYGYsC3KfsCvlX
NyzykbAFak2rwkEv0dERaw+xC9AJ2Fyk7Pfxoib/S+afFLau1IEFST50AvrNglWBSXCq3tI02UfG
kz3AnlfhlP5kjUu0e7UKTeviVc9WTJmSqkuildz+ZXL0tUf7k4TpW9p1GP/cKxoShdNEPlICu7zQ
Ufm/tjX69VDPNoOH/ACvPc1+b/UK1+ERuRo6o2VihoeInVQNsVeZzUfT/xEDqCxpVgl0DS8DdsEP
LTGW49w+TLayw6G8R9g3hP9G/tEyA2/I0s0hyMPKTKmJYJAx7g414sRC8mneAv2fw2WtLQ6zHu+p
saOFxrexpqQ1pgVGFwSSGxx0Doxj6WRtuIJgFBkiugDd2EDOH2YsjC9Ux11p+gtuAvH8FYU3mJ4Q
94r11FW7AAl0hs5pLmn0jHkbvvYVSfF2sp3yx6lj8j/Z4KLeKcHGsMf+au6XWUap7QdvUxnCWo/P
Q37zOdUguC3H/D53mNHVbLxJATggep36SRjPqdeQMFmuGX/bUP06c1zWvnYwXJKj+2Q1D+2tyeGO
NDEz4F9cPQqT+XcDcMAyyXVrMePkpMf2eWhlJsi3Q+XcvzTB9+xbqyiFJNNiN8oSy8w3Ntas0h7o
b/rPeFQWSbm2gvEcj7iEmPl17P/NJKwzwiuZNBHJIqbpYmVAm5WWsMl0HP4mNJ9WtFWhY07GU46P
dtk92N6PMX0JZID7g3yKKtQXGHJ+m+U1pG4BzKix/VQbGFzeGZ7h3Gj4FnxgniQ2HBMMUJt2bqzh
joZgz/BWGtaRQbM6z9gV9FC+lU0XoTplvMH2W0Mis/ZU3ZHh7PAfNLrp8T103hwAkCz6BxMmFyOu
QcfmlhEd9a2fBMvZL25AfFiwwONckXGoAPF2iXqgue2r5iAFbcgZ4hnB2rykNccrZCZp3+TTZ1Kj
6B1KCO0JEyFyQHL06nu+W9kbZ4WbyEzKYOfujWaF/bx9oybfOdC4NCxek4oq0W4XmpuvBQPxIvMx
7+2V+EoKjhoxv3LF7gh3cviIwln0KJEd6t+c6WMw4P+1kdaRxngZJfkpp42q2p6JNbPwyt9hvjAS
yGFdIsavhEE0gA3NjGmbPy5bw/kMmrUPstoC6BTxcsqPVs0gEkIfZdefRQmIJrdsRVUB3kSWK1e6
+JTtdYahRYfvAGI5xp5bCqi/CGiG5H5OzCcKwLqA26tjwavu8uoOQGZyH60wWSb54/jUxBjdQcNT
KcQbBgxT7R51nP3j9CUh7xhqLAl4YZj+q92ceBIQUaM5ggBhI6bl/Jpt2ZUmvFlb3qaCPDgwGS0p
DMLHGSOfQRfFB+1BdPZoYEkOyACEPGbimCRm06GasOCmrh1JEWBiWatACTSAhRz88Dkyp/hI8E2m
0RW41g2diPGrli40VqW5sjC07NGMOEnM5f2Qqvmf0+1AZitnm8UA2i02SE27UQCtDaVZ6nD+tAAC
DJem8XCGCfutRcwP0KxgJo3W7tD0VvrZL988LAEhPtuMSW3wEAs7xBCtWoEog2zShXRmUgfqdIkp
whc+YsRYP++h9AGIgJfwosCnBjiRBjlVPVlAFqkr3u0LxObEwz55LZPkaC+Uam+l2uNWLIYrZnWg
zrRvDETQxHa7GMoIfVlg0ycBINeYK+u46iv2nRqQrJSDEvNCth09R7AkK09/0jt0xFTxwMxIjJ+k
r2eIsmrUEc86FSgMyYfP2H9wtq6ToztdZR3uGQkPI64nQKUQIOpV4VSveGIyPQpXolROvGxjzcO6
0oHmGWWkLmEsXAEgh4qxqBOdJP1CHAy6ANSPB1SKd6nO8Q1SIHiUBegku0lmP0Ina+sfwx+OTWpt
oKSvpRa2IKmlnEcQlzi/Fo1JW+82/7osXqe1u5lxMugHdyP3o2RLM3MNeA0ZKBWHz7QjqrRVfOzd
6l55Z9e/+AyGJmgGmLsxltkVWM+U/ryxA/hU7j23CoioALVzvsqCbx2JDKQQl6qHxlRMyrtAQ2d0
wsMvcnD17be9NWESh5VvCzzJWwYrl2F22X7ickiDgmBqHW4GQptKRVv2+F15CebW/e8A44FKvI2a
q+n5y8gI92i2VYXQLN2HBfqYKvDUwFI1XT8EEekhOKto+kGvKU8wQZoDEEx4DeQ+phVDnXCbc5tG
9wow79liqQtDgSe/QZFJdZR1G+n1TRAn+9Z1+Pn9dcB4LawyA2Po4iwLTJhsFXQTBexeJhD1Ka4Q
VTojAVkYNlDBzLWK9u2kT+/4aVeRy7n3a3tUCnB8dbK9LGM5oLL2KWEayBp0ID7ZNNqpDmEGFcIj
40URQGZ9u2jmma+Ex96cbGV1yNiM2ZQWUMVmxTJNfkByRCUQ+bC6tQ9Z5JAzG+OWae9Qc/56vHgv
INNfqQhKNejYHRTxeoiNXTQXr6W5TTBJ1OgFyObIoEPeGoAsGn/aQKredvz03wTNs+lP/x7jOnpO
TWPtu9PFUqnjVNYAQw8GPuX8gWYXpuSGr9D1BnpuDkFNx+xFW+SonJ4j3/wIMOTTGRmnBNih77S4
p/3JI1NDR9OlIX5O9F8wqnr4FdAZKjGEKDV0kTAzogIthttDozS9e5geD8zz/XwgMNBbRtAgMzJ3
pue6vYIVAB9vyFmh4gqgY7X+czaEqxFJtNKPnxUIajmEa7GKlOGsQCttQU1rlGwVOD9xn3Ej2Umd
Z+AfdbHxzSyG4jEAwXQ78GXIUjmnt0MRQfYFQyXeshHX/wifH8pPJJ7wNsBgE9yMjQhyramAdJGf
8Oq36Erbk8w4S4BCqC6g6GIXCS7tVsqKM0LWGpfTDokPgKeWkV5r7Ea7ewhmTP0h6+sf6ZSuZj94
Lo3w2JToZotfl+/vx+qxaueFMmWXMWNyADtSLy+6y/B3bxjeu1Rxk+4+Qqw/9ShK2do3srWPHB0W
5W0X/+B1S8j1h40+ve7ztdQvQOiLDmWqjZ2rVm91WNADkJ07VJvR+SkBaVjnbYzFdWlvoThHzioI
OvxwP7CGYh/iOA3AmWx9wdRkHfmfXWQ+RHF8EZTfy37L7lZptNIlafHWuwsHioixqNriygqlEevl
CkNP1KaNdWzhDjj7Cq491kywr+clbL1tSzMRthnjxZcm/qbEm3N33YC4aNj6WBBPAHjHEpGrFOWN
FADC9rFwHuoINimq4tQhDaJCQ26JL0bhTteKDclht3SB/jiEbRafn7B+OBedvhKuKcfoVGYXK/4G
ynPce8AEEAassoLg8493yYfmoAc3TkFxQHXwgL7m8JQ6tib9t8JYYVA+cK/nzoRevkOtApo/Y7RP
vqIzQG7KcKtkhubyrhUJUaGFIoxa3k+6V9s1Ly57IZAbDROvMNJGY3s/ubiC7lrtV1AungRJFZBb
Q/aBcXbR7vbNtK3g4jB7KueQPQYrM/wRbHcbZOVudP2NjUAFtYiTnwQ7p6Wv6GhTysZ5PPTOjzYw
PSxIBuTbC1chpLYber7Yr86DNsSMGeYHwSb9al7R7UrNJX+mFeNHEhn4NPTrULHc/w8jm+nGZaDe
mYLgRCz9hbJWKlypI9gRuVnxfLN5kOr2MEXOe8BKYGwrjWPPeSPVfA8AUwUd1cubDBTSYn4A0cLl
5091MezT+seFtO3pLybunQ3QdpTcOIVMvQFYSpbUeOK8aVj3kHCZAf6Ye/VC9RRz9ug+JzPzMynu
OSoYg3qpuXVwLFNfFGZYPYJvKXjrr5FqgwrOyjbMOdFhMtOhqBxG5F+MQGbighM+XAPknvj5Nq2U
ra92wCXQg/svhuVS9rVMJf569ntQUqFQI0upLj9L/6LpLTJMdyMjoI5FTm6DFPMG0xoPiszPsS8v
Ui1IX4UBBu3fn4+mrx+JXvsOqF80HYcFOFhD3PC/yA9iqxm7aE3tTzsCCC87GXz9IaLiBffpOXj+
LKiNk0Hxr/R7ZAcAALhTVDfDvYLxEOcCVSexLq7/JLtaZzXoL+qlkEFlCVGjsI2WP6o9YL1+nBmU
QfAZmaSy63lQ7LQI9zRpZGSsh69d2yE5427whWWoECcY6NXX1gBfonij6o5Me2dQ9E2JzhVCiM6D
y1ACNzlgWWibgMOFdk04JegAKCTjZ0N4rOA07xpBIIz7Ud7MAxR9ZRPnhMLSKQU3hUNV6nidr8R4
ukVJM9x6N15CiBEaAz7CcjvYXPgoDd1NRoGXEnLL82kP5ZOfn0dg2gluPxdQLppd/ubY8uR0Hx5J
X1AB8Nn7gM3KW4zYFwVqsU/5skPjbTX4q8kUrSWKKvhVnVtmHIb0W4bDhVoLJWgef2Q5KgUlswn1
ELEgxqrcNGiJDI1vGZO8hEVOHh+JGNJbnSxEY9HAheE2cDTlzCb8fkB1R+BDdtUwIOEELKhh20oy
lDdVjNOiEnJMPbk8b9pwbzCJJX5sgHzlKbdyBj7H02U1gmQQ/0R7l0DeqOTAOEpJBfiWJT9xu6d+
YCHNDOPGk+enn4FP98j5wtdL4ZmyO+Iky6E1xRRfBTNYYsDRU5cZHjgSF68dOAAdEtqKkc6PMbeF
bGqudk4HOSBAGNfgEckOkzCsnzoWSvQ55SgCmo8mcvHjB8QFoJFhshmebQ6UKUoenhTAJJfugs/I
d7MhSAAlfJZggyU3H09ADiXCwNWrrGNBbKDRhMxSjOGnKZ7kIReP775F9MXcWVKl0GfLlqZQelqu
ddExrSYwUJy85WnS/aW4IOYIRQ012bPpgsGzKnjahjhYFky+vZdA/eAICk5NMD54XButgzWjMzzy
NnjDVnDy2YxaGXSUS9I6TKRIVFEUDVMQY1ec3y3l0nlQ4hz220eZmYOTLhUGhzM3xg8OCUVw7v44
ifkQX2SCjphrBs4OSKXAxi64ewi1lP5OViqDL8IXEdtK4YSaRGn7VUADT0wPDUOjk6ALYGT6GC5u
mmHDPINz0Igx+OJ6ozLBSSwAkWd+xUXkf5UywHMfvekb9+3qNw2fRBbEsFomVFWOsclrAIV3Cqa1
cKJcyDy6c5cWQyPy2VLN3WjwvNN+i/86/qeukyzsTF15QXIc9R0uQnCtApwf5x6CJqUKvOgYCWwX
xusOzrI7D6TZX9m35XYygNTotYQLFKL8d5w3nO/oOzllA8xHy9l5sggGHJwFjvLxWa7LZOjnMlFx
m7liKcyvYsbaDj7pONoKsbeLKYA62pfWA3FjhjtaMDo5uHS25oqF3n20nnZke+Em8oTlVr5tyklI
UdzBts0XjrTPCL1h3/KnVI9ul2+k8ciDptPBJ5F6YXovxYxtk8FoxEvVYlpTt2wjWD4xsgfHiH40
rE2nmNEU1Q3pqyW029+wOUuN2QS7vHlFftVl8DzNq5T6vGRQCqMZZ4qPHLKBs/eNI+tdVAxDzxlI
ujviK9QFjuw62a8RoWSGFe79ema6cEZuNW/OAZpOlCBVszaaWxeYp65FXbBhAdXk9ig4YtkzSyb/
xDpCvp3Jcao6F9lRQlixMLtMnk6mpKViQNRHq4cLEsx1C6eEkB0OZ2ojdzbKJBwGIYhwSRDmRDUH
LR+u5DgaafHBt5Mxg6e0KZWlTbwd4C5ctL2nxk/yuPe/jRVtygyYmrgQGODQpGD6+5SBs9mfVcJh
dWuU/2pBV2WPJgQKmswTjDI/Xw2cKgEzf8j5HGYRAZRIeWs0jhWAoRw/UH/ghfSM1yhXpOriXWgq
VYhaPYc1/8aGS+AehMQ7fDDqhBEvS2HjcVsY8lHC8U7wIaXOCYKWbA/sdDkTZBDrV91RWjOa5QzK
hBA4BHsZzd0Od55CZ8Kw/yPUCrxoYxPDoNQck62J7UB14nOJuzJf0A2bfQfjhwvcmxuBArm4spvN
1n6CJ8A96+ERpCZVBsiJnDbUzW6/C5nR5sm85iqaO1I6tjNDfQEJO4ZgYVS/SHPQTOmyNHg4gCDA
POCmzGeFaZ7wCWhxW/vaKRH7nrkU9AbJKm5pkk+awq1q2HpD7ixF8GyxjesfUh+3mbagObXHjDoQ
XLZdzL6RLngiMD0gz5cj1gDowy7SIcyyILM2AB6Hu1BjVB+Y+qIZfm1N3wiEBC1hRKno+OYqhZIv
K154mcz2B/wq5hDSp/rRIvGeNhBZdPSZwooxEaBkPC1oZzisEsa+NEhs4xoqcYHw+K0DbfzIGDgV
lQHPco+IvJw3JLMN6e8AAtkBdzRbnwR3zNAzXACpTeT5zmHR5Pod3qAKdtlcfToR2TnYV+OKfltQ
nQp/DVK6OU2tzj31FGVVlmKCu4LhI2wwHe/g2ViIpE8Ro3bEHrCKXU6RIL/NUD7a+Jtrz+YphRwg
YpcwFNQRhzzJhoJeSCAywIN4gJECUAZZxflIGerGstfw7knn0m199hnTGgYygMoyuzdJVpfRr9wC
GYQa5jOj0NxCYSxxE2xy5MJLYbLwqA9ETAZiXFyMcK2QtStbdgpeDjaLA+7MpqBwhTSqCcALQbHk
cPXTV26HvK/Dc93BNYU4Imywpr2W9S0t4RjBWY2RsspPdsp7VogL6UeBDS8EMl6qxqRAiM/CR1EI
tkCDiwedC8clUdVlbUOoALQI9/hFNgFfZkBWj76SU8SxqqXDBHDUvCcz54o7xZoBLP0XCcCA8VIf
6N0RkekyctUzJntasEuSnRKI5o5YFuzM2BQzc21yfQe7WDReeRBhLbZvG5TTYAP/Gwlo+YAc9ydQ
thpGm5JEE/P0RtL+MStK4VV1SbankzahZXO1dA9tpuzpIEacw67xPOEh07lfmvLK0UkDbFPDGTg2
FOO6UsdXrB0ykDAt2k4KW/y/gR0rZOWz4vj20sJjIU4lLh2z6d0a6lElC0+gbTIwSe4dBBhs6VgO
zOXGnPwXG6rpF2lPC7DmP0JWIuwF80fA94xHjap6mDB1wQkAMoaiVRk7GkwdxoyI14JyzRKDtCxE
FcuxNqw5yAmyjMvhJAUp/9ZDmFD6HYJnGNAQccwc5/sMsd2C2jLHmDdnnEshhDMF9qby1LttuOuY
EOkMB0g1zH4Tij5EnhntNkCq0J84IJ7gTOeC29NlIRXV1WyrxUzXchESMHnaO8rP7CZ/D1QDPJ9S
SU0YybNImPUyBniwlKcWiHbAqxb5A5qvCP8amEAKuv4eEYMw61m3FifMkJ/zkSyY7Mlmx04pz3mf
PzOQ5Id0+aVQ6g36L598k9cKf7s5xp8CfVp8p1/tsHVhFr/irYPmVFA2FcrS4hILh1P2OuYuUNPl
0sp7DzOYJBSkmYHXcCqwmGKussPCBH1oKnZhKHU4rkvwJiHAwex/oNThSTRpywS4pxpxL1VMOY0v
ko14In+2PU+C2TnbIIwlzqlEcqC2DPb4aIDwHElUjfRDnKNmtBJaeCzBOlAU3e475cGnyhFCFRwq
ujs6AY472mcB+kEEaLIAQARecuKXMks2Su3v5MD33S29jjaMR//STnTmQf3p6M2uoNHKvZcktlYK
bkFz5xBA5zyUwLj0pdRXUrNkfY+1ocqY3twy8gn5A20dXaIcmgFmuJ0s1YE/iZuzu6295Gtm6AwS
QMk+jw4xbxPTVIi7HLBrnyzQPmHw4GGCUqg9TRNND9pFHT68b2V00M269XgczNs09PsAGWavkHRD
1s5y5jEuGUNAn2qbbtcY9VnGYx3YPCNc/SZNvjqwQQoHjo0icamDh7cirkikU4/wwscBN7k5Z/wd
bOvEXrtrdGmnzs5+sUv5kZUjR1OgDqfYpv2qXIPzMc0XY9x/qWq49RJnYwA2sSrxD6O0yemOmaFm
0jjaPvBAqEqbVSuIk/VP9gBiTZbgEHqGSd58skBgA26UsPXUYsb7LcZs+izsQg9QTFAQA050ismT
qTDZcJuDAHby/FBBbkrnfR7SbRB+VyWMgGqWvkHaYmQ42DmhaOTWslHbrGkpztXSNCGxMQlO90nw
0Y24dSMuj8CT4Lo/WkP7OQQJkOZIXtiNM4pWlTOA0h5+qNKN7xl9dt5SULLFyuE5ckB7rUu8CWgU
MBS0etYxi5E0OgDvMf3VivbcwwdkjUJ5eWOj4aB32MJieDgVi6OjOBo8bS2XwhWhbWQujX5VUIGY
k4sgjVFCF7TrNrSvQYVaITElV3ltWf2LSTiXlXcXDEd21MQCITVWC3oJTTdOSTK92HDnW5O6gF1e
Gsv/WDqP5ca1HAw/EauYw9bKkiVZsuW0YbkdmHPm088H3VlNTd9uB+rwAPgT+Cyk4QAdNNPoje67
RpbId/G8eBlp/U9sBcvOtQlGiB9alwVlqCQI7/B9FlQz71Pw0quIlLPefMQpe+Clw+gxWd2pHeBE
+CqD4hyk1xYo1jb8fW5jfGk5DRNltjslOQAnrBDkBrgd5Nd3ol2B26GowaLDbdsei4T4DsT9Gs+1
v4mXYMAjkadEAdfpe0e0FKHVaIFZWjS6qzCfnjz/w6V62NOHIEK91wGyGoRksouvC4HUUVYS796w
Q+eFDj92n7Vpqx3YjqP1m8I3dkGnEMGm/hureJXBkDkMfcNA+Dr/edqT2p0V8WPu8Db1R5ONTB7H
iBVrBbbr7HKHKDDUYcsB01DZdgCKZ5r7hG7IcdHOBJCO9UbIhowjk3X8LqqPVO0rCS6il4OaIZ22
PhP+r9WfBjcDYyvrcQnqcDVMvQSoJfFDN9Bbilmm+PKzP8TqFAb+rzQmBq1CBkUWQkGN9SHoKH5J
wRiDQDDuPoQ585UqRlf4pams5zL/ChZrVMM6CfD1tf/NFAWNDH2zytIxCmNXwHWEB8Ea75cfNW3U
FnQxghIwXAtyCUYl0x7zJzq8bk4x2FY0Syw8i33WaQYsy2FzJgCI4L5EbpN2gqM9GoOHwnmSy1O4
Jr1k2w4fmuk3m4F+QtAmW4m3djE8+HBvqYjd6xeGjLqCAGd7vQ2LQVpupVrosYktw5tMs2IijGpA
Dxsdx9vxfgcYl5HwGYc5AQhNgbxGzAvm3HKB8EmVzmfEIwA/Cju4GphvlVQwV8AfM97509qwE/aV
Pplhe7KgNYA34vgrmbJDlKIadkmta46hg9aLkTqGtwQaoyIj0aAEgaNUOOqK4WJa34M4lasbk01P
8oGLxyAuwz0vAD1zA68OfCTAWpNehQyQqZuihS7dslz0Sht5W5LUJZGbuBRZ/cNiMnDyYu05+cUi
9AQZstpsWnBiD5e5kYtk/qsTzRKFvkBUjJ2jf3Ww6KCxkIGnpcOgdcrBbyiU0xDw/3D5Z1dGJTUG
wNZ7pKCsTY4vWDeuPUBHwTVZFv0/+V/eeZlpBX4ycR9Is5BQOxtqIC8rhFkd3joJciBXhpKUjdZV
SJEuSbbCVXH32nG6bEuD6A6eQ2C+0iu9epq/ap09j4zrU52Qc8IJzuZ+0tnVCwIx/QolKbPxyAqD
kYRf1+oWuvZVRB8icg4bXEpQyimObu1JL7G0ganwWUQVsAsGW/z+TJ/SSPLShq235ixwcJXwmx4/
jK/S7hZsTGo8srvUn97EkJ+Rr8gSSjZx5MuAe/OOP3hLRroAmYgMB+KrprrwMxMnBs1OwDTDqAmk
43JJycm03GQ1mclaQHyHjpHGQ1jBXropkCfDms4yl/GBMIEsAu1JJt+maJcuUYiD+1ogaweGWEJC
LETjENIEATcMbHaQf6/F7AXnXimLN42l8D0U1ExrNaYeFdV46FW49GZY6ngC+XUaQDLrs6z2voqz
Hzh7YfjBqwmA25FAaiv5TXF1mGPCoXDe8WNqGgBVoe5of/qKNC511/QOwVo6aigyX1mJTib6Ve5A
tM42uIY0oRO9mp12m2YON7rIyZxXwQGNVMVFABTM+Y0YeVRUGjLpBq8THyfMTwdKNlZH5NhMnUEu
e5T99cTvHSF9bCDieqyd9LuCPYP+WfNN4TWIETlQep0bOya9/kNAB+kp2uhkEW0sVLyrf7ICdpFP
ICY8KjlaauOuBZEdmnNH0D8DIkySsKykZkD8cvO72JNATnowhoK4Kp/6M5KS53fTxWijR0E/BQCm
v43bQmZaEWWzmViUdnTu6Kgotmj4S1yE0ivwGmbK/CiSHL/5zOFQJHCJGTOjd+ZqCpjdER1ps9S7
6APxNzPqnWGnVUnHDeC49DDa0J8NUoI8egWVba9gpzrPNmj+Uv6kHnS4sO86rNby+jOY63yAtNEy
TsZajlyRBaII6SZ8sQwINjLHiDZPfhspJXrSbRNmagUpgx54O2P8sSlcWH+Bz2nfMptFJ+VPEvfS
QAvCJj9TiwxVYPee+GnV2bOr88xSKJoCP9kaBQhBRLB58jjVzfvkMJ335LCU7ngY1Atw/kSwOc+7
zcb3gjfKHIZVYZ0iDrHFdQ+YmCqbnna3tMB14c8BL8Ui2uH0+JNJkbdRzBOOeWGsw3ASjezp43Tz
O/IsTjNCVsCTLj23OfnlAKgeXIUAYsZNRB9jM1GBSFegHYnHP+HpaBn94eIEJ3myAwJxPp6Ys50r
N5H3xwCPgDrojGTOkQNOBpGvXSx0aRa4ekjJDyj599wqtV8SXSI4h5wpj2bUP7X9gKWBAHRWIFZ6
iOKlNp6F3OQJa9h1OR8CBNJBsut5Yxs/Ns7ikkModwjrcwTAah0aPvJ5pD8iO0QY8J5tzFxqvDtQ
VOCB5sAOyeDTwa2ZWzsGAt60dPhF6AzQi7+/J9kfny1z7qCRhe9EuzvXQMG0pvakB+miTKMLdavh
fkXHxmWqJgV6af1ccumPHFgn8R6kf6RMywmrp+iU49eXiQfaQEAyXquI/5LSDubBJ/amBYdJhjND
+n2V3WHglPyICZ2TvA38AkLmBqnO/l3nhda8wmPhu8aDaNFmfDWaPSJGcJ8SusvKVaDdTjo2m4Le
PABgEhGPQwQzSMrv3ZnMuFN7TDZ8xr1/4+psiA/DhNGqqFcNcj7N+C3vDYyEzIngCzRoPucppxHk
EN7ECWpE+W5GKrYSnsCPGYnD3zxkhRbURPQrEIN4jOQbdl9uheoGvp1WGb8PY2/N09MNH9sQFhA6
/zr+J9ATU7fgBCSJhH19HMmLJjKWz0TkIQLtGr8yuJb9a2H+xRN/U+/XTOJlYK1Cxo+MdxpCofew
u1rF1eLMJeaXLzn4lzY8tts0m9dSa/PjOH2KV5pU6s+YDoPlYSWawDkikoJ6jIXc6IovQRB5I2T4
RrZtg8qRs6fcBFqOBtaI4QDx6rXDW+B7I5Ds7Gzner5ypDA3gg/P9q7n9yMiRY6XqjpLZh2rRwmU
XAYQkjTx2R7o88VfBRU1kFhk3rDhUKMtLXHRCq3EKEw/QjxbD3z9HzVNhKrJNp3uJGCMVA8X0aUA
a4WiPaFkEV0Tvbfwj6BJg+E/CHUNi21Vfw7RYiWtdHoY6lf2RIBOBiDwkioESBD/y2FKQFrENMtw
riKZQ/7B6gcSq1dgKjVZvnwH374p86ceMRhSe4QiKsCHamSYYq1v3OjI/Ur5DSOwcU1y6vbS7yA4
iCg6cHEFE6OuYwIfH2LupJhiJkxiC6Eh04HFn3E2c2xi8D+OnW1AFSwqLA/z/uUFZyqNjRtu4v/C
YxjwoKkOKdhARdJER6AXbZLr60ted6YDokPztCsXlXbEz9FEyaNR1Ad/Io58OCZYb5Vs5+i7VAwO
zXaixXF/5R7JQIrZiLv08QMJTenh7KnQB3EuQtL16YXY18mSHmUp6kcDZ5XSZDvBH7MStJ6c0QzI
waNhBW+sufI4NRR4Ad7azN1KJcF3cOcX+U3pmsWRwNpsNkHwkcVsRFL8Dbk6QoXxm+hj8Ey7O9Dl
2OO8d/hLgl56IDPhf/BrRQHGwzXl9Z5ZKK3UddPpn6oB08JNMI1kPgGySIOmq9pJ6SSxoNShVxge
e6KrdQIHi+BAlV0J1k1fxPUv+pt2+HPapzJJNgXBThQaIUrkPLj8tKx8K/1ALpqRrIDoMyIco/Vb
FMIRkCOiRMCOeN/21YZ3i56ThllFztgb+GWjHWuRdsKY25O+ZqwhGFpMybAgwGiCh/KjCWwm0uWp
3rJJAJnbCysHcFLgX+sQjTYQjveCh6s7I5MFcBWgUee1b86C+AGDTcgExNgJASezkOiyYxaC8FDQ
4cK0mWOzbEPrrfMuFSoFtzvQLskDJskNhJmGLWEPYMJtwVss4LKDHbjO8x9ij1lwvzEpbwCdzYje
k3aBXVoICpn8GHhI/eUNzmDt5pACzLfkj6IueKJTqchGyngR/XgTkBjSvNp8S+AgxnWctp2sVJVM
Vl8dVk6kEQ1zmTCdgyN74bw1QT8oiSUBJPIR1Za6UYnE4BnyoQ0G0igW1MlT9XhTSbNJaStuH5hy
mWyynqea/ElTn3IVGrX5IZoUINnCQnvvGr9C1/DhpX8YakP+PusGeJL2L9S3DFEG5/kGKSAymTsk
43/ggeab39yxu6cY1/IsoNWk66aAe3LJNTeL7Yn0qRYi2Np/SqLXKvzLwEDANIETTaBn2jSrIH4t
+nOJdxzr17Gtjwo9qKd/CnWSjE8CnE+TyW7x11hjHwa4H6tOQk5Kd5fBsgAdNuAX3tmtf0VrksxH
Vw22ZhsfKvAZPnNOlsJgT/7G2uUdJQ9lTJ78Rlkrgf2IT4+l8Kx0uPVz+Z35f45PtwhpBqNm5Zu5
+R3AYxXvsRCHaPgnGByCqRZfaVO7LN/88GdrK3yExh7UGOUlkZcWcY3wT/LSa/goe8AA0S8vMxHx
Ao7XY7i9FwXtz4lPE11a0vCB3qRc3kc9c8//4yEvAgfFMFYi8aaSJXtQEYhVKALFJDsAOc4ftgPZ
tRBFSvonX7PBldCP6MoImNOEnpTiwmlK6NA2hnWRB9pb+iLrrC1BehfWFhJleaTVmUCtpaMbY3WB
E5V0QbIvWcZFnFiJ145/43J+qzBb+HhDU+MxHu+JFgCPmtWtkpRAS8p2TzyIzO8VO5XImfVot0YH
h8BqYhWslBFptpWSBSjeTd5VbgBLaBszPVNt1029MdTPAnjHeZX4EbV41SdSegEY6J7QmOuUX273
WnkJLeWLua+GEFCgKA0ibkl0fUDgnOMjMo2N0qxK6hUfBx5XPSUtlPuUeqs2V+EdvKHeokoWxjfV
oqWmaBCJz2msPotCCHQ9uMmk/1+eDLSGfYYXrZBGxXMrzn2ISMUMURGhjtcQPLR7AE6PNkcBI6Eh
F1RWqrL8kdcFHCbmIH0Ttumyq0j4Q79jfXZQQln/KmNbRqOY+mcCKBFnE5GP//dL5i/RfovNn/6t
12GLqLBCyhj02zbIv42oNJJqLbSDvO29Ewj3EHhscp7IoQQQBs0vqV1yzREJYnMPIOUYQ6x0zHME
NW+kFAnVLtxOfNKUQ8k2kaYq3vrSlzQQG6miRQFPVCxW+brWs0PZ7+Xzo29jkRmYjgnXI1jWrI5s
27mgNRWYhbe9dod1rGEuB2oRI4g5YLtK8FByrDLU0J0GhqmTf+XgdGvXPXkkwr6NeXDwQR57uJiu
/5J7QWbCGgG903Y0qw9MieGPFbHn2AQcf6z8NQ9Uuj4KS1c9u85LGqo7FkARV8lQx79gEmCqkjys
Opk30uEJOUcaaEmnjewxi8qzfOakbomhouaZCQvL13TrC09ZZmilZHPPEF4VwoedmquOmjOhCE9+
aW85vkFrXgmJxFRRr7m0ddN7KciLJfxEgCgZL1VAfK5+dBia84T6zYKAu4uTFBAC+2iM/c5LPjwW
XxT8wmhCRDUhSkd4QEXFhNMsAYsyUJeKMcNi6wm9TuLysgSATORPgoZ7/owuEWCLI58GnwMPEeF0
1F0iLjfqsZRqEQBKfUzhBOAdbK5cWnOpv6BcOEzJGbvLCbhHteCtJx3eNTWymiYyJvUlAJ0aT090
H715ITFPmGa3fywoqjagWGYi7dfbL4FGgwaxwpdw2RLIKyr0cn7koUpmAcsWBqN6M0hwkMabJhn6
ktaxEUyWVABuirEm2jbjcXhl+0vKNhfCN8Ytlwy5PH419KO8PfB4IoYIOMRaaR5ANBv/hftPSYcn
JBygBFrQ36RJYM4S1GUgEgvDwVoaChrBzjbW84+ioO+uIP2tL/nghRIUBEMjraIo3njFdciAgmaR
KUcGYv6b7UfvIXOQUDNdAfqiHBW4W7hUUcpyUrYhO4EbBOpdC27ED02iDtHdBr1THlSbGo6rhqC0
uaFtAAkh2jAWIUuNV0J6YfILWSAXA9lYFSx4H55FDWipzpUbsactEryHnyxOP6mqiPWKyT/LCKZx
9zr3GCsPPq5P9VVlsDPhGLXzasbiJ5YQwUgl98ptqyeIFCG+ors5Wjt41niH9SrAavwbDkgsmK3c
RghTuV7vQuA42491to6Qsw5qezFM4r+8gewOMMd600EeVDUh/xebY+eSItH7V3loAhTkQlelM52Q
v/SB3ZuWLY8eXCeNU0g2QpYNS0xoGL9R7APeoM5C4KosDQqh3Gb0Z2LqIbFAOniDq0ctKC/5H4ip
3BQDgiExeuMnWyqA5FbRY2AOsE5ukE8GgSmvKgII7lnBTyLnhX6DgDTAUWZOQrCZaiuHWHCaX7l1
jJw7mvmgpuk3x61uF4+FnR3kXeGeld5cZoA0aT4q5g5vIEcEO3aEkqiK2UJKCc9vHeoudl6uQVEE
eJI0Fm6CCGaFSxaQBZUZvzddPyEEnpqtRIlBEIVScUbS9/8TePxjix0GMUAipCWdMCFMXD0ICAEE
RLzkmv15VLqld5zBI+VSvnv3ApvtjfFBLrEZIIxuJ4jYy2NYgC3oh4KVAYYoAgSQ4gC+vs6SNY9B
mh1y2ndeUKBjAdQhXk+9Y79KoewbNT+KPjh4qFhg62lEGCjuLmvNSwBk2ufvafBYsi7ALq/VuK0+
q4b14fD4kaYuwaKXhpaiIL9oFOS84TCq1OCuVNcCVwkcoo71diBkv7Bf1CZ4iui52/GfXFIat10Z
/6uHo24R4MJu9GYjMUiBjnZKPD1iY+H6g8HU0apCqlfs4FSDeGmMgK03GgelOttIvJry1Q2qtbrV
KxSQ7b7QULNvOUnUgQnLKT1KhMiCecsOiBRqulWrsAW8npNjIc4nbpNgME+uGzEbUnnYGrhUOfBx
1XxbugxsVfbihP2pJl531IOTzY4muwap+rUwmucpJrZJ408TCU1HsL4m4qF3tqaFYkAPL9JqUrDr
tn5OsJZU5KWZ+kMOO8lSs+kmFdKkzRttDngWrutqR98wctDJqdIv0PQLW/ceHGBrpyx/A7068AMs
kdmxEuzqgrDdj0Sx4ve8lzvzVubIfxmyRVHBTM5yHsoj3OWMGC4nWz36x3TAE3Un8zQwykpDKgrz
OuBqYZV4nOfnxBmXyYcaoY3zyYjY5dDEJR1i3AzM5zTK43fYQunUxUJmVDmigp4pbcdmvHQrpC3f
xPfKnRTqFhcKzJXJ8xL9XAbHUHCBaClYj3bhlXBrggnp0ifcMFS0wv0duvwwU4qi+V3r8uhB/VET
86AaTxVL7+vcXqmeuxNVusYWAoGcNFWscziT770wyzLiT+l/5RZG/sNkT6cjUSXojUBxv3CHRilt
BNuaRB7VWASAYv3gUVAD0IogeoOTC4J79yrXe9L2m87TV0aE5QlqIsuUB3UilqpABVUCJ3Xbwb8x
egi9QfYPm76/+jH6f24iAYwtQAezSpDUWxpQhj+jorEJT3xwAhD5AHNqz7onGrlyI8I1NSYurlg2
9rEtfnH1OXyByiL0zR7zG7Ejd00AICpLeiSZZC7STal2gEkwXKoIv++UjHFxFFLSmovObgvVU57l
elImoM+y954r0+0fIiteiY4GVVAoIz7wmgNSwnBPeAPh69C4ei2PB+5Ua/RPVGyicQT+FGuE5X+m
dNDEkXPmerdHQKS7P3IRNo33KGCMIFXcbiO4e6ATAk9PbWOxIL2fGdMu6zNXGKeyYE1XGxAPwRPV
UR7Q3olgxYg9XC1s6c7x3qKgeeVHTIhQCP62o0lKuNU/MYDDiQ3YN/LwIm/UjBc7RRvI5BGBxrvc
7xJNY2k/gb+KEvMlBnQZWzZ76LDK2sKx0QIidJk+VTPdw2mK9cvksVRCgxD0Fb+SnPAa63+apq/7
LHkpHX2VvIE4A4Mb3jPwpU+8AiOJ3H0W2dYPHscqyrpVCtwNhmOga5JAaQqyvB3ISGjCbASJhFHt
0qphgc27ZUcbh1yw5IX6Kw3jwMx31+ZsYifkkCpXD1QqBM710uko0acmI3oDglCzSJRDN7jlriLu
kvqa2Xg83lO8GDlDfT7KYgI21VN0itxZdbLWoYjfoBwPmpKc4kJD2dT79H/OUzf0udh00fpyJFCW
TpBNefQoqRUijKPsybACP5tj35BJQm576pgZlAQZGQtRDNOSUxQDP9qryjbkipNhuQ5tlnRTNGDO
/BusFGs3ftkyLMRkUJM4Md1wX3RWueX03emdwEMyOd9qDJ9i5HRgqOQLafRyroWLQd0MU7UFOkBh
NefXApwMOZsOFiwYa0V0uMCPjaPRkBcEx7gXAcPyMHs2+HxNIkFF00hSP+0eefs0W5WCxUr6GjQg
MnGVf9zoFWGGABiDa23o3IBZhdhLbO9JCpfyVBAQouJs5GXV5Mxy6zAIKoJ/Nic6zEejNLbSWkvD
JZO0EI6I0OQxCr7VmeDMgEHJ3EM6yXaD9otOLbP8BSvdGWYYu+hj5+gQDPh9tL1l/wrjJ/GBM7oV
OeEOulMih6Svirg+moG9Jtyw2VTtRehmwkp2WDHFaED7Kz8/Q49EbYL3yScb0u07BATd/Zpc6Jwh
GaQE3SZ6dQH5QxQVpOs5JYZo9rvjqPyqMdErXG51p72ivlmL59sdk3VAlyvlCBKMzZdvSWKT1AF4
PGLd6j1CJqoXaE5BqoRsphUT5cEq6AgB/rNN+x1Jn+Dd/AhgCcRCeZDMQ0+cxPSudiNCn08htoXZ
VP2XkC0h9DoRiLRI/EcSIjzoTxoSVpOfvIqPkqcNJMpGzmDFRBQKIlFsdKZeFAvcM4K1dh3Nvn0e
bdaSWEeY48aB+GW3EhwhZSUBQEEVLpAe6hoF1AZ+VponxmcseqqhgcH7Iu932QPoZM/M0WqBsVCU
++rRZuLvyA8V54Ji/uFQmK19B+kr6ilgfSEkZfzDp4RMlMXEiPdtNiyBMPvYlXp23h3FzvaffN5l
7x08LW9SxxP14BZYApFb58x6E2EfNxaTlfRRcCEjrfQw1DIesmz2ALnCaGk0/k74MQ3HatRXuw6P
ER9Gp6GZAyyHqWS5/AzkPnOPQKnw6yIxkNA4VS8/5M3oHHOJ7ZXbgsIa8tspaFDxfZRW+m3Z0wUT
u6DPpvrDFlTySdDPUKU5D3CYdUBkNo/ct7DOb5qp3wnsIoe9SsNdNSdrVXeIzBw2Ctes2FZGFuyE
DO2s0dhGQbpKsm6r8KoboLP1MTBzgjNWbaghn+Lt62FrMXXulC6RTu+fVeufbpOeq8bWwCqYpfFu
8bsZR/FJ0ivyBrionhRj3NbjADnIdMUbaYp6xZ43RCEYGtvAZf5vy7Pb44InkquMrbfJDpcCb8tn
3+EStezyFufzmpzwg9z1LNEWPqExLpIqMKn6nutDOqmW3zpIgisaKgWL+1JB0iBgHxYRkTmGmJ+Q
/FUjQjuVGiBlBZWwkMA+8TGAIUJjxzgXTToVSCafkiifS+QbKxMVPaiPhLKKK7KcDMJJCTm1tQ+N
SdQpCSxBP22XYL72q3RoOHCkUxJ3Yx3PrGFSnimGGDWk9XFMbH2QCIp3gqKNsDLHdLul5hFsbSzl
3wlm4vng5jNkSrHw82uDJLa36+UUP9XtBdLEGd2XDue2ihYXFe1rDYChJ/pzz3NuHGK7ki3B2ZhG
J0gq9JXsTOn1k+6f0JOIFFneRpGYJpCDGUE4xdbKk1XiXdgq+MDBcu0l3X+Dts6mcBkU3rqjbPnF
iW1aaocmjgBetAuT0xIMiQ7dmlgNzlUZsxiR2RxN/r6ATx3N5yCCqmWyF45XOmdiojKEIzceR8xF
KoZ0ubwyj14n07mlpgHUyV0LyebBu05h/BS4LrqhlcN2I8UhD7sx/YOtMXgIREX9NLKL9S83asTQ
1xyFLE2NtAVtFKNwZUMpeGPkYdgBvtFvHV9JCKauqsmAOAq/H9Yo/BCHJX968k/p231PKF2tWD9c
R3hmULcExkz4NM1X8GB8ez4y3+puC1Z4rSRvNecnFXDdSVjYRTEQQtrdVUQ4CMprIoZQJ0gJFnjC
jILFt5r+WMI6oOy60yt0aTae6h60Zoo0pvxmhSchNvCpuvij8MoA60g9NOpfDeKmSPPPCSxvAFyW
gb/FfOVAc+qgrETWkB1xiL3noDwG2Uis2FE0vFLiglq00QI+JrSJLqOAByVesHI+RF7DLmj9VhRk
CMO1o7RGhoLyAf3q2ZI4VXN8Kw1lG3usY/Wqjc0nZFBPmyRe89Ml5rRj1rBD0UoGZ2pPTgYgqw3B
Ya0HIhWJVHBwyICUdtkB84Jm8YMSAJZpG9ArN7lMZMlVHkuWFiA+MrB3KburCRZlFi2tbW1+OrDI
OeW4Tr29ByejgUSQZcRSZYx2mv9YMWNJg9bg09D13RCYx8ltlw7jxhRZb4U+QQM6cBSJsROphotO
gL28zPIV8oDGvrCLGR49XARpQdL377ARTUJr4Hl01sLuuIN+nTPik51vy3RJraJBH5K1m24Z3X3Q
kk40f9z1sORLmoEw/mp1n7CPBrAMnwEzvK3iMOEZ0WxIUZf4uRT0yzTtUz282923aKSAuAFAUQeK
E37AHpyCXnMUBf42GtAH9xw17Zsdja/RtC8WrdtsE0E7ufZlz6zRPMWTTkdknEL1GvofwHQeNVvo
mJojisWTD1zuBR9CRgpGaZJ2YPfRsXKbo+X+qpl4IPFFGeONfKpt1OGU4KF4zZleqmjGnYNib523
lGEAPB1BQG892s13xh4XIwASYrFBGYPg8A1alAUTb6+1SxXTxR8DReTS85vuq0BCQCdn4kBEADE5
fwnitwQKmpt6aVbWjklUHlQw/Y3TC4itQGYCspa4jAwgCIL52ZC+YSyYM7aL8eo0lfEpeG6t/sti
WoSI0ERucUaR0sIqPz/1Y/0nsj6tuDIw16AwxXyIg7PwV2aZPzrQc9LMCVs1M8TUBLgMPeF6+dav
yFIhytDm1VR3nv5hKuuyey/Z7duvHctYmwgehF8zsUXTEAnYYATYr81qVzI0Ep8+hwz3gF6CowkE
HqFikZ4/J5B2TNG8WGc2UhatfepVzJxQMhW3RhZcu25CJgW/qLMzYvrtLCxmCAs4TSAcdycI+Wfc
s0LWa6/QedJqyHeQghejacXcVJCKg+xDbHGCWwKZzsEAOV1y/RvLGfQJc6ddTYxQKFDJ7MACTAqQ
HqiXyQUMjy422na8RfRFMQII1BQPBjZAB1Hr1CD9qMXapuEopw+Qyam+irzKglSnU5dRnIkJzgO5
D5oGB5Q0OOug2nhE4xYn+x/uq6NmqwvfJa8F1AXsHb7RjV+cIlmKGZRN85DAEncAoUoPDljB9Oyn
UCGcBEB1RggV8ccCrna0ESjUJ4jvMj/RiWLneIhVdqn2/1pFyDZJ0OQb0bbYDg5kdRETuxHXyj5i
MapPLr3X9QetzB4BTtYWjs+ouOX1sBA4SYQbdPGz+WYJqgRJ51AKxNemhsmG370J6scaoHQyh8Vs
hSe3erl/OQbwzGY6rJYxKbXkagNZ8NCkmvm2bPz7kxSl1p8eteqzp5XxxR3ICykTgozjvpwe2kQ9
10lCUWU7g0V0CFOS4/+V6YTOgkLF2FAN1daHLc+6P9ECSJ+ONgn7D8DFKst+EEpLdePw+RLaDViR
Wu6VWLI97u97ExP7rP7WlwGjcYtfijbBgWAJkAXEU7vpWX9ZKS8G8qVIR1qOf5d1itx0Nn9JjMcC
agBdLJS1pdy9mCGmviy7wIQIxDCCUdUkGEl4sXC8Hf21SiJd7CaPfqljuD56ELNyjgVZ40zyobqY
fjxL3f7nl8S2WJTf0bBUyfoEbEK5cw9biMkfcCDC43vkLjg2v7XEIJvoyejE6eCr0EMcS38UM1ZM
hwT5sZfu3eG9kWC8vjj0EHCazhJY414OFz7nI2WayDqiNcVKhhDLVmh61V+tAcUEVkjseNHm/yJk
5Szz41gItyD7LRtFfZRmR0B4ARxRWeho8IVTiO1yiyz4QqTpyS20Z9v8Gp1madNWJjObEe1umU3+
ZVCGDlI3W8ZmdzBJR5uwK1jhT1XRrgXE1OrSQyElutpS59rjfYUGHj8Rovq91S5qwzkAfN+8sV7B
s+0J5KT49BGNClGwHAK96knV+JP3uMbTAsFvET1QOs3WDT6FwHKE55mxxOMaEhed3yH3TSgW/nPP
ZgPpG6px3kZxdSIiZK88xY22j7lNWReAFO/YcCR8N2Nfg3Z2yi+i+16G0WfUOuvxuahS1me09o+T
0wSK7KNlY1ihmhuvPxpYLZQnmPG9A5sjo7FISHUMNXLXyAdKoyXStdAjMYtJxE7cTa+3LwobeDg3
QrgNLFUYavswsVa1ZM6N5p8eDGJQWOVuwB3VdE/DBWYKFkR+UhS9Dq8EAblgaz39VTRJ2teh+cff
EQyM56jcxecdsouLvMZz9i8n0e9uyAxYosR13k/JFmk+C/ycTdxJrJC7MoOPTs02wgTWo/0tNHaM
wyktrZNOcmlp+6Agy7QKxaCx7tWKjYgtwUvp1prQLOGmmPr+4MaU1BSfCS+EU7/3dvArJHxaoV+j
/5VE5hJd9Mh63iB/ruby2n7DRiqsrOn6ktUq+RPugXMSkmaFC5JuHpCSMCQ32KjTGcxq7evlldZB
b8hX6hf9yAb1FgcnlwEYzv8DfJL5VEUE2nksueSQy5QJFVXUfyIHlWiCTlk56IfwWhyaMXqZqO8a
nPzkJ0/td9Z7u7Z4uSdrZ7Ns4iM2xEq4N2HZVFKaEyKSnxse/BgHqxlrDLqGu/jcPIc3ooWgxrpj
z8itBu+RvQ65ht0x3JSjthRwig+PbOI5zoCujL00bJ1hL2XWw7JEzazXEjvGejvVplOg5oNZcDBg
/XwG1FglUWJob4ID6cHRsuL3iRy5vkXiaxabdravom6wyCqa2Q9G+4DPMaZK4OdjkwgpmYwBMBMK
qmaNjid0xGvgLe0CUukj4RUx2YoMMSNH0jCmlVgIBrzFdApOvittPKv6Z4KUkpl542jpKSUw2i0Q
KiS0+x9x5a7yqWSrmwdVQu2kb4A1kc6CAU5jmvRoSEdRKmDOAu/AnGIROlN4/KIq2w8IICe1hvQo
NyVr2//KVW0bgpBUAXod9gPxVTyggkZ9hWAg/B8JDq9axaYRppTqn1OzoYfiC4PUtpso+TfStlvF
KUfGr6XptprzQ06Cikn0P4h+PNzUeTw2GEAtstT8XEVDvtMZSTJfgCKBO2fdAMG0D2o8Xxy4MYyZ
KCSYWyIsRXmP/9taSLvSO8rNjcrtSBTgaKvvvgIobJAOZJg5b3fI6tAQW5xPy9W8uO+hgvlsdl7l
S4EMZAHeKjKJfXhugnKQuJjT8K0YQ7MNJfSTqty6SyhBpHlwt6RcUMiQ+8kj9cE+BTZudVw7ZF3w
9t3diwO4VrhLgbHsksXJyrPZhh9uimGgPCYj6u6dx9QTayvVCndWlz26vntqgvyJWO2ldEOqBtgc
EdXs9T65nITu9JgnyD6efycWqzVUf9ucD2pX3eYq/yCHryXVc6DrFeug4Yc/3dS8V9W+7rJnQsEy
nKRaByRfRvaCBA59KLkKXVF19BgcazvC4mfkPxLvqCFE1++9/DaYlUepCDYfmtguEq149nIMu63W
LdOUiyPeW4N234cRchW4rnLUgad4iAmS9hhmqg2jrfRHfdIg606Wqaxf8bY6li8nCDFOxVv5CRym
Qz0jG49ROAQL59I9J/gXaJp3jpEjKkcRZUx7CZQMQwN575Mv9JTNJAYdBk6AVd3cym8vK9OmMXuq
Jmz4otCRyAMIksEPlgEwjpaNBLctMwoHjEMw+Q8UnxW9JMmRGAZd/DJ5903yNewG8OE0fRd5jlzJ
fcDFy/ck7nThOV9uoK2T+G43kkavQQ0WGR8BCVvA2F7CqsW17xDVGeC7qdnaEVwJTVs34RG1nk9c
J0VKdi/6DGiS0UcLA9jq+2yrh1ibWjJGtYa2zdlaKmlsthq/93X5FhBoBxB2cG3EA/KO8PqtXeZ5
EdqmFEiNI6kgobBJ1Sl1BCJvQcd2Bpekv9DZa/mlmoPrhByoEMkdwh036LeF6MgBmWp2gmkXny/X
++ppKq9R6D47EykTmBzl3pBrsRTiqXL1b/kXghx0ZrhVKBrQwiHPt4iU1xS7PrtPY2nxaYTT4cF0
1a38PDbLi8LoQ6mfRW3t4OnigpxYM9d7eHDvgVRlpP0UtDqh4r4QRzJa6T1NUwj6YaRppT9tzHSn
2cEjnt6mV5YJpkEx8HXGMbKdtasZJhnVw0Nlw8AofInIgMGeVrVDz/CLCOSt1JxjPP+kLssLM/NL
VbtlnQAi20BucCQZ3WjgH1P9e4i2Wquy3ypaeSPbTMt80SuHUWMvULNS8l3Kdj6IBJ+tSAEZHcEm
0ZznBG2bE5jrukv2c+aXjC4Bjyo8NHhE4uFX7ZstQDWy1zKsLpLB1uUfuqB9s/k/ks5rJ5IsCcNP
lFJ6cwvlHRRQBc1NiumG9N6dzKffL1hppJ7ZVRdF5jERf/xm79KoGo22ATnSDf+lKTCZRKDk1d+S
7yMhIzhJYePX3iQuI56C17xeju7obLJq3qVls7EY483abyKtmK7pgLdFWq8kYNxjBu/wkkxH27PO
UkoX4c9iavhoE2ZlWjir6HaGANxbjZHotYud5eGfH5OzWvnmBp7SbabnLuPmOYLjE47IjUMZMdG5
WC+FgSQDj++qhlfu3YnoOvR1f1cOwD/Wl000X5qKUhrGGWqt5q/ZYdPu1upbwBqux5TD1c1xVgbJ
4nYU99HUPPcNDqHTh+6rlWKEaiZfosO2nRtD+BpfvmGB98vDMcb8US96srwgSqP/4UhS+hw8YiT+
mHjcLQ7WTX3jP5s6uc5OfmSS+GsE4uGm0jTRE6Xiy1iLJ421GRDtutgza+gLWi3epTgikizQ3LV5
xF8LJgWTrYnalOyAfc8KlNvAK91VLmDO6HxGBtI6gObKvnG+bjS6m1nvexyoEUbGpfmmwvI7j929
Xpyt2b2Hcc1caLF2uNHtEa9F/RHR8OMwbXy+SpU9xXp2aeyvUiOvyn2W3J85Jf7XMjnICyLSFxNP
NbBjuUUS1sg8hEcrp/lwjg3niq2XXzLzENtPTuhRGVth6wkQKaLyujfx7noY63Sb5qAM/cwoqJl3
Eyzj3P2zWNvUfYvbb3eT99wWoFG1/QSuOalyW9bz3vP842hZGxVMp1oN/+LuPhokdc9XhDBzaHDa
RDIY0uhCa38GEsl3Ug0Mpfdc77q//mvyFr9E/wJGRxzB7yTzNseO00F0uL1j/5U0u9YMroP3r6PA
lpPaxCQQjpY8kbK8dzYDOCiNBIGFDaEq3nGgmUvh+ZnOKXTtzQx/1dE3qPBWqp02QfscYibhDCfd
0+/Sd+MoW/twF4L9VCT7+mLg8KdvXPOnq3EVexibk+BR4/Q2LSm59/amHy6klffpE/ZcFjNx0Q+L
aKim91FmgNcEplTVezu4W4b9qkLdLR6kFIGQGRhoWieQUi7oyvkx66fQfRHGQFRbzwUhTZpr/cl4
WXD2uEpxKTh55odZNxdI2L90H86q+kdIaSpln2BTKF5DngWGmPIavIs9Eh7FKx3or51ZfEhBdrEO
ezKKeReAwswGwVGJ8VpqO8clF1DW1NTW29dweCZNhXnhEAMqLNpFd05Lmh1EcI0nAM4PMSTGAFIf
y6VslzcqUqy1T3riHQadx4B2B+5hY4ZPU8BFWD1WTkkIC7IA1eDm6JhbcXCj6RYqXDkNhENSYLfq
0k3fGQQx2G9IxBkzYU+OY2BrHqeuPBWK1Qd3UK7Y6SrjbaY3Ujy32Vo31SktybxgwhfSJbj9Kw4t
awST8pNkpVOBY/ntA3Z14N5lh1vZp8rTJ/iimzoJ/+M512VxmMI3bP03sY/0Fo2AQubW9aSBcIwX
V7E+UBqb303wxVfEuhS7Gqsb8ILKotTv8Mbm+5JpW6iU4TcUDpQ2OVYvUAaMJH3KkBaGargu+AwI
P2jpq7/6+Fp7y/dS3eX5JlZ2zPJ0a/j0H4AkdXtuSzHo4YnTSNH0ijFwN9eYvFAmsE04Wdw8wGom
/oOlpo4sQ2xkgwBb0rY4E8uhiBlJgSEjK8BJG6OhvN9zuSCWTT89BrwtcdA7P50OKbcNySYLWoqA
mhHG7iVT3DoKf61wo+L0o+/e4EeAo09u9NiE6NNc98MFuJC736Q8kWg1imYZgRX9uiLTRvV9wpD6
PztrD3Pbryx32CIAqaTk4oeLSEGCI8OAgzbCDNC23pRDUlrCA6BtnCBWzJBhA3/ayaCXoz8Ff+O2
wKxjbSkHp0D/wn8uWsWo99krbejRjPEauhYKHwgVPeeF1V1G5s66OVx0hCHiuWHBeioGwiT3C448
b30PAYjeAJcB7J9RwsDqubrtvVbP4pthU1Hk2LwFbfIFLE/fmvwLg3/FR31vv9rmuTERPs+bGR8t
nmx0HOFpENiI7tgm8GmJX8TG6hceIn5TZRH8m98kApEfD4FQpydUsLwkilruZo7KtrFle1QcZlrO
blJXL/tIy/ee+0yyACC32v8QruGj8O1P8z1FvlT5VL+4+/dUfJoOoQ5XG+MXvUW9IYuwKD8Dwq1j
rkIx7FTOTWz48OqkvExdplekjVJqblpMLXMIFwY0XdRKcKYs0f6AYsupS7GKEH4zOHflZoeaybtM
KypA6BEcOCF1bvGPYQOG0H2LGHlRy58ECAqeQGfbx2Ta2elzRuHsupiEZ89lZqyGMHhAKUUZehXv
GqtLnlWUvYYWSC0kHz+h155fnLhd+13F+sRRggF2zR0kwu62we6qg9rvPROhB/KKjUHZHn3qsbDO
EARBRK/+w6IaOzLekr8eJp+3DYkaKzNILX4+PIZQ+Dsm02awNjAqGmKUXcu0njETYffZCQp0sNoF
YaM29atMy45LhVcr7sEWui7WqOutx+I8E3744E3ZX51S2UZWjUm1cnoklhO1jzq1kEjEF6WDPQwo
jcWDyY7GGGI3ZZ82wUhh3N1G8KWYhSP2lIDBgHqs23SLeaM4RNjFi/iFQzbQKDRV2Hy55ITiNSGm
gNgjnthgIwHqZlUycPG3SOj8EL0eXNjKwDZ8/EgK64zo4BDSlUcpxDMyvPPmHcT65hnNzZzsa0hT
ibfOk/JQuCakf0s3mo033fhoJgM/uqh+Kwf71MXfJpiG7jQPllbvOw8fe6G+Nv0adv9/Xd+/B1wB
c548JQrRgZNxlprEY0UQsLM7npzE4A1X1bFsBoUmubtPcbNTAQcDjuR0ukXabjQN3YHzXg7Fs4m+
kNTS+hT2GEkQvUoG08nCuImA8AdTQXVkd/JUeZR1c4Adv2Jk1tY77NtV7h5VCr6olzD2G/PKCykf
LAZgjDsc3KgbJpkiKRRylZ6ah6J+FsRYDQeDrAuEfBOrq0K8JrB6EtnPURF+T9AA3d6G4icsKa3n
sRE8MN+CyCHgAS5lu7WJ82R0gj2Ih2A32wwJPJWyz147GN3iby4+illoEyW476c/IVat0U3wpAIs
Vbz4fIcYIiLUcyCrooYClVoP7ozTwoCDLFinVleryO9gd3dERYzhqxnU1qNlLEcrbo4opG/28FTN
1Z69bqm74X/69c1TExe6jwzh4PyX5JeCenRou7810XNmujKLZp1NZ7GRy7HHnahHtdFg7BnEyBKx
Hrf2GNJQWFmbMuBduW2w+xVYA6Ybjg3Uw2Aoj1Z246frmGFtvDETwtE4vbzVsKi/Vtc+GRq5jw13
RGAvh1hhwG57wKtJthVeHUOQqPnQkmTvAOQzDIV/eAsx16pJyw0jqFDO8gZb6mlOqqPK2chOe4BG
3aOjped4tI33qncuw6heRE/oOP/wjT0u9fza5eUvpxZq0EIdX2vFapmdPXlF/+UaThWJzijKXLTH
oe2fg5I6ZSD3cIQdjJkFE0SmKWABypi/qGnXDBevkY4C1/2YgdpqBSiO9Yc9UPvUgH7LKqrnXSTF
uxPhrNk9shd2/GxPnw0cM7pjQYOG76NVBxxwyPexvRFxKk3AJoQxKerACkPOxXwu2ouHtA1CE3BN
8N0mKDiz4lrM1t8hoveh7llCYqlggySEBgj3tEv/gyJ9EeGkbQUvwq7BNP/RhwvVIQFYcoh1az1c
9nagjg4jWivrbwspdb/gmIwPmcKG0VI+GNVFTvK2ehd9lA/kglZOwYOe4ZaFZnRYNp0VPE3NDx+x
QegfM1Dg0oaCPIcF5bZ/WOjrPJP8Ve/JNyhbQ0omCzx7KpiPat0WLRsGO3r/2WHk3DcWzYKzmnRi
i/S/dU3qk7q0dcraphizaT6Tl1A8tIUFVCXFqceDovKyTdmefx03ECRpDpWOHp+myTr19Ec4OKEv
wZpnuFAQXWec6Sn2HhvUcbgqpeLNohmnDKJGnMLVgU6RRwbumUJRiLY1he2D50TYGwb7Bv/CvlAk
gc2PThG+z6a3KVW8h54zttaJSLVwMsAgGFhWX0RJLcaDiO0qyAYQQNqy3pM4nNGYm+52zJP1GHFY
bKr0JeUwUJOPe735y1RqDPH+0578VDdRV5YAri7Q9vgscimV0lZ1IXa/OeIL/22k38BEVuHRj62T
mDsMyAHzJCblWvA0Xh3Xeg/oDLdtVQTBtRtTIC9oDsavzoY2PUAtzAAaf3EbCzpfbz8MdKUAEy7O
ownllXDRTCM8CpLPZCRlnm16/0rH33aTT9XMdNrRrrg7rF1CacNqOAif6dfxlTVRQJOACG8BOnPS
a9k1gAPdkCFm40Wfu8jik4QMB7jBsoK40LA9kSqDske2igdeyK4ZIeF0v05UlxA3jtQpN/j6BSdR
5xV9eBFPcyNc7hFopMztCuzE0LjPLjw3rlVvIiQQLFdMM7Cl2zBeEQDdgVE/19XFLaNDYiDLKcDS
6M0c3XhsINPKFgtxnOlj5HspZBR0eQYjz8ZETs9HToyQspYDkNUsQpjJgXcT5OcApoODksQ36oeR
EsxTJrEl1SsiLgi2oheG4Z5gOS0PzAFhk3I6751jGX2IzUAJJZwhVgi3MxWUI4twdvHKVUXIb2qY
LyXErqjBJZmQk378177bTI0L47sM3F3lNEerBBw3wORazh8dCwMGx5VX72rO44hJWEtPN0AAJecR
48xoP6Pt0SjTpiI8RbjMBgXB9Vx+bXHzGT5l/lG4AwXgEG2onD0Z2EHsqLUEdQ3eNgHC6gFGF9Zx
OSUvFvNLbX7V8gI6LehAdc3w2iG9povWCqZTN4PIv8RMPGdC6HOJRjVWUfwFpd8aQLxR3XiN+Tg4
uDUNM3q77Nkl1Xy0CKFb63HykLbnYT7rPlLk/owsdnR+Gw0W+C96ORNB39mPXfueTBD03M8M9Vaj
9ZuPHABpZB3FFNc9mY8MAbfa9BMRhcXr0LSnXkf7GOztxHzyQd4UIgen5RThA2zX3rlYAWSw1Qvj
oLOerDp61GZrlVUBokS8jKb4URWfWeTtZow9unTbguSPAy6bCJI4hb0m2TWldS/xvKd9Dhjj4/+2
8r36YGTTuqMwe3AGe63m6smxIASbFDcTYUDeUx2CtnwyTzZUsen9u7D6MOejT9Ht+az6bgUWTvQA
JxLgZj2gfoG6ZUerGkwV0niw5EfXBC/ViNyU2rS3Vo5WPc+2t5FX0fdUPBg1DfXZ+yzKJ4i7i5Ft
LPZFo21bMoS94oJ7D/O1JqkJvqGWr34amAUNhXWLBMWD5DSBOhsj5ncuIixGEQDkXfGZxqvCfDNa
Sn+sDLI3PqNNXordSLwVOzhbbtUSPOUpabSgje136du4obGwEnIayINK6a+qMWdhI6NttnMQro06
2jsoem0yn3V4Ipq+pW9jNPPecOpLvH2Co8PB6ZAFHFLIicSBKQ7Crr0sONsvmzQml28BXfz2KXhE
/M5K9uaE+L+/rox/DHQjAGyZcBqYSjnlE79vr3+XyVdDVpUDukDho0FpJp/VZ6Iqf2sM9wlVKCZq
i4GsGfPFrZtfJ/UDrW/vgf5O3REtYjag1WVsTRpGzZAr+ly6azU1TzNsiAVExueFpQzyuUzyUUbA
9l5Xy9aAvphF9w5Fdg20BFNGhKKzfq5gFuJkJTocEz6iCXMOsd+0vE3uR+JB0YIGamj/DGs8Fbib
I0Id8Q0TyAYPYDmRhbQZTYQ40+QLQUzR57YqOMAIBTTVTyl04Kh5TicRgnLLmWm/q61vPWzIRkTg
G7Mz42a+cCPo5h8tofmMxuFNS3vg1BmY2WAfYdfZc4cwupDmWw+a1eDfxZ+6ArkW1YIGckMnNBRE
YLvfYjQRMv+omNpFjJBFSR3X2JXSUcE/c98S5HAqJSo5rQ94s32p5cWsb8SKjjDZrQcPCmioblWU
PXax8WxhwC3qCX/kQnCXv1Xw0ls3cteF7OsT+uCgsR9iRoxocpeeqNRwM+JwNSzBf3qd/iMI4xAV
a/4RtpxPj9zUE1zIi2zGSL1KdZJ+NRNPGi8n8VJTOqnGuJ+HCg4svgDweiCBgG9tW7iGDKI5kx6l
4iuxpcJKo3cRctLHiHmBB3cqgsv8R4RVFjdyEX2p/DqDHRR4vsPKS6BlsfuTnmOUw5z3bZKw3Fh4
gXLnul66SjXKNDiuJtNbjnPxIwroC0Dn1rAUWv1ZKz32ASFUXJuLA4UYH0KsOeVnY7v55Tq8gdI9
Ekl20odsXI20vMkYr7xhoSelTFQT5hmGs8Zm4uJA4+rJ4HFseMjL58RZ2Fo4fi72tqmuEfVPiD9L
Bu0t9o+pxqKgci0qH9lVu/Pxpm9hjhZVs6km7crfgMftJZhqJf/hw+ThPWWql2Fe5ezJFsBTwzPb
4hhXPqOrHno3MzH33LW3FLy5hRQh2zES8cynYhY9k1raDugvizUVFaobzG9FZTH8xDP07+jQcvED
1qSmu9egOywLMtQs2DoDRF3qydkjNXeZcSKH9vyQVMPFq7uL7wSXIMH4DladAUln4PW0Mv60nsgb
o5ds3XMUU2E1NPVMUEbjPy91VlCuNogcTBxuuznb6qG7TlydYwoZ6jzkr5EZnxIzfYGRgA6vGE/5
QGggVq+8wIyICGRaPu0nsaWlHj3m5Ysvv312D6IDDIjCAR7aJWG3mWECJgRoI1xwkYXA82eQglYi
GO/tQC1Dpml4M/EO4+RWcvKsp+Zaev29sFMgNeutmDADyktwfzD8unup/tg2doFDuivj4W9J2l5o
sD89Sgoy1pyHeRpwUkP6a5aHyQ/+UL3NBa4pY3JPHf9ot0uBEbp/jLvumCbGxrDcPQEjJiAvwED/
UKoEc0SM99BxTlq1ChjseBhTB11+WMYfCyy10z8MzHF0Yx9RUnqf2pxBtChI/nliRN7mXEAx0gwo
TA4hqORm7cMJRgfMNeYRQyqhABQc2JfDRtvEwnDCngYybT2hZbnklBABqmtfQfzEZbwlbURD2RGW
txyv6DY+DEuIDnVHyegC3OAKMNpow1AOOiFzfQ8uHeNrrH8xsQciJlBMZtWMuuKGU4CksluEuXoB
LEriYqpvZRMwGJC+Wm7gjAOSFR9Bs6migw+05E9Y0yz2o4EuC/LKYzZ32Dh+aT06MPczUJ+xd/XZ
3QbWRGmwyvIIn52rW8dwBa23caoJoIMJ0SKr9vL4WnneFii7L+zHnCBrnwu3Hfob1xngpAr2Q5Qc
uDZ78x652dHAqg8S4JJkm983zQyUmCJcrUhW1K7acelh9AWHkZ4bdpRK7ykQWgcUmWImN2JgixUE
pY9UBR0AfWCffx81H1OFu9l49aHhwNhYVRa6zkLCtn8d/2W7zHi5pkTIchIMbXIrmGBlqmcWe7Dq
/tmZu7XrwDOsDv20jbXslUYyZeXggQsHYj1yjGV4e8JZt89OvsHRDBdIYBlvW2Mr50WfQZyfCCPS
3N0yeqMEjkn6lyzMCL5JhwtWSu1LD+7nL3rLWacV5gEnkNcFlmmeAhCEeXAhhtiGldrNPA22qLLm
tw4e6TRY1zk37AebclcvmSjQ904MdedtTeMQh2dEptQALM3F3SX4tOBlOcdb+LRN8o7fvwsqK1vd
OBTU8AWj7pYI3DWbuWJLVjQUsGKwFvSO1jGe184nFtx9FtsPUSi1PdHyafs7KIdx7+IGYPj9fRxO
BYE8q7ZnfJpm3JBlWWwLEQOZSz9guWPBCMVqx4UJbFNb6WzfNObWpmSYnNsyp8FDy4rGQL+oEqBN
YnUhbtxdC7Nhz+CmZkppU6MoqIkZTgOT+6ertKNLe6OToJWrd5Qzj7GGr1gV4lN9KaYvXl/bboHu
ohoWKwwCK98iWC3QlCjSvoIRtc0nA0ZhflYXOf3nCp+Ys969sF+T5n0GiStMkfggfagLwjFvtrvt
t3ATUPn8WGAXJr7VzzxVT494q3iwqnOsbrXLDex/4/1MoEGE/dkSv2M0POqHtsWywl1WU/1HstQF
W3eTe5wSOKo4cKnSX6qlfIbJD5BH2B3XHUMnvjXfc6JkCLjVlMLuJKAUBglDBsNTL9+ypf5LN75B
JwE+b8Iy5z3CzKwOCU+NL5gnZ9iINjZz9lQ+OPaNnhlTAe6AF4l+x/8EbkOPxStFzkOr363pOjJC
H5bNVOOHBZQa31lGMo8KdSZqosWAi436BqydP3xMaXhQARUbqyuo+jdqV8qkkRJI9+jMCmw86VOC
+Kdxr3KDsnt96MXSBJlGt54w7vKsZdX36Vvs71Qdr/kgct4PGK48mh2JVJqFlnM+FHA1SrIF56U9
8UpgwOo+y2pxbtBhINHOD9h/dSx8RvoAYHN70mMosMMPD9NJo41hf/TwET06L+4vQ8NNKHJ/l2IT
fOLoMfCaQOcCQDwbe4mS8psOPNdPE2d80CNn++DoaJsInv4fUW+6LWPE7nGBzGpHBLHnDFZB8uO3
BUyeo3SgLyzCa4r+YqAmYyycTyfidfcN1UbKEx3rHqc2byPPIjI49+imu+m8KAIXEcuiS8/hG1HH
ZT0h9mLLi/Tg0EU2rs6PLi1MDnA4/1dPRzC9R3nbgGzUtYH94cUKifVeNp2WdBy/RKMMzqVX2Knz
9GNKq2r+1hFXdvZmyLXN2FJQG7jNRTeZk0e1tskGImIWJk4Ic2uIxvxKFaO7katp5ipKiXd30kNr
bgPcfe2niHkpz7YIui2tdw+U3067ETMltoCrfct6roGZuQJpYfmlJgzFWFLTBE9yrWA1BT63oH3u
xy9rpHgTHBWWFnsorL446H0NiRf6OD1fk2UQSdtGZ8pPpCSiXsP4w9G3bDynfknpUnnHDFCwBQqA
bpr0n4Lj2fCvBr1OSs1IF4ytcMKw/dyrH8WoVP8I0IbDUchko3u4pEkqTB1fBxd+bXw2C2dvuhew
UUqY3dJ1W9f5Q2bOAUIrle7ZKc9p4XC58UJyYfZxOMx2vTOhp2G8sirbb5td40t21AD5a1KrZvqZ
MTFopKkv+7cWIk2+JLsFKicgBJOmJsJfBtU3lVRQo/dANBk4n6wMlkSEZVNiP/KLyk8r6H70hUGA
sW1pFRymGALBtAr3CQAiXkKXXGAgbKSwHZjRcADRf0rOXoMAve6OSBWPGcCM8hDvw1mzRcvLG7L0
YQ0dW/YD9CqYBoV18IVBHf0kY7oKGDTKrxk74dql/JEv0+L2Bs0K2pbc35WyL8LVKyriaF13b+jo
mbJ7SGkkW4DmtnOtNfGBFelRkErXKY+H33ECnjIz5zTAeTImos4dDP55WDcdo1UjvUT2LU2uCu3K
tB/UG/+EsCfx9Vin0DXL4dRpCIm5gAqQWaTnqyKf1zCwxBChpmSASCaVnRE6m7p7VqBLNt0o7T1K
iJk9rEIs6WN4XgS19xOEzwoznHGX5uoY+gxQl6vt1F+a9S9yvHUMhb8QUq/+jcrRxGzHGBHTjhPO
rIwl3e6SjtCQosgzVukw34fo6CacMKQ6tVr44hTLuyAokmnY0FMNuvFfWeOHtpiUStZ4VmX84lAA
eBkRUzWKgHJgkOSeXCwcHLe/FEnwhXxwhqRgpjChcw2JlkO/g1JJQdfW5n4XRDkEE7z00kXbZuiu
aiw27ZQguba4d21zDgXmKrXi00IUkDevWmt+ptCQGkyZrdrcpUKeUFhrwbIqr2P4Zi7uvWAiYna3
FjI/PYpEwdoEd4TM9abiXjMEAAoWdBCvvI2gJh4I8ZAS7Jggk/qwesbVWn9mn0OfvGocvVm0j+kY
56Z/ncnmLnA0y1xxB1zDgYNs6W/g3OLTuSF9EGO3nvJMdR4RFA5e37+CRVltYGBkotLpa8UWvZCU
EYK6YcO9xjLXKxHV8Os8yNtp4JNZsbXKTQzAk3Gf2SWxffGn+TE2vJ+qABMDQhj8fz0ApZxpU3fV
4YTT8LkVbKaawBiSFtB5ld4Xp2qqxsugfy/qmnBRmMl7m4wHA4/mDAH2Ak/EXL4tDOLSbT9jlMLl
+nseyjq1zV+SFjUeTWsG0oKbJibg9Okovn6a/KUZkhPbdO1BCaSZkLSp9IdQSRE6Eo4CAIObPGmk
wielV8JNMdzFdKmCs5ZQdQgui3+pIFeBykrtVCLOR6ZVYal3sOYLix/vDK4WrvciIo5K8urLi/1R
c3pagiJg0dhCP1yunQbdXPsXNK+LhVM5HXb7KDcFmNrDyHwI3lU9uncnuTdJQHOCqGDw9hxYLVMT
yvOkIdOXO7uo3N1A4rMVoMBCRL/gyc8Eo+DmVxADOJbNiQrUx435oTPDP7UmZA52WL5Gs0/cehLS
wM3LLueDygqVzXBEcvSot97HgE0VaITB7I25t8W1QfQVRMyDr5cw7Wh6sG+P6uJvT14G+Tm6RWpu
Nu0UY+qE+8dycnKttXUPc4WA7mNNZEoSXNvZlmSSP217Xrpdnd2kXZGuhJGYCxeVex7rMbX2OR2X
ASGqpu9V0OA/kO49aeKqT9cqP2qLDCbuvsgeVyFGfnM6bIPqCzX2NmeKZfvdo4O7AjW8b8ybZa4w
9udG9sEeOesxfOVANDLYKNW+9p4lRJo5cz1kOy3aWUJjwXgWcg8jKzaxe9amTDhQ0sYHULsiYwux
WIc5ZXBeDcO9MK8kzclNk0uVQOPpQoTmJK9GKqow3/Xs4xh2AKJDqP8XrgDpTln0M/7EnU7KZvjs
zdbj0dA3jrFpHPejiV4qHLByARnqrV4yWOR0asMPB6m8C1DgA0ilXFczA/4sYLYHrK26T6fGh5t2
MCP3RedCjJjTmPApivRQ86R+W8DkonBMG6KXhcbD4V+D+aS1GN8x/Iuf0hrOWU1SFjiVE/cnnXl7
PHwp1I4jQUGMUEiI7baaUx1LSPtFQBTNFgBHwdKOEkyQkyOskii/mz2sJah8GsIN0xx+erCOkm/t
e/2D2apN7nfPFBuCgtdkHXMK4gFz4Fx6zZCzMIXAbmuv6FCrrmHajvCAwZJJOAD2vEhDKu7pnnTo
yLcOjD0eNWTwYFV0Ji77nJxzKi+MX+fsQvFsKqZezIOt4gstg1AGHibEgLgAdmixM49b3+Gwt4Sn
fy3I2fV9a884ARIn9gpXEL0yCM80t1qRr/gjxKUeIF5ncKLyHIByOY6R+VzBSQPNnqpg2xacdMNV
pvKeOb9kxsatHTz/QkbUxQY3sa0FIQJQVtwPKcCIYqsT9ZrCSgsNoq2c72qIuQygYetd+Sep1Nor
QoisDx13vWD+01knXK4CmJY2GW1dAKWv3WJXwsVrv4fizmL2yWPZfFcgNgVEOZ3ZZERChPzcwhvf
7aJhtfUXx5nX2ljvp2Rltn+CxcOaiV2dJzac83nZSz1CCo0970IcbGmm5UaKMShiSqBXFG3ZN6x7
OsTCC5lJuC9Y4z5wWsedI7FMLoU0f8iCaA3CrplGt/94j8Ly63L8gRA+5Pa8rlOfavwrLcYNTSU4
xgS/TKruHI56LqOw0mKVgrmRkN5C+cBvF5VzPnt48vNiz7IH5dvT5nAeJFhehDwEMiJyPBihl8Tr
kY6gmg2pgm0mO+PMw6KhsbjnLOeNOJntKwdvVF/gOZMEKvKgkVqhKPDYa7dCVJEtlAlh8ZuHQMsB
gFd96vVXQT9F6YazCz8trQ5SFHLre/P8aKPTlb8acreAxkD3LJNhH/JlY2as5pC+9rDv5S8ImOLi
qvGgQ4tvsFGUhoV7Rqq9kQ0P4sN0waR+868tEFAuxQ6n5kOcsvtIGMpzEtse5ICQQ8dCDoLTZ+jx
HaCwAGAs+lfp01dhheEH+UbElBSoicYCpyn1vem3iDDUT4/Tr7VgYURPQfpI8FC1N8b0I7LavCyJ
KUhXZR+veEl4U2Ntwuw7ucYNQzlzK3XuEmGLw2bJp6uJPLoyw40BSVpBVZVeSG6XLjmoWEODRI1R
XAh4hBvNrPtOcy1QWmDcJg/Fgc5rqg9Lnh1pNg2KJGk2f/8T2LJFndTA7e72ljBrqbQgWN0mDR00
cFIc/NegQZwrIsV6a8uLspB19dN8kutMm5oVVaxjY/jSiRQKHtPgRq/4N19GRtmuXr4MWb2D2fnp
mf4x8oN7PEE0XRYfimsNI3Q8ytbHeAmxpbEua+I9+mTluWizrIoLRtlUHO4597HzCJgLm+Z4w5Tt
1uWAnkwvABUKEZ+4Yb480sAcy5n5X/EYIByuOX/oWolinkzUmxP4hYWrVLA2S2NFaX3BqkcsyVJV
7K3aRnVWtWs3Tq8hBfk6MAHBZ/CsMceOPy5aCnr1OgeQJ+f2j/5XG7w3qQF1pM3W2N+SLH0zFgtX
UYDRucczLeMDafi+BpmhaSYVWa+/VHXyUzRPNTNAK+B/W5AbpFa7ORVxxcnrGBer8W5FmOFXHD7U
hHtXM88ofzan7hse7BrN2lvV4EGUbExOotSeXqK2PImsKGvuCahH1N2iwACISk8eFADIIZtE8Crv
P9ODJcDst+HpSBcaecNeXGQozgaIAjkBVnGJg2ZzjS5aaxGJywSlalcc6A/U7SSF5tEzBG4I7az5
Eg4Vi42GDoKoNvkHVPpBsU1qAkm4dn13r8aBqix69oH4BYxaiCO2vOxZDjKPQAs3h1JfkVS3FSHC
ELw7CEogtMEWOg8VFgLlt07PUb1HsN1Z4gHGoRz1EDoHMqP1g0NPNEJlsWfmw7QvjsXBCY8X3oZC
Aa+uk9hfYT8xBtFuSf8vAZczcSyAVPt0i+8cGJIuBJP5B84k3KI1ZXXo6hibD2dmET4TncHWHj0x
yecTKvQTFPYw6CVEyefX4R225C7Md628G5wt1FQkrT/MbL2F6wIlxLXoMBwifRjqVeVFEKvMK08d
jrdn7A3OlYbiWTysQoBHzICyIcYraTrLhAQjJoMRMMkKydbsLtZe0ITJNKGlmivOenbrbqIxXbgQ
fWyR6VNpU7BqRzpwDmmBw47MIzW+yrUtwyz+3yoyuUyvEkdUA61YAAmGaV5A9/Xm3JmXII+OOPWs
aA9QAzxK06zUW0IiZsKMwLwLnp+HBvLMH+oPDFgTSgqd7izU1AOH3vegVqlrrBbn7IHYtJxWjrkm
D4QyaIalV1qwB7GnTogc1kDAW9RzNYDowo7msOL41/hav0HG1Zdnv4ygVqgBBvseFliqeOAGsoCJ
miioO7t5ghVDvkuvrYB/A/TDI1Ga0yc3psHJmVDkNcmLXfDypvfcg9O58P5aFFTQxpEFdskXV1fi
QcCCgkGmW/Q60YNPUK9qfaest7j8tsMc25X1FjypNbiTDm4yYeDx1MfhaqgTmCF7wQWVcxCq+FNe
hq81GqzEIhravNXJe4+somekzllWm6/LwMnP2lX5L8Tvz9EepW7b8zwGTqpvfUo3eszqckZs7cqv
iCM+8QFGpSFkpjynPhuo+fTtM+c9FVOif+Kewa4gVHMJyl2PaT/aOAiJzKbOHlHAfAwiQUDNURzF
/rRUouFIN8ocprdfDbRoAzM86aFy42AqAvsE8aJ5o3ONcIzsfQjilDtCZAs5bBqaliB4azIu+OoH
LL1t3F1jq18o1GPlturu2Qjnqwcud6lg5NrSIK1lhkVCEVy+CVYIIjIn3DhLfIpi7qCPmrEkHlk4
IiWKoekRH1MGdQDUbKn/kXRey40jVxh+IlQhNcKtSDCTIqmsG5Q0kpBzaABP76/XVS6vvbszQ5Fg
9zl/FJr1BsXyTyR6v+mio9dhLgn5WWrfBOt1T8LI0B+X+6TfDZ22z5fSfGggEI3uhXt2LOVeySp9
Rv0xZqzlztWqRyN8hHxbVXfNxGEVf83lxWWSCFv3SiT2ubSeBycMWoTq1RUvIcdre5hoL6tgbjnm
ibX3lGfaRbYROgLQ2twDxfRs4GNW0BdBLFB3BQirm3U97HLamaxs0yCJn6UTmARiNAwWkGsao2bO
1JyPDvWN2i2dXZ4nl4l6tGA82ET9hG8nm4t9NnJxKsgbQA5Jkd8Z1gRx1MrFB2pG2xI1Dh/SyKtm
8hGg31QzoEcBuR0R9hYNVZj2ZVzqK5fRPmLMtfDrGPX8KI06UeAzqnjXJno4PTeiuEZzcqiHGSy5
/Rm4T+fp1k7i1kTDUSA6oEiJVEACzFKkUz3VA5W5HYu2XWcNuSut/jyy2uJz8tPoL7MoE6jEllYF
whx+iX9/nLVnL50OHuBoZmEFyawFTSU9JIJa4RmvwdA+ZnpCkKPYZWH85svkKZy1U+3gssU6X1t0
UZJ1gS0Nsca1oI0orOLH3Jd0TTVPYzNSpNFs5p79X5MJGYbeesp/PDH+WGn9JZ3yIPTyo0ya3eBM
B8m7Zi/Ja99Vr7mvY1AzVV2SehdxvLuZgzxbO0ee9qPV5BFBAjtYqRU5mnOUYIhPmbwq+l3UsBEC
dC2hZLlUpRrWtmm5SOxvXfIsQgGjy1NLhfpM/2bTeSQp/hh/WplJHtpCZzLxFXjoFvTs/CrCiNiE
w0IjxF7vn61xwTPUiW3BTsyEboVndROWH5WVK1ZOsPPpyK5sFEHaqR1vUzVu05Y1nWQoi1m6KCm5
uiKDVA+vGt+7ob9UzkGjEhggFOX9HVcgaIeJeNJCl6QtQ5D22Lk9Tz845bRpXO3fUhnZOraSQJt0
jtmKtZzYyU3RHhY0XtDKOYEWOIG4fEHYzJgHlCdmsopH3k21N0b546wjy2/jJ1ZP2NCay6iIKJNl
fE2zirDNaG34QR6JR7I8382OqCbf5rIjagUvNrSzb247J0NjQ/eC5h74WGZzhJnFumj1dEJKiI8q
+1oSYyLM6lu2FHWULEte8WmHBiZZL6Unil1VfOj2f38pUSVl1J6hamaGu84yORjDfCem+bxI8VXr
qAFbF2qBOBDXcJ/JNwFsOHrJQmFote2mJxAzkRLjwQGrf2GXx9r9zO+oxX8ZQbVt1t1SxEKjEC8p
Z00pXNINlGz+rON8b3uU+VO2nW2kx9MHCWNy/vEya63HeFUb59lInROL/a8fY0+fxH8Cr8ksgwjW
grVzNBK8JiUrh1Wv7fllIj8+idjlEEWW5bgxZ/tpqaz3kAIOqloeCxqLVhOZQD9h82++dQlVkuI7
pLOyNCETKO884iGNuI4emgdMX1zlDx0s6bFF6e472brxwjuKDUY6etyVZAi4DCQVPsAs9waaMGYP
Vjk7LtZ6RmC1DV44ewRh2JfZ2htW/dmzNBa2g3ldNQ47aIXtgSxTM1gINbPIZx2djKO3rj8iVqQO
44ihwSmmz/Q6g1pjrQaFyUmZIJ5ac8Ue0SYYCUkaZL8lA1CETX02gzoychOSqZIiWASfFgl7AFBj
iyq1aIMINVzBrmSURHO1uy7npzC8r6gcA5UI5kwI/wFHsNPx7XAGorSnHwuYJ3fC7awoly+8dWpo
Vj3AMLsKiGBYQj3/ORpkfo9Yzg3E68Ufg2JX8Nnba0177XD4EPiONgcJkFCuwcDjXAj5271GERuS
A6YTum9sCp9W07yVLIHV/BqlNhHmgE4Jt5qrZ1dUGBCGp4Qzy54wtPANIIoFwzV6nKRZ+zwbhMjS
uHJpZLwxHIwqINbcabWW4reBRef5x8q58sRf2N7wHJJ/0XZy44IJ0LyeL8A+AwGl7qfH7zktq2aZ
DhD2K8tjNcYmmLLYJ0wNjXabetKX1D/qxdXuRpSZPf57DkBjq+Oc4riGwMkVV2yjZMrM8BhiNCgI
39TjL4PMuhlonxphVUCPKpUrm0ssLS9zGh95TZexJY7KHItdZxWvDj9IRg+mLe5lo/+6KB1lhHYk
W7510ZLmHD2ZSBRJ8dtlGSVydFJoSIuNiAHcp3Fsn/IARXSxCt1CDDkGDXJuDa1KTJIZuU2IBKav
MQx8oma02Ngq33Lr9XdPotXP1GeLCr9q8b6trTy+YmC8U22MxYDeST6wtEb3INm+EZlZ/bfPH89D
hSQHtt7AKpO9RaSCtHZ9X+x525IWwsioKK2ezYtwzPU4/vPQxDN+ZhFulm3KbqtRDTsbNNXxTirg
RnGLzqS0uk++EaNN8DEIDduqE3uVFpcmHCYnNTm3brtBUvxtuwa9vkAB2M0EfQ9QgwnixJzpzijB
TvMLSXaMGLsMLRqa/aoiJwr24D/Yki2Kr/XOtkl5TbYZ/hBJv00MFdBNIGopfDhbzoKdyQ4Pwmio
DFErr77J9S9zSgl/MrEn3kl9RJgApsAHmMMKywVDv8dWRIB73u+yfnmLy5diPvCjhzbJ69TxFpU4
qXzu2GQrCky9fxnN15Zilb6VD+17b/mMbNHKzuRNuDejxM1ck3jl5FgpO34ooKmFqRjp8SEOC6p6
45PbEM4mzHS7OPVbkt/NsA2kQ/REJmEQnIDKDx76zNU2UUVMYGw9zeGLHnpYmSvFdek1XyQY+8rx
VnPsgJV/Akg2fvXZDR3BBQ4AohTyu9SckxgWtly3xuNPbUkJCLOAcwCKoBxjDILtK8vNsgC+ab36
zf192i0/9oK9GanothvtoFJx0DzahFhXPs0l5Mj5YXhRf516AF8WCc8v/7KwfHZ5YRZdvn7R3/wU
9ENrfa73dNoZqc9KybBcfNsmX5iazxZdSdethyg/jb13qEn7sBjltepfVppBogSLy6QdzC75WwaL
oAdnm0k7sBa+2mYftMcJCTwRzI/SIranSF4NTiQHBsaP0ydhOgOnl5h3hkhjbHfu9wi5OogF6Ry6
naxe8yGLbEb1Cw7lh4wHFYlI83xRZZapTbBjCgZuFyzOpfx0y+ojTF7imQUTAy4BJnH4o4hW7jgS
aLO7nXsgAOIz1CCaCT+Nxuxi8JlRVoBTDETksSYOWmFuDRdwNmhb2Jlvl5NNweyZBlxJF2AJWlaP
5trA5cUjGr9zeBB8yuBhwomyYMpInBviqSlSfC8WJaNsE0y5+H4xF4ZNTitVrZp2przjWP5bQvSG
hILkNUHF4W/rga2S2BNn6QGsrASpxQ9zVCuIzTSFWMjg2QGjus4WWOL8hMawDTiUZPWAHprQZDJT
qqOHoWmcSMPHZFGhrPXFsrZRc1dTFNDJ6wq4a6xXlei+SxyoOoczQChbkV3IQKlZB0uSUpnvO0Ho
5PdSf7HSahVaps59yZPlGf2PyZmxML9a6XSL+N/GKJknDUjiS9tgZ+ge2N4ns8MiiJecWbtgULD5
KDVAMtyp+mGu5T5XL1jbJjlBYzyI3JSegj3+O/uxoCrTumXhbCfNBcd2D9iu/wO/2tVIgKj43I0z
N8TIGxbDuzxFzc8QzkANBBhiqPnXQTVoZkoeIQZkUl3GKtv6DUhiHDIk2Aju9SePnRB+BJ1NP6Jv
scIN2TT/J3L75TZpl0plpmkS1UhXz5dKc65LN38smn3FEw4R0vSwXWhdSi7IBMkp++RUbzwKZV2h
Pdde+QRKkurlUyjCfbHcVVQaNhBGVXKIBLaYMh8vEWehPsInUDuTsqAm5rOPmqfPacOwcF5E8Us+
xU+djTsrXlsmO2oqQmA90rPI3WMBM8i93kL9rRklSt7HCelTkb2QYbmM5zndLXq1Vv0WwGJJXu3+
W4E5IIo33uTVCHcN6IKnFaYoA3vna4b0C1BaQx1ADQ0QuAZTskBf8RWl99H9VslDNoKLErM0foyd
o/buxTjmE5ZWdOZdf1FhrTPbZ2GKt74OA1nM6E6Ii8FGKsXBjJZtz63fANNCiKgtzTDhWM1pozSq
oyne1bU3gsTOsth7uLRYdVljPfcrTIn/BnK2LeNtqLx9PeCAnabfJYxuVgQ05eTWKoKWHnmrccBs
Tcf4piCFit1AmCCEdiZWURV/1w4xl7xLav/wh7eJ8LHcHMiM+feltpMeS8qCZ9o1DsrRtMy4F6er
q11FnQVRGa2dmX4qbtQx+xKg/ISPP7j5czET7MSMmWY1z1Nx8r3sLeaux0qEkFxfJyEYGNEn1die
WAwQxdPcCRUDCKWBsTShgRUougwwhN3F/rcYWyUoM5mHyUHE7MZAMAOJA1kyUq6FNfI4RUdTl99Q
7oo+J1ivSt74P4ZFwD7jGxiD5f9m7RNcDpI+xqq2CESTHfzMuanrWPJ1tDmd7UEn/+GVUlzwKXhX
l2lC+R+HDHMJPAS37DRcfAlpM4VKpi4E4z2uaMGmqOwrcycDJ0RzPJYne3aP3ui/9pPKeSHKXd1k
Ue7+J4DhCQ4i7gSdjMwKaYND4Km+J7/oP06jbdYuOU9iujvRth2iZ69qd3iSVx1SJRq/Sn6J/+uN
1HsS4GSeUdH29pbhoDa/h5eK5sy4idfMQcWqRhEZS4sp/DcWSlAYEjnb790KDVnENNnVH5NNrELL
UtiTwAWC+MBI9mIXmItQbcb6iJL/ZHTV3avZPIwBlJYDJ1uJQd9O7smD/6yTii+L1tCIRxpVSJ0V
gh1H2gDr0aaayP1DvfXQD+M5dLnLkobZ/ivV+1Uyf0OIt7GBJdnfqqfMHEOANO1p0huC3GzVGzys
lVDAXAQdM8QUMpobUbpXmQeRhhYKDt2ZQhorkh628W0J0/XMIirY66uEiEx8KlxhQ1YRGSyRTfVU
q8snmqDP3ewGGQFiPscMZAEy7P8cOR2B5eFeAL1l1p9K5JZ2ewDjdWZ5MSS1OvMTJTQtA6QZG2dQ
40C9cH0SJ80anp2q+FCJI4VK8mIv1SHSexgyXiakv1vVJDGjOAaMx7JEa1x2T4fkaim1Y8HqFEpG
DdiOWhifReQe5nK86toXzB9xpKncsmbymtG+DkgMwdxDmMzOELsSo5ru7EuqbwEJPH1rN1GN5n26
zlG2s/T0NFiIX8bpMUR+4HFNLAVsb5iYl9CEUh27bUHIOKh1+KOXE3RusVytvHluptfYuhdhiIuc
tDNscURRnLxOHKHjo5w8uPapAV+P24K0gGIru02JzzlsJ7b1e5E+aeZxoGYTAg+tMtKJMPM4Kv70
2NxEHuVLkxPIriNdwBtfXBDLnrw7O7K4/Thws4ltewgJvoJMYTa3HPst8e8mKSo5futKxzHC4zW1
GYWoNY+wS3rcLG8VKqc4nv/Zo4MbdRhVrrF6M2wr+mkNsvIjZ0Ni5WamomJCy1xZ/Xu0+JukLjHY
FuuSZU99HhmWnLKD2uoZAWJiHLMEFUxQpsCAJS8A3/1jxzKXTnemcFNSmmoq7FnAZeq6EpNNp4xd
YrC+YrJSLCq/Y/giozZVRQkTVc/eJzjxs6GiG2G44OzlSuFIdFPijYFKFtRqsQefVptUQGredTSb
QGvSU+r6e6XWyCKCVJJdJb1zuGiPCWAm8lvlHyRAqh7lpdAvncnK68whnYX2rp6qf03dPXekbxjD
KRb+Y8oiVvblk2aJd8M3oo3GPTE7Y046FgTrNBbM3Eu/j9zqM5rn9zGbbn5ps0bnLBha/9342TZr
0Gb2FG1480xTUoJRa+owBg1pXW7CsQD9clnvo4ZQCNGy/erMno5LKo8aRmr+aFeDuJ0X4834G5jV
ycqqwk3rFI+idrgUtfrE2v6Mdl5TFqcMvyOLRkSKZWd8MpP/hrF7tZKa2gawab/71nB0pW16CiP/
E+F4sl9MppUp1U9zLSh59M5NOgdhiLXRi/HmdK351BOosrWno9/DX4YOB3DqYy2Z2jI84bpl40xa
ErHxs8pKXjV+9lq+aDYVwGOTX7rGIAVLB83gsKeVCzjLBRY1vVNsgcBCcKb0E+FGXncTdb8eGBgX
qL6kn2Hk/ksHF3xIXNDTXSBZZbvnum9tpu/M6gNz5sFsl/RQ9QSacF53NhX2/GHTRNw8RWuJ9et2
2qeW1AxgSb7LdAMhzirsfWKEKfwiUWhgvTSN19KrTwPKeK6ygKDLwPXrZxcu1Z7IbEG7PRrFIZ+T
jcPv4OnNpfNCbtmJccKcn3t6cVWoQA9fgvuWqr+RMLz2UOULwoMkPlbuaKzLhXKifvbidUUgoiC7
ZH5X78yE7NwQ0554kGvT6Uet9G/qp6NrfjtaXxmnOaWTmCnYgVR/axbLIDT8TVpTaukOPA5nXP1C
c0OOV0zOi/ENRLTQNJtW9SbTmms/Z8Z5QP9gMq9qOA50O7nlNlgLUQDhCLkxC2a6UhyTpQ1GdvsI
3kkN4NSqtj7jKTswiXpbSaYAi/4Mx6KvLDyQVep+TzLah3HFbBCeWmInqac112NUfALVrGf+RTtp
f7Ssp5hYI9ikd9f4sy+6LJ+Nyr/FdkGrnk90ijVs+ylad1EB54q6yUQg3pWEHEdV9G+uU4JDES3r
uXckufNrYaTNe+WaTPoPotjI/MrMjXAq2FYLeW1d/czxohz941PRYuVtWK0FSfD+OO8abb61dVHc
55k7NWX9IjTi7tRJDmXLFfDSWPfcp3eJ+KNYuB/E8/Ddw7ecWas85vT1xv6pGtxHIiqrdej15MJw
5nXWr6yXvRsjNm9abwwMJeuROV1MDBbL7KB7NrYe71Xo5pvKLm6LQyrLnKSIgYAtwgXdh8p7aUtn
I9s46As9I8g45J9g8BpyZKNGjipt9k5DXEtKY2AfrJng9mQHsFlg1Ni1VfMnxo5Aw0xbd+GntBUY
ZhMB0Qzrsk73IhW3UWfsFA2zZM10XBO3W3wQxIrjPw7ysTjROvmTLLjgjMYEGa4+kuXqpayZC0pH
HzLMXsEyvY1e/pmFUxBl2q4By4575XrRiV3HMlR+1HO7of5qJ2RS42xVOO6xz+D9NJlmK4sXLfnZ
vI7vvTw0lleqRLIbyYIjRm82tPy39oj/8XizPBcJFh+AC6GfdNW7M3b4RxA5r6ehfsZ0tba5bht7
RnTo7GJHlV3NXxJrU0UrGkhzWjkby4YVsMh1EgQNo2vycFLrPWUb3ugcFl07jjQgTMVvj8D5odbZ
4q0W++tMm5vbUFZXp0ErwCNwAqn6aFajZnDXSVVxgr5aiNCWp5AYNtS9TgpwSceNV/bQv/G+rMCP
UTiOT9W7nZKQ4pMXmHkb3b7XFjRhPYvfJk2f28LaqDzkRNobU9bM0N5bFmaHtMYBRGfgU2VgxAVw
ZuJADn7huruNbaGzLBTPvoFkvF76u98XgSEJ/dNpXYLROCHMRZQ9NmSosc8OndiNsUBRzdQfVs8O
a/CDr3fkPL84znAzMWjMj5ZHT6uRg0Oi1u5l8RjaGdIzzIUqLXdG8ZDhZuMAoxGFhmvCKRHYxaQx
JIT1cGKlzJCxQepZSE8glkLjTGD5GhhSD3v4nxUeTZfLepo4orh9LiYYzsWL7iaTzcXHQMKF63oz
Xal+8tB6cDP1Ul3CmvDwYl77XXFs87VZURtUwoeP6NkJwjG0c8eBXtHKvEyM6WsbiUGNSH+K9nix
cALFCLBImJKzuXOpm6kh3lJzRkILzQTOI+EBGoxoKVq4pvtU/wjNZcXaY7PL9+cOnnR6FQwwrtXS
unISfrQlW9kW2/rXB3GLkYcmglAxdzkKJNXJn6CKlqAJcjIUhmqQgVbAKCidtrqOPA1bEYfkiZF8
33kngrbQCgDJOQtBc6ihRvuxH66GEOsmW1visQ3BbRirFmQ6fGNm2B0+Rq/6imfnWLK7VT49QPFB
N97USU1KfmAbYO8VSb/jA32qJKGepizGp81N6J+l9ucCW5TMs8tQ39HJrXTxlUSfNWNVZ/kP6o5i
7xlN42ExjDW7eg1eqnMhWxj6hnCHHiuo5F/YHFTsc658ckKiysG1IF+npEJ7fTe6vVM8zSZRuR+a
cRwl6U2rEKFou+6XdQqThEDN/W7Hl5gJ2gMhp7wo0hBu6LjfrFcnR3gjnkleI2aRGy8RPq7LP6Qn
efxstX+poR4GZMiVXJVbE5Utib7rkfLTutwXeAdIclp33RSAuRP7+sDWq1wunQkJatxo4aElFBNc
dK8LyARtzb/WWd0+5DGI08tAhFCHzKHMg7Z7SXlOqAde4bKz27f5W/eJT2uehvotbCk2Z0AfSs7m
+K6+8aRoyORo8qPeB7oLKWMbvVvBe5Q1JEHubIA6JCqebp0WnEB+HZjo/mYs4cD2Nd9mEWixwB6S
EtpEEAdPi28QGnnQSgo0jDeYGIdLIx6jQN3Rqbd38AH15UmW+0H+sEuqbYAAPbxKCbTitiLJKf1m
rQva8gIupZLC2P9tVN2IyXgHPpXERm+2R4mg0st+rYEmqpYuy2GL6ycqq6BExQO64c+kNneftXMI
U8AQgMJUUwOFnr8glo26s1rp1K2g1gmrz59t/6uJ/jmYG3zg44yOFLTgKj4SAquW5wxnf60yE/qz
6pMpEBUnPACD1PE/33THwTLHj+BACTJ2ocdHRlKQlEofQ56jM5Znpc3krBxfZ16vCoWv66OuMahx
kgNneaa5Puc6mPGJKMv6o6Eg4DMTR5KXPII4OZYlz7XcIbfMHVBDBIB7C57TRZjYkKM7/djFu0OD
MFNHCqUITMqJUPjmptG6w+gxCjfMB752cvJ1Jr8KZracmEQIToITyvBjOUpENc5ysH+LesOjlY4r
9WPCY3h7gemRczV/sUMoGYv1b9iW2J3C6O0ZL2qLR3Ngc+9ee5eCsfxA31rDpoGMj+dmWU5EfHVk
B3KUjZ8wPSvHtlBB3QsoB3vXYB5mtJKPZQkKxxsvniaaoRlxPLNbAajA3YLj89VLjcOHiu4ZJLdx
fVMgvmbCsHQBKC7x6U7prYzp0eB2mAkmOZX9F9bShxpLnP1gOv9s3Tk0PKePIV/7B5eU5SVKMAaj
TNd/HIUk8JlJ608Rhyir0e43OziwmTD5pH4qxKdP/nEBRo3Ug3qL59TAnI5SF1BB0Vmlys2xgrlf
lfVxwbCq5bsYmM3BRmwh4AenGJdDpz0T5S+ohEvhPAmm3JoDqqwh4b/694lx3XzIlJ4ofeHS6jAY
t01LP7ttPC5q43BfJMFwTeu/TG5003ukcDPqO0dHImsj6uHWF0WxN63+iFwutuPznE27PC0IcRfv
avbU2gTQk+ob2d9zPmzBzxjyRLr1Hz+8biwbJRu246OG51e+2LyMkmTNmUEqRqumboXKI1FLfuUa
bQzel9LNRFYD78uciMge5K1FTJQCebvjRonh1XeaPgso9ouJttkct+oQ4QxKSawls0afbsL8mvjR
LeB/Q2oPiwUZ3h9rLdm5In/jWM1UJgsWEX4V9xH0FQP9Q/4988QXeMpGjGlHN+UisAlXlSBmjO8Q
4ySVTLtR/o4EF2QvsRaeWwQJdd68+Fb1n2MiJhw2CZz5vSVdKHRPZX6DpufusZN5m+fjo6pxyF5n
ifdo/Ig3GgtzH0WElDhkzwB+gnF157oetuEUrhTWY5lfCtoGZFB6ulo5Z1RWEkIZKQnP/u2aL+UO
6ix0LA0GBu8HDdJ/xkNUcUrAWMDdwUtryVqS2NbNN4BOhL987ZTuWpX0JGAlnQcExMMOC5Gp5bS7
O4wb2WB9jr6167lRyuoN8uTBJMl7CogmsAvVM2GyLCdyn7mC4Fmyd+x/oXmZr+mbVz/wn57ukYLj
ktY710K7auEOKji6LsSIj9w0tWI4UPWhqOpveElZgWpyhWJrL8GmOyT93ZQqfbysKRJtlo0+nE0c
V717qIiPCV2eC5Sz2fQB1spH6dsbUACersoiVArEJm5e4wLWiVYueEx+XLpYgOztteBpNpZPdN7g
r4a9nDrvNSRj1YwCOV9KU94ctwxKj5lPq8i0fZjz+5i8zdYrkgD8PaL1yXxpr7nY0YvquNfWG4IO
DlC3gz46M9zgn+VI/P+7bfsvRNdtUQmiAiVHcJIS6XUKC20FfJ6xi9FefhmhIkB3lLxzYcJhvBX1
T1Og9rgpTk59FfaxmrDba3Zs7klzrAmP7K0VR6HMKIbXv90cT0eQI9kqzsohqq7PzosDIhOHuiQ9
6aiecb/yjzbTTEboXjt9R+Oz3Zs2nUWwpIhE0UfrpM7giU7aZuMq2/j8zWqVkRSvNngV2vj/P28r
oOFtzsUqvo7Noz2aKx1hY9yQXBzvOgpmmkYi5ApvCJKbijRF57dyfWLJbOs6eZ67liO1p3iZi36v
fWM17NuE6N/lWFPGNbO3TC6TuS63tdN8FYbxatrTN/FWD4Perdv61WtvCuZUV7qszqR5kjNISk5y
VwYLC+bNTN+q4tgpb76W6lez7B85jUTzOgEX/wfG4kZiPognn0GHTF6MuZVsASz/TeIrhQ2JVe9A
PJNvCc49V0SWNd1PmdUfbkT1ZwbTqtOHhilYKSVsTiS02qTSHWey8FpH4j/e9MZ0j8L2WZqsS/MT
zvix92AfVDX2e5j8AOt7Lqqa1ouGdYNTNSFfsVnGR4jUvdtHm87Zp7jYsuyxyp9Nri+/YI0BjCYL
xUi055ITP10++vEzdwHnf414J5q3wnzKJLxxS15X+Yy1yqUfpuSJUCwMQ5XChHpZHXviVsJ1A3Y+
/QKklTN1RFwwioF1o5+B+EMMnK9JH7PCU3RnvXkp0uyY8bNY3/r5PfPlJcXddcG+3+Ov55BOz4J0
V/XOzyjgt157H0jG5R+JE5FBp+ro+KQPc7aWFzlDSNDDS7Zwad11Ey/juMt4pRZBkwB0Pj4HWhPO
GdHTOSi0WoAHvv+JILiBUJTpNcyroxj55dWbApTUPVRD+OeOefBbd6cCWowDX++lora1otRtqxgR
/l4+zXs1zfUjSjn0VrLDi5z0xDSgPCVZfLb3RfYP04aJq6ANn0e/29sDIR5Y//gSc7YwxGEg2rj9
rOqUaf7dG2xdXq0dyf93us/B8082uzLKnKYm1uzVga5F05lbQVRc+wXz0/LUaNqey+sALKIgh402
LLseEZXuYS+ZzDdPRtSQYHKcbwmkzyz5ynFrZyRo4fHxEDJFzescpa++XhyTMtthuke70wF1ZSuX
RseJFl9jQIuLfGPBcBuCI7YdKUomqqWK4uKYQCrqcRgale7Kcz9p6/HbIIy+yOKBsuk8W/kYiRol
VftYVqTbod5jf2DzoUKIxtZQx+MHqYofxXB6fNzeKnB2PrYvtkPbfoGYU/L6+IvC39Y5GDQJWpeK
a44kVBqvhu4Y+XtxsPe1WoSAyPoX3l5JPBK7kHJzduTjetYp1A78brn8SlnmBoxk0H0l6fzDXXg6
R+SwidI7vpwdAMFrxNeogAtvffycEDApCDmNRMCK9jkmm0Q1fE6SjKW+foo60lcUDL2wpdX5ubAv
NkzY4ldIQiKgnm1Jogtfb3Qfwdi+IhCwa5bq6m2h/M/atd3IEzdwXxOcjWhGLZsNNR3IA5xhXKVL
SUzot15wNFOq4CUvbfEkmpNcvgk5jvptyC6Y49DnMCSJAk8XGYxouWI1YXPyI2ButTfBlToY1OpI
ehvI7DK76dC6G9eJbrSnoYC3tj16frZZhK5seabxplAcL0GoDLFC0RV+oqwaN4VOlJ9c9o5PLXl0
7POdzIuPSH8jjjKlTYpXXRFjR9htTdq7XJSB7XEGn6+QwTK6sPtmd+I1tlDNb61LKVBib93iMLXF
1vTLfeTQ0UC7hXtX/RfklJGOOPdiL1ZzGx9tpPwraKFNjWJHruOI0rmQ9hEu49ifn0s+PiMlwk/X
p42VkzG8rch8KPzpvyd3LCZiSssni+ZIsgD9bR6XwPSEepBL6STROYsDSKx9lXEq+va4c2NxmJt1
9y+t6ZnnjiWezmyDHPFG5p/FuKZLDtmQSdFl9jgGNIPp2ZdBOp4OpsacPBnhxiECxGnaazW898zb
hMqYDdZ0p47UkPSeGgUCgGk9hrQjtNHGsp6RuDY52CqPpEH6QmJci7C5uHq/NWE+kvmYDvcOUfMs
1l6x3JZKP7l/3Thg6mFTJK6/DyDBVlEroILqF+tVMeE8dXzXIXGArMnkHt7jkbXMMJk8yBKt8a1j
2JMhkbSVSXYlVCGHuP/fIW5Zd0F8J9M2GcabNr2QLOzgdDib/B2sa/En/nOrTk4mbXcTnLhkp4FJ
ZWHBZcQVxQwzdfghxmQ9ryle8cMncmQj9GuJs7WmblWHVCLioQMkJOxg5IZmhEECbXaXNjVXJqKL
obzP9H0qIAJ9+DaJSClc5cMlRZ3bTcxYgMjjx0LWAJEDyn0xWDgztzVDlZrZXd3f4DacgQES8iZK
rDP9DWvaTqkSEr6u3pp5d/STIPRRUXipv0PwbvdrFSJbc52BTCUj2xwan1n7U1gI4Tyb1NsO0wmx
Mb+hgDYYgzAWQc6ezSRDHAji9WUgtJ6qUAAb/OFMPBaYX7ughWBabsRvRtlAyndAwngm+GSRCtBm
gWTOb6ydR44jzn4iVjCgrKVbrnS2gsxkqVUwmVe8RmgVAfUfiqvufQKskssThHZ+6yudEYlMoeVX
ATMQGvAoBvp9YirNeeN2iJ1HIqbAEfueyE5/Xqu4LjPFXEngcOa/gpghjJH+scBtws6kI+lFKrdy
YYJ0QAn1VHF3QGe/Rtkn7zOnugYXUwcFp1k8IMer+iCSxX1w3dPcjEgGSGnDd1TGuxaPFtHI6vpT
veDqlbZM4ZRzBb5HFZBLlSFVCu6unG2i8eKzz2nc2VuFoUW8LDRbJZBPxFZbIcjlcZKYejn4IzQC
xURpp0Gc/Egbe/wAA9+hElRbQwiYIFCt/QdbsitVqI71khOvlQFHXma9Eu0O/jShRLAxS3v6Rm2Q
HagLcQNrrb+S5E/1n8j8HamUys23qr/a+ijhVHVw7pZmCg1zHCXy+AitfWQ9ht18EurOYe1gwh5R
vFJlQrzc2egx6eeAlgzxfX+W1tnmS4i/lnfCIifeEtnGNHDkGn89cJER15DS5BxpnxQt9+atpBsB
HIbXwxWbIK3ByhSyVIiVY2hr9TvwhpgNYPIDOiCWDUP8NfreJRdFbXMAVXA7TO/THRykpfuhmcZt
HEOr8FWB7HsoOv8h+x9L57XbOJZF0S8iwBxeJYrK0WXZ1gthOTDnzK+fdd0DTKNrurtcEnnDOfvs
kDKugG5mwZzJflRaWip9B1JoS2Yn5DP/gG+xjTa3qXFv7HQv6rALBM74/zMtlWKZMTSKaKU1kZSx
OITNsywujZrdHWapi7b50pWDPSJ11KWAwbcDLnVnJoLrwzl3uLhQZEi1f2jQOsLO/1XyPTalGPMY
WDNcTGXB6M5SJ6gxa9jqoFLe9O1gJaWy5VgndfiuOtTM3UZyBnp0G/VYsOt8a6sa00VtSVcEHS9I
QgILZ6aTBtIJCU2qrutfCf4ZqNq5ccC8ToGlbsQFAIkjoSE1QXNpzCT8v4ZrA2TXRa3rWDMm4Q9z
l4yfkfNWOqgBmerVL5FVrzNf3fb5KU5ZBE5xnRjH0n10IZ7duLyXsNzpEfE/g63gYpZBzwArU0HU
SD9eMrXDwH+a0NbT7qCIay4JkSvIqXyi4uqNz3iWA6hg8w3+emboQQwcoJH/zUwJZ0WuZB9DtHAJ
NqlizhBq5V6hhgbocDhSMcpYtjnzaOfVid7ElE2FtlkymWLux26IsFZu6QsgLgZfLabHAO2i6TTa
XaNsfG2HecOiOFb+vbIPVlhdBHQLGUwOkMuyrsEZNVQdfvsvIRjHKj2HUj0Y8Y/ygmkHsYRmqqg6
upMKsjF3NzAKMTjkww3pE4xTHOq88pUcfUcoPmUGFinlwarfwg471VusdF2wuxWcCbfiwzBnWkmL
YM8LXAA3ruYtMOAWUeZOc7UNXv2utKDSRZZhc6ws+rP6in/B2C+9/h9rL8h23af6ywJqsFA6cYdM
a+WSHpVvqLhecIPMuEm3/pEXs8aEft16/jpczm/VEUXEFXvXvbFpjtkaMf9PjXkguwhUdjtujUPz
kN6qB2N/zBYWzbY/ItxYMvf8Z38Yt+lsvqgv3Tu0+MhhQ0D6WxNaMekX4g7yiShKaDWuBrD3Awai
R7iXoIVzEYi05VLK9rGyboa9Hx2K2cQ/xudCp3zOz+rwIswczQB4miaEi0iiOrXosmSTMtg+0fFw
TX5YAFpT8S8YXvh5fvqBboAkrSR0iYZOs59K+dXqm05bGTNdWUBJyN5xLO/ezUuyrlxmOPiELrSr
fkZX5MIRdrFVd5kQuM07DJNva2VuQw+yxIq5rgvlZQE3bEXw7dG+lG+zAOWvFVpmLfwIBnwnvSLE
asYj08MoXcB0puf/4hJl3wLCytwv9Xv60ZzKi/7amysFm/VpX2TQrzchAVU5HHEXZMxQIU+4CERR
ZQ1rgxDwe+AflMHDjRtCUQ45wi0Wz2oZurmLnH2Btf0CU7dFQCghzShd14JfjA3e326HKxfPDtYa
4L3HSjEibrR1cWOB7dpLdZru6b/44nwRdhdghaguuk9onNrWPDGLYxySndV9v6b6KR98UWjrloTW
hc4X1kb8Kj/zXXk1fsqH+sxcdvYzvJondh08OgF84ruGrZUgDkIJw6aGPeE6xdYotk6xsbABJX0q
YP5ONbXUTrobbLV1c2AUUOHg4wXBvgyusFVn0lsyHGVhUm1j02syLy/WkYbugpbKxf2oSQ9NcOrL
fS+ffelY6Qe5gRi8VdR1SbJuerCpn6k2SR8L17mybdrNJE4+AYPjFfNLqWo66ylbItP0lCOgNjoa
iQKnXeKkz8ATULKC/DST6bWIvuG00Crr7/KhCNz2igX4T/dmnpwN9dN8lh/yzTpY3wLZP+vPaPbC
GcsQCN40WjXDM2DVsN4OkHGgtGukQRopL37R77tX6xk96IcYUL4jhqSgJ70Ka5gHaUoX9YKE3532
FFbDZnJhOzce7MVV4xLciEpni0S0xweY8xlL089q3BPyvCVIY/U6eW+fFOnuO06RQCgrNNby3gKg
gne7xiIyWtgLqCzaEkvWEwtTvpu/9Su0wJspffrv1Ta/QeyFbIPcY6Vdq2uJrrfBa+wAy+Q+HIN7
9dHTqHuIGpG/XSwqo3gRbpK19Qs10dVAfd66dbk1CIhZFZtmh2fY74wNOKWq5uuP4hQefWelP/xV
Arq1osTq+l9G30t7FZKsEsYXM4ROoVCSo7KDrSby9IQGK+cUJkTVA4VJGe8YTGE75AbJiNqPGRsK
hUXO+QHc1AThFpnuxA2VDpgBLoTyY0C16tyhB+NwKCAncQtV/VcaUdVgll5Vgaj0LYPqYaL7fBmm
rWPc/Hmth4zajJd8fmnicz/+S8krb3Az81NKsOE0NZua0WDp9e2FJhtbVhpVBMoCqG72wry9uAyc
/CwGeI2UVPlesz5EB9SASw+/SaPv/NE5JAR8U49pcbPN25uFvBLwWCA5+SdoIFVsOGJi+m+SV7ZV
3UJKEjkvXO5p/DBUI1xPPcTOpx+91eqbqn62SKxhyQAPLEKwJMzwPRnVnrDsc0wSqxj8ArGPeoQR
9I8smK2kpVFmys4uatdmWGL/jvGBvWZgjlhXhbZFES51iQuLB7CdP7Wp5KMokYXLM+VlRyXba8RS
ELfTMEmmH2uqN/476k5Qkz3tWNRdhaSdo0Jc3KXz2UFPbA+QnZ2Lxfc3LmTR4sODOSyDRtQxixp4
qmNDdriFlfG1QgRcgoNorkr8U/YtmgSrZlp28eMvMUwQtWKWfHeMqBBYS8DdGiF5/kvLRYRZRbN1
ouiYXUbkuoLWGJbgO+G3Im2YuwBnrvpGJb3pN0VAAY6tAJnjX7ns8ZDSguVESilPiWmo1DHPAqDg
uBzRzgUJzqe8MHxLpg6iS7q26WREawKLkqKtmjC9h7Ob6i6bzSa2iYwexgRoGuK9bnfEirD3U1Rc
eBFihklhK0PziiqJ1QtlH3MAB94UmM4YUuhEN7MVPNgjY+lQnLgS4RhIQRlDQKVWK/lCRpxq405p
7sRMwyWDqWb2YBki3iHZEjlhtXgMH53gXYdbHajHcj6ZqDaSkYBh6VWRla0IIAPkJh3YdC0z9lS4
7X5xUkmx15edugXumPuZZwta+2YhQu5NZ+O0f4rJCvU7wSB8laGBWpD8AOANjYsLygKYTi0/55b5
Jj5q8bk6ikcV6G/tk24OYoDGLLQtmc/gU2NisCP9+oxp6AhpMGvSKl6BqR0crpKeUbi5NHsSAOiW
WRywiGkoiB7k9Ghpf28tXYrhMzjD3SmGeMTOYH8AQMWI9k287PKbGAGN021sgg3Ia2/9cosOKgLd
nt+qf8W8wi4jHURetPW/so/WxakArTDiT1V5R+eJ9zWSXDK5JePc8YhN/dpgvym0T8SFTMhaHAdz
RJo76meC3jeq1bwEDDOgkE9fAbhtFr87YhoI63iVadcBKnvwEsDkBaav7wPXT5l2RGGfSmNtp19/
cp4gX+k4cyNjhZoBmhYEMbpWkOn02ZCjMYRbfTpH2bfyT6khrm01wnqTowRALU/2Gvuaxryk3UsK
zg1hWRi8GQRTULRqS9xkVKtjhLsobibvCbOHRQLs2Rcs9X5k3LSPB/pOFeiXxD+Op5jdTDfaUwhP
0AyycYs/REqrJfajqKY1lqa+LuBdGQXDxBqaEmbQUbGru/qFVLP9hODXmqU9DE5X6ACzLl6J/68J
c9fHWHsTO8DpjbMNXb8ufnF0SeOc4gksGy3SHW0YmN6T1IdFCBBRUaQyMpxJ/Yr3Ux4xUcYBMP9o
/DcERX5wLnTsXKrnoKDkLdulIkkXWH2YoMlQ4ebDZICRwZ2NVjiJdBWsAgQt4E5hwoEZ4qOQ3Xp0
EuOe7SXgUYT9zEtwYoGMYULxrnfRxJxQhrwyXuGO83E5BmrA/dx45CyulFyIZDvFh945tXhUd9pv
xLDXl8lw158JCIQiRWsspPvOa2m1NEygdYw2tBKPwdjyat1YAvdz6hC8x4g4OEF6WYlwIRshT1EQ
uMLLEMgCtlNEgerhqc1pKBiRzQnNVvnSJDIfWWKdnqAEMH7EPjffj1yrxFgBLs0Jrw3gn605syJ9
/q6a2J8EN1o+Jp5mzbQ/HQ9wMTg8ZPoBcTAZuOWJNLm/BEX1U7LhCpnh1ubHDhMsMfxgmllzZ+wI
q5rvasyeKgOgVOWCj+sEV7klC3c7dBLKUuBvpfxUTQb4vK6ICWy0CSNAfv217GSP8MM1fBUxnBfn
bAhu3qPm5mYyacAA5if7k2mGCmSuRNeIRK/wU7xAhlQ2QJUBMZMo2wnfYDU8t1Zzm3nfFEwNjOu8
md08uglPIcLJ7a9k5uI5xuRXEQnaaZbIHiXlWNo1MYS7dsCfley4X1I+kwb/48beG12xanra3emR
4b/vqIS0qCt76Fw7adamRnJA8OeSq03Pmm8h2tc89IKGqbah8YLB5bjhBVDuD6eAQi2FTDLU+V5o
h4w53ww20wllbTAXTJm3BI7Fq4n3c/QrDBqNL/zxMFellwQgskJcr1RKP6qoslMwewjWFZ4OV0sz
lgMB6JkyMmz8GNpvZc5x6YOl7AA1gcxSf2GRtWiYXmuUJBKBMLVabbJZOuKwHleYxnFMtzvwlD96
UDfuFCLyuEb47IoNzrwxx/e5Ns+mSpYWu43kkWARUD4W1rip0XsJFG+wGb2WXpNnBER86pw1KZNk
rKdHXnVkYlXckoVCJDiCDMh3Z+k0lK9YlnG/4uOh7QwIfyoZnX5hLPNY/7OvKymuBR+1TN7En93x
FWKAS7l/U2eCUrSlijwTFplcJeSrkO/c2ZuypEsE1xlUWpkihNz90qIGxZhNp3YMHfiQyYuxsrPA
nTvdteB5JTYyCDjfaTx4WpOQ152tnDz8F13aCuNfjDgwBi/tu8UTLcb70IWEC2EyBzkJOiBQvrAi
EUZaaYLMQtZRaHw6iqfCOq4GFiqhWvoExgDf1YjUBT+UTxgtZojRFnTgTCdEK4THO73yJx/jqUN4
8unXP2AYXWC+SiZpHEWO61iwLoOHrIbMDwhyRM+RjTU+vuVOVajUcY0ZAmr/Uyv/pNajsu+D8SSz
BIlI65rOa4lLk2SGJ0hfDsmnDu+lY3pK1gaWwB5ONj5jmFaWOYhDz/SfVfY1U/Lo2YsqjLDqn2nE
cIuvGHGS5oAoqOzWAcNJIgtQmlI1TeUl1QGnQh4pjryvYtVXCUDwdJRGfNtKUr7i5EeZGMniWupP
FHY8NkIRFzBGE7zeYd416FMQ63YlThNgRApQvWh1QejCWV8F+tWWH/30S/C8J7c5wRh0TXjPiTUO
EgmVVSPBXitTVP63FpdZU/qqFek1prUtMSNCVLGbaRHJyxnKb7YNpo8qTKuAY/Ku25UHSsuV7Bhg
FzjyD5WKCJ25eXHNCL4zrKOa29eeO8TI1EtE6aLkRzuklDVfVRHFKxQ7qKoStdia0HVZd+xVHBx8
ak/D8WRsGLA/cyWr2VQhTSxsHRsAYrTOA3JYs/6xhhq5HQ6rfv5Vr4gdQbkPz1kzN1DxT2LyV0W3
zkhcixhbvWAwZaaryB7Ya2RgBngkCGgnWY9RTZaRoPVgQtDGLf6IFObjVq80Ohg49womeQ/hz8QI
x3FUkD/cjpBId+UuoeqG+0k4ABfWslpn5S1FNssDmEHDKwgwgrRBuaWQWC6RjQ5dJnBu0aztZPRc
adtx2vmbmfyn2H/kKLFHdIW9cBSDM5Ugs5aV7qVmsKro7zHaA549uWscPWPPRDcwz3hkZFzo9Bo4
pkA+3yE1Zu9ZvEWmttzqZgziCQqoaibMPwVzKCqEAFoGBASswnMcjyDniDCTIryOUPapfH2FVFV1
13TDpckkcmIIQzeOGa+6YbiRfZpgCBG8oXgeDi2HWejLkKEcBiE9hx1VICwNMb4i9xzdeoRHBv9A
nEjOLiXXTXx1uSGQlM77M0k+baSXmNgNmsHQnJuIrdJbMBH6DV9LDm8wNGat9fgIScBROY6oxnGs
ip+kelO7YFRkaS6EMIN6mU5SHEQ62XjzWPLugx2DtqXV32NOadT1dmGuFY3DEb9aM9w4Opii7ZV4
85ty8t7Q0dX1swFRgavXkDEy/1rcz33/6cvlunE+ma9SMQ1Bjjb+SUBpBvcwsh6T8R1JIbgXVJ+J
NC9AoTEneIoKSF/K07CIgMu6znHLtsQ9kH/OcNiKwct/ezzpG9hbE+OLjpMfJaA0Cvppt9HydGNV
0yZXR0j96TqBUWGV4Q/uN711texH1N2SFhZ07xpadRTXBBuQVydXiM/5lgqSCh+WJ4yyqfw0ZLwP
DUaNYOdV3+BwXSzFRVWwcXKCnscp3UuADDxER1BjCZNnPmP3GMfeY3yigL6d4g0hW0VGWEFtIQ4u
lqSiD5cp69wsfkZcd5B/awWHKciATfMRtJyATnMeM8CfeDc15Esl9yC6CmKp2CZywOycXweMwDiZ
LNYJ76rTZQShRw38goIjMRhf+6+Egq8xalqRVZcgbTIaCwt/mr603qklGWh5Dt8b8wJ6XRMhkooY
KJ7UAwZrnH38s2YtdFzMsMQZkHfmCxf/AAPtbNUoOOT6ZGrGurY9rQ5Pqi9tmQPVMLUF517ktQ93
m8HYVP36IJtthMNIrWx9SIAWo/pY9ZS5I0WJVh4SLSPulZI81fKkjzcR14gRoqzpa05cuHV3SFJJ
vayjyS37xtMIFVZj7kpD3QqqDzmTJKARW43Z0DtGDScVbpQs/eTkjtfRDYBHWG3B++ZVB/xAsS86
HTddkrV1/3egG2yz8JHKmJMyMYQcP2ah13O4cX3ZDJRk/O165FH4g2GYy1xvtHq0QyoQC7YCDQIN
/h2lGhxGQq9Wva2cQ44woPCSeZkFMsh96aOmxNOf3sAvbWrZFeaeWIMxk9HDw0SrkHTJqmRIUTMk
M0YGFmBdufkEpYyz5cjJmGeY6+S31nzT32JOO5ViPgDllRPiQgd/WyBJZc0/U4Y4jWosMdmmx/r7
yvqAGYNJu1bGGINQxSZkJRj5LmQqmmp3zceXjBAQEbNC3GIf7nLMVEIksGhBZJVaGNkNi3mumImD
6dayvY8yA58wKTqH4Pk+jniQxdXXrrCudH4Z6W1I+XAiH2fOlNk4O7GEb1T81afB26Fo41uUgw8P
o/wh00SPfg7BCwp8kezNTN7hT1ayzf4umSBgYgCy4QZUvkhfOReYuGlCUYBPcNfdchwpCUn72xZi
i4SAJRSwMbs/VHc1BE7B0hP1imCY1vJONAdtGlJf2Ol+qN8RJsBF/VYbzFxrOkS8RA6+RZCcgqa6
MWkls10wSKu0gjphrgh1xoKgoHVujnBqR5WMOw1fFXg0mIXY2CzDh8Hhet2UzPql3gTSqgGWQqN/
IYRg32VAUGWusl308l9ifA0SQ+W0bqm349mVpi0lyodeV8cgIM0dr20tBqwIsEqlMFCvos7iEYsL
Q/MlhNdvoWVv/epq2r8ZnXBHWAiT6mFCRaVeEuuRUVax8RBrkSBUleuR8IRW/1dBVjCL4sId2wBL
s3oVp92gT98KCu44f1QJoS85brUJ6+vMhDVG4wrZ/0Bhb9frwjoCP5YIELkEOOl7vQfqoj2TkAPh
zkbN5Y+tADjsTl0LP1J+7Gx1JCeTmWIxgMRPNht01JjMbkwCywnQLtJrZr4GjIY0sDnqNGybDj5G
CBF0G3FIlnLkiWQ+DcuhvhwvRnQU3ws/im1S6lt9GDZBVsAGPaUB9x7c6gweF5kVq5Gy2QyI6GQk
EkDlZWJMsrCYPGqgosk9ozuhIG2skPgV4O2a3gEPLFj1Q20t0XCBvZAdaNNGUNElkK1yXSLVnJ6G
QwuQoMz2GSVf48TvBsM5wTkOhdUd5gYjG9zO4otMUYoDlZLe5XhDqmGEKqcVTBH2bJmdJa6J0iGM
HTcYunI8ayFTxMzKySbf9MpDMDmJzMKwgdnfyDxRQnMHvRC+l/IIsFWCmroVzz4WAkPUMJXzGanA
wUq7hFJnsGrQl+xQ+3SEigTjGdy70ct91MpfadbDHb3ruCpzVnIIuGoXkfiB6/pf6CcxiaSkMuVz
BkxZCwi3+a5pbYYC/dLJz5Yqgt3Vv+OLwwT3m2We+fuy2Rbyprd2unnpyxoLoZ+k7F38VUCWTbyA
vXRiqtYGmxRHDOEjRaMnNRf+5/S+O3T5vgZF4rwU5NcA2TsOsQk6MFZ/RItgYh5DIwVSvujv4hCO
gVWxL2roaf2KExhdAOETcsTlpnHAxJStqDBH6FFm+ZXg3SYhnENf0b2YEPsmzo/AYlujpS4/q+LK
UhedyAwbH2ujLXqVkjjinuBQazqIxAloCT0DvcpwlThclpmyLusepWDDGXzKOIKpD4Q3zlSgMmCo
kGEI7pMUQxA6v8Oi5Pnt5yfEMcAZxwsGDc4UGdvgjCz+lC+am0xJcCTpLZJvaBhK++owCBwr6Gwi
rAVvnRCkOGQstG4lck11Z2H29zQFo2PQ3WNHfFDqmGdMEhj8Ejg1avQ7yjTmPC5TNEc6dHKiIiTG
smKhsmgSwWlBsARqqDImgDkpzk5RyjImkQE0+GASsqKo2X6kcAlC/196xoNjqO+SuROqBAg54nYz
bKZf8E+Led1b2LViS1iOd3QAHqWzwAj5qM4IGxtbDEgPbECJ5XdTTbh2MJHSmfWm6jgpQkyIiU5k
oMPFnMeML+zInXEBAtv1+xVBSZR7/kzFEd6c7IqHFVtzERs1BlSQP2B6a2pxbet9sKac0cnoAk3s
mOwN73GDXEsjvZsEnYin53MkOOsug3rNXlWRlwslXFtl69iHwZNjXB/9SdPwoSBCF+fBcl4Ls5jY
bMnAox1gdziR74oGqUHe5AhvRrL3QKLLVvKGPl9qmJ6lIBJt8YuoUDxORjfHwuQoAPCpqaxt0Mt8
GSXtXsaybgaCArjj4BCoirnrOjzOJ3wVax0PZMaVwHBy25zF7SiOyZQaMR1fc8qWGMzVorjhfarm
vGrHZzn8Cg0YzB4LsE/YSIWZIgRerorEfVb11QhuRvONnmG2HyqONg4Vo9/Z63rut6CT9hvnxCac
nlS5rURTYcCMgboqDDP042w/pRFVXk4CjJFyonmABq32KUyfuGxdK1BF2INXcFrGeEKMv+wj3lug
2YcaVK8p611CE5tzdLV8Ib/RPPSeA1CBrh4jKrnwxgX+yqJv2MxgnuI7iscgCrgONi31rIBZkhKO
GTwVsa2p3gQDPjWaVT9V50DROUCgJ4CH1bWXs5gtjscQnIFcEM4VKuLJxxadlr4HU69/VJ0dBLsf
cSSYo+gbusCLFTAjXnlU/BSzhEuXhH0eE+O+oPo3oCcbIroOTA18CamQ2HYqxpk8wKo+hj2qengH
Izkn+x4EKHHeSFCCvjJ77WivpR6emyT+NIcylL/ZdK9zxVjax0J7PCHOdhOV/IHR2Sdoeyu1PqUU
ozY3n4gEpW3iEclDg0zrSTka5ij5WCiK3DGPnvbgGuKhBSimaOJdUa9X4XCLw/KoB8/Qj/ZYgPH0
jYNBMPofukLr6ysX1YIdK8ZqDUY0BNAxR/X5aIb/KXg/QfSvi2SPXl/ojXrgIKqWgQfdVJsJpzpf
pK5+BD7CMideS9aAKVKwkKI3kaGL824aDhzEEs6tKA25XhlmClZ8kcZ/Fxl9uvhyQto6SvNLJnIc
OqZQmE9qtP7jdkYwPcEAVtqBYJhsMc0IhbMXcTeLjsz5hG+KCuklAk9UuQg4aIV/BN0lkqzjTD6L
iUBBPCiUvgPk64yqL8hysnNBJcfyRdhZyUSeWbg4yGubfoYf2nMOtY/S+BR9nrizYkNbMzmdmfrb
sJmy8sfCcqLtDPTU40aud7aw0ImO4cRMMLM9JzVPk9AScxhoaJZiehrkuVNmvZbxAGdCeI3i3E8r
xCB3UDfAuGlbbY0KVxQbW+OWhdYEh1T9mCvMgyDfjRTsWQtzusImX9CrlHgDGImYKCeQx1mAb3pm
AR+KaL/5qjkiNfu16h7i44tezqdwHjP0obRYQ0TKaaGhhr1ZDkVcNHjTKK/FzjWQ1tv7lgIed8AX
+BZID+EU58VB1YZVkZ5a+uYBu1M5E8aiSAHTES+fpn2d0pzWDs8U0r1GxF4YDcXza6w+cgUuO7hM
WtioU3skj9RnEHTCSxQKKdaHaMP/ql39ht3FOgMOMjttWZbA5vLEFSe5nJSRcxfHvwN4FpbOQpn4
K79iHM058KnN2laTicCtXa2qNrIUvaqpfTSGdD9NI4cwmIp6n6bZNSE/maDlwmIE13lGgYlbFLQd
AM9GQcI5zAVNXU7M6/HWxrDoUEOaE1BcXDlXoZHlqGx1jCvUO9NdU1J3qk1/TQVuAZT3A2eiKcbq
GpPcjmTjhn0/LcBq1ezm8wIxERFlbO1/6F3xd4lYlf6P509s+H0IHS5/IoeZtVCUcT6a6PCN/GuO
/7X5Vk3Hc9ROK8G+tLPXGqGNsP+Re+NewKZJPIPRaoxr60CfW3BNEZsxglizaYViAj+qkHNbdJux
lR4mBN4Ng1yDZSauqMYUVXbmxskv+7RU8XrsKdbvdBWivuCqqoA3DJ3IUsTPhsXkmpBGtIlUgWrh
nyIqM/EMJEtUT2Qp4MInOaBkC719jr26IvxWVEMGzIBB4p61unVQw0CDM27AmZAfKk4XpSb9tEG7
88MBtDx6zhHWzQxbLfks9k2XVx4Tt1jFOMYkfZSJvPhw4moXJGFx6bNYeqjTwnFfYHDz5CDgTQBm
z77KrHMQsWy4PAG9zg6Ji8CfIJUmuJ5iMDPrQDrttwYvl6qyj4CJdC8e+cWClCiE+sXawtyvUxFL
k1HFKVSb3cpCIh34Mn0dM3+iyJ1JFHENu4FzDHVVy38ewhk25Y2JPGBklYRGsmXOP/Mpy4F2mEyh
vr90cGSc+FjyCHMH//qx2KJ2FXospJ98Qqvf6BoZsGw1wUZoDzkivSMmJHsNVqyDP7kwJMAGfA1q
g2Oy/64LqXYjc3XzHJHgxmmLW+hnlnRE9vD7qb+4XAa9Ygrzg89xCoqrYLCUxKingJ8abibmL7Ti
HXLfuRiobuGFVl8YiJwSnOlscmg18PmUdmoYVBB8f2cHyqWH3yA7EDAtO/I0IFMp5kLhKHaWuiLC
HrkH20eSjrug/QjpyZxyWIrTu69+BF8d1ErcFVFF5Z3W0caM2RTYDr4EEikxipf6AIehYFAmv0If
FGk5zgekmxwTyPK4h1DgEpIW/jZtDAjO0YlAVdxtkXRwiqMoEaQ6YXR8B+mj+BE1rqZtehQlGL3o
1kaGMcLyLuMGIQxbdWLi335yZ+GDL0nF0TGSW2CTZEacpCGEDqJ64FJwxVCgo1yz+UKMT3yZ9LoE
ii2FWigVWxmqvKhfsr7ZsA8Z/nDgpYHrrJLg2+yBe+TySjK7jkqvDvAcVgg6pfSEIDHkIw5pj6JQ
APjwCz7qSuzq3Yegm4tbAKpVWG5MfJEKuj7xqW2gwxBvgQY/m5BTmPXCXXsLy9w1egy2MG5FWcAi
FAiNgy2WIq5e/oqJBItig7dH3F2bv2X5g3YKIQNX18kETRUz9mH+EPN4hdOvmx1XbyF1DTQEWKLK
GqwJV9IgX7U+XGG433SxBbR6A/N56MadP5+5ckR0oDYSRIVSojFpICcfTW+4UTskTVgc6NK4Val2
5LCCA12sGWgDgVvlvMdR8tpmGeYJA/wSy38rZO3R+M6vZbWlW7xHHPNUAqItMjgo5/caMSnKfkzt
N4EvAcTwVAdb8uoEtLnf1wUdFmSa7DbuKyotwQpwgLmV1rpLfFkD7M9BrbaoJX2XoIXVw+E54zuT
MgYHyuyWioa/lPMMFIKb+sodA/lFKLnEc4fEGIe/fUhoKdGosdK4SkHtAoIRKijwUZNjiJfCsRov
OU0U96HLifPyN19y4r+OIYhpbGP86imnAY6gpIhTr+v8ta05GOBaqGLQX9QrgWIWBUNf7jTxayHN
q23ePYaU2A7oMcCV8x2+dEPqhhbuQM0TOeuVBzUH8kr8bCtigkuwVgCqqPpHdocN5FiP2B2YR6FD
BAiWwQXm6skxB/GR69dJEIHUUI0sUJb7ULaH/46NrMH9I+7Q66Dtx3zBwD07f51ZSBYMOlHVcc05
GgEL40YMOByqzCHU3RkOCKNNO9fdoW1dQ5q9kUgei8GUjANvyb8bfGCJ/guvPugc+BmTzpmiwp2o
Y+cSzaRN9/AYWnuDuDkEa3YIthARy3Eb7OrCd0M4o+LNC2jYxypbq7CT4rIUg1pbxXEJo9NeVZdR
eKrRpVpc/RG9FPP3gZDcusUZgpsJSsYuVz38c6EWdzu9s5F+xHurftGJyFYZQqZ6uBbFV8C/6tA9
i5mQMOCQ6MRhNMI+crBcnFzwpUVvPLsGEyO5A5Gy1S3jNnGrB5qzB5FsQmuPocZQtcuWPEqBw4kZ
Ez0TrVcMdDFI0Q6JkZZIK1S5NNJ/C4LbXRSRAjwSxpF21+1CdZ0bnFtNex3UftUo9NtauxOW9mL2
Bwo4DJDZq3LLjGbU/7vWR4gzkv7L3aIihTaw0wnQ7YnAMYSKGdhmNFiL2fbJR+EIaLS9rjjvolnu
jCfHutnwVqhAqEmQ0tzJ9a0Er8kbEV/6SEaiX6L9hhQCWfOKw9k8vjGdkWfgdn5sbrFkyM3zJj9c
DTz3xrIIgAMz+Q6ILO3DRc00Ix/eVTJdjOocZiaKKOwJaOETAxBkTjcAORVfRwGT0KAIZ+P4MKvC
tZ9ZGixzxs+zRQgjIGhRvA6aSZdRKg8Lydw8oo0bKI1Y5Jqndwo3Cb41nGgDJOVoyHZ6oK/oAqb2
Irr7NgP+sjcRJBi7tEDV4VBUjRfK0YmZlM2ip0EctMHVCVhoPBg6cvFpx0iMcalvOB/ZDJDr8pzs
wGJE2Lls6fvxxFqGvrmnR1iN9mNMur2ioRbFiQAfYszQ4If/GlDtkxAqmYYdRPU0KBTgHoaa6oov
acJ7rCS2EU37xHyOA08CqCnmftHgpkD+8KLo033Y2NsOcJC4o5xcvtzO/kF6zTtlMyAJzxn3OQ2B
S67RwIz21xlMGNxz0VQQn8EKavGbsIpxHxrQXJpXi3vcn3bswpHRZQAflhdRyMqB6hLbyiJOgVsZ
zTIeEsCtivyA8Tic4koyXQ14QmVKUMQvxK9hOD7+3ROchjMNdoAkNWRByCa2GdMpiact9FQvs0hD
5rjiJCqZvjSOfElnDBV12PEG1JB2XaIYTL0oSKGB0nLDKMBOg5mdxV7CzhQIiPGzBOxTg79ASuyn
WynkrzYlFve8JamuqfWHOYWiZ+BtiWqugxtrE50Y+May6y2vZHTTo0Ubne7cMOKLZGk1kvvZMniy
FPVfr3wIBKErY89kKtI5Ciqhh7gxWOacl4hpr36muayiV7Zcl7xJ5TtoRWNC/a3K70a72tQ0UkyO
l1VTj3BzolOkXockJZp6ZFii6BDLtOL8512LO42/YZDPRG6vYRwW9Mg7ULfxSMIgd6Nkm08ogECS
6tJgxSnQzoTniIFxbVFSUpM8YiJKMJl90VTEsKMt7oYZckOBTbTfV2vFqfF+4Y9vCdexc8/Opleb
aSzrNANvcwiA4PbNdPK7Py3tHOM8glozlXFB8yLrSyoQxziXAN7rX+gOn15AljZD+L+xKO9GnLEs
oW5AHjIjjZgukqFslODgU8KLMqxOHg7CL+zXh7dRn5EkQnHunG1IF1mcBljl+P3PmIQY4HQNHvs+
BripVe5b5wP/gk1TJrTuIfhGNatvhYDmFPkUpPgMmDnr7+FrG6c8GSDZMYCv3WLyQyslD9gkqS6+
s9geJTsh++PFCakv9+bkY2QUIUPV7uJcYv7thRLovyjEaRvKN35Vjz9Jh42kgzOy0Z5GiBaGbKPT
6a9S922MGCYpcFdEZA28qFh/02CP6Pm3HK4MLG2pCUzsg3QS5stfoMy2LLYJ+FdEZEXxP47Oa7lR
JArDT0QVWXCLyErOtuaGkoPIIEAkPf1+vbW1OztjjyxB033Of/6AT3OV/HswOylJbt/ghSghlRbC
T7IaD8Mtym1z1zI9F/BKhRhTWO5gp+5NDFlYihKqkRvpPCJqM1FoUpKzoqiB1MWzNvnz7PXTcemS
nQ5S0E9UnMLvGu5x8Sqq7l7JnP8f5TK82+9wLPyMSX+xESAgNb6vQMj6v8wth53SsY2A09d0lepw
P/XZ48Tg1qTAoQqR4R7XhAx0zMhiSdEwEGFEs2kONzjp62PDPlMDuMUUG0xdxSyIKcmEB0qB2Z6h
ecKITgASUDiOMvQE7MIeNCNSjVRVTWPhictzw5MPVznj6JVkRMdmDGuLP+fwbdP2VVEHTu57AIJI
N6rzaXLtIkY1bNp2CU1NuYz0QlDcYU20dHP1//OgGS56RzgSQ2xWsWovnm6SpZZ7OT1ArayvdZmS
Jv0BM2BayHRBep0/F+KOZjtxNxRA3Tvk+mSEGljvRYXL8HOSRjIRPu7g02KpDTYN9FMh9lyaO7n9
S19gugvHFjLCT/ScS4oDwxQoPD1Tvqep93qw1/uMvxrSbVSr5vuCayEgXVW9zw/sgEjlvq9+wgFh
8YDJOz1QcXrFRYlabmZC8wxh0SOo08HTrb0avC1RvsxMIER0gYCik+LxWZNCy1ajKv+LLLuN5eXN
PiG6udGmKOu7WFYojQuOUttv50W0VAYgLj04ZTzFq6i1xcXoGlwLeisUr53CPVNun6ISlrXeEwMP
iQowgKArbM81WsAsq7w7WtjlJb2jE8bB6f9z23gveQpFXE7/zZZoKXok3LAXoAOuUV/cffj/wGmF
dpxhyD4mwxfg/sJWOHoS7ZUoSvhOLPST3SY9Del3KYPhIfo23vpWvJXiW9/gGEPVNUwGqjPe1uNd
aOHFkAj827wrAZYxID1iPCRKdc0gwSS9QWv51lHnczzsBEdEHKBlZ+ywKxuxMRaL0wTpGIPxEbCd
CIMOjfHMypivALm1Poz+wwAlFA30KP+ONhSqIqE4YvDWvnE62LwoCz1r/0ztB++rWv7uF90B9hKP
gziGxdhheDxCGlhY6JyjyV1ixY47AQiwehpmh2KTXzQjVASxhsMO7xphdKbL0zFpGYiByirQz7Pk
Ip7+FGBKkNep7FamL7m2+rUMSrhhOlXXX21n7AUSnJYJ3phLyMR/nK39Sq/kYL5oFKekfSYoql1M
3Ga7qMpfpr7dw2V1HzS9oyEFUs1+DAsCrJWDtJuw0GHDWMs8xuIGraHObp44Nj33KGvRhDpVDCIG
g5bg1tJZk7EN5ScdGTtNW/z/QF244o8JTmuKbQ6FqQyojY7ZZToN8v+WMKtucG5hcS5Wvd3ImEBD
Ki4YQxp8WmUzCtJhlqYBZjkCaSo5LnmDKJwE/rCMqADqnW5Ab9GZqAI3K+rmyXxswqX1H92XjLEw
IwjEBTWudDWXPIcmY2OJIGkzsp8K7BK+CWIaMZCxkWdrC3M0ku3j/Mv0ycRAYugJqY/XoJt4bfdl
RE7DE7qlyWEDwo32W3pjdEf6GGMf7L+kV3Rzb9aXjfQs1P3nYjvs2L2rAwytd/17eq93y+l+3rx2
9pGaX7a2xbk3vPpSJIcH4mwfeZWNBcD2ROY5UUcZlGI4RzjgmLuxjHHWAj/WYqYeGk7zJCO1u+ER
wtx8VNjdcRgimnQMJGCsHHQ2zuNOUN1O/pBRbUD+/yBpaGhPWGItl+pIUX4/KesP1wYCQnULK8jZ
IVzH+h8DOeoG28ZgHDQUESn5JrHuQT9gni9n0eYbBfdbdxiflfC+e8DdC9XySaGC4l5A4NdDixmQ
/trd9l3z/VDpOJ40HlIQOdi5rxq1drscmhQtwZFFS/eRYTxob9XH8z3b84bm8VRRzH6A9okMN+dl
2mkBiWvsmVsIGHiiEBRVH6AXgxn4/Ek9bzUKaXbNbVcE6KBu+FRUPo3tSqiBk9xIhI+l0s0XX0Fk
LvuzhhEJDkcehDuzf9usXjsSUr/bvK8GVYN3+87RFxYbuCGoCRUfZk6DiSrBbrhlFq7hAmLT5sPA
M89dE7Wh/o92K0VbiYENDq0flhwOwB+TQx7uoUp2howxy7FLyGnAE+HoaxA/mPoUb900uxv9ZOmg
t4R+uOShtu/3x4++xi3bSA9NMufxMk76e/Yq0X8J350t5eqabuEvFcRKe8uvrFivwyfBkC1+ZK5O
bFBMVM8H5g1D4+GFw+CbARl65o6sOSZfbnUCODoXCRwU/IOn6h/uyljVqBfejtlHpkJwKRgFuqKR
YQcDi3Jh+N37FvCVo2hROx24yeL/qc9+oQXRoq8gtB/gOe3BipA8l2g7nW6v4JG9HQOGRmmw+Tei
Xs2gJVlumnmWn3wS9Nf6HOhteH/GOJUHT1hKQs0JlRiXB60Mqu63OXagAIMvbVzlEdYjd+WS1+jJ
A8ioPcNaGMWbXfr4VJk10FZlvLxyhBlpqAGOTXNyMa2V6SWZCBVo3Wc70e3/tCjxy4gSCnYGLRsw
pYJO38WYZtzzojNJLMdk2VnJgYafDNghxK2lttlFdyvKKOXOkjZ+zNTtIdOPkGXHffUy/KKiJcIA
jQ7uJojstjIP61EhnoGSctt8Z+zi0a0OV54PN/2ij6XqCoZQext3j7f6SALgr6a7RVzhmw8sjKti
S+TmIZfiQvKKMmTINwbTUykkLuoaoFkZa5/K2fzqMGOHo3ZXzxUHbr0t2awcBfJ9zOTnzhtgOso1
fdCfxGbxnl2rK4ZQ9nUJiniE/uLkrwZWqgyQvcaEWIkFAgYCEdPex7DHLo9wbKZYx+ZjJcjKt49b
OJ0SDpnkRgXzG3U0p4IM2NfiBe3LD47Qfas4FDtbWw7nxydyrdZvDowCSYkA3X78LTCMudfR/KK5
8OxvrpLyjWwI1AfCtcFsYVTiMzvWZ4u8CYtsjxuDlK4dAe4XxF9HwUKQjHwnp5YA4/uP6TujgzYF
9ad5EQ0hjbwALlIkBvgzyCAq/JLjM6qxggUkpuh/c3JcG8IaTMzywbZLXoARRMuAsAdvkfoXy46X
W4pVWesxt8CxwkOdiVDzKYVLtVpSBKvlG7OXAFu5m/wpkKNhtA+i4EY9eCsF02khW0E0h/q4nlLy
DJY56ipcxbC6latQyrEGSNEAblCZD5KwohGVtsCSRSlCLAFefGjeqZ6Eaejt/rJAiqu6p7x4uZV6
APYmqth10z1jxRBp9Qy7fYG8QmulAJ8YgOMattPpNJxI3/XEi4kSPeW4BJXTRWvYHGQT/lE2YXYa
NDUuk2UgK59FFYvJmLpkvugmRaF8rzE7L7/Et/EniF094EKbKUXNISCs1GXZOJrM2mw5Wqjw76jE
4Jm1dE1Tp4aiCqvy5p/4NNwmffoe1uoNb4XkYAa3zGvsd6S+uPQXnIEnkCCuIz8nuWF0+5E9dVSG
wIwci3IICtSxWKM32opqwrzbKXcEI6f+DR6RZ7PP3hzIuPiNVMznqMJvz5bisqa1ft/0Lw+cX1Au
OZvYfscPHQD3TkKkr+zyID9Qv8NFXITl7fYRWzbfZX0PUf9RHIdIoQafCeHtx4tmHbF+HTdQY7wq
oXF/rWk/Svys/lYhLUrfN8Nlub+b6bvuJjDKzf1MqCnu1PRO9JScugdiBaP1h/GH8YH3632CHxJJ
QYkev9zD0MCCzlBg7rBiCR/yF6iW9eO4bBiRfvZwBMHZdjlRU+CbzrQri8DwQHeOJl1+GRE4l+Mh
SCTAK5MaQmaykIewPDM+bK6DGfaJh19qxcp9ExYzDzenMy64QlvcU+7hjHlGkMck94pD9xHXFPAA
dCouTO79/jIXexzsF0Iz4WkZvmqQkhKkTxqOBfh9gbLC5DpmYbdnymIjLya4qDdh+IQJ3CU9eEAR
2mEr8qQBNF4haFlRSzQfTWLvc1UxiyrMHQ/6/E5hZQIfXZOT0vtwmPkgKMXU+l/XncDpN9g1r2w9
qMOe5zMLloSMkqhBlBZUyS6bFnb5H+UZZhrZlWmEbs90SF7LIyYr5rxrVILrSc+VLljwY8fHGEZ9
w7NVLPc2RD70CYsUnJYYC3RVsr8WL+0Yqw//RlAYUAhCPIhR6zbJMQCDcXzf2upPWejhinkbdps6
d16y0IVhyGccIeFjBULwebmv7eepCh+3D4Q3qB+aO1A3eWnT+JyROCL3ETgm1SttN58SikKFHhKO
cnBPF98SuVOrsUOXv5kkQpWuRda7TD3Y8mzqDxtLG+oBJrYDomNLQlUlpvmM8+hR6euwq7XW+Kax
5XNIyBj+J5TBj2elvLuCp0N7t/QNNjx4btBwFPA1jJDw8F+ZtgCrgO3STx8CxbZmPLrMd9PgAJnw
PKXsKj+gd2NbGRfUlSbcUDgmOt4DG3Pc4duAjtyfMTPq7l/l3ARCNNHyM4SKwTLxosnxjjvOWkbw
LCEJyGem5LY36wU+graztYplVkR6j0nyk1zAjwKLHVCtbsAQLGja2YugAqxZs4Xfn7PTraA56axE
hf46kxcIFAP9AIoRdjwzZhmMyVuB81HZAPSOFsDQpSYIwhQSCOFRnuxvlHG3PncT9k5BcAFnlLB2
toq9DUgm3DbLBevUWv0FffuYGOkM8p+Op8aDSQZU8/d5c/+U1+EZK8Xk3vxLVgDmQkLrzsDhHtu8
gFHrkbSpLoIgUOEFIYhDIBjFumDcLkUM0COhwKJZE5wcXt6olRed9qHveWqU9n5o7SRG5m1aL9Wt
eC0hQaTyhixEjpZ6wjpdaCUWfFaZgb50dRPMNXxnlbGreg8qrXUf6QrlTcWZdrMX1Hh9k+/I0nZr
NpUHEqK8pNWSdZ+bXT2UqCxLqpJTBwwMuWqY6w/DaA+pqvxITRem+uBvMGQigjQUtuxJ1zJGh8uZ
E36JtYiR9qGGd6fgqutoMThcy/aiUrgSSCfnG5/82f9JJ2IKOttCELDh/Svgd/80012K+tiZdBi1
ApekDoFJPpqcuNByYMsaO+icCpwkPbhXX01ux9oN9TLCHbmdjpqQbPLEiXmyVHSoF30B5uJeWpvX
9nZ/K4zbbmXT59O02GJo0CUgiOM1MG6YpvwmWTAjA2gZ+kDGMa3NLkNoiY8jJphtXfgCmcRWbwP0
tJM+zY8FOEYNNEh/pCi+Iu1/wquufR8wqHZ0Nu7/q5G4etVIDCWmy5M+S4P0PUC1a4Wqa440kgYb
0T8d6ID0m89fIWduPN2H3XpWCyhGHjsefiSMEH3x+fHEmMktcEdqchxnkIjdfAKodEYzKDEZFfMu
Zvp0ddtV3oCQNTAgpp4fZI77OJ8z053wLN/hVkTNJQ+xqLxQe6EcDGG4S1Kch3fZtbDtgN4KlvUP
jTdZ9+kzafBNdehKbyUp/qc6L3v7dmJHoPJfuljXdsWdJyVU6sNc/WiwBXzztr83X8xyKI+HZbu8
rqY4wG/YGELDIdfBqdSQrk9FalTuNkfqhzoJF24XOQ7RDMFwM10yiZA+IuONZXbVmsZ/oEhpGVY3
Hl44DJFOU7d/1Mwyn4DuHVN5Jfh+mwuXq+y+NXvohLhM3rqv/PGywRZWGX0IUvBf2gq7HxjaQ8PU
FUsXFQ8KwpFBHraTlDk3+zCyLIwNuyA4HwG2kY3Q8ElwxHWMvjfS2x3bQYnSSBd7At59PTFp80/W
PSvo59T6t21ZOsurQlMkNCP+HRd9MFxaTrffBDom0GG5hr3sMjp7vGX09whb3wDeNfyUPKK3mK1U
9fs4v+jb3sbJykx9gAKDviGUmGluTihC++mL3RBPK7YveQmos+mKKQoepx5h+xDV8kEAZ/dvSEpD
9Wq2TzgjgjjXuGc3KCIztBi+yiyWQ+myGBRievmaH3FKysMyhpwsiguqYo8tgdwKi1x53AxNZ3oy
L7T4OW58Jyb39bFH0/6y8awnJeTTpWsYUQVxdViXthY9pj9Io2kRZN9QDsd2/7h/GvOT1aKw/r2d
jE+IRbvG18LNJ5tYqLiE9Ybqpdzp3ji5d5LNbUpkZ2LbfSeDPIL3GI/hHN+iJMAuIXkaQuugc05S
nLhpuEDYyFzJr7+rCOYBEVP7jYbdpmcdCHep0+dsCM3EI4YazDfzFo0Rk2MR9gkUjoQFm4TMmWNN
26Kk5NLy6Wk9Qlx+99ob+eb4N/swzsmeimV72xdoJiCVbYtfQ6eIJxXaJSQejOWAkwxbhIzZzna+
w91yTPuVuExIgVxgLICYQQhHzuKdLwEKteTt/SKMdsmaovRV0uOcfvWbHz45BnFydxnrY5Hhdzx+
pShenVk5WDSeCcYYQaE51a9wt1igAAL9MP/9zj7XswS5+wrg0ofNI5z32oFIo9z25neCqRKorFhZ
OuYmGBVf71weQby/MDMj04ZBdufUnJVIfbQ9IaqZvl9U8cnYyfnh/bkDEqXgiTdcn8ZLDikTIaeS
Yv4vPQCQV7h4UGw/cQmBPvnQD2SAO6PwMEdv2q0hYbTLV8IcJzAtGuY9/32I5sox/kxEs2GSPlVI
Tf6qr4JhDUYdMQvAtoJURa+L8XFAM6JfKhQJxGoBWkaVHeFnolYB+W0ImLGBQ9aO6izzksBEBI3t
mDBeQg5+LhcGlmfSBNVG8OZL8C401ZTiYY5KJjLjgTsLgvcr44mJrTRwUr7FTw7r5J1KjQlvCArq
8j7bkPODTPN0fKkoVLZc624NVstLuJD2IfmaAoz7cGMBopIYWUDhchKWF+heDKbFDkXZ20aqD7jS
Oc13EgJd1USVOUgJ4xIyOT0Ddlr4hAnHSEpnC0wcfx7eg5sloo+Bp4SkxMYACypaw/GwJXg8luWI
27TsoVfCutdZ/wxVYtuHc/qzXDeB9sx0E1ErIEktzFCy3z7KcAUKppD5fVztq1bcNLpcOR4zv4Pc
feY+rk0kB0iW+tD+kUKTSeRB+sEhAbsnrDYDfmSSE5/j5TF28AWBqIDhrTjbFnBQMEsgkZmskYiL
CygVa/aJfShH8A3fBrNXQAZHbEZXPSbmDAqDlLpSiFMQBQa/Z+mBxbQ0q1seKrQQJIE1++yX9UD/
fdsz/8jOAI10bHyo+56FORKotHEbvE8R2DqzdmYVg9SDbunXkfaDnkajd3A7ZuPOA5P7lCKAqv57
TL/a/kNRgSx5+Mg8fYeiWdgBlwsDOs1XmDzZ1CoOheoKsYJ2NqTMJCiUxpEY9ZhzxLKPjXQAe70N
bnPmLaYA6VcKH/acR4Yukl0JT8bT/deAV1n7rNH0tuMtIByVmQAFwMFtuxN2J/c9W9V433OgzKQ/
Eg174XUlw4NABq9ejusHtIld2/1aj3+9FLPq+3uExCnHYBJ2/0XjioAWRSr39sZSYs0jRDnzjCy1
P1/u/aHaZ9Z3i80b1J3qFRoJS0DyxfPL04Vi/KxJLG5KUpCcZ+t2hCCeHsUOlnnqdb198J3sqGus
Y/vWbc2YmwYLZrzIF5aFemF1Fb8p5EBA1n8la8eDF9L8pgvV5hZjf2AjBaoMFo4zj9c9bvYFzNf6
uqEJWzc3NMIH8/nWPc9ox+5e88SNuPUHPnOaHVQ1zt5Sg5sg40l8UPtfnNemL/DbBkGKjg2H049f
xhAt9rc+fpcdFEEbiBikNtw88Gh503LfUnfSsYMkSte0t5hPeRqTGdDVfxh7ZldKFrroYkNzW6s+
Mw+7ge8Yjr7KMiV64q3JzgpgXKCQFLGFMVXqe6gxPxAzpEufMPaK4MHsRx/znOSUvQxvLe4wMUxl
dp3DDafQlsjLkJ7lG1SXkup031Wf5tuAvfVLsyOqAxyb+ESaNkzuTaI3OK8eERSsn2n3UoOyOHVI
g8iA5wDkCaUD4oveMKijagtRuHXza2sFDdR3rygiZAqQDmCteFkZW10EHRuBWXpAy7dAuD63cMoZ
+E0XJFSZ7qd/chmgaCfvh3UdzQoSoG3dYC0DeRjDyc1We7ZRoTH15UnrDgbbWLk3eCbQZo/4FoYm
dkvoK16xLaa80j259LMrqTUox0aJ+ZJPvQyVBvgOzYq3xGQ4xF3hAhd0hzKYVkYlNMZbWCYuW+KF
ffNxpemkoOl3WizcJUK2yHviJuH9AgyKqaIWSx/q4IEW5QqO6Y7py2e4Mdhl1N1egrGGxN4G4doW
tcdlLoMEumZIDhV7dvLT/qS/UsCIonw8gWTzMZfYFpsxLF1cbfglw0TK3A3UeIMHAZdPhsCd4Eze
GDHMCIy7LUPD71S8+2QM+4LwP4/FUXCMboiGixeiXVGUbpV/cP0p6ls05lv1DBzEl1bVBZeQnmVx
WCgvosaHleNmn3lURtg7fqhpsHJKYPf7o/vTFZubSPNUZICN+6CGn/b5bzfGwFo3eZueb7FOn8fh
hXyZoUb+sl+/wFrzMy8zVZ8ysy6Sq/7VcPFjRma3+Hbo4OnMTJe4HOU+D6weLPdYMz4CXX1L8FNk
O6MsPJBiAqmrLSICfjlR6Nlt1DH34H6efHOlQQtgAsnXkeaKUdH37ecWs5e0IRsL+wd/W/q9/XUh
BRNfNwPSBtgRDgpm+075XRW470I9dBXWKxVLnCsRh7hFP8NfBzRiBVZ48W2FSJrEyodL2YAzL2yp
D62KzZBqo/hTIZwX2yKGemzF6a/xp73zbRC9cdCEDfxZXbnhZyLfdN3FYCCa3/QdJh+mL0VVLFgt
jBA5xu0P009/1bf+0iEMRVkavuNYEmnn7sSi4/jwgGx2WMBttpuAcQFXlXXPJdPkqGfOFycYXP3L
A9IHP3hgp5BFPfAT5Df5DUAwj6Z/DMDpYT4f9JVPFSQJwmuC5Ko9SRFwx+1gRwqSb0jMIdcKRzCg
b1apNQUeNwRa3+OSf6XQ1mlw4DmEa2Ccp8sjzj7rKP3VscvZTvH/m4WZxqnoI53B9JvhkOUuR8pf
8ltgFhCUvIUAAgSGgJ7UvBbZM9N8tIRKoKr79g3EAB1a/scEJ2N4vQVWE/APYIcr8gJeoY9Ihm8H
XbnH64aE1Z6RVVTvF9FWBNBRmPWcp/ARLNchmgI6lUg9T0RAUJby9HYscNhySYhqt/1h2Qqeanj7
Yw6g7nKE+bTCMm4DWwG5Ibui26KcVWLlCvCH6+dj9ZQrO/Xsgx92NiAR2wSPmbrsHte28tGkzVT9
8ytD4qkMIR4hlsH7kwcYQ3Hl5ulzqOy4OvkfTvbGLo3lc4mxOMG1BAXGD/ZaUjFd9pwlzIMJKr+w
F87jeyglEJEhj2K3tJ/whQv7S4kBO8fiKB55UxVVb/LDxsF4amxPuGzpNgmtCEW+7gy9/ib0qGET
L9QVgCeYVTu42vAcUxxQuC7uuOeaJD92HpFFX0ZL9j+AK7XX2wUmt+bZH0QtGgTibnvquyGaz4/e
GSF8rT57Qh4BOD+u0wXqEsPIjGRdNg6mHI8YHJiBJ8YgRBYx/kY3B2yOUmmB24HJHI8KGw6W2Qwk
Ae7Y6aDbxGriWsjPYQtvPA3z7NSjlKqP2dkWQuGAotl4Jaub4Q9T9THB6Y3FTLHO9pB+d9/WgWoE
K0BEnbZjnFbOU4+iQ8Z2+Zpfv0qqCO9+0H0zlHdzSDiBCr3B66nreE0DtzgHw6I35Ws5L/Ax/tH4
jT0r0gHEnd75MWMZUQKmjIRlQqRdAFerwf0BDzosR0wgBXexvu0ftixamfySf/BILeqVwmZxOyQI
Md4MTGtecGP54Xg8sNn1MMUAEn3eJj9g5omhF6SLQkBDJjntQwX//uFU5+xX9D+/Joj8W8V6uPJT
bBYBxUII1ys2PpZ/DCUxqGLkseu4zygC/nfkzX852Wc+6nXhjnDqXEm2MQaugjX6TLJaGFPxA8uM
m38vdw0mXB3t67b3F4LkauplxYxGXLhZzyHDTXfOMOCCG7UVYmWWgBTIb+W++pQ+0ggSow0nA3DD
Gd9GRkL33cyqRpKC+C3dpoNr+T2690BlG8LJ+5dlgHsA4g1YxvEmyM/GlYrEuArgE9tpdwk5/kKC
uqhc6dfjDa2AIOjHtgethehx7qkQFjocp8THglB91OeljB4XXIg3EirsiLGBhgrndsrPPUT92EDw
jfbh551ZSldvj1MTcO4PP+u53ls/2MIOhmeTpgQn+KyBX5NDgpqA6iEPhruHklyUCqio0Si4lBXR
Eq/J+5T6nfIkvzUH4sQyTgtGnmIde2ClxyW+M8c5To4Gt9xUXXgvKyrWk60FEBjYONv3hbx4D0o7
5tv/z1aY7ji402kSTdvbQS/d2y4jQPbhrtVn/mI+q0RsMrWg9GdAO2xh6UuLaObu8HLP3RevP/hj
sQ9eyoP+ZOJMxQiM5akEJfyXVaD2+o/eRzc1GNF/45KNP+EbBl7/qEfuIARvR5gPBe3oiS2qkUNx
SmM/RqWGmbL8hJy2mnzwLC4Uc1EGGtvHCyECtwx7KmdztC+8Ts+u5Cqx/bwB6JA8VMqQoBmwfa1v
MHXbCKYdPHuLgo6+PGZ4PJM/T9bsvK1dGJSc1qPwh/SS+xe7/4IXDCIHxoJbKuSJohRqnRjekT5S
5mKOhA2ZMRPuiEHCVv8aUlE329vbCo1/26Bs4MIzo2ZsKuon9ssNlJ6r9kGFg824Z6ESjDLv8ddh
cHDzkO+YRDxKwq6ULJCedzd6yfj5gPJuzH+yxbwAoNbSW1diBKys7/K3QVrJSCTdQSn/khvk279C
O1Pv2vCbJQ9+QFbrmNHesAjhvDvJ6475tsKI9am51FTyOHsf4HDHuHaz9C8MubzWVzwulv2MxHU/
7+u3wQVHdyQvcUnR285+F43+zcvBVJyWw7HeYzVfbeUvI1BP5Z5pYoSQFNKg8v34TL3I+Zz4rPgl
nXjys+fcxdXUvXviNY/vvfPJAck/L09naCVu4gD/bDWHspZfr2hjHJNvw8eHPxzDcSfBzZAY5RUv
uo9qIqj9h9dFuDYHizdEUlw/wcyI1j0tpBNIByj8p8R/opZz6zB1nj5NHvwQN8jt6lOeBNC5PaoW
qDyAH9ufs7K1QrY6f185T3fn/7eUxcsfBgTWbuYRF/zMjzl3bBTKX/CUtqZzeR+i28fP0+ex2caJ
B0mcfxG57ui6WUL9lnnGKf9qf6FfANIuF4XebbZ+9P0aae/Wt/yNV/JmdsbHy4IwN3dgyTaB9jN7
6DKumy/FHz1KLO4ANSPNXAKNe/+skwhsR+9bbC7OJFduuXXv54WtcPGU7RjZAZVecEaruvpIbF0i
U3a4CKGFIpy2OGGVujW3cNGdt8X5+flUthS2jCDxDQvgRYTrJ1OWBizrsIbYksCR2MbPzZb9yZGd
C0cPlRHzz+PqWs5x77w0ObmHLnOv1GPk/bMesUPxyIZxlu2Z1XSwQlpnryFuC5ahgyKP/3JMs50x
3DcU5vzEf2G8Ft2xYtGISXPQxCFgx+d03JmevVc018CTC8GDMwP2enRv5qsyoyUlwcjnbsi0IDEw
4XZ1yKPBOBt/AzvblztSXPqBAgIh9ZaR2QPOFBPLi3G6fWmvdnhzYapt29f+nXKA9DDCmyCYZ2/l
PwY7uBB6eCLvjMj01IMUotfFb4Jy7c98X1/M956oCGIvJvwgdos77ac9rYPPxNTPItIRdpIPfQTC
XnBFvJI434wEOJrgDpJhsCUk8nWGQ9ker6m/+UP6zECqvaovKdFrlAemfcRR1+FV8HGZHeNsfd4P
HSAZpGkKQD7yP4YJ9m+5cdWAGIWf9RUb0vRaUMfuSV9nm24o3yFsqc5XhkKWWuOQ/JA0Mm9/e/X1
Ol1rRsuv6rDDB/FFQQhOA+801xVuA+kkbFXI9X2j9ui5OwnxooNBfzl9bf6qwad50IeISbPqE9xH
0SqqWO65l0+fNKIdUNhLaXmlLNAIQIWmC9o/3D3vn7DLwc5wkv6ijjXiEbmAJ0z/GNwQyOpDhrGI
6YKBBWLp3BzYONvbdUVirgvzKq0Mu95F/Vtd831GdUTLQHkF4j549mHCjXbgtTwG6eQDoAtm8kp3
Kz1bVpDd9zfpc+r9cXrNm3NxpIbH2aRkazgAhjwZh/uVrZGzKmfh9lsgyjtUA2Dk5U3duNYHeRsH
oW64ifciDP05IrBMfs+GoyxmBj4BMaTpIDQ3N9UrRFNPsBE3n0Q71Md01wYzW9ew7vITY21/CnJf
xFtToTKGggDFqYETdeqBXvOeQEFBSWzCULj0IdMAj9/x722Huw1OiE+Qym7fzc6MGNwjOOJ3u9vO
/FWOylF9k3/bg3Q0n6xIfvqxHy+52CPpnvbDSW0c452Qpae2rH7o8ox/Guh2exIIwG/6dStdpIDU
OWWKig0PGg/Fk/0MBtRCocElIzJsd/STE8+viQNLwDSLU5R+oEaGUbsYojDReiElkFAQcD7Tn39K
jHsANyDc0YKLuA8SPSmfLlwsLQETjItjxhdt9RnJg0hAo9pDkITih1ieB6o2Eitsp7oMIDqw4DQA
YUjUDkp2r0C/y+7BqNghd3oEd8CsSgeZCFBOU6qR5ddoMb74nR3B2IPClB3LxudUtAlqHQPVeoe5
0eoeI9cVfAVnToXPsGUopo3QRz2d3YENuPRy+9my/2n90ZK+h18O/6INIGbrdqBjr6/io/s6EZxq
XywSNqMZXINhJcZeX8j+gfVQnxq+N5se/DtyYfYpJS89CXWTk5nOD5/YwNcWc2V0fi7nhMWj+NF8
bOLpZd3rZrzuQHR5brBVmojoc2nKoPwylGZ+AWiUPo9PvKf1DYq0TGSzu7mfbjdI7wAQGKUPL1SU
YHwMJ0VRNruC44IqU/Bed1NBk4HTmfWqEmoDlWZoGA0qNKC2hgdwzqqb7fUpT2ZyURXftssQabaN
3EjIRdE3xyPOPkLRIxyexrJyb8iMlUnzm82XkaXvkk0GBWMGO0kje6kEk2GmclTJS23NEffGlRRc
NLSzQVJawhCWEwdOA1o66m5KuqX8n6yvM33MkHiRCUC5T55u4WvtgAkw3jYdhg9Q5O/zfh3PD/Og
cKOLcS+IYWY9OiWTb4wA0FJD06aIgaRpyc1WBbvvBtBDPSjh66swF29Qxw2mxnimJBWRpVSMfSTM
6nL+UEsfyIDc7pZFja76H4rEKZrYPpZqOexbm4iPAbePIa9BGtEe38O6QGBEyW33sjfM5Xt7+xE2
NlWnvWYKKVxQZ3ArydYMx2AIeCjetSISBqJYL0aqou3GAiCQrNwkElJeCcSoeIDcUbBRYklVLNQM
2hIRcGDYQti7N2zG7aZIAB6Ka0cJKsxyu4L1rF4Qkwl5rbXeXrWcs9WACLrZCforgYyYb+JAKx2t
hVRhNoMKI9z1nQC99fY5qR8P0tBR4GRYKyxYburSbmBrTEDJ+eQDwiuj+MYuzZ9vrGwYLFL5MdJ8
zO0PlxKPHIk7x1/+30cU8+VQCDEb/TPVowUug81NNG8Mf4Dh9AlDGQzGHqxN1BRQIIR9oH0nWxU1
z/0JBd5FMDdaIi+hV1cZtCMGTIwAJJjfkIDI3bNLsuYWAF3KfTwr74On1tiwABngT5hXBBsVXooV
F0YtW64WtCPhOLMx7LBJuiCdtF+Jj1TYuauhPyo1wWb5niAYAHPn85swb1kQsEh419ub8dTT8K7k
I+VDf1LS+Rm7zHmB3yYHNg5ylO24NzYQkthpWZvld8sMosx0WC4merEX5PgK7G/83RBdoBFOjWvD
KdrKqrcA3ckFQSt9uZ979WTYLdU8nghdkwfSggsGeHNN6ObFUuGJpmAvNobYSHzX7EU4E94xa6B/
bFAyzD3xa5vJ0bUXPI9wOBPWtNgpDHmAqOpOXcX7VjneYGBx0TGxqAa4xAbvJP2PpjPbaWRLougX
HSnn4RXwbGNswEXxkgIKcp7n/PpeQXdLrdtXV4XL5HBOnIi914bbPn2IkEUou8hqSM7YtvhAhEko
WOaC6Y6XHRDjN6KxZPsyaTjJE1CqpyUHM4oqPsWonmJHSzDS8kYuNBRTRFoZ9vYETRnvvdG+AkgJ
ePayjG0TWoRgTzLPu2kDRkB5D3mOGvZpCD+CAQM3PcOY8RGepIZ3HRKFxIAedVghlsaoxhQIwsOo
6ALpf9qnFp8SONhw/qyhEang202+2CNABM74kDSSOFVn3SMvLUcPqaL70NuvIm4Ffsgjxax7perT
RE8AIkr2nNtHzr2JuYtm9xTSZEm1+8XZNLVaK4IFeUvRl5mWu1qGD5f/AIuoolbCHziGjEjhr46b
EphUmAcrS4ofCysYjgwSkGP/YWj3FlkdWnSPnRA78R23ULwsLYMcfNuun2LKvsAAF79UUThrx63R
RPFQm5+j2R5NQH4FRY6jniIWvrIMjvyYgWWiYwpVRg6gm3Cr2OH41Rsykzjo+hzlOLmOCS1QB3Kr
TcYKoaohJZMW3oFEi4HtLyFrDlNqBHBwPUKLI71x45dNWcq67jXEBjtT4831G9A5DEIOLJkQ6QZx
kGgBWBEwIHWwqZwC+COPpf4OTNfBIiKAuhoBLg4xuAQoBLsqfo26BCjtcz1mp4r48Wnpt0XxDg0p
4PTKD1P0ogk1KiTBtLE0H0hYiJwmkIXDBTTGbSLKilZZ7e6EGNWj4Eas5mCVDQfvPu21V2AJFben
HDQe4I+ca1xVPAmw7+AlsDZULK8uk+oW0GaIvX/KOmA1J35r+BKizZ4qrOlkkLqU6aYLgO1vTMcf
OW0+DQhbkjtELWJDtq3yGlrWfS7uipkFf2g20CTF+e/StMsNap853hl8lEh1uHYe3pemvCw1ByIj
OffBdWpE9GQKUM+VFw8WEHfqFximo3ayWgqgta5p+65g+IToVCf91uTJLGpkKQ4AGTbHBhm8j1l+
MFyC7QFxlv9q51rktGBwcwkBj4bN7L0XVvUmGGpE9XSrE/zRQXNByNkpihhKCQt4w/82F82iT0y/
EUIK9HAmRRQDSgMxbiBMtXGd+fU6RP3RHMWzOSXoW/Loak+YYhJihrHrY54pWc1hweC6tnDTY33i
XhgJiHb/rhsRPMPAr1BnEGTTlnziwmyUDgubQRtemwmZFu2eahDlZPhgMv7j4rYYeUJYRAKbkyf3
9/+nS4coBv8nCLgEcVvOSLMUQIzLNm9xHIfxNMvgEwqXoJa07BUApjAjWeey6o20qxWSzoxMPxJm
mesT7tByxMohSbBIiYq8ScK1aCU7zJ9FnLGpbuQmiYxVkE+Gl627lgQ7SP8KHTE6WYnKYpNvSqDs
MjV0zrq8rKlLlokM/RAix1tdzU9sxx7Lo8JOJsyKAmWYIVAV6Cn82ExrxAjWBsZLVJ1Gln8YOjsj
iPQHUU/WgIFtbHmFeh0DJiQdrbWZvrlNVLfDIwvSoJ/hnKj+3g+t15bBgM58k20U69/QMBUlCmzD
BHqd9YQw9w++Zh5bDqS6wXDI3qEN/UVhNN/genBkSmBCE+/dwv/I0hLrH6EWiAVYIGh1c4AKmWBm
RHkagM1sajUhLni44IUkSoSoJVbBPxoi0aEydn7yCVMaC//ah4dS80eFLjsBqS+wFSYL4GfiyJSu
HSM32uD/61oIGAc2rGphkSNNT0rCHIlyOPHg9GdOBKU6MclkVxDCG3upGC7A807UTYb/YUNLFNAV
wEFvpI36uKCidt8z/zNFdzgAJxUdMYuE1JhQgI51U+6YfGZ4uUL637VvovXlqJCdoimWR4w9gdAT
7JkockTPzAzWu1Ca+WyLgY+GiVE3F7Eb8+MQdhcAfLLRQQoSANav2jPN9j29HY+tmHyAwVMHF6EC
1I9N1i2n0f4MjWOCtjtESDMcKphVpnmF5tDSFBckn198JkgwTf+mKpBOyUeqY6W7AmWpgFjhJPU5
DN3ag/pHUBjVJ5VWS9AAqtCRdF1KqRmrisWoiVUsfcqxZSTpIUcqp/AYBNySTnJ8I6603uPe6vbl
zG7d3+bqzqXcTii66lLG2vQ7WfrGMECOW/3yJGQL6H3qUiy/dkEihc/oNtgNN0HJgtksXWIVY7R2
5lNOYIXkXJTBsu/QQacaBXlJScfwcGDWS7dn+MPVJcdBUizamXIA1CgpyeiUl3okoQvW2YJ4FC1O
5X17AHtgjzImi7onkPmCukxImQUVJa5f6mewPHcAI1v7W6ijynJfsqnZjVm7TXgGFLqYnuyxFuIY
svjR5JDLAzqVr7N5LtlQkPCkHmQ/JI3ipm7krIeyg0lTT4ePuKcM4YIsnfwdAjphLkl7m2JwcZr1
+LC4mOcouQhNg8PIDOJ1Wb5isIM8UFMabbSc78tBuEoM/n2fVG8Avju+QVLsPDR5vxWVwBrdj1Hr
LzObmKI+LgGJaFiFuWMWcmHVMsUivnfpPOhufnIZtIb34zNlwXHjY0yYjTnqf1urAVeu0GekO996
zCg7Znyw7XmsJ3gSoA5IVG4wRYXkp7wFWGXKioFVYyGu5nTTxtsc+D30qZyask2dgx13G4miMJxx
M1nu2pW9JJ4AQ+rxrqIYx4IdYosWsIuv0HDVhJ1abPbxgRIAb/WzgUh0GNANEAQSWCY7dnie1dbF
LIyj08rbz7Hut7SN2Fd4JnnFM4gsdTHtBMFujuNBas3KM/Zl5P5Npolf8D53QSDiORcm4H93ANGr
j5yUs1AT1gb6cJ3hIYNY3llv52FnQ5qaP8CfWHN9Bq/eEOP9/32JcVCN5b8L8vXUXl2mqURdezj1
uxkv0IxJNHkMLe0FfFtG9pfVnhzUNloSkVrY8tI7vBjvRRwcBWKIrf2pyaISokb7WJvdiq6cDWwl
MeY9BK4nLfJPKfZiu42vrC8oelwKH0lEkHU6Y9k26otrIJdj09NIWVBeuK9HmzcCELBf/7QRbYqS
0GyNCB5jIhKZQ+eAlKkZosckFYznRzm5m5Szv8bAWNBLEQ+I1VQ00UhyFhSi4GEKtnV4C4JIHwc6
PQhHWF2FajL0dOuYszgoHfRy65fmQaof4JQWyAm9bM958w2VgnVTYmg8kOUjhMc6ot9EfTfVm2Bw
HgErkGJW0CaJrinoaWlMTCWhmv6IMQimJb6LftonOWuAGxx8xk8YSBiyTY9BVj1wvQZJrjaAJMx0
pOAUEHt0D/DuYciTndYfhtB58GTVhzBaXCYNow5TwL6j5dxd2A7qMV9DPMI5FsDbAOi8hZkofDVK
S7RMZF/zacT/oGn3DZ6b5rtJfsLwdVjonCK6QzVTYnMsFYMfrq4L8JOKh79iuyLxvQUfDyd0286v
S9gfSutE1UBx7t0NL4GodDkbl8nJzdlXKRvz8iPpX43pUSwbBVWsDdNfgIqqRkNRtRvJL1og3Ao7
EzcdlQnvAyYk02VliXD7gSQOTh355RkbfnQvHyokdV3Fl7Z3bwG5ZSyHPux+eTNl05rDLUttWwRv
PoqLFgLgQg0UIz/sUN3EWg3gNOfKzk8cpJMpuxjufHGQfLc0J82tJZ5pv7gkNefdwMFWGjBHpUEE
j2trWMPaIBXeoL1gLsGqIZ7WCmwquvbBIovKURsJnLDLakVpKlBo9qyOJpoACj0w+ZN023BrNjCH
nUT91Sb6lvxpw9o2Fu17VibNU1zNfHxr6NZEyjh1CPv9GU3/zjCDc8qnJKV50ukAyUPAMKfuKiRk
53hGPUYLZEZIBowTmDGIThOxd4iKkJd/QGphYB2cpoId4ycL5if68oCc7wCnxd1rOl8jreLcBHuJ
2tI52y2TNjk9Uh8UEb0b2hM4RSeogFUP12q1aNjiCf6WyE1gpVXzz8WgOODgXf57kndoD/DbUa71
lrNzU/ME0mBO0LNw5PSbFKE4/m/AnWHibWMO8n5RnwVSZUW46rL8rwwfLd1ATsLQhwaGVfNKJc+J
0OEIOAl76GOcqN0yfKl0AOHML+dbTNk+O998a5sHUzpV2fQyd6zbyJfQ8Mzm0cICkaV0U0Es5ZcS
bXbNoDmEYuQlhw75ZVov7xm2gKDdS6tR0AsJjPU8ts5xlV9GeCt2Vb8j4Aj8Lw5TGxv1aEBokJFr
1xZ3Jc/Bi5TjIIgmonNSvhNW1GM/ojRLDlOjcJYScD1cfYZCQb9zeFtLu36sZ4Y/ivaUq+bNZGLP
mtS5Hqxrjby7cRgHD3t5cYcuOPZKrVuUcQJY7ID0Rsiq123ACGyjLyS2Cy3L2cYjHH6fDBjmNzG1
SI2JG0PivJd2woz2FoVvVR46ylIQHmy+0umh6mr64mHEO7NU02NGREENuHJajsqjlqPClA42FG0V
BA/SzaJm4eRBfq1jwwSnTNdwfY8G3Sn3O1WkIxkn/7cfs43OEc3j35Jr+BIItzBH2BVoH6mVn2Ca
YcyNLMl77Mqb1DsNWUj64OxGVK3DSO9DXgWiO2VjnETI5Mywh1bBgr3sNJCp7QfFjXVEqK0R/Lcg
euhssPvUTNhbWSUYbeBwA+GzZnFJYBWHdOFpSnvgwvxkPmSofNgZBIyxEN6h0LmlZvIum1Pa4AXC
wUypSYeaiAQssTNjsGX4W6tDKFbasfg7ORb2pG7H5jnRFXEaOMdgyBmv1+y0Zq+zUkilaZHDrVZR
Z+9ADtxUjZRotq52F57r1Kf7ehGATwAhhDn+c1dCHsCmHhcT6SDmU0C7QsAuvMt6+R477n4e+5eu
JpOWkliWrHbsmVAx20v0cF+l20RlhNzysLd0HzxNf+xGut5pMR+rmjwNQJTCc2QTKWh9b9kmOC8N
HhyCmhML7WTxitNSJp6MmQ9ezXPgcv6FfzUH3S5Anmg3eIrpwFScKwZ6/mCliqWjzTvcQhJrSkhQ
c+Zt5uYcRCTKpyCi84B3eez9tW5zAqBi3Bcjri8KMXQ0WfHHp8Izc2KJcaSxFvneDP0YnUN7V2Ha
7BiPAMXbKxP0Im13w7yWWrXFl8GzPTrFcVHtY29+gG8tyOYggpjOUVTcyhh4YPsy0kQVZihl+MAE
TvzcgIByEX8Vp3LPqQ0CepeMmyN/ijhIY4ILuvwFx0gj8LkyxxfF2TUrNxPbOiNlj7whzibMOzxq
f0kISgjxsUmy8m4DXU2fk7ONSgQGXprjV26Ga9AWVHrfko0qP0POLOQdf9BfnIp3OUEOhdteOfG5
DhbtPgNAF2k5swS8okk6QCChOUjZ6ZXMelE1NhGio0xZLWlr+iUnaKYdOMdYqBxNa0dTl+hhDOKv
Y/f5G64wLuKLZfVO+D6D1O5QpBy4w5PBzuFU20bE2rwtrYJD/jkTrg7KSdONVR8bpz7eTzowaPd7
rAj7mc7E72k0z3OS7+h70OEWAhHApJK3qrMxFjAGKDVSBcvmydDmt9LQToZVvFuEHy7RtAOQhmiZ
GLCvFPGRh/pSmGyWzTGwx2BOvhG04HhmIQtgmCxc69xJQCF4b5mt6FIhF+FE3dU6WAfG7K4GZq7H
S/Q2pTmv9285RgugD61TE3gPDiOVBZ2ilcq4CEWXf+vwRWRYB2AGQDIi//MXJQDtK2dxJ5I58o8e
vkWBdHd7vWWGxb14tAjzrAie4YDYMOGo4w/TvfQBHbPOJu0i23LuPCQWiTkZWPOCRjzrEf0Wmy8Q
EF8R6dXaaOwjPPl6utH8dnlDzQJzq0aUH4exvnpsKdF4lG1YxhWj9NS8TT2BVUKetbfL1AJZe3Wa
P2V8tfxrxPBO/6Tt/pfTCh3CgAjhzodhThJe0l+qQqQP/p6d2UJSGBKsaw+UVzDqohYfNxQBi5JM
TpzpiAYQvEHPjE5xHhe0qjZmO7oB6mLkKAOM7o3hjbyOLZPS3kgPuqIe4ga4cInE65mHOAPjHOF8
Q0u3qSCubRnLGMzNq4q/2sF8KXha53mmzx+vUkTnBc0zwZvVSOXlhpgOzRPs8oBgLK8tGAFX91KR
0JCSF21Z9qpvSTjzgZaR985652/ipBeb83vJr+vE6SrUBcswcG7KLpqXHzppL03GsQ+cTeC125Ez
fTIN64pIuQjIS4b+kP5uS03tW7zMODp5zFze1Y6IDsjugFZd/FRc02rNz0Yk/sCNam0GcahjLu74
gXdZdsveA9Vt3E8JhdVvPEVPNGG072hztXSeF0PbJvSdR4MyhU4LnVwtdraKtiK4mLm00aThp4iW
nauY3VTYg/MlOqsGnQPrhPQduy59MNGU1jn8iQUXuwzubPYPjs6rnG56SVdwpnZzOFRkLgbc0r2X
RcbW8hdBCvbK/Bjj4ZnNZNIeg+pbNsyKQ/FQeT8p1Vv/EmjlA8DU599FgcJOrp9Dl96gVHer14YQ
AYZXjHCS/NNHjsL2Gnubqg22Q/IvSXwgvwCVEGJ62VvEVxMqWhRge8xHOfWz25FEzFVAQ5nARKhw
rp1Jx+BdhO5m1jea/EyKeIH5Lz6lfwWTymY1GVaq3C7DU1vGJxDZ93H/VfbdlvpkrX7R8/emMJzm
Tx8ziwcggXONtN/kOQ+4dnHgnl0ve9Enb9/XYJbxencevhS6BQkJTYnH7D8anjx0KXHmCkSfrikW
PNqQPXgR8hViCi4YxHNZv1Ta9zy7K6GVCFDWIO4qBl7Ige4gYM0RAHfi6KsBIGsQeI+S9Y0zl9bo
k3wvubazAWaExcw24l0Us6+GHO+XHrwObkb/GpfVU4YxBMxKOH5Ja6fxnliOpFsqkY2crXuA85jh
2LDZEoMwWEfDmhjuu4XClaNpaWLc4uUi8kpi+SqdGF+C3VJcDstNE0Q8paBhTxs5ORb0ZSgXe5ye
ETE5skPYBT4ExXm5XS0GOrrqYyYFTmPONbHpdj5ynPgSOYBNe3DHBJgLQ0FoMWDcnO5A3tFOCAR1
wUyXb6/BXmT17HDwLNKV5mtHsEShAbRMHBjaQFBRfgfPChMqj2qCKIjZ1spo7UNejo8GZ4FxIWpJ
j3alUu8OL6Zcdk0LV9DTxJfPaPtziMlk6fr9YM2bhpmBqtSt8627MOklHKlviycLBxi9hLhFOyCs
YnIEjIsVGHcsqxQRclNcZ1qzDpNEdje46aslvdBMe4rbvc6iK0Vp2fwEw0rzlw13o4rzx2woVnOA
XGImIcaBX6Q/ya8wdyicOVEJelgHog9sufebdcgElqm5rSCpc8pCn5L+HuU/5K51WrbJ0oZXDzLA
h+Gfq/nd5XQyRqz5ak29O7rfUDOq1CSvBlHKN988XkJSp2jI8fzICsYS5OsXLqqDZTX0mC403o42
PCkMrWGdDS4GpEv5j/QRyHs8BgiEOmehYMSem20Bkt656ffs7nzGAvK4WeEWb3/kc36/MhtgE+N9
npmjIhUpQ0LgajaE16z5pvvFw1QxtNRIqx8kdP29mdDfMWFinSQJqqMa7wyETWjWLArRgeyCCtQV
mqT2e5mNXYmQF7gldUjSTSsr7B8G4HrIBHZT/0EuPEEMwWur6ivhzwojopJkBy5RaMYMhOdkHzAQ
tjvn2nj6WdG3nVFITc6j5LhXTKad7K3CLq/4zkF+6fldk4QsruqPwXEzcsOVGTjryiC/l+mgF/II
xeSORLuQKGFZUSbX2FND8oLdtW565FWiGxRtTT/fpfSl0gapObNqTu21rT4dE48efGitfA+xk9YD
oezWlhSwbRNu5eu44UcEwI1CiOmjtep6ZDkWT2mPSwtiAMcXeUljnrsBl6U17iUnnU9L2du/6KjY
A3LF5DfBJp28e3JEsKU9jCamBtdDesSghagRxWPBm6r7R4uxho5flqhpDELJOQloqSMTYLNlP+Og
NpnVbigenQZwgdIOaaPvhflMnMvKjtqEoSmSQnqGEcU0HZzmGpuHOY7ZJrU1pUlKc6GtUQl0txSW
lrRzPE4KyEGZvxDTRQ0lr86iuy9eVyOSazjwvlhR+x13yUswFlcFWAcIYDYyvUNqYhv3LIHLkK9T
AuRcc2YVJlGVZ70Lm7V8dZhkK9QuxwUae4y1tbFIW3VJCQA5tUQYiwwoHfEHIxfYJFJBJsz29ehL
CgsdQeE81r/fTips0x+24eI/uEYi25CG08XYukBMeOA9WuY6TKdcRTTJO5oRuHfyixbcJvRPkQQ9
WuT56Sfux/jYl/BoS2fvcQUK6322WLLRL2VWB4C8fKPlGi17i5GA6JMsPcNuqD0NKSsClbTuUYrF
2tFU1RFgcgoDna8f7YUbPM71Huj7ztb3PCEcywfzY5BUuqfpWX4FJoW8P9ThdwaoMSseOLa8p4vz
GGvlzmYFRKZWsD16NYIzNaB8I7pCKdgXM4u0RdTootX53cACVYSX0v0XOz+yMur1+CAlgec2m9nP
N1oA1BxQi846gj6yHht4jSELyY/DDZl1CnAk6qfY/wMnoGQelZNNw5PufIvEKLSJiNSKbZw0K+aV
3zXO2ZjVA23EXlYR+VZ0X9mZlIEINWDb99rzZOzHLNsYGn1jl99w4uwaP+sOhekI1Yeiw6wZVNhv
OQKfzHjHrIsNcjafgBnjyF8YlJ86dZrqih/wELqTCP1SQC8NQGIO7ndXbDUiSXrJRcj3qkTfijiD
RjdCQMpCZvI2PSwMm8p5c+j0qbpZWx23g3AmStcS1rq+HfzLiBizCEa88sgqIf/rO+U1zCQfWbHt
4MaM79Jp3rHm2D0A7hojOvTUnc10Y0/hfspBs4nbT4+OABPRbCAPxzbWAubuuORNhTAHc1aXVlD6
Im1VFgu6HxBoPNfN29TH93+9TK2c3AaktbUcIBOcLQMn2FboQEQo1IhPIL7RgG/b5GhhODLDeAeX
FgHNq07e10JozT7MzSeTTyBxJ5+pWqvfhozUXoh/mDw4/p+EF56OHVgTDNYkBsuNNwz4t4V6QjwT
JNFfKw1P+jxveeYt4FCLO+Bx5/0xwwMh6ZwnSWobt4KXNakLAorvEpVlarzLi0QqkSa2KlyIScuL
3XOJEfREcHOaBqYABxG6U6xdihIhzPTjgDbRaqOdRweojZgK+7S35O5YLGGpZa6z8L2OcANVZEUD
u5Q7q7p6z8Qu9hCh6swbdAccZ0+UtkYwLRtk3J6VJ87Ef9xNDdNYyDCM/gphQTSU21tPxEBB8z2n
4vNj4g8T3hMiRlYJjMU68FZlON56BbzePXXQ+ThH1GNKKUy1CaA2jC49QhU23ZgbX1nu7+PPcyAn
OXk4ZpJpyM5cTAhVecLpac+s7sFKZ2Zp9KbKsyqf5klg9fhE53iCc1gxd6gpvXzAtpLGHn5xLEXz
w8wDb6wxP2YsZx24drUUKHPsu05pf2ULshnv+MwYaweTivppNEFOTN9Lr68cf+fS2w2g9MW0v0uG
QzU7ZWHxKkX0oZsHB6h/XsNSCTlTyNkQX//MJKpmIkL0lh7WO5aah1Y+u5Yl765h6TKQj0SsDXYZ
7wMa22z4NrEwn+WMTxdILUKeaX4cCV/njF7CSK5+SMfIZnufWz+Tj/iDDLDZdiCPY+iGeS3nfIOu
vDQ7e4/GSTXvNfyTOip/199mNTBXz8XajNiP7pWmrayhkkO3HgK5r28mgSRqeZeKSk7QLYwxhhDd
EKx8Ol5C/mssm17Nu2JMuIThPm5Psfk41Oooo1NRy9lkkQcHAwKVqJGsJN5S09UEdygyH7STzdgz
6c5JCJqpXVmuf8+voJGnyvz2miKsj2EiWD8txIhBSDk2YZ3ybIDcMB4t+iPS/psz4DJ4iSiWukQq
R0S1/PUSACiaHVE50llZS5RqzMnL8paVqNUGBhomh3cCU9cJmkM6lqbZIQuq8H9TPzoHJ927QLEY
MtIPf0oaG27VCvJiSDkmRaP73iXJupp/QwOQ+oBanpkibjwo/kjlWgah8K50taNpPV+H8hUvbjft
Bw4j8caEJOL3OwIN+uUz7p+MfDcDSlI7ul6evUcL4DpH/mjaHGrU+DGdgWuZAPwgGYwIl1cIcVmI
SfypHtbkkXKEtBjh5eQ74xB4ynC5d0+zBif/GOLrnR8p9QmuatvT/IJwgwM4/QnKkDZ8bQClz9yK
Aw0fe9rWhcit6oZt+UxzN2luhWwLwTMzRz5kAJSBJaLeif193oS4T3ng5xViBrvGCHaq1FkgFdXf
IcN9unc6CB6nLjzq9pZ/NuOGkyVzvNDa955ITgPnUaciePDts0twTf+YU2dbG/AFNg9Yy8nV/JNb
cAMPHBgCbd2gcO/XuXNsXEIBDvyC2i7B0cnIcwJbkqDysInQC1THNjy6r90MlNB0T37b7qyjy/q6
0C0P0XEoJi0xam0m1Kp66GPmBM0m9tdpeSD25D70xmdZGhqsHmwJ0ipjmQ0Qd7nNNUWaFYQ2x7Vf
UXHccuqbTjl7uhECQZIhmES62stFojE686Jw0vc2Asn45Bi3NH2MeaUN6AURCW5KCrm0P5rJZcwK
JEvFyffy1fTHJCrB1GDVPjb5KPM7EYpy1K1Hda+z/dRLvpWHPPFcgMH1Lp9erOHdLFBrR+7H4sSP
LeP2huRjix4Cb6xeRmshX7tUzBJYPjfpWiuKv5XLgsHMPbb9g4o4x0Lej+Jsm/GvTNWeLFHvGQBb
uueUj5tJC4qpRL0i3GSw7HPSqPOZLaeywSkmKOyolUKqZqdztgOqHnxHAttGHiJSAxuD0Fhbb2lP
iCKrYIo1XpaLlPki66UA+5toO5TMjDkqL/CtLE4SrUY4A5/jmUxfpSFtsuVzp/lB4duBjOsI4vMZ
dEfJNSZoa6IBZaOhHGGHSGxSmEOdNSXnYwA9eMuYuKUKcRZjVcnisk+UpgZdDFpiGiIQB1usjiY3
dZ8SU60HWrQMBs+V8Yc0TQYOTOIYXhl6juUHLTYvgWiXPONLyK0W7mCLxVekzm32yTfKgI7J6uJH
2dHXp02A05imizwzIpAZysa7O7rufAj6cm2k0z+39faVHkN9nl5NX1uZXIS2d/YIxZCCK+eTInhb
d9dFU/dac3W5NqKADrkvqqyPjejRE+Z9xr903mfYakgdpllB/TYwnx7hlfqEIkw2jz3+R+/ZBqCK
SEQSsq2YDgTuBI/Pa8GfZeX+9+MgC2ZWTy6Ldi/z7LB+yyWuy7hWaGQR9EJo1+EyCQovTX9GL9nE
TGIygJA3WZNLXh5Px85LZwAxVRvQhWFeYOFWTyvzjAR+pDXFpNoiGVqikPX24hMGr0Lek/lGK8Yl
nmf8cAkxXAIKj/4aYN9gmLbQTABGbYbVJtQgWmG2odOtOx6rHYTCyEaZVe3rWdsHvGuZbXzFaE8Y
CsjNd03nzbeTZ6NAbMyv9av78v7J1+Ow1lS3iFZBQ5HjtwlxXTMqPOsfWmA1619oF6O+w2fLvEgQ
2Rkaa9FTecSzmsO7yNxIKm08hGc8ViUdlZh93oZ5Y/FBLd2wMX0GE8fJn5gJh0HNdFHkt8+fmSkt
GaRP0/iZ4ya1beBGZXEIBggGOPvQT5E/YPFb27xGdCS0lCqRLbJgIFNO6jeVUdT0jrCPp+yqqXpd
IARK7PjAzHaYr0g11wlbu9k0hyBqDjHigtrFe1Fw0gg+aOUopDiLQ4eaapK4ELynCcotNr+FXZqB
VT3+MedPMKJhAVGJPpsI61ymPOMv2c5Ylz3J5eMfGZkOiEN0Bb5Je/L89NjyNYvl2jDXYlNHo59g
+TzbTAylyeRkTAtpf4+kbbVAkkLrwUye2xBVMJlCtMIrpf/kDPjtolojjjhWpBv04fjAyyK6aVbe
LB2ff6+/b+J6RBHd+y8MX/uaLhHGe22xYGyWADScMyFE9xUCDkp2ZwLRYDfeq8aZtQakVtfHFv0q
gSuNP39JYJPSCZtSYDDyGoiOvojmFOoIbWyGi0fMFx4QA87Vs3ebg3zrhcuO9tmX1pYvBou2QFtL
Oi9SvTsvYRtg9/pputex9x5RNty5+R8Ti7/ZEki3zDu9cnlKXyXez6XkGeZkHYIIwviHLEzEqpzl
RIkul8hiyR1Hhmjl9AY/UnrhunbijCFJ839s1X/LAD8A5u8pRp/oyKUUinFEIUY/2xLvC0rDyBoU
Ki4aiY3XqF2AeaZBuUSlV0JSC6qYfQbKnetvODRy9g5k5SkfZSMykBDKulpRYJLa0S/pbaFxYvtw
0qAxxA7/TjcxNOxVhk2HOc1A+R/zPpcg/4y42SmHAet88k0ECwO233lf68bWDjxkQ1/mr9rhsOCa
3osia/HZVtPSAYgfveeevxGB6wD4s1uYNqTVT4yWW1mPfYEncPiW3c/h4aw6ix6MvtJAO9BUHvPw
peUNNROkgMPeGNu1jmyin/YSyWVy4NJFHRMTzKFocIlBRelvPUJYZsjcO0onQoljVtOWT+N/aTBt
W7M5ucOy7WM0K4ZBxiK2TLKe8zh86/LvemlWRr3sZpPWs210r1RZnCRhn+OXd6UBz7anZUizRo6j
7GtUZyKrCSnRI+nVu/29C/NkkV7IFUuK3EiNC2V98TxmNVRen86UTIp8AMNcZPZmurjfFvvvL5pS
5ceFp62hseT2sJrQtPTxoWRkJw+om2nH2EP+rlf2ZRrdW63myxSQTZd9yAOtiJjA/8OnnuRUzVKn
z4CDhmo7h7eqRqrG6luIiv++89vNKNsvz4Zvkig/YRCGUz3mV919lIFA95OwdomMJW+xENMOIvjG
nfjxHx4F629sVFv+aDxPDP5hW5jIizyE4ojAaLb8Fl9sGHHsoPpOHgJCodv+a9Ceg1uXbxr8gTXr
BNyAKffIIAPoTWmeMnWNOAJpKbZjkl+nXZFggmS9G0vtYUqr1TjsghdQ0mjMwuvvEC94YtEmcRbt
uVs/zqYw9Mq960enxkVQMLt4St3DPHY/XqFn69EL+BRfrS29ZwBGCsvkzV80K1f+1L9wyWbk0JmZ
r6oUtoMWP9k03TrvH8Oeocue5Ioz6J8dsnW48PriMW5EGUoV7nOoZrvNW7IdesfZdt7wENVvcf+Y
IH9pzfBsoMKnvjdh1dREbgxUJ01E5krJINdf9cXH4no8+x6aWFqbG575U/2bc4F5B6BtFJ/1EflT
cYgcOCbcI3TTMs/IqVo5my6PIcYCh/Nvr3170x+nMVZhe5LoMb0H0mK5dwX2TZO4la3B7UBXak4/
pVWumg7SxnzhOAZ4Ed5Pr73yYreI5hF4GksD/JSgljJ7biF+GO3FsAOiLv4Y2S0dnjPe/4a6QAom
0coQNfi3Nwzi1jVu21mnk6eXYBTs/sQsTvwjOk1uGx2Q+6AH9icblMZw0ZeNCoaqFYkKRBJHOVJK
zpNf72fUrB6qyJzSh1paZ0NVQXpCc1cxm8Dn5tJ78pqLDEcyC477fGUJ4MjkoqngUXjwg/Sd3rIE
ypk5oemM8mV51nOGy3RCja95qQ9mbJCY9lwuJYxR6oAC+gehTXipu6NrTKcGk6gosFoUtcPV5KpP
ODaCFkA1WiZangZdEOZePhAn8dDUxh8KJPkVxmsO8ITDMAtzQxAaJapf/askcgbpk312ahCq0b/a
LXGKoAtFhTN/y1zC4kS60MNM/ekBTvep1hZEYflKL/6RgEyXncKrbj4zY75I/Wv76a5GIqJKDX0f
VhSa0NWAloqtdKTGtJwYpIQT/iWq4WuJf6pk+lVRpsMtpknUjOnVKA4aLCFaT7Gis5F/6ANYgoAM
pHpcyb2M6vocLli9q4S9xjUHFmCyL1NYk1NXw5LB5rg4O62EVWAa1c6e4ufOq57oOrMfiW5bAp4c
ehJGR+mSIhzWE+o42c3MMNqUPVARTlSdU6A4XO7LaSKiBfJa3xc/g8MR0feefTohbjWiqvKG5jj1
hEsCuDKKdU+Jk81QTwLMjtrZ5/yDX0MKSEPHeBP3nMqNQz4Wh8qMD0z9IEga/gvi0n2swLMu4doj
mk16bE5I3E8XpJcmSSijZLkf8fwNePJaOP+NInDc9W8oWy4jFDxNAQNq+u5VJkPxmFyLVv/RvBJZ
6PSlZn+XRsN/SDqv3eaRJAo/EYFmJm+tbAVbcvYN4fCbOTXJZnj6/XoWWMwOBg4y2aHq1AlEIxvE
47jmEdj7G/t3AiBAmlp7hGPNJy4NiOrMrx0kM2QPUrmWWrPNkiuw0Fmm+6ExuIwVNZd7Ul5AQc/t
g6ZFT7TTssdfgVayUt9ZDzGyr7e5nz1o5+vBn06Jdv4hfdrFkKACaHev8Rgd9e298KjrwSWVIfrS
zBmYJXTumnOWtNY5fhcotgQVAwFfkPFcXOGr6l+iLmE5rB30lDBtRGOtBTPCMTMP5VhcJBBIq8PJ
01DTqmqPkcmIm40+9VCUW/FFV1scIIMinoRhEgtiBAuT1AYB9Zltwn4M31DI41vOkNo8/ce1QpS9
LN3FibXutDp2OWimQNIWg0a1XYqLSI3ZGMlvz0tQbxoLZ59aDc6dom9tabcnZe/Suf0tA+tpaMTe
L/HSQP2Oqgm1otq3zrC1caTs+JA6rMosYByV46U2tLkqhIZIQwaTgyrz2SMIS+/LBIKP0ResnZcJ
XjFb3B+kLtWT5ilIcKHhTJyax05wyrRiHXEcEfPre8t9p47oUCV5e1WW/RSOOCCFjxJ1nUkinF0T
OlTm7/3KflXUxaP1Ug3joYRSbNI1uPS6ZJkxHVY4Yc4eimVsJEAWULXMwPINfGExPTTr3n6KYry+
KD+WEXAB2d90jTeu4V6V4axbrGo5cHVMoqZJ6bJvxEHGxOWNE2MamsOAZakOV1TolH0fCo4ZwoPt
81uX4haiB4BcZE5M5vd4k1iUpwFEWsSrhOaOOcbQ1lhga4pzDNqEOknODswQt3maI+eTM5+7TtGT
6ll9EyzADx7GV949JTWeqs11zEBsum/mQmgWiItJiSzQahxKrA7VQDZj3jpiVsXAFAn/+AXO6tkh
afI5Gj88hBmFkFjSFDuSGRxk5lo3lDEG0uGD5HLqAimRFxPzRf5NC3md6GJwKpjgjq0O60n47Nup
4U+6dzFV0RIYL39llM9LzLCuGJvt7AnYN1fErLqIs1Lsl/I7jakU2bvmLcXIF5qISqz2/4trSUbU
bPUlBNUEEDUCULZi2GrWx8zdEzzUMFYbHNp0YGhL5aWjbnM61aUfoS//i9p7jQf02HS4/kORoDAx
7wqFDanA+/+1g0CL74iaTzvLzzaF8+Xzjrr+xc4QWoe7AMynApAJMTXXDKw2kk9Wd2cY38RDwGqf
1Zvmpy4DbrrHCdAhkOJYNBaqND5DGRnQ58Kjm9SvAmEletEITL6btok2soInx1P1aPbyge6yPU35
deLOdEKIvRHuw5omqmkaTJ+qtV4t/4mp0CDoZNqStyzQoLhBxTHabh0JGarw1qVvAzmCmb0o81PC
KCT5brVAAzY76JqMJi2P8FoGD+18ta2XGYHnPDFH6tUXqRT4TP+TmOuk6jOKqn1Io+46L1q1FsYP
HjzH1qFqdFElhS0Z2aXMqEJiONkH4txPdLZ6AKRlSWwTRq/6rSxw4yzgN5kH5LWiRbUnSCqdTjo4
uzwyGnOK7ZhSw9DlTXUFJjRbxv08ijAgKIDGquUq7I98hERUd2PwIucrCeq+Nd7BoCrzel2gle3O
0HNxRPwBBFzrJ0e+8b2V/KAHXLsxvor8ME3N6zBD9bHntsJbFAQb6wd5/P1kwEoDBf2PSOml77bm
9PBn/kfmR85r1/PejvGUZccDrfI84HSZ8E4Q8mZf9QjEDL6WuagOcCWknpjtl+YsdLmLVBlTfI8r
fdoLtlLTdNj+ExpB4VyEuwFQ39DMD/ldSv/aGNlaQYyfvYURXLbXsUSacFRFDV2k2DPz5garsBAg
KKTAbzn9W7Q+j+bW7TflgrPGc9LuWn9j0h3NCqxf7mMnP+AwYUa6tOWVFPMhQejfTeq3j6yTA7Pe
WNJTI8JTxFyxNj2c1c4579Gjy5264VZgukklkXRPaVmeBJxdAh91IRy16beNXnBgCKg1UYIJs83A
Tmt3XAbSgQOlmkzIKjS55Rh3jHCIx/EctvbJ8njNpbPOdZDjsRsDQKXsqCUORhB8963kHkVmIqHn
lOHeaz1wcyp5znCdaqz9PWjgmSPBYAsAakWBgmTB8MZFaQ4WXAd6RQ5qukUl+Yxhc/CglbDnanf5
SBZ/0zfVPhfqbeSuSBqoulmIZ6R5pMfccDdV4lsvwpGznL1uy+8B3q/8N4NSACrbBwOEnDM0QjlF
GAn4YFcO24Fjtoyo281punQTaJCLlxObXFOoasDSgwO7rxPGvmeyrgQqX9/7bEp+e3Idp2uIDK3M
mjOKDxkDLRe/QUrGECXVUPdbOxsxi1lIkecxe8OmUahtKYMK8Ipa/LYYX5GaEVYYixblmcVPQ3cN
4Gjoc1Uht/BJnUWkrzUJvUHUCL5vtu08ZD5AknrW+KtXeMfWI5wSUy8VZRsr48uQy5Gew47m79WY
mlYi5mprpmT3wtyqUUQ1pM/Z2ucIypQFQN5hY5XDylVQBZ3hpsmm+s6PcaQkkHKu1Gq0o+NUVYjs
PCZgtA4AL/odRpzhemqr+hmCFPiOQDukKNPth3BAC2geBmn/xYFcz1G6D9yc3A1JuijYJGMBXAVK
JMG1L9dSyvPAr9dS7gT9VT390/SChClibau1y7E2SZya1ZEpPUBk1x7wl6mcrQnGScaM2x41Hpih
agdthJPB9FPCf57ggC4Do/QcLUSx9e3n0gd+qVG3UbWJkR2QYs+z4OdQ3vzYevQpMqbsCTOLjaja
J1hXcBI4kbhidBmiV3VDBkOdtms1n02z2roAQfx6PfbStSW25Vh5rmdj1crkpcE+0tV5uORnpHjx
x0631h90oEqeaV816RQu40ENj7gQEk+ExgXCGpIHs5K7ocAjPoJ7N+fZZp7eImxyeHaQSjOv+pws
+hawOqgVqwxmwTLAfgisk5LxVVE6j8LcWiOkLoxtCpaLwFclCHprLVt3NSJsypqe4G+G/GDX9JGI
kXDtJWAl0CFDIC6ji0G6RoEI41H52YKviOZyl0gfJyTBcJ8Ylah+dPCQNpMtmkdgJMyhrQEy6KhO
FqYtfo7zE/zZKic1yGfnS2P8qO1xm2XMOT/nAbrKcJEoBMA1UPZC3xzAAuPponEc2s6qa35UAC0y
KYyvPBgPetfEMFYUNsh1MLyEvrUNEwy3h3OqvIcZQmVUEbnhbqGRXiwClEX7vsBYoCah+pBJtjea
ep/D1gUBSbdh+laKYV8DRHdQIVIKUBd+Wxo62iWtM/AY5ezj0IYuYNnlUWBFSu8hhkfMeLMjx9rY
v1skFsbtSq+QMP+ZhjXZyKeJurhMrH1koC5K0+co7Pawj+6dAZ0dhuJVT3CAbW1t9GS2D62iYFQV
w3dnRIlRUukizdZiSqNig2U/0HN09cWEtS/rc4hHkiY4zzF8Urbt9GfFL5i/SGtXdlhhNjXDEozF
eNS6leLq7r3iYMMPdnU4w/JPr5AEBKLhpK+dg+pdwA8b0o13KtqTX/xwfqKN1L9DsxxY3tlwMVN3
j6uHjCzdYVMoPKvxsYfj1rAfdAmbMrsOiumgS8bIddFV+tapt5pzrNqnoui5ySqwTnwpzWz9uIhr
OxBKWV8dNhFc6ER9xvlzYU4/Xg0jBS9n+Qa2FMMgFYX9REwVi0x1xUvLHqzgBNi4zcKJwEA0x78S
8Ih+xSutx0UOGynNl6hCE4hsG4I8IqQgcdZGu+zn8RprVhkHg2u/14sH786/ztjFYpjA7Au45tRl
t4GwNRNjA0xZNWKoJntTOgSNeR9O9RgRczoziXf8s7JZbKybFqjcXkZM+cz1QOaA1alnfSaXYKKD
+IYkh/zq7zeMuvdmQogaAb5h7MVYjAp9sdQL0pILf64DNahp2n2Xvdh98t56UBeZUFnXycEjP43v
HU4QCYRrwGis3fARSBqyE0g03Q7wDLft0rqfcOhw30uG8lFvSw21er36yBx8q3iy6FptvEsEiD3d
llzULvfEZQAXMU0B5XCLg5qdNbvS+0YXfEfbl9A4wH5AOpdNAi44wNc9Spb/H7Zew2IHfMJjhoab
0jiiV0+ddYURTQcU62MywJGLuLu+aYVnEMOba0GaEkxI9EnWwJNZeu2fGmB2PuHxkx5lNBwLiGP6
cqP+FBxwTRtum+jXNndjg86JyanwXipxjQL3gNLhWcxqR9ddVjWzmncQ8hDQOg/9BwA+tLhnC3e3
LhJvS+xRwRLQ2L6NgUPYcbDWcdqODDZ+7RwTlwEJbMjxHKFWv8vU0xDAvnZv0CpEp+9Wfd3pTZHm
OHX85uSA2Ig99BnJqOn/HWC2QLDDGdJQH7nzxQhEP8goe5UL4aa09WTBmRXs2x69ILahEVLhQLY7
GDZUvlh7UFtObBE9ZBK4lejlpaF/WFT45RiwD+GZ2G8wj+ASvEY0AMKvnym9NRXHjBXpHPtEhocG
j3Mw65hhZ9ludRHQLPB2aL5bHJcKQWw21/koMFBloJuSQ+tVOFLWt9FJ13Nnar8RGiI3bHcyxrsy
AHfKOg+rG/usa9+WFexjM+Lwk/ntWhFSwQXVZSnWQbpaw+FB02p/DX/aL0gyk6zeaEZoCZDadPsw
sg7mYhCRQW0QLTfXcfatb7zpqzCH0aTb84IYIjkeIwnaluDJx8S4CddjMa0sE2pw8U0ZyYL/D+M3
P5fB22s9azoUyIji14J8QC3S5NLjhYfUmODadV+uXYMJEuu65Jx1sS+QKZEN3Wmof/IZOF4fkH4/
rYauvHDSQ3tLUCXq4ll/RtLCT5LaSZ8jEhtNmpmuU7TQBkNA6n5AMN3ghpCW/jt8S/xBejCd3KRB
gDqqj+DaJd2AN4eISnB+igqqASCozR3RCmLFCvoDAw/j14nPztvG0+8vUSR38HtTGwKiN60IAkRy
RiQQ5PDOcO89pmwFvKXQoy+Lzc/YxtoG/pveZr6ERDNdDAw465ikSj27ab+cQFxi73OuxqO+h6vZ
R92sxSoMTmfCL8pdo48Zi7yI6rOnNeWUyhB2mum0oRwEuabB0+VG92L7SNUBSfSNoIjCY0W0MIQ1
IyVCXKlB8IDJ9L2iopd0G2hwd8y/3InB5AV6fUh8a+jDx6QIzwuiuYM99Y6e1fWyP+LGAG2s7cZX
HEms+c2anuNoeHJcciv68tHvwyMmddHbqI1UABwyG4JtwNaQRKoB1bzoS7nNiSolFBRXyY7OmLne
M6B7C4NP25Dp6X4sjtyzeh+hvqvt7E76/rbzXCJHphU/ZmNY0bWMnLsgIQwmweiAb4whQ+dwgMMu
JEkAdqUbnAARuTb7kd5h9G789RkXmtf8WXAJxUJoRLDTg6UMlMssJHUq5vEAVAPuQUUE2uQbKy1M
b1DmUQ0tlM7R3hsvuv9FKVATxJ4/W7Cme37I3L/17Qlv9BFPtelVW7pJcJYQgk0kf+z0RsaYD2m9
g19dkvCCL114G6NXcuTWGRtFEzbN0ThXE6l5unVkyhgxMajJ1yuwxQiZY6rG113NdgGcSevi3eFv
rqzwojU5NuNjffR3or4Rfsjl5hz0togLceQjFuDnCWKoEU8DiytG1gyN6AG96OYWXFwzDiBiZzJS
urMq68nM4+1Q1rgVJhdNBQ+gpdEcIjzg/XXP+r43QzSszbidPHWuErmrTOOlA1ceSUKyEghxV71i
hcHoFA2aUkS/83v1qaJL5Wia7i3GshCdrrrKQQukVzaX+W7OJ9Ld3/KGjHMdcU1iR9TcjMl5yhey
EqHgBrAe4lm+aMOcMYBtx3cKl6xsCFHoHJOleHbB40bXwxg+w90XzT9grIlBHL1/LJk0dMlMyF9+
LaR9IkhChP3ZtufgbkjEWlrg1aiw4RrrzhAO6iK9rcTVXL/5JedJqk9dl1h2pT2O0HVo7Y9ewnn5
zf7Oul24TFtcn9DBxMi4OzAdfT/r01nT7NOp0KEfkF7ZcDBAyUuiZFughuT1yQkqhNrOie2olYEa
wwPaX7lMQZrmT4nPNnPPhdlQZX9AMNeohkSpSYFAlzKubJrHbPyKoHbD341xaOm/7Q7LtT9P67+g
7FSaB4gvSgnjVNs85mQ7oKZBgzCA/7ugtTJlcy0HQq1BHlPFhMMvnxVoipDJw9K8WQbcAxS5uh9y
RfHEvkpME1EwNSO9isY9A55IgWyPOPZytDZtFW7s+F0aT5lWOVHUF0m564nnCJ765c3ITpl9EmlE
iUAVyGwJz491pVVCi3k2MYsgX9hAaR3U7OfdUFa/g4jxLlmgltpB8zMXTBQT/33AnJDanW0Z3LUR
+7KvxrUREZPhw9wZpXHxZy3Pw+IIs6qRSzPNH+GGPnYEEcva4Rq2UGI5iPIUU5WEM6zFJpTaoL/5
gdrEKe4RcH4dBnKt/1Qw2jQX1H0cE7APn8fUw/5qgT557sAtu+ARjciaGgLHi9tsig+HdKYIR6uU
80WvLOb2+gsD+DpQV/h/XPECutMiw9MIHwefUQ43pDd/6IG+2dp32mLTjw494dERmb5cU3HHlJSX
o6j+AopTSxmMTF/tGVUro/acUa+HixTvzKYZCaR5jWmoo0mvDkCYEL2zm20nFCUZf6ixHJ0Bxjhw
ZcmhMROT7BKQ24oDvOZNn46vIVyuqsS4+w02KGqnDL8CxlWIJLyDN+BGDxUXREeT2mWesfpF+lF0
A0Fw+J4B8q8KzjK/FXssD1Zab85gZdUY7kfCmZ1ydlsVwS3BuIEZj+augK9AwBP9bW2d7Lrei6b7
9bLxYEF4kkwyw+qvBJlqB3edyeScBPYFtJmt21mvXpI8zOj03Cb55Ig4QGHSx1GSiUv6mCrCxZg3
qE2P3JANbTrkcVGqz8lXa/rXJK73Ld0WvE48zxu6ySEPuGxroiC69//cC9S7W8BpUOQPdII07sFD
i/eua1tdyIfOxm7PqjMvI+1LFfyzOP0TVjcTqw06G+/yH0QSTiszZQoOxwFMj4dqSYmk7g74wLdf
G7DbAq4Ryhbk4Cu8pIbQILBhuhurgEl99O5VbwvFl42u18PQFsZYW0Rg+w4ArqngMhvbqOFAG68d
JrlpfWMwSqkRf4mOmYZdt1c3IXlW7qIZS6EjA/oynA5mQB46Z3FK25ohKxhQ/ZCrNezKeWe7LCBT
7Ky5ew1q5ZDpzACilWwYWkWsXBAJ1fW4LxU8mxQq3rK8lkhctfRLv2ENlsMnXYyP0s1e8gBiOWx8
Xb2E8aMHEa79U/EFgjbWF2TDToSvOOggXFJg4w4eXXHTEJN1A7rIhPe2zPD//eI2WiNjddAxsdef
vB/UY0lc6dBKskrs04hd0FgtzzOlOpSVN3/cdmp+aA1EpQFOfihN42LfdPN7sHhr02q3HvCm6/xL
sJfsXlsS4936Qe/XqkbXyRFq4ApnzeXB9NrtzAXqw3hkc45JtO/ax2FWQC7+TtcofWqdZpzKIhKI
fQZBMqCEhJsR9jyghTqzuA2YyvgR+knjKYZAPYUHRXolKet7/tXoCHgnwyqAv3EyuUMackQH85NL
piITuBIYPjccJMwJURRMGDN6GAXMYDozMuK8fqvVT2fCeCXwnp0+t8nn2P4Z3XiDoMogcQWfH74K
1JiWUHaskfmhM6kgXJ7xsEkUVgNetouoLemEfovB+4myvwB1vOiby5JAlgxJfon8P7vH/rEL0SLa
PnJRwFSRvFcVwcmTT8bRi4uHokryi9YPZbzQlKGNAim3zg5Hf8gDnYC+I2ZbhZp2TdngRv3Q+AZO
Tv1McwOUR3+DsBYPqdtSxgxP/ZBijRVbcekOS3C08+7LjccH4MQdJ/GgQEq87AEmEgckRmxMXrxT
iP0QRSWlD0RRanhpVu+Je/CgzTiheMCq9aTFqkYnUThSqA89hu5+9l73yTYIwTTlr5jxxltcxYHh
lF8MPT0FCNDW8zlJwvsB6gMaQ+FOT2kDzUP6666Z33sR3fAqJdGIroBU4ekhYTgyMz+IoBcvTOeb
pThP9ryVTfIuLK7/7G8qOhTX8ClQC743GOJlTMwzzjSvqk8nRvr3jSpusef9ZGhWahMxQ+QHt2Gu
H+ZR20o8JGkVrZLWeRpci+oPYnZhPdWMWLqSMrxhaXUEf1TePy3Dy7npfMiwTd6+CY/uui7nTVK+
RXO102Qg8Gz4iDmh9/KAQgi1ivyZe/y/iFwwkQ7hQJ272bO2LmnseVfjMh/jttJm402rV1xrJkoa
7hvYaTPSb9XlgagsFoPWTcuKGF3AAunTXuKkxFwXJKGAK+fbcFdpu7wyOgrlrtv4S00/OpG98N/5
3+R5t7nUtgnzvSfVjYKTViZ4N2FtmiZOqLjUo+gB4kyZuM+oxG344ACmBMwPG7UEVArEpxoEkMbe
alLdMQuOTR+dGxt3OAzZbMZSAkfyDBdFVRZ/Lc9Sm8kNTJJGaAk0mNG3W9JfYT0V5PNGtLh0lsQY
5sS159aD12HyOprBvsIprqW7c6mHJVkodlytzDh+rYryaDkEqNIpKiLtcYVPZjKNTW+bi47CLP+e
EHMwpCDk2cgExpNxfHIaY7/YxGyZDDPTgmbduNRjSLO+ThYswrSzUjFtet+5l0p+UsRA5EnWfmo9
2IX155BfgU5xKykE9df954/n9QcdIe/nFIxYPvQS/giZU/C568pipgjfiBrbGTxOCAullecw0gv3
WNqvOo9ylacw9tCtquZqDss5aqftMmNqQmCFzySPtrujTiCDKXOv9Udbua/+bO79rn3WdE2rDP8F
SHPN9lFwJJjqM8n7m1Jkdgl7C7DK3vWYYGMrSiSWlUJrUYfYwx8XRf66QLHWzeTgwcOXHOFx9DkL
ZDGC0xPuRxq2x96MSIAaIOBGhTqtYjFtYxa1lUb3PvuR4aoHgp421Yt+CqXRfw6+c8ZnoOsfc0H2
jtuvisak/HO9kzeH26iw333XuBvN6gKnmLk43LbOv/b8xYGV4A01rtJm/mzleUmYQGbzpaLkjhT8
FQdzHMjxzVA8hv68F/OE6mdcwY26TxbjM7Gyg4MnGgz055AUg05FNNwSEUQRPukXtHxJXFMWBZs1
nl2KVW4ylIBocAgPNNUxEtmzkTS/uEHg/GpfPc0GEKC9028VvEtyKiwn+4xU8dS0/an3vFNJWGWG
IhsDL3pqovSwuK8/JHM5TF4u/kCUhhl8W7L7cxbUSEHwVsM2poj+GU4Fo0NBwFg6Wbu09t66Ad1j
iGhHLu1fZMmblKBxjMmA+1JgeAnhazS8Yzodi4nTe5HM5YVzh+Pg0aPwsVuAsl6+Z/V0rfyA+qTf
qXbrGy3IL7/dIyUXCGc7d9jtVelp8vxHp74HYVkPCnFcvGTHPBn2MY3COvM+akvehz3tG8yB3lls
qPnYLEEBTgjngEsbY+qlfYY4EHahQe6KMWIWf7UgZ6lHmcdXZsMgx5l9TIduW7f+TqbZru/EY5dU
O1kHa5uouLG4d0SvbWsNKHN6pYa8Aav0kZJBTDFMrOS0AUqHa8IY+zROPGLMrouBxNVk2pr40XCG
//UpTlPZyYriz0XzkhIobrmPVbgHEc1r0wsc08zom7u5cw57BJloimICQ8HekVxir8iMI+8fQoeR
WwAsNMIZUPkupIorUwQJ7tjB2/M/6NRxKkVB7IsS6zVmtgB2vIPpwMQSRyWM6VrcKsmvzxx7n0Ia
V07/xmRxHXftN/lzkTediqgkV3WuccUuio2JvmS3jDqjrj9WDHSGkhHqTP5Xb8IHwHq/mMXVbk+R
Ud6GEFMgg8HznBKl0vmwPb1kZyUNOefa+tydg11hx7se7XU+M6KKu51o4EGRMRi38lJZ72lWfDQQ
vmG2P2QtC8z5/15zKu+xcmpslIcLRrPTshoiLsaJljufTrCeIKznD5iJ+IQbptajPoAAAR5aDOut
wbtazPFpWvqdaz742IXau7DY+6imzD0/FvveV5BnVIjdWoXoFjBvN2S9yXoBaCdBrE1m8MZ2wQzD
T5kbJYdZNe2aITdo5cJ0pL+TMl/PvThOqBvCOPhz/HxX4DUnDFwoA1i29oydbdQeFuSQq1hS0jWw
3SDHXIxSkkdt4S9ShCu/hT+/BOO2xai8JI+wExgEV7J5C2rrgLpe5QTreOsK/00z7q4kUByxwd8K
icgWRVqFJriAt0wXzfBjRxtlMCsf6Xqq1NlZEjAOyaBcrpNZf6Sw1xxoNEuOSXaxE/iuaDlUEF7r
FpcQ212nsnsz5mZbumASIls5DpvtrYpNankz3lV9vo3ZwLX0Ntz7k3dyFdKckdo12HssurgBgiaJ
1udez+a1loFpspU+oJvkWpFdCBvepbWxQOYNQJBpgLNG6GKE17esiqP+xf38MsPS8lk/SN3ge9FQ
AJRFLoNA9oTC1HJwX0LGBSWI+dR2j/pNMVnS/BwdUYKWD3FRRfMaWP6h8Zxj0EBWDrGDXwU4oyIb
gjD85wULYgVxMEPIN2W/YBhPgoobP+axWimycfkml3cF5QjQaGKpGdCq9KWjQnlMSuOWkZZotuKC
/+QPXzXOznOy2CQFVNcRBEcUeK00Z8jlG4+PVUvzlCXtP6cTe3dortK0CbqdTxjyp0zWMBnRUvL0
pv+7URb7y2xCdbDc14idM7Km9MPLBoijTFJTpvmppWO3ZxpcjiVuWN27M8Kmw7Q+WSB0wTENMx9s
hr+++Nz73F+2cWmwJxmucZ4QkJVv9H2Ut/etca0Sm3St7KEV/wryeXVxaIuD/sNjVdy7fXI2uMxs
eHZwssDaY/oSXV0pYN6Iw20UhFPVkHSXrf6hxVRwQHE9hkCCAs/zoizOWX2YANW0O7oEMnVNogwh
0unyJJkHbWIELebVBPoTCEXbuqLCod1zlYMxuJefsoF3TcbEyTNfHQgAcCwbzTbA1qQEBJg4ttxV
tcApBGDRnOLE7V8sWoAwwdOYrJqCydKynEmfOVWKQbhkFDBzf8eUXw6plOYApIHZYAvFHjWMUS4/
ySTnTecQgJaqbdV/t2x2MRc/o42Hpef+gBYeQmLhBvE61CjyrPk4Iwjm4b6hRl83vTpmXXFzxvqz
Q2Ic2+Y6a8dd60AGFra41x/zpDXbGkIXbCOrdl+7xjrEkDjwGNyWqbHPJQ0jqs+M6VPEfeEB+6XP
ZQC0FZqXXPkMnwI4uGq79B1vM/6qw0+FwsojGczwWcY4FjkTlWpZvo9N/SBGhhku+21un7vKOJS8
wR77S3H0R+w0B+NoTpwVKYKfhpmMJ4GcMKZSQ/Oo/WShqrXmpSsq+l/AVTxGiC1t8OXQD0rUIBwO
IHj7W+CCp/2qXZskI9OKTqQr4fR81i4I+sLCBrjt5kumS6v30MKaVJeRHoPYu6guP6g3EwPOalOV
AnjOOPfgoG1vwLvvtkx1nwbjPktQXDfhbqmax7aoTxDqSwM7zov2v/WUhZbO3PX5W+XbOzYFd3bW
NsfSTk5hYqwG7BfuxMnEaplS8FQVaAjr5TORVPHesA+SnbTtfK0LkCxPedLYRmeteWeX3aF3M+jK
qfZg5TxfHnOAwwTczrICFPU4vLYtgxTqSkyxi+XgJctj9aoJnkpbILLfd506Dk62bXloJS1l4Qt9
6mOA8YgOJaKhTrLz8FvheaLrtjjX0RU+nsLE3hE+hQX7oUmiA0YOsgm2QxWu4V5glQ1+RITwVH1Y
/YCTR/E9S7kXvdoWy5c+FPVXZrn7nfTiSguieeReZB9d8RCl48fEVekSjdzWGwOvM0wr9qgA9Qew
IRCZjbkVVNPU+T+JDTd959Y7R34k/paHxT/HCnK/F76I3H8qx+VQ+OXDlMSUA0CXGpUu6p9qepj7
+g32FHdqc0tC82hDXi+xmGQdOPhbmn1NXBcicDgbYw0+NRXE9WlDMJYKXwdsitUJHkpT5xML1F49
1/8xhmKld3HARNuMCRbht1lpdWbmn1npyWzqfx1j3NHyvspq8VfCd5+MlCi0KZSXKY26u5qnYy69
Dmd4sBL5z5YkaXBCjQt5hZHYpc6XnjEZSGZCGd9nRQqrKuHcTB/HmnQ/00QoZjgw3muALT91f10J
gG4A9M0FckrXZfQf4SzlkTWG1bBj3+c9mgKMqIwxOgmrfK0TY19k7pNiTCycGUsRhnwZZU2NKzkt
Q9J296EQ1xENoR0ZG9dhtj03lJTwN0Xp3fttBmsbsKL0om02fSQOPkx9+6I9FjIXYVknm0+vRWZt
Rgz+AKolFhhtQGiGjY+q3UFNwv4N1+HUhfAECB2OxU5PV7H80H89nKiQ7yFHu40/48ifkdS4j8LW
RDEG/YwT2roAUYXz5rh7LOtBJ2zSzsxvNV0phrM7bSiGbnVder88/T5aOCj6qwDqQUc7WKjOICq1
+R+76yEsSwI4oRXuCYlquajdIgWu5CeoWOHO2J1G5PF2YlJPdcPBd0gDJ9A9Nv+aQV2YMqwqI3ly
Sv+8mMYmz8O/tCKd3H9o+fOXKD3UUfDsmMZp6cD7JFyjtLuaIYRo/hizrH5Sf9AuKQYRMhArmACn
WM0MWfkWW61OFG/ew9zFqxFfj97hxavkTf/Hsu7PkfqrZgOnEL67arCrNnIoIT5Wf2hoqbqov69J
4X8UlQN7cgbbKLqkoSalYwm87pCS6KFMaNRRacMONb4mj7TnPPwKhmUfKCKszDE7JMhmuOpzH+BG
fKeiEPdDEv6NY5FRB6sTG++v9mvsNSPtLjQ5VG9z/dUFHMBL/ohF8G/sLcehWB4Wx29WxSIPToaJ
aCnxB/S8r9ozx5XVSCzx/hL8R6BTF7o+RIJS8n0BQwFnxFRdlp+hMPd2Ep+GZDjCeSnnfW2oJxvV
yXxRV8K58iy7OrEP1A1EMZ5G60dk1oa3jwlkQJ/bvrnzqzfjAju12ZrV/BZhUO6NX9Wpw+YtVp8Y
Uf6n58EGicdGSuoLKpKUDYTXi0cR2GbRi8n5PXfMZqEZTvI1JFdG1v+lZibXGA1bU1NV5P/qQnzo
L+NjGmmIBU5J6d49RgEYG0PkYhM4aNT7eBfR4PYpSVcKDieIy04fQziE7pLO3zhmta5aF61pseMl
39uIhyvGQrnAjzMgc7AHlOSywEYHT+0l4UdBp/YtAgxpvdyxwB+02+RYZ6eR+KxMeBR+dVEjXQwh
4EvqEH3rIFD7yPzw3k5fcnF1ENusJdmSWrQvepB9E8vh+DFaWiaARIA0oMkhg1HSLioa9ArHF4Tj
9WIzdicppgdZ5+ki5hSWgZ6hQbbe3UJ4TIbCrgh2N4URw1ltYNrRmCQdPsfjZ4xhMbassUDfb/xY
RXBw8IayjU3T9PTq+HYz+0bo9j+OzmM5biQKgl+ECHigrxzvOYb2giApEmh4775+s/e2q5BEigN0
P1OVVVF9F6wjvX9dCBO/SZ9gLDfePkCFS9ivYvcTPdD+CY89A6bS8OwQco0kjiBgZPrhQdYPZtjs
HhPWXpiPeOOaIkQ/lW9GKCwTy3zClwhT6eud17BKxYiSIrL2I4KSrsoYMEUnqmPKyrfSpkenL3eG
g7C9LxQSgt0LaTbd3J+MqIQPRVj3eJ9mnbCzw8T/oGke7xS4S7i4nIPjwNij32mC7kILNnmP2Q9z
6JiCbg6wKTFDiDPglOBR6kjsjJz3mBxmevmBXVlALeUf0fXonjJR/+Fpo9FDHe5Ha5lGO5MFZUCs
wVIW3qPhGGT22uXZttcblW3lFTzjEUUDY5jQybBLNAv1Ag2SqcOwgmkNnqWx3+jP3fFuV3hXQWRw
X6FXORgpBCyuJZS6AeZFPq11bV1zBbzAQOGHxBxwckxQ711Exj7bM875ImoWVvPtgIzTKKOm/Vjc
UjhH5S9uKLovmhkXmWDZbv2hvzqdtnETDEN0WA7dfKiTfUFD8MLMDuU7tIaqfM9dwuKTklif9j6z
UcrdB5496MIR9rlwbxjvxfCcmslp6GeQiwRozOOR/VKK6aS0m5fQD490zvgjylVndR/W4L7G4bSN
xp5O8uBLPo1cbCtnPqDXLAoVlgUytecUIQ+XPd9aJbpM3mVmn8K6FKR1YrlfMmFUMDpvWsOqk0Cg
J/BG3LCAyqs6PIQ8Jl3AlMAC8Vy6V4i3i6IzdEDq/oWdGiNP7zjl8p1wmCEavsw8XacWo4J0Xlft
YSwph5P21Ac0ZfxVyqqUalQn4pq6jFlcC9105q47/zEFJSq/jyLCadCU/AXvUfYdZ/cYxQiN2yKK
ahLp0L61yba2iofuIummHURujBhg/EUnFlKYoktt0E90doe/H7dRdHbRHiJXcOrDwBuiUKvaK4ZG
BxM9R0sLMtSNnsSf0bxItuqmZjIlbS80iIgP021jBivL1VcV0pissRYc6DE7mIoUedlAryd0w3YJ
uElWEZE3/ogmJn/E10kYK0WxddWi/l/kUJsBCTyV3n3kkW7Ir4Dduoh19BtwLGgmlCzA0LuV7smb
DG24Kojw+X8m7ann3JSY73+xu3iGMMlpWMxHxQ9jwACtqaXE0zYxR7dyGw722ZY8OUtVsHPl+aMD
XY2Gbz7qhr/SWR/5JuoIh0CNAWJDCP9b8//5TAPKyH3B9IRYYDx2Yccumd5e97Y8RLl2jlkeFd4K
r3oT659x+eMa7dnCbFdGJydXcWAdAy6iNJJ7O/40ERruIPIoCF/GtFgOtTw29XutfjmFyMYjVnYY
LzMDxhghE9usjJmJWN2BN+c34D2sGNUNo300B7hsc3N0qhARFtjwiCCV0YeqYp6sQa403uNxQK4B
zwWktY6mLqneHefZ58tGcM9GqHc+97c6oQT7iygIETR+puceHvjMaoKgYT/D9PpkvnX1piV5SGVG
thX+SHGyxFvJJrgrM6waOhDXYeM4H30+rS0TNJn7W5qAwGPUv8VVDq2xHCQjWZiakofBIyA3Y9Ec
X1pL34bD2nUuOKWX2t7n1Omr11pr14ZHoHl8c4x3nXc87S/t4G/0nvqPVZrDpgAb+Ml2DZDriBdS
5GrtMhGnzOqP2ImNXH64PLZOTvSfZ9yz3ttpveInVreUQOZW+Lu+H30O9OBqDAJ4cb8PSy5uBG1W
A+lBfEyy+vakvoOxxx2OFWv+8MjD4ecih0PNRhoxrRpaYEHg5M/d5AQndK/qWt5FbAXjygjjtdbM
25a3z2JVxlrrhhOXISMFRTYwoTNeyXtYhONbK8pfrkZv5j7AZBfDOP8zR3tnmeLodVx1XQtLIbng
gHt1yA7TlHp7eu8hler9C9hRswYHlr3kjndPWj7PsaG+twyU2JLjH8FQq5yFOhHiZXaqSvegY9X5
vwgnT94adnp6qjBMMr97NYbmYyS/C2XUmkt/YbR0aCbfdwK12mb9sWCKtRszHuOw/FDNzkiMswS4
JgrMmsPwpV67oixOPh9zX7+yQty3vJHDdJ74U2Xq3ck1wVSgsudi+6qGfjXIcvUFbQ8dvwr8Hr/s
+m3qMa731Tec//LM7FxivY8ugGHN/NoRVqwX7jNxag+WFZql7XV9/MyIP0Lzy2rkfbJ3g4Hgaziw
+EcSTvQgpB0mxmyw4VFMfP5Io0bKx5y83HwLqclhQ4mrXdkpG2Igo3BHVkWLXrzYDyXQkafK3TPT
R321xnxyttihon6xeM+wFbohjpK9Jng6GHU3LSvbXu0m3WvscPkP/UXLQS5S0MQKgs92/mng8hPJ
wfT247T3wv1g4Q5AyO99D1hIlCbR512bxLDJNbRr8bgasDIEb1Dunizit3J+gh02GlPXLwMWMpil
CqPT+Da7xPQ4OgHteu1fG7zm8tb75S4Oz6ZFTpA4G6xX2VakO5NZU559jBZSpkZ7dePu2sABq6b5
EDqQjfIkWKadtUl1+yB41k2TsB/VVLFS7INoq9vul+eS5p3EyZ0ZEEDccuCg41ZzaxvcdUdcwTqb
kaGjEowLPsyaLCLoRKo6YTlKhIiCvUkEKQ4/XR4VAJ0VO1auE2Dkqrhbxl5JJk98YK5L1VLtU4Ka
A6yI/DWY7+Sr6X9MllWC/UJvpAgClFVel6Ild0uGVeiv2gJz3NBjtITtUxp3v+w2EZ+wwqmrYzsW
moaYNgeNn24YIfXRQ1A6Pgn+Aqya+sBEiQjluBbvQVU9M+nj37MP8Ug6lMXQPJlWB1sfXFGce9uB
JO8W2it+QWal8a2KnjXCKIP5wOMbIwCaCBZA16b8KTadHxvMi6+qEVNscBR1lLtxZJ44X1RRHXXB
jnbFU3mEo42lgNl+D65j/lXdSRtKoKRk+rlLh3GCiI4pB+3kpiRWBqx/rO8yJfHCZhLAdJyPpxca
VZYgh0FHHHcppXYqPLiYJIflVAgcqwnxujkiOxaUMvu2/U3lY81Qrr7+FeUfN7Nm6Gz9sDEWuMLK
eifcGWykO+yrMdxKjsG0pgL3cHwPvrewOPX5FtWb4VIVFNJFG/0/qanVvuLYXI+x9WMNrB/ZF4T8
PGRqY4vNYFV/JjaKhApIdARUVNrrJKnXrvutPjeTM0s26MvxsG70lta14itE87XCJaTkeWmyxvaj
HhQDDafhRPdiUgBxZhZuiBJw1Wr2J4zymW1odUji4u7PN2f4MmSxbCbA/8XNTBFETw002r2aL+Dl
fWqb5Fnyd3L5nPQIbUYe8+nz3AbtgwQA/oqUroDZ/yKmakZgBcsCCqL81Bnph1O3DoULiaNZ+1Tl
c3Joo4H2Z9/LVysCdMwvGpq/Mxm0qPtUFViojPSOjSDjnpxnmQhaQg1sUJdTdXA9AhDt9x4hcoZm
jlUVZiV9+InU9ejQRvCd9vqvRoNayIuWwO0p/IvgM2OQBYOf/br/O4b/pgBHhVMCI682bdgsYu0G
PAFZi4Wr440ztuZ59t1sxz+UpIEV4JOlS6UWIf3K+vzZiexdIOL3WAW+gPzu5w+GkD0mCqtQWbkI
SvXhMds1nX//5bTlTseg29Mtjx/9mK1M8jMLG0N/g2PMQgr5L5Qu/ARWmRxHYUmQmH4GJrTL+BgM
KEIcm1ItrgByVKnAldc8K/ORi8W8qWDCm+0RCHDpV0wXOWMy9FdqUsX+jJfVEftMwtdz+tvIfk13
/kRqbwtpPfPaPnSBzEiSiN2Hd9cM0ceDZzApedRFyCmyaJsz1stTN+qPNsRIKQ7qM0qnnyk+pVqy
0RBzdZ158vXoptRyit+kV9Ny1MufLkxAt9B4olTxdfByjIjr5C78ausMCeHRLE/0OTpKXUcsy+B0
to9p6z+LaJ8kZFmb8w7zBLV9nhxKMBYOHyM7i6NcpiLE14c2khLA4jJfJEP0FoQ+wcESE2t3dH37
1LXaEbfmeiobTLJQenoEhZFDN1PhNJpXreFx+CGQ63ssm91d46ynpdpiesHtuIDYsVapOS2Szpiw
KxRNdvA/3WKXpdW1t98qrCrzLPm+Tz4dksdyL01+owYlHABN5XRsTxGwfQh25CfywH8D1CEKKS83
XAeTQZoZdRuhyoMSl1K/a+5EaCS75ZBqaDmLbaev3HGJ0FJzFj2LtU2pcRI5uMY8LAFjjWFLIrdw
ntI6XDvzp5ETj4cOjBGhvyXK8uhwa9AAsmpoVrm178BNIsEphqc/MSc3l7Zm0tgptqfBrTc+omS7
9HZOiGn/4JVfc84TP81rEN84V/lF1JY/qNiMeOHNS4u6MtyHLuMurn/55zWeurDPZfeZYcyO07OG
zZmYB5RDd4UUEHZykjP0+0xHLIrFxJ4OvUDKZUcnEbF8iwizwa5Y4wpH28DK8TPicxMeMCGXvOjR
QMnEgrpq3hOef9DdNxF+9qF18LuJg77ZB/zWpPiLgN2YOcozFqP4TUIK2cRAxsUcjyDbEtPSODlL
M6D+0u5dAfSEmX5smjs+a66uC8EtNJeMg0qfWcduQNShIBI+NzzCWJtCkS4nJFudHQfrU5s9UPZZ
EHPmai+uPu+SnM6Chpeb9qCD5jJZTfWyQGAptr457IBVLs2W/rg/NmwrWfmCDUXcEk+3uUQxGIov
h8Ou1LUNrnwcmlzAafwHxsPKOVRdGHoxsnD1w9ENb+dqBhl09kqvN4WGKLTjfi8IMI+79RATHJvt
5xqdvlTGWgw67B4XCwN/ceTblxpHwYhDLZ9Tzhv6dBQVvVGfJrz+YVdfeocHUZJRlu/pJBGdMwSn
nrTt4yi8lcaAb+5vxsoOYkocVnS5vdGQOKn0XGa2ID8TbnOsIHTOWSqvw4yZmvO+k2Dha7Hy4vAx
BMZWeAQpZ/1FvWg2C/Kuor5Xg6yD/ZYQYZ3U82Xy/ZfWY7uQQnBn1GMRu0i5vwB9gOwFz10HMemW
jwz9uI0FjZtpbTsup8r/ZzERyLDjDKO5GuZq7aNIzXh+9M5kWsE27qWf+kOa5kjX4vWstuRZfyTN
ldFbA5NXr3YiumbeSJgWnRmGHtoopq/PPvJcjxngHOPo78aQEAN6MCO6iTH+6NJPGWG/yXCP4ZBn
feqHPGgMJRxcxMPkQhs8J2GIyDjvHtQjwVOMMqLu5DpK3zLPI2cUxHcRBzi8cxWAnCDW8ZhHxJgf
oD2mTr7NqypZmcjnjCpkjoqLtBvXQUD6sNJ4a6si6Jee8+743grO2zIjvya3w11ie2TNsPUc/ypB
xqyeH4Yp6UDkavQc+NITqDngLvWckBI6PcMJzmlVLGoHoALHgvY8lM+mfgr1bRKd9BYv/VP2zcQ5
EHR9S7Pb0O5Y44IxgI6/FM0m3RoxXEv+gNusW+PuTbQatOX9ilpCpQbEVKBBjTHhFrbvNl8250Pl
TyPM5OLbT93Nqh7sPmOMMXDn/nlfPHEth9v8Yhr8r/mZmO2Bo/Gg7+wsOQV0kBb1sUXyhiLLd1R5
eeOu3IrcHogIzJqMjRyOsRmQAXw0Kndlp4emDtZIqwsDGQUncHCVAiyXp6CGCOgYITBm01hb9ukh
xypnjI8AvRtmdsBCaH6T1y4lfwnbLBrbeq3jC3aiX9DxDm9Uj7w8QEMDzVKfPqro1+nOXrmqNQI7
cas+Bb8WGD1+aBPMWHlGvMSUSUMnMazii1EY97QWB53OftJIPBH9F6NOzN7geTiT9IL1xagdTOuA
spguJSabCC677SAKFbj/QVW5UCWftcq6maP+V9FmDReNAYBTyxuFb2oZ657m0a/oGStSAowebZXX
zlutAuskP6VtX4zYXonGPiacQIigPqOmI4bERjOxj0pC3kieVv+RlnuHNVHwjN2C47ZfppCs1VxE
4qW1gz1n7G70CTBIW1Ms2iJe+yX5Y3a6yGx731vfIFtfsnDul72PjKgr4dqP2tnh8DBj46/HiMYh
mKp5POTg8sbymj9qyV82PE+aJMoSOraLzCnynomMcnETx0Sl7RGd10FyDJGOR0reFCYLj8gHzA2Y
fnL8lNoRXxsJ4TG+ftw8SmfNt23b0T10UrLiYKRpho21JjYuY/I1goKJkRLpaUv8BtWYjSEdIWII
d0kQStD8RtnwGqIp0G3QIVmkUu9iRhAEs+Kh9R65YwFJldCbvGvtY0zvim2eMURFuV3OGhu67n0A
6ROw7EBI9iuS5lDyPGXjOcyTLUqYt1AGa7MvdhX0YzJPH5jGYdq6JfHfzTt6tJzvL2t5bwoiv0Ha
8L9Uu5BUux3idXJuSUFnwrpoDaKU0AECxe8YqIDtF3cdAejUvqakDgvENzVYkBbB+mLWxDMq9dvs
tuiT7hZzAFNHMCERC6JzYDpbzmzxrUczFx8J4hm/2PAiaf0msza18y8Nsx/FGybEZAY5EkXNG9qd
pJQfRTc8F6wPZCzxOgbPLfRbdMhIr0LWXFCqUaByl00Ov8zZ3KTDw2vLhz8X6ywi74F+Ix6KbT/8
eeLgdvqGocXWR2Y9+mtzlTjvrlw74d+Exgf/A9s2MmBJMm3iYh/IcpsoCxjmkM4rPicJKz4zzhMB
SHVYbVssGA0Ug2aeWUPQbze8Vg4dDGY/EAjzh92RGFKNu1RmkCM7EkiQztg8/CHCpvLYOsGRCZYr
YojGwXRqW/3/5YkXE48Gvced/oIieOiMeccgeORcvL5+K0K+bTxIZFIZ4KVZBJNuw+K6+iynq4mI
eZgOtGsr25dLGcfLsR6ZMiAcl86wU8L1cLYZMVJgFogRBUUfRohDkgATZbpQ6B/MGYIxQEIXoFeM
MRAMdnUYkdqmiXcs3Hib58aqYm1AiXuNqmJ9iZG3Od4J1Svm81VGdFjVA6Tr5cabppek1rZ5yw8o
YijAC/NPQ9TUtP4u0NnQSOu1R42OS/CvUqo50hsNAZ4/wJ9HRnyS/dQlaFbXQcRmNM+Rl4Aew0w0
WNgUr5CerOwf4b/swN47Jz0BtYJ3xg4/ofTg+hO6y0oFvBPkXj+9p4xCkEosBRiGGrxx2gZLx0ON
G/XsMQfSCvsXA4FYl1NGu5paUVbARCbwVWuRxRdzCjapzE02sp69sAeNQeqXQ3/Q9sRyyQQHyRR/
B1Hw8El1KacQ7wsKmSJCNGBcUThwHrSWu8ObsRRTxG5VBgjPMMxRrvTGH/toKgxuaon6Ax6uwxMU
MRRAmoNPNRVgx1TiNlszOH4qopCp/L5miidvKrhaMzx8gx58IEQrafjq19eQSwoDPZgqgFYVe9s5
dva67b1PtYNkct7GNIkzNE1nWsQBOstKR4agHHf+c4KakajqraMDWMmRcZP2iWyJPgfkIF/5gHlv
K6iGAOwAn+hGYw26GSlZffSC4Dl2LbpNVPWhzeAGwwnNMAUug4KYEImu4ahAxW5G2aHJ2s3/Fj/M
oTY3yWgba1lkd4cryMyCs8GQFGNhlXkEp/DPtY3kgdLtf3ZZMFibLng1JNlgzNgZyHIaTwPfBRZ3
KhBYE/zz8KwPjMILDRQkovWySgio7iDrcPKjGNrpzkOO24GeXJ+ukOiOfu88oxBZ5R0254xs3foM
uf8rTHnu7Hgnu5KF83Qhcnfj0mv3CUYchGF8pBOLjRDsU1Q5MDzeOgYqArYDVHgvXXha+gqEZcEG
lsmE+v5iziLKe9HyvHDAJ/EhnWz4vqyhWS6lfbp243xr8a1IjSiKyTilvFBm0xxEp11t7U3wz4OV
nVnJiwzpXsz5EgteH5RURcojTsR3sDIpFiG0HkGXf2QjNkujfc9B+5GdnHsa0AssshBX1bAYYxYn
3T4e5MYJcOsrMytg2FLDq98bT9VAwxHaBChOP0P1ZZGABs6QVBFr7ajKdDdlLJ536H9rJIu2vdb4
81a1KsGtVEAxBvdjnH8nx95nIRS2m7BZa4QwWjxY3XLYabi1O8/aYhPMSgu50XDFb72sxWcTGK8e
hqc8SraNBXH/pxLta05z3+esMBztf099NeYqFoMVIF06WAgFi3XZuEV723agJEjIROAnfNPdcDn8
FmzHOu3usvZU14qH+sXjzHdAQk0+ESJDeXQJ6NUzsr3Vx8yPsPi0ehbsk/USNMm585m92gNfzJ4u
bcIw3n72q5p786eK7OfE/AdgED8slXy+YYnh7kcsjmMVHdKZs5Rm32rRFqmpe0KLw64gLJsPQI2b
CW2k5yGF9LM9OwmUP7n5jR8SdqiRoUPGr52NlNJKjAu7EIXbih+uYKNTEqgr23+kmmp8Y8AkGrnX
6jszHtBvCgIzAFGuX2bG8pr7UVXOE1Xvd6Wmgla/bifeMpr9yoZtaYuKYMDiETLLa3uclV56nfVu
zVwc/7qFdkrwiNppCS+/fbO6YVsM7jlQriXXbG6IfWukhUJ79kINWVAwfMzGzNwvgHs8842n2qvm
pS/BQJk3R/uq8J8HLXhR/4qa0ZOeodl5uMW6pRhqHPePKEQceqm1K51XgyWjIqDzJX74ZlcKH9QR
bdpPf9KxPiZ40VZNCDYL2FLic8NQXIf+MdPcnXCqtSYZiOHKMhnUOc2bTWkatd2FvWEXEEpXnoF9
T+wTUQszfv3VyzMIlTLcp8OHhSDKYY7jsGRSdlrPRg7lu1hgObeTV5HE24wlo5p/GWjyHZpYT0e5
x2fIJRebW0C8DNOGbqe+DFq+mFXM4F8jUu7+H4hXiHG3bskOhlf9pNOEvlUdYbQ2aQcfjkmQONkD
NlHqjti6NFFaDoUE+JbIvVvpx/d6aHAVzos5j3YdcqCN1g5b1QKNUfSHRo0pj76kxz5FNXl9RBLZ
ZfhsGfkl1ZmiUT3xKTCmcIfdXDBdsaB3VmxENFdsJokMs2ZxRI+DGMdgl9wF8/+u4kK2izHgiQms
6RUz4sqFhaAOdslB75XTvemN/chknGjIZVgS5pkMe/Xs/j8oZHkeMJkydOLJWkzxYu10/Uro32Cu
IuTRAOhnIU7qynQpgJgI94bLjsQn/kag+r02AnGIp7s3nGdrrTMIzExGMi2jj4DRVtY8PMtElYcN
tqMPmNpMOWsoY36qVGVUYvudK36G5sgIDQepZFijJ2DlvJrOME3eO91iTtFeJ4lhViIiQ9ofdiMB
GrSuJzP46nV/36XTXQrzCzXnr09Yr85UT02FREKAZVX8mwSy+ZkoLdLUAD5vhE9uU6O9MRq790aD
e5Am0RWsA3XO0BmZo23Zt3bOdlWSX0PY/wP1p+zM++ShZq245C4W5bpB48fw2ei9RYEix0OVVQTV
UWFICoNTmEg5aiy1t1N685rn2qBdDPgtBjq2HsWkNNCgIvvhiOKMk7hwwR7COe4S5EoIvBQsxuWB
J/mvgKBwLscU4CIKCn3t1v7ZKvrzTGuiNuKQ93e+ZA5XsdSfNRxyaIssDQWE9syoaKk5pHBgXLCc
BypCJzUOvalzNavcOaFWGUSSSYSuLNEQOhAr43lbYeJpdIqbOza7YipPDZnGo83vEmgvSvfFsbxT
if+oOQUav/lFuMbzZKQ7o/kN2MlmVfxlAa3Fjd5Pb+g1oXghFWsKf60IEpmRbJOKeF12NcZ7JcMH
bz8xVEriT3VVkGTjkflOStw8wiivX5OZMIOoO9K0F6GxjVld1dE6P1p1AQoQt7wud7qsCCt+81Ok
5KzvxdNM2x8z4HaS4pEnX2Hz0pTBucBDhQoaKVnmbg1Y2iZ8oWZKL/qIucBdemN28mfnlqNd8CZg
TJhwUK4vBgtcX8uiIjOuiJdWFtowdm0WKIOeBdX/PRFS1Bpqj9pBWRr6YMDlDkpsunWyUav6h0nu
0u/9g0uUYAhDuTNoyFitKeGfWqHbxoD4pV4GJL+PwMVYJYQt34bJrpS/c6iMpRquRWO8Q+iytGxg
kT2TBxAAlhOsfO3GlqBmeQIIz3fFI6zf8tnZzNyQLhDcqu3o0dytIDCp6apX1MZrN+ACQ3jMZkAN
bAft1TcR87doRDW0stgWokuHaN/nno55oaXh7NQDlXr0yq2/STz0bH/RkANr6dCxIvbj9reQuIfh
C5a0rVovaEomcM8kO6wEpJrKNNckhkh2hT53gyrSK3LtO+7Dofmo3f+hizuA0pBoTpl/Fe1lZENb
ZAHp8fUmxm0UAyXudtDzn6JEf3aoY/MJAKUZfUbUtXPSKWnvE4seZ0Iuki0FG5KCAVxCDxa4Azo0
FiJbHSh88FpP5gq9AGtL6bwK0CkdEdua/sQv1PZ7QZczMGdXmgR77F7+soosSzPBFETgwxMSsT/B
7ctUMNkGerYpfEoLiepCS8VuLIybGvIWVLbAZzlkUxay8uywjPv/H2As6rA4KSlAzAvRlPES9fOS
bXDG9QMmm2z4nYs/hd4z0piNIMlDXcB4Wb0qXvpl6BOCh+ys63S6La465c2Xe0hYSgeIcGsp+gsE
dn6Qbf2qACtKEVhw4CHMwozH8haYFHMNJV+mnYuIGHNP/1N80o5YRXNv+3Blq7+O4skv9JMbtqe6
aY4Bw4DZCvaynDeWfO1pY8BIrIsJ2u10a1N6e3tCFaJt4/6j1eO/CVHAsK1kvtJ1xC156S1mBKod
HsGQxrYyIgZZs0DNPPOuj0fGz7p3MtLp4fv5p4qmRuC7a0IANKwoLPPT8cm0yhjHDikSiW0c7dkA
LIqY9zcV+8mcHwEDCSPOGMZhzuXfajSoV4N3qIdLj/O19wJEXlyyxMV40aJ3s73C96nFPzTy3RzD
VUMMHFKemgyo6vhPG+qT9Np9z1EHzNGgUVc2sKQKD3l6dgNtIcUPD8oSMOR6oAhh7LgALAFhn2qU
7WEaxk/NdEEforqWgLHrVEFaRf1je6dx/BrccqOuDN+4K/UIbwPnoU9Gaz8Ma189ux1CKG81mg/1
3UdBtNYq9nfmNpxID2yzt5GWTL1+Sko0ELXI3RbQhKcatlc0sNOUMrKs4idtLBDchwgvrO6zoPqz
2ZOxaVMKa40my9aWE8AGG55BdXLHets2wRI0JvcFJsL1ZOD2Y1EzNu65GrFrcIx5Vnfn4oChZF9C
PXvYbEfKvrvcnUR7KAGZE2MRACCNoitEeeGbLSAdKkEu3rUyQErTo3cbUAsGrw5VSFKV3DbGso2D
X6HduL30Id+wQIw4dRvxo6mCka6zCS6Cc7CMtYMgOHsFRx3bh7mGlbBgkT2rX4+XKb6+giuyA5Dl
NT+y3dojhyqGbXUhJ4p1zjzU1fRjySst431RGMhQ9TUvk8HsPZLetvH/cQE8KT2Pg0oeAxAls8Cn
g+4ptj/s3l2PY3tQ7I/6oH6qfqH9w6C7qWIU4RL8oMwZozKJbeH1aohbnmB27fxAgbC2evcvjsS2
B7zptM2/1mCekRnyRMj8JjHEXbrEv7BwAEWTgaTGFd3r4w+20Gesow/13+OEE3k2sdxQ/rqofRlZ
4222EXI2Vf/dQmMJ6/E9N8gvIEtN598yM/Hm2+YbfAlzlBNsc94n97OZM3g48rtIk12XZScxMgzG
q7yP0GMpfKZemTMAPMi76COwsES0kczqZbUrourkg0ULKdRtPGKSpshO3W9PXd0W1mYsiKQ6dv28
nE08+hkITExTpYHppeneHC06mRieEqyuNXSzmicaoedRQQCpGSNmsVsF758/iFUid06VvLG+VYda
l0SvOhPyoUc1BePU7f9o7O+udH+SYloQMbhx8ulhClLDfx1Og0bRhkaNgE4hz6WTnkPVQNfjlaUN
AZnjW6+hE7L85zRrzrXhkGTOhgpqz7UKmFXM7dHFyGu29XPUOwfT7Hvyy90FiNO4aJeYldjVknGR
a3dSTeDCDy1FY7CMQVU+9VGPTc9SulkSS7LyOdcrNC3EiubDGbJlZ59yVE5ETS1M/H5tVyxatAlV
BywNN5fiCWeCc2T4ZoLukorXes6FnIjV3FirET15aTrXdrS+u38S7EbIJC/jMu6kYJ+l6Ru6kJMn
0kNZzotIn0jgwbcBAq1q6l2SmI9UPlpiT6JqoeQE02jaeD3geiRmv7Fp40wEbxPmlXjSwPhUG9nL
o44iBBnpz5i2izKMHkE8gC3CbAM6gIP6S6u+6kYgZsRXHsgrQmhAur+Jfhbm3mVzNnmMRR0Ux03D
7h4qTq7bywLMwFxp35KoF8dNVmKh6dYparJlWnXHbrhGyaPyf4uwZLPcLnNBz0PKee3oMGzzVYdW
Gx2G430IKE7Yh7wTcycN0GcRPY/Vj95cKR002wGJrK3VBcPSZgOUhnOB2bF0DwNnvGZ/+Q7USGYX
2fQ+DMWuNaqbZpwCg7TTst7oAu3KwYTfaeNq0ebonxl6y4GdCFTErZLBmj1RN6CoYkY2hc5u098G
DkQhfvYjciI0XEooC/hrjVtHshIOhKWakrVBvz0BDIst8gL8TJ7D8H/6Kmqo+eDRGyoBTua+WLIn
gQFoVIV2JQIiHPJ+94m+tHXz0KNUckERIqFBJV9U0duU4olgYctN5hTOlxKWDZX/lNXBOUouXlxt
DHUo0ybjYivKcku5Df3LPgpYYl3PkIa9iLroAGPVPB10fMuImrLI7E8HevBTnNFiCf1ZY5rDOapr
46EKhyNMb0h8VySNGB1YzVHWdp29NStUXIJhACWCgaIpZnSXkfoWt8BcqH1y3Bfj3L8En2p4juIy
0gSlh4X83lo49VuaQw8LkYt31xjZhAE1ciYKywhvvbKB5HsG2BNeJSbxxOIs+pLnO8wxdTigCZOt
oDnP0+IxI1CYJndXJkeBRKZBu+jp3/6/akqPDTxKk61XKael+vYn4Gp+cUvqlPEfYmnCEzIE1Q5A
VeKgdiiaQrCViZcfvHyCEcKt/H+5wD5sgM7t3GSnTJrg+y5jCgabE4HdowmGH3LJc4razx6dE1/e
ZbMR0ZF0jbXLuwxBDBWvmxiXjE3l9IkGkS6ax70dP2YJ6q+Gaq+GsC6HNX03gW7RpjNRtYESMAP9
Ss8ZgwfGjr1XI8dGc7cpBZJqarwSLvRIpASO/yYk0cRBl4BGorcrJs7Ti8/z1oQGlch8H+FtnRrb
+5t7vlge6uuC/sSjxm98uUtw72sDknNEGZNRfM0oY0dTO6pZGwY5RNKouIxPrWkuLWg0vie0Fwrq
wbJYj/bqDe3zfz7j0kzmqJ/KPR0AhnUabDgDE+ROf+/wYOhlukoRb+RCO6A4hopCViX8f0Z/Ldta
trFqLKGEWf5I7iMDwhCyVN0962D0JSs5LaRw6xcx4PX++hKOSqVm7dXF8h9J57HcOK6F4SdiFXPY
KudoWZY2LMtWM+fMp58PnsW90+22LQkEDk74Qw1zkPE4WDt4C2nXLiICpE3wFlQOneFw1RcLETZK
NrLwAyiAd4kLjWcr17MYoERMlqMwdPcs7wvts00N3cxFvDlAdKQ2cQ7ohl3jEFtzZp0c4GC8sZlN
SV+K+cqAkB+w1bmdxcA1CU2tgx+sPsvtlRI/vVH+W1UnR7uQiYzC+MZhriihhBwMVysz2IDdmsQn
yOOFH0TzEYiKavxjLLwVtYJo6IiyqNbQXiZ+5l5zHto94lIrgFsL04aCBjAUq0KT7QIQ25DmnR4z
8TYEdEMM3ewmX7Y0D0wTsRQ3XbQjrauQbWdvapHjZ2gZMZCyQORkarOqAY+NYz/N+wZ1NXkqtFnc
rJ3irXak++an0kcSko3Ji4aUuInJkNJG2LfBIjHtcukXyXWsUVYwEJgP852T7HrlqhScGJ3EHIh+
J8efggRE+UbPfwYYftqXvykCPb6aHGs0B3vn4CcGSIpPu4D+S9vHRbYAoa0qIP7mtwLTP1mpVr5k
z3r07Pjzq6SX2LiYJ5P6JUSiAi+rKNoqEQomsgKOPtzmIxRdczPq6GLioWBWGOOiYqsu0HRyZHUu
DF8VbomhIr3mHvlDsFMQ0P2Z5ga5Dq9GWm2GP3LiUOnAtTcuPZ19VHnWaU7vC4KKEGurJXZCH5nX
DliTFsQ/ivGvodQLC+kqcfGpISSEfl+aBsR47JEYOnjIk9fDXcy3RA81tsq5aORbIyIFlBV9TBuH
qQga859RRjszJrFiQWQ6NT2sK1VnxsLkM0uNea5pk958KL6/FNd8nMkvR6Qz9HEdJpaJ+ozN5ibu
0AQQLnjHeZ4Mp8GiLVhMvMimqhRyLRAaIzNdDflhDCnjxRhFTO/z0t8WOH1XZXvVIbiIUUM9REsT
NGcw8DqMeCxoS2TcbYjIAID3FvKWGBhomQwU2EBVAbH5HjlZpT0mo/MtewvNO4mPmTf+usiCPfaD
ph9vxRQmBrU00OdICf8iqzFMpCYF33xTCtSl2y2VUNpXarUCUDlR7BLolb4XunRC/tgt6exSLSUw
yDv/LMXGTfPinZ396wz/kAdAF5AqF282xoGLeC3ea5lidUOKnofgJSoE9ZyzZmi3GPUhy9c/LSbX
Vg7AX5T6IHiU8Y3l799wLIYr3rfWWcRd0YrzyuRL6AUPsHRM0c5lZhCCXxGYCFB6OsP3clsRqgTA
QjwJ0dTmXGBzC3jRn5HJqJW6tNp65rtU7XUPjEBXDzXAsNxDOAMogizu77MEtEdHHBMcXqZsRHEW
p+Rw6AoPUr0lnZxCTvBscwNHTJR5Rp8QID6lvrxaS7HhEUue6FGzdxlB2dyRZVp8tkxUSArr+ibi
UE/aW1kYW8HrYHTso1qBq/C84DHEDKck3r7H/dDxQwPUaGqhmYy1mpG+Gh3WH0rSqOmCGY+9V05I
G9WDH0NisJACpmlUyC7jASTFvIXj5N+lWgDBLw6x+hQ2tYEPsF/OFj2jGB/sCgwjG3KhaOgmtG6E
JIDDo/bd/KswlKUAJYuYp9PFldm8JR05P9W5+ejGob/IULxJm1Wbtgwiq00zIjlcwoGM7ki63gXP
SUkRKUuRToreIhkWd5VBQj/wUJGpOaZ5yS+ncOE78h9xBQqYOrMROZeXVOF5wM3/00jfmiXN/URD
TUTEHuVYtNKihuoCnnxrq8bdxprFrbeObU+zRHo1ESwsIgig4H3GVRKWASnpvav77djHDGFpH9GM
GBMOK5N2l7cRtb/kMXGIOJk/aw0m7vRKxAC8gqzG2y/GP+7ERjRx0jJeuTpNhEtjYh9t86xN51ei
MxjGV9hDscsyB+xRp6Ob9xAT95AEySMYGirU6cb5onezTi2QgID5RzCDjU7KBQAst4O9SHos3Zgd
66TfeqE2Fwq6RgsoxcZik5f1KnTJKAuC8oGIDrP0eqNhboRYq5hNyfKAPfHLqpa1fm/ce6QpG0gr
juRwlce3KB0msq4daozNsZ8BjzNikdXvuh4WC1UksAq0AIalAQ6p9+u9IzTV/d+CMUsIqUwn6iRw
Lo6Mt8UsHZ1JuCW3NGL4GKsHmfepDvMeWn1Wt0QhadGZ3k6Y/jVDd/RcOs308mtA8E0zl4W4FDYr
uU/koEVaBslCG2k6hN9jnq5B2AahRJ9G38Ne34Ncnwj6UVo1NPPtf1Bv+9GfCcOxga52ow3nPLPn
tmuvGRFuNKh4FHcNI4kiSjZwK+aFhk3FCCTQFsgzoJjuLB1imsDWgZPFnv72ChxHPlJXBmLWXZhb
uxB1zMH8ZDiDnquEDxr9LiulQ6suRAmWcdQxlaDHK4ZSBhV6S+bTMpAaOb0i43EQ9UrIhEjJMOWN
5pEPZ5SRjUttqIN0B3Q9RhuRb4qfRLFonyGWQlkIPCv5KJhQj5w9JZGYuH9GsOwwhGxoRw9IXIM/
aLjAfRMYiL+KKBpj9SsHztNVyVKBUQEzYC6gD2Fp/3pb3cjmiBpMc4Qe0GyEN4B2Gm0Lgbz32UWB
n1xVIbqmMdJWeDh17z9Af3wpRXkROXjTqtvY9xcmtZ24CRnCUYezPTEDqz7ScVuMOlAtOmn8fAr8
9CijHcepF5AwAVIQD8sCpWBcPLChIjfzCNBpki98/BgdRQe5ryx0AOJi4SNTI4T8FbF9ANBp0Dcs
oEnCXQRMRpN451u/qNYtXKNGxQ0osi1NO1KvJME5iiI7bzcAJSpIGHVI3dPra2IuusvjKhctsmBY
iTcmDmbsQVn3LDzxhB4dCeS41G2b/GOE7xIa4GJCNMq49f/87FEzBwSTIAItPhTNCKdNF9AAopHB
UojxdKO/k15bKfL42Rf9ISmGlUKHUWQ7KgNCMVbWou/6VwAIEkaTcsgMHkmu2UjenwHuymj0Nhl3
XY8qWysCCq3hzoQ0XmwkE1OefUK+K4bFqICtBEZRGdIN+UxTgqioMdeNfW3jG8Qk6pQBoFcBl1Q8
F5GT6aRY4uLHGUq82iTJUuR9sLHw1KUgNzcMnsch++FKrHnLMiV0zxwuY6NKM9fS9iKS06+OGtS8
gV4oMpdRu0FEac5EsFWCbT948JZfVk+SkeirMjim1EiRdOFeFgImCUgq5haRA+vA27XMPYwxPuoF
rQlD0Bj/BYBF3P7zL04XxoXx30LNTGzJb/Q753UMqylYqRbj+RF6PJB9wVQj+NJIQu6G2bD+3fQW
eFysaMXQNd6JPnlQAZbBbkLyulO0oP5iSAvaJyXRcX3724I2ApLPhfgGIq0HLy8GVqLpPPDbYxI3
B5HO4aaDMMaQoYxqFHmnQZ0iyl3TBfSm4t2INnpjNDeHJrOqDjsHvmhpCyg/BFSuJkw1YUNoJM9i
UpFI0sIYmIdz3yTQGxmSxAy9uekL5ynjWIbQ1Zr29yxU8IF7Cb62Zdx7DVMgIaCj8ejF10rga9ye
ssXUQYCAWmiQPCFN/opxmuDtLWPAiwN6HEG9H6x3bGRsH2fqMipLRNmFKgqKOfSSPCamPDyfbKm0
/mHmA3iYyQUizVZpzA1yD5/KX9CyRbHpgPsWZakgsg6SsihLWiZmcOoHHBtGd/k3pDbZnqH2UFGW
HolIsW98BSR0enn2c8wQ4MEsQuPqAyy6dohVA6hHHPXooWukZLBk2KEOF6YYQGNXM/WbH10GBa6a
ZDXohaGLVBc8fDawoDNpYHtQ5512wJ5FBZchFCYaUmA9iDifClQum0FSl5qXwgCVgDu6F0dLS26Z
vawaiIStop9Fa9ehKflH1+5WGoYBot8qkBUaeVCAQGYR68c4A2GQnNmpcEO5AdciK+ozOpqCyJ+1
0UYkXv5oQbrBZbt5y9lGo30oKmsPPKUL11f0K4FoLHBEXnq1V5MjzSTb/0OCllX7pTGIFfNGsdt7
k0kK+YjotpGwGMkL5h1uA/4avampFsnrDix0U5qLzCsOcogbVuEfQk+MNNCFgYGf+2TX2kfpffkk
GkHpXlus5woQVGP6rGkvg5LT3auCrMPIpq8xG+nHbivwgiL0W3KN/fDrD8viXZGYnMHtAqzaTP6e
AUEmHOxDWYKeLeGMKAylXD6riuszaUPw21r5P9A/s6anvvbzqb3LpS9ROvQd1lKIvfhqu6mTEYmj
V+sOgLeqf9gykpPhksy9qGV0uYD/ifBOLyXhjIka3mUCjKPeXiNG2DYJNP0xQ+43WHjtnXqF9KBo
PQmrB1E0tIO9qoxontB3hUw7F5Ec/N4rIcuRqA8BjQ3NsKkrso+keyvjznb8lUXOaNcfCRDnAdOW
ACLGgDgP+6nqoAiW5bkIaTgTGxr9B40QysfgDU/jj/qKJyuTqokhu0CbvtPqAFlOYE2p5gLrYNgA
UpmnK98x0LrYlS6ZpRL89TUWDx0/pw3hXOQAphVC1rvJtncQH2RE5yiZG7RgxfmtgHQLdGEfI6ky
pMhlViAuEZqVmn8kDyUQUTwKUsSUdE6pJqF1MO0sIHtcF4K1lCrq0iHaZOU/pnzzpgYzQyMpY7LG
0AN1QbzD0Qih/fwtyuqaUOVSeqUMoIDGLGx7m8nzRkW6WNf/Eg2RAwl4tWjS+TgQlsAxBE5KFGmC
zScani5rr+FmpUgf1J/MroJt2Nh/2Z74cTFEpLkw4JSMAjZSCKRUFLJD9aM6qHODtvXDgcZRMs9z
eK01M1FawMDtDxHDDdcfl4D8V27Vn30a0xGdVpGoqT460HLpB1Obrk+i+ycT8hVsdkcdl77NPZpm
6WfcNSdRhIqcCQ11I2xWshl+Dql9KtCBsLTxVkVLVzANYDGPlvYlQHj6eKNiFXedba+L+MmKLpoW
whHZjB6HS+uudpRnKBV53qOpXyGoTgH6FJT6vw1KzwBICarqiyQUi3EWy6SQFyOrw4gqrRYi84t4
Qibz3dqDvEGnRDSTM8XeuOAeVLe//0Hc0waCTMbZQty2bPZJg0UtN9po27giynhfhUz3zG1Gbiee
EZfzmHZXZPJfWVt9K2m+9iNaw+LKlam6Nf48jpgKoQHPCNwARmr73tRCREpc6rX+KJhte6qOuHi2
w3vxZCWbogIUGIJX0EApDFwtZZAdUuSfmLXLEraAw1/pBe1rwCOslZmkzcpL03JFhGjkEK1A1Y4s
Sgv8SnQfxbXjWwG0oeIaAhXVqEla7voEnxKpDmAj5Wg2WPxikk4xGFuVVLbI3HUBoDlhPI4b5DpS
1d+h1U6WkV5DP1tJlvvVZt20V0W38IEa+a6Lx3PuQCySE+1slxF1KTwJ3AA61B0nXCd+lm9QSljE
gM4wYNsMWrodQvs4xP68NK9OAPlAAFSxScRVm+FBYCyFZEjq87F9d5bn704ZUaiDMUYiKT6YgDSn
MUzlLyAfO1FTW+W7xQJboStUDz/i0HmmzgzfPrhFdq6r4hCo6dxs8l2fUhM1F1kVvfuWLRshm5xs
MB8hRfWgtItuCCIufyjkoP1EzHYmzGeDXD2KLp/Qf8GAnO5J2kHk188eYZ0oltC+UxlnDAGaWxk4
rAgYI3Z78Dd2MaAzU0+Xox0ieSyBz11reb6kbp24SHU5KocxkxhKdmA0MNol+5VqQNAhMBwmKg0M
iwhyHvU14i1hPhdoHGFn7lR7m0hi03ZKmftYlKNVbv+IGCwQrQXzNfq/UNYURLNQaUmpNJ1mk6Yj
Rk7+IpcQMcA8QEeDBnmEuh6XSvIVg18Ur5Zj1yc9xWrocjEbMpiWar2O6XUwkZunWOFIpwrMaur4
SFaVS0Sn7iUhR2SDJitrO089UleDTf/TKi4C99IleN4q5SFHXzknhaS340X5snKUpUAIFCUNIR/H
Vyzm1WgW0+oSXxI6EJU7knHCFKFPUETHXCjH0LKzemr8yk/OYGPqlGchoyFRatnFcT4HvCNTLohA
5Pa5OVdcQjOm7Mua5ndRmL9ZaKwMpEQiXfrOIIWh1gKDm5hVwj0XrHfD3WSKuxroIsMI/hBwFEL+
rxsWax2IaY9CcO0DaCdA4Gyxxp5j0SNWlYLEVXuAtJBVOi5U+x7mxtzLLdFEted6USGHaKSb0s4W
WnvsmQY3VbeFq0YvcZEXTIGGPommXdKDhUG1iXZ1H6w0CBPUhGLU1jIr7oiiaH7PwRWhMQnuR0JZ
H+jMxiK2eRLU5KbjieEbmHq4Tks7gV8IGKClZrDu2hrsM0O+Pj01EoqG4SiykLWomBEVEbNXtYg3
QqxI0ENsUC0aF4xhiruTQjEoIYcM/uaauDUkmKDDE8hH7xpJnAGoAekJmjWIo8QHAX8qUgmpU/2U
Rj+JkYOPaTeRpB6DArAhpnQXVaP1DrIpZD5hgyjzUV1i7GTzvHNRzto251v7hQi+SdwRnZIWH+bG
OyWO/Fv6Ho5p8KCwS/iwarucxFDwXbhSl9hlqkr7oQ69TeugGSJmFAnIXEOGzBgzUgEeMZX4K6kQ
0jRBwNizwfO9sjXKP015m+Vfdx3Lmmox4pEZd+xEdLmaVOPMcxKwJZuPdrxJPbSQ/HbPkHQYu3pq
aMG67J15w20Uc6VVw7+UUtTvnQQx0Wqh5vW06RSeQ/uhe+QBnnlDwmcZdvg30TwBC0NGqD80rkQN
VRJBpSIXSujjhhH9aMPaZCX6fhx6kt0ZKcNigK+UoFXCjrdtRrlKSUOGRnDWcGO2kUXVlW680eE6
UVGyzdeM1RXPeHpV9eXBpUd+Y+8rFh1Keup8rh2EkYHTMurNNYsiNC7ZdxEdzIgFDeZtgeyRrh5F
vakKvl63VlMMKSX0WpihCxyJmFmbHD5/QJoGSAGEfkhbmFsq0OHKW1Fl10GAOIZcB2qI5U4mXC6D
cO7n7gJNNWw9dQJH2kVMNuBtqYys5eTDURiSGE51iTL/Fg5nzY8AwJfrBEgHxV1P/0mlWT5BjgBd
Bw1Yqyzcftp1FTRnRUIsHhqqeJ9IMvzzKEscv58pgghQ0oNhOF+FzQkWFfJ5IKrblNkV7V6j2fZZ
uxJN1bH1LrlcgMiOAbC3K9pjy76o4WMNS785cgHMFOZyFlM8mmc+c7I8kyYhu1oFPWPpUHaCjh4z
XhCIsBm8YmN0+8hVt11lngf4jqmRr5J6O9LrLtFSQiYVfXwL9KaydTN11XcYpPtvjD3Y+lbzGfQM
EHs9nJX4qk8K1gGibhXSt3fWxDHcBhIG12SRenisYD0UY3svafeJ+oxZ0eAbqzQ6eFC921zdMw6Z
+96wLAv36Q3ONk29s61V1xbOvI9Zs5QDZOjcRxnUy5E+VRXGrySGyg8ANGipqvsR25VMPYuBd+/F
zyJSdgXzVYMGi9fX+9DWfl2N0W4dfbYxhR8KBSDlUOxqr9WonkUxWCm4D/emvzIVejvhsIKkKmKp
FOqzlS4n/xSuWnEpdKwTWKtzmeOh23bcTeAhMOaz5Zeo4/2MyBuXH3ZYnCPPWDVU9K1JTxFglEsR
aAIbiRYBGgU0AEurBRcBkDi0HCEHpoz2GbSR4dNMJ0RYuczL8F/sAy2QEV0C4hXE9NRUpkZdYNU5
wMYboX+kKOuWurxM4IsXqK/0GFeM7towfDaQv865m10LXj4rCAYzt/NVX4zXhPfWVIzgYQONyMWY
mfNXGJNFnFBt2TFPH5TgOabjtc0X9S0ALVFq6s5r5H2t0amEmywp5oH5nzLJKEstYqDVf1j6tQ+j
s2qfcVq4GpxxtT31fvaZBu+QDrNkoPXa/WuHJfDlrdVUO8sD87CsbZwzF03/adETKDZIqysOBK2D
a29MZOaATxcb52MsZkzJ+Y1eeo4AhoDQon7Ul/Cyia6GudCHnertWG86tLD+9ZzaHhDQusk2RfSI
GZtMDlk7Sb+BlPjbiCn/1Jt15/qJfgvDZiDMv4qwGMJ95WjkO5xv4apOugZBwTmgofYby4kBD1Uu
Dbzd4YTiu1HOSaWKT+3D0WcJJP49/c8GLLFx0Fo+Gpz5C/ELPTiGxbjSOsbMduHoTL2vLJriM94x
ogW1RifxpL6QVqMMpkgqOL0AVfIZnw2HxcSlQTCtMaYBM6Ru7eJYMar7h2kIPCVUGHGfQnZkfCKX
qRkH0tVNGp0i5aJ5xyikB8TUcumgpk4PF+gPjEMm/uaSHnvZzITubve3/LDXXGSb6XTlGwFj4NZJ
SRXGGPc1hKaiZT+c8VuFwCukItmuqLYq0r+YM6CYuOfi1zjudOPInC8MNnpZz4PuHyRo8CsauE86
/nyazkR8ZJ0CziZHQlbyPhA7gZWsBL4aiCy8PvrkL1FTMP4ifLLAYmoNNY33NQmOuJojfyZ/+M+c
GUE3hbWm4IT7Y+BybyL+ALQHa4ZJejPRXwSctU1+swcFB4WRSiuYW4/0Np8p7+aOCAE/0vg0Hafl
s6sxIZ+ICeLSfXnOBESAnk7YDYAAKMbwhXeDBa/p5DjqMmjnRxBcRA+eeyr44ULJGThS0H2WeA8s
SebW6aa7K7/AJ7kk22aGYAe7KIU39UzfWAOQqjd0FhF5wKYx3wRooF1oTwTBYtBWPgMNAhFol4kk
iTwFI6GzELhCZ2Cr0Yg/gn9sLwno9miKVzZZXDZv8hmui/jSCfkZb1K9+rd7zx58PCQp6SGz4giR
8Yls5pZzh4kIwsdYKbgz9wBqpMY7BkkLyjdOHJisaMrUHnlC74qZ3Tm/kRQtkPs9p3skexbBsdy7
c33brGYHf5VO45t+52ero4z9/FpfVav0TE6xzpieXLHIfcp3uvyeNoEvEz0qVv0fFiLrfFPttHl8
wyXo1h9YwwLwxe0PrDFRX9IpvLnTcZ6f43O26lZONx1eFk9mpaKL/nLB5/KGZzy4IJoiFccb0Dgm
J8C1fI3v4dxQceOwAFvUw54e6218KRWxBCCc7kiv929qnXYvPi3PkOcLMoUqBzEjWjDo6ayQVj7a
l+QKQXRvbNJD+HZfMECnzgypc/3OWrsXHkv55jygnNdeUBRq33xAIhQUPjrMHwhisMmxIrhXm+Sa
XuwXb829j6f4bP3zz2hur9m5xQsBEv2l3nnirH/+LjGqmqAjqpzCMzs1fQ9bVse9t3usQS/ui5PB
zhBv/11du6P8YpObfGbe9bU51jcQhat2mR3NLVz4rTvPFtEx3cCnm1P0zouF+B/rs2aoQK3/zvfS
jKfGN+jbaOGsESRf94tfZd5s4WcuaIOusb6cM5jd9MuSLQDLhBzYOXGUAYTehXzKUd6pE30nr1A1
3zgzf06huUEe7Ahmc07jYY6b2IZ274qQv0Dg8NQvw0uzlWf5Jn3KC5JVjmyxwplnXi79Q4raTDgf
lsMKcSX+K22NU/2m93lJZrRgZ8Watt+iXbb7jA0J1uDUrOMD37/kvDzTvXrXf4ptsaC2W4P1mfln
bT7c3Ys7Nef5st/rO6gdq3Kvr9KlvvIv5dI7Bsd6r285vNijUwDeUE2hsgJld+JOWdnHeEOL4dxt
07l3JIW8FMd0+mvMyj0fhV1DDDlap+rIS50s6Pn7dk88O+U3uOPn7q7fuT/QzIAndMvPTjhJl/Kq
vsmvcZ8/4QNu9W185kcmw129R9f86V0Z+3CSmhM7zfk0twQ4mKkQTV7td3XNl+40XHIFrrR5xWds
+XXxLV+y3iscCaf+BbPWIwPRDev57O7VdlgWK2yYlwgoLJpdfsg3Hj/lHunkbvQzfJFHvM+2zk7d
pjf7IJ2Sq8RW4LSI7Zm//XNfTPI9N0MLQH7CaQ/XyqM5crq6e3Hk88dv805jXmxVNuMb9QP+ltk0
i6c10RvQ2luZU8ESUJhFbcwtXnUr7wh+mY+pbtX7cDfvaBNuUb4+9st4P6yxp976c5/IjOeGzJYr
YI9wavW7sS55yoDx5uyLbfPCf/0mb+GyHMs3i/x3PsUA5o2j56LmUaAvyYuzYeB63nhvyt7etgfG
3VN7IS3HjcPWKff+Trmmu+Fsv7hO57jEXSSiOW5nm4LryaBn8OyuEH7kabuPz/IKryA2u3gc+TK7
B3c4ZAfIQFBFuP74f2KLGCN9yhPjQbDlyvwk4ZDvtHSI1CBAQtR46YbS0/322ql/K5/jW3tkV3QN
PwkGBD73jsusMck+lHd9A92mXsClbmthxjVB0Yikn5gyzZ/hpjhiefwwuDS35sV5EKYi9GTEAwGU
iqkUTodFTTeBOQ4YD2IdQroT7YGI2mdxx0/nll0IKqQiRMkaEjS5+6Q54e9k3JJrv7Qv7d5eEbDy
W8PcLtwnV+VIaqKHU/Yf1nlP5V/7bM+MX5MXtONkykPZsHvVe3uu3xF3FqBGJPHy2ZssiDsZvffn
sDY+CaMdOCvs7Th0/kTRJ+GTdhCxO9z05Cq4i1Mvb4tr+2YX0O7nr/HIUQkRRRWiaxVQ6yU2XcT1
/Cu5cJ15d/JHAn6xaI7agx2MmBzgfuM7/2ZX9j33mfMJPxn8J2LZF/ODDay80/MAsk1cl9qjX45v
2PW41YcAdVCoOajg9w+MGpGik/kqh/4o8fi+IC99RkD3wumZ3jnvgZXnRDyYV/fvRCaa+Bv3bv5Y
n5z77KhxKxF0h7vszHhVdPMMfUKSwRISxckWubnYoIDDuDzYGbgmdVfkpNlO2i2/DNf4G90UrgxA
e1yyLAXp9T25Fr/DRzBTHtYj+krELu+/vR+KtLOyz47hvsPetp+gUcVvLd94WXISyAIo6Oq9DSuA
z3x0fvlHLksQscyCyEFQK0F+9sySVVeoS9ytUymcsei8Pr9NJa1+EtjqW/HLNsORjuVqrsqex0n5
L+2qFwHwxt5zX+w1vLf55vLJK9h4jJ3rG3uX55Rd+Rdrg3J5M4s39oFEdgPFFQMAayPv8HGclxOq
+4dzsLhMgMNt2j3FNxXK8TPmgkgWw5YAt62X9hRuxQyX5LmxJmdZ+zfnxFrKLzhiCIyv2Rn+Kd+l
85CDXRxVpPP5x4QoW76DH7YJixw+67f+ItqR55mrkKCSXUkzhr+F5ltIRbE73Nirbl0dva+Y+A5P
7Sxub5YggeDd3f0zLbtVdB3Wonkr4hCX8Xa45ntsusk/nxVpFJFtn795cfS+aajSehY7g9udx8pz
IJWI6kl6Vu/htoa3O7UvpDX5s72U7z6a50++vbuSsehElBU5i9ggpDBvMtOs5vm3N/uVv9li+ZOk
Jlhki5zIoW79J9F2Xx+4zd/0g2xWj28y3h65yIOg0+41EtWpvisk0i7RbLkSxqsrz4yPz8KDD+Vl
CVHkp9JUuynf0gk63Poer2wiesnvJbrFG/8cfxgzbZ3+etfhmk5RHyQdiM+QfO80bkkbfGg7O+uE
rsSjf/pP74cToqM1BoczJfcjI6uuHHm2h/mVHO2X/Kpv6Zt1Nh58YG4W9H14Hu3FfFVX89692rPY
YRuymrdO8tBc/U35jlfpm2SHcMD5HN/sRFD2d/k+frYHfgEFQXMiOORPki4Qi5f8AsmNjJu/4Rg+
oQJreTE0ATnWfD+fmfS4teexs8PRBW9b+6hsgqVzLi8jmqXklgSHlpftWEDyRJR9+Tjpd733jlgi
8VBv6UF6yLuQMmk/vrEyeut761ognjwJz+2lPhAm3kiFodU3lSDMQcdk5P3JO2GzNC/kpciGe3j2
QPfEQaUOIeOsjhxy8Xz4NmDmVzT6KHAI2PBMJ4jpWEs0TMp/sM4O+l1+wuO6gTaOp+jV7OWP4Kjf
zRUsejqZzYd2QudrVx+4EcbPYhcfarHDlZv00a2735BxTDAp7tRgvEdOGGsrzjD1HY/qlfcUaFMX
DyZHrJ7x5jJBwbZ/Gr8lok4FHOKJ9g9ZUuOjxayDudibugYIZfymZpM/+FONWy4DTWpTiq05G1/+
4JBQyMq1qMCNh7ziUUQcI5PY1+/DbXb1rhBXnoid3ofdcM/ByhKx9+lZe/orSOa3jrROX3Q7WoRH
2n/UM8y5ZtIDSN8cWbJ5cHUe2Ral50W/1Bfesd51pB/pMp7Cfl5xFyxoIp2TXbJAdPTdkaWNp+Za
3jiv+RmmYXtuN4TmVzkNZubC4zdkRwqId3I0HqBPls1LVKG0Erhr2xv5Ookii1p+SQi9UkWgM/0a
v/NLfQ6Owwt96BsXN3GBlIHHUt+o5Ko7SmckFT9Ub/3NfLH6HHsigfZufrmvefScB2LIwPwMIQvY
MKToDaB3FAHPjJDwgVkbFM8G2AtR8YgtygVD6cwYmrP/5PbBFgNNPqQWBacX207mnCwAoPh2Ev1w
C9L++Rs4inADAYIWD7/FvhdXtt5TeRsstH1ny/eiGnNRuADDJq4rtoLoPhQTPlD/yU4hmSCL6d/6
Lj/z4aKvfs9FuWLP9YfhPr755Xx876t8Umu0T6IPnx2BI0ou7wvsBPDcDwT9b7wS+jp87l9yv06s
ODYPT77Kp45+5A9CLr4KWIX4vBqg2TPhlWoXyRF4cLjdC/9RRud055j304HB25uiEU1CjGIpzUuo
URNGl3zFtvn9RFOLaxOBJVIJuKZM2ZSJ/cUXQiwEYeLPXBRMy6lLkwUlC6AgLNIR95vRnjtAI/IV
0BcN1bFqjbhhApE9p+8y5zmMT94Tc1fIw0zfooO75Xl9cLNhkjghOIiXIG80J/iS0k4KvvhbPkLo
oPSr0UOYkIKL22g5fPTf9ae90l/RlR/lLimuyUe31VcxFUF35Ro6Amrca5/mK+BpHJHI4zy5d3iV
2iPk+7QbFqR3FpUHY9+D4/jkmLOQxBm0a2ABVb/8gHgM0c9I+Ai3+GKslTcenDvjPH4T317lJTum
b3sL64YMMKYIrlYNv7vYxisyki3NFY/mTvQlk8qrE4K/tcf7Y9scK/b7AWgLOQIJzJui7CGJhEp7
S1zHGYkdcfBeLNoDuFoSVGI6xcOGHUYkgopmMkUgJnL1X4JP6zd/x0/3peyRhWkPYCtIUdmZL7pI
Ilbe7UtMmkLkvbWH9g32ayN/lM/iyrGwAeIiazeLruU3Ze6rP5RPvrblYuWWokd1onvGqys3Dl31
0u/dB9fPzT+bF+vb3MZib1LTrQhj6KZPejIl7pHhWj/lXfKAuRa/ARJSVZFjc365dKnbx3f7rFrx
HoVJ5K+DYtiNoopX5KT3MQCYSfdLrHiTtwAmFqFX2UcssvUQR5pUoZgPa/XLPo7zfkn+eWg+ulV4
Kw9QAm72wqczkM3AqJ2cD6zaz2QCe//tnOxtuSflpsrnrfJq8s7fdh/YpJzQylwoD+3EgVjIq3Dj
XUVwqxfWkWT3X3qjpuJc3fK3dvVX8CEO3EjAnv2JtWtRNCeZ+mvRRD9seFwqiQvi5oQC8ON8ilts
1z9ZTA6B+6IwoAtK6GGUw71rfAYPQAHfI/Vg9uiO7QFBlVtNfW3eKyrY/MJL9Qfxz8VRbEH4+Sty
iGtNx0r64DfOzT1pGUVGTdIXrGM+MJ6xT8git3ZPDEn+xR/Yj0qwdWhEo6H1nd9H0rcE3bqv8ckb
+KGfdqU8ZdmSWb0XB+WAs8aqoK8IU02kRRTExVX5He5sYpm7RlT08qu9ZUdykbN9YSlaNjTdDnpU
V2r8IwtGZi2CGtuMg8UfeK48YP5Mh4uCTrQOqLm2ZC9XHgvt7Vuz7rbdkT9yP3Lg7FdxHW9sKH4Z
+0esYbtUX+WTFyX68m/kaHw34dq+s0E51F8l6cIzf/JaPGRxKqkfiis5FRdJ/2Yx2XPcG6kIRbQx
ns2LMJyeg4Yvsbu4VkkweUwvdh3h+P/PjoArdxvnjdXwOiiY4uwRPLjklD3vT3qIDY4TybW98FJg
zqi2/i4CyM3/kXRmS4pqQRT9IiIUmXxlFhRHtPSF0CoVUBRRmb7+rtM3oqO72lJkOCeHnTt3wnZM
aMo7U4DAy8BPVOs5ixgj2mN+MHnsXbzFv/UEz02eNpsXjh//8EtgOpwJU974NGshbrVA+3x7Yy5q
wBobqTZXcq0cEr6itAtJGAWG1u1wPMXvhxSwS03RRsGa4yS5QddfbGdIPQa7iX08Jqf3XxJyrsjO
H7oTH8cVklQzpfS9xstwSHyfvr3+cj/rg9g2X8TZqa9YOgptN/SmXHw0T7jjbXsupo0IevEqyN/g
UupInCDdfxGn+wXkUsRDAAXgmRg8b7G5kZE6sFuG1J0JNVk+SAkATv9VSzyGsusmrOcD/JolGCiu
GafFD23p8tg4aB8PCTYeAUUkFgKJAwvwAhLBwoBZNz5f6drC9ZL4g+SDSx3UeHgexRhxJH6wn2Ii
FK/exI5MEltgGK1pGMiSEOe2h8GJVzipQWmT1lU3D0C7bSesh9EXXgt9ethsYnIcM3M/WfIrMkrc
KRj3G/FpES+yyUn5VZTcTsS6BgLgkEPf9ogvJ4qFrMB1VA5VQ+NfYYjaFHOYxEy73L2lC55xguAM
BY+xU7Y+/+1GdGu7KGQ0kk2zAw+WU+Hs2bYsR5a/fiY6QoKEwIbYH6YYdAxuaGajZtwULi2CTW29
wSt+nzhuYhAc9r8He+WAEARRy75C6bJksqqPNSpdogVCXo1Hx+rE5iFRmPMcxE5C0IvQA9IyKw2n
qZ6zfx6Tt1B/USgtPCmWQ7ZwSCNYv8QjCqfCzWTuFneOTcVpYxGwojh/AbkSh/U2hj7i9EFHeMqw
8fDi//weHdjQ78mjhy1qXDxARMDF7cbs8sw4NDkTGIxYQmSLirnmNsBo1bc6K7MH3mYEiq0CfUId
sR74ZLRsbK7CPAbx1Ds6kTeNIsubrqfrwPH2vrUMPMd3rMCJfCcIrLXI1ROylri34saMg6lzCVIz
2EfefmDGx9gKcjOOjwH/VGbgHK3Ad5woio6RFUTrpWPFgbM2g3XEp/xpYE1TcxcEjekc1zurMo/T
tRlReTDXFy8Klsd1FC2t6cVfBlGwDi5EoGvfctb+xXKstZOaSz8wzLVl8Vaux7QccTJHP+bELpFv
+cvj0gl8cH37ajOFzAR7tCLna8bICZoOx9ivY/TjzP0fy8Dkw0vOmr9VK152ph8ES4fvtKyjNYGR
YvqXdWPyws1eP8yAPywDXpbNIwQve8kCNNdh0In/LqO1H/iX4GuLj6wjZx1y8nxTEGSuOMvo4gdX
ex1fgmDtxMsoitfryzo31zHexoysyzoOjuLmesHDCv7iIK6sGMKvGXOjyVLtNW/gJnJ6ThQwgjka
cOkXJmSYd2vdifdwial54bd+4FjcJDvgL2saLK3YPPpb7mnMrQ/8m8s5R5YvzjCIErO0/v4K8++S
86Dwa+BL+OElC1UhFwP6FSBPsy7mw/MAQ+NhYKsl9vH/eggJKvNPW9ZbS+cXK9PG7mqA3oQ7MtSX
nyEyWULrRktbbDNTmBxlNGc+iPr+MWQq4kj1DZFdhMYko1yKBuWAraZTJkzfP+VThdqGl3pDaK+2
KBP5sHjM/nlgNlJCH476tJH3T+7blrvIlww/JAUzJglVVxmVIvRagLylsV30b/9dPJ3HuA974eIx
D99X42bDpzeA7bZKOvTfr7S7QMNB9MIVnXOvEqm+6q+jL35A/wH87O/7OxM9+mOFRtz+637VbJY2
bx/WaV5upLKBg104ZB6PhG4eRghqydjSH+uu4xqyJhjT0TGqKxq4UkvqVEZA1jQgeNmI+ZQfrxyX
Vj1aom4dlWHv5Wzkm/+dsovNdcdQbojjiHrgXGjbeyP0VSNBxlm5PAvMlIqBNZDJkp0Pfly+QqNu
P+sipWSoBa8hk6kfTvfdjCEUtsni/Hve7z08pBXtj1G8j4IotqJdJJv72LAQdec3pDxEsIwhpQOU
MY5Wr4fM9qVmnsh0Bbh6AdjtEAPSqfA29SNJM5L51OIEZJORA7OyHjbUvjfjJxf3VQcz32yPaPcR
/h0hbzMtm181PxWdRT2zVZWfgcAq9MubTm8GbMvmfQXOQLWxokuUFiTN4bKJ49SXyJVKS6Nj34T+
wcVpPK4h6oAWnmTc2gQtZGyNqK/SiYjAgUITZwZl0oHcohQiV8w7C282eMPehGtiSUBe5F0bSvQR
CRgipsfxtpjWDmFo0MxfU2ZCBZ9t4VKfoFqRLRR3wGC4bvcmTQaORJEgQSJFZHMGqmdcHXMXfPVC
p97d/FyyPcRo2tQyj1nfHgh396szOh3SLyIOBap0VBDs19hEJIl5IqayH0YSA5GiERvnT95UF2lJ
m9UX4R5a4aCMgNiwP+n5Jt4i7kaMMBEFdnzDXQRjXAFhwH1J7pvU5mfbBnpHokxH4eq5GG5fC05Z
qeHk0lDLuIUn9FQUtRSLz0Hgo80ipW+OI6KZDL0TXHirerBQV9fgNStihggdYf97wOVTwlfnutBX
XxLJRTpvd6PgQ+y07T3dkRffGI89QZNmka4Gv0ylQxMeu0Fk3sd3nx5Ra8KAkuAGudMcITyEgfU/
R3Kit63OZLoXZtmcT0umuqTuOR0ACqfbZvKIGGwWfKLB5rNKflg8D3o1uTGHz3K4JeXE57VOZg/C
oI2pIcXvRUsG8HLJml34Cm7vdDZTHZwq7ibvRbYZBY9VtlFsAjC3m1TO0y5nIwf1ShpS80hxkb7z
4F14lH+BmKASugh7To7wcC3NjotJ/J6Mg5HTTEgVQ2mlTOj0/SlXhl8dpIBS5m+5AhI5IlWp7LOJ
ZiduFqfzdA6h2MqovUiTbqpsxhShKAkx8/yn3ZYrZXpj3vVPNm1+rosXSo0mYnIJCqhUHluPmXLT
cvVagGZv6IabP47dFErNYkRCWGwSmq7pYRKxKPy/CMFCrpQ0JuMAgtb415xAiKgfVVsyAOZdfILi
RnGU0PLAKN8Z43fnkoM0OHpCH78OdEeyjh8z815xNtE9kXqlLo0vq+z3uqARz0HEPZD9OlLCbqK5
BEIcRAZTh3TrXSdS8OA3SQQ+8NykcTsrPUrA1muqkNJe96nP18fXgzEVuIGxQD2Mx6CEuQf2NpMi
pI33sBcC1fm68H/t+1pbvGPderloYoYjj0EQQR4JrA0GxjoFEv9S7GTU+YytSi3vE5O7fGbZtNxK
3nOquYPpeHbbKwtt/p5ep1/oBzj55WM3jj4B7SozzTamjTsKpMNzKmoDqTMOEAicATJ71a70kakC
gc+jpy0trx4iMtTDZRu0w+63g58XVdfBz3hmYKkiuEx2FUlLznLSR7DpbN7uDFy0ronEICs40ozW
GIoY58LjhlvfqcTlPyeZy4wiFgw209N8ti9rlGo1kSJr8vhiUil4TC0Mj9TaL8ViCi8GtdUYKgTX
yKPxDvFyC66/QXsmu5lWb4r6sjBTRJhYB3ojpFSYU94D2kyaz/Qu+imgzfUWiizpQJCNBNJ2bDbF
HuPOJEFsBBY0v7q1GC5n9705+C326OvffjGx4PyAeG6OTIipX/gC4l77Eco/44LY3WQiJZ/H/LYP
u/hrjwwBoQIOfvKL+Fi2SQGNAdef5gulrMuY6k9uYvRqw37T5lQ5FeI4mPa3jVTLk6EpmGtGR4Ey
nWt4XIWL5aIWCobGITCT3YTI5fqDJ1K3xu4R54AM2Dz2kXq+4xSgDS6OwoTSpEbgDRojUEBe5GjM
m+qPyg4ZD4HSprSfWTeJWako+IvaGt0ALx0QEtkp00BHzSw25IBg6EUmHki6ul/UQA+um+GKebdr
crERKqs/yS9KPup2CEL63ii/VO2Ze0vjE41tojinnrUTeAN+/+7DZGkdUWD/nMbxI+yjnjL7MKhW
1YypUn9cOx/D3dRbze6m1eqOB+7MG572j9sw2ACb/ivrYOcH0+G2vshT48dYQ3wJvxveTAbjK678
M9zSKAnqfWCpicFigHvPOWr1EflpBjMlaJkgYpXbMsI3q0jY/BSLdqtumzlM/yqqtkPyzB9RNFxR
aGDYxOG2Lzajy+eYQDfpScfYTWvt9724/byodY4uNwFONKfXQlA2t7yPwT8XOuai4cziG5/z18ju
UN7iflh4SsyAAbvhdRLcofeun6VErAL4UT3mqs0UF4xtcvOG4TNurbuvB43dbR5RGn5WbPsACEU8
NRLq+7JaXn9Hi/v549Ex8AdmCWWgmY69J/sNDu8cDMSrvZyU+Wl3VNJCErXXQuH2PRffkBLEtvZe
k9xPD89FegD2QS5j8wR6kyaDE+TOKUPcnPGSDrTlPQJyculsWTfTD2wERDZNxb46TICy9ZU86aks
jK3xEpTC7qiMapMPtVDcjqXbFBA20gTtIYzobYJ2hT3Y3SbSMpYxGK2V+AMXJpCrRenyPQeBZPlQ
chs6gH2rbgKAc/dZG/K0xuujfT9/uVApIMLwhDH0+QXQyR9PKrLAL64FrX2XbvpFvX3E42XiV9HD
QUzWTXwmNvH6MKKRdEnY4/er5x/8TF/yHg4gpPOa8m3zPM6jMWM95kBirIeo9rX5c0E5dV5sOIMe
/M1wX/vXhJESAaUrxpb8yL/dlG0IiB5DMYBrAEkI+OMkXbjjwzg9PILxsuDOGwCtt9+rCiQDtIHC
9UVG+IHW1S2e7LnXeGADGdytjohASU82/INlI7tm9b9lC/gA9JiQuIeHiHZYaePyUEYZUEEBdUen
uzNh+mXMjhqbEhM4/vKjpBL83SbKjz5L1u0FqY3XpnXQ4SWAo+X1O89+PxRueRSgakxMh/7eI55m
f1b6lnATYACsTj0OY3YEUPoXoCDm9kaDKbvkSh0HYJChUQCD/8J2OCGgQlTeevTq8Cq4TiJvJsG+
zRG+2cW0/hNPM/vzgKIYSRSVAnptGlqdZjXqtf9KMH1MGRPQFejkjwoE9QwWsCgy7HIoKK/e5pRB
ikjQiPCwuCAPr5ejMwS38bGJlWCdAtBhGMCLZq+NfMLcA2iNaN4Gt4P1LVnKjsgNyAxUBNRvaH4a
FL6dGibazaZxS6aTF1beL3VM1jMUPcis1MQgd/JpQocfPAnRKuEL6Ax8GgwM7/9UAiQpDwKK++XW
kB6CH3J3xMaNkh2UG15NBFT3XOtbELn6QL1IgJsRxVLIMzsAJ9i3PNv/wSJAEkG4ZW6GkH9wKEcC
8gBBkxC2skvUTEYCSwG+FlATZCzwNZ4LsTzTphDnNpyicUkPUvh/unPjJlHCYdR1ZtWNA6NU0kyy
kSoGRgOLARXki/vGAQujSCtkgWiUw7hCdB2KohTjtMTy46nBoaAyy73gTodkCeA/yqmZyz6wGFeC
50mACA3EvmmaQU2aeYAC4UFRCgASBjDLgjMgzOc+3sAFwY8PrDSBAkIWoDioiZQAcir/BaEnFQKm
hJFRHdQL38UCEBwgGKyUwkV9ELigmDOmcEHdU9RZCKCpckFdEVim2J0b3g+15ILv+2iCPTQoHY1V
VjCuTBTP0Hxll2FSHnfqKZAr3Uf0/tPPLBtwrqpx+iNo1j9WLbgaR8lAxnClKCsHzVqix0ER/8cP
64LWQD2M3csiLUEa/z7b55pLpIzDSp2jpxwrK+AIWjnoJRdlfi6ddQyhEiSbZwGEx4Pg+yDsjLZ4
7Nsvv+CkQfK4IfiAce7wMUILyvGpma8YtQtNks5rQHnmIh04bW4Ta5On1h8MqjYEjVRlZtxGZVcf
IA3xOdr/ueEzHreozaUh21taUH7HVN3mA2q8MoWZNnqiDwkMzzFFiZQ3s+oFWRYGgyoIdcQ9H+o3
vEzSlv3ChAcf5KkCulIbOuUUPzlX1ioXR8cA25qLIxgbUvm16gOb6Ctb4lxVm6GvHOaOQ3gyI9Su
GYvKOnoJGLE/s4vU/XhLckflHaCfdA9Em5WlYwZ2ZN9gBzB8+DXtdoD25bF4+kzJvcGlFJpbFhyK
qyRIWQk89QcSmRZW803r6tdCcAXjyPMnO14TamknYiighw/4paiJ8S1c83cBxi9SPh6QsCHUGqCW
AUoDu3PNrEOAI3YusClWi7+pSIN2YoxKdI2pCCen1561j68B3GXFCM4Gmlp27T3OFEL0bbllQK7g
bglyDtQ4mtz4G9NzJr1jIB7+4ADdkrYE/VygBYZ5pF4MqdoIrz+Cv0isREni9ssiqZfJie+hkmi4
IrCHzO0JG6Ps2kg/GvyrsRhZrVwZEwS4lTYRuSjZsK1Q9tnSZXcGas/oC0IigQCf99GHJPjn4tZg
1xhdTFFKEUcQ5X4WKRv7wIrlpjVr/oWwXh4UAcTHPcEeoM57TkkS1ygcRfxajEAmMBdgv995FWBH
Wbf6mfvGPsADtTFHBIThQQsbdFDP7DK+EFDPe++gABKj8kRsDhRwYw1Wm3AYzPYyTOmvnDGzgOCK
HPrcrTGdHIzHxyKBSza9LXKmd1pkkv71B8SJGsmcoK08X38k1f6cOUkjbCb1uZskO6zD58xVZz+D
DfEfNygaB1xDGUCtINYdOWwkSne3NZuF78DeQLehyPGhUuZHrw2hJvMpQxVTd67A5MXSIqMdHXlu
B1FeYmc+bcPX1rcFt1MJKRrF3EGRG1PE4PayLF+b2oMeSk5KpZM8mJtB2epATeTE+hIrQDgV4Urr
aHzmu6rzZ6UKelAeJGF5ACPhJhF2oESyuBGn4uYPPI9R3IvyTiZKRXSkN6IaQe5R/GKfiUH4cqpf
YoVTZN3zcDCvvPP6wzWwt3mu5FNrY8f73n9cpsrhhyIF4X38wa3iMfTSzWSH4WdySbeWVUK/AuGC
Ejd2mRTCkxGtECwoaJhwa0rmDdC/LjwBQ1tEheXp9zSqdR7TbxoGdiAKy7AVw/5E+PwCHQvMI9CV
Sp8UA+VFvW/cbmhkqGheqQIVVfNq8UF67hV+8pmeBUzx7lufEcJp5+PM3kAhV15Bm9P90pBXzCBc
UOepDxyVBXb7SVvhgSh90cNDcxvFJOpMnzHz1RCBsItfpscOWxsAilEMQFcUXgATuSCwPdVwcJzv
gY0v+cxY5FRraApsD3dHVCTpzmEHcJ9UmzmEDa1bdxHVkY9iLHMkYHIX/y9IL/+qMPh6HCkeGi+P
vDM9KXzRvbbfOepZTO5El0UUrihPES/e3OGXGQmi9Mb6b6+ugNC4p2PhHyn16Aw6UG3cH+5GVGhU
j30GcxqzZdCFQf+OzDRVRzijCJINNpOyTH4XpRweK6U8WoZolRJhguwAwxiYvsZhPBt8WbqRYDNw
H4gOxu6whXEYvhKXCitWI2/RunVY6eNbqPaeQcr7gDvqGbdp+53e73aN3mfjvjWPzpAHCFjldLlL
JMCnMEpg86K0Rd8QU/laG1T0yjR6w+Rui44T6kvUowTpjNPi5nFa1HEberCxyxTkWoePNhzvykR1
aC82CX+fWaTPgg9D+KeqTEX0kE8n1GZSIou6+GVZ87LMPvnBIRk4FDoqaVXiANSYMTKEJUiGISLG
U6SBgJkAYvHxeAL42VyDuGm91xkB94fnn7J4/Hvrc8PE37Sd0RJCBYxmINYhnhtA7e1B6NXZK//O
BANUdxsqipTRoAWNmxmmhmctghj2VsgWTVho1AKoi4/Qh3Axo8kOJ81rhRE0PICRU4wcNcb9jG6e
dKMn2e7WxomC36P3pHpCyC3RD9cF17H7xaPeZzcI76Vz+y6+xiZRULOf1K1H4/LbcNXHVM9CbWwj
wva4+nBZBQeaqRjqQkvCq+pJ4CxFiRyo3SpRp8zz863aATnQLjx+uk1GGzgSaaJFR/rMBwpsy+vL
KSjmrpt8nsKCMktj+u2mUu6V5XQk+dwjok5pcqcfo/NK8i5tQQH9Xczw0amKstKcLhDi8IJZHbSo
xMMF3PuBqMXz6BeyT1hyxStuKlHlB2Nzk2+U1dFdEEuJTwjsRmfeAH0WyvZSPj3OAImkRzEeEHcq
rCXEw39JCXrrnB9HgRhfHYBTiPDhdVUHPk/OQoKUQ1ODX3CHJkHb7z8OBUYEHkE7g4ZIKJIRbPYx
p379fe1SWKs0T0n/BxzaP+qPfGpO7dk4SbkzFJQQPMf/3KD3uqdQiXHe6Q3RNyjkHg9Br87ifoBV
HdPZMTCfnD4pBoEkBy7Wze5+UAQPRBpBXVBj2uY4nZJI5IS34438L0VREnsP+W6XBt0JH8oiuFk3
2Ae751xw/vx/PQyPGOsPPArviqLyPKfZVXS7cenkhvgNfst13uG8kB4SYZMtQD3DM9zEz5DJ89Il
OSDXI5wjaVDE5YtTYFIRrQFreIXYE86cw3MzSbf4sLR/n4SnJG3gekiBXwjKTignQ3zjaYsqPslX
KRITFGikp/vOEJ51BC1OFU4XWjHXRvt3zNJGqDM1aLFlYwd9F7xG8aD4+dx+XxprefKmR+AWcnS8
Gv0J+QHiFINKNGjmIuQdxs/1ffbmh/N7zvlxlXjrKhYaARgLgnaKiUzfEmFrTfaGWjWAKXklzAbG
MBDvEPoRxGLM+RjxyIcqnA21nqMQq77WlAp5LysK78/dwlni1llv9ZL84QSzlgAa+8xDpiFzmPpD
HBdrV3Yh0Jzwg7COT7Cl8VokMEJWQISKPCNYIkwSIayGXEh2TqZAyktnQG/T8SjLDmndXVCV8Xfw
IQhxuLufGGdQdx5u/EPP0wScQzvQ4Ag3qSb3GVPtN6+XgfemBQHErrNp00alGhc+RtqfB3om8EZn
4Jm5Bj2P/37zpSVEDIwQw+X7hsoiDsr6Mk7rTwCRgAI0ww6gIJoyupcK4y9sQE8JCqCWulnt2nmz
LBgmOGyDARxpO3Fg4H7R+6TGV1/Zo4u0lEzNwImOjpp2KOWawpnEYCek6Z49644cGfHKx+Dnqx90
g1ngv4nE2KRJTWlnTHEIRTcInyO7ZkZRyG4lfcjGLn/TWfJlotfTHrEnc1sW88ctJic/E1LdoM4X
X3V266Zt7jVybOSba325pntMYvEOU5R0EcwNlS96dUxVj7QIlTaFQRDtNPm64weNCWxOxDErTPFj
wvsGo0mlT9Er6JBpYtV8jf1rNBnWy5u+5Ia8Xl6fbd/9aawsdGmSFAghrca0mnSrhtykXg51R6Ne
SXDEmHtUHpDzs2FtPwRZ8koy1JuYR7AYdp0Yx8R6QnulYsA1jaVts2RD9bmTU2BLrfd2DDxIH9+C
ecKBPEtga7FeoUSiAKF0dkFvJqaWe4XWElTe3GFyE8dVUrcZ+bXkQxeXQQavAT6iF4OXwurq65yg
zpd4POxh7skjX8+J8ei0t94MbkIrDQ2IPLyNN+39ROfwS521OS1LbsGg8sbB6NCIiANpCD3IBIGY
WFiYaqw2G7OOWezjPTtHA22UJlp4ndPNtBrs8JbV7DVXptKCjjvgYn5Tnzl77tXlX/zPHmAbsu/E
Zmav+d/FIKzPhC/E2XjV15zfyeRTpFuYAjj0T+oMpNjQ6ZbE0GLWgYrnR/1EpOLEYXUWjLfPObEd
vXtTYpZPTKp8Re+qQh7FIYIh+CII6Ha4I2qAfIJ8E08ExYkvIKve8ZXiiKBSBMnQm8gu6fOJhaXI
sS1Og+xWQWnEzg1UyyiyQkGzsOpYr9F5fMZ1kWNRZAe+HJ9lwJ0930q9hPAl+9G3oglZFxEarxYP
JjsIng426lsKhpUIIimLa8IekeBy3ZA78YAE9B5NuODOAh/7P+tkVfAykNNBtOX5iOgJ+wGMRY1q
ySOgO5p4+IsgD6bHwaaSZEgMojQ5BFQHyilEoCuN7jsa3QT6zUvYcJFUUfLmGjDyFC1Pgp64w2EJ
JwIox2MhJzlzv2mJ9ESX0IxZ3HP6eWKZ/NAEgeYSYR4G3zAP3rucng8U/Pbp7O41IeMBVvmsXSgr
esRzEj5DLCK4j4IyeMYz8iOOCrgRDaATNxqHn62zNY2athG93lZ3GgjW7hJGoV/CJBYc3sf5OZf2
fLe+uM1ZXdCHBWUeRDUEu54RUIz/5FBacLKkmjgxnlHc7fQAYNCHquu96A8Q/hgiGI2FDRUgij7L
HIyeqZKwS7+7nMYtihIHVke1ZLFzZuCc2k47CegFrHSdhGBkM+mPosX6wivccB4Oj0ZffH0WEjee
3ImHww9MVVrye5pjfJgL4oI/Z2Ku4EHBH7E/tksbD3af2f3AvWxObF8GGnG/4e+//dLDPuxLCqOw
KkLaCeJHLD4y2HFk2m+wDCqZ78KIH9PaVWbdMjm2rBBshmLjJVKCGtgzjQkGk1iDUFyK4Y6QqZnz
QNLDcK/+jfaseG45t2b33bHxaIjMZ0inLoxVSryFdICZOowL1CFRszVJRov5m7bXwtbtr89GmRAv
xWAIVgN9quTcjWgQGiua/f132Ph3ns19xsCj4A7WAMd6dnPJC31miAiCL1UIhsw7d5Z9RiMywfPs
eyJefZ2UaDT5OtA7bcOC2GmmM50iReq9w+3V1WkPpnjpaxH5i2OsJI6Pz8ciBY2vLmydGq8c0sw6
v67HNqvXSek6Y9YkvRGFzZxtbmTq5PSHiCIOtRALkNUpbEibIVsUMIRPISIBgdolT6Pbg3Hxk78x
3NyxjYRt+JgR/TU+R/IQmaMRl54wP1sj0DsxVvwcckwgRAyp9Hc/Y1KTFQ8CO4gVJ6jCjBBXE8Bg
UkQg97VvCGzVLtEPgRyRmgRBHuwYJu482Y3i9gDCtJAE2WzZTKn1R/mqP8jm+kO3r0pZqBUtKpS0
2PFsUJrVqNkvMUfUllvK0FC31vXsAYRUBtSVqS7TQA5Z+TOTT/CXhaYCaSZxb3NiW7GIMYEssuxf
+KUIfgEhFxaBxh6iMnyDh4R7yDvEFnrT1ybawfjDCiEwYZHQ3jlHuAioxtP3/AIfiAMio8AIEMOA
ZtD5Q/T2b6OLWBcfE1ZnbBmACA2ybNwV1PcZZ8MxOSF8lLTn/uWH9gwOoJ1IvEjlib4wsZBq+WKi
RAVWgLrgvn9sLAs+mDSK/dBhyumV5c782xKEyzwDzEiFDgVoaCNCER4M6zWE7M7yA3jGD/Bu8WfG
dRJZEjaz7UcAaOLW5IBCiPVQA/4XZ4ooT+hvpQEkVxY9mQiMdM4hPyMz4hPgIV3EZfADB+basRdE
5kL2gBHulp57BKvEuSwAotUuER2Y6EGqePXaGeVeR9gOtwIRkQMG/H6mY4qwnUIPvyBU5vy5RqZR
XMXUQwHD81s8GkfE+HNEnIaCbB8RCXUfChR0llCY4XWW2gJrzP9o5oiTFSt/kUQ0z8fEGByKa8oP
3FrcKOdJwZvso9mJqIAeK4jAVE2wXDvQDhYG30s0S/ZI25M4PdYTTgZSiUAKOxErCwSSti8CbpzU
p3T1znsDeAAEMzS2D970fmhb7e0jzoomrGt8WScI+Z/vgt0Lzor7zegy9vR7WKjz0ZfZuYj3RClt
3uXRIIUxlkjcSkokSb6qrBN1Dr4wbJdScpG+s1pbGN1fo81LaftPyN7R3uuW6bHNsm9mPdhOyWDn
yUtBEYbZx+6g/aNmwQ8Ggra3cMQYPBpnqDWOCGbsnoaJ51Tvf6RMYOEOWU/dgJvAO6xxrrd2mzKD
VkZWpXyeUmTV64ETgMWwuNVrJ9jet2TJwknSEVTykEd1K00FKB2iE4McQDvufjQcM0XCZPZJc2PY
nA0S89YpNSyMHc9c5NlvJI5BPPje5ozmy/06YQeRzA+gIPTM/kGefpA0biNdkbv8eDcKfwU0wdEX
NT6klxT0ifNfNL9hEgcZtAHEDqhMyUdtyEZ8ogrKAHC20YTxlGiHkylcZb8tEKm2igETZVjOTqGH
0jwzrAoaC6IQFeNnvbpib7oyugpkNStDcguw862KRBKi41/IW0DON5oVv0/0mTXo2Vrw+E2ZEkDp
lb2U+CX7apVK/JWF/ANl+/30x+fqSFmemPYdDeClyNatWOnK7P2YyuO/vnCuXdSih2HMP6E8/Ouv
pvo59tX0jrS0jE1RTTQ1u09Qaa5Eo1A3A2Jasi0HoLp3dhQ9tWyNNA0A80qGWmMtgxHZ1Z3R8tP3
oKMw0Tgs8ZbknizzZNDqevMYS/hqBaJOO2bezojWmG9TdYGE+28331xhJBdznL4mYE/S/vZrLQfW
fSCpCWon27dPanWZqyg+idO9Q2J/IquzDnt5A1BGexrViE4kVRLJ2G17T89y1lnjh0uB9ql6mCHt
DvxJnqf4hLPadS/nIzuhypIGRT8ldZfuMDJewSBzhRKS5n+rdZczK5mDtUogA/UwVOnpD4zN8F/f
tf6lCpiT4aoEpEjhJflcWmQZ3TLXaW9MWSC6DA8eFiOjgykT4XwHwGAhVo/fVbKLc0PGkDHY/C2M
WYECTRkIHIFi1lDwJlj2BfvRAi9D7Z4WfayY8Q6R0wZkUJQJ1SZxhG7KSee3UNgvDE8xwytiMK6o
Q/AKHc+fkEWPjezk+KZ6GKwOL0qu0MyQy6GeRsw9RkUYGt4s0Q6cIJaTb0BtzFCENktPM5NoP7ax
QRwPrClT5xlD42iCJTXgDxruxhRTCerOMyWG4QyowWJWGAo5ED3kaD21FChfDhW5EfEHkp2gh+hf
ggg0okVYlMU/4u5k6gSk+HnfgN8/wUXJ8Agx0Y4A2WZRgy9ytXKoPpE7m5DlD7SgUCYVwogC2Sxd
btvjH9IBOEvawsfaGNxyzCxEdPusrtI9XHnyTrkW+tNHR0l6bjDwaILltD7cGP2O2A+RggxxgoCF
lSeP0MeCCv05j1OeBVAfdGethyc4BxBBkc9nE1NLJm3q1UgrfgQamP6BxVz1WdMrkweT43PkhxRc
x3grxAO0maITeLb7q3trott3wrxpVYoGslXRCa4tEj2zFJ6Kkezz+/bdhl2x/CD0uL6R1H9lfBxC
dv79gG28D3+w8N9vVHR/7Dj2FcGzB2SuoI3VjBxaYvpNN/Y/0vp7RcjK+eQTaEJkXnnmk1DhY3NI
kl3YXsOrb4DoM69QtNDJgNbt/qtOVIIUag/DWfc7egSd6Ddi42vI/0/BV/VJNrSe3FJHRbCEVYyO
NMUiX0Y5iz54+CEgCYA6xZxR6v+6OBCv4jkRUndjl2BHwGf7vBHEx/CKvGwqOhh5khLAcLoQMH5I
wYTmPKYI2PKJcIQ0DbKV92YBtXik3H10QeoRsZM5GbtK27XwMJ463YD1BzANhaMBiqlxq3UWIe4f
BlxBA8Bw2YZYTB7oE43HV72omN8F1QRMOCyek/a2YMhpTPBpfNZvfU7tmMlxRwgyAzTNOgpm0AKI
imhQILUkeCF0Holcp9EO0o2cksbss9L/oQHA1EcmMS6LXIADqJMBe3+YrnqiOvOtSekdrRZNMAmo
NAzGlhoHiTmTQocV1chsXz1XL/3ARm00z8BZNh+UmC2sinICDM3nNrHoPe7fB8qM9JJTwKrPSOIR
84U4wdJnG5Ge6TP14zIqk/JAnoLezHIxCQBT8nIqbUFUR6o03qdLInLsIYvWoQWtkGiIYTYtGRqV
BgFkEpL3uUgJmGxItHYiRAE4+Af0tXFL5ZA+CBiXz+XTbp4qUxHg0j1m7T0c5ufXff7VJvoIM4lg
EUgivcDXoKIgrrLniw3VtyseS5K+Tq14Wr4aQimC2vFklk1HIyRDDqaqRGI+5qwoFsvW5xXqF8Ax
FAbLPfxuwI07anwVi6R09GYDJ2oCAv5clVgroPo5ARZCGWyN0VvEiVehmagvrgVgerd/jIcmCx5d
cBGUzZ4JIBNswXORuNWZtrrvoYQFl7kqiGZtd/QJG8yvfErxi5hLsOyJfSsAJfeFDlTCGq9zNvof
Oi1VsYPb/PTK9pgoZ+3uFqqjyssxtbFvPmXE0LA/wL6sGTb6/Mm+O9j43YNg14fJWhY+vKZe9HJD
pKatHJo1AYBCdBhmYMiegRziIJ9/6wU1sIe0RYNRIbdKISlBvWI+7rA0Ufy9/aq3UNFmjHUrZ4AC
PL7veJm/pvkhY0ZWDQY8o8yH3X7U8+rKMU9X+Ra8nj8lFWcxxDabJydpQhjL0v8QrQ6zi3KiPKnN
a3bcSNo+S43ZH5jL7MJAKeamxLfnjF9VsCAYDEhPNwXIkkCP+UYC4wlECe/AJkZYKg9lmiZAKUAa
goL8gfkF0Oq+Nkxm5Kv8yiTTPkYlXRaEW/A3i0WAjbbWiehU0qD3Dezrv+YruntEL7ZsPl26gayg
sgq47Wuqoi49vDa9vchvM9yP8AK+YWIGibk/PsxI9BARiURXK17TrrTn2wt7eCwgH8Nr39RLFhgN
uDb5sWAZMIwNLSnRIIawQWCVFh0n9P0mYWDFlvNxnMV46Thjb1pblUMKANEVjS7qlxTs6A5rsXjU
58nrP8hx0aPDtcM6NDlX4jDPoEf89oNuzR4e8sihWI2SEBlrmOwCa2Q97UA9DqatY0GapCdMc1Pu
AYYDhiKBB0exjvSCNBvIj1Re0XY40kRgcW1HqgrmkT+5Hw3I53tnfOaLKaOa2U/AGwLn/8NYcBAL
m/sOMOPEWDrzeP+PpPtaaiTZogD6RYqQN69lZUF486KggZH3Xl9/V3KjZzpoEFJVZeaxe++Tkp+L
St4tsOMw42LUsE54RXsN8YkbEOmYdy75xo9oe7jw8M6goWibGNz+7AAvRfFBWswfsHJCNB5z2v3S
kHz6e6Iw8Wu/ZUv4zLUbW6RPwCrh8ew8tmvnOFxT9ZB3YZ/tYiS3pxLGSTnq6pvGBC1mMAvjOH+C
LAg39EVKIDoiRZeTYt9rFu0iIliCvrztXFKT4qIXnBboUNNM7Y9zp4IkU4lttbDzUOh6cSkNP6uk
d+zUc7yi1FPNIG3BDO/8KFVACJ/R6JZS38OP9xgmgLLLD+CJFMXlWUz/Pmlvov4mNfwA3LvAkkik
OgWAmRWG+g7GKyxzwKsqm7u3mpVaE9dSTXaC4peXJ9feMrUwf4ldkH2Y2blarG560QYCr8Xh1rtW
1PiU50kbWqDwMO8ferQqYtDPWHUqspl8nlzV55jwmhMsVj/ak/gQ0FotDW6N28Pzy3WfFJcB3AgX
u/mqu/9lUlShw9DpVX9Ob+v8s/P5WYju/xGKT6rxJ9+fQmQm/57vfc0gRs+PkG9O7TW5wB+vHcKy
h21KcxqYjzVEy010138bDr+H9c4yNiU2aiajZBz5Nf8LqZLfflRPtomZYZFAO9p6dhJP37lmkNDx
R/j2MXm7dVU6Ytj8h1PayJ1nhyxCPopWjvZT/wt4WtEKpjkpxvhCidlb0SW5vySXpBEVY4N5KCVd
42NarUU6zfenTNc53ac7f+PNxxW/CztMkZECnwqbMoFSHoJXlL9SKRj/LB73z7Qdh8dhyQWYso6M
0T6aHBeFUe3ROTbIcgussAo6K1MRYHoGTXgzNddg+xhZoVgyWR1K7qbeq8/en8kEInLDh+jRE3kZ
dSrJNOp0uDiXv46yQuQhtyILwGH6/5qau5OSFvf1JQl3eEtaVuTyd6+f+AHRpd/yG5WskjW713TX
MW7Z9K9WtL3bddbeFfjQ/+FdDYdLR/kl2XRO/a0dk4Vvl93HLdl1vLcXQgHE6hKJy45JuFibt2bk
OQcGXDF5ebHW1ngXlWJW+kttG2QbRYD1xgGqxJNH8yF9cxRBSHgRDxUMe9ZQwUOgy7w4vaRf5WzS
nmONGZwHl9Bt/Nfq3tKGCh1bWs32nV3h7tjhJJ43QOlnhvrcJ9E4XE3y89vxX2Nord6wlzewW1DY
Bg6m21tWPea3//bHuKb3+LSMh5vI7nHp06SV4Pr9B52/xAtRVX1tPRwpkB+j83e5U/6QGKWTZPjh
XtnDgyLt5XfzSflNsdogl2Ep/la/GVQ5pFgavg6aKMTRa/WEun/dkGMtSWYCcrAeGFM3qZElxsOL
/02Sf1As8Tm/4oIM9g8nmBMIXO3kpsgiuQ7mvUk8iVXT4uGvtdxkGBPxPv6HLhnPrbptEQ3Z3S/Y
vHL0YkQyzbAujlI0j79N/42Gp+hthfHaY7fuyKcDoARic/CmnAbny+2x+GWPf5Yi0XJ68RduJ39V
ivkv7Va+spBr08RhORX5coYnLb3039CQZ3FP8BetEgAcl+Taoh3NQHIs6S47ZDroaTVXy+2qzzhW
bjz+b+IiCQc+rCz6Ez5v2DkwQzkeTHcyhr4M3iR50deOT91xJ/8OxnOfnaLHcfS8NGwwerzfRvef
2sn25uf9ONzkJu1/vXi3U/7S5sjvXtB7YzTeu1N811UjSfpfrM5HuojyY3Z//9z57HQGGdT3cLKa
v4w3VQNJkfVKg9rg9nhUlRUvHrI6656ckZNV1MfV6pOqBwM3ji5Rlr33Ttk1PiUHlXbY7myXgH1m
x3j3d8+v4Zs19mOfqqLXop9TMvBy+O33bXr0gGpReRAsk39FvXdatjFgWxSsjqQw8rrkXDOglTbd
3HImKmvZVMR834hK38e0ER1ZKJe2jQYkyzsKPvG8cw9zzeCzflpnURNhopwd3HLUea5k5iXf7V/r
3XrXDHhKE1kxLafXr0ZWSg73ttT9/efnc7Dfmaf7T6j99+cSPear6AuhOgQQIRx44p0TLO3gbK+d
+K7QrWfdcKxRcGyUL0L9ySktOd/Rv1Vms44b0fXuenfO67Z8rV+BsIywdrEdwwrH13su5778dMuN
tr8/4qkN1br68Ap+3HpB3mVy+7eH8I/y0z4r5a2Xy0MpF1Kq3pjA+JCXuh/9tB/VXGnkC3zH1P2n
HzoAEUFW5I3wNNLF3cfHRyEPEeVdd98BocI5L6WLx7u7P79/x4NX7fZL6s0ag3p2fkbsErYV8qtz
AjQe7fu1wfabpsY7SIVjXU2+pQPVSXxGiKxHb5fYBUb7b5pG95XPZohNgvrmJUe1Vbatv+ZvNnsc
AZ9Hm/bkH/rjnUc8Th9/v/vpL/gwRYx2466Qdm7RMzxZ9HyJiE/lhdQIzkH+yGz1r1n/8m/K7Y1y
3ePJ3Tafd7Pn4EEpP8KcRM+r5PPf0kZtL+/q3WY3uLrjf6N8Ha2jgYa5bJS9vj2ofCjdlXn4S/Tc
O2TrFC8qOQ3idun+HM/6SvNBZblbdoTb0sh+LXp9rUU9aqHo6N11+hB80sAezD4/P43eaRd5jGn7
3pja6JFRjJdxbiGTt7fvLVpPLhLRhn0fvuW5vN36NpPot6Nm3952T0P9n/hfq3ffaF/vOoXIl5Xk
36WjdBffjx6q+Sl5fy8/LKP39/fPqljhMf/OCy9Bfboepdf3vs+rDerR7++08x2WZ7jaRbn1Kd+/
bdJTPKwmw1P89n3qRvki6n9PreVb+UlTLZn2+/mb05XSqUjfDt3hsO/Xo1Ke59/TuL+3VV3w99s+
E8mF6zY0PhJzTxOIwrTZE48KGUuDIDDcJefYfSoL5k4alJPo4Ym5pPqQPnU3cUKh4CWeZw9s00cK
UR/ZgAGmzyqL5l8quLLj4bYPwD7DGnxoPi1eJ1/l78t/ze85klDzffyDm3hZPmkBrJcxpln1ffNa
fC8MqLP1iYdnu1TJ/V6LXWQFtRCHqOr38me0cMz8mUb3g/se05URso/es8F91omyYb9v914kLUKr
d0jBTj//PUWNu0YcqSYLtwzORMYqDBavW3HFn5ubHoFAgR4zA7yv46Q6TlvahdJPknsPtVpUvR93
Ru1auvJ/PQnMWPOQ40JKySOBQBX9GifXRSzrUpvtjHrz74tMHcxI1aMZ4NT+roElASz9iX3I4+m0
/bZ+oWYDA0LMsMx2goDpMDy11kPjofUwB4ZW1+zCU8ABPFxK2UHPctdbALM0Ah7lyD3BUP13xmKy
e0qYNFHlZ/xGGBBqXDkaR4LEwgbIM7le9Bk648s9sM7hkpkbWfYE38qPteFsEBq4+15pePqYmKiq
3tgu7dIGW3wFvIq3+p+bt5qyh91nJOH2s7T6GhnsDXpY+ICVQx3WWlQ3oyjN+xVJ7s3sEd0ECplo
WAAPOrPahb5JbzeTOQ5kTVl38ViWD3QploBXDIMlowwtd5KJDTaDMINQM5bexSbXpBuGRmzzrpE0
sI8n3dbw+k8vdf+v8UPY+3GPGCK/6FQfiv/tCCYQSCtkqxUHKMC9Yk1eymb7YGIcxqINVIzK21iZ
pUFL4HVdDEg0pAw1gk23XBUun4aH+dTWDR5dwwaI4nZJVXoXC+3P2c/m0vFffdJKSsZTgGdsViZL
qr/Mr79rkx4rVd7C9MtLbGZeZx30YLcUIA7JuUnZYPlaPjw1YABmZguty/9qF3U7BYzJ+t/4+l+d
KM/p/jSmuqeFcYv2i5eaKtwWmb+Z1Ce5msTMbLgD8ilUIcZ3Pl9mwr1xAcq1U569lFtkCTt1MgVk
VUfUKkMlW2tRRR1MWB/kfJTGHp5UypXAx4sBXB/84LLWLk6V6ZP1NtkaIP0xPnYOkw6088So8V+1
TnVyOheFSbcsWzfNIEVOqkJnqWrlm2ozdCnPoQA5UWpXL6jXlYFHUIi6F8DdGN+f0+UzftP1mfSO
oagYykf11dw7HnB6F8sUuP44ygPY5k9YYbqGYokrxXgqNHZE8ZWh0v4gGNhz6006A2HQqFeXxCFV
aq38Nx46jZv/aB7j3W5uwbCgBu/+u7639MteZfW9NZr44mX5toY2GD+VphRQbs8l7QaQgepysAGf
3xBc371U1rdo1uxfisJ7Gd2sZ7JSupr+6AoBdgCMr2p3E2NRtl3b/1Iwyba/U1tevV+qcAEdh3bc
0ZYZ7WnNmelpDLfqf/VJ86ew7us0guxea8bD91pDEI7QtX6rgTq5odP2xT1pcmw2Xy3aB5fBE7iL
omaojGsrQ9udUYTi2rCnsbY73hcUvzeptwKI0hzGM1Dz1Mz9Z4XRvWaKWjNy7y9FLfCWkXqjJLSm
kb3E4tdu69ReTqpk0efLQVlLonZ/bJZSuuzzbw2B3ZyJfprMhwrU2/BGSbE2MIcIf+0ZjtbTmXjE
6zqbVO2Y4mEv2S86zw6YdsFx/nwbPymvjyrtihfrEtnEynT55vd2atcKj6vL85UeDIyax3yaC03b
onzJ00CVWIce0eL0MrWPV1vB9wsFQqpc8+/JuW0+jLfXLtWc8djG96P5M1DQJF886AxsW1pF9E9z
PXw/nbcyaBWDZP+6+4uBTvAZZlcd8TjUZDoQzqjunka3x1o1mRDTG7cLH9bOTqPRIBFJpk+b88dW
7DhwUQtImmVmApGPZC4mMhxoCH1A2J3LT2v2OraXD3cjQIBb5Qn+sboY6DUA6SyL/1gtLWmcq8ur
m3PXlN/Xj4r6k/x6MZkJ92g2bBmB7FqrJE3LLzu6KvoUk7y1O6aGTCzmd+XJx7xF/7mZ1mY93NDK
+Gc8u1fkJr5uR1jzop7ixWTPcXckiX8z1gOEqnr6T6W/QoNHnuMRFh5bpWwEjKN4Bwa6NEvQjCKt
sFW5N5esVu+3iwd7aZI2hpBV1a/wNA+JNh/wdG/2ey70NtqL7d0JuqhqcsWjzkbr0vU42IwwSUn/
0WLmxUD06aj4g1zPn0Ef9GEXD4Uz4vf491L4Hd/btLvZq64G/FauiwdYsrSGvy4NqIHCf/Wr5VZP
BPDHtXtoWf4C4NV6nan/fayFaM2H9ep9XHp062ido7Bceq+jGhjuoyqzPhwmLJbYpPrU6PikLThZ
pdOqPFGq0Pg3ee+jhT5JRo3H0bTJLXV3lh/f9Bqub6UraNkqn25oxo9dWJjA0rFsR1hMzeVCu1hK
3eOFfRvNB83Si7HCXnO7fOyrX6fi+/pokA20TOfEOjmcHht0nl1YpvrSNkCEkZXBzXvuuLT4RzDj
BH11Wz0G8HNOVWlzerBHJ5VTYBAfx+BE93/9DZa4+LYaWBpvBqJDuXcLwnpaPdbvQLottS6Pvilk
rtsKp9ApRkM6DfEJ4EpwCwA6q61nu/ZqcEe5t/X4p2EgFwRs7eP0UHH4i8RkDewKWueaYyp9PCjw
adAlPOuUEn1lqz7DTp49lB+P5RcQl0KpVxp3L+Pu5vwAeyZcNnX0iWlwiR58gLQX36oeAvohA/BH
GvIM4KdRDYLdcTi4z1990avdvmLvE9HKpltij8HAlwMd/fO6rb/s6YFrcdLlnh69Zj08iHlacz7I
ImgiO/ysLEA9p76paV0JgpJ9fRA61AYIaehRnA7bq8nQaVqjcQOfBl5fgBgxvLO11n9YInDVdRE8
6tCrfRz1x5xhdNe+iwAUMeWLvRjXXUsy3qajIg3BgFQ6KY5BgNQGHpbDJWQZrWApkp0WkMitkQpA
its3QGkDOLTnWCvFCpmuPuUMSajrb/iB2bV7rHYWI/pBkj6wVUXDQttoPAh+jVyP49Tsbwa63Ttd
VhfagtPoLDb9qUE2KlRadXTV5Ue/QKtIBRM9dFLRKDlm15w7Tr49eRPGrtsHk5wbXUQBEzOQ9a5G
BBrC1gY4Ahtl7e0TGKvVpMvzYE97dJBOrFGAXKGsq88At9YSF2a2IwC7+QEQYeeQ9LU6wXUn2NaF
UxqorODhnrFz3PdCyGSTqul8lLL58t3ZOOoS8WVCTs1797IKg79ARgxOT7xBvZl5PgIPZG5gDCiO
DQ1zqKc9DxKYzObdg1rr3dMyS8QiO/PUtmS/etdNV2wE+1ZSjP0DIdtuBbgUKObjHafqpMy00sGZ
XGTVULyez+ZaDvPeSUcKNURFo5yer33NzsW8xzi4Xziscv3T6l9n9yAOzNHMsB2LKsBc43p0ysc7
TIHjclBSsVfRgHJo9oVkcFVAgwviJuA9AYNU1epV/D7ehy4zRA9JDH9vunqPm6ZmaNdqrCb/GRCH
VQWYwEZxU556E2LSJ24mWjcG3f9dVvAultM2gU0+h70ZIW95sFZvu/mjqdLM1+bV9Xavrey2pBKa
unUHQv/SYTn8PfwtFJSLh+Qo/Y3eAvyfmC83u+Yjgv6ilOOdo+mhG6EFxlA4G2CmISgbINUMFbYj
mIDyLuZpQMvOBp6vF3Ds8EmirobeaIB0NxUGP9dPINQO9/pJh7bxK7UqnzN0MlYWre26z/HYAGdf
8K638u8LuhI6qIZQiCnvRFS+aPI/rhgIX+OLW1EUbUaL/Qs+L04gQWd0SyavMFxDa6h3wwj+yTJ4
lf7F/Ptcjj2r5b2d0VDyYEm/G2FQocfXuw32PzfVWPy07kx9pUAzLRUFmZoQOC4JmOdCWrjttAbX
H5PGumQldCZchvxQUAUND5OLC2n0sAo5s90fDRr9mVA0gGEA++C+HUg7VHLhxuu1DqLa+ZxdVSaE
9+e0tXms1N/KYSBVMq4I9YOWp+Y2Ix24KtLdeV779XHW9tIUuLcRWeo7SOPEvvQJcASCQjEtFiNN
BO3tvbqSa+NiZLmF3qUKwm2WaGBpjkwenP5WJl1uZ15bGOWht4ccQzrb3/iHzVoH7+56NmRYN+Zt
WmtjIR7qTwvDMP9Wz+DT9U7rjnIO4r2y5z5oj5FI0CuGQ7JgtTr9EUEv5vDfEI0dKTsFJMo+pvSG
7tv1WQcdytwu3o/C6Dh7cbnLGTmkPOvnjIFiwPdd4VXcIMu26UvVcFjG/Egl27Q0QMHUfNj5x+3N
nyzisdYvKrMeI+IWJmC488BUJxVIIqFj5lcYLj+mbBp0EMRtvBdMbkjnL22XQyy8/Jf13/TpFvl8
lOEQzAmdNrvlbdfmJ/YA8TF7WNc6p+3XetO+YSBt2ohTgWJZzspKc3ah+K6S+Wg9/M207Q1O07YP
xObEFEddHW8D8x2vXKhVbnRRz5sthoJ8h4lHyLS1tSZAKcJUxM4CqkUOn/5sd7ndMX+ngIDoqsFG
ES4O+9W+3gCHRSVkTqfAU60nu3qCLaxl3Bhnm6LS3/FvkUgXeCFCVBlbCXa50q7xO8JxhQ7iEt8O
rs+TUpTf+M3W9YGALBK6sk0pzKXxWwH7VR9wY9fjndWY1zpOivC9vn+TnY6b3cakjYlKexlMSnhD
yTuo0iJdO9ieoHtdfls1ANI//v1hAMbklHhst+tzCW+Bokerj/w5qzBa8eH6AFpp34qqLrW7JjMt
A/WMcTMwepVpSIvIDPgw8+C2XW7booKM+BXZoFSQMzktj7FLw4Xya+yFuP4mNsrm74H9lsA0BdWU
deesPitTAACMG6iDfHNgkp9e7K4AGCgmy9rXU4U/GhzrOajsrH0u03MC02gZPY6juo7/Y2EKQ8EY
ttG2/sl38DU4mYFsCjyclcHQAoKu7XHYU2wCRixmrm7x+pne099+RhYFeuzx7HwJxBOYH9Y0OQQk
GnReD277UWkhU5OoBNYmboVtRozK5oVdUI6Sgh8qD07n8afZmz5RADpbhD8OEfaKeG8ybc9ueQgS
Jf1C0WIgc0/Pd8A59X//98AucDrKkHmpwVBkYKcJ9YMlaiACiJ3UYYsxiUlaj0o0zQqBmJcPlZv2
6Hn1b/RM0D9tdn4159JxfnzfXdPVObku4kUzPmsDXuN9y+FOSkA6peQ2ifub/3bLdAawek3nejf3
y762GJKMPwKZ93kjWfohQMx7XUVJIXmpr7EI/z5l+y6Dne365IkfzFNXa1E4U1bzH3gZaGzjyW9e
vsevh+9G/zaUC91ygymlVTyGpqCpXKf4OO6pZm5uKSzM5pK0JjZfaKKdJhRUUqJDtXOya5IzyUqN
LC++NyZxadY5NBJlTwWEbp1cgiixgSimvFkvZ2NlpqfaGwhwe6XNUdLxXGTIypoRo9eZe1sl9dfz
XT18XX9dfJwfgeVYVN1Ws7t1GmtfW7OE9j+gPURs6CgsN6GEYq/Um5HFBlW2fo4nYiRVI9X+zPnI
pN02I7tYGncEu7itWhJjZYiAhgcgunYFmSGmEscy8+yHI/Um+gLMPuWVv+Bv8QB6We8JM6CYFwBx
ULWoRmIPg6UNSu6ynvIIA4m52HU9Z+W9kXhxFEbvFT5YFCI4DFrgzDfuefHSoMjVc0abNvCfQ81D
Le07JHB2+YKAasp4Om1+ggHReXW6i6wZUIFu4pG8OyOQIsybEj9ePS+/7ddy+bHARVwHZOaaBdMX
n7d0OlrpxZQQe0SIso6tMkPcWLwG52qvN4PejuNXASy9BfUZ0FAhHF+/idEnCBgYQTq6/Mgy6ouH
+aEn4hNkN4wrEZrqVI5iOEPhvfxFrWxa4QW6C5OI5FSbpDXLb2sa4dV7ZZKNSg7809EwCn4Vq/tR
MiD0B5RUbrgWba5yKbtAGgY452mZgO8W6FnV6MYces1NV3pifSybTEdYeCOBgBxulhP/fX22eqxH
aTIJzD2en1Nr/AKHMROMFdArbpxYmEvihm6IGAbFqREyneMno7o4KcT53SXMZpQkXKtf3llMJ9Qb
VdtB/hdQUumbV0Gfv17+O4dx39+zS4e21PrYq6uMkbVgBP8Y/0bLmwfJh1z/m246dmXT9r3moHU2
YfPQC2E7GQUI+OkfepsHHszal8Xr+pyJio7NT9vFbxKCYHJWUyMn03OzS7xi7fxcRFbBoa1NELJX
S9/z79IvbQMy49tduttmtti6/gIlOR8LouM6ZfJxkCV3CMhFxTtT5oKD+eBRVD8rX7WWtN38V6q4
Jr8kVAmdq/qhTWSBifNbYHOmip5ea1sC5OmVoCQsJ5+1zA7TwWX5VroJ7IJmIS7AvtVerEQb7coq
JZtoqkizHDU2PbjV6qE9RthcYlgW5Ycfi0bmkXFB/H/A7647hXOHGNV53D+dhXfoD46bkbm2Iq5d
rYPqt4U3NaqyEPtbviBC4hUe5Izhu61MlQ9ueSG6kpB4ub9ldAiIAr/y8l0yLPAXNCqMgv6Ob324
8zEzY7c5b4TXHAWla4g9qzqZdhvjjgSLD3c+p9+iUQPVra4Z7DGA43HTCs5jvukI/rcAweVaR/AS
XgtCVUgIttMiEWbRhaAtsqjf2XpMle8seZBNVgVxDKFpmy7E6tI+7MIEOPGimMGWLadbg8Muv9tx
v3Vu897q73aqGKs1kROkexOJzU8Vw/yWlg36GDZJdDQV/dZlhMgVHU739VZWvIVzcoPtNHBXFqz6
ULmGCpZ4GNpbGRYa0Rd+Gvw/QTjTfObpadKuqZrhseRCcAFy0CQxO+4QBhm4oZrf2HQ8IzvWImEe
UimZVHrEoA64JIdJNxxQZSF3AiCvP3t/Lf9z8WyO4xPiRTEFPyz6px+ltx5OY0eo5WGKU6DQWV03
DqwfuNpStUqvqrZ5AeMIqmuesaek4H69vjqJvthUei5STiWp8LbeSsAuY3HB4emq4h577AXb7YHY
bgK5o2LgpVMCOMf+yKykVQnxwPxH6BkIKwgmvjgGIOWailAgDiWHBZGLz9MiJas2M8KzksNxwzES
6hcZFA8dAd0aYYIC9oXfTRnm8z6393eVfPlj+sn1qThJ5QnHH5GmIMYd+1zIvMLf7CRD1yAom10g
0prxvjaP88oWNIM6oLicSNsW+wgqzlyeck7PuroUAGVl4Wkrnk7pmno6prCB+6v+pOdaShP5Ukhn
xz6J6OH5zxZMtJI7dlthneN3XG+ZOl6r8X5bpbViuzpxQhORXKGc05qhRr398K/pqOMgV6C16Mix
AJS0DXxv9GBFGInFEoPCNcZz4JBlaFkUZh1t0+s1OzcphQu2B3ten3Spb0KfNcVTbb/r6soT6Dyf
KnVyofNqfATglPdWwkgzNkj85sZmkGm7n9LKaSF5mlfLzJefew7abhe62lWhXUfkYsq9e3dNFKVc
tMdSqZBkUR19WBpJCiEM50CnVJxS0VmppaVimxQN1VbRTmGVr6vx9dj1QSIivSo35I0m8BoaGjTR
1yhqriedttqtBecZNHbqs2NUK3W+bs2kOskvmgCE9lrynrx1S4VUy2GQRt1n5XKYvbBaJbUXG8ke
lGSKYi3qojJYVfLdKkiVCWlJfJPdOVxSOopc/tXwRrI028fWr++dKymrLkeQMNYuHVEztFG/hWX6
TcScd6eSR+/vdAlh/kSzEh9zF4/hPQV0MtRam4OQE5U2PXd2/imZ9CuMWA8Z+WJQf4+EtCTLRc/7
Ksk/Pud869d+DTUbB29Aeb7Zw+MQyAvEFR2qzU/Gd56JkJssAuV326xaS8lbW8obDtYpXpQ6wS0U
2+MTCmlUL2gjJeDFIyxw+dsV6Mt+0zW5LYfKIZPbgwPnOh0muVtdaH3LoCFHh5Reu5LDL/c2/3YE
Xbn4D0p1Y4gICoePLo9xNYJOZkgIDu3zjwdcg50rJpZuuU/cofkX8MBq2N3pu0h+EdDdR0i8TLuc
/OcC84CQmuGcv1IRl7lohWfFnynI2FrFvj54SEO/t/eL8X3YYyThfXKZ7G5cn6jWZZ6dszM7ZIok
50N7u09WpbaTK11p0GTSLzc2fp3vDhlaG5jVrJnowl5buZXSv2RRipNwqEfH7v55+2wr+oGq0s5W
qnTtf4Gw5dw0Exv1Okl3NxWEv9BYDtByw8xBWvsakdW6JIdp3KQFvUoPpc4EM/nYr4MibfFWf5bf
ZzysZjQl8KxY3Lq0hQ32TL2YFHGddfIkV3Cp19gs9mslwWDwT9ZLBaGqgqXSj/33dfkUQIRbotJ1
yAorQ905y6XmTL94eL7i0UAzUcBep7T+nGpLwbqA0hYn+FTZrJVsnLFpEgojx254cpV8W0nCRl6n
drRFd/ZUTkZARoVUdMG22VtQ/QzE4caC5AYM0HQCwVbDv74sxlmlnFeb7QbJzAsCW3vn8NbSQ6W7
b0zp9HYZ7tZ/c6b7AB91mRoPYJZjronXWuf8glWwRSR9Kijiq/2f1XUqaH45ySVXVGCvhgfIjhWa
kORePuVpSUJN5mW/LhZ/2XaPKjFbj5d7MolG/2EcRtqcf8TpEyg0yHmdkGl+quSmO7Cy9oRD5gHs
zo8AT3XbLjAfk+J4OLkmO+hgl6g2Y+pCPjm8sAMqZxykHFq5wBwMkD3eRYuXWE2IRUJpUQmI7Ec9
keRSwcJFdWM+mqA0N2AaDEE0vzttn4QoaiaX8NDL+uhA2dV483dFnMV4moxaOWWw8jKrfQXjBRiJ
i6NHMM09d8sKQML8l+lpDRztsTmWAY+z/KBv5uqlQMvL0CCaDWuibc2wCWQP0664yGg6NTeRbqi5
TTpByutR6cmn1BnyXVxfxpdmePaHbcy5mLwxahm14OnyjmwRhIIaBR04ATIFLwfFyd31/39HMqLK
tG0/0wNrTP+OnyU/LmmqkqqIKGbv0WaqM5q/tme4ZuU3mnNN3zy0eXSqcft66viy+HZ5ufhUWulk
JP//2y6dmqlUi0TTlvi4C5qrNSejklUbWmM4VNgJBLcN7lFlKybSFYEI/y/EqLx4fQjvK+ERUSTf
dNyOaynS3eQLwq+LBCiMrU5JCPhJ/dpA9D7km+tOqGSY79OMVo7Qse2pKwB6JAb/3S4d73uA2Ter
aJdKCIu18AL7jwQIy+l91DAbX0IZG9VGZnLk1/tnYX79ls3rqUPM8W0WHb4L29kjsS1sHlvsAuxP
8GkYnl+XYuRGZXQcSHhCy0klE9sKbqim3QZisdOks9t9hbBK8LjNykSCzlI5o1j3tc6s0puK2zbt
SrmHdui+xMZCtJIMDPdLQsfjWGiPp9TsefyoPmuxxi3bH0K8wrrIXkbLzDlcfu8ejcdwXme3rj1R
Nt3jV8wjUBCJqQ9tu9jdqt6sCQqPTMjXi0WqDqYSDfR7yy1ivZ4bfNlQjk6240/5u9Mq4PCUTVKs
1Z4aUnu/9pcm1c095+Mmz9c6/nKshukGR7qUOg4W6RwCdt+U8xyoP7SS20Dc4nwpZ4gT5QVOpICY
TJ54t7Xpq2RqOmzMzrrf93bF91B+u7SL9RwnT01Q7U2LoHhBjA1LcHiwmqdNnwLXPFuP+83ql06Q
aNxCAGvtJfvWSnivRqkfrcIf0Av42Of2TnJLqETmrE0INr58XX6DRnrT6gEFuaeZKTO/aPE0oFty
hVrhuo6GYu6qW5v87gi66FgRm+hv+8JCd0OetkXXighWKKbiJDfDGDnaI8qpAOuKjNcHde46viar
pF9Xu9vLoKVh9Ihr6hw9FyJbUhSZqHdE2ppyNhtCpZHg8SnUWLTLNJmk/kcqEp/WQy7l5INmEVAG
iKgPGuWeZ8r0MR5SNjW70SyzOnBqcl3qnzLgWVZb98ZDVm36bRikjLMWCgz2obINXrGyvzUyrpOA
ojB/ekydjdI2vmYTkdJfzY9MeGHeUXs0kKC1TJcTQhbFznxQ0uvXiB8oCEqI9z/eJNQPG2+O3tQw
0A2lBbCmSHEpC1ixlSF7SDhtcemwkLe6R146FLjm75uHOtI9sdAeafJOOavlGPBxK5W9kGWvJ2K6
8EInWSlKasVzNttMiiaUojNy2qq7hoSDWM3Vt7xGQZNefyHh4q/SpIYZ9wxtGND+pzwZLJNTYyEw
ffAkJqqo4e7FFueQNs3aU6NvrlnlAf23L2Cbvnta1R4TMCeVfxloeTWu3UWbEaTGZMDolwE5Kp5I
AiFI6gsJeUyHlY/0BUOrfiMhtcexJjV3ZHGWC37LvLMg+9iCULeu+HJKKxSlRcIDxiDILX74VIFS
SEB2Q7Mk9TzUlnnoBauXWGvSS6G1JIvV5jpHewSOVVYSIBVT9pExPdZCuFOf9AWdtUtU4QJVzlrq
nLkfCaBH19dy9UVTY3X58ABl0Wrjld9me4TD89Xq2pVB9KDWYawu85w1vtY69TeUfY08zSgNDxZE
lMQ5Npvm/8ocLf+ikje+HCQVq5DhjzuNSRDEdWLIRYo6RINL5X8K87UH22t51vgS5zBoCuFeJRrd
wglqINVTpybIVyumU4XSxzlktd8iZQ3Fc8Tz711XmCh7WV6yypeyjtDWtrbrAVonkKGywj4LwEqK
aPgIewNGmms85U60wQt3FAlaX5Vr2/Rl4p1M5yaAlzxSJ8+RbFUyHsHklmc0j9B4uYRYaf9jnC43
qzVQzvli7j9kxsJVqQWFnFMcbG/zsTrK7XZn0uZgPcvdm2wVWnoTrC2za78yGjYC1VViJUiUXqj+
VM8C6O6WupFTPSvJxUxuNfnklvLPPt/9NJXgVAUWuSMviN+PcumLoU1rafMucTbX47w0iXeYQou4
MNjDMupc4RXBplaTU1dxu8u30v+0LVWQQv1iEmSOhcseJB84UTq3UiL2UTjUZE99rNhea2fZanOh
oktn70KaXmdCUAxGzFjUaSYm4szr4dmT2x7TZqtd6M7lHhXxzEEqugmhTbkfmq7t1V29pYIfe0jE
R1xkGfnGJ7soreDNg0k9Mi0JgRTPS0odsVlj98PdyRUuV5ZXw69rSAbbJUAu27sUSw4hwZMteY1H
UqnBNHQmJjCUkzNFm4X6Q7R61S+T7++HIbMQBRLh/n6pj3KFUnW2Q+bGSxtKKEj8scFSYvVltH6Z
D0awlgEQLWhQSpSiOSWckXagbvexkIhWQj3l6jSKlnPrausJZ22eimYszzwKYYPHqfIpZrECh0VP
OWZ9r8uvKM36K5Wp4voNx9aZ8jTnxYxBmdZTudaumWyXnzJNpYuVvJmH18Qr/rtN1Ai6NoN+ONum
aXuaDExmaWxhvldFLPAQNOoFzb9PuYDHuJZyf/w0fx2btBZNv1qqBp0Zg0XdB6zlH4Narw84C8U4
XQJgI/Vi54M0IxzGTd1aE1EhURXNwTGP4l4z8HOLz6fcrsq2M7TO7PBCbObtp722PgcCsZDT7Fgj
noJnQIW+9z09KYbkoB0I6cB4hEFwWJ4qPwzf8FQyikdyRzy1W3oVjMmhwr9su9Orv2aP6NlMeP+K
jPg6e2x+L5/hiRd3s33GNC+yyd3aBKP7S3GwNmNo2Wca7LbN66o9f2nd5fVOxRii1TbeFO+v/b1p
Iz1vbpTWYdE5Hh7EfuE6Vuw+BFS33va8i5qiN13TjjaxCvq2xruFcR6Yqa2YSrkD/jg1Xk21ZlIa
7Jzq5+AYPvhApEt6dV0/GQ+PfTd2N5NHAWUDvmLgYrscodSLmjxIl23BzayNNVlqs1plg1cmyeyu
8fDx56cLg8KDU89KtLp+rH9+J/+/+M2FfNG4k0YyHQaHC8hQVqtuL8nm3jOju6DdHJZh/n7s2P+q
J8Gz0AJDOH6wp4t9aMbbazhC4dzJNZ13WV/dtVRdJnv8qdw9PudVLbVMoni3evRWz0xi/RhX33ek
vA4etueKEf02u18+bB9m96XeNoyOeg2X5UNFips7KeAav26iRtAm32s4RjnMTh4Csn8ZWmJCFdTV
bDD7rYEn0b3Gcam3J716mysxRkfV7G7yOLlrPhXvK4+FuwC5G2xeSzeEWg/ugXTdv63R2uW+sANO
u7E2b211pxpoBEpW7wnQzOd92HQpmFeS2+dtIMKARpsN6OfZKvFWXUJTdlCmqMk/5bfO+WtGHft5
MpzetZ7OxXyJvKXD2qUo2l8jcJ3/R9R9LLeRJlsAfiJEwJutSMJUoWAIQpS4QYgSG957PP39krO4
MR3dHIoCq36T5uTJk5Wk1Lmhlf6ubhNKVvN70IiDtDKu/T5v20oztwTfajJJMYiqr5TesiLu2le1
t6fhO6IgYpBrthtTe6Shpv697E+B/F+KPQhOq2E+XQ0vtw4Lulw26201Elg1gRIm0yjIMbJccpuF
zoBxVcVjS6r27ZsbX6G6Tn0m7y+huzQ163GoPy9D9u7egfnZ5S0odVZ7rvbpBq16105j393Ku+Cw
01QHVi6ZtBnBQR7A3t6pRmflzv3XyiSVelugVnWklm+OJVTl50RO01vs0uVbfSShXUTC3xjMLp3C
YNp7dK+9KyMkFRuWs3VaG5A2TKcjmjqlwTGdDalOeHuDvmKf0ORvJl7BiMA7iOZd7SKvjUpWH2AJ
tjEzstpQbGicOjbwPRSDeXETimIYYS7+k0xH5ddZN1+3cdNe+fW00E6Ra5f625/znid4nbxaYlI5
t3o3uM/Ll9pv9hhnmsr6YDoSbvbrvXPtR2Uwoysns/C28z4G9HD759Z9cND98/3HNTkn5cZzrusF
gdNK02/r3rp36+4G6/Y5m37saDCOtsNHd9vbiXL3T3Wk4+RcUGpTqHwilzWcU2miDPw9yqqcLbdJ
5d98m1wP6XTeJ00UOtWvk1mTjvX68Zw/pqdLqKKh8xlhnZ1VfBEnTIujzfzN/ECFmg2p/n7kPxHq
EBYnvXpPGfecthuD6rlXOPfz6+yhZLTJlFAlY1NtfuA8VEtlPVR1pvyLho2jyGL0T9khC+NOjws9
kaPejmSd+3oMNHcpk2KqAMjLEBSYdUz+/asQxs/tFejbakTFastv2dYTTBYUy/5miCtWbZOdYFra
Evpy6uySYqpGjan6SYS6EgQbMmM0Cwtjx/wAGUYSTiLz3HZMp1n2l6PrtuOPium81mKxFR6Rs8w9
YO+gxqqdyXZUlwlJ2xIFH8QbRZ7DKj2UIiNk9kR/nzO6EgrXdcqTaKYeQH/Uvk3ghchJxskrHB/u
Qz/MC9S9KoBBRqniB5lQXVSNFNT5t8EGemvMu5pIdqvCW+9aba/7VsKwgrHWhUy1neX5/oh755Jx
dgrvhqtX21PXoPxZJEoprVTQIg2O0ZdHpOQ29y/ePBhpH8XPYtS3Tm57Pmqvpg0OV0Prvh1VUyn0
so8FoHiPwL3r6pwopUhF6z42UL6WCJ7F5TzXsZ6g2hxHT2wQgcgQkCyzHp443TePfYmE7WBvrRxr
EXcxR4syfB22DKLesBy0QZGCzIb5NmgwTLcaSWOYQ/yAbTc5ERkBOPXk+ChUqQrPaU5eMqjPZp7s
+0ukgXce9UJRhzhSHr2yvXXhvBEYvu/9Pqm5Fd+Vj+T7igCxFjUv5uydzP8jL1R/FkgW3fRDwgNq
oDLsJd/d9OpmhGpveyQLkWli6XDJyyEEfdFo4fmd70N2MThjpQ79Ix5wOZLhyd43qofZamyGiYO/
rWjwohARGdH6dyGLeZbzQUx3vPyUP75ArOXiMkil9GM//36edlU1xT7vCwdJf0hVT0s1lS850pId
0fFa1uihmMia6WnMJHy8WxD4m2VmKlX7AmNr1ftLUxr/HP5s3xperdiVGJ7ESP/upjc2DLFcvhX/
PpATBPR1Ai1UKOISES2HLOQG+6Y+vvOTF4893HYcY1XC+OLvpdfDL4NF6xMiDk0/LOhK1SvHYG5X
ayVt8yWi373z+LMeTOptD8Zbv656YpWI2V93PYGyKHTRKxaeZ73pYNkYN1rX7qxXHewRmZSnh2Sl
0lJvlc7fbtHSt+x6SvQ9p8KlUnRy7i+9OjmNiaeI+MOvywrZkepEA1dTJLLfdTZDKEccrseHKlLE
M1bPw8TkEqsvPimKDCOSEgyKB3i2t1P9+dzd9dZvew6LTt1JuLfeZ3lqBNeUxuD7DK98292O11+r
WlLUQ2Qy4LA+mJrrd0kMGwQGa0BM513zf2c9uED916GUCKGBX71GW8s0w60jl+irRq/te+mWYGBB
odihfBpziJRR5mf77ortksUik68LyeWJEUmuRFrAXKK4pjlUX4wkeINIzsB/YLOIzYQ596TCF5HH
hBJhiHwshpgDCGgG6E276xFTdvna3DqXGMRgMXdJfvqTyV2v36B8wuxUynrWc0hJq7m6fub2X7la
qrigrTN36hZLXQDxMpftjpLmWruh867QmipOnszttCMUvSdfWgv14pFA1024x/7plWSf+E/HNNp3
yG6hJ5efdybK9FZjjmeXhaNkD4LuCTWYt9d/YeygIZdSaIKlmzdn8dw9n9q3lvWQSqLp2uhasbUp
dITF5iIpbvFBPgUbCTKCwFl0gr9jVl9H8rF89kfUoehwPqP1/Y/jhn7CfItp4e7AhltHYU973r/z
OSbtqkBV7j9YJbnoXjpqRh0F3eb+b07UuOgXO7hgs6r4gq5qd582GDmRtcmfy0T31L1OnT/ZhS2Z
ZvuskM6HhXQ6LPVubp45foF9KA92JOiRCtBC7jx+1UpPs4Hc6viznhVFOaGIlYohqq/RTkB2nuor
NWrDjwqd+tEEXTLq/Wp/U27N/InQJraCADeZXi7lTdq6fGNrFgwxe4OZsOYrcgbgGCpsYdnTIQtZ
G+S6l1/XYrLSTKt+lG/euqVfjf6me/2v0b/p/RyYfNHJZzn1M1Ws34/urbv9M3urZ9VhdZpVT93Z
4Lh+3h2et8tkjWqnvtM/J/Ofj/5+9rQpdE/NhypEWs0a3boMtZ3T6NF+5NODFjuTBsz3ezEZ7LXk
QTaFlEp8HKZZpj2mMqj9FsdXFAPGF8LIm47gftIjml8baN/YZdvPyu/S73KvgRDXpSv8hqqK7zQl
Ad2r/c61HTg0h8V4n866jfaa2PFaxt5apz7NKgj0iAr7ky0VYkEaneRUo+1UBFZrrzSbagt6nQwr
fSHWrFvNroenWrfEwrf377muyd9UHIu9stag+7P/bslqO+7F3qJbggv2c+3iK8n2SoxUunUr8Sq5
rr080WsH1E3UUrqLsThK58jEe23NVOwJzipuVHbW/0PixYQOMvukFq/vk95GN9aMqXCFIMnZzAzd
dxKMu7FpJVwPoitl6nCBkreR8G8LaDyLOyPiyQ202lFBBA4P98G83wwd/wjCt52ZhrDfIcDs2mnv
6JM3FSPA16hZ+98c0TtmIzElyvtjEP9mOK43TdMSa7uMPiSfFlO4JVrc/q5ZxVxD1N4RUg00fq4j
6QdUb5Xgg11aOPS3lsgjzHW/nB6PLc603DaefoJbfJPw5/VAQZfS+vG9zK+H9bu15n9ZLWGe2Bwe
Hr9qAGD1OcY3SU+Wv0Rv2EEwX2HIJI0knGPYN8UO49VcgCd0RE0K9Xo86XLqHQ+zESV81wEsuh2d
Y1SWnDd6GuJdT8evWmGv/ClUw8Y6TAGSsrN5S6FweUmRtHwY4tydOvh8VConqsf78ud6rucDK7/U
etR6gLlCTPecteipQrMuZB8uf4o6z2u7HyQAHk/0H/SgCZt/zcDiC9WTZu15ynYiKghAuvdcX3K9
KWabvLGEc8O8f9yRN84vQD6z0BUclLpqmAW4Zb+UXD3t9fgsv1cOLz1ernrxz+TSOsd7GuBOokRe
n79e52iK/eK0RfnNjO7qxDSal+Xs5Ya8umpirBRpE/nTt+ptNJtl9X226u0eWJe30Vy8XG38KZ6S
mW9UTfGcnlu3Q7ORbY8v1ylRzexQSEorBYSnM+knFIBz13ij0nR4LgxAMVTnVBtEGoX1c/3vPtfP
Fwac/OnVTrW0mwW9XE3EEBra09KyDLNcm6Ak+ESTda1jSNabS497ZN7sf5ToUBjX+GPteJN7sl30
S0INzbGfC1NUKMRCjmkq9wx31Mk4L3eG50+ZI7rv9jP3W6r2mqu9mOyyNXDHjBxG53fx/TZYjY+f
u3Ht3/1dNr5/1/X6e9nf8nW7cakz7Zt9ITUyYrlXf60j6IxkgCt69J5ghSESatEzXVavWoZOuruY
jXXmSuo4Wgx34xvJ03U2f3SjwQcK0SfgWe+WNVcm7s6NZyyLclxX5b9dcgqjnhpIEnkNzJrtMgK5
7ZS3l/VsL6VwhcjAHv7UKbU/MjVkqEsrBNtVMAQVEp2JT1D8FBmRj3fV9pvIdxvJZdm5/TnH/Kl7
V8H32sfnlZkrm4w51aidAH+2nQUQ4UnjIk/JM5v5PtoMgXnqJQoSUXLyrOt+pEPzNmHob6fDr0ds
vh2FkKYZnZW2OIe2uVv8iBSpzGwEPhSqRRH81i3N7GY+GS3xfT+E+yUe+oSYt/3oEWNJK1/izVkH
6Fx9d8uz3XAP9VmO8l1X4fAKe9JBH9NmsX7qABtwU5+RuHwcEqUHGnJVmYPCunKwX4Bfirw3Ek0O
d/NExQ377hYZR3u2ZiFlp9oPNnK4e0fKp6qWyIJ81k3KyEiwWp4ubEw5ZXXoO95/KzJEfIWVAwsx
qlmr6a0J/YK97Afrvy7vrkZg2N8RPLNrEc3Cinyl/FLnkXyRFrJAZCaSxRCVt/ntcroSdW9kfKcs
jgPKdKRdkVwZLZ7o7PdaFtYrySpXUYNGGsJnaiimnbLpX8sfeXUT3LtqP8jtEjCISaWrdrVd7D4y
ZQO2jJrdXVZw6SmMBG4mYc038L7LyEod6VZwCRQeT2C17b/aVCxzJaHZXP82dczfq787QKxQPQXw
nYliPxVhoyojqLSIA4RFkr2hwOUuNO57enMONI9g0N3UJIycyUe9WZ7ICvFrxXAozxodW/KOYvd4
finJMgxPaRVKLWbYYG1hhHy/O/1978xKreO/QyLrhIRKaZuQbUySfPWlapP2Nin8wwJGYBBoXSgt
M1LrWU3f8c9P8zZO9Kn4a99Hm4zjJbkVb6e7oY4rmV/hmukl4TKUqHTmRfFpRDN/tByt+3izcmVs
UfRskruQB3IUS2IZa57YgBXUZ5ce8usbhiBm+LS7oYQPq1qi6nbLF2NWaeyupR2b5CtO23ydZP4s
wVGL58eWzfggTPux+Sp/blczwexuvL/9Z4jXfpR/v+hNtufqxuf+KhK1qFZFYT2d3ROt54uM9dyi
DY8v4yNfhuQNE5wr64UWeUcB4dICmrhgBcoLtoD7RPwEEKjZZ4FelZqNrwCsSy8cvwXuz7ulIaSc
oklgeavX3PVZdjVLpazoHstrC4tvL6e0ldEzguBRX2WaVuLsoqBJWfrqNdcwc+XxxoTjiRy9ZL0s
MqtQS4w3kedroM6iKzVDYTYLZNuJkRTuYQbNwVP2aI59//ZoRdn+Oz+sRkxjJQI22Y2Lgk3g1QVc
aNoZgMODHDJ0YJPhZ+3jZAjylatbwPRCq6za3gpJdsm2H6C4b44860IrwL7JupV3LDHOBvQiEP51
nczwcS3TuRuhp2571Iyp/Dd72TfaRUXd/Rta1KTyhQN+WSX7f8qXp+mvPcuYS9SEoBHHyr/ao19e
NTeV5q44vFSa6yV9qdLb5dx9vGgToCbX5aNztefNbtDYpKXTK20aU9zzJBCjPIg2+aLpB6YxexDx
fin4gZ0iARpWp77vnP67VZr3AzToRd69rrcKGsGEALiy2jMnGiNfHhOKE0+TQ3Mj+T2wD+kVvTdo
QVpxouRXt7Y7nGsO8aJV4mX6b6PZ5/H0kNw/4Xiu//osvb/iVNDADXKm82puniSLUx7MDp3d8Vf1
9iEvKBf7j9xNh4kbQt9mfrz92Iyrq4bZS28XshQKvqCpdVbTvw+ZmUBsxcZ7bRuhP/3frtTcCMOK
8vJyhUjyqV0mY1+Dnu02y+aucGmuzuJ+6W+x9FGmTq6/+kyeAPF9NZ4Ndcp/TPtrkTAefaneVccs
Hk2FUSze7lFOnq7a+U8xJ2m4GZe1SBJyHrpYIhDZYz661baupAIxgMzt6fjeum+qkfmPEGQpVuZQ
xFkqO0YKd7jYjvCWi5gidQQQN1P2ulR6CwprmYutb/3GEJyceB5U4lJ+5z8DkI9rcg8//z+8PjkN
QxFll0C/wDExRsl0kXSp7LRQHdu8rniD1ZCvsBUsW8CNMBCWrwEkGlxaWFVIg/nuWa7Dwm8HqBCH
daJuck/hF6efZ8UwqVHOBPrA4Afbyos2KFWnRzVtqIzvft6KiXqZ6smit/tzojSrPtrhIFMCP6KI
GdZ7VNzDfcxSBCW6p7vWesNTMBwR819avEmZtTgk01oLumDu7h8B6uJVEr9927zqqmjkvcy5TBRw
icaAuaq+mzIsbtR+cFFgKHZxT8kVrrWxh7lJ8RQfHy7bvXPvcLP75nqCK96+/VTAkU/NXdVb794R
HaZYLYIvWQMSzmpYfCc/LF/cmOs17y/O/YY2PYjQ0z6FLCwcuefGW/G13DsW21JxrRLvqLCK/PLF
gxE+CravhU6jK5O9b5NdIa0sXh7KCfO+bFQuGJUAGZ0QVizoANxmycGEGxdlv842xsltlr3ru37p
2wMALvwB+YHKIZ1s+XA5Al9bOF53lpi0pFoaFY8IEyN6jOZG8ZFKTwG1o8XlhyEGcy1e1wOY2wwW
wY2SmWIU793QoJ2JKrAnWC7NGAn6XxDWmjUYRmxPMSgKu179lwluyOvT1IdAHI/5weIVw5uHTgzt
FnsLCxxtw4ODWXjJVqI2kJOirwDDCZ/2L7dEeUp6nE2rKAwEj7JSTfZ7JUs1cBVPM6T+EKcZib9N
e9IVfw9ygbiPOQ8LfOwrJyf6iHC8HdiobxYdnmKcGU3EPcXRQw/DOSB7R70KG5JC1tuizUO2MKGw
pP8Khp5LAZtWUCC+GCp1zGcyfMIgSELfYxpkBHbDERDLR382fWyddD3Ygoh+a0JW/Be8MEmVS4r7
96syQusqh5q5yPrE4ezp6sPuzhqEPjcfmlTWI23/gajeIGnAcAAuW9ku/TkzwSxlfFOBO5zgV+gn
L1SONPxgWfU9feTu3/U7qfcioX+Xkm4oUtCL1U1Zxw+dtYrIUG3gntWOVOn0o/EzBsdqzzTA1sze
v/5f5U/hq/aF9WUqOmrj1+VDtM02CCwUXwTr5/CtOtTIICkhUFVRy6Lxbhh7THOTOuXSeWkchw44
8H3wFEZPIIJSNA7+yMuG7u8MW1i9AL0vDCwdpTHyzy47jU9AA39qBmM8JJQNzxznTxxf1n+qDeYz
BiOIn8rptxVda3Xj5qUbCuWJygf0PRw90VQlCyOQBdj17m5MqIlVhiXgxIPdx/lPN2F1zXZfPspQ
jlz87IpXBy8pM2QqRgnQAL9y9xEVbSERZDydU+OlRiusr5P6DgR7OzrIMr4bGR/CgJUfwlDIxRaw
zuu+tUMPu7kxmuZuES7oQn+yq99sE+HB0lQAyIlJZ3V2VDOcDXq0IpRby4DKbQLKgQ9W1s+AeKgc
FlidQQfLQLkGCm2AuFxnekz3xnEp95I84blG69G02jqMrQibsLMMiiBLVK13Lucwrn4u+7evtT3y
sCMNyiAgLmrMGQkz6YSJdTy8gE9jNpenh1hxT9To0+nvjHLfMwDslGywOR0YjzNcoALA1On4DiBw
01HUljnpHlDKr7xErlmwkYtsOVI3XorkIo+5fMnX08M43pcnpZshSJOkAnkAt6nrXbYhTyfT0Dbe
2XwBoa1/V28/LTRbp8Bi8thKGeWmZPckZcPtmP91wb4mPX8hs5i+Kdljyg7BW4nYcvlLBhxglzJi
EqGaR8EYirBQQPlDzK72RK86U7n8dr+LIdbJUDCGmMIPgD3i4SMX5D2RQk9P1gLWQR+T14++2DDE
3IdTCJ9CMPOxvLUpdjer4G45+gpSuhBdSkMWmcRYMYvbX43nIxGU08ZkH7ELLSqhmUkPiDASNIhs
468HsG+PFP3qco+krJzjNXpYckoxTVhvgLeiy2H+OojUwo6yB0XZjILLbkvD4cVqBHs2LbLrJkRg
DQeeL1T4vtlUaFJbBzg3K0+XjlQTyq1h5ZsG2prJUeWI4Z+Xtybsnc4/ISBlnyjP1z8jBGfVd114
jB0jdmNuxcDKeA67PemRGCuVe1AUS3nuoP8i3QQrK5JWmivOpdzo01/xIHrq9XHRP8mWj65Y3GlJ
RqtElrUPLM4ufHsYKURQeuSksP2/WJkwS1xpkiX+pnKomWHqKoOc2SQ/yEAc06rxc+Yn0/II3bKa
JoMX+70Za7X1jYYM6AAHf6XMpiZI4Ur7a9+/DiwJu+mCogMDCt6tIDKtgkHpy96WQCz3Tgl3Hb0b
L7S52ndP48XQDTcvjW26tZ0+lb9hUfIWaYlzOryp+zoEvHcx5kv7b3X+m9Fdcthu457xZ0G9MkOZ
wUX9B5RQjhbLw9gObqT7xZR/xb9AFo9OhoPjB7y12hT+9Ba0g8ExlCLNPnwbYjTWzFTg36IFMVtX
rOvaLA+w0qj8XidZw+8UQi8pbtKMKxkTSBANe/Fp/0DAYDyjbOL4RVjLY8ai9LWGxuCer8aydxiX
6brQ4opfkE/Pj64MaXhQmcXZ/aYiY0jNE+DDuZ7sPs6jFRs5r/PhqoKd2+Zz9UFeyAdb+2mfXNjU
DKME+OUVottRl2RVpnkZu4Obj9PNaroMezCNdqw+iyA9d1+ZVYm0SvYXJFlH5nZkPuM1rs+IBkdM
5AS1E4ZwzJC8Ocpi9DpCP6bbYF3zoeyj1p4nATifi0sLGS6moicBKQgNt6D+zUMIWu362gMt1zEb
vTG24/06wG5jb/IYlYF4MbImvWqKkQPICtnEVQt179jfLYkLuE5RCtf6qB2ZLYP/gIU4nJPrzXbh
E5py6ZrQgfoT1eJ6qmnNzHBHAKEUk6CAhr5qlf40fjJh8X+iPAZFmeWflJqUHMVlbj7m4L1T1idF
fFJjTgkwM9s8BxRyGcrLBfObZrGrjSbwPwwmXmugi+A4UBrYS8JqrYPRT+1CqQkfEiDOyX5fkvL8
5da7US1J/YzOqDdi3JP4M+YGq6okfts074Hk7SCN2w1Xtt97M8mHO+tShMgImMsxDr+o7CRyDcLT
MVn+XNefln9yKzPfB5u3G56Qx9qmjcLz/r+y9o3sPO+U+qtrWir8yGt2SMpZNVvUOhfUxWT164EC
XP48J5da69G/DpWa5p05ieSiRqjkslGN+3dvUOF6vm26jXOHlpxy4yWYMNfzV+HUX6MrKqn0lGGO
NXX4pxCM04JKCaTTeJu8BpGn8EJLtGg4camzGRu6TsPKiM5vdxCjADHan4VJx3QRHKu+4V21W0Ls
imDYlszXkehjTyFk8uqHyPfRwyaGTKt88wRMfyUZthIl+nPh5r0b4e+3KlfJffycoqmY6EpRsE0m
RDTjrAZXUpZxaZr9hY6AInDIeBJpjChKACjYlRaItEiGvtALuBNloXAOX52QnHpl/DQBqDfvjTYV
6514tCuK1hmWt+xt86/zGnC0R4ZL+kttRyWpYipLmyDU8v8ZPOLzFfL0hi9nllhJN1qwun9fQBIM
fHmYfPayyvYFy/Iw9Z73PD4BtyMsmK1+uqda27Vmu3+XMa0FQM+lZko9k7YZ4l/JiEUuQLGRCEtV
iCM484rtwxDWKe752I8qBoBWVPiZKYeyr0Udp0hceANgRfkqrBtVR04qyoT1ZbZ9XxZe1mn5dZGD
OPw4GRqbVggE5t62qYHBlQ1kL4Y8ll8rv2u/1VhL2Jznge1XH1RH1DIhReDblOkUA3KDxZftr/z2
xVgbvmh8sfzZ2HblEN43ILqH6UVEtPbjKfsLK6gse3V+2jrkQKPMXS7ELfeYHKevwu2tDPBW7Igs
yqDWewzGZDO/J4POdMLr6WYb69WMNFlU8NWsvl0Mb2ze3cXYOkX0J93hqueAMIzzYf2THNfq4/C1
Fl1zDn4uDg+lj/z7ZDU8k1sLw8moL2b/+dI7zj6un5wBubkRyd+vKX09v+gL3aX6yV2Du0QbDNx3
nf6uM6gZCMdMutfRtq6BF9YeePG1iR8VjN3SWCyGEPKXv9YrQZo/+v9UokU0cK/ecdK5TdGssbE7
aCF6EjfEkqETXe2ftccLP0fg8jN09UA/5rkS1hjJwewDFO5bjKeieGzik1q1Uv/lheJYH+OgUXvZ
ywKkn7kf/8n4pDTr0anSW5HzkH2q7hTMI8+lZ5MCPxGh6t3z/Z8lKabSCDFx7MMhA+Ry11TaZHhu
5v9oRFyiHQhMlxd01IR1+6RyjqINJMe/JecjHwGlxMAkxEh453OJEa0HGRo5ql0y/hmCuw8Cvas4
H7lA8K6d1H89olCkR8I8w3Qnm5klJe03Qb9afYjZHwmdgOVZ639yEIFkvI2GjG+H0yAFMi6U0lu2
z70dAE6IbSqt6xEwNYClLTbR5f57dm/X5niZQlRsIMISqCbfcVBS0yckH+65MjsVsis5P9KmjF29
d7lK/Wq/8UhrNFaHKwEmPuIXJbnIHeLs9GEVAgVSBsIBVedAwA4ZN10VLnw4l7o6IjTntYHf9+Qa
uV2vtDDLtng0PNEuEJaVYIDs0tkHnaUGNqdiWmXbFYrJWGxEsdHkmPoS2MtYsEHzQLNno3u/d8+f
k56kfDf9lsS7rofGcy/ryQ0ok9XfNa+U01JUz9gN67rtlns5HKVSp9ybGPYxI2eSyHPpVRINrCBH
Pp2+TDFc3BPIo1ugJ4usn0NS8I/XMDXBUEGJj0hJnMQ2M1vLkQB+p84ntI24Sx4iA42ymFry5qP+
6aJQfGDC7V96Jj+RRUZyC3LXd0qsD/ABer60RB+4uW7R4+s0rP3cj+ppQa95/q36qVJRLQs8HR5k
oeXL6uv+vjo/z8aLsfu7yyqDEGT8zZ/kfrsnwJYgbgbb42AOdRDlCo8WYBaNSTy07N1l9+Q7BF99
kTJCunS7BHBaUucYymaosWIACj5Ddl+YVP70zEDRuBe+JmBxbEVCfZTH2BV0MGoabuuYyaH6HQ35
shaVHSAcnE5HrC6veqPTSCrGrmzU7yGG8WVPP3ahlExP0Zh87gJ9dahI2StZYZE6J5fFoPTbnSVO
hrkRaeKkmm2F0NqyqOAmQHzl0PzbuNjlm46nzoWObnwAIY3qj/LppfCzgp5G2imOiYhb6L6LofGV
AUeqokLlDnrRoAyik+Ymaj1PqItE80r19CYZKn3pXa5vicJ0JksCKc+LWjp7nfT1fM2eDz9xF6en
l+3spYBAU8jKv1CHLn+W/w7YZkpf3xSE+fOhp3L/+BBJKu8J+jcc0xbKOOtOr881LRa62oqdfG+P
lHbrgs02ta7gYyvfvphcDSyzuEQpBdB1FNx7QqSR9ZHA8BckqQUEF0p0959B/aR1Tj+Kkh5NuO2h
Va+0HG/qh1469HA5NpKALE8LjyLCYakuApg9TuF6ri9gFfevIwblrBGrYExcrCzGkVeXAVgvhny3
AICtbI2AEZeWKXPwJ1QbfA4qlN/dvKtG9zbX6k49eNphDyBW+IQ02zw5hUy/2lvoUYQHAifUekX5
ecRXlMsQcNEGW09cED3LeIxI6CLKdb65HmgW1AXRvnZIWeiXSqk9a+2TOWUB+W+bNaTNnjJ/6HIX
0mMuVY9n2ZhmSFqg/LVEsoV7KZWZnt6BJyX2X48kU8FtnTLJtmd6MEjDTbb/xojVJIJFQ+wunDsE
KiFVKjniHXZjwphRqUYaxneR/OXRRMfOpvqUm0LDxfIhU7LiKiLAv7lzfLbAMgfJ1jL19izoZdpZ
j0QL5+p3weua+TXS04P1GvkNnsMZILx18Cof8jmxAC4ztNHMUnSuON9U4dgSjdBovbQEH91J/tVT
+adxzXBwIjn1XKYtUnD6dt7PB3zQB/UWnOo7K8DrqSvrrCm9XEdUtB6sJzNVw2HWdROFjmpLmyG+
iVqWBs1ESVaBkMxpX6XtgL/gGWEuAsQIVPCpKlnx9bruPBiB/I/chuKoM0X+nlDBLyfa9nDHSB3V
Y5rr1Mo95oxxwveY9ovnQe4CehCGErHdUhl03r9JweUwYqnzyNQ6NvlqiyIjCcg8/TqySBptImeU
Pt51iyuuutOS+EWqZ4h7UFk5RXrsEEcuF9xm7HRHm3GzkhjOsu99G58CtGYgm3bZEWOmX6uvjUfi
/0gs2JGUz1NlLPPRki4vopQgNVLsm0WNkaaSG2MQL6u/GUKO1BP9O9a4eR3dCfadU8VXaa06q9jj
xlsTbay2yB1tVrE5Xo3bcBlIGYmdGS+bpu8OqzywAmEVf4KGSr5vnTnT7mVlSvIysCnsDLs6/cs6
Yj2lFA98skzMndVpWdFKaSEwPQJBDxAvPvReUZa200wwyqxg7BuvCoLG/pvEj6BRo2FAR6UlEcx3
YSSWGyF1ukFDvv5z/4PJD3j8UoTXZyXJVUfWUK1Hu9LGvVLntivCtVubfUEy2dNISXQQOHOlLyf6
1uEegUGkiobeXVkBpfWQ+RRN9NBOxgXvO1QeO/aOrGlkNW1m4qhL4JvxbivdQYtQIOQuPoADVDPk
7GoAreI8URVsAIk7ZESD06+zwFP7tcriW8u9TCHREH3QhFSJ+D22aZCjQx3YL563GQ1Mt6H4UnQQ
17BORFkY4+A34lK1XbtybhNmz1WLZMvz228gAENKfW/x3d1aaeu7tiP/q+hE3iKNAyTRehDpCyhA
7Fp+XoFnormg8YhhWBBPz2BH4ccdeBiCfs0ASgzMAXFc24HXAHRE9KVBkpykRgYzjLkNN2bsiPsh
e83iBJDkrBtK/E3h8fcYqh1DFkAKIEKp3U3cRpATNam1OCGp0bSCR+uu2HbUGuQcG/PEhPYqbUEg
6OhmLLZFt96R+kQUM/wihhDSGqC1KVYa45kbSxJtrH0LbUTBJkwdCgV0TCB59McwbkeXq4bi4CcE
PCrXgz1rOMn8cmE6ujTcCNSjmWREJK4K5hEuiws8lhUTjKgBgHcJbApuCt96dy5IHDl4zuIl54tt
nzpAk+mspgjCSmVfLk+Batq7AkyZvBZYCS0AnTpAXSC65xtRCnAZMSPyjdA0kJ8RNROjXi5CFLi2
mAGQxxuKAL8VRphNC+pr8Fb1fbaiW/p8+4Lon8sYziH8EEC97J3LxpEiA9xoitRYjkWyrPaxM0I3
l6gjgRmSeZdeCKBJJZCrNaN4OWmB0cLztmgRhdmT75ASST7FlOZylZJQpbf7ogPAjVwqeu4NV5h+
0cS/f1Kfvn/uMEyfc0DKph4K47EZx/KfQ3Ww+AAlhFLCyJNZEI1mC7wWkimJNTpIvrXgQxcEELhP
FAMmP+/X/+TBa9gDEUGA9vt3K4aRriDsMRfreYvvDjbkQuOarO7+bzNkp5W+XRiUM/A1XUXNXKXF
363uuOvPs8h0YYRLo6maJLaNuR2ltjxFaihFp4jN7Teub7CZ/z1jFHdlCTQlts112Umm3R4iwi03
TNfsjHXPdfRk3ZP/ieP5lVfa6sT/IaMaR+rvcBeibacvItq0HSnn1etDWyR7jmnWMmmJIPQGjnr/
jDQhjXDmnRwjGue6+Ck/dFOFECYKI50Io6VNR1LGy74kUjwms9yuhyIhOpyn7Ssj4a/4vucnayyk
u8E0PfVDKPFjeWhtkWeshY6iKXstVBXEE3gWzngKCIB6Y/H6n5H3Yf2nHVHWjKkRpxEJdvuqgyV5
P2mIxyZt69cRkvfJofJp6PrSqIHa/B/R+5u5Mv6WhGzZq9IoZaxuP8SzdAxmaJ7SXvuMu2MGCVin
QTi0xRjp9X98Ocfbmi4jGhfE3/2cVZUBH0FppvHMzE2cvC0+IBAb1VhBaGSU++OIrTDL3s+Sz/BD
jW1EqdGUNvm51A43c19xKhm2+/cYdNabw/60o4/bm4uCdEUQujb5KWrwNvAC4VlVexpZexKnoRof
hXbUidwTOUkOdKqf4NokW3dcNNnOVYxdBv1LYx30/PvDr/qyUutqQO9uo5PkHuuHC9Cq+L6U91Yr
ql2+L92cGHntXfNGzxA9Ljyd17/kYUuKAw9jCbrnFdo4MdhyEE8XgiPTOC9k0Jq12ssD0/1lOm+W
tt0IzC+dMzy/+mFZNIZcTS8q3DTLDOfs9pQwKKkUuyesZ4uYLsSuodK1Q61lmCNWmI77wBxJ69Wq
oUgvUB/jFZStKh3eitVaNqcjezl5EZYwd16Ja168iDGB7DHbxSv+V00njTd3kc32wfrPJFo3/f5h
8Ly5EMmtZyX5u/snOIsPd9FDh2XkPLrud7VpXq8c2cF4gheTe/KzsBlQhw9dDSUIkkmSiA0IiV6N
A6mhvm0GcagKazLrTy6D3ZhNYuFd+0DpITMQrfsnG3zJKIQjInlGpzzyGn+u4AiUzSgRdxqXF+dD
nT7ynPnCZBXHqKPPRgIA1sx/qh478zkU0me/Enbj+ngnK2CKuEWZLX+6SvInQOX50LLsbvBOGH7u
0W4Vq1llx5A13Jz7BnczLgY3eHmPoxI9o9QPgqJCXbjjFz3dDFMhXv3jcX4OyZmIwdwh+7BsAu73
5rEjDj6Vu4hWfpT2DfgIEuT++22nr8WLebxfRV13bM6CLb6/k9lVjJr+ssuxRXEPI4abj1Q75Ijb
J2l3wt4sXmI0NU7Jtt3Y6BfeUJBHQyobSh8ivl4D+vhRXoq9Vbeat/Xn4tL3XUlG8XNY2Y+10M0+
ns2NT1lK0vJOwYGbDqqGeIa/5u7MUO6dB9PNk6HjuefLrsn/qbkSfXpyEHcf22dm21+5pkgfSjZo
suUuvt69mtE9kmZPDi1flMQ7bzRUtyPI7iZzsNxHJzLovcV2VMyeHsLCr/+ZLXc5Qqre5YMXdbTq
mw7bOuQjPbKfXLZcWhuf60TKc/oIjvLXY0yKbqT2qAKvwejB/2Pub5+4Wu6HshTF3ud8W+dUMq9+
M1C0/fQLeA3s8m4/3hmPYwbFSOnASGQWznefQmnkdvueyKUS17fDzKdL4nvCfmrCUfOujEN0gYDL
0NurGh2GuK4C5T+H12v/UPwwXU8X5gkbEFb6vJwMFXvO1Zd4vzZo36USr6pL+1VjuoFNZeUYyfOE
MQ2SGggdwtc6MBCBH/+RUCC+5TkRYHcGrl1Hruv8Lxhm13vMh6fXRczl4msZ5/vnsmEWnZDO8xi4
vd9k0M7DkL6JToXCC4rIk0pVEr1aNlwz+gCdUnvN5MWEIkDzZnw/jPTjLE8/rmWjiPOmbb7I7vbv
ei0mT0bF8K3XH0rEefacWMXqw9ktfirDWitnVTz9v9lYLysJ6pi33325v0esFg0/HOIyZbBvmS03
DQB+eE8XJmyYQ3UhRDMUtNi3a1uRxHUgab7CFh7vPg7DdVNPxBgNGh7EfigRRMFQeXQMFAF2cuMA
UHf/yp77Q8Hls9j/nv8bBQ4B1wm/F0i2+nBkdmHJliNTxXxUwNtgn6ekikwn817+Fm3ZaArN8N5v
QcrSPMrHbtY7mZwNQvdIDYBcy+RvqBciN5Ne0fr1Zzp40m9Yp8/Qq+6fT40egJae6m/zIX7UnnYv
5+cWbYoZQsS9Myp2r6OzYWeOvpOSzHfPAgn87M+g1ahAMCvmAYnrDsS2WOHt8wPN6bcih468+/31
kGsXFq3bbag5YGtO6+9aISs+mtijjZ+7j022uUjRNCc9bXKt04I//1G8x5SX/RIMDC3VBMFrTRtv
lcUJEtHdl/4Yg1Y9mxJoQsrEOEGVF6GFYC//ML1Ls9FUsjO+7wQa89/FxtsNl+b/aLqvpVayGAqg
X+Qq5/Da3c5kMOnFRbjYOOIcvn6WoGYuA6bpfM5R2JK2GDK023nf8W4xage6f/zU1KQ1XLWZg/WD
BM96DzxTGUwiix0TIipQhBNqIUGeEh/H6fqOm9BDTvA86cP7G6tB/vB1/gdks1bmWpnw3JbVtbjB
A4EwLOEXusHoDSFY3ctJR1V9xBpUaY9fz6gHyd8oUayu2m6ZbNQVJBJbCo9nadNtwTIgYYGFMTm1
G58CZpOfN627ylhX2XGFd5uXqMo5K+cLQY7TRfm5cFW/0UcSf2+iS0P1XZsd0ZXx/nJdvhLwm1fa
4n+VfVebslNxoJhLoyYTZFi/hYCP0HumYlLz46OsumodOJ+UKlen0oCnQHLpwrBRWQgwYfIy1n/Q
1veY39vX/aRbjuwcqma2ugsKSzcea6N9nvTX2Ew0XlNhJB9US6dydzJ83J0/0Ls3EFvhND8eXugr
Ph+WIR9QhdYvLDhmKwgSyDCrPB28W4UrfEGUYGcwY/n0mNOYk5rV7BDZIBowPqE2AOfazaooyet+
U3ut7lt6Cc71vaw3z3utgCbR+6zUUBd8S/2HA3Q8ZKsJbP58sWrcVlgTlFPhbsTeP4Mf9eX7/jeT
smiCeUnnmTJl7BCT45IUrjEvwylm0syn1zQipEs7yl2/7u1x0UYXABtUZlzDRuUenx336VBtC3nr
wwf2Vx+0lljGNAGuL9hbhxdrCIBALTntUgnhvsmCkl5ij+PBrH02qp5oE6VqfdqAwh8rBTyPtO15
2XkOPhumQVLfpMXdgxRyvrytCbpLM1i0Sod3TINShqaHluQORKOeuOaCkiOBEv+in1OT9v5tRkIV
Hv8RU4zRyS3jypsBCIrryeWHAdT7dtiEU0rCmR2TWyoapm/eR7qr9SPQKhEI1sHyoL9sbwIeMIEE
zzu6ZZTM/7SKmrxSBkx8ZS+mtSKRdPHPD0fQVNGLjVQnXhi6XCumGw1IGUfDGQrPB2WN/3hcHDOC
vbHvIMCn9iXf5PYCv8JG8Z6tXz0+vTaVUPk7O+ooNukV5Q+4cFOcjAwjo4l03cIw2zZ5CqGpTHSJ
erBbMv4f48uDckeodUOvrqY1fLdKD9egO2dLlL3dzyNiWGnnbviILjsbMOIYskydeMhAovU+O60R
i3YlyQ5+aIDgtEjCO1ITaKfiE7dt+P3iI3iHGzJYpPmOvq4Rr6EuwVRmxZnBahSb53/z1i6fHZSu
R7hHGezlujdrMnEBid8f8kIiZJGAMTZdKhZQgtJweY0nMABHkBjcVkqQcCsm8yglmgbQYjGzcPh6
/gSrnNOE4Y+PAxHkckk3vzdFJ2HgmHJuippUXNPD/J0L2wx4VEu3r5WjaZAnCZ8YWU0uMP22hekq
EENXSogltUdkoFs5K0GbhOG8iZFqlfUYpaeHc5R8ILYtDWpv0sYaj6f7xuP2dhE8MXI9vscX9Xex
4fHP3eYaItkotCSKyal/rxRaZokmeco1K5O2Kudyxlzwls0lTrwk+pbJxBDfWUC3wIi6hIhSp2M6
KsnLhSNRfgI40NyTJgJHaJxwVJuvw7dQcC1J5+Z4tNqtXiNEdq8pDRiUGq5RsnvfyS/WdKLYUufb
O//LB4G88nsZfs2Bx9YJrnturl9hojGefB6sfEjKANUHpnUS2Q69dZtLtyulGA3nCNEO7dzj+13X
f+1Wd5R09TC/e+jeJRoZ6yOtgfNNklwkGnprW5r0er3OIUnHSWeR6guZdjIT4yua6t5T48nX7f1P
6tNXtMQdRwfzZq9zr/v8fUenk3EilDoYnGQrGax8ct+D2Ng6uLejToz+2Rj3LVO7GW8I94CNnfv7
aat3H7t27jsDcCXzYdL8+oLnxbl697+H6RHt745I778G9nYnX6cEjWT+/LGaPsiHH/HcT+/LJ3kP
6DTxcQJRA9jC/+d9MzkDh7LIuvzHXOVqqnvE+L66ahYhxmYj+AjdpyZk1yRUjVck/oPJbJrpH4C9
09RSnTbg/cBvr6V8YLUlJnVCQkreDnZ4gGp24F6yTD/kAq7uYPjfpeb+FSid8yDn46XnXeD3wVwA
Mv1dIpg1i+cLCgl2dh3Z0txPviUJME2+mMsS11svajGiz5JwjpwapaG81cVrtjr+0/14QCqd3ieD
3IuuWjoJnfp6v5GC1/o/MS44LNyaf8WnfF3UnjUoTIRuUm2ROL91Pf3wytZtwWmdA/UxXIw7/uJI
WEU4JVKk/RlLFY+6A7MIox5GrqikX3wCbqoW6LGEzT7LxG1vlJdEjnckGSKinCQl9A9DcMYHY2XX
qV7lumvmWQXonxQVvs1eR8/7f78Qrpw75B3XLJd8xBEQWW8DND0Pgh5H/sBJi5QOz07hmEL5TCxg
ms8GfGLxQBatLtQ76o4i4nlVW47UFcdqfe2Zc1dM7IHeBEg5G61FkxPnp2A/JH7Wg+bXkXMZJJgY
5JWkVXw3VtckUW/544LDp1E+44kg8mn01slM5kmHC4t3zZMq3zR+illfxRT4aUbtcC3NGlLLGQKj
hoTNvMwIPuAYBkdBX3SIOevSIOcbssRXftrelv6NPipAUxJSIvXH/pUr9E9OJsQUXBsItUolknm0
x8K2tuIOwpxZPls9TEJ+51ja6Ro16a7d2L6upz0MMJdGWh8+xmD/+3n+ObmrPm8eyg+FcDNm6Vae
YfnYi67kCtRrzZIyGE1ONW1hdX4fuJOb/k9VpFKbu873NVDiRJETld7oIbxjcX4j0fjHcGNglfPZ
XDP3DwD1VvBj3goqOMWU61cLDOynS5Si1RMzP8kBPXVkmH2Mj8QXtSGSAXY46hKlfYyWDgJcfMR3
HKJDWlf459hqiEUeg+IT47XvpCkSU4T6QTLx21cNPci4drWQ9npsrtlYCnuOMKu2cJqeUodhNwgy
h+0JMoxUraVCdDzpzoHrf/19OX+J5j4Sv3+52Ocv8lZzPKAyJR7E4NurwhsrXLso5T24pIMTfi5M
p8Gd5ppBWp8vBtG7Y6KU/Q2ZCohhDcyJjAIO2HcpUxKijUG+0T5ltS/cdjk8cnoGsO33KnCiCwP2
EpV2KCFz9dSWailV2a4vXWmeafKgOmjcwZeIhuOkyJOvfsAF2bJml5sn8LRag7XGVYcuo1j3Pb1i
p5nMtf3xVnCP86V9toY2vpMyID+WF3yV1SCqzQcbHf/tK080Iri2AsTjBQgrKTWDNoJOfQi4Edp6
W/9ZeKlvOBrx2KL26UJ9LmfBRJEum+usdFBfV4CXgoU2tXQlsf1dgp1GKb3q1eK52tQ0l6GF3wGM
oMTqSpaBRi7SniEoFckkPFrBaAEZxVfHJsqW/LBzsDAU3i27UgGWokRQzuW3hrtyHQeK6yrzZGud
sHypZIhtDfrUr7sO4g159UlNe61193TI0Iasu8OLHF6iEp1zTve9Tav+UGcsGXCpqu+FEQy9tWe+
8K1QKOLbDJnTJ+B0D2UKFMetfS4pbLPvc3RlrY11ndzKwe9MS53DsrffZqdTtmJB7ZhI2ffxFOi1
VUyyLSIGYAVp7Ax/BVMgYzIY4DVVTvnO4Umfq/mvo/zDdwfm/rY01MdKniDMCpkeFISABpyo1pPS
pKsd82v1sr2t3uXbJRab+Sx1svIknQLZE/1Cg8mVxW/eSA4P6ztkRPA+oexxUuUW+P5ETDJVZnqQ
q+OgzwbHoP22KtevkdEgj27w/WK5FN7yD9xICk3tiaHCkoob95eoniAMjBD0M7DK1j0p+fOP7euB
XH498fm0HRS/Q65rqX4vHmaCqMj4ZDXhU5R0cTP/RDvNR7K4LKXZXWlQ+JcO3wlIS7f0RqburtUM
OF/kIUhLxKYKQ333ZmeDTvX9fNl4jAYoP+K553/ccUcWAE1dywxp1yd2xRfPtG2H5lBEbLVKGEYE
u9nees/HwfczSbCAoXi1uMHLreOb9XtsU9bz1mLyhcDocCGxRsLMRkm4Hl5n7nshiYb2kiW4K9OX
zc3+R1ISiI/Tsr6loUaf85fV/QmlklQRfQq/ZlfyQSABSB7w4bJWD9yFa1QcR81FfkWH1k4lsf/T
xfRmdfNzVbwY9rdvsztCBMv0PDm+/bzVpfOILLXfUPe+T1vld/7Vuj2HFkCy5TOuMDoqrI6C9Hkr
j5oIXMmKVkrvQ4g40bbfDqTwTBY8gyPo90uA5uBMixaQFDy1ZU56Zw1pvYiCqYxFsDeBl+xgGM2L
CPGxJnTf0HZHUZimkC2dCrx4B3kRpVXfQf7O6hXbDDP+HCy7cBL3UKwnXE6HmmlO5pboE/qCEtnf
6axgLxVQ7slwGSkE0KcxXqnYxZXcuC934MvpnRvyh3kYtzsN6kySulAEuBcBO+dxR9pV+K5W2BXc
t1sg0U06euvTj/kPRZ2gNfCHv5t0S2r6PILzevcOq/2T+dU8lvvSe1zSFn9yT75Hwo+Ih2TAUcvh
EsPcqJ0X8z5L0IVntXtbfCEIoGldxW0ZEc+GDNoZDE1p2xod4ldFs57HmZ2KvHdvzqxe1Ran8uU5
7W+j/e1MJSkttafBd+aKYWl9Pzvp3/X+Rt18NYL+5lfp9Ohx7Opu3GX13IeCewAbPXDcHGYfdrPm
KEzb30v6Ps63z1ce0G04h9N7CYgf4n6czI7HzGA4gS/3jLNsDW7bZs7xN5VczZDEWPOBxnG4Yx1i
Atjyl5nrFuLV/b7PeIJRS6WAYfubbo719Xez5oQh9KI8uHYO9SgXcrSzxtL+HU8XiVcrW/caPwnc
1cv5vVuX8/lvVzfga3SM7mbxqgSKtCpEtvfLKmyM4m0fWp5Ruxxj5+xelaFxajcQ+/8Ope9u7O8q
9vEWPYhfJZw5rS/8Fg75G1kHukVjHS+b7UrwKJTzy6kUPSWwe6G8iAucg1XXh3G/GJCdNWTMreZ5
hBVcxlTz5VyeR/qPl/g3Ec8KHwzPPA7Coe15PJWrepXMFzPGB8kx3p2TO4O79wGfIUMF4SCJPJ1H
d5y/lyJjyJ6oAyTUREPjOAtaMLlV5xjSv2cdHloIynx2h64N1vjwnr1wK9bQuxGddU0MKO4epXZa
erNJibRfXOtGhVU2fxkQf12VvvMbjZ4aX5tPjSR/kuWLXm6/E270oVpk+1YIz96U/GG3B633NC41
mI+y6fPqRY8TjbPAA+3dsV8WsljSGRi6gncrLy+TTJEuZfb3wBUifkteNMi1SaOtlrcE8knvJhkn
YtCFGOv8g9E2i6MwjrO+vaNqNg+1LzbZ/HP5CZIUVFLbIok0el7AeOo0YPQ+YaxFuiBffztwdmqY
8WYqjJaXldMt8v5IlMqsv/laa0QlNq3dtivPVGF06VaXsFi0pNlOcInQsnhpRFRKCNlHolmFTk06
+iieH7hBam6XTdt1PnChyoD5q6R+smw6QvO/+lYjh1iY822ntmmNcM/k9Jlr4ss7a40wbqJX14dr
N24ajVoNp5aeU2JAWQUTMy52nctKaSPf/QZQhdkqYbb1oznPtsnCrVbUcDTRNmEeXyL3j7zZ1lF6
fHTpWY76xd96+Y0eXWoKMY2U/52G12ibih+b1vBhxaRaJ5q4MTvuTD1E+sMNouGm5j9KvCXiy2at
bFq7OQ+5s8hdFXweN5nLVfFUzVIbX6uthqy96b473WOk1qilpRUrqnhUE7tNZ6IY0wOO2to8lY+a
dcbZWLu7np6po/PTYacItrdrdBdaJASdb3Oqo9gyKZbS9SqVxnBEND4WJ81+KtI8szE6iidJBBe7
++H79P3nuaryapatR1qpsG/lCaN0R/KX7gvJ9nrXHlf8OVnjuH879ovV4mBRLGmofPXNTazOlXOu
n8vD18Z28KPg53QPf7ig+i6rV6PHpRcz1tI5/SlkksoSX3sNFNjW+tnu4Xq3i49taypCb5jA1CUN
GpIa48S8lxBRFsFWBNcVEFVamRrieuNhzJjN5Qt4uzbFu/puotThc/SRr2bngSqt4tU6eSs1maT9
WoZYF+TzXB+UX4/PQOyNvnnN8ljGWLr8qm11leAtZhWhpEKWd2sf3yyZcbZcpcs7KSB5zWhNjcdC
RUyhvVBQpkHsy4RAyl2fNly77GAKs76fxh+nq2vRFH16ONAgKX0A+M16xVsAILu0+769/ik1c+8j
ev/1o/55RuJBL9aIw3QxkbCDasNETE8HFMvtMRnJOpbXIqzF0CLHgTmCkf1Flnta3jb6I4x4j8es
dVloKSdSws6T1vqjlp3mzS2opi5PIWksXvJzIXMVickpPczbo1pWKmRVlMlfcw02qbSL86Z5/jis
k5X+e7TBOI5DOLax/+1wsH5uwH4K2brhZAyuIJ0cK8wCBh7Se8XfUng4K1L9l738KWssWirEcmSK
UA+8Hiel9Avhse2+OzpnsPv8hDGdHtn7DxUpnY1MTrYigU2/8pOU18nzwbXd2rFyd6q08rnmUv60
5NqsXpd2lKFJBAcluhA36whGND9umNH6HWXVRftnkxkS74Kxm+x9382zFf+1ni0+Xxc35cfGd2Ii
l56HZsBaFg4WmeT7mM3fpm+1j5/PdShDeEfGCcsvWxV1IUYFGLhs8c+Kk/Z+qNGs2EhnLbcACQr6
gffvcpIf9baljvHaAbfP2VLMVKt7yMn7D72ZTPQNVShzdRhJs0pzBfBUr1bq1g9pXWHcoA6xe9u9
VtWMrWWPJIvPUkvBWEUgTpDrck/SX097UKSrMReeWi9l8fVics63lHOzkRwv9hff4YK0ylIh2Pn6
JZsLGjh/oUa83bcOJ4/aWmmMsE9e3eftub+7ncct11/qwn35JPmZpIX25G3/dSiGS396TthoX/qB
6CozpCAud2XN15KKHD7uFoMHxVg90c/t56WquRx4Gg2JzpXJcJYs8aZoQfc20iPtq/xV1wLjYXm3
vvmstOo98Na2KTPt4ZhJbUxHnf3F7BMXqUVSTMe2YLJI5IsksaWgLLlTfIxf2Ak2fHfGyK3tSSqn
+abs0Ob7pQrntDR3YNlh+y6jwgnW9/t6AsRvIgVtniQipLVOKYsTmwjOdc7QdDcxObSkAHZyye61
bJ+idgK/94BWPdm9wVFbBF+hVe7lSfLmpjnpfj/q8eYfb3mcPkdn7GybVZJ1Fv90erggTJbz5uir
lKxb62ySHlINR9NSglhQSk56mGVqZjvyIG9MB2INknv5/bRu5VobTnlWTzv5EeBU3U7ayBpdU8XB
uc422/mp0bOwnx+lxC+zdPSu2LGMHC+9LSVSHZNVx9Ifdr55VEAF3J65pH4n9emrOhT7IvLuxrnO
qdyelq8dKTaSS02U63FTIBKJ8y/MPQWCXE8EVXpsOwnqKV8ygyZ1qHTr4cFETSpBkViUDZQOIfAk
SYpYJns7XJx+G3ayoIodKWR9+Z9t8rv+hIvBPzBTqRlNJgCbHFS+9frUnhw6UtKrPMy6Em/AkE6k
atf/iR+9as9A2CjL+snCUQcfgRn3Ktoy9o16cfZQGdIGiBh3Rd741QAjtaimP4GoUfnoK6flUEEO
X7oVybes2oeDqAv6W7Wl+piPUTyV0umpOV7D5NLFR2Gb5jRrLGSn2v2umg3fygzXYbNWMqijr+NR
CL1VnfcnZdV4V/Pp/TbrI0nMbdMGirjvi8lJO6fmwvfh5aqmsXN/+gbAmc9lmLRzdXXug1GpV1yl
tSK1D0bnw6TrTXbSpOKtwepqFh+LKSr2FCbblaJgeovR4Bq7iU3D3uRGuxjwVXMintwWXTHhUZF0
9t3Fzfhm+fbc8EQ3mm59yAJMah+6514ds/UFMZC7L5/SfbR093Ia9+vvkBf7DAHzozl0u2vus30W
n8hVfd8SjMQpAZPpypVVnunDpPacdzdFVEFveWcCrrTyqZyTxse5NXvYZ5eXpW9adrTIyunqKl9N
rPk8tOpi1Kn3aI72tJFu3hqJ5Zses/GN3oLPcYOYhb7it1l3a7Wc0nF39hxKqHdKf9W2H49xba1o
Uqvtg47rH1/qzfwdEpM0/sc/hg6n5FN8zrU0xmjqFjW0OVaQ0lTdnqyav193TE+HrTpVmTTFvEQl
u2s7ZrFq+mB/aioOi2Piiudr1YWoNtO6yAwB0qwkleSAqDEdoyNLthntGQs01rqr93ep3JbfJVuJ
nz3SgJQ4pfgabkaFfrWrKmZQdgJttZbQiWSSnf5xccY+Druj3rTHD++sO/LbW430Y5ihp2nCdV/2
iZh9smsJ0/WZFi25KU2mW6IGpy3C73DhtURMIIU4CN/E8qwA/0vtY4rGWllQoleayouE95mNBrLs
bvbJ+U6s4y5ELJfW+VfeXCpynmq+t0hzPsz9W2wTpkj6A050N3HrM3l6nuG7ObleXk6R2va+3aV8
iKeV+K1b2Yq0ZDsheZ8ZdtdjvMpPxQFxTqWRtU19zBJdvP1fuRink0Oy7J27pHzmzcoYINTL6bQT
Iht1QbfcDEWAfsLWENv7B9tSIIuSPGizKae7vL3XZv6pubIxtIyFQoO8zb9NuUJLfT3DmYP5mHtp
fEweMCdYHedWzH3qKdtebC+0Bm+u+Klp4/rE8rD1ZMLOzfnlY+1jw71L8qwu207WTPzUo6+U4iOO
z9tZK9/bZpuvkDnMscLHyZTOm7rH1vSRDkAKldUvdz4QM4d016tf1tbNcZf9xc24Ll+GQtlmkAyT
5xQKpLdp/jwPB8vm2BT/m6WmIcT0Y3yxae5Yr880BAXartyvkU4l7GpM6ERorjV9Yyxc1XteyWN1
le6HXsvPwylMB/kTGZLaGYuKeDix10HNF4sLx384XzOnKxqr3rQ19xXRJYuL5ePJKq3fUoDp4euY
/XRd3F9K62yzSg9mn8uN92nj+cTaWibEyJ7vxkpotG3e6EXVW15Nr7bZSHTg2YX1PLOu3cvviwzJ
UDRQ627RT1bj2Ts+Xhg8E2XuDxZr3Y8wIDRQlsSclHshGoa35+fCc7z44IE3gR8ZaReWHULd15HX
Hq8y15k9Y+J9nVwcW9vn/bMHtTsROPIIq6/8bdWR9UEMTQOTtRFQum1dC9kQQb0lkXJql5I+16Z2
X7w9fyynnYrhHT+U3MJK35J8zJYzDNYJ41lChu7drclVx2CfFpZJzBFGZrq+IEyv487/ZOnfz9x1
zKj9d6LGzY7mYDIlQbP6Lb/DizJfmuaT2bRkZIS4PKS/z2nO4MI1dtgcdjwoIijmyuE2bv/3EZLl
zFSy0f9//0JmrVvhXE1MmvxdSL2zNNa0AbBjG6abp0N/h4ibXd4HeYPqSzclBAuYwgH77Iyw5LWe
7p/1FFiKYfUmy1adO7vbBznEuHaxHuKgOh56tHJ93p3G/7vCv/I1aXQ5o0iy6YVpkVXvJUO6XrZk
16caYTTHRPl1PTFzUrbmRejQdPgsNhdxRBYIvPUWctnD/vckyff9Ozv5yeW4G8lV1tT50pNQEl5G
mGGH32FoMFUlsyf4ES1OPXM/vE8vY9WZ2U+3Vtss2izeMxVy+Su228PBhuKcGYzSdUyYbWZ1ecFm
VZwoNJZIBYFhVMZjh+8NxeKi2I7tmy9RowtAhv24tuuYaUZwdhFSIe4q7MrQKNuMcfFKcJApw8ut
/azI0dX0rfJhhX1Ueysm6cl519nxOsbvT1NaZ2Uj+MD6NXG+r6xr92TOtertI4FUKbs0CgBkUNY5
Ty+fClX63lBfkTQoneb4pkbZ53Box1rwZHYNlTu/YnTdhWmdA3Z1C4RvrYO+378ZoU3CD34VUE+C
UlZ4ZxJOsm1fAnNn8iTHtINLKdENIqm8lhO56sZSGz6qpWj0z+kKFUGev5mqC2hylgR0lxcMp7TR
zrXDXDS7ujGJj1mZ9Ko9zx/zvYopvWUmA85TPO1NOczmQ6i69dX6zcTrwvhpKYnNacPFpt3lBV3U
Dm2mUVf2TfUIiHYKFKm4tNtTNNzDs5kWestoTPJ0eBY7mzn0kOFNPOijIW6abGQjm5jHdPw27a5E
4r6Xb3tru0py/bkzVvzzPFZqDNGvrWB0eYzPB1bStpwuHhZFA1RMVUz8CbLxZ8i40+Mw7MHFTb1X
/wp9dbzIN/dznolyy8/anrjWLc8Y0HNYfNPdVViFxoDN8ojRN1326EXuy/Z6dcvzarMGDNKEbcB2
zujp1vl30ML9ITCzw928V6sbPeBMpmKhWUhO/+av01skgcm5Q4Q7zSb9NtZjnzlifvMpnbhdAYHs
53pF7y9a+vv1flq1p5gNKlkyxG7ZTrVZT4oi6yJ3xzToFTrxu9KYdPnKcnWilcuGgROWa5kXFxcL
sMnA3NlmaGLGeTGk3PLV03gKx/xetNTJM0/4d99JXKkpFxn8mzVQiLE82J7/yvF3FUkx0HHdze3D
InaJq035dWMpCF7EOMUeYZNkO3VCPoTBEXZIvKMwP+KnidLndvZhTvYIn5TqfOFEskPC3dRy1+dx
2vJ4c5kNNi5k0nZzpEzO/t+dv5+nb7WhybZ7DN07vdtafpxX0l2pAJEen2JLDF6pc7pU/JWu3V2Y
L7Ff6FAzZ/xwaM4eYrddu9zcdi32c1r7CP0S6uTv++kLWOM4Iu5X6zTokZiW6+7aoUpUCILxTejO
w+P+YnJTKFKiuWusOqTOrwFTSwrPp8CQ4EJWnGHYNavtxcU0xyr6FSzZfkfOlHutmubECfVNjvWg
Rk/jyxmpiTX8Nm6IwRvK5tcYD8VSsZiRPaa1fGsV3R06xPJt6VqtrJ3C7IaIkt/1dbpkQIfEdk+t
fv72kZ8czq9eXJ+jjEnfX8jKWVzq84Q+RlX47r3RHWW7zrDZwKgxdJojVlpUYqSCMo1Tf/eE7i8Z
D2RM1/1VEOkd8paqcFC+EHkiMzyAm22iHwRKB1F12TxOAqXxyyGRR9aRQXbglH8rNjnQLswlfi9I
ujv7lVR6qfmH3CutIe7QZEZ/FgI6HJJ4UNgvF1t2ENVV/3D7T0wKgfXNw0/yNu6vI/cwcH0yL4z2
YSKXisCsZ/WuCE8vrOdF65zs+0DMjMftDqct+UAdtYJKUdZtD/Pg6UIthKMx4UhBWa0ia6D9N5dz
kLFDb9lf9iuSs0pvYmQuFIJWds4zQdpW/IlW1jvy4jRgwP3fqTBF0t+2g9F4UAC4s7iTRC0yk+Ta
2r7JxtKau5mTHVIiS7+zUlp4RKPlrCGUf9sVyu7pCxOXgAV5zDRCg05caIJ37Id2XN7k6l5/Brkf
xc5UUyrKZhCVJpFrECl9owzOKMtRn6B/p46Xr7Fa1rip0/Q7qWZjPfyGKYKaht4fn9Vdy8SKCQdX
zObv+UZWZJuZcWUpemmhGyPDMYQ8/No9mpP2fhjTvdL9BkjDC6EB27qQsNPvqXHIdOwyxpa1oqX/
nLl4z8dr1sEDnDyGuVzNhEhZX44eSulr73qi/72wJ8oSe8LMp7ManTA2Yp43OvCiZGIRh7WgTe6K
UjvfL5uNTsUuTPuM+cAK2QKyjSdjYrP+vbjZxwDmYsRff0rp+cOifKbAMU/L+Wnme2EEa3XHAuPJ
jK5OYS+HLZpPJ5Xm2iUR/53l0pgdKit6s09yOdG5/Vfq/bR27fDZkt3lLAst33ia9yYtWUHi1knp
Kdy6c3/UnKn4aC3bp2IfB9i7srhL6sPPqmBsOm+PM//CbxxL42qFwzi5t+Xvl+PTMZxIXGq//qMZ
DmEVwQpV9RRHykC/4VPaJ1TZ/HKk8IOj8BLqbHQb+8c++6eTFdo9T1LKfK47z7aT0+IlO3fGrbia
aKQbGjX3feezjuZu0fd/w2wJiO+rldZDchamCw0TvvO5P70FHC6uwyGfZZRXXw/a21BYJYrg5xp/
BZ2YewobosRhrSpK4pcS7vlvmhtMc3o7e9e8loPAI8iDuyU9Ze9F5/Mdbzkb1tP5VbVXbwfowhrT
YXAK/1AvDqZhvX2ETRFjlU91O2G6DW8PRHP4W2FaMDxjZW8CCmfKsYcmgKvePuMc4XbDkl6/nH+d
0rKuceXW8mQmbWjwjw34cnaBRyuZvo1DB3TD0N2lYmOXhee1M48ej9dDcu6QOTas0OXX+CKkMOY0
u51uTd1uobtsWg1ke0zp36ZDIZkDKeEixMoKyOQHBYofpv7l3yIqIpALwaRkmNHxDEzRtdHSUNPZ
BsFYiwKFAaKEpT56jCQOq2VHEVQHbj/W3SGWZqiTJZcxfBiyZ6DA8qKEGttyius2HupXm/6vLe/i
JauX9/xNHMYrK12fbRCEeNWMmcJyC2aPU8lz8UROHHoo7hpv4X3ss23lr8IRFBArX8YDCGfFWws3
UfL/3I3kb/+k/Nrq/wN8+AjezfejW0ympFJQXVdZSOyRZs6VLP8LBHskxez37VYSECSblntvUAfD
QXGWlW/Dnx++akBpTe80sE6Pz5Vh7+di/sbb3XGJ0cdcFcbZqbm8Kq/MLiA866KMqD25Fj6oDJNF
iWY/bZLJcyDf+sGxJfbdn4fi4y4A8FHfvEzX+3RORULUy4+BLy7IAibHG/wb9vNrlcSG2WeBXxAm
z/Eh/i8/hgUKvhVrZBXI3X7bMevhaGlNyPPtp1s1d09NJEjUpCZOuO2ZJfsTAOT4AfOuea3hmQUU
/hiO9pxuRdsacvrHhFiH/sYiTVIqBVRLgdPvLE1HeYAcqoG6CZK+9FK/ErCfIMTTtPXPABhlh/4o
Q4YqrEhCUfHDZpSAthkOzVmqxCKMhOrdORxDY70zdy6gfUvgBr1/JWqYli8L9+EcGonhJXREraoV
ymwHFcW6jPXKiXuL94PFiI8fEBKfz2rNWb9AIe27RJti53Mrdme/fTUsGYLCa9KrVnohUIw8CGyL
mQdexQBKXsOok3Nr+WaUV6CUQ7P6JYi1z7xDfzQwTmnYAb/ha6ylMzrJyZXBJDwR8EildW6dFu3S
c0BaMz3bCexWWIOAHCn2V5vHUsmhG/hL63/0Qc8Bvmvcrceo+wC96I3uHCI3+eHcGt5CIFy1V41L
/VxEjC3w0rD9Qn2hhyWkNCknkuI8M1pmo7G4aV5tX84fY1vjuvYxvQpLdk16v4HD3N/qscGzDXDY
e4T8HbskK4PBZG20/twOdnVDcu51OCKlTJ+m0q8JHJji7w4www2TWGq0qE7V2wlnKcJJYMLmEUfP
q1hB51sJk9i2aTvqRPincBFm8vohglIhwyVCauLNOodJj7PiOT3O0xlDeXVlLdyx/y/mncNdXchT
/I2lfjXvVHm32RJYG4oy/JTvpgB7Wmuw1AoUTGiNKdttcR1/go5BRhU69TkqisFZ+Vn9Zft0lAKL
J6RHR/aWaYnfhJr+wLmahFIbvoj7TzIfstG/H3YPzVd+WTwFfDu/HOZ4WuJc8iC5T4fBu1c25xTN
Z5y6Sp+7/rTiwIUat3i/U4EDpfN38cLLzI1sPZZVnlilhqfYCxdgAanYZiyewCZC6mp5mCxUPfyk
yPSt2iMJefP9hL//pt4MED0s8iIANls9jf9h0E6LYKRxu8G8KUPTyMfbkM9hvoMqiU8h5NJvYOvX
Yn6QavQZqD0RDl6LRnFWpYvHofFp5y+B3kWkLEdcxB6rJiKkjOmFZUMkPy3dV3yMGFxj1dmErKc1
IrpP5xxYt4es+uOJhP7J2NfJ0nP9KsDnXahSemfTrN1PvwqjbB6Ruj5waxCq4U8xyIRyFzTtBZdo
DxcthP9zaM7fwCSTFIkpbsL0lOnhnJS+NFs/p5UeMyIpX68y+c5wj++0dHtuNyTqyiRNV7y9gSoW
3Tg+TqOmSkWxaSBINWlcauMRmEnz3CvcDrWLuf1OcwPGBQBFymBPx7Pb8WPxev4MqM9qr8NONENJ
jtaU/c7l1ibbW3NwNXunk0cp8Y5tpBX91AAi5nSyaYFF0tXzKjtfCfIkpauSRiQ3BZMWJvC0khy9
O7Zq7rv4qR97WnOK/PWiYw0mi6dqNz/5iwpIwHovSVy+EVFIGlfFl/kka6xT/dsQj6TF+1mC70as
QrplLyCUSi8cGwWX3cPF27F5flt112rnv1+CJEm7Vi6D3Gp1XupHhk/KC34k9XK9+vIEcOrR6+G7
SWJIFpDFQcO8w+Qw5AEqmF5mCGR5cI2Xw1PecsKqgDMFTynAon3/077/UvYnCkkZfE1oj1PynXWO
/6QMyaz9+pRUre7mOxu1vqY4HKLIB/VvS/pDJLyiEE4GX2+6WGBZUUun9Iqxn3x9BSehVN3OsvV1
Sgbhld13bjfdRhTN9O7dbyNTYH3/tUs+YxKtxBDD8VUP2S59Pp7vfzgs/U9dw64Xb7WrDQUNuvpA
nGcqmDb3mHzSvKDPT+cDlQgYSzFDxoc6en9kwZ5PtQMYPda+MAFEil1N+q53fOanjWT28g25VxX9
+tb+14Er6lyljV2fOmiIWnHDp/vhk4phfBbB3K8PJw81oDeus99wWd3KzmGM/dBNM8BFyO/T1+6x
2Ft3BSihUuxe8jGwkP3D/2gOgQd/CcQpovr/x/R//VDITNjbh8EqbbxH2gUfIEQUAMgfyE7CakXC
Tzt0XLN2LfRhyMmB5Hgzf/I6Y2hicugeiLHAMGEjOPWlV29fR3z+dXJG34w90ELcmVeSIP+ep946
zzpvyAQDUJZk0a4mhdv4bf1o3bbPcke60gZ1W3qjJm9iAW8y7cWuNhfyykqWONAMIBgzmUBJ8F5l
BZ8UQAof35V0bjmNOefKy5/lCibzh7UMMP76Wh7KzfLBuNhNBlQ2uVo+QD4rvaVMb53TY8UHTCl5
8ILiSePWRg+2Ptav43c32VvkL0+t0cO8q9SH1m0Vn5djN7FYpaOboW41xr/WU6gxuTs2N8oFRLua
27diq9xS4doquPGLVfcgOSEq8PSDvhp+HIqZCpOsqQmSo2W9KuQQwEdKMLubP3x/niHLHNje/vGH
BkhmV6Oy/eYPbsn8VC6abR95CwECeMRTS93Sm6QuxnVr00gKRijBce3ZhhL8iIRy9tFgPd7lb9zE
VQNOK/kJo8J7Nat+aiX4ouXIEoC8T2p3tTVpJR1wsO+okoCp9+XfXE0vC8P05734su3XpKZkRf45
XFIptyk6GLfq3VHzhxFws/zmXKQ1vUsybARDV1Hw2sVNdLCuiv8RdWZNqmpLEP5FRqiIyCuzOI+t
/WK4tQUURJkEfv39yvNw4+zTg20jjYtaVZlZWYvnXvFrEF8u6x6xHCCvp4BHZLT+pCAyEqeA3rEf
+O8uwFCJNYRq2kbkDq5RzfMtMGL9D+cPuWH4MX1WcuOhkToGKEQDkw6nqyy/dJm1uJDjBA2swmQ4
o1ymxxRmhOPJrdmbvZc5Jn8FiQnq+HofDJmvg0BTTgOFAUvy7tFNxh3poVxFsMiVZ72iFWE1IoV3
GqewBxd9pbs4rxDbR/yXTrsXNZgF6AyN175/kLUbbLHBIRazal2Bl5Lp9IfhM1ZzoB0BZB6nVUfb
Ka58R7OH07rDKQHoNzb6m+RJy0lknjy41NqIpuFPQQFjXJANrxDI7bEAtLRdzSZbO7LhFEZ30/SM
8lKcbKF3lBlH9ASIr3BcUFbDTeuyLbEJvi/CaH/PwKfXwGVVFKTY5tOD8jMJe7KD6Twle5m8e13w
/ZfdzmsaqT4Q12xNvK0oejkE/SoWYzvNZiFbVmQGnL5sRZqE1KeHLsYcsi12xzTPb5uFPOXlRfCK
njyz4kXRf7JzVnzucXoM+qQTi/uZPRP9pM2vbtRZ5Quh8WAnMuPJA+CIWGcOp2Fid/ZyDjkbHmcx
jfnFn9ObcQnc33JawqzLpszfrZnlIbvlVpvx7sl9r65Om+Yib25J7kPSMABq5FaXnAAbjCXzTSUI
yC8zwJWtgHvElOSi5eL2SDYA0vCep1eQNz8fg8E4DepfHkXs4Xc39PEYzHD64hySauuL9z7dD/2M
0kUkHYJ+YPvDn6/4yLHh3YSO0X+jKUoDLsmXKBlLLKrNsmAJ0UINbcwnmmckfBLh8mlFIHmeK2IF
2Lz1IjYD042FBkOU0rmwcVB+kF8jT6VqKCiZumZJbUB1AwMmVZJUIVBpRHQBV3s+K/GAGJqb4LFl
7d5kilZlj4xoy2yXaU60JAih28TqY5tsR/wNI2NwkTtgePiARdKItSyn8Rp0Epqpy+1aoGdC+y23
NIYsDn5pGdomOrelW//nxXkzOIcO98x9ye7I3hdRijJwTwpSG57Y6lgfr/xH87KN6tbE0sPEvvmb
LFLDeRW2TmBWzZ+wKaTmvwhEVg8kGjTIcpllh8uWIlEQgDygwqXJYwzswp8sAHFDUJDPNJAEXD2a
hcmsda5lV6Tysu0xO4g0CA7W73r08m5K6CYUT7yBiqc7J3yJ5UR1S7DoLp7uJCv8iScIHY4GGlEY
vWP4p/OHMGdY/SbwrOUjA9h4pRbXIogxBPo8+TPRx7SuSzWNPwGvOYtwFcDkgqqas8D2C4sXeRio
3UsnRSnIp6DP/FmzWipJUnNhp4Vih124QC72yMkbX/g7IPj79ySes5JR51wNKTikEonH2fS9h8E8
YKTkyGb6Zun1kLRITJTv8vFbYe+KPZyJCat9lv/A+e68rEdGpwn27IFv8xzd73E52efGgXmWgN6n
hRft+IS3ldboPlnRZyFsMqJQSRBJeRgj+/1M0rcRVZz8rBzz6mcgUBZYuAY9PTCnddrl4n/vmGxP
x9CYpmZGobFUCcB98oSPJXcINyRB5NKVW90mFdgeA+YU32Lqb/N+5jA0SJ4lyCDVrlFbm6+bhlsj
3Z6ECwL0QRJ2VTOVmTzpbZWHOiQW6L9Q5dGYHNC9EDYIxcMNzugg+25LbU10AOQkig2Mz0GOI/Eo
GEfczjG1Efd6QSArDFtiJRFtlky/O/ZzDxHvCC2qrNDBJZh8mM+bBJ5BQGR8AYPaJXtDeeGRbxRX
ZqrtEhMcRKKk+xJv39Zy+eK+5sCYG5B/XhOIL3ZgYjY5OgeTgK/O4P2NdsWkM37YPRaeyJvIe603
j8svVz4TQ9l30KXPeXzboXUzmPG4EbmnKVHQQ7gEhQ20ixoKBlTK7RNlNfkAzm7/pLyJf7AppRPn
R6dUMOrJfQOKPMtnqJZAikuU1kDKT5p6uIcwrpigYgaXBgwm6+A/aMfArmFFkTuFIMTCRNZUoaDB
ka1MVFq7u4DH3dp4r+jlTzx8vqbAYsAGcrc7/zRPjivfk/uMu3ZGBriGUwQroX4N+Jn8XHh1oSDJ
g5eSNHO5Jg+AiqGvOjl3tnCxL74i1YEyJedH4iwangG4whcJAYrgpwD7ckD3LgEdXhfPLbhTXCo4
AxrHQfaRJUvGHfmtEfnxQiITZOw3ZglizvXkAoKXizgtdYV4YkgJRasdsy+Mg5lkZQ9TRXWGdxxg
hMJoD0oRP1h1bNJO9lj5KTv7RLps7z+fj5n9Q8+pGXEquRjv/mfJe8munbDy8C+aC2MfT5jCy9ey
AuhopqI8TWUHpkQOpnz4HHou3qBTFJ42vJDcWQOWUJCxUrqKKfee7AUsG/t1Pl3kVi3OzzXdyeT8
pGV9Q9tDP1l0hqm8l9RDUt5IqROYtB5b6TIsSGAbqx+h8CPUyI8ZzmsTiAmbK+padk/yNUIz7oB0
9/OMmEHcPEiLZ0OmV2GIzcPM013IcXfzgK2mGWOCIZkj7fNPCkfMNog+8pl2MAx5V+LW6fEBSzf0
rfSosw0gjl0QhuhhJ62FE6NpnalHJnUtUzjNrxufuB5boc1OtaJTlcdkt815n6yaziW6HRdM+Z4N
KydyijemLHRuRuxcfeo+2V2lrM528G0YItBqy09L4haZrAJ4JAM3xBaBzYIWTX5bXp6OTO4KWrNx
mNmxG/zKfhWxbTLdyHr9cUBoUr4ya3qFOV7fa9FnwqMSP32Bj05iA/3dx4TlZLtlu5jIJixbMUpi
WpDMNGCHptG0Ms7CTUoOjijeyPZMbtv3JEN+rtngHe32Hg8O9KSaOHeJ1rEzkyxKom37RV7udILQ
6jR+j0NIfXYMRufm9A8Y+VQCMr3h/p3cOqDK+yBbX+iryk7GzYFm0RcHGh5Qq81HLDAOYkmUksOz
7oxzc2gOQQU2TG6GXYksO5Ya+pWK/7/pkJ3JzPkGMCih4Aq2TNAxjxWRn7oKKNbUVwp4CPlLyplR
xE3JYpL6J4XHQQnCpn15jENmy27UFd+xLfDS/w/iH/LF6D4t7Owbpgs/twiyC0kwyQS556bgP+BJ
qIJvEtjTQ8TMVTJjfFwOem0U/rNiRgrvXujUiApSK9LsriKaz+zlpoN1WvgUpSUurgOoGbyoqUrZ
ZNGZsuRBfwH4Sr4wXrw7OuT37aX/KHSkUn1N8Q4xh9cSNAD5TQXsRxVnVwRSI9iJhHR4fU0SWJOT
F8zIk0Ln+VPD+/+L3IpOEPwYAToT3HYtjQ4ZO1ww5xC80mXAL9Z71shK3P4SrxHcrQjHw3EKLnhH
pKrh92njMGBlP52G0MHbc9TtD2aKyGQ7dlkDrurrymuqscrMUSYQMdXug24SZBnwjYA/YK32sTo1
u0AIwMoEU7OEN39j72GqILmgqzPG5cieYeRv9gH5kv++m8VXZcOmgpSXPYLPZj0J2JAkjlp6Ajh2
4lT4w3irKH3XJ+dCE9YaQOfL7ROpvYSod3LeFqYYJ4+2LWA5t1nULBREcgJS6KiQqVhZQ0zZokT/
kNtAvbMAKfxvA2CPZPkf7x56MpW2bwl6o2BJghN+M4n3rGpuKMkdO7DmzTfJhkWBXy+5vWV8jeRG
oCe25g4Oki1wYxH7himBABE/Np/1ThKklAnmsJqSaVPOPt37DtJFQkw1JCA8xH4nsvAPfQCfASqB
1RA/fDk0+n1ug8LQXMnQJLuOsBwghnBn/hCJLxJyaTWQuWySrTa0GEqIIRvnRAitksdZuotxj8zg
7BNRgTWtetcjoZC+TaAh+h75DRnZLtkUOQo32bc84vUllSOFXtH+/t8p1UgNEAWIA9E3JpHp8V1i
yUdmwjHRvkBjiCDCI/LYjNxYvhhHOXSaKamkaDmSI5eUjgz+NJnEhycBk6KxSMWVZ6DwHua/JzYf
9XEhhIvr54pwOsRJmOxTrm3XI9Uu/kYg/sRIuvu/6CIhM9mwjug+7js4jdPqTismVqMYGiOKwDqT
wecCTTKI7esC/rCwOMnQlppcCCIr549HVQxqjzwEKAK3fz6IOQzu27GdLhKLHQc3RQHRdhva7akR
OH/ZfTDzBiZkKxJwkLebAZ4SpKUNZDghZvPWgBJRX8rTFNnbRhOsOnnKh8PS22l2QO+Wmiy2zDAZ
rh3byo5ez/I6HNAkYejhiilqQdfBiuCDvruwH5CQvLFAdT+Yw+zZnzuPMb0i0bcpsxg6aFEeB2Ar
OsaDw1DWHN5oeGMyaoNNqY/LDwrRl3UiSuAzClHHu1Rij42Y1FJhmSIziWzQ0Qxg4UA3a2u3u3xB
AwoKDGbHo2R9/KsXKoOIU8Ubcb+yDhDKf+hsFb8wnD0q0KKhiQ86fggMYASOYS2zHyEOIVZm9qgy
esDm26FD8pAOqJHt4WDfudGDy290uXuYY0BYQH4AfoFHN919pIfwsiMbwzGMesU5D3I09O9/4Qq3
LpzmahwNMdBj0uHDrXcd9lV2XEIE0MelDjcpdBgp/TED8sloJnHu3bE6cEK6PekYQYxGoklSe3hc
tT3NsyUeY9kuQeQUYLZBG6NBIxA6mVx8QoUrJUGxc4gTGuvFQ1/veCGG0bjN0RET0qEoLXrRPCIb
v9RodiJzhKYLCpf245amTeQgXXiortX0HYXcENqo6wSpPep6rxbbNg8Wkfn1AztCj0JNoWJ3aCmo
MzrOkIwfV40X/dveEEjgiSOrTbMnry2tG8gC7i4j35g3EnKieEpWxOoXM/BQomE0Q5efERR4x41W
g7/npvMTs2ODvZduNHRSvFqGrDW74f0n0IPbgkCQ6dFMSeFdWzFWubqrZDTuOm+sCppdljifrses
J8ws950TIyvMAyqbk/2Gr3hhredUl9cT+UFvQ+vrRt/coaR0T9tqU841O5QaEvPu3ccN9G0lIVWt
tolZ3Q8vpTF42kVLpE1flr6hc4YrUWboIO6zRi43U9Mm8VTbNGbBXUYutNAg8hbKJd5qIy9hxVE3
XIopot/kTDvaadkudO8BgvWvYjO7QqwtB7OU7mgnSi1UBJfRbDBrVuqWZrPfD7tTBTXynOsVb4AZ
MiOK1B/pzb8nq45hPTvPx5pj4r1MvzE2vkdU4urbfPjmrv5GKmKf4EQCvdvtyHJ3mb87m3PTtOe1
PffteWvO5/PjfE6Cze9sTHOz4xtz7pvear+aTKzrCq7/yr/rx/Amq5VledbV5IPnWSvL91Ye35h8
C1Wz8rzNDeRlxYOmNXOs2d6alIZ1tUzL9BzHSYyZRUtdae5L00KEMeHYk5HNQe8mvKPHC0wOv9bM
2u+RlZSm9zCu+8l1Dx955TgcC1MHXlZEgaurzlmsrp78srXnQKvJdSKnhVmcd7A40Z1nVY7l7fly
ItLkq7Viu1vxHCzo5IvVBFjFnNy8m3WLLG/DWXb45HnmbQNFdNtxSbiyRG/20V2C1d6Onz7N68aD
eQKHQv3oYJ5sJxZP/W5vt9C+kaETdCu3cE3CMiZ1GwzCZAuQ312J5AEfIprtJLeX/0XVuBLp3Ep0
jpsN79aG1/0YXHSTC7C3PI758cCdcK/zz7Ifz3163EyOK3SZZ5lL2zAEMpkfj/axZ9r28VjbJqmH
PZ1O7a7FrkeAn/PGGuzq5NUvY84J25KLSCYyP9q2ccyn/LoN8FxaxjFmM55CbgyMH8N1XQMvvuPx
afCPdKPgaXZJru3i0WHYX1ZEMNPCmObW1K7tKWvMPGfGjku+wdbwdhqdk98A7arbGZgLdVpt4ysD
RT01shfDc71VCu95GlfbEV9n1w+RQKplsrhiAjP6+CXE+qepNj+RcAJT/wdNty45GGkkoz8m6Q7u
vdWMlJ12CHTx0/SwQt82wa33D9bznyAQtVARDfk0AF+CHYPR+e35IKH037B9es9532ntfPxAnnau
9soIU8pkSxmyoAdiMQjs/NJcJKdDDJYao0156K0eU8gkKSO6Bxr3qXFjpn9UICWX/EA6qPe2yqw7
bo73f90jgT7WVnRyubSoL6IdYdWBVnJbkuYFiJM/uvSdxzZXOGZIPRtYarQXP3OBznr7E0TDWfET
2KeQodRDZzShCvWS5Weqr1q/caAfYJTeU/3dQDCh2HeCJfkpE8Sf83oVTam3FpRQTAK4RbvTJpyr
frfP/Div1SZdOkaosz4l9mFGSSlxSzCTDa02NH/03zup04R5PMvOOYPqJcVjOybkAQCmlt6l7fjh
Ppn/AoDwsnOUtArGpjR4WnxxKeGjIG1j+af+9vAbGTka5QxiMcqqpzg+VIlVEkRTo3fu963q3IH2
vmjnjo/bMUzKCKEmQuDMgkYtVWxKrdHAbgFcdbcMrQRfNP5tdd7BHHYkcUunH9gZiBo0HAnLFQsQ
7BUx1CvRJtBcBJjGdo7+BOjtSqZxR07WE4cYEhZsfmkvRqWFUAiugoqqQilwT131THqAQQZ5W4OK
Csn6AGo73GUDC5tO+Bi7u2zdnssEqdtg2zFn2WS0fZiutiuM5dLNGChlZiMnwnsUmUNAR7uh/wtp
kKduIDMjCUOWh4dZaXxqk7pFG3gaTaZ9t7/bUqGkMAzV/MSm2qgUcWbdp1t6rHfXOWTvpoWbw3AK
1GEW7LQ54M2kSH11nQ+sMnXanllRi0mS9MvvDRjIh6y8a9XXPDOrxcc91WaCyWS0KTJ7AKmJjw05
0Bjd/h1HGnRyFmDVgKyJMouykex9YI7oEoeNK7AxcNUGGVSC6HnRwnhDeuhmvS0o5v+A84YMAezZ
DVcL0utunaiveyiOcANkATCpw9Tg2MSZCC9f6wnd8HEk57Hiy+dp1QlTuR2tb43AZVRbY5qejmED
Sl2jobFkr3lZYSqRJR9paLZHVELvBd0XwwbXYYohpq8tU9ofVpHP4eMFoD/XoiE33zxm/WX/2t3U
6/hnyHmSOW16a1Cwk5fh06tb4aaevHcYO4SbAWLHvpNxWYYzFSxDtQY44b3Gj4YpSO4JW1cw9L8R
rBeKn+Cvum97P0+GSPyrt9LGdwiv3cQaZgZ51Zuzjw1uuRlPSGbDY6XBjuWpEZL8gk1ploo6C0Vo
arxp/Jk+6S76IBnEYtsYfIzXv/sPZB3FJ0L2vQDRiAohXajCwFpDZL5ymyD07jt5hbWKTbzqMSvJ
pCkLgEDLnGHHaRlqHlDEu0HjqHDdKNL89DJULMhcVccAAlM+Mjrv8XLU0qlJ6kG+4TAhv1Ojs9Io
auFiD6Wj0oZB8QXvSwU7H24/x/D2vujIQm/BtrOKlkMmoGY72Ic+eChlFqlrbJOV3xvSZRM/6Eqb
k/5jrvR4W+Ju0/v8e3btASRnaQdUj+fPNl9+FmCCJOqt0zuHVD7UIGwNuhlFttQm3OQVvhlOQY7I
8uhjPzTO4WSHzkvx3+D772XamVG2aI1RP924tXGaaZ9u/fDKhpkj13dJkCQhfHhN4abN/HOoMyeH
oaYDnYQ9c/o4nZRuN7PYfiV9F8v6Lq1gDafs1OuC1pTp59CBWsXgJLZAuoe4sAaIu517a6UYwWPQ
RvpbWUFsj+AOsNMi9mJMQwbKXMSB8+aNGTgqbbeBNZSukpZSpDXi6+sIiP1Q5wkxE2ZjzKopXvb7
zhtr5R8vx+oWMPGzvbfr531b3wHZKRWYa1SNT9X4g/0ssa+17kzqe9K/P1PgawOv0/dOpa1oTtFY
w8hSU7uX2sXnMuq43Wqlm23qv/4pTNjYFRPiOsx+gD3IybzzHqLI73ijnpN+VrhsnCjDZ4PBDy/2
5t4OHWqaPsYhWCAscUvUU2vwxXNeihePHD0Z8xLay43AuXRLwSUEDfvd4taJUFCmzgk9ad8m4nXm
xU/8L9wPFqqr3brT57rnv7fFeigz02Yjp6ZFc1du8uuJ3RF+ODNbwOMpcoLhCJG3+IRhmouHK9Uz
Zp73hJEWJD6DQ7l4o1dZvgJHbSXCa/59wk302mNCdEINAduTOwhFdJXC3n7Xk2ib5ezUjKFevA8K
cONnSgub30dyMjIafPvwyZtia/Tat+Zj+0Up2dF6N4w1GQp4a/ejA2KBJc1rq/5CRxxS4NOz52ww
J6rQa5zzwn5ve3tqRGC6LMegqCns06UBKsQmbI87Z8ToTkzusUyhn1UzoK4ZIjmtfBxWOzuw0Ysd
n7uX0ebkoQrw+7iWbp7e0+seRhvtd7BgT355dxT32yHDDOSa212MI07Wc7C4o2H5GOMRtQXWq7vq
X/738F+bePNUzpod7PIPu0rH5p0aRDjT4D6EWfV3EQysPhd7inoAiUGR2GF39michM5JpAQ4FWl4
0BoKqgSorpSkiFsG89ExMAvlMYauChuRasUAMKlHUf1y9QEfZG7DyLj/vSGPpH/19YeVRLH60PNh
fHJrBNMDsAc4NzJ7Dw+AlyL+nG+xMNPIjF6msgspGjV8Gyj1R4Ud6mafN6kS59XPtQLjqa2QZoX9
MHZ0nPL6jBRkarn90Lw4c1rYu9hucaEbvS19F+3eu165u/tDsrFJlTEarcwOncTu/SYq2wvditDa
NjhwCtCruJ1Z+WXkhFEhPM3ezU+/R450NyNNp9FS6x5eH5KoOaGniREzN0718PmoJG6sWfcRMOpY
m4mjVQ3ypVkDZr13/Rq75Zc78jou6FboYHpMEU4TKKKU89DuTk9TlCpY+DDTBuqcsaAInmD2qs+1
nKqnW7V/z14wh4hstim8KQfHbRBxJ1ppynbMrbi0aCihEVTzlYxDtPe0MU26C8igzm54KBjodVq3
VySceArVZCqhiSqfjpsYBU3I+yrzxEuckj4uNbWCrKDHEEfRbGNX2pkM/f5sBJF91fgJeC1dH7Tu
kEq+6cvRmNyEeazmS0r2B/aSYcnPTgoaHRihPu+cQPDqOxqpQd/K1ukGeCz79TZiAUx5BruN0ryf
GNpSW3ZINk3yMcCTYWBo4/0EN1rDoU0k2UV/guviBNSxO/MOlUUxecxqb40GeAF3GMJ5/b1xQPP+
SYfiP4T5+byelvuPHV5ns9SIx5UjSu0xChPYakOMMRo7mT/HQd99jUWJLZLT+zg453aC6ie2+uRO
5HXMnjhhlpc7NXzhFjzcat11MAt5TXZX4GYYS2sw3g6tH9okUYn0vI/zd0IPJjpHZPWoB9n50WAE
i3YJZWXTm7xkxrDX0Pd2d68idaCB1bqzPiDxEWkUFnJ1e+Q6DVJdmvvHOLrBN8bjm2L8kgm6KAhp
XhFKMx7DITmJe6flALkD5ORfDmNJwwINDYff2OnTTv/LKfHbEU1LDxe/Bo9lMKYTjN/uU6ynQJkD
lzTEQoyPeGRoHkJnRv77sYsp0hk7chiVOimmzMFxac/2bzkIKj3xdLoRlvg7J7MAT5/cxXjUfi6K
+6rE45Qrvcn4Gxk5E9hPh27YocU32L4UmxG0yl8NJFQCrjDeCLQrcjNIz5QJ8X5GaO0avX+fnhus
9MzTUgqPQ68waHNADEL53VlSCDBh/B9g1r+wE08jMv+KJogujJL5OP0p7p9dGxcMliFY/xCdAdFR
8ILs2CjToFAdUu4vRatlSMQXXBFjW0EX/9J/bE8D+wL27s6PsR3amRnPJgiV/Rv8n5u5JMSeCEro
3xGGTyDtCWi4dTsBxkNoghXQhOR0LICb0L7u2GfALaSd8A6ld7fnq1t3wsxUlsFE1geWT8bdnbyI
GMry7vJWzd7U3jiZgiS8pE43dyf8+O2f0LPpwzYQPcUuFd+Gm//bmCg9hqIKcrEENdE3kcjz1wmt
RjVpmE+Xipk1BTHp9+fVCHDrTn0r1YDxCAk+vWMN/n4XQEal/4b5X7/PP2ZFMkOAoWxToI7fnh0b
R3JRJnD3sUpPSRDhgPBWpO8TY8cgsQeMx1WPjBleRKhVUMLq7onFi0DMHWxP08cssDvmsXFeE0jr
LXEsSJmwhS+leboW3uufto7+gjfDigydXcqCt0c4AM9sj5bZP7qcdyQkbHSYijxQEyB3RgS2e8IF
cn0hY1HUNzYiVIv6xetNpGFAndAdsIlW8SL9A5NDJET7dfqb78rZe9XM6k262oaHHnXCaUk0gRlV
TcAEGeLx5QVG/7JftNKIG2gbHWFk7/ZpbEF5gDzsbQM3gy8z3lcPvJJ9+O1q9KCjkqff1NMppFHr
T8NdjxHtnSkzeNeDefLvPWGE3QRqUL121/11swbhDH5CHZCLYL67D9AxhwDDnzETg0jX3gYbaLPp
Q4ASSL+WpFiGIj9Wz+RNGnP+Bv/giksIVoQDjJTFUB5RAsu5Nd7XIh7jR/mAc1wz9MTDoAZxhCGy
NmIpe9zfX2T/G53+Keox83NlyfynKrk8mtsAw+vRh0uG6ebLPzWsDoj5B5B1rdILRFjsY0Xmg2Lq
YHrAeMJ7hz4K4YFkA8Dt4sBM8ozYVISJQp/1GeuQhAYun8yfd9VlWswrUptd80PKwEUO+4feaNN2
H06a/D7ZQTphjO3W8pQDlVSMDWeSJNY1CtVKWx1L6NifQdeo/+ANTv/qvx7axd9RO+XN0eCzNfHT
xyexS7oI4EFafynBCaLVfdJDeJB4QTh5tJOwC+ZhkVhgDgtxggV8St+0wmhQp0iYN+mkoZsA8GLb
jpgHajR066Gj3p6pWw7MNKeFxcEjE9tIwA94bwwo+5QANlRBhaiISz00mpH30CDQc6zBYUPtXrCi
0NN6LplpyVXp+3piN6fZJ1wP0KEhTOD+Rs5bGuQsQWjltIlcqFYK+35G04gsKRmNn/s74AN6ZIRM
uGQc+hu2//64zx2wzx30oORxIGxh76h13Z6AJAwd8wLYPeQbdNqRIP2OiGFoYW4kTcPp5zja9ubq
7H5Tf6MIwvnkhft3Bwd5s0BaQD79wRsP7z77BUZDh9D5cWFvvAPqQVdBu9Okg+IptbA/6aIqg2xW
TW2rLiOFCeVme7eBzvsN8IMV3t33j4Krx91los4Ta9UhUKAxOpB5k9NT9AHr1VhDrAj4KpRBz6Xd
qsq2tE7OenSMH2g6AShrDzjefOigoySn//Bcnp+0Dysb6QLch9vRLCoZ5GCrbJ8wfpg/4TU476+D
+ZP8mVZPUAJpORGnRWgaSrQCj0P/WTBuyEwwf9QcdqWWRojRPkfVNHLIh/oKO5bVQ0JIP6ZG45PM
BeK2TSKH9gns1QNKP5DVXbsv5gq9TtS6PSZlv712+Q9rkJ/eAPqaV/1mBMiYAjAdL/v8RZ81mcno
N5n0150tkkKHMfUbTplz7K61a0kv2w9WMH2a6ugDn0IXEa4bNmnKHmz2inEeW81JYs82pkXFOj2P
J9DTV72AsII1fOPM0FkNaODu8lbGPdoX3056zFGhA1U+dC/o6bYW0VsWbqIW8efnp8Y/NF5G6NLD
vuLd62xySoEOez/6vruFsLbPZ5Ho0JKxaWlqF/k0iPQOhYkFkoHiR7GJOTx09/Ir+jQ0gMJ+p85n
Ua13PJ7Azz4c9smeaUx/InPpVqYbma6L1aCJlKAgVVkul9Mf27bnZ4Sk8tRd5bau5t4LtF7xopNb
6nM9fI4x9Nb/TsO9kp8zzDt7U9RJFJCpzWyXRj2r9ZGJk26fhjJ19dCXcc2AdqdPI37jZcyEZ1IB
he2m0P3he/LS/Qdjdq7x9I1jfWxXM/z64DFV3LdAuVoXP2CsrSUm07kzZFqGOXxBDlqwpCpmHQ+b
YoYHsUJnKpZKa3FgRmhwVA/cEm4XGh1XfZ6AEAg+iLxZ+VP+VDA0RLq4rfSB9skVYNFdyRjYhJEN
0R6DHiSAOwbTcUQaKjx7BUEkz6RrjFBM6oHSaAOnI1T45sncppcMRuVKpw7Rklcne4KvHxkFDq1E
gb+EHPNthY3HKCFqO5Ad6FRmwTMgfYQBGMekLkNISmJwudPFmiESUrnv8Hs+b0I5WWIftgoONrxM
8ChwpcPJhsy4tPMrsx97vbHeCtc8hAqOwOgpnutzPU+OhE9KvQrfTpox+TgeedU6FEbTpHzml8gy
kMUHLtEUqhfbgwChEIkZpDW9h2iX8nEE2IRrTOriCYyFb4EWHao7twDF+RdcKVyJzETkeGQNSA5f
kyFYb+48e7Ogws/UoDSnRo/nKvAzqolzmZhRNgPY5tEuXjbrZ0uVr4fm8JCdQbqTIz0lMXAfHbgB
0txx2x3H5ZTjDQr/2FCXDicZIr3ce6kgJrx/w5/e7uRkP/lRemUAA0ZmmDCNAxjpBVLEECumf/jg
CsrtcdV9rn5ROFngcNK6D6DO7QPQATxdeNEfk1hcTuDO9PCWwYJ43y6qX32fL5m4cCJULtCtwmx8
uAHJWmS1MFOUHRPPIcaGJmMKOaNZ4W2AHTFOFiRsjF4zXrNiN6RiWZzWOXOaN0/miBUz5gwWML90
vc1yZLbfiWp1LV1ZpTDVY6y1weZJOcBqiC5v3NWgrzF6/8PQct7a7+WZOaHAAqKDa34kX08Xg5+n
r+3DCVALC0c0F+wizxWDGRC+/UUX/a9WHOXvcQhhKLr2+xo37N1B6SEEACdoEcyc0yuIEFMPmLlQ
7LP5x8I067nu+NW8Win7cpouib3IIpF9XhEkAFooezZvqu7waSk3ZBBpZWqYfBRYZZv393zALts3
amQ46MRFXonOE9SdOp5Vlm4r/MRPk8ghHihjRCfZTLSJFOvo6Wj6q3c1DEkLtDfXNYuh5on9HqvM
xuouX6gGsF0pp9l7zzrllTOWNXhGBuFFsZ9xIO6M0i2ndArBG4EeUN7mjGumXyix9HgT4KB5yu0w
nPXZWBoVE90ZP4xUeSYipTqdfHIPCOv5tAMsTQK3/exUzeJQPaZDkQxwJoHLqM5uZg2YE9/OWaXd
gpmf8hcXwBYJKCvBSV49LNccNoSkL3HLd5PM6jSLTgaMv415nEYQPI8b0MYdz2mRSB1yzWvwvXl4
eeMgqPs2VRSaFWFXQgVN71diq/kUwR8/jDtLEhoOOgosRZ08G6NH+y7GMKH56rqnLr2Sb1zJoSqQ
+xNoSGJJE7AQQIuGhwfY6N3CzbmvmqfntKqno+e0y4+ISshVkOeXXvfj6opLnsu3ncQrTx6dkqKH
pg0AfSsaesVEuJ2FJtDXG5Xde1xH4+7bUn7zmJ94qEfsOJu8xBuOcPMcbWN11h1YMcI51RQGEqMx
1HS0pmNTBGmJcRQeUUifPWyIVZgQqE10/U+ABjdSq4k66Y9fXmm1bTwr9j0Qegq+dQZdxaS+Ytpy
Si9a8AaFo6g+HTBDVCR3QnSV38rwUn7MIdblFMANAP+kOE16uP6QTGF6QGfmY5WgPduECyipENns
gqvr0dQs3hsdjD6C2eDFTk5HLDsqODBa6jsZ8apYwlcNlsFKwXbp/RfMYIyxoTm3M9E8tbuePECB
RWDU/eD6OqPIh1ycDi8JSY94w7Hd6JTBGAOhaWKQ3pQ1Gc9rN7i8fhlcAtmle2AEtDnj6TAOZxrO
FMiJfm7ZbDBhvCA8Avsf2yp7y8sPFfe5JoqD52Ifect80rE8MaqCyVLSlzqI3fdgofUnebzp0YaI
zC5bD2kACYy2R162CLEvwGVqZMswXYZ8MW0T/Q+VVO19qBGJWm6IzAuNnTLWPv4JZTJdExAzIGH3
Cw5HDL7OI4ff5jCfyvGY8SzBD2EwwzLB6eHwUC+22L/IZKSUodPNtSZFuztK6BO7utgRtsN5f+gy
0JUezxcGtqD9dJDqOEtMiOoB8ApDSk5uA5iJwycBm250HLULr6uPVTY1gtIIGyCqDebEtr9IlqqR
zaRZpkduGNOkDJenwbh+/iObIPUgj9AGoj2k3Gt1jHJlKkVGO8x3IAavdkKjSV9z7BPkUH9hs8+e
xivgXU+nIhspD9KM+KFPAqyXPwGaGBkwU7lcmlGeUAGt2JDn1MN0G0MR0mo23OZ+q7moaWqgFISz
WJ3cvYziFdoEwIK0h3JA+c2c4Gew1kD7nAZNudO+xzFywcLVckYJGe+7OYToY6YS3slEaDp0P36S
+smLUQTwiURKKy2X/RNT5RhBT4WKVtZSSdBP7K7XB3uVEzMd6uSLY2budrJFFk04KsfrQlPguIC1
EGTHiZGQOOXQLFS7739Fx9PuZG4WWbAyIDl3GIvbLZfdH95ZRqkjlUTmBgJxx0NXVgLrYfCSlfUa
2Sle/MxXf/lMyeqzEHImIvsgBXdVmOlevT0FMjK+c3cZO57VMjScZfia3SGnMd8D4K6PnAtcdjbr
M2t1zNDpGvI9noe6XbBOB7tk6HJT8Its7KxcyvqGFrBZteMTtworK4Onrr+P/pJ38rQY19GPk5A3
oHRvfUWRsTryNTZgfNH7H0dn2qMmFIXhX0TCDn5VdnDfxvlidGaUVTYB9df3oUnTNG1HES/3nvOe
dwEzcdphQU4HwAG/c2jzOyuS6BTyRaARcmKzTHt+ibaoH3o1gGsplt+IJ/kPNWcuoTXJbFxWgPfw
PyiakEAgWACu4b/SMbPqOJFZcjzHnIjFONdRKa8+0wV5IQz4mOtVEjvtLJU8Bn9t4bD2eAjK3jUE
m7X/gn2LRpiR3zvsjbDpIko8JqAtzmmFyq2zJp8lpxoHJ7lQbesz8EFLrIBvtn5O/pm2gVigfTx6
Yv6gmvBav1DzalS0WFpUrHjydGyE/PKCCfG78zqwXWZ1/OObkTYG8kfkfx1DacPi+IrldQo7HK9K
bAFzhyOLgwMpEPyKlhOksPv/r2rG0xe82YJqE6Ihz57gchq8B5cjh3MInJ7fhWZhti4sQWbCyhtm
tMtzy13nBivMzfoZj1yaLQQxVJLwyQn3iujfWOwfYXqnr0SBe2Yp2eMzUXowCOmasRofrqDv4z5b
OpUM9W8KCgWUQuQif2g/Fgu8RB3O+GKJs3esWYls57LDo006bcwwAukhR5FqCUwb2QZZ/hJj5hkq
NHJzH8WV84lwZ/6nADkErz/s6k2b926PMsYlpdUd31feFoooaOwb8jUczA9m3NP8b5iOI6B38Pwb
rhWJkKXHkzFeuQCMNuW/s43Wsn1jcyVeDjGcCQWF4HUhBNNlUcMPx7x5IBd9ph7B4VDDsqRrNqcx
/ZLXgjlKXCzoD8SOyiFRmkj19vrIFh3iSKjWMD14VuHGn+jJU53ufZxMjdHVUJobF0IwuC8TrIZ0
Tw4Has93QKY7Cn3C0UzVF1sWPDsPfqhzmKTcPS4VjYd6pV/jaOH3jsjdyukrhyo7ES2FM+QoQziE
dGqZV/WoH3nUTX78PpOw6UGYdfxQUu5pKYkWBQprWTwgaiiZM0vab9OXnTRYdDmfv/Mxwd2RD/2l
/fG0QgB+vOzi5wObMuBZS75YPVS3bPnNy+621MdflOEvCmkRCni3pb9kJ++/BQ4uLKqAmjnZG5z6
6Plw6CMVZ9xRJvpIuuWaRt7VkbvLXwCjvXAIghFABoFssz55YbOmS7WKbtt8w9Vl32mXvEYzocJb
8ztZYPzwsM2ZZk0OGvKr/8c7o/9farg/yLTno4rW+BxJf1o9pUx/fRMISe9Q/NS1JUb9JgM0/U09
yLYAduxeXD13gIONjDUSJNXBqd7z+lQRJ3B2YT0zXWJL6vQ/8DeFye0JuIgQmnpn3KD+CIHpEQMM
tichlpyN/W5kJAFwhonpDU8dRxyTLpg57Fi0V+R1UXqMnYV2IEGHYeO5cGg9ewQQiHVMq/tlgAnB
QbET7P4vcBvYCtkHc4i3BcFSU7BDul5ikOhKeLn61CUWwOJYyv0HYB+YSk9CMpsGvPsuIvpuOMXD
mEvFVZKjDaILffgk6c79lIO0QiQe35LNl36oHD/H8AvVSf4flSV9XK567BNx6drScxVMLpgC6jYQ
JwFR3EwCshQaceQTEws+d795MjuVx2S+CxPHL4bn3D7I37rDWJa+CD517j0XFLy0xNwCuiUQ2GYz
gpxItmm7W+tBhw5DrlnA02DQTWglXTq9FQwW7cDeD3+cbR/pF3yGAvKHxugZ3gnbIX4oXAyuF/A6
NtkvjS2dF225SoQQJKSP/brcEwpk2IfVgkMDDQNzZlT+n5D7zIvy6iRxajD8Vgzai1+E+1wqtocm
8gt1VojH9ldWqRXWrfGLJ8SKd+WyhIBDCzI80jMcFX6Rf70uTYdjQfvDHTBbrwWpUE4FHmHV8vwK
6cE/rhlhaGCweVhnB6qwbV5xHgFkQoit2WfZOuubrtkxy6+rZd9FRnlLZGTrGkqVCg9Y0AAW/cPl
EBvPvdYzGXwKWzrESlyS6on/QwxebC9iqryP/dY3Tyw2pLnMkabsBP0/nQ+hrd9Q4zDsSe0h7A/Q
gejbhsYSaToowBusOel62AqQ8JUntZ5Dj1F/iDMX52jbXwhMgqwh5jnESCA+r17QqjnFoC88QrnG
KnoRXye128K/ZyyMSKeaGcsJJVU1kyXu8N30iw06Z4stmBm8MqJ+BC94L8xRurCpNphR/degjfvs
tlAurTQrhcTO0uV5CSms9PlTE3FoLCZ+ku0y1aP6lzfqOu+xz36ll4FRIcIu0X1ATo9Xta0Gr68K
/hk0Ig4x0BUX6Jee5W0LW3lBzttygpxmli2FKHfJYlz0dnoYoue89Qj9dSjuUU1i1jS2WsSJGwhe
tc3459JP95lDvQBZN3c/c4SO07BZc6aBX4jffTVxWdHG9zTxTXY3NDmjEj2H4WTt/4d+cUK3LVO0
dE22H93LhKkU9ENCg4yAc7ExI1n1tVWqIYnmJBb8CadycefSKNSb/Rjfib/+lhqHrflThaLHwJx/
Ir0jHot0QAINTy5WFDYxfh8qyKDu/gPhvOHA4aCSNO1lwvOuv3eQ55LXKIGCzCV/thCtREzqUNq2
TATB8PoIBs28ennsUewNQcmWDPMBUcBCVV9k3oPIQr4yJP+uH6pkq0ExzRGPnDHVfVji2SWjsaX1
lkv4G7Qw2lIlUSV1BIUsIIBuJpyH5gYR653tIbqUHydtFp24bQF/8Auvo9efyBhYpcat1mLtTpja
ifTKaOwGxRNO6Z2yHxaLVACZMQ8+pPW8kNdA9gqVsoIjgyVBLND9vg8NIu7wFPRbAkLIR7xb+MC/
GGJgf4cEsl7D8z8b1OFOefh00zfTSYZGw7aLZ8PHNx8rRgXvNbDCe24iRbpKZKjN13mA1H5PDNe3
evtA3GMuMliaOdegbs2bPsxUR11DbzhPZu1YJUC/hgVBvsPOAHB6TVXICniVlUxr9Xl7J+eO0COL
QgKUVXIU/yP8fFAFMlAgP6JbdbSVJVnSgUyVrkmhpC7OCDioM94Qz5Q/gLkaXTL9BlI+dFgcHNPm
z/ApkSYnpguFQ1QQc+ZRecSYRPrYxY6BD/TcIye5dHekPZgzKBLnyQrG7/ADJxDODhwe0ZKAMcXJ
Nzup+voT/A/4ReHr3zn2PriSWQ/ocad4P4QpPUc7fTK+9MuQ5mugi0FrRkGw4+x5zjWKMH6cFbUm
sWmnYmxJKj2/aT5DuQ3gXsTWaSJ7X1F62ZhY2U9bmFMSs4OyccLuy8MauT1XLp/ZAv4LhOlcDQJw
KwOs96/PVkKKg4t6vFNIbtN5q4w0dmjqpwWVMkaDmbOIZjNUwjyJ58UEvsSA7e9o/Ss4lJVdyOBV
4NR9Ld+b8oaKxvhSb+XmsSKuaOYjlbDdjZ8xLXlZWFfPS+T18jH9ZmL7PGmnrA1f9NQVPrHKwqy2
SnEZaOeMkyKG8FOE8Yi2Yjd1Gf0YqvW+6sjH5BmVWVfOmQnr3mcyUw7nL8NFNj25UR/dH3Ppf5rk
E2/KBNRsCs4tQ0NcgKTp+GQlEVM9+YcIuhbVDkRpvBEyh4KdFNq57nEkJjsBEJlZIILNn6ELBzDt
zGQ5L6kfBBDW3w/oKRh9Jh1fyv+m79P9SDRL46H3MEMEYKya5yLeCDg/RCX2VaJfnzltbHBJ2Rgx
QfBoU4GElNIOqWagVx6qH4qjQiC7RfXoiGlvu5DEJH0hSnayhNdmj/xI3L3t3Es3wNNwIJ3YfuzL
62eLBSjRestuKVjZEa8352wrup26La3CFIr0bDjkPzz1TIYjqLOcYZvsov3UENXXxfH5U5P6iMwQ
AWSkMa+a5peWkmWYuBI8XQc3B0ggjQvYebr7DqgudvO+Egg3mOrm19uBlQMi1nhmYvnfys93Egzn
Vc3AEGH9Z6ORzOM3FykAMEtwYj7o6zs6+pGg/iee7nqkMCTcQc3Lp3tx4mRH4KSCET1CJE8Jhi0t
NRTcUN1N1hQSWcjUH5R58fzKFvJNwAQ0vxKLNSuBVRi+YVFHlQp1aakaPkrk5yHZqZJVr0DMJ4Ho
SPFMu40pgYxP+jlfpX4+FYThIgp7TT2OCPzShllRBWny23lwMxiZ0mjdYVhD/wqVk7Hj5MZnZKcy
C4ScRcuCDhMm21EA4TDJu8ffs9xqf0kxN0ybIdUbMagKd/55aQ75pf6B+vCaPsOOiCsLkBbJA32+
LTqQ1Ea3L2qmg/glBDkCdRdETkHATQ+b433x8fsLBWr9+7qo5+XwxdS4xgoCxoYm4heUYO8VMTBp
0IiHQuxIG5NQXdpfBXeNEf2H4WwiXyfJZUt7LfufAAnFFxA5ZQrzld42Rg10hrXux4lxXVi9owq0
3xz3tKnxfV+VER59HOMh5KyGwnNJLEFUfvENflCIWuIph1hA2wLfId0alCTr9JreTAv4CSAjYwHj
ERGn03Y+MWBEqFiOMLFv+AANTlZ//LDzdGkN4akcaBNvEDprRz22x1xy7k62fK4pMx92sUSkQFGH
a88GOxBlhpPI79j/U1O5TwYSg1P+YDlmWNDzaoiXCGxpzszTCzHGnR8AO/GTvcKma5sRX0T7hVCE
GHU05xfD5W5XfLrBRbiBdHuiBz2hHs8DjNnHAgLCTl2CmpwYrrE2LW6hTDLKDG5qGj4QJbNs2QpH
Dx8C9nb4DQJZk46CvvQ3/njM/8ElwMqBtM9JODmHRu2O8egrdcW13V1UN+n2+TnbUrrTgZWBBzCM
eM2QBUAtjmGGnPu5iXtbobg4RY96xQG2qCU8/JLSkyy+odxowF/MOD/TWDgNwA/i1x2h4ztdfBJ6
IDqF0rpifm+VrjyMmkrhYclsInifvzamvGgTlzvwOGZnD69Gvs8MAks1by75Y6v3NGHuXdxSfcyq
RbsSCTET7UTdg37V22xYtboP1WnAP0v0MAnAipLRR/aNEqVKfUYBUCa6r1E8A9tkzOhjUsBkBCYG
nlX6UhJdDacVyPyoQHI4ZjZsUgWuOCL5NjAp4O47kKHHDSToA4jiFSzSobUfH18xF5Ta8dmGaC/s
oSVdaUXrkPs3LmGIRgekvTjwue1GIbJqV6+loAkl940NwSJ1avcJILI/z5UvZVm/LOhtWRLh3wJD
krp6nRNd8XafIit5mi/vg/1InPZPn8HlpsCAES9sDKinjO3EsIevR1H5Lb5IjepLD89tK9nQEs4x
+PBRSfBWeJHA+kmtYl3/xSx1uOrvykHdMegz3lBkoCCEtRlla91/Xd9/JfNaDcLH7CHvawQkshSq
wOvDjn0RVnuMNdv6kS3ZHtVfIlWJl8us8lsbw7FaRL69V87fK51yHbDXiAoY6hDOx2c5ebnGRlJ8
sekXieJ8BEtj0hAYnFTeGQq9g3M4YBfCQObjy3g7WXwgjD0x9rDMn5zzMhDWw5cxM1fGhH2omBfw
TIAp3f6aMBR3xX0WmqMX6BQOhAg9mkWczMU/KD0DgeQer2ayGw7TvnckqLAU2w1/p5pW2lp3aCIr
jey5HX7ezFSAsWDaoRDf9vDsIcM3UDDYMHDTjLGFeAXvbo4kI66PTHxanu3ap1Q6Q2Tj/KUeqCR3
giEXV69BN51xKcPKTG1jEd9gmZHSG+cgxIyTkGAx4Rsn2UYeDmCj2/c1VojNXOX7xHTAA82JbW6q
v07z5Ss4c17cEV0ctItSb0AtFMXJzTAD2rgvKAipBF5UuPTOMH0Vq3ngRngOadDpr2mBit1bRxsC
/4iS2mU/EYlLRy+CwBAFFmxQaYUK//nNiGRy6HbYNoI4eQMgOnDiihq5mudzbcXES7WUl5sHxi6G
YEetla0I/YZmSmsp2+AElXveyNfqWzwCPdIpvCmV0RpCCgVGBAlvr6Bur2+gW7wdqLMeVoEVJFqk
xAEIpy+jcIZsuGGlwcNgxl1uDZidy1QJ362LhGXMMAb/ADQPezdZ5uvHHzhayUz8exIh4R8NZozo
ifPGBWOtcaoxIenXyg274V0qW762YbYF54c+fqR1fK1AMJ/u282unIjMmTDrXqYERfkcS0IAepry
WMJ/QBdFjYH1DjozbJ2mQKX6MaO3xb7fG1uTeL4FaEVMnw5zakwTQu9VcLSRNgUWet5I0OJ9qmJK
zXLMf55CAzQ+3Ezk+LzBC+AODtA3KyQNBpFUVJhrNg1FQvDZOCefzCS2frQOyOJ73DTmHOPQolh0
PC+2tmcNAO1TZparyYEZN7cWzC1Dkmcr2QJQ9okpvTlVhZkiE4rt4gYLrmu4jL3fu8kN6J+ug0JX
K93CoSZbg+8TZ5/1o4CxwPwF8huIExZ2QH0aTCAb9zwAJNoVUUIO6ssoAVCsY53UTxdQ4UZgCNPf
fkazLkYYd8qYNk8pPWBJ9Otsy/JmBqcH6drkFFsi8o/H+w3a+faQIMEM/mKB03CMx8rheeE0byNw
PPA+vg04gen3sGUCDgveQpOf4J0QDevXD6w1hDySjA99chUMd8AqkwGn5LSBvj6kHAvz1x7ZoHbS
IBL3VP7rSQSO3o10dvyV/TYcH1B4RoiEEXNtc+xDrfagrRhgAOOwSRwlPN+8dlt7KOlBdvM9dhJB
eyWKAxjZVTW3ZmX8AT4bnAr7BEKVjNPPz3PPYrJMFEzQd0nVsJ/M+/aZOHoJqIkDuwMbX1yf6BGb
OUhp8qUvmW1AZnAhAxicZQk/CGCuQ4cHdrd0Rz27wn/VKHoBN683tDF0e++rJ8S/uBI1jLaHq3pV
TniVvGCxjJSnDHsPfvrs3NGzr9st+POZ1wR/xiyCqRSEP/gPLlVrznHn0rwucrCMe8Q92bJrJEuD
BzpbTqwng1BahaZBd9ZbcEYkLLgqnDJ8IVvRykLe5KbeEUnrPmgtyrAcZT/gW2KDpEEqOn+ZId9m
vZX2zM0TBwQ/wTGi9GCd5lXEfUm/hV0vbBjqgs7oV+oifcGzlMEx/buD8NBVL+XaBYHnMzWD9z6+
a/ssAV45s2fl1Kgn/5fSyt40iUUHavRAwJth3uGevkC4tKL5WlSeEMTz95Xs1HqZLXl1CnKEMZze
v3Fm8/h02071FMS0f3AxZ+e5pz2hi7cBSWp2u4OWxlNu+HWINoPyDTain2MqMXvN0+9zCEErUALT
YZKhb95e6yEYoManrTtfidn5ZZ7AqpwD7f8+ZhcjxopP2Xch/ibQVWDfKqfMuuj0agxKN/meNX+g
vCDwepqsWDCxi2ehxVKPOPyW0KYeAmJz6oY/bEl2QNRTYfWwoWviryWGXB8LwOHJmjBqy/bgm3hD
AkP4xdklbJ1yPvuft/58UWggj/s2oETJrgJSvA7GefOBKSEIcOk3t2aDxc4ab10nO0kT2GlcEwuH
cIHnqaI9d+RZfsWPzYZPquDtRdVoyxyWnmk3yf4pW9kh9rsi7LGSVNzMOMnVUT6H9/gkPTbjxLin
Fz90Z2ucaBBCwwmVr2MmNegxXQbJAtMZtj8sBvDGuk/ZUjLVv2/x1XkEVIrEkLvC7/3K9xFA+eP5
nYDRbJFBeZULaY8NKZndNODnNRYXsKXsMznfcwgX3V64sjmUTPN+Pp5JXY/qQYvKhba9qdmORxlP
LCZ1xZz2DxkiTyvWS2+3lO0ucYrkxEMA2flM5nq7lWCyQ///043gJX/V+pKrSJBsdfANLQVV41cK
rMMDgg0TtsLLzwlSrL4HYr1MljlBFO7ExxYsRQrKgMLFqQVC9GPAktEAlOBL1jwN0B94/YdKW3O7
Xb9mvizGzMZWAOmjxK2EqNdv6jNKkZjNeheH1aIeQQvc6Pac/wOzmnjFuGDogj73OpaZhghH/i6X
8nX0CmdcPxIemEyYEx9yYF170uUlzT8H0Ho41HExbtWiGUDQFr37Mh/W3G8OWQYe9Wp86iMNp31Y
1UhIPG0jbFLOM6zLffyNiR/EKyiZPvH8j4blY1Rvjqxpmj/Fe2D245w5dynjZqPTlkOlnIAQ1yjv
kDBBFl1UIUL2/EZb+rixue3vbvd3f8+7OV/iCAgTdYrVHPg5h/60H7s5bvYIMAiHdmBeSgCPsqgY
5dFVAZKhOeK8x4t8j9gAeQGCDhaAC5l7wWkI/JNFUjiBjLLk1YLElX82ReWkEEZm0uZ1RJ5j65Sr
PDKr1w6m2Ve70C+de/9rlpv4gNQf20O8x+033MRj+sV+OwVPW5VrZST2lJzpNwydvicQGGWXWgru
Jtz0sBn1pkwiSCzje+bIu7yCBc+bGuHMlgDlMD8TVnXtMgdVQ1qT0QviTIzVk08dX5RLt2wWpEqf
4KybkLEsRhnc5XHboOir/tpls8e+/Fo4L/eDGwJZy2F31d940rINdSupi5Tmp2ItYN9CqBxTThFZ
qcOA9+2laJmML621kgdBxWkktFAQARWGqOc0PzHDasn0abfMUKF1B+dNT7nqdb7oJIbHvF4JgBHM
sCGBidL0SOGZHbm2fWL163Y3OF2Nu4Biq0eG1JhPBvDKBAGe0n1HOiJ/MZOttzAzw0t6wWV6EdvU
5TCA8Zzc9CFrjSaonNOdKQta+PmH2Dhqyh3aQsbPnaP7FYzz6xsbSRRzS/hhaRXQx58BCOG1wFZh
3K2ibYnxhYFHrixlwCrNMjT34z2o2L4VFifaVNbpC5NNGIkxHhk1BTd+FGjj7V7zSso4zGeERYbL
QzW2LRVWUcVM+pGp8eg6KaM1v4QM6r0BiCNxP6EodmtCCJHzVPaIRNjYo9WIVQzW9QN17CxeSpxr
qDinAr3Aj+rXcPINewKxs5IvEq1MmUGhdJ545nAma0sNA3BQorfLGk9/Pz7b3RkTMRAd0vvU1eiX
02/v9hu1e7bk4cMAs3JKpn77uzF7l7O3Zj1XzTb/NRldfJPdzsfj2lE/wx9LZjUvQK0EreQDdRqj
BqjTuFdCrCM8RGz3V7Qg79jPGDthCsemtX7Qsc9y8Lafnrf6NV193SnrBEsP0C95XS/Oh1c0IBLO
IhVx0q1N/eyWMi609T/GGXZ3eoBHUlxH4ByPW/yZ58ipBlf3Vch+/Icf49aSWlE7n9LO9KhSluIA
PncDHzMWSJQkuPscMNqcIRq7fW+31T7WA6lzHqG0Qao5oOkxT6ayOLPo0DynztOvXYTXzHdiYynB
nH46Cd6k78lXtUPHkL/DhFLaDM1DtWM20f7Vm0k5VcB16qnoN2FHMe0B1yFJvTNQsJH406Ul6+Yd
lbKTL4v7baArJ2qOE7X0Nfgic/7BxEGPnE4a08GXuLsopzQiBzjRPwFvH4tO+vQTpPntj8h8AZ9W
RqlwXHsXvd8P0u725XZMNFpmSjSo2MGCneNG+peWXvmnXIu3yzeuSfbricoFZwjOC9w61u96+sSN
gwA9alYocKCCeCXGEc4Z8kFkgowiDrAHqHTDwm5WPfs8M2C8AqAna44Ao/L0aLigGT5+637TfHcg
efZ9my05yxqPw1elwONRVPcSyHgO4DfnceoyWx659+4AsyNxuj0J2u23dk32rQOTMk5wbZp18njv
2nm5Fp7gMoyOKjCPfPOZeGoyHwpPuYfDIgeDD8tNjEoreG67BUuv+dWYcueew7AyX01k1EhTpIwi
o12I1t3dMYCa+DikAdG9syODjFP48pVhHbB/sesN/vNa9b/ggPck1GJHWJRvt6EENaMiXzzhH8IV
a6ggAQlR6Iw3Ew9nHkOORtieTITGD81/Egke0Bf9xJeIUAUfs5HJKU68ZMXUmx69Qcj/w25R3vMQ
MeqFiDF46U8CLswJTsApCD2GsJOd2EE6muJzwJed2DrCoYKeCmJK74xQC9pyEj+Zgtlpt8j1efdn
UqCz0b1gt8a6K0D/Yf5KQFQbGt3qsQVLeiwn1JCqp5vRuGXUweRY84JEAqFhYQQPoS0AKuzq0Qyk
39b01MvR5pc9FfZoHRXYVtS6VZ6hNHwLYH4XcW6ueFX+Vfa7h20wMAFaBi42QK/dEjkjxSf559gC
3z5EMjJIW0n6poSCTUf4zf0q9wO8ujYcSMZmtBdPY/ObA7nYs4YDPkvLDCtmWA0MAFVx+jmKTPQY
t5O62mEVc+JeAK31lf/E3vS5TCvreZXy9RO4kyTQFC3Nb8r5rrs+Hil8WjbQB36OqkdJQg4Hg53y
K92yR9aDz9EgCLPdvYnY9V7sS+ZKJjK9XmFXNhw6dO67R5To0zNpeJHOI4AxAvYKVrmPv15hsT9T
2Zo2h/Qk7Am+wzSeKpsjWokqDObB8HlURhnEjH0mx1MAch3w9bj9hxI+PIxsJna7aWC73B3zhfnt
rMFlAtsAdqpuIfFgcmaYZdSlK1NFPbXkqKADwOUmX/PXSRxw8CC7gBSG6QOTB4flY9YR38BdXvJG
AhTX1f2gleShffs9JLHMgq8jeRpnKtFOjI385fNXAwOI3hh2jyv9CZ5RI+a8gnhhAUElsoyRvpBq
qOLLV3uD5OmY43LMMVC3mVfPh0vWTtPTsCGaTWDL3NQLKWp21UmLtJAvmaQT3+DuYkgH/Pw7ae3s
8ngGmeQS+8ZMGzk87rGZJ7wchUQagSpfW44RKQ3jTuP1247s2/AeFKYt8WOi/+hco6+nN73NAqM7
SZz9oFygphRgEmUWs0X8KOSpgrD6IKMogDrxI1NnoggkbAynZA0ly8z4ekYp3uqMYhIAlClWc3zZ
Bf/MjaCmRarQT+uDykyJzURDzcHlXAcKrpN8aTAADd9zdW+AxFyGS7fg00blJsF5G04MFSdLQB0T
APTzcZB3/eQigxQU2bYLHhgBGtvyRU8OO47t+bOKJxeJQct7qiCdtCTdI/PwJXw/kr2gbPRyZRbu
ANsRNYZ6n7fJw+ny4H2BMQXgjvvFz5A7oyM7v3jDKQD2wzkjpgak2j5g0XbLexbqA72WV7ji/a/d
q9TxEyd9fKXsOGuel4IdgnIZwSsa7ZdnXu7FSjZWD6hhn7DBYqZgjVrypY9BciEorjkk0thNBlrQ
IGM8C8hBNCVanxZLmOkT5guDCColngnMs2FmR+/S7ndS8a3pG3Hg87oJvOhnkCuHBmdCFh8MyZ8K
RuqG06+JnryKtnkHjDNr6436p3aMfmvUPtlCZ/ucUHz6b0QiJKsnR1nHCQOXbDjPD2KAvRrvQjow
auio+rkj9wNk1GBn5ZZ2duAixHy77GhClCEXqdYC+Q9UJo+7q93tM6vkhSIo+/5AxPt0uPprPwYy
FPW5ucu7h+k2ZxAtgisAalk3c+KAFvWXoTqMhBiOHgzIQ7/NMl9O9p+bdKjxyCCTL/MmVGpvV/ju
Jm4JLoYgl2xQmTHQmz1ChiNC+1j9fDA+L054RVTdrsDLCNCp84b3VRvc5uvxdsIXAB3qIz2aaFGN
UtXYTuCEUH49N92wv3ebnBverBvtV5YDAaeIM9IVy5yLjVNKwfvjF21E4mXOB5+mxh4uefpZwd1I
NEdEOZWR0Em0M2AKPKyCElA44GTD4ai1Lmseo1cr0eFYUmJwgszNXXpovmlFX/ZLYkmfchble/2i
C6UYoQ8Tk7HVtYbnoQbsTqWVKs2hHlXwKtBfPeEXu+wNVJdZ4Zm3Fs3vx2HThu6+P0++Sp7DCfNW
ZuzMP2Ecj+6o9qMKa7bW1OnSU4PAZBrf5OXzAK70mqOp1X9aH/wdi0Efrft/vyw9ptl2OMIl1e+y
sBcdDjCJ75sOBun+3aVjyx+zAmPTeCzAOmMhz8yAbRXHWhr8MnzkEXt5DFVi3AxEAWf4Nw7/h/SL
DTG3NpyBmbUr70QsHhuo1ZuO3cTO1jGJcftGdxX0FsO++yMdrzHxkDFoKk79WHlTjeTre3AGMISt
BOviPmrsS2LiXQqpFGNMcSP1iyecTgIE6nmGqgD2oY9zrWyBd9mIQAZ4qFYyf0r7IpnnuPNJPsGa
2h/9mFnaGI/m0dNJfRKV7Bd0l0ygygbOoHwOAG/jgjKE6EAcjhwRbjpkR2wPGIQKMAoheIAYrhVP
88hm9szV5AOVAvckDPko2ewBzJbRPnNDqPWVxZQRI17gzP9DVtZ8NZ7MiPmm1FzXM0YExB3ZMimT
z0gOpJ+azTMnVucOVokzlgUDkMgA0x1uRH7ijX2OGB8uVOyQgeQcPGN2WG6B/E2Cx8IIMl9ya6by
ZBVNbsoNvO7LCGxIaYecNK7GivkSdm/YC2XraZyG7xC9x5PRrOzeC1jbblY4WjxP6J0lF4qUukuX
ZEEEj2XmmkugFlcJcInmVaANcmp/INJQfUfoRR6YeqiReg+N6gZnHtmM8nCrLorFZZ3tP9WqyL/B
TpjfoHOMJd/ArCiZn+9h+9n2L4uhiILrTEppR/8mzFUZE1r7ndBA72SMieZAx9pgcYlaGRK4BeJH
9495GGIxbPX4BesDTyMgfkiNXN7jwGGwGXawB8uRHfmBjbFUf4hwggAqTwV2JeC/XyBElHbiT0GQ
zPClE3WAUnnLPlJGEnM7MGuoE8mp/b3DMoGjyQaFiV9hMa4Fu0B/hlAA2ilOx7xRzodGv7cp2PvJ
TENNRuG6Anaq0CJN8BYb2ahc5+SbQYj6xdMLOfgp2JglMsvD3WsGbjoOGchYwcblM6rzASsZQ6AT
nKDXh78hsjChaHoMkPvmkDJRpE8FVOcV30txay6rCyAaf4H69HUxv7KVYVgP0Se05E2c4Ru8BfLC
5AZBme2ZzyCRyIN/HL52HwcI7Cl6YCqfitbC0UiqXpVz41rMexK8HeXWIhVUIkQQEHGrYQ/UhVTx
DqWyn9XQSpTZnQleMePNBHxP+vEGQAR9XaBMZPRRhIGDcUaPW+0zBfpNxrtrId/rb5BRgM44tj+H
Cm4FFp7JjAOhjUc3x7ye4aAUox48vpf3Xb6R5ufwc2CSwmZxodNiHeCq9kp9BK4T8nruLnlk4MHG
XI/EVbGvsFg8nk8K7nzqiW2ciW1kBvQB7aLY3MOzH3PUX9lGPpvqgBYZ4yVIeG+LZ15Zg7Yvs128
iRcs/ctnNLqAs80sAFwQSJ48M0wluqgKmMnsWDkP+na2CJhEN243v/iYKEq4V7hScnNwFUAaCfFK
QtZRs9GPWByfEvyUP6AmwaXrRrYRX0nNKmA1xxYT/DOQozmDKwEo60y+M6J1mabd6t+RtJmM/gTc
OK6mxtiSYRf0UrB2uv7E0plTnAEqZvr5MrnPxwgn4kRzhztZMO/nzp+qK0iUvETg+FjqT8SSgKXj
u99b79kZBFV9XFT7C5gK8GlxE3MuH/t2dwKCoiD6UXcJwYMAMyy6MQGA8eAg03bHyEPNZyJCFUZz
eZwE1UVzwWIg0rVWQwJdB5N1Ga97t0ZuytDLa7BrgfwZQhkD2IbVnW4aSBRN8OGpuWHDwH0imm4m
cSjMcV3yeBZC03+GWDvZiTs6e2CP4w6esSKdlAHh6BKl+cVVDLXD5zL8dwZtHT57ULjwNOwxNiCa
2qfF6bLHcXfAt/e+bf4+7EPAOG4oXsmDDEYrkQ4cDXi43YmcJ82Rg6BLcTubxROnIEiK6Qna+djr
iZCq7Tqzme7PSTTxiFNxE0hd+gn9SzQS08YB0EZZ8V4rME5mc8g68m+mqucrImOeSvaXx0a74JCy
GG34vSFINs2qRVLwq7sd0w+8XM6bqoL8Uy8h5H/DuBMIGR+1wcbBID9FGU3KWRgqmMD/3QCoRCV5
gLQM0PGP0zOFHxXr42wTezmEvWeEvc4rZ4Ay5RAQ0YGOBHGJRha208vCVg6km5yWAn4Xm53svu5r
IzsOvStrHrj5i5Q7ecpSkyMUAMgNPvgSI2cwGJb5yAcn2EwYjkgFvWh/4fBPcEF+RqpxVQLmvhDa
kS/IbBG8RU8uhBvjLg6JAyAfigoR758lQErhwMlkFgm18YJLJWKLfJPdFyzz12UQHePlYX8TDDIR
hYW0YNsGlpx8kfHyKl3KrfeuU+ySyFkqeJ4v6sxLMM5ke9R1Pk8jYilljXt8BfmrCD5EKkk+KosP
1B04ylLuPvuolBacUIifAHOYVuuvFRfOx+2p55/O/ezDkITMb9wWb3GRA47lwMKv3FPKG9PpOsbA
4x9J57WkqraF4SeiiiDpVgEx53hj2QZEQCSDT7+/uXadrn3W6tWNzDzmGH9Yxa9ZGfkkFN4J8B1B
uOdMRIXygmxOMihRUeE6iSPdXEI80BKsDfgCX0D7icPpdQESe4Ojwbajk0sg5ZrrW8rgOtLA+SAI
Kd7uzH0ptDIAdvhzQiiGHtKDVv/V1yJ0gf/b7YjvvUlclLMmIGsEFBzcUYKPAWQDvOekYWhSPnU1
uKtUL4koqHH9Q5HbOMjgBJaj6D7uiAlt6HxeDA0QWpExMJC4IeohbUsOuQA8u4rjOX8FBYJKH3hA
DZDDLi92X8BYeBJGUFiUtS3t68+fTU52ZsDytURBHICWjvLrTsTOGtSAalKGfkNmUKd2VsbxYPAK
fRsVWi7mpSHqnD8McOAy/Yif6mhYZe733EmfI2UlWxllkTW49DdDK0h8yZ7W3ekSTBWTtsvsmdAW
Gmv241KrUfA1s+nvhWnIQ8MdWrbOWTloQ79Xbks0PgyWeOdJEDMwl5ROl79CH71aP6UrGux0xxIG
3uahNeYBhaG49Wn2h7rImwRxA3shXubR/Y07wm8IzcrmXlimfw1CZMAn+DIrJ4JYGQONL35EpL51
+IjCeYSYauNGPBLnSSpLqArCcexmNnoeNXC6sPUyLp6GMjckJyXX1GaTPFlWmcLVrhiH0irjd026
+2dSxouxa3HC6sDaBROcz17NQmJKwCglVaNrX2bsJNN3HWh9/KdeYlFOMuMqxXN+JsnHBpLBSQcR
h5AZeFViODoCjIxHMGLU5e7VD79+aizAeAqkQ7zU8Q0HstLzm2RVxghiu4CUpWBE7QXenERuFGAK
Ddz06nl+5ufohbKzODj/yW6iDvEG4gBnqp1BVmPyRPiyc4mnJ23laDZuW8P8Vsg+UhxVqUkeXhS5
TGxC2F7JYIy/uPMCnONwi0Ar43rJRaRZQny08iG8TZh0NtNmHn5mr/AZgdDoiKHBCGgB9eOcqzOs
Qbau9Nghm6p5RTbOZAfUS2jNvngtHoJ22XX7T3UOu2YA7U6J7nI9j4phS47PIvHS43MMbspfL1HW
X2MTGaOuWar0YEZmi0ZFDLpOnlMi0UCGEc1oEjrqSVXX6YfQv/Ppiy44Q7syaRrABzk6qfgUcczf
JFkZmy0oRGR2R7nmlYBLVG5nP+oY5HB+p7fpsbtUvz0q1YIjx7Ms3Wdn+ZHYVy1Es95wuYIaKNcu
esvjHCDFL7WWHRQ4RT3SDpncVACp7GNPY/UYjytlraJJISIuWHsNlXLDAjYYvB1BH0zpamBbup9X
kSdLg5RAgEBN+66lkNAZHky8/NSLCOJVgmXu0G7avSRTEihyv2olL/vtIZLEPzxrDTIhAhPWJnMg
YtRn2SdAV8bymHdD5BX+I6zF37DZcODRrt+DsQpv0Y27d0dpD5VmY8MSptX8FHozXwIEYqavo8qO
KL7rQCS4mZMGzHwgJeUK8Az8lVrzACsqLYz1ZVaQRSLV6IIcCsxhiiOs4Siah9yOzXqyvo7eAnon
0QUkBBqfCwJFBQsBKor0UuNJxrxY8MONxH4i4EfiFfHu48+k/uMF61CYr4idho8CPAVpGtgUZx1q
P1BgqC/QTknHEOnQIQHEVvrvBUN1DQhEbbxQc+PMuxyUB1EpDy9kh68EZLM+uhzsxqXKrgECA2fL
ogIOhONl5jOsvDS4NYvCF6mjANoq0TPZHtbzAAIo/mUgABLN5Vd+bJloA7Gkzj9MqgPqQzPR4634
ypM5lVE+m3d5UWxuFvQnz4CQwG9DwAQu1zVz0Fl0yEumwD4szzZ37sApY+jR3AonnxevStv524d8
Gxd8cGIIyP17gTLz2nO2+EbU7l5TKKTZZ4vQH71NV/H6hbmAk4rKAV90vmRseDojROOgnH7xuP9H
N9VawV69GAvLQA9FvJVEVQg9zdxlSw9vtKkUNFW4mUwTxidh23yR8mHwGAR+19YmTB3x2N+K8aVL
GE4lFsx1CK8cmeWZf2QPUklhryLqRdWGEaQ2DWKyPdNjzEuNdD59yz/xLE6w7u1ZMEYeeD2cmVlY
yoE44J34b5qPgdFFx/BI8FISKxONdOoArEOzio4UZriHkNDn0YQgL+iVNB7ePQUZYXcC4MAD18SG
zIzmMNDMA5OCCdraLsuG12tooB0cws9WHBtAqC5AMc/RkY9GNYndBrR/CgAPwDv/KYECGbAPr9GR
URd+ODsmi7ZrZ13vrykH+qPb5uvelOeYiCIzMYRMtaiy8yRCDIigHUTNLao3JzJfd65RNmHRHYi3
185KKsPsh6fwiPgTnFfDqxbArYCLylMLFgAXKUFWJd5T9vaz2RKpkFc5QklKthjeYIBOaNo6xJ2/
M0g/XiI5weDkAk4Knfu5NDfNCYlh+LnkYyFVEBsDTSP9/XO52U/5AAkwIOctuk1srXfs6l9D85nc
eQBBrr0HaEZW4R7ckNsCNQPSPlvWa6Aq0JhzAR4RZF1ymQKA142iE4h8uIHj6Nht07voCHPwukzh
1UH8zYEwkTgg4opuoKTO7bnDbunD2xGboU6FlDSlqHm9FvTVwGtLz36IyJDWX4EqskN/kEV25S23
PnTOVe7gmgOQ5XJEvl0HaZuvWOPd5ndGHwFNa1qEDmZ0KpaM1qa5A9/h74SWxPXcHYo7WNt/I1cs
FfCX1TRbQhfpNukJMA4XRWS48G/aBcdmwZiFx3zNQNBTQvnRcrqRhrRydtIfHKcPdZqcOryHWBVM
s8tBnOM3VjLrRHfSTbVA/QEW1QQvLkvsmuwQdCHSiMmN1tI12ccr1zK7sYBfxCFh+T/mLGhGA/0S
6MjwozunGVWb6MazfqHPDtcBzOibj98ZOhLHIZ1L13BbYOho2+9cLYo7cvC5sMoRUM5kyYXld2UU
63lF8udGEMtLstCZ/fXassYsNuKWSjyX28PyPWm2TBpovLSb5cAUAHb6OwsLQ1NsJeaDbXwFurdH
vLrqsZHTsIvHLss3shOYI+jP9F5+zsfWAZoNUOLaMYiz6CixOWSnF/oPm/rMud5ifjTQyUnPmVgB
iwAOTD2ndXT4gw6h+9G9qyec7NCxoN2Xa963gbR/Eac9Y0aruSkdqzugGSJIjvZ+dCR+pAEtAhS7
7EQ38TsEvd3GfAia+5HflLfyVtw6tujmrt+Tcs2AsJa1q3Atp7eZqexv4sB06jNQUF7EoPAJHIyr
XOWW5GKZxvVYRrDtLYaBu6W+C288gzdAUJ2JXt0hb9t7JN7YRdhPTtCnSSaCLJgqhGqwRYslPDN5
y/OLLdZ24b9xBzdGreHGdqpOmXj1lSlw52P/UfgbDqorl1+ezLfIikSGm49pXL1mXYW35s761TEn
pN63yGUhPvD/tkSbZMzdmy1rhWSzGHzawbyg95IpSnJMFq5TUN9gIkhP1cuWzZadlllaIV0Cwg4y
fL9nDAuYNGv46Vzk+ZXsxO7F3OBtC80VygUUR4kK+jFIV0g6wGqE3NKIt6ru9FpZ7ulpOlYuhhey
ZwSDTBUsss/0S72WwHYiPx+BgUCAHvSaQ6abhtLc6i5Y9urIJmhhG+foCCKPk5wtnC8+kcF5aTP2
CFY9mgXw8GVVBJFMI170+55pV3aENw9CqYwlQz6B7zNPeA96lNlgXlmZ2h5VWjQVnEQTpL4OpJTs
cWUumzV/5p5vvIiOkJnw9CvBKR/WoTGEy47lNFu2boaMraYbpcvfZ2NXU3GfJZuLVD2pf+7hoSMB
LOWuGo346umucGDgPZAioiYLex5xbaYTep9UqbVV2dsi3JImHtd4Nj0Um2xKEeRjqVdDq6Lchkj8
5fip1/yVn4zn5H418JsvF2Q2lAfS3pdjePrMg5PISKjD/BosA3ICqPz139YJMKkZHC8k2F/4nEBd
vP72TFTe5KK7P8Pjhckjk/kg6ZDCxAcNWrrCCKBxoJKRH855YQ4T7qR4fnEt+5dWw/FhqkDdYfDT
PgQ8HOHJ35LnS61RgFoENRtEY0gcpAwlRTXTh6QBahAJP34NJc0k9sg0vj9k02KffQOnRWShxhz5
BBPlivT3vJb9N2Q/Ut0opibCZANhej5FABiBDeJnMwJxZixj25OPZcSW2FvGJQprg9Izdrk01Bb6
It3bNuX/HnY75Na5JH/Qf+LABPBUEsabPv9svQYXdPZWr2maOMX4MgA4maMRhMX2NlpqT/eHcJhD
gjdgr33SGZ85kQzbJiVge4lcqQ3w+wHsPNgQSVter5hoqYcWdNgbmQD92DCAl3+dAhE/3H3JN6Jx
+5R0yHsERw4SOaR8c2vgkswGIkpitX3y/xQJghIga99ctc/6ae6sZTYLyVXSIxji9G46noS1frVD
crfIXKFyL431FRDEzBY53DRwf99BBiiNqxT1d3QgSc7jss62xwlMf7GhUsM/wBPS550xlX7UnIfG
8o3XOqX/B+x/RBuo4zrBP9dQcAnwN+Yv0oFq38zJxKfOF1TqZ9R9pvFfB9SPVA5Sbr2xwRq9GxhM
ALotl/R+MQD5QpG9QhpgnOIABPQimYL+oXY0iLdCPv47+nkylWJvthhtH21/tB2th9Nf30PME/9q
pf+3iHx8+HxM4x2bRLujDjIE1uHvTVNX/SFOoczkDomODkB+RCIMsZbPZ6NScJV7+3k/7iPp/Rt4
6La6cA1IayrYaqczXDoGS5aU6dbsq+KxpB4H77vmBX49DXzN69x8pHkA/q81+hT9ZN1Ok3WyzkeE
an4+ipfiz50LUEEDbH2spHatoiS2RQB/+eO3pIW1+jAuKKBQIwAM4LQjuDDOZ1KP8YcRxcfYidav
ZTAB9ZCtjX1uuC2G3kLOG5nNgfFIxlU7qB7YiADcRSYEQ/Y3HCOfLIqdbthGM7Z7iJqEOdynT2xL
+ZW8/WsuVAmfxuLzRLT4kjlq4CKu9LpeFqxLWz+mU4xsIE1pMBtiMG1AGGesW6ZjzxaqyYg2RZSb
FadgplKUKVztSZnqS8uX3R3g3mWCH1APiNykOkVTewZ0vRl9x/FKPuBmAREC/aS0HCGcBjYB0gD7
MFV1qF0wXtgM2R7RMrGf6Zb6S0xWlprIlCIY8So1B7BDSwOtRTY+AmDyitTCnzSLrw/mstQ7yA0S
9FNgw1OaHfI1pGpAQqx4r6nIqYhDk43eE/EAyqW/ugQE76a+krF9cWgQQ78csPq/K+UgxNX5L6Ek
0mig+dlC5QOaqZ982W3fsIPrAa47dbDFZQJbAex0gi0RrKaMCMJeTr6HFnopRjmRGNGasqdeFt4p
fpGyp6amifXOjk3Wms/5XdmJ2dzJbHJs8F+2brRbtOJGNTyjbkXVlLtAOqTCJlGFxFuhJvc1oj28
7f+J464epqVPoakkQQ9tlRpiKGQAqGmyvyvXj75ley/qI6ljOtnANXLaYuQFL5caPMDjD+UYh4w0
3c+Vg0iHp5D45fjiWeWayDmqaK9Xzq+ZiKzVpumTgw4v6GyLMfsEHucigrOkfPEYoo/J0fNJuQKP
GTgETBOqjQwx+mRE+60QoilIq1/bK1cZftbec1yTAeZ1yeQzaFTvLvaQMIX7Gh+c8cMk7hOPLHJl
3Zg2iOZEZJk5VEUm5t9gZRZog9RN74rLvUgnzH3XU5rM5yrZwyhh5AKI8ex/x7FlAgbCmJVb0+8g
aStDfxIj9IAIUHBC4ZNiwndCPwtujOV/OXSzB9QeM5sDci4IAkCSA/B8k0vXVmp1NAuPu1YE215e
UA/mdkFii6Lle80MVuJxftX2HNovECERy4H6WDRKqFOTEsfZjd4hgNIATHhVPmOCdpa4O9hPdPCd
1jrq0gZkBK8pgzvU3YTSmQSI/ymiAlazR+ops0fZPYqnuQw9E7VTadchMLSFUAGDIMN1+kNWPXQV
bUzk136fsgzuYMEqEXXo6i+FhnTJV0r1lwQT2f4z0X64zGNa3PXVG0kYhJgWVItwGb+XVPozUZmz
c6xo9439l/YGpuwjuq7h7FmOrXaTl9M09jRMywFr4cBFHKP4FL0krKTh9MqL0BLyRrsfjCSmGhPC
gK0nnpJKC7kaA3rgp2Xdtb/zIDtdCj8DRtruBKm9QL/XSQoUbJw3ZHHgeyz58J5EO9qSLEOFWhT1
MUdRZuZ3iWIwtUiKs5mYkSDUY4omIzReI8vn4YhDSBcXFvaFoIgCyRBB2PcadX046+g7I+zEFboj
ylpT0aW/GeWeKeghi14OHvj8UlZUx7vCJzoSxdp6Z8/K6hrD0oIRZiP1me1f1jEBCf1Pxg9ppKAl
nSNq5ELr1SABTzr/BhNHlsC1TipUva0BeAZg+mp7EObxn3SCVCy+fSpAQ/SSq2ymJeyCkV+2O4K0
V3OlxJ0FQ5lYKhqhiWvkaCgsCnv3/uB3ybQmDpWhqkyTJepJwBMgA/7W/7MBWeKyi6PqC20Zj4rk
nosmy5lAC/E/Zm/C+LFFUCp19KcswQaBqcG0oKJPdEi8mNGRzKD3GnpaVviJNo2+px9yJ8jvf5cd
x6s1ir4I6vFvohr7FUAEExp1qYKZwy2MooWjJh47ImCOVh6xfwboQzO8QHneoyRco1StBSu1m+gE
ndL4C6laAYGRAysBXsHxYGZ7itFIBVSFT4nCulHoo9YGpCEqsK7st83uNWejx2l8ivYYzEwkgcUy
hLwPf4LyfDVGrfMnz6ho8VyiS4r5ZuSLDpSX8yZbfa/1NaEuzEHT+vnEEnM8sf6+BPmEaHjbcH4z
SeFmSYRGrQPGwwbDYv0lxaiUDkU0/WgnJIWNy4Lj5jMnXcTEqZBjoBPJ8k3U3/xHxS0+mD+0buhc
YE3u15xE0S6u/hSUTaoh2A9EqRR59EYhNIH6SvdefoiQWJ2HcxPlpufpC4YQ1N4/TAfTm+H7XI1/
WijUxK4cq6Iqz7lp/ZDRH+RXktb/ACcVbDiHQPtF7M9yRI2ffPmY09WE2nLZEHbzJdEPZL/5gALx
MIAm+dPagGVFdQJnvi3zAoTOnL/S/Ghb74FiiFK1kCwGScZvIqXdGGtqs3zbCtdoUbK3/Dj1Xo5x
zKaAHwJC7kLgHrNi1BS+gNRhVsesowcjpD1JVQiVCyAY3EUsG6zZlJckGqf6yKVESSeEA9E23n/3
n6sGyU32AWQASVGPwfazT6a9m3pkF1KPBNh0EEItocDVEGnH8Rg+HFrCT2KaFGlw68Yn8TjhVUZi
LoD8MQYb8gVzzF0EOOj1tc5FJB+v6z2vzC5ABwNQIGAXK4o4m6uGPaSxNJOXYW4TVDW5k9OvFtLn
XAFoz0vF3FEcPvU+xQG18FlaYuBwnAGkBmd7zgvyBQoFGQwMEXu3CKMYiwWPWPQzvvK2ajthblJz
5TLI0ytO0gpx51lAsNGhmjugLsz70WjBG87FbYrv81mMHL3aO14WkHpxSyUWO75BH8F8RHu9GtDT
PB68xe9Jt7LBwP1AWOvfrzAITOFugzMcg8iko7KrYcCBKn4hJEh4Dt3CdKb5TDPcSNfw3/gWH91x
XQMsxIvy8a81Lb0s6I5gaRwZcdBEfJvR54MYXF6YoaCH+BgG79+sZo+iiToVFN6IzYqe107BnZ3J
OlpHpN/oWRAIxJNAA4A0cRqWe36ZFgIO4hob6W4LAZpB41rJa6LXc+ND/3+9l0I9bCDGvwNxhtq2
Q9cB+uT3jCNnQu/IUIMS4lDhGhosuYnbT/YU/Qm/hXK9KdAIpGY12ee7XM+ZBIqAw7CIX1xC5vG6
2OZCMgDyBXLl1o1Wsx7yKxOGeA/1INoN5onOpmPpQHqCVUeXMhMYFD6ehvPSrAMxClQJjQlbEIPM
scLcYeQTOvIfC5zdjeVLF9XPWvd6phicEHTXkZ58EaM8f08ul4Sbkc/PvT6uvYIICbZdCLAPbIEf
Y8h49bCdyEd+xLjRe/R6sGS+vYF+XfUVq4lH8I46+3rcj+7YBDAl95zZcsViYl+gG3/qyroFd0aU
dsRXMf7GJCX+jvt0L0ApPrPqPK4gbI+X3AfBh4obtxRSDKQR3tYAlBtzAR7lkZuzvfpceVB4T9sh
ytxrHIv/3VCYF8gbIfsN+u8WX8Wy3dMvYqOAnEf+ixT5Kt8bCCaBQCO5ARhNZBbMi9vcSqbbLVOn
pRgrXrvc609e+DX/AK5ISP32gevxVuUzf8Z7c2Ut1CMvoTxZ9ZzEhmgqH/MpPDFln0jf4pfZwR/d
R+niIqH+MRQNiuG09IFofvapkLHBc4a1TQmfM4yv7iidyyc/QXfzbu9r++SZ5FRij75nTfLN7x4u
1WUhHy8bDq2XMjSVMYin5pbTJYPGHHHV448N7sXAkKdvOsXrbaQz0FAgW3K7kZlIIMtNnziG7/Ru
BDa8h7mipfmzI7SdvxCB49aHBvArnagFGwXDwDbGfmhYQzINNRdIQYmXbRbL4PtUb/ke6x3a8usW
dUNpgZAQ77fFZ88FMoftJ/ESDfay088BpoewN/utORX3PAqDVLBMbB3wFKvhv7cAg0hiQxL2OZDs
5BvXVGJg9aasMhZjORTybGwExTThdEHtnbHju1gHGhQz9s2RqWIs+FGdKdVMvuzBOhi7AZoyObQH
Ul99S9j7INvDH3vVysIh6EnpCdzPFFcg6rx8HDMReGH55B9fe5JAuZh1hDKoQdJ10jnquYHYcIc4
yNo411E9hebbDZTh19W6EaS1ANdrPjwkfyaR/uIAdxHq5+ncxYHpYT7LX4ubFo54VnHDXMCNCNQu
7vepoLbcDaR9fOjn5Egb6GUORH+I191A3sSXgX7myaXhqHeUhy4EV7BqgSKTkw6chp+N8W1EtUXa
ZzdMrAlxdEAGoC3ob6GrJpdIF+DcALxfADDrJ0sjGsNz1GaZDZuqHxHocU6c225Emii14dYh5rKg
rYANteGFvBKd0C1KAYCEt8AMCVR0RudmBx9xgGS0KS4D+gqjJZJQmHHSVhSHQETGV/HDuRDJehH0
tx41HCB89tnI/SwnpQglaNjitd04dJp51t8+k/qSjYzWEzZLfIGUJCO5kq4h06IBeg2rr7dhMJue
y4yjlUwO3rhGmoD35RfzhFWeoFGYMqVAdjmoD/HU6DKO9ePn4gq4dORpeHnofdYPfntNhRCrl5ij
EpUuVhT0KSYwaadpdguBNcAYBttZdFhVDLIjmmmf3OOPPDoqkGUdauh5dKKF0CKBT7fmwKZyOcdW
UgeGRy+RVss9Hq5Q7cfdAH4kdTfUHVl8bGG5q7NoXRbwj4puBfSTvgDe1BfZO32FbpgxjSQKdwPm
ha2OAGZ/03FtEsBjzUutuC+fjDv4woHhRCiq+hI3sG16CwldcTUfSec3YcHO2PxWHzKEPo1WVpWN
a3sJihRhpo+P9iRvh67n0MbXp3eW7zC8ixNzC1l6Jg0NQHYNmdvMp18kzbOvGTMVqysAxCv7+oG9
AfiZidcBNhi89jY+SeQhQfch79V6mBe2XLo68iOU1UWrkSnj+7hj0XJewYKyvEkVhG9QyHc6jGe/
7lfHTZXZ3iwjJiqpG9ad4SOyeQGsv8Qdm0qs7eKAkSA+Go5gm7Oii56rwWVYqNsEUUbSk8JWGRGe
AVnLSkJi2+mxVyoulrB0aMDPLOkU+Z5gBvpaJiTZmEHWHEWr31xeajP7rKI/wgLEvfMzJx1GFQaO
ApnQl2dPyDOuoEQGs0aIEPXuaFNBn/7aE1zg+dJXvNovEYKy9AZSZlzAdMTQ+29tRIvfAA9T0r9D
BVZn5fEK/BdX0hAlzEWDqpKxQh+dNG4F1A0BMgTZEJwfsHZN9HKpAQVrHmuD7x0wfCR9K5RGUlTX
BYKfKdyuaXqdjJqTGk6se68Za8j+UAuBe4DVce1fvgCfDhBR4QJkOxXNbjhNOKNLpGcIwPoFvCYy
/6ueU7AnXDymoh0PE21dUpeCRYvOXOYwLD+ZzIyDJBrg3BKcZS7aqqkjXiPhZ5jJvWEs9/VwkUE9
IA/j/eCZYc/xot8gJ7QyND+ctd0P/hw8AuU725FSyNceEzrGz/CuAG/g2APj7wT9kP+17L3UevjR
l8dodEuCBCxNKsxPesjHT7rSse4YnyCXFcEtB36pjXgHm/nPHfMz6r2Hn94IeFb+Z3aO/Jl2MCAU
8l1uhn8z+DPNR5SKO60Vki5ZyfDVauEk/Sq4cG+NcMnDsBNp3ngLeR1sB7jtWl/GQhhy7cX5lpwG
AAQdfV1C/UWtDgNpVDNJkKHGmTok1oXoHhJUErLBiK3jUNwPgjEZOEDdrO8C62Gh30B//FBi0Eb8
iyls7MjYfibwVvtIkT+wqO5x7YYYSe0cwcWLH5N/thwGPMAdNbi3EPG5TJ7elleZoNsJskR38Xtp
6ilmn7cFXBH//nrpDnY31E3mc8fUYD284TQSQgiGOpOFiXkBFnHKpBFMktTE9+bRowhwguvfw1Sm
twzbMSQVgA14mZWOXK9CyY9LOJh8BJqTgksFFyUf1BjNqoC2PRXVLrheSLpQZoUsCYWeGjyGWzi2
Uk12GZ3wwYjSRPQRWbtozal33gVKcsph8MZ8bgBWnl/k8U3qab2h0q0bLARe3gWuMDqmuvD8DWnc
gW/zIJxy6IjeKT60pN63zL54guNpvUHfj00PejHbLkbh3b9VhIhZzWxdW7hg0zDb+RwM3OIpUTej
Ft1IOn7w6Q0D7OPfR6goB3bOKU7j3+qhan3M5JlAnw2aFjt7TT/zu29pEjJDCkTSHAbnsjTnX2VQ
a75hunLP6TGufAGFPllLhkvXx13qqYpnnVRpjYrgt/bwr0FLIKSKJsFDWevZ8AWxC/sbaWIrEHBq
9JMahH2c9kDPFM2MUyLBquCBxpzOfGinOo7HdN4Jwhes1BdypQ/4x0wqcB6gO1ejpreBpqql/icd
QeY0Y4wBnZeAV8/Kvx+k6ofOzEPTFA/jyQtpUZSeFGBZA/5NETvROQj9eqvumgeqkYgZVqhj7YoH
Lxp0YwQTP6Sq7RNCpK+Wi7HgSb3BZvkG95TpBep8v5KWujrNnhEXvK16hQ7MZ70peHITAOfkQlqH
tgWIV6hIcVESBM5ofUFswbl07ntLpSZfyI8MEb1zM4uQuu1/lygk0C2wsMGCmG6zY36XqCT2Tny+
+QdxH2jGLUFt9vRdxuSsd0pBHQebGhTn192j9LU1OncF5s5TA2TwxWkvQpyCHZQSGd2RoWgDYAzK
qQGSyVdwx7hamIFSjJ38pu2o3mjf0bnc6uCPEQdENXPDRghR1OnmUKjTHZp9h8bgojGQDj+HOhKr
WUlJ1ziJuBD22XnGKrWtHeRqiW3DGAPBLQa9JXu6DvULoU5tgl4Dzj0YHmO58ffZpPPqzGT8wrHs
dzsUplb1H3sgYx0oE85Vfc60ZPn1Tu/eKP3uCphtOEShmRj4bFBdK/7KRFL+KFT+YQLMtY7gVTC6
09D/4fwGrnkS7dCyZFMwxhFqiiyQdFr0+gm4PWCim+oHDdxtwcCBbAOBtORUU7GY+rc1IRwf3pj7
dXMXFO+gXx6spZBX1AeR6kGDZsxoxjk7a07NNXqLMZhIxAg2cE5ugRtF6IbrEmoiQDl0tTGtEkR3
nEFkCtB9UqrRWJuS2QeRdMo3xijeV9NqRA6UqwMHpSLSY4tA8gt0kC6DaKc2K6nHbY7f+y6qTBBk
eeQL6XuAHQDY3V49oyDWmJx7c1Nxy7F9pmKKWpDPVtOCmYKxxwATr9mUXqbqyNrCk/e+C97wuwnP
BSIdLJmP37RDcdiwY2KT9W9HYNNgR/y0U/RC0Rd5V4/P10Uig1orDlZs5oniSTgmY/tzoiprJiOW
9/eCBaHz0ny0FNkW83Ie14+qHUL1Cx4YoTM32TVqlCZmwZjJ3jAVEJUEFifEMN3iAckBgMe13Lb/
pBiUiOhbiJZ+EV+YyyAKAcv2L0M8RUftvRla1yNuzOC/cEukmjQkWB6Ui5xF+og3NW7kp5T65Tnd
pWg4CEUhzgTQlcBewHMPaF8IC0LZSeaqx7Ifpl+vvYszQmyJOGp4WJB6Mjn0ce/euycz5U//63bd
mWNxLe9jJCxD90VBOWJk59GcdRYAp7kilNr+FTNER7RJuvuSypVihxQhV0wTOXPoHS9UJ9MxtZ8R
qJg5cwMCKmW12XfRHmwvHBdol/+h978IZ/wjaxNPEeTIqe/fi2ag/ZV+t1QpBoKIID4W9fe17suL
4gaaifmA3eU8emAEOQQ2vpWnEGdeK0wHfHITSu0Q9746N37Cqajg9Yy59VK5Dy9j7kgE5BaIo9Pv
i9hviOdTv0Lg2J70FC6wqdOcLuFQAmYDdZRj1gAZ6RLxvrkSInmj+hxm3x7DDYkejTQxm+CLKR//
kw3VJcHIBUP51Dcav9rZh3JRgbaZ9U78I+DXHQcILiJuj8yl3whgaT8hCD9/TyWlr3W5VaY6qT1l
Vm8iAbnud/t8VI8QH7DXcI1hf7Z94jJETGNpEK6SBwonk0QbgzDQMR6iHspa/PWJzA/GPgHItsAo
L5qUlEDEXYU7YcrZiVjsexL/ca9C3uZfukRa/Uvsm9y7RaxMSY1o+vASWuBkq124wGumqddQd4rG
pUkI27R9dCE5YOiNA9EDMQBBv4yVeukQCSQE1iD1/n4y8Pc+m3/895F3IWfp2Nx19SzcvQu8Szxj
+RvyQh3SdgP8tl9/EqQRkOJOsSOb1UNFi/JzNVBWypkA/TNhPqvIqdezonJEQOO0vnEy/XQIhPaF
ejIvRqlNwio4fFB3oB6iXeO5Noa7R0jFnTbsjoQ5+PX9wLuLFRO6o8BF5tUIncuIlBXbC6lORHO6
eTEIx8Tm1Prrp+zo+w5978L5sT8bE2VObIeianUibCQS4wY7zMbwhrkHTH7PE6gh+MJOvjYW75u6
q47ptiOPGCMFXs4zwUWCW4xcmiLsbDDhwPyh9ixudsjcwZBpCxfVFed3QnA9B2UOstVcJVv1SLm4
uJNpRZ/nT8cZXXgsAYt1kf3j2D1jU/DPhSIYF9IkH0fLHqzccz5EiBIKG8izEs22frCQD8nyglLM
qP3nfYe4nTSiMi8wpmCGLIqRTM6r4asHysGuNpLgUaFcILiOACNAHyYnsHv/RLjVxlMeZTykRMYk
IsEprUyStlzAFlDkTDBf7JhMf8sLQP6jGQNf/cZzQCH/e2lgntXyQnKcXBXaIAPe08ArSkJ+x7XR
YCEEQtIRqzM8mlqBCKahwJtDkUAP7pcjTkYPZfk5NuRQFpTiZ9gJQx5HhQBEp0ZaVnTJD2FngIU7
eatTMm+m+h5ukrIDok73g8594+eAEn08J2+aHs0Zd+ycWUXI6ZszCaXWbkuZtdoAiyBjScbq+yR4
jUZka8OBRGhDqvr7hJTK6uECjz3L0gbnQ2L4u9au6SieIJ8thHIElQ3rFcAZ2jNPJ6RXgJFsxfXd
SY5sM1hiko8lEevVu97fN/K6cno0Vl03CAi8YPZNkgWF1ZxEn0VGiLWBCPe+3GGyOQ336C8gx2mP
MIGDOvVeIfCqQlWCS9dnDJcBe+yZzMPp5UJz6CD5QWUakDqnr9Jlx2QAsci4SMSaD+j+QBPW0QkY
QI9s4vCzoiPlSY7giuRjX2dxj2gIdwcQcHLwoA96+pwAZVFmFhddSvszcxo+0frDZTV2W9fwslGz
qHfKEv6Hw4oaUgccqFBCOwQkyWO7r0nLhYQYGvFzqKE7G0jxk9ewHzXeGOHC8HGtQogfXOVw0/zT
IzzYOG1Bz5iABGQMAVJaPjZ1jJaSCagus5lbjzGo4a5BOAKsTwxVgRSYaNXC+GMVYjAFVA7WhkDq
e82kOXypMhx7w0gmZhdeyEY5Ac/ODrjqTdo5VB98RGAoIXH7+sf2AGuMgxQ0jA31jnOyETZeMAHe
yPELpd3fw/J+MzQbJkCiwtPlCF50A+0wWZJ2AtOLWlnmZgs4ny1uUvkQh2a7o3zBVid8FEGK0iCW
TaoOtKwfHDEmIiJAi/FAvLQv7nggZ6dMAfaLHxVesNkmRIWq+Xud41Vt4h8rGC08vaMj3sJlrdPx
Gp72DhqBCqQUlsdDxrNbnbxfo+Rk+VTXAS3DEUD+1D69zxyu0QalW77fm16QpqS1Z2GYkCPxiSPA
o1g2TjW1PK3PlF5Y3mvOATemeDQxMeLMj+gSDeshVqpDbMaoLIHxW6kHWXgZ9t+P0EEzhSdBCMS3
hvUPkkK4vaHJWnslOqLZsryWrjJg9aH9MS5ndKp8wA0IkKeLjNGZSiw0ZBsdD+wLmK8YfmOBhk7H
wRanD8f8InRIo9zJMlsLbCfAE96AcmNq0AkJZ6aA+memyGuCW222IYmWB4198wbsxY8cfS/z+UMz
op5pu7dPfxi9kSOdYMu6ujH5zF+T3jQ/MzO5Y4D/RZTn+JqUc9AQxiA+Z57lycG0So+QYJiv70lw
Y5YzJZF5McQcqGcKdj6UrYivtibuG4JgsWNf3YVEen+fnf0CIV7hTA4SnDr3pOlvXrMniYfFhXNd
KChTEzkooR+v8nNwA4r+20GNCkj+HcpHtgkEQwPkryxq999VssEt8n+vZD49H+tIkgJPA2SO1Sb5
g3tyk8bF1F41/9F0Z72pJEsQgH8REmbn1TQ7zWqMzQs62Jh9MTv8+vuVR1cazZw5Nkt3V1VmRkZE
OjCP7Zcffb/LGYOklPvS6Jt8XBm23irJwbGsHesU1M0Be4f+AAcBUu5AzvK4nHb333aggmk2fecb
DsRrWWxMrBrrW23eeGknxq073DMAqCqkx0fugx2rATLXbQOzQGjrJXRZXhdj9lEk1CcewaiIY+KE
wW99b3kw8Y+233CeaiLSm+gt3xPNRBfo41SetJ5tgGi5YCzgo/7yrhn28i/TXJTZDbbwfSu/HVPf
0Py7PBlGmpBjReWqww6/lOgxm941ktGqrXNIVKLmNHJA2tB7GVGcT7qYyuXNuzYcHUOWQ/zQqrR4
F2OLIGV2tGOs6TCOlp3t4MSpB/5fuo3MhymZsUUPsMaEWMSP2t5mLRzNDE011579snt5y7Tmt+r9
3clndnbg6d/ett/YdwZt/7i3+R98DUxjTDCBE41J0031GtqE2Z9bvTjTKmmFO85UplaorTSWzMC9
Pw1cKyEaGWvmh/ne6SMb5zrL+vwtWRFJqfZ1SXurf9d8YCcSiWIGYyD8topjfYhrKXQL3fx5/WjQ
wp9BvNYz6sO7eLg81XQIbpNYty/5Qu4WAOvro7TUPWtBEhvpKRilWNaFju86IvtquvkyOlG6Qgrd
zWxJccx6bl6WfIEbN5XfsXtdXY1kvRoz7wKzb/wZsLQehVsp97aUjN17DJbfgIadc5mBRSkz4p1T
OWnuHV7TgXVRZN1gvecqy7fLIFFNxOSZFRMOjMZYdnf/RECa44jpc/X4xfsyQnD6Nz83POwuQkWb
I51zRx+RxfvH+Vy5DczFGpmyVdWimcwj9mx8K4E8CRpt/pU0CFqVp/q1mms7bs/VYzsxj+/tRys3
kHm20OroKBrIOtFjqox9Q+IPzLXAVFj/udaX8IvKXGUmEVUofsi32Gx0T/PQy1RsuE8Z8OTNb2d/
cpVVjdPUP7nZGxpgadV2lv/4rqY1lBalRZSqY5z/aBToM55at5aG+PKtoL00qcG0i7E20Bjg/uzL
eIY6HgDlzWh5La/jeY8h41zGYmDcdHGtaHqVmAOlX53YcV4RCgVw8N8653xJLlYVzV8TrexboZR6
vUWWgG/jp5wIjr0TWVhcIGaHII1J4xz53jtKtASGKN9ZtSbDc3TkFDExC/Q428XFGjZXyTAEmzuQ
x0+De/vY/xOczaVbH5sghAuXCxdC6D/2w+1FOQifSHzhbEfIWLRDnoYr88I/9/BD7JSqzePVSLbG
viRVn6cqhxrDlpJUoLRw5yYdhOtEjO/fLTbu1ey/nRgW1qoGn8HlxvIsv1nU1w6lYnfpPLdX7rZy
LiiNCm0qXXqONuX8qvUcTIS0XYMWJcXglVaydKv/VjYGWHFCiRhW80pXnzeupgsYhNxLdDgLuGCz
O95UPJgqy7ec/ZaIdYKZ5jQpH9AqepdCad0+obnSri/6qAuFinQnvC7flQd2E1HDoBU/vNSzQ3dY
II0udYvLeUdr40K3LWZc8c2cv2OM27s7iPB/gwAEIoMt/rFLiO6lx3f4zvRUNKlNItEs7GmYn93b
tDsXHiuSO9IHHNvsvLJr0GU+6tZwCysy/c6QGtPdGLn6yecVCD+yw9Pg0lUvfN7e/lPN3DIljNUT
BUigId9T1XO68fJjilJUbGR/cDrn3+LgKWVuRoPtiLMIuwKV5hZhtXWxm7pm77qs35R2ONAhp5kd
qNIKAswUf9Dr37bOP8AISxGJMJFtWgfZAsCq9vtRHJ7LWfL+yGC4yukzpZ9VBncCMsan3qWX+3dv
vWBmVqwfpaRB4JJUHs71jRHklzd5STsxm7N7hLvsaomZPqWKuZuelICTase+Qjvg0/k+XXYPxgbc
OsUMwUwvcQrOe4vKsQlhn1Sqo6+AY6l7X/KVey0ALSc+JItOoLOTO7TxIOKVOYeUPDx7qJd6d47n
AVCzj9L/Xt5P3UJFWh9lu5OSXlV0r6r/u3d7I+wMNdJE2Mo3RItC5ZfEctuZH+qngYzzEEttVzNk
6tciaQca6jwyjHVqef/tz05hUto8Grl93ZiLw/g6M+HhbFnc6ooAL10qtUx5r6frhzg1TY3kSUaQ
xespfdMtPpvSajgJkqbNwctX946WeSEfjpyfrxYN04nS/iWIn/cq7Hj9JQpTM9Ep3b7vLzWSITor
lPAJYLdrSye80ajIlb2zmeW7tiAFVzR3OXysgfiG1Mklo8Msc5KlnwbmF9Qpjp7vZI4S6fy+lev7
lWXnPBOigy2AJvacL2ko/vQcYzpvDpEF/RV0bfIo5UuiVWhLNJqXrvMXr+qplk9Ljo5xyCYT3Umb
GsWtMGJgYwI8W4hxruBbEsDnipXcaNlRyOdGhdE6Hy/pCA3KY2IfruD+eg0jtPlCVYxoV/L4ijI1
Nyu/qO2T0cswSAnDzEKhAiugdIgPMzDAprFetGiud2Mz472Lv0pJI6tbhQwnitiorj/F+n9VSeZ1
N15KvLU8e1CClLSHUL+D2NddfhoW3Zp0Hl+ieisX3FTqxtu5SmE/taimfFR4/5J7vHhdd3LqyRED
jec3P4/Fs6pq0rohoW8f2pe3h6hZbDwcCkHXZZN0nPWZqSVhPLPXn/fkYPRa0bJYoe3x7frZbOn5
GQ76VWyKicV0q7Doqy/6yGC7dlisp4FB5KJKeK6vK5NcwtMVHoLW3qJXXISnTADtOJ2UirVcO9c2
TaBB9RceVq5z/Sk6rl/iY3ycmZO1Gq8rIWL9Vi4tBLJi7/nDk4xyww7ct5ADGxc7PH9t0RcnRCcz
KG2nSz3T2sncfCSHlXnXKx04NEyuOFnHauPVgmmJd4Yw/i3A8m1ysP5+3zrZ2fzuOlJo/e5ldMDc
k/z02K/dWqdJcO5gF2FkobcPW1F5506x/SBpn66sX9ee4GBuQS/KmeZL/FIs29w0A3Rz70qtd6nf
XCloeNa6q/wJ5y+EZlczZgzN303ZN0/OLtYRtoonLwl9Dpb9fAf9KjLQbezehjuX7TLFVqO8xKYR
dJlu1DZj6zPVdPlSdlo4gxE9YPlm04N3EFxnyWkoc8aZ6VHxTQX6fm+fco1E9zxzCQGwUnMaleiD
UlNb9ZBTXIaB7o3JRxGYPMg5HQyStvcNQzDOp3wfvwByo1XtoYzU05CSyZs7NLDnmKNyvuEG5S+d
5WCu9sxx9g9F/DXOjdy1ZLGnjGWVnrjVM8Dy7NUiTyyCmcnD9yBohTt+FSzgQsUcmfQ7rjwU60+/
nWoyinFEQZGqf1s3NXVyWfsWGy/GUq4JI5htGmZMWoZlWB0qx6H2hNNVsreaxeyr+A6GdFwKoZ78
dQT8ARihnFfZ+zenhUqABnwm+E5STxWxhJeeogSTvS7JxwW3XHJ9qq9qSdvNsB0p65TYB/bQZO/W
mn+/BIczk3EfFJ/zYyM9FJjVFH9T1Aw7Ia/zmJ4yGkMHMfO/iSTJmbkMFSrWYhDKH9pCa/pHVo8L
jkiKO5v/ebTS73auUMxmDHQevAG3hN3j5KJ9DkP/wpqYiC6962w3dompqbv1HCqeC5Xl102cAEiC
2byJciTp0D4Z8xwdx74cJ5b0UDlOtE3obCogKMIS5bXvNyaJoKvmxfAcQwNBk/dYuTzefnnmQTD8
QS1L7eqPDAqkKdsvalSpxuXNp1GpiA8vhgYR5X8/WgnsXHBgt9g7lye14wKBzpytaN11OSEkJtUv
UpqWepTmwZ367Wb/AU1wZnStvg797beC1YAQCboLuL3NIVt/QlesdqMhKqfv9SfQ0F20SybiwpXr
nK5PC3jlxy/x3GrX7Y+v9/KTW5WM1WIzme+XfHUnUuW7qzjRDVmzIJ00jFx0VnV/F98JuJkopIOA
x/0phkw4vjTUiLX1x6S5v9S2n3dldFEaH/l3UOGrNvijAUKDPYMz2AVZUJkW2S8Pk9K1dYzSrzQ4
HcOYMk2n8fKLLF27o8uo3JYlRvZIiuVHmJew/KYxwWFrrCQ4649d46AWhb/c26GiWLf+cixZ1UoS
ZjKp/IdBYc1ejCi7m8sOZxMHSdIn74yECSmaqTAdqVNsgmT4T64ornG8DR5yIdH2XndarJ6TFNbp
//hOFip7oiqZnpvxyyMfHNzEebt9FHs5RveIw0oYR7YcEGkUDfPrvAv6tsVLbd313/tPYLy2lt/b
oP9GhowfX6v22kp+92BDphmEa2C0ttO3JWPLdJF2ulRwNaMkSiFV5QVgOLgtt4tD6PI4oQDdQjuT
rh43JQwhDEq0XhI0CVOxthgnVXAYb46PdqoJZQVuH+XdwiX3/XVF4Jeac9yrTZokXjpbiPwGi/3x
mBdlVo0Ki+26RQ9L6ZtvuOJl69w4fV2+UB5N0xsARFAgr2GUCGewQz56fPnj7auK+Lmu4HMhY+PI
/SC6G7thabf3s8SqVGwnPyWh81iHZD1bDeSgLFuNhezhJiTaLy/lDHnpd/ITsyPzJuS4CUu8ksGy
JXWsbcNBZ8UPQqlT1JlVF0kPQaTSLOw4CYELnTncHFEyQ3lUeiZh4aYCUf9af1jNwR4BWhWDEX9v
FQei0xCAr7qOnZeH2cG68J5uc88JzCL1pXSc5abrjuM1fF6UnJ71OePNWA6QmUS/h+gYC4VOV3hj
TKo+0WD45l9mO/x+br/o6vm19I49iZ2z6eSIvpV97rKzPtivuT2MUejwP1AaxxrszQWwBTPiK3zQ
9dFjNgOWqcKxMQvHwQRB8EB4sMvY2tdMYzMID3EV9y4G4nkNJO9ZPfZkfU+NJHNw6r8D+FlmmpqC
34+xTNBd/CWYCyY9zH2O8Tpk2U1I7lFpHG4awz7KfCp/n/oYLL+gvekZC5BcnTWLJMhrrsPjpipf
TjLzgkzC8WYcWQY31tUVJfbyy8+efw4uc/NBx/NLE77Q3Iznq8phbEAa5yxWaqNEVtkteY2knTv/
IbD/MLa6+VIH0MdkG5Y+L4dBvuu5+IvxrnEdc1sqvjtWUs2Uh/07MG7+M1So1DmTD40HxDdu5CHh
aZ3eTt2leXwKg9oy/lUjXRvhTKYUctblG2kvY61nzEOc1YJZMMqscuiJTdwxaDY4SYZdSKJoZNtL
7Mg7xJNdrdg1umxSSrRWgniH+Ds5tdUsBX8MsekhBQEyhHLggQoyCHp3pVIImiapfB77LC5c7Lyj
XUHT+ecYMe+kkqV5x0I2FkbpeG/+P6lTWXFFpF8lD2FhWtOPOseXzgoFF74A+6/cWnxnhoket4La
76cOmRPQ98C8alp3cxGR40dsers8ff51nakTVC8tN6W90qJnpxG+f85cPTYQh1phE9tT/voC5zml
yjIqpjqWXQGLKvLkcs3C6KSR2Mvn2oexRoAUTEpzHTp4HVZ/GHZudJLXJhq+MqhFglvA4a6TLy+/
BrwC8dwaENBumqoJOKgQVM+sasxtElajsc4fbnYR5hXyD6sKcfLFvdo1ngAl7etQoBXfBQ1Qz1gh
t9aR77A/cYsPwd7i3g41fvHPrM6eEavD+euWgio3td+KgFlKvzk8uoaCValrnLpKDjGk6zv6dcDo
Ua7B98XdCcfl5fv2Br5r3P/pLHQs+v0ADbTn3JELT9Wjhx5HQN6H5rCMnkriDosfJ4Dn2Q6ysBCg
HsHvIdHYdh+IKx/nTeP5YwqZNff3tJwFIBcWRL1z/9wmxiRmovYRdxyonHt/GEx0nz8UColjxRkd
kWMP160jGrMfST1LV3No50MhYgwcaB37HkA3T2BN3Pg6H6SmCo16KDXKIFtIH/lWHAQN6O1x5jZC
xxYdl2/zLOEg2RTxCbVJVilKI06uRS7x48BHCAdiHQMhPPcFW+npikMFF/+uP5MByZkwG0J08VFP
DlJv2BNhuB1jb06h08cnPwwi8gAHmBBcc6w7B+QO6JSz3zCI0xF7mMkyje6bPfr5rjiuNdwMuYU+
UrCNKAccqthGijcuOQqV2cUvnECencuPl7X/0IJibde6tya9x8+lfGko60JlfBCKQjOktlJ6XAIy
F/5pfDJ5j1Jf0LnE2Cj4Xe2Xk5C0xdeUONS8Y2gi3XqHj8lsEWeU4d1t5ziWwr/oA+me4UzKVbdd
ZVbqA7F1VTLSUfep2NABdBwWG5c3rg7dffMMXjQY51AqDDe3hrjYemIqjtLc+0G2r6fRYsZkTns6
vyv5/8Q58m+raABQQ/ExtAalrbNrsFIziIzvL5WIfXPrBOjOqe4HbJiOsQ3acUqIFpS4MyZmwAr5
lf2Ygov7aiQ+NLGpr/vPIm9vA3X9rBXO20l7nqn+8jjCod35P6fdbE5a9Fowrnc2QSJu6/AAaaTJ
EecDRVDnHK1a18/1KAd1BFMc1EfH+PfQ+Dlk26d153fwEl+6kr00wfQLBSRhF5zmfZ6GpEhjg6XP
Oc5MQ+E0fVk0IH/DsKEAGJr+t8E9vo4no2PPxVz5ssVzh89MRpNpwjL4cQ5gNoVRbir6HXvZ4bm/
/Dz/44nVlmpfWo/WC5zOoBhQcD1p+t1rqr5tUYHeWiCHSHPDdZ/7q+FmFm0dWiCXy0ACkJmCNBzS
/YvhIHxQ5cHzgdI4RGvFWJxpajEfe9r/64/8v+1XWk2W4BB6N1M4ayocZi5nv5K6lU2jTCOgJYsa
rCo1ZUpbCM8j01pJq74O4+OikZlKQ8LhKfXAZ8oriV6X0/Rrpp0pRuBcwE5oeG6MMZKNJAKQsQxJ
j+TnODuH3mDWpEyEhV17989mpdYg5jL9oQvACFhKAF0SXY0rzwg3bQX2lcYkX2tcTXBoReJF+XpT
2OeCk2NmqvcpNmWa885OnNNFOlSOMwmlxGh9qKUf1dR0HhpEIrXwoV/pnklvoAXwv4GG6f6X4jt8
q8noNMhN4TROSBFx15iMthYxs7i+CuMy2A9kRoQRw1tHL9GjMETbxac10Zis6fQ/D002PlTa6lWI
Lw/he7T/5DFbZDvREgjYjAcA+vpvU9PO7BY9yEwtO5tcG2FpjQPqtOkJXVKZ9aTy3LShUncpF37W
9ktxFEKocC8EBDgdftjcMkKWDr2p925vO3Vi0yIJ6dN2IOZPPc+MhtnJdFft2KG7H2oPtVQzfArE
W0A1pfepIT+pLD+yQ/GjFQTK9UOfQQMiUKGzdRKicoxPrQBpgKBNPgI8SXWipUGHM3j94NFqFE36
4yM1794EuQiV5ckxX11CKUbv5g/zbwMmUk4cA8LLtzqMbj0AtvQtI1M6Vz1Wevl/t3SUf//9vHR2
8Us915604YXquvRbsZXSK/rUGrI0Pd5M0xXqaf/F9KS711PWo7BYmVTEWgyKmnqm9ltDw2nuoYUB
AdobY89t4ysxTNYNeTGsPDRXE4s6T9PJyFpY/KGDAeLkhQaxWSGqlWSpamlJqC13HdsSl5eQ43gn
QIAaRDHCVEhQIvDWoD2BSsr8L3gdu0Yj7myBFMTXLANMZxfblzi4xS0A6i1s4hN/vMtgN8t296P1
wKk5MAW9kny8Hivp7k5H5BDjithFLl76n15V7Q67UE9HDrllPvpi7kAgfKGlJd55J/cPnuvbvU/l
dwg+9aybz20GF/wpfku7f8hal68bWaIJgA+bMfeR+jq/p1qT5mNUQCvvsxISf6z4dLRKVz3Zh+pj
3nwG94PgomFcKJMEJ3SOIX3aOMgQoSYjZkWr0oPnGCLlM8qTNDwjRI6CmLqoSdzgOfgt6hJNXkeD
TH8LsnVfj9X9Y26mRB1lZJIwOCdQRFIjI4y1mli1pSr3Qnll02OCOkzG+ck7ngdw3D+PQ8RCOHnr
SqM85Zd/hKzBReO/GxIrDcsc4Ku56Le1flv1U1+b9yWdXWfRl7AWfyhFc1/Pn8kX5LadMC+TY0qx
d3gHPdYuKoVjP//vXsVT+EuPeMDRDYS2lzwZV6UjEbjggrcofVkqvMtTtHQ5NG3eJSBuP1EiQLVR
HAIhSgi3cWKm18nHHO2xNulYpb7u5AOCDvFkOZNqhD4v4fqljqNhosM5iOYTvfPP42v3c/rCWOX7
H6K2vHr+7S7VtbtEVQSomkL2CplgC+atTIyTP2pPLGLB+fFbndv1itOuYM8KnhajpUPWfmpjgkGL
P9BRaAIUNqAFeAmh2siDBWu56a4hk5XCG+3Sv6E2yPDQhaG65UlrMXUdNSY07+SzWVw8Xd8jaNu3
D2d5AITvn5AgLRq+TYhcMsco0VwTA5VWw2LtVrqVz5H2Xgsd49RYTyf9YxygPNOu26BMxVa4/ZqG
eveNR8VgFi5Z6XLOA7zktNnwiVY9+fa8m/25vMliywqUSYl4V6iQOMtbw9codkOnpoJA2RGe1p3M
tDD1Kof7mNl1ez0KhWT9N6v9vG/mOy8DL4jv6+rSjDfSVIVIMv+6GqrkD8NUiIE7Tay7RoFV/FdL
QGljnClBVAAci67X2fZW8TdnnYm1aZe6TMnmFa51rJ6HNgEuzGEGDltXYbrHQ+URpohnRqdDZDjz
puc3hOWkang24VmV0v6NnFDqcNw0SbhvwlZFXEpCC9GTIryv/44voZwZtDd1jinvXsTbociVmqKO
mEe87jhBLyMzyufnpve65RsCrK0FPPW6Aszgl1Hp+5FSruG9Xm71CdK94SqzYpfiAe/cTF+VoTwI
SCt7W9+6/qwsO6CbQH9ErJn8SPPL6RyGqCuDDaOB6cyxZ5qLQjnHvcsAFdpcg3XNLfy7NEVMgI8B
xGrSPy7TH2R6HK96wI5p3iSswXrgGt1vsMZ1hvPkC1/MNUeF84dE6ZjlMvC6yYbL8RbHWegaH9ZR
uN0u7QXCAKVT+/wBzV4cftu9+rtm13CNV7k26EVC4GjWeEKgJN4FxhdeQ7t6ep+XmGrzyN40Vnfe
es7BTzfhPOZPfkpEwfgSjoiuyRXwI48gND72Hrw1IRCHsbCsKg4+nucxFAIQPBIDzr30rDA96TMp
WdkRiuc+6pKrWtnYccdeYZTWbR9seirLcWEkIRDMbx04zuWN15oZvaHlq48kO1A9hlRR19xBVdeY
P0kpL8cyNCIAKCC30q206IYdF3aGHlno0Dwbk44M1GdLkWR9kozUV8D3Ev2nvWi+rqTwjzUAc/zl
fQTK+ydZ7mhLyMNWDfndXyt91b2+LbSnbuVte98udp5fufjU2GdfzxeIUK3QW92bhd7f5DTt+Hwn
0ZnEK517yYoo+TvFbYCr3Hr26lF/Vbv/6euWV43cKNVC5B9eBvl/x3loeQ0AXsLNnoToVpssK2e5
2aoCPJS2FqYvMDFb0fYxfX0W8tCyMRGHyqaX06SHNct73P21sI+/+Guu4D3EfE8IiuqhEpSzfaq7
0aps5rt+HFp3Pa01mabgmJnOE5G8yfZXAzRCzm8dOVT8WmZ6H/oLXRS21/69CQkW6CxAYeGuF0ag
KFnFHgdsGGBOlLp0+cCY26fwfg3t5hR0Zt2BNEXHhhxErD/fy6A1DYTBLpQYN4qtSzMsiOWlueht
O1bQZd46z3wQEMUGWDzegHVOgG1HOL1ndZTcpN1d3zw0VPe3ypwzNBqNvQQdmTnt9Klit81rDuP7
zN3w40mqrNyHFVjZ7soBH1HL1cJN3pRw+RSoTI2ZnXGVhqBRkXZEC67cAWsZF6YBRsPEk+u4RSGp
UC4tP6RS8mgFkuTx2n8Z8oXGFJzlcFtBdM8xX1j8WSJh9Np7W0P69xsFVIM1mSkdzFtfVBVoUg+9
DKaSCMufcu4r0p2laUDJm6ycA1cumJAxreKdJJTuv7V40qzNTqHRk/gJ0HIwYwsUOw4wj+W/kK5a
2vbTM9hjyVf/HeUToGuDPIMbCqQBz9if0SXwKhYwigKSU4MdUlE/g9/Go3w4wlQpUFuFRf9pE2yr
a55JKBq6MnKAVuYjBa7LlFuZVYvxor5AQeE7xgYMzCg5HU+e4iuQAsR2GCbebqNHM4HFzhDuFDJf
1Loat5x+EqdkOj8118ipJKC4EEj18OL+/TBUhoUIKiWXRsoZQ9fdqSlbkYaJDMvKvnM7UGSU5l8M
tv97uFaqo/H8X6l2NXKrWEbXjp/XGAIMjrenEiUZUTLYWa+134dyRylXGDCyDqy55TcsIDqVz2Hr
stTyBdB/j7OU1qKXg2mjU0tnqV34WKFVPwcFgTlEeDaxn8jnndPg2lt3H5NYcyYMhtDZEPgp7+E9
XLOkdQifjV3t3nPmLZQ6cy5iuqmap3EOKHbsh0bURzEfLb+Zn4QhLGhbjCWWrQPLzvH+g6b7yYQU
rwg7E+i96uVGIT2AojVwnQ/xvJJs7ob5rrsu9AaAW/Fe0XcCXUhfRw72v6gmGQLgWYcF0Lze9ycq
oS6+5Zd4cjR9ZTdnchafz3W9+OOLfB4ftcQ7jbwB0+cg8biR4BBkJKp36C7sKhHrw4TGDT38GsMg
MAvSQUig1FkIua+P0S20UlOKP92iu8ror3s/LgxBhAvcXmkJgv9F8x1OBTJ4RKoLCVC+m2kX2j8/
AZYkUq2pHSEAIfV6DrI4MMbY/pHKFm+ebGuJedlJVhVNKMjbgFhxuehL6bfZMe76UsTXdFR36KTT
fvrnOwv8Tb+eBJeiSaWvWSLfR4TFiUoMJWvsxsbdxWHlBtBRoe040eqRcIT26ykP2ueWGptmINAG
pk6hQlE/gtGvQP4162bVnOgyLzGYlM9trIug938FDqbMQg/GMcKSNLj00nqUtzU2Q5Ji5B3HgoMD
WTTdLSLNzV2niWkdDm8edFgx1565YpqFoduR3tQybrqjUb3Jrqy+6s85dkNa44C/HNrPf3yhW4wD
Fa8gsRoPSqu02CAEQCbbiKzFDpUX94BvFpsgPsUtMmgz27khu+k+wW+OMfRh+ZmI0pvKqYx6pvd5
rRblWjoUTRzgTvKdeKMWCEKTlypxTZzrpTtXPgVDUz3TKz3Ke0SlVQbXBdSRyMVI2UdQcGxJEX5+
Waw0ClpYo9ux9KtZR5x/KedlGezyIDn9/SjRPKlDiwyFSjedWOq7SWSECQGfX7G+0vX8p7zyeS1/
kxEG9P96LW+Gaar1ee2+qj5G+OFrjJGhHxU/85+U1qgW+lKGghgdrdd0MojScMZXiMyC9JQs121d
B+7Bohe2lsQvsWqCC1PlheXvlggPMGclcrJ/prO9h0ZWkxmQwb1/KbVXygt/kdcI2evCeuYZyTZ9
xoWNrlxWXpzw3fwY/eNWSuwrYWH7xaSiQ9wXhSE+zqdbaUJpUigvBwsNUiAQUke3wDej/B/qivON
lOCLjX3pzbqZvJrmXd6lEEMWMrBVvA94vL7DangYOmQ7i/juNMO2kWT0UqZQa5ZJYDuqm67BNgjz
A4ywYQY7N/G6GTpWXG3gmBTaoXm0PjcnbT+UmOP+NIMwYK8Tcq3KV0r50NY+AjaXHTddvyOfwdbx
oCaZ6imIEqLwqeVNLLNexAHXVLoDac/47QOIwXkG7em4JcXIyKSJdVVon5ymROTr0mIMxNvwRW95
qtlb6ec2PZCYVeTvawXLSHU72/XmA49/LnbE7hYly9gT8c5qlc3MAtDd1HtsJqc6ap3M9mMVF7sb
pCOtmQ5MFknUq92ORbj/8KLwIJg4hHfELSpGm+HtVCqs31RZgTlmRfeQ09xqcQisezNZIjQwa9Ce
waQdmK6nczNHJjhRACgXBLMAo6Wmils5ttJDtj/6A0X9z3+X4t+IXqPdODVStcE7tYsOSrsBfCI8
HxnSIjSW9pW93MQjpr3QcZEIqRBUQPeZDkvLgbWMTh0TAPRB/DjF/dgs0PEjwBZBJ+bJWqQuxML0
b6vZOjgPnYJKjIB/DompFFkTDOVp6MI4/kKzs9hlaToFoG7D5kNyr9JePCTWxHR2xCFkrsRbfxAS
FGkxc7RmmGOYxvdSufxWN8O9734OKcCvuwEn1UpZlZ5WBhRVtZ0tqRCVjw/qKuXrKvz+M1Gbuwze
NYPFLGUwlO+VlzI21JVYZnru57aDPMGNQfH79/JC2/Fg7UlGEl2/7/tJOdxAqHvypbwbatNdNmYp
yW0rRrNZrVRINPwrzryBzlbgjsojg7aNhnleS52aPie1j1yu7Cb8Pm2owZGuDReorYVhKSAaWpL4
OphodjBq1SRK71uFXd3q9QCXg5pN0vXj/LwW9p569BB5WZDr+HF4B7yn29RxE9aqVzlqwonx98QO
t9pfye7w2N1qyBtivspil2Wu/3p4wFXAPAMewudUxbHkiaqerU6ZPxvnS6QK2G579sRubHKX8PFf
R2s9cBtWsnIamQOkACn7D5L2Ct+otB2Y23SY3Q8t73adSaKLixqswBrLTZUP7PvDWCxV381tQ6UN
VYFWz7VU6JDsVNJzDcdLNKlhIGjvoG/tVJRUSXtKr4yOzvVfosfwB/I0vpcy+PPEDcgOCtdEV49A
dG/LifVDJj2ztKN533wRkUiCsKys4hWuarSJzt1CL9d7spy+dh/lWznbuZ7K6rZcr1hjuxZbXsun
3alEHCA5haGvahmlZWiL35DfKUXynRMWd/kYwKdQ8CI3nbQfEAVm4JNlrqohrWpXn/cgecjVlYL6
lJh9870FXGLkLFrFLmsADBfUwnBY286Jb/lGedE1JrN9hBBfYIV/SVwpBa0vNiRl9ypMcjtIyj3J
swycWFA3vf/9rSJuesQwa+ejwCJfdE9lTRN7I9c4d1e7ymJPsm2YaqVYKwpDOyxEMwlfZcvnMJRG
/ofQoGTKTPGvzOPAD+SR1Fu1NK41aEODW91CazFYitfpj6M3p69qz5v8kWInQMhEdDECh3xl0G6x
9tKhYe0dSVJ0y/GyE2H6X6FkllpHO0pX1MGYafpgx4bi9NonvwicrQudwbP3lcfN03JoZogM1q1s
vDZvkwe2yl5/q5JINrYSSj69ImUbfy3RyL/fkdQ8r21n6yAfXrEPBnstWh1Pzvah/Rtei9CViAlb
asqSTW3VVji5r5PmqoyMNdaceIlvA0qG3NNcSMkOOlBzW7v087UNv/aLNsKE0Abt884sFQFtYJye
PP/zci0FGjpj3p855gzCXDmFT+p3eInfsXJ3jcWm6n7fFKLDXTXT31QP8aqaaAlehdKpcSljDcqe
DsNC2f+VTu/r/rKpjfYe+qgGgqpc9FbwzAqjZPPZLdha/dP0Nro1J/1F9f0YJa2s+ek1epQe1TwX
IajkxV87jeth2d4rp3fzqoxFfP1tP8rzZuEniy7MxwrHLT5/7zpnN1lUHDwJ78acPkysJCRsXxiN
Ys59Gja9+UrNNpWF7ebjNpHbm4eYzUL25Q2zvDYu5cIwCDbIhph37NuFnuy5k+8UWHVpmAB+nX65
KDlesMK6lCezfGePpPZx/nrhgrTQFsmmo/VUCy4sfoxANmdlg0Napx9v3qcvKGVDBkHgH+uTzRXs
IKnYbNRo3U+9LzXw9MZKiYEk0D07RtvaqT/v31nHhc6c3mlxUOwYDR7lykUmwOEm4dglV6Y6Mimr
zDuh0TsITA4gahB6ZhyB1vylfGeO5PVpJ+6dIv1VdJBwg6m6hI+BDQsdjvcylUj/mzKje0GfFN+9
l71SrBRmlziw+VN13gLd1Llyfcv8AIvgT2XXFODdSX8p7oePXjlhHu1zFM4dqYvsGLciCl+WiMzX
CVWm/e1y2/fP3YdpmK2MFkakh1H0a+m3s90Zcvcevpo4cRCF06/h1AqguYlgm96dIsRiRAkYzkfF
jhND/ASlSseP33rQVcYw/4zg9QBWs8D/ws8Oc7GZEOzbSVaJdGNf23bRIAQ+hR3MdUINBsf9uSTb
abzormt51hhmoRqcaeQWc4soMZj0+JhYpw8WzVoMSwz7t+Wz/EA+XJbm/W178ZYmKFPpIAyZ9fuz
OXOoCu7+/vCMdm8+I2spNT2NG64pVsK5nvx3yVXSeIE+H632+9Rf3Czz3I8P2m1Lv09S0rLbsfsu
Bp/F10t/ma/sunmvUAd/XeJ8zYDyarGmoW5YwPk7YbWYjI0yqwg2+iAY0xQ43VG0lRJfV04ZzcK+
yhGdeKt9is8q+8bdqIJnJd35Lc/b5rHfWyZg9pJDc++O1WDC0nuY4H2rrrOv+7ZwECyjOF5GCyqh
O4Qx20n9JAaZno1Tuy+ak8aimyyon/Y/BWDNd5EqrDfpLmf8TW40i+2UJoUZC9w3TFRsXHBIpCaV
nGw0uGKcZs9cdTOY9xQLrJB2nd8xnKmTGGVQ9FqW5qab5sV6jHYiTn/XvePnvLnr5owjvxarfrjC
V3j3Vy+X6hmnIysCmbdqwftM6JDJW5JA3naX18T02uV42ckMjxhGqWj1mSDRZIXd/XUqDVjIkEgb
+yaFkWwxPyfZLJ3aSZq0buZ9layk/i3UZxGzdE8c4PEs/fanuffbvy2gtuTuPytsZ9YY/wZg6Q0u
eVtXwpJ4W3wfsI1/Uh7T27G7JZ7R2BwxRIGidOaze18n+gu/N0xz6aIIG+/ehlGxroRKbd670lWY
vZRSL/qGWRvxcLh8fp3uFV6nwsvj6/Tx0t40M+noYgNJHqfzoUcxXKTKq0FeIngrnUfL3kNswNEG
Bw59g8I/jyv3fu2uvp71bcOcj8q8XFk37lDO6qZSpDnsbG+1xaC4rNwM0jR0r7f7dUhIPt7m+mkS
hc/01Sq/dn/HRcXoqnLDJPH2ZMqz8yAPDKUI4lRZaPH1aV7i9HQRPWv78W3sHltljce6eq/NvUK2
i7Kxd6j7hlkfLQv77w8d3yczu3Yz20by3wLHOWkiVuvwvZ+/bj5P4fywTnO55sqYs2j/xMgt/7Yd
pPmvfTvFTqG177+Q670JKO1s82WaHvl6eXDF0kr1SZvI4Tb+7bEfybxfenu+PnNj7t9SuijVbbGV
nE3UNsNlvsRp6n4u3cbXwbax4GfJIx9irfDVH60+MKuQmRjuoNivqxvdonn9ToQ0USGX9sNNGKSi
5IElG2KHgxgtBkSKXWvprfBb43QYnPpEBenZn2lfS6k1ynWLFBL3RmGgs3pksN4j4Srl8Qv/x9J9
LaeSLFEA/SIi8A2veCMQIBBCL8QgJLz3fP1dxbkxJzQydHd1mbQ7d0rL9/I9fGtwvD9RC8ILWu4n
1uLTKWT9b6WoQ8Gc8KSgtMcqK1TgZ1CAaDU9ntEMHTLtWXnReqCmORYOdcSyb9p0q7ZcF8Gc73+L
c1n8HGpM4XC6ltJryF4eoYIh0ZZTvV9nyer4huS+eJPL7Ol/WkMFCbqSqqzfF3pID5+CZsKcw9i4
Ofu+DC6tHd+lf5+/3b7jAxQ69pN8uhx2Z0sM/d45Q4C+mCi2teWnwO2if5eWfVGx5fryVTwTHhmX
tdNP1a7169uyn63OekGIz4va47WTdc1XPqLvU2n2hum1yJAtXRq7v02c2Mx0omlCA14JgEK6G8tC
ctUWvm0vxVg6Kc0AcMBRZdmJSurdkmPNF+FPXBLaqgVHaP8LEPAY8ueOszofNYRMOBXQqQIu8wbn
ez3IlzhaojvCxCDm3LaFmOBwxgPgEkaSq7lUdW3RNL9gYMJbcD+DhYWC/GfcyqTLK5zg2Js/E4nS
VRbbBbsXvCjY3572gtv3pBDXX7nBOV94dLOt2X936ny2KRyn6c9jnemAlANpNCgl8UHCla4/j26y
e5Zs79+RHuTf5gMRjdasRySdPpedXfvcSQ6iXT19x8ZVWGJKSBSyv/nhPVe4/T4G5OLx/SyU+KHY
nOeo9nb4HFKc+fp+lBxkQq007rUdgibdwKkR7hcrLVyVU6vcQWLUmDUpoR6RfcMNXaOnknicg0av
YMVRc/e96S4PwaBGp3RetZaHag4Yq3Pd1rHg7a8Vx4WJVNvtillTcWXxoL9lGxZ1nfVII1hLeAxu
rWtnrL1E515Kf956l7sXSO1L+eGmq8q6MRaLh6MWFB/Mi5vadl6lp699SvbYXy3cqz7GDzAvbiUk
TuX4o5zJY4/VKqW0EhLPVJb9rzsG2xxS35I/+dhGTtIRQMkNdoIE/1yNLhyK98Vn9H5Uv69VU+H2
d3kUIvbekj1wLCznpeS8mBe81PvJ3eYldzsz/7h3GkrMSyc0xpnCXD+tTel8KSbRtS3fTrPWP1dl
xXDjEV4HcZ9ZV4D815di+lHc/aUXw8R7el21wzeKmjUk/Et3Z/hZ1BctymxZVnA8pDBszLkcWG6i
mN85/Bg3Fe1nPrVsf1bU5StBiP5205RWRCXQ8Uf92JstylEKTfMLQSa2v3rDvbRuKgTxPhrEfB3L
yf4d/Crqp86dR6KZVc2pWrbPainlJEYGGBNxEd2g+As7oICbut2Niv50rKLe9fQWeikHNyeU+0kf
wS8u/7a87U1/3kMCAF+07i36hBPS6ZX63XUlZCPaivyz78dPsKnN9AADpkhi0UeyDRi0/QQ9Yfz+
S6+I/jlq8HPGMBEWOA5iwnfjHjyaR0tmLCDJ1wOxgO23nIQ2yY8tTqBQXhLqImTiX0xH+29mtXgB
VMm78GNqxDI1g7mQ71kPFiI9ytz+238lW6gKN9z9faLDCDh8jrU2/WA+npGAaCdUnSUbq09N+Arf
MMVvmXz1XicE2ydHMf2Z/m/8eWiYuFjhJr7yq4o+FEdgzfhdvs+LiBnK0dtssha/KVxH+bcEKoGZ
nMAVk2V7PhBtsazJ5rX7eJvF2/nGsqyMs4YJpL1QLr6uKYKSX+sdpXNCj4xV5/lf4GOS41Jqd8PX
C2jRiH8nDrW1KhJR76S6YqHSYkRM2t46WmeKRzRSJ2KmtsT89LMg3b43ierFmXlXz9PPcBAygAvE
HFOwlm7Fu2nXsSi/093oqKBEkYq4sPDFYDtuNNNd9z81givlrcu79rU+7+xCeP38c/xJf+eV314Q
M+vdUZwrEe9uycdBlqsSlYW3bepprAlqCsFXdAQ9aPYo59HOiBL9LIbJdl7dsQBLAz9k9VFKv0E+
gKICG5xFfzW/wq0AWDuNTQPwJCqL9KMV5Rku5+X7sdQadx2oWFAfldCJ48+c8CxvrOjM+/MrV521
k11/Pku+X26l3Sd/7kl1ft3KrGjyOPuX+zucmJ6ILI+LeUtoK1nffeW/USBQqpJZkiZx+adlbzHV
Amqmo92b/lt7wKP0O8rY1ubrHLlGQ51SvrdtYgWfEVMtxuFt5OgFvtxeqhffE6EA2jUkYvjh/FX5
EL7p7Mf2T/+XbmARWL2tpFcSOirJnQbegUUfKjT5/uwGqjn8vj//6K6zfZEOY5Of3faOvXxo0LXq
a0kxf3UcAZL9XCdqQECE6dvsDO+FgsqEKVfSsGTb3H0tsRCGsiq9hLqiCHLxqIbSGuaC4QqsgD1L
mpya4uyHp7wyXyekFxTZztK1WO7t8M50gU/2NZRhQF/czI3wD8IXXSXvNfWzSthuAJQLrDvGqR8Y
CwjmUA5TvljumIR6otXYNpHw5y7qj45O0IHtX3ouP+4YvKJ6NFj/mZ2MbA0Kii0fvbrl+O06m7eQ
H3zWAhd/L9Q86r0YpkqB2HnVWIozvVjwI+lmh1A1ZTVqISjHirzWeA19D4zi6v6Btk6aeSsRPS+B
Zn8lxaHUOBayX8fP81++ZQVi3esfxm+LmuHUTR9SG+2FSPKyuGjtmzr0oePbVJP1zLq8e9N94szv
gu96BnkIFQCnZihq2GCzKIRtWZ+IF7o3aQ8mG/pCnQLGRCy6vA8SS4Xz+VdcVRYkckJJr70y1UNZ
kkHKYLxuPSZAhLDzHzfgj0c/CcepbyTXJl2EIteP+t6Cr1DiHpC5eTjG21tsU7qXj/LM6ocV3Ghe
cw3AxxWsXb5wuBb0Y0hqWqExk+65ofD/PwVuvb2BiY4JwT2BCE4dlT1NZhcAnXriFybDMI1PQuu4
k6E8AMg4ybKn/QTaPsGLiN0m0w5KLlanM3yCVNoUsnqAqIzgoesTWpKmvmueBBXCPR6ChhHsenff
Qgv21fuHILMcCXHFzwj5uNWQqswOEh+XYrz7fE+ApsHT5JXKD+6jW5cMdNQ3f3GQJMf8HSSeKJwn
mplFM9neI7L8gjm9MmCQhGFRUXjLRBjGTtXnBREjo0EDxQLd/2Ayz8q3Y+X6RXHIKD5EM1TtqW+8
NR/yr19xiN1MhUQh/NYH4MDm0+YiYG/NE2YMTsO4jH5v3GKuHIOEZGr4OdwBmVLm6yZylcdy8Gh7
4v3nxlvPahGQ0ZcYGRiwbGnOHNEBUH8LoAhQqXT5fKzlBvn32X8+c9jqiqYkrMKi2Ny/4+nKbv8z
Z2bCGYiWilfnwX6Ld+AJDFeY2dXDZtOVzKXQ9BPL5GZ/poonlP58HFjDDStEDLYiypbOltZfq79n
gsFU9G/pVnDM2VJq289gYMAu/7WgJr4fe+GlZIsmEiV2w8OmnGX5nmfl0xiNX/mywSQXzw+zXaFc
pvPs85D58sjtsbb6u68qye8TMYfE/ysPD3MoaZkWOxet3sXxfBQOfI1NPX58mydKu0Xd1xjjbVY6
Jd+J+EgJ0R13cuHKAplXUtOrytRlMTEVC+3vYxB8hSsWceGRbHudLq0Q1Cs7HF7g5pHb5kt3Fjd+
Wi1uR0s8GltNRArXH7HJ1IpX/bEVONNm4X0/bmR2/d2fYYc3HJeX6fJuA2Nc3v+M8+WD8pZZ6X4o
JbQFkNbSuIA6TpXXhkwhanrAmCinv8/3EElPfNxkBPOFDdjmtw8eyvsvxmducP1ZfKa/x/F+/FG7
/kSL7+hQ8qD914I5bkqiYioBgd2IHWroSGIVs2PLrsBk2EG24qOwPVf3P+wABoG12aIp+HYuVoKK
o3MqmJqJVOk+AjMRIrhU7qPFcB2z1Wv30fVQ23CQlBcb+ZuhrYbPD39cRP3MFORhv+mdt+bVVG+/
vOMt0rO0lI+Xzlt07/h1C4djL5uXxayE+71ft5Wxh/jLpXKJFzcRw7K4UY8sIKN2B0S6recdFiDd
p7+vqU58V55JHpSTvXSciVDfI/kH1zgVrEn4uivDQ1u22V73NN/Us+rM3kQvO3m1trNCc72008DW
Yd7kEcs7EGu5BRbOMAItjyq5RcDQPT/Ijl2msZdglFwUq8E6tC/oSruZVwRfN0ZLKavO//br8e+W
uwW88XQb9iNArlc4YjiWv0a/jP4pidjUlg+3coExes0l9tJsn5BJ9q4jP1yEWXflf/tLdQ4fc7st
eoxtd4KsMAmpgpG6nk0zxxIlQCAuQXSqS2jb0z4HYQIyis5JQCwTBrRC7HMyBbt92VbOHpqvzwE4
jP8LtSfmLLqUE1NLBfFggKnpdqPrzrdvz6PraDEhSVO86locrBV0R+8AYBf89QLul7pbMyFXkzUE
lfjWvGIMj/jAqyc39dmucdYEsGBQh3ERiOI8mmZujcTIUUulCMi+/H+crDZz5edH8vv5AZXld0aX
bOUXwdWxfJ46Tr4nthXvvv5SlvqWZoFMDulqsjWbbM+AaE6uUD5tSqXMW6lOrBle0KV1S76bHJfV
6G38X2J6tpxnsXLUocipsYDoFsvLL680ob20cu1xsj5/7YZomplOH+SJtxC6k10Ni89Od4eDEOwI
lEep1N3DWcghUFNepGqlVKa4QFVw888xFCNWvFC8TGB1Ux02+V62YGLK7HLvZWZiUg5KZIdAnl43
0vO87J+pvcwrljzUbay7Mo+ldI8i6yTO6FlXj573NzWxlAbDOh8oqagvEWyz5mMFy3zFq9rLTClV
J0GSJC4gClaCei4/lYGW3TbnAEnHdOkm2S34D96yrSUo4h0szfaqSLzEG0l0jBdALuqsxvCLapFp
NvbWSySi4IeCwTS/KXSdIdNsFf08H3hpjwhDxdQ/NW9RrBp2rZSrgKFXSn74SxgbRuxXWlwG3kVs
mDxrF2QqPCJeNkmnIdcDLoMpITKDEkJBhMS3vFBsupt4tDHjAFs251kQ5XJstGzM8HUkOqnpBuBh
siWXdg17z247+LvYjXy6pfcvMTppf4wCFRg2GBoAQapqWWHrVma0GZf8007bbEJYT4w/Md3lSw5F
qKt1mx4tsYAKtfJDEK4UBI/FNoX4wmO1XUK9Uph/vzFgsb7OEivjoxrwffAKrP5DFX9l4zoiCkxK
fgrH4N2hW0Ct5fl1rR9wcyEQ4semyhA7KyyTzYZ+UpBNNmUDjqK/88Ab9Q7m8to3r9bL5bNnKbUs
p7gQ8m53fl03rRkMT9N7mDISojUfKEE866pA9GUb93TnFoW8aRso8m6uQ7zswo8WMgMBUDukYkxc
p+aLybzr2w6v0NkKQMw+YILgDyJYoET9zueM6NLSqbbiK1wqh0P1mqhYqyR5OWsY4n4HNlNiAnoB
t9sBssPUV3jiV+cD8OBZykhXSDCkPoThHCWhDnE/ITdlenbFC8+TA51A/0Ii6baAOeM5mYEg3BvA
QwjtrbfixW24/y1RPiJtXJaiaaoTkuTZtkE8do3jtezPaIG4jG4y/z2nPtaDYDnbIDsh37IhAXOd
j98mwNaIojejtjuTpHGAc726hz+vCsa9RO7/u6i0/D1MHHvgDSM9rVuXbCPleM4aPhTuqxhkJkUU
6wFzqDY/L9vx5H8zbSichismTYHv/ew3NUPozUnBpLCHcph9ZI7f8aW+KOf3W/K/a6wWu3UjTB67
/yLx5jhJfxb2ArvaXTuLndadjeOsZhMbdzLWPN9qkBT5WePurUQxsarss0KP3KgI1VX+2rouP8fz
0SY1WGeG0bW1uYi8I8z8XF06h2GAyyzedQPdX1u2TfpQjR+qm0xrK+Wcq5h78mNzapaEpZSStonF
6ygxTcfLDg5tej+3Pp/vj15QRxNij6xXZkpaL2Aii6nOIqfcHkRhumBMjH9Xf6cGm02lS74G1z4F
uYSnpD8AbNqriWJf/3923Dvft4L21moSvUFw1VIdO/Mo+4lEclt/UsCEH3VLzAnj2s7XclLDlo/Y
2z4BpClH2ZN0De7TKSkSwjx9Qf3yUzifdG+bqMT6JIMTbCcAg/bEZpxC/srpMHS6fX9Ol+w7R8Iz
opFfzOARQqYnbBLy1GZ2d3MGWsQ076V7y2uZ6HTDUzMmzhaCzfY3KCFZ5+g6NcZq3A59gEaimELs
aY8zUq+fcaQSIkioCCh6S6ncjGMtP6GDjfJ24veeDuAk9wSCywYgkukBP4ff9Mj4bZruOYgi2r7u
DqEMxqXE6sFialhaujxLdi28UCJWs4OfaQJf217iJhPM4kZq2UzsrBZPDZGF1MvAQfTxvDZCJGmi
LNQeBTbJgEoaA3lIYs9+jt9qetSe5CuABAkLn0VzmV/g0bIIFZiNboCLxJuXBPgf8Z7oLCaZaTT1
lrlerO+FdMZo5iapUHOhYLEEeyz2pxYH3ocvOa8h3JLWzvYscpBPo2Ce1KNQ1x3rO3fbFu8w3Xwq
6m08hBuq/ywmajPToQGs22loVlOdmyYPkyy6Q9YtC3PcTozcxRqREOlsAyhrH2pkjShAB9QOY0rg
c6quD+gviiqAixPRm3pAnbxaAWkFpgN7ouBFFa/iAgkIhbUig+V5d/2dHSZ+SZldVTlk4CcI1DqJ
zwBhRv6V5QBKOP4XT5ZQ46IPUmh37uGruQlnl5ZtZemqRjmvwkG8dkn6ABhHm80p6h+TDXlFtHx/
sykMHT7ItGMDb7UEY5h38oq6cwqhEq2HupdlLSox2WnYSgSrGZgyxy3hQMBaPH8RA9r/y8l27CqT
nHo//AFitNMtpl+uonb5XWAvFL7DR+QDjJZaUO4r6DQbnTp3vBHH32v1JlUSIDs5lgiFDZrdCfSU
DKQG92T3KuTPGBUYfCAQ2x2KuhHICz9BoKSG5sUnxIEgVeOgHlltuoeNGE48ecVxl3J2BeeUeQfJ
gBG5VZc+8fwRQeRiRvVcC3hAALe0bkowBQg3qkWoCGU03Zz/0mrsrtRue/nGQU237j95CAKdWdad
TS1T8zARUYHJUlQbN8QCl1No5c4BWGQjBeEVlOEB0zRuZaWVKvbAWcBp7m/EGJxGPfMOWNxdm/Bg
DUBPMbcT9eXbTZh0VbsAUXXzdXPjlOZaSW62gHznWs/l5KRPvVsVBiH7ly7mf5ZwXiizgLchbRRf
wOur2AW5EXB43CS06zcoCPjsURA21CjREiSP9CaCe3nxwWXXcMD8Dlhw34rjtXsjMCXWOqdG8ptj
MRsyGk+NxZDDcR/hMLQX0r0NVHusH6LoqQ6TZUsYMBSowk2QfOfdm8RmfzFJ854LhwnrcgOUHetT
dveRMPcwEkkOZ31c/hMTSrfZTIcJ0Wx8PiP8k8U6ABoZMLIhpr8rXV4DdnSUoMEfBlgzYpOgJkjs
DQqZF3lE3pzOW7tHKdlO9cNfKIQgkFFRLSaz0p7/uGva1vD5CHmy5U/uSqoPMWYNsSFgqQTJI/SZ
BtBuoLuqsfYJEO2oM+8qkcIbKZqGupZJWw87Fx6zMm8t1t1MhwGxaa6GFB/h/E/BnKIuIzZfSo2C
KKfvWZWTLCVDcLPhFb0/S5Sp4QzoB7Ka9BA3zZdgw4fh9csELSKInfYxxLd5pMqyl4ptwyScIZ0V
zU7I/+V6xNUq01rq4qz0uAC86oyiNOYZMthYDg8QPCC93rqVvSKJkIjo8UNkSEYUwe74QVyb1tPQ
//fLT3TfHcMjwHKhrjxiJdYhjw4BVmpKqTzYWRcaFnHqKWlLoTGWEwkP6IIRd2WQoF/3ZR+wrAyD
sTzGuBwLSjooNxYxnZQb7YZoa1/Wkq+X9DvryvDtUYrDaOyHPCHTYbKx54hedpzhi+2B0W/oU3z7
+ii68wwwIkxfEMQmMgbg84o/q10LRpz7vsrko4COZqGKSIOra0CQaHpZ9+2cJvNWrmfIpp62M+2e
MtOECu2BMHO4v8rExrh8Qdxhluk0A8wnKssBG68zv/UdJJdfJjQIPZ+61lgO/zyWx/D4onKYfayC
X8HYGZdYCzT+ZQLmG6PPAyr7wxO9DjCv1Q2JLYgL6EL1h7CE1Mmp6aAyCsbn9mPisyfZWTOO5tZi
sPctFBuih2V/rgNb+2Ww2ENihNT9XvKkZBFDvFU0gEWKBAgieBkoT0iHjX5lavLC7jQGSeySPSBq
NfA/ql9mzVqMmAdmTW0C7L7KgMnpwecyxfkpcwyBboB3R2R5gIImJ0o0fP9cIpwtPBiHp+JlW/dQ
M7UNTJw7ZAhAMwpeVcheW3nC81nqRnV7IdFxiv4tL2phzHVEQtC5YYN5Nurim0RHxbal0OTrTkNz
LlnWYooDDev4xT1L1AUMAsLMNKpjZjlG03l1O8i289IbIahHuS8UOsfeNs3riK63KTrs9LCLPT4h
uP5KMtUeIf+WCmWLuEN8nDsM4Qu+0A7ujNjwsrQcuEpV7zKtQuSfa6UmIjgP4m1VUGsFDx83QBF4
lQ7vLha9BXvhnw/bAftDiSlikVlUQ3jkFsSpwyIblu+ExdWVaFnluQfJaP43UuhMLSHqDq+oq96k
Y2N2VVlkAsGMqoFc2eawSwTdI8U628G8FU0DEZQ5U0ITq12aYWmZsdv/LsMlFLa0e7IcCEtdPbhf
dSoMXmEYocKlRcXB9KnwVB7prsjig8KuzH+Xv5Leb8LRi/a2nmuktX8a6DZzqMQNg5NfShXB/+G6
gcAD1HwPvk163VgcLzkYiFQWH8rHJ5sJiWPzaVTFZZumbeEZJlNwR542GW9rIRXU5yM2io22vwSx
qV8EXC8MveoEYuxjzlWrzrTpExiI9QO8kcheBQRj7xbks70kEaKuCsSuDbag8sMjjy114rMPO+s0
DB6/mpY3Qic/YrVRQOb9I/SauHFA5vyjANi3tGaSs0ecqzjJj6zSc/kZ3Mow1KCkIGiH0A2uvZaP
DKF0DcA9OMAby5ZfVrlHfpuop3tSFQ448aAs9cM9TUagIN8GBS2yor0IFUDH+rcmAgivJ2edV/0o
cYo6tukovHEnGhFNbDa7IcRrtM9QEOaM7irBV8BNTLKOlqumkYuhOL0Mz31AvNi7PuriNCpCprZv
hLWCq7Lc9c7jz826u8y9ETHs+nSq5ivUKkTN6mOfwfBy/DWlSSW8saY5TD57YafKuhKt/FwiyDzm
ZzU1BKDDwEoOny4gyg0Slcy9EWSZAhYnyc09fx++knU+4Gpra7gqFkLJiM9xMTgglJFgEUWSpvm0
TRAjgIcDZvu925sU2e9M+UDJNvNqrlJcoc4w6MXDti504AzFUzUjs629f4zwRKNgFPSSC+CTrjUq
204wc6cMhs3TxBQnXSMEJeLKrTdP7T9tMkk38YdU0E4kMKcoe/s8qQGQeN6yXCvHuZAFOo7wJ06R
1/L13ztkM9+LdN1cm5IQ72H5EeaCGNrTKLJ4lqJdRVBlmaxY0sm/i00O9S2qZABuyp4apDhiUWH5
qFJsVGcGg8SyehnurnpvEhxBl4a6N+pvPcnqFeVHNeG7ool17Ane+arsqeyJoEUA/JfVbFJwRd0R
AkOGzr5kbta/LnEhBUKh+gWHxnKbFhtMYa2ZMn2ZWS3IicXUFNxTH6bfWiVmtcMijJFujWgTs+7N
6Ff6EPa4sU42nSmKzl1DpYmmebHatmqtleNYKMrLs+28+OMntfw5KSjDNIMBiYzjql4rfMkYG2pI
kiBUb92Sg5w9xI43uGVhuq6KFPTypVMTM7AhwXkBeS1zZfriVeNDE7dJ7RWOBTqFVn/VeFiMmIqE
9YBAYjZYEsJGAxvfhKkL3HuBr9A6xWYNHNOoEKJEqDQ+37qmzXrl8i+oioOwporD5ZTzbasf0qmx
Vp9GGprcIJ9zPW1xtjkSGMNDWxbd/jH0oL9HNoifTPo4VbOKnm2d5gOG0v43jgnkAwSGpFE0tbq0
LYO3NmI6gPpyDILt97s+6GgUWltJwBpzbFZbPxrWwbkzu3Q8fpO/yzDY5CL7JsoeGy6VHg68SbDB
w9IosnkdmWDsYKi5Bg3M4Z/fyhZAtdBcjaPLPMIZNEsCcy/ZZmftht5GLEsNrm0Dg/iyda3hJl0z
SDHDGXpyyxrODcOWtLu2bDUOycgVxLCRemOihA5lqgRB/qq08+YvSi2+eu+fMSeQuAh3YFhYtnCC
bY+R640yFNA9qoZHHb9qI8NaQ6EPHHCEjIIm/cNEmOYwuUyEt44UnH0kzb4Pup3YpJ8YHQGffknX
lQurJkaZbSKCGYq+9kNRnnkUEPawd0vhnmJLEiovsUX8hk15YyrdJka3U4u1VIB2sDG1qsuVb0PV
iIMoXSJi7SzJ8tCVDKsY3jSxi8ckr99SCA3PPjjcwdAvZ9Qrqz9TPMep7wb8klgQhN+dtCvEJ8Lh
Kr8UX60U7jftqOAYDAP/4n7AaHayPNwAmf42ufMk7nMDLC2wW70gohDVd1Zz/csUMEin/Mx2dAjg
qGJNNvJlGOaZK888uBWcfJac3zCavYdp+xeAJXcsrlG86kir1i1MJFN73kBntM3AGYRtbIsdB77V
XIn6zTaCbUywqS2jBWx8t7zlQ3M6cj11DdQ8dLYxu6voTqiyVVrLemjO+7vPQ3n83x3v7rJ31wNs
2T2Hlp64IPpUQzzft3O9mP2l7NVZIoBsDNWNXJxdhaTlW7Hj94PzIHTXKYManJ1YDGjLT2cZNY9A
tQ0l7n0txxRI4dXnreq5NnB/M5C/1oO5ZnpfujVFTLC/4B/mwfbdaRCYLZqlAE5lkoUjYmc4sX4R
xNuqvFVbYxY55v4xO/WSc4Tl6JgpybKPSScYrUuAPTDkGL/NbsvHpjyRXa4SopOdLISprncTI+dn
KBcy0bfy8jtA53BCPR34ouvtcTLLybeRkWCUZ+NRtA/aJdxvWVaC1bLDyCxLFHTk/9MjBOqNX+8U
j6iB9DwYI5oNDcY9o/G+wVBQvrKqYuJy0OwB9ObD+ERdKD0NpXv3BDtHy+xgBvAdg8yiKXZv29nf
igGjqxPyH+A5cs75F/JSTh7KfPVYA0sOpk+sEPZZyM4zsKUIJPVMJYUa2jXYVZbuJqjESpjQeV5I
wICIDuE6eiAvuEGz0QDvqLLUtwrurfrz31DGanpzvWWwN8M+4UCxDLng+EBzb7SdnSeFJjLN3H1Z
MnZt8EpeMtCEmwwjiDnwFYWR/miKnS3b7kF+h8LuOnvaffMsf0Pbiz7Qb2qNVHDSmIny5vG2vY5o
T3MitjT0mKBIuvt5DXKZ6eUnt2NS+OdBZKUDH7RPKpRj/hMGoRTYw+3QRPoj7MDfkkM1/3VbIQe7
ZrKVjDBlfOtYB//fOwq1tL2z2rTOg7sipXNz2UWt5GW81WmSid5oMBJkEfgeXjAfAjFM9rfI5iXU
I4cZdsfMfuAtsETm5LqcJsIINxwKgEB0FI6QAnM1RypPk/waoTDG7cf2VdXMnulQT7GOT/FuCENT
H16eX6QLW5qvR6xqRskZiAqOqryNqmRTN5ZuWrWPN1zMXc7armfZjgOvbKaNf3Yoh2mUhIKUyhWu
ufLundpyMMIk/UoamUJqkE6gz8kvctpLxK51MUwehdpwwyFxduHgWINtpr1eVQ2TJLFjWIq0mDNO
KjF9HHPTsQhFmmDlRLlccroAosWCofTB6NBTOS22f1DtcNGC/sEAwBFf9xnTk5zsb0ruPXCmp6YI
WnrCfmiZyvOvU2kzBatKbgK3qCtZvlREMmDAbFvvSvqypZmYcDcevav5uHcVj7ZcZ2N4lfySY5b8
n592S9ftx+Xqk0nmVZ3hf0fJ1z1e5JCCDMEBm8fbGvZuh1L4K7rWvfbmPdbxYv5mpk25OAbqlNmH
gYQJ5pTBcVtnXUg8ghWgro+gL9F+l+A04zCzw7PZBivGaob3V+77cmndwqYSbHHgHcrQEgmtE91W
SZ+ac4ZOmDYTSUuaSBez+ZwBD8QXnkTXUOeSMWPEXfiPjgXb2EXOvxmzXDQlZ60JGvzvqqPS4HRo
Crh6v0wMEolX6RWB4RUH1gmzEKRXiCzpC/qS+i9Lz0WxEmHqwRaJlEKIb5j/ZKdHg72KBxroekCW
vY6wuSARjoTUqh+sa6X7u8rq4zF0nZGptNbNcmCNTL4HupbawDXVG3tzhuprwknLMJXknXXn1e3E
FBk+ZpT7b1XkNU2O7cy5CinV0vqXysgs1YeGlf3d4zDaD1gkr/TqdsCwRhLzbgk8cq9a1GYfnH+x
jEUdZe/o3ToYCnw63WNzhQVW8r1fIcyy4eeti8DVs2d7LgNZQtDZIWWpVZ0Bo5nd1vmh5AT9Etx+
Kx8FS1e3lf2bs8nkDIhB/L+vgxZKPV8gba/O+h5tBwaU7wSXA6nc+cU2oFkoQzJUtPstLep67Ckv
02I7oLZEVDqMhBt2BqhIxdNG4wDP4j1TbG5XEvMwiEpvE6HNx+09Rsyo+VADJmScqlw6c4dTI4LH
G42fRD2FjeUYOr3OSrgKPhzH7qwiLK0gImzppTLH8P9AdquemTPbSTf1qYkrD75Xn9/PgXrkm8OV
0a10E4pW1Gw2A+uE6aS+YVfUKdLRakJlRfUou49CcFthttzut5rwJxrg6y+utdwQGwYjNFvDnRvC
tZwr6SCZRASF7FTDnHc9Wk8PbfoCIcYuRL6ExMahZdwpKzfj+TSa1ZzExCAIGqoNi7l4zriXK8Yn
/8gbQuentLClzFb3gTIggZbq2o3va9I7wTrOtulvpQN4kjJ8HedYmee/enOQ8GkgxJm5PVbvLkS7
xEToIfxqgqKGfa5xzn0Q3wlXLJAsLpa9CL7sIZpST2++4ar3AfRYv6JRBUO8lFIJ+YNZfb74nW1b
qUc/tmgsftKb1iLXOibquKIuAQW9+1lDakaldbIxuxYPMZE4MIVcc3Usn6/vXMLUvpI/fYNymwAi
bxur2UVCic9YT/xgZmevotHjPqFJSLgl3KdNSYiR5DR2+HcqJsUg7EgGUKLo7YO0PqOvJ7wkC51D
oQl9JQcC4o1HzYeD+rG/Z/Ug224tqmgXWjfRsyShkFnun68qaV/mg5Gb3A1frRxN+pICQYG+6pMp
mpeGJErxETFM+LG/5A+bcflLm5HQjvJ28TqjwdrBriHiRyjhhckVzlKGIzLrjLoMlcO4x4jCxx3O
EUscF15tpQj4fdxziveh3+T2ewfCr7EIWfZP19lCTmqQ9ukaV4XEcJ593f+Oe0HnMgt8opWcXHv3
YwG0WXZihZJI99+bU3xeNqm94H37MLtL5eKhghgdrbOeY+cWf/TFAsLeDNYwUSEO1w4plDHNsq46
dqwPLhIbbYdsZtk6DSUwxdoKItEErOPnBf0Y9IKPdh/5isk+fp81182pmCbxOM3zRmJewzEQ9yIv
Jc9nJEutJSHuuAWVWx0fq4EwEWdOx7KvV0L6ZkQkceBDOitxhlSVIePnQW/lFjZNmIjDMP8W60dT
OS69GWhr3YgQKZP3w5Df2oTmH/YzYblBBYfnqXbKAeBqi1HxTXyCCIWlsh0Y2TVZCdJrXLonKxqR
2q73wFO5ulXw9DMJRUSPqjbYM9Urjm3kCznGh/KJBmq7yy28N5KXBOR7WUsyJJzXdnLoIbnJFaen
y1D/HatyXgjImusGFoR3QmERzjkqX/x0u3cPws27yNT8NvWrvdUIsX8Luj77Puvc/3C3KknYS2K+
PxtKHopXCHfQ+Nn0+t+jvmHHNRYjQHytwPG0/gfv/Hn7OKI3QGEdwqGWykyna7oq5AqJQF0Xmshe
v3VhbJB1IAB35PmhzRLiUeCUPvLV1J9W3tpMfq46OtoupmoI7DHUAuX0+0htRr4Lqa6UXNfG4+f+
M9M9N45lXW9fRPU6zus0W0JQ186gEFdO8YdadtF33eJt7Bmj3dd+JlWqdVdgiTzDx5/I5MH9XsAB
XVRwJHwo5smlsLjOGnLZid1hr8V0lle/Y9NBqIWUnYQYviJIpV1FrgPyCIMdc+4xWZQ417r6zEly
Rzk9fHrHXCG9L6mxeBGZeNd9IMheACtMt4i/umdC+drQ+GR6fyJ7Kd6uxdS9tNalpo0RcOI2nD7H
Rj4BOg+6KgXqKVsM0604WJE4qahh2Lm3BSv+Pv8kvzPHcrob715AdlFrML4/A8C5kURykVShvy4l
7+X1F1IFafpGYt27q2K4ZifqaBb65YBeZrhsAGWVWKR+tgLZmGqndb3RGwFiVqYgJ2CiXPvSmV1/
7/HmQa3GsbasZ9el9LOVh/vJTSLaal693Z1yxXHz8nnfv56rj20nk2vtyqd885RBU6LiX5h61shs
niHgc5jvC/wQlm/s2jrOxR6jclwndXRx8h0QKLGT8oULfPJ7yhHx0xnEIvnhVbQ4f5x6OSH7NKh0
8bp539Wex/dUtrzMHYqPfBOS/Rak1ulvdX+7gTEVs/P3a7oTY4ronlhexLupbD2XQD+IxCnfW+s4
kVC++XHPyVxC2HtRME/Q2CjelC2Hzc1H6MZOFmQ0PmxK0ZanR9E+9CcBAy7AZI5390L8UYpQWqCx
6Hr7PIDDKuFwHSub/BDk94EDag6BweFLt5JPvsAyIWhUP5jj47j2/IgeZMPPAVFnK7md5hIO1qOy
nBPhUU0xgFr0uxo+xiSVjAIl3t0bImz2LfUd4WanmSm+/L0TQwUAQxFB99+2n7tLBWJ4s/xKr8vJ
del5gdHe1PbiBJDRfj6+38epQvIQFTLZQXrZuKmrUeGXwLsHcRAFgC0QNHz0bEhJ94DCn4sqPNhJ
nM4h6ikP3+K2C6hhQIPZxJdrIsQzMlNLqXYjBTtXkLYjWG+mQMo5X7pEOL+XUVlTY3W5wAWnC175
T7v+fC6Ze1PpNzPOklQlnACf24ZcrVrra80nZGcAhk65yur66Tfxcydx7QMfzdD3ntvRpba6VI7X
jzOM0q4sWef92p7mOaC4V87ztfscwRV2wF0h1VN9g1Y1cDbOHoawfQHyLTH1iPwbVLJBxvK9aJp/
k901cgD09COMIb71uMLh8pd5qveYJjqXVSsiT883wqUPxZxN1efafx4+BHlY3ttZLXGtiyvL/orK
Mo5DpgOGmCGdqIDrbYYSiptzew74FwU4Y663TTRDxpTnHNC7ArozvdPqvoeiNkpIDxDHc2lBeAq4
sX8YcqAekHPKvJiHs5Aj4nTPB/JzD0YiTP4y5HbgIO/X2mLZF33ym4QahCf0aydTV2gjKzVdJF7A
Nz71MItv/xFw2557AxeFiJA8TtXM/Q7HxCzgvBUc3BpKAkCOnEEoeROrGscemAtW86wufQgV8O/7
CI3jMhRn7OXWkwHNMU9UjjCel//jTs2xXWH1UwF1Xt6J5t6rnh5LvWoOA9IC041uV6F44DoKGPVU
IaEDkQIAz3qUbEyAYk1mOrf5+05Mz+6LF1HInEf5S7ifJ7i9evD81JxKx88L8fZm8j+SzmtJVW0L
w09kFRm9lYyYY/eNZWgxgCQB4en3N9euWmefHdayFWcY4x9/0O4upMazLrm8+dee/84wylavUPvj
ffOYPM6sXfEYTMFilPQwy/G9PHOdrBTFrzSPpQIhnCHTRpt1UJT4O3RQPj+Oq2N09NVAWvFoWOfH
FZUR33a958Vgpvz/dvL4yvSQj5KAa674Hrl0eM0XODIPCCpiMZHMDf/PN9LeXRiTvARnEEVgdqZ2
Kt8nFoPR2R9WGA3/irXcPwg546hD2uANSA82VuwAPilUCktvOmf42CRNUGm/KscrZLW4h4i9Apip
vhE/SewmLNrQ1DBQErRlB3IJL8sJwmvCDGZtM2pjsbKQsj3Phe/jDScGpBQVAbsOwLDxeU9wz9AS
UPKhjGAbMHXfqHjya17fCOpfD64P8d/mS2d5QFzhtzJCA96lG2RpQmwsoY3qgj7MqhPXMSFkqo9C
4MZHS9+B+AFP5/v12mKfIJ6pznA4xPHaqoLdbIAlsCkrQT4A7pOSA5BTT/mMQyuHCFajDNLJdYZg
CxLLVEFvxNCPX3jPve+Avsj9YozQ4A/5PUTfAiAND+XX7nvc1dSlZkjtRXXKr/5PA9/Hs5i0FyGa
sD67yqayItwjHV+fzkly9SWAybr03o7mFsEj0JcFASjdhC/K2ioIx3YCthCcviTAvMkq0F8hXzl0
IW4//Jtq/PXrLb6+Dry72uHcGuPDbON/7pnj1HkHdD7fC3DRSeJPEyvhjcYHulJX2jVuPuKPfFwa
fIcTJZYdnjrsy2T82nEQoB7hQNQ8jtrv20Ip8wBGBofKgKQF1iGBu/1vQL7E+HUGBD4jbZimH8FS
MPIYqlCN4ORko01bdEuoc97jdg8eJyRzuyckQtiJWcjwEauKbvxqLERjHAuQxyk6k3ugw5VkJDD5
EIDIfPFt31l+nccEUch5dsoNBwzNnAyKDLXfDG+DJM/FVzqiR4NeiTB9JeRDJtSfyUNeUfh+QY4Q
eW0o8MpL28yGeoCpetfc8taLb7ThXfTMI8QE9ESZ4udNQMEOcYiSDr18hBhiJ6N7gofLsnrtpSp6
yQ4TFGYRZYWAz4weCvxPG7pULPEcfjuI0j/phlJxWeguWqUnjAc10NM5F81Qn2AG3iIqqXUi+ELc
GHV1lg+uzwb/x/xSYaaqzHR5TYuh7rI8rDl3KW0B3UDvKsIXmmYip6uKKRge7YQXZD7up9wmw2/0
pcnhDCg8brn8tXuSzrHkiBhIgixRY4SA/TVpazGubzD7D9wQSu/zNatwEt/Y6AE5vP1ccyqcDgec
a1xPDr0gcgWiqEmByPexsDTjyCrX6g7YTBdtiCcYOV3w+a5zHE2oo7jHX7MhkTNIjkiCLN3HiAwR
64HRG0fijR+Ld1I12vM00ScipKr7Vf6Ytf1ZkVPPwN9VVL+As9/GzoXkl+m53uOVsYSF1Lwm6Inq
9vrqdq+9PZRhz0NiPhy1h6XivlBg13OvfvG4eri9cXeLjk0on7UW7C87158Aw2VZdQeJh7D6iOSJ
LMvWYxhRUK2PNPSKdFx4KwNfvlccIxf+tyLggZuYko73/sZSILEkJSjphnmD2VYxQpJTenwjUvs+
MRfZDQ8cqQvgrBwFz+pFZw5PeK6puxG2NI6Y/PWIknz5F7cEGvJj9YcUBaaYkQbVrSZkrkPkuv70
LtpSyi4Vu5ysixIrH4gBe9f8gcdl1STnAs27kLa0VjGAeGw++LQis71Aa371l0S6fc1oYERaT6n+
i6ajzQcuP0nSfEBw5gjG51Zmp0cy5fAs6pmBE4iuuEhUKDI4PFVtoeDn1FKxmsn5/uBO/m6kuwug
gQ6LkpIjuaeZBTJ88FvEJGyRZ6fRY6FlDlxVpmJP8bk2ah0QGQ7u2cqngeEU+q+Ol7NyJwXuLRR+
OD4IR/KhQlPHeKQrQhKL8kf4gW7OffciIGMkHGD4Th+UJKFqnuiRqBARvcL9Zqpi6OE75kB2NfJp
RBVrqP4dgqi2v2cMTnXokSmigIdHOVpqe3kKINt9JjJ6UBgug3dUs+yy+88LM3FJn6Imq76Xl7pN
6eghHXwGidPpXHADJOk4Dt0VnDCPq0afDWDrEM/yWqptmDfIrnkBdXAnoueKKqb5bhLed/ldUqAK
WBhuUEU2hARLws6OP0+NQZMI0gvqcg2ckNFOAdsXYtjfMtfhiOMhKaMlv6OizRnMtCGPMvzg7fCJ
jMopSQ6G7JpGsBwvZDWwTY8VoQ2C0YFuWjp/P6Fe/yBehkuJtvZJBA5CZnlZ4tSgaOEd3GBZcUGQ
nMMZf4nzWVMEHFRMVEgGVGNs4L/j4dGr8kBlwEu5yJnPsOSKfLiGl8tYiFLPHx3DI2hDAzNGVAOD
do1siRcSus0ZjHwkrAY5PFiIY3fNIaFJHk4skoStmHeUQ9Sg6fVbhbo5b1/+EWPKq4YL4aq8GLRf
HYEFY3ZfR8wHQpsYfFL+oEC1JcyR9i8OIaQidJThu7EqWv03nG7D6zFiM/33uph+sUiWXQ2/KcDm
ku+mJaGln71L1BgUz1eeTvx2Xjhk8Wig1+OCX+B5PzqpD9DGqC8OI1mwIlistfbLnmLYqZ+ADEHa
uWqOv8fbK9QYczu1tMWl5n7F5BrxH3ZqsPMc/YBQnIqyjF6/ZfA+pCdKN57G8c/gpGYoZrWz9HQs
iN4N5I2q/qV+zD5DJSBZw9+aAhB7SaomimpHnbFRssuISxrGGJnI/DTEaQwWnT79qVD9JbgkWA0h
P7plbIf1jgK8mMg/XH/5fa3kPpefpEY4WkKBw4sydsxL9Sv6iVuLk8OknQzw3oEsCPpBu8NRx5vX
QnmD446yAjb5LvDkwOMPBY4ZtPlisM69LLWaKUVkWq6/cz7ekiv0QeXZWbx1PFjacUuwtJeMAhD3
944uAbK0MtygNaHobe4XxUBeYDK2V2YUkBgDP55z+NoaEXCuztmSmxGWvqKFe81gHrXqFst+/lGe
v5UokV1BuICnlXF3T5C/mujvDzw4QNWeVT3wRxxA1DmcryaShQ7LPdHIGseIsw49M11DxeS7mg81
uFUXbrCGtr/H87xE+joItNdy2PDI377aMEB/+zG+PXH7l7GW4RQynKI0UvYt4cCtp31CtD9MiUBw
583Heeyyc4FRHZA6EaG9DgzJJKLwjlvw844whMqnwPiQ4ARMGXFpSliAiihxSMHI/XXGjYqYJA1i
Z9RbZvChWmu22CA9uPmt+rnH2ZE3Gjv9j5iKHNXtqA8Ji/jab5TWZxBtINH2Shq67jAR+EXK/Wee
+h2Od3px0bMrH7VZgcB3KPFZ9gPnvRz9YMyEJaaMP0bUEMKDK8qBbRR7cmqLwAnoyDzv1ZOEBzI2
0TZmbBsE3i6ZEvIDFSVSBIx4IOpe0ptJ6MPU2EkepNFp3I9bHJK4oHf54i08jO2+YcqJkoHb9XGL
e4utPkycRr8ki3L+vOpn+rbS8HNUIFgxMY9bFMfIoItU6NCgxkkhw7RkEOTbEuku9KGxLkiL3fpF
thZkkVwontjqJYiPZoOGk8mFx2js0Lp2xJAtH7qr6a584D7/qGBv9FbO86pie9ZfpFNcCPu9QUQQ
CSXmlF1jrI1Lj11agJ0Cwwvr5bZ4tsC4FFFDY176xRNpASTpzZlrkWhVOkLRZpAmJsKAwAqZXAwk
MX2k2EKqXe1Bakd8rgla16GVkOPt8yckzwix+cux9Xqgr6kcUYkF76vAx9CVYLBzoMNXJczkxTzU
+KV7pkJN1L1ML7+hiTJoSobu3VOACsfymm4OQKfoz4U6H31n6vp1Shb4DGBL0XZCIc/fsFHeB44x
hQLcU853fYWV/0ixOZHuQw+IDDShQSHbhn0Ku4PR8+mJTzzQ4odmXZtzcqQGFqfNDx3pHdLCp/lp
8UODXQBUKjULhSOFJlA1vTv0BKps9hZTRaA4JtIVoHm/YshTJmJ+3+BSpXr0ajgd2S2je1JV/rHu
uMiRPWlLBVu1B/8KqFzlqmf8Mry74uR0Rwa9N+4BXo9uc9wOyBmk2cqJv/psP7d2YD0n8aLZVtGb
AJFQ2/TbLAKglCqfCrBpbYlgZzrr5pRxphKF2cDntL6FpeNych1sswXI9n1GGuJkm/vKSDR/FWKm
GZY0xznvU/17VpwK3KTycsTGWrIKBbFnxvxQvxJbwS3N0EPDM4V3jZmmowDkM70hHGJ391k5JZwn
zILm6E8/f3VouNqSNEiETDCdmPucisA4M5Ghlij/WPUqGFB2ILTFGDLmk3yGYnT7n9hvwPyu3Tn3
TW+UkTUrA/eJeZcZUEEqxZcYt/DYRpnm6qPwmODyGR9hPkAJ0J2iHz/C0es33caTYpqkFiOCebYy
fnQiJli+U5lZ3W9J/UAaHBYQqp2ctTC9fRQ7xsMwnzeXwhj3nCRRwuztUFZWs8h21RIbtuT6KKzG
Lze4TcC4BDlSLYNCEylSfWYvF0t8qnz1oNo9x+HtiauGG8djgQDPu4BwAUC8jhQE0ljpgbH0uA54
Gmh4fEI+wuaAIQzawwAaPGy9qcxwog6yAQGJUfue9Nh0gV1g8IJP662b4fSmSFPtlk4J0guToY/l
q3637weabPiNG1O1njC2MLSbsfA+G6PzY380w/nvw+WFovfDeWrnAeYgm07ozahTsaRMiVDE4Qq+
GhmQLs9JToTDgrQvNoWP25pL2PghX4B/wDzaa4fH5b1lwlMKcp3Eirt205rh6gqYaPBTBLDkFY5K
k3sD0AeHAOb31vHwxNINJAQkFmuYlbSs5tQm3FcpJjdYFkOQ/P3swMkY5IaGPgFk0IP+MLAT2ndM
jxGNCanEwx6OvNGV3rOcDyEOKFPl6MixbbiF/zmYxIMmVtZyRuKidre6iAklX+wnkn1THiOUbMbY
Sf7zRfOeJE9O7oL8bmPu+UjmgF6gkorgvkCZdbGkAKd99JZ2o4apl/UOM9gUNSsYerVHIONR15kr
zn8+Nz7CvxgGmm4tsiExgK3DajxkHlpxXmE5Z32ggBHDzCpCwY66FUibEfZ35OHUx64rHKwQsXoB
yEpLl8TaVYN+FTvNlhJBuJ0QCAgapARPFxPB/JeqZ+gNv+cKP6pKDmv/7mszIBJ9rx/kdbFTHIB6
q9jiBXwMXryJqRS2w0ny89gZP0BaXCAkz5+4/qoDbpv1rIN9tzOpCVxsVD0WFNQ8LgD4ZKhCKHHp
547b5wZwiVWYUjaplJ/jo5eyNbn5R2MMY8BrQ4EIUu0Br9Gy46jzidKw/QfRylyUzPuedfjqnXpZ
3RLkct2ZMdgihjVAwSrUW2gj8HcTPorQz9+HvnVh0yMjXxcwANrpYKa61BLxir+objzVL3juYJTv
8Nnf63vwdj95WK3kRRJIDI7DqhMWQtgn91uW6ucwurB373MJdm4/fjmf8712B7Mvs7KxzEkST3Fj
En41j2U26/dM0//qm/FDlAxNjUclSOGMIfl3cZyWTKtYk8cFZvdMa/bdLp2mE6pN3Hzm/NhiMoJW
wdqbf/DuZ9hdM56EVd2tkmqOB+vdMW08ZR2cQJh2uTTt+qTx4y1OTThTRVqAgTHIltvPJQfjL2nN
aqNQLQpW83F7XxCnQi/nvedaKAoOgpaIM2Dhmi6dB5DAjiyFIF2+9mqU1wF2kpjJzpRdu+Srmj52
fGPSL66t7+kdfukYxxKR2iOk92P90o3NqIy6Lyptq2SbTTBjiWhtmcI7usvhxhZ5nLL1kftUeBqP
ZvfUAlMG72evK7POp7bnodGLSjfc3gE8VgSUZA6ODjYITosRO4otyEMTLLOHvxV+84wsTXrMSRu+
JOiMY84FFpG6rs4sISfbQZEYXeWddu6FNPgPvrCd3Yg+w/M1m6JKbFAJpVD18AZbNehFfRSjHq5I
TCYt9OwDWRAoDYTGwEdGmKNZG27hH5aBClk6YHb3vGJe9MXfkFkejmewMyzNsLG2xWRFCcuRd5cW
n+eK07iu8efiYz8yrwjlSfW27ms19mjSWPA4a37ZIo9y/SrOn2Zp1FdcS+L2mlO7MGRMIBPqsz6L
CnMpf2jnx6PgkR5aXIBhd1Uac/8FoYNsCazOiW00w5F+kBJhVfd6OHVpY3on36izibKnqDRLd+CZ
1ARnQGaIctxJ6tDHoxDbK7mwv79QTQg9mnwX2pK5AUWPTrSyy5cJOhZDP3P1iHsRGFRd4y2LJSN4
KnjBUd4SePSJRhMsrNPz98JQ9LUT1j6HwQLodsPsMH9Gz0HAFEF5hsfTi/X8sPjJuFQxdoHfQh0J
/qiWS9aB0THb9DjhcJkeybYojKidVGX3oQn9FNPmQLGJQzb2qAmSpgfoEw7D9teghcCkFHhcjBJI
QA2as/TLw8/6abHv9mTWSb+DRQ8ZxNYVwZ6Tgch66IUekvfXGsUMjyR+BowcHvf5aP4owHcBkvAM
GJfwYTapo0ABVOaKagFjNr5594o86jcc3e+56po47xLhpbvGbaQ5xUo995eK3HOoTuNPaXf4FcuT
NBzNEipjCnZXrPtVHPTbxrB7QMXfRCV71DYYU7HFtcVnkVxHsFfxi1wNoTne7RHLDC1v73cXU52+
jmFezcq7qyeeeVax7d187ja+kvyVLq0h93loJ4N5Sy40bKRry2Vv9SQ+Sm8HHBMb82OI/zLutQYo
qkAl8KrNHlZ1IqaDKtMZiBCBEUD3pdhxoiQa7AJR6GDWD9x1M5akiwzW/SFP3DcMhkM8I5IDh8KG
h2pTqkXxiuZoSKhvb2Gin5JKwBiHoDWSM24cXwbmmRwyJ/5ZLn3qp6L3VdLM4v1wSydj2sqSVjM+
UcDjSZdEeLZ1KffVPcAGlK94OGUpxfzoe+d+Do8dxcsA/O32LP0ai541f0jmwH+FNBz8woBshA3a
XDJsWeYwaQERrVqZxzc6Tm4q4dc2XNvdknk9XQm/p37PFAk/KSZ0rA2KOk5qfTgvqsiYKr+PPc3c
HX8WVMmQwqCJlML2jd9zV4XbqbFVkBwHDKVLXAA1z5Ac8RL+P3OA8sLihEyQuVxkhYhv25g/9+l9
ejRdfEeumM4NyFKB1QP4kYLQOpxYQv9rPDb6/QIiwOEiLOKYcLZ6OBKT43cN+dgtkdioM2ax4Op7
NDIcHMyhBpHCWBPPNTydGDPAlF9+4RzcPUZu4CmxH6MhjpjhMekCt+OHofYsZOeLGQetJSxEoOuS
1pQXcxmTp2esQLj1KUmYIKPkMBnDbDPKHTWoJsnURC2KM+MB9fLgaqwG7jPiQjW2hc/PUn9QWqrC
ZIQqjtlxv9AZ5GBa9nYfHySz+hVYCdywOAudf2tdKd2YpgXyD92fOuc0SlB5nfMnEIcwF2K6xZt8
suTgYGABguVt5rcTnJnW8RyWPl8QGh/g2BOT3NdZ/aGq4vOCRBTlXtI9kz+z0hd3hmbmv5E1BFZs
g5qp6Ega8apwOowV7wGdwaQ9w/NmyodwCmnccwrYUXcXyDYY5ByxmPvnb8RwGjQWgAcO8Isgqu+s
Fq4kSFAFpe3RRw1fQ104w3N8wFrEV+x0YXoitx2K6pjduRpG4CIejPOp7gG3wpYCbFH2jae5DDS5
Q4PyhFknaYWfnRw+AqKoAcwtgu0tJhr2IDAD0lZdRRg5c91gPnEHPudmS4WbzVSfd2EX9u5xmmK/
iSV1lM4+iPehOLnbG2vjVuKnhF7Xq33D+dgA5fsPv1sXV0A0WmtQQnb4PGJHbhGsZWC9HOH9MYTX
gZPqknt8gT9yTvOqWtnmfSJrs9w9oE4x35mQjhm09hMbCadYkOlphnSl4xHNp2nt6c0Fvzyf8qaD
EuUann0/iYUj5pK6iBEhxjETaaazzrg7GFLszY20mnADsL255GefAFR3bFIrfw4wewlugfMbwPS0
zXU8i1dJJHk+2CmfTDyhMsr4l5Rp3e2+MF3JgUfjQvpxht34E2yIHhhLDouR+otROLWY4j34GRpH
OJ2D85gNZJtzDO+fA6Ubx5x6OS4fq97d3bCsCphjWzeqCAqHTS0Fg0scu7CLAolhaDaBjIFS+Olw
xHlYrmoujspUiZvPb+6156HDAjq0FoUDRDLFbsc7QFqiacYf97WLV9qyjBgGispvov1Br3DgbTmC
tLi4e0Y1VtcEE5O8kQevfkyogz2Y4RhLeqIV73Bt7K/sZ/odWq4VjRVlq3qF64THiizKKvzrhEMB
OFCJtghZBZyDdAyaDXYuzWgjOI46L/MxvQnwpnrCXJ8wcr+/PMH0/GIHDtnvwXH4p+H51PrEd8Io
FSgSYzE7xhKazCAcet4UABbJszDsmjcsJDCJ/gaPbap/56VjluOP8xePQcPtryXiIw/QmWdMQmWP
SN7wBRVvZ/iISLYAT6WX+CSg04C5ulVtFPu9RFCCuHthbAfwwH7z6LGiJVgAZv9LdokndJpLbJnn
iodRZr+oxXVx3B6n2S4VchtccUWXMY53mRj7Qhq9dtabFAHF6qN2Vcz0M9acbmMnEf6U1d2Kb+pV
QhMGI4cfJAwPAa7Lg8LG41EmlpCGQ93jwISC+fxthUgPciXqA55N8vvxYKucMQMkUTRHauVqrym0
ghb4GI0vLpTYYlB+0F+ivANd/ffAGku+KZcn6jMGf3zk7XOJBpzQK1Bwzj604BNOGJsdRLQgljU2
AR0M5zGumsa82B85owQSwhj1ySD2odKWfwyGUfW9p4kH9kaHdxv6vDXBl4WvCjhrJQvJkbZD7JJ3
L1/+OB8qJBMeMtGRv1k4gNmN/j633iLFJF6B2XFTm6Dq/Q+ErKk2RYCj2N0tncm2OVHP8h4H3mh4
y4xxsqluWLF27KkyMF0SVqi0KaBovrrZ94jWk8TtcXaqTkcMaFubrTDLTvqFQgQj2sGabVheONPq
8LgdMLF0uI07j7qQHO69EB54kCc8aKowehkY+UlQHpJAvyjhcXn0vptvhF+Y35xFqJrqGt474mvN
L194RcDBXHRTXIn8eDaYJxHFOj1B8454ee5g4Z4igheQO6APQZYBtw4Pjm3KT6bFmBwdchmWx1/k
VWdI28/le5ksaaCJXbWg1Tj0aoyeehd0ONQDYdvD3NMfrKmRgJcH6++FVlEwlEC0MNJ1DdPON6BS
wySkLhsudcDSNSi7TLbb0cEJV5oNlYBKI5vwELgEwLDXwKXwBS5kV7xugABMwhbmnYsckA0+aeyz
0ASH5Dl5aT6hvmJnQ+KaPpcPLIhRiBIbR3838NV6/nLvIYNWWMM641MfKro0af70bQeRz63PuVc2
3GwGbsE9FwVZMHPe1Z6FXfiVk+5eM+orV/GGy86BvOowy3GyqewzN4Lk8bjhiQpdZd/oFh+Byx5N
Ryu0WOz0praNiXrKXKa1CAD3it9RWPDbtNXQYUvhwsE0AMsfjqzp+0J3z/ckz5kqGV5x6sKUVoeT
VRnrB71yBuvRWjzZ8WfacqC1SxTLJGTaIAK5S7IY1tA/9ytOv4vaaa2USYU8pyXCrJPV1BHVKaK2
8HcfwN4RDDM5kLzvYTTvHM16OOpEc1gb/FdsSDFMWANZ+/LPaPOBBs9XJAmaFELWGgEtYFlqM4Dc
kYhol7feOqXum7E29L9+fg/kA7jQ9L2g84G/bKUwRa0X4ju/mn+2NaviN1/dV6rONS6fePLj71Jd
ZkFPzu4YmoCjLp4hJz+hzSBCgynsd8BYiFbrUaD+9D9c90dOAHH9xSuosNPMf+z6dTFBgEcB5RiO
OjfITKL0x8tIW9I64qSMklb46jH1YDI1fUY00aM1jvuz2E7Xb6/AkkVY3WK5VfsDt1uCv9P6Nvbg
oLoakRZzHFega7q1k7DaM5MRRT3pOKLuPjjXvAwZhVhUGjs5QMRpAY5NTzfcNFEDgJkCD8P4vwCV
TmXMWDs/c9sNptJ7ygNuHSA2Blc79dDTofAdTGCw/NAnJsvHpR9ZUJwwK+G+iN2PdQ//hRUD2ZOU
tv1hTu/hLTGGr46gAozgzUnJfsCNg0U8ht9EWkjnHL1mLZEm1rt0iwJaWWve6FKApHxcFmESJQGH
hZ9OQMWuHbHXmN5s0cMmYy43CfO0LXW3Pm5uWPujopHOpC5swUiAg+2t0BT9cV9RmQg/j/zw2j9I
RvguCiChHamQNHzC7VspRZODqetPTo5ejUih2/MAJyRgEODgPNyaC73e6za3mve+wiO8Ap7Aq/Qg
gzjUbFR+QM+Yivw87FkWCC8XwRybFcziJsdfGj5uzLU8GtP7a1MDr7HhlO3TYnhPoloTNY1F70/3
92DzSqlNABfDqBMD73Yqn4vwvdDwvZ+b43M/ATm3m0seDcOvnQK0ZzNe25c8bCSsbPn8GR0gsYdv
u1xAEHoTHqWSQzXCUhTGDjTM3DZRpXgPH97YoYwYpZfB8VbtIGtNYqeDPwesCKiwrZmdVzsDjJVg
mcqTkN+MR4fkx7DIDcMgiejDr09QjIiR+fqVl/qq/53Q0P/E/mt29LJQc7pTGXxdvKsfAvIwpgx2
JnCj2POlne7KwzOoRJTYaM2SPqJvSqYkueMClt64TdeM3F47KZTdhw8fxx9ZKlVLMxbh08bNJMSm
nDPev32CFy0dVxx50Yqnee9NutPC9tTYmdO41JY8A3N/9O6Wfr7Peeuvv6NNhI57wF1ZeEAWOMLp
c9mdq1R/julAGrS+YFbjdpt9nSdF3vw9b9bHnSGSBLmpXXCNejU6SLty09+datdEqis+x0G5tfGS
tKYH1C4HczphuKMzyPTUOY2/fIAXot2gtk8VR46yZU/WkxQ8opSIh86V5vnkfYZCcFzIZ32viciw
+6UqCZGrthk6vV/ZH7kxVi+wrScKG4Y4Cdn7uNDnMCDHqPwJyiJcmrEtoikfu0RQgFC+f3BPhcjj
k3CyLK/DP5M5vAGsIZ2+m8/ROwJc9IjnxuDVlAj1F1tJxxjCHne0W3acUc0NnJb5L20NcSW1VaZ4
VpMLAsrm5ITl7Qg5qj3JmAhM+/K/mX7/3Hb8i5JBIp4TjK690ZyZKphosesTN569TtzWnIUqUSa8
cGrzkvD6/i9L0pNI8ACMyReaR66B9zqVEYNuVf4X5SqFWWrXLY6B7TPQj2Eme4anM5bYGdlCVkHs
0BpaFDSEQ5BLUnvHJXysC1UUW1249x84gQWAzGBkSUxMeegvYEpt57z5dIeS8BIW4Vi9DJc5CQq/
+poJ8TcG8BtzqWa3JFCEreDooO2aRbWMabDQwkwefhm0rL3exbAgUDxkSTZBY9h7mD94vFRYvEEh
1GDBM6vD5Jk5TI7/tiAn4+uec+Ljmgh97gJaCBX/yPib1mckfubwGHWrktqm2IH2yB8YQoTuWaAR
nG4pgiVub8ECnqiihGtpNefK7KG5Eq6TPFxBwuYHqRuCa/AvlATJjMY8m3REBRw4pvIBzYTPeAmA
gn4FrlaC03Tto1qga4FQCEELjIGSDe4vNyrW0nThABk5ZGJBqg8pNGRKZckifjv74AgKp/A5bWDb
LyghGQFcuctocUkphVEOfnAGkfCgQa0aeLbChPZ/RjS4N3gDhXPl6xtQglogMVh94DnMBBNI5gu6
crRtKBH/Xl4NoH3ipOaKpNQcnBB7VeEh+uGGp2fCzpgNXpypP0ENKmFzhsfxa9/8LyMwhf+A4chz
RucTngglAWTy5kdZoalAgwCaJT4CgvGRTW2iXnlEtCJMqTVIJQQ/UX3QLeK2BySD+lybvW7g5ZJX
PEOKrQ924ViCMmBsNgqPTFu84Y5knMbdCrwknRebbgKSAwwAS6UdN1EmaNVECp9rX/EZ1sjC+c/c
8Ow+PxwxnYe5GZQsTgM3/cGOhsdWBvcI4Ah7gn0/TTjyqeF/1VB2zFP+W9SM2ypO+zIik8+jq/G/
CzOg0a02yGnd45IVOu+8YgE9UXUEjD/haqsyek4sCrR5ETBn6AJweuoMkgzT1XNdrV6/ycD+7h/S
P8HocAtZExXCTMst/UUX+okgVozgrax5LN0Kht6Xa5Jq0cIV9P0jH9rfnLzBXxMNPtMoJNBgCeSC
qUynyK/KNzITfA7Uiez3k9Gq3H/2BMdMiB8nyofQzs8XpzdiNglA+SE9g1QviDGVwT4iGTYUnH76
RtnuR6fHc49nKIUPwx+xwrQZhKSin943uVv65mu8+iX/VEOHNGGP9CO2kW5BRaaxQLQ0bu36ICoW
uLvIqZieCNk831CVBp/09Bwxt23HXEj44J/1xfv3yVhRmw4u5FvgN0WXSlkfE6z9WrzxjIFFRKon
Yz1q2og1TZdLkw/fgyKEs+hxRu0Ni4EtQMFSSaIVqlDe7BgpD1lkwu+98oeg/GMEGPDwW9RAqo2y
h0OC+XB6k6+cBagLoNyg5wWkbX4EGQRKDW5SrH9mBqxUdM7CD7kGnQDeZIRmE4VMCdaG3VIzLRLO
IJlwhbVfm7kVv/rAPOuuOMZNi3H6tw05EXDQhzHP6xXGL1bDdHApMxZsLi/YGmDKacKVpzOC4zR0
i9atI1JpkpUUO0WgYHtNaNRY8ilrow8sOOCD3n9hGacj8zxiAByf013qvKZ4EYXiTAIcAeehJs3c
L/Y0XgYASPDsaykskyI2MTFmkSZgLXodaXUPm8yDGRM8Sf6CSePfl+Y198xQEo56H7ht+OUgPsAb
T/Eqb7DKRjaTk/j8/Bts8MZYgC2AfoJ5zu6ezaGRnmmgKk0om7jgmosU4oZ36yGug9xZhDjbamTO
ORdiF+UzyhE6rQPYD4M8INLlMAlgWAywWTxzbsoXqbeOEOIyq4bxQ25W4iU09ayVp1Pz5vwkapWg
dx+dVcM1aKZEZL6cIfkFbovazO9XtWcwn2ImT/IgMXuo0lBPT7AjgI6bbJlYzdvTMxiuvq3fRWrY
LM32BxIKOgXU0at3pC/qvSIsToFj4SMRgihH9R+ytrdkv2q7Wn4Wg3M1gifO/QnNN3wBh77/FHZ4
3GwHipjkyfcF+TqS6ebq7PUUM1Ks2AQojFwLal85YZYVtzZ1L+UI7EKQrvfTK5IlgMzQqhYCLGkp
SZe8geosEK48ys5EMzOb5Dp+Eu/6ipQlrsFU6vx5qkRWPE6p8517/K7KelOrmDv5cS0A9noPYwfF
NPraXmDcEnT8UB65fJA15RHyPyDmfHDDmkd5BwpTBfQpHI+FthXDwPusRVf7T67NXc12Aw/4QkqY
AtMQHAhhQ5wPPFyURy0G/beR6Whn5WU1xrhYY5HqMQ9iil9eEI4due+4rMjbmcSbatP/YatAj3aG
sCNPEWEOfbQP393LJQ1zrYaG3+FSdf72XA84DMPkAqeJO5sBeuPyn0ANcbN/PoloHuesfkAFQEnQ
PeGVRKcIzHHAM0RZiVXARgSv4LZ5chqxrMW1CscQJGiq26NDteOzfV1YbZM+yg9F7fJy6fzOUp+z
0fQf0IFRtjXgH8WCNhHjDpChsFrkj0XOYcHnwJQd4U1XLyp9Wj03qXQG87g/F4jayichkt4b/QTw
uzojXyDDjCA71XQKQ23O+Ubyg4xzijC+sNECP6hF589ujBJJc9/Lz7Y6kw2DveATHrDzdojAIoMQ
y0jF1y5panHBzJUlZ8sVWPxl617vFBt5PYL+wzqj9ukF4EOzHqoO4n4mXFS3m0FQbtFhhYMyoKWY
kIrDU779QRFHfufHsEoAfyIOo3AY0hRFJJ3PhyF906VZZ7NvMUXbWg0c5c68ApqPxXz+1QOa+xm9
J8b8nUUDydOj89TqGSc3T1xF+xTwbWFLjAkU9i3o4jlQyr8cpjpH8JrxDacnhHhVcjm02zP6fkX1
h8UevuLxbHwCefveZnThdBz2IIx/7o6Yu5nMXCvKGeuxeIfocBILWd1z266H0PPYKIwejivN1Q5o
qEBU7AeXpoMzFjGPEIUnyW8MdH9fDKfPKX5LdXC8JNDqhMVypP8kB3DH2d0p+Kg+IGmyBIcT8qz/
ODqvZUW1LQw/EVUISLiVHMQcbyx1KUFEFBHx6fujq/buc3b3agNM5hzjH38Avh06JOT03uG9/zeO
5D5xWtlVw8a7c9Od6jJCJGJ0ALSLBodq/aDhrP2NBNKO3w6uJ3a+S45kQRVYkA43Hw6EAP2GnbHc
bfAQhl2Dhe5WkwIBIwAK9DdmmxRRUU/Qd/KFuuSGSRPIdlaBsydoz9CqKktkLceEpLJ5dbsMY5Bj
EiS5VR3MkjLwlFE4UrR9TR6rGgEdpKHSlkqLuMzy4LL5ApLm5yJ1q2ZbkPD44biwxWT7OqyUikju
SXKIh9+FRqcvzWg2Us17DgIo7tXQrLbwkKHadTZ/zK7FFsjjlk3uf6JnRG1rsT85LZGU7nDKM7Ya
TJ6tRZMwJphYXA+2FWTOENr8UBrBjSwXsMP/w4Rxz71ZKGx2uJ0LZ9jbYHAoJzi/J+kMn4QFNKv3
8jWpsW31ATFb9ivizSY3NA5zGUo4RSTFQfyL5dlhCGVgZJxECoDxzWNADXFMX+NScG3J6gwHIIMI
Uy50gP1jwc687mm7zLaiInGba7qEwL8axuW6XKt/Q2Qhk4On7IppsaMfmhsQGiFtxzKPwkaAw7hr
diU03/iN40jm/TqE8rPX0M8yT039hxJUyVRRSXRcvdji3hVAn/5c33SrSu2mWNxLmzzWAuATb2FX
v3NCbb7eJ/zAABiEz0A4vyNhkvvZekCyIEjny2FUzfP5ffmfb/hT/hJh86KWTOXoJmyS72/0YqSW
UF4lH+I9IxTs3WCn597gtT2AzBEI9t6+RZVB9qRGsN+Vf4d88dNW0C+YjAkGd9w/cB69n6TD2mq5
DnOg/D4hq54jYUjuLhQyNtqWjQ/ReGbrsovwfvgKlPtUea/Kb7wGMP4JMyFZEYrVVe69+ZMJcBDg
sIQlNWcnQuzV1rqwFQRkdxMZdAvhDV680m0MMxh1++19FdK4+9oE2BHkySS9HPTRZmD0g8OlVSbY
5aHKfbH/2nVLeAGTIZGGzdTPxhr2CjsRgxAkyXoMAQu6njRi32vj4QTgQAkKJ6O31CiysMJn1+/N
HG2KS0DWDo4nrQmZn/goUjEB/bLdc1fhW1OcUGxTM0Lb5YQEDUavTrdEuYYtIaQOvwasJu1yqntf
HmVYI5wqi7JycKDqha5RE2ubWz86KdvlK1AP7vuYzl4CCsLmh3ng6O7Bm4MU1MdfUzECGq/whtLm
GQ7He8q9L33gw6GXhvhntJwWlGlUNogB6oBKlt1Ztl5wDoGdrYO7pOHNNnoboZWWMB8D7xKY3lko
XUV1CX4CXGtLOE/38yKPVoDXRv5L7Qztpb1RS3L5YXG28fPy8nv+M3SIvl2/exk9FrsvUpW7zaKE
WfPRPL21tkw4CwGzRdTr8Iv6FkW89nqK5+l2mIJ3AKc0mFKEFIh6oOKtjQkZ9GnaTIyINgAXSEDB
G1MT0GGZbm/rGjyArfUIFQVBRou6k4HgDsECxvqd6CL+l67MN34miH2z1jy0E5J/8JLg9rBhqSRa
WN2i6hu+XriY2wVhR4TWc0BTqO6Lg9dv20fo+p8tEDWDYVhn0Muo7PUT5RLVd7tp6HHYLRZkCobP
62EFjnM7Eua2QbUKuX3SeJhc96xmpgivc4JvCrjZZ4O5UNfbCTBUJ1gRH7/V6yR75ZT9CMjCWOKw
hqMJ8l9QjDt0FDpICeJl8Zlgy/4fpLUQhCzuAB8QpGCPpbuXRTd0V3zgAGaAHXldzEPD+ymPevl+
OXtMaKiw3yKZcJr3VrSIMuRdugfDyI4VmC99AG3/uYgIseLNG2wHA8PvWxjsADAukhZ92MrXJRwJ
a2oaDVZ+VRUuJuyAOcL0CfDKGUejT6eruCw/ykdqsMNtSzNNcJGEGABmtSm9p+9B2MLfrFw6SJAG
1iDmQO/O5fO/YF/9h0BKnjMYAxV2BXaRhZWGFS9RVt+oQgDYPt0HXs2wBZOgw4ICtymF2auHzg7S
CRxHmRAcxSK5xMPxFUGoAmyfndhoKJzbzx8VGkw5OCcoGx+4BWDNiqb0xGCOmep9w7Ovv6fwZvhp
tEpUYULEZAIYAtNcrBsexK3EypWMIP4+zR3Cmf88efypO0Ywm9508Y+2jDH14YBrgyNVVrckfhRu
gwrt72fLts5QodfQe+/9Xbb07XkQ4/YwGOEb5PF+bvtfFlHgdYECIfjt9D1PaO8W0DnQLZL5gMjp
krxNs90/cBX6+3AQ0Z/O0ZgffxuZjTmiWxBgIfkEod02nAwqU8sx1rZTtDxYkQpsHEyMaGlAzw4m
21j15QHuJ2RwjTaPgcXsZMqh/5evoATxasmG5JWVdH4FYDRvPNrhn/8crtNtgpsY6zuJX46yATnf
PebSisLI+uv7as2FIkDv8fS4vBS0tjrF7Daoe8pvxZHfIODknH9ubqfbMVsPl0xYKSHYRhAceu31
MXvyTHYmKeeD8+MANOQRwczGjMNKfScmyqzupkhDsOslJRsZekmCiigDt21ILZkgj7i3OKWT3d0r
o1v7Pi7lSXsBp0eTBjixKxbljjwoTEv6DJNmli9kJD3TaiN7TUy8MZD4I7jFtVuctDHvVJwzPK7m
7bqKGIlgAwplsjN/N+eD9o+3EuwXEovdujndd1BOeCa0JVgzSzc5sS6QNtTh7djOWEKJyjjEA5iW
xDALhB+jbC5Aa0lzGuzbmjg//vewH2w71anYbObNvNBH2ddUSRhcqBHb5YFN3atXyu5kxN/gCRIT
FVZ3LHYGhppOd7nhDgnvZVLBeOhMjqFIgfKdW6X1iQ57HSnxaHgS18X2MKuPPdcZnYpIBnaxqAW4
gKgV1IA65B5U2igHojlDWCwWXxSQI1VwRecAodyCgwMPC5YkyfUeo/bnB+EX6mhM/GngUFBE6X1/
+1rd0BF0Dxptiosi3wd+783+GTgZfdVR0HvpPheaYCvnB4IuiVPBwv9e1UE9XrDdd0OIpOjTUZkx
zsJt3BlsPjfztavjm2H2Y+y7dZ8PnqSMjpq1vm4gzn9GMjPaGljXq6bNl7qtccqKzIHJZ8NJaey/
QFqrRLGq9TssHaZQ33f4XGX/hx6HIccJfa41aJ3q4CPHlFboKht2+csQU6UD5yqPQXPzm6OAXkr3
brjWQdgcrsEYNj8V+xAu4HOmKrs6Y9fvCb/Fh+leg8qjmdPaV40L3MR5qI/XtyetFSQI6GiQ1dh+
1VOxAmxJfn5GYlHzm3AYkHqbHSl+8mirBr3mYiowhJHWtyNwPxxH/giScLGrkHbReD1p68zv0sAP
p1cVmmYL1OFOslmO887lThrX6TEuJLokh1zwMQsqu4cd3acSZIzWdet5hFi+zRB44CDxZee3SnVd
vx3ItoPl/n7R0NHcxnQXP3ATbf/rrwjjVtBtZaN4CKwxiBtO8DEDvkKCjVAuSImE3lN4MUGnY3xM
xUc4hJCd7w67IVDXY63htAc/fZmfDRLSIIUzH9kOtYArhmS/n3EARdDg03ulEEx3bBlQD2SH0prM
Nri4z7DyC/8W/FIX11CIRIv7/OM8N7k/sIYnqKVHEoUJqkVTvyzGYONYgZVWdcFGkIVpU2Q91JDC
68nQbUoRUdVupQArzZPa6R5rVDqwmteS3vN7GNF+e2okTeHtv/1JNycTASIJ9C14t7vOba+wY9ni
rgwd0ARLugNl0cpn6C0+EBwDeIK47PDLw6RF/V1QwrfFMoN8AFml98giBWL0mJKreRHcUnG0fR4X
p+4s8ccbYfbSRtrNVMnKg6lEc+dxtDShPGHr4MSEW1xGUGjhw4TwgAKmPp8zO7HXDe3PAD82fI54
ClG32refP9w2MKAgszGWQKMr4++OgXqoIsbAxsD8SHBvIe/0cL3VRLXNzoDh1mP/OjfXG/SkJX0w
klT3N4jzKcLGxO233f+DpiKNn7EUAKUqHIMYsfU3FUOhya0Hxj9kfPfAhex00/df/kcKNJe2nytA
7y5ozSPt4DA8o/Rk6sSm9UbTYg5O+VaASS+zT/RSE/WKv0KxfRgmc0N996b9o1gO3wq87JV4fP82
0hUpwO1nMuQaYsb637NcBqzqTPrPmy1A54JmclEb7zUw8dFb6LrF5nuoHVpnLsZd39IRGxg29bpJ
KE+YvkzSvWqDk0EKhtRDUUczs0ta7zmXNFwu9hSTjN0Ex5gCiWg7uG3lBTg1dQcRc2XRFoD4H/Dy
8eu5yJ4aZCHXBgYUW/0B83/RYUtRbBlst1evwwsQ2WEJL0eKQIQ7FGs1eKAEG+d/ANav8405uWTK
zKuifCnZEtkIf4ffmFbp92cQI667dNZUhKCkyaYv0eU+TbihXFoqY1CL73m4pMeqZhjkpWN1nMw5
d6ByIwTobGPJd8g5bvErnrYBxErz3SfK0DYw7qfB+iUB7o5kRGQcVGcyP7EfGbUhPUXqHezDFU0P
neJgXHbO592fLEAGYEfdAY+CfpKWrnAWiKU9fCWgJkxyxkPZBIkpoaoVFoo1WKi8E59fReGBCc7H
LgEKmMIxMrQhdOAvtnzPYFmKfh3kFxGt/1hfUbzxiUGJNevW9ZXECS/aDBZncoVInn78O9IJsNgz
x7W45+UY+ZGr9sXLKvlGQFOJPgKWq0M2mnKfetVRPg4WA6WXj7EpMxZat5AccDrorY+agOo2hLLc
naQxh7zAE/+maZvlpKwnARMr6gYklpjaMSesiDnX+okiLOD0eeThkoYBtiofxtIj9QQbiW0CNyfc
zMA8+c+sYx7xHT124kaPM0edvwJ8zWGJ3uLiwlTg198f2/hQKa0hjMAKKB1qbUmbkWD7yAMR3kLm
AtThWvDCex/B7OY7pUjjNeA0Uw3KrKdpucGIlw8z+rGh+DcSSUfvGYWwFsGHcV7nQa/dgsSbRvKO
dBgKjCmmQRj+Qv9meUHxvJnDPmGLu0pK2X8f8XtjKxsdz20vr32WK5ss7SJwJVz/sa44oEmF865t
WPhau3lRgLdE+WFiBApIYvEEP8txhVTNER3SPPEctLVxb7OAZ0VP0DaZJoWnwgfEjOU/RpK4A8MH
mha2yMNmvq9wicrRoEWJsQHq2zazIfwIC8BHhy2AGtFMQsYy07f/wxZAGf02JVRPrD05t5fdIxT7
jg7xDX1BjDUCBoRzpEh9z0QKtl/qPszYKN3T3xXYAG6lcWq4DTsy/m0YCLxNdMoWGOkA/G4IBQ+O
cBLLqlcQGCgFSD0UqkC4Ekxh4m5vCIGR2mBVXGPR7laP0qqPjyvfKp1STnA4wfSAj7MBavga/a6G
6J5Thwt9gZCIZS8Sakxf/frCUWeBynHxVXosGwuct5/iHwc62wSDxEW7QfFUQ2Hcw+SBwyCcPzAV
Qka7JAgSasq6PYz4LU5ftk6kLe3T5IyGOwmhNJZRw7ITJbb63YvsSfWPIgVPscmg9pjLqJyGB4cT
tnvNUfKX/oEen5H1/Vg5+aljtrEwtiw/WmxwY8bAeBx9tvqsn9i1+Adz+3FzpOPv6OF6ugX8hexn
cwnB8eHX6/qS1q9HgBHv7PCAhkZJH7WEmY+VK/Ny7Pd6+t9rg8vpEPPdysPPW5E98AK58diBpEBE
eojVJxZIWC6gZGgJmWxWoAp4NwIJfbKzNNzT1/GZmGcqXYS/6U3kq/XW8B/I22qAyl1ksDN0u4Ml
6zbN3QLn01r/D660Nh0WBS4/RF+IML5j0iXbL5gojHJdDk8jGEKwpPaXMIY2hb2yfWw55PEiBnmY
9GG4CmmWvtj7r4edgG6Z9p5NjZcyoDY5tWTXbAxD9E7g7RgMS6Q5fJw3vXjxC9omrIVZGuYxuukD
m8uvVy7RxCvUkJ8J/Euo0zU7IuANdIDo7l++o/nI8Sev5QuB3eq7obmQFsLPb5bl0xmuh/sSJf0j
zI/C134IGAFa9ZnecwbulEMLLG5eYg6X/SgVteOUTYkMZxktCfcgYJFANAM3CwX3ppyr/gGxJKjw
kDX8IkxjXF6dr0n38jGr+DfPelMtv4HcHr32xg5iBZS0aU6JFhn7IeA91KbxYfk1W0u4ik477Zyv
vWsXGJk4T7wRrLcLW+8Z4QIA5mK+bYZNPicZKcPEwKFEhIcHt+YWpHSjLd3LHKHWQzb5imVpa0A2
kwcIgeQNUIXvFPTW1OUkztigi8r0MEU16SmUUK4CfsY8ay7PfulSnWLVwmUTWEPkYFzwXZGjBw6g
o2Qv0r8oRBX+HSbS7gBn1u5Ar13OVlYlUAI2DU+UcJjM9JOAjonu5LVWFirC4IUBywD5Vzb+QCZX
3AogHhbR9bZlEMeVvVe9d/2QHxGYaRB02YVd9IbNlBzTdTdtkE19RvyqbD9IVHA/XUL0Gwth44lW
CiEPsThMGwCTDUq+GjRTtz4Hu4oR0fpvGwsi/TzAWnj1xg4PuliNFf/qtX724vQbGNQabs2J43Lg
DBhRRB0W5hwHXK9IXSZ+UXjaRcOSQAUO6kkK9w3PSwvBbvq+igwtU7uDuwpQy9QFFvzGuNz+sOSX
LAXiCwbF71m6B0EemPcTE1AdThwlI0o+OOJF7aEMu105fYtIGtNvgPN8VqCNAec68vIbZFXM9wAd
jhCQwXCg+W1+0HJMpjbswjdKDtpyLPiWnHwMOMpHxBKJu1Cc03CUq9sAGRLUmh5u5FjbK84Bwzmf
50zoM1B8UOYnhrtUoxj8OJlfxMxTW9q5LhwILoAh0pMd3iu/BTzuvrljHMiJVMIQRoefxP0pmdmp
Tlhp8DUxgkqWN92tdTe9uxJkcXyQMQnTlwemWoIri+6wHqnT+8U4fkG+YPAqILWxPgi/TKI/3q9H
4zW4yzQ2nPLwhHCsMDUA0uFIlEaZ300YKD629fQXHCaEah6J976KUYUUHirmyxrs8VMojLhOXAWH
i0B0fr0U54NQYfkdBBLEk+gOBfSsVuOnc5sWa2CV/hmh48GbCZweceyyRcgXaftk2px5Oe3pGLPD
pP06KsMTgPFu+gNTVyFpWAq1OHSFRaGNRLCMmfEdqX83weUn9Yi96R7xnFBzwhjj2Di1GNojM4ET
KXn3bXobtzDD+wPU7reya/22oLeAFrxYTev8Ki0hFxSshIq7F6lZ/MXiC89GeVFiy6W49U5TxmJL
Cvy4rIKbsa4gKbxkz/3UYda5yscbnPRyXlLvCSWu6GTFluTXGragL7V3rBM/STnfwUcyf9/zIHXE
/PRMiATARmHZIcx1Hjny1alxx2EOTyDmiKsqdZQdFdYblojDFjL8HIAp0ZW7Aoo5cjHIsS+Pr3dc
YADATaWSohBKzPu22lSQpoB5DCfVxhJoR03ywU4GL2Fnk7vR909JF8lw5GiSLevBE5OjPHOzyu0n
ihDqMfwOZExd6CkUU+4fn0iW3e7l1RQrsNTEWa6NVNz65SkC9npoGoiY+FCZz68tdGu4WeKyo2ik
DyCFr+UtzC84ArRX1RNl24BIzi1ufK2OhM4TMezSGFBvJdWT4Zyf9Y+p3UP9aUlvU3rZ2WPEitFm
xdVYDb7kMgQHJjF1MMCL1h2Ob0g9Mp8X7NrFm6J9EAz/vz5sK9AtVoyK7QTKR+jnZxm6UyjHwh5N
wOVFf9KNUs16ntWXV1zvcBrOxSN8dxOtjMnfSU2h9wF2IFTwc8DulMKaacDkhSC5bbbZoIdvZcVp
kMVBU+xGv+B1fSwHgXF5/+wEc8sANHyEEnrNuUGZ+X+L1Se9kb8UDDGFRCa5ZjKNVRm/1zof+EhD
fICpLKGLsXmNGiqrm8d4WujMhMGUewBFMVAxu5w+XyaSjfkubaPCRKWdClSPEDenwxmOsdN3N8JO
r7p5+bHqJlXpGrM3QrJuopImYIy/15wm/Oerkzrle9hVZ3d1gIWiBKyQEj0fZ4y++PRnY6ZdJfpy
UKj9o/aNWYkvIsplgmUB0kBLOpsXob4rnCa1NQgBwz8dJqswFvbZ3Sy9NNbudiJZw47xsZt1oQCt
AfYBoaE4clPr40CB6Itj6X89SoHGsKKHpGe0IgSaMyExaPsLXC9gPuOOgW8leA+yZykSwe7Yp9GC
ISRA6iZFxn2H7zccUCn36MJuzJWzSEM5wrKAj8pwisVqsCwcHIeUD4Mhk8wGl64iBQdCn2wOCYJD
Pnn3vvWEzRggB+SGM4mfLLM1pFSce4jolYDFQ2We4o5Hb83w/r6BKBaIvWAGFAdEnKEjCI44Q0bc
czJnHGNkMtPUQ2XzZbmvVRl9McD7CFZJIY4CJTJ0944mrI6MbqpDxf9PYca9j5IaE6c39XmRrwcI
lag3f3Mjj2GD0FthyLvogWNsHUB+0P9iz9N4Q5RReN3RNqrz7mGpskeBSqAn4AYzkM+FOYkEvv90
xRgoSGdqA0sUsNaW1r8t4mVsof5HYZO3w5hJgtkfVkdaBki12NYNfdWtbUaA4lyMH9oI8xMuLNBM
nxm7JcDkG3x3UESJs+/IARjroqvscST8ANnjl77nChUr/TP97Bk9sEWfHg6pEnNyuILhH+OVwyQN
mGvmEQNbCDhcYQYvHeWBPCkveAVD0vrgDHBVjBAvsxx77PmzGDdVQH9AEwrdlBENfE7qWow/IZCq
pOgy2JPwPwLw3WKnMXRfAdysDmUSHCZIuGDfiIZ3pMZR05djY1nM0hkqCwZuvT8HnQjhwnN9NVyo
HGPX+88UK2p3G0vyek1F5ooGMh56NXUmLNsaCwtIlNB843eP7uQBI2SS5iBkMUD3qaJS1BoIU24Q
jyFD0JbWIVMhWwnoB4HzL9+dEDJApteHxAl2ACal76ngkGGWFmZlTEzInXFh//xn5T08CGZ0RuKe
ZUAiKTYWwo7BHJfxN6UA4kvR52roOagnaQ/SFi4LbqATHBzAveBKAQbQS2p/OSp0Pktlc9cZWDD1
ZRXdK4s8QMof/OEwNmMkRyYDqC5iL0jPb0vaPzYZDC9qIgQ84iYd/7btTJ3T4iSTl9tF94kGl/Hx
cqsAGwhCzYFd/JqMn9lwyVD5NcOik0frcx5M6fsoz6oVUTYIkW4TAAhCMcKPq+3uDu5GZ2ZxWx4j
/zfpY71PRaTMDa9VIBrKaMz7kJHDqerHB4RtF3brYRo0lohQv1s84nigdB7MnAgwnMTdqOiT3z82
E+8MjdaoZYzHX6o3Lwd61KZDJegN/x69jFGevlxS7i/8C3wsMkFjhk0cSjHGozjkAmOtuiYeGJtM
ENxniDvwS53WmzZMK9R6HbInGmgmjAP/2c8Kgd9q2YNZqy2NZWYB9lKmw62+nQxLm2IbLs5A+Kst
kyGWJmFKwEua3ZzwfYZGi8CVH2cwzq98YzApJmr1iY8MNAQqtSpnGhryyv5QiaLkRXgB4+g2f+GK
zo4SdS6oeZ178LkF3r9hDT9Pjw0wVI+keQqDe1u9IotmdJ2uxFc/2C/IKawPJrhQ4nCtxPhNat3/
5ddDYs5jkk24YJ92ScM3J77Ru53AsQikgboPkwkYCMDbaMY1i2uM7SxJTmpEY9LPa/tMcqOXQcEf
eboyrtZ078kfnEKY13zHxzuEPQEgz+doT0SU80QO/9i18nbZYrva8oEVF24eNa6u7dD10+wfHp7q
5eUcMR3AQJMvVQaFxO/BVhFgHn9dA68qbDeLsZ4veUGQb5lUOK5ojyUIFCsJTikGs3wq7d4qd8Vf
P1QuSxRpfp06OZwNWI9EYnygF1jNYjBtNzpAE8UgN5uugaU8AATsr0T8QRTxXgH8jgf6mgvIacfE
ldEOz6zwmnDS8KOvxEu7AOxUu9kVqZZ8w5vVLg9NSJwlIOxrVU9YK6rHyfumcTre32ayYIfg1uUQ
BFdQ7CEjZG43N/5AXqvVAL7aH037VgAYvIdssDik6HD3eGv6LWUPCF5te0hk8hozTef9IPe+oWO+
L19bnCjnvkc8EJrmUK3QD3+Dat0MrC6HJOyTy8Liuk2+7mtVzcWlNuXSAYsh9lrfvxYDSJSJxR5O
JecKsxTQsE/hsUvUeIBs4avwbrr3dCibUgZzlrrtwPMLt+qxqREnODTot0+5xMbuV7PCJX8xQX5K
vAzg7gSIiYwpRgnwWqPchUkJWQCD6niwIB6KpisGu22QkSwqDEpHn2nap6iDoTFWxi239hiwQjnB
9xWMHBCcp6yiwaAVG5LOknEULv8LPXt/xBO/jREnun2YBnTti8+YDcqRfYz71TFI2L0MOwxX/tuB
ASxDhKN0RG04sGAEwfSArHinl8Ld7TUb3s2WtpzdGtiAxjPxJQg1VALT7ihdD7OXoyG7MHbw6bBh
UzAcduF3GAJERfgz8C0bt7WTdTUjlQLN2lJyk65ntSNf5hsde2pQkDB3C9hSkMNRpD6tBkQTraQP
NsM7guOyvDFh7Y9XcQ4a/cM/mvOCv+P8nMYtFnJ4ixU78+oZfaKPltWWvt7Xwuyjl2lKLkWm3/0X
wHKOcg1bD3amzjF9hhlIW7RgfHjqWdYLYoU4/wY7Zj6rFIdSY6kyIYBYi3BM2LRuMyDRgJNeIpQ8
mShjZZatD5TtW1xreh0rRH4AzO0tftg0/D458DECAaSxeyo1GhEY+/iuMLpD811l9gOvZAb1Habj
SsABTBGESNdRbMbr6q43aDxYjPpBvHF1e8dPgDqnmh6sh4sDAlA8GwGak23plGg7qgWyeU9k6j4E
/rUAN3G+zFgQWLA6sPkG26Z2BpEMOPWHF5H+nmOb02KV8Yip6j7nl8sjyHaUXsi0OKyMP/UErEkC
LrseH5r+8bdlJlRGlWM4YqAw8HjMs2DoPK/1tRUQectoVdtTo5ALjwMcQ2aEnJ4x1idMz75z6Gwz
ymyF8hMTuAXQnzBV3NSnWGaGsBBR7wHfMudkWKZeb3s8BpixcSYBnziPGOgYi/k/PKRjttih/52w
LvJpG+vj7KS6uJeEJBOOkZflEs7e2H7wYZOQUhQeAz7UL8Dn+PMCtcHl3OT0gwBv/LUbos4sJDb4
xuOnBA2iDwKlSKRC4+GhVIQw9Ewd8iEoXik9qAdslJ2csGC3VI/D5A+szGJMCtubfyp4QAevhUoM
tf39v5ZOvApqHRycBWe82qc9oonflOehJTZOb9LgUFPIbyjCmxqbBTh7ZCmAwS2gP3MnmBLjHoLo
g22T0NZV62kQeTew+iARsebYood41nBA4DS+IY7TS/ptkstau6jpZtmJogvfdepSHY65YoEW4QJa
gio1tjRjPHOXAEVtMRz04AtxcyaJL5xdb7YwgfHNid2kgodG0h3EDYyKu34Iw5GRXnhoxLk+g570
h7/5F3T+lEoOZwoBPrwBpzy1tChhxxhTs2TSilAbLH1RFPSEK/IN2zW22s8KI7wRuU0cCqxBqr50
PJzyW5T+hIVyB150lXXAmGKGQ+Anj78ZPXkdpkr8ymNqvj5zDBvQQygfLtzafPXMl9ST5B4w+7mq
rJSsmaLzqvIpmn8dk/CU8jWb4Muvwx/4gS9TixJ8JoqnZz6pXy41sEA0qM+JQuceZ0vm+3Ht8y86
Y7qlsYConHCAGB0u4nKEMM6Aub+x1F3x+AvlkGV3O+LfRFmK5y54XGZRLOSRBFqmjtb9DjvPo/Y2
Q72/QookoFwaJxPgNsHNpt0G9Q97H69KHe7Tld0xHUmwUhr+aVPWZy8+pDEe4S7BkYgxD7G2IGZd
1KhjWgaahxNp7VA18wsluArZzseIx/AxO3SZtC4YIEB/7d+N970+rtwzxgEQPPG6gLqHX8VjQz7B
YwH0KO8o5ao9k73B+LFQQ/FUBdL2My4u2RTFIZJwD3U5z8kyW7AcOFQ5zSRHh8aomA+AXfc2EVwI
YDAoHPodUnYvVOTPBcUpO++XCIhpSzYXGKuvbJpwsPg68hnmEWFCSO0O82coXTOqCGYdtHUSYjqE
SCIkpd33wt3vZvKS4dP6wDW9YsXGyAeIYFYI87SZSM+NeMJgFkk5i2RBbNQNmcUmYcILH+3yTTz6
nOZP1EdEFePCCCiRIDDpNwBM3e+YRUYEgQwx93Og1yPz3723hzj3ZIYOlHoLdU8/tMl25PoGkB+M
9Stuai7F+woZGEIQGZR2t6jGfcCjQMRo5a7wHzGP5CuyAareZ07AFZMC5ComgHPr3JeQsS0Upmxh
5O7hDNtESDvNF4q0H0Qd/rCN3rgr4TZsYnHgozedcXA4u3O9Q7/vDwHkTXXLbAZ/itKkL8kmRZDv
+UJm8GFKCp5A9cPxhLabWo7ubMpBOYIpEG+h38WPUJohNZroMyrxKaYLYTXG8z/E9whFA969ThHA
6XPgkrhXWGAOhoN9DsDktdKmBN4p2GUYlr5RiaF8u1gLHHM79w4jpsA056wDpsuzp29cvqvF8eP2
YSpg6RiweC9eSIrZuQCFN1i/jnAlAFvpLHmd/OExhlNM47HqKxTntcfp37tk0Pou5AVOR3C9HcHr
D9wJE0HVzadEHs1aOBrwiawvDPR7XNfU9pAu4FHjEMQ6eS81TM7jfKvCJjTxUoow3EOxu+ZtAAlm
vX9H7qbudwpROxIixH2/KRwaEm3H7QxIaMRTcsQfiW4PUudWd/8abO3oEVrYo5gwYxzAzsy1dgfO
I+RpBXWEbsMd9JFiBwe79jBCC75jMklbbIMpsN9ovrCcT9F9RPhxcqcB2rEOPnAHa7iL6GaRmiGJ
iVP/gBUu18psl59Y7DWOGnMGfu99SWgOX1YZ/TBPAKibiRbhDg6UJB++zMzw04vM8Jjv60hjcmTp
OqkcDjNhkdA5AibwJGpolJAbEZKaj18O9gacq1jLzQfR3QO75KPDUb4CEeEyMLBgS43UQDlivI0J
jmyhowsGHhR6xtXA0P0sFFebnnZCvX3uxoOQIVQIzfk9eZi6tWms+WtR4o7oUnCSq2UnYWHdxpiU
ZJCcKWntt5fY94C6pvJRDhBJxZxgip8nHriIcIlv43xGXBIBDDA3Dh4eMw7ijfTeYm2n9alRTESE
hRJmi/7aQI4jpofNN19idbKcDMIberpyeXDJXsOZ4rDBDd6Gnh9j9uTS9Vga4T31iJWfOPRFKAfs
9+o1A8nCMKBXVBs+GLwz00PUnGbu51OaKxx0plgZj4i0GNent9NbcJWsFfjo+XSbjoPB+oOxNaGF
5P3UAZmwUzgEWKY+Q/x8sOpNdvfdAl8qCOLjb9XzxjimDazoPI7kZKTZzBLsxmcFrAXuLuAHGJU0
4+EguIq4KGg7agxn2hpi+3E4N2FlzWSbmVBICWJbZX+MkxofHn9BgFQTuwlzECDr60UxL/5PO4Vr
aLdOGu+em3yVOewlNg0sHvn5WDwlFitrgukdlud40M2QyjkaXFrBL2ZolQmBZhvDLI7sc46bZW+J
IYQqD+0byT7F47oX+PNwQBUwwUWpBkVuchMTy8y6wGr12GI5TdWEP1wV3t3DlA5jNDi/fclG1kKT
FCO5hLyFaYYHB5T1+faH8PMQvm8gHWcXfAi5CA03BFfGY7kbRvw9cVfSL0NMWCBd7zmR7wjeZTYX
16/oyTYwNHpjodpukZYVyyauFqWTO9WPZQ4sG1S4q+gu4gQiQvBqIN4C34Prz+FndKgdMSs4el4R
3/JoYF7jHaaf8BDR/yMRMTjXP/BZ8Am5u3c3Yfy9UWnp9NHH66Yv3G4p6SdU/k45ZavCZFb6Y5J2
sDSXo8UyoKZjEFEtHzMengqgdwsfMxJ98HUCTiH2+MD24vkeVUfyN/cfM/MHs3ytI5cyQQKZSPv5
FeeKx2j3A34kJ2SkxYbZ/YEBxlUsTnQrGZftWrZkBwE4k7CgcmBS/gjGM/E4D57HgfWYt/MhFKme
pQnptqNa9IwXDE7zPieqcIGgzM0CIzQ2MHmRqSDcxpoXjNCC63y6zxDS6rtmj9T2iZEf8TVOamUz
ifzffbl4BCWsPM0ZesNNNeHaeQ0NIgNnjY1C9AeuWI2IFg4ucFuFUb9uCLLZIFXAK+TpnvaQWJNQ
tlr3vyeINFLNYSSuK1xV+LSlkzq9lZ2w1Rzc7jIboii31wgLx8WYw2NxNLtDxIxDsYxx7WRRN02i
4Vyf4sY6aceZLcCR2Fe4KpTgBd5ENeuHC5dPvzIIu7E77b5RBzP2CH0Wk41IIDELRK+0qTrl3s6Y
WFDgjMG2Rxp65aKT/2kevGPztUwovhDgdm6H7MemNaSb5EhLXXQxvhb9I+m8llXFtjD8RFZJxlty
FMzhxjIsFTOIIjx9f3N39Tld3au3S4XJnGP8aYCMpNh1MrSAmXncRKhcAaOYzUYBqmUiEeO7rxl+
Dar6sdZQtB4XxDKQwjHRG2oGL1npXyhcyEt5cA/fNi5J3Sal/YwMSfHuw7sr7ubwgYPVouXHjMfg
VtpHbhkaGZEmjdEb6aPQu9LrX8xAu3ngB3KkCHDIhK/A+sfeiiaTiP+IXZ8dtks+rng8aJ/J+trC
UZ7I3i6QthA74CETGsQIxUPGD/Aw0lpM9kDRznlZIDl4//VoEoASvQEXL6jg3Wcb1blkT2LXnv4v
fkbE0okl6uLQDwag4Avoy/1rVYz5pJrXXNnKbEBTl0C2AEwovcZSIqNP0hJhkacS4AyTHBWtS0pz
KyIMrpwFGNpwKqJXvhwa0s6f8QMhFXtEnLFBTE6wWcP3mKX2S75sEfdRRWjrqn+UMVuLlHSBzpjp
LQG9gOLH28AV458BcuBVUB7xrx/yWdBE/oMVpBbZK0shBI7wpfwdByCr1y3TLX4JJhcH3e0+hSUg
iTClR5Uof5H/UgVfXKwm8lA64B4GoW6IKeKgAKZ0rws9ZfFoE+Z3gT8U4zdASd8lVzmDPQCcKe31
XJxOB5LKQ/6fkVvAklic//qjs1+w9/NXlxvkAnDiKvt2q/6dYtOv0V+RNgMjZ2P3j7up/kMmAi/m
qS+2jIOYQo5NSaDdeX9IdhoRTMVoVyUKj9vTvrrVSuVk8kw2EuLG1t/JY+IjcR2Ss+6iFGcvZ2Ol
gf1ZL1AE9Eg7nPTfaY94TJOoOpMz4O3wnuPB2KQ6mTC6cE82z/gUn2Xu5GdOeD+/h9d6yCRY+GAk
zM6Mzh4EtvfKfoF5YN/FZeKe03eEBm8Mn+zQjrkqYn2sMwn7yh9HBJPYFr+PSJ0YbqZIFfj8uDUD
UsYdDCzokbwLPwy+FFR4UHNkaSdOj356c8qx8LhwAikM/4lZs2HloghGhpyWf+dJARSabeCW2FDY
hjvJve065iuSJ1+zCV68+6zCFde4Cv6qEMZlos5IFPK/4mCbMjyYrjZFje5M3/ia1w9PHBT+M+eQ
dX+ByG3nBl95IDAvSNMv6g/VJt3tw0S8uD9DOB00f3h9bBAx0uoO1YH4FwvFMGVi62mcTJooh9jf
cxIlsN3SNuJL8CKv/tpUgVjNeBGiw4wTruQxlIVGlmfn8sr0I58NaIvkOWPy5vq/XaTd6CWvQyQv
GtQ0MhXYUdfIyEd/R3gFuEXsZI1TgsmhI7muRQ+oMHrw2O1RLqNj3kSCqSRZbNsf9fhuKM+wX35s
dfTbQ4FCARJayEFfFCH8qpR9l5TpwiBSH8rhLTT2fELSrZXlTXN/MA3kOI4AJYnTLg2nmBvgecX8
HEJL+KJ0HuQElVKPUbwz4CEcBF/nFGOphVEg3Dfs4aQIbhkr7M28W+o1rHNGyMCFFs0mCeNgNNDX
bXCHf14DKuvpE2vsI0cweg5PppBXY7+7b8XmzawhagGi9MX3wmZ9dwno43L09oM9EkmuE58XoVC3
fJtMD6Ax46WUFlpFSTUlqolwEnNEPBL4OSP7tjgE4ZaFTpq/OGhMwdGcaIHABB/E97AtoVmoI8LM
qEUE6soiQWqUshT6QxCoDQIrYO0CAzgO+RsDLmmCCM0gdgFynPLl5J5pcPChENPzj90m68RAhZmJ
8ZVl0GVdViJ3+CBGEwMWSW0+Mzk30Dagkzb0A2schH0FjcfWBUoBxEX8zwJwBnqF6h2mS0YcB3op
u08RBI+Qqhpf4mp0zShQ9dpiAss9o2nyGgoKPCEaWZ8ngVYAfzO6cLCi0wJmyMtA+AqfO/Bwr2Ni
x/+gh8Nv6DnCLvZKyRQhvrWX1+krNUKG2n8Dcwj7C2fJhwEMHtNQMZjGHD4X4IMiHgphP9i2JlSn
P6cImrcn4EkyERpsl1Yz1/3zgM6kJvkPzRTEawTtMsYfSEtJ05b8WO3o4/XVhod3fB3qPtetH12m
AKXhewh64bx9diIgvPv6uyiCdnyi6X4HjctZs7HU2SdlF8svSy3Wo1PgvLG6yQSM0mISLtemMary
TFrpLr7m3vSwSVEXu92BdmBROL3skZAA6AI/9tefHeaIZqRGF/B6dPzosKcvT4T7YYb1MwY3QkRw
Oj8m9YRPvP0R1hkO4uaKsYgzb6wshbU2fEJEHElZ6HkKFf7Ja3ci81QA4EbOaK0MVAcP3opVxUEl
ZgljcHy55OFgbOSgAWyfwM43P6yLV+DDWB+DXbaolZmSJBIKShfUE91vbc8Fq7xQprDRkI7Y2IAA
pBV0K9I3BLoUSRh3k0Z35BQqYNGC5YJ+lf6Id+dow1yxbCK2nJ3x9glRoqVBUCpyT8RQayLIRYyl
GlUIDaA+g2LHW9Z71YfafmBORWJNWiUn7hiclCRzFieTnTdjYmV2YstRpoxpZGQsEdt8r24yoGLD
j63Pqv0Xpm7xI32ANRSXC7x/J742+AvQooggl8WTd4GIUZBo2Swg8opEdAiU2QctHy8vFsaBb9tL
vkJNCvxLbNABZnj6jLHTymN0EAscAfArOA74B5BeGHoSLAm2wU1I6tOKXHV+OuDEYWo38ZcMldLE
XeGxNHS3U6yW3wJT1GeYm3tiItw/pp9HAQSaz7ACw9zcw8H0249BVbsVQenwq5vt2UclcU4xZMtD
3g4GEu5R4wKixKgYLUVMePOPySFsDHlGX3w2/AG374grALvK/UOcOCj86w4yH3EBf4qxnewMYvks
xNcGfSaw82FjAqBP5ikn9AvTg7gKvITJOWPIUVTxQ9YcSHSAo/7s8zbKBrr34jJQFE6Zd0O6fJdc
tgfAkg4z6C9RtYjS6bmgp2a2Fc+4IABKn8D58wyBAcQnY5txTTQ2QU4IdJ4LIFa+JfM4wbG5paRH
4amNfysS09g7+Sa8ZoON8zKFQOHTMN3oIaaS32Pk619XRTASgnuCggoOgeC0BQuJJwRRCqt1MOW1
EN581935MeYjoBz590fIOcoJFeHDaCuumjluA2HagqLlVaQlI90hzpWAJyUHTC9j4mzOf0jDyVCu
VRGIRJBP/GYv2AzPa6JJEyLnoPAa+xncF+bYWF0npIE8HTQVb4ypIvpbYEHo4qdaCMXgzbiLFr8K
SweLlhqv54mtcQzOTu1eoxtHK4Pi5wNDJzANbglQMlBJKvBC3S0XiBoQO1x8bA6U+DMEOs/FZviY
IduNFOjLH/nzjf2RMMEBtN935rDdAZCS4X8w0b5syODidCCdn/8ONYCZRsnNMWQ5YUy+skI5xN8O
CHVAzsBN4UsxVzOgW8wTgADnJrJauN3MQ+e17PDq+EUz0RDpRhBu3igZd6Aj9p/ryuwJHiEUz2JY
OL7kNgZ8g0na4bbhhvUODIdHGUuZEHMDjByKEsQ9aAEomXPJc5y1NIBU4jHp+aDeINhQ/iBASHnG
FNzMvhInHUgjygieHwYezl7Ohyzar6Oyr2sExNJSu4hYwAYRqXOF6ewe/n1yXrMvoNPgJ1gFfjmb
F5ey3GGsMB+BYDNjfh2vunoU1TD1pMvOWDKXpDvAR+lDcU72AoNaEvWwV5Aiq+R8CUHAMIEG5JQY
TjFL1oP9vox64YkZxjsWxYqAiYTHCm4eAy06p3+6HRN27hOVsREWEwXhoKDi7NuSzwE8jlAJtRfK
D9JVsI2inbIFLIoPne8tuipG7j1S8dAt+J0sM+JEudQZNgDRqqBS4xEgIjwnh+rJ8VvBZkNHAU+R
1wJpSUvPXm8k2GeYQrC68tlfjuZ8ApQYm2FvCsgvoLne9IyuQcu7CZqYAPMEjtWV4Uj8q4jf8jkZ
Qzg3n+1qoi8Q9o7FDLlzxKQK8jChQdhk1aGGEfIFTq6PbymzKHkeQ9RhASMxLyOeUvL7IK6DcveJ
BfZH5UO2sW1/drV/9YiUdNg2pZzHc6lx8ELkk8TIDGZRw2hhuUDlOxN/TkDHyJQAE2USi52CYMFf
WiNU4tHnoUvizoGUtpFJiN5/CaaHVyESkDna+3ixrWgRm4hjCBX3yZtzSrrL82xCBI+LZAhMve+C
rLGBs2X8VlxeBD0Mo/x6bwRFsMMsCJHT/4nZ99k8OOk0rFulhyOEmIA67Tvq0sx+bkOOHbrqt2xd
xmeOUJ9k4ktsRIAXAVanFIhUteAIyCu+sjVjz1+RDsnzJIa/C1aG4shVHAhaKs/BlMUNw2Ddhor7
Au8kQIAHHxUBK6a3EiMrSCYgqBOJbfAxGV7jycF5zSOF7IJ44A3ZaQM2Ml6jQIn+InZU6pKBA2pa
HDHW+waJSzCqCPv4EIt+zPi9CRU86kZny3sFp90RnRcOQdLT2RfVCPmvY87IEgE3Jj4FXRVcGLEW
aL3O0YMgzGtmBrc1PIvJtgC3y87Z3xWeGl/+UEO5d4ejfMaAUv+9a4N/3wwWBT0Wbmhtj8yntqKW
KQjECPk8DCLDGD7qnmEOtHXQbUY2oEnLOTCgel+k+K4f6+/6DmJitYvLGu39ZY3o5AwMHKmEOLMP
v3d8hrN7jglsmVUpl55crakItr4xqgpVB5NjmU3JZBuBg+1+9IktdkKRVl/Mf1nNQDr4n6U8vsc3
lL4ZaadN1D9uBGDdoEO3CHRj7/S+zIxAwsn4TTpeai+iTgG3/wW44g83Enk4OOAkjgCFSAyOqEd6
IFpmykhPJm0rIRwNjMIKTzS52dRD7mOPiS58LdnKmE9JNRj1ULD2EuPwQYb08ilTYKupUTi+GZ7C
QVtINE19+PocdhxnJcMDiDBEskXiBqtHdX5oAL8hAR//TloRSAp7+4cC9RzViP+LlXEkaWwr72ZN
wmiRsDcq8m7OXJyMqs/HPupNyNe0o0dU/UHI8XjdCLvmuRs3AduMNen7FEhWSmGYwKrBtT2d48UW
V2gCvwq8gPmPtH0CZSmTmLXEvejHsWBIKHig03KW9h810o8tgW2I1XLaI1vhpHNYXSxvRqBAor1s
pHw8Iwey1uzNXvVejMCNkTduEPnsHj40AQwF5TbaH/sOtcia41Fn9t3TWgyGnBFz1Vlchsqx3eOv
g0oUoej3/DZkNFIuLyEq77kM2dHwwZkSwKlz4VNvWL/sRACIyfESYNkkJLvlWaQPh0th4rBVeg+3
gtbgrYH/r3OSg0MzpV0lHdJFwhv3k3vO6rxFiPW24H2klATE6zni8fJePioeh9mwHmdXge3lOuG6
Xu3I2eJ+5VRa8Ebxd/byD8/jx2qtoxi3A0FB2gMF1gxVg8uWT2/nNJnCHAWemrm0b6JD4Rwrh6Ay
Ee98mc4x2fBVKjbViTHHXBc984FPlDexnBfsFXb9J27WOS+HJv7qMdshMlSIjvjuQZ9yFryEkSS4
+XP4fZuC19UpWi5ruGm0YRnnMxv3+pN9OUQ29i8jTMl02x0+Dxd7tvvNFZjGZM5xxJGlBzrnHAot
fUz5tSS7btq4881wfp7eGUQnOKbnaEMQdxFXE8BYafddnIH/yOAKnzyMOGnBnb/2PSqZqbigFWQr
JGG8GJHIihiWwYZMU6vJUXPKdZNessZ0y9nNYfLjBzCB4FBSsokzA5yuGUN3HRMM8WaINiAJg+Eh
tNe9SYuoXuCVTPq8lP9UYwC7plBv9Vv7eTzgebQPFTP4gDlrdKbaBJTgtUSVgpeXqQABare0OG7+
OFHY9YA33GIrYpr38lrHTz+m8CLygG5khQzrsqQEe8LZtWKylDlsdjeKS2L1qRXf7itBJ8QID+Vg
NPRtr1NUONyNmFlR6/OIZAaaewodJWRNUmUIpBNJqqdhtmewDbroXgz+OaEBMeG8wFbRhP9T2WtT
edw7CJCHQ/knUaWjO6b4VEIm8vX7LqbMNzTnmK0c+IH9d60G1IlJ49XRhgFJFkbuMUEhQYeYMKrH
zdSYP0MsZgtYcJ0N4oOpJWIkC8xs4THaSTwQZ5fGygaK2omg+7RZNLvL+vZHFp/wWlXM+0XXuCvj
ZvRblTEbf83Zm+sO9BcN0HD/dWfVH9ZFWuQfpmxmADARi1POPT1ccZTSuA/Ydm5TQdx2e+FTzrQ9
0ZpbwkzpznoxARXTaj/iJCYcakgD6NRohGmn4b2UpPMODLdNu79z9InvPOLPrL/rwTP/axccBiOR
MBF2EBXIBpOBQ5zPI6RlikKNGS/j8bp/ROovakeDSonRB5GKSKx16THYXaIBGwg1OLmYPmFafmMT
GSvGk4u4rok0Ed+e2XF2hcxDjmjU3fVzhNCtixnnlEsE3I5RmkNiBXPwNC4IxxAMHQwikOMmNw81
IChA306KwQtQFsKWbPwlK5X1tqBbVTK0eeHHnsAQobEgWJjNU5ihB1ADjSscxLeEhf+e1yG7h0A0
xPgkAgCbCPrlyJqomeUrAurfY3ytxKTZp+GL02r0XZZH8g7MlsFKql0SmjxQ7I64fCQIP4fU9XZD
4CH0QTs8gwVwamRK2DsM8mfPrlOJct7+usVK25Y5PUTwdOSY9jR/5+aSokKwLpa2JWhuy0aNEh/L
Olrc9DVuQkR6KdIKrz0TqKkG79AMOIUGBxFuRKgs0O9SXASH/Tp47pQDu22XEU4nMf764b9peya1
uwke1kxyBeV9SZHSOAUhMmzCsMGhuJ38C2HdQi5c8P4kr/HfgPLYFMFhgGZyFHIUdQttRaclMTqG
Qh97psjsYn7WlKb4jV0Tbb8Q2ciQRye4MiI5SKVh+zSszwqbkPMatiH8iUfPTOY8nAMbDZLsqXR8
zH8RrqA6knysoxrGOsSpYnbSZasvmY3Ccspu24HQ5KIxcQ+q73jXbDMm4A5Ql9LYZQ75uLJJrTrx
gRPTu+7RS5EScLPv875gDZgmhdjYoy63xUOqLmdY/0IDYQwfT9Rj1PMYg6Fvl43VTkEjlwRFxvDt
5M894ODp6EioOCe6Sy25vc5vU3KoCF1iTgG/ga/STj7hpOCQlLLRLaqGNWvwQhvdeQq6BWp4DzyA
510LXZQ+MXnRnDV0+47Qlnyda4wPdAEYAkXYwFp0WW9ypTBJNzN2C+YNDvYNt65lNZ4TMMUeKocq
YWLmCSYK6TEiEr4hZ7Aw12f80RYorI24wUw/Ztate54icmDL58MSUMcihbkOX6hpOcB6ewIm4Wvy
Zg4FQCaelBTDV4h2nP0W6Q487GVy9UVE0qj5U3C0AwbYKaUXikYqR3QPpHzbgoHq7S8r+JxFibDj
t+fh8YnzvI5ONDjUuGLqgSCPSTkQLNLix0XpeUeQHeoSxogNmeLoblAQ4BoZmamRCQoVEiDAYcE+
c2YOssiFZExI5wl4VLyz6r+m/SMCltNY2fPnUBqzjjkbwEC5rxZtDpnI7L+QkFjurCXFXHIC7Suz
h38GgiJ4hOSYARp9gvucr8ajP9F0oib6wWZIh8QLi/GHaUdt1BhCgfqJBhPiU22xslTGf7xAmFCA
JqZfITTiApdePTvEdVKzwmpefgI5ohIA6mTB9ZGtCiybeAqfTg0ZDd4a/lvj1iG+KL9PHcJ9jT4g
wsiLOCxrBouIrm4w+aFqEtpBIkJQJ1G8owb5V37CvsqY2sIiBrfg3hM4NBQ0rY2kRj5Key5UUsQf
BndzoaAIvqzHTMCqHjHlDBshh5cZVELrotBuIeM8s4GLYXlMGLLgT4wJ5O6QVaJz9ZYmM/JuVC24
FraIbS3mTdkDmHfNgzOMMPe+coIoKA0Y+JCJmPj+xHTQwGnj9qAfqh3n/J82rOL7DK9FfB0xiBqE
00XzcPevqUKWHBFNs0dGitcXI7Ldwfun/2b1cM3JMnakZcvhw2PAHE4xf+NXk6Jlg59L00deEWdL
WL0ZkVNxRXN0HTXpI4NwNKHBIMIZ1EIwz6QLCh9y+T6CbipIr6gSQe8hGcrweqSv2jqlDQZqOM3o
7jIh7Ai1Qg57SVQnVJHb/9kykVwjc048rU78xbGXFRTV5LvIqIpOVE+0vDyOyH57liyH/aHBnayS
RzL/4AAH+aN+rNBtiuYBXNwl/DmWUQMAWyQSdEX3ZftWyJKwi4kJDv1daTlA9/lP56hn7G0iMLre
gbuI3KgLiWNdIAnXgucQdUB2WbZzwdxBQpTcWiHReFO72EjYcKMajEx272NqKXQsUyWp806cjX1K
5aSYf9Bg5XSH9R7cHUCW8o8I3lF99bAr8COEklvmWLD3NKxVBuPZHPLmrCPjfjB5YO5h3tcbRRAx
omgHUP7RcWJSP+1oFnHnKqR48j4QTXLanLN7zCSvTMuA+elBB9j+cUMhS6L9Y3Gyu2JoCvgUcFj3
eLM1f8LKwQjqZU18x/IZ0IwGwCRAbFRPuhr28iu2CN2TEz0mYwPoh0OBx33ByNEZv4/0yfS3wgAU
MM5y+kAZhW7UH9FUgVBR8uK3GbPMVfviTF9TNL3asoQKJLj8Asq2NOfP8d1F4owxQaRyMhLJTKl0
FHRwpShK+TsTPK6L88W9PyOwcFB3NOU3nI+AURy8x9f+gxUYec5WXjMg9h4ibptQUA0BzPprenOT
eJI7hMr9XyoXWNCT4cUTjKtAhhdEt58YumkxWEFvwU5TfSEFBo8m4BPwUh2+I2pqwD8Al2p8jgAK
eIFiueTgTn72M/zOTWbWBoSqupcxpyUkpkdvGd09JmAQaCxTpNzQhRZeuUOtTVWaV7M7cQVCK0fR
RzVQIBjVHCx4DmFGdsmwPTgdcCfoVTDcmeZA0nqMM0ukZTHmSIjJyFzq3KOPtWyCnqMKSMWgIjeS
k+YDzErAZOgVSPUrLOK08EmUwk5HSDcd5q7SgYnewC+PUUUIN4JuxgL4VH0G3Tm2hmKnZEy0dyYi
uXYQPQ8PrHEAKwDUaNUvqT7uRNfnM76hD6G0uy6eOwajEMjIeSs8WwDiaRNpDAsl60tnHhPbB4co
SsVfIqEWGQz1kOkH/o2mdCgj+2fOLEMatN2PgREzZA8h+dGJ/GNsk5gJRZu3Mob3vwtWOTa6aqcg
w4KbCR477Op1TB2N6kUKPv5vVxCQDwqGNO6ZvhZnr5x94zqQxqiY7fZiZYiH4oIzw0CMULjfmLMU
/VzKHvlbsInxtXEzWbdc27Fx+Q9PHEkmHfRzfgub6DT/7StOAopuwik3UbVqacdO88dST3sEP8B9
0dPP5Qjkx/mI4fbs3z186GhNiQwmdoza8GcNTGvD6lqT541v6KKFzG/f9YaI9iggPD38zL4Lth56
0ntLeYaZj2att6O1ImgRjYjqdg7CEDDdiIPgt2OwYqrnJkGhMMeBymIdqUCmaQ+/gCiW+lf3vTbo
rogYACLb9SgYlEDmMaIdjv7tzne79KWd3CPgyb7FlOcWM0d89nsGSkrua8G1Ez+QeVb1xrqmxaxd
kTXgfpx+tpmeqBJYVAaak3sqg9WubpACWAOf3uMZIDXLJHgA+gzudWN/cQstzl/vNKL9+PstXrtf
sFn1DfcqXI4iEYUE9CqQ8wvoLMBt8AruIOiZpDsfLE4jIyUvgiTPqYzgrPUIgng77V533p6e0SD7
j+DjPcMyUfxXsPHkScV06KzHhpcM/EUdS0MmKv3TCMNdgPDcot+MfMlccisbUInhfuCMAvxhZrVv
xrJzOkAS5cWBsErrtNJMu5jWEPxdUO6/UW8NLpT0fG3UG8l7gzlxmPD315A3S6XKeraePjnPX+6m
tiX/GSLd2KsT3N8jwi5k3oPKVUue+/6enBVcgMjAfGnc+T/747W5HOIa9Povi7x3GfKjs6S7dc42
iQmUS0CHhP3BM9JbXLnqhP96ml1wfsTX9dmRiASzbttNRrqLGJfjX0MtUoR6qLMeQ57qacWMDa7S
U3PLxPDLqWLaCAtA+lsiwowWTRtzwuwzznyUuGdbB8JBksJUVliTEpGzy00ZPESSw+sR8L4VWojo
NoH5ps92Fl+6ibQfvhCmU0a+iIe9p7/4vn5ld7/eDbb97G5/g+tM5VYT8VBxPIFHEPnM9aEkN8DL
DQ6xo0TgwdlWkfO19oVZXd4GlZHKAIpuWT69SvU/QKbu3VcWrLHHRIwde86U2nqmxrAfXlnXaFwn
Zw9ib9n5J/5Ss/eqPpKSaMOqTT+IzqLfXIo+HoGCscE2TKFL3U48HiJXGQCJbWBGXpFIZsDaeCOZ
DRrrWGBBKEPTo1DywZlBRvXslDMww2F5Qi5R1vDJhqiuMtTY62/Mx3Ye8TXZTPB7dqMu+h6rQJ+S
0xb2l4O0jkxmChfB3f3FPIh6whB4+x02S/IKHbT8cFPAJNbKnHxJLZoQRfKBI0cyjsn3sypPQfNF
IYWAElNR1sOPzWSVzuEnzc9/2q/VNVIglHeguvaH4llJPiMmmcZY7hA1kqPG2KVRZ2kYimZ3n2vH
QTgyGzyNpO5f/dfia3cR6sDZJoH5ijAwOdUM4w7cOwecO9Qn4DyWgYMFsI+DJjBJs746CmoO1cKg
2jpCZ8tE+29EqgZLjN60CK8g4XjdcPYYtq4HBvra1a8vQkf66K+AUX7+q/S53YNNXHwc7cU/2OUf
kF6p20QvoQ+cvCay+5qe2cooMCF5RTLisGeF7F7sZeRp8UPEeKHpgzE6t6mOAE/Pv9D5NOcoV8/z
n8vUEQeVGbO17RMAfq6l+GOL/EKYKRpodfVdSOige/CPtvpXESlhCyky1Rthxr+gPQcSgnUeygVX
coBBnzgK2W5SiRkUv5VEjKlqnTGgYuv5EZZP3oqnxSoFB+X5TOYkJxSq7xg7Xbf1j2N+HAyk7d8L
VLX02r+KIfKMRBQT84j5fxjZBnnxtkmrTHs7ZxDzvcZahq+6OU8mGNX282TVkzcLBPlQ1r1FCnh/
KyUIcYu7VQJNUGz631ydI/R6pzdo7KG+ld/88B48gOy2dxIlRrxaI3QpMDyDsaDTlikGOIf/Bdfh
gXjJDjN20WMZCiIVYfYgjJSM5FeZohdDzoZuCkc+OKo0vazodlSXyhrJX2f9AnwLgfmnumjWaVNK
m1xahlSeRFOLBvWZXq8OwwxfGFcRipMISUQ9rT/748JcFb7uMPM5oAJ/ptg/nx/sDzwK5uo5e86u
LN3BmM0SYaQ3qOzkxFP+sw23BqZ8euYKZSG3vljf/f6qjn9xz70seITkkFsulOGqRRDynRKcKRaT
dk9MFCjkvjaYrH4OvsOhFOnZIxZK/49noiIcn2ZXLHH55WisFdAYYVKzW9gaC0mwtLHHxPt8cV3e
SO0OmCqWFrQYbDcCGIKTy4ieQL9lGSM5MwbuZ2VOOaJ2Dw9fOiNCdIfj+alaA2aVk5CA8NAnyDCU
LFjrIUWLaRmEK6TEjX7pLnx8yRFDRhlQrpAQy8i2vEi7mJOXoCgGjM14hKhIuKIghSTS7tAtU3+d
/tqLqDw4+2WK5hXpXvyRwVgPq6AmCb3kN6szKRF6xsJicA9LpRy4b4ORip528T6cU6AV1BAnGPhl
pTAE8N9KG8tHgILSwdJORBFpccTx2byWptrIyN04BQUX5RsArGgS1Q27TXA8+5stE/6A8fnM7IVT
sFoHt3Kk4UHgoQd9AAkLdVudd6ifN8kVdwMfDbaWPgMxvcfqml1tIx3MCp+w2AVOYFPsF9fZabTJ
WUyclPHG4R/kkFOzqR1OKY6e/v4yr45UCvrV6834WX3kUbZEgeSXjhTN2mCo77+IXU9/XKgq0NxB
Olj397/jZn8h0ZYQtSfDQTiWnwh3lgRy3+Zs8ts+xEvxorQgOLPXWJsx3CvgvrDadBNwKub/MYry
KlKCqUCauHeo1P8H6FbYybBQ/tzHze+60btyu+tf7zSVVdvkVvB3KuwzTvvHtvH6YYXABqwBt2Jo
tNgTiMvL+5NuLI36CNeYcoy4A1CP1GDW58BXXPyWKQ2JXQ1fnFwMcuOQcSlitu9ci6gEqLb8Yqpm
MNjeFyEpKtXjE27UcN6OnjEiiSiJWAedVCgyTDKK+wuEGijCAAKO2ChBeRDYYBJGIKqJZBr4VfQk
BLQxsIkgR7YeRiH2ErQpGaEeAnbDwuG2ceXLcbN4/TGjR7AED5ok+FqhuiALHo8ZWkWcM1XUc6Tc
hInCDkhrG7bBNXsvJMQFO5o0slEBptHJIMpAbIKXj/6ZOMJITxvkJMGDth9BVATXQt9DRYMSD1EL
Ap++xQgxcpHZtt1beuoJPZY51pAMkSCJQOjjlDtgTr4VIi4I0zcLhUtBM2UxEg495lfHqayOUUT0
DkRJIpbtw0DSUaKQgs1lWMUCfREYlonkzJJoztjRIP93Shf1aADDa+XyzavRJ+f/h0YBDEbyHPap
I03HVgnY2kpbv++8TgyU9ICJC5BnxTE6+4Kkqu8NdMF31yQmHOD8mo31RB4WV50Ia2igrCyxr4G7
KYmEHAwN6pabSyIEExZJUAOmTN7cZ1LSOhKvrfuU+UvJSaX66VD0M43yeNsWOXQlWLg3+MNNzaMZ
1aPHuBqXIRD7Y4gV1ojEVqcvT+EzkfzN5IGwJbuMi6m5rCjy1tcQYlnzH8ev26M2rVxMj34XdaN+
qB5IDyMTHZIB2xyCA2S7FBG42kcDtNgBPcdjZyYKCVVUEu1SR4oyKRM56172e2C1e3yx6Ss2UmNU
uY9Yda4Jz8ApLEk5ZfUTWXgmhmiFvrwOvnCeixOsVt/vhojTJiVwkJi83DWkh/HLq2MRmokeyvkt
vjZxTaS/ZRJswvHNkUlA+GzwCMo/bTFY9EQFDsmzeIdUeHAaOCsJ9WocyjT0DMf/39f57GkLW/Bh
csjeV69Fqo0qFxC5N9ederHJOdYQlT7/Co1ZlMymZAsTUB/16cbhD6c0XJLmUz/n35P14YCMPzRm
KPiE2IimlqG0pFbqaP9Q8s2uszqoseqT/2Z/d9r4mg6wihnpecj3R12SKUNsT/qkSBiMwIu01rnD
qHEgfGldqGgn97QkStTRw3aFDcm0BJoInjfqdj33tivSx05PDCxCiggWfLVBSRsIEo1sDuQyv87M
5BsoiwtJLtj1Mf4xuJdErJSz6bswv+77787JOyacG6gyfmWf6796Km7T9gdsZquzMyw3Zd+65diL
u92LsE8G1EGlrvG12L3haQZpD0FL+swZWsK0iI8TxiQJq5Z6MMMBRQ+nG9LMqcIB4D/3hY9EzzZX
X6JbVYf2gfJDWlTUbsBP5Lp6byDPJ+lsmJEoki9eByjoPLJzhnFrYeK27DHcs3BJ5aU5Gp3WXWAQ
DmDBNP8OYF0gWpxbo1vIrD5sJZID4SzcOVWogps+IwMgR7Ly3ppExj/mPPHRVnTv353KpR/WUbNE
nDMcbL8RLquWLpDjBh6IiWeX4R21BIF0cICAB1QjK3mCwXRX+F8STR/HEh8mk+zQdrD1ItEG8WAz
qMkid04U5Uh8eVypaPmu/yrLr2j4H4/wt6NJkOpYXGl9qJTkCrNGA1G+Vq6m+xS+1KGsBJM6lpOb
oATE9ky4to7SgShRG4Wl3y7fHhHLx9uRFV6K2uYMI1VZBk4UpoTkP8SBnB6naS8d3Bx62f6hyWWY
SII44yYvQNOapHSIzOPJYSIwkvlgjB+OPc7nMAZn0FemWIUPRCsONwmtVcQjcGIXwVTLfdz1D88l
pzhBr51PNGNTzAvmZXxDcxPQW6mqwy+haPqsHzn5x3jQiGsYb4g+zvukwtL5i1H2aiRv64NE7KLY
8a1XJv9Rb/af9sMUV5QprwAw/B6UkAtWl5qbjd9cnN9uE1JbaCQu9vzPimhOeapO6YJvu8tO1t3C
PwufID0CV5lPry0qvE+Y5r0uJEJOaYbqw5FgAXgO6GIxxHxEccXCMVS7ojLEgwNgqqTfKbPGKJy/
4YOlvJVgC1cQLz982FjPtgMiTpLi6Yqy7RR3dK6FqzFn4RM9CH5GMQloTsuJzk52MK3wP8GtMOui
cz9baJyOn1FaHLE4th4A3gZomnHTOKDJBR2VRyi1M6FbpOEyf4TdXZoSp4E3A8LshSm7drGPf+YK
CkcSBJG+cWpjiggVYQPYjLSBddfjTQpnjD5CgtspA0E/nvZNSPyAR+jInZLps/FQ8V0D9Bp5FUg4
ivpbXTBUYFhLNa1QiqNvX1wVkXSiHb7QA8MrcBX8lpS9HPmfqY8Ok+SGXbujwMK/wYm505DqykMC
6nEVlDZUBMIchMh9NUU0Dl78q+XFB6EGjLhJEuu//0Hd8hMsNE/Vq2ufMMOuWajmBP84LD+SYDI+
CNMDPwgELo4ogO+jocQyVgMi9U/RRv+TcgNsByESwxDsvsyIjuR0QizCBHMXcAmi81AMCVMMDUBp
4np5fIewpMQFJjWhA2fQKdJbZFjWc6yBWN02Hyw9QX/UbE81p8iZkFgmzvZZTyQbjNXHxDD2VLLh
aXg/qtitgHQI5E5h240MygsyqHShlwaiZANXoBVjvQguECsiXOX/9DzWhoGl7PURCfOYh4h8Q+Ci
LekrmDXzQYE2mFRLyAwDT9v5D6yYiWKoWi9YRcodKuOPu8E/bWl8MDEFLNOWGhJUsMwRohfh9zBh
JE/Dx5IayyGAb9Qy8IzWE1xxKGFChVQjygihSgL6yW7DLZhf4JiEWrFzLjCYvQkPLNYd4XF9YD/t
gr9r8nfB5dHMmCfLMEbMuCNa8zMUKwKi/0g6syVFlS0MP5ERCCp4yzyI4jzcGGopOIAyo0+/v+wd
58SOjuquKkXIXPmPJ47G2yHyecgbXQ1GG84iU1xaaDGQKs86sXR3EwQWHDvQd3BphLmeU8UTtJln
FVNSKmxa/V01qU+tNS+IqkJngBtBobP6hUKEldPvGd0CRHKGRdce3HC+9G2FHp+Og4/mJ3sVMzbM
xyWFqpWwrsKKwlwSyEPiJM7pkOxOnCp99/yZaPOvhRnUzK8vG+J5XmIVBC1NZgkG74CAepi/3tFM
Q/hknKjNEI/uW7jp3NgbeKMoO1OjgWa09ISZWV6BwoK0tq3ODjEsKRiuS4swEhDISAnrC/hb+KHX
lJuY9m7225TIMjKWgKCvn9Z+QHMwilNWPyJESQAMdw4ROMrJcOck/3YgEmmbfA72b8CvbNlJ064I
vz1rfOldFB6YSlSMsN48a8G3N5BrBB1b/ZcNsJ6gZ0aCyXs9PRBdlTadMjKkrMbdjkfXL4q5WJ5I
df4Z40vBap3QQhAWiYlTtFIm+TtA5tOgzCNJqmeJHgpdFFKgN5IeHgsPbtJOdV+4mvlb4XwVRTE4
Yli5xi2+Y6NPBqYKy2qR/97yMBm9AVUZlgyGBk3I/mTy/FRt0KYO1q9+38yUv7LvZ+2W5oADBFaD
GnHXcOSHiyvHS+VI0bP5qB3SpMZ9E49fLK9YRjVO/6rx+E5fTKUvcU4+XmHnsGNlBscAPffA3WGC
ILlJ/UW3IhJeeO/iJe4Q3iSY9mRLgMWxw77GHjeCZoalS737Gpd4MZjVlPyR6UMgIyGRpAsfxH6m
6bKFKQguFnRiyPyCI/uz1vj9b7YBkL5tOjSZZgAeK/0qLeWV5iWzr8zaQ+0f0ADHiOk5D9/rwd/Q
6ju90HFYmnzmQw6GHCQ6q+eTD5tPyMzmuem8489QjnDZOKPuLur5Pzihm/A5c3bXjPbEpsaKuBNj
xcgZI9KAu5h3Aeo0DN9gFYJVQNfO0LulnFI4LvNkVf7WIA1NEuAtZNjCxKcijl3R68wfBzf2nd6S
q/xA3kHQ5nCWW0QsQcX/7HghYeHGkSiYaP5Jb0lrOsmxYbr5zpuxT4KW7Pb/nrL7QIrwWo1nI1/a
tAgAILeAlFjjeRIIdEFVMP2GvCt1B1+PeVoFeWIwsH7O0QNrKXjpVhnisgZHa60M+UMKdZXMwLdS
h/WVBYviE1EglTDE70enajUiMKM0pU3CifdulRqNoeWJB4p/gK2c/xa0nS6oHvuQLLlBLCWdqspq
Tx92coG7tEQ9hLo3xJr9XhdLUtkI7WbKmSMmOYNjHhEZharb41nN4RWsvGOX51u/pyGpZXgdQGKm
1Qof910zh4lVTmNRFFZDocUU2z/wG01yH3N8A/Svp4e2M+COiFqr8f02KBJAjAgz+WMxyOcxligg
P4zCHFP2b6O9aoSUIhKwXjZhCVNmIUzpKiw68hgsdUfgq5WQW/fNM9cP4yv3dmeA8KMg4GxwzpYs
pgAl9niR+igHqpn4TIgI/ZpPksnxSsAcyCY9Vgw4vHPEDHdUCsxFZJVw1MWqGY3oFGf50MziiJ2O
JGC9Jcx4kWoixa59ud8TVSDiS6hIS5PpSv0FxV99qmQTm36+IHOBJA5huhafYmxxBNJPaC0dYPet
DEqEXhu+2CowN4BO9Ri0jKwI1cv3lpNOhJRwl5k/E8QC+7cQ98OHc+rLMQNu/8AQ5gnIVxNmIU5u
JEMUWXpsDovnGab2mi7bf0LL5tozX0h/oIz5+0dUWiPkh0IlgeULtGI08sGZRDRn1PdkgGTJAFwp
cYjERHCJfUomfq/pHBxVrhQQBWzRdjWJb9IHEppc4ZcTazg7yLhxY+KYsgVesN5KIuUNGxmyvL/7
lqC7CYlzq+OaaE+St5iCFz3P7/vu8A9C2SY6ZyfxQIH3EJNj9tFRr5GaOeCjznFe2WP3M+l4OF/2
Q2QhVopINaxwkzLIjQZOj0AGOElGqSe5y/hmYMFJ1/PGhE+z1TM3bWHUbGmLEBAvhXYWUb/00Ng/
C/Cq46zEjM9tVTG6UIa5q13sESYEddWiPGr6pN12l+aCKca73yj+CgkNIA2/hxXOxFaFe6an8wIG
aEepoCHtVtVJvxRkDB+SuqL7kjTC8lw8RGZwzQ24ZfUe4vwjnWAekzy3o0BwUjr97Y+Aj4c92mB/
/wHB4X8PBqds9iFbR+HTBzmVgYvNfAOHPBvMC88uDS7m/k4PCqcS5hHNZ6EYbeiIpH+u5PYZu2ri
PAH0We5+Omh9vaBm7SSdoKjjQLZ+NPzlG8D4FzM3/VXAnlFlZVPVId6Zu/K74YxasooIDZyIkUVO
Ej4s2SShK+ZUSqwORcB8Hqi+rLsFWeSlFqdkpncHN2vAoMEpqL4Cp3fncqBfp5KO7DA3NQAK2GJS
k84c7+N5MougDVfvlbzLzStJ2zaBEwqA/psTEoc38coujNE3jruAOdQYGBJD+J7xjE3t6Inoxl8A
UqNOP+g9ube5Y5fxXFB7d2pCnXyd+iXNffgR2WyOdOh8EXVkThYbqHJJKwZnrBFgHM2c022EbeWS
TQ4LtJTYsiaktcBE5k7sv8mAMvGAIqvu74ko5WpMKX60MzLnoCXAqgF80NRViBsxPUdszXZBTNdz
MnVLH3XwEsbD5fBRG+qstAiDIpYU5Qfad7KOHs5obCXIHJ83hHjmGReWM0QNsQaO0Dx6K53Gexv3
MLHJU3dk43kA3nXUmXJBDLcSxXeasFAgMuZEIiTJmd9Mn2aMdqQjKec+ReSrc1v6knn7E1YJRM92
5iNpOZM65mRzYjRwlKDQ5XvkoJ7Vq2oRx2YHy905NW+TVXmi9L3X2Cggg446wB0qVlYpfwSjLtkv
90Oamg0YaEsmWhLxgEGgryUQWnYGNn9QIuJ++oG2iXXnGXWnMTI37kC3v/4gaJmVf/WqjgaBOIj5
yqmcNch5Q1DuYg0X7+IqWWicCKLaBIk6URoT0fWyhnE2yB6Y4CsD2rp+z1VYTcEon/t7lEzvExII
V/c/iM+pprmft5WvVJwYwKdjaNtFz0+j+/5z4seXeuk1pEVHBHytptjpobvJYpjS9fFKTdJxQSpr
kwSxUzFNAfodwsUtHAB0keQGCLlELcooGIpgAjxXUfHyVSmEJPxZY2AQYnQ2Q1DM2C5Xn0X3E8nO
CuodInK2ZNjNm5DARAp+eLsNgUhALEwxS/wpWW26w4HJaottvyY2B9r6Q9+m0UsIbUczK0+GV7XT
413twTM0Vm7S1WJ2RsxSckEOHQ2JxI7RpFZ2eYspZrJKYYrGtE/BSo3PECcuDjOon6N5xPzE4WHX
rQmTTj9eR7Bo5xHqFwMtMyEz1/SM/rUeuvzGaWWd8JiZRNYbBH+DYXTE+fEv5W3LM407Zsar5pc8
0VrwS0aiguhIxFrP6FHtIpkpevSTDJKzqVc51KL9/tl8F/uK3l2fMj1ixPi9rC+OQt775xBftPMx
yDMRPDi+titty+u9X77eN7VV9OGk+Q6MERsvKOkCZfakxUxUzr6rik6zxKHjPFcdxYAOwPDy5QQO
ZHz5EtWeS6YETe9lC66guOnIdh5tU5A++0h7AiPgnNsoEtLpmIywgd16ipFOysnQb9FfDy6dQX+G
uX4QB4VXtAY8VUJ59iSpYX60mW65q/aVNdgpToYk6TXSOd/wOupdH+sXhD+M6Ol4GYsf1t20peoQ
rmef4EyZQlft5Wu/ZX2gp+ElXoHslbvGeujr6dd+3Z4ekdgS68lJm0mX+jI8xCL8rW71j5sFR/fz
pS1pgPT6os7BtiU8V5M+vCTyCkOZK2F//kT2SpaCCU28AXLOvnpxA1xPaWPFJj0y28h53cYhDR8k
jJ0BipnUuKVoWybX46zAAMOt9UDKc3O6pnvbkbzxusa22bjy0ODw2Vjgk8MM6wUSCmZgOoOm9/AI
WgIvjPuZKZd9oTLGA//3NV9blryUrmJ3QJAbVxENQDJFHUPKj2jZ4JtasvXsJ/DdgvA2nsSPUXyt
FIFlbkgrPrBiRPyrLmEb7dC0aEHPRzXIc9ib03+RD613pGxGbsFkqPN8slb0eIAXKhgBoXybnqM6
jU9tq145j0NqUp/lo8jT13Q0o+9C30HTLJgIm59mCBDmJdqfiSzAX15s7z3WAkHkveYEYU7vEXqO
EqV8QudVwcO3UwxlLQe4QDFMCiszhXL7moha3vFVCvBpkyCAkm7dgz/eV+ve/rXOrtijBMeFK9PH
uOCSOcDa6ydrlJYQ8RGjFenOYcKUFlOTNzabfWU/N6QwPue8QMSs6DJhD/Pzg3WPaIKxJ9LGCUF1
NfvLVcA7iaGQgfBMVKXzNLUFOXzQVRazJiG8nDipZiLEg/mu6vzxnpjnnseTjN8VkgeLpqOROxGb
08EMOQEOOjQah1sPIhtR1rLlgYY5QgYaE3/7hqWl5InXW+3oBVgygzk9Z/nHsz8B8EMs8LXI7aDc
lkUK+c6K0c/MdlDFBNbUPukYJO7hKxSOPWn+WFW8H9Ly1hhfRB8irPm6hgDseQPC+GOku7eRy5ZC
2nSQhfSX4+ZNQtz7tJ3DcuFOU9EFj7ksggUk8pW1Md/iHnLx+bvgNfo6Nts5EkgiC2AlV29LO+Qf
A5yvm5m0z27Q7fEX6N6BPtF141hfQfJi4FkKiz8acR7Q+YgqDXAGEXkJ7Y2uGQwolL7MX7/L74K1
gIzE4yG4KcYc5xRY2xDRvYY2X3L42h+JrDPiGKfieMCUOyJx6eFUdrNDrJtNksmHgwjx0tSAogDB
+u4cFPPotAjFN0Nis0Tm928P9atDofN6LZR3KKFvJBRG/SUDLqCZ2wYdLlucxZiZwPGs+EQTuXFj
Nqb0FRnn7HgABBERK5U9R56GoYy34JMURL4JkKsYbJ4j6uWfp+QYUquCJBnW9msgTOw1y47zb27G
dPmBK4vom2N2+TG1FJbCbcFSE9NcZ9bDoEBZwFQufyg1Nvl/XC7IJbrfJNWgKEV+3gomHVKnjm5P
u/U41QgfOhxszmg/NEB1f4S4oL8i2IvDLDgVrRdkfSHwpmRQQ21gsL3KAPOAVzA4nehCol9MpW53
yAeCYGzVTjgiYGi1BhfVqSdkU68UcHdi8bHWszNXjuYSXpvBJb29Iy5uGZ2vPXaAZcTGoEIVZvo+
cxGRYSlmK/K4wDwwn1DoochV2L7WvDL8a+RUUxpBssCbPpcsTKznThIhtz5wDFVD6YRJy34wPfcY
2bQpBZNoiPHUcF8LWXBJ2CO3SG6FNAOYmnG46yvOQQ458pz+OgG+fVZULKBtZI13yFoOiVcaqMYf
7kPAWXhUYO55p5s2WPELscUo5JSxO4DGA1ICneiHmOrbNyJt1VWCdk2utlFOKUwFjgak5STL7Ats
xj2dUqBIvr7TDSzC6XukXjxIbxK1aTiYgfG/FIid4NgFLMai3hMBJNmu2NVfqG4oJ51PuGsCQGSC
pHDSTBrkGCKlAxlEL6gAfclqxcbLyyGkKnVepU+DTfvwy69xf+AAznkvY6uDQGo4vSH8llHK5KaC
Q/EdJDzHmMqdoamCqdwtkjKdDljUez1EkALAhVVNC2uvuZDy/tde1+7yxNBsLFsT8yrJuXTdO5qz
EYvZTTXXCp/RMaiDG3m5xiCYUhhhDabQAegHqPcF4ItR91J9BRJOvs85wbiNbL2HZZY1lbwTzh8t
ec20oqDDfIkNSEYns0cT1xy07eA8NpOQV/b7w1/HAfm3/3eExNz9A4tOp8IsQ/23CAbLJk+ErGty
xnGaIFcYkNbg5iCbJOWxKpFrxDHu63cz+FYHNzWOvx6RC2ACAs4E63pOw1cE7gfrWE8BalyIavrk
EGNRPbgplqjYCGgk6SB4nQn1s1OX8yGp52ghe78peEm5SSLsHeCOTwlJrkMElwLeBjxTeKO+PxjY
UEJ4GfrUKOFb+CN+RMg07vhQj+d02V2Leb7Eg4e2DYBWlM7EJrCuS+zJjMchzDkRoXJdUfAXcH25
oXqKRYoW9xT4LJegPnG2oLUcJJjAAaeziUjxPhOioW7JHlHSCJ80i6aHk0zosMFw7kH3J28I7yec
KAfECtjucEOAA7O7cCqUeC5Z85MQ1uicrHEDEI779dMNzrqo52UH2swCdcJYDdnlCWkV+9NauRC2
hMWDxb7ZsfxzSEs8DilcYslPc4p8YCzY1wyPfOXVcIcGbjdCcJc7uEki3g19DELo/iXU7ulU2CiA
9oFKRCByxnWH7GIyYM192IxTU3LEDKR9a3Ux8NTDwFNiwTkWZ4S0+M5eM2woH6dDEYLirnKpkiXM
jEcSLJ2p6GVDU5lSOGTr5aVJqjnAs3R5UPexPzpvziz0eD4P78yR+k6Th/FnWlGnjA+c1aYW1TI8
yiJiF9pMBH8Npi1LI0QVlsD7csxH3UXaYSf5khR2eYiJdoH/67VXWTrNxEScgGqZQz4M75KfAKVT
RN2k3IxnD+bdOd47ZHAqUdiJxQl9ywFP4iwp2ckCq7ShucJPDqZkY0DG10bmBHO9SrgJvmfucImH
tcaox3cRUtgisbqbG9g7nn8NeIiR0eLAYizEVq3OzmWIs4GOI8MjDzggANxMHYLMTCKTJ9QxXNHQ
T1N08ag64XncxEYyH6OK7bxfA3LovqI+aZljJz09UToS0fy1exD3WcA7/+DIYuuEi4Mu4D59GdiR
gG1guOkSYW9ozSGT8NcY8OdU0ACgXW1rNuypPJ9QkExjXbLgecYaBV0whENAHnu0up2mGuyxwxnf
dMRDz1X4GgnIHywIJ9evjem8GFh91YOQIFahLey0Nfnl6pIE3gs/rsMTjKGKNEZ4vMpBdNE32ayh
Mni+fqWP6Tz+cTQ22184JpSWVEgWHdZ7BAaKMcYCpLLB+iMWydKC72AIGoN+IAD1+ft6YJNT0Q4p
iBTsIkTgbz+OxP7VUEpu5S5pFpZ4mUSAtqRXsAfkQ53F4riuLlh0KHKDekg3qGIx8lfAMzCVbRYx
ojxvj3jRn0lzSJUO7nZkYpv6xNaTTOBiQbWpalS0A+6UbqqsWngSjGpjE79TH0MlANXkBY02OlQX
EEqOg4QGLjE9sb4+cTLUNilHKYEZRjJBiLcAVwEr/ZdoR/sS8ojwRZ0mQ3m6bJwbLdEOFuk996Ku
7O4FieDPrTTtzzBgA/EKzXG5bhApZpOWERbnldCGYQCZMMCPXao/0DeMRXQEc/SLJHTNOV7Z4Kk0
iXEBoXAi0SLH1B5vefF0g+XkYMlzqktF6AuZQZJOohJKM40KnAfpV3hruE6Cj+ZTskkZ6iIZB+UO
CPPOe3WJc4IfF2HSx4NIa5f5fSZ1RpUtVjdSQoqxLx1AQ5XVEA6PET6sz2AIe7ow8JyNpi3TNK+N
7E8E7x6/uReJjMf3TdjskjWpOMNVcw9oyrtvskthDvxskhEc19g7hQ+FtZjxn4eQccASTm9VT1Y/
JpZjSPi8mE6neA2YrpAq4sxj42eiGe7Q63G2IGeI5zwN8Ke1DKCM1kTeMgsltjqF1rVASlGGfnFn
kUs5ezkpL1GUloFYJGeObTrGKJLRPn27zxCkzMR60Y9+UX40mEq6ntPtG3JsJ+zlRTrjSx/WNdpK
yAf7U1foBRR6yQhAshjGLyRVcGPxcRatHlQkWyBifZuAyHw3Zx0+LnrU1LsITcjuARjwCwsBUSTn
53lEKgpGE04y4GijCQcwfgYXVVSro/8cfBx6mjRGD21DyclzO5CoMBU3aPo2RVJL4z01u36GIyi9
f/FliRMTA0Ngiwa5kdMQ3rH2i+6rn4jMYw0R8B65SiScCzsPd5bYX4cRIQjz1iW67R1oU/ZeVlq8
5//vuf3obXW2CPRjeTcgwscwYpDrIdGTgJM4Hnhg9vS6oWTkHYw94pf46hYf3tGgyGBwpuuWpnYY
VuoNhlPOobLL8hhq+kntjISaYihHU7Ey4ieFF4D3xvqESw1zphvTL4VHl1vAB25hhX/gnvuu3hEN
nET509fMaM1pzH5x9OVzJv+IShLKjLlDXQZ/5qOPMN+LTBVEBSPidHCgkyFRsFoJAACVaHqObXlL
JBNGRtgOnSoNG10RZ346LGRiBAYBUWPoolxlKU7en3VMaYjZdD6xU4Te7b+M8/n2R1gfURTWCRiH
EF6k4j8UbtjtaH3mOd4nNwwqs4GtnI66tKNkurA+wXg9hFbgjyA2sKMGKNOUuHFH+ChOA/eLOc/B
lsfpAXWRN+LykCxBKzy7mkZjSEJsH7k/VGwBi2W+iv7I6qzt05mQiH/+VzTOOYOzz2cN3pEoBMa8
rp/wdWgcYnCIy88DQrjgITn98R5Nze0OH6D+Ic6B8HPNYagA4+oZI9nj6Txkm52eUDHi5kLcnqwh
PmcgfFjglyNME4k/OGdX/g2CFoAMEYbFdavw1xBnRbzdloXlc2FWFYQ2Z5kdQpITTL0WQmu7xeU1
6WYi7ZjiOYavfy0/MCyL8YrGCLz0GO0TKn1Y+MfuAFW5m+1++444ss+Fp9mh8W/K70ZiguwLxzvq
3t4qg1x6bjEcBiJdgadCDMLkue7K04APimExWQ2cvywUgWVsShcYZ45iyIXJDuDxIxkglOkrijfS
HF5rx91k0gdIZEdrUQGG+RvG/uN9vDwj8UrEDpGUUy4VY+hrYzQVgNw9X4Oe342dRHbeDTlBQ+Cn
N2jLrKWznaky/KJBp6yOm1ZdPcLbF9OYBHKZzbv1YIKgyAIrnGDa6jgiXJ6rakMGGH6zxwIjLJ93
ifR1ZAurEO25WH6RKeiYa14++DHchkSCZJjP7lhmg5p0lUHQhOVfHxy7XTWHz1wDBN5Sew7zE0WN
+84RWyqsSIySEE3SriIenpDAhzHAV3su7XY3Toxq005Kmudg4F4u5P+y4wbNdM0txgbgGlkaGs1q
BDQMSfRhPQAK2sqAZXw4rMgMxkI+BHlDigfqaNZUcYInfpJjH97uOf5xt/O+m09EEZq9ulvYGii0
TcyhPpd0IsSK+VKk/9GNYBA4jCb5xrGR2gkCTeQTZzsLnSTJ9z295ltJpkBbaiQ+TUokvnAngC4w
Y9w3zSXmzI9DGrOtLKwpTLTpBjCF0B3mrlgGk7S5Z96cb5I/mEUmu1fpjcd6fqqn8O1Hpmn4Rr5r
8VRIO1NEGLpc2pBn0OZFasTBJ3pFJGMffsH5S8yBQnFcauZC6MbrvkscSd4IybGGkjMj+jfYCclu
sgTBR68CLS24QnbwP/hhzYol66g3Dax5Zj72FTig8Pr+vMJ7rBA1/Ij6eSFLgCq3fxNO5ASsWT/v
fWiwGzk1tlWVrfoMmX8ZYF8j2H0EeUWGA3EHERBPCuil7jVDTC8VooTY5STGxv+Ein5R3fW2BG9J
7Gpwphp4Fp/+zerivNPSM/EhJGp6j7kWn0h1OU9aTQ7Zx/b2nX+Nz6q/O4b3UxLFQh6l+fCSn30D
HUACxvaITcckBNk4rmD2Epwx/t1RgMI8oYWQZH98Sf4GN05tQm579CqOQh+sva9l6nxJiqQ9gYOQ
8zKHiMKyWezzjyIMrtjzhF/3wVd+ZGwiEPltuSNsoWBLZsi1ePuXo2O3QhlNALuQVsMVqgusGjJH
yRXaUpKUMd2cj3PZWGgg5QzQJ/iVGFsxa4hdYjx6kwqBcklo0vqoXWiqm364KsDv096Oz4tTV998
LO8+RRckWfGVByvAIsd5IgAVPhcSKiBlxXWh/cFWtxSHA0WSqIM3rSMqrmNkJUP76MClO7Si0rWT
LpAsoPiQLM6JfFK41A5DN3+SVvXE7WXujtbrjdlAiQgXwwGThympWC0pUYRHYvCdvengJSIFxv63
+1d3W3Bi5tZEelPnhoZLfDpGN0JIseYTXDIREcPW42/kPxdY5sTcVv0NJ+U8pBWJTEkBdDDCNHD7
jQkFwHrYC9QlYUpcZJf+H3fM6ECktoX5EWiBCL3ZPXjN8F2IigwPlQq5zVjpLAo0sCAmBrkv7FuE
UIoYDpILxxzk+8jc0S9N7m5/8uRlUYHQ/I13TxfVHTQlLid1Jt+GO/RQLU8V+bYkNkk+rRvTasZz
8/fxCnoJCWxBwyEZG4ZBBi7QZUAs9B8cwTVzRLiGCw9O/EMHrtDwSI1ChuQDmi0I7iWIB+GQAufg
tbHxkF/ItgjfJ6STFiqjo4/cJPW1iEdVP+AQt4Z27vyeqML7EMrkZRsMRN7gNLrCYdPZEzYopChF
+iAXBX1Jr0joq+3jZ5Kcizr/ml57UyH4d1mXE1h0Ek1ZKlBi/A02zQz5LqdpN/URI3PrkCruo1N2
WkdxcY/DYZdOuQDC3HZBG34IqcCI1fBUUq7ATmOJi9ZRCY97/Wtldr3ubVGwsDRM+7vxpZmkyAvx
bQ31cz0HTgSKWPHwIhqZCSlojGR+wQkH9SUWNJk6inlL9xtP/tHEZzD5XgTxTxcdqTYxe/O5kvQK
M+6DeY0WivucdxwjGaSZptiO+EEAtUiGZlwxvI96hteBwP9mO4qqrbp4nGWPnx71QnJJDEBhfAoo
v+hvCxugD+EuRsIQyqi/AlRC4j7rT+7++0qqfyqENxZX8O18lijzX8vYfzoFMwpdyGgIBlG6Q6Hl
aPzVtpcBAWjmNgZZ1SuNvoQrn4VFZBx2k3UcUWh6nL0WMWn/0uzuqQ5UUmM1/rE0WUw+W5y1s9dF
IKmtz65MvArJBP+Wp2Q5iiBxZw249qrDHPxFiwSfh8JtQfIB6rwReQ1Ix1n63sagNmlpKeeS9VqR
VgQNyRknSckRGAdvPMmIZ7E16S0JETzfr1liX4Bl7Nx8ehGCKwcxhaEuGM90WmJWnI8d1WLR8gDQ
jMr5jfT/a8HASvC5ORz1rA/TZx+swDwuOx8nm3WM8vCLgEIDr2HhJNlWyFGFeq12kn0VPTEsSJxu
uamvP1c0SV5K2nL1ePX0sCZYmvd0SAwxVsioOe7FiClYtgWWSHUMJjz+RxpDb4rvkrwHOlCXqkss
PuseW3Fn0j9kdG7L8eM6MkGP/UcwIWgAS3lvejkuIxXH5Dwah7U9RsaOww1oiTnF/uhEBIXSOSYx
6mWhjYS0l2Zf+4Qcx8PhcpscZ8VJTUJypNBeTY8o4chCpBQXXh7DB7MVv+uFo1Evd19M5XpBjNvu
dUtE8nVQ2sfVkHFdUL7Frb18bp8bH6kyHzq48qzp0V0UrPidiz8cX4ZkFvN0WfikR5mvDczs0eXq
bH7+0f3SPnWPVAuDIcRoSZxE5xxXH2Inz2xDGD8qiKmf2YOt3uPlxkKA2x+XkXiQkB61+o8BG/El
IixiHREj12ZMj8jXGRDzTA0Nypza7Ch0rYIcMQ/LDVpqVjrMV0+zwRSt2AOaLsZ2y5mZ3Rb78Vbh
hRy+xNTjQj9IiB9o5Ki78KmIOpgKx1ca/Ij2x9RsD4/eMdviOB43fh/vHALGig5HdJuNUbUKmYkn
NipNmnWjKwrGvoZozMzv4QMBHb4FaoRJOdPcgRrE4IM0h5WXR2+GIm9YhIxWhCsNADaQBhehWKmG
F4LGGKE2rPCPFWAkQzkwN8s+ol0NDmY867FJ3L3XYDGacwqwRwtk/dELDXY1T23SZOeExDZXmFV2
QWLWH5CslWwnIo6WDka3wpTHBnFRIg6UIPYG5kIEc30UMoBsyqXZfSbF7l/OHbs9zN1nF9+UCFWu
njsHMYDh6CGCC9XnHA0U+4nXP5fzyuMVE/U3Ve0fJ2KoNZK62Oif4dGDv6NzEcS1wxUBoadGpcv5
iJnnRwzj8QAKVsVEvA4WFPztYqa4YDjLLtSznetzVVObYeKYnHwJ6eQ9PEUZJ/HbispmJJqMQRlw
QZDqHFtjqBinEUPeGViBmkgC2UlBZf7e9jlOKct2ToTWTCJVkPSfhG3Cfxf6g+B5vHDcfAu6wyGS
v6I/EqabCOBedJ/JvE00RXO04Kd3lKQ64sBexGGM4z8BQete9Jq36O1kh8mIiRhl+z9ULCNri0in
BdDnZ2DxYYqsW5gOknEA64zO5gYgzcmrsEphVGBlI+HjML6bBVMi/HgP6gbInhC99ZDmH3H2L/zC
QfEi1JIfDn90+wSwAgwlTGC0zhxq6zFBj0oZQGtQYQXiSb6YiK8qT8pOZT5pEeMKQrUmRAg5IzcO
KcUBOXfkHw9n/3A5QS+QleZwAKwKQh0JJjO0YMkkXwucE5wHxBHmvXVTyitBx23quAcdkBF80RtR
0mdTsH852ULoW0TkIAuU8yUUMcicHy4J9hgAmONCPn9JqhSWEbQI8/E1nb3CbM2n1bGzoQjwhpHI
+PxaIyNbtleeK13lTGnjCNmoS7RftKoW0chHRHvXd/DaYHUgPUyTo0XP06a5mzMPgs62xm0QDLat
CCA1N/M5DSr68HyokVYmcM3HOUU6+MkfCHccjIw6RnxRogEpUTPGse5L0ENjegHgbWEo8pB4hR3L
NYtYQMrB7soCJiG2Yz40Or9DSRfdHYxigRRV/oXR1EoJJyvXFYWdP6c9dIpJUfCMSaImxmVehs/O
YCZAId7b1VOi/PQbhWCAHyPQSzSMJwqsmX9hMHYNWUJDcnJ+7PNjK0cozwYiEWkg83yGjYvhkUFA
dbJpGn1XhKAYKsVlvc1woS6YGzQR8uWmazyBTcAEjhSbsitCvESeF8wEx3+KMvEs1STDMSqPZyWy
va84o9LEdkfdncOSpu7RbyqrIbGIk6EEv3LKpyOf5+k57SY0NE85mv7JrFr03DqqLV+rKHXzAyUh
/mvV8mrp/nbkDb/xS2lY6T4z64FGDfUSybylzR8G7foXO9+nm0CfpeiaFzJJRYhwEPzQvQhey8lW
WK5MoXw31HyepiaH6JrKLuKyH5OG7qSfIY7VmlMO7T7HMzy9SxZXiIlhG8AHPd77788dV06/2JHc
Bk6guiVFdoRl/jxqukD8Mx6A0uK/CrQBpe0paJbJfzlRw+3KWZD/3OEPsoUYmWymlv6v2AlWgTUd
iqI2yLsFuZcfboa2UXL6SNi6KfHefEA0HvFso7mMGjQ1MpFt721JbneLvVIJ0iWS2zsUO0oUryCK
GX6IutEuAvhmOjfAEwBMxvPcK71H8Ab9QvyxRpmw/DrytJtx2Ic8B6RkM4kKvxHZPxD/Li255BFs
iBQDViIFfwvv4zEFE/AL2LX7e9qifZbVg7kAPYMAm/Kg2nW796ZAVAKvAUQ/QMiB66u3HC9pOzRv
yJlM4PaQG+DfIfn1N7o9/vKxIUgwbuhJvBABs7AlD+9nS3wL6U8OJ1t6QGF1XMFf4dF1BcqhzDoT
Phx2WiQRQS+6uYs7yRbj+9CeZbMUa0u1q3aCHAOJG0dCeFBMwc7MeEbatPuF7uxHoMz/s2vUBigR
Xnw6ksSagkCIR4s0bcDtBWgo00zPoV/L4gqS/BWfIfsA1jSevAzyTXxN6ERoh7Q++yEJspoikqD8
pzUO4qAuIffuFrJ8hu/cPHqKW5BOcS5mNBoR0PWXcWnvbJe4nwLFhQO2Rlj0KnO4e9O3xjgTxvqq
jzskQaJhD2G+OPZVSzox2RhIBoVT/efyGN1Yjkd+4QFQuFTYb0noOnCw63bF5BFlUcvNvRttCO0R
zkf4ll2IGwQDInWQUeHV/FoiIAkz/dKV/SYRhnQhFM3syDDXYEIbTvGa8zzxWHFQT6L2hCnU/11Q
OdxvLPkqCd+q/fhnNMROdn2fCcAjI5/uBfijkqiCLyedLXMNH8lKdsYUCf2jKSKh0+Xm/xnthiAU
g+ZTJKy3AZ1UlAHN3lRLQOtri/pcbynV7fQMMYg8HYUiAJjWBCErLuycLDt2KxJkiR5nasGJ4yvL
N9DqgyIqsuqifnRkf1SMm4j6/JiY6ygTnYt7SARvE4iHaoQkVXFE19knUJhxZ/eNePkGOqFRDwic
U9/DPIhYX1U0sJSp1+zRGSOTYDySD/GmgaXB7Mk9WwC7tbzpfPmcfTg9kPsNnGGphL4LITwFEuif
lynipRDhskErGUzUaA4AFvb/RtMhkxJ7CqyFYvaCxOstZdI6tfXz9p1vBiH8ysh6IJ1+zH/wwyK8
/2XcgDFRbZCAppgZqkQbeRif4MDfSQ6GAaGBoT4MstHm4xKfsAz8RVI27x78Z0oYKdG8RE2j6l/x
gDDvlcR2itI9jW0P3h4FuGjF/Yh2O9QxjQ3xPGnnI3IzyX5zpKlC+u5tiKvox6hDo4crdmchSHgA
jsBDw4B1poyXRXARPOwjxhbmCm/oAZWIKhN5cbxy5ay+XXmgi8megRslKhF6HgslaX8Gun0IDfB7
Ftd/TgbxhqFXrZdT65TTboLGeTA/3HLkKQRkmsxdMIhQ42Yj+prRj2FS3OB8WQl2EkCbzV/m+gDn
kHWLSEI/dDxXQtrPQiNEZ/+ytSUX0F9yCdYLCSWChuPqeyLBll3CbpCLiOtD2brXga5V0H8soh+C
6kWL2gblC4zBmm56DmJobRyGGdiop/mC95HceilTlwGbsWDNEam95I1go+jBeKr/6H34T27khuZf
0awFEU4SIs+GCOlHZSgqte/EUeJKY43PqXuqiC7HFgnKwknJAC9DACLIxuehDvv6GV11TdwutyQN
1/yVGAxw2vt3naGauGXO6yxeoMeIiuR5fKItTgBJtDHQtCszH5bWrUWB0LpCAV0hufu7yTBRqJ6I
x0ZSgzhKvDr4JUFDoVrjeUkcesju3g9aOD6xIceS91oNbjVL/GS8y6dxILHS4W9EGJFcABT/Y+m+
lhNLsiiAfhERePOK914I8UIIUXiEt18/K9UT0dNTXaUC7iVv5jn7bDO/1m79a+cOEGZVrdb+StC5
BAYfS1tQ47JB7CF2lbtVrLquxxp7qJlLUaQng9bZInNMiACNFMLqxdvOB8jmzMA203gq4nCNoG25
/rG0NT41WQ9avUK087spoODe67Ry+X/byn22bmVrlwpkCnH4Geo73gifJ3J1e3p1+y9NSJqtBYKv
Aqg17bJL2A0OvbfzF94Iun+UcNGydYqr3Vwheljmzx3yrO+ghD0OWJvZd9/l9zjeM13pG7wIiPkw
ovdo/v7btELS3OafXaiRm+P/XCQLxlvR/v6TnElCjc3m6j6bGbnXuWrow5YlCLWeqGWIHuE/kA6J
UImuWI2Kur3/+hfJ7yz/lec/2ePNS1+WrItpzR8+OuadlQkxCn0V1XOHxLiZgHy+nb0mqJ0Q157u
GY6bm9MUR3BwMCzHo2URK4Clb2Ye5o7ZSnAppuRmNbwp0DrDCW+NMCK1xdA4oKUcBTSFqeoE7by3
redmuioMLZlHLiI3D95GKddqsdtmnBqQSIeGgJZjc128H8qG2Fn8hYz4n+mHua2Crxwmz63AIOV7
WRybYQ2OH48Zzlkdc1Xy4ltgm2Y4eEXWU/nRoawTflU5yYbTAlf0A0ulv6oF9lgLIYUYR+kjyS5V
djHNEI0RrFD3DhE/uZ39/oTWwFxsOFV7hC8Bta9064SFH6ikcGDfdj1jx/KNto3Y/TkvuNQiWjS1
9fUKcmggOJlg5DrFS1f+Ki7WeczrCQij6dhWr4gToqSFS6BtweunFf1kritnJQQeYBHGJypEG6Nj
8FNFmKpdsfUSYQIf81mzRrqRwvuf2adkAmSRsfB0beqKS7Hnoch7wHNxr5npLLaLI431q0V93Ka/
4ohhHa+2BSGl3Dwmfyxb/vmOwJ80CncAdz1wrfCjx+47v63M4osXb8CzPdTnj5SlY7wHicFyNjoG
JPDQFpY9o8/IT3yzTJCyRirqPTuE4vJJO3jsbgNbLfo3DWIijgz7LC/7bmAzXj+MyIu6zy638h8M
szP9XrxyVASdDY0FH4dyE+mXhYh1hGscQ221q5/nxCn22kW8rzKGIAI0KpFqgLyLFiQ+kx96Czyw
T0cCS7uLHhj2OGLVwDFbay5jwTla1+kQiXLnuuGr2bKIMD2NHmxSWbbmTBEX1IaFf8MEiD7VvM7Z
yK3zy2VecGqmsYsXJtmKfM1xamCYILPHP0hBnf0oN1j+VgDLijsv0Ca8/A4oiLZUTc5RcMg2wnBV
e1/Nhd0jpuYW/xdcBRQouQdSq5JfFgGx7hEg6+HV/63L+wm06/Zv18nWkuYOfOOAGCgA/d1PkJWG
JJIIpAUFtZj+PAwOjHlJaXi2lJFyky0zjZabVVPStPzun7t//Tbr1XF+yUDYJxIumuwymjVtKKYH
r/IGka+dUiDxtYHllnH+69dStAMWJAtJ1n4b/ONsoenusvVu75vUG7yVHrBj5ElsuvF+fsF5ZR1e
jVMzraroUyx39wNT/+xnvCgOg/eMsTxIYMkL42JUvsJ0W7azFdCFPLBzUfhtZ+Ok6AUgRPU44B8N
NgmPlN2Tw5TqP7DhH59G2D/zI0nMIm5CRE0gf4yExyvLu8QHl6VVFgF5By5DKK5S7sMpjTYRRGsJ
VK6sNgITv7Jsj+xDzvZI613Sjw1Q9PFhI6CXtU0I+CnWA/DIaTVX3w9P3YOz/0BzRKJqM63gz5X1
lygDofAMQ+FcEz+4vqTaLWOtGLRQFP2iiao2u7YWVgy5jqGUcd9meLN5h72Ybt9TFpaz0ik1XhWm
I9OOmmSOc75jLjjci6Vwl+ruRGaw7Oc6qYHRfmE8mvanKuqoTyJdJlJDmsERS+Trag3N063hzll7
tnPBVNmS7dn2xc5L3REhypAx0A35RWp4m70cPTPtT5GVxUwwyINiWeZoBF1w57Ya5eZOmh+6c3iA
62YXXkYbqgjjqI1jQQ8Sq62lIER7T2Ukea9rS0E37sXxqbFp5eY3uRTvTrIfQqIUskZjWlFx5B/i
RlVD3v1WXUzbl6qEKbycjJ5O8dDViWT7UXpDuSNDKTHX9sVNBdDzQYT7/xMk+hmbY4u91ANyOnkT
q5GWc8imY2ue7l9R76tpZPUUCeW+fK6kPXUtwSYqzA//ilebkfa2tW9BXYpcWrjycBsufgSv6+3g
VHUW258fn4fOq4HTvMnznCKPxrNZTUhX9BYBfMvJJAn++uGkuIuMeVWpexvh6V7Q3uhYJrfJy6Mc
Y/qiQ7P2b/qSOO/SXOdc7HlOFxlf8W9lnvYETHaV3/ou6BtRaDeilx17KAPiZu6VZYfmoyR7tNhL
WntMtwzKJjAZvTYqluxBUvvCvnD4d/48EWko//ivXIvDjp1VRqavIT5hwExybpBUmpiL9EMa010n
rgjGSmUdEBgB6upS4mv1xH54DXd1bPP81tljwHicpzT7lme0LxFAvEI1vSBG7oWCJOVl3NSGBI+/
xuzSPrXfgQRXRVwBMmNOFn6fAkUZA27L2D9xuXOdbCGYWGcCLB4/IVr8zWa7AUMcTXgGFA59hN/h
WRcUR1gIpEsp0UysD6VFuiF1rkqbOIXdHrrXiTSmUrrFFKEajMVjxQQ3g+q9azcPt3EJ7z1dPd8q
AaeyAoh+8VnRweUwcGL6rVHP51t9aC/w9FRapdZ1ciL56cVGg9z8JTpl+pEzxzw3geL5Vz46THwE
UeH0X+/YE6uO2Q8lfpHLUC6gWowfI7jXbWR4Hijiu3rU2Vx5NDK+3OqqFmJI0iMMgRUGyFO8dFph
wc5KCRiS4JH/sx4KS72+LE4/rP3yvRISul6VvcGO96e61GtjbTvUKFvG6Qk/DrS4B2jg4ifUGmT5
HiBW6Lis3G2Qp3jo+MbhpdWQ1IhV75bpQIuNcO9/P0bh4XwWG/OrFC4FHUa8eTmARff4xKTWwwEa
cpQz+L3wt4B9YPGRIynF2lTkUaI7pDa789ukp6tS4x24q8Q/53R6tiBk4MI8lFqBlIRbXF0YT5dg
O1LqPzC8KiQrq17EVq2+Kz1q6WrVeUY2rCNWHwnpKsZnIB/5U4H9KY63NC2NtOIVlP6MIvqIkwMM
NxHBJJLmUbnzx3SgN1O1zb9fo9pSahS0XslKbCx2Em4mDzzbsueZZRREDNKc6vmRDORv9Owsmw++
R9B5c8AP0rebdhuwkMlvTWkc5GkBdLNpKSSgZnhiajPThSMfxLozpPlepILlZkWKLgA3o5KVOCMT
vsYMcD+HjnY3E8l9GoE5pmvx3r+LgQx5TywzSFWTPYTd/Rz3NnhsUv2j0EYroRQLTdW6+mxahxaK
bfZefX2eRcNrL2/A+MK9h7XFSPHUDZyrV8enWBXu0E72FIgexWVlGkxNQBCmgeWEUzTasG+2Vn9W
gZfxAdMxSK4WDvfTvXCZI3VX9p3twK2AdJxm0f6tLvbJsMBAASE6W5GHHO8vHUHTNprevgP9r2SZ
OUw/smhpcmS0pYt38fgV/dj9nOREGaSQVQO3jDV0Il+YVZIiE7UTOBdvqJQZXqp/pF3Evp3k+BCi
sR5EwA/2u+aHfTygNx+X2lK00S2PVA1YYNjGYjs+5vVrWSfbXzn+oNAFz+4AGhgWYH2vE3e/9ejv
n8H9Xfgja8r6632swbEt7DS022qyF7fT1ff5j1P3eslPG6TlaBRXr3coRxDwjp6D0X50WcQoJZOs
vAOD85D3VbIAVgZhlYyS4blKfalk5BgLYPsdxveOjT9MhD+ozEWPeUg/mK9A9CjxkrjpSnYFuF7o
xSBS1RQVVzkaclsSTbHdfWfx+s1/k+vdPf/IFtgwXJVgBMWpcsJEXAUYGrNwogJgasvqSxKjjqEt
MC6qVDYSgNkgWH4xvXrh+CiKdZN/HZtkmuq5a5fY6EegRMRT25E35BdQ31fZ1EQvHFhSuBkZ+oQq
87l1ndzgnc98bCv+e4AZUct+sbqRXBBcRe7sf6fz3YxJvya+9q6FT3C1JUUrpmNH049HS6ukz93l
axRVYSLR2iOdZDQYl+9tf4bZX4183j50rrnCa2JOOXn9AxO0l6f80BSiwB3qcyqoYFlCQimfWhye
qz/TQNaus1EoZmtvcjDFTGNfhf3IeGHbUMV6qpKMNLLFXGnfpGnJzbRNHzhZHfZNYReLSZklWwrm
WKBTts+r4XVM1NN8g0LDynvNFE/2NaB8gqzmF1JnXxLYijvY3XMfGO7b7lrA7anQWED0dEZ6SAhn
82wWZz/VEk35ol8r55bB3YB0XJBbFlBqMge/z/b3M4f9lzuF8HMbrV0tcyUYEIUUZA5Cgc55HM5W
5Zln6bd7yjNAERuo/BIIxx91/vi+dhMCKAK5KA12f36FhKwjQ5aXTr+RFHGhuQlHUiPhKI5z8dgD
CVZzXVJnlvtRND3zyepCHwID0OEMnNfjZzN02IYLz20xas/EqL23lsDRcwXYhlQdYpJCzlFIXLs1
3kydgJb+Z0QhwDU3B6FWNLPz+WRXnhbPn6n2MCB6aBMGGCxVQMoC8+iULeJbiV8Q2IE/j1OV+kWv
i10WvgKBvbUko7lnebJvm2OXpi5uKmH0GmuYQpN6hr+563RGl4bmlYDxz9YMXpPoELume6PNh0yj
JJb/A4cjEtBziuki5XQtaIBxDifY9LqxwODSSFaW9XQROwmfTAS42M9gIBeFXaVlKTR9vvamvG91
GgHAzZnlm+tm3ASXUz131njCUzxdYe+X8A/Tmgs2nBbrx5TJ4xaOoExRNqSKn2o62GrHbdLVxyLK
ZNwzay1tTHeC+71oqg5rGbcsfGt7XCcxnB/Udt9Xdv9nViMJiJsnt3cGEZ1cPPeOJDlEtn3+R+Ec
CKwurXxoSGUu7PVAgpnNhRejY/OhDrhU5bskuoOEUZU74q3hy0aDNDqk/nXPBY56KenzZIEv1+br
W0arTwGC7tigGk+vHYWNDlm41Mohm892ieJ0pUdibld+V5e99Nf1885paVnhX15eFRMyI+QoSFru
xz4f/zLVQ12CCgrHYCNU4DFJNK6dd0AxvLc2WqM/VaKzh9t0QvB7bdsHPpY4FGKipb/2LQLZwoVK
7VLZB5vWj2dj/fHmShvswkrJGuRSO1TczVggoIA3cIi5YdNcdlP+Iu4Pnu4H6/l8ovqrcH5eiuzh
Nl+7C0eyQu5czHWyvfvPu8OkEaxdCsrnZXs5gpZCOlBJYI+Ajt/hshqRnfssX0ZGMdAQegRLpscY
hdtJeBkYmCPdcFh/EvaH3+G6fa6FhvEq54VNECP0a+dQmJZxJEoEaV/nzmrAx+UfW5nZu9p9Ff/x
k62mSlw3eiuG6auOHIHWVj/ApauYC+4yzGUhL/kTqKeQbYY9kFVL4wAcGdOvuqeSaTBOZXNx/m0A
O1WzJG+zkHMQWIwhkuRe3XROjG6qwfvrkr+CKhKfj3bCexwtKI+4yfJFIyfX0UQBdC/9y0kPMwyB
FphZAXFGLPPdzegGG1JxRPX09pVV58A81iNb11jwqEPtW09wQ/nb28QRw84dOOxFExaTD6N8sW1s
uWo9iilmsWvGWuni7+ftC1qR6OeihVx7rQozzGdG8+Y9mJaTGkAMBDnqls9l88lbtyI4x+vPUsE5
Gz/vUUwig+Hy9oecDRF8QwJKWAnON1ZoxwVi1XDVl/P1lfsIhKpL+bca4lqyxWRtWTOX7/3s/61t
UMzQuplSqvUqB3KaQWv+n6Wf1z+VdhztkWz9FrFBBSjHQCequFce0VXkFpEeczxz//XkPOD3O06V
XXj1d7bu7cq4x11XuGS+eJ2ddWU2PWSbaqZw590lIiJY4ot6voE8cNYDQN9c5RH9+nib/4KTnW65
EpaDc5r1e3ae1E9rQWKYkde65+IqaOg8e/dDDE3z9VlH+Wsukcmq2e5qENI/MgWW3NX4mLa7thwg
15hSsxA/liIM0MlVKM2iq6IgkW9mKc3VJbjNPI39v8FG2Z944KYlS/dXIYrDOd+bxDEsf+Qvv4XY
q/jqvvtnQbqk4FOBtfl0GM1eT5X9oZnxMN3KiWwZOCZ58p8komUvx22n876Xt/A+obOT9bKQYGF+
KbBVfp5trt0tkl0zd6qzecxKbNuRVojdqm5SH5l0ZfnoTKVD5cVQPbmst1Lbr5PM9MlZ2fNEZE9R
Mm/K3E7tElQ+YSfCK42tMeLLUWSgTspAvXbrPfq3XvJjM17qnjiUT5DOlo3NONHcV/cUSjQ0rbjN
0ciiP10XsqMof4v+RYtE0P1XekWKnDxh25P0KBLPxz9e6JxEgOiO6+ISsW94MHEYcs+NDSk4E5rY
Hmfd0NliKuDVKtbu0sPyy1fxiL5vIBoM69LrEJ0RGWfGrUQ51jTezv/8G/qwv0VRGPea118CH6/V
HDAF/vEq5ljcJor+qvfFwe0y5Dp3Y8NY84QLZuvo776O3Vw5PjryMw9QqRKtH80Wb1feKJX7fbxb
zY6Xot95iRwZ3nLj2LWaVhdzo/r2FgqUPpL2JdlbMvxSU/PB8LJKymwxwRnHH5lUwjDY6Hr91PCJ
OnqvJEeMo+YUDCbwGNTH/14l/rQnXxH3LsXkuxQfectfeG5ippiNfNp4FKgSDo/ls0iCYIqJdpJC
AOiTOBhGrYvr36IXzLI64k3GvKAe+3t5LBjui6qRWtBjh+K6tvp61lZkgswZ+25G+9I+9KPrggSV
AsdH5D+fbcPEwjZCr+kYyqpKAwSw7UPYuwxAVYdPrU+C+32dB6Jk29ETPqHKAYggMR2/EK0/WgJc
VY9TI373eWzGfumf+u788UvFlS162UMsZEcaQczj7+CDfOkn+MkK+MPhL7iHV8ONQ165P56Mc97g
kJ9s+8vGtuG7NW3TACQMa91FQj1/CH4sj1tqSW0AMng1K0hmXUzb1y4kRcGl1mQyCw1c4ma5WiaO
GPy5SizWfSj+s9mCNBX35eRu8Eql5JZ0ui9MEgBrT1Fp8mfp+LTjP5uv0VRAZ0or3A2UEJu8smHT
JckP/xHmWRkmyWF24niIl8pjnouFcWsc9OTJ+iTmJV8Mi+LM1xGI5MlvbS+SSr0i8tLt1+yuupuH
+76s3L5dg/9PupJo2yfyMXOr0lsOeKQkzy+eDUaKr0TPvyPjU7Rze5d8j5yiH/tBdpFctZKR0u+t
rqxTFJ6QXxm6zlf3ChsBnZZHKvIK/m+ZSOuaKpkbrMilnoqKxQaf8BatxlZF35OeLbugr/H8TPXA
aN1yStd4hqX3KghkGGJGWnI5a3EjeT3Bth9UBH0A+IFajUDO9/QoXr69GuvH97YZPo8QKWUi1bWa
0ghi+Dt8/Dkc5H6469a57pVjEvbUXsehhdr2XUfGe95ePyt+2pniiRPYMHXjsBEK/U33Fq1Z/U/a
iXWBkP7wTR/DSfXCsHSafxA/koCEZNlr7THyO/564lbwwY6i74ar+b7vThiFXN4FP+YSUbi4kWZ7
q2kHA2bfDoT8OaHGOlpFDjNp9zDGv3ZsLLUYALJ90bW8tLGpcrg17JBilRzqt36mNs72YmMOzd/L
Z9EAxnVHMtXMtHVANL3BCzPjSIevjvOVIy5sFQGX8NCjfmwrIw6jyf47eCjgLzN5EKc7wo855irn
W4VgBAHnFaskrvV4cErgvb44jdy11M/6Uj6MopAQVHc74qqU2JV1a5oSQzXmCC9hF60MBbnMoLZb
piBWw2WKN5wUS05bu6x4+x3Jowb8VoEjRITgEPGDALxsIkjlM+bAu+CCzY3c5Sz78sYW52wNl1UB
Sey+dz+8h2GuqO9rJZnKc6p45Abbk7/eWafK+jZ/GkejMnp6ITlWz3y2Dl/hTc/Fq/vzKK4OnTst
wx+9breseClKf2+BJzf1gmTNmPP4jX+GwmT88UMX7271bKS4afDXIqWVeCjTu+77iFBCIzQR0L88
7S1/Nacu4IFNYc2kVbBKsn923awF1x+YSfjlutZHcemRIx+wthB5WTXEm/dkPxb/F33XkhTfP97L
1YFO3Kj0u7Y1ZHw0ou/WHXQgRpk52LqWEwEjyyKXX/obO7sV1nRNzxAAjnayFxsEe5+dGcba9+CD
MyQhxTVuxEvWq3qlSbri2DqNfEKDFFK6wLlZfp/wbbVn6HVopKwDpv/o3OGWWTNwZlrVILA91WzZ
xQ03YIy3yq5y/Ni1ko4zZidQZ4yUoFh6a2+mFZ1uqQMaqx0Wki7J0gx/eDMx4ahcW/VXvpeccII5
AGDjTB8YLKktuK2EGOqHUQWru5/0x6qlYz5V5cb2EGi20ltXA+L7/FGz7CaM16NcNfgeh2ESQaph
XD/c17GO0CqCuRMR9U6NxACcU2SSiiL9gJ4/7YiE9YeFGxS2XAPv/IGV0upmMuFdYK6rZg9XVnv1
O0y6qnBl43XHGKv2HqAMucMzui5slrgpmhZM733U8ONIdUdPZuvs4OFoPNvBmc+W2dvXrWEIme2j
/zWnBXaT47jOQ0Hv1iiP6oENBAl/jJD/munWJDl6kGy86a1YIBDa6Nuytf4NDTWgGI4Jy9BpQD5W
2rcEILSP1UjpCuJS6lxMaFgO4I/YbRpspWrobUHDYTr/yB8hSdqmzrEcCXpO2+Lj20lgQ7IR2Es9
rrd0w4OxjVWuydKN9DfStOTP0oOT5VSmdkB1w21IlpcZHr0eb6kTtXNCnEDhArZjqzC2Pi/TbmuT
mHPU8Su+FTGlXOkXMmgWbHYLSOFUX9uY5WAU5C1DAOGZCfzJVc0SP8vvNAzqC10MbJDtEb9xdA29
pc0un2yvi2Yw/LFtvWzsJbIgEGldNQFlH2mzDii2BcpKt7CXH57Vni9HeARBAHb73HZyIJhk36KF
UaJ0gKNzXQRtK6bmj0AgycpinjRWiv0ENGtAECwO6RcdgezMcX3IMxVabCrvwf7zhvD0x77w/LDH
YC/Pk8l0/dJeU9U8WgeI4baP702btexvmN4fucZABeFir9G2f2iX134g0mEJ+mF+WN5f/+hT8E5M
OsYTp1vwS/nMzOP90C+vDZRQ62S2PpjddwP/rI14MwwC0CceOew7a0J7/InNobNhrJar0je0fnFU
E+OlYXNT1XBpJ4oBGbnzGvb1hyOpdnJM8iUvLjkHlV4fNgZh2dz+W4lhcvL+OY6T3P4vC8L8n/Qk
I3/uM/1/F+KTeZ+UNtla7PHs2W149msSBmMODyKlPdR9jf+D1tW9m3YaQVIzHj49pqXtd6DRaseb
EUA+yNYjeugH1oJU8yI8Xu4NptyzzYerku6/zNYC8XH+C7zj2Frg1WimEhzslqbO+L9UCJH5Uh/O
aIPFVIrvdn75Pe0xJebZS2LXIo/WoGuuTZ15xBZmti24b3ClEEBANKZxnYVfEzQifgT8YFvfkRxg
tAbcBbkkWUJV8QwKCPWrk2FQsFXze7gW8YAvaEKpZPSfErulFsIlxN5BrMRrPxv3xppIEpYQ/goo
Zf4Qm5cqidlIJQr3Vznz+7W6yQU8FvabT4h+dlOP4ZQ8is9j774snVi0nKqbS52nFlIT9YCR1HvV
Z0yzYVfy6uUQoTL5HBj5VE5mgoFI+imBSh5gb82A+YiBv/2MyTwKjiIRiaizQyOzZlIjco6Auoxp
VZxZItWQZ1+JlsZoub3DwsxzjfMNQzL3a/si36eis8LJsp5Nf4vnK7ZHCqGwsh2kGYSMDux2j0bJ
2c/d5NU4zPioVZ+d/SeBD3M87UQR+niA8aMFlnFks7yMO9d/0c/o5y8zlUAkuwwClyAy3+I9BDpQ
SKQOSFDMLmvLRjvl04to6ckoISB8xWePYFwdiEzPcro+RtVEVSWrIjhIGYduhbpla5HSjKqxg/lp
7ObTV1Fk1cQLZWI5AQy6TWbwfo3VOv/vqGH8HYIUQCFacmZagJgbWUgqFtwpLCLn0nCFPpQ08j+0
fnmutvd8WGAbSH6NU+XeyZSz9dA0sHlh23TKhOsGjZ2bqY5pWzsBYCrv6JOemLxhmDcKVl+bCj7Z
bnhnx3RuNlDmzYzXbB3MhhDmhiGsJWvMfK2YBdGAVLefHvZqqBTyz3+M+JAQsPOswy2WnGOutq9K
P0p+/HaDNh6hVX7fipLnWstU9z0th4WKAl669X6/eN90Hv/29S0E3fa07j/aSaDnQq0Pnr72bwtb
t1FvtpCLjaZc2Z6ICYJtOqdz8A3L5ervdPWRkVLTZByY3JW2m/qTXvPc2YJlEJDqmWHOw/pAbcn6
et54zUoA3uXSQRHnruODiebKxBWIhhOfYHO+cTAHFQCfbCOyygobZtfjCYtsAyWvYXV24i90w+Kd
5CbSTX3dZo/P9YA1Lp+37SftyWGwMMkuhqQ4fld20FXTWWFeHTPbt+FceRH4CphLHWuKKc4SSpJW
YAv8Svp4V2f79qwfqMUzvHctY9ANIJ9z619XaYKLDtNAaFmWWqfFvawMD88RBIp3P0VKoIwmS6rX
4BugBpt6sPgwog0HNb5a6dHT/xDD/WhcrCnbzTj5kk2iKcm6OgYYGiCBE580oshjQVRST/1kOhk4
y3TE+LNiN8qET7Ft48jiWtGNvaiFsh+JefbSRglhuTJgqwka6Vw/Hnf6qEBJWdXuY/X9quudfofb
/u+c703ljRPHI6GvrreLJ/cutWMKZfCiANKvBduslAtiemj8H+yU0h/O2EzT28bbv4U5sTOJOD7g
6CHA7FmOQMXSDIILjx7DIEMx/Lof9/45JkR2Hy9l5dtlX3JUNxj7lC5dUxSron3io5RwEEk0Msae
XJLl07Mz/aYy2cYocjK2XgpQhHuz0OCSQ4Zl7r7G5V/PduPjD9XIiSGmwuNYeH/ReDnFPfEUCOxL
7l++xLbtS8q8JinA+ZEm5nLDx1MR9nMKPf4T7y4RBqHyJ/pdYn7LcBbafh4fMtLNbw6N41ghfVaP
zSK30to0K5je0fxdmSDNo9vxA8NjuPEfN5N1kevkTJYtPv0MaYnf/OoDIw7lJ9i2nyu76q32Gn6w
bG2sB6snAKvIFWbFo+VS2WRKm3R1EwCU+vvdZetGQvQ+17QtOimFVhqkkJHpZahMTVi9/2gpAsJg
sdhsOASMiOxHFmrhNsoxUlj/UQM3XQAPf4V79WleNh3JuqB1PK/LsUR1fQiMGuMG5vCRQhzyXdNG
HEax8q577pza054/+2QHv60fei+ekenJu5PxRG7z873CLATooD8bSOyNFjA7SYYhrA29gmluMVHl
tvOT6EVQmpPCrg0FKRjqZ7OMKGRx//dgHb8eBhWgdZMP+2+8IvaBeQAoA8xAZaWNzv3cvnfz03d0
oWeL/cQfKIlrAq54tJaEvMSpeDYpE0xUT7DBIpapJvC5+A68FvpwuTNxG+gC6pD6Id7aH7vCbLTj
VFeqJrzyfVF/Hj843HEkc51TqqzDV/XtTM9sh/o8HbwH4N2NTz+Dbgt8un9N4n7oXDu46PZvvHnM
2VId8j86tNyp5nzf8VzjiCH1WpdCAw7pmIYjfj06F4uOButUexTD6/Mmk+QEZSXw7FphaX6IiS4M
jhiDivvAntad9HLanXjfhlb5vo5kjOR7l3pq8OwsvsXW1MJZNb+20gwa0EJCF/lwWL4qFjzTKByt
cmCz2tRKyzRYDnUQ79lh6L84lSjUqirAxID9SBn3rhWYhJEBlWj7aOqFtB9GrJvmc8yLLjcI3+8Y
7LNub2oYHEHwMT5pWxTDJeuiFqbu/BUgcoEyjd3ZSELmoLQ/66ryEQOFMrNgEQ+vA5N9ByFVD7Nh
i9d+WkQb54OEMc4ja9XDDgqk29hPWHYUYpuPfWOQHH8/8ir0ZrJn58m2UxjXQdyRba3/5lB/STPJ
BdQpubBzbrpcWWrXH22EUZEhjnmfLuIbA6ZCgYUzMA6F37UKGjWIKEfWH09zAVuvQ8s2X+rtu4da
oj6gqjuXX70bpBXdFzFQWNZLuYtxWDq2eubbdZm3tVfLo1AV51bk3I5EOrpoIHPc4naV3BApOtbh
6dtCKC3irCKYRvPz9yBVW0yDaGY/expITuK9mDPg1/dGTYbJ1dmOUrm8xYvBHea7hH3vsdJDYZns
tZDIetnCAqmj6EM+WRLvR6fRbrjsy9fRNS+ii5Br9UaOOFSR+7GptoihuCPq7mshuOEKNCsGwq2A
rCpL/DK/BAsk3ovXeeQ5vYOARFH84fgp/cZxCe5NiVDltEzWhClfoPpn2sEOJnR7isZAj7PU+BS0
Qq1yKQXCXMos2vJoJ37zt0qm8WgvqwGJW5wW8V4keM7ykLLbR3qB2vQqrj+zNAmgZHPgU/mMNWD8
sNZf+vj0xQcu046FSE35NAeM5K/fYCusk1f1t7ebrMu67z2isozDhpSgEvSy/zvMlKMw5EBeySpT
NrXE+DV6EL4R5XDWE7OGttNEphxGqIDZimAHhYXCE4nI19gF8gywgBjHA3DkICYAMjepBq3RH9Gq
sQi2v71vgEoBveE9TnRS4k12puD6v1S4z01E2tU/msm6fCnPqks0y/8K1O9Mfr78M95aFkfYUL5U
Ue1EOiINmmb45WzPE1sgP9MLBwJdvH/BsTmacZa4t1cOQ0JVRFmgWUzRHqyv49itQagbrDkvg8fw
OXkMN6WeUX0JxQ1cETpfhfaJvV9skGwFU+qQp2YPVYoecYhS3+pxmFEl8DtHve8trhE0EbxvLN33
4fNzM+HiywWHeTm1OABlz2LoXuwJFWuoGhD5cTvg8mrXcSaQTGp78uGgisIsz9t01AJ1kLmXXUSg
2PkzeZrzxlfBXaPM6djM9WlZHtq74WiRNlacp/SMWBrMCcO9jhLxAslKk+X3Qyv4Ls4O/5gR+XTs
A4JIkg+gEi/cCrO5f7+lJAe6eQs7Z1MbIU5ZESFmMNvb1EIbYXxGasB/wqwlkkdezDVwfzlnMsi5
N2mHCdmJmXD4xxGp31GOJNX4t8bzMvIHHTSABn+Yfg4D88pZDA809J78hHrTWqz6aBkcdp0smgpc
P96Ujf/GJai+xWdzU/vzEVIbr7RFSDC74r6+GgTeh4eYdjIMlBH7nA6ZQXyx7T8HiLDm5Lpa15Du
n0EevjEmBpiWkO8GZ34SVYchJOSF37b93ND1hM7e+J96jt09PtS6nOl6JHip5/f1a3MmyK40CgJF
FEjiDhr4+bSC80kzEgRiF+awdzVSmR+wypZXfOnkNkfrE8KAdG/Zn00UaVqqbTvoa1lLWmy7edCO
iUfNbycnGg9C0S9RdBFKUNMRz0Awn1Uvb+hwg5Qi1O+wwrBHKK+CVOTvuwmqymSFt5gC81g7fNuc
vEAQmAXX9Us/U73iCRa6iV7t2rUNK3zbpAcD08gb9di0HhyMqLAr6wZebfXWOxWIFGZjACnUUAw2
ROi3+ItjXIAbKJ0/w8pFwmHEoMNHQMTB+h3E8K9CM+ObOTtIX6Uw2lm72MBkYvHUWs82dYKYls0o
7l6c8hPwh5N+GcweItQVq1q0nuscRvu2YUvkRyoQaKt3LdiXK+SewSzNdkUWZVhPEgc3NuuirDAg
zZtirdvbUbzuBqYo7iM/kQ7+OrgxbDhkrLWDLrd5LG97EV3MnvkFTL696x6/yGXcYQYPwVX7MKPB
aD3LvfrggDArjOknXgmU5blqHrUFK/xAMqqr/1jVLmBJz+2jkWviRKP2ANX4mNlAlA/1mW0U4Y/k
E+yz//b974uIqL9Ny7KFqdRS4bPQx0HrhD31GAJ5wBMJX13cEG0fjC4YYIoINBDiNxUPBqW4WgcM
MvhoZf8OkpkRcN+2m4I5Nt4dZb0iHo6lLA5Tht9SanyzIrjlMP44tbrZTgacw2FCV+P6hUYZFyKE
07o5zoqH1n5ySRfSXUSTfnygOC8yXaxHShnD40rmI10cZrmJ3frWkS0FEQNglGbTJ1usOTSvrqYD
hShICxwMyzZbLDoQVXBZLRvoh9vQS6qFcoOg4owzsRLVqzefAX2DTx5wV7aU8zKgpdNKKK2lgJd2
zdmhsn7+raaTqeYW8yn8uGe8Il65jgtQnQ4PhV3ZRhUN+rf85lSaNE7yPp/kYkLrwrf3rp4+oD7b
etBR44BzkWvGBkgsWF2xsOf7PsImom/u0RAOc4AtWMs4LIBAZ0vuir82eHBHSPbaljpmIj44Nzbs
kOKyOS3HO+YPBXLMKSmdp0Do14htn8M90skI9sRXJ8pQ9Jn5mADmt71Z4Hr9ovoea0HpnLW7c8Cq
wKyvNYPt7t6NMGruGg0UHauSJQ4lRYQgtWSLA9a1iNTo/JCtkK0gE/lc6hxPZmt2at1aF8mcqyEk
fnGtqS6De36HCAnhKa7Pnu0QN5yktozKof4LsKOU5ZSIvPARazwsZuMNzw6rjMBHZokcQrriIYHy
qOgYhppI8ReidlVkkhbufGlamYF50ZwiHwb9LWyC3zFd5OtciPFySU7EQkD9Ej9HLFXU2BYJBziI
3/B7wOYQnkm/LN/tdxx+ScO6KvU02yW3cjv6M0KJDNxzXZBpNSVYsELAV7Rv3MeXhY20s8mRmakx
3O5Y5Y1sts4vPs6jbxVhzFaa/tCrv3rTj6TNq8skrstPGUaHVquCV3CxeVhTs415Y0/Vhqwp8LSB
ka13xyzWuLZl5YalyUnLFSPn04pO9uzFZo8F9m7VuoECVSZXYOePzioztmPZ8ZyHFuLfJpzgJxkn
9v9Sh3WySAGBis6WneDoUCKYJvhwWyDdUBfke4R11HBApNy81JygvoytvWCh2XoPCHOUN7kmCeNC
Xfj88ZmYni1gJEFTaWQzelQkEAd/iL3nBZHKo2ZKykDQvsRjrj6LFIZ6PfsnnfFIk5jkKLr/do9t
dD1brQYGbLxucRJb2rl5JpJijy8vL+RYyJWPtc6UqZadQi10VASy0TDhYWQQ1uP3fWiJly893CgH
sRXZwX6jTincze7UM4xt/zpuc0hP0rmUBCstR3fXp9aWBOGsbDqL4pWTNxQUodkS52d/V8Y4ZBa7
2m0UFKGhLpxC+2Rr/5AHUHhjLh6b9hOVN/GEaR0vG+dePjEAzjfeSH/rusFRkA7Hu1J+JJ+7e4hg
lnPhIO/icxPN72b3RnqeHEiOqiZrxxl+FAuluFO1eDYJXkz1Aj+bV/7oxjKFW1bOgrWztVT76ohS
MHaSCPs20utsijBeWTdT7Uf31T02AlnR3FNCVkpGQgnB8WfoHHCqrusW3DAbeGpTy+nEZqad6hu5
Vvb80lKtaDfVz86vn8dP/C6FI0PpapxXfMI+DGtHbk3geaFwt5+F/5F0X0upLFEYgJ+IKnK4hWHI
IkFEbyiVDYoiQRTw6c+3POUJeytO6OnpXuEPL+XOD9a5lZoGHD3jf9eHIp97Pt87Hcnby6VZC/v4
OjxYv9Ys3n6BIH70cqPLqKgcSLiiZ2HtfRK74yp8V2nmHs9n6nSZMZCuZJEvZiPnoq7Dah9w7VfA
Bk5YTfjwvqa/Y3BFb0OpuVjWxjlvSs8hKfQd24ZdqhSvj2gJbAGO2/bT4pzermF5KshVH5RRAhm3
eX6744DnUawppimjQFx3srd01XIjg04fzxhPPldHy/ygnByfKcRyYH2/8CJPC/lmtpTsXjtErvJ3
td75kH7SMREMQVeBVbw+0LQpvGhPgrQqKI+u1r7aTUboXAObE429VPGNbY6td7Tz7d0HvMw7EbqC
Iph4Xo9E0Qe66eZIMy43dme6S20KiGX4wJPER1/P090EHD2B0PtcZYe5Ub7jaMmlsWEtu/pZnefA
h70zUB/ryR+b2X7f5AcPTNRf3ynNX8ZndJnn8u0GKPLuLZ8edXPwtreDQrFz/k6K+VTUtn2sfDWK
/MxM+Y9m8V/xAixaViFHbsRnI14EDznIa9tcGudQXFPV98eT4iWxZloc1foRlYywHrkkUPVim4ZT
Jqmemwdadue0+kOUVHh/aWTuLyRTq7fHY/OSb/wwfvcOgwOvQEFvQlejyiTQvgibSYnPKkBK7Pn0
XIWivS0+FDf6IezbCFFfxuv6deDZvLc3y3DwmGiLdgeU4By8V5xWbljHGYfqtHx7y2iumXuujSs3
peZb3zVyrF5/NL9GlXcKuoPKjwjkVQRX5ajcXW/r9EBRgitozEBvlVMTXXtnK9/3PlAmAy0Fi3f6
ISoyLBUtRnuAMFyRa6/0g4ixG79q4f82j0uosY/b76fdmEeouO4Z9Lnz8fADe3Mg8gT/qNEvDlrR
IP1QwVc+Vxh4s1bBBWX4WqxA4K4hRfu9t9Xe4CcLbUrNPFzJgvt0Cyzpbfx7HNTmVzCRWrBjYVrK
q/W+Bzol0IGFUTKGMKrMv7PDL6ahgprvSk/NfIE9S2x0PS/mu5XDdH8cUQQukme/wr0NfbP4O/wt
vxBQ/aWOeJyK/D6n14/u6auzByautCF4zt/Cx+NL6dR9443HYSNAQHsm7oMaNMYnteU+6ktZdCcK
0hYB/335yHTtju+nvq4eMTzZ42f2Npuf5i276/OdH2SKTVCdilinerc5EegVM7sLWWUx5Jl+ogl4
TE/F5eb8mpS32Ny+4xP+0ZAFteaFlWu9ZrqbxZBA1PnwkgXmPeVnJbXlCjko6ZYCk3zGI1iU5vnF
LexKTh/eG/pztz6NL4uu4/jQxQ2AgwlFLSwC4oNiApL7meCf7vv+2C4QJnFEJTT1IOzBC4UCcTd1
1dKwMBQPNW2tVqDG1/PHHcdp7cHhMQTd9PxtZJ4XQxZEgFb4LQUFzOI2W9v6gb2K2uNfzddBYZgJ
KTSqFfVy/WU8mIfGREH7sWznBxtxHFHWMx5RQ9dYvPyCcTJXhvFrOhTftrd8q8eja05tQ3lxfuZ6
qC6xaFy4hOrIfM0AdBCMSsPLC8xLeaT/IPh70QBft38mpbbG7G6wSEo31WTfvL7UQzjt1GZaN1hb
fPbN0ugpiO0YH9qnzW/YQStcgbDn1x0y77+yN0sD4r23WxNhPIwKmcZ1YCiLl8Rrk33vHIAKgO2+
G9n9TWEx3OKNwM+97Dd3UVVeP8lKsKW2aKbzH4IIkJE0fGBtuB3lUWy+sRTCKdhVCiNwHcR+8Tej
c09QHWXu0rwmk0SWQ1pSfXjmCeiUR3dMoCSCyaqqqA60tVpaZLafhlO2M4mF8b1JtbO+GT6+dh5P
tJcgSEaWT9mChFavy+/yRhM+rJ9O+HNACaGvH8yp6SKBXNZVJXh7x3+V/RoZqwk7oSgQygaTAu21
N1ViNao1hfa1MmxJrXoxWgyiOWCFaFzup1Sm0dsW4y5VWKIQHO17S7XKTevpCBik1NtGg6YXoxfa
/xi9C1Y/OlGMI4xrCxJ0uUOo1aQ1jKb8uvnTm4bbsrNojCMUVQc6IGacIqn4iMwPYCga5dvkPfls
osoBLagP5dGX/wpqMF2V+UkJiM0RItJ2lgO0euvC0Xy1YMUNCVkhGmGfdwKYluYRlUMV1RcK9RAx
KmZkLOkRALgEJ1gWp6yTzkL5SVwvjTcGyikntSO1JHAQ2nqO36Owm17vyiSzFqH+lo/4mrxGiUvW
46+dR6cXMwwr9dB5q91XwKiK8580mm0qfndc1s6sdi56W1S8C7dVG/g9S2MFzbr7rX0jDqrgmjb0
fXpXEAtiBOQOayAi11G2SLf6DDKT1zPYdPKN56NKcCCgtONVrivJ78tFigaRXrc+kVCy+auzKfUL
KOWhW3blqlOfMrDKJDPJ5ftqEGwDPEQ+EDpbjR62ZgOMNWC0sryYuXIYXSN51yado08pRjHQUk3K
dxXzWIsHnUbJH2O70lwIpRTe26U+2S2Zwlv9AgFSu9lvHt+uw4rtlcHf1zgXVSIm0uUENIK21sQa
4bGXDp0TscrVN1QILRgGNJt2frvUPDmk3LLvXzlWvrB52ZFMf3s8vbPh+pd1A2AHMMKa9IwL2eO+
dSRQny+Cco1AWVtBBYbd4Qd72FSP0TqYrTSOenm5pIpmIAhcLd7a+Q/aRBTaPIf0lXKmFF8m3jq9
ZB+DJPZ2Uxru57U2jYZ2bBDPxyQ6aQdd8q5+8svv5FfiRUJ2/gY/tNEIXd9TJ2N0qE7/aJGFxjh9
NCzNRJNV433EGoz738veKCY7I46Vn1Lm6vOhKWKKzDMQ7hZTnTZmfmqdphCM220enfZnN/os019M
j+vk8qCgTqHpu/27vCLyMTr26LAblXUcMX+zDZ6ZeIHx9M+LElznQu2eM5b8Jbhv+9bpjgUlD+Pn
LSZcvq3d+nfMt6363Kncd1uLbTv7dfP9vXxD0PvuLAqt389089b7ndTQUHN6I6aw8u5EDgzT/tno
+RvFNAipPFYUTdAHu012nBsaHv43TEKe3wqPOfNLXJhebs3uS9N9/NKSYG7qvaRC1H2f/P6jHEx/
i+QARxkGYQd6Ol+90waBJ7xxDveZHlvtm29+YGrRrVdlWDncvpkDONF7GNcsQQr+nTJBCs1dO4C7
w11BoTNEFsiXz5f8zRG+KDfcvxTRTYtjOfXQBzSrd82idw20RkljYBShWlpkk4JkW8FF7B9f4CgB
CYA4UTxmuoWHVclzbYEMLGsMd2/38Iuu6fnSHtoSQ293t/pN1S9qeD6Kp3RlrC+7wS8GBqOkTqlZ
aeYpIACYtcUDvVA92WgV19/uKjb9+wyPLKsGDL/2xfgAWtW+jP70j3/UFqfoPMurdI793+2++Y0e
JZ4/YUc9HGmDIkDlb7O2+WZmVk6IhBMDf/tHD3DkfGgqxxbA/HFS6+nzrEqTPx0vzd71oDyd2uZD
IJ0b4UjQtq9PtQ1WUSG1KdtVT/dVvDmCyANCX6nQUteArpLWwHfjbyVVuP0jgPzCMUmoaz31N/Jc
EuBZtLkX3aoOjerMckcb1uSxfEyP00+AjTdi1o/iAIA6E72r6MgvUsLNKxrf8b0tK1+puOa5RqgU
zj5uqywbpdxTWw/BvXbpQUk9ynMKAXoKbiMAuQph0UpR+Q4LwLwq0Ppe823EEuOofOH5V+8Wg/ju
rvk2W6tN958D0FtrjB9tJ4FnfBtkboa4/DLTRZK/XSgx1MYiEcyoS6VeGBenIeFFhfoyyprQimMS
PbPjkGQnxY582Sb6z+yQ0SOetfL/FgS7g2xkc3/vZm7wI3Wxkp/luofFUKCQrCNjxBedSuMfOfmG
B7trXUjFfaTn8Ver0gahu4vuwqd9Vf2SiIanx1btvGKHoCGx6BRvM+qlUhqgNNebkcz+JmfZzl99
kY7S0MY2K+FtBn0fMLXLu3CssnbzmTzrJRLpfe9mofKVvZH4pvmZqU0w7avFyO0MobRWXw2HDh1a
cC7aazRjXWCeDaIf3a9H3/+i7ilvG5Gr9SKcniWbcpCHfc/4fH9196vvl/z0ytCBvq2Is/XFrzY9
3542jfy0cJPD/el9TPL6NPf595bc7jT5YHi0G2yIhOQ7pyViEpwtqo4MSqE3O0O+AXqkVnKcfhDQ
lBKRAJtubt+hcXnkRf78mogyP6e/X21YBMlKZb4/NT+nn780AGxl6zHogkw3HyadJzHisKw0mu3k
1i3l/Ndpnrye4e8Sf8XNLq8Ha7Ik64DVV0eQ7hWsedVASHo7yWFlJSkMPw8DsT6zONXI798oaCkq
vyz+FR7KvKAbF7auNNbBDmDjtk+7p8rwNBfCvE5xBXYrIbusZd9XQi8CXc4ifkwWj9W3zg4LnXru
S0gJKmap90IGEqkaQTmIXlHbsdwGase5FwDi9/cuqHVhCM6oXaFtF1tGWMY1c+vkRJ+2c5RozAAV
hehdNsMRUmCPd4DmhVGnYztXubONy1MWFfju6uNa5F5mRxipBfQjJzgXqH+6XV1efk8t33ID4RaK
Pl4j0+HadhZY97Nukv7crSqwewrV1gLsB9cxN4ofeAiEDnVjBNTHlC9d+c4eZ0v9G036tx9WJiep
X/cvLuSYSXnlHWVL186GyI17eRFUOL6NeL1o5mlrQUvdlXYDAVul0FzUmh+7KYu8IwO7/KP47X1V
mOQvQv3iYPFUmoi+znRsf5JaIQ66u7b9wSF/14k9TVgirHMB35t25T11Y1DXP6eWh1GZVA4JpW1O
ln7i0buq8iGtFntuQLnWrxaWpRPBzvKjHZDQ7fWzu6hJM9ivJ+JF8QH7r/1L6sPv3+n5+BfDqB3W
xrtrsjnx54uuyg+Fxk1oi+/A+YIkAHD8uxvtudXxXkeoe62rGDtYptTfQiIIbw7pDmASWu1yWy60
DrUkN6H5bc1dyPyTd3UfBtnEqZgtdmvHZhW+INcXYJ3ewPyUvb6tgaVukeLZp+j2Yr+tsWptvvIv
K3VLp8HVu1o9kgUdfyqVtD7m7yo16+90UQj/wVK5WamuePB1SI9FeHBDpNfeTzY+AuSWtRuofLbT
/aQRuEu0znOd2RHUUB77DTxeUqjNhKNJy6J6s8w9hOpMwC4VyZuzg9BZY0rD/9e+URA5wTYWOtmx
8vxOFAFfph9KB9BPrmN90XG04IXhrwIskVh7FlL1oRv8Xu/N4H3i6soOVpGwLRoZAqSyuMDV6bNf
W7A2jwFA36l7lz2iZqWzBJ6glgHuAJUhKKpMc6zudiTsnHVKCp0wAKlAoMowDxMlie3dMHo11oIL
cebnuBSca6cL4HjBBI/wfu9CaNX3GAyt65gWgVXLEE64PEQaoMAeV7dUJr49CNcr01KiG1qgGQiE
5FZ3RninOv/zoM49FM0LU3us76oGmnNmMz8uQdzJcJ0wLtGlRdzjYGXVcanFQMEkyv1h5FfrUx4q
N0HlFgGnG4eMLH3Z9/rsO4wh43nEaMYZzSJD+petNGbbv4aQIfKR+ELpcPKcZxKNokhH47u2b2or
GolQe0ZBG8vdvZIcEcDxIS43E07tvQUJoKqH77vnV+NSvKkkoxg6daG413bxJu4tpkRgYKCAW5k0
JlB8txhiaPmxcVfNSanXwA9bw5qLxvKrPTq3he2+SBDFyYHWjSgZJ2c4tJdxSZme5zUmXmCkDoS1
yDuAyKx1VuM3R9KAuNolz9D6ctNYxsFe70wdJoRG8NCcxRP9fYhfW2KrtIEY0SlM9odXue32/v3e
n2+L4/hFYBwKDXGOQOrzpa+fQCQdIX6/7JfiRnOhlSEz/puxsOZEk03VmeE0OXb3QmH8uA5x4319
WeuM+H41RiO+mN68UmdEudpYu9Bdcya49iwMI6xOaRmX61Q7rmKUjYzuyEtWvoncM34UYyatapzr
q9ES1NXMyHUMWSASFo2Vd8vwk47RYDYLymPVAySKZOagxyRmQclHl+f2iMFQb7YMdeR4gL4mcStx
dxpKf9czL9V7B7X3KaRLJz8oDrJcHGAgugfgCxDWHWmU7Fg3X6cppikfMD5zATzX02zlOoNQ7DdN
R8tGu5Frkr9aPk3umCC2dVeT/P213h6NKGRocddnHtpqmeTgkp/02ge91QiaLWppy8iHX5t3KiKN
G/7VT93upA0MsAYSAwIEaSEu0Wi3e2pk821dou3LXBu1G3dP1rvkt/nU7jJkRk9yIL1COnjM4L3B
R3vsuaHAMVtq4/N7qlsU6A+PJhOy4Y69+mh5ARdNA12oz9o37qF5c9edrPy+f1bMFmA7Mv24TtPG
+3tMZhZNL12ytYpkW72em514WO1R0Dvig2AmPupplIy6V7wxjwEoEwhNZqKudK5PuG7rTlM34Sak
AYujmdC/qi+NifdvpLwAKCA5my2NeF35JOZhoT73ds2ykAg/aW9OeYGeWyjIePbY58OtgpmrGvhr
b54M6HBf3WwTvEtqpPwQeEaPPIoT/ielwAtzNdF8+W7OL8lgPhgE9xZsAZoroEfz3k/Smz+em4P4
kI/80X3huTXn+X6CeA0ea/fP0DWt71MsG8tl+66d0CU8Jd4np08GvHXqA/UURth6c3HyAaG8oauK
AaxIyN/r2D6uO0AIg4EHNe+5ksfB9H8a8+NAPWUQxdN5tTV/dLRBz6OaLEe9X4IngCWebJo8DobD
14afwSomSTpIZoN0mmp8G7047/zxcTCIIfD5KOKy5LQs7v5ehY/GZHSmCzcXfDe8kT3v/fyqrb2t
qwwZrLhU33KRJhMKZfzRmEEdp73BbPBaT0Y++6NB3hvNEo8MJDh+J/m73lAu39VhgnouYF5JkuFw
mJoUlfrMyZbO3JsNksdhCteU2qVir0xwcwbxNPMND3bu0/PeDFbOZhxrhhfdyroZWMaVCBs7JnEK
T9TBA3etZjGN2Yoapi1rB2uXx3I0E/+z8XXPv3i8IXLnvbNl8rU8K05Vkp+zgyLNKHv+Lmebn0AD
WgpsOqn1x/djw1HdhvDahyJPnJ8O2s3qzQE0rGiwrQmUxeFqSUg9MyxI4NUc8y/GaB7T7I31Lwg0
eE+a5zex+QgzWJZn+kta8gg/eAyh6UbD7e8lIjB38/Ys4qjiV1vEvYXN17uvHs4nCxB4AgySInlz
A9P6tpQsD8//r8C7EGEOeW73SQ0sdhEeJDKhdtWTI7tVeIi9Mhe+83SNQ8MEs7SVmyigJbNPjzwP
axaIf5kUhGIOIeVvDxQTndJ4F8VbzyVKGB/a1FN3wPFYbb69jHGhbDGYeXgxSYqtbawFl9vseLb8
G19r6Mmtt5diDcURFyNQtFXELdPFNMyemKP11qrguXg28bNC51Nx1pZd6Ag04vGWbuMDlYfPu+97
z3Jj3AsbWkZvk3Aehau3fK6HnzxT3X3r9W7tZ2eF/VhUz0YuzGyc+8ZRBjwrEWpMj15N1ciqM6Jv
1S5NMmRqKLF3r61Q2dwJGrlxKUXAQqoWhzlBvA8wTnocgSMOxXb1ZFjZ4ii+p81jtE4WK7JAyuUV
/4aKE0w2DAWR63r10eoWyNHwS3/FW4mPxn9jz1JHNkICM0EeQdZGmYIEoVB/F/EnQtW/EAGzEV8y
g0mXfaaSaj73Kuio53rm4S1ZZUHve1td394Gq3ff2lIV7266V62G/R3N2v3dFbqSkU732AqdffsO
dPmGZHvM5ZHgsaOGZb4aXop9mb5C3YW/za6tbhmbEcjrONoyXFotw9Ndzwc+N/afHeTR6KtNtQ92
VkPmIULJiGdcmZq0ZgZfj6tTrj66ntlqFPuGjT2Cu/xj9uarC1HTRwRX2O1m9CGMbgqbFPpeyVpR
aN8PRI5he/M520Mo5oMwEeozhvASsQXNCsPtSu1NemOd9ql98jsRcFniPl9cdIzoe7gsQ5RMD+3c
Q0mdryiqZmvyTJzFm+2thjL8tkHF5WYeuGybRvn2scWVCm6Rh4nLj3XA90fKeiZYuCiwlgDNB6jT
4oMOMSU/7dJcPyAjk+PgtesgvRAOHm7sxqvzPQbUAAel5y3oGAfa4gDGuckMIjW20Azd6XwrgPn0
0k3CX0K55xBC7pYiPIEzTsHzW7Htvnu/YgL9Dk9pJj2mhJjGpO6UlwMkky91BR8WvFBut8XH+zCK
x2Ttur2KB0alv5ekvcr2Muy6Y0nL2qrMgsiihLNWvHUiqP56rnhfdHw2rUNcuPWPuD5ilw63lWwZ
qYctvBGvvm6EJTACQal07BCDOQFOVE42GDF/It6MJXJmLasv6Qk7JOSfM8TQMzTvEWQUaXBUEL3G
XFoaLqD1mGnLiChjxYngLPaHmGXMMayHBAnb4lVCbQQXO4f7uOLqmO5u/CEO+/VMxS1grH8KP3E8
mdQyMy091JZ+eu+jjnZv5aw8iKseyHL+Y7cMXK7i/Rkq1ODA3hnOnuaLFcv1/W04fwe/d9/wtCGz
K27NlUT4kViEV8T2XhA/iDfDi4wPYMWC4vZetGOSmSpg3O+paEyyafkv2UuskwQ6bQOxdlnjY/H0
CJO1GUidwGVShs487AEZ7EeWuGDku6r43P8ReeRAZnvH38zvBZHk6rhiBamOg11LLSa5eujxRYk3
oOTZnkkesFCXZTL4ye17FY2TkqlvveEOfIwA1EZZLJKv4U/r5Gs7DIE8KksMwUNVdZs0Vt54d5RJ
ag8xeF/acoxIjF8QizP+HIc2pPWV29Yf1K4cviU6oqkL+PeWFNvd5oPiW/Oepet0F97LX30Ofmml
m02q1Eb1TUgP7FuEj4Sb7SexNOcQRsg/zVPzC3jiK/1Kf1uHpNAKW++Pmwo5qtebmv8WumrPIu0Y
VGuu4C3WXkK+LpgoJUh6qJhu0JPXWIXYr1qUltDedkiBtBnGAVRFUhf+ZvqjKjcF7XiOH82f1lnd
pQuaL4NQwYqFnZqATqFVX8XME12GQ8ji7yeY6GIr7XQ7Xry9GS8Jzanv+1fTgEYDUsPTmstHhPrE
lweV28x0ow93gJylcMlNoNz8+htT+5gcyJ64UYTXXt72QqTNIlDpv8ukxSbUCY7NDbjbtf7zUpmo
yKmBTav4NnIBYpXaOvtGVv0mQOmnB9nEUpqutxn17vw405fTiBQFmDXBXTSdhaa1uqibBUB37mdx
B1+Rh+IrtFG4G3Lgj8Zop+bgFLGBrSG04rKCZudHERXF9vBhlFfYffE4fCMWk0g/MlM80u+09tYq
3Hr7PSBp2V/fMv48mwWYvSHUcFXQg5Shlb4EH5WJYOVHG8tKJBaK1DZCuUzaG5XqEJLfTSGuol5s
MrHFRI+MD0CTpkYfXbdnD/lqznojE/Gh1ccp+V/MALV0QA15tJz1vpqe00xIHNWJyy2aSE/aG+UB
USPwQSsf4UosSLGjZqbFm54AQTWEJZDeOUgkJxo40MEgU08763pnOt42xp3xVPwO3ToABJJoxOI2
O7ljSVAkzt5j53AbFgU1JiDiCNo++yfJRvr4KG5+lLbM5z0FmVkkj5F7lAcneM2I8GMJt5iuJtcY
8cZS2cJNSLakrHZNn/9Jksd0uK67mB3Tgc4wpW0YKkrDYefxcT63SsqhBnt/AcyDkdg1Oh3QQjOu
/qwkr2LBg4arbS7BN2ukz9Mp1EevwyMPWJSDR8wXgGtUtLpETDLlcu3igv5APoDGp1yIQT8dMe10
fupjhoyPErRHfS6KVDgi2a6DPD4Pp6CUzalWWCrSmheh/gcgWql0A9ra46UkAW6H2e3ynofPcY3h
+qAP8kgzRfKV2Adj+x7ZkdQPVqPXls55MNiEIB3Xg/vdEhXLt9KZWRH919D/jtkWUWE8nPjq9ZJK
96kxmSTLKNvJicTX4UYGBI9dtNCn20ND7HRZBvEU/YpHGB+UeJmxMlpJWAjXRlQZyepfSvpoUPY0
Ixg11mVdQbA61IfGK/SltgYk8tFd3QV6blDPj1/1Dh/tTvI4H6TD4eNjtiGR8rN4X10CLLNbz8N/
I4o2ivSv0FeCdqcZO4Vha5aI0qbPp2kpfXwD/4vTsap2kmMMxjfk9RHe+FCXo2WgIgiSUeb9m6GR
tkdlkHyFjaYaFknqYtGLKN8ECiFoPAeO5nZ8L2EoQphHUQcTNdgIyz45QO+vJH//iVQltrdYFsJx
xp738H/dLhKyyGMjHlbp8RKcXqwI1s4cs8rrOBiTIfwqOZoq+8ZV2NlVz74tQ7T6b0I+JPbIxZgl
psSjPK74jDc5KmL4yRFGBEUBc9Ji7HAc3iIFihNY2LrxFSUstdOC67gMo9wVtbvY0zWZxoKIZJsV
ZUTZ7xWnfxTXH29dxL6frQgYlVlG0jN7wOZfXFxEQnHiKCQrwwpFhBN/uatlJE4QKZJg6FbEE2vj
ub0SWseARVorPRUbBSul2jA9rbTqvVHIjsU4wCD/L8pqvm0xQDhBYOzF6UbL0Sou7P+vKPBVbyp/
6ZXgJM5S4y3w6X5ir5LiBe83cmN7QFZmFLHX30psQv8ff1mZo14pUh1HQK9UztKgUvIAcNeEWonw
UcxJwKOzVPOpWOrXw1rnYLhuw+3EY4ES+v+5O9/2vtbH2lOfVhx3H3oY19Z+fhTZujGsjOe9Jaj/
yvv9L/QzaKWH/+PGL0HJvULqcHMnZ5Z+rIWzvllhMFsdRxW0ssTi/n/YdU1Gn/NfhTOVK4zZyM7/
Jo99Y/13yAypQBIyHQU6NV06+YKnh//j01hGcw+7+4g1qQ09ILML26KkbQi43dqwa9rPnZjHMQlH
EX96nnfy8oI61n2kRaJblVTRHh6yTsZ+frmd4Zm7QfM5quU/7KYiC4sXZskq9HnRXH2zDqlJuIpi
3AjiI47iCcaHcQJJdreSdogp90oUmduzGDoyGSmxECwZOU7jr2aitfD+bFuu9Tk4QUm8bmbyg9sa
XYbrnxVtDSQi3p02lmVUkNtF+X00BmIfj5npq8UtDEP3n2Dyb+8Wz8lyvF67v9nFQbYxAxx0eGZy
FYgvUaBwWm4eQaqnvq5/Pwt+Te3kL5WKFKq7l3BtRv6vTirCEmpLFeMHItVO7KkberL/z90M8UT5
ggq+sCnettGXFKDycG6vaQU57MKUi7BuM4Lrh8Fwhx3y+OO4CkVVis56Ll/PsU8vVyu5kbEjT5IE
aStMHe2bjqL3yJlGFCY8bBd7LGFcTdjerhmhxCyL9SXe3CB4xiPxRTsn2UTCICNnwMt14i/vnhwH
svT4TSugcpJHZrqm1+fNe/NMuzSf5ndkXdIf7L/3Xv4t/VEVKrU+mUSfO8ddY8OClZTUFf+klXtv
VnftUxFclaq0SxzmGsD5tUyfuS26SHro3Em9ZELtCRVM8epXUjIDUIAf3h4uT/vx/rf+PSGqf8se
vn9sloeb2X6WTTOtWuu9/7SaHGcfT8XJz+qaZgaVFrGUm5zouNDIjIroaqtsmiultAu7wMrd6/zN
/tjJdbm1b4i8QZL2OXcXa/VzsbnQ2l0dyC9Mao80pnrrzmJS4Xv223qdCafbD78tErWZUam7aV7r
T/HLnXfG0o3fp91DFS5YWbPWqrSuif5jemwchkCb7TXEZqtWgU35aVzTbPrV+Zjl57906UY/2yRH
JWde6WZGn6jcpFAAmm++F/XPmxOCwGf71PxGl+2f+9/9zCigguk3GsZPI88vPcxpS61T80Tltv/V
Wd8yuwdxzafXBJu/E/lHvneEMb8HFAcIrnNw1M3FothDpHT37erwK903i5M3hC3vM2fbbf+3Wawf
5oeEs3u3Otw8ndNL85x+RWpTOicf4cKSlNN8euhzxV3uktFilKtFaCqzyvaPTxGJCiz7cClQhh2g
5FciiZupwnMAKM++Ml15SxesEprsHmSqDjxweTH3l/uGWLbQ2CZk2aWyIZgVwT31ZrJdNNRA/S4w
HWrhNFC8O33KADfFboW2UR/KRos+3tnmR7v0lO9v2q+9K6emWL0+gFT/dq5JyToeq5me5+QVRPW7
/XnnRWB0+t1b7ZWWA3bIuNQioSriNYviIYIZxyiUKiinKHBjcQr1Yt20t1URhIjO8DOfo/uqVzlM
DS0w0PKLQY37EHnx7oLuylf9s4oxT5v8guyJfBby3d3iYwTNS2+oqut1nCEKJzYTbBHJNQxbyewe
YHIz+LhbD4MNtWkylGlmUZ3ox5MToWqUvVJs+Z2vbyoEvShadl+nxdYeWZuunDR40y32trMfK71s
XtrW3aX69ClC9IR9T6TVqdUrDCNi2zQKSlg7JZ4KzEwZeYAZZ2iPfTg1ARuFoVinRDmC5ci0Pmm5
XJVBETNbeV6kJ6g8F3XsFBEjqx4VjXMTMuvffPI+f4Ud6eXbP61qu5zWWkQZGzs/lCuzcFIMTPej
w7DYOwwDWgxoPIp1cSX6iv6LWCf8daywlnn5RpuHsXv8VSn+EP4BS6o9VZvV8f/aavdqp6pai2er
+O/DEWYUKiMGCPtvvObrFERI5CpAN7Eq1JwnO8sNLnjgItuwGSXQKFoJ7XeWldOP6YKGAa2xamsN
n8UH6OaXMQSoO82yUBWyr3S3jEw/HvNtlYfBxyjqVWbcTeF2Fk1bqELVv9O8MoEyoYk0pYrYBwgJ
cc4ZkU0iQF1/1p64hWhI4yFiQ3dKfG5dn0zQVvqutk6HK3jhaDT0Bb0J/Z1HoozrYF4K85g3XFa/
JF6eKEBsQae3vSuIE70+lf9QtftNw+nK+8txBUOCuxfkb3LuBxw5X7cUzPfvnULz599HsX66Y438
cGUg0D01qkwJuSaUbvH2KJBM8irW72p2VyTTYkNCR+L/NXGMKucO8gfd6/1a4x1aEXxf7RTe/BvM
CCg64lgNEY2fK2A+fqTW/xnbltCP4u31fzphrp+5Z9S61KgJqN6B3KRe2JAJ2h54n73XXBPzOCXC
SbLkmQQhoAdlb2LqtWa1v+5sZv1LHSxvHLT0/AMs9cdwNyr13zDcz7Py035ywICo5zCD1HIfqomE
4w2RCOEDOPvU6FK6v82QYwuHTJDbtFPobRvW/RtyqaNf1QA9lSRoXUBvl07lR3ZPqxowMFBV8V8V
Dev4b+MwjucbBr6t7wFlHSJNw+OfgR6YU/9IMr8sL/0e3DOgqj8zIl7/1jcPJxoQDrcbV1el0P94
p7mIR04qyU01ag2Xdgdv1neyZ1Sy5utNhzKpqtGU7JZV0zp0Sn7oRmfhA6HDh+gfH9OjEtIXpZSy
fYyLpfJ+evHKutxTJ/5Qmb+iIIZwyoHz+N4yBhAKCL2dX7pjaM3J5y1FiGnp2aqWb2Re8s0Ck49y
Z5H+u/DdvoWDg3rwb14MLvoJ14NjCv5k5abMRtSx9/YcsNczVmxY07/SRn90+hCwgztvnfqhVfXe
6MwxFOgEYQak2FuvLBapseiFsSe2ThfH127YSzN065ATmtMuaJI465RHl4f3+9pUkfK12to+FV4K
BN1Pncx8AKBT313A7YyehJYDHcYayG/5O+WbKJ94FbwKbmEjgwkjA5JNvQTv86OTm58iTyKGlh0h
j1a5gUTftwzrue+f+iFeGK3h+CBEcvJI4IpGr0p5SJnowutef3RmK4Dteqb1dcsaznK6vgUFG2EJ
XpXx7Jmd7bCqOSL04AW05nJbBKdXp7xdT8SbNiULhZUGN17d7UcqPxAE3n08nkOHjr9EpbPtQUyN
lDlvD8ti7/2ltirOi+lNNf1U+ltQNPy9Pb5Y9LazohNmxINvM0D/j/5hZac+d2rd3Kza/tEn4Bkm
M1bYUKV50sJ6k4m8P/E473zINb34vNTDLlmCbXMt3yitbUWhy72MjOhsIJgAykii4FJgvqoPtDXZ
zjmZ12tX2nNsXZpCivbTpXFZBUeglpSmylCWu3AKbDRbb41smucOGGRvArvTxUhZ+VCts5dAcSQ/
csHVwAUWmZdTYtIGeTM4GpLKXGWhcZ7uABcYDUruObBY2DYutWJpLM2B17TTFEmZkiGtalf3XFyG
jNGWrWF5AGK2U9lvNCoaYtNS4+duL7APFSEieXZSxort7DVS/s5RT6bQ4SgNyAZsWBleV17ab5oO
fEkaPzCnC3RFEqj3B/sUqnTIbWBwJltlSjxGrAP4kQFIB3BS4GM+avU85U1q91Eo04xnjUX8qgoP
Ukac2Xohdq0CkE+n9FyEg943wx+WB8K+uTjFOtXnTOC1wZy4yd59t4q79OctRfF7TUvPBeIj1x/W
Ar/P35fW191b2JhjBJfgoI+T/L+vMf/dT1Tabi11uqs4ZJx/KlhEnuKt/JxMe3oMurydUiOq0MBg
j5OtCoudiDPCx/BZiMNJgtGg0kzoFsHz9r4HQecTFyhOlBSkK7pqRo9QO1LfLco4uxccDREHzYKm
t1Ng+j36HhwGH8Mz5tAnEm7ey1vD0D7nmhcNUTZsFwomCPNEh/Ok7VhrdE7DRXdw0CmlqKBjbPWB
X9r28uNjvk+lrXoTb1FlajscZSDEW6Vp5PMi279b+QPXcHCsF1iJqZ7f55Fh21ob2oeUJTAIMy/X
J7zIdMHNlUwF1rHF8atFJwAnrIyo8/b4ykFiOyg/RGEQCTVF3aPQSsNxQnkl8csvNHazT6chzFlR
tYstDf7Nux2h3AFMbD+0auO31k/3pWbJQ3E+tRn3vbd+tR1eu4d/9F6uN2HZtB1tY3MTFSEh3X4O
f3qL20r7EnYS58FmWBh/AXGvm9YIWq9I8F9k1USkJg9firfuv03yXEgF6LOwmQ+++3a1abSb1h2L
zHYVWINXqOvXaRmTphZviZgzzZBCXt8sqaBh1ISjL80mQjQ2iGExFADem5nQloEH7p/vKsRM8iv0
qCAetw+Dn/bvuDIoe2F/VPvfGpvAHX8/7b0DaLOU4X7bufuwnfmlZUzPtLiik1YlD/YuoCmYJP7c
fcfL++FB8f5vONeG5DMiyWCZ1fyo8r76vL/UhyG++i7stq+WUoY1nVSbvEWapH1pV5VcgLvDaJPR
yxoDv6S1alxQEwO2/tZGlO/k7jMw141D60iQE9s805yGOk0WWP39zhlKw+dL/dmcI0EdSRTlVpIb
ys2rQIBjp7f8j5Idgbv7T5f9Y2MOqayPOUZO1JQ0k4Y2H+tkMZ3QkKjesYRFjLBL1rVCLhapxaMp
ihoU6hkh074YfW2TLGG0Jt73MAgcFjJDwcDJL0pq3d12VGoX2od/WBkKXdb1c3cEmKWpo4LULw5y
NNMCP1qbnBuTaoqlDisXyjFHpdzQ1fn3C+ppdSq2anUiATxKYv26fflpyFATZL5EeHSz6CPBIZW/
vFluWp2peURnSyx0SGj7Nj7q/zLw9DRnG/+oEtbDRvytUay/vDfGZRGDTffGFG9bxgeVBmL7sX5O
3zqLl+t0e/vbeO//3qxb28F60Adkm1MknuVaZWzO++/0nSx4pgVXf2z+rrZTKTc+yfm2clO5EcaF
fwkad+YmS1qIthwhgUy4DaWltppZcz1QgOds2REOMqbBND/8x9F5bSnKRFH4iVyLjNySQRFzunG1
CTAiqIBPP1/N+uNM99goVNU5++yAGJ9KgxFltM8CIb/c18uefZKn5jQFzw6YHcS834gHeACiQX7L
jy2455hTpbHbn6sxC5OddmolYCrbG04NKpsUBPt68h7+1jwLe/5hkiJt7sGN+cNzxG9YSBZ+mLD9
d0sIldNvSNG4L3nt7km52fbx8VJDtsvl/kTGwRybSk9Ybj8DCUuc04vYStYUckmuUSQwwtfl6RE1
0+pLmEzGxRQkCasjbAMg2KIu0FfK6TNFsUISRl+NZexjhzXdVL3sEIue2aHmeNa5dYiEr0dqksWx
DXwOqR4qA0HrQ8B3hjpYqDCd+1/6QHYkJaEe8cHyzy7IN1hdrogMEuoIl0bKuSboGkjr9U2gQrKl
mUDgLsEuLgB+xo5/7Oihle7l8ML3k/6BGw88bmiFgm6xCzpREzOeyXi05qLh3Kc3WHoUxDD1nsgx
WGJ8KWVwskXa/nK2yX6/E4OVAWQhD4f/+4isEjZV/xVc8Ea9o7W9sgudpsyl5q19OrG4U14/mmJa
T8kC+VCgtiojEDGaWtJ90iAfgdBx66CnStEmo1mh0aWs79l7tKj4jfC8i6d8zFVSpXNFgCr2fI6M
AgvKK+OepzOfowgVqhocBkKZY114DW73TLR61PHBdDr92mPx+OX4WjqHw6FLLQ7B/nA8tMWYQ+wI
FAI/19/OIzyFzcrJhrg1ExLNPo7zPcUzgxY+80CLdm45kGZfTHgsDmHeHtKTKsxxZHLKkFVSDt7M
kNCRAG7NjfnlTEAOZgoEfIszwmKyaavbGsuP3N/CHjzzGjjdr4qTRTgi03C2VMIcuBEjRBqcyAy+
oBGQxfaGBkOLV+DaI8Y0Fnx9DrUfMmoYRqA37GX4rZh8AIW9vUXCZ6IpnDWIPB/Y5cpdNb3NcNra
0R4jIfxBFTwJqaQokZhc4fWKixVSMue+6HkkT571EdllLEZxF35BlnwHaLbi3+i5Lj0pwr8BWJOR
yMicGlFvxNGIOCJWyKo+URbhw2w5WpHUfTJ4/IJy6uFdiBkDhNvZahYIL0HONsIcco8umT6pXhqQ
lH6UEA+RUUgqO74AH8jIQIu4V/49l/1LhICfuA5JEPwHLXQa3eNcrL7Am4giMYf/7hLh59Lh6xPp
OD4SL85LcaPO2KeWvbgFV5FbOjRfvm5bmrODgdDF+UJKYV/hpTr/yzd2/hszOhEsEbNUJWrNZ2pm
/CxHPeC5esZz5m7N7o0rPUcP6w+og9wIpPmvBj2Pc82S3eP4+UVVFXW/KPu7dL5aJg0xE2i/8dIs
hiBM3EohvEGScgdze1voNnHuGPAVLHYpfqtH+nikfDE3GYG9XI0BTL7AlJkq2ND+a1OTYoSVsFAT
ANDHtB2PbGqaAS1Kn9nipL8FzECT0ZlOS0Jx5fE3Mhej9WT0cq35l92Dsp9iAn6zEtQljzW+i3o/
0bTB9ztQ5dXXDGpcQ+oiUijByBEDHHq4cmmbDSKYcWO4ErW64ZqKw8F7L+avR7j761vAMTpGGd/B
d/Og9APiYzRUUTKjTwnuOKVRP14Srabye3q8nDJ9gUiu1Oi+r/G8w3NFGVlfyOktRwwHlOS3MJyE
WS/UJl5RBhNRxLzGoK3DYY7am8cO0O1KuqDsNC7h8H+PP9lTCZ6yu4jJd7BQQG4fcXu6zpDrLR7J
boXeJq2Su9sfIGbe3vs2xBSIFLA5RCKvkCEKPvICc28wQ7iqAHpw5a+lR0GOel5wtGowM21PIUx1
TVNDbcH97e+8Gnsc6Grgha587iUyKJzlCm0tsw82T4wfsPnCiYvpABfH7kVOVvgl0gszuOAMijQx
TNTBvYFIo73SAhuLDzQiaEV4MXL2Dwetz7PM8RHTKYXa8OI98ZVMEJyldyhnzJj2maC6zvjAprqj
0bxqwjbtE2mWSHOlt7CYvhBkvL8lkE9e2E7y+0DS8yr+LmFx0FvSGCJxUgS9YmvEbXQVJR0VJUgf
8ScST4/bPF0QZ441wX3DrxM+yljMgFZX5f9QQxAPd3179HGLqD+T2JuijOOJccUjZuCxvs/RRzEs
EtwWEXabh18BvL8Few7uW+v3w9cYvs6mXl2Y5dPXgrgZC4hyS3ig8YKuFkRbshX3TuvDvOyBtQdB
XkDASMw8afUEUc5nr1mZOVfJLbdXl9s+e5PtCvxkxu3HfWl/P1wdSdXD+zG3TRj/TJw/bOBMHN6j
e3T5q4e7NT46k6whFcO2lo9lB3s5Bg6f3ufvpYbfydu7cEjOd/nPZtBS5+4LwgE5JqRpDK5Of4MH
WJDNi/FtinI77GOQrmD08g5r908gspfFFfT4Oq4pSJaXEUMJPXf4wJjORL3SY9JhjZDidkg+i+E3
VhOcgvJ975Sfewsz6Q/55WP1GBgiqDbIR5fpjxQwIOCv/UQ0j5HDi/mue5ky1nhFNwzw0Gp+nd8y
n76GOzYA6sLxJcRNJfwtdhh7QKkCFCXGOdsofrm8/DH6eXiKbQW/swTsmSNp6UWzEofrX6L+vSda
yJ3OJ9yhz8rE1g4Q00h2yVEZCD/K3YmBPQ/eGRTykC1pb91msMF/mcWqAibAU7ZVlhH/B0MHKk+X
O4vWO0L4FGb6PT8Wj4X7jFBfOGcKMr8/A4BFghbNaCe5hnsK6LGrBm0bIMj1P7BRm32edPv8BK2P
RhUbhTGUbhZxM3iuGCNXlJiCSywYZzxGGw0kwwVYBKeAw2eMHl+PBcRgn04i86/gw8wL8MzgpGhi
AdEwI0eEyQ5OJ7d4r/se4kmWrluPaeAmowzjkxn3D8z5OhYhstzjVR5IRPzRRENTZZNGwDaGkZgT
PyIypwGNM0p8NthZNto+0g5iC5NaxrbvDdCXTy32n/ql4X93lkG+mG7A6RZQ8W/zS3s+8n8j4cAB
/HosiaDwbssPjokvCgQqhzFbGQnld1/z1TNLHVeC8Wdo+AsFQgUglhHmsbCczYe/MfpLpkbIqf8o
9pGeNLTxBngOs07Piot59dcN9f+8OY2HQWITynz08/AGGROfGRR3dIRzMe1YFu5GRQZLIWRNuJJP
vW4+ThFJHMtQd1+OvFwIzOK7aeCsRg28TeQ4E+Ss2FKoIEjEtABR/Ehv5ThHrFUSOEqqDfE2T4lR
bRsgdwTGQ6/jCttaHmoar6MSABq0YmcRFPMjvyAPKYZ6D06JjLU6WENzLtA0qLOal6HZVJnxmkuA
we+U97P6JSInRoDj8qGHcvBH6TzBah96AiOTFKf/zLB14e+vQ2Hrhu/RJ1IXBCil6BCYqVRCY3tW
VjArM8C9XFQbWgNujONPKfxuOGvCfviY7gaf2QfUID1SxK8FGIMvXbwVRBqEjSQJXPARwrycUHNG
uyZxjyJGLdeZAmlL8O0hcXy1C5ykcetw8Th8nyllT8+yMTW3sLYgxIYw+Y+5BjTGeKjBkgkj76fI
4auO1GZmWC9eJ4HVr2oc13Q8GYQy1jaO2fA3yQKTYJpIpzlBdz1mpyHzBNn2e87l4I4DA5nQ5iFN
MT3Sj0AUEivbPa/QbNoJOZcBblYUwASwAOmUbwrka5C7c0AFDDlppxfXxDiKAGA8G+kJL3v6vCcg
8QDrLFdP8IsbFxNr0D+9I6T/f9Rq5N+42DfeY3xOtzrOeID/lLK4WDpEKdInARyIsDoScExc8Z+M
uicvCGHPRQYymGKzTwIgZt7okI+kS/LHvvNyDhRAhKhIAhFo05bCkGmWwb39sw7C9/e5xchp05Dg
jSwowACW1FThn499GtCTgnVgzgh5ychUI1Xmk/wGWOoiA2Bw+3/i+Rbo5EOYbPRBLI0TRqDLEnN6
CpA78MUPRRqEiwoCx+1/CrLFpnhArk4zWmDTd7gsNSArcwrjfiAxrn2LrAUehF1w29zYxJafSTUX
6IvpP6f30Rw0ZpzFKsJiJsMbLDkM+6NObhtCQcbotIFqM52YCb7baRHVE4UBHudRL2Kx5VElMRYV
qmu8oEhCFdIRFfCZ5kzFolfM/Bov3yjnLCw3dVJMrglmBrGg20Eu87AauLZ8ntdBOZaW+D7R11Jd
W/DqsBK49SOF8gr2MHbSiM2eaNXxJGMPzumxUiO0lh1rRsj3gELhwkilk52VERtmsVfHFF1L7gtF
OIV+PtdhX5QQseD/o/6lOvr1bB09x0KEL6BBhv+f9I7UOi3bAgNPmKs8sRR1iCGIj6rJFU3qCkrl
saNVoo4TK4quwYeYD4PkvZA4FYTvFGxdGK+kNBCblFaEVF0xE82WKp6roq8YPqjFFbTpLDroO+7+
FWw51caC3LcHaRtjDwxyykcMdQRLPqZxbLHU+wBRuy2kXCZamFAbix8OFDw9731LrAKwwFTMAUSt
CbUXR5JtHWsU0ytIQ0MaYoSaEKOg7arjHpeMCxskQ4IFaBGvHkRB4RjOeYalOc1lhlDmtdrRadL7
y84FAtqgN/4QX91EysrJxlYspgrl1Xuffi8exvJUJaDzGlyo4udapvdIrg/OPlJeUCphQDWA5U0p
XNxpQ9jtaWdQ+v29o28K8DDTTVJywENfk4Kos1KYCaiEyX033URGApI7iPtZhiy4N9o4jrgnpq00
MrikwnhCVjxpIM5CJalseLtfi+6XeR/ua9ygdt32FzzbuaPv3ym0MJ4kau6oPmM7LdJPqqPAGHsO
TTJwAklWuA21oTU9fHzTk8bGsEu7cePL8S5dMXorcC3CJGMArnVbPWhIgnbFzpcluhIhyY/0eIXb
Ix3+hUTeLf/7+nr3ywBzE8ZntO8YF9hfzvKVAkg1qvYGMVobTA0p226k4TFBrTX7npQr8XtYkyDR
WCkRw0ncigfVvoYZvVenK22NN8oBEs/B4rAeK3DpIKGGAA7Dyz5/BbiyMGH44tM5w90Zih1szbEc
SMec4nhfBPh62h9adGHbQb4ttinGWBtjNDF4xU8Q126Ts0NhiToBsziwVNNX8KKIxvWj8wB4BAbH
Po/ReBsa42sAFASvAuVmKvftZqr9CWeQnMjniqcTDyvsIbH4Dqmxnd66R6FFitxwtwCPHcmCcYF6
efLsWAMPt1s0TCqYv4gWVYUGAZA8yA+/qCUIeNgeiYWoRGzDBj+QQBwSArlSmeA0LPx6nL/DV/ye
4deowHibfPc3BkyaXa5uskhYJnnBv4NgiD9quHJQ4I5jjA3YO8Pn4QsuhiXvSMHr+ZW802vIxNsj
DmQkQneJEK8nT6dIlOg3Ugi+Pvz219PFZ2ZKOizwTKhtrOkb8O+b2Rb+yAF3j7qepzXg9gI67bFm
2RbburUZ+QCKySQ3AflcOQUJj/vOxVELdLtp8BY/6j7gGwjB1ByAZ0xhbKfVmu+kYzdTLKVH1wHz
UKx3JyAfEK4ZSiE6Y6colvTSFdsEf0F96eF8h1cL64p7kmP9AU0F+9enOMoxrY+YZmGncvH3jSfK
H3zECRPD+V8wWaz0c86WVFh4lSAxqg7Xs2AZc6eA62O+XUT6gX8i1eyP36veSLkAIzF8WCsMYmd1
IiPcFCdTmfb/IAqhJ+Dc61PVxg/3NitTpgzkbzFcNgcdfPfuvIu1BQj60FoTSJzg8DctU1nYvwq5
3f/JVJ7yMBecqSFrj7OILQLjsvPP1UPeCtOE8DvMcJe5xub/Ix/xXSLKYm1iHa5MBD8L8RN1CZ+a
7CRarg/YwsYYF8ku4kPklMIgGmRc051qwLsOm4AQHmY73PJhDb/r4XH9tsyOHXw9Y/Y5GPb3T5DO
GKD+fSDVfad52PkbeYlh2/wDnRvxyPnN4AIAAIzjiOFsN2Z9s9YTHiq9TwLwf2tpcuixc53cZt/Q
nApboBuuiCdhxCvoZz9sva9Jw1q7LrIt9RCQI0WO/eHCy73WEPrO+cqdVEH3BOc9Z2ACVE6cJGTt
GiN4zWHp/gh6ZstjPPbixXBxYy6iEEJf7qVIRwtjcF3E9+Fq7uL7tHmEj9Vz3fmF813doF4A48LE
6MbflXDsbYGqnWZxk4bEdvyqOF8/2fLUoMfEjfxfYutBM/GfwlWTPXgD++JxBH9kjIc7ffMn08ju
qCP92/Fj8aUXIOORL0K9aPjjPxxr2cRD/k0iLX46t7fHbxKWS7Cvjj0JNqhLjEKrt0c6cTV/jV59
/KlHX6xzoT0xbB7rxPIilirE3JYk5PrhkfeLPyj0i8+fWkz7SlzqnvUJ2mpidT5sDO054Ly4MfT+
YT/jyru0ew74/S9WA1WiGxgNmoNcGpkfp8297gwMef+zUrxjOM+R1gnrgB1q1Rz7jv72AycA7hDd
wIC2i07jdVagXblXsiK5bT4nIKKEnLl6MQKi/AmT1U+gQrfTB3ccgauQzcucqj86d553ottkbLIz
Up1GAoAHOJ0yVGEh3zbMrU6vxXdfMQbBUcU2hiZjDsccqVtr0fgGqe6Auwq78UTDLibVL7G5sDxL
TG0EseS2rElhZ8KIY/8at6/Phi9wcN0wkGZ/afE9cp/lUEddDRzCD8u2rCLjQRMhOxJkx9bRkbkg
dlrUfMUtVZtwdUOE/rncF7KyDTUm1Fen8AOIcj6G3bCWcKCleahcuZdwJzKes9zrqUMCoLlTRuO+
IZSCvL5jiweDfGgINNVvdNuln3JMRWXJrr6Ld6xGlh+DKc3TIUXeyLKNmNWRL/CEXsWobBdbtDoi
rErpPLpFcnlz1FG59+k71A7UVXwvYX3saJBmbs5vDWBOOI54aYVdgwsh7QkwF5oseal3D1xWo+ur
vR5dHxrbK/7ijLhJnKAI4Vko7i6XBzyP+xCTHL4bX0FadzmgoiG2C5A2w4CJ19hhX5jiYPeJgXvB
kSl7uVBr9sMd5BJj+tP8QpVcF3z2gPpZ9Ln7OeNjSsZT5V3PQGw7aF5yTKrUuwqpLLH+U0wH21YJ
tZI+eBCpjkgX4v+SvCkFuhSxbsW22WFPCBTp1kyuILgoDiLZ17mL+V1+CtcKsEKU3JziFynyml67
PhNIBSJr2rDQf7Ndwvs0xYXgerh7ephzzCi/lYS6txR4ondRRzlpup17FxoI/c10635NKFE72YMw
LutOrYZqY6tv3G7tp+zo+vh+ned5KDHbpnw4vW7zl7pQ9lCdM+Szyc2T5oAac+lwjQx4Gbkjxy20
tr/n/LtUFEFjBh6zlM13mekeSEI+BcZ6TM2lvKxGbW2/R2V8mVinbAOEG+6g1ZPWxAAWxWuIORsD
ktJnMkRFDJJVoGvkv1PUmD4qx6geyt7TvcWXrRjnwl/ECuiSnBcXoTWwhktn8QCyg+e+eJJPgsvF
m1d+eox2BdqiCMyhP7phcB53+5K5L/gXNMervVHWutNHUZnNSjhRQOEyxju9EM5MJHwfgWBRcMOP
xk8L69AyzAJ2Xl4QmpRy7mPMdkMPmJooXwqSj8DNUZ+My0NPxD2g1gcihbR6W1MoA5XBe1pYCcRB
RDhCHXu1Zzs7/FKhsYXRgPisD+m8ZgnjLrvQfDl5+eIXzUxbSaDeaObmYDCoO3gm0O24KM8QtSJj
FmiqLeikGbOi54rGKe5vmXf/J1n8OPsVqGYgB0zFJ59YCorlbsvPAkVsJgBUlKN0UaKDwgs0m3be
0561AGhaQClP3hSGc9jHQtsjCmzWopvgWjBZFG7E93nOO8FUZjrS48o+YnAU7/5aNKxLM+VNWVB7
tYlYsYdaxCIsEYxz0IDEEckO4v72y2HFuoFTyYNPZ0CkGSRIrpxDGAYOfm2/oCUSl0h24lX6rslE
8wmfIYt7WL7b3Rg/QZYGFnJ7mTfaS4mlzx1S4pgsqWkuulqyPaa/8W0XAmz9keadVgeRfAj8XszM
DU3pd4PpDAc5wxc2EH5w/BaWC9DWgE3WBIcSEtKf7LakjPPwYIwLe4m5BsZDgqJ23nkY3MHpnSH5
YQhkHzd33nhSuwoiVGo2EMXe4GyEV7e3MUb8ewItLnk3+GDweMM4wSJ3ADA+xvLcyWbQysH0yP8W
Z9lU5C/y4bFLghX211C3mQjATIS72ktfsT6Q58/pb94EL7Au4OToN6RRI3+OHsG3DuonEPsxSxGY
8fwDwXrdbWuuwPF4hGQo/jC574kN4YcZ14A2lGkE4UJwXGTfxNrbBBDwPmW8k72PHgAByBqC5s+e
zaN7YPHQ90hOVAZMFEocNbhBj+j6jL4wOqvgq/iGFmlMQgsfUJ8ev8rDj+KB6L+uToaZ62IHPEOg
UT/uXT1jVW2L9QvS9OxFehBBSuQGnZ6ciDt/h9wSSOeBU7MjYzF59z9H+RZIcytzrOVukIdW8Bqq
wZ18Ae8HTEyTodtq8MX2vUCa4e5mNY/dIqN2LJe1/8m8bg3CqdKgkjbzcjqgbYXZhwaVIx8JCPvl
kqfwjAjg3tmXqeE/7wywdFC1OQUKQGuMa/m0Hb2DcsHbAyUnDszphty9AWQVfCAAMRacI7aoVnVc
H3rCeWnG23LkBauL3XIiB7vQACwDaj0/lo2FUqH12qAXMOrkwKMxBOH7XxEXC2p8c8o0da6hiLif
aGQf4XXYS4Bv70MFQktF/UOmwkaPyyVy7Ajiyn43fMddel+rI7qy6B33/oTTJW1RA3tyr08foUG3
u4GMPYAl9wi7w8stgpXitwzn1cBKEFYHR8Gp5sN2Wy8WpsXC1UBIZZez/uzrZHM97glOeywQ4yUP
Cax/wvsS9fRNKsfwmdCUUyZKA27wgkkggoWn061Q1ggBIiYUdta3oT9wRYudB8cS5bEQ8J3zwYfn
MaDdwYMfKFl6QN3/ctPb5DL5Bl1knRhPnZS+bzF2H0iT5+o3biY4TcA85RNk2JwC9Ev+gjhyoML+
9jf+zxQVHlgvmBIdQBcSOTGglUaM2ODh9wHMHyfURkRzgHuDizEcgGiJBpF1iCsKnhJujPnfAps7
dHBk/6LvR9buwfjlrGlCsBfSoUPrnJ8A5mIhhhTTLpwFsIJBvqgkv7GwoiUhHKE76nBjColeMIV4
UnKk/Dt+3U20BNfCtFh1k0lva00ef/e5GVuxubySlMmF4Dzhk4kKtDImZ21artGyFX6BWRTJz8aU
KRmPKkR7Ojbokm0IlYpjm0azGOCvxEFA6ApUfAadb5+hz/BCGJRQFjDAxiRV1jyMLdilAB++M3ZC
XaZGAQ/UrViBhkZ2IxUWO8p9+UvLP255hxiiOuAL7UD8m+PtupQZFQiLMmE38po9YgNKpIEW681H
jhxqBtMuPN4WplsRTgfOJgXHm6hRhDC1mUj7NnNmwJAcE0Tpirt4iRW7dRgy9ZgTioHDFzEcjCpM
5BjL0FYPjfUPyZ779CE8TtmdmOSpHSod7BWSS1ScM1jpjLjEmfnp8ydw5TYd+PwYXULjXPR8JXkf
2An+IMmSv3YiTYsEbEwzqUx1yIKiXPlwSjPSEJRKIaLFq0O4AI1v6+LMJ9xQGB2q9cej7KX36+zn
Xz7nVnyRP4i/2GyNhTK9r94bcekzYDO4BXxDf/tf24J+hpFcQ/2gMCZFzAtQ3Q+KKcismPYAo9l6
/Irq6O6+YAXgb0h8wcEKs5E2ofTljgPxHIGTibiER/sKWlJfn4jICmd8imhbQYCn6s2nyyrnxnmP
AS2XMdIi+IbwNNL9Wo2YWoPR10l11OBnviDd6NN7wpJ2cx8SoTV9/PcGbulgP3iiPA7S9MJhy9yQ
qTdgOw0YfhyXhHLKmjerAk2pil2hmvL9AH2PFPQffJSqHwKryMH5DXYupLpY1FZGYMLQa2FYCkv0
Ozyp6xYGJZgtFS2GhBCyfnAx740AwYhLzyMc4sbof+H7075Z++vktbjgtL26EJQCE1KQ+z9TTEfx
SAbvQBoKMQuS4LJIEQmzKIVdgJzSJr4bviA5Jnpca8PKUqPCJy64d8TQxD1CP6ixr1ox8Mt8yZ7I
aY99sEbUms30cS8qTyZN27C3vrydDym2MINgPmD3MLquAPSpS7IRGQQ/DmekEmsNRREGOIIKz0lO
iOqLzeJ3Q83CkwNG3XhUQP0zCe4TIp3TG+lbNwYDmCjOgA7O0OkmfNrsTIxCtCAbQW/ISQ8kMAT6
2iMCX8SV7Lu+DEv0ULCr5rugZTNA7I6KFRszvnhQSB7LoKwRUNOu3qFtLjSIVB8Avfga9E7qFMtj
XIBpjf4o5fB5gwZNogtSFO4brjjPJUHlQAS3MZFl4SvABjFUYDqzvXm4Koef6e5M3NLVwcgVuaOw
B8VloRqSlhhlofangQpBn4XRKfQDwuKqFQTX8WsqD/t/DdHKSLjQB/XWWShy//ShhHYfh0FizaGc
4AUpTNGNqbAx7EF1FkwPOig0/a9BSxH9ohqWsdCOL4yQxIWhdwj22fZlq0BbznNBKDt/BhsD0IX4
He78lg2Sjyq5jlqePqxx4dLSWeKErQ+xpxYG1XwG+DIHu3Fvxp3qyOVkQ0PZ7r0JP9oKo1GSMJG2
Jhw5/neLEnFKJ/cb02hd91+IYam01WfswEqF7zobA3kmxRScpB0Ctd4nKj/mNblILrGPcbmQVpyO
jAGo7wmbY3h24Yhs2W6QxKM9q2mTEwxi6QpwJ9obW64dCHmS8wbZ2ZFycI3C9JyhP9S+kLheggqE
dJzNnLSvoQE8JTBjeFFzwU0FMgK9omMQRXhRszpNQsp7GG1f4cPCi+UOiRQIETLNMMVGT0TeDJRl
Bo47kXot2PJUVYNnTMEVmr4+ENTFi/uEd92PLJ/BGlmaF6py6PCTK9Tr3MOoDg2UmbLBxVScJB4/
DpdAEytN9IkEcKFSMUZIu1Hydgj3q549IaXWhV6AfQv0TXmspoyp5vjAS1s+gQ7+QYuXNR/YzMLS
1Ofow1iyw43fwixYGM4L9YK27bPrE7N2I54XbSLWCqxZTHbh3RC0iu/leQV/l5kjLdmLIwidvPB9
I5TD6yfM4/Q5pADmWxsEG1bMxLilBMBshOHQjLtLQ09kA4YSxRQvN/p0JGGuOut7iFaUEcasmI6j
3fEBouPvisztIdM2XARQ/SlDrJCF/w11nYNGcs3skx1MchiwYcBXs9B5n9WaIAQ8Bc4d064SbbN4
ojSiJo2JmlZ+jX1e9l+cD8ovC9E+5IiafOZuwFguIJAdJpEeMbcbYGkLXxo15hPax+xxEH5z5lAz
3HYNzw7KzpkNW7bE7vWBFHi4YQyfDcyVxlLPSA2WB0QgsTM/5kQb4UfxHeu+KlBphrw3Tx5kHh0a
Bg6IM088x5CT6gGkKWzNLouGlpX0UxTm0uq2ALodtDhPdWG1uNHjwws5c8CLO/IYYqlCN4nxYyTs
ywVlHrMND5IdGBjLmAEXGwBqauFegRlXJJPSqq/AyayV+Myn2lQQQwjKHrdRjYZmRjLZtEBAh7wN
kRUisSHd/Sznsvz7AkUG8YS6385ph9LWTfsQXx8MtK4j6h/hi+5Us1fSsjpJoWLPvWukKxsUWTe/
5xXB43/MCMyqn72X+O24dggH2Moh59M7VKEP7xlgc261h/19clLmxEqNpDFhANKSrcXTAom3z17q
0bt4OlNCRjmKh/eyDOveHD0GIiag9FpWpORQSbS+MIznfIwz9vCdb7HyiHtOIInCpN75+sRk7t/h
19TG1O7edfID4MywnlfgDANyDjjeiUXYX/YYyg+0scasGnj8J3sG/bKXQJEQ6ohEXj+nYKhA9Zzf
rsU6CyX20LctUUgnb5pqOP6FpxzzjmPKVWAHMyMB21u36JN8k1DEue6pAOH8EF76zXyN8QJiurBi
lvND5k2J4vVnl9E77ovuzQQVBuKL4XRBF1xwaoKCjGo3S27goe7r8JtUd3q+6mwGFqUyj/GkS3eh
NObrvMMn35lRs8I8IT1+UtPO4FSeXP3hO9TEBT6HRkoPJkWm6fROuielIsHOmHGFEYyL5n/GXpU7
CsvhIM3Iqbsts0ia7WYSICiRWOkNrv7oCpDJp6xPLoglUdXjiM0mPc9fK5URMKPNl8ur8QlB2ejG
2uw+tCa0gkTBr3uLTHXM0gE/Q2sP/UZhNs3OQ/BUqC8VtzhS+kH5JUGLRyL34TMjLRhKqWBuwAb2
P4dmbG2N9KXY/J0dDdBpv+LD+GL57ZioZ+Ecvc/aoQg0QAsaVh081nnDnYLlYuV+o7lSD1CX/JZB
2SwvRC9zcFVlrInb1yT959/uy/jE6xRfJW4gg7KC1P4a6O2xd5t8IOtx6mnRpz8sFY867C2C2y6g
3zxaxFPESHCaRPGMM4jPwNxtRNZBHXygJSo+uQNZG1kwqpifgyu19idzzBrI2mkYz7Z2J+ab82r2
Kf2coVli7duIYQaA1csBTsHimI1zaKZo9xjAIY8+XMbN36Mkb9fy52XK1JQ+eUC75n8hfLNJD+/x
59TueYonQmhAqqLLuk2qgWaPiVgAc2ded5vdF++BPMoSza39ytOiR1hEH6A5xrr26rvqecMWhtFr
fAMOefoIzMfYb6Oe8mVvd4DX18DQ4yohq8/eN9dc9BbaXFgR9CmpybRCdOcUjFWeVFgP2wLqrB19
Kkbb1yHTU9ITWJArKnSI9fWFZt0aPWS2BLIpDCRXzLjzVKWznj1mN6otNJCetFTOFG39+Apl/T1j
x0BPTOzsd2/BCv+uKv7bp/l0i+R++nJrgNN+sMjBHCg/RDDVg4H8zpXI4GAY3qV6zUPMoq598vcY
xH5xHj6iJcFHI2Es32GtFjU4l1CSRRZRFKMulae4vXEYdABvbcwSHnZrnW2Hp2UE+9+H0ORkAZzd
yEizKD/fG5sIXdpg6Ot5B0JDpb5nfCKPTLJU1NGVzYIdo687IBgfusqG6ydN+AOdAq0BdLGwESQi
Iqx1Bhjes3W6ayCvZEgBb7v+/yxJeazu3OZDkiDiV7e6OnXrXBpfabwSLgpV4YSH7teMbzOeuR7s
1dJnxFK3UUH+JEKrNpJOFcaAhHIU8fNH6xm1FWFWPJ1YRFQgWWnVjJSWPKJBDcj2fPn8okLq35K7
bPf6gE52j7uEqwWmdnQ2M6MgmM4uWi8jz/P0bgJrVSnO87fRd1HxWFYf+95BtbMLnm4YwNjdja+d
u0P0xKzVQHrtSKALmXN7+N1Wdb/HZ+nwo/QdpFwvh4GHyozDNfOf7MmZ884HL4yUenu+WmNZVY12
hSMrDt/fe3sVKBVhg3/qO9LviwomBLEhyLAQ0MzJRL7A9v7GENNeHC0oPyVPrd3ymBEdJkI5eviU
4ZbAXAKO6xdDq2c17uOLgaui5H8EQQSF3JNZyJidA0ndnQckIP+wv1S52lG3BKmG9EBsU+FdPl5h
2lwqo8sb6WmFd2Ued3zeQ3IUf28CuAbPvsvvlccOt3dGi0AdjI6vPCfhm70WWGpcggLNrYd7YSAA
3M3uSxm8qWCC6o6qhO88vYGjGUOW1ZOwzC5qxhwF1pYBcgZj+2Mr6xJFwlnv7CtkTW2o3jjPwl3u
fZWgZAYNtMrkzgp07Lrg+BVOBysYO2iKN80TTiv0RmSncedsKQUYVqIeG8+dYvq++JGciT1J7ZgQ
yJ+OpMEIUac88Qx9U/bB0iJcwm33MtaEexEjOmkpEMjVJDsWGWBLdB4jFnaCuJQdSgOsOxq7QnYO
2wUokFL2ljQJQ/7TE7UZCEly+jpmUP7V8+zI8cIJ2k+BC9VAvsS70ExKoaRCOSLN5K2RQdQQK3mq
ReJkRgK859SSNubIwkspMiAAPrGVo139y/evA/P2H5t6oo8g9QQcF7eBMga8lEc/Hut5EZCbvaWy
otWXUoOLAX6F4oa1YT/sFFtjzsxEdMwotCvAcmCgf8kv8Z7jcvQluW7cC/IQVG5d351LeBsx8QFl
v8WMnT7MKqWIN8PfAEANveoZGqvJ1MW+UnIcLhXpSbe9NCOwp/b7YhtkH4MEFz2j1Y5XmqnEqYQF
w/2CvcqawKH1eqfCJIO2Irjp5ebLBqbOB5kic33GIVj7uJ8p0C1uXlRHe0MTGxEHCOUSR6M4rnAZ
8uHkv1ONPgRCe1Diinus0ktaTF7blvPtROifvrJKd3f1ihjJmMse8aEqQMwzBhkfXvn/swHGsaPA
O/YXNYvNA1HSHLw48Aow1ztoWmfYp9BNSAnlqExYB+/5i5QZEtUHO5SNGGrQBzJnI8MVHlNSzCiE
DRPWGSZrKMAVrxigOWmWzIGNM8E5vkTIZ98ud74JJgj3XhAGcRSw8zoqyKxHtZo5Wg+gwMEdQxvo
LWSKwYObp7rF+jPb7XWez9Yzr67Ut/WnQ5Jnf4/bKDzFCyS36+wSQ1SrVy/oUsKRVd/8dKdXbjGS
41B5cFJE3Y0E2FRwk5jGgtQuteUO/glCswMkEOcXPypRTZasvmXp1T5pxI7mWslrSA0mx9rsB7mM
E41+tRqS2x68Fs2W8fvbZTrpVudyyXq9jfIRL3LDTukXEAUb9aYw4jgq9H803ddyaskSBNAvIgJv
XjEbDwIhhPRCIHHw3sPX39WauGM0ZyQE2/SursrKzPqJI9iplwJQkI+BuZDcCu8QrCrDzmyupGV1
k08V2mutaXRHRM5IYaS7PV7Wl/dyLFe9jivwQINJC78vIa+zn+DTadyGos14RwehxKjGiOjP3VNf
Y+HFlahlqEqU1IbETg3lY6IcOzU0DWb5IAWPHN2KyHpdPVYv3cOXcO6fwq2q259LFplnZEZjdjT4
J/jtDYyHVZhQN0wgsJ+5mfX0sq/QgVNRf+yWDrDjYhPNZQjPCo5jXtZWmtPFaj3OK1eV9LO9/Mye
wpyHVbq82kfJJ7/r05zvmJ7PmbwVuXHAs+wZgNGzuIN2kS9uPpTdi39HdJefXdv9Lmdj5X0eRMwY
LFdOCYi468+KIajjQ0nzHbtQmUt8LlFbVbzJZo0a2tkeyoQ/SaJnqRbOUayUMiTK3UlG86NOLi3L
cV9benzCYtbRDixIQxfvpRu7Hw2rcfNOOEfhcCq9viDLOVp0Rczn633FtDr1e56pZ+m+IMBnownS
0e43NaUrME0TcWzL6htbASkkX14BxaGAN6OKozO7DRQxSqVb6VCopV/GNpnLV8nk+tttbYX4nzRw
vmgiFareJI4rsurPN3X9uXCPHuWHao8Im3xal49bHseryUteZ8za5m3dRFNLfzBHYPW4bC/v/dPg
tPlY98O8YAFUC192uo28lU+K3/rnR/mYqG+Y6d6KJyXlrZqiLcD6WVTtsA7uZR7kufxMf81Rfc6k
YrZGUwDLq01rvSvjvu37iDuHSy1H86TcOEfkgNgi1wk1oP01ca6vprZyM+LXC5SGyiPxtofgto5s
QNIMFDwfcQ8dWeSeSf9M0eATB2LIYuqYDGogyOs7M31loC7sM9oi9u07m6lWZSuDva0+rqX1DXQK
GwTECSY9Bah7fwO2QxXPzvxuqDOd9LmTAkkVRuHF49mrZYSxJ6fMV1ODmGOWGROsF8x7RvbZTI+d
OPJa+FyPsaKvGGpVBkblg3c2Eszc0gsUW+a9dZ1dym0/jDOmn56E/2bxZjCOA6DxcHUHcWPE4t5+
2993zlgyGwRIwGyfEVrDIHrHm4gQ3rHGvFAAGf8dTGBh7h12AjaZGl1aVMcNTKS+K+Mn+UaKQ0vA
FVN+NxxquFB+Gt5l3j8Pl30hWr2H0m9WaSboYcMnQjaiJ8mBkVtFMIsDDSeBxxs+1AEHj4J1H+4Q
/pCIkjPfdTPilXkzHQxXDdTYT+7GR3TSMXyN0ra/7qei6/A6TLl74fjCry37mdF+khmFq8ENA47n
PjrBw+A04KTSySvuI8f0901BxAhyVh8K1M6xEz67tZqu3vamcIc4Wt1PNuF+hgPbdrYdvAIuYRw4
WtTUk2wjy+BHv362R/aNwYOdcHoWTp5e2gXAyfcrYUyqVVLCsccfGdMDsO2xXnTD2UG8uZXp2XVX
uRBeeNSCB1D4T7jqluvgoTkSPmTbWfsb1uw7odfA0WLq37cHyiVk3KtRkiHzGhHEvcm/VzxgTxdv
F94x+ff54XfDQsOtbJwne6cUZO0geyIJAyLDdJKLiZbBnMqFwmloQHQaxwmWZ+n7jH0alrK/g20s
R1qYfGK07mBUBec3o8xbD05bD9ojeUC4EhAh6W1YAYamiAc+A3bkB4s399+PX+WgJneh+MBsfepJ
w6x8cDsm4aKFw80sfOH4pscVnzF0KadG8z6hQjjl8Jv2qQ7ju9Ae8B2qp8g5WFkdXL5ccBBwpWkM
vZshjGFj+3t65rUTeuN/J+I2O9VDHRh8YDgw7yOiU8L4tYEXBXLFuEq5X0cUF/nf0sD5MMrOB7pY
pkkPMGYbvM69+lLfvI2rp3rBcxuuk/8Og69wvOTo//5NcyFit1fP+Vkb18yOfZ+EF+KkYQj+98F+
jc9wOJsMgyJxQEbAtiuMg7kOw03670Y5zWXfk7H4GlcLTmFXd9Mc/iyA3P/dxUAXVAqZK5+vhoc9
3APEbHVDPTxx7uOEB1wjXD6fnvMmf7qw4IrkiWPvw0v6OGTo48LEuj42YlmmnaIJGFAM7DQHGoeq
E5yVT61xL+dPf0figha8YTjT/95WR2SAjjw8cMo6UUU8WXlwHn4hEP//4Qi3Nq4XtZ7MrYXvcBXR
BeV4TwqVhG4OXNEzQBHvwr2i8KnhdostLT9rXerf4cDppCvmCId1HX5yreR76erf8I1BurHsh5D7
/Z2vMn2Saz1aMUbILoqTmnfG7WD3xxpRk8Q4tQoatcPh3IywWWSi/O0hQNSxInNhbsQw2NdySmhk
25mAnG+MnQitJMQlZ6VhONRBpesPkT5bLQR6UfDNoQqBzYZBQiEiiMWWF75v+xYh4AehfhiKoy2E
zhzCOc545/uhhxE40evmz/d9GHoaadMXrVwuWVaK4Phgq531jbju1rcv+A6aQY4lfITDdfgUuzhc
MYyI5iishLsngBP2y7whe868RufhHpq++R06IinNqx83Icw8GnHj8JXBXew9fIy7E2THbf7QkbUD
cNOiMy3Sh7GzHmbqw5EzYKddHLhy/x3lFbX8268NDAR/FAf680UXPjzaN5dhayF9W5jW83/3NPxg
V0f2zhWjH7KOyF/o6EX2DsGQmAMEX+rh0JmFFRZWxRMbWX4XZiI9HZoDDn7pQVNWjIqPYrH6uSvy
aAifeq748v2j7mrWwYTFv7jm7BjQ56lHR/zAGYqHNy64utnGyBwjn4OJEJ5l3w59v3az7SVGX7r7
Iw+JK8woqOmpCWSTcCzparsZbqYZXA483NRDfZQatcNTHA7Cq/+uahjG5APLwdd5+PfxpDZ1H5j3
/P53Qb6jiNtCv9r6an1W+/WfrEcg7ddWb9/d/tzpVYu3UvXvZIKnRbakS+kFbi76X1gS/toL9yES
Zpj9MKHx58U0LCyPpAsQXum5EdOjNjmRkNE+z5hdhZ/H9Q3U0OtKyp6UMMP9rpRTzjW/98PHKPeL
iI3EpQWHMMCu61I1YDtOgXAb5Xvf2kJJGCJPnWzvmImomraTixrnpqLUtlz30XDDr3bXk+0w2RDc
TdwdLZtrkxAg+1gDth/cMQFqdPQ6Dxdrtl66155LzsGqBqLfZyJDi90dicWB68UhOkzJ4GF5IqJi
jD5QE+i2L6LpehhnOMHlPZJl7yTCjrK9GJ8gbU43O2nWNRv10dO0XzukB8GJ8eF+mF59RyJk/zMM
Lnss+t+eHcBw0D/8isXm0zIf1Q7vpn7VVfi4RP29O0OfQznNKY/+zqLIhP0pbF8xL5v39Snff2Ld
Q30FAWlxcGqc3IzYb+o39M9Cp2jVwowj19BUfz8j593CvFNq6J5NQcaAbfFx8GY0E2b9fKfUUlt5
0K3Lo6MYnx2H+0k5xi0gkEJcQeLGxssQywFDxpCTWiqrgcuS5osv4SJSCZ8aGqB4aHI20JW19ehl
y+PpvAqTeJay7AcmqX528ELs34/mGD26Co8+blikD/LDuqe7mKUApvIp7fn7F61uezV79PP+r5u0
cKFhRahuKaHDPa5kf0NJjHqfiIJ3YRvc6aYTfm7YTawruURp39hJGGQtk8JnaPkAVLc6QKt3BUMZ
xIKhqMptpfpwJE5On3AliLzCJHGPnnOUY/zLbClvT03JSGCOyQ+CFs00gk3I0L8kAduplJyMlSrL
UJjkyAhu1c009mzCO+vEB7spmQ0eOjhP711UfVVksa9XxKVHivaKlEvbRJ2AV74Vd/vZVM0IfoaS
z8VUBaN2SQ/lLPJymunZI1lehW8ngu7ghNI7Ug2Hd+S7OeTJuyKct/Bm1opveY1igcxejSYP2k52
Aw+N0lh/Hje84WPhDaZSAEID3ZgCKgc4U9TV9p2XFjk1uaNBUB335Oj8ZfpY84mIdjeIKJ5DCoY7
rwcCmc3bfchtaVIYkVOgS1BRxWc7hAyaChYbnfka1lFc8esKIM7+HKV+g2EmLCYxYtsqA3lVtrGK
vW7Fh4rUUP5x5c6LK+sTJGCFXxmNZOs5tObPnqAz0m0SezfYthR+s7NtJ/Z7MbwEOMUvVFcIkyc8
Mcs+8KjwKw/57/M3kXOQjCFjpILEhV/JiCRjNcA9ctSLU+9UvzOWxrCKt28GaqlZqaU05GcyjGwx
nm36el/X8ng++RJDXGjc4/35153ZD1MZ1UjpjoO6eXVuSCkDkEQyUZUoxS/95KsWS7a2E6ro0589
zEnXAmnHXIgJifU1YZ55+fWMYieO5xXx4OBw0TYVTLNs1Y+XnUS+msHgomZv0e1COPyT0a/WKNTi
z9c96q80KzNXzi+fJGwRQ9hn+FEGTh1vv2xOoxzt1OgCyhxt6gXmC2wV0FRmsXchJDrYr4+oFJfo
NjIcK4OTNcYMXLTxCEhHQ+CIz4L7xTQ43YYhLUzpJmTpKRJVhHy5Tq657N+iYN+mYAmzn9n3mvNJ
b/+065sFW1OGD/gFNLXVUJCCzNerMu8oSuWL3T8XqpdsdT0L6tRLKYsp+PpFn0sToXL5qwvpIZdh
s8PJMwjNzxXBzEeiQKwGsRFxWmP87SHYDRgzvRjz5N6RZ0RaZ73PA31KEKFXtFUOHlrrIbxqHSat
Bx35DpSIEx1H8KIyxnoXI43RwTRoDTHtq+fZkR/XIV+L81CWvzPgu0WzU/HdgCl2KfjRiFezY0RV
FlTS4RwLrWsN3yv6+cmAvmhXGASj6ikkV4NhsKqUnhJGBH5iLcvUlWykhjgVQXAQo24RrqRRtLwT
h8nQ+9tP8r1jZRZnBHlt4W56/SPy5BG+HOqyalGYcAg7AfJVCv5umwjmUf4XKrVljd0dfc+r+exs
G3mY/VuwH8tV1hman1wpkGiP5X/BjZHDWWvdCOZoC5birMOJxPYfGERltRIVG/qUZr+Ge9l3qAaW
pd+XZsSlAdOvZeCVmcoJLlW+V3dlikiaM5Y6xV+PT5TuPp6lsRaEFmHWL19q8fqymqyfankj073Z
n4th79iOX8sLEjmSp9+rShZpbaQ39SpmQZhc4t6OncsgphwWEy/xso4TBOs5iS3KsdFmqoo8DcBY
JinQZMF2TtNCMgxFXx7fzhPYz7ICFRIfr8PcaK62fGlVhSgqNIwPnfg5Uh5TyAui6ktLhiv56i32
mxjFZ5YdB8MgbaffYogANr6ca+PdTM1qra84YGO8CDoDParfi75wrHKiUDkO4zTnudpmXs26/dB/
6z5VEkZOp7IY+N/3k8kB+575SySN8piBBuUy0tXf/+O5wYrFDI/selsWKHCsvDJ+iuiDgmCITQOT
JrXSqexreNbNtjvV7ORz1GJsm793LsRAjqXTM7wSqTLnBc+iYAAy9YzABYGknklE0FNydl03jq+6
+etesNQhRsdZR5lLVTLlD5ym4onGhk1GavoAquKNevWYnWi6Uki0THg6xxjE9JfrxlMuYMD291wg
4OyTZVQTBAghoJVP5Otcua1whu9rnZHya7r82ZBuqnqg+4ID1tHxB5E/2TEPbrpqL/UWDLMJgxGq
lz77kOIxgPVb5p+VQ+PRTv+AahNITXx1HBS3Wr4ynC48cjpkE9zNtwVE3tDJepMy+MFKczXQeSAe
LjaytlNNV+bqzLo5LyQrt+mVfhH1tLLvH6ZEZjeOEOeaasW2V7+fpILRuq/C532XxyEZV5v5/slg
noAGBLdzL6Aw5BVVsYvc0FjQxPiepaKljBT7WvxMy0uV3erFn5DBZoozBt4qF4lvC/W6GHK2WFf9
J42DB2AngXKH8s7htPBG5/Fkjm7gTWqQqZ8AccOdVldp/Q6VzrwdFawUkn5lXxmtIvaVCjJyM6Sj
LE0L8wLUg2v7+rGkASWpFsxZlKgphGOFu5pMXRes2n+033kA8qGJvUMkIsq8M++QuiTm8X6XGfkZ
Abt4eiTCPg83b6GuRPHiq4/pJAdd4uKwNC/6kdr27cV+I1Wzc6AO3hRP6OrF92zt6T+LuvI2WUrJ
MB+15FcA++KTHIAPOlbO9u5cSAhqyq9WukL2+x73/3RvlSQBlT5BOS0HnNe0GfCb1o1ddOlyix6A
GRWeJo7qJnYws/B6EeWvlW+sfewm7032z1Em30ccU41tguu+ej/fNo3yx3yc9qKCcI0Qn29sJwk1
oe4XYwzgJsgtupvmzflFOuoYg/nvS+1+HK6msN7ao5z6zbynq1McIebZFzXVCezgQbM1BPDiWgnT
W9bvYVYbHAYtdNnYUFkRIjLcMRjuxpoi3phP1rPk9yKm/MypWk1FTDwwBem4BqAjVuHFRuZZ3Mba
1wXz5Jnxje5J2OPiYIRcMRTT284dTTXfIJTnojnK/M47NEA0okkti+5+uB/KpZad7SzBqD7Hem7e
l8UVur3zYNy0D+ak5kFQT/xT5iZdMl7AEg7zVXjfVtH4p49IKpbi3p+yZjmPz9DKQHjX4JBw7uwb
Wzd9vQvCSsmQTG/bv//bdC2vVZTUOv/ZdFO1G0U+rHQ3EFt510gOuMvuJ3vqqwdJCvd8fbKJEkW4
9kMvEcRII98tTq4uuHBSJvVyrixn0gHCfcQTVNVRbf9lxCmOTNvKJWQYtBIJHf/ii1EXpdDtX1Cx
1XbtqbSkmzG/LkASgYAWeMVjBni6XbI7ySG8fGmD+FlFuGhEsxhkAua8Q6ml75QM5hHUm9vZ9hQd
Z3HDIq+1MESAV1dDPF3VQ0WLbZpofstv7tQoTc2xbA+JdpWuqOf8czfXT0duUUxg11z4aF7wvBxw
ouVVNgnGfYJoIzM9HiqIjvdmmA74WpXvP+POAsvWEEWzVmkQdKTmjLl4MXGiox8e9zN44d9Dgv/i
bFtmjLn7CHMlrDYs2vYSD53wv1owUS7MwQyz5M7F1wUvcLmRDIGn35YsyG8sTfh0REcCE9smHr8H
WHTlYlzqrbtELq0h2+3iuBEGs1ECyVzmkVE42fbOmL9NPaeAjTemu4/DsTjub3+efaa2xAreiuBo
hpAhbJaHNo9OSo1US3KKse1A20x5k6Kj+bfOtvoKMpX1z9UYjjIM7eBk81DNlD6Qbz5jTupsXFfC
vKxlNImxU//zViGlWHQmvUfC3HsCJizuh8qji1cteojTKeJE+bJ9PzhEq0EmyyJXnxcQE2QYaMHX
4RmmFvxcxt9ZmC5hQSn5tlD3A7qFzQ1RxR2Jc9wO88oDe3xd24YatSoaGVCC1B3cnGPdxK82CSmk
ZJ1udhKeu/zMGLlUpAhK6rb+uVPjJuxq1/LnP0KvtvKRXaxnlRX0vMcE4e2uTZHn0gAfrCsTlkOW
r9j1YPVyykHGKDcPxl9wrDT1QvGTbXwn8S5RLEWdwwB6ArL46QoGWgfiRZchN56swI/i6TYoO8rw
gkYhmKWtJ+Peri5xCi0KkO8sYLoJ/SCjHMleyP3Uw+ZnsmezhdnP5izeO8kobMaM5vFaA6DKX738
sQjzHoeeFQYtxUk8WnVylGX4z2l2/6JbKSTTTKZbu2lIy2+hkrm0DKWs7VWIDRYwtih4aeAcM2zS
sXDc9SUnUTLK3Gg9CZbVUtJmEGKkG5pDFdhBormLjv1MbWltXurHUhSsHlyBMhGxxtVpGi8wbMAG
Ld/b597h7doBM3yGlbbosvd2gVZ2sVR07p0/0MyCa+7D2yze5x8YasQxIUDanaGF32Heh+V8GN17
J5kqZAHvoHv7udHlQ22sDzwoUmB5zOHfpv0kJaZkbeQVQWFkKMMlIsjynSbcDU8VZ8f6ii9EcG7K
oM2LD+uZBRtqT6eI3mebB4edwAL2cLqkuFXoGSrKd6NDaZquYsor3rZlFADtMIBzKV96z5gXYFYb
UVCerOJWng41WLwjaa7NPMPcPozsuM9guADKfEOJP+80G/FiM6k2gxbOa8wyrDZ4AXNadbd196hv
+zCGV92zeoh4CjTrwWxMo4VmDrIJvi91QVN26lfzrkRZRCylrON5zZobbNlwIL9teSVLBKQyPzDQ
YS/sa8n+ZXRoabMKViGzsGIjthCgI6zXauDvezCKPwCdqCf+laZwMv3FDM8WGyxQy0xMQbsVJlhc
mwyBPNeXFvhRgNNBR1LWE66Mv4XZooEPb/Mgx2pS3s7Cp+mjMWu7ui3Bxgc/5fxv37jQXuASwzRa
OWpt/A+sTCK5VcWQnrpZXo3MF8rIYD7KR6wo3km/O9vPmLh0rGRZI1Vfo5wSPWPlA/nAhc8iN0Ne
Pg4hAIMhYz33QUWtK8gh4CRdtetf3oW3xYc8GOOdf7yT9GkVraC1WoLNe2UMdA5jCg2RKQMnLYdQ
ukMaWWtxkjtNEhVPocdYRxrHjR7Jvm7JXnpPr3y8KeE9tYv2ArIeaubHaKuM4dxliJEcNCzWnSkS
aUKAeIMreWjoaZb2E3ZvRRkJCAJPy1yc+OwJuwmlSWe6aITs9qCLtpIP6zKLfuWbhCkRzTsZcM8s
WRNg956LifVnajIWRazOWbSR+ifFf1+atxRs8Z4zcchVB4mxxO+FAciL3ra7fT/18nh88hNUo3Qv
8ZvYEFCWM2kBSqig65kdWleX4RwDbEoBRw6WL0hqhHo7v7YgWmCi83D9qiQKVaeAPBAj5OA/xNQH
1BKWQdAumy/yDH4S1zAKZ7arNPNVR8QJxGXQ9NcHG1eT4Bt8myAH8Vv8DcfF+df8a1+eBXQ6nQt1
qtC0CR32oAe66ZtBEyIbhbkcOPMs7lM6L6OVXb5pR54kRorSghWz7rBuk5Ro5A9tB2bIIAkkZ0mb
8Szkps/GcvLQ/oKVlNRHqSDeKENvefOsrCmmSJ2XLfXwe59LG4tfaYUHueoPwrRWhqSkDnwWTeR3
i8rUTmIzP/duHuTrB7ImfC3ZuIsg9IWNkD8IEb8he82auR3GO3E0eAu+9GE0OsflynuiHuaRPoh9
2LPVXZac3DMHFILVC5yx35wdY1P6SALpjFWjRUZCrDKYMHts5o/BV8N2aW8EITJPsWSK3zkZ89z2
inQWPOpSSu1KH7cvXR7sQ08fEhIp9SxxJCkxCm4ZtsLdAEehFq9kJwojfDmGgHzsA0ZiLgZu9KPY
xebhJsQxJS5uye7aHIEq1FNgNMc5++BbaRZJEAHTHVc1BMEAb+MG2prue+H9UA+X6sE/JVZCYWIP
W1rXf4kneL7EK+rm0lvf43HzS/eJcyJ3V69kq+OqiUH203vREK80zIebS9iw531LhQqJHGNdgbGh
uWk7v0riscy+VfhcdcGizhDDqmI+O6sBTQldBbAHd8IuNKd0jbalgX7yozxACV+X/klcSoVfvJQB
UpIuPSMo4KQVU51NSoeVB3XumQCf5cMVWU8O12qsOCBw5JGxDL6aFu5nt4AhzavkGpwGY+3Y7xlh
LyQNnvwx/utP7t1C95CdhwDySq4/UKBuDQNmKl9ZDNn1r/u37qNpT6zbmfs/0BoVa1ik92qoovU6
Q9z+d6qkGn1Vm8kkK30IK9455TrL7z2qdHTu4zhEWvTFHId4W8y2c2Z5HS6Cth+Lm384hRo05+9v
e1pp3kjUgKLdV/OtENiVfqoJXVz3Lj+J4r9E9d/DzhU44njcn4dath5EmLaRDhCHwyaNEpOUayNT
HwULDdN4Q1oT7omgJbbVw94+DdLmcC00wSCQi68wG2Lb6ZoiuDXV6uc5Wxj3sZNlFn6ypokcbV62
0c5hcC79y/JifIv92OjafSlH8/nxqFuyH6e3VEt7bSUg47jww8M1myPqj/t32ZMbY1xiOuI7cyi/
urbHwOuIEnRfITopC0tnfJ19tYsUFFIlvXqPDBqlCYtOF7EmGLNpHf/q5bGTXlRD2nbCauC7kHi/
wlzE2hnn5uJ0HWgbrnDYCQrd6ft1cLKBMMKA9ag2ZV/91N/HkwSLQkHOaMYuLnL18IYPECmG7qUp
6mQRGQKzRJkwtbAv5Vq8vKp9DEW6bbEmFy724loYN5goD6e/eTRIqAgi+greI3BGXvVXTaLudFOf
m53niP+/vwmPm6/uX9kVCkqo/bZ81WmTm6i1kmEeSpDrfyBRtzLcstkEqz8K7wZYqc02b0+tkLhs
f4lFhUvgEG2K6sdo3NbYURFKqcxjxjPp2rbVP8u33hUzxtRssKh3/so1juPgGz2YLZ0t96LfOGKZ
crj0T67X+5M5q7a9RWimLje13KLs61IXSRwUOvJWkqEqt+6ykmoGM7dFhIA7sGccAvaZUnpZKDjn
mEvi6upejP1gp40eXxo+4GKrSX/j4Ko38jgmGAkjlI9wfcwkz/YT7zo+5iWHCpjo9CCyP8O9i06f
8waxGMpNSq0CN7GKpBeGO1dW00153AjeUDF/j3UCCbnwJRjYlQ+zGIkcDaCEtBb7ufZyOCb7RWn+
ubiUtYIlSYbJEga2w1WjzYtJp6LC+2nAY5YhR3NXV+6nK/aHi8wM3gg2dJJgb5T+jKjTvw7N7/qG
aGZ+8+2lnDeJTtQYv+gViap5x4QhW7w24SMNyKOqCO7p3qfy9bAfK3gh+95IZf+czSdMJbnOp8a1
GwvC0nFwHhc3ZkoezIlNwe2J/83Saa4q7AjK+4H5fUts9kCQ5fIZbesFzHONSxmxXEskSZYRPk6t
uXTgGSxoniYOKnPwStB6t9TJ8tSrsnE/vHq1dvEIpzBiruUCi5mVjRMyLGqUbdw75xkGVP8QEeHh
r9CgeXDDZrAwSHQTpDPldWPfOLbTdO3L3ubzqBC858vssQDdGiMG+T0K0o8ro4FjXftITWWvcnno
7+BPrqHWdJT9XZYvv6HF49+yVD9dpb9uFeqhkC2wfLk29+xibQjzzmlfnF6Re3mkDK6l94SiLfe+
npgD4b2XUS70sPMfYsVJFRi8q+MoZJV408VqK2hWrczg2lx3D0HJxXLeXFvG5OXrKOWNUrorGXMX
/J4MyVSqxh2FzkXlEFVZV5NvP9CcbqGJVwResO8bHrc07QV0u56pRDoZrRoWOw0iw/qTbeJg3jr9
vH5CemTuaJ7zHB2UEJgPWUzlguqyIMTkSbCEzqqvuytVT8ANlx2HjVplA3PvLFE1Qun4IbMu/ukx
553C+6a6fjOVlRg29WsjZnrAu3z+diot2mFUZLrKcDdVjmEKwOfpk4KJU+4XqxFTFcuheu8B1OrZ
5m14sZOjbE0hKlxf88oW6P5vMoLx1mS4ua7c2zXQ9B8ielVzv4uQxgUiISpCFsQZWL8AwvXPvRaX
Bn/HdUX5+TBxbmFE3Ea25yNQrJ74FX+JPopqvmqyf/sNd8ToeRUmpiyoxvYkG5BzdcUkbQ/ewpCe
IFIgY7CEUgxIOGtMsr3c75C9fMmlCc+nRev5ChYoZqqxd1HL7AnuJ49V6zy8T1LN8STG5mIh/CTG
RmLOy5NUj2uT/BByDgfz2D4jHkHfehiblsbEal7V4+T4c2EweTJdxrpv0LTyK9GfG1dED61ZfVhM
OH65PCuZmmWbWqOx0Q3+BREvX921gPBqgXgYvCC0OvAnpGDJdU1dIC0sGEaYLL6OA4mz1gH/PSBP
auSkkr1c6wF3paZY6BkbGLwb5rtXIg3KMmYySQjYvVlgyZEsxkeQlUombPrj4q2RkzgRgycNbLXB
hb0yVjvPtgBd6I9ymwxqyC6pfHMueNzg+izUA4G2drCLvWw1y8ppECpg/fstb2ogSyAXexwoV83R
LYEpweIqFjTIreKtjmuJfYpbby6qTGrcnTePHTrnzZuCJonfwdeGlLK/G6wn8gISSY7vqsfuppGN
luNivLWMFo3CP19bqPxkEZw1JVFhwho76Q8Wd06wrD2VGe24HZZzEoX8LKRj9lHUOmvYSGTZuMrT
A381ti9fm2vfqQ7CKNt9ZI3fOsvuQ9XJSWZ2/UsRtm0cCoNT3rM93ujHMheIybKW+vQMDtNrPA2C
etcntI+54O1+7aLbZqwGti/HBs8qUcFlXHvqwXbSu4ZhHbnW8tHNxxsn6cE7KzrbwKNP6rBbleeS
SkAHt2T0AnvWtqmYXT44jo+jxLFuTMZ9MTjFWHflKpcb5UHlsXrbPKv7z0VjY4pj7I0VUn8NzhSf
mb4w96u+BFSjcDcA+6Z+QN05/B5GeByRwQvCpXQGTuLoI0yL5yze84i5IdAVJlquqkjAvSRw7MZv
qIzC7rPILlXuZddaR6+CJCf2K6dvjIdKHTl2cGjLwYdI800qhiQG8DjgM+SK1cfvKRqm+0o6HbbQ
NKAj/9yPy6mvx9thtJyIJomuvpoZKZov8+JdbOVhn8dMU/FxEljqPlbO7NLyUWywbR6IzgMvkJ3I
klirsw+vv+7LqUFu293Ic5396nv+nlox7+SuFfT+c2uaGcN2ePldzGu99W1IE1OYMsC3GVRv7Pzb
m8ZSxSiRwkuUbg5j7zQoI887F5QxlD/9bYFeLuVLLIxFiH2ZsdAwdmVMk23tiEDJb6Gvhldfj9Ve
X+MPd99x1oW/75xxws+eK2mTLqgu48oZgiyMTPytJvYBvIgo4BhaCQYtn8r5Q+k8k9Vnuol3xiRW
6owlBwvuZBGbInaqHA7t8e2bPeEyXX3QO+sb0FAfeL5YeKWrDtW1FvNYakbp7o1c9uWhsvu9GBrw
tv7cGv8m+XpQB7nAx9r14sszFy0AH78JutjPMAnYdMvW5atwMebSAn2Rvf+sGanBrj9d2yVAFV3w
K/udwQb7WnFsNYsbzkaXb65zPuJBEJsePzNfrDC0omFwjwbrs8u8dkl3Vvf6AdtqGZ2e1STfbuZT
sNPSI856rbp9G/9Q1/RhE8Vnc1fZvnEJu2g24XPgtDI430e8WLuFXGlRy3YNWtVNWU6QIAbXzw2l
KX+7aNyVBS1qTGSQsfDihpuSTUD5SzOcadiNNp1kM8sBzh4jHZN2WONXLfJ3hhXsgapuNytKDpLn
beWmbSDE9y0PG9tyuDaj13C5fMl+nWX6t2jc2mN07erlzAROV3s9kVfme6l6AMZm+7en1D5MA/kw
7M/+EVkaWa4K1aTkUAXTDNYbu95Tl3LVCobGv3f0K6UJ4t6mXGhkhOfpfTruJqNx89befaT7qUHs
XchyeQ76KJfIJbD4AzEE0Wm2nx3NcAR+LGvJwCOe6UmqFAKfhJdXR2FQGFFgyd3Y42v9atbrLZWO
X/Po2txUJDqXlsT0ioodhp4C6RpPZ7Cjd3v4N8v9MPUuM33nxhbFTRLJhTVrv0Jc1OXfCbHx6Ia8
IURH+7fER1ZfVnxM9hh/tQ78ylKVB5CaoLM1LxgUooGmzyPSSLI9BbuWdsUkDrxjnFp9mPDQsllL
y7nEsVtp4VjhNgPSE/n6OYtVjmColWPz2RWqbqcjQUoQM5iJ5N4xE+a7SvbO28a0Qw0DacTmrfCr
JrTD4n+pWexizVdr8yYZOmpNBqfpxdfVJsfysCo8omKxyy5JYrN01xOiDpWO69l24f9IMDteSYdk
QIEggbY+X2Utuu7bCdloYz/ozL+4SSJbYywO26tp3rVImllgj+UMv1Kup6u5S6BsMfCo5IRq4g0Q
INZQ5Zorg8f/wrVRnxScWgV3mzlykoFIm0I1l6uxGRuoSqxGHP+F6jhMxwRwzGRUoCn7yueyHKua
LVZMQ61p53CkNbja9rIMY2Wu5DT1rL+i12Rh9kFSOniePQ1cD7KNPEcZE7caMuthtrFsYh54k+Ic
UVuil0U1U+HSi2ShpZF65VJa9J9lNmG6h5vicB+Qs4Ajz+VNajnl37V6jVVSoDQjVtMlJwdozutm
2bURATM8Y44zvwoIh4Vkyz8IRvYmap5zZzFN2O9DRoSSiGKl4vYzdEb0H8WdscpysU2hDnSjCw5c
dFAXGk7IdjXK1ek6BySgz9lpIDh0lxL3JVW/knkYqtfyEhgz7x07BF3wj0b23+ad6/sn1aebI3CB
YY6lHyoyLWvm59XD++3T2DDe5zyQzwY7Ppp3ZMLQDbJdcUh/wP9PRsRm3lb/cmV+WOneK1SZYZRP
vKmGz5VmYwjwtWH/85Q0rQiLK/aeniEG+8SPRFkStRu1Ny0rJN27/f1/wMknbkWSHRFLyzo3XHh/
nXMYf7tj8/pzroWaX+YPpXh28HUJCO3XH3IWdk5OxSMkXZs8ZPaQg+4Ff495aEOCy0hI1avRNSdJ
IItnNM+npBPn9/Ge7ow/0nCZXDW0g3WcvnRCvgq1Y+0SBY+s7KWf6UIcbSXmsZuaE1dfFpcmjQcc
34YxjN15KIclwTAGTneDKF+LDY26mEUTyjRwfrJ4GXIzBWx7pGHVE8Fdy2Ub2S/G4QnRvdzXHjLW
kHvGyo9JnEMUjaeimQfgTO6DpmnGLnpzi1d6dzOAhOJTXPt4Mr2AuS3/8Xz/NYyv9JKWAUrPwxQc
+9ie9/GckrDdgHBvBlvJeaCGc/asIPBZ+HNPf1BxkcqZK6JpWTnwLbo78mcV3Fbg7cnG/DDNvUtM
m5CTVHlsB+KT7usKmp3ueTCFiPwMW1dAw3NvolAOxYtZooWiS68yWU5Wb+6mpNo8N7FkU2MTTh9b
BxMVlPz93duWEgNpbiqEJVJqj3lz2zukKgXmCzJ1ksp8ObkMyuUjApQulODMz2ZRPxdKi11pK8O/
UZIpSD9un7d4MfETT7PugLJcX65xSdF0mwdS2TH25vnFAcufWzsujKCCezNv1xyv3m9IcWu/l99U
MgB1VkkGpN5bErdmGK0nQ9qVMtvWs3/RnCF5vi+i1LWe3TXoRb8k1Kk681eT5L3y9pWZMkstPqqP
IV8H3oYzk6uMewozv7MagPEG2+BxSauwTe4G4+QTQggbDJdsq9vPxJdsMNaSWHROab2oMGb4ySHq
WeIUn+m4brKcdDvdoXxu/AeGhq6PrXw9JJa1TUpbA3Zvg+D+FoaGSmlDCrEcGrSil/kdkMzeqiZb
ENDtL6PjUBL9GA19iggmlNsti+qyzWTVDyhMvjRESUJz8CiV8aV2Vd8drYqA8ZueytpgokCLPESZ
IOF8zgSleR9VS6J+HprBU73awc+Ns546VKCDD3JveibsDVTrrNDM/RLj10O/EvTqsmB70PtyYok4
ETUXfHNKE3D3qCtQbVgVvNh7MTe91rbv+7qRU67usZnuv6b3RqZrAa873uzZy3RPj/d8LoxrMRYI
SxEbyuruHgOZep6HzwVZZ6EbPpm6BhihfH6WYr+rKY1z1d18X2noNhD4AlclWw1DkZOo3PQyod29
/dAjdexm7RgzZlxmVYM2eKmcmSr9nir/cs2MEeAPVowcqrR2MuVk9TYq2P/DPO9BGwyYSATq3utd
edaWZWcgyz0HCUJJ/HIFhISEHubsPJRcCI4NB3SsyeJzX7t23Gh2JjQfc7Ntfy5fUOmVXaZMYL6T
NUwKZ95cbre9HmeQw2gMucdU14maDAtTR0c+t0LDJFwMtOftkBm62mUNXNJTlMl4PtIRlFX19D+S
7qw5jSQIAvAvIoJ74JVjuBEgkIReCCEkLnHf/Pr92hvh2LVlA8NMd3VVVmaWMt7x+Sj9KYckwtXc
5uWsT6UEOxhVqitarGSMpu8uD7ULORpCsAsl01BbG3d4iTO32rwQn8wJw5EJ44rSMvBwgv8WZYK5
xkEBMF6myr4a/XihK4ReCb+HZlQWivyHQc2ljPN6XwXi9BO94Hp9IgjTQ81/Prg1TnDL+vL5U3P9
fjuWr96s6k0SM6ayBQarQLu4ODw197J5oC4v0GT9MlWY/tVQILuJDjoo38yljDbTy3Y5qC+UmaG1
fjQlVSNB896znowU2g2a8aSchzeo4Fa+81a/xI5HZGB2YFf9WjKFV07H+UlAgldcX6+NwwTxtAQC
8TU202cWbKgbEP8laqGQwcLIxstcaxJ1F/n6KYrdzfx5ltsOV9dXkec6qd/tlmRpf23s+AMhJzi2
NH/Hfpa79p8miWu08d2CIewql/oyC288/mx/Vj9sHaIZ5foJBiFerYjiMZ2uV7645PGtnFHcey5e
5SiqplLx7x83LCbw+s3lu3nw1ypu6n50hrs0J102rWMPXpkGEtilqoXDa3JfXWTfM9uvReLXm/tu
HNlMf7uV0+l61tj4JeCppOB7LOLVPCzeh+k1qmiWS9mKkn/HBqIQ78G1vFYmeEZ+nFJBCDjL2mZK
ur/Wpdi1d7fvTS6rVjnB7grz6mqSGm/SNADTK4eozeTayCdaJ+eJwkQ3KaowEjgCS2w32ZaqW/dB
PJ2XuN/7YYgIck4LntWIpkxou9bx8stvfnB/WU6LbSg4ZCoquddpMEIRVpGvWFzz6uklkY3H2hUe
YfE1fR3RGFZzObR5JkabeHdgj/S7eYChH/EReAvtFV73j1iZlV83Bcn9pHPlt3Y0dvVfESgPzNc3
p8HuMkreq8azpjLVXTZePzupwouQkFGDo+Wx25iM/hKxwEHtlc1XAJ+L2CYsaLHthstNjZEwBROZ
3CXXMvzWvIwuXvH6RoPDvHf+7gFYs8auGaDDqYMhvcjXCRCdlo3OA6rjbEJy/ZcGK9FZUktUkBZa
IIN5TDi2Hhx72qwqRa0vOWSLUkd2ARMMNUQKVVUUC9b9sTxu7zpCGnJ4y6jTvpPiCRLEiQ9q1RX9
nZpK1uJCua5N8pEzoFO+o5gVgvprdH9MP2zEeXVhTLDRap45cPX6Jcan5l8pwfw1nY1z0Wj9BpXU
IZWB+xzjfVWiq3Nzw3yO3UYivmxbPjrPmncxcsprWWwe1b9MuXhopNZxdtnYTap+c7hyX0j2k+7q
vyG53Dh2ydrfuWY0biYKHh9JIeawbJySw0dG8GntE7Xs6uOcbF1u33CKnQZzKX3uJQ0dyXZMVdBy
31Vs+uCQgWJYWzoML4+X/F/Fp3MDOdL2srfJ3Nbl7BksWIE03ZaNRaqd/6vCh25/FQnsSb+I+eR5
tk7XV6zBc31/LC4+06JF9PbYNu23RVQ9XOJrcZDJVPKjVL6+/H2YkfOW/7xFjIFia0lY8Tqx5lzs
bD+4U+8/8qPDRBfu1jxOmmwvTmHoENRNnbUOjiQ4nyEDNfDDDBuwaKjbIYb+JttZ1GDB3/mRG/QR
RTV9msy3+lfQrO5Uytcx5s9eFD01pc1ld6hORNW+fjhvcHRfkwKC0Wk3MldnsVx8RUXLkN3nRgFT
BMLssxqmt/4Ko+hUzaN6TwaJXrZ1xGcLDbQzNwfRtVwcP0rllbksY7X8ZBQstKO9NS5MyTE+VTuB
NumR/xbAZPVA1OLZkZH5LysKgEV7/61zAa6yydivsPldf32eA8B5kK7teOuaXlD9LEr4uY0OViiC
RtvpTwmejiVHVKIusvsEfKcZCCa0SgeIl0q8olQ7jL9dM0WRWhG0PSob389Jxp07X6WqkR05TmoI
rw1mncgXuig3y7C8KrzBqRITbtlOS0NNJ4N8F57jlAfXxAsY4+fyF07AFfrSovERLytBtHNoMctU
mc3fH6ihVLI1rzq0uOxwLb7azgAcd8j8mIdVVEpSmA4zPWfDUibxPvlx+CVFuS27M+BWlVzgUO87
g12FWL0Y3dVlvrC4nKrqLxVArYY2PUtzfouPytwJ1AWxxL7zpBv1dtN9ZfkGR80MndbncdR2ekkG
dDC32d6fPva+dFyxSXlb7pq3IuOoiqM/NXOMuJ5EHCVqBQz16mVa6O6j6qVItkj2GTA898mpaCGL
7o9+BrMEPfby9hxHQ4fqEym8cR0XL8avxLL6bOc8XnSKM1Bf2I7Ycr0oGee2cbFe+NxV1++PwfE7
0whspmRzY/LK2kKhZvnYfktV7jfeNQuDSB0mK7tBqrGIDbOO2rZsSFCw7oJjWPMMJUBiucQPeCNx
FrdYtFFOGb+gfKI2MR2rALvVBINF/LfswpfviVpxO9rea9Hm63KJ04tw8848tFc1v/FZy1+4dP4T
qu4BXsceDEY7LtdyXY6kElbxKNVLftreqWtrK4mmSpGcHCqOihPbeimB6/P80roI5QIokfcWxfQ6
zhzqIoaB3x7JfVXdGB5UiGUL2e5f0KuENOhl/+E7ng+V5OcqjLjvFowLQ2pkGY8tcbaamcQmagaC
M+LmbejFA4zdR8V6dzc209VI6uOm3CQZPQc9Q7320aoyDRwna+ozMxoK75A4Hj+dLfNURg/NdS9V
vY/6UcXSmqDfo0bjWqdeb/4bUk4Z2GApq0K3kDXWwcPTCxL32PBFkCCTEnVrNOXEdaRxwa38M0Dt
pAz83ABC9a5g51H1Tgaw7l9ZHY8mmYa9fZvesJau1YecY5Shi98D0MIA76S9ODywHhzdxxbRbGvK
gCawrpQu3rz0Wn7tYyvP+tTN+lTBdtz4Uo4BIurFMKDS/tv0TqOM3blsd/5uNk816k2qG9NxDY0d
Yui2fosMkPN6ht3VtVqc/cK46oHXq8//KH90PnC69L77oVWSqKcHZqprMQ+KSWfLlm0dl0VIRyHe
sI8jqAP1AsGHKOG8lHex991+A8wYA+dH8PFvI5mtm9qec1pItotDTtDI6nylznGYBW31T/uuoP/b
70/Kb6GKWZdakLY6r2IvhEvfIHIJgOel9HbjduBKb2WVUJAeQdtvDAOwRdElCyM3wPKcmTbveRWh
wmVh7N7btW7adHbMLDdkw7SZ6v8NyFe+jwrlKLZIJic5vSixVZZ3Haap8akFEVx1CoMkzlPDIrIK
i3Xzp/tZDPueQLkwdbXzBHn1ooa5nUNjGlCjeZOHQcIbJ1GEUUJ73n/2irfmAl/4+KOCmwYpYVJy
ybqBKbtBPYUubWJHk98pMxT70gSpQqSBEgZEgmNaoT7PvD5fJGCTn0Vb3Vasn79NNA9JPdSc58bA
iao+Jeotze4vz205GhfHCX0zCzXbTcxE02zH+vJF7ZxoiNrf1fzoXny64dMjCxC8JhKbwDLbS/kb
Mn3/3uaKzkbY6HCsp9AHLtZKMT27WdgRVStc/7tbnK1TI8/ZLwEVlrFYVd0vDssqucidcggMfO4k
XfeILh4x30yHCe8o8vuQn5eiG4gylsQYFO4IEAjV3mE/V5bT57kiP7a1c9wpr+Xth2rWnB8m6wyl
p5o7zg8TSBcgWGOci8ytE0PZ/DPnG5UdLJ5UrselXLf7VRKCg7lpuBHenh9610UnB4u2hOPdAKhd
uflLllP19VLjQytQaTOGDi3IyTbvud5jcH9J9rP7cjZS6iOZ7FIMrW+XmMZQBdTYTYvjXMPQH87w
aVaq5bBZ3m0/sp+XFdDF1fp6qx+Fz2k6ZziSFFUyw+U0tWydOPwXurlZxODvo3DqXrXTOMsKmerc
98u2XpzRPWGndTzOY1i9i2s9M8tuGmc8mGVvOd1NyrtDzcP0OgFlUjUVqgv6bGVwsca7S9yRM0zK
fwxYoCqpsvudwlQf5/H74vmLALoBliwNN/Mhai4rMMv903oYekxnTMlFLDn1cXcUIdd5NPjVFuD9
6QFxh0f7tR8lNOZiK0cuWf56qXEOviFbO27DeaTB6VnQvSW39UVn9y7kRejw81AAKc7zk7JN5ZQD
wPfmWtLwqvpk4NIKwlvnZuONePYFP3lAcVtMyQ1t4sN736Al6EG5gH4+OyuY1m9S2lQPKmvoe027
t6j7LKfIjziotwpRyW01+t20mcb/Kx0tA5y0fEualsBrh/bvDZGxfelfh+cZZWva/Ah2G3cYcDv3
yu2m/Lmt/LCWj+op3Iv2EavgjRGU7n1zx9F986sVgU4BpPrHn8/UN/X0G8weGJ/vw+8DWRqetcVu
pzysB+kUmXv3Y9davkt1OdA02T58BXuse5szGloRs6NllwxJyMeagagwqrEt2642i9uNkj6Ieorp
f/NKvgqGRQTl9vJZ3xMr4Td3VHlPGgpiZC6uTWpuFWObBVwCWVTTLip8OdOlH8cP53LyM9EGcbbm
00S86OjBfRtrKE5uzKrn6KgQxwYJ6ElZHpRnPsA9xu0YSjY3C452ilzE+zeZU0YXW15P02m7vofD
4BIasulOBlhTbOS797Etd2iJNsKF97m0TMHYjqLGhAvIilQ7muFdAASKJsNMBudRwmA5LrXyrE+6
1anAvr03YUF29iPXLC5r0bbcXwTsDBtgB1g4j/xpMjiO9j9SDwtvMPl5NLlEKY00dG6BB2XWivoA
+n8yEV7EUiD8g4qcbr6BiZn/mqBG+Zm/hsNUxLrLoYf1N/2nAcLmzRYcKfpZJmO+p1r5t4uJRyY2
oCUdX8mjj73r7Ma8jcl79L5u4T4HM7jLACZtcs+ELPrUvb9e7tXHF0+WbeX2E8X7MYU0HUQdBv6n
1V7nD4HxBAa8B4H1rZOsejEHzUCwh9JePw6On6ghc/mk8C2dX+HhvdtPro7yZzb9wERD/+yZXgTM
LrXvL+mdnz149ULPhIzKHGmNc/rfc20ZGtIapZokKeFlsg0npdMJDvD3IcILfLLS8LMNH3+JTWIo
QZAG31/yHRjXfLqT1oSpECfqul03xbKVMNqYbEvi/h18XrjvjZJfWaQL9Mh0hd4ev0fbS+9Cfb2c
6/H4ZjRcyJqpQA7MoZEAvl0uIW1hlP10Ioon2wD5ZTcIFnIhaGzm9THQac+F4P0JOhmc0asCutfa
mrpuGKSWIYroahZ9UIpDQkyV2LdSAw7cpmzkrmiYBo1if1Jiy7YOfRQa0HC0arOLOEd14ls5lwLk
NHCi2Oh5BG60ZW2GexQ6nde/OEPBxAWN6GGok3qc11hhiB5UklAIbaniqU6q4Ctrm6Jka2N49ZNQ
f14rrJswdYPqJ/OO9OaDWQ+DEXzZvFO/vtliQxwpPCnezxMOCPqokFxTSnO7F2EooM2vRe1tEkIk
RnxHsxYQvp+9jLjcPmJnNbSiH783ANYHOXjq24UCYx6/8CIt/9v+TfcFE/LKPHzVXs87W1Zoa/26
zDed+uEXqgXdsFeAX6mTSkbyXviEnDzUtgLppsqM1Mjnu6LaH3285GhR3ryt3xLnWjJXWuLKe4Zw
4Ux5s2qYaOkCs6fBOtW/hriBB859FssM53I+MfDC9UQvk2131b5+W6xcUE+ndmH7llY67Pu7VHON
DKi1dakVi6rEhgY3UN1ngIGko9731tSEmleSfxUHcifA4Nm4kOqj01HQecv0qp6JRnCbrcbNo+GB
LhpPM9bU16umkmouimr0Co5P77KqP4Gois1vizID+VuW9AFShLWsXA4VTqMgNoKKZ8mRuHlXX2l6
0DBPMO48pFKqfKpEtVQ598VWNF0Hk6kJTu9gX7KLfsIoxRB70QGJQBhkL8bs5SycCcn3Pzf7UaHx
xIGkovvwgKPvMOJ3Xk2j9ej07k2PsQmCQGzeCmKn7G9o7a7GFs1pW8kYMIP0UI5QpbF3gWiC/vNj
2eU/Gbx2yMeqJqCGPEcbp0ZMFByQ9oFNLVMwbbs4zVQWxmJU0IorRU7Fm9pffJYZYI+h3hVK+XIG
iXPdL0ZMm0/ju+O9UeAYglcnWPXu/fTrnw1vTAXdb7k4OO+r+0JsSELj/Gtcam/dng+zL5B4HcOW
iTcNdv6Z6e7ZTBq6ZyAbeB9Z+f02uM/2ThfjiT9P/Us/wRTU+Y9pmqxmt1VSkOqtu0cSXbxGh1pR
uQCTl+Tztni2jIue3gYr4jbDqtyIHt4D98qgNkxVHm9T9vym9VTOw6LOsvBFv+l/zZxB6GZNMMEm
VHhUbd+MY8DPtL7XFQ6+C+3X3u7nzvDq9TE6NC8DWa7yofX0TZOl5bO2NRjoXl5951oXnumZ+PbF
d8gJHlzziZNQO7WldOQ3lvFTmZDkKrAcPExzXzWiUyDsoO2xsyk0NrocLuDCoqZ6Ivpe8CbYppHH
K4tcNQdNOzbwCBNYAAjafVgZExuWFPwrDsVXMRUpRAlGYvVsgFUDNQd6oBtTPj3r5Po8Cc617SPW
ndnwgodkl7Br+SKH8InyAfIhEoR6MrL1MUYt/JtAy22CU9i1+G+X4nRgln8H3s6rBZ0pA0rTm9qa
oVSqqUt9zg7mkT7AqQmoEpqcR/YmKt0CI+BQiZRXCeOI2+nQtLp+4AXcowakYvmWrvlcDS7JuFdM
HnXwKoRP0ZfjORH44oXOnP20GNYWvCBRJ0P+JB7Z+O9Yh04YmSuQvS2YZtF/avDbtNmPlC7aWWFZ
vgGd8o2LwI6NSAdjUp7K7AIXf49OtRxTebWtOyiRvcs4lF8bgW3TUAHtlMOsWDTEbk3liRpN3iwd
fkRD2fPeCallRZH8qDzH1/F6HeDda6a3zjUxGvNOfv1zdd2xdTm2tCcUOryxppCB9TKegAvBHX+j
4qq6MLtr8gNscHjfPQ21otoSSniIJ1Q/iYazcXtpOIHFQN8K7nkOOUtZ3zm9bT7SdYy0RBtEkt7X
/OXGic7ubtWPbkCCX2CeRA+KsWEVXgowc66sZhNF0xyV4JhS+WiGxCnxUnxOs4PkwPA+KWWgtPr1
7Gajin1l7BbmEMVzOEzdblaQBfEjU0b/tcST6aH4DjhRQ5sBpG0iLwW3q3W1BxOHijXGhc0qgGoX
DMY4coWpz51iE24rNYn+NfVzTs/izF1bzbyRGnzqTBMNebxWJkqgq6kAAUJ73mrnqBbYGuogRj2B
pKd4AfRIL9OHuDgfJTBZKR+dH9jBqXFq2T6m3lLIknmJU182VGHBlGkoh91TiBWsNWFsqrtvnfe0
JiFhUfscfe1gB6faX1Sdn/UyNFAhise4z3BaYhXy5iMsREWbm8Ru9B7jNExQC74nNz5JwnSaXLAi
FfPiU5OjwMIU57GP88LVqrorVpRUIFIMxKEWHVQm0ZaVJWbRzLvbno15vDHIahln0WjAkdAxVP0P
aQDmUVQFeT7HC6TZW4BVM+Pduze2YNbva/3IgELJlgK7H0R1mBaOLbDrdVXbZOoWw/7eXGndzUC4
cv7N+xyPHPxzPEjxAvLtRsNF9QnSyBhd75qZ+fwTheQ/nPkPeqTUl3trGlJOCPW75hxOc7X7O6y4
j/ea53JVC7KMU8cPJaG6mu/MZqKqFRld+nJQY9901HPaBwEK4AbOjdFIul1lZySHO2Yr3FNtB5m8
M6Qgm9p2398GvLJczMiJAh15bm09euERztKTdmrxeXrwAQqqoe2HSibTM0lwXlLup15FJQ0V7/s8
VDyaldbOzAZZnroJRD/96fT77YG538gfWk+HxZ6HT1VPINeS8mSzemhudss6R6h8y/YlPsVzzWIW
rE7b2Skbb5K1ZH//cT00rizolw3Xpgtnc1s0aN7x5EsIihZdfYTLtilk5Q/6e4CYWPrjC4po2bB/
6/odgqc0+1Q9NRfnmgjAw//ROGgBuwg9Fwdx0t3a1uc6s+Tqz15oliuR5qXrz7YDxngyLQnGA9CF
RUVCnmGjkOEX9rLX34jK3nJfbC5E0k8yBWUtlwjpD9vmlhRSi3/zq/mWH4mS+VH+88+VsH6HiTx6
8/tnYQURZzKfkhUs+1YLxD1atGyy1Jl8WSdTgilYr4hAnEzJGrAPMyF/N5yw4hBiydmxQcNlfcv7
0gByKagOxV/Mwayu3HRNzoB/vRBgkS1vp98HuUVrm6jlLtXEUtOsZktarLl8NbvsLxfxMaEwHoSN
qTwOm6F8HuPkqCseFRv5f5DLjrBBAM1/O/l/2S9NBIvPVl4vYvi5y05+qpeYgJ3Elaq+hOEsy4o+
WO6U1Kwvr3fNPG6jzvUsDGdNtHjVimkSOTpxvmeGvMMyDqcupP6wa8K/MuMsv9L3GWgnDF13qK1/
00ajCw2YNkrViqLg5WTRVrMIYp1iQ7HRKTAkHy362AGN4tj/pwFAKUnUqqfKl09v5P4980Vz97Lt
HH0dDZBE79gJ1dKpZRhI7N6e4wP4BIfox6hJPLSgm5TSoPZpu/OnuFRnu1eoQVWx94ZYqQwK0IQg
SrNd2r5cOTAEveUEFet1/3Nix5aIN++RwXyO1Hd0NYsC0TaP4XMywYzyNFV54fr/dTQ2LKHGNQ2M
Udv78ifTek6Lkq949b3mQXB8NxinlTcW5DZ+wvMs3VT1PGU4BI63RK4x5yAmkw1yYYZnpgBSdMqT
W4rx80vhSxVdNAQp0973zr3024YGiw6KDSS59bymMJyARxZVXKI/7wL7bZ9jD+hlBxxmlpEIZFNl
01meyfPVbODqK7+lmLtye11drcvseZ7ujC9+amkrxMFMRP+sF1qYxdJ08arFqqwhjA4ztSrnumZN
ZR8zhouzFVwLGqIjwaeaEtRP/tdYd7cAIDbfwRrS1ELcpeCXynFMp/r0i37tBOXp87lm5rq+VYwX
wDBqC2PFdjiCdhUNKTotKlRkA89MyKAA/3R0ZRrO/wCi0mC4leNES61bm/zsppt3Pwj9x5ddbe7J
bzVFN6U+mImcqKVSawYraSmiJr9SvJvOlAyODfbCU0l6aXgorzt/0+/xsVv+KzUaqfoqNu3iUplj
VPzMfwrjBfYtTuWVSA314K3wFtyhEJdzHw/p6O9NzyfwzD6DSPgYUgsOQ4pUForGLhbrWNvGAYai
ZdPlu6lSPhAbfzwIMl6WX8ICvreG5zdHn5paafnmxcViM+QOf6XDLyXS9wTmovBT/SD71JTQ0tVs
H6rgz7I2TdHT1IRg1kA20jAgUeBs+2sBpZyEsCABgnvAIFfOVOQUNdc1+K7oe9ZPn6cRlwwGnFQ4
94bUtW8kXZ2Vvq+oRm7Lachy75U9u2pwPXvYbKd1QDYcP2qC+tOSw07v3BnO6rUOaRyTLf2tBAsk
hlb6NllOsfgpl7V+EDVrJ+K29xxaWqzAsC6Y0xrbLp/nuFeaPg17CQSz3a9TMxHnR2nTKJeEtFuT
NHgrSsIQbWFEyUfpwjDGA3/ZlR3j2hGl9OhUW/PUetGB/WcnMV33N6PsirQ7+crZELXRGEF0EzM9
96iHoNHSWa/oReXDv3VOt3IrZQsVPjhPs03+zAQukt9T+Qdj/gn45/vmoZi/h+6Mfv60RNncsvPw
AyCFeK9ISj3ilZk1l1qyqI0VgAoE6VVuEDgYdgXIgdzGoTCpJvYdZYXfgxJS39LI68fuDUHA6t93
RCiI6Hfhc0mY9gZynXzCOf6R0JDl/uypTv5zjz6TrzvsTigbzfU//6rnh4pIxSLxTnehYU6bj2Oh
VoxqgQQp+p2aiUzV7OrHsqHiMaRJHvKtAFETqVQGBDUcCUxrp+DKssk7jpZSKIGiChcNNjP6AMOd
MuzIU3nS3M8E3H9+PGgmUHDFRRsNhaWseQwQ0Grw+FVvslewUeOox/m6wffCWEt4a+AXFIjhlrNM
FcW9vUcW5Gza+xvixjOPD2Zsy+pdytc89571afCBaQfvBO/VLlZ2dVNY3sN73prSFCsICYAZSzgB
Vq+JAVnjO8QsztdSQ0wpJwJ2TOPwFRzFboZgHGeRuYGV3e/Vwl62z9DLj+wnNsTyzQ3ZoacRBgYc
Zfv9ACPeagoM7cbcqybyHvcj3bHXxK5w9g7Sn7f+wqGcwxsrrSUuCh6QPufJRyU3kw5LcjSlvCOb
4y/tBvgluoaMIQCRkEpEJq/cTPU1FT0h0M0rGCi3ZAA7sWvmqbJcGHaMdOdzZX1/JEVOE8aNlPnu
/pwaueKv9mjyM0PSNRI4H8j6X3Rs2z4iM0MOVF8tfzfFSrbY2rwX8MR717EvkZpRF/3rUa2MDBri
wmmNwwaScWZ2zZUfmYZiSs0nx5VR6v6vL/F818zN3rZZrMvy40JOmfrXMvOyJWQbBQEAH7Trmd4T
u05FEFV3p5aOiSzfd7yOJ9lmoHJ9Sh11R2Da+j0hQcgP5C06L5pQK+zGwW0KQo/a6DGeR7Yzf6ea
SgZyl3mC1RU5o0AsER4lZoocub7MV2H70M+z0UkYuq5OPoJMp5cTnA1vBuKUXK15utaSBGzeBKcn
NFzd90L7lq4+DtUnoiran6Xzmn62tqwMhutrqVj7gpRW5q+LvmHj/llwW3KRPzaI+bf95C9y1VC2
tBqaRzmAanJ8qmz0R7b8PyT8ZLRgRN/AjVNFeJz/Oqq3urP7JlBv1XHX2JGnMd7jbFYbPRqgl5eo
5yuspwqWE3XW6f30niFZu4hVq1mmzQyxhZ4enHAYYAbcT4rs6GNy0OVZTRN+QtPoyHmmK+ZV04sZ
aJfBfRgBZSXu2K4FkoQXBtEK3Nub4RhiwqJywqp+E8XIispntsMUNfs2EO9NFMYqB17Mv44scMXy
f80jcMf1Q7yCxFwcajvSDDjppfnooxgCLDMo5reW7B9PUZBPJWOdVM0aeYC533bxo9QhNcfhlbB/
saUxPBxsjh+/fYGL8CAz+5su8hHTU9ib6odTG3dQmlBcwhcCXUK2rFZNLFopbgfJWIqd6xUUP3C2
4f3Fvd8Z+O3f1P86V85Kg9RZ5ya07kpImm6v6hGiaAU+E6Vlpq7AtEakJlQpXI0s0tTI+ReFJ4f6
ikMxT1V1IclCk10kn+McugrQT/X0lv8VZLgmBK/jBbpMItG//kN6U6/nfD3L7KKuvrtg/WQCCIDZ
IUnd30rX+8cxIRqkaYvUFvhQohoC06WKzKD/6rpUpjh2LiJnA04RYU7mZb4WewSaBjWN3RF4kfbG
/duZApaSUgBNU4gs9+p61bza3zIT1Yompe8dVbFUdYFFMx31WWZ4/GaqqjKeY983wEaYQzrK07/q
X39b0yCtH3SqgK8MBLHfUE600dxSQGqtyd2x6XEhdW/1lhnndWTrGs2NPya0rDGePd1M/DhkriaZ
pprzN11JVvblbe3eoWKjwmDzKSvnCLRlx2RYm9k1URwxaJtw5X/8BtFGIkEcvv5SbAWDMgJpPTWo
1xcj6OBjIsXJxNHH7x+FNYaCHy5G7Itm7qE57WgUwP93xLz6ysTsUIgg5ygz1f0hRDUUXC9RQzAj
bX6L2ptpZozrElx6gi9pkdwSC/6LN1MiwPsWI9xFxQr2KIzyTF2OOR5EAAD52M9+HVvtHmBxtuis
M41Qk+kLwpCVGvvqepqCGwzX7+JBJrADQtzVpr6PE7LIIBj8PZqlnYybrjpC0gqqYdHAM8h515J3
LM4C86gryls3FykzzIXzBsMYp+w0I0w25+VD44D5veIWtgXhN7fN/bx8vZf3ORdRSRvZt6PUJ9rY
TQM7WwwBcznOw8AOUPM+TqBjaWZV/4yxZjWvkKkXPx6/YbLD7a+XsP4+o2cb1r6P0wyODjD0dO+8
gZSfw5DZzLT4fvuUY10nJSYc2k1AvzShXXrtHGBJwBCQJdGhtvMgCqVU3ZDAw+czGDZfGymiGwgv
kj+RmhQsqiS3NYiyOBWcLH+D6uFWkU/lVu19oXHjhTXhvsbVXMG/WLWhdLuEaXlSR5na3GRrll04
iwxYfL8ftXW25W9O1bMm6v0FPIsy7HyFr8EpMXUV+Gglyc/j9/k7DeIJT+/DK266RYvQVjEr7bDt
6gkV69CBmgb+oiOxVZg1tNVUIn2QAgEOBHUEF5GdgdI2083U3pu/T1BewXS4HcBUkFfrmmiozJ//
2s9J+SZbnuWLUeqTU3n/ee2fEE6qt22wE0ivy2kFAM8Sa/wq39ErkONQfLwbmRvzHc5SQxjYMHwO
V9942asxqv4L0D30LF0sKLYMhn5JvpMDqcFyY9kGkMA+uNXTU6YF2t3Qv+PH8zu/bWEIGF7E+8aQ
yGoyX7oPJ1wDX4xSMI548ZoxXJd93OzAJSZLqROn+OIfQwdVWWHnqkzbUALZlWjPn4EQhwzMZnyd
vNfhBH7tXu+jYu8+3n5vPwjSXoK10P51w1lRBeQbSkRdkSOfMxhm45/TYv1F/cmJElNaCeuIS7GA
/D5+31b1SzY+fxufrhawv2YoARDKDJ+Dks7Wbvocz99hmXh9m5b4fd91cJ0htwhVshLZFF7meSyn
S9xqmVszmtSDbH3Z2hfngSRUTHfnkp9ABcg0QJBC6vMVhnc0bbvv8LENXY7EUI2bLlYOektsFacZ
ySQ2V4JTHry9SIh+iIFJ5NxOEcSrLbacWCyDDLyiwQWsdSFMBKiCdO5oP7fWsYPG/vAbmYwvQxDQ
KnxGJWuLYVNP1oUfIxEnKdnCDetgzUTPWQamxzN4jkMTjwIT1Fen1KsGMhu2UNXKJcF6oB4duftN
+sABRey6HtVzQaFGH5WlcVFoJaQjMrJcmP3+nr2Xhqvx30waQRvHCe8FV4Xqe6zBBLwgLXoYC4KM
E+u2h+oz0INDczAx5Qr5o+FkzZgWi9gsoSGMNVWP+k+/utAvdNgb4ORI83KhbxANF2rGIznzaRDm
azldCLbZqEAhjKZrUMSDpCnAf/K72FWm6pfRSlP8R+ksGioUi/GdHYt25JDa9J/jhLFtfdYuGthI
qKGRdeb0Qbi762kza0JttDs/EGILu2N5bdY6VG/VXKV+9dgtP1W8U+j5nc1XgiiHTfKjIaVJd/f/
2CqHGEqqV4PW7ni/7U2TbK7piugPj2rIqvIgVxxIXJ/IHfeYgMG/h7ACKMHmUfvkwdJWWZWBYyjG
z83rXpUK6Xo+8yIPCOzFJkuByZfL8bk5RguSiORgTtvK4908xUCWspZ2rYykaPbo5z9x22Gl+1z5
tO7I50WqVe2JjDhevlu1JIDeQdvIFnCEyZeiJcSfyunSlMclu9dly+Wlu8Z1tg+Bo53rgfu5iPUz
zKkl9D1eRKtK3Fg1HPPFdr4rW9lH7R07bkte8uLsZiEAhwx0zyTtFHRw3/67u5ul9bl8ga+hiwQE
+Pi9fNNu2TPKO9eEjvRn63qp55HoMQdt0cBHA6JmhtDLwD2ey5w41nB6gbslNPOrLk2bCBNuJttT
imyv9aLZuQxniblDE2CVCuWXfy/6/v2sK3iHVgyl+cejwp8s32GpWXOKiCSYBWEMVTSMGsx4mCH8
ZUuJVGseNZehj1/O4Zrfy2cWk+vZpZI2NTfTfFYJSKUzheqtLyroF7Tstx62Lz2SppuqivXMjbxK
DtpyoQW6hnstOUi0QuGuLbV529IIIJvoaOLNb1q3fEXdRCik5gHyXKLAG6jlJU1xatcmxppM9Nnq
tAFLJUxdMhvCllM4W8kdPxcE4kjUuHhqN8qqn7WukS5ehfENSltr2weBriugtCK69S6YAYWSjeGM
ZJhiJXBY0jl93XhyiS2bk1Q0UKGtUJlnMtArhZy5qZKqrMOnNSsI4oWevyXf8PNXMzzYoeymTpri
spu/tbHu/T1bk48czQvvGeCSJHsYeIdt9+i5i4tjKuYCYPvVRfm1fj13Vq1km2tMLaRlaIH6Zcp0
aWtSXa1wzjbOqxp8eHx/1O779jJZObzcP9PtffcOqt+Un9VF9dJynSuVlnpS3yVeD1NcGQaFnDVa
joA+s1UrYrTeYGTF8Yok2EvPDA52NM+FKszbOulKnUsOp2qmv+iab/+Wq92bl8q9Snf9MiE3VAbz
EqpFfKShM8E5IlHJT3cskYD9b2nRsJ8qNxONYi/XcFh9c7g+USnfRnT0vZfpgadkTpYd/OD+udAt
ZkqCeAnkWjPczpeXc9QgQ3yUc85ZWBXz4hcHBlPuRV8ii8/2aOqEX9EpoJfGQg6vQzNSw6QbJgKI
iyQfp0k5Mz7UqTEc3KnK4uO8hYByVGxu6OzNnNSUf6pvmWy+6nVAPHnZaUi+KPzEGMGXaeJ7xGSk
dur/mUB8nF6ny3l583nqrF4KiNbdpCXYLbSTOkDjK/y5YpdFdNzNqLzsrCF4ZjSA5H7kkF/B5N+J
E9VROBaOb7qDYrloFuf10uRu59sC6w7wuq/DF6LcIldFK7o4q17AZ7sXnhOKSWWlAVdGpciQN60F
RbniNXK/GW5cmgrx9RQt81+y+1S7fYO5NAiWLHd8I6nnXxy6vWEcmNJ4viwvhsGxjcxgGIhuGrJa
CcNn+zjbzUtF6azBYHNyl3vpdmcb/VJwqgzAiKshYsS36gf16GryFUMlMtR7mx+FYSQvD8TffhGI
5QnG6zg/5e80dk7rO+5wdOGsDjeDDTgGBBEPsU9322EAPMgPsoMF0uO5Ir5nO4D/p4HHnnCRiLiy
pEwZqNp9Cgzzz1B5yh4PLjj0ad4Byk61HQPL3WjlIp5O93v5RvMWH+uPl7CUBefO4UkjmuKS97ml
2NOBKJ2nZ9l+vswvc8nwk5Vdkp7CmCKmmEVGft6wuX/ZyDDbh0HyLfFxyfYPxfJ6jtiW+E6lK3dg
Tv72lbWkJebupyb6s2E4k66Juh4QGNr0t38mrXcS70MZdUu+qM/HT5IGUdrPv8IxzJ1bGpnqz+ed
vOD9QfcRIIbA/XpCJAs1h/L8UVWWS7HTYM9CDbSWPw6M01Y+zX3Ve2xHZleWVAlLX1FS+JmYYntq
spG5ptHRVdmZIJ+pO8oKnYwlMhlFbfd7kusLyPBUxGiTiZRw2BeOk/ymd7fA8R0+oYLLqSINPuS/
k590Vz928/5Gb7Kcpj+9TNNTMbz9eDyITOixWsXZ6kc7DvHUgZSacVKfV835GYeD7V378B2/cYcq
9kfjdfyPpvNachw5ougXIQLevNJ7b5r9gmi2gfceX7+nRqHQaleanWmSIJCVefMaSPdBuuKMHs2d
35457yBQ8+eoIVj7AR7AsObw96I974tVIWDDUE7dL+DJjDBoqobF2UlZ760Hi8L4g3OfwfryyFZU
/HoBVskfd3DIQ6Z4raWlgK56/IhBMyGqQF3ZajfBxnxxFGsnNnIAtu8/TpxuolJ16CWwrOOgvlQc
tfWLEwJMNF768/rS7VSKU43/VDiXZj/0d8gWAJo/4RXdo5mDmM/ESQ0Ub3mXPtPJFTj8T74A/U3R
DqLKBt2ER14z82B4bTP2DGfmip7GlY6fw5LfV0PmZY0d/AlexAVklxbMvHtv1A4W2/tm6y85R6Hk
9Hy1yZaxB3kFdq/1Ag4EZQd3hDlQJidYAlpAEw0EFGLkgBay3PYnvlY4OtIOVnq3xSmw2VU7YKgJ
FvYXafdDqvtUXh/8jYr8+97N7tKaQoS9FOvMBW0fphvkRs2ICjrUHxQIhDp0eNMHBzNRJfLD2tIw
Ir3AQ/tQMyei+uPGOMCq4KpKhLYgWoGo/iPOlx9ufzCMfIm/+9adkOEBI1JsEiArvhkYSHMAwvQn
5xDpLoZFKFjUVY5BI+lRG5GzoJ9/wslZaEWEWuerQ33ofQl395E4VXr3b1IqVXbg2DKTw4WF1UeN
3bjNHuuARyHi/OCBUGzJZmdWotW5RrN4Ps7pvj6J0aH7wU0qWfwhWwwm+2q5hySlYvzOAYSkbMf2
E9d3NnjRXP/ztv2sEuPCTJ6//Rm807V2XuL1AqtY+naEczWsaGKMjMkVuxqTcdDZjdeCNBW4oYxQ
8KHRn8qrPzB0iEsYfaFNXP1kc/JycEuEXYUUd9l+I8Xh26Yhc3bqHi6EdcWLupthHw52itcQy9/5
Q8ZCn60oOOl0zQrf/vQub28Dcv3XfIU/7BfP4/ZdsWVmaTSveIsREQIi1yU5gEcxiptrj1VIdIEo
G636tbPt7uFi5JLMoRwLF1owtot4jRGrYvEfkrRWRTRJwR9WbC9HLDCSX0G2hs1/iw7qv4Sp4MIW
CuYdjEi2gqxL2SI5ARIAAa1BS8Pr5ROuBdjrYsXP+gDxdJieGZg7jMPYBRToMHvimyYggfyZkaaM
fWO10W7ay0PA+NW+/LvYh3N/S7d0D/qAWmHHnQcy4B2RTa7rBajlyt0AOUNdR8BzZ61Jfw+5OdzD
SkVdTJfCZEOcBVtcgoU5kz/s/Wey4QQ95bvtuKB3KGcKDpgbZV4uYWrOOI1BLOFzrPEkx2qW4Dk8
7RjELg+4Lki0eLajB5RfQlBpfbnyNja7YnSU/zygdqYRhN08EmghQqAsTENm7P1xhkdxKZ4n/gxu
Buw9H/hmneGw6chG43lEs2RRpOdUvAabMbpeewqcvQ8+++cINL0DVrA/pUWxdfEbNfhIMCJWNQh4
RJZLv2DyOvY8MNWce4Ndtr9W8Ypz8bbz8O7wHkJvXt98FKPxBHdqc2btcavFOhvtxuJt/zH1z8un
+wo2OfR4e/PP2AoRK3IPbUefsSh4CKCzf0N9IWljXHxCpn2RwMQqZsHdhRLkiisa1VDexC82bfiO
OAuQOuM5gAmBQE0CLn2w8k/oj3Z7RaB4rMJ23NxE1uuz+AjScrMxH6eR+yaqmLZjhJmAMyqesAxr
t3TGXIWUYOsuupe371fV3nqy0aYe2J+fN+/u0lZ84jm1TN7yBbCGcOqCJYEJjYKZfGqe1Hyiv1TY
es8K/hZaxbsLBH813uXRJ3vBmrrmRDLmprjJp9jrfIiNu72GO1p8CbzQnHw2D2Ewjm6EJ/abSiDy
UXHKPQi2D+wVURmwD4m+gGUza6Z9B8S+srSgGUTRyQmBokTQ19DHf/QfHrpAwoH9F2RIMFUTdbe0
IByCfD5WtLQGLEdhkULvYymD3T2MByH6lS8i0CjCGphjBt42m2xMP2ZoyFg/VBtKTI+LHA6+3Lqo
IjdnjgrhLMWZtC7mzG2YSPLt5VPYYBwCpEOyR/+WbX4zzIcLzpdYTqtnc4ktC0xoG1N/Mjrm2I9p
CBSRSSJ8qflp7GVWRGpNt+fhyd2qk9GgrUuhdh8Io2APxvlSoXuiLC6RLs5/MHqBzFVtVP5b8DR6
D2WtnuWHI0rRDCiDQWE4K0fE8jCAFj/5Ml0+6g/8DS8NMI5B+0NLSkYVSCHYuIds8kMkL/SowO0p
B+peu9H9/FtBqiwKMONSEGsitqKedwdCFAg9Qpol/BawW6UrMufaj7VmpwLEA2toad4pUcGTI3jJ
Nxj9udqeHSOqMG2NRzYALbYnqGfu+BTOaKCoe8I2CEW66PGVk1jYgtSiABtfcPBQTYJeIshCjAns
Yu0YDxmEMes4cegzLoINOLv0G2pVuOR1FKhHe2nLiJ7P432DNBfV7ZMIIAEC8nNy3gfiTcGmXRVv
/UAni08+n/Kpi3V4wh4DABfjXkT27/oD0sVeqBmNE1AcbQQ2ir8tFiPP8YeYMBT3BHz8Io2kfUKw
+ESyyqbp4v92z3hp3SQhDcUKcsn+CYcFBQmZcYPtysXgbSuC4ciU4NMdBuKsSyFRcu1S+D3YnHDA
X4otpXx8AX3CnIQFQn0DBBT0DFgxF2o4z54Q7x95WQb5YkUXjCIXgIbeEzE5kZv5zP8NjnRhB+zH
FzmuTbLFvqW+6z4dBHy5LWkkzMLcZXQ+s5e0HNb6Ntw0K4sAIQ4AljlYfUGTZKdNxwORhxUPFgHB
hDnFJo8YQzSCVRkgiQu9omBaUEy/mQz8U/FA+sb58c+vCQIsUcHenXQ0+4y5T7zwNifs3L56svOI
kDlygmJdm93Bvtf1yUMRIKKI4PX+ZmdYVSuLswmcouGB/wR8IrTOeDb3fsv2eTnss+kvwPHUmjrT
YJMtmXPwjrMmwX0ERLzEb/MEhb7KGGOmsYouYFLdXS5xN+mrqUTmFjFPIQuMAGYJusRpdklv5TpE
0+UIC7Lmy7VmEQsaV+ilYL+TY9Y8aDJw7zimMfZRmbHw18kTHIXToNiQXnvDDQQCMnIYFCmFcwAa
YXjNrVXxlwgbeOeKrzGkxlYUMSoOByekdE4sKJuY3DL01AsY75QaSsqwwqqCsgCyUqJGDQHbyfX6
n4KYBYc41bI38mhUgOC6tDXb7Elr/+JOykkPNPfwv8XBCK708h7+Tv6Eu+vsQGnUA10pPqPWhLR0
NkQwOCHTboM/F87z/gP+qniOFcBbBorxqF7g3F4ZLOhHEuxHsQhgjhHbFype8mS+YTq12PTiJCIs
AaCIgfIK/SS8XdgINCzc6JTc9R8gERuDVf4NFLDCIeKFAeqx5NTlJKDGmTPwS7xU8VWI3sxdNPA8
zsIE4cKvsC0dX+Cl6oWijSzXwo0SP48bO2k2pMhSjX92rIxU1ds6hSR0a0e6UiR/0duElsmUL0/T
fgGjFta2Q2wzqnGqQygJyhp/4XQAkMrWFpiVJ58yxF8gQMgDWe5BBRmvsDUZOngUf+05+TvS2r5Q
ngD5AdjKRXe2IBlgvWwv4bj+y2tcYhRLXET5PeNfITQFPTQg+6B3p9Wx2UL4e+zmQRiFn4W/bIiR
XDNJBm97bl9A5+/SbQVd/WJB8LTw0cayj3IAKMO+Bdv0VRShLQYvXad7USfYI0D4p24E1hmZ5JDi
TDhDKwvcrP1QhEy6Omx3mB+Z+yiO40laIWf/EXcJC3ImPYhnLCJetIype+G+YIRCtgzuzewu+Pl6
t7MPjRA5I65md/jvDmNgHLbSSRJmqvgPsVPlNVml2IeKpckP9d1Yw7s4APBRi6iEXF7aVliObPiM
W81G5IeNv/TjHtwDWLkAPteQnbj9TmDOwZtfI5rOE+8fSw4W/rxPvk3ILfhxFE8N3GMNDLyv3gyB
CuXcuClci+otb0lUXODdvGAO3Gp/9cGdjBsbLlOycE6kAoAfcq/ju3VUZ90aa+XtVYYyCnlzfg9O
2Cb9xpuOPkP0AoC7X/anc8UlnqwHGb9wseFChDBVnhEm/VS+/JQJvU+0oss5Rkv9FUw+mFo47+BL
YSkDBkeWPcGKoFZEyGGmhdFqfuxJkzOnYCjawlghOKCUxTQj4MkHYXNE9OuBTvIuAsTSdXLIT/R1
C+y+CM2A7Kk9w2t6hIU+Z1ZZ9hDiX8qlmmm0U+tkVy0CnDWdN8vgvmb6CbYElinwG3yRy0AHI/+x
WOL9sEShSpNVzd9xS/237mNDB56G2amwsxD5gEy/X5jgYQAI9GKckLqznZvndzhiLA+45cjtAeU7
sbll1ZMA9bk0sAB0EPPmzW+yVw7Z1Ng66GlmpKdDsYRL2bPdCoSDHk1M/s18R3PB0DyeoAMYJsi2
zfS1EGMxfSqlilvvm7QCwQwWDFhhz2dxYWJe35/EwBPyhci5L7I6RJSSwfkUXYqHICDDE1jgBTZJ
gde+vmAsiZdkecZJZ625c3WSUisL82zcDIwpDQmkBcgSzChMTxC00pV5oS5yVnOHM8vrB4REgPUE
xAICQNQq4RCInQVLnIyLxO0u7WhaQHxMOFigAR37a00TyyE4A9zX1GK4Rfw+sc7ATfYEh2AHUpPu
/U863pf2YlU8T7AMTu/CFtqgmQTZpyZBStB+MqjWaoRZhLMyKHSInOFrQYpBTd9zewHolOwEE06I
o9hOgck+4WCx7oYvDYcp3vTL7jbsKrrziUV6LQfhq/20vlS6Aw5ApF3lzhkWkiMS2sWwpF+I6xAJ
RX49JzDwqn1w63AEzsQx7S7J81Bn2YHTFMx9xER23IEFswxeeWfnkNOlTUD5V8k+2jDZbOXHCMES
igqvzrAuzEbqjwrCCBgsQbiIPuFMBJPibwaB0t+BkPWiHFMB6bCo4iQ3YhmW/LHloqipwwzFETWd
JT2GHEbAVGhiZXDiy+FcNE7uhYiCAwgShx622gcdz6C1eqCfEwumcAtzrup3XCWuGH+hhaEN6xlS
9ScLMYqbcmJcoAQ3GMNhvoKf3oWvNuSqn6J4j5EM3ygQHZgdeCP3AEszQzD24C5BaLN5ZPjdHAAU
WagkEgvncE4YC2YX2Fts65Yl1Rznymm+T4nWWlmEsSE247fJC1bZ6AB6fdbZN5wtpODBD0GSQwOs
kjWc7egNuV0MoSTAlodCGN4xHWfTdxPrHxh11N1L3kBNgJgYQpKBqMC/55THyqVZ4IcDHcZPMEBw
7zwV6ic9pasdoU1Rg7kO2qs96+m6pCFkCsj6h9UVdCg72W439DwoSa7cURY4p9v8RXI0dwcXUYv/
oWMP2NgTTmkpSA+Atb5zUWIcrWWZiTbem1oPZWzfFzWNv6Bv/SbAKbbzVDS69Nj8iqQRtwoekLKd
qyk2fWYP2pnZytLUKUiars3jJDu5Ds1zWWI228Zr18LSIhqCQx/16yhyJkbSTx1bLiZtpW91Qx5g
gkBKsrDgb81F6yebUK7uuj3Opbg5luRZstR2+24dcOuM1a+vboMymIZyuKjGcZ8y/ajpcKk6kyV3
Ip2N4F5V34mps7M/KFa0lqr00ALHRLJN0oIzj1s22XI4r0iNKE3Wnb+NZJNpwZ1u1VsTaL4dEb0h
1+75IrIcaWtNSqXXIuEsjW8nj24+pLkqjL59tUZYqAOlOckliaKlaxQ0pkZ5zhx510g906VSKRue
SSFTwqJOOjgJIVbjUdPoSRXvVxmav9obti2iK7iRnts/Y7VahwkdVngMXAsuZOlsc8sEtjL2rlbs
5Owzl7JNGQB44O9R5jabSwQz26QhAIrBIxjPaSXu6QQvSmzCe4JoXQ06aaI8i5BuWlVhYGHUWHF4
6PjeDvLZzE4Bga81W7bMnshBczHbZBfUO3vkeNICnmSHB6lOGbj8aFpIW9OAnqGA08Gm8aMWrls1
G8xx1hN+mACbYZOrpu46oD5anKPBS8nCLRdd7UDvDUOYVbgt+nyAgm7sp57rIa0gaAAWg2tP2hST
Lg07VGcWBMm+Kc2FeO0wJYqmW4TSbybThdfsV9xF5kLpyZFSPu3s5ON//l11IkPdx0wfT2UYSF4A
xpB5d8cMV3oT7xPJmUsGlIJx0akAbg8XpTnoBP4McfUsFZw4reZTliGyaajtHHqgophkXrfveJbr
GKVqd3ci+0M8Mx1eQH3wVRbSKq1WzpDOgwBKiDbO7JqU2jQ+xNYwqT/8sbzEElE4nTfLKmCdDrvm
CgAuwISsH46SiizGbr970ukiJ8dZZiw8QJymZYF91ZJUZxstTdVi2ZrqwtIBfGyywBtGKX/WdcSx
NawBzXwR8qSIeyBud/pAoapwSDbbmReScDbqqyBuXr1r8ser9tCE0q6ubbZYzkpVgngp11hrW+HR
x2FLibS3VirIUpR+57s6MGDlsddQvKlucOt48bsr8ccozfIQZARlNFJBp+Cv3CRmD85J55tNt7Qd
PrVeEjYhOcugC26GFvyWiTUdcvVs11hlJ2ZwqX1WgWV1skvWFIQIpGFy1AktcdLu0zIxO1c9COUR
npjtthZGmcXbZTgMq36W0oqGWG4wF+vJrOOxrXKWoNtXrsKltX513eGaveSWPfp4bRMIb/rZsLdR
tLDzGUyggKzpYe1HO8VkWB4OKr2ym9FapBunAioK9W+0bh52bcGRPZI94k92ws4MpjU/wK8Xtv5j
mdvoFjmrFEZazGZbB8GMyQf4y43vgAaX5smqP9p6Y5PaZN8xIAkBMK0vAGXNvfTeDze11O4RVeq4
6wc/vb+Wks2obSxiIkim4Gbkf2XD1ezR9TH9dOOTD2BERE0d8v6eyQdemk8ldWs3WRjEUXMasAYe
58ZfZ5IfpQv9JgyJLDkX2t33ONCBtdp7Eq9NiD2s/bJw1arm1AENweECi8dcWGnOLZ1Ao7GjTVy2
GM8NhypaF83bZzvKMWLOfe2glR9peKfkquoeg35T2QygGcVOURcphk32sQPdcuCCG8V6UG+GuuNB
N5z7YH342HiB/OhzQ3nkFVlnIwMunar8hphAzau0r0aM082shQpCebPPXfAySYdKFlWG0G8H0bPe
6tmG3z/k1/GUWS8fFEXGrRSo2fxIsh8uOl9ZaLNP38f5XccW27qdGfDDjR5d+cobDeWajdMYP+WU
FAtVvw3xuiq/zOZbHB9mTcMcsZIWbk86HXvJlghvlpLlUfss7T/PQ128pcWJckxK8Z+F+rjtxJwY
sBDvN2n00K19iT0BCyuma3vt5D8hhlI+HQ6OfzGUGv4II1Q6Llv1r2UTyuaQL0GlZIsSDaWOHyW3
35L9y1PEz6yC+eiduSdc8ryUjZJt+fl+hwHFNQVyak4JdlHhkkYgUDCmUI98EdwDrXe1eEPq1e1C
2l5O4A2b1WL4HKtVXK4bUOn+l7swqt8pBFIz+I3cR2WecAJQ7mn3q/mvtlqG5CQPy9x7hP4u6F78
PcqQLCy6f+uR1tM5FY9m83AQstmaLK6WioujMYOBx7nOLSmoNuhk9K34hJ375IIHEqzXQzDc2nqf
+ocwOgbdKrVeY0ZaLz8aIsxLrn4L+E5hB8ujYNDEzpXm1x73FSSPYWW6O1ll4l62zjzJ14Z2KN0L
VTMA8PWPXdYLv5LAOdh81QT7uFu+MB6bkWMtVm95fSmwZy8IP8dnFJtTxu9zb56ikq2xvOBDcLOq
6iLIt3I3k6DyAxTo3ByBusq8p5WtfXPvRPcwf/napcm+VfUcBUzGRsTwrcugRPGZGxVtNYpzdEnM
rpp6KqEPeuOGM9jIVqFp85MnZrbroy9du7lqvXRUbAz8elXaPPCJeRNNVqKMsFNgJ9fWs2ii75ry
qHwN+jqtP538EhewmrY63iIFh/ucOjeGy6B8qtqdh4UCBICmjQseYeofi28+GwVAyV6iClr5WTW3
KRAhLCsY+sWMSiiPS9QO4vKVB4Kjhi/9D7462h6GL5QldXgw9JPapaKwlOnC2kroBaKvAP6tIznT
RE3wJGZr6BHrI3+02kLiPanXWt1hoYtImpoRe8Rg6YSQYS+gr1tzBzEhLfZMxRzu7riix9HDUwni
CAgBqhKSLbxu4lOLSLXwsBzpllmnQVfX2KvzxDTr4NEwWfv5yxzvSmhuBufXp8b0MPnkTt8mRbCN
jfjedx7WmDR5qMNEZVO7G0dM2rWzEOai+G+jILNOLfklp8mnY8c/UUM2yuCOuzyXgd8wMg6UfZ12
HJFheUpLDd+mPD54kkeP6n/0dkzljpBbNK21l6i/gZnO04ApCv636Q5vNUAT2SLfhyZgAdKXzqdG
f2aiqVS7Fn8Lk7sHIbJroD1uZiXHZOT+GYASvTvLmhokJyRwrzQ+uhhIh9QAZ4yYMQ1pmlfpSGva
4PWD3UEU3Ya02Mha+1UX9jIpeUxVWHUQzUuDLG6pn0gOlmL9jxLh9D4iI/GxX2l/i+YkukZDpX3t
FZZHLKdck7OMI0JifhvsSWB8apzb3DGe4qKNaRFqKZeWLtngc8RNN8voJEcMFWzu+MYBzLNRl/mA
uAAVZT13xmDn9O3BJrqoxkd22FnRrxTSMZlw3YsOXRLTSqHNC4sDj6lNb/lnPqetHu29xfUrMO/C
GZwLU0nwzE1YNGPEeoPXk1NlaSjxK+O21roTHmiaOfIRMRlMEkCWMJAwRaiRniPYQ9VN5mWdPCqW
xbadAEwf0hGWsPdb13cTVC3/aFBBxdlLfCZ5q7O9Y/mVt/qkYxUaNoc0QPqUcV5khFSElnhAxGUI
rO8AYLzr4Gq0mI/yLGTgbUrwQ2M0V2Qs1BWEd258EA+OFHRHW3o4yE3Kwt94cIgjHZvhhNeU0DbD
a6wcmlKPqngt4gvf9YTfH3CmJXIxV6x+okp0qkRJ8OW1PaB1vpQ9yuhPYcjcnOO2LW4F71qpAAKC
s9OGrMVRZ8H2ial8rrbxQtA/rq2UPdvGW0tWQAtd7EKkOLnQlbAMbdAcwXXiiV+rYMmZw+bPEi4r
RJ342Tr2yoPus72QK+qUT7qVH20Hyo9oTYKBJXbLKJlj7po4Bz/qV2m7cQHLxEzTK5zNUbgy/XHa
BIKjxLtBoZQUBLMrJp0p11mrC7jL0jmJpc/Wc/HLw4+AEmv0/bVQ1T+NftGK2fd5+Uy8TgGtuKBg
tvccM6O+CBeUvLr4SOSz4wYkiFSwv9j0qtLUlxheTHnhDwAcYabDZJee7UAj0I351nTtTarlK4zq
qyy+uJV6N3K2yU4C8KNeIwqteKS8FBY0ujGZi8yBXkYwq0x28b1NE1G7997pQSZU7KzOWgY/NPVW
Zl3tB4KaaJmxpcADzteIYZJ3WlMA3AFRKwE2cQ76YRtdo2y9WskH/x2pBF4+yfT4mYzqMYfJ7vIs
6rK29wI2h4HKbe0lYCGuhk2eIb/L/eB/5irewAnBKclFDliMWWxoMuxVuMiab1ITUhgipbOoPJuq
lk8tdTayzzJ5I25Tm9wm+lfrkIcatQerhOWgYaFf85CR3ghuULvYEFblLFWtpcyHqhlcnDpxJkil
gqw+IMlv8wGmJZip6pp4TqK0CbubTPNiuO2xrUIPTmOKJZVOVpEXvp2wgDTkl3NVGh5az7ykGdLV
kXlwOx9nIlxVhMJlvEtGvpJ5BFJyOZiJAhi9OUBArGObZIApOciksXIAn4CLUUSzzJs6CBIYAIgQ
4GlFHRnholPigW/39zFl2RCpylbt831JAW9NYtPKcfoZ+/7R59Pav2J67Gye46xapGyQ6voj5Ubi
5NRHb6l4jyyz6dLZoaMva+mMI+vD0ftFDaLtCka8e+WdUkZQDNB6xNgO1ulfj04zsIpll7OUtfvN
UMURxjLtLWmQUvHVqjxPymDTJ1YAVgJkaayIubCqfnJzQEfQQwDiMFkCbpauh71aZt8dldm90VSG
nhoJzpBgkWC/R8dee/AuzBL1Q3eOJVCbBBk9AETqk5gWqD+2ijP1suseerHUWw7OUNn7mfNladBw
Epm+ld6hjfGRULeGAUbdW8/eZ2odMHsn+gAQze0IHUN00Lqs5ABbFBezGl3j3pl3Gf4XnfxmWhvQ
IulF+iyLaUNgton/19oOta3iV2eXF+6q5BxRbwBgLk6iExCBwVn3oZBG7fK2pRAPWYkhyeFYJDet
4Ne68TuO4OCl0DEgBSXgg+bwDgLoEXkzpxLzOSWeWiXgtim5fZXqXgIs0MU3VrLojHHj9za2dhj5
sCDWR+0jsBij8oPmHKThGGXHIDu6wyGX92q4a+qNxOrUWMjqyYUsaKE247Rs1H7fxpgR5t3KNWGg
5bBd/+wYzlxN10SiRjN+Nxbh0QhS/HxmWUSiU945EofqGqEnoFEV2FhgUGU5jjy0e0QmqsnGrR4Y
Cfb2OmlL5ogR33h7oUhnzZfmTU0bMZ4VTiUOASVQNqqBkh7ZK8c1tUlzy1upudcwd5dV60CNDD+a
mjGbm6RvEh4OEm3rCgHCuiPeMGfWGgNpbkmki/2l1YZZ2mjJ/Ni6zdo7K9htjEeEN/EfKBCOTyup
P6SVN+1iDks9WCrMCGFGrJXFI+waYMjk7rETNmmCnKRBvX3ylQeQpD+O68DA4CkiGYuMDHSFJPXl
9rlW3GmhpouGa+kqwzIG6gnoFdQQAZp2btRuN9D6K8bP4BLpQkBDHX3K9X3URR3a9uztqoFtRhvv
LU7bNtAvZqasDY6Mpj0owTnqofiq295laWIw0fSfsrbMqR0cpa56q7FulcIUShkHlQ61nINKttUF
/ag+QAhXGMOLdcmfNDdUh5anvOxgTpxCl9wFUC1xTptkbCXhiYej8y00C6xWLGuXytWy87EbqaRL
qUJ3Q14TF+rVf9lA3XURLCHx7oJRNJQMQk5UgSeZ+4GHW3wNAVoZEwHOpWQyEz8zj5qZQYZji2aq
wTZJq+U9bneRzhKfTkVqklUGYJZoEkkNiVadHAViNgBTQY/RRnw+NV9WQzTTGNCgxmYKRhJMAFUU
focGfOFz7c56uli6WS0kRjctj3WNHuihVd0tzFgQVy75Dx4qlTK9pYqMDLlTt44nzXu93ICya5L/
q9jjJTedRdbYj6iqN2PfTgfJ/E2s+hYGKkkfWCip+dnKq5WuGRvfF3hdraZTpTpW9QijDA8AfwTr
H1L9hRy+qp1yrzX1bx0/PHWatKhp45VUBBNnaGY0jSqJMp2+SxwgVePpl59y8xfXUKFovDvUgyG0
avEuVZJsRl3aC9iu6qxLAMSu8qFJQ3L1YYHe2O0o9TyVorOvJXNryOXc5iSRG9Za0d7u1Al2dHJB
GFaN1w6zvINnXzMOuGo/h+g5JrSM1W9kQQd3OAGGYx3Lm1ZuZ/GwNbmhFPlgB8GMfzQmDHXLpOnb
lH0//3ciBi2y4andwqdSK0rr97+2GSq5+M5LnSD5Pp+GqjETo1nR4ZvUo8fXNlHj7nqN0h3ixNGn
2PL76GLKZlVmyjfqLU1Citim8Jjjg8seBhJHG3E2IrXD+qMlyBS90z+4hLeoScVCG/hUcrixxTaH
lbNd0FYb2UZ0GSptUKr7c6Vd0XuIAZtLIqpJ6cJqRl/lK/0qRECbENMNBFNbJcDI3MebJOzfvqp+
jWG8TuRPxyNEsrJXzAJz34h/xLwSWR73QbkxRYMkD/JHrqsBVrMgUK6/1hpGXBMkWc++lbLfqBnP
C2iK14FIe+zAJU5gnrGF5rwjV58AVklNeMlbJLSBsmztpVtdBgSNg6wc0bdBBD3qFvJOsEfVyu95
bOxEx2Ni0NcoLoCPg/8gErnQHU6KWZxaXWGs1v6d9nL7lq2HRGJsqbWrrHV2egLbPobEyndagPHb
mH41Hbsb3buoATwXGrMR/2694ijj28v0dhlafzYnm2SVx6hzZ95FZ4Kpquj81n/jV5lEn5VkwVFu
m7fWSs/YjHqMyCRcG8JiUgCuOlHKqjr3b4OCHNSTRsiAwYCUszDOddhlcyZld5LnLIV6jFt5EqpO
AQKlUoXZK66MQ6Y676THtcdyIWbIkoGM0mjWvpsWM3raxBN0gXNQoFz07LlWSVOrBmvykGdBQqEC
ZznsToDPEblTniE34TDSGV5CNpbjt2rdC9o4xtyZ3VXbwFQvYYf63ZSw1MFWV9f3ZcG7q1z0w3xT
4ZiRZ98Xt0pmHelL20b/MvobN5m4VsZTkmN2IsNH1wwrRy7PVTC+s7ycliZjQhrT7QGv2WSE1vPS
RYFN8PqAFXz1XYR/epQsB27VlLHYt1oy3Ym+dOOlKJW+cgjhYghQKuZcU9J06Zj6NI6ss+FXv1ml
XzXGcBthkBqof6XODn4MVlkhw0Vv/FVZenC9egmlCDKMKOLOV6NtlbCC0Kx0bnQfSQQhynDGh6qO
36lW+ZRkeStJajTJNB9BOURgJbjXpI5Wh8ChgbFLYlTSpzdG0VQKTVgwAWnLBjHR6izoSP4I213E
NidQ/VvlK+tGyfDu8UhwR24imT+RHIZCJpUOKnbHMe9UruyFMwRLVYtvo9/dDTcLF00SXjXTvLq+
t1Oy4eC3FdKqEqpupoREJ2FGUJWfphUWszzGQE0FF9SDZFZ13cLwCQ7vjPCVBfuxtfDtbuVroWjF
tLZy4YutJdYib8koSjvqh1GxCy/xgOpPY4v5B0irFlQrTyLDhT1h24DfR36xKTrfnJZ9TnDFYK/K
5FOR7XxlQtCpCLzqc0yiWcZNtXIsN8jrPVB/xZPWboOaJfe3hudfZSnf1d4IMcLnBC3iYTEEGswB
Qo7qMG0W7BfWpWOWyzxoT22q2ZOhdc5tStJaXKEeKNCXVH1K7waI07fp1lNG+ero9WdlDNvAqS+e
ZncLmqijntY7N5TGGbGxXir9qpJ0Gz9Ce22zI+Mfab1RWI0h0ZeuQ7ThV+T//53/mzGf8Et5vYnt
tfg/uAQ4aQg3XucpNTz44A6evupGSQxjYyiterXcGAA/bw5ZKJakLeN6WX/3CZOXnEIVlgLiOMOk
cXGtzXaysY1C9sVeTlullQadM/CHnpsXujh9mqC3M8el12bLsSpMYoSMftKjzFL1L1eF0tuEH0iE
Aqza4vQuwYP1gQDtVaoQXEuaXdbLsy7npZJu3bF3NKCfZDJ0SBtvh4DBvh8WdhzvDRdHi8FYRN0w
TFrD1adlDk2tc04N9L0iwWLY5KFIu6cfRljquEgkfWCkgHYylaW9p6m3zsWpQCvSPwr7wtKY5J0C
slfFYJJFX4w5TWReJM855GrMixu3JB9udp/1M8VGUlGoGBIEzJ3Zb1cCGcq+vrJNZ/8fR+ex3Dqy
BNEvQgQ8urciQdBb+Q1C0pXgvcfXz8GsXrwYXYmE6a6uyjw5NKBDSr8xOaNiE0WyyCJ9cQgl5Hfo
tJA5wmZquS9naMyDmu5Ky79OurrTSuqhcqzOhTk3oHVDpKj2yow4ixaMEJeFxOhfy1Rn/GTCnua4
0iTqb5+qrsyoJruElbukMpyqj0EZP1JZ/SgG8K4ZznROXV40/P6m+LSL5hRVU4Hdrvg3tJFbzIAr
JKJNBX+zxQ4bpyxCM+Mp39LXthBXs8o+0xSZYPOuSO08x9ALR5RhJXP5rmyPUs2fQzOBx9msJeCs
ki/aoWvNsp2io5c3oLXZ6HejUjJYI3QgdbZmEllrOy6vTdkfbNs+KqO2ypFytNrGjJrD1LPF1LGA
zVgzwQjf9UL9VafPqcTeMTB3VvptFfHi+iP1h7ExR85MfIBVOxT7TDQIB5QXmfuH1GEw74PsyLFV
ZfpONcpN1xReLbpbMSR0zvuHU9bJDt6xwa0da+o3ayScbeAaW8xu7TL5aufoLVPYo7oQTlhQ3mYj
eAzLMtBHzZeZsx8p9tEvX+PZoPEYnHx7OaLTguDRKD5y59vK46s5QFDmqvRS+/Zneucj9bMql+LT
cZs+vZdNL550dWI2mZ6bCLuNoM/ey4utjMHTUHfPGiPBKJnukQ2SozuJ2vYyX92YPc5cO8WsGmkc
dTTzyuPtlIT/TgnEvJgeUHwLZ/tbFcQGap4Tf8Z1SyGXMzRQfZwwRqVcFKiVVdjeeM7R6oaZRzd7
x1NhNnT/TINjcRHf+yKjtRiQ5MmZOFuQiY7yPSb6xhqGZ4V1WVrCzQSuIV7GQJM/Nt/aV4uXTha7
PqrUldRowEcqMKwpv3YDL3UwfXSp+bNcH3alc4b4IIkH6rDqpy06GtEZOloxe1VQXpldH9Mc/o6W
38MJil+oevAPab070U3FQtVkx9bwD7asvDqCFVf6PiY0Yn1bToBBqtPG4AqIMjuqoGQbSZ5kUt4M
sJB5VuyTmfmF09zi0vzzUaHpCbzyJrVumYrUR7cig7LKP5rG9GxBe9XoTyFIK331WURj4pXJp177
nNxSDaUFgTyTgwajUy7C6XYiiShCa7xpvLZZzRO+/Nu4HnbC0C6QH0ereG+r+nseMNjImFFCG46H
hEdTyB6On3hvhNzWpY4IIjLeG195bhKEXKwxeQwqUwSXmh5HopbrMpSuX8lbUAyfhpTPjglXIjDF
VZ8h0ygaq178EvjzeXmSzZr5oKY8+aMN7JtVIo2XDpsEaDtu+6zVnsZR/CZdiUaltHgAWZ8ttxPR
xSydc5EGL6FCyd9Ny8XNUXvmxceYOt9pNe4jbq7ouKHl8CfsgyEw/6eq7eZmdlJQHwZWiHGX05gw
N5b5LUNOLda3Igq8lyFmMl08YmdZzOjPKXa7CrgaRW3pqyqZPmSK6jZDUk5z8A5UhjnBMiqKP9jT
9poGgl9y1kWlVJBpPZ+iWl46vwC75gq9uA0t8j9r4JxSlo+ob1+cUQf81Rv7VpJYQAJ2pNCo9Ktq
XPW9QY+QZrwNpcTpPwna6CsM09DzxZ9jwN+ha+9Ijv2oThqNxohSMQ0RNWkAqnGO7OUBTEjazWlB
6w3ZVOZRo5TsIwlmL5UvJtJrClp3ztkJlBnxJy9cqlYf3PJ+VUTJK+2Sz85Qd7WJSl4zN7q1iAf6
SxLQdArGg+L0r9lEocAaZOvlkV6mhVZM1aOLkMnbFPQovUh6c5TT2LLFBWa/DfMA/sukXxP2qijW
3MmXhB0M8EpqDfYqInrdNEnpSCDMVJ+ZVb0NUXWtJ3Q/gVIBvwSBx1aVP5V27g3OsMmljzLSdjn3
QlbioFmnBecZN0ggoxRomDXe2TFkQxr/KhbQPPypdPmwqulLthqiDe2ZrG2kgoaXiWoxwtL8n5QR
KFLmvBmSBmGeRL/9pF70TiPXEGRR7/p6w/sWcL5m42aFRjvdT8VzyQDB73Rc9O1E9Ou4a5CpiRyi
XGNaV3SKOjOWuUsuCTzpJOEUS0afzhxM7ZjtEmXAUOieaCh/W7iHfXQyK3s99opPUSTu1ThjkU5W
yYizpclN+n7yt6wZ+M0ITuAVN8L6msMWqaOF2yDgCDpwU0P0VIMMPwfQT+UEUbFwmCpEjN5J9xFt
90ofLWc+/EgCBmwy0L/MxkQTiUWuCs8648qnPNN1SPmuY0yd16P/SxiR9tN8DQIU5f9/cLU8y6Ki
TYeukNSlOMN4PJGsbdvbXv1FdzIlDDQVHWVGhflFayLCPKi6It6vvqrWSqG91Y04zo3qKRkyzdpc
a1HjtUbiKWVMXog1bidbX5W6/t43zsOaaw5fFlUkx7YgfzcUDcEoE71mNrxW6jtD3oeQib6+Dsbo
Ycfy5vvoSFs+wADPQCZwzFPQWKb+l7cfA6gDZjvbGFAUGxIF9bCrw/jPmrOPSDUhuONbt/7NirbJ
jOlb1uJeDN0Pp4CVhqMjDXiNQpvmUiUeo9ZdpwSFs591vwW3MFNSz5D6vyBmVlJgAUWk+FPI8TWU
UB5Lf5vGdHEXa+dM5Z1EKTSVfl9N6jrVbA6q2k5WoVt39Co5+SCyir9nFSZmc0xrZ1/oNviP+Yep
xotfUUakDXI/NUR8haC7rfFiEB3K2W6lJwyvslL8jS0QGB4/DtJrjovHvrM+ZMIr4RuYzw+2TrlT
gIeg8JxV6mJO1eQo666SLN1jv9iOaOW6pZcSPwKf7kob8eSYdOA4hrYfwjj1YbrWbWuV2UQHkTnG
Xg9ppGIFjOg9zBQ6izZU/HacoWNCNzQmjF14HpRiJwsfThxKNK3/QM+DmqYTjLaUvX8LYm62wJSo
F3wp5uclLEZjaecGqxayI5S95Rc6tOE6FkYjhTOENr/tK4IvvtAxBfk/plte3NLV5T8UBXRWPadD
TCsl+61EsEoqsmDgpMWI0SlmfQ02LRhc5RZr81qLm/XMfWI6CK+WHHnkB4ZjQpAlq3vWVnP9bsbb
stO9A28WbIIIEz58wxhvH01VbUronnXu0MU7qf8BhTeYw3btC38wGPh5vopkwRYDrGytvVOVnO2g
OQT5snN0wJ3QT1IlTBkF+3up4ogvfhrxlmj1CjnbZUKsqmCirJmjx6gxG+atSvaRioscrxzdnxL+
ISUqfUXzKXgzaO8rAO1jfRmVj5ssi56KionI0Q5oGfLtm+Zvjtkdf4P6u5VYBjBtNq1O0homAFLW
NX6MvdQufusQnyQiw4gSsWJP9um/LZddR6NFP2fNdjvQlouWvGR+0XJXOmrzHC180aOLw7dU8Ocr
Np8S86eChnCelROt82A+DdZ7KJi75IwUgEF0ULZLvXVFPDDIVldGou+WO0PRgJsnNPFOtb8BHzPB
hpxnzbrUGpqQmLw58k1Z86AQ9BOKTFl3jzAbt0NEJBcbCx1j0Rlu/GwE0gX1TMdBNs0lteZN0RDT
sTy5cQQeBvUOMwnfYjgxzfk2euXOrMdyAgnYjUAqMB8tb2zV1Q99GVdYmc8NtClE2wFmLmbFjngo
G0FZqTA97ZO3liMawIwC3yv5S3lu4HHUCUvXs/yRNUx9gHjJ8IWG8E4xHa/ihwpHea6r+DRqfNn2
1Yi6fTADoSv99zJXDxYGDscE+mFMuDk5GTkO+qqyVV/r8J4G6Z7J+tkH+W7L3vOD4bMSyVbhxtqN
/B6t/m5pnRfP1HFJ1rta85HDdGrDemdyYqgL84+Wppflnj8Ee+rRoKIXp6gmb1yiveW6tess9REs
p7IxeAgOiQPojcmhEcPLX4Xzpkqo34qRvib6KaQntxprAHlNLK3DKN60ZNHGdV/6kvcHvNPUildT
SYanZUnXGEm3OtFTZIWr3izNY5vr+AZnFV4OXuyOQgnKVRlfx5psO0PHv+jjeDDkPk2Sg14QUOPQ
RJBZ+kMeA1Jn1vEpP0U9T3WGOX8Jc8qfh9y+L79kNriOOYU2TJ2Bz7NseSpluzQIY8s7pgg0TUiZ
xX2ewDyd1PCcVO3eHmcKNdAoimqsSrBQlp5++120TekNFEVO6JAqd12D0iQs0TnhJKgRlTp+FP3/
VSau2CJZMO1rNZb7jgyo0myCbf8uQ4bSy5Wi2vmp8vox+Fix+QSTibs+jz/gr4UOkygfcUwAsy7T
8CsH6qNx5kdb3sQMx13O8HEalpZEyTainw4stf6iNaQ5uR21/sXUWaG4DUUXHYyq2pQCtXRYK8hx
2B6VTjvOaXHJdGvjg1XMaFEI2eDjqBGhW5ULDKxwWt1b+qSl2l8VroCwG9RSA6e8aPCakP3QMZnQ
wSh15nPVDtwiC/4blW3mFOc0Sx9QbvU6/m6qyNWwF/pR/d6C9dZaeOGZ4Z8VWupzSExv4iSqV5jW
iiqyFjmh5SWHRiuuX0dGemXgjcW8o4VGit5cfdCWOWkNq9CgXzROLEtJnzvMy3jKw1L9YMVXidUw
kNDk8/zUWMZbpRW3iSaCzD+CkZQkH6x51H2Fvn4tRmxeKQMtX2RHjGJN8hoUhzglCTdKz3pIkxtr
KF3aZzRIr6Xx6wzd3hh6bRUmSLnpKqfZdC6QGuusJ01HxysQ7XPGX/N1fKwZz0zVweuTHaTbGHBj
a/1Gc3Zk2kR/K7M8p+f0n07a6j2W2dvQQDfVWufShz5OqUfdph96GALk1Fhf+5ca3+owtS9d13NG
IiZ+eR8Wb4oEd0WyT5KWBydrvqIBdoWqPjcDNkaNvp7gGFQFVY9Svl9zg1NZP1s9lV+XCYBknPdN
HUZUWF/tmJekndV8ldE+cGA/Koz/V50RAN7Renp16CnLhBs39TwG4VCdUk7fc8Q5ZrDciGa+3Zdf
db5MgXpahEVUviygHSTxtAnMU8TofZ6t7QD6WbYdA8gZd05vp99TGl7j0AFvggCfNVX9XXQY5j5V
enSFAftMEzBy4ZxXmwy09HR61ZHOt85LqBeE7CQgA0GS6r38sRLkhc1cvsmJhb2ad3rJxpFZ+kee
tjjJZzqavjLBFqIkgHsp2ovKTlPEIWNM/AF0JwMt2JeLVrwFRRcbN5ljRMzBsXTZRVX8c6vCEcOd
BEUyZI/OBniAUbr36+yQ9qX9JIgPHOvcTRxe7QzxEIeAdCUIcOtURmFmxEj8XfbMPeYIF/mYY3Oq
0Z3LdNglTb+LjX96OdMfnrE1Wz3GIa11h0SwLQU6HSO7OTVo6QXLfjTmVBLABFOLA1onxEdRIhbj
NWIqtK0VCoUpKXs8vvIvlWD625K7ZpHUNMGHGuHWss8kAlxXq24rIb9kY20txI50DUkTly/MYCEp
TcaVx/5vqMolIYatMaqg/Rga/jR75B5gSsuzSzohk5M4DIUkDEq7LzVknottawiEQbpnWSallQkD
xHfObY1IMBHZQzUGc5km/iUBCgIHCyOFWJRG6KWSl37TN36Bfn9pC9bbti2J9aYl8TRJlG3wUq3q
U6K+tJkiTkrwXmjhqe+qj159jfXeWDm2/HPmEVcQKhMxuiIESReGE9MK81ornq/5p9qoAB5TQZfL
zUxumPOCojlztOMJAP3pd1irmuI79T87c0m+6PVXxHT3unT4m8WSMtZ8hHp1i6PcA/xilN17qC1u
MkGhqaF/zVV6Gi1va842F0lkrQW4JnanMRX32sZLKIznoJ88QrZla54mu/8bdRrXM9CwZUnX+lvN
ppylAYQw1euoqkdHkt4bIF1DQ+B064iju+/Er/oEdkfnONyFzUGW4KHnZjep7kj+RMizFObdn5k2
JKDhosjMfcA+1eIKLjhDJWN4MhONxYQq247+9RxmZnSyTWfvQqppp47vFf01Ok7EjGn5WlJLxrte
9695OG5Tc2aWJf9aZlktil+NatNWO9wTdDnCqvowlXid1LTAnYqCP0tOZoMIUa3qAoi8eaGrwtuh
NMCT6UHN5bTqLetNtOa/CbHFZICEtBAOsGdjCdmy194KpC9GAEbLEedM0df5lL80Urt3Yv4pGuXF
hi2KB6Mx0s/In09VzvMLUlrhtJ8I0m5LsV6uxfK/vTIdRdEj3SP91vkaMhg9vLIZHkEntR8h2Avf
8X+tyYb4n16XcSnqqNc+gWOnRBs7/2E3c7OwXSs5VsqfuKj3vgGkni5r3gaPcX4PQft2Ixk3OIsC
yGtV/pwgNLR9xoJGBq2oGdyRLbdEV6m0gUezG7RKRR4SykEEuXmXXnqOrVMNgyEyPDu23jWtoaOV
roceUKbw64MDjKWf8lXEBqA1wXdA4ZoTKt7YH7ruwPYrD0kF5C55jxVANoHjaWbvMlNlqDRuTdsk
XRQ2ShTSjBXbQmkO2VT/ZbybkRDrKTfcTElOU2Lf0AnfDWv2Upx8CppxQTU0Yv1uON6WvUoLdSSk
RphsIzZsTrW7Vr1kSJhdcl7pvM426DchGjnKeXIedphy5ssEHgO817m/xetoS3MJ6aHdwzx/o03a
s/1iyuRXJCj8c942VSVpkC/I1VRn1PPCyR9DSx3X4X7W3pLSeBnTBEm1pl2nHuGMfmG4sdOEeXRM
Y0aCNLqmWZxCZZ8WDP1NU0cny4qtsmEieHZLRImR+pKk/nsvEKEmCfHCIAeSrNwwinmqDOXMuHqj
qTgz/fxLjsXzqBAiNPvPSKF3vY9RMgnfmkyQSlZ+IGS+CoGhBVcVRkmndQ6mAU0GW7PflfveYPbb
Wd2l6gmg9mFz9/3CGEGXWzhk4KGwUsiqYm+K8dN3WvfTEtgFUbupaIlp9POBdfPo/pZD90iSchPa
KD8j8OCqX3drweglCclEkpgnOQEPCXYCfb6Oo+0yfQtQOzprK2N46agnf+gfA1+tld1GL4t/fma4
Kk1VdiQBKz4adTAicCIrptcFu/Pyxlel+R0iDkkgYqhm9Bgq89uq0LP5w5JSOo2cFGsOl05Dr0tp
ojdHwAqjoBp5rVq2pIAiEzPlqWDFVLPmpOG2HOd2hWgsyL0C3WAdHVMWclnFdzOQNzssf7XSfNJl
cV3gdHP7GdgULMPEqZ/0skTBrSoDuu192ngMc9/UccSRgN0H8TvZl7wFe6XpJDpxceD/rGS1eLIb
+VIWlFWcVv0ooSODoCeg+GEw4W8mw/BEXW7GyvfaVN/pYtwVDcxCDntW2+6mPEAZnRdMvPWnmap0
lvq2U/xNoCl7R5DybMRs6kRO//nOsJ4lLxe/VhuBbQ42gx+bA0FfWrtJPsStSB9LVc6+A7cr1ne5
aVxqRyfQg6aKYf4Eg0T6VLEatcdRJsd6wjGN8Dar/xRWlpn2vNMJ9IPjzsFQs+jNCn87qV//TlER
3g1jojhpgr8GblyFQabFaa7cfepbxqu4kJLkWs7WX+rX+xojIC1lpuADtVpIYGuFwY53f1SJGBQl
SRdxezI1eZ2GV8Np7gUDgwJPdiMHtv4MhlFEvZGPI9aEzvCWzmzvfEa1ONesuzI1thpizRUOu8hx
VmNlAIiMv6Yc/RGLbI9GvWgSmLqq9Godek43u4hQ3ZnWGnIx+qRLdzHVimcngZvvOFeetCPK5+Nc
pUvRcBid0TNZvLIQXrbQTuOAwKtuSjafv4B2AXDlZZW2UZC39F79JF+1HO0ThRp4pmygKFDCf3jK
OqQcpBVorA9w2sPKugNvwn3WZdjfaHonVBqRzHY0q9HV80RF6CicV1Ei0UvJt+ifm9jcmMx6pbNL
zBk0pv+s6MaXWWO8UYq1nzYbExKXnYerPA/eVe3FCOJXU3Y/WgCsy/lnmznUCXuu17PwX4OGECpN
5l5lCA4gTDtSC997rtKspa+2K0oaIF18GFKaI5F9YO1dTRxRNn0xN2sLf3EX5RAvRLEvBL+hyCGP
qiqiVNpWVTuzUDk658ZwjQPfn3lRAuXQaPS3bYHxrhn+dfUsSf5T36Y6+wttcsRm5b2Nclrjc8Zz
RhJSU49rA00Pa1Kk4Ky0v5rgg/zAKFwIwE9Cs98rcrEtFdRUZ7VAlkPUPUa5c8L4lSQbv8WI29q0
pmiW1AP5eAnGkmI0UU4wKInm6DSozcM342DdQ0wRRPmU+PwcbaYvG9k8HBYIZgefUdQCBLI6WIAF
rWTDVx6Mdl27gT/skDfW1LSPxnGxHHzZQrsGifakBP3n7CerMqpX+KSmziZpwb4NEtGVYIdUsN6u
80q6Ez7QvE+eFUP5YKt052TI1khYGNLa7S1LbB1X695x6lsRgkuLIAraxpfG5jlKc3jyo8uIFWWZ
923CBE5NIzxLYwJeqMRlIYNWwoGxfQ88IM0AZhYtTAPjyazzzyrwr9Jw8FJ/c4pjrwquS4VYtuK7
7j9KqwMDT2ZMZiJzWrR1UAhwlxbkzQGCztvV6I9MtAkZ+tETSJYFOoJ+wwsAaZJTkfSJv5Eh3JuI
atxoL5a2SazPiYNuA0yCM/5TW3xJTCqmxL8iAafhVPjmnaMLPomNOTEAK9pVXTCwNd96HK3coEI+
V82IQ/k8WcGGngn/yC5aNwXGlZtvXLUmhCNHM73st3C8Bwc0fA+r/6DFV3s80uB8EgO7kPrN5Jkg
Kz+bNw3i58zZt9G2w104sG2ZeBbMJ5yL5sImunbGNhrZFhhyKT+T9lVCHWBAy76u3tOEbhEaLcx7
1inySSZ5C4MtVfLEsgshBIkr5z9WKQcC18AZy/+gtCXKScXIzCs9PnPJhgXGs9V+i8AdHm1CubZi
3KZ8LMhteXNQUYhDc8k41YmjzZ5oo13+yntXRFgRP7T8yyEez3mOX5RwmycH+vItuSvI0tfgkfxP
aLugVS3YsjTthw2uFWBjBGCYWFcwHSWb7q2HPgaahweXgJuQkOFN+a5a3pxyJn9SY1pOjuuov6id
9O6qLyg2PAv/tJ6/VNwLGjIiB3axtq6lc+ReqXz50L8Ds+AIF9SeYl+V0Rs1JiKA7eC6DB/UAPIf
EgudYkx19o11gotuNRO9i6Mxl0RYZSsLgDz9pZvuwGheGSQKxNgQnuLntsWlxcqvuGm7B8/hYF6n
WxgeCxI4lHX/Eg+7KjvWSeDyhJQA5gcOtL8dMCDxzhmO9UV5jiD5s/IgBrUeLLndRALkGYZDmHYb
jQrxG4JSo2JzwjuC0pNW1T61rvWvEx8EAbPVcTSRP+JJ/eLUmhqPuOPBB1q+rV8KfZv7/HkXWpEC
CmwTAmKEWkKSdQyaDlUfFP4SrUrvtktDUJCu8tgb/DzUQPkBbVZEt4Grjnz6O3sUF/mr4Gt78TO0
S5vpmwctEJwJXb17RfEBFZQ0g87cZqTTpHR8DxYknmmDOCC/dW8IhREWJ+/ds1leFspE+Y/bmdWP
VLjMzpdfRuJld7OTk1p6UHexPNX1kZgMKP38HbpUuk6h8NbM93C4VONr112N7mIn6AtBlytI4LCL
30brLdOZHhTHOtxP3GVGLiaS3w1yl+Ybs1tsVU9z+FtMr3hKVf0uvjP9xUkw/LuR+EnttX0m6Xm6
Qaqa8l0/nngAumqfXabvtjs5WEhMdGOUCZReT9WVziwGFDagAPw1YMB/uIApG2kKTM2GdXWAqtGQ
erDSnK249VqAhoyBF806gICgWXyH3AmayS8JLF4kGf4B7Tb+9NhZNQr8kBVvHr2esN3DrbH9q1Lc
YJoPGHSxgzjZPRB4r84hsQsRbW9zl+Z3XoO5wm/Am65aF59VbixfNPuqj781w+uBzZIaF5OL+pQg
joXcfXKES/HS0eM9lJ9IEZlNeDytaAlpinT4VL70yVU/44Fp6wGViJVvmKDk/+YdqCdy1vBG5Ose
EyC5SGh1ZsOFDkTUg+XfDcxme5Yt7A1acsC1W0bndZiglNjlMRMznUv5pmVHJHVW8QL30l+D5TJH
l/yG2NI32Lx4UBomhVJnr0N1SzMsXk8K58fbiPU75sS2ZezKJSexhI2S6Dye7zbyKs7G9QmwBErp
OPQqhnstHYclfAzBnXkru50cPbVghOCFAzZ2Wnw3cDh94pLDAoL/X7Ztry0P4nff8CwDHMxXlVhj
Y1UexLTAAKRikV9L3/lOPwSgAsK89Ez33y/3zMRYLfhgiXPKim3BIwI2uSJS9meqCYOgBY14OPuH
3n81lKsUoN2UzFsIlaQ+AjDQEcy2v2p44b/DyvEhppDK3noqjXJK05nPBfxtrtHPge3i7U+e6GG3
Nwt4VnUiZ7x4GyyP/Smid819jfA5uPjAUGIscfbVcsJBKIKberqbqEY6r3glMce8TpKkp7XEVmRz
Ro4ltL6yfCliLOZvGmKJfdA+AkK8weahJyOMovjV0ADDcmI3Hq/cdgEcfj0cYtg6mitNaCOH+RcM
XlTu2YgIyaQlSWYm+D/bvCjhj89iXgJf0FWXeSEsNu4iNkhsylgGLKSqeNWfiKIc+zVuGHI1PWU3
JwtxEgIWJHwI3KhGbC98nv19rOwrYk4rtBt/zXTnq3DpI37KMNYIKecUztU/zpjjM9ZP3FHDl078
RbpvzWPaUvv3QH5J6dsM995ywSsvBEupvZE7gt2xmShi9tSz1St3lt0CBzSW2xoTZLPB2GO9BsML
7QGkByhgxmGf51gocSGRGbYOdzSTwDkayG8NVgFuZggOWbToegg2VF+Ic+FJcT4efwRyNbCL2Fo2
LHbMA7mI3cYI7qm9ZfRJakdU7GlHt9UTZ96z+a5SwOgvaNO80dqV/yLeWeam5L0ztXK4cE/QiSBg
iPACcs8JW2J8vPkCet660HjstTUiF+4cWwwiWJRGM578viMMpqN5s6SAkYTNjjOVW94ueOriNoeu
BG/iuwWkVHfKzyr2uHWMG2ZHIAY/m5G4t+SbrUFdEe62j6NtgBWXAtidN/I9jly01GR+/ZB2Q7es
JXgEGl+ynt5YQhJ5JZR8ns8MCCOXEAj1y/aCASGxZ0IVt5aduAn4djSfHnN9swkPJ7Flq/wTK3Zu
iGpyx1Jse4iQVBSyt4WUNTFsR0WALJjPT4pYS3Zbvzxk9FVnJn6BxyLKlrPEbDmfpuY2h2bLO06+
nObVHwp8lH6l72NK/vDA1eKVy6BcuW2wlUcz9Tp7T78OrmMuUPcxPueVBCr7gmq7PLFk1/Q115JT
JHCuJ3EnxkfjsQB4SK0YoTfC38dWTk4gqErAkJDq1T2mbSIbiJjBxLKGmW0cmQ2lR7o5OkOcO9oG
cqLlJgt2ZHu5BqrXx4TF/XhjNcqO2eXB6mAgWFK3Swd/bfy0ACs3/p/WbitOU4CwE6hhuzXiQJuT
F5FH5xKq4b+IhCgaFVStupulB+U7J9NeP/Gj9NBj9U10d/5cdVNM+4kRD7cmLG9gJGDuFRCryURY
OnV+K6jlYDUzlE+xp2n4Eazoe1K9Knn0XHLlJ1D4M9aeDHK60UxDWvvFEb8x6jxkPfanguSa9Cj2
g+ZixW7wZn+G6lUQfvYXvFpoucpHvzDFIXpedV4euv34yHaZv6YeDp9pW6OsAdYB0hlKofwHqVM9
O08wWulXtZi0yMv1tNClc0JDxic3fo26CRlAEd8YdxTfUjuY/kdsgcnadDU0XAR/l/HcnkDeQfti
/TG3nLuRMJmHkWys9GwCQwIjedTl9T3EY6aTnS33zoOgurpfBcFT3HDtoXlHMOYYj558VhvlboLa
dQ2BLQUzFYHhZzpxA2Kt7oiQfwb5SYd9emTTLr4aHGvbY0KDSSqnSd0ltkUftELg9dfShBQN/apq
F1jvSsvwRu8Wzepzan23Yjik+j+e/4ETQNV+hTrHUGa7DXYY0Ee04RNvip6r9jzKVzsmLsYEpbAd
ewzQOipi1KOcfRpWbusDp4lOcU1+ulyHL3F/wt1jE3MChpnOfgXJSmUXKjm7dihZNvNnum2yTz1c
YzpVDziMsx8yN65EYmBBdAG9MW4oPefDdzbw44oJVMCRkokPl62VjuHHzhcr7afbx0u7FXf4LgH/
vuTtWVf9MDyS9AUhBtO6paoh23Lrj/eQiboR/FhooE5/iJ9s/9k/O5FHsc7xiT4OugkW+D/W03I9
YS8k5T38odFYYOIYdnO44x1HrDnCQzAPvuaSVNRt9QkLLD0h0hVzavO1j5fIo8BUHHa7tzKhZUcb
d5mg0DmqXXULCpVmlu7ZdOJuI0iiDnfGFv19bvzG+i/GxRJONWC9cd8OJ59nl1gkNM/VDp+jQAtl
eUOxKzn/cGwv7nFxTIJj9GjbdXfgRwWfRP4SRqccqRSU/F48op9egwzzpkF89qlHbyAKMrf3XgAZ
OleAAFuz8eqA+APqN+g3aNifguy3lcCeUDsSTJrrRFJZz+E+/S1/4z3mdO2hehabt44+Un4XVFcJ
IMzhMwN31q1ZoJzmed68Zs0RAmd/zXjSJXDR/lT8Wm+VsUHpHosbX270yjdbuP13P6F5WunPjCst
V2sOxY10lcUscUz95yBZ9weMJ8HoJeVRONgBviWNfyQ9jICJZoFCZXoyPen6I/OYQObzMWLFJZ1T
HqITyW/+jmEchTplh72quDSW7T050Uap3jDONsUdaRAKaYJ7MoYFEJ+l192HUwFlddA2HYV/4taw
DwHOYCo2XP8oITNZiHJwRBJ2weNvUl7OI3PyO7C975Ey76htGaM/BdaaCm2iq+q4bXzLtAcS/nQd
0er8j6Tz2m2VzcLwFSHRy6nBuOEaO7FzgrJT6L1z9fPwjzSauifbwfCx1lt74sKeEV0r1J10jkXL
Z1Du2YtJ1XsYm/S91g51+dYtwVWIjXnpsp4L43uZhKDPZ+kwshnObLcVlfTDSy1vZV+vMqx9LXBB
gEFR6lakBtS/ZkVTZ696n3mPHsfPnIrNSyBntOeRJOxUpJ4mDkhcvFiwm228WKN2fXnu2cpHUSPL
foDHQF5Mk5LVjftR8cIop8E02ycozYUZ1RVDrZBgPGLRJ/+MwZX5ut7VpBVKskcaXEaiIhC79SZP
ZxkZPCKQYoCKQHO1K5e3seCOKhZ1j0iZVWsxC8Fr6imeQdJ5JgIIaEm3BE+JPF3H2I+7uPJR6W8a
9iV2FcY8tC+pWzc7JisNXXMFT7y4EWJPM794Asx4KeGDhgtTlzivNCS1nzfK+J21X2YvY9I7VQFl
54K2mpAomRCRpkkMJSNZxVuWUL5gJt+KBAoiXgkVWFnGmf2KZhkEEWO9MmiTGGhShElbyaQlQibb
kL7EXdMGKX7qn3115A0Q+P2mIB/KYu4YRHWF5luFaekt0rQnBSGPXmwjOJQYbUouMEUITyZ9M96P
/jeJHRc/oCLRyoHKMOfMtR1IX7zKZKY5Tb0wsOWAsAPMVfKRA0FBTJMGahIlekgaYBIOsehC650m
HpIA+gT7SJKTzXwC5mLgAxtShminI/SrgVel3KuY3E2wmBm/fEwptG3hXSywVwrDvoc5Eg85ipUP
rNLWvcm3Sw1f/kXOroFeIbtY4ZY/igMVKPZCiyBhNLSoUlPVSesYua4jfWnTetqZtQ1Pzd7bKm/4
X8gUoh+3PhB+C1KdMgahVLdBEYv36K+tHFPeqQXhQKeCyjrV4Rwv9P1MdQ5TKxTyvturyiaSOfKF
PzN8Re1yQjISEY4/nMpH+KD0xJ/W8UWjDjj4UN+bjNTpQ1VurDt4SMhbd9iKs1eZx4SJtaR3bhsp
jzrY9RvgdQGz2Xt+pc2gAjCV3U7EWoomFqutmwGUc/a0XvttvFLD7Y+a4dW/dYnoAtGn3bzzoA35
nhSD0t+FlLzo9+oQEjGdEGvl4nIk4nKAJf0L/rjB50dtXigKZZRrNGM9w4wAI7IVGx5hu9WbJR3r
27ALnvNipFz3+OZJ4LpSUzagC7oTnrqM7IRxjCci3lPlwzTvhCVVHwLMX+khJyTM3QpvRXiUxWNV
vyvBBoO9Kd8bk6g2VwPKARxT3pD/8GpiIx04LmaigFdwYKxQKYNwsk+NB7UcDceByXgEzr71FeIR
cKhs4uzLEHa8XOaXQJ4ViEHAHioc5jeT3HNrFU1rEuD9X9qzFbrdJVtgoaOeA7HNK5q+re7Ytmfm
DIWqXgCQ5F0GcKClbrkgSx3bnDEQfzMlsB0WKAB69dIa3iDAujNqyk8wQ4DFLNpZqLCW8X06LFVj
LAnqJ+Lv5mNYAD8KV68V7IVybJZU3+LfgLtq1L38KWxJ5W+3NA4DMMI7MIRQg8Q4KbdfjXiXwnfS
fQsy6YjZJbelc9liaNsJkg/jXKq3GCmDUhJ16Eh0ow0RTv4fkrAsc23VD8Qn9PNSHYpScrS5pctv
UH/+CwCREpm24KRPXq/FV1adRpPYtU9Nuik+G+02ZhPsFVqum9Yzznl1XQz0AjprFWG+33+2jPsR
j3EjffkRzxUAyWA3ImZzXJF3cty1+KBONwWXohZBz2T4gTUAPg3RBRnZIoxHE50nw2SHQRmXUM2k
XqJMt3sjXBNIvDgkSrBp8ooksSHFD7Uvk/QgUaKCQqv6aBenPICNQYGfPO9bCIg0+bfwEYyTjsif
ISuYbkiZqEB9n4mt01T9eiEzovl2xQgfV8m2BLVvauOYc0XxM23kbqSdxlgN1SbRjhP8cxKgPOgz
O7EMO+eLoKgDgSbvN+KxblACgXpGa8ytE7sAnIBcluSa5CMNPy1q0wVhmm8FwHvBGdPVoV3jHLE0
MnW2aLXZXBFOj0RUKG9C9wL752+VF21FPtop0Qx6A4dpx9lW3ypo8ALQK17W5BARDYPLfIu6YeHK
TEK5ba6oNPIUINLBx1+EG1b1Sf7qovtkkgVjd/NWLKGH6FdpPB6MpHxjAgan1izeQMLLEm5MrdAC
rPtst3C1MjsWZ3BVj6sUNC+LEfPydcLRyY9KJuNpp2XfrUq+vqcbrzr/IuwMUYlNPHNpvvcyFR6G
wNcCrDju6vLRFaBoBqvEhmBq3L28827gRgRrwj0Qaxdi9IrEf0U/rqkOxT+0KihDpE0sO4J6NkBj
ZB7l2x/AZ4yyIqU4xPgHyIbovMAWBq6WnPmAxk9T0CSShKx49jDtZr5Ih4+JqwE6IMivQEsC38yI
THZVT08wAToUpnIzv4aPOnHA8Ok/04BNfXpeNqiIwvaMcxJq2wre+mG9hJEBvBEIB85Dmi35PfwT
NMONrZDiV9E41d2x7K+hekImT4UtCx7eGq0/tscKiIhDaCFQ0chxcBIBAX0PXmQnJGToWzldV6js
rvQfgHVPMlAFYhfJFqOzXr/183NJzcTmdQTP5RckqCgG5YxCp5vI/icFQdEuFlltGJi5DcrGNYhP
grVbBW+8xMtq1xJPoXt6e+LchCeKjH1QPEsR0YyLerkH544IunSp6kiCI00VJK7/hdUR8ED7qY/t
fMck3UwgA860JVXsd/HBBDeeV3opAFPxufEqzKZtKh9yqiKUp8rvlmGexZPS+3vsAhiZW4O2nrXS
f0SCzRHaDlvVoLcUdmCeDZ4WKHzKTHlECL1Q0sAhXo02NSejaWB5qorI1coHxFVO+OUtiFy6Y2Vq
VJe8Hctgawx9F7hWE26tQjhVmK+XEL2q3Ie55kLrmHRBmp3Mg8z8qL5l6iP+FMgP9imXFvc0ofT2
zBZfuSMUGZEzuFcW0OhvBgnF1cmWGu1qxZvPUF3CJa0/gSL1dtuoX8rMTaUe+A9+wCBGW4DBQ3/H
kl+KD8Y4CTcrhVkynP9tKq8D/He2VoXH9IbypnLbADE1rwIOtqXfqaDT45g0N5H0U1iF3fw7VcRw
30R0kdUq/y2jA2LGmX31mEZ7E3KdcAgaapdbu3k1iKyuiFJb6XPsvona9XLj3gQbmW7K4aZbqwrl
M6CgS1SsSKYJeq2VwqWSjhnyXIsL9SyUdT7d2UJlzr92qUMwr0qwJvo3Fy+I5bLso6jejeJcgpni
y72lIPr0aBAb3Jx0irO5LXg+hD1f3ESs7A0hW/bB0AeQ39DCFqwF2WvGB+jNNU3PqrrvE6+NH+Mb
qQ5ifzeRsJtUpsTn3jhW4t6YDsWXJqEcWBqHSXbAWdp64eI4kX87qlbUtShAmG39khylW6e5gWUr
z6q4lKqX17sJfJbi2WBjJW7ZbRj2sBAwKZCuSwL1lB149nAti47xEmmO/kLDjGeHNlriVFfNOz+P
olYQnJScFxYJoltgIPSW1HiEJ4TzEKEaYL+j7ZOTrwMxbRLWmTdTIgqX2P4lP641x21Hxl8iPxot
spVgXwt/U8WPJRZhvnVMpwGsrl/NW16y0E8Nk+aonDTu+4ifE2f10VelDQ/X1F6IweE5Tkmws6ie
oTimgCUeVzLfVDo9x8H2qfMw0Wl0v9Azbb+VOO4llYYW6KgIhSMtw4sjKyT1UTAXRQZxwf0fhLUM
2TXQfjD8Ynz9EEBffDiRGdQziM/B5KVHRf0I1Y8cvCCvunW1rIqKAq1MG8h/r4rWj9dtBnINQAd/
ZiKPCJxIo/pSQ30To2zAZEl42IgSBeGWylgPJNtG4q5JWHriCBHFNQ/gcwMy+WGbyT7kPhIB+1m+
ofWUr2D2JutVl0SwaY5PgaH8UKOzhD/hJvSlHYw/GjUBQwYrek14gifgPCDszNprQbGRCgF4821s
PuGp8tHixrkxjg98RKN8DPx53mergvZSDrywmFdiejViauxZvNthWG+hBCWC2ECzCIJUggLgmjR3
ZcUpagqma1CGqSROxGrSmr0bIaVuiVAVT/2fmJ/HbFNwRihoaDzR+Cm/ZuYnpOXttaHIJGQ9LV4z
HCFNEZIjfMaIwP1mn9AE8hugNM+fhO6E7iS6M7J3THTvJDyVXwtHiLUp2Im0iWtHUP+QkQxTPp7S
VScwtLIl8Plk1R5aWkPHP2Z2AHqCj+I7lU7BH1UgQFGUhlcUjQvvWvSTg2Fx7pXKIRjdpCc4+Vjr
h8op8nOvuV119vFe+ueqeSYVSb4of0TiJNwGSD/P35JwExrNem6+Jb7R7sLKtizOC+QirGuA/5aP
y6s8cenPK36TBHnoOb0I9ZbL0LBivAPV0Nhrytc2dbWotFvtT+dqJKT0tybaJDccT5m4xQYLW4qH
riOIhifQhYqRkyPEFpU+sEojX32ACC/NESZ8SvFD4SAJ22eXO+38boinCsMCoAsf7xNNRv6jIHrU
5WuVO1LCGWRPPy01ZIQUQbbnwUvLM/6P/8SJRGVOV05+lSJ3ZTPQyCDQIqJxXmHZiQxCgkM74fcv
zuj3aADh8jbPQUkPE+woedWgqD48jvQXcX90QARG1AEXoKjvxe3AIR3BrKmXJp03vIfbeE2V+xBX
dsaYxqBgRCeTnR5f/AjgyHRglhsGEQVZLPUcef4FKyqPKJSNVagQAd0MuBrRoE03o3jkPPEx80Z7
Do+RJawE/0/lbZ6I/zi/qDA48FBUM5sPTAjF9xhrEZ3ROEePYIwI3BxoZftXoo/siwefbI5Oy8zt
s9VVSPq26O6o7CD9i7Gf7BDebVeBfxnVC8vwqRR+JQNBfPwuYXrghGM4ZkUemOMVnrdBIAdG5M47
krQD36vYpkSoEhOlsB0A3ktaoJiFyHxE+AeYwtjYruLfSfmKdMJrVWaY/AgTYgKkhXSW7VDcKMUN
SFUgPVrdjMqFIhyCDud9/JuSM8Wqj4pcdsILXV0D8JR1BHMg0H2EvkjWEkFLwS55Zog20M06RXVs
vnXN+8CKq2ETzK89qiVGjmz4BUcK/mmRUz7VP8ISZxe1nP7JYmki6gCsC5yOtOjJlYx35BI+iYQL
/0U61zndk2vlLRX3RJw4JPkoSIlQknM2QjRpdz6vtSkrOBjk0EtWH8yg8RhSlrNTB4GyRP3pAGIV
KjYwLq4MP45apGEPu36saNF59jAR1okYm+NCbI6yGz8G7ixg2X0Ld0uCZrZVGVWYLPRjezaRDEG/
HOkU9xJt1Ze7vt2R6CAYW806L2k5d6xl8cukorJyp3kX/JUc2afFlrnTrVNT2bRNUbdTvZTn7JKC
NwTHVkLmfOIuouIu67wQlPNXZcYje0T96FSCnwPCBFdj5PT9Bks0j7X43n1G+4CP+8aq1mOT7qgd
p7aq9dglVy1RbbN/DIqT+WnSr07vCqpgHct4DsbfPjAVsOoL+d3yoUcFf12l7akAtRrBUCOEo2zc
/i+vQuipES0NYJ7IscNijh51OlFtB/iGXI5mGYTbXMIP5ib2G2Zlf3BgjIHnGGVT2ij7bwCPPABV
wIkLdjfsn+o1xKMRGv8q4cKqnFZHwn9k4rS73zr74thhQjiU3PQ/C0Y12ghqICsoaKLd7IlJCS8L
almchoJ/e8/+8BFWEI90en0qO1XdyCH1YZHppCh7CgU12UvEJxv7+1Hf4q1DefSSogtISbFFj98O
hF2upupj4iBgsQq0o1F94s/IKvZCYWV2DHcEn0rdMRliXEYIJTZjd8xr5Ats5Lz0G+R22EIalaIE
MFVhhzmYK0nwQB/yetnI1gEHK0UT9FmyAVm5t7AEU2DnsBYYGDbsRKw3AeON2P5Zd0T9HDojmjrz
XecDK/yoAU8SCBHsD06v5Mp50xuejIhhq3zREom8T3tUccnYsuep6Xc89WxGFM7DQ+R2bRMYsIXk
3DLIEPBvrfvklI/H9HcmBAFssUNnQdTErplJPTzVhCdnjklhl8DjCYJ5TNCXaYFjnQd5P/0tqVvz
Vj9KCl1XFu/gFJ+Nj56GeuTroEZ25h8m8LNR+LEUFoUNZ87woX7I0TrRghW1lqJxzYx70rlT8Z61
/wDszPwQidvsFuX7lvTP4J051cIgUZxNIgR4BUYbTV1XaBZsJHZAG4Sz6KzyVIQgBNoESmRzFvI/
kcFArrzESx2pI6wvO1QMpMRhM1nXBUCa935s59++RNgzkJZR78HE0FH8pYlHKPugvtLumTUuQUOB
uEuBCBp1j0R9qDrezXY0sgEDbnvoKlDukmUd0EPYu6QgZsMpoCzGYQnTHHFp2s6Gf4bv1G8a0Bio
jRfe9BeiBzPYw5/gtF6VN2MNHlPYfrCNm4+RyVKbPMu/iwqQO1MZcjefW2NDfQ3JNBD4NJ9XbJ5z
h62VDA8p6N1Y/hmufM3BP+oXtfQFODs1p0FrDtqwz0bPGFDa6fXLl4gf9iKT1D1LcLScsq1dyqoZ
ma4J7qDzPkHTNkeX6qPZhvMTEbrbKFuTl1DCt4obGVEv0VSESvjqhtI/xNvwB6ea+RlQFcoslN0q
fPn6pwka7tsqdldU0/4fkFESuSIprfVFrF5IeQY4crAp+TC+yEsU8x+gu4byD+LAOd1PGSKE6mRd
yZv1oTONLbkq1vQZCm9YDZPkHLwx9g8kyDj9r0ys7aI/2CJaY1RDHKxfKVCvnZE+xmV8jOwau1t1
9dtbnSASF1KnMYhj3UzzfjZBraRzL9sh+UfgSMnJYHri41O8/vJFh7yvREVfdYHHjdeJ/BbBJKor
I7n3/84KyhlXkS8GAboFSv8Dtlq+WfMyDAAzJK5vSkzfFxXHzdXoT6lDl2koMPQQ/75p9buVbnCZ
zuYJb3pmN/VFjv+q9DAgtY6KWwnhWvsv8jNI9Qs472aniLbjh0xl9ybzOn9rhSh0ax5wRGb2uMW0
ONCiQYA6LjyirXHU84Nn9WzVh4S7ncqDZMNDd4+6A5QUmZrdNdQ2Cq1nFCb8U6HACoKE6P49KCVm
rFMb3xZM9mOD77xc9/EdtdZfyM72M6F3oTqKqqaBEnB4pKC7t+WHNnpBuJ+lf+SCV8HOwPwCOBR5
JU1ABkmoJuGiXJ8MAjJbg0eJwRr0dEBJjNXS9LdcN9PYQIOlWxX9F7kSAgT9XlIeFTFBtrm7aTem
+Bq5JqwLiSsODQImbX7KXuSw4Zhw2p2av5ELbHty8hilTXYRM0K8sVOyNzJeZK6yR2iK5r1xZGvb
m05807/l8jgNB23qVn5+5hjP+bvDfBNYu5THNl8jz8S89VUBABU3QeE9jN6YGJRt+iNldoszSLsM
pavE0Izb9ByeMyQCK41wmF9/S3PT4kuFUXXGhkjo6Tj4G6UjeOWaIdVGKpPYkvWv9nddFtlcU57+
dPaI2kT5aRLxSBLi/CloW/WdDeCthge+jYWr7P4Pz2e1a+n/ShbXVbFJJ6Z0/+kXV7IIDLza6btk
nXr/0qe/eFEDiL03k4NEqW8B5GgETtGtPAo0EOsgLZnOauj4WD2zNRqFbD6M8c8JGjOVr8S2hB3u
60PdXngI8ESa7/E9ld+HxrVuYvMqJSIOyZO80K5J325zG/QDgH4HB613WwMQeH32YfpuJuW8rC3r
jt7zcVVjD0b5Xb6PZFrrK61Flynyqwqqrev29AKgaRIvEZZA7Clxa5DAYW888vaCvar0LIxqrPcE
VNSbIT5o5GjffF4zJHzdxv13YvfFjneUZaz46EZ8t5hz0mrDFCmmm/mDsbLnizpK1T9o8fyrASiF
sGDtq2/1e+EBe35gyTD0eyFRSMT0AXcLeV952NPK2CVpDUSHDYSsj+cAWQOSHZLss5kDR71qwwGZ
E+xN+BweoUl3AWfWKjA8DdihWCsQfWtxYKvzsErQGyc2mHAdnl55h0x7FbQg65QBPnp1I3LT9rt2
cnvzC/AhNteotqF6WAArlrlmHRhQ/efh1G0AGYLcC7FhKjeuum3uxcwJIpvhtef/7xTLIrW2PNE/
UNULu4PKkuOv6c4igZf/LGVD1i7xSv2WdgcT+8Nqdsr7VH+b6LWwVhWbuD/E0kc1EqnrYcH3d/lh
UN7nm/DF8i9SYhVuW/LF96PA04kZBK5k3aFyH9YWwFe2l/hdO21liju0iWbPcs6vnFIKTcTfigaJ
ileu4ZQ7OuXzAwJhbm4Uf8lyN+n4ix6E74fRDSY7S1QbrD2OPcbyTt6im8iHI2SOxpi/vCB9kStD
w4NqfkTVm5muR7dtdm2/b5R9nH/q2M5NhD0VyKG586etBt8lozsm0g2HdgMG+DVQDiRtqERcOibs
Ttrnxo4E6YSL1KmfKVgNUH+FYLRw8EGt8vJWYywwGKIW0QrfUuiZn3r+C7wtL+cGwt0Cnwm/U0Hv
CkwX0rKOHqCCJj+Tfuljw3c6l1eCPGUsKOW9EC7u3B2wU6kaolo4sbd5PX/58MWEoNN1Sy4EpB22
QPoq6CuVY3oet2J6DMM/IHbduLOp0jNBGt1IPUx+Q2EFAVMLBMzbHRIrUvHlxp5RR0QBuD7oJvDq
Ytd4TLTeCM+o+CazzBgOjPPI4PI10dCCQIMe3Xc7ItEyWnbWjKmBue6GdcVLFys0rHrEHVfVDynC
1LvOQrjtDm0x3L64o5sxip50yVXDEQW5uzgMKR4Jmt+Oj8jMM8IrYzs6EkHLCmGkj1x8S/qC+EhH
ehI9oF5Hh8j3UttYmavm6xLZAyjRX1BRF9T9M6tTuwt/JPUHEySnKgLgpvYQOaI66Q1U2zAfxSso
QTr3Y70bn0XnFeUF4bWk/AqTm5ySjBnmYtxB/K6FRMkmxN9W/ePvCcO18m0+hg8f8SWV2JgRDqjZ
zpHyqW/qbmMoNldB51zAdOUe9Y1KddDJh4+KxGuNnCp2alLUFfmDRsQVvUVk1svsrNhixuEOuSVa
d7oKdEazyFE4XOhPpTaQ7Y7SMeOMo7ej3gTkdDt3R3hR4b+Bv+0PV7/YAyFlb3NAew7pCW6f7KD+
JfHYfll/ur8R8k05Ap2Q06a9LTppfY8cmyE5QA/RHIxhM8PFNaRANWSV4/QG8AC7tjYS96QoO+Nn
Qio3dM8e7o6Yd8QPOTDPzeQp6zYBbrPaa5i7aQpBrVw7VK+rPzlzNe/MSXqruH+2BloTkGpjEyr7
ITiEqCDUQzrvUzil1gmJ7erXY39NuyM0KtQsmonJIxJLRQ8nizdQk9qWHhbBnc21mD+6CNPZunKp
NueKiU+RxOsKmtPBX1llbpS4wZtORKmI4xI+xXJkw4WlrZD9YNAp1w38UoFCOZAsm+MjJvjmDdVb
sEWmQU/qFG+p7yuUq3/lIOBprgCbDAF2fd5ihRzRxkRn+TRf/BOgzGh6gLASlL1f7fkKUH8k+k9D
BtHdMKmVGb8Meuj9R6TQ06F6mFAs7GtMOshrV5YjHQeYW4I4hLUuXkglqTc8acVPX73XS9h87b7W
Ddd0gt9LP6LkYYBXIpD03Q6NAdE4trFXva9O/G4x+/BzP/X/fCNEr3C7e/G0iffYVCjbTJNN+hjI
OFqA9kX/tsRLTmC+tEbcjBfFvKya2qsnj4CCN7KWjUUDAtmWMbZzWB+DL866DlR7Z4a2utG+JUIp
tggu5m/sd+JtuhGgQSw4wW4fEaT5Kzhz48QUt2cHTP6eQcHxa3yRfn6N/uZvIJqC+WMZ9u32iRDR
bVDKmye+Acy6gMZ/fCBMWviwNxSz+NfW0zzroNpks/Kogf+kqDUbV3mCjoGmDuUlOIykRxPESFCB
6ilMm1+UkqH0w3C0GkjvXcHstrWjPI2z9OZ/MrRAFyAJYZ4RL/lPL6/4B8TJ8I6ubrbjS34xCfQh
2use4V5d+MqocYPAJZVYicCx7OxaCnbLSgb+TdGp6owfCTwT+u4dDHa48Gcags7ln+3hR2HhAiN7
mSDDQLgkoCGPXavPkVZRm6GruMfYTRFMFivjWK6pYDwTh9GGBIXZ0ymOHFpo7OSW6MAbq8W5uaqA
SU26aCA24h8GXvSmOnHMga3RPci75jEU9vzPfIkvGinZs0/gLN1lqTNbBdecZmne2ck9upd2eEyP
+VW6Iupjotl0P+lp+m7gOAFOPgmF4Q7Eg0zCMymJmmeSE66iSSJ2k+pz6waH0dzhXX9ACJsfOnlW
xmngmfCI54HoWM/v7VJaqOW2SB/bq9pRA1xhG4EcWZCjEi3iJwomblpEElD8LDZL9O+qTJ3KWmWe
MYExr7IfkF3pOJHTuGQd2sIfnRp4yHhQeX/wyRbp4jTt0dDogJYfcU7yj9NwgkGdJzTabJNxlT0U
pD2I59E8oLlg0HhK5C8ADZMt+M2OUZ6JcQj1tUlENUaiW1Ig4OcUoGvNkWrC+tbaGyA7HpKFWCO1
mZ3VoEoXjN0OLOLnITZQxhBrtyJX035yj5G5NNyEj2BpqHZA92ULrZ3LawEVaqlvTWQ0/E1fNNbL
L1K6hdibRPhPt4JpTd0hIp3Flqo1F5uszVyGOIUnsXOJty/B0Q4lCCK5kcsDWtSwmXsSubgibwhX
Edr2MAN42Oyucw1SPNzUrso1fz2CKv3IzGPU29lEi8t6v6u6WyDtwumwCJaEI4gLmbKIyvv5lM1n
qDkKFsbwxqSCyFoitMcDzTRejIK1axSXmRBx/ozs1I07UjEprAcE9lxeXcIYtesZ6TJXIhAn3UYM
EOxzeECghQFYWlczDlq+boJDxknBaeYvrDDuO1RcSBesYS22OyynPYMEJofEDmi4xdmywBdYdVNI
rF3tHwEZBV5g8qYON6nigJWW1sZC/fG19LtNLjFFKwTaRb7cUEa2HJrIyhdJC/gx4HazNvjeByfO
15O5k6QNTFjEshHReM91XHGTS3ZnvpCp8Tc5pJXI8w1Jz9b4Vb7CkuOm8krpzO2eOpQu8lH5qRlo
UHKJgcI8ghOY2cRoLTKc2Nx2Ik9vffwgG2Bd+PAkbkPO9Wqjsx+ML4TdKY6FZMcsgYkdVflM7wOM
a1F9MO9FnE2QfoX++YeYX/s0CehIsZtmtoInRZUfiB541yvZrfoXI49yGPxGU0L6T6/VA1BHaM8W
3eKst06aezHNLMqDkktSGToNESpKeFx0eOc3Wf+uSw/tR/gJfDygxb8Qz4dGUK7wlHFC4jPgnXkg
tzguHrg3yC0kwS0QH4VG/yVwbmQnn6nlVuZaaOzh2PhPwdxZ+i0Knu38IdBV6vl0wOH5WkSON0s4
F9mWZYNA3jRaA9vPyWfPV9dK1cnQUYpmP2jWmM6J3UVXGJAaRBLoLqj4RVrQe3CfFiPwyHJF0ywx
RHQ31WROTs0NzkCqdxWvV9eEDwRUJ6w6dCgxtEwOiEf0ZSGMxmOTvBnnJuanZL8WBgvuLwh/uD2x
IMLgD3omrDd0yLB7ckQk5Hesnj59E+uKUzLCujo/e3DzOuCAXnA+i5oZ4UYx051hWST3yfpAGxZD
vQBfsqHTe6Q9m0W4whmaOwILoZO+VepJb/GXksGsAi6oGGwfMYUPGCcPMsYYfAA+p4HgzN0IaPQm
s/pSG5VC70AUHoTpI/9BXlCkvFmUVyACeBQMFhLpOuXFqCCYeC1SHDpvkUgp2m1gA+Kz8wbxX216
LM8N7glzjaGZv8kcdvTj4Xf/MuF/yMwJjwwDeJ96R7NW0hPT9gmFC6GIS5wAehaSbh2D7P8ZCzWF
gAs8D0AoX0pzaxCj5p/T6q7kLx9BMjQE72bJEEiv96C7o4KjuGE/WyN4bvJLvtM11IKcwcof0Rgc
XDLCYVZlQvTFC5NHqN4Ugni7LY+w9VWCU8RoIIojPkSjPUY8SoIiHXG691hWKoBcLTrAdlGWKxUP
FAM/WKaFmCJZx5IP5Beu5vEuQ8h3vkyr1Gkwr6yJ2T/wRrqYWRBrdNWKdxRtZpHF3lQzKG/C6o7f
QlAcBR5yWGk7g6vGBED7Dy+Qs5C9QUUzJ+qzZ2rvPm9U1YE0BOZOeRdAXmKLwsyttjf0ilKw3Zb6
JabwV0f7hYr0SqdnL+8N6W4xh1WU2LojcZ3Ilm+LBw9oVWlICrxqNblayKunGMXpVV1cFeOOoKDA
C42N/kt0iX+NGU7i/EypdlUcMFKJWK9kOKeVwXginoJtg9R72bJ5FxqgCQqBR9F7Gl9ECIxlafjn
Kzvqpxui1crwtxbeDfVtYtV9DEjFcS99qnSm2aT97Ch96LcwLDVc16KiOqceLdmkbmAGz/nRg44N
AkESPUpW9L6g+iLV6DtotL7bpDtkNYggq+BK1bSO7LOlAVom5fFG2D/Rc/d8EWeQ1QDXy6iKSBG1
mqTdTeipbwrQypPJjWXZBRUf83eWPw3OYvrLrd3MTYksoZBvPl6aGOUsmwoZehOh54Tg7iZti7S5
0ViOd2Z5JRZtQpRH4zGJsN1hzr4DfVeOL8zN1uBYODrbtz75Lcph8YoOiiNUfxIiJCN3tBS9yrpv
kNtgNHXrbB+k1FqgO8NmTi4pAF3xXVN4GnuCSFqeiCJZ4N/uxf7a6qxVhIR8eWP8QZUlAXYU52Rr
9p0SkHfVJvtOcCUaLQdvDujXsSm+6A1ec3BS2Hi0S4YiPRYOFSU3z4SHrggwpO+K0R2bkyDv6nVR
ET+LwHFVeJPAxACwsAM6aP5J6gkAAqPNiAFhYv7AxYbJYVrNybYlTnMnOOSwVMmdLxgfnvwvzfeI
8ApqX/zQHVIkOxCmTk+7xJdFL2vG3UktJZ4/FZ9i7s3IAbEivenyvcj2EMG5p7i+sK6SvYIDgBM+
Zyo6wWt8aWQLttWzVKhC2OTJQ8euKO5KArqwIEvs0ED9o0NgAN7XnKT9F9CFQLRYtNCw+R0hkw/U
g0PqLl7NvxIU18u+5BtlxxhtBYKz0BYRjxV/zvTiiL+jslhLCTwzgm9k2gjtuDwST4gm/KJXrcR/
hDWhbuqaQ5KiPur5w4jS81A+ZuhkFhUNjavrYQSgxOUU5kRi4zQT0lNWmWTkO5CSqRtJF+M6yD8y
gi6PLJPWR+gI7OmBl4s/OWRSdpi+Z523JOqzv+EtU94X4RsZA8U6LaHeHnXv1Scg7HDecTepxHFo
W4FfSUQ5Fv6zZLdH4Vf2Z8vygCR4UBwTS+oftx1SVdSQSPyKFYP6MHJT26DfTcOyidsIVH6Fvq9Z
F8aOIQQ7DcY29CiMV1SAzNm+QycCSjmHLiXF4ZZ8C+x2H2gS+vS7uoS0NKnvynsZnLNmU9eXL165
PXFY4nVyVWvlP8P5Vfl8R4B8D87TNYoIba+2O6AC7kIJUYrMb4XNR3AqziTILrMEOVuPFkfjR5h+
m91Bp/f7bDn8FpXpVluSh/BmyLg9Uek4xNyhc0OIHW+JvLIFSASsAHCLBAA297464nvpiZfYE0hH
ushgywAhmvyDqYA6aN5U3QtXuPazcKrkUQ0PXjPVougALNM1vme244uQunoHOQvvSMbDNXrHEv3e
yHsk/SboEPPBukOB3Ob5IcF5kwpQp45Y8oAkv9JuvlBfVmVM+Twy9NzQLjz9j6TzWG4du6LoF6EK
OUxJBII5iUETlMRHIWcSgV/vhfbALne5u59EAveesPfa7y3TWjQ7DHEJn/i+BPXK6A4NgloJPgYD
nZlRHZk26m/3j7cnFfYI/bRxj3WXkQev1Ls+Tf9dnZQ3V8TR+IeWlsUdJJFA+ZrC5sBZqOG6OvB0
cJh/6oWFsgO9dy9CivI++EscFkY1IWscDALbRNqUSbGz5VFZEpeItcBRkfsuMpa0uVP3mGNuuB3Q
JTJWfSXEftraQ5WXQ32Ig62kPV/vpYIhndym3HmLy/xSH7MKCvC8l2mGvcjchSJG5X/TydGlzHAC
2/gnl8uKvXj6ayJ6SRERap2vkvfI1qXbAEdkMs92MnAC6XcM14m6UrIrfOMWmdpBzs7ETLGZpjzw
QWsjGGWROJ5YNcmvM+OnkTdU1RafJ1ZmlOJXQ3ehrby2MACNZ8fSRdZ341TFQgYOyDkdvzIu1uJk
0iDq/0ic5lbpe3AX5aoPfvA6PGrS7xDJoHrejbfkR8Qy8y+vl+2Olvkijy5q2GwpVgsJrTO03dUH
nVy0zo2cycIiGs/NN2pgVo3OCx0yewYt+wWWgBoSDYJuut3AqbZT4n/q+IgOdDCf9F9Wg5njKiPG
zBGwH8huNhyktz2RWs6fYVNyAQu/OruixiWsFXqJuCiZWzNgpa6dN8t2rWFfpbM6FRq6pblZH2o3
P8Fpi/R9vkuYqL/nWC1ZPZOyimBlFu64/PuVxa/4pJJhisd3RRvGVDIwMX+AngWx5FVHZBhQCZJ2
F0K3gxnEIC/KLwHb5G3yxZXdMXVnEoDYukESwx4EjvCFatVBC/LGNji3PqQon4zQ475LNFLwUETV
u5ARJ82qvBRO2gPN0hu9gKcz6kHZo2ZIYY/GLryE6sZqFm/yM5YAQEgYwon7Y1hLiy1m+/vG/B45
KHaHeiOAyP8I3zmvjsYz0j8qBEMWBzp/qGorKEdQ1N1Rvk9pCa7oKMFG+bjMCtdtv9abdXfDHd8i
pz1MclJXkhlUdGu9XQt02hftUdiYATAl4CyhBIv2tES8CZxRwtQVMk91GfIQY0Ug0efaYvvO4aHa
CR8Rqwk2p0itudDccEnXb9p5t+B54dud8K2kNNkGHBM+nxqn5cByV1Rv4d+LTq5mdHJBAkUHBV8J
m2ZpN4Uvq/YrYwm8SVRfl09659MCVF5BoI+1ewWQdlwM8OSlKlh5iU76MQh3m43bMJwz+khmLNJs
/YeRGnIRpC5YxyS3nb2PH1/j14Y+wc7j75t1jfCgLA4Oxi7YxDCp/+QlUhL+ozyK/bjlN85OySn/
Yjcy6UEIsJnnz/jL2KJfXie/+rp/SAfyGIcDv7ej/9WXaq08gm/+XYS17AoKya18rFf1VTi/J5FC
tMFzdB0wo7gfYWb4hq/tP/fJfAtegH+CY5n8jxlDmWCT/unf0/SD43Ku/aOq54Zyddwmf+YhWVNX
8PFhahRLApj9nhAiVszcO4v0VtlNBMhhh48TtSsrX+prJp769sVWKGUWyNakmo3Zxq7ZpPKW0E1U
38h3CEkqXby0CKEILMP0Nmlml/wf+DsMPxzWubmUCypednoyhIj1O4M7Vrki8WXWQlrGkaPl/8wX
u1LDZ2WuJBuLTXseck7PMZLOqnEHj2A4JaSev723bMPutFiD6LvVV7+iutUzzHjT5AnChDn68gYb
gcmHIC2ZzOYTAQVEmw00ABX5i994GXyTV0zcQsUzwiTbJ7Eu0+xsuNdgbX8MOKtM6GzW9g0Uysxp
GO+h7/zcAv0QjSAcSMepjrG1aAO3J00jRqE152P0u6/0Wt0ufJOFsbjRLVE3H9Cwx6pv2eoW49ou
rI/JP+TmiRmy1kJC72E+6ukHuwPBSmV6g3iDF34SdmKRjJ6TryVSRafsti8YE2/5l7NnVHdSf+9X
QH/eqs8RWXE0+ZpOQB63F/pJPn25czOdtK55RsUwOUpAoIn9P1CEZnDna8xHnudg1WB90UGEoYIL
7k2kOPSMzEpiN/puqnWZH/jlDim/IlFm1C9R+4MbkPy1VPdGza/RYvYTk6Lk2L+O+D0RrpWOtkuU
i0nnnB//o0XZDKE0//Vgmcu7zAgp9ljSsJcwRNyA4u9Hw0JLZVkzjpKHy5AitAwphqFLNcvyTgdi
3pR54XAzT9JN/HZBc41QZqLvqLgW7niAtPEMCSDn9ZGhM3xqaFpsYEQ83ziRWbY2+Ev13Uu5Walf
dUcyRa/Ac2I6qA0vhHQPMZj1V9DOSPQMPsJP+giQy69TkJKzek/fs4jWxUNkf5zYFBn84/DEsNmV
s3FuLYT3hGOaUB4z+59xf8cwJwhV8kuwJ7ZMy4py2BZZUsTaRiG6C6C8/vnFlT/JUPc8u69hix5p
0sddwpSA4B9Ub2iS7im1YrLkXwIvBdl6jyYfTm7PKZ4dFn/ItWDjMEpscdoGV6xN7CiF5zsmFvn+
wUZEFTI8+8RNscR4PMUEYeKnId+gWVr7BNktn3Ef2AXvY3sSV5Qo/OJxtnsPf4Y/6brVidRwb17f
/fgc0sZ+kTwnuuLnkXmogjNoqykIcIkeCugt0cGw4KJn4ERLml6aA03g528J2O63gb7BiaUfi3jP
S5l5+U4dL2O7UtkMYc9ibs9T1/vqb26zTjArW15BO9J2eOaaz9LoYWotGkvh3V9GhwNIj0hZ0Zip
eOS5pYOLhGI/OFoGc5TpY17WhY9ujndPKn/4YRSwXrXzaWDLv71IVpe5KyLTGLmmEhRWwB/lB6IL
gPYl2xIeUqtjFUJWDtWFi32ccwoXBaNMVjch3YnNYWzFe4aPvIAA4eQ1v3zhSTRFTyRhPKvFUxfP
arCXJMDHXPvw3XEnc1AO8VZnorMYPcimqCBn2Q4g1jykzaOalU8BKw3NYzbhRvvs9l69AQyiYT91
TJyc9oLjbhFs4cQ61owreKGc2hJzEjsHzIY7aflVfKlbcA16PpnUykcFacNW/5Etwzjm/u5nhnOv
flScDAt8o+ICgzN8CMiBNk83j2IFBqPco4rFekZ8Juyade2e6nw2RZq5CTKl73yFN653omSpsqhc
8USidEMhDv5grv++zeWbINB0lboUrzwUjAEtv45WBa9HwfRM25n1koc11XYyerbEE7iKWW8axL8M
21C2EHj9KBXuzHULailjEOW/Lc/wUFlZVDNJbpdc4nTQrPJmBAbzCSGxFaPpK4P0/6hffh9NA0E6
1Z2hr0b+olf/CRye2fhNIkF+M+aUutKkc8JPs2EWaEpuPAcSC1bmMw8NX32051GeW/1C5u5qPCXy
+38hyRcBTKujqcPXOb6RXJmNHzOmQ9tTbUi9l13RjpjZEZjEoTlvvvhQ+XLKuwGqYRa/7MTaT3RY
9s68y8lJ4cBhbFJ67BeMZc6yqdoN5jzVH4TDMrTxrBFAxZxOl23t60wy1GeuA+SiMJoLWyIAFe9e
10xBlENKS3rpin0NCsBIaP1IdGUKSH/pyMmx+jgY5N7pcbjIt+gaLylO0NdBW3nPGlTD8/zLZNmF
RRuHzBlRFhW1i/irJt6AdnBYJeYJGcors9ms+vIqJIPUjvXlG3nFN4P9z5+l0VJgCcSpfkdlHvjy
3ZoLT/GBCIFFCG55E/LWXNadhHsi3pIPQqhaT4EBpMNCwj9t7+qQKFSCBa5Eq6QrRh88GaQKYAqm
Y8bg9kYBf05+ZeFY5RtzEoqp8grY2YYtvE7q0lK8JRdx3OdCZ79jdCsbivuRD4FYpNYJgP4AkZxh
BNy+pdn7VGyDRxv+CKMPzeaFQtZWrsWdWSHXb7ui8x4aB8hT5r7GVY1WvlpZlq9nS/krw9h9bM4G
D0IbnBQToU1McTXT2AoF+/Ye7FTXjH6jxTicaEZp2FHFnZHiiSNhMeXh41Qr8tJLmusAddJn8yLP
QKSZk4r9iyc33zRM24NbEn7HlJHs94pdRsnHGoFyHNnorAEg+PP2WCTjUQ0x8GGucSqaqtdW31dX
GlUoWfJPhuAgdcojEHn0lrtXSx1urSD/mBd0JA4hDTZ7buIsIj/57jZvnJLuBM2B9XCFNzwFhzDl
oZbpXOT4VsZszcaOk6LJoIdkYrMO/0aSyq0nhHz6kohEFAZleFP5IFwsYh5fZnaoTsmtmABjMQ0b
AmiM6+bMsuxEPFL/xxvNZKpAPhsgH255Czm/248LPLwmMTE+hkl+PBAYqZ8ueM8N46cZlhQP+BWt
1fAgZi3gusAKV/ql92SThKzTDahUVuzxkKg8IM1a2locnJjPWSdXiHoirB27dt5TN8EKvHTKa/Zl
sb9onCJzQ3581BaJF4gerg2kR8myVOwUkWZwi+9veT5RTUlfVRgTAlI3FonxhCBDYs9M/ochBCjp
Rtkw7YHfUrLZmxIeUCKCBnW7M3JB0QNZYjjasT3S+qtufcy9fq8xwgEkRbWL+XwjXBqFipANwqq5
4g4jBdji68XFcM8Tptl00GAKhEMzMCXYCJgx+IqY3m3lnYc+fSxxldL3ItvM/R6fJyLh0kViO4kg
EMfNmN15lDfKIojPenhX+39In9mSwUBTDzhBeVpoJiduWogu3sFQiv2BbnrEYNb+au3xxY6gdIwt
VDZMLpBfJad4r4aF5vR8JKt6nRCtdGyf/Tbhs1tVwGpnwoY3M6fYC3xyRNYJy250xRl2FI158qZF
rTWgCFvDfh2W2jUkYo+z6t7/fU5wkzkIvX6yUmaTA5oIEIg+25QBJKqu86+yzRhYEhvM7YnGlPJ6
PObSD2szemDmrcf8m7CnUlJoQpzolA3/+vyYATxkkyy7IQuvl75rpPmzWoz/kAFJnodWmKsU2PcG
lRe7b9berVc7cMr9YTYal/xbmfB88nfIyiigGsTH8f4LniXb++LWYBOE2mp+Afmo1lBLHpGHOxFh
AC465gZICoYNi+tPtuXMZqcg3WnQceO84O3bhQ40hiqHHqtF6PFPiHcMjDblV+bipFAtZxqwm5vq
ZU/AeV9J912Eg3rY0aTytFkS3DCfkFipXEM0hPRMep28oJbZ1IaH/B5n7i7yL/n2rS7fyHvng509
jHZ+xp4UQMvEeOpAPgoYxXxFvOqFMElF5nK/RlADKAsWLKtAYwFWjt0Q4TDQOG029zyAxVfwL2Eh
r2zjr+S3a/cfj6DVSWEiLWsJaAciXQew+wT2qgiMY+PjcF6Qq+yUL3pvTjoxnj+k5T5lEvBGrEL0
tRAvIOnUv9CFGCSzMhn1L6TVnK4zlMkp3tpVrWxDdO3HdFNUjrr/mG7aOwDJJR4dC+tdk5douH0F
hEV9GcSF7DYmLcqO5KUwdV8GXsVB5YuBdchZAEjv1suPFhVYYhGjyGlPJPu9tDUls3PjryloVi4p
Gvy2tSPtLslewABG2qfNmTC2SeCUfL6S0FWY2Dzy0U0uLWrPNcUAct7mIK/H6hbhSjZd4eNVU/IK
iCfLurWxLTlA2Wq/uYgT5mjeCTDjeWD0EKCnydulza3uB2ltGv5WRCGTbVODZN0ieRZigqkPPYUj
9wZ0T5wD8A1zT22dKt7UrQ+uHF51cRhtXf2nak5UbdmL4/v6Sp5YlDDUELbSe69vdOgREtYJHRlc
aVuGCtYJHeKMcw2C+LBEEf9eI0KUKYNPGpOsgnaVlqre6tSVvBcGjmm08i/D5g6PQ3t44kUBnV0f
63qJYCtFDs/eQOd+h53gD0xXaBjYlnbscCfRMCRHCIqN5n7QvyFvMBbVDFVLjH5zrot2s4wcrLE6
5jN+SrYmyKtWODNe0aILr/17L64QxA8HDGzJRhZW7/xQV36mXV/jIU53eQ3ymoyozwQ7PjMMHcJb
RC851BdYLQqC2AcVEkZSDYPTVEOk5y1gBw8Jtfz2Gfez3BDYPIcQ+7ItamoseAQa6RQZ7MVxbfPV
W/MiAh6ezvMWTGt+EEaPDpSrwyGoh51Rew4UjAlPhpEs6qpmP1zQCFJ1njtKtP6UKWcuU9Bt87hb
dCvxRIG3pFuOMDx0ayRXw4bAqmiJIvynEb/Dlz+5xqeugWHrR3atAaO2HcwF9ghfMcftNXRz2GE+
phuGoDALanTjNtvM+duCW2Un6JHo53GsTQZPauzoL+a+G1zp9eA1OElUNM2kVjolrH4KpQMSgk2F
gRkdDoFH1lwrrsy10dWdBLTvOSSE/vgOvKj7zVAIM0aVY8iNxAYh/C22DdNhAwSEJ6AwFdxYWMJo
SEafH4O3oRAgT61EBboUeBm7a78K2TcMwFQ7+tlOOMkqsnNq++/U7YFtn186NNSE14OqztVAgNgf
w/voa0IfWz8tvNZa50vr2sH+s3sOPqKcD0GztoxFQ6apzS6+by4aKp20fn5Errp6926RplPQyusU
gVahHBN9QSMnJsjNVb96YinVay/n7ldJx4SFCmWFzx/mg5Z4HzxNLoGvLnoaz6yApEESxYIY7994
xrGo/TWxnaRrmtdqWImQabFG17blp/0eCRkEmdetlpdl+3gzDpTvYQdTJrb5BM03rC+I69YsEW/m
sF4wRUKhTIrRvueSrUKobtTsPvyxBjRJ6hb/R8mSBcWgxhcm3AV8lnFV3VDUY6ZsPjfyAefWnfc5
PKEVZiaAngsWiFGRBoq2Ge/Y5Ioa1lIBp8gt9DV2QwxseLnot3SbTIYR8KTM6Xwr0iOGTdRe79ex
M/3i42Zc+4xPBGSC7Xz4zTlmmBGkVubjEYkb9m4Cy9xs8UYToXHGyNW/wONykmUvxmrE1sbZvMp7
NU7Lzw+yUHRh49wwPWlCcJCPdsSaniOIZXOKBrqDCDj7GAsD4q1aXl6TbpFjCKwlgGI4Ju0WfR0i
l00w3ETEedQN8u8rvuc9mCl1Lml+f8SzWr38LMbQzEInff/iDZXThYjaKq8vJfq1VsM2l7AD/EnR
1cbHTAKgx8zw/KEeDpUl4hdyk5lVwKlC8J0uWCfVmD2BkdQbBq9v+T7mfxIzs4QBL1Q2s5XnRe2T
0ku80V2d6l8cuyDoT5iAjYJYQDSGVO0mpUXyKng9NugO+viqSbbCzqF8ECUxxzuAurpx+dZK9AgP
AJhYB+qrKf4IsunXk3KDbUutehPjiQ1IUGGiwV3Ew0Jp3ARwQlNqEP4abAXmhNeumxxO1DgwWUTq
rOGFPobjZ4rge22xkyt0cxEyTSNUvH/ythm8pjsMd5OkoR5kVnKIzGI+KFfgWa8SQFh1JXKq6k54
LnEdcESjc9AgHtNLGfBY0KgPyNkClHU4w/ijPUC+PStgBom5dWKtjslSfWI4TjcEiFiupBE7XztR
fnsLz4ydBZ0N1dddYbOPBZp/Rc/41URy/VMjcPmKdd64vwE2usQnjiBLvVh95OR8t9boGjQ8vVLY
Md+xNI2436jjIYVQ79ziybzIfDoHSm/6hkaqHqrTPiMveiGYv0O6bi8J/CV0jX6h/KXVxQxRpU7h
kzCOeSr7MFvoiEBS/oAEr5JRrWWCGQY3Mv0hWPYcy0VobYlxmifyBb6AmiOURALk7cpxI1+YcYSb
D71NjzJA3Lc9v9vkxoBeyMpphNkfCQwvYp0UgxVi/ek8iLHVgRJjFiSQxgwDnaoCmgL4T6zVZBsn
zxZ/MpfHayv8a+IH4iLvwzcm81S06jdexRDoVZzdhmIdiIAzJgGozNCErIaIY3sF6JA/7soaGV9X
lWxNni3+2c8dlCpO5yI4ss8z0NeqPDro1+v0D1DCB8AQUNN/lf4s5L0e+fn7OyLb7ElsAy7IPWEk
xDNZS+ZAJgp+nobeHlBXUH73XtkduJpL5aSi4IHSXz/r9IINVSygK/KZ3LsZ6G9QAYJXv9HY7uRu
E9Zf75Gwgb/YiZ1EZ6SG4HRgBsUSbI7bbkY85RDvimvwLxQWJegm82yCJHVe+gFAh4FTfoAHz+37
yFZYDlfqXco2w5U3V93GGMhPBjkmXiPar2k0IMH52WKC5prjMlSXRrhFi2BSdoC1SQIwkag/HD06
oTgqPhetsrWVou2GhaFtylv82VIUsYf/0FSxmHAmtwjPeHt6Y7IAvRXOKwokzaM4kAvG/AgflFn6
15YUkz8jRQHgs2EyFR/HjhZnPgnlqT5adUHsgSj/Foz/ZKPk0cYt8AEXQ+sv+QqTye6AEiFpflAz
V/TFSOi3av/QlL3ZfWvGrlxp70P4y8OQJ7SPUBgBjXANvvozVxBDflJb6JcukjDRt9GBYdnV+tPr
xl6UwKiB2MFlnFxHNO/xV9Cu+3I76nbjRp4Vs+aN1tGq20K4xbHIhhRbP4tBgBYTcYthP5WfchHM
eb2O9Ue6DqEhzdAC3LWIEc9XCh5/H/u4FAWSnRYiE71ddMmrQz6t7VBZIRD+YbhcyeSHcYm3PLcn
menDDyrLAdTIkQFA6RQEmMPePjf9oSiPOctDjhT6t+hLPiq6zxpzQIPLa7QX31D8bAFGkV0arpx6
fI1xsqlTHyQJEOZcWiDgKbnw/1D+40gRoUHcBWVdFe6bLcRMc+iqw/NU2trvfZm7+xBqxbLvVlKB
HpLkEXeY9c8yW324m9mgOgbmKCwMkHPm6POJ+Qj99nv3q1rz6E7IRQGqBpwclt4NYQnv7NT/Mc/+
Gdc/NPG5SYvpUK9RHxH02vNrRd/6kTL/RzkVN2YsWCDyI+TpD65z6I4Mqx9kjbF8ZkPoIprpWP6x
LczivTjCQWenKxGf8IVuXwaznW9jzZ4Apbkf+IDnKoSojKYWiraloUCntWj0NUEM7ZKgM7wqNLLY
UoxHZCJjOCI/Ly9WeGwiIiRwuXeoDhHvX5Hk5jPpUrPchzF6DU6aV585q5f6fxC2tzF73QthA6OK
ZN0UIeiJfWjgJN+on7BrofxgiPV8HxBRo22vL8lwYkXevo4MedQDe+nG/esDF3lJuItt2gAY7ej5
6wadATUF7GrSEt+eBrkWjVBxrM2Ws2I9/LX1WaouKJ9pw+TRrbmcw/r8GjE8IMhH3vevgaKgC/TA
At7IRT5n5uFRKu0afRpU56DjFuxEJEfT1yMN3tupHlak+apMjoND4Ol24OWSxaWESVlVXRCHQEBw
rMBD4zZRydpA4FcH9xhdeZcBIODE/9fdJUnY6wTRRThdjQNHPm+4BS8OCy80GU5e7UylryWXMT2g
Gn3lx4RT8616yKIVPuwgJ6OIqlp7Ya3FYMr0K91MZJci2bNcXPXyV5dsX6Wb0E8KjwwdPhTGXvGT
5DFhZkAsonYZ4LRpMXBpV7or9BYQZ03UIZu3/o2hXh3I28EFtDC/e0KgZ+2i7i+5Ns0ApVPyxcQ8
JUeZEbh1rrMD3D2VsrssBddCAmhBC+rYVKHrGOdVuf6Dx4lxpeWOIdEE8ghLrWFZo6gcg7mxfzEe
RlhVHF+o9ahch6msaHVXUqC+7hTEH+VRg9WYdPdaWA3VD0upVP/WVV8ubljaOtQ5Xf2V698xwmeR
3z59AM5q+k3fnN4AjfDAFfG/lM7q8wulKoKJ1oVUYCA9jf1n8KoeXiQSFMkJbZXwGolduicMXCYT
kErbNKnHQifq8BnV5ZQ0kmp+91mqw5qlUnow1ngGdij+xIZ90SRR4deyhqXV7giQExX/bR7kbl+w
iXdV2edTLr4EHxmQ+NuSagNcmECtRd8CK4DDwRx4BwdHZQ8QVBOMAr8PO1Uy0bgDkqfGD/6K/nQe
Qw3XC06ajYwJWmDiwt/Q80+B24qEP1buBLYgUlApJIUnN0sY3184OtnvYbwgVHSmibdMhFPD9Kz8
MS3JEwEA7kgYyfl56X1iBrfZma6V5piNJttL+fcNJJj5gpTwZ49rIukEyktNLy4FQGF7CP+Qdclv
kkcAVwN1otH/bYN7RzsKAyh7Rnrsv1mAlI2wrjPwBde0hZ9F+LT9Yslc9p1jZfFpgEILMlEUH+br
g1OF2cWPpl9FFJgHC6eL7EQZFG2m68UNdiE5JritxkP9oaVnfiFZ6w4VnIyGGs1a86Lpa+G2g8EW
bKnH5gQ7gnSaxsDHmPwlFev4fCVjibwNqIxk1EnVGH5X1GkM/1kvJsZW0M7x55L3XjCuhvggvxyJ
ZseJzy3skpGxAULLEKJS8csPZ4ay0+WpY6GXZjz1gWpivAhF3xevC8qkYvQkgKJvZwBOggcai2XH
9e0BZkqZCdPin6wRycK0LJ4Cp+JteCqTe2S4gepYz2RDosRHfOINbCz8MQvyITDu1ldow8V3wJqW
b2BuopEM+h0ADjbw+bZkZOzSv9S5JySXRttHKoNNPa8ctLfqNbOmheOLUpTjGj163G2hJxMQVnwO
iSotxjTzWf/pSYYM6cwMLDJvSEN5J3nsdtu6FME3MTY10PXRHYQa8N/0xIXZ4FbHd910tiIudIpF
fK4hEp992R4qHMLjJfht2LRKkKDxIewM23oBNIJeNjUUYAZAAL4Tv/yBrcXs7tAuGh7zkKsxZKks
9wIv2lzqoSr+COboBjjV1Lmo8I4Yq0B7Kq+HqoOE+8GoAQiyjlcyYv19AZ9nlrO8XJAWWCfI4hdM
lHSGEsthxGgJ4x8270bL9nyFkgTVZMRkxVgFpq5vintTeTIsFUGyYC63iqWUrxJEumcd9wrTX/Ru
HTEYjJtI7ZmxAclZAs0p5kc+GwK6+R/UT1s0R7k/Dc6y4wUtRbhml2kG/6kiLYcQ0oA8F9YESaMy
XjNabQlNHHw8F75CJu+vkl+ZxMSvG2OGF/CJuQXmwFHJVLTg0Qlkdy0/dPp+jHNeVJ2GBiplQJAw
z5V6YgKUv5rzpvkg9YI0GsgMQFE9Y0DN2cJsXvJBYnnOl6ANH1redRwjpPpDR9azrM0QL19xOeRe
+vKQ7RriQWlITHWGwkPcYdHCB+n6K+kZR9NBXyvlhh4waTj6OhwIcNLYuyBaZ/YbHxDu6NavyDaA
Po/dXKe/HZkyFKlmdhIfvOl/lujJaLNwJk6ydG8MHbICnUG335j/lVn1F+4nUp01lyWqvlsZ7k1t
IWuLqoLa7ZL3oWCpGrGtCOQXcLzwTp6Yj6nBNI4tHOWC9DbaIODXI+AnwIvnBTQvWlRbNxe6zpMt
OPfo820By8fxzJdsgbZCwybZ8XAK4Gp0/brHMe1W0x4odTTGr5gbM5tp3V+0FXGcZMv6jEere6Y7
mnCUJdmwYez6wTfJ/DYrPR4QzmVCUXdMdRvuv3gjkCOvL8JgiZ45BDf12Wv6LTAWvGt8PImJsutg
BE6+h5dLuoviMDDO5GXM3/GOwH/aDTaN5NRChCUEjaUv89I9d0SME0xh4gtccAbMg7+rkpdpwz5b
OkjhJmhtK0fKj1U43mrpTSS5grlQVC0Ubi92K6w6I0+Y/Y4bxkYdgdqkmMMKbYOL8huP6Dh/4/gA
VUTMLkrr5cssTObgFeIteamdb7I4VBjcut36E3kD8t+PeQxe38CtxmwR8Ql0u48wf39pGMqmy40J
3uERouypY5Ru+l7iipycH9eY9SRma5neXXQiTM/ywmo2bFYvBEZLPKpzBrash1GnKa48zHbjheAf
InIRJf1yyVDaGsP146oMBbrQC+Tz6LRQwefCLfAydIbJPV8USFJ0aCAdPSmqMzf7J0akVcqg/9cl
NIorSbDyvbDOakiEnJ0fqc2zZHLxfnidFICKSOKCvSmdtegL2RE54saUPyREwKXuIrb5u8axi0T5
2m7SJ61E2+0kc9lyAMGEQQbwhJhB67QmaQU+8bIx5p/C+YRus/wLMq4bClte4BnAGaRw6kMweCSv
sbKtsAS9YSIB99lW8a4qF0XnRjuyLHqJVfoFAIJ6Dzq/kX6nnCxqqO/YmPPTfqMjkkI/dIfd618O
lDI+9S0yVKNkYBodkFF0X/KKOq6lyzRd+siPK3qj6sMWI8wAtuEqynYFRcchPKjJyvgEcAc3uZd/
we7RBw8YxfFqbOBMBIAeIdidMJiT2YXvYd6NM/NUoI5yhIsQBSTRElMi3AT9UFPkKsxemey1U6Ls
r5pcjPeWi7pNZsEpKuyat053Q4ZUyyiY99VXXFOJzAHODMeuneuoYik3ThZ9xecxinN2ZsjHcGiN
f0gMqnuKF9ZkE7tpu0OLHg5iefajvw/KMScXfEAojMiM5e9UuyIAZRAzanOW/GNHeAnL2xLp9PTD
MZ8LLvVXz1ik4b4xZ021VPRNBu+KTHXGlnMVnizYJuD93ZIRPNvizoUkU7EO4SHvhHslP4xfklAi
axk6tLI9NNqUGdWCwNnhoPvQQw+sL5HN/DAwJ5rBm4yr15AomiMwOcCC4a9tbuMTNQYCG7w4i4i7
nqG8k8zblQJwgNCrCZR2wA/xR0bB516IqPw+aD5+rd6Xt8yORf3OYgh607lNT2n9yHKYL/QZhQv8
gh0noBhbHv16ZImM2YGsVoXe4GAWC6pIFhvvX5IMTuKttRG2qeIFXQeHFwsPTiwnDzDrbf+rXhy5
9oZ70aBwE11E3IDJwS12L8/MvIKxJ0NJdhipTmTjVbT2IOFnYYinXXoahAFsgTs9GXsmqkd9xWf6
wYa5jRBvkTjXs5RDyYTOYi+8AJjd0pdTbOUbMn74/NKeuAS5/PcZrzwDb8BTE8c/krQZ9TUYQpwH
4198ZHsb/pfKJX++cebD9yR8yo9oD4hzdXsQjDjc7OiPxbRI9cUBsw5dEeg/jrzfyHnNWT1Cj5gM
EFHiTCN6+HsCUnESKCTObUZyrPXp5nvAJgzvmvp7ovOJ/YOljE9QbsjtGvS5F0ADraWfFuUlaM4z
Ww1HRviXmCkzOA+bdXpQxVVOrCgcnKe+j7oLl1FCxVHVnoKfd4BDON1OTjqi9YUf216z4CDhJ7VT
dDDsHGL6S4UseIesm7B4uaMGxP81OgZKLAaV8dc4IkWilrpXBnsyG/9TBmz6rjUs9t1hYTmlsokB
fg5PnUqzc5sRe4lbClgMl+LL7hZgXZ4FpEEW/lSvOIoC80/AQ2ixkXqoyuODt5VLKTW/pOLfR7vp
6DK6cddLdvJZSAdtKBYf6N/sAHXhkEKWf71hEvD2kOqTkgL8D3m0tpS6f73IVVYsLf1cINAmOfQu
nwxxqTMlEj6g752e3ECu7wDlhRKsPyULiMKNZCxt4t9bsrNyb31Lh5A91DjTx31p7ZT0T9Z/R55U
cYd03AvPQWhXJHDBZZj7PPoAUv7g6TyJqDG+w8N0WD0LG8kIDGPIR5iIK1b8aG5UemxSLCqOhWWB
+rM+ZYzRdDY4yTXlNyasrVjo4XJEunLFRIYTiMwHnyqFML616fPrR8Dzjp/cz+NvmcNrJ8EGcMTY
Iw2WrHoPHBRWI6IdomKTp3b5xTiULmOODiKJd8K8hhiTzs+EO/XRErPx27PIEv14ZvkLNepFlFqI
VXxpRjPVDzehCgX1XHVuOdwN6Uum7zZKmqq/4lqq+yxyX6g0BlCey+bKQoGUG7dgVxX7BDOba6Q5
OOeL3UtYm8r0udevnRBg9p3rJwNh6rEU/rARDovomif/I+m8thvFtij6RYyByLyKKKEcbb9oWGUb
RM4gvv5O+j52d1VbltA5O6w1F9iwUXbfkB4hge/6k+YzQ9HutGMK68V7357KxbFW3Lfm57NkoBav
Yc1OzSboid6RSXbsJcqd4VZhZ0zDjy/QoVzEAeNPSmRFstAzzsGv8HZ0R2i3IQJr+cq0CDRpYXjA
l1V2NWe5cpkGlWoArssd2avT2cQ4rUuv+2CQ+S3a0GEkR7LRACrPBt6Ww5N6HiYr/Yf/egFGDEZd
66C60QPhxuMlHGkqofrPAv3Kl04iUTKqbd4Qtn13m2rDjlrVz/zabeKHqMbnnT6O2ctivMCq6ZgQ
k7/F/muZ3/i6EqPVsaWD8MfAdNXeFMMzXg7bqdZhlWnXrZueoh2TV0NHc+/qGCpX+ZcCEZGt0DG/
cgWWDcHC6Co59t8oOPG2kF+BUf/FLQE9y/suoATsEfur4RFnXiRab4zH9GZ/RySow9vJP3qlskGh
lJFH4HPs6yvhDzEAeWoiUzpEj0yBlmhu6X0LnQUsdQVlKx7IdDXUlxpCwwfVtD8exg/CbBSP9SKj
dRKQKke91ISToWPqAF/mW/nbLA8FxkgYby4f2VII5gH2HkgmW3NMqh/6Snq5WAn0ng3dKnLApqsU
GxDE1yQ36H/NJmRIlf/y+grWaw4budYbcNrzQeJ3a20uFkm0EeyT19Uehw2NNH/sHdGaYhV+n+hf
1tJW19hIfZLn2XqyV6fw7A8xxDVaUze/MjeUkfXavPlOt6p3ZB3ohqPSxHUr1i/Ua3+8gRIHEim0
kGHICFmOvS/HHqOKEFghMjKLU+ReerFVgWb0H8UdKmk78n1CnodgeNPnlnlB0q49EVwIa6yWhfLb
nojyvKj2bTyw9VTPw50MsdMsxwfUwktjAcn7LKNq4Sx4uSlmgs4HqmiuU2uCPcJAsv+nOaZ5qsCQ
7FGcUOh2ATQ5hjtAy6MFkYBkzXXlWiW0LYoPwmoGLfdbDSV92dOvfIRMBTukYDxJaNc0BI/dHj6q
lH0oMwoPjkuyU3jgsi2ITmn4rQe8XMca7b9CSTQfKWyMdHiy6l4hR47PofApLqicu0McG7hiZg2p
XXW7OmGpRtljzBdqfX3He5MKdvE0iSyBsl1bBHyzfnuFmzc4FkYGjFbacXCYlTHGa5Uzf2iWxS9R
oiUB4JIbiQW/RDr06j2N1kzZ8FX0ySENrb6d+VmfUfKDgmcx0QTyAlHyVaarquQE8uuWQPGqxalo
QKM395y5EL9R0DEPhofEj5yV3eZXoa6m12+GPYLfshgBHTN0XFg4mS8a7R8MzXarlm5vbkDs4bSC
H4VtSYbqeJRwR6fHxbAF1UvENioAhDWajMiaPGILR8e7DUJjPfAkA0F9AXTbYyfO3KAszmiiWigC
6GJJU+R9r/oDfsxm8ZOxUWeDiuoDyws1/0HvnfQIzFtdy3lQn+JjrR1oNNTZVFJvxeX4JbP3P8SC
I17eS9rCO6iM6r1c8CjUptP1O8wMbI74eiyl/azBZ7oUOtGvOkBRXWfvH/47UzYdq8Mba91TIX2Y
y8l+tEe+ThD2mCQyEK9/Ry/C90vBTJ5Mb/c7cruK/CsUb2UNVpmnlJHk+MkSrDuXCJL/xQtMyQwB
JO9d7tV2Rvo/0L6YPyiCxrev/QOvEYAE97Haxb9kVMEqC13ysUsYPApyfodPoFu9yEL6TmvS1J/w
U1gIon4Kd3Fz47Lg0JQqsk/QocIIjk5RglgeTN41JFhE/+wXy5mlAuvrjXzYcuDMcd1wzdMFyF5V
+5Fwp0bCml/MigKqi+Qemp48XPPxOyG0C6GA+HYlBP2YtxllMizioO1BBHjpTi52XYrD30Zi9M3M
4orkRHEnp/4WqKh1cJ/925mEg6l+9DMrKTk3SA+OjA2orzLKielI518BVjs03T5rP4340D7LO7dI
JaPHVQMEf+3iIs7G9y85wjhNTYrEwTOdcLmiMGD3Wf1K6Ke3qrLCMB521mcHzGG5w4aAKp519sJr
Jb/DIxD7vO7CVoL3ne2C2Tm0baGt2pwjfvdTz79FO0JiV0pwZNg7XNT54ibFQnHMmGZdskN5vGFd
U/S1VK2hKG2mU4hQFgQldk7kDKiZo3/pFZ3M9tV4b36zzpHhGD2W3QaDUiEhaMzOJaaxgfwTiYQR
wUUXy0ZSAf8E+I1W9qovnJ559zbSt9MzsqMQwMJSho7upCSTWsOld179Xc0PdOtfaKCMZg2HXjii
LejNuzwSdXlqb1xtmrzC/RuvwxVJII/zY8JZMIAzJWWMuRlWCZlN2rUE7P6i/Re8Q7s2qpXabPQt
CjtBDXq0IjTrNSNFD1+XPvrJw52SADExNxJYb2mXvE8juy9/BqwLrnHN9M9M9QrTbdWzPKzQ0zQ1
HP7P+YxNb5k7aCuB+942rnPCu/5YoVZUCWyK3XxcPfQ1Gv7FVhj5TRy8OI3PjqNFMQ72ihEKWJ7A
zNZF+Bz6dYwHTzgurrl1a73HnVrjlZz+e6dRVw06o0iPsDVjR7YGIL+Y2mXLHtztZIes6i1a5Xnn
Ac4otJFktgCwE398OC/TMwK+UizJjjBjmhU2AA7KrHNIbQQYCH39KHyRukoHzwMNwHw7lsDATj1S
n3/GP5gBJE5pim/4JZhSGSal+4B6xP4wSNnavCgKmiXjYqnep4pbll5dnRN5J0How3VJfdoyENTJ
LLZEERCgO2Ga1t02DRgbmoVL/lg8wtYiJdTGEXPwr0HJ1B7rHg9fdGXUMRt2fmX8ngvU0NSuOfs0
4NHKVml/jen5ZjOWBF3Dv7HWzQGJXiPb8ZpNg+FPcF+XNMbYMuVVqF9Q8qgkkMqHfMH4wu1AsYG2
fOHEIveYAAYUx//FVI+scNlpj1Z7ElKfExQMVD57KYrhHomMi5a9I84uyAbNyuQAgZvSQ8/4vUPP
suSE1Tn5Xj9F7qvKLu4uxO7GII+AXY1BxhQMlIS3gCmj2LV0x9OFZ4aXOOfv7dlP/Aec534nrf1F
MPLs6nwgDsC1/AFDp9EtkduU2s1Vi6O6J5QIQVXofzXFWWM+C70H4AwRvWLhQ2StLc3rUABpRDAu
C14HzomJ0b+L/YsmirmJOYy09OQ6HTD3A91h8Xyb/lFAErKnqidC9VTCmRmog+25Jbue10weAacQ
X6Xe3ANPMPj0E/zS/IXmj9a8YtOZ/ciJGyPrpnUdsJqXd9alHWSbOzk/PZKzOcJpJshSBHMTafrn
vP3bcgF2MwQWY9Zw5G9YMc66JCgw+sHUuOYEVwg3SiZD5omhCJLK9UTZyXfPsyXFI+3xZYutpTz1
z5zR0b4noPn9D8eV8PrhW4DyrHQ14cICUmTgmLz4GNa9B6B5+s5+wDOqDNWlbBODa2MS6QGT4nqE
ZK242vKZPxdzHwiLGODLkg1WfpuNb+lzYnZFZEj6xFCLrAwxl6T4LN+3Bdz0Vch6SJ0/ZvnCkPKF
G+thOiNtBXttyRl3RKKb5a7eJR+hjWQFmn++SpTL+w80EcQdalR9yRYeFWtoEx8y2wgBn5SYVmV+
nHQ1XFSyssMlpvhTuQktwtdctnSC/XqmXgPQUPA5ND+iXfTACshrs0Tgc78PYquhdrdYjBKHXQEl
SzT4xSNQ6z3bX1M5aFd9OI+VLSinuuDY2CNmVOTj4oPVERBVQ0Sv6IY3CXbNTvvrf7ptjG6m3zFj
7lqXTh03T6BbDGEyjOEPc91i7fG5NBgS1E0wPewHFZqWgIA9IrthZJ2hFTJHngvmaTVrnfgUM0cW
O9TXuxA5P5ccMRndw84Asr7uPQP4OoSVlvzJzA2cij2QAO6KSLGccCdUgu9DwukuK3zJGezxBiIV
k7mOEbTjN3yKwgdGuvr9ocdOjAj8pfgALuEOLQIJJopyIC4m4UDrf3Xhn1YHLPzlw8CHD2CZ6rdA
/3fQsRBiWiNpOP8mxFDvCLIkUKmY/yE6AnbBjohqWRrQL5XfdbQ2GTBQWFLiG8d2vAifYvTZUqdr
65alBkwQga3IvFpMP1r8tpEUlBiWk/EWObmnT+U+Hy+5ucHvyk+Yly5TcXo8Ph9UuhSsSn8AGlpG
a5Ll6uuEm1pjXYUrlV09PKcUEYm6ayAIhJRVI31eC8LGlqApDg9YlaDCWmpJCQFJIW56Fk0PfVvo
1N7ttcGi88AGA8g1J8I7hoLe3vrUk6EvtZfypa/esPJZwCobJXrW728jR79jBIPpp/k956sTEmPw
IcDiewdm43aIp0TttBi/JS57xXgWr9MkOOrks+hqmNjzwBbUOejs8+JPGs8ClCI0wizdINDBgzKY
w9T+iPMo+Wp0f906PGRq4QyfIiU29h4iuSD+5HjWmIUk5AxeGZ/QWrDwRyuXbWnzVOEjH0+MHHhG
GCMZr3/GZ2I4KAfQ603RPk1RcyC/klfmacGX37RetMHOcIgfwYIkdEwe9xNWPACOZz4map/G1c5g
slGEX0BdHhEZkiD2+NTQE3esngPqYOFh9c/CelxYSiQeQiWyhQzyWGnf8SzgzuTA/4YGRXHd0FRI
F6m2w8voYNduvX7g41oOSAOXI4+8TdHLKpSFsmKTfDDKqxEtxpN/SYOr+6KL8hHx1mMbf+fSupI2
ekaMqDhyax8TnVDAxW9bP0NzL8mYXi4Cb2dDSNNwjCWHaRpFK5o9Kz6JGG4oKRPXTJYw6VGl8+oY
yWovjl5bWknnjaY4fIoC/T/IyYkMuy10YDRm2iMgCYYOgyeMQo5fkN8Pj21IyMz7+UM0MM+nueHV
8RhsMRSZDPIy0hJJXwfjqzki5j9C0396Et1XyuCq30hoUZfggFu/fgxxB9gE+bkk+5AkoUc72R+T
ipAMitpvVaYqa8hO/KZzmM9/YKtACmogbD8C5CXQ0qKL0eVY+LM+hPNqy3Qk8ZWjxGyF5fSv8nYp
iaKdmtkqcLWVvtYaj7+H9YPMCZ+mH0ktXHEnC9DvIG2wYDPXABBXcB1yV4JtgHXmJ/U4Y4I09VMj
eFFz3U3iLglvIJjmY+wpsa2BqgRPiAHNucD86zIH0D8rBSI6U4sx+6TFhRoGY8aezm+aqWWXbacr
XfgfJqADm3reRwPrHETv5ksc3ELzTFRmmXl83/E8W37YeJA+toLiDIwI6wS+qpXdGpg7jI6AKaN4
itaCPucmFwh/kAdgRFAZcJGomPUWng6KI+2pzmAOk9WE6RLH0jM1N9Yh45rQtlh4kK29ZrUrdOzt
58qaUQJddzXXOFZGmVpeU3Dpyiq6KhhhiF3B0cLk5U1Z6umKi/EBHyPt2cYgZYqJjCWS1bApdyNV
7akJ6fhocqMNFzpDkLkvT9aiZUCzGmyV1o6vQrYz2GhcYctQPJSgGTWgwP9IQyuJWerkNQUQy8GI
0RA6eGJSMuQE46qRXbP4fJFrFnZu9YQEba7Ek/6BFB5llR3iPfbli85Y0Dp2FEA78ckVoJWIjwjS
I6G6xx1/YQaVhn9G5GrRHVG3Nk+gDF4hhVtGL7NmxRrB21nYE0WYH7cO/zGBRCo4UrdBN1AfFYEQ
4XsRLhdP5YrKK0VY07sPwotaymYnl/y+c6N4LyW3YfJaOuLMXvzDVDF9GPW/qdhX414mYmk5khAp
Wa8dsFzKLVDHUNxW4o3NO1nA3zY+hxAyzROPBUz/mlbJB+CoEMpEvTHSc3LP1wg2cndC1j+wxcDC
cMj+WAjTUvLFfJ/EkhGY2XyK7RWJM5E1aGlGqyTVGOvAslIJ+nAW9Z5Wh/+FXGyIPCy1A1l2eHvs
KvYZACKIpBLme8sUDqEElhKuWC5f8wTHZV9jGvJyAls9vt+PE2Oo0fUNllGkZirO48psIoG085Pm
pB/YwqUJcMeSswnuXV4OZEgKL8aXqMEQAVMYczlXAXyxYT2s6/Fch2DaZ+sPZPrbCxED1H/SH2wU
51q6VoAqMlpww++uuBMKhwA2Rno3/jTUOtI380rEInBJjP62oBfTj+nvnEJ3lJoAGCGfMwSGhG+B
1gT8VsLr9paukWqX3L/UriTx6sORblMAyoo8DOWAz9EmM5Lg1Ay7ddWvNeX6RicDD37ozkZjv8n/
8UlmLLcLlpOO0Rx4094BX4PmDkZBwobKuhnnYrZlOvVSLMS+aGaDaIuGc4N7lH0k8kO4NzqhyI5+
M3xfemonDDsz3YAf3abk0CzzY7mtXPNXm1w0F9G3toT0v0oXK3iEs3eQcsZFRrvhqpet8qYeZZBh
NtKd9wYJGEgA8llopax6C3dzy8yHOQoaNDQZoD1MkhhRuSIXsGlCw9Cumf/I/TNRCNjji4SnFpLX
GvUl81NYkvwjR00ViKr3sLqgCQTaN4TLiospmRqLvrB0p9+uAqVEdPuSeWbb2skdqSBB6hOOzZMA
XdTOq+9MW03il9R5/KBM8/j/x3Q/CMoQNxR7ilHcR8aVoZ6NkudFlBZiFatyhmPIvmNJ0ruxka8l
xNRNqJ96SoHHPDrK2KQwksDeqcSbpg9AAjCOhsn8EOcgwUryqf3Shw+hSLjkW+gyLBswz66BBRsk
FvsVZo2vd7FmR6Ke6/KIoLe60wBT67d484Vlvi2/pm32r+TUXWwZdYkkUf4trjxDwIXOf/QNaMWp
MqfJB1TAHJ2le6V62V3bwt15kb2HIhwyFYc1KYvTkTe0jB0yyQYO/exDWFVtwPwG86MGYrlm8wit
zzE/U3QhnknDy4SDQSnlsyrwyKO+t1mb5KiqW4n6yW93pRGAArL52CumozEdFmqJxaQv1Qw31oHx
YUROpmM+NiVJNJzRTWYpG5zZwgW+J36ZOMEnO+ubaITQ0swjKxSVk2lBAzAtkSnnCzDOrBWuKQUg
n9PX12S5RB3LJXKZZR4QYKyCnbWXkPU8CTigVfZMCzNMZSoSNtlT2YCX0scju/LPQ9gzEKthewBC
6bXdrIU7Z8AvXmsVq+Ef7AiD64JLhargTfYqhbywdgQPgtDsq8LmCi+Js2RrdjYNV4EEofzOYZMQ
E+VEW+keMyraqwMTmY9C5t1Q56EWEh6uC+0gSlYi21p1TCOWxRb6umIeoAWSX3xmUO+arZyd9ZG/
deDZ4zgcKkj8KLS5NPllOfVgPRfpMSebllpA/7QYYYyfoq+W13iLK+Vd2hzTVPEm85JhJwUpfV51
nfTNYvicFCRaN4IgOJGZjrySi7QrP7Q1ycHa6FA2SfIWWqbxZTJabb239hlhDKRR56YMsIfWHlt3
YufGD5x9r2lbvfexsW9x52uEGLPm6d4rVuxoq6FtMmg6yOmzk1cieBvp+d/dP3YrtGE4ALdwFIDh
9BpKHzofdodkQlfR5i0TxStCi0KEP8rLNc0Xqz3INhZTt//IJ8vdrtTAR7CcwVhPsRS6LH7KbC8T
ILrFCfk3ESmwRkiiynxiCygSeCmAISPIvnKMGvcF1zMLOhJT8DYQJ3wNd3K6KdGKobLUKVK2PPVl
9TUwYJ91HSqhK19k4mE+G+0DvIKCWSjFuI8lMSFXlDyebGU46CZDAcsbAxaHEobyVe4ub/QaSBCY
cXBLUhARm9zt6+rKZZtkDIU4OwC1094ntO+z2qQeXWEMcegjuPoaZVB32prfu3vyrhCzrDE8QYEc
Eua5FkHzoEfBocAWAUUz4/fS5YeZh3F2wT7MoOYW5eln+RN9cYy9YpfhhXl4MKUP+TtIlVY1QFac
OAw4rJluuNRvkCPfrJ7sKFCPHG9pdeBD80u20aW7QI6AdZqYI4ZoDOdRFgULMVC0C7X8+FGO0B08
uugUh/qH1h44AF/DVaZ7dcFyVe+N+UPXXanEO/EuIok758CWAo799ost4kr4waBBl87YF3pj9v6i
g9GYnDZrcn4QcSiiNzGFSyjbmVH0ykl8r4oiaDeIZnTG0QUvsbgsFnZY7kgaXWRfBoZFGw+KHkOc
pBN5u83LomKMXtdMuAvYQOcFDN5E7SlQ9ox3fkSCTe47VZ2QRsYiJLnL/snlXkSC+E1Nx8gS6wJ3
1SJ4gEUwqbtbZj7nITpPwEVj3RO6syJReQQK0k4KHKThbEfw8B2yX2NYNmj7GnZCIFPUkak5d7SD
1QlZtTydVJAPqWfkZAye8kftV2XDnPXnweMkwtDQt3nO6obhNfO0mNUUH8MSAUOkeaHoIQMSgGIS
/vMrAiG8vb7rHFkeTuh4JcMmeO9eOvMmKg3D1rnDwDSGX3WM+XNJM2zmfkl3gj1Mt8J2zWR9BxJz
1vSRUfJeqd74F3Wk9C3j5SesmCUW8CxyxPeOpnX8KzbavzLCHXMb30FISkNaz84UXodaA/231I88
9NpqOwkcbGhtH3y3lwqTMTneKAtoL8c48vLWUTnkFsh1yQtSX1eq0R6FhyD96vrTjL5z9E7+dGEi
OoVfTDFHBq/dbki8yTx2SYAhDbPYVHsZQjn0wjL1Hd8JLkMdLMIsbTq/jbcV8u+utfn5ZgIU++2f
mnkNptgr0ADwNCkDroXdKmSTeWbrJvFOZ2qs6Y5GKDMlW0esyfDPK/IrOXcob6QQ0SVmzjYQjOMY
PJjhQW8WesBCS6QepXRl6AWqgb24kX2n+UpBwfDQNm2SQ+QO2AYZPUI32gB0CIkzzup8Wg0E1Evx
TI4bCybMjDqTnoePoH9iOzmv/ZUZQFG/N2Lxrbw9acVPW1DsLdhgMpFcsXe+TjuUg02winBHue1P
2SODXXfjwxbLH1x2CVqWc/NHha9QYtxeRdDP9T/iD3A30r7kjEuWdEvoAAn6S0IfRkCxfXFe5D6/
sPHyyBrUkIQ4Gt/zzBK1dS9+hOAFcgxFTqQGb6rUVv4mILMGlQggU74+2DXLxikX7OrtcQ3TM28j
yQF5LZEEUF60x5fG6vUh3t6wfgfjWxvdKWOQ86+FjJFdzOrforu+De9l4okFJ9Z8kDOu6njNGYnO
GE8mDW9iH1nVvVZt+6uZtybxmE++ne5P/DKaZTkcp31vP/X7ImjCcR9T0dw17JJgN9NjFq4b2nNZ
/G7iXepqxSY9kxuEyBlLSrdbjLei288anZi1n/LJ58ZzIobr4hq5C4WPYdMcBS6T8IDXhlaPmvjy
vrWocUsyoDruI1Z6RIgZ/DW+F/39HV2FcQ5Zea3Ydb8YZgowgPb6vKSOkYJGhDl8N4QS0ygNmiuL
z171GK4K5GipK7SNIdT7dtdWhJbuUtR1avSpjMeaMN/C4qwa75VusiDDgeen6ipTQJN5mSeF65d2
V8I/LTkYnyjTa0e+o1piZgVZFG8w4q1rIVOmcv5r0ML2bzoJea54s3WUXuUoSHu8aekFHVTF+oTX
Ahgk/6rrfTnHHsPd3LcR3SvS5KR1RVCf/abgVic64LF+JHby+yv7i/LDaJAVLzEojhigSzdmTt74
Mv5xnT1I119LlHE0E4K+MrPP1tjLxVfyRHqiG2jrLT061ONOfFsNsXo7iWSdet/qP+QJM3qvqn/w
P7itY1IhgxkinQWD8lGV/wgSKmBD9P+akcxshiOpCkL+EO4Qzv82j9MUr2MU0q1JAmoAX4WoxPpZ
Q5lRznHtJQlppFyithj+cfYmx8YjM0E3fZXuUV6/qKYR9lDeIX1hS27rV9T8PJklH2rNLD+cTaKe
UR3eIplc6wXSxuYJKZ9rdFlOu4T4NGAM/xjSZMWuilixi14dX9+SN4obsic15hWvQwTFUXKjZK+q
wL9Ya26NFZC3aomIJFMORvE11hukX39IN2MGO6n2wWTvJaz+jesXlgMSsh5k2FhQO5CwFJsWfW68
I2BS50aLVinGu3rd4qVUd1g3U3I4EdDE1TZu/Xy8x80WokOEO0Rd8m9KbbRLosJqh5Z6+sEsS/iU
wvnLVIYe9F6T+bY46slsY7BLMg4gOnPJJ2LL3JuBegY7Vd3nHgVw77CLQ1+Cdyakyj1IrEk5eGnR
VEDfyDlsgnuFZBZboWYoPKSjg1sxCPiPahkCr8EgDnMjt4aaUZplsi+GfZZ05pJlCIfE68LYpd5S
QEb0v4qIJ9PtDLftLlS44YK46Mo2oGe9DKv+eDUbpfl99P9k3GRMNYk6wzolZExuCa4mSyX20iQw
cPO92LHEP6xI2GRsG3rNWUiDx3D9AA6+6s4RQmIIkILfsdxqsu3810YmBM+U31TiOmsWu6Zb1+GR
CT8ODOAZj8caB2GruIyU8xKMx3wVw7fpSQzoLH1avacdeYBMVD5I3xGKwCCYYdrLf0QFDheluRCN
h5qZGooJ2BXNh058KO0iEMtSCgZjrTI4ZW0I2Y75QemzO8rO9EaMH+TESRMsSZBe+q8F7v9xAXaW
C5SQWCsXiTzwdFSf+CyNywOnNb06AmPWSNExLFcU3tIJM2uXzJBDC2u2uu2Lk97tKzZaE/Sujs8x
ybbsQrBoK93fQrmTD5CcK/OoACsufwmnSLEuhup27P///0PsMDafJMCQ7DLmQOlP5uInZPqWYSzV
4qOR+f3LiwlPWn2FwkYtvlj5jQxhCGeiOK/IASEZJEo4MxEQzTr7QBBWEypBSmvqA0yFRXtAIqUz
80l5GH56w3lwzqvCDdhvqZ67/lCkuZOTCySdCgBKn4vimTAoq8oPttX0r8aXBGShgtcCFYYtN0+z
FO1HlmCPgOJvsil40bmqK5n4rWgF/0IckZ0RAYmGqNUqHPxBRd1yJ6Fcf/i4z0wVnPR3/BV9RW+P
WSp/spAha1BmR3h9s4qVP/IKnroMrSkvvegOQ/+vVQ5Du5tQZcAWGyEiQfCFLLSi9R6YRRUgmJGi
gUWc/npAi0n09YIStqSBDXqROIxTMrotmKYwYotBtqF00iBRt/ouMX4jdUlPpqcr5galjD7N0+Tn
hP6oY8qisuXQkL3h1+jDFe8CH7oEVnSoHLBT2zd9cy1xgVNDjO1PseidBDqiAlT90NBitbAZfhrh
W/5u8u3MLDX0P8z59dy4Xwf/T7cTxc3ohAC0EGu4M0WbQ13/1MNrPvPa1i3T+/FL4Ku2qNSlLv7h
F7EldCYbVVjND/9AyLKLmzHRtjJZFZgKcL0MzzRc8eeOIrcbNFlfiSw+mM4RTJd9XoLMvz7m1ZbT
S2+3j2lVsHbXYd04iXpOB2K8zE3N/ARm6dtjhot6It3knTcwozVWorwusyvT6BHiPAizQ6LbtfoP
oAtBRtmdmNTRHhFuRCwZXRAYuNIziuMY7kYX3+PXKYGTZ54pll8Lj9o46a7NYp2+dxqGoMeXruL5
oyFyCD7N7AymQX3M8r/qcZ9tenO0gWD4nLxjYCabGoQdnUdBzIVwjiB/iCoRELr/iLbjpmBo8w4i
lSGCE32+dvJjXTcLKnUvFg8kyjM+lRBnA35MbT377vMr/oHphfTq2JfHGti0vBMzxndgdZmTDRaR
q3Tg6aYYNqJIoINyMopDRoCMfGIYzY68kvdhlqxnUwN7t6QFS1AoZCQSk8U4EFCAzUY0pvaLrEzd
diQSOZQLvXYqcm/U8ENYFVU6h1/o4Jjfo7KoWSVB4iAMHRUhcQzoPbre1XaVkaB64enDjoE6sEMm
j/tgE/Xbh3bRwPkwpuyP+uuGy/hl/zU14ZtoWhRyAjltQajSwu+Y0XXqinMfPSwMvQIlE4IPW2f0
TF8XfzQtil2r85lrg1ck6ITiK7pM0q8s3jr0zay18PSviEVMyn8aeL2QoUPv5vykAm7djCDrOxuf
Ro4uBF0Ow42tj8YQSuAD9s0JcDYfL1+kNAC4dZh+pK8ivwlBiF2lRRvbBUQq6CIinSWDiGyG8JLr
Ptl0kOxl+J1iL+62LTVZtxMOUemeGW1Id24kDT7JGUqK/qABstSlvTgLon3jiDEqPO02tGwRuadY
fiSSpZGEh3We3NjyxxzOb+afJq0AqJ8Vo+1CXU+4yVtrIpmt3S10h7EKco8YGIuCxSKHjKBso99u
2lQEwGNyJkTrYcPpkTCJbZh5GbtJsyrZ4cIFJ4Fa3s6A744nuMrYghjuT/pODc/AeJP+Nr1Q+2Fk
cRmOvP6hM36fRaiDogdqh7gqoVkvFnT5H4LP2xlxz044eB4OZBZ5QEW0j8lgiG+IVhLQL1hjkSYj
JkIxwLIr3OfWA68ectmUubuArha5O5xMVmHHESEOlWT22L2nrXFN2eBLe+P0Fk/pe5t7uKcgXK3g
fLLXVHzmSRptJawjFMYt3mDESdSrLDWlf5Dr4PfSJUDJ5v3BGBF6fIlH3YdyBaycpg7udu9ibRTW
ZLt447Gl+rbqG+61w/DDG90FFTIFEBTqP0HdcBZieel6W7SSXedMxjxzI/OUTfJR+hr3UBKjOcMJ
ZFaQXlHcZtwOia3QvkHLMchUM/7DqW/6b/z1fNpwTs6Ejx4wA4cfGOaUMwu7BjUGXsct+8A2PTPV
X0evgBXJA3APuAFxjuVi0EY3BumBlpNohu2EjhuY4D8Su7VdiiIKj8jFkC4PTzuOKjr/j54K8XUb
wW6NXq/abU2KIHKcnox57lD03FSmFSNzksJdKmq+noWLEahMvFJ3ZFjgRNUjmwDWLLcWaV9QbVbT
me+FGV4jbcNhAruSPjGjz/6s2VLJZwlldg5G0k9ctqlTa2uyN7qE8BBnG7kjBu01Szvz8f2CZgLL
0SX6ef5GxAR+eaPyqzzupGsVbi3w6o4IrpACVQ6qkAqBhnhMJfLQHWzzDDszdbV4/bx4vFhSK/8h
rY0I3RIwC9Qjec5djo9ZJZXni0i/L8E2fRL9WPMK08wTYeCKQjt6+eTpDsBASld5tle+ZUxXI3Ue
b47kAuzYR74hb2dtEF9re8tViaffypCYzRrnWrTGlgmFpYfrOA3yXx28DgziK9zC0OVkHAUmayz7
myXrCdl6fcOjN8wdAjJyMssRX6FXBf5wB5zzsVgTSAx4BjAfjHOIDgg7rCA6SDm+fuJFeI14PWzT
CNAls41K/bZyCd3unnXi8R1mNKjb7OGJ4uHsQe1P2i1Jzz+zMwKN3CvdcB/AMRW3Gvu79V/P0qNY
0u+lHw8rl13Dl/UgX/NTqjqgYKK2Oit8i63Sng6vPQ9btp/6u7LFcLDAZoFpxaic8bshmW5a/hGx
S9TiTLcfzoAkV7zHLBeK0mHq3vmLg3QEa6a8nYGYDsbNYwSG20v2zDKW3CP/MSJRUDECFu+kQjL+
pKFA1awTzUuFZxcYXn6zpxJgO1lml7drrg/q90z4JxKRMXJpQylMkL47UgMpynrNn5BXoAhPPzNm
oTu+BCALgAnGy824/YkdkESM1ImLI/sBIiID2MENsz27AFBXofMubpRsLFwFG4qkiIYMPSsBG6SK
8snZs42fvuyC0wEmzoVnLXkcJERiLJQYMczqdIddKmBKnkeaADa7sIErDQGExRmhjT+duobexkze
b7KABkBfZc95mctYkMW9LXwimyJPL/UiZY3+Wa/dZtUY2xAlp06u5bpmPwcXBw34ACWJ7A3mxTux
5yR3DWxB+iE5LAxb8KLRVr9HBGqcTOzwI5c8d75Zgku0sRTv2Qlqwy8WEEHbcVDrYBKPs6aT9rDi
/m4ThlyX9LcHh2W49Ji8XJNBdfrCKxzAByKUPcp8uTykjEO/oXQ0jNqXs6OD6hAlx2K/ng/pVaFD
JYZTs0ybVXoZzB2ybqg/uelH9PDlIf4ZW1+fdi953Sr/4+i8dhvXsi36RQSYw6tEiVTOllQvhG3J
pJhz+vozeICLvo3qCrJN7r3WjK/Y35gcVeVhSpKZSeYSJs5YShv9i3OfhDQqFplAMOl1y/EeTDGB
7bb5+yROujIeDa1y4LGm24ZkxdjI7GqDeme7HteN670DQD91DgUzlosYiA+Zor5Q5/45aLh9+Ab+
WZiAkDIXOw9CqF7K4kr9Rgd2EIRbzmSac0RhVaPAD2e3ozs2QnxMSPEV81WPQKnaAzwh2nCCX4nA
UVatWdA6IhwbcY+R+yECzkJ+sSfi1/K/UwXXK6U+Mx31yx/oSY4cngGOswEuFXaZKaP+7IUktSXG
RRUKfQNZTcSf8eR4gZ7gSfR2BG9PsUAUm3P9PSivxVgN/8oPmTSugTjdJYlS1XfeQs8q1DgFdtTb
yXchbL36HFcLCiZJ9FUpY055ZVcS8qjz+CHLByh9X2DkVi9iuClu1rCNiq007KQzwDnk2gMmJ8Sj
337lMDgZZ1JFRrND3I4U7nD7KeazIeUMBdghfnzAymYVOgzC9mBXaEhiRP/Xbtp7jlObKjza3ESo
5vnQO8ChV8EgvcvWRp6aOVdk5+1yZr6FRfRDIhAASy9NxXaS4zWqKNa6yKQKE/pCWKSMQkJB3Y//
PcUaOipuvmG/sHC9nlBDS9GT+Ku+dMBUSW3bNUuo+Rp1svCVFPxw70rJJ59pP6Jyqd7hBQ1ccstQ
XOduZC1aHeITIHidXn15zZPKz7DIl2ZH2+ot5+BSXItBY1wzdVEp4cr9yvCu+BHH6GGGi7pYR+Zx
VEn4glQpHWC8Vtv6xbLqdoQ5YynAAf9h/u7XVW3j5RZx3QAJnVvh0H1RhSwj45PA9djQsmgd4H30
6uW0CHDZ0+OnUtHFjrnFPS4sIy5evAlIuNqXxBwhLZQMyuc3Iowvfpi0bISG6yNToFiPm9ynLJo1
STNX5i5oHILOhZKlB2GHT0+xI58sbylrp4o5lYl4j4eKLFDqeJHfzcqfMNqJwRGARUd7drSIcj0b
3gZZYCzQfFs2yVGqHECrmTmsi36FVIctxKRDo/T/keZ3VOO7BjvRk1t4BUIDJg9JxlPupnJB6udl
W/PJ2xEwrpHfokiOgWu/RnLl/fo+fB1Pd8ebCINRoEdgZfiW0PuvBVCo7rf+K3SX3skcMeRXA76F
MfVcEs5fXNmx0KlNzsV+rr053vu5d8Dq2t2k9oYBKUDwFVAIXhFDBtI3UK47682lQTXeT1ssqMHV
jw2jnilt2nqTqZcxW2mMmW7yjiRhUfetzdwd2kP+r+d5+SyA2UULXQhmY3tA7xNvQZ1Ug4Ir5EYd
NMWYvXtsKtGW40nzEBwcRITsRAjRERx/a95j6B8q6dpkw5J1Bc9+XE1WnJusHsXPF9F+uAgGYEgK
bVgw9O1IEGMMn1s2f0L71SODEn8y4l4pGOdrT+dNwkoFtGGcy3qvEnuK85MHRNubw8O3UAMxxhSU
qNcbDX/dNBf4f0ZzhCVS8T4SXar/ZcLFKK4tKo1lnjwUPgueRVIQFsnbg4ZNXfU56cV6tG2Qdx45
VMWOkAfBOPFzRQIgSg8L6F+nPAZxk7qqipuXf9N/JkbHRp+HvNl8ux7kxPmngXy9etOQS67d08uK
5xzwbscfyqODJC+yaaDw1wRjDPBqVbnXHpnUI+jSQS7V18C5KjmRdMryr6ll0i2+gY0xOKmWuNS4
uyTgDABZWtEo+h4o9hN3tCdmv0V012GUhj//PC4H/or+X26uCI7zyW0OBpyMeEqGDcwQOX4k5PJy
jg8y0km1j2hIEIVFVLw0L0IEv4hYIkr9lxThOLp5CNksWJUYCwrx2gq2eIJQsq+eHWeUtozibc/f
hqxhz/iECQAQxiN4I2BmJB0eVgO5EpcshXasXfXeO6vjOfELWrOeApLeKTS3fyGTBlm0op+o+/qo
hx6SjSAEfCT8loGzUqTAYCuytmgcZGhIidQml7hgxs7YVGMYt4DHRJGZyGQIjvqA2pGTBNyERVC6
9Ugtw01KZLz/DGkopHlIx4v5VOXvgs03JIZ+Pa5FO1rVoBDULNn1mUWBMYTu1WhJMnwXkvKF3mWN
jhT1xKxx+tUwF08VhxYBvATTty5ii2EhO+VwZNLgQWHKT76HDtubx3I/MuAuVb4zrQ+5xt/7YXqG
jN9ntD2kJcW1k6rzLgoF5+wDBEAoqB4/6vpUV2aX0kXlskgJ9sXA5OWXWiH2F6sb7W79b8jPEpWV
T4ggYSVOJp5r4a9DWpuR1YeA4dz95B+N9pR5MckVdhoVSdzS8IbQTg/8GzmoQXqe0vtxl1/5CRco
WWP/bXRkgoR7fRG39JLOiLYcREK7dFv9XGUGkuHAftMvlEvAIQtIoW8MeT4MP0ynqPA+7Vu2nhJ0
JhFN5dZ7T7lurnrWk6P1CsLc1tEyMif0oYGGYzXVeXlXveIGw60qFTBDGO6RcBXMeTXKHJZNA3lu
aCxpYUe+TNrqtvFt8wAkgGs9W4IhwbXENXGO8xDNPdMiYB2OY0IbYVzG6NcKQSW7FbDbRgiOdm6h
s1gkCBQYfERqwj6onMqpMnz+oXJBnZuP6Ogn82A/Ejoirmp+3t4GPko8YywY1T3D7B1IzPCQv7l8
PpK9SNp3vQMka7MS2NirA6wK6vhGh4i2KZ385RIicR1XfRDM7/Wi/Arxd5ytkm1+zuvQafR+zRV/
h9URSzrXbnuOEMTgg1sOeOIReibzpDx9jmxMYPX6GC+qF5guzfS4Bs8qMweUknVJiAV0VUxmBluB
o1z1BeoM01gOg5sRA8BXmSMuOKDvguPIcrc8aXNMoh4kCoE4QfxqpIVl8n5PoTlEkBX9pgDZQkSQ
ccRgk0Gld+khZhfmA7UT9zQAItpkHowx26EZpp6B+gOXz9NNFA26ZKLb+n+EfGM1995seBazWDxn
EFDNJwbT7E4VKQRMY8MmuZ7CmcWpUfpTQeWM+Ehipz6yLepu82ButqNjSNtjMbeIU2ELOzTUEBCv
4qCgctCv5D7AU1bNFpCnNC6vU/71A4a1Sj0T4xQrK+kfDvyEgyz44WLrQlrQ7PgHjl0y79AvQ3nK
kDgg2yH6P0XzZaf3asofivYcNGV2aM7ctuO1rLCLOv5Gnnvbuv+VP3ty1/ckKMJEobS799JXcGUu
mgTCj2BFJKye34kt8dK3xYNpzmQdtmQTYmcrHBUTQ7cyn/6HAs8Mq8h31exywBYLY1LNzTnTDArh
E+hrUshs8o80cWtYy7aZZxUp9nPMapm3RI5N/DFQE8UFULTplgVRWNIUvO/+VUhiOCbUHbS2oP8T
+ddRgGMuiXY4TBGRWr2NBzwglN3pvzTz0bBSDvmO961tf4ya3nP8aVQj81BGLt4B7Attd+Nfac6W
dbEo7ah3MqEtLamb/I0hYXMF+ujoLyOyPNY22Al0/J2qsRI7jH4LAV3JrxFPfTEMevgxOiKPJV6P
maDv+gYL51XBd1jNfrEzkNMH3GQkLrP31Ij62ZoGIS7WBl+atlAo9MCMx9wxMGp/DNzB90hFoLsU
8Jz+VUee/cHm3F3k0ElzujcGxGHClogWed1+1ckadRUPLAhHR9oOa/vs86MH6AFnk9gf6wlp1TzT
yCDYRaULy1rA+5J4x0FlMj5gZCpHx4hW1REMCrOL6JA6EO6B4wBDOTA0kCvBnUo5hjPPPeg2rP2R
fRlQhPjFCZ/GQEu4CboNAO8h5zHk9+hElpYwke8TBYdd+zUYJ1QgOtwVFvaATI8TvWEkDc6nEEyG
P5WuAOTV1pFke9ZjJfjVMgD6CZmNb3ysAc0K44GNSZ5d/7PolIPFWJ5jQQSY+lLRWytrFL3evLtX
7R45t9e84iAkcnxHViTq4m7jh882IEVyE5WOGB3aFi/iAQ/hiETQJOG0+7O6mQvFM6dks6OdmKEn
3TXxc0Kawds5zQMwF5RJi+zZ97sPLe2o7LqvlFBqrJYe0x7tAKQJGauPdQW63pD5A5DEu3OZMoea
pSTvOeR5tBvSUkDkidFasLAOKFwrp2i+NFQPyHgTuxCmpGpgkGCFRJZBYgKZmnkNbZUePXkdXBWa
FZZk4oT+epT3xlN7knlc7+U9ZymZKiejX2f3bMNLRP0oRDjSa5WkAmkerpUv2i5kN51DcGY6ZH9w
QBE2R9cKKzf1rnc7W3piGIG5sF7MMuGOgKdor/hreimq6iLKN6whFCeTcAnZgLa+Mi6F9k+UV1a4
EEiBAaGFK4Ki0FHa/PThT3EHxYPGJNChd6iSzd8lxTu3EZPxtwGXO9OeHuxA56Jm7ykdBjMMr0Ak
d+hILDozmfANG0VgVx7SKduhR4vxwze2uEcEs2DiQMW3DHDXhOEGvqTH8M9URB1OvCNFNFhf6O0M
58oTar01cphjwHA6EVl3JUq6WT75UnnaoWOnsQRTRZetVPknmD6KnQOPzC1VAoUC6eX7ODEYkDVs
Z0AGzTJ+YxHhlak2kGTIhfTKneqseI2GNfOb9gR7pwsHMM0jC8WBrtQAXgkoFds/QG7COQsw1QtB
tuXugpAlvgQj3lB8AEv5V66piz4ikxOjObgTK6gMAuKT+Y8ia/KfEJEA0mvlS4XIeRQQE/kADOZ5
xMo6UuiAEFrihjJn8OVBowRuSS6t7ALHw675g9uQ4SE74p94DqhX4X7cw7dh1oXm2noWnQMLdMcK
pLo9/f9uzqpP3zQxzNROm+QRGnTRzVuHtwQbHZvfOrlIwLfNUWlotYdBmBNIiNdJ1P6N7ZV7VqAx
nkwDlINolDoUa0To2Rq6nY69qkXwjVMjudfP2iaPdIqinHeRq2N2YtgtN7l2zIdH7CNOwQ70TImF
Kxcqhw/WShvjwHuEMOAisd4p7gJCVFHy8qXvJ379Yq0NJ6KUmg6bA8R/Gbjpml6mjbSgGr7++jxE
XjXsOHdNeKcsRcImFHAEvod0xYMe91ePGR72JO1WvnwD4lX1Hfp+o34y6SOAn04OdcU/pdEBAzqJ
RIDXqm5dKD3IHNLvfgHRG7wQpGIPL6t1Y2HVIwQpdsyQAa4n2rQpht6IdzRd0bKBRRm+ciDB+mYO
r4gncuEj4A+f6n2kLCzG40E7Bn4g/SdmVoxHx2cghsXf1MgQ4wbD/oKmSPZMlQe6G13POhkFQhfI
MyxX78zfmtqUFktUSzL8oSDgaTRBClXE1lqzTFCrhQobF22korpJ0YXGpKKOJon2sG/S50+M1EUl
PI3qX5eQPUHTq8MTSbtpQtYu3PIqFb5UsLAmvpb99ZO7embN5P5oFmsvIFBDh+F1KwTRiaLOqZZp
s3JZRyT1EmarH+Nd+1b4LCPVMbRkkYpSGgW0HGhKT1XyCVJaekSiXUshpcGMRsEqtwiJ3CQH0XsW
Vrtq8kdzieziIhNPiNi3wD8aIbw3a37lpZdMOQMuizta6UjFhQi3RLI/l5HgrxEgpMM1R+ofcXlE
r2LgAcU+yBMnAkbiZcuDaqYDYgXeVq83UngkqMIOrG0WH6yvDyJwso36HQbYQF4Z76y+Cz1yIJQL
g3bTkTRkUMoSGZXtdIJwRffRK9G/P/4/zaJJ6RJP+7e51jdZyzs2PHuMkJgpl/JGQzeuIHfmo/NQ
fKrZTUTJVWLezmULlJyeamL79KYGNAEMITsuxVCbqQsp3uigZVFQsU5TPuBxBD9wL/LuKR2dwrx8
RthtBaij6Y94k2GvwjyI/0/kay+yXW7NCYpCBbQngeMyMcDmYtxZAtf1sMvMncxvk8e/OJ/LxJa2
+AqMnteQrzQnkCKiPsBTLkNzhzEKfAstA/e2CHWgCiwT3CWr/OxRDOKTC79gwfCwQIwEQlG02IW3
iDbJ8djO/ePngWdKMfEhkBcH197+SP0tOCcAoSuCJkyHHMgwW/vlv4FZ79vzN4V/VKfrVrGncq5i
j25fw7reYvROPC6AtYacWNx1gTMuSB0j6w1G8x9XWF+9m4iLmTOrJsjQ5FUF25AdVp3Yw23d847y
60Mtk5qG23uuEGOsnfUDoa5BSs4tTvt6UQFBifE/AlQy8mZJbpVtX7gpA2dEdKNdg97AKxYrpHGi
YCuf0vY2fkOL3C/LwScnxoBavbrfMfHJSQdyIKI7IcaOH2CWnXJqD3ocqal2KsmHYwCbawIaHE5g
Xca7/5KQBJoEzpDD6eMTxWCMVSojJmIpcmpSubzmEyHajvY4m9xgiWmZGi3ddM1Dwc5BDIrBe7P2
3233appnQaAogwxiPWIKLKeFOXZ5KogRlu3+a5LJggbZ2K8VcGaPooPqPiJFIBXaTufxsE7/JdrE
fxNIphnTIBU0B45togbG96/2B06YQCgPS5VF1vyR/00O2vSQFVP7CwpFUhoEuFewGn9XrZRv4r0w
lEtniz56mQZczgFgXSyFCFSgviAquBRYiRfyD1Ibea/hQeDcEk9ibcwQnWAXqSdjhmz9ikuesRCN
zSUE9B0IX54FJ2IxJlDHlus/7hQNx43NJGexfsy1F79cLMLFR/lW79obIVn877Mspc0HLQmnCrs7
iKdxxRzMf+nfneZ2LtaUwjrW20xboqug1JXTu/apmZerPRTZRVeJPGKIo7eZveODkWiST+CdCneR
dWr9P2gNlfEv3FDHiMLCNb65qdntsWNhPGSi+gQ7WJVhUSqcvZAG1sXQVw8UVFiLeI5rC0CaDY/T
joKGkEWGkd1AUuuo14qDa8O6cZe8pbZVvz/02SCAn3Hyznvew4hdBIROICdGXUrEwgGrEYFuIbDH
n79SYd7RJoTLektlY1qLruiT0Ed6gXwnuCBt6UDaJNFVLe85HEG80/1JujjI35lIOyVwA28XWU2+
K3Wn6NJ2z8/wJQ8Ey9vJr7otGIOyV+CKJuTAJEyniUN9sVwRwByaPQw/yWTlURMPjdgvW5qLbG/s
+WDwPpuBddl4xrIrP3TX05zY3BYXznP/QOLODyrf0CbphJqG6fH55T8y1/zR1DX6D8bgmXkrhyls
HRQXHQWDNxfCcpqjIApnLNPiml6Sh52QjtGvEfmxwxhf5GiZGU8q6XsL9QfugGAr40/6M2mEBLzt
z7ifiwVHOV7wXcTriFIBJ86wxqaT8N02rlifCA4Zhmkv/tNI9atc7YJWmfPY5bFAHUgAa4oN2Ccs
+sKTSuvPK5N+uZIbDf4F1DI8iJsg/Qr6aWjlK8BTFXDxM5TzDT9TDOuQvc7GgVtvJXgrEzc6ZtS9
YPMlIKbpfupuxQ/lFMEMdvOgZ38IkRKvRBGePlY2KIXk8RkQuETu2yZJd9ItdMmvnmK7PpO9UIfG
xU4h7ythG3M67/4n1XiYmacKnoupNAtXDQ+VmTiNtulhYYltojH70ePAcrBItv7S+MLBjrphLp67
ObJCVhv/i/qCRDmAvbAM6Hv+F4yX1AVdEWux4PbzxCdjmtDZgCwXtmFcZQbGJmdqiTMPKWG78Doq
/MnwS9Iyh50+blkF2Iypcglv9Ja6BgA7CCkUohk/9D3kWw/Sw9jaOezcfs60s25DMDgiHTyeuQUp
5/4jBinsPk+2COJZWkio4VxUeH4vnnxrCebqeIK874zcI2Zi4vrEa9c6xnvqaweQlunW44ODOHZI
D/23gPUlMU56ta90vLnHyDuJiIz+Ia1HYQ1fykZgIindt0zAYKPcjmCFLgsJGy7CIx+Gjo3YIH6K
ZXAPzWUW9VqEnURXR4DHRtL2g7nG3BipqFnBPmr691CprFL1Tji48VIOyWdFmC9lPeYVFSaegYli
PXazP+WI5QxcnNS7lPYCDmhAUokGXLZHrT6QNNy5FBYRkGJES3ILZbLnLmW14ChH8VuVmws5B+3B
13c0yCcYJMw971hF+C+bHsLks/T/SvMRt2nkVORofvacqMMZ8GPiedGXCcfStAcY5B3hzHK5LUlQ
pLlixn0KidW9sB0bqHSe6CFADaI7YhzKT5aitGfMEZ68aE3q+tkvtXvJDyw3QRgIia4sL3K5yZLH
MKDxDq809qrJA68bbxl3RoPeHim4wAo8qxs3GldEapLKfBnErcc3r11gRjDAMTEucUE+hPKfh5ih
ik5i7uT43vo1Glkg7BMfAVEwyYPU9XIPLcsdv4ozcs0Skf18bO5I/eyPWxSfpF34s8lhHp9RQoBb
41nzuH2ao4oSBLwv3vET5TUljcpiXxJcVb8iYAJ8IaqFI4+fJvrQxiWqQ+Uw7b5w/Umd08P9PpHc
AIGz99m3Z7ciyh/V8WfJKVOR1BO218nlMDjEKoJiVJPnLnynk9+Z69BfAcCyx/N/fEDQ6g/UxTwH
2lz9fQ6ElFUb4idRLWtHuhmReMS3ya4LQ4MNMxMQymHeRqQ1Q4UJkENIo7TkmHF4bD/VnUCgbqO7
PGfx3DpWG8p1e51nL35PoIG01NoTOZXo0DuXtRi5ZkXK6Lm5s9Hk0Rdhj10jz1x0y5pdoXXBnWyA
2YWnKmfDF2laZMIlLHzpnVDotXiVDlgJZnhi63iBKH/dsV28kPjxvXuWvFKgcj7AQNrYzc+0HVLi
9mDTXwNmUts63DnTp3zHCNyAceDd7jiCLgoMNDoZMbwS9Mqp4JmYekhtfSGEDtZ8br69YDqYWKn0
QTThiIGTJTsEnQjYUxCfBXF4bs0/98/jNwsvnkEOlBFuClIEEpfJqKLhfItIE4s0ozAv/jIkwT6n
LYwWJq5OGAlcty/eOyNwlW5tLm5Iczg9uXf95JqF2FcZEtfJuH0JMbQs6yNfFJIXuK1m3bkF8yd1
94jc55iDNdBXHEcIT7snypdR2WCjLfqXRbzPPrqQr6lFeyT5KPl4HfNdtCzAe77BW6TmYEUbZDwF
mU0m+gLaIVybKzgDBuG8L5Ye5rTiAj2GmjdGFe6oRH/fEGNwiW1CR6JoOL81SORLnBOFI0RHs/vq
WNOM5h8lpIxH3p4tH42PvsDHFmVHjbSKHeOR50sMMFeL9wmwvTTQyfCCmUj714K5MasVTI6w4lTg
81d3tlHLI58DWdqGpzFCNc63nH8xdkDRBP+P5ziSbvSmJi9uyYzldq8YTto7RkKvlDs4vMVYY5Hg
lVP0uCwf8PLg4oKBnPgGDiBFP4K/oTwnWXaoTwmiSg1ryZtfb9Jdj1PMmlMQnE/HlPLULh9/Z01d
Lyx9bGsodZdIEkBmJf4UojXo1F/kADvRWFYg87TgQjLNCPoGHeAsJR4ka1/x51X88HG6H03440Bj
gUWiB/XLImibDzJ9+5OxbhETEUE2E1O3td4GULEN7LDChEGZjPE7LMLtSIM9Cauk78tU9nEyYnXQ
lLV4LZ2xc5BsK0zz/S64Eb2trFqG+SuPqqweMu9p8uMavCunbBSutW5dwRhw5oz5GZt2qhCn2J0Y
0QV9oSB1iRhs59a2UncaumtykzParrzoxCVDKEwevAcezHQeXXjNc1Kz/vqJncvOLIs62Bsad/+h
CHuC+SYXPBrN6HeqRiZLGG9P8qMDkrIJ9LS/vqebEytrtktRcNh8bmYrpDZo8gYMQjMqJ3Ai3fg6
Cnj+J+8r/CtyY8Rc4sZACkC4FIQPZYrinELTbJ2RsEdPLsH6HT5WaWQZqcLn2LkIHTkrNjkCyfIe
CZsItyilnJz4ZQRR0r3jfDsB7sj4ONzV75T1U+gxjWO/VQXyPVw2xGcq7WLkeWTygubysPuJoxr/
Jng79a/Gt5SfK/NUVPtskgK1C+UvRvKwBMKVthpa1p8236Y3+rskoKfmR8YpGX1lxAHApc4rQjIB
TdrvuroxQwEZRg8JNoBMZXxl0xe16JiTKDl0eJ17WM+KRCM9W3vySlMmp6dZLsWumWm/PrtKN8xl
B5y7opmA8uWlx6Pyx++glgx110mxSKu4qURJHMItubM1umMWMbYknFyG/DLJCo7pbggtUjPWuRAT
37D7BIYd78TyQrWXpx46TFBLIdsqEcmkQFY6VYE/Vv8kMZcmQ/XAqcXfUmfJTNORoBlrMgk8nNzd
LkquOcGn1CVpObIR0iVMlFFbHYUKzu1XAZ0k9n9D+viQUkrcA9/GYduWMGmEkjATB+NcIjXBtEXj
j+Ag0hVUdUG4EOwNfv2hdAisJZplvgYfEvFmEqJUrDMkYq1dWat7OJL6MEv12cDIhHqAL4QXA3qW
iiceemOBNrfuVwWJ3B+nwHBf2BFHQWebFk1wezGAZt8r7xfIMAckF2h76uTVB4acQhKq59d42JnC
AGJOBEonCPNbWtFmauBo6ylh6fs3RxVgLSr0j8OZ080YGW0QJf7xPrCNLONdLm2zfO1TerbJ2bfy
dTb+TmHawZM1slm1JC38f79heglOmb6rSv51/9LmrCpkw+wl5c6aZ2BL96b7iRIS4hepMFMufv8e
YeBfZAyE6p5sEIIH6s5t32NwYZyimSwsb1MfcrhGMxAU/3p1nyoXoG8LJy+n1oEEgZAcbiyc+hrD
RKKuumZf5Os0WnyYpN2J1nHZ4eGPKlciJx9RARkh5tb68ii7j2y+w41lc+V4wibVbFV3iAZNFaKU
UBWh0bnp4g9nLKaESrxyL8gb9MNYBDlXpzZEbc9AQHFevONq8CYnBncI4zVvLBvDe+ranlkjzmBb
eqGtIiCHuA+F5g+Jaod5Ux2x9LerlKxqtIkzUkDBk6A8sNIAej2CxSmgfGBG/uzcXGTZnSso3CXp
o35nwzsq1jlEA8gxGvQ7YgKiHcmN1dslfJaBhBWjP9caDgeSkJrpu7iLF8M9NgkNfCom+U+bDPGV
eWrlTTOeCfvdyOqqLm94m5hxAW4ip75NynS2xQqv8BM/S+7DNk+1ROm8YlYwT6R8yJFG0N/06dW9
eP9cxE00gkDpbj5ciVJI8Q7vAvhhf3zxV0cYE5lQaKIaIEHZ0+vesa4C+VjsbB33ffsW6zvA2ohI
KXhHvxnaalZV5ZvONfrbOFaxbbynZP8l0z5nqfL5xVAPEYMvEFS+/Cb4s1lD7Wmjg6/Q5RuLHc5B
WoL0q8NnRCENz402yyzMNM5gugXyKzAgHWZ+nfPDG+p5bj4ERFSzGAPbOsKptRnM/60ZFVENEwja
fJbW0WqeMKamscP3qY8/anTiqwjpspuy5wgXbM9aukV8bKIRI+81o3QXV8x8oBHym4vTMAgBnKc3
7AgVcAci56Xu8UYtKsPhI+JATX+DG8PSBbsM3TR8xH9sqXJuV9lKj6/wquIRULoiY5V0Pisk7sAO
sBiGyz/mj2xwNd54Y9moWHj3Hs49ouH/EbLGCkkHLeYIGBBAmQ1cFQBzmrh8baLw5M8iyuf6zFNb
MOeht09Bd4ioon6KpP/2LC14UlXK+5xGcUuQiXj61gECo9srfVi49Shs71tujBxLK9C0umjFA9/y
qL7DpAU6DMVVKAz4hWnVHxHzuOgx6mZLrrZBs+CeCjHBMYZZsJ+ywTm7BWqk9l7I4MqjvCG6v9jk
HT9xu1BcTpt+pd0KcKyY+pKbTvNI/I+1uLiDobCggNWWN61b4QB3MHthquY8Spbz2hlB0z/LFpOm
/bmkCAXT0WkRRZIqC7aJkA5IgTh7Sh12UvSG0Os2dcktiByPOVk8xPS9xN88QIjfJoExpOq7Hna8
X7W8guLkRwHtUjBUe/U9qe9ttBFhYpJdph2YB8rPJDEhfOEw9EedwjiYBhiOxgBMfOaK01yl7+6g
8pegRlq2e7ncFVRGLJg25ZX+i+JgT/MDAhRsfONXYAFyeJdGnVfjBuw/VAgCIQdv4R16vIAkB5Mz
2DywPzfCIWi3SDm9Xw56obgB8pUJJ98662nfcuKeFTBYlKL7efGys99RonVJDo3KaIGZd8odrjEZ
qTBpBLNXK48kREY7eLYCEQqVHqhNI8thCdPClZjM+bjM9DAvLK8JSaMrEklpviDJmAQJlepLF9Gc
KRIAcJoQcMAMVhuWxHQ3SGDK44sYz3oq2kisf9RedK/YOMInMBuBtlX8bTMrO4MZCjxzAT083Q7v
BbsAMHQxR10TnBsyuLnTA3I6mQ45Iim2gfqddAg2Q5vIqcDFCxFqOgWzwxqeklf0T8m/efy4x9my
TAl1nK2q/cx/tYvWnEsjgnd0DDvkU7zUcr9kRjUf2ZUxNUidmuWN/kdqGpF8XfRfsXJD4MOP3RrI
349F41rSGttRAdnOrAwATkibHVZbQ76O2pTdkrAnsDIcM+jZ4ejDZvq22MwILteoG7GD7mb2S7JJ
+Y6nU1apS5IbuWStjE9yxaDaL8rqp7HWnc1rh3rQ5FtmzY3syBo08hg8UkCkU9POPMqTeU5M3NKS
PfT3Ot9M0qV40Z7yM+kknv6Tf5ESldW7JlkSw9o2BBejfp8KDuNv6V9cguHOvFeBp4mcxJ4wHTJL
kB2N53xwk5K2yZfhZFsGJ20vAkUayx51XsljtxAhBLHwFOSKLmr6LGNWJqr8poy+huXNdD/jchwW
2W9PvaIGm8zlMUcFhZtGSJB82VjWbLh7VNYWEit6fymaQqNMyFD5lYl77Q+OhtErQJF2qayZ9af0
CCAR9TC/4U2c4F0kwdkCoL7XpoUeUUArkTZCZu1cmlRHi4IQR37gw4KSx+AHbSpjfWQ4BBHBXZBq
VdIDhBN6Ajh4XiqgSAyoPAyAgsTKGAssliOnULcIjbn1QtnJLxhYqCUuwYWKDIGMEqT83Og9/vfJ
n5ISk/HX1g4OJQ+rAEfMdPRvPjRPcwnFS9gtBv+MDwsdTXDmYwxnp3aK+NnUBArBwJGJjkstuJC1
Vod2/NlTcEsRLkxK3HIfa/NBtA1tz8Ujxd845hHIcEO3p4CRJbBv/pF4L8HhvhV/ulOVIM3BkzFh
YXxXkmzHwGH8gW8BaxEhzKWOXqLuF8w8n3pusyUMhCchn5jFNyv5ifBqEbfV8x7DZ01yFvJH8x69
nTtdj2Sva27tr/lWtSRLgO6SxWkj70FhQgwBdUsBFkNe9/tAQvKcX4A0JI2UxpJutiYorGocLsaY
cPUP5XHLk/FECaeKbjYuIEr58YoSaqQvqKOihLYkG8PhJ0+jYgqZRYYE1LADR621K9ZyrqYP9/To
yOVX2u0/5Vx6UNkFL1q/0MSSRI+evRXniOYhhBVtUXaQMKZNS3QCQ/PACWLqD39EBH0gzNMKSUxn
ASPhqftViPo1KicWfnm+AoFLvEM5Bzw4AuOMyl6Xvpk3TelbDQ4FZgPzOhJ1AaKsyKBSPXnCMkYF
NJlRwt09nqc0s+CdZUB+2r8wJERgZxI30KqcVgneBt4135+GQMp8FQM9Fx5u7iNY77y4/bEifS5E
RU83jyI9DHZQFkk/hM9jmSxlIraACmIFoWzLwU79QadePbKE419DpP+bv63ruR/ycx++MtZGnaTo
oucVZCocTlPtOSXmB1qaE3+bj2v+HGFh0nCqo+OncD/pKfo8u8wdPx+7JBJD875CWqWGTcc7Dxzs
2TzbDT5RpjzEWDJTM1lyC8Q3ln60CFNDV8ETKumXVKNZAu0bPhyi58xtHm2wdRn5N/KywnCSEFVM
fE0ifiANusZDUWFCG9aR8LRgniX/TwO80uny+kdIQv9HrjWoUdkeYtiXGK4/QFHpa7eKPIGsRzID
wDDBiSbNM5HtpRMbDugHYMSCUgZ3zzhxYztVMidgMF1z0KEoK7bDJnU+B3J4PgQSxGv/5R/x62DG
nTj5gnPojogkdmrC0BYdOuclbyvTSLEUJ3UZdHG+Cv0VXUn15DqGK4I4SPBROcTfMIRfho4j7N6S
bMRcOgE55f7DWXHki0OCIJN/cdW6A7l7rtHYmC+B1LM59j9wcWI0+Jf6eJFH6O6AFnCMm+I6ozwb
bGJqG4gmNpxKjmUO5lLAJW3oMK4OTGFY0m8VOdtTmvotcP+XbY/8ZQ0p4szj2zx1RmXd/gmfqerU
GP9RDo74ToeTnhNQ8I1miIAIINHqp7qrVBOAQG2JoB7/VxvTVobwZg5zd/Q22M//I+k8lhvXrij6
RahCDlMSBEgwJ6UJSpRayDnj673wXJ7YbbufRAL3nrOjYFd7oHdKM2pyJdbcDQpSaTwGrHq7aRc0
O/pxDTS1DP/AW0JJ3nNtC2TaufVx/mapj/dZdjVhlionIch4XBr62icNHfF1DD2PKpniMKFiXgPE
Ie1t9c8hOMg+mcqYuCEe2sirQMw50/4Knm9ai3dsaoUjYNulNXmdvzG38j7/B6ZXLzyayXHQr/Co
f/y+qnUe7ukVWYR1I6oFAZns71TpZ4HBnHTJW/imI5LAPj3CAL0UlJs3OIfwyqbKBgjRDrTY2dhn
eQ8EbLOsZrzPlBEExOHw5TYekn3Faw7sIX69K5d3gkcrqJBoUMZKZLLS4S+sJ48RhWgPWtuM9egq
Ed1sFbWpP920Ty7VwvZL30q4pXXS8IiyHQ0XBHFRvhHYctbbZN0MF648NXvwshaIQbeAJKa5lVSv
vjbiDw1vxPnQlihTfqm/w5dhdW+3XOtZudNmnORM5zcwzO7Rz7RosKwRqoH+ZdhCZT987VftPdRw
CTIW3+AY+y+HZNK2wcA/lHR1J6iv3S/x21iy/rExYaEeN7FJhzd+Spdzk5t/r9sWrKb+01CZ3TjL
CFKt6+qvehjXsnGyB9rawdqBwzqA2+YpF9xI2RkXrJhmiQsFBVKgvnRMELui2g3EylCymIEbc0e/
x3yGmssrwqmkvuQ9R9QS3ahzOdL53SEukM2bjLje/JHTRQ+0IonAVyiQy1ef/g9TtvojGlvcHUQh
JUfhlgFBNYh+Thy/iHvW4VsAmRpsugFZKVkFW1QviBkHSiwc9cGSc8hxd1k27A1YPNjvoLv50fgl
D0kIgbkhfCIHlIPcqkHAob5kJ6J4lQmrXXp3tMChCRP03hfs5MPXzlK4k0gUZB2n1hwPxyIZ6A+l
+RNtxcyrfxtqcO0CXZhyi0KH9Aa1PRXSN0xCPXzKPnguhBgWVHsRjbPTiytRRYHoIQIlQTYr7cS5
s7vHjsVumTSfxlvSe1XnfYqp0zJrVTdRPxZQWysQLnV+628W3VQOn1J5DEBt1snDNFcsGyF4xqI7
k7dIAvOJDLN1VGFwv+ZeZ3rc5WrnBSSO8MOvSXJ2yY1J+bnVvS7aYXFXxUOZ7hofiA4mfNdObKQr
HvVVhnicUDKS6ACtyeXbCNHaRzSqqi+WpeYOAQ50hDmZp5oY2DMFQMkPmEHymZ/Uj6k+GhFxa155
6qT3AqnZPKSrGDc7euSNUv7L58XJRleptGkwt6YhERbPp/mSeiQNA7VKtoHGbHpi5MZ536N5VHcE
tDOLnk169HYpcaTfEVNPKL1Z4R4xBWo0PgqneozDmf8Ll6i+S49+6U3ZVS4+rMlrwkOeosrc1l9e
uAi31d1SWJXb0R8CEvFW271NYcGejmR8syttuEOOj7giz/LrXqlPNX0Q0bLECG5UnEg7Kl7CXx5v
QbIBcYHqRf8jUz9yzN+MHbTJ8a3nDOSk/nJDQwQlp+gMAxQNpxhwD9CGQ1xnUz2AXPBuEKaydGXD
FVVoD9bKjr8JbbhPGCmhvfkeTZt44yf211eESOCs8yWHy8LsHV+4w8H7rAf1PeYtsumhkAC2i/kA
k46Mbj6yNZYqPxESG/jjYxG+WgpLotE2wZU4rqbpbfIdJN6q8K1n6/7EgeRQ7vpchgzhDz19aaxj
7RNgNjTYADf1uqs2FpMSIdbMbuhIuRst4S1iOZI3/BLpcMvmdwZsaLtYe4fJCbdY6fw94sW1Jrtz
dRlRjRlIFLap7Ma4zZkIxNNUEOfC7wqS0C3oNAp/ke1rTXStwDQWfnHY8AVbl5rqGe7+sv8k6N66
3Lfp1at0+toO/JA4a7QNR1TyQRWDllwGgllwrXTEmv1DigYejUpnCPa0thNzXO3ECqyJhlHEdDg3
LOTASXbg9qk9+V0uPKD1CI6PWHR1WW0sHFl25H+2wZaEBMYY/gUaQqXLJQY7tCXiBArhGpqXAcEP
gHzBDJB5zYN0moJykMGeLZY3rynPin8vjY/YaDa0g8RLHt27qP5pw1MoljljKTn9S/zebjFRJtVV
4/2G2NYqBZT01A37arxHrNRkVG9kakGTHlxN8ebwOgfnjleAfR+ZZ/YTMyNJGdJIctV6DwMVv4lE
zxn9nkxC+RffJjkFCk8NWC5Bkgk+LyRqYbEOOGVQ/EsXCMHU2OnYWfvBq6olDIv05BprJquiBeuU
nTMCoTVj+bT7+tsE9UIvzOcEUjIKb3q5LRWqNqItlZwRVx8+IvLyyMRkttHxCf4TltUFIx+GJ2Dy
6l3rjkCRpKOgZJE55mqvLm+WfmrbNx2CLep2MrevsI6zV/0slBcX1C1S3RkVrEo8wI6JykeE2Fg/
hnS0ij9YXybZt7YiMHtg9mxTLm7UWKyx3Tv1eG1/wFpr0SRi/Vkqce+gBViYxa8iPDBKEfjCij/j
a8BAuMpPvXDpsrVEHJVNNi/gIAXmA4Z15DAljk35kEb/oD8ACeOtWNAcJ7x0A+ttzN6irmVxmXrF
gC6kt4gMmP4j55DU2x0zJDqQb+lYZI+R3Ff6g+DnUmGDrBNHIcqPcaeDhYb7INijCmWUxwCmeaJ6
TvoL+f1Er4fjNYYEsuYP+P52HRab6SUWNrYKXBXlkVxZ2Kj4ESN3pPyBH2ZTPpJqjWTySL4XzHce
n7KC8icUHqRXc9tvB9QF46qhjg+5BOrM6zJ3/lrTBS0PE39f7SbLZv8OifUt+G4cCzzHYzGPjZ1/
glX2NzS/m4/kRcD0p0B2NZaOnOgrgEzVWCNlyGSSoZ+4HzXuwxpA/SMCFoNIgMvWn3nsqjfCF+5F
5nLgktEVFZtki4U1eS61y8EnKaKTBe9rrChTIRU14+HddKRSA9AqW33wMD4N/Xboj5F2CQg6yLSL
knt5T+DZj8yW0iLRaOkyJb8+gwZAQ8f8c5RnN9rPh2a0QRg1UsKdst3glZs/CLtBGQ9kcS4AfX90
N1zjYvgUqrv/CJecuHVlnU35YArezN6GhMVr0mf5BoaDrbkmTpY21+g9CW8N5wbGq+1yGrtEsfrv
NUc2Ob3zY1Ah/fg1TpZP1de6ru1zWV2zzO6lS0DuwxKUz8eeNXfcYcB3XvaGdNGfvZ4FDSSpfQTh
JwRguWaC51QFbkfNgIFsJZyJwbTGexnDlK5J25HVYy5s9Qqa7ZTHb4sY4PAb++eScPrMTanlzE+U
aIy8jxsUgOROKgRSYM+6Ev/VH5AEGMixnwOL233GIUSIWLIXxjdOVBboZj+yv2Fv09LrzEmOaHXV
v6TCjq7mcbZ+lUPjDk/LdIZ/yUZAjklkGsToB6ySKG9JSiFgRVx/ENWLo4BKVSpMAvnDYPLZdxXp
F6vmGkpE93bLB3ajp1lBd0Sg6IT5aC0112hbOuGPULtSTtizMwTXtlyRDSk57Su/l7SZIwBwuPSr
jXpVI75K4NhLAWDzwMxGuKc9v4MpJ+vzq87WXXubqSyjkskhHYM6g2qN0hS/Q+cSbI2uQKSJmeDS
Fei6r1yHb50YDVeNXVP4CUEF23dF3VXqe/IvgEv70vaE++J52Uggl0BP9wz/Lg4r9SlPj0lxcafZ
E3cZkdooOokdfeY0BVluRfbVZkl2MGx5sOXmNc3bmR64uf5oP9BLKNHXEstQqI4qelg/8x8CzwJt
waGYepisUOAC+sHaaStEiIReKo5yIHzvXvzj6WwUN/wY/nX9FrUI/7kXmXl3gQ7ACVsWRGzXW4Mi
OaZ9jgBWz2wXmxAu3VGmeob9iyZl9LfVm8iTzTA5nVUILnM5R3Etmrs2Y1m4KyLJ3i8VLHOk1zge
0KvTA7H6F0HMYxb3nQrYECuMb6uKJ3OrEPtHQ8aaUKwa7uHUS8SaOBrEA+xtvJ78X036TiUc1Rt0
7h06NsVtESEl+1p6hfeoBYPCGMjha5v3ysErzO04nH94JY70SeHJjc+EWM9bciQI4sFpvBgwiXpJ
eYVdhHQqAQQH5WHxM6AD1j1VACj4nn1iQgwaAwasJhwrTp4iBCmpZVqlP62/an0H8bsWYoM7ad1H
bO3q+VRaiEfWJnhP6o7yPV7vLap02OwIAUPn/IGDyxhwq9GBwK4TX6vhlyAr0bOgKu28vWf/9OhH
/dR3BFTj/E2RHC19WxyD7xayx9apbkh0CwQIhD1szuGdDdKgUtUOaPt1WwLlbW2f39P4PL4irln1
NOYfxbjq4WoIIVQP9c4v/g3y1UcnS9NN41BDR7oLEbvtwfC9dJfxXfTcnQCbaJr3MzYExS6GWx9t
9ML1Mff+7qMTLP1aerYyq6F24BBcMo7ew0Ok7fAWIqP393StqG9Z8+geNWpmtEK2/oqfFT0q/PSF
cCmIu5u/xbeaRyMQubKS4EwOchgezNAriBZR9kQ/Z4EjqGC9nxnfaUOCZkNW5fTMSaMvA8wXO8wo
WFm2XYU2jSLGpQAbaVHdunDekL7JSUf1JWP2Icuq+38eFbh6D53uhFj8sZ6iaURNq88/ZvpQA9I5
GjxDTppSO/Eu22bvIkoBayr1S3aPLPQHeJXwqioe3aE0e+KqW8hNGoiydQzLwaBXwxeo58bGPwL0
YPxZf5LuBKFbAyUPu57xa55Yncg0chrEvwb29bxHbP6Tag9pdoVhK74DogAFYuGq1PNMGiqyIVoN
EDXribeI3kcQFGr16IvDTg5JRgN3ILGkkeqaf/o86wQoGTcpsgfeZj38x1naYrlgRUD9Qmk8zVy3
Wrz02k+3YT3+0T7SBwkqntqdBxf5JoWDxKe+KRwhKj1grJCu8hHEO3PClP5LQoGBtg3OYblNOhYs
zvaGHiuQZJnKk8EzAI/K4hlppC/vqUwGQiQ5d2RiZmZKtH/iA1nhMo/W92rPtACatFQqV/ZcXqF5
TbYvrCqEo6vnkPUVyiErvGTVoo5BPDpslwXpNzFP/BTfJqoV/kRfg7MTZxfnZ3pDo7W+ZU06cpKW
rpI76m0Je6OjBVJg3VwSgTEPlUqPWWDzTSl6RjX6mrLGdUGI11rt9/KjAHQscGocBsOVqJU/JeEG
fnf0hDcJFciO8jDaksipA1vDBQekVJ6lv7rc65irmYepzxRRYI20ftGJDuJlGvOKUzV+ESAZCwQD
QPdeEID6NuLZntNJdqrgiQdN9p1kuEBEBfTuqYCVhBR2lhtKfGZbHpsSTvfJkF+gVEh0Mm4c6sm+
uhJxO1aOWAai8V3tO2fjZl9h2M3YU55yeoYs6BVaLW1jOC/UtfhLmU6PPL3lEH/6e0NzTAuR9Dka
Ke8EIt8pEsnvPwnFHjOCqY0W3fnYoJpQ30A1FRmO+vQrGFAJ4H4/qVif1qQm5Eiy+B+R1MzaltFa
COcEFEJsYU2hD/yl0195krRrIf7rT4C0RegagD3i0oIka4xMS0ks3D/4MXXGCBrRHIAmWGt2EkZa
9a14UA7DGG3BuqzE5grUgb4hVx+U/kbtdgHfiYp8m2wteITiBgMQ9DaOp8bBMwvjZdqm8CA3Lfb/
OjrLMRlY8SVh9TM/GwifbrmIHwNzL1Lk6E1AG8h4W3RLniktna6JfvSpwpcAmWHcBngt8CpZuku5
aOzBg3VbCBDB/IfEawofMfEgRALWX7O/bcSXhDVVJN0zsoNXtZ3gZsDmab8gEw+C2Tce7Mb+eJgv
w/xZ9ndJ+IdbEqFqTSEksHdy9put9gSLxnTHKo1bGGF/Ej2a9Ji0JzLkZIgmUNVwvoQ4Etx23pNU
llJxTZXVsTn6Ih/VK1NOhXaxoIoXA9NFVk5NsBW7T7nfSMbDL5ySbGPNBBUAOX0qSGK4jqF2Q7SB
NHEIOBFskr2QqEJm2sS73ahX8xlg4/5XjV9t+zf3vwSX0X3wkpkUA96cnvChFp4EHdI+Cv6Nwkco
7FXy88j65AIkX4nSW74gJ0ITC26oPusQDQOgF1WuavNTddimae+lDjg6EVRfv6wOoz0cHTv5mmy5
KCUyYB3pHT8JlSA6iS7ta2Shl4pzjyYg/l4YsHZb0cPzJiPy/agkskfR8Rgr5OhS+AbPJ4vfkU6N
CnG2+iY/orWMNFcbt/I2mm4gCAbnY9ddGh834hOEFa0FSRke/TWEFEbkyzMjgLib2IULpxV++HoF
RvTwSfao1V1hC/3oCvc2K++RvdUlcga3Gn5XKfkRPknUGS/ZqUebwqTuAyUQYUu4u9sQtfWlDGRc
/JuCI8fvpiZzx98Xr1hiH9Ns7L4KUqdQORHvAjPLYsdTyV4TQ0QcZTdfhBX6TvrNxysQL04Dq+bc
fhW0yaj26P8BAhCVDUAqF6eGHYGBHd4TAxo4OHoiImlxUSPyEQQc5PyQbEg0BYRreDhcuyc/H3Et
qGwnPO4T5TZrEV8T0fLhw/SYwVXgZ0jkfmviH1uAB7sLb1GAOojyiiHYkZy3G7c6OhEyJm3r2AEJ
oT7iPnz1t5l9ZS3/kjnVrxJcAXvdOLfFRTR3uB58mn5h+9biU/ZoXQG/JGSZkyfxBN/TrCe7Hk4+
iddyj7+XvZMRmfq8DXszNeEEikA9v9eqW25DnJDwBrqnFDulv0AiZjxnLCvTVYpc0Fp+42GtEtDH
IdK6CAYJ81mwaianYweIPyDJ+Q3RLm1wLyP4NkMSEYHLAA2H+EFL9oSxStmFR5RVFqRnzX5VEZzM
A4REd8vwPisbbFbJGbskbjy0Gdaj5MvFIZSOG/z35epAOggTOyCn23+ipoNR47ARt7qFvR3ieL0O
dtWH37iJuC/fM1wavOQ7Bo8RccS0q/YILFbDfuYThq4iqIGcLCRPModmsC72jLB+sZE9JYR4uSEj
wCkxducGPdmBKQTgAF3vi9EMiVxj/5n60ZRzp+PuJGBD2sES8rczA353THAzC4G2nL8mA/2+oQT+
EudvpU9YI/svMT/pqtiJeL2DYxsTuLdKhHN1SPjUjpcA+SMCH4bRC1+OMJDrhI17C+7HLsgYzUNn
/iXsdHDNe8IzN6GJbIZmWoxyFdMH7pBjwx1oHXBhN1cfoOy3rM7RtJYqAnrQV54K2r0iaraoICC+
CFBmQqLhTD3jiEdoXSQhmtnFcFXWs/N/yLDppLcKfwgBlITQkqC0scja+aiCrYzS3RGjQ08X9oSs
A0Rcy34DYGzyFKfJma+d9IsYjMC6dEksd1BsKk8puSBKGTqP6w11UlutEZswWe61pzIDowFFzEjO
jwreJZMuXTQO8cWiJhthD7pxDjtSPy/mQ7smxTqicCWigGe4lMuhWm+q3eyxHU0cC8Sw5VuC4gky
RV/tVLgSzjleUoege2gZpsSLzrNLpMgCNN46EUmZHRjwv2R+vknLYXEjtYYm4MqmOEFZau2s95i6
2aKlmLt45PFV07ww+8j+LX0uJauTW75ZXuawFpQ1zBN1XaCROyZ3qr5NRiMekoiq4oUqNrF3nP8i
rNp2tSh1wcEYPQZ91xRXnwfgRWf3FnMj+jURhnVe5Cp8jBnxP/lK3iYQUe/jV1/9i6tTiqYwZE+b
KqKAUMovIYAJCiPEDORXSbZOGPe1Y+Qr0blN5SNEYCWSqZDjd1E3ev6oJSj/18SWWaDWHPM3a0Cz
b0fFeqRlSNosNwtqVIJv340TJUEk7fG5m49y2ghHFl9ET3jXtI4hw/fUhksaYW824wEolY2M4N0g
FJA/CqVHNZ5SqnCGQ/tO28g822QZHsGqFnE2xcw0oQA9GZtEuZUI0CUQy41K968IKe9wehgRmQAI
5kmoGLwZH9EguMSPnDtr17QeXmC+r5qSwmDDkyRzLJlQreTLrAKUUZPwMjx9fK/zvYKTQvoXVj88
Zz059xvrmlyyn6LCHG8iIOPhZGoqJ4yQdysiguOE4WH00uGLq79rISluNbm38p8fPvP0XkRfysl3
OMjbl0ZKi1DeDTq31tVHKiGxXGniuiU2epU9jVMW3jUYPIrYtF2MuogL88I4wfFM6ijARvtv1rCZ
Xcf4LkBzTHb7ioHI/PjUtGcdV7n44nWEXhkJ9v2Spj1ttWny5aP8IZ9M2GEhuiMdL6Nt/Uw0VxJc
bFwl6frm91Df9PE1fiIJLZZ9EFwTKaCByjjrHYVrdIW4d+KGIxhk/mIVorYTHk1VNtMHXsfPigUl
A5+y2S66I7gWjtqrcu9R9uv7DsgrJ090097n6a1jPsUYkSdLlG3FRq7tcnmdOsk1ov4Q191v+i6x
VFMzv9Z5AMndQMHu6dVNkU6R9pjwlM9AeTc28l5Ckc2Y7bHSifkmjJ/U3/L1BxsRbLFzbFpb+TX1
3Ivibc3bafDkoYsgrSVZbQgsiA+6I67WBMWeWbMi9SsUtpb1D0cCabaLL7fwUm3pGeyjg2recchU
u75bV81rrhEYEmcLjmEH701mW1uDzqZy6+9Vk6xvpzJuinJFjQc+1HtNgAloHR354oBQxZ+F9x+a
ExYeBTFLsVWIsh5d+gpgdKGcBpYyYB3WMPL8FhkAScI4aP5aAI+fYJ2RXIShDoiLNpkA2jGhJbu9
GeREIYDoVy2YxioBgic9sLrK0LrJragPMtdGuJE+aPZLFz7PFiYXN8bA2FZRjHk1eupytv46Y6BN
/xqgVT5L0ElrXXxFGx44YmMjPiIbnTSKASzEyhZr4HDs33X/FsFsI1gywYZw6btnEGxE9Gv6I5RV
CKGAEUzccTtATJPfd4GTUi/BFNvipcYNeNV4hHAOCP/MgLbOxyQ7Ks0K9XdFLibUFnebvpHUjzja
GXBVY4XcLKKWYEMqQ/AcfcwaLcDzpqNkMuLIFgE1qA4WEEX6jsL+Z87DShEDZ1JoKY0h+ajqeaoq
1SsvlUmqRgClbJ0K/u1kanvZM4l4I1xatCMivQt0REKzT7yRgxkeIrIVu+ISNa86FD6wWG14ivIU
6NlCfuCC0ufvQvfXA7ZnKhUPvJ2pTWfomU5gHvuyo0eawTCUoBI/tWzaGP5TIW0enS+l7tmTUGb5
r2zQDhB6WC/kbEV1hKMxz+2x6WDD6JBTf7XhJ5m9+b1zCXiXHvllgk/n4gS9mt3OTe8lUiYustoF
WY60lVYfa2s7UBFUOnL9TO/9VgTp1+xRfioNpDihOcNRJf6SPCh80yDKIDgcB2A7T+4lrhqJfNKL
BPLsbxLOFhJY4k0BNb4TQHFTGAaIR2qZb3H3Z1TvorSfaf0qeLkajhSXFzuXXGWkXYrk+efIkRSs
Q7La8eKvm/KopW7aXiqiPgz9GsjMnBZjDX8B0NdZjfYEtJkSUfBLMBTy0fX8M6OcdVvSnW+p5QGU
+gAj1F5oFxlF6q+oMzzwJX5OrEH6pjacYTxVaPuZ7AmRZjAf22dL4hntzvYQ/E7xC3Vtew9Qj5BR
eouNzyE6yS2FV5TyEfj8r0TBEGzr934lW2+1/J0J4EjIITGliweTmPsvMuqwvUWKHfCZQwpZTrWW
KdgUePkONEWCcA90s8Oq1PTJwRXU1Xs73VL84vyENU3rlCw8gg3yQ2aPhsk5bXdTzZWMqTQq/1I0
OPrvnBAlpNuGuLiVE8IS8evGWPnqRyidlkIsWh3vhUKI1xvka0FnHM9J320C6YuGFgUavbO1w+RC
n2mrD06Z80SdNwpsKHoER9PqDU8SkY9eeQ7JbI0f+RdcJSzl4h2t5k+13AP5BsVfEUO/ApUM34nQ
e4ojoa2R/+T1kcwn+bPnzm9oBiSEbBz3Qr+6VD9d5xIWjQO0c8g33PF8VHdpmV5NheQQ6Inkyg7E
2w8lU8FDr1MgB4f+QBJJc+MVkA7WO2n0HCHpBFjp97bbdT6jtc4AL2Mw4lhdIQoLf8gWJdJtFsgv
RUwbB/afwHMwMFmlEm5iYRVXX5HCfpojYyFzDWzQ/NexO9FTbMLZQ2n8MyyPfU+Wt7Q6laodAq1W
SGQuqNgRj/yNhLwQx3Zv0AnNvcM5xR0mbFR/ezEFIAzhJ1a/VPCKAEEY2lt0mzPC2bFUUa342x9G
0eVuNI9FftCRXKxpY3tksT1Gj0vDkRUnH2H7T+ScNKOXtvQtMHR9iI35G3RHg2JoOKcMqKEb3Vx1
9Ye1UX9b3HTjoeP8CANaEsAPLwsfhQaV0p5q8gqdrvtTM3tju+/G9dSIqBSALpOajJHc7gSeI5pd
xt4J2a5mJGgV0ankZc6MQ8ZdlP6qRrOl+RiRYzR8dUs8zj7gccitvaaAYYeBregPAXhWh27iGG6i
w3irSAcMv/rm0vRXtX80MkJDIGAkMxndCswvMeMGgQmspANdtzcLBgwiTj5QnAbtwoEcxPtZPS+n
ahefcgp0jO+UKHKNdVu+5JCyg3xCspqxx9TtX8lC7sN/opUFgjxqiDSGq/lpsojSM5kx0qeFB19i
+uDHOx2cQkwRjQeeLmxJXmXpKGeSMpFjf1kor6dDbT0MCDVTQCGAb+SWqUC7OxlAfKZ5FAYIu+xA
AfQw0m/5GSG3kPP3JL/7rD3dEpwZxdx4roZzKxfWHa7+7lTiAIHCGu3cGI/avI+M94A9CnBH/hJH
JDQfAdZK3YX1sKzAGZd8BnhF/5qVBO0ejJ5wgpNW7qrmGUR/eb+ngdC/VuJ2mr4037NIDQrdSL2O
IukVhxQ2kqIX1vVFRO61FNq0x0qhTFLO7ZzmoIJIq3fOM1g8DlMRG6oTdjtLPeRky6QVyeh8R4gi
cjblZ6o+xYhFd6UnP6L+PpXfVfIbDxddPwXGacwOVbob4fMQx5HwbEouPQdjcuhkD4Vec6MhoNlO
g83P2JOlDPZlPZtqTZKdMTsCnaF/mXzU35SXz7kXcGOztQz7KEPQQgixbHEWU3Vy6J5RdtIZMvgV
Ri6C7mCmux7LQ8xm+1FElwGAnAeV2M6Orxsx9iE5BO2HWW1b4qzVTUiL5090bClIIKsVulG8KBQB
hdhcdlX4XQ7P7KH+sMpWcN60ByFlYvpF+FIjmTpPd0JLU4hI+t19t/xaiOjf7mLwD3qblz8+Fqhg
/nSwXOEI7tQyzBnutASWATYeiEdAo9vCHeLLQaen7QyJ7qDDgDZjpojkOhab8cugu7C9T/ehOvcU
UnKHdx8tKr9G4cb4Q+uvPgbpIg0RSbEhRhe7zLw0+Ag6nCLlv1h5lNm9zt1QppgFmoh4R/9To5Im
3w6jk791xWdHitazLR0GY3LqAuZp2ZYxAfUiqtStlBzDl3jPQaDv4l1AgQwciCCh9WQDcf7K+g7T
bZ+5wwdyOL1xBbSYB9/0sgvWFCMD4XQR4xviUcr3YrPVz1GzgQ4wrhPVX/Cj7ASf7GwEw9HiIO/J
UhDwaOqOb+4QnhO/NvAujXvjb664uQM31p0RDPSR/RLzRVxhnHNEPUFojYlVZwI2QIn5Q2Sg+NFS
vjDuQ4QNCOEAyjjnEOXiVQ9trTtIfbqSnoiD4Oo6YDlUKrlArTPeWbSX4od/joloTTmh/pKR7s+e
7EZhkc/mBnUkGBG3rGnFpaAaA6NVh689ze6fA3Ew5lbLMHTgJsi/h05bKfp+UNZDi1Q5caaLFZ0L
QofxlBMqajSn+VYUZ6E8lThZBEfRkLOSvPnXGDf0xN5QLj1Ys7BE/fR0JOdbnP8mIVI+UrenHDkY
KiN62qnGfWLlDnvx0JLC0/h0oOMiVPG/uPJ4RyNGukrflWuCF/ANwEAo4THBjYRL86TBoyPUAG/4
y4xfUtPwQYXU1BZvmrFm2LSQGV7CzK0lt8XM9J60Z3AitNTX4WdmH0ccBAzDet1OG4Z1EV/0GUUP
pc8WEfUM+TlJ3Os6eGxoXuJR5AGaPsG1CuC7a/+MkxMJIxJafBqHBPhH/gtXbvcN9RAxktVnj6m7
doP2vUDEVp8n89iEyKDuNVF5depWaGcqhuqy/ksWjVz2lLMvIq6RHJCUnuwiiJqbX9Mt5Kuqo4OE
hKR5g+BL12Y+DQFN9HcU1ri9GJ+abjdi56ZTYlG3RVRfNU5ibOvsHwgAdjXifr+ihLV/VX0i6+ap
L/+xxmXJR0RoCcjVnbQvdPhUNlZopzgzGAv0g0Ec1V9J2zJ3subKKKa5B4gwfLe0d+g4K3cbxRb0
fTu7xOZBdxKGJih7NgNF/4isndQsCZAobDl4OKrqrXpY8jneTGwDIGf76lUPHqAz+kaMEWbL0oZq
wQVuAt6c7ksc0nRMI65IxLwnKBbxTJuBb9Eu5uiJo1pHNNAET+PSwkRqJhAQjCIaESV4atRbR3SR
tTXVDf8GWZZ/hA2sao5RqN/NeJOtVfGj5t91c5q6VTjvEvBBn4+YqqW0O4w0zcrHMbomv90hkS6I
9gIiaysKMp4V9vef9ijQVQfV8gnsS0ze+GmNl7y1azaAvDj0/ZE/7NBGiMelA0l2NVJy45tK3h8g
Xn9mm+ZlYuk16iuRo9m+muncXZpk4o+W3yHc9PkqqIhCG7618wh2i7n42TBvx4ynF4VLAtRDAUEz
N+MDhUuSoOP3ENZ39TuhUcB35GjPghNj/jYR83rDO292gHNW3EuSLY+ovzaCTCwXITcSApElzb1t
Ef5vksERPqHV6i9slCgfI+GSAQrSvUrJTnRD5Z/sUra+jliUtXGQLuZiNidIiDJBvF40loUU9xko
NejuxFcP6akkuwEtO6O1dJ8kD0AapZ0i2NFNzChNwLJLWdISh5dj9jMOHLKIwjuG+NYmnEc9EdQ9
39ufyDqRQTqwHsps+Bf5qyQgqLmO0z3u2Hf5bG8FuWitZ3VrPd8wcRBSKBY3E/vNijzZxLrwOfI7
DPMGZA+8Idj5EJ60PBHSwKyGaiMYDjF1ulfKkIdvlQ2V1LXE7XK4/R1zgQqsKxxFSV6bbwxPYLAp
ddHVpjM3RPwX6e84cBXYWUWmeWFqtKCilTgJGCzJQE/h/u+K6VS3Xj4M7P167fiUScRPKiyYc6I/
gCjEOwTEnepzeg6+LNJWFLLR4J7RJqyG7/KRk/Bek57EXzkIG98b+484PUxvKSeDde/JOP6BZorU
wRbglRY5xLzwSQYpA3ijJVz1K/mI9XrhRqF6qFkJ3Lp5hAn511vDOhfm3kKvUoE4o6bC3gLhYkpX
Uf4ceUc0co3hXfGOGHYBPxMvWVgQ+JCda0yQ8i0AlClPI/A0URhkF8QPxgwOTKLXNT5tjpz5Ri54
5hIAj2CqmTkbHGrIReUrATqkAY1iRXJ7dVRb5DuiweaZwsCfppvivoR0t+jwnLY8QnaxFDd/0588
QZdNd3Hin7kyENuipGJyqnSWlX7Ni7ZTfmV8L+Qt1f12KuyyP06A44ZxmNiRza/mZf02XiI/Gv+C
tTGjvwH71OKpekivEeBaJZ6IsKSKlLHO9gc+/DPQUaU4FLIVx4IhzoLsxyw6PKOCCOPwpvzMDZBX
Q+wrJKnpGtJfM+/K4V2pdnnKoCD/CspmBAGLRLJ8l3UQybs2uknnqBJnNiyGEi11y1k1Ip86y/G1
xpaShh3rIeMR+5YLjtQB4mXhjmJF2UekHu5Ik8BcgX10zr/JJdTJSYTG/h9H57XbOJZF0S8iwBxe
xawsWZItvxBOJQaRYk5f34sNTKjpwlTZMnnvCXuv/ZK/Mtj8ynuw5vvv9DWvG6r4lO1Y3mzmYma3
dgE6LIvgbkA5++2Jm0G25Z70swVQ0y3pDXK2W7Tu1h8aEWZyLUwFtyE4lkFKuX4DylA+bw/nrWZr
xdfYLZOyMxQbZrdPY4s9E2YRf+/wrmNY5Ufmwsxnjw4N6H/O4NT/glFAYVEg+evBJJLpNxDizBwF
BMm+fXEnbdilEyCYMJYj3Q6Up0OsY4c8YMYatuTwAa9Ch9hji1gozD/tlUkhFE7ADJN1B3TEaxTm
vFF7sioxldQ+MFjxuWtQzmIgyMJyqzGkxtt1odlDCE/soT1f5YBrqqBW9Klt+GX/KQgsHVbPT5wP
+K4RS3HZ4QqkX2JBsh/vCfY9F3r3ef40oTPT78E2FjZIdxlYIw1HlEK5CH21C7OHz7uc0d0eHsee
4Q53uqMe8qeNv8b6a0F/OMYdlNrQ31hXG+bOOpY6o4WPaVnxCpunRuIgEXjUWztxz9HHDmpnMG/E
4zf+5emh0nfFielM9jwvTyRFY+o075gOAlyD1vEWuSJ2lXdcJdaGmGIJqpSAXIqq2otDhMDChrMc
bFSBy8hNxg2Pi8Hc1YWgxxI+8nPqBw6z/oiQDy9KayAgd1S6ffwzY4wcD467V++tf2S6dtxQTlIH
g3WAT5OodhqYm2e8PBtM4mfIXA5xRKviA2RiYx2f/cIOLzMvZUiT8px/CDhADGfK1wbo4doZlE9Y
cPPrio2NY26adgv4SnrLWVB1qcQlirHBpLzmhY/OIPqhkKMfVjGSpX/IizB7RRyt507+isB8DQR2
Q4vNa2KvlGsHAea7oawy0g18pCpm2jfcRYJ7ZrRmm15h+4avNc1uN02FqJj+xP1hYGhR69JKRsGf
pr+S3CMft5MYLwiiMPb1KToJ8QU+4UF+Il/LZ/TCtNw7sXbpsJpbHgRr4y8Pa6KSvQT6QorPDbIQ
pwCZzXg+FewrbCIrYqY7jfPqgPxhxLoJyTo/QJhTNhpMlAzUdE4TrkvnrPFrCooBZ2r+M2EOaRuY
PvEHoQ5Nt1nU0ckO5LGuHwYR8fnTR4FjcjQp4GSQHcR2E38ZZGN0LF02LOGSo9p+5OBFoqMGIYhF
a6sj81Y9M3Ek1DMHWAEc9gkiZVsewuZP5UV2pg+lQn0TaFRnlHNLF2FQbV3zF03TPk/dzNfEb9Zo
s0qmkystr5OT/DEWezp3xMasW7VyU12K6VPocK5F25evHgkOsTuwFMD/izHswuQisIf6LflyWNIA
z7tOYVed2ikk6sMHvLeMH6GB2PgWNNw+/+fUwWnYW2vrnKwwDLEQ5e0iarS+quwIrjFk4tlLlqHs
poU9sSleG4XxOJD4fpPpwfMbIKym+DRKeetr/3gp2p5BQPuuxb81Cy8T9RcUO+4yJh78ROikR6bA
i+YItwSB7ay8pDsWH2I2NCjMi/kFAQdsOjX2BHLstB1qGDFgXd8EA4AJCFwn8YUNg8alWkKpzi9D
vmURMWk593FKwQ6FV5tbeNUMUTp2uPc52WDVjz6Bf08imkjK/6uWtx7OOVX5fJRuwgOtHtVhq4MB
tGIot95rIzP5DEDT8IBKdNN7A5EQw2YCZexE3ZUp5Jt9NBhBISgOuiyii1HkwL1jaNmzNf5dkhk4
babXWhhZGithC3e/Hbiq0dTmEDczjcDC7h8EJRayFSph0VXBsEzjVp2/LSHUy9hmOIoJkH3T/3c3
AUss/MI23Ugt6HXewR73J1gaaWkQiLJHsGT+X01bsLrtHrmF5hPchIAkJvU3TDb1e+Inbn/cqIsQ
M1MCY0ROC+vyB6xilzIHlrBZs+BUP6nxjfGE94gjm9XdTOBZegNMlPCSE/4w+oiqtgwD4GJJKdfk
E5440hxGXz0NyqWq3zQLTRx3Tf49rE6gFmoUPy/vAX0BlJKQ/rBAK4ozKCpZusZohpW9OrHRa+l4
wDWQByeuxoVr02Eg23O0t9qR27aTDLAfZD7ylJDN2x7N+RtUBXcTntzhnbq+u0sUzv2Nu+fR7XkM
W5TfE/InBXOO5U8sNGmtNX2ye+HfpDOPif5V0xabJ/vQpU15kZ0LB4IDUw4kFAv7OF7XKFzz5wk7
VvGaQaDvdEiZvZebhh3xU+OmFrRjy6MrN5vHIX0wLKVvkLyOQ0LFbEzdihivJIY2stPxhEqu6/Zc
/3B0oShZ6Qan2kT+nrAoLIdFIqAxqhM2YrxHbqM/PmG8LPyKhgsTxcv/lzEzYFiywuDn/8S1VLuG
w6OFyOth7FK14u5dNVQMmt/iuAIYCxB8OY7Rnr7MVf3JbBKxE/9g/C1QXyPyx4HunayQcHGeW5Ay
yJZwiZzuqJ6fN9Hbj/tyJ1MqMcP+xHuVbgW0oI66xT0ItPE48pj5+NCocKAb4jlNd8xaBuG9LGwc
ieNOsQ0gAoCn6fMGsq7gUHXffAUisysgYm7yK8fnmIWssXm1lLKIlB/clU575uvmR/sKLUdmtOnC
UF+Sb11KpmQJ07ryfbLiUZYInqVhr5iVIwt47lWBbf5VBSEZLwMkMfIBvluOxWSMcuzXyhez8iI2
yK7zDkl+A2icbggBHiby0kUBHJIO6o93PtiUEhAJJHhOjNp67HEOHFVlafmmxSKSUzaSFc4OQloi
QEAAC781244pB6Ngm2cwGmAcqM5E36xIP2ZXRKzZC23fKWGGDR8RiBEo6IUCggwWllQf/8LjMNiR
YQz45lVjpWguahRFe4/5/FXjlHArVox1ejd7nshqW2gUcM4ldlo9U9cWnxfPFvDSc0qLC1+aPrCx
4wwt9TECbskmWHp+N2TVHSXtSHAMrbhV8icjQbczTiEWyyfQHTMAgAufATW29cCwkEvECQcLcgqW
aFUwHvae+VFYk9lhHrIHRQrAWaB5SE0f/4ih6xxSkOruUEUbuqPnjtgJcpb5QITiitg99vU8SL7B
iAr3Irk9kVLYM94nrHHVtinX0ryeQp3Thbh4DlqAb6VnZa7ZbGJ+uqYnJMdapK5JmLKiu0dRkxOO
koe81SzqdePUMMmj9sVgRb9OHD0rX4PIUnt4e9CDXynGB4z+F2lk5UDvzoQ1YJabbqhIjXT9uOR4
mUklQOmD3GcifoUkDd4e8pvUc9y/M+tDyx2xZyd3fqFpbLr3AsOXr6/2mkHwVfCEF7nt1ou7U/fY
TdGoDvKXCJ8o4POEw1ZtsGc+smuDjMHuSOChZas+e8h8+WkprJEvcluifrryZfMBfet4JlmSldgJ
XPjDKOuX9RdPACqcYUWPy2df/kHXOtd76k1aSS3Uz3wIMESZxqCNfCBXgKnFd0U/Ee9wr6Bt4ykr
rrK+rrON8ZVctL1lV9410L/JXmOSliV2+svW8XfmMWTFc4RNzRm41PlgbxaTEO54Ox52emZPaPr/
XsUJuXdCox20Gl/4k8SgU8kAFErFM3lbJvHcmS4TuandSxgH0b9smITPO9R9YunSeWjx1RA9xIid
6NXGVj5zmKJRxP8KlZl7Yb5i6xnZwPQksTElfTwPk6elcC1YmplneW/a0ZdyUHM3IuFqlDif/+Vv
7AITxL3xAdAvdSE6pYgCmCHe5OLUZiKb5Lbyr3zSy8zMJhbnz6Pddk/QOuTIOg0AuBNR6jSHj2Jf
pSE1fMVKC54UQ4tZPTG/z777Oz9905+jK7aDZm2Ktv78KFki+/0JKPZ2iBgCLBRoc9MutE+e78F2
oH5gkezWiNRz9HsBPyseYB7dFGUiQUdotpV35oSEPdCPgmimAr2LeFDb6+sQA2CwNoyQuHQO5e3R
r0jOeps8s3bw6w9B/g2MHdUmw0LmATQXETrovfA7FRu5vVrEAwUQgDMHLJ6A+BVPKaW+4UaucOHo
INxruWo1gm5FKCboIYv9spQLQMTV5jEHt8WWNHy0+/lNRKKIStjBnYy3L3tPd3UMr1a+0pDNJBUw
52t5Vz4QgpbIlUkaDrSTVXuLCLV4I0xlsQ6mfv6Obp2HuQbZ6vKJ813wUscIlxeoBtN0FE9LrLu6
1gcPSPhjAPPgK/cYu/4q/xKkT0boKFzRaAAO4G5eUj8xdn9yOX/pfKIrAyy9Ux6XYWOKPl6gVX15
0Gue0TrVt1Yd5NwTddDwuvBjYCWZ7mmdOmSodIsF3BLE8gxdwwQNWHHqP3URm5GFwiF4FRtzNxEg
60YicGg198hDRySshoirpUP9tCGf8OL26Q9E18eIjuuk/HElticyDl9tAEhDWShqZyhSeMTW2ezl
P1rpkcgwLjAQyGFAkBEQI64pUYJ4Sh90hBKSBs+0CS7UiXGBqIbxVebU4YamGGd2KewtP7Fop8Ku
Z6rkwikdAiz8T0QjmOZe/DbguuH/dA7+ZnL6lIx1igcfU0y9EqUf08QrSiibH/TueUrLL65wihtH
+qfSCYELoUs5doCbwakiJWsIOnWlHU6E9A9mLaTCgjgOVovtZXhukyOaRdbfKnOMq4VTxGMvyYjY
2FNV6scxYAkL+Qs/HwDah+ZW6OuhLUykrLlk1FlHaUeyfbIyPidGC7xYkOzY2FQ28xhmWI3D0HSt
vLNlp5622Qyqy0IQ22pYwKRh0+sTepeiBNC8/LVhZMrSNmL4F+/0LwxpL9EVTaBP2Ku9DASrfsAC
1YJXIwp1qauxFaWX7oXH6wupi7hmsBPtE8fO34CB5JSUokuvi+qGYRfsiSako6X7WhVSWIqIHpdK
Z87XwjMYpo2K4DyMdNyzmAQJt+WuIv6LlQNkLThZD8FBVndr/xlkr0Pj6MEdEAPDKqvrdtOhRhCt
uaC4CLMB7yUxzDzFa5A1YRxGO8yjPHLUAPIZHG6xh+kE8+3avVNAZ4ccOPvUr3ps5eIvP35sNgr5
R881EXRP6cD7CiqMwpcG8tL9ZjA0zobPnHbm0c5tuXIk9x3f8VFFyqQxxOKw0IsAazDFQroGD1Dd
1Bj7YsAoovUAhUMaZqZb4JPvYk4wKhQ4OHO2xyQvN2+d4pRnZGQZ8xSyPx/zN72SdJQrbwLihk5W
BWeyQWnEHpkZ7kNZaxJwmIa7XGKb7r3UHeWWhGCpdRROWAspokOACPqa2kur3eNd33OmUhS9EIrB
WEVkTkFJ2/Yw94bgPT+QGlHGqNDjpVX82156IcQzz8SMFEHcpATbI3JrQ5W3iD92XxwKtKr6GKQH
VFlFaxsBJkyvkk+6yckSSJQaVagN7z3DFDIwDO8hnnD8sQaQ1+qn+omH2ghZdSTDj2m5QvkxDj4j
PlDLpdv3lwcX9V1E/JaH6Poty39eXq8/rhLHeHtuZ/Mg/dI4MY0u1hxPmfFZIARgWUJYgorRpJdW
/NlF+iNcgPFi98CMA2mAkSieT1G+tNZ5CNo/LcMxsdJZiRJocXpozNnA3TP5clVUAUwuNQEfIU5E
l6E45hoAeZ1BzeqKTJNI8gvhQAJzre6PfkMtMl2qkC92R8XBbj8w/OT4YnuJ3AqiADGmfCbkh+KC
RdSwQfeQjQuAqEo9cTOcDNW1rNDANkUFn33lw6EtV2i494kYqDSg3ERd5MYUpW9R7Q037WPGTPmh
dBfWTHzZMIMZOgjW7WXslEcALhh+VImFmLJ98h5pQBlPtp1a80h5+gmRtrQa/rB3Cu4L5Sz/aqBP
8KnR9xLZEQ0/DwxMOfSJZerqqGvFJLfrlH01t7E+SdWOo6Oc94KwOOA7Y0PekECWO6vBKoZKylp6
YxDY6gkHjOx8LrGLkVtJ3BQEIlLq19YaceyflD3r7TZirODgBnaVrRm5zY0dCj2Cwwg9N9Cv2hGZ
CZiVfdyQMW4ruPU+ZkKVwmHTMVHaKeKPMG4L7Hbq6htTe3FszeDReMMXJtlhOMiv84NxhqP9AINv
/rUm8dfcfU4ZXYqOjoiJuy+vl2A7B/yhgev6xZFHDif7jBku3BGZj2ZczDtd/k/Z7JIZg8m+7vbE
Gz3+2CjWgTn4Rb2pG7jTFCFBH93nIqTZERjU58TlmVt0Gg0MBVCMxkergouAOIHvh9UlGGb5kvK9
U7veYpn1KfMd3Hk07y6Ly2ut2y2lxq76zkU/YlCeHtFFlNXRutH/0vTQ3BNX8D8bcW0tId0ojzO7
3JWMWV+8l8NC6h82KH0JUwIYa3dnIAHETCHk2bQLGwD9DcxauGoYgmbeR2cgsAU+zP+RTAvLHSRQ
fckrMibCuDnN2ee4lZyLwRINrTSDMTpJxTlY2Cl45EHliwEvR8wl7ujXaKfyt1JC4drXfqPGK7cL
CBfZGgLSBE0V6wDapkXPh0GcMjsydu0f17v2S0h4kWyiK370B///jYZaUfVYoXNE2CxWZHT2WUA2
6ReiUKXZSOOPgQ7wjLJsgAf5IHfWQyuKLUxYNaZbIkz3IhCvCxvpsR32ktNU9vAPMzPkibZ2I5Iu
KatZw0+eUq8lnAblr4myExmlZT9uFIn4mEKt+Ii7DTvD+CPj2IOedBB45tsg4mqMxIOcvM2cquq6
wmKERN9WEAqt2RmWT2qgXZIEla1eyy5A4CtpbjcGCbNGZhT9pirPTKl37U9xh1GQxaGgBU38AEKF
+GmMP1thjXB6OYj7A65rXm/dXVoVJBM24tqB6EMmzzvdRlBWWmHc0fD8dg2FaciDAfrpBVYxd+cm
pPp3U5onrJfzRsn5DOXl+8zOZBpKmP4Cvj5Dc4Hmj5ikL8kZcVRHzbpT+AtApeeH6nWjY24IibsT
2ERsAwqlfxGWtx9dPM21S2H48kSu13O741RYUtZy2RcNB7AoB2A0u7hVnh8cCfMn9/LzA4AFoF9+
krlt4KVS/smMQNFNOZxOzGAO/OgUVj7Neaq9csm6RViO1Zhws/lQ3ZhWgdhglW0k2yZdK7/q2djG
pGH3q/kHgsZshExF0eWVP+y56Dv4YeS+RP75J4bMfsGnF5h7W2XxlQ05mod5W9CuRTo2trPEZ2+d
zfmun4riwK0JlIy3UwjQOg9+bx6e0/7JAfHb7C0IQ/6Lx5YtB84k28BaEtuDuhsAFFjxPp+CmLFq
A8NWzpH8s9RFQv2PZno0EU4KvsbM9PWjIzg27nRSD2SCSx/v8J8wEZL0QFgRt3/kQoMhMEG8Mh9k
+vKMAjG5FIApDgMuX/gah6TD7b/R2xu5bvMvrbtl+NEX843ySmtBqf9SPpVo2d1ZjIMF/aYByLP+
GPGw/KPxNu4NybC0fs8rI27GJn0VEHH++sd1xgGVXmsW61cwbJYDMUsLabcy612cdjIbpiLZFtjr
1AP07pbn0SLyXMTUxW/l3Kf5MgzFoYy3r1Y5HmmBjcWpjqH1ovCrpoD/9kBqgMt3bNH/k06eI1GO
mboxYc75xCpeMWD0j4aRy70kHQ/DbhI7KX/sK8rDBuBgZaIxiv7M7p8FQn28deqh7e/W/VEGGjVg
gstWiolncV9dwBovYeuD9qA5z9IW9JfMZoLITCJtxA9qAcpG5m/G/8XjhHFGmh313mKKjtE1xW55
66U1kRmQiURlC/i4kr+ZSD4OQPLZyjF5rNkLWdme1srqL8N4HpkaCxdgghDQ2hOrc4HLWzuqFMYU
Ns8lNAcELUD0RKJLtEAFk7cdjAgXF5MhZvIWiPZzDbBPzbYAksbM181VeU4FQjkB4tn4+uYvsobK
sPh8wzOMHQaQrvv6fTHQH516H4E6WpabLw80ZzrsNAr+ffaBtCx/wyofwQGdfTVxm8tRbkIz8gke
VemlV/UN0xhD4qff4d27K/+68vISj53EmYLhUViI6l8FuhUk2MCmemqIEtHu0oBpiOjeeRJEYUOY
GnFFNL+4XF7/dtAMlLVwQOZc0O89r4XGJaWnMFOxtfk3iuGh+kcN2twYM/RQuvKC3s7tAFHL5GrT
wvuS+f04A2QFZbUEDPxWgcInZ7MNsSrECBjJtY6wHUdwQHndVfFtMfQ/7Qn8MMV5XdjG6tFvradH
AF7sZJjQinZNAY+cllqLZ2KIPRpI1jy1bzLIhzMo6B7FKjBhcIRU0OgwxGotqc4yxmE6zVZyD0QL
PaP6LHEGckk6w+ot6/Zsh2RYTn2Md+fDSLfLFzbbFt46cIJQmu/Uckq+BUAEx/jl9neudHNXU1PB
Ijmbw5YvJOv/pa8rtemyhKngRPog02jv+eiEC3HItMJEohi/WKJY0ZA1NUMXjv7A5kVInE3oGy5j
1z45jqD8WUlk4zJ9XEVyMDMPkTY43NNrgn7oV84g720ey9j4sf5FOFRj9yO46iUzaPiLdw+PgUgE
rslmy8NkdSKIehkcUuejYL+/vjW8GPEPxTCQQIJKBowPGfXmn7qJAJgybvCXhgHNzu713eOXW6Tz
4KSb9ij687gnWpZZlgjNBuqMzdzQOmL3pkk5Txv+V2EHAPgT/K97yh8i+GLMIOpHafCxXrlcSUPD
3FdnRzDAdMPWXW73AJa3lM/CHb8vmcY9u+l9kfyrvOY3Oyq5Q9ZVdK1bmsjrKO4oUNAnDL9fV2T4
/QLY5HW39qxU0XfJDkpF+nziWhAi4afGDw23fBb2EW6sIUCagnapei+vcCIGZNLA9xDitR7eK3q/
1KuhGUEJpeZ4AzbbHekSQa4zrmOdwe7MWsX4P93xaDyPBenPGBCxouAbj26mN0lEpi55sNAF8xOb
RBOCWhyqFs8gabeeFdA7MWj3ih/WXRN1DPs0pFfAuhhO0RAGFsE8WBo0uz0UDmRfvlq6AacL6Cin
s8J9R34QHB3T45WNP1mnce09jDWs6cJRfhIuSS//jvblMrZtmL9f6o8UXfGvYITlB1xwJiI5ObHk
+/IADSAzSERmxu7+/9ekA2B+n3SKh7YhhlVhzaIdn+uqdjOYbSAlwQc9TzmlBvQOSi0mbIPLtwlc
id14eZKRzXD9y4uBVxuylYLH1cTbCAfHsrOdYMuheLhnR/iHmIkWMOuqfe7FCw5n4e/1Iwtw4xlg
bAvsjz4uCOxhnC0tM5cQnOial7GhXmfTrYXgjaN3oMI6Nc/oSngjXweE3lSmKyli0bAzIXC+ZSyx
gLvvo8MPOYmE1jqkf1NzsPZ0oPojA+ZjVVzCLrZK88n3YwAoEZ2B75P1IkK+r+Z3vpXUDSZ2lgue
kP70ED0koWDE4V3ZxhNnJsfZrvhkWtlfIUqyrS+fQXtuTLg+JBJflxbgAcSMAugDL0J2o6SAfzFi
EGBjz+e36DFYE8VrFAfgdoCS89q+XEv9LsYPLWeVEFBUoINeUgqrQP20VLd6bfTrMmVkQfA88YOd
2S/TkgqHBqObl6VvE+SOzsWvMW40rOYEWwXWBwhPyTxo4ZPWdgc+IT7G/48WQHwKgHqTAOy82eJX
Ek3E+R6kCIR3Y7wXFnGqI+6qdV761oNlvANiTHQiB8cOHUnH7QQHCF7e4mTyBsxEKanYJSmfm3Sg
B9ho1pdUfUw20Qho62/9fERUhnAipl5ech6N6gM8s37FKFqoe+FSozlSqCihAKbJdVjm/AGvQyyc
m9d7TNBsj3zLnk1GHumSbUNrRoYN4jVh2yY+23TgVbSafF/Tsdwi4BOsg8mMjaHXl7kuc7vqzimT
4K1kkSx0GTMkNttOZKXCOL1e0gWQ36UJrylk6XTxLLRyFyBHzDmjTHe6Xqo1Lh3J/Jm3nU5ERghD
3kQOwPhuJ+T351akTpnswSYlCenrs/UbuHO5y98XJwxx3ahlZuTzo5O1HU/tELJCkD+AM5amC7yI
ISvnsPJrPPAz0c6xpxUDkMxDUFknzqqp8nvlnTUFbxFxqCvuWKQcmAqvuhpmqp/3vwQigfOgl8fF
pcybGKT2qkKi5jXKRmHYfaDD+AWzpzXriblZdtUaFy1j65SXVPQeny1Nz1VlMHiVYc0q3wpBB89d
+pYDNGMsom2SrxK9lCfws3ishfiCrz5VvyQw8NVGBsCLIN3BuVX8/K/QYc7dbwxei5MWaA2G5KCZ
Xiv9hpDPTN4e5TY7wWiaCp+pmXjrY0iy/aZ+Hszhrj2AK/i9cAVxQuMvhyAGYHWna4KB3ms4rRJK
HMQTtkmiSU7ITPkrWiwL2O+Ie+4Dw27Bd+yx94vQbDohyE+i/qaSgReFyEmReVLmyuOHtS/e2OjB
enLncGIRMmWBLIYHWMjq8z1idtC5LybWkJVvD2gTrxBcOATFb9gBLM7yQAJqhS0B+k9/lk/8jMTz
9G8m2Rj53fs803XXyCKacDTpbCgMLpZgT5mfBw9YnAtJr7FfVyn2opBHTyb3jccfgAeDoqfBbJm4
lMl7GSH75ixkCsqBh+2dIciMvtJeKJDxobsn1GlrHc0LgOmYcSYxERnQhpXA74s0+VeFfrjwyjtd
7T4GirAXkw+VRfMryNbTX/1GMD3jlywYmGwrjkKFoGdO/daA4/hQu3MR0qIi3WkDRJI4f0bBAyVC
xcZRj5tspTBS2U4K1HXuYGor1FfuuKybJI/1jDNoYYSScGdCm4wZS8l2sgSvObLfsCLlfV5hMjiW
PK0oaLFbtUQ8Rj6xJGuOFeacnQ8tVua2z7g2ibWWxBU4k8AwAkYIAx8m8QRsN3jrd9+KFWisUbU9
k6peCczU8S1Xq9aXlrNWXtW0KaxCbkhisNkxemBIwTa8fAe3DViAx+ABEBP/bHqMfIYZMuoBxZu/
a2GDcQ+2H+ZttQ/6co3/1Jx8DJpjFBZLJOW6ENY7qHHj0eLswNFs+lJOQGbI7ohpoRets+Q0vo0W
qP5TrPtjt1FhfR3jA7bVU/E8PfHZHlEBTU6aeIMeZPTflmGPMrKwKIAwJOyfLYkPTEqog1w9HHpX
QEJnPbb54PYNWv3NyBA37UKeS8eoDi+NzysG/sIQnX/r4O7b+VZX7oNHfteCiRYZXCPLXIxHUVAh
4N/M+e7SxGsJehIjPzu6M9x4fUIkRGIQbXvsTccOjflIUjxTA8KgGbww2LAh7lHtyS7YOGYyq2oX
k82rUWJhGw8vFjs74SzHNy4ZcUDjyqPde+EcNH8CSpuKwoABd79PgchxcdKQw9W8UHkyoXKVETHL
54y1QHiPMteA1pPvhj9OOB0Ozrclf4vXOWRKFTc73aT8W8mor66wAhlFHa0VPVBrj1jHv2XNrjM7
ZfKNrC1AWAXfeQlJx+OBtR1+3jSdjBnnIdtL+GOZ/zp1lTeyVmOcrLFIeBSO+TUzlg/Q/NSbfEfI
jJea68e0Vq9KFL6GA+HqPJsZIcYoRNjVPibGVya8nw+Zk0TgHCAqDt8Q49ycIFzDwLndGxCHdmla
7EWJU4vB3XZsmB2rv428joV1gpShtg6P8pbyUDSv4yNbGP+6C9tIAql0yKQznZKlbTsQsjI3Bsgi
8KkZwWVuNV2FulwJuYeTXZX96MlERqAHp35KxqW+FSd6ONU2xOMgvMURApqQVQ7C9I54aEf8YzSp
bA0Ku1T/e9YHieVeQ4vg1BPqJd5RHQKJ+NmUfxbk7mg9UG9JB8APyXAl0zA1bvpJBpaF3yrI8OmA
v+AccLvynBE09rxb5kUZtiXqFhZ/XFpdtZknfme8PrMJgRpKDoc/XLC+xDQAbwmDd0RHgrWBq2qf
Aesg6klbawY7JNRM0F+xDQpvInlY/0aQ3/Te0iq89Bu+62I6d3f8WvIauxIg3eIs3Ga45zX8RzRO
9gCPgzaqQ2Vi854uJFtkg/NHqQSsHv6Ro1pmDBDJ7l7OjifPvYCpCU4UDPQTXoUkflMZHA5/DaP3
J8O2KF6Dty2fWz52Sduq2iVNXKm4y4Q48Gd9jfilVJKfbHY6M3UWEcvbnISj2B/q3xhH/TRVlCE8
VIz8FRyzPKAsegE4Jps8BXrCUynadbOz+o95S/2jr1Gm99rZrL5FZlXTCoQrvtlRegfRyTrrBWoj
WVRlGCUwB59ZRsjdtjrrrM0LDushmBBTl8L9WfCY9xtrz8H08PH09uJ1ZDcBo1XzOV5lvlu8Aych
syWgbr6ACqE8jHCSeMBXDD3jX2H1vJcCmlAGwy5WcqZaEv6ze/j09Lt+t2ZnfGPu4KEOJcgDh5CC
LtnuyZ1qPX1gZ8FSAjaqCV2d2VPJYpTmg6zCaovHP8PvhVDeYVDF9FIXVtK2BqtI7Qs3y9wOSYBF
BB/+YyfNnNvbElV3d+pSp4bcQWokxjYkivZY2Yo/HKkHalS57/y1MApFl91bggfKwzTb6HsW6n4+
77mGa3c+SaMLF6nDjjRB6IyATzs5IiI+9rfps89A9BPap7vD40C2ELOj/3Fv6t9rWgwnA4oOXzpb
FgX3TSs2SLbTL9gSkbhPlbVEm8TXZZK/xmp+Cke+zNjja2kOGQEkrNm0Xdx7Iid2Wb/JijOuddOf
pjeCa0zzIMwnMbnGe7UOm+TLan7KArPqvlnSm2o/mMieXD3u7Gns+a/4JMhKVgMKzabhu2OX45LI
E9NDU44yZljW/RiXMbrkq5ibLcNwCZxyleufoIbJcKr95G0ooGL7+aGfTiwTSLZp3qQR/yWW+GDN
H6UT9rVNtVPTs6vi+4hdDQ5LBp171zCilz1aZQYbA/0K7SuDJwkP7abu3WIImFyk61gjDwYgnYZN
NF/CqcYrZT0WJ2utjEhBP/k11oQn9k5LoV3h9pgoET9G0Bb/+uqnkVnYhI9kn4/39pswtK3yWU1v
Pck3zc98o69lwIS8ITSY//6z0BUUDkX6Ip1giXQaeQQiKK0HFpfRd8nxVay1jiDy3qkJXrwxFsHu
QjzIyIBGxNWAZly7Ml+mvVr23mWxZQ45syHIN7nCRObHrO9TxH2Lu2H9EsDbM7Usighyc9CaJdN0
pi0fElja18JDH9QtpH2MF0RVoixEabrIywZUxLQmRGV94blUOpB708Z+kh/x2kwfCSMOE+SLLjdI
KvYK0GE8uAIQIGkKIgyEEobbylqbVhfoxbXmQrPEa/1as7fxjLOa3Ezwcgy5drg9q2X607td5j8W
GjXmBe4B5dssNxOqsZCTq5GoNE5GvXv265qRMgoxHfa8zcM/zXZjoiR4otFCNv3v9TLIDBNXxnf3
94KXASatxAd1HItdjtGc80A+MKB//KkCViNORNT3HQTBagzG3zlxq+a3MLGysKByMMiPv9b8KyZv
zY4L2AKIadgJZ8lrOU2pT/wmVL7mDNjdM0RxlTW7jCE/LkQRwLDxYeImAoNVp++9jjp5BRqAAz1F
/0NVVJMFdyAZE7kDJmRpsUAfNPqGuTVWCsQhjW8zVlmG1W6BvrGAzoamP0CwToKXZ4aWXbO/1E+z
+T5IUGC8wnC2kNKldjtTdLO7a16ffbJTHw9fzL6GntkCdlQU68ecWq0SoJetNKwxhC7NZAE0l/48
6QdrOCjd9tH7rpSBaChc+cU/6xik8iVNbsUwgkKoSbeWhlcwYzmbrpQ8GMFSshR9LACW6Vg5XCYq
D0VFPjg5coTn0WY1u145WfCq+D0aBmH6nDj541tHt8l4rHV6lltMNm0JWzzlpjxtJp0KrCNe57vW
sQyTI5223/x2Kq1LF48wqP3ZY77iFJIOFuiDalXXz8P0XsqYC930K9O/cTsTpzCKp2ppHBS7gG/E
1Z5D5PYxamDXSvpTRcXaT26c/6vxQ2iNwoVxjhFalVR7TUS3nPggMnkLu7/CYm67q8tbx7RQy49q
8lngUUWDVbDBfYz+PPFfurSr/+8gFWLh6Ow3in2bHLSXRAkaiH3RY2KzbzEFTEy8XuAbJc/YszWp
ACIhd1AxhOCjH6aRIv2tZOTXXbAsVM54Els62pUYU3VXv0hWE2iQCQBSBvj6IW/Wj3B62gmDiL0s
ekm1k//j6Lx2G9eyLfpFBJjDq0RSOcuy7BfCScw58+trsIBu3HsO0FWyRe69wpxjcueJ2OG3sbQ3
UXAoK8qMhjeVmvPTehNyx7N+MdSaKG4JxqM6LtCUHGkQI37h1eKndoHwlOwch32C6G9O/aKPAx4Z
9xetdI0OdhKR1twZOKtxVmApAl4Ikdmuf7Kdmu0Nwkih3XkpUV4bHVwrjM1lIq5+vD2qAXglps0l
FvcbCwrgH2Z//u4CCGe4K4X1oF+E9i8pb4bI01fd4nKDWrLLzxq+P/ImaxTBlCQlkhSSFES3wUJX
7cD/lgUxOCu949w4ex+ED0M/9R40ODRZ4AML8yYc5jhfdO4r9YdqpP2KHtl4Kvj1EzWmZy541N5f
AysSkkOAIMW711iASfrAp/7FOlpy8yMFB2tP0T9UnFUwY2iTNnQx2rUsXm4UOLq4IsO9t6XuWcJG
mAfs6MmcccZeSRRXnbC1zLdy+IywfCr3VNzg/QSuapDZgLZKMldsdi14BMIbvJ/M9laSixEWZ3PG
g9OEnTuov5ay92HMPNrwBW1F0g/9obmj/0opwsPkvQm+YmXbCkdN+6u/1AhhuLyKr4b2W/LSlN0S
oO2yL465XLlDqSyF8u5xoI1snRJIoB6FzhjSCRacIh1qqhYfI2GIvGaUyp/jUqvuJsdFxS1Wb0Xv
bBCT6ZHu8emhcsVNrTOEwidrW9DGTunwFh6z6ezri1i4tRmL+r+YqVECV1NL3FrcWNwv9DIaaQwj
nYk411l8ZsX7ipN36LNNGi2H8Z21xgBGYg0huyRQxMQpqJME7CgTG1WBOq/SFmNF93GqMJW/ZrFo
YF3L1gUsmxqXbJX9JQ7xEnscg/5P/g0okpsg3Wm/BuLgbeX/sSs/I27uLxkuDik8hxxDA6PkN9Rz
scveAfNgP5I5aKc/SQ409g01oBXBd0zuDD5nLuBlYE3PALflddW4KqLuZIBwqlZ1es8ghYZfydrA
8BQ+ZDj9BNQslPnjwpDVkqXyg6izJiMXcn9vayqli2M2zLSaK7QTb0UMkeezC0HS7p+McYeODNNK
Ll9i/6JOXGLmQhAfCtwlP7cHpn7VJque1XRWfsLpJLQr4nGj7tnpTjEDNTZ1asHQRnLuHUVxw2Pd
mW99+zU/nIxKvQdSP8cnEWCjuKzlkurZhG/C4OYRDucKuNY7m3G0v1Czhn3xq2lEVJoHgPB69k6i
ayytgYeZLJFseekf/au1y0nFoIXwv8zPcl3ZA6JS8ZJezW2zmfbgE9aGG2+bRb5HMHjw1uaeI/Jk
2sM70K9diTWd0beyZt5pi+JR4QvEwb3R9fVU7GpyhWlpfWA/11RfK8hd07FzMWGxy9cuEoidAAS1
SkmAxGrRPziBdNrgebm8ZyhRjb8hdsZbrzLjZDPoULraTBZtisylfIvJir3WtW3OcTaPhlUk/Iz4
PoYEHHYrnlasoR6QIJ+00+fo2+1H+qSTHd3qYVrofAjSW+Cy1F1z4RT+wUrmSxA+9IyZ475nIdNf
RjyAe007UDto0+LcQmu3G8klpjPDoMJOZl7U0nnZPPu0cMYsxkIJ/sFSp3fKh9E4iI4kA83iQv8Q
/gCi+AKyebs9NOYikp2aGQNywdFVzRUKTHAQU7rxzuZgDxE4i71WbSSm/U9SMiIkntqSxb/2Mw91
xlf5iHrGi+cExTFru4W1Tg6Ko57gxYKVRRB152byl4jgFwUrlYVNNFm/eLFgRa4tXyWJCvPSwOBH
4QPpbZlemgZONr5Cu9mYF1UDm+A5JHx/GzoP7osNzDVnEBhUSD+WIwOpb/ODt9Kn1Yrc4T30frNi
G/sbZnnlpweU4EzDVPBHoaqEZqXtAo4JXLqx8gFxQGfmDEp+QRzE/3n4w1Y/c5aOR+Oe7ojAg6QH
KoH/wF37hIR0tG6AsJC2W7a+6r8rE5KCg5couzEZwmeZ+edGOFXmj+b6yJsap9R3ihsA3nNJWRG1
W4uYsfkGzdT6zEVtr9v4n9Nu+EbAxK8Y84L1p3W/qs3ADsrqktvqVBRrv7pi96pzphtLS9+iYKNP
Dd889yxvUKwiSi7rJ3ysCc8yw8tmzdj4TTnw+NF5RiMjXApmUN+hozpnsbym0Xcr3ihHC5SpiN1n
bfaO+4yzckcXW6ctMMGzxKxqX62tYjW2BzAGmelG38Nlsxh2MOt6/IEKWUAgDo8Sjr6u3gH/xfcZ
ka0HoR8AhWdL31ThTMIZczB8m3ZTs4NPRRBAzYKUShya1Ba5+UpC1O2kx+lu0Zc+WSxRGRo7cm1I
xjgZux50H5IhbP3cxZT9DyV9Q9iUTx+AzoBwHYbqgKMY6BsyxEr6EUMaQTp5oDQiTAzpSIbgXUAR
V3ClOpWAJ9jtNlH65gmUnibGsPTU8/vx/2ckD9qLeA9Je9OAg3RIxpi5UyqgQt0CFfAtp9wmP6q0
jpFoGbNQywr5fCqaEQ8N+xYrnsaPwW9cDngENsxDFNuKT/FFeW//WPLwHs6/ki1imIxIQEzOMeeb
92xuPMITPoM2XfP8cLP7VIJ42nhCYQahNOHXXqh7FXU0TIH+yhSSP3yoaLbZidLstXs2CFc+PH8m
YpRAvKVXmW6Xzygio45cEknainEWHu5p35RoSSGPGm5UH9Lqz8OwBl5ePE0lccFOwNRN6ylM7Mo4
peluLF894wphfOe6GEjInojyYawYs6ouSPJZxFcugA6pI18RThNUSyyoN9ZMZdF3FTE5CA8uWast
jB9NZcwEQFXonaG8518K8bIavxMA2M+w+4o4NespWxB1wbFLK2ShcPS+rBuQjBFxVGty1UrW2qcJ
USAs5S+qi1jRlsV47B2KzpR5kEtWhWhgV79WdXVsQLmbzI51XADlumhsrx7ovejTJCcP+4UhzHNl
dzZcetizwo84vjfmzP6mn8sRkuDLVDqqkG41AXENnb7HpElLw7xxL6Gvs0kSeJL/7N+IMwuwsTFr
JtEIOtoiGrGaM6wqngFCrMh6YZgV7trZQCvjb9EOqP5HBh+Q84DgDP4l739H+3swNF5bppWs9cHX
dKcwOOdMOpVn1O9N87NrPjU8otAgwr9eQWR4yWFKYgWMDh0k1W7X6qfJdPC/NQ1WyBc+xkjcYY5i
/oIrFuMsMINSWRegAwn5zt5M5RSFD0yu4AcriUinFUPi6u5xXKI3wHVDZKXyZakr3vSA/bdyK24x
sE9k+8eqOnX6V9LeJvIiIjSo9MqMrK1mPdx9yJHEn14UdRmQW4PPxATRF37Kxl7sIHVtKmypQOo4
K5if8zFln4nIOSJ0HU4q35WW2VXJY+67enE04dJz4Ysgjz4C8O2AMdLlGBzYxrITkefwIJtR3KNB
PSrsLabuPagNBuUYZrdhcTVYrZpnxujDPQaMmaGELSogkpSUpgWSddE3REqimUS/54EiFh1Pfg4F
Qqo9kPpGQSjFvwe9XNBdNotE2WgyMxUc9xugkhXDmO6owzfNlsonBKNyH4ZEY+/aeq3wfLehI1sn
nKBP+E6TdKf/GNBmSIyeup8Y+3r761FxxH+MGlPYHUT6SeoGkK1Wv1sJyBs6PVIbB9y6uCsDy9UV
nHXdJi72A/qSopjP1nI1WJfaL9eeRlTi5xjeGvr+Pv5DQGqwGjzes+Quz14imPDwK1mCqepFZkCf
aPi7LYp84RRFX33BXodDuGjWyQjKupY3NfVFUXwYcbHkqABUxuClx+PVoomyjJ8sEYEWM2sW9Fdn
6HytMyLuc2q3Cmk0QkBFYvR7AS4W+lAf/hu11Lzo6XoSeUwe/cd8Xw8cYfBFvQWpCwg2S+tdC79V
eZ0Qujhr7gTXxq4lrRimYQjK7shmqzN8Cc4O2kw2sI7yYwWrwj+mjAdS1nc86gsBvOMBnSXCJoNm
O9qQBkRV6Si1wwqrbhm+LVVsuj4+bSdhLEml52p7mMA4MEiCE1c+3N0e4n76p+SOD368BqzBGhPg
MhBR7ZSyGtbZ5PeOSMoimLvWGVmvpcu4mde7jPra/aPQXhB6IhYlSIKS+M33L+a8x2F6QLdFEAyn
Sg6IqTzoDMI7hrmaCecI7WLtpDHIJAT3CPxAIw67kGHn+KKSObSOiUzEy88xnpq+nP10pNqkM/Go
c8n3YcP8GBHBNw4uCaTidX5Uh1kFQcG4618AN8X8d+AtML/5bTWMBwUaJ5MrsUP9qDN8NnzKqTmW
QWWECuhiHAjfZhRekdFD9ZnTnaANhQCVuaSwhMRDpDTkqpQsy4xrAHwVPWNPMQpU/DNRVmV1j7Kb
inIco4LmMLacjF1lHPNbi3ATlwbBoGq25rOLEilJlNssAMCjMBz9L4ZlDd4vGDcN0YyVkXn45fWs
yjvMOS4K7whg55mrQsjBsRWXPTLd5IY/ys92EV5vPBj9uevxQi0l8djdI++nFtc0rJECqZNbRjWP
zegWwy4K28WYbMlZ0pN57eEzPxXI97FGbFh679Tpr+a5KLDFXUn+wtj/aBLVAm5dEnS1T6G/e0cE
Q73xGaZ3i5NUppAHH/Z/TDUNy4FAAoKPtDPp6XilvXTdRBiGV2FykEfbQOnm+K9k4yMXLqp1tXcH
EuOXBi558MVDaqFyebf6hwe74V32TxQfnM+Mblga0UqkrS2jR6GL6AdSLb667CLF15E8iFMsnsZ8
1xHTgmMEGzsMv5NB1YZKOnV7xk4HIsiGVcLfRKKB4RQluXFLEMbAotFhEF6qsW1a8T+BmDvUtth9
py37oGOj7LvyTmvfcWHH72W7D6HayZeWaZwKoxQ1a1dwJXqHiXpAmqCgY4iSnl4InLW+Be0tQaqw
bsB28MjWG+MZ8X3RiY4MARjg8X72+S+tsSjHFx3eU4uAEvJeXoKnVkkQ8+c5kKRtE0QuQoGSjS9v
YLnBHXBFeKjKGIwiMLIMf9U0eQRM93VL25aIdHlUrI0fn8Qal0kI+g3n3cSeSZbQuDidP7f1dEy9
o6JKKIYPddfEv8MhcZCyITeVrGfD7kAmlNMpyfLSSfLu+d8iLIiEvdesQoOaj3c0KI8hiwsLJQZm
M2b0K/k/U1Ygona2MlF72EgyJes1Dlc1OCXcLdlXhCxpF4LIkFuCWC5RJM8CXOGM6Iu4daJc8eaZ
YHzeJX60jqJGTQ6QIIheF6M7RnuLfyVAne0OeMerv5px1qFimm3FZ7+EewvAwMt5k6ptA7XNlG1J
/ExZRJpvGdAPpxrXBh6fcuMj1fC+oIaWKJIOCe9+zYZhhh/lxpVxrJAfI2lFHCTx9ZA7QjYeBRI9
4TXJc1lC2BssGJYLfntrkYOZNiNhwj6Av/dvCbI+Ch8uzxX4KDpGwW5A6lgPotsq4jswn5TljSJG
GbfEjQULklfJlvEfg7HWLNgaW/oKwxZQt1AzcKx+Gm5DQYvYjnN93LFWjkWH8Ed0xq11tKyDQK3E
l5nRo57Nr7L8QmDCNl0gspIhzORg2GIs2R4yu//kkMiYw6kcsLX7yTOgcU9ejfRAwlPhTtqp/JuI
8WG3UZI8RcjBSR7u+nTxa/K7JzdnXT6oAZsdBFbl0axcg2ZHQ0g8F7omAysvkIk2Ay+kzngZHkfx
hWYAWiOwicnhSRwBP6Eav0rWhre2jrc6n4v2SdfQNYfAYjz+zQOtjSeuIn6e/FBis4jsJnBZc/be
Q2SwmpXrFLu+9DmJx+qsuLr0WXAMqlhcR15blxJLiD6k4dz7s2XpjSVzgmKnAP6FGIMfO/g1zA3l
mJB8IvPK462nuAwvmfrILeyozGGEp9SY/Bg2OeFWYKEhvbFavAaI6BadcchcRX+wTyZBlztfQcCe
/vE/U5giYe8PPhrhQ5eIagIY9dX3mwmLM0jo7COtnsyKBUTlRv+Y0IdICtSY8FWhTzH4pmYhisiG
vezIvXZjKL3yeE8qc5mZbxE9GsC8GDzENCt0jW8MS08dE5prkIcEiMsZ1fcBP3949inlMY5Ky0Db
dcwXoGaJk2NqzPva0R5SeL5PBr2Rf45I0E60XzbwxvRKoo9ceCgGEx/lkMu0YTJK8o/G4KYN7Pmr
NzHi47aVprMnk03KOC3+ZfnMvin2n6rFrXpQsaPzxCFxqdGTvxGkk76PJktHXdwk2tpnPjSQgCgI
O+K7lO+F1uwKBQ323qwfevvNE6XGaOSQz0FdZ6Io48G+huKOJVIdnC1S4fxqo6msheGgErg9e5vq
u4Lon+kT4h7kFrH+E7PRJcgN/xw7iNb/6cdz3bBI1cRl+yEgDSabAUmg3tklBgs8NhUUnk8lvrdk
+SDZxDFM9VKqaFFPTLAx9+hYZLnwo2sEJ4L+BxmkD89YrN3I26jJVmPFnM8rbeISCSX6olEXxQN5
yJO1xVgKDC2Zo1S59yErPeFXl+HvoK07ssLaJfQx4CMETc552URrIsInlvAgF1goyd0i/xV+ZsYm
Fs0BrgJEUwP/34TckMKJ0ivj0wXCV1/Wu9YRXxZAy0HhTeVBEfTOgQdNzckBF1CizWqb96q78KYz
m8UVqYNwLRAplADCUIO0DokK5cKOd0rp8F3v0o4SRH4fhquPtbBFibkkiq2C6MBaKb0q4A4L8VvE
TlOZl6CwOy29FmAjxaaGuY8FrC9WpyA7tCBqE+8jg/LJ6qG4Werao1t7t4hSWIrNkzwlCWfHBYY1
OaWkhts/qk3GCdx4NPAbCtjmm4cC44uIk2TJLKnm3WIMxDtnkZAGxJwvwMAi4u2z9n1QE4fOX2UI
IdP9tyLuvrUAFEWj0Pd4N0te9r5jSE0Ygd1i41eo7X3SVCZK+goegqwDO+0uBjYPbXTn/0zRgUIz
oejg/5iM4Jr4s0jJ66Y98rtLSiSG944YyWnAu1mzcoJON/hPUubULdfcYEwNZ8PxRbDwwx3K0HeF
gpAkT90goswIODaW/ntRGhxKADoRTbf50UwXF73kTuHlLaDqMiUQcIdbv+KnrqwAX5roJenGBenX
QHWOiZNFAhU0xQZZm9OYLRPDex9h6FkoEw3EbTjQDTP5iFRm669AcxpN50YZlT0lfEWkowj0SJAf
Mv84oLrqmTtmEW7aqD30k78RhXPNECQudv/Pv1WhsOfkTew7fpnGMy+OM7V1Dg5j8m+KhxpWREjy
CGHZeGkojDRmWduWeGVzQ0axzsREX3G3IU34DFvQfvUjOON9lHE6jmjpGkdCyph4pzF5J8EcMxxP
88gKCeMkadTaBvFUFX6VyU1gn8vfnR5ZMvmMOVgM2FW7/E6zHWc9QGUI1PUPNV2Y/4aVC200+J0f
kaRxFGPtKR8MpGqPNSNZPAOfciMh7ETfgIqJgDyMFXev2LXCe3GvpnfuNevWPGscL5i7/+8N4nx3
mAfaPOC/uCNrtkCiLVqPDXNPH6Y089jw2lUX+UUCe1JduOdZiyTDe7ERtxqWu8LGcvEI5ul7eia6
ZjI34EtC5RL9cpbsydlWIW8lO2Wtbr3saCKxhIu71fyzQMwH2HjT1h/37hTTTNcAL7zppHjf0KVg
CBu7Qv8j+5uZlLlp8131kRTbOXqdmaa4ZosyMukCEc88IES/g0lox3/RtR/neN2LeDBJd2HEOeyG
au1PG4WQBcLBnt6K7jxBx0nUX+gmPk7YlK0khauLwn5P90cOBHJ8X70Lsi3gXVxI7THKNqyc8OfT
KS4ZiecXf1WskSCGoIvcgovahGmov9M7FScWe3LFpwRjdzYCaNmbgevl3YAaxBoynhVbY/Jbl68C
wliO++OGnVOvmNc5XbVBw6Um6yT/4BtDPil5q6500BDTg8IGsuc296KsvZWLK5MnQUxJRaLs2+Ae
QlwEnzPasPWjYS987ncbBxaLCkar4ey6XWBPZoPPGH3ubhXRHnBocFbHJ9Whb1VfJLZPTw2+4bqU
7xJnnXji8PUpGPbxhZCn5tTzSgBkj1n9uOnVyE+Qhvu3cmUUDmvnIjgaKDV+snaF6VzLTtglswF7
GjH2p+Atfxctew4v11lVgxYNDujVYBPE60J+VXuqEvpufps6sqPCDrcBw09UHEsGKMcS8C3wXH92
hefgrGyCr2o7ZgsFiLraqBf1s/gRq12HrQmb1AApZjVeY3p1bnNWX5o7wVM9s9fgdtL2vDEZqdEr
zVvNw5ANT7dEMhBjR4ZqdB4IMuBzoJLysnNV3rm9GD7znTCy8Vf+FXn0SvwyXDqmpFjnxEJtOMuw
I9dzvFGyava8/AY4i4psagZu9IiRm2FkowqqnrKBh7ZkSPvkT0zZzJlrXL0KXyeCpdLJ6pUFNaZa
Mjm7M9xn0mQTDatsi32wqUfeZPar1rqa04C7eYFd/Y7H4INmUkTRz8ALqhZxMHp7MsNlesAbmuBz
JUl9l9GPkIEUD4uD9ZSzVRHv6fwUfHdNizmyw5oT3yLlkYT7CmjDgIjCXKM+w6py0e7aRpTf6uHU
b3fjNuD5C1ZMs8DJzXe6TNimM8IT/sL5Hx8a0fY7cMjOvRYd9k2CtSK4Iycpac3Dqfj4Lbd1/pAP
9TdtOzQyiq0P709ZDD8MTnA5MmM0oOghbWcG4MpLb+VDpA5ZwwPouOlNuJSqNcwOwfzSCXCmois3
PfOy1IHANZ2G8QgM0T8BdOaXRagQKpCEvR5HO7LFhiqfiQl5t3MJUT/qfIX9hfBURjDxH4IJtpy/
8V95SDxXuI75myA52i4eN7l/734TCn2HHxDqc2FemztFh+AM9aF/k0SbKK5rt00W381akhDYoD9i
Kw1qGWg7WzBSxlj0FU/cTwakfH7pH9M36v8d6BgAfwQDv5DHDa5aAOBwplN8xVDP9a4zPl9q3rmi
qWUi8okuQtGYOOzidM3NJTwRDPez5VwB7IPvx6lAUpHNwPCNS6ZzPQtoOarbg7wy09VTcIHJ6p+l
k34xz518Qk4ddi3eFuQ007Tg1jGxGU+9BGWcloBHZ45YnK8G5ozqOixczmAWG9jz6+qXiRvXmqbi
dz9ZpLqrfNIZa2sHZ8JeWZnybkTWWzS9V/v0a0CGYWxG/U5EAM9OdmXuizK032ZsdAesl6iX9vnA
LGxlyPsC9RCHOogrzF9MqdBkdHavXOaV+XTmK6hq7heDb7haK+ZbCNNbX3veu5Xfh8H9JWaL+OiF
tVGzLZANulexPufXYo7wqg8oxErh2olMYejV8HMRVJIf06P6X+rAhczfMk/bbBMI33ozHiMaCZ4g
RjL3uDyz3lDW+R+aOswe4MU/egYDBVtSqD0XampAEzZEzFhZIaOLYndmymiu1cNeWyItY8v4Qrl+
m41axbq8wqPhdDaujMfNz+mHoErGrVi5ppX38oHrOOK0AU3epVdY4jrpc1t6QU7AGAPzBFXtaO0C
l7HRl/6lWG71i2K64NW5ZHxuhImN44tzpBytL9q5GjYh57KwJw9pOCErjs3/aAsetWFdnRADlH+E
GEv/hatENfJDYsfITkgT9I9JJoFDdxgwgNC1Nfg0gO5XRF1Y3ZdAlBNYLLuwPgj1eqDpVc39rBel
qQudfOlakE1wBUnBMRztmnqQpXtGiXPui9dAwFX50SjgGvOVTnwMgAdjS/ALMTLinp+PaSrxNiXA
2YVmLLgNkfh3N8NaFt/5sEytPYW/YSicSlvRtCNUP/k8KmeA3c8K9Zslno34UyI8IFh17N2bDa14
SqfIN5wQlyDruw57yIZ2y+rtwMAv+NsODr+fhE+ZI6N0Ga5J84HpErD76Tsw65V14IKUgIjefjb7
EPf6Qwv24HLqNa6+GOD4YIsz4EV/eTrIhXpD55YCPXGmZoO8krRE3Cc7NPRMtdmFBMKJfm4gNrwm
/fgrx3fAtM8CAZeyJuc8Uaq7qFyKDTBn5Z55JypvC6FTvpMq8sTyU8Ht07Hs/plCnnnmHgFreywK
NR1YICFI6hFZGLaOwMqU75HFY1vx/sLtYA7p6yK/DUT9gOjmOmIVtatw4l7haBgduce230MVSIgc
46+ZTV8tuvaGGSYRlUrwpfe2wbZfL5bVkwe0JBiVBy8oD551I89nKj44Dibt2hjfGu5EfrIEMxSs
6wkNvLWiPnVgVhqLhquYQcuPQcrnJlTGVT8/DdUH0w+m52OxQ2bORKONN9WsksI9Q1rDHjgQ82c+
NZdq0ULLYI5cb8vaZc75ZSm/pnSXxxPEHva9rMqW/KLT66zhEJh6pC+9eGjWQYv2weRiMeImCYBG
UVNqLq+OgCJyIHgpmCsFWguqCpHejF6gdtiLyuPngGXeOowjo+foLZ2zMvVf5K1dB80QwAdEzweH
GssWEAlY3SmOYL6/1JXIQZ1mf5Rv84nZtkuZX/X2kwm5cklrVx/eqvqJh2J4BtOR5puClTTq4hFO
m65GwXFQVxI7/T6+oQury+8pZqLaHEzlkzatKg6TeRgAAluLhpmVFJiQHHWQR+x9KHhZ8UQqsXDW
V1z8COpPru/E/KFmv1MjLcT4Jtb7qLiP4kcU7QvpT9G/6xfwmQFjZPslecJeLpo3HUYeolURc0BA
QS6nLzgiOdJ39DKThVD5kQPGrgEUo67nm+MNrvrdgAum5DviyZJ49gZ/1TK8Y90+qH8cagqv6HMY
do1+TRjmwXzqvWNNxf6Tcb3E+D2KTdMyHkF+pf2Y2Z9w67HW8DFSyqjnyABTYpYdR0hB1Z/J24ap
zZZKb/Y56eM+cg8fFUv85bEiQE3XZaAmSlbodIJNjiwhuY3M2qINdRsfPWPAxT3UpYyiAKQBpQ+u
Pc+58tPwHYwMPpt2PTeitoljhSqF9Y0RwdWP17l/4Y9h+5iyZ/CGzzB697JdRyyHTOwoVZgGGHlh
wIYYLznFrXRiUljRCE7+9yAeJ2bjzfzcacZ3wyeMaVPpLcv0lSm/VBGc81L2EZWXpi8cE0WZbNxo
zm3qpEWALreQgKxVmISzF7wk0xCXn+jLZiNKfwUTQemo7Bl44yECLqZs6DkiwNjGqQ1Q1dVg+uiX
kLxjvD/Uq+D0Q0lQM+GODyUpRvGrY+qJbIGtN8hnyj80DWRW+mTFSdUKPpX/F+qwBO0Gu32Gpg4Q
oXKwgOOcFcAOY/rOfr7+sVg9eu01nxypqVdh1Nk+NhmelUAkX3bU50ouHdHejNSFYFbfxpGPbMD0
7UiNW6PYxEiYEr5GUiihDetwh+WQjotsXwZB5iEsVvjKgnljetTbq8huVueQR5AxWsvJ+uHvrslr
DCnWc3ZHPvpuBlwpwGbk+YOXHhvrQB1cOUJbLlFfKoeiJoalOKRA2AIcxJc6WIYoyQPs1IPIUDM7
RSzdiOjYMF7rw3dv2kTSOTrzVU/AZPxacU0cpxGkBImYQN87H3waGHCSgwyOBBq4pGKTedOQJLRM
m3RghT1rFvRTOjJqEGaoChnKIQMXnr28ETy03c2WXWU7naBGZbLuwO4ZP0kBAN5BZSTld6MClQ7N
bUcJrkh7i0FmxpbNyx+G568LNpKWikEgO+sNI8wvIDyCK+LNRjqY/o1YKetog3lqT6SA9iOwYpLC
N7ney4SAthhKOzvBk9FxMTjT3nCZ0okwobnOOBe6ZShVhBGvxK03Hbpq3bkpC1KmFRbbL4+fxuPB
BgPUlBSBlNWkv9FAPlO0qWBHQxRPwXTWsOWU7HOPrQDrxndU2mgaR8U6Sf1N+2kYepXVg0HERHsG
N5CUGrYJBuQjyJ/iiZ9XH1eSuqQzlhhJWf7ozFl2XM/NXmAQaQJqemTTMSvA+b5l9AuTOzzjaQMK
ngKRP0sqbTFgyvOlWkcJ8c3AtCrCQanSUrOPMrLcbR+PEHMCeTgk5OlBjdZ4Rs2v6H6m4FrRavHY
LiZCbmCeMF9vEaMFS360ngSqltAHyzzlr7pGgmkdaqcqLgUDoxLBWFPyMuLUljVs6D0bnIq8QAAx
NG9EbSh58muIVBIyokzMbPFS1+8J04JI5oU1ibXZ5NLc+FFeJia/8EeYfnfFOqNgSmHeiXuv/+4R
eNClPYHH5UckGaCj8h1IKSuEphQuh7a0lWdcvLr8Q5bvqGDD4U1WUXVSJmO9BLBFR1KTF2itAv+7
EBjF8Z11BuoFzi28CBqnf0d/pGrPJv8YEJAo1UUUbkx9FP8ITLJ2mVL1LKSlnwrojrYzxY8wP4KR
YXwMe/OcqT/QyxRw/uG7ZssUF+9KDVAT3R6QPo8BIioLq+d0kaFGpis/voXAoHut2nToxurIO5Vo
lQaZAlIllqW9D2L/YCypQ7YtPgMYzOUDL4+anNl1UB3G0LK1b0rwSfyroL7DhUFIQ84pMv5ljVbg
HB2sEEIwWXw/A6ljMk92w89YwY7yyHzTxnKn+V+idVOAsbZcjTIKppjSOAu+egPiA+8At2irYbmE
AZaNLBgIPM4fMQoBE6l8wlxi6BX8crT6/FgD/1ynvtvxtyWJ2xV3yUe1jJ2IwKwA0vLUWPbM5CLZ
B1wZggVRe6YGBgYgSM2cYTsePXbcWeARorek25BjlX3vvfBnlg3gG7HYWpxxHOQZL/qgLEMds1WP
hyR2eiwcFXwX1s0CdwWzWrZ5vE+GLO1hQULuZHxXkbeC4raigC/yGsnMolYMJ6fogEE2YO/puL0Q
Q2NGJ+AELQYNUk8BWqA2hx03MNGu9gLlgw1vlQpUoEaPcXy3aMqJqeefeECmI4MrHg2MCrMGjxHJ
oF2pkWmSLf3kSRRrVlchvsWh4EWMYJ/S8J7iwOqp6SBggvJTOVmL7K0HZqxfCmYfI3e0rO8nWSZ0
z8Btqy29hqSDm7okcAoQOTlRdfWdeTkq4sXE8GZM/ypqwINcHxP4NWzm8SOUkJ8MFveutqilVd18
q4XGNPQl4ExXwmtN4TKoL+B4rL2is4gxgJqmTLa1hwoPK09yk8EzXElK4jtg16iUG4VMbZapGU8x
JLYUK4J4ga4mWNse8wi68JiukZWqgzeg4TQy5UsBeF8OJ74ypy8g4QVc+pwWTDS+5iaRgW5IMWKs
Wu4WnskCueu6s3D8yz8onCtv25EiA7iBRXj/aFfWs7C8dR9udBOEJSNp/sthI1FYuKz/y/dxXZSL
8TsaNjCwZzngnMq20IG+pIT7gt87aa0j8Ed3+h7IdMUGuPlI8ZQqEU0PeUKhCIEBZgUURcc3LeQl
tvbbfHAKGgbzpzY/V9bXfF5yJaKcoHdNnrx8WIKtHXZqoEcqaGuguIL3ixSpAjXU19xz+R2061Q/
QeGLUricjEcWoNiLjsawIhOuj7ADL/r2TWJkWlFnjQFuoTvNhc5hbY3noXwaOd6yrRFBUrO2OUuv
AVhvgGKKXxQKn1i6D9lp6N6p8AyZ0aImuIbXHELZWkst3u+DHL1DwGMEgsd5Kg4NrIS0jpHnPE2+
5kGG3yy9SEVGALQPvEPL69NwmXagyRVaX7YMKP9vCgLS/50Uey1kY6Y+u3roIZhy6lPoIrBV04kR
DVN4aVUZazmyliHHgkALJK7GFCPbUysOHVv6gAWcID1SAacMd6LBRoghdi3RY4J/LZYxKz/2es4c
k1byQHcxvg52BZTtZUtzRpM8DTsvqEgtgd6F+7Oc6wt/q1Hcze2f1Gz/cXRmy6ljWxb9IiLUS7yi
nh4MGHhR2PigHtQ3fH0OZURF5a1bmSdtkPZezZxjdlYwYhvc1qSaxoB6avlUsIogOp3ePEOBO5w1
Oh8mKqm+fx8QxuZy4qo0w5Wf7UsJdI2LOb1gz2sYeCDdHLJhpv1FwS6UD5wGhk6ny1FXP/UvMg1A
+zQ2KhgLEOgqdcrfjI4X8ydj5xgCgIaUV0ZPGh+L+NgygGH8p5XPEMpkccm50sq/oXXfs2+FToE1
igDSM6lwEVGrhFZFVzKnXnE/dIjAI9lK4QXh55KeBi90IPhqhPGPcV/I74TFm1MXQeUk2uWgvlEI
E56nEDFNCGvjxYKfvlYZsY3AyhPOFS6lRcItKML/xm3HkDIBk0N4AnNyfH5rzsRuzdnxE53Yp7DC
WQ6znYAQHUYx1E6HOU2bPmLApcS3cn5fSa2rq0tpmEp7nlpxOTWNbBlqDr/ccG78E8SAhsgfMCON
9xImEfkCVgSEJF+Ft6Iym/1K6bqXybrCimFjIj4xCGGKRaOmzZCvckGVoJSBTxIUy5KRIHEmYRBi
ImVdTaiTR/5sbWS15odwNnEv1h7PKWtDKnvUBeS7/EnhSWdUKDAUBxJrJZrPWpBW2JzN9jPmI2Lm
JUx8zr72g2KbzU4gtDQhEOCGs8o/SLc+3X6fe4/TL6WJHNF60Odr4QYHk/ZmCoQprPbarN1pOYMY
BLeEIYBhwi5P3EiJntsVVqC3ZmRDL3AZs2zhgficAkuL9sJtQDDKDuXj6ISbRGZbEIe7qhgfCTDK
Z+NiXheLANGuwQwOiRRLulxbsWHJuNlJdlgbOH4NYibsGqsG35O4nV/RdlNCZqeMBAgelVfN+fYX
ETozBluYEQ056I1fsiXy+jtZA405dxQbaif1HMnzbC+L3BnyO21a7Ims+5PNWF/UetPkTkYmPNUq
ttiXz+6CvxfQH/7EFng2wwNkZ9wfw5O5Vc9SORnwoDnSpMLh2KN04kzRUJjzXFsM42zRyvYKidSm
PgG8zWj8HrJ1uQ1c9Oj5D9sTommghbM6RvWylS+N6KHSynh6v9EsDIqtHVBFff6A5QfDZWDTt5s9
ZLLjeYNgmVREKWxRciK6VxkUZL5a3njX+8HE1fpapa3ZO2XGxFLfvKc4a5AjpQt0IBnXrAT5E9Bc
8ijXH3sa7FOa1Th/03ETLhv7obrFjxps+ccnSki5kmH+pvW/JiEd2hyN60x5IihOfuJyW90QdePu
wz5BGJiGpp01x7UjM+ObDbH7So9Nuq7fX9kfF+j7+PEza5cfxMB6g04GEjMBVSQzO6FBYkJTqg6p
lVRCEuXb4hX47QFwR6V4EioY5VTld7HcdcJ3yD+VQ3pRberuijOcGhcTtKsbv8wZZgkmqZUgHsgz
+mB9fNEAcbPTp9Hy99KJ7QuwCEaFDTwNobkL8hXYjcQMDZQzj/taxtc1OS/SP7nwR2QnL4hnaASn
N6+SJx02tAUAvPGhglQCJpsutrNhK/j828oHBzQrSVZKpbhBQRFR6+q/IfXJc7Zr22PPe9ngObi+
plCc1jQ+PsuESYtIzAphy+N7QlLvkZwEAuU8jFuQmuwT6Qii2SbApoZRBPjf+za/pmxekZ37m0pA
lP43ewCbQZkTbkq7Zt7xBNDF5S3g7bTkRzdOkz4w9Zl5Lb/LaMcBV1Sd2XO2h9WFNZZGs6q5AK80
rujGZp/8SILzBX8H/WjMVJ9UAm6M6oJuiBEBwq3M4eYJPf0aHJo5kmkEEdzCCUbr0ZP6e1TwCgHb
h/32I5MRIvgvFWfL/MweVpMQTl87mP0cMzg7W4WzXv43G1YcQrTQNMfMb161n2gP6rwCKowe7NBF
t3bFc5hSA0tcocBh0NUlEbq/NZMtEfrB5FzFUU43zg2Wiv6Igp5ZEchhu0M/4oKOpoDkCp4TX274
yN1CYRNRezsxfZs3O+GpmHljB6D+XvicX3Pvs8KxNP6LbTY6743IHuhtMklUf+LDiMq6MYU54bKW
IN21dGIC5bCZ7nOG+CsIssleGvx0QJ7WegCZxG4rDTxgoDp40c3yc6/CVbdGLI2QwAqpGa1VcLjj
aOkvNSdi4O5Ep18aNok2tBlzT3PaHYzFCAEdyxOPTj5F8CMtq7mfkv7BzWmnq/Lc6AdENcHAubdB
ROG9461242UKHN3FFTiIWIwTwq9Xo1Ux5RtJbbGILMqIPGVvB5Fk0sKPIvuvFafHE2jLiN5OJJoB
r6y+xH7Oy86UgEI3bR+Vcpmv8nPOlHWJ02gvKTccfsxIl7WI6dFi1zuFwcrPKFyJ6NM/vtCzrcV7
8sf0mMaIHoA/2o7eNnOvG0aV8dkrJwB1lbAW6kf+zryy6Z0B9S6FwUvcd6woY+E+GL/drF2P0k2f
UA+7Kj3noq8IMqp+ev6v5JrcympcsJIGSoZ60mEDLImHWbChuniLE/VsCFggHt8tHeR4SN/fRrmG
4E6M0E/VLt/jmREbcgzXcNvsS54t82zJ1ku6aSOJH+oxFHZqsGF+gqeIVRwWjUSCBuTqcrUYaIZn
GOvmuAegdRROMT8ZN/CM8/AmY53UX35HMGV2Gf+974yp8+i7Gf5FultLdyX2IMwHZGcn2S4ebgXf
Y+nE/RqXlhthk5iz+5rZKvHysx8cyaozbmvVol97Drh4+538Jlp+7uU02sZx0P+aPWLQiLg3v1FE
sAioh6JVjGssNrHlottEhUpl0mGAg/7L2doyls8d/DJK/gU/LqNmL06xN20rOf8T4w/9TrstECm2
Iol31P/bF9AbmBnqPtKXenZS0r2g76uvsmEOia0PkRa3NTS41AsJ3x3nlm48WlRcMSY/jtWpKuz5
Xvj4A0oNlZuUnZnH34AtrYEGMdg79oPqZHpb8VOOhaOWrKjl+8eMTzeldmGgCg8NrgjpM8yHX+VO
MvETpyySXslxGtu3Hi+oq1lgdsM9Ix3hSv4BaMfPVsH41aMQRjwxqhbNfmwGTxAezMXazEWQGf7T
psVWy3dtmBdQUVmqoI85JYyFr7V8oBh9+as6PGjj/aMdK0Y3g4T7dilcAIl5L08oDz0mZ5LFiB/I
vgqQD3u8M6gHYQMi6FeW+faVsrQmdbYwf6EXYUM6h4Ayu5NcY5dy0shuWELTuiRH5DXCHHUb2hkk
BxUGMAQVb3ShmVMAnDyJjyQ6w1FH00ZL8D8BYPt6o0fzwOms0sKpfjtiarVl1azAg6UKI6uOqHcz
OJBQQ1DW7JgKbBKYwlrKIWLoznxRagayEsB/podiRuQDNYJMsKh5ntYS36oZkc0l2kyFEEEz4bCQ
7e8gZoQPNTTJD+rO7QrqMQc5StgmP3/wy6R/0+vGHO9lZ7PNTD1KvOLqbFkka+Z/fODRVwKAZAHl
AE5sbL0u1MiBE9of3MJwOaKfMF0nF1R/LCNuAba3M5gmNUcVCyPUDRtL8rW/Bjsvndm/gT0gf5+b
spNSnFhdyuPeqH9o6TGY5d9EKn3+nm9nW/HtTzZt+SlZxi8qd2Tr3rJedoqtMOwRJpKseAnqNYUG
racVOJA9CgDNEJ0gP6BeQUc4QQH80KPQzRXY5Kv80H0sVVh+6JST48BulN7PUYYt9crbZkHrptFS
6075JiGpdTR1/dGjtlBMtrvz8iRWp9lD+ng946yZvgunYR1iFX1RbSAmviRXeyijE7FPo5ee/6tM
BMP/KjaRCKdIigAvRaarSSaZsgB1N+EQcgSAiqnwPkJKocMsLpoN9yQ1I1e6UzQHhL71d3El3VTb
DZcI8BFWOfPMTpC2OjzqguwGg3nKdvU1kjZvbrS1QbzwBrZJ7pMsBJLJfrHpnvRLSC01apxuBwIO
GLTlh6RpgACAozWnBASREMAGRZnC6nrSD3J5YeBgaAs4PDy8TvoVQa3I9TVNuegtQlSAIOiY0hCm
EU54ALvc9m+bxrNpp5s9ea2Dc8bhqE8+tFP/3iKurrmzVnoJtYQxB2lJF8Rd9xZjAHNOpxouWFWQ
j7E1XX9El4GYbFce3Qxaej5WOije+/elAsffhX7XrchMig4y8e0H4AXZci6bGqcouqeEvjclEsBm
2jXE1i/6I3P+TdQvY/iz7M5yF7MMKUsdZEXWE9Wu/WHgh3E1gGuFQeHtGtjM9WsPU1fYs9x6Uegs
CuySi8TCVZczE0LeQOD7z3SlsqURl4KwCb1Kd6PAndf/i9m0lVY8wG+Suha6tYyf3iKShAVtx9iR
jTEzBYrNN6QAbInFnviXFwtCOKxBR8WGSOBlI0CcOvat5ja1lxu4j9B5TYwHg3to0TlwbzdRscaH
crA2u+YrzlZB4aDRlJMjNkuapIpYSeyJ/6vV+p889aHGwfqA0Xp5EfeR1bbmfk5av2FRUVxGDsN4
+GF3qWEwQjkidMdY9AMQcPKTuRxNmtigbkKFh2bClldTXAVzuBPabeRQyNBmDQzhJz0lHVx14zKY
T3xbSDwQCHczngtksGJ5kVF3w9lzXYeEqrB+KEsq8hnLaYYy4XjuaujRZj6qZn9XBtawNqCTSVPI
onqQn9q0tjb8KtgV7VLjLKZwFOOfgu8i046M9efXOaE0uuqPpYNjv0694AJZDQGXgoRlyfKMKx/Q
YG68OWux9/C90i/ytnASJA6Ha5FgMscCKC+DJaMqfy4cIcxWHXu2lXIOiDf+nSs+iFPVib1R9Ir6
1mpOBGvrZ6zP7CWxdb+xGlGSMbDd8fgkll8XTmxTsaZvl1ffYFAMEWnLzD7nWinxR6PDRxfDJs5t
6d2qpRLKNp9/ve3K3SDb9b3VviOClGvm0IY2IQBKZaGSG59ilXDqo4pOhPaaNqjOlzi6pkK9Zn2I
kMjwgGRRrZpwyibucIsTUCycUN6UhW72CCkQrGsaZisHE9RLY8aJne4X2J0pRMg1gXlizDCZfAPI
6v56eJcwHNTOpRKiVMgZciRX2A3lv/7f5uPI+Y5dNFI69qhJ5fbjuUQlOJAC4LCw9KfE5zb5m2m7
WTqxTGQah2AGt2rTJwz5MMEjl4CPt6+3v35rFT8sFcHikRSdlI+mhRp/M/iKJ+ObCKeriNgArsB3
4JgJvqQmxhHToce12QRMy4hJ4EItIb3/ki9VXQ5AB0ztOecpJX2Awn8V08B3NvBIZVoeTJFi6Ndp
VU79quCPPTET1J4ZkURQtODmMxZjqsCS32aLi3ZXASkDDPC9bN0PGwhI7tzGLsWjwF+5i3Kz1tlp
WIa2ZzKQH/A4I4FMfEQFjPXJhlBJNkbtBx4d8twEz8C8Q56FdhnwqewHH5nU5KwHNW215dmY+cP3
SIhCywy+3qs3Aa3s2wm/dE6CQF9Ka0X5myzgn28Cq4j76tBbUrCd1TNFgm4aJxT+Wf1dvb1QWbCO
HXEC4iOkd1uWTrR86re4WqVM6RV921Nz8jPDUW5g/52qyCVKRm+ufQeGecmXnPAYgtMYvSoG1EGU
1ZYpFOcLGjbGs1f03KxB8PgStguvZEUOq9puSuGM3Cdngi6RQ7Rga/eXDscmXsvkQ+EtZEFcrQJg
KmSqwOIEu4XaEe7QIX5KsDVrlPMZOIsV+9SovFHA8Uwz7BLlo9L9jBx5rHOXNKDFfJMv8AOVU8fW
GfhKaYsNjFG6NtkDConVDbuVJ7tcqH289JLNNhR0iHKjHjDwS4JsRAwkIU4G04/X4LND2NSRuemA
xAFO+T3si2uY4x+0+vKCqEofHHa/+9ktteYXIQK9yWT5STKBYSuYFDYzwuJjODZs0TrtMW+vaOQZ
dhjZtlz+zv8XzIAZRYw4O85bXxjsof/W2KRR/bFYRaK5hAHcwhvSLpnDQZ7/AsLW/mWVzTxkQbwG
oz/eVlBj+Y92xhgJ7RbuBIu9zomlVc/0cwHSBp4qo2qREZDMajy714TEZibRY0TTEcLMyWU8eyoB
WmB8mfEPTSf7+pxW7QA9Y6GSGUdbQpjYau4H55GhOv9fsNo/aGGROIEZyNyEJD40Fi3CTH4Mcm7g
KJbTPJUBQUucsHAM7lx5zGFQNq8pXAkK/UwqUMpXgI+2cZWc1qfkWc5vxAfxhQU/OTZ7NqYXBvvO
fHODEEEn3q90a+Yxukj5s1nd4hODIUjAC/Ak/KxktYHDa/CS2DKQFol57HS3ApNomQOAxLb5yeBG
NI+64ldlXCM8p5ExU1keKx0BhINKATUEtkiaJNatjFP5SfmTMBRECn4gFzsuk8PKevcWkgCcOjE3
G7th3WFefsFixIZr+skITGVyxNoE4wS+9+DZnRq/W7NY+YfEjooFeed46S+yU3FHlGb191mz7Rif
Mgp3lEbshR4QauD2g2ua5kIo25DORthrava86CgzYBMzm99kKMkHdwDPv1AwQLVjPdhZqE0l2DCS
iTMe+dhaJsoncnDxJKayEbYsg9l0ZrTqvYXlgJ8zKKbPiFk/T8Bsx7G140pjwspVBatjBlyDVky0
EQ7u8MK1aI72FMuE/RjEk5r1gUAce/xhu0DdQk2GIqe3ZFqI6bcgY0jRiE20X+QMURlga1wSyHPK
cV6ZDPQoiy6T4hkvvMOB5xk+/QisubA3WeFMFJEd/rWWvyOY0IQfyozKweZT8tAdjQMSKonvhy4S
EC2blHV7V7/FX3z2kzCz+A6lBU4pkTBU/m1IY2/NN17WQ+06sB+JI2zsBDk65W2L4IPNlxkSIndj
lMx4hg+cD6T6wk5AsjB7bEQ/sBq0BRooPumSoT3TYF6XZ+iNsJ9Fr99gE3xU+2bf31t+NlPCWE9B
g6sDhxtpW1yYOFSB+JFy1eCTW/HW4K5HNqhRD6Phy79ofxkWFDuG32zSGELORrhQRE4uOLNnJjKK
nOE2ZFqFABVuA2GrTf9+7mgsyORjo3Bnt3HKcHs1qBygqpvNntgAhhk8Gg6kFpPkRadcQNIApsAy
N34a53qV76D2OwitLtpyeg94aWSQJtMbME+Z4yFvtPp/74PsoAFxek68dvpOa5s3kCh3irsr1XvE
9/GMbpOT4VTT0UyLGfN1Q6A9smWammC+dKRlOBgczh6i6d58GkwUjhLfDhpWulCVunTRfFHKc0L9
o6Dj663KkyS6vb4AS1r/sb8FSzCFoh6NjYYvkBsFnVXtTKYTHkMQA9CxXrR1sL4B4njUxJhqVZsr
t2lsps3kJ744VOw7jyzrcI4CenZ+xAQhN0KqhQHajx9uuhvYv3IaEJwFGxGRKDxRMBJUihLjVj5V
JLrBk/XSvnxyMOAjLvb4DIMLUk1mTKQFyNhviZnlZAdbi2WWoMCRH5T2lMbkhLWYOh5HSwura6Fc
cLEwM88P8i/SOBXy0hRVwiLBBEWA+n4WOwhLplGQMn1yemXOULcmvlbZNStSwvHGBYtjZhQy2DHW
gZVFyG6fmMaW7C8FdzVoAhwRKbBiu3355dx5QWkobIzVvNjwvmhpQzKIqGlCmz4R1TQbaLY4TE2n
YwPjwL8YLWbs1EiP32wW+FTsSTeEJAPtA4obElpj4HaodjprwybRf3vzvcA2yz+0BFnrFinL7uzL
OHyca34h141r/c1YmQcfwHgJUImzkLMHkXp+l3b5Os2hsFoGumIYY9Nq0SRCiheezxmXJhfnnKE3
xy7dJ5cxAukfqu1mj3djmvPT6D5Z6I8X0drxvYGrZPg2/iG3URlrHIlqYLPDhxpqJmMvXjsB2gG0
aszTqsle6BGPC26cmJkuPNQecQGDP44k3mVq74AnzJGOOQFZi+RMFn0SL/76P3zsJLEaFNj/gh/6
TsqL4MBfabu5W7hIsY2ywpg/9CsaFbu9yggi8H4ynyJ6FCMbBm5eUCTr/FQzEAIspKen5FPYfQKH
H6LkdBPytpMOhaJh3tqRaBmCzeCUP5ozsf1Rv5tffdt4PhiHgHQm5DUUxQS2EoI8mPNfFpHFjW3K
h0EKLKepujF1L5liUyIkjtPTBS7P1EmYYla64JpPvxTElbd6xd74C56n1W1qllMeNce3tBGWtT33
hpvGUczGlXrmhXgeEySYKa5ZU/5Td6OduwkuB1BTZD3c8T8Kl+Ay/2Z4qvyT16Cu4T567UVfbFhW
8IjE7KYX2Z9yVx9zhzdPOBOa5CNDx/WnbdL/Hxu+jRfD4Wl6gNyPg4e+DwQR0JwD4kDSMhbpJdwK
S9Y1tb+hNRb+v/mAxIWXGtGByVHOUcbnOUPUwoQF/UniIdXif9BdTAmCAYoVt1JsvGRTjGAI7RDH
TG0jhJ4Tjgewc/Q4C+KPx92MMkIjO7dfoXLpiFLHL1sjwee1mK7aq44okCUyZYIlg0tlYU1IGGA3
yD5gHtNTEfyI2cwO52g3hz+DdZf7AaliUtJgBsUDRyUMOxNvOR9RdHqtuQBda9XcxtF6vy1kLG+0
Tydt8+Yoh9MrUqvAjTBpntHGhv+q2mSYDdMDV2SrksxnFlwWqpVwKJBN7o8XjGDrcKntycFco1/y
RFCIn1WzIrJpz1Y+LDlg8HPNaDQX5VY4Bzwa3FUbfev2t+hn0qAuRry1W4lH6Se+T5IV+HsXkjFx
aYiqYzyCidmqfnPST34wsqmwbJnCP068SuSvnL3KBfgQQ348keDR4CcssT6n0qrbNv8iGpJn0Jg5
9rilcFUPar16n0kWsict0q7d0mmek0d/ZPlaJbTjZrELV9IFKoNA3UX1xSrx2cqrajduSZZagReA
DYh/ikXWG94klg6OBKI+DCIBae13ItEOhe9g4Jya4+SqO+WRF4jnjc+AMT+zHv53tN9wTjN/iXK0
iWb4Q8ENmaJjlvhsHuNBuleOAP53OVxpn67hhYQFsiHQJumn8FvsFwdaxfGXtTDRWzFb80v1/d4z
MiwLK/nH6QwFlYlxOLILFghS5PZl9QZg4PHq7DwwmUqscax+xV70R5WCnZhTnNIBiR+TPVK/grP4
pWJoEtBkNq5wDrd8NyhhIk5snCCM+hiaAq7lZ+dM46KkDGYNFd0YAfLRaq1VpxaIDR5zpB0L9Zsz
FF7grtmxrHOab6ARc1twkqOKLX1hNFa8mW8/xNn0U6hpwZtPvM93xEyWgrWesMHHBWrS2YU8LKRh
MRMgUm/ZI7P8BGcR0jqg8EVg/7LRt0zjDey9qGW5XU71d45WY7pm0Ip9TVSxDUHdf5yM5Y/siFaz
b07StF1jqEWVizw+OFPD8XFx3VNwl+4pPA5WeeGfGK7jsfJFr3TLJY8qQ3+IVPti352Y41AygFid
yhWgHlxXaK4Nq2DqhAygQ3pvsfMXnansonPws5OKxplsAtw76EWA3Uy+NZn3D8rDxue9UG4UEkCX
xSP6gW3gtQ/Kz4SCCyLhojk2h/wxbEuEGwzGIFsiu1gMS6Zt46JFoaJhGV8sUX2NyK/hXOEa4NZj
SYMIhUr16/yTHEuGXBQ8T52TCLwumjtfg6daxot16s8hQXOCZFCpxK0KecnFkkH4L/qa3/cBX9o/
joGEpxaWzbbyBysFxod8b2Cme9Eu4zPYiGtch9xl2pJ9+rLcsEvBifRGinmfYLQorlJAD0mHVxAi
zkjXzIiADAgAAVxj3NvMjdEyU16XI1c0n1R7ZWkhwaKKbTCKmBS5I8d2PUzkE6eabRi0ABfJj8Ad
y8OwJo3U5SsUESBZKDjQb0zZEAiktB+wKdB38IiT9Dcjf8OKw4OMacn45T8z5qk2QoOXg6avUin/
0xazu9s0UxNr0TtWyl+VgMbHjA+9Ke1++OFLCCG8CgjQmDOGmA35qouTAiWM0R6mJBTtGrYLCjs+
EdHZNIFLBbvm/jtMrNTDDMwfA830KArrIl532NPwnRBtQITR/zQxqhqqHq6e1TVhQHDrIcImi1Gw
OUoSdDdMzQZLej/RSFYnTpgPya2Snb/I74V0/uCHl/25dUj+RdHUo2r33tSR8N5ffiuz5J6m1UjI
2c4xzm2qDVpG+lySku8FXw8XItjSD5EkNrBg5PgQhzWqdOm1rSGV1N+qL/+xBSbDW5Bckd9q1npN
cG/nAJ4qgtotJCEobHk+lCW5uuG3Pjqvv3LLijl6wDgfFoYf29EXgF2rehj1Xg8cQHYWxQRRmlq2
KQhQIghVDScYBbYM+CTIVhdtglEPzU9NBPnPLGJunl5h4Wo9+HA/5G8U9wPWVCoaK6NWKTq2qR7i
TdNQDwLPj9zctA6VosbTL+8M+yOqC0/jFgmafWnoZk6CLMq2/qKLq9dwaPis1Gr/9t4/DCqqFLoN
020Fm44jiHgpV/V3wdabauMjr2jFZ1/whWfrzNUCk/w86A/44QxrIgVM5/rYPtvuWQnX4eXQHcW/
Rj8ClXFSEVX9joT2/lO5KgKhVatuwP0l9uxmvs5FtEzuGolOjTd/2UNwjXW32yRLsT+oPeZvtjtV
/BcNp4hB8yFkuahhLx6eDPVCZzYs3z1zRMOeEGQVbs/vanQLNt4gHV7MbogbJKWeleDLy3WGKeNR
p3z46DwCgLJZTczFv6FYPFPCQ6JTBteISHozwCyfAl1drKgN4VzxoBM75Cjq4SN+vZu9oWzIo/rc
0JaoLGCJ+gjJAYWszeKSL5CPO3JLvswSV4GAPH4nTusVtvwbIu2U0ZeSpVE6pFZG62Ffclj6Fn/j
NvKZ+k/N3odC8vdP/EKnOSd5Zx1+g2CDVSLd+ZFkThY8S2hhAjNk8IXIBkMZqYKqC0n+TfKDYim+
caIb64wFcTQcQ7D/3rKjrpR/KiLX2p10Jq0Vq5wlZvZFr88agssGCkOI2D5YJkx9nupCwXGI1FRE
CeUiHg8LwhGmVRk3Ly5mcIcayDHysVgAMOo9sKLmsiyxQ3pEXxPY2pAk+4Etbk5xjRrc4waXLSIX
i6XnbK2faq/0BK8/jWRMBPwqv9Vd8SqMaAvlOCAV+x2PdDLhnZ3y94cpJ7vtw7jpubnmXx008kV+
YdBQMd8Gq37iDWIQI12CiQVaQpPF3wkL52OJjTWigMZMet8geeKLVBzaMKwjHIoqWjs4qL+0ix/Q
6PSE/TQCo4/mhHqtqYcpmGPgYAliUAddboN0McaL4kmyLxJogPFn5hXQA5F+Tah9YhXMhC5bMREU
86vw9PFM5G+rKy0RiSlD4s7JSjQXdq66cmfr0Hdg9+K/4Iu3BpZkzXEg9eDUaXvFQMDiJa/dZ+Yg
OFK1B5OJnO+tdeBb06lSOBanGUr+p+z3pLVC6V+EW2MyL039cyTAjbHE2OEUiCVHLt3QsEFnADvg
qHtnNgNh5CRAATsa1sJGUUFhyw9Cx/F/+RyhspuvcDh7mF2OswfODeRWRWOCr4hU0rHXkr7P+v2g
b1Bl5PFyaMzfwuGwZ6U0aPhXp51uqnKP43O3Ucmw13kPHk3nyEwGIjtXgt3O7fkKx2yZrSjVy3Gp
a0uJ+61H7WQStpbxU4AaItSpZYvWWTzVXNipjD3RBUnZJLxMxH5YheYytpEYbYQ+yJeOp4lRHapk
gndTC7fJlLNIJvbbA6dFoeLzZ5PK8hnXGkHO6i7tNz3NHSENc4dGOSTro99I2p71Fv8F/5c09WTD
b9z773Epsngb18BI5/TKAs0N+8P2XBgLn49xMLkLmKUU/LAmfDLgF6A1pm+iYzy5/IBCUTwS8BIU
TVzyv2hQv5C/MDGVyLT9WPob663Dj5lBZOZXlxxQCC/Fa3vv801tGfjcM0zc6ZZpIhiYU+0zUAYC
wG88fQB096aKvLIk1w46GGDQabjCD1PeqaWmFb/Z4WWiG0I3KVhEfAE5bOdm9mDWQrfEV4iFDyQh
v5D2j1+bPkpjP0uVhMCaK0thZbnIGP9xIX8x5ILayJyGiQOn2InOg35fG3ikF2w3+CeWQoyPP6Zk
HZ6SxtiTCZs97VMRTUeeJjqUWOk/Km1CkW5EPPJYfngbF8njVRLRwowIC7BPVYoWxyggrHrDd5jZ
JPh9DtggNm7D9uN15dGcNauAgeH0bmSxHVL7AUQD38ekFyfYjDaM5RVPkfj7iXHtmSXVc2A5qCPQ
cvJ+vXnFOG1KEHk2mTvsJgOkcPE02qP/oRzHR/dWDuR40tciFgXqErgvHr0NMJqtA0Sd9EyZtCIH
gAbt0rSKrD2Yb8C0EC5Cy20cfh61wIiObXJql4T6N4jwrRCfmc9sp459C4KKdi/Atae/mBTpPTCf
8jtN0KxFxchsuOTG16b1snsiOckm/eIK+qgognahyA75i5Et9hksKfRkZIo/W50ijiEq+ngOpW+C
28XelogHsOZv95Nuh5CO/m/o/Kw/vETMHF5DOgiU3czNAzsOsDE5IYPogk+Zxtlpk6W+Xok/VfHD
QjZLLgl2OayywYLVmZlXSFHg+ZlV7xugPllQy57GS97yZ1rhd/pbdb6ubOthTUqthOdRZ1Vg0iyS
avursbWOw+vLyoAdmjPcKLxJPu4XJnyBD2U9eQBtLs8t8ZHkv68ZQjDe+mKrv1bZimIbUzarV3kS
RBe5EkmJENFQAoB+yD5rX5nZOBr4iifpJOoMiteAsRBgzf8liaHsUKnQ45dHmbHfpfyfSQHoAnPF
5Nwk4pWNI0q8AHSgmXbrjivr3u3nV/4towHfaIIOv2BpR7byQi5jYwSZlg9kouCQEzbIVwJ6fUNz
CnFqngeSAXnYT/DOg97XSVVFE0qtS6XFcC93JCb/kT8kaDX99M713VTTeVRvlHMK5VDARGliWQrx
5PzQo0WkGoaOzMkcLjlyysJBS5/uZohsG7NAzl2smVPwEkc9gg8w6VNwIXJ5IIitYLOSS+C3saQD
/UNtVi71cM22Pw79MPQRdWVf/Naj5NZkxw0HWH0Qmv5JqV2PLj2myUxo+q0N3YpZE85wM4rlhjqb
AnJaIV0MG18vY7JPYhPy/f6WJO8teTDKKI2014pOXZURetvx6j3YmmoFqKV3/IDo7SoZhriDAn1u
OA0Nt26Th/vq4K44Ppp7xoVUhy/nNz3SqqG9oK7B+k2fn7LfVWy98uIGgjuJxw53P6ItpuYIX2lT
L6/HENqjadxVHB54A0ZSoTETMiaZ73r5hl51ZHrIcEX1PlSS1mbSLeK69Ixx92m8Yi9fWRxrrGp4
TJ7FA6J8tNOr0wCwoGGWzAEwTTe5YXPDFvHWfKH7DdknFhZnfZ6u5ryiLNx/6Vy4DjmyMDFc8J9P
ukVU1WT5fVyEfgxq3Ld0qua/4GeS2g1aq723Uyyix5+GnlbKVoy5PokTp+i0f9efiULI8II8Yt0q
9CMRljB3Rn01/zg8NkRRxtWxyI5deI/LHzW/Cv2p4JLa73CR5uJ1TB5of6F/8nVHMrmSSEPLJWcq
EhFUyI24HUUkD7c5Q4nXsJZAg9O74cXfiqh5cAdviwhUzhbUFTZYp9vlLMcj4zgRqCmuDoO65j/i
gAD8P2g/s+E5Qp3vhmcJbVpq0cOsRJ0RsaMCOFVPcY73g59iAr011amGRYHTVfiqtNYpEKlqgGGR
jOrKrg3/dfKP1J+y1zVqV/qLSGk2LXwx8UHtrgnekG4plOshtlCfyU4RruTu2hqrj851ysygQxHX
vfqFKDxiaUe4szLfc6EgZDO6XzSjbfUkiiGc70MetcTYhMlSED2j3KNo7DOij3bwdUdw8myXhBmK
0C3SJaFdo2Xp46vRH8lxC0QfSaSGOB2ojK+JG6ZTkGwFDoE9VlHEdMts7nKM88hSlmvuBWB8oVg9
HmMEA8RdHfETzXpH55ZnU5Z6k1P6gWxZDA6VsUHYxLWcTcQ6yiTVY3iWO0X2w33Pq0Vgwiu/1hB2
bZhs4NlTFzVJsZSJuXSj14F0uffoBlj69vhTPutZsWzmpwo28FcrOYgkKB7Qzgyv60hBs+JULI/t
2xW6W38Oj3wYSnNnIygwEMIlQN0wLHlbBf2S6auPx6Lxs8oSB1HSG65AapfMpb1GAg/mhv2GuGAp
vtCOEwyimaAbKWX57z5EnDY7cTyKeJBdfKJp/2XAEw2VrzFxy/KMyfiLCqrspmUv5RClX9ptZvGO
JMh3/UcKOyUs5csbaMHHcTifBHas40rmzWZ+Tosug7m7h52NMkiPnLdiMR6hgKMqxr3+bpFoszVd
QNFyIcrxwU8W+2itajueN7CmjGbLzquQtjT7pLDrzksCVB2Yw+yCQV/HPXoFa2rFhCw127C6Bsrx
JW4wyYz6MYTT6BholFKiMYh7/2rFryTxI56hFL8ZuaG1GQMP+o+k89ptHUui6BcRYA6vEoOyrGz7
hXC4Zs6ZXz+LPcAA0+G2rXB4qmrXDqkd6D9Zt2O11dJLY9N7gYumpbtEtsvgPX0KXyQ9QF2foNpa
lcJmmWfTsmUfXhpyHN8pArI9YeiS4fBmTbZkuiBaESqiLKUltocraFRkLF380iiydTEmaaXKn36A
2cGakL8CcZ+8n9gvkXHedi/1v+T6Ltlzhqk/YDnSETFdpt/68UCBJel0U6BPiY5ReqIukYbDDMZ2
UMTPeJ9YzjHEQifwEF3x9WBK2aeuOQE9UrOAzTZI0fv6GP+Ki5+XWL7BaASkgy7DLo2BDZX4Eh25
qem6uEOp91ckLtx1XM+GsQNlh5tJM8vjHq1zzNBG1GnXgU9mHX0mWByC+OLjEhPO+J8D0NIuX6vL
Ebwu2CCWQkUJ/4xxpnyD99Tj6GOXRCWQccPuNi834zL0Qrz2lNgNl004C/MNVUkzMV5x1SXHpxo2
NOTUSXoL1t7TcaLBZ2Ojnv38Gn0yD0Gzw+Fn+AfWBZulof1ZUXc0FEIokut1mLjC4gF2ULh4V/Dm
6ltyEnFJznbV6HBvfdP2As+PdsdqEqqcZG4RJXBP01RAY/gZzZ0/eabK3yx4Ma6i+Rmnbt7KB38A
/m6WcciRhSOq2UX1CaiMVkbDrQSTSrbIbCVH2xB2Y/FeMGqy4fGm+FnLG7C25X6p37j/aA+gX0OD
pIMGFxazJ0g6N4RBseYLUDE7E/+gt/YtLF5MD1ZnbncX+TtAE6JNPucZKVgNcwsxhu7OAnlwqbXx
kxN+em8UdZCKPvpC0ESCJSBeAI812tTVbjoKP6KqsjM/YnWMLg8DITbip9Fa3I/1teayi2ywT8RO
Nrdp6MXcWZgvmCdb26lkCbNpcZDDe2yjZZ94W0Bzw3yF8QDyR0KsN0agMZ4s7Ra+3ZnIHbJ7+dCr
C5vpSr3A8ZSrv6l1+arhzEfQk7zAWHb+fHRg5GTAyZxIcSNwyOFe5VRHj20Pxsk5qLYuQz8i0882
vhNSNNbx2fzyMY1bAtUa+kqSsFeYvTXVySg3qbEjDI9BBZdgphs8BXlz6mIRgYaNj1CWd4itNG0T
nov6RKsLp0DqPbeaPcmWv6SZYOzlvbFVjvbEAI3bLN/dj+g7Lf/Bj2XgwTaN7oLxiOUAvByqFTFD
DGTNZtbALDwGFzpNodxmMyDclthz7kSDG518SmCrFbIqeHVAzuhnwXTh8DL70ZXUb6oOck/4H0F7
a0HGIxbQYxFwmk9eJe6fS21u1wAYUkRSxlLYkAQWhMWyUfnIlVV8iB7sy9Z8lVPqJONGJYPF0V7j
jQm/Algo1i1JZZp9xzOV5OZ0PxFGSzStIw0u9mPIpTJrz00wVzsmapbDkHK5Bsq1KrvXAggB/oUz
KXsLtR5bBjbmDh+hrC8MW9jBFqnfAUNqOv7Bd+Yxp3RsR/AeqJSobiMYE06hADvu1Q8eH0ryhLIJ
Hg3eGOqBbwyBntidVaIGmC+IEVdJkHfEYNMEG9NwWKVHG3RRKukotf6ZJmsqKESbtyhZegU0fyyp
8NmS5Y8qfRniW8haXcBoauejJ6WmM0cDlITbTHHVzubSU0vXZJeZkPXiAlRAuKh4YOgQBpdpm8hV
5vOFfwObd9412ok7iJgXNLM1uGzqaOausA4YvQ9IU1rIBANKxm7ZYffzky+ooVXzUXgqbLFqEjdV
RtV5/k27VwIq3cG3VB8MODIyQ6Zuyk/7Dtk/eJ8B4xOqbM+OdUTDW/bvDfpqH+ABoZMqfQoc+YY1
kIBwogL25jGUGZLU4B3hFDktftfsddrFGOgvoW9VtlNxMGn+Q/6BWH61xif6nty6RMUBbUxQXQNa
kN8s+pcQPCQtSQcxoJyKAPQh1iexP+BaEUH5OjHqw4Pmp3KId0wQvmf+Ifl7654SVKL2oP9NfCGI
qU3sfiG0oJ5lf8NufIVvdQZZkeip3o72MhI6BAasuwQX3SXObkRwgGov4X82GxMEIAwz8WS5PZi7
BOaD5StBpzPdVUnc9XhJ42vdOrX1SNNDry+rES4OlZRZ+W3C/Tc7LaR2qFiY3Jcu/jupp5lfHeCV
2F9mTEjULdkvtXUf4p9Uq9dc/6N1p9oLOnGUygbb3OpR+x/JeDF0Y0W7D0DSVIckgYlEL7zrmf4q
OBOPCIOJkDE13AfylkAyrsOku1I75B3JFzRA4T6c9hLpOSz+oHfF1nY5pIOdGO+E5JT1Ry2+/GzX
yEfcMxFc68qFEDCqjvVjxts8BVHYMhrDaqgyXuS5ku8Zdt4dSOBR5FtmEjSfFPSi9AAccbw0knvf
nXKMMgeYl/R8j+QztosjJVewbCHHKArLv1e7UDz+hbTKy1pYoVPbmvLGSFz5ONHg5Jtp+Fdmp7p6
DMJ+UB5adoY4lE/bOqDF5mpPj3l/tuRPbd4pnR0i48bnJLvV6VYlEjDZYomaz07zW+JgTDQ1q6qV
MjyM3YyA/9RxwRNIA/3L2HQaltqUnJdk2sqfBbMWdQTCA2VdbOunRNPEJYUf+2Bbmsu/I1w45CBZ
DxkhPy4gJ36rYdr+fMNA0qqxwKm9pNy02Y9fexUGHrNnTZ5c4dVtjwOFcWMrmR1WV7N9k4AK9y2Q
K628vIewHJxLXKJlx198y1at6bBBAy9n8y7JbmOQ54vbzzZeUD748OtucIvsCMgtwMvGh9W14h/d
x17YM/qtrGxiqPega4lj4bVOg4DU0IG/V39WxLYVGNg6emkbDPPeHCwLFpiyeFCd2ybzIm1T/Wom
yOXRgjfsN6gK70bxb82nmCMiAEeYuPJ8UM+chWTiprAKBKi/EM3xvtyF5bOSbH+IT9GwEXBXRofO
xIDl9+C2nW19MKPl0El4MmEV9ST6WhHWl1LXnwRCLH6Mjq0+vPJCIKClOqlurbtRyfSHnsanMseB
q3UHHd0Gmm6heibpOeDCgMmSL9J65RQDiR1kdd9DOsgIFatwC3Ux6E/av1n9aQD18ND6bQDx9Biz
LjYCOXqpuIP9BBIjdR+sMRsw7n5fyD/5dImTZ0EBbJ4S5yoCnC8CbPZYytSQWFAPJRhOpMM2xx+o
vyUNjkkOEjMt2YgyFILjzLds1rtIJEa90zeawAzqSOU+ByfAkOfTqNyO5Yk+YdcmbPwGxytnam+B
ReLKaY5+9PEnyY5Nj2GnV+IljFRZVo+ZsBfrmyLu527LrgzWOyuR0BuT79n6J5lflXAQPT+GnOp2
7bFDpguRDDSOiJ+Z09rTIV8W/dSYfsoZRKKFxpWxoQWzJlmFEbJEq3mR6+9i/iSzDyGDfky7Y7lE
LqtvYr7rSGVu5VcWEmb8HAm+bv9CYrlYk7FdEwwyf1ibfI7+NR53YX4dMPeUEbZcIlZVCGBGz/rl
juAoAu/eDO7B4Tjh9szUcy4Tm38gs+91lOKQJqdUZXDZBflW8Tez6BqLGmHqTka8F5N7gGZZ3eSw
38sdPy9QN5OIwwRcid1IzURDQTAZ6gRwfGHDYxTVXhly4XihhdXUOsJMYnAmOEh0w+vyk5SmGVDE
73dDRiuH/quxFAaEdD0TEFjA2urpo6Z73rzJ8IOU+NLDA6rTy/i9JKX5AbtF9SzNh0LE+V+HrBj+
q5j3gbB7bNx2s/ZPBvpooGa0O7mBLf7Rlx8DY1ohQtuJcBtiHxez0InxYxHU+xTu5RpvPeiowZ7+
eH5lMprO8EuVTgI6FXNjpS/k9PzpHnIZ7qUSfzlRtqb8TLtqYCUnVnerubZby/ib/IXc882JXuuZ
a3Ci8ezoiK5tPQGpvia9i5tgK7UMksuY29xr/OnpiZW7FdzL5GZSurvhwLURBXYobuaAwBOyukEe
BIhS8bnyP9LgNr3SbDeg5RPm96nhfYHiAPhtB+3cj5cwwRiv+5pU15yBx5w82GJHgi8ZELUSkDG7
Z4WZjG99+C8iP9BDQGtSqh6Zuim1UyN/1cpJgQgUnUZik2PqxIaHMcYOEA1BmV8LljPwWQrzMvX/
9jr81uY2S/tJ3YbRr5++C+yyN1ZCtfZ0NgLGZ8B/V4QfYvXK2Y8RsAMC49ZYjw+bAi30/FNmu3rB
ZgfMM95SwgQrTwM8UJfHvsCJXlyPUGsgSgJ048uzEVUgVBv3pQAT8PwgKDZO6qQT9ZLbqB7e8mL3
T7HIQ1pdgh78FL8IwgAdY1GFh3/T4Ib1sywhWgRwPqG5hircZq70gRUwu+SFOg+Zqaa5QK2aX6d8
i7kLq87kKfA6GNJYE1H8I57qmkRy1q/n8RQHxwzRnl5DUuq8Mv5X5z/4OlfEQhPaDVn4a6YTK/G/
eonKgwtZbW+14o3xbz/ca3hj1rMtD/lnI73Jy/WJj7po9OUu1GlUFoOj6jQqO6M/lESr5Zd4+NDm
90L6ivtbX737zSlQtiylhXATi3dFu2UZ4glumjBh53gXMQYpzw0axm3ReibSZJr4yOYJbqMTrhHR
CXQab0yzAg77DqFKB+1rau91/50mf5ZZ/jO5zAp0nZhs/qmT7/lqux6BLyQmJbJGoLbCfIJLQ+T6
NNzI6WQDyIBO3Ial8JnS3+aYd7ZAAcFDoc8c5XehQPgQFmuxZGJdPLtSydabU0NuVsqS1ghxi2RF
5zKR4GOchGg0L+qSfOmwzuu5jpJnE+8ta3FoMDU0Em6TogvYteW9Q2g8Sn9a+tXATmggQ+A2Fig0
1YgHu6dRWY7KFqHHY6CnOPnMNNJgstUHggTvPwjJNqt3DSYO7ama7Mh0FRAg6778jHlKDwV2A8V3
bsJNqegkrDdd3wPZxyyqgXCLY9f/K9gZe5bOff4ch5ue8wkTSVYS/obXfaRCc/FEi6CrQ5Qfg+TS
CQf8AofZYWTiKivKtwmYQEi+NR9aknEQop/O95Gw5qvQYHpfBbjfDhufat7I2ndCWriavbf9BNOB
pk2ARWwy0SElS6QQFhQMWrqoCaI6mS7RGwF1JaCerkPZGig/JaTriWwfeA5hgJVpeOEuy0aYEWiw
xfDQKu+6ynILF1cRoVrGbjEDOGdiq5mB+VSiEZEGmFwnf2WEU5QokdTjsBSyYatqzjRQH1mrNQSY
KTRGSAu40qZ4YI6AWWLkt674KKHdWCAnvg4oEN2K8JPwHrIn38gWU9J9jnMF0xCzIQOGkv6p/k+6
kDKaPxXPrpKdd/Y7KX+i+qtOyVrQ8Lfn6JlIoOubJLWrnomlW+6gkOmKRUDPaA0Zw9Lx5BCXkeV9
RN080RoKVrnW+NVdRjwa7HqoAjKDkhUu3kuvukRhCUogt5tE+xqZazP1e7gNrHjz+Uur+e8UDgbk
y0pQIeUDV0sjljv5uiyxcoL0XrGTavldsv4vRmdY/ymLPoxOC+qthqB8ZGaLv6v5W5SA/LhStPTp
k+YuXYlFZBBoVFejb9thuLeONNVLkAhNMCBnFuMpnFjcTZRlBj0nyNwl2FmegLIZA81y05lH6BeQ
vAF6AKojFx8TMs/j/CmnJAniUY0mLd7M/9L6muBQ69L3xfuE/gAmi/hBq74tSMF6SxVXZA1RCk9u
Apv8kRoL4vIYndNwE0F3tpYMTQ0y7jx7MtQ/pGestkriE3JWcM95nHa09NVOLh3lFypH6dXeSFlX
TTfi2jKQp3fzoUf3xkI8wafoAvVfmVfFdkRib/vfqux0fYh9Fhhyt6yKwx0b2AD2YmIjSaR3LEHl
+lPIF26u6hD/QZDE4ajAaWm1VxEQA6utyhk63CvD5Tfq9lYJiQ+pPwJnI0lYFTCKZUxvKqlhgx2r
ymbS8UVodVhQn38QspkrcGjAlhR/QZ4bV8jskbB4TFOtC5earJ2VXLWnVNmNCVY3YrTSMgR10a7t
UDhQwmqEkBoYM+rq+iDi9Q6fUHf9mCSfs87rFYy3FoMYtyHQC3ydIpXX8D2hWkoW/DbG5WyRcf/h
u1ybcOoQzwmhl3UoxqTfBI6P8aU4OAzVMpN2sjiRcdgDonhCVgEAGdiFDB/jybhiLOkcoOfgR4Cr
lV1GOx+eojn7W5G+TNzEBKptOElr5kJNMPZmENE0Me6rJPc+MMVrqbP1uA2E+9C/CbwWVfuiwY9k
Fn2xN6R38TXSxZdXhYOBVelcfPnXXt6jGypYJm4JaV7tSPYK5ldJgtrHYLGSUSAxsGPSmBy5qE2H
CxZSmBkcfWkHyYi9LOYUrPjjS/6J94IH6qAfyZTxwmN0m+7aU3riabO1PNEd+X+FUd6WxC0prrpw
7FHkkVm32MCixV4jNQk+sGKQm+W+CmBDtJsCNS8LFP4a/A7CJowjhgSoetiFrMS7iogM+dQvCBb0
yummvwvoD3m1fG1d7Iq+q412X3g13o+IH7ejdidpdaY3hrRDN0BTJtDTZgb+m79qvqWFV9JvDR/8
nqibq1K4JuzPnmw3niWY/wHZ6EeVnUS/VRC8YzABqR4WoPBMIZBI1tPEHqcJzwyNuKLFu9T4ntsd
tobZEy6nVr2LyGRAchK8m6h6Sf8XddANFM0Ll+SU7g3D0YXcPuBjtFgXbYlrKyZbPJkyXSu6rJKu
zNO2KP17lp4YArPAEUvsb5BrtLLoGBAWDAl1OgXoXMU7/JZGCrtJkbKin/CfYTg+DzcXSsrtryCG
zkNSuh6cy+inUAgqWDHAIMWhrVS5GLQ3pg5lKRTWB8MRqhGFGESkDQtdYa3RUvyNJGMU7t6KbH3g
XXpQ23RQrZbURWhj+K5wA4YQ+HMZJtxfCXUHUvjMldhAkow+suRcsJAM+bZXf/h8eXz6fDuRO+w7
VgtSsCVKs42f+b+Gk9zZFbHLBQ5TUH8axp4OZpYR/gWcTu5Cxn3Ns2oQDXmvC6Zbc9OOgHS51LGj
q7Dn4c7c1seJ3j2Chic0k43LC0wDniV8Mu18B4TR8dyLMAtj7ggfJwlZwyhrZksye0ryxkeljd4T
VYhxGL7VjN0lv2D++NopiPqZ9Z8Jz5miu2CLazVC/sz4Yafi94Cxlv83Tjbep0xfATpUj3ViDUGI
6j2gcF1L4zYfF5zGVNZybbe8f3TZvoM3iYAbAzUN9RG7KtVpAlZXeH7aIQ9R7YaCU874dawbcDlE
+SovJEXZBm8rchk5Sx4JlbWA3SM4giWI1SXlJyF4CetVFj+03su3bha2/t29A4CCr8aZV0T4EmMr
6qB0AZMAPreYAkiI+sCCh1UfnvBidx87NrTs0yji2A9ciHCivuPf28LZDhztwsMTZAxvLHbPQ3ht
YpO0uqUBhci2SMvqLy3ZpgSMmDDufvQNF7BE9XBjYTMqyBqovuM7hPda+A20z0o5tx9+cG5IFsrJ
Nv9J44f0YxR3AGCj3jNSZK2tuNWJpZYkYwtL9hy8N5jVC/MELRNm38iIUC3Kfx1GHWhiaSQWiV5N
m/wtsddCK8+aEipn6IJlherKIAaMsCppfekKiit6CrcuXOYouji1sK3IS5GRZyv+NIRxjTxG0zVZ
oPjrBiIrc9gV7K8z3R5wy3Rx8A5IKCZ8Dz3RjIsZa4D1wtge4fSvgh9ezaIDhESDFQIAOqw1HmEA
1mD5PGRtl5VOoXqYWBPSWLCxcxkj8pDLe033iCkAP6X1FgZX7MKsqUDYCSRaG8SDkSScgvqu4XZR
MBXU0izDeo8xWNh95fOqU9fcyvwFR8lEoA1SDrjCmApPn7pFfB8oADIc+hJczOHbYXPJQ/KiVePP
QigNkfpEq5Y/jg6cOXgrffHO5Fdxowhmv3h6o0JEwA4PDckqoqIc2pStELmGIeLi2sCBXWUfIb6C
kZ194Ear/WPOox+znvorRXtGa/In//crwgahJjaGa01zB5VviNqEpndVfkl/YKMtAWaybYXrhti3
HZ6HPoZn2ZqHx2C5iDoY51M4O6iMA4cOr0UJrLkUbosHsiENxp4YiWkyA1shKo+qx/9weNuSCnxQ
ufnvMPV+p9YeoE5j6PiT/VKTul9eBm5B/Bbe5oyWGZl35mST2yhrfJboP+uvUnA61o/oag+S9t5i
r4B4Coq4YWMjrRkEaTnDm3SqM541yGI2vQIXQgeKArvmHn3ICHmglWf7CP98pHFsbEIXLrbZrysU
rfDTxsXTafrt0dphy8kycxmp7fmP+UBgpBiwh2At78lI30KWXR5TQIsZd+gNM7y1FSBwRcCgvC6E
NdcknaeP5hCrc9qbcVXAJUa0y46HvSCuJThPyq6GUlqCjw3AZnPMiamjHDF/K5CvVA8YBHvngt3a
rXxwSLFuNfeArQH5B3Xkr3DjhVdH0AtWoTJsiY1veuO8wWIxqu3SwBHQRZMWUO4zjIDWOqArcNCi
JlqDvNMJFQc6fgMzFFbK/Az0qZjBYJzHCICfqbLjtCe/XCycJayBuRFBLvP1sJFPhWOwmS8B6tfj
mrqov4BaYt4WbxTd3OAUMDCOnOsytwFNAoyeIhtzdy5t4ETSO+mnZxNJLfje0UfIk7H6dMfctqg9
/HC8SmdXTQ6ks3NUE7okLDtZnpIgiTr5BGh7AIXGk8g2VdYYMLhXpniIgDKUhA/gGTQ2v0pL9lN9
A5XRwCF/Izb1G2OfYeDL1k2CkWCH3UKdlbGRPnFV0KxAijd9FNB2Cfc1ccbYyyTmoXXoEJhiQfvn
noBq4vJtgjZ0zZsqXrgXxfiVKs9FxhVwGNDsHKaIRhmLO6E+apixIPrCZ6FmD7DYEwbWsgnGsAjG
Iso/QhRJINsBjFg3E2E05ainBICIlT8GkTg2Qk02j2z+bZ1FPp0BnGLmzX8W4KwEAeqZT1wXN6Hm
bTJMvudfPOVw3THtsdZQBhg2tHA9k06hwl2zc4uuay3jYyXbOUtTaxWyaMePQnkmlseJZ47D7Js5
CznXvOn/AKJ7C1CI/SpHZDV+hZsptAXfmaDgI42CGMv1RiQAkmiEoOA1yiEQdqj/8cHb8l0SF+vS
dmottqOUvGp0Q/U9L97C8pb0rAHuyudgIG5ykAP3+zjGtQlI+4VINFVCD3xbbD7ZuPXN6z/2GSFd
8ASg/qv9VWyb7eT/+1YpeLiRs8vlNMAD2kEtHlDgswUvbZBA9OQ/i3MDbxbkSAFvgIqxhuPpL0aB
aM9teHxLsAh2tgPEr2OeHUwW4St4J/gMQTymzi5UASemW/hEdx895vqIZURrrhQ0NqvoXz0e0m/U
zRC6w5uAyTLdg+RwzmBI47Sw8KWryYPyDm2cCEf+GDZACP3ZIDDoI5+AhKVu45f8k0pfLXgiLlSd
cVqCOXgTAXqOginLadOjRv3s3P+rSTPJJVmZkC88spCa8Ag2D35TDRZ1lZYtQGqDyeNEPPQHfXbI
osIAEtLxYi7Dyq6iAq2ke0cLxcSFwQ0Xy2KOFSK+wVOAQAYS+ihK4bpHy8p9yZHqXETEMUmR5Jbw
mWAbwoKVYz5uWawSNBrycC0LVpgK02hPn/i68WvQrQJwrMUtHFjKM5sL6xLeIDcFsS1W21J4M5qv
jqzKs0bSe3Mw4C23aAQlXBS0X5N0KNKCJUjBlqF4JbxZQb4w4oSQMLS/tISj5DUIMKTEk/O7lv4z
GzwJ8XZEoNNvmtG1rD1rF4oVdabCgaXddgIDQwg/PONJwkZWjh76XGGWK/EH/vOhohIp6nvfXrN6
26K1rjYJQhSs5AK2CPTi/UYj/EBQd0LpqdJvLBzU4KurN4psrsruq7p3NR53QEewvlc5F2nA2Zvo
j+fgbxj/dRoZXedJduoG0SD7Pu0dVI8gyg3O7fHWAgV2dVJmCeNSra88aW0/vI7DWRNOE15/8JNN
GhHZo7gV8nPGAVHh9t3Bm8ehJR32QWFHX5p+jcUXTJgQnW57KLX3nA9OsitYnXio3TXrqyJADyuU
ZCtBYhkvPcexwdxl9kxXVA9VfTTbCoUT7cn4VfaYd+P8RgEwHfGjukQDGmz1pUI26o9lae3RAqnF
MY4JDjxruj1f2YfIOdfzgJwHwgdiJMzrKpI4e0JPGCj3Jnl0mV/t84Iiw5UYzvxnKn4V3CJ0E9Wx
DS5VzcPwI/UGLRpg15M2WUw+TaYinW1ZrprIUX9F4mAINGn4OxyTQAWyRU95G/Byi3u2+iE69+rL
So8T8Yr5ziDHmwuprH5k8a3U8ZWRL1pIDyfuE8Ra4aMBx3Wg9mXJAUuEzp7JkoAnHouOipc7lnB4
7Au7ms4Pg34wuKE4C6pLBdWJNsj6bVYhKHC0xTiGxT14nVK8OowuIF+vCwwskKMPxtmAp0pzE44l
q7D9VIZuEz+qJYKnYtVL0UYKFewpsT5jNItQSdkpypEqvyxosvzAF59nnl/5QKFXmWDfia0M6DFk
Fa4wsNCu3/X/DT0MzDG57B8TWzhHwOOrnjcBugl+z3AQMRWKHRS6SX7mu6rcUrjO0nkzqhH+shW2
JKcufCWCRB7XzYz3Edwyn1XLNa+vCoyql4FgEneBkk114IBG6haA4RI0CFniwy/OYFf4ljDh+t9G
9qpluja+13CvTshOObDX3jnIP+2Mcznf12qEPEcpxBr/nOIdVL1FvYe9Rgu39j/bcoYrbMlMr2ZX
Vuv7DyndtdPDdMujzpxvsuY5iPNhM6PyimA/IJ6pe+C48F0f4eaVeAwVwLMbGeZkZxIA6AOpfoaK
lwfSuniD1hxCWWQogWZESbX+2hHvkmyV4zwoDVvdIOqbFw2hi2+3vej9O62OvyqvU7NRZ3yclL9O
+xWmcxU9uNEyL7fx7MIHGMGsbSIxXAww6NBqOvr+0SBuGZvvdHj41XFyOQ75V4bPHZ3bDMOd08Er
LLxh2/S7IF5FzFki/U6Hn81wnYGetYwciXtGfzlRpCUJ3ny3VZO1jz5DBvPqNbuG8EuG4cg8AuFy
HFhvoCXS6Fl8HJXeRfzvY9ajGZgdTj57H3dX5tvJXyXYlcX86mIbJt7ftGc1mizrbQ17klUMABrx
dxAUwmmX/0v5j01YH/XIlVM9YBlYDILBOZkOE4qAVGXSx2GAk0a8H2xfZfDqnz1tDZwbjA6sAgsB
91vBn9Ibf03syxAgseE/ysvWAG8MIJ96ITGY7V7V4GbSO3OxziE9iI080YfxyU6NFfzBeln+uiMB
eXzTbuVvzyDltLva8SBEkaq8RGiSkBJd5If+VJ+QSBPX2ISEMO7/waDVXOiCu40lv+rqWBd3cLr6
F3OWCm8DwJ72yD1HyX3TMDfz5tke3rRdfuXIsm3mw1iZJ+7v7OZvwu+creiq3QTKTaoItyaVDX4c
+VHvi2GUVx4ENtjnxN/LR4PFxkqgb3qgrD6n7uJy0SJKxC0DyBwbKXGxOcCAeQdTYc9GURswojhW
2nEUxtUEOW0aycl8EnwAYsI5YPI204vvoEkSyn2fvfkYWBB/IBwyRN87ihvnUL2zuFX0PchYU3Ol
hCfmjEZ8aTIGyVwPoiPwiZcHFumgIjyfDN/5kdCl8Fd8IUDVhgUPEUJIYO05U7dWe445WdNPAydl
ib6jdYcD9RX5d5gs4WdgMBqoq0YFBx56r9uosuUB3Sbiym5KT+4f2L3KksIR/jWR+qbk3az0j64h
kNv0ZB+n6OzByDmAS9qRg+gtxO0hBtxefvHi9SDARrXcae0rHghJ3waeLxQQwIBVXujjtQbV5hrq
YnmD896pb6p/NcL7IHixyrysrqzS5jokclg4QzIHgghskyaBuR47sFMDurNCZvMgnACN/fCH5ZPm
f0Z/YerOiMrw1OTKJCwgtV2p5wF2svCctP/wQxkwbdzf2gluKAD/ADEWbssTy8hjYG+alwib23yP
3gu7fbQdvTtmTUn63pVYwEIk3qbW2Vqqvp3/VI6KTx3i/bPi8tva8hYq25S3fCfQm5eZroPg2P2N
P0woOJof70izoGoj5LeuOiIka2QGx5uxYc+r30dkJA/Yk8Su2yvzzdcdusNGuOJe5iDQgNEqIEF9
UUCN0LPoD3gYC1byBPtRwXf41H6EqjO8tA9/QXXEDJ3SoZXY268u3D4ifkfm6HFIvmXHWrnpYuFa
nQLEJFi5Rd9hsnTm/+J8o0MwQFcAa0/+8O1/9UvHcMg1oN9hRbVCFNPGV7jkMa9BgB34k5xQJKL6
GDd0qgotaWKebNNpviMUCZf+yhgEvABWOP8bCKfngUKl2a42ePSz+XawdYqHxdsMlI6GhuEjd8k8
ZnEG7d1Pdp3DByl+xqM3Rs94uAwW/srmKvzEdyBewdka7szC1r2PwVFQY4NTCfhufWLiR0tHUuNK
+9R15uX3yPobDE4518AqPprIKdxZZOljIn6lPY65bxElbtYt8rUXlLZWvVHvQ5Ar/LokNP0cFV3d
3oQPCBAFXESOCP5Zie+BClvAxMM6/+H+wFsbS9aIC0I9dVzhsKZ6B9FdzV0Or4qbA3c5aQs0blz9
5ixU++FD5iWBqv1wiQ4WwdqeDSQI8RojLTB5QErnLb154plSOXBx62vouYIzdKsHk6V5s9bnEe0U
pCnhMCOQT46yaiviSnn1optqzxD8m/XjD9TxAe68Oyg7kOctuQ/WmQeB/V+3uucuFNiteFNkbBtO
guXCDk8cFBwtng/mhTAGVJmh7ogAB3CECqIn1ymAUBD8hozB6AGl5GCd8ZfRjMdMX4jD4+gaNUoH
fudeADn20mPKkcvZSmwmrIud7lulIS/6txC3WrYaI0oS3HzEcqdL35L0nl4iwTbZCGrpKVbJO/pV
MDxY75Ca/1O7mrf8aSZ8KteZZhWI5ghoDhRJw9y7+YODZi7/OHFNmLrSKi5ij60w8CBil49wrxEY
A9bPpQtrl7O50ZAloIL9rSdyt8lf2tbh1qhPs3DCOiSFwuIwgt9AGBjCk191WFNUZOBop8NrhqH4
gX/FT3dXjetosnVf8yqkEYKmq19pwoQPICQBCEq8gmt2d3PllM8w34DWsYLxcxezrgWowpAzRW30
wgkg4jBawaMWtn6BnO9R5FtpAUBSjz5j8GHpuxO7whiHtt3M1BT8lhD09UcarkECR9Fr3onrk78h
Y5FRDJ2BOx52y3SR9JeIo7u5Vypegk3SK1rmG0tI5flhTjdQK+OSrx5Bs0kOEfFUa/nDVFbmB0dk
RDZD4RLJa4QcTmXYkEmMVoM8GNE5mm/QLMgwmtx5zWwxn0WEwMAydrLlZ671LUtrJozl1DkQYmfx
oDUX5VBCwGckp5QtIP2atTWZrVf4fX31plnmCtsjiCXpT4DmIjmXiE05B/gWP7rai6edYNMpwVVa
GGo8pfTUNwvtJlcjcFh6BAv/r7hl40GDlM/z5+l/ku1211i6cvbVv4lmBBYFKvYJIQqt5pozMaKj
o8Gkm1A9zGpTLyFNdJnsJ/Wmklzi/xu0NxFV1i2VfuHvCAveQFxVIbvSNyZ90LQl7Qv5OxL2rDtn
yq3qjpH51fgb4NLKPqBThnam/k7+rppPB/2dJSGkzUqDZ7EAbswe41NAYuRl9/YM3WnIdv93qMdF
Z71kA8xrzJn6LT8NTlyA3uKgXRgdkA4ZdgFKlZ9OiBFtWcKcbptmrxmxL3bMAunSqBtgqF1k/Njc
UjoHHesQ0GrszLF/S7GxtcGLBhrr5YLjW/fq3dcgvmjxVW1cteoloCLXGDWGE1uVdFvomHbrzoDu
92uCFzrhuBNeJuunMH/F5EssVFj+/BvuLvJdtP9xdF67bWNbGH4iAuzlVo1U75LlG0KSbVax96fP
xwCDg5mcxI4lce+1/ro0QEQV/8+isaL/cLKQQBAfLYbX/tV/vmRkiaS+j1la2aqJdpz5JYi3x12S
Ap+dIS96qEiJUt5upTSX3Lw06bPW9rnqNMAI5Ix+C+0D+JZdAZlHdq0ZetAZ1PER0jNSruCGKASn
VofHVSZIbdQxpeQRdg+CvPbgaviHEUx3kC1YALg6MUYEN4X2hzVmusf494bHhyyMaGa4aL6jhvv4
O4AbVAl+QGFfrf0tHqKcXDFGZeHP5Bc/3bx9am8skTbfVB6LFqax92fN2leGZ2yaStA8QH/4zZpl
sK/cm9ZujXyyAirmSKfhbLHkE9YgFTBWxKR523cxj97yOtTYRiHQ3Ye41kvSImbJKEeu8QyNAC23
IUJPUXrma4FWSe5auqE4dmH/kDv/DyJR0cJ3jLnRLqPn6EtpHqX7sC6CDhZKrcB02BDPQEEEkyRg
Fbs2Yw1lcEzpioP7MKSkjTQapftNmkMYPow1rQruVlF3AY74HlcgazcDHyNXC6FHQZYJdoXur3fa
8sxYq1CXirramoozIGnBRCM4q2ziKceEymQbmxsuCWwA0X4qr4tvvbEtnOn9JliEc9kpz9IcA+tB
fXCI1P2KK12YBjY8GCztHLOX0NJ7htxuCnr6Hm15/VhMQkTeqB0HDwOXvxFDEO1QTvC3abVnKm7i
Zt6H5FWCniZPmdSvTYvjJl5n38Uo7VpQRnZXOjj68QcYp/9hVseXIvw1WrLb6LJdi/7DFN+Zx9v6
7slUk1jJD25xrrpLL9Aey/p2GWpO0aPin5Nv4RH/1iGHZj41T590VYr4hkl/xsq38sen5q99RejG
r+eKTHrhd4DvBb9SWi74fhp3j4BPefHrMz1urQO+BmtW37UU4BfJ+pVPh14B3ypXkg1gogHFvORa
dpvPqyzGSE1W9i76/RjEL+gT1be1z8pglBRku2Nj+40Hk9HFQHW8sz7GtBffkC2+f2624iv+boQb
fn6WT21fFwORo7aJ8KLgBAa2hwoF8AeexPjON50oxXcpngTrprY/LqfSmI85xYMtLME3ohO+GeV/
c3coz/NrzSg8JhWjwgmMFaNakOBb+cuardI4OtztavQJAH0cK3Ga1w7Yhzkx7GeLLH1aHCsZf/is
E+eSLXCfbiOi0qjPoGnc4GXbtxBG/QqSs6ypK5sz1YLsJ++mmlnhLj2DZQHChVNWWmPvUoF6Y3my
4Dfn3pNEhN8VBi0b5dyPQlaBHS3QJdFnSTMmiHaD/Qd5OVHIdolEGrIWwlWb477VJqV1YW9TBdrF
Jn/WUoEAZR7faXTwtdqPb5A5swL2rIXvttrCwZkjTLKv27XUzswJDjTv2HTXYod4T7ZbmZ6V5DtE
7KRLmIlyAhx7CAvwh2ope7sOOr6sjoN6xEmUQs1/3pUZ2sBaKbnUcfU23wEmaoQpElvoBMb7x2fX
QCHlgn3o2UpcJ8INhK00UKoRLLdnuWV9gpfpJ5zZwSwyj756L6B9c/Wb2ZpS9Wu9oq57QNGY7M34
jxhaEvswcr4yAxQN/yX5RqfGdT7+Iqwv5bzhbZpoCcIexYIi+KHH2HXYQhOCiyL1m9rlSYo5ACbw
W9n3q1yyiU2gOJfCazrZCaKv8ECQFIC+jaoobCPxPWymnrRXb/sAU8ed+ADsl6LOW4YKJkFM8xva
0R0pGtjCkj8PBwEJ6FPkyp0w5qF4JnGJLmU74UlM14zO1Flh82IVoz27WzuGLfuonKbtsmg24iYC
ElLFc2CuRncMj7ija1uX/996KGQReo+y36BOoRtWCt5IZ3snhqP+LLRfJEeQHN5aVW6lCuFPkIut
QwOQq4DhtrMl/4B/tliDEEaANiRedT45Wv61YvJ1isnc+pMAyD+bQHv1GHKDC2HmThKuWfAZSEAi
D5216foHB2wgXIMDU1YDFJK+MXcQRaIu2n4XU21lOEXyJ/3FCWns5TIwfsLgqBL1TRvQd3kfgrUh
YFIgcuarSOcqWYgrdBGZcBcNhyYapAOEzc3jl8c/eCnfPZHbwrV3KeDZImv2yBisXx/jDZmrhngp
GaX/yMifI2onWkN8SdpWjXbuI5GfBsuUT83LssXTQoeQtScNN3EqY5I5n/6LJjWM3N/5zFbxBXQW
suvVcJKJCacCkWRE0gNv2c1M99DptBmQmzY4cAiACQc92A05tTF0f8TlGT+3ZTkGhLZRXURQH0KA
MFIXV234/WgsovoZLxkpFTpjL1kW9crgmaILrh1r6mLdRqeMqUvGxNe6f0J/Mo0NOVLeEcFmvkU9
xWBocivaBTSBP72FrhON2pny0P7RFUUSBoTnng55ofkRbiFgTbn3bDjiwV90HpOReFQQlBQ6ETXG
QxkeyrGEq9nDTE77e0iMlbdCo8TxU3vPJvtT5AcJW3xw3Ul96MixAsiLf2psmNwk+g1tZQxhidMo
3xTK2mRB0u8jd3cuNSoTgJLQpJrrICbV1t24DBB1SZffliFQVTcGByDhk4C5XUcR4dNcfGqc419J
hqAW4yoS6j/jDyiX0lJtWZ04m5AVW821IzIMuQILFL+EcLH7FgrW0U0t7uIdoHeHbx3xEG0vCyBn
VO/dxFfW9Hmrr+T3g/zGWniBjecroOuGYCLFHvW6WHD5fThrYgRyyWyQHHBqQT8jxQtQAHwWAYNT
n2/zfm1G17Y/c0uMxcUUU3bzoFrDqoOcNTL/OUVNGu9EYyvwtpk/gYfqmpC7VtpV3ZLvgppZHpDf
o6fZf0g2Fs79rMsOAwp1K/9B4G4xnkRXvSSAF16TWJf0pxx46naywRmZZoQ271L1JKffQQBszx5M
ya28igrHLxYWb7LKZR//hbQIJTv/A798D/pdH7zsurWrdKZJr0aziw45hv79wb1EskHlL2oiFGCw
hDVcC0ZusJhBInTgBxQWLwKpkWOA0pj4jNeuMrZsXK5JCnY0Z+fKhGcDBlMAMXA4LiLAegvGAunl
JHByAPtq7iEZ4UbLH7jv5eHYd1vaJchJ774+smPxxjD7fdQjRCltbfS+pLh6k6Nc/gi1TQsDsNvC
fGDgAK5Ov8t8Lc9hcwcTxQybKiVSkFyQ8Ryb1L8VFyKZCR/dfbXyqqTaOVFuCuIauX5G5DXNtTHz
rytYRiatN7mFzHjhO0DNMkbgM7gOFFwVV+PAhdT6k5hAuWnazkUBHBOKc3LKmSPYzVDog57pU2BX
fCp3fBtsTxU9NGC6xOhCzEywRU/leBFS3FocRbz9+KmzB21pjfJA5w8BVeKdaReqS5uxza70aW0e
tfrgUZ4Ht18Pa6WkgS3CnltsmejK0qF+bnKMXj+cW2gGpUNbsO3+cfsntgYuMRF8cqFQZW0MbHir
KHmOLK4OEUKU/hwxzRCsenWf96D6pI/O0fUiHCIOBJaZo591kcWAYIXoV7m1PGVEAaTARTgtnCae
4V5bm8ZWkpw429T1itcMH6nVHP1vBE7aKj6l7cLL7c8ekZOa2WK3GZpzAtgEA/M5xAHV0isjmPnK
77AAliaB1HDR6s9qyjYYCTBypHxPh+odamI+sh0oK49wqb92JFPimRGtusQWtDUCFW0AGydaQK5O
TXiqhYOI+kiE1Gg+3/Fwtxa0PWMzFuwavYq84XMg8I3d7SA8YwRjbbA1DcQexCjjm3mE0D2SXZNa
Ja86bS4ql4jx69p5tkJCEWXj7vCdoG9GU0EASEWo00yJFtpbFR1XWY0ttWgqdCrCxrgnanpyaPRN
ZAO7DQCpw500k4++IxaqEN1J4dH2UOwC+Wsoz4p7ibA1ohAyNgxebU1uHolzth7Ypr9LYR6YKbkM
6RAd0Pc4sTXqs0q6BHi7ieVzoCe7zI4ERGDzFv6WcbwhHmr8OPZvwcIHOWkVzBPTjtTqFr3KtFtT
9PQ7kqLyr5luhea7fOeoFK1zaTjNyiDzW/qTL6a//iTc7YLyITrWCVQoqjvyRnH59rbC72fZl8t6
UxbboXmFyD6/hH4eWC9VO6nuKq6vxR/tSGA/1pKZS+bIpE19Ej+DA7pd5Zhu+NWsuDEl1jgcSQ85
tgzL+qya2LzqYMqOmi/Ndh3XJ4jQDRxal95UWCFiNaqNxNaDUkibGJ81PhcGbuY6TO5TrvFbKZ0k
xa6OHmUUBW+Z+ZayQyHZgIO6uNDJXOMPgVCiNimCrUv405jiwseLC/xMtDF6ML2Dr1IeooGq3q3n
ZXnsvGMhiKPkCctKTXOUse4AiwPiC7phSpFIGm0q/avJDuh6afVCx4mRzsywFEF3W3ZX8fE2QFFY
0El8rmgNnZQbmtGIdPCnGu1DLaIh/G0hlSZkzpCAwZh6DdM/3V0lpLQs2q9GOep7Eay/mUX1tJKW
+oLJTJNWqmUnw54b2/e+TBJJDBT7q9raut6TcT+9dM21zbYtc9nnjz2wFzgwDyLVrdI1W/vwzsLC
Q7tQZxfxLfRTK3JKeaOtXCTtn+/SeuX1aKpFYk0kQjcJSodBP6yeKXEy5SlQN+T2VuIyPI2tQDTT
i/ckOWv6QkCkK+7riPi6h+nt+E/W15Zw+yl/CaE7QXe51pYIn4y7+VAHmxoeFusxPojS3SN1iodl
4NlGYldPk05YIhWZdxGDF+cQwoSP8mcnRGyDI8rF20jJikBQk04c7zZRF6xw8xgJ/FUh19Dc9QvS
quhqmihzRbSZUyvFLtnlWYtLJsZT6i9ibx5vi2m7H1KbaH9oFponpwjqSgYTqMUkvFs4gwWiUWZm
vS1JK+XVGCVv+NMQzI9SVqQxsl1nR4mgGQd9P/IIJB2JE9OwiD5lwSiLNjWGmk/tD0V4HSgWB/z4
3hvljqTyRpus+hlwg3wPmNB/0GZgfS3Qe7GGmiH7hJMu4+4Z8vHzh2+NCsDu3ilHlyj3OqIc6aQx
EIB7LZtq07/H6IdoiXQ0ge9B6FOL+/xoPnKtx0m9ziB4O7RupDwgatwJ5auuVg3602IuZ5dePQkt
oVPE7OVbU//MYOsNHPdoxzzvqTZ8FHuPALnalgETpW5Ahzrd8EQHF7NfpOWyVP5IXhJY2nMkq3i+
CKaqxUMMvZeTqvJBkBSQ8tfGrO7my0sJbL/UtR2ipu9EIlkP+XhIQ0SP5YqgQyIRZSf6ArnNMoQr
3lPJbs3tw2cEXK+49NopjzYt+rDMxbZ4QS6mUFnBtMOTY73ifJdWX6U809kZ8ppquu7K59U0wM8Z
vhfDrdMxxFAJtrKy35KpQfmL0Z20yCA91rKKMcBK1xlXjfSMKI77QjJnmNNwp/yBjqJlBRbgH2yJ
bBbi2x9Fv6M+xu3W7ls4uha8JBoJYVT7jMpfsi+Y58EXxlK30erLYwcJldxURED89QD7rEl3I4X9
czCi5UgmliAgM/S/YKQAX/fsZN5RJnOLBw/2S06DlXdAUsKDxtLHH2xO9dL6xUGC7IJniJ8kv3Q3
71CSfYXPO6EEGmJ2+HbjK0AHuoIacY/cf5zAwH85rQTkGQ5UhJL/yYiNlZwistOHfOLAfQ05HxoU
KyjIFJbNFaivyXSlKMfPIaNXffbgiuDzpwf8yBGzbbohPTu56bjG0JVQlTmvDQRVB6ZQhpOM1ZhX
kdpcvh7lnHaorKQ/RNJBYy1QMeOTXCnEMH6sazaMK1lL/VxrjSrfDkM0JoEIjfsmqm2LzmjyHYf8
He7QXOMa+PB9RmmK8RLsLtvVm6blrmFL5Q8qo+L21hNPCiTiFcvwxhsobCtrZyS/LlgTVQKhfEQB
lPsnnUSTu1Rwuy4wERsvzhY0Miiq+VCwnLS1MONZEUDQu7kcXt8yQEhdHN1iqaD7JFYMXZBho/Nt
dLp1fwfiP7ZMltbkzpdjPIXyCzeVT1nJdoDrCXc6Xcfy7bP0mCD3mw08hmffhSKmTgL6FsX1NPiZ
GMMWBPKLs5fPUzU3ebmA65zx40gSCGeJuS+Y0HPTyZSjLGzjXUCEM48b0wPVhzI/ZIRNTp41T8bq
kSXPSPviQ5heUJDLeMpt8g+ePN38BbMnJyK4mOHkaKnfIc5Jfiv9AejxHhBiwrCXqpc0RZ5T3cYv
ndCOqGZH4TrhLspn9SK6IFi2SkSiX53AQLDoqDVTCSd1V8GykuyEexPTvkxODxz0PH56vH1qzVyw
RTCN0EAVQZ1jh3/Md67hYuFV5oyM74TKKQ+uIz748zkyaVk9VeJWQwuBvEi1SM85dEiMJnJ+8Sx7
7l3oyDHhXr8lZZvNmYMpQZsJQYfEns/tCK9kghMI6L6xTQrHoL8XHBicN3/+qe8XKLXYmSMTXc2E
09YyAPqUG6MwTF5jMynQGEcVzBgIRzDbgSoWlpTvAXxOL0lFodmAd9HLHgpBGhl/ySY+Q1j1/Rpt
v88EzU6NalZZRdFGEnbMjjtWzp/PxeJj67cG5xOKKYm/WsYAxGGk2ap/ZbKqPRsfQKhextSK7M8s
jzRhN3bn9cssXYcc1N08QVQw4hmcFm5770koarNL1K1HGTcPdkXoF4mJ7tYXDi1K5pR46vShMr8E
2o97TmhtXGI54qOQp3uR30BNdnNjEMxsvFT4W/EqNp2DT513iZHbPckYRrmMinn8iyYC/wk3ZtMe
ByGeOx5cQ0KpCi/XiiQLBPVZRyL6Jn0pRLDL4BRbdy40gEznvufWBBdm6QnVWSrM4F1xb6LtNhna
4CH0LRkQ+Lu51fkN1AaZgYN3ykCFNK05/16S+NWusSVb3gpzSyIsybbUhNNYi3u2VMbsGUE9n8/R
4QfxiFYoeVpmtOD06he2FwN0d8bf1DcORj+6T9L+T7QWNUmW9R7IixEmW+MMie12QmO1dBjDDCaQ
i5hVQ+iepj8mJh5wzDrxPhVna4JfEqTq+ZiTzGMr/gjAYvCopiNbtDOa6wpRniCQGfCHy1NgA1p0
xoyGkNEhhIdMnIvVb8B1ihELGxFRRcIiN23pmACxzzIU6pvxo3XKHxzvH9NWaY1G2qLPfEqpFypO
g1EtTmgGiTYq8Cz9bP1cse44oUof3dv4zKcCehVawQb+ku7qo78GaZXxJ9jcBmmmLQEG4GfYfpu5
ZTUrxLXYOD4ImyoiJLndgtOHx3RID4G5rOSjJK2Y81x3SXVNOCtysAmah+7kblIwE1OCznOP1Gii
6gI+L+awSa6d5goLn9jVjtydtfyN8kivbMUGq7ADQtD6c0poTxgi69F+2DysvxpfH7cXCT1kPwYH
GU+EaL5Mkm7gRkZD2X48IMXDwIShNE+1N1A8LBnfYnTwQ0rO6zYXVqNx+mOcAp0im3FQ7WFisVn0
4k4sHSHFfbDiBmnk8YvpowA5da1pW9mbjiuoSdaYhTUgAfFSVzYYpJldUNyrym+W2MMxb9cJsxb2
PRdFItcMJszY0QsUfdq8BBbtZ9qfkh3G2R4c15xJSGyBIrmrTRH3w3dh+xjBw89a8JYygaMLKT1H
Femk4XQ37+tVifKbc540u3KW3ToyDQarnfm0p9Kzhk+HszNA5olvp1x0KFfLLxOYid3Sr3aDfsm/
1DO96iiBAWfaC5d5ViPyGCt997h0tGwerbNlQMHPjH3Oh1vEcDDhl4VTwf12MIqNCUjEXKP7IGXb
dsHMq8Makn5P4p394f0RkNAV3dU3ebQOgLqMDh8soDugBmx3aLFYjhZys47lRzlriy/Oa/82175Z
8FFus1YBbE4yrGDECWBr0n5GTxMgqpPdpKtJmdumxXC0QMkz7Mpzu8bZpvoL6wIEVK+GH0F7U64V
ADwLzkw6UBqB0EWz9hGGAg7ndcf6Ru8BYx9LFNGIC3mZYD7eIAX+HMmWw9Tr3nX6iikrGcPkH0iO
tqodcqNtq8YBoqG9xCNDktAp9vwZY3bKsvKFKcUiOomgDP2lrzlAxdZWHfii6ojcXLS1o2CP9DkL
vPEI6N19P5MdiAZKiipAkzypuOXaWTZGkBjlQwJiq6fWxSP+LsVqDkBAguKCJL1k0a+xJdbUvOo2
NYw+QC5SmV/hJ3tjChBxF1DnsF1S3DNpNnHyEIWDTyTGnNySq4Dwey2vcZSqmI73HCQV4O/YKoUQ
ZorvIu1mY4PK7AO/qE07cd20o1Ub9l/4dZubFtqpvhVFriuSo84KeX4a3UPpRhGcGgAJs16Lf62n
hrA8e8BAJjR0zigow7PVlvQrd7cK0k5K+kVDDWAH8zvgnZM5ChOc8X4Rrlzv5Q3rFBGS9yBKyjLW
AphNa70kOm7wyemL8tJv+FiRkNJv2NUFHrMMsAqjElAm4hWF+5QxMkaXczM+KNi1i4xHp+I47OkC
aS1H99ZatRFEW/8BUqEXdl+Atq40eRtTVD0sBBvBM5Jh358WOCU3HTGCILJk6XEulbN+VnoIZaZs
C6YFkA37w6bHG8gql/6iDq/Aa5nHd/Hrl6DH5oBkrkJrMA2WrLGy+kMJjQ9+myyXrASfjfv2P6jA
iC2fYV4X9XlNCJhW8Rbgb11wHAyKXXPOQ8N2xEClHKIVleDkJEnL4VbsPHYxnXOhllmes9+QwnK/
C5dFBAEpbYubG3wLLN+HT3CKmIa97hyXJ1xIoBJYV7Wj1++E9EArTwRzvcCxwY+Fa+Q0pK3d9E8k
Df/nQdrq2B7Ho4sUlX4bCK9BIBl5VITTh1ojvyv8ixi3sPMLv7op6pHMt5jpQ13UsE8GXp6YHsGq
Pfk4zAcs8xhwiEoqQFMUMpVMa49NKYXtYnLKIo4S/Mr8KrEqjNg8I6XFpJUvWvnH7Q4RVNckvmsn
3L18gfC8L3/JTrQWe1QPK3HaIEOe0OTDnhyi9Ae4gr3G+q9+i4hAMnFC4EtY7XDlFSPNu65odYIg
HdPZ7q77w6EpAQX4nLEsziXHKKc7h36OLQcBeU6ycKm+P8MhDa7+Kxx9HGvux2wgiosg+lmfQE9c
Ba69FEZdmyJrNXYUewkqAdyTihW54daCenM0nZxolmnYPbeCjYRDSvq3Gq4rRIakCyJZkJh+96KJ
ytM6+QSQ4GQq28sH3Tlvp8E7XSxkBTXH2HkAFqwvRV5mXnjF+wqEZ9HgDTEcDc4oKlfMqXnlxGzT
KlcySyT7qtzuEA0EZHZfpGhntWR1LkHypXbr9UxcybIbE0/ImvY8XBF8S/9vlA5bHKU61kV93xtb
P/5pvLuf8F7mz9LYujwV2anSW0xDG76kRkpmtMYsnkZXVBpu8pWKb+R5kjlP2WcYoqn4Fgg0kF8S
ia50ePQ3s7wraEDJ8lXNY0fK+CCvU9QEpDxBcCHkiTtQPHhpv1Enreq4jHo52QAum3hCEJPA5uyF
CzW36wYAKP5yzYtC3qxS7SFeeyZ4/qyG1KDHFQFOrzxFagOYJwKIZvpodOkVdo+RQkDc40nvuL/4
cPRD/hy8pUiFGRw8eSqkiFhocvzhYeIxVctL1z0y6jNqnNBnQVqofN0WuJbXSsYdnEI7eJmTETkm
9aQxETamXhV+gh5AV0HT3SEF77WnT8oicaLIifg33cOcI39pKIlbcSNmSxHZFmIrjoBEuzDfswsC
EggKvAGDuvQ2q2VV/cTWuqVO2fwNZObHjuv1AAkwpod++xkqnEV/9qV96/LAGnOQHTelduLY/aKf
tHo7NsZVcBX0SB3MQx/MgR7EDVAK4AXAZzxsUdcz1d68NwSmYOMtBIQnZ/0S+DYTkF+ekj9YIJgH
dSMuODz0ckWyGpgW8awLgX6yhFRbs64Y9ykCjeHNU3epAmT1H/DYL3PsO/01nmorOL5iE8CGDigU
ly2wD1su2dHdMSHgOb8OBAR4d5c7p4ehjOkK8IiFZWEpyxzhPRfHbwsfHYi3GK7mgouLbDf37HKR
btSvIXspIHDpI5njoVAwwutbVkzHx4zAWYwGzSTujZ5tVFxTV45G33g1In71AemolM9caDZcD5Js
a+458hgKliIhzOhEHNzeoD6XKJskFoKPZuV/xk3emIXSloAEM79EqFW6p/gFsF4gLjQwqOLdcui5
1pIZuJPoXVvtZpneyldDu3um5Mmr0MfmjA/xbLg1OtMjgUtMfaS5tNz6ls017CK3bj7LnNjkv/RQ
X6pUWuAeQC5HSN1fl74yIk/nkUekK83oDHLT9KFHT0MnlN5fr+P5eMgjUa8Dda0ia5A5iESe9qUw
Q0Av/sTuJsQIrBQHVSHqTDZnEaF85SVoOsoJaIIAC42RcBWIw/qc1KAL+OOE1xBQ5AOciHokDa+e
SW7CbBggJUbkt2y/+N/K+/LbJ05qt3AM9Usi/rDlhKj8uW3uZX699q+5hV9l6fukZbNVInvtXhjh
mtRpmp8EDTn+jCQ+lpwfXy0c+0T6ImHgoKFMmy0WFObs6xA0eqaw0EhjNAVqQmXYBki4lFuukKY0
c6mjDl91vUyKhadsKnfnvg2MxPUXry55MMCwih0FcwSybTXVEJF5FnYfF+9MdxJjVK5LTUOnS/Ur
112y88j3aInYKo+pcuAFiBdYeQ4Ss/pwLT67z2HIdnL7NSRnEDMX+Q0PZKhcoIWnOK8B0kRWlg43
m5Ufyvor+Cy8+FtJUdAzfpAKyO8A/uxk27K+BOEsNmQ6kLWAGucQ8NBKuEeBMEMdywyheISYA3Ph
uTL6b2JtgNXHzIBOhaJysuj+QbnM8YKGDX9Zv2/JgEl/Kki2gmCjnB6CbVQS3vUirl/+Mmygok9D
9B12am/X+NuPP2/lPxeChxmV7USdnLG8uO1OrOa429sNwQ2wksWVsjQLuSK59+gtgGN45qgMIrpX
vMGhutqtImv2rxXPA65VXJ53kdg7NE+Oi7DbGxNfhZajpbiP3efnW7TonVA7D30GosgJuVZQA3PO
yOjgNEK26JsrSdEd4yn7zxaPuYlXA08Lbd36MfiseLbJn/mIYBfPQCYm2gGXhIo4hBaEwyUHohb2
KVsisUnsjdYXeeQ4m+IpklTIYRrSiqVwruSNau5cYgF5MPbujTibicQC6EpHE+0cihGQPpYZJnme
44HU9hXUtihfivQRyijciYqbiAXvMmRjsiKOuv6V+p/02xuDPsaGlMhcS+ptKI7ItXIeA9KEqEIh
7a0S9iY+gdQgP0U+JP4uxusUM06bOR2KLbUrqNxHuJxc/tZCgWOgOWSZrm89nnZM6Q2RuWwGSbkc
cCQxK1pIoFmXFEwdJZ97IB9G44gIL1rHTpb5m7u4LnAU7cGfI+wH0B97nF2YCw15b+0qmsAJTQXZ
p5IlX+XEEH0rzdrHYwVuVMwMy7ZUpK+HgHKYnDScLwlWrxiLZkUbqw4fRXOBQlVwf6gR7IO9WfHj
dd08XtVIrO5lvcSNZR4kItCjK8sqyeUV/94LE5KSTuS/4O/HQ77w0dPjvQSBkq6x5S/kkvPJc4pR
tNNsw18BOy/ucnrhGpIC4XpNKi0oEmK63/3M9BMWOY8udIJTcZU027xEadJBWxFAaG5u4/1drUtU
l1TNoqQOJI+2nX20aLmTPNK3MkcgPIs0WE77YnK7pw8X2V60a2xAzdZ7EcqA9poPgr72LiEZEQyp
23vTPNMlz5OHQEjfGgxrGULPcOeGj7NHzDRFLdDQVvzO96wLvv4ovD2BykyC/W+HHNl2yXFrlVlI
+SmxUcSrjDAsM0WrXbmOOt4OU9yNeDIpDwB764+58pUvRK9DO3dfzfBwY1oHFhbTihJ4c1W3qTso
cTZPCnPNMlRpFxSxfyKKHT4n1oTkglD8doHygXaT/BdZZXUEQrkb/rIIpanX7QiNFNKzQEvCcHty
GGxAoXoagSDjyoV1xEIq5VNis3yHWsBVqM9UvP8/ETtc9BCDWZ07zLX/eYXxD5SWI5lr45k3a3dt
QIHipYlXn9IpyJGZvfNlUM4ZwHGntOkCpz7/EvBOKlP/CdLf0kJKsxRbpXjnAu8vfANiXizkPzov
Ii8Gesrit5fRjMFOgESGR38ggZMq+Z1iTWGbiXgqhUdKu9tV6WwRj3fijOilAGyME2yegMTdxc8R
P0J/7xH8lXc3h7Miq27MmH9BN8p3mXc5/MlrcjYcji7wR0/u5uKY9LvO3VcSO0o/z6AZ2hnp7HTg
GKQLJd+MHvUqI3WXwTqjmTHH1p+fPd7zjDW9Sd6JtakBBHOjgvd8qQOBbvifF12zJXm4X7fD25Ve
afdTMOsL8lRNDLu1LiaNCuqYTS+/QgGgiW82c0uc/CkvWDWlXOg/42e0q5RKERe/agYfShic7Vbr
PFsqIPuuufqgUsoUax6I6M/Wsk9QTgKWUHqsAlyelvIqVlmrbzxF2FTHjPTzghCMATH1UiIf0dRv
LcHSEQhVhCRLk5wKELc0Rx7FgjJRJwkRUBYf43FatEa/h4YuleQ848dt2jF2rXYZKCef8CToX7By
7WaU6dBlP0uAgYFLHTgSzUHOHZPX1tRvXufJwCRYmw6Zu96PRoB+Lh2y/KZnW5JoMCaxBbE2z8rP
Qlyk2qsvHE3c0qecMYVxKOHUXyJg8+xuzsgOo4qysFwAWRGbIiRn2FiUvanxbdEBxjHRyhQ77/B1
8frwyd7nh0IGQF2jl8BB8rlL06fM0yAJZ6n5Dtf5D3AyeqCB7gsC/NycBodtU3BFUryDqSwiMzyM
Kf/K/3gYqGarbnBlNU8mmdaj9bcv1yVLSt/hp0d4hhIf/tHNvpruSaGsQLmD45MfOyEduHfHx6u7
maRNnAjrif1tYiDT1DCc/ej6r6veTOrTWT9GACLzgGXAcVzmjZRH2R3nOI8vHsLQtPmjomUzgFxk
+6VPB1kpmEKDVkY19uwOJSLlLv+N3GW4XuWGrdTfYkE984hxMw5wNWX90uJDk9ZnWDlDPfKbBm5C
l6Rf2t95K/S/oChZrBBfsqZEfMESwjlG9OnBAx90wMNBe5A8BDuuWe6i5hcabslGe+QoHPWFnyI5
o8AGITnthRFJf+mlRjtnulfN1KbeT9QQ9BShN4IeIbL6rxBJ1VsJAxHJY04JwGmh4pXX/5hxyUwN
eJ3jhBwbwtix6AkIA3kJq+f44S3D2M5OQ8k5vMxOYP/lre8otmRp5zwL/MMHjKRRcAMDqqxQ+BOS
neazStqvkG/RwUlcvPFXk2pCAlnNmy4S6DR+3lAeEMfMI2ESVpTsktN0/ELBdOWuBe0cx7McGkLo
OML52BwUeRtQRaU5zP8fzlfrNzMPfCRlggo+QoGSxjZ8J16xbGnahX2g5U7k0uMOUteoQs6tuarU
tS7eW4yetDR5DNTJ3VJW1efmZxLlTMIETAdnJ5R7Hp4qzIKo5isHUEDrloFGud4ubDYuPww66c9e
ML8A8qrwt63vsnySogrg5SDx8TbRWOIR02c58tvN4PKQVg6xYMgzM8RusdTwc25DhlYmGFPZhMks
ev/j6DyWW0XDIPpEVIkMW4kgoRwte0P5WjY5I9LTz2F2U1MTdCX4Q3/dpwuNXlAe6zWXbwJOJoo/
/mwrAZrrI6Rj70NW9FO6TKLLgvM00iuxPryR/2p/Pspui85NAuaz6o5nbNEtG45O0ts1eIjmAWGA
X6xjnIw2L++MEGlBCTwd2JN6UXnM8z5ghgQ2M86d2D8EJx05uhI5AHwz9JWGLY0RJIAV+W+sblXP
PUhnPiGWdlR2K40Cj7dGih83EHvz+CEuIAT5BRDUCBvKnwdiQEviFYoCog6D62LYLjDG4GxL1J+B
apcKDzW3DNG8dmhy5psD0JsCiRA9VcJV+NVIDw0PfNmzuHuMaubpr17+RMxA1exXabyOL3fyPwx2
RNSskRCnCJ9plF85XCIQaMqlAwzmg4wGEIK6HOvFtq3/SRlzTp7Q8GfSb7FId9yjxbdfGsi5joFQ
5TRUOBWOVAIhQsmTmN4ThnajGBc1Zd7VNfW3NVk7pEcqzGiymTY6iuSndA9+2w7bRbMtVZoJe35y
BeMOYTcMaZL0FTFk4O0XFgjw9hTuCjZxmjBE34mMDymij+dMTK6qsBeTomV2RDDMirJvNf+R97Lu
dOvQic7T+GuOr5DqXQoavoPN+MNPilEr+I26I3ki4UIEILgL2Rob2oIv503sm8JkFha+DTz8u45Q
adhbjT4cJr4AUb8q9fHtvzYD9TK4w9diScjEHl+YZdqS2UWjWmNxjoCSvTk39w8ZShMqfBAwIgf1
pEnXLPnXZ+C9yAnbKTipYdeSs1rqzGEA9nR0RhAxqK86HchbQ7jIbL2kQYvvpKAzi+pDXg0JPRjn
TrvMgpuY73HqysaZCjv6f6mDHCFU0hYJLc5TJIdOQg7GPEBqjW/voHCN4l2XmC4xxeSzYbb8Sn7n
kt4PoTssBpReXqsns9PRVZX1EDskt82BbX58LEaPslDuVUwZIxhDyDgBxSsArOxFyI208howYAQX
OgagD2QzvbT9gmH/krU9l79LckMa30KDfcoMPs3+AfBJsH1LUeGoYbSc883KyEDH+IhQSRDXzegW
ThdT80Iufv7niJ8LcMDgaMCuRnTjudANtBh9DxqsWg0+Wn9NzEuqfDGSQT4dWFg45DIZqX6iDSQ9
vzwbKLAh3sUZ2GaJmqdBzmEme0B3YeKTqZdR5etyPxiVLfqrUtx68RXpNuo/SXZfZHVhuSmsDCdP
Guyo7hyXCPuDk+GxB/WBp2xxH0VyOZbeIdJ61QYXnOi5OIC/EsGTF+tTQRPO3wSuBwMJwo0nVKcT
djB5hQvDvFbDNadeRSfuxGstclvjZWF+gSkDL4+1IB2BrWmXhJDQpuA8Jo27KDk0hicz4OS9itiy
iwwVnLhNwzao34qGNFD38nc96/gq2k/+sNKgbmVzypgDGju+hIeHvoOGsquZ//av1rjtcfQiLxB3
79VE340T8mPfK8sIbD+PSSEVTpj/dbDdeow+usohoaYoetpkJTYVuEec9e2SU5mGT0TMsVP8ycUj
fkRAU0KNFobVTOPhO85xEWPJ4j5aUxOD3aZN7ZQ1a+TeJt54H4OdUdsTCf7i5gvyMhFoAq8JjHD+
HbiMiAuWXZ/SMhJeg+7wXaQkcKsBjn1+Elh18whJiONQHUFvqxliRdMmwPusgd9RuSCRqxo6iIJI
H3GVUJSGBIKDWv6Iquew+JyTNJjR5JNcQAv7UtMcwgmntwFr27SEkUVDC0pKbNzqddkeyISZyd54
N/A/j5meeqP80XI6av1tcI/i07tfXYQIm11/7qQ7+lV0Z/iPvyaKf1SQ1WH31xjQxIgT+ha6RoVs
T2GlEiHK42yf0H/UvUndIMCghJpI/jaqCxkNQ9xxRa6kazsXvEcnUDHDR+JyrY4YC7uxRmOeK8ql
EzIlaRmtNNtU/uZ/nH7w0qBSZk9lDkJyntXufLrCePCu+T436oYxPGf48dSr7Lxc6sIe1xOztrtc
PKEKmPXHiJhTfKcEVAFTyM6YWA3i/aDuW2kdClZCmcoy+aVRstNucbgHTbodGbRjTxjOeLs/mlMa
AoKiQoDCa2v6bY7qd89Z45E+iDcT0bTGZ6huqQ8rWH55FfF2JssOf8renPbZ7pPr9DK+MLVByYZC
59hY3ht+TI6lq7d+NljAqVUYaFS/vxnKmyLgOecdxnYk5Z5CKAVf8pxs/JBwoPvTyzQQ+jpWB915
90/T5Mhbh3QGyCvOzFgExcwuiLyhQAvUOe5wTwwPudxS5aAceQapN2s97pb4S9ILA/Fu2sTtZUy+
MAOVvk04mxbvA4scqbSnJK8E3eJIwY3x2l+5nI9XCJOUnHK8Vfda78W1K+/bR/FmE5g7LHgdRzum
kGB+v2zcFBVdpSvxzMrBHocTA64ROy4sMkooAWntWlYEPuwe+67GpUglWPT0Md7a/T+6aqhIMqHw
IG9POLhZAWxMEvLXgi8Jy1vkVNbAxBBHVyh5hK2MY7hmUrOa9a21pPwFsx284s8GVEv8wF8tgt+j
l92CphYBht9k73M7Z4mYPrJaf/qmM2FsvK3gZz5wIBoTc014ELbir9GZsC2Ulbf4xNEy2NTrsnxN
K7+y4m+udvE8lh08U3ECgaE5F6MDFQbIzYBk9DWzfLI3uug1jVfQHpSuGZEUV41YOLeEvWjLXjUv
8Ae2wJAT5uyBj/j5dnz5KocxjA6UJo2OjbEeVVkgpeDwj0C3tJlI4wSpB5ualDDdmrEtPsZ6z/CG
KhAeI2E13bGyVourkLm8kv3M8J2aIxkIUN3KNux3IRdnujAXy+LIgueVsVczm2T5NII3lgoRTZQZ
K9LQuhaIGFgMXbnnHsc1bgPcCZq6EYaN75/TyAvrC6MLqgokpiARmpNbHkQY6QN1uYmOZTBdn+KC
W8RKZkSBqUMsgPw40J7r7FHK+1jclPQ2ZjbRfihkR4JWpLkoolKei+bJeDlSwYJBd2T9xe3avyjE
UkgirKt8Df4kd8s9WcjwK2VdAvNN9kVyksVMJm1ieq6WzdWMX/5HgBoXwQ+OkYJEMPo556RaB4cM
Syvw6YGe9WbxUCFpfKqLr0ncB6eJcynehcsJu+tiV2NZ4nXZqFwWfA7toFgRGxP6KomJwfPBXkoH
EaTE+pYePtls0VhwLIbJWvRPzRMqocSDax71aLw0KkU0P7Jumefi2X8yF5GopOUsCIPoB5tMgUDX
uOFfk32KWU3bB9Wsy4qI1TdBAoIG/18pFX6jKrowEIMMiwc9/hO/VOk452z7VSxsC8bBB7AuDtbA
5HPat4RQWJ0p/eMWz1R95htaAUOAxE1+UKY0KHscOpVrxi3wypmaC7s8McHAcO6IdpNAs3aLboXs
djP3cCLpCpAxcjOEdRpt7VOhxRPvnyQ0jbe+QfEJ4Tkvts0nh6Q2f4FDOHd2ezD+Veltpazhb3D7
gUm8qlLgmdhwtOZJ87O0y8+on/W5ec1iRU+xNlmmE++deRYp6bn4z0E6YwiGiIxcyTWUN6Le05x+
pQ+J8U0H6QnxCCM02Gr9Jn09ombHxooO1mLvIAXDiT85zIIZ2Xx9P9auZMDDRexNOcpKe8hWdOsM
0taHHSFWqpMysi3Hiv9msCTtXQ1/PeXs2YzRdAgSUnzmdni+FF5/7tYqSq3mDuwNpLAT+z3ww/V2
z56DtuuXXlR5HYjFlIEvIzAKsstLohLm3QAYfmtHY8SSwN2Jwa2Rm8ydqU+gkuw3ZOiEYMC2+P7g
NdVytklXxqRT+Oe3Uazy7BBkx1o9L2AaqPeCHr19fwxOseTxrTLpI8JVIYHpf4Qro4EtDOqpw4Oq
n1VmUnhIJXeaq+Bus7HO6ZHqYyB6D6WBLEXol4MVPHWGtfNsL+NmrB1GDL5Yu7OvAoEg1RyNyVAV
fevSGVhsehj9b2wt0exkNTdYcwi7oOQTtlF+Zf2pSt7C2CjVmeeYPyuGjPFo0o+6TP9JmAXrj1mL
MeyWjNgrp1XHlo6LH+2nfph/Yb1CdQYkwgdQaQtWNyouIPQOehxi+NDjBnhSHHnRT79hr8GsYzLr
LptvBC/ydGbklV7wqh/d34Athp+H+MBPj9H8myMjl/Hmi//QmzLPwIq3nIdPjLnQdi8SHeEMhWWb
OJ5CeLddo793GQl4eoOgBHrNRO6DlhJCpEm7ng20R04DjLJx69Or4m+ZR5WPRrVRXantIeX+r8HP
iBVb37JS6sw0ffkRa0Di6n1X/LWP/BvjW1381tzE1REWdEGMieiPg3UdLnvvMnwofgmYVcB8lu2W
/Bf+CPRCPm/jzHapp34WPU7I2QsTHEgnWpO42XNPl6Iv/Qz8hZrl97qHlxM4lHY1cIJRiljz8oTU
kbmhZjEe9NV8eiZMY7r+MyFIyZOOBjUINolgZtCcl7txhbELW8KmIYXkGua3BpACSYNmLSJmxTeO
FYbRumlPnDsKrr9LeT4qUE8jY8p4KZ+cIX0M1ZX3Hpa/8j/+POMp/yN2wPEflPEbJ9yu+6XKq7lG
T62d1cOOORnjsL+yfBm84SQi74uSHhBXeqlf0k9k3gs4ErNFJ7SSO88VbLnCYwkfzh/psryw3XLi
Ys+YyPxfq09hAsO0VumHpDShh8w6Px7JDtupdg0fMUUeNA7aBJYbu9LvyY5hp61t86+Ub2wDU1Sn
tMGl84XAD1cHBrDQLcP+OFSOCe5i/Ka8QaXTMJVB7hG3xaPImblc1dlPUnskk0kkgr5fG+9u1Zro
lHfqsyjs5YsPLd3rifBUq7pwqRTEzxa9olsu2N2f0jwxkPZPkLjq2T+mF1yZG/nEr7qluemENwuZ
SUyI1NqkDCL/m+2EX6b1IuI0kGv+JxTTJFzcjZ6WSS/7hTLcbXmqL9IRW5CChjutUeVVZMwBXX4G
8su44b5xIrxv5OJIr1IjKfac+GuEpyc7NokDKPEJaFftXzhtaGto+aWzTbkeXyB89HO1w42OI2Sz
2Bi3EpTaq/WMa/jN8jP19/a7uSE0Tw8G/syPWF62xCB60ULt4HI4s3opbuCqT/i3dnNy9W+UspX/
quAacnv/QsTS/wCSkOwCmbwf7rmte/xNGT/meBX/shtBvJlL72JfY2TNXi98vZ+obCmndY0rCAS9
yCqUUxIzQKQbilCp1a3bD8rbvdw/q//kfzFHUTy6JqNa9KCTnxuufCl0+yddfppuZ/PmsaR6XWbp
+5yh0Dalq4DTdYQz8zKcpVMfu9ruhwwiyyO8+5X2qWyiDbIwmRdbXHcqGwmkyJZwG0MI0dZewiqn
SW/FreicUM8B6oDoiJX5F/CXjH1xevco+c4H0YIF3eE2z7xV/gqufODSotvKkb5yjyVR2tIB+ksC
3kMJ5Vu2M/wnypZNdbJonMgsm/oCJkdM8ga7seoPcw+QlPMiUEnySVvew/eRZ2bX/Kh20a3zJX86
Guw3WA8hM4jF1mZDwgPrcSV6MojGT6Xy4qC+uGW/hzhDJYHFWXs3Zk5/xA4HGcWdfV18oJq87QMp
bz9+6D2u/vFfeebQe4BdwTw51U/ywAl9OT30P8JAXBhK7A0cpX81IKxfFa7vEn/UgTFmM25Rld83
DG4E8H9Saa8iWPFof+eXSQckey+CLfQqdO043dQLG8fOQGfk0GDqfIrDeZIIANHZ5p9LrmLxuNdC
qPa+UwNf2ymEobBR6s1DZYS3OErCNxKQ/lNCYhkYFhTqJTavhQ78Y+QAVF+Q7jjP5zJxg+prnNEt
3Phb6zIHIuz4SKR84BT/A2uS10/niDRwNZmzb3M5wpn3xg8pZXYmN9lggAYLuyKKCJLLnWzKBSQn
I7ndYPLdCB5RH/BMVPfIGxUpFAIFt0ArlFDh1kHqXWTiSGsBKsdyvQ6J8vTrMlpzl2MNZOdikrZP
PGQ/JCQUh5rlgmsA+It5CBauEWKxIIOAuSy2VUvCyW3BTmfEA7gW7ihEhwxAzwEdXVihlA19tu3o
whOR1QNHriGcvW0QG6wUxytNgJizaUUGVm/o/7rcNs/mwuWer2lkbFBEiYGv/U9kL4mvS65cARGj
mM+5vHmNckrjM5Q79sO3oyVOEdrVTdo1EXfsHRfJ+GtCeoXzqV+5lGAsgIBVvQ+tYVMxw6zD8K0e
I+Q4gY4ieuqR+w+GV8lPrm6CYCeOqJfKZMchHRVcmSS7JAhiMLE3uj+ZV6D+kBPMy4tnVTwr5Tgy
uwDOpzSEkZbD145D4bhJjmCg0QtuTMJ7XL9XXA6BsMMA+PY/gZFpqlvepX/N+BDUk/ZBOGLXMUyA
NYrNVHIonZBgbU9gTLAhRgxVeKDwfExr2J3kc2fwwZxoCCJLJPrKVyaCoV/GZ3T0obuRghkLctlz
P3IcbYIbc7DFP59yd2f4XZAgXwMmUBxOcFjSavDeJxWLMK+6wY40wh9e1eJ2tjESJWcfIK3ooCSJ
wR65cAzd9pI8sff8FMmHhL1LX/XDlxzcAQ1m0LyDVdN6hCK7M6UNgrjlFsakRcOC+OAZRqBesb6b
sAC86Zc/BfeblMD8SrPR2Obz77FOd9HFVxzdd8hbSdMOBC1/PXJUxZZCpGmJzwrzYG19x8tPGDY6
H/xYIRuG8qX+QdMFLIzZCL8KAn+O+LTpAfjiewmPUmpNLXMJUq2XODmADR10EMAPvbMbemT2Yfjb
h59p+CsSOSJycidjOoLn1C4hL2exg4HFx6SVmibTAfiv1eobtpsGV4IFbdbQLBa8xQejuWtPa3do
lwdtLadzlZ6ieThRqgIegVf/NiXi31GbtlG7VtUn70cOShJS7bjj1k4jhXkcwbRR6N6eCrg/A1xN
9h14SZbmioBpvk1G0CALVzp5wW/MQ42nXRC8qH7+nE7Gnf2KExN+nczhHR09E7s13gJAsTq/AnGt
1XRiAl595gy+Ogv3gdiuCkbNSyoU1qzBKzA4zLb4MP9Yx01iAIZL9EUiXZmz/zpVeRhUVh+ICrVd
WtJBo7oAEXQHMSgmkgDaIVlGADjpScBRcwBmytVK35G0Cj64ozTzZ1jE10VPXRFmQYzWVOcRiNFX
DFgiCG6JrbJtfXcE4gtGqtVtxPXhe62+fqYb9ccIgVRvs4eknqWvgeyeDvCCWBmtdXOMnkfEzO9i
xx11PTLepkw5EOlCuaqfwYg/eRX9EX0EQp2rXAKcnE6zz46xBb8vEIxTTa3JFccTR0PfrS5fwWEY
DwFqDzrxMmxhBQP2JPCAcEX8ifDg13TkMMyyGx9oMtFID1+71OnGaxSeVWPTM2A3CElZnbDWd7UV
syoQu0nWtZVxMgXsrSEqavc6v0/CpcL0wTpp4yRacNJwINXLnct3xkMB9sv0WlKR55EzhQxngKtJ
anWf6D70IhKLoGGeUtDBanHbrvCS1PqmX+NHqT444o9/zbd/p6OjspmKsucaro7ISlDxT2LdV36G
J4U6eFNyHkZX4b/Z4RiirnQtsVc7OtMHOtsUCH5LWJ1/eroqEf1t8yhFMCRwVELiOfQuIfOaZxFe
K8eBnpsaoqJVkLf1j4vFXiGd9S5fTNUoVqSmIVkBEviZbtqfROuL6ogy1Ay0ORKX3O8dXyzg+tjF
4iYKoOwnu52nDdGN90UndICIUHhxjG/dMs4ab+xqD7nOCf5B5D1QHpw+K4ScBrx0/1v8Zvvkiws3
gC4ZMyG+PDwGi3P2Ld4yeJ8vvP60gCIZcSdHsaiCZQSY2kWnQ3W3sX0Zq/E14qX1cR3Y6lYJ6OJy
Ff1pUAD/ptisfqXEPm5iupNyVzSXMaFvcjZEMn4ZXbGcTU6H+4rn4WIE+5y+ep5WgeY3tHlrrCDV
RDthHTCBUcN7h8jXMezhNRNBg7mB18wSA272ufVj2H3xgMq75h7iGrtj/f1sTI+ZEN1o63rrzyfk
wI4tkLAbwS5w0p0yr7ymlgKTmBYLzDSA0YJTdakubwb7IbZYgC9W/ClV7NiPgAqmg+7fqWonzouE
m3rxuA07t/lWn4mGd2Id+IfsW8L/+sPaTL0AeZqlLCD47eUjryOeD8SB5fuveGAJzDealx36ZIOv
gRod82eh0O66AnJtIjN6C77Bk+aWxXFwUhQie26XIQyzZL2lv54dGq5by2/s7wf83iuFV0ZxAdWT
7FdcXhhbHh3zJ0ZhKEnfw5D+mZ7BN1MUFc7YqkNY4j/1jBChqeWwg4N+bIkCC1/zWWDgH1b/UXpB
GQdbab+thcTLFNKpZWoviMkS5IriVdX/lLRSVeBe8gpTtWFHynOII/hx+SOSAcjhc2es4aAdSVyx
mzf0onPBOpMa+Upl+fTfr2CYpbhmWxEijgWE2sJTEyD18ibj9cldsu1Hw2GijZF+sZURZGam2tHE
iPPJIDCZAHfuG91p+WojfJfhh/jMDmLjlh1RAhg8lxCwSIhl+0W/sikDPNw07xNugmpcB1cFhAwy
y4WGdYyJugyx9MDq3+hXsG7hq5HXE0cwcqH9msO7LCzR3Flf438TIFHlG/YE7DyBAmsG0LzapiO8
1I02rtvp1JDGr1dpbEv5OkvPwg3adkQnJjMlSjOKNRuxRfNKic9sLXEEnNSSS5krUz5Hx6Im3ked
NNldC4AOqqdk/KmELd3uAR94KQj42km5bdWYpKv9voJNtFjLOeICboSJzV/70YbeyDC0dX7YFyPo
ItpBsiG4cg869v5V+knbjfBepcUeKFXz3olUixUHGhC1c8imyw1C9Pj1BXk+ib38ETsyRBXmH9xK
b9K0HEn0/7xiPgJ6CI2lZB2XxPUGK2XX5G6AYar8aQOvoqv+HHc2n4tvED0a+ZXtoa9hv+NLYT+l
cPHvyiH2o2LUzCo9ciZ3QwCesyNqCcgy91D1znXHxulmdOJCrYtd8bg4k/nBR2q+hHW7i6K9dqbC
kUNbt5bqnUIlFwCQvxaK4SXG1kMdKe4N9WbYytuJ7/RaGvhD3cwhl3DgzYGbtpE4lROhBAyDwZ9s
yb6mA5Wx0yFiMLC0yp0EO2Oj33gx7rp+4pBfmdYUI4u7/XLLxwlfLJS95PCd4qkhY7eaCmeChf3X
3ka4tsCFr9gqMYbQOu0MLngt+VRaLAL1z9RDZQ93OI8XeElbkgRucFGJ9vUXCi9wmUrugnvap4Lq
IvK9YyOq6btc9wYZ4a8e8yDOlacusttYeN1Gh9Fxqth+tB7jc8tc1ArwEqgRGFGnP78rm+Bn/tT1
jXQGxMkYCtuZTBvB+b24BbqVC1gKlq1KcPCaCmeAp4Q2h8AmuH1sYHfW1079ME8SE4aYFUYytiw2
FDqMy+0gOi3AJqYbGW09Lc6Dwks+xswWmGrwRJbmhqUy8ZnasMoviXOTeO7JFEH+sP0vPMvXDg90
VH5wUwjJdtnTiRWjCywA4pTImQunQ75kaLvUfYAdJMyZGTJr2tfPHkXwyHeYcnxdZnvILZBRWS2V
953/Zw1naaX0/0Zkjo1G5O5LFnGPLPkbLIdJtFGHbQxLjAw3fa8t/SKuTpsy7jI4GQi6HByS904Z
EUo4IU5rznz8LaZHxpIum7smepyV9lPkyhuGxsGymizzU9oTxH5v35ENtfAwHOlCM9lx5wsGAbsU
ANX3OOL6xQqBN8SRf97ncV9Ds9lgDmecQR6dQ8aOEy6AN3FbQZn1tP7WZXuR43NklSdCb315givn
77PigKu+Bp9y9U+8+HoORRm93VIXl8DcUpYFW6LF1h5stV8pOdRI2re4e2KnX8Qvk35LaW9KyArM
FDNOL/LzDfSJuFtg4T0n/gT18w/E4/AvTm7sRfJWo7dqxkduoND5XDil2R+OUYKHOlftmozmyEgV
CEYVW/J0UOdhSvt84wdMZtAfyGUTggIRe8D31ELxy+Yk50KOu1KrHxZ/ede4PY+9cOp8g9oJfW2C
gk19sIV8MuWXxb4S7IynWAXKPxvXd10sQHXvGIlVPFvMWUCr0rZblIcQCFklgj7IWyuub9GB8U69
TvhnojcGGDL9i8yNI1Qdf19b5pWbkt59vBduS26gjr6MfbTYS0aynt8QTIr9VNmd+JfwsE0lS076
O4KG5IGQv3hkJukaTJcpxJ0koi54WElS+mJhlZ5ygSnhYltw4tSHk6mTXwJ10wYvP6GChrSFgKuq
vkaCbC9AhHGQfmRdsGu00oLvqnfnrqeKbDd9hh3SDj2vgfdmrey7VyZvFotvcfHAystgBucy0De+
LoRq3zMyF5+MhDcxP6Wt20LfCbpDqkkbuost3IIbM3fId3QSn0KOr40cWSk3p2xhOIvKKXDNLIxr
BEAuhDYk/uX8sAoeoshoST1LlsrLU3GC8rKv+cfNDRpKZqTrkvra9jfQzzFQXu44KxGnC0g1PBLT
qW4vunlibKxIK8DwEJ+MiuYAGAx2PVgIopnDCaFDAoOHUKjCiSIHf5/CVeswTKIfGm6UXQsMNm8o
K6ewXhtMZyW7CDeDcp8q0ojde5OOnGbxRbTOlN968zkpPM1ISxp2AumdX6ce+KGG88/HiVUXu4H3
tyFHUtLpQPBEbr2i77YRQ5P5+o0fLuSYLyYipjdg5eVEnpBDq2nYeeO772DPKr4J0uvQjitFTf4y
rj5FwpKC70YSEyfAhaOdFwSVG3FuzG556AIch8JV8MO/vDrr7eAY1RxNhaYikaVDZo4V3K3UcuSf
JgA6kka5vm7ekWMscp4Wn14+dSlq1UOQpE1Ud1b6jNPQyZK/rjjX+rcZBCcB/FVmxOhZBXa7nteZ
giAsoPBZBPNgyAxeFZy3GjyL4/S/cPxUfSaS772vSvCw3YhY6s18f5qoqskZ8C6KivyRijiSCsJ2
VI6mIqcZ3bAGlZt6RrUG1dEZXTnFRuGpLcTZTvBB7aSEuJwOXvMPscFXuHAWFp0W6f4PeU0/J/ht
8p0EBtDIPfQr0JtC8ErZWyg7Jeom1M+I3YPbpSl4wnH8S7TnnKIe8fEDtGqpGuIc3vC1ZzACDWFX
Uow2lLDj0l+9PorYLaJTH3yG+3hBglJaB4oTBQCNuFRpElhuMClK73S4KNWbvNFzZ4r/FezYhsAk
ixZkkUKv6KFynh2gjmmImx0trnkyeuX0VNnABNgOvDaUobHxhnsm0JhdmLkOwm+VJG4pq0t1EcGn
W0bUe8WPfmHyfw4ZIn3CXVNgrFCZYgk0hC5U2mekq3Yoi29VXQn9Wcs2wxHTHdBs9oweL4Nyeg8/
vcr/5iF3C+JFzxCDjqgcGsD0zTVkltQhTxooR3LgCW86gwTo8fFhkcCvz2YDGtEjGopFu5zBu9yc
+5B8qGFz3s0hqnf5pekfWoU7oMJmpIQuXRBUIScG9nC0QNJMGsfZ9FwlPZu3FdA2n511jLr4tbiP
I8nmd517v3qgcoP64pmwX+xCVpruF5q9EzHZHbFKWTh34Hhzn/TZugX+atvSw57vNO08yB/x3VAJ
7ZFmDD/lfpPl+2J8QasgK7KQNuCcdX2H30TSvHpfsTHrp0UC74G9l9otHh4cclx88Hec55syrm4n
fSa4ErRNR4IfSZaZC9hcWqnPHOCgwMIP/tA3KCJTt+dlw2u/DRy4K/JePHXs84fphNIw0QYjcn7n
HN4ajOTldQZ/CJknOyuiHWVuyEWwGw/yyKEJfDUqIcl6LDoTDQpWG6zNG27cAMEm5Moz8QWwfIPG
A8pbwSnCfon7DuQv8Xk12sXozrRQdA/BiTHb4DWQdgv+TAa5wsfYOfh59wukg3BT/ryTfa0/9MjW
xd981hdlWMyg15XxGHJEYDWtuSoh1JWHQN/qsx70viTVaQFPqnDfk+vn/xYQL2iE2nDUInbXswGG
+xkyao4ITfwb+MJh4A6ZwxbeLiwSa2xWGG6mawCUeGrWJRwHGdUZnwyH6G6ZHFJ80Bi/4b6MnMsQ
Gt7BQHcaQ8MUNDwSnUn955aDn3Ck7JMDsNC66sTo8jm8CVpoa2zww5cY0RnEJET6U7DbBLhsDJEZ
BYKP42cjQzFo0liDaQlcIKglQejWz5penaZ2JnzHTXFYdPe09TKdEQbaNSV4C755hWU2aaANcBSk
pcfEZdyo5NIkjEyMzRBgTI2QuBc2WIIO5cv3xPCfBtyPAyQWDLKZGilPHU7NsK2hWNYNM3fm66JC
X1P+6ox76GNjw1+wMA/DxDnMK3io8Cw3H+V1TLbIJdWzhR7ppHRscWoBSgztIVhP/UvIGyflPfTf
lRtQ3BAyQmYRR9DgAdozru8f6UyFfZ9SvN9booRvc9cFXx29P4sBd9JKNeYqZ3Tf4GB4xUWfkULC
lXgWo/I3mI6ItxHr1ILXAv7gSUdFVpSbMVgBdqyLgq8gl0BesCGv0bGk9ke5d8da+meSGVHOguai
gGBTELfygodlG2NAbem9qpeMUmQk0ZgCemgXbMnt4tLGx05n9VRAQoJjg1o7/uCp5gUyd+I/efEv
+s3ge9rKbcq2/FkTlsr8Gw81fV2lRHiYaQDqGaaeFH7pQwo3SvpGPr1N6ibTFwR8VgLwCEghC+WK
V425VtBwRkteUm9jJ9Yb7Du3Ml4nim3GHwWuSKiXnFH8aRmSccAwpdkzESPgWl/OCP1YW79Zdb2B
EtU3ejD7vaPinJhcVXULTJgdIJPa1qqD+PbCksDlpRS8WH5I80vckSJgc1ff3OjEmwZComoLtx1P
LE5g6CdsJj5Da+VSiHe//GCUoacDRztc+wIrbkNQ2/wNw7uWH2IJHPBXbvwrqkeDD8uff7TiV5as
EKrpezcDqoY9CpeMfS8htpG4NEYz+taxsJs7vH6T8KkmKxHTXw4unXv7OXcihCLyKzW/YKt/Ce02
HZwmZZyFxCC5urwbEDDniiuM5mXnGDLeXS7SDy38q1LXnH79ZJuaEPsPvHK0CdbNp6Gf4g4hsSex
wsHgqA1nddtImwB7XWdJ76Mu3Qf4GMYvUoPNxYJHZtoo9iiu5R1LniFvi3OPu0aOV/297A658dWC
uNAsvpbqoGH02SGhiV+jcNW6SwMmZUjIZ5LAIRL/pTNzANWariXRpbw6t7AsM9DGw2osCezhA8wY
7BUNmO97JrtBSHyDwgJX8caJyldxHiBkuWuO22q4mwCvPRRMMgdOvjhw+0KrRc4zeEnITPhHTb7J
iLdsbUcFmpM8XfP6Jq2cFnq6uOedY4wmfuhwU1bcTP8IHDfRXgn32nh/Nz+lybDJk7h1DolOD5QX
4Gr90/V/NENHwmn40XGYwBgFcYjNFQe4gjZ6VwIS2ZfoAEXaXDJ1i9oLbWRdywQPge2hiyfpfSGm
wXcZSrseaWteiEuyBwa+5q2Pi9yAfItBh4mKYzaezjoLdiK3MwxQjEaryRaaTaJZHH1K35Kt1F+2
R6oFlHkDv3z5Z6ot1826OyL92SCQwH1u0+OF0LNuF+ZOhVamb+V0F3CJtmNaPNi/2BvG9odA+CL1
iF6XBFOri5A5gyJaKald+P94urdtaGXVK7wlPhc2LrCBcGXmI8My+4+k81pqXMvC8BOpSjnc2kq2
nAPGvlFBA8q2cvDTz6czdXqmKdqAkbb2Xutff9hSeMxJJO6FA2fSzmF8jIkQ+4jpDHzgSfX9GOFy
DJgv0iR7r+PINM6hb92wsQkQleJl9aEC3H5uqdiQno9kZcHZfdEB7jtIcMpfSPcoNZ8qw7QRuW7f
rjFBchIoJGVHSCjN/5L+vX3v6GAFttewdkVUavgzQqWa746CcgeRBQGgWXcflDOEHBP6AtMsOPuv
4VJr+5TUFwChQH4hsq/PFpsis72rtskBaDmNSmupWKtmEnFmceraearfZXiEcucL8kL47E6GuJDg
1XTzVhshfoKCfCwc6nFpsecwRNcnAtp3ax6V6NJjHHWGdueg+CEiuQWj9FERlUvhNnjTB7YPsp0e
1D/g7qrOMBn74waXZMGxHviv0I7CgiSlFdc+aV0h+ap2mXYp4k8p/JbhalMhhNxkygeyXk0/GKt7
ZH5qs2nKZNnlCkVRusL/3RGZmq1Aa8bGZ/qnLkeafwCNymdwMYLaFDoscPSJB/XpybRiB536ExW1
/b6weapIlaE3yd2irfe5gtQa8GZjimy/2eyPHNQrVPucUrxl2Gh0x9OCE8rNrKVh+KiYBkhgxZrB
xrveCu2KwJcFz3kM6eiTOFth92BVvhQPO49ndh0vqNWqR3cCPPps+aYnzIL36B4jHPrM1cu0GdvS
ceSWT+TlBl+Dzzz+YjH2wrUYr+Z0fV6aj1xAkgCYyboJ8fPFN5euLntQRmCbFr0CKpNqwFkthkCH
3AXZcdC9Hfr5Cqfm9CQYgIHb2prjHNMfrT4CuT+7gAxVUVkXPrlD0HdQ/JyRbGUBcGV6EDBtk51+
Hxtb8wtHRYZopWK30AcWCBk1N/wbbZ5g4Vxqv1Wd4G//TytoHOj3J9b2Z4Ep3ls6GH1lA67zDMQO
+5giH8aQzFw774g4CKbKJaPxzVqkONLeO1O+k7/9ZEEzvqU6DZvvMvIyTicIEhOe4lQhlkdZ12B7
2rzWsJagSObZBlh6+CiB2Egr8h6Bmt1qAKNQc2vlL44oEt542M6z0hGui6LBWPM7bPPsYQeC/Vw1
7SbbKfo/rMgW6gwY8BOxeFBgY1b4QWqMY5+O7uGF0HyGWcEmGnA2swlEGHqHEN7ijJBqskD9NPyq
ieWeISk5PBMtjvHdbvrQsofGXs547hi7DREIwkfHjNQfUT3C9JNcS/YJLBlr78Wzb33U+ZHp9mN6
nf6b7yELy47luS8A2GnekrURrlR5OyFjbZM53yiEpYeCUXw0bzBWVJMIyD6xihCL4DW0HjtSD7mJ
fjVZDvlBEbGs+xuGe21ddHDv1B6cCnCnP9WrXvswxHMoIgM+vGYkXfuINQqnM6kSOvYnLXsbIAnJ
Adr3u0UZ6pprbd7mwawX2CRSAKf4FUH7oRE+wToAOq2joLzwd4afiGkrQUVMeOyJSzNe95z01oN0
NRUOqidMPLlonjzzt8V4xH7tkLgCVdtsZkwda+yWN5QMzKSW1me41r8IaiWeVQIVvSN1l3CJ8gWT
/XHLOfzGX7vFnVWhol1GsLAyhNvC97Nfm/131H40qJrn2OXv1lxEa/PlApFSigFJvd83ZruVMlIF
2SnwqcrIHc0YP/jtSvqpiVwkPYV6l/tNeVBxjs3wy6iNH4xeJFayrpsYhDFrezolTCTrMZ89vooA
+dISSxF3K0qbvnAl41/HLZyMYPtgLsdN83icm+zGFZ8PPf2XPVtl4kHm51O0NW01m2GKP50aPGGc
5IQqGW4MRySyFOY3KwUys3EeIe2xAxNjD7DjRI8SKgbaBHuAHIY0WViaNgTYfHAlHxfOXAbgO3Y5
R3O4okxv3jidQDOt6zVpEXWHToX99lXAp0Ri7oaEZH6+3g+5JORjH8oXyTBwm9hHyXaEMoUFlICj
EY6JUJWE+qLjclPuezQ+0eWtbuYFJYMAUf9O852NwMoY/37sgUmNCt0G1mEy3T29O6NIkzMEn6Rg
+phXNaB/QVfwN0oEhsTDkniXIi4DDera1UxvdfawmMeA6xQ49zAFYkSbEC+Fyua1GwRKdUTh1b2E
3Jg91Ddetov0R/8riCt6n3X47Hr2GxKIc2+FI2W5+PXmcYny2o5eZ4As3aDI5UsinNc73Kuvrbkq
UpJmgdYkA/ttvJqZgn1lRxDqCpTW2oU/6TfSzBQmF65QBEU/yT/8V4NJGsVK/xnafiEpWx6+ukQ8
6Y/9Txae0N8q2eckYEuHd34wKHOUIEwZbStVZz0hd3MZhqeJGJmE9gRMRl+/yfPr7Ne0RjTbs6WD
4iic23kO6/wRPaScHLfBoeZ+I3ou7exIeQHwLFfXnmcqG++kCs9fQs2P4Y5x0KHLkCWdNHY3W4Zp
H3yC5GMdnbdMKiXKB+gZxVWc17bWnnXiuzJ52/WnxJc5lBk5u2GyFDOPCe9yf1GwSUdpvuScphIt
shvu+fHZ/GLjjqOglW2QUmzJr8/P+NCRDWUXW1qE5Gk/FFxDFgUkoD9TDxT3k3mWiIyb7TvDk+Dt
UnWxm9PDMQQhHgKiKN4XzAcwPCdOfKkTrYPfBr0YoN+xdGcGgFCuKxFxP3Sm1UxO4EFizPb2yo5x
17blJDKgP9d4+pl2jxAZO0+6GslyK4+d4I4Jq5XdI9Hp3vc5QfIKXyZOv6xsk08IKo7pvSNF+JTF
RJIgnAbf6HDbexRP23xf+hXNAiu+xY/CXIfyVhrcJF71FCFAgsQ9SDtO2PB9qSViFG5v4gaWPX18
9FFgTqyPSwUepb6vPPbMCmq9rATpZzRTaW3SibaJftYBLIp2IZJuHEEQ5fkDrFajlYkfpfEvY+EW
Ao17zI87V0c8l8ajRWif4j+7g4DijvabQhSbOvYrnUN/1aE2ilCTLHn4a2ulKRIN7kb+opLIaAgx
qX4j5sK9hFySuxXTUDja55PwgGxVMeHaJn5db3UCaPt11G1aa7XdIgu2C2kbbjPQ4U92VWZzLk1C
uYp/yjf5Ym7arnRKrCdgk/g3YsUuHJ4KvFf73ZGGAw4KV3qd6yfTsCm70rmg6F7O9KuRtFh8WkJA
cQVj5lmhI4C5wUxvFC0ELV4PdzVDA0SD/WeuOY9i8WyKflNtlNCLcC/p5sOlm75ClEDC7k3MRuMy
E5Y8FJTSFLykrWrYGfrnycmUS0xBzBTmFraYq9HVfdCJsNmVCTzEtV5fi9yBaCJWgf48583RML8z
4SzPUxX8cV98TybZynrMThEE2+rSESMoQ1innAVlMfFizNh3oZQP+xRzI/dZroTu/IKMrCef1jvg
zte46hSEXbDCWwOtX7UXYG/M37jhPE6wf7Ni2hyz+9bVC5QdQKX4h9rWIrt2+VrL+oHotQ5CZWYb
rR/hpaErXP5laq6T7DeObFNwmg8DUWZ+e4vEZ2FmDnOP9BRtrdOhYmbpZCSUfDa0jzG7+tvG83C4
Tvk521GoCaojSgDS7J0aMj+6QWC7kCJu7pzCL8vw84zUXgYidaUsc4uf31/7N0aYMFXBxvNzjY02
HRdpbxLaRMkts03fygT94fBIEh5ZfNJhcuKfOOko2OAPGZ/UICFCbON1b4ZrRW0mzGOY8axazTIn
dNkgaCNNTjSJL8HpKPYo/iJxxa9TzPCumEEjYENnCCmgZqFSUTZZBTuPw9XAraPEA0++MH5VYxDt
nnxU3Fpk2H+v3wrnrR7BZE1K6lht9We7eTcq4nRmGxCJyU3KGiKc55Ew6954Ayxjs10tH8IntB/z
uwRUoqYse7yxoSo3jiXXThvx26NFgZ0syYBOhBiNRHs/8XC1OMhmrJHfmyG6EH+l9GJ1znYTYtLz
l+CdhL+Zhcw4m/c6Jt4qOoMousylkrlIvOS3phrIHOyZoZzqAHQrlfoSYErTeeBj7x19D2G5nB/r
YSAZgMK2P5kY04OWU5Ex0IY+DE3cSet7JK0qAJLwlqWMcWwoQwS6ZSCAeEKhYgUkKV/HSvZkiJOl
tAPsK8bjoALPLuJ/cn8CATUYpbokP+U/aWznw4r9lwfrRSPNMx/hjgivwlgaN2OnriT4wtFjRFPR
LI3slPdBlZNvR/K5wlB0X17xSy4DGTh6uvZ4KFYua3ceUOABCmOzZJKAMzKsGk97brv4U+wfIsHI
s8kmCXdWvopSOnVHS+5EB4c8I5ipNjbeyeDPVDoDzIncwABA/0sNRAxL/D2eL9IOhHOSnE31MiFK
t5BgrIzmmFVBiOzR+G0mnKoOrXRQQB0hT2LXB7+sckpG5wP0Dd5QSQZAQ0rShA6sx7MiAGN7v4N4
3LWWz0zbRE0rL7XYrS0yTLq4XkYpGLQkiQb6SYTW30lzmN44TLKr+xWcGm069zSOwr6qDt10jSQ/
GbHKcugmVZq6uwYAv2ITbWmYpFUBPSV8e7D7BCWDxopxhAgJPBAr9Byg9g+2ZraP7tuUtvUPR0kK
HAw9mAmOX1L7acK2+4IiVO1o2BtI8DeSyFRcWo4gatFoi/pnWDhvNxW2IGr5PRR2GOPJf7XlNSWu
HExgIGiBcMhr2JFv18BdD/2h5rTqx0xo4Pkq8Ukk2BSgyR1dwFCKmZhxh6X8Rl8gzDTTYCnWG1d9
ADrYTMpn1X7PNfrSiE+Ufr3dfVBW5T5X/rUdFR8/CYC917iIqCZHWuynpxbnXt10PFc6c5SBt3s0
f7ujPn1xzFV0WyU3v74U5B3MV+9iaT7mJtPVgFmJ0uIl/cSRq/9r7pmX24nlCJxv2uZp/NBL0qgV
vv5GS7HvYfwmXyZJJe8l2ydYl8RYh3duBmpxK5qPvQQbBn/pRTcmvmL6YCtltLNYad8mzFOpgthD
obhKD8DvQGyI35mmwCJayVhZ9gqxrFBvuPfTV1m4urg1yX5hDsKdH0cCFRpfjI442h7C9aj/hQKs
f4c/FTAi+641xG4sbCmfpyK6DXrwRpyL/oby29g3OOFDO+FhsqsjW5qzD2HsnRAfzNxKDZNEkR5B
xCp/1aAVRjNCNlw3gyfiapTxh1i0+Aiz16HHnSz8+uTjfNqDKCo/I8SeN5RJJtycV9N4lRr/VR0k
OO2v5ofmS7C+e1oCiaOykjEjCMCWW2zbAou9NCTIJ1txHD8ABARo+vmKBwXyQsDhoKJhq5sVsDyg
J9grv8+EOLi/spkbXBTkrtcBWqB5luuTKONkFeHNPTz60WXqmqN+Vx2j9kfxMNumocWcwOE5YPx6
ma5JJX8PZxnzeLwuiMr7JXSjjvmtkKuRuTXN8lzl5SaMrY17gpMDY9WoxX1TZMQ/YJq8T4jXRA5s
1ufyFxWyquP9xWINANUbnhbxJlPC7CtjL6TDpiHknBmw10xI911m1gLCgfcnUV94EJEOgmqIYwj5
2eRl2n58ngxteaQhaW2xBLhZogPnz4Sf91pcNCjBH9APHy/xVOzTYwQVNmbWir5aJMEKerSo7uuI
p+sUxz658H5GevZSv42PPjliBJ+1gV7dbHwMfpvvkdTAP1o8KpB809qk1i4J4W04xFxhlTHqLX//
xOBnCq7IRiokzL8Ks+IrpzADniWu8s59Fl/GDpoIzr4WuHjwsfLbpC/80t3nvxfBi//XZW3XaE9n
s9sM+2/fuENEwQbQgBinF4xD6fVxuWc0DLlcAFEkdoGfBNJoMNdGoYwrOZepov0BAYwuSET6l7OE
PONGmDmxXkhD8GKMOD6k9OetkVQCPcGWmvVbRSDjvLpATWgViQdocTTmmzDsJ9y+QGowEuxIehvp
J99Nv/sv4HTAk+02Mfi1Qh/KU6fNEB7VDC4uuDySufJXartJhGQ/HvEwfL1PDPE45F/42CG/DEJa
O79BSwRLjbAQUbiLxjrNDqnwB6Fj/OHLLHUHQ/w8kBOq4n9uM+UHH57S/RQgl2rRCZab9pcNm3FJ
5qXrpYVxi3RA53JltNnOidWe+j1eGZrSNEuIpRSvFchErTdvnTF2fsnoB8g5gcyQ78L3r8iQ7UHZ
r7l7EzHGYERojWZmab5hWQp9AL1vfHHfg+LMW6+ye/KP6dgOPeauOrxwXiTlUjt0+JAnc/JSdhgd
dN7yCSov5gXTqfjmoWmvSbUyCGT7GP5px5yMLqA/JO0Y+VtFAIsRzvdIJH3PL8vsn6oBR8npo0BJ
QTwS1caf9mYMEC3Nt1ugCkg3cBsI9Ej+wWpM9mODSTQYE4kaNpHVvaf+U8sLfAkn3GtAkTA8gk6Z
VTqNurdWMHJWjU+eDdAl3RYb0prqjjtqjHNAX6TBT3OFGuucJT4DmIVBY8MYYJw96tX/JMCCgygf
cLtl+i855GiYRMRiBYfcoHvbCZ0qNRoxFV8wIAxMkRjgj0szdSdc4R2y4ejnbZTH0b83voYvv2Qp
yqeB2SjhN0xKAZl22cxThaE2IoqXjPWJo/+ROIrpJuQ0GdPSOE6krFnLCV89hWZfwqlcZo2oa9la
vfLr60fcxBxpFwAh1Z6FpRY4o3BjIPy684vyY6i2yMYwShc6yBczyWZ2zscZBRog8BO26gu8ThoC
tF/rGrItgpe/N07Z7aZoSWScw+KxG+rgh1lEhgmdy/XiUSTWRWoPastw7PRksKD6AtsYrnvsSYlk
4xH9Mr1itnWB1LbScUTZC7h9wu1Cazdssm1MkdIs3P6QSWsDCsZn+8MpDAJd+rip1ONpZCFgtFih
xO5Th+aSYUQM3RGjO8gYCzHbmJUzuylJDvgkB6gCfbcmLGchn5RsI6zpYb9f+BRkGrRuUsftCPI9
UUrvDRFM1XMlsTXiMDJHk6BCGdVDlDEoR20ryKC4gHIlrilvRNOQ8zAMomV//r3NazERPmTzBzJ1
npCRJyxm/m4NHayYz7d8S1nPngSN+wk1Xfx4Wr8dGgtYahSvBgHp2GfTEcfssMpNv/JtaCbEHEYE
VBucK9ex8m+QsHNxcnxqm5SRGJgK/r/ildPe6lZ9Q+ByeW0jg8u7TQeCaxE0JpTk0Kwwdu6hC4zl
puKUmKFmc/4TSRNKTiQsbI9oV0UWSCTYCYAlgEeC/U2D+y3MHgPyL+N89f1v6rhF4WVqbnWOjU9z
6xi2lrMgAJ9yVjNbkL4O398EoAwgWNhMzKovcPD3Ru4PPeI9Zbh0/W+dGkwKmYaIn6Y0O2mtMzxU
2ZetEv8xp8OvAnZhZbkoF2OkcmX+IYaXFJikzn7q6FaIHzirW9Gq0l9LmZk1uFoEPJNfzDdDoR9T
xOPDFbNTFv6TG6+wHiP1PYuhrjZpdJv4SMHxOUHLcey0rwqPhy69P8tTWHtmtrf4QYK1sUD59S7o
vVRci7rDRpaSmSGbJ6nfjOQAiLeivhuMSoFaYNniCfNkpjJR3UzhtyB7GUGs8C467ePdb3qwnZCT
KaRXwAw34y9M0G/9YJL1sRfGY0EKREuMVX/IS9Qu2T/OLhNtnPafd0cRobLGCm3KLq+cCWkz432p
Fwn4ibmvSiKb6j7dTD5IgfrJm0jwFTJJBuAeK8lvnP5iDFny6Cf5vhs/UpKBuHWT/G2UG2yR39g2
KLiYqMW2YBkYz++OQr7CUESO4JFFPX5FxzDfmyihMOjoq83U3gwlKODnvf9CTOs4oWsD6/L8gG2G
MWDXyqUQcAR6PgoX7xZH9Z+Pko9rr/VqD0cVtm2P/F74/qX3smcr8sknq56N/45zgCf64m3m7BOs
7cr8g/wt3iBL6TfRR1nNJ0W//K23coAqUSSnZzbIZ5K2TteyLxNxwgfzayBvPx+yn66fDzHI3PqX
97KGw82/0Me7pfd8cNTy01Jn/NVvCO09/Id9/ZsXeMWZd+GLARpSPqPyv/m1/3+9zL+AZM0bPrVD
zk8tvf//u+iTG8RPFH1UroGmLvhVierh6/nbaeevzwhEIK16jaujH/OlLzdf4z79zStnGQuuxOBQ
IL6O9Nt7OV+DLtPjNPVwuXrySmgj1PXXnuup+vl6QDXoV3z4cusHGgqX74cftXnjXrXH1pP4ahA8
d34PuTO/h5fLJIPPPvl4/OWiTz6QsMgtEFY1VduNVFlpjSEantCzSRBGXsjk+xP6WITsaNr9tFyG
39JVF/jd+5F7Wf+m6yGwVsbKslGIlgtAc4ToSwwn/Gu/TZFvS7+Fi6CS64K/yHOdr+d3/Fwnn62H
qB/EwOP/kn/P9XBO/plud+YavFzd7z3z1nN15+vdc+2W0MqWtQc8wK8jz2V2vgYZ4Eyv18/ji8qQ
/gszJdu8oSbxmj2zal6JTfiyYL0VNp0nvf2DIr0/cS3n68HFOkOAcK/UlC4d8gL/WmQbw175StGC
upVrurGvOLEfgja4HEPW37B5f6R+zH/GOvarlbamnuGlK/4iTlnw5k8n9/6rWiFX9iH8f5kUWP4T
OzDC6VbMIZ7Ok4WSb0uehYm/mY6Ta4JJyFaA/Elbvxt8wcbdk5xjInhOb4pM7ApoOm3lQ+PiVj98
cv7VPOm3O5d48nNDCI/ygcnX468ccFnEgKsR/cvXzzWX0AFt4jHM8NJSfdnH6WJ+MfIHCEcMbffR
PzWYF86WT7TbZs84gxus+qzk6vza81KeuvlvHun1hClxgJ8RMy62JJZmvUVw5aLVCLLF31le3Hbj
mtKdKE3+s5n//7LqeCjXvKV222/xhPN7tj7aArW08es61luez5Cxkcm35m8M5tMjosbsnJzjY3kt
9nRQvFHyGM9YMdn1NjsX5zRCQvba83Bt82PGS9rt/E7LrRiIwRKqyDE7p8cCqjj3fvKSfbJHRm4d
iFZ8AeYAqJ2jfcnru0BYPbfJWThYaMKC8/NabqOz1jtEtBmLBJbpQVghOkVTk2+HIDxZh6Zc/ycR
0g7GwdxFSKNfsD1QGAXRHrb7wWKIt+WFNJAHfWfutIN1SLfW4WisjIMmQBjWoFV5EP3hm/J9w5N5
6gJEVPE1vcKKub2aZchXQR/GJ+oEpTZ0Xt90bAHsU15v7hrYjMi0+fAU0dKzbNItEu5tyE8TNmjQ
FN6BxpubtUT/fbYJMtpHxY+3TaDcsQrgKxoizObmEuIyb6geFsIm3s7veoW9EdzoVRfwVg9VkG7n
XwK3f6LQFtUNj/YTfDyH1MH/fpQC62XHOYmhx5azNEvcdMvl4Le1u0VwTpcG2h67xT0E2/cbXQZX
ugOqWIcnOkAkvdfw1HCUXc0TLFfjudRPiKi1u3BBrX7r/vt5w/fzynEn3HHOmL3imcVcO2k5fXc3
WqH5Mlm4uAe2f8yvrMedscq5tfMtZcgJy5F3qh3yrbXCPuO3BEVEgr0XDtF+/pzfBdxhvsnuua0S
N5qXinCY1wyJChhOnqXya/bMmmhW2wE9sXrDbasFeZapflY4ReDDQPYNNh8ej8+z0FxauQ4eZ4yf
vECn2+QQyiLdfkY/ggnekAJW70fGgE2HYV/KM0mnF02tHSdYTKjgFd+d/rDkxpYYIhQxMZijuNAY
FicTAZWjyWgpdJRhwIZQdTV4n+V1slDpt3v40qJuv4h2jdT7IF3yKEBvxHDPJO/PxTo+UzbJj6S7
yOl6bBk0Nhs8YT0i3yr7lua/LUUslEYe9gUGgWu5dBBZQ3xx02P1DgYUANq2rL8GuNxqy0B58KVm
WrcMpafwksspEncVoeb+KVoOFx515lBfYhL+TMEW8HQrztoHeUkFFqPcfWJQjQ21X4bll/LOUczh
AEvp9tRcrT8qOfFwKWyGF64TIOF537qTZiwazaPGXkYc83YFkQHQxSREQnLz5PAevDqdFXoV4Lay
6Ot/2LRVu/yzyFZvZHC5Ldwb6kV8ikjuHfZJvh2tH60rkckz5ki9ScKWBPfjHis7xpZgNtAMWJYD
yWmm18AfbRFy1UFnuc/2On7JxSMmvsKNdYi7TASVAk6ozt6BQ0aFxbSyM2lmQp/dKyQ+FMgEgTFA
tbJW5OUH5LzqiflGewUjNr6G7ErU+wvQidQtJC3pFSlmyXwkg6UW4u9ENmZbk8e1fyHQvjIcUVKf
RJninxBrjqoyYIUjWHCNFAi1RvJaEACZ7IbxH0ucW0aqh4RUUeQ3qlbh+wp5X7IcjJ7yZi8YRIzf
G0YYaB+JLmBg27v8UvEPHvNev0XBwAYtBq1OpelgLZJvYw/6AJqB5WtnwQl82zAFB59xfyD8kZWI
PKixWfaLaSXrXvwA6qHctV5fuJWgmWWAhEpv8nRg1bHby3TnT4pmtHXDCle9IdsTZD/1uwpFRqXv
n1eW02WurwLR5QIzzT+Le+H3fZQv//KUHDukkhhVEVhehzsObzYkbVWV8G1c9aE/7VcQnVvvPdpP
h+rzNowOT2IKvokJkUeCCl3TQfuXMA6hXVg064GAhWX+i1QWW0dGTRjc4UoMcXyrUAD3mJbhQUEY
JXwSfD+Hgw6nb6sesJetfVzDMNikmMHV5ogcAXe9K67XPcim24A4LCjI5JXAsZI5bHdS7yDIKCnG
aBgYLHCZyYqktIXCwXsAsaDKveKogOchVszc9QXmEG69w+G02szhy9Qi52cwDcs+xBfSTsgOW0Ah
+oSJCTVt8fxF38N1bF/I8in9iTD/buEoTCe5+VVGt/iw/iV/cIJwSjgVJyA02DEI9pfh44kRYmRn
BNlqQfQBXC/sGfvTKm/A94BURMXnIX5LQWQeWU8oJ4A8kboh2BkPqCY/MT255Hf1CpT9Xe3bfEWE
BCANvYy+LTW7EU/sBX4GTzI7TDkSGIx3bch7Ot6fbOC6sVhNZ/EGlvbo4n1wLBeEl2GguI1Pu3FX
7V+lLRgO6K2qcc94rl8O7u7dgoKGtBYsB/voXBX0vneO10D0ZkcKcxU9HYrDWa8KA+kYB+dwl90K
wnvQ2Jxpe5yDhwRIviQbbOQv4gX4oqrXlEkROXyyyzJt8RUrid2QlhlenaT6+gTUMO76WffH1/6p
IUK5F3u8gXFPRLH4oky5sqIQj84FDrVw+K0NZGqvaBepe/Rp87KO6IetOFnIQMx1TK/xXo/DVrZc
sgT7+eDagkYNAibnK8rAXwpmZMZwDbRhy0L3uaXzgVt6ZMowib9L4G8mD4CNZIjYcXz0YFUykCae
sfgkteRy4i3SgTK4WibbaJsy2aBwnp+7ZvlclmB1duHRcXf4R6Iu/hW+u2vT2cJJc8a/0NVtHKt7
bEGWMqo2FgSUXa9RHayOkKU7P9oevdC3cmg9wcvKI9ANToLR+2asAbRCoC3IYBGU44874S6kRfyK
m/aDHET9U8jwfUa++XatvynfxG9aaFg+c4xz+DlXWyHePmJwupir2reaBeko/Rc+s56EZcR6Ns9G
qDXNlbNDtBB+AKWtJX6DvK9y8SiOMaV/26wuArWfKlNbYWGCjCzEh3bHBWeu8jQOeL/cmuq+wYB4
UX3TjUykZLEigcAUWw2q7xaxUbJ7/f03UEATHP+i5EeKRHtXkNtBFQw8SuMD0hvaFB/XMlrxICJ0
F0Wvj9daas/nFCNjnEgwdQLf2VD/4ekUc2wJC+LjkIrNKlPUn6b7jnyg3AIq2LCkSEWnxa6BJKse
/KLkDfFYlY+h2E7KfmLEAdPke8JpYYkJmgTvBoQYIHtYiOWcMJb8U2Z4sKs3DAmAbymwqKJI8H52
xIjYybk8Aqb1D8yNoCkTqze2rmz5EXaELGLShrQVEPOL3y5x+b4YPiCKr9RVSHvTO0Pn8qcDMmKB
DEvKWBx02HoAvpExsbnV2Vyd9509cWXgQMDdTGcfhORMh4DWJehPBhMpCWb0AklNWPoxMXV4rA0+
RSSTdgx/mJOgWTctkDYCenA4naNN4XTK+iK+pC/s9Byq3jb1CslJJRepFLnHRLOaUKIB6QqH+1YZ
NvxhPADW+Bd0PpfyZcJKcsL4/+97hnwpbimEXt80BPwLq6YuXWIMZlteV2RCL3H9luGN5TZrPoDI
NlG/TqEqprN9L1OiQfPYIFX4OBbQN1OgZXJj2k/gO+wyrD4YcRqzGZeV4ofEcMiV4bh+s1MwU5AT
l22VDbXx6RLkG5fsbZJTAcnC10wHPDdrCV/2sG8d2YJ6ICL65Ia86mrNEIic+Z62B6dt2hiqLOJw
OEhT09FRaKOGB6TX0z05xYOE1sZ5bnmvQ+92vVsZ69k2dtoUxlp+rsTbnCQ5J2VpX+noSNlH3tpU
Khpmw5gX9i6bsHWIuh3GQagcc6zJ/LRjV8wq7wn3wpuiO0MZVA6vvdRva+yvhwUzVNRX6EDweudS
oCjAfgPCe7/CzoEtnY+53FK7D59rRUG9ZzMVSzmbLMKoUG4yNVmWUoBGEa+PERcfuiYm9q9NHa0j
FVbliRO1X9Fu9DgXtYcn6ZH96s3xyjQQVwoKdFwuZAfZKouu+KfSh07/2teXSP1eWDxPGA2E3V8S
359UojXdajOrAvhsnEFTx8lxbkHyEmOodYpGovKl2Wp3HlcxGOuGP7Vcg3FSIHPdzI0hSrBBtdUT
Zi1eGLJTvtcWse2UKs+TXt8S5arxvdv+rvT3NoNTsFHzY6dvX2Ciz2+NrkOlXxeGuygSjt7v2umi
YDKGZVu8jvGjwiuD/k4IzOyCZvkNb1pxXq9V07tSHgB0gtiRZtw0VI2MqmDVYNp37Am7zmH1bBkX
sVExTkK1XBffCZ4cpCFcyq+G4c9GxXaU6pjNtYFUwAiNSK9YdJIntnrBINiFSWwIBRysQ1hW+Ixs
h++sWxgZJJWjiB0XZ88Cg2KtPtBhvpj7hAhhUte6A5ayf9ByY1elqLes39UCaSF+aPESv8n38fWJ
B5InJjDz7Se27hxZhY+JNXsuRUq1brtTK/pjjgZ1MSQuW+/cIKKGSvdYo5+ISR9n7I4t3nQpsUDG
8MqGuyJjz2SDNeIzTHibmO0TlVoQNzwbTwD2d2oRL8U/DU0v5edgW1hZkmiroeREO4xb76kCXwOd
RflxrwMcVZmApBPnp4NvLCMmJkDgQOSC9svhMl2YV8OPzQ6EYVXN1lgnP/xrUcCYdUxpgbIz/Ujw
lV+aVG94KzILeVHpwQD5Ik/V7S4icys8MwSnEr5S0y7Yan6KmiGsHyG7ztqYwaPsd0W0VwZ9N0zY
g+ETJ/Z0FEgHJ1b0Gy+9WAbkOCfgxSJOdHidz94rIeZ1Ek70v+Vig9EmG4V9IWjSfp6oxzcEeUR7
zasDQrAXlvOATT5sreWNypNpOJXjMvMb70GCDaBdgOU8dRQ2nYQ8x6qXEHqHqd5H+En5ra15LW57
S8jSUF1NkIUWczw73OT5p/7EwNcG8P+iWOhcvOIJhyqx8kLa0+/FjB3RL7ZiikWlV8LJxtNMRmzM
6Rf5evovDe9t4hbRKmTSs5WAzsXonMrwQecUDhfRGmq0iehT6rEjtmzxzByxKYEszBA1qABolTAn
3cLyl0sUNzFYF0waV8TC53CDnGCP4wk5eKc6OLs/oTUQBsIhdI0lAlhrXPRzGPIbNLPZz4x3dbQ2
GIr1G8G0Vb/95bl6Yk3ZkWWCn5StIo2nx71ishp5pt0oOy8tnQHLiKeIoVWtYrsYWOJSORkEGzA+
QkhLOwCNyjZbX9SA5v1G2pFhVEv7NIg+aYLy09Q6b3iAJlMVnjWEwCu9Q360iE+kpVLvKlR5n8ZS
PDy/L8/QQ+KCJUzPdArVxP84Oq/ltrUkin4RqpDDK5GZSZESrRcUlQASORHh6+/CnZoae2zJkoAT
unfvQBV0Jhp51wNln9t3mGxQPCb0PvBzzrNwRXk4MxHZy5mPkob4xFsOIzWQviq3McMXL7LDMuNj
pR9bn16C8XTAzAb7itvznbQRR/nC2oe/MFysCbfzkifwMe+FJQ0siInFYt6mhiKWQg4GAIk/7KLw
UgRbzddOw2O1fygOi12jx0U3WzrnHpM6HD9W8o3bzSHYyn0uwlpNCekD8fHwoSGh4bJRhHFif0UX
VJay4SrxPwM07cD/tBQtpGiMa8S40nnUHfOQoZ0/w1yW0VO1d/WFtMfF6Jg8PG1dvAMO+m+9fath
8QeJziKwV8DVlCjCnWw3n3Pu1m5VxsSdS3a9NX9Wo8OgmdOTrGBtodnaLalisyfjzefUWmdfKR9o
4bBNd5U79CgleqORILuLDAuS2OVVu31sTedY4UO81i2/z226qcx2nsD080Ra7/Jd0BSO5RZ3gu5a
7Oj7lskbJ8t1gdmm1Raib+nIXxmKhID+fx8v889VdkCp8oPtLkNmHhXuCuzz01i54/j92CIEH5xK
Ahn/PmLOwiGSbCopXz3wShQem/IrbaOA8m+8+wk/kPh4B7bwLTzNj+ZLC6dVBsrvLYAkFpji+yaf
OBzazEn13wRrAuWl2rHy4St+AtJWlT+EZg1svWZys3eCrtxpMWzmPxATpW5j+c1aTraM3lYYz295
QowZruPOWiMr1P7Ur8gVPKN2gP9O7bDnquLQ5VrnLtZmoOcE5wxr8YeSqvMI6EKk5x3lYKCHPbY8
DMKPSvAIRiSm23o94Jy7EkNjn34CAu7GkLXyhcvlboC1sWopmQNa95WIDwY67F2e79vM9S6rhaRN
D+ehK7qW627Y96cR/1FOcnaSG1UbdXSIi8FmwobKJP5EPnc0z5nRDveOpTlBkC5+bnjYGPg0KxcN
/FzfwJ9tmAjn70nYPtYittHzWt8J9Tr9mxhu/ZXpPxjzJ9Cq4ZjhVI2W1GMsKwRNEp5G9Vx4lxwP
o/7zU1t1b7cbygL9k9TM2HWqG8rcO54boj9KK6aFQVSDkDh4KOLZdBCZ0/NDhhVTh1tKpQZh92Ac
hnlVhEoL/xgyehpDLvIQu8PaxcyvYmheQeqimGvGx7rXVUe3Ueft+SvPAnN+hx+NzhQZ/aVdn7pu
9yu7YfKx6NMAOjfNw03I78Q933syIPOlxY9x2kFR7RSnOBYHRbXRbG2grEIdcBo6q63OKDP2idnj
CBMUmxOtvc+ofkdHTbFZwNrFh96GT6dY+EgdHhJmdqv6DqPbsL6QTkhezcxkwpcbpTa9kr2o6S7T
L4ik9lqUxK0JSdTuHo4RSFsWzrxGlJefxy3Evle/ac9Q/zAEqbbotCUcV7zHhmyvJ3yi6qssXbR6
BBQgA90qgkPEMGRuOAXSpXAgkFoEOBcrr/70OfVhgZSYZWyY69c4SdgSFqzM4/C/04KUFCB1Mb9K
+pV8lb4s9CTSR8x0zH3v30AniCUaTu1Gd0uEHhAvsyrcmXn1o8/wv+z2ylR7OMsLPcpBZAopvjwn
P9lPq/5Dr5aesWmKIVwwuHqumOpCSyavTLeb3MbtSHQhLkMhVbNw7EIItUPnQa802rCKoVvfatPB
+BGrCQY8RMQGafOLfOdH/dj07nITtOEAf1Y48Alc5jRGx2e741XOW+QnsBn4yotd1j+lt6E4jii4
iP/ARBdJBdRwGmc7DpCmkbfMi8Cj9N+4eowwCuzEft44VHahOtq3yQcX30jBHDlSUCBetLs3q1pT
/WQH3CiEj3Qdp370JJ/taziTh5ws3rsoR7pDvDb/lbSy/yZpw9kIixS7Vts8zCbeKoh0bMuN13Bd
pA36nok6as5nBxN0vJv9mZ/8nJ/0O1Gba39g0ljy8Uy3IX7UXyWbtJe2Rza65SZI8BpSlx31Ka5i
SgztERIaQ2ITAIQDkk7ZumDyuV/zZWO4kPVJmT5HCo3MU/gZLEjcyX2aqR4aLM7RwxYoeh1sZHFQ
Gvu9kraECq6hiKJ0hn9wyK2wwTG+fmJC5xDPjlNTu0gm8Plwl9A1O7vhI0dtMtJa2P0GYpzxTyNe
jYxnYUWn+Ky2PQLgMrReuzwiinujUM1XIP8kVpShSJPz+Je3b1Fk44a2aS8wskA7Y+235dnObkkG
JSzK7gboDukgARqlrlgCU0ZcjleuuDJd7jMWLujLNq7faORe313PT7+Xz0WPXIVpcelIorf0gIu1
7YqhPgJspig6tImVIt20ynugP8e8jTfNXMOr5tOS+5knnznMw7cu80e0OVZ9LiJAU/ywHWLRJMbv
jzeZl2LcVdxCzXNFeL2ymorPZCNj+Akdbb6r0wYsCS+VlYoRDKLA5WqBZvMnwMyq7SW/htiAQvYn
1DUAJK87Jo6WwNDgHq3ujcDVbYUw+AAGlsu/vbRWCBMlWkEq3c71kSnyCzn/X7VfV/s6umIsjkcp
zLZq31HKdGvI5Fyzcn/L4709XbjFOls3SapZUkuKc8e2q+1nS737ZSl0jL+0YsIfGT9DfZirTduF
CaGxHTkdqhWspfnKmhkRkpM6MH5e6XtpQ5SFwQa/k8smhsta7K7knHajW/cbyH595BWWW8vkcPJM
fopxZ0rn+ZoktNekf8i3ySB+79wXp4HHJCxzHDoMaDbAUllG9CKDAKgjfbzNZR5k+BJwb6TXraER
wuAmv2pMwqeIFl76ZsCsxtsMRj+H8klI1v3Tq9+6+cWo1SEESabLksB4x+y7HRBArZP22uQUF090
S5ySbj/9ztB+SjiHxZfyS2pAS0wnOl8oKdqvXoUao1d9GdglAreV4JCiOGfvDw1NI+5Q87rTkGLj
NbCkkztQzephwRChuUDKMmgQHIAfCJj4+nCYXoFtr7G4FYbdC/FvCs+ihZzw9OR8AY7JpLbes2l3
5zegf/6L0gVeQ4U73Ur9ECgHFA/U62tUUN3/loyzi/YKcmRVHvywDL70L3HVzzGUUaQVp4zDGddx
UgtkPq3WQ4yQNN1mE0RqCGwOz5efhn974YGchV/KFWpKt64xjILeCDr+zBxTR2UTcGOQOVMiEYZ6
VTz+RPwvkB4ZO7gegM2Z4sX9Zk7WMTID7gNIS1H7UaPVOSWfiYuVBqOh1GmIPwOGOy1M6JLdiOEH
P/y/LsPkgSuMux9XGMb4ibWtn+Q9OC+/PPaLf1M0/grpMrrngkvWUrJWQRZEEHa8TAAYgc7M4kZ1
/Nq1WKpDZSYKx3IjAcIaitB6nWv3jvQuLSQjh+Wg/JbDHt7M47s1d7xUmzkhVXzcHGrctw3/9Q5D
DmYEwb0bKlmIMh1hLtCo82MvbgvzmEOD42Rf5ZiHEP/S9iSyqCtopfiftk5M/M7zbGTEuo/qyW0T
TLgwDHqbWDs0jPh7BwAK8C67E2RtHgYPuTZ366VOzdzq9GKpK14Nbl67UC7Ya1XYyjZ8FhMyGhaA
vyTMtwf4MT/WSM62vyQb25W41uFixXigYhmRHWqIe8Uu+jBYEsvpLfRO7hBWweopqfiIPCbBFN96
mAlvyogKh9PpTA5WN/tvmcKgA29DBAi4P4OYwT7DfQkSiXZXUztuXELXO4ArMsoRXHB3zT7jajbf
gS3JoStVnoR7NTWc7BJVxMmgfiXkyWnrLMjFbRp541XLv6/FGL52UK9ZMXxWsrqWFzYlh3a+X+Bj
HUtOvGAOKtsHA4LB19x5R47KL3lMkIDg7P1yBjWH8ghgQDcd6/BSOSpJUMFErNkBP6GDKH1m0qN5
G1Q7ocvut9x//1LLtzgxbGNdSkfwLeVvugF/IGoSXGunjx7MVAazPXPtv3orfnOnQYP9GzsG0Vdx
3MQqC0WIeLvOcYQhtgzFdu2MKaBLk6fYUuFK8Y1/e8Yzh0uDPHFY2Ny2d8KHEmSp4kHhkmMCgTMH
6ofLI/IJHpfjvaiHahfocGlBU0iydFFnTeq2eGFzS5cVktmKx/2RaHAk8ZRCuDavAdphMOb/2h/i
jMg0YGB0oKnjK+4LfQVqBDXX+BMRYgfJhoE1f7IFNoeAQxAFzo0k2DA0gbM96ed+O6G75Wvyx+k1
M53Esi2U2/zAxCO8Nw8y0arsgyfLR6Sto0k7niyk2oVAANj9kxTOpIKb2zou+HgC09caDt0tVGJC
oY07zpM7qgiA9MUkFbYjRFvgXiaRkz0sQnu6sTUDCBQDmAuoOG/elmxEfPx16g5mjCedyj2nW7Pn
d/rgpWaZbUVfYEWuJQYw1juPb3b5O/Ls/hr8fbFym2wCJB+yQ1ZGTFa8eOQ3PcRBYTcljpg4qmLP
9viHnQAZPj2hl4o9kGDXun19gZohEPo4Oi8saxLH/FZvBHdg00Rq1+L27CwxaFRq0Y7fkCg2zHsJ
jansvLj3YX2TPIV6BOhhsUTB6nX5K545ugjytJkF8OR76Rj9/yc8esS1fC0TEyrB7d6XFxHdteoI
Ebt7p0knw6y9jFhRMKKFvnYyLjgZ7PofjXiBiPUhw4yHDoZccz5UoCa+Oe9r8Yijpl4eElQFTonF
y14fmWTaxTlh2St+1pEQ4qK5ZZCxH7YBLB7MlgKRG7/+kS2fAbJPBqZxNfYv8xJX13CghIaUi2Wt
H6+MPUgkbE80SdwidyGMHQYXY/xDciEPwAGePijvLGiWyLh/7cC1Vaiq/88KPjXTkR3CIuZPknai
A/gmGl6YkeQwIifh0Fyc3mCjOy06PA8yOnUUGSuz9+hdBk8yx8Kf+N28K2mYzh4qGrAqkAiOqvQf
hCDJf57LjoBKVNhogFbztdsx/kiyIyIiZboMJNtVZw5SZdyxjWLC7TM0XS74WX8k80n3wAFsuJdg
6qUXbeBRkJ1C6IVfKR5nJ7MJymVwm1Wh/2NQCdQ+hZxFNirEHvnZgvEs9Py31ykjKhNbRfg50m3S
worpM3PGbmd+UCVwHDM6MRaTVLJGhMJ9zmQxsrl0z7yp37G8Oj73LSAhCU8rM+NehTXxYmyP0pNw
N8qpNpwc4pQFP3rDnAtRZ36JNvVBW+gLDn38nmEn1MDvvNxREsc33scQ8mjRn3GsV2FReTPZKng4
hEyrI8BvBsfJGnI8N0iN16K4pHVWhAIMb9wieuKrPWT9gJoGpenJyo5kyc2V16vwc9cCBEdzlQrI
078qEdkwnq9UF8kG3AFfVSFQjg2rodkwGwASnMNxDWFY721GY+qN3kDQsOk7xeFwJAwq+wDBY3eW
4Z7RQ3ssm3VMHf+9BI8Ubn8Y8z1ZIq+XY4zOkG3ne/vzxPaWslKr70q9bZRqpQ9M5Ianp25i4VKn
h8o4cmHxFqnwlwHJi7w7VLMwFwFunQSuMmUQkTnUlTwdBfclli1DsnkdYXLoD8UJA3NddvMqKKFF
M1+DRyrk3ywKTcO1KoBUPonO01imb5MJIuNY0wn2uJCELG6ufwbNRFO/c38DOylcapGAFqQ2/Lh2
mu5qwq8z7E5cV6KbA90ZiideyI0RaWXAVslysrl7qSFgpCY0twhGEKur6GNgqlLqMD0nVCpxSLC7
kCuJxgi1aUg30jCCoUfHcolgMSae3Ak4OTTHZYh6q+6cQAo2g3tF+fd4rTHijeESFs5AOwMBJz+J
iIXd7gSiz/Zea2u+DsfnZ3x74cp3gm6Jks2RiDszP1GimN2bjIr5mlkK9Sdh5uuS0to8Usz0NVBu
ss00Zmi2+YF4aPSl4UCTwY/+ND8iLPrFNykJRe58RC9SsGQBc/1pfxxzWho+cLY0YUDgxX3hIJY9
zvEGhxPCtb7pxZGomReQBharU4LQh/Kh+fgV33Tw4oXoBh2IY9QRwUNF4Ot1FaC6Xkb+aIBY4TLW
rHZ8YUO+yRvrV/ceF+6S+AgGXgZv5CX22xKu13u34IiwjjR9T7NC4dweoLFuG1u7tkfO5qMBrZ2u
BtHAbSEaVMbbzDVJTUrcm+y4DWNH5NcMMXwL2HVZCNyD9T+qg/9fcrTpiP6KvTUOMf+ys0mZMeoe
wZ1UExCrjT+axiwL2DNEHiODKTckV5q3joQZooaQ4fwtRpzEP6yKu5uPm+4PgzNgYxfbC9HnZOEy
KUNS4fgIuCAoqIt3mdyOPS35g8ucC3cbgyzvJw9bYOJfUnkFuzHgJsYii+m7D+5u3iSTbC7XhbBF
fmzr6t8zPnZMKq6ajxhQYY7uoLf6x6Ptw9nvCNsFVsmcvCGEi16EGDjERHxfcAAWjjnf1Lic9Mqa
Uw5mYpzbVN492oMzCw4mBOwpuJFQqduwj3wKEaxzEC6uqhPboJCXaN1rbHM2IfUOrygw9vnR8kEH
fGoJ0ePFUQGFCnXXMjuTHaKntCvNHdABiYbYD8QhzHxKUVqiB5AxWIIFxrbCM2BFZSLtuGkoe4Qs
SLl436c3PuLlo/Ek7SeBq9xwQ+pLqU9Xiqq3dx46xQ+xyAfKa5jltMmkdTPY7uhu8kOmoXqw5Q8k
vl/lQadhqpcWBDFaSH+obtbNAKF53FHi8P9n5srgp4Yt/WIDuiE3rA5o/XBTpMsw1xZNEANMxilU
8juGt0QgM0G1gJip/l8QXPJvK/54fIPYgg0vrV57EI1lJl0gJTTJ7dmhrsJQRlxNdc0j5Dk84bNg
Wo2uEB7OTG3Ar8RSpgklYaBy7gBZMpYbDDIlzypSaWhrqoqACoadJFL5tlh9Bx0NGo+aHfBc8dQB
GGDrtU6ysWBR/UtFiPXae8O7Yyap8kRpTNMfZGKY8QoAQtFq/5RqgrCnbYtJHkiJvOXirMxNAs2E
SWT741KuCjAU/D1OmMJB8AXK2u1eYYus93wiFn4vv5IRQvkpZgO5S3Ynkm8EbUMESSAQPYikwk19
QSnHf1DqU9T9l5xeNL9Y00Gad9UItvq4wuO3Xzg7iN26es+he0r2v4osDcPJJOqJeVWHizjNIDgM
lK56ryZ4Z9laG7i68QDBiAxkr4l3Tat4w3yssS6tsWoSf3UnKq5x4sCNtJBMnvqoC+MBp50KQ79s
dWZsNd6IbJQQkhz+jTqGLWs1h/XG/KUojwLrNtIphRFlIKQ2ZYxhJq954qV0U3zIBDnT8pgpHKNg
WOWs1wnpOIZbjEtuMhMf6zKvMIkgdfCQw2t8Qvnlm2uUdp2b14EIvSuxuc0Tel0+vs2YAIzrp+Qb
2macDo8QQzOscddtteNpdZ0HOhmWBQbvg/Po+YoegkYOxLf0R0Sl2fsdoyAMksuZAE1PQG/MRIHK
38ZygpZ8ZuzQyY2nMQ+tiXv7E+Wt3qOCMUQmse8RWT/oEHkFL6pBK3qr/pL36TBhtkCuZkUvihBV
Iz9oN7vMQxDh5emZNz9mb0w9eSztNk0/KahStnRyotKfgU9jXDOwHCn+jsSDFxsTpyOq6hKob4xv
zXCvFT7mmMzQYku/jAFif/s2sJaFCMCcYrswSEcxv7S6W1sCFra4S8wfkmtA1BIIyqqYYFCOdujN
wFJ0cjue6gdXtXn71+I9J2J9w7Ja3M8Kv8yVY87mVcTPIs/+VOtLZAgzR294x+CPAO5d/Zq9n5xH
t1MuMgGk05MdOPCDanaiTkFjEkE2g4FrU2DKHYSeW8I/n50NAq8MUsn9V3SM4Zz2msunmwJ6Y9x/
ss+nFq8tqLG0V8/F8YD6AJfgAvqnvAxu3RgWZt7mQdfi1QOebFTvEAnzGlvpchPxbtuww4WgGPNt
yxSMpUv786ZOS2wcSIkruSn8fao64pZlyel7aVWrvw2XKEvJlN4red2OH1X6xvKK3vSEsInewm67
XM2s90NBLJKxXGtcXxd5peIuhZD4cUl7zMlX0mTL3+DX3GvYgeGCxX3y19wNrLf3OSSFx9b6A9wo
PqV38xsicto4xb281NHqcZHLw/Bap9LRwqsfy4H+OPXu8HAiyRUvk4pIaK16rcOe6G9VeiuV8/TY
5IytGmE73QiMJDGxMRFbfkY1HAJCx8YPHQVV9rqOZmzXELw06TLcCpbs2OwNzVy9/qp0zSg1Hd4o
1DKnP/TbmFZDxe0Xs4x75wrAMWCwCCnJK8QqSN9MmGvDe692UvELYj6HAiEGFNCr9ERsYXMusdO3
3qNs8yDu7DJ1YaUf0Q/MOCZg7N545rdhAjaCuSKzrMPJWGTJ4+CIrw9NOo1suFSi8+62nWuCN0D2
dVCt9tcGf4ktjZe5+jYpyz6L7M0EN6lasjSD7r0fMf254EZqQmk79cmRXV9MXBi9P3EO9gxsX7i3
4YD9aMIG7l1KhO3CdDNoIYMU1/t0l7WbMhtDVfJGkApz1z1Z8mhjR/luuYya6o8MdOuoPXdiVuBx
TOj1WdNOTRE0MgtRDtomiDyt3sB6hlhdUIsP0l9P7xIT49pHu675eeTXicP+RR3gMtDX3GdMJpL/
NDcTw0v1vWA+qnmKGDxabA8C8ftVHkmHrrmPnQGPFPNaT29mfZmfYbRMNXdFHj6e+wxvlDVnWJP7
3X7SD6QrC9Exan3ps3GXonmbnYFkMvKNVgxaxl5YPV9f1DYF30K15E5QqEF4G6UTZMHSM96JwXWq
wXkZjLXmwrawe045JQCjZGZQBCYz/nfyyaO+H5aI5nWCe1Ka5ARe/lq6o1Y77bP4Sy0sYz3lPTe+
eY9i+F1BMKUsxXGGXlXKXY1jUtrFFjrg/ja3XzUGf+r31N5oxbj8Mpleja693g7aj2x8cYfl64lh
77Pey9qZ3LXWxxDTrvYNmZuyI91n81jrCwR1T/WfMvpekCZKSoKvtyNySUROSF182kJaPvP8AquZ
yJQ7gqGZjDZGyky+4KM5AIApO5FqNAnuHNOMRIQ19lOFm/6kHswrZRux9zia0s59KR7SaqW8z2MI
gUswbgjhcNsxN1UEQwbBUvGX1H9j+wUcxFBkZs9PWLlTaVrpB34aNvaIxq5Jg4RMH5j+oJCkbhv1
GTAvjZ+nZ/VjkRSTw7wa33rP6En3eNyT6I0DBsDoSaYvN38son97l7mE4+TegI3jJfOaP1s0pt0X
XSs1WiX8wip7DmcTv47BH41jRxv44IxkhhFZn4j36b2Xagnh7YK8CUgdVjUGWqRLzDC+1trs07Eq
F6CCMcYA4m16HamCTe0QU590F1X7NUyQvQ7asEXvjblWdoqARBTITQ/MJHKSIYSgHrflvAxkFYzt
mMdj99XvHyQ71mAISCwJgTH3uBAVxrZtj3ntk9XH6JNSQ/ZQ5Wp7cYB71WDpWQYMDDJzK1d0aozR
fpSOBjPEqHkiuhljId0elIN5qvYVc+gU125yyihJmcNBy/EV9wVD2fxX9YfsEyomRKRO2EcblbnP
c5MTq/tgBgsR5bFRQlk+YM4yNHZ12zxp+0iuhs6wfTxPBr3ZEvSzmZh1t1/0VHUMyuwq5Vb90BPv
IV/oxeV2YzmQiesQ4m7fHV8QJwWO+M+h/SrG9YsgmmTTOMsQqD6BrpUeDGVyGtSUXEsc7bBsc9sA
mwwxMCPSIYiOhNcNRXoutnglrEZMTSdfQ7KFPsPs901+1odvud/Dq512kK1H3E85WimvoAt4hvND
G8yxvIjFkrWADyAUi5bRLeBiqGA/jlMzp8V3jon1osCpF0q1GoU6ZNynN0hu5oP7iXDmHblCToJT
kd1X8NzJdNtFTDAnf+7I3FxiR5cxKRjRw2eO23mD+Y9sZPhxeyAxMopAdng99ZeqUOj6Cuoqan9f
UnBADJLHtfFehPIhB4wF6uIfy+Em0DC5tshRhU6L5+gqgQpj518sHtGXYreNmN7h9MZ9igMF78Fn
atwiYpx5C/sXwR4YhUEGtrvUM/fsA5QS6NQ3MaM5J/Z44881Qab9+IWvciEcytVOI6PzUtf48fOt
ja9AP+MvrUhbggdVyDYbI4T5nfNjaozMUKpofGvpd1IcNmn7pZiA/GcLBxPxJOSQXlhEz22mED17
lNc8J4xMggF+FZ79+KmdovI3uVAKtwuvuMCMqEo97fk5tgPDPQfAjHwWZi/a6yKwDKoTlop2mq51
zevv0EnkE2CaGJBYR2AZA50PMn7EzFHe+r8ocivKCbYB8BcY4gydJQpG0381gb5rmX5KPl7KU+7G
yMz0sXbRAPnIFolG47NeZ+TJaLXh8JAoRYoC/PgCCuxHvyaKTZzDvPUew316fkBZStT3J5m3f4J1
IF2lRq87lIvMRqSb2nXTPhOB2ObDIjn2XhDFuvW7gt5tZFBb7QT5fWi3n+Ts7NozZ8GQU1Xjpo4E
dg6n6n2JCxyI1xruLy8hd4+2o6lP8AGjoC3w1wU9ZLwCST6xZ76OqnFo2hOFKHZjk0c81f5pXCH/
M/kq2UJHc2dhYVbNbynVgIv52qfw3BKloj+Zlm76LPysh7tKmKYMpzRh96PrLtdtvnlaUFJ2rMGh
2svSP516k0dN98GYz9qzARqOc2925sXucMkewUltIhFk3rd36/ZStvg/kqdGuZtg0Y9z3qj/WvMR
Z3ic5Atf+HnRa39U/WRrb1oJQuRiyWgyiAdNflxvL49t/azJ+4FN74hILGgVYcE/IM6p6D+B/Xzh
Lb3H7/rg3HYJ0Qpkth1E/4ljLmjlEacqnnhZbjABr21zTWrERFAeqYXNa2P8CwwQY8krS4gZMWby
uwo9MnuRTf0s/5UBnXW7ecjrYT1MbMxNhz9OuuaMDxZ7meXMmv9ZIQ4jMQbR6I8xkiji4KQ+Tjmw
bY9YiL3saizxb5JqdRYgnZf69cw88H0fIUk/OepZ2OKVgjOctOSo5SHcMW4DclfUvXpuJ/qCjYmY
x51ij5AOnE1YvtiOErQ3drh00plgnkTaXqyYKx24IX5elEvTrk38f+9pFDsveQ87bFjX6k0GzP8u
X0yqLZQnN9NVkuP7ZG1S2FB69SZJ5CZ+1OonZ838ulR60Am+1e1mQnKflhGqw3ZAUhLWuIhFnsFY
/ZmfeVXoODGmNS6EYBExiDtLBGKinEnKHXAoKN4tZO/5zwTjM2/B+yk8Z8KD1FsP9iSJMH348tmw
1pxK/hCi3xa9HIKMTPDxOpgSKlZASE+VXXX/2iodOAPXM2iWRWHhEK0MEYzlzJLsyeiCtuQ20J/z
YKa6G8yPcnDqhtQJpvc0dwwy85+xp2D+sKLPmjtJ0oMihGuOAzynsHzhv9XtGZ3RXWbKh5ZgprrX
aqy22sM0c707tNCToKHqeQOYJoQWLo5xgmC8kfE8f9nzIQUQZWB3HI818ZjANUxeUCxPrlQvTpBS
dRL6UH4iuDp0OZpyKxCXxsPWERqxQtP1Yx9NDOveJX0bn+Nmr73+Pw4SDpHxoIpkWGK8DfV02weW
viWTSaYUtJkASMd0cady8JKJD2VM0jh5rPmHiBMCLEl445kf3+FBw1hkp6SoWgKYC4lAo70SuAJx
Z/VMW57ChUhoC1tD6Ukt2jTd2oJ4n/1hpk+wXwpNc4CTYim+LByTmohZGtKasqb3y8bLaFlZ0Q43
DVTahCCI3k6BJueguUxkI6XBwE3ttcKW86t7fqbwOyOwc1zA4K9m5MXw7h/XiloCsWuypVKYBS85
LncQ7vKjy4WrOdOEV8zFfk77fmOSi1NsyT/CJAzGhLB9Dmx1pb8Q0YHmtMUcQj1ab3oe4FMKBVNq
DwR4Ss0Be7EoDyUDo/yVTEBBaCircnLHV8imIMRr/IerdufUAITcrTzAtvqucJbQvlud1KWgXGwe
1yp9rcxgAQgq2qoqIaKUFngbp0zI9IyghPRWUKxZ+b2sSFy2heefGuRftcb80TVuCsnU2erx90LS
YABkoYoih/6f9sdMkwbvq/5oMOH91D+pnzfP/pCMjDTeO2s3f48Wd1vYYENcoTbXg6eyrx8fDUI2
Bc87ZFSdSFg0R6CE+ud16ddzco20dRswL06uVnSOK8BPrx1+ejbnbEHEaLxBgAGCcUfMXZx+EXCH
uBlQagJSnisOJrS6qhpYP338D6OnUb5lqSPCnG/Pve7kf7Xu6nuBiV4T4mJG2BTqS0mhsoaQt0b0
CXea3ca/tSq+H6+7RnNC6ijVifjyBjC0kwb0RmH0uEOT7FDEwfEkeqGP3RyQamJqV1wIqJPQyD5s
fSZPT12hK8uJI8Z/+jIA+nvpY9eZoSj6ODWWxWbstNVNiJCSWWNIrucASrhgtR8vvGhwVjd9qzpp
MNClb7Lo2+4rMvcvcT8Vv7lurnKmWDRmKk4t2DbG9E6bhBPcDLAieLVBZ63nDBJi9lYrl9cSLMEc
q0SidJie4divBdMfpw2psnWEtQFMpMXWV+Ga1lbDy7BbkitiwuiW+rH8HR9X9q6VbHFxgO74Y3Q3
opzNfKOyChQaE59jeMrWlrUbOTirhT3efkV5YEx7qQ4X+T90a5YQd7zIfUyiDlEQxHmklR9jAGV9
KcPNak7PkY3OIVH9GOTKVt+JwGxU4PzbL5fljX3T6V/Elwh0xs9jZQXzlgQmnkJPGor2lYJ+TtLJ
YEap88vrQ5BW018kMvbcNY8jsY9TA084D+LSic+TBBea2IFMB8mXSARxEwgxo/bXKjcdd4WcvGzz
AstcsD4YteMblBOrvRfmL4Um2MFTrNLBAE69epQqV3leXl9GRJjXz0ug3PefffC6aAjEpYU8aDJi
+ReP93JkBrzNDGzR65c99j51yryvoJzQ+JvYDRsM5/Hf7IiNZv9Ey7CpPFhLmrXucde+ZkynQR/N
zTzhalUEcJfLI1WEDC6m4HTEa6Qok4nnHd2ZgWYJLGZJhG7a47E0HFy+5c6LMYKC2DbHn/UjkJi3
p9z8pKsav8q2IRwCgSV+Tj0+dPhCC88qYGEo37vEvHaUnwoethqS4AZPrvqdaEasxeV02MOVcxME
Qol1VrO/CCCb9Cii3Ce98yT1RVbTl6mDejGPipgo2BxZMLHXj1p35jeLqHcL7oQAprd8z3VOU0zB
89yAZQvoQLmlP5ioVhQ/B1gaAu58uIwaRLq1dK3B9MU8TUX3x2ExfamnJN3KMHej59u8TUhA2GfY
iShXQT0kNIRomLyYG7+odyp4uiiu+5Rf5i9Eqg1VPsnzL7wq8R3eVMjj0M6351Txq/TQYr1gXF+4
EvqZGSjWXRkZaaOAhZv28BkLpC0wvi2U6x7q40vGlRjr3MKf3HKqnLYGmoxhi3QU1colQ9Jlglz0
5Q8XUsm3IIDo6CngzhlFqglmWDTOE58A+Wfpgr9nhLDkXC8LCrcWefso3wdkSBnG1jP+H0XtT8PW
GDjz8lWaQP+enLZ/haSdEBk4Hh4ax79wy1Fd6Q9ugBUhYIy62kMH+a2QrgJZeH1gRN+gvdSRhscf
kHM+CuJGMvE+LvAnTDBvNdPNw1Qwfxn3/ZMR5PA9ErWYw7xNZ/y0dAzlNFR1irgnEHXPQqZufgV5
y8MVsN/NmsNY6fsXH2dhCJIVOmFOBkzzp0geBLiDnGPhEfEzvAxXb8h9mpSr+h9H57GkOrJF0S9S
hLyZAgKB8J6aKMpwZZH3X99LPXjRt/vdooSUyjxnn23qD+boNCJZshwz42HCnFJbYCSpZJ4FGB+M
N6mRH6mIHhQnldHYmmxWTEQAHgpb91ytfZnKuhdwkZeLcxTUj6T8yvLwK8q205ne03IFkxW8Cb0V
RZklGGTlEcrXZSXS2L+BJ+mZ3m8pQUhtlezqqZifi1RsPjwKiMQWjvEajP4kVk89TfaHWHM9Vc6q
F8EeVGto9Kb0Epr4rIW/I8YuH+sVZuOi4e994EzkZv9o0Evzmivseg0SJgN/mLg5ynG2KNSDbAQn
0sGlqfYYYCqYr77xCOIxD22F8onRaG5YfI83sSZ2NdQbf9gO3V+QsE+K5jU0y38C/FErqh9h0u9F
hHYYIMT96Iqeh2RDvzlCrbqB1YOH56g+31JqnjLxJ5ETQhwRtXyEbUZqsYVTyjAU74arBv7oVGjd
no2wWEw0xihQO0kf9RRmA5/saNJlN6a4LcbP1b8ksnogw7MHaNI3WagtUs9cSwi4WLtIVXhepCzA
CKJSEeSWEbi3ifs/NLZQ0mUB4/uoOsbp5zjdGV0tziJpqiKbR9P+8wJAqjEOcq6ArZQdY/glbeSd
toDfnm8rKEHM4hEkn4sXXdWY+TdNKo37kJZ24bObExslKJfPZOY1MComw937hytXLqAyBjAQYfRx
+5P6oFV45pTZ98eT56Vpa1J2RscuwnBrEgthFNYafHyhlAiy2cNLBuwSILhabP3oQFlrCNraQUtq
tMlCywm3YCrbe8rRCOixH4MGz46W18e8DQU6ACNNG6l1voP1gJJxehJ4ysU0yndWM1Lleke6TwNo
LY/bjdxB1u7/apIBw/6v+RkgU/N1KtSHGnb7f5VmgFUQ8ZmS0cLlslHlwhQTiz0O7bvijHSgKpb3
qghcK5IsiwIDMxxxYKLklxhCznWItz111zB9Q4DCyo3Bu320+iL4iH8ZLEJ+SGnCsJzvPXbe3Dvn
/H3dQ0YGwpf60EFxMJGkexrbaX9K8m9Lb7cYR7ECZ3yACPntKfPzpUzZ0P6bHHHpkIsBZxzzVIXo
jJjXYwbtAwk8qQoHs/n/Y+NxMfD+4z0JGPEaWAn47qbZN/9NQLDhseQKXAj4hEgcbDl4TcG5Jd/f
K5gmYtOrNbg3WEv+nyCHUolkhA+YUn6Jv4RCOjaHSEa+fSgifAfFH9Nkmu3jlYZHrf4VfImsv5av
J6VnvkGAp4elXMT2n97spyfdMSZNI9DD6suAG0u4mU+ghqLuNUskYkSzTz3vcS3iXS5A8W0mTuRJ
zz/Hof2HX27go1ATB0JKICYx8S9ofeUUJUtFCg1qUp55zMBoWhKCuu87c5VDFvUTW1jU8jKJKAwU
R0QvNH3byL9kgPMCRF84y+aJlazyIWUMmQdtCinW5Dwtah4597fFMUXF00W12OGnRV9m/bzq736F
4dji5im3YvyNh19Z+U4yzLMWPtBzLQSLycmEu51isRqVN3/4S2IArynnuObrVrKtWTADIrfnQlmZ
tc6a6K8NhNXo86OPzbLMt+U7f2dNCrP4igQkx5fEpO8Ze7BxfzP60QYkFdMDrs+TUuobUg35znxV
KFVxvkhlWi5Bnn5ZbqFOGn4YiiWk9MjaQY2vaNTzLOan3yo0F4U/YsnN+mHJpN2EH+PRvszfuobo
kj6W3yKwz1rRip8dUvxhzHBRcpdKoBkEjT4xqMCR/kbHuC/qzyYvnzfZX8TDSoryxchu0Me/DR0o
JlZah+PVG2l+JoMK9zMDwnZVoe7FS1vpRPq0efL58Q0m9zl8OTQpiHESocD/V3S8LF+Zwy/a/jK+
x74AUTU7TvC/wSPIg3cNr0/LzniEVCxgLHDuIj6GIlB1n2CioPEC37DhiOmD+oAoaZaNlBMqN/Zb
nGimWSJacqNjovXgt3Zu+L8z9aCuleju8a0bvlZskMmQzE1WInY3Egps3LoJZY5pGxk5uBJ3peyv
ZXzUAH1/7jkmWiJaSsgcLTHes7ZzUvGZMQCgFUj5KSXWbK/gtGFg5uGCHJAeexG7d60ftbyyswrX
Jt5GFfnaF1YqHYGaSey6Ep9blSAwnd1yrPiX/Es3T9MeYTVkhjQqm561cGLSW2NXIKIi8NdRsKkg
IpjhkpXs4YChgN2xeDFyU7uOaDrmlU2JzTyTEgyq2hhRFulsvfaIU93lfqafH6PHKE976NwpwHiD
3xOjq7xjJY7rwydbS5iYA7bHJngYH9fP5Kg4jT1TWW2B6biYkfi4IkAYAlIU/XnDr+69fK6lCvB4
ZvhwTN4jVoUXpXNw5Zi2PZBQspegFWkdJm0yIPgal4g09DdJ9VWwUgLe85yv9tmVJIdhfli2bKqI
n1vGSxE6d2YeHaisZeeRetRrl75iTn53X6wKZIQ8PbW61NhwCcpOCt4G3ncJxAGfuNL0WXc7pXvh
4VUTsdrUzM74p8xdEydJUJph0nxTm9FB5ru5gzJNRr4jxiU5apdOX+o9qeLVeDONYFXxE4pJevHk
fjT0b4m7Qt+uBO+BJOX2GJS3qadzDWarWA9RQAWo1OA9pjuywMRwqbE0BXjhUY2+em6EMbxOW4cX
Wt7EhxJYa0nbaxjUcDOi4lsaNqkEz9smywpz3cy980k9g0MLKAIRNsede6oA5UvsSicPshh5zCln
qVTYVGTACR5PNo5AGGskS7Bq0hBFf9msKpgoUYEkGicBUuDxzQnTmVJ94TCcDbi34Jx/U0t4wOp3
jC6hJwSwoU0s4L3z/PCbng9KvRHCkoAXGEH92+NaIv1RQDgygRHgL/r6Gq+v4RRmz1C9hd6r7B0h
O7O9m/iayMtKRwcXLk2zXBiwJARWg1iA4Lng27xU+GMZfPwQvkb247r6UtiBxCmjPe7fHW4ReQoY
0Pk0lpAjp2fF+E8GZx0WmTHhQ9CLIZr/jdKzTsdLiXI5AxlX+eIh0soOgumwJeg93VWkv+NXQKZ1
Fqq2lzldCTkplWbtx5jL8M0yYjRGdmMMHXlPd+Xbx4fHgtKBWXsZONjyxHuxQG1MLDJdCt1EBZeS
kDwouCOibe59J1wRYQ3+1syIN/CwaGVxIDrIWDaTlEn6IaBy/tE5VsN3TNCJ3EOpDtAERUuP1p0X
DeqqKLzKYIMLtdQcPhqsL0yXhrvIjeyJU0q5XdRpK5EXCl+VDhsrC4YCQ7U5o/vuZ3LN5T4ljHIl
SqisGW8i2QY5BhLx5NMMwuQrpC9ig9Lx9kE5Z7uAAF2+se1B3MRDSj/SAQZ8Dx02aodFKePLAsgq
fWhEHRwpjHKFpeM8YVuQzipCHJ30nRKbGoaNWv3VvjmJsS7UYSiybfYvZFctJ2EHYPjBoygUjV0M
L7OMl5bvQ6inmoLzB0KTRBiMu/qPYDDHX7LeK19xZYQRYWrNOqbJdaweDc5drPqrB66F0MlFt2OK
xgh01EiKqw9yUdo+4/067w8tIxNfg6QrMRMrkDrtFd5K7GpiCwNuFCkZdBChGOFSDCfPG8lrb5kh
MPQ2W1j+tJObBmWZ8VGBzvNNnyKDgmCSD4BqeAvUTBGdz8Xknwb3J9cfHdaEACPKwHySFR5+wK14
Rz+4c3Pk6fADerX6FSxsWUoJXQoupyAVMOB5WmH9KK3tJ3viJ66XOozHyB15BCAhdvwxFkZ5M1nW
nTGsS1Fc+mLmoIjTkrswbPBa0olsnDSIaXKv0LZEgrcJSYrSuKg2WIeEQfa3kJiTnGfNtvZZGsM1
YnSOLkaNdyZIZK3go8VNUfiaAr4Tk3e0buHBgo/zxBj1Jm+ScDKNLnKHOs8Kdxqw+PRUQ8aOCuFj
fLbQ645CpwThE03cqC2ssrKFgAl7fkYNFjZ8BY1YDHPWF1tI7GgSx3dkjwlOkBSNpDXf6U5hTUcz
tX54BR0AGekxKs6ewU0uP2Nx298io5t58cHkfiOThPI/uZv2mEGL68gWcKFROFLG4F8YvziA8Iz/
E/JzGb2bsXNZ/ty1AdM/k6DxLxkdPcPICvwYzoyV3CUS+GA6DD7c7/Rk4H7H/dAuAqBWd4wYHtRi
t6g+VxyOuBd8ms+PyuoNHamA12iJQaMoXD022HY3CFelgSaUHC3MkMje7faFueE+QMtv5WdgHjEt
50mEwTYcGd0LFHAA3dHnN2NhKL0t+qiTy28kEHL86gL4x6iETcZosGfTD7RT/AT08V8m3vsUnK/c
JMozab9k68vHY8Y8DvnT70fEIUedz0dMnGFXgEVQEDyM8FLAIEwGWCsfAFvmSoTWYAXSID7WtGtX
n6Lx9hEvUXD9WDCg/XuUPXzdqRAr1n9m/jQmuTCBVjEzWEkAORDf5Hzo+GXXf4341qDeesKPqv6I
IE7gH3W56oy3l5t0UTctfEodFe+jMP9M7W4Whw5gu6z+6upPbJ+y8RfiJzne8u6s4m/fbsGcoazJ
srEQcedKM6gfw803z0V9yhmGywsMsSGt5GheqhMt4KwQyFg8oNQrpiTEaz/cKrrC8V5F51zIqdO/
P9UOUqZS/8JBLDxcwI5GBwZzlfyrbJzlrpslJjrk/icjDUPWmBKrP3q1usHwNuAeFWSpWegTClQt
DZEQePeyv+TnLlhJ2b9PFhx87W4Z5uyYA7zXDeQjH9WYTXVpyzKijFmG728HVJcfhGAnx3AkiquV
HyfCVT8pyEq+cxqsGH1CZ5LjWwEREt+m7kax7kFnsyQexTaadPRItEBqam2pd2R6v0JQ6jpa11Af
BxmTkZJKixOUY3y45OQrDt6tqJ2AWWG5q4pso3pYIuki0RFsDqYDUZVBBmQrCWx4j2TxkWCrUp9r
eaMqb/699Um5gQ3YUFK0/2q8J8qO3Mx6oxHE1NWIQ7O/DwKXcVN1jy76ikDYpeonz/9KPV56gbhq
co3EtDOfVZDKOT5aw+18ZIsPA6RdRMEPFwnCFVR0RIPeocQ8EXxRAhuMWQox6GAOFypCFqBUZ5VZ
XSbZOnqSPL8n0mucBizQej8SG1F0gTn8ib78NdZ/XTEHK/aFZVlt6TWCD9P2Es9ObOO9TS5dIRQD
cs3q+pz5Hmv7n0wezchNOpXaMzMcRYS1wlYknZCM4dyb/BM1jIs0V5bvGa9l+YFcb/eAtPIGGh9i
zoh9Aqrph7DCSF7RQwyGE7YAtC5U6wHvQ9P8bvChVEBNxRL5jonp+E2xEL0w2y2Uf7BEqevmqCkK
foDJIQ8JyqZZrg0NwMmfMjIeNIlJ+SuNX4G3TzqFU5AuKz+iz/dDRuMqZxUZjvps++pDmeMUhzvs
RyKu71M9TeaLpi8iVaRk6JeV8dOUHZmztyiIDyPJuEG8iXCTEUIIphnzxa2VuZnlNLxaXDXtKC/t
pfRs2fRda1iHIFHGNZtjFpL2IMxEiskQkBWi378l2haR0EGG6HlPstacZFjgTldNYJkavyYerC2k
z0N7hgiJRgJ2fZ0uiPeB28P242F15c02XkAKEAkXLIm71YDj2PpTfo7/YNeJzwjrlMFG6Iq7JhpI
QlJw0RHRRMwGGHEozMWFBP+N0jW9GILdVssAr/H7/POL0qjUFvg5xt4rXjY/lG8Gw7B2CSBBL18U
Nir2up9jObjM5/5iDpyjayshvjf1Q9OPHUBDtxuSKyU8VS5d5kDPP+Y3lWZDAh0bFxbAnYo1R4Gy
L+9PMU5rOEhPHn5y3DDqoK8FN3GqzKkjUkepZltbExzDItBA6AlWQas0V6AmU7/RExUr6CvQlgBo
hvgkAGlnawFMJwn+FhF8ZE6n2IPnfEvbl4GhOfSn4IUrhkYzXqlo0zOn+unRCYnajqszkCHh7byZ
wCsaL6LpB0AZQBcfWDUE/5NZaDFylEZwK3D/Pr9JwV9HkUpwjxodRHAFJymgPEbw565eui7pn6gy
6afMrt+SPzyLOJ0xKteoKIcNBoUKTm3UvHV3iqBoZ9iVRC6Uj6h7ycBG3cPs3gPTIBTI2DMiNKfR
NtBfTaZ+sI6/m2zN3Ub4jVEa7hw7hV5Mr6TFWH0jyyuYmQUKnVGy1sKdhWvPyPGOSX+54lE2Pmk1
S4DKuUQcSibOJPXVwzUqT0PwoxUcJvF2r5XL4oqxpEHJXIrNZDTBr8jwR/KvHwMf2nSJKEVCGKQs
ZYq0zFtKFs0z+pMx3HjpEwk8UstusmUwGTRzP4arFb4BaJk94FWDAZq3xXsc7nYkOcQ0TkGS8k8A
LY6+x2E6rXm/Qb0Y/1QIk02fLjPYFMg2qZKYBzBHaEwEFcKaWq6pkCpeIC326bwylsoFZ3LIA+xo
iOWWPpmpq+g6bNRVVNluHX518tqH6tgsWXQe0z96cZL+UFYSEQ2yoEUr60q7YIXDEst7UPRuPSGJ
cDCj2C4BpFT0G/p5jI4mCF6K1Fb0sIxlOee9uKzg3zy88Zy1x6mKT8DrglM6tSGJNZAFuS/8rcDS
1UfkqTH2IuFC/4Ax9dfWtEVoj21C6l+0NGLYEAdGdTjBDhsyfyiTp9EOZW/fz9XJiYKyl/AGzHUm
3uhG6Nd5sv9QJpuE3E+lcaU1RNkvzDyFaLNTMcHFA1wsqfG1yW+xKRGlzyVN5wKwsqCjEtiZczrK
0ZWrkwdxhCkRhq6evo4QWxSkMfY3ma0Y+5TEYh+G608ICtbiNIT/LFiRQEUAhjCBGhCYH6ToUM9r
wRbLUws7j4PBeOJdyZ7OjDGEJlKQLYtsfxV7h0R5dQMRfoiVOUjJDIewwX0OiMn1jkpKOVfOZpax
rG7IWh8hXm8CViyLMd6p1cvr2RUx6jWXOq6VjIPRCWSoZ7aYz1UsCLyF5zGlSIYAEf0m1PzE9er5
NrhDFjjXIbOQUwOkFzlqvaGKCL4L9ffT7ArzXkEseuAH6C1FOvMnL3PqAB63uI23iuPFe7rDSA9p
lGAt7csfLXhVuzV3B4Ihrs0piOsMS8Q4n1vd0QSF3+fuKDs6TLJ+xRdEBdS0jvyHwwrbBD7JMOJs
BJOMj7TFGtjbp0lhf5njMYy//KsoL8JGRAPtcpuBoghGuoj6Fe+TlKkspYP2TRrHikkzewL8v1Xf
rOlPpVu5L9MVJRAlMOpIgP3tJH8RibSPnCR84KI84F9hIphDl0dym39pGAaFa2kNoZg++wbOLamb
DoFgdsC2lC1pA4E+aM8SeKm4wMfItFZ4DKjgrfKys06eRiIP4I/gMNJX8TEhYq8xDqOPP8rgelOS
7oJjyPePvT4tJpjbCk7lE+kGllIz2+59/Tcw582vDmJ/MNsphCaa2MXYisDY18Y1JSXpPbRXsOmO
/M1NhTsgrxG6RiRADtsv9rb6mTEeuwj7OHakWvDHmRF8cdARNYIfbb4BYY6GDebHQKO9v4YXyQHP
iwyEfMn0NX54+On29WTFLF7xcNehvWzgDrKSlrpxotpBEK0lUPxdVN0mWMCAiPDKQGcVCGdYRHBE
YXlVyS5VHqoEGrOo1EOCOD059WCCeg+fgEMAEL1ZkGCQ5Y51hN8WEdbpADXSacegN3X95WNpItyH
fN1du21O4tVlQL7FXMdzA8RrC1nCIdMGlB1VvGVn5g+TosUnwnCWjC880EB1jzLGNFi8gG0zQKBz
zZeVdoCPra36/NyiJMBBHVvGI19ugMu4Akv/HGgfKUQHxuCbmlC6RXkH4Srn4V0GTdqRVyCskVdy
eLNJ0x0RzxdNlOz0JH2n8kmaZ8d0IzEt/8wZzKEQnEuH9Jl23DtymbgWjAD2eAcyA/rGtRN+BTb0
hXZTICy4MJYhDOkjLrQzbG6Zv4B96PIZGYQEzQ6+PH1XCU+bcfkGF1VQn8jgfXcpoTBooYrBbZEH
Yx2NNew46a9FH4+GoFiGBFuGqwGnhehgCA5UG69YtW+wqzJnpPQVEI4Ft2WkTb7Ao9oDv0zlkVPV
+3GntyufA7leKPLeFNEaEaJsf5JT50aB89dZoIqsVPr2Zv/JN6a2qhBJxT1Ge7P4UICNVN2xYB+v
2dLAgWPyeHBbhSeqCD2ZrAeSO5LukGCGKGDzCJ2GrT01bb92G2YFh3YXeqfub8Bt/Ttn4rfctv/g
ybC5IitPnPLrJKy5IEs4Cdh1tOQ2T5l8zGwafLcX2lx1LY8xHzxxqm9clzsiGAj1ghGHr/i8+Wl3
I4pekna0tfSHHzgsJ7wJu4UOH36Fazke4BAsljCN0pUC2EBc5MZkVGBBGERKA/a40G0FNRPdpcN4
xrMpRaeq1T01jvAad0QlVETABjhojQS4Txj/5PxUjxt8JijxEjfbVoiwsD2NF3jrXhmSL6E3McaZ
96/4W+N4z9cToZDab4ffNpk1+le5ruBArsRz5fYqIo7+Y3+jPlNiZm+V6yL2XBp/KWFIiGjhY1g4
pa1UMqNHcgKMI57kY+tY2gM1+RQ3BY9iB+sOOlRm42ygrVuE863NplIWlIEwZHi3cB+Qf5kAzwZe
6HnwbT4TkjamdAISXZjpYItCbYCzPWmzUGYWNz2CS1+4Mo5kDaFNICfmwC1jvqys/AXe7uWJW8zf
4aztcUyPN3jiTzoa5OjH7meyGMWVlQ+JMfh3/rQJS8SdgL7rhrilZ8WkNul3NtfU/2s/C3+OIYyP
2biKAwnwUexO2MJI/jmJvothyUQYW4X2JjHVwc8Y7jX1KDCwJeGBzws+FljEzRzsDeEExBFrclMH
lwkOx8oIp6G0A4cLwMHJxVKfNVJHY10BwyNhQhmSnMgoxHMcFEgEQbD+4YBnxY4GYXYyMmWtN/sO
I4xq+DGa3W1MfqYbG0YvgNp4Zb2SG9RVTrzoOBQXcoC1I5kPIqIatuXiZpHKaYTYzy9R7kzmLnK0
lfRJjGi9w2V/aHBhWEJiaaRvWcU78kUSLUeFOKfDED0w6rmob2ryPYMv1C+FfMZBngMvQB28Vbea
6MRTmWPtJaZ+cxW9O+PtWYf7nLiE/bjvLCxBjTWFr4ZJ0tlEcINXzhJKJ5iV9cp3dI0/kCYGBXFO
cISwiNuNZyf1Gm4OjCl8SPVwrZUbRbr0wW+X2yQQVCKV0TL4gjEjf3b1idLHdMsIOf2DuWvjERWA
ABaHEu1fnb+HYYlhXhbCbHdqb1EQse1a4y0kl2CKUrsNPyERUR/eBfSm5ank/dm1i8wRWki0JDdE
dmHAD8CB6Cg/cdRl+MFeimKVhW8cyStgfiiSa865km9pA2CZCPqCnRPqC8M8iIH/+ieRDpxje3xN
LkhdZ+Uago8E9kA34mQi0aSuJv/FGZorNozkcx4G8NUFEcy0ibDSs/jkN8cPNoLUoYPg8nAYgKQc
h16+4XwjzapWLmym8edZDyvF3xA+xShuNJsn0+iGIEzg+Qozd9odzLQkbNmqkmMWjJUJ0tBj4rVC
NTUxDHpKcgHzIpKMplFgzfnAnC+NfzPjy0e+FX5OdJQFMyY2JDV6BdxQ0oPZxtFOkYtCXoW/DC/q
Qxo3rM11zJbKhklPJj4l8RmGDN3xszGQJxKVU47YSGiPJHAo4+kx4a9LIYNxGBFei5YWG9uHrxym
ZpNnVPEqqGv/Ms2HS4iyZDOVtJrcpDy6S5Eb+W+PTwCAaxBhUHaKSP208quFyIM129SMwINC8BUw
60vIcCHNISGetbwkjAcDAn76P+KChEXJKFR1QgFnfBQ/9GgwGjo8I9V1TSwGaQfCWlL5IXYv4ol9
9VtCL/cxvj7MBzrsGej81fLRE1ol0yKFko5GYSaIB+yZ6eQgvDPsjpt9NuXfIJyO9o18Y98in4KA
sHUBl71xpzF/1r4H6Vbwpw+hqTU9Mk6XMNUXbfRbcir2nIXCmpmz5PWOaF2VHFSaPlDbS/UXby7V
Ukw+Ux++B3xfJ2y+gT9i2TK8tN+sXpkXvHH0c3XRXjhEb0wnvDKXhGxJtC5qNVuiE8VAngHCPP2F
Pa8ALWnL8peVptg8WcCXFhMGCiVGFysZ17AGwxAs83VYH6wQip+ABuibIKAAYTVlNT6v36xzdQtw
zPPFMwqNQncSHOuSEWsNr2M+fI9PlB8B0k2GCKRJ1UvjQF10748X9PEs33X/jIODuMEPHBEfh6G6
9wg6ypeeDdVQ94gYgDSwrhzNO08MIDY1kPfomDJ9V4EQwJkqqi274YV+YSu2Lv44Pdv9p55eIiW4
jyAqrc14vtUh8cFj3kyNq2ul597cIkBlMs57OZ1LAg591qv1aY2oUOfmsJCmkHgkwtH/dB4WbkOU
MUNBNpMzpNQvfj+1sGlsrOOw8k44vnd2d7YOWv0SnMB0xot0hJhH4ANKrWhzs+4tavFNhG7CZVNS
85I7sg9cUho821rtsxdLXjNWzOeZGebTeYmT6lq/quoit3X8Abp1MvHeynAF+x6fkdU9uilQBkUC
EIt4iar6wK4Nmd18GNfqEAmkdBpQYv5X1uGJRf3A4aXbZG0Qkb33H6pKGrkD86v9og/GeU7IZgs/
c6BRVdWF6cwcO8AbNljdhVzA1jaqQ/HT518FgduKA1pgEN/Sr1rZ1bEVVb8tGkgWLbrVFdqR7EFR
vvdwnmcPnYv/cHZnmmCxs1z5jsxRFunacAPMjOzqrs2Uy7RrTSEM4HrFw6KoAnKb6EPEw3TjL1NB
eEjVgUwSBjOSLbEgvNwOtEU/PoscO/dZU0B6X7C34eY9R390bNY0OpBs7Yy55wJ3ozSDUzinjUTt
Sw8P0M7P+KRTrua5kzzMY7zPzhJw0Rn5s6O89SfF8lneBze8ru3glmxxmrwhwDKOIFk4RLa4HeD2
LK3G1TGfguIWeOj+jsh9Uaw9wnCDO31nrJI7OoUdgM/nkdOYYqfbftdnOmeOipVmbdP4wWjD2kQu
lVNq2O0iPDMZjfJZ6HBJxrUBwTrCy03X4+KzQbuQb9R0Dlh6RHuHGj153oEPy6eMHdQsZhH4B/mz
DtjzoHX4lNtZh1JzNuBuyT4HqoX5uVNhXnnIoF9n1AkuoUsY1Q/Uf6vqio0wM11j40xll9LPSX7w
Lso4U18C/dDcuGH6BOk6WvS7yV8X7x8cWxhHyL0LOOrZ4hfv/Vg5nfxK195bAa9o10K4AqPDYWnu
8Q7OCSkNiJ6DYKEdlatfU47Ek+Zb/MrwEW2W2K/threGC6IN3kd+9OjQVy98t9q9wf+h8daYv19l
rIsPAI7N3EVgRpmcqTuIvT3g3Ct5oiTCHhH7L4QYO41J/AvtL1VG49ABEiMG6WxilIbJlawjmkZa
wJDk1z66W1AvsmUH9vQxV5ELgcZYyl8Jbmyzkgph2xc7HZyenTiOIPcsxOwoYWWmu4x5VCr+WUcy
KRI6f9O2R3+yeWcUse32CZUNoWgAIWz8fyKRYfToF1VyhnTRKBvJ+O3u1V3fMOGUsHuJeG/8NmQk
uwjMn1JYFlm+zOWKEe5XGyG6w45EpRvQEn8ulbjjSO8UZ1sGzGiO8BD88iE2bkzlENZHqd4JIv7g
0rcu2gW/v4LZBvYvFqvYuiL2gFZhLWAWFVB0sqV8tliytIExcL4EUN12V/jxQvCndrQLGlw9r1vW
8GS8jre5YQIWwFEJIpsoF5hrg5uRrweYh5z7S2DTzqGwZI0JJ0ZpDpoFYX0fz4hApnOQIVvSRejj
z+BDEOmuhlfMQ8GlqY3hVnuIVAuwtnlT7xu64xTSV03yGpsyZNrs4UnfsFf9kLjyF6k84Oip/44n
UiHYtnHkxCwvKqxiTWkJp54I2HiTg2lPu0gGlVYlbZU93lD3Cf0Z/FKayuInh/QnTbmDXZCDvL/1
5FkDnhY4EFZu7f8LwUGwXBcmBiXmST3NWonnDWk4iYG7n3b4/+2BGge2RI2WwOLJccdI1XjfDFjB
ipidDfhPUm6HO3V89+z1AnJr7wmqqBnD6tM8sfDJO7yavUvV0Gb3l4q2pmy/FcSPHyQStJYyMB5A
cLkEQWKOlVsPob6HSHt/LMg4/QwSSxFshEftgMc8hP0Iw8bfNLv+wZhXYw5+iZat272rlYG48Qd/
Czd/FDf9Xb2Ffe1Gj9yzS8c8ZqfPhq0dy6137H6c1pWP4kX7Mr6sE/EuO50h79zbgrsmrrrAUuSi
z/Vjv6ldnVQDFWHfqXUTVzmBiVo7DDR/u7X641+4Edx8ciQWkDSSW30Kvn38PScaUL7r2x3/qZ+B
fSJqoIDXhDVUodDWJqS8cwEiZPEhpRdvjo7WOvhI2Yl5JxaUYOODjlUDdTCC5mW9WKj/2Nz/oM7Q
3mP6S/uF3YqNrVQ+peqSh7P0k+VkXRGMc+kuOtofT0dpL80PRBt8+OSlkO1VVCe3wvV/agJ+FydC
v/LJURKP6cpOZt8EnWIUfZNliCG2SPSpuGSIgHMOXHNoDUAYH6YOGg6OsMzyVQ+3pUOt3yHolZdt
vQCjaeYKXk1YW/1Bm9Hm9YHtsBjAXJn0byNhUjT7P83HFU/mmRuS7/7JLsYWZAo3wQpUJ1m5sIqe
VP5VAHwy5xUabxizM1VvLozIDSq6YSLeASrhekmfCh8tvja02gxCVpFwSamvuIMPDkps/fAHCNMj
EBAyyW6AO/5bRpgzklI93erkxCap2akOyrkBtLcSl5c+/0VUbZC3FyBoh/UxRsTdo4v1cTfD55kR
6ZLfF3IlvRP/wP8Fy4E0CuMymB9cdTXkZDLw0sJECOC47yYNzkZcTCklow2yXWRrJmyDxhhgjpzT
yFGgD+KcEgKUvz6xYEC6pNcHHESbS2s/nNKBeZ8dxP04GchftMtMdNDIKNTyiV0Kq0rbUOiX0iSI
ro0tl/ppj8Pkv4btMv1GAA8/DA4RICnzi3ZnZRNvVTHQyVQunUYDISoESWw5bdb9ihuHCxCSCoyD
yI6CzUXgpzkzXrLlaggVY1uGljmsg03GjuIKS/KQ4DjGjrcCsSkZ2EgQfycdIqeUiuKobk8xuEbP
pajnSfVMpfry26MHkRa2GfiXiUe4/F3Hd4s0Of2rfntwTRvbPIc+alRYLd8pwzLKA7BktMCZBpS5
7NQVEWo+vQOWJY0NURX9ExjwGO7NdK2q64AtsiEzUEO6Y5N5C8uLKh2I6KN+BdEvucDkwbScXk9w
XEZlorai0JiCgahwMTll+hZHzoiBB8YCIwlu45nbW1F+Cf47xOsw769AhwRmlvR9tD0SzREM4/HX
0o4Fxj3qOg5fCSaECexWk13aNCQ7je5w06gLs+rCST52VyaeUXGD4s+AUaWGoffMsZrz7qpCj1Lz
lC7TpszJFcRHFg/QON9D7+5Ki6i2/Sfw6eFDYGyq8Cedk7Fjjsopt7IULIo5aJcdFOQAql414lJM
ptfOojYfW9KmiA7600gTMgBCj5P6IYPGS0fDUJD6urNeE7fUcQwQrT3zcQK3STOTOYBgjAug57l9
T/Sj3uFX/U6ycwRQCHNYh6Zda8S79nNyIaM5a/wBYm4s4EYzRJxsygnS0auR2TH2PBBU5aa1RZop
f62GU31MmiX95fBgrpfJ1hySsswcDuiFHrzhEiHupx99K2jilOsHezfdEUhOiNdEo/1AJe7oO8Fj
WwGbm34O3mewHHBJhxcFERmu+mhCpOB/Ob11Q6eHmiidLio0FpEOFp3CG2MADcNwwWw5wMB9TLpT
iMiTAIcx/x7/I+nMmhTVtiD8i4iQSeBVmVUcS8t6IbStYlRAZn/9/Tg3Tkffe/pUVwls9l4rM1cm
ZYOMDlzgf3MOcAUhX0jILUmVJTvGk09dIL/nritzjSfKCCdx6i9wW0ykMf/Wef8mZ06cqjDvq13e
hrRcVh3exEtiNQsXkmBiQfp9hML2eUZU+SEmE9W7AMvJvco+hLkhGTEQ85FzGFeHyEAN6EgXTPmJ
d6AmfQ9XFaP9YTPx08p9Irb/o/hlmDuaBeAimaN9Nsfy11Lu3XQnYM6zU4LTviKO3if+DTX//Uu9
8Mp2c1Cpq5Y8XlVkvikbcK8XUOWCB+LUMukPw+e++JxLWDIZYvlT1WBX+DnL2O3ysRVemYpSqeT0
LH3WFSMFBrrhtpdArS66AA0GDzfsu3yXfWsNWdePDKKod0GYtX4vggyRu9jyvOMxmoz0oWHmm1wN
2idwdWIm2O2gGNSMxFN0gKbWN8iZrU7waATveMD3xoZU6heG0uDdteTmX5BylMvthQmUWvGU+Q8N
GdYs49zS8aiA9Ho6RKXS1+Kb9NkmJ3ybNGy7i93zzDQiFhEj822BltIcHrBMU6YKgTnjtfqV//Ba
VbEtuIrsS/SaAbCpzqSXgf0F0uCVVn61s8Mw7AGc8O++vydlLWsf32D9fckouzJEBmizRSIB3l+w
10Tq/CLQi8SDzn9FsWBkjx7WYkhSR9DXKIYuI+92guB2IHOE+LRODeLYneIFaRVmvEDsKjWOmCUY
3bgAX6JxEDGZzJkqiKlxcweHr4vOwxJBi/m5cXmI0e1K+HBKSHyZs08I0RCG02jYOLXquwS9cTGe
DezS3tMYvtxtI5KxEfzoL2LJkdlFF3z66XdgtBiJhHQciIEmVM5+DvaH3BJjfmnH80SkTJBVjK3B
25pk0trE9YdJ6r6oTmH4YgIsm4FtCQOyjJ26ySjf0awqXcwESYICG9tOGBYDyyTETrj2rzi/9fk+
mly4mdKcx6eR4oNB0KoeLA6LevwnlD8RPKqMdxEb4ndFD46inQBlKKnEhrKbNtcnSDXMn6+zakkK
/KwztMBvizxGfH3rJ2p4pwf16JvLkD8M0RWEYMwEK4rXWX2pJ3a0v6WxIygHiAo+YU9YCN5AyCch
aboUm5EtkxUGxRA4CUR16TF1WwdDjhJr+xSmMF3y69F4BNgSjqR97TW0PpPJgousXfgD3OS0RfmS
wpgnh7A9oPGXE0vfRw3OtXY+suvZye2Mz0CbYuIPNMz8FTSbshle65S81ZeXZkE231Bq4EhFIV+4
BvE+sTVZJpBv2Lky3KZmqSnNPLw1I31PYfWSoW4R87CwIPDQ9YuZRf/BJfUKO9UBMIzZSxJooVfx
NOJDFOyEVCm1b2BchJdfhWO4LeWb5vOd8tUZsCOWSrxh7+tL8moAWU7+nsBZTP4O0wh46snSWcdK
R96AUyecB9Wx7s5N8o852Fl55H3MO+ZX6LRcfGkmWoJZvYFQGKd5oZNfadMcJFx6R3SkLOx51gBs
Qrufj+Y8UCZDKlx+Tj2Let1AaCoOiJzhCZ56FdbPz4HakSKAMfn6xeGtWWl2/+z46x8Z0WVmVm5F
Ma7+sIpyB0+xmQsIVK9U5Rh/HPyvC/Ef4GjLAUg1FAZk92BAxKgPqVcY/y/FI+AHpQoY7J2f3jGQ
LzL3ZjJvmJReLH6zd0bZiQ2ZZFlKMJ0cB9zITxxvHIhNsf50SISXhgdK+cVL97EIO0L10i3eH4vw
hpERGaVfY0KIPf77gCUU4QwCq4gxpMLUA44z5elVF4qZVkV9IuJBUWJg1uikMf1OfD0YlsDKRX9V
H1H4wyhIbpyvJMOlRuRtiNDMWmH4PbIH8LpsYPpSN/tjofMIgR27M+SY8YiNs5wGkBPvIyK8Hqti
3GVA8Qs/gu90k8KV+2VLROtXxsArfp+LUN0QnQZayVkMIR0dGemqoJwT8YDwasY0imoCtcG3N1Bq
fB1d/ku90J/QRQkNKRH1D3vKh0kRWl2Q/XJDNcAJTX9Dry92poJJU4sEn+kjJpZUBREM86kNog3j
AS5T48bIqT+cpLtUr3SYZESPMM4eHQc/mLPo8CaEzVR+TEiid+uqCTq8yERJy7jyy4PfwrujBf3B
XIMp/OLSMPQdlX7/PkZAGsrBH/SzvCv0E69yo+5CbW+0G+OFt95Vbjcthmd3BY+2CwSYQQrjBH//
UchSPaO8puL5mNWlZRajXsaz79wRGzoyYgXd+hLvJQlGRkAmje8TrkfwEvH7R3vMm90c1gv1hIuT
/KqkinwxVBHSfM8D9YHV3ZQJnZ5CGCae/Pwcqljl5LGNXU5ywSPi8YjhlpPuwaKBDkkdTH+dUoS0
IZWslGeuAvKTjz5HNFAVJwXi9mmvfFu4VpNmkIub5AEAdJMSTuWYFQLD1W/wBCL+N8FMsXHD3CYj
tsW7kzohqFuG1L2wWc3u+MxH2081RVlTVaxfEP7TOJc0NQtnlGqgLykSN0dO6LvNGE/peCngTEz2
BY5DO5wfatyan5b8BQVN/d2vhDRAj3wGbYYrRyOLbwElnb6q0KfkaD/MEUvig0Cb6GgerSDWHACh
002mGsb/aV7g4XPGMIMny/YudisVD1vGH/CS4Lixygn+w5nA7x5ShvfEQPUJo/YKcpTv1UaLbnoU
L9XoBgk56xDtnKfmNmGfIMCWoFY52QnZsPzIgRKudSTF/bmlHhF6X49tufVyQIUBz3SSi7Jdz3Sy
CiUsKBiqgJDDz7YddjGol5DfAYlpBUNhUwjC28GpfyS16xcpq5hh5mC1iUkp1MMhufgrzWQXLceH
R7hGnj8iRe1+AcBI0/aeb8ehFFlRNeHg9nTq0aRIoyGv7mrE/kKYybFfDv++e+MYiT4gJCcUAYF/
am29vKau6M7teC3N9zBNo0SWhkJeDG54CL+cgs3hOnkH6M2f1lpapZohJhVGt2d7EFJSwIOepmHE
0p/HtThTxiXHv7fzh7+j/oPtqGrhrcQm9f7VcaDxhjMZCLchwMdJRiy/eK1n5J6ZTzCgCgRiUtXK
rzu29k2/5zyh7NUGTP54yLQ+AgAcvnzKe4VZWd+dY/bC5/syPvdMSGZUpQKq1bQ4QJvOesT0oH+G
hiW/U/4qMJZb5FEldceHPYqmgk3j6cTrY+sx2ziaxseT5LWG8BQDD1RFmNkB2raXZMozeCLmmXKT
qMc+CybH2juiYPGhqEQIAwws1dXz41c+K4u4p+wPDpl+jd5uoP5B/QSF9ad/LOE7OtR/KW48dEid
LT8GknpE9gJsLEG5Nu2FTi1tTGX/+R4zF1h4LhLv5kx2iyiCxEsp2C2ZmBgWNz7Qzge3AFSuRQMZ
KvJKxNN00KJlp9jPBwu7Oc3YGD2tPWRB2L5sFa1vjs0ROlwsaLDOPibSLdXWn+Rf2mGAQ7gwzisJ
uib25+dPJJ4aSE0WjBEdZgbKzA2GgDSqH+mov4ISq+fY4sMk1DKFcXxJ51zCvBA3Rew5kRwZjJRg
QqYfxReGn70Jdygna038LdRvfcS2xS9mJyomA6JpeN4SbtbAPS55dZuY933OXBYDK878v3h1tM9t
vas/G7x6sEJR39s3ltHxObxJhD12+1G71gjm5eQf8hzhOq8uHwIQhz2KJQboMB5oUROWwsN4iOj+
cuaeQZWNgzRz8Kl6YgqPfRXBh0HV3QwBK8ojxIDuIINPbiF3Eray/fpo54ajvG1ttd0Ac0ONIWMR
vlP8z1AOL5gnbQwMKkGWSYdx37h0F6ePvkmFZrkqClN4oA4hepCqSTvRj6Lzel0HeJ6DVruYXS9D
4AjQSgYjTxTAk81ElqJ2we+6xuvSDEGqkK4vmRZWsbLRD09G8VrYemdGhzezNO0nYVqakM+TKC1K
fCJiDotCIl0wCHtiCteirfzVeDEiflEPnwwR6BtzZXJhwpADsL2lkdMBU15J09SdglwiqkJ8PJkJ
+kiUNYn1fM/52eAdCfJUSDQI0XDAl45CAsSdz/u2oR3yf42xfx/vLAmvtjDEfGheup+BqHJ9Yb/G
6k9vdsLLnsXb+Zxl7NXgUorwjTEYPp2a8fWBFtGZt8TtGzFKK12fZ/TKsxAjEx+1my6Ppi7ikj4s
1G2o9cTKg3DDFviTKiDCfqH/0eRDKM+WL1ZfP2NkqTnFUUH0zs/0DKWSOdmQK6yZYXzeyLCmFzJz
6NXRZPwlQ3Axgls6dR8iuA9R+SNbULZVTwJVRDWCm0BkYwOn1YgOrf4ORyRjid0S0tQgdX4T3Iqf
hakbqxdJVYWE1RGDWsOPlGN+RolrbGbY3EpoYzHpfkZYAn21PZZtgt2MO+DqwU5UCnEEYDDpwoo2
WaRArSg5uZwY07MunC/hZiqEBI10NFL9XjQ494OLoXOoqQjggfqM1HVGEA2zAiD+vOx+dpNY5TFD
NhEIVIfJx+RrM9t34loYJFchIPct/ip72vXc6k7VvW0Dw6NI/BCFHEqeHH1pM1L2dhVGMfkILgt8
EvVYwrZuLPyj8Z0Vc1uhCkXfwYjRJJfqh4OSRa5YbND8zK0WxXrsSO2ZCRRM1yAYackGfCKz7/69
ej0P4cvs2tO7uU5NBM4B6Ijq2ZfChSTZtz77CpOKJpMdl0jrMUiEyGzx/Il4a9LuFEsTxHr6zNc1
RZ7kYoL7uSYwgQVzFh49iSgd4/YaRz77nF46DG6K5Azhl/U8gJOO2fczXNEDYOIZpwFHYdx5HIKI
VDmFI2gxwrwH1DU2FjjvxqwJFhYn9kiSPe21joa1xgVkJKKcBcHb5x1e3i78UkhXCQ2NiihCkO6W
9C1gzw1qLE4h75gN6ypc0W3EncWxh51RSo2ILRdaOnVZcwjrZ/irCMVSCYAZ6G88NvxW9miAMKTV
FYefjz9NCPeJ4JJTlS0Ky3JAQEhEunjFkcltZ0D15cZw9DonE9YMiwEbTvQO6iQ8mdRec5+P++KT
XTne095F4DoJVSorfLlAvHQHMzq0+bpQHCRPFP8p+x77w8utEcdhMRL+wYvgmZPwSWWP2wQkDsQb
SzZqVway2ISAEOkvqcTV3XhnBGU9pyyieOUXfVq7EeWg5xHEdgFKyhKsEQ07yAMlfESZTJW34TQ0
suINpZj6VD/cUcAc7vYIwVev6DYNUoGGyfcz5QSIXKRAOF1A1mAojf2nem0vCjnRowl/SW8JlJtR
ql7U0J3Ewi0yMI8BmepFOJLXYtaFxoeoEhxbFSdTN4W60boTDNIs2SrjIVO23Hc+Q3GfFT5taZ4F
+JEhPuEHAPoCHytvXLioNY9vPguKUwJrkXagutUWzKwJLkaYb5DGwh0Gn1T0Ea/k1pxMnFUnUryK
DWRyNox0G4s63mocFgdxJQ8Ohyv6QsKKqJtAfGAscGjlpFE6OG+z4CAwAAS9jM6HZQHRyA6PDpfG
GAeVYc2dBHmZhSuePeKQav6TGVfa9S4NOhj3BxfHe8BZx7LhU6JF4avQvpeRz+AFA0mzANp9KyD/
IC/ke88KhGWlT2kUkz6P1kw6iP/mkKgM1bNnCI76WmuIZsLuDGrP+6aFbte5eQqMcZQLqDEeK6+b
eB0wtRgP/K6h6LgbD1AU6GRaNhoc7grPDSEmvxsPs7hHW/AD41Hc5Z3weEJJY3GZWrS/wB5MxaTy
sX150+K+00POD9qjQ+GI/ER48ACobIUT0AHQ1vTjeCE1SDqaz1O8aQktk3/HVbrUTlPv9UA+xZ1k
XT3v/Wo2dYGM40lB869Y4fsMMLWS7ssMrTg6WCZ0gFz6qYEUBXCEM494cudsmMCaaS2GL5RYk8wr
/46E0mQTYeECcSAYYyr8F36rxl9Ss+pLmeKOuupE8ladF5F92hULYJrq3QwJaWjqYbNXBYAqNguX
ZQdNFwuIxixBfzO0uEW1nKcNHB1oN1S4NGvMdCNx2uI8Zwoxrrp8f0pztD10FtepSmktvC1pehSN
F9qlNJyBThzy8kumK4xQzZa0viI8uMrSJC9k9nJnXEpFOfMkkVAAC+P9N/pTjY2tftWmZoevzhMF
gQ1G0wh0UjbjyQDpI+F0ikZgLJnm7yiLYIpKie4H6YGBtTqjT86M6YFRTZb9tPteBTi8iL8xYCaW
GKca4kMyrrBXoAAiq0uD2H8Jf5EBIIewqnu23iRfTWBvECu8OkTwCaSjUi1Q/U0VVpsgeDrQ68vC
gSmp+QtUh8ErC36lRkVASVbYZeSyiz4ohZT4GgKVNMqFA35sad5/RfkIgMiuMfCII1cQVyDZcx25
xSS5ZrxDxmRCZTbMp4ubunkWLqBSR9rikv54UpN0LpMXAFUMCOjYFSf2B82PwujbGhKSjzC5N3XY
N/5LRwdigg1u2rA/B/l1YIvgA7BvCFBjsHY0/pRl9LYgZLzqvTeqWAJafDzQHMxIAHKRWfLdBKYI
U2uGRA/ouSKamZgUTH/3lDNIibgBbBP4ofM5ObbyYur24p4B010hrLjG6O0wbci3ykeHkQ4SSeA9
jcjnilid7xx3UPQs7qBwhlsZE5ExWvyvl0Jrru4U3OLg1lQHORYXzF2jGuF7pbqlz39I5qaG5+xr
xclNi80YDx4kfNwdPjQQ1FOfNJw0h6gzoZi42nHuM53IG//f+9ve+Qh8XdKsnkgtJZIopy2Jv8xj
gVXjh3FBoKy0aGj0GegcQ5M7x0/lpNRSjljsH6cNZPp6etDCBohl7oP11Fv0qCkhMimQNqa5zky3
i3D6Qm7E6xfikJucofEMzRc3rV9i4wVly0yL0WBT6UwmU/hhIEjDTKmz+dZcKG1q+99SAQRhFJO6
kkfzSQOYYlYRF8ClM9fDWkJrNE2RcLntjmfKA+I84RUePwdmdNDf4UXEBwiVrdCfdCawQK5nB74P
l60hXmLtdRtuKtfMFYAVY+3Hm8MY3aTBZ8TrzNHGTgApzMEIBM+elW8A/BAe83f40CjuuYa8d/Fc
YJSFGwn+xVMgN2z6cwCC0pIFiCCK6OkeIyMTOOlpIXivYLdQazDv9CR6jOhNPO/Spcyt5J4zYffL
S8d3AMnkPzITiKaS+R58XWb39q5dkX6pmC3WK9YotwzRpVjYHa9iZrIWudcg5axdltN02UyVMbPK
SQ6K+cu7FqPPmWo+CyknfZQeTiVZe8eKJB4ol50eTkTlEeYOttAQp+Jv+QvDjje5OZ0wWFXBEOMF
8wVlD5LK/q7u2MLyL9zYCxspMb9gdDIWEXNrbAFQGBD0dGx4fnHUoFpAM4XvB7UDF42k704JRgXI
xwA+AXcVBLp3SGaLx9SlO3xBeCspUbh3LGhuMyoFLlRiseowdrgVMSNpYpqD2lu4PhkRLX2WNKg9
K7ljmVDwYW/KIcH/wfWfe8qAzNuhJ64URr2nFUqcNbeJ58JfBLvEpIvvExNmzTYDZ9273GtU3SBa
b1505p4Za+vRWrL03JB6ERcZvFygagA0cM4Sl7gBsThY4MUWyAfmUFZQ0e6wb2GzrfCK0fxKslji
OXJdXtjS/2DholsMWMF/8BnRXzDKwRMiCJRVizrx5ZAQ8IHcjl00vljE8RExE/qwYUYeV4jKGfNZ
KBNEm3ifDBn7ylToMEjCo/hvXzWJJPno67JcV4qrtME0tVquDYo11ulnrcw32ugDpXGF/CxkEHLq
NJi8t1tNOepPHFhPcg8+eCT4m6EsZPcSjDOy+69WMCV9grCbX4Y1xguVM5+K654pLvZaGtmmsT/I
JOiV2u4N69uqXiuxeJco5VN5wu3gcWFx+ylCA58fthgmB9AS97M1cdYsxo9q5oRsqx6B4vFAGAYD
j1O2iYY1Sew+KfkgEktXz7bQtQgp+J0Ez86wMFx4awz34BKJfH7J0d18lg04bbcc3zQYixKZ92tx
g/Qj4JCXfIZ8CU0D3CZ0gkeUpeo833sGDgnSKs+faEPoXEeqmebOcpsInOJp6xIUF99kWCKoNqB1
vc5pODThkphQmMYwihNJOthNKKhSmDwW/UGxYyzdFQRJZsi8M6LudWsnyENh8hfzhYV5HwoQ7upy
tm2hD4kVSiUAQVOqrVpz8wVPblHbwFQigXlzALH+S5rGFxe5i5WAvliza5jlX2JsMzwfYgtAVSSp
6+OT0LYtXdWaec6FzecfcuAlQiCLgUZTdMjdJoCHSTuil6Zw4gX7z4oEBnNY/Gus9606ZTsB+TYj
1hhB/aHqZmIHljoFFEFh0tL9LgbkuGjQCUVASvwvD0QfQlSkWabeWyq4XeZ47SyfZHoz2mUPaE10
EOYJ707ZZc7UM0/UASt8SXbVQ7+/vpi+31e2Hy7WiSf8al9YBMB8U+HnNvqTHDbt7dbfrV3bmdct
ucnvmwur644Os1ML9nHux0UkOxnDzd1thFfFq9/sWwe2YIWoOdsywfKk0n7wHBFB4OLCWhF8wcfu
BacJlgjXccuYXGZwHZRooW2eCLsYbsnM4MbjUvfyfjRlK/+ZdnYCkklv/HltiHZYxo5hPo5+urAC
1tW2OH0xCwxysWLcxlR38yDeN+TcC77GP+I5DrQN7hPb506yiRbdtzGzWm+fJMSf8Z+6J8dwJ62I
EWLDgNYkR5Snbvw+j/IXS1pknisglnqLTelN+5tCpW0gJ2g33Z6oChxt9l8SyTxQZAvGljg7fcYP
Fjd9cc0X1mXdm19H/LwW+8l3FN3WZh5Ul/fmGOiLKRi0PEe7CKzTzmxhl6A+JHr8W/CLK/4U4pn4
K/g44ZF/l9/PPxiJxZJOlxgsSnE6EsbcGE5gGJC6yeTYKO6IfLiJb9yOqCBOr4N+r4/N18ib5HRf
pJTM7sa15xbr7nOLxdzmORkx0FZNvQGUg4d+yjNOjPzzq+R2ETINSUYRz8j0Z1Ltg58wvknBOYPr
4iTj13++gqgM211hG2d+4oqaAJ6msuaWtJlb4x7zfzhJ+ojHgzBJEg4Ie8a57Btd2ur9K3jTJMcX
JSNSNiSExZ1ks9/2zoXE+yOIGKcJI1jN5DIB3kuUYnQG3o1uiMvDX+b36EARwcuA0YmTkB/LsqOv
33zj/mcz+uWgecOapqIbW0wiI83RN8NWcIsVBN7E3l3ACFBgos14uSCuZJkY7syZBR9erBvIY/IX
nUViTLRjcm6+lR/1wSehJwJyrQjNo2WiIef78IeQ3D/M7aEu5o8Lt5t0wsbVeADd93dQivbOma9d
p6P7MADnX+Td806ZRLlCl0SWUHERd2gr8Rtjmg8IVDMpC5jFgN8DUaBm4JTkSAjhd/at9/abL2FH
nzTVDqdhB7FU0yafZI/3n7UhT83Z9Cw58+EBJB4Wbh4XI4VdWry+WBk0XOhCvrA4uyP8xdlNuOLU
cX2DqoG3ITSaigq6TUr0VWPPN8kfGDPMPyoMSHIVpQOC3iU/9yliI2/xOx+TThBwZTbi18O05lKv
FzJLWGMW4C9hy8JlA5sNhk9xE8H/7+mQOaVvtCOu9dVfuoYh0ezkwgqbHhgl9v9/Gos3kDaIBxzm
t5b1guP8RnFEPNsi3BM3tYQrMRsPv/Gbvu+tdCevMWHxYNW8xqWmhzgnzH1YkXxaPj4n2cVt3M42
RJnZ3Tb0ZfDb2/PQHsR7/WWsPmuQFCs7kx2h70d8j/7CP80tMRi6xMISjP+q7GbXOTOddwYXHIGq
ZGYOfKbRr5yeYu63/aX3RF1POkqGGcAd3XO/Uc4Q38f0qK7Cz7Lwnyg+79nefm1rKB0Md3Dv4DVk
nTBIfu4Zr2FqecFXEQ1tXPpNea0O1YF52yVOt/vKrw7apfDFVfbFqFlqJ/uXjc3PIX/053Sn2ffE
rc/5SbRFs/rBbueQrLT7c8N4/Q7Ua1cen+4Ty/pFtZfRskOTHJ97wC90sEcjWoQ77ln9W7Ozgik1
i2gvXuqv8Xe4Rz8qj0Vb/EabEtcFZoOQUx57HIgGylBTQ8fkim657R7zM7zCBwH7sKh+gVGFQ7Yv
NuivfMXKH90pfYgmbmGhXy/Vy3P/mu5RvdHIN1C/w738j8nOuVOcX8x7OcM6P2UHrKlW89ug47HI
/OfyxXQ7rX9Ni4zKB54RdRo1OilgK36H8YKRLD5I32+NdNbA+ePDi2RXIxg+u5n6XY1b2E/Fakwd
ElCxSwKOyMokhMBgFJGX+Fdr8Kxy53pQC+v6beOp9xSvJacjKtJxN872qYYTEYCa3eoBGVxpuYeF
+mjwp0S2mdFI1ekkHzfBH/C9ZuwMdRQYdwtdxuDgDbaAOUpYZXHBhqFNZJv+la6hGkmqGQzUvpiY
LNDpgHtXL4RcuMovpI1CpFnsgCBVGjCjsEIZxWvFzoe/WcsrSv2zUL8h+RBZiNNmzPflq/WgchnA
j9427yEaLroGjDdRwWqoHoGS2QtTMKoVUUgW9ksgSUhmFsiF4Qqg0qYtcgagw1ETIdRDeTW92D27
MD8ZKJChYZSi39MG7LaX8ivbxns9eN5f3+Ph/S/7e33DUqIaYaesXJHBbAww6FoAfFCB4pjLyP0h
/JU2yb1nvCO1aJanjgitPnE49eqMScYCaeQCqcSCHXbJ9szrBrRttrjwv7xnvgGtAoF8idhLkbvp
zMZDKa7AcgFvUcKIqwpk5nWAjel1m1lDpvmQDoeg/Z4SrgCLG5HRIxfwvaKf0fZxswWC/xAFgNYf
9Tvt7bAGAh5FC1A8Rdn89KZLwPW4nyYCc7p6kLLKScC+XIBvMGyAQYh8JMojQB9bQrNjrpefJvKX
AOUVsilIfVjwDHiYLIFyahQmDT5HHs0cth0HcqbiaWzpPdBkbbnMjCAsNG0fphn5JiZgAeAt0AYE
BBifjglN59IQFhfOa2ONDnXC5pbQAH1CQOiSg3xumENK7LwN9jvBDeAmuv3EoZZtaPKgR5EE0eOh
emnbv9frMKm9E7Az/CKRhLPWMIciRcDQlmP3i4pNFQ5Sto9RsYLYQkrSkx6U4POYHwTvw+yBtPrv
H2IpKxwFUp8x/0OK/WO9mv4R1gJD5y2vwH1QGKRAqbt52iOBt/V3/12ek117TH9Yf+ENCdXUC19o
KnDw5CVYihb45AVck3FxQsoJuWvHSZ1WXyheGAcEWxkWtcuhy63Cg5tmDwCFGYbs3NCF6kRZczA6
nYvbiSWtZ6vaHdqJZNfoOa7hoThqysKgB5Qg0Ly6dBH0p2TbTVUTAEHPhMEr/qMvyzS0r04JXM2c
4B6AgwgpwkXll8kUQNaQDLT/zNgtrDBfahtlV65kBwnrmugKSmnKfjwBno/cHYjQrSC7py5E0TEc
sHA9UwZbbxz6moqtKVB9ba8fXwHRiK7hKGa27DgFknWy7qj+n2b2gIPjxM5u/d8sAFin/H/70alD
kFN7+mq2euEzQVR4ABXG6e8pNrZAsh8ua79zoFamwk8J4jVGOEFrt3Z++QTJOr/FCJLpwDn9oYpN
dF3oXH1cJggfD7FkBb0m4O5H34gebhBbIiyCyMbQIYg3+oHi/dASWBafDDcMaHp9rADsjz8NUww/
453sPf0rubFnVXxgw38F+O7gWjPhIpA+zLnYPOB0FSHEQXm6m7mtR+fB3OS/aEeOyFFmdI9dLDqS
MrXDBTEnig/5/0VyaSQAazGw+aUbaW7lnjpxSVSD/XF6LzsWfFbIyRuT8cxevl1AxqXBfwkpgE9g
ctkFk6MzvztPfDEasmjDxbI7uG/kqfTr4YUi1qn9DyftM5hviHmxJRNrlcIkfNjK13QWZrIrtswJ
UcLw0rlaoKMUgQc9FndxZ6xzZ3DefrmP99TaxUp88I7yvVnyaCvh1HBKR9S9LinpIUjs6tzQI98Y
frZbj1aPtt4utrkPzGvVx9QHkqWAkzaSH/oq5SlVuP6eItmIC+RF0ANU73ftwePiy8QrAgBSwe+Q
RNTrB7by8ZBgxo7uguEZmK3iou0k+oZmM17CA7UiRvGSG5mIat2Iu6hTUsT23EQej+8f7+XoGEcB
o43Ykmg18i+dOQEOKrYisP1LbLUWOsrAMDldLbKPDpVrYKvaLLFMmlYe35iczS3JiVPKwoS2bGa8
1zQ/K5hVm1c+xvw2X7bL5FCuP/8+2/GQszZA/C0kgv/mTujknvJTpEsV92hMapcVPSTSVZxMRp6T
to3XqYctrpd6BLvwWXrXpwX2Va6odHBvsGqUjtjzrUT4MtRzBzTUQe4IOP4v0lv/TeBPZpaO6uXr
BBskFiyxoDsct/JD7tKSmXMnx/73lnqYVbpQEwua3MW41NF+LObjAgbDcNFjpgbjUeqxdnWLTRph
Mq/hdu5IfmOyDyLgGP25U1sP8u6Xe2nJRzaZwd88yEF1GIRZMSjqA3nwb/k6JrNQtRM33BeYMzGe
cS/9Jpi5zE67M3/mnLlf3FQpoF4y21VyUQ5Tullh5n651DFfykzGgM3ZQTVxbfLko7Kv4P8e0s/w
3XjVAYjJZnB+rTjMhrnvR/qICd00vqMVifPIJi6Nhwna28t3LWLof7iwivd+06wj/o0BVgis9bDu
/xglegYvO7UHbIhBY5cGrYcKJcYTAUigZPGYd1uizeAD4alFiBX1H9MMFrQhmE7pVib15Ul3en+w
Zxb2nr+Zz4fg8hu2ifIX8FLzZkH21//Fu9gz/gkuQ9msubeXuPIq8qtNbqZbnMyW3RoyExO3CSZl
J88dY42Nv6MGjGeZkp+yRIDiTQzZbNmsbg1j4i9ucem1TvaT+dISdsTR7MFufdDhA12yVVjtEmB+
gRLUIiB7Ia+TVWl3bklsN1E69H2r0H+vk7Mm2Ai5xMgpbgImHir7UG2NS+Hf+1HnloI/EFgFdpBY
JrrJinE/q/pCEKOuuke5TfZgmW53zLdPB4MzZiMZnLWSoAiG6c5YodM7IheLj5NT8tlH/gQY2Ikp
QIFpsUUHo79AUPnv0+sxbtgjllLA6Bc8xEI7thaGb9vnz+TlvihPrLkdzAZVyQHzWOxzQB/uMY8D
ifnTlP/N/9pk+Z5b+fV1Mra5M3nX1ytkVDuEFMx00yX5os0S3RH7xw63GZbzReVMH+uzFk/dETKx
2ebdMmMPoWHEwZFcTFCEL/lSBRT76YmzHnezJ5CA5BA7Q/FqYTfHwm88+iVZJ/CBxDQ8GRd0rzvd
oyuZUVjuiyD+Tq8iNxohmd863e59YibZ/W9RBdFBXCd7qr1DdmhaB2ZZckC0twUAgb7BYxeB0fZ5
IQBtNfrRgYndvxwH01sVEL3Hqs7x1ea9Qna1qdx+/yS6kAnefbLF8oahZ/abnr9Icoatee1FpTNX
nOo8rGn0tG1LEAtbiODRZX+u0g9ewox+ontxkN6fxX9Yf7xO4rfCO4QShudwHU7pNXRKDyaWJLz5
H6KsaZshs4aJCbAKN9+K2Bk8lC8mv1uaQW5B+1MF0/jjLlsxxuWH+ymrl5y7A5bXijW4c69y0l3u
iSYmrMvQoRi2Qi89gira6HClv87Tb/K3uP1jkIaVXgXPgBF4rBQPBBaf2aws4s2CBpXXc6k7SPIt
UtWXM2fY6fv8xK6xQ6ranGhKUPfABCzITzzPCBZfpI/Put/EJo0yv17H2pmfASH+wee2c4ZDzfxR
n4u/1lc4Iga7t1C1fCg66EnNmDcwwJ7Q+ayQ95jlevSLM264DoI4PwpQQfAA9b2OShdr73/9ftgh
2UH30Fzf/8bDX8Bx4NNgUazYKlBA4ZRTurWjTBG7bDlkuqpQi9L5/T3uhbW4azm5E3d2jgJwCzqo
7h/IAE0W7ek0QZabc7D0xqmY8EGcNsVqRxw4oGF+v9ceGNSt52jveaUF3BvxmHh/i0d6IQbDDWYL
lxnSFdywaPbwcDJCD1Armd1QzGIAQnsG5GK4tb8Sd2hBZ/uWpKfGmZekEZAmOwuI4WSyF42LjCMP
7AygsXWW2ymgmsVFHSFeEe69yA1DgseUj4UTJz/83TjMOtCxscfgmUkU2BUYDDiLMKvqThfFdwLk
499QsaGXIhyY3Zr+jhOkv6ACWyX39Cuyq+PrB5QLSpQ+BWCI7iP9ZaKeQmHJ2Uj49crk9Nrh2MII
DEnJ32QKiEculqupWfBICPbElCxRcQL7viyQycVfvNhj2sPpClh3gT8HSPzg7eXitWiK3udIUbBs
PIReSyUoLok9/PrKOtlSfn+Ru2UjJjaLsznuTXlbTrm+Qev/j6Tz7FIU69rwL3ItJYh8VXIQc6gv
rrKsIiigBAF//VynZ739zszTXW2Awzl732lP+b0nAVWNBY9qjxfT8CZyL6BSGJyQzG/V4jhZ5IFq
HmO398ZzNpiFEqKqWLxPidsd1R/idX+06Ll7utmqObNa/qieIj5otgYxcytcv/cI2cMx27dXR3YR
Wa+GjXZmZXkQX2RWYSEW8V7shuxf8o5Db7SN//jX5QthaGt+TvF3vIxkwkyRrNPkfqijwa3R1Z+y
eF6uTKDmbEON/K8pR0gBdZqtRCrP05KIKGKbJsvQ/ovao74q1swZppQe2SolzhvozJj5id+6nwNt
0HYKmjlzRgHjeR3sXXcTwP29p7eBFsQOAEm4gIMN7waT/qJGMG50wlP0jFu413nyi+GDamGgFgb5
w+wXG6zlPlv9qQbm+8XLYaEaugv/+HKmy2zx17kwAIs/mulRQLd2HN1Yna1CadX6gvlMAiaFLozx
8Yk3jKmHrE4qsQj08snkh8uVlqoIAT3JG1Z3B2YNkJxIPKrLllOsJBMJjVkD3h249I6Cb8JMLTBK
RMXLgTONzBQqy2SXs4mxv8wICFwSe2BqfFrcJjYbPBmGXCT6BUxye9l5sg3OvCJCZFhsU1OcuvX3
6KRy9nKMnORTuWyX9VpzFG98UB1CtKN+W9VGK4XtutunX+hgiQffIwUnROT+9YSPJJ4Xfo1P05Nh
ij9iPsY15pf7mhMc5ix2h36h1UYXW4zmvotZdQahUABIhIqcpl881gfFTnbTNQsaBQroPJLNecsT
UhJl1Dq1I8iaS/g53SW7p1VYxksi4bhS2grOL6jYLJHXOKVJCXXKAsYNo97LzBQkFwhCNABZQCKE
XQUcXU5Kj8IzYouX761kh9razg8aGTGB8lV7lYWBe9lTSWlBfARMn6zQQZYtqk0BblU/6hbx4UBJ
Thnh3q+jQKyLxAXV8UarKZNPwFDmzMJb8PXNCeDOhwA5clviP3WHcJ9HFcUc789ZM5jgsqxJ7hfP
cW+VPut3vOQIXaQYy7dZwM5jpwajws40XdSPMiLlqQc8NPc59lguoy0bPDMUKktZdp6ypkQ3k+DC
fi2ORaog70FVrzv3I+OsYRGM+7coLN9nAK8xraRuyO6TzQQFJAt8oC9KLXFxMYP2PykvKe/QdTEt
jk6msZVgZE/ZikjsJ9m1db6rzYPAiH41rCnAIQ12TCv1HyKsjm9IkWA+g+T2pK6dEu5Ogt3UZkop
V6i+MoqPDqJY6de7ybx4I7E4LoJmy8yYBzz31xDKxse/nO/7LlTJxJyD3ALPEnx/zNBKTBYKgT5P
A6HSsOc3HcLaoxKW+RrvsyspG2GzA+TeyqS/KSJXA2XeljDdfiwqsZLDrFwkWwVqCDTYnq5k5AfK
nIyIJTE49swlUlL4c6iGCcfZlPtynfrEXPJ7oCSUBLo/MIAqW9wB3XFL0E7ydNZEgzFci0QDKIo5
z5iG7CKxxxhYfxDQM7pFP8mcz/VS2d+dxqWj2lF8gEumh/yQ878mhuy3YU3Go8DJqatiNjQqrOGA
wJL2SZvjcSM+Akob08u8ujZIy5F00OYRvKOZMxlmfK7Cd+zLH7SJtrqJf0kfa08Xh0HwBLNWi349
Ppc2o1w2FEbWK5QOqIVDjuYI6ZolX+Z1mO5RQaNyObSWtNI3r3XqTUnM0hcTRqBgqHySiGLIKuMy
MVNadwfUn6tK21STFwH87z53kofM1cRH6F7ckhaipZWA/llQlm2VVWxmFvW2Wdqk1kJbXFzVRHli
Nf/SUO7ex2+cj086piNGDYPR9otEt9QPqoF5gXUb/oi5M+S8Afaj338aQ7kAsb9/pV/89HNCTbVI
aNlANBhW8pv/3sOnjyyUovETSAfpMHxT2/tZVIYw2GGyvUMqdNidoonjfqgiKz4A/ikrtycAj4sJ
bwgeyOC3fK37E6e2s22PeXU9MegCvhkd0x7q7+cu/lZCbQesAAuLxiFbr5l1ZYuC+D5HPbkAArcm
x88x9e7rF9tpX2956fr3/lVEj225p3DErMoiRZvHIp3UiwZ9FadFpDnTg/LdLXl3HxLTg7l9LrHr
mORPGbGXb6rteD858mrI+2uJPAZHh4ng6MTvMbPk2brl6UA5hKyZ8NiQngMR4eXQ72QUgbjlqsVs
ih0ZMaaRXdxENsYHuoJ+O9lpBK2wHzHaozYaUEmZ6QKsQ4LugvtGo3OQsejP+Snps3ju7rD/UMqc
fQQuUR8xweZPouOKnddGXDramZWCgzhb9of3sjCbJQMt+rHzeXh1y5gXW2nQ20AW2xImDexYtFsK
XOmQLnIk5bkUDkXvzXSPGYuHZnwJH2D/LeDO1OxkSu5i9XZjh1aItn7mEofINqwsaHF0eIjlO4gd
qCS7hb9SE4N+f1m4qV8T1DHn1Jl590PGQOrMRbW8+ASVe19evNwhlh7+8/fDccyyvduM8IGqoiO8
vCjurWqXbwimalb1sv4mlRw8BSxncvpYTzc3cwftkJ0jLVrQqe1JUiYTdJPb5e/AlsMsA9X+UPEe
X+tnZfatz/3+XNkB7vuJk/wkJ+i3o4Y751j5+pLlkWxHm+oKZbdLw9FmtEwifSmt4kD0zfeQ3YpO
sSS2wC2ZVcjhbFQR38Bpf7Ur5BgMXnNM1zwUaER+IccYMf44ksaqX9hV5szFeaMCh3KFWUVi76jD
TerMmnHSCYJNE24t183XGN3comJMKAABictUfadyM3wlJ1o1Ina4WU1u0erGH6I6HJZYCRjGzDJk
rXP5VH/jqD8X57szI0YzNXqcJAVKV2TlZqHbtF60IjxUD0LhR2b1L+4sL3+7ic3v08YpHeHZi0li
vGOb6bfQZu/mNJEP8ok/LOG8Sec1FO9h5M7FEwQc7STT2XuuevlLyEH6/SKYmBkaNgTkmuycjf5D
Y5XRDM8WaLJnF+hfG7/So7WnioVISjGVNQUsTa4gzqX1NFS3+pYoFXYyWr7cbjuD4WvUvVS6ly+8
TQQ7fii0JSiXoJeC1yDc5PGE9IgFdQToGL+SXbvst83qjolsZGG463JTnRj9z2jLxykSTANkezG3
BsMOJLQ5Zpx95gK94ZIFJKadR0G80Jj4xDRt8MBh8amJkpm/FZPx4TmMO2NP+I/CngxEyRtwcWJC
XOamGdNHEfRbdW7q5S6trCktxYFGEGd8BWisz4ELDlw2sAYwrmEwe7RFg/kcrEcZlZKHeRNuTmu8
fuTFH5OUVjULntmeofT32ioRFGFDqqwP3x8scmanEk6LIOfBwjl1x/wV6a919Vnqn9X7EsJ09iBC
/LwexoVfcyXIc6QhUswOXKEihW1RF/64smYfZyaRSfM7ltY9M4q9BNN4vp1covclkvhcl6XSbPp/
Lz+qXD49M2gGi5sKZMKl4bDVCDNuCXywGL1d91EzdXQgsYmBJZDrP6nNJ/Nz5AC6dcjcQV9+nrtX
s5m+95f3/j3bl49t9UBcZX0qN2/o4SNJWP9clmafikdBPT2Z1zKCgQ0luwhqswKZqJxEfxvt5Fxp
jl5EDZHNRSTVtNE+PkRCmscMzVF9fRLEOpvR9dJ+59KuHSJVvsVxWAwYO69P4KzxbKvMtlwn4B16
9/sf7CoUr9ZbGmOEalNmwzt0XtEuLl+0/Twbyt/jJgc8fd03ggI8xthF8YNpCwZx3jU2dpsk36YQ
6VxyZTE9YKA8/5v+kEa8fFkKPbEUjpcUmQBCDDfpX8aj9ibA3FMChNy7Yl0IBIYcuLDCXcIEWT/0
8tgvWVPS1JDwsOY8F2M21Nk3FsVC5i3QG9zvWwl4Pw34UQyQzwZXGMHJNtEfb9BqFuLIUtnnIYLu
VlI5RecXz7B6hjKlMuF8U+OOai3zuG+TKOuA3UAGYvYEExNkykz4uvyZ8dCm9Gb8pZeTKSaRKFyY
h60l/uzlt1Wg9QQ92ReZiKFl1+zTbIt1WSVYjdEGMqSiYJOZZ4J8BWM4/XAXPKaORphL7qb4Rhg6
/URoyvjy+WfbkAjOGFyMyowgL80R86EkF1VP35oS0RkjF7sXDLTy9SFzA9/vGKMkwVwWpbmIOO8F
lKLlAcQpv2Jqrwe0z+LTIrhG5r3gN3Evq7KBX5sYRxWFBN2cFCUEBcHmIh3CzqudietCppKk/pup
e0LjZEx4f/ZpMrsSFDkrvROGTOad4NX4pMRA2BgacHE98Cxz7I8XCU4EIM4UIpo5w+I3y8Lpz095
SToZ8Viwv7wA9sAMEKmhVz+NdIhdf2hgEfXbCCQ9W3ftheG7nfFpdxc5VBibgneIaahsf9DrwCC6
ofFubxF9AslZ6JsRVSCAG/3+8p7uNABYDFpYUWJ616eNPy8W/rRlU+xVadnifBVSZIcboaV8b05S
V8k5aoKidZ/koSsW9wNWQurxO1mPxsb6y3yyT+vKrTOV3KbzJrz1FPeqCVTMXCvhrMMSR7RZwEvy
P1+5y4vNcIQQMTfZVu1O6oIUG96/WznTEdmJ+z+TbT4gLWef2k+ue+uQydzAkzwh3rFkmHJnC49P
69C8IyRKj+9zT5P4hCMcWWyt4BfoyzMz3o529yP0OehUIi8v9erCIc9rpT4yAngFUK7ih7VGY8tH
Ai6jFx2NUSMjvWbupYG0gk8lfCeY7+IOFlasHSRYEPN8iFT41Eg7F1eeD8Anw0GI5oCGuc6EAIq/
z4+Rm4CbXaxNIi8qSlBjRu4bkiRyJLOQr5G1YaasHqnPsk2k7SfHZcs8ObIZJsLKxMNzLIdNo6yG
dDcaIav3i4mP9wlzZFq4fWPA6bcc1fVkT1ZAPrM00lFJZSnZ0OfQozDeSWmNOlslTj6YahY4Hkt8
BBw0XqADeODBT22ux8jXtioUKjnLQbWqbfnIVCzK3bQ1LKoNhCVkY6Dcug4k5oMJeYWngGRmjkB5
aGxRJ+BqwsAGdSiMXKAGZALTSQ6bCzqTpgj4sBjdeNDk/Hu4h3np6akvp7iGDNQmRPjlsoOPMeaf
s8OnjnhqkEjwxcAYJSKcMpRjC9QTqrRFBkJOhp9heakjsuR77g8lXU6+ywj2SNxLlHNccF5s8vrK
GGdQ4z/rg0ZE4wllBg5LVBgd7rnEEo496Be074gBpK3S/mLOU2UeDKHj490RR5S1j8Ji8t7x37wb
SrYCacAIiSIuSX5Pu7EGUcM0b0drQxx6Fzkq2783RqH8cRJm0eF9eAlodXQjO5i/xM8Q8oDhp2Xs
BR4LCvKPkShzPlxD/sN7XWc7hBn8UfV23xT/ozYcGrhElFiZ8Cnir+RCk95cxV5XiPhz7np2+Sub
5SgnDNmZ9UGthhN2PEL9ZwSDm5h8LuxOYqgAOhSPi1W+bOyUU8Xmg3BBWFlIcNAwIg+MI2JvcdUQ
lE5JOzsohHbhSI09KdtJn+sbPQjxDIyAYqqKJoEPbHgf4GIs7yhIUJYMT5PL0dDDZqQlMpnOwmmK
R/WDRUgmzcDEYsfXxsL1Ya3iv5rtOsIBY4cf7sjBwT3Boph6+HLeb/OJSKT2GYbCi+vxrSH89XNF
MQOiguECZBM/HppEZC5SH6Tj64W7MWI8Jx4mwnTR42AsxO1EYCuCSYKIVH6WJ5VJMwBxKCA0pj8T
LGsS6wMXPhEWsoBPwe+AbOaErUw9Utea7HAniPi+e482H4KRew+vDPg2AfT4LMak+OLxtypl2SqR
NiGXakWYLwPQOjThmS+Tuw1dNaHX90llx3FA6sR74nP7xi+biTQ4u6aygyKFtUBKDtZ/Lg0OnPaI
TUCYGdEwPMI3uDY+hWzFC2CrwUpUorwlUBCDJdlx+K2hALv1ExqxlL9HTZSQiDO+cjMxQ/Fr9hLm
rixmIhI6PhQaJD1yjUFqSLLcaqsslHFnMqtV8pnqGjzXRch6YGNt0Hy2Ym/Gjgvshe8cXRK5K8L7
KH1raBJG6DMXXDbibV/UcDi9JriLeN4iUGkkveiAEDp14g+wzvA3yvcfqiLm1M1ex4TZ7J1wa6HE
Gb8tvBX4dviUGlQFflbcbf9smfw3nmMexxZ3V+Fizflf6sQyIz07rbaJvH28zxjp2BwRRXGPEV/J
E//ZrUc8kLq6YMkKKgP+AjwOmTCO5oIwTRRwAfdIhDB1N6W18iOVDUZoaO0MIbqbIYtqVs83pYhb
YuRj2xzZOAzZRFBj5S+htmKx8QSwqIt3yLJNaz9WCebzMPDyjM0Iq0J9KkcakCDiCHYflvyF1HxR
GQlFHdUcNxPEi7OlIOAFS4rHo8CzxcgHbEfEgM4sHkQR7oPJKvX5Z5H5Gp7e6qsbflih6KXZDRCl
jYpAoSjC4IcN79z6+ZGduoPS/ucT4/vyDiwpbooCta/MFSpTJK+EkMBy/Q7X0S4+vA4KvQxdBZgp
XA2MPLAuwWDoPxCnHfOo37db2AFM1LfWoymQ1nhcI/nnbfH6vB1Ll3OaOrbvfOpkEkNykpkQ/HGW
kdieLhGnIfdj+PsbLweMPH5+QCL0zDUDBNlRLKn0pOsDIUhjP/AElxHDMtadw7i4DWM9kGX31iWk
I/lYX8isiBGlAww7SB3MPhvWHUcS5T7ra89354FBQgPEWl9h9nE86WfsUKwyoU4j4xYYUv3f5cXW
QUKcgeIFQRfCc8RunQNODnX3cGWqjYpPtLo7hVseGMC0xrnE8gfd8BV4Ru1GXjVCRXD0y56QGXF2
inedw2HZlH5wYaiSeMyICmFE3ZzoBiK+2nuETkxE7BwhRszqRLLiIBKGLr+ZiJmwPmiFYW11cQOm
SMJal0imMdoL6EO2jcJ9o8pulw/SwgBc7jtsagQAY5UbcFO+XUyg8tsVakaL76WgpSRHtsS9gH0h
8xl914B5ZVYdqfucGFPEhtiHyL3GGxVmXyjDlaC9lRD0WwbdsGKGl8ktQ43FA83293LUaMrYDl8n
TCmHO4C+Z0INSIeXQjKPPfi9NGfkM+rgYGAcZeVz/BAxcMeVSBFE2c0dusIZsleQYT0T9yPdsnIx
uKle8UNDVs3rP7kVTPBz1W8HZvYJ3A+G34KxSRhUPq9O8HkBf4Uj510GIqwAlyMilh/ya9HPqj8z
ZMTI/Zm+i+iR8V0xN+exr5mlR9lGagailMJq0MMRk9ZvKPM/UWWVfzR7xOFcGCjyWtAWgiwAsHwU
Mz6UTrIn/sUedl30itItV0S/CUr5/s0HAnzgYyvA5QApuHEGNFQhL0DIDqJgOi0hFmI9MasO7I/R
c3eL9pCuh1q0ijHgCF0wH3K0Y49jY+hAxhmMjQjlaWJhS9ZUZvWVKgqyl5kY8C0P2iIGsZO3rwdJ
iLFyn/sXpulZpGjR7hY/yhq0blmsHkyiQ+0Rr0cYa/FXfgwL05yF6o7FjEqVbUvbYTtApMusGAre
yYX8ip3WumvMFQpzqtD7smdBI/BZnh6iWbYTjgseJyafpSeMLPXufXgSwo8bJF3db72JRop5GhP4
kplJBLvziaab9DiGZN8l0eU51ze9T9tgw6IdUItYjPBZvlHYNEG5ZPOFWiIwSCX0DDbZRAdx4pqB
7sAOoB+iFVqMPeQZCKVKuPEO3qjzWvROjAyYj7wnUCmI2vZ+pq8xG+Z8wdbEx8ueFhV95x1kmU0O
Xd2a55aA4L0cjXz59onQDeyTgDv9Sx2Fp5+Htr2+mEX2NNmDKQIR03VPu6XoZbxvIGi4gYUD0c+r
hPHhsp9+TVWC1OcN1p1+paIn/eoBvowxg0Qqk70TR8lmtm8Z6rMdRbAj4J6dd4dEozTcEda+LU7s
w/2PGk1+3mdlOfidzwCrsIYmggXC0YMFDVZIYCUknnEtUF3htDq8g2ZX7Ya/xL0siAjZqQxWJ1Dc
fgk+i3tNs4ig8VvMMDjou9kyjaTrK5qEHSkDmjvdkNNlaTEP7oIOYRTlS9AZJoUfPqfJKdl13mfV
ExeAehNmdUC1Vlnyj3zCFfdHjwr3h0pObL7J7wQrydMmLRGlaRESNopCbjZnO4ywCqKPBBX/ircq
UYFiWSFPl76aH/kn26lbhia40+WA3IfRbqGyvIO+wy7wXGdzdYu304V9nc2HUGVvZmaLIzjAWBhl
iA6hAUvpXbRIiHSIbzlBCU2/H+exWbkkIgU9GYPzFwNhqLQBe6qdbAGuEKkE1zcGMVoQu3C8R/QA
bn8ufbi+n9qTyJEsAm5Xwt+v/9pDdnsHQlOmolVjRoDXRkjrNtwnexJRaRiAMdvnV/FbX/PjsC79
JCTbPEARAycrn/JNtyRo6PHTBySDRjFKDcwvGvyjJkKKWDvTcNiUR2l5+RZfbDNbzjbcJwv3lyUv
EPiDxb6cz401wjkx3aMfXD4WyPLpwD7n50mBLAAORgD7cSaoLBmV9ddr9hRH2VW90ekg/3iTSpJa
HH04o4nwY0YGwofqIFkvt/pGvfpYYqfEmaaTS6SglNhgTv7lJL0skSxZnGetz0PtDGKCsbQZ2x8L
pRmB+MpXtx6vmYEx2Fi3kTNVYRMqTkIzWfoVZK5iCyEfbhrESQV38Omq2/50CcslHtEvSgZDsLZI
8VZMVjbZmTbMCWqQN/JAjT3JEyM2ZiGbLIwrzo4T4fPoQ2c2VpJPkC4RJaGCY3J1JK3jAwpBD5gx
Thfl4RE80PMB6NBGx6gKhIqVSE2pIUVubOnrHrCOwkgM7S6x7mlec2BckYpZ4tYf9h38MZk8CflQ
3LJNedADxDZ2HiU+zmF0rMzINBLnY6oLShgEvWBhiCtTC88gmtiHTYnkUfUBMc9xjZuTVfGDDdcd
vM6reUwy5nltRqRxlEcym06ZW/+VB2371OfvEwV++q0IwWOEJN9k/FoATezyf0GNVPTf59lAfI4o
6g4ts6PYh6ZhjT1C6OMynq9Dunz9DRv1PHExj4cVVEvGEDkGa3Kxf4gr40mP4iNwmhQiWYk4WICy
hz8cPMhVgeURO9UHDEPIvjtDR1PaGQDq6OPGJJRjSZktQSA8BNcEcFa/TPI0xzD+ldujuXyznfdB
7qgwlI2T2xXjGiQX/NeBqnBSu7biILZhRv3+eP8am4onbiFhIU687v2n87GF+3bizX7i3XTbb6aB
ukRC7eb2HD2+yRlo6HZpNLhAa7c3UY8Zwr06dskwONoNBRi3GxIWMxZVBP7cK+/jIZYRkq7lZ7DY
69QITe7wJ59ecCLpd43SYeq9A0qABWQsLmKzM15ugWukW4RX5IpzRo/bDCF8HtRyOWLaIkgsT7CY
++CU6HGHeXmaBRDMq0vwBEygdwR5mFjvK3ywIOwpwHDLIwiLKsyg0MctI3ccSLEZGetPpJbK72td
TOadbnYPMydnpFho78VUXzzYCs/ZOUfTnS5qRkizujd4yrrSnrISycuSCLkLOtZiYhK8fp8ZT5h0
wgR/WBqaHEiFTeEGG4SypBmF+sOSiQ9dsQzoAhbZBXWNXdYADiLKyB291qrmdKWv1cSdm11u4MAB
4YWwzBfKPw1vDfMkZsgbH80hxC/PDRUEn7c4QWSwsVWN12WuMa2s8WSdqlbGzYe9uHtwG0/eXTFh
g55ScAf95MUHE/9WvJyuOe8Zw0AphVqOGc5rCJxB9T+Ev9Xmh31bGZ+ZRFHrx3u9yWfLO0KmqUM9
BTyPgXM2tgHB1W07XmO/Ui8CHs4ammh7zCLLTpq8Gr9/QFbr8X6E5rsQUVy0fLT1FFy5JEre0WqC
aVZ3y22PpePIeFaf7J2w2ug8ELuRS+daeRIZ1/PMG8gDA07RDSqctXxSPCbZidRyo+wXcIeq39nt
Ev5z9sepCphXBM1Ji0I9Sr8fPNCP22N1WSPj/p5+UeXA4aALpt8QmyCsIM/wRju9lqqE0sAUU+Ko
jBEHzNykx81qwzhJH1KiGBnGZEr8pLiU7OnUmNQeJMDLJMOJMbEg3tPcHeuwXA5O1TQBBCVc3GDA
BbUgyNh4wwTWHWRVTQWMmJEyo/PhIGa9yVmDRGisLUhKL/+oirs/lfqfQrczYL0euPbhIRnYBnOn
2VBjVD4oeWDApOfhfndef095MYNFiRky7cSI5zgA00PRRBMtYMQDMAF9Ou3g6Aa+QvpFj+rvHuWU
j2Tx/EPjiNWiXZ4r5OrznlAIg5WNPBhA3qQqovLjQooQUfomIfZNZAUDxowZ7TLRFWEBT1UjYpdR
PRJziob0s7rXAYU32C+IJAFjmFffUBI7oCP24wQxqk/zBv2A7UZz/mmAECqE0pHhGUuNLID552f8
lR+pPWgq8GxRLoqmAnt+Oc9ea+TCu+cOgj0oheD1cdP857b3pyuSxRE1oLHBkYo/smQ80Iws2rnM
adnyVJBBDDYv+MOE7UQzoKxQmc7CqvN1zrQMuNPFvoef7oWZsKcM0n4kBA4XnKTwQkRQONWLfRxB
GB6L3FWbENifY49pGzSV4hiLBXensFy+GtgrfQ5/yDWhyMEzSAGhiGhB+B8c0Xluzt4Gfw579hqc
XHKIWIVLUJFI42J++ywtWSadjKhKE4InIdqEhsLWx1ZK3NGNuoO/+Z46leYSPNro6L5UFwV8TA4T
2hNDI2VCFS5H1KVMFF0ys4t5OxO8NhZDS/ilFzt4j4YuCciUpDJFZGoT7w5gQikDrPc/vA+L82K0
D8l7bSgp4Qi4GmSGslOZ424GIUCsSh0/EKs8ulHWg1mgJMTMr/2PHZgsu9u7E36jxz8PM5gh6DLA
4IcL/TRH0+DR20W6gviBDeKP8IADEN+zHdiRaA5kp5LxzvgCfpRden8AGrBXgCey8ICe69YifhKI
La1pKEWUkfiF3Zh1r1nkqII18zpgZzwM4GkfJnlAUhQueBCQw3hiYk8krg28Isn8JjPJvKTuI/QF
D+VlA6ildWsiacgcYuEKQ/0RpoCKD7gXhEsA7ZxFtOt0S0BdxCCBfXwM+mYQJhAo4nD43Hy4+kqQ
HzgrODLJOFwXcFxEm0BbMXndxEFhzvnXHY12XB5AbhAs/lygrXAhgCP/sBfQVmIO77IDjAsASRBV
f1+KkSjAuxkRMgs+DWJBpt0woDC/8q0mmoiHmjGBYV5QiwN46s85/+TLk4tHAtUWVyIQb7qNX2Z9
bZ01GwMOd5A+LhoSZ/yBo06M3iRT6XUFoqS5xUIGhM4f8iX4BTTEz4rVQUYrVrZizxp57IF89hjy
WSVfZAdlv/ij8muCvFl3HbKowDEJWmIotBjQzbGNeIq5nwxjo6CaCHs9ccDN75iplxmNOB8JY3wS
0rxcJAe8HR22AP6BOcCAUBbzjITY9KIsrB1qLvIf8LwC17TzBosDrmVDP5PoQASGPWPLIf2CfuMS
qpGy1neaQM+QgHiEVdk1xoJc2Jg27WK8mYb/TAvy7X7l8lyFGQa7P4IwER7EFYd04DPxizUjti0g
BuwipFqtGQvBzxW/4qP9JutyOwE1RjmFppawo1+u179cBulKg9cKKzB5fCt1pZ9h7AIakqO6AmRa
MXVsj2QUJtElL5NFN7p1V4J5xKWiGqbW2d6NqkfTIYKKgMrKY3/OwqcNZe23qwdTKGj93mGPP7Eh
l5RplUyj/hnvMqc5lIG0YyjIMQ4I7hKGxnlqX4IpXsQXswoMHctUaaL6izikMYV3Bs32m3qOCna2
rk6XPdSvvB3WGuHiiM23HOxmv5rgVunw/rqsAxp9BnkfxaXfl8fPCjzgjsT05UNlB/ddthkMoQsn
HM2jozvfr/SugFksFm2X8GoT/l+jQyoJKwC0Psk/IwccB6HoFnB11f9QxaBdnEQlbzkcy6hdxT9E
70fMaRCpaDCR3mPNDbdbvzwyJIUoUpC0iTG6W9OxXSMHBZRH5JjPhXOObDDGSbFUNryan3hTBoh+
MzOFEeUD+h17S+NtTWgUqDBobpDUJvvWJwcZbbiw+pxj3voz2E+iOFAHr7qjxr8RrHrIydCtt468
qmEqKOpxcjow3+f4NjlMsLHR2ZGVxEg6f4bPFxWsVVEdyTcSe13IRWTfNR9oJkwVmCtoTJYvT/Up
hISSM/ZfHqEFYKvzyxn5XrHF2/Teplz2G5Jm9EoUFfHhTpdOKgZRjFjUFYMAOMB8stqot55frUs2
0LcGbF27+WX+OVSITXETaAFbFP2TKJDQcCQLFETkeKBbgyg1IMzXtR2b+iK3yTAhjAe9N9a65Jbc
KH89xjYki/GThvcY6/dtjkWlXBfbN3G7pGuRGN/PG+T7PyPKZD7tuSTsGIlWbUg9UxRVsqrnFORS
YSqEldRzqmy8Oh+0TUi+KuNJiL5kvEbme+YOTGgkoUDfouSpEPl8HLREnMGUrnzie25S5ao9NBVv
YCb/Bk3aDAl7pjbjFeWxBeWOoqLAi452k7lFiMswHEkO5HdOtyi7VDQY4snyFBwoiOetY6gtuR20
qLAXJMUxkaybsy+y607JXJ3t4JgSogJ7G8iYM+/fSeJPITwI+WIWUdgdsZDAWrxU/pM9OrXAux2Q
fc4q8m1fWKWAcyYE39KPgahAeKG+JviP7DVhCoHyeocjl92++P3sk8R7+eC9UOycSd3o1EdQDuoW
byw2E0bMMgRYJIWIGGCbsoVwFEd5YM/UA4ofkHEBzdBTp/fwBQxDIizDhWwZmIqxc4QeSdseEU+a
RthsgSefW7QGfFsYHx0pw7kFaTqLcJOEwyNbc45yWvOlxFRw+ALRq8PscBmgh0tIu06kFJBWO8YY
s+Q/SQPNj4DasGjE9sGTMTVWhLWMdiI3c8exztn7agBv4J7ItGUNs1OA8VCyZDYvkO0BX1vmj730
c9lRk1EN5mVj5qi+VxBsvAyWXWYqwOz8ozdwOtj1lah6FADiBIgdjZx12GiXA/Y22/C/Vgwp7ES8
G+dZhSd2jQ/XZihINDP55oQkkSHKrNR4O11OXIqxNfkL0pIHDMKMAxBbME0+nqSRAWcCHcajn+xh
VvQzmw2HHCoMkoJw/5yTMAtZCoSMWjCzjnCWA0pDIUhf6VL/qSx9NyXsmU1jPTulQMCzvc4O/eBe
0iP4eKJAJdHGE3exiI8SLM8LdIopK/vPXj6Tm7BAzcTI1iejRo4cYpXXfzWhvuIOUWPg8wwvS30V
E3e5g/ZlyC9PAeq17dTkFFziXvmms/pjwjyIFdP4AGpe2KQpTHLhteL952MjXuVPAvDFZmbPxvM0
AloTL6nd/t0/cb/JF/iVNpT36hkimzvKQfiwqRDA/mML/R6VCSw6tqoX2X6cG1Q2kxWln7QkdwhJ
HkHHQul/085TXmQvztiQChFUmVkaYsAzZG7xy6XmBbnQNT6Y/wsEbuI/+BQ2HgYZ6UKkOG+BK+05
RVvnQmz/Av6A2wsMbw1HqDKTPdlpwvUjROUYlHwZHjXWHXUzvouwjKiKQAvJsabM+S1sEiGuT8Id
LOn49Ipv/UB4lBNQoFnVYptb2VrCl4NSjWV7Jnnkq2nJGmLboHIXOUTF4kDhClZLPWTmxpbNwDxk
SCGd1q/2FGPQenMmmYZrztQrsLkouQiKw08pyu95fKXe1Viy1UbxkzWkeefHhH2tZ9dyy7xvvicP
AIULjiQqWBKfQixgvUWLMmB5pFEJAeP7M+EsYxwWVPsEr0BcL6Y02Hv851TZXO4vRYzN48VAnLu5
dsOmQopI+g1IShmvO58zDw494J5nicjn6SZ5m7PFZCVKHp+4NDFuQlSpiLxcHiAnWXPTGSCgGfQd
7HcXHPrcRCIlV2wv2Z6xXbRfc3hQhMVbhuE1YDMerDvBkJSvvBVpW1mUmBRljnxjVAZ7hcS3hDBn
VLR6GK58Ts4+2iYIVZok2KxY5TFbiOW43tc+plt0GWTQiNxJ3R2tyBIo5nuFwulpM3YKrmxLUgO0
HvkXvTJfchH8C8mnkYLqDO5Sd9jqQZGBsMG+Uamx9bnU/KjrkjQAHUVmzbrc0wSz5hHnxay3Fcw8
BXZHAT3/cI3MvFlSwt+vdxoWtz1OcWHxtFJCcUL+gnlzi6NszdA2C5UDZugOnznH92g1W67Z4Npc
NEIwxOQO0EVQQ7ni59sbtTQ+Nn2lr/jXh3G+v+Mjivev8Q5wFeL3LGnsSHtMscT7rXBpkC1GVBjT
a0RNPILzuA2UHah80bHCy1Dm0i/QeKrzapmeEde8f6mnuOr/WAM2Of2WoXNkhDL+YwDi12LCXjpa
vaLC/MD/IfP/4vkkyQJNnNlYz+AEOgKvE2ki74Snaf7e9Fgkdw0A/dMe5j6hPQ7hs6GOwjggu9GF
v0McsU+j141NVTBnouj9fDdL0krJed1Ia2kNpAvSLLxIJViFvq1ArUusIJwvfFYYGmgwXK0AR5c9
Tqt/Y6egb5nAys4mn7kbHI8E1inH4pfkmHgx+KRcvxz0RmyXtJBPQ/JhaDxSn+fk0iYhQkdK2Pkb
8zdSO+0Gr4DOallm0SNxhiMSmRhieH7f9q85c1gHKsSBtECN08En/3cHF8CD4PMjIjj3YkiYTpin
ckXR2ho8O+Lova+RJnDpaOAkxpNAt7ZWeWXclTrxydNhS6ehFLIeqgWCdYjT3E2qr9nFh5Jn+jgS
x/83rf9Iuq/dxLItCqBfhEQOr+QcDdi8IEdyTge+vseulq76lrrLBg47rDXXDLUEIl2N/ftdRIxG
B8EH2Sg2Hwa7VO9NoETvb2V7+Y0poktnkbCgKNcuMIzL7D+Z3oKTLteRTCVLaH/puYznlTxYREvo
4pxLYzOGRI4ivT8MV6xqHnUtcSI42OvO7Cuvx6EZTEQSjASj97tgAkQYGqDlez19mip+klLTJLEm
RQfzVvU1+EsQl/Nonaza9fPy01ietzcpWVkDbZ8sPjw+jSXG50D43alpuSVoG5Mtz/26KGXKsLTJ
fcH/NLiw+snlpv+vkS6a/R5ACAE1lXrlPv1LM78cXpLNwx+oxseKVYNzR2IcexYLNUmIW4nVRfyw
bmLs7T1QJpDB7FuvmWylv5JBbdaE6THcMy/LcWPAwFDY6sdu4IswDRZbkx9eO5sfBXiyfDyXxpnf
S+P1CRh9vklxuH4u3nLjfjScs6rZ58vrz9s7A648erOue/GX4oPzvRlCDZf9MCul4ATZoOhmy6+8
OD4zq2dL799Y89TgPPsYrS5SscQtda+TBwp5ES5MO3BfVh7ZVmxbvTZMkOnWU1Wa7GdzHoV1rQQO
7BH13L8RSwIzjIu17NiMnhsKIvnArD1gHdoXnmvZUhq0MgDrPkfzVCka5/qGItrFX16mUcdFiOmD
Wrr8vdY2q8prdh0Ebtvt91/tgnMfhsQlRLvUIiSfndimdlxkXPV5zDIRwqDJLBjNLOM8ztuF2uYj
xo0U16+y/8WOwZg4XD+xfuFUjt+EusqbDE1r7/LnINm8Krljj/qQJ3+hnByqFza4U6PDuaZbPzfn
wnqDETwCj1O/iuUzP/YOP1LLUhQeIbkVf6G9v9aglIghrFDdNHQmtcwHh12Gznku15uSKia69JQY
YTnMVUz5orrfU7pky0CqhXDYTmYs6bUwOaeL19nTLEkEzLbBUKjAVEWvnq/GAQIp4ybTgBh5xbIE
/Y1yjfwYwnaYOntdeuiqivvtO6J8ZqEZbOq99syjsxVBAaHQOvC7Dgnux6WpSpFBLjtgm5D7/5Mj
+j/aY6pAzoS9tdwYlUZCA5Of3myeUCRfkVzFyGp36ytUL8uPkJ7uVZk7GBBA+t4AIkiUAdtC88T4
wXKdoiftyZdB0hvqhznsvYyUCt/C3YvL231auaeUdGvJy/PhQjIVl8c+A+Tn42e7DnpCBo4nsDfX
2ekreHO3WMfcGQ5X86dRni7igmQ3usaGi3s/nGN8pL9Sy+8weVg0M3xKVOSXkUEC4O1HUmPc3PGQ
q6QznVTsVKpvEI5cQUciG+PY667sKzijIxSPzcOpDDf7tSp2U9aJaPKGwPG/9dvzWUy9gUeV9qhB
Ob8sIVCvpiRxsjiKrtiN/OhwEc8bGd20codCLXsv6rOVtXrDpDLLJklhXGsHQ7KW8weUT4jhAxpb
i0AKSCE8bVtDIN8YFMjeNBvYls2FsjMnFLdsjEVcxO3nfejnlHb4JFfC63vpNXaQami1Mql1/4XB
l2ilZ9IxKWELwQY6HHmJEoGEBnZOhHtoc3feravLFM9zGRXsScq2HWL38V4/80zqFBYyuSu83sxQ
10EMUeQAQdeuLEqgnKXKuah0Vx/9ruGapk65UiB5ox/felTmMuG22/Ixajjs70A5Rj6P8pWokFov
U0ya/hh8jrfvF5JhGlbqZWggZcOhmNawPpjwSb4tFu+KhHdHYpgMQX1jZSeIq5yfxcLT7hvjkCZt
3wk7DsXXq3QmywMj6grJa3H7UKfcjum+Mjm7GRDeu1eeQ9qPXOgWkPoJyWP4XcXHPbQxTpe9Sfmh
S+SU+NBxB3xVb+SIiJcf2Q6/s7uMRPwfjaoExUXpKgiHeXDodoMNIVnTTEOt0b6DsHYVcH3hh4X5
LD9lxMRI37N+3EHaCIoqIlFmvsETF08WtggrS+jN+seRHmB+NY7m27gy31DcBedPCab0N7sAyikT
QxvNF6D/WEqMo/eo5s+GVcIqYtv6diBOHWiQUpCgmBtkK1kwxEs4GwhnB8wNU328yF/Zt7+huoNs
F8oA76S/+wUcy3xYNxbZz6XlAF/3b+Poy8z11o19Lz5TP+vfxT+DLWSqsHD+cYpTvdWplHp3ya13
1d1MTiZM6qodUcw66sTbRXTVtBcVAzMijJeSakCJFi3Lzz80L72YG9GPAH7MW7G2Ssl6En8iN7IN
JVDtOYqopZWuFOIUJCZPs2cLOn0IPn+hirM0aBQMyAptX39QAhwryS/+c4gaQHpUzrSW5lZ2VcPW
xQ8dMH1ZtmD4P6CW4lqJy9IlmENQLOENHL+9ojZIHRZ6Fk3JWwL/6FNZvco1U2A8t0ExqUKoLd0l
H/d/oxL9p6I5SMg+z3OnP7FrEXZkxpv8XPGg+s0k0e5DhsRR+YjevyutqWwMq7tJ+k6Y7t/rAz6j
YbEAu876cMOHf5OuOyoccLKXP6k+TYEtIMdQjjRwiwDBOeg80z0wRGosW1EUaj/VWChrFeucb38P
fGg2XLaZaq+KqfErUVsTdowyv1gsmT4Vn4HSmTsnjPeOhiFKt5qfbSbnJL7gebZWQ09JnKJv7+1S
V7GnvGFW1L2Q52jLB41AfupXP7/3A/UXun9lbRr6cflOv+9Ppdwg3jI+80U5lGycZ/tk4qaLyHBX
KT50aLNFqpR9h0W6kPRWCkwm9PHy6iPJjyEQb3OQjVxp5eugwRlqhMP9bwVcF+XFnzCBqy6RgbI8
OTkejnIMW+W5/vLYVFnat3E5OjkZ5xwKz9+phIkZp13VkFGWGhvvPBzbcNY/ZqYxurdTw5Scwylt
2GFdN5stxCeH2PvcPDCd7tA8nCWL5t8ggnmDHIr+XBPvcMluwjtRmRX8Gqr9KkxNgRpssSd7Nphh
gxLVxGegKGKWrD5XASrJ7Ei/GaSo6JsOImYnuuynDmXfdExhiXwsA2mhOH+Pf1nlOlyJg6924c7+
Ut6Kfl6baQsHuCldzHz6KKCQ3OSi3cEAuE3Iqtf5OpLEI2IDqm20Z2Kcc9DxiFXpeALTkz7E1AbV
N5Mv57fV86lUUFAi/z1V6/67eb5YjThi68d9oDES7gvkIwl5feh5Hydxq+UbSoDvICWyujz/hyVg
BWSoW7JNV+B52bwawKSqaUs61Ivn8vpvuSwlF5WjM8QVUZAsXnyNtbkFZJ/CR+Ln8KegnG1nV3kh
74+3Z2PbnZsWf21FEr34B8yvpUyNQKOCpvd3/A68yXvtJW+ymP3eN1WF/3D887cP2s1+pSYf+3p+
dGqoWR5ak3PtNT6yOuZag23ILDVZTCcpDHxh17Fra50U0RMWuX7nhpxFYo29+w+bPnzGB7k+Kltj
xaLp7dmywrSrpKvlVTv2+eg/Cn7L4ttgoL35O3877A51sMzza/t7yhW3jVc1974xJJkk//Zvph4j
6thpqoF3mAq2j7Xk17GT+7h+mDDDXRK8ry2bVboX8VeZXYZk4Jdi7hs561HLfiIoIYmlP+e1Gwpu
46aEXJQNpHM3uzgxcqJTkVmO2L5hBXnZfyxnivZQ+tDTpIJoKthY5sB9hylo5nc9fP2l33XdhTZU
Km8D9Q1CZ+vBceDQfvA7NoMo3We7PoqsM3LyLwN2P/DsV2+FGUXmset+Xn3EyqGl+Ic15me50YJH
T+Hf9N1196UV/Tr/UiGxyf8Oiy5TvIsI97GwxZ4tlritQEJD/0gjC66+Tl/z3/k4XB0555Czgc3p
ayR2Cy2QbK11mcbLUgj73CI+dwDDYnpwN1JSkTpeAmX6OUBfmrtfNGbydBv0wS85C/iAr3pyNc3w
BtW1q0mwfx68CLqZdN+ZtBd2Gk8DuKZWDZwGcA+RwCIp7uZ9pIPUs5viCSBNId48xaVxdc4n2bAt
7YiiWWuDsa04xgd3FIaTN9t9kakn2GUZgvWD9xOYu0FN2CT5q8QaVH+l98cEmS8+uDS10g3xdEYv
1aVB2rKPmcRDzK0eG+Vn2dnqKztWPrz4Zi6+d9VL+/X3dPuIWn3gyxdGu1ilwJaQrwgrPXZt0xyu
siDUXuznzCpu3aErqb3QChkWgm1m99m6ZbvNhRuIoxiPdP2ln10RiLEqaqqSYm7dOaDK33XzOry1
r8jCJ25BiW8kovHzC4exLVx4ZcXUAgXyOXxx0/HR49iO+a46xU0Ra7GqMoAzthTLlcSzgCd930kB
Ez7udYhH8BvyzTa98UhsD39TMm/paMoTcM4svqvMMGiYcoeZhprtXTxj0TMaqSiwqHifQHXtgOKO
RYEZaUY3BzRRUV+BgSJSk+w+/kVlfOWFaYVZL11A4W3bWBIC+h03taq7WfMH/Hg2VHIKyIsux7S+
Y1ilPcqzpBDYMHCJh1F4K/XLG95GenzFu0hyeEmdXAMfjQSUBV31OWL5nyx622Sylzp3tMFhysV2
Ft9rLRheozlQTzyGeSeko+M0VbcCnwtayPeMETIjokoWezTfZC3bdjxnB+uPS7yhYppH7tjK4ms1
8XzqFADcYTL3QHp7AOnQ9XQpf7ayYgiyHvGjKFRCB6RQmT2Fv0gHcVgX0/mSwiU/3v6uItI0vYIj
WYsEPgYiI0CiMMBfYuxoirHxC6tctBm2WbJYwInVT1Wy9Ti/zx++1b2Vr9Z9xUDPaG8edAEsOzzU
Baem4MxQvH7jSDmQbBL9Dpgp8Xt7u32ZOahNeWlhFqAHZL8uZo5mBZAtfc+DWYrz3llng8cHkbot
XcqyLVcn5fqJ39zndewwdo/cOPy2XetnQ10iVC7ZTr4f4VyisoAAkFmJNgXIQeUlk1O5oV41cfFR
+yl34rHoGHP1PttOD4unl3pjXSgOYjXK4xZkvbpQ9PBks1zrPJZsa+2B7ES3FwUGfqz+FHIxfN3X
aLCbLv5Wkxe3s+dUQESYX9eeg/ifZ2KyhKFb2nzE29uBFByLFAj56s0/Vb7ZryNzGjZOl6DKXf7S
OZmDgJnO7Bsu1XkOtFGSRno8MnBnxZH7yqozFqXXsUyN33y9xaapNKrwY/IImiW891e4EAqS35+B
mrYwEM794+d0dXPIHY/q/3N9HYkeJ9cQ+tovvCVngnqViwzU7edF9djUD+ok7GntT+5naxl1YDk0
9WYOnvvW3HZHelPZX+qJWIc315Xp7EsHKveSHLJ7X9a2b77D9bLiGD8z3A9O1GF2c2tANYmchIcT
5p5oF5NM5AHs5cB/50VnFvgrdVOH3X80DTKdJ6Dik7Vy+4LxgWjqVh4RCTpk5tKMtelrFaerVnpI
UlZAEXMbp7uq/FBLe8Y50qiY0Vvr0cyc6vdTWQXvdXchENF+IbVaTU9f98DScFHKdFSGeyExUxpO
FuqxNlV85H6yQEjl0ZYcC5xynzWHbaQopPP5X83+m3rzaqTz1+p8NTC0eOAc7nqmvZkSqCjqJbNo
zoFrbysqi5x2pAXvZ8PQ7vraNOlmaSY8U1+cc9BUFF9Qiqin09JYYase78xNynzWzAtpmxfgyruF
OYOUK3nUdyyDX/3gy8n0X9WyTzs0n3eptTK1J/faueM6mr4yvI+D4W442D7WgyXrQwYLmz9jTDzc
31fPdXOqb2ta8aF3QgXjoTK52KuTg1rE/ax/wzuneQ5K50fpx1/YM302SJxXklwhw8zP0/RwX0Q1
Tud1d/2QLkHOAOW6rJuFc+X+GPkOxdcL0U6igsn45fDYw071Dv1RY7wkpFpL7xhqfX1XMDLSjeVx
gL5qrp9Df74NVtsOHhoU3eyaRNIfIAaHlEKzvsgO/j8Z9IwFkUbrqHMZxThQ/XvC8e45xVBgdP0m
Wl+v+557iIel6UyNfq7zv4urJwQQK8FVVnnbNBdUfNqZVFNF+fR1gb+gmcXzkL/3uXp+jB4b+pv9
OHrVyO+qj9WMgVasu2jvARrD5e/8U9E5HxQKtjijZtZEsL9XMfhgyJNifZ1tr+6T7PgpViHf2ed7
hTYFJFIV6lH+Xjy4QGbOR6Ud6hcbGMHTcAc6XdGdeTFTpfurUjiV4KrroVP7FTrBl0tX25qv38PV
adIesZF4BbFTeLIwm2F86Hi7fS3YVsDbEA8XwYBKKb+u71Anf8GjJGOUMNG1Oae8OS45ujRuPA4+
TeNgHqQ/t36UUp3f11hU+onVrva8tnMGFhBO+WiL9vzL6vStX2+DdOXyKBOu3YIHtxSer0J//jmP
V3AGzjjwyypDiYJpSbYo6OoF+uCbmw+nUcKo8lXyv+ONP1+ZunV/GIpZe0LEFu1oTyja2OxKzqtj
R4Nv7s57WOJNO/1J44FMCfGmCd4/Gszv/Vy8nofDJz+iPCyGULyU/Pe/ZfAeqqaRwkupji7V1OvY
XIal9BxkZwCOvm9x49wiT+HZ5+JT7C3ZeUk576dRwqisoddkVXq/WEchjymD2wobiGubU8YGYTlt
a7TNdzL5okblBHXKuoXDQF8T4Y6ws8AmrwNahMvVySYWLvOGxbbC7uuDojc9BQRgU5fvgC70ks/K
ulCLvvfvj8Fz6Dgw/qwcJ8c/6QQnRjqzyxuoHYFtHPUFdWRODWVUtvj485Rc3ee7sQwyINbPub7V
mLPY656+gHsq6EOiucz34H7JQeZZPfCUZ/LwnR+/+hBlRV7yVqJ38xAvy7IfPGiT8XRTYmZLKZVF
5TQ1qF7wK9VwQeAp/DSH1h7kMF0tfD+7cCxtezia0AXFIRVQ0Xaj3Y/fuqclvDaX2rMuRvOH3udQ
38/uk0Vf0Hr97LN/CtayeXBYrt8uJqRtCx4a7DGzR9eLqr0SRbgUerRRWWK0xA9ElfsX5ERIn65n
XpX7RH+nmkEcHo7PtVN/bzWL1A1KRAMu2+7FXg2ZrGWMx8HpVoqNHvowBiKQqVxxDtveqEmCfFaN
w1ki/c9HUpU/862BMrSmya94pp6/1TK/11Vntyttfg6bdrJsIlPjdvsPilPeclLIl5778u3T1Ikf
kk+lY9V19ue5InKOi2HOWCDEIVajmon3FIEZSyQjwOfm5dyZr34rgJ6oBV+y7/KF6ot0NltNuBah
s9ibp6oWJsUKUAO07sPPUs4Y2KHKSoLL4p9KuuDIj68bZ5wQs3jomasspLJjyrdvJ2hsGSEuG2xC
KE4lZGbuH1ABpxMynZHKdiDE/pXA/63PeYW8GHzV5+Yu2iXHSmy43NQcpjsq4sErXzor5kU5mdA/
4+XAgch3dp8LLJBhKln0UC7rgcMEAswAYh8bwuy3EdRddUmnnpL8vf0C8AGG2X9I83ArhWjte/2y
Y/3MlsykdV+/L7yAATOcP9nKT/nFUfiiQ8Dr1+muyYZ9OXczsXw14H4Vd4JsWwKcF/fubSrR/JkY
L41QlerZpnJzc6gf8+3FKBAHjs00V7yTj5HPzraRtNfSuVDZjLwkti/WBW7KuuSFgk2AMVJMdqHv
gaLmVv7Bs04jZ+k6NrQ4DFGPTWi1YqiQUhiV1lRSuhspoUHC/drU1s/a1dwTE/f2+MsuP2R5nrdd
HIftOA09a0LhCz9W7SE0GWZnLnbAeQ6lOo4vtGJe6KkYTGcCMmBzGgYZHb2GQlPXgfFlwquKfNyr
kiKXAb9Dr/7cx+oha2XRTGNoaHqRjxOJ1gv1SrcIFkpWoAaxqDnIxCC8SWK5Z5FRe2ksazGRfC9s
J8df1joWEtAFzX3FSvE5Liz7mwcewR0Lr3FMtBa03ITZuKLbQfbJ9ZHDymV0uvfhgQht8mgLa+UR
mOq3sMiXM0L7Eugd5gdXfBQzOKuSTIN3itx4tyAmKVJbphY96uI1EwfBXXkGst/W3er1s67crq1L
iiAp+lkoj10qIbRv+0sUPd/VfeW47cFMAInu1oMFJpZ1XJbDo7qOKnqWpWlv/M0Kku2sxsb0y32w
YYiqt0Jwb5FEY8WbfcJ6x7pAzNxoU3MIw3B5uixFBgur9ZfiJTG1Zvh6BySP+fTyk9nzSw20Gew2
vLh1U3wS4fRZwbcoHr/da/vv5FBOL4MRoF20+c7nmodrKVd4n+cRlYfZVrqeTLcz+f6KXOX7GBOS
sh+fkqbYDVeMBDdneF/toyZWCjKa2RybPqdDLL6eUuPlSpeWXt5NAt3axcvbmSDeSCWy+Uh9zue9
vMY9HYxfQn6cvbfBS07hZjSwqh6MRyEoJgoPhgKnJkoOHg0TDwRLfN9jZft44759x76ISvv5JLfK
2btlh9MjVrL4JY4wO1oFd5/EvgqYzeCnPpvHY/URE19UdeDEsF73jewtWYzRP8SHr3vYBvQGxohC
S4+MlVwB1fW2RX5aV/WcEk1FqoITXKb4x3Xm58y31Sb+dTz72oPwX7FqBMYtf1mm2jFmiw+4Pw3U
m7pwV2V+XT/GgKhBLbAagTBYB0VS1F3KpEMOqqtBR/f8/ZJh5VhoRePMq0RZMUXsdKWreI13FTK7
Gjs+MBQJA/PXeyN371gqzlJj6PNmsl79ph7mPfVNvByXCBICossLzVAWl37VjQcdpxKcQQepRW5R
j0UhpNlBZFx8WlYTrIGMSdTgobj9J2sBqoQS4R6mGCeXRSykwmCqL+FvOiNjDlIahgsFFlaFQH28
R91F0BjRRS3W9YU/WbLqNOnlj1SP88crHfgbzLbvdAzFZNuQET0B689lGfWDwwF+RKGc7yZ+GNMv
FfcOlUL07kulo3CSRb8ug+U4PmPIYmKXvrdSzUCYYRAHwnpBF7ND+Mj8F+0AVdfPpChgSuHK1iqv
qseObZedpfLF2bm9aV3mw30dfnz9WmVLC26XU+68NIanytv+I/fOjBpqswNnEWzVcBNDNzZBKLfF
QGbQ2TCxHdzfVbX/9F4eiVyDeztqVFlC3Uday4lRK3arsYzKnyW+WSlfOLF+bL8Uli79PsuF/CD3
vSiwbD1+pNrPzp6H57Z3dCXWvDFs6tZlBnQ8Kz/9s595t/bPvC3jndSlsYmNNPI0ZdE7mXauri6Q
AbfEF+TxvpqxdrW1/sH/6AEoCFKfLy1zIt+cYdXcVCfn9kdTy/zoqgFMLE/mw0QfVYLD4egyyK7p
n0sMkpsUq4ezEWbxtSu+cUeM5wxJqFutEakCZE7O6VO4CAPaUtZoI1BnzG7/EWRIhe4f5r/NJafq
yvLn8ImwraVgs5TP1NIXY5xcIKtfQkBi6ict8+DWUcEMrr2z6/dUWyLKd9bvWM2bz8VE1A5KjbaK
W3rjwls2lukwGF7ZEcVUTGlTvvYT5QdIP1nMVE+f6aZAdbEyz+a27YELB1zVfuj4Fl/770TDhC0e
qDn5sSFoxzBz9+mJFnrzgWjikU24GYLNdp9pLDgq/sa1+phbL+p0XhHmhbAdi+TYJiIMEr/Wq9CU
+DKCQ28+X1Xd8rphZZzbpLKPij3/qt55p/eu7+f3Djh8/823DwDgJHk06bgGj6jybiEX6nQmAddK
1lSm9/c9c/Elv2NwJCl8Z/fo8DQ27YwXn+Tb1J9Wwi18SH4KA+Z6/YetOymMDF7nA62Bsj1AtiVQ
8upV4RzKmbPAjT5dAe+kO/HBsgFCrpl+IprKjeEWAXFgZU0rMjs9gx9j6i1DT946pGtKNjfLYepg
+BHAidKucYq9BzA5kDBlktl/pEiwwWxl1zrx/eLSXrJM+CE8pY3a80/gOLADlRT7M3Ciw8SyFQab
LyGAQxTcZU2FzAeoEHy2Mj+H+sPi3zdO6ZpJVJjueiEYZBApBcmiQwdRlpYGgPvjWBEYSi6uumZ2
kmsE2RN2R+5HI+mair1FvKpDxHo5q1Eb7SOTsBpQk4nHw1iLD43jHZ5xqRS+7Tjgety3XULsU7Ru
24x84InbKhYVcNmLKI/A6m7ZcA8ZVLwgtI+yg/T4c42V8vkSQUPiRySSAb55NYTiwxQDV4XpYaKf
HMJLdl8aV/YZGKo6OzECjrR/3rG1+9cpKiYnuGVcNunVM0znNpPQ1osxFHWseW5rW34K1ILBW245
mPce/WjweJNHxVFlM4mXdtfqYWLXHP5oJ6r3d3OTNTh4sOycqpje/WM3a6/NWEawd3HbgN0uzfkv
WA8Jpgvo62csM9XufLxrrk0wsrJhoqq54WtkhZ7bulUthUdBcugSBbN1QTDOBddGgerX90WJSljW
VwDAII+B7lgjsThMlu/Hhls3WVu/8XOjj0mUDu+PB09jqG4sdEjP4f3j0jp9+QqdEYREwC88mUEk
/sXAUD5kSzI7+9UOJlbuw3cYcrnIqqIKxJJFcP5PK3o0AkRdQR6T2zddNhJccHuevFdkSM7F5glg
d8rv/rKDTX0pKWjR8uWfpV/twtLkr+GKEWDkqTg2DYq8HXFQ6Ljgq5BFz0ojfLdmaLZvIIyTEfrS
h4X+HwVHoADfpoG7Dm7UMvrvQTeqjbL+NfKOZPWZod/YX6E6DuajXs5C5PukmeswRcTWCR43rkS/
g9snruKpxajK+sQy/8mOAQrcF12/jKAd6ZR9NW6eXsprIPYFtMD0d/OFG45M5JA+1fPDTH9dcwIX
GpqHefeCUWB1OhTdY9Dyr6yleJnOuwjtluiP7o4lxq44Qe+Hb6xCPCCqC4MgPVE30cdAW52ngYDK
C2z5oZbp+hD5ISRpUVan2LLrWuQ1t18ohHl87Gt3Qo2lNnxD1uTkiahxq+McwYQMpUgDMzMktr0O
tsBTY90X12brssTTuqq8QV+yKNM0U4VJqK11tTSawamvdGpNbi0lAeiYk0MfwavqhKrormL3im7l
59aa+Cjemsx5h5clSWGxbB5rAIEmmCX9ZZxmd6PcGaNx1MPeOEzRaSeF8iFNSI7xEoILRoWoRlHy
INMUsahczwc/LUhz7GMF+pysF1UgeyOCA3eiQ0njNAGZbseSEZsK4UgY4+X9Wd393Pp/3rinqlcY
kzV1HiPYxvNb3HxY4kg9g5sR6CkUJ+wu5mSh4F3TgFsx8UuSN+Xtcei7b1ALI8E27KElI5eVIzjd
xvxmc4+pybxfH9Yv8h2bjRauWPSL25iuq4hvQaq471BFYFINlOBF5n+N3F+2te3kQgsQG2VGcPHm
kgwSlZKHF4UCGyOWs0/UxEyf+5+35ftDSIAvq+YoplfD6KfwLj6DyX3j1aP3RoBaSSCu37nMGRP7
joBTRRVU+fhjtn0vR9vqiSnFtsrYoEZJkR5Kvj5WEprN2bjQcM4jFfOJ2RU4JZRcJcS4im/uYxZ8
8VH0bkrX6nPVcD46d9w8tVdpDEwzpzp9IBNVhM7snKdqC/Oha41Dh9kc5wW8Cp2Gc03RMrBZnSlO
DoKGmKu0b9ZpeW+sZ4eG6miZDHN2lrv3XA3vT+a3f1KamR/AykiQJrbXxCNhlwhtuNRXt+5Y13zO
k1/VM2JdZI6TzwsHVC0x5uKWly4Wyhtc53kCb7IMik6ThiVK2kKgAEGC2cPi2nJ+TBbl18ci1Xh9
oGYhratyhhN8clsMXRJFVizY1+bLnsg1NFnj5/TaOY7DIis+L/zDWjAHpwN212nql97vHdsc/yyg
CuvgjDn551J5jZr/vla9Bu6r4tFhdX02E6933MoCy4Zjw5UafeguFqNrBwFnyy74947lXX2CzH0v
rvu3rZ1FqXmqxA0q3c06G4pzlSL6N12y8RbdOQp7euSDLwemfwvmUOma3+3Pz1sXRLFmyqZnClHs
0mhz/R+4B3qIx5fr537CF7OtzfPVoMEG6HsgBLWI5pX4l7NzvBycpTCY74v27nt43sLC3+Goq5xy
vZdoc38o8aV9paSgdCV/O5bxMpBrMn3H1yTfnRg0eCPR4w2RbJKlWr+2oMu3lhwDX9+xgrDVxKkX
Zc2lBcewNEaUzh/LqVcN+VMTFitfHlVGgonqEw5IInOl8ttWDrkm2UVcVcxQSXAph0bGkF/7TnO3
Cw8a293Q6lamiKEMDD58AINYA4hECjSxGs6Ai829v3i2D7Zd7mzGl2uO989wc2TXb1kyOI8hZryY
a/JJ0yKTLVh1UI9nzbseR/H3Oe/TbGePJJocBwwo05mg+ppvgJa9qTQG3a172A6MPcYgspVgKH14
1HQo+7nnI1h49IEo91s5kme8+qHkXfyN9/LISMxH4JDNo+ZwzWhcn5Pk/A2kuMpW8gfFGccYCWG1
YMSVbaHhnWckW4315P6kJn79oeF7IEo0oIQ7zBFW6I8erZRlUh67sHLsLGwWPO1wMjiWyvpcqi/V
Tq6N1fGZnPrerjn5NS6YdWUCyAAgVNEZ/zShDsWP6EP140bwiPM0D6fKyKebT7l5lJKj60RiBANQ
S0+/YyzhJ1zVQDF/ps5HXh0nO8muCtkmvtbiSMaLKlQH0XBlZbKC8llRGhGgYDYcOwh062i2mvt5
bpCtRB/mjqpZZGqizVNrAe3DjCrlsua8aqhw3Mda7vAwcm1Tsqe7uR983ND7Hrh/XWvJdkjkhPUO
4kMIxhWjjxGmxWqQnistm+qTeDeBE1dDAa7nO2rBOanbCsBYOv0phPIsIu8ogKCdzPtJRRvlx2kp
5JIhEtDWNbsgPN/ySnkKnCPz5IsgHVLuo7wGvLWI81w6tDfnd9MbpgOVVO9a9bXMkqgfiud2+HdM
Uxq35jmUBIn+czNgZxlDF7g14yH6WbxP41RJejlvD8Wd842xGvuQ+/e1HOysXB+Lib9zVkom9Qp5
IlfVkot8sG2fY80TUbviAfXnVAFuTBbhRwko/xaTW2Ux8f4a/I5dmj0fO8ZoL7iObYIvSTrdO30d
vuJDavWeiMFTKfssZrf1fCCCePFBeM8ZZeMt5BRKyowPwGxfVsy6tuGrU4qjViADsiuaBm0756JM
1U12OH8znWFoaKBxLisjR3lL0AdOUlm2YlWLprKZssAkCd5n5HBmRvfvVI/l1O7P7ObVM9rhoaaD
9fATDaj9P42u2THvozD/BUwolqP+CYBZcqcq6ijPzSpOuK+HqkWa6BN5TqOeaIlEUWjApcJXaPvq
oprMGS1i9iiFMXcNlNK1tOGifjNSaHGn0M2xuHsDbGV5qex7ITDiYsLzKr6u75lCbc9vShkWJN96
8DWTFt3kySU2jd6QI2Kj9KVNZZIUeAKohT6YZVkn67Z7egCwO9c3Vtplw6y1EU++ZU6QinM1xguP
o/5oDSUsJs5C69XWkkJC7vzic3tuUIp2EEj+CGHsh5GV8ih05zWd/D77vUjWYr1CT5+Oq3R/Vp/a
5OfpO8R8EGMeVcjt86H3RLy5JPBmL43DppHJN/COQ+dvYomzzNUVhlNdf8RjlYUI5U3jmiG1GPLR
4R+EMbccJjbtbK41X5XO296BKQSzgTpuCUmD4WA9lelJ/QH5G12ZvZyu7c7pUs3/GdIX0u157eDK
IcISUZT5Q4lYZMWe14Es69WwwKZo4jhYOu6Uop2oFzbFs5lRTJnunrvxiPGkGIwy802WPfFaiN5I
1HbJZmyUbJqxew7nduxZ9dxS+fpecBkVECZcxDERB08+nQSXiqcmDzOeqD33CnM4RXU3yaRKcTwe
2Q3z0ZbP30t4QDmZKR/y7d3s2oCT4HegbA0oDjx0p+kO8+bUybP3Etr2nG70hbt4PRG1mJ+Fh/1o
saxKvLpssC5MDVlf+Rj7GpLI+sx5hv9ULSkI0zzOhFTW8UKho0MpFa7NMEjMhOXqFYUpolnEB9d3
U8H9eUCBeBUUs573Vt1kgTf5z3EjcqF1bafno1P33M7X5oO5VMjSMzHg1LgNNd1T82pBHBsGaEaM
rHmAQDpQOkZOXO//fLPOimaBb1SFj2Z2tm4DetPN29/rVot95/JsFUrZ8bqmKjxAYtqvPp1hmL46
NJJdcbHtVciD3ELcew+KWQv9aYHm99379zaaspmS1UL8Sf5TF/7smriPzuSW/sCZb+TtZKOhgSRf
B4TYbwxUWAEF07WaoU1pSBQ5YAKECXplWehJ5AiGWOsXgiDPpuZyUYE9LtAyMyUjqNeiiTMEVdEt
wXSopXI53sBQoP28OadQomIYgIXcXsC8EQMstSEtRSm9b13PZcfD+lr52iU66UTtCyvlizVP18wv
3LMbpt1K69I83138+X6scZ536/7eJenbocEVMt2AorFzUtl42K5wUG+hyWrCiAsJO6o8Jq9qyCvx
9KoItp4SdnLsXxxGasRcLpAgc4XGXSS59OeDEaj1IpPi0bL4snnetuV7mZICFcNQfAi+lZszQv04
lRHzyFC8jnykXAi5YafIButcT50b6w1miFSFIoOLtITYknQjjujFvSp8yl55U945wW7V4xQMe6rt
P0xzBVlds3/nFZFOK56qpeQNxeisVqVMoZGi49hV/Y3jnbXjvxjZ+8X/P6jDG/dkWXJqrLmOdU5a
hehZvVyH6FRiFLwpFCuKGx4gYLlbDTbhK43e5QMdU7+rz9iiwpQl2bSf1zDiE1dM4IfBdfSOtLqW
FRNNBdPE+n6VpEHhxFjkyeLyPdHa1TKSi9F0LyUc8o9NrpFC0iANYKndykzTpfTEGf11+ThXCl6t
8vxYlr+z/e30fGjG9+0k5uNkeDQ9tZBI57h0IUs0763Yp7Te3qGfbcmEhN69zXuctjPF508mGuJk
lpdlg5Ly93X6neUFxPl7UAC8NK8uf9j0qZnIz26yjedR45ZsLB+1LUOsU++2bWyA3ZdOGmmuLJ9y
uMlWz5vxM8qXb69KKv13tmei9O/LQDzJNrOZdXa/XG7JXPnKjBf8Zsa3vGnmA5fMQ1hWXmighwMe
HlBrXlmn/i7zKcOvWI7y8zDJsz3xzG8YwT8xoZmr2qIrc+wwIeA+SvgDbZ3ri4l5zJN9mDl77PuS
/AhXCo7lFbrEp86UJm3+CqdVkYQUp3N1kXjbPZnIse2cZHchZIg86BEf7Ja93AJQMyTOKZBdoJkJ
QJ8XH8Pj6LKpPDoeyj7jPQ8UPSoeBIyHWMLFqmHQ/HoExh3K2lY1NLq09u88wdIzJcUrXdl/q2ah
PIxatNG20StZjgo9IULzdJVT4DXXWC06YGgA/t5Ff68hpeSkmGFjBoW7S0ZFtPQp1IYCcOJWdymV
rUO/Ly6CPF946FFJRF1SGiJAaXq+mrCUt8sav1A618d/LJ3ZdqLaFoafiDFoBOSWVjqxCyHeMJJY
IiqKCog+/flW9hmndp2qJKVIs9ac//wbTGWep4gkIcIvKXQtgPs6+eNs0VwfpEi9xLiy3c0P0t1p
v3l8QagbD1jz2mBSFuhmAGcHXuhB7FblxxHjuDub44z7WlMS5FSdKK8O/xi9TyYxIjWOFj1H/xfb
pU92kzfObUGn5j3MIkqjWuiBwAuRUWrTAOBxWs7Z6EEeBJGWwQ3XRy981iGWCHKZyAyNDnh7akLt
Us1B0/EgMmfIX0lNrkYHTLBawcvpc4sR0fyiuj+Dm8G2iNkLHXbi7ehmMF3lPRMDqHAJwId+c8tU
1Fa7zbAgEZ2Iwg7vQpWfYncmjOUnes6AfPUQgqdu75G1s7Zbgm47fCmZYtnxJYlxaGL5so/Jk9BY
gQ9LODiA83STHUYHrNsUa0h2stF9tLH1K3yUkTLdQmp1kNjKpYvHluO+3p0diDKCGyZDM0SOLdgG
LnBW/ASppaOOUeRoCPBLT/CGQCvBesF8NlfgQPt1jC5YDpBYaTMSc/PB5TrKgFkRT9rtOzssOBnZ
y7MynoNrnhHwerEByLEgx+ERQDI3gpyYa6RWeBr+4lz3w2YxA733vg5YiiCW9PYs/PwgKljRm71i
hqMRsDll7rmYbE12ERhCxJP2HqV8XH+L39mc2bmZc/D2P8qmFlfKezg4Dx046ntGrPaGmknzw7GK
D7tqlZ03g8styxzpz9N1sNIH/r3s/wFUxuOM8z/Z0gykvF/jMXs4u2MRE8mFL7sTE552cK623Dr6
yR/cnLLEmy5zYxmL82La8eDGRvDQfWwn4moej4U4SPFTHIwrPgJlL2vlGWW12N935Uf5T6LxelF0
4NX7srM2zJjclMtc/NOuoJ3ayRzazeNj8468FX8QTCuQcICt0QcjiXJyp6BJ8vxS5FA9gNIOdAxm
Zq6vtjgE6mbxfxwPR3gO+TNHe04mrWMiW+JjpnyqgM2aaZa9m25r1A02XeIrfdYhUy1sW52BINxY
rjdivssOPm+fZHSjgw7Hi9/+3guNaoBDYqHMhsesqOcMQPnMB1oW3EfIeExMmjZuXUtj3sPpx9A7
S1mKyJHD5ymTHb5gYCNrb8AI+T7/x69pBDjIjYPhUUGpyZmAVM7xAVVRYmGLmOT9nnVIbdwN+DiT
yj2Z6979lxXixEfD27gQJejlPaf8K54RyXPY3cBx5PYXTwFQEQ00ZiaAQuJ5+Pv1/z8IcBu4FPEM
tRBNgT3yQTFYMpYdjuJTAejiCDTwNMGdp8ACfMBRn8rvEvLA/1Q2IwJshzG6ZwDm7I4J7In/rgjX
7woFY8lxQk35hTatoZusArOM4ianzv0yd/v2nzrbf0gucQDgSm70tD94KCie/72/OPu/ED5AsV1e
kWtaNoEcGUFMNREDufjPiCFM6enuLj58WF+ntYea1Ptm0hUAOZFSzGfiPHJnMkzZAtnu//+hzTBm
KMw5mTp7vHlg9JLCZnOv3H1hY9UWRU5WEkgz97/4ZIfwXnBe374YetuUSs4MDhZ2TB1xKIC+gBk0
6vC3cETaWxiemSJMbTnZ7tiBeAZWN9XZfwAWLbQQthJUewTNTFFSOvbVEaokp3tgMMWd+YryJcDt
L5A2sAsnXucEILhk9NH5gAu6X3/zED4jVkumvUwS2Rn7EJgZnjTlgRATsYRov+rTzdQoGyuMwhwq
0rePJCNnaiYuzzkUD5n4YPyJ+KGCR+e/x49vToK/b1KY8mzxjPH88NUmz9keWAzZUlgNfzhfdEfE
luI1zD1JEi480OBmbx52HW/IpqAA3prxCG0APhzauhjMnpWWTvpbjHnrIPmX/E6/tBnc0PTA5gIn
AR6Jzdo8tUdbJ9yY32fbihe68sxcnSmEiZAqCNs4nu3FJMoeUGEXJHF7/tXJbukzkCbOsEErcEIT
Bjb1mZWL7AyqYCsurklo7wwYrNyi4IlVQCE5JixFgUgnJnNTg+pa2psKuruLAo16m7Wq1T3xqGr+
4Yuk1B59Gl88ImujvqGy4jvkbefKLxmZtH7ZJPphq6hXmZRl2PizjfUO14vigJWf9ZMhOGNfgMTg
ff5qmK5PeG+xah5xd+l8WBjcieIaVVyemUgtZiljINrDHuCrYgnbydGOtYiv8IXzQ1QRXD5rzdLU
vuf/XVju384nRhOYSayqO7FCcxMp3JniKP4ufswkjAhx/iJeCKAYPKIn6k50MYa8gVjOHNy+FKy7
uvt09CYxBncJh8UIoRGZ2QQ+1i/7wjMiQBCaLscoluAmZ89m2F4dUmxH6AN4f31dMGrvGVvwocgc
fPQfkDSq/39042/vY2AIvxxOyiMCGuMeLjhW9h72MnHLoWYlc51QY1h2Ts0U9eQRYnzv7AW+2pvR
DpCAO6UbNAG5prbFDsnddOfmspzKXlAU8N8lvgZBW7p+ZZNtLKd3vqZ+N8TYDRQx98b/kT4f3GSf
+vwdfC0YdaX1snkQ9UvZTDlECUQlQlJniRtvKUoSFnQQjtPVO8EgmRyWN7QRvD3CmYwMbSat25bZ
QYy5Nxk6PDGDS6QF6dUQNlg+JdQ9YdbnuF3kE6zqKa8B5/dw/jbitfUC2azx8ggmzVH2xVYWE0RK
BOUW4ImF/ynooRptW8gPK8WZe9kaYi7bqCHoD5rTJ2JAFij65KTMiZcW5+0ERezER7GfH11m+mRv
ebwv7OTxt8nr2uGNfegYYuv6+3jY5m1GVzzrGfhRRmHoT97bW79CBV/Pi46lAQqS6ciYSn28nBk0
p4y+g01CzL6e9gSLC+okezayUoHOr0a0O0o2uCIA1tVwuHcpLBAlQtcHB8vbLoCoDHyDmvuAvIKO
+F8loeZy0AXKZBrjTeFJZM7QuEDD2FPngsA2c+4ZIUrvyFZGE/4joYMnjuAfKcQrDp0Wrx4FLLE5
7HTxyF82x4VAZUwXPIpi7+GVrLK0qi8CRwqevXPC1oFZOGZIoZSdFypaZxfMreaZQgtZWZ/0sjjp
L7WNubkz7qTCpOBEBovSryE7KtAzqvEOWhYR2YFy8CWIkB/PFpkO4BbR48SBO/cfOgn35nRr3Uf0
q3vbA/ZR2cU/wwH+UC2EnE6JK0iKmc2sjiq7jh7pDe4WBgsaYZkzrFPRQ4UXeiVCWefGZU9Srwq0
zNNYoKrNQRUEsPrnt0wl5Yk4ATZ3zvTAzgI0FEJbghfOAbd9QOKreo1xkvS40YcuooEBociAatHZ
QWqHQ0NslEdhntPQsymwesQ6Swe7CCdNrCdCngT/B4tdeBJ/xXeyb34Yq2qIPqOTEccgnWeoHLQ2
8oLu5KEEoCSmXcTvIhd/gYHyNo72i8ZWAB74+agMe+LnyG1JyjGixHt4XnSbaqY6sJrOOMtA2chH
d3TN0ob418wRGbEVkkK791O8Nuk5kpNJxMT0JYozYBK2NMFkgU9gv95O//2sHdNngR921/4XUBC/
fNA7rDmVgweDaHQxJUcxpPubtOEhZ7GmVCKEqhj9sYBhRKA3dT3oRHMKz/RSRDLTIL/t7OJel6bl
g2Qc6MOc579jduH6HpyBpAmo0rFqFM1qSCSoIvfOA2IC42MnKZeAjhjwE9bcbh7fpxXrkntdHSoC
FMAyp/sXgpgDtPCP25SYbgzEsSG9CyimVAKeUk2KQHNfPCxDYsF58g5OSufLIIOddJjVuECQfn1L
J+y5tScjMPNBc+0TLLBMK/kY7ma82OWJjFPxbzr8Vdwez1MAVzCnRb0iRyLnQX+qX1Q+lJz+tgzo
U6rzbGtEZ0Ay/JHsqRpR+XZdAc4G/Q6Igf1K4iaaaJcZQhYeKE4lFmanU9QzPOGu9Bm3k8bM88dU
BbzecEmxve7JKWQo/1CA4TlRrm5TsJ8TBMe0q6KLL98hyF70RLXYOL6UEXagBs3bUXohzgNlRUep
EpodscUrIgJbpx5gvXtNAfn2bO87eKsQdkTxxrYtrWnWY2G7Rk92d+HY7dn0ph+Ubag+p0xZBrxk
ao5kwCzvV/kFGzGWTwrQEKu5l7S4hAJ9XlIAo5JZsmxMgnEa9PuXU5Rbo1shcS4ZthOvMJeKTN6L
8OV9owaaORtBjhdDAojHkOI0NwJ1fxOhUhQOgh6oZTEcuulWSEx9+EJAqoR68gcMlsjPpmPFYyk4
g+qYILkD7EeM6mTn+oO5IUrsyYohrIfRPXLmg0vZovjVqrsvUzhBxXRJdvVxZs0gYODgK3jS7AwI
EPFA3JHRs8CnUYzZpHj4VVnhjOCcTJcnCm3zF7SnQMUsFLYInBUieW8bPoqie0oXERfBOrTBBS3S
sa2acROdd6ACPtQ72XmumJ04GR/JY8TwtisUZo27tQr2XTkvRNdTtrgUJnRsW552BRTdY3ZUjpm1
Tm9eASGwv84VjarZLPqRVMxQlHFvv15N4JGfZi0HYv6eF9Pz+gGk8+ew70+8ITMmNjS0K9aTcLpm
LfxmVpQFtOmNPOVgeYpZgisQrVhp/hBZYER9RVgJm22KUcMk7JjIs/ufltaPYmfDoowec9V57duk
+qY7vNMlsC2wbc2MuHvY9w9jLoijmp0fEjJXOmFYYTD9Ek1Ks+/FHgKFttqrW0KWGVCteARoPtdk
zns536GGOuGlPNjpk/wMTB1eOKgQcc4jCHEbP2H2uSNUDCZbxW2y3N7mb8wfRAFKAX9izWZoQeEK
dYymzxmq5OFsJhf2pNkbm6e3R2qbc8NMzTX2YDw+CYiQezLAo+X7EzYLs22vDAEFG0ey3BJeIB8S
oiPXwzsFq4F96mavwnE2fPKbMpvA12PmdXFI+og7DLtm1Ksf/Ue1HJCFjFH5NRmDclGnYvkxS2d4
rQCnbx919IL/BIRNxjjmOQgtZHsD1zbstyWcUyNoXq7Okqe5t1U1iY5fFksMRSIp4Hz+2ut58vyW
yJxEwvT2Da2b89o+aB90SMYGrrmi0p5TSpXSJwOyFhjgssFlP9i+2vnx7b/hwMJeQoeM1uRbg1jC
V4BoraDWIlZYAEYi7dToxR1/b7bXO3vLfy/YQF5l50SNplYFa7iQpbn6L5EveJWEvDHMydvz2zJn
A7UmzJvGiJmlvgsuIn0bkwky4VlLlT6wrNIG9iYaHp5kG7J/MXZ4IF38Jn2HtYaBPPzA2+aHbY1B
XMWy8QUhg7EFMTHPtZ4NU5pm9mq2+H5PE16kfacSpfo6rCzJp5hkTqUpcLCR3FcrXp/N1mSULvWO
SZyXwjylUG+OptrpEnUkpFEt4n5anhftbXPDjaLFuuBEfA+JS8qv+YhA84icUxHtSxUskajJqeeW
m+VWy0AqLxt2izg8J5ff14rhdund6fOhcM+OFSYLp/kZzQH3IKo7gb+xG1ghxdu7UCFPUQ/Tx7Ao
I5V1NtzB8mwkHs1hBYM3QNGbSCicWdDSXjQhcJSp/Q9hziBXoI0HlMBn38JsVY3wAE8Y9lS+6mhl
gJ1DGyBPNESRh8K3DPgaeUqcFE5QcKR3l2evuPtC2s2cZQvtNe3cHmyl8nEjLCrhkFofbPe0BjKZ
ARW4FUDByoq1mMHxCZV7j6UWJOdqddkhmHbu1G/xSIg0bPZGFgTnO2lmoLETIioxHFtfg4nh1Pb4
I81LgCeYMTATYqrxSpk9cu3g3uZWwcIBY2h/xSartHkGUOc3OLA5xSPXCyo6UCGqFiYHt5yhM20B
OjmZUEZpDa1rIrK5jIDrhSoxg2JVeWDrzJvUSLdhnM76C+bpTS6SQOCCwRd4RRJlqw6tDg0IGNXT
NS7zUf3HDNA7XcXahIabjfBt4eVO3AohOyz6v2K3JC2Ei6dnF0LUENHTA+rC4YQ8bt6foK8xA3tF
qSgRQOSJgavb/Vrj/Jzc6hDQvy2aPd8TqmnEeJJPDQmV3OCZOE7BXiQyonen+rNHSgCQboLSsL/t
u4QlUfCCqYyB8j9R3xxdrlmmf+XVJywFjqA3ubcFtwOo5m5+11CngCSrfetelETfkBIE8Y/4Mm09
Ql2QAzL6BGySwFEhWF2dT/FN2+rCeB0fdnXLKw5WpLIE3n1S6jQ4MH822Ri7cVt1OQRyTQcKE1Ey
C3XJrp3TGR9CvgsTQl6xF+id80D2h+FvCooNgc+Gcn66LBgYoLuh86973yUoAUFcwjRjipKRxfku
YHXWAuYwKK9QMZkEU/BwhFghjNkEyMiKx4XVJDCplZ6eZbIyPMzncAjw9A2qgeKPPAE2Mv2gcKi6
fyjBOUWqDzx3JjYQM21sgnEYiy6Ld6KQ4vUimpGmTGeZ0LMHlgAw9D7kM50dddDoptTWCuA5u7yo
rChPL1/yByuz2FOOtcuSwl2L0wwr2fRCHAdkM/++YYWFSLkwAmZb05QBE7vYN3IUiKOuxoo9Y/18
E8gKWFPg8xgwCL/b7laNUqITvTT2MYa6IV9CWdx4JyWo+5NHUg7Dep3USP6BvuYWhVHFWs5xsisK
tzub+7llysVdSDNDz0FPWFQztoTwihPfw33rcOavc5oF/6h8QiGgI2LSQWnMr0YLAhWHJv2LN97R
tU+DJx0nc0mEIRXjPrjlLsqgRG9pxcCbgJpehD2aB3caARg87PaeMhEv0H846WFzE90VShHgI/ea
a2pikUX53DPkLZSMaEuvyav57QwiSWrPshh8btlHhCsG9sDYF1Aui1pwQkCtCmCq+HLeDvHbf+zZ
hFS3WZloMqbCJIh1NpMAzk7hCd6vKkaUHKc0/TGpl27Z7TyTwKfxQGZpwZ+mD0RpfIQad/Fe1KoD
86Fe6Hxk74rMXyPQwoSmxXmUL8x2rlysS4x/yBqV8+vOc3gIrRMDxEB9YV36FPCkB0olrkfG1PDG
cAl9sk/vz7DcYPZnEpbF/45hiecCGyBWROM8o69FzDKKTz21xHPc/vZwFVsikRgUqgHgGsNBoHYu
Lv0ZDNbster8F/F6PBZXL+u+lNsMkzVddQiHkmSXE0XZZOBYbN9PPgpy55B0Inp3uC5vbWCyhCkJ
ZnxCpKxSk4okLhTw5wJrTzpd4QsLmFfteXxhNlUiIOu1bCvZ4x2Ms8cyYLV0MLL/WhKaZBoeFTO8
X55TuAZo6Vi14isCCMjvxsy8bHj6cZsAwMLwg+PnqZzQ4DE+gpbHK8KgP6Lhp/14LVhWOQ+1Tup0
/NN4K2rR5PB2Bwj11urxRV75zX/PD/e1MXjW1C/DZBpaFWWYXT5D9d8z4FVunh6fT19ZdcTw1Znm
o0wCkeO/ExLHB8yEgsPXdaX50mudYsjT7RTLtz6Nf9gh6gOtNfc6cBiY7AbjH0F3Yai66iXP/B1p
GnNubAruvXH75WlmaMslBtQzAkwUrTWl7I3Ohq2IEc50+JZfWYllU3oAPsOX75FYZkDlxrlvTimp
RTjdrvalM1siqyFP2hHhMw98o8QJhV2XxxKm1NB9au+JjIhnF1rHoHldWAaPU9jMqedYL3qNRDmO
wsaeDAbTXLJslhv6hmnI1JW1gnIBTgJtBUeOhVr6OK8xLdqU23MI3EEfhXwJFAJO9cFZbtnRoNBd
vpjmVrC94OTduXOf8tfdzdgSoXrFBuyQ6CSea0xj5SZ4HD+PQl6FlpKRm5Zl5zKqJwXYh2mn8DBw
FQfrpe+oUCB83oVuHziJGTBv6DOjh/xFADbTMD/Ny1Ql55Qdl72Np/6IFyurizHT1iC+PFfg1FlD
r77bIAQpmDMJo5LWyRDRLLdH1irUNsxkRYAmMnz4hNQunozqn52ca9MoRKH4g+JCYsJHO5Ol5GB+
0NcgK47/Morwhbsu+XUg7wZmyhZjQT6UAYPtlD9RjjFzZo8yMYIDKdT1H4UlV+xXjFx1g57bwx+F
bD2mtzi9PzCgFbv4UmTelvt3mD69++bNskVaJWFouJ8gjqIJPYbsYF61Vw6wI3wxtWJxv3sbikBr
hkvbZ9bLgTUDPT+yroKhk9iHa9oDg1qP8JCDtjod13xF3rKXSrBMpT+rTbw8efjeBeNL1yosGojR
nQaDe8dP1cwgpnzLEVeDXpx3fUZqwGIaXD11S7R06RHwChvtDMHaYs9qItEHTRfVEtz10Lr9c9Pu
6Cp4OMAjW7w6JiIzpssqpKxT+7JuiSH9oo19TNa3U2BXr819Gl0ewQkUAcX5Fd9UwOsrKrYXnYqM
PLmb/lj6ymibUNyqEmO32wP6NfJJAMrJZVdiY1bU5aIZs+a4ZNj9lGkFZ+xibvnctvcQyo3m3GF/
nf0XzDjCBuvkgOAyVQ6rM6Gaiw6RU9tmdNHKuGYXuSGZV79YWxFotkCTyG2Pqq1gE7vnfqtY1CTq
PnONToy6sX9DICVWk/6EB+rt0FggRB2feI09QInhzVlzqGqtkgwFdCAQyEub6RRFsoZh0ZcywbE9
MgDG4S7xKFdx2UQW5a/kXboovXP2TMiBb+ra5rsYcWcGEHH1v+fZENALQcyc4ALIBLUhpq5l1H+f
Ma4VbJrBpSF4RZNAhh4GSn12APE4jTwDLpCNaYPG6OPnMydR8fuOkmggUAZbYDBDQF5bYoAE3WTi
SL/A7FD9hGebCGts6LJHyEpYoLx8VjjS+4aCe0aNoJyIh55ZQHDbE1rNAuKxQsESS2rJOxnFdTUs
eiYn8DvmvLv8Dm/K1xuyAbRDyDfXcmF030yFUaQwoq+uc7FTkhWJBwSvcds+USN98JQEbYGLnRFp
u/e6hFejYWvY3GrnrGCWtMHWw4CdeklQUKFXPhIQcOWhYcqMWUT+TjT3Tw435VISxqr5z2+md8c+
lP9V4DoLRg3EcrL60Q0dQ3Sa4vM0uQZCp2dtGZ2hYk2P64OaMAc98gDIACngIKkqrOQ5Ch1qKqoG
BdeJzAIsAmwN2tY1nt65ZQA7RLCkzrvbKCq9KcZTF1xlzHiYQOd2zxTPJ4yqfsxjdkQf0MMpuLlc
i8tOefs9medg+2yAk3/ULVN103U3V5nUYm5DvaUCMsQIP5i6zXA8pXLeP+gBTKzsDqsBJ9Heu9Qt
SCL9mKo3DmWLqmyoUBRAxnMC9+Cmx5aCXfZvmTJyZ1+GIc1e/oSrrHbfcv05fYKZ4WLCwO6KSyAO
G3AIlclvBW7bveY19S6k/3d4uC21WppNsMypvqcsh4K3yPVq4Yb7JY9R/8ruvJ+6qe9XCB1TQg46
PBAIDHLBBOAsVnJ4UpfpbQ5BD9x7e9z1ORPWSQU4g9I6a5HPTX38EaxNzfl/JSP+cb/dMelUtETa
P5lPh5XfierxRIaS9fluQZau2EJ1mITwMTqgNhOQQGROyXDAgDgp9vqaWrhvY6gmzFQz0NrjUezT
6pZqCp8SeqVfdf/kPO/qKVwl4mZrrh6FnparFRu1NHqvtnbxANDWVyoOTp9UuwIJsOzyuiiVJbOH
/uEPnTfAI0eoFWojXWeoV1Sz5q+MLoKxxesJqDBdivZCR1Y18bQpnQjYZ5ldLll3S4Vbk7KWfCyn
mzoEB71Bnd8KmCB9M+56F3cyxCE8PZ8rq6BXoY6SmS0PbkFncMDt6ewOBTtwZVJ9UO9TMEjjIb5I
4cRUZvisGcvReoYweFrGyzDUTP9AbfXiX3e6gxbhNuQYFl8oth/jMRu/3iyvjfxh4VmK/2b/tJwH
GEH9I6g32uJUoSdnex6xoT3kZZ8bQv8Vd3WMsfgEGGR6H70RKwn4fB1k6vI0h1FFHK+OnvmZdDAf
+FGTbUZwobWddpedl/EgiQ36f/dE6ieMmah7KXOhhxCvRXkmp9CRVfqID+rPxCzazWFd7srdDZeB
d+vpOOZTNB/EAA6UD0UJhBEMKT5G1QO2MZzL/RO1zgg9BR0RMZ0Tuhqmxo/jup8k3fL+gXkFOpBc
SBJu+8vBg77M9IAe89VrNtDzdNacZzJ08ZEhRR91eETdx3gCxdAmDvh6+mR+zHNJUXZ33+bMZEZ3
+Vdbcw0273UHM3z02e66AqLQBE8IoZdnQoAmLHroMXVxC7hKtHuiZSqWhwc1f9x+1HvSXxYnJZKU
3esFwOiAZPDBCLwX8pXH4mbFWBJ2/Ubp0puQ5foT1Ax38l8SbgJu85YFp5WCAV4yXejpkjQK61L1
8OndexIMri0WUtQUxuuH6vRRTtz7+zCbWrFs+iqDSLQbx4fPFTnhUXEwLeQiR477dFpK1gp5KvQ5
G/OHZKwYrE8Crqg0G6egqBdsyJ3mP5FZHQxHpm0HGHpIYy8zknfUbwpQNKNcDfgk2peh4+O8a0ph
Lo6q/ASYfz1owiCfBE+DfuJVZx1o3f6hP31UPB0o2BwCwMF/8vm5EXdaPdffxJZYriXjIIFH4Yrf
8Jm+cLzCa25MSERVLkA12fVcYOyPggvnFI6IDRSK3gFphYPPy1t3uEVxUqDgkx4kwQan2/qsxOUJ
grKZ6F2GTpts3p5RJOTxKmARJ0ZY9p+YO0+x/k/7R642a3oVfHnCUo2RY7yO87e8grM8GJ6KwTqo
NMJQjQ+d8ED3+CfQeT+f9uObGuHyCFXnNO9z/lxd1rK85WakYWEdPZ99Eo6fe6Z7UN3e8J3JrMaa
Xo+vHfSxW+3GVDSMmJA0HlgwFTQLR+4x+vKISYy1ZhACznVJIK1uMe8RdobD74UGUV4qa1N0D3xT
jnQ6eQuTPKYrmYQrI+r2M51BCYpU/rv/itifuy9UO+S0fShrdTlJXwFhV3fgFwkEkjyE2Wupb+rP
+mcy1zZqKn4UTCB6Axl8UHhN0zYRpTYbSluwoCIbPYQVjKt7QXsKfZEY5MhIDwn8I8wjrJk06yMm
PswnEYSrzHYwjIzRLK1VfpBPuB1+x18MQteETkamEb7QOlX5i8MB6uTN+d30wZjS9/oRYaYZ3ZEQ
IWUA4ZIJwOCvWvjEZyO2Em2nYnvcxAq2uU9qjlhe4RzCbBZ6JoMldXWdGSvu4thCXr0CTiHy8fTD
Mfn42xztR3xID6kxF3mjpDIljOxFC24lHdFzNyFzWmkLPdRDk8C5auprEK4E0iVkDFJMUc+4UQul
GbqyQ7DD8Ipswy99M/Jj9OGISLbKGh5VcgFwOS5EOucrgmSc17PLxohOc2AYpARp9S3gYzH/agm2
b3c4U5Kq+S5gv27u4ZTQ+pFOgimplBHatBjDZ3Bhfm/9EHuJExQO5/3qNBuTDrfj80ZQEeAXvJ1q
hqQfFJfZ3wA4LagLeOedGA4fsA255VgKbB57GjSqEaRiSzOjjZbWcsSUvEvoZ9sE1OueANOuaTLB
dzkqeEX4IpMKTVFqZSfIGlC999wTxIkzf4xgOVwKbqmIgGuuJP2BcBWBrDliTzAVzsuH0Fy3ibLA
XQpZEyPQ8ku/0I5Zq9Pw1XnyMJMmOO/7D8pzA/k1RrGNZy2n2SmUsyZUoiqsk3dQJUYmRQ/+DjSU
PdJDhkQrllKQoaSd37A/P8ylVPyk9PHKDDx4nHGFw6V3pSyYMZwKxuUZc4hwEprz60eTNmmV6qmZ
SqjNgoF3IZskxB4tLpNJaCRV2BdXntNIj7RIQmfr6dFpcVrcv8d9EyKi2lSLemNCEdxcw17Mgu1T
ePh+YWuZGVmTaMsxOoUdnfLvs6jDkfkqxWIyRsf8nNehvtQDBoD8Z6wPeZVUifVx3MvZo9DSS3yO
le3D7+g35k+Nwz9TrXvnGB/bOV3nxzgrw3tspddE4r9rMuxrRm/Ant+3hPO16fa87N+5a1HD8wPv
aEJHk4zOq1B/u/0DScvyhMjVfhXn/L5HEJRUm5oSOC/XzOT9w1zDRyYfIyuVtk0yyXqmi9lkrQTK
8h3UHK2ylNdy9sab8wqAtXrtnov+i1N9IKd7pc3LRMNLSBwvu8pcXajh9O8avpcK58VMH79Xy374
Vahmb16R8zB67HiXGL7hqkzUxXTXzpC4r+TwRlmCGdMKQ9mwjV+IKqH/SXNzrns1SEcd1zOtYGBP
MYbSZ8PaSxE7v4f1qkskHGuERcydHNuwxSCDKUcXwpnz9WTilVPkSONikoogX3p4bQOHcoY0SQlH
jD3QBuPckMK3T2VAa4tuXIFEc0uvqGqj4WeIqdVkPlrpl7tpWH41aRlKK2nOnY36iTuUexS/1bW0
GuNx1vzdc9cPaX7CU41Jc9r8k1bl4vTBVHP4NKf+EEPd+ASAG2cMK2vmpdW2ipT4+q9ejmhtwzcS
h6tz+pji3gY4lfIq/Pu0/uh+Og7n/TPOblDOqBR5N745Jf3dLkPjC+gLnpu0slY4fHLnD/CGpLnx
92flE11bNOIRFGtQzk6pOR+wJ3hSwNsmKDCvsED4TOJu7THmnWHYF2rpJKxQ/hx93MncavMCWF+c
K9tgUlyMzqcywzYY72hmA41fRs/vErIMDOA/OtA0enk1P3Bf3ObTJa3/QP+Qi42tETy1enVZ3L6b
OS2xtb6wK5rrR46ugOk7kpi05iJoszKyfFzRIn0mPq4419J8iO+fRJDIXzd3su4LzDE00E6MVp3n
1+LyI8OYXZQ+d6VnuIxgzyKXG6MHQhwBQCfLfl+v2s0Y3pwTVlCVUy3/2HfglbYB8HXz2PrOrCVP
W1uDO36b6D7hKnzUezJK2HjPsAvqPTvY/Pr5YK0T9jo4s5Rz6avK5J97oMaP9ZQQhls2pJhZr9X4
OVN/LsjU5XgSSywyOqEJV/+0RnISqqnBRgyoF3G3M0jTsgoItQsfbA7V7LIwIhoiODHf1QqxxJzR
RjM/Q087b27fkK9Gli5AqGrOayxlBIYFs9dbLkAo/tGcPuKFsytmyGLqAcGUoTIrOeUSwH3yjt8C
TsIpFLNZTVCRyugSCrEk80PmMUXbeWXA0QhyIDSUe4KVrXvLgUFTutM2dLfHTRtSiaM2jAA8EfKw
W8GCKu12AxWTFwwm+0cOIQx3JggIzw8EkWUAr4bXBJ7xmRU7SBLYjY5kUoh3fe0R1r72oK8w52mz
MZSDzgqQv+5pz/Z1fgzzJ24VfGaoG8hOXvZ2YIIHRgLAwIKA3xxdXiJAwPfvAN+x37MxBgbyfbuZ
ITQlWcnWfl4pPT7MgG6zvbMdlwEMNghgLmRhJjPVCpLW2+dPnEq65rkAJERaHiMiRsSLMuWQmPgn
UN1tKTMzdlKUbHtOOCPU+psC4BzyG5wweJJwwHhpxrRMTSZ7YVjOViSYsH2uy3Msv+DFelCiuqTP
FZ+pifnL9u5y6SA0Y3MuIjdAZKFNzSc3B/4F/e8SpWE9u64kOwWWJHCcAl/8HDRNPosDCaHPx7tL
SJ5Q/WKKhVMWs9kc5A+0gKeOZiYSRll7ujraNsAXsCxsklymx6nW+ARPl7yU4NExk9u9crSMDzhy
L3G4oJIhVxGgDl0CL2T+Ul1cwgfW/KAn70Koz7ukmZ8EgRWIFKmeD8onRC3IBx5ekUrZdc6n+4ao
IFaDbzO7JNqvYC+oji9/CxL3OyFJbZcekQrjndYJWlD+YLyXaL7M0pIiNmKEb0Q9ESLTYBrwmQUx
g9wKyBhSMXEuC2jnfB191ej+MEQ7ciMwTWQgJoBClJMDb8EBHyaieOK0gdJNImIAplza9AKltWQ6
iVDWCJ57Wg7vzXQ5E87OnFjQmRwUC3D9jcACZbj498y6Zi2kc5QB8wKkhh0dAkACG0cpXKqfBjbI
XWhrO5cIb3w5Kg+WTUPtzq0GOVJwmoffCQMEulWAaujNOMe4h0W7uc5P85bYFPAqbJ+ZaTNzCThZ
xr7PDzuAeEBCJqIRE0FuS25nyH2MOnXebY/7qJjo8Uy+eD24dTw7L7+a6w+Pl3Nb4rj83i4w6cFj
BX96HAvUJUWeHHI/afUH9f0SGiWIkrj1TvjKcV/ACd4AvomT5Jd7tlygevzMYAnDn4itmHE/tu7k
FjywEHzyfLBMXW2XBogzPkDlGuimesynYEgYwtiOLp1Z5p1XxM2Zlw3MAtCI4HMKOkIQLqPtlh+C
JAd5hM2Ea5gBxo5MH/IReRvRmzHqFE7j4J9MpFlk/DFURfMIMWzLA/cUDJlChbLBx9DfLCDiNYS4
Kab7x4Gn+SRo+/DPMhJj9caGKX4QbDU74FPj6tQL0ozkXPegk8rOJ2Vpn9XMP4G5nemMB98K+qRe
GHCz9l8SKy9PdfJy+8UHEW1SyCZhQDn6szS5AykKcdn535VtB21KE99dF00r98klATwDZgYiNjPu
MeFa5R3BiTQ7xtSKip3xGysjdkT78/94Oq8lVdVuDV+RVSj5FMkmzOGEsu1WgoEcvPr/Ya5du5bL
aSdE+MIIb8CVfQCVoIiFLqf0A+NzGqIBuEehdRpj3Ip9mp2twS9Q3UXyyrziu4SaouqjBS3YiStO
r+qdoPdcKPTwv1ayCY0xHXXjrdiSDUl52Zv5TvUFapIwhR724/Sl2UrN5S9i2A8P/a8opgBTjHoH
bg2Rbq6EQdMxNCze5IzZVmepdxnYq9nPZUbl/kGjwMiA0qKLajQoL5gSRiOU2p3HeWLWJWWHaR0g
HIUMCiOSBjz4SVpV69IM+yCejrC/WdRgnR2dSov72I0Rzbi1fP0+vF9muEJq+7VbtkB+vsZNWlVW
jhjKywRxgWTyCLNfxF4eyNWo5vj3YSIjw63ZyL/o06BMcgxpSMGAAeCHhmLhMVtnvBJ143TSFqf2
5/6yh4+o9ijST6mM0KRcKblXUM2jKsAiPc13gq3ckNInHEfv23v8VgqXm52FquY08bGuJdFk0tFz
UND+Zu84kWZJQ0G592E9oyLfHlZKQHCnz1Y/0jTdjCMU9egwvUkBDuwl7LTs0oIr394e9hrdtmyu
DV41i4Gppc26OzOovzyCBzql7RVhatZTBRSC1ZTkXh1o8Z/iJiPUSMdPmQBF6it7jDU4qzel44wy
Zj5wydgoXjUB9hiXaisaUxQpZOACH3X2DGI3ApVAAvaY5ersBT0ZnJSMUoHHtn63FR8lRrY4CIUW
UDbMcQnEzHYpoEHnYN4F5APRBmugRyJ6AYAZPCVVYLz0EN241h9LjRzpDTm+lHYAr5UcXLsbxVZO
aDQZszqXT58yNjhOSrvAREiLk7M8Yc96bb6T4NXvH+IidmUWSKgKje7kyxqufYRs3I/212i+jLfL
YcBKoQPAblnwBHN8AH1ODir7UzS4Y6ypEr0fAdz6LPQWHb0lCtSV28yJbig8U8ZC1xaeP4CXHbSC
CbogMHfM505NNkBCx26WXvtrIR8y9PPrZpN5L81EtkK0/70tpAQznizeyYY2Xwgzqj18ULxj9cYg
j9Kb/6k3lM+BIGsOHSCa05wekgFd6VSPANHUVSfDdpy+HoAs8k12/oZmjdrNeFOzvpLMrFv0wxO7
YeFX01XqQyBA+NpEf2RKJEQMDFiy7FzMC8XMfFZTmitg0XJkm5kfjY+UqK1nXgt8aKCm45qJfV8F
UmhV78N83sRW/9m+3/Z3V0eEJuUu3RQVT6EzqBVgx/LbX2n8p5Jfin6TzgG8PhwGFZQNFmT6auEC
I2KwWALUISLVL6WChVgBWZgX3a1XUS2iW434iA9xjApy631z5/sTM+0hWC//3scXHqgfM/zYjzRI
Jj+j7nfCDxW0Km2ESsPEkGm4gk9BLmlsxY8tohEkW8Vo2nYo+RwwKBzQnb1lKymcF86Uwvwuj9w8
ub3JDtnY63RWVccoPkM503J2t5UqbDLEiwwvNEeZJb6MfkQ/5ffdwSN8k3w1FMFHVj+2x+p60q41
cRshhCkH4zHLQYRfBH/Rugoy2G7pcBs+C01CVp9WKzenwyULt4Y9xygEmqRTXCS3Q9tXQ099Si0d
XZkEXclkWskQSsGVWKq4So4dC+xZ+xXOaLUvKvpetKsAy+rLV+Plzbp7u6/48Gp2n3CToT9DAgWb
ngfho+wraEd0jmwJ2yGHD20dMQj4J0O69VpUR+DvMXCsH2QTgOmSLGY/PBVHdakv48XkLAPkMPpz
xSicy1hcdJZ+HT2Bjk8LEDcfUy1mxYz6qrx8LETdVDcQ8Tfqkv83UlD96Jt+ZEiikc2yGYcafk9d
SsFjrwTNkeG6Lf+eq9IRAQpzi5CpWFSzxlU8rny84NBuMathxPRmNvvS6hgZJbd9mSNNdS5mile4
EziYP5UbL4Z3CClIiM5rXtvg3LzSli0qQZQdKpejzsCE++kitEEU8lP+Y4HwPrfMff4oYJML9wue
2cZ+xUFYz4+9WrI6usZs0/5Qlhn7IUiceXl7eEMJ5XXK3KFCUgz/z8RlcoxHBiUUKBnAR1BzRW/G
TFggRau+RYX9BjcIQYjll/YJuEQ2XfT1pYCP90XBiIQNuRlIcnyE1maemphxeuLm8afr5gjPXbTY
Gus16PQ7ijBT3vO6nfYo/CU7VVq85UtUIQkBYqG2I/J6YufEmWDKhAR3401Uq+0ctQroNFOr02wp
dPVyqbVoYCFsLJqxamkxYrNmjP4anr0EK/dnbz0YUsDo0LtZEjuUE6aeMyI4fDtjKkmETmBHka9k
Xn/BWgRlrrm9Fm6lfhBUE7i9QjwbN/sHWw37mrVhjXtYAhoJ0LLBdYHP6wFx/X3mj89Zx+xDNv6Q
EZlHB9GJR+yg1L601Pb/fFwyM/LIqDOexvY7jahyla3xJYYwtRt+JXpx02UjEOx5oCPtDdbkE4xa
QrtAW4l30e8szsrkhrQn+iLv+zEDvpEZRgV6e/o+lEC62KlgfRkd/hmTdXKt2r2DSQGdyBLpS5P9
fc8/QrHG5GObT8zjE1RI4SnGnB9p22n1cjbwTsE7YhALIWZifu/nBgQ6riYP5/javfVtOZSefosv
CPnF4Cumup9dIXgyoBQjMQyH6t96Guiq2YzQggyKatM/7ZoacDfZpRzw62p0ItZyQQzCnsP50PyY
Ot/7Lns7wkkz0sYIZITmHrsW1ZLpnmKsEd5GhB2yZDi6E3Tk8z0usz2wgeHHt/B2Dh6BEWBhZUk3
XWJycK3fvTGlM2lU99TT+xWLH9GXSkAzGu9EFOYgxBhff5kcHhCu/Kqwp9OiMHzISgaNwFVmTaFH
lLfG76Y7obNrMciOxUyCZf6nmUD+jjL4iWl0xCViiLF0ElJTxhLt2Ab4Z92XlHR9utAEYBHab9fR
YkImgNqTx+2zss9Syhbl6ww9IGDCgLdyJAq8CWr6q3ExTTl984FBE5AxSqcpRF/r69enF4j2RYdt
K0sYdH973rdH2REdOmgfmCDTEA14toCGmfhy9P1EddqAKT0SL29poVoUMInnLw2pJyTVQ5qvKyv1
ahyu0JI0SLmIUwrv5gPdserTFO2WdUtIT4PLye4MfnnxQOLCSH5eDPc/eUM566PfRWX3QObWEcs/
Zl/mPpwOnU2gHcarcmqbMu2DOLDn2qoLXTEbIOEFOaXqiBfMFYzxePd10Eh129hBsd82WG18Rwe/
62VEpIavoUmteoq2apDao1yuEVi/xqZfoauxZkmfQJ94T/PxYYfRzOs3aCAjAXLAh6f2Ho2bJtbo
IKvTFGUOQVyWtTe6jP4Kt64HX8MXOl6w7G4qm3xyYfCpoUUk2po68tiAypiyHeDNcp6D0AH/UDtx
ttZh2VG23z/AUMjdj4B7bDRWMVGBWw/yAVMIDdA/6jw05tfdiJDySeaB6eeg0j4JWCsD7XUVixk7
lAXKcdzrU6lON/EX62h6G8Wl7U9yOKvIYHIgjw+ZRW2Vwhr70KDQxrb0sdUvZaXm/ozP6tsFS5SQ
+eArfMYhkwB3xMMtJK9xde38Jj3+2AJga7tXrXE3h3I82kiR8u+vxuh2Yn8OeV07x1SV6c67CdhL
V5uodg6LRt8JHxsYhjL6G7d/7ybgoYJeq0hvn8pqIs6y1fs7jyEP6PFZy/ciWuFkXygK0VqHgQxI
hppeaiixDy3mjSofH2v/3EaKJ88R+5BACQLnrxyAd61V/II3Q33gHQyACE5FoDbf/b0it29Wn0Qz
64Gng+b+pc2x7DJk9JNyclCvEt3kgIl32P2qsS/UQ9rpV6jgTSbmJEJY2IwUG4eV7tpIu9cEbWBs
Esc92nBsyBrkg8rNNfqt+UoEWoOfMK7MHcpIPWbFbSD3zpj+zBqXGJyPlgChjKc2wwUnU8zgRTf6
uX/rU2GnNX7BYlBMA/rN9Mks2rSPJaZeoWz5muaSqYr6VP5rGQPjZV+5f+g0RXg2GQnePvCCIQsa
FJXCeQK0oj1P6vVIOSuGs5KiQHsbP+IFRtEzssfLrD5I9fpFsQYaEWIdtytsZVaTdiZjrjo2Ha2Z
sRtYfyO6OaGlIaUIK3L6x82pyf+IwRM77Qwcn/bEvMDbXIXCMrttQnmCIKqIV9mPrtp/KmLlldnV
NuJbH2y7LHro9MIZ9dMdFvQZZxz7kZ3L5nOF5NVoShQ8g+dufiiU009waSbQtYhs+mzWg57Xw6l8
cEc7EKbYihGDxPOYfyu/tAFWWaHNZKITNvG+/AjP4pZFwcgI6AghQBZ+Iihk2rpsF+PQbDObM1AV
kjDsV0dmg+dEvVACwEOffQRHBOZ/t4cIOtDYpxtpO5JskU7Y5xY/7dGlNNnXk8+tfli8oNvGz5jH
GsKkGYuWMvkV2dX9dM4yMV6L6/ZU3JNNoZslW201fxPswP2AHfYLAIJASO0Jzd6qmZK7SbsK30qC
SSmDx09sF5vfOY2XDbMZznP7R5xeSyb0sT0oBu1QVcGQBrv6sSa6eluhFKgRyRjQsTT8+MpOVFvQ
z0JFGsCViERMMBLDji0CZsg73ZRCvUWos9A3BODxmjZOCaRfAc7lKocHbJOh7O68kczok99R4ys0
RikkF2cSvWrkCz0yQJFTjFYk8hknb0EreRqLWW4szAF1INs/+GCQsZGFgSXMYbBszNcS2HMJ/szu
r4PeIbEeKvasDfDqABDms0880230CUir60u2JXcHBCqfwEZX4zkYT528xKrYWp8T3BrBLZtaO33b
r3bwBEKk6CK8YUMS1lMuJ93nLQhPY1Snu20IR+h7gVmdTAaVhUT+HdHZ1szw0H6d4kV69N5MVJAv
fujLFLN7KSfcZEWglkBfqQfTOH5Js1aSoU6gxPXe5XkA9Ux7P2ytB58GyA8ODCKsajOTYMvEiILN
xyPn1exHKFxRjH3/fVk2UwzRIvn3RU+chYHfetZ2J82/GXW7/gpWi7oWHcl2qWQzLnYj4RnOZ3C/
BFz+hPZiFfzR6eq2qQuZtBkvWa2F7eflJueBL03JikJgftD8zC4vr9fPV/ipr6L95C68hQB1rHHo
IynAgGASAk0WrFceUF1/VWSNTx9BPQlgFtFPQlcac5MSYcMVPFHmf/OTrMSZdH1tZNoF+urxWGQl
hB75Fit4Dk/evyCRlMRXoUQ9mj2w/cmbjW0Q8X0npIGEit83GRKbVSkiUr5pj/G2EE74IOE03kpu
voqS37HAmVKQw8JKRPNzk8qXrrEekluN3ApAXFCMfoHPPEgBBOL7jx0lFmV/AY6kAWMZh5aPPhsD
27+3MgNHCvJilt300INr2pV+SQCKT4LymtH+nwyrhC96NV0WZBn+GeC8PHknt85IOTw10IzEtIl6
SMFbVX9PPQW8Q3WYrTcj2XHeFX5ANhuSCm0bMCxBE4kgBKxkpiHUSO0ChZjde1mn8/fLLRb9rqUP
RiKnXSMojYqBJ9uuViALDqZTnyPIf45dYFdTrfBfCTHKANXq0XsZdN7OMtAMDS4cjqu/eEc/kKsC
xdoOLRe6e5hoCA7dGlRgQerKJF6uilixOTq+f1EkRSoTqB6l/crLwBcWP3yDHlP/2En48VHZY6nL
FuCC4BGNxbuALgBSBNAvdxQNKzoTvSv0Xu8kxBnMOmK+v0nkqMFsgjZnR9Vo4hwAluJUnaxHphs5
WIJSUPVGP4jWuEB1HETTEGVAWQFIDDDCsact4AwNy8ECiZLUfzymzQ/93qNazuLLe5tadLa6HVxk
KI9veV5DaGWHnkIBxNzmM/HxwCvl06Nlacejgml3HP+CCBNA8mHpTEeSKhcjPaUURrseHBJq7q5M
QpkdKT+r6jyL/Dq3EPqdwKVFqB0QKPR5QinEhqxPb4cr8dABMIWJwjCRB0Qh5DUGDiwYjGspqYtJ
0P8osS3Q7ZbciIY3Y/9OgwBslZbipedrWQA3G2mFhkYU6EP19IqnLyrncPfpYZbXrxBQGxvJtyTZ
MzPz6WgFmwm9xzlh5WTQuqHIRH1dfM/j9jAKcP/UwVm0/jtxRFBbgoHkdaZPyZsXevCENfWlAKMZ
Yu/EoY396g1vZNafA2hGqjT538SS0UjBa5hxsQSiJv4WnQ2SIJy44TJELmhRb/cfed5slB80mzA1
p8Ww5B6kG8QQljlqAtTJ2zkkHnxbUavHisHNWNrGP2V4btoFQvdq5IvtolR9lSYOvlGNCw4TciVg
nHEw4PIEA9VVEDRvfOw0q2NzG1tZN23gp2O35qH03lIpZRKJFOCnj48rEso+XHTunxF4Obce2CX/
zAkwmUX4HyZhI8wq7IcEm9NrIAsAPEB09xcyM6B+MIJcNf1X2WA10b+9+if/Du85OrdIxmOg+cdm
KdZmC6lx2R2e8VREp/DtIJppEqDRVch37REXa3SqJdx2qtNkgWw3WCHdFWh8PcGkvywRTEO9SOzM
xhx2iezKARGYFzpNlVfsEGP5LJWeTqtOMKv4mq+fAH7Aamejw8zg8NyFa8AhN/onykLdqTsuAWqV
BeTnwgNjBSdqCf2BINTLF5H9xvljyfjmzjS7fFPtdN5g897RtWZ5vw7wVirR3HqGGYn1P32B/oA/
SzyYCdHkle6QG01UM/flXp6V6wLftE23zehZbKhzzCdsHKlbedUuOz/P7zO/ua43o2O3newBis3q
ZRZ8Ni+3CWLj5fd7BOb+eN5PsNmZa7T3dtqBcjlV3e8uwmMIsSDOnXjmkp27bbWj73sq2OCW4aG/
lGgPUS/mF4BAx2ZyrnZUqPuDdufE5fkXEib6CZsQqtWJ/YqLSRWWKAxnj9SG+ueD2civ5Tq/AERZ
d7PPpd5XAYfMfrlAKDWPqXrvih2qGLbKO4BHoGCOWMj7t9u114aVdXBYr4IxMjYykI/HJgc1DZMB
amK8KbwBhxPdBFp3ZrWTDtVOuD7P4XB26didKEa5rAJ5ngrWI5/pgBrQCZNtANfphifWUk5Fu2t/
/xRuQfM0v1xEdFOu5RVtJLjRO5JFVjmiIYF7TYDFXWOJOBOOoeMxvA1yYb+jo46j8R6Vpfe2oh9m
yT8Eti/6JWg0/hCx868WvObaDLcGJhTocaYYdofs749bHhS427L4VH+fbYthxVKD63nHWxQ1f6pQ
EXEE6EVCCaKFKQ2iWeH32wQozTIi2lgrZJWcKnILfneQTuPe+N6jDZWdazsfOdGsx2a834azhFeP
8yuIf+v58zDgWwRwWl8nnMuLwqLuS8BKJaBChGI6Praf6cNHimWj/SpnZFLVYw3mfTLkHEg/DhF5
ZJQ5AjnW84Z6S39JcdMZ5KwYKuxTdMYFSOrIEILMo580LgF40rJhnDc67cfykLriUfvYiDBwdNpR
+V+0qhdkmjDQYac/+YLs6efj93/1ZTJw/YbF+k6fhPY0ogYZDXGyCTqE0hR4Fk0B8CXdb+5H54Go
A8GX32czrZDk+RoXdk0ay1/abaVXKoO8BK0bdiFQAzF7Prs5ugNUBglOAfCwJyBroBsKWF+6rpiW
t2bKUjIAjl2iCsQ/WTVrKDG0A+hC4jUKYLSDkYNY+RT9Ab7D8/eBUIgJL53n8onGUaDpFuwvFlD+
/BvPaSqD0329LAgxr++CP6dVixc1/DMomEjyxMfRrxj0GxkI5HveAIOFL4HGVOwo29FivAE8RgUm
Okietgt38vIFe3dQN1QGgT+0PRLgIbBIb0AkotGCfIBVBvAerCCqmOilTgw+PS1vEA50rLkG7JEF
mJB/7D46lYMm8A3BmDXINiuyiqUymQNWVMECxcYEbTaju9NHpQZZMFJzDPGM5k5pht/JrlVpp7vH
72e3rA4Zdc2NcioDPTdkNlve+6r38FQM5UYxlwpoWaOHalIli75eedP30TGca3Nx8eCNoKrey1N0
Fdf9bXIj18tZam7tLbuLT9yASO7aWyQs+hOl3ra0PgSZSFZSqoKwZXQPgx7GRt/np/KU3VMakWzi
oCo55ZjQJ5tSQcT6pL2R+AhQKfk8cH9lg+r78/6857ohkYoCu7+UJ/6J5/Iy9MSh/4cfN1TfgU0I
Ss8q3NClBMnfpxMuTg5sUl6QC+9AxNGJEILv8rsWL9qDMjCuL4twri5VAJiRW+JFAWHziB0UemW/
EE5B7+SkkQxwhvJAT4XMpcgD9DbvB64b+xEZQYlJNAgYsDPAGQpMSwa+JtyfPLSayoENV9OI/bfz
QsMvoynqehoeE/UUsdUwJ0V7wuW0cOcZA6SKNkjiQWsBtsNflqGFSyVv8IBxQ0EPeC8EM7SsqJ+i
2E6MSOqHFBW1dQJVkhWiXjgazPsD+wrL62eToAcr+cPuyq0F1jVCtmToz0HYwdYIUBlfop/GnIMB
CDCB4/KZKPPCtm6Rjmu3TCltXwHuhlHmp5vnr0Zv/Po6KBdUATklpbOKUwTkiGUxwaoRHrvH6dNa
YxuCkIlHFxqWhDnZKT7UnxmwLgQRUZBgkicMdsrIyH0/p8z8CUN5x6f5gkNJfAURW7yNqE7SRa+m
AMQJY7QCTZPBigMChYKdymh4EFwKtR2ikokbBHV0LuqinOFTUq0lF9ACTH1bD1BFhVDC9n4BA0PH
ANRVfO0PXw//UFIvuq2lw3b6NZTriybtfoR5Ddi5bAdibugxk0rcXsvhSt+hOjOJgemgJ0TmwNp6
Ik+AaP6elwewW6NtfM9uUADd5PS5CH9ECUF6Ha4HES1AmgmkF/XEPWp+cWmFqPlb6lZ4QNZtPO8v
BY6ZRTBgwoECCAfQdFNW0xYrEIps+GJeyQbJZxn43BsA6Lt4yb3kog5WBCQlYCru8TXMbZqTC8lK
L9+ffI8QOqCOXQ+6eRgqfBpAcARcgbQnJCnO0lWGvwhOA5RWQ7HV/zCeqPijmfCEBA3eyK5wrX8N
6s3UGZ8oh1PyGhNHgRgZxnimD6Tn7PTd8or1FqFeOL4MkPiu7Wu/J8dJaRtS2vSSQEX/4eN/UpNt
Rp9lwZedlgtPkM+KgSLE1yC9YVcZFBYEl/5/eZXunDPXlvPnijAICfGoFfAaSBefiI2ErE+j5A0a
lSmKcDTSJzcMKcprNW8Pl/og3J87LLhPBH6EeTTNR7foF8U82BkR9iMaCNn27+FCdlkxs8r7+MSb
Rb/cbeo53GWGOFI5ExSicVJCa/qft0StgQv5ZzJBGM/HQ32lH9TLuGxMauB4lEMAgYwLlzxz0GK/
85MEkNQ/RB9i/WzGKPMw6WGFwsKhzkDm/L0RinFqD68jE4sOBRs9OTx+p7SXyXsQVgkB1QLjQbOK
gFwHqOsKTJSxQcs9b00eKL0MqvD/MCicB5gzVinmFkoaMM5p6OCRCb+b1ZSpi9AAjLfBnR6mNmID
/93RYYpzafncbCps0Pq/RA+sJp9voHg97uhmvG8sv9x0foGM84OuSzyws/llBofA7izZI9FqHlYB
G1mFQzpF2yUij6DGBSad1gLlatEk1QKYy5jhNCqg7v0wvDgZ6AkcmcwFHyASoxPLbppuIZPXyEWw
5upDKMAaUbFB4O3gAAFHcAX1hQImLtVWQ/pYHNgdU4INXfge5HZvZHjUs1pTLAJatYTC9MWeosVf
dFfYpQamGSUl1HDCa1zdsYinoE2RpaQ0Arern3iTboMcdaLdXzI+ZRCjKPxqiw+sIiufwOWEWvcq
l6hfyjByXrPuvRrQuV9P7O3kMVOxpREWExlaqUM5DsgtJS0AnANBuiWGy4Jnv+2h3YrzAxWEXpm9
wNlvHt+LlGOwt2IJHVB+wkJyqDchyvuHqsI4e9Dx30eli2gmNilaha4LMMxDQ2Y0JLToZs5YG2TD
G9/yQ3kn2GCMEcrz3sqpe2FUBl8hNuThTrKhrWQoN8hIJt5b35foLNnt04cDLyI88k4v0oBmfCd7
RIFW0MxZ+6VPgNpeU7oE5HMBT5O18qarZU1eSGL6HFMfrHUkOOSALmH14k8x7m0R/Kc2pa9zR8Ug
8QZMIjIn1wJkYAu0kPPAXgX9qhYU3efA3MqfWz30M9SouvjaBdg/D46Pg9GdfMavZBJOYVMlqJEu
qKaooln6MkKqiO4mLkVIrYCetVJR/s+mmOysCmGMxgycqTB2USoYbGWwI59glm0iBxHpA/BU8+0U
IDUlr6fdASZEHwKAJZBmUMOY4gxgLTjrB1ZdPj4pJcT8KKhKl3QaGYrSXWO2l53X9XWU7qkIf2br
SXocGebkQEWKw76pyWdUwZmy1kJIffwR6MGTdyBCUwK53z09dqopawXluAhBiWIyf4yOX82bCB5L
H/hsfjmt5ycGPsDPw4WtRnNe1GBTt4cABw0fve4RoofZfYKS6mHgCNst6yP7LhAhMGP5ugcNa1bb
h0VxTEpR2lXeQGKvoHe3BUOIOJ5aN7cKDG0yJzID0Q3MCNncOZRMCmxdabV4XW9Xas3M377H0XQ1
7OQXZGKbDLTjMzjsiG1llPMmfpEBPLDZtxhHAhiCkV9o7m9LCxIyKDK+OMkhKoSGcWEC0lvrGmW0
4VNbCtET7kaQp4flhNCC2AyKuXIZCpmpPShLTUkUTRVgyqAOeuA+MZIamyfx9L2xuAr6kQSGdTkq
h9VwRb2SqZ/elUWnOtDsWFIaMVDlOcmgG9uz8Y4YY/P0bKIHvFG9+Mhl2zWgDxC3pX4TrViXtUuZ
oFaAQTksd87M6a0ScimkPSyIx9sZaySBFrK3KENkNxm+HiEIgxBVCm3BnAtjTx3Z4YUVg+Qd1PAL
sSXJApHeEeuxt4hgMDxypVHNQh5CeN8x0cN+9S1PqMujv4ZASdcdoU1zVVPBY34ztYk1nh0OC0CK
6RpxKTBCUd3u9thE4LMu3EI0lA7cO+IS6M5cghNhLlHZwOdmRUV+EwwLP+6D7IRvFos5cSGDhviU
tZ8kp3I6aIZAjIFWwBPoIN3Amuz7wSaNz0BdDGn9XNh9oD28kfa0UDWPJPN1TJMpdj38EK0QBD2g
m2Eg/qntVvBLVLawLED5gL0GtC83dU2/gEUUEHcP2XFJy2OAM3oMI/CHoQOEnYIQOSlrKwBP1dRL
X4Q7yU7yuddvn1ASpQJMCQJ6EhJK4oggd5TL5nLh0Eua/HWZ+UX/CvtQ+kCotQH+ZMsVoFKgyAaa
DOQnWDUa/gXBLHjG6FSNzIfgfDOzgUPTeQUQdjhDhMOKRTqCfI+Of+u0Fizl5SsM9NEgQDoIfb9X
Ck0ryhNwsFly5yrf8obsGM8vVsahBvMAhFi50Y+lWxL98NXYOMnwRlBifbklJJLUIlTdoHILINGo
NTqFkJ5/0LpBOlO9lf4gL1l5FG4Sc3LGC4qZio7HaAW8fwyMhArPCQ0GAJcigEzhQPupXoLK/JYe
Mq3p2xILJksPRDR4ARYeAmKcYJzRRrXgb1mlO151N6LTf2tGfaXkOYT1w2dol7S+rOdBvetL6jQ1
h6JmjDPJ7xDMWkxwvNsFDxI40kAepw/wURIWA28S/RHdABuv/oScPNsA2lEXWCPZLvvalOpxjkFg
9AOm74kfgdGUJsI9RBsjE92+Mb3i0mUMMLNrPGPX9b6vTRFtLg9BEpf6/70/hF/2VAtNJjArwPBo
fZcXwuLiR9iNUdxbY9BFP/emAJ4Oj5pd/57BWxtvPybx9NUrtXQ2A2RyFRPLQncMlET2PyfRL7b1
00I5qcB+VLGUqzoyuWLlVeXSpR1BrgOQtedmhF6tGLTyFklJX34oXeJg1JXT8Y/N7AEsQA6IQCfC
s5Ty+zu7SvivahCXttTTYZ/n3xVA/WjHolYwvazXOiQXfdrFP6Fsrhv3DkM+shOURVD3hwp0w/ic
gohEW4SYXryFuBRyz6ES6Fu2gAoDFwIQSA1vDO8HXQqswYlaUE4gZuBBM9IiGOMVS8R/D14TPw4R
Gq0BEwFk/oCv/v8x8dUVOSTyjL3Bg9SOBYNGFM9EnDwTYLIewii5kHMS5hG2EoF+QKT8SxmY9ZRM
ePAdvs/chbeAsI4jehCH2+Hb//2QyPFjCRdCHR5IPMBgZjryLu0/T12mAxkhZX9EMGIH6G38w6qN
yASlIt6J1wSXvGAB4+x4QdIyRMIcrh2IYizu/+kk8IIHBw7/OGFWYxICphIPbgs5B6E9z1E2pAi8
5vuMbL6D6s1/V4xvNvYM+0yQYqQelK9YnQhKcp/G1b+LxwXlBQ+CXRZW3gOdKkY/D47FLs9W23Ov
KWYjxE0c9zEuB24EU5CDk8/wXsNeeh/DMNux11cIH9Z3zu8i3TkCAwldebpxUFb+HYkX3BvuGc98
ej4Xb84L7gUPXnCJiZu5O+QC3BGuBI9yYIJwsbN2eAA1xbmJYwDsHkKBf6fAufCCLYT6F2fP5+Wz
/XcZePG6AnJdkNqAkGMAzSOnn1HLapYDU/PfpeFu8KFI7P7v3NB/qvd0qrbllT2NUgNRKVcQw24D
AsiiZ6X4V/4CREfZi2ATeQzuFqfPh5BvXGVmwssYXDLwwDGqG9sUAxAeyTAUGQF8/d8F6NjF/l2S
GXeAn3G6PBi+XHiaKSj58GPkkQ/QTkCOJcaawZjkBu2Xjiu1U83XD9x5qyJcoiOD5DUqR0OPheAa
nSZeEDHACqk1O//nTIzhFc0eYSbvn7nBFxyIZ36PF8NrarzwQ6F1MHRxagbKzPpNwfzY7KvcyOCF
AZT+9w78Nq955vAci9YOSEm+IxxbV/h54D5w5LLg18sbF8NaR1cIkwmUDCzBLfzO0VyBjHAg4ROQ
L/FfWes+4D8YFMb4TGzVut9FTIU8sRANOFBRegcUCsJ7eNABvoqYCCBG9dcv4SedGHTCmiXqG3wG
bT4KBzDt0H04cDcKC5ttrkoLBHWR7NJriwSmoc+LckUnKt7KBxZZ/RCL5hg2CEwGASjGHffjYBCM
myyrxqL1hh6qF5ujeYz8inZHmwMDSeDO3K97Mh9qQ1bvSNYLzi+6BDG3HZCPjZ5sGnsE96WPBCZd
ywhLUqRJngspd+jUdX9YxFMM2+nnBJ3zYwLdE3eywuGaSUvsjL5B8sB7ctqdI+QDaJgh4YRlF92F
vxQ0j1+uOEok8csQgnLi1LPuNYt4y9+Pz7RZR8Ls3bioErToDIKxxAcVsU5EoLV1belbnAKWLCyf
qwbCwRudSA0klBO2RFOOAsMTxhy7LCnzRd+R53oxheQZIXbkEe+PVi+YYM3A3GO5V8IhchRVD6dP
VmPgivDwyDQmOB5xPUiykoBYHB3+NHVhl06zfI0YMEVA5iCFfgW12AEZgeIRhSWSuDLxsOejVaUZ
u34KUJuEo5tKaBRfUwfKQjh1PvsC7hxUR0AVopsuQIcdX3CUAf57FYPLqDCQpeA/TSG2RNu+oXbP
UpxZ13CeJo71TNfdQaQIDHJh10FIs5vrl1o4Kl9G52fWjmAJ7PIkADc5WtwMsM6cNhQcwWYOnfNl
2nhx5MSLCm1/CayslfyodNL5dRqaOrgOLCeH3ZbytMadfwwGMdRYX5jxwiaYPEwaOqybrd0NkEUn
gvV4bjh0sRL2XTqtnWoLYhHJS3ikXB40PA6oLhXg/3cxnrY6nISp0NG49QcbwHmxiv9o2GvG91hs
ZRlooHLOJ3ZZm2lK25sQgeJ+ssprU0mc0GsUnzYPGFPQgv9sTWLswPljItKH12AO9Pfe5g7hJwqL
ePo8UcBnW0cealBs+AKBZb1AkEw0npktplaUOhNXI7SgM4RlbTlFwvgHZRIfFPcsSq1nu8Y1M7xS
FinwtIe3hTwM2JIOyTr6tbD2wNGCTIBggY3KN8LW1AailY9nNVbzGdCTpUIDN9mNRE9GIlWZQoNA
aFVU/U+z4kqkTL/xbJDJ4kNkJt/hWRne2G7QHnmtB+AjGlxHrIsptX5cQV7grToCU+0kfqRbr+r4
mRVAaBLnmzqC5I7rFW7fXbvruNESVQdbBMgMqxm/PnpT5pelclY2rjrej9N1IjsoF40bu4G3jYn7
c/lWF2m3wAXFLUezFmpNEjzKLUYYRoNR+Ggzfq5LGrdrCPsCe+C0kFd8INCdj2RGB5ZS3gYBfHv8
ozUe/drnSufiAMJ/WEnIBkGVYzTtt58AJl/2Jx3f62eL3dX0kQ4G1f/j6cyWVGWWKPxERDAow60g
gwgOOLTeENraKCqiqIhPf76S/+zYbhqxKIoaszJXrjzA9LCqAPxnp9EHXmdifJmoTC33KGHHDwj/
fj7Fx0dYXKdnfXyug7s+rqFH9x8Og7R0X5efgzZnf2JhN2Y5CW8bMcPeJuYAIeKGATnBz+d5QOE9
RLY9rTnkxDh8AGzrAQCTbAN/R7b2WSJViUR8Z2I5B8dY+4GdVjG96jVn48dOz0jgm0FD/iKe9sh8
L5qg1rDhCChEZmM6XbBHpVNel43Y7YFtf4S7BfrFw5u9YldDrwoikSnmPYGgHTgRIVJYQdH9oGi8
icirNRxnY3rH267pNK+4UcGB9qTTrLx717eN3QLn5QU+Wn/s+8gp4D8qFxRIkEFxfP5ZcCwAJg8e
SwwozRoMx5sQO003flwm8r5eoIc1J4LcLIcx4sPmNRPBR42ePH2pC62cvOslPD7vn8fbVdOh4AWD
c6Ue6Pi3Mta3V9MtcKp9hRcwYofFcWu9uxtNDs3CGl/qoYx1zij6EiMLjq0OpOCdsX5bXT9mVNjK
CrDbq4ZHt8DVcXbS0XaeiVPoNqx60NcYwlrxgpoauzHMT8CCMxFmvejEiEEbKA1wOdDLPstAgXs6
xSBm9nvIQrKTZgJHA4XGg6iaLMdQH1Rln74PMMqaabszvlI7pWtnmp8ptv5aCNFjiwT3kXrnqNmq
6NjghX4FGaBPpW/AJD/9aEvZdMF7gYZ+FkKRxu/3bGBJAUSrqeW8Xn0V04o2koD55B5xC+gFQOZX
2XN8MSY3xe7iPQTTxccBdgKlFCxOJrtS/Lns09EF0KblfU7OXbr0pDsuu+O8ExOy+wnNvxJmUlil
Du9lIE6qYaG69H0JfpBb/1gClZncrnDhEiVRWp0hog5rkJyyEDkR0bsofv/+QPaxAg2xl+Ot/0Zj
IopHho1/x8hkH/YlpiLk0ECx5d5kAjakf4UP+Wrfko6IxjApLr3cj/PwgIE/DUxMkAVyZOYoLNFu
E16Orlr2DwMD/7RmCD4KWA6DlvHZIQRxB1sc4U3CE85FT6JYDrpiTo8IkteRe+eBusSCPAc78/aK
syN5d2R5Jqr+A0WQB3kMYbB+ahB2CO8LfIrDK6aLil0kZjhczJ4uuO8p6L8Qx5bMef1KBpNnv776
KDNHTXjoJ8cfMj/+antz+1rLM4LVvqZA58Z10iTm8jOXe+VE4UcESdANN2z6yCo4FnzP3/t88trr
y2L9isq5g80MtuQ37sw4/SJZBAbIhbk2f47uE0KyHn+y33RbJ28PEg7JeUf4UMB2oeB0uj5CwqVu
HovXQo6xKq0QN7toxJH4loiz/KV5EU05cvkJDAo9//eiuJJ7SLCcSMiEoJHqXsM8RRW8Rcr2Chc5
EQm+oCR+Esm+VzgpVax72egeXSyXn0gG+Au9Pid85STHhAmUiSUeqfqbA1cYRif3MWfT72JqLtbt
D6Tg8ZRVXh4GpjJFBvHgErUJXf5T7UDHdwBpfD/WXhP+0cb+ufvAco/aHqkEmgmalr0aGkjQ9wBd
sNLPGrUXy855mq0emw/yjeC/hKeHKWR1Xt/GOEaj8jmS8DLSoP457RCCcjZOTO80Kv6++4uT/QKc
P2uhLzUeGgvPWnzWIEaNvbHhkc8dXYvSsUnAT5tiZGhXv1uDttqpPaqOuqKe+bBU1Qm9PKB++Emg
9JKTe/fMbbrtzmWBje/fRsghk2fCmjM/x4++nqQ+xPuTetQgo4Np6Qn/c6lIrPVjk/2wkwDu55/c
a8ICZ76X7ZN4ALsNYWRh1gOrwpQJeuV78sEfFqgNEzjuqfvT723FV2t/+eXVqbYmobh8KB/3PkqX
I5/7PseaW67v2OqZBb8Z8OK3FZVBk2xuu2p2npIFnxuYafZxcx2L6I+2Zmi0/etbFB5/+dU2JKM9
PrhXjk67T+ZeiAUU5ERvcqnI83fb9dwVkTXC8JNtxUwn95D56ceUjRP6twkFGdHCzxGrFVDDPwxL
AXxS4dOnDkhymBsd1D31HlPDFRkJ76rHyegVui2jl/vgyVh2Wb9TWDdwBTD7Ok6Gd+SN5jaQ9cC4
eg1AlI9y2xg2lHkONnM0jE0KsJGaVWwJ04cxbF6LC/sDPEMuDA2HlhjLjhzCXcN6MynXZvw0XDaM
FJ/NKKPvsAcQ830RXoETXoftYpMwAqwxm0gK/u89eY82UTtI6FOk5sN1rnAbQ61tHorUVkr761l1
O0sl6gy5hfFK/ZOS6ZPzY5IhLdEvxTUqrti3vx4t0dJ0EX5ru2c7jil7O5r5Sub8yrMYq5SXHsaR
29sjyfi1fRC5/5dPSDDp8Dlmt/8tfZuIY3tP459GUFDwheR0VIogztk137IhnABRvn7Muf5k5sQI
iaYQEiC3GoMIey8ENwQr90Kf5clp3p1IA+SNIeqMGNpu4NyHtZh8EzPtvQRdxH1drEVDMYzXx9/j
D313bWyaGUuDgijWL2MDIN9f2auHxRRQDGxN7C+cCwaAH5NIAzD2bM2s1/iSQ6scqAVvcpjXWxqR
nbS5LOdi18pYYt+zf0zve2vG2n9CKQIfBSqIPShT+i+Nx7FteSYH0fj/b6S2LR/4g3yHLzXBqG2H
Lz9R72TTVtJnT5K2cZlTGVPtwKAt+Kou83Vz95JbZ3M7YTAeXJLczwg2uXhE2nVDEfVQmzNbMVcW
e30tT654bmD2Yi9iZzZ21NGO1QENP7RUTGvue0z3RQDgyDvQwpSY0rRFaLsPjJIJ32lkyATpJ3Qk
2pUppkk6w9OW21iO0D3Ja/5SfW1dkLDNhxNejA8nwrrzVd1QntecA12QSuMaj72z+d3yjZo4uZeE
B6ggx9ZiLoNt5NmT/cuIPHgIInE74qhqyshFbuNIyViVqDKVDsXGDSQUWrMRGGruoFWfAiGDImUJ
Dtt/oatxVUgzqJ7bLCN8AcoxlFQ3Qyg32yrhBIszyjqiBKCpy3Fiw6vJwJb1X4W1KWkhdX3r1xPK
Vu5R/EF4DGV+/5qcIbw6eMh05vQzhknUyb2HixpxJM26Px/06EJL/A6uMTwGWAWN5PVz9Dt9yNtc
EbwLAqYZ6hMrOW602XEKbAZ0YPenm+hzicjb6B6h8P6pNmj80aehxEMRYQg9JroJVJKo1tS/l+Zg
zSDOhHPcyES5KIc6JDM34mnJi2J8ic0IsbfYd0TQcXKAy56NRbglPz5oN4zQXKO4Y2sCAgDtpFb2
Tv0U7ABOKJMLmjv2Aw60tQFInFbBx5MRtimTwINgextxGajEFV9tVRSLiEag91mPQG+w80ejKNh5
/lOjUnLU8DkNg8JSADY6A5TUK4ykYKAhpgO2y6b0q4am8vkcbzCNiuZA98zJBz004PlvC7L3pjPS
VZDbOeeipvUmUilStx2+7bykaD9MtJwwlXO9fIz+nbcnHLlOY2urtE8izrhBfNpOD8n+Yf70odj8
TgLtkS5/2EO+SfCeWFsZ450VoOXUcgAKvbOA1Z8xldtcogvTfXIGBKOMHvvNn+HUnrR9nDHIs0hm
Od0ViyT3PLdpzJ92ALQn3PHvhPt4NAtplCVK7nGdMX5eMxjaO8iRE5Jw/GN6496CxEDRvxPeKUHz
qS/Rx+VR+YTSnODu5ZoaJB1lY4ajPOIBX0UpefB7802+p3gMehYSHkEK1CXHhJJzC3rQXPzlQx5t
BiQiKdMBR65zZEZo64MR3l5neJPeWrF7+a4liN13r/RKVFbiCWTBCZ/2fh6OBMUchFMF2eU45X2v
kAsnrBZa/+ay8pCObdK+2LcrVXu/fxi8jfDTb1A4PqtfaUQwcHtiOX+DJGd90lZaoMFwW4TdW9B1
CMq7Lef5GrwcH+qWIw3Jh2KJZeMKS5l4KseEd6e2OKOY/MaRc9KRmnPWFL5yJA1fOfLKXOEleBtx
nZf+3tImaDOhPvipze1fJlwEt9e+a/tW7Vey4oRkbYG4kZzJtr2RX8V25ltnPIhfeTon0ney5mtb
Em5py8NXPtzeHqlNzslfrHDfi222bZk5tukfdZ92IAFXSMxFCsORjnb3DgMu8TPfKQqP4UhDtYIC
97Dgk5qitAUlJbm09/MrX7ld/PrNgcRCvPgeyYpzUW5QVFsaAon7u3v7uyXcwAf/KMRgHkw68uLI
V9b+9rXY8+UToEAkHZVe+0ptMYRZ4VswvrYl4Su3UmbK0z6XbP6VhCzInutkcuifJ4rZ5wsfCkpe
fNp3I7u2xAnyDpfam7hEBuLu70N4FIYHfuWEVY39a1scbubh3NK+Dwm48WOK8nNCYo4H3kfU3jcj
sqPw1B6vy5X2IkfuJKP25F8x2xNyb5PxSLJDAiMlJ0mx5goZ5pPGvyTt89psKSsf7iJBJ1R9EvFd
RnbDRRtv62+zcc5H5Pj9UAKuN34Z/btEBhQhSbf8RsZt7XLPNSGrthrap3Lt+S0KCflwkfvEE5nY
uCtFhhgKIZJE/47t27RvwBTCbR92WN/qtYDk0BmZOKDI/V6RxSZLXPi+efN9Fk8hVf1NxZFbeSgX
RUm/X0nPxX/HI3C+b2ZcZAPH9fZe8qY92/MGYrLvdXJo30LdXh3NA0oxW336OJ8S6OaVMekRh9G7
lIvXnZAWKWZ0gVzBoHGUHT73U4pa1QXznRGrsOM+bxF4805PmqOkrzHzO+zeL4BkbCRl5EjcaGZM
etQ/WbeFxIT2+TYh5WlL+6/Y9HguUkLqjJozVZjHReNQf9wrBPS2PXglfuA1qHPUfm3Nc5HsOJKG
T6r2OeenTOvzPGobRYFyxoPu2xbfjkIOPJusAUaIe7ifn1WBXOpRefQFGoQjVzrfkzb39jFk1zYC
91LN4ohYy/h54OJGEh7KkSRtQ/OVO9gbI1+SJRf5lQ8nfG73Pg/hhPQ8Myf6HfYPcY2bqEC0GRST
+/7L49uspE2y3zYzrh9ZGDOR4DlqC28LURb5DLS/8FITr8EVa88DeNITFaX4a+2xaPLT2RK1TTGt
PXfQStae2/jwrS0bhecVSfHc8QBurXeUixRk+D1l+9UWtIsahqRoABYqWzMqr96RzVOk56l82qyt
PbmQl7HnEiWsRCprb+3JCf66WmTC8+odxSEFx1qUmp+4//sufCNBWwzOeRV+4eT7Yu37/1eqWHW4
Tv7fovA73yg1HfS9QW+z6M6vqwubG6wzSMQHr4vqm4C1IHl7nYutwcD5Gli6m6VBd5+GLzAbD/+K
fh0YL4GM3CLWL/ZBDSpUPW8HRUznInQW+bVfwXdvEsJKuD9ejo4sTGEngsTH0s3G6/bYV45RBUoO
rm8nW0GT88e34mhXYwMQNSIpu1CMZxYMZ3FxGcgggioHbVQN2R6MoVcvV6MnLPvADg7Oq4AALqj1
3/q4ORDzWht2oNg/Dc/TZ9p74NeDUwbISQvTQu84znFRQEr/O33c/DaGTkiFm6Xo34FHsZGAfhPG
HmT3iTSBHOBDPN+JNqhdBBsYUU6BBPn+72cgu3LmPOCO/4U/+x5ANyBBmD9AaZnj9nRONPwp2B1d
RxfDV5QJjjD18PKyu+DEOvvuIPcfm9vTSxOjgTHOeRHH5oWjbHSFpG10GxqAVolPfXFO8HXHCto/
ddK9jo2oBGn5W04hNbw+PYhpcsJag6fAvwmChi7MKtJcBtXMGxADlBhYyZFujiZgI9lSfOxgBjxN
9NnRgz2alcYtRvjieU/hc3V14XLua9OOQ3FCZYKX5gbX5IvzfAwgCnpaPUHAwn5upe/Uwo7rRPPG
3YkgvOjxgS+jd4hT3FEu9om9zg+ESP55/UxopPvg+PPWiQFji0p8/aUj/HxI+unfZV9ZdCr/enEP
sMTuuoPDtMAk/PNG9ehmGkwQ/eNYVB6L7gYOJFgWK5hShpqHJxEuPLj4qGBnGAMeUDnVqzwDh72p
+gqAZEBRPTu5ysD8VUDUTq/3/nWGos0cNT8FYBm82WCMwbdjeIAx70+Z8O7WBCoIHmZ5BISkv9vF
gOWu478gybbfG9iWzudBOjpD8RBrG/gZYVi6rjoAZylLkKAuH8hgzYiJDgz37sKMEWCy7GOPnjNi
T6tq+AwApV5dzDsbE7DPL53iGlCEDYxRKA2njXOemGbvgQ0WG697uHyn9nV3rmzSX+aA0rCJuoE+
12HoEQ/iABAFyhtc6uwSX2tGl+7eYVhhOF9gL8F/2mEkv2KuFdqAsWOhyH1BmOJKhoNlqJ4xLOEt
yYlLcfXOUwU0IF7nrHgqDlcwQIS3Q59BooCPwRzvGx61UaFxIpXlgZqRTPuIVknvKWlMPXdcg9jd
01uF/lHCe46gvX8k1f7UTv/8V49li8C+vRpz2l91sRnRIPM9ZaP/aJ6JFb0JhOIJGl8+cHqBl+Wr
4PGkynlY/QOl0y2QPDw4iIr8tD/4vAz0Ub6lwrtEsBMD98Ve2UlB+GKWOcfX4A0k4+nBHYXN44GR
dKiDnT1AUNvLp0rXJVvRw86ubgZ0zMeCF2ZsYhk1JsaEP3DhsNMP4FRDSOjfnD4M+OOcqVUfNe4l
kB0mW7oAQ77iLXCSmlXoxzSaugQFOyNPPrzCGwZL5veDc+/CJXoLnkHNcMdBg0EmmuKBmyzPJdbR
we7ABky4vcw7HqeHwnsxohvCCXlMMDLsAkoPUUPByxu3ic64WRV/KN5LaiYbPCM8OC33jgrl2WfE
sNuDoWtT4fMIrmRAeIPGZvDw8CFutZr9RKeH51eKka2Ht5ux7qg2U0aqEt7FkavVeXmpwX0Tz0Ad
V/Ny1JlX8QcqxZ9bNMQZzdb8AmHlEmkO0c//rli5UUKsaVei2jigfc8jpFYnu80sdpCTDAfqBFgj
Wmb0etPuRh2+zmIL8V7TkxUksxFu/tcEsQ+dWRpjbAJqg5Gk8NQtWq7f5uPCtSPTIEALu66yfvWJ
uqCitLbVYT5AKHlN7161U/7qkUWjKUITlsE76Wv7e4RqDsU2LhnjavyYXsfm0srsYvKasFqzUlFD
kJ49FhCtPgiHTJOgS1K8G/5qf3DIZlKEiyM1efahsQUvoXlUIG6ElyDfyCN1ZCbpQ0iCRW7DhWIp
83QGxaVzHWGpv8NTaGsBsVN6uOsEDzxrR7IwUaghXR4j4IBog66JY6N4I2MAYW0+Pa70u+he5/jt
PVAAV8wMkyI+AuHfGuAtCBzYL9bUlLxEdpRuOLLZVVKQmcpyevWYBqBYa7ufha8KVgtLcdmMsQE3
EARxqGB3jnF2jxLx+CsP6aMYe9bozN3u5uU9w5Ojh0056OAkVkcm3AB+moK6908/5fT48qrx8Ty8
7MQ6jBU01voU9kb4KTFu7xNmfTOsA2vRcW/Ow4ObTALwMizr/oUokjr8xRpaOOdCcCxtVoXp9LCm
PZjYWO9ZCjUInnlVxBbmsvdCxf0NFL5dxrp7GzGfNomx0REL7lERp+ncxD3SEdYuTLGsRQkemCLu
RhqaIZhapKpnx+7igAJeALFgUu36r/gyYyY84oxlBhJEVBB0wA6BoxKcX0uG5GWMcNA5g3jwqmGa
eVWX+B0pXvawUMHoh8cgwaOqgCtHgCTXfUFUQkpwFVMmbGx15ctPbyVTNxpLvD0HbhT+Tc6xNDmg
eYPBxk4VXAkC5Zxwg6Rjfh6kh6ms/ZVEiVl0rqsP+IHP6IzTQQV7IL7MM7U7Tc2mZ1RDY/2R7RpG
QaDRUG2zDuN3DIWCewOcooYmNJvwGzaBZjibcVID8IfIb3wnclMhkGLEI52exTqTqixxf8W+AgXq
Sn8qvqR9QNNQP/fBU4hwTW66zf1icxnWw5X6e++trAn2fRdTjc8UiDuD4FRGVKadk64D5MtFCKAH
01q3zBuqrt7ba4PhNIa0rzpOmYJMgJ5jC0Q9wKjOb9drHMwEvaej4jXtbYqF6o6T28Eh5+kfo70L
PzOM3cAgz0hICjFRYDOF/BhmyE/U3eSIFwMiJLisUkA70qVMAMezX05e02dwmWGO99WXB0uk3lvh
azyi04xq4j/2afqXrQ0OBuYFh2CWiAfCq7iCFYbFmfW/x1w+Hh+2N4dSsPCt8GoQ/Jy/NfyewMsg
3aP2oOiyJr/WQrBZHwN8GH4AKHAz/sVsR2wC1Dw2THhAydgVODjB4hixszxxytqJXFI53cHH1hOW
OZguHGRP1jPAcn0K4BSbIy5pDhM8JtZV2Vfx5RtgxXNvQzGXQnLdZ2h485tLDOEAQSXG5DhRyLBr
s7jakIi6tVsy0qQALhWbIG29c49tcONgYEXNWCdorejjBGyJLIgK3wt9eR4gSICwC2DocJvlO2bN
xjAE7GyUb5jjWHBvv6D0elbEhLD79MtBtXx482x8CFHFUsL7FI1ak9RhPrFl33LySdov7CfuLI+T
9ye0fv0sMWa41zaoZwuQlsxE1uwZXreNj2a0imuw1b7fYXsUKCuBUiE+2U6YQvDTsy3IfB1yUShE
jJOVSkjjsQiVYWcuatN5ExbgetUQrc5cD28uzsWYGs77FHx7jpkBR47+Z/+p7QTHvTng4egx/6wY
+8NibUAm5aEfLaIUfq/tES1qcB5Y8ItkMNnf7VrMVYPqzxrKW2PFG3qZY2D3P/XrhFEw7CL0XneH
kNkQ5fmKeeb3Y4HC8eFCqUBPO5+NsriOsx2sgpqdrYoYlrm384q7xNAdWF4ZH8eIR7egcT74MVzG
7JC8u2hWfsRRfFYPX/hOw32C+KXZshTJuAdL/UtnmJlQuRKml2Zk6n8skCuLD9Gd7Rw2iAbzDuG2
dCSF+/2XdUF2X2Vc4Vz3GBSL7jlBZMMZnwRQmlb48AH8DgDol7sPnPgssa6VRUBCbkyY3oW4A12X
q2daV46KNG5Oa11dFOUiy7yijO0u8JL7Ocmlcd3gJC6NtQ6RmpuRBpSTsVy9ur4GB4lZEPwTgOfj
xCB4IMg2o7KL2C0/2Kn9VeSIH+0Rx4TPDQrC5o43z+BD2CVlwKQI/Xnqm+D/r/GlWOXK6siMdItu
PzdH050HgjQ3NNYml1E0ZCzf8D8+BggpVxw18Dt8eNfDFImLk1u2YTeFiHg/DS5pVCrevVwoVqw2
8Ru6488n0pSBivWnqQbWCUYu942vKaSrjjzusNc9XONHNSX6I0a46wy+qZ7mPe5uRTwYqEmyQxqW
LG+aNVaT8oJZbP65n4CBriU8LjvlxOiEd5wo03GpTHT8MpgkHojKGkCNE0CQXoXPvbLiVWviYH6s
5R1t+hWgGcODd/kA93nD2ckuTR3qyXvQSS0bfrzOyGCbAMPBE44Ak0mowGHtVR3xYQLDAojpzgbu
lKjJFfoiI1ImVlT/FH/POmFfewLwrPuIiFRKhkjqvgZqgiGYWZilRYfhxQA22ZPWCNvwMUhrLnWU
3hJcrQjnuWp+2DQg8t8q2KoFqwMSJpSq7L3gZcgXhmDjw5/4F6m++oF7V1qzaLM5e+FdwTKKCIS8
O4JQeYhUqkzyxfMXCVKLqlUm5rA/igUNYvXDqpHndk9OEFtTHDDYFeDGjODXuJ1MbJE/pc0TEZeV
NXOXhM8UKjvNPuHL9gKXCc4SbwHIE+A/60mby4/8rW4uNc9ezRAekgdvRCuQMSdchh21GZ0pAPa4
9YH6qW1jXrkvPM0cSMd+lDX0vsZcTXiHFIH972r1oEytb0GVOQ35u+djkBu9GpeOh90wgdyJiXTG
oQ19GjxMsHTp/QMoAuJcPBziY0EDyzOtuTHnLhgtrkC8gsvPTWFDIcipm6MHV11p9Cxc1hMqjQZB
TQSWET0ZJFJD4jeVgr/0ueLKHY7w1YPAiR1HmZZnR96lsvswqBswm+inbH67HYE609nyrbzC7St6
E0/RNoOjhx9f7wWjYuV4WSCPTefkHecpfztOt6/BSPH7PjtvhBPosJbSRh9K8EsqDpS4bErgeIaG
+tolXisRCwQZ9aXjSJrXle0L5FKviWI5BfSrjeCwTIlafRw852e3Gz7RtaPJn2tGr9g2aCiQNQFQ
QWjjIf0YcPvF5EFN3RvYBgmm6d7y/v1KDOdekdKFHcjCbw80Gk55cOGVPXacK3FD4Gu64rdnX/L+
mycvueMOaNh9YrID0A9BFhqvXWf2pPKm1AY1ZEwfy2wvr0iyr4mKQYdTV3cihKRwxEESbTcwNUnA
yPGotc0Z7Qe/bRHqO74qV4cKpuwaXJ+QCaHqmHV2bUnvaBAAGnTttGufPFRf4ZRWJrMyxTHfflBI
Qr/lszNGV3zLgzMmvG3+cbLoM33hrLk9bIHBU8AbpKurLLLibJ/ulJj+9ImZ4gkJp+9SQNYY3oKD
gxPZ8JdwdWwnVvmys9OREaBdf/T29xDe9macolTq9PZmQKw45xTtwSL8lP2y33H2sKPDboEUuIIM
c54OGxBqK6kPmc9jm+1vUu8eNizDcOK/vertga5PU9+AAhNHVrg9IRTaqWUPXL2KCpewZBha7SMB
wZ4wbMy6rJvl4LHlb1HZpWJbVwf1FRjdI/7R2AbWylIJwdHnyXv5wBiLFhH9j+Rng2zyIc8swK0O
s5MPGQm8pTmkplfvNChcePWix6hhj8KLEsZkB0kDlJrNH54kBhyMwnEETgcifZ53wIAfIxHn80rP
/1wJX9CreS+cQXKnC/hXHyrIjRjV5zrNDVHSyT6aonipc/SZYa2frlt7r6Trn8FfL8FV8g4lVsak
szpGsKp7xpyZUpFtueydryD/+zS9R0iCpiauj2vO5JU61ncNamzwz7mg01eO0PUK/vSzMufRsOR3
Y4FD5pzaWxlTmEYfS7KwoM5Pxymx2xx9lRLz7rEkchvUQKc5HhGolbD4zy2jd4le4cEUkeBMWOor
ah8+e8j5RXrYLMMMIfhkf5bHzL5GwSdkqR6Bmp1c58fJeZQnn/AZdUMa4/csOYcjsxCeqa+ZisZi
VKmrowWL2JVwd6ajH6bH8RunzcMqHb+INKePH0uqzTSgTpor/m3+2WYTOgJx5/bp6hRl6yqqYG27
TooRlHWRFmpw0sIG+/Tgorh2HbPL3sTHh7IzP50DvE1eRMiAXs4pXRjSZKI2sALCmu6cf8XEIfnm
+LXUx4KGTAmhqjIAICBUr5p1jvhJ5/YLN5sYMRQ+LkrVbqzEqcs4LuCUhMBfEPfA/RngVjqVAYyF
j4E8Jp0x1cHsbCHMDbshIcuhkdmDoveh2z04hPqbK/D+n4LybyiotcGMEyQgIwZWLyNII5lOLcEX
zsDvBIwb+gI0xlKPtJFGfK1VO0bMWUFkgeuPiFeorrSpVHrMC8USOD+xA5Za3CGY4z1keick9lI8
JoPUqySgQBG+YR0SzFDEIRjTVUS5R/WKWYjJ34hx5Ajl4IDOIiC0RAiP9LtH8L9QAFZoqSNDnTpo
diKkolz3iP4HOzyN9F4eJ4r/+SBk0Yv03LlEBuNhVO8hsZ0IePwj3Je+iLdIYSLIW4lxqBO7Uoq6
hOBU3TyuwJXpo2JhRYe46ymDK5xkn8FlmCb5onKtdQqXkrRg6sWX7K/4vsmHKJtadFhqUQm/sAjo
mG/LkLphEn2utPgDR+tYTkTABTQNPgnjbnxeUrswY021WCCx0cukLqRZrqgeAg+kQ2qKpjksRVUq
UwacHhRLMUrRC8THuTXF5eGxxB2GuIyxiH34gPk74ygiIqbBhXiQR19EUDUhKHrGF4ILig593adj
hqgVi+TwRc2IaBnjxg5kyvt4zAARxSkYCkdG4WNLMNHJaa6Z7mNZbu9blr+MraWf6XZ3SmQJ0UKs
8fRgeL514na8UCODk9ll8xrhIyaCxBhtIMAD3kJm4uBtke/CN6NdzOfqSkWoGJfLdHZvy7OTV9BC
01eXLJzg+sei79AbH2IGKPvMN+nOmpL40jPHak2HZQSFlOsVVh0nV2zmIiKPON0pMzXhOqbGlIgh
xfIRQlPeQW6KeA//tTzNiTh5XIt5ZinFjy15LvXgOEdG5rVfDA/meLpRxpxvrpjEB0LYICrlnhWM
VazcMr0/8CvBNiHFLBfcxj9KVG5ZZKkEOqbMsklDpj4tPmUBFBXVnb4NsX4WfjaUoT2CVwBD7QTC
DETomBWdeBfKRPHUkS4ovWRCvhK3awTRs2/Nz+FrIKKVojEeaZNOUvjySJojO70GCvE9Ptx1IoIH
qlhEdcKx4no6Qi34sLvRY6COoDiufjCcoFLNnM/Fa37RIxNA4EInJ3BrFypehEAkZzPBVmRiUCGn
zqh3QLU7kfaHP7oJk346vPsG8UClqQlbawQRsU9QSWKIIPUg3hFkFgUo1hSiqxD+dSNEq18E7Jt4
2sejtCoM0TROZ8zMzpEgCIQ2QcwhXAkTwgzu/+jhK8wfYuKD8pTJ/TQpkbfEtHUPNTF5DNWAQCMh
4gstTMOJwC3p+E1jWrEZfLC6QPUtgpBkDEucb5hiUhdfOQ+FwqYTdGMWUF8LP6GBH2LIcniJ8kSs
RmZgTfFy2X9CXg3nnqR0cR6KIWhNbowGQqFSMBz5ptI0G6AlI0jLB8LHi2/8XOOuKCCzADODf8n6
avIafNBwFzF0OUNpoGF4ubkYRO+Dcx8VwMgMy0knhLDYkyVb4GbK6DhKY3N6YiWNDx4wOTXGc9LV
Y5xEItCS6GhRX9wjEJ2Dci4vGx/Ma5CNzKk+PUda8FnJ7OSW1gwqVEI+rw5zBWU3+lXZf0RgPWAW
RoEQ3qM6LIhAnGQ8zhjjwjU+EAq+M9GJq235KvGklbE+fYYoJkC2BegdplDO+PlAlA82W/Qa0vgc
SUExr5e1UBufKpsg1NMOM25kUSKUEBlRFnuqD10zdpSinw8gBvZf6AusCbskDGHxzefdIuKOLtKJ
INTGaQ4mTSLZpWsjkcKbb8Z1eAurEJ3LE1qhnj69bfUYF9LatmD3jjTWJaBEuH7guIFzChBYnm3h
mabYVFcVHnTbCkD1hdhYQO91azSexjifnyPQ6Mt0KoqaR9zQLI9geuA6cHVfGIvQKNJ4UmTQKDnR
sYnKHerYhnL/vc8SkacOHCKQvYz9ONYFeQAkNEjjbKTHPBaaO9eM0W/hU6NBnNmEuK2OIOwd4Ira
DDoTNbr6CkG5u4EZg9ejidSlqOBsJELdPcPGJ953UG/l8JTIvvqtuU54dalH/xkcd6KzcI9fDkDB
uRBLB1WojCvKAQ/6+ATdq9OkfThCfDlO9++xElQXfIqN2Xt1ISI4sFZReea0ovlqBTJmH/tW8FwW
qKKIsvdcmlPAjYf5g4mrtokWPgM+aRoCIJii0gLJKyLxHTDbZmjs+AbqC/EH9WIkjXm1kRpJLmS8
PEenRz+3tEhBvz1hH426e5nqtAI9/kBCd7o6uIIZaNyNsTm1/MbDbxysaLZUxsZOCS7Ly/K2xeuL
IaHHxwQgI4+m9604j84D7CtJiY2Bf31tfx4cBnUogpzflt0V3TugJlPxnr5Q/b08ra/1n0HHLTFi
3OHGMlksL7GUSDhBQw4/hE+BwZZOjfGhQ7eQwzKC/op8iPRNv2lC0Vj3eRk9vE6YizGbSGOqBUyo
Mm68mvDxJdHFCW37J4UqO4z4wIioQlDE1RatoRjgJte6AX4IecSAlfBmu25vlLMKnyHAywz374DS
ztNYGnYD/ErjNMYhIKqXDGYKQccdW2OBip53g1vYmdZXpzOlB+TOeU5Z6EXLA+lCfQpGaKgEHzqA
NKxCc5qNGLWROb1SO/CfDq1Zmz33xXRsXHZw1nhuxbDAae20PUTGDoKfymYMVmG1fCNy7XgNY8UF
c2pAQ8EQQ9U5M+n8DdWsx8+QYYoeaCftuIW4v1xYqrESQFE+rsN62b4rA08grUV13LZAaA97bqqW
6Ov5f5iLe7di9APRFYNBTCpPppk5hJRTc8pENM8jjQdbs9vyQCPpdGt9mkdMlWRQcYu0KuaicChx
Qxj3Z3jOiyrOnG7dy/klZY57ojJlHqS4gUOLSENcA5hnltpYlB1XldWZ6TJLiO45wcVsIJMBsc3G
COu0q5g7peFNhMoM8uj6P5LOq0tRLYjCv4i1ABHkVcnB3G3bL662A0FFwID46+crZ829c+/0KOGE
OhV27R0PZnnCn2MGladpwIyLPeT/6IphDWEhp8+t/J9schlkbs1kZiseJLbnlBjZP6DPtxWtvz04
ViXMx3JTWXNi3Hq/ee9hE9EXdQLw2mSHV0kGPxuCJzMlYPWG0H7IfHN82ASCccfVFKfw5BQ4zFRw
EJcDsoxGfJrJ5XnLoIlhpjgzUQ/aARkr1lIgC4u1KPuZpefDf7gW84eoCnzsXXSim0eeswsqDFHB
pbBx6SjowoFLO1JErx8nBqcGS2V+4xSgQA2LTEXnYOthlTD/0P1zcTqb+WrNKPEnLGieKpiCQWgH
XaQEwNQcDUNx4zZ3X2PnYqXiPqqTno1WJiVzc3yjvSgGuxMbWFWFn9G6shhSs3WLOWJHCV7QDOkV
Mej+0T2mNPNc2Lqkw6t0yPHHWGNwXxPIYMpJtIvuoe1pkNpCSr8UovXWs7Fmlyh7/6+efvmDB+Qc
YOrmBk3QrFLWQ57ueCvyy5zq0Ah/IdUyL8J7xGN44BHCPhIB9yFHZ0FvQTG1Z5y4cFJWaE7qUTbt
kZQecetsOWQuKYbSSc6aYKUQy5OllJY+T4/NgKGcHqfF+pxYPoJkYYa3c0ZGnHRDlMcV0OirX6d9
kK1A0tCs0yPLfYspT2QrWcP0ggKc6JJLoqRS+R/Oz/EIQfhzYM+x5qEj2w7bFMBvtxA3gCR/eArr
SOoSNmOkrDI4ITFj+NkRAcJCrtPRYXnFpnLL5JRcQpP2t3uqcik74ZgPMO5YVvY+2unKDNr6yEh3
X7dEd8Qm7pbUg25JO8Wmv0mziEq1RM6JcnEOWvTtSX7A310lp/cq0WbD9TlosDXynBb7wg57Dk76
TDGyU22ubQfsUbG9+rKJ2dKy1Tuh/RAzwoYDvrfBbrMTh3Mr5PDecncKRHG+oC3HihxIbxWP6g52
nc5gyIsYwAonjZl1aDd1pD0QnwFDw1+Ia0PWzgV/46EJxBED6j4y9vSVtozIyNPcHK46oRa+U8QH
bqFwEDGXfM8OX8YD1CN/YMsEYjHRT6AVvUAC2YiOIbxBwQUvAPRMQKDNJ3qfHvA+ykP5CwDsAa8o
q/CGR0ixqKXWhGkKFe9E3MRPpYVACcUE6IG5p07KbfnKRRbZMLwjF4mR4i2xzsHLygW8Wx/8x8MP
fzjHUe/DNmCx7ZA2PjnMcUYGLjvHzzkbZUkNXIPL4tXBdK8wO9AKxCxbYK6shOsvRStOPfmleJ04
qDeMzP/joWP3ycvTWMaTK4zIf5B9H9x/W//EGmZEGUQDGJADP1l8Do4fPDpULnyT4yVovTysOHn1
CCrYgWO41fYK1X5P1YK6EpaE/pUeYjMm9YzF491l1PPofsb1LjGwo/0xOlBZlpFBQNfvZgOms/iW
0ZA5tEkIPCOy52QEmD30RKJh+OKsE9Mg0yDLQFb//+dT4SPh5Qi3Q6DsMq5KKP/yCUe+ivHklSkt
MlH1dyscDDEdGg3+j+oXFBp82pp509ZX+FW5fSALveRZOOsZT3kqGZazQ0o5yBcwtbDT8JVp80ZS
ENkMlnUoUHkOQpkTzEuUpy+rzYPQv9LF6J57Z5Qb4YT2B9ET4hu8Eqp1nhUy9xtpz1C4DJ5ZiM3s
MP6ychb9XhwaTK2Hr8Z0mmS35XJyStvyyTw1cGu4ho4ZpKTlWUCJcaUYBd5W8bSwcePsDyFj/8LS
lN0jr8M5x59oT+mDBg+NRmPPZpyG+A0cIzFFWc4yMhSMAxYWAqPXe5IXkpvRVle6gHd8eV9Wsoyv
/BQQSCAIrQbieZkbxpy5wEcIrlv1s/XUT3FUIQllf8gD8Le8rniL8n05B+XnkKRRWMWpZFG/bscz
MzUyfbKoW6/463kbXm04aTgoMFnfpdh7+BsTNWqpSnEPgDZbzjeud2D5/N/pDCMn3fkPeTWPj8ho
nKmbD6IBxVUDa8K0gB4MNV8UrC5ocaLiydDKG+BBheLRXnkQzBspxBBAjbyz4ospEv/kZcbdIzZf
4U/4QV79rfF8OJ7/X8emWq6x1HsWj6w+JZCdLkaFgXxtzNe6NjCOvHP9W3PkKqEOCoVFoHiyhTG+
wd2cyL6Va/w/PWS786owwASAycW4MewmbNyurAyMrGfwM+wHj/46QBlJ5Mej9vPoyqqRqeJejAib
iP16iyEaytM7BH68KHQHbK35ay5KjnqTGAZ3kMUwlbmTXfsa53wctL/QjrOW5FjkMWJiWllSoHzC
bCPD6LDqwdOy1AZIkTH7xL90VcV41eJXsusY5x53xtyDKP4E/qDKISo7Qo4fQsrQhFwTeNdEnmfO
87CBsK5y9PFF8aoxdhjY1x618HKAF01fi1S8QNk3hPI8tAy3XFBGUs790505ZNDwfsGsBzSNMvHU
mSdEXlw3ZNvJ1eTRxZqY+xvR4suqBBNOsw5pKN5VplzBmMiYq4xytseLZJmL7ZWjppHFMOStJero
4MLhVnUqcZQ8nTyTPGEecST8tWfp12K42X9AZfklhktmTg0Ap0qUj5sKTgRXmp1T/8qeIi5k31py
4uDv87gyLnLFoLvAZdHFXDKPjo9J/dvKMuqJSLkm4ygf4yiQFSevhW/MCpFVQhfMARgxD0w880sI
y288riwmeVgrlDY7ctcI30iEhVf78miH+O0SD+CPlylxkObyLXxLkomOHPLyFywsWQQSKbGmaMHB
3jCO/MOT9HxY1qwMMzNB0M6DMxmsudFuwgogOpt2dA//cvbJEarMxbPtcMXkuVigfIbwA1ZesTNs
GEFzMGB4JHxM1gq3ZO7kzRkmiZAkeKAljSNcXi7zyLdwBxle1qASFjMcdGpRyiSvXwfD/3UkI8MN
Q3ouB/znZZNl38l4yxnL0HMhCToJe6ALhqRHFiwbIubhmB3qm7L1XsELRlkCGfoRX7kdmSRyK9jH
/w8q7oUMAXuGXyzYPJLnZ9LlXsylNOZD+8kduOzpQhjGTsEd5Bpz3qWYZbUjD4ybSiU95XV5e9r3
GRHGhDftAhsDfCRog1IgFDAMc8HfHJlFxjkningds9VrjHYubiu3Dq6mcKXwKGw5mUsG+r9hwCHx
6enhQbk3a1w7e/J5+rT4KQcfpkv2tawkfortkIPlf7TEyufheYTXKrz/slk+r5zQsvZlgP87Rryu
169lwzGKr3OjwUDJ9hYjeyZOO36gMsUC7inIcUvxZEAWyYCL9ZINKC/z/zSRs9+GzGvMlI0IqeTh
ZGkwpKwO/sCSkJ09YxnJC3IfmkRGYxqMiJks/8I5wVoUiQYOG/Y9V8AgGSSYZIPiAGGd5TFtfvry
WJiCV86D5WDhJ4tVUvE1JHSS2Sa9RszMiMqsydJjXYn/JqZW3ATZHzyEWEL+XowXe/y1XG8Bi0nM
xuCH1BIvgPHjq3i3mEAmWsyWhM7y4pi14YSEnRgC/AzMBxEK/7IIuDthOYaFx5X3xSd9hTX/Db88
l1x3tIPMixMID45jZbe/c6ygv0XrCZuM1c56TGk0+b/TsJQ/ZDEcSLNhuXmte9mzcqXXoot1AlCx
dfKYYib/GwLWzP/3LbyVHFccZ7KVbij1vabmFevLcmcRE8DLCiFPJkaWt+ZAlad/bTdMlgRbGH72
AAdaTKpNbAIfv+YcXNyxohFY1iQ2v5Ng5eU1sfBkO8mi4D/iwMq5K6nRCrVG7sIUv04vuq14fQ4x
mXc6/dgfv0jqwZnBJ16mBJyPxDj79jWNo70R4FIxcuSoWSSyK3hSRgz2DPYX35GNJyZfBlKchteo
Vb//V/D9V05d4kHniFMj/px4YGUkYRHFqxAmCHi88rC/+ECsF8BI5xy8J0SEDMheIJ4jR83aatOW
avsw+ClW5LPxU5gf6bMWvgMlvh/eSWXCP3jeyAFMBvoXTN9vVUTGBmzHm73G3mBWEdVAkpG9Azgd
bnSHDN7Boa3iHdotYqlEfXwvFredU0UnuEsi5hDIUmfRLh5dDfE5hvN8/K7c4QIDXKc7g/evOerf
doh7VtsfB2pO/vOdVhznSJfUKqs/rpMPOqsO2Xx388svc1aDP03sX9WKLqNoh8QEDXlneCbzX3gJ
YNoc52/1W0uGAnrzFeUh39x0K5oo6Hs5o10lmtNtdHBum0EIKxUsv281DjMaOIGG1k3rXb/K8Rtn
J2Zihz/jGIv8G64vtj40vBNomqZXDyQNUPdJGbMEwTSFzRZQbf8DQZDi7FyGh7hXdBBmNYWCfiDB
0DyHY5ymDrqtAHjTDNMkMKgLNOJGoudxiHUi6fOKThMdLMQWkhlgnimaOj1AXA7IwvvYLd9GquvY
PxHZTQfinm4SEVtDpjDy6f/NgbNOKvB1uBVfp69Ret1q1Ll9cfjoygzUT31xnN/ewOr87hxq8sXi
cnf7T4pvYDWXRxCN6mSGTgZcsO90SqKx7D2/4UF/AsJugCq5XI05KFzlG+bgGuwVkMCfkQEkAzjY
exXWuXP5U8Y/XONzsfMb5HhpXITwABz7TPko53Xr3K9ufwioQnxCKYF83FEJGKzeR9UCjUVUPeyJ
DVjqmZpvw5/hegRxFHYPN/vHojHyQ5/qOTr04waUA5I3DxGdukBMVAgRhEqJOkQswIQSfGJCTku7
wdEdHjz4B4CvPtxj5b6BLirHh7GTh3CyQw0+dDLIuMAHQZTQIZEz64axOgE7Nu58GMSAn8PuD0QR
2IEIkBy48YZAKtCntzF7EDED0cAYUql7utY4TTPERCf1R/7AI6wIpkndmNHi+EsqNCh9Y4cmxPgG
aRyCy+RnQKyivbDltx2U9EZUm97g/Y06AFLc4+MbBIwXKCHXrW/WQllG6vkuJK8D+L4Q7DS8jBh3
Ya/ZrTRl0gFvjYvjgqYBQKjgsJtEdR5Tc3P/hDx3OfSr9yzpge2jBEnOacJbj7xixSF11FdkqGsh
uO3VSXZ2zMYbAsAEQzwInWJTjVAzn5SWW2reGUaL7+uK6TB9dDZxwd7gFSBRgDgUGOgOBkofEazL
XzGFhZ15RZcHrgstGrA34Sl1ykXXeauj/0cB5zoQFSRYNS7AAxunQggV3YTk9FcJY/np6Jt/xXL0
CWkm1G4ZHF/cddoAlN4fKKVMOTUIzttf8SPSsnTe7bXYf9I1uMQQ0kHLtQeBzBI60QMk7NGPDzvz
1VSDTjTS78LMvtYAlyS2R/sc8AhK+9SlKW9/3skadRHKoNbPY1Z9N3H1tlvq0+Mb0dhwy20In1So
K3FqPy3UfisPdjoy+8/hpNjwIxjY2ERpq4gUEUBNe/a8BScadoAaohbNG9Xe2e9uznEYGDoCsj4L
L72I6N55WusOQjCHeq59F/0nHKu7BY3NUr2RuFAiDnY+gS4HAGBy8Kuz0p4B0Ll8zeCIb5b6BJsA
0BVqDjg9A0V1EKNAzwONMo5UZX3b1z4Z7NMBzHXmOMDiLJ4VvCkR1ZteT5hGaL0/sAGz+rtSPH1x
TRhSBY0A0uV24faTTvQ1QP3Xk7uDCs4TKtkW1KUiXMHnvRYaqUkL5Qqy/jKM4U6s6Q3zD73LjIdw
6PstrF4VkYa6QTNDCEDqq6OwT0UviAubzujTYNdN6w/oOCE4nCqzBypOlABRRc1HogN0Laa8Pm9P
Hw4ao/P7lieoS3e4KlmNNCsN0fK0GGhURFjFKMiY6R0hqQihId0v9t1gNijmUIB/FpZvNohfwkTq
HlY5dOCctrXQXUB+YXk3t8jGN5f9bxdTRn5IVy3dDWVJq1iPh6Q44uOD+JuQl4/xDzVPeIJh03nM
dOpmffwH0clc+3F48OfqCeV5fAUz6O4WPey2WBr/Mc65+1KNYjRM5ruz8wAEMZqNVB8s2WTo3R7j
PUhkFahbAYEYmom3bAED8cFGAvowzaZofGEPdZqSbCQU4ZOFRqaGYpdiNno2YQrpOdJ83h1El1DN
mC3/i+YXKisayj9vjCXO8CU+cfR5REwwM8+fK4hm7iJ1CxOn8ddoYf5Th21Swoz/EV85DNasEil5
F5vMi45vYPkfc7QnbpGSiOcPOH+BMbGDYjb8aVBbZ2CE72bo9XBs636ZvEJfnGYJygjFcMbKSMej
Ei82j3DEXw4mH5A8C2rvIfXiSErFUtiQbGUGV9A93EXq1+gPomOoObOTg62ukvNflVwTSf5WyeFP
NO8SFGT4Qx/ppJn4Ec1u6S3KE8nXSB5NMq431I0V0kk5ecljckScD94gIUIuIJgkCdpH2Fz5guSa
+kisFfRBSEAAbllYIpIbj7R1UcVduRqueNnrCW5Ro/XMBfYAFSIPNEcZkT1CwAe5NOdP21K+eAYP
Ee0FjNG6HQMIep2eTbrJmetltnx8MGuzO9LK3ujo96p7A5U6zjQXrtALFcF6rKyp7T9LR6lvcEc1
l1UL8avToQjxBsvkwrmQFwuQaoddP3zwamZgIVhrp6ZrOwuUHarea4ZxZ8+9Ip/M+jJ6kKFpPKP2
8dpIN7SwRE64Ff7NRHa4NqmzwFwC7CaY6p2LJJbswaqGSObu7gBUztBzjXffij8CDvMNZIMwzL28
41tsj+sM3iN/8XORgMYM9G+DlkJA5B595SBtSZpqnatPrXG7ho+p3FZr8SIQM4hkiLzSdGkGwlMZ
TZBrQX8iuQJUSI+Oh67ymv7u9frkW0uVIEed9I+oAqAHcVEfgTG8pZfhStuf3nLvPEGyozGwfe75
+94uQREDzaKH8jDJdO9k0DzmQaV8GrklWL5AZZ/160pxrNqp9WX+mBoTm1QxheYRkutGdFVmtOvR
YjdFAbVY2nhSn6n61w7d0/RSgYgc599V45zJK6PbjiwUIGSkOepwtIgR6TGiE1k+6kx/VzpCUCMd
ukbnxMY1OcPYNB7iIbWL3nLCYZNqH1BF46ihy4rcWJsOn9N695adXS1RU9WcZHUCZhGHThkvOEfp
rnsujKvXA5e5pMN2MULahIMrQi+3/tkRUp2X2mY9a2ctAbHID5eXVEMIo+bZxwi1t9jTgwkKH82V
tKV8EF69+wfcr1GmpYiXJmaWGs+gXA/FEY3zdVa5MlFryqvx0A4PI+fjvlYOy8Eo+IzNeqr/4S4M
1nWzVhU3bTH55jjvPdOfoSpwzRjDk587D7orr+MHDEm/F/9izU2a/pbW7aNp5vfkCQ0NbcijfaaS
q0YZKvfoOBn5d501HpVzRAvoLNPWjxvWCmC9azX+JT0cf4p2gtQyAdxx7NFHSNdSP74O3vP8C36Q
qTpBder+UQQVa22br8pv88HZAnPTA48Mt6MG9Q4L2deQku3FQzBuF3nGpIiPjm/tWzBnB7+jD0OJ
dv6nCCLCZ+zU9tsu2pcfxvvo65P7GhEHKKz/z8DDMI0+d9V0hitbO/SrfT81PN/G+HQiTlNTDw4b
dkKhIcUjN64T5HpY/F5sqDjSMK6L6oHp7y57NI1AEQ+Xho+1V6nVRKc/CoTVHO3mMsQDEJVJdwZ1
crU9vNfZ1zGxVx1HP57vw+YxFKiLQS/TWbtC9k2Dq3+wZGrKD7tw8EXR2NnZsbI+4ggShGq0DsEC
t9enVQVn+OwMFG8E+N556DAABkcEI2hro+coS9+Lr+FqT80ZNbqoMccI78YKOSxWcHxA/RJiLnoH
VifD3XmA6ucokqnGuGg86z4xz35TOQbtaHYIpBuFM6jY0aftOMpIy3GcECgN/kYRImDY0KO3HwR3
OmP9a+5myLVL+YpYyaSjrh67NvHf5IfSH6QIzpneNzNWjp8VxyUMAcpMAzI6Zzzty8f1PIMM2C3g
J1Ha8IYT9jiPP07PoLh/3Y9eBSn3cwbp85MYHtgVnf3Eed90fECh4aaWBCWo1FBJuzxdPJfOHMck
E67u0No/UcwMe/OjKCYmCvBEOdbI73q3bB1UrKrEmjHRsnoh9fSgjtMenirY92LjnXqmkGOP7Xt+
zM6j1QFKQh3u5+JdXxj4ZDD+vYu+lQ29OpR0RErPmUpb5GakfinnT7Amp+ms+iBsvERtGyKL53Ae
Z8uRb173HQtr18PaghXwdPexgiX86NN1MTF+sS4zGO0UlKPOCs0/viFAx3oyE5k2qwmJkVo66VpH
dakdh+0HMqMEec3J7emt8i5u9VFUALZ+bkFbzPGifmBxZoH1MPIx4rs/Q08flxABW9TmQXhdkoHG
mixDa6Z9y0olRzHLQ2Nhr+xZlewWJlXdmwuMw7dmSMF9PD6MxeXPoipOcjE9vQ/56TERAfEyaT8I
+NBFsAjrSVx9KIHxOXojnNBWFNVT1b9EozeBk5G7S+ygQxeXc/C+hRxyry/vW+rfyzOojjNYOgBV
4BXO8Y28IXUadVkrIu0iXjnnK2BDhMq1+Wkv1YAMdQIM7dKcDiiRD7aCs7Eolw/nNk4Nv6+BF62V
BHgW+xyc2ZdU9NGenaFCmP0hl0VhizAkUinDD9dUFddAC5PnqvWgQY+f89PmvrVxRarvYmPwiedW
eV3yAJxn+FOQ5jhTXbYTSDAjGgpt0EFRjLMTqQu87QP6LWnPDeS1LxFFK0G8JPKGQ+dHSR4gO4wp
uc71/3GRGrY213lFe80MKgm/GYADjKU2bwLe/rAxgB3zsvhtVAFCGyTPCeDec8v/A4KCe18hQwVe
YN5QN6LNk3tw46WVUOrF4sqYMihTXFDG66UlD0jqvMd72JtLQC3bQagvQRgRiykxY0CG006MJdVz
gW2adPKEJ+ALZBWIxE6bkdjPw0YqF4c9GE0QnuSjYAsn77U0aD4ETUScO1yrSw39Dx8fnlFQeWfF
i8Eh4eeVoCzEEQQrw1ok2r8ibgbVex/JehylcIz62kybqahSRmXCikpuzJhCHlgFsEJmoVuwVnp/
dBk7AxAFQAUKnqgAz6VOs71ACk9Yc7I3MLzKG/wIEE35sUhS3hXif6kqgSRiWLU5ccx6+NN6vIW2
ZS6Wp/1zPmD0G0qrFGFR6wsp0TNrAWkCKTDrS4ZsyiK9D0Eh4jdSnVw+5uqSOJUsy4Glx6vLCKkM
xpM1eY6tNe42sAaAYcaUhexL0YdZYWas9WHPs5F/iM1p+dbsye1SSQwFwiNQzAa1Y4o94P1I1IDx
xJl4EyiYdAGf9gLrUrycn5z3QG6n7A42HTtASZhn+0ddMhHh8Idgn1S1rCsmblMQyQM7AH03+Hmi
ghIXe0R7WXyOxWAMwITxroIF1ebIwwQswB/SIbJy8/SxJeSlpEzRQO79oy8B/TVUrNSKV+Y5NoLu
G7JqGEXJwILtbDbw2csEgCncPGiBC5s94DcpAPGWpHAok+K9g3xmyB+w0E9kHRabx5Y9Cu5ScE64
98bSXg9rMkY8PItyaf8IiT0WeSuQEdg9GJbnlpkHUcpufmztRFYxfrXUmiToObFGaqm1cu059DOI
V0jmp3deC6q5MblXUltzxVOng/UgJHqfst9IABMQV17PWL6M4MJaPb/1krV8izhkgA2IuuvqFgHp
uG6tRBAdR7wN4NLPMQkgVomsUrrT2GMVDaoLcmWwyOpTDhRM4JqtjLVkMxcMn7FkjYEXYlOSWCLh
ApqPxSm8n01AQE7CqyZhss72r93Fh0ih8bsJwo+ZXwsS8EJeInnte8akkw+cMWHGEvQsWRWFeI+/
FSw3MDXmS6v5Nu+J1YHWdDdhxwLcE2GbEfaxo0WagzhbFktUPedaYtA6PYbu220iomAHPqn3Wf2D
hvx1fQpOARE42XBw6Jephh4yn7qCt6dhgV/YRE+dgXyjc7ICCU8HwewMtKJHhecOgvUImHj3QaEq
GUFPcHbqSPuyI8vfeXSoAUTr/GegpJdw5IFYSs2ZMbuDpMfLoVcuVn9GyRWEYHCNalhcglE4iGuP
YxmyDYJVNHY49b4FpNSTGWGVvvZ1KBNO5gl1iYiOrdk9hs+Jwly6ox2IJrF1kdJvRpvP3JyfX4B8
WnzC+76QFoySFrBnQGNKRKPXefIMNFRj0nN6eoy596xZZGQ/A6KUe6h/IWM9rUBATp+J8WV7iO+Z
0ImFBBm/uNwr8s19ahGCd36pjesZUowbHLcbvhtXP7zlq+MMnzvSXg0OtBYsTdr5Ec1CCWZrzgta
1+h52Uv7oE53E00PVyRJqQ8HWTh0ddrXbHrh7oE9lb4d8s2MvrR2WKmCvvoBupZnlIUA5bwh6San
mz8X0tagzgvfDOnLu8flrGCI+jfDHThPsgWnJYzoU6CTCzHm2bRcE0nhOyLYgxcKkS1VEgonrNYp
nTPxk25YHVG3aPBJZxHLgdgr0Pj9GexCWqTCAzAumjnKVb06RaR86HCogkOScf9rLC0Rx9n57RBZ
3nFe0kpUex1aMYcAVzUiZ85C1hfZtCbJII6jHpHDO0ztjzsLsZuW38rGxsYElxQuLDqQkiKgPCDf
p1sCWOWBpjdphhwGkieID1iZwPasYMgvGubIu9PHtahWp8XlDXk0piT7pPkoOqfVahCcImnBbWek
8LsUwFdw8bnYopAweclbBnybprpPRuU4KxbSGEibyoIwb3U6uNlnA0GA8wjKWZOeP1ENZJYRYIKD
mukbutfoSHfbYDmk2wPq/4AZoXet32pLmrhoH7turOk1oO2O/rWmG+8CNRwui7R4K94OKa1VHJga
HFYOLYW1226ytKPnJ2aHrJ+0Wao/WUqbcZbyuZpU8Jyu4pGbrzQaSGdacEJpltdja1zpj7GWD82l
69Sa0pprsZTazXWvLO+bM/ND/+OKtkhzTpslzyp9YvYUP9WnEbyg9SjzFRgdpjQksSICk5+MEjPU
uejVogGNLcajHDe7n+Nemu6Gaf6uHZ2aPpYB3VwYkedmF+5CWvx+1Dm7np6+jC6pdp+jwZRKKxuN
bBlv3NJXN1jS2Tm/pKeoS0/BkIacXxrKMBTBI6oxbtJd/017fpGUG6udsDXEOun0xT19GuYSFSCa
yd8Np9IqRYsiPVpvtPhk9PDQLjV7LO7RaJaFO2BQx31PCil95B4v2NBLxoItZFBfTcLTHmM/b4PB
EgNohMa6Csr9c0nH4M2lQWc+nOpzWpnoGG5pp83iHTphyA9SCqFFo1ge6IEmNoxKRoD8CKmDwjHw
7u1t3jucvzvV5aCxx/a36pLdmV9Qy4CV3Vn0etANwnewfNgf+uCdUpJkATWvYALgMU8jzj9aV7Sx
/nDsfW+7o1+TFnsttproUjmzff4x4pZeOXDgrNLIdEY9oVuS2ZPhByw7I4sgmyAwrNeNNSFpBiaD
FPrm+oEfjLK3Q3YWFiV6Lnhv6AxKt3Bwdm57TjwgKRlJtTGlVFKTGZUpMBTATIEemCsNsxhkdOGU
XtGEzwNiwR69PRS+EXiR/gncORwMgSRJL4KApk2cCRy83MeTEP8LR54OCNBEuJ30HACsm3aLfqF/
dgslthK8SVK0VMeBMgtACxBDt0FWDgS4ZFuldCwU4XJd8lN4umRXiVZw1ucCfpf+GCDBQfmZR0CI
zg41brSFHhEYMwHYPISklNYcHWQ7UAb8zRoloqU4p/oUZQhpJ8HP4KTXe8fgJCb2KSe6hT+Pqwbk
YS4dE3n6nONPBBCr/CH8ToA4mHEwfww5mOVwfimAkqPVvsn61KCgrZnIghKwvZK2pMyhj2A+CYHI
RVgraQe5Uashd3+WH/e+viDUJC9I1YaVNoqK2Gazc8jEF/+EJbe9ZvlMzHfL69N6dvHFFj6T+kcs
5iDW4rPYyxglPBDU9mq0oB6wfiSWZ3HyHkrSrgvKFS29j5eYTU+u31QGzpAKQk+fzfKuLjsYrerk
6JWH9ZmCNnvwelzo3faKHsFue6xDRVt25GhhY/lU2u3tSKj88aDYOZLuZcBJdrRTpk+oHFiZeUZA
BANXrU6N7s00eyczx4eLd2t+LIjlTm9ZsdhV7ukY3HcxT3XuUuglOo5vNOnoKKfZ84hzBmcTyzEP
LFgdSDk9XQ7wDHzEEI3eMdkVKAIyAPRID/fgE3qcwygzHJWggB7NTzPUYjPJof6helRNSl4JmbMG
dCdik+peqd3enD/BGpKX+R09o+qUlKCwOECKN3pxofyhMQQZ0yrIqWx07wxVBmeoTWnxlHaHadlE
p0+OFY6kEZgCty3cw3Ns4fE3mUeD932229JsXU5oWj0CF6hXNwDy02fjF8PNZQhXoW/r7tkCG7gx
3vAynlCPkP38pbI1+jsvaNcOsqP/ILE8YYBRKdOjPWeBbiVCN9GdJ3fVMX4ZIlSYEUyljHf9fb7Z
v9fFeYaCREUhjWAJ7B0ztNI3u83TgL52Qm2UH5L0Q//pmUUkzm9lwOqgIH7WAgrDVuYjm4po+j2n
rupJHpKyC+VZWKHILD9IQzWpQusiB16G+gSq2FY0OszXpJ4p6RRwCzLi1uSSeYMrNFCQeEwQMwib
r4U9Jr86IeGxjEbwObLi/R/rsQYhpxgcRw7Je2VI2jPstHR34bnbidotdzpZwzX+S1ulGN8sVdCK
8fbaNIKB5ZCgYDiFpQYSsbTwd069vZA2si3yAekNF4iVA0CYVkSWF+kBFf3nJ0RDg+EO+WpWXZgD
84EVeXU1/TJPzNEcDfvb4vZ7J6c1eZRISB+/73PjPd+af0K2gKK1tqlW5YqDAswBBw1kVpRjF+cU
N4s0+wEGGB+VRY6dv0Y0ihWkZBFlY41/IvFuj2kNvD3Hwxj87qf58EPKs1fDL/Btlqgg3jd275zu
KDd4LSS7yWhy2DNWzZN+CHNJWox/MFJFTa7PQe8T00hkSdBJaoEY8jObwupAjo7kNvemzGU3zj2D
qs6/2tCKcSq1joI6HMSKD+fQLbvKeSCHYgDcCuo9dBXimCH/ukYWcQ8eSQrPOA/3AHlENhpEuc01
aK1J9wPDM0zQZ36sTQguUUUr9gRU4BTYBSopCUKjC8QMaF2ua3/U+ENYA4k8r7Py5jRgiZ7R/Rg/
jj4Myh319fkJ3kMEaZ/jHV3KVKh8KIBpfZJ0IFvrOqEIb5rwJQ2oApNbuSFAOcnv7sh2bChSOfVv
rj6MimLWnCMMenN2hvnYdMEAUIBSp2TKCKuIVAlXh1R+AoMv3tyuWV0VqJYsciTPFdgLMvzoZg/s
gHLG4z7ZgUj4QpgcMMoO2T10dZk8OEqv4R26wzZSSs+2gRS+3Z3HN/IXyGs0CFNzQtOW8Jf/tD/6
+yEoqUjD6Rj1MPw+pj2Jog7qibCa377aNcgAyTCjz/R1w4+uaG1NM82vuQB8ppV30oH7hqP35hfv
kodaPu+OQr6zTfSfDtHAPn2gAsJJyGG61aYDsoWvqj9WA9320X12foRm+WshyZ2Hp97Jd982lHqV
T62VIg65ayadndtMLxwWz7FpEje7meVltU8wUa2vxiRrJ1L+BhNFivfEiJPccQeUwH+LyrFzERQ3
/vgug0blEmV2BaoLfUxppREWIedCzeAHxdYSvNAhfFwC1igZZGwNBYVLivtJcgQBXBJ4Jl4M/JOZ
359pn3dIuAMVKI/Ehy7I+R3UdO0ClVW93ADQYaB5aNLoL9lmeLTYYY2F/+Moo7AB40cj2zXhe0qd
WvTNYxK+L3+0fxhDr6Ti9kUtNA/b79Nf37NLnOrptVe3VadHgAHcHFbWR0wJ4OaqWcrT9Lw7/B1Q
BsPhqs4KLe12qycJoe5L6zdZ+25w4CqDyfESGGWomx9nNVSRaD/HFGj6Y3SGMvrqUj2jglTffR2Y
/WWR05vydJtTdD4GQ5Z5phNBo9HrPcOCdLKJM+HsFqyH01ebXN6Zd8I9/NJad60zBAFQBF4uS5Lq
ZU/UMFGqbQeoZjfivFnsqLxeE/t79NUN4hG6NAbOd80SUT1zW/3k6wJoxDT7tK8eAQeuuDp/oNGD
KiFcu6MxAUwCj562qa8xK1S9ByfNawwXmofbLH/ui3Nij9alTfV+kj+8hw4jw/j4py3PQq6qNhNQ
fKduDDXLSIsRDW0n+Sg44qVtGr9bcn5pCSE/eTXqPJP2gaYiSSTcU+WU0CAIeQBrcWJ3+DI3etya
34M1uR8mOld8TAalp428CyXRUYKafZvc+4/jx+3vOC8GXnOYP9aP3jtD9g09lz7yFYjmmNyxBpYI
6qfLnL4dyFH1S3is4Ia61w5+dkdTCNHt0+mWJl16cwP2T8x0IoLCLSAgazfOO+8QX1gbMMia43Pt
W3BpQrAAfxlQAwCeMfkdsIU2p8vbybPwOBoa7m8auMjq7D3K98GONJJqLeoPlqrGLB9XyAIlxUu3
G+3aR5+cPm9TeyDXvQ0ifCCrCg1AGpQiwH98EmfPj2gMwux28O7d+ggAcDSuPg/ZWzaj+NXRhXXx
7QJ6CxxZNHiVubWlIZau7YU64qBmy1JNa4eQtOYodjk1qeVHQmeBUUc2vqTk88BEGpc4u2wOhwWo
F/36dfpH0lktN45EYfiJVCWGW1tohvCNK8kkksVg4dPv19nKzuyEbKnVcOCH+gByiv4jXdscVnwW
ju3qH4JSG6n+vefII9K1T2HlKUOAj1cBbVF+k7KXBKEo7TrOF0M03UTUFRZghufdFF8L/LkI0JE9
75D57VASScM8H0AYlQDetslsrR5gYPb31Bc1vG+qbDoy/FcdBXu0U391Cm1Pk3Eir7G1kLrqrfyh
7VS8sucjEbxDhvpOvRHFSGJ/6U1pPrQhzJogQTrVIIvDVn0jekrMnCZ+f8EJtCTzIIb5i5T0IgSU
kMZe3nn5my2vndaL2YPV/qX8HnQKe3Df5C2mnwlpB+ppGODxU6Yqal70+GeVDU594opREFw9WuFr
4ioyCOi2eoqv07ge1CtvP8sALfxac1tpy57dYLwsOkbebdc907/mNEEKLzFrc0WYdMwTr+blO29q
3az5lToPZ3AsoFANld2qdu80mIHxFDwE1hIARNe0XKKzvPcQGULnSlGPKbs+4qqgb+W1Da7YxkBZ
RA2tSYjqyz/MwQctiyMB5Iw255kO1t30WYQYTVGt5cdHpHY89SVOMN4m0DCif8N3abqxtK7s926T
DHvTunKFvG4XsAwRP6LtgxZP6o1Hg/NNX0lAkwGClE89Ple0uRsXJ6zQeSNoAS5Sy+4DaYqP4ZsR
yvu1HMPns/6xTBa8GMCx40oIbKl1SxTK75uouMDWh93VxusZ1ThSOWErmNPWBWVHARVp2sJNUBaP
7lmYn5oProzuPucfvkB+ATAjBfUYLtnHQ4WTlO1Y7HTE/zYDRQeDhx07/l0ISJcnYubxgoE1w8u0
5LP+EwfnFrmNKH3StoSc9e+AWizll+xFeSog4+LLrru1jSz0Lnd8FOybjWJ6pexbt6/swQZ6RrS6
WVY8jfade7OmK2TjYmd8q9Z6/k2SAOQqkR6iAYPfvJhkmt8ZEM+1Edr/0BW8b7t+D7aAo/iGn4K8
hIb59YAjTuFedV4T7bIAi1TXOHKTkXCUo6NRRvkdCdCNUe0zG1V2D/ComZ91VVs5GNsq8cYcJu+R
AnCtNr322dnvvY7Lo4Eb95NY0M4FROFo3D1isNZ+ceYTfu/bW+WBELpPnGOPfJ07YEbWJaWhdxro
AG+HcTvdP4yjhjojuA7XXsBp32lSNy6dntulztxb7RndsdcDCivAg5KeLPz2QxP4dua8n1GLeXh9
UD1PKM1Oypp66H0txizMRk+jxfFakxW+25yTSGo57midU30l33ExDUoNykj/BXWEJf7y6KIKHSd1
l8aBSNNp5AFaRv3USEPzmFMIMzyMcOGCkT8kOZRtdVu49Wcz+3UmpODhsfY+aqyFvSLHsjJ3Xrbt
B6bDMlLeFkra4AAVB6BHjXqc7csk/U4csnhv3Sf7jENWRmND0w60Teb+X4L4j/NbF5/V10KBKvl+
DE/lcB76iNYyA1Y3KBJHsXTKiJHtNERetNu1lEh7cklXhZQhfcrSyeQ61cAZ3sCLmT4QE6sPaPID
dzXZ6zSUzvlRYgMNpEBxu875dbC+NP0i24fHfGqc7YRFOoqb8btZX5cTGGO18R2UJtHvPE674aht
gZt2WLTbGGQ7b0gJBOm5qd0OC2F9b5cuVz+wxB8CGzh9pzvSEYLJ2y/kGwDOBxVFDzS9v+qP1HEL
6vwDZsPya0KZTKyZVeWZbJp7MDSx4UttmDvPEt3iDM/umS2p+iQbHj+IzlkU90+LwPsyCMNIWF92
j2eG19gY99Hw9OlCmbs2DfDQrQ2XJIafuldnsKKomcyJb6rHZqSJSApfeOYSEUENVqDdA8XyID3R
u7khCimTj65uxnY5ptBcJAU559jlhV6yp3al+vVlgkg4HGy6SPprixDPckEGpbbW+U//oCzQBNbg
kfLGDcGahD952N3e1f603F+g9NGcmwIVfL7u0gNSGndRXJKJJfNJqXh7Jd3elGcavrR64Lpgt4YX
CCjE6mtQVjFgvGar6Ccg5Er+adx3XSruQlN29vJ8h2QBfLrgGEMJ5E3+iH9vzZY9vbeIukC5telW
GfYJpStKSZRQC6w4jYHbOPFuUvOmAssufkGNjoRByR+dp0uP646IhOY9skR/9Ch2cqiRpKBAhVQG
bTs2bJEgfOiePVXxjvphijEE0s7oz0McW9YOKNUQrwwsBlLLL3NvTnZOLAQFzKBPj0DtB9vjuKfL
rDRR8QL8PUG7n2Zs5smmJzxl0CO2XGxXim9+2jYBxh3Ss+1rv90R2sQ9oIGfbJbnnjlOjwjgRrN/
QMrHelRb6TZq5q9cvFQG1fxanJiBcfkMh1BCzPLDstcJBbZMhA5O5mXMFrhvhovmeNa46rDK3gZa
Hx8SrUlzU08BKG60gvp4l3ws0k+ZbRHA0VDKfoBVAvMS3t9LNZCptuprPVsPPcmnm05QKHI1wORH
koD9xmFK9VXbdlWUvQk1bzT9VwaVwQusOc40VFIkt7Ihtmz1Zb/c37obEHyhpmwGJv0V3Q4qh85c
0Z/hBy17W6WEthoXt1kuOLB/FEcdzqC5xoo692wqa5SVx3MBag8ZUIQ6HTZad0yfSsXlyLVSD0Zv
r1H+8wcsQn5aRuP99kkFseQwGaHfBLm1Wwxgi88OIowsbZL+CbwySkx9+BhC6rFsAON26FZ1GhBL
MAHo2tsH5O6TeUPhHOLxN0F/1mxG9ZlRsQUU9A2wtZdDzY7XiNpf25cWTpNDHMfr3V+7LXwkbD3S
05B59TNXWgfKHmH0hkiRinJGLpmNZJ2bG6p+xFvZwaAX+KxWEfGR89MPayWJsuyiomy+72o2Egxg
TK8ZA6u/jPquozF6AOYbFIjg1vVvxecovz6iWDMO42iQcjItpc+pv2CIfgOG0q3Mwbf7Q4LEg+Np
S0CtYlgLp3FK+TG934a6HpHuLWjbXS+7uP7gfTAQ3sFggOSJQmIFHswb83fV+meZV63C8BuAOIDO
ZNtbRyff4LOs2CSgeLN0X8xsrftgRUI/IyAiTXlENwmOR/JW2C4RYWt+zeW2ve9IiOEgOOO1B0ID
kNkOgHET8hcv1iMkVhgpCyGljQP8R9UDwsHvHr10+B2Es8a7CSilxDMnBmNEWE1MQIR824+TBy2i
gFxH0hnEBqW5lyrxa0qtwDotb+Zar9mnvrfehx8qkfKFN61CNJpEqar3gCDcOB7Bfg0QFc6Pfs9W
oZT+QGyuRQQhNuVr6d9cRJ3iLbo7Vf5snQ1KYjeZs4GinSQIfM/1Twegg2YDIOE3GGnPzGxkx8Ct
l2tqUPmeYOn2WEJVmVcqOXP7AbQewwZdekoeH429UVRf6p51ELCOV9Zr0/hsaPmgCMrOh/MMDrtv
2G89gpjcFltT6ddWXQv8253dYVU5m7uC7OgpMyPJFvLqZu0W0lf1D7MVzKX6LlpehNR6dmpXSLAI
ilVF3PII9cRbZE7sOCicr4yazg8O1kkSMcVT7KjwkgL+cQ+XOIrfzNuel7MJNptrvQCDv5T9TnhB
TdtePhj9ri42+GBZzSEJy+7FTi96gWE2Chdu6axt7JXohZSvRbe3nUBGZ2TeKv2F/EnapO3hs4+3
dg/D5SvXn8gv2PdSSPHVO3Y7OP+kJQH9UXpcMKBJ5Ejv12UNzsH+yubtQJYJmLBPLxJiq9KXVXpY
9Ez8wqfOaZjUZOvf9adKkxk6kYquN2W0xLNMrkhom7N3y8thoGZ/7zc1Jt+tryjv8ZP+LaXRkm8K
w8NHSTqxUaN6jZTQ7epkm07KV+83fApUvLDAorfn3Fmrb8OLwavbZLj9OkGzkNR8do5Kd5mMbaOS
7d4/CmHFE1OI9ZHTzrvD0vv3HRLbZfqaLMhGXPL+GWlw+Z9On0Bz5SuVNWmOODfaxJdJxiUf7W2U
mPGv6FOPShuSx8wzzS0c0AUYaYTThMMcmrRfabfOm2AwNtPjMJRhnm4e8qd+3xoafWEK+CNsJV8/
xRkeWnsb3BwldXatj/wax1cDayiFLnPtNlRqymOtHkbKskhortp0Yz/eJ9EIBbldGK6abrNAf3r8
EkY+PjWbISIx2jjYYt+jbwOecRFJMTDYlT2s+zcE52MmE1ks7BQqb6SypPlPtvl1czad/JLeoW8H
+nWW/SxYKM2XEZhzVX1BHx1N/m/8QO73HSLSfM+6OM/TBhV0Zfay2e9zX+02teDlolWJOQ9GBVhm
7VA4xw2MRyxhX/iiobqboZPwxj+sm4fRUJNc+L72O5bHBAYXGpBVemgxMYHT6GwLy3Mcl28USLPZ
T5SheMaJfpSB+DeBzV5oHExpRb9AUjyZwxiqHELlrOCJ4yWc/60WCDFfBil+7Q1cNPwS2hGsjjfl
nNSHpn4iG6a20q2yn+x5pvQElkjdYAPyoIifZmE/vlbEDYCBrUhWXkBz3G+hcbCGjwzhIWun1s+l
8iVLv0BBctB4g1es8697LKS69Xcqaepjzbsw55QLuqAWlTnQGOhZWF4DuyPzlOWrB1SVuPG4btQd
muz8+lPjY1VPA7P0EAjSEFlNBeXnSnScSuGdbQ1uCD6g1sakmwP1ibhbWWtZ0IeEhAkhMtge3DAM
d4opoEEfI8qjChHSmoV2z2mvZBwSSCDCsu0MDJddZGBqtOJG1VtUvw8VqFxxhJ8PIc6IrhGZ6/RD
YykZjnSK72YAho2UBuMuJLuVdWUeh+m8QOqXtguk2umlGk4EvNO0intKqD/KGGnQ0PND0kJo/Wbn
wGXHwGtJ9fj3taeKRHQJ/NUMastvcbCTXeKXzk3AAnQnvEac5qI/IgPZagqBOn47cbbr38bTxH4P
ilrZ49XDj2FM19rrcnTN7/Th2/V7NftIu9tHR/L6lpASArlfxcGY0dX09S/CG1h3UvNJbJWuwcSP
kAX3ioOoBVBrOu6CHduuZ1hi8bMEotEJa0oR7aW6Y+lB0ta5d0RMR6AGo5y4t/bMvstDU9snNto7
uTHHYYbXmfYykbRhTp4c8ATEICYjTTg8fosusmAOjsnlZnwD00iKKP0dgExnqL1AM+r9/K1bIoAC
E2U0SSTsIlFAJ6Gk0Ua8w8xoB68BgNF4iAU4iGDdI50BJgKzX0hlqCfJANkC6mbACOlg4H4i/cgg
rejFACuyPeaSjmhXu85x+hIB6IPiRkoyHz6qywK1ZCSE01/VFH9Rl2IUEwHz6ZHI+ju33LjbSB82
isE0xCLnR1WxTwLQvoIYPOEN+Gm/2RAnlytHnfpFq0q7Qv/I34ghIVffMyQIaJZPnjIHSx7E6btu
hMyk3HBb2avsc036/FgzhI/L9Mx9k+gi08+Rej+S1IyhsGI7pBDud8S6nEq/nC4avIt0Te1a1wW9
OWlPHN1JjmdWSGZS9ZH6TzLPDD+PoyZhWYtKFz0iouvnguD3fdH88kKeghsjZOt4Ecfkw1lLMlpx
ITsbJmwS4RlSVKUvEcmc5CTATaj4lhuPUAAHJ0l/shCnqbfFRGUZYlHvBO34jHWdYr6NzrFXX1L1
vXZQXe/fJlJrC/gSJQF0d6lttGGa+I/Hwbx7+e1UQlQCSVy6yAYjrF/jPoAZBTwtw2emx/ij0Pyo
ePZaNNXB/YkA4t6e8XFwWh9bDsoVEgb06YesCKOGKaVN8oBsJ/wnvAmgXUxZMmiRI6PR4Y6Up8fA
U1GnUVzS4mEFqM/zbiAhpg9MLDpvV+n31U7Rfc5PBIrrX1OBRnyRlKcZmHPjV7eLjllBt66wPEgE
BelBnbE8xi1T01NBGE6n6v6i34N8Ot6s4GHgkAFgmg4/SsSAQds0VC4o3AWsquXCOaV8kEbfcK1o
i9WChpQU3CG/IlmjMKyrnXWPygLPjLBrogReBzwc0sYA/OFeO+OTVr/crsZHgzGmIZrF0kt/DzjT
RxQAkEYUNecVjivDr4Ee4OMTdO3KedFA1kMqrP0bOlSgYewVIbkufLAhhOXCDh1lCBJgeU1XljTk
Ru/Tcc1s/6AYnG7vA92H7TJhx7UzygvaCu2P/orl51P3r9fc6UXedUdzO4m8Cv40Mm5s9hmuT+vs
qL7qr/juzsg6Lb/gLhzo4KqIDSGe0VbNUP0bI3buFsnTT5bDtuPrf/67NqAeVn7AsaCIuq4wXGtl
Vo6C+sMH38UQm/2dslvKBrAGVgx4ebtcBe2xfKM6RQkO0HUVYnt/yL7IvqeTA8AYRtor+00C4zz1
imN9RmV1T8c0fc2zHdVheNSkeqI8z6jdBSxJMgO6hRW+eNZancl6acaHCxJ3OMG5cOyoKBWVm/3K
MrV1gmv4JnCqa7Q2lOfOcW3HU+WgeAWQRHFfPsDZGewgf+Mt+nqjRcM3uQRyDItDXcBrIboQisTp
lZ63uZvpXuoCiwQx0FneptTrNtDrKDYbtGAIhs4UmLW32z7GLq6AuKlEvNqd6vjoc74qNb39+3OZ
rymJocNz90hdpgf1E3RA5naXD7xedrBwMohUg0XndpD9sj2sbqfa1xC/WMz9uvnMPgH2kOeQjJAW
6Td3AKbRLD51B6pPNKTpTdtnLogRpDRDca7wEQ6gpkxXGEBRrPts6MiLPJmE3gh3wH44i5ekQbus
0RcAYw7xqHL7GlLspLhTGzITTXENtx+y/b4KRQ2FSAFcDIQTan4OUhYESsjA0GqE4GSFMO4muq9I
Tz9A7LgJeseUL2jm+hI+papnJyJWo5fB7CNXLc/2RTmOJcETALaKGHSHcdAzLIthCyVeu2pUyyHA
pzv5V/58qGtZ+Mtsbs9MrcfjvYPK1O/vi8uVG5qPrjCQKujhTJASgABYpW9OK2ojvBv2qp949C0/
7M7kfODGaVEQSdEd+Z0XgY1pZPio6rlnK4TQWb8qwxmxRwW8UTCA25o2ksvx1bMqvslNaY2Iml51
oXYRv91AaQ3U1NHFWouQ6U91eLjtoShxBJCyFukZFaTEuWgkcV/y+X7gnRPFpd6jgddR6O8jQT7s
K3NPmCUP4gAEx0BcBHe077bcT2YEMD//xUVAQ3YwQ0Y8m9ccBsAUHGM94lcN5GHLWqb91i0XCQ0H
M+QRL9NW/SyPyhMdO9oSqFPQohAlF8VnPSDmYYqJKQpMoPbQO32C6kLXimrAvWYxkYFeeX2KH3kt
ltMMJ2gO7fEfAgKLfqDo07xXxw4bpC9YTfnst6wNWPyXvONQ8W7QPKhFp3E460dd+wRYCPfH+oeS
gv1czodReadXP18Yidp5Se1dObxb98NIWzV1YZ3b2bmCL6sHCbqCOgpOmLEcKaHdCQ2Ixb+1+fVN
T9b0VW/AyWisSYGuwYfjuOxXysP+1nlA5T7/mYE6StIqBiXoSimVhbdxAv+AaciCYInOOgVopxSN
95ASVxppfiZQWVp2pROV2CW+UvV/xL9KdqqNQ4ozsX4lJH30WLoxvSyHdYiUgLnRpifTPt9u2wKx
gRuR4LHAugG0l70ifgmZ/Gx5HzcP/FSyA9AjNK9Tg25wmLAhdxbO0GhTIWRneQ+ytgexS3WJzSMR
yQyhwxEXr959KQtobwz0G5kvy+Vhe5q5flANpq4RD5haG3vVfkqyg37rcQXdSnGYiZoy0t1uR3m9
3lBiplhBr6aCtMxXteSnZ7NIpqecyrN+1dKt2govXH6fxjFZBvXq1I2ZHhJsXmV86oTdLes4WdI1
B0+Su4uBPkMNHGOXWJ37YFo1DwLzz0y5GPJbw69a1SVndi3Jv0eM2gvGgcrXY91310YPl5RaVhxN
vatX4Ty/mMNpoRxonYrinKElkL0ME6kJ+FkQ2bg0AJBpSIteddyHsdNBPV8LDSk0jIOdn4cktJOY
kjDZI66ymKnsifjmBuOZgMnjIA9Z7GvNt+/+rQ7r7EAH2TJereE4qdteWiMw0/+Dv4Cs0V5kOSNd
bNRP2XCpsmb936FJZNKH9KK1HjZH4KAsSIkwRa2v2RrxhufjZAG5CqoFj8dxSr/pkwGZXHBLMHz0
V8r+KX61qCETRSHJUIJNoRwJAoY+AdSk4Ue/aM6LBeLY6tDZgWpBBYsnwLpYy8TRKQJJLJhsy/PV
ecTT3hhDylOpTSNh3JdjWA/vKl4OF5ZEu7xVlbnO46vNfYxEIT5rRUORbCv1ePgIuNMIsRt0MVaP
jYiIT7l+TVR/AqHxcffz5/b+zzq11OIobjOzHgQTNt4jLFJUCLKzbZ3ZJnlpu3nNk5/H+JR+qPoR
lCDbMGwX6WlIPTYeajNfN3o+0Wj4yu1oCIgrVYT5NFRnOLY0giGUUizsPHmzVOJEi1/UC/i++xf8
ePpvzRb6IjI5cAZhr551eQ+P1FkODWbhB/mZXmr/KYOxuXmCM47WhBPCsXtKdhXd4jdcGOll9Ipn
8eTaZ2TOXaw6Wfv0wWiNBnK+kQCmLNHYfnV4z9EGIdJrGZzXvN/P92MPCrS1PA51c9lzFlSEIKXQ
gJXLiIYRBwCZkX5G2CMBPwVFt4Iqsqvq7bkxNw8I0W/IiKAJRzZHSqweMtKOxBN7ZbebwGEBBi2r
53LazGz5xI4P1ddgVj1cqC7I+FSTW3KGCyPggELpTGEzo1e5MhISeRhZ7NjqvrDPBEmJfgCRoc1A
VNYvJeA7dv2K7vJqkkLiupu0TrMt6VpieRTmOTcbzgcLJYvhZCXvNXgKCPtAOue18zSlB7nBJxiV
LnygI+uqtCEnCu1k1fQp/upnkDcEbPeDRg6LqlQRAfy84aVU7+rhcLeEgEny5pQRCJmUvnbxFzS4
vCukLiIXbh181ewhmcIjT24hqeq9CbhpoI5A6aiikKGKPG18IQyi2UmtF6WPTj6CI4FhLX/Y3aFa
wDwGbLm38aXKzm21E83Rxr1ZLvhKpQofNXi+YJ44pPyMZklCs/hTAX6pYvnSfhHnjUUAmgtsVg2Y
HtXDBfGCdYdb7hIBbBiXsL+9qgyiUeMWiAAIvksoc+VuI3mAM2YDpZ+V2e9iNZiQmMXy97YBjQrs
jFFSnvox0oFqFv5E2FQhZW7Dd8O3uoMNBma3VAWTaMAQUKZFGG9zk9oFbfjBpGCDiV7YT0ewH4Bc
dfva6upK+QaNOWD53CHbBDWY5EbC8+VCq16Xnwh+CYSh5nM263qN0ypaLdW+j2GSWXAbus9x+ohF
mx+8anZ1MKlH8S27Llao/sLh1xNazqWU/2SwrfOXOv3RWx74x8xOJTs3wu8L/80KQWFcA4OhhF57
ZhNo7Oz5DSCPCjOFnjpnxwMFeZ0ugwyROQHpl76A7yhEXTBmVoUGzaHKJzOYrF3yzISnnjBNAU2x
8X7UEPCwvFY/tOWFmKwWeALyOQoHbbKmS0pmlGusJcTWNBBMKOEZQkVQ4xh1dVqm73K+nyymMSUD
dM2J6kL1Dupv+HWi34QCg/hNi4xp7k9TqQWtpfot1Lc+eZdJbp2BQ6nbdbKzrjTiIsRBY4KuU9W+
CigSx8OcvC8Dj8RPcCM29gvtbKm8xDluiLZ3U59HDjQOcHbe3qU/Ottn2ri6+ZFmp6zxasB5tp8T
hNwbr0WZzi/B0WcBZApqJejQcfjbaBqAzHTSYBI/BzXXYJ/gqISINkZsvHN7zaqosjZpEk5QL5rp
X4xOztccA1Ad9r8c8QWC95iojfsGIPAkXh28fLa2oeANv0AlOOcf6D1NY1Rh9SkUNs2PR/dR/amm
5MXX3dy3NBZr0aIqx31lHOnV8Roa2V9trrvBpxPYFPtee+a2S3WLBF9NWGS3r5xVVrodexTMgQfi
q1G7lArVLysNGA9ymE6PRu0zHSMuSxrPg71r690CSMLajAZREvo7yoXmKESIOdDn3a2nuPuaT2dr
PMemBe0F+Gv8i9ArRSccaMzl24qxmH4X4RQ23BBuwAFlbnN7l6lcLJMgrUSz85ROVG63FSIscCDZ
um4u9zhBooBugix1nflaPdFtZLRpqyhcXoM0g8SzmG8lkfJe41TqEoTs4N1i+53QOpSH09TQsKRu
VaIl0ksqBuug2Q280EeAnfFv112L5bvglebxR59eSnxr+K27c645tkUEtGHSg4kmByjYcBNQ59aH
fHs3COngqIqIKtsqNHYePRlrmNxDJwlpEc/mnlH7E7rxhufb1/LpoPIXaD+0DjLv5jw9xnC6I35S
h9Rka/zap/WtCjM/XnbG+D4JzfLqqDrYNa011VdqHyEXRKr5lUdZb8yvsThPSVjVIWUBFUk9PA7W
6uJecQkGUen45teVJv11LdMd/CxI04FKDcB46VNXyiU/n3lV6iCrDhdr4s3Z2sTQgNXQrRGkFHpR
7zYdJ68ATI0BKkqVA0laUGyXXwKNyaNRqUxCkosJBx7YOHYanAVmQ1n7Jt0fPaMAXr5h5s08CSs6
JCkrsIjImVNy2/YkI5Hxb47k0S/KPe5IxOGcez86sg4mxxI1dpdqOUUOlHzWVLLv0hOxaOoRe7Ir
FH4P7l0tzkoSzqvN0EmrTUJZ5HfOPhXEbKAN2+7SPmvtswLNK76yHVFTGfTDCGFMGUNakxpBbbFR
6c7RKwGOVW7pllEhAuiB9TcetqDlHxg41gi/0d6PSDJkdGzxoQJbOX6bJTv0MW0/Wxq90HhY/an7
MMlEqI4ZLNvTg9whPQAFmVMAeiTf4cQJDxrKJiwGps+VINqNhJ7BLCZxtA4p506bufxH4ZKyzvAz
7Cn49BVSvbuMvacie5ZVLz9rIzaEL1N9obC6EKhV5VnKaS/iPxrUZ0o6PnKSYXVdSOhzj1pXi7xn
jTRqHeQfoEyfu6v4UfG5sDn4Xzw7RyN8PBYuH774I15GiHmK36MwylfKc+4VLoXV3OuuFHo94B++
sQacv1b5U7mYRPJLqff/xyMQgu0q9V1amt3ToiF5Xu3uURwJHzPxd8Zn4t/3aNm0wjfBCoxNgZxt
Jf7stD/Z+iJq+FCQPDc2KnL2TkCb9JP2JqorF4VrEPeY+aiNUuYSTDPBVvtfAJfSnhBfbXEF4ayn
VP7zgNLn9bdggVnxQvFWvKUwAozRX48hKBZvcWTtl0DBMM/A7Rn9fAYkY8rVDBYu3bw2EEkfwQAW
G2ohgbEePh3KjOLSp18j4HJ3yaGIaNWh64+4uwCYPA5C1B/YzrY7Nn5zIiDkGwfVhfnjKxzNJ86/
7L1BcJRypQfQo6HN3EfUFBgiZFi4c4rxmyqim4MnCHbnIXqFjMri6b6KijwiJuiE3Q95RBg9boR0
fx7dggLZsXZXRimITAYIBdyoPrcBor2+cwTBEOVRim6Z8JmAjhdRZBLCDojxcu4ggCfkYEf+/n/2
AIzDUKBBWK7wqb5hyfAzN5sbx6WYCjwRqvo9DbNwPHanmmKjJ66XYoA/vTQn3afvXEUc8jJPUfzJ
ohQfRh4+Dr9QosPeF94LlI5PJGtrkoMNTSToyrRPAy1oIjFcmkeEy+NueRTzhjAk4uZExEs25ysu
AHTCBDR23oQuMXxCPA/Ec5vZXJkGTOYZFWIIWWwHzAohpE+PHWnoBMAFs2eBBcn/OUS4Rwqa/syv
c9xiEYbCwkasnhYcIyugYZ6DQOF5V5GZrwssHQd419JLHAz4GcZYElQRZiAGM6xgGGS3vui7Hinq
1s8jOlHmBpY3zwRZvkh/xT0+KDG0gLojpDwiMWPh658HarQFqt+EI3g7WIhVi7+RaYmg5owh3hDs
0ySGu1tgwsQHq/hQtkh5UmxBrBrZfpheVzwCGU5WKVOQh4f6bYHtQEpx+G/CQeVgN0CONUQu98L6
ht7AKCGTgsKI7AFmZrqQ7m1q5r7Q/SZZQKlwBqFrvklsDc6fjwJfDVBw2PW/8VcC7fSDmfYxTKvm
qu/YGzwIVSxrYXog9giapn/7BoUf9ghwayxM5FD/1peQvJPxAHJun+pm/E0iPHk4+lxQIFEMQV7l
e0ItD3YkEnqgBiGno1okprod6BRz68h6E9QK8dX5V0eVr4RZD0Pdo+HkQaiHgBgO/IBYG7wTf9hG
aRGOGyIOIlMeC1sjyt3o2wup6jkEKMU1ix1AsFdxOOG9S0ZBvPAteDzdAllw5OpI/eVlfcT3uLQ2
kl9g5pjobelcTHzQg/pvHMvogeKf8H4R9wA36E810Hcisf+yZ6FQVbJ8zV9qvPWO/uyGixP3x2vi
giKGIOeiS+RfhACMzGd5hO6tvuk+EbNFuM3ciKGwvv9eXwwEM0TMEQ2pqQFvZ7SWXDlDNbGU9nBu
qoMYIzF+xDZEGuTh4qpvgRApfPC7YhAhAexkZOEooRz/Rt6/X5rPmmkrviZeIOX/4lboP/09HVwx
2IN9gx8Xz0dcjDAGQodR2MoIKzU7eHBTiI79ctU77lIISqB1SH6P78rtEwuSe5CQMeMqZaMHJMQP
5Q9hTHD71JiJ4gP2ORuYxE+wttBQRFSRFhAumQyKmEC8NV+ltshOMSOD8yepKFbLhu6F8PUQTjri
hRBsFyxmPtBgEcuMBAg3A1SS4Vz9TXKx8oS/gfgB8QF8iUifFguAl39CkSfZxXQhhXNMJESe0l2C
mxH6RsgYSViS/FlK/b2bgyaIuGiK+gehvMN3+JypRkmCK+xZX3/XfNuLVxNUY16BuDxEG1JcszCV
oajCQAhWdoEmEEpK6Ow0vJ4QemqQgxL2ckIViX2fzzm6CgHaEkoygpQtzFeEIxn7JchnsfXDufj/
y+RmLFkApAqW5uJ7gJGZ/ojM/5G5xe0yiCxD64j7CY+6BitPbv03aZk3/eewozpVrO/oet6CajW5
NoIgYlLZTI2Wud1GJo8c5AMHAtMCBUruLv5VPygVog4Dz1zMA3pXwtPn9olqy7+G+hN8CAZK6M+g
dyXsjQT0m4H7//HxKIx/f2R1jEuEqj1P658YZTFivD66nnfR0jKO6d/cEOtfXL7YVcTN/I24eGp/
MlRAzmX0PMVHyh7ExILXu/l7rEDuN0JF6W8qBbNzohQV/1LQRFKIyomQ4Qfh7dD2C/4e2ywUV8WC
xcIIHt7fpkHx9bEzZ/YMNoMoDtlGBlRIxToSUqZCd0PdOEcxxCUaT/9fJdfJ0cuK55x/7JA1FgsP
T7MA9M1lDAqg9AZqGbn/dItQVInuG8e3fLFCxduomxvaXYVrUepkSTBVxd0I6VAZ1VNukPZk/7cZ
caviTcUkrFgKzCCexyzeXOx5Jo9UvKJ4jCjCNGxxJpuMLpjv+IxxVeTyXHfN+Ipzo4b9lrAviUsF
KHNAnfbvnsR+Xu9ojt35kroZlNZLp61yFLpWcoA+2t/iFItGTAXxd/udoHaVMz5shBHUzcjwAe3+
PUXSz+rQRsMORiJf4R81sneIEG7E/ccHobvDXNtR+hAub0I4S9yfcPBRN0ioorDITCx3y5u4RvGz
gNsZGa4bwDhbobrBtIttRGxHRECiQAo2hJHjdnm+fInpNW7qb40Bu33Kwe0HKKb3j0rCju3n74fr
iHUiri0ODZYGm60vZH8cX3PFvcieWDKyNx7o4p3o7Fw0F1VHohshGEgHCLk+1GTFoJoMpjhWYPCI
kRZj+bfzif1CCtWPbmMJsSPmf49wm8PeIuyONHaLnIkgHl7MWwl5GXR0kX4p0KHB/Jk3F2tWTL7H
bolalHMe4f8Ht4FyUIZ5tJAz6IL7BjjdKT+i1hPezdO01cImKLFDb86dKF+4Fj3Cawa2ARp64i53
YA9wv1HMX+PjbUjuTACzHtnKEtjXyWNduqiQQhfzzEoc082K6l957adAwqnnaklbzfEVsBvHBXhU
SCXoJoeodjag/guIzWvdWyIloWAWNRvN7Ssv14TQ6BecIFhGfk7R8wqKgOgSVYDKy9BefL+VyCXu
OmoY2doE8O63kitPT9UH/N5mvDj6etlNdxdS4vgzU/f+j6Tz2lIW26LwCx3HkCDgLVHBiAm9YWgZ
UFQQJT79+Xb/o7qrq6uMCHuvNdcMmyx3x9A4sLR2EizyC5wUzdSvYjeWsM7J2CHpLSb43bQzY1uD
QlvYNt1BUk39ZakgmE5/i9QVScfvzADhTmgKXqtwZHGLJAUeQuO4Pv7wkwScHVC9tUftOkDBX6Gt
ij2DG4jZ3vs7/c6kMpLQGaEtV5++WmIw3QT9t/dq7CjbKpCFsWg66sb4qUAqw5EG6GyGTKyQZlgb
vBkMmfWNEyuPGQmZSDmmqi9FA3CtajKIcH8GT2k2sfcdGkJLnAPZdtb00Do6hWHEPW5L7qT5WfiV
8APoMchkWcAkMUYwJE0Z7xopSyjrHZItbB2E3z6DF1vHQBCsWqPPx1t4aOJXJ/216Q61VkbosniQ
FnCBC41rZriqcN78TiR5osZOk69rq9NiE4kvruXRQB8NTZtXxDLY2XcCqBxkuZpXa0F6LK/KH5kI
NpcyC5THGL2JqhvqD9wsM4L6hKqC7zgkS9BBNYTApaerTj5J1nG2YPDxICwULJeZGr7VdGE3R/Uq
7BW/IXcrIq0FWvZ68rmi1cVnyoccUA3JBFGj6gWg6g5xS9WPOu1c9jm9/3rIrsGpkhv0ZBJua3+w
LniTuJd9oJqwTD293o9c3QbJwt0mSkxwEYY2cbm4UA6WBVtAWDbg8yDHsD0Qg2BYlaHkg5KmHvC/
11GP4vpdBPHvClOAzVuPRziisoXm5bQs3cE51yY4FJdLZSzUS1g0P7igHNxrlPMwWVCSYEgnXBPr
NJKwhWEmAD2mwiTXhf7CoDtd9pEz8IS3fVMxRIabZUBZx8M5h4wBZZepdWfn9z+AuMGiK6e4aRVB
ybTDzE4Q22LrJ2EfYwx86T2pJFcu3YSchQGxAp/doFoDN+vfua6SqeG+6jMzsTve6JCAEtS2kJlW
DOkhHQi3HaYueLigRGtzBj5H+rNs0n1pDy35Pl9Cj4ScRvuq4OtPfYMCokP+wUMxRkzv0Dbt2qwq
RwuJJf7NYiuvyJ3G1Q/DasZ8FcXCmzf4IQoHayGUvSDGOawPcFKT2ggdMfnLGD4BIdOE0WYoo+9Q
t1IGU6DjRih3J5tn4jU0b1E+JbcLEM7nVJYLDuNuQFT1DowJnxvdAX0lVgou9scjDycOSToCjeUP
SDgAZ6k2GTYqoi3FGQeaiEQudi+1WM0X1+VSiq+wEQgAbP9r2keMkmF8Puw4HFRjUNlMnT+9wf7p
PR7BmZF3/fGuyQY+wXJpkIMAGmvfGBjz6pZohYYPZ/gjG4RH4Vm5Vc4bVlR6PMyC0Lw9p+eRVl1I
DH9owaPXs3+3S0vm6vsDSya3brz/d718MHZLUkixP2coSja8+ZU7E7OKWyBG+OGCWFWmjpXGkyBV
iQ29YpKDHgimSoLXQ/H4oef0e59NkYKKvdVl2k6uT29YlE6ZkiSEdicryNjQDLwcEDOB9FbAyTJ2
v8UL20flETPY3N5dOlG5vnx1OMA5pW8MJ+hGorPRhX1IA/10DbMgWYI4xzzcHVA0tRlNxwWpiVlj
/ViB8CdK7TOAbh+OYqy82K78ZPl+nfI0YAp7PIPY/WrD+/6C/o6kHPXlpSsDkrE8AvkfeIQy9ETv
YTAjSh35JGabsxuuYwUF1QhuDBErEHTTlcSbyGnY4YCI9wLt9rPaaq9p8FWP3Iw1452FxeXWZz/R
Icj6n8QkEYi/v80tB+QskN8fYVtwLMGQ2Vw/PN0tHwfZnKm5JNDF93TVUKbcfys4vIl5fXReawZA
rO+NhCLhR50Mol5lnflwCCbrWdx9+XYC2MtkBJmA/3fkOCCv1LnaDLHF9jOHmDxgwo5xCJmqtV2F
5a572AbSQnz/Iu0EiKmNGF7hDWA4sCegBOhEZGVi7tEH6ocFmOBKQ9vULRmianTpu+CGl8nzgPhO
99sdg4ThjfAlNDvlh7PKXkrNugKXYQCiH0q6gHZXQrJAgBnn6A82P15fXo/fT/biZMQgjPjCoh91
3dfyS90HVX6pR5mp+LDEQgnLc+YVNcvyBJAX0vO7TxgEW/1jXueOchcpx/mGxADvtcIOKWXBfhxf
sqkga5TMDqIhLAyvj3jW+U7uBswblHwRU10Yalag7lR1zFyGuXQ/d6RyfAPRnabCBgYG76uboDV9
mOJDrNplN5XQfPrwmY3vqEKxscgEf1RAqC2CaDOfaWhNYv+21litqpmySUxL1xgiQ05YPpjVJKY0
HXC6hbfYfJpH9HlmVkE0HHEsdP91Lm5uTUyWGRdTDjmbA0MjLE0icPv3y0ae7n/I4IxtuJ2EzIxe
d4tZKkh4Cpg/Ll1m7S7sZHY8Mz/qhxzhxabkUXrmezCNJ8P3X03aAxwwBN9WsYUAq3iszw/LGEN4
RdBgqefOl6Pb4g12nzHpVjkytsTVUq4yu0C0ZfWWmJeM8ZqQ8G+Pg/XzlLDWswYuAAr/FCLp1ywz
j5Y1yJRXw4PU4TnzbByIeGg2+AwgTZXANz20XINJvXjAEcCkj9ZFHOviEORLlnG0y84WpNUNkJQx
fi2sK2lzf8ASHT6lMApw6sRhV7LJ44BPWvsHnEvITmqovthZChsArL/VFO+uEs+gr2iNPhixMGMu
GKZ6SRtJe8732IK0Ilmzim3Y+a65rnEs0CcPqnBSuXKb8yMDC/16nI4xE/qfTfwFKz22JHuujiHj
IBdvVUcpRK2kGONpRGxKhvwdCUlfsBt8zLh+k589n9JgdO59Biuhee0ZOp8TL8+OMuxTfZLisEqX
2Y2qoX+uM0T9yyXSeih/yrSGnBlbDbO6bvLbBAyRWLRESuBZWbB8Y/SeQ7+kZgGWTCYwoKXftjr8
oHElhNYb+OGGlCOfXjASsTe8CVJNHDhm5wdyy1XZbpsE6xRBBGoSv8rd34ZxHmtnNZiJYRcdQyJW
LB5OxXkdy5Kg2/Pse2BayDHpilg0u+VamacIGlQsEEyfjRUiXwFVBrVwPyrvtuGmtvYlapq0Y6FU
BcMWzkpgu6g3sVSiZlChzQ5q2Cj6KsHzhrg5ePFvTKO892DGapSAR1EKMcvAccAsTP87/shmY+3r
P32TfDzNBrfl6o+Yys9fjCLIAIccAkNc9+8toyULABkZK5UVhmaaf2uu6Q91b6o4uYw9c4nNSBj/
NY7jq3+vp/vqmeHFIImMXpDCyZNmt2yND4XBBw0fzKwnj5n+8L92aXff8Lae/K5P2BZIiq6yMe4s
PbGUbkR1zsQH2xUmKgvUZPW6rqzm8CwmTBX6UYyXhfvavygIgLOSapztPoEQ4kOdWvQZGjygzGOs
K1QiFBvI/eD7E5/IgnCvxfDHl09wBxgQwtDNJD+HSIMF5foRvd/T7iQjudgk1mCCd76x1FEcERbh
dOSM2NlRAekpXAx2dGGlVmORIpnqBx031k0iIYh1KrdgUw/2SxjXwj3eWJIuMBxTSdNs7SIr8j/f
UP9ZytresE/U45yMNZG/Rz4KMgfr9cElHiYIWms4lXgvGq3ziwYm5vXGFasirCqAOAQhlV1Cfpl7
uN2g4EgoRL4lC7uBRTE4zZvXH2Rb8tQgLaODOuOCRcYTpZvDoP55ufKkbfC+9GH4C2OMhAgYSJsE
p+3ZmI8Aa2gVBzbf+0FrpnNDOkEkEBdwT2zoHciS/VrvJ/sU+MbpwaiZMJh7OowWnWQmWaO9ZsAF
YQH8zVjhNBnfAoAin40foa14zPKkizN/uCjnPVYmPA3MDM4SXdKkg3VFj+6na8aXzG0XyKl7Gjl4
1ZJTQIiOtqv2BJl1nK7Tcf520DwMtg9aaUY6mGUs80OLzFVoH3Tvs/jOHz4cOnjSv8O3NMtFBVGY
XBZhSYk7NVKyM7zdhWAL/U7JYqiP8EXCv6ICkANMwLj/sdbiVZqOKyZF6QRFag8GYwdBBRpd1Nj5
uhmOIBNBqfArmXZZ+dOWUYfVf/4bda5xoEfg+rMZPhOJ/dyoQZkKhQxIsgC9yGY4vnvuTzbfKDzr
7ddL9j9jFKe712c7jDlmQdrNGae8KKKRzXgYrXSY2cGrkg/YNQ6b2UD3chuQJIS7iapcxMXeT0gX
UXr81eQ2vmz8cFQC1PaMc8sTpgk15Zwnwsc4mwhn0FHajKU5nHolh+ySUUef6Iu6PblEDJOAEq3G
zbYG0XbJBNGJp/4ZuKK142TXKpQjfrMb6HgyET04Jymhc3POD2mLSvmROwZlsGzdD+/TYPla3/dd
Z/FRfRgkHuEAzMbKgZ3v5jxW+qm+wEpSpgOnD2MfcyKiarRx2850zYaXU+pjic2PHA/oR5hhvR1E
8yjmEPj19VHWzZCUqPCFj5/9Z07pwCL7jkPpgSUFPmPWUwp8BeLHEEhkoixwzmARLQ4Guif4hDQG
j+bL2gpjnVlQb//2ynRN9cxZL0b9yUhQYF5L+TTZFhSvNX2mDR0FFk5fJX0XOyL02js4Lq/cfJvG
SmHYsUX0KbRf8Bq/Ti1owHbeOcL6ZzF4ex88olxN3d4wRpHsmU/jeebgQvtWWufezgbLNHHu6kSR
p7eFcNUgJvs7qh/hD9mPYlk73ngLvPDzjL+h1z5d+JMJaXfrONJ9ZDBclzpUaPDBqL8m7yaA6VuS
J4RiABonTTee5/TEySRBK0MsSTJv5mi6BQcNjywclUAvir/M6QWZiF2L8NDH1hXaB1Z9LysojwYK
RnaUJOxjCYGhDhPCh4KzOjJq58lZ+hkH/HYH+RjNRmtziAWLgMwrKPDqzMCFEnYG3KN+iBMTxO/E
/10ggTwP9DlQrYYL/BkQM+HwqlkV8RWAWieIFAQ7vrH76Kxyct9DkAeZERR35P4f1IktTSG/hCs7
TrBehx2xwPKPINgNanyx+NDwYDwdMloABpqkYVwwjRuuMHJ/DfxKo+oDP8FY7fPw1cHSkOc8Rs5a
TuzN+b8lVpkP2VAU1FfI1EYQP3kbyaFi7uhqyxdAngeS3YnAmZ8L9+NyW11ZXdEhrNFRkOuIxWg8
XEGcfPEBYQxKCaFQ2+F/0pc8lngchx6LZqyLCewIY3YEB7LNFWeMWemMPxScXDt+D4Uyl40ySpD/
ECloavOSIJYFUqkXK29nZjA6LdUu3fdIG7+pDem6duo67HDThHx4N0XxbybXWjHBNuMzwjT+UbHn
xPi/RtLUETkHXBQqIc04xVmKG1nxtG9j2mMJyWJ8Etajht1Pgp6xiL7JoZZ2RrmC517XSFumuIzA
Nipa/zecwK6BDCWPkIkB5lgIAFEpramhyOCyiy3LgUbtoDGriwYYYabQ+EaiJCmlRYZrFzw8agiv
3yzwKHRWBEvXgWp//54nFaPah/Mu3f4qd5rlpxR6vHoSK1ZTU2okuh1/bIV+7HNNQvJ3MGY0k6Mh
TSQkBsArtfWkRdac/jiL+sWotj/43Jd7tJsMfC7ANKWdjzJt8kkdhMk3Mp8gU2irR4Ehs6Fgwv3Y
SejKGq+/0C2q4nwUKzO59iXDxcs6e81ZsOJJNVroDM/TsxqbnQUPBklXzm4NMYLySJk2yExAeV1s
ZRaw7cvx64837NIbGLZMueFiQGyD9TpvjWH/3b5H0GFHnXm39n23PNMwsxBpwCpjLGih0P3HeEBg
cAAIMGjkKUvp5mBJOgBs/HVcu4PWdD7zOvh5CvDRvJkmyxaqFuu65nJFiUVLtSrYuoufNfquRAPE
1u8YgSHI0Y6sUlS7yL2gVcK+wNDorIlu+nfBbqT+OK15c1tzCUSomhKxFzvigp1m2niS8x2TS4OE
Qkh3zRS9t19Nc39VNGOJNnzXYFzuvQ+vjz8kvoaqnLWDpGHGefYV25EFHZvhEBbMebTDKQbaFKoy
fNt+wZVp2domSaH2yeEhLv2zIqHWeXs1T7ojHhK/iRErH5Yfl6dXQ8WnVl3cB/D/7AcI/fROa5Z6
hoiTsLFbeSzhQ+/uVA1QZy1CeDe/TWGlfw9c/bzr23tM8YPg8b6jZIMUAvErAe8WxRgUB9zjZLjX
3md9187Zgl0BHtPp7X2xJII9EdyiVzmixePxZEfBGl7YgJa7ezqnKbi5SBtIbdghf2Uly9xHPYI0
qqrzOLzCbIS2oNqInfYD7JAskHXc/JYv+Ce7DFIqOYMHPHeILSIXYegPbbqdTN34X7SXvCkua9lF
fzHY06Ms3wdKZQgCK31/FaJXF4yKuGBMEzAleTOkH1wxOc7n0NBy3wc1UwXrAjEQmrtDTWwOxNy3
z8oqP1395SeCCzGEBWh9TxzSFnaKC966ynK/aJzPCsQPWDWe3V0ktK25wvcCOTo6G0YqPrTgE4wF
boIpADR2kqZypG4JvQELk/X7gxLO/s0nz1Q13cFtP7f0mW62Q9PBNf7cAPNBeDAzDmWAUidd0ZTe
3evDY+fvhxmJ3EP0Qx7ideTLVoajZL3G+20AUDim2GEyjYbtBn/PcynuHQaCwA1AYQgNJAvd791l
C2AuKtwM7xSbgMaUcs8LT8g7I5TP+qSWTcYQUzF8JmcJfgipx6lEbQWG2HJdJo48GuJMjuYGxsx3
hAe7sqZpeaD1H6EoAlx6ILec8nivdiShL04IG17L0wf1DyECbun3GQYDQL29p5DSJRvg4gP0NsRN
MMFaG2KS/V2Uqx7cYPsbkBwy6v5wh/GfyV9h218Hn1HMxbRXkLeLljVxzmFDKa2NyP4TmBbErBfp
hQDywpfqhh+oW804CRGbf6ZGBMdIcQz2D611u83/bv16ODSKpGI51+yhpVsG3w0bk3sLAjBb079/
7xYerf/9hQmO9QsoaHHWv0/zXY8Nw+o5qZfCN1IbG0/5AAPqGTT8k4ihEcwCruqhcN6kPQLXg5xD
9txEfN23wFFO4zbEh5ZORcLfbwJcN74Ft0CGH1Muub5sQai6MdhxqOj4avmSXPG9YyL5718xlfz3
1UwwXZ39u4W4Vezd0cJ54keJaaLkNnY2qyaN/ZplswarO8NvbJEfSmIm3/GyM8V/XVQF/KCbFPp2
YUtzHC6mNS0ePSmP2W4F5eu/EWo+Lvkf8fhidl4fbyOekPTObRYq7m/ddzA+dlRL29LnMX9TLcAg
poq4QLtYg/P9wdcTygEwFwi4eek5F+lEJIbFFNdGf2exZbNdAPAxofuah7nhAyuYkk2jCp+Bw+DW
HMNiQh9CL1NhYWQl72XNB0LVhWNR5zdjFJNklHyf3h1neB/aK0AvQ70sfOT2S6RZKCPl1A08EjmB
yS1KED7nht0eHinnwA41qfWD8UZzAMdP3fVH2kkOUhtQ2sLnx6Tu4d8Ct9KnBzwObR0GqcXOyv3a
8c9iqYTGBOFthRsmhhL6XtAkBZgPVOX+I0AKxiVx22yk+fZxbFqzdXHddkt7t7hUmKFATbSGfC0u
+NlwrFDUWWJAS/Iin2jsk1VqiX8ZBwX1dEDaYOroAcNcBroavz8N3K95ogpybksgsA0j3U2+ypZv
TO+rFWEgIqXZnafOaT3HpMktl3dzzk/zxDrNK9hFghYnZuKfUJyHYjgde+K3nY3+0VZ5cpGhiFCV
zxiszYQA8d/H1pmXy+Vv9yeuJhKoLRwOrAumS9aNw8z1zOF+8Y7EH1IuwcvTXIBh8KWZvHXxOTR8
+OJmzFw4FcTnQx60eVKdE8WBCQ7DV4np/b8v4G9s0cWpLE7t2kFMbv9jcVQk+uUTogH+O9UhGHM7
JtcBvSXyQ2yybHG2E3fn4JnPuf7vGhDXgQjB+9ndX+WKS/bjgGWREQ5ZMEIHTMCf8IHHMM3CCNyi
YbKeY+M/1lbs1Vx4/67X3xjq25E1P8wXyGXD96Lg+ngupoLQVeHaW03ET8X4NftB2CDYGEaEoMPE
U2M6mBt8N6YKpAxl/vtTD+rhHUFrkEfU/P0l6DmyaQTCCkE/W9b+Ytz7E2SJvvXdCjKeOBZiCfi3
NoAnK02AdSFwEeGWMauA4b3X4lBFrRVk5vT0tU74mJi3YODO56cTGT6XhE+WYSjHea2M1uuvNR8z
/PnvY32aO8Ty9oQWmU8OnR41o0E7mbPYIi4zj2yz+M5qIFr/vgTtU7Y1qKw9L4ak+py1tu4Prz1P
9yuHPWrdOMVWlL3iS4YpqbpPSKKtTQXnSoS1N9yqESeP/1kWKz0o5smfIE8o9tt+uOKUwpkG34Ln
CYuEMT0Ai7QxVvf/Fmu+TzGkN8fixKIc5evEAuiBDpLRNmZU1Poy9KfhSHCH+h5SdYgq2rJ0jCVt
AmGssFpYI+EYOcmiscUXNn2syPiHMs4X6/U9eIWEkAygDuI4f0w2sTOwExT4LZE+j8lgRfr1ViZe
4naErANyXSlWuuWpacNyuMJw/i19nizK7SsE7BiubkfmFcvyinpuwq/YZ/F3Z4Ht4/dsPaI8Kv0t
AJs2u2EbHYCnqLMRQdmBTESMVd2xB7a3+IeSR+yJ1Zyxd7cqylGbeyR256QaDB0d+qdhYX4JVQFO
D5b3mLE8qdrgQYCbCredmrp41KEUFZb/MtRr3GJ2DNxBQMI+/i9me75D/hm/hoQVEADJHezMe8w/
mz6EFIsYqReIxDOQDaAQhtk27iuzZnR/umph50+fNoj8iwh04c7Ct/2uW8zcKzPhZDxjU5XuC82U
tkb0Dmd9Pre1Bn6AD6kDZnCH5l7bSc/pKxZG5qj0iJtnuMQw5MbbcPlB0q0P8AwgDXMEzhdOIyC5
xb+wmwveTPosAVUJ1bUSJuVWyTEVs42/gSd+cvE4oUyxNK54+/QafdiEKuoiKw14YQQCv8xBKAmD
qpoC/NzDomahTforUnFIOhpO75nJ7S2DhvL8vAI7kOtDYFFqffDwxZgJ28Zm0utbYYW2CusEDGsw
Oab4Bd/xaf36uM/SBU9/sOUrdhjNpu2tb2cJWgc1Yp9aRB5LIZ9RbfacBFchXiGmFR9kC+ynyi6m
C5sjZ8OUXzBDQBCYl2yhvykRPEHsnIlBgety7J34lD8eHi32IJTPBp/TXxZ9oyxSV9+/ZIcNHufZ
WT6/T+0+Xv92CSlWzWmdLvVdPi9W8ka7IDOEOgTtSD4+ohRm4+g7g0jFEGdWrOFRwRuTLY6wKwqS
fM2pzX5yHxHHc7fEBvOasUBfn+MBZIy5NH7B9loTXwv/LftYCawNkxjziIgXqGXZEUUihXdfpUmZ
pmC/WNWQjGhcwNh7haNzBoD2sr5Jp46ptmTVXDvJ/HWQ4eq9F1yjW0VmMDZVMyyuCYZhtEkq2NCF
FnU/pBeOcEkljsT5UP7FFAHwR7Cyuh3ln/eB4UNvnlgpsvoeZpJ4eVrx125179f3vg2sIjvlI8wt
vFh62+QLNXEk97highhVjrBf54wyHzHTcZwjrTdUHNXt//WHWK7hzoCRAboqJDVuPfTi4WaIMOLt
6b3FR5m8j70XDAXEh25DKiPVJiACNO1rGxGfsWY+igfbhcsXFB4Ra0LBjlVe3bPvenB7ixyCvxcY
y/11qcnASLFqH4pl6LkvuVJTkwwzKw9yMVEds4zauLuOZXLW0snPuSMaYyDh9C76pgATI5RCMdcY
YsPmxIUEUvRSJpQ0AYtrl6xuaVhgbIsh83eWn/MFxLYIjiGhwzSCkhhYQUjGYgMXUxtRM3eQ/gCs
W6S16y5K394gqj2FZLo7o0x9iceYg9N0ObTK8LeuSZNIx70oP1OSUN+LYIkK+ndMWtmT+bkTj2UI
EZRiwAQ1NM3ywE/thtEqdY4KG0w9lqEeDE9fLHURFk8wP8fSBWSPRqgZY3Ern/Ic1HuliyxHnUhO
nL6mWGqhXEWD1TA3q8D9LTnAHA/nIvzaG9hmzH0XCWalQPBIZqksYGgwjUW8dwWigHVPGdlb51Db
zNc2p3pgTSalGW3lsecPgYxxFqX3GNhMqZnkY9JqBP1TvdI5xZlhAOY4dyKQo/sa2fQE0BrIVLlk
q+EHBh4OWPijM7FLlt2FRp4l9YuVIQwDHgmrFP5Zpid5+otwTSE4GBk3hx1TbFw0LG0KavqiOJKn
OMXiQorHye2axiJz5UdYL5ATABFtPuSMATwRh1WE1G4iH1hYa+7XT6xsqy/QO/5QYz+97vxNrApJ
QALES9Rzf4nWH14XGmPaIMq1PzjByHP7h0YSk6QycTumcAfmTuigsTtuMEX/g07Hla8SdTnTMNQT
agEUEdc+ts3mILoHxarFn4dpXIPOF4zXxDH9yy7AaQR6lzhw+YmN4xEOLfaRzAoxd6Ns4wPhd2/K
aZWVHFNXenTGUx/nSR/pk/WOKXaG7UlpKzGUyb2aHzM0YoOZHhBdFH7DeoYR1eF74fxvdghLj/eQ
Qmz+ot3ACHkqhf255D+2OEMt7r6io0G0fhMWYNZDwkNa4tC2LTmAXItIZluxeLYzeG/FPkcRfr7R
su8JCSnIrOCkgILARGlCMsjLptj7HgeuijE3BxYq6eblP1yVy/S7L/cDhj3CP5Egxt8C2t0rJDoQ
eudcg33hxD7kO1JTOuq6/gbHTAsB3YrxMwqD3px1asFewUL5eFupU4YETVF77VKfrMDL3WGqT2lW
WPJUPWAuhlL5g6SjWPz6q+/bT+oZJNFxH5jTeym161SOw36zxQ5qq0ZxhHudeGxXRtcdm8UsI9oB
AQ4YnVAFmvyQrR8hEM/XrSNMxTDrsakfFgD3Xnp3qW6u2J6zs7mlhp1wWPD5XzfcEDS2DXKa1tnw
YuxAqd/o9/ActTrdYpy3JKhsrOOZNaqWxazZFhttx+T7Q8OxkykbzyXjCq4SqnnZzM63KF+CZFeX
nh2fDDDDTflw0cCWK33LTO++fm9jIGSTFR8fJb+JmClwHmNZxud2qQSOifIRx/OYkToz+42y+fBH
1Ao0SezSubBHBjKBGjdoPK2AqGA2++RSTwb+81iirGe1hznJcOU/n2F5cADtqi4KdAnMSw2bYzXM
GCbIBlQYrOEwKoOdkne0wfhjj99U/H0RnKk3Dm+IeTbrgn4ZXNhUmPJgIcqwGii71zol4d3AnpwM
T0Eh6vhZtyG0NsDhUfsH9svQKpVNh5ENixgj7VYf8VyC30OhCPpLVo9MdJADhD/IAqhMuIYgq21P
UOa6/7KWBFDDsgj7jl7wbaq4dT0PYkwi8CZMOvEYM1c6BATIFy9LP8Y0gJx/vCaRccW0C1GyeBna
Sj8ohx4OsRz6K/9tF7qjb4YQPbFgMf9id+igRp8zaAj7+2RHSEkTomcfmFmkMDvMTDgzhLrP2Cxv
ey5DZyI5t/2QpfNOjQ6gRZrs/STcALnYOKVw64PqwfiZ8SKDB0TPtKMK3ohiFAIgXCPsv1TL/uQ9
G6rE6xCKZBIPOktO1A01LTKlMIDb6b3TGHqsOz5cBLwbHGY20DUI/WOsJ2IEzO+p3uXgvZhU5dT1
B4hazO2qi7ZD50m5uVQ2RoCc+ZKxyKEeBqtHiixcwmpICmT6bNMr1guk0DgYOyl7bEd+e43Y31K8
8B8SO+yCGIooIyh+gmw5ZQlkIYRz8Izize8zVj0YtTERdlZDkDWrLkx3/EqRIbNAqF59PVD2HGAv
Qt3eMfJiLo+pN1rt7O5ySgN8cQJPBqRYkqJNooOJIA6q2WlwJrplLq0yB7tkwMEtU35IyGQINV+H
LCA5YQTF7Hg+5GS2uI4SPMigVh+H8/aqcipusSbpbxOghtehOqUXjYMf6iFlB+l7IsqydgjGecLe
Dlr4fniD7tgGPpfiRKfCJmwOT8VeISksceGVMxD6eh9f3zVYOfO4WUjDDIdhDxo0yg6fTbokQW+k
vMzbhVK6oPTAPYrIXgoPV8g7kHlMMZNdhenyAf/+7vMsDZmu6VLZUXTQICknKMi9kFSE6HZkCu0R
TLZrR3CR2xUjDiy4ThB8GDRA8UwGNmNwmAb4yMD0uHH2hp8TI7r2xBn2z6+cBZ7NbxjJnQUPfQnm
lSxQI0CP7+jtcQWjnL/10Phbcm5RV3VMRrkPB5lDSerS58ht0SwAZMExgwjeuR9WoJhewbqNCuK/
PXKP1gjpaA9lkDz752rwNoTwQi/GbMN0vQAgyOPooWpGvvhNkhOBDkvax8799NYdYqoJnYdI10CI
8/vfEVAtT+GqZx0mHTRyoCHv771VPNqfdMLl3APTLpzsr9zjTWisC1/McghJvkHKMOzXQjo2nUMt
1HgN+sTeNT1XXzeOnjNkvTfvHpuP40MkTY0H4JXsjondrrOv/QbkuHItPgNj1c1qvLfwrpzX+uiT
2DAR8RFlooCVGXNaiiQts1Eq90+URsx7AdsZi3N1/PYVee4UA7GbE0dm6U9Y0BgTmcn5cW6pqffs
kKnmytsT8oKQ/4lVMw3qLUoWTm+9NLUl1S2jDYzO0rCjwrmiWOlRIxLHh2oKwsqlDFgKscAZiEhs
Fpj0lO0gNBAZQWlCecS9hit1psHMF+XWg3VrPcDSkKHOtLmoI7wStq+1bJcTgglKGmLWS0auzCb7
MkZ6o7swv7ZUEJoF5nsZZl8kIRDQYMnMT2g/MMLXBTNngICYkTD6EHr5dbe4najE7tcSHB+OOfqx
dbF432xqI+KjZrSj096pWcVeuh0S8a0sstPwLNz1RPD6Y8oZwVsEeud734MUVF6pWjJk6LNbkI50
+rdA3fwW9bSlILGp2dqpdqF0WhK8PSHAZJXBJWZkwhrFMdk9N8NziRHY/gZLDtYLhBqUKXfEGRwd
DuhnB+LuaqMkGC4rf7iRDo3fm2KpzGSEUx188sCyD/t93qeK2ldLyMSjlBojGRFla7OWjznbR/Lk
u/gJ391sRf0/ayfvbQV9oBRwAkTK31GN+hE7nSouY67TP1iLUD2xmBajVYyZOeorbV9HEBjYToEo
iik7IW7zRm7DfMQOmMW9JsoPlq8g1L0vJR5uf8qFE5EzH2ItM2d+z9xxw9AGq/cCtRE97yvUPCbx
wHZcvTncpISkXItFoL1iK4F94WuLipzOnjd87SJ1emOA5FeiQ6y2GTR+u+4LMxPQIQZsnNSUeBh1
ei0YMXMNu8GIy2K8T1HfG1XR98rJgLueTGSmbLJ+4ZgzoSFYk2yfEtEyUdbUKq8juTOrbq4etCUI
1QkfKCnK2XYlhtdWxPVDqUM+bLeKN7U5ugbLANVKVNgvM/D9xCzNZXDeZmDN4M0CEl7PeyY/rzlk
9t1RgvXNDCkrzTWuYGB1H2sNndFxucWaGxOlBZg0AOw+Qfd1QPHWjRlmVsjdxNfL4+7r8c0ci1/S
AcD1G4ONCHQ/DL3wEl4SOwwvl7sXeosFS5LnfWwzDMPFIvT+vP2FG3UzIHivZ7FiheGYV7O+m2HP
CXlY8RrWa17v6SSyhSUzbEwAdFDA+UG8z9P8cJqvDwcC1MzDQThrMYIxo0j1osM0EgiiDIbIH8AX
nKmYu3Tugb/wiIfp0BSaTQEyQnSyW6BlboHTBKjTUNyHk/7OHMQXtwOzhXw657cClPqY8685V+x8
zjPh2mVGgb0NIBHNGL89N0+L/ixYYQoJ6ftc4u+fmkHKyxIwdqSY29oKamt5s5fXLdaxaHHy8SGa
ah6cvqi2BiYfmG4G05f4qx1No8oWoyJ9pWF2wG1YsgqbfXwuucgdHboD8YmKlyneYcHICxti3jv/
9bQpewKvkX5uyVF5mdEWegk3FRMx8b5Ajvje2Ie+dZjWjnjvYuIg/pvxr+wfDicVAdbw37vmswE6
AJ/mAxen0ukkfsHp8HDXpxNlIGeF4HJ0ASeKNg75aMf8w9nB7/gbdww9MXZgGsW91nO+jRvzT/yi
GmVeE4zFGSPgM3Fgv86WIxHp5mPMG1d49Vt6YjMqLY7j8qzbS2wNp6h6d4R9mLw1jnSwDe6QJiF+
//f2kApaEYd/GxRutFyOuGhza5Xw4TzMjWJtMvs4wwB7dn6YhbmZzXLTn23Ywu0Nw6cRN7y+rWvi
tFANR4nJ/6+C4LysTZQl4tH8K4PlZcDIlwdEx6Igua7Rqp414Ojc1pwAtJeXJXsI9XgHJS9kGXCX
0TYIMOscS6tkzBS7+YsPMqYW3xG4wWhpwwS0kfU8rSvP9X+izmxLVazZwi9UjmEDCrf0gmIvqTcO
W7BDRVTk6c8XWHX+TWrmtqVZK1bEjBkzvNGIdL2JqPKYQMtGAqtC/0kJ9KDNwt21YF1GT2sRLeh8
a8E6ttu8IhmnRghixOZKtmAR2U/r4/SG2yHyH657NN1htJfc0H6ok4Yl4DLfJk+65JSgs1jHKinm
urnB5OSnDdN+yL9x3G/Df6Hs3+KN27FuulHUo0CgB5PaiBb0HDN4YIEjZfR4nD2Ys2cLdqHlnzjF
dLhcnta9t92DlGTL47xq0StMO4oMDkWOcKHxvrsR+mt07MxFSEWcVWU7IPzzETMaGVmzJPA77nOq
sS6dp2RJbF7JJ4ULPjiK9pE9Wyx6PdvmQt+NHomUXmaEmJm9wvfSMtG8daMGe7koTFfhWRAIt9db
2CvDDvnF4YYh+7Tf90JAAvnSNaOE8PmLPAypC7prJXbdGB1IKcrgQJII78WW8aJbh8PRgity4MkR
/DIDlNw5TCZ4Iazio2BEMcAswXf+GLvdbsSrHUCe4EQWmwJIxgxjfWRBMzHh8JuevxtdSdE6TGL5
vSwcmR9/85cZyCNzANTwZp/M0W7EPjDID97kcLIP9Phi7MaDsBeaCXpDoooUBIcZI/sw8Q+Tg3cY
WTKUU3MygQIM6cAb0bj8evLAfmwdw8VNLAXVPU7wsr9mH3soZme64b7DC/762GCxtssl1oNcJk16
HIz3s48HgYHATmy4YTAw1Cz+Bp/AceQWsxrdZWaIbOSL5dHqiY+J9Qs0c87Bfc35nOTLw+YoTyaz
D0LFB+9AcsMZc5n4hzgJNt9uxfF3IFrsWPUwtBANJWXIR3CiXiQeO/LFS3aXhywOS7Lc754kWsXc
STJSjOiS2JvMYrUK/GcjOUp4AljSTnVP1MmOaOZuDvfIQiuauh+Nr9bMIFmCh/g+g4Eok/2Us8+J
BkOw1hdvzaAlIDbX4RqyxKKXeIoDclO3iFGCjl8iU1JA+54A/BhydXgv8YwBxWkUJLMYMPRm8J0v
A37yaOJPRrt5QJ5Utt2cimx4XrsnV5RnRyxDo90O0l64GwGCtGE3tnJ6x484tfyw2nAB3pKTXa98
RVbKlYvJJ9G2vI5lmQN0AvNaUq5SLQlHr2b0a5wbXiAMARoZG1zTDZQWFo5l3q0uLoR0WT5JdXIp
5XTKDRPOd2ImA9ZJLqxcZlkQW0bAareUheevcPowfuRxeXYJiZplKfa+czKoQGaAkJL0JhleWiw9
LDzTLqvJeDiuXJCG4Ux1MoOyQ0JiiNnZBrsi1/trsorCK2faDJaEBXLoc9YJWRb6S75KRvd8BJ5r
rJnkExwpqmwDHnFhCJu70bxtt7pzSK9OsOPUc0ptzDL22KxNpUJzd/gYzPLE5mLRORlpr9ls1jTC
GIZCy+YjHxTvkc2eACu8Zz7xAvh0h3HgH1Ubv/fcpXMs9xhAbNRwS1J/sWiYpdnDkPbCMBSbhOCb
he3zbdVfYBMLO1yHWKVwDcAntmkyMtfrcII2A3ODHaGwFEYWZmi3Q5tvqKL70UFru23v5jWHmdWG
Lsd6xSqq2ScXNMOYzHwOmqHq+4w+GXeTQw3NNcObrPkWCQkNk5orOxtBDMQOoqPjv7EnBCGYvpMP
wLZhXnrIEFWPnJFbAwjmDEzM2SIKUcODrcErxZI+aJjVmlNECy1/PVtzaAsIy6xnGVJyUPvRcFnD
+rwN5JnCZjUBByF/a9EBEOoGfX5p0MPS0B5EFILpI2Aii6Yh5Lvvc+1GeVjKvuWUd0B8R85WTgS4
t7Fj7kJY/9LfDTLXMoOVQHcftrTLZKDbEwNRqDjAuST275AN6EfsIphJHr+w6IuJgIKoZTztp01r
SwgLqDk7N/uGARiJDZCNEw5dDz4qEQiCOvyBPr3sg149SWcXfp845QChJKJli0OoDcii0G2i8hPk
FSs7dmqW2BHZhMRJlRk3lgRxj1BqNVBDlPlVwhL6EUbYy56kAH8+WxvukTjCQsyAcuGL+RZdCNAl
vpMKfUeMl3yy3MsnE6rxwf231f+rnC3myJ8c74+6Qa8uTpWUust8qpvxWDl0gtoG1VI7B8AF/cG1
+3GNcOILYw9s413dPSQbb1zD8+Oxm1l4vHLQZg516czVb9IsjahhLOSTI678oG5iC34O3N+fnGcs
gkIoLGZELBc5hB4FKS5zsrJkiiuPkvZnheiCsznQTibazU6oMOK1HN5oPh/NmfXYFoyTLGCsVlgi
JsCI1WCDXi/L1IBsAWdCNr0n99hRHDLafMrQoZps1+kGuHQj8chWMNgvs4PHXPcnE2/iSVPhwv1s
mmMlPDBtxKDggESLcI01WPtMY3ft+yfDp/AqXC9uXXF91tFisTIWJfoG/Q8ZxufNOoG7QdmoTZ67
jGCyFlLTRFmihc9jiFibbHcX6iqJsZhSZllnjnrTaxSxTQ2bEUGGxw+rnD7ayRqROgLl9GXy2FCD
Vwa+1Rg6tNFgElF+gJcVziRgxL2drUvzAddEfDBm3h1nMmfL8B1X8Decp/U2Mxv1ODC+HmVPFRNE
6EXCCqlBnoJPbBFISow0pQ2QMViqnFSJWzaQXYgYx3fPxcksudCUzxrjoWasw6HEe1Ao5W1VTDGN
FtE4sYgO4AACFZ5dkKWAugWrIFSQL5N7/jaQHOWL6WgoPBkxpBy+YmyfsCVgfxpH1PdyuzBfMFoo
OrD00XF6n8MGy8mafBysyd/HyclRAcRNtMnvUDMOuCWUAhgNFilR3OMyBF1x8rup5LjJslFuWnHY
ztC/jy4dIBbxLJ7VbPppCW9xZZ1n9Mq0Zd9q1cmBEpNwfrQFGQsZ+NXuEyNdjO3dltNKrdPTomct
3ikZ5h78fYO0Zwpry9oSP0fRlpfmhmoPle4Wj5UfzCQsIaFWorFanYmE+wQihUw0uH99+r7ACHuQ
fqoYf8yxD34Znpl79WW+yQ3KFz+J+XJJ2YEBQ0zlPjH/CAxx2kh4EgSyQRuQJZjJ06yIXr/4Wbyk
5QBQwenfLWaYbJV7BYZMbN5xii4rs3yL0MjkG8V34AtlpRZOzxPpMvwI/Ikmzgbug+YulwwHsSYU
6bGrDgUY1buhp5mfGb06gSXSipAklDghxT0FwXB/xwM72IGi4HAkHAXwGI/L8QhbT6id4vEtO7gk
Yg42HDutoMzVSGJeOULZKkf1jc9Y4trSJxm39ui9xqqTDFZWhEhM1F7kfmupTDIE7M3W6PHXHnwH
yabh1rtZLHUTtbU2bU95qXnugZmN0ASEPR8WON/yIwABvyVsSJjXTD6wq2o7TGazyexwGB1G5KJZ
MeHBeMKHlCX9aN37Eh/KqsbfPPrbJldZq2k6yeNyz38IY0m0mrJeU8LqCSbBUltFMSzmrMPkB3le
PGkJiMHYqt/yqBaALTmyPDd7wrKEgWmdB/JNcDOrFX/myXvknSBY5qf76oo3S/GRig4mGfnaCLVQ
OJcy03JmWmOUca+6CFsypMnbEX2Jk/OhIkMMEUocpIrICMFro0rN/RmnC6WD9JTldRFrScLs31+w
SYVddz6WxrpfG+FIExCKxGpirAkfoxSlRQq53Y/T8lX/QdHoY6pAh5NjFrKcxA2ZOcvNWWevBRwh
7jeUalZaskjY0gMarnIyxi0TF86CbVAx4uRbhTl6nwuRNJsLj656DGdMWHRc3BK9yjqShSIWmvNN
kLax1UklGErnGy6Iar7Hp+AUvIY0gMGbkg0I2aw7hKFEmjJvsRKxPd5jzuRMRXi543GkVbPdoFGM
cYp0Mw1WngTobattaVMdK5Nu+F8XQ2RiIoTIWhiOI1zNx7pSykM7j/wd8wsuqakznZ604BRCO54y
f8vEySY0PajmQ8OK2kZvONwPscvMSiZrzPIOvVRsvVg/DBW7B82R2L2kZIe6IgwR1+gHAP6o3GKT
hCooNG8hfIOUM1dkDSnMZH6s/F5yW6w3KL9uKdcXK42LN3gxKF6UthTV9wA//MAIsXNCIL+anKMb
E77hiWFr1dk3gZ+E+So45pPlBekXBzDKju2fNRTTK+xeWS2EKMthVJazU5nyh0USxCx8SFyykuQ2
Z182WBKGgNifniyVuJscrOytHLAcR7ObMhwU3dCg2rgqYw4BjjlFL3OWy5abrOWBhn9GL7UBWNFx
kXF3dO5RzHTe89X2QZcHkzo11X/2pBhJvNgf51d4vxjk4Oyf/TvmjNhrLsGWbA00NinkR0rzxfXD
gHGBxCQLpPmGcEovE0ihkC8gcNOUYb6i+8dU+PBkofDh6PRNbCwRMVRd/NzCSoZi0+UrZROzXHmM
eI4IuZj4U/wW84iHhHecQSsTzxJo3JN78QXlJriiONNfkyJXCJ2CMsrnyCtIvzLwNrohKN6LiFW8
OXHyBHuUaLP6cMLGDGjjw84JV/hBi92X+Yu6mJgSlGAnIQBKVCw4gGx0tK8+UIjDePgxXdZ+LjMy
ofh+Fj6/uLeCEuDCsKnD31s6HNbvVACfANEJ/CpQYtJlDRJ6sdCUZf/FWxbP+GWITd7hdJ66OJuj
Hd1SQlAJLjVvJMRju3QpHMQxfzvFlkLhriAY4i/LoeJ4gjzLuZBJyDWrfmQ1PjJuhbZ/hD8uUKmM
VipvcCeEj87/Bv8bv+e+jOHf9psRwu6WOSazhAIsDxJNtxUWoKpcjIIFD+xlKktvtZgPNtMpLpqQ
3GEqc49rsC82TBjKAsjbsuLKdIqr6dTr6S7BVxgBHLrjGocgCA4H8td25cJq3H8oFfhrEGP/fHZ5
WrYBPra8+AOMJGCSnMv/xPXkYsuZWFZ25WEOpgPB8In+R2BhI1DeK076EmdQkgL8YIdKEOPBRs7c
Uk6g4BMyar5UbBTVwJOwBsjH17gXKAiE5nfJf5f9YsqIkbWTAQQ5rEmNAYkbhtLFPUiVlowqCZ8v
Nmun8xtsAgCnLrXVvJQWUrzixLMSIU8knv0ate5xIIMKJBiwACBmN1o3TLxphqlsFzSQKLaS8G80
mbAqTzzGT84cUWW08p4dNCrCyZLA8zfgmoff5PpCfy24drAgxC1Gx4vLIz7U0zh7ko3ZxzaMD6+B
yfuVcrT4O2Fgibcmp1cuiQSUMrK/0JwlTf6LHVGUrCIpcC2/rC5dHMqr5Ztpzc1Z/c1HCGa8Uxw9
xg4/upgM1C/lcqIFh9Fomp+57KdYHwA1CyoirxI+/Hcu+yFrixDBCQXZ9ts2ripLlGw0FWI5kY3G
Oty3Wd3Uce7llYcv9hqL7sf+aSJ2nKQVH0U+iLPRsDghDUaoxBuSzxJHT8o0yMEMBbBSzDM1MY/x
b5w4t1D+QKYtFI3ctilUdvre8om1DST3gRo8ZwxuaP1UfNMqY6INCWhBnfqkEmIpdSU66Opj3N9u
fXj3oBNszm7HVrr3QKf3L80ZPbpSOGU4vXvUAduwhzxSXt3mEKF9YfouYgaBH890Wx83cZ3Y6zdn
hTChiqLIf5j4+Edih5qt9pEDEC/Jcle9K8WlMbWocZ/uuVa7q3Qf1cL/cWrmVr7oaC5K9+ncCVou
NDp06efG6iQxBAWhNl/uXntv/8tCJKVWKF4Rx21TL0Tkw1h/hgoPStxEybmTI30YE+/o9tvnW7sN
Nw3EWTt2H9axWyBffXqE6B3N4o+heW/N+hqPBYiOLT4qylLEpUfqcVBzBvf4oDWEvNC7S/rCBS5D
nazGJpNOnMi6MbNxxRDvWBngS+IFQUMD2aEwR2K3LYNEjJxC/bxoTkdXV7AE1KdcGKj/v4L/RhLO
B1mPM5ohkv+Q2O5lPS157hIRmg3FU1I4XlndzyYQRcnYkfBR/BnZJGgSR+FkSXAhQpFn+z/34eRI
6JRNUothwqA5Y6bFWBOCEJhcEZgUL0oNspeRA/QvG2GiEcjTLseEirFGQMmV6o2XJXVIUsMhhXLi
AYsvAZssvKxROpGX0Fe0cnflKXGMXlYdj1N8BshUDZrP+bDKtO2tK5oX+Nm428/eh9mKWe5du0l4
65GQT8IOroiKtyFfKO/+WiHwG9HGl7iD8ldIa/XJeVkGXRmHWA9mkGykzrkRN0mc9ENb0TqhFuzn
WiCR7NYPpUODHatEYf1t1QaClcnEL8HSIZr74kUgpkO0KQVox9FxJH5Y4iQT+Q1Qy6KHMgbzmAWm
/3Cx7UM4oHiGWzAg0srtIXEfpF9Mh0bJF6Wl+OK6kBLypnXZvYdPqtbpCOjQEuw00Ib6ne70MH1M
fXtdX4YotjNZrTSIkVq/rNPoPNN6RNb4aC0EVEYw3I5ELNM3HerIfaJBQhsnXThlZ2kebxXUt18s
KizugBY06Cz7rf6pYX+Hr8Xl0J5cDl+0QVw0dbjEHY8sErLYuIF0I32hoGDUaUlk3Hr1P30kXmIS
5kAnl7k4s/FUYiGaBMOsdcTPlWv8tuVKNbd0nmbIUtxdXS+kp1zIEHLlnAcwcG7fejQ8C5NQBoxM
kp87SuV4FXDcdvVebGbjpqE5AjmjRTPQ6DUrwR0lcvxmvnlVoDk4jZh/1URNloqneE0PYrV3R0X+
tJSGCaJI5CDdhCpCdaM6lbn9r6S5tCPQ54X7HIrqIxLuslbCSIWzwcCSBZKbPSF9+Qk+m88mBvtE
PQ+Fmf6KKvNA1PaT0XEiXUGVIBNWNzsrkZEIkp/s2CRlJ4FPLyrMCIBpycxmkhbVAJXheaSCTmoW
//P3JdCRTX5jW+36ULPUkK6GVSUf9CuH4QSBO0elq2HfQPOcBAp/iasvjrxgRP+aE+AaCRYATVwZ
ujLD9Shn6aFDV808w9jCnmyuM2XRXHQUV0c2DPklFCns+uD6CWJMQAFlXOLm8eqPyLcJFZx+kIhD
MS4MlWzzja4SEqdefLke4muY4ABcuSoMFBMoxw50x2CnPYPsHIZQFsYzxQJvQwAgMduVaeSQj1Ra
CeomLqKEP0wrFMKqTSb10cCdIoucuqMRqCeprcESTwtoBfyMwx6O8akoN2Oq1YxsKqu4VFlJ7Suy
rtwkfsyoJRFldan4kym/wXMUAG5/BBz70KeHYd4ZYWxttbqXMU0MwxpIZQ8REEHRn4xxiZWhuo8h
nMF8IWD+lZ7VLd1/dU/eh5vE4bfFc8jqyoigwdeAMTUCxae8TfGoyqHUnuYcAyT+OY3tKDO1DSOH
3I3kHRjgJD0y8H463W9kOFdr0YDKkAp5lyQdUn44/UofGi+Ju8yRsICcYSABCWphSDCTJutKHEGe
rYo4moE4hXLzcYGPUFvG7ho3DhR3HfozgREENiEdIiCxfA4cLlH0ZJO8PWrqFA3hKooHWcE3CI6I
LynXHwoXHwyssv/vOZlCklSh+wJzkqJ/cyeAN4h/BlgvIYhsEt/EFhMZD/Q3P6XHgUxyQUL+BWY8
VoLAFyRCtib4A52P5Axz9l6TFudSkBsVkANdCYuSuCrGlSkhS6+ssD8kUdBD8T0vluqpgfxmhEWy
bEC5wx99ngHfCFx4EYWLAuGKQ3qyzkskfIjCZVm99gW9+Q+FlPc+GKwSZDCeVUylgJ3CFVivmRDs
mgBN4iec6M9nXkaQeV3Sn5V9kSv8Q6HaWJDnpOnlZ+PdlxMgg+bKActBy8sFqpJHNFL1bW707OzL
/x8DNAkq69Xop6gTwOUbwlNjBY4i+PCwEHoL8mu4JXSk908e2oddsbD5mBTuugKbuEDYrZszU2UK
y/8ISUkW7uZk9CUgmPj+OlzYgo9gaxq+xswGVGfBwUCrZt2Sj6VTCn/J7VttrEWYfCqO8BNo1EgB
J1RQJ5tLxq/Oo0BQoBAA8xR13uk0Qlk+PpMGYHIBRvBRQqRIbyxeRjaHJ2rjNhTMRfl2Qfqp6e8K
7n8cCrzWAoCSy74ymnxQy0zH4pZcp5RiVc/IPRRQjJlkAr5Wypd+SUMgHwZQh/ouxWJe7VBST1Pj
JFFVQwobMSPkSZjkFcghnW6+oH4Cg7RcwX4yoO6HJZtidcx/vrfmM1ndsidKAc0PwmAqWjnuQ6fG
62HA+sXx81FCQX46NRtZ9EDIGlr2JbgiImXnUC4LuluZD9VUO6j2GShiwzi+Ug9J12CT6rzWmaKt
0QetfbCEVtCYwiP9HkpQYGDSttciQDxctjEw9TVUbqNne0bY/PrQxs2EYHws/bKb0MDpPish91Cb
0PQ+d/N7QJ62dhmUvVfsaHgvl+lNQSUnZiHqtVBZGr7Mo26hY02nxIQiu9y9qU4Zuy3sLuvmo2YU
SJI28Vq61KlRQf8hTlcHx8u2c/1jT4tXED9n7Xx5TqBAUnHSHioUttOwrDlTG+tUW6zuy/yzvcZk
3ZosrIgHw8OMyvyI0PW6/qDeC49G56PKNjq1K5weCpNeNKsy2ovvoKR3uF3GdJ3TUV04bS6bvENT
bpMd62RUGxyH7zzUroRix9bkBhES+g+ZWlE8J9nRCI60VLvZjYQUJ3xm47TRxx1qYUY3ykigietO
pnSzWvDM4V+PacEHvLBarBYdNJ03eZRvsijeK4sOy3SFRovBki4t4gEg3EPzmZbNyHKfOD21fntQ
62sDfUSSd6D3337p5n6zqpWL6awj0WLCct2ITk68PDkFRLJVd9XVqu0Xeh4FyrAlepDMjDQ/ejpN
Ire4H/ePfa0r6Ul5TxEUgcSbZVAGVNX2GwEj6Oy3vJeL9jpVlPQzdgQkg5aOUxH7pKYCjTqTSqei
hvdRC699ZJiCZFAby5YMnv3UkeL9M3L4764GiZr+ArRbRxpK0sZS9U6NlvO2Yq/jXOHOfG2J0D8m
z1MqoYUayh5o3dDIIu1nLnJVlblgibSl209KY5sLzz+DE00vTuJq0Rdi1ll0Fs9IGcMOHdbDl9+m
vgA+zqiMjqPn/sFWbm77BJxjr8fG9zQU0j+1mONScxAtDxqRGnzDVtPSt6h2/Z1pHnZ2Ok1y1HR/
d5sUlxbE/fAAYNXi4hNODz5tk/rPVfeGYDtUOHLVizPxu44WnXHf1MbHdMywWzUodt7FjSC9WYm2
aCiugg3UrX2dsus37cUpOCKUui7zzYUqAbNYBe1u65DTQLuw4qaVzNPMKJHVIIrNLQ098A6LRcQc
vdKK1lCBJA/4v2O9R3Gb3tN3CuIsdmsKm/ky7cCeFIh8/W56CpqDCMF6OE7jgtZMHTD1xs1OoxXV
LvAYcwNxLZao1M9pcW2fSlr7oRFPIjBtjG69D2w9pDJS5wiPT3HTa7feLb/InK/3mrUf45A5Y0lR
Cr2uxxpHAeGQzJBEpCV5u3oXijhjOKHJN8Y14HD4k86a9cUeaa7oHp1PNI1qxahwrXa0adzfN/Ua
u5Q4afCw0jlrCb4LfeVpJocWUfa20DU8Wo1+jH9w757/VpHmtb1VkHXC4x+eZ4MyJeNcOPQ/OmYQ
JEAl20ZOI4YbdoLQOEGnmRKYxkyrT44vuzXXPJgqNb+MnYzGaI3+U52xznYIInrNj6VO6svs7nwp
F9tAun78OvAyjRKH9u2rMYnzXInaq0CpChnOG2TO7xQDUyOA1Fo3aa4pKunnaMU6rYbdrpEwI2x8
uKKL0Dx8UMgb3NBsAtijMELZp5O0Zj1G6ZASgVW/2YdLTS8dhMhd6mR8nWWwc/G82xmw6isFpvkN
jtedsK9z3NLZEFE5ff6qb2jX60m7eJEHWaE4vLjvb3lQomWTeMgCvVvBxYdkebauk+vgBoJHIqgz
BMS7DKmkotHoxcuWKCA1Pvg80ucBSkqqTjpUgijw0nQkA+hJ2Ayu9fE1i5QiHSBph3YJrHPvgEiq
We/daLp2nqoz5GGf4LwU5enQ94tBnWKz1NTqGw2VdAslQQV+EWDlyeCPVrY84miXrUijYFxT3BV1
j4s7zn49H16L1GHZSz00bq8iTtsco59x2tSbHgVDl7/z+8kYpwCkgDDOwEMEnVZzaOZQe5XLDHzV
NC+tGzdg7lb00fA7dIv5e99cSvoy7Il1CqqCKVJrdRBhbJEOxo9CNMtq1nGJniYz+P6Zf2NfG9Im
3Sg0EwM9LKPVImbt2LQ2lBItVw517S8AW7O9O5IK2ndWiP0R5t+aTo4vQv4WQBXW+qy5eAcZuXzq
R6LjvjZf7fAwbxQgFbSasPKaqdGd8+PVaUaONv+cch2fUvISbRZlXU4bU52KIEUVDnF2cZAVPlEz
fbVeXxsr1oiagDQXomTvbOtBk3U/erTNOlhZYd7OwRe5AZwHr3mmPydF2wLoZJSCoYVBwbqlNkA6
KBXJpvp29TXuQzpJIF6NCCeqCId3pAxUV+eLCJnH8fBroX4qSgoaxiek3blbjGP3NYPUMYxRtLJf
4WVItsRu0oRFpycWPKBx228MUHf0GmOtlzgXxH57neiNz7P/rtUoHdT7p8k7imeroRogSms2h+3F
e5MObks1KrBQ0fHewykaHCmhOg0JXO/DDuQCUilCdYqpounrD4AQpxXEUnt/3xQrOjDTccNc1Qyw
E64Bl01RLB5kwb7TdwL/fVZGCtIM0/O737w5GZNVXWYNE1Dz5uqvoZKOb19/fAQ0UweSsaoBTALh
PI4L9e6nmXtN/AZVY2+Hk8sfD9VqcdHR661bzz21r3QGn72QEWpbz/Er7OCujhuIjVE0BmR3Mt5A
wWRiEuu+S+9GNnwDA9yMbLvqx/PzmqKX5Xl5p0yzjqY2p0rWkI1KxZG0cKmRILROqVNOFZYQDQjv
vlPWl6tJzVs2xTakC5wWFYUoatNRLWijxESfGM3I6RrPOvt39ZEyova3FTz7t1HZi9fnORKRp8m1
mF5fyGBYfOkpo2EM54IlL/eyzSb2E3RKHka+uc3UKwFTi6wR53jXAmRXYIGoq+CkLzSr8FpjUEc8
jS/qp+aDJldbrJz+dZqMWtXJ/5J+bYohR3mraSBNsFHCk8ioUVR1u/TbetDRk8mj5oMJ4u5jb/PW
vNmc1ep9nVnqU+pzIfhDu4/keg8tNQAE+zb/UouvWu1YyitfG8q/Ut2koHyofqDirpZKqIxXYT3o
DBGQ26R9XngbPCYUm9pJX6fQ8A4CBwAPjaUMOhSBqQ61jDGeSFPtKw9gzwYF6NR1n8IWWryqeaTs
OqJrNSXx3zFLRDvkm2IY61GD/MbkgzxUnepJaUzaYfSrw9jKYq9OQ4iXk9OUHrX0v9cBK3nboFrW
T30wrP51I+qGlPa+6ib12K2ArFQGxzTQ32gwBNknWJF8LT0aaL++Zo6VPJlfarKqPmHq9DNCSvzU
jY8IIZsaOB3/SYc3qBuDGkAMqySDAw5UTxm1tqfVmJbs7RAy5ZH2HFRxkvJj/tA+YlosGsMM13pM
H5MaZLIrGX14ZxRvc8LIHA5T5WvSfcxL+kr4go3LAscb6YqGVIYLPRTxrnHNoTqW5F5rQCf78yYn
P4tUG71mIMCSWVuZMfwWzOtJikwRA9yVH6mWRciZCAA3R99RcNgex08zJnVYlwJowgJOKdeOdxxe
sG+xTYSmQlRDK0ulSFLv2Jf9K9IXDCk6b2uIKZj8KTgd8sP9OkW0NJaMae3g0jyhzfxi3QaAWFLw
NItfE0XxkvdAh9Nwdj/BLXPf9GJXpIVI62RRoMp+xgxACvGoUqWSLGgDZiTxBIVDGotQxsail+kZ
vZV7vOeEmBnu9Lub33oqyY582EStl3c9yed1OYjyZHfqsOQ/5DZzq9b7fqE0f+sIAUPZo9fLA1xu
5dEAhi4wU64ErytbKM8aNVSkEa2/jl9tgJ3C1hEagdLb7p1gC5NQuSJYcyWE0xB1pKDtc0cVkXN4
hql68pOiMPL35DLBTqQDbC2elP/qYxWIBeifG5RdBVUiFY0Vel75KzoJ/gSnRMtNmsAVTpvEO14+
3v7bySGOivLbnVotqoPx/yUdKOnz3030jmSr2xuqJ8lVtcE9W9a1SjhQGDvBMR49ZhKlxCAkZ7M8
Otd9zCK5P4Ec8TO5zU6Ty0CFHlHlC0kJpoB6LHR2w6KpGJpYKOrTnLDtyu1/92UlqSUMKdgsdMdC
RNkn6UEk9OjDJeuX0Ts601tKrqkqtYL601faQal9zOK+SCgNrW1qf7UGGb2nQ7SbvojQ0Q2E39FR
+xnat+ogKcR4dx8kp69O3Fg+vk3ze0XZ9XLxO0SQdwzGN51eOjB+O7PLu2Upy/PlCL8RBtE1aBfj
+xMMJdWgkNYJ9snR3ZzGue1lb9auGmwBFDiye0+tvZ1U03vP3b2879uSJanZL0bQ50PWWIGox2Io
cjCd0not6ruSzJRi3qbJqL28HmDiks8q1tog7t7DU9CZExgjdwDE3pqXkNaa6J0fEV4coPw6ui4+
rZ56SOqD5hZqt1ZMjrlNoc5jd6fck1rR9Kx4z2Ss03DsSy+aTXFCcgV3FJGK8jxBY6kA6MJNoK/U
E4hje44DvUGldb17gut2plI6H1F5q1x6LVpllEBl5x0dN+4ISKJz6r1Z8RAZhbHEl9KL2tBCRfVW
dKg+D1VgkroXA0V+/Uy1YvxcQHVWPEreY/MxmdSQFW1tkgeozQq5yNJ9Q3d7EE5ZT5jPmnECgSRq
gvDIGWhZCXpnwLuFpXAKCNTmxyEStMcdMsMo9fqrwXd77lGG7rYiGmK8B0h1HdAB8q6zfPPEx8Sm
Bl/OGlB5u4GYLl6nWVL8siUZwylojVqjxmg1gRHDMu/dH84/rWb7c86f13x6rXU7unkhBH3Z5xON
s6y75sSf7hktFrofNMwMfuTKPCPHjS+EtYqRCljd1jUMNTaZykoS4uGTkvLZhd6X2E34BOQEcutO
ZxkqQjY1SBy4gn0ERihSV8fXPlHyg5gWtW/0cnB+STGcBoiXPPfPPR741U0mZ/vj4kteJvhcEyro
OVqaqV1HTB5ctnwwOAfPMcuIn01JkDs6uC3NlUkrIu2OAXm69TlqTqtDhgAzK8KfTmnr4jEuyE6O
v3PpZqqZPNH/zBNQv3nK43Od5ellXG1k6Ub1ueavRk+7bSPR3T/7yRE/lb70D7M2EZGBFr57ZrUT
syk6MejPBO9djnpBlE5YN6JadGVOWQ9orhIma/M38kXAKB2rmbqNlkmFMfLfCq0IpukEqSnkNJtf
Q6GJweCz16P7jv7r9bzXAkfOnAw9potJ+6MHXvMyTQWWew/eCCJqe/wzTOhnr6KVQUvUW/icizYf
PdU+h5w8EBnz8THEgfeO4XOMoFE5pQMGQZyhYibRqcGQBwQh8ZoQtuHkXSF+3PFrO7BCoBrYVU3K
cw7rCdA5cahnpXlf4b0REWNdQ2IpCiNhsuVBbYyU3b4Wy7g4Lvmtsc5wmaNYs8sIEKPldRALpeSf
bNAZrIdwxI6FKn6h9vPpps4TWZdKmaARYXtXi1pYG+vIrZXBzX0wDh6zZFKAjK0W900HXKiIMtQa
BlrvCWj7APxMLN1GGBrFiD3jFGguXqqbZ78GAvldf1w9uGPpeWx8ioDsIBXpbkZJMm5e2CLTe0Lw
cOXrUeyDqE7BKcD4FQIbGXb5tCGyUK8QuVxakxMXWlnNX0FhU+A1pfR8kRqX25cJYmekYttG5+8c
Ulg8gKvSGGCVgKEmLNjvLcjJa94+ICTRopy0X/evAQ+xI4ylDqyvlf2O7ebKzpEzgVMCmoNS3fKB
7EHmlLQ2JSmXGp1dh6h7RwDGcktqJKOaTJZB/W2+arT3s7X3Mi2cFr4bGDUCDRSEbc+H7A/Bl2Zp
qEDSu/hu0+ztzedMWbTRQ2Cl1+rmvWM/pUWZl96c9NbDK76crRY5qXlu2ifvvVSQGyD7gBbv2aSi
/IsC3NOiOXobXae3SMgko/tetED2q+g7PS+OW+wjLk97Q/B+2t8LPxC6/8rGgi6SGW3SUhQdFJpi
UUTiXDXnciJu8Vt0MxetmQaJLwB4GqvpU3rhtFX3QYcU2mf3HwPl5OTj+/hj1UZStQISWXrlVzTz
nrBub1TT067G/L7k503a4mmjPpY9zC9yHeg0vlztj+KWFrRLQCM4uViuv9bhOX0RH9CfHWBdR8mh
gX6j0E2/PUi14XF3GSNwhnwDbRYIEAgiLuGzh/gPSjZH3BxIKHAV4BUkNhYd0562HZ2a+NK5lc67
E9TZHSAMg3P3eYNxiPzDM7c762J9VUzabDd7xA5ful7D9XybV7zDq6823Tqf9zbQVFHMr2p/e415
jhsCX6Vl1WOXt6Z1L3062r2vZd3TKsxp7ET9Bp4Ul4esIn0LXn7jauOOPXt16EiJfadFQux24CAq
NAxy0CBkzbgC7zbnnY55ScN/1Nfrdm63inx6iTrw2Dcd6PlQbJhoW52kMLyc4B6Qa4BtzMloqkOU
K6kHxUfz9PH5bGd1406VQZRM3huswuvtdTqAC9nKKoMa4qGjZEAq+HZGj4Q1F00qHCP3UTFKTkCn
LBOSHjMAW7lvbFDRJEzwSSbzX7nFxtjdu+52GEFbDsk2PbcPa5tTnoE0JQQeKbQlAw6RWfgDQiEi
XrOgBi1Iz5FMklQZ2WFeW4gIP4PZ7YQElkhKY1DA2l1QGOvWF/4gQU2XIvyCLxVrKAyXldQgOIiu
SFb8zJPCrBLqn5RfX/fo0Ewkkcz/TToRznCoaPu5RNwWttW/ziTIW6iQD5vpYYlEVw4IklrANqyB
t1E+0QE9e5+xIBXP8dUrpunihTohNpxVDcNSn8feXTH5v3b4zj9zfav+3cL7ZZbVZuiH7T6ftfRf
oK1F3SPWbnRfpA2n+un/CDuv5vTxNc+/lalzPdQqh6mdvUBZiJx9QxkHEEEICRH06vfz2Du1p/uc
6i63/40xBoVfeMI3ZMjldIaHEVSP6X6FdJZuBq3WZWvjBfW7QfTxfX030OlTYvPSLWfsqHSzg07j
aTSqqKMtqtnm+55QW8JzNqu5NSk7PHgsHZraVn9DigmpiQWOC2/SdThnZxJ6WuwI4dSAde2x21fH
7vuDK6F3DWDxL7Re6SqJXpy+lx9396AGxNBXB+c5pZGN6V0p5JfB2fDVJgSmcrwnm1neb6Nz0onQ
lMs2n8/tfphPNtjdbvzTII8KWiZ0nKiI+psQ+kd82ofsCCZ6IJqLdewjOzpLVUMne9NGKDZ2N4tH
3a1UGkEIkel3ypqkDPx+mLMO5szK8Axuj3SUYmCONr1/bHyTgtIbI7Nh0VLDnRbuceOLVHUrJa82
OyFYoeO7egYOBNAi91+XSGs9AnqQAm6Ea2w9vtMNmNHNUq/kJQ5lEKQ2B7g2oniPaSwN5T1KYj7F
/01J5RJL7RYLCqnWE5mZrn+LVUTfM4MreSDsogJsEGgp/dMjek7NrM2KEdEZex3OJpweNJlPflK+
Ucy53YLDZ96rAXzlHrY7xjcaSIscqbjzGKccCZo2oLLi69trgA0e+q5u1BC6It1CpHCRB1SSWsyo
WQDoQ5N6oNhFOZn5yaiEmVkHbJV3NLx06qdIt2/Ju3NAWUyLqmtSYa9CHZwxJQWiQVSCwQz/OK6q
alcbq1JhlGx/t3XmxpiWxJOROK2oe0ChSK9o3ubfiPJTeG8R/OPXaw2LvQuIgMPYoXgO1esDZRje
9claTWhFi7qlVGVYqHAjRe9uugh8EtutkBz6vLoe1Wi3jElZ9zRJN11b8Stsi20mLKUz5Usa9dX6
tEbz6uY92u6W3QCPxV3X3nTNDEVdb0tsVxwmzJrkmTHZe6iZuqt8gi/JVYkvWnQBXCEC40SkZnZG
k4JW1QEA/GiDZOvXOUChfFGyOYCGg6g7zxWPQPU+O3wS0m2idlIcvPv3Eb3Ym8eqfKf3Q8OGhczp
Slf1vnU+G1qAq9+pdT5514920qxyGFjzR9nVpi0ImfgRttFFA5BMrciXlxZZ530TovQq61uRhzm9
O86Zmmct5aB2IE1ju3vaeNuj91wy9M2AlgrmLQZ5hTcql9XWSJvF452ObzvJVWbcBTAgC3nHu+xT
jksyi82I9BfFmuHxEdDtFU1aMfykBdEJbDtxxsc6VAG97nw8vaPX2OxE3H20ONYYdAQUY3YYJDL0
pUhCWYoiRqQ8Foox1NdqE7fT62GVSzhf98EUVcq2o7ImnR9jrOPi2wHfopiiN5PVIRXfa8cuMfX9
OFS+zvH56N9vJBFbdCRzViCQHcf1rX+kogTTBWNGWiJYO/QqGIiCC7lFTycoLh5CWOptuMPqA58j
bI/UFXWj8LokraceU1Aa9/WRIoICNzx+GgD/xtihJsmMuHMYO2qMp6xy43M9KtYtlu4vUjcCLxa7
D8a0gtAjbojEC0xWZnc+UCnWIKgFIaR3D6mYDymsFKZH/cyokBLGIa5LQ6SYXwvM5JKKzbmk8OLd
1pTqkKo8HPzzUl1TCkJCqaYceQZxhtgsJ3kelw9MS8p0XryX7xXq6XnMHMm/0eTgXWsKFZaHU+ir
l+9RrQ2mp5KDIM2Gp1MiZAElhkMs0Hej3PUYnkf0RhR8Am75DCcWGo6UFcu3Fm8YYmXPhbOodwOb
xhLkZexrOmsbGN9Ine44pXSunnpX6s101hyfuXb2Ssqfx9U5909kzbS2u5d7at2x7wGPgQBZxvxE
zGwBhcgX2e58Vc8Ims4haTcBHOA83I2KffxwQ5ul1zcydW4ZHi/BBo0YsPQuTWBkm6VKfacmagWR
Ug9xfsQ9FO+/y/II28JKF7K6EeSBG0r4Pzsjs7+BAWSku0twSwozYEXMJy6NC0Q8zdB51++rAgBc
kz4CIBP30YuIB8NPxNm0hXLCifw5BWxxoPk4qei0hnpWjhRkwL5zLWqrvsKyTbBCTpoj32BNmnQX
W6gteayODe0HVN+AaHyXK2FcC0ciR79Ci/MhFU3uB/pI+Rb3mWdWL1G+SigYMxKoK+PYNiJMp1f6
9Mz3dj5FrY/7un5HyTrTwCKOr8P75DY4j+pEXQCTyZqZ2nd6ZXqfc7vIQg5fGKcnm/51sf+8DHRc
CsXXJLnWISv1DQzQCzfIEJORjooEE3pLxxdKPDfkWFy0d2KGdylZCeTielEvkNMrQFpOrovLKabl
ROUeie8nERgqi/6pDZ8+kvCG4+0UjLn9akqe2N2ZMC7yAJft/bNrzyjxLqxz9BjbeG62KxE3YxCp
FLTArNJxDe08o3Gj9c/LvEC0+fOobG1k9LvVM83LwO1E11tX3w2VTQSH6kCPGvmF7Iqc5+DWFyGb
AiMC8NBAYYgJIRziy8z19fPhZQigjjEzw4gREDv9hmpG+cpa2ce0QrUWc0FoFIAskIpE6cr5sPvi
fURdyqs7iUOnKKk/HiN1AhyGOZ7sEnN8WJhkNE7UMcLGAENuZeB3DqDNKXLf3q2VSuUAd9b4xhlB
twtfTqSyTGCdU7NC4Y7iJsewLvp1HVWnSPHvg056H1jhFSylR6Q1ooCL9cTLqwm8gODnhL55dBBk
iRmxND6XVBkyc/Ic12EOxfAeVJCawS+FDSmxExuYCoKQ0sJBJ3psREVsPzmOXGwth5A+sAqsKaH1
O+v9WKRN2b4D0qzXrBwU1Ehogij4sk3b93KAuOW70x2s0apBMabqBkCpPGQSBmsUagTQgjzJ1H11
P+j5NvymEQEHwGMk6Vp3jUwNfyhQK2E8IuWw8wzCPQqGILaoh6OPUM/cdGCnCD+oXpA18MiQ8+uu
KY3RXuHy0zxLwDAbH+fZtR6j0AZYy9sMrkuXOJp9imYpu/M1igtxjlH3KdoNqdHDRWNaRqdA694m
dPRRpTB6ZzbUIc5CLMK0gHAb2pMVQ21hsNj4Ofv7p8fAYTHFicimK02eroia34tdhWwB60SW2uUp
ipWxG9fIoKhfzfQJeGb1fLPfuXrsBcNC8Y4jI7wkNB6SzbAN9BT91fb7qbKto73edELqgNbOv6Xq
3Td8pR0xAlnU34E5nEjmJq9M/uxR+UtG9zXrjB8ZGcDiChZ/9PBxGcxH+ahDAfGYXLJronARG8IV
lgbrAwE5sN/um/1m9ztzY/pCGRvuH3HHjvB44xVX6TBTk6FCWELyphVCZWhOWagzIZatTe/8jF7c
MGoXAkCvrDGQ3847Pr53gKioCT2848HfEHuDTWEkbzzl0/IrIh8UH1DhO8NQ6CCJ0cZ23wZM2S9i
sMMcEzPt1Cu+X89wvwBWfjskd8ezcOAboE3+2r+zC7Fl2IuWXfwYXgFns2v0bpT+sZ2NleXpi9tF
lgzxIUIOyz9oIc6E2mGI7jiB65XP3sTqIWBdrQEVfFrV1B0d3qr+/YuANHplZ+6xz3DZgXsGSV36
uFI1PpEK7lhrJX4sT6znIsuKeW2Du1AHFTx0rR7+6vJO0GxLA6OBqmz1ELm2h1TpKNXXZYQW8MvF
EzUc11udUgndrE6XpRxG4fTS62TNskSIPk6tuLNmAFH9YWBxxC0yl3nrX5coXg5Naj0RSzfyatXX
captle0BL6uuRqI+5++rLwZtFaE7Mr7DdMF8uXccGgOw5x0PqgrNKhRvTcDhX9adTqQG+gLm7fAk
RlLpc0HVGos5NvSKiQZiYk6QwlHcQCr4uAu9EcJ0Pk7raniZPFc58r1c6g/6v2/lCmJCvtyBBqO0
snI/DjO6qtBLHI/iZIXWd1o2HqLadrUyp3CsLn199khXz+HzAfik9BfscOaIJms1PSDwHu8fwcsC
nkopCp3a4+gyNT38pZ4mqz6bCQpjwL0e3mtSx7pYB5fzHOw38vDJc63jwYO2coDTq9a/c/g0DzNj
gE0ahveWGEK1I2Ogju5rsrUukA+PBOMI8tkd0KZ180wbVy95+LgMoIvCPA1QQoRKtTpPqnUeqEtw
ANa6uIePe98yBsc3TIDskrqBS3WSDhT5nsBNYvLW59Jil2VHmlx28FV8wZMRkNE6g2hjsg3R3EjO
ZaaaQ/swvOATTSJ+6YMKsIzp/ja9dzxMdqiw+rUedtC9SxFxDAg2HpP2HqkzchA6SFQStFNsUcKK
m9brGx7V51sb7kf3V9jPRS7UeFegoOluRAoL9g4nWMKx5DSiumAdEucFDnT3zjWn+/fBzp0jdFoT
88DtPL5XVVIT0tKWOYYoN96iOwsaTdDQ1oML1SglerFhvwLf5uAr9LeoSQMFAkMLsyZSpwwJtnF1
6rwhS7I+AAd9b1ISx92CV9M4pklNWrmkFYxh3YV0Q+Ju0kvWae7Wq0eAg7HzGOS+0jtOsc87D43Y
nGuUun7Mzm9eJzoSYar6+LU6TaytOCkun1Ensj7oqzy5XkCozJ6ySdnKQQZQ2WCNpZp2W1xHJrgu
lud+Bazw2gP1btNCckgJ/CJQ03ZywNnLCTr4k1xxGGQG6cduSRvKKwMDYgfxg7U8Ts3RowfOaWkm
2Gk0axBEUjFSe0bCfAycj+vsQMsIxKLueHY7pO64Qf/bL6kxcULPU3wekQ0qwwuhDoDmywiPZ+eY
lc0EktOVilkOVyMH/9WEh6Wm+zbVclB6+KNA3AjRZB3trORCaMIaMO/svsxL+DIStEx9esiXrbbH
Z9y3RNcGTATHDPoJEGPFyfcMG0VP/RY5FgkacwYPImVx+pkzUB0Hxej16l4EjtD7WXruTwqenqEF
J4YJSeqygnI42XNFWOnbkE2K6uxjpQ+gQ1y6a9hY7jl4XdaIdYOhPmY7Ol3ESiN13XR90XE9OmjF
6l/24j6pTgnJwP2Y7EEEUuHsWp30BezuRLWne0thJ2nT23eNKTsV2NYLqA8/03qt0iqmRh7zDyYF
SNHcuh8Ge6bQ2UW7j4QRQozAM5yk6vEqI8lBu97AI9hd0VO5gXkFoAhW9oA4xNU/UxfRsrPOTs7S
MqDpPb4Sqmy61zvX3DsB3lPhGbpjOFKdPgQyxLZJs8+QLqc1ev1PapszLAeIEmi+De1mYLJAXwMz
fk6H99l9VmTMLebZU/XxMEVTH0Vty/YAwRlF6ubRrvWPbA3b1hk+3OX5O/+mhHC8huW6FJINqIS0
5XwV/4J2fw4wzbsK6fQ0A3zddfc+PaUO1e1BjeTtdpM5s5K9Dj9XW7xQQb/ZSFJSfbKP3eyAgfkm
0NmDba/jBjvk3oL2SDUl/6pDgKfN4IxkNC3qN7P2JPdGjeTZvcLeoWuxpdh6BYIDKzIA/KbZAfWs
wR5gxn72gDUX2bD+AMBZscOyYQK+AV0JLuz+6kLz0r0cXYh3m53nCuieirgJaOj7mjQz2pmE5yH6
1U+fkhT0GeJtMDsDRsaRnI9RQlU+ISa4vyvwG+4RXJkpcxCxL4KwpmcnLlLR4AdZDJB8L7xbGeqY
nqe0OcbjVzeGFwO5eT7/1ewg8EEzjJD0nZWOZBQotpvyeOfJN/KE/DeYg8MG1U8Hkq86eVfQw+Bv
qF3fFsJBE/kO+WaAlosl9DTkKHNiMTjjyx8el9t848lCfVyI3AmABhXjtC1iS7lQj0BloxC164qu
z9fXrv/15fLMF0/2hNX07E6kPn3u/9TNZ3k6ywNQZd7s/5XY4QQD2fTRPrj7kkT2j6gbfn4W3hiG
zvTVQ54Rmcay3ywP80dvLHqMsDTiz0/0BNmAiXf5Eq06Svyh4r2thCMMS/hHIWebd4dkwzxThGZP
xzpy3PxgnNmpbtfAIqTAWAqMA7CENS40tZ5dYKzBK33i3oywvw6g4Not2wy98mdynVBEO9VxfkwO
ZP8Pf9PHBOL9hPc7CPrS332RDl32vkLhQmsHz+/NEBBl/AQyPKtbb0fuprDFzMBZW5eQwBTPwRZA
H/Y7gyPc4i5K3bf2TbftgHexhtAj6V2HLbPwEzEDH3Hjch9UO/8VYdrmd9B8C0GHTQymaINpV++8
yJeUXLAHOHbzhTNuV7ue0gnuI3ofDxu+RXpWw8oJWS8AeNtWyuaFutkjMHYpEwNMIOU2LJYOLLkI
JeLhi9ox4QAaAJ84agOx2sgkifUX/I6QVQZsQjXXjSl4IeK5fco/DlIeYNtwMgJ11OJG4V8g8y7u
A3bv+WFOnIvJKHgvGohHBROu+jY6YAu9iTtKT6HS59XberiflIfEfVHzJwDsPt3QwqjpQRk1u3TI
bd1HoAOVsKCS0Sks32DVAKP8OEbWc/yEkYAeFHjBnW+sX6hQgG2lMjQwYU7rPbaAjYl7PKJfP3wF
/4rRwpJNBfIiTstYvUNaZeveXpfPNU3KF6AuUSMQrM8jpd47RMyXgEK+hIhWpwB2QYH1HLDqvJDd
H10+eL4jIaXVsU9g6FmDJ8Bgj+AYmK/oU6xWorogaCHkKi9ewryS3pLQ/0QoAciDP6MhRCn0R/iJ
1pPUR38Zz9INOrM7COV+M6NUziMwH0DbuhTDeoJKx+GhHRyWuYcMrAjBamDVP0ZfX5NdV0j0by6d
dxHIFFEAeoSoK4vIo7DUDsn/qOGJQbgcrICbrPET2NMJizeZaTcaFn3aC3SVsdz2Hj2tV4x3wPaI
eq/Bwc3wh0U7D5GGOXayzNhiLoJGIt4AVweB3Hopmmzc6ZhKUhdsNAjAT9v/5FIFLRusNtCT0pdr
1SPStamHfA5knVJhdwm7en20PmisajXC95KUCaAaTg5p2AKmfEIHv1f0lM/99kavmKlI/ZIr2tuE
14+ait3Q7KsRvdZo06NUMHxApHsOLut8XbxVk3oEUHulzp9fRaptX9vb1wMtpUpjTXMBxNoodNDW
Y2GsgnO2idtB5+s/q8rWLbcE3HJqQo38Z06Jmr0GKG67vL5hlwDnXSw3zqsMI6uTk6AATT8tfi6Z
iTrUGAIEtnS8oiluB0DRNTYd1T9kOyj3dJPiU4ZVVw5s0pzuXl0d4+LABpaRuBUpf1i56QPJlw/n
+zkFaAbY5QIEDv/bWdVOjDsgmAO7HnsefKyUrsSiSF7oJT4QaJ1jlzhmS6cUDiNDwBt7NA1GlAUj
6g+Y6Jb7eHwCOPF58LSJiK2w2z+U8W1dADuAnUJnF0ENmpC4DqTSe0k78F4BPqCihDIJZhtv9Zhd
3QE4U8xYsnYd/AHzAT09HfKiA5LJA5cvwiKC5qUs95qYn0TQJKolwkB0CTFjv9KDeu9odB5SFW08
aAaxMoCPgKA6wE56HnDJP7gGWJnlzJm2W9y9x/uJCjQ9ZQ37XiBCqFjDknnsvg4dD9+vm0/FgIty
b7fEQRZbreDlCbNYuCcvuG1XvwKCztXHJ3SLDqTqaaw9u/h49GsZ6V0q2lDXvl7z/YqAqX50KdpR
3WpWxff+m3DFJUl4dRVkhU5o5WdQ1Osd1i/BmXS4xY2NmUtEaNWJG+HhPLOmnUVneF4AWr3D+6z9
et/HBy6jrUANdWJmJ5B46a30QeNsfPoMjweAA8+AFC2QaQDmHSL94DCssMUCz+mpW5rewzuE2H18
hAquTw2QmnHlsP0+4wfBSLBZ0EiaYqpLSyXHZGs/s+Yo3L/Gxy0Rt/6pvIE37oIBOc03A/XRBdfB
qk9qkw8pMMzJdfbiHv1Eml8xog56QVW2Q55UUyIq1aCVKKMW4DRgiPJxEKuJgEePCZg/DOQGNp6f
L8YkH2h0zSWwR2cEeOv41WGNIPTFB8YCn7OnK8rmMi2H+pKRRC5I/Eg3WAEEs4AryN68g8WwpW/p
jBj99fzRL2bXRWd6HXAyDCmGqP7BwJakP1+cVmT8ILLDFnu8TVoRXl3WFaX0Gc348aGXYwlGOkJN
o5xvhrcvTbaDzppKGjUZzM7ub+Ub/JKhBsuPXhO1a1D/FNbXwKH3oI5GtDvof1zIx0j+aAA0Q6x8
IiOkiqF/PUpIPfR2pP4Rs/kc3rB57ms9A77z2X9/5b5J7R/zTuoq/q2PEYXuQLDeV7R/wAfFRqe3
38e7IfencBcAg3fT0sns9WaSUxTWaY36pCdUT0BqQxgZ9tifFPIMw2+Anetr+lrq2i2Z5HZ2W58y
iWHUlQESbKoQIadE+owmusuQJg70m8BTIvcwaD8c27t93HV2LErsOp18Mct8pSxNnjV2QCdRjQTd
bscKpql9wNBrewREHJJ2QwaROh8EVZoYT/fw13gOaitxn/HG6d7bcVFGl7BkF78E9bRROdMXDODQ
BuGop6iyXXK/U4dHCnl7tX+gNZNu4mqxn1CLcxhsJ08Z1jR8jeDx7JkP3E7wIouKNjDRgW7jExng
MbOu/Zb1oU9gVpG2G0EuIFW0HmLt5u3pqN3hdy7u76BnOiYEUJJtn1j/SJxle5TmiiLSWVqoUniN
kVHzM8dPYmVEuHDd20WKHb8OWcUSRP5GEwF5ccjetIizpT5uB6o00bviDtiOjU+DYsGkCW8D9ds0
senDfqkK/vEf/+v//O+P53/tvi6jy+m1uxT/UTTn0SUvbvV//0NVjX/8R/n7fPL53/+wTMs0XNcy
DFWxHdVyHYXff7xD0tvJy/8zLyvXqO8QmvC66d39A0ikI8TuYY1dyTW2p2gtUfC79KRhIlPeKfxS
VpTguKzyiFCn7ERPrF3rFMDWYPU5hY+V6tQ4Ru15WFLH7HYaALnRkZvmgU+4xTBRGSgX/wFevhk9
7gnUu5pI9eRrQ8rBk4+DPRay3XNIBkuZ6ZEPKKDm3esIZTUJOmtQh0Gnb+R+s3odQwiq901vxHJn
BOdbDHpog3BAM9vHJ4hYvHa9Q1px9Vo+4d5ZXiNT+fPm9zq34asZAY4frHbheXvq62XIzADb9tfX
WNf+fIkdTVEt0zVtXdcd7c+X+GrqjWk6qjNlFADXPHyCGo+KTIuA2xxTlU7bEfhhjpKPSJfCA/et
sE6Arkf0TvE4EbUdI/7rg1Kdvzko9Y/3vfNsd0p90FBC9bEYJNwT5PgMkwbR4IfzQqMC48u/uxQy
mv4w2v50KeRS/dNouxr3zkav+NQGX2YahUAtqZV7hMOQAkW1mMYLTZ47Va+HDxQZgaIa0j5+YvQ0
lK05s/2/vg7u3xyQ/scDUk+6UrsKB0TDEigUMovd9xw+xl9/iipX86/OW2bhP5334fg0NfvKx4ic
scRXCCkQpkr2/fiba6yZ/3ZK26rmaLbm6rZq/fHDtE6t6+5Tx2qIwhoov2evPHsajKOxDtpBWOhA
ZY7H5IHDzQWgHV08nGdu4JXpoMO/mJYJgBF1HzTB9RbyJgr6Wb0TXq53xHlv3qsOCxQ2hYZDoZXw
RGKJsoPxVhjOxIr+FdzQ5B887TQfI5yFUZFL88sYAk0/j66JCm4eQj9gPII3I6EPoxVPL3ouBzcj
YW+OD3Rzz4y+a/ICyGCElhLWh14Vj8reRSornWf3YWXuPnQyozsAxM2OXCQgtYHnbttrhAPwbk4P
0Ps6z8/HALYyNmEqJcbYWLe90X27GdmvyQPmlhnBvQMDrB2i4hqVywM6VvDd0ewe64sqouvQoBuU
UBlh6QF2SVe+Yefyp319lK7AfkJ8bVpCg9WYfatXgc7wX/z8loPLOg4um/Cxna+U5ydCOd58UcwV
C+wj/X2HpQlzIhM4OyIVZMciot5qvdXpi2yI6NgfHKLxnAiXis8JsuKWrgyOP9vDvEATBayAd10O
zl3U72io2Imx6a1SyvVdNO2xg8EWsnfhZl9oHhMCBKu0k+lslR0KzZXWgy50NuKqoDiqpPRd7OS4
dUf78fuq2ULlPw4dJ1Q//3oOaPaf54DsNI5quoplKo5j/mnFsexCsZx7C05wZb09xBKC9PA4sEMF
/Ljjvx2DO324ftHVyANO4T5e788kc+lA8+9jylx/fTiqKVP7D3PyT8fzp7UoL+zbQyuYJhDITzsQ
dtTqQauoQ+K0d9BnDPNN2iiB800WRM1uvIsNSvEA1CC3AJ+ENEvqVqqeMfrq6OHTCe+9jdAkwSxQ
vtMHdf9OQkg56Q6UvIEImT2+y8JLX+Mf/BXgnvuoRXnn4HU0lkImDjUwO6jgzDVDmH7wDBw+rHlh
/4q9XQRzEy64PnbTDk12MuwumjvkrJavjx/hFdMsioVteBzRcWekvsRm4HBKz8/w1btS056/4irV
x+fQpG/0VseUor6RrsnRxEVYmWqRG4rWv/2lZT2Q0emDnhdYbmJgEsXIsdnL7aQzEiuU2/yC3I7+
efQp5OBUCz7GT3sPNFFdb26F968Dpn0J9BQ4zWc9YUzdELo6J399D41/fwsdw9JM1zHNPw+pk95e
2teVIQWCCUIE7dW9L5z1FQULI3OIxZqUdSjROBpykpS04Yl/IASpTWzlwWXG9U2N2EIyGANoJaMt
T13hOqaZ376pqfltWW+HORUHjFL2IdH6Xx+/+m+nhKs6HLyt6e7P+f3TtlBdL+X1sFeesz1yBqAc
mck9VqPNLiax2YQWABMQt3siMWwo3Ez9dLO/OYJ/CQNkEvzTEfxpY7rcbze7OHAEJGJP0GT01Qzv
HMGo0QnvX/6J1ue1u8TzriRA8QDm0EP662Nw/2UPNk1F07gIim3Zqq786RgOz8elafX6JwTdQ1kF
MKVhsJd1VkhZgsCGpBfQLDYGbnZHUxyayA5Bht4+cXBOIJN7vrA1v/vw6+uF3TOg2XRDeEiV/1oo
QT1xw0ufUr4jApL+cXAGuwSQG72gFE4yNZe+6YSNlpDL7N5oaBpE39fCI1PQjOCODxwNKqDo40KN
uB86clbVTAGumcMgM9uYxL2+T2v/Qx2fEV8B77CLUO+xWT8wcU1qzgfIQ6qd2Ta93GGnCYnnSLG4
l0cpXUZq+TcX1LD/Jdzgiuo6t5ag01Lsn3H3T+Nqc7SKan/InzPqjmSEkciQdOIXC5d0O0+ZSArf
wle6eTskr3NQZFhJ82VEUN7F9wLer4ny8CkpswIv03xA2k+8BrNJ3CcsYjeN4oyWanRAFTqfl3gf
YWqX1PBea8qZ+wgn5YiIPxbrYj6DxyJzco1rQCNXXmUn8FL5hurpTE7RZXvAMFZf1/GVX5uJFeyj
K48l/74Emy+GZhUWq068me+TKrTmCrwWO8MDO3qJkxLeHAqfRFP2Fh44vR98ZlqtbqEW7RN+keFk
nhyIuaErsNTvUVV23hTSUjldQYkp6St1hyVXYjegU/fz74Hf8QxQFfz7ks0Y666hg3RoQb0FsQqi
eCs6JS+uW5G4H5TLUi3lNKlOytHvwWjguBKh1sIjtu99dA5vgsehtWpyFgZ/DEMTt1WVzrlQCig0
CamoRdqGFmuEGAYUnmaO2mvMi3rsCLsU9Zr4vgW9H1/7ObT3AtJSg5TSC64qUvlXGn1mgJ3nAPh2
pKEsaKaET5mKMKiUPY/JKzwmios04THRI/Az4uPLPpIiXpnq0S5BIyV9pmrUIOSkoux2xrgefBUo
dvlXnj/yf/kdZaxz9gh3/Lr4/n15GajRbe/lids/IF358wYlevBtlCen7xoDhJrXA6PlgzrzZypv
Kt9Ax1qO4IyMlB11+i8++/fwco5HjqoEYVaHcFmCkmJ1TlsTyC5yofeePLoh68POiTQrLg7z399u
+H0VNzhEyBE/fs7ejNSUdV1Q+X20GZEYglURMPl5xzLOQTnM5eXg1mKQkgGaqsEuMukpBpRIfflV
CS48AK//cxj2vOTx0uBEz4n1gefGx33hRrTuRQ/r/389v0WkUwBqIsAlXy3kHbBHA7V/nT5+xH3M
BFZ43AkhXzNXOiFxHLJBolT318ut9m8CMVYHU7Ns09FMzbT/lPIfm9p6XDb3B4HYK8JSMr1/KBF2
dhiqKFHFN50L5o7MIuS0oC/Ks3W6+cKCND4xCXFcyRThNzKVmE5QAT8e+OHtAWaEB0qzLDkIERmp
BTsa8QAUj0SGV+SRFNjTFOdskKcaWPJbguVu4KQqnGdsgal/P+lU33sO4j2suT/Xv7NoQlTBQps7
UWylk42tDP/u0ttWbl4V2wyIDUND3AAabmrOuJbv36+G8SZDqGXgyv9lYDU/r0ZIBUgXFVLsdLmd
kCwokSLCW8Zyf3eI8MrTG0bD0mTYPlMZQ9dMvAFErVULy/djUryfk/t35+31oTKYZQad4f1tGIl3
HjPC0v17p39ONDB/l9BlyUPlKWrXZmKyOsgSiGx0RNQfuQkSgqwVh8hkIZWhwNoHh0Bh8SQ4W8qQ
uDXdvhJR5OaxXHorMPoyYKy/qQuZEvz+MTiWMWKpqmq7ruJq5h9zyP3R1NzDvXnMZPVsPyzaJ9Et
U8OSO7aJTuEdRVQgnVwQ/Ky+RfPtlqIkEjkJykVXVrBrJP/KrGxYgzChQPALbgGlDIBoDHgJLWW/
iGSf+OsRrtr/GtXI0bumYdukwCTBfzz607E1W+PI0T9S2QEQEorKjJK/7Fu7QZkpAJOHeSfgEdte
iby+fLtTwP2itY84RCaLM0ZK39RpWN/lsZLKPik75YE98ZTtBvJK1ImglxcYSFmpDGqolT8Ufh31
YLryfhnStwia8Q0r0duw8E+hw1p2hRUE6CK7jkSTUPFVIOEqCq8GS8PLN1mrZZWWyyrrniyabWS+
yahqUJ38GZWyDDI2QeluCIp4HXTFmB8Dd95GVxwOryvMbfj31yDD+TBTUZqVdz3zLe9p+Ifl7wSS
od6mboRwqk/ai6hzETWx/CvFpzKS5+TuHVDjkC6oPCf38cHoRSKOkfrXt9C29H8XFeqW5jq6bVg2
hco/3sP68nhu2r31mEH/C3+XGjHgYmmM5a5KACN7+/FbVqlLQJDzgfcws0NWsUeKZAyhwi1Ek5V/
Zd8nAsgOmcwnlqrkhj5C+EgPuGTxwweAv0fq9CUwcogF+AV3HI7HT6RAzMDP8tgcssdH+FDLQJCX
SGhBi1OCHBkV8lQNkidF/4bhkhNKvL5JsYfyi32CX+n/jCTsuXhKPuPEaJMXX793hFRORBSSUBr7
+YAX46zIJHQhGPsJzw6J/iGRmcJA/v1rsSqTKE0jfpF3tXgkMYr8X6ITiW9+P+MEhUViOiWlqCMf
pqUMX/kLWa+ZFMwCsrvfJ+WPCHYyi+/fGUKJJZEzygfyBxIsySJf8FGoRfMhXA0OWv+Q5zDYdn4k
J44Dap3JAfSEvBurh3xf3pXUppfMpBzcYI+mbWhyVkVSZcWelYbT4UKIpAZUAosfq+whk0y+fj+R
jg9HYjB35WfCLpQu0L4byQWUn2HgE7rKp8mlKOSduBxy3MzW17fBC+RdOTneBHkx5q6SQiYzOAf5
bGrO/AXG8LzXccCH7z8VdD/gA3Mat58PlQ8SkWyIRTA6+QyCZOVbPrbKjvy5vJFcMqJF4qT339OD
YMOVkiM5JbDFJL7OBy34DCvSiSDlV/LcbiAH8Pg+cql/j/RnkbnxK4ejkj+Ss6qy64JjkwPlCjOI
+C1XrMzg8KDSU6H5D1ry96pp6YODE18GRifyQT8v5o/7ch6/N9bhoKrstBnKh3IvvztDWS3lzmL3
yXjRP3Y/n8vB1gEX9edc5S1/T0lSAjmwn4t84iQYBeYHZ/+77irpHYjlz2fJUBExrCI5MxR+x+du
gNwZc08Gu4xt1FpAGTNS5QjkHWQkykvlSxZlORt5LpcXc6Fo3QF4pQiQ2ENCchbo31EpA16mGMYH
Q95RhrO8gdwQOQq54vIBpwSFUN7akU6VbACcq6CcZTeQmbbpF5k9ZAobkT3cvBW8jcF4kqkjKUNB
j0xWBbFe+D09uSzuUF7RsAbI2OPy0kHnCXnIocjrZF5z5LJgyKfw/qwobEK/P8qRcxSH5MEbEwl8
yzokS4nsRbIaHchk7rJtyWL4JJCTF8jmJCvTiSPc/K4eP9uabFt08tjSX7wvGo8Z696Bdzr8POXS
n02R25K3IqkLJAKUlZN1jaju58xkOeKdcz6QF56y5wfGxiy5chjy3vpQlkJU+3ZMs5QsMGlYrPe4
9TX8dAshTt5Yz8npRJVZFug79H+FfFGyu4qFuvqoiIFl0e8Q/MhJy6PNXGLNhmNg6ccS/XdTaNLf
4AeWZgIAh5BIImfCormERL9fHRx8L+L0id6zhE1XPuW57tDxIcEk1eyEV7IxCbjqn/9LYCY/SXgm
XzpgelJVic0kn6tjvslLJdW1eemJn5pYcrymh6QBxdjm5+fO528+KxHd7wdJsGMNCHckAeY5cRvV
ExQPzluTB+TMbHOSz1r/l7DzWmqtSdbtEylCZsrdgqQpjxMguCGAH3nvxdOfMarWiu7dp2PvUOCE
pqvKysr88svMehW/2bu3UpTve+fTL/2C0jMJtnEb5NOHt2sKvSN4DbmWo3LiyXwdCjcQXpvYi05j
pjnb8SEPxe3H4Mqn2vHAdjkEC2e7qzE5Y0vdDWE131UwmLajIrLr3Lk/zkdh02R+2GTf2WIRwWy6
vMpyYmJJT+ZqTrU3rkuw7oxfSen25MiWYoAwvueZaGXZCyS9sOny4W9g193QoxUY7/HApPFo9DFR
BPBGmFTP4pfbNrUP//zlzQEJ+cafe+XfbOHpcqQhoPh6gB93JNiDR4W73bcr1cuwAjEMNBBO30it
CyNez2shrnee1A9OBExSWOCbIc5PuLiS6Rl9uGhklHpCDlUeAuNCcXc691zIqeMvftPLinAI4Ra4
Yo5b7glAvA3LhttQzJ1grRTHkVahreIg22cmPXDZgdnjgwm8YOUo3LiJpXcHgDXlZU/hQk6Mp4oe
GuvsSL8j7yB+z6Ybsli1pOi4SUo9E+JpFY0iRXl5ev5oQjJy3j15XNkq6ESLYMquo6pByQ3Yht1g
aYi+abFPcQaU5t+XimoyYEtKrYuzak3u2VnbbDwJaApbYCWFztL3FAk7bQbjB+LPoxu0qjkqZnU8
Z3hQf20hErF9oU1nrfITdsST6rnyoM5GayK37Ht+XNWpEo+bAciW+wE/Ek5zbW9RybNW6WHczzxh
+fxL2/qpj4fMXa7xkVbaFvqClNSqDpcYMoeue07c3LUReh/svJP7QoNSW3crYZwKIIwVvHB4G9mf
I55SDvAGil4Kf4VCXs3jz3FeI9OjPaVgzfQdNgsFGXBo7RQ5botpWOjYgse4vwO+KB7r3xj9ndJg
18z/o9m/wdKffSW1ZJDHwwLEaVFQpAaVEi1E6bWgOpz8EhAcmgtFNwmypO8ebOigCIXt9k3IIfRw
oQ7cJvWLni4/1+a1mWnF14J3M29+YtpYNpa1KQw9PJU8Xt0WTlI5XbcK9DS74lXk2mt+brvr1qJv
EfP94Nz9DV7NHn/HQs+TZr5BFmOLLnotErjS6X0ZlCokeJH1RuVRQaBpqwjgs+4W0iL5XaW7eav6
kKPc1Ky/eqHlCe/5BbaEg00Zvt6RmuMfd3MgrnmrcrfvLkaiUDpP1Z7nW4C+6PdfuL0l8FehPeay
XricUsQKl0i3fRccLT2qC1UgBJrEAKgRDB5Qfqauwzuk+OfgceFqCYCJOFR7Bc5yGHkGYaUiw1FO
V58rKlH0BX22rX0L0jUZW4ceZKDmDg7L/u7aWtW5hTZFYu82dcKj43T2mnnxutMuWXmt31C7+qOp
4ycmQdIqX6IgIBK8C6Rlr0kqDSe4fDpzCAUQhnfmC0eRc/k5mv20T23giwd/B+bqXB4/QDgSMBb+
QpiA/jgeEJAnJhnviWrFr+M03yIZA9czXl8YzbNv6veQF+Ggndr5QZGLKY1e8NSOoArgWa3wLoxm
Vqa3sRhBKuLm/ERAD7tjJo+yJqCMdh4Slin3LvxXkFBoMD5i9Zn0wADbRLhQP/jUXg89m2iM5/bB
p2SjlpkcwR3fIWuCM/pfoR/P76eEhPzr1L485J+4a3zp6qf/caodImp1DL3SvpFt/c+B95k8Nl4x
n7vxVuJlvGlvx8N0ovdvDojvehPin1Qgf3LknFMv5fsnMCof1QEileN5DPhINs5rqUUxG2aB6gmZ
l8tD9XnVzBdAR7dDj9bBz3JE5gVMkquc7/dvl4dDWxSSc78lA1p1lPmHegOwrINPzwfVJflWPugS
m8YV4T12SKdNK10qKvQpdQnHv7nrlB+ntFw6dA7Ab7vm9JmCs2ieXadITlcPGlaf3l1p6X5HnW7/
YV5Jcl/tx99hz9LUqwkg9zjtFZY31T5Fn/lEBGehqCckyoIOCW4LDRWa2R4lFHE9sCXxOEeakXHP
FWfEPuqQwoYRFm0nqGkFfsV6w3jSKhq/XtPDmzv6KjhxckngN9R00TDr0+Qde/C59E7nD3Zr9kKo
NFj4O7YhdymN8QPZ2JiqbE+aASSKPXykBxpci6DTgYsxEE8JSqBfEXTvXN+g8jLdEfxVFUBVIcXG
wvI8OarChZR5cdm4LEGNkV8VSZj6Jrmjm/p6SCJJs9rP9KPiH7dDryuYZewBFQZ2Sj3waUoZsF1n
CoCd0AgMDYQWohsZF0lq5Jy6dPknnIhd81DmTy/upM9Yubvm5ItsVxJifJ8z1KDDJ63zm5OuqPnT
I5PW9S35Z8dpp6k/PeOGKeOvoBzoRqNE8A7NbQlP/HasfDtlM6PaHZGJ0BcLRMvXniqAf1C/LyUO
zYA6pDEZylfcdI8IR0UlOh80RwprD824obJ9xJPm5kVzzI77M3XJ6x+42zFnYBMAcRU2z6S2lGH/
qfnbmgpYWTqoUE2DWt9uUJ5DpR5B4BjJcCleUNG/6YqnEz4mYsCyXY1yCONHmh9RmQrl6OLMPKPS
3+NCjSoPANhRvVBKWuEhNf9bIrRIBgUUm4QJ74W3KYZLYSh6XzFUbuj0Qrgwfo5qKTQpIFoByE3h
uOYsfNg+rAvGcZ9iIiB3hnIiHazK+M7oOUb9otrxkSAPJgU81jpkiRd79OxaFMUjBgWdHjtHDzx6
49EhPjUwz0B2gpGmq6nDVao/UI6wnjRI57px5yY9u72sXfFWJmlnB2ZlnT1tnfiMeq+iFFPccpEW
kZVNa90X0p/yzOe09KMAzLmp0i0Qf4M6PQ6H/Q3KPJ9P7jy79Tqu7hVRCyldFM9ffSnhSvb1zUEa
M+Gnv0I77imPyunitTS4Btm9UiQB0XB5VPg6cDQKio95pEJ7aPrTd/x5fZt8Kf3uaxQOePW3ZAC/
n0AOO+kzS5vdc0s6nWkQMd5TgItCSMso2XSw6kOqMNOcABoDJiMvQ0oA5QXKwN5nnimqeFLB3lHn
wzlHTh7pydbeY+FU2/lGDhtIKTUWl8VCInsqYublsDiK9EzRjsFq6BqawoYAhEW4AYNDJ2OMpbip
GaITa5+9OJDu/Ln0+k3LWd67flfftXawd9797suwmftSBHrDFvuMucgION6lQRyxHQKp2alWdia1
W09P1D5HvKjXmAJsGfcUIi/fleFBR+RE4EmcawEWSZqHtrgwuVic/PD+DskU95tjSmsm4xMQPQ4H
I5IR99SNCChPP4/zR9Yj5/TsCl2FKyp0fx0Ar7Uh5mroIcHLUBg1wq+jVUBDo+tCQBgv3XiKzruO
8/hVwb8KFNHHb5+69oishi86EPB3fOfStBmIVviBZo+Hzgf63M1KDaSIHZpXWzLEnQ6F26zWSTFE
pnzl3/xAUJIc4s8P+jgo1xdg/HJQWpPmfrC+z9Ezh+J+KLFoAvvzY6gyS5hnTer4/u5zS7gIk/6P
iU0jYcrtBz3qtFpzVUPir8EXTEKEWpOgSLG4TQhd7v6kfro3+dSsR/Q22oYonFql2Lh+5mpT+pAY
hnNRk0XAz2KDzjYNkv0/UpfygZyJcfMjnd0nI3/GiB2FquvHR+qUcbAxIV/z/qZVbFSRoi1DzGAS
mPV1IjwbY3YOsLFruq80qTB8E8voQbgO6vDXMntbhNHDLaQXY97kUegpXb6gYbTJVUB5rlMYfGzI
Ppor3msEbo/zpkJwk4w258eK0F6JoTEooh7YN7Th3ZAzttCNfpYbKxZeqkqgaQf25Ucz7h4usP0w
RsZdYmdMtiNf7v2c+0g8G7+DPGd+LdF/njW3Gy0p4aGB65azH7qRlCg+SPX+cHP+j+otOAxY/1U8
olx9WXMPxMUi3nIlE/kcIi3LBmUO8OpIQCtC8k8ab8aHFJ9qe9PPN6roFXVKIc28z1umlHB1zWgt
y2qP8CRcgyq3HMPlHy25A0hsKxmS/USpF7dKkgdoNFPkbmefOQKcGNaPRPSQ0wy6Lmmc+n6Gq3cr
jdBbDG6yehDnBbpA5l3jWl8rtqGsos8I3/NQpH8TxjyS3BCpEIv0SptCOrBz1OXBY/aN7TDGVzUL
GKXh9buIknSjL2MalPndMOsaVWz8HD+OGA1eoi5dLlAM2KTj9eNkqffUjr7iT0z1pHaAo16fXTHa
HSD/Eb+cSX83kFnkUB3CfIPWrhQT9aHJ9qJ1l+OccGNel6mlHkEgI8QTqYPnWPJGm6N4FNPZJ01j
0Lt6sYX0PrnRAhlDkPBaxoP9OEwKBluF72GR6XAaXXkHbganLHqPPKfRZEQJfAY/1UNmUP5oMk5z
+E8yhTRpfIgY/nNUxzg5sjEubYwodgv6UoJ4VOmY6oiye93umInqP2KdAIJfQJcI3S49k52vBgoz
S/lg5Ft//lCXkRGtqcibyKKYNnQ717f1bv0fo8MtuHKc1r+W0/mbxH79JL/iCEGWitPrdrfuXjje
Z9+NaA3fzoZRdtG4t3rWJW2hnHhZK0TZSZR221TECvA0GQ0PZ9oefMsbjSSXbAOG8bkRt1T1pscX
2suu54xfTpIbsa8Loq6aLrFbs9qwIKNF6Tqsts4dEF4w33ILNhL8h4hSRsLRYpjvrcEp3Weu9GIR
pxRjXQ13gG9ghQd+COYJXy7wQ0TZJmQB8KkMzkyVz+bAOyV6+P3KVYqtKVyoDcuT3BYsYQ0E3Usd
SDd0/VAfe9oiJeI3DKDYg+MbA8C/6QS/PXoD+gNH/EIcZIxoHN5nhV5DXLFXE1lHxWnEsvg0LCzy
oveqrlw1N8HB2AWrSjfn0FGHzZ8h1gQnEacxmOp+QlcB7Y6GH7cnDVQxutoOXboL1kqmxqr2r66r
UImLO49KKVIN6YIe8/YvD17WW9WkC/5IdHwwWcaMAoYaMjZ5VfvmB/4tZOJxUzAFH0w59NFWUBJ4
MFbXfogURtcjAgEuQz707c/ViEF0odpSF+uMf2iSLbtljqQrbyPTkyzyi1KtYj4Jv8g5kiIoJoBn
x1y4ZNQQzBMKTahI32r542cxStl8VBbeF2uEoY5SLCfk2ih9l2FnaRsa8193ae3sQHAje/if/vqb
+rQrvJW4RyX3+kTs80y66lHRP1Evk5MUWFK5Nmsc15/mp6/Jm1ayQMB+6L4wbmXvaAvE4djH/zDM
NHp2xsEhsFZI/NbdYl5h4HCBapiI6AL/PkKkehuDNu0AGzV+6T/M7au6XEIyQZQhl6yP6J34vutR
NeIA/1UYF+qVcJirzw8JoFWxnuViIXbURaWGYqNIvl6TkmJPTonjkZZ7eU5UtlUcFzo2TBMpk1xb
pmgBlV8w6B0XMFIecPGKi7xjyARDZtR2pKoTDLlFwxK+0x/dD58/TysvjSjxQ5YTk67rOYfupqJW
oX2QkUbtKphaywZtPNs6mpO2+yrdTHnqHJ8QFYlunZY0LXRABH6iqQME0pGD5jSEBYg051sJncNn
I7cR+Eb0sMCW1PUfvws7ONlOetyaIlLkso8QlIIk6BtEgVWsuDquZarBsIQYZ2f0+l1+z6XUHPvc
Fm43Taq0TtY1aLHkl/UPdL47vU5qh/lt8et4ri8fyJuTE4uj9zKzWP0NFsbomL+Zfq+rjeXdlSIA
mZSqREd6+KTTTwsFUYd3+3LEe9aY3+ArUHCnGChdhT/tK7YPeyxOeufhWmhZ2/380CEbNfMI23b9
w93MexDdC/SGojQkft2y9QsANG1sH6Y0syO+hrVMthTpsrmb6rY5LT/Q72R3oNQOkZK6zVuNq11T
Q4+ReUGIYjAhHAZLKsRRjLqIby/Q4/QlogtoJqX0hQYVoEHjGJyETIOAa5mgJXEXcvgLrRxkVY+X
3WP8AL4FMaBVlwGo8w4Bdn2TPHiRgR/DicS7aFbTEW8CSCLqGiIf3Vwr+06SP1UZe/JLY0CX8K9x
YuNTgl0l6Bg6OZWHQ7cMb4LIAx+kVR4RFsO81GMdGb9x5/jobTiylGaehMoErrLEWbYQlEqEMzyu
TDiYFl6NIUERwigSHvSwvCGCJ73DN3GT3XAGiUVMgEgrd3tuF4j2ye+IcWP/VyKH/Ex8rETAm+gg
7pY+gCCD1zVMH65vLNuHqPA4bmyyaxwzfbVE7l8qHyqPt0GltLqBFAETyRVzGA8SISrc4ZRxdgAM
wCy61acNcTa4uZxPJhbv8nAG3A7Gzx4yHblARumIPFHn8k5KTvmJOaw8bFqyc9d9wYkEJ2R2R0Fv
15T6rAIAM++RcI9L0knudUx2IJ20hUSPFB7nAJyu2WmbRn91PcMl7SJdmPqBVQpgcA5fleD3bZrz
VvItBKVt/IFRiMGcZd1oQ15edOT8l/b6fkDnGrpBH9JZncrppLFN+X5FkfA3ZVxLWPTVsIxVJ2oF
dwzdGpRBuKfljz+jXwMRkkuzo50b0deP6DKbIDiHOjypldicpoAnOjTu+RoOcbOo0E/ebdcIhZuW
W4c63I2pdOd7xVv9UzfmMu9e2jfurmM2BYoa3M8ZERpcqWZDw0IdL3Et22uWuWP9TgMI3j9IPrun
6iuDfvcSlB0qPGxGRneIx2A1iP2oOR3gS2ed4Pv5EhFz/BcNMUZwpMfTIIsU5evyb4oNRXGHU2qP
Tojo/EaNMIry80cF4XINlVIpJ60d7qif9ujo8QoPSzctNCIlRgQjLsAN67qAfJ5ffqXGIEafoMij
5FxbLLnUR8pFuCpYB5esACjIjZKL5Gf1iotgYrYCEhGM+FkESAROBCt+G4AgCxfZ7fU26qtAmFK6
eVfSRPxKglJQqynjMygdhrBlMNKyLMTALwSvfaf04GfieweaK8K3QGektFLghLJK1AawXj5z3xFY
YclxAilhqq4YG1cTCH67oiet3Ld6gIXGaV2GBqtVjTEcjG4J/3dJepyKRbhmwwJ2RKRTCUB6xjGM
GJc0xHjYRCKHdNAjnwoqJO497fqapycnw3kzcCxREjZ7Kv3dyYoQvRyszJ1IlGQhOUCik2uixQL5
PtUEMsG5HYckDhjMnxgeBvaUbCN9TAXIzxhBbp2ErHxkKEqf+zpBAPQrkQI3APIYWvQ1uKWWAUyI
KdBU2EXcRwqUb5EaIrOj3Fr0gndAmHTRg8HbO+O3Z1pVKjPJ54Xly4nKoFCLYe7JbUGl7WA5QNXv
6nfmu9DYMSjXlxyBW8QYWb1+FviuMFep/JIFbF72S+1l/9T1Z4RYHEoRYP8+IIAE1UeGpj9SiFwe
mtDxyYvEL0WEuW7nvh07QZ4Ci4rOZZ39Q1K/9jKvRy7kRamXXiDUHQLxBEu41QAqs+Up1R4rHuSi
cglNw+/eijcUCH4ljt1/OkFhSYABYhi0KiN3A5eMX3Hiqt8ihC4g4EL3P7DqsCUhVACE7kZusobw
leVxn6JDHADsx0KmnRIhBzH2XIfOLmgPEbkYetEL0qrff2vD+RILIMT3re3v33jm335Ge3gNNiPA
r5Lzv2pJbVvdUU3USJQNyRL+kcOlVj/nUGERwDCycz8HRtLxzRIWhNCHusyl+YFnTAZBIQ4MlMpg
N7aq+xNNepoFDD8IFnkSY7MktS6qKE+RWTW5TkQMgBwwajUjI/6oKXkkZbOe8DEf3R1sQn5TwB79
Hjw1MEo3Ocr74IJI83VvEDTMfOI8Pa2HPoRq223OPQPX5T3CEfsqUJIep/sRuxrG7pJapBq+mr/X
JtxtfnTkBFRbgSlAY+dUXjvrBPbB+BWjbRdYN9SRRCcZfdBQ0o0+N0lApIbtgiLZeaxoynGATK3Z
5E7N1ZePw99a3g85/vfL02ohi/HRaIo6FtzXjskCtRky0N/EM18tnHMCqZAHocOxBzr1ZS5GUYcI
JD4PWyE/1KdzP8rwqDrN7KXM7BGTeQruojvjPJ9GbpFulFc2Qw19P51/cqriqAQvsTUpUb5X8jYl
DikpKh36zwvQ4Mz4qAbO5ENBsVjAFpv9SCib8F1Ohm9C+s+8zd7JCQo+iCkmTufHP87dIYyHP91z
jVAoQ1Vs++o7MLCeq56yAQ8jjY5LAfhJr1C2t5u9iFZlCMOC58FPZIyyxDX2lNYXDqp8n0Y6/z5f
RMGkQgAOzoA/z43dSP9Cb27SjygBniWn5yyCL/q5U3Zq04/2dDtd1i9fums6iBGOSYb+1EXRiQuA
AndqLEdvSF8I7DogArphjq1LcR9SPZTvvwhAabA8EGotU4zx9YDBEPFsUkZq2bpbr5r0MNDuw9Zs
akMIPOjMnvC/7N0dxYee1QQ6bGJw6aLQACU06wLez2+Bg9Mj/XLd0+BCvzTpL3xX1bFBgUlunQHW
QN6CTmM02pc7RpYmCGkBX8A3M9Madb7quiHy+aR9SdFaDfUOTEBb17Gpe1UYVW4Km6E/I63tL6U9
ktC0wDWBx5/b0bWNhat9oOmtSnSjjjkK7HL0FJQ77PZovAXLBxscEwgdiv7UKnKP9s3Akma3dcdV
SfsqattjMFPXo7Ez4QynbU+QV97S/se2WvFFeywSlPHlaJsOuD+t0xOG0eSDHT7Uodk4OWvTgNtz
4DO7uX+QL8q5jIu66/829z2T1IpEm4iYMlnLusFPY0/UJ1rY3h3QKCbDCSaJtaiaXX+CDGWsa0Fm
M9BEinbMb9SAbgEoikFSW7BQUCDIJ8mrxXe1XhQr9b8nUs/7m4yfKQJvioR+84W6bUHrRVTYSIsr
ytcv/wYq8iZEsIUu+NPNYtafkAVED1cQIOU8ak5V7hjzFkH6unwZ1bD4LV13lhij7qK2I9WpOTW2
ENEWLWnkzpJbprFU58h9FdsqyIdmnp/TsoKbiTaV0qVZoqkolZmgDUHiZZ3SXsyh6SZW1sWF5z1f
stJygxW9ITWjDfYUsFmz3I0xnck/pXa2LtftCrG7RMqPUqj1d+L8K+7LrpT7lJ46M+xz49UFipOx
KfMgggAYEazGLH4eJ2KheLgmpQcjeFzsxBZOkFC59BDFefwZ8wsknmscxf8o5PtRGA3ueXenDIFa
oAelLkAvCsrKGVRxiY44v5eHMOFqICUm/+SWT8uwxu8j2zAf+9fr3MgsaldK/4d4whxkOTpGFVw6
o7XjN6MshuXEhitoMV0i/DpqkRPYzaBU86TpqFZ/R6rbCOnF1DCFIhcwVbVnRKQJ+xap+YPg8htY
H1rRnYVeW0XU8JZtS86Yyrlyd6SGLGhghsBHHs1dTpGwx0JACTefXtIgdGmYSa1yz2miEIrtCyLy
z4djV2C1UDeIQd10LrSH9zYdQK9bYthsXrxkue0O4f4gJ4/CwYv+GhA0CnsUeAdN6ymuF8fb4MW8
tXn5eBJ7N76pe2ciJbMwBKK7E6pUxUu0kPTiS/aZ5oRUt9LTvIt7S0zgA8W/bJGDN7ze0xmLje1y
k7B8gfnoIa7NZB0kl5E0F6FUX3EvZE8khgiN48fOLW4imkJaWzDbmqByIn9N6hkCJop/ah36qWJ9
8iXtY1MvUJS9+im97FTEy13S8iEt9qShlXtzAhMaehdCBritJehbcxppQNVjRttyDzU/hGt3KChi
e/cqqmi9ABaAsenXSplBVYb73PcK6LjDncSIcbM6PHUzJnsMzFCpUuwOZ2n+Uump8vPpZSiZXy1P
VsdADzeHqiQ5uHl5dOCK9WxLbhci3y4y/CHEUxwtoVMqlwYxDBPKIOCvc23yOSFe82v86kU5UhjT
yeM2SAa187FfNJH2iIa9sHDVg5EU+WkS5mLiWTFoUWaRbr23ioU0NM1VEM2aZRPJOmZ3FqegGKc2
rPCATAx/YmECtbip+87iy+/EEP4Rbz50tPsoUN76uLdOMZ14BERLUN4UuSKPlW2cu1VYFaf+qk6b
3yDaQi+K+Pxt9lhsGzKf37N4WCCsgjOEWEILzf3dGuCvwJisa4d+gYMrWJ8eWmlof24bawM+IanN
4KtJbhkKtLQm7TyGKoxaQF/qAcNUomx4vUglPsa2AA1pa0IntVuw3YiiWQePGkqQb01h18CjhDjr
/ReKo7KZkGKM3GFuuWJMx6YLU2s7qKaLRxd0vrEiYTvfWPBdsw0DDj3ilGHOAsZCQZFle6yViA5q
fU34oLZVdHkIQweQBzLJv72K6EEvmx9obW3xv9xaFo3LV67GdgPWNWbhavFqA2roOfluiVqB2ME0
blC9lRlQ9SFd7inIveLRF/UchVGJTLeXjc17zA6k7F0WG/iQJl87SvDcmCtIaz+G1up2M8ZxZ5Fz
wtL8/Uq1XrwJD1iDVFNWNdvMNoXGdkQj/T6r5zuz9qxNgRHn4dA79GbtKX6IR87qNDxJ88bJ67s0
/xW8k15A1S7UKvEX39Jl4Xt91pZilu3ovHjZDGG9K8G9eWPFQdO7aweXxl/gkPUkQXPg86Y34TBP
EXIge7MLvU9vKhX6qdCabvtMMbhVcnMmlLfurkq39mCgkcLtEjLY/CVDab1jf/NDQZVt/WHS3h1r
HDyijNV4tPqhjTYXpY8BZh1l+uh4MF72aAeWmdUyp7rQAt05M5vn1U+mln2twQ44Uhp1v3jIZjpI
5zXToZLg5Nyb0/AX7JjKOVQ4mdI++HZybm7XTUoMXWbfXnEL35gC1o05nUCuua9Jneqqxdoh31kv
e7uEeupXkoiatFjgU4fSbfN6M/0Y7JZfXGV3bk5rPNh8W6dTwfRuSZXheYdnpBfxpnS7ZM8kaWnT
ztxP7+hM0ThzUw/Fysvq1Mzd5+c9WjxVrMVeuJ9u6pP98nZ6+ofC+Jfu8rVUpzwRjiLZ7Z2kn+kK
1GM8h5h0ppvpyhnY8j8SZKjZxr+oLVdoJX2I7X1KZ+A8AcN0zxTDEY/pyhM1geb3zUOCWc57gT3a
yd2L2fh/WfBw4/t4XhTDlyGU9DHlAe5z91VKWKwx2M15uMI9nb5qWuGhYdB35Zxq3le75uDkONC/
CRXAee2XW5wNN0D3FnZ9s0L7EpK1Yz6PkNGamr9U2aRSPZ/wU9F5yPcJv3Ni05IYiE5hYPQhf635
9D6U1zVZyAN8z7wkutqfyxSrtemcFFlSQxi1LLeJ4uEXasRTXLIXWLMoIltv8J7nK/+zbZLx1Eke
HQCj/yWDLDx+7t6EgRznYcA2IdfpHxqgwt3wmg5a3vNDF+CG9k0u5vNTTsoj1HYMbtlZmvTiqGa6
frZwz633P7K3l3LdC/ERWg/0c2/7DrrSiPqRixvvnnF7fHXMrzLLSgbXIqU4dpU/y/cz4LVjxzD8
okfdzPGdMflqa3yHq/1FhSH+2yzfj++OHYJU5fuIxvHhdPZzboazeGI6hH30aYZ07HAI/b+a/M5C
0V0HwZN7g7uOWqCFzmRORSM+AJjHp/syJLbAK/yy6B0ZOnEOK5MwRJz42CRBzKT+MGI933JU/2aT
7Zs5ShmS97VnsnxKeARhYP9OKzJpy3syvLqOpf6k6RsKS4F+H451dCyviOvpzZUSM9nWyIWfyjTG
r+EzgytHrondwIquIrg7/uGpyPTCDR2//l852sn/X2eOLHtKRhaLpWqSJPn/KOiVLY4P88yGOhK6
JuDWKWFEvUyaycrn21ATZUeqj4Ch/LtLMN41IzVatakl98RQhPzIOY1yIWOwkbM7TymV8H/dcPW/
lsX5txu26MG/lcWh+NDuPDlzw5ACqX2j362HowvjSx9EDySC6npcOtx5fBFphBP8si12nW5msS7P
YVWjegUP/ieGl2a+S7f6UNtHy7DET2prGr2NLM8Q9DZKjssRfQYT/SvUCAqG/C/hEcgr7UqV2O0v
VYQSbAyqvbWlNP5fVRIKZWs4rBdXSoL+Lf35P+fvP6ok7LbVymJdPDschgNk4a+6R7LQgWP/JvU6
IhGPcKyILjASoOXPW1AMY4kiw4eBwZkDLqCepXxAw3pGJSchWU/kQ4TDl2h9hMPxW00q9RR5IIE9
PrL0NI1Fv2TczzhVDCfoSV6B+fUrTaoVeBaKNrpz3NNBtdC99jdY2Ed8BHgrVJzB9CGxSDhMipyQ
wbkRGGQ6LE4Ilg+IHzY0VqZIp79H31GWCR0lhBY+YEPMf+Toj9vTHwEpZ9/DhQAjvKaTKFgYaBiy
+uCKgSBWizdZcOfSUzTKtJy1BH04uTInICcaoYp4yPqmGzK1qhxCXfIdHrNOtw6CaWdZUHRjpiF5
26jGnyhH7luB9U/XYEiliIEjs3QjLqBrnrD8xu0DVOo5MUGNQe+mWF+OwQ2N2eXIfZEsobWIw0Tw
UD9D0a0+W9lEZDUhfFjAErzqwiKwRFmGK3qryXWWKvhbL4zKIK36qNYccmXrhpweF7D0beSSNGZN
i5tqmtPAEkvwb6IZ9d77RyIoB7Kj1tiZMVvMyGkOW39dO2EUYmWOb6+k2qphQzkl2FPEVhRPBS0u
5hnJigdoV6pCFadVmGRyeSWaHmLRLX6MzxzZXIvsuf973YrKf11TlDHLl0soxHz2P+qmjPPT7fWS
PZxRxiekU9Z+loKKYCfEvaK+aB9Hk+Vt0j6/sFjw7PZikogDLqRfKJbw+qJHbwCLDLzkXwTM1KC4
ru0E0Fmn5vyUxyeRLH5mDsQuIifUPAkwBMY4j7mbx+6eN/xNs5res1jiAc9/X4FET9L/fQQKVG37
b3olqVLQjiKPSa7yH/Xcqovf+fqSTc4DF7pyCeqDF8sLOGcPOltGTVQCvGXwJ0Z+CO4QLJQbIJmY
brLCRXQBBtAUpZR7XEAd+FuBJVJgkOT/VllRIbLBqto1s28qD7ECV6oSjvHxKheKSj+zVxljR2in
Bod2I3QDsR0kWSfHILxJizJhFXy91/nPGsSOhjC0Zu1N7kDwCDTAexZTWwGCzdtz1pXstv0PPYhC
KSq54cZgDk0Sngq0hOuo1sABviTCjNtErHprkIEP7l2AE+3Sm/dIsfrADTbNKqDRXyoHCQtk3RAQ
jRpiiZLN1wUFHbVKKvs9VqeJ21TE3ATPDLyaZe07m6EgdEyPJnD76Ha3a825KWVNPJxIewcpDbCf
jJYxRq6rZzE0V5RUcmcRKgu/N0vPbgDaE6XnaFfsWHdFaLYp8W1K0iPiy/qmkaU0GfUVObsY8aUp
uWkKduxw0YgTLWf0j5WL7ad5Ouudb8Y1jSascYwhM1ONqGJY/WB+YRZpIxoucfHPvybpitxpiwJo
ApEpTgY4N6oRXxiMX31TdJRTdyp1mT7BSLPuUGACwfUsAF7th2KEWbIBSa8DJSxDkBREKtczn2do
kytSUmRrqRcDP5z/AE1BShNLlPMXPWPFx81aFJEWkChGNhaFDFSNUJohQxWqOZzKZPZNvOoXov75
foZ0miLpbiVe4CKmC3RNdZd91VfFiOWhq63tF7YkTiCmpXFlTPMO/gmK7OvM0p68n57pFIs6mNXB
PJ5oUxLCdfq90wbPbTDKsV6caT2ioyORdYNuZah8o1Q30u1PizHk36cjeVDj1+JA4zKSWGWpFrAW
5q+eKcbB6c6BxX7+qqpl/9jQhPi4AbXsHmgkhsF02Ty3ppc6gcpJI9s4tHNPhcGukdD6mwmEegCL
S8oTHQae2cLMPzfNBDQ4VtkRI7Oyz19cGUYR4LbBBOFuay3JOjKkEblGhkAkCrhHUt9CToTbhbuj
t+FfXJR3rBdwptIqI7LDm6MuMjbZlLxJU4YEMK2ldGRiBZ3ZDydQc50xYX+Zj1oDH98ZSijJrHdz
c9B1brToi1DTRIUmbD46Hc6rgk3tDOzKiwwHHhrpbRXIaoz2kvwKF5/ir7uqW6dMf/zibR3xgYAJ
gDLALRrBz5GobLWIrUWm3QVPFOeI5kDQsYFF4qPLbUvgFZRGU8L4KNPGbjB/xJBDvVK3irGzjpWB
r2ydAoVhtry9bR3pcfGjSCjBkIOJNr0yb3q/PqjIiVDOOvCa1uxRIGewnsSH4D4hmofAetLAj5l8
7O4AqruR1tgpYJsGx80ayz9hk5wJcxvMiZaTcW1xRWM1kbPsb64cWfi7kWh4FeI0tf4DUdsyC1qs
UsaK+duou6r49wqcsryukyIa7ASrqxVrrgCl3UGm1SLD7YDGF71mzjcfzy6KwqDyvPnWZ/YAF1D4
Waf1u94bn1HlqsJOG1qV1UpUtmf0KJ1iIZcslrB35H35Sag8F2J7CmEI5VCOSsGEyFGfsl2om0Tm
fLH3B2tN+tT2DMOVEOqTUJ1Bb1WSic1FaMe/zSKmY/BLwuRpHkap99Reyi1D6a/A8TMxNtr71W+T
Ciu4cpY4knEBRYNYVGRWGVr0JZHDoI4cE6L7vOAIsp5c1KehNCWNdTcaa8LoR1mVwmovrrlYbUO5
jhuWd6KcS4hXxq0LukBcJGzGjCl1oru0TqOGpUx/4ckIhM4gbseYnFSFPKI3vlPva/g5fVZQDPNR
906IpI7cDJkKy0ZYKsOiMt6ii44YKj11gsL4Q5ukQIS1UHRAdJOsjyHrSGaTFB1dkEPr3B8z4laM
cFx8Ln1JRp1tWjOe0kKyv3zFtxw06a43W2QHdisePPc4dMRgYT0dWdLTuyl1m0Up3QZFYqqtSh1o
xQ2YT1spMq5FiqNucMVQJQyq5TpoLv0dFdu5TR2ev76XxoCRZ1PifJboiyluCp7sKJqBcpsOhzVk
/mwFQYJkmZpqqlnhKDC/715u9e19GJFcdJcjam/wO+XR1LflOx0/b5GRRQsn3hsXZpr5b/GOms0s
Bm9EmpknO1C+yN+CIAjCn3nuSJZw+3CHp1RlMH52rS0MvQN6sxROrVz/axEpiy44C9PgENxFDpOU
wWBYalQaDHeyTFt0dbIsEH0XzXF0oZKcyYyKOrYWX86XqqT0niNXnAKI9wknLlNvzWIhnkNraU81
F6wR/pOV10qRYPizqhiVyrpJuRsXH3ua0u74/q1dq0awZpEz6kyzDkDl1k2YBKhxi+JMujCVwRIh
OAdAM2KQAUrkc8qE6iyqDm/Wh6r0LC7jf45UgnFgFXW21Qdv0ZeMt8UQ/eOhRqEoaiV5zv9rnMUN
X0K197Cpousrz9r0XkhGovVF3IdmvQhSqTPVl2JlpnxpcYnmzViGUeVRYRr5NGKsIV9gj9k0jngE
kikda3KX4TGgcIJSuAa4wOWkqb27Oz/mKQ9nuDgS1KR7ShRTZYVqbl0LrZGUWJMT4lw5E8w3XekN
j7tAmXeEGWQBQpzVGmH8YsibyLhrcR9Yp/ophslFr6SVRjGzxEA50Dw984GCc38pFJFIoYPiM8lI
0f7YwgE2sBP85RWdIE1t33dPOHCXkcAXnVNJ7mIvg+1UfTbBRefEOhtGUSNdxrQPE0lmGDVaCsTt
Q6U7Wdzq3qh1GZBBpb3u5+unpyq3jVjjORl0/0ivPFpkfIybZzAS89T1nYxSjqnjRrsxy32Q3UIv
desZ6EBJl660PlohaacELCPtSrZE5t3sNi0edbA5aeapCt/9gtxtyaGQYqUPFWN9srZwbXK3Aik4
POTW8qewCr5NhRMHFtDzBpeLe5CzQ/zQigTeUfUz1Amob4ciFMA39I7FnsC4KjUJ8Ik41M2STAK2
UPre5m+IwJAZxjjLzpARhrX2Xhau6xAsxhP5JQH10PF6mZ6ZI/N7vy/6i/6sv/3DDvNR/YT+YkyO
mXJfSbhbzfVodoScrEBhNhyt765vU/DZfiqtyd1vh+aDNZWU1hdwI5MlZ4cGZKHMtqvNonph3YW9
wc2W+nndHIaES9olu8dARmPQUng5cjt12Zah1MaJd0cxKzsymeVXKtmBXEKbm+GqCw1ILeem5Lr9
pcoi6J6qL8fSA0TjkEMjeTiwLNmx37VOtGYyRAsw7XlVaT3uYlZd72CCuvxOFDjECgiWwJx073OF
IoMWJ0Rnqj+8nDtB8rChMjCIKPU+Vo0LEgeDz6xqZaxEYYsEDplzrfCH8D1R5QRXycC8AehcStFo
/rMiGcif1mWxCozwlRQDY+EKmrUtVh3aE3vCY+Nmyzl8wSuDBmDon5a4+LsYkG9KtqlRJrOFZQCv
Xbk0BO07et6nTuleugFg7zNXZlH63Rn3nsQJTa/UybOWjcu4dPdxJK5O8JQPwQZ94pbTswULaOZE
7ehIU8FzYPmYaGd9DHJTm5m+/jGtku80dRN4ED5h+ZlPcdbINEVWL5yoBNW+0mIEyUcQCIrFRbyB
OYLrbRnm11CkJ6bB49mLC3XOspUtlQyM9boqlq3LSGNKwklM4NKA8pN72lVyY/KbzNqS9hQDwzo9
q5HZzBqhaoAlkGAW8kiRkLAZxQKfajVhv2xj9SniuiYtTzaBvrAmvpVqys/5J7VaHF71RAVaHkoY
RyQwo4A6t/1CYw8Z+tAycLC4G7en2LRLVD9yRaZLTDLRFi2lRcnEWLDrLTIICEF7QMhKVAfQwNXq
0OYyhaVixDuw5GIFyCuw6AZChrkpXpjSZOTpWHSQPZp15g6EyUruSawk62p0w5bJTUV8ksospqQc
yoXAR3xz5ng1s0GuS1BPEqSqDJSUIE0Qg99BE5hjPRzJLWG+W1T1guAbMlFI29hBaEEq0YHw2nqb
r0x/9aVkIOlPSEHu92aPrCPmSxIEXQBWD5IyiYxRzaVGpR+uDmkGfTUGT4ocSqBfzmseh+/oOIzT
Nf4MNwLE+5lvXcmHc1akYxrh8D/IGA2ZmLxY2xy6Qvd3BFMIQjAwxx7+CA3SQSwk2R6hlJbT43DS
/Pg2u9xABj0Q4KNCHSW3F7nbt5LAqNC0V4sTmQ40DOgnbdPQpWjk6keSzwP3iVVSQJGTfgdSo6zO
PqGsIGhl9L37qhk25tVkcabhEXTwgYlYswEEn1gn+9r0GjoR+pmZEFxSuP9yUl2TQjNxfN2B4miZ
hai+SHA3sxTb6U17oaYDb10gPB51kuuWU1inArdyWCr0N2LcnY71cBycMVECa1zJJkRCnl2iBa7m
FdUbsYzH6nqbe3dFOOpcFB2pCJRpbZmSLwcUDAAIcvj+C9tdCC3SHfWD3aYCEbqRpUkdVzuTHr6H
3yFMaTEP60/n63Ok+9Ba/eNvOiz5+vVlTLKKtop2sGtE30HLzYCyOI2ubaapK2cKWHTlWA9CMJho
VdxYixvr4Aio6EBuutU7OUuS9uPKC6khullCMJp8kQv++yTgZNA71xp/bSj7qM9TzoFZSK49vGn/
R/fDcoe5pzH7nnCNRm3h20U/bp4IOeXrtO6h4ES+fu4viaFQeOKBroRUmzcHwbiRe6VxSZ9x3jdi
NLUSvdTTCcX4LGZ0YUk40WxBMnQAeOSySa3ShtmEZRoXjAvYlFymERacIqRwRjWqxVH5ltJXaG+7
Rah1hZGEpM2nVGvXiJyeKl6sK8b3ZOrJylPTTvryhNSWTqGioZ51w3PDqb5rd7khnumDGwqLuSv8
0qEeFS8Ryx1Hnh3xnKHwiQpJeVLH/q2cP05pUFo+Ieo+l9uMhowCe97caGslAz9ufR4P9AOafOXb
lDIXUa/teXgGhE+o48w+KL6XaWvOtVVIcvbduoNyG0xevZv/R9l5LifOLl37iKhCAiH0VwLjhAPG
8Q81tsfknDn677qk53n3bO+pmfqKsQcTFO7YvXr16jyrAIR+hA6PrSy3XxMPlhytPpTzD9Atzi5M
LFNYWNromGaBi96qWXpUM8tdbX+2+8oNOp4LEHkmKGJUZ0A+z84xmTZ+FPiXHjhmrLulRFjjKjyL
dPm3lbAL3aUKn3E8aOtvunoMhSVfxCIcP4WjtMb9FzowWVLlccdj73H1UltkfcgdDOzSuQO5ElpD
B+8ILY4cH1u9oHpzMc2jb3Ps4P5Pdz0XGU0L1ls6Etaxa4RZJYJZZJq/uVKYcd5vUZogflx/aH7Q
x8DVOV+5ATfxvoc82eG+9OhXtTgYCR/DazegGbU0HAI0oTRLtgxh7VMLOjQfZHhPkSwp1qUK9D6N
BzMqHFsaFaSIPJp8YccOnmMHCIpiz4UxLBzFl1HwMH+leIbfwsbj+Cs9nqiC2ZpRNScHrcwhULpB
lJSZw/U79jRDfF8DBxEL0T9ZfqJcxQdzeRQr4rJWr76QbZxD1HU51b7xu1ELU8snSj7svqpsOZNl
Znq488fmo/iI7SnDNadFgjeq72BGpl6ZUxFRHU83v7ZKJwfX3KndqsnBC7I7RdWK7SJp9XdoYizZ
m/A1mNa+McDWoMHitquwrgbClwNUHUP4wmpr0dKIIYFTRRQ08fop87tnIVjiAi6pFhKxr7EvXh7Y
nThqjogW9M0og8TJgmE4ChEPFKHpyhUxIppPkQcm+8tqkvZuT1/cSFcC76mJzCSri+ebXvRujX33
8psZUn/aTKehvuaL7aP15qe08WxAN2dtufEAFmGZSbbFjXM7J6zNHjs4HxC1DfKIoohu7XzUJJaK
l6+jUECf4gDr8xmMm8Hlnl13Ssm2NcfichiJrie2r30B4dS75ujcgdalvWXwuZgRzgz5oW7JrlAO
VDsH+xH6Y3K5zdkhB+qoYE7kkh0ngp8yOg0r7242nQOKNZusjomxvdvdk+sNv1OSoD8C0QUD0GcD
6IQon0AiNJdJtP5UAlk3viXU5EM/TEdo1p68rfiqtoaBFf6nej2EQdF88UrDMie4TeKXeXiZUBYM
Kso/C0MSspYeZE7gCJx8Qg6QkayC6WT8RFdrQg2QBexD0oiuyu+LtrUXDBQIgxn2hhBzMWobURnh
jnnS4ifhOL0OR+Ms/vhbx00g1bPsuRSsoastFCqwmCoxo9IFNZknLX5pNPEupCgwRg0oE5ZGEGG1
n2JUr8i4ut1rWxX3xWe8/hJ0Mnsc4msMA4vDtmFf8TmeJvTGKEsuiE75EZFYn1a8pLydZ9yaRKsi
R0p4CNLiGu2B7fm9rDOwLb4DMS/nAYYnUKe/kV9qv6UC/acGTs3qE79Qgerb1T81cAQvkbPHUlJx
D+POCn4GRWdBKhZUfTLLSFxozpIdPiSP7r5uR1i0LhxkUOP5+Dtu9ackUDObr83yhmHGuHhXGlzD
SsRu+CyiRnCGGyI28LeqLUFiUYz/ofT8Qj/4dlu7/SQ+TntLima8CLIauhHZxwFquYm5cYn+i8qL
4/qgDBZNUAx246cbFMQPr7L6jDcZ2vF3lSba3Y2xmP5N0xbs2D+qqmEzGRHPNRDvK+f55kpGTx4j
b7qzT9mt3buOZ6Mbo+3zLgvgiy0mlVkP9rhN3eh9uO0fRnjxrK1aKl0yH8kLkDtjDuS/RvrkXedK
YKbfHreCfjp737/qCkGvxvxx1cmjJBRbYfVju8htCL1WXQdEKKAvG5RyPSi9MomYWMXom5/33w0R
FWC0vzWGpWfmY5NnRSQuH91MGKpvxsyc4qEKJURy5kjCXKcZu3/mV/y+Mk+dgsKVGrU0o/I31l11
HfZWg/pi39VetttEY4vKCQZmko8yKKfWcZmfolvWwIdrWASaWJpWyP5cVL5OzUUnaPahCj8lJFK6
Q7sziOTNIW17d1rqf758ykv9bojWqc6TRPUkrte+sUPixWgWJ4OVdV1EcUVN9zcMLYYLIBFxXNOX
tOZneDL+yBhRL/MElULlTr3jOqakXixG+U99Za1WzdBRnoGoqcAevlNiuVWe/18xLmKNvpCwb28Z
dZg8ROLL2r/LEr8WSk1y4IJBIj2i4G1IwSiET/XEgEQ1UsWJcNLGbSpUa9S6cZVfhy3pHxp4Xs8S
SwBKP/XdV6zlhoRH5C6EpB6Rzund5nenG7kBR7AMWuHOaSD5XKNPc0vjgetmu1Mv1ZiqQg3YB/Co
5Ne7WhehX2q5G3kUqCCy+FZQOQxxGimQX+qybWSBKPIjkvJObdLcn/OQQx5iPrgF/ruBmPTO6o23
tjzfvBJDhXJKmLPWbEQNIxoFNSDqzs8Nl+aUVkjNQv3GDirdIvKxJyyi8L8UZ69BorZx6jWfKwJC
fx5j8e+IqdVqVKUwYlCvV7+Xf6qvhuHoeGSIOUWEUV3llKrP0yKNLhRZ9BUg0IKdGsPEkiSHTPub
4LizpDDThyiBIEuQE3Z6udNdUDUAQbCN/jE8WNZ2X4WLVz3rvaxgvG1vtRUM8rtPy9g4QBfHtPjz
vYbl39W6qkZRTMnHqkWvnG+/7GSl5TEcDpfjfbeoluCNlnmo/GI4bvml51JwrGyAGrud4dzZxZxc
faMghtCK0G4CzYLwAu+2d1TK1A0qgpZHSsS51PiQVlQkoUrxZePkYc5iEc7JMWEhYLcUo0XFGmWA
MUcK+MI05wWpdXyALJXPPNOXBZoESGzeyY86Jv3ohyuSW63OiVPDpb3wdUUND+ed3XN9lvU+4ya+
jRuGmd0YlTgafnWYy1WtQVwr9/Nt9m9cosgUcz9h11BfFs8RLUfcCT11qYx54OZaQErinIksK0y+
2RvKT4S2ik7Vhlm0wnOBK8rHYoObE1hqHbFETZjPM1qeB5eVfebsIrjX+dtiGuQj+ft+X42SIAnK
MO2S2rdSfsvNdDsd9mb77tM2S2RnEUI2FOq6SiJoY03MRcjImxVxd0yPWz+TbLRBHFpIo89Kpe+v
Ay/kp+O9f6Vh3EpdxnCn8zWRVZF9VhCddXGZ5uEjIiquv+Llprzt4K0ZY2H+oIA1/jn9KbYtdZa/
mEPS3RTz1IQI3oPntf+zEuaL6xuZsvnBJU7rkeqDFAF9TfdBc8EqSsIOhntuI2Owz1rQ+vswxQt6
py8sfvomoUfIYzm59JUcHYLpA37xNwvlpKX9qVFNzo9/uk9Psh72Zx0FWakD0Swbtch6iC8oTzq2
8na+PsKEggMil6d2SuXW6ynYsz5IuulOXlZ/md5042+2y2q9ElbDeiUoRxUtvl+m92y8PfR3owQR
HEC6clZHMWp40+8YalnlyMKSPoFVCDHQuHy5VUbJBPuStdUpSJC2bVbxjNxrsUqhwdwoYKkzRX7M
4iYD0S03yvmVLom7PGPSagG7c/Y7P6pDtgVfdJVDLxHEttKsn8c/IhT8oqdRM2gXq6Gs0/lZ5aec
X4hs7FU5A+iNdK5zWP1/o5sGcfjbBTCpsP7FVLOs1b7R2Me70nBfn1VsodJ5FVbCEeI15UpmLzZH
6YzwNvVlXgLIX2A1KueUHuAnHNHymQELGuL32ZA4lrXLKAZC0Iy8+XsKHLnYlSgmJfZjc9K8WFv8
zgvH+drgYknFtORhR7CNLeZ6B9dBNNU1l1gYwTYxUQW6dh+uzdpqopl5EIO1tn9jiSiuK48OKvOl
lJf6V5KN2Jsp5f4lj0A2g326vfQSPLFReS9BWx5rNc58efdBhR3Ue9tFwSqBT0OMUr6syMXY4YFM
QLvUb4jUyl1Qw5m1fmWpW2OSEntEdIc3KjiP+VIIO6KEkFFyS3Yq8Uc/XJBxT8j6uPgbZDatfHXt
DqJQ+PFpvE5nXeVrjBjWLkd3Pd6onA3uJFpY9C1PCCeKWLpdcTK3p2OzRsB+i6/iSPcCvRgIGF+1
y7xqmR8LKShTa/Xu3c0ElysfYtFuS8X9GA6ypWWHyjChtBTGkJsvdIjz6HOcjjImMXQjSUIu5+7Q
tSkePfRw1nUfrvgLEn62+PSmKU2fdYlmmED/cvFMK8uTv8iFcoHIM6hyAkQBiyT0l3MR+4mTae8U
FpinTbCDXDyG7zD+ck6PKUVaRe6xNcJQBTE6L6hTV35qCIBdIUqm0bKDYiCgWf2y4t30RuIezcJS
ZCWn4fOgVc9vVtaGA97KTmrLSb0oYYYaeNHG316tZXAR9w3fHE9SA+tvcE1gnkxejqsMNvDXhipI
FB3yXoqlziVPppYpXCyerLjlqyPVYawhk/OV2rM2Mx2aORzIMRXWqXtyNSFfcwylqXTn0rs/By4A
M5HCyjP85A1rsUv2olW90i1za51SKlvMA7fMAPSGFC67atTq3fgiQAj4CrlcIiw9MqziO5EW3/JS
/Kbv5g+2A3EON20la45AIG4XZpL1bkzefQW5ycGT0qcYDjZwGkNItlcNilQupsiybuFjmRC8IKOz
OBgmHmCL/rz16ExmmZC/T2cUFpf4ccSi0sfWdy9U+NqQDqkqdGHyzFLcWLD0ViF3VCm4R6xyRZ0i
ax0Z8PAgzgFCNNZBDOEaEVXJBTw0uRQec+YRdYcz48fkBxh+18J1jpKqk5OPkN7JWS/FjGHOh2kP
wTwon9fwqHbpGik6ptWWin+Qmpj6aA1yCEMm+vXG7yXF6JzlYAjGcoBMuHIPqp4pGd4/hwkwTKE2
eNP7y+AWBtaLmVMwADAI49tt0xDR5MI6hL2cxz/EMQCBDxqnAWDLMF2jXcFO9pArPuTGAOKZd3nc
AwXUHBLQbYOtfakQMi5rDg6eLuu3IrJqtqoZrP9XZq+SIKhQX0Qg8hIajoFJNfpGN70kp4eI3lB8
CClWgQcRbIIbuVuZC74frmqjXPLkQG34S2Vh5q0KJYi1pIQh/L24QkY0L6AiRptHOSabIn99xH8Y
Poe0M2pML6OrXLWKElBkFJzgG/Sp9iQHobDLOkdyFzTJDL9Qs4eXC9NpzODpXUasmssng9Ta2SGh
PQw1rtpgIkKclO3Yvqq8oHqUcnwrkgkwbct5ZRd8GZjsOriGTU4g5uOuwfpFGmRm69Q+dhTv5S6w
9B7JW9ilU1RM4w6NP+OJDjdeMTaBx180EcFeAh1rlhsy1rp0TGtEqA2DzMtVgK9uqgNlYTQPY6I9
cBew020hI0G2s6ZoIRigM+9V4+62jiSKclR/9Oe9aoNZZdra08t99RlIOPWwDDzMKB+BDUuRlDlY
BjR+vvxaRPBElqqEsgTNDVkZ79ogNDvONV6tD1VIvUvKiKkxJU5faouEnC43SEwTVGGU5ZiUqJ8P
Y7nGcHVEcDqMwFtF6UQJCAeoeWFzEHYHpuFrw9VEBFs3skfkkZRRkVLtKEenCCTHuQOlQkqZqGzh
j+oh2ex27faFQEae5M8BRMSMoWF2vwWgE4a6yuaXgaLt0Q6J4J3QxUQyC1NeEgBiDISaPndXDInc
3rf1pA4Y4TE86N8FYkYozTiRccE+x3BQcJtE9YxFSmMxjO37eFLIUJapZm+1sMIj8jdWd+4WC4KC
r50NmvpIZN/ndQ9i2kQfzHnmqcsXo2cvyd7HNSGO7jijcpBZN0w3orMQxrA/9TXq9P+YsVAj/khH
0tsH5pAmrSPkRDEjoyP2SuXNXlJvXS1NxUC47B/B24L7N8PGUzoErf3OkdvHfbZCFdcEFdPu6i2t
a40cl1LtLRE+k1RKyMBSLLaBxCicYHZLFuII4FjhKJ0WdUocz1IHnIfw6y7N8+tdrElSWOaLhid3
1hbxfi/ARUDAwdi/QJY/FhZy2DlQ/uX52O6OsP7F4EmCiTfCyCYYVCgdO+7z6SGulUd4jPII9akQ
k/PkaXVameMbV9HXLi0yCUMOesnzViwzJGZag2734Eb5mvIZ+X6ukDYbKlDPkvKcIfG9HzJwaepk
wCN8yaNgLCjirMquVV9CfOLNjyresaUOqqQAbi9qeNlBc3ynbIdRHHJewIVj5o5xtIBIz/xiRjaW
qYUVvjM4R0IVyh+rMd52/axOimClGT0Z8xmd+yBI1Ue5uMZHJx1yEZ9Inf2CJ3JMx3drwlnK+sTG
3C+214ag5t2Ecx7hsBy4Dj7MtfIZ5BhugD+BiJeE0oT1qx9O4CL2t77YXxsNUyR12w0IuQXNwfmB
mzP8VpT2IJHscsoBiTFeHq+rQAFrwlP91+nr4Px4XUT6RjSE4IJZfN6CUiK1s0XuUw2ulrxi5O+A
dIja5C4mZF1e42+hvbFrVc8PCLXyKeJwRqNyvgu6Ghp1UaZv5tT0+pU9UeBEzzkkdqUxq9kpKTjB
ddhACJbuJ4F4eY6cgTEZbWADUks+Tp5lbj4ZYirsYJE7UT9wxEu/RuzgzRCK/A4r4lqwWFOE0oo4
XxGmViGjoZnlMf1Gcm6mhNjc7KV6wlezjOnfsJHwdxXs4ygIq/U4KVfC6FsopB9vTuVBVN91p0ha
H95KQWP7I+iSZpz2yO51IvTT+aa1+qoYB05a1UFzApFglp4IfvwZpAuC34HecVSt1avkhQa18BtO
sxusN+X+obQT9MZEo7SxRp6m1hqMbvGiN2IYBhbzxYKMYHOfx5drnPVKY3uzuqh+ke+HUDUAHXY+
4HjwnJd0aR7HFGoR9z+CXvppUtL5PW2OqDPvVM93SiZ+EmcwDdwW3Ixr1zsWDjdc/z50kscYmglB
byykMmN3usuCto67Ko0O3/6rUOehPT0rP6OQgwnvoDJ+unyoX+0fTOetPpcxqx0rBjkPr3/r0iD5
TZ/mGEhQtVeJgPw3GFKPNkmy7/UOXWgWDt7dBI+emqp4yxqdDju54kdYSQV3STYqrQKBbN0cRc15
2htkpY9js0ww5HDMSvAwB434qvUOq60VovW0JfS+6qzIaayhPN4uXfbSbAkP+nJzcxMtjimFJ+L7
xZOkBrW0XPQ0F1wQFSZzc9NCcNHWHBRHFvvSEFRbOsZ5q5ClZp/JYzLNRrfLQSF+4APdhBftANJL
LjGotculCOsF8+FrjQRr7HhY+KUGyT3b5MsaGkVdC+3fKb2ZcH2sAiyr/u8Kb5qQwQ/jCgKeci68
A98PLomZCLmxVgPuVK/nZ9u76rsrgPxfQvvs9PQskW49VleBY8cMBfLNFKb485wJf5NJHZRr5SoR
okpEV3/LpF6uD5vjeBgfuvoy+C0I06l4axKHXP4xo1jaRf1DIlXA4k7wP0Psp/Xn66j/BoDjOipJ
GFbLSTWufsPXk+p4Hs2OXIehWyEXsWxDqeYd6EJFZGqpOEmXiIJCaKKv2b4Nd6JX2Ay+pMcij1aI
RuQCCRKk6XGMjYgYkGS+0pOZ+MxBRNIWaMW1txRgEWw7sIhvMuecFAA9btfl5BNE4fpEsxt7wTN/
/GtkISiLnH1Dl4NyHNfA1OiHMPgWqptvV4d63CsdupY9oQa3qAS4k0kvhu6ibWbkgEEZpqz7WE/B
EJXs6U1ENGVDjxkYYF2621ybGiVzbwM6ZGkxP1zhNX1YIZ/i3RoDHJ+WOaFHy/N71jy/ZkPJVBen
E4jypPEHOQ/5QSkizMtzZPy12mqtLYnR1FxHEx4HdvAJ64+oGJOtxuxheeRdr9ZjqepZHFUcsN/B
MQbuW2H9cUz959U1QszW/OVvXPAilo6HDxSlHDPHWaXJ7agLegciBRsS11ZyvTz8McheTyVltTdH
aL1Z29gAi074oTFPS7eqPo64i5nnG/J5Lrp0G32E1Hh2ZQA48zRRJRticzoRjMqsrjl94eHnMDCf
9OD9jlCfjcVRTHHKe4NfCqX7dyHBrDJH/kFgulHX9CXTB/oIm/GBXJE5QmCcQQ3mZtuYkF8nROSZ
7W6zAtWm7AlKkXRS48KXT8KFZBMO4GC7VBV80MOWRDB1qB0tviGy0O94tBCWd49eLI5ohpb9m9zS
8Re0rx3jCy553qPY42JH3kJ4Gb3kV0vWA4czlicgnnfX4vqfOnJFI3Ohdk4OmbCU1ij7zFWYsEXO
I+Xrc6Lq6GL7hd40Jaxt8BpYmsAmPcWZuO5dKsAGnknLrK597tCz9tysG5wNPkVflDYXSAGGY2hy
ED7tBBFwFTm14zgG5DtuxLY0oSgnqOejmVZ0iPvwIvyA8ySgAypn3IF/ipl6XcmHvWDLFTAo+Mz1
RC0Jvzu4m9+snzh/v50f04QgB7xf7HcqL36md79vohPe76y01Pha2QlmtKjKdTq8h2w1XkOVaVLw
ZlFboWm8JocDw4g5PbibdDdAtg6qogu9rdqRqz1+lbN9s8RcXF2DfkvVd1z56aJpTxPuxjngj7ua
w0WVeLVA+X+QJbdaR2YQUrD7adB1EDml+T7IrhFM0Hs/TaN6CD8huC1gVgiKirmDuh/pf1cFeTAi
aVqmwmR+0P/7N8FHaUtWXmmS2cXeToGEM1Z3VPygF0MKhpMtGh3PhrWzDfl3g+bLWYksk/X7dNas
/Zy3Pyi4tGzs0eioZ4evhJKzT+hFBh3UZiAfSKgTqgqt1shW69ZcJF1g2POX9eL8v9QOE/jyvjX6
IR24CHtO8GPFHoo9W4ZmDxletooe20Ye2LuKblQREN/QV9ehV0dTjCVPfclrOJluoJ89efb1XH0R
45BI6JEcFG0U6oy/ChcUYts64nrLm1FWuzjidukr586tFo2u7Q6nNaEuri7hNEPczfgfrFskOagX
jC7n1Ggh8JZqPLqV85w8qW0h9KThpEGiq3XIHS4scAiaMhmNp56ewOv44wvHE7sXoxRfkvd08f6l
R+ox1m9lTZugEOO21qmCU/iU0iN0m/ApqeAjPmIf+ChYLooJ48N+Ja1VDaNHqxctXxBDYRsFTSWu
iitqM+UkSYqdoI4KbZMugrEIAEYX5Wfwt2craI1xi0Qgv1tAQWYuuJGH3OrihxdZwdWUvDiBVbno
mO1QpXi5rr2PMYPB2x3h/u6+LHuOU3wdIxBvHSrpkCd+itHgCBEW+E9tXbGOgkdCUcKbUcfzaYUU
Y4l0PZpFV1xv1YZWrADZCDrl9ITPyJVCmsGGBSU0h7IhX74gfAnVkT3VBahgNGrloojOkcmda0p/
1C2U2kG+L7wUNGoapccwhyLEZa7XjT3wgtI1hAq5CC/K3ldP1wSN7a1VeSb/qHNK1AXQBQfZQFk6
3uTYM2miUvQoZIk4wRAruAw1r09TFGatBm3MJUlrqvKMjHGaRryEImof6DWj92LDCt2Ji8RgASO8
loKtWX7WIT/lQsEn0iDFdKiJSqWB/qUuEtMOwEzkRtrx/gyCsMipUg+b+/kdp4XqDwEY0rBYtCMG
TvKNQ9y+AlLrymzrg78KDeWAaj7HhCQFgwTeCsJ/4TuAdbYTFADI4cCKMsql62ioTzrLKC8PpMSW
0X59nh6pKAI7O24NrItnXq695KWTSweJnFdAyqzNHr9F/3wCLPBc3JyCMjnw6QTx+iUQF/97D5uv
osSXAOk4hyOdRjao6fd6jVtTgejAMYEfYy80K4EztUqEE1boqE4JwO+lyarspy6L/J/JS/WNIICS
I61jK8/bJwomNqBla/K4/xuBAaD41ATXUdYMLxPilcM4ul4TXmjTKtdKmvijF0XcdPWhNoMBvyVH
wmNBr1CishEd0bz5ucWZ9kTEej88EzwmAvnmYG8+jq3+V42zCY4Uau61x+Fz/YDbWX/8J9DOZZZb
Aa7Qto86pYrvlfwKieCRyO5jdF3ALEam5Vrq6hmRS7Dg9aZoGF7xVV9jCnF9Bf1YBlVB27GqqnIc
uoSS+gz5VM4w924Mcf4jKpHnlBtWLlKjtfh0kvys3xJmDpsJjlO5GVHgdcM2qsOJiYIlVOT0k1v/
SsQG51MLlbI6BIyKBJrCOTXl1DC1ZoE7tjuoryBhakaEQWmDPTqGRFSvDAUWqh8wpfd4kSMI1Kbt
ir6VSMk1ygHqjybSFOcpuZleH9kZHHiFs4q+unX3XOu2oOauaz1A/D5bnxNSBaf+RZKP9A0+lxxB
yxGe8MX5PJuFKJtiOgIX4m4C0jq2FV4Rw6P6Nau9W0OBgRapk+QauPm6DRTLtjtWGZSRzB6Zo6ws
EtgpVU4PaI9a+YagHWjOg4pI9SbEkfzATjxWH+IlTI3+6+KHVRSk8xVLubGH4pRAfHBhhxfxozCs
m/08AalxvWAdaRZ5csUyubwTNRRcj7LKjwMawFwqFzq8WL5QXASYXvCenYzY6aY1ZasUFazQhkhv
Q5iS+tRnhnuDi6clq73VJA9PE+hLkxv3CbPtlkCkq46re5C3Phse7WduApw3EFbB1JBbWtOZ0aXC
4YkRtvmOVXFqlmCOirgWijDE92CZmEB5NsMOxvT04rpMJQ5TOdwjvWXXKoXCDTWQ6KBiuMuVD0HQ
2q0pt4ChtBk63KjI8qKgs+mlXjNCe1hcl+TBJfd10h7yDAxwgRHXZsp9wjrlXYWYB5MbNdQV+1rw
rndgroXp69GlculbJLHlrpBScF5pHkAVAkAwyzeL1QpiizLnbZFvWeQgwnk5PlToFX/87b46Qje6
TputP31tdI4YO5ixYPbywsyKKfD3/hoQmrgnFyY+HXMpr/QCADgC3Re5coDKZL5ePVsBTTuUQ7rU
CzHn4d/UjP3F4Pw/KDsb+Z00HXW9ldLb5PkSItzxlzLa4ulFZgTTFOg4vDI3YnXvrXr5wMZ56FR7
1VQZLRzz1kiS72yvnRkOEsYsstRernn/ARQBRlPAvsFp6WSnkRhZ7dbqjjGy185leosJMPoafZUf
5pRex+KBgmQGtGUglvyGbMsct6grmTs5pm2W5wIISuqFpOSCU5iwhAs/I0PEyg+oHKSja1dsH3JW
la6Scy/zwp2g8nn8CzgU/oZpGpTr1ahSD6OwmtS/gcyjYX1ZOc2iQ5c1H2ROrruxa/TdGsGNy5QF
dKizDBVBXF1WiXvRnyGqym/Q5V+vIvmGLo+369OiElUPXaQDGhUbEOjY5lxzPbLxJd1JvzMSajLu
ieE5IPuloFzs3+XPqRMmQ25LS/35+oJyYjv8D5L0n3bKlVl/ZbGtdqVRaVw+dKttdzy0RNx7KC0v
PSLBuS+EEEwcLchRGjk+c6+fyMNyiwRgWAD41u5r9zPSTWUT6N2vEFphS+KQ6olpILFz8nFLC+K5
5fp0RbaD+5XF3wi2Qi+fY4jNrkiAY6zPvhLyuHrnpFUbfjOou8kJCHna3uWBGh65UidRbXMG9wj+
aB+bf5o3NUUqbGQ59lLpyu0IBRDzDdmwAUbWeefvr4zWOAxqNwNKQBZmgWxNoCmvfUHWhvaHtKba
pfIR7tumre+paIyhEkCsUFJ6Df8My0OjCSNABYjxTXC2/VFhi4/56YEdiC+Lqwl4sE1/9R6tl4kR
8ziB42VTIP1NuyoAhXucAyI2mZ6zNIMqrBR40cRZd2zT6hImK9w8HL08TktOB+wPwQM8eUIZaiQN
nzQFuKQ8abjWPN1qVS1BD+fYOvVmQhw1btxrzhGJeo8QNJK7kzN2pGPKz6w+L1rWWpX+cyQ3y5iC
dB1SoECft1hIQrCylmpv8N5eCkW3f+H/AnYRCnBs/WvBCAsISRX/7wm5COCWMaYVvsGke9MCLZ0X
DYM2RmOPrxE+WpWur5AhNeqlfxSCicPLOFfOUCpIUKJAEwpan6MW65T1R4aUUbNZu3djLk3Bjq90
LQ5djE5xsBxqucxrA2pQmUt9vOw/yZ12IGM0Xs9eElls55qEmqc0J94WZKVPyVBSsrRBF1BtisxU
lfWcL7yDxvga4NYp56K4J+KVs/P9EvZvpGjia0Ijh+eoXs9ao7Y6VOIkriOWdSIYhRCceT+E2nEA
d0idGLWu5WH0CmucAXkpBBEbOOKI1MhgQ9+lpTaGzoe7um5cno5MWDynLizTMRn14xZMkw3KCAha
cETcWnd8nSE5MBXIJ8a1d5f1bU6A6F/s8grBARmr1vbRjpFUYpRFm1CrUOtQKERSjDuRuiERyDrF
1d4OHfF3fVlvwB3GciBF7n/crnZLP6BwNPd30BwwTFVbMODtuUg7vtSTMglxcFO9tQiKRtzmUnvU
s5UvAhQDhFPk2VRuvHSl6tQPADXJw/to3nyWbmp3F/VGcgNDSP6P8YJhe0dif8WEszxbP2jUGRT9
c8Ha9ZPgsSgYCfIPu7NVw0hRFfkm+9plzmUNian2EtIqYd3t5fCr3DoARkEIrbWPDHDsckz83Ctq
KcZSvg9u2Sk3+RiE3orwvTzE2o2Sucwp/A/rV7kKIfaI13VUrZ1gz40TuRjU0PbYXpned9IiFKUq
NAPK6On7upRGte0dd/qmwJe31vMQQbKdir7KSR/wOUKKwNijvEPplCmLMkAWlvyR5BwSx3lmv0Ky
AbDagFT1LigcLDfEblfcZ3MeXtSQL6pJYLJXe3i59saMrJoQqkSMXWLEi59r9BGuFE4xTZ6hhvU4
RKTE9wR1xE529K8YC6Podk2v+5o2S9C626Trj0obFwPmQ4EIiDpgqL+tqSaoAau17+Cw2HyuNq2O
i39Q5zoix6Aoh4qLztDafgwvth/m92Pxfwjd9PPcXOkGs+YaY9FEZYGjw5eGckHQUHtDAzHGthMP
m7GXz3PHRrcmyf0njXTtQ83/CXqgcjAoofJS1DgU/QhIddZtt/5LuXFAbVzKgsXYq8BAmm6TH7sv
0RlxkV1LFgYsCWw9cJNr+RlepcZseH24WWLmavLqlswBkfBoctgMVAyXQXchAfkxXUnna3evtaoL
oejSjv/L0BR2JA2bHjU929+aUyHKt8fxOOGmDDoCaJY/EtezUo1OD5w+gIvjWZ+CdrNOcjk4z8kU
uBzDrqCFud1eib9Zji6jy9kN1m83d6DOTsSy3WFU2ZMCPMDAxG21TIF/DNrus382hCoaYr+aQXE5
SsKgEoXkaxhW+2YujuN+P1qs1kFnhqMIgEHkp3c7W9wmw05ldT9gAvfPhlfzVVaPGvV6c3rISpiU
cCfXP4cn1tJdkEazr1ntbH16HoUX4zCjBMds1qmWH6vhbanU+PP1frfa4nKtXkPFOoyq0O7D6Buz
fkH0NRgGSblzLF/UKvd7VYiSbHki3NIsLR9P9ac/ny8wfv/f7cMJK0FUqVSSaoUER97/xUwcBsPD
YXDihFF8UdrAagw3zRh4p7ePs80AligJH+xU2bLUqSAtk+x3abytpJXlTXV0++dr+e29/3Ip32oF
TEbrYa8e1cud+YKUZxCfPm5aJS1tOiUsnORsU7r4/z9hTGuXSeMqB5XgW2P3BsPVajwflTvh8Dmq
ftYIBZf7Wb13UU4eJ9ObfjJL/3zC/yGl2L1xPYzho1S50+q30TipLMJZOBmWO7vd82K2yyoRNeoC
bK3b3lP/npams1f4wcGmuVl8HiD+0tZjNAR6r3+5ku8x9rgcG1uvxElcK/9vvyfT+qoy3tf3nSHI
X/R5gBV/gKczam0O7/G0l1aHzcoGNfjlw59PXP1OMuDEAfdej0KeQBL6RigZDOeHoFRZ7ToISMf9
ZhI0VoNGxIZI9ugZrPCP+IPgcbk5H6dBOV1CTCwhrkukY3MzHzWi8HwYnM3Z0Khhj0lSS+P1/rw3
X6TLEZng9WyLGxgu0964HZdaC9KYRs1+kMGm2F1M2Slm5zOM7/B5sPnLxA3+d6GJgyhOIjzSKsH7
+NtgCkuL2XY5T7adaW+XjcskmJYa2+FdbbBtjOvgnaXGPsj2g+6fm/O3p63B0AkZVLjFwbdJE5TH
0aDW3207s1WQDsJDOhu2gvBxtb4bHN/GqJzTkfHuLxOn4jj971WDtTQhCS6BEhRUvqd7rgYlKpTM
ypvu4vp0kVzVnkovx7f1PSXFt+QHzKhFtmwEV8n7+KqPxNugnJZn2akTZ9H98XrUT0fLjJTg2Trd
3IfvY7qHhLFxNnurjBr9TVoeZfyuzf7SQ/9TPIWRV6sHYVRn5CdxFH+jldRL21J/sOqtwZxBYxvj
y8p5fAXYfz5pgB6cr5qoB2Rwbs6XDdjjzWWr1MSQvF42kA+Bjyrnbn8+vLNG3f6iegV+/NBrH+/L
N8fz6lUv+0vHfkcYvl+tOVi/LMzVZBNUa8Nk3a28xA9rSBrrdv+y9gp1rn8dvhIJuFq0652km/yF
OZfviN/7th6GdRLd2Yhq1W8nDgdxqc676+4gTA9JWvvaXY/I2Dven6jSPc0GnwvMvXYvSheYv3xg
+0Q2xmutM2qVqK0RpvNTWv1x/DF7rU7S5Q/ES/sp3lJaed4RCD3ezZ6r3fVHtVu7Hl+XH6rd6U+c
mYzITRmpnPr5EeShO7iizm91ni67PaK5g8ZimR2xxIfp4JRGX/EyW3T+Ziiw4/1mTNcrlbAcJtUw
rpe/QTqL7SoZDKMDxsr95gWvHQ+/9GCc/oROdS9jS8S2JwieURWlcWyS3ArjbflE6Zk7taOneCE9
YolVCjISvj1QgAova54Fm3RFqkU97b9VX8u31VsI0FdABy/7pzEEtfDidB/cn25mz73LHjpntcak
c7zYtOcXvUW6bR9/1L9mr/s2q+G4mlZL6eG5Pkqj59NF5Z3qCMnVrBvfUqfravywfIZOChIedmbX
65tTtz7P4ptg1wi74UPlXgty3J116ueT+97V5L5+1XuePc4e14O0+nxoL9qrR7RoHgaX0V1EaafZ
zx4A8OSKvGpiS/Vs3azjXidEw2rNeJlW34Wmq9chMvSbx83jqr18IMme3IfH/sOaYmR/ngxh+L9m
SlxLytATQ3JuI9a7/54Ni/l4P6mVdmvQrFElq0yywV3lbA/U87TKRukjJdYymBDZOK2k2yxuVNhL
yA5qLBpxo4jwHO/jxphunF5V2+TJXMazFAF8iKpDUJoBeNEgg9KIWhfCvPvs0DhBGZSQBCmkubzc
LFJqiuxKWZnVPGocB5OsFl7NHtYkOpJu1YjKaf2V/XNcYrdOV6Ns9gX1M9k1TpPGfJYlp7RzHDXq
HJh8m3G2oL5buTFZnCOKdqymm0VjAjqI+gk9mpxN7yv1NFyc8amkcr4qp9s9g4cl6ZBG76dxFl/1
qukyzurDLEyyKhSJdePQS+GVjH/A/4le5i3YSB/kjCS0xyJbklEyTcnUwEm9W0wak1MGzF2DmUn1
iGE2Wqf7MN2Q/90LGgdacUuFvXQ0uVwOmoHcy+0HqeEkqAwa+FNsscdd2rvaPC4H6eIxxFvYNUub
xrTX4Ml6eLZdZwNCectmVErZ8Y7vBKPCMiNm3KCmXX3N5aR8lRqDu5874lTl9LhJj+novvyMBYoE
9YLtIQ2fj+/D9w124DN/TcvpuJ6W9tgn2XScTQ4ZR6ht0ujn6q26SQfsevRWOS3NGP2l7uyR5Lef
/dv18/oZcYXpM/W+pqO/LdD134zJGFYsecJQnaNavt/8skIfVtX9/hTutt1x+vLytkzfboHDG4NG
vxmk78s0SZfp7TybZ6XMbAoAiFJzmvUaLKGNcfbz593d3cfd8yR93mVYe81tY9u426UMKMgdh3TQ
KGVkWqeQp1uti+c+bxQ/5AmlnY+7ZYNv79JWiUl+IOvp593r649B+tXLnurNz88vKlBMsvvPz0r6
WSeB8rNOJfj7L9Bn5smmxbBLP+8/e83Pr0V2c3PzdX//9DJNn64evqh1mF69zLmlLz81SD+j9P7+
8x6UlmojSfpeSt/n6dPT0zh9enl7eXl5QiMv3bN1zv7v0cu+OOs2/fzzMlDLmZ/f9ibooElQq5Xl
huYM9F+avD4pBdVhNNp2K/O03tmFadKpzq9KjSNXCgkiRSiKi+g3Pil7SM4p7Ot0Q63uY3b4kIAW
cQdxWmZiey9xOuV972vT2DW2zV2DBQVmVzkrZyAwUJeZNdxxr+WnEYY883/u+Jjxb9fwbx8RWc7B
x7apyoPHbh8aIXRjRkSSltK3dtAIrkvp7TJdp7fd23d+33Znje7tILulMaOz27dSuoYGGKZrosVZ
rYV8SoquHXzFcrOatd840vt74+yt0W6fdW/PHGtn7XY7fHq7XadBekuV6bRbBQG/pcoomX0X6/R9
kMHZSCG9M2wYOOiplJoHdDUPKYVzDmmvwRA7o7DgWWfOZ7pk16fDtMs/FqhGd9J4H6a3tYzfyEmS
Jghj7uw94GTsvQ+zh8r5Mls9ICDVDniL03FX/wz5JOWi3jczXl9mBJT5fUqdBngXdyfUNR3GB9Pd
wCChdaZ3nU6n1vj42XqepWi23t3dzNLra5awVi09ZM/bxhzu9a5JqDNCd/DH/r50t4Tiur/YPJ2y
fWOBOOor33i++7i+vj5lFGx9vnv++Bgz7zwRRcUuOTk3PzjzIrwUn5OP8Lx6Vvhw2PrJtWTD7O75
/5F2Xr1ta9G2/kUERFJieV2LpHovLi+CZcuk2MQiFvHX34/ZuDg7yUYCnAPHiUsktrVmHWNM9uIL
9lgYUJu6XX92LVIzgXPmo9+RtbgyVnbHm2NhObtWEgt6tdtJVR4z5oEG7kAUUhOQPUW665t+H5lg
2iqfnUxFP50mhmwHXZGmx4P3eICCx0x323/eMBaGeCm+gYbyilS8vZWL1l01jiot8ZbR7OWvWQ3V
LpdlPrY4ykyDofOQR7/np3Dc/vgZH5FD1M3Xd28g0lnARg7Fx7EQRf/vG/f4bbXiRTPVXa3e9Nnq
7UOXqw8O1rln8YEp6Xd/KhtUHHzn+3sfiP5Pv8eZOur0bSvl2QfunS4VJqU28+9Y2k7Di57z7+03
3DToxXyKL2P19f0FPdih0uL5fDSTr2qOgBNjmB3fsR126vx0SvqtVbMTaxY+Wqx9c8YhBUdTgHoD
339BXu4HMsTjM59Yp5CbfXO+aV24T7FXnN4OfO8ZoYrlQ9hs+73/bsT2q78MnzPrbRQh7I9Phq7y
n3tjAZ9BWpIyAw0ETNnXl+0MlZl/lzjFYSjhJ3Gmf7Zj/yhG/WrHDF03raE1NMzhD1Gxf9mxYZql
Zpjoj8OyNz9cYSLm7/N/DM7r/KSL1znWmB9yX74a7DJfJ2JZuRjp19Nrf7/4D9gHuewtkoPwuPPa
G+3l6zLv/c57b0O4j6/8/i7eX3uLDszCwfiwTy+X1Hl/5//YonHfL9iT9fv7q8230zWm4ID+hMQQ
4M/W605Md9NpIg/X3e6wm94l23b3Y2uMpxsxNuUne/Z6vY6nmJbpmCU9Ho8h4O6uittvIF/sxmO2
15jXTK/iekUGRV43xnS3SeSV19sUpz9taTiba79fp7bcbcbXzS6SnxSmd/27tGLTO1ELbNph6nNC
fbf3esUNRnK348Dj8YYP/vCWV45+/cfsHe7YHqzb7h/XeZf8fPfjdwffJdfkd4nkdBdjd7FavPV7
c4wRWS3EQtRy9bLod+Db24+t2LJ9M+HK3l2u2CGrmStnx+Nxv+/X0fc3LnRvEmCeJl8jpxJzltKZ
Zch81B8rr1dQYQWyTvuFd4zdQhxXbL3j7BiIyezHP4GYzVYFe/g4c2fsSvc46989HX9Hzozdt+3X
8xebi1dgasT39iy/tqdgvN3K/fd++73F7ZnON0dtxI//CmUBwJUbsuYn2y+qrWJ74szm/Q9OJzYH
X+Pbt3j302vDTpjj1fmDrjqCDb0X7b+R21BuT3/eA8PfVJRIcE1TMygUqKgo/Va5aJ5VEAT32+NQ
eK8VQho9majHDfcNmJ7fri78ubowib+7A01Rh2GNTFsgnJsMQTvbLOf+890WrOPelZduv5MArGM5
8ML99vj/v37tnXT/Pwbj/McW6ndT7/xPwaKcISnGl8NxxI8iQYd3eeI3uZu7c/qKczqDEUkBO7Dq
b0+FtejHPa3OH6d2zTxk7JLJA6+Exb3urdjy9b0PJRiFQX6iOtTxpkMZ8EFk/OPv/grwkZcLMYEi
nu5767QO1H7OmtoWZ20y1Y1L6X+QTRu3PA3ke+/1UQMT77oHmcrtd/lt0kcJfMe75bIPPZUdjF5o
x9mcVLsR/jKDpm5KE+eWOybu6iaH+6FTS4LHz+vVXyb4wl2v4Cw28Y+t0W/BfreMF61cMBKw94ef
L4s3S7gDb7VY9AGrgWdKplR52C9U/umgFG7p5E4seNfPT1xkTZuxFkS5hnO1Dr0Z6AHLiBHxNwT1
azJmr183tkvyzz6n1u1sbHmtUbIFROjWsuQch+vcGfBZuNq6P8Tjx/ivvhkz8NB5bZzGsccZLhA5
OTxgDwnSjwMSg3nLSKr+w0cpx5cD5+mQ6vTYnB+MUzfZtO7T6XCpFgimxrHWFd/1vryVfUhB1sJL
VHnb9O/du8x/HGs/BiN8j7w2mIAQY7w3Whk4sFiqjTy7fa/8nw8mLtO2M7/Ks7wNGFjdq5n0P+mh
un/eRepvQJQfu2g0HAwpwkEn+hUO0wzMKugqozzkT4mid5KuSkoIsdSey2pWzkp8NMMthkC4tj4Z
cC6HWyOaveqVPD/F6JW/HtOgIcYr3rSPm+8ZiXOmbiOeq4G0WXCEpkRyfQQZ7MHnzkMnZsxG30jt
2KqR9NkbY2WVM3L5LBVaqJq8f1LLqaBLvxnheIBVufSNNmSHCRgyxQ1ukpI+3rWienuOJZC4pzAp
r0xGqAjpMj5ptniqjnJ2nwjE9d8N1+Z2uH6+VoBZYw+ZYm2d0L0deWAbCXrIDh1GxOP/+8fRK8f8
aIeCqunHKbZrdZ/hYsGvwptNX/X9+ahvMierXWP31NZMjsY02Jtg6BQIKwV/cfaq2Zdgf3b25Igj
06IPpdJgMYY/1y4MIyq6oqawxESR9hVpnlmDvsdKPwtLn4cPWVE8mgWfySSZ1QPHfoiELT9aDakz
gRBL+/LAPd4kR/0lp9awD5TD8Jiet7Y3/MgxMVdz0L8ihzANki93S58Zhc3EzzyjkVkpsQO9XkNA
WAnab52deAB24pSLc+CQyquloKb+mXvPRbPIv+xZs47fczdzTshuOfZh5ISUVXpHEEtCke+v7wro
bYSfMR3LPbt9zEd8RYmLKozvZb2zKsBoGxPmDciCXUhxgTblg70IqHNmTLQXUKEv/ZBl7SHyNQl8
sjbv8vFePJeG1+Af9+Hk5oMHbNAQ6/+Nk3nYbbtcpKTHjFSAC/vPZwqmqg/tyPiYgNVHcj9gFj9Q
sSmmXMGCG0efWeJ09PyrkkpKCn/ZgoPf6wA8X3JVYzgwVI0q1c/Pt4w61EHPZYkjUyajNWXTeFE4
1ayRD2bRwIXrRwhN402+yqnHiRHDqKbn2W0CyGPSjJtxBXAsBsHU4xFU0adVDODwqmM+bq4p8RcY
PcKYQx+vHK4EOKRMn/3QnfgHuN5uwPD+A6fsBRJVur39R2/+kjcDSK5+ynbVAbo8n5rTh/9AI/nb
8AhB+qeDWUOY9R++ei+y04sm9RCFv9yn33oGrH0am325BIlSc/DLNkifTTbMaq3bRYGsS/rpbSoG
2eo2IFdRdslzZphoo/uIAbenZMBMoXSr1J8mo/yeieY15mTYtdfiNvvzafXV7J82J2c15PENTKbn
EqT8Uu22RkXahU343A2r3cOg/9R8WqMdh4kGl792a/7rFqAqh7FGhxWb0K+kf4X9ZTew205R2l1x
bp20CJ3qbnlDfcXkXlll6lLXltbg8ucL/K2P0F+gjvqraqmWiQbsz8dUqtAyy4fZ7vxqdyaSCD6D
1FXL47nb/V8OZAx+qZ8XVdA26Z2LOzfrwrpo8al4rKpCl/X59Ocjqb81L7kmhAYGdMlpYKq/CnCq
Rhu0ZTz451BtSGd4dqvfablKf2BIbmRjXqleGuX4zwfW+jX662r594F/WS2FWQ+fsdG0u+pxeSaB
1NvvZ8pEaOq2FPabaxiDX6NnfgtbGQOEbLrOUR7oM1nvZnOwqk0MwCBsb9NQBTfVWKIxK3FXC6do
/hfr+t9n+stjNyqtMYah1u64NyOU9NF0ebavJXD34ceZaOgvN+bPT0T79eHHeV41pta1u5IegoH4
T/VcGN3RSs/XtphHZ8u9twBf7EC0bSSI/Z2IO2EyOSgzBkLVx2z6QInmeVfuRzc0629/W57/tdH/
54Zov1rprKjMvNH0dqel86qQ54HijixF5JXMKNwkg+Vf7oj2X0vFsJhHTjMYu/LLUgnVm/HQ1Hu7
088fI78TSt//zJjTYBXptY5t+v77+22ndVcuXenm2pCA2QrebX+2PdNqWA1gr8ku+Pzzef2XCbL6
XYM1VYFP/2qFs7DJzSRud7WyLJSPdnRMIRrrJ4NTRHJ+ZP9lr2q9Tftly9AtVGm9cvdNzP/P9ieK
bGMY2AH3oQyX9S0V9VATOc2tpgiFdQZiGWdOij8LCHRU2Q518fAzzuX13rwEfWyjHEPTEsMmd0bn
xo1MRVbU/tUjErzSepjTm2n+pbb/Q6nkl5PuW/icMioIuIZfdk/wTOoyCupmd7KWJnmW/fSe0cS4
r1J6IiiulQIhuXYyQgOscf1tIHPw3HfKesk4vtwVMdzXoFa22sLfdBQFJtprOPnu4HwgAEifk3pZ
vbVecb2aDLYd+s/0nq1PTRSEONQsgD4MhU0IcXaRUUWoP/8LLEr7j2Xwrwv8rdnZoLFg1Q8uUH3V
aT1VsqvILWNdZORgJNbdpGg2hPfKWVIKu0ESOWSrFzpXF7JHt0ZwthiHJBqUlMHT/sWT/JeZ/ens
fomofDO5W4FRNrtztbgN5Aj6/Cy/4yJFNxDj9EVfRtT+Xhf+onGMszNCevEun5MaDcQccFn+8uc9
88Mv/74c2DCqjufGkf68houBnsXJjfPJn32PqU1lQWM8dvNTpU7NiEQJTR2XHl66Vy+GzH1ZvN1h
Hs3Oh7Mi4vl9ugloeVGa3pzfHunkAcYc5ROy4sOTLGDAwAeTNZGB5BuKa4q8h1QCCdSq2YcztoxC
hTl0mubkR/J2+fPFafpvyBW9x6v8z9X1luxfUclISSO/Qbt7Bxc8EOWqrBbGTQ5OkZvdnPwDiDMD
uYhX0C5/Z1ZD1Y0HnWAXdGeyxIKZUFTR8+sjwfGKJBcdqRg43fuSYs269sKDeRMX+2V4SkyZ56Ia
mxi6j3ZB4/POFCn7BRU2WO3ha8tKKsSdsQJk7rv6tfPqQ0CFOKdaP2jJSQOQG+Gxkprp2JUMP2mA
M3+KXkkn62hXvZ9v8p4mbmd7tTFOro0hfabHLTVee6Rr3iXCQsUdcjY1BMZEx5PqLEaW03Rzc+Q0
F/NUj8OrMWF9UzNp3Sw1RH0CrjKaGYm0rMljd355vgzxpJfVAyBzybuZTrHK31pXX9KzTfrGagO/
J57UFtNrHuM4Ei2I0vrl5SVcxbtmfVuXEwqGY8vbPES4aj/qXWWJmFY0hY7rMb1JfkANgwrLFzTX
dXq0tq9U6voOLcvC8kwKGotepnNruDX90U3YOuGOPQyteTNyyDENF8oGzYncpkZynps0nnI3SpdJ
Ob6Rs68MsnavJGHzmaVEMhAAOMiuTFVC7cFrRJh55ht6rTVF9wJ8Zj34m/HRf4Na/LLi+t//a8W1
VmMnI+WB9VlnNUeSLInnEl0Lf94cbV02KzrgQ3n7QInhcGfZLIdudULL96NY50e638nEHMrB0Rbx
Z5N57WjS3HfhcHIO5w2ZLwt37rvkwANS4Xvl1Nzg+zQgh41Edp8+Lr4vU0VGvmiuOnJ6Ayfaxoq8
WWDg2zlNpn3rVNvo/TFaJ6jqRyJYk0cnixvdW3VCtYTuFqWN4AKOyXKC/SWoRXzQBzTNt1o7Rn7S
puDonpngshwgF/gWwllh+fbv0g+SvM/qCyD8S3Z5UJGnI/uajDe1y8Cj4WJAicwBTJE5zX3KevTx
iKJKlscf2mK5mxI/CvJmfdi3xPXazXrk8hNaQrPvydEBQBG2CmTVfYFym4rgkrxHlHufpaxXitOu
lal6VJwvFQ9MHXqXOIrO/AFlc3uINBftVZlqO/sNXHvmlPiqLfC6rTL395TSpqrMgMDcCopbipNw
W12tc6z5NwaKIkLmhPH8dvMB64xbaCW0F+klNSSXvmdS9a7fyXaE3Tft5L1feTDmwr5na8hgJMrR
evQcZ9HG3kROaMg4cqoHpXW+VEPnSa3t68+WTzX/y/KpQIMHmkk35h/xq3+tQz2PhqoVJ81uIOMN
LdweJ/iaJE4duGTxBRnE1k8ptdIbXrQFiJBgXwp/Zy90rLfsvJaare7o8xpdZ2Rob875pCZeqjsW
BVh3YDnqzRmOWhnZ86xF88x8MYADkGQ+gAIe231ON3LkL+qcIcKZgbbGsYpPg2xBPDEG6FHs8+JY
Z63Q704eMjwvzF3FZW5LuCp9N4BINYnndbmw1gN7aVurCNoZ937iH6KvIHEGr89q/BZguUepo34A
4UiJ8RK+zE76KfFoJ2I+bgdDZB/KN2CegQPGkgAHZS5rXkHoxTcZtCtDD03hoSUGl8c7C7I3IkcN
oJF3xNIZcnCpLpxdD7UppW8sQfHVxzQal2fHvM3LbHYPG9E2Mq7Wz+E0leo0nPmKhJ+jHTOa5Atm
NjUgj9KjLsKjVX+34Zi2INsMHf8Xyqidc35NKLXq4s8L4D89HxNdTDAFPYPuh875v55/Ogwz0M9x
swvAcNiAdeRtB27tqmFBzPcaYGKyLOAxEo4+dwGOnx62eBLCdniEbXGXxcgZtF9PY2Yu6Dm49kb7
Sxqh/r5ETdUcGpoJMs1WQT//YiqNIo3V2Kh2/mBKYjmqVqW2DwHzhIYXRyeawEn4+ufbov6eKnFM
Evgf4fqIBObnY9pMNDo3Ix0o6y1fx8NyXNmlfFRu23xFFk39oCCKBefZnKozjOomFKytH1Jt+by2
bBHBAG6Gf4nJ1d8TCZOsDYwrO7UfwNAXOv71sBqginnpp49d5jtay4xkEqbKGEhT8ShtKHkm4vRV
I/F+REOpp9SU7dhJGnjCAbynv2DVfwhx/RwSksvYAH901bA1oCg/n40ad3luq+Fj5xc6EUvrf3Y6
AaFZLzrz7BRaNbU7a6Nnt0lu1/w8c/Mil/caTQu9+tsi6Q/268mg2TYwtNFggHLbrw+ssM5+GfUP
jAbS8APNK0AO2pRtLh8rfPyf14f2Tzr/6wHtoYVQHGsEqcdfktvG8q0qjTVuO+XpwIEWCgrEkgwE
NsaqjwCEPT2OZtkM9iFzYDp7Zh5gQKlvOCEAagw2YZ9L5H6M7c2gt8bOnyKwBRvqEp3ek2OJxlCM
/trNtZaRti0N8fyO5tWIUG+s9BTJpHOfzJIiyKSbfI3X6/SLTkYSTR+jL/0m2sChv45H8arH7v5d
mg48VeZGPpXF4w0wGEkVRDgSistD1ifSBkvYgDmIF1O6ePfOeY4fzRwto/jQy++feGOD/hoUsrf7
tr0Qo7nN/jk5Mo/Q52yep5KJDsnMrD1bkWfi/WSlvKI1tkZZzBtNzHZug7VR38GC2vTWRvTBbtjN
I7EuSP+yI2Z2g5FkrQKe5UIGrVPSV9lWLGIPRaxuoUFhJTYWxEjMlyA6O56I1R+6SFEw4s7S70wc
534KwUUlovt66PJpyaYUFvv04QLSKOD2gVnSBPHLk0irEKBU75/tQCraJGqmyn1S2os8ISSPkzWE
mBo6NaiV0BtpbuBVCCfYAGhu22LfEP9ojXvrtk/b9W+TcuQkwfcD+dnaezyvvu2qzPDVibA4YHe6
IxU8crpmc2unyoXv0tGk6xZkzgDDrcXw0yakqMexLRmmKBOXAvnZklZGtxdtjTc19IIBopLRF2kY
KMdNDLpcPNbRbdLuizWGSL3AAZ9V2zDyKA7ExpqTCytRA1AEsXkMNUk8FmSOPhD3yDE7J8ucqpVW
xHX5MRQEWUBwaX/gdANBx0o5KR+FKYoLMWVcjDPbUzI36wCGCBtVh6ETkglbhACBV+/Vl3dTeXto
brGPc9fYGAd9mTC2uVgZQ1khBfEUGxgO3v1EElVu04y2W6qJ+jVzAFFXO3KVfIzfN4L9kG5sWBPE
Wctn5JSw3l5KUdOqesjmehfVMfFlVTsFfZTh5Y7uO7Di/H1wVC4Df/oIvayYWQBs5rE9I2EK43Xo
o6GkOOFomkWyJL5Fy4K8ZShUy3uq3pNEFroaw1oYRUJPe0TKf6BSGJ+duFppiD3MUnQFwg3A/mip
d9jd7fAuCaMDmcWHslnm1mLH4hkN1/e7zxvv71T1SsoGTmF7D9vTNTfLJtycPHIeUQ+fJdhphkIn
a2eb3WU+crj5+kNQixuBmV7hTfC0nG59yebPdXzKTAfR5Dpx66erBlLbZ6F8PhxrA6q2nRPs+8SK
Ny9Q5aOfrTauQqcDlXqWQeeEKrBa6V8TRaiBp6USCgmLrgZ1s4WBd7zt+4EG+QtDbayXHAbQ+FNf
xGeRdCLZkjLe1DlLnhi8PZniFJNJDXYEOQ54BcgmYvABWbeUJVocNhJL9ltW7svnuG6+B5EpmmgT
xasnqjuirTcIIpK8Q/NjfkXOnpW3d3qnlAdQuocxoV64B6ypLBW0/PJWVsdsHb0jzL88V46vcx4P
oenSPFoP6Kw9mxYq5ngjLh1ARIDpALP1XqtSFyefWWH6Z7QrNlQi/O0goroKRKAkkCXxAdnV32+G
0rSiGSs3j99c0dM8Qn8zJ+CSrczTDHDFqwI9ISzARLNLZ5QuW+VgiyxeF/shsDrn6csQ9F92CZ02
WLSK89hEttv2GAV2XoWSUoQYnEiz1wjRlnbyfs89oxXa86003jTfi0w5jArnXrPWXHTsnktbBOgg
5juSv8AJWGKq1Fc39jdtQtglgSqGx1vsDqMx1oi0LO/5/814+BGbs+IyHMxZscXZuTHqgSm2pDOW
94Bs8tGDnLWpYmKlHKv1nrAnoZ1qr88FQf7VJPW3IC6ub7obPh3N8xOqkTHlFg9QMoi14cRuD2+2
k76jq7SO1rOu2ZklwHNbn9E9DbNL3E5W1ks69q0ZNUkqUoRn70RFQY/He4mfb/c3rabSjYoNuqIH
YKvjIytzXjktXNKb7BTXGmxG8nME/FaV1RqItrFgbw/lI2cetDOu3QH005SqETU59JzRhUcBxGVL
sy+Qpjc70cRyUDhpR4LhqsBd8DRPmd/Fy/C1pKA8mJzptMYzqk0KMnyb6rbLgw/z7BpIsBtzkzgf
zDZaZywyW/WSm/dAJ27ZZE5dOwGjY+rd2Uugd6DZosei/aBc8h6AjQCKPQP5T+7ItZ8HQmOZ+C8J
qBC6jUNRtJJgn5txgLI6FIbFkECGfK3zNeVPqNmPS2DRv8alYvd66fHPMY5jDFFL9NiCrS9odvIq
9eSvz/O8byYPsBafD/l8ecjbYSSjNazMeus7EYiZnI7zIdwEAGM0tlchlJt4DzaDBiK3tgRIrry1
Y0TnlGMqjsWVLR240B/G5TobAijUAnGuV/QBqY9k15FDZGDdHWVD0A8SMHm7T41YmsDV5+Wa/FoZ
9uDz3EsOlldD55e88r6/qVQdRGZ6rY+mc5H2YBIWfgn9SySU+CbRZ0N2d63gA4fz0YdFdVg91gBv
6GUXTvs9mgVzeBcbUJKJUKYJJOhJS3G+x2Yz1cWf2W+N5QGz14FnUlhkDqz+QRY9GC3v4FZ4GGMi
A266AT0HXbvEO++Axz+kcbCRfBo/v7C2m2RKKyYigOvBq6zV43ndLEIgo3YsjpuGsqosVnfv7LYe
8qaBrHKAANxltIC81/sHVs1ZJx9w0Q+614maFACURepSwgrn3KLBa4QMUIF4ICrrmaPS0gYGQHJ5
TMetp/XxSeYo+5ZBYO7NaVffxWscOBdSY4VZ3ohzaMuGW7YOk31jTYpOhEiBSfXbmDdUpuzPUYJ3
AbrdXyml1AzVhXvqoO4KDPeJ52UTL7VVcAXDNUVc6Kh/MbeOu9kD1Y/FCeO+z0CB6oipjpxvULQb
DVBD8x1Tk9C/02W2itbQEZABUCiR+U7NaBv/BpI0Y4IHZIqO9aZsGIsUgq8vGTsXDuRzfkYoY96M
qK2UMLW+AZnd3xJmOXnW2b2DaBlXPTBt9DkC1qBsH0+p77TWO9M0E6TsGwZXpN+KKTdnx3AIuQyn
OJVfQ6ISii0YvXLc7CnnJAjsveRTCoVD6mBCG8p6fHOKreJ0V7T9txmAMIjWwx6yqM/qpc9QNQdA
sZtKDTnn78A93t5y/BwC4xJRvg9tj/pcKEzcGobgcF7b1+xjxOYGXOCvb6cvmG7IqASF0AIHrYl4
1c7690OavNsV1wdBLRYN6/CcPwFka5/qiQomxAa88njApCJqStNzB52j25DzB+NL5ykLHwjC04nB
PMIUKcBx9JVPz7gwE1map6dzDN9z5DFJvNmhWsROJ6tI3UDEpFxIOHFZ9jtalptKoxwvM9IfHm53
G1My0C4q5mPzkJ0+ZyAG23wWbBmlnUiqv4xCnDRnnn3JeGBjDADIR53Bdk7NN81bp5kSRb1QHhvN
CvkUp3Tx+Gw3diorkttDWTrV/rw6meQxSS6puALaB+uhTnsgXjcxsD25e9524NK8U+c9KS6KkS7u
DCjXHXIjp91YDHReP9bUu1uv2+cgwQEHAh9Mp6Bw5xBfQT0WDtK2GuOp7a9+ylEPUFRQPYKicFJf
mm+FhUsz6W6SLA2hNLIcL+jMFjJlaN5a2RHQoXYBYMZl+BGUykgQrQ/Zly6awe2nGQh/D2/RpKoh
GxA65M8r/9P3dN4vfFWRxkg6OXw/r0D+TIFsDMT6+WEyUY2K/2vrqH2YBlFXshehWECdGDe4XFTx
qV4tebz3eeUyZtY5VRdLKuvbOw2GotfM6OuBG/QRkFckq+G5P0nzwiNh3vp+7ei2dR4kjQIhY0bE
IskzMJ3u1Zipr7VG8tPMteW6dd79d/+Dks2+WPguR/MvdAVKOlgcCtq0eNjitothMILrPpI9FiK4
npivNglRxX186lMTn4Fsj547ZBUNh2lc6qDD3o/ZMBju0lpyJ3y2eNhIOxN32+s+Twwj82iKuL1U
ny5MOnfoIhEpwSzwTuhg8w+K9bgqA5QS8nRLDZPNoEhnHjJyajgNuPq1X4yNOXHBRMVE/1gi5uHm
HCMWa7jFS/LTEYbdqcdtLNCMOt1uMpmonnkonGinzO3NkaHOP0w/KtAletcFd5UC2zhZ21P8mP+p
TE/ZtKKp4JYQjyd545mR09FxqcTworoADzbPfbDDLjLEEueWbyzGgU3TD8ujeqIuowO0sILi8ODh
tpS9wZCOjyZJM30RjPiGkPMypC63G0x01oAaSXJCFZc9e+wTvABjWko2Arls3hHZmYkM902vGX1e
5Wtf56ZkycRC5i8QJuV8QggLWDg2bhJQwGlxySDzwfWbG847Ww4n2kAQpA8JobHGpJzrdpVu3x7j
aggaV+q+RzVohJyOuCUM9khnkePXG+s+sV6eF4rpj48+PlmnLdmlvGWClJNYKnkbHKJXyIzMP92G
lVMY8MS8gYLK2/lFAaqW7vwERbkSVR5hU1TZdB83naAOY5IQpaChYuFBJeGJNldusjzUKKEkY5hp
sycpJcEec6pkc2G+wRJuGyvmLRC5DjiuBWK599f90yaK8XK6GyfCg9Hs5iQwe6mhEnqgwrbCNw84
hdrlrFNtnK2wfzuqkKAbB5evQe2kykxfP/qt0b1eSFxUr2T8BsEuovAa7IUOolFTesEhg2R2yi1Z
61Jbtp926Ua7mGaRwZAxwIjVfazR1+68AC4hyIMUXgf1EIh9zOp+q4A+n+U8p1fZj4oTsNmY5MpD
Odj52DzLiDCdsfHf7elJQDKUXU9LFDawbmqmJKGEY+ZkwKY8RIvuvDJib6S4JqHvO+aHNjJjK1md
64JyBS5hCFeubxDYb/hJYuA5UNFRPDkHLhMiCtrvGvK5YJtT5z5aZLA5O8mhonXNc2qXAwj4xAAv
AYIvrD73Un7ktkzQ2B0zE0afpUA+h1LBTeHxwTGOn5C9ps1ZEJzcv0bf2mIExF49WQRPqbB9eZ5n
q4SO4Th6bWBBomx4/0K6xZTdCLqkvH/Btn8fzqvOsRF3pdYQOYYp/PaUz8Pn7E4RYRvPtBci5QRl
8Wadzfxu0dge0TLdOQAw+NX0ihahsbaBLg9foOioLJDXHKmYQ1F+xZ0IdgrDfT+Rg3ye8ob5qIrU
ryUyuMYN3/5G4NpcckuEMA2pZODVFfZNuuWds130lXusqPxyV91wO5xn0pggZhO76mrMO8uSYO7A
8mWO2Mwipu/ncGmfiEZjkZhhU0oToOX1RPzZUpVHJmYNhu9pz3PQAc7J1IW1GsAbk7gjrrsBMfHS
vg1XA5WUtF0HR3Lx4/0FvEdyKV/oHITLE84UU3VMt/W2u0mdVskyfqen9BAcCzw1c/8u9306e9jS
1+FE3zftGPTnQJEG7pxpgL0zxG//pbQ5/B3hZWqIOPRlTQacApD5ua578zWrO9dxhVy76qB0zvhX
bOlA+qBzGUjwdH1QnME6f6/XqTWp3ovDWnmxxkAD6NRMAsjfCmqVG5qSKMBzGScgKzW8Opyl9gGa
hVEM05whZFTs0LP77J0nEBgZIK2uE1zDeCKNG7M37c8KgC1Oe5YdyPGAPe8qd46rHY9eVWTf7Eoo
n8VGwVeFe2t73viTchuiHBavbzQ+ZbxGKJ0MHz5Q/HmX2TzAZdO3ypkDESFDBpOzSwVjCVBzp2Ra
otdmmfKCYoTOkoCWBo3sKTXAvsSEuyeRmrJNJ4Dj3eJk7D/rxnmMPJP4rc+FpgGXMMPAJfuABgX2
E1HrZZ/oQdsz1iXD31pob/rTJbz0v8wtBDhXoYRIpgyUv0DotZbJ4Q6vLF+XqHRq0M5IXxIWFUbz
k3odqpLEGFt4ZF8mhtQnm8D9PiftUnEsEM/rFtLcJNpYk2hNrvja4ceJesXzJXEAWSDuuSk+yK4+
G+cjfM9E4tUfvJrM2pgwYvdYIcgZIub0RGbpLIolCYf5dkL2EKf+50U2+o+ezk9r7Bd0UVQbz0ot
k4q2E6aaxI4Aw6vvUwasvHQv5VWDYQ7dngz07DDmZJmd5eArXFF+Xt+jxeRxqvGUNyz2tECRInoB
jKIWU7Cyh2fn+J/4eGy0HGwN9+YZL+HxeTHmpAuTP18GLaHf2w46PFxGoY8AcSHq8vNeMQyr1NpK
fwDeFTHIZQJa44q/z1d3YPcDpylx/QY6nbf/R9iZLamqbev6iYxQFNFbakEQC6xujMQ0EVBAEFCe
/nx9nouzz1o71rqZMWOMHCZCp/fW/vYXTJKNwbGYuSDPyjGhPNulR+ln+jehWWSrJvt3bFIkvF8r
knh6M99J+7rX6k331OeykQbdppsZAFMdZxUnDUXs9O7NYV4S8jnR4lotAwlQivSk3cMcQxvvVtlH
qzhDCm3O6QRLi5PkzrLX8osOzpY1OksdX8VodiKZG8n+MLX4wxSXXkFfNPOvMc/19qFPdpjVUVY6
jxuG08nqSwpYeIf9JHTojM3p/GKcav8ZHVSoVYkkT9Whm4dh7gvfbYo5p/nlDmEkAetf9OXG6AdG
mNodsPpB5uPidvtDh7JmzQlQo9jN7HEvqkCHRq6+G4ARjMIln3X7Mj/JNiPAG7IRA/Jazyprvv90
RhEvFbgBmToDTu2dOZYqROFcltJrNcbGFg1uZ8nJNh069ZazcmY/G3iX/2X/nPwvk6jxEEcYiegt
JF3/SvKetP1nVLz696YXhHZkzi+vPCgGZnRib/ypQ5Z0OtAGPLDD+zBEvQMZZwqsqc3pIbCbd5Jt
j5sA+qrRqVWsCZ4gdNUxTkAPdW7zRj9pzf9b4tD/ftlwssdzxsDjiSy+1v+YLT6LcT64J6/3pq6A
OKYuTj7atAPmDz1mMGP7jivJvulXL2+WWPdtXhrUO7P7tcYPkhkHiREXQOKZNvl97x8XbXK8n9Ns
MVPrLR1EfAUyHv9+8SVu/yoHh6JiBMGHuN//8kL+w7L9l7EcIiDsrJShNJzJ//o1lMdoWD9HUA85
NEiRHQBv4jaggaWM9e/fy8l/56vnpr7dj2S0bSZG5oyWHTryVK83s6/6WQjUxdoDT+voXzGZuD0O
34DsR+rihxHfUnMHzvvYMgMYHV4Q3fjJhENAm4fopH4wiHQ6f45aW33WWH/jfwfEYCaYt7p9QIeD
QYTJG3J63ygbKm+4GzD5B3F7q6IcXrzPFEQZoBCCji3v0+RQ85+h2sMAYZ4JiogQhVt5k6L/cuf+
zZRqDP1tOIXaN5/O4HyKne5/PP+s7aRP9qnem+F3QdebDpefiT0qbCl1+9ye/wDwP/FlGf/kok1o
/psgGBkQv+Dfn9z/u4B/GW5Pq7F8UQqeXA9VCKeQn5fKWAdPZsxvTEQ6a5CxqUNlXuxpPZHfZGwJ
sHxqA9f9j55haDkhEjbRPszS6NfahXKk/RK1PwnfFqBImKyqKyOjrAZbKPbPr5bs38u5i92X20dv
6E/nxnoyWTx+MerFTKSl/6Co3AyoBXC4TRiYBcwGt/ISO7go3VVYrRsT6I00P0H8S2yd3/Q+cI5B
vuPytUup4McEHABEmfRCOuNvXOKP903y64gWtwMerlWAYI77ZiGRkLhik6N7KGHcZbpMLX5qzxPa
rNUYeAV0FmX5iyRwuiIQpFgDeJMBp/7zUvhnVv6fnsS/FIC4R92zccLcGMzziz/UZVV/GVHTgo+X
l7F7pwOOxv0mTU8MQB7NYsR3eVDPzDfZbuRdJOO9ycyspp79Mkr57Ovh7725NhdG0eo80f/z1TJr
/98WDsI/StWJNMZW7v9fudPqWUv98/0mQPWC4Q+NZCXIvGoFS9mIN4wogUMY2RkMqg2ylO1kM9m/
t49TyRNltuiMSwf29YQXXgoxOtgVGpI0QugxxHmF6MvQnMVUUloECVfNDs0Bbx0dUL21Zf/lYQex
qDe9WxBJsmK027u1z+k6+fuw8QAuIu/zM7JGaL8yfXBIztVWzF9P9KmCo4AAdV3f5JcRf9TJrQj7
BVk//a47T0rzKesDRZVOMOay8Ht727iZH6iZ3XutFVNk4y/MB74MQ61vZt7ggMsZReX4LII1PuuS
WK8112jMVlSuC4AndXpSGEBquSs7qS3/lTEGmNVN4rVaw/9MkQ3frbZdCn5PZqTuhNcfeegkGu7Y
dzCNdz9egmRpScOaBYOgCDiNCoYWG16tVwCozUSjZYDz6IzLZqzCjCrc7jCYYGf/3CUrAPgPIdiM
RGrmF9xL5jszVflQX2KVw7bXMZxYVOvLBo4VdF86qqY6SKnWnv7zohn/r7sdJ/R4MhuN0F//y2bz
nSdIoj6cdi1j6dFVsCUAA0vtglZzZhbYlON1RBfrzzVsgzUSSBbNgYMMfRkFjcILmUTP2VrBaKc6
ZivSRcA2coMFTuv5n69VEtfyb6/j/7jWf3kdZ9OurN+f4r1hJ4wLNofOfSn6e/das1cp5MdsSmI2
ykWP+RWHdp+KzM0CdPHjQe29SHpSedn49gKkHWifATUih138X65SkZR/J9RzgszmuNKjIpv+m44s
e8w/02HzfG9m1bL4nmeED9xX8tQAghTYSqN//S+n8tBMwodpEn41JoANICO5e+cKGnJizGF5dHY5
1OOn/1jNL6opONaSZkokPTTa8Md8/fQLL8utYTiCeiiT6l7WOq97/NHfjVWS8FV8ea1IlnLaTjyT
77Zki/Yzc0pNUsCZ9WvntU+9j+zf48WYgvfwLPXPiDXWrN6pfrnNM8JvQDQ4J9RuYrWlCnL6ZmAB
JyPW6vOXtls2CDsrRMzeDA01bM+PJk3BhxkD6xB5p+GImYgKJcavzI/+9LCvUsyxggoyA6YJcHgj
UAFMIahM7g5fqXnqd22Ew02+eGHJEUprCUeOX+mHqA/IrRc+J90N3HQCQjlYUItBDHzuv8LTqbxN
wyYxSzSoXu5M/Nynh3SLiPcSBiIdZkfeCCYUre4tvn95uXhWGh8AKDb9MKu6+Ozy487i/gy7v2Tg
5l9ndtGBXd6d925XjH8p1ya0//t0h2qXGRbhe6VWdeZQ9qFofuufCbgVBnZ12M3nao1S8e6M9Waq
mRwZ8KkBweAi7ysMZMHFiYp3aNgDAIAoYQ+8mfNrwY5ngq0+kCcTAoNti+chjIQWNMTGOTfvp/H1
DgAdUl9ByyGZ0HgcEhfjef8DHuomG9B9UBuz/c1fxtNnEFiZPAiqM5ZP/1Yze1DpM3g46mjHXg/Z
I8Fx5jAJiFynGEhcZvZhRljNYzsLMBrXZ0siDRz4y92NMwDWQ/hoVNAC5vr5Fnsy/0XrRDP1FnaP
0GdGk8VnJHgfHayTUuX4o4hW20ZcrIwiGyqKeQFSPCZ+sUHsZsYbiUEEgP1LgwqTMp7GMAezqRNM
0QYy/cVkjiuB+R1nmPHlR6zXuZgI0IcKUYqmhzKk559u4kN7/P7NnHpTe7MTx0XJ1hq00XONM15Q
kSUIUvp3cfLV3McCOOJrnr8hnWKNM0L6k//A7/eHR9m7H95REl5OmOxxrHThe/XZmaAl6Y7Fz1la
HtvjDHu+waa25qZ5D8irxCTjNHEBiRlONQssq7kveEX2xNyM1glQ93Z4zP3SZytwuXKQMRkykzre
PZazdU9H8Vf/wbiKmG9uv7sJLTrQmLKD/LqqvHr7Cp470BIxHGYMf+CMqCPOn8c5depVvgGrxHH5
+HC/wZehbdRHMrAztVquppTU/J5YLe35udqDQdcoZ2oxXUNX+8HiwZM/ggzcc3xPVYZnqE0Y/XE6
lT+8ni2/9To8PjGk0ntmc/zxX4vv4ZzjLf/J/Y+fHDuXU6prTcbPwHITgvnUD/7yh4f3PlPMx8we
tvExP/dhCg7xWGb75K9A6IHNcwZzeOQP9t+VdHwGKA+AnE4MBfkIXnEI7jAWgfvnv8qyunL7xxya
d11spNecvWPx2ksbBTx+mewHyzoCbmRKrpwei5dTrt7L9jo8f4Jk20AzbiLQlUeHV9gDcy5wxOVw
8wiJdIC1l2IjpcYPNYE4+AeN7vUHU/FIMMMmXaMa/5v90TL50n52g4vHS/CJvicpGEUjN16QG0NQ
mOIOT7n7Wc83YDVVhNAe6Ezq1Oz28uJwekpsZTcWj3wUQEzwxlGGq/trm62mPtd0D7EqMcqVVxHg
3Hqv1ZOhoiAeqqORKZ/uYRMxXPKmXjLQ8jUM7PJ8X1P5MheYC66UmkJgPPDiN9GcMHNYf+yz4FrR
84C5tjbYAvEBzKS7dmGSmNToQ2adNHikW6njY7ypeeV1/uayP0sOu3BnzPbeyKQOmWn7C6YieSCF
Q/iajS2cUWDy6K2L2+uyZFQ31D5bltmT4WDnMs4xIr5diHe7t4pxM56eoRVt81BeCFL364dppi0J
50OPBNn1cKorqx4Y9I7OndysMbZ1RrKJgczPswCvlyuU2bH6WcL6I4a18EegoNmmJJ/5Uape93P0
OKJUQSb6SbisIvyo0VDzsFGkUcVTQiXvE/wfT0gGsoX3NMjPilX3DYOfyA42DgtXt30eJIBRKLgm
YQ37c2FmU1iUaraWfmYvlWTGbUHz7MEpdO5UehgpsmFjocLdMMZRvK69S1B7zUCl99rhPA+M1AVG
AwFjDBPFLpDPAF9i074uf6ZMKZ/sZ2a6BSmb7Asok4DusfFwyVnyZoRr7+vdYM0QXdkHzTJFhQQ5
DhWW7A4IqnWBISbGlBGQXSxCJACjr9468S+gOoSiXWeiVRph1uh9XM5ROJ3YQ9X7HrsmRQFYU7nj
T3Wye0sh8gAH4uwtdtvDM1ZB1EwPgqSbxKvIG2r7v1G7ZLsorbdl4IZCwQcvgqZXJiFiAYbBgoO6
u2AYJ/pPfLMWCrKsx6Lffh3Wr5buGGLDDeEGXvQIaHsOmqAowsx5tLyceODvJa/LXXtuCDOlJ4T9
GJmMTn1xKoAYTjUFIY+g6Y0gX6lcE0KCmT9bI88IWwhP2xFGnq1qNEuGq3YsJqUSUNnUhgWidOo0
YhXEOoYkpJZ+p8yPKmsE6BZK58GWqWnHeL5zmMMStOnB8CFowpU44c2i0Bmn9oAlOGmohLmg4wD9
9cuJlp4gVIQVDihKGJ97v9AibjJFgzPRqt7nJM+DnJpHm/FaRt3xYo83dwbPEiS2DmuhpDDkZbzO
GZJEOaMXGMSHh87h+fSmu16hExL3vmFIveP9v/hzGm9X8jk4d8QQc0MpI2Z7SDZ2TwERDLzkBEcO
Eurhsgo+DFoJkPu9rIc8dON+KherMd4S5Spew5FEb4JeHeMHMhdw9I+6r4VKb4PHyn682r9Ta19E
CfgG3G30IBiMeOfZRC1XyS3XaRFXLCfngfNWYugQHAQDiAfBPBe70iBzL/pVLJLcD3rIepMTp6dk
YH/kDPe8RNToTIQ5w3L1mgIH6HzL9jpYKaZuMnSINwO7MS5szL1La1G2JtTSgcEedUg86Zd8T8Sm
F3tgPHKAwsLj3E3wC3pp+kJaj8w56EZMNJDZkE/V2NKGhPCnel94F2Hrmi9BRCLa0C3+gRM1Ym+L
enfAkDKC+fjawGPM/MRO1sMCxAWPokjx66/zzIwOMS4P/J+pd6VWEGLgUCHQutaMT6Ac/cgja2tw
aamqPX7eG80/WSderj9yYhu9tAdMBRewGweqtBid5Tt84i9GHJdVSES9M3eLDWXGBVZbo0rXbBnv
qKDC6aHQIWL161pPN3xwZyYGKOkii1dceYMShrgQ5KeCDz6xxiVd+B6+N4T7P3J2rpM1lZNRuOlY
Y8Gd32xY6io1SSzo1h/36UCXuI1wA7TYHlr98sOpqSjLVLvzkBCutfYI3OdJZfp5muYltxgot8sB
VdnfEJoWL1mu7dEIYxxmlBfGRuy1FgyVywaqVgECVVEroX2EGCHbkM40WAiviBaEGDGyKgYLWZBh
6MQtBtxD7Lp01Z4esR+2OyfelMIjZcXGSnQy1aI4lxQ+41co+FQoooK/ybLK9WqRj1SdnObqob2P
o6MyUumO6PuZ5UOgCig+z+mOAJ5dWa52FbQVepLuR4GfhkZXAsJhx+FbtRLyMq3BIIY92MnsJ9aC
BB8rTONQOlFGekO/+6N+/GIfyVenbJL3AFjwwhB5zNSy0bfl+gcF9IsBOpvWG+aggeaToEWuhx0z
2Ra68VoGsyA2eh9pX/43JcHYnMzVdGhLugGHEmOIBg6eMTiNtebIRB1/ScZq1vcgpFlDnZ09D5+m
wUc+t4AG5a3hdAvrA316ICoXf7SlC0DztU6N71JTPJpH+Dt/saYxYBc0BS5iphLUOzUhWJIZRNd2
np8yE7h2TZ3KdWJdEbwwr9p3+5RQo/uJrkH1YPEsY53Qpt1U450V/JK9eM4rus9144Ki8E+54oCB
LeTP9521oywRc5AUBY9ncOQzevO9o+nJbO8zty4Yhp7IRVp1Pw28QhxGa6IOthlsuM0XIAm2m9us
2VTvFpaE3U02PZwgFSK3EMRfhFwQdtHdQ6Y1Md7HPQLanp38V17RGkeefPyMtWkZ0E/gT87xc7Ha
xWRg1D+KQqaCisAd4SOjIh16XgIalgdfaMo7yqEYfTm6CudlyUSE12e2rOJGNbHnKEG9exlBN/Pn
YRxUzvAAQpT9XtweOjwkvNZ8yHoIIQVZNqKRxv3IGiPpl/H7NnlSvIX4/5DpFa5kSO5wb40GtSuu
pka5fpybFZQV5ngWMzAaRhHRlF6MNzeb6UJ4jWcGsyuWP3DZzHxdP5ol+wBaoB7pItbaWtWASMcw
dHQkD3BSSo/ZkMHfkxIDDxC6wgLR3AJanY2eeiX5HXP/oSD87HKtXiGnW6AMUAX5U4K49bCmrVbi
c2/oX7NfP2OrnGnTO47G3mIMLZsYdNKRmrN3bs5YgKUmsoo7SWkLyOsSTKlgEGINoEI+Clsn/Rk4
lwMf23pzp9p3HMYr+SDw6da4u4j2MWq9xjucvB386awQcs7EpkcJoX5gtVrFlENEHIac7B7BEPu5
TpQlZR04ZW/PjRzlwwZ3CMfAAa6KWo2JA9/ktTRm4EFeI0wURuF2Dn2BwfcYk75Di4lCmGgKG+bv
N1DWgz+IyCRtE/EDDxk1Igf3Wrtch4dRADLX3ub6hR7JK7FdWpFyJNqdkQZV6QYgWlg1+B5oY2mh
gx2jRtFU7Yuj2Uqr9vOQ0Wz60vjyf2wZj81wOXUN/54ZofY1FWEBzu3OqYDEcaZWO/kIK43SFLDk
/861SSdYviilvuv5ipS7SBSmNdvemwy0DxDYto1qUB7ZT9b3FWXZRc/twdh+R5AnLOABPbu+tvF2
usl5X5i0lFaoEQiaaoym5mIWNzPaqLfee+zuDnNqNc2SjhzkjGe2xVZSVcbLAUIEJnaLx9Mg21SV
W/7D03pReRnzTW5DALWMoF6y1ZBiumeGyxQIm9tIrK+ixPor//n754ZZj2hGHJRP0VG6ryX0Jc5N
auRbu4f5pA+WHSNPiacwJNYp2+HsoclIng9DxBZqGfIKricaG0P217jxl9TXMQc/tbXz8zZYQKk1
swHa0dhskQks0QbckGywzuBUb1Ls7Qa8bVCH5wHDYQtHaFvUxyScbQeEEOVOd1DtyTFF1MXpPlMd
Bg25YRBMNWNzvqua/9oyaM2pO3lqdFTu3fjRenA2Esu+5ucwXDU0paHmZ8ch9Bv7JRk4g5IabrRr
4+G/vXtpMsXstxx/gn9Ms7wDNqO4EdwJ4QnCd2JvyEPalUMqdrpPqNpf81rfWkb+JDYJxquAkK/v
D06HBtRsGG4+tRFm+/JicIJOv6RwUrTUF/SnZjd17+duQJaFeMXDr0lGNSIT8f5QIjNwi2FCHyxO
oHoLnS0NC05jQXW6sB2RXEXIUzPzUMS9AsAojhx/4s31H+2yHfkXgsKwIJ4HD0OjJPp5PEhnEC8f
HkMmfUO1zohlVZju5Q1uqARergo0WRC6MF6Gkm31ASK/430NrjbeSWsYLUAh82WDU+bzPFBZDhXT
/Tu0lpk3cfaAA7XRLphJoQjSZ9CQ4FYbFHEBp71e2YV4bdrrSlDUo3+qG4AVLbfqv681/INpcD+Z
q/6temfBg538UmnrAKlD6wKxZOjMDLae0UrwM3dKbcukMtRnRhjmyzOnlCvwQL+YuGfGRY9pVz0g
ysv5gkeBnnJNnxU6C980WVDTW7Ket1QZEvbd/SJbozjiwMJKnP2rxlER8GgUZUi7aFj1BRRXvTdr
QQtKqFAfLsfsl2PeYDqiHLBByFSTGgj/YYYNW7CvQ483i/fZi/O9gKPe2O6nwJg08SeG+fSHXl1o
kxebRAthAgZRvyRbQmuDV/imwpF5iQXwaCZ+xQt6IlWafJNqlawvC/4+U9+Els43yVkx6c0GWkXz
WdE+RPwDGelRT/PivZfKovTuoWAtIRugXrco/K19/cO2ReUrQMhHOPTjFQ/TjujzOu8JA8nihEiM
C0sAqZSKDg5GkvlkxLRq+SkEo6u5qrhvuGMaIdu4ZtG8ndP14GMJgNhUfu8LAGcMH+rwhb5G5Qo9
nsI44E7gFgqA0e5Ee+zQqsBPFvkEyy36NtpxYiDAUlgwRJDqkz1yhT2uD4CZptlzI9n0Y7aSN5mf
nL9DQoIAJKhb9iTwXeAgoCn5eARAal9yGiXrA7hdCW1iv0gMOsSF6NlAtAfVIg2+gLbahV1RS37H
+G4wGMGoARP05RiGPkwOzl4YddfbVOUP3CGGpAs6Uj3s9Bk3D4aYgQZhNQ4Qb1L8Q7yaszAwB7dA
0D7GcDHwXkFz+EbyiVtAYb7Od0LqMEF80tkFUkm4Tkyc7hsaWhADhsA5EdOZmd9msE5kTs4tdhiV
+d5g8ldro6AxhhvBM0VwFKUGW2RhcqYS6z5YNeAkSHohqQ224LIzwFzqsr8E+0+e02OruHcTJMpo
g3jTYEAIUHFG2xtfAQ60clNqJzqVBcsewnQIuEhMBcxcEGYAeWYe9GzJ+eHOn8bHyffVR8VKoo5Q
KPmjX/Qt6tu40vLji6B9vNRHw4nRZ0LRsivqBX8DXcCoFfsq+yeAdw5EfinJELQyUgTla9VtYwQR
vtjotk+XHYQbJvYoGTv8IP+jWkluw5Oyfmx6wNRnrXHI58R+I1FkY/EPGHUkBhdcjowPzSv7C4OY
Y7/AaI7a+DoCSKIGOFAfu633uLmzDdUWIhlkwF9qoNbshM/j5rF7baRbf4guC7BYIZqsiG8F/rlv
6QkpGXkbXvs7qmn1etdHPmGGhvIHjU4InGAGbUcE2rLYiR/BiwXB4x2RHAKyno1VlY4hZq0bhl5L
VmXAcN7ETJ6vspyCsY116h3FzmDdYk+FxT3wk5AmEFjuyC5OvGqzRBh/6PAWOnGDUKKEFX6+igbC
wcEL2MGPeTA8vMaf/b026epNvZF5DSuJTc3mNu9ieMTHjonlfE10pHkR/QZzBRpBNBOtBVi5ToVS
iVNU4ggCsMIiiS8PbVaUrkhR3ZT2hr2XVUFywsWYHJpIZL/ZkxqaZ6PfzaeBanFuTJff6/dE2DVg
AoXK1+x2AwqSwfpJG/p0Y5PKcFvtqRfZLqlZENhBLOTwMokjdT4WuPnLpVnEDIVZFyzLChOS3uGG
YlwiavM0lHVcRhpUeYZ8K8UDGXqvCVN9VsukgxDNGAc6wxBWIoPZoa4guxMkRkqXa4y+T3b45eEd
p03RHqrXT3RFA1XjcNJukLnxkoZQfb8uHBjQO8JMHHYALowKPHtqHXnIk4KH/r3zB3TfV2hQpGwg
YzJ4hUrYSEIyDx0VmQlgcjRxhIkYlGPm7w33bkYcE7eCAHRm1kYxs5RQsbTAZOn5802QtOrJybYV
JS/jLD2R9IBDjY09QN92HPCYkU0S5P6xLiRBNofXtouewWgDEA+iQe1AhAXNCOHuDGkUuG2VehAf
lPoydoaYYqCL+qhXsd0FEqRFJtlLGP1jH44d8U5s+C5zhYcNZM3GfJhFLyRZyXayZLKOMaxDwPHc
nYHdLS9B5XJcK9pUTTcstda/lnDjRPsEVncEYXTf2gDiJ9hw9MAMarCl/U+NBGcRD+KpmHzAKtew
JmFdo8kThGqyCtw8Ixt5zJheFJ/cePb9Mf9LycrLz2AkjORjH+skAQawJvGxrTCxoh6iQA3fDt0U
xTmSLeupv/e5BRBKYquLow7JrZx72D1zfPWHaieIV4KgM/ORFKGWjM3XQ8d4FvERQm4xoaarSEmU
UmD2iR6acV0LuaXVaTukYTSX3P6c08sBF8VbUaOwcdyoUupD/HaZfJy69eOm7IbtH3qWeLMfBKUQ
xhHSCbXOYFXd3WnE6QX56ydhJ6OImVpY0kfTcIyZLnIDnoK8HfBMFw9Lspn20CsITu2cVucOC5gq
HnYj57n+KvXXCSoFH5cuXz/0YahU6PzBox6LLyclo51Caz3upflGx6vnP+BUYKkEedWLGc/oyGJG
tIrhQKRcAeNJ7qUEo5SwP5jmKNvkr2FstXtY0Lu1mkEp35g6PrgbzDneNwlHgRuKyyVDXR2sgspj
2x2U3ToxH+sv9vWD4LEWGyGKL8bcoiH/GGFWGUCpKsud0TRv6RruRqxN5qb09HjmNMSMSMvlW9bL
iUr8415s6YJnuL8HdEyCb6Toj10JtoMDeK2TZOTXLQL2U0yUzIEcqJhG5mJipSAEBmKP52h90uOZ
M6dYU2Iw7bZ7V7bjGdIKbBPY0FUoRXrsTFAabT7LqlHrCfVhwuTk8KYCyn5m5ycMnXmYbu9aJfws
FPhflf7aP6trWxsRZTJ0ml57tEKKKVZbZ72eOjIrJmqOfHz1tL+wfUgaX2I9zvi1OT9vNR6SSPzB
Wt/UHVM9vbEIB0sGE/SeorVe8G4hoIXMyjDSAPnAaY6yAz0xtTN+RePDKtUZmnIoIN/NtWT9wA5B
p6irSict7C6zhvMlqVhDyq0Dg7In3Szfx0ARxCkESARzubUhfpLu+/RWFGMiaBn3cWRjiQ2kCnAp
JFJ7TNvsIrz8PviZDBMiswzaFTeTgYn2WsvUF5CUgMaOJVBCZ5G0rt8py6S/+xHSytwU3nscsxeB
BDJgP0D5WY19jlbeeUtsY3P/FX4Q2bAO8MrAlw53I34V1Nz9xJEpnYk6gndYQvyvRexkv2DtDmDc
Qo+XHK7kYyuHQrs2V9TpyU1c+NwmDMWarId/hf2gYCUQbt3bPRoH3nZmCC07SuJj301rgNROn4RP
T4iTMXxjpEFMnogTdyZGuuXBbb7cOybtNjYi4FDDr5NvX3fB5icVDBMUPzagn5rTHiMBVfqbVAgh
jQc6HSlqnImDheMBFyke4HRB4YJgbNlF+2bfUtFxowXMbioSftKjQ8S0TwMcsh63kqwUWY836e8L
Br2WgY0LNtjYxSUN6Tk3kJiCziiPSPIynqYOKgZDs1tTPTd7bB4gh1FY4Uf+gcaB04a4o/lVViM8
qlYJ9+gTNAog6sNBDvfX0Jbu0yAqvH8YZcoOUsgYOZmBzIDwaMKJdKz/Cr4soL+Ml/aKn4MKtmgh
m6oYf9uDbbWIKri439+YlBv4VGKmuWuigUlGw34YkjNkwvEZrnlw0COZizIrcHt37CWhhavafoKL
PcwJi+19ouXgoC0Zy2QYCJbOyJTWTMAY8VCnoBJbVS4MNZv3+8KQfPX94vt1kc1ySWzc+mVMnIGq
RPOrxGbIm5gfZ95owSR/k69LHYCWNQb9DbytWTTbAXXjW/+tuE7yIZ60lR11KZHe95lBX/YhG4e9
vHGafXYG1EcRwicG7ZVZK0HviP3fy2hkJ/7TzTAjcSo6IEiQnEo6krvYWn0O1JVTEjyA7QT/7L5L
KrBFSHmsPATcBtgwW2ZHhXZ/iq2EFYTBSES+oEZog3v/3TNVaJljH/sA0aQ6PxUMcyRtRE3T6w/B
MhXWjObwDDZe/I2YAwvZ/ej4mzOmCcRoLcVoUX38sjV5723r1ianORPZzlKu+DA5o934OF48hAG6
z0Ex5Xwb/tUqVvWyiz8KvzL47r72PsFnCmrCDG8hGazNu59LnDA17AgeIQ0ufo1jG9Ulnqv+5dDy
4MQ8DMHc/xWQuZxROtQfiBKeBJDDQewi9afqU0cg1Ob+c7orC6kwCARU21N5/J083W6NNdB0Mw9k
7HN42ua0dhkbD9yhzO2bhVMayXVKdd2t4RWAq1Y4FE6N+1rMLRD5AyikzKCnaww4qmtvSkylZAYC
A0s5YV83aYUfQArmhO6l1DPcYtQ+aEqt/rJQ5rZyZXoxxnlOe/qTfb3O7GIu2D3nLuT8sMdkKvhT
4k8M2JZnpJaYCqk9eum9OG/R/hZniN2nDFJqgecM400jK8x+6mBX8y5s/A4xFYEe8+KtBW8qYDEb
vKwJUjVuyvmNK12hP2WmncxqnFwyUKGMKguzSyhRrTeEedlvpJFLPPYcwImiJIfCa8KDl14hDnH4
oU3sAbrR1MSl5uk0GMBZY4DKxPnepl9G6FCmtlMyoULKrfmhDjGlU5wIp5c5rT+tBt4kkFSGca0O
DkPo9SgYEuejeO/L+lIBq1v4kXxR95Fl8MEBapdM3H7mfGokbK+HMQXHQXKEX/6jghBoN4mNtwpD
tuc+h3XFKfNe1eltVOoQq6Fezg0lNb+UzLyiBLTEEADwLoHHeq7PM0THwL1NxRXYEqNsoO7aesDh
pcyh4mdGxLkqTkSx9fAiv6k8E4awyLQkSCMzwEQLYxg8agBS3shdoK0y+6ULweCXD/hhpo/nIFZA
Q/0ZBiDhfL+pJkfMm0agpgbSlvQ3Z/w9o+5+r7hgcOi1AjO6NV/h2KWLZDSOK244W+C/6srH8XLo
xefBLWGePtpd0M2Y+VaYpxyoR6GMRE/OfiwwHSx05SWzNsyn6nMZsK853R5jI4AZ8QsZ1RdOanan
dwQfdPexr08roT/LmNB1E1UmCI39IOpibfyPp+YTNhxEkI+Y1uPWgZc2dL0pbkzsz6k14tCNBlwc
uwhjzCroziAtDXf5IWn1rbGEXJ6l/fQjkmz8hlp+y55Vox+Cceg03mXJiQAyuX/vCkYqH02+8OfJ
hnQgHikpvusaNte5o/TUHyfZhkD2QTHAw05NLNa3uZm576A5y+QJ9XbiUbZg8HmEg0c9MF3BkvNm
ezlXYXbrAdUJHm1I0B1+5RMyDtQireSmsNkJ0OcMsW28VPDE0fPdCEYQ3qQX8YwtxC7EWUcdD4tX
zHqsIEWyE349XG4Tt0eTB1OAgbgMnX396PVgsGFL15OQY2hRweG6nBT2Pi5L6PHVETQUr/CyM3dc
VFR8iPoeipTQN04oLkRXXt1pMNmVe2kHfATO/V2p9z/sbma74VsPcpS5C/4lT8SZLTEBgJbiM5DG
9wO3tJEtihsikML5YTo2dwSBrCBxw+cblJhqjQHlHr/0ctzfTqi/Z8AHDaLGAXwYthze3ymlIEsZ
THJVMvAGsZw6BTQBKUjW2JtxiOEhgCIRiHkjX6kuwWgYaNPHLnEjMKWfRxC1hxgGTWK8zqxj67Xu
sIcAfJL0BuJn8ZdskFB+7Ttr1h2we52lUDJ2sQNe6hOAZ6eV1UhmUmi88lF2fjV6lxnYZpGuuy7N
2vscvgBwAxXom02uZMb/3qZX1g57jFefqaxuSShv+gN1Kqs5o9Zi4+qjfHuuKaG4xw2hq5eAe/rE
f5pVj2N9axfXwSZ3QdJNAvJ2S1yoMd5BKfmN9bE32WUMwCysyuNFuh85ryuilRWbJdCnEj1an5qf
BTLdfVSiymS0lG7FkOBjPaRjXmoKBdixuesTheE4l/TLvLAOCn0K7Q+rjTScbOTdi17Cmh3aMxaH
D8bkx7fkwISHJLyWrbTT5S9737kbqU2OQQp8iNJo3wGitrve/h/Szms3bixbw09EgDncVpHFykkq
Bd8QkiUx58ynn4991V0WLBwcYHowbWvEtMPa60/D3jim/pY2TDXjRb97fDtdWCmyv8bBo+2XMSQe
CRbGjEfOa4R+NiPOXAGx6cwb/Ec1xsizumSzOtOwd5j60D499SEj9tTr17L6wClhlGm2OAMpkTp0
e5iF1nVu/AxsmISQjA/iu1cCAgU0KVcyudFwzYQdKxtLY0A/2LPxGfPMfR9ucZeLk7Mi2giZZjJb
Y4Mee5/qVulXMTCgxgH1CQsvfI3mbF/lhaWP1Jv3vtgzafI9ps235Oh5ONwtFPr5X904EzrUBxHK
PTYf9IWROAMlfyr1TCLhLMzUY3OjFxEwg22zs3UINCc6zXj4zuESDsJCeFzA/Y/JqcM5BPKc8sIK
jQoe3tDcbKdxGS8jY2s+5HyGvRzZwlNwxN+AxcnjPYYMOdrZT3QfqMCKD3+bs1exEqrbdJe/BWT2
LHNGSsHa7j2gXs03BHh9eoYbwY7paN+uPdino531T/rMZ/9CqTNRBNMGw+SNuhmc2rRhTQ78WL8c
aSLCm9VWVMPjMb/10DkC+GFYmGcbZY+PW0+4eLikCx1ysGQ9VnkGJzohmHhJygeQAUj1ybYfnXg3
rIt19Lui0PHXORFZG+8M8RYKNNunQltr9pGut+27eWGpTk4B7nLLfL8g46tf+pM7hpf8ml+zFusP
AUBoY1IiEghECvEnJGK9sT/jyFb0LSeYBimv/iTVzwYW0cl+wuWHdk6yqmGx41i2pW870ciHnZec
rgVtOTalelnNvq1L6TF4YDMIr/jfKavIcGdKLLtrPusPeUWDhvN12zlmRaAXgdIyn1XvsC40ssWo
hdiFUUvDPOnQsBlEmVdBug5DGiE8gMx5Wag5mJnxSpbDdcDErWsOf3q4iePUboNkWXfsmTFFQJUH
odOomEGYCnNr1LAuSDKIYSFjp2t5sYMTMAwqkFW1+yVZ/UEVKPQ8zvM6zVhiK/ChwzJPfReoEnPd
8YT1KAjnweCoSDNRiNuVhcx8CHD34VK0wiMar1TCVXYd62aJVtMWp5rOZZg86HF2Vup0/xyGTqhg
FpFD56V3O4qI/mglD3MeGCc3Oor+UNtjwFlFUldWrIB11dNGJ9V61OjmjX57mNRdiV1dF/au0srL
wr+ILDxTLe9EWt5TQxtPe51UDM/KbYqkJsAuJGcLbofpEEzZY2PGrsnJdpBmWo4Ka+IpgcukVdfB
g0GaIDzIeClM+QAajbFN5V+WoC5l5aVPoXpCuQtTTnDCzRPqc1Zu9dq6Rnl20skGixNv7TOPS/Q4
kjoT0fF3weVm6GEk+gi3isyJOdBK8OYox/qADY4GDW8602/zF/c7YAUvREXw5cv+SjbwpTLlZaye
xCmzIyjOQRycpsB3mfxquUvxZVR0dd1nWCIKrxUGFXmX+mj3pXXU4WmtHkoPpGCs0pue8mjCOeMJ
PPpEwEkp9ixUvgNnIT66NV1bod0KvY5T2TSwAnVgN/nF4xxa6JQS6ZHHrZtTqeXEyA+0BAqqdQkj
2EXAIyRrHVEeM6ETgo+ggyNbzXJWNvqQF1lN60QuLtNkYrAfXmjdzn+cGZXdWM/RwMzv38JUWjSm
HQfyyozys5TqThW2lyFPVp0qHht8L0r1d8EZxVMQAJgXOYch20D/K25hOtqKJW0no9tilP+RCjAU
q905raHqy65Pa0nlokayzEfFKSwA+66++TQa6z4+zHV3I6Bj7IxlSrHl8eNWq/uIRDkoPGV+5JQC
gi2ydvSy2wpe7MSN8tBllYQYIX0UxnJr4mUq6HQVMXMU6Tadh/kbQGdRaGFr8aVkNahFXOVBuevm
Ms+ZIvHXsgkruzPWVk8lKsXw8nRwELPJlmZ+0JqbJuZupzxml0YmdCv0lwG4mFbJ22x8W2oVEFP6
oA8PE5I3DaQQZpA8brQAT76LFFtuqhVujFNHmgmnwMg/JROTbYKKUgEOJV5yBnzLDkVO60/w2bxn
KwFQKMcXRXaNybOlkhanP54Tozun6saYqfIM8BzINGeTaJhIllciOW4vDLzjUENATEp78stt2LDP
GOe8apyC7iGcEbwQJ0+kz6bsUASkFXWIEDkGE0LEddB/HIr6LOg9/Lhe9BZTzO4w/bbwFmhwDiml
hcfOjC0PshwoYTWhC/sRWnVxFdUG7hqrnZXRg5b8N6Gpf5OBe7SkZkWz2OqX+uStQ13cqZC20inc
zoFfKr5COOh4yk2f6cqyzmIKpYx1hd02g6yowddKVFsrk5c+HFaVHr2ZdK2r6Ksy9aNfrju9WwXC
p4yIiKbkGhL97mt3setn8FrVHrqNnb8rm68+WPULW0wX4ftlZEwVMAh3QWQbH+ZVP/bMMgDhiKrR
biSSj3fzaV7YSw3Jgk9ApdYjZl7eyAmQ35PbO+1sfPSIysh5VbSlOdpYYM9pHcdSvlndpn4mkMTo
DnRkYqxLhJ0E4+ACNR6AYrH90t9r3LRgKnSrHLiSUGuo/TquGR4NjVXib/1uZaaLHfClxsfhAOVv
lbMmrWZeBJ2f5c7C7/MDAKzonPJdNlfW4AafSA7ixSXN7X6BSoz2emrZPZD2p3yxJNy8rAf4D5/C
PjkIZz7BnnOHdNEurzfj1bChSNc7SPHXgZfyiHbC+fLCR16GZZNWZtkKrqaHGg+pa/4OLdsxj9Gy
zvBIQaqvulOOuxpePwsGUruD3VHgN7ur13LhjOscWM/xbcD56tKRY0EleyiITeVAhfPCoqT1emuf
I5dFEtjkQZhe5rfgQs7sikW0Eb+yc/vEfgRxRnnKX0kR4B3RxjReUUDNcL+PPREc2ghTmjlx88ZN
DE18ne/Iw1UGlQivKt+NFw313eh4X6SSvJHeoN+E/UxmH5+hGuJGRkPGdDX2icXX29Zn+DvtKbSR
LVPDvboojEZblhbmwn0GAsTmdabdFC7fLrn1vBnakBCcaJWarIhzfg/ICDi1ONuKcLsEb0QOZJjY
lp9vElgDvXzK7ZX5Dh4Ls2inPmdbwCF1PdwUSnHOoqRbHgWU4OC84O+zjd+i+dzmtAX4/wUDWhBU
Wy8JJieDSxvGdGiUPupIfrYxuv6TsoFDAtQHp+vJbTA7ouTY6bsOPhteZuacMiSQ8WM98o6UjQn7
RttOGM+JKwvjFTQHzWdKhTLHges4ri8yYK5wPZNjxeWjRXbV3CLhaMCqOTxaK04F5aVkVXFy4/hI
r4qeEKqqGNkVZ0zxpsEstvnZ6LfGYW2aT6OcFW7tjZYvx8OdDx4mwuhCLvhrUFeaaxw0mHhL/lxA
8onNNqMYu2e+OPvdrl0HqCVgrHaEezsjhUu59FxWrrXI1+wdocPrhkPfjIGTr1vuxp28Zvg90sEt
fonYL5l7nFMietDOFh3W+oa7Bl7cxeIh2gWMsofw1MKCekKOjMxij/CEkpOdGP1EdyqvGCgdu7O2
nvsScFBmuYax5snInZ87J1ye86uyl2mL4QcZ4iouO4f4qrvUNddoWc3IwKo7HaBs0+EmrR04c+Ud
lWJxESHjUR6RDw/w0S05woz2cLvhzGouX1MICPpkYxN3HOaBZdcMtpNkLTGJeslfYfGlH9vikANR
0EA/qQeIwY5wSN6gk9gjwP3X0jle5MUXdGRpeeVvrhoAKth9/yE5DnAtR/xtTFd6OPsPEfzFV355
tpV35q5yh8P0iRknZKNwYX1GWLZF+ICyJTr/YP+xnZ9iXhyruHg1bw2C1FW/TN/YpGQslegT2cj4
3Btd2/a5Xu/CdqXZKi6RIY1OC7fWbD+jAIiznrrfOUeiJSG7ByjnpmHTIgS8RoByIU3UDtY55f6T
sd0yDd+Ur5I/2mXbzE0O1qOB2+MuQL7ymnQb9nE43v6XfgAeIHFWm9kK+vYdktBkr/qn04qNO0So
i4mg506b9MKGjBYFhAPkZXEAke+rh/BBXBeQgZmwVzreL9XeWOyyJay/AKif3U/GLeaSPkLD/aKw
bj+kQ33KT9F2blC7+lU9jlf9ht/B8xdbhnqFYHSVfMS35tV6NVgZwITB6N87+ApQcn+nX8KDXgDW
FrPlq5gBKT8J4W+DRu6CvCIigTrsc9ZJ/cvCDqHqXwOWPX6Sqr/yN2P+wmfsLhSFpTZbxwPbsIa0
nOOh0ssH7xgJWC5sI2Ez3fwnBn01c/M6fcl2nGEkPS8uywRXBx/rm1lVG6L86KFMY5vItsUpDaIG
qgMUNUf2lzMW5Xvxsd9hZblSfrfvyskCiAJrwoF0nd2w/+PoWbpUirgJvGvL5fy77AJoX4O0qjzB
sPwlnTvsxFMca/Rjpx9la76l6rI0cTpizXpNm6WX3qiV5zRhXKIUx8eY+xQAKXpL/Z0HhWzheUuZ
A+ats/Ymx/F08aDhIUmXFc4HbrJnYYfoHt42GmMWpwvckGrFlsS/arb2Cacb9ZprJecJurh+LOjA
yGcrfV42bxz3+MGWvSI+aPWpJMkV5gB1/LCBuWnFIO/GmwjgbkVO/TTOPpTywTgx0nu4J4jkhznz
oHaiF1Dz+b1HWo/rpLEvDjUZUqh9lhkfb6X4js5OMHIMQdE1rjnHI6mIv/DPoywG8NwIWGT+xvpH
w4y53w3nzLHMpfY2fKnNc25CL+PnYYEz5KJlz86RnFWWWH8jz1wDbOIc8d3A0GRDcSKpWAnOvhol
wSJOodl8Id26jAhVeOdmd3TsnuS+dpFjSvfOf81YTLGaEEc+wDQ9+7gsQoNuYfi276orI6UgDOGT
gZa/SyeGyrxzRC42vMg/3/Dhfan4dawf/9DXzX/6FA/CRryotB845RAIyzJYPwQAfA+SvKsuFQs0
0WK4xLenUtwrIS1K5Wainuckh45o/EpUOioBc+QwjW4Javcg44CflPvAOEuY0zyq+oEyScRWGGav
vKKc5Sa7Q46F95K6CyqRsMPpc867Ud4zB479tqKgMiCPkARlz/LypKzgDdC6aUGloSA/BfS2tVlC
Pja7EuvxZw95J6urloob6Yzc8VcKAQ9zwPjZZLVfwTMqOJtzUF2mOBDP46wigJx+H97am2QLkX1D
+AVO9ueeI9i+fJ/1VWz0bOB8Qoj45GvrZE9omGzkjbdQM7h/xkk+MLMwc9z4u2ol4zhPefUrFbin
CYLgsyXtpANfQ4F3Rkge5QWkEmp6c41dYfs410XqXHX0kIqic8GAbGyANYnDIbjtmmUjCbbxs2bg
jbNg2gicSiUDJyNDfIoMbROBxCSl/NoqX+K4T4vmAAOzM5hWI/Nl8KrXSZaeqtEwnKh4m5JVzsHh
4CeVTVcPvgmCTwquyEl+ifJNl9+ykdXqxB4BTAb7YGlWO9gaQvBZ4oTZ+J9/N5r4zmfCklXdFA2V
RBflzmeilbXa0GKjmuNBU9+ifbPTrOdmPIQcM/9+Kekb/zfl39e6838rFaOJs5FrCelJiN76dGui
r2iHlS7ZBWnI4vsY/GBrI3/ja2jquq7wiPQgeMz/+sQYWSqGdZlVnM9WvhSsg3RCCTtAFgCiMUUO
MB1ytGK0kLsP0bZSo60Mrat1uEc15QMVtat142y7abqeMCwVzThX+vigKqeu20xU2X9/S/KfkbKG
acimZMgcsvFkugu1CXRhDHMrL6/FROVYEoMxMQPKEs00ZVAAylFk0UazgqMcsmgqv7UiJL4dUbyG
zqj07AFYpsxeIjQEWDDMx9Af01S/sW0yDcMyJIn8RNG0ZqeVf/lG8ZbMMheb8qqNMbRvlYPkVojZ
eq3+hw84j787H5T/XOnOoSqbgswXhLq8DmqyGnLZERMn9Lu14fcA5Z9p+UN+sPTdgDFV0pYkGRdM
XP7++2j1FIaTMarFtfeeE/84phA7BpzlKX6tDIYnJKIQFrIHalXgDtzD9ut+sXH8MAq+ecMEc+u6
pcuWQmzt3SiIxtDrAiJir3HZ4+NxHfNPVjwf/9G++sirVdi+xeolNjAnGZAbgGZL7a6Z5MTO9BoH
K4uul7dJtesY/GoKdK6RbmLcaxJZR92v2uPQ/5QIr3wzv5neIi54sj6P3jtfRClszSpPY3jQwori
fsrlTRIYxBnRVdY4no47y1xbNPirhmMcARYK+SbNQa17wqLbz5YCxQ/934H3HEkSKjEJGNrpOC8Z
cbtUpJ08ZSsVwyOhwO0eYV2QFj+Mtu/CtrA/FUVTUWXLIqz8v19fCZRUmVRSFRP9vesQls8hGxjo
TE8ylYRGCA3RWHS3gkWHu3N+1UWcA2h2Z1PnluEPdyPPV7sb/JYqSZYiYs0qavfTTK2S3LJqK7tG
/U6bvaaNjRVC5EVcU6O8hJAkSd66oqEu9KeQjBdTAe6q3lrirkFMWLdWGkxrhI6gtK1fnVJ6hn8f
qNqfG4g5G3CJOADx6LJyN1AbtfHptcqYjkOLvlS/vVv2YqFWRtFDDMrvHh1FjZnjcZABV5CJY5/M
F/WxKUl/WbDDYH1/9rdpN9Et4OCGYVdsb/A04QzPD1NSonBo2QRtHQOVq4gecgPXlz5dshCZGMpC
wkyX02AaU6M7qM0wwXnO+h+cjtQ/5yOPqem6hsuRaanq3T7Zi30UymEWXkfXWmd72SXC6ynaC0ho
1YtyarfRnkIJT33z0sOZ+8ev000PJkJY4Wqeq3ewJ5gn0TNA8DYGy38pHyfObtWxfeQgt0IEAA73
92/zzVbCTRPnrChs7JJs3S2esdzGadGJ4RVf3Vq5CKmHczNN9PwqdNuEVn8NiAHRXKfJWOEAXkB3
hYAvfpCqBtCjIYe6hBbmel7k5vpPK+2fG918d4asWxZjXNfuXqnaFJ3Vm2N41WhUw5aJUQ+4fvLU
mZcBK/vwYHKHBqvb39/KNzuKpSrMK9NQLUP7x9HqX3tXMjRJFIhxfjXBAotuSw64hrSUAqRMkCJg
8fb3631X9vz7gvcliK9JVhcMCXpffHbZQtQJRvX4GyxsoYO6GmjvCcnUBPfv1/32OQ2RhUzD1szU
7payQi/47ZqaXT32K1O9lKnihspRwhK1znRHkJ//fr3v4hPJxlNF0vFEi4rrbiWIBa2pu0AHewP/
asmjMUJ7EOtNOIirGb+RU0KNQZIna2NhC27wxWdlwkEqMOePX7SydPU82//9rv5cngxLk0xV1cFi
iHa8q1Ra0Q/TKG2za4esl1REqDSHeaW0aOJZ409D+rsd8N9Xu5twQ+kPo6912TWs3kwhcFSpWKcC
Bl3eG1WZJxdHLExXhqr98K3/eYz/7hSmqEqarGjEuaqieldaS0mohJnqF9cZ6cv6YWFCkchrDodm
t6pY/aOgWvfF+IvIe1JV1LZ7TGkjeFn6pVTjD7mM3xTd/7kb7a7oDiXQREFimRlwbAY5xsgCoVOx
MlhOImjv3WfYvQ7qJkzeOyS8qhsIu6E+JpMzfJrk4Kg49Ug7TxGucvIihT/kMEvfmNaZoq7K4ryt
yrp8PyMpuVrdNLTs+sI5YJW7/i9Uvym8uegxedRWyYeyZ+kZ4f9fOKuj/3rSHhqiNpRzvTVsul+7
dje9AojoV8JfnfpLAzN81T68z3TnvUnKYt0vPhIolhOtv8Z+n1VE0LnWcNfoKKA7DpezPy1c6CWK
7sWr5Bb/EJxhnLkq/fWTgJoRu50eMxn9FWnSqtocBljV2NVzbCFVD11cs8tdaZ3STEHEf8gvaMtg
sClI72ERzfxuqFNYZVkX4nTQL8uP1c53YcocEa9gLjKLqdQ93rzYRqI/dkHeLYfYDf0dif/cbTnR
cYajM9rLt/CsucKhwQSrtfWHRluE1mKLPOdQfYo7HZLp3LPHN92NT7Nvue7mX9NDvc7c7ka7+ld2
a9c/7W3ff0OOdmwgGivcvQk3Z9WiaSWm2o6UqwNqXNCdHRk/e3MrOuPMtX+S3+iFExdXH2ZpgYFH
Q79EVYWDCMDDala7ptuN+7bBHHQLk9tBgr9RF+qJaIq59bwLl6/dwvXPmKWtcSRTV9U2J9xreKvP
7anelK/tpj7Thf5sDgaZVbD+NtrZgmab/DC9/1zKTYnZjd2pQRUoSXdLeRopdTIoWT7XgRMEA1aX
mY6QehsOHj9uHN+UnVxOltgcdU3RzH+K5H/tkGmb4nzucbkaTLAg7tbHFTW7efFTj0NK1wfLANCu
V/ET0oWlPJDAgaNjMwpuJf7KaEV3v4h/8Dks92Q2KVPjsAQf/76um38u7ByRcaUVicadgwvu3kkg
WVXQJuw2FpSimBhtlw61k6wgG2a27qG7vTwQp+PAnsT4ZITOPSK17o+iY74lNuA/0QGDRhdXecuB
hBH9d2v1rIJreYv+RJfLTsxl23LgW9RIWVEVQeSvEOv4EP8xOhXs6iac1WaREszihA/yDs4TVvq6
TW8biclixKbJXPsvCc4voQ2SyWxGlrMb0fnSZNjFD0DCEKI//v5iePx5T7vbDDCt1zSO5grl1X2t
2oVx3qrqmF3xN/miInXLJygHMxPewKSjsFH7bmDRPyKDwTJp1HdIgKhZTeLJQMXQL4fHyXDnAR0N
2/5CigUsnPOsEgFOfdbwUUNvyYIOQRhRCSfLmMA7CONjg7wE+U5gbpKbqZ5wpyJkC59gOo4FLLor
Dgi012H/2pjWUSsjTEL7xP9y5Gu5tj5UmrVrutD9jl6hgWBbWmEHhx/RRnlF7PEMSXx0a4BSBEq2
h3+VsKpRIgRnfTkSBCUuRVCvyeafleqSuWDjUf7SYqNSIxM+yQX8Nlf4QO7+WK8NqGZOsBG3iFxJ
jan2JBjvh02xeoT8mpCFTubqlSvQmhzgTACjMsWzz35dMZCwE8M7DE1CwlKCdzhPJS9FiHBgyOt6
neO8sRF58cEHGUUYcuHLtk+wpm7fXl56hG2wc0A816qLituFL/9qwpuFk33o0Bk9S6/WmiyMNYXh
Ua4xPlpWG5xeUbMAu/wuXrBBeknQEqAVMt3oQ93204H28QHakDc4DSY+3Fa4kVD7jLtJWEwPc14J
1chz3YKz1qj/cStA5caqLKzpzgO/dS+RZJM+tvE+eYqdhwwOttVWv6QLZGivkRu+Y0KwwfaDsXwh
O1BFli+/izvAXjgFhV2/U+1hdcF/liQExqvKpdtKLgOU/xPUGFsG98VMkdFfrnkjWHbtyB3ntnC8
hLcDKw3tAmFp5KRzwkYliS8iDfjxIV71Mhrl4dBdY34cnbNnt8+kq1wRNQ4zDnwBx8X6pN4hWOXy
LUFCeAYAtKwQAi7p8p6U+bbiB/AEruDUWLrNsHQI6D/vdS16E8kmcIPrY5jrmgftTI2+QQSFMgje
4kymNbNs3dIgx2RLY8mhOvjCcGXfs+FhvLCvt8Gme7FQLStYkuMaCFAcnWOKbSRFMOYxjZOXkB9Z
L5ftgQ370K2rjwRqUjseOjO9kX0rsHYh1BV2AVs5Q7x2kIeccR086o5BMg+GRbOoX3SiDZJBfhKz
Fmibq/IkbD5QdSowj3m3qBIXVB3l8p3v+tpyLOdj7tVDtg8ee/ZGyZ42mS3CHoWaDG+TSJZBcQMZ
xLzaJf3caMQBCh/fqf6Ck40IEG4bVQdOFMiHOXi3trGskTWnOoyl6FHblYia0HXTKFmkF9hIsxSa
BUd2vNlkykHUcKQd7qgoc3A2dARHR3YLZXdZLWnA8qux3wZ1oWBRz/Nf1QhaVZvwLqQs2HrhgFVD
789dKMKLaYkF+uK3dewopKDCkqA3yzp8ZMdIc18rzv6pkpzq8MFi+W9wyoKxqi2Ip7U9JCvRgfBh
7iSz+9vsxCgD7feL3zri5YDX8akuXFPENq5+qHzMIpR4nQQNsPNaheYkZp9IgxD2YDiQzN6TOJxE
LqxPAp2PQAeUfmFHciTkKFSby4apMw+xBM7n6FBgMXIAIl8hjpCTB1KHduLUQBrYjphC5UzAiYUn
KG1Bxn9wIdndB69yP4LuCwvS7yDtk8az7Oa6MaBE8UFyVevJlGxY1bgsLpkx/L3J7jM7I6FM5ni/
D9avLC5vyM3QwA63ainukY+jJC3IKPTnSE4T6Mh8l8hqnhm8s3QDGn5MbWqepuUNh6m9qfunxLTp
ZKCDONER4OtB03whXxuIDPMAUPqnfp8+En0EwSCAKD6rkaETXEKyhtVHQcU6r6PLnqG/ABD+/Yx5
zXpa6nbw8AnHClQN4wdztmtkqvEogSM8ls9UHQ65c+gUTAdvFzIEsWs2kXXhC+zI7riVMF0DMEMC
956/Gxs+CcwIa5PphJN9CNnzmAe7aMIirHFmI5hTcE1qPM3QT7nk2l7aPjp4H9OITxDAUuVgoe70
4IKvuJQtxDPn2Fk/sBAO8stctU9QDNAX2UTAoWbyV8lhgIqBwwB7GvOzXZCAGRr2i0xzFUqOcZoL
pGZa10eYbe1b9GFifWNn5+QVizDyealLssd5Qhpr5TllCpgnY868XXkvkCf7R+kp/lBXyheZYeVG
x1f4SYGbmOGhMkAdqUeizaO1r9oSuifmS7jjZKtdAQMLltNsox1rk3NEbW7whA5WwSl57yXYYlb+
OgbAa8VxPgqrvmti+FEtsvZNNTYTfk/4QB/JHuUjUO3YMBOEDzZ4SZutjqDWwyKDTIIaKiM1wkZ8
2RwFYtx3KOwsmCPILk42qzdmKb1FZ0tVb960iqqjJGvYCR3iff0KRPo6+xuwtznktTggG1gK55D+
m0+RNEtSaw7UX5Af5mU5uY0QgtHv/ZLhTpQndgNXROv2KkA63uirGN6GdGDkrWSMs9W1CpseFv+8
+GMOEl6hzy/pgDj+l8B+5ZTP/goQ0LKZnSQzotyfEKTTfh7XVHBO5hpndrQZjZ5de3kS0j092BAz
fslDjbs+XMkSPNwFgmoITXYZ7L1S3qgvqGg1Fz6nNDKH9I23giBNBTQ5+JWtg18WzCjPSSCpQ/Qy
/8+NLVMyZYNzLX1KkmjuKuKk0cYh1PT0mmGVGLbXnPMYjXO5MRBWHAqIBX+vNOU/ux1ckM4KwSuK
pv1xLGmVymN6ldm1YFinT3p4CEVvWzWdM1SsHtbFi1COwCMf8tg1Ipo9xZOGBkPvB5ZrLB4rFHv0
93ySmyevXf/99v45AdyXwaYuGaaoiKpu3TfAVD+vxbCJ6J6b7qQ+ZYO8qorBboWvNEDFYWC16gY9
UyxUHUn8ocmg/4kj8XIsSzOAAHSLcJr/Ignm2JamFCnpNcdEMYvNpTFFuzhQDnwWL4vPKezPgEHq
FwKCcosyYSC910y6Q9DMFhxATxa19czH1vCZVSH/8gX5s03RsmgCnSSiaecQN01R24+lMwXBMdVv
qfRQDE8mAs5UbNdZiJc8mZwjea6SvKk1Z9KhVuNLZ6HVqeA0g23V2bikMgtfJXPcQ82fSd16rF1K
81gl7zpWqbHU4NAvujnPkSMQiIC9Qq2ydyYhOFVK1wJk5O+fT56H6/3ns/h09IYtwGllfsH/OoXW
pZRlSSanV5jaYoTgOduV7S9VeY5qdmiMLeDTQ6+nfWuE8lWHFUctmHPSKIjlhJMfbkXdDep3HUd+
khj/fnfS3Mz8293ddfrKSQArsrg7cgiMSUGncwswoa9R/1PKKEcjfw5xLaDzps999un9h+vPv/+P
60u6oWmmSezCPewiRl6Ttn3JZMddE1YMlLzIf+rjY2Ihmpq7Vv3zPPnhQlb9+0AwGt0DEmBL8YdV
59sboekrGoQvWWSi/fczjZLWRWWT42rcXuniSxGEwvR9TLL/53XuXnhAz84b5CS9yh4e4sTDJyQH
83Vz7YdPq36DS8gArwRaSJquqPevtu9KqWwNP7kOAweYpZw6Irwn1GHetfFvjD6EmjqqZ+FAk9tS
1xkh3xjdAXIKbHiQnDS3e0bYNYm3GhNXUKwBpvFyxlqScq3oB8nYtcK7IZUPSr4K5NYuh6eO5ESs
GLFndVSkWX8fLeY3H0lma5BNWiWyqchzg+lfc6mqJs+MJSW6zodHSiZFokJYyNO6waH8IX7z32EQ
67/yJ9w38B6wfpNWjRehT3ianaNW/JQLSKgrMg0yyZYrDCKQL49H+Ihok8bjP459ybCPqCGGvXRJ
2cIxoGlXVKlEYhB/tCpX3SfWgPBAtz4GbPSDraMBj3afPRlfYudiTkClgnhAIHlOwtN7BYHflfEv
RRs4X63nvM7p+jeDmpZMeCZ9Ef0ntsP9o8yRSfhh+ZG+6S8BmpiyJBuSoYBR/feVpdMIBj8U2K/n
r3X80PAcYlPZiXE1AoevTAZLTopYW65UD6L0LC+HjYFRG3K+/qfv9+dkVwhXAZnmVsDz7pbCyGcV
EIcxBWOFqOiy0JSY04Md+aWTl89/HyzKNwsveJFIq9HkBYjy3UyLuZiXBQM6VIw6u8dsn3yqGsEA
47F7DgXC0eK1yRl4H+GC+op99XANA0dfsKW9hvXB+oSNpcL45Hx0xRIPB4WfPs03dQfbgWbNsTNz
A/DuBk2AjtrTveAKfYN43BqhxCHvLw2tjqKk9cbBBFfV+Id14RtuAKyQOW4KUg7/3H8FMclSqisf
pFu7InjkK8gpkVftyYyfjNmwpjp6YbR43KZdt8xTgu5mdJXI+r9/nz8Td7gNZrEuKZCDjPuyJhzL
oMkDnl6GngRiyqJb6FvPeqtM7LXK/Sj+cMFvH9wAKNF55QYI391UKERV9PRBwSqFIVdN0bkzs51V
Gq4EhT5T33KxWw5YnaiQPCTSEfoHLyGyiqi1KIKaW08/tMOlPwaAKkKzMiS+hkahe9/7zSy5mdoi
868ltVX/RWgMK3GiuZWa2fuGRbn74RX8sX7OF6SOMkSLy0n3ULXvjRn0Ji7YCNtCANV0WLLiH1G8
Pz7t3WXuXrSileHgpylsH3krZZcxehLMZz06xpjiUNfpIzb9OcnmW6W+pT2GinBSPOpqFacWhLAc
k/vg8e+jTfpjN/zvPel3dawYq1MxaNyTmiEgV+CYkvjQHivp7Zop27o7Nh79CfPyw2X/WIS4LJWz
hJaJGc5H/u/yK3PFqjdCPNKnY43Pcw53Nb8qEqaM0XEqMJi5VCN9P9yI1R8WwO8+9r8vfbdZZmHq
yV3DEyttg1kMhXnpQrO1SumHM8KfqK0qaugBFZl/gHXE+d3/a1sOFc5sWZB4F+YWjAyrPcoazHeE
nmmCQgXbXyzq8elJj0KOpA8fXQ1FTvEDav0PMP+fWvLuNuZv8a/bSCY1aque26gKzrBZCAaQJtJK
CLplN/e4ypcqfIwIiNC0ejOOR5PdOyugarTnYrw1tNrNjZ/d8hZWl/TLGKUt+9IP40G53wLv7nH+
+3/d46AZQ1UFoYfCb+aEbYvkDa5Q3jktNptB825hGElrpPO/DHjYPw3HPyEVjcRfWZQ1U1c47pp3
MzOtIi+v6ri/qYeW9jFaaf1AltYye9C3RDFdVVeEBaQeutd+0f2eAQcJ8ZFAuzU8dLjNIMSx38U5
qXLTu/KmW8cH4SnbeUgKSJOUncmN94qtYIiBV+YG464jElZcEuZ/H5aOhu8t+ooNotMVbmewscWT
fIrW4/p/hJ3ZcqNatkW/iAj65lW0Qr0tyc0L4RYhOiEaCb7+Dlz33korM+yHiqhzTqaFEey99lpz
jilsVU/YG3fRveWXq/whhe+71db63S/3/+uF+/aQfL8D1s060CjH1jIuh8vOWI2zB/UYJHvCnRbd
G6YC6HnPxn03196UVbQj2Gs90wlgw1dAyp8HfL50CThY9WGHup+gpTnd8/Ql30srTH7qYswcl/Ch
KF6yUKcWw5oUfJlJqI99dYEBAQhYK8t4Ck4hhK3I/LpnIp3MMR4us8XZbWbKUlkeH7SlvBV89V7x
FYZO1lN8L/nme+z362ED/QCi9CLxxBVFA21LnFWhOEvmykaF/ZjN2NIW2UwJacGFxsYiOsDEsGLe
9TNmGdBwpenPt9T465G+uaM3b398FYoszo+XXe/Pzm/aKt5nc4/+5eI0Z/Iz4a60/ilQZiaaMoow
QMzGMtmBWAM8t9IdRPZL7TlekLVBrkoMYHBLSwthAMj+oABAVQTmPJ+LHsbZJZB6MBRjlPkGQ/HY
wkOGF0+ULW09/U6YD6OK/lOanr3r04DK4edf9e9myM2verPCmJdaT09Jdtkle5j60GC7ueWx7NEO
nhL+xvC+g4R9cfEzOQ1GOHFtoZAweAXiUJ/HdAxPLsTNCcN3W0Ak0YVYerbWpkwmiq+vYPaDXMNw
6aXT80KeqUu6wXwGcFtUdzSR1SX9ELDy78YvX+LXyenv14JShOKAiuS2KMzkqpAkNWaW4Cb7ZH99
i3xA8/NoS2pnMATqO1+T38/P4BqwBodhDLKMcSt5FZlv/FIYf4n1/7oYRRVZpyhQKVW+L5JqEqmt
FBnd7voo3OefgAIB+K5Ob6e5scr3TD1IMzDeyLT11xpaj+vmwJxmZa5wda6lpbURnoVNPS8Wmt2F
6qM4R+mST35+FP7ebMZH4Y9rvNld+1Q/VpfY7HbDKlmSjxjkC8ElmhwgjHanLQ5Lfa4tJEx4kisu
IehhVV41Tz9fhPp3BXlzFbfreR23pXJiNWu+Rt71AqX/4jQV7owlMziknLrvPF49lqE5TTmotzm+
vG6O7WmZw4jsPEe80+EEa4uKIYThES7sqxs9PN4Pd8kCMApSE9FXF+KzuSMfxtxEO2bEyG6sJRRk
nJPKvbqQ7qF8koVW+6d55qWbckH+QZAur44W6GuoJSEecV/l0TawZ8+szQGoU8ePaGbJWvfOS1LQ
iZJVmXqd4L3kK+Ymyys8k24OvU92yHmYMwT1j/vTXiCQ4rjUvcu0nwJZxLNpctk5owcZq2YMiqhY
NbM4PM3UaTzNllbIwMHD2DdnRfSsUGQwUkJ7q5aHpxyOZ4OXkw6ue93EsGtjd+QMmuuezxXXlzXv
7JzAAtBdNBs3UJCn6VTlRG+u4lV0R6Q2ow51HZFaoK/bRXY/vOYfZ8lO/WZmLLFk23qQewzft0x0
gN3LT8rmMmdEsxQWfWCEhI7Fc3klPtYsbi3EIMNPpzkgVDJofPZWUt67xXGjrZE+INSI78UZuX1z
oDB9GFwJbD6CJU8wKmY+TimWP5WwqWwOlXVvBW3IftVvQEaSVyffNY8NbENjet7Nl8k0IqAA1LXL
prtI5oY/NilaEmPY9hbVOMle4plfjyTFYjU8aMi/qNBtIoTWbNqvx4Uwq7ltpIMxCSazLAorF+sX
oQzW2liZvrzJRhcpI/lX7UnYlq9gDom+JPSiezgH4hqTx0rbcCenlYftjb+LJCJUFxhEV81jNgen
AuQcGxQRJktrerVpoUx7bosMozonmtwAi3j0zoFlr2sH5yywnYnmIu6C4LrsuemXmb48+McdLktt
zdK5KBbMdQIMBNe18svZQtVuizoWKQ6UsqSKhqXS5f2+XjWxUmXC0La7HvbfefBAVKHQpHlZENM+
lkPHFfRZFF3XKWuZNwQRz24GktFWvWgmz3jU2f0wqfrjUBhpAZRqix8QMuUM6y0ghjizP5VfljDl
r+PneNmahtBV5DSIr+j7Zfd9lpa6Vrc7ROmk9jTrM4Fcw2P+ciaAjNub+pYtUUcAAvnEosssE8WL
siKxjqmj4uIf/eWK/lWcWYZumngWUOHTsvp+Re1BL6+NWLa7UZnA5Cds7/QXkS8XfY1t4USEy/RQ
T1UKdB1TfXxP76wa5UrgFLIFtif/t/PbuIDebEXfruhmma+vupz23bndOUggJAT7sxrDu3E3JqNr
Y7pDRnJSN5+dwuuyvv95eZf/+eEGLhSNXHvSnm8+vJIPZd6U3A5zhPUPD/UHE30KSocqwj8B2X4p
wm6HcDF2HG2OhIVhqqPajx2cNpHRZvGLIFb6e1Q2PjIGxzyDgZmI8vT7F6Q2EtuNWrQ7pCLTbgq4
9/lkMZBtXocHAJbPwxRRR0eIRoErU3w47liqWJf5TxuJ4BcaxosLtEnYPxvDyyCbDjN51HquWnUS
rXP7rrOxROBmV4mLxie0lXywKrYvUBsf0CsUtraEufYAx2FCNJnduLtx+nkC6+2qa+Y3ABWaRXyv
rQ8L4al/QFljG08q7doLcRfnCcNOh1RCxpf7bEeDT3zNPcXNV3IzkTGEI+CZLI/AF+pACL5qDWRy
NbDk59/U+383o7iTlo45S1URuIFw+n4nD3rSn2O9bti5CVl2GXtAW038+olJMlKYlnCbiiyjn5+o
L+vS7eP856eOK9kfx09BGaISj1Kzu64O0MXeDnNhXroKICqvWNcIV6YKGGV9l5JZGM/MEBBXfmd4
2gyRfwR+cA1kNFmMhMNnY2eJrrAffI0OxuS0NzYIEyQUzyebkDRaqfEaQ1+5hhSxHhbyA7jU+iF/
EJ8phej3WEH3ZgVn5uK/rMb6P84j3+7szbLWaReLk33TUMqmaaCSSK3YFeHQbmWixHMYKiuxH/Vu
mwYFgVdgsjmgBWppHx+JIiHrJMx9dEFzqxpVQig74o94Z7iE/lgIKBribe7zx+M+QoNBUpT8ePo0
NqKX80sqrdNBjvdwuulA1JijH/c5wUgw3YPLqvsYOb8/f6HKv7Ye68sQOjr9xNu6XT60aVUZfKEg
dgKGFUCY8133aoKmVJ0PgO22+PShua33onLKNsnvFcgUMVF1HAheqNFGADIPqpn4i671bz/V+Hwb
xNPLrBVjA/77k3aspZOFiL/ZdYgjK5vKL36+BucHFZ3SGg1WWPtHT1hKPEpLfduibBhBeCHzKRUh
2rp/A0hsbyVPgmXdBOL7iErJvcTTwCcgRvUhZs5TB9jvU1mGRrsw04XpciZElnlmvtIDYULiBlPw
5xtu/POG//F73VTc8gXXQzVUlKlEWVX7BvjH6jTFSr7oXstdsTqgM/OLNUPl6zydoUxDNKbZLeya
5XWizbRZ/Eyyy0zakBEzOX8Q7baW37J9PJXuehgboBSD2msd2UEJEuosn6mXkyqpUxQTt3XfAmQ9
cdQ9+tGyfh2eRv0hk8qPKwMNWGjr0s0/tVHKGPUOpuC4+WWLVv/5dv3397/to7ZNTA9rYN1ivi7A
piP+oeUWkBGcTZ4h8W/b52IVP+tPGtEdMOSwTZBf/VS/iSswReIUJJ0nOjoPY3RnjYsyluTPy7zb
NL74gNyJZRmMCFqkn7836e+9lPMkFQXGHl0dLanfn8cBVpeeGodmF3/GaOAj1yTQ3CMb6jxrCVUA
joSCLxzs/KnZnIjL0n95U9WxDfJ96eUCaLpbmi6LEpfw/QLORZIlWXpsdwQ1rE6OTASnNVlVIScm
EhIbBz18NH8D8rsSUGg1bp0wiiLHe9KSDtSxrWO0cKV7g+QUIE7Tg5/5B7dd5+xmP9+qL1vL7ZVS
DloMj9noGdJ8v1KlsiL5rAk1C6i2unoihytSMdikVDbXcafyPhhmTj5oGzrX1/TDsjm9kNwiwfP4
OIJq5xhFBBKHmbmAUBBAQNjPNBokx03F71Izm10RoK2sh8tE/mXd+RKF3168rFgM9xS8goy4vl/8
IB2vQyRENXiOsWiUghSK0IEPl882YDzgSEgYq1ACzG0QUTzLiS4EABakRGlF7/pTTD9OnCq+4VsG
b+F1dwkoH+pXoGjQO4AUAlgYa4YL6Ywone2f7/3fdgCMmX9e/k0FrAiNGp+P3PvGYwAL44rTFGlO
qK+vj0Aogsx2LoQ7AbY8Y6eRHoDqW5RY7NtO5j2SG+blwfn+4OgciTRf3UYO6AsiO7rJh8FDRWE1
v4xVM7hPUp0Q821K1iPDrT12OjYzXMmEILu+uBb28n3ljPaaAnMNupsH0fTACFFkE1y2IpIHKQ/4
Y8+Y/rLG/uNgwk0YjcvsaahmvmY5f1Qpl+hq4naT690l5L3AEouIVETuiqwb1b9zXCez/HlUiuJB
civ6Ax1dtXZKmg8kXXC8y9Pu/efv5asc++ux+uOSbt5eUQXCqHQa8yq01Fi2D5PXZrRMuc0T26iL
gLXzeky1aDlzl0xdbx9t8hdEhSCHo3n2msxVp4KIQ6ZOX9jQbOWttOkfS9oY0Spej8LB1LOmu2qK
/2hBiJSPIqr87caOT8/fv4WF3QiPM56jcXH/48ZaDSPH67XjxtoXV5hsDcTO1sN52kyp8kaOOlMi
1B6ER30M9gPpl+08f+qJwr1M8ThegiNeMKTzRHI7F4T34t3Pd1n51yI94gr+7/puiuKuToRz23J9
oAdtaSLa1YRTDe0FWE60kIBFRxQHCKP92EXZ6x/uHwpg0kg93cZHr2msEaXRSj/5n6ib69lhUQKf
+/ki/552ja+owfBElhAVmOZNv9uQ8kOR1GfuEmkVijzZDg47O8Hxh5d0ew4pSkjm+fkz9X9+cX98
5s3jpylXJjpxU9NhAOzjRLqT7637yyfoyDPnKlZi7zqrSc4YE1zvdDTrsOw8Iq+oNIioPc2gQMHx
RWTnZJOHhAb1yW1cBCjHF9GLMS58auuTg2fG2cjkyAlhx1IB/zxAMrvRvWZz3uV84Vcv+K3Zq5t/
VxTf7+fNQ3koABVkI0CUziSZWtDW3sz9dUtoWk3PaHVwgKGv4FTU+mhmwcxDCugY25G4HIxfRALq
rdcDgaBhR8Z5u5Dm/S5x19GK9gG5DnB3giuZTiZJbckYpcZqqbrg6nh8IGsjYz46+QZaeB4ykJsI
zz4wRVI/8NFF6+x+xIwD9aQPcgeNk4gbaW5BhqtSiHf0N1cJGb7313X+gBx2xyyRw1s/GaOYImOy
H+0LAMr8AnvO+L7hkQnRV8xam7QRBEa4EQhqXmcOVWFA4ASo9maFjWY+ONYb7HVzccVmY8yReE5E
ApTg2brMqkINyJVG2LMQFNPn1+t0C1V6g2vnDsA3cZCT6MmTyec4TymnqB55WHzGJJgE4BnMKqhW
mJexiinBQOOnIZd2IMvp6pRhN6qh+j3PD7nHwKJpIhOdOUUrf9/j/HhoF7mLJQHnIerr+Tud2rsa
482FZEBxh/eU7APQ/dgzmJLxEljOiQbAo0xQtIKzgG0mJRshdZ9VQjZj9/nqZA7I7myuAV7UHPrQ
J46ZTyhz8DfQ2SE4IyN7Dk+rXTyoE3ae3TwnkILUVi+akNoV5o6QTZ7SBQhQh2hcjxAAtPhvY0MZ
SC+9EgRiuE1NquunEJ3zcfKQzVT+hnP+SL3jTJzljmQb8DtCcUpTZXlwRcgMmEIm11fw5e7H/BRm
IUmZHwzh7F3ikb4QWqRWQIws4okRdr7xcsLAQmfCzj1k5dMz6xF+kudxS+rn6LvuO/RlL0e6kodn
eXa5B6O2PD7zwW65xXxCttO0fLRsdKB3ImEgaypgzEYcqXfHHXGME7d2CNYhV5kuCAHj96X3MsrN
31gD/fF9X6Zo1wH1gtmlhWgtLfuBLvOGa+EjI+IqT1zZ4XkJgi2IiLXSnfKx+GTERN8oBHRP/50a
DomzS6ccpTwtExDPOGMnx8+O7kvrABl1qukhoOXGF6suNks2KLdfVdx0SlagihjkPu+reZjZQcWs
TtyC9YKLFsYrY0q7/q3Yc35eRZPKezKRkzeAAvyBjF8Du0xA4F/HRJPZVjmTeKYiPENIeacyTlRO
QH7VQ4HG8gdGmcUPhsrbPoS1ZZOTWT4yNptqfvFpTkiTfEp9goDIak+92tHCdjo8p9476fIuaQ6P
JBp2i2aDviRbpOTOtSSn1UF/xyvgGLydx6fzFOGC7GLAUoMmHp3BXNcLIR+r9oBDC18fnpmrg51u
DHKFmPFGqsxp+owdiXfzEuDResVAwd0oeA9HK5D52E9hKTpj53ofLer9aXtYz95zL3X44yfMZJgx
/YhAgtfxZ48/2KTQ10PUKGPCXE/JB7oHL9EShxJ/vF3RoJqMG2T2Jkyw7xTXSQV71oc95lvO/ued
55/npj93u5stOWqMLjsp7HYGRVhvn+dHeyZjramct3xBwydUMKbhNWA88PMny3+ftMd9wVDYbjVE
NLeVfJFp0cUq07EY6LoJCRRRSH4zekFyWcbHkrxnLazWlQfTjQMG5JF4sm/m+3D4pe355Tj4q2z6
40puivJjmrRKVR5rjm7H7YX1fZXuiayfkm7GYJcDXJgvDI+q0HtlFo3Hq5sV3la2X7XZEHy0XkpM
yZymh+n4dPhLz87fy222ZCr1ziLGhlY9RHeOOFlOKqcmAA9zzuzoYlKlSrtw9jvhlGLjI2APf/5v
Le6/dZJf9cx/7/NNp+aM48M6avx2MgP6jIlFQ8rkQKBHuQExv8n99dOYsVFVGMsewHHPh+vkdNdv
WQPJvOh26VvzLAZt8FvRg0jqX+Xqf++7etNtzurhJKh1PlZa6ZI9AgMagsypQh6XLT3W+xI98ydh
4o/DI1+HNzx2c55SvJUsxpM9qwVqg+EVQGAQ74RhEu/6J3YmaWpslenFfkbtLK4xQzrjW3hfPBzo
bcLMQ9hrTiunCRpjQoVA6DvLfg/fgLWY1VhGVzEeygtf3wKvnLyIM8QKo6dKdsaJYOmYk5crgyg8
NMfQBDXKmg8V52KbrhBoOCixYwZgTNlCvNHWC+IqbHgqeInbWTv5+S36OqzfPruKrNFk1ml9GF+M
iz9KfqmMLulRp3KMnqlVdGZtsxOjOs5zIaoFprWyq7yCI+MsH7tYzYA5QCdmTT1h3e2cQZuYLMEM
/TmerM0746mla1gGP1/lP3q26ORArcD2USQDK873g4mQpUYl67zrNQLtwxgsIbPwSU5CvXHaxC/N
GxGINJowIyr0h3yVgwt2io9qExPERmQLmRZeM7ui66TmpVPyRKRLzalx9fCWZ/YZbtheZmDAFrmJ
atK0ITL1aAWuIcYmSLSj2R3MLtgL2w4hJeJ7pkPx8y/5Hx3c7XcBBwvNJxYDRlw3a2ms6XV2MpLx
cG+tsu3AGKtxWdt4v9t9M4VDEGImnyy8yG+mBj15nM/ECoLKHU+aFDIkI0L2uLwgb48+CT/slTC/
Gw6u4VmPFFKPxCCM3yRh2c2Uxin4ZFpJybR/lB+zF8i2c3NV86GcmYnG9Ys7UQbiT8ouxFo3uu+A
eAx2Kzuml6zP+/j9uk/eRWytILtz3JZnezd8UvGQ9eAfAtvdHWfddSK/Nh/Xnbilq+P8csP+Ma6A
ASOpYONEwFzYn74/FpFxadUyN84kB2VON10wx4EjToDf08GOqO7hXG45u7pXzkCEUy/ghsyU2Tg7
LxccDKYHhtnjaJNXDXCJhc1cc8Z9d0AtcJjyGOHAz/xogcWQsqIbx56HdWQTq4iXX1jFQesni5Or
ks5mVz4Ak2W0jRfxQrnDpeiQZzElhZW4zJ4i8spnClgeT4z2gfnPyG+CiT56AosQyLmbL5INwU13
iT/w48mHnRGouMFRjpag8SW3cI2wmmPapOHd4TilLKBIEYPORxPslrT5akbfBZsD5ThiOwOHKscN
ht8gvhnIHhcGLAEWEHUpOG/EV7m5B4P0l9PvP/q/fCXMZoHOoM1BSP79K5GjY9ZqMrvFcWoF1Vdj
cnSEA/NgDCpMiAGDPEX6bImHmodjCvQ6PL5QSrGIXGgSlg6J6j60Qf7NhUb3ISDqF1LAHL/39ufn
Rxb/1U/482JvOpmpftDNLGNZke61CXjZtUGUZO9ivZ0eScXsnow57AKOSflCeX00HA6X9kKZ8xgF
hK7ypQ+MVEfuNVl9GfAaJPrzw/o6H/Hhbh4oHiu4o03e+4eGUxUHf4H/5Qhv8M9PpK31gI/cx7lN
L+Pg4ffpEPgRjuwTh8NzAFSIGCrJnTPooOtiWy4m8aOT+udXcBzbK9KxIbhrsfhfAoj6NIruVH4S
w13OHcyY8OE5MFopGF3h3aIePobZLmdvmu0ekNcVQEFe8YSTTTdW9+WcXB12sfujDfOHE4Fi12tC
vUmOHB/sk0vSSZD4rJD+eYmZ1b6G2Kc3d7rDaYLfd1UH2YK0eofZKMcAkxTxzH6MZwYO5nHc2vuf
c/l+tB5X8zNXDNfCzubjevTOaXh2ZpJKgf+JvKcOlAn/lwGNME8ffv7O/6Ed+/583vZ/lWt/0kye
z3x/nsdLiyKgXkrBilb1tLyjHccJkFtIgFeytuAICT5aC05vNY3OZRZssumm7SYiy0Ts/boZjy/H
XxsAdhwF9p4Fc/Sm1Ooi8ZS0WnSmjXP5HI80cNCNx2FbbloCnMYyMiE/sl1W4XXyYKAIbEJyb5cV
L/VcndfbLIhQUm/G3vlvbpQvv8Vf1zYW26YJXxYV4PcX+1hmUhvH5nmnrAiFWCQvETKu6BlJ15So
ZZSv9C7mHfAmyx7BTYAGaBontuqk0xfOgNxX5CKJD+npf6kKTZBgZCYtke1FGcsiL3Nl+v+/bRP/
LHGYUvz/ld/cVTPVuujQfF15k0yMt3JZLdkVfGlpuMX+ChNJBQuT2ymIqCOa4zFKYXDRr9jjFJSj
W0gAJ7quZHX0f34a/1nB/nlp4wL1R/VVn66Kch5vqrQih9ij8wtko6MrjOXVz6la9LmxuEzprP7y
yfq/auc/PvmWDTbUxbFPD3xy+wkUZ6M/I72dslc9HbcEZlj38iJ9OMylt2ybBBqkD2C7izE3jzH5
gsGAH/uca/wh5PhP0OE4skRh5asOQbs21Jn1ZcaAkT8VedG9FPIkrLUwn8dbLZTCaCX4RXh4NlGR
0R+ZCtPfzgb/kMbwmv/3O79twh6vkZIY8lgZLETAWOPaxcuzS8nTFJ+aMNtHyPRoARAKHkFJKSnB
M7+aoTiAk10FvzaFxX/eb6psvKy0OOGxff+mD0Vk5FYT10iDz3PGZU+gMFqRVuOJTHG0L85Km2M7
sh7zZTeHBHJ/XOnTg8M4Kbwiuyw3zf2HTtsqDa9Bap9eiV8lOTZGi8CSyi7JbvCo3HVhWVK/FUv1
jYC+JSo792XUtZTTy1vjsk4H4x4rBvBkgI6/gLXwBSR7JNu5wj3EHlb3VcxRynIIFnZlTwohRdCt
GhbqQxu8AzvcSBU9h5P9FHkvmdsAV0F0BY9/KvxSSVDc/2s1ROGL+U0CvHo7jUiHrj02ncbL8XhY
awGZdUhTjccorO9Gpa/xKKz6PXF66zw83acbI8juo0Bf0bkOTKSm/NlZcd+ttFdrZrwWq2qMH5Ee
8s1plT4fxkjQYZYuOMNom5TTdu+8oCidfCAlZoKkeB5GkHyZs9WXm3xxJjhghsZoBTptyqkPfeSR
HI/KKeeCGy8wJky65SGg84eSEFs5gtJraOz6dTzv9hn/Vob/oiA8xVU0u0zlWbKqZoknTaMFae7B
4J6WiB4dxT1M5FnmKhPSA1zLZ++enIIP09HXY22A8JXK7+ge6arQ7qU3O2YYnKnr+kAgaVziRaLJ
Q2NVJyR+WB3ooY3L8Nkl/Rq6fUQ6z5eiEkVszA29kC7Oxy30ux7pPbEZduvXS9UXAJAcfYay1J2N
rc7Y7jyBdnjkadg0hv2FLX7gJ2KjcfjZrJcqXAsZrJDpfqlFgnil3ymQpPTlhWaafJdzSwLUgdPf
NPfyuO/8tS/98ZTcFJzioKXni6medyzi4Kck3ATlTnDTgI50h7paocddLup5FlwXzWJsdRKMYPdB
6vXBb2gK+Pffr0YH8IqlWmUmqaCSx034/TXvFKnu1LNkLuqKDiCnyLLYK9HiTAba+E/nvFia6XVz
Ss1piVXjdCRAmUjvQym4yrC0kjFDYaeK+erAS9UNkl3RazV63MdF5h4UEoq0ZzU2beUSnjSSYx1L
X2a4qLR2Yyk18Q6VeyCO22gtp67ndX13BV91SoKY/AK1/kzl3M/5PgpzKSYlqA+UBOJe1BZlxtBE
9LH3C8ZzMuwK8g2kvXDeNGQbq9dJaRquCqe9tcaIP3gjJUkqerYse3JfNWb75XN5YPhvTPqDQv51
6WekVJ0TgC1S5sj9iQzS41RSwNx0z51e2pjeptWVk2vdTuU8WSUdB6Yr5h/zU2UZalPrRbpEm1oz
vD7+iAovU1bXo4QSIlvlRAskZhuqxFh3yjAZIsOGntAou0uPiloEC5T0rt6f7gkGnDYlr/iZMLdB
rkOA7oFCwgx07qKm72qiFqrBuZ2FkFsoQI2xzMo+6/SyB2rRE1bT865ISQTKFO90NMnN/BAN/mKe
OZHMWYZmhFB9mglVM3lpMX85VkQXQLyjt8Lmkj9XUTrPiT4Y/wYcDa8geoCARudgyDs1dpXaWrUD
vaA+kYO+pueuKe5RQBF17JcnVL4JgcJ8wWZi2kfO9UDiAYt8SNzRDH1Md4gnokjK4Jminy9d7lvv
5xrlZuMan2iLHcuyTOzApvI17vyjRLlcro1ptQkOqPG+DjtVJ7CBZPXzZmivtnH9pTBRb97n//28
EYSB75cZ9E2BfhkKobt0ArYlfts4JaWor5w0IgRG/Dw1CuuweunsIzlLLaF/kfx8jTNnMci0cPLK
O0TK7pzlCzXea43pmOk5NAn8uKj1JOP8pkZODkDrchJtXe82RnG2r2i+De0JAPkuP8Ask9k0z++t
TBgWrn7p7tww/7Jo34smhrssENUcvz5bYprzB5/jlqyZYxH8fNNvhbRfdwGwCpIkwMaqftvwUso0
PcXDSV+UyYNACJx08IzBVaidTwxgEZewfL3ryaclPPKoXZRdYqDYxCLsgxhuy/fU+u1wYv29tMHW
Bq3AmFlTVUR735c2U64z4ypfGTrGd9ikXeWyPOEBgABMet1hVxDcWhYX79IwWb+Y1CxG6qmMRYRI
gJTHCZ8h7PmiEJM+jzSyb6AbxNt2fJT6xJYKVGs1567jm4TvItum1UunnhaS0DuCBQuKAM2Chy9D
tnN0xXyu6d0Co54jU/AcuIJMVLy0MAOhhqOvYEZUAyvWJsYgzCJgTTrMQDyD2bHfq2fATegNG8t6
k9vHXHqLLfhsp3ZSJeL9uFKBmRIDnYi3K5O7Y2RHUgLsw5abeQ+tWzHcUionpwINIYxQAzRE1jGZ
IektY2CzPR8EVHmBUCLDUqpJlcPKYlbVj2lUn6wqxAn9/LB89VT+2AJ5WL5/MzenCE25FOJBuJgL
5bRt83dDRx1mLmUO+C2oil7ZUe5l8ns0wGcyRnpLbgt8IR2CFErOHiFZyVfDM52cCqfvmXYDiSsv
vsgelL5VB9Wrm3tD2xqXBLqYkxNzw1KTU7cef5FnaePb/devgknY4DaO5IObXyVN9IpvoRkhgYyO
RKbMAh7H/F0p6PHz0NVgMvvBFfunIXqppRZ48EgZX5oyeWPX/XB1OrYeRi8nBuoHqqXxodNcCXTN
5ZI4nciOjNX68mEMRD7izJJ30YUFTdeDmszQC5SFVEQocogmqda4wrAqzAt284sbmmn9EV/1ZII6
8C2/Xn1ZfMhVVM7kvuloGKt8XsVoM4F4tOcOXNov4ux/rAkmukTk2QpHCDrhN5WOXudq21qFsZDk
uVReVkVvLQurcZOzagud3x5KW44OjqzFi0x4lFkhI+MzBjStDRhIisKN28pWqsgT8FubJ+mXgdxt
a2V8DGUFI7s18hqgkN9cn1V1ZVlXkb4wRjBX+pg0c6MO4uJN5TvSRz9zzFcGVQyrVWOEqnSZxNau
y/ZXgxAiP+6WkbBQGI3rfG+53xC6RIZSLR4CrXhPcXAWwuNB5OhINkzdhvVpKxuLUn47W4UfE55Z
nnjYk+GXpfjWQ/f1azEZAfbO76T9xQmpTq1i9ZC3FocTg00Bp9JheSDJOq3tRt9e2sf+iJz24+d3
Wrq1Yv/nY01IFPSDOAN9nY7+2He1Jm7JJBC4m0NqWyI9leP5Ta4wLLUx+bxH65lsWrWgoGo8Qyxs
WMDnlKwcWqh4cBiBEbsU0/S/5PBpOlyHJ4JdVdXWskdRetfPYSNatq4ogVm0nq6gkEjItTsCvT1Q
GxWlc67ItmguJIAZb3r1lrHDNqYY6iArWVXKTvOE1yQuyd3EoHBen4tns6aLplNwxoWtponLk+iU
5I+REik2jGFYWN3L8WMoLqj2FBJCIw2FXkavmx8o9IULc0I/F26kYFXWN3JbuFVUOlKihdkQucKI
vzz1RI4S6H4ghOJqOKU2NbPBUWqCiYEUHwSQ8AWyjuMy7z+NMa6Qui+XnaiuPZV5To+XKUKdaBCE
2BLad3q7NBCCSE06q7ilG4rJirFgf5yc8DMMlId68thLjxUUJGrjYpaJlwAAnSMjxxjUzUnz5PpR
rYFTGLR6W2bdaIUu1+X5cHVP51GngvavOUqBYVfyPh0Y8HGPs9YplIQWUyERWkwQj3c6L4/cIiEb
Qg2H5SQoO1pjIIdbvX5GUA2Itd8IVz+94r8w+9Vg0pPseBFUNUgve6s+reS221Ymkq8r2s5snxG9
VUlXNxaxnmbsYGCZGT6IzVI0jckV1WRXI50pG/tS+C0IXuqg98t1lBTElzKg1nnJlIREdVQN/FC1
F51TLAPRLNyCGL5LefQOhyDp0Lz+BgLX/7ENjNMDena4vFQY9t9rjagSzylDH2ORpjSMDi9X4+PY
hPnlI0kJr71uxISdX96lerKCkKHlL+L1g+OL0HF7z7tYfK4lyJai7J+guBnQNE1CPrKXU74hYvxY
hkRl+fxDZZH+mSOa2VGXSCLaVZrwQ7aR4d7IL0YZFlk4uHJFTAd/BygoheeBoNT6YIvE7AKLMxXA
2JWdCPSDm8doVSkFu8Fnm8C3GDga9ZlbQwimRiMvHtqw0U66YXstXn5eLr6q4pt9E3CNqY3kHuYc
5lhV/7FapAToHI2MtVdC9ZORXv7eVIjhNMlJofMIxJHrWnjM9mcB8m4C2JbOXE1eTgRRrZvqx5nW
3xvHbQJVUvItBcicsjPQox2X5ml5HeZ5MW+MZ6NzSgJgL2+Wvkia/bWHCo1Cp23mQz4XBGFSphoR
x3Zzrp28mxoZfsVhRpU0GbR7y5h1xTLjAQOhpeTv52pfJa8SJW32mMB1qa0gLZYwkHtcRZK66onv
FjYtf76oliz2VZkQqDFpARlfk3Vc81iWbyVv6bEAWpY//nxH//UEgp2DjUaIioFS/PsNbZWyMg6A
kBZDRzv9MNPNVc4iPGR3P3/O7cDsa53/84PGC/njm0sss+mKzNQXjUKkZglkNn9ulE/rcHdhQnR4
qY5wJvlCIgEaOdC7SnzQMCABfzJC7bABfeno/VyP7/6HsvNYbhzbsugXIeLCA1MC9EaiDEVxglDK
wHuPr++FjB5kqqpL0fEmFfkyRRG45px9thn1jx6H1K2BcVekH/To6vt7mSweZSdpZy3Yy/FHFmyL
5k1Sae4fO3GtTJJFQ6LR1yzevtkW5vK/v92/Xp5/frtv6zIZfdUPOr5diIVRjQcwQIfHcBaXUszm
wTe6Kp/DMP/7Y//ZQ1rKn5/6rVVhwj7m2sDLyzg6xGNi7KzooFHf0QL89yf9H18QARPJBTj5/O6a
/nh9XlXWgykM49iLpwFLCuXgowizv/KoWbCCpUmQ9/RD2Mt3AvzvNWNj0sTHWbbJ+vx7zahq48lt
SUlCPNrcoCQsgliiOJaXU+r4HiiSgVXpBEOsLdysgPuXMpoLHqQAol76IMVvVoAOz1t7wes0cgkP
0FmlXYz+on2pYnrpYSBG7W4YIJb1PxT58szY/X5Y/fnrf3s95qgMrZby60f2c6pWjxUK0HHXF5h+
K/pCKNClodlloB6evg1Bn4z8B6eO70zy/32CTNhmoI7Sbv4V/3ht5K8ZrdIJVghJGsGLlyXHURkf
QvOK5k/VaIUsiPlIpn5XF41FxryykVQF9Iw23LplTbZLZoNSu71r6+6UhvSVUGAVbTEQLIIIbAWM
5SKvdhqvWaniZqN+rT/NIMGZRGxq/dP2XyqCwZ8Hrb8zu+KHhanNB9S3hwwrQqZwtHUNHvq3b2jI
QdpbwUAgagXbU4HXDJJo60ule9B6J0BynlR3lX2T/JMPs8PwoHGqh6KqVwalQW9fTXQlPIxKehfT
UQKhCqnS2EpJcTKYnrz35dXv7AVQmZpDf8BBIYlJkDtEgLzd6JjxU+8/mJw82Q2jDMfvsoNvMo4W
1a60zz9sw385rumLFEG9gILK/l4t+1obtqaRqAA/oObgdaHYydPWj+9Df3JbGwOi/lIVl8mol1OD
c48pMLtn0oex5VQ0q//+ddR/wUoM5P4MSoGCjX8MclU9NXsBwne0aHtwxF2I/jUmxFx/z/unQYbq
N5Fvp178CpIcnEE2o6E85qlPpc9Yfo7HxWbexj/FFifcM+eyzMqvhf022FS4y5ISkr9cgx7bT0M7
/nB+fhejzdtjloBwosk6Gs3f08M/tocc4L43WZ1ylMZ7z3j04xdQmUyhEgaxBZGFlORXB4Pk69h2
TPO5Uuu1Wl916yOituz0YxrloApv6dAvYxs4FFr6eKbx04rB0e1b3jFfEjsveU0ySMnBpaoqN6yU
rQpb1e57d0ixI81zV/fwmbe8pRlf/vsV/b7A/94fs6ke/yNUhwCR74mwYSMRuZNq4tj2N8t8FOhy
6mnXRpTS5PipiyFQFjpw44D5jlygifKdKP6lS/YPz/o3pPH9F0HTgnWzSd2Gw+zfR1ERe1XVJNPE
syRppOzgBfeg+AP0HH/jE9LDw5MUjMT7hmMZnrfFnGl2nuRg9IZtQDsBoww58rqq4q0SSDsYLaQl
4svbd5PTDSSh58F6YAnFBQbsKJQbc3Iyj0/KyISJIRqQLeVEQ3a0C7ExV3H/1vgPhX8/YkMOVj8t
CLZxwqh3uUI0uXTszN/EXblKsaj3aUSUgrVYkhEvHxXjztbrpQ/oF8qfeYhLcccSIQuRMNk3ypPO
PvUG/ideu9XzR89UdkFQua0Vum1WrmQDYn+X246ujOuqoQ6tW0aVxRB/Zi0eAFN68nJfIHJNl2mB
JQawoYAKrcaOErzG2APbGsXiMh2Rn4qDp2Ef0DJR8RXov/Fdo3HHaD/wf+fr6vsLRM2Mfx+mkSZ+
GX+/wExrq6E2eYHTdMoxadWGt1h9bOQdaXhO36Y/LJh/+ziMz9Ffcq5b5m+u5B970zOiqTECezwC
+zk5cdl99KuKsCiA2Vr4i1qfFv//rWIgitURNOFoRNbO31+wTeV0mkQ3HanSw0zfGYGyO4bFZx4v
jXDpFUcSOBdhchtTpyk/Ez3dyT+ROP7lS88ZWAL2iaKZqvytSlYpp2S1r6ajhWJHCt6y+EEfDl54
8K0Y+/frf39j5V8qrHmQJ7AdNblUzO9TiCkfwqST2ulYFveYbjKRKgnSqx3PcigOKuuuvNj79jmZ
Vom/zrN9D28NmqFcrf29Unx0+aukfmWHCC99YDgmkeUxMp8lomjsN8H0irkDpXy/bbR1Oitj9AKB
7ylIVwYZP8ObimyX+bJBrUzczWv+ZaUbws5IV6jL/eA9F+NeKR1cm0f2jvcxYKoTbPMEWoHyafXH
Dsvg4D6YLqW6b4tVrr+YMHMIcGI9Vvdy7VaPWb5Nb1Z14lRQvSdveI3zp1S9l7VXPXWJQ2q3cDrz
FioBrumotAN9MUSPUf7Z8RPP3nQfG5vUuFfsEwm9uhvknwnoW3SBJ+ItsNboH6XqYTQONWkF0NNy
11Tc+Dl46Pbwa9njKZbR8bJE9tC6oXQsO6fGPCHZC+kustza4/Db8d268aodwwfuO81YAAU3yqOm
c4sslV+DuE3irqzdpnjr+rMVYZO2UgABIlp4IicX1TUHQKqZ9Lg2HN/2zAzUqJ0Zd8JHrX6O8/No
HbtkqxPSIj379ZPGr2FiCvCskRW0RIRiYTV6h69D92jxl8PTkJ1sqorxfnCIm9XwYqzfx/LJxOQs
J8KOq6JMn2XSwRjSET+1LrVjkB0G65CD2oab0lha00tQ7rE+suHkRYwv9wGg2WzxuArFYnjHHSXY
pp4r39UWEyhkE8XEHPXD3vz3Ev+3DUWknAy8ouPV8n2Ba8kQimKqf+9pr3+us50ZnylqcXcW8fhD
MfrPfswmKRl0AktfRkjqt92LA4WU+hq7N0I6AEQHCduU7pme5T+dxd8YnRQufBI3qSWQC8Br/1b1
qlKpZH4WTkcbcLDBvJnXGTKFUf1zKWsQvZEdST88yu/i3/lDUZOrHP+zxRORin+fj2IsGwIM4uGI
TpGJU/aglsPe9h+89lPUb4Xp31kIdMYBZiZ4YjYtq+axUOSVjc1p0CgbE4fwXn4MRgAUD91Xqy4A
yNmtmG4BsOrN/UTEG/S0CszPF2SYTI6ExNCTe4er3WUPgAcUeKxgOyRjDSHlW1XjPBKZq/JDDZ1r
cdgK8zyo70V1K1L8VbT3KWsZesQELFeuHagUyz+89t+Oyd9uRgJodQjaREwzxPxW2ii9H5WpFgxH
tSELzS4/qo4pkyn8TyO1VlMJj0FpwIVr1Fdl274AQ6/MEPUboChlJ6BGLUpnouiMVAQTsvTYhpQE
1BfthDqSXJfUW1OIuA0Wi032meEFNTCdyhPfaWRpocZz1MT839v52Q0IRiVNOD7zBuF92l267EfI
vpPY1XrvaMY7giHFXDehvDS6r7z1foBDlH/2BTwJKOsCcud8oWp/r5QkEhYhrUZ/zDTOjX7lhzZk
gGsHPh8mjFOdkTSWUtSu1SXuaL5FHpIS9dYrn5k/LN4Mf2/o8S4kcdYM3v/7QDDnl/Hny+KekxWD
4EVYK3gXfr9iR71Vct0oDXq9N6ncdQiZGoxybXtyjoFC0FAVrtLW2CotWeAumYrbErhcqpAz07Ez
hFl1Y/ZStdIjf2M9TZBXG++UCyb35tHT4Y0QK+Pp6AhDnYJ2WCZUrrD3X+xS2xoWEjgVgWxHyCDL
tYZ0BSpZ4JeTFLGr1g0iNnwWxElH/zElX31wyVjedXyT5QGtl7SsouAsKa/FRHOOsyxVSDbemUn5
VFsfQ66u60F1WuOS1LcqmYirIF0t2uk+F0IESQDqiQf66ZXGD9XTP8Z2PFeajFlNj8aGnPtvp4Me
2UM5ja12tM45V2vKRAsRrPKVwipN9p2KxB7mFQKTfFjXkKvJyqvve+FO3VMnqDggUMdP//2ufx+D
f75rTiyGdTh1gQsAo3/vOYayCv0xqPvjAE6UjXgoNFgVxehQW+UNAaV6b0c187qHvOwZJGsbyXyv
+195k7mmhDc1U7C2sTdhiDkWY9WxmaiMICHqx3pothPD+p7xWEB3yyCigB9sAjK6Bla60TUMvyKF
7DZVw5KGgUZQ45M2LGSpeBAdRgLSm12Vm6YK7n1cMpnE8I+VhlFJ0D+muOKQ0dAYConvP0V8YCH3
bQv8fixzsDHZzrYN/+Tv7Rm3RkpqdtsfJ4FEQY7WynwkxzAJzLNve07akcHIFLoxZNdrissQeI5J
6hRFuMmggcxtJ7URaVHNJarNzU00mD45g3QXi+eeliSJtYUov0aZnAwKBJkxgRI8ZomyFgUqzi50
JVx++izd+cp4bDP8SfNobWaJG0T2srKR3I8UdoyaNDoqvQrQLk/BAy/6ye9bwAAm4lOC+a3tKFhS
cRyOprdIoqeCUKsYpSjz71T9ZCJioKGW5Hpd83M07owpfbXvUgNUBPi4LL6wZ1+2VbbCP+ohDSWI
PvU6m5CgcUAFaJ+M4WqW5IRlsABHhFUk+YqrAtDf33GS73KifX3g3SYlWDDOXK6qRQthLcpICQpG
Z/R3fvFkru2CWN7acnsigmyVSAnPiUzVIe/LnZrxuSvFuRp0R4++plQ9Dma3yJLmnMEYKcPDhLQ4
2HgAIW1ErLngmjQ2ev+sV29tljkjLkGq5rvThILe6g8FFVhkXKfCc7vh2ZQ5dsEV8oOnWot2JDQT
MUTu/5JgS9BubEeDZDtG0XmAplvx71sJGU33pAAEaGjgBvkqIBa0iDzkZRcWTLwXmSktfLD3Ojo1
8jt/bqKlD2JGUC2GqyrGdjOnSbzU3pnPzmmM5bi80s85qjcsNNVDbhWDFXnLhmelWLcp2QT9swXd
ZeZ36bydKuVgeJcUELhSrAtZAV/sjsw7pfI6Du8Z0ZE0/mNx9dMbw0ktOA224hr1liFBhCuZclc0
iLvSg6bfFcGXUa5UZsM48OuuVK98+gqO2UQwDRj3mbIyK5g8AS4EesQHPYZUHEKiwNddQz+2qk6w
UgRM+MP5pFj/dlFaxN4S8oW/4j98y8JqhPUTJ/2Rg9LoXeEXp0Yh8rnvD3I8HjxwViNsNjDzNswK
nZS71LNO/hibCw6IHdaVzhjVi0bKlmFe3mmtj7MC6x1rDMNNGmsBcLtqpeESG9Y9mMyqNEj/M9ut
2WD7F+caMVUXszUWdpi+TPJD4KOn6a+KLbZaW9yL3MQQfjjaLbccyKluUY0lzX0Weo6oyGeMGn6v
I7NbJ6bSITxJMYaHdqpWFek0oYxmna5yHsRVLVFTuvSseuhry5DXpx0ya9fYnAzlZp6vR1JFPzQv
52gvJxSQXu74reoEE82Jmbq6fxXtCWBtUSQwmJN9OnPXCtVV8OCB4FRl732Ok3x9CjDYjpPl6JON
2KEBpIzogifZLhdDMyzNPj4bqc6WtFxhBZhpIJTrD219HnPZKWbOSH6daUyahpuuAMvrsmWQV6BM
yGZqfla6E6jS4kVohK7gq6dfnYRGiKxFeSkddE4df5C56j8igVkGhwXLyO/Mox8TtGfh3wb7JgRG
ktvPCkNBBefZPHG0hrggha2io6mCJZome927M+1VlpKOlEvOyBiyMvwlBAa39J5N++Db/VpSqPr5
DVt9V3XaPkMFHMNpLvPVMC59lTlvJM2z+9j84Ibee2XgVmQ++KNGL3foUD00Dy3xeQMHUbMWAU7k
0lc+Ib3jfXTAVUVJNA7DnnTtJRgMz0ZRIcUcGZL1Qup++eBsA2Q9lVdnoo/2U+HUyvtYvYzhyLC5
3EAestJ8L6hGY232HjQXlneTIQ30duxkwOwF/iOGcDRNWXU6GdV8v+ISK0zt/TvbilZKefG5tJnd
CuUKZgRJANcKghW0cVhIprrUBN6FkNPU+pFyG0M9k0hw2d8YGolMKUTIMXBHyrMyvUXtuBjbaldk
Bt843+Y8ENpGqFAATDCK0uIcRTg5sKuET0pFLWBUopfgRUn1mxfdhAmWGBNobM4tbZOe4rvEkJY5
R1GnwqN7GaaNhQgBvtmIHl7BZSbRlj6Jv/7gWtXZhGSQm9VGbi2WpjPlhx7/xCgwfyjIvkceYa8G
q1Imq86Gxaj8w2lNM6WASQHn16RLTiQIh+u4xIIvnwmeSTdi1Yd004wPEVhoQbHj8zAmlLYmdSkz
/Xj4YZz3bxUiUygSDcHXVI1x1N9lx1TGpmZOpn5Ux3SjJ8RTxyAHQMC/hLQbcTwMvroEmWCO9Hb0
Af/dGvZJanxq9i2eDobKL+bbZ+0nGsY/BnXzk0KQTH1ozp7vv3/xP6DGcJLDXA8VuLhY4tSoSVEP
9sTxVfaqLrdCJfYY9FcDFjQ7wIt47hh+4p3St/9LZwL/as76toioIvH77+djDkNjG1LSHjtkgdBv
qyrZScWwkRhkKfbgWE5lDW6Gf2AC1SDSiV4sVGodYsCZbXY+MdW6svbHucJS1+P03JcfIXQfmXnX
tuRwM+jb+f5Hc4gdieY4bDE7quaRhkImYEaNhROWtLSahxzKadlL64GN640dB/M5HRi2k4tVNlBE
zS0Uj40W4keuV45eQgVloBPib935IYE95b6SjWXJzd8ol3aK35iikHsYhhmNqrrQm2HRQLI0N1bi
As+4VhO6fv01yRjhxnSvGWof2L3l+4Td7ZgxHyCscKfw8/zOctMx3Gv8ixC6tFFP1kIJiEOHdcEN
5/TUsrrRrtXmapBs6vUjW/Wz1eIlsiTXUndx/hHWfA4nzpBkp5rqXRkhSlcAV37JEPY+GeZqTtuY
KeWZLHaB1xHX+BlGyCxooEPS8ERIL8h+Xw06ynHyE0sgl3gwFyppKqVEBzihIaFemUKyZqBqBbq/
wXvRLZKHQjrm7Se0aB5ethHSS63AmzLjXQDhqpYQbA0oQ8P+1riVqe49qXmoitTpy88yX0t+sJlk
zBzmzTAxzJHRQXvKxuBYaUBYpTFxwzkvN7oONbGlWgWD+XFQqEu/qj5wRXfX+u+Nueq4ayLpXBli
JwxypyBdg9fMYxaPeFk/WHEMR325kjJQm3xTD7YjWW/0fgvda3aVwqXRX/TwqSnpNVdNdUir6VAL
5lkd2nRxr3FvBxklJ0TpPpPXpZesLaqBbCQDICbT1gQXoDkwAoQUibfSfB0jnyaDb78bDl2EhV1P
uaHzH/KAjDh9G6J0GVBEgpqOQ7CaR0gosPde1x9Vbtlkypj3QpiqLw3dZODhvlR3xI1Ia5UE+WTj
R6lbBPiryhHzo20fX4xpacrNLUrIBK7QxPtY00ZoGMg8rbI32zpa1aui38mVvjAy2Kch+Rw2Lkzx
Q5kQud0D0FjS2pTsSyM9jxjXj59aPptdBeZ2XkCTIlH2267p0VFEaItZLH1IWxxdRPuZSFQ96iVM
TzWUCtLReEcjapQ0WM5B4vOGbkt7reJwEEmAyHVHWtLaF9eF5muLmhY7oc8Jh18a+6Fy0dwM7JY+
P4X1pceQRyn3qemIgS+NbTc+Hpth2MvXeFy2CejbQqVRw8wGm4P4Li426V1xnnS3sw+j7PgvZAWO
VKSlQ2mAqWmDIQgvrlkaZFpX7qSyeZyMuOHRbbBi7B34cyTWpxdTWskDqwZzLj+d7UWLZhehmapY
Xk4l3B6mJ8A828TU1wmaBcQmBfUqKYR+5trSqtxMj7BgmZSqOBbTVuYL+EEacdTkfg4BMnBNhbf9
BM1LUoDFee5CJKDm3YrCtp9uEeTavM/cIsI6oHuzDPRwybBv+mzZp9e62Hq2tAA0pBRhP+gcndOj
Uh/MAcOMDuQicYmqcwI6WqM7hEjN6PGxZdgn3p3urSBJL+x22wqFtFux7GScjbNuqxXGNkrjgwes
r2vQGsnFgX2vGjea1KZjnhJemv4qCw1Y52Aqn6op4Z/IdATjZG0mLG85MbTiYag6Os9kK82V2kDA
7UPnX9KSYqdTl1WVryL7Y2Ja6dvqQU5v1IAQozDzTvDhinqZmOq90v2KYw/5AHOsCCVUX7lBW98Z
xAjI9tmWfllTB8YPtDiSDsm0pRG8ds5x+NwaJAl4fwUbSjWH3RQoTCK7LSlqXBVi4YlbnDLoTHFR
429GGOJbxb6t3qQw2QbMDSwKOnMqV2UVrKuhd+YGWyvR1ZkwSy/TaLpGAQ2ff/hqxNqpaWGiyODA
70ORc9ue2g4Pcs7SEPC32nZC36Y9BjS9BkG3v4Nj5QQkXnpzY8jFZ0/Jsg83yVzPdDfQE5XZg9ld
EuzEOm+faRUUIZS6JqZSzJVx7SVukYVKG156G4onunXCPngUVkGRjqdibz9Pw3wNcu94H8GIy2B4
aNpDp6FVnl58c3PYDnlJZTssg8JaeuGwz2sV2dsjCwaw/kVkr0b4a4xvOg71FKbG9NiQ6VRuTODe
lkzs7DKSnlnXS6sl/RorVUDrUPKRk3GMR5JrDs+StjLx4TGou3v2dFldvapYTMPdb5A/2c7VpT/X
I2BsHpwVnyCdnFylUV1U4P9A3cAg3iqMLlN27cuNUhx0sSy1C6UqqxcrP04jiviZTGwgPCooQWMC
RfiRhnTW0meqpLVCggqryyb3XpZvSf6pjs9g28D2JQJQ/dUXwEMfFuM/qARpep1LTWNCHFa4QqNx
FQRm8KB1jMa82F5V8sHX72YEQveCu3zcdHCNFNSBmL3yNvq1WSsEkppOVVerwAKwjl775Nqnx/n/
DxkiVtHCaCkQK+2BxFx4Xc0yDbheuRD0KNvptb4blrHIlgYlmy33ZwWmOGehSQjMY9vzxyeVx10N
3oISdRFZ1mroLtJNpkhipkCP7EQ2tnAR831zPTej04QnDI6avXQe40MQnzz1VkkQrxGdTAbsKQSn
3rkoSVTdlv17DWBiWOLsjXdFRk+crZvggr2XW+bxIhZUu3eDqI6Wf2sZarf2umO1Ax3Sa8NM2nsq
CuXxXQ6+Ygo8CpdZZNS121IyQVDoQLHuG/CwsQVc8/AFQYZarkQfQpPs9lXz2WtoXKijtyhKnLi+
w6KTIoV0bihnIZmqoz33/MpTZ69siajHV0FplxmPo4rmNTuAPnOKv+Mh4I4tvQD3maEeBbkEQb+a
6zvchp1Ofoz9YNnhMtZRRhrtl8zFoS1F8RmpDz3tmzZBuQbfabjPFBmBZnOdKuqg7YCTURGQ7xZ8
8TDV4iGdVsJ8Zjp3oI2iA1z4wGfYXTlSSz3WY7s0CFTXhNnomivqY6xah9a6a6h8+25ZMB/pdRl9
HH4CaunMVwOQcpQDTmkdBQPGToRl+NWj3ecLy0qp3gPmp8rG7jeBupc41pLos+jIR8JIEzC3UsyL
l6nnAthFNjF3NX81beX6gohd6huO85nqrsHHqExss+kDsiQ9jEwwY9t+UhNtMwskdZWMexxfpPG9
qfGAHjA9hENdV+kiDYn7asejpmElWKS71vLdNr5oqbToinfZOKsT8eHTr7jhNsDhqfdu3sA8WxOu
RO3Yxv7aT7F1x30AwVimj5ssbTaScR3h7DYU53B3lygSxhZeIdbnRt2eSPV8FFG/zTL8+NrRkXQ8
MkkMC/2dyH+VInTi4k22n9LmSjihpkP76w9+hCCbC742jeXAPDo3i6NajgD3fEYHGETLXnTTQeZ8
G/eI8pJcnHpJPml2tu3tDgq+h3g9Tbea+Gr6T+pEgyahMs+0vAZVi8mVY+CaLgUW+olyH3fZvSHF
NBzJuKjr6iM0v0aPM3h8kdX6VKdiOQbpq9LqbsYYWUnxpgw3LT+pCk/9wIVSYIVKyKLU/kI+ufDs
4jFQ1i2FRIlQLdQRH6fgrzRPTasudTS+efZURPfoXWWbqI7UWvhq8xv1G5mwFQfD/CgY4Av1JRM3
kjxXFh6f0Mp1eVfYOUmwgt0LeRlAVbEcJc2Wdoj1cvGmt5we2FYNTDWCKf9INIBVgDqp/Yw59E1x
HLlnwrDYSOGunpdadDKtfFWd5Qa8yMKOosQXwYpfVNgDkbfMehAx6Vn47G6sEBP12Rt0t5H1VV5H
9xNMRh0cj9VfmG8l213zDlIeIwYlDw9tgJ1dYZO4fHwyPdfjIcHnR3lIBrTx/qmmUi6L6gMS2SqP
EDK9S7D/hfW5yPSjGHrAoluWXT3rM1Y/R3wHxD0qsKWO9KVqbymoSW7N98Hk9kO5iuTCLZUBxKFj
noDgpFtLsGzpJrfd/I78K7Nsp50e56MjNXYz5twW6r1oUDl7d4V8rFR7E3TVOsKCK5VuZtk7ttof
C1NzfWnRlvUyUQX9Hi4/TNeb8MtQnlOtQg0G+Ak4bUGfYByAfoqCkKzPcDZeyZXgMINvAMMo/EY1
c7XgqTZuaNoWvQHsKCHi4SbU1QIdSr9otF9lENK9ILO8D6HyVfF5nKbNPJqbIm+m8CfMe4b4lPfl
c/csNJw5bXprGW9uGZbrJe6ucodLkYrzBiWKbgJz8gE8I7diTC+Ckx6Du2678Rzl7wrW614bO4j8
qeIZnEGkqdVDK61jNo0fcAcjZSBuaNwlKfP0jj+MxUYv3tWc9UCtEzYl1Qse4Oiyu9xNMS70O3TM
yrMCK6dvvzwNPy+VEiJ71bCAh9e7qCgS8DJvoFJ7piD/mXrQDFbDTEss8+1/j+IUqL/AF38O42aU
RYEWQfKmLCzZ/sZZiOO+iqTRlo6KdtXROUomcj3QSwX/ZYUxTV3sVUGLQA4iKj9mhoq2tBTGpNS6
5rIIo6WiYB/QNmy0CVhoXJt6dZhVoFNAsqT10dNsjB0+wxHZYkq7rpQPZYgXsg2TCa8hSpDBuB/9
aMOVOgtD0n08fIWxvFAngraCcWGPpwSZVIGwMqVpmB0GGi6YUbpODF6mfue33RIBCmH1mHGOz5m6
mqJTXymET0iLgNXVecSIt4sYtEZlUJJWRCgTbxZa8atKH53aT3WNeI2WgekulgNQQvv63WjDpYyZ
Ow2x/DL4b2MJMbBqDyhQqu6Uh+8z989QPkcrO0datzH4pZTSc8ifcBg2jsXBzmAliWsJn7wEKI8n
lUd3Zsgc1US159Mi+0zFW/ahzfVi+0z/7c51cD1YrjREKwFswmPO0V1Uir4eOFXIYdW4yMLuy5Is
t+uSdRrv5P4kopdeFGcDkrQxnCuPIsG7DgKrgPaOiU2XXot0cnV9F5u1K+nApW86j1gPqJZkcy/T
Sqokv3cEzYTZGzzqjPFVrZRrI0z3HTvHYnydmku7Qt0bXFQbwPQmqGupbVeRKWlOainHRIU/q79b
tb6MmHKMzUNk4vmPEEcmGg95gHhNEhyN/ddGpp/whlWTlecWneVIwJjou01kypALTGCH6ygFy1kW
l8n9TsNqukC+aS2sKuJ601ZNrjuS8a52F8i+0KGsVW5m60ndhsVbnv/yWF0S1NICtLuttlP3Wim7
Om3R1F8k+S2NsKBLic7Tx2OtYlYrvSrBTujnhAlDU2dnq7de6QAqYgV7juR5kXlI7vKj0V/kjDMT
bVqu36LyrQrOo4TUYbgPr1l6yTt6Ufpe8Kqy/TUmyiLkUJ4lkhnHkdxXOx3WmT4cpbRe61yUQL9M
OiGY1e5UM1KIkKZbMuk9IBud8mWmR3+g2oU8Hk3uGOqr1NDXBG+9dKQAcphzh/vRdCq9T4vmlt/S
McpNARxSxkBe3ABaOcKPx1ugArxgSfuNOxlP1CxFYrkygvWQSg18GBCaMVI8bE2gBY9bTWh0W63W
o18OVjMPOFE/RO8SgHnsJSbJOnw5kuBzv1kOKVEx9VVmX+d6+5VLW3J8F1ZwL/vNXte7baGGLnWl
icgejw2aHpuhe8aG7nFdLtd1VG1q8yYoIQULz5CaJfjAU/rkqReIkK6HnExKNikp582kASOQzGRw
eOMVnj1kauomFvZPY75Rq2ol41vjmR/mRHWaAjDk+1QejgZjhKBpn+BipdA98gm1p+J/RExowupJ
onpJ0fYzvVpmNdpVvX8pW9OtlcYp8KKKOZEtHzU3pBNb97E7ZO5rNLNENHwTknaD77CrMuHoqNf1
ZtuL5q2OwmUe6kua/JUYzlb+0FcBIz17NQ0fcvVS2GyfNj5mNPAwJNXWfKgkfI8KuIrYfiY4BSSJ
tDJVTHKyehWV2lMXgv8VR41uwehSB4ImV192SZCTqy3fnEds5dBFjcKC5JYRH9wRmchBI9/G/Hgn
RL9U8jf+XKGsLCbqyq+BAt+m3QtqbH1hMKdwkjr/GKbPNV/lt9p58NdNM7iCy1ebyZjZxp5eJP/V
7t4rMECTNAO/vIoR2EXZ9WnpKuYtQhbdtBany0PX3Oq+duUucU5jLm0s79eYFcuIRiQELMQBhD12
8SMAo+zmJ2IzNIei8IF0OPMKe2/QLsj1l94cBLVEGWEPAIRFK8O8hsiFbhuybExfc2XA7VYFlsD2
zcZPCphxxARIP8rynVIRaihfk5CIIj91Au9BURHAxPdSpK6sNvziwHNEC3QJTMhgBlQM4b8PmBNt
IRcuaP1BEKKWSIMSf0KJoFEeWmzaeLOc/4ew91huHMvadq8IEXAbZkrC0IukRLkJIlMpwXuPq/8f
1OSczq+juiOqojpTlWSRwMZar13sZ21Qt1UbOKu1Y6kRsfT6niUfeMCMaTuoKUGgY0wz4Bpn34Bh
C8LpHmKnSFHJRiWhWkB2pT2fzPF1bikrjUlA4IYdNXeRMn8EThsFOmehYcL4KFO8Xgx4TfyRC3KS
ZDpj6ue0nrao22Yk50nY3FkP49SEwdxWFoqFHHBg+kyYLLN58iZVfihN7I9B7evdaY2N6DRsyQp+
rvC1zInoahanLIHO+3erCyDBs11WsQymvqIUuwGiwLRQoaIbMoPY1RI62cbiQx6mj44+qGa8tl3o
QGh/wHa9mWlyay036WktZ6YIng2Gu5IWgSJF/VGd4fzD5hVX51h0PEB3ZvnOCKf8XkUf40qYB7cZ
NxiKaTby5bRoq5OZ51U8b4z8PYg0dBboazNfps9NJydi8Isg20n8xkzSbhB869pXo3tZHjlVzqKd
GB9UHljooUaqjuK7KmFdkymYgWiy7OgMFdhEr0aEzoTiq6gHYzXBfEkYokhODjs2vmsjEi+UO1+v
p/XRMPdcAkjVFGEcZWN0NS08B/0fLe24jMtrGg7bvLsNJmbgoX2CGG/7Vx0YzCro5RSJo6G6KCIu
Y6wGWiROjT4gzrLxDwEpSxzk+SHVujciqTczq3NXpFzG4bbmx+WeYnsxeSKd/mBo3kRDehTG8Agb
0OAGFUkHUcZOBJ4arroErBDxo5J+T2O9AcwqW6CcFuKhlXgK/yYh0g3H7pE0tSMHAL8VBWFJ5VSN
7VY8WEcJhj2VzgKFqIGtgTEg79DtJJojMx9I+S+7Shx2zw1OS9KfN7Vy6MWxMZpdF8W+VsovDRrV
iKjnmL6wdoo9bfVy1aG7Eso1W1mV6I6G7xydFVP2hy5ln0H1DG445lS9kH3Sn0zA+fCar1BNHfh2
rm8W/vCVlJioVmtI/07xFdqQCKujODRVT7VZ7oQrKaQPN5fAOvFICIAJGi1+sp5TZsx5UCAMfAto
fgGBjtsAv1CPXOMZ/c1GRfg1WNpFSRdiY3RPaaxjzy3cJKXTChr5OhG74/iRjPFVU0GUc3D8Hplg
XuyqQibnN2jfg0k9wwx/hIF1BGl8tBHrmzr+WEXhzamyDzWMcrV4JHBiAzvdgKcbYsEfwlXeBiNV
S/yazcYLUl1NgZ9VUkzQgDE5iUFJrSyeMKASmYXibaHYWH6xJ4KrEiq6VLwACFAXtbhEfe3jV3kK
lEdVV9vxNsjqrpjoVu4YOqd4IyF/VHInAVsaBc7epXSWUThVoPtTEZJlxMKePObGJJjiZivFXhLR
EYEOGBUHsxo6HZ2+Nhp2FJhGxtQ66jwXlx0RGY5dS1dh/lMca/Aszy5aqD+pubgmc39IwJLlYBmB
tShHJpZOzV6mFEUiWk4XOv0xjkSIbZWZo6DWrGO0kOabF/JJmfoLet69YrfesNBLptY/ck7sQKGd
usZ8EsLwim56mQC7VYAGoxzOQ90yLry2yDaYwBfkKiV5Yd1nNRq/cszsJXFT+Pl7JBazwkjVPNQe
sSFm8k7aarskaJ+LYXgKw9I3eKVSKvx5VC9U1zpd3B2XbDwaAyodYd8GDrGOm7HZ6NaPwn2LUods
Hzo/Zetk9TcZc5CEdSAxyLiJgWE6+ovJ+iAsDZVYHh7q6FG+RNXRCD5zSXPEas/j2jPYDviWvNEk
tlUxEQcxjOKQm/WiRDCAsG18VBznY32r9LOsfwNzxnJ66LVgR2lYteZ3VWV8Fmb3umSp28wQgovk
Jd2jqUA5jOyuTuUMubX8pOnCK2ZEnpXHLuCTUsFP0HHk0l7SU3BtEhlrFR+VQvxaVLM5qiT1ch5p
4688I64hE35rYqm3C7RzFAq3zeeYV+TJMXkikUYSlhZunk/uCJCmFtmuz2y/QiZidehVyS8DxX4j
WjEAmpJgVDtlN0XFrc8hxmwDNsB+FcQUQ2Y3m4Gx0OSD7FEUiRIOSw0RfBNVjLOi7H9CjsO+J7Fd
zZhBCm0TFsQBC/K3iJQdqj2XD6N2cmYmOiHpf1kqqndU3Qmq7KDKz9NlbhNXm+qdgerKwAJdysQU
YZehbK4pjlPHTfnqnlrH2PinL32z+fLf/M3m24+3X9cTvxbv/dPmeurWyN+3t82bf3prPf5+uvpv
19P17eSvfys2JDFPW34Z5nXj+q6+ifcZnT/X09c/v+HzW8P2zb/WDj+WV5seYY7TRFv1mWstMP3k
R34udspdvUIg3y3nm4QsB+z/SfaUH8nvX9r9QsDwGjEZ6pvcn44JrUOt3z3Dw4DuHuAONuWZRnbi
2nmvnWsS7FgT6s1ev+G4Xb31T9M3oXJ45ZKjRDyktcn3fc+jaRvOnvoM5mudvsjKWu6MWLG96b8I
c9BrZ/6jfEItaBAV0He/SOqxf+l/WgKdyXKl/23EpbRBUAa2S/Kczk1NcT3dQKXbkzp3Ko7C5YcB
2snBIBNr1zJLBqDU8kgScdn7K0aWhPuI75qLX0vyfV2FvsmmXC9M3BS8JsS6yDx4zUT3Io3JeUW0
9rp2LRLO3Tpzpio9BEUEaj0vRz0gKZvrSMh/Ipn/eO1cLSBLYXvsyW2SgZtjKNhBno96TSxh9qZA
reu9unoTV2mV6B/5SB1FgOZ5+CglgC4C3qx62ht5s1HFCHwLm0J4lzyGe2vV/+QMZfjmTUj3BHhi
WggIZM1OET1PnK9UJR660WfkAjAoPJU4x3g6K0HsGV16twrN16blI49CN1vGbbb0vh7kh6i/CW6D
Gd1nXTGPEMXpaJiv+0nfhBWHsjGhG059dabXZ43GSaCp8Nsi6Mh5UyL4xAg3ktdlpx9qnDsdfrCW
A0GXaGSYPnsQ5po9dlz+rFNHvGKyxT7FUClLl7JSj+EMmYFWrwNviEbd1ygmzRKiSqyf3uLWlbuD
oUkE6D0sns+m3HjTIjtR89V35/WT7XM4IfTsDXXL0KLrgyYeDzG/MypAOKQyduVPL31IiPLtC6pV
cw48hqRNGMfbgnkz7gLMzoG79PLZmtIz4ayDNfpDi/ZpNF0h5f5YGPs+fmaodYJGfbJQuCij2OTQ
lYJ8Iw7WIT91U0De+raVSOWG6V7n/MiI3voixs8rbqpEWfIElp3x0J5VXyg/ATiMSfQNEZL8STtL
ewjFA9IpVVY+UrPiMTiVHel+7bg3CQsyRqTQBpP0mFz6ZH34wDZJKKLSSxf+aWViWDVz3Dbxq83O
Xsdv4CAbFA7bOkP6E76kaKJ0MjKJ4PL0bTuT1w+VHZB8EnR3kEWkbtIOEmxVGoUKbZQoBZdKvs+6
6WohQWvAK+s414GMmOhK9fDQrrpQwO12Pdm1CAX3Hk1W3GMGzV9X6Tl5Dzx6FOAH7BcWtVoSJ2ML
NH2BTwEV4HX8NbClBvLTh3s7UxNu7JuGd4kLWUHjPC7vRE8g2SGMhRbWjKSQ52lhdm8vhXEWKKYC
mtZwfuBw3ZT6LTBfi/BLJ91WeZbSE1aAznjvqn1XXPmHUPnCeOys8TO5dU4KcOH80zaQ1dAUPurO
hMLKYkhErypksbUZ/Qrc5wMdzQuJIZIfgEV1Bp8nnL0tqr0WkIYE31L4k7Rlqrt2/WvBCCETPW//
HulLGJx+vk/ieRUxWuGvMFW5+ANl28ftR1QrTluvjxPtmCqPhCf9QKUGghQKbsCCMqK1+IgzxBWV
+pGlbzMIi3julp4cyOQOKycnwFTaynxShYB5qTwlxgsSHi/laJANzs/wEgCkNOX3jBosRmEUKgYi
dZyQ8HPdqOzQ900SVDVj8YIlFE8277w0XnmIe3O5YHrqYydSn3JEQSqKSfGisKA1+9IGfpqhC9Sj
icELASZXJVIFShV+0ZOyYQN40RsZIb0Tmv4Mzreo75bICZ8gC86WQbVxfE90xZXCq0jTK/iemxln
j7kmVxA2mfvL9IlqdtMbf6Qpxx0D9VHnHO7oWZdfEWdHFQGfI7XKEKVrQbDF+tgMhmMprESr4D3e
hVi9jO5hmB/QJdsMb0PB7QqOONc96qJVo7BsYz77n7wOLhVm0ih7GgtcDESeLtLHQESZ/jpA3UbB
w2ahmBBxWAaWVAq71yiZleQiFUoSRKKZiBN5RMmicMoi36+3i7Qa4chVtYADypi19JKDY2WGG++G
5q3jn6v5adIQSNBTzKczpc945h2dAWupnmsjQt3LsKG/cY3nKaLVpPRQ+KacOxJIZAgQJ0p6Paf0
SAopwQGBSRNqTEtfBEe4ELTNjZnlRw3uRwXISeZ809tPfABRf7GTX1ywRJfuIpTTEo9pPANN8Ayr
JEhEMo4RB05VHuPmloUqkxE1eITl219a/WKxRuTd1yKN3vp1qxnptB2kIFnWpFrzBM8QhgzzZxHA
yDXLkRDUq6bnWyHKB4INeflBhkc2UFyre0vGQDe9FqCxVYkGuWwORorzLTmM8nJYCJhQFuMyI39t
13w3yP9GPPgpv2kRRrAvIV5ls8OHODJWz89NdQ/icTNP3z1tuuBLDYgvUWzDmm2WMivoWudI0O7E
AhM5yfYev00y7TyV/S4zDEeCgPkce8pCh2Bj3XS1c4Rin0MZ2EGy7kZxbri8ZujWqPqWkuTU2c+y
Uh81Hm3IEwkR4DmywPt+EP2IogoCQ2k2lcVYzzGcV8V2wGMSZb3bECwYZIbXxgaCBDhgUl1AFvqS
YacI90uKmcf4tqCZ1VxyZ0LFw6PNVbGGfTYd02aKJrLQHIt/d5r2DU6TZq5dBX2WToJsyZ9VJXg9
FYQYIL5q2D0Rc8WTZLmaYfZdzvFersiVDYrDaNJNbs43GctJFKC7UvutJWz+Imu2UZwC7RTeFDCq
ET5jlfqbdNvNbPpV/pXE712mYGAY3DblP6sZjgNilsVsCB1VXoT9YWsImSmxZoQaLdnRIdcJFdqq
w75e3k0UGqU54ZQRW6t+qQaTqCkcHmV4GFGj5ujhRQ42CHBP+IQKlL0QJ5kmOJjknzUFTyAFgvQF
179OWXbpp4OMsulPJw5rGg6RsE8KoiSRSf8sR8lM05Y18Lw3u4teVEQoy56kbhLlTxV9YrLX43Mu
En8y6YqUtCNGyPMwBcclztyiLg6wFJ1esXP+VsaTRtROOLxxrpAKC9uRw64ysfLNeyFulpa4wj4s
jhIZgPHiS0L2p/Y14e7Aj+eSyVOE0oFovG2fZa7CBlTZMx7tP7P+KpriGUV/Gcd7A1P4LBf3qKXa
BbwsR3e0Jtt0ZAoHneTIRXqU0uchBTOV3htCL7HZ4+JLIL+pk2DfyYoz7d5QTsfG5M7MW0+rOJVC
KTrg8XVsdLwCBHdk6IysDocwb64JQa/2K7JUatZBE7ofLpzcErjkjFqzJPG2due08Qr9jKSKxGTH
gsOuLctFTIdWQFsVGe05KFtqoqii5WGZBG9jT4XR+smx/rYtf2D7mUnJrmbEyA/4DVgKuVu4dFfY
Qc7EAbXGpgXpVdRfy/DdKdVvMzQOdaaeQx2rciWeFvlQqdNN1Vh4rObExGjOT8HIpE62QJznv62e
WrqQxGRUuQRi2ylF1dKtKhFyzyZy5ngfFJ/B4qQGgusUBSXDB6+h2tEtQI1lSIqvxaWvANtqDA5S
euyKY87FuBi0/SanKBvOYXcywF6txn7S6keiHiFwF8ULA9IikQE6nDpDUn9W6RWH6Z6cb2hDwp0q
Cbo9JGF2BiJLTceSCTbJxW6VMclD6vdspGUNLxzoNL6SLDCOrLCatNZi6QvFHBM9Wz0iWJLZpzp1
4ohy0NQ+2as6sjRPU0GOqSXvFyCZIkeqmnIbifrcB+LSI07+5y+gTRseCvKU6D3moLHkWe8QGyjh
7lo9bum6n0ef4UdeEs1pqWso+HAXuGuDoXxWV0vPHO0jvhJ8ietDdYJGyW+I/z7LnrbeGsWpReNX
mRx0EfQ4EFMyDwIQg/ZVnvpTTdNEhnmn1r016jxQJo70h9ETLGo70viYQp4XKflXUenLNLE2Ai0y
QHcyEN0q+2sq9lgSPZMt9zzNb5F6bBO+HZ5ZKebrit3OAlZJCSNdhvPYzKcZZE1evK4PfhOjvCux
ygxJYiI0YdSx5nZ9fLrTohySVGI+G1ahz2dSIKdtopeacKkKS065t5KHGj7YGNg9J0asQxQ2vuAh
IPGppWnOTPdbngq3tFNicgjFsIiEDyZID3ved/eiPrb65Aa8+pjd2pyh5JX0bzt1ZyDoaXq06ndb
SFejpsAhRHCQAwRa/bnrbvNwjri/8iT+NUKYW36pL6CzI7JiGMuPKKTFxVKOIkLDVHDpS1EIc01e
WK5G23pI6EuZQXFSVsoCFY8+Pcck2i7kREvZCBTbtE4ljU4wYkVkt6/zN2341EfwpZJkAy4H8dKZ
a+4PYgmr+rHr5CBjHBUJ5ZA8xkztSfQxa2uM/Fin+kkikMKKpNARGUnitWQR+8zhHNVI5JDA5HbE
haXyBcUjVnxreMzj/BIa4ASozTgGE4oVcFlV/fCouuRutOKdqZRoaA5zoRbnZIm+wgJprCo+a8bh
5c7JrGTLRUFuXbfBtUwoZ5CUjVn9Jg4AkfxzVir/jAqSkYOjpe9LlHqmUlzCWruvF9uAsyWu2vcs
RH9Q2W5+zBvtNBm2F9oXTdgHc9x1gzOnCzkKlosSmhBajDLlZzjFX6Ck+7md95WQn/RaPtM/Wr7L
BlyEHB5hoWJ5+ulL0++hTW1qka3gCIXjZ/2LZYJ593C4Q3wcAwEah+okCKvNtNjuBPO7y5PlNSYx
4TvufxYRkCFGDSfPmDVCrZveaxVdBqmKRuXDShtZu7GDwI3M1zJ5r9EYYSqsMKD/gsccdXVL0jtH
OropjpFhuY1chzLwuxDZ70wstxU/m9XRR3PsTgUK6DpEPswcpq+axvot5WEY18tubKQTuxE2h5Ag
bJAo7u+chUrD+hAOl6whUeUgZ8XemtFEycGzaZc/GeNjiVJ5nS90cqvr4NZbvK35ZPHWBZoIqB2d
lWqWGB0YvZuM2oF4uRoxzCXW3Sh6rcrkWk3jQxKXMi/QMoYuK2SyUXjheJlQRJ8GWhtluDeEJQrS
kVL5nFpjm0C88Ezb1GXrKsAHooq+lblDLhp7w/zWzwxzASWi5sxAJqRzkZNPbNMTtVA/2b/moeHp
xruO5qes0eXb1N8hBkuJ3w3q7Jx0OoHXMRLdMnhb5kvK0qqjPjE4HyGtEaN4fDmtslODtxpntkhU
FKN81o2O784PM54JuyB51M0tNH4FtOmgbjUnFgj1VU4jP0pVIoPnm9AAVQFn6/VE6mibHDRn0iUP
25RTtPY95WlfoaTMx8qXUT0N+BqS5wDbgSpV18xobtHS/g4j20Es7Bqt4eKPHLAqIfRxhuAyktBu
kQCdDjKiTspcqpdBb49ld7DNd0VvnShtnTHhiBXq0U5njz0SmGrNHaK1pf4qNfZCrsHaoGbbGpxx
cc9AHPFhnTKmrPIyfB2hbD1NueTZpKkWWeTmtr0PWdhkPr5KMZ9Ca3SDFO8MLrQwQN5z1hSmw+3q
zre6a9LRIz0TOjuz4MD23ckAsKX3CarV/N0iuzRRfRmLV0NjWONXnCW7Rb8lJg1/NLCrnpEzzQMR
Y17uBsKO31NunyaYEZ6EHC/PNkWu4fxtZ/c4xSA73Ph1UA13rHokDWCezCfrBG/U6G7RN4jR2uYJ
UFyA+xGrfW5oO4jNXP4U/ZowzQLXswCLD6MwL3Lb+RLCFTEnmMnAEoY7YEVeYVwFOKvJqu1KZmaA
IjHfDIBwnRGs+ZxYwtOs3vYt6z4xQaKfnalntxkQuRZ/VkVf8QxChG5lKpfTvHyYGtIUddunALwD
SCHeKIHuWAX2LHpKXko/hvoIgV6maNqD9RTNbiGwdFIr0jQuOUppZHj5KndWzlUEEhBth4by1YH8
BK8BSGHMlpTpd6lDKhVP/65TM9dokr9UaqoQwibFRdhrdgm////3AgajqNsZ3TPkboMolK9ZJDMr
x3O5fM5kx0QD0oB8PlrxfOyA06x5QQ6OpUXSdw0VDsqibytkIzmoIxYjPEu6igYhfZ/1wZOWuxhe
BQBPUnC4GdtOmq6qMrrVgFMpE1607MeAuBHtRv7b1kZYlA26Y/OgX++OWlMcyeJ93UuSy2fb3KI3
7Utgbp2yMsna1lJ0ympy01PdsdBHZMs7VqTc6l0JkEaHHgT/Wa0vo/LSgC4isTlV70Uk3DnuaRkJ
T6ma8OiWg02zxvT1n626uIIz7n98zP/1U7YJd8MKyv/+6j+oSPOUg0DWzhEjCPIs0iF34MzEACF4
ev731/o/EYgID1W+TgPVLapDIvv/8ytthB5VVTNo5x7QuJfeco7G7AroPzWABq1bFiG8db6Tuf5x
Ua+7SITsGTb7f7yRVeH497VFqJuCIZdIKuQ0//lGCiLmqw5++Czi0lM7BiM8zpnybLGxxawL8vBS
tHfT0vw+oWbSnrcRYtF/fxNIRv7vu1DMtUeWoKo1GeWvjyMO1Uhr50WcIzZ9JXRSoM7YeIfoVosv
tBGVekqa8feAZrzMWC+kYK+gz0p5iCCw+JomybXNU8a9jJjUyl9W56FUPVZQYTWCNuWLBTiTwgnZ
nd/xjWqMSl38K2lB3V8jO95aQAst+JoWuSHoW4gwu7UrnUegsSX4mz7MEqzdbH0p4GhiWW2YTZDP
HBNCzUpE0kF2WBkCDc1t0UXHdI5detK3i6kAT37L+o2u57OV/LEQ4WSLtZ2qp2G2N2L5NkxwK2Sw
y2VgQ0iXx5y9lhBDOnzEpIG//W7EZ4CW2tAnwB5EiiZ3SRszrKy6CLZKCL52/mY63/T8X62zN2pF
zhpqZLUH/5usjZKiW77p/U8i7v2aV4BovRyju01giDwhEYSXpNUydu383YplN+FolIbF1035B9p2
lwpijgPJletvOgql4iOSHgPeoHzaW5J9SsMXbeBMZaZmY2LKiDV6VYujHPZOMnXg6AIXHIcm/Amc
0iaep3Ns/I5E4NjoB1SqBWCrZqm5aEdO9dUrOU+MKxbcR7B4bba8aWmxwaDsKZqBVKneZfgIIrxB
0L3PWqRuU7CQiMyJfp72Nj4RC0dRx4M2zxpynXLkAgDg1kx9KxxCcAd8r8fU1SqMRmgFq+Q+EnKi
zKCqmM6AN+fYwiA40XPdM5QyX+fpt5yQAFtN+yLXiaUnYxgywYhjRvtHpV6DnDie8mRlpNZU8T3s
Mh8vb9DmXpf/KVB4J0nqSCaFiOWhhKMLlHckIi0Ibp8eDFQia814+WhKUp1mPxqpl2L7Q+5tjftg
kjF6QMqpz1b0R4V2KxNnpR6MTz3B0wQ5NobLNUDuYwe5l+JvWg3ZGD4dLp7Q3MuBjpHoZgOf0l/B
LWWIJ7bsuKf68LoY31FFBDkpNW/IStSBgT5gJUhhVi5kKHFFH2v7gYaptwVLlNjKCnahM+5FJKEp
uFVZXyRobx3bhv6ZEfbV6otTZ3cZN6RINcfMla0V45WcXif9W+N7i6Lj6nYFaUMqD1mRiuGkYCpi
zMjKy2ZsLaQ2n+nVtLYS6IVGp8bc9OB2gDWyV1L9ovT1YQwr0vMGyozqD6K1npIV0rWQdyaH1Fb5
zCw8WQid2weL11Zn6evq6N6kuCDZB8zqMszByVgrxKA9/LZ4xOqPFCNWabCJ2Dvk8NEq/Iix6Mke
m9bMyLZkHzbM7D+FF9qjNZ8K5RMdoq2vmRZCJfIFcL7HKRsUbOgo7tZd2q9bhfls8NpZv2O85mIY
MXgFntLzXU8lERofo+SFY84Tu73pto8DDzQ1pSQUujERFxa3Jh3phlyG04yAzIDAlYp7KhEsO66U
BAnZ0a8VQKzXp2hGErmOGynFsYvJL+DxX0DkkCSccrOXq9+uYfMUb2ryFDDBZSUeeERHGbVzUo7q
Ei9L09o3bVYfUam5Q5yc6FbbJCoWAW1xO2pBIrRfEyp+PTUuSvlaItCuCQYo7dYnxAbNzInPCVCH
GQONdPtLz1frBNRBJXPcFF5shL+1XPGryp/x4+KttaeRwjxcs0HsgOFP/Zp3grmimD0R/BYzLXXp
dY0bCJGwtxFrDHemmO7gagmeuCljLbVJ1YF5nom6FavzFh8i0tMUeWQfnjtILMxajwkOnQgOzKjS
JpVq/u3sLlnDpsvfTEmGkef8irIXo/FZ5Q5LseZbfiXoxxdExgHBBUPIC5cB0e5rABvD5JShQMOZ
hfZp7rNnxaSJNw1epPlzRm5g/QYVUbC8FT8MBPsYPEONqaaI340QH+JI0EVjH/P1Dw6kaxfzLhm0
9EZ/0aZsb+ijP/XTi4HYf93uDMJoQoXc5jraL9bZlrtjuCQHAhQwSLf7sCNEIdRAj2VaUyT0QtVO
VqSjmvHNN4Y3qy8CCtNcSKGPef9J4mJ2NqvktuAgbD7MaITKqj3C3hDKu3LA6pwvmxjhYSpwCq/Q
O2uIZKDeVErY4W5TZtM2xJsk2Dw6w9WLq7lcAvqfWiKkyEWw892Uv8+AfQq8G2xhgT4a0j2Ft8uX
+JSAsFv6F3687YA2P0mLvdJfO7wz9I95QYc1vHmZDPOXaR8aQmGOIzSFSnExklWLq2sh9ViOyFp+
l/YCMa9FItofFT2YnrfUL1h7Ba8ORjskyCZqSljNkTAbTpK84XAxVLc9Jr2MiT9wp/AnXL6lHgX5
C/f1DDqQTaMnpIumJcg6KJnC2xrgMUr0HtFffZ268VOZmq09v8BK/tO1AHy0dDo5Ee9BC2/Qc7QP
hwmLS9KDWkH/4kVyBiL5QuZzy4RlWdyerSfHuVEjxZhoTpV2XULqQnWA9JH1HdnpgeGzcwA1Ec1S
zlsIHlx1Jq03gd9eEz8OPGYXGUXyR0RI82c84Erepl8hPMYEzMDFyXnl1Ltk8UqJa95t4q/o0Bvn
8Wn4Vt4lzo3RM3+0V/0teTElxoaNMWxaOHni8jeh6ppoJhrn0iCp/RPaeNg31rGixOuKfV0ZXEPf
K+Oulb8IvAE4Ss1u3/BuGwTm9opB6jSE9eIWzsi7bBR5o7XL6stC5ITCj6UjIk4ilSJ59Z+JqCaH
qTsXnX0qSXr495nz/7RHcGwwclJErBOuTMrFXyMndd+RXda1OJtz5dZQWOlyGBfUP9ohsA9V+pVb
f1iQ//1V/85IXV/UUumkAHzDrvx3qku/ZK1eR5pO6g+NByRMajW48zkOMk/laatZfHu1/++vKf4O
9PrnReGsdKEYa/rOX4tNWOZqT6cgw7W5n3KE3nriwKLM416jskqm/YhsO+UWaaelPybFWSld3doj
Zy4l1cObgn4EqZxSO3qMMa9lwBb0zgoToB/Vo0V6mok4XeYx/SvpH1rxY4SfVe01lKK1PVQSqUT1
BPIff5sGaVBMtn3r6uOR/CiuPLLPzMO8PsrL4Gk9IudB26/VSP/+KWh/B+H+8ymQASk02SIH9++M
za4B3FLbVRsBDqZr7zX+Yo7DvvxRitsqayJTrEABN4r0kpjnQfowxecwfppiuaTLdVhIs53fLSP2
8zNSR7ABxbXgIlVY+yBT3Q4sPEnYAYyPqX50S7bvZ6pT4bHbetzFTfpbUSRXoqX03//D/uuFTHup
ZRvIaukf+ivCaIxCs1eXai2SxakHZ0vsOVtb2u5J9ctBL0a/xtb2P1513Qv/3htlrmKFtFKT9fGv
V1WqTNRTX/JxxmIf7RulRgrRbHo4twR/KdHbM7ZMIHe8vY31/j9e/b/49igGQxBB38T6Jv6KJWrT
aJQsHmHnSCffGc2OfIF09ZkwUTDS1Auozx6WVtZGk95w2jRUNJNVVwSR++/vRP2vn4OlmLYwiEjn
IPnP/bmMLTWVg0k/DwLgnNqv+idfPiOminJ9gPDE1FlcJs5SlZg1Iz22GTjMsJ/aL7Q9ZLvzM9Ep
NkFf0tcVZ1W4of79PRqq9p9flqBMCQXt/1fn/dfHNdbSwLPbaB5HAsAdVGjfvY+Idtef63N4K7/b
c39Ob/GteUoP4lg9k7S1gxo5yG54ND3TS66mxw3qF544tvyb0CvecGpOtid29bk8r79S+7MrebRU
bVufNCa3vA8eZquT6WFtdeF9HQJeNsomdSF7fXnzU27OqPFPpSuww160Leoh/ggSx4s9vn8vPZB6
6U27tYhd9wFB/WQfuMycB2AIfqLY635zWt9HcEBFsGv5veBCds922QkKtmlrP5KQTxt54ss+I9Q5
2WhbmCIn2VeO5XZO5RG74hsHqh52+gE6d9+cGFNdyy9O+rk6Vaf6dXaBqV3YQ5+12yUg3iVSZEsP
vLs4xk+1V6jz1rfBvjlKF3mreInXHIddeKa7z418se93w3a8vsGLudMx9+kx25uXYatsdY+ohH3n
QtY5LLib0E88Qv9ca4PocKN50qU7Nm/xw9jzWLgUR4o3HdpXndzD7+XnRxw+ju2Mu/pY76QTiz/J
8Rh19r0zP9mPmV7yGEksTRBb6tEQpwb0mBNj6sL+ecpWPtp7+0Pat7uILnHLiRwbOWvokHK5gY7e
yhv5WPjJhlWAD0DZLTsczth2+OY+0IQ5+3vkoUA+JF58YO/fVn78lLmxh+XSSbBQb+b/x9l57rau
ZNv6iQhIlBj0t4o5KVHxjyBbgcqisvT056P7XrTNZVg4B927sY3l1SwWK8w55hhjWquxIhG4C9Wr
eE9r5xJEh/QLkFfnYZvNk03BRla8jXVyJzYURevZydyDXXyZhkvQJ9yT/QpQBTlkPLd41yw8SVqq
gBbEf6iS2oqNbF/ggyr4637mKunZm95sDOWdo03bdjER4CceE+CerKfEpsrWxZam6hT3IlT9HtiD
bSQ43lnwZvlAe4u2gCGWUtLooPUQKpPKlFq7D4PW7rQuF6Odf7au1t1a886ZzcEv0SsL3Sa9sDS6
wNPDOlIcfmaxXpwsWDlIx6Pc4xtZE0Hjema77pv+JJo4tWSSHkPVR9ngXDyMUaRhP4KVe3byyEbv
7Op0oweFgQD9DGnBa0vTO7lcoPbOJ4xyDgHMM3GyN35liCAkMAIE2ZJagL10+B3GeHAobci1azJr
Kl995ZBmusT6cKA3FsEHm+noGtbKusvxGCmIu3cP1jbQ3Yn7cAxRHz/tu7ujLYnpahbL6OhmIQ11
LD3EB8a7N7E+YzFQ+KQVPSw9WS2WQLO9jbfuhrWUBQTTFgxVf+XwCs1d8x7iASDadP+psvZWDlp+
ly7xvObWPjisHfvpNehlr3dWTsXBidC+uGDAyWFQT8zk6mWxEl5DDvPO+t2FVg4QikMSnzsTu2i9
oWmqWTIIPwH0QO995j3omUWSQm4L3J11db4WDPeto9AoAkKf1jRNmwIQ+KHQvBcoZEJhNLiEu40L
6woxgbvuEFeFmVdvUeZs6d1VUIVUCSUteXbrw9tYT0EV4UzkR4dMOal5Oep6XwvXzUdo+qtId24d
uigs5fMThw5yhCb2EbltWFuPJTzIo3tUCdG4gAb4k9gc8D1amQ2X26tEir8Or81nWG2u5b5XbbK6
U8r+GFat+OAoiufX5qZ5/lj7z+QwrgT15J40ugUYgcecuHeLmuSAzhGpsrb1D9OjXl0JDaxDxPUs
1XFtlgU4ZYt8oNsQNAav+7sPUap2/Oc78DHoZ0vLgopauqwy8AIa6BJDqVSP5JKoyiJOO7dhgTXz
LkKTZVNDe2/9fUmW/eH/eWzJgHp/ft6y7YHHPiJcefrZJ3hZF4B1G1ZdjAcd8p+Dj6Jd4P4ER9Qi
VH7z5lrJbPH/DYE233Wd1KReKdmVL0/wky7Vc95D4x5WPwyHjmywBWQhWpMrjxIMR/OWZuMis2gK
hApJKLTUErp/k9Nb0lo7mJbKidfbFJdE8Py46fI2f37MdJc7V949Y3Zw9rKfe/fw79kzS4nNP0Mv
ZVM79aJmr8cl79E+PDE8jLXZQMJs31pIAxT40e1jF21XpljLMRrb2kcVr1cO+GUM1t462cYZ6UZ9
WAdB5HDCZ+Oz4ULhRtSA5RpHLa1Aead9DA/JQaBtLz/ZISGtwpmf4EoXPjpznVZU6cTRqsJRTTL3
/lFrnfpUj+vk6bRskqadhbuuau2sVRMTECsPt8E21gSNOjtqoI/Zu6p8etXW33OjFivnW6hczI2q
0jWINlOF04Reyr/u+Psdsgnt5kAfa3VbBYS6YAxlrzb+Np0gU4mU9n0IWK+NocUvl656hRAvzkv3
xnncwh7M28b6m06AX/0O/hmVgdcqnUFwUjGKmPFbUfG0q9Yfu/s9793t67RJYdGn5DJ+DVa54L9g
N01W/CNG+zTo7m1sheIcobF1fbPo1a8eTeWB0MKJIkqjYuj6V23o20CM5y7fV1bGsZcRKwJLor6K
uG/C5dgMdt4zvnm1hDojSybce5Mu8WDyUFFXyLxvRLAEBnuuElQryWqx6efuVerJHgqpvER4/1V2
mNWpU901PLw9Oat9eOxtLnGCIbQ+3RvcWFoeWKxDvL04vOuf0A7xcwO9EVpi+kBbuyAPIOZL3dt3
zgQkO8WCQ7cXl2be27Qfg11731Q6K2ychNHBbS7cjo/BqfM6yMu8MqALl0vI0oXWdndfhCO7+Olg
VuVOmlWiK8NWrYsLp3bShj05Zh0QbGVNmO99Ar7+hZDw0oZxqjdP7jmtVOkeQuB09zOP29u7WmjR
5cQ5+NU+ZCHdVqX6FJm/eFoV6xITvcgnKJ64e0p3ad0caMbWoW/KY1Bzd62N/DxgzCkmdp5LXNyd
ygc0ERyWujV706QLSoTU4OUsPfjqw4NdpS4hzIq3PTQnxCI76rEBTebyLq1Qz5zKf2+bciO8r21j
cB1XWZ6YtJS7xCFzy6u3yvnQw4orOgeYY8bks13Vw+AurtinJj2hNm0MdS6Epr1DjJ0ofgf2ur32
Gi0YBWaiuHQwdo/ES4s16Wn4DA04yZ1TrIwOb/LActvBf0Zb2uQ7Xc13Fxpa9xrdVTK8WeeeSdqx
jpmuOX302uthNUTOkWwH2ngbbj+Og2V0aCHowX3Lh3MeTzpV/+8ZrP5yk3LgkA5WjEYdHKI0ptpV
Q/YHDNODZrx4oWo7zBG5mSM9BUPtZYCNkCdGfz/0C8Iqb+dvD62XEmJzcrwo6GKYCOc+B9EmVJjS
6UYxhBZdp7u5mR4X+ClsRhCvER+SHJ8rYvXx9yhKYE/xNWo0jMc4uFG4Fuulm9S4021829jvewj7
P1QfIVT07rb+qoyXXvTHM0pXnra+3aqbSb7vmRQTSGRpShYXOoMArrLzTLImeWG8tiYt099FWNOd
/b1X797xREiW/q1/DAh2Q9Vbe7r398tXS5jEf97eqJgVvKPpyWSUIqjl4bSu3KiX9q5uIQRpYWa9
FmeHELS39vY9bfbmeb+sM5bYf59XCp2M6vVRgZPJ8+h8u1h6RkdPC1dmg1ZfUhmbnxr2xwhu33UN
0X75zAbdG02sG6sqJiOlBx/OZ+O2pttqr9JGRWQtkwdJ/NKryENfabLjO8S3BoiirAc7eyPtXbTH
6B2TZql1COxHDBKf/mGtj/xweB0t0/PnXiSclCguo2pLmekvsSXB4yQmOdZmE+ndPUwS3wA0X6nF
z6WkVfQi6qPHHm1U9dJ7VO+TKu6ZCpdZ31xsAtTq9Mv6XHmZKdYKSn4BwCE0ZAhhY0aOHCElOwCK
gOc7ivfc+g/v4q2iemsXgER0J9azhddY1d2kdIX1a16ld6C+BsSw82/x06PlRayyMB3oB0cCpCPt
IuU+NrDCkHjperz+vJ4orSMrhdK+U22tmkuUqE8gC9ri4fsj6nQkcJBKXtPKh9Y6v2kR/BXi/zUf
pe1bneCScM2Yj220mVY6NZ8+6T1oigidqGvT4eUYLHsT54UvNI0YIpSIxMIxoCxx4IPoF7Lf30tc
K7ZMeUQFwFqjnS9napmCha1MDiv4tCI5JO07fSIey3pUUuxVkpEEGwmiNjkZITqLnp0r1/DeesYr
+xKCg9qaQ5v6mNJqU0kgTaOQWIO3oAsGKw2hxKkfSyeL6zT/iMmtUSuJe7FZ7by5HteWJMR/v8xX
aPfPy9Azs1LXcd0E+i+FfvrqeMnuOwRgUaPbEOkE4tEQF0CKU1ToHWxs5CHEGZ2WDFM1oOXUWmDv
at/8vfXyduHF2fqErfdpLcLhEisSQIiXNOQyLhKRp3MLzCZ2fO7DxuwpqIhIQS4aYzdN6gbGMN33
cbCyKzMUU/KC1ME6eBPZU9q9pXN+cxR+xdalV0UEaNBxoFbn09VLUW5jkinG6bVe9dD03bfCgAOA
p24vmx7SY1+frR7cPgCWFfviL/E3Rg3uA4Xe7QZ0zxZys9yhC2+EcdLLwhd54kEtcqivPUeU+Fcu
lAjIRSfSlCepOP4C8oGWn7x7Y8HA2x08fChZsLrErmueJdX5/QLhTeStYzyZrrmUcvvVxBIAKaXW
ujzBC//+0l/L8p/XVzWOZhVzf9rz/fzSinKqLs1qPetR0xgp3caItm+f0FqhkDysY6qES2vSuURw
CZGdzCq6fHzkta6WGAGmN88bXsdA1yiS+apFTdK9xFqwnaIU2LezMQgFrY2QANaeUgue5J5jXJsg
WwN0xCrORxb8vrdodq0Yc/mdiAar1Qo1D1q5Fbfft3who19YvTHRs97Nqjl0sBAbN2uaUwB3tuIa
uIlgQ1LiAVB7yVZVfG7F06ePmaxEJzefZbYBUJfb56A2y98st+pX1fCfwdXpu0fQUdNMvRT9rNXs
dLzvtaxXBR8aLpMnOwSbMtPNkERE+QAjdu4luzqEVISVk4+O2GURqnLZga5PW6pudZQnEE0r9K9K
8VnThhz1WxDZgLZKGWgPqwkLnDlMDTQ+y/Do37bOpSbrhTgt2aGwzN3bAKOzgMvOa7h13xhjMIAB
joA6AALasBHY2ZBsvOriJK9+bQFW3akO6ohXBHQGv27XfSDUpJK++ndE4zOyJglp2YK+c+qsVlyk
t1mOLgd8uRboTbA9NsB+AF8nzTw3D5boheR9dorx4XMxhb4FWgLt0306uofVgkSilVT8GsYTIUDt
J6tp5TwkBhvp2l4B8Wo9MnYrt6pSDe8emH2xxg7ONd2jxRFP7zpT2tt+4fNgF39oQjQZPTt/7xzz
lwO/WvSmblBSU3XIkT9X2SWji2W+MrOeDhUMRxldwIY9T7WGOCwa3d30OkkaTQOisDXZ2ccJUKGA
qf2Y7TrGJ7AHN+tWXtHxu6bhvGa3Ie7tpKysgp33+uAyXsE/vhzlHuOZxSqt2nVoO2l2doDfaBcw
rG2t1yaDc+vqRh9F/4b7pSb2UMXo3RzXh9iWFIpmi1aTp/n5EkLx52Cp06tyoMJmmysOkU8XCtk9
pPclF2PcmFU65lib3T/yAVTxv6dL/zcE1KowZ6nFAdup/7QrqR1x9HriKNKr5w4S66genG3cyI2D
WPVzrukx4rC6fT9xuSh83IzqCY3MLJzXkkfnvgqPg8s6PWCgjIwe3+mVdfFoOWTrqCDbSqcKsXjt
3lkUenQe6c3axtPal/4zfcUH+A998+P5scVMATNM+Kv2snsOicQ1o4/AvHr1t/NJor7BT76OzvJO
1xumViNoqxG2FTPy7RjaLbeoJrBw612susyl2cKTmjoKoglBG2z7IK4JnZDExVocA8Uvzpwb9S/t
49zvK9bZQ/vr5SD+OeDAq7MM3NHdP3KR0hic3TbmWoVq7dC2lLoO5SaKAJDeRkDL1HVOY8AxDz3b
g/JJXISFQAfUbyCnfBXXGtbJ+fv71n7bDiSRBhRdPjRNNH++be1FWxD1YijpOhruEhJxvswkOM0c
B93ChJbtULTk0t2HSD8t81OaThfReS6yu7dpAjfsg6fwrt5MeQM8/oLa0zTQpP9aQ6/XGwTPPweG
hOB0pReGkh4bwmjic6DSwY3b6lNd7HDocOC6oflA9th+eWv08vG+j7i902jvohOyAU2sk83oAPFc
5i1kPdcU7zSb1gC+nlTenCm/ZIyMtQGwXSXx1rAq+znW2rFRz67Xu5JuRL/eHkLhEU6zuXb8nesS
UzSBmuTckK19fxe5diK9GQIxKNhvlq76lQCW1y53J2Vrqh31ar0UFty2u3Vm3s5KWmn3DaG7ztgA
Xb72cPmyuUd155CAOLmTtiH6q0y2vay9mF13IrxZ4ZX056IIzzu2Vxzq294ihOOYiTimliuGt2EY
etdwNqv5V7HYdNteuBFWiEyP9fJyTtG5D0HMwiP76iHejBFHo6xg0xAN+5iDqFzj470P0QTXKcmV
iCuAN7lb8eEsmlh80skHYBmKmofaZ0Kdi8aZ1j2h/otImotWpI+PToeWuqDHir2Jcf55JVgLNWDr
th9y8Fnxb8B0tEv/WFLs1K1Gj85t+C4IFCT11sPDNUNsmw+v0SHCs3OZNSG4IEET+dyfT9Kd7Ox6
8/XHJVRb87OjxTdCO1dSAZTKaDFdexWqdFPEL63lbDpNtN607hxFZTiqSdUKRnmUBMFiaeWDuwh2
Vq/i9RLKofbVyRtYHO1FpcgKlGAUZUWtMbr0p1gEjunu9JCXMRRwKK38VK/SesdWaVoLtDc7h7hI
7AZtKwt6ezvQG26y9o4CMv+If6Ww9qRuu9hyUqzd2ZsNqP6bg2MCoFKzqNLOtFEv567L3WHyPBtr
Je3frJiOWP1m2sB/yEpdoNboYSNiTs6trhp2F3exoGPhmxj3l8LNzwGUkkXTWGqVy26jpBenX3XG
Dqig3Xl4uARJeySfvmr1vK2c/X0gfsFYpS0E+qMZVGnqNFpulJ56nVwyJX+whWBaOlW4Da/InF5f
okPrwfg02iyLaIr6eIVTHPNf2kT398HOB44eTEKuqbUmsnZRfqcBDOX7Pr5I1HARY/X+HuhvJ/eP
gZZAwC3GMcbqxUCbFwcfJx+bRjz9PmllKqse0m1oDQ/vE6aiVVzHUwrk9lT3GsFkUAkh0UaYwFPc
xmDhzZXy2yHEgqnhpwjwoatqaWC5meOksOe7WbExfFmxtSUytOIYG9YmKgBJ7crnNg2bsUWxrR/G
8SGJiYV9Tk0I7KLpQzctvjIJ6FwIzMKSteiqg25gR5omRqc+8W5ymgbPNICGEJrFbskeou3130xx
MdJ/1sJ/36RWCvqv1YuJfJY3AVH9z/iauvRfwifai/2rqw1qg07W7HQuDDPprUWwHedNb+lwRbKZ
u8um92ZXltt/AwHCc/s2pNK1qD7wka9vGFI/Hj4KBk0/F2MrDsPFUXKKhAuv3R46mfwwPlKK2tfe
QbotV0IqCXpJxRlVLJwAZt3uk+n6e7bqv4SKBBCUN80itG7oRajxLXB61g/ZDiIWQ6Mp1TgXzVQh
6llRZqHiLXYxd+DSJc6zaDkpHnYSqALMbenMwnFxwzzlMulb7We4wANp9A6K00tkya+J+z660tWY
nY3tDYeGYlU2xLi4VsxgrM+bfj5/cVvDiIibzlIcXH/vpGlhaOfaD9ue1uwAzrwdeG3d9mA0GNOe
6vSmXa+d2225s4K7eHMEfW2Q8rL7PtTSEUSgZh4OVWWS9mmlMmUmi53js87wnXoCMLkyoUuoAGYW
ezcTt97GWjSs9rvSh/Hb8q8i3qoT2dQIDktTVoHZi9kx46gVKNLwbsfVKM3dtD5tHp1056YrO+Vq
7jwE1Cn+wF/GrlsXdpT7I7bsvRlIl8iRf0QeiYEWD5Je4M0OH1TE9m7bsMLVor12F20vCBpB1/NQ
D9uT6d/L8heOXBHKG4B7MOEK1PznsjyZ90vtbmoTNjHr0nn5za3jz2+iIW1hJ5rk8IDa0n7zEb/i
038+Is/Fqg5iKlv252O1Q2NbY0iTdBg/rHhM0X8cc5GGem8n4k0ydnZe00ci3uI8eYRcL10ME6OK
k1QwwRTJlLO6x/ZYcUaK2d2zdm9OkrI07z8b4tsAi+38bbviOmO+sCVllcXOya+iW4HEl26CtOPm
1qD4ZMm+k+ys7spRrHtYoOMb8fe3+S1wRqL430kqHRk4Uu4RZk4YQ308HMI7FPHeYmnN4XjaqaCe
JnCJil5SSvIMzBRbi8Wh6bX/Hka9yPn/+lalhX5f49Rn3FkiWbQTQxxcXHDe1lncmoaXEu0Ih2A0
/WDdEFkObPBCMbokCRCIHTzc66x3cdmKcsaXejOy4sl/jay0eLfP00tXdvokvUrYpZQG4vGjmxKE
nUVctJEUHGacD15T+OgxqONDw3Oj6mJkE5UiACE09Gb1juet7dfY894MTy8W8b/DAxajFFkvWD0/
11DlQUeLG/3RihOi4FRCLPCbDCzeRisyjexij880SaHMcXWXQulsXJ/AiaINKd2w6fh+ndBkgFJW
pZ8y8XGuwqZ79cH+oUlkdpJ5gfRgdva30YV74hru43c3arUAxf96h9JGXU/MCw0g2aiKN4xhfe65
BXwxGIFyW73uu8d9pWD/PK5Wh5BW5X84HH5O2W2dqRP9/Jik+jh+OPF4FX7c+82zcDLHJ7pI6YwR
v8SckCKCH3jgiOpBE5wdLc8KYEEmS+md4lMQWG+u798PrG8DK50H+T3bH9FUFedBPTiIj43XpPNf
uhQoIwV35Esc2mndhtHqffhry3dfLseFzS/Mo2h693efPTA7MEUIoyhXMi53dytrLdT07t+74gts
/TmH0AeoAKNtAJeqlGN0vXLDBHpbXJD3oOKaIDUvZ9N5WHd73TKDQwdO9hTjEml4x+aT2dw6uN/B
f/WFbwspgiMZYgJqzHVOyx6LRvPJwyal2k4bbWxCfWDyk+BCWoTvPv8vnKGfQy9W47dT91VTr7iR
MfQQ+p0c33wVx6t+3W4uBZ632PsY7Y2KYYTQXDpWTjU4B6Hi1Py/Z/CXQtzPYZRi9FVlbeyMDcO4
VEnS60GD8Atp9SqJY8dpHmQHQm8FEwv/ISMbBLelvSkF/gIsfh8B4U5pIiZ5bbfGxSU9OSAMqVJE
jMd06dGVNsk7ah8vWXvXhjX0FUNC1I4pCMQTX2/pVmSKAGqyFQQIrK0etBlBMY1GJPFo5Y+q9ol8
SyODsKS3sGZX2W9rrf67iJJ76p+T4+crlGLxTZ7hk/tkEmm2Bp1GlZXpAbjj4TRgzxLOTtc+9HT3
BlKOT6PA1LzVEI4WMc+iNsgAAQ+9lY0Xo6zYNafSf1m4lNvLBCH2jX9tiIrtOE5xGOkwmRrjFcCB
LrSjxBl5GWHY36DyNmi5wsf8DA7oKQlqdjcTi/bC7LQ9u0WRYCXrBBM6pKKaTQ8mOg2x8sWVXmPi
YCkBFH3RY6u+u1LL8gmii59zU7oZarfL6Y6b/iS1tr72OXaw0CZx5mTVkvmg4tAUkSSOhU5U8Y55
9oVM/HM8aLqqgxqq6GZKJ1lleVcnl3OD44FNVkBQoOfSGF4ijB2Z6mGTn8Q4JnECu4pfzjHFOBO0
qdk8yw+WYZG6oKKFhTm4wKun65yFMZYYIFV18+hm71qP/tmf9kDsJTVSAsinCNvW31v0K7r+6y1K
sdEqr10O9xtvUQgYLrdif4BHB1WgrWrwmI7MIU7Bb07WXxgmfLZvU1eKhA4n44B3F7uy1oVadxC0
8fWeI8T9W+/QhHD69zua/8YPyMkKrwyNqjWy7dJlaB6e18bxhJi2Pyxu3RjqbT9EP5ILJ43jIQWu
V9QkmW06mcWfhrGTOk48tMbFhel3lrYrbFv27NFgkNjYolEKA4972VM2QW8iElifMpGLpGe9iZ7L
De+/1vf3kZfW2MZcbqt5zshhrDU7uuwI1aIIN9VFQLxSexcov5uo0mJ4rq+Nw7pQHZPC9DGk43gw
xDBOidgxJBapEAgXJJQra4qHkgg2IrjI4E2I8B9Ga3lNGiZMCYMcFJy79L1wQL4is88m6Z1wtNrF
YZV6yAMRBk10jKbRHX509gB0WoIVRqhIW7c+fd1aD0Blqea2BiC0ks7b0m86w6aPbfznZ6tz8Rrg
eiQfvu+6OCWKaTIS3OFLcnT/0/U//Pne2wrXjiYCeQT1VuF+ZlZr4M7TFbemPWr5qu27UPmFnzpP
2x+0tpZIXCbmQ7Ezp9WKcofJieZ+Op64Y4BM+UmqhUsve7xFcn231WDMClQY54saM6QuOS/4l4Pk
Igd7q2PYY00w5Ia9HazwlY+Q5Ugc8BDmbOXEbljbmLohAgdPQRGh+U8Po2CqVV10yb42WjqGxd/n
CY7DdbR2YRBgOS+ShWZB3fQLbmt7GPtrZzys+e0sWOxleAcl7+u25lPz65wB1XObH5eLmghpAiqe
7YNX/MrRakuxinILrO8mo6j79x6tNoq19c9Hb8BvhsmrQmUqffTzo76Edjah6SiHKfnReLwS4z4K
n/b/P1vHHxipc8aS4BI4siZ9d7REVKSL6CZItZ2P4l4sfpsvUqBWRDuFGsmNIMqIZNBaAhE1HxZS
ZvmxFOMhlYcrv8395tAO1YK0K9ZIxiYtME1i48Gx+D+O7O7SKWb/KYLok870XKg7Km/zzHqwQiIO
Abye+VN6m4r2AjBi7h6Fm245TDruCNP/veD87u7lIkj2YjCf89eiHnCA1Q0C16e9IaPkea1RwC9t
ZZeGsbK96IGCo3/CXtoBc7N3TlEo30o8YXkOkE1/tnx33PwWr+k1g8JOwX00ql9h5bew8TTZr25P
CLVpId+hk9mVfBMQzV8Jf4loYNmrJvu+Kc7Y1tLUVqw9RDdNdAG+Er45+X7J2c0fQymlpAdlre8f
ea0BQL6+SjUY4rTfQTpHLHLq02rAp6Ii4QV+LkPMOOITp+IyrZpSgzbAzHoG0XnnHehc/Rer+jmq
UlzdWOO3d1TURrqPCGgJIl36ncpHpAgfoh0kpn3/3IKStXWzN3fmL8TYn48uxdLrg1qvKrh8pWav
HtTbyOEf3NbXNk2lW5iWH1wzui1MutLjEN7DJjh9s0H/RTZ/PL+MUp/p8XWq7ng+bmXyxdkFRjGA
xiXekQF+C0m+f/ovrvS3VahXJzscKPRGerJ0F9Jezbqz1lCyqRMRoPTUh6az6L95vX/BmZ+vV4ok
L9tro3qDo5CGFYgDjY6KWGdtd0E88zdL+xco4Oejyicdzq6GtmQmMd9wzskJqeD8YYpG8mmvRtlL
nFtYZD0SSHSNN1dr9ZdDVgdp1U0gSub4K+X9NrXqKc+uS4XWyHh0+6TVt7BFoIfMGSEi/h9v4T+t
2BClUx3uuNnQKBdrkG1LG+aWaxcTabWSVjFqFCu6BwEmje+d8ST4qKa07Q3YyPWRSS8VWud5dBin
v1zXmMhPiq7Pk3Vb6ITH4mI4EXDY0/e6yohj9sU/+3ihzLA5f8AHoQwFDuW9FIE7znz2enc7/bYm
f7xHafcdJkY9v0+OSgFB6cBjmkNUv+zEN4pixqdCaflhNZ06BV+unUs0LgDG+QPvnJqAoVE0ZYnn
nU76kfqvkOM0k37qdgwpRqNE1iPIDndPDjZ+6yaPBCGDlwSWoUFEbLsAM4hSAeVbxCAm8V/vNvZI
BqhJKrp98Opx//DRsCi1nKQshApeRXTJU73+442kQvsXJoR+8N+PqZWSafVVP531Kh+zHq9zBKp0
jCVC1Oh1K6tWjgCJozhrkkrbncneOe2EuwJW1YX+WbTZMbY2tDrBZWxL1KgKcqxZW3HaHj8FoDhU
OG6jWXvdo7Tz9+auFZfFH6vwC5T6tuyP58f5qe1zJV0ujkNiiwIZB37AAn2udNL06qZ+x1V97uWK
E9XcRF6bxlQVi4UpZ/+XIPvHLJZOGnqM09EOWzmykWt/vAk/iggAAbFM/QerojV4mDKCLAkivrQ8
aP4QOSqdd1Py77dsQOCFbYV5IMKpcr1iuc/P+qthGEC+wyGAOM7NToEY4IBbQCHsTKklwl0nUZKo
IqBgtnMkJfh2Fp+98yB8M576v9fLz/GUDgr8bVfL7U0ximoUyGAu4u1njA++jacARSACvIqv9DDo
kwxHNlpeYAu9S5oMhkYBQ2ktbkhMxduvVWRYP5cO49KNBq5KuGeid+PPvy2d1eVc318qLyPdb2Wf
jLFJ4EnHpBhDV8V2V+691UKSLiPDtQtCRvcZ3sPuVbTrLzGb2G9KCL9UU36Opviq30ZTPd1OeIPf
DI4hAn2q2akqm2afBCVz5qfw1eHssO3kNe7eYkRtlL3eXF6/xGU/R1CKy164yOlHlRGE47psprs2
jSBEh7KX23p0BmiO4c/rH4uwT50lDndhn65u7woCX9qt8kcp7hRWbqWiV8q1f22pGHVji5V2/2RZ
N2uVVBbjMU2/if83Ppk8uIpf91stUiwfpBVelvWgHRRkrWliTLsnGuBygnqe9b8+Z1gnXHMsEyrT
KId+fh4tq9NwQs+KTXUBJkZNhyvA2pn4EwvXwz5dya2sO/+8CHs63YtqMKKsq0QFeH206G5i4RGD
K0MDgerfA/slsP85sNK6URt4SWowOcAQmy/RLLJENj3ewrhdfHEgQPxgQKiiex+Qzzizv5//S9G+
oZJOYB6kUo4wvkg439ataWaHW063VaL5Vd8QSnNctZzOfuAWNIfhBDi4OfE75mxFssbdB1wY2E8n
ogwhu9k4s0mM2m8rz184QmkZ/RhV6SR+XKHhnJ6MKsTnkWo9fcnluEli2encaYkWHj1Ro6p8JOWp
SkBMqkSKNWus7Xb4rtjQ+OU8/jGWUlBIQy/t+VLrWprbw/jQiWOy7xAl4kT2G96QbLjwa3hxwXbQ
sp6Fu5O+Q9bKbaa2w3HaBNpoGfZnpLk0u5s3SJQm968g/ZWg3xzuqfB4HgB2/Sza8uAEBFNWZNPc
HMQj6GZXa6ZZkGTQOQxjr5t3F6g2729LsW9fszhuvy2Etb6iHVzGlL+6w2EOpEzY+xDphzN8LmKC
KhrsRgWOOn5F44rEW6N/RmIbUc8+WpfPnM+UZVYtZwHjSCAIuETntsSbwDtvZf5pAqMMNgA3hnSr
kEFkB38U6jIdaD6D7aJlT23ipKXVXtLzEcjEI7YCY4nOEUDC07+na4GpyLvj6rfdpxb0tsLoSKvV
66VjoaoZd7O6u2vpEDljjLqzCA+paCnJfFX0BRy9FiPZkwXv8e9995WU/bPCvz25tO8ftdV6u7vy
5Fe3KOwqOHQKJ4ZW0el0lu68DqGIKq7ZpdRhB9Q3qC733wzh38SKrf9tCKULw1xr9NbCOCs92HH4
tB3lI90Se83xmpPGBjKCKaBrtL1KZwZaVbixQNDQ3kzELzRDRkHeA7JBtFOplrZXhe4I9wZdUVLo
o5TeKRTo8mMX8BE67laIJAka/UAWdNO/X/8XxODng0sLXqkr9d3ruStOvmFR9QKnas1dgiqKIW+J
Dv+Win4+rLTQVrQS3Cm3g5Za/TjOZiesKKzhbhFS/xWUej+NcXRWsRGxAaSk966W8Es15ufjS6vt
aFw396fK4zURMslxE1jE8Yv5BQJNUGp5b8vJxXf7Z4F/+66l1TWpvF5LXd1rBERQ1c79hzW8BtZ4
PCa59SegVvvB/JW0IJpQ1A6kDPsFXfgZkFoDo3W7a85Frj5axoPS2ajyBNziv5fAF2r21xhLoe09
b1TO18rXGC/W0HQN8iWFy7codvsc5y0x0oLcLzhzXjdsv9mAv58+36aolLru6WN+NoqvQkEDqy14
Z06nA0IOL0kmueORenkgoW9euljXf7z0F5z17aB/5hPsC2u8dMiyh3CwBgyt+C3gcSlJUK2FYbX7
72pyv8XH37d5Oc7Q6wd9cnzxrmH4VS3YcUnETrVAgv2OlhCjSj70tQgsunIRvgnP3232rw3y7aV3
hyut3YrN3h+OeaLfWpKzi67swtl5m5kUu+mvGS4dadnh8jgud8di6TPHFaxtpbqgVdQI088zMQy3
H5clvW7t4xRpiKj2p4iqufkrAuskUrm38PG/YE8DHm4dzwVomdj6lTbjUb1Wt+sHh+w16A93U3ho
DgMB6FD6g8KVZWQKqHmS0EK235yz6m/rrVbFgt4wK6aBXvFnYJFtgbxWy9X/kHamXaoq6Zf/RK4l
k8JbZpynNNN8w0ozUxAFBCfg0/cvrO66Xo99XP3vVVW3qs6QBEHEM+5nb2FnaeDl5ljMloIq6TqO
ebUBdjF7bf5/P/Uhgiyak6TXYaguDL//SY9uDXglt8zZ1jLN1eBL+bLm1PJf3Gjl1bs+fPl6m2VZ
dIzFKf9wh+1h6mDoiJ9nHdujX8Eez/29N++BJ7XnP9NXLv3lXj/4NDnpYud3iQbWcTgcjtduRdkn
wMFMKO5wuy1RzLmSjb948aeW9P4jP/g3qDfL7kHlxW8na73YitLALJh8DyyHlEGEdBlAz59Xh0v8
3Merdv9ccRXv7rWspZqehZF4rug9tegbc70BnZoOjUR8OfkJ7lSzXxjRZ1f8/rkPF2obZZEi1byv
Ytpk+5+flEd7QUB0S7LmOAkJW492ERM2r3b6mV+9f/KDz2qXjGpoMgdbfOIxRKTMp7vAPDzCNQs4
05xvvHl1sJRX7/vgquCIOFay3BJPtcmfKbcMAU7onjAjAWd8grc8ugNvtSqYdhN4fd4ea3I2X+38
8y+uQ3jb1eF8vRFW3X3xUkJM51Jr6kI47E+ojajaOrNvz1udIbExmUSn7331XyeCN8bPP8/af5/8
yIwKi1jGuAVP7i+H4RSehnD0WS4uQTorTLvdG47hsRmsO3vzcz0GJZ1aoHvtLWRrg0HpOORyP3n/
x9/4jvOuTFcoWi8YCPIw/fmq1xs478z1kvoxHUapyp+/Gct0xXzDhgmfxDtd6fj+/Qyrz2JSheHx
/72TxoNh7kawY6tH8T4nktXGJfSGWyNYJPNA2En67VIpjJZl+xAFUPAUhT1zsAKR+feVPOmgGfL9
Sh6MtazH1V5NdXG6WMlwSFiAxVTtgcVMBQMNr179CSb83w98sNNyeI62iWGo4vrW1vAzpmBGyOdB
c+A5fIO3ecu2X8Qg/xcb+c9+Pxjng7xL9uCMVUo9vKQk8kyoB8j3QEkMmDQAuUU9Ze9Fbvi6uK2K
Pfzb6X2w0Ai9hXqNWgwOkRqTaBBQJlwrfcmPzHX8vZ5VfabjcMyTGtzYuHMbMUPkE3bVOUSf7wLg
vH+jFXAE2vDKjIuj9rfFPZjxraxGB60RR/EjYwwIxwWJ3IT02xqNMCRT+1WM9rTudX/kHgx4aBz2
FT1TVUQluA4x+zq8Wh+tsWy50FrDN9BAWP9+K3AzQygALJrzDrqQkGWUupB9oEvH9J1PfZuBcPPn
Vd3puS+npyP/hzKw/WByr2H7sOue2yp43OFpTHHQDCaGZXqiIMA0D8kBOfGr7OBGHfXHl/jnqTfM
4515bY66fDSQsqAo8IEvb4LFYU6maJrWKLctxzNngFQCE79OWcaicOVvfhLrxXm4sXf8bRUPpqkF
TYxaHXn3vv0ReoXZBvHAHKhFib9kMoGhJmjaFuN4znH9JV0qiaLRYYEvzKUqOYdVHzEtprGc3mX0
5r/ywbc+99+W92Cv4uOp7h4Pjcpsx/g8GjOsQAnwP4GewbC0OaDUDwSVqkk83Y6ZniDC/Xl1hJ8b
sbtP9WDEim3UPUmNJDaJ+ZIxXnjWsjzDmYBxPhEF7C0fXsJXXuNpJHD31Acr1jSnbdVu+DTYakb3
9B45pJzZ6+QIrqdN4drU3MZeEBV4AyBAo9L8cvZfK+rqbbuBRse8QFdqgcAGOenByPTzypk8DZDu
Fvhg6HZbtY3eByc4Hnx8jMeLxcxsZuL8jvCmfIhXgJjndv3ugQ/GS70U8amdcxqIC4ZMNVCmTt9a
ANLemfUGlUe7cE8F76XVfHlXH2xYpDTqtrVXbp/iA1k8F+P1eV6WAwkoK+3CistKR2MwqAcj3Rzs
mD0H235AS8oiKI7Q6oVV4H/iyu824yE8ra6oJauJqi6Gtuvu3UUgsOSeCYyO2wCoTbf+/sCnhVTl
7oGPZvKqHbcR0CgM+dAeqs6epg7UjZYxm0ELwPi9KKbgw05DRJxgzZhOdafSLP/vy3ha37hbxi3E
ubObWYFS716XxXtfnU/OAKfgQlPgYtKrGIhcxLEYKLhhJOgovXj6izP/mGMf5SPAEgZOCIopJV29
hfQuqnu34vFbb2vvxvb0lSXoPI0o/tn5x5pKCf5ark+8suHT6/BESDFu7AMv7gKrnAWBe5kE7vs7
hbxy1lttF6IjzMn7+RHjtBpkAYJSYEqpf/Q+kMfAEbiiLwdunrUkYff6rx+9mdG7LwOR33EfZcQW
eLQPcN9j+kiJm9g71Qx++V+zjmJOVPv7ZjV7oB/o8wWbSNRhgKrRKn7lY1+elQcT2u1EWZfxbXXR
9hiLJmcVE7IxQP+u44GWoyIrCqLMD0/10atK2Kuw4laUvNuO7kk5hpqEecRrYB1nl/df+EIHog7c
6+HMWwPR83xxPl8dlQcTecngxqvOHJXlUExJiC6wuJmka6MKNvr5Zvoq2Ba27y8u+tZ2uH/NWGtF
YSiMMuWfIWR5jBVCx2HOzAF9TIeeIdInIDrJLl6867Na2/15e7CAiZEmSL7w5CX+0VWZegCkCYzE
owhDrdvCDswNmxLni6DplSV87L3n+n67S2H/FZ6ZhgbAH/MTgdrFZxA5gakNnfdc5OYERQdw8XTZ
/2cZzj9X7RGJmMdKex9mvPoHtRgmE106/pkraukncNojSUxTs+9zu//SAr4IS24h2933PsHOsr1e
OWEl4KcPkdMV1FoBzjBX9e2QXpWms1uQur7Y9af9q7vP/TgC2apP+cE4EA/RvaCz8plNLsiC+CJ/
GZA8XxfAkHuEpXzz6fTVxXpecLzb8YcYMCu6eB2IYBaEYsOYs3aYw0tAZpm/8eIUO8VY2+irNN/8
aXfx48vvANrMV720p52M+014sGjHpJNKCIoJJ0xyKcrLwINYhRglNgf5YDX66pEmTZcv7tqLW37j
yLj76vo5i9VtLW45OZzrdn0iDjrLgTfTCIMbh7nh0NlAiOu/bOA+TVnhjWR+hco2pSgM0N2jkwYx
Z2WHHV0ivdv7YDq+bZG30tyqfJqok4M/oZ7ThiNmpLtvloD8vCzhPPckd4t4sKtpneatZs8ibPvA
TIUrEGJKPwDyPEuZl6Pb7ojya7uPeCJaUCaaIi++wNPI424FDzGofKyla9qt1EWNL+PSM0Ab4MpA
UIqgh+JWb0oF9tWle3rb7576YGP3UhoS+YrNv1pDe6wxpW0kAON4rGeZFlCC+r0cQsfz8rs/v+93
j36IN2OtkuNU44WZxvjAxg0JJ0hm3Ko/+/6mpyRZI5qXCIRMN6/e+qln+efRj+a1aLTwfD2It7Y/
DJ4s0yhnfJDZCJt+igcmlXRr9IWkLt1SUqvlCzd+wwT/4VQV0UpCbguOnAdro2dxKKmn6y3WdqkB
L2a7X91eDN1lHzYHhh8Kn4DGDeSLQybK8R+8Nx6X36Hvgb/ZSC3AsUf/ZRfg+cb8s64H87Pttmrj
WpxFTNMVhM2MDrmGqwhMjmFNJiv66tDxnCe3onT/lRF+nojfbcuDKdgm8nGfazx++fFxCCgmGu44
sQlwaLqMZHuk+3P/VYnkGdxPhsXwv9/i4ervjLhWWwXfonT7TNx/jEn6tP7eLobxPKaC633TX1wl
wFXfEDbccB7BJb86kWJj/3YgHm7/tWwkKduyCNzPdkSww3sLSI83GEQTXK4YmZm+rnyIDf3bYx+u
f7g9dMO2cRHlWyGWaIq2osvw/Jq4MjAPjpcOzgJYVQFf9l8YvFev/HD/D1p5Rs2LZ//H40JiEM9n
QEe+cTZvFsPvHhDLF898au669E41hSEg7UYKdOdrdsVBr7I8E+cbNJzBHOhiLYblJkTtDqjt3lsP
a/Pi4974Vh92WUFCET02bjusPg+7jDB9iwnbVIV/y2aQlpiKtPYGi6h/ZjNIcxR3bfTHnxcWdfle
QvewGCYQaLjDXT/vgWU4QW8Iy8ogZ6mz2W5KfhO/t4N3aSqghKE/MaFcCyYldLNT+TDc0zgrJpYV
ZeY8mW5a9hSLYmTusjh4RV+DkRYxqPDr5++b+wxrqKAQhHojUAzY5R9qjdt2Y5xbUaSCjeEkAXA7
jmSLmYFP4heGmszfzgD+PpTFP00g19QxEBIHB4rBg54xelU/eRJWEFIIwk2hXancaIzuPvVVlvPs
mBvKwnbhmXeh2BHUSUxiUIM9B2/zKZSpndGLT/0sfvvXU0X+dvdUqVKSThnz1Jbf70JjS3OAUceu
o/GvCdMPQBTnUyoIHedV/eaZTxF8uqquw/QOU86DCdnpcqSeS1lZ0EYVtX/Ojw0pE2B3VR39dlY7
79ziK6RWJRJG2wv974kH8j7u6fU33O1BAs9g6f74PubmYG1Ch5FAK/8fXHuww4AY4PPhSjyi8jvZ
wUA8/KrcUPAF9IQdU4b+G0G3sUhlmQjtGiM4TzsCyOELDM2LY/rE7ijMBiH2IIPz1rsP9n6vdXYX
JOkVukewNX5+jgM3fwvWFWBTop4t47KDavqOzx19+fPzO0fUqpjCg/G+eXVjnphfFWg3lEpdTSEQ
eDCBoVZBFVuU8kJGZEeQ0ojpzk8ttT73C6iRx65AwzLdmfmQFIgYeLUl+LTPoDmpbHRe+sJnzRwV
6lIqiyCXoHF/cMBqTEElvRzkxXZzQPKtC8Y7XiQLA+ZJXFJhUeVggkSP0CUqPmTI8Bn0De22andH
KBpS/klP9sQUmWlmGYnZtHwJPWt46zRKVS+ZTZ+EzKyWnWtznICiP0RRW1m+SIgLyyRLtFha5hgM
lHq19NwFrf97Xr0XH7trf3J1a3cFIKqHyJxuQSZeX+yEMarj6FVB6lkhWUNpwZBUUPvYnYf9q6qD
rsSh3F6kMd70I+oAaJAWRw735yEYro/gZoLQ/X5naKgubKzh2RqIdjvW8FZFidyp8fMDB3Dzyhz+
keB1BL878NwuyCWjfZsfujNMTdTE7XOpSaQXV+vkUtdYU9Cfnfoit2Um6AaY9IGg23+/bn8Cxngw
2g0SmGBUauAy/LdFjDr7uE6vlQRi6mP4SYsHmpsuij/moAcY0H+Zyd8gWP/ytg8PfLCDmr5N0yhp
JOIK0Zkd556Io5Djmfsv0+Y/nMzDsx48u1Hk56xpeLmWD+Yf4LHorQnP7tEi2E16IJ5f7OefhQrx
SKkjxEqRwejciCfuPuShORdnPeKROzNWLFBxlgoMtZgerRlweGjHaBQwkAc4YlWi3W6ODBpoJeHb
GSjH37/tf8QBHvZaRTfZwOlTFsf1/Pvj0v7fGte8aS/6rKUN3XwRJDCym5cyODunLVpIQ+P7cHJq
J9wo5x6c1ssMs5AJjdMKdmeR8Z0hST8xlAXtexAIPTt+LUS9rWygtEYRFMFQfVqFdkJInKK7ZZKg
8g+dclg8T+byNYAePuxMYEpq8RsEG7vc0nG5lILtLupmJtIDJTqQOiCu7a+hep2r2eR2dEbwszw4
JyVQM6uTkGkpZ7eVBhIIfYkcOEHuNLQMByruMNi2EDIcSbGbdVCZO3iaYTNYsLPqk/3bvjBhgtjc
pfCO4e/+AC8Dv6QlFqIyFbqu1eDSb/bDi+Lzc+vWj6xZnZUKS9zB6QSdpL9nxNKaBWXuH9D1znto
qNetWefi76CHbmbb3JKOfcCO6sVvoca5CDpRT8qCfcqyV+3Eqw4OgmSoCyRWBIeZFdu/Rm4vaJ4V
FioF+iS2wxUjmbPoyuE4/yK7dWSbdRqdRiiWiujGzuGvwrYzOUhWmABbMQMUHhbsZp0Tlb5Xhdci
jPMPbIbdafm//F3JKZgwtA0Wt3U0dGUYtuEHBougFD//yJ8Jk5HUNpEo5FWY4NIhDL4cLUS1T0ht
WtI7bMKLHd/c2c8buntzvmnGWThDF7AmmoVzmXeNnN2nti5bohGX2NU75+BXO4oDAyXzbwC/duQY
qDf9tg78nMjs5IMbSZWSC+1da8G9QJ0i1x2Iw8MLMWBhcZBQm8qFviQvIFkoBu56/MDYPvAYM5Xd
4heG2lMOqANtxap/pgrKRBXECDv4ESgOtddij1gtwrdvC53KAQHmlUNY8N8lYxxidTkqAvaZfchV
AHWLyzsltfQtm1dtswsFTs55hfoxnMC2cWGb+IY6FMS3B6RDsfnsjYw729VeR3KZGQ7ohckJi+xf
k/7x4l8vzplp9cxqEDINLe06iBNL3bntwp4YQ9pWgmm5besnR3t7awqzbSIEc7DOhcNJE/+3Gcal
uW/DIRRBDwEp0hlyEMnp7s3yymwZHS8jyBeIdQ6uP7mdz2W60M42QBarJygnkmT4dQ5Qtrg942Sd
J80v+vQMyR1/2oPu0u9BCkEM1wpi6GX0EMVpcwe3ihS5CLGuul48ak1XPacFECOyRseLaX29zSM4
OaeChyll0jeSKMIYkfuVoeWzNxXO0tlUY1P3lUP/q+Vdg3o+T+fzjj9ymPOA8s5efc3nuW5C+V+b
Fzg95caWjxavTw6vu8ejXW2tQ8eVUV/Zs4VmuDUNKGd4W6+yzismj059brSpvbu/JMHMJF++KtFy
H+0rm/F8grCtbXV7auQRp/awsjtp3kauwLtUVhWJ2Tt1TQht2JpqZ9b1BHwhZwIajueM3nk3si5Y
JcRkmIE/Wd2MBL/VMd/KT36EBkc1Y7HuGaKX0FY4nVdzC+/CDhWi0y9iYHuhhdcNUGzcMCL9215f
j6IlrOXudl4zvQVqsRVQJMrAGOmxG7/B1FBDq4jEuu3nrT5/yUPteEYNKUakmSkwyYWIvA3f9k+j
UeZl1FybgG71BfeytVFn8JOXha2cnW7ok0ZGnZ5uRRJigbbevCntTV1aafutSCy57DM5W9H4OoOD
K8ddxT7xg+hR2meqikgPMm616/KP6XF9oaKR/F7NsLSO6xyeG48d0xKqX+0EjhBW8dMNuA1Uhc1o
vCkxTwwwTAEeHPtMqPHn9pacmnljX1QbCdyDwx+lRO3sva4yisQqjJ9uQhbTZAOeLehjmIeYHiWA
gf7+rRuEs8hmFy4XPxK7DProSngyL1lUpAvpt9qMXL4gX26DeMK505MREEgW025i/hQn2Cl8aRVa
krHRd8O802tLThuy+LaFWtQl8dTcrlSWiQjSwSkFWFhT7Etm6VY1Pn2jqsmFk8z8MG+FwR6tpK19
RMU3maeJr6b+/to7p6m9rBmzPbW8nfJZe0Z3HDZfEYw3yIakfSUdFKjNdAZh7jTSnLI4DGmp6u0k
Wq1xK/i7t+8KZ/7g7AngyA10hJFI4R4iubCocr05dZpFX5tX7qG0FcU6I2OfHt3GRb0DGaRA3yju
CbJKpGFJcgvr86D7SLfwn8sEmov+woXJ/9A/u+YgnhmpjZbpoEawchB/tT4vVny13+Mv3TBXIXwN
mefEmtsxd7FTHBFjyQAijSJKgfPE8bERMeglNFsBB3Us7sK1T6JRY3zdv7/4reX1x4t3DIkETZFJ
Wx/StO65pRzzuN0sVO+8bBaJ26B43umdneaj2iLeJ7mam/FiOurS1DeiQPNCSOgV5xgYaET6xlKo
ib8SYHkW6PIR/rss9YGrABKbY5JoTUMkKNmyI+FfrXK+mOSynYyuCEgplo++UDP5+3agLPnsILAV
JO8ISsg3Roy7EFRudTvHtlI2i2XLJ5XAT4hJxdsc+w59c9hpRDE9gJ7GQrpdpog8Pk0SxDhO1mGl
LiPJZzYt89CE4de3ZgsVW1uxNbdlFqNma1aDcdEbZ+DSmB68ct1dJlRHo9JqfmNTpRab4352wSCP
Mcyt0gTcm5pvxhZQhNFztqGZBoNT7bSGGcK5q27vq3fx5nsu9Q+QhNUmRtJ2nvW41P7b21cRjHp6
/xpcpjLXXYLlHVuHh8ys7lUIxjCt//ft+7PVJNj07nbv4TS18iav8v2xAWLS3pyAtSwq212rtLvM
35NZ2IOrzQVoNg44QZEWZsPp+eWZlsVl/eNM/7OKR5qUcwt+dPlUNIsP+oySO2QBzJATG808g+yF
cdFeaWXTDabx5/+57PHvHXgszTXhdtfuGDybeudQ94b65lN9WzS+6ZmIuV4xCtbbG4BIMbvWYztG
XwxcvKoD/Vmqe1jFY6kurrtR58gqBP6uHHyu10R3C/ocM2ewWzhQPBJ8HKzpmWHNFzWol7v/ULmo
d03d1atDQ919WFvloG3pvXIRr8ZM1wSiBgax+6iYZLMDYc6cRbzIIiX16edH2kTpypR5tIckWeqS
R0pNLhbQuHx/xBBJZkIX9gnYepmR/fuh/7M2zGZTUsJ/dLpUbG627M5ktK7nOk6SXQO1EkqvizY4
08EpkASF2FgkHj20AZdkdVYbcfd2BCfcV21WV8RXr/6F3z+bsg9Vu9/y2oDfXizu2WbcL+4hi2US
oVOr5b6hA9Tx5I2EBFOBQQsZD3c6Vu7tPGXWnpxhfk5NaRQNjGHnW+vF/oFAjUBsmP1GzEC1+uiH
IL37YnF/DBc87NyDuUjDk3RJ9KQBddWdVx+Qlcm6ddm9pbPLZOekQxVRFmpKtGlQUSbW2WAAk63V
0q0zGeGytxf8Cxiywu98Gou/L+6pC5JVFSoKKOG1P0gP6GGi7N2S64UBheEJwiBUHUlpkIouQUh2
vbYLRar50vM9/WB3j324up1SkmKQBDXIVNmTUY+U7N+qBxfhOxHJ5JWO7W14/dFWypQXKVgbUHI8
4oHUzu60iy9clhvx/bWwhuleGM3jF3Xrrg82hrTV/UUsWvHeV+q3401m0SfFNSCTq6/tCpS5XDhz
MUzzCib6J6mMOB7/rO2xla2rRZ1lTdbAx4FqEHQpg2UlpiU/8co3EvGbtICnTn5zb/sZ2jBAerQU
R63ebgKmRv9Yvb3NmS964eXYmycWRsa4cOfRhus8Ophj1TQq8SjR4hb+YfPoIDulRXbdO+WL02Eo
e20cD+JwV2urW5D81jHF5n6cc3gphWt2+Iv4y7INW6Ts9WmNMcxwoUTPPBCMsmRniz2p9YKiL0Kb
w3Gwt4PfaDgTxaOx+wnHg2iAaBEKSQi69PCwBBfmWvOpggSiXHPoT7La/mYQ4HeWW1A1f3a/Pwqn
bwzCr+XZ9KHYAr6oATcmEUuGe6J2zYY//XKjcRi72Vz8JPgoJgOI9SceJavfQ0j4Zy08QCMkjwGV
GGTLFt2ZTD7BEdmaYyzZbEyRkN+d7d5mi9R3d5/UrGazLnKBP/xFIcsDU8iS1JXicUPV5v9A4qHH
ChUkaLptxj535KiUlgTN5p4SLgFROB5R8GtVgoT7QOXd0XqMR9VUIzvAeBYxpZXFetzdEisyKt89
Cb5DijK/v9kaTNn3Nrj03svafPcmMnqGkFmpZtNjkDgfCzJUFCKhw6+2QekkcBNSwB3lIV3JcBDv
PrYnUgHvYhUfSMdLsXl2penZ3sqmMqXQfVHdK5Jn/N/3s6sXwfU7o/hhdoSYU+lWvfe27tXUwRvr
P9WK2H+DzthJnMvObJ+sNzAg5HwZERmDGvpIpbDkp6dRS0GVvay8fcu/VoNKGVXCUcN6YSzktiWP
0n412dUghU6JuVQUO3e0n/7uDANoZswYw+KHTzWzOjs/Kn2Afej/3TQ+DfNkg96ObCi0IWVROr7z
eN1E33bSWqopuC+Hn0N312fGUFTQApkO5MCh5K5ZKfbRN8hyXwEK/uQDE3bh7vEPJrI619EFNY16
gToZnQicPHQjpIeV/bnQ1lSWTkJLbUaFEoCVIMaJt9ZqNG+G2fQqOAKAc+JBzL9vyq2//oclvVvV
Q9xTdk675iixKSr3mkXlXMrPg7tuqKJRdfMyJDJmwpCCwYGReEQtkr5XMRjQFLTa47MNSTE6MoAh
NmcztE7noTpqJnzNV5Itf6JC2D8hwkMjleEl/cZwePf5lFPUKFFd1Yul6sFlsmq2pCgxgcm8Hi5c
b+Z4K2Uzyhqh0NsGE1PT89qNfb//sqHx1P3cL+UhAkiqontKVJZCJcQSEBXYnPfoeNs72pWUz7ns
FsOrb8XOU2Nf9LlnzEuQL1nz9lp8y46fmMZ13DavbZuCpDFo9+dhxKj4i7D2WW/iftMesfsdiEkO
UsrnZVr/A/bAtb7cf1NgNU1Yu7Agg6o3YO6r5+RQGc7blKKiMe3/l8fsWXJzt2OPd++sHfVTa3+t
F0nYO5bIzB4+NAqGUP324kU6KkaKXWAY5lsNQj9E/RwEEDNr95vMFcq4Oy8c0CKIhvF6v9lDuppS
ulpAZrW51QFHsWaq7yUNi/HB665Q0ibE+vs9eXX6HicC9sb2XOc1t7ffH7vX2XrrBPqEjsR85mko
flk3hkF/m5npeL4JoZWRZz/LV3UP+U+I3r8vwSPiv0CWZJvGLEMaX60WI2N2ESOx+0H3EEiwO0u9
PPJDO3A/1M8+PlTyF2NpsYCrLR/OFPxvaMHTVE+2iKlk+JbvAG7/3Nx9DYFkHM18Shv0aB4Fdcbu
bMOueDIXmSvR9E7QF9x5Zb8TiEqsYDVe7PoqtKV8KzdB4oMS7a15IPxZbNFScHLwWuGE+GDngFlz
dz1Y9eL5CSjT/t3M+o33fqXNYG5Zj4ChuECNsj7M9O+CAKsV430QbZ6NGJWkMLvEIkoWVfG5/t42
39q2wzzrbNcbAFHoLATdsuPM4aCE9RLqajthSMimdgl9IFXWJGL4gWIl4EnRCOeqRfbRvyROSHWC
GlWk+FcKs56mjGrK9taPjzai43ihKxhAHbKK5HNrU4Kcz9X3eSuI5jqtBVGNuNJCGUyngsn67yfu
No74aJnvr4wIue/sXaSGhtSkGJlomY6q4LA4ThH7+CGYSI4vTvfT0PD+WQ9dclnZx1VL+KZd29NM
HkggGEAtIfR3jmQQ3XUQTWdwpc3EGC1f2Iy/h0O5ZOTk5ilmwHIhm/tSbeXz0pN3rrPaLQ6m1jAP
V35lOwHOZ1wM+Tj8ROxl52C5Cwng/r5lkH48q4jev4iwQ3ebluenZlceOzVZdBwI5q60a0PtdbWR
mz7TNxzlyzTzOh7p7lHA6RtXM68lgSlNQcW60EgI1MQv4O0bLos94WWX6M2hZqfwrzy2lAsYS73o
L6EHSxhD3LZxelMjiOyUuM+KoAoI7Q01/82tq9NZE01M54xmxW9L7UcKqnEOPWFuCm3Rz2JkmOcl
Migqi7D6p5UorIdU2ruL0Oofe8s9t5FlFynvcHSo0h+RGKqt4ya94YlaZ65uvekCUxETSlnQtmKV
XzrPxmXLXiMHBqCOIqTaGxZwj15ne/uKrH3/NEd7XFPhA2L4NOzJFkJGJSTOpkpQ6YRd2A1lKtqY
BbF5w2IJ51tIAr6trXUxK0waxqoVCibsNhrgMOl9UDVq3M/PlmBl/dy1/cNAYh6JkFJ1If1FftX5
KEOkkdq92upS2m+5w23DSksb8cGr+bE88z02taV7nSS4Sh4b0tQj2MOoIVtRmyTtcuyhk4t34Fsd
EIZytnB2alSXLbm2GrfhcdFXdraK1CtS6tqFn1UjI+OrbWO3XVpV5rZzZgKjlL06fVP0oOnoxMHO
3MJx7++6ZppwIFtuknNGK1p7tu6cKSH0wf9V46Va8ruh050IxceIaVxTa7v8YtXyNPua+T/ImU67
rQBJUzoUk+qyKNa6k65/NirfTTQXxXeFMIoYmHfSoEbjJP3Yx/cpPai4Nw/7c5pFG18QM0LsMjxv
crNv29Zc79PUM7+yWXkDnP/EQ4G2BzHTp7L+owXd1Z7Ew6EyQ8fTTSAB153bauMWD8I9tBFQMYEC
lPVEby/YmdTcHmdGPVnyiST7o7qlZkskLcU3Z2C8DL+aeA/DZcRFiAy6XGhjG8pGgYWidxkgzUVt
2dr615rtLe0T5PYnuAY6Xm21vo9g7IRo0brAn8j84pX/XPgjErOzSh+5Xqtt7YMMWcTdV6HbtbMb
peGII1gNosrWe9Ighpyan8TynQOohRzWcRvhmDLnfa5OOro6XWYSTgOFo70hsSxojQ5q6ssInRNK
dNGz3AdX57qs9+Yptre0FjWHsx3W9Kac/Evlwn9dYicvLM0w0TfPFpfBIbb3FzMJTT21o1k0Orny
8OhIrt4jb++OO8Noo07DIXolg3xEkfi4DDnfU3JjIzaLjTE+f7GRcupIqKbrVBC3o/Jsid/2835n
JAXSOBwaY/4Sq2q2ZmffKwmlG3dP3ohBwAQ0foo1gC9PIZQkHEo5ZH6F+unRWZYVcxbG5Iydmmcf
WKK0dg7ygLtFvycu7YPqHNA/Rn48tmrOMV+oNNXpdnM9iDuhEZwfLMR71Fpk93rHPiK6wP9eSlz7
0k1KscNyLTabM5Howb52uxKdABFlxFX/MECnuuTfLJUcbi8uIaUBtWMX2ahFD1QSrbPwrXTDt53W
32I/VnLXzROrRMi6RP7J2u9cOfUVvj/K2sgBHbxzbdfHSSd3VBkeDidp0XQlKSxyu0zofvsXjgA2
uuXJM/6oTr83s5QD5O8EzUplKohe771m1aJB+wPYx5X5EwEtr+nRKZbFV6cRVuoUqL/rq3PuHf1N
9pl5qFesa68QpJTb967dCoC/OBc4tBfXcfVbF855nPhXkt/WWxqEH+XoOEDAbT869VS76TFnNqI3
4aVjuhaWgg5G5Mp+2YWBKKR5HzoJLqQ7Ptj0Bs3j6Djq9MJp2Ls6pasAI+uaB/zkeP/RjC8udwI4
htm8szx2lLNSbK690Cq9ZIgHQpswsRQmOold1PfDrzFhvrd01aHuJMM2AJ1x7rbt/UiVAQjE/Z6E
arJ/8I792CuccFiNdYdApzXYrrE/Vytfnnstn4KPdDbT0t1dIV5XVvrs2ic62hak97pbIO9KQLS1
U1t241luI358cVvzYtn93gfq8NrjNGy5bt/RuhI977Ypu0j2kG7J5hHJEasIMuYe970EeatVZ7Rb
H062NEno7R7seLAfpF/dsfJx/LoEp3Haq/oy2t1vhcc5X8RE03ubaoVxtMtJp8c1bccWPpC/6amh
1UH8gFb0TJqfWlzOZlIhXzTdbbQxVy129sFpb6nIG0r2dQiuhKvQM8baWH/ThxSR0ReqnTP71wII
DT5FIIpOYBnA304v46h/rGz86bbjngYHWXRQL3AuifKFhRHMnXjYtUtcrOJG/csgXxIq4Hh0oISp
c0QiAmTu+Y09PX1jaaMNHWF8l36wGnSWj04ZOd3YzGVf/iw/qm8uWdQOrrVD6IHPQmHGzrFJsSUP
99v+0ein+PQhN6waZ3TDT3Yq4Uoa4NG03H6Mo3dhxpPfOJuX7+6g+aHdn33rlpKY6fqyigfb2skG
7U3lHnvKhIJ9aNEbb/2ka7awezC3ja2OZFEylb6hcNsHytzgJE4vkEkBbaC70etwo3vbeTzdQ+xs
HRx9nozksyWVNPCapS6bO2KAfvmWqaIadyJ2T5wtvTI+0bjNviAZoo8KODx6xjSalF8dkGd+B3nm
bOfE6PcYXkPeMtJ60SpzMASgFEpCBYO+Y4HZj76i0QEl5fSzsbGHfFMARfrJpn2dDHmdHKa9MQCg
HCpzxdU+CIDEe+je1qdrhhqYB8pq93t476xyT0LR4Wxpi0ti6rNorNILdlrubkOg15ofgshHwhHl
YM0GwYR2GWFJa34xTHHSl3CnZi2340grDo5f/e9DsavHFDJ3X1jZWLaV7y7a2CDbfq5mAVaKBuFb
/HZdb7mfqpunAFtMHZHLQTFR/hdpZ7LkKNZk4SeSGUIgwZZZaJ4V2mChGBgFiEnA0/dH9qLzj87O
XLRVWVVkhiKYLn7dj59zXPc2CZtSoXmWEMIJDHn6ii58eJsM0ssmeJdvNXMiZ+9tY5SfD89W7emm
vKZOzYCusa66opHbPKETLRj4NP4mG+vJV1av5caRxib1p7eebIOVQl4FP2UlvxzhQk00nTizLY8+
fWnjtywzSB2If8VHVgzMVmZTDZ8TSj2Z6uQtMBhhmc2G4Jt/MJfHGK8Cc0Y2HM3HVsj9Cm9jJ3TU
a8hMO2/Xq+Re4TkNlyRcBdlTNVRetdZ/9puqcNhhBDefC2fhXIns1GwhPK3/XvDEEuUWfrexNTnC
BrMTJpBNmT2Dx3Y/CMEEd3or+3m+lD/i9Wnkilal6Hhrp+f4yOgyQ3Ha8TxnbFGjTUqrYk4ixKel
sMzfy4KWlUeZF2qeqoXcXTgwH9PlZI3j84nlgRH/40uZIz8QNo1eXr0DwzrrwJh+vAqiqmA8rcem
N+trbVCyZM438d16DDAsMshqUVrSYSxT+TOG6QC5bsYQPOLQfLKUF9Fm+pZeRCYMtmaUEgAwAWfu
YfPdf8uFli3zb3klbJn8tJiS6syZK+MEQ4CS9IbLrobbObwJ8Avp2jAo82W1u8cynlPAcu+OgqiN
3NRMVoRsZ+TOngyfIbqArMdMZWdXL1R3wpAhst9PuDyzY78hyY6hL7EP5Kb6mTn9ZrIB6s+YjSFr
6bWG6PaCHKmPlhHp7TfbvrB+deyUpAlh5ITfj2/Chfwx22Sd+fhOP/h7fkg9xqVePqG+aJNjt5ts
GAoYOzy3JDDKbwLns9D6zXgbYJ0yny2TTBMSYzRMfQRpvQSVkV5TZlkk+nRHECV+V7+ISl6v8Rub
tzbVy8BCidLZo8NEIiyAHc0Kk2Sj6xzvsag5C+xxEuAgfeXvRx9xqE9fFC0E/F278ahgQaY1aU2E
7N+GgVO1m8EnMCgoroJN3jNk80bwhW1gZwfzoQ6TiYQZ0w7DvaDXZ4FslU7wvF5L5+YoLyv40t2X
einZNOpdc2hFZOBP+8nOoRd3f8Xurn/4drKQMFWStHAO89EtzNcV++hbpfknmpbSFv7r03eEaD0h
yRHQgEwjY9Qw1LbUR5EuFwflpfXSBq6hlFlsUQhE+Jv2FxEUYqTsGWlujCFsruKT7Gv9nS5H46iA
2VBBAcpire2NJwb0ldYpyydDPRhZElpyaD1JoGNDbqwEpuxUL2Ozpm0qmk1hN6qlljp9iCLW6859
3GpoZ5WWxzpUz6c5HuuTe4qfPTXuy/G4AtxGGqusjUdtPBktGJtZvfEDNyrsONagUmbEegLSPM+N
vlpga1QpWnqIbxWD/7hWludYh5syYdT8qNRfsU3Oy/mNK+01JReY3Glesg/FetwOTGJe2CzTvW1z
5+KF2ng9taDSy11JQaWS6uggVxP8nRsteCuZ5YoJ95E5IeFatCOR/7EsGyv/UJfqNjhN1+CP1fXl
QuBa+Wtl19coo1LSjuNII6Ng0FvujHe+HS6bQuuuhJH2+3WdHjwnuii8svEJkYVCaQbzhWtYRKI+
gXIZGzEk5EIvtgIt32txHJfzaafly0lhKIT9XQBSxJsT2OP5kBONmLcxm0v0PvaR/bqoc8IzUmbY
c/vJNnOSJdGzTDR1Q17Pl/yKfOntinnRMC8D0jQJb9Lo3Tox2oXyOdkXTr6Q5rTFZXN8yyWryPXx
wxE/n5HRbdVTcBY/WpC1MbdMG7tEzvR9ei3ORKfWLXhfQxizUHmkQ/rddrq08UVNuBIVZyQ08/H3
VIWJq6k787l8sSPRP6LXBjr3Pj08lt4hfydU7ZWlcnyR10YQ4C31FM6DkalS0ZPiAB25xft7su/1
xzIAXsj1eKlQ4aRWTt12qRbwpuHJxsuY9b6rZ3bead6YCRwxYbok5cTAvxd0NkQoONDpB2bXIZxH
MwjFWv32gC55HO+7sda4o5nuL8fwV7IlmNSGS2t1BTqF3e6my/ptsk6d8qO+9vaEdh06J+v1Fl06
2ICfqad3kSZ4jphao1IbF4tfX+ujHoN7+0XmNRto5NHYTFIn57+sWHno/hUZU8/HcJEZ2QpNaqQ9
kAsXutoZD2inAJWw6yKD/44E/RHZjacH7LmlDmWguCSgBHgHryOYF5CdwCi/ivuU7yzUzPWWs/2E
HtGd111mha2grEsjzZtoObEBCu9JpraoND4aYltVOXK4gaccfrFXXUJazQwrJNceDQfwJY3MF3r8
TLFgj1eXx4nQ0dz5JgGjuczSuRfZX8rWe2vJoTnaabSu7gNjn3YiTLE3JTIhxncjbTLTmszgLITG
7MGWvSU516cAjJVr3Cc+wcXC8/foMJuviGsR3/rU6TKLExXfiFUCuh9Y8xR23DYifWsT7sJNPtZf
0brMrOrufU4yYwbFGxYYdwsfHkGbtrbQ2pzabKYxv8mD+DobEkTiqBAZYW30isUer3oLn5BRGVxv
8Lj6O4bo0aON9GqsQxAncKl7daZlTw3sejzEXsj/QWHzNcx4yOuBaIatjpzhKVoEn4EuD0m+saLN
8CXhCmKdz+5DHaFnuZWk2vDZE/G1xBX5aeaqlYx0qpGaYHkvJQ16O6GZD5G9EjSJvHxw+FcZvvBz
K2UnX2Uw0iG5T+BqcFxJ4wfLr2dsEK6T3MgzhLlE9J6E+9Rfuudp1htEyrqzyy9CbytoxM6vMrYJ
pUVulP584LbrQrwmvKaFzWehBXIqfFFNVwMn/sBlcpQh9McmMZ1ozUXI9+EsQDYDrcx0NXOI/OwH
XDinz99XT7NdcDHDSfFmsUNUGkdJs3nJwutejn97ftEJy3RZmj/a4TcEh+yLGxN/gXboD5slW/A4
gRIjMzBit1v5i3qvSJrEAVRrfA824S1UGBrGYmTg3Mjs99Nts0gsYTU9e6UVO8wQcssTKoGRZ2Tc
2FMZG48d8NOqdXrISQxxYLW7X77bKAwnjt2Ka7r/2pSG6B3e2NHYY3mOCBKCA28B756K/p9FydIs
Lu1FGvQhrA5OVZqP3mH3J/duS+NHEyZsRVr6Hc+7q7dRNvUy2k/oabx5niafnkSuW72RQ+fRWiNX
cR6W3GqvQ3N7QMK5JHDOS727CPQgTuFIr0mm7v4mWZU8z6c22k59aOHMX9zyMRiQK9jqp6GGMkrW
5SGmAEixHw5zw/P4Lg7IF/oS0ddoq3j6jMqvviSr2Xwy0oY67cKHOiLES+d3Q1O/ZBjUDytPEwob
Nnt8gJkvLqRSDyiKN3w3uEmXwBQX+S5fZRtJNKWLkBtJzAD7ocyJD4kbuDDBppfH5rERFi2Km30e
a/1JVK0pLI2dhJjVW1OyGDQXKVDGbJh2cgLf8PQoNuiqABkEWu/rz4OKlGOTwun4EuGftnjoEWVW
nMYj1jlacMtJA3bipfDnoy0E/Pwm3Uegpd46tZ+KFo+Mlqf/KTnhiFCnZwf45TDqd03gCI5/zXXx
LiyKW8oMUuHSLZT1MFhNWdV6TA1lC05zmt7lVp/evUX9WW8TzPzMd2lJ0rVJ1+P3aC9TrFiRiaZg
nR2h9IK3wM2DDprdvykgDTVGoN+YLeOrLQkswpD36X1DuUMiUzlPWS8NnpherIfUh6ETqxAwe3wI
lq3Fq78bA0DLfLDS3oLFC2m5SZCyuivvm84ls1Y2wTrUe+Q085qoiRWGlR/CHXGRF/JlU8JDPBud
W3QcifmEpUGdy1eBozjVuTF59LxwwYb9wvBvrfbhLT1j38D7yM9TesHMuGe9Hd5DtBaDFBL+oZut
OEy6ed5wGJe2E4ejuXBUoNnv1f1ojX5gH7yNl89ds+2XwnuxfZiTpWQyrMrumZI7pMHMskGLUltP
FLOepRjkrG5M9wwDx8vji1RV5lY4aKwcdEnkm0S1aWQzCx2R3IXIz9ZEFskr+fiabsU3laHyBsm2
v2oXpMLePLqHS3E+BidcTLf+qXBat3LFOWyK/M776r3JOOYk56eRAoVjji8wpani+BHz10HfvG1K
XW12W2GrLH3bP3FdOoX5nEzS5KgtwNNn/TY7TTe1NQ3IODysrshbYNRcp0Z/53kUC2K0Z/i2eCQH
ctj4ZFM9tZ0xAcJYJovyOvoqVa2jnr36R3VFbrYOmWCefJO3jE6llV7a/dMQLFbOPDr3Ozk1RmfU
ZvS9hbd22PazyIjuyUV848+RHn7Je2UeU2Nkg9a3QU0TMRX0servsS6+YCCJcxKF3BHflGPr5gsu
RJgziBiafA9LKwdoiz5K+2Gre/Ys6SuyutXwR/9EFtJcCNEHNG88Zqe+PWntkdNYnj3DAqddFIuZ
DmpT4W72JRl7FCvL9hC7/q6454vYDneze8gUa/116hfsmbVdr2JeTGyBafLrISE8scIdCjeXH2Uk
pPQlrMYg3SI7opugwFlOrPbQbGULgH92paQMGDg/dad2b/mObM0+HuvaTEBUCk0+AI6F+uu9Pz72
AsDkMdw/1+V7dZTckVYc2vnrLNE+s4R3Dr9QrWap2B6QUIp/l+iyUhfhQnGzvWjGrmrRsz6Re1GS
JXSum2H3Q4fnNSZkGBkZGBq5ZBNZ3HWyJ+6z9/b8ylbc3BFNHrKqhTcfSh9JaymkEEXeI4o1NIAt
0j4KmOExUeEMf2CMNO+1iaruQj0W78LdVOLVeNzYwTqkcEgfVauWtIcrszvRmdlyZ9I3a/Pc+87r
3WeHusZO8ymdITziDvUE4ZzglNksY6cCM841H1AQJDRceAl2YYFF95/1gchO5h4qgKFUWryq48Xw
RIsFgki+Ey6KueSCWRr1qdq8vpALGVN6e6xjiMC8eLvuJJ2kc/vQR5Asj7zF1TYIjUYcwIFEb64T
q1s/zPrczLsbt27L0l5kcONm+gukODzGn/27cpUVvbMmdr8uFvk9QhG5FDYUBx29E+A3QAO3As1Q
iVgEiMoR5z77a+oMuXpn9WsAYgCgx1JeBZeKLhbq8ozbsxgNIj8ykpO8ls3GrY0ZM05kPJ9fhoRs
RV2pdnYkUx1QBE2WtdEuWk83UOKkzeir/gCXk+BUPMzc9G0FTz1WFlDQ0yJB9YnzL2IZqaJdbyjw
NP8zh/aDxPKYr+sjIN/IzeG5sSeEki6K9IKscWaLoSFQo4Lp0Xa5KlcRPCowcIqtMjuaWbTIR7TR
vie/3qepxhOH0BCd205L12w4Dxwot9mWPuo7mr7+Hdw1WPCf7C2zFEdqtGyLgK+bF7dxq4nL5KFF
ZACqUXDWgfmwRGOYXFvYGelH5NRz0XgeFCdfB4tknW2r9WP7fEv2qp2/V9DbEzx90lKrzoCQG9Hg
rFNVz8H4Mi1fU8rcnh8ZjR4qrdTKrvVb9iLGDAWI0e+FA9E9Z/ZFuHywrHqqLabLbLHrvSnW9EqP
wSJYacCQhgg1UAPYbyx1GZ1KN78WVr0gO7Elu3NHi/E8sdHVkZCc6oB0aeZOaE+8EO252cYbGd0x
BfSYag1jPhHXZgPIVnvAlbqq6KlikICBuXnX5jx78Kbq2bw6vwDNXkaDMqbR0vdsPqLTDdAGG88E
k6sNoFeX+PGdQ4Q3wbnVW+ooWsUGo+okT/jcdxtGQLNPkujS5bLkfeOwAQUHEsfGmRoTZp6hrYVB
qLpoON3Ufhiq2w45mw0yPwJPfM0BvJuBviQayqXSZTeelwT9dWxV8CTEa7LO92mus6iYW2rWy27e
GTlfk/Y4/eo1/wV/srs7/Zl1lM39o3+kCi5Mt7ynNrfXSt6pmuhRgW3bsitcRf7hRkDE+PY9LXmP
4YuyT81RD+6UQ0ang1YmTdlNxgxSfz52uQ92subWBGuh1me7CTfHyhfhsvt8GsGaZU6BVhEEY7ta
qDrYA80xbbkWHZ7Q3P/k89NN5ba7dFFT+tHIMCbAYYxiMfN9sn9seedYXuVHck7eq6cOYCtP0bcm
62APsQU9abUPnOGt9RxhAMvHu3gJ5tAOKEwCfNG73Qa4IjgLh/rDc7icYYCtpp6bFfXuVtZn58Tl
Viy9RbEXlu25I0Xj3d+BJYQ6v8nbeAc/vmW1ThyQd9kyeodqCd+o+Y7Bjtahb6uALbTxsLvqdI9+
EgHiQ7hWMyMRVmR26RkIWijNF7/iZRCxWC8R2+T3E2TRt4FLysB4JVbU60Ixb76LMx9jsDAHN9uZ
ET2M4a7S7qt1ZROti+Ftr43hL5aQcn3fznunvCbfz7ExO4mbKTHJ5CNTagbrOU+csV5flY1SDm3L
8Jg+9QALsAycxHgRVUGY+Q0Ca55HE27VnZhpPaQOtH3nMcB7YFbc5Pe4MulNPI4PuBw1Oa7MS0Zq
a49NtLXEKaD64ck8j82+WxJxBCMQbIGsqNUmJwmpRUJVMzKKU7iR3wCX5bfohN4zWXVDo+dCdyKg
itvDkYI+IyK4XmSd4YxujFSlwi8gfSkQtU6kVP68dbl9hP1s255HO9GSRIQSr2O5HdmK9bBytyH9
LoezBWvaK5bkiIuREVvDudAnn9qFPeXPRv+VAuShKYtjvaHIuTVf+el5l/byVh1Ob2i1qcvp3hsU
wPTD+WdsB3uUkuZw9+f+1vsQjfgtX3PPOJ6wVL/Dt4kpLNO1fwz2vE+8dm/ThQCwygTYajWaPw+5
611qpEGssmYtkbOwuc2jxsh1WB+n1lR30UJwgoW3UC7g8DSqoO05MDVYph2Btk+IL/SKeIWFRUPB
Rv1CTrwRRVO85LzW/lYwchdsn+ayGQyBMLkJ99am2XvJ9XcJZZL13BSnEqU8Qm032Ul30RmvOhoG
oj77aldTp6Jmj3XpooApbAifUmjyMKf81ZI/DUXR7C0w81tuC1o0VAyxpix8+B09dglaY78qPZYd
dsAwnw8tLlNyHoHW3XnIyUpwBhk0uT534sntcR6HXIEsQwG9DAhmQEgf/Kh0j3Cn7c+0iKlohs5g
vBWX3UNPnCeYmJuu07PKAhTBiRkciCnAdvz9FLXKVPXwpBigghgTQIvAFMCpP5JoTlQQP4pz+OnR
JiYnAnE3EP0MAgH2bCuMKAjbiS2f2lMNRY2YBcZBfSRuiHT79B1QEHSRzGPkmRMZkAOOYXkcBzrL
Ae0OLz6vk/Ixpb2rImOffLMyx+fsE6vxZmRG+2lgBCkPMTtCUuz1t+D9MkuMJe6U5dtID11qiT3j
emc6kEBpsuD3NgRvz1m+vZlQnj7f38dP3S2QwQ/avkO+Cnap7e3pe0gbzAPmky29EA5u7tAdAuuc
3l9HLM+jKVTszHAPpI7IywMfLj7Vcad1COTsb0AAvEWSkw+HiYEbymngTU13+Uc0vwpj+6pgbhRe
zjmEBuRsuuqgRk8MiZb6+XHfvRb1PTyw97I8Gxp/I9wN7AKEGskszHjmeAVmbKAwtxjZCdl1zctd
MvsJ3e/CCW7fLF0WBqYg2jer4js2nGaPtxj///YP8rbfivvn5TuT+YFDbiMx9+k609z2aDRGkrYb
dNkVPEGk4QDnKPDzE1M6WGrfouO26zW7u9vNXf7qdecVPHULJotR6UcQthb8xgpvBIxppWUhDFbT
2YazTGBYGN+vBb2e0wzr6yaC2fdypIFbob6RLtHB5q+Drz7dl4L2jWRfbRlXcqib7ffIKLuls3tW
GkaDdJ8/UaHIc1qkka0aT8CDYRx8pKsvt1yUmfH09PwFwmgREVeR7+wU4s2kgWtKGmA8qQzm5WK8
/XyoBo1XeTSfGXF3V5dhvEviO2dGW79C45nqdOJPjA7+HpzREnsHQzvB4BjDw2HwvMgwHbKKb7ww
bNiwBTYG5IwIEz9ny7/zKhFU/0E69Dut8oc4Mfb6Lp5G8EPT6zkfWSgYuMChnQL8y4SGmNnrc6ih
WK8gV53Pqe+0p2ASay8wj2djLEloRkUGACNpoaa07jCV+BVut+QHBOLczMDUhyITwDgKN8ggwPr0
ZFN+DZ8HdcYnbjA6KS6KkSgMub9AqbfmY41pXBSSDJk0B8UEBqXrU2s7g6IYndDsSJvb2eG80Nqu
Tio4TGx4fJAIgjQZ0cQ6PRHojHv9hHG0c2DM7g52EYzer5eGPQbUQMObwdb3rWb1+rWePz/pZdp+
ZgzTJybHSK81gU47jiCGvB2/ARCmy89ykdif5aAsg+NKP3PGK5Yb/3gkg1rkJztYYuizirndIPb7
odsQmXczC+W0PfIEGIpQ21C7SAirNeYS3j94teM/Pf5BcSGqsjzGI+4HPXgi1J0qFCGiQqcx6P4v
YlOFEg4h4QVfzvmHaGE8CHH+17X9drgfJN6H6GcP4RUg1NHvDwe/Db1hctGD9/Vfsxv/eaifCzsp
JlnecaiJNsb0sbZB6vBuV6zU/P7HE5sOd+l/X9agDRycomThhztAHz+LKVLG9ji1PbYtGzsJU3Hp
ix2AOKBJ5kZtpttXqd3qDJUr9j6aYMN8DI1q3h9LWzBhZECRVXFiRpTm3Gj4XMcf5XkEI7uh8KJL
h1y2mMdO6N4GHd+YHjcU5oNiyzTeLMmWrY7azfz8Fpex4RsD5YZp4Va8A06EMDWhkw0ID93+sQ2c
VPuKDPkSuuyaPIUUdKRcd6t49wR926n608jQLb6uwUXS3l1l846zB5TokZ2ue3dkU6te/Q+q8vXE
HO0k64M9EWoL/bV9bOSchgGEwn3OT0C0drAol+33k8twh6wvWLS2DBGu4/9Vqb02/alZUyrAoyk/
u3lsjYjfpfv3RyT+eeH9zxMavv8be1yss3xaxn53rOFSPB3VUeE9QzswuSWL6hLrFOt2ilAMLxJm
KfzTx2FYbX9bIcNL/9vxg1EleHLI8TOzhR0obzJtExjVgymDCybG9vYbBjZ/v+ZBqvTjkFOsQxig
OUYMPpv9eAFe42mQPZ/BsChFvI8U4yKyuyT/iiB/4OX/x2F+CLrFVBHKh+q3R1qMBs/TFoZ2PsFc
e3sgDsAEyXyHnHBRj3+/vMkQK/52fT+kWn45fo2DJiFOYl1vwRg4lJxBTUh+mqPNYyHayq8LB/O1
IIq8zfQpRE7KOQfJ5q6DwFXSOH+ycA+lg3Dx76c3/oOW/Pf7ovyICVHqT7PoSRgvDDzWe6eh9w5L
S4/s/+eBfizttn+FeaLGLYEO1i4SelCQX4zVfy0o5f+Ic8xDxe9EUZXJj1XcK3GXPoWiO74EG7KN
QF5XLWEmY04DNweG9UQ9dd/AhQPbGs4llqMxBUBpZVNthqShN3t8aHuzhYQMb+Op50B+Q2mrw7RO
koHkJMCrQ7x8SCb4yunT1hQla1bSVlhNHzY07qa2JxCVozn0xslHTRJIifU9uT7fH3vpvTqIGayT
VzuQXehYdi9QWygqWiFv+umNVIXK40QzMI4XD6jCEFtAgOoNbYhnZ8fyMD+th18Yb1ORuhsiqJs+
zUlopbTwaPGenjI2dzodSZqMEGtwQitG2JC5amOl4GUikKYCk8CRYvMlaSMklmBjpE9YG9CBI2fv
XHgx4mtVYngW65BlnvSlYpO+kSSvp6+VDxEZuC+2R822RW6/yGiSXDvJ9dxqmXDVeiTiENqQiWGW
sILsJehT/bHrncB66vU6BMavHDyQTOUIeQE6Eg59tLih99DYpSGTACkP0h/fjTawcvxcjz78Bf4w
6SdQb7YvPmHXvyuYXF3hyT4Gvjvvtd46yvbmrV7mHbdAZ5NSHR3zeYVmunCkeabfBR3iWIqcYJhE
DWNJv842tXlj/3JSgZSPNNBQTlOY95BxjBBtCvqV8VW0J62Vfc+4jDtcEh3OkR5YSYa1AY8Z4Ynp
LXGthxB7fejjfbjKMB9Nl6V5YzuzN+110y9utbnxb8kmRYvQX0XYroM1ZGv455VvVotMLzm2x889
XHWQQUi7pym6QN9mZ7cWTBvop5wVtj4I7Hx7tPeXI53+yCpCuIbDw0K0tsFHaNL1guTSaO0l2aAG
5xcnG8/IaanJdgqAuMzNyVraVtBYtJw0XtKE4VcsNoLbWiTNdJaMJw4XX6UBx2eXb/3FJjnQKbOz
qzWDE2yEsEsgmn1ky3jwNqIuPmUraBio6O+JgXMcTwLXficxbtScqyv2iHpAxtwaMfORi3m2J968
NYcQGR+/BoDC5VeRpOPgB+Q9u9FvpRtU78bL9FhDqjK6dbEpV8FmZM5IDl7zgQgZgj6Gn+CBIuju
9OOx7O0OwA8NsJPfxZcuScZoD5cCogSNPSjetBd6p72wxljTSozDtD60Eh7sOufXSmTxuzOrfo+2
sSOseiPa1uuH+9Qls7T9XWZDFmS0vGgmXO5YK/dw72hfPHBQUD7lfUDDwt/5X/B2+He6ZaUboQ6Y
aYZfCobcLwuyENAA5aHeLTsm1xyD94B+G8WWyUWExxEymR12avyAykVCVtqQe4CE2sBjzwqAMj9f
VJ1OiS4Aq0uL98cAP/jguR73oFkLx3ArTfT4GAdGCsjNjcXSbw5y5b8BJ9H4tYuVYDyOgNC4GVqR
O9pSDQKhDfAzRo2yxk8buPNC8Ieqs/Q3wgWJ4gIwFCu+ZjUB/yrWD6OwfR0+Fk0oWtyRPaaGN30r
uM0kg2QqmPvXGkLrXLqquyFdEZ0OPhlFenBKV9UqWnRzyshVenpYCi7m53BCt+CxVRz/w1sIixxw
b/Y++paWQmkrnO9bexNjvVrT7eh5ZfBw+qj2IO4KQCL44EMPmUIQ0y2ArPoCd30dJSfZgUSEhGu3
oksPHlCRzvXnSm9OYF6Ueud21ULHcmZnOBLFTVw+QqO1KcwSJ+rB+Kpef4bvKuROu2RtAWNbeAOC
ZsyW5eJ1CQZNfLUTlymv8zunIXN/fF1R7REIU44EoXCLfdnY7OM74CcJr+blrLSKqaWOVwWEYUkP
aDOkh/phFaN1GdgF4iOobRPXl5cpDni5JuXzJ1mBahY9Dm6shxQGCzX/C5rLZkbyG0Nacp/FYTaB
dKFIG2iuaopVphHjq7rv7J7N6tu/lK+POL7C2Q9pf7yVoSVmDl52zVcCMoL9oPMwBqnH0xwkiJb3
JdmohML1y/UxVzyG9xYqHNquQ3ePEUe8dACKFlmcUcLUCNwcRCY32s6VSn2KfSRUgsIM60vT22NY
CWhHFA0HxKdgvB7HETtO7jT5vv2aBM7ADndqwDaXx7Dlppvwm01Zj1yxW44aExyJS2teA6n7tft7
RvLLB+VHZobdv8iIXtxIFNCF/0x2H1lbpc9UaTEgQlQ1H1Qcg1YmmhdLyZZcXnRmvsxMcRPOH/OB
6Qea3YNR10veBRAPSNl/P6M/WjD9fkY/ciRJqevpY8IZyUC0Aha5U/3rIzC2nVHtwYT+cbQ/pMT/
cf0/0qQ4659lM6YcHARynSmZXx/PZbxqkD0PxmfQGw0grn9m4sNF/O22/wAOwlpqkzSbDRd5n8+o
4i9o6O1/H+gXAvG3A/3QL3MvGUM78dqjgHojorROcIzpLfZXpkerJmGD5gf8+H2qsWsO5WSvw+80
ynutQ8DXdyh9tv8apqUMR/3bWf2AMrxCVfxJzeXfQD2RZRHaF+jm9MftRXU8PmaujJvtKltQl1si
MEd+8M0RUNbQB6QuNpSFV2lA7h+4JUPRglIS2rdo3iOWH9Hk7t3ehSjwQbyhwfCWm6lDb0nfCsip
ptq2Ju+GUVTosfU69LGJD+oMaAlpxdjaxZiMyp+ckan+C8ET/1AH/cdqG77/W2mZzOL0kdaston2
OEdw7jfPc4X1Sn7t3HbbWPFatpqN9I6IYT8lY4EtHt/o9n8F1lAaIZewgo+vARmpjS+6TmzmMSNZ
yNcsQhGiYA/0Ff4TTU2sfj/GLg124QoPkBYUEgkAaUM2B5te+lHyriqs58fj2m3Zqyf7EbM+8Oek
I+R99tprnekfQ1cPVdmC3OHcnyfnsUtVgIwC0eJWIh3GbxKmL0zltxAg7qtfJb9URIo5OYLAYgg9
PkxXdWeiFOs3/HF6A837DiO9RS07cmtMAP7+Os/+tbB+FNJNLs08uSB4xGtxB7vXmRiS2WrLcrAD
B/GxY6d+h2ePljpe1Cvf/Zq4ECidiyk4+oc3l6BJSc5SNUnBzA/BypaiRTpltiyb9wlQG1fsFm4E
EjbQwp5zEccV+sgvJ8ELKTNTfH1lI3NmmBNUVmM9/2EtPv4TfCVLs/F4ImAhNv61wn5bQcpL7qTK
e7CCDrAcyIIrZ2bCLaKbUTAMzhmI63+/p+IfqmP590P+uKe5XBbPNKQ6HpRHIyZwJpiBTN8qCEjS
0I3ReYzQ/ViBkfkvy5JfoObPSCHLXCuGmoogqT/i1/MVC14/y4b4lVpUQojaBZ1Wq1UsIOFBDMFR
FL7f2v1EdQ1mGLLl/2s2x3i4wr+dxI9wVbXeKG3GnAQ08Dm6XItXaRWvpvOcm/6G1wVGGRNSxX85
rI3/gAvJOAOyMys4JmEZ9iNeeK/Qzx/gJvRBwYVkdiMog9DKYXFz1UvEjfTAvD3uwv9A4aQ/7VC/
H/rHxhhMUoBtKWyPA0PEkLjnCtxGf4fbea9dp+taR19kNJdbS0sBzFO/TGkiVI50aHWydpT0zepJ
T+6kzqHcQO30N6rxrxGxf8QKfz/LH8sjL7LmMU65QWdRZzAvlGToQgjja/YKxZBX8EUsWkNm99/C
O/n493fjj5i8PJOmgqBILNHJj3fDj4p6Npt4L9IH7BHNnNnADe8EDrcVbNuZ8Y/DDTf9x0L8Haia
/dg/6qkv+nkKTtjBHLsPe92+dcn2Ncgt2j+ONdy6vxxL+S/SzmxHcWRbw0+E5AEbuPVswMyZSXKD
cjTzaAbz9OcL+uyTzigXsXW6a7e0pZJ6EeEV/5r/JSnAjZUdec1AATCEsLFPvUP0kSYG42+dNGCG
TWkdSzSueLi65BPp87Nu1Zd8S2J9972OSk3bJMgZm1UhWsmz+iVJ0hrzuKjb+yrXSEjinhIaAAXh
R1IJ9j69efX4yuCB90UCknbvJ3gHBug8w9W01ryfIkv1UUvQ5devkdAl31xr+6XORR/gFYEq8oNB
X5YJgDL0GV/dpzRYH8mDKz5v+W03zLou6Ir1O+oXDMlsUa9UVg0095n5kQieiK8b79ZgkF4hqMTn
4Xg/giQMa6yot1T2lcvoGixGIrudRXRwt6tDLCphGkS6TCgr/ICyd/lLqKS88+nMOlxXCEWTSESS
04IZ6aUzDwQZnuKAJfbxlyxJb6u79dLU1shaQ+wVL8M2JfdarGK01MVP/vM9/tyjpLRLezPTpuJI
B9g6GDbFh2VPhvM284/qipzqTJJObnZbw1pfEXZGmMimVfENoeQgZ6+4PXE7j44lQVptfcnzmdBD
JuEITWj7ZfYciT7z6iRtVY9NJU4C7Nl1Zc4sO8WUw8r+zpwxE1lTuJSpkIWzRBnMln00VvxgvC32
HhmaVPio3A5n67SrXaglMWJrNIOsZQ7oLqV9nZZMldaXfbWCNDmYv6THzbqxRxrdXiFjn6Qur3jo
OU0dj79aGYAWBclv+lg5XBqGJQRhG56q3uuwxu68x0JKNb4oRVxuAaJWm+luObc4Dvn7cT3E+/Px
dt1Kwmw5IepjadUyzShKE39fkKY3Tvp0JT4VI9YMKUbLhO4UKlRsTmBqmjmMebNGjCgMAORPN5eh
1u1gFKYzb/FG8pWIjMl7MZB3bvXEkDh1CfwelvhRM6cvSPFzS2tWxZ8rwQELKtNtfuETiFJSvExY
7d6seFb8+FaUYiQg0OeX9a1h2gJIE3gQ/J4gRqAyplJd1e1LMFDJLqejduI4DMDDMbWF5N4VHbIA
nBapvnWZX23rlo7PxttkPZOkv3q2Oa7MmnYZ0Y73fSVZz5ofhxm3xOwY3SPNvjnUdKtoAyWG/qq4
0VJIKMiWtPq2bKxms7p+GWnhKmZsoNNwGXrFS2UBirKYbpdZX71m4KEaPEhN9hiX2QX+ulN+GUEI
3TTpCGLKneWHokK1GFWGwmsGbPHwD5A5MQGMO1SBF43O2+jaWjK9oUE/TMgfNHy7XUvy4C139q2c
1LkRUKCCRKTGv/RDtqDooZuZasRI+Ern5+G2xewQ6RfLm5NMUtximdOk1xqmaRhVkFVeEVhZXU3d
nmZ8we9F22huOzv2JqVPokWaPsWwbbrH4TxQcduV4t6PVFsAcAEjGrf5ys4tpD6f2wQYMUkk5m4V
4FrivOg6m8wapmYQPPC/31Ks29KoXWs3cwRbjZ0sO6vX/KuRHGOaU+GT6NuBMsT/UyeFxLpps4iV
vRZyGAPyWbVTfjZZ883+1+4ojpeuG774TnPIgjRH5X//aad+i5P6ELTDunIwD+y6NJ3xmHYA3QmW
bk/shussnCj67CuU5c/P9lue+PvCZ7vWzayqT5HXCiZ3Xs2rE4ahn7pNnngUqY6nuM2qpCXXhn7K
ZxniPJKagsp37wSEhRyw7ZNchaU3UliDkjT+rxPeo/nCCfXjcp3ny9wEPlnb4DX4iHmny/C648Ss
FUT0qxa4b6wKcNyoP0sUN3ynev/txf2WL4HafLU7VG9ncWRIULtWuzuhIhwGk3cncEIKsa9i+rBz
S5rfqqOXZIh+i5Zey3Vq17e2JURjNSa532Wgkzm5kKm40H8lppk5Ec2jn4qvbKm+smSAjU3WWKVX
oVQmiRlo+yYsaDG9mBoRVOvJOGOHujNhBseJ4wGX4Hdyz399mccvPm3HTXdOP2/ukEQkgbZzFb/O
UP06yW4vTNOaGXt+3fOYXVAOo32jcPAxJ4n8skIFSFCuXE8Vyhp/WnG+Bbkq4elWDToVpYe2P+fz
1fUgpDJy0hS6n5C1G8VhFcr/U7vRhH60pTirKaz1H8r3I/X+OArKnxlb+mIve6ReLOe5daRpPRIM
lWfPS7h7oj94dN1L74MRM7999TsG+7L6SkLq8kdQ+B2SV7G3VsuDoXH61pWaGbXDcTfJJ6yJj78G
YfuFbfXbuHpyO/Wt0/Qjj5f6GOeUFyG/Qn1xYJ87F3HrsjycxUN2MwlsN45jQuCvqtMm5+/7bfeJ
gSlfuDh9BQ6UpKd/KYDcELtd385z7Xw0RzC8UpXunHu0QSS1DjM4aW/jc/KM8fi1SgNKtb1w89Jb
XC3Ty8rYnwTi6vDqOR7NL+PcvX6ghsk78aQTMyLXezFS/4WaxmvnqRk9P778chwq/AbpxV0Me6Ff
qlw+zEoRA4DxGDhiA0cwqDxPN06v7Rssbh56izBSffiSNOjva5e85yqbXRv5Cc3DfHtMfbYNNxBf
PWz7y9FrZxW5ig+t1HUpjj5Pq9PV5YbHcOk3ouc7ZX3QFeTXce/4yiQY78x9bTd9dxh9fqquWnzO
Rw9e8h8u8+l5VplyXBZTJBia5uR9tOuOBhUXlDFYIPCE3+KpjlzqtRQ+sARujdM0S/cX4SQJou9u
IICef16neElD1SYiFZTKTkRjsV7VtAZnXDpJEkzimP3AgxAY8V13+B21VK6tSodkF8Jazuq1zBDo
NU72TjeeMUUQv7wijomHvnJJruq9VGWwqlXrDWvJe2mNx2MWjrPnHI0VKPXqTx1cM3YG/Lsnek8B
FAzFfqods2yLSMu57wsAIgM2pGyCm7DRIe7unHGXpqfItVoKs1iV4Gmx3lazbZ2rfW5NLLyCOo13
sDngn2XvcSh2pWwcepM6DI/MvaZLkzEsDT5FLVzFfrTDjE37iRe5exYp9KOW6jnpj59TVUKu/eLS
yPQ66An7cIUnPGKoYLB0fcc1nCb52Zan+A6l/vjPS6pKcDVLa6v5cZfx6RPr4+olUCXN6LslS3tt
xYOPNlkrxrEx003GQb5ZuKE68Z/R4y+8rErodVvZlePV5IPcus+wrLcSCLMntGnGcfjB/LBYKi+Y
7N3vRdhX2CpDAV5VCbwo6TIwknN47+I+C9I854qhSNid8UIj4Slov85Hr9y8QgmVciX4uuiL9Jil
wBcBgtXFOCWwQ8TOJuodfPSPzRhRs+GpjlvCBf/rqi0pGDqea9bisBCwIgjEW+PFDP5X2PxoCQ4m
taD7vhuO6q+D7dlnsF7wY3ywKvIFX7mTbf2nm99sLoNm03/t4MlHbvTt9Z8hYj453ipkwJH/IBTc
44iRNwJHhZoqvAq5+jpjg9RJ2/AuWnCgwwGfiWhOGDlwv+H2hJZAcQmlfuT+S8kSNhp746itLkim
T8SZTiB253ONAkLIYzCPWV/c6bgqlFIpyB3FCuh40IyssdgK+xawOMqM1n26mzE7gx7ACJESNrVV
hR9P6b0o4NGS4LFxOzVWujjt2nkeQ3PB7hthgGKsHa3W4w4mKFKWN8Uze+BDWBLoXXbnxtI28VTH
3C2KuGw58dwNXX//KlRJZXpU4iTIM6fawTgdePV5iIt2E0Jp8b7bPFIRTrvR3z3XWdlJaOYp0K5k
+uL3E5TQzjppi+2lKuB20cYhtnPfchrDHC7qZKJ73e5gBIfdF6rVtulZdXT39fZtNqfUefk1G+WG
yZLs6+/fI+6qqGjpJV+tjkAC/J8BTOxuwo6UkH09g7rjP7GrQZWR0RUWTs4WGtriYpgHPvaJZjM9
OMeNIO3DWEjLcGuWKB6v0JwHmiUnCbezyt48XRDWyoIWnnEyHxhu9yq8m6Xb9ul6ZqVKp/PmKlMh
CtNii2soXKwxs/N8L0xLqwUJzYSlZvbe7WLVaHcLO6/QndAnbDi8Y4VRU0WetgRY+kJfphXrfsEi
3WDTdoZFvcZraqK4E4OYxVVOG24B3a0GzRWrf4eUpTxlEKZ4ZvcR2sINLDZzumV04VQyyTPJ5l43
GBB9HwNYiLudffzWOYeu2ARCZ+OzqiajCopsCcj2lcXJrGpIXzJu60BEyXqFbhzETMV+09IPvWbP
fyFeAM/6/ZNjkQLyFMoncOSR8kmwNr9cTvXDCSzN+964Lnac1ROGg49OHPSmkJy0qx/1rt39Z1GS
6p0ZCr/qXo0oXL92YBV2tcbLFnaLtSQ3P+mee3GXBJgWh36brVH49ozTuHCzkAVVnV5hsW0J6c4U
d82j+PxgLJ8eQ71247AXvnRc9/u7hdvw+LpN1VuXoKxi2oZWu+5MSpQYaeQtE2xmQJNcF/ZaViqK
rK/z6jafWJLgCzQVO+0+H/8Kpd5Jrh013/NsnnHtJ/c5acFvxlRQQvQftvUmLf0ExUwuiEH1735f
ZV3K4jjTYmjRMijF1OpytWKRzyvTbL3mySXeZOYGI3ZchfnnNELXwXM4ALzv1uds4SsOXfKtf8mV
HttxO53nFXtl0jaTfYyTgKJFD6Y778aFd9xhv69MO5Ro9y+J0ttanrLaYtngpGQ8zsEzGV/eVXe0
dtnM13Btj9DhtUoXIknufl9hxO+NndLD/iVcdiCyTb5YpwgXDgRWhYCZJZ8iv3+Aq7C3brMrwydq
iOyOAtyVoqVXddqY2kqjJ59IPUjyzgiprPjc+T3/lV1gtFHPaIKNPIbsVX5wid3+dWjpeWX2+WRW
/tGtAE+UHS3kdm8otk8CHWU+siRsNVYolkqo9Jr2qzRdHE0UC1JEYGzN3lGOCyWv2yYc5h/V/SoE
1qUQqVI/rLdTC4FjMCsezMMvivlVJ3QBixWdXyflGscyX794sXIBfJ1XKpvdeiMyIYJvveYEY1J3
ztfHy4E2cLiwOKlShVXnlJyEyxq2gesOPTp4LYGWbMrrsZyYraovbTeCVQeeBsW3VICE3FO42B1W
q3p1exeZJAmFoUH4BREMhTh8fDUSq44ogdLpYO+m9SqfUtThkiRln+0ZdX0JX4W8f32jEiLVzau5
PuaIm8GL45LVImu3hpTzDPfkx4sP/BK0qSpfZf77L+WRoOi8/8+ltsa5P4m7dKL1AB9foK4yUCtp
P9d/SZPQZzOt7NenOmfEmxaB6ddg2n75EO6zgBzlcscSB+qXOAly5mmaausG4oD43KWYSSY0iMNr
yopz1tMuRx3C/VZtVHcvfYWylipP1bCN6r1jw5JOqs8X+sLUl8KSwjDpwnHlUrMjDSUmkcR3VEbe
Qh3/MCoFidJhz5vbdmUe50KiiMGYDQZcBw6ZPxTnzmOjwjqVRAlcD9VDihWbCXBF4iYYrcPB4GPT
4mopygB4LebsVLZTcbFyRGZtbvVLfYdQr3XyCcjoLgooyb7cyWrgFFAdsqRSYDKd8Z8PKcdh+2U1
u27v8sRKw4T5HHI3g4/QgfOKB6nSm1KVLYiTcPW8+o/e4PVe6GWeR91dENOK7hB0cLGCkOfAZObM
EcuLHyttWeT366wiuVNw+Xen03mWZqiQcPlFKL8nl85oNlBLVt0Z7CJRhVo4neiAC1qL+8xYPv4J
ZbXuXz9BAt3KZVfVl8f7u0l2+J+hyGriDm0cmqcF7i4d++lfypSQt5Jv1jN7+c/L0e9nbvhfeJ5o
cTSjuKvKo95bcB48VTm0upy3hHX2whxRnMl6c2cE3TCkcE4D+nlinF1EeEXS1HoakrLHIWOWsM9Q
TtS69T5pWlToXFnDya87l7CqRr3ASDWe1LPwIESZlWxyEO9aMDKQVV45PQhafKaAIxdv+FMJ0+K/
/+g6JOSqWFfbzE9cB8SDvLEx6/zIJQvnCXLpFx2VW490F+SknehZ9fXvxbdH0iUUW5313GjMkU6+
kikz9B5SIF6eWJTlxCQ8rk6PdebhJWjjqUaf0Kc6EbPrb6xtb6lUo9w//3n/Ncl/3Jwqc/uw4deI
jTriNi5+QnCge6L5xkyoqLEgnAjQddNAWVMT7/vBVdQE9hbefz1dVGrmlsfnTWoRhvKLjUqYrAOF
X0Y3BMWLCl0VJqQmwZ12q5z2ix3HnbW9JHjHPnedQVplm7bvNt3hdNBnwlt5yQqFk8Ncc1dfnwwB
MmPajKYhGWoKAaIELHZ6iMXH0JrB+khv7A7IUV6z6tASxi2rO71603lvxGCiYW4Us/R6MADg22+W
24nYVIPdtDwFzCksZ02CuXx/2eeLBmJ3wmXfxCJrHezdIGRtNDypsCdGQ6VXW+q0F/RZ8i+z+Sm9
6hlXLbRZtLHEAzbq4Ee7zjag1P79rECzkt5vfEx6ZG3YcmwDvpzfSryubXf7KbRgIoGydi5NxE7M
s7OH3Q5+bZpnIG0nt+Man0Ses4hlfG4zZ1CUXfIwRUbDzAV1yehNlZXKctv+f7+sIb3trL41V42G
bZDlGHvj+YDcdUyaSVSN4bekYbLWJOEQUSdWPbNyJ+ZHsvSwG/X1PN1cUqFx3WVEzC/S16EPnydB
MPIU36Dcz//5Bg3pWWemUZ3N13yDVuC9v+M7bN2e47h4hd/fuIUKxS7XsZ/TSW7L7bq42JldQRo+
y4T06Ih97b2eQ8zEekA65PqtPFTILIfKH5nSG06vJ71Wu3FC4SrRmSYmOesxpUSAa+h+r9xvUij8
UYhVfUjpDa9S81I36A4ftSYjkDIm/O25b6LNVmmVy1Hq54TSy01nEBvUNHTm2CSieKe+DImkPSL3
20ZXXTorviGccVTFvL94Iz9yJW9kubpcTfpzOKIRtpJ6OOaZdC8hKUF90GsLsvDOK3tfRHNxBdfs
X1+x5I3YJF9XG6FNXkI7A53oIunstl0aOnA/VbqrwgQJrRqXWbatzrll/H3EVbBEnHTtYgyyJhXM
ZhN+UtE60tdjhS6Jg/xp7f/3ok1NZk/MlqlmnW8cVKzPFm1Q7zGi5wlmn6BxBwMh5bvvvjpSFWd6
JFhCo41e2a5mS77wc8J8GNtJO+acuQSHnWT0FudtkYlsWjQ2kmKPhne37/HR74Rpj36BhE/rVbo/
XzWQuAXXavfM7g6zBS9qFJLDIpSEwIgsP1whl9b3AvZcwR6n+vJ/8Tt/rl9CLeuyrswzk6fM0oQT
LvcIBkpn+klmNGSjFtuTyPyEaABw0j++R3QMBf6r/6Y57r3k1Rh9bv3H11LWNvZjOtEICdTqtVs2
nRkCSOm5DMj/i7o9DES+ib/pEXo9llfWYfpLnoRmjVt+qGpz8dSF4pOvAGFY3+kJA6wSVupZ26be
gJmRxlmrLglbb61GOp/deNd0kwYIhESCvAyVXPqD3gzn7Z5iw1hEj09Z1v1nFgVLQGrXtbW1O+vi
nSVeN2MJb1fk+mHxID37xkyf8OW/Fd7enUxBVvGiVAlGjWVq1tMKx83d7oqNGTZkZXstYimqw4hQ
D5hh74o3vfeEaNyBTy916g5njiCiHjY7rw5RvxUdEz0S7gIZwQ0e4lv76NG+I7Cwn3rbl+9+04co
+CusQEFDvNajQNbxmxvmiAxmZ1nqMdG/YPqpfK4SZVtlmd0vHlFCas2u1LTZjYv1SCYyDiWazpzw
w3dJUZCZ6RNBKT6lSqKE1uatkRrWComtFml2SPbe4yCMXzCHNLjxThUfsawkWVQd2WM82Ea63l9z
kFKMgSTPGhYxCRhMgEZqYMdfZDKXrkjwRcPGK7TMy+73t6cyUQKOH2hSQ4LryuIyZehMEw9nQrCy
8pz4QzTU4avOfFq4/t0dy77jvn69rK5nxJ3I2NJNKOKj+IuGTmzDEx+Wjod/KVFC4sbhpuXVg9Cj
e7esMxrMvAG5Ns4YDdNA6R0rtEjmQbnm09xYzThhi5mihtPFfWRtmGiQ6jxR26ZGpNAjo8zUF15K
Q8K+876xvlh7TpgFY6IhT7CJh+TCB+EShiUHHLq3BhstvPNGrDqwKezGIw2SEPBa143bEhbsEXGn
RlqRMRr6uwdXbG4cOld2mtIjy+YZtKr55Eaf7Gton8Q6bZVzWZpeLF6EhIrmJs+sylb8Em9SD5Pu
bRSP7qFQJXzKsLDu0FPEQqUVlqJICaWMmqVlUJMJkSxrFjb1qzoKfc6Jd6MOTMSnfHTXEkRdr+Z8
U9XFCfnS7zPmdVjc4fB8/LcmGZVhtHJVHUMK0wqBCr+pkDfS6kt7uRew6OGvp2wwRy4VSLbEhT5D
KoIk/uCyvudT2SP0+LSE/L8lr9dzWlS2AGTLE3B8CkcslO1RGfxw2k2DJM4yGG4SOt6VmvQYFRnJ
/S35dN4t6taRMz97QXfNfj5RjuyFr21a+iset6zimVPesgRTh+lcu9kaigQsTi6ddzFGMMCLELb5
GAMdURqs3OdPBTo+fry27BRql3k+PdUE/LeSLmBMQDQYkBzHG6DDcegBV0o7q7pcCa+s6uZkkxMW
iCySggO6X0IUiVD+v4nlVdIkeLLnZuVWYZb2btVpzuVew/iDIR+iAFoElKcryx38IIKtSSB02x42
M2PH6U4ubTa6Nxe9H1zqB14Ya6bohuCNKr7iYwtgaxIKVW41OGJqnBGrCoEt9fON1x2lzQHgu3JC
erRN9+0+HfJfpJ9Ur1TGpLNVvVbmVxHwJUe3G7OIckaGxvZ6Tkdzht+N+Dv6rA76ijOXJUsK9yxT
aOyz3WxpCcdl541b9HrHjE2SWm4TVJN5VPktQkv+Drz2vW+1AIKpjYVdGAKKksQK1p1p2B3dc8rI
7Pl+9tbcBxGbWfrq0EahUHfyjYLo2vFWvV1y4VDwXhoUT+hPZSwal+lNJKNUbmlpeq94sRISVefr
RQOGN4OkRXIeYs1nw1GIPAboI+MFBitkPv6WChfC1gVKFY4401nbsatxuyLfNh5Puu+jgd1jN8pi
yL8vH6FvNhmyeTok36IvL3rWOspmItU1S6h0q9vVhSneEEkD9j+672mLHZS93guzccNm6mXhzB8q
Dq5w3WxdAqfFebO37I34tqK3naCckHVB0GF1whemj8HghR9V4v7nAsrCx5demg8ofmcJqBZzertr
upDdCpA8ojhJ/hxXQoz24/srzXlZZqgoUEIpO5uu9tocgd7YHNc+Gs4hDt4hq/4nJ0JzXoqadd4M
r1J1hmw5FvUDlb177J3bd3+uoGn7urZfWsJFnMUXfFVGNQZXFtuSCHFASYZN1QZBIfL+3goi6/ZJ
s83F/RvT+yh6RcgPnLEGGCCG/EFkjKzi2yrA8f7tCzI3m/Vhf14hsxGNJyIVAmaEPb99eKb1R13X
VImT3KX8rC2zZVUcscYDDiaiOY52WjEdKIy64nD6Yyy+p2QKh1tZi9rheI/TZzEYRQPFNRps3cFX
j4Vyvh9dXlTpPNVbMSSAstL66lpbCCcCdCBs7Y6cjzBs+oyvDlXJndI+3cI7uf994XzH3fGgzYTC
5OE4qQnPN6BbLA4PkXAGWQ+DZ0Z9OHp8raWp+aJYCYtSyuSH1BAptMS7N/zomjMY8Cbbnc7QvbzA
ae1ET0O+p/ep8poUuRD73q9eOPN5flhXq6f7IzE/klncYs5UVG477wHDfrhszJyEkG2/pp+vMJmS
A4ogM+33VS0qusKVuiN24YeYWW2+nN6jne6ZkuIIVo427boeyJAGnuLKFTbn3i5eELY41Y7HjSZs
jhhBH639WkSrsB5MGsGIWGdEAC8c1UrYudIXhOmd0LGixGXFr5BZGWqz1J5qJg6cR0d6wrakwInp
a72H7NTpqRuzYfbxyRWhOmr32+Lvt9vVfioCLLr/8RppQvKde9whMHFIVl7VC6l6wveqQeGupzX6
coyb0DAveedyRUTXcP2QhCYYzJSJqiSvelAyxcLVWpytZc4ZmQueJO+VzLlchUIxRtZu1z8oOrH+
b7imfY+Qsq/K7ClSE/bd6Soc+GLNrsYquz8pj7Gm0eifqbnMbX4rcwTlBsAyG9TmbchVJV9idtLW
69kqI3qFmHvrENXFzt57EaVEMQKveqV/8Zt+5EmuxCGb1iubI/Ke6wQ7oirMNo4nmkvC8ErIrPvN
beyyKqI/9SPl9FDZmB6J2zok/FVTrOyRXMV0Z6xqq/1Z5PzHSdWNKSMOaAMlGfO1ZSUIto+EGys0
RT6TXoO622cH4bcq6Ct/tj+/QsJrY2fl9ik/odDjoIv3NjhoDjkKbpwVfN0NezE+1cGI+JB/xkE/
QqUPvays57ax5eI9NtEkDef4NuFb975WrWv/g9lf6/5+WW7JskeV71auZD+ypY9O5mtWrW0uxkgL
ofGBPIgsVJwxiI1ZxJHqRwp4/ouW/QiUIttz9XqZaTrfGYPY3Q3vXINLh/aDcOdDE+R3ojxzoARi
Tyfz58rE7h0gHly2XCDIZqvb/GBy2QzsUBl41yNyUSO8x7o3IKwXKQz3id2bwxnnhydHceHVcs/1
/84v1wZqp8xkwwMXfnFbCRbqMLJXzjur9poQN/WvL5T0ngRDvdvz9fBOmtM5dJo6a8GZHIvcTejB
Psw21hoENv9F4kGhD3Itwd4dKQem/LwERryAjBnpsjMFkzc6zvvs/n1sskq4xfXiq2+I91jA0+xg
6YfTFm1gtiYYsBHspUoZrTOHMzL1ar3Z02N5fzGRP7df/S1Pm1dgbmncUcbrHrqjWXcQiq/e6dDR
xEZh9tb6Kkf3L0bjR6gEbXV7utztMgGs+ALMxoGsA8e3KaJ2nsQbe3xGpTgJw3QNeonqnDM+39Pn
05A2Bc54gzCevDKhymN5f8my/hxPgq+TtdRrlROYCcGBCLjF6N+VdBUVTlKCbVjIXPYDsI1UJVj1
lCTsqhizQ+V6RfDFpQ5FUiUefDFOA4hE9GH0VV2IyouVoCtNTzYVIS42DynssX4+ZhgD4lEWC6uL
iI+lNf5oNtFvdv1YzXiJuXvP1INRvEbBVfFGLRleksef8S+e1f9+RuRJ3mPtcFie6ibynpN5xGRC
c+W939oB/Z24y7MBrWiR9r4OIhFcK2T/JTr7kS3FuvWNVbE2l7vZZS5iJHKdmPwYwyvaee6+3LOq
d/8vzuuPUAl7IAzNjrUVB0Zrmf8SDJr+wHFe0Ff3Eqmp+spTNT/yJOw5L20WEd2EmffE8OINXq60
eaWDYxkONi8ZQIv9g3hFY9Wms39vsNrA3apTJ+WR/s/PkNFoujxZuyPHFsN9oqN1smGHQcxLPTPD
RGps+Bk9Vq2/ZD9/RMqIlE7rV+0mPi+d8gGlVBF8DphLJixJPaWLUepPVQ3DhtndrBlyombfmFM8
FHibhwnftjsZCRI+FKo+Yj3BK6nli9fZEXyyd81S9qyW3m9BuqTL9u2ab7Q10i3nSFM8g4Xoca/n
MyNGv+z/L4leECdpsXaep9NMOI9L51lsBwSbEDn4+ujNXcv/gO/QF+kitdeqOqekztkl3xy1u1XD
zAR0xmxJNpLS9t2nuce+a1VZuPy9Fk4qKS5cNNvTdffP+6GhIx5s3h3BrAgw9aOpu35RJVDKIbgg
UdLbrfYfxxySrkRHJAuO0R7GGGgBVjiG5a5JQZhkRg+HxjHfnzgetSachCAgUcEOoh4cZCRlou3/
L+VXECiZz9UKgsx8j0BBVyk4ZwRRARbGfX1bOE8KDLiTSv3hdxekScYTSt+leUqRtvX3/sVy6k8H
z1vMoWulqyCgNQcGFFZ+irKeKAtf3cUzQ3EGxvxjM3OZIK0GHUEc2n9WFqZLfd6fnybnalbHae26
EIEvIX0S3KIY5u0QmhKkMc3w3GirFKs8CChIlG3tbqnvKwIjTBrcgpHYSdWlWHGCmgaiKNHyQVGV
CQsmWCpvl95FJ1fXydsHOEP2ft/bJN+zJ4a/FTAtXuwfn4gVCxq1ad2o3Z31gjOu7bbwSFq2Docj
sHm+P2vK1yR18AFCfw81Ha3+ysno8vRgQa6kiKY2u+jLDLkkntlAPBF+VUAk5tJO+215//KUkiKy
7W6pV4y7tFYCQ+37qDIY8MWp0uhCopt2RVa27quuVyDxg+uVaxbznKhvuajrtPjv4u6ki6afWRqE
lh94bqnHPO+/O6psCM8LzbytjhxVlADhBN3zxOaU4QZ5j/YhjuszPkFTzXerpkRr1WklMzjLsxrj
tTVdsFQKzU4mhk9bWlj1aIWbRQxkDZXcSmUMLKZYtvK/GixXMYzVoZqReeWKRe530Uu664hOTVAb
7pdjm7Tk2nvqz73Wp+pJlzZIF0WLx1V4PEuDUHa257yCW3HrtI4+5N6TdzwPFs46X47lr5gLFJxp
Dk0DmwkjimouQ/FSHqmYZCIbev1wS4VuE4qxqprd7WnUDSAHpSHko+dvY8glx9RX0DaVD/+XVwzZ
vtFoWLou8yjmEO+YDa0qZJM+FETj5JH8NjOotIipAgahPX8e9EeYZJnPNYbgVhuL2xZcswnRWDfg
DVedl3Ybftuor1raeE+eP5IomedTpl80c8HxxIhh4M3cfX83pJzA4EENx73DYyKY11rbgH7EoUAQ
spSKY5fX9Fmn8p87lpByN6ser3qFH5G0Zr1ksoxm7tFhLxl/Yh7118q5Ntuo+Y1aDjTPS2/Y8OhO
9Fr54DG03L/mo+uQUHRq5TVWeGo6HJI0h2dsZmNqv0vgNqDMfo2o8qByeqfXO3ptBj/dYaMXMYEi
eNVo6nC/P5UtFkK3H/wimWpxMTtn1drlpgseT/hpR6PBwHgVESRUW6KsRYcQq3BVEFvqBf98EUuy
5MZpednWMxQRMn+P4fp33lrq2IwB93wWxQ7nnvKgpXFkQaSErNcl6/i0JUpwCDDRgmXrnxmYAVke
58XqX10rgW6bqi0Ae0wdBn4UeljuqxZ+ghR05Pki1y/irkUMSXaCcnHPhhSHMWySL9FtofSOy32T
/9N8mSXxyJrARZabHNqjTRNw79JlIOa+75mt1ybzD3tlEa8cTn+ESnC6b0yhWNIRCpwmdkhDOZSd
2O0PLTaTO2VD7rDysk9p7aSkbVB9Zhni0lntPJ0jvDVma/zeOQ0YrfZjUY5xXkwuWiSEqQz0hxRk
lCSx5XnywieW8G6VnQxoOA1hz8Z0IIukZcpawdMTtgR/ULTHaoHuPw3nAUmhIcN7n8qRQdWTluHu
pq0W8zNqRqiQ4L0Qo4gAwfnI/CtZ6ZCxiiaGTFlILfNdcH/rFimLOglq6btPj6lh7OoCSsbj967g
R4ae9oVA2qcMdCdeeYympYFmUaD0rXebXb1+NEFT6qh4wPRCwCoTmmG7+dZEuZQ+cFmGpChP+rjT
aaNxNEgB8nGJvo7OdTQ6JrSpEsKHH3BHdA7Np2sCakJArJ4XVEmXPmvNtm+V/UFIF0Wn8SaG2Gbj
BRSBro4z0JgOIVfytmYrWXRSJXFLmSSKR5cMV2V+zjZZqutk4erhZu2KPbLdlUelEdv1ZcNZh4cK
n5jIhpFpbfncwrH1nQabJyb7nh9/+NJJp8KvkckLbpfVanmechUYLfrFxCjjF7GeiH0odLp8e1X4
UwYrRYmSwdpY03p6rd9VDeII9pdS6F2Mu3N/BHFIJvI3SH7a75wmk8eK45aCSlG4ZLoMfVnXzBTh
kIsNLWczx3ycvcqKsHtDnuyfNQWwwaajjdNIaEp5fRONc8pAodRbL/4QyYBVK9X5bbUS9z5GA6ch
Gaxr3K21CHYXHorArDfGlOnBzvJj0aITnxyayqW82yzZYyn+CClkqM8uWWW/5Edg0iZdw0/3wUhn
Gzo9xuw2ZVA5nLNJrb3odCrNzsJv9j8/xxd3187dFoQEYs6zidvZeVpRnq70GEQ5KrPFpkpdJCic
5Vd7neXioioRnH+7NpxQVT+eL53RqGsG2jPlHp9Hw76Z3hkWLP/NnLvaCB7bYR59f6ocjzI3oHhl
ElDqV7OSsm8S6Ggl1eb43XgT3fUEVy8+73UNgzCRjZpCSfxnH30pCS9X5+3enoln2qqiKklCJ+u6
iSHE+acDsNk8hzSQiR4b1XkVUFmToFK/ptPTVpz3GR7TcbIe7J28IwzSgE4QwZq/c7DB5CMFSYCy
QqK6bQkrL+l+V902sINiuVAQCFoC8TKYf7rPXdEK4sFa5z7GxJIt5rpZty1bs2r4VqYmSU0veoVK
yZnLPgfwm0OyFtB5z4R3is697z433kX0KVCs+SKbQP631oQmYShof4bw2/p+1RE7nwb1HmRpAbRT
osxgtCIo/aeR3g8Ff7iI0Fr96yW8dh//+tLUXuHXyy30lyp0W7f5lV/Pogzhp268UTAL6Lu+svld
BGqjWivgGgH5PXRqcHp8p93PWTIlTsHc9VvKpuQyJSr+JAny09qZ3YK1kz5KZ/QcePcmj8GHBXvS
libdOdS0gptglnwunYXLfvrHN1Ja/SmKl0B/vr7WN+c040bug5jb5Is4nQk66hJoEN2GqkdT5rYX
BUrgfj7WTAaN+ASCQcVLcmh4RYy8GC48swNpiBstu0N3HTSHdKgp7GupZSkKl0A9W+xWm+rhqFP+
MUhss4fs+CSGhV3KxM0OSWWnnbaBqyfKml7USl8Ut10G2EX5EmCb+zxNzQXyBfk2JNQsw3lfRwEL
gBku6yG8R12RP/VgSBN861MFGqWNXMUfIEH0Qq/NzF2D2xedtuIB4NQs+wTFlU7c8Kl3JgOn4cMW
26bY2YEjS6TkSEjpNV9FDVzq7BV/i4TblWV+XW8yfovpEJ+TlhJ03LMNOHKiQZL/72StAXvbRYf+
3eOh9wjiv8nwe+qrJ4rK4LT4a2Qwn5/Wc8ZrAHPBrOqxGkywK4Zr905e0dYCMZH2uX5XvQfV+5cA
db6eLmy62kTCgGBuGorJBBa6OssmoRSPP487nUb4RtZM4e+VtoYUTiynvBuNy/lQvdyfPtvAuhrB
o+DRoZWPhQr4CBB14Fn1+4o3IBBFNtdFsRLgVYwrLEcab4AKkxebHmXf2CdeZ5wTioq+0lCW9k4U
BUoQt8gr23rjhsDncUCae+6DNXUavSFu4n4XNN2IHoaT7tKYgpn6LzooxJEeHVnCvK1+OmX4CvyC
c0DqOWBkWRTZM4exzrpYZWMo6+ylUWvx1BLUnTcHbXmGrIq+xQArTaq957wSPCIM2mtlNqbMCSuK
k5DtnM7SQx0WIWDdTtaO5WR4RJT36ZX8+DoGVaahT94yxk+OVEBS2rVYlC2BWmXd2N0s80Di1Zvc
4KO4zZz3LckvMiJkZESksPzUycjUg6fp+3Cx5GurLMs96/DoE0tgtjHM6eJ84rqJWMZEbQFTTf/D
2XctN44Ey34RIuCBfu2GoQNIiqQk6gUhaSh41/D4+pNQ3LhHy1EMI86O0e5olgAabbIys6oc9NCF
g8N73fZXGGdfgZSQLZ2hXDNwRuIUS40UqPIgZNeJSFHG2bYNd0Zic8uA0E9HZYCdZ6Jmw6BHhBZY
nOPzn3+vxl/TEH6O3d22V0XRlJfDsu0hzw/WXudcu9h8oAaVqH6KurJotcpgTEsdjnQwNKs8NnBu
/5+Y2p+3cbcLtkiTamsFt4Hh81CqfdmKUAoZIR7IwwCJ5f9+7F+rqv243r2qrDYREc0Z07W0RTda
4+1UO42qR3QegV1iSdFN2bfCD4fGFU177d3BsAtUMwdCQULRCu/ij/Xve3o0je8zBNSyVTmKywEc
cMvbDx5cG4pIAa3hmwOmR6x9OkUjPaUOquU/NBw8WMDf0OmHRGZmqhwMxQJNlmwf7aXaw2G+fjJw
+MoWxJPsOKFmJwqBPSJ9Hu1U37zEjys3ylDO4Yzli15XNoo5wDyCuivderP6Io86Cd03MF56Hiz1
9FRdRYqlgUag2Kp/XCwdhQotzwzuJ9UxUSJWZhutH2gljXQq7T4QqKKWzOguswKDs6ZYUvpost+N
9HILxIT5CbV7DCTC3Zuctd4oZzGWuZ9XERXabT4f5ug4aod/zyfju4L4jz0JFzJFPKmoiUTXCMoH
/vdZE7U3Y1nSuc+d/hXxDZCF9po/GyeuMPycJUuRrDRdja8Tp7pGpU+vb+yipMragFlJd3tHQZmd
iAn70K/tyG2dAAyovhkdWaNpRqtX/ql6qlfa0Vq3u22yUVfRZkDHuG2ykuErxWVlmqFOhCtnFjkl
3ArhlXYil1wbiQln6SRulM+MW5nCitcGjGJ00xI6ChS9GyUUkGX8VTm1r2Sv7OXjsCmf6+fGz+3a
S9ERvPYNp3JaYIgCRdV4zkqdDhlVFKYfNZD+S3PNhk0oq9zuQli3G5rlLIvssWMdGrkLe/Or8UO0
IblpK5V1x8ZNnH6VOLOlOQRZWDVLveikbfk+3nb8OU/X4WjNJcR6vpPdyeUO2RvOvE1LVt+a1ErH
pcKQ385Or9mpju5Ykys4xU7cRAfUSXof7MrqbGiCVub0p+5S7Du3Spn2Ius0nWmF9mM1G1850slr
mqAtjK9cy63u1yvVl/36Y3qJP7RTtg7e6oxqhEowLDvZWdrxPZiptzR1h8t4Dr5kVB/Z9I6xN9FY
Xd8YVoV3aB76bQYNVKV4UPTtlnbD0/CuxbQIaNwsPxOVle/CvomZ+pWgKwbKT9RHE62gtrVXu1lB
6+Pg4laTnmGUpU/ymfzB+tgOXvtHspBzuZmQd9m41V5/TkOnVdncU6NZ1b5iNSzZty/yIQxZo9Im
pSlq09rlJbiSnGYp4wXKphWnyJo3xbPgtRuOGs1PfBu7xJOOZKapxz/mj/Glu02XAU2LonOT0X6H
1+YOHtZRdCrxtlV6iCzcaeNV6HeMxBxWo/2F5Jbn8JCiuVHHZp1OHQtj2qJdQ0ini7QVr/yZ4MMw
aut223Iaxwi+rR6N9iRaHELdUUo6n5un/E28dE/Z2UDHJG0bKbS4ZgltMLNAdUi+go9LXCl2yEd3
yd+QnGLMVDBYgkuWCx2k2NnxetGsZlV46ra6VUfFnnb5QXnmT8259cXdBAtkzvSYirvqSd5NZ9m5
3gQWs9vILhJQwdWErrT84gAGV7ezTESLGuxXMlIQEpo7kzWy0a1YASjxHjIFAVwEvIF2zpX3B19d
pCd9XU4BqDiRTlZ95u/BK+G02wX7bleveeNE4kqbbAk1Y7EAUKFQtCYgtwzdPGzdqVh64Mg6eAq2
hcHChJIvwZ01p20+XhLttdLocCDvzVXxus/6VfCUTfKs2bMreNlW8FQsys82pNkLxt48Ez+9hEcD
sW9FRzfea4kl9jT4jM/NK14XPBlfWcRAzSgSkyp7lOx2E66TZ72jscK62jLQ20S3JZHhM9U/QWx1
Au00Nj7VA+Wl1QaMS7aB2/f4S/KS4ht2uZNwtxklb72dH7QvwasgqCjvHZr/NJZmsupdOWbb8Bwf
mgP+sOyXV5c0tBqtdHaimaqovuqkTnsb9iFo3djiWLsNFdwBA6Wv9I9YZt0BHa3wKo3cKlXW2pOT
2Ik3rXIn3ddOskInx21zIpu+sIznej9f5HxpgIU5GMrU3JdIr0jRimuk3Qui3v6SEqdQaWjS6UOD
oBxY8UndlpZ0Sd6alpqVHaZM/Gjd3tNuwzo/CBvuFpUzD7aOCPqS7k2E1iXrtrnEwpP4Im7bC3fV
F/NF8kavvwAUy6h1kO+ro/miwwswOZ0lfjbIALK/Ric5h764SdbiUVsb6wWUZm+b6zXZDCx2BrRK
C9/1Y/qsurXdYdua8EHZsTjyt/7SuiGKLx70U7Aq17PdeuKKu9ydve50fFUs1RZt0Oaf4Re2vQLO
jOMEp0hDySrfKutyS3C90EodcZueyJo8wFx3wff3CYkGQWA0ZVPTjfss5yyaFNMwau6Hikrn7DgM
bqu8qcGHRCL67+P4u2DG/WmsmQpaxxJAD9O8C8jSRoi7qo+43yUbLTMp0SI6VyVt2j3KVmL7aS1i
4pQOT5E6PaL57oLu5UElUUQVD9Q4BfK476A7o5gHRz537Qd6wFT5ymWqpG9jZNJ5PEjdduIC5Rz4
IHIKo6Njf1Mz1uEuhXjeDOJLnHt1vDdLKxb/jGR8NDa/3p6kL6ZLGb3Zvxva/0BlYtEH9VSktT/y
yOnIuDajwB7jwit79TOMX8MSLclag/Yi2Q9qnNHONN7//X7u7WlgrdUFGMqGqokqkb6rO/64h0iD
WRvs2OC3o59FT6nJ2sbu5I0w2nXG+grr82lU1kr2mvb2WKwL7o7au/4eHuWMaYalFzizVzm6uUch
m0QqCavSLB6M1F8TFjepSzBxIQ0T43Vf9Nrox2bUBWnwM9WwUvNrmTlquRa6wUrLzb9H5L6e5feI
6LICBYOIiqSZizX354gIRdrFYzf4QT+yuQMmMRM6aMe8U29EqbYo/EO1oKJCdNSGbF0KkkuG9aQE
tNMfsEbfwc9/Vs/y4Oi7rEqaBAPhfepbKavZhOUx+Dqsc5FV99ZQ07GggFmGYqsGK2dPkZ6FtqZE
WVelpeuXOlypsVXHbl0dJ1RiVQ4zd/jTCJDS+rGKUbMGxeoVhyRWFz54U8qynu/v2ERyMKpAiLKm
kruQVhXzQdGjtvfzYivsY8lr15PuqExZFaIVOVXtpgIaW9ahmw2W8K53dr+q+33e71s6T1RfNfo+
BMKrmRrTjYaT7mMiZ9MOFE/P/X+/6jtS/vtNm5ooGrpkIM9Xv3vTpBJ0pH5y3OvsBZqjy29JbYu1
l9WHfj7/+1poqPnLyKC+DTE0NGZTRO2OK+K9wnkiNFhpu+yTyHZLnKFkWrnKo1XfOxIwe7TpzJ3e
X8NoU0YrZOL0X9r8pFW2KDnxsNbXBhMTqg80L51oz1c6qnc2q0RzZskVM6fjq4JTLq8wO1OVEpEK
L/FKjtmITr4mLVOqrPA17qwJaFelcU3F0xywLFgwQxKwIndN6WTGfv3Jn5NV66rJWVX3ssQU/g58
Vqq2XlJNpTyCocrt14rA2p7GKCEwrWaJppz2ip+Xm8TTUCtUG2hZ2QXyJoHDhm3wJvEFxZPDLJ0m
tNpOrD7Zihmq54crAWB/jPHZ1mQeVYnJyR7JzeOxuqWVVc7xg3n6fcbdz1OCZHldWfS8v6rkxoKc
k7SNBx8BV3To16ptvCBU+CA+YhNuUj2xqpppbuGTkQ1rk6MwEBDiWu6t8fpQkNJ/mRyqIhmKbuqS
KZF7ia4uBGUW66jzySn0FUeyKic9Dp62jTczjUSrPhbAuU/tztx0R8MxXqNDtlZZce6eU58DuVMY
9m2+VXxxPbuGV+7Kc34APmt62uyGV3mfvBfvYrygcb8+JwCyqcy+Ki8XWAaaMqcqqoBXlOy0RxP/
Tv1ZVhlwBlnWmChq0n177Tiv0rQLssYfkk0p2FLHDARYmH6q7NWYBbGjFRuenLq4oFxcy5GlTBct
OPXPOt9K+e7BOlxY57sXD/ZBlxTZMImq3d9OLgwB+rao3Be0zKmC3hb4sahooe3i0RvFy2QMrA18
My28IrXFyPn39b/1hfvrqxq4EBwupibdHy/TVMY8kkvuy8EuKSvKBScZTlKHCK5L7EZ+E/On2bii
fysNYj+qP5NyG8pWAaF01kTg+4bWALTj7d/3dZ/2/P2aUB6PaBqgGhG/24b/OPayWK+InGbcrybt
2tTkmL6LXbwSmpCBZrGV4DpMh14TrbSSnTEaD91c2KL+mavKVtHOmjw8WKLSL0eJvujtOAA17W/R
fSrh8pgrtfYntxodLVjwz6nva5rhQK501JOKzpl0NsLCIUVqdW1F68b697DIvyxMnaiyqgGjEe2v
YWmMcWyyoqn9DGRNVYBCkr/q5KWe91GSbbJatnP9tRngTmI8fpo4sTvtY4y7c5y85UbwUibYLQ3W
I/YeHkKVX3CRjokkqwDYkiHdlxUr5r4ikxbWPvoj0jayy84ZUMVyeJFrt9ERVYdfgVmwQryI4kHl
aCtIrDB+KnH8x/EDsP3LYQqQvVBvIup1SOrdwd+gobWgVmXroxkd2IE3pRmpkR6F/DZ36L4rPJqv
dxlSy3w1TPQkMfCPih93NN+UBENYSGXty9zclvIV+6PS9JZaXJpQpb0QsqH0Iql+NCvJX0TmcmFd
kQkgqWHo91VBskBXc2MWKr+rWAP6cHSaiSm1JaHBcMsi1a4kK+pYPFg9ofVE2/A9mX1ZPqvJmqNa
7rgFH2d8Cqodxoz3dAKj+P27OVExo0ZJcaTi93hG29iFYQLxtxncwunc1B5UfKSrfJCP5panNEZS
e0Hzm3lFNcbwFl6ilqrr1JNyOodUvjbAyYfkxdxliPjJMXsnR/2Es2GX7yrbwHkRX0I7WAt24HRO
z0IwOujXuslwG166huuwswy4MWqL25orOvNmRp+ZcROvtU2+a+1+U22LVW11TroGi2DXFmGuCd4B
JRN3lWGZ+8hHt9sSPzuGf+k6luXWPFigTor3xEe93sJF1L02ncovngrbdKZdeMUxhfk8xdSYaBIz
FJoQneCz2YFVeep2lT+AsVEyWh50h29q+GjkbauzZKRpQRGCFB5muZO4hZe53bZyhy05JJ751LyQ
c/5Rv4gYmZAOCRMUKw4eLAPECX8fMAY2UOwZukoMhBH4/o+NVOAZEQvS1b5+KW3Z6zbYKnYLbSpW
TFg1G/FIVuYlWrdOaSc7KDHHZtM6rSM4gE/SnuOPmw1ZiW/Jbt5XnzWaWbnSKVpPruiPe4KsSzOl
0pqswhdhK2zJSvYQzJ7GfXsFv+v012bTwLD3IoDGxsLbkRUmzKnZjHsJ0xOs9DF8DlJqvvFX8chf
Aw+d5zfqUTiZbrtboIdqI5PEHbelZx5yDxPLXJvrfstfjCcRxl/feAq94Jy64jV25YPmq+sYNcsU
P9gtzGX2EpyDs1k48jVmh9BT1+p6umpIBdHXoRus5LXigxF1NX848K26Tl5EzK9qRViF6iL9xtzV
6Bhs7hBuVyv0LMZUZI1TrVQrdHtWrDQIUtWqsRqn3SzSVLD6f9/FpzSYvcEq3JE34FpEGcv/me5m
F/+HHb0Uq6AFtQeeU0QFAQm1aONdv1l+pbtgpbjxTtxrb+MxhkTdOY3VwhMCM8ZiECE26i+/v18z
qlqgAeknPMmg9G34C5d8OXM3HdxPdE6VUad5KU4SoyB3scXyXml+jGU1owTV7Os7uaP5Oq2o2dPc
pGrCxIbJIjVX5Mo1NJaNPNNeaqiYTNjBiHwWHLJbWPCFUc+YYUGc2QLwu5GbfujIq1ZovaosaV2B
7OaOsYtcAV6tnOo2d6T1Mu366/L3Sls5GzvuaPi7mE3rfx+Sv2EHE8BONQiEFwQ3d3sxH5MwDlNs
iWkCTrWwy8GThYJ1Ru306bEpLophkdQOht7iGeD0ShqOCpoLyBcjeqBx/hZmmQo0LgTuIqitb6T9
Y/kZlRApeQBSpcgcg7gIcwPMCoRJk5WNFs4DM390JPyCEXAAqzgSUBeLyOJdZAcqzeinCZcUBEso
9qGxXQ4jzmRjbXBnamwCTnd8sNF8hwR3QBJXxQmkoUyroRl32nsk64K41Kfyi86VxVWTufVnMdtZ
6Uq5Nd765P/2mP97wTsRcSKlFCRxATYNPrLUTRKnLFkF2QjHX8w6KEiJmyurB3PrF7xuAi/DYSsS
ScOb/e92WiTRWKf9XPmhka6aNrf71g2GSy7cFF+vcqfvEHoaMJAJFsg+SmL33zfwS/gCjkAzoV+C
oVPJcn8/5hOvJI2jpFzlE1SGHdx0XJHeIrlVzVSOLbmy/32572Z5968VOBy9zcDMosfJgop/XE+M
lbKOggrwIo2g2Mxul0HjSCY7j2VIPCjBIShfSfY25yxWj7xFe7t6kzWukEBiKVlSePAZ0ko4y4i6
RzG1KsEq5ZAVUmpl6VESyKHmF6k4gn+QZrBJ2kjl8RJAfIvj25QD7uuKlSWbelS3uZnZoZ1N406v
QzYLyqoEBFY7fhsj4AMhoFG+afRoXSmpHVWV0yCYjJvOipvU5cIuAVeeJCu9qNAMWdKoEsSb0hD/
VOJrHuO4n6ASZDDeJ6VfC+dUyl0x1WhMEHeAm+dm6P17dHUZo3c/ugt20ySsGFkS70ZXFtKyyxGD
+ZxnkGSAFxSAmEBvrGSqWV08k7Z22jQSqVon61jCeSpcU+1ah5tquMxxZuet6oSA2vXGVP+0yTFu
iR2UI8uI1bYXAZzcMqLKENE2M31IOemp5S7K0Vq5XjpEqJ65oFq8Rjg3Kc/zEFqq2VtFse3ncJNI
0zZKtG1TvcVd5sbmug4UquKLFmBLMaGRqC3lCN2jTLeEsASNk1rNot1XFx30NkICpwtKm8fNg4mp
3LtHFsRtGoA04CN1JMTcRxt9U5pyJEWlP0JFz1husiCzTDxHaAXHfeNPX1FPy4zOf5RP+Sj9aUTa
fZjHcZciK7Re4T3XL8WrGLEK7ZO/sA13G8mBK20tIKh8bnQKTgDD1Jbr6T1KbKGzp2JVQNqa7PAl
OQgfs0hBf0YZm2UWEjvT1n25NoQtD6wArf7AYiVsGDD+riHjsLF1tHyqKAQHnrjYGsTeSQMWoNqo
20a7QHYbiDKA4pEtm6xXmAISJabys/oOPtLTdtLa2BKDZgLLRxZqFlaAsSpvBBcRqIxDGJhgtpZv
o/tVQqW3/qs1WTRa45fi8m1wTd3IH2QwHGx8Np7jV0gJSIItd4sOu5GeoF6v+K46K1YNlJRJaL4z
5xQ0O6ldWaA6mldyWrYWaF1ZY13BoolqDYshaC18BVURxhmsCuwptMfJ7jpXSDdyxySTqfAWvGuB
rb3Je5nQENr1nwniyyZ6hmYYh4t8C17QaKkAvdCkzRGRRH0zW6s0bTWxTMMONCb+IRA+ByYOrJGd
WqWgxrITzCLY95OUqWv9NHQMaB2IJv8MP/mlfMF/v6gvs9ecxou5ataDE7PcbSyyKZ0M1gq+7nfZ
TgGATS4JMgdaWoJOv5R7/WO+9XB7b2I0DYlojPzFc39UNoiud+YKQ+Drq8GpaAx8nH/lXxAqLhX0
u5fmRThk2PFSq05Z9Faa1AD3GbJcoQaChF0HvIf4ai2e55SOb9lRuBYjxHjWjnRMaXsr8Me36q1X
aZRCL66dwuvYtIl28lP6NR3FJ1Bj+Uf6Qv7UL+FHfyV/upwqf8BeVUxFx1+FJpcMyKqGYoldS0Vd
A4PGL5pEg1vZ0uSmvuTP3MGEj6Gyfwh/mpO+gt9jMB2oKgUFGJefZORwP5JNfoMIqJqF4FgmItpf
3/u9jBxdtrMq6/yxdXm3EaBSnqOEUIGAlbUT7aUv3v+9wUr3vqZllyCw+oDyUzQNgOgOC2pKkJKI
d60/NrbuCQBhTU0NCYEcDb9AczmBmEGfxuAsVgnzPTaZId3yZD+Mu46wTnG6atufguatSQCcPN5g
49wakjOWLH7XZJZoNqauCASJdZeRM+LhpFvXYUgrgkoSujcInzLZyMMxlV+VGCIHR0RFsC2oT6Px
MQl21pTWkPzhnQ9lyZ6xQSTyzMwpXSSIAstD2OgKlkydHoIDqWxZ3jWB13clk8CvB4HkhZsgTG3F
zLetmLtKOrEUYsukWcYorod2sGIubRLkkk35tJMIOQ5yv0PDCBaPqjNx2EF0Cdug7jZxT4UEjaDS
1G6QbIXu76FrRFCcZ7SzU4Cs/giZ5IlC4Gv9dEsnwkKpZLn4MRnVWhMCNEcRGMdcN8cvnD8JSAEy
d+sgvcxV9cQnwyYqyt7CGfBcXYyr9gD6K7/QPijhIBsizlNJhMPrv3BFToy8SLOg8VX5GDaXMX/T
xC8tvnAFe1fl9jnD3Gu1W2XC85npzVqOjwJsZyB/80JzZKF20M3Hik3lNqg2dGQKodPCBlBMqR3D
0SIk1iTDlSNcScIdJF1j7AzGyWhXTcUiOV5n5WXMigfE3/dpdocUCLq6ERlVbg31r1K3mWnKHCwZ
JLPq1sO/1fc3LbhGQk3LdcxXgraVX6oYas0baGK0u6JlfhyFB8P7mxiJMZVV1K74hvp3wyvkMDMn
Idjqttl0kZeUxMZgqtACNVWy9fAZHWxcFBhh0uyW+loTQxbCQPAAhJu/EI0EnJeIH1jc5r12JYO+
lHoTnrqRGxZPQMjEuZtMGihqjwtnFOmxZDFeV6rXwejUwv5TlTgUoVf22m0OIdPKmmO26FGpeGZ1
SeeRLqtBkC6T2FmjnNKuTS25A4DEkSMAIJpeWI0slW7AQBEMNO8V1j8nGtM4aK9BsOOB+xmWbydW
8L7BWTI489RQIyAnFSwZAG4WKVtp7K0kYkPauAaOLENvGGllpvUytE+Y/rD1Jvo2im9NpVlppm9F
MEmaaZzCabRRGMfLcvE4cLuqCydTsN/0pRXk8OoVI5MAsHmtgniGAw50xZBJLmBYo1ymonbyz6LB
WkjXcqbCJ6Q+isZ+QbLENA0RnWIhYCL6/O/Ca2JzAjmdNH43HXn+miKo7riTa6xAluh0JgXjBlwu
w4NwaIll75cFwR6vSgQeS+mbCvgRnsSZVg2NInFfF912cIPKw9D++wz5bbIRcNqGAcuI+VfEhfaV
pR4m8/clivQSZ26kvOlwRdQPpP6/9y6Iv5ClELNLiN+/8+Z+PAsEp6DL254ve1cxIRQCjqw8PXTl
8BLXD/Dz33Hkfy92974yfe44ClRw30gzS1+2aRxftbGWxkutFUwNrln3INr5eyBxScWUdcSvOpTO
5fs/no+Q1mjEhMMJWyO4Q8DQcVhMYLYqByqYt3+/tV/2CFxNhVBj4AvcxsuE/XE1AVXehTHEA2ql
vI4UvlMgkHTRtDZEZT/Ut1wonRFHn5EW7nJYZNM6bYtTK1wDeA2JTpVY3Kuwa4mhLZdvSddbWSl6
Q5KeE5Hj3I0LV5ixsmssN6hjwMex7BE9WMGXCYYEldtSyyjcMM1sMbvAhsDKcLKbCgdImFmFgBaw
kK6hChTYriJjXkOtp1oOyrAZrQQYX8y+4lFxiuCtVD0S3BIXsw7LWW/cNHwLUUKk4S5p3kQASSmQ
HW4e6ihzCSKVJBJ3c/2pKFdZ06w+8gp+E+EdWc4LURhXYQuxIO+sZiidDhp+BhgiYZsSp2yFfDA3
AzST+gdn2K/vXzUR6CJoAxW9rOUfb6SXhrmMzQT7JIKuoRmZUW5qeYfBMabrv9/+3w5zCW8fcp0m
gwaUNONuegeJpEdZvfi88q8W5iHOPQORAtSnmNz0+CJUDKNi1qjuCXPC/0EJWy4PJIJjWUT79WX1
/XhU9AImeRrH33uGMoOEzO1ODxnhR9QncsbgUndvgaPXb7zGuzMrFk98NwwD0HuII+XR7qz/vU3+
537uiyhEfViPwRxyv6g8ErlJBCO45I/FdR79NnrXxK1mrPJga/YhJcl2klSkZnbJWZw/JQl+wFG1
FpRUCuhzj9kWxjejjBivObgSoD9iJ7XOJliwAa4H2RF7r1ZlCqOZLS9iNgKfUX4q86uQ243+1Ior
QVYtBR8RTqtCQRJq8aQ2HvxboztOBgMTYfJzkirOADIJAaGabAJM0xlHfBrqNNTAYitPUQQMl3iR
ujHSzwcT6LfJisRq5Aag1D7mz7JZ/3iDhlRkaT1ItQ9eAdSQIdOgZEpgaQEjDVx6tJbp4tgN6PwG
h+ggwqLBQJr/+za0ZZ7+93zTgHL+9zbuJ9KYmXIZzpBUVSeomAwPdu5ihGIYz0ZL6RiHPyGyp5nC
uxDDx4oAJwCvhdiOpYSVtRMgyK9WBqSsxFYlh4MlgLHhCkt5gEiGhTCyZkwO7V2AoCxdie2qEhmf
7clc6Qozm/UornJzpemOLlo9HP/EqY2NDi+6CS+w8+/n/YUu/8/zqnceqCCTDRBOYu0jCpJkjDLp
3mfjVhFY1G9ql251kmK7PkBRfnDlvwEMrry4MuXFh/OXsj6FZaxpMVyoNcJ+I5pg+bFhHXRDY6Sm
kFoEpBrng5XFmJ/i+xg+ykj5dc/CuS/qYFoNeAvv3rWewUxRJFikyx3oUmoTCITpzdDezO6oVTdZ
HmkR6jixbiXRrSY5PhiCv6VCDMH/vwH1vuWmOfbGBN8kjLjlcyb0gKQ45lJb625dAOJWHFlVsXx4
cFIvj3U/xSGca5AmYXySvyP4HytNjLPaKFoDcgU/pooXG0jEhntjaD1Us6LJI6Ve/iZV7y4Iu42+
GN++fRR3S3tAfEzaER6KqDzLaURz8kLiNzk9idJRSx0c0BECKn0Vt7sW7jvulfmmC520tEOE7eC5
RXtU7CbbGki0EeBFO8XSVhPteWKmQqdhXU5uSnZj7wjPDbegudShxQN4Bg/gnDvZigS7SlZpfypE
BMrdOQxvmurmoAo5zSo71g6z6rbZcVbeSXqetT18gPVbTGwDEmS0Vlq70u1e3NXipikAHfYgKtTB
EqEuSqDbV4rKetEXclZwG39hhCQHyRsqCUAJqJ7IF9qrnDBz2+UMyCXrLF11Z9PrEnzT4oIFEpfI
VNPsXrcjyVdrJv4Paee15CiabeEnIgKEMLrFCHmTUjrdEOmEdwLhnv581FycLFVGKmJmpjqmprsr
gd9su9ba8ERopE3MhG7SZV31G4A/gWKIlBcvVoM3pYhaElvYSmGJ3TwL92PZARKfvY6WjfusnrNH
PzQrHVaOkyu0SIxLZ3qa7RcO6ZSQzGJ5WwP5g0SCw7jsk9GrVz8G6abQ9mD+qvxNq9da61zyleYv
ko/rs3Qo+5muWhXkpqvRu5YuLYvxQW7OqZuC4Yvt6l3OLH3ylWlPk8uqD+e+uL5OqO/TCw1T8NVv
/ShYRkB4qstHErzV/t4d7RJ/l1G5UfWPjH5EIj27LoP5Jo2hjU6ujAIF4dfk5Grr6nrKwA3WACA7
zOoliM1uWIarCtsqoefxcI3242rnZ/es5A8XlQyc+joTq1Dv1m9i20jsRm1a6JzgeNr7VijbHDYN
aEGxbqtpCTZCu/PIH4C0YOW+PfImoApbuQvH4gRH1M+jFNBXKc0aapl+9qA0+zZcCuUiy5ZXZaoF
RLXVYz1ZgML0gnU37LW+9/2t57vmCJabH847uLZd9N5lqzjIjbrajdX5BPBwdTGvWWiG1w+ZjDW6
g7D9oQL591fc1C8SJXYz18fWUNwcyjaBIYwAolpKaVCyp43W98bvRvVPxenW2pCaarTsSCKp4fwd
SHjdKG2jeFRsKCrYHXgtI5134iw9Ki9ApLTSrnxLosh2NQVh3b2Vb+k8EGeQndLS8snyi9kkOXbF
sqXUGJldY1BcKGvzQvP4uoKhNLEb5okrO99RWed1tZfoXIBtGWF4DH/TLiZrAYpT5Qjz5HAxtXP+
FD6Auj2qB+XUfSq2poFCkJxuCj9KRCnxYuTM0/GXzSHdF4frgeIIVUiXMVJg6+3Uuc5+X6GffD4Y
Jgm/BzSTM3SDUNErlSa+SKgFTEsMejNOwdis67Y1RxXYEUcmp8H5BvjkO0/+IcjjyfhaCmtjShc3
0cbIl0dJc+kI8vq1EJ0I2I1x667KIH5GcM4cBeeEamU3+iqydBfSfRM0xXRJzeMyXAwWAez976/0
Rw3zn+OCop5GHDAUHG6SpFSu0qKPeKU6yqkPfeUAHoOgtnwAXL5Lhk4QUF0aSsMJlSnZL43aj17a
ERkjbYbJo8Q/72SoWdXELOk8ZAmw6PHX2K2msvY5ab4CNzV1aKMDIE4hqa3JQPLR2HDVyOmDZD4p
+pmSntMsnZYF7ZtR/6WQjArxaE0jsUHT1NA8d6Zk7d71RUfWs03SJL7RbMejj3okOl4PwsW7UxsZ
Dzfzdl0o8Az4aPDqROV/XyPfz+QsG7v5xtdbq6C1n3MnJhFI4Y6cPi3gqTYbqSzPhdevdZlyWHYK
FM8MRRyvl22yhsKeljgCnbfyI9LmievuGjm0/aZfp7lqpd1lGtJlqrze1kMKehKqdsljE+/dQre7
9kvPOqR/rgPLrL2ODZkYZZLQXgyJhEn5+zEkTTKhIujvXJAfAiSJGzBYjwnf/odh/C1AUl3Zlati
DNCsWyv+W9CNh9KQ5JuyBD1VsILx4++H8AcWjsJKgzPFw1Bau83UFSGddMIIMCPdi4sBJB3cYFgb
+ll7gasavqZb+WEsGBPXFEITcF/xAUuRXwoDHbb0nMiGCsHkAjNOtXn//eV+qIT//XI3HZ3uWk5E
esoQWrVHRVUX8kujU9HtH/GBLb2l/nVEhCOuM+WzoDMpeK0tXhZqdC9a/sl4MHUOhCndhvF/+tPf
tsWdVHolBcBskos0Kzx/Tz47q8PYivx1nbtLJbDbfKFhKKp+jay5mYaNE5bBrLj0+0pvaCsqd6zH
j/7t+zvd+LcG1JN+kQa0UUUCU2jmJERMATpOLOxoYtC5B9VtuHJyL3savNjt9dRkLqY4UJSg9/99
PWWlRN8FXMVGviz88VdUSNMmmkfioqoXYuiQ0hkVeaZO0JcDzpnM1Ro29MUJvbN8nd9vVAzP++19
Rn+/T0CZNQYbkG+sNAjm4/p0iQuzBoQkNI9pDiiieMzr1zsFruHk/fNQKk4Sp0ISR7cEnuukTrSg
EPONGhmdtweNAUn30twpo4I0+uE5tDOHJFGTJfzW3x8np2VWtAqYnEjJzSwol7LuqP08KIC1ikpD
ROybabNPa3kbXqWVNp9kj5QKxwDUxzHSy8Lq4ou2JLi7LBg9DB4m8XV7RNe6dmtLj3qzAfswGNG8
BGXOX6osGKEkLsgE3EBZuP2+SfNdMhMnyoDt8cki6JBKDXXU4EtOFAL6fQUmoE8LI80ogNb9RhbE
lVLhc7xlVp7ApATRamjPZLG7KQssWTuxkb40i9Lb9xM4zdjbWnzIvLkQ0bi1+nRJPVPrH8uysRUX
/E+ZT9U6tMLUiarXkDgmy3OjLG0vTZ0sqw61JM4vQF6maW71KB08kA7ALxoTX1A4Eo0BPspveouG
Hn9T/QRnw686MUr+SQmJOu4+qkBcl76t9ztgQHFOX7ST3jtJINjCc7Zeu7+M0plUcK2okCXu3BMV
K8y/QkGzVXyyWyzCeELLGVyBCGpUzsyJliMAUEfLFHRFX52GTs7gUkIfbLVGftfadYabKpANR2uE
5ukkgovmw1kOF3Jx8qMrsaCw7CozbkAx1LFFrTgcY+wilX7Q/tLFFrzNES5eFVu77FtbhgctZZB3
PHnaemcaQx6bRj4vlgKwlBKQr5slu9ojiiz77E6k9dPNoKuBYLD2h8Y42NJvtrJILnKOHneOG36M
onNI06zI9sK9KOFWYZ9uvyLRqxkCSVCIWMK/n5NHo17OFW4g6zEEUA1N8nFDiZW+m0+2mZGf9BQw
L5k0u1L/ring5z7gH8K6jOj6Ek8VeiHRvRoHAzr/vbO8HM0P4ltZ4+3+frPES0oGyTQYyDJ1Etgz
Xk6g7V73fraF/BALqIICsukfE9qSQtzZeQsyKffnFyU2KO6XSuxw+xKI54B0lE8a1jKhnlKiFtLO
Bg8YdzkQIvqgKBp4T2Gz6yf7QB8bqRA5aYbeg7QeE8KWQjsvRh1H2VtjyF6v8r7pSGCL7QhibVJm
Qx8Nx5V94cBktDD6Yp21pyvQvf2krc2i+orkxSR/HT6i1hyP2vbkiznVpph75uiD09qCfU9YUnoV
NComsuhwJhvAarUYW9h+PBEUnTEBVtOd06hzOpQd3SWuQ6s1a+TTS29A4+FWZZ/0hkjDVXcE41zv
Xd09xwWFhHE614KBqw/HF34ebRmriXfdAKZXQkdJOrNjKKp6tTK2N38MNS5GvCikPTmsIVJNHTos
w8XDpxmijiwWzVsBml3KERkuY51KC79lkRvDrQUGBajZooNU7GousgxjA3BtkqB5rD5ewLvV1TqD
BQtagi3U/NjW+dFlx28bcBmdwblXw4VQgt4W9jQjUjr0RLmW6sVTf8QIAjhEKoa3wlInZ79cI3ts
XHLVVKts17ZIdnhTrVaNwA6AGNS+RhOpergGixCrkOqJo4S02rNsIyXXVQRaxNdOtVhbSl2/g8eZ
ShdxzZ0xCHBVWNSj0dXq4Q4GtE3DjvA2U63uCdqT2V9pQpXrLgSSHhVTr6NR1JLQ02AuAQml/brg
IxLPOw6JQhxRMqJa5ErUkFJx3vZWq56EYtEVj/XF8brGvoyTpR6oVnM5qaBQ6rq2vCTbZaAnroky
HbCKkw5D2rmzdBwbTfOqcwPbiA67MJ+gGNJsRyIaqqo5EQQjAWuYlJ1VAWTTMFV+ur9Sz9bi8Xai
BjM6j9S5kZYYTLPSOYoGuUMoVyUe0e8jOy1955Ie2nhWd+6q9YqVBvBI9RYjobajkZEoD5fGXcHg
twis68upABTmernpqrWVZO3MzeT9OPPMq6ftR8Fo7lJW869frqdzbhe1zqkGdwWOK4pPYjs6DPfi
cglmOAR+oFiMp3mzbrqv0WzIL2ReKQ6v70kM+yNG+0J3D6MclA2RYdK28+FkBfxAKf0a3j7O5GMo
41Jk4H0FSTGXuzR5fHZ1ugtCVeSJsfI6iCUlYNvV61AvXuTYAIlKx9X38JPZyuXPEv98jYtslfoX
oGcnjfio9M1r1wIMJziSThp5b9b4S/69y4CUHLuO0OzhCZqtqnNZj2HtO1eZiCEyMncag+itiPnC
wd6g3yD4Xx1CBhmr13KQvQB1oHDTJmArL2baJku162zwOEWzjuChJFyWITiL2YxW2jEHaNNc9Y08
HJ8ADogLAUFhIxAIVDOz8wSr5xzgpcJ+L/WxI/vzq5sY3m4cw168TI0gzE1Vagh9O+hm9P1qtqz3
F2XyArjbyFUKreAnIy838k6bDshVr//yWmB548RJ4242jnWzz8lxRsJhTJocxv60ljzAxsKq6tbX
iOsGQVyp5x6bJbqvV3UtysmSBqzSiydJ4o9ifarxa92owE52ftXZsZcs8oHKS75ZRCrsrHIa6Poh
EgiVytiquitqY+MlYnNUHOg7gR1UEksbB/OwON3Jo/6TON7EqyNJI2YfU//gTN9kCxJhyHiUtdmm
+nBP3lsMNnREo46CuFkgMlObSU+aCzoA/LTBDF5+QQSDIIZO0vgplozq81oaY+pNTyO73gJxrcPV
daF9jL8EaNgEUCjUkxUfAeLGn4RRqB4lG2Xb7vxTchjN1GdhbHSHyJJf1WzgMYP/DG1tbBEepV8B
ueO+/pAP+kY6yC+jDvIQxUMB1tA8naudkbwp23RVrYJNaccrfX+laIHZNrWje/JRpslNeauf8njK
bvNVJ/3MK8cfcWUOza9Ferzsis3YbucgEF/qo2h39miBTpYyMa5POpOIdsHMm43MzgQpjpJV7Oib
64xpOmhJXf78awKTqM95QynRQM+AGBphFwGr9QlEU9qlLwMRSn9MzupjcC4X2iq3QKlMuZ1L2Rg4
Vu0HEfle5KO29YqS3+Ql3ckI22wuczC5c9fpbN25zBtHXgZ2PBVtheW3J1tMhYSIwcTozCVyO8vy
mTq0vg7eWBUJwt6cF5xS5jHFRfsy2jd7WGYb5RiwZufJ1biekzeNoQLCVn6JHjC6gPdBP6KssULB
a05qMJrRN2hylLx1p52OF+kcynt4jHpbRhFoJ9qgkmbycmTTqJu2K/SuHLTNMnTKAqahM+MmnAqG
hvzkiek/KP4AczAhGh7a52iRPQaLdHup1lpIJxFVe2D70tHVrfz1Sq2F4oGdykbfL2veBP0oa/ir
swc1sGZNN2OuAmA+kuh/Kiv1yZsFM/GteABZjQrYasIr9GhOSdbEyNH7ijZoh6DWVVkjp38ZAwI0
RmZ81BetVa9Ypyd3gaTUTJvyXepibGosa2G8D3M8JvyXKVWRwUeE03AbHlBimrmLfO6/TrLhzD8l
KJZ5S2VVb5vHrbj2ljmOeqBJMoxe40GoYBp5NUNxIn71Zr3F/7eQ3HqqVpKVWoXTz95RVlpFy+Rh
DM77sgMXiu++vCaL7un6NoKIJzqlXfNB/Z8/kDm9gXwqavz8DHdRLJJ9vUynOT4TTpFRuQZHg4vb
0rpB/QzuV7ukY9WPrP5qFtHsotiAS/R+NqaPcZ58cOZYk+Ips7VtuBq4fRBm84UMuFtF9jIqh5mR
z+1Om6cv/vzJsyqrM6W5zHqWyM2Fq3ZK94f3QdvtQVxExvCqKBiYY1Oymsd3eRogCFaaVJDQHxsz
SCKZpRa3ELE4H50yDjNCbNe9ClPmGQExuJ+b+ACHYw3J7wizbx9vG6f58vaX59LsX/q5v02Q9ZKf
q6W+U5BtDg8u29Yiz/Ts7cu1v62nE1Dw1sU39GaGpyYFq94LS6XJ4xPZmNkjFcw0MoHtFAA991Qm
+G0NfvzreiJVCD8uO5pCD8osWcvPE9GQl/5U3em77Kv4oj2lwcN7Lh+bxu6+iDKIVfr37EtCy6I4
CShTIDg2k2fVrHrXBituSoytxbtkZlwOv9DRGn8q69G22YUQad75W9exNcE0NmZHbF+aLn3A9xC9
sMpoB44BmWDxSGqMZAI9inwTnNIlIPokM9xDvixW+sQIxqb7glp5xV4iC1iZkzd+Ys8iNWthE45s
1DwIFgDAkLYmj/qntImX3UvmW+pL+5Zu/M3lKTo2R1gi4jvFuzQzQaHnqLg0Rog0F49DrKs/j1+k
B/FABy09g1Xqz/ETFN1duxi9gHRB4gpkCFR4nEPAe1LnEcCIQLu9GuiIjT7ECTgjg7QHhhbiYRNA
QIAXcO2dMdHNa20g6wU1oANq8eJPzJE74OHlL7ckYqDfYeAVRLpGFWGSEeiwFOsH6ak26WCse4cA
cyduIfXWZMqV02sWvn0kmCBFLhOz6aeNNe7RGZy2qa1OHhsAlzRiYfOmNvhJBTUa9Pk4BxDygDsY
4nP0mWbYWyKl4W9S4C6eix0iZHQANXHOO0tPI+Sw8FLFoX3rz+EbfMp5v+k36IdNCKtcY8KHFSYV
FzLt61GEFQm3SUTsyaSVon+iNqZptgx1jayCa4MGX8XPNoZ1oj6QGeoK1LI7T3cCqhCGu6IrWcEE
okczJ199Tua1g90X6Jci1ZgY6QYNtlFqigi5GNpZR4kPo+0I+OneUM7+G82CK3eM60gG/CY8UTAY
TWFDl3PvETkVditaDXcFYvOzS/NoF25zu1wFjvQcrRVTnw2qZN0ygRExYz+gLYSwW7X36ll/5VrI
S+4AYmknFAfDl+tja6YPNKPY1ctbycLlKL9JD9AnjKs13qK2N08P+TaxkQiYVUtIsHNyLc3Uj8GX
flQZzlssogVcI1jc5VfxSETaQjPPTmVhCA/eyj2iWkjfdRwaaD4WBPeVMYKt0lmUOMHFUuwh8suI
u43yUX+t3sc79AzBArdLH3iJKa2TubyXNCvFawW2WNn9n7MCCYyl4/RwlsOl91nUBlUuF6N17iSj
Roa3u1gt7KzaQH3metCfL9RXTzlVIoCu0lk9eHMk2+imJa/KuV6z15c9y8tmFEeZFA4LTQl0F0FG
UZfDIi4uz5SfiEv5RE5B9a5iCJa0TT3STHibuVGBG3jxVvKeH1w9KQv+JwgMadE/KU/IFargr3Xk
IOxWNbg2gBfTC71oU0DSUhoYLeU7rXiNU1KakU531ojpKqXIGXvb5Dld92d1ywBTeVkvk7kKgPnP
o/0KLca2Wye+BQohsbwxomVGIlscXJ+J2KCNAiAGILHgsRAa0x4iQ4XuIwJLEuc6rc1yWvd2Q2uS
whq1qNzuOmtCVItIwBlq1nXZP2ZILV5NpaB4ZzS147EQ5JMuxWGzuhokBy7o/FP8Ir9279d3UlAN
ds+z+BA+QhH0ckufpmtQBZDrq8g+X766Q3kYv9PTOTVb+ak4cr5TuElmDGwMTX+Yzh8dd5ZN4YUk
Mzrka0zK7FqaMkW/1+t7nJmQhUk51RPsRu8y7T+QVIRKdiiXk4O61l7cfbMsF+munYrLbhnOq13w
MFaM+iU7KytvX8/0FXzyzIkFeEUUQ/tP19Zk4BeGJ1BnAqGNzKfBNA4xmMbQID1sxGASLhcz2YZr
gJ1EwuFc/khHiCKZwtW4TIz0A04O0TTqdFgHVIo6/AksR1pcQ9YGNs6h/lJhSqASIW/KAU1ocJuN
i1o/KJfsXb2YeQVc3o41W3z4PZuQh/rVv7kE0m3g8eEzjm5yCbVqCumiUoC44ikCuLGiSv/S3eYe
2JNRvy29FrlLDS5F2i9y1r4CXtOp0Zz2q600ii1F6UEnJxuqnsEonMmCvoN36FH2IYmTZQ+tt0et
hvo+GYpI0p7qUuM6cFfNu91G6Q8t6J/PGVNbh5MJd1u/KVg2o7BNxXiUbeIB+lXaOVJ9B6QOTh6S
SMETNRKC25HTnIQPeQWWQY0PKvRDIUX3iHwwGjOSOPCPmrhzMQBL2bNFDqKImh/FPZM0S0cJ/VQC
VUFYwiRiU0ZkwMYI5+UQtjVvLTYUjzhoyKBuaaqoEgSmPDIk2RxojSpFWpMMK0zMMaiFiUOIF0xM
UDtjjFgxg5hB/StRrHxka/W0h4MoQQtxoMxKS3eubPQVNfDLc3wQ7BTGDta7sJO9Ppcfyhdczvtk
XTGHonp/yN9Dbska3Jk+hCmB+awauvGqfqJOgFZH8YW6F/8GYOeICjaeeZE4EWMHFWRaX+EDDcb4
3AqdPS7mqVLaw052HlrE4/ppjOmQRDgPlH2otmuAPBujEMPZVXdCNHTKLhooDJl2DCF50IodirMi
vYE6crzwFb/c5yBrqR7i134/0AzU+elEf6vY3rS0JPmaX8ZjsuOo0sw+mfrkfmgKQuAauvF2Tmkx
nLXFS5rWlMY0u8rh0/q2l+9yxQYmJarT0CfMeR5PgHJDAH3NvGfRP3RbSVzpj3npJPQBXcdLNm5r
XZk1I7w37HY6fij77bh6iOp3t30deYsyGy+kzHbdN2GoZZAvXuSE6GIuByVU3M8wf/IkSJkYh2aR
hI+B+uCqs5EWAp98BAUS5qjuetaqoBNyXVWuTUNFlAmD1rR0LuGzL6FM45TAp0K7JzrIZtBI/AkN
VqtVllr1Jrh2BZ3mOlXyRR9tYw8X+4lUHFzs/DkiQTmH/faSfQXVrI2f9HB69Z1Sn+WCnQhTVU6w
+UsJ7T3RhuqmoTDlW1kKTM1iZyNgHdjBSvCtktJhGC8nUGoz99gpCD5SysrAcCXI+LyL4mMozKXr
3lMXl4T6SoNAmL8rkfQZ0nHUNCT/6c4p+KHJSx9hpEIeHOCht2ZNj8UmSgvK9kVise4+bFlGSVI9
EixVs3P5TYch3Ft6bOaTjdA7lKKRLVOTOz2/H/on9OLlEXSGicx/broHguQKlwx5JeDsEJGdXHgU
2lOZ3WlpyzdoYwXlQXQHhxHECL/R/r8Bn9Dp07h22TA/orSXTI5Yb98Do58d9devyzJCM2TXTFfD
uDVCI+MxsM7WZ/0qG/E9sa0/T/pmf/95k2FBvjWMxKSTy0laDG/ytF5OC0M158d+mFNtOBfU8CeO
yTzT8ea/Ggj+fQluDH/vSpXsSn+WABE6RxsmIWwNSGPGR22+itPF4Wwx90aY/n7QRjf9oX8+eLBG
3z7YL0ap1oxy6Tg6LV/y+ZpKx3s/m0P3nAvml2KvmLpuLsZLPCdhpoGIoWXdOew/L7qGSL08KBEC
jv37HcSGoe/hNZWOjbk8jczTZDofpkI9fDACJzXeFq1zOHfG0rpz7P7RovzPx3978M1ux30xjq46
4mkyKsaN+aIZp9O23rLh3p75P4OWYL+MrWMwe0dlmnicsqSxzV+3kxIunRUtlFnl7hE0jw9wo9eJ
ObGZtmfYw5BMsjyjobVnLCZfZsvsFcVcmHvm7vWfn9aMEeOPI+Mxe93AuP3wEvOVTItxdai/Gyb9
qWffPrz5F5PCkWWKBqM3ZkSJivlJufl82CM18BCbSOYzFuz3A/GHDfXPDfi2JjcHsa2qUa1OWJMn
pvmemKfHTLtifbxsqQA9MC79YWztnvnCDVOZpPUwddWbnv3Hp/3lztH82Sp8e5Obo1kA/C6TSyIx
HInBIINRWDOYZI1G5RSprgfGcVxsh7ldj+OVybyy2aduL+8dzeEE/LYaN/CvLFdzNxE5msOs3fP2
tJ0WznGOMJm9Y2o9Asr2wmMA5XWGutTvGzG68+jbqdnxpE/ci8rnL8NVYrh7Bnb55hZFKk7a3GHS
n70pj2/F1GSS9ewOouQPbfKX71ZugpBILmJFhXLNzUiYRRrN1upiqprT5IsKcW88zHeMybPt1cI8
B9vZ4vFtVT3ZzBI/D1M7qF3eWYvhcb+9zo0fCovuQqeMbXhaTtfvDAmZOxMT02QuDo0xu7Ppt9z9
W7OgDO7qm010mR1TRR1Pq6YJpdgpkwQejB0TlFabw2J5xwqNb1z9P0+7yWCCTCATiHmaxVBF0aQA
wth2qnufyyVbPt0eETIyHKTMDAYa0EU0+PjR3GEYgLE4VI+LZr6wE3J7o5kzKke4IyR1C8D+5/Vu
jHPnqUGltqF0HK+HkX2n92PxdWw8c85sGubkMLluRWLtvJq2uySzNOBU7g5XQ34Nzc87p+AmMv7P
qxAVAWhQiBjUm0OJDmYXRq4r4pxfhgmODCc+Hl3LMyJHGN7Ffn19ZCbtoZmd9/dGwt6G5f88/OYI
BhU+So918SgsRwwNQt3CXq/rORiBYUxzP5/OHaiYHxemmaXG5mJsaltjZC/KvhzT8+devncnhgf+
cye+rcbNKdVTMJRKyQu9WLW1xjSiK7djjNRqxezt/cxK7pyEn0cUfXvgzUFNi6quipLlf3qh9s7J
nDL1fLgaqrVi6vdm87Y4M64pNl3zjjn6OUL49uibQzgWcNRZKIjH9Vq2jsyD/oqQk8MPURWbMaju
s5w9+c69D/7R6nx76mChv9mBIA6bcaF7WOBlPYxZ3R4fBsNPXYdBajNm8t0xPH+i+t+29Mb3AjDL
u/7KCmf2UjRPkjVYHnXFd6YGYykPsz0h4N2D9KOj+faZN362zEW5a1MWVzGsLUi2I2HP3Ogd55l5
rLZJ6c06HLDrMVt7x/j97OS+PfvGv0pelcVVziG+mi/rIfzcbgvTmAdM7319biz2l6BpGAj7uymR
73yzdgPYGjeB2wQd34xfnxinkf2e0hoCpmYdC3NuPAyhRWq8vrrGIiOQ44h50z2TW/afdw7ZH0zz
L3uu3Ri1Vo9TgIvDreocxtYR9+vOacopV549Y94aO3dqGEOwRb1iebDNibMhSsTJ/r4it9jrW/um
3di3KEp1cIA+h12YEW7107VgTOfb1phz5iuDzXg1uG0EfId70cboh4s2Ru8bwrQsAlTTbkyZ5MZ6
lUJmOU652yka3rpgOA+MWj8gRUQr6IuxjMJq9vsX//mim5X/66k39qzSIl8XfQ2jwhzUeOsZtFLn
CBktQ0tg9NpQszceGIPGm6xezcfLwuRUwsRjHtsqNx43NvOlmXgVWPEX4sLmYckrnq+z2FQ3+wNh
IaN790wFj4xlY9xxhT9F6X+9+41BTHVX15kjMpzf9YnOZ28E+7nhsGTsEfNb7Acj3fJJq8XiYjTW
ZnE4xOZTpN1zQsNzflvDGxN5gTvQjarhPei4ooTozKP9FIdgMz8Wy0EWw4pwf++54z/knN8efGMq
hTLPoyxm85bT6TQ/4BKO06llRc/Lg78/LPezbMkgckabHsnfWka30/ApTI+21nzXhQSw9D8O5DVT
bYrFOTJw6tm3nDnjqVdjY7VLZ0S3ZL6M3Zudw/UeUIx1kL4OtMxQ9GIx17Hp85du3rmHtyKiwz38
a2dvrHFbKy4UCFb0aZigyRBLJsESYdlvs5lyz60O9+q3Rbyxvn4vXNV4CCGWT0/kVzg4lsXxsL3s
nmDt78bxw5X65YH/qL4XgMGycti15QvR2/bo7R90iyGdNpWdR5K4xuCY/n7Pxz/Y+u8rqt9YWCXK
L3n+54y+MKl96a+YdSkYJPkUjoegmjqTYWQvzw8P/uHhzx0iaz8L8/NjbB8OwRYdWs/Yf955rZ+c
Pa+F3KMEoB7w8M0VjpC3chW1Zy3Wf+pM09KZUvRwdo65KaaP5oGU1rq3A390/W93AE4PqjU8E7mX
fxZDKuVA6cRh7vIVHA/dsJen6IySm7FEGB3cDQga2jhGfngYYrt0+TzMg9Y/VqiJmCuSXu6HYw+T
qgmCFrPUtPa/79eP3uD7K954opHXXoJSEIcwn0HV1hbrzFxqpISHSdBDkrn/X5944396ipyNC72E
KMQa0stkjZ0fZq8PQ5DP+7sFr5+uwfcvHP75t8Cy166hlFc8r1zg8HVnexosOO7eILFbDWmDzAh2
z7o3qPanksr4+4NvzlwWKUxeAZh3tNatdZpe0BFk0B9XIVnT2TD87YPDwylVzdChWlz2pNfL8/Le
0R//kLrwGsyaQfNAQdvo5hAKURhkilaIFPwSo/1A8w8Az+kyPwmgAWrjPeYiUH2rDYpNiCYaNoWW
wkzRP1e3tCufNos30Hvn6/uVRVLm947Dvde7OYBIjhaXpLywSkMt+gX3in8wnA9G0r4t8Gb7Ozb/
j7rEv5fy/9fj9vzFEyX2mNl8zJm8Sa3n9MI8IKsFS3ZSzdiaHxPnQXytDcWOl/px5zyvXjdMjQ4X
7SM30DlrFuA6456B+sk7fN+lm1OqjoMoq67DMqxPOsM1N4zCNIbCy8626yeCUAmm7Iyk5G5GckM0
+uMDvz/55pgyot51c5Hz8WRN1/mU1Hb3sVrZPHK2d++VFf7IP/62+oP/+HYbNc9Pyy7gO5en9Xt7
mFDxHaotDwivPzvPm+C4UqcLcyY+78EBA2x5mtyJRP/wfX97g5tgxpvIUaNM+N61RX6LtimPxxPY
b5vYfjzMlve6DT9VuP66gDdBxkXw2zBXhq19OU2Md2I37A4tJNOcmfdO90/J+18Pu4kyJhBlu4s2
rC+TjcfmUZoRrRkP5DWYOqJkIIHv1v5KoPy7I7nFBtweo9sKaqReoUcKPJjkUiO8QekZexdPj87D
x+p59UUp1aGIuKjWwMPMc7y2Pu+8wU+hx7eDfFtGlfWyFTKJjR0aW5j6FvciWQUbPJTP5tdX5jyF
xs6hlv264ngfPIu5x5/nIdHsd7+/DKomP0Rf39/mxq5lta63fcvbJAZJ5sTYKitmleekCZOASbYc
+paDNxw+PaPy8BU4X+rKWUWrIQf9ilguhEjBw9GhN792XMgN5TZWj1bk2DiX2YzD8/l5CY2nz/PC
TjckzyMLPzaFy+4ZM77qTAd3eT6EBgUNY8GlOn+2iL4RXqHFMf0sl6651M3fv/ve+bst50rRKKhK
howPx4DCFQ7+OHcCx1057D3m3CRFmn1q1p3HDk7sl0ut3JjPNK/9MGs5fURW6xPJ9FAhJDGy7Teu
WWP8r8+7MZq9DNSlKIY7TQ/vKD3PqVmvTHtkHDojYgswI/dW9t6BurGcUdb5jABhZYdW0TDf3rlO
W5Np5TPz8zOz/5sFlf+PtDNbThwJ1vATESEBkuBWC5LYwdgY3xBeMPsu1qc/X6rPGaur1dSJmfZF
T4wjulRVWbn++adNnRhcDGSFipU8bZhFU6hsjUGx9UrC88ON+zLny3W9dvQ0Dnoa+5dvlTPrKRd4
PNzvd0bryOMlYij5tjfYtwDT9eT1FoIJCUjjKSTx3n5+fmLoLj+9nufPWjDseWDdnrR6u5QrU5lP
Uu54v6uWzwamkToIs7hbb6SJCF7hGL3iKsX97tANjFpQTzzuHKI/oqmwoavLpef8h2BnPkK59cNx
e6/O7BUf8fr25lCMkWKUuI2SFUUD6PR4XuIZ1uafi1fMY2Jaxm12FjHzgbG3xnXbW0eDcPNBfbpL
HYQUHePiI0SgsNA6Zylh46PtKrbSspKdtZ8jBkSOr+AhvRa54I7pd6xoAEVcv48qRId4M0mV1nEa
+n04uvpndxg2SZ96lQ8DOu2bixqMxJRrvFVLzOej71PM692an539GZlopD59J46v0T2au4Oy1zo3
O7zL2kDojWr9vhOEQRMsQZCI1SU5U7ejdpsTNOujgIjzW1K8fGGvt/AsktCPH7Ct+dLUEcs4WpX9
fretnhAc4NXuATVFvndc75Bz6+MQkHflYLeu/FJ+sNgtwPo8NuzRCIaryZjsxJnBTiHxwIh8KA+O
ftI9FZ93LwjLHXcUtN+lgp5gaNB4s1CjEuxcl/hHEtP3mdlBsq2OnfUiFf1yeP7Eqxj3Gi0Yrt6o
1b22Po5ebZDCJhxvuHqhQclNCBzITL0hOa0WT2Xlfg7P3nAHQ7c72rmnuB35vUWzEXHomrAi3//J
fK1q70/r26ZwRnJfXluduD9v9bHuPY4wdJukkcO9nwrut0Q01bnOHunOSlHXu/tmliwMOasGaBaJ
4glw+91u4N49eSn+d6TVFKL/HryFtJiZuZ9SsTADpimagvqJ49aObjy4fvT7uHnt9iY4YHhR0g0d
aCI3l5PRUGmSP7Pu5rwuGJbDG3xFhFviTscuvbveuNkEsETGwol7L5buhMUAPdqtoogvxbt1Tqob
Trjlv3XKwaa28Pv97mfQtOptykUC1unpSLDzChYwcRvMZmFIZ8lMX3lmr+USxDD368wYHHyfzPlH
3O/vyJ2ZUdyvBqEbuM8euUMqRpvnHvWq3ov2lnP3/fMFavFmNj4w8m68MAb7wG9RKumgIVyMUDBq
emixes/X+gK5hjezpPw+s+ndan2/IlsSoaO4qMt/dFCzHadBbEo3SzyxB59dlD1VwZ7zRbq4XnSL
zXpE1l1bqckV8sy3KM96dpmtzd2FC5BsVasY1Ba16ZtUYbtNXlYdBH4KIaIQoc0J5CaQyjK91xF+
YzPN3WXOYb7bHBiDc0LkXgDE0LJmvDOOSJKp0wCoWpeogGrDzjWImcUpmuEKUSjVBbDFPM8z+x3K
GSxvt7W5LKPakMFpo3MEjoBjff0VkQCL0jy1lNldfWqCya7KrNJi0VEcr/lhed3YpdVtMGsSMpv+
W+v2Dar6perWDl3g9jNypm9GsOi+AZt2yaPje9O42mnSlNNc9cEDXMN6QI8Ceje4kuz2IE8jy4x4
6LJrufFO9lsVtbC+gthwdosbgUCFTsoOww8DUkheDDqaChHJZUDFYPl6Xzo9mFu8gM6sYtgwUThW
aj8z4rEyt6clonkDLNLwB+654ZKzohREkkhjivPqleXsUqIkMktd7udkXN2NrwKPamCI7ToxFlYG
XUCY1W2uY6ne0sLiAYbQ+Fy5Hml2cUUcKgfraieMqie2AxUD54O3if0aYyNDd+FvPXeCO0yTk//u
1yXweuxHFUW4/xDGzCkrFwxL5OKyGE9vrH4MxCP+QPodL3GbFIq8Z3xwX7Nk7rvPblhxwS/OtnI6
JVwsRbUWOLSYsGPZqMVjfwIYTnLl+OBzv+BP/aeoCCij9635hNywI/sJih8+NXbFY+XKmbckY/6x
pBc4dkf7Jpmckdj1Vq/xpTloOchHB6241rfpeUynhiz5Nm0k8QcgH6mJAOhBx5LF8Kp1UJ2+btk8
zymzU9W+nZJkujIK3G+DOBcAJqlwMlVnqUge0KjRU6+hE+g81zy7pGLfZpD5VQ6rAq+p1io1396q
r9Skki6nDMAqJD9FDeh5fQpm7vOyFkXajK9uy4o+X28MAABy0oeaeIs1zJoTdULCykIvaM8iUkUa
ecrNgWa3rPinzqaw2t4MRBq0w8zjCfVBkIXU7Z/9b60rnmevsosp2qo6PjHB9yzvZy3NNr8g3naI
24bGujdislEgt0aBAIVNYAXfkf9YlnODgewXKCprcz6ZG7OCvjxQ1TDo4d+7b2uQtLQprr1+32au
KHcc4CXTh9v7/gZUtW84uuJebgYj+xmK7trbRytZW78sRKtYF29ZYry7i4Hqd21/eKpBWIU+QaE8
eRH5C619FF314FU7ii67H+fbU7nK8wJGePNqb0ePDOhgHIdx4lLaGAX1tR89zYKoofXY8zU37jOj
bEo2M3V+N1rncSHZXMs2zwzHldwrxe9uNxSvORIYtT5DJ3L1515/FlSU5rpgJ4fTindVjVDcLZI1
CcNpCQBx05/FW9Xhmf7iAvysqOjM1XUPEfGSFXfinHodRsF2Wa4NTFqnJ+XjH2yuLI8u4wJUb5fd
4Xx2rlzkwRfkFLHIodGPY0A7IDma7ui5UvMA3Tec5uPXlO9jyTX+uki1gjkvn0/LSsIuC9HLuPfa
+cADBqbFbOYmw3txOyQQ0Lg8eaBsXJ6fRRUlaSTO5Wxu2O/Ja7wu27h2uJpT99oYLIPtGxWrqzt/
hlmuGsxDPPFghSNOjie6NDZMf758fB9axPrlqfulj7zzFdzPtyna1N4SlRXWfBtiJjQUGOe4GZzJ
1Hj1Z53/lQff++0kFHU6369tY7/hHWEgy/UOY10ku7AOmdQsCaNCH9DWkPt4ZySf+EO99ZDKXauh
DUT+YkV+9q2o1bkF081xYcm+qe5QUZm7NalunJrvmwCknMZqpTL9SOYV/Xk7VgpMD0XwGkmtcX/d
B1JCBwv99gGNsNd6PQYt4BJDF7KceLSOAwacz0hEXb9Ra3Uyfhqzot2/otHuewOkiSgY9v8GEQsu
Egjoi3/z3/UPXidkijZbjc+LzWGOkL0NBtvWohaDT6WK9A1Yp6Ez2bkwlOxrUxRZYVxen0j4XVMg
1kcHtHP4GYg8i97UOWC6c1RrlYX1agZJKatJsWEcEkvWSKx0m+3ToK7DmOWmqzJbU8uS9uZaME6b
SvpYjaAj/RT9sjs8BEMwLxHACvfrv5o+dS7S9GQuzfJdTJ9YPqK09TOKClawZ3y7qBeth5qnot2l
opLGDAFcOBKkHXwma7izATB5wIKhEX8mZGYDzAPNVaRfNbYh37/4RyWohb/VbAfX4RIpJTchmLqt
N+5OaJZoDunwIjYidKBjyO0VNc2aOolVx9Ml5+LpdjyWOWK/tg4GYgXTqKFdR2QBMWre/l+Cwp+N
KrrofLH2Z2eFS+mDoQYff/0ycWk+YSLxyMYP756kozzyvAtvR2HGX1B00Iamf4mGf75C0UDn0pYJ
JneOG6AtJYWrf3y/E4tfveEGqpggKPp8g2brufmn7AtSNNG1Or0Xx4mYO2QKWfbKowJunNv0KEp8
OTv2+ViqdH5VWgbKODv3KlOYL2sMTceeDOIBFT+Bw3nB83NkGO7jxf7ipf9zpiqfqblwzvNtFUl6
bQhkAdAGfgbpe9rgB5QacegObtJ+HzeeEOWvRfilKy1rv0AJSO9L27J2Cx6vT5oRw9JZR52+u0hc
2Fa6q0Y4jSmuPdWB59EXSbHIL9OR477oviOvPzbradiKz1UtblcXUxy9X2pr27q7m6eF755G3cD0
2l4ChqEH++fCi0A2aBOPOiWmZtSM7X15h/ua9dc0p5q+lJi4CFBYxIsYWfIPFBe+Ht//X5JrP/df
/t2zPjBpflkdc/8vjbddzOknO3c7hWsqjgVAHTQLvVG9bPj0htSeelVgUZoPyM8H/HyA4laNl4sC
OFA+wKewdgskCzIgBUKiaUQ6sS7tnhpzkQupzzxpW9Fm05JhwQDASeNP+QDHOx+dRW1DORXwS9i0
edpA+p96UWMb+SBdFhFaRZdA1V63osz24xlTzfa/AsSqKx0Yg3E3pmQ3DEeUuZ9od4QeDWnTnLec
5wO3Up0Wst06l+vRxiNYo0TL39t2DfNBITsMAQAFi75gfZ+mT9oQTreu4mRZY96WNeZ5FRotIoeZ
B1x/88RVHxfkfjyS5vDkULKreBorrXO41CTbKjF35bWYDRamEE0JgasOQ3dUlcYF3Wo6feYo+oyR
HycGHqdxQgMmS1B3TDTgbbVeN01Kx2sbAyoUjySjDs03ciJH9O08MEFixyAgqd6Hn2FwGhT9IAjm
cbO5jZtgBPHcHKn105x9mtAA4gY3v74JvDZNasNm2JdOegHmfLpSbX5vv0vLduA9tYPSjZJo/Un0
J1keSjUU1IOz+xk2R7cagWObfhcplvK2j5B+RI8FLnWCHgic2m50LCxLB+vC8YvAwXMUtxqr5uvr
vE86pk8IV/GZu9c9jZrNE90rzxEDnjt1rx6MhjR6ds+NCZC5IAC5Rf/fMXEpZUw/Hn+irZFNR/Ef
98n1ND7vxUt+hcjEDjdx7c06u29458S3VFbePj5q4BgHfGn/1m2GwTO+3dTvnnaEX3SRYJ9xPVZh
zzujtxZt/mdHIMReD6IUr1eIgVkcHVejyHS5CUdR3tVqZcP0vjQ4FgxFB/hyaPW7dC7ylA8CB4tK
XTp0gQw/PjFTl6FQy2TH5b68vp7FWm7dBXWxmg+QGX5RF8LHEqDm4zcDBF9f4S+dMtXLbZ3eYWnq
0IJjNg6dgduf0HR3BSLXr3pECFtqDIGgmxZoYGorgbTjpc03tGIFIVxEjA8M223PcL883sXlc+Pi
FVRqQXD0g+bBLVESvtRAhUy9NkRIvIl5d+rNoqL/TNaeLErj/vlqnry3e/ONSvlH5HvtzcYHKgDT
T9R0WtJK+92bhV9aYgG5hEfyr1gb51Iy7vsE4YJYqHfzmEzlMRMHtja4+/4XQdDdBc15PBwtljG0
fZq70gULahZ0uxkXp9MKCmkbvL4iJfFkAt5Zeu5Il2iDad1bUvzlnb2cXew522U2M40mT69EYgM6
lt2lNwEOU6S9hBqOr8N+pk00j45ZsS/Jcm9fKvfUfXulsEFnQcfe1mZ+Pyy1rYM3mQyWbxPqZqNi
k85GGKeF4uQI4UZj5UEIPWw0niprKniRDgylcyzVVqhSYWoebwVO5EjD/5kq3hYW9lnwRmpD2h6g
6RtCC8Jz8Kio79zr+6qPQvYfv9i/JNJgLK+UwFQaakv9nmu5m9PqnSKIpFAhVxj0+1f6UL2wT2d9
fevFcD18TqRDC3TfsjMLNmDE1h8n99p5/C1FEfk/7qoESwsQErPI/J/fnc7twRzb81P5TsIFiQQu
C09le0LrQ2gPUqASjPjAiHvml2bhXGczs3Dx94Urd8NZ7yvWnWAOoBTGZ/ncX4ZYGJCluJqx+FxH
PamFyN6f+y0LwVPJomauyOZpVSjbe6tyH5RcG+eHAPqDBzHrWPTERA7/5Yf9s+fi5bclTzH17+cA
mjKducjf/T+fYSpZ9EtxWYb/nc8ga9Ba9+g1ibuHiG4LzP8eLKC2/iJv/Y99W6ZTMpiRySBB5Z5t
eBwq09PuToVANM8S/wUPpo/Ox9vkKbZh2nbBD5Ej+Vd7zSyt3LSdLA+l1f7IXrlo/L1Jod2fAIps
0/fwfQExo1NA+UKdWVFxImzzbiaV8fqOnhcQHvVjuppC/EzcOA9YhGDvXh7Lc4pye3TAigNwsDbL
KW3ld2JnKcHscS3fOjRbDsgoUuRrBhjJOhiUmwutrQtVxOP181VbZs9iDDKpivH95jApeX9PfTv4
nCh0gfEkkJkAPcRRgjeH5DCguBEDKND5Oj8kP0me+QDFuM7Ks2qyMeUAqHmh0oT6eQ4+iVpJ+iNv
m0ofddan752H7/uEFxy90J3wrQsr872xzLcoER0DES7rRenXt9RQLh0BSg3o8gxG79GzqBZBiOhU
mryhRyKg2NviccqLhvIS3YK9rbXgGfY6VEVCzr4dbGv1/7xPRZvtAawl1ppLL7cQddr5phEWHlb2
MJzHo9D0Rm2i5402l52bbf05X9WOQhuwNIwzT1pgphQ4WbRPFy/e91Cyj2SWGzotkluGyCypKLAj
U0sW9wuH26Bfy5QSHAe790cEI3TD6gCX+bnGzHKK0ppXk1OhchYJoiXwDXDp3BVYMeIrMLKnhu75
5vpqThEqNoMRLVW1X2bq3DbTk7XkRF9r/gf1rGvEDs9u9zLqrly3B/9tlUZt+GB1l5mvuTJLK5rL
qUjDxW0l2hKxxQlAY8J3JRSg3kSy9v7ep1ARCAJHdKcQ8X292M8aBZbriWQ+Q1FgF0YUWguLz5A2
9Rr5NlqhZz4eMtkQiQhSYO2XDteai6ytZJZV1JZ1OawsU2wF4DnZ+rWxDWc+pMc+9EYxXQZiM7jx
uSAHeyQbC80XXSYoX3dmPkLVV7PieZZUZe+4A1IZonQx6Q/61FdT8xEGdQwXf/gCn66pFx0LjjpM
K23byx6DorumDDQ+X+ULKIWBQgJshriHZFsD8CAkJDSXLc/nD1WZ2bCiuMzV9lyablILjaLEK2C0
cgTeik5oAsvoQhJEp0BEjB8sqabXjbVTSW6/Xhj3jMZiOF48GRKfjtok1HucqtYR0bxq1dM/norW
+e7IvdZS1PbCZ8Kbf3bnITSLaMpNC+tXafd8HbYrLV0+2q2iv8rrxXwzPrLyqb4PhLpLVHR30p+A
oKaYAA83nj7v+0yak/4AfEBE7KmeQpCc2Il/NaVA5q9NWOR6Z1XTgHEDnkHIoxVNvtzM1rvLdn7/
hdt3wI7AvyBpEhCF9JcICOr/wYKR5wBnV1UOhADofDG3C64C+EILzhsxWZMJPaAUFCD67NEN+W9E
Lrum4oeuyvaUaYnT+8CBA1143Iivzi6RXnmQtvxTIex9zULd5edWErLrKhrdrhRWyebAXtmpoGSi
BXrNnQAZJX0H0qpGCedC98uJ4TT/4mFnl1a0uDVjvlch4XJJRqHJtgSSn/jd6Ql/6XBPuamv7Gqq
8l6Oq4ftjdUsl96TFh5XZx4MKhegbWZj8HF0D2fGkDAtE+cvhVOODu/tehG31LvFkH5K628D0/oF
UMXTnESevsl+m6LTwajYhY2BRcecdUi8TN1J6VSb0LAAOIhWVKtbWrgNLYNlnp+UXVZR5Ftnbh+3
JWSu9YrKiadB2E9IMI/oSRVMjqGZsp7rKGXXUzT5/VyFJa48E0cJRAxo8AF+vrQpg4mOtGQ2uQWj
zHIqZKN0uc5O2/P4BrZuf3CJtWr038STfng+eEDQlx7Q2QkAP3vuf+79wnMTdBghx9dXbzZvXw6a
S84taGQ/R9Flu9K4WjHPXDLd3b9an2hSFc4I3Ian6DL8VzFGdkFFjTmWc9gnUyS+5WOmY3AO/YWB
oZ7ywqa1qGf5uhb2kmgp1ZRkl1S02PYCEf/S4sjvHVoEO8D+hfwqzSPS0X12mQjXGJIzJYkgjtJX
jxHAXgWjo3lQsrVH36FotVuyLd1MJn4PyqmjunWZ1JQyRjTMNplMAVxAn6RRaGmt99GqikK7zC7b
Srkkjnnj9VUUOIC/fgxb86+o9hxBP4yb3jXD4SR02sKcjS2jBtHjjZ9IYR2jSmD5s7DiWYTdYk8j
Tqn+RJKn96I5ojwfOntVij5cldcVZz1PTSuEdm9UIabSMh2CykDvk+GJ5jWibm2PdG5iO7uwouyS
WaFYvRyQEfiMtlg6BKTWp9URmeD1+fo8nka7Woqa2yw31sw0UDsCgSM8QxKEcCykG0ocdth5qyOt
9smFvWS3qSi7w2aTOJulOBGSshRqs3UIRwMRfkBZj0khK2+vjXzz0gqZRVXH9WIIZH7MpdJRKhna
mU9vblz1dhGjItxnkE3rD8c/1B7LUlqLfSD4qu96vt+BgtzSvdLoA3MFiARhD8NvlpQOf8HowGMg
VBF0CjqI14/fTlbPg8FcTM+9QZAO5qtdp1ecrrTnXfj93Vu1xkFDF1HkQu2zp6QoRutUNBynwDvF
FZCcBEV8TO75g28jASY3RGJix4+0y0j+p6HVzXlZkewnKIrygNs13QEdQToqoXDKuDFDYjmt9XO/
P6ddv35+wygePwD5v2j0VG53VHZxRTuOl8v78iJScu1IWvut7NVOIdmnSRm+qXB4kWJPfcb8IUnx
ThMc+8fyonME0spuJgG5OpX31iyR3aMneZAxZDN0vkubEEkDbSlHo+pU5IixPhcXpwRrIK0VjACM
O/RFxd2zS64zoJ1C6uhCbDcLdVTVOpNgK8puViwkN3vByyi5MhtmzagXDnzvSrYXmbvShSy3Pgnn
HlWcLnE0RDNOePGZ5QEy+gmSRLB7r0BeGHjQi548aHwDoOukVf7zrSh68lY+2/viim891OiSfquR
8u8bEFkT81AI//I1QqCx0Wqf8vGy2i9XRVEaUk2CEgWQK3wdGJ96rxqzQ12sk5u4yMi9Cim534qH
s+OIfYa1joIq3m7YlHK/VuLyn3fJcujDZSqHCk1IKqfpcpVY0iHWKnvk6MzIpIyyfkbFQMZBkLP1
nxMGZUBO+vz/4GPPSyYwruGf9ZUXfind59bxyPonvIjXtxbPm3pVjbVRboFXCurk0iP/6/GV/uWA
HYNJ5oZj2upDY7a3tZox1lp4wWpxtT3pysyEJ6j/dSYnt4ZRNX+WUh7WzbpVbssyS5GH5HXM2/R4
YNjDSeG9QmevcCJKW2t0bDjxi746nB86/SyvvJV1YhTts83y+0CaW98kKxWDKUn7StvPkeax5MKT
sttVvAljvaKrdMx6F+/iQXIS1N6IVOcokD58Ft274YlbGYIh4sBhnDu55s59SUaPLzi3WFKlKliu
2nQwm6o6GxePyXFmONKTh4fhA4OimacW9leO+xmAAoq+5mA9dPWifF8qs6xy2vNZcVm0pkVpqBVe
+U6H4B2mDkyGQDzhztXih3OVU2ZF5bxLZ5rJLbPMA74IN5moQ6BE8LM0XSDxwdN3I9Icba5E/ayo
Kic7OU73i4N9k2htGaTZEPAlNHRSiLPihQ5fpztTtcp7YID8db/kTBsCv381aPUT0yjYhiExQIUe
KXB2ml3mptAzAqTCygTqsSsdZNVzzXGnbbxUkaFBOG+RQ4dE8AZOCG7zFUEIcM6UcZYQ5NLTnHZu
oJo5bcX/2pWN8e1YlfsV9i/hFO1X6IQLgc4+0935rWc5y3VCMisqKhlCTXvOxDDpasQJIau48hck
WqUX/tbBIYYTKvINyCW1PHv5EVdmaSUuPW04cvOMaBWils/bIZ85MeLuvNmF1M77ugpiVXO+ut3K
77Menlk+7E4Vk/Ol44l2YUiOhEaIed8M9AyHoxETdgDeIdnaiUm6q1UsQ3JajhOYdaFXgNbt6A3i
NYmHSbcYD92Rx7Jf5bX7pfMtcoFMWcFWVNTKXpUT84JA8ZZazKFZRkvmuw46A/KpcXGEaK8ZwgD6
cwZ0o7t+Ddum937sPgNlmvs9hvOQcFp45uhFcxG5nkDm7hVFtl0Zi+pyyXcdSICVXvfgVWuTywIi
W0RAqMjd+dOyI1VY7XwG3Zmopd/58bLYb6+/1DZxPsAdPN5ojcdbomLZ7xrdz0Jg79zJcEhKJqBq
Wh8GQPqE1HYRrryLA/TVRPeRE/9vx1JRknGV7eYEpSdC8nJjsIEkg+NaOPkErRgElnSQ+TrUR37+
r1iC9922ypWyo0hIZbreltY7Q57EmyBNoEz+BMAEtCXSsa//5cX/rKXcurU90q5vsNbLwX+REJf1
4v69j1ZFvVV9nTrNN17/rKfetHWv7BzzJnuT1/7BWiF8P4DCCKKjb51M61ZTLm+zNvez8Z7VCjRN
d4QNFla35nBE1Cq+pk6Z/cVo/exOnIWMMkOfbIx5kt4cZ7l3d92PdRBD69PvU3Jvph1MvWmNsWH1
OrQ6dBhF+vqg2Ic/ciw/4lNRLNaVwGx2vvAREkVSqyFoHzAHhFpFM3SANsN87JdijUf/Fy/hZ+uK
1Vovd9vbxZStS0mK99uHhSHtF6dve+GRndE8TN3dKrbqMttuZ9ZBDAcc8HjVBMZ72GKkvSOIXsxY
5wnonmVFsVSn5XR+ne5Y8AVPj6SVYEXKQgMKxk0XIOVypECM+X86QB0fu1/MVot9ieOk2vZWcHko
8SREgvC18DrAmmnuL78GQvxJBYl5lY6j7O5cmu/L1yILMrHmdROLJ2u/fBBqT8pdosHPptM7+kMm
t3cBHgUerUJkJr8hYDO715HuIf1l+z9fo5jmlXkwV/fCXfx4+ihwqpkX58Vh945b7b3TJ/ylO3FT
Nvjns/lZUtG6p8sh2V0XHMCLAZvHRxwuhsJRT1+a5qi1m1N0bmFlb8uFJStdoBvaS8vHqiPIEDgw
jwxgEmf6qYfvQTpRt3R+tPLPJlX1W9gndrUkm8Sz7FyeeaZxaLahtxT+/0s0C3pfOjerlHOwFpx5
lUqFoZBlR0UhLZzNwtqOD+LwvLwSfH+cWgu/sqApIN51th6TRvo0xMCuRzZ31doK0dgmrB87T5Li
+xda47ePUdSUUXGuyR2WcCovNTgXKNdPWyD4QCEx+lCXP85Tir+tpuioxNmvzZPB1n1iNQFgxf1N
Q2ARgEOYt/B1rGuUYo5L+9uCyiu+HKsLe7lke/AI0g9ON4Z0eZKobgsBuXdL6/OaNXMUsQXevFQE
Zlb5k0ZwPjWms/v6fAMFTH5F+q9qocS/tHDgQvR0mdK855NdT41/d9XdfL+5J/J8fKmPUpBisko3
PPm2G3ptWvrsQPduxFFQlMNvayqOxP2alKvGnD0KAoESOEmyPlgmxxviJ3niJ/0bz+y3JRVfwqmY
u71VYpv+K9E2FrwfMnK7DZFA+6lnbsDa7vz/dpNqMvK0my6ujiwJmiVmpAuS4xBkB6SXez2dXtDe
o/IUy4XkYB9np/RxfFD5tOMkmgjck5LPKvz+etHmAvNM+G9nqrxHm/kx08tVNtiCdwKDEoLU8tok
afS+YI6q/W0t5SkuFrPqaXxL789H1RDTADycPksqv++0JUMEfgJ0VG9qUlNgKBkQPI3Y5qVZ+QaI
zeixtg2josjQfbOf34r7/W2webVSIhe6QegeE9ZdST3qnPucZPZvyymep30ujQ9WeSM+oHieNUYZ
ujQFSTVzIuAFD2bnMUMFdbCYPNv928KKKB2ODAgob7eIEsDaebCls5BRhsKdvQl5mzojkqtlM8eq
iNHK2d+rxmr3K4RnkGYssK9PRtgGY+rwULVqFsyjDPhtf4osjSvTVbm4x46gXpl9Ti0IYDSzcmdL
jKUOAJVXdPttNcX5ShZ2Mh8DgRK0TzpCmbrT59ITLB1dy9VYW+n/y7v8kVPF97pc7SJBdmon4WUX
HAh4n9Al4r0wAExzmnkx72/7U/wvTIcDBSz7e5Uin+hyNJ1NVyKI4DnDAbW+db71+Gd7VbGgmbDw
XD0sb1uTd0EqnHKHFPhxvI4eFAxRfzJt7ba++LW8js0Uv2A1iXQSlNeOnt1zOoUt8wmnqVHZly35
hH1AGoOsItMZ+4eIcupo5L2TPm3oTVi+Z/Czb0X9FNfny8lY4428Sis0KbaYSILGILpGiv6Trx83
oztoRQGtSuvZzSlys7Dq44i4Me2mVkC5g44F2C08bflOXvqffsHPDhXFY21vCycpsGBDMsMyfUkQ
DGQvu3MKaO8HPHm77cR7bbu97mgVFXR3Zo5zI+QmR+SbtV/YKXIbMu1u7DKvPHK0LZj53uyP2qsq
WqhUcPaX8RS1RyWNqJTj7dCG9InFDg5uHbX3H81XVVFEpVlpN52K0IqvPugXAowmZSuvGo9xf14e
ez8pRPjRXSpKaDlbJqtTkdWqEX7sG6k+cbqAokVhXIoYKRpPiqNlWG2vvVtXqu9GDTZgmfIuvAZ3
B9N28uYfuoSxTh1XFXVlkJ9bngy56srzSwv9CJafJpXuAYJDfCWNdtTo4l+zZzKaopDQcX5J0kOH
j3tS7FIihfXvyaeyr41XRGT+fuYUCn/XjHfzfC6VKogUWSNQxdIqSWlWptSIc1SHWl4QDFp86WM9
YRqKYhpXkvNpteFIqXLQTrX3gLQMKRJ60Q4Ms9biaM9U1UvjSrV02uGHvdRqHwOSkA0ATMLv+yXg
vcdynL+YI9qeflTbUp2+6+Zolu5VYhVqoOCX8cIGvxQSni7TI+g8fbxgvoBmFlR2V7pXZuZ5hyPP
gonfGlA4iAGowLHWfocxUPNO8813ZjlF507HRJyrLcvt/MarWSNSSbPIwfAqEhP5j3eXlxizDIez
JHfhWEVVCSWb6nhTcOT5zUlfFNM5f8yy9e7wjYKVndjdT1zqYeVpaEz9s9cmO0ZESIoOxGr49e9i
tMznqFpqbJ/H4zUvJqnRs4Y3UfFt/zMYEjYJ9t7SbD9f6WfWU7TPfb7YlUrj1NDgNnC15NAh0lm5
Zyx5RBuPkNNrg195gH/ohX9WLaUDsDJK6F6GwmZPA5k4vB0ZmgehrBsAMCISjWYhM8Ye37JmmyVV
EZ2dormarXihDSRYeO0E209x+Rc4RNvZ+5dH+n9SRQP174rPmC/v+6o4Dq1XNAL+J11hoNrooSBZ
/nhv2rWU97ksJtXLoixKVg4T/Sr5NkFVR9ACP17rL4/zZ1/K47St4m1/k0ilAVYYcWFkhxXMSZOA
N/GeqrQA6brQ84OjjKwortBlfmFwsZNuj+dwxpmnFCBd7zwHLZooN8TNLKb4QKddMTndxQdKkWjw
VjqGd10wYY0aFoySgoZ8Yl2z66Da7yBrHp9vfkSfWV9xiZaJ9b/PX6rH5I4hdQBLBP8PfRE6T0BU
yaNHqKgaMynONuaOvZKCR3KIWyhOj2BsgVbk8baKuX5AZluKljlup/fTPmGp6cv5E9rwN5l8BhEv
wwxH4067sATC88wAV22GNteB/1n4D86E1cJcLOcsvBSAea3DbB3ppptS5mAMFqcqCk4yFjozrdM4
puL6VOFpNy5FVn6xmYL21qkRh4bxrdt17/UR4Jaod396fMo64TEVpWOvmU9vzFBy+6B1hdq3NZgg
PAnYdiyWRhPonqWpaB1rWdmdqzP2x2QFHxJUN5aQaATLq9Yj0DxKU1E6K6s0v1fEWpy8U53Q5Fcn
SQiIHBJpsPup3YCkyfK/Hp/oX1yff9SdqeieTWJcoCcQx07YCSTXDlRUhspL3eh7oXPOtesp6qdU
vFzI9InQvLzeuUHJfQvdBjy97bbgk3UPM9dTzrwPRd9sL6XLbiXBBwcLVFNCeHBIn03yppB4UaDR
hTt5mPuMv1VKhThj+sd3eiGuaUiwdtEGvuVuYmi6ACbsQxojIMROcJ7BxBh+PahCpgcKRNtop7OZ
6e8zX3GY70un2YGDTmpcbe3DjSVBJFA3iMCix1Kke5fprWcWG1fsTaU0ZjFpUidRDLEtlQwoDwRv
9R89SAq+v7seZWt7npItRYZ8/y1mPKg0cUp2lkqnNg2uO8hUDWb2drHWxSVEuuyN0gn2GfFx6OQI
IpLeuDo68ckDnmbFJ606ZNezy8fyTM6SGkaHfhr8nZl4BYARGKd18THRzOq5LrQtyJpAgXLY7+e6
OK/Le6PKuYKked01b95LqSOYfPmMgPo9hdbP02d4DsKhFYQeMAwmBVijnkaa8lN9P082PaHMCSzM
6/lsnFJpeusIZWD8OQECG4oHJhTqlUB7y3mNIr+duqKXbuZ0D2KRNY91i1E2MtIS4uJ4AFZyMrmN
JEWU9CNG6KxCbUCofT6KjipeC9NqWXxpu+UzyMzDK9sFnDMSHekcBu1iilPk2BajH26iEL0GRjst
r8KP335HC2lMaL4zTXKxbJQts1Q1FOti7Av/1FNanQt1cjS9i9xspBVNp+lzjWhmMeUKV8Z1WSld
2VjqCZEVmZP8atgxCb4A8KcHAnNFRQWSXI2fme8JZVZW7m8xLRqJOSXjVHIhDAPs0SHX1jf7IekD
GvdpbXmsb/NfSGZB5Q5vO3NdPV1ZUHo+q08UdEH1idNXhdNp7omahyj1maKnji0z34BnllYc3Qpj
PAomkzVYGrOCrpcxRCCzmDyLXfF1yj5f/f6sp/q3M2da3BWXxGMyMlkOdiJzG9vP3KfuVHNd6cxS
il1Z2RfbNqXK4TfegHn0Z8wuJkBJ6OWV9w9sybm42mJVroOSWVXxacv7yqlMl1iqdVuz7tuviW3h
aBsHomE1kpMbp2RWU5za69ZYXQ4FSY4mn9vvbdqk1QHvv4nucBoPm3ucBHiZKJg/6Y5X/uk/orHM
0op5KZ8ZVLaDaZBXwsDvbY9wjHmNUROF4GFISBwwnJtpJY93nG/VMssqOmgzN+7rS2q/sWPID1n4
2GzuSfHRfdi9wmtIGrr9BDaVsmBEm1LvNNSaNN3eFd1kkyf+la8VKSZMm3kMPOp/DpMgoWhHUoiJ
wZrz1r4cRStdK9b/lXYkIQSfSAXHBTfpCfRkV7eYaJxHl6topGtiVTdHG7m6hUJoRxM6we8UMASE
s0/fGrtS0kmxooT2u8rRKl9S/SdwljSpJ82kfSiSyiFIpRoDBqFmh3If6pQxVI0Ilv+l9dVyi1g/
sqX6vWurcjGrG77j5BmhMAeTzSB8CjdEFwf6K/QIBc05q77vfLVYJEvJngqvBAJdi3cNBy70T3oN
hIuqtx/Cg07Ir8/Caeyr6giT/t8tjiTHKIaio8pxBSeYBaPlx9fjJ5sPrMkcq6Kk9kXb2joFcQBf
GKjpDmrC+zSntbsZ8lZ4oT1TK8AiMg8EWHV+V0eTAveC3UmbG01ucR/e7y5Jxu9jNPY0AqzdoaKU
TKgjmNGb7pBitlBNu6DrYmAfw2B0jGeQIcDF9/hYGYur2aOiheaH+eZ2k1gYNLkMM+js3XjFROjG
HT/fDluvjK7pPS0x47QKvW7mjJN8WX5DwepSK0DY0iEe9I3HNOS5Qh4IR6cwsk0uCejPM1UhZl3Y
rm0Le++oBNCXojWTxF5au+baLVCVFER3UlsKj7cd9L5oin9n5jddjPRDMKVjuH2lKBm0z6HntkvU
s9pMckwRDVb8HzVWUVGPa2NfXtoHHIuLBwhvNdi77qnWDRwCcsCUWmhRbkEgI9OKgqRlBk7/FELR
kpBq75X8Ggw0l9chbGLkPiXnGj++cJ1fmnaWZgIpY1o9VUpz7vvlFQg2LVgCpYQN3A3e35kZAMmS
ZkGNB6WOVZ+WZ9diYcGCFNIaVab6RdIK5eIJMw+YhPbThunz0ZcOUWlqBDvtKc1sdFOeH2czwW2B
qEwTELRBWUGT5uovXZShcdfS7E9mqfFtBUXtWeoDxRDLQ7PXMoSiTQYeM/BdCEx0VkZnyFMqmsyS
4ChX4wN0F6SxxdaB+S14WBmqk/SPU6J7fIna5cpokcxyCbPs6Dlmh35Sw8gIU+igPwaXYdJ0QkZH
9xDl33ugedOelMx6i23ZOJYP4AyPwS4uUZbohPBPB/NBsz3X6V2NDUsdi8xa+6M1q+xEy9PjcW3y
JgCATEr9Pqbzf0i7rt3IkWX5RQTozWsVXbO9lXkh1NKIbHrXdF9/o/rgnNFwtCJwF7sYYGZWWyyX
lRkZGcnqxD8hBYE9PH7MrOnDmPw0x4mx0ULYevRHZ1ETSvW2YMuDZoPGtQfWDQFCIJ3rHtHq0ZyZ
73cqRdBz/l8ALk2sjhHWvF8xSshlHS1Med2bir1lXXPANFZhs3eO9pqQdxXTN11uBWVnlDTPZgpm
vF9p4q4NFdoE5wM8/45eRWsbQkoccA5Y62gxirARhMP6CXm1mYP1uPU/LLo8Ya3xVaxwInvuYqK2
pn6OSZDgXWtNGR3N0keknD6z2ur+cyUTVIagKBf46GwmYc4OT7X97hw0Clq2+0B3wBJ59Bh9iM6d
mcTezJ7P+RbyJKDUJJWrc2b1HzgIuh+Csbv81ROGDEB6qFu9UVDXxJHM2I0Z1/QhS/flboWaX0eo
H4NlhGuRLQbLBiyAaiadsGTQHAnyexzr99GW5T/NVNHGAt8KuMrAsTQ4KPY19d5XDWuFZJ1BnP23
yzpx2ZTUqFWV0SgunGuiwAjXeAFuHkgiSA17iCLhNPy8osrMsyZP/DW/5kStqTFFhuG/MuLUer28
hUjlKSRa1NaSc8dm3e/QJIixZAA6pR1qTJOrQeMIqm/jxnnCiWY93gG5Qe0NYdBeL0CgmWsa+D1q
/WU3JgZOFDi5g2YCu+JgTr9mkPSUW+sXR6UNZFqPHeS93c8I1RQXbaYB6sOp+OmaT2xconA3QWEp
rIe4IvxZlNszLVMmewOXDsjNG1g1n6wG+/LzBs3hm/LEsCVS3AQKq+S4XJYDZVIy8JEZVo0OIKYF
BdOfx5s781Odv8FXZWg7/ucZgaMDKgu3YTQPFKrs9cO/nN20N2M2ilpaaRgNKp1MfLiEfAHTVWG4
dAC9qDkE92GZftjJaWNGXo90TWM7uYbz+IwXi2lEnqAfxwjOAoTMUrrQgAA+/C2U935m50+3MI0V
JBWPhbOfc9pn13sSiMZ+2mV1gTvPCiBYevsXa3bGauqOiLDn3snZ4SYmrdfbKOpbDLdcoxv0OjFP
oEmyjDPqO+Y2dyYeUSbmLPVHsRMeWUqwsO7OiXEy35mIDU+OEAz8fy6lImmqLCqCMY1FejmQW4OF
Boiv1+sF4oKAsCIrymz1nDn6Bx/2f6NNA5Gkz+N0bNlbhHwK2PhMixCGwIKX8/8tO9J/jzYBjrmM
Q5uDHNE8CgRZ84zXkw0kHirZSKrMJnD+waf7PdrkfQ/TSgoDLcWhhM1hrG34MqcTzid7AJiciE40
Z1WbQDU94Kr7ZR3MPPX/kAT4/QmTewHuoly1+eOpZwRGpmj1jpR6j6vBo2DuZ6v38NP+Ngu/R5tc
C0MfmkZk7tOSkeIR31mncRHSe4yNhTkijRWhrzCqADZ4Yn6BQog2KeYRKiNs8WcVethoP33N5OKI
ejSKio/lZ4JyTM3rxgpBAZ6zdu3eESo2YBfN3dbv45bfS6D+6ewobZnW3X/8eCaphrzE1feA24NM
wFiFm/aA0AwQwr+e7eRd7/r/IpyQLsPJZk0jCHrSOMpmtwPKCOUKwrH2HXNP3T88rb9nPHnVx8Ho
SmjwD6fIILjEGJuppjm+Kx7BrEZiZO5tZUv4075O3vKbITTBcMeAEEzLbEZKg193dmeBJ+17kOR/
M5uGJVrjh8nAwOvK7AOwQ3CLpfcchNyC9d1jPUZZM/VF3ENKkyzQBY/BYANLjaDTGMkdqGA15OlF
81YWiVGkOtjWjvUQfqP7D8M0jx7drJ46e9XiNs7HMnNfP7F1Cd/yAcesz/IhKAkGHzLIC4QWjLLI
yrDdz6U/K3P7qLH+YXemQY2MvFxn8Fi05Pm5t5878KRAIERvDyYOweTDXWCSxhWxjtyR5koAFzOR
46ddS8MOiqtQXg5s8CboMTddHjlgPbTvJKJzF/V7eOj35k4tI6/IY/mA3ADWANW1F1AHeRewiWcG
KhazCdJ/CC5/jzixjoU6tJnvs3O7zj0UfEDekwV61luAlNZ9+QHS2M/2eO5qPsRwvgR6vD+Gel6y
EbEFOWlXax6i5sATAPpannGZ7egy95xPA6HxLkNiNmJw+dqEksSvdyaiib0EnXK2ouP7MPb3ek4s
Xq/zSASw0grcTNxK9AaEwpF9EtwDSqJ2OmktxJf/6TbrohnozNrOvC7yxOxVapVqHMP6HmJda7td
LDAyim2fiOChWgeZ0iMgmhmoZHZLJ8av7sYg0ZnniWFTKGegJhRJYTgTAOVRYAzK2KyzO/OkTWOZ
ps34II5xipA5g58Pl+kAb9diWYP/3+x0XRAlw4CW38RmGX0iFkkRI66A/wBCEWNnMPwUvm4Iu3qc
U7j7njoKvYj/Djhx0ZSgzZJax4DAe2S6hcgdQCYcWFRnznHv/oEL8nusicWRoizsOtRnPmoUGShh
Q/HqneHRQNzhypvuZdYr+D7v+XvMic0ZlD7q2jphC8pU1oBIL4DmoVsay7POJbL/AVv4PdrE4+qU
qExkBaOBiAugg6npo/addc5yntBPk6l3zwp8/sON+D3oxOOSjUgfkwaDMgFVIOCLwyOup2/Mq5zt
dfMPFu73cBOrM2hpYhgNdpF1xNjCxh2czGVliXg0OPtjxsp8/0r9Hm1iZWKplbmhxWisag2PFC7E
Arxty4NgPng1s3edmY+/X+/f403MS6Fwspaz8wIHvmZtdBaEvRbIX9zM+dB25nRO9TUkKAYUDRuN
UZT+068bBSOoL0KCBuHfjHV5YOg/TE6bWhfwJsVRYRfQbE1ITF4eifnrCPHO0YRm1xYENPKi5iBl
EQsWDujkJ0ujzJXJzB3ZqeJknCrcKAj4EGwqmrP/NnPMQWdmbsYR+AZ5E2Veg8aTZOiiKGlT01Pc
47DUOzbzHI/GaKqUwc1e2wDg/4VKV7QaRkIl80D3qxx4X6xZ16x5+Psh+fMrJsaoa8L2XrY9DhdS
6TAOkjsStcMXtERUmAIxUjohKUBnT9BYSImsj3+7DhMDNUhqNuoK1gGx4H10SqphAa7I0oW2bioH
LARaWl+P+jV+PkYWVsJYZJQvZik/38i3saXQJMEwIJehaZN7VuZdEWgJ+xDtqBCucsO7M1ANDY8h
psOarYT2r1/yCb3TjNenPLHvZkEk77bzydv9gwnBz0VVj7L8Py/HH1+kT3IwEOQc0VQdtZy5xaHn
8UA6Lx6slNSfGuG2Bmlagni2WzccPTWQT9qqHIAho6JSuI2pvOsRXKP7+OtI5JwCEEtCSGtiaa3b
LygQcOi1TeoSex14wRoPAuP8sE6pkLT/lex5IiRL/4r/bQDI7lyRYaVQVJCihvTYPR3d2PSa3kqs
csvOxzH7dYeI8sftGpORt382ucKjh+pPKzExE3Ud5EYT4ZgarhlcAJI/c9top5F48/yMenSuoboC
c4G3JjELW+yJUoD6fHtdUSgfVfTWUJ7IrrpsDiXNUPR7I8qqJoqbbLEA8atAEs5Ea8v+il0+ssOv
frREO/x6BzfeKeDJJcRvaE8ZVoKQMTwItNm89U5uFho9x3ZsFg6audWj+Zn0TMIqpwMRr/35CF6c
yFPVcpeZg5WF7dIAq+TWzAr9jUj+eVQmTtNNKFUUMCLvnFv6XnHvqGNijVSSTXcMrTlH++Hz/bQd
E9uVdmqSdQO2Q0H3lsbEfpQXDbFMThRbstUb5UdiiAeUHi92mvW+kvZPL75EX56UyHV0dK7y3YTs
nl64vSXaPqwcV5IKW1QihYzGxPH2Zkcq/ZB9QOVjhI4nQ0pKNyaRMhcy/B2wYN10TRU1oOOKPsUT
bmEn+/cREXlxW3EhaQJLlG0fHJvaHjbhMUBGZvAigeodKfA1gt3mZuA0ml2bxduw6CK7UEB7jINV
IeM706eZfX08A9OlFkRFFiVFNzRdnRjoe5/3upTiXWqFDwN4RWKmxXuZWuq6DOngW2Vl8wPuAfCP
5t0v7WiwOy8zsPy0NYjPO3m9UpHxCpzxjt7Ulu7F2jK+YIpl5gg5uelmWWxEzopaIpnCsjxUIqkH
0kN46k7DnS46QW+Oi+hYk/otRMmPixdquLRb7VqvO5WGhWkHMdrCthbsTODCrGCxgpKoL8VTKti3
3mtZG+SktRvVEyOrWXYKVYxlIVhBtNRPmoUTUXx2YOEZVPTEvXTk3GShO4WtLHsSqZ4EQj/y3nlJ
5MxWYpLroP5EzcrYl6LJ1XZ1yWCerPsnT41n2RI2EZTdM8soLyvxKAukGoiSOurtfJdRiZCaLWcV
A9HfpYRw+0gzY9GsEk+D5fIEb6TSJycT8XkM6aiZOLZCQnj5EuhIPY+Uu1Eus8bX9rUt0WjcQhQk
2rxul+K54FwlcnrZVCUXvxbCsuHIqF3Keq5D1t8uIXrcaaqh4rHSJLRk/RPRTCWfj/KW6x9ERruH
Wlf/1BPp8M7KzyxPeXBi3cI5BmjM6852BPuGHPDn+BNrEwhSXkPuqYdLKthbwyfVi7JEoIbIUDbR
G+ilbgmCi8T1RJcncUYg1bv3rRm86FsXSjB4NBHgDVHV1YknbvR6kyba2MPvr9+iU2vjBlerZts+
NW4sm3Bgwpvt5za/810r8rwB7bNcGBVddtSUFOuCZgUTYfj5zn4TcokyWsNA8dBQBdiWye5UmV/E
fCH3pwvk7xkggPQyQyM1C8lNMFs3j9qu/axEy2O+U1vxdeDJtkg9WkMWsYJjwSLn19ZUHXVggES/
qPEwnqBh4rBsYGyduAMgv0f9yq7uwCd5SaC3VG9LBGgf+dMe7ZTds7WpbwSJkAZgERITMUEshffr
+DGzXmw9fvrs6WvSFoOssvUC5wJMSpabZZoVDly/egFJhxmP85tw8c/9mZjUKo5uQ55gmWKSgFq5
fYVOWZJ7qml1xyNS7PzhY04+9pvw4s8xJ15u3mpCWemY41LcQ2L7GexRFhVDdqT9BLdvFtiYW9NJ
BK48alNTzBEqV6gUD5bXGmlKwPIbS2KR3Fz6+RviDCYoQAdSNNBPhDcmmzjURYOCXwGHfr3s0cJk
A18AXhZy0Eiw5wv/fTBzH1Wj81Nl2/XX8fky8mQ7tbSJRgN1b+CyAFJ91BluTwQ4zsp5sqi1AZA7
F7bK34VNX2c72c57kQrDvcKYgHD0yzX3bkRC0Nq6h57shh0EHaD6/AvJfo4ROFCboR+YTsbSxR07
usPyM7YRU4FVMWMSHxU9fy0GgkqB10RVFh7n8Au8HHexVNV+3iM/wm0D96QBgUxPEdn/fGe/e4CY
PvF/h5lYGu0G9XKNDSOuuTvRYFP4o7h9Eeeu6rfH+Ms4k1MlS3nA+2XRg8RT08j2d7pZuFZ+hOuy
+3czmpyiKtUzvQsw0uDc3jLzl2ahCuFSzLwNc+s2OTdtI/ZxBKVhzCfYoHrbd2+LgGpzy8Y+9qdT
MLn9YuhH6BqGYZSQ6CBoZzYHq4/kV+bGp8QalqjF/Hn5vjdwX3ZqgsHVfd7yiY4TcVeIHlJjsK+j
OyBYjj96mj7X8IQ2K+FTdYcVVARDuPPGzA4+NAV+mvXEHSjTog7UFLMWHby55frmBI7kbQZyd5dz
3dznNpL9/Zd71o+VGFQKpltCBIymtLYLRp7L/t15mVIxhBwlK/eKncp9eQkpwBGqOfr7cWbzvsmD
wXrLigp1L42BIJNzmfSx2Epd3INGzHvFgr9otvZ0c4NDyxqwFjYc663q1UR4yszA5RMiesFbj3Z0
ilsedJ3C4idQelFJeIovlZ27yrH8jBa5lS+FLdh2F9Fr7dwaPCOh8r60TM7WPmpI9Tbm3epN0aq2
iu2HNPNJcYLXsr9bMhCL/Ky4xc1MM1N37lZhKrvCbJ+F90vWWHhdfM+wy9fIft+VtD8Wx5sVO8JB
3fm7ZNuGZFzoXisSDmGQI1vdujtrdolbB4kP2zcZkXbZLKEcD7qHQHOUUpRmjw6Tbzgwy3ND9NMN
Ualb23cb0YKyT1FZki5anO2edPZIA6peES3ox/gkIpH3Vh0GszYVK1uOnhRS0Ta85iK/Z5tiE+gu
gghEEtaIWCI0Fa+4iIEVvcnPw6rZdC3pzHzFm5J1+/Dv1HA60cwOhZduu6XCEe6ljGlk3RfVRvMk
4BmBPb6AiuP06+4ULUUXsWfi1TvZTjbjp2BJlrjsltxJPxgnqND8fFj+84ZM75kkyDIvCowfPWUj
3QpdFcUuYW9MthBMbSmYd0e/qIMlQU+At6LtsK7X9ea2GfatGVuBdx3R2vKgPIu023RWvAy3xpUj
sUraBb/G2bkfchqvwq305EckfdU5OA4yepCYGimRUuNpc6q2kc1bpSOjll8yczQaD/Ek+Pube7NS
eNVaiLshVSQGD6BF/Zi460zl0r/lZmgZL+XRTwmOwr6yeBRLpqxZoVEQPjfrBhoLGW3W8Uu54pdB
RmJTWA8+yTbye/AykMgdP30iP1X7IqDNHlsdv0S/4mPwoi7568za/o2+i7IkaLqEZZVVRZjcw6FX
h8zQIxhuUsBnj6DuJQF7A5j080Dfu2uyIQhAFDRDmPKNU7nNpFDnupPq+Z/lQaTNTggJir7JznIy
lTROSFR3tLpV5TXrzp2ry3jwH6eHSPzyAZP3tlHV1IiqWw/ASrBxx4cbds8sFEsj6UiBr/wK6W1Z
ydSwu/WgW5EdbvVTsrwDEfLBlyhX/bmPrawkPMlNrkLRoLiFbVwOT8fS1nOASqlOcvucQgfGa9c5
R2Nz6aNYyfl5KR8E/J9mMtkzSBfd5JrN5Jl7D9wSCOLzuGh1or/1KzUhQmVWuxH9m/l39VQ6IQ1f
QPkywMkMEYj1rmwKXrVRDKq0W7G0emCXPak2up28BvactNq3kbuoiIoiq6IAwGsCKctVXt310u9A
Nc7JfS9amTlY/CWt6K+RVpuiJjsdjJA3kQTHiqw0+nK+2R0QzdSMzaM/87w9TMVfa/flc5j/9+UZ
zfk4FvMCxxDNEKySPCuLy93SbMkNTYOChe21IKgFtD+jPa2/MJABwtGkvcPt9I24/nkjv38Ev3yM
+OfHlHmeIQ+BjxkogDHjWVh163hv2Pmmh5QFwdrkO3kVLc8ZldEfw0aPqJ+/4NFO6KflkP78gltc
tXqnYHc4yA2qFuhTBhFIvW6PvJUt/NcQbbAyJ83IHiWAHuscZddWaUlo9Jdvkh1uzB44nYO3r7gj
4A/IUy2Schce0pN0Kd7CtzqweNRcpefAUwocPm0TmiVKsHYjHqNyoSXkHJjCzlhBjNiJ7WidXiOn
AMyNt8m7icjCDUTdANaq3X778+QfLKSfJj+xCHeDV+u2wvLre3/Pf2arrkLnt0tE3lrrHMOPTXAo
D6PZA7mAG/QK986CornwiSwEaXCP7rCVlRNQwRts3r6v0oVCP+e0AoVvfesvp2Ry3UWoTbVchD1a
dpa0Kr37JrSRh1mIeDjwRngzvtn3Ed2X8Sa+fFXlbd/VWBZkoladMxLHcHQ3tZOZu/gdEi6qqmjo
iqBBFHWy/L04xjJfYV6i5zvG8v3lfsrNn7dY+Dac+zLGZO0gRyHKfYu5VPbdA/vMR5VBaWpeQz9m
Rvp2l76MNFk1QaojLpMwG8FufNyhw4CeCRl98fFcRHcTVe01yO8/D/otKPBlzEkIlGuBbJR3toJO
uZGtEk0KdfvnIUT23X9dki9jTGIcPzWMNmGnYW0sS8dfAEEPcqS0unOGrFJA8zUikTcf4AvNdRLC
1S0s9KeGlyMGRByQwZ2VlPo2FPrySZNQSCqzWCkaTFsh7YlDyhHqoFbhxTNT/34YBnej2YbxV748
uXFqWfABQ+1a5CMCq6UlLri2+HmFv79v6u9x2Mn68iS1uVbq7YBxCvi2shWZCclPDS2cWWLH97fh
90iT26AM9b1QEowkbMPdfXNfZ8sn2JGWGMgQzsxqbqzJfRg5/T7KMZwUyKodAlSDKJZMmoQEyLDN
CSw/vNS/DikS6Rovw7tEzdyfS9i1Ayd0kcIe0sHqF3cn3vsmLDThnNzuz6Hnz6YkH+qFP405uRhI
lmRFKsrsFCJcgLx+YL3f0UVRND/nAP7ZsSYnXgkSBb0SMdZAA7c+5B4IVSO9nwqvcvY/b9z3F15T
VV6VJR2/TuYV+dKQJPAKTs2NgAQQ3QjSfSIdT4ZdOwLkR0nsIZw9Qn54MEi6aCi30K8D8TfDAZ3p
X+Ym/901/Br8Tb6nybUQ6rUI/qR3ZAIhPTDYyOPZc/1hvnVUv0ZCkzPUVApfBjIiocrWX1VHsuWL
Ipo3t9oh8Ed44HBWgLBP8opN+5Yd8kW8GEDIEO3cHC28xcdoGVpzb+S3UcvXr5qYeHmsyzGS8FWd
pdhIcuckeFPeecuwYzdAvPai5EAlUliN6joixYRKtnNBg22ImNwnPQ0WrSXbpS0jtBKfDU8G07A0
i2VGfHIeCGdqu5uNGAaplg6w9c9n6VvTJkEhEqLqEvTBH4mrL6aNS/o64oN7B5RnNEOwPwxaY7WQ
I5vxJWT529ycpIqPflQyhLMnZhTtvWXuVrD9M4tFbytH3kmXyjZ3hWO4Fl5yoDnqgbPFPe+peyRO
gdHwIVXupPy8oy/aZ4lgtBFoiKCUJAuZRSsEbW+NlUIMIi05gM6VbbRUfc1drSDypkpo7fH7watM
ZSEeeKe1y4vE4KuS3tYGCXf9neL6jMcQv1nplCtIK9j8q7QTOqJ0pDK7zxH7qBHRSWI7+GwBe9Xk
5jXXrKYhOssg2b0zjvraP2fP8uZTtis6nhMvsNF6dKFbHeWpnJB+IdiAu95VB4tsCpsYSMW4LD3F
rt+q0KphdN/UV58peUhHNSbDHpDZKlwgaS+/Rgv/3LyP75pgKttolVsN8pg+DdcA2kNilpZhDkip
DqZsf0Qr6T1c8YNZoq3OYPIB6YCVQFXxI8toFRH1rK8BZknExwUK3Cs0znBrbkT+1DtTql0gdsUp
dYtdI5DmeO+sjKPFVnNlOoKRVlLZ4y0kUxe3A34vvBt3KHKK6+ApvgI/2espCb04JNoOQEr8JOyk
Re0B9KMNQgj8aqYbOO20t5vVaVy+JmjwaxCEUI6Usu6ujmNYyTUEciSs8k21ur3Fnw1oC3e87qpT
vunA9gybg6lTnThB7kTZKaa0vSNKrB0b4Q9UQQWimzwIJjf8V3frdhm3OCGDIzq9KZgiCkMEVBjl
VM1oDsyoWIxm4DFWQrZsvcONxIA9gDThHOXWaNdkJJzlL25AHruL6lRm+6KAX9U+vaoW+CcKwKjM
Nohu3a6D0+PTSipS3RHeW7PEtGpHpsoz2lWvyiVOU+hADNEcSAVii2Hqln9Gj9oXH0gmeBSqyTvB
G++Ie9lJb1QEcwJatdgbYCGi11F9o24GB6EdCjdP69DhPnSrMv1z/z4ahDviVHeIwzzNxlbZuoNw
7BDDHYy91NPcanHbYBmVo7yWD6JG9MHkshW34pZYx+ZOlS1OOtr4jh/pNcQt6c0E5xS9fo2Nuijc
wBLgItwgUdP4VF4UVwWtvkW0r8J0oTFhHGXH93gaLnJAGSvMxnBFRyJo6H5HQ0ORAtNYCmi2wtI1
5kCN42irnkrvr9yTSJ/lQ7f3z/iRNeay5Q8ipG0yqiwaO1l0PoVBcBQcKWmB713Ja2YeZC/b4e3b
XIEJ70FzwQOPf8ASIhGwvmWJqfQvPvUqtEzUzCYi4cKA8agJDyy7R8C8Sk7aVhIQJNekRDK0NVtb
QillbXWWYNZQBQlpZzE824eduOa0A+62S3CCshUMhuy8Ci5od2+iE8Oh2VfPVU6qG2lWupcijnjj
tvcBspfyXtjym/4FN5DtFk7Fm7/vkAB5w6a1735B2Ybm1Jb3qjNgy5tlTgVgfM3yJNm9LRyjBQ/Q
O/h1as3G7Pa8U9xpmhAdHu9zeMJ4zp2qm9B5BTKyNvDQLa+3Q2/fqY4uJHf0Iucd44gu6MtwnWN2
Ber8km0KW6/gODKWXvcU/sJpQtEUM6/GIdpqBOzA9okDewuB0bYGZdARUZa2ue39RYYedwH+tKSw
XReFlet5t/2o4wBTQDPbZgF4/d6dAdwHI01CS3jOdYqluQGPx0axuix273NEQzdLOYzIJDSLFGAX
O2FYAJBMP6vQbHKS3CkyKWJrpvh1r+6lZ/kzfxOe8Vf8YOkDbZ+Di+HKh/tVx+Gql7X+0r4UDaOH
acgK9Lb2HmygkrRMr9qLkdsxHAH9mTcbRyQ3n4wXyUI/sLW+wQ90sNen4Gqc9E2Ea3rHCxQt+p0B
1pEMM6172sMF1xCaHqXnwas/exOdItGkjvZmBm3XAbBZjfMketx7iKdJwDoiwUWkDSrMIKfQ2+my
wB6K9JrSHBVM5eodLvfy/sqfVYrw5UN0sMeL1L07tz2QGGQs7HbXXSSscHMNcE6YvrMMixlseLAV
c6da3qDr0gEQTnHnwegycJYF2KfB6+1kV+1Krzvf9vk5M+EreeklWoUr1VkGAAoAeu66jQjxV4/l
QeCR75VlZMewwV7ibnaja9RU4ElxTW74U81q3BHiCCQTaHDu0IRVXMTgH6/hv6yTJ0TS40FZj552
jlf8e+9plLPy0ONj594zIuWQ7Jqj2tMWUZNExMRpP/KKNncrHtyhtG+4wGh6GpFeMgdoHfB28VIV
gEtLySkKEt7A1KL4qUK1MomEEuHfio+hN9XETZrFcMe9h50MlpVPdIevSHQK3NyLChLgRFXrpl5I
/E7l1+ropkAtY7dBFId3fzu+9NtwkV6Giqjr5BmPJbozvegbZWGs5NfaM+XNCKteLyO09Hnp7Nbi
TXwuFvDCQorejMkHskrW+aMx68s+oQpYckguWQppUjxAYK0BY65+aS+hd4ddCmQbyVAZqF39qcIp
rBbw4etP6Q7V0fZZ2SIQczVXcLUruxa9yb+C4put4otyFB3Y8MTGIbCQv93CKGJw1Uk3rSk6w77z
uCN7nYf1aFag6+Hvn6uFiphHRxOSQwXSrkDSlETP/C+lIdjKWCZRa4vtSWxMiVnnesPX9l4GqBRZ
6EE47rhl54kVKa3STa98RUs3cYYlHnj8e9veG6Iiya+BUUiVk7K4X8MzbPeddqgl9qSFsSvW4SuS
Tis4Yc7gBeM2SM375/ic5cyAAb1btKsb6IWphZfFxXMjBUgJ6yvDap9kjsgv6i6ViQ7cAsYJ1Z0v
jV12ZrXyHc3FlayOYC+nvzRkhGA0m5Xs9AVpBHNIneyZcw0Gd8ZmAvFAU/eyxePn7MwGqd5jO+O/
tQqVD/zm1hBu2ZrhbkTwsoML4A2Umc7Wjjf55n7QYqq4Ep4hsAAQSnGn3O32Mkjxh3FX2doxErF7
4aJBubDnryu8ARIQVB9ScJrdtmAhgvlq9QGB7YQRdUYnpTerg/uFfI7FH1B7aQ14YVO4P8MO6Uoi
pVRa4eOtYD0eek8/FkA1oXBmV0gZjFZ76pyc4kI6/p0ggrbyc7scsJvH9glZzmUfURF1Amb4LhTm
bZkwLiZH+/3o8B2aV1UgRtr5QvAg2zmuMiRRtANSY+ixJO56f1khzYkjf5ZZ8iVbcGg2ytjPHWqV
8xuNXcW9rQvMjAVbrC4BRAJLZj+O5GlFhY1SLXu84NixlGgg3723dmty4IjmjnaIX1sXLS8RpfXA
8NUl50SbniImekme/IJwB6Rgi6O2bBbFAs9cZ50eziHiphQ6KDJePVvEe7iQ7AF3J3qJTC2iyTGD
DNPtgI6Wr7Aoh2TXmnh7141pSLQ4iUgRRmYHxKEsAQpnaHEXQRivWiZLRMh6SIwz6xECF8+6Y8hL
fNDeJSQSb6/tMlgHTnipPlVEEnf6BON2bOBQv6TRJkIuVqVZTMsex0P/FVu3V0C/h+sY0+KYvMC7
f8ps+fxRnSNaIUUuvpUsZFjfX7g3eHsFEsm9G0PPfZvjbHwku2yRLKpn49isRJrvy31/bD58XGM8
pZZq9vtfcH1xjtlZGZchlS3JZa/uaw9VFliRjYgwAtZj+NViEV/GFdiw+AFc4P5dM9NrjWAAVHgT
KeDIRCYYcRI8DPsGsx8eEah+wIoC0RJAHm3h9jQrjVwCO0WqpzL1veqFyL7oUL1XV40L7kgOrJ2j
+kpf3PaxV6AO0LDD936R7DQ39tCTUlrqKuUaFBvksXVf1yW5QqjvboWr4CktrOzZ6DwdR+tFPhQR
Edf5Ut1Eq/EdfpWbeoKpb3SfZk7mDU/1U3o1XriVus4QFTAzhwDu7O9wy2vcHfZdhQs/BWEN/GP3
5iGJtSt2IxTJpJ1CsJE9QeKMhQe+WTzpqxszd1gt5t8ju2VY8ar/VJ9DN3R1rCaHQBjx5Y22p7vT
uxmiBCv2RjeH2+eb2VI8yUd5GzjBGcnpDOe1X8CzyRYdVfASgru+FBMrtxChgPZsqpsaESgcABVh
K2+NK1TtRB7j/IveCE/bILyXb7jnfqF+6pd6nx8QopS4WDy9GB+gNzBSxXK8XuNNDV5JsJZNGAXk
rmMbDq6Jfchw99wMvONtjfosAbGQvGGhJ9gZS2zZItyW+HOWNkVlh8Nd+Jf/I+1MlpTXliz9LjUu
malvBjVRL3oICIKYYNEKIQnUIAl4+vr0X6s8JAf7McuaHLuZ957YSNrbt/vytZarbhoZ8ySC6cC7
n6YjzbMmp89kRdAZ5hMzqKI0VIbcRGSkqdM64lu6nOUEp+7KW+kCJaRGso9z6RPEmYqYGHNFsSR6
uZe9HMc5GV45OI9O0R79+Asp4lBak/K/Su7BJ8ekRS94J/QzaGVWP5mrUGSkxBNtnrbENMvJx9LQ
out3Ra+7N2mLCgSJ0/D8mZz7L+yxAyXiKTTf1jtSY6h0uhakBZFmazPGfniykw861b4QyMx5wkrC
Ys/PO41qTwAxuHgcWE/HddVYQdynKKv98yIO2rCEr2AGJ/d1LvTjuvR5OtHZcXRA/O2gdixPZtzV
zjXABRTOznnYN+POITs+WfVlPaGPNhvAu+nu13qkeedBsjxgKXEGn96OLpskaPx8VCYAPJWTwglp
g9yvo2pQoLfRgnqULWQ3G+T+1ZMGSlB/7clOoopanQft7CvFxLLwLux2O3flIX9VnO1eCSjm0rrS
PDF79URkToq9+9K3wPM3fVqR6mfBYFPgEXchIaiQQsbOyHIOa9WtvP1EZTU0ddVCH2aD80RGzRCP
GlgwiGXGogiZJP1qJzQ5TcVJsNubZYmjUjAvRTQFEi+fnHrnHqmNiKUNgzl6IKmMdPab+tLNWhKj
7SzG0zSzazfBCnVK0jq0JsX6gqfAGSisckZnm2qjzwVkNuZuUkZHN5mpX9p8u7O12la/DYguY2ty
DevVlqYlfwbvLsrcPsdFLhe8c+/O4hXethyPGM+SEuMJFU2Gu12eF8JKCxQ0JaimeOZ6ExvcsPL3
Yeeg5EERIEenwRkkkVoqUHsi3iiNmtHZUV02GRuS8hHyyqs2PROlTYgs8uD8Bb1pUTvlOH4n06jH
/XmZXVmfOZHL7GRLk3bYfsY/guVuo2bFDfRmEgT1QeFzaNALiPZ2VOIY2Hq1rxNNS4qH5LVj/zLe
hJPgKQFI5qydVIM/FB53UvyK/gkJYB0K378F/zpm43NjrIz1URKJ7KTfcj1ZK2MjMAKu7cCyuMHz
BZXFmJrAkULckHrURZ8t30oElob9uZtW657XVHjqUh8pk8vG8K4TZQw4SSJRT7Shsu4WqpNPMrK5
/9SKsf2pzxLeytWV4Lq6e94bChNfCKWNCBry3lFcSyGQcMgk79yWAmlQRs0yX14HcWQEq3nlK7YX
L8GKfK0f2pIPgbXsTQm20LikBl4RHLxd2L7u2EYt+2brx3zffGWeXGNyJLAYtj4j/Pnt0oDK09oa
zhW8wWQlhZmPle5KgeU+7PyeyCUvlYCg5xyG1nvl9aNjuC+JsufleWfXK0KJFKaEr5iytG+FGBOV
mXbx0a4zJ+ewvmg7xyThIr23E+y6Bgqp+St8mGnm1eTEvmwfI7Z393XlyvX0oQT9zxgbTgc5YGnK
jvTefInT+u04Os/F2bGnP2oxQ8L4Y9OYE9q5X/qsYi+tTNcc9adP9rV5ibZRm8l07+jZDeFupWso
k4lruPrw4p6dTrJ/pudFN5OhE8MM+EpGp2H6U6ybPZddCayAPihQZyj3/EtBlNOCFhKrFQ02mheP
lOD/3SQNmNnbetZ/xjTYQnGzgv2izTjQvHpOxRWaVeHRKOX8bL1snnnFQvalgcz/VPNSjvsBhdRb
9tEBhLyeX3e8APPt4p8H8FkmJWwByamc9nXL62TTFc42hGk3Ntlpps/bT96TwTWqJ+1IdzI/GVMM
7F4OU2mYTZsx5LwTB9mMyE35rxgjkq4Mxr+Ke/5xneuItL7LzvmJxyY6XSiIqbuf5nOSDupYKBDT
dCyTY2LnRwgRKkf+Li6utUoiay6h+3nTiciKcx0rXjxTPO1nF0pOEvV58g5dWuLoMyRORjY+S07K
hMeSA9Rfy8qwDavQcPIAGIRUPLYFBVZK8SktTgNjnEcKFY/71WcTPVMtDdhLtWJf5xl8ya+WHPg0
3r4dZ9og5aTlnM1mvH9JCJlwAfUpiqNBPBOChkP2ns2L1YmvBbGPEHbm1fFhQ2mYj3kJxNyPzD2T
nSxFJ309UFmdXeHlP7h442lTxe8DjvTJHoa0mc+3m3qlz4zJOSxeQOcMe/8pgnwuYm7F1FOGPblu
OytI3+y3EqJcsA2oapiPEYLSUJvH3LPDI+PG/WtUTAGMX5pVsbPbYe0Y8OFCiHgAE9uonyjNc7l7
CE+p0wB8qDMEXg51wGC7rDdFxZ3/laxUN7M/LsMDEw8hjnNBWB/woJfpSHgtQfYn5iwe90MVCJAg
1uZoXzvZuuLFRvJGmZzQsIyXlr33qaPIVrax27noUgcDnSuwcHZwBKGCyGgyM5oq4Bq2Oe3vNiGq
12f+/jdoObiIZw2gY26nMr+zZxv1b1fFp6TjUr1MrTGkUDfnPzf+aZCMj2MllNx8QTn2vp9ak2oN
5gtWCFQTavAeqfpOtrWwiOziFxf5wU87wmD9xi5YSKQgIK1Tndvg8xya35fZeZ6MerOZqmdJE0MG
OzoFTK63+4MDYrwYxN8yMKfhXl+2K8UORT97bd76azJ1NwnvuhheJzUfPZChNGKCSxNpKb+cqOGB
jjYxwUidNuy/QBjXo/6vCrOY42BfxyYsrxl3tZuPdq/9VWKNeWh6UhkyqRP808ZVXcKVhcJ2BQSo
zuSodK9wWlX7EOovwrgZye4ROeLa2BRHIrs4+D6Md2OdH8G4PuniXAN12nof+/f65TRWnFnpHi1U
fldnz8dBGkZN2FeF6nBLIC2j4vWCWiS4TA970iaOdViPz2H1qe+DZHUCIBttw5IgaWA70ofGHA1y
ubaWwrdGOqdRAzvGJnG9szMC3aM/IbirhhzKJpnI2Srw8Abbr4rwq0/SdT3o5vqq8uMTGTsIPfG8
WBmz/DNZGyNzchjnL3XqENDnpq3MVYqAq+5a783bFbZw519QfMZ+51rzxpdf0oiZ214WpJ+HAE2g
FmmuNJXnwtBYApZY7n5YBVYELCkExuiykGYSrZmJWjkHgRrsEh592dV+W6/zqar/3Ccw8Xoe1tYT
/IKGA7lcMd4PrOgUQET9vkIjPgVgtCPpxVwBZKKbXccv6cvhvXpP366vZ6/xaz/jRR78ZnPcw4Yl
uocQo/or7fAhDVqnNVDqdTzD0VXDj8qDNqsT0km4Ck/+qjhzCbVQM969yHuGXptChIiO/3ns5FOI
JYfGTSj3g4J/Kx2npW1wi1pEATDIQU5gTtCdsHDQfVqds9fcQ9ADEVVfBbjXUIDId/GLie7LMJns
/xz3dLR9UeYxh35L7t9QTEH6rIi41iQeFC/Xz3x1CiFI0Axy2SmuMOhPhOgeNwJXPV+cqqE/fRe/
G0lshJZB3dvw6mzZcLmPFnAifp0yV50KYxSbNkyYxP2oRwf6n0rX9xbTTxOxgET1I/v9Lm3W28kL
G2fS+CSSYbbajRVu5E+rz7QbCHafX7R3uXtKu1lDwUayrM3KT4n8c2G1HgscU4epN+ZCnzTr5OWy
3ukOCGOsBUYbCd/WEnGeXwTNUJNfrsDP+rvCzuhCkYeR/Fj26LFt2UCBMVMnVPTqwjyEMl1TPv5s
N2aM2fXljfLR3o+sUGs8CmxAMXnMcuj0BApP7NVVu5yeHG1gTqtfaOm9ZJ9ORJh86gsrYhPaKnDa
zhG/rEDyxPAwBufj3TtGzoGvvCJn++RkxtagGjQHe5faVRdSCNs6VX8gchiqIHVJTvpeVzE/rSow
6fWKTyHxi8lZyCqsASLMoYWrwG5wCJSZSMUludZnMTu7nbMLEvfAn12Zn+17Mzt+a1zC3wIXTC1O
ruAlO2puZal0q6aad3FgpGF73NnbCzTfjZlBej+VTnzy1Mwvd15Vw/iaMJfRrgSvFaN4S3PX1aRA
3lOEGK54nDZNcBQG6nasHqe7bCAcJ20aJlZwPg5LYaDEY6WyBWDddCCr3taaWsfJlkutRl/qVEAl
eV+PyW+kiGBy9ds2bDYi3elp1cRRqaNn56/EUVJ7tfSaHqZy6pfGamsELTAfaFt/w203Gu1E9ppg
67RKxwkYBr2AQRqYS+H1WoC1WCTUud1RsVUv8nFEza181vPL+BgQmYVJDwmSAjZfezg2i4DMfxLP
83fg8XQQ6XtXWzeT4nu3aaPLmMR8iOrbAz2Vz1Q7YoTkAa1z60iLxo+X3Rf/ZLriGJRqDpxPI1CM
tPe8IYybLl2F4DQ0IC+cfrPXAngq/gFbf9+/ZYAn8Od/O7KpzC59yclHsp/3sWHn6Zw57fUUIP/F
5VAluQB92yT+6d38LOb7d2tvl2AAM21pjcwFlHrL34MwzuO3ZtnO9wOBLrIwrNEJseeK9+ZlB3pC
sUdqQXpydc5plF79C8BMHalfUgd53D8hhW+c+k3Fnr3+gdm6PhdeNTS8jWgnL0Q3KrNTCGsALsaZ
yJBP+0sI0qhvOhaEi5ctfGNJpTRavCe9wIUkjQqEuj6NzvPaJW2msB/oU4tBd64exRi3AaWwgDLO
Xn+SENzMPw05pdE16JGG/mLohgU5RIooMrICmnCQGI6/WQRe4nJR/eb+KRA/4ymNCPf0RWEk23Lj
VL/cozRE2NnoOqoBEYhScQYJeT8spxyi3pdGtkm/62iD/B2Uyv5ISBsEl2Sb266/RDht48O4Z8Qw
K8kG7CU4c58WYYqxOAiSp8x2dtNTV30AfEcYcKmb9nlVT2PFPVMWXRcZv5paFdb1qh/3BNhAMZLb
3w091L1rRcW4nHLrVe/nQBzBEx5aG8xZtguRaKBz/q8o/4dyFK/YWlxAaliN4ewbG24+x7KBae1X
ZZOt2AnyghDXbrYemyVhoUNAuDyKtjVrQpPsKYNuVdGjIYPTc/uw6tZ4JdLN7GNHOqXpEnTdKF03
ITBiH02If9Aed+Pk8wQoLQ8sMKscrvMBYOioA4/aewhF3CbvpLwlp5Ha9+iepOHF9Ou1tmm09w7D
AnNZg3VcDtGx9S1tJlCBxAP5EO0vgdrMfoXOSdXw0rJ3HZPufxdKjXuKnRrxwd6/UG8JjqW5e92V
lLfzdd5angrEhvQY/gN1hOzE9OpTYsNX006ydyWF8mG3nSdWQS04qj4Wa6egs6G9wPvWurBV7XMc
VSr9nXlt+WrtnLpxrY+Tg23s3f1PV3j0OGCF7Dnp8MO6QdXRDvIzfigNdnnSxPapG5y3YQFZs/Gr
ZJhvHXLiHsvMxolPWmdtjE25bjfdPBultrgwiPbvuX39UudXyZZEn2uGzn9+WchyWGHpcFxlLfKv
gV5AIWlM+9p6qRaYAFd4RZxwn3DS0hPX+K0H6TdoqZthx1eQHXDZkMDtx/uxEpVgtmjPAm0JlaXt
f67btlH2E0/lz5IDzNOKn4exsDw4u2GfBnJboiXbO92QD3740Wa15crj/FebtvT73owXK8zXPNXW
KTqHL1wbfQcr2brcq7TCvXZOZtbZMtftTIuu390AwJBtEYHlUrPa56OfjblpdnNrVoeHt+sL/WfJ
U81lt76sMSsRR7kvD3+TF8BrbVOGNCHsLpDcDqXbeSo1nK9275X7ZWf68YsYXiIOGrr/6/QIkUfY
gOlyM3N4QyHajTVuco2tSrd+bM2EWTUuMUdRp33OTFeVg1CH8VrwBfeUuv1vUiFz+irGMqSsq3oo
RfIE+sP2avOJk091kgUlEZnm3yeY+9+5ZA8mw6FUuuF33ZFXq4O43+61qltefUgh0x7rrbk4hElK
SLzOBWeRhPJAdZrgOozfT2vKXEz1z94+VEO5P9TQJIQIMuhciEr8c77//vukXqxxzwe9/X13/EGG
9551M2s7eB4X55Pe4TFIx+Rr7ETyivWT1R6yIg3ZlBRD1EVFv3sbcSUezrvtuevtd1b6ex1iSwuj
6AwYdl7QIesZADOdXnI9fKakkh5Re3EGR0ylG5ZpKHeike5SbM2Tzpe40ASA5IWd7aayIWI9ecaH
b9S0rF7fr8moh/47q/cgJ/tTYsa9EIFWGBiYM6K0dmAMuKL9+mSxnkb6r893s9gdzVQt2p3cbllM
dAD79Ff1Ix5K9tf6MDl+H2c59wwA3OzydN2elni/riqKiij1r1OR7rbNYScJloAdGUZTJ9imxKGh
5a1HXz2SvPO23t8fU1EfvVTMQiyJ72YZmnFHJT6VXa0IClTiDlrI7lumeQ7LN/7dw+nqgZi3JLT8
JDz7+ju0klFbu+nFvexJ0ScXj7u0HdO167WVfgEjWCo9nex7nA5mKlw3ZYgoQHQKGiZcF57iCm+Z
YnfvIDtX2csHSUj3egR+Nm7XljdLBzoZyKyr6eFAIaghF9Bptbez2pYRbUKQw1FVC63P2ANNlSA8
t3/qOYChI+1s+hTr8zBzxdVhmqD5RqKpuiB4pluFPaFEGSa5nW1Srw0tb+u3KJmbKN9YZweaxSgd
xfS54YV8le8/fcNKosy9UIkJZDKtQ5/lB9ktGRVCuQUIu5c4DJ3RR1eA5q3dThAsDowZNguf8G3J
7wC2QcSb6DrO5gnzDUrCLw26wwr4zKnB+mlMBGBrBpXilV9AtvJVun3ZShalMExzXcM+pVORLq3q
D1RukqYzzpS8Zo+iVN9SEiZwiV5kd7dQ3yTv4B0GIhebQnUuujHA93lehErf8rb5//1kARX5GMjc
hwTXp0EIekWw9IEwVilptzP+ePhzpnX+ZU5NwNzE62HwC8Vn7hZoMK3lISA3kO2PAiy3I9smB6TQ
MxdFIP0IpEZClE8vVNTCAJzRTYGFLkE3Zy+JE2VTf0oYvVE3eVBTpuLwAjdoFyjfR9Ko7WIXcEE2
YY85WKEBQZDVxnLY23H1Bg8I4vC+4rfrC2N2+RSHeljMzz/9X5An6iJ2DwyY8J8ylvu4+a/j+M/x
uJcrJm113F1zuZfU9G2MeEDr7WCfTjYH8jDP8TYjD37GXpb6iPm3VfuI+/WxSA5x/X/+l/S/41o3
1abmUHIC6X9ifuUuABxkF7bb9JklhPQw5Nw8Yx8iblaTr1mrm3tWG1aRojoI7O2vNFrLPoDNaj+4
PLHcfPp0d/fF8VDmaXHgnZINEQQylxYAxVCBjDb1k5dnMhftkab5JsSZd0xwRd2ehKxmvYuzDdrI
CI+T61Kky+23MlA5HcB1DExqjLVgR7mBIgyOHFZiUdv/JvKr+EWYffQIrzU7jQFVRj3etnWO3mFU
jDoQttRvXk6Lgo369/D8YKaIrOKLoGiKIima9Wfw+c2nifFC7S7dFb2a25sdCJ5CmwxvqbHpfn1k
0HQPjhSRwj5TP0iP39k/C99dC6mlqxopzH/u2hxeCmiGDU8flsGTR+wvtH/v9f9a6d5hghzJkqUj
K3HT5B6YS84czauzugwTf9UBNR/gnj1Z8/Gl98+ad+eru2xFIUnJlnq+cPsCCyGA5WpneMujDHr2
hI/yI1VRdR1DaQ1h453kObko26PQkB+9CtNiKY0AEFUgQiuQnz3Xw2h1s9Ldc7Xb6/aYtHW3TCEz
Sb4JmxjGKJ3mHzCV4BLtvfmTN/ko77x9trvYkRyqrjyYPFsD0b5+3dHCHIqrkstXh6jYRbJ/8sqo
/tb91bOlH35ExRQtQxZNS9Hvtqh4FI/nvZj3YpLOE96gfaMpQysXQdP06vDJgz4Myf+sZtx9xPQo
FYmZlt1S4TK6Qp01/GlrezgX+or3ZDH54aNppiEpItN2tPts3rgkp8NOT/qkTO2NBaHZBsCs9CVn
kjc7hwkSY4pWEKXSr8YZkejJ0z68EhDoo3SUyQnvTR/PnZTlRb7rLyCRjm7E6Q9nk9olrd8F/4NJ
p0S5m9X6bX0T5apSV05dkfbHUR/E4f7NwmIDZgPEUSz8znQhc1ocuKiSYcDjXTzXHssPz+jNT7hL
uzUhk66SwgOTaUAzL1cnkuCBSZML1iFtJ1SrAFmQxDyK36CDaPv3N/7Qsw/DDRxAKXCQ2t1dijoj
Yi4H1Wp54/SMMIn1f9b1KKCd7PUVFWSP6OvsfJBb+soMSB4y+dNA9XCP3/yGu4uy3BVy05n8hhSu
GHY5ENjSoFivt3Y9ffrEf8q1fwX+m9XuvrrY6Gl+7oR2ife0/af8+LRIqq/wlQZcbaBwW++ZeP5h
uLpZ8+4zK8dj00+y6p8QVvvwGmJrE7bBM9ck+fH5+edr3pWq5m5vCEKybf/EJtgvxMN3i6644WcU
I9vRZl2OFNogFgCm4mjUsE+r5Yd3wc2j3hewB7Otz/2j0ht1DCQRYdZj0rSTVeYsbpBpuk/z1odZ
w82adyGZORTnU7vjsWF1Q1jL3J/C7ugXP3OPeQg53JwW9S4aC2pz3e9SFjq7zQe0c9rYpk1kqJz/
0S3zzyOpfeC4iU2nKisuesFKpOKvqG2iAN4acg7H9IF0ngT+J9vzT7F+s5hS7FuziFkMMiX8J4GR
2sCO338PNY/z/ZtHugs1inzUNbNiFTPYba6Ux+tNgtW7awahbD95oqeL3cUUTcuMBEPSFll059F0
hPZUDAHogOLbCY0CL39SXvzJif8VVwxLkU3TUi3U3//9ixlFa+anfhO2bvcxRAmBYOvs5l4y6MYN
4iubiO6ZdC6obFWY5nQpkHaeXAbMTjOMsp+87Yc3iykzOc/UTVO+ryCpq9RcPvFzqD4G+EB8mfZE
8vCZdv6+0B9R+7+e+2ahu5167PadeVFArHoxUm/bsnNNVxgvGrxWdHgsPdO1586mPR2TNtCV+DPP
ol/cxmzF/j2CUeydC0zhZ3ebpD0Mhzc/7S5LtPaFoZUxP63y97Dpi28SfR8jFf8ykN+NJLhQXF+p
b44rYdJCZNs71iL9QWTQz8tSIxg4dKV0J//ZzrgM954w2aItgDXYE6MLuMS9FRe93B4z6s1QYETG
vg2OpH4gzIGPqNqin3xvYBJj2wA7Twt0WlrxTHbVoTy0oh2PvqMrMIGWwngumnBO9i67dSR5+ZID
L3m/GE/bR2ydidnthh3jXt7orYxKv3vpG83bUeGZ1Eipn0H2DiVY7T0jvvtoXSShdkW/EUG1Y0zL
V/Rn9i+mUZvr+36w8/o/LA7MOa2lBSxuOq8r/KV2IOu6h0wXiqhb/TwN1Q/v+ptPcndKLuW1yeP/
gKmGL/7EXtC5g3KWAbdkzrNr93EUuFntLgrE1iWPk4QNcETqiHSN9K7/EF8oaILTqhg/LZyfnbq7
5EJtSrFULyxYo7CEv403W4V4jaYe6qG/H7yHSL9683B3ScWRIbJMT2YtVFrs4TF8FG6jlWh3oTb7
+1rqw2r5Zq27xEK4Hs+SKhBNpGlKe7ikhXmIgFKDn/dqRAcEzszeRfbSEmMh80TKoHOX0OP7u0R5
pZh2UF0Q8poRaIZb9VZ09Fmvwea33fz9pz404bh9LXcJiGy2VXkSeS0lYtTSO9H17D3ULAjrpj0q
aNAa7t+XfHh93rycu/Sj0JhJtd+zYocqYapD6+3Zo88C7ZNVrLvcQ83NS6btWAWXLmqEWY+CHlDA
/v1ZHhcE/zyMdRfO5ePltOtOpMeicx2hoQ25OvneUHhnFNeb4GPHvJ8LRBgh2H5CTkYleAhe//4j
HsNAuCmKoqnizSTendtmKydxeTb67Ef5I2WfYSvnM2j+/3Odu+Oa6eX2XApmny/TTLCXFqdVwnTw
Wa/qcbvj5oHuzqqi69xDNQ9Ea9SXwsPmAE8V9BGpKxIoyoEWJ9U00uYd6OelJ+e5zD5xj+FvNZdD
WIAz3Mh7HKzPqvGMAIOP0T8/eR39Kf73Vf7Pa7875VcAMT3Z8jo08F8mhkOrGlqfV5vcAWtNyGRF
YAGCP72oH18K/6x7d2RL0Squrcrb6TOmbKOFfQ2Oi1N4Yc39U8/eh0bopEX/tb3uDqzebfOG5mG7
VAOuVonyiIBGBc7lQC/Cp/TUZVg9VSBEl63z7CA/hFl6rzGcLkVDssy7IxYneapsJTx0mT00lexl
GjNsZabb9ZFhWsxfFNzvefls1YfXxe2qd8kQ4z6ynVmxamoPxQESjwk0FMsxv/Znukt59Pe9JD/6
prfL9f/9TU1xEVrR3HFtMPLzfTyFrn62GStT+57trEKSGff7WRUjP7qkbpe8ixqGVjBN5MSSLlMA
oigdL3HSiJA39DNGRZcJ3ONwvne+n+G6DzkBtwvfhRGZiRR11+b9wj6zO5h3C8nP7g6e79t9XqfM
kS142KJNwj3zx/nE5vAl/J3vxq/PPvPD+H37W+4ijdYdzeOh699747yN08m7xJzlpbpZBPZssvlo
Zoy1mn8/a3Y8RFVul70LHcY2O4llyStghMzg5Gv2Wwrr7OsLYRIgkgdZ5dmSD52Sbpe8ixpMo6ub
sv/cr4y/8xkIhXhjqo2WqOzwblhKDJi1nGBS2C+Dc2krqv3ihM9+xEPE5fZH3IWS0zHep7p+4HWP
xZ9ldAp/0Pcxugsrpsrppx79fuuLJ9ej8QinvVn0PhUwBUm7CEW/38TgldR2dqGT23tRG/aFj+5f
Xi27pntMJQGrn9EXkUr7CCKKZ62seT9drZyaqIK8zR5CXTAS/X5Awe+v6bnh4BysnJH8tvHSWcL4
czvIs34wrMNUyN9+VvTx6ZZ9BN/cPs5dPDTN6mwcMj5ks5hWW7ufImozQqBInI1z8BixBWb09+j0
EMi5XfIuGJ7KSqkYf9T7fl8xk/mj+MVcCC+Y5+hUf/rvb1VNFpmtpjE3gKD/3yPhTk9NSc9xDjty
rSJSoLaEZDo/DE89Fx2mMaTjyxCHnCfP+DAC36x7dyS1baYJHVjnMmPebvaymx7wtWm82WDdfO4h
KGrOkwUfxt+bBe8OZJFml1N54kEvF7sY6XPVMcIfyBB0ZDKPrkzjfMyfHcCHrcrbt3t3AOtWzmt5
x1NSBE3aWTG1CqyPmPJ5RlSXq47uF44LTW33/nTphy9YMxUN81BFVpS7sM8kjLoqtn8MIDVsXCaa
b8jYfs+yj53uK6/V4Bm++3jb3qx4t5X2lqqkh3aH5TKjTZA7cqShrdIXqEPxyaylp2vdbR89lfaa
fGUtbEtwkcoRuCVLGLn2vJv/feM8TohuHutu42yLQ1KpF15k9Za84lK0c/e9lAwZ9swYb319o87+
qDkOH+0kEV3BFWbfT1vPD4PqzY+420i5kB8PVu+zKTB6N0WdmK3hCveEEFd56iaoPdk790jy7ng0
0suOR8Z8BFMyC6MM4+0yKZj2lQbpj6QGrWjLvUZQoiDZv16lD/X7RJFCUybLXQ2hTDXOXSvgPzHf
KYdoa2fey2+i2CgRUldAavaO/FHpnK521DF4jjiRMauAE+uI2kAyX89PjIwfVm30Hv7feVDv4rhS
HLomTi08Wo1w56OGCU6Lbo1AafT3/fJnnvW/IqouGZbM2AZ4h3elcCUarJKa/ctrfulUSnh45L60
rAO4Xe8yl/3I/D1/G0NwCey5NOdUjSphdKrs0yW03o+nQTuQ2F9zZEFXE1JtFRAh1MXZCLIEYAOf
vKhwK8NDL3fh9x8cHa9HLbi2Y8O9LP7+NI9TJ0OWRFEyTQ3A9r/fD5f9IbskpQKOg3qWHm8Dy4Nw
Yn8mdItWcbSRxteUi/fvy/bb+V/v8GbVu+ClH8VSjE9i33nsZ2TB7nYQ5wIV/n2ZhxCcdrPOXcgq
T3K2rS+swyyKH4zb4DpfBpmPUGF+GKhh+pX+j+69mxXvAtdVOIi50bKiiJK76P3Af66TFCo7HFhY
z9fNU+jf6D/R317mXQDbWztV7lKoTOrh61jZrxfGGOzcTHb9xot/5aCQe88v7U0xMOwxQu2tA7H9
OOAPWRu+2bqYImaKU0sBVueJHa8TdZxebNwHu48ydzFx+wJzWxyQVehejdEO7/B3+lozpQ+PB3kj
I5X7vi4LpoF+5APMGfAaAb+uT1McNmCmY5lGYJEWkgLPEBLBaXJeZ18KMtnyQ0ncRvJ32fx8iPJV
Prh8lIN0FTQ/uylaOWOxwz9tukO7gWTQlt6vE+Tmw58kMHc44dhxL2FtHWTLCQ4a2BT4FUMoZgsm
iswFRlCABSbB6TTLfxATvyPlqYlngT6Vgj10wulnr7fleRzE1fB8InlabxAv0R1FYIMB15FZiDmm
PmtEkso8QXyEtdZ+vv8sW4+TXYV7w86YDekr8/LN+kDou25wzQ8tMqwSrXpjS5qdRgohwkHnVH1k
C+m1nE3QFbsX4KSiAuvHVc+wv3Mo50lrH/HNM/+Iqs6Ma8TOOVlfM/z+9N20q5xz+ZafFzV20t+w
ASGYT3uGP2ZZZ09baVeQfEjWpt9T2MDd14qAEmWLMBgdykJfT05nu/jpru61s6UfGA3KsoZ6sDok
Mx3zLcyi/AoFGMwVLB9wdsgdM9yKthmeD545zKdqiKYLKt7eT9yT5uZTIYukVUl+LFouXlbo7fBQ
gkAwVTbYYjRFkDzD7+WHubqhaYouwbz+z4yUm7K+OYn5Zad1PboKeIJueudbZFu9oUU/5o/2FvyA
gwOP6ikA+ri+v1n7Lmkvs9I8SlfWLtyL0xtu78AGTax6+iITKA31Hq4xkoNdf5Ahl5CwqtmPBXCy
Z6/hIYIEG/y/XkN/vd+8hqqRDle95qfscSrCypOwTeuLxBN27rs0v5Am7T366y7DgeMnkfshwn27
+N2FISidmOYF7Lz4t4gwSBLtCL0oyBUMUW9S/BynaD/+HsYffndDprmpiFiQW/f5iq4ds0ouIVy1
uCnFQyThsKd7R1GMvqASvKBt2gdb5Br8c/L0Eukzh/v4erv6XWZhmMm+UPasjkRk9rkgXjBxqNex
PqtFH75bJsgBy4kSvLk/hJ2bDwucoFjVNvsP30oaJfQOClzD4T1iMoOut0Hr/uzCsh4lg7eL3m3s
WhKO9Sk99rQnrC7n29+CTmCE39enWNrd4oowCU+ZZTpJQX6xCeXGxvDhOCjnqu50NCjx0WpfcAws
MJh7tRrcuVOQc8jY0D6m5c9xXEE1jSPhHfszvKl65iuiYfV7i968tdfym/5yRSG8RKouzeNlPCMC
4V3S2b0T6WEU/2LXe5b4v8qwGYrhSz2VcXX+kFEbOdLFwxan4d8siNSYb4h7QhTqQFyMgtpXgt2E
GncIAmF4vTvKbqEE6PYOeBPhn7hFG/3HJuiKKdFxnPxfws60R1Gubde/iERl9CvzIDhP9YWoVYqC
AyCC/vp9rHp3djq977yd+0m6n+5qEVjrWtd4nNP2jv2G8qQElIuvNhKK2eqCLC+zfWKM8o6Zc/Sg
23YTPSiZ256XnDHEP2+vN4WkFVc/D5y0DIKwxs8xB8QM2qg+VizM4RZrXTKPxUhDbucPG1Pc87X9
APUlC1vdMtJZCu0AA2DVEkxyyacyRuMp3nOUfWes/Tf3KEahO92pf8+Nf2kp/GcbwZ9r4S/Lkr7b
4QmJRfpSW1DRPSuWyemIViXmCtzbvC+OYZBO2xT1LronBuiR9/nS4Wn8jP8l8aP+l5P455f5y9I8
DCVP0xNfpgePdmCpyLIMvOehgSAZM3OTQSHWSB0LaMkDTbEuOoWMKTAzOhruOgDDIp0OTI0RUNYF
PVZ0rzDLTw+z4PqwTHeY5uS0RzmPSnzLcSq6m3Vzs7rEQ/9/t2D/mSjQGVMaaATr/OavB/t6XOvT
WWJnV4cczDHDHHQX+xQFbUeP+1NBjELtzC6v/zCd/5l4px9EVWjCRSf0N5v3h0lJ7410eb+pNpCd
E5gai7jyV23t4v2rzvSfPe5/Xuuvm6x6UjVk5kZca3+xoU8h/0xBVpxE0uJfxlITdulvs/zn1f5a
Hjepvg5SRXstmGrHAQA2DbSBDjpGeoBLwgUHY+rJwiOA5sX/AQ1sMcNdrTOeAsLc0ZWZFj0Zcmoi
I2AfpNkwGWwlcAonR/gVDNB76Ya5csqp2RcZy4JijOheM2h512JQ5qP0H2mP/8yf/3lPf8VFL+nd
r4Zn+tcE+Ya3JeB3wFag+MiMgWDIRor/FBuuYZjkjV85YBYF+B0v1/vHiv0vX+vPr/JX6NR2kl7k
on2FmesdOpY8D5niqxhM+ceV/vUi/wqZjLIavi8XliijdIBxyGKLhw8uyDWcf5ZpxKr431bNX8FS
176f6k0Ud8UaGdC6gBNp01VzYhhIA5bRx9SLs/3k6oxcM+PM70Xh8x/3/F+H7p9P9698z0369Nrr
ma+RLcApEulUkZAjfFO8p58n0hf/uN5/+TB/XO/vhizlk+bSe/i7NSFfJtAp4RoPYKAI1M0/riXe
1//yiP+uMCo3Q+86cW9waiF+QpMCcEYgZd7W3u9YFvYAKaB/PtP/ygD/eY9inf1h6jJDlhtZrKPo
DJo4Z2opRUqtMLcDE46ImFQLyn/03f3LvBp/mbznRZYfaZ9rfj2BFAsKmylq5b8QpOxfW/I/Hyy9
/0IAGJVC/S/r0NaXx6UosHgy3Ov/eayS4zGvTXef6IzPQaCc7H89V733m9L6/97oHxf+yxZU6UBT
sxT9o4ZKjw5Ut4cQqeIB/l4zML5jTK1dSRsyCfFr83Fv7C2VXgOA40Nicihx+6sz2NWaabzRnhQC
oXA631AwzzPyZ5/D/XhCwMFN4fKnX0UgC86nWliv2tGA/w7N7pNIVWDkvgT64pP0rnOqTbDP7zsZ
cM0leG26p/c5fDZKCBgrrV1AA01pNVe7LsyqcC+LM9zwBEXD5XNSIH+aesXwUDJalNmoQwzM/mbA
z5bWmxiy519eHh9j6Pbg+ELJgvBq0zteZyfAy7u2F/QbL71HKtqad++CY9GzJBqNPyb6rCUs7BEM
dg0fcCHTUna8VDZVF/2gHN98p6FAc19pZ4foHGpHvuM1uVGoOCh9r1kBWJkMSWkMPQXJWTQrDFvF
78oc6VAs8tesnpE2iVrBns2nDOS1yzKsCeq3pJnetZlDfluwtWnvuwoa+a4X6/suuExI/hTfTYI+
XZ3T8mHQdDBqv07Re4XU47he1m1wDdOVvi47kwmA+kddw3EZ/DzmJTQovOFP1GZ+ZZip4TTvRQt3
BjIC+ObWuQ42cg6pnihlVA8tPJuew4wszPbXGEgvAUL9CZ+SXZaj4sbX4bcDxI/Ofqra1SNo8Xaz
+V6mA0Wymy44lW7z8XIoVpnfPeyrDKPHUdWg11lDEAefVduOy4rPNHurgiH9Nx2sJXxakuY3B/pA
f/Nu7X5j3T/0HKZf19wfzqXxmT7pY2PYimG3q+sOQjl6BvddPruLXknt5z5FN3VpGE4HWusru1m3
i2ko6DQaZMAPOe93f45yVAySq6+OZHo4y/Az6kaCx8gbZQRH0P4RBSQNkHu8Op8ukgE44qsz3J9D
yXqBcIOG/t0F9y81YrUMQBn34tf3bcKm6DLnA6WEFXpjoof4CflKZnZ7ccNEMfXTSDlWDN7IQFBp
Ipy1X704J4oipBHpMfDEApD8cKt0oRjOo2ef6c48WZ8muhxyqiegofIfcDjQQuiOPdnXzuGxq2uC
JMBnfFtX2rDj9EOdFLI9vMwyaSmxhI+sZ9Da/BW7oof+4dkqV80x/ZL80oeylOIyS5DSQYUJ/khA
kthJEbGLpIBA54J+RhagnmHVEWIrYUYG1sDj5O7gqQvpkRXBJM/ZqTaIY9galqMbV67iGdMGMkWD
PdD4BHwd+AwvukLTuIdGR4M6REXTanKbaN7x5gkcPNR9C3JDAJckuK/0gy6F10SBIXMilwg+cCxH
ZQneVqNBTkH9owiKxWWru5DriWxPPrf4DGDlA/+G5l6GyMgh6oA7PoTeLtpfTz048SxEtAfvq+Eh
+2b+18pAko+By7PBFDB2nf+xz7V7htmSOSp2ytQjkp2javIanRNpLpDLmMbKbnBS0a5OapR6X3B9
P4n39dq8j80Kk9IfCWA4JXW8LGlyiTXntGoAflaoteSmLYY2ZEQvyhXoZOvsaQu82fFtjswH0EQm
tb/uXw3ZKKIhAQ5SpwrTkx1Qt+ccmKDyk6PgAwZ7IVOTrXeqm4d3jg8oczEkaZB6Z2dg2G9o9qMh
+tH6uHdUNwqaLOyxvfgavZCr09pRHwXrnSRc/Nj0po8NC8JWTWmseCSQaRBzGtDhA4RJhn4WnJPH
Qtjajeqq/sUFNPYtz+QrM/4Iy48yxo5S6NITRtnO9jBll92CJydJnpRQ+VAEHaNw4j3dc1KIj+nm
ooQ9mEs8czVCzTWDhhZiow9QoL3rrkUsogyFXokgW+eQ9QUqg4083jcOjBGMH/49mDUzrmzGSOP6
iD/PvYmXCfnGAj0cwLJ0aKROWQPufVWha9aPwMra8uK8zoKW2bQN6XHxNOighsOhblhLudBBsQse
lzoeoFUxQk8T8ZabnbkoK4xnFIY2ChsO/U/kQNXYmKfMtg+tVwjMyjVI34FiQqUWEQjzNrnNMVNr
ZSvvL3MhbpHGFIeEuJFwxQE4Mf76gTz4STpTWgth5idaojIlWTnRJk+BVr+07uVpif/hX6pBmsNG
c2UsBrhUMPidL/M6SI7IJnADcuw6w+jsiHpaJhg7eLOwes4JMuLhYMYwe2MV4qlWrXkn+TpAseOx
rWePBWZX0MKvTu3J6+u0A848gGJdYqTQj0GjfaYc691rdCM7+zYVaSTPUXJpcCC+hdhWiZxHnshu
ATd1SsVsrZOZuXsFa9pYMcFzmRjTz6FyB0k3KZlG5779U6JVCMQ0/t2/0MUuQruBo0cl+DQkyvpU
jJGQoY4GIJNZNrL0lAtux9wimMqXglH6SXTHCGjMpQGfu5T5zR3k1s2vD6+w2J/jbAxf3aZ/iN53
VtrQ5fQD08DJq/yA83dv62FCwaHpLCQfOGO33eKyqU9Q6d9JH3rB7DGwOYhhnw2ONLL6MP0zx6AK
gTxM8c28uUZ5sDZxatBYOQtdmzOCNhwDYr9lo5Rz2huatA1L1h5GOgSHgDNulmI7KdmEwlKgqQkb
k2pDkrJ/2+U9rGfVoljgRaHodcDruO8wX4J+LoDgOAqnkORYF33WoN9HtLoUC1yVBg+JXuqbq+67
/XCmsNZ8Gap+t4ZQG/Qjlb4mAczcVyjekv7Bix8DJuN3PwyuoWlb/qh7DhfdbVYf+x7qUfWt0O2f
J6fdi4g5uCy6oENKrI8OAkAYhCMi6FQdNEfrvWEoIan8U3A5AsOroEGMZNg84lvQUY5cysCpzYzu
oVAi42iVHgu7QHABs2ap8QlaIlJWsZikh+Y6VxYqMM804KvDRf4BlqLuVfDQQ1cvnRSFzENfcyrZ
Vl9eC85tGJzYm8CWPw7uqDF9umB+/NdGmheApUk8ZqNWcFCsfsMRkwVkjMZATmugqwn0hThf8alf
6lisXsWp43Tb/JRf9azcrZSkhz8qA+5Ab331cfEcKOqiK7Dir292szqzcQwUnSiqlSfmN7oAyCvP
ubUpLZm8n+jhZpsOEggaaC6lsmx+RniqtHJGPfYq22eIL64zV5C5l722PU3vIch4XER1pLDGRItl
F4ipSvxv7N2N5tKLO8mSyZD2NLtJuqsl5rKxcVTA9E2OJA6IKRe/+prgoLyCtGDpdIxHia3djR5u
6z1AguG+Qg8Q+ikLrHP0Q0LU5GiF2u5dtuSErWamcZAs6tj4AV6LiM7kUGwLjNvhw2msJ7Sbyn6T
4Bx+TKB6N3uw0jcaUJSycxhmGQkTr7BPxASugiACU8Crdvde9XbEHfPcR/rLVjlrDaAGzVQQqDUb
bDD2nFzz7Pn0p7g4JqIbDWEnnx3Jkfd2Z6U3u8H/npydkgSPZnF7ufDplGMacvI9xsAmqh0yIgD7
piSN8QtQdfmgepYGLfB55eHK+9O0+elp1mWcBihpUNSU1r2Y93eKQAGzyIkQypkQIjzNeHHTq/Nc
EBcdyKejFM28NncX8uB/vRB4vQImLHYtDw537+eKvyrkBXACnqKPCF5M6zHASJcAp39vJ4+U1WsC
SntebRWKyZw/qYd7sci+q1FLMeY20VnTIrBOvdXJFoJJeUQV1jq84ORCCoF2+AmauPRiWvRunAr7
GhfzdMJBRdXHvZk/+bIYCwTK2Z9UznnxsWYFemL0NF6segpxpqJrHBDDCUh/f9FbNstPUCaMI3IO
di6B1NtRzlYvJr5adCO2LrNmINJD3g7MOcqpl56bwotmMIJoOUB0SEo9NXrvZNuDmW1qhLUJCGWz
6rnV5D4zmNO4WsX29V2N750pP3hm+r4MRQnugzxAu+vb8lr3PyPScQiJcbhz3eh/NIIGOHx8M3Sf
EJR9zGFVe3u67ClFIIgldDxfbDjNrHaHK6eyZtj57uT3dkIbqgy/VB4jx8oKV3vOC72a5+jkYy9P
MHBWKHw4jS+5+cr4IsR8U09PBsc3Am2ix0ALNwZu6b5e2mjYUSvMaTsQZRNM1Vb7uUIi54OvusVJ
zNpjr4W6YeqsYjbGZcJJuEKBEND71ccVJeEofBqAmzaVd4VU9Z6z6YxkBRVqWKn3vSCY4Z2Or4kQ
7YA2HQmNPFCHLqZs1Aq/13+uyTM9bNRihByahK8L/J58qcoh4yDB4uAxmK+LSfswAldRH+T0OLP2
H9K2Qx72HdG+mjso2bVDDmiAjO4T8/DhFR9eeCQkVxl4EWQJjiZ8dqh+/LCA04OyjrA45GM1jBLj
iSSF0Czm9nK/9W4wnJHRIYWhsAaJpn+/iJA+wxyR+mQaHpI2ax1DIPyeM154NR+uUUPgcQ2Wr/Fe
NOyj9mgTIJFvkMZCCCdngYqNzsIWmxjn5W3he329OU/EP+xzpGDxUIFpnHK2J+Clb4Bvy9Uyd8Dc
naXPxHRttyLqxSqjaUvG7PCknfvAKLP9HHOicoMXvv7J2Q+4b+HuwMb24TiNy2nj6TwgmYkCdGRc
eU24frFJWjDFdyYlNRSmnF873DaQzBhH/h3ZgPhFHMnUJoYdJ5BnqG+YheBzROLlE+x5pGLjW9ni
PKvEoYqURrdlch3iG7woXgOaTgxP7FsP3YMJ0zP/779eLJlPDL6YiyJcQfkE2BV/C72QW4MPzPXF
yDaeJOuHj/FaTiasFiEYjWDQjNhywO85J2oy6tT8ETBF9o78XjND58zhnO7t9ghk8yjqqbrmV1Sa
cIFZBnzvJcxMM407vuFeXBPn14LIind8nZL0IJ915x5xRpGvQyZHrCjrswZYQ0aJp/i7nkSuNo9F
uotzmDWP6/n7miWWJPRF92NpG8j4wX1W4JtCZTu8xwchmZBOWZCYXCSKCdBhi3JZwz5BloLYwVSu
sWntdAxeGVNI9h8zwyHlCccis7UQED0XPC0ULt8ueaSLd3z137HQxOI/Xl0NKVNm+lHsEU7y6DKG
kM/Z/RxX8ya+/jC7iWPFYrxa+TK1EeX0xW4Ro3MSl1MTapEc0yxLsWhpWpVAgwuNFv7WZXNCNJGw
WiKROkyKtchq1jS5DLkBaYWTx1ndollGdEkkgzAaW5MZqh0GlygfhQn8SJYpmn+s5T6AH7GqBfn8
wirGU3Bb5Df3aMiINcjVW7sd3dANZH1iDvGjz5yM7PzZORZfVCyYxr4v3gH5PE8lYw7x0y3j+1QY
/JcjrvCKaeiCBy8zcHt29YAeWG9ItnlJ2sYcLG6/XFL6FJgdPY+hrW8NmtYz8x0BuIaJBEsV9hvc
rALEIkh189C3lhpdkfSa82MP5FwKj45CLXnx5sUTE5llIcGSwXgsqNOkrnhGoheCoUQiS65dMcAq
sGZiRI4/vjDpRBUsEC1vggvAqgvPLqzueBgAPyUqhETiEQOuwG7xibh/NEvnkF5v3EU65EbOI33K
/l2hSTGMxdU43w7594NubvH+Squcia2eub1JRWAkas7kbMRo5mOfs9VAI0Jh9tSJeNSi8CA2FeVH
ekyHlB/+506qHdQ3ck11wtwWa8hg7xg2w8KADRquwz3/oG5nn12ETugTeIBA03h5YhiTXbGmyi1Y
wIM1NzmjFIfsE8Bm8BY98zXtA6ESa0J4nmwrFp/GJYREJmURm6hoUq11lpzYAYBkMcJiy0r8Cfg0
hJ+h9lIGZ+vz2AQ8HVFczDsdaHRHGLPSbwmS73uhrU6Vm60t1toHACf/goeq+RX/khswlfkwJiks
xryQFqCLiIz92V7yrMmmAzxzBNCYB3JCjoz3loLZvNDmk0I0FYsZnLwFz5Mf4Kexl+LIfPIV1AmS
pTbalLY6ScVRxiVg3LEUTiyknrmEEsejGJ2sQSSWh8xb6HGjUOwn9ahbnfhqD36yMncVCxCeuM4n
Vvz7wZkLt6NmhMcesgR5XvdYmqGycbE/e6MV+p6WAY19PfyFHsvW7oSl3/HtrS4uYATzlhc637b6
uYF0uyx1i/iMPcn+Eh1onBW/ek0yAwi8OfqaMqDpzV6ggJ/8xzFqiz2FFY4k8g7CdNL/gn4Anwtr
kMkCPHUyPq113vcn0gKiF08SjIqX8ioyXtdwQv8ZD5PpZyh51mUpFlHGvoWyzPtWpzUmtaTWny5y
xBpAzbNVTq5YpACDY4GXhzpLAZVMATdZQhTEcTN3TJOx+5gRXcJFZlUv76Mz31pAksUD7jt1AJzZ
FuQ/cfQI4/0JFYQ8BQtlwCfc7SWKRSzKJtg1LPLu/y518avA0CUSAXtqd9EVxbt0VPlE86T5PnwN
DLrTJSW8VoETztc8YXfJIHzwmSKQYrWoLgnsleL/AuhZgtFu3U0rJgxzbh26Od/34aU6jOxbrE7e
FAYTQgr3MUNVh2zvEMseo+5EtaWNrvbVrkDz0Ghn8ZP9QBE4AdC7cb5+z+6w/iDBp5Hia2g/SV88
qOOLHwMs1gTC6PSR4JUPsIzIhJBSpWfhttrxkFpLWmgVs5jbjPRjcB9JnmhuOw492hrpLBHJVdlE
Fwb1PcY3SkQ92PtY6onCMn45zSad33aPFWv7PsL6OyxEUkaf1HrWkTZRHW3O2TLjjwz+mnlptzd+
YhOecW8P5hMzTBpEpy6uuKXduAnflJyc8xbvlLRw2Pd6G1QSsf3AioRH+EMOT5odkoEQrpRP/rJv
HfCUEULTFtRFmEpmcSDQQXdOZMD5nSMeztEl5k/SGW8aP9zawl4HMiBGUOvovpeCZn7xMXy7c4Ho
DYI2PZkJWRlhANGXrzrP8O1KXjuuvliGwfnXrF9tRA7Ap3+/rK1mCykukjIYKKeIEB+zsBaqh+rC
y3kDFmRHoQ9dO6s7Ntjg3hDhYOnrUAcR7slH+pfwCODHxAiwTen1s39rpmbhHQeuxl/dzGX4YWPo
Dml85/79tK5zrIgrHEZEKzxMZih58urB9mImnzxA3yUl6adJOcFg8jTyhYx9+n7a6gG6tlWOu2VB
b70RvQOkQugQOUDYdx/ANlv3aS4k9loXvhGKyye3Ihh83A+CkQS8VL7MjAYuGjVbX/8+ilO2z/vg
TOD075x6ISPcIIdoA93NbXBHzGZK8hTfJLzNJaRfxGbLt+2oMmyaVL+HvLTvBhLEmVX+mbSkoLRI
NBSW8IX7JEtJcX1LdhWiZLZ8eie7jL5Jsq1EO97TyqZMGo1KxH2gef72TeQ9U7wfvyd8j4xl96KD
C+2zUGPDedDbYbf3p31Qni8vH0uBPBGyhL2ox3NtN2w3ohq8naNu5fx0dTONB762MB0PcySOw3Um
uKDpuIRrfB/ffpwHqjid9SPY6xOnpGMjt65kktypTjOb4a2OQpGBJ44v66emNkYkykUCe/s/oRc6
1HGfslqoXN0TOhXk2wUnH0OQWlh7ncaA0X1Uj2iUdS9xMpjLLJp30HnlpA1Qv6B+QUMqWe7DgOTi
yVznD/OW5BPZsOrg5iA0NtIiwy2/MyaqQ42YJPzAMr3P6RC7M1ZT0R9EE8qMtOrPaZovH7WlscSx
GwvI9dYLPHfyseQp8iWHa6DHaK6A0He2MC1u9KV6Iyks3VcsEPioyhDaA37lDbPYXMC+or+uxzan
QgkpBkI8Q+eA81HOndz4A+rlERx69+6+/QYA6lSAvy8xWsT10MwIE5AYg0buoBRnZ3HWedKIFmXz
ehMteIjtPeldmcEch/P0pmjqr+8HoUAnW6X7hJ37nO36HmZwtDyR1h18dRPfMGvSOg+kX+jg4wD7
yGbth417WeUDvisyItCx0uXbA9Afc8/8GZUCvAKY+DRhT6jUWO/9xQsrRxzH2yNenLU6JZsQOD/2
8kPXdfgeg9kCbwI+lpYvyDe05AtfYjjqJk+qTSS37Q+awCzkwehp0XeGd1IdhVYBliJmfI1u7s4Z
jB4eiSy86oAOHU+orqhewbstnJyjUWd6ntiK15kl54kUok1sPZOC4+5kWYA/sJc3U7a6JfXrEaPP
wp0kxPq6fBXLAvlGVHGF+NvHfVvfzyQX4DXDXE5ELUuZDPGfUU4uvKvNevyaT5DoW5LSa2lfY3FM
yN2ExDUOBQzubS45B8RFHkkWof4zf9PNTeBh4FCx63ymixCsKW1QQMglNJgogDACPqvChMwQQuYX
wfc82UcpNJD2XpEMtHwMDvVn0gzqXiB21tmsCSQPrg5nPvoWCEDBDrWKGS+Ss3+AHNHFr2jAyoKw
GaurN2+qtSCIInHwsgYDE9TMRj1WJMNDPVQ4goEne8rbOq/oFSX7MUJLgCEk/8k8SjTwAe7X62J5
yi3o/2e8PZ5kj8uKEOcOCEQQz59Y9yuUjzKiV/CGw4ENBhMsa7+w1XLdM/PtKOXbds7TAtnduVg3
kDRJwzd+C5kEc13yKWgRk8DxTiz+JRHvVkMUJdxK8ds2XHg8BFvGl4G7Tm4vVIEFXxxYI/DyzvNi
SscJaPmhf6JwVgKJ19ybpzlSJLlUUBCbibqlUO6AJ8w5kbkPv0HnbYuU9VpLKpcy2ncb4LjaiKNE
PV45htwv+3j16TxriWJCw0mX2YjLckazsTlrFn2CeNAFqG5xuMBI7X1FyeCA+hR5KOSwHdHLdHcN
vEUNPM+epZYMJ2dXi3rRGUCSVX7XRF9LTsFwQG9nD3Oh+DchW2PXE83PosLBO0qKGV6xQ0Mcq/kL
ez6vVuWC0QgmATWkfMCPQOpr6WYMt7oHFfpDNDPV9tUUA13jlhq+Shgkh8qmOZvFqkMex6paIVdX
gu4sg8MbwztRZ6g6rjWaBz35t0NygOTNMEQQkGMTR2zVoST22PVgVSyGIQka/BBqnETQ+bTvv9Yc
CaiR4XY9SGN8f5b6ioPBfqAEyi7Fy57eAFmv7+OrXZ4dHR2wenNZPXE9kEMg0qiJTgacVYj3KBuG
gasEG2oOE8VeE2XGWVSSPtxRXPvqRcQyZB1IJo9Aa0OPfrvMKm5yxLt+CAcMW7cuqyzpHBYhtuQe
QAMoQmX90FDP0mb94DOXRpe4Fxnr8+b+fZ08dlLlYucAFjz9a1yi8xzr+DWGKdSXSIItnxjt3SXM
8f/erGNKKLG2QAuJ9alaL4fA1HvszzjL6fg9NIUEIY7SSIh9ceUUAyTc9W4lKN+zDzkE/C9kY4jd
kw9p3yfWaoDjWJhI/nIBEVYXywEaAhVKW3C8H6siQVIAZ0MVEG+vWl7dHY2e8RPxQvaeraCi60Le
xz/R7WtmEx8fBAXnzfu4bik9iadCJkwQHmWHYIioGk+Pl6O40pQ5lGtgbG7JEyX5BdJRX9qY91zb
oE7XnbVFvgDB8kCohoIch9FxdplR2aQHmfCODASIcRMguGaWh1PwwUu+bxV05dGM9Z6oy19ha8iY
YXJ5wp73nQeae/gcJyBlOovLICbmHN+mm2plGaL9yEecMlvd/NualmImHZ8xr3rRMqjOQd8eaDa+
0YoSNhc+M/2llWxr/BoMTpGcF2/F6RkeT+F+H6vExuT9WVu/00GqkciqEN58pQiQuB/mhQr3jpx4
Zg+p4I+KS/ghg0a5mg7Pp82QyWU+u09PESqjlFzQamMlUN9XqTDKQsQXbRNSrMt+alMxI9VOXTB+
7lEbhAeVe2rSPlDWUtFFyFBAU9Hho7kbRNQwFkK3PIcBgrK9TQ/mSo/O3Q/N8+mcJIfDlXUWybJA
ApptVAttXQm5hel1o5M5hAedIEF9G6ukvpjtJxQeMH4ktClKhqwgiNNEBNXMbjczsoDHbjFY3kjJ
P5kOpUX76QhofDMRCYYBFmWUx0J2TMwX4yLbgz1LjO7Tu32fD1eZP6Ar6ygxf0orxd3MZqdvISf4
QQWIcRjOSyobwPGzyZMKAYln1JCJcNenZc7SQALm4jZLPYLJL6Nbj8ywQWyC/I9iznS33v1qcLPS
asZbUcQRm0kHNVV6AzJMmGuQRGcS7dJeJZ9GiOSJ7h4yIo4Cf+HFmX6YfUZMEKeMlPkPl/wsR//W
o7BD/rTARp/RuRV5RwTjoEReyS/gVlzxJZvgRAJ8ciVSRT+6CR5M6E948Ncf9CoB95Cz7kt2j5dK
hp50oVeSh0Mr4Vv3e4bdQ1FpcrFfZISHqFA/EG4XiYdypIeT1mtmZyoaEd1I9B7cxqmtzvjONExR
b9iiWJCRYRwK6XdPJGgLl9LYIwBNj6ukUhccbuiH0Tf4dXPZpir/GlGyZvSCJEdDWUddaysVAXDm
hydYjtk76VGRxustIIpjNQVIG8zQDfcdfes94SgZjtu8Y/xDn1arx05IcxYGaXfUpBlgw4cgtVSz
SF+etjfc6+Q0edL9/KBjPkvU8LN6Ja+vzJdDTMWdKs5YiGZNG2AGfRchVPAnJPX2anKiayO1h87N
77P1gU+PjKgdoauMET5INIrTgIBCUc9jO6Z9jjINvWYKzaQ5RTOAMUeGCWf35cjTU4ApIJdDdtwu
VsqhCx/+y88HkZQoNEVfBA+vnxAaoM5GzM540vNqPljYvRGnE4kzDz9NLDVDGOGvHHm4W9KScR2Y
L8i3pLOLZU4DzqjyQC0l2FC3fmHwNV9ZGy5CX30rJ7bQ0CFH8PFDF52VL4iP50UXnJ/Wh+Q0PnK3
bX2JSsM8Hw/Ick46gn6PTYzQQRVNejaDgiHCh7mdwHN/CsmmN17AIKFfa8pS7KOi9EUYQ8sBKpjJ
bdZze5vrotsxel/iwIffileuIlV833o81Cy8MowvSQ+6xFeqOQwMIkXZpVTm0l4zGQa0hlFnYmyn
sESA6NRzrnken1wShPRhVbgm5fq8VmISWlhvuurHotElptsjkiYPTy5pyTSrmG0tMibB80de8hlT
mG6W5K/O43Z/HWv7FqEi3DSkqkRxAtFAtHpCNBdEoYJcxH1gXnboNk8uACmpD7bWjW1LXXbFOh7O
39DWb4hC6pOC8kOE0t7Xk4mMPBi+0VZDaNglgCRg4mwqZtw6ppLyypJ7Ot65U9EzsZcJqiio0Qzn
P9EQ+MmiHQDGQMjWFmuVRAQDmq6yL/w7zsh9jtuFXNGFSFRhuoVPj4aTDq6C/f2y6QKine7k3ufc
FuoTXk2i/YaJFimXHlhmItGCs/I+2arhY6XHmm2gFDlMEELlSCUHM+6t8WE/MyFXgRDZUvNPVLhw
GpD9QKeiruyCPfe26290sPDZ2XGK30bEFS6Lc9YR/VMRCgdjEdu88QM5FciLNAv5eLvybwsEYfTw
gkAfySDk2Fr2983niEX7ccvTcp8/Fz+h1N1jT+MwvTiyi58bAbTFFhLK009LRl9u1q1U3U5pn6js
nBQztbU+ZV5OPgTvRuznjjR4gmCzipIsSWIWAx4IHamIWRJeW+n6jQsganCiA5pCdgwXcyd2FEuJ
ZfcenSbvzRCd7oonhveSheVYCnW4Mx/vY23fhMAGWdWHqYYyuY7LEr0Sq7/KyJiHatgd8TPcGzGc
sm/mLHO6Gh+tqVGVQqyKmgbRtNDziKWJTKhN7QLvANDp0yu8e3Teo7BFkwZdHMjA0IV82pVckJTd
ppu0FCRezuBiDd74nAyKTQiV1bOnL/DN8crnV1d20Hl0+/TkscdOjJ2IcU/RHUhtOO6TV43f63x8
2uDg3gmFid9GNwih1DvvIaGKwqYMurFKtmB7XzOKGryWKKIk5IiI6+/7GxZEKIDnpPQtfdGgA3Bj
avQJ8psk8ns/FNDEC+pZb+SCI/5IIW0sok5tX485rXm0+M0sCdxEKq+eNhReo0JOBi9QHvWP2Ett
3B5wzBuCzP7PK+4JoDlJeHpQ4vO8+sHjIsdqtYHIW1GiqH4YkTes50a1yXOjk1nNbiFxFQ4wnm5K
LMmV7sGFugo6MjpdXLVNupSJvJaUYesP/NItZtL0PupPOQGGMf8A33VoX6l9CGXDJ33ZivcglZk5
9BoH96B1oasW8wn9IJPOebuIArfEU0vy1VgflHkoCKHo5Z84/0gYEr7TysOpSN6IFneuKAKdR0Px
qPEJUmNePr5+SR2Ft0u09aCYVPulU9MR2dmcqFa5Znra/lbp5itGn7k+UgORX85PBLOi76t16D5n
sNZXrI8rzz9jaUSNgBhW6JHxT+nXQv2Zb3OaV7ESfZx80bMbGiGjYYie7eZFSjLnzjK/ptOg8a8R
3TQhsSpa76fNa4mCGqm8iYhiGmov7Ay889Z+igrITPGPq01uQ8qJV9UIjWu05s87WhoXva98L29b
IjKvyu0XXs1YxwyRQHf1UL5HPUaqSM5o814AuiJ49tCNp5VuiXakk+PwdCFimc4LiL+MkdTR5cKc
T/otOm+EMQSWmnnAArTmD9xOUCEn3K4D/kswDCWyw+F1IkoReliO2hHZw9xt9xxRs9LV1jxjm5aQ
8Lz7MMMnTHMMNSPjRPSuKO0yVONcub8TRagTBlsNiF2zkN4SCtPjajnc1gTd3fgyOu2uqw7N0dE1
osN/wWDVWkLNZ38JC2enbIyKXM6F+ElhLOxKmJ0Hy4eXZCsVjuwruTh36nqhPRLa9B0Nam+3YTq8
Jbc6sLtYNWw0HufkfShRHMtvw69oX36ScqJp+kUR4Zu0UWNlrAwBKG3pgprMv9XdLTyyLEJbrDpx
yrarlhIdWq5K3Et0ckH5vKQBzjfcOlgO4HO7xdMtJzeHA3CmkB0TFCI0uXs+edG4Jp+AeKzV7ik4
BeKbUnalOw4iASgFqhrjkzXRZ6gvm8uOaPPiPz3gANv7puP8p3Y5NmbZiUHci2ORSH8694AMzywP
NNS2XWiJ2EcyKdQhSVIMOGlJe73idvHEqxEtMxy0lO1E5leBU2BQzVIn+jdqpEE+F7LUfRx9UhEw
PuOHPfBOCc13dj+ux635rXnTZi5OeWO6YkbX567Yd4/RI6BDJZLoJ82miOWK7JPhGmuG/Gobb5qE
KqerXdGuozlUunCAWlsb58inhqKgUv1I29pnF9/Na3Rat0C7pyXpm3ZNg/pQxkRdnEtUYIhuNJE/
TeyxVEJKsO5jsRChvS/6y2fy3GWz+6hxqaEqHh3jOBCP0FjTaOdUPhgqzC0ij62Yh6SMMKboFaHA
gu8s768/V48S+k78zOVrsP5wfPlldPm5xR39Zl8fNI5J4r/d1n3bqvX4+j+cnddu49qWrl+lce6J
wxwOGn0hiopWsi0H3QiussycM5++P9bCwbJVhgVs7LBCVZlpzjFH+MN4vq1JeKALN8fEGZ78cpou
z8xQxwa8esczL6ni/UfJs4WTdhjT2OI+Xxoe3ebRNIv9i8kE7tfJQpmPkSqz42fsAZ8rdlxJbk+I
qtCLdvccy+XSnEmbYMHPdLJ+QulXPLmvNc4U6wincVrNS7om49zOc5INQyL0tiR+X2yLd4zigF+s
q63L0XnfMlGogcHf67y4d5nGAB2RZj6Us9hcSKTB2boVNj4DNTjb5CSgMcSZBJDMAHc5E0G+UiAy
UENFfZs+GnMCw0db2/6+XI7jHNKau8yfrFmFzAWGgnlAui8A9b21OOftgBjMgyURZ5IO69ESdnj/
wMxOJtp9cLz8pqrdW/OR5Tga8HRHYcnEg8C6Om8ZnM+OeMxjC/nm/7FtRe7gg8qNSbQYT2J8neH8
TI7UBU6/lOmtLss7hVDBichk7pkc1sLtEjz8Hf1Plqg849MwkXFUFi3C18HGWDI4xJV6WdOw4oRU
0fnQjwO4p1+ApqmDcRynbtwajwV2lTCaYJxA0lbvWzqY0kxhFicxRT4z46ONjC39OgYav2AtBYd+
LSiTB5qtNL8zSASwrii1AI/bR3fH0U5XVf6Fq+Ydxir0azUOEgG/eoqQtfZkrIQDrlCM4lrYVSOe
eoQCeJOHlicOd8dq9GujP8xQcWCdsgZsFha+8NFmK81fx6N0aTwO78kLDAL04Iu7nuNI3Wr7gOj4
TL6juhPtsQQEeYqJz3j3/jrb8jay+4nNREifcSr5wEQiZ/ucOXdjryo6jO05eboYE2RtL6NFTvOV
qvCNF/8g/yKpSQ7FKt0bK2TPudMRapLlDJrvFeq0+wZwF5t7Kr26JEMKIVl/ZHFPKqxtMgAsbGyf
ESWrGtkFYCgGKZT/S1tSXS0JTdKebGxOlcV3xhFtx9CPUVD8QMt7W+KX5e/4VRxwIxq0JGTRJt41
x1GaJV3SSsqe+MHBlm1mbciOypeKDSOPRzFpMet2NbYKx6xrav4GrwK2hmBB9Vov+6XK4rbu3t9I
xul6BxMoCDAs0FafpjuwHZCX5urCelLNSXRg0Y0OdqYjkYKEjMWEJecBKTmyyVBu5hyUNmbpD/ix
S6RDrGsSkNpJHp84Q629vhWxn5kJS6L4anyS8peyVB7pxzOBInYQ2alVd6Sa+Tqm9YrYSbAxUfln
OPFAEnmv4XM8pkflqr9vWMcUZqCYXorIVknjFoA5dhqur+YWXTATJr6F89g6+R2vh1cWhc6yTme5
+ci/lro5/e43AD8DvG6ykOqCQ6y/G43zqlkMXtJiUGkxjeIPDqA9vBUbN9wV+r78xQ2a9yb5YWlT
GBHYDc224FWbk0ybkg3h93bAtpi/S0ZIEUCJXXLSbMOkS/CAee8Mo/c74T3ZHPPHgmZ6gEzA+DrY
jeEAn22S0Ora1GxeJhLklvfexXhPf53xifUm4q90GtxrJB8aGSg1JAgLEDJLC3QB9amT3YHA71fC
2novn5XRA/chIEUU2HnFIX0oRksYzhUKkHbBJVBl5iNAx5D2+a+Irc0Hkx1xXfMwTI7LW7oF39Kl
PzE/r7nZcp3oYaYBMl4OM1hhdgQqSLt/FgH+RIyNbnJcvyWDf7rgFT876CU9H3QuWIEV7abA0mKG
JNacou6W8rP8LQn707WuSdjnTq9EjWu1jNwGgEk5Lu7BjBOb/HAEpRLYfOY6IwSJfsMIMiJk/J//
+r//89+/u//nXtL9PyTa/0rqeJ/6SYWR4fg8P1Brr4nZgymEgdbB6QXviMr5GFl7gvzPF/lWfsL6
90mvKdnoNkplgy7ZY2+fZMcCKfsPOnaEzaGLQRpMzY1N7q1X/I2EhyZq2PjpGpZasIS/UrKVTMlQ
l4MeTW07a+dLBlWIqr7//HTyN1IFX65yRU+2PCNMzx1XgYM26TGlBjI5gidG9k81eWMOPQUUsaRg
APRzy0BKHp/h6gt+ufrVFhFMsfcNk6tv6ORAzdCIyPQUR182CC2PyYdTztw5vCgGEM/HiPK6XZdQ
l268hG8W0pfbuNo4YlQWUqlwGy+eMt3B5GqwlvV2OoO0DGtiPq8AYGNbMICY58tmq6MG3T5HG3eH
G9Py55uR/qbiI9Yka4poKZicYev79btnZW/4pasljyPOmG79aFULTmsgYTv6s/w5ATFyUxH172Xw
9aJXi02sQrXQOylhO8POo0tHlwDZRGAKN62Y/o4cXy91teKS2svltuVSMDYaiBjhG1OP3/Ed1Yu0
6qftLbmIv6Pi1+tdrTE9ktW6rpSEKKGlk46+MEI8DDznAjEJwYGbWq+33uXVagraIO9VX00eN6MV
8ThQW2X0qG4aBV0tFMznNCyLdB0HbWSv0E38ulAiT/FNo8mzrfag4CJjHX3xJIyiJ24699EiZToW
KbtC0+x+WIuBMpVQGuTX3Hz+85K9ilR/3ciVeIRSdLog52m2PYNoyuJFNZZYWrtrGPuI0bGj9Wga
rz9fU7kKHeNFFUkWFdR7TVM0/oSW32//Wt52Q59Lbgkd2tp0wjLtTmINzKEeNmXrL0QflonaOprE
IW/kk6QExC4wKKezMdSrdmze50dBOvpw1/UKq6cusdMoXpi1sgKmo+DcqnfLNgRQ2JwaCWAdZV+s
5Xfnfpi71bCQyAINw/75qa4C0T8PpYi6KmmipWH+dPVJ28IomiFNt3U8D+pDBzqL3p+3abNVlR5/
vtZ1oPlzMVx8WUCWaJiydfXZzlYoKmkjcLHzPpc2Qr6KG3VtpKtBZpCbHc9Ruu6TV6U86gOiBT4g
KD21dQ+Fiqp1fr4Z+SpZ+nMzOuFOMTRz9Dy9Wsy6UhqqzxW3egV4Pl9GJm26Pp8Z+qWPQicz4rVM
ouZnoJNKbymZr3Qncsi7Z+gMIXRsiv2+Np2mnUt60E4kKKZ92M1ROaJN3N263W/2nqKrlmoo6OYi
qncVpN0W3ZKqFJJtdD7JiDl4Uj7Rz60TVrPUnal+NtvJ4TtLzEg2EiKwRRDP25Ksz/IXchQuXJ19
el4m+t6N0SRQj1r6K2TM0KEdRl7688vVvrlbVdIxzrB0zhQsI78uq0IVzV4r+NJdyO50xXthlONM
tCcpPbXpsBKNeioHAdrCpzNUeLESJs1AEyPesAh9Ead0X59Kod12m2ronDztjqlsOWqkzFq2hhEy
oUEOYEjpTinvejkv+mgaRuJMK8EVep1tltnE8Pud4ALtS2H2t8Eqzw66R7vTfUrP+Yx1LtT+Ysie
mg4ir7zXO4oKhZCWFMpD4CeLODAwg+c1G1RPEViZznr++T1JV0o/4yJUZbaCxs5FJ0YdI/unmCJ4
lo88f55uK5PAAKia6JG0jDoxePaPTb8ZMuA2BAvxlvbtNyFUZdPrFpmeqrEPvl65sCQ1CqqGsWFy
EuGS0scQe9dWzaXUHdIgm6e3nvXqWByfVRNlxdTHREPXrKtjuA3kahjkLt425lHXXvssftBjOFXB
IRL2nn/QY+h1fNxc6pfja7/xqr+7vISiG8Yeool08pX4T1IJuek3IZzscl7GH4Z7stpLXHW2d36V
kgtBt4w3XdraZ+lG3LsW6vvzlTkxFEs3VIkbuEoI2jLOKkWsofwJ6VrxI4pfdZLV8UcjA2sajgpK
tGoJZjs6O02SbLM+XEvyEYXsiaS7h3xgwuIjD1weYtdbhA1mr9E08a3dUIsHlyUz6Mjot4cquNx+
ccp3KwURIxM9OmSMDOtqLydyVsVFkMdbs5tIii2GCxWgK7NGoMpMPZpJDbUECEdqF3AW4W2c7QHA
g+n0wkINYAElH8wJQXW0/MMwbUSQHxOFjdvYPf0Ewe7aRQtWmu6CvnHbmV7vi+bRTac3FsD4lj+l
/v98BQmTKFwOLV36IxX+aa81URd6WlHGWz/5SAZv2bgRIjKRI4W9nbHmEgK7LMI2VhI7QzDZ4PxR
1NCpS9CwXvwgu8e+8G6cv9L3d2UYoqoTKjXlam00pRhkQp+wK3p8XoXNkBrTTgKvoCNTawRTiaMk
BC4iSYiUJIbdC6YTlvKcgNXlRyvvF7Jp7X9+Vcb4Sf96VbIkqaKuGGPK9zU4ZOe8id06TLaiuJG7
o96cwgaTBOPYqvCkLCYsJVzihgMzASdeXAjaKZnYnSBBbUCWU26Bhuj7FMFPE3QkVqjIx7DGC1QF
RCxtB2bFaTx1+W16HqzE6mTmjJs68D5CNJc6UFHVJisueh3O6zSZZ96h9NRZrB8bnTiuprZqvItt
u6zFixbQP4NJFzG5tJYBlowJiC2hOKbJKVCA2VE5RYfzGdoCGwUSuwjnNJqfs3iqJ5sGtwAt+ciZ
XlsySMn8VMkwKAk/WoVLYnpoku7GJ/8m5VJNRVJVk5PcsMyrlEvyhFzPCi3e9hFsHDWaalpq10Df
SUCGvAVedyN3kLTvPieaktYY6SXVuFpjXaXKtVcSf3KR/NiHVhRYjuBazhnpcIw/plF78dwjiZgE
qiyMTlodvItZhGJUeuPhvw0musyqGm0wFHmM0p82oRYKiiBZbUy+6Zzbo87nqpJVkF0q9VVvL11w
49mv2w3/7HpyTRPnFF3R/qSBny4Y4Wzq9Qa7vuC7FiBx2pJYxXOnwGcCESFKxDYkiU2lAiox0lmY
n3L9fdCBv51JD8jqssywfZ8JGI1WI7t1OHwXAEiHRcWyCLHSnxTh0w22eWXIucW5pA17V16p3FLW
rLQC+RRpE0qkNTLuZrFnN8iNGcpyiD6CrdgSn2DjUes0xzTtbKFB5sgA26pLs3Pp2WzZADSsGQYL
33j8OTz8aQhch4fPt3z1EZPhTAYaBvG2Ck+lR58gu5A1u9YFCxn7nG0kAw2gXplYJJay0Nl+OW+K
08838e1rk1UZUzRNVixjXGifXlvq+pFZmka01RX8x9mvXDdB9EBwUztpDz9fTBqTg7+e+N+rXTf+
ipzT2xhU4CIQ/eAaA04pk1VTzCWUv4J70IPulgzCpWltzn6+9nXj888KZuf+/ye9bge25oCYtuf9
Obeo1GaadfRqBq+sW7cA75iAwg0YBHkG6EbZ6xdJfCEjHkvGccXGw73g/7aC2KmFV02znOyYdOny
55v8k6j+9YIMVA4tVbOsv9LJkPZSqPoW2RXoQVrP7RQJvfyQoRikTYfSbo8l7GnQ2qoto1oFr6qz
A8GWmlmQLjzJFkArfrQvjKtSCXSko8Gp13mrU1N2FIirzayCs587urLIGUw1M48OveFU7Y34pKjf
peQsJ8nSsLg3TPEqMW5RrZcMhSysdmkgR6Y99MEm9jduCeODNFF5iTWBX0De2WeDhpRZnElybhfK
BWE7Qeqoy1y7DBpq/ze2huxl21hCQy5H/j9AQ61rx9xjUhSbpLLGPZSnsKNS0HTFoaei8dJREW5V
DUDaL2HAtCwHq8znbqTfPUo4JoAn/L6dNv9NonsnxBlD6tjdBESEXHvJgUc24X3U97ZprF39VSpN
aZKK3r0cbkTg/sG0peuYIF0Ras3adF/i/q1C5qes76N8l4R3FX80ZFKLvzft9fZd6vbucAgKaGDZ
QlAj/h2/pCBzYD0lyOw6evMcBQsD7ZzQMZBHbYErZnaNbkUSzjKVkWu7tCDXDwi0za18JbUfWrpQ
GycOpybwxcQR+6UZOzpqF1C6inl/KgKHkk5EmbDeC/y40pZxrtlp/SyuZkg75QDWLWcYplr/IHfL
LG6BtywzuACCOWoCpu2hQ1kvoaKPCQva2XpIG3IDA0GFWrjrokNZIhPQqLPO1Q4ukg8mGlqaLQcn
gd8/VoiyCea1DVd+0dmhVv6y3JMHl6ZE0hBWsE5/wFvpImh7OtZgmHNpT64hg1t2fXGuAU4Os5no
pesihcpUEcgrEswSeR1VnglyvC4YdZFqQk1p1BfRe09dIAgaQqhANQf3oHE2FrKKLGb04NbkqvBU
kENUpGLW4tlg8SRWQQvTFPgxM1no7zRtSO1WLGeeieZeg1hyNTULKuIyRecJ/c7eYt6nvosM1AQp
o1LuobOQlPU+6pAxcy/jPRNxjOiglGfISgFd9OWAcZ1nV28kYYaPBqTO2uFN5kBmFGWighNEQHYK
MKChx2UI71Z54pTs84PkgkcpIDnrdlNtKuVIUhdoL3vrHK3Bzxbi0i833hA6kQCJI3akAZGLAgIR
iBrD/d0rKNYnKNp3ApzV6BQhYFPpU0toFpI3TIu6Xp4hzUtM9aPzPm6BtXPlbq6cEVGsu4mikTV7
7jJG2SG4KIa/zM8GrdhdnUHT1MfjqZhJ9aviPxkNPPaU8rPfkFQnqbRKz9iJoHVB1krWKYFEPDO8
VZhYdJcBHVARAGO7TYy9Wr6l5brblNVD1mwskEzoOdR2DYG6sxBog2llgG0imDW+d4kLf+q5ANGB
tg8CVtZGsg3Ej15r3iJTwhOmQskNCDXeIqIQ3ClZNM+68pcc5/tBA2AtqWsxx7Hbjx2Vui+L1KnE
j9HDQwMyJ89uRMPvmmQaSuSahgOeLKnW1Snr5bUWtrEab4G2kcebnO72+TS8RI/1tsodjvuMuTZ0
p8Qe7kGhAt0Fhk+fW0R2piLXnPHmb+V0ynelPBkdxTTqt1j+XlWkgSRkrWfV0TZCjfNdeEiA/6M/
zX6AHlLMWziS8MXNWQvlBDwDahgfsI0gPYr1JIPmwTwbvaDOTtUFSWAG1g5WLo7fYDi9mUbf9pYP
x5/84Op41FSTHo+ljW4o1tWh0qlpSPNDiLbFi6/NElAxh5YNBUK/vNTAQF+FalSFNZGWL1liHNqT
6t2gwcVMnrnxQ3qsANQeI+wYGZVwIiAZItiJP5MNxw8dVZvy3w7WNETAej/A+0CIirkhTkIdnG0w
mSr7CE08zBlO6l34qCP2wfmKBRizL30iUsXvpWSqPpOyATuA056KTOIQFlT1SYCfg8O0HkALkoa5
kxxgopi74Si8xs8/JxIMGv9OtTT6nJo1dqSVf+SNPyV2XUJxVNVRvJVRSAO9pLhvmvHuC7hzhfWs
AyFT5rYKrhsjOLvmf2fgM/TY7FhAALiK4EUJEIEBpxGJG9+Yia33kvah0wzbOntvOdXbfqNUVD/G
TGtpQV6GPKLbPBWhVg+oPCk+oLxwydnltMqhrI6DbBFi4RrAdO3Es1PWJ8rdUIQyIhxK+GaC38yj
okdzL53FgQRmkwZPXIMDr2BBgBBFAkrKM6f3sKdIGOotarVcDF7yWAryrE8hvyuXnKhb8hsEkbhv
Ue03HhYU0bp6MMR2LbfRWjLrhVoDcGXteiIyeFTGaUQrmM6zz6Lo04kS5rOEOipcFToo5vBwdjNg
I2OwNQN5KSjuKgHA7Gr51EiBRGSB4+swA2B3JQ+XVpUmSRIsRY6bCIZvXEROijmt0Pm7OoSv0lwG
cVNVxxSJAqHFb+IdwznOP+g8meYeAjqlTSsuB/O1MNJtO6CMkoSrof7QDBZkUs60bJi34J5g6xf0
z8cQbzXLlhgRCOFbS1nTJ/2GaF9X6BohqlNmx8Dw2Beev6RSrFtEKtP7uDzlLhQu2FkBHOL8Qgev
4uRKTWBNGqeuOO9oVSQLTuTKBMLVzM1hr0HZzeTXqj+OB1iWAcygWgKh7rnvWtovVKYOA+YfKQrY
pFtjOaHFyaxNN4kp7QTIhTTRy2KeI6ns+s29Z3gLlQlxumnc7siq8iF+4CnCGT4EBk0kuCzF0WtO
YglenNNJypg3g3QzvNapQ2SxjHCRRuKmN18tVJR7b55WdKYVJM/8zdh5GOvxKj8vijW/lsO/Itcy
YKFYe0EYlqHSLiIqxNxtDL7+xeTUa+CWUJRQjIgtivw0d61DFfLVdYQ5ANSiSQhmMtNAyoLzN461
qcyAjdgFhnXtzmV2V3h1ag8G6WsOj0w0lyqqRtDcCugWZe49NXUFCquvbsAevtv3Gk0B05DpFBPW
vxZ0ml7rVdbk0fY8bGjOjk0Rz5jmFiYv+Y2aW/ruANEYeIvj5IuZ5ljufYoxg5wUKX0AikcGJZ6T
pezWaCWifp3CIvadzj30CWMe4dWEYP1zhPtmNKJpuqJISMMzfbKu2j9Zqhm6ybbdatnhjO6ENqX9
LVg3jA+/aTJ9ucrVwR1o8ZAwIY3o4B2kGt1SYG75KYsv42BE7C4/P9O3306nu804gXNZuzqQ3brV
SlGNIZp0JyY8ZKqk0fRLS33z84WkcRVcH6Sc+ExNdEMWTf3qSvGgSopnZNG2Q/MIIUgkH+uNUsy6
4m54M5GJJhbeuOT4qn66pPZ1sUhNYElDxsOdwxX6kS1NWJNMvheWXbZKsznzBEToRZh8DDCijMTT
mCryKeqnOeW3r8XrwOpu3NR3L/zza7hq0Aq6Vca9zucl5TOik+uthGxOzUDK+vPT37rQ+Oufdorl
lu3QaDw80Y0zL3GBNx/kfEdc/flCt97y1bYQjNSLNYULxdCLPeSsPCDG83Hganibc/lwrm/0Vb7r
vGO0bFgGq2jMNq7e4Tl28RfBomGrEQVo6hQRuDJ3LoV3w7BOGL4L4YZPWdehLcEjkJEtgHRHiSS4
q8a85QyvfxuUdAWAAaMAGROgqzfglYFQqIZPVmtNUII89KJjgT+fjarDEpQJa+9douO5sFPaTR8K
utvarELj+BjeG6TdH/0TIrR31Z1/nyKcrx46TizK4Kl6iqClktO9Zzi9vkRL1PxxVsIeEiXYaGfu
EZGZ9k/Be4xvE8KZ63pbH1sdIMUWzc+yvstlYPqwhO8TtCRW1Nb9idS0LicKHIT3PgE0a/sJ3Q6n
led6PBVe4vsynQ+eo8L98eF22D4iFYhYKI9Ctw7MRVav8m7qiVvkkuvBcaOFyX27hyK8CxAQLBeW
NYkBcMuHIkeJYU5B1aAo288aGDm+rbyfzzA4Aa/C/6CTIi48xEDatWrYHSUkDKvn/Hng8HoVppzU
sN7rZeSo63SnritAz3gvktua98Isd2gWoMkUzEE1L8oVHpmr7K6fKyOvkT7W8GLs4icAtZC5REem
IfRbfQqySfTOWPvBWHfLYhfNkGznDcHbNNB+R5pkpu6LPX+kRRwseiOHRY3wdwvUHw3Z8BA60qh6
iNwvoq/IWVCjz81Vs9yRa2NNUKMmmk6kCSR2hDWtF+F3fD/SnE8U15CUUaJfa2vI0NVzMFMQB07g
qxkLFJfnwU5a4H2wRnH3bliWWBIUO6w5F/Eqe0WtFunDS/KAz2YjTgRjYm2Thbob5aYsG0XGAeHT
HE+Evb+EY4WNEUqEOEzwHypX0Fn/KHxBBMETeBlhbQdXtUJscJQ9JqvajWLSzTJeJIihlVNhgzUc
vaMNsGn3PeWHQRRHoTOZ6vD9qL9gAw2T3p3mKH54kwoVRO4omcYCzj7FIp6f99q2WRvbHHlanYvk
vAGUN/e/tDWCt1CWoodqB0vefkRmY4c91AYl9kUWjsL6IJJ8+p50IZFFQCTpydzRuH3S0RwYoFRb
Tn4Xoq6sHEQQ4w9ksukqPRi0bpn/JJRkEJqAnQe/ql/nZbPGy3opQYYCEXgsjwV1/wL1e1QLI6DV
AKnnUMXu8GiYx3YyM5fCtnts0NHW0JNOwNP1KxgUiH8O0/XTToz4hpTNk3SLMRusOHNpbHWgq/A1
kQxKAXlDluynaTcvzjZ04PKVPpr3rI2NM2YQEAHMXSE4A2qbidPFU695w8qx+UPzKH+jCJ6ibGa3
l/o1QclU3osP7e/oQ7kX9xUqReIM3ZKDcqhfgg8YQIxhzX22UB/7EB42eo2IJoSXnknYm/nQvkjb
5DlAXg8SC0koQagHLTJV3gJEKiFfGqhFrPNyQeMmjGeNdOiQLxsjqb8wzSNdJtmnV2DM/eBORRSz
dFxAwsYsIMP/jTwYahEykkPylGYBNXl4V+IsYUz1ytH1ua/vouhJorSg1oEBAJ4rgM7gsc2MBnR8
LE0tuFjuopBnCSSLYS40d7m+1Ic7ud2r/ZMhz3zkyrCDiPunWHHcelJ1UCsGeUY4d19gCEdg8oCm
vZZ7uK35Hnk0CL0vDAxp9tAPaOiI5U4Oel6dgjNvDzSngHJJrz8fe9/N5sgG/436V4maUJ1rj75L
uB0nPkG5aUuGObo7i1ANyw70FMGpmKgHiEDNkkOkpzOhxaTlRj7x3UiH2wAHAjBCp0VxfRutpTVa
b4bbJNvgjKGf8Uv0D2CJxuJyHDPo40CKNs8ZdTlmYsFQ4ypzI7v7Djb0+S6Mqxog0ml8gVILt4Y3
yTF+vNNX3dKa9XgBlfkkp56HqPiarUcXPv/OOsAYujM2miPduxtzJJk6whOMLticFbQ0Dak41JLw
zHofj7t0AZNlJSzEeb9q+auH+I/1mhzA/Qvv4a8b3/W7BPzTCzXGMcPnxCkxB1lLeJRx3lh3lPTF
MJdScVMoyESFYPMD/hrNRT5siww+1Srf16iA/LCDXTayqCLiqli3vvS3GfS/X9qQv95YaPVabogs
uDGds+ZWhYAAAIhwI/UnBeaoQhci+E+ySAXUn0zLDozxVWoz9ILrpgMvgzQLnB8VVuk57LObF/qT
JP2VrAPxUUzFVCnsrl67pLZKLxhauEWS3WlX+iF4jPb9W7hOD9Y6e5Wm3V3zODwqd8ozse+X90Bz
IDz6c3mpzYOtv0xffgOg1ZcjgWpMFOC07Mz1GS0reKv77DJSp+hlI+k1Ejbjnf+QHMVfEUzN/2D9
8Az4vJsWvc4/c+1P66cWM0PKLL/YKgg/nN8U7XclvGkiFesy9Z6z9JBix4Ic1RkFJ4xY4gjCFYHO
at8qPDR/vpnvAEyaqQNSA7oJ9PdPz+7TzTBcPzdeaeRbL1NsM3EngGwmWgYuJscsLsRyb4T3dMiv
B/cGXWLFje7yoOCAPwgI/iB/HU8Tjx4RYUWLwmkanu1G1gDMptMmQwahhNI0eFMZbJTS+De62N9m
+rxGkCyaCMHhTz/50+1HQyUNpVzn21R+BH6SuxsJxTh2P4wu9ZLHz3RvzNbOjYUhrTSGd2500kVo
d5i9/vwmpT9Yi+sFaloK4EjVUBXG/l+336BbmZtHcr4VkKNC4RSNxHFWOi0/5IhB6aqC81pi+zVt
AeTyN/6yh2IM543DFIDQi5nZJcc92Q5r2ULNnmHBe576C0OhIYz7D0nnkv/ThFmG4QIaKtE06Gd6
sNBJG4VZ3E75OSWGbi50tlkOQgdR0mBhHoFFQkJFCJyT+WAskROAshyjTscWKX4lv6Jn8Z2RFUgZ
aZgUlJsibvFOhCjCe6nQcxpd2AGxWWj7vivWNFB2qK8W2K9AD0Rv4VV/b1/nxlFmZoSRRjDhn9sx
0dKnhsUI0DYw+EAIzGKSQKogJFOmV/zIRrQha0G0Sx0pnxUjPHoa47PeT1SIbQdjmz2rj5kTPIvt
xB8lvPR9+6qZD0391tDHQ0Z8pG6q4UyTWInI1hrCGgWi0oaUChsAl2M79BwPwTZjzGVy9aINO7Nb
a5BKkeOLFjV2CygaJFNI/zL+Mj7adMiUAhmhJIRClkOO89cNyCfkE3E9qSe1Z6NlV9wkFoxr43rt
WDoodAs8ADjCqzDa1nlblEqKzwBzquxRyjcyTEZ/0ai7rL+vz6tm2IUUMpX24Ec3Qvi3oyDm4iDC
CEZgt68ufhZFw6u9JN8O/V7Hk8rbCdWjSkXs1/eV6tGMptos0TsbdgFEO2EZBltkrQbZybRVWLxk
4QNjaKFmNqZ84Klt+8zMf95d8nh2Xb0gnYipA2SXmd5rV60awkcVVDoEhdDdyJmBshRU2Ny0C9DH
BXAYUBA0bgj68a6C6SsECPkEvwr4l1ZEjl9hOBIKTuq20wS4nSSfxP7SVx837vKbVgcFvqqBlsBj
mDbd1xBQVoGVWOU52/oIInksEzNn5+AOgzWFgp1NFKJ+75PsmOdJo2GNs43NJ9O8uB5cdhlKPTNR
3VgmJfUgLhoBu6/h5Xvnh2GoJybzJFeYe/2+kh4G6eHGzY8NtqtXbDAKBDDPUJB88aoB1wtiFPfe
wHy5ZlifHzr0i+5d4UyPhEMqns8kcGPguAFvd3FvRwO6cky11WnqJXj03TegnDV/WJs6OXYAVkff
j9i8G3f5d5KjE+zVMcaCrJb16zQgKRV1qHKgtLU00VracC3YQvpzstraqrvQFaf1YqdtHCzcl0VC
a99cFuY+7TpHc7XZudmTl9sR+NVGlm4cp+r4gb++Q0aAhmqIuqbJjFevFoB77pU8TQDBKQA5Eb9I
mNFkRucE5rHow6UhML1R7Bo/SXJT2vSa7/RQ4QUcS8zhiRxqKAqnAxJe1o9eDs6mAxqPIksM2MGM
IPpa2nowC0ZgySWK8FJCkMrMkVeES+slH8Jc1HVHVjtWPMknqLHEw29Ew3+wo7njP54Rr6fgMRBL
ZKLx86e5ZjcCZzJE4NeiRgwTRfUa7+Zaeeb2WZFto2pV4vHZYOedX7r8YLS5HTH6z441ukFZhNQe
QJisPY6wjMgHD3rsmfFCv79xR+Ni+Po5uCOThaIBcia+XS0WObbcIJCCbGtkB40owfRBVNB/8E/n
Dv4276gnXVCXUTf/+cp/r4OvFx7D2ae8RGhAIsRZmG1NoA2UJuEH/UaYNz9f5Zv0x5AkgKaQlwxV
pmT4ehnVqCOQH0Gy1bp1V68C8ldhrTIVVk/+eWGglMS8KrXTeq4Gs0Z9PmdzSC2DeCOl/YZABW9M
ZhQLi0WWwb5+vY/SVc66FvbABothKRnILfiY/QEpYWrQdJRl0usgyvMk5Zj3wV2AmWLg6BXm2mMa
N2KKmWdG8iM0FglaxEj3qMMTQ8ERyllgWl7OTeHSCwhon1s7QuBxnOLJA5PVZN0bOKECUvr53cp/
xXJdZI4zwuI5lXVRu/qE56EzhTrqqk1fGXZRvXjSXUSDguaFYjCoJ53pB7stTpKPn0fm4SJkTQyG
aRmhf9AwrGw9p9c5maB+9Xccrb6H2N6wTTD1gYKiMk7QwAPUoEJlM5veuPvxzP6y8se7t2D6Qoww
+DBXZzre5YnZcmhvhhisPgh+yfSmLkr4+vRMqa0GH2H4FLY4BIHitPqd2veOgYgXWVvovkcpXrJj
6heDuxImmhSDa/EnIhDAfqhnbonWVHwftdE8qm7c+XiQX9042A+ZaRPHPQvq6rUHqRiLrS+AJzLe
Y+RM4uxliO7/l7QzW06cy7b1u5x7ItQAkm6XetGZxnQ3BLYBCYRAEkiIpz+f8pyo37/S28TeOyoi
K6sy00urm2s2Y47x++r83ZxDLyz4EtXoANngP41sRH6KnofNZgMLdj6OCx+VQCnRRPkYK8B8pOP2
Tkopy/p3IvjfR/7zk5vT41kwMJZdwthmwBLG0YM+mvg2OCf4eop1SzZuUQABy3Or7CDCgl+cPa7u
UYedCDEhsHpFNttcDqC74NgooWWjytx+uspmF169is9OADwd1TN51nVLn+Zt6xgv0zbVfeJfmD06
1fj+nF5pNAjV0k4oV2vKwaoKCLJvXb8AsEls5cHqVujh+GqQl+vc3XvhZZv3WxpQR3Ha5duTgkPI
wxFmplZ0Tb2l9B5G2dceg1bYfrucMzs7b9PuCyTw3xBv9olWBUqpdHfw1jcOQ+t6K48tcNQD4waD
5PmObiWZbLIo2QNCdIWw+FNSS6Fc1t0MmN9jKZc7iVdPAxeyGejS9JF+pK1A5XD/vo//rzfm20Zq
dZ9R3V2IK6rIervZ35XL2d1Iz+1oHOpucp312rFbXV1I5DapKT3BWNgZomjUnCVgGFwk86Yg/QAd
Znfy1N/1x6hoT84gVg7hAHlKXqP2yd8gMTADTRt+nZ52RWcfRERoJ8s1mRwVnnZmUu+VIU8jSgFL
btT63U/dMxA1RjXi6QAyelxWKXwIR/9UrY+wDiduSi43caUn3uSgOk0jiXLx1wndy4vb1Xp02p4u
w3T/RPwsHSfprIqnwGk2t4lkDCtCWNQDu0s1G5Cd6G6GxmNaUc8xhg+4+zYDyjIlkRg0mdfh4Tk6
XHabzVuIlezyr3oq5xfdW7DtKAEjsVG4WXueKZZGcYCMQSlyKDwgQ4dfbmnEYJ4ErCFVYYGuuWX0
C1kprSgY1k7vdrDJPbSPfi3VDToGgoEbXOZQNsMCC/GlbHWr+t+zkmpkVbt8oLCgBJ6VVdydToYw
9hlcJVyi8CInlgxLKRekZZfIBPI/tLradFslbZuIfKMPE4UlnrCgNPBGMnfEYQ+0m9u6QUxiq+kA
eM5GHmxu/XDzvlFItn0APETz+zOPAyN6L2sgkr/ZtS6j4uZlXfusORvZZ8D2aXrT/DRzsKBJOtpQ
oONk5FaamfHN1GToZsy7DNjFlo42II3LwX4Ctby6BNw3BbVYk4R5a1GfG5qtwIydvUu4THDF1bER
Tc5nV6kRR/0MWqptGwgKeXfVTZF5Qs81HmetiYZA807CK4aPbzOIWnaxlGlP2RDfZa0gkjz50Wtf
324R6RrRUYQKHjgjIrFxmhWq8cgtwfK1D8/Aa5yjIiBGkr+UoSH1iqMbk/jTAqntHaT+uUvb6qwT
vV2udvwInpf3s+KpOpKEp8oO0TaQ/DwdaiiGKGS93Yc6TZjbrbAPkPNc/daxd0l8Y0VOVT44uuF1
jH5ydVo0NB4taa0u5QKQDafBqvKtooAt9TrZQIq9zWOQEPvDuya9STBXFdCj3SGSg73naUkbfqpo
qx5gXUjeOoaQIWtNfUuXbDkicTrIkCYAFAfVHoRp4GK00peyxQF6ZNjEWHNqMIjctibSJZAen/lt
mBy8KHRyajKZE4Nbu7htziV9EbPkq4I+6+IWqnUt3+Q2WurkIcxrZMtQc+mOqvr4BICRPA3wz9Gl
I7qzqPt45N4BnYHCy+HAhIiwPWy3POPiFVBJEbVEI+n4ScAjt3rSta8ly27o3fna6raW80WkLG/G
2IhnGtW682cFPhDxq65LS/Yj/Hgqb+qhp9Dip3uxNETpuL195j3SDGnpyQggtG49Wt3DzI679u3p
8HkyOg/wWp5mCcDQ4o1cFB1N19xtqw7uHD/KgCAMba0iKCd6xFbiUIsKhly510V7vQoqME/l/mTQ
ZeYeW5bTihwZUtCT1e1Yx9JV3ssnUGfRofOBvyTfFuxpTvocPmvkW9DeOrv557ns6dE6lMft1Evg
5SSDS97nYT+hhKb8WvZCZVyiHI30eebl0tvFQEV52EbeIzYLIiyIWS8r7TqXklGl9O/YXgrvkb/J
7Cfy1ccAeNwBSqxkWJ1XT3lmnL9ObfuAymnb4Tdh4oaTsn9AfsRwpcwygHyrJnWtCjkZTEZkG6TF
Iuf0jq2RiEuh5j71EFeVSjtO7cfTul7dE4qBua3c3Q3ldNh0Nty66yqtprESxNDLknzFDxWZfLDa
KlRXh5KOTMSxIl2c+e/i+knztbhxLbuXcXSZPbqrRNrqHejVWq6cTjlEOcWH1D6pDgupoweKUhQc
ZAgXIQMMGFt3KqhMv+LM6cYOVHXyKcANgIwOAJzRWmjaUiu3VCCBXLYl6wAxZhXoSIy3SWmOzqfZ
uTu4Q/2gDB5o1qPUUDpFNtRhQS/oWR1sju8H8hqtyD+Bec3II0fZYIPcgGqrNLR8ailzsbNwXMJE
d+vJ54+LMS5bqzQZ3CvQsLeFIvN0w4me9dstK1TRdB2mqCpLVnp2pJtd3mx+kyQ2tzNvmwdImuTB
+WYnGLHKTluOWlq6B1RdQkhIs5OjDdjVQDE2pknAZu3vsaN/FlD/RvXt1juuWniHNok1r9yslGSp
n8cIAlTzu9S/a2AsfCN9gxhI8DtZxVdrTaMO/VD04pSG6OgQk53WFcmS4jq/IFWSTx758MElvZNa
eFfyka5tdWNwkOj3pLlIs9KChADUrCKS0ElwEYo6PgV5NkkSmuxcj71nGKglIjK+oU7l67bczDaw
iHWmt2J01gZxOok09wZW3zPI5MKNbrjlZsRZeiauHAGn8RQ4ZaE252XhpOCkV0LZBAZyHgi0RYPz
aZvFBKOBypWCT/LoXxEEAW/7dVBFjNNyDlpKUCTW7WKzBufDur2BH2/cSYd3vxMuNRSRwTxUBLRa
72x8qLmjnrxjYmtPD1AnyFy+64I2xkKCV3h7h0tNCTa9UgeF7IRxj8orbsz9aj82eK4vguE/AVnD
I9NJvZF7aBPpE7j9Owi9w6bRqW467eZxcOzjPB8kn7YdDSbqm5ev4/795CdQXUMOymW/Om1wQLAq
l7AWI2oLHvuKdMlhGkuT6mhLqFPA1YgiIkuLOnKJ/JBzrFz4frkgx/z9OXia2n17QKnngXUuZyrV
mxqM0+1lXSA0g0iFFO8Wvf3ueHZrl/e3WTYCu26m6wpsEtH4kfsntunkSo8ghM5ssAnRsQ7om7kc
7bbQeY3bo9slUFT7Xi4QCTihnH13T4UdV3Y8utCUfjPb1ZBGkwuiN9d+gmKLCaeoVFgUCiByRQgj
p/fn87DA7YSbu7Dv8viAMl0KCH1YSEPIW1PIc/OPKBNfZPzOMrBmuxojbJL3MBbns//77OV2Izys
3W42WadeRTXbMNQ6kf4tsdKJ22l1UZm+JvfbuaMB9ndOLa47T64NdV1mg6pBYTn3FNSIjIcTylZu
LPDfRduY6ubj+Vb7WnR7tB1QPAZwlvbCCCnVCJYDjRMVgnyEIS/+CSK3bHHCDUE2l8IXsOpbEHfd
W3A4W5Vm8UDS9n499LO2BfdEoQ4vNJ0AcII98BpIRJWhEwEdoukGIc77Ww7eLXW7b/d1pthy/0Z5
ge6Rx/y20NAHBOheY9rFQ6WHb30H+cy/RuyVrhOAQ3nw3Gok8SCDxC2ztC7tUy7ppEi2H+9QVrd3
T7TpTnaFVOQb0n9kZydyOABtHNHICHL9g0mu6cnf4Dzwj4cdqDkvzqbtnnUHDBl9/cC1qOC2wciK
E8owoCZUW3t/KGP2tRgf9d6NTgSqVroPqKK2XI/3jMIJgsnzTcuMqxcJNLJXPx100qh0VJPB6zZx
C5fbRpeyVIvGBhLJEJah8hChJkGPFxxEAGFolwCrpiDq3DVPqbhvOx8ZYKcFACGcng3KuQDgT/A0
WcqN8L5Pl0+JGk+buMUsoABp1XCcW8fNkwlBdBqA5T+g0w3rpEHhx6H3QiIBDpf6jhBZPprPM9gw
nBJk2bMVTAi1D0epSaZiipyOSQASG+4RE4hCVkzzO7kvOJNE1C0G4d0ERHUWBZK5sZlnNIGYG7ru
62SRn55dHfZf3HZ6RwDm504Vmo/QOkNpYhIBkorJUIEB7wLQj7FV83IkQwZZud07TB6LwzqdFzzW
oltYoWKBKYwRyz3URSqC9hZcy6hqI/d0FUiN3/AlKPRx8BZ1s/wZlBTAqA4qE2/45zSx0d7I8y90
+utoGICKES5o+/Su9o0pv73+2YQn8rWDct9dR710r36SmwhXRHnprj1TvWrf3keTaAuikBWjpY7f
6EfqwtYJybgNjoKD74reOmVaO1ZMaBh0KFZxzXetj5JvWrcg3sNUKVa1ItWRwuoP57dUa7nxxpCy
P/Lr3casRQRKpAepx2GRzwRHjgYWMLP5VaqDZO4hABfzCLE6xD26dT07l4RKLLBsixQ7NAwt2Czg
nLkBKTN5ACp9R19Naw8oiy6w1rZchr0SRQNUha41rzo10hYl7TmUsZcvMhGtd+gTIAqc8YUHziKo
wh2vbh6b8GWlX7RMRIp14JHu2Ec0hpE0pc+SE7yFoRRRCrQbYNoEdXMxdcSIUZbNyAXBE0Knn9Do
n0AhlVNIkRUzN6FpA3jdFccO/Wc4dhCxrVsORIc+exaUHsfMlXBpsOsI/HxsPkGmnAvndMEpoCEO
kCjeUOfhRlTHkMT+qnIzqwEqFt0KiSGuQ2BYKUTwcO52Rf1ko6DDExeioGKluVVAI81ZhzUVMp+n
WQ8ZZXM+FEqeqk/Wil5A8H6sUk7tdVMf0seOdlrlRueKgEzCONqbxKsuFvc5/yBvSmsroj6jk9NF
ln3V6t3e2x8GuKDyA+GGVIH/yIT9QaNeDtBHNw8X1BF4fRCoR03sA6cfUn9UVaftJX+HpgZKPUnb
8CTJpl0kHuggGG+h80Q0QYI/xQqj4ZlmOsSk4SiBkRdNgpOjUb1qmWej7kEGGgY71KOwLx33BqV9
hViYuo9mGfgk2SZLwVQuLFdCU4l4EhjBLvj1BNJJ/3VNS1E7nB3tRaLpD3fJ9/dex59RdMgD6FcG
XdBMQ0s06cjP5HgeXWHjuD5bTg5DpbTs4odpDwo/0n0YncFjUHaNOdHxHfLYmnX4gNNJYqeANLbb
v1SOWo1Uo+3Fd5LlYT6+3S+0u+81UunwQr4/D8uc16xFj5hE1bt7v3hX+rjjjoIB7ef6Qk8DtRUO
Yjq7c7rRJNRvzigJo1Ai5chEZtvNfR9nB7fuLFGxQf/nV3bOJoIaHqV6Fah0GLTZdeEz+/ezHyZx
ejHSA6qaD+7mvc1bQMPfiVcY7bL89PA3+cY8F4FO0qYk+KZpwfn9E5rPUf0FqkR/eJ314yMaXyA/
oltSdfkCDX3aU1+GCFi2Wdr7bamkCC28KD80YXt/ZqyqTFXtGJIKvce/Z/xsl/mxvMnx6AQxbYkM
jJ7GA5WXJc6rfpi8X0+zzd3vVsdJ9XgMQo5DSYtj9XjRbVKTGP37IaZpRekwd0ogVEMkQ2vUNCvF
eGoU6u4zHkgBDTy/0oxk+f5ag17zITSIkSnKmIPjaDRGOGUZ2b0r+ggkcyyUPhxj2Ef8Z/DVW8pi
1MOceuuW6TqIHy295cGBBHVcQrh9NGeT2eV99LXvjSZvZ5DLLpLJzl0sNX8WWs5XTSsMeNye9A/8
bMTQkdxq2bvBzbuYu4nk+i17OZp/qf4MmLgY3SxanlFm5kPs8P1L49PRouz5u48dpNTWyO+ICS8X
JMK85T5pN3RsShttD7dt6u56pDpE7f7J+7iY/kFMkE8yibyRDqKq5dYssWN0dqx7IAXgvA9ebE0m
QGGAXQNmlr15D2StVZmTpPcmizkcXPNlZq13JJHM57KzJIwWD6uyPyRTFoPB0t9Zg/VHboIupg1U
eEuDhQG6/bAg3l0jcQGsVdjj3tqSRA+tk7uYt8TA8zZmf5zay6v1hZPC/9sNcnSfbGJAcfPWSN0K
gMoA3LvmErCMfbAB87gzNA1MKgpivJx8VPyOwAe0OATtaAUl/YuYgwbuSyDoByiQmIZYyzBdzhYG
v64j8dl1ay7RWe8JTB3DaqH7YFjr0P5qm6HZH05oJRX9o5jE1o7FAuN9tEb8kDF23uoN9rpLEt/6
QIDMqvn533SBpkTbHteLCksh58t1FsOH2A00wYovENjKrQS55txC2ClCNO8sRv3+ZLLYDVTRgxrz
7N7F2nUB0n9dxMQdjNdrOjPFeD24iC9mMbhzIuaDUWERDPZxAVmn3sfGHjlzWvWQ6+4OenKtxmDq
wMiR5bMPnsPca10vZA7sCxvS+3D93gD0vt02WWyITfm365mbCHfIJ7PSHufbXOJtieWBv3QIdjMk
cURvNOL0x+aIHIBpwuA52XFZxaA3eAhrXpN/Ix0uRqFJ56BrB6q3G4TWEpFrZLxMEPpdmgaITx2f
//bZIw6/2TVH/vIgBk4hfNp/GQ3kPEKihzd6BuyDORnO7PEQxYl3e/82dc1daU064mOnC2GJ/sdB
CACTT353MV00ZAmD7Q/ELEjjWTvLnTiCPoHe2LF6dAqwlKHpoYTJrn5J9sqx/VW/1vvp+5MB/z6Y
FN5V+GTiBYSYVi5G1pqj633NUcTqqdbkKtAxsJ2n+HOiUw787m1CTWTgIUnul2ufDTTdSd+utUph
nRcIVfYB+FrHaSG2UFIx/UE6rlWG1zPWbwXdu6Wgs+mhpGb3Y/u9FG4txnkUq2kwN2utGSI9Zw/6
WyAO1eLzFts9vk2teGLFYlvTEA/famHsN/D3pvtOdYSfLpv7z6GHkFAwubjudM8ZBGSMkySGLDQs
6otgjAPtDMna2MepPGmLjwWaAXVTRW9FTt52sRSTt1pnh9UYIgWByEFtCFpWHxecmxSaS3SjOHFI
itpfXXuMb2QOPW85XlDsEf1hBz3rrqj1T1FD4Gy4iITzw/xtCIM7mgLC/4RkAN53g8aCVSlgNebd
5ljVghsYPBI5/fe5ac65AFaBRVj1EIlPUVs5zW3gfsJbXU33kw0bPMXCG05I900+ce17OfubI1Hc
xtJMc2/aMjuTWOyJFcTeqxtFPgt7K/xZ6sN5P00xm5qQMYGAGMV2Pi/NYf3Vq1r4av/+5exrUvi9
bgefq0lu7laY564IDG7gcIrlsRFgmbzNDFivt4SfZioWhc1x/HzPMNnmFmpip7e/9HSTI8Hg/WC4
p0UIo5WK6eoodjZqXdagZR2s4arFCXlbFYITsJCE37/uuqsQQ/1OW8VHIWYwgHhIonYsfbjaqwKq
5XXP5C8iObVI35/DvrvYToahmGeuPlxTN8Vc9Azx1RJLMFxmGsy4ExvWsYXA9siZzWlQ6t2x22tv
GQlMctrzMk+gASPsPY0m6E+J4Q6r6lf8ZhyMbfRT+XBkNX0XKYVlb7XdB8xqyBf3VyP2ynmamUA4
meM5RBuUQ3zmVb1zAMVqP5wioJzzpMywb9bQNq2DU/IxJQvOlo75nB0NbBgLl/qCeEd/bDie9Fez
rbC/tjARitnJRW7mnRlbNhzJgT1KB/36NJs9D3p11Zz6WxjXr8KtxFefvWW5xjVjM6Vh1932ZqFY
bmv69dLzgtDa9vc7Bi28+jncBS1zxZ5O31rWwpnRm8OnLNahtXgIN7T6icn2CBO14kA4mKt30Xcm
u6lrb/uoySz9WjZI9BHB5qSNVXP25iNTRHtSG/EjxBBNF3kp1Z3exR7lZ+HV7/h4UXAVlj1kAszV
yuyvvNLc6vZztNcx4lNAUeKET8JNW3hzBFQRXyAtaXpcN018jL86YnwVvB2rTzCVYnjir9biq6X1
Jtn82+1stls75dL8XIzYtWR+E32va2fOEK6CD/SMOR3WOHPbwy8woSbptiCwpwjDd8TsjA2NONAQ
HA0RWIS6gq33MW69WLiLzB5d/ZFhug+x2DNmZgcQPDJ1ehtwreG77/LUcYRQZ5uGLk+SGMDRbU7I
WpKZkvxP3oPtdPduo7wRm9x9Cx/K2025HLE77UUOvWgI3r5N51sVozhBiVtgJpb0d9hbkvrWlFS4
gCCgy8kY7mkUok1ug1aIKtaGveNNqSZeVziTwMtMMd2/uYbZr2+ZeTJX/kgWC7p2zL3FMZnaQEps
ZfVGsxZP85bCuxlgd/bDsc7JMaytNzb7b8GY665Zy7g+06ZJ1M1q84N53GghA6dbW7Z+f/8Z+HT+
0utho53S4bsGJQei7lF7is9KeG8P3quJ258mJgpvhPMfNmYJTibuWy0qZaKiGxzNwr1i5s3F7OPT
3gXjeVD/BCCtWJaHh6qglQ10vgeNHOz5cLxELWYycx1OqY0Ai/kB5IQd7K/CWtJ8b5su+kZnsd/W
H8xHYjRXaB4uuY/W3Qr6Y1VYXv0mn8QH9SzeCrTQLU2wDrhs5vxr9vDWa146Y2UhC86f9iRz4APd
tiyEZlBZc1FYszgFLlKDyuQLiUTzar0CnsgNKNxfXnwjOx4fQCxoUfuOoAMtbuzbyVx0Alh2xCvt
iAb27a+RGhnqKG0D+bozEpquQW//eximvPrpdZz2LQG8kR5SXLX56VntjvTOwcbyeQDthTed2Ik7
NkS9lv3pwVq9KDCo9Yd/C8WbE/tDBfNt6Op50Mqsy9Dr44j7CHzePzqp+fEUbzhU25I3JhL9kPPA
s52ZY2p4vvkZWuJdPdKz4s1/Xwq5EZL+9T0NdGPWflYy7UD32TKx/EkiFvSZvu3cRcvnLpRi/GK8
P2jJ3+bfQOPE0uZuHJ/1ePPCGYXWDAcDTyUWH5MWfsHKwgVVedCWV7M/HVfmdHp/ERWrDYzyX1Nu
pP9DomU1rz8B+d5BbHFjCxFgs2bswVHYifUpc+U6NicBPUtz2bV5JliL+au1eLX2DbB059qNWyfU
AGY9vmTpTLCKO4xx2x8s8aj0t8j0EsGLsDpYPXTbQ3eFfZlq6LIefcLd30+C8mpZGsmCzfFyaeUx
X1OZoxFSvOKDQoCYEYXwpHnDq7lE0m28n+My/T7yn2a3385EfV2/3Ymo0z7c76XKmVgvp4RJXXvQ
s/z5h7f+WM1SXCNzHVsr6uYiNdcP0ZuYsKDV7jtbRwByMoc0c5t7YeOUIrbUiwe8VyzY2cShoe0D
mRv8nN1KEjtu1vj3r5frr/vt6xtG8S4nrc7pQGrjLLjFFLBwnw7i+oEPhoCaN6Bd+NVeqfVe/DZm
wzzek1PYehasGL1W5mxwsok8BruRPhxIg9GEYuRkl1rDyXBsApfGMfoKbgSInGd0Tn+f/qtT0zCl
SiFFfEx9n/0XjC/Ki5xRkxUr3BT5M6oXVnc/8L9HuK6kywUS5OLcB+5mos2qimGQ4JD9PqlmR1vT
RBgNq5h0qzhqZayvypN8N89kZvaycEZ1QmISC4er8YnR8uZ4uPWxe/UBsvTiVBn14ny7E9dcLqNq
w7qmJA5miPms28NeZn2NZiMdJ032l7wGpJ6mdcgcYklHXBNCb8fgCNJN7xcf8lls/OiPr5TZs9zC
k7jaQ940zMjdHj/MoW5bb7jPxCxEWaSGpl37YSZef2MSMtl4bF0xVZEMoxZBsg7P2XNrl5lWdjHu
8zIf3ODg2BUJpOH+xbVqwjb/2oKGlT6FcniCzwXjODjh8NQh28yerOvnYqjaE1cS0//2ptf8QrDQ
w1MD17bRMENpN2sXR9ijZxQHTXQ8KzGdb8YHL8HV0ZxzEDobogB3t9AQHaYtnft0G8fEw79/RzNP
zcz//R0Ng7KB4f+q5XzH1eqQC6HN1/4sLfOdbXgxUn2M/21G/j1Sw4xoSXaoUomRzkL+48+Rk+Xw
KKLlH1/UYv9+6/49VMNOSPFNfVYxQ6VkDymGvKPmB8W39fuM/pTu/+sZgV//97XJOllybyUMQ+Dm
06AvoJzoV+jWzjS8rEMgexQoP/twiXh1fEfp26Wi5qClvI7taETCqHeyYCx/tdJ/m8nv0weR/O/v
oh3tCkKS7+pgsJ18TBGpjm9VG1LzOg3wPxuvVgKBd4kG4cZ4j/KqymlXvsxaXmEp5n2Ym4V38+CY
c2oJxjB4tb9yfSr/Xvl/RmwYrHNx6B6yNiMe9rlNFbkv1U4tTae9w+BJgrOMxHtCSu33DW9W+P//
ZflnWPXfCxvnSqQXBcOinulG29jP+sevx0Zcv9LJc5bBeXIcRe8HVw9FTqUwqPu2O+8KGVHDv6DE
DS8iCoLXV3e40WH212fV5+Gb+a607uUhh0p9Dkdkt8n8LWq5wVev7w/ue32u/pl+w2kzwkMoF6p0
mQHHG0MkQrbi7UneHX/AJTsaFOjdH75uc8UqSG//vvbN8tJfk2wYzLDVusOrX0/SVuZ3N3U3VhtJ
bwDoYw9Fckd9MeAPLuq/Z9uwjPnlfjie6lMNKABcvCimucsJ86BlPPdrQelroCBFCSK8B3mPhwCz
eyMBtrFfTPyn3eVm0THVQXXnL1mkUsruh4dRXWYD2Uqs3U2g8QlQ/IUxk//28qjZfRumYTO1Eufn
tGF91TrhhOT4k+wwXduir3u1fnPywkbL9WVp3uFvA6oN63k6PKrHOVa5TD4ZK1j/yKrXDD+X2RHB
8fmLVawtwm+jNWxU1r3p0iFkNPKVvuxI4DvJnQCut4w53LevLMWLTWt2zRw3WrvVrYe7m0avtB8O
8SYtZAIFPYgkST6lSCOTdKID+UXE+eOL/n1dm0bqqhr5/cTQqa2R8IVHi5QTbQ+Wau9/X1Tlpye9
TW2b4jJ9JXKnMdRdke7aKX1eZspYCRQzfusGqtXplW5IZvbpVs7pbRh70Sob1pK5Lef34X8Ihuoj
+8/wDbsXF/FZPxbYI/LFAaD2HtAqtLs3jmGuFK/q3cmpvLRDtZvy90H6Z9CGEdRPWhUdEwat0VUG
JVeYxd9TwjBIh613Cj2elJAJl99fOlA/Pevfp9uwgLEaH44azKycqbsNSxeFq7MJYxOUAhsid3f8
P1leuUtvf7sDkKG5u6HRbt1irR7P3riXCeVfEtyXvjTq5w4ZWX3SnXReWaGf7o0myV26p6DCa/8x
yt+esmcH6r3jHWPXEaqTOKFDwlFg7xBsfzG7VyM19rHUyuvjmDMSABLqzKFZB3k021M/ezFSfQua
JwZuUhTIFCj+gWTw59/m9Li3o/jYvV1m1Aa6ROuz2CGiu9nvp9Fm8mKsn27k97FqM/htLOVedZKH
xljhrL0nkFXdDo0A9OGRsP9fDtW4/Ker+rhq9bQK52PwsYNBxdom5v/wRPyzeo1L3gkj/SYrDJNZ
IL1BCTx6nw/77v93+cX/OBjfl65xIAylkm6dnIHkUbEs4CGEHI+cVNrrkJ6KrbNLmXOk9y/LhWpe
1/0MvfKXnvvPh/KfyTau+Oa2ucmZkdee3JkisvUBegBfA16dV7v3aqSGd5N2VPpjD3cO5WackA2G
RNHi5f3fD9QI+4yyg9KNzrLC2QVx3oZy4RPrcaTy+PuBVH7yYL5vYMODuTyUqjy2GamkqJLbgFFP
dBuSwPn8pIfBbPHi7w6+HsNbpwZUmiqLeBq6xd8/44e6hap8+wy5XvlvV1Bqacbz0MlYTF+2Rheq
UIgl/9GSfXlcXtz2P5/ybaioNFp0stczNv+kLSlG15X8k/P1Yk612fjFhP3xOb4NdEBdVGs9GQgR
neC5TPzZZ+RT4wwe9v/2ZP7xG7+Nddm0ToUccTJBxBZiPQO7uyyZ1Qvn5Uc/6fs+NQxLcbhs8gpU
IXOC59IH48kBAYHqp35Gde73Ffwxmvg+WsO6FN3N6fmUWEHFfTrxrNpKgHGOjnEmo5xaAFr2MoTd
XIx50r9zC+8+fXYAeX7/jJ8nrSjoDsoK1AfNTF+iF+pTj5n01Up8zYFJ1eUl0oKDiXTFq8Fqa/XX
qfk2WOOFMHLVuHZD5nxFkr0FqWdutkYAf3Ak0NuDLZEqfmR1X6Ryf3QLIXX4zxwbG3vJ6AsvayM6
r90kaBhtZVuCc6lNXDgp1tGq6/2P8mjfB23sb3KUDskt5dZnzqC0wbPhm9HeBjgMEtoXh4mG8hcr
23gnTkoaRtr1z8XP53rLlhVBz+RFRMPKDAEmVKSL4cV06+Ri0S9tDaaH0bFf3EWrny+ubmIaVmZl
/AlFX/segNSnS3EHrxfgjNiu3WYICsnNFds7mYsSRGIW0fcMWazmPEhSPqzN+G7mXuHEdNSCaJ3L
Dp07KEsr1hE85Q71QFcdwvA+lRdRUHgPINCSgEkIEOpzkb+foZdda47qoT6SBk8OCFhvgTKGi9kG
SXlwb95tQfvpewI4ZZqrZqxZ7c+WW92gHhAIke9rylRLnudfWhDC7AuGvJ8EpZ86MKRYt/ndR7vz
Yp8AVwW00NauSfqCRuTHpMT3XW+8olInDY2kfnIKJ+tDvdof3Icq4AfATQ/rit/18py92vnGc6rF
hywuYcWfwbK/r0GTZGur/qY3f2EoXo3TeExbz9P1UF4Y50mIA7qQoqls0uEARuDFSPUa/ddW4i+R
K+3YaVXnG2sIZRmctEsCVs+AbPi+pUjcFqe2KXXsZHIzX8U3Pz5q/7ETetMvPxXqg15U7MQdIGMd
3Sj+5AS6673yLq+C8t+XU5fqb/n2qBX3jpJWZ8xDYbXB8u6gKzQV4BOvDuSrOTVMrhQpsG6c2bbl
w1K27JzwFy23FWTBq9X73bjrUsPKXmHK6p43bBu8w0HC5inQewcfD0Had3mmEz94zMHV/X5Y6lP3
21lpWNn8KpHbrmMOTn8QBam1otH7dcT2arca5vXWucUtuUprv+qx1ICimfSKU9l86evUi/T3fAwY
zCQEedRmB2geXjv548ZAOV2A8hKgDXzUJqzi7nOfTBTx9fvy/fE9fxuvYT1yyN6KY+d6mUlmG5A4
UD36eQDlvfLFf3aClX8m1jAfcVIew0hmoMySucsYbBPIdPQF6dcr+/Hzkf/PUE2Qi1HeO1ncSmo/
ru1etuU24qWnoR/EtwunwqvhfvS5VTQEdQlRIGjz/n2TJe101otHVN/kXNCyu36rlzBzqXKYL3br
1VCN3dKL8z1PpWN9xdAYG0XBJ6Fn14tGr47Fj0v4bU6N3Ypo2JHj56l2TmVnqTqx9fYwTzMa/oAc
vphUbYH+OoL/jNWt7943S3g70a4TRaxfZoVvSlDZJw9lN3Ivp9kBoO+rqb1Yw27959+G63ZSdGyP
DFfiCik4Q7J4647OeNflKxv/08x0CWozHGuOx5/q0behIIE6tcrSSGa9rpv0D0NIUUVuaeMapXmk
8PZiIX96N78N18yfy+Hm+mhVesJCLmlaH+vBg7dFBrJ5pbtw2HZAlr8Y8qdz8n3IxmImlaa2Nwkz
TO0aGE7JrQt0s67hXs2XcfSPywlRkVqLlcP12bD1XfV5u6ZKN5nNH8vTkNK0RXcp7o5TKkRH4xdT
++k5g+H4P6M1TH4MTMvIzqxmh64UnWQ2vKH2jArXllqiJL5Uprh/MeaPy/ltzIYp6aZI3d3rGYId
DSSb5cR/Hj8IAl/XLn80/d8n2DQmGjdBajGYhhMv2anp6uICBO3FhftT2Wje7+/jNGzJU00uaDb+
Gec6O85CoFRHJ6M91P6/pJ3pjqtIl7WvyBLYBpu/zOA5PeTwB9nOTMCAwcz21fcT55O6srNPl1v9
6X1VOpUny2GCiD2svfda8ZzBS8YgagMBgzNDtnZ7KI3ZxUNg0Ahnov20cKBR2zxFYP/mz398p8kv
m1N18n0wqPhOdyN+UX0gBdmvvP9bRPlznV/3YzxFrTRRJhxZatLGAkCBfjaR5cLNYD45POKz/mWf
J+Jw/bA2SZZ3WV6xFnxrpgJWyMQT7TKSDRHXM1PzbC1xVX+s1XWtOuwerKVuPkZYtXVnw4xDr9vT
uGH85KnE3/9Y6TpJ2wqhHLHS6IwMh56KStKm96FNtgUs87Sm/+xs/DIz3bWrhqOQFYdOtJ7QthSv
Dr19h2hCb+cwHXrVuS6FrEXH1ETjPus9fnYvfw8rRldZukodZ7PCpiL7gC/s7P3/Is969qC/rM1E
zq/jqv2zkOoEpNlfcG6cRf/3k5P57B3+sjTRQym6YY4pJUh36vnQmDCLBYpnK/7YJnx5XpP764qE
ZMyewugPr/p/PTV1qT7kJhgLQ9qbzPsxz70urPe7jqyQcXc///0Bh3/1TD+W++Urbk0Is1/MTpqw
v1G3LryaKDdjFoL+N+De1WShq1tmB0w4c7eQsvzf4MTpj6/w62VOh3J9bwc8cWMUc+1tdfncvSpM
BhpeuoYPA8EctK8dJNdEHx7XFMKgZ69ZGJj/ZoB+fIVfr/mmkkd07UikfugkzR8mxVD9nC7j94yM
4t+3/C+d7KPhz+f95VWCuB00iTYUkUcPG6l+P9KgMK8o2sEyqGuUmmsuz0OfzkeLCYNDlPSB3Btd
csZOsuztmcL0VPO6PUqr4/bJeRBr/8tG/LnhP2xWk49ywjC+26FmElVMdvVGM0/MJ1vwZL9/g/0d
ahJ9UrGMaI+8rC/v8q5e3WgliI0VShKMJYroT3sNLTjqTc0p/DtzIbPxbOy2AH4XxhRvEMY8+Vp/
t1//HIPfpQFmsKsilJXrLlxqOul/6LUWcik0cf778/+15+vHEfhdF2h6xssL1NAxlOU8dMVAdSJq
cro/tb4ZW1xCc0CXwZNV/+r6fjzer4MXju8qfX7ydYfSd2PItqi5TxbXQ/RyeQZu/BWc//GEf7pU
fxwk7doO60vAE4ppvtgfr9EfIF8OGGsWbbFPnuyvEe8/T/anuePHalIQT3ICep6MKeaO+WF4TTzV
G5ulNeKy3GcELbZqPVn1yX7+6cP+sWqJ0mWS0cYuinSexiyiODH19x0ZtKf9auN/v5h/7PiPtZoi
bScQ1IkbI8SxoAHl5Y3N9Z0YiRnEzZNHe+IWfvcuyFU6aWuNDS3NwXbgVihzVTxedR6vJIFJP7sQ
TwzCn3roj8cbauptML5gEDJ0wPB6gckUog9+GVhPayp/TTZ/HJZfLk+L+nqsRawFkelqQCneUmgu
ABgOMD93PPsNWbHYSC3IOp8d1Gdr//J113st55ceC3OZNyJGMhCn9qf+1Vv1TPbDBdeT7z7HpZ9t
7y//JvdZXPUqr/NmLSDtR61DDDb7IjW7uU+Ozl9jsx/b+8vKZG1Z4EBYi8ThzmQnYWCq3+2A0et/
X+kvne7/xZH+Rg2SKBpFmcyLlOGb6M3OQouA9jdkBvEq9E85injMbbCFJeh5aPjE5vymt49b6XpT
cp5zvKnN3XDtJcbl9WZShv8U9abL8/72Jzv7uxFPCRq1HXV/LsnUj2DsgJDWRjD6/9NP/OkV/3EZ
1aZtLonMkyl6OT/F+svYE8hIZIWrf3+Df605/fASfybOfq506ZlViP4Eu6GLsKDTWVwEzQq9Py0N
DEk8WfCJXfszH/Rjwb5Aobq88WitDb2o2ULpcJadCa2M4uQ8bfj5+3JTRElGYCPD34lt3A3Hxb28
X3fTzWWOhg94TKUzYZRmpuiDeZpyinv838O3f9YT3+fH49E+0cRa2XEmiRU7NGz1XQwdDy2ToR8b
sl9y6yHAtCHKe0ZV83cT88/SwoH9WPquJtlYE8FFf468wOExHxt588D7ilHpJ6/x72b0n8V+JUmP
SpkMuwRveAcozKzMimzVC1zJu6/glEVFqHqt3P76FIF99j5/uY4uo9OunLbCTRFnwK9Caddino4k
AZIHitRPnlM8x7+9z1/uYnhFByEciPe5uHhvFGY5Qrupd53JBeHUhYRo/Kzj4O9G5p+t/eUq2lGg
3e8R7xHNVirqA2o4r/FzbO2vPdo0gP/n1fjlJhRVS4NpxlbKq+scskh8YfYVL5CaNQZOyvh76jzF
J/4esP3nmr/LK2qilJeR+hDet7P+VKdgt5GNGvfwtBT8ZB9/D5IMHuV1EBa8ursB4Y4YRRIlCM39
v7nbf55J3Msf9y5QtTiSNdapGVf5oOsHKhbYBpmSf3IWnz3QL9uiPCi2NWNeGDE22IAgD9p/Z0+L
9U+O/PSXHSESRHypEYHuliKHI1iu4AlcSJ+y8zCWsd3MZO/Jkz07Fr+sSZlTAklqrDSF35QxI8X+
SvXbXGMq4llc/WwTfxkQ7d4j0HLj6ZA+pU9XkNeoumL8L4KFZw/1y3T013YwaC/cY9E1IxLMNWqw
NEV+Pz0YT4zib7WTaBzdJgU0ebvIA8+gbiOgo9iorWAlkQo9Qzn/h6DhnxP/y3JM1Tpu7gkn/rGS
V/FRdU4hXELxfA5hpWiuezYA8T/AAv+54O952l7USDuZBVEHYZikojPRhueVQZ0nBxElkr/nef+s
JV7rj+usjbNau8k0cgwdjY4kdEpv3z0NoLzFs6Av65zLuf+8vBWr/pRY3TL97D3UFzyNMBvaHVvW
qYcsw5cSOo+ejltQWAtpRlLGNtcDWHhsVHztwptuwDLtgJplsChplyN09karh52/TNFxbej6GpEY
vSnehQZ91ac7B9LQOwxt1zeRDF5aQ0MVHVVqfUCDcbepz3SKHSX6nkYe7MU+1dCrhWj51O8c1tup
nPUU0svXwMs2KHpb0hoVaENBJhHJarN/haFXeR2qhjIw2u3lLboa6WeRGRq5oDPdlGZhyl7ng2Zb
ilt7d38ihm+Zg2yY6T/EUG37YmCDzrjZrp7frcrJF+lWdrsP7ZT7gc8Xlt8gql0kbmYxQ8Lg95e0
yt6YsWOEU4WC7UxFB+1w+/zw0D0UvDH/b2RasdLZKDdDP/ch2XTUTbjkUQ9ZpkdIXL8A4AXOxJUA
csY+z283m8v71bztE/b96+Gj4uFAxdYisC5mRGfTeSfr5UztjOvriG79z2AeL7TCGpDNa3CfNF+I
uKE5tii2/Ykes3ysTyBZPbWnOjBgJI4X7OKc7iJBJIJlnH/JggloLm3LEmJZ7ThcP5DVTiCSQtWZ
LkVJH+4Rq8h9LTD5aE+RjOmunfWyUQ4gLhu9tswYjmYJ+a7iKo/ZMHeY+wzJnmzB+fuH6Dc4ZH69
qr1s6HQPRPSQmtNrSBj72XRqDEZG0KEXT/ubFz6sQtsXFFEbB9bcW8qv+VK46KYGkNNjTOqprdLG
iTNzHAmu3PRuNyUyB9vHWaKQlcG4aim1o4QWopvtWyMtamDh0uvQiC82yHJKpc1/HE+N5OFdaWmH
ehZ52bGd0h/o1J3+2Gac8pUMz93EzC5eCQCE5NnUiI/Sd9ab6nd1jD6lg3oYQ3NU+vJuVC2QY4mv
poZsL42AD6O7QpVujCJaLpvKDoeOclY7M5c8tEmGd/2WuNfIeiBwSbLuFZreMzwucbKmfrqTEBuE
5y4y8w6RCzjI9QI5qqNGkVmFQRYBgutXfdsED6+sfZ6tuaPDbUWNkwYLuIdDdaZMvObhTfPDIJ6j
L3pLfA0h8drhCXmMMSN7FZO53gg1InVfsDZ6XdBLKUYSr1Kg0dyse0ehwwc69GVWGerFQKyu+LpA
TQe/qlfqql1vrmT/YMobyK6M8J0HNqZL5b1hQuCyOwxNgXszAggXFvothuZp88FcKLNPaAe0Iivg
dz9rmqTEGg0wAmOLyPredVrwK+vzrrML35QlmUDf1qiMoxA4CxlRaynolUbOMBPqb/51/mAcITIH
K8Q2zeFisi1YVjE4JrcdFFGbGgosG35VmHr6c53rpfk9dbeiI36wkl76VW7dXke5XewhNLAGDhTF
JenwgBYFKKjm2VyQ0XUudLEXB0Xhj3qTvNdH9BaG9tBsPCTS4/VrOivg4Mrsx6KF0OwGVwARABVc
BVpMQWKZHbpvyXls1aUy0KcIIDeWBO96Eevcg2J9RTXBbg742Q/+OzpQr+tsOXbk1d3RwI9ETSNY
yNvp4urdrdJjAMOaeNFieIcIvHzr3yQom4nvmQraIRLLnXmEVoRNQcjhO+BOtsZjnbPLld5S32ps
yMpru5i388cuDPWpEy4bTI9kjS1lfntpXu77G+Zt7KH/xsR2INsBUj/o/a1S87bg4gGLqIaASVEl
06ffAX2105d8BiRM1RWLo38kBwkittJU/fS9WF3NkpJQa0pM4NX2gKlQySg+Rc0NSnVLXnqDLVsx
WMm2YIKs9fRA3znjESzv5FBV1jYjmBWMWzdzjHkeUq1PFvk+xDE5oYd2rIGSxut9HezqV/lVUo1i
SABRTYzgwDRynRmBJMyOXJrTYIsCUfBAmcUuG6cszUU1fJcrK7uS41rZkaunyWaU0ZmdBqsrtvRb
wX9OTE4OPNzymR58rqwWWuGS78zNe7yFy6vHZR1sMVXtFEZ2KM7JnYuJixVCYSdL3ECZ8asxHNzX
VR5YMR4oNFtNrziYyqwNre7uTrVOxzNGxmiVYIbJmi5GKKFqYioIn+j8X4XQEjlSKjdgm6FfPajr
CLap1EOBxx55GYV8CJUDY/AewHU2Wg1sbXd3inP7pip6crgg0MR411LVzG4Wr6gFOtEcezdZTyco
XOgt5BQS08MYMMpKs9JQjO3AFkfl/q1uNHq4D4VHW7V2DjbZoT8/Vjdruknndyc7jT4z+ATNyBvC
xcku5lYH2ayvnB9vl93jjfGdMRHA2Ep3Y4MxWsoyDVL1dmHDqQV396w/3fbjL2nxmJc7ROaBOaD+
IK6FOtPEU6S7LJ81fIu3fmQo2MS3xmf/Cu7YOVkmL7GLJgIs68fuO51fvMrCLMaH8m26AT8cvY2d
XsOiQ97O1TEh+15FTuUj73z75hUIi5HZma3Nb2zT95QL/33ZQYTux8fpooc1WxG87wpTv+fhC9P1
/hR8ELUYLrg0C83KV1aNrnmqdWhOjS5woUrVQ+ps/Wrkjd5v7nCJ3NmnMsK19GvkgJbyZ0AXBEze
xLYIWCxHekBiAvWyfvXil7HzWJVzbXX3NXcyR8ZkpZ1zJB1yfbQKcW4rBVaQc7RmcNcfOiXt6/Dj
YSqWfJivLhQTc1W5cNHb95N6qnDOtfH4mM4G62QLcYbRebUDp9G+ttG1vSPX7ETeZH6DlraCl6HX
r5uBpy5LhKAtUmhfdafuxfrsea774bLOKCNCv7Yu5kMnZu8RaHAudjJr9pDfEZCpsCc6xVW/LVpX
nkXbbJ9O9bQw+9MQoY2rd4U/jghYWvTzfMnUfEkC862hWXcIj+WcYCikR0SUeUBI3PA1fFWGhtjG
UaGXdutdGdWAEN0cbQ/5kliR30xW+GmyLljp9/GmIsRKd9oKD74auEM/Warfj8hi+ikBkicChJsi
1ZNlupYWU4eSKLaVs+tdIDsRpcTm2Nsw5B5Dt/WqY7icLhDOW9d2uByc0zXTvLWRWe18JC5+aXZ3
i8PNCWnPDd8Gy5vamGD1I+LorpQdkjjRBhEYL3K4fLKnfebW2Ak5sWJaVvXvC9mdDvTLanIaUi6X
jLY12rFR79TvEQbmxlnMURtgTIZQIFpnL72X+zlbG8xHyyEqCV7zjqqUBCOdbF7ex1bsqr0enTN3
rKKwaeWxcXnYcuP0dBiODk26nRIiEIfMO04XuAlE7KXefDMpEZlBapbUE0uUrjZECX087ySnkpzw
rgfjmfox3FT0dQZGf9HHi4hKf/AduqjlZaEtwS+PrkZGXI/6ltBAwAUwqRonRoSgyMDOOWpMlhbk
rSOvxQkQnhsol3WQ36b0WN4tCP/P6kZd4MUjXZytfMm78zO3N6Od6jCf4Y+XNd1RNYcg/4JBEFqN
bK+9DIGzprSkzYpZ6PODZegPXobrycsAhtPXFq5J4ieDBMQimYF9nqk7eBoQjCB+JN2Bz0CfEKpT
1ni5vI9cpMC89KTiazZZr+9wfeMQwS0d4RH8JeK9o9AZ3XYTGuUlr8lQNxLaD5oGQfvqekPmZzNE
garRH5o+Q9p9nJrNxc1Ku6NxdWCHD7cZ2x3q8beTFhAgm1Pyh/eNwlD4xZyO3EY2Qg1tLqtz0aSx
0rkM9bMiYcAD5RVLlENdLIR8SLCar/X6Yiuv90Uyy2nlQnKQtv2MRKn1sqX8xoY5xe52SI6PM7zn
OJrqTjiPQp85+YyQ8jWQw8KSTdbjTL/s8UCsj4pYSrDl5vbACVbpcnIcHVEnUiPrOvIzzRsgGDG6
GQ1N7c1LVVtVq9+H6F3T0iLhI96UpbQt2GTmvueDTbbO1/IiWY0644LunjmqjeEyYFYmmieHO7os
Z4lA/GbcvxuyvcrGcjYkrkKjy45VBFftUBXNJFoyJwHjD5NSyJVxld5Le+BOYMmFUd7iBpmadV9l
EDERUXmFreki1+vgzr45vRsuJsuMdI7z4Yw7PdiF+B1IKJm3Sc3aS2ZXGwc0cKfv+T6mMsLFkxif
hzZ3Pj7L/sNRTe1l2hnxJt/g2Ofcp5k4RPhwGFcEEVpGukcWaoYHBBkan2Bp6JGhUkUaHxqkIhjs
2ZQoYB4fHMaHNZwa2Q31DL8eGSNY2blhTBN+TMm7cMaplQQEBQYBe1qaPYnJd5oZSW/WY0KnzNVu
1uPme0VtaIxyigTBkKQPVXLrzD4FRIAcUhjPudGSNzgHkYGV728LKfGbfD2Wd/kVq58fhqk5/Yjv
q4nqIoOpQkp81QfQVpNQaPoQZvGHGyHN1r2qxNbZbLjpfLm04otx30wZbVCgZr4TelSz2wwXh6oC
IXXDROR0gf+HRbG2m8ySV+pStdCShn0omg8X45dmlpmpO4ARt+GfBUSsIRYcj24zhbcSBqGMuI34
O6ImpFIaXJ7kP1b1BWVeY0rB86FH8ix+xaL2qw4did0tMDjCt8qY5qhdGMhpD9YXij8TU/jgy9fd
vVrBW+SiHaEPYVxPHZQSv0g1D0VsTO0LUxPIj/tCQlCPIaENmGeW/qQwqAyucOlWgGj9hRtDz/kb
Yhpj++5lgsTGg/TED83hB5FUaQcL0jUCskXF9exeNA7QS35M5913BTq9BNeiseBKSNzuVL82S/is
r/vA6Da4Ru51gg2CXTzwT4TGBtpju6GQP0sphejqsTuUVJs4PvOJ0b7mKEfhEXBuEHdTnaG6Tu+T
aiDvYPAnHXTrDZnM2tbMvWj+GS8CIF2xx3A1EH18N4bqoM1jhBskptmXfoXI1PJ+4yBH5hRcsbBz
o3YTR3GrheImbnVUiKF5o+BIFc25jR4fOzwndOy00EFUT69qZkNdZhVmvBTdg8ywvXUMw4EsL/NX
dJ4WYgovXtLdB0k44khevCy9DLIodDgsmejo5nZuDfhnp85kN1xO5hrxGi/97fIyBJdDDdCW3zC3
zdXpBq+iIxIlGqvlRcseb8FFss4oTclnBC+nVibrOaT08OFf+ZbXffRxJXSLduHLgHsfmdq+1VEK
IDYoPIj3O/tBn+M3Eu5UEwZb9BPX19BBr4VNn3zc2JLIjBpdhlpDsWVbRG3CgV1tyQIYu1P9Owjf
PtBL6OBVavLVXa9l814Y8lZe4yRnQ52m394ASqIZSd4Lttl6ftj2TrHoXDEYqr3JtgJrt4sMZkIH
8PUL3TlL8rtU9NO5KWYqYTad9v3cfbTQgqORsAucxAoxiXxaUhPPklaL1AzIhipaaWanks883Zxw
r84LN1tgK9FmCI/TDUdeD95HfCAqO3A/+zWBBJIvTm/J38WBl2xfoNEOrRNBrShC0I4J0bgXsyHA
UhO0GxQrBn9jCx4uwBvj5D2HhjHa3pquWr9ER0a/2ujVOqEvUjZwtcisBT8eXPiz62pARAh30EAP
1ok1se+LcU7uh8g2qd756zR5Ezhi4q/jOa9qyNAC2o2MkEs6gqHzgCma2Z1krJyz6TtG6u16FjsX
WlTZDeKelDNOXXgp2oFv5+iExddhL0K3CLkCdGPNiftgu24uJsHLl0hRbdjIniGMoYGn7c9XWLuc
kk2JbIY2B9R8LusrfLXyMrJHM8UGDOLxQCZBAGs+caBXxwkj4Z1xm40wYpVxW4gp/3QKm7gzIPGD
soEM20Go8336DsJWgW6OrQK22Zk8b47yW2/X73CorR+2usDO2zfyYNRi9OHijoG6W62X8/ZquhUe
Zrcg0ELvgnwWMQDq0YgNm+fh6kyu5w/YA7jOnIREm3zyYUAiAm9xIXOQJI7wLHaL3WM+cZv9ZTXA
KYdbpLcujX6SzQ/JqiMhxjY1E+ITxUIhd8KAz8NKjvXEJed7hb/LHtn9Dl1bYrdiznSxVy1x4PS6
ll71Pf14nEU0qNjgV9w3ewC/rkZ0iBCT031j3gXimr5P/dsxrGwiEKpoYI32EeyaXgHASif1SCHB
SUi/j+EBxUivhG68NLman+2Ojg34poRYCcFci0DD2IME1GdeEsMojqtyt2Hi9jufpG6CLUDdPrSK
eM+/9kLHl4z7Qv5iZboJnM3/tG12bA51a0Av9TCJCX0EPbh6XvmmrIjAGY2MdQJdrppVz5EOpbMP
eVIrniGzDrYzYLIGg2Bm2IV9zWAZJ+tVUzC/YnIUTa7IwNLA51/Bgd3QdE8INv9WKQV8dxzVxtre
dmh3kaeWzgBkurdZTwTI7SsfCcDIKhDZ4/LMIZsjeqpS+wGNe+0j0uUkzsMhbue/aPC7qRcexZdT
bIVMTEDmI6exXwDUF0itOlcYGQTILZ9AS46nasE9f2BhUx8pkAfvA0DCF736yGo4eBQ7tbUX4ujd
8Hh7MOx1ZZszEk2SIOKvakPU6aqmDE/lwAjAh9OtMuu96H2EbsgZ9LKej43bR7vWGKQ2NbexRAU1
JDxDCNyyx/sc+h5UZk0UPzFX2Wttojb8nn8MWCVnFZr65713e6mcCoBoH3zeufNuOG/OBeD9lj9i
6jv9Qq8vmhoSHbileAHHwH9AMgMHn375jr4HR+Ul8AJcOXTs+Ldteo7I5gkeNuN95ucOGPrVTixt
C06WAlJHpvwGjIM89c1S92i3UTKIT5EDmom3k9wJ56ezVAGn3x3VQddRmSPzjUFEjWpGS988cWWX
+sAS5OpliE4V04aMNsKXkhrlolg0ruSAwaZEunq2DIiFF7EbOEMSVYUjICopmTV4EYkKdw8/ecEs
NNZjDlM5n4DTOOGzhYzKS2eNQMLJm8lNhKe0ASot9j96Lyh43J0OuRvgG4dWYZ9NPvNcyVHyCUBV
ASAQHwhEFuGcrWqgxGTIa57ZgecU9kb1O17ySsBqxYspd9O7nh2nfq5/lDuCHjGQ1Hw1C0K3wSuQ
ZvPRgzQQm8M64hFdN2Yd4Y8yv39Fx243eSvm/Vlz8VcBo84zxZSc7HD1mql5XedI8i2lqzV6q82Y
3AlaEtDyxX1GcGfH/CYAamZmL9IRG7ZZZ3Nh4TI32aANzhwdSIXY2v3VmVL/LTx8NeeFwSUDXVHK
P4gFzoZUvC7eY6Xt0AV4owwwOmPbAO/LlrUzl0IG4BtKRMBW+HFgJXDYxcRTvJoIangjCQUOoZI0
ses5WTnCgZggUInUK4QN0FFcFH3GhEAkrz5y5ZvqpnMPMbeJf9/LHC77uhKZifJSnh6wCAgkVlj7
B0m9ssz2aB6vht70k6JX9iW76Bm72eGOcYnMfnOdFafkK98nm5FpM92MpEzFoeAY8qUTi39D00T8
auH2s5pczC09dA8m6wToo1oGzHTh9Tk0gY902gq/qSNaaSD1Ic80W/lDY1DOgV7NyXoAhj0hOr0h
MEMMj+kovHKt8fUTa4geNiNUqfk4PQiLQoJEoFHAJYJ7Np8rbiBDSJ8U12c5mre721LEqz64Ox6X
ZqblAFdN+mxLXzf6GDl9bxOIGdx8dkdcYHmZq5sUAYDaipf9G/qRww1JAYUP8kmHSgP1n6F53SHt
eLwtBzDwLsvdCQRk3JvSvicqiK3ki8yHwt1mwuegYIwfCHnHfasj96iWOoBI8x2+gPnwncr5Xeje
aAawRqj9gRoi88wAIY0s391nNz9PId/H+DNaEHUCYRnNVXhL80V+95o95A1zea4e4od+UXlV+N7d
8MCBO43MwRk764xm+b51b2b53RtTJAUoXFT47clbtuzxemChmk3EcuSAI8bzpw4+MD6ab4qvVw/C
iTcFmLzVS6s8jESYg0Q7PFpoAuPBrnAH8kbh6S1peyfUWjQEdpvCRjQyz6jchrMQ4fRaTzZxaAxe
woUwG4NZ8n0jPwSeTfzAexGouwhp4YE5I9RIha99jezTZkjeT1zDWHu4kah+TlC/EK6G878kuTFG
y9ONDEWzY0CYwGw2SBefr5CREoy6IL2bwaraDCkbOA9iZfylC0pYcSv52n6zp9wwcYst+bl+WYYO
mZNLy9miJZ3pUtQh6ZYS34p6T+hOZkBdld0dQHq5N/kL7A87ohtSG44rx1YwrJRTvly8DD7CZc29
h8jKPMmv/et0fX29YBnZuMEZVcEDUgTmYy19NH6wENaPoojZ+uo8dHa9XbyNVpVPBk4Yet8PTugG
6a0HQRq7tGaTNxqMmG7+Ua/bz3KdrlDmQoestoO92LvbBtUogsWaoR9Qii1LkibvMmJfKo9HcbJ3
Aswmz58raJe1Zk1UI7pP2zU9CQuVGtpsYnydBEHOGygBcAEFGX+COQD58Ljv3FY3tM4TDFyOstHA
yhfB559AC8Eu2F5oEIYe9JOfM5qiF68L9UOM6cQvwPRj/7LGvfpjEbR4nVOsoojESDgcFDv3j3P0
OTzEod61TFyj1eBVGNrEGXv051EU8IEaKFbpd1dU0RuLOJtAeAhwTIOPBk7c22LxlsrNzQz3HZJN
fINP0Wsgvmiyr13KUdYEp89JN/s30B74vkM9mK9IhrCF0Jq+48Sbb4oCxB9s+zIgwhjSVnr3I+/j
ZtjF+eK1Zu7jtOFYoUqkE7DJJjAhI3OToX5/0JoNGzdnjooBqAM9jSAKOnJ83KjVjTrUrHJHawoD
RGBXrweBZnQG8g0gnRckYN8mBJyCrE4c+RaP3nqT2fTrbYo7pGnCF2Htg3YVzRjvZcrjmgVyz5Xg
hyMEfwPvpLwxFvU+4dTBh0vTNg7EuNDKZafr6UbMKWsEkaKiFq0W8aHA6+GzYXV9ubEeFZMbGFOl
xx8J+d1ySnwr8U1r0gDxF+SLbubeBdhiTRG/k135lZjmgmVPAz2tLfDfaC1RgUGPTkE35AIpZZKa
M/VULD4jr7EI4r2pvLqp5vhrrAEJnzgqFUdUWPbuwI2bfqReBKZkZ1a1B+p38q/EbVfNHtPy8piP
iGWdal/xC7LZLOq12htSb0Q3U6u51Pd9DrZFFwIDmYqJ/U0r556Yt49OMxT3uq0/y2348CvgDCLs
RbHKnAv3SDpc7VbxRqfU7Adk3vRnmuHILrcjYhSiaLj2AfS/FatDaGChyxNaHgbW5VTOHrJAegel
QTK4j6BRbdyKCJWWESy2AFl1FbR1Ce4ejE0w3lFrB+9X2UjJPuCWlxDZ9ZXIvsgG7ROjiX5rPWWi
twSQhG8xg123Bbrd75PNiJh/lcxvMf0PTJndV6Ezws5O9Ly1hrRkEQhcTL5YMjb73FQyXdznVy7I
tFlIa7Rg3+ONhG8PvPrmJPskMXMIL/YS6qSggIxeI62bcwW4vL1TvqL120p6eUpPZWNrlc7nK0A6
AqtOeiMwgzmCRXui49GJ46Wui9f7e4Y4Y0joP14PlumqQ7RO2z+gC67hrGQ31mwRk48e5VNv6hWz
saeuQZDI8HkbYm80iG6SmTzxL5J5uaMZlRjltle8ySlMGHod2R1ypbTcJJpVZzut4CYOo208MWqA
IO5MulJT0u++mTW9pxIP5KdLAApOxHVdpDIJclRa6TjRwwtt/myNhG5wsMmxgDml7vbjOl1M1GN+
PcuT1aTeDZOvezAvCzxHRkH6vhiZUra+oGx1Y0vMxy4qV/XIbKEBJXVFppdImR9rrnocH4PMV2pX
qu1xRv1UV1VxyRXlMGodGdnIYvaYK/I6Hjk5EnEPvZx81um+mpop5m7o3NrTlEE6kqv+CAZNd8e1
dXrFAmflz0GxzCazEhXoDeEk9boLRQDjfqTOblbLZjn8IigTUSKBHIMi6kHbjs40bpAPh1GvU4xG
lTwIF0XlDlKDjq3q4klk+/ycNpjlI3JGhElEG8V61Dga3ktBrSUzht9lTnBSeXznZORcP9WHYdex
Rf8TotHh2CffogenoIZEdlxYNQpnsjNl16zROaD8uZMOcmbwWHLjj6buo7bS1qhu6xA8IbLGkocq
egvpEGxYOGVaWcrFkM2gEQYp4XJBsN7ONTSjYyPhLyNronzxTRV0n9idyJEJjcdz5NarSh9HG5Fp
TWeUuFgzI+gdOvfQHoSzGPyvps5t50MUwmIra+fpyNQyowFy6Zxy3cvL4r3RjAktZqF+LUQ9hiJ/
Q8Z74hiqkTvs3ORDa+14A0QWcU5jWyWolXSVWkaBNLCdBYdYMflzgm5HtX0QKiW8pXWYODeCV+sW
uY/TF0WBKllzAUa1/phdC7NACQK+rMImJ4g/RqdrIgoyA0R20Zqk/USv9uPOVbv3W0J3jz9sTOKu
kWzwzxJyCNm4KJ5ykpF8lvSaUsHDn9LEVczrgTGM/Bhu4NzoFPPeWWRP1y31Uhrvwt7oX/kq9dgl
W82HdtUtUsTpY1sDU2NXu2Ub6f22XV9G1rgx1cJO622HE6mNnChzNOtVRw7nk4nf0Jj2Rfolw9RO
yE6WCGbCr6RrESNBiIacS+rQxTXEaJ9bLm7xokb+EOuuWaDMDc26ocFfdsylgdKh7cbHsFK6Kq5U
FYQcNz0jl6HRfBSSqZLMpQei4k5dSupyWtg1Nafs3BZevinINccApA9+BGQpmePeIBmKUwd0hCoJ
1iBEKvu6meZIf7+HTJA0W+mrv1Az86+BfUURXTX58Hr40pPEJEY8WV5u5jTyaKh7DA0NDxdihe7p
TLnY4cUXXVr/wdJ5LbeKLWH4iagSIt+Sk1BEwTeUbMuIICRAKD39+dhzak7N2eNty4S1enX/oftu
nfdPyb1iY6CrWguUjwDEbDpH5y6ML4MGwjy1y6KRvx/nr6FnQNlzJdPZbX19z/QiVPWFOOyu1PQT
lG3TeQ+TSVFLhzVpVhhRLS1yauDHJ1J0qptL+KlWUrVqO2r+Z2NXE+fZk5LlSa4sq4vfws52C8KS
Ru1xLfZDlwgv2GNCenlJpemiGn6eMlOgJ+PQeavRTvU56qnmLrEEdvDqLG3K9RAD32gK2qtZTb/Y
V58sePX2JHcLsPdLrCLDUzY3yb7wt6Dz4jzLdDNrIaM4cV4w782XePZu+UIVoRXQFz6/+Y8hd9mm
quqetdNQBxWTTiauQuXx8KQzgEx5X6rgpv3mbew12Xpd4UQeIXc7MSwpY1S4X9Yr6Yyub9Fp8+qz
zFtXVuy7bt4Ntx+4GneQd48+4mD9cDRe41e7K3tLuidTyscy4mRSMku/24rs1cqsE51hOPRlMpSe
BkR4dWvFY4MrolOjvmThcwpmFjKSTLGmT/PJmdn4xqoVfAGRSusN8CXtTmXK2EppPfiA2y08VxtJ
DQ3G2ZSSOXlupNYTWyRvjnZzxvMQivBpdSJDyu3uA6ftfii+ROsCssQRXhO+BQbAW72xzcpELZOs
+HndnOnLy5mXOyym+alEP0YcYX7g1dZy4nBSMRAIf7boTlGBiW514u9Vxr0z6Obh98B/EuSbr+b+
eW3Ic4Ec5um/n0sEWJPcVxFT1LPsFd7psd1HH3mu0IpFLr371b/zPBh7LCcX3YHy5icBc/mi/FxO
r8f7ZX9Vybk+P0SUC6Wi7pDJKBAifSR+VhrMGRmhcZBkqDQW99vT6tZEqNHCJcmBSBquJM/KIbYN
5zB/XYF0xuwOPBKonF4mlAzNmv+qVSQOo65HicGQ9coWfe7gczeRO0ZIRwH2FfTEXwqJ1trYad/l
nMWem9Nh+Rp5dasoUU+6vODz/LPTdrU7KaEsJoXX322StzwPDSWU3nZLSoNW5sZ6dNvr2DVUX/A5
6oKszQeXXEwdqFt/upBWvI4iNUBUJNNYVSeBwrKGBPj42UL9VQNhBbgyWZ/GIk04kkAdQFA768Xv
QAeF5Ip8B37vGj5kLxO86ytUruGFpXh1+zysb2Hx5vt32YGFTBYqSF6lOS3QBNjRTJS9d+ncRaes
Z5+rPQGRo6UpQDhkbCGtr2Vyb8a8cvLyekCXxr8Tz7VrOKCpeDgfydd4wzco2eF6LG9hf43PfAO7
ps/+JojlWOufkhi5JGl6P63+uWQnsARYp7cHUC3P5T+mSu9MoPtXTJjlDKbXJGUAtY1zZz4GKgom
/MAWPTajqvlHNid7tpQt3yg8WRhokOMCzvITCc4kKN/QPnqQHfpTziDIVVt63BAXTLrNo56AQaci
UgU2AYk/DBVbeWDxLPigT1h9CTsg4XXuo+vCou+R7is+slcUhfw0S5dLpr7+nkzd5+l5Esn64RhJ
/yH0/vUgKTd5hGzoCCiLwis/Xo7kV2i0mzl+C4FJW2cneS2p3DdUGzm3+aArngz9cnUf7Hu6zxjH
3sV0tTSc649ul67od9HDqg7VpohPr0hegBeFoBr0xNHn7588VjctmtPSnO6QopuaVyCnZK0vCzDm
RAieAZjk2Tz71+CF7C0AUJ0X834+ibvCalaEUxLds9Uiqft7QIyJZKS7R9T5H68IXs4rKRZK+Amp
6iHMsA7X9o2liafoZgmVabycOzrYJslYynxPbStf78tc0JKp5Ijv2fBKMkzq11lbuXz7NCjE6IXU
c0EMkxeT366LVrIaN5L/Ep3sF9rtuahLa3LINsVJEh1jlZUjJaUeePgPObh8IYg5j0vEJ8C9du+K
BOg2B9L5epK+3uN8lfuSr3yTkP0qzTj2dkd9708WHbRiS5soqtLwyhIRKFVPxJlV76rzfKHvezoJ
ezd3YJAGfLbWMfzBEpksj7YcrBltDj9xOXWMrCksKnCfkvAr+2VT8FQKCrl82azzJaFTDnAjkJma
hX//fSI6yz2Ws6d8oyv0qb7GQTsk/5CRQC3M0ZsZKyjKsVgMX9+fHXeLqsHKwmHZhsXykmp+m17o
FcTlIP25m2MDYBWRjT1dtPYnnKzzVA6ono63HekzDXjuYR7CsjpimNP6p6bE5D6FVRFCErJ4e+6y
9TrYqJ+Pdd+WyU+eakyS7W1jKTM6FlEGjB5Tm7WRHuCHSOEDCtOSn/pE/Uw9PVHZctAgZcutjCox
c+++QuEGZPWPwMtPbFifM4rtcvsuYR4zhigimXVxlQTkNHaGqcIRV+ObZSArNaLKXLL4tRK/Cmr6
v3xTWNNF/qWiG6MS1pwOI7tTzWSEVHcsnp9EGLnmNT7B78ozVs037oHxYVZfFQPWW4q0RR4/3dtR
Q3B8+DgMDmfuXtRE6iF3HnPqqmnarLPD/ZsPOagLoG8ONahiPgfUsLLU3xKYR2AsRpGC+NmN/9zn
1Pev3T2aBFIiJNniBWk1ElvyWqXPWea+2YRPU91IcDCzglA/pWIDdZLBumGc/CKot1X8WZ3dwSN5
A68DVoKtngYV3bmxUFREvQoJeZlcKZ48MqA2AAudFc47QS1hfwtgmAJo5xUlOqhpgWzeMnZnG9DH
0SIl0tCXcYez4TCKHMfbnvDJA72A923cMz1S/33x/lXrUljyEWjDlei3LJpt2s4QkN3mUm8pkDVM
H3cvLJGXrzk/gy28kXQoSw6bbFNHbFJWA6aW+7dQWuKugUZ7n0MeZ5Cn5xGg608XVlAqEkxZ076R
UCU8fIPO2fp8uu/t/sCf1prFmca5yuSpjs6WcKOo5Gg6pv1pzCbisbhDoHl3an9WnmWM79DqYFT5
ltdSS8QvGIqEdHKtr/W5wCzDEq7x+NxfJeu9bylFO5Nzh2k4Hx6qar/nd2f65nG/55CuybCp9qo/
dQmA8SUgozoAjzFS3c1F81BZVcp4cqdz6NIzmhohx50BcU6OerSIR+0ALTd83QWACTTrPO/AQF9W
nej7bE9FF2optPwehTYt6VbV4hJ0SPkSiOXTfXZDbeHkv5c4c/XghyP0Gg92jouYGYwIYPVkukpJ
g9fa2zRCAJVRhnwGLKfKN/luGjNZrUsWr/vo+rwzJMSZHvJvPz0sPiKKsLE/eb+gPzmUAPk9dCwy
FQadjNwZdquNuK69C4ZezoewZzjIe1EEinf8O3sZn8UzFUKcEgwLWcOMIVMcR4M9udOrXQWiF9+t
zrslOT6LSzw+U/Sj6JhA+h26hTLw/BlcFq8/gglCn5LNlS/v37uJDTy0Gm3SUjBgjzD+1P2TsKlZ
ileuqMgAaFVnsP46mu9faFf2dEGrXNFpXVwEHMbHK41jBWeISbbXkjN10UzSyaIPUvS/0WQ3QNNB
dQNeQGU33jTC8Wqfk/I4xRM2P6+67dSW/ck3j4MBzL/nj/n5o+K5TE2R84t+I+uJaCoT5GNWLQWT
+5i0Q5GM+oU9SoP4DE1huKDVoNoyyk09QKn3BSjsEydX9+9cYROKaNR9QlvO0/GnvyRcMhOmFmy7
WEhZr9gw+v1lPzmIq0mQAYDF5Y5KAAkMCDZdDiwt1bxz0i8YueDKJh5oj01pGQu03wx99atF9lNv
xT9OAKuLum99U83Q9rpyPPWnvZVyNqCxQFBu5aReFHZmF+qmh9EI6Flc3SPOi9HEsi6XE14/5T6O
LLoe4D6ZANvNDA/m+3RPF1DKO1K3cRKCSGMmRv6lhmxP4naeu0tlxK8ZcN55atR8oTAD625iiQ6d
k+iyzhJMAcy+5rs2JMrLca0Vh9Ipl4Yt/SIx4jPR72jIPqiVzQlCO7w6XjUfmM16mb/SqV/8DEHP
+kyuv1iS4g7vytm8zV6zKbaezqOmXTdsKims4nGaznSPL8ie+DLWAAUBhE4q1lhcm1emz+hIKK2C
m4kf5xxqaODHoa9bgE6PjBtj3tfL0zmOdYycqO8QaOX262mKTxwCozjKnZDO7oRFvcSdtISwBdnx
5OjBixG9CwnSZ6acSOyOOG2k8BpcN4YnOjK4R5rtyqXwtJBIOaLVMzhxKdElJNY8bQb4atahYhXu
OZ3wDIazA0ToS6GwfNtldPOe0Z15M4VLOJpjq4CBvpAuAEtwL53TxpLVfamV9d7gKiME3cO3m2c4
iuitQjMpMqmxKTE/sYKn8h+48viN9nU+iZjdvD7jbOB/ZDnooSbUHRQwLAwhxPrlXuzXqRJNNSqZ
ekg+iVLi4w2xGrGaXrPyK0U7bh/gvN1ymbvk80mxyqCFQAHNx9fNM+wPtqZDttLs2+zYo9WqvJ9j
R9B4zSYRQl7IVx1Z37CV3Kiwy+V96rZrmOvFhYxpjo3qshP8ejb9lpwxH35YPDlbd257NsKJkjph
lcbFommc15/MMUlSXezPuKRK2O8Bl08TC/DxBktghWYZ1xFpKtmLJx2qbwkNHpGB/I3WWvrqDm9/
qk+8JxWcLp5wQdBzNkTi05d3Vxu8xeHs82sPtaYnQO13XxMWloEtAklHZTXL8quZSadp/IzLROPt
UZylEots1CugRfBpKbJ/JEBttrS6m0ecaHRpUiD0FOuyUX1iaTixMRL7qD5imAHvZd2OYnjf3p0x
kFOnuVo8yg/6XX3SMRYEwq8Q5JwLJ7Ic94b2JxG8NYrQVE74e7nHyiavqm8WroxCacd51jwYlKRA
OiHvD6XxqRkcpavqV92fVXqmqus8Zl2Zd29q34/d1gi7lUIf3MJ+krub07h1UeVyLTfsYwLE5Wzi
FxxJuC9x3K0f6OhRRNKEFRQFH9bLuupMVHQfJOSnyU7FzXlS2QI6iKT1fFIRzC/afMIagAXWLOTT
d2tyt8Rt29Mz5LV9bIVwwpg5PCti8Eaw+TZl9C0YK4BjM2huSXUl1axx2S26pGq4lX7xeNi1Zj03
2sd6Z54cM9arnZ+jBxjTpjTo7n9+p2f48pVCyN7K8JofE3H4tECPY/d3PzO8THFkMvU84uncQMIx
YSAXRKVJi4+zY1xsQ9oMxCLyQpoKybFufL85bjZqvxSPHbdR2M0HO6RV3EyBE1b3MzPLPVLQgRQa
HBbaGkKoh41wxrNZxTHl5ReXL5578z6GifvH0qW4+FUQhhRm0dtP9HF07OWkYnI0u/RjtYzYbZyB
Sz/bDWKUwprwPt9gGCnoiDxY19v8OWV0RpOIf/rPhSfqqHx1o+6BaOP8l7yopeD45efLlS5ZAzkp
BSiq/NXEbRK+PEjxeWBGsC1jkcvmVZV2vXt5r7O3K0vbKeILgdFbE1+pfPUenul6tlI8LJpIF2+/
52GlQxdma3KVF5m4XKZDNi/eu2mNnceuPxa11Yv1WmSWgdrsltS3xa21+Gvj41cMpEBnL1lNHRaI
5fGP8YeHWRSrqls2VA/0lUFk1oGkhpztWuVP2w1+Vtyo2Tx7rQWkDxigr/OpZL3UiNJ2iquK6pY/
4FiScd+GCl6H2uWXfLaXG7mF+JeP+sEYvUK+KM4pXP7mA89r4BBr4rcIJmepODTRMFyWn6jbSas6
ej/Wkmq/mkUvuO8+bMjc3gtJpvwSQ1X4EjTr2vnSxDMe9uUOhwCgbZ0vnnGJ9OuyoRSXHU12+dt2
38uOiBsF2VETDb0jXZwam+dtMXmth+v8CjQieu/a7QSH1yUhLO4D1oUhOBr0djH7fBxWVFdj0YMF
MqdnmAz4OqtGNczSvc4FBTwnVq6LFzfxTq7GPKPtIGasfU4ayfCQNlB6czovZXcsBYU0p6EdYx1R
R3/lZ/v5cyYVnV16h2XCaJKvitMmYAmloFbAKwAZk5KrhmL+oCChyu38jPH0L+d4DQB/8+CH7QaS
IyXgl7STyQNkQ0Fp91+jA/ziUX1ijoLsjMdfuZQla/JTxQLjn0gvV1LYxuA6aOgGV1o1PtBj+p7X
u25HCuHLtdXvuV49zn6BS68nIL6zvVBpJz/MM1orkmSiI7kbduaDfhEwZLcKjK+qdm/ICALO5JwT
LotxkmIsq9mE8k+zFT1Amlm5Pt0cdS4xCJjzDj/vt0CYZOYQiDaZuE1+uuiOH4TIZBmvKhTJ8o/s
r48DBNMvsn1+d3gR47mg794BUn5A/PUNdeC6+8p/2nkljE5hmhXpNZY0nJ/YRvC9NN5HNjmmn5A4
DU4Bcg+fd43ih9RfJdPR/YaUdmzP/P6+2EPABlzC2JSmMrtRKJxhqH8OuXWfNSFeaBJNaOPMfVEK
jX2Ax2NEMrHOMeL4yjl+9/A+udwRrfb+daVyQILhwu/mdc1FWa95aa3LqAcLAddyQExQGwtgFuPH
vSM9eR0yKzz7dcK+HmJ4WKeeUSCRgKvrB9Pf0IrzMaM3C9SIVsTotfIjjgJ7PErH9gu9k1/t6x2D
QhmXBvrAnpy+sg8d62XqkncspxNOvOl3E0rO9VchsAmzR6ixBgGsKP0/yfPnDmpCbaEg13h7DQ/Z
nXCCPkiBa+eOWbSy69PFpX4xn/HnaEC1/vE01pWb4SXtd016cXsEVKRltoH+M8MEjtlwEvfzyjaQ
579cNRzFe2e8cmJpU6uQeszztXTAb6Y6dCTeoM+ZDbmJ1aJFzEbmlq8rytSl/v1c9wuOBuJ+G7+w
XnCsWM+HVSNYt3WR2VxNoljZjp5ZYDbXQCOt+UMGwGrbfhjtM8NdKOe0BDUVyC9LnjU/OdZrxtni
BzsJ2L/DZob7VgjO4c3rrBagj4TqdcrnPQ1GdxzX5dfrRKko0LBgNWav0AGHadD+9OCpvEZTXemr
3q/xinS4I6oVTbER74++z5px3FOmenG207NIiOWZPhN8MpxFPaubFUtUzaw6LandK6c7GWP7fD6R
2rr6rXWbI7Tgps7JJwTHKf/ygEewne6NUPcZnOVnu6l9+CwB0jC0jPNBbsCpCGy/lcUzqr9IGnj5
U/8WcunGn74XPDbjF4WAI22vm+ZYJrCiMxHlb/qiGWYT3pdDUCcX2mWpGxIrVnfpkLhT3ooHjZn2
sqkgSJg3obZVC7M73rbdH21QLUoPIMNQ5qoG8INlHoDTzsll5lTu5O4UMoyG4w9nW/6heHYbHy0G
4BAVF73QgZhd7JTKAXpi8l06RAGnZhHhDCahLb/YTxkJbGXLu/rrNav22U6koxbe1pZyoXCz1ZuE
LSdVXfOJXxkFLl6FPjhHTWcVNCLxbhf7ylysON/Hk8X1J8MmgFiws8utQRsCfNF7BSHOvvuDhghF
YCuCsmaR55PEBsKMbzp0dFjWUehSb/stH6l5GNc60EQSgTVjmwiPUAERIUI37KmBN6Pxbp72Qgk8
fLOWW2iydEz9331kPK3/vnKdq994lr/6+eerCykOFudVG3OygBoAV6gE1J6aZVhPBbAPLRzDacsk
NR3UuiH/LTYjvHDzhm8kF2HtG2FLSOuvJuFIBTBqdi9omLWyfLsG43FuIShKa1Y2iXVK6vnkjvK/
KYpkxK10evk3ZYZ1qiZc+wwZ1Ngd4YnTgZ1QWu3307+u8YK69YrXzNNkQGRuaTQtv+MfkVHe/Eu9
ycHaTb9Qo+tYmKCLOdReTo+EclbOupQgruERhS5cf1Ji40b562NKcYC2+tgHxt8leO7R7ztXm/mX
9hOY3zxMudR8fV5+UlYvdEQknQByyAgbaA8gmmzfSnSuzE/ZRt3cnA8D+5TJ/OWMUbwGc4Gx3vXf
QhydScS7ZeGWnrqaio5CGj6f+CCl6OcbM22s+9OarqrSopR5HcTMv9LSf3Hd0WDh9qM7tMy4fou/
1whL/tP3CR/5XCEqWxrghW4O3+8ddMSFzIA6I3msPil4gTPxca5xGM0enKPXTX38hBx7bzzuBA+O
pctaWLDNBGjfHWZOj7k/YcvAH8KSVtpv/8UG2Rc4zTnglvd02CGj3QxRZv2hK1ldM5tXxCYihmQf
+x09WVKcQu+rX7ntnNovpQBHqWU9Ui5LSnP6xG65xoy1M4ewfQaabA/Re0cBcuOsZnEBaqTT3R3W
zhYrr1k27+UAFkiXmHP4QBIgUKyYF9F8zlsgM4Mpk4DT68zUXZINi/rfQHKQGL/5muVGOIV2z1HC
n7STkr66xWRT4HkGIP+xtMLqEiyoNPQHTEKuuSRYMzrqDManWaInWmlhS0G/kwI4tC0z0BJhlsdI
Urx6Tpsgkx+IDWAjeC+rPL4cYYlEbT7KoirvQfVI5e9mrGfZF4mTzG9fDu6NKNviiBzdscKhm6nR
OWKWbKJ5Of22DDp9cAJJi8eBhcDvHocAYwjjuXy/UTXhm/8cJacO/7u3OpSYh/yOslWueHUK3kAw
ZJXXqRbk3xxnHJAsD1Ig/gWOwNJLq50QgIwQi8tT5X44LDc6GuGPOWbmIclJxNdpOFAkGPOqhB2a
KAvAjLWWgMdnYFyDnQGZtsHT7aDpZ+JSmGXzB9ilK6WyO8SEO/1H8aQlhS7lDUO41oxyjTgoI4gp
Twzfe0BI4I8haCeutKWuBSXdA547xeEZ76aBh9UrI1Y8cbRxi9NI3r2SetUdm4/10K3bXw3bsxzb
pWTmIhaXz/2FuBOSp5Io6D8yiIiBp6HZX7mZm/eiXfknFAlaOsX7LxbJ+OWOVnJtcXZQpdMSRmfN
gzC9QMZ0esl3ZCWaBzRkF7Yc1dZnjTfDprshSZGOp1AMdOyeSLSXlTuewDk0ii3w7fwq+me+rT37
MJpGKvifMJ6SrrGklk/orUNDGJy4br8rRmchvwXQkDXBvPmgj5DCRCLF9GSfb95kya68ab7bBzj7
cwFpR3SmAhJmV4DYt62kpJTmA1UckPO/U9ijf4u6wh7feRwP8REkAhFy5jRAM+o3ENEFWdyq9nN6
OQSOuv+E49ycadTPdapIfV4ESCCs16mfc6JsLpsq4Jc+OEid8m/ENanoucwWlGJF7ut9AP5ycsFu
X1KTzCrgaMJ1OcPWOgVDWnN4cqy+iQXqN9lWJNjyqqeXuLGoQBnpW8MeuN5CvZ69wSlO5W0FFFFq
lnbS2Vwvu6VpG+oVhsgTsjobXL8aUCW4SCNbqlIQTefmFymYLeQGZK8B0k8F7WS7o+Jd92PHwY6c
DN7b6ZYAdKSqNXy3+fpR8RbMcag8SaJxFIhBS/ce31ggnALqxjY5Hf2sWWIEpIml13gAIsWagHtA
JvUz8UZ8vtmfvXMK/EXmJCNuW1xBNm0q/9IR7F+Uv9oYVkvkWmQ5OhoGdIvOY1ns6XpAPzofSxae
SPmHYFyRdGnhDmwmGeeF0YJl9zTfnmLXxATJ4dwDKUem4mOcrkzNppPZQHJOvnwbJWR2h3jCJ0/s
SGIUjwDczBpe87MnYahyWwQY+XiALnU+rxgfj9COwSKFU3eL0NheNe9V+Llh6r19UeJn4eDMH0BR
9jKJ9xWi2vBGmgCLmJWeVzkIVF1YLaYXlHsPL28PoCL64E3oylNYF9m6BMrbum3vsF6Y6heiboNe
ybl3r8PJ2a7APJke8YqADcSnDUZyTnLCzl6dT9djB7u3e3PQ3y7UNYC7q5pEuNpqGNkqHC4uTmmo
RUA8M629d3RxSQabZLKnu/lB3wMxjCAcPLV5OxJUlJEkUEGqRly/su53E64XewK8z8dRyQJbjlzS
zTsp6L/GKcmHrivrD/u1c4yjCEAiOncvd8+xZgu2SHjrthcOh27XobqjYtZmRENq1sucOEJpWm9v
jkRlwonek85P/GwFs0Eaqu9z4EdtwXpSNvkf0YcWIKMxmdug5LAfMwgR39iQI1jPGGKJ9z0QHubG
erJUndc837EmyYNQQqy5kGhczTgJsOKNrhX2nZq86ZEXCQxQIVgtKCFK1WrIXKHjdjoZsWTfezo4
QT4QgrkxBIx2mXL6T76BBYdvLPUd7KdPcvp5m+BL9xGoRMEDXM8bvELu9O5kocaj4ZeWCgHjZUVi
5wsIskkkCMApeehbsC42dEL0ntq87uxn3Ly4E9/u482GsIBMnj/O+XgDy8CiOq73A28I8Ov1R9P/
LaUNL/mnDYpDFypUhPOccmtk29TIsGlzQyOis/PgUEVpTHGKk4rugdh17z/7YewQIhJH65mK2HGt
UJ6tirm6s/p1UVugg8Vv86EDpGwQ0wY397BzYnTADgEBqJtEoZSX5gqzAp+udTyH9/STVvvLYYgh
CdGauq+/qTuJaXCdnI+gaOr8s8SxArU43U1pLgb4yqtX0CthOYCogpXd6jxBQJK7cxzJP+PQkVnc
aSRntnti2AAgULkS1PX84o71uOBVLmUSwWugHoS+o3OIFJgg+u7A/CZnVHFsdez6gx1SOi555Lbm
fegncSVo/E7nyLgQMRvmA8cE8Z96v3KfEWQikihOsAeRO0ue0SOVEaWT6vdxB1xPmkbtzfG8BFJr
+dIT0/eEnotwc1QEuPu/ISBmb5/xMqRqxU8W9QFwFYnkCwKCnvE07KBDW8y5NXB02YI3iXWiHLe3
4OWHyqyN5XW5HfZsF5v8dbJrvigQ/4a42Y5qGPD1jRYIAWvENULAzZHKuPvIoKCcBQfdLKiSFNaw
y+gXKeTHmHR3f69g/PKq+aGXNday8bhRiPmQEGtW19PuNzfrumPt2ewuevfQV9JqZqT05ONleGMz
YzwFor7Yj62swT3fZ3erSeB3DF7tKASR5yBKyEaUmTB7OU6aU2G3/tiQQie7Q9Nqf5yR34PYdjnJ
wSQah2IoGYkBHXSjxjU4cpsSS+xKMBvziy4pV4ClUyYZ8Hf8DG+xPnYOfPqm8XuirrwXeRGBGmXg
a+PEjwroRcOoWGOUybBajlNXxoFeKv2iyHyd9niLi63hQ6TgaK7m1PRyCbNAr6AIbu9OBiUsq6CI
5Y1Em+H9hNxjzaNHWXMa7MmD452a08GUihky1H4Vym7e3cjHYCddGeRCKdBr+LGOLCj6DuW2lD4D
+laYalDNhBViihsMswpTc589wTVIXyngtcUNY/EA7hmDH8UfwH/OYZ1M4uaRaUQSbqH/hy9sXbqX
zXr0oRDIrjHHlOnRB2ynLGDBdPMzA5blx4B2FvSrc8S0WwGfVpDh9JClJEn1ce4y2eZ9Sw3rktiG
lV369+Moq7mHNzh/vAckyOQj5ONIQCCa2025EkO6TNmP3d3X0m5nOP0PpO/ihvHjzVjNsY0NAcc/
z4CJ8rd59prZ+3uKmuCzrRN+PZJqXhhL3jxjb8C0q9jXsfACxIAQBKyiHckzKuHaM0dwaVE09tuD
7fySd8XPh2Kztd+/vATz/DW52gB9dDgt0yZ9fgtXlwf03HWgdGdTocHFk2A9L0MQCIJ5v+FAJVA3
wM0dDA/KtDu6wYXoVezHwRIAh1HerQtELKjy3gvFQVN2Q3cnrQwrj8s/Na4jcEQxhG3iAG+O5xWH
Y8R1bzhX9wNLawz+6g+yiwAWBayfTKyPFeD2j3VgjxnLB/wToIBPFRpNQH2em38gDewq88eJYr1z
Jm0naUcihFzVHClyXinpO1x4MCDRn2U+C9FsOZfIYe0P9KYUwnRps//jnxo/ggalt9tgAJfSPEpw
UKUAGSq9rODBwhGlpBmIuRO9MZgTFlxarni0QaFBZQGLzumu8wbgSCkoRwIG2o5ReeAuMeU3KNlm
HAJj2H8tfWYGTtitjvd5i7ONhoFUBpW5LS2+TK8785fcdfm3JvWL3nQvnoF7sXtCjqoDaXfphOHb
TsbUcLkczC2VlBn9QT/CwRK+A/CqCQAUvDN47Ii6a6Hh1XA5D07GgZgt/gmk8MM6vYFwlWFpsvOM
5Xk1QFn2MYJh88A2TM/mn+9vtzrm7cr06xQRK/+0eM9y6EokAkTa8A8g1/lrKWNykhg28RRVDFJU
DlD2N+5ntCNvH72hmSR1kiRjuvk0uWz/r6C4PIfL31/S3nnrF6Nig88i07RShNFEjIub7Ti3RoWi
zf+H6+RpO+EfbbicJb1YOBgp6K0ywrxh9ZshONbJzeTBrIGjfidm+qQbJuj7NSBr9NR5vZUolApL
SVR7Z8bh2aTV19vkRqdkAJ15aI5Iww7I+6m1OUTJ9BY/pxe2uCtn+cU6jckhbF78Chko7DrvOImL
DZeU6H6NVqACtQLDhPcH3yG5lM3epTT00N5BOLJTbtH48/Te9EepgEV9P0FppJqJI4RJwouxkmFR
O68UjMl+bnIrJT8tzSOzkS4B99WyJNJJPLVVF0yC40clkWjthj5dCRYH82ewY91M1jWCUYBdkK8l
KSEImKXgleedjN2LyAAqatixW+JR55cPLPvB/XgLSoRDhvhAjpVtClMSH4+ogT2ezr8r6G2e5nFc
dWGio+5Jwr/ljZfAcRPyx9GiOXEMcx8tcdlYAERnnye8XI7TkCCJTJtytglfJxr58drSj5Ncg0PK
Cxxb+5m8cXIn8/B2IV6KuDbjg1P6ExutlU9RjVmTHUEzmijiXHLA0tkmHChw0GuHQ2PnrU6lHSx2
h0SyjnSAGPfTnY6Hv3xbtE4PiQfn9PB/fuI4XT/pg0MPo3E1+6xc5qew1N58HmiRGR5vZNudaR2t
A4ktAWVxqhAzLuCQNM+hpDasn9h0kjffokepv+Zq2K+197tVZ9nMXuZ26Ox2ceKkf3/0Vi0DxeQU
RU+RhNaS5mH0DSktIQYSoH2UeYO5Y5gLcbky/xDKmCkvwHIQTbB9ncRPaV9+p0EAHD4qm5pWdOT3
1i/dZ5m4Yr6D7J8PnoTalDcLcK3wGrMIROsYNhRXCbs4d9uI54ANwPND1uQiPnTmOvW38my/v5rz
eeBeze3v8u2vk/iHZRBeOIIHOizhUMTZ+3T2o0H53xidr+9vmghg4Mf4awMmo72NFJrf3d3ZDN+n
uSem/S5/jYWyWP7e3WIrAZwBX7ggTlhk6TCD7kyzQYIDhainmV+KO+PT4pddrKYhol4+V/bKmLZe
gG0KSo/z7H+knVmP6tiShf/K1X1u1Nh4bHX3g208Mc/DC2JIzGjAGBv49f1Flrpvneyj4qF0dUul
ykyM7b1jR6xYa4VRr8AMIXhWWCkSH8AeWC6IaoEKu/hAesmArSF0IBaUrPyEo/Dkbs7OtOMPD503
TiRmSF7CBXVEqLhCAYc+3KnpGHEW1aAE9U/DAn8Yc3BoXj3d2wVHaAoall80Cl1yjTIs6WCB6NPi
CBq04lwDYT+NKvwJnMYmdOHE5SC0Mk2piTHBS3DXZ6smpnVXzM6gCbgVD7AtgcKzH8hGPHfIOi4g
ipSaKS0Vzg4fAi3vDuR5DBBMZUfBcI7gbbHd36wHcjcoqGuIeGShcRhSg+Jfyv8D+iM4EbOSt1UH
5AXIrO2GNccj9g42Og9+ww9hn1CFNTJnRGebuuglg+ZgwBHzo3Th3oAG975lNyqO97q3l3wV1nDv
EIQDcFsWktcbsFGFSXqCTkDuGAt1pislVK1H8YWub6HQlqUNS5w1aErsgzMg5jPE5ATn/7jWuPrq
lz+Eb+90oX31RIVchF9Bt95k+7tNxgndfb2+aMJdg+sj4SkFw5p0uxjZtgwvgyQAKxal56gAnmuH
YCDQUljc0P26z5mEiUGbgSgYw/D3ep19SNxLXbgXNx7k7ORUO2wTJAO4NT3JzNFi8NEyK6DtggjS
u2rLGTxa1twmZTi/K0+7G1zcYRRMZBp03Y230D9dc/Bwx9u4ndfJLaJmU/KfO6TMGYcQwLDPo88c
iDSW44abZMuacTi7biHfMIbezK3hMVKvdiZHt7/zSJJyrKpnBznV3R5RRA7SwYM1IIdT5moNxjTz
Rga7+LV6OQPO04VA+7Y3iNtybNnzZcaZDOsEoHCHvTXVAYRJlVbOJSLP2kcFl7jC/c/6M9YUWIaB
E4nZPrprHjbt9oKUaVIfhaHWlsqMuJk7QXCrOEGbm2Zhucv2chlzpm83BPYxrzuYNxqkLQ9nMFD9
OA63YFx+IxxBn2Enshwp14D0DwDH3y3fMLw68avxwBW4QZ4S9lotGxl21QWyDkvCvFg2gMd1MBNj
1UIow2n55WLOgTqDvvPDuUzIlXvXVt5aTIwJHi3Aipa/VFyK7qa7HHAC79qToGBNfzFHVJrcMfUZ
aHuDpYE/Ng8eFaEzYfQZa5CE15tM1l28yYg+znpiOTEZfNUb0esuJ73NjnKjF7qxHLYSZtdUdaZw
G9rvvpy6ZLbObLkcAczVugSdFN8Vnn6w3dzDEqsY15t2hO0+9E1ninXDkge32dBRjkie5CxkZ23G
p2jc6IFugHnCFiNaygn2wk+pGhNTaSu0cB1HbMUiYl3E++mofSP2PzxWm+q5Ww8bLuBGJhwgUXPG
2DjhEYUrsjzS73cJaRntNylGr1f4DPCSSC03RrBYxoSKaLMpHa8+mdVj4UOenUbIAh6RCTAeLoo3
XqOKC//bxwRlLSJ+hSPh2sQVCKongGEdA9y+KYXZLobNEOTwPGsc4RCnrt8RDRJQc0TKmfK/hXtu
yBIzud1eygSEIqIJgyzlDsg5hQEKf2NdbCtzI0Ep6tDGFJIARrS9a801mYCxB9sQ7+MTxtaaj8lx
iyYuACTFciUoKJt3ZMG78Aml4RGmU9Pbk51jbu7R8MHSddetrfXOu6P2FfY7AngNh+kjTWoi8KFP
jtNDsRirzVM98WuzBKgZBPcAHfUxEcqo0aLMalNqkj5Jo5JKFAdBpklg33nb4pxOUaoIkoup5KIP
W5GcsH5vHmCtsyteztjsGC+K6g3dLaBzX+/eJvTrGjXGnvLbbqVRRVcU7CG3nmISaZ540q/SfeLm
1wdApAwo1ikJ+YB4bDLcYTjgQwIExTSOkwiyI5o7JPwCwdOb5DFk0FprdWNyCigucJnr6118o5uy
4MApsXYkm4jBwFpI8rxne5cwllU6jgaR5wpK+QpOHC7CWtDh2V6BSFvQ/+HKYEpNiAGlAp6osGOZ
C9nRyFBuK85s7EiLOhU9Gz4EPGBr08/UPLBrhbEaZU8ZFB5ekI08ek81uD6DlAnO6H36JnIClHJ8
JLrFxL1DXaBx1IZKXofeSgN/WQn2/DQA4urUetC6avSXDnynCUk3b0YY8HBuOOpRPeOUoSDKgu+O
yyCVCl144C0mTDUrA+YamNh3T99iQQUzfmN+0xeeIJjPoPKMD+DhtBzRDD6x4Gqk2GFSpOs0MFcw
SekqFl80vQ/H8SVv4HMGXP7GcAKOSa9c0RC/anIL5EOKnxCYBHVMTbfKwa5HJV+MAu2LTE4jDOVu
ra7TdQ7WSZSBXjehVLVsoLg31BIaVk5tYEpfx0Vbt3litwp2ehue+u/t98Rc00XQDzUkFBupEhBf
71JeY5NyilgkSufdZaE8GrsnHgzOCzOvSlgw74Nws3CV2ZV11ipphlUbi/bJbCoV56jgCZgX0MDJ
iMdQCssmBvEJxaw+SwOxARVr6AxLUDgmLfaWS7c4zFkDtnea0x2gRL7Vr9gJiKut7YyPqxtG7Spe
VNBpoDdVGiqAjO7fyPqwpRXECbJwaXv5bBdY/WTvp0F1csPsgtkLbL9BFTuLVtJJv6RjcSUZZK03
6Ym7A5qx5w49AFAybUD6C8GHSDTipCCVr8J0fC4PkEIug0K0cLu5ZYKlweDi75LBffUs8YgObhgf
XEJ6+NCw8mPD2PsP7CFS+kNIU7d6sk2vvoWkomV/GQwhXTjXOasEdk2VZlvSJZLPyUxBxkL5lqeW
NoHK1djJaRzeB5xSnB7HFvgAoZjedQvCKvwWojqBDcdL2MrU1Kxw1T85i01JI823yPFpiTN5BeKA
TKhgTY+J2/v1oSENg3tU9O9AxrTSRovGs/VycMKjQaiGRevs20ADFYzFM/8GK0iHbp+RNwObhnDf
Qb3oFtGG2QMbvOuj1+TELRWkJlJr8zodA7spP9mg9BsLF8IA16JY5F9doUAMCo45HRtyIQQtGlRr
/mtKV9FZsj14gWIpticTx1Mi4It06BVFdNMoq8kXiF3LRyZmQk38NJsZcF90xJINKkCLHiNpNqXl
zT9DM754xipv2RHbsk+UhlaihcfpY5gAChBNk8CwYe676dZu5WMazYDw6Llpyd7WlTmcESHX865J
4tSBlpNCo1uMrv1Tfe81cu/UfXFCAjvTd6sxoAPnMG8PWeE5f1L5X9xbp2jfhvAxqs2Yhx6XK0gP
dnRtwdOmWobcVgjT5xQYOPWz0xd9fgjlit7wVzlJW7lGAXpnUt4eyd9QjO5vQdXyK7ir0vpvcpj0
dSGpzLV5FZt9o2XPyEucK6i1HeuU0Yd2ZV5dA9cCxD3s4Fl66MBgcFY1aLyyQiJYhNADjuhy+k+s
6MfkBTZ6oTyG+O+dKByQFrKIQXY4I1EPkeUtKy0GIwJI1FonbBVcdMIZZHTA6QwxHgR1OQVfIYEf
uZO6TrfS4JazQqDacrCHSgCBZPmIbALwOzg1rE2t/8JZRkDowzwZgL9Sb1Ko1eKRPUMFjLDHDEC3
zWi7LOo1kDfVgzBJjgqUG144DsNHIxtpYd7T0PvsxjCM0ETAkPEQTSkoETlIEhkQsboGF89iIZje
wSRXwpcIOEsmA9Ygx6m4opF14W/Q+QYBV1fG1gOCuykJyfdUv8zL/QtA9rFz7R1Mv7LNA1pi9ffY
aNA1hDMlh3pOS16P8CWMGUzRPaAqYkKP+xw/omJuk/MhcarhrIddOf7izhMQExjew6WiwfnCSYi5
B5kaDf8eg1vwBiYlpKhVOkTmBnQrVnfAIXhr2M3qXGuXYTYiI86hwHLot1hP5kyFfCTgxTUu3pT5
Se4imcKxaKwQPhpQ1vd0ye5yZmiEtyrc06SL+XKdsNpkA4LoXkk1sImGWOGOoNJF2oA2EewDN8eE
Yca3AAEGUO1ZPn8HTqUOoCkbVHKX5sLZo4VBpPNHfwza7jB3Y1iLQOq3mQaziLOBaroFVezdQzAr
XJUJngDkp+0yuAUWk6ip4LfNL05m72tSNpnRA6QGXAeKeouuYHHVwaKpstoB3BjxQLGC/yCzG4C9
a3WrwQTrjsL6v0QwcBtyP5em3aNzyNYNj14DXjQ11oJdd/168JQW/d08DwSWPw6uAedq3jfjc3QY
vwMjYuYV/ZIahCmwSSoJKCygY0CxvPpsecA5B00zGSrlAFAx4HDIRekFHcn4pWd+9DaFB1xBliRC
oYfDK4Iwc6avxEoDTLt0783dEksKostp+fCR/+GshSX2/N2ThgsaIGK52SoR2oHpjV6QdjmkxoA8
X2RR1Er9GiK5d9uIzpwQE7hd6zJ6zkkNsFUuggfYouhzqKopTfbrHJNiaHMFpafFw8naaSwH1QBv
Ix6FNKeNQeULqZTtqMxuw1nIPYI1dpFbc5O83nXeglOy4rtDYQFryA0Imtl4idqFvlMa3zbnrhLb
c2twHCIe9VgSSus6L0MhpKA6geJDYZd0MASNL12aBWfWBLkNUCPkFf8U8p8W05qQ9glcdksldlDc
9TRkyo8D3+HqPIPiycoWrd+Fbls5OVPqPx10UvBUDoy/6B7ll7QGXWae931wnN4HnPIBGBKg4QXw
ogKhLEsgEupEjo2y+aP7lcUqXOKE1p0RPuclRU+lpTHt6MRxjZu1COIAyrvVRoxP3/AWVXgEaFUg
NTSf2wJfqjUF/YaD0RsXPgAeZI3d1Tc43+MTPOz6jkBx9JkQFdHlRI9DPplSkkEepv5hZmO2vWFm
QkP3xRkpR0/WBiU9cq6Qee16auO4thji0tllEKhxBodAyi9f+7QqyBEkx7Yap/g2WBokcGCh6eQd
2O47fMELdSaG/9jAx6BausY3kHGx7MTdNDhC59q1dPhkl2h04IHqUI6oPyEK0H7w6DX7R6CAYDE0
OQ54bmT0ZU+QDmEUtK9C9CU/IIPAYw2sylpBUijqo3OHd81+l26JwBpK99LIGC5fBeioHyOwowbJ
DNvqQdJ9ooa4rGC1oGZr1vrXuvTfxTY/xJeQUG2BZL+Bnv/QOCkg8SxYIIxkBfM1uowzcsB0xHcO
5CAW1jiSsXrV2Rb+pZ7QBSAh6a7R5MNqZygIYR+CMCF/e0U2iwqOdYFDPaLGFJlBClBlPuntVxu7
+oGMHy/iwHQAOvkidA1eBGp4E6hgUZomRNI9DVRtLlqu0XnIRDcOpWeHp0Q9dW9g8MkToyUaPiFj
MNF48uwJaxqVQmMR0jGRS++o2pCYjapkzDmDnJwLTw9S6VS+Kn1pS3qO1EnnpHkmu4FZhf7ST+f4
dnCvi8ZtgxSpOtQsp0J8uUv5IBRKfnH57lkdaOHXhkqbLa1bZIRnv0jr7RvKskoMCTkzpwtEGUwr
QwR0gaaC6Jf1A1HGhl7aWFiBydghhCCmZ+AJjF+kESHFPhPqSv+uAg/cvYz4JwPI1AYeToReIEyw
zHNUL5tIGoV7x3FsvplWLRCg3sNmHodAwysZB3CRhn3h9pOReDpEWHqhkzfbO2+PJ6YQGXHqal/p
RDEM+tjkgFjpdbhDEWE9xkgm2reSQGaevmCqvQiaN49lr5JHpsiYLUyPEcRSkI1t9wVqOTQ4Hmmd
Rgw1gSF/b6IAoKW/68hswMoXaBcx99y1GIdx2oJMEt7YCozz8LW19YAZhD7gGFW49sMvGMcT8bWx
0WVlRVZ3gQ8GtmlYG9uYSgTnegnZEKkjB5xdx7YiqtH2Gz6RWUW0LMcIbabniOqjWXrZ1pwbKt/4
0dJX75Xdxz0N1wRlJdtXxgFZ+N1iZkIk3mNHn4wuLub77nOVdqzoW0eBLSQOPpiSYNiCWcvQxjYG
+c1EncGOqSfDfCtkPcS7veezftsHxhDzhFXRSFdy6MqWIETv5uxlwFSljY3fgk/jHw8Yyg3+jZas
ur7wWUr/uoL74C7pOUnlRwmMkz19E8l/3l0baEPAQ1WDhmJiMLITXlzSOuTOF0S93h9D1WA+KUR4
sjy72UPixiEgYywYxgReCTxACQUQiy6VZH7hrPfgjtX1aWlwCOzjBYIcmGy9A41KGuQgvGQJS+qE
PjsSaiyIzau3q9GtkRi0gFa3FncEfPHJG9ANwNchxdLXNQfZyovEBCgTsmGXiL6El+w9JoR69ixJ
aQcZBJArM05wVQXqA3mnEbbjOK63aQ5N8AnlUcBs7h2YvkHJQSBBOk0LIqViunReIS5PiFMweHmT
CKgTCMwqz8wYPWK7c42KZtEVY1KABOovgj2zmzJfayc03JZVgI2CO5C0MPPfa1IHHDO874YsPd1v
L18G33DEjK8galSLQOtPwpnYWZ7wrJ9TpXQuAFyLjoyW2HtwIFcVQg5+Sh5mm3UFV80q3SVIomRe
VOEWNr0qbxSxbJDPdwiuRQ79ZnjqNw2VU3pRvwON/9HlopghuO9XENIc8WOQddSD9Jcxgi3E9wYP
Ui3mn1zZ8DU6ibXZg4kBGq0f3hZZ1HnDvCHQqwVTql5LvL9ZBzmcHjQi7SWDJev5LIdVJsMLmPjl
FxjtCulHn9H5rbZP01cf6JjVsyNpfQVPDt6TOyKHpTRrJ3QFIYDhOjASwizNoQ1RXeC3NlOZYYfl
EpiF3FzhhXDF8A6j7Ggzmw+hA53wtdl+hhA/gxe9SKaIDm5TSA1C+aMBaFYxjSe/ZmFCY5Bp3KzN
K5nWrOqA0fGuAUnZ1tDcpVoGatT6JSOyTlOdrsp2ptW8e0JlDK+JzHRp9nIYrXt3MeuCDeIbYTf3
JAmyWV7PEMO7MlDlPTU8FLEwr0l7NrzC5ZXZA9uSxZMHZTPt23Hi9nRQcIp+7z2mXwNezk1FUCzc
8XkJ3shaSjm0QAtrXYqeQytFjAsqS9+TolNSQan2LwOM3zn5XjTihG6VuttxNRauJ3lNbDVqLt0i
9DH8EDJNb79lhCiO8MBwzqVbLEmpG8/gxp89XItVSEcZHiwL8xUDd8LWXDKFjMRd1CNIGuF0odi6
etu2tr7yQs2evNDEG4Gf9wrYLtS8L6wqmOMXcbJc64eJAvxDL2pBHwxxGV1ZHJRwKWcYVldoh0ZP
lTE4SDb4MzABGO0Ip9wvbYCAj7aGeN+UTWojw781McBBJ9xrL0BTsYGDP3X0ejQVm8wL6pFm9sne
629YVRx3wWb0ihSqjQywApaDOH0nObzH8aluj9/0eobfSRLW8va0sqaTDYNk52BGyzZIRAFBh4c/
ZU8scXdCJgNl1V10AEDU1gLYYWaP7pSUAvG/oBigLNBgylORQa0COgX/gPBFbXqPBe5Q6R3pdYzB
mGcGIPOc3xBBf20ywHYKzOMdOnFjbMTluHS3Fs5Lohh+RUevMqz41yP5EY+O2RHUWBRvzzHJPKFN
dHcAwShPwIYew7Jz757C24BeKWa/J4y9hkkXBntLkrBL+CQ3aTxn90bZ+A5PdKEDBb2ws5T7TAYo
whv7HdAsv610b6tdC4JBzg0Q7owGZwQ8e3JqFqodSKSq9VQb1OHM6SaTQxBNuAlWnjjDtM7TN3T9
MzY0gjRIZpo6XQon3i2sL1+B6oQdCbEek6CYcZdoywhX8QFwUwvQ1sGPPgXt7n3GadIxR7X5ba0O
9Z4iSgqkYCWRUrAFOidk4swYpPnKBiUbZE0KFQc6PP38GRwVdrKcVbw0MgS4sYHQAETeXq6s/mu1
gy8J+QcLlNoMPMs9QGYv2FYYxBzursZ6Qt3fRBTcTJdNZgMyojinmbdIUBRlztYeaL0jcc2NJ/sm
mqzd8jiEXvQY3ro2W+KJLP2xeQ0QsmNRIbYysUyEZEzV+kTOEvTIsQ5IPWNURDAosy2gCcCYBJTF
F22QfJ0znppuEd+3Ct8PhIhTDqbk1Ay+YXBycjZuifEy08DANKwRQyJ60Efrta1KsxA8NNK28tOe
1TiA2NlN2Jkx4zw4AJyZRugPTu10vAc32VJ+Q4AjEWeoQ1QNbpw1zsYKLefFXqctyFviNIde1bLI
78RDgh05zqC10P40OwwqZayUwQtoMte2aKNqpDLqyVw/RnOC5aBHByjKmPaUeEt6wBrUt5JxJ2xr
IjAVBmNb1yaWHLbD4Cu9ozG6NY14ww9nANOnBoAJdItGHEt2CCw3dJPkCEgYIOvxipWOYNOSauio
0kByWXMjRCk0RWF+stjnNI6pyYUSXw02uBt7k3SCn4vo5EocJRjGDOWrjBPG2qD3qSN5o2dDJUG9
mfsSNwv4eZztNMu0nm47SV86OeAafgnn7OWl8bL0IcJyRnFO0TOy1xnQJ+4U94ZIRqU3o8Dsw7yE
fu2DpBLvF6ZL4bFEj4b05jm+EKffs7f0RtlbrjpSie6Jp6pMLyQA4HciUzU2oLoxajjhOOjwNajQ
Lp2CLcSMFugcVt0gj/meYHMIZcd+a1qYGYHCjzJRYGOweRIwoYLIkULqIMHL25AGIPsWjiGLh2YD
J5kWjy8I4mSMlRVPQRMhPWDOQt4IkCoAnYXzVgIRgPbzi0B/xooLG4GNAE8CatxaX2JRVDYxs/vC
ZaELT4+eIi3Rvb85sIUP4CeK2wU5x17LhmM/TJxuRnynztr80byCJO1R7mCQxRWlC3VeQu1oUtpx
WhqNAZAX8I6/pRBHuri9oE8jkWE84y4a44ssfa5x86Z6po5PhYMyuxI/g42sLLR2SpxtbTRB6IaB
sjHxv6HFHYxOMD/paMqLFHLLZWJHIylvmSVB/5ED6OV1dz4af9QZhHsdgTEqXsz5HcSoLzbshokp
nR0ItCxLtPi+5utbqB2OeNAzOv1EtSyrkWHWFf+7J0mXayqJ+5eNAVxrLZYgKtRQgYfKqYCvG+G3
0NxpERCaegxq5hXsouC8OdW3AAXkBgfubGu5PWB8XnXv7GRsWfccvv3SZc0DZEI3QnQKz5nSSNBy
YiWdHEkAwSXYpbrzYoo2Z1uekfhjQcRCIS/DRLPFvBfOKUiJC3z7t6JAfJKvOG9MUPYd2n6x/O4u
8HY2c+vIGKGgUEUTt4OvMoDPS42YREYHLE4aitsDSxITpMrJOyEZPXbLSMHib06NwaR3B0UrnGO3
A3m+a2wWGxbIEEZJMNoyspOqIiB/tHI+kjrEqfg0lzTatqM3TT0qXtUvORkfkaw2FPcwMzhCfX36
WGL3yLiDGg31DQYtnrQyZ+guyRALDpcHkJVK5/RboSutHFQjFOd8YklLamOHUGxZZUeP0FQw9AaW
SG0qGxsYvM7RzE3Tlrr2HwMRYjxlmhv2SbD6bNja0kG/ePgxcird+aQcndy5bW11n/nfkndQcvrH
zQ1buviPks04Eq04vKBoMsOEKS6Iw0IOojUPPA3GhQdvhDd+6HP2XR29r0YA9mM4L6ME9KIgvDCw
3J1U+rsBY2mme0ec6/OEBIFoD/nEeS2HTxiRYAEUwA4zPTTGrsB2REUHxKaTySEf9rdXDySZJ8zC
JdZtkR4SIGrdarsaMG9peuzTuMLzhzPx/H0kCS+OHjodceG3vxAytI+dES8fxRMLFs8Dcn06o8Ft
bE8t3A79Mb8eF4BR2Rg9DGx8KC6ko9DFB/f6Cuk/gJdNW+CbfU+GSuCImNoDkYoNRtbi0i/iCTM7
oeSEZ3qONPAfQYe5Yx4JFsfBsTk7wMR6NGcY00/zOhKxbsID6UoaR78cXGoTI67lo++4gMkgBytm
foagX4wFQXL2jcNXUK0gX4TLos7ltSvAtHjIwwQSlVvuK2vCh4HMUTAmBgd6J0GWSNXSsMs0FQQB
eqsWFLhHjM0gxSeudKaUXvXLlpobvRNYH5S05WEpvDDhlD7p2i36D87VMWfHatTF2ZDS+zw0tyZs
X/TCHKtVKjskwvSGLZ1+MO7ibdH039nR5Dps6V0Equ2uNAY5SWmBKsavwms1OoxVdb4EwrmRgswQ
qtTJ7YFuZDcvVg/KQ5poEm+9zZOae1N1bZ5nezxAZMDoQDyFiM4VOeVQtJtd4HPmHjETInPGFP6n
/o3ZrOyY8AEN5b564KxAn8Stbscj+iic+6TY8Z5641bf0PGbHofSFXyFJhwaQhETbfC55pB4DaAM
UIuELr5joPuLPsxYjs5NCq1LmIyChspARcwWmmWfmW/8GSxS8FtIGaeI4AeWoHG6P/l2oKDUuphL
uOQuC1x6c4pbaYLLwwJIKThmiMmyGo68mzuIa0Kl9QBHBf1zLZIVDu+Lz18bDAc+0Ydnr4MYnPiP
G4Z5X4QSIb1EsOuXhyymvsMCjw0JCrth2QuouRNbq9LjyFCZZee+ti9ywe/SWCUV0GNrCgujXgk3
AIh8aWdTALtnvA4++c4IIugPk1tdhCkssi8d0iWCyub3sGrdq/buDaUjZz6vkKwa52TIA5wg53bS
PkRgHSJL4Dp2DJpvxlm7CspCOUKdVHg9xnLzPBBc06DwjPhBj5QRSTeYQByoPAfafzB4SUGsera+
NKrBke5cpckZKM06nHAGFrRFLJ3Qq+2G9kDG2iCnmeXLS7c2SuXv6anJyKXDgWDM8cNA54zEd1df
2tsKa1r4JrlXMsqsqZEeHZhvZnv3UPp7zCv3OAH6p35bjNmgm4GoynDWa1PoCEsZNQWU5fC8vsd7
hrxKAjPkh8pQkaqBWE23F8GQpI0MVA2YY8RgRukWSzqneoyao7Cs1ueCsfSwOEF5K1/5OM6YZsrQ
jXR1YMZYVeb5YUSz43xZ1OltE/IM2MZ8xaVUJafg4UoohJPTPgWjSwQB0A6tOQQHhB6M5PaOK2oy
vEZMThIUsg11rj8QsBiMeXwsmSa/XMx5TDY8oXfnbjrJihMhW1ew0Gb65ljbarhVjp9rvkEyuVJs
oa+lddrM1jdGEd4Y8nMelzq2Ec7iS6epgO8AbfhFGy4LzmxMeSLZN95MW9VRC2Ie0N0FJJ8KdQ88
Zj6JpCJC1TeoRTXFh+jbTJbm4B7fG3rZk3bJ3NUm+fzaJ6of1/CKVFSYwKRnmO50RWlhLQaIMynX
TqwWlVyaDBQWah3WAOnn2Jobo5ReMngB/m8ZT8ns7mjEPLCicnfotPd+btVvtF6rHipk3EFsKKHT
7BQ9KJhoHSM03CN3xGPWf631ljoErt8susDTZlgdi+kqVmv+M6afaXSqJImweqenrbqmbyURepvu
mxfdqTTNmdll0wTK1GCwsOS1uz5sM6xD702cqy6YX2+x1Ci7N4SgI4tjaqLjT1QyEDIyILuBbtdM
x6y6KfX9vkt3kpePSLNe9cweMxc4TlNAx4IEC+iDi1WiYmRNbkAFgrmAB0otcw0pOa3mbW0NMkog
6hhpiSAIJZU+BrkzeVEFrvW2uECX2HuVSA+UgF9FAALlHn3zdWyiWIvPALMDqBSIkEGRvxtK0JOP
HSOsLfEjuPuHsT6vBXosMlUVLx7Ufah30xgrCG3ygqwHd+mbmrVYLSa8MfjsCKik+Zb48px2CNnp
2LNieZXQguPjyg7xkGkya3eApx/qi0NwZx6zNMm11ntzh03k3+vGTsY/62vhpGUtsu2SJAZEEBUf
WW440kEA/Efn+SUgBtIFkoCtkGdoXXIcKj2xjnnWHzvCtATmSufYXrTOuMn5MiqtBm8x98+N42q/
0hBhi47qFKo+aeh3mX8g4TsKxAlGzuEgUxMJ5xTLQEyk+pjIL294jgXnUPJD1FZ7DDjKiT47N5Dc
NnLMwUk15vQFbrQdD2OaLOA6GP5FcBb8xwRhMYGJXjGYTAUeRQbeB/9eYyQa9ru+CjB3muakgcOr
J6OOrlGVjIlSrVmLzGjP2SCsvTFxm3e1qGc+gx85B+Ea9m44ElC1Zy3cb2AF1ARNxVwW03TOAgUM
nVgmYsyqM8Hmh1YBVMKQfMGXGyUST/fYZHXG6CpF4aY2EK0fSExogIGAEaEo0B8u3M+L0zoxmAmu
sXQG91LYSLAifuKmwrxVSbbOQKX04XjUNdh18DlLj0UNHY2UR2Y0FM3dcIdx3MDsVHsHqBVimnRZ
1QgHeAdJA0JMXwr4LdNDiCJXWq7dor7OwjwUlbX4QIGRo0wWwBqIamChY8LyEVpY9EL0w7ohieBL
i826HFMXTKT2g3JyxS/yvFYZWKz5d1ABZ33n22ju8Iu5C/hcQu6QQdAMB4B1xxriDjfSJwRIZ4hx
fXuh6uXQd+kXCECBBBmtMpsTcS7/VYkP5GssqZGwiYiffQFeKcgw9MlGCFADGpGUCVcMgCobJErI
37kME5ikCriF74qDR8sdmTEUeqGhIZdTMCqguEdC1kL+3IRzBjC9C3Uq+j2wshHk9AxhLtmbB5Sd
IrgPaehb4rIkg2kRtziXpUVDVTbjeXXDRwU2OUZHYCKlg34jSlus2ax36576mLQt1jp2c20kSNxz
0j6SJR54l0doYvSvX1S5aCdgC9oRrO5XaJBLG/3DF1ZHvG6wjpw2J9IQUCTVt4jR8zMxRRh51cmO
LVDxcoZwY4eA3dmAxNC/NJPuqV1GDwm2D47JLa+PFA32ukBX1ZjGCku48HPOM74xClzI1chEGHVJ
byRiuDsOI6TpI7iNaEJPX9dWOr+A79XggiMIurqbf/7j3//7P9fP/0i+Lt3L6ZVc0n+kj3P3sk/z
+3/9U1H++Y/rH/852vzXPw3dNGqqpVqmptcUS1NtlZ+vl/19mshv/1uR3KxDUS3S4fhNVjDEiN2b
LJDUXd0PF6p9uJD8/E8XqhmX7K3cynQIhMhkdMASjSoXY/Se4WzPDXP44Xqfbkz79Xrvq3nRdyeu
x7wHZwjfhAG9WHWRnVT8D5eSj/rxDDVDsy1F0XTFVpQft1bVc9vcVQ2MKFukj7CEZHgcTA9US0tp
5T2cDxf8zb39csEf96ZpyfPxeHLBGsk0sNjdWaehOOmUn64kr/+vbk3/9Ske7+XdqMmtIWKIiog8
UHqLqg94DJT9N2/L+PVil+J/n6NJPl2BGYG5f6sWL2lefrov+d5/dV/mr5fKT4/97aZyX9/T2e+B
+F/v3GH3ilgGz2YI9J/Wf/XDFa1fr3g6VNXb6c0Vc4Y83tyhFOmk9UToD0/xt6tRNwyrVrNt3dLs
Xy90fRSn9Hr9fmVmR305rUWAs3dUna3NAPdMjn3vwxV/e2v/uqIuP//T1s5Vq8xPd66IUSaTAPvC
NeOcwqv4w4U+3Jou++JPF1qkdl5YFZ2zILhziTrjG5nsKD4noKrCI4SD9GmlfLo52SF/umaWqdou
LbimtBdkfOTF7S46j2bvw739dk//6SH+CCJnrZbuDIPr5GRONR/yPXCcOn2D+H261G839Z8u9SN8
7PbHNLHllu7115Zx5f7wqyRr3PWXmw83JV/6/20zo6oods2saYr144XVnoqi7h61y1ALFMbQilmq
0Pd0l2YvBe7Hbf3bl/Wn6/14WVb+uBzuGddjuFMAWxOFAKC39HY+3NinC/14W2WxK2pqzoVEqSRc
Gip3Wjb0kv/6Qqr6u0do6bpt2JalcsL82Fy3Uimz0tTSoQDR0vxdtIBiXyrgG3NjIaGCejjV1hyI
B0UntOwriZSiOqZfDB9EUTJv+uOQ60BrshECCQTUVZodFaiHWJI2NXREGC2Nnoiex3ZU0roWJh5e
BFEtyiA5CBk4gVBnD0qkD4qHB0v94lBwZ566rdapAzvMk1KACGkcQAjKqUf3ZIDHSUmKXRG1ZKD3
ASdCUF8Z8Yt5B/GoX3gPgADdZ1ysX5UUtdJePXC4L+sK2gJ6WDvvXE/iFRK6Ifkg8LKQPa4kiea0
Cgcn3DtdiOB7ULeUYTdu2r29cabLwzQUB1clMBG4YzQY20u4EBqjTXJ6I3csOjHc3TcpOuGNG93F
7NDJBm8Mg4AKuopC9QLkx1dgrkkWyh/gSb25dMnaoWwuGrDHz8JouWzETpwmX5yOcXAYqhlp/Q0/
v4sKK7AChT7QhcOebJDLPqHqFsBPL5oY0vD860Wi/GY16oqpVk1bM3Xyjx+rMbWzmlHV7ikTMKb4
LQZ2XUBuwZP/5oV+RI7ibdYyrZalLPvU6+woyGknQoX/cENyRP0IG7/cz4+s45xe32apcj8wb6IK
PaQ8nIij/N+8mx/5RpEcjf1+wd3YnZbi9AVnkBTqUxD8TWT/5W5+5BpXy0wS0+BuprBYw9doH8MZ
hgm+X78+vZ/fBItfLvUjyVhcrpXb6codCeYJ8MvE4X3LdEFSaBtTj//NB/gj1bC0JK/pJpeb4+PE
5DdYR9wZIelvXuhnELT0zFycTB7h20+7KzkZYUIDm346GT+8Ku3HeaWohl1cbrd0CKSPBwC9WbkS
xb33d5+dpv6aV2iv/VU93LlUA7PusAz60KGv2PD8vVek/QgNivpcJOck5xXdYmbJoTRnqvHk0xL/
sO407debKWrvJD3qLAQBc4kMb7ilQJUUrtJc/JhLf3pNP+LD/Xo6XZIXzw6yq0vWR05WOEy1EGrP
h+f3m0KBHaXriq5plk29/OudaaesvF9u1MdaC2UPh1k+2AO2izmPFYr7jEBDH675+9v71zV/7OK9
kR6Uosbt0eaZn2NYye5ktOtVPl1Hvvv/D7P/us6P7ftMa0r6Mh7p8OFeUVZ6zx3Evp1rso+fS0zB
aOGbsRkLfPLhDn9/YP3flY0fSU2qpYqRGdeU8uvp+fL2xISa1ob74UKy8P7iFo0fG/qqvo+2fef1
3euXNr4fCRSrvVv6M2BC2gObD5eTN/NXl/uxqd+KZlWOCrutQED9xkH1smUidQJyBtvadu+0W8kL
KjcSRXG4+nD1D2vV+LHX1aO9UE4p75N0qgdQRnp1d4ZfMAvR0MF3Yq3q0YdrflirhryAP5VHyvWQ
mcWOtWrC1rg451haq5WWRSlmDz9c69PT/bHtzfxyL+wj17rV3z7ZhxY9nXuvUl/Apzk5y92TclrF
Q+Xqfbjwp+X6I1G4lu+jolQ5fiwcSkS6wnhL94bRmPVpvX56nD/CTVozdrfjgVf4cl8sIMPtS7uD
nNP7tFQ/LZafQUZNlEUiqQL+L5j80o2EOvNgpNbetTpiryD9wr/5HH8EnPR5rJwzidsgynVSri8M
m0CQ7U/v68NTNH+EFy3XjINy531l+F5OZdcbXEiFhvOhPFO0v97w5o/4kqWaZVk1AhncchdeQYsB
Ib7YcP4Paee147iWbNsvIkBvXkUr71OZ+SKkFa0kevP1Z7Ae7qmtXag8txvdaBS6KpMitRgrVkTM
MRlsHvXj4fGHR/jTrT1EmHOdKmk9EGE4ljG+wuGKOhKGYfSbf3yMY7z4SzQzHuLJXS4HsdC5FsrP
PTsEzfjLnJwoT+mzMND291uTf7q18Vn/Fkqay6BmxXi4wMMMUzr5K3HzbegBWcDO7fR2ncE3gH5y
faXFB4bhv9yTjIfo0rSFlugii/NZckhnocpIsyPI/eDvt/mnivvvGYXxEEwk6RJJes+SKRzk3t7r
ZUKZol2M/N4frjSuhb99f/8KJpFulM2YlTkKN1TiNTwOZL9l+3a+/eFaP4RI4yGclGGpFpnGWhnH
WEYHVmRr/4d2xU+39BBB5MwIq0ghPkp7ZgWeK2fgoC583b9777j/4ZZ+uJb5EEXSIdIHQfj1bnfO
MC1fb/bHQPeT0S+GTH+42A+L/7FSpqXVYIQNIeu+6GfWZA3AH23e4O5/eMukn+5q/Pvf3rI6s9Su
GiNWzwEn4tCGgeuvzjOiPwZY/pPbMmXFNBRL16XHA9U5t27na3KlvSTaw3Rd+l90l+6zePZfXufh
rm6CVEV5fePl7d1mwwTo5OuF0Zbr5PvvF5L/uM5/u6GHmBgbbVw0DReiy0wXq/aVAMFasFmhvSCJ
fVEZfc8ZGhKD/yxp/u3SD/GxzG43RRC4ND7wyO5y+/RyB0z448l0/D3/Chu/XechEEp3aSgKLbse
OkYpfG2eOkw2lms6WfZ8WP5Y4pTGgPfv62lcUTFElY7FP1ek0SRD2/fpGPeFdTENXxSIV3bsMUDN
eDvI5MOZwc8fH+cfXwTzfy/7cJthnYdCWYVjAjROn+MbgRIPbiTzeD93f8Zl8bd7fAj6an07q5UR
c4yEcGcw+AYA3ib9iVc9eq3/KBj/dmsPgf/W0LGotYhggvwIF49xmMZkWvenqDVG27/d1UPQV4pi
yK5nvrl6xus9KeY8wIRi8d/fuT/vmL/dzkPQb8638jxGEXbMdLq+e7HzMVqG4aA7+eFKP6wJ6yHk
V91Z1OUbN9RvxVnO6mduYaZABjniLeb+/WLKn9+z/7cArXFL+C0SJ/GtLIWaBRiCwqzRPjLkSOEc
IzyP8jPla+awcjxPhdUv1UblcyZnmPc4VrfbD9wmRh8zdTUKXK2fkpSfHsT49799tlitr4Js8iDG
icghdN5TsjDUEuCvPTQ7P33DP7we1kNUVctxo6guVzroHRIPhjKDMwJujiLArAGQ239/9H/eBP93
RVkPIUfuZb2ML7wgMdrNcjIdW82YUnkFB/Mfz3R/+p7p6+iSJZqyrv2q3v/2LKtKNeom5uYaOnvC
pJtfPdQh49iPiWoX/MpPq3h8vR9fS1lXTU00dFO39IfXX1HC+/3c3bLDkzFZeofdyOxDTLWAgLn9
6VH+qT+l/X6xhxgwiH1SWNJ4MZQ99jpn/OEwncLKQBStTxYTzPrEyZ4BHJbqD9/iHx+szvSKbqiy
pogPl+4K0SwiJcuI4AzCPr1m7hDQEsK3kDk/BD7/5eUewlBdN5na3yNG0ScCIOUDj5VZiJYZOxDl
/tNPQfyP3yLtHI2vUKS38/Athv3tfLZuaXaYL+MN/TVpMqHs6K50jrH7b+eHm/tTXiP/drWHZ1lU
ndwUJVdjGomSKqpyxIvjyNWPJbk/hZbfr/TwGJW7ee6liG9tfB16pi4YckXYgpM5vYMf34U/RZbf
rvaYxCepHA5CxtVyFwLK1PCYZWRtDvhVGnTvfswq/pTH/369h6B+NcI+q2qe41hQAZfHkwTtBDHn
53LKr9r943tOfUEyLVE3RVN7CNLStQ6V9hKmrP9i0T7RXm3QtAx0UxlyZJ5sc9kZbCX6BszGDDmK
E3t4vL4zUQt2DcIQJ7ScgbZyqvQgs7C7wGYM+NDsTqk5OVXo4LwfVtmf3lhdV1SZcQDF0OWHnCuN
urt8s6T0QMlpNiwUB49Hsq7RUWl0WlHH4fYfLvmnHOX3Sz5kXoUwdFp3kQEP+NeFDnry47bqpr9I
YkHDknNL53bAfxF+AtzPn4I/N/XvYKyLJu1Xk1dZNx93+auRnLOhkxK+JHWGpy8DqPEiXUi00r3z
zIKogr5eo6115pBJGmo6XeOnL3c8ZTon/dQRigPlNx0dydSqP2rvpbbq1GBArxLPE1QYEIsZ60U0
pNPoJyYd0/VFmyjvJYa+yM+D2FOCehXaXWDtUNNAMYm8HhYluQOaPqu043W0VDcdObDqSnNm26cK
Y6nnl+wYO/mM4Xu2fgnpn4j5M+ye7GYnbga6+CQBuLBsiZkCNrLlHcz0HPkw7gWwLZ4zVCV+R1Xq
OECqK1AQZuApzoQwi5muEsQ0Hf6JubqDJ1fg+suM+N5kFLcjf6vC22McM2PUlBlM7UXcxT76NYzF
EfACvMhJ1vGMp2mAGYz0hY0jAwrGPsVchrmjxMFYEtUUNikHpkEpETyPhOHc+74BweZCHwpWIUhM
ytlnj45qcPldwajAEz+ARwTWi3AA5oBy1/iERPDFsDMCkcQzNgrTycxl/vKDQQ6EaJmBXJHCGLJa
dK6r9DiiBGHkf6ABnsNCgi6hTVHU+thbtSem0g0GNOAX/ZJ4UkRDvh6hfAUIAehklI6D3H8etjhd
TBs+MqaoOMCCZBHXxfcNLEu9/h7xfPpIuMDqCikZOx/kStNXmGsO/cJnSj3ot9EJLtqOQg83kzAb
jz0TXXp9KSFuuJB15AewkhTKR2kQyo1ZOGfQaCUxhLFlpB5LsY4p6FH5Do5inBSHnHBHLwJXeIrj
2DiUrD0zwAEtt2GnbS+jeAVh9nyUgRnOr+HoclSoFB4SNq8dgQ3WJw6gLYPy+3aKsw1ajOzdQLUR
IQ5DDfLjPvOHWPOPF+8hp5SLWy2p/YDEaonxWoySpd3tYGKtw9X1e9Sv/ZQf/GHD1kVLVzRdVRjG
EB8OD+rtfEsbuUtop8n+HegDQ9YrjpUeJDq/9BgErlxEttJPe472pyr0P678sOlYlz49x23LlV3C
RLSD0qO7aOLgyk8z9+afgTUui3Vz6JflMobUzAzPrIQTBcQKbBGsrrfrZ8T0zMRAYJ/b8aa4+FfZ
MVRXKZ+l2i5gzEz1u11+t983lOXYoC07ZRfBJmDuKPOlvSzauG8hDn6j9bWFeyFNh88WsSv6eGVf
4laE2BPePxPqzN6DrRtBaaxQhv8JVh8M9yAug21/6P3za/Zk7BmWZmaBURuqAOU029W7rHPL1xZF
Q+3c95dkYsW2BEToy9yUfr7E+mimwqnDVt4llk2yA1Bw54b8uAC/1APi2lyWo42FglVUiRTKsENI
n5/q5uqFe04bJ525eDB0kC9R6CBEn2XYhdtQLEJeTRojNXOUkc9+HsCD8hr0bZ2N86BkX4xFuOfa
x5oj2UZYRb4OzdCvYYI8jciIM6z7xo2mOCPZaQjFsgjaccAomclH+oIccqQjI/AA9y4LmFSQ90aO
4Ci2tJYzhHvvI6A5xL+Nfix8k13zxIYNjkKCVYIclgn9ozBaxnffxhYPG1qdzxUt6vukmeeUGSpk
44hqAdB4t19WN8sIDRzk4BM2wpPjheNVj5fuiJBCtPydvim+AbkvhrUnTgtwRzgBQ9tkBr22cOOC
o2EDjUSnTw88d8KTiJn54KKhaQHZiIt6M7Jrw6dkmhyaEeuKSKzEGmJWM+OPfSD5MhJK3wD0Cp2k
xaFagMkyqmm/UWZP7l8WtkW/1GOpLS+39br9BHVnZ74OdwzHkfrZoDaKJGi66CYfCVARdAcWoTo4
bjRwFN5LC1l9r2NwCdVkRPf2mBTPUvgMbHwE2dG44W6/ROjbRwc5OLl2uqWouxBwwMQmBPqDxEip
hUZ/LAd5CEpnqFxNHHvSbUTkwLAywtkcNtLYUf2sRh3dm8FjGQdFRiFL4xjPV+hEMDCQMUBs889v
LZxevBwTlBHQ35x2iodnwq5K5kMuiqUpMqJZAqdspOuN8u2GeDF+NdAKUSSP5h6oFvj14QxmMIJd
YY088rw9L4e1KNraQVhEJwmu/LcZoIbnvTLA8xgjQjdEz4ea0L1P850662fCvljwQrnn4x1F8VZ/
hRtw21jf52fNzvcd2u3/y8Tkv+KxoYmWMY7QGLJsKdpD3i/ERSiV0bk9wKwp5Rf6V4tRYi+hT7JD
VKHYxNmviGuE0LGez4YjkxXAK9l0U2ba5KOmTZN0lZ69O4LElpEBwYl4OyH9Mm83VgrxqZ1nbrI0
3A2ikV+I8jho1/cZuf9HCw95ncTOyVTBjvH3NnS2DMADOnhwk+boEWr41uoCDo5kENpjM3krY08T
0E1tTa9hp9qQIkMdvtka5h/z8xuACN9SHVW0DXa/4H6zP5tkjlqE2T/Q/O8j9++nDPrfOf8/n+Lj
5ETaRIMlZ0J7yEHqA46Ytdi8LmTptd6GyDdBeiROpa7Vu3fNXYJk3tpQ0wTLZmrxa9ZiXZAfGIm0
7DNfNELj0tbCIGcFK961DZpulpKddOReK0zrqy9Ls2OEBfFPWfmv8aZ/nF04a4oiBxdNVTRJeaz4
pENe9v1gtgfxdYiPNSwvDc5cjHnHcvCkzBZOpV/APLnuRH10ruarhkUDFwuYE6oHzNA6W6b7ySfV
bUGdWuas0/202hZrKdBBYK5b39chyBC4cYoGpjfEHhFeBIAjkj8qgQI6zbD1vbHVP5DYAfVxMoTy
pEC++ImocK82GJykS0l1pHxUYyruyuXgaLnm4rwuyE579NO4k978fhGWoz/GNSOpbZZdhUQc1oMB
i2adnx3aEMURJ6cV6qjb2/cdFKHuofC8eP07eeHtBYgDXExfWsLe9IQWAbR/P95fUYaanvDE/mDO
awA94WQGvhm80PY5/lI4oqM+4tVVYFM4fz81Kdof3lZJlGRNZOLYtFh0/ywAtpFQxY2ktRybxO9o
njKkk/mR268YOs58Yd/LW4OTJqAWyxYkp7n4GYVmN0T8S5+A/v4J1sq0L78u5WQoKENjDopMz1f4
8+LK35ONctSRNpaw5nRjSr5QufmuX16dlprj4GiSbQJzrj39xYi8LrhgMXIqVUcXPr5Mdus69lVh
EgL6u8y6uy/yoqLFe7eg7k4qumeCc0n9UJpc97fe14VdTQEqcgqojOnJgl+TAAwCHYm54MXhdbB4
jJiXeCH2nyezJd9hP7vYBdo/p2MzNCeLCgY19a1UtmPxCQRixfEldhldOrVXe8NbFhJD5lq4SOPd
JVh77wYuoV2Qf8FJNE23YemJ94WZuEp2MNudYcwYHB9sz3wiEbjMKnDG4BWm6ouorvhVEdhPFVy7
zdKleeu00QTg4aKWORuIzFgTFDfghNwzgBVSKEx93yp3xAWmCPMkIvjLZfpVvGfwboGAbbC9rr6k
Efpav6O9/lTV0W58bl7I2HEIh81KosP+v6xkT+Rl4uliItO00xTmKjsvr8DmyoehZhJ72A9rLQDO
SRwG/ak84VOvsD2OeH+3R4j8WnLLp0Q7MmaFxtfDvTcM4sZBy1wQcpcXnS3/voLGOAKSk8TepkcN
hDmJ26kUbIPrbAm94q54RjF9qSY3yY2bwPjUpkYNbFxGQ0ac5ZwJ++bGUfiK/pTR8CQwQ5YNs12p
zTB7ujQ5QaHMY0hilUuTctPxbS73R5Ira2PWny2YZP8y0voUoEcRDDtXXkBvR1W+3Bu3RYhBoe4P
+UI2Zorl9u+YZYz0/nl1tL7YRWSYV9/ZOF7r8SsLBLxXTuPT8/MetF6wzYCOlKQfAjM2YGenuEBA
pRJgAwNdcKyNFZTf8+4yM3d6+UOEleV/VaKIsLqkGBZKIFGVlIfCh2WKDGSei/ZAzqHsqwtMpkFy
1NtGSgGlgHC6eG0S8HrWhb1uWc7a+pZNqultJbLZXb8abXcPXUQ2T9Es021rdZ3HV8ry1kpFtO5E
7rX/IFNO3PA5E20BWvXVyW6+rHjZVoZuM69ytzyejYW+0a2n81TJZ/6VhwSsyhhz9zO4s2pRHZJg
mAPiLCbqzRtIU3A1hV8sOi30DPf+FAIpy9n1/X6HMnem5oGwfGte2YsF1OLV7uoesf8ECm919n1b
8t1t2lOoTVy4sUy+afRxHOs1Cx3ecx2+5nXD8D7OT7JgI0YvgC7C+WDTHjCB30AA6wAryYVtP99O
9bx+/7af0WByqE88FRyXn1qUI6TEvXxzCr6ju38FMRDOYH0Eo7CWBEFYnHdsq7rl3mqvhEKJIxt9
P+9SU1GNR49LJ5Y86gAysnuAYyOJjCOV4PaRL2EicqhO9wAYHLefQcWn3GEbUDF7aogJ/mF+259G
yvmJAg7YURLrmw0/IJ9vn7Srh3S1h831HGKGObFe+kAbPWpI7s/vnK7+vklY/yptjStMNSlrUdgy
zMcV1pyN/sJ0e3OAYsnSqr8TeXsRl6BqzDegDWXhJd8CdKRwWSdBiPmJnPnD2rodGtMXVe/Ot7Eu
gJGNh0s0LCkB2tY4skQXm0JWAknhXd2oLbv3BQRtBJ/qpZh/CbdTQXJNko++JJvfexdvnWt8Uieq
NLERdUgLM3+OsOEjqc52auQnFzceXLbm/uIWuW2efR8DbgHCoRoYQmCOafyqBiY+4J6tjE6a4fw4
jCrwVnNzipRAG228votumuDqBQeTz/T/X6k2dMlAgmtY47SEKj+8r4bZ5PcKB7ODth8hZXxOen8q
zLrVYv+j9OFfVVEuZlKTtDRZERVdfkjGk0smXEqJuQww1XBi1lentHlKjulsyIBCime4NY7jzX9f
Mv+uVPy6LtJESSYmWdZDU0Mu1Dg90zRmpIyOsZOysWP74MOg5oCI36yv7/5+RbLJf7UAuKalyKKs
8x9FER+qI7HWnu9KxGBXgQN2+dQsZAbuJbg92OR9aKCWvPr7shL2iuQkbzdYMd/VyMWwE6AIAHGH
dfQkblVtznZjUS3bK/t61ryou+h7BORhBDQNj7jogNZ9z9n23GHNz64Kaplv1rNM2SAlq8iAAMWf
9w2do5k2vzqmOlEWGnP/yjzZZm4+FjbkxC2/UCKdgTaH68v2uoZpDX3D3JifBNGX7uxMqb5aTGp+
KafbK8e7eXFQzpMO1uyn4VGnyGbG/LJaamDAMMGZNTQX7wtivPo9MOxzdroT2cScP23Dr9Hpg1rh
bOwelEwKE9NnJUNBHdna85MJW1fejbYQINnftMBiZMGiGaytUee6/Foo51HQ0S59CvlFQj1tt9dF
spK80L56Fl4N8EgOwGns18HxDgfvQF3Jg5Ewy1fUWw7yRt7ceDQZRfHBQQTmQA4Y55UBtPC+d0z2
92xZGkSf+Gh9GiA4bpQ6Y8xUn85bdZatUsfcWCvyZ3vNIBi8lumNH2I/8iipTL8Qmo3qs4OIVIxp
C1cJSnqT76hHQk9wEx9F2s5YdBa/7zr9ZZ3Yf1+g5T1nwX2deolr8I0iMFhh7rNUl+lU2Ce76tAu
w3URABybE64nbJZP1ab1hykGuziSdPPqlCwzP2Rpa3w5w6KbNhsDs8Dx728+zJNpczqPetzNJltG
O8ULN+mBQU4PnIpC/tXbsEzjb/y/yVHeyPwoezTv2VfylfmX5ehDqL5YK+pVc+W1g+bXfsi4q+sL
OFmLC/8ZIbIfwle3M/lUeHjDvQbNBNGpm+SYwIDipihCCR+iCdYMr3QQcmZXv7TEVvOFAH28m0in
7Hg/iS8SRrw0KdpZRi2MgqEQ9M00jTxZ8nRhUuGbYh6qetVo/o3ZWo6bDGBDUqGVjq18Z9+4HIOc
zGtgdp+Pq3jDKsaNY3CuoJ4bjzg/TKR35V2sHQNEr89Hy9haE7fApwo63il5TdcdpotnYVK2y7qz
Q1D0mJbQyGo9ETgQCmqoTIDWwFIOE83YWbKDOJCuyWWYGNFEhAMSTVp9EtJYAOsIDqKcdmagS8ub
7tXZLH7h3AkUPPZUZmhluz5aJ20h3+cSPIR0egfSxrmQfamby0CzKHCWk4sy40iTP5Fr1iYleKLK
yvCaqeZdAmoyOaFb3tJqMj7OnIgs/5Y5KgSOt0tuE15gb0gsOrZ/eMrjP8Z+E5zrSOq4Zaz4wlre
yt05nhWqe4YbpbrDxSXlFbd1dEoFr7FmEb970W9LpK3FpExmEn7MF6cBTVXOCn43mUhvN9C7oDq9
KofouwLwIrP6mWvdwtcGInxftDjaFwGfBpCJTD3xu1lUU2MeQY2+u4IS8Iczcv9tfsxerxQISJYO
t50+6xzssQB+Nd6dtoPMBCG8e5ZmxosYchVwcqBvRh1nhZmOTG6GjhmCau+Rrtg9nKveqYGYfGiu
4SLzVHbm9LzJl6WfbK9UdzSP9BBRaSRiR4WJCWePSbqPdLt5pyqb+OSFvbVrKAWUk/CEd+H2Q/2U
gKKd7eK9m19e073yXvvSolnoYEuKhbBWnuVvPF139fY2u+5Z96zU8xRXE9c6ytMi0Hb8wsHpKNab
k+5kTou5uGk3vTQRYd9yPJhXAYwUCPjRsSJZTecY3pMPy3sd4pOxLB1YwIeInhJEwtIDkrTWcFjd
YL9C9mquR5BKsRudWc5efFLOdpTMhfbpBtRdt82XXJ1wvuS94VPQYsOY8VSCSuL7q+wL6Pm73XBa
AJyzQzrt1146bzcxpo9x9cs2QMP4UqeLOl7aXN+hS8JieSpmxVY/ARaiQ3Z/Invcw48MT6oyKTuf
t7C7Bvw8saEo/BI5U2tTQQ/uQQsf8kYtY3R6SV7SAK8EGsW+4WKAerQwGYXP9xmfrvMMm4IIc5wR
0UAx9wxglHIdsdWai6BNdvpmeB9OFObJyQqXz825dfQxHx+myvGyCVQhYINrj7z7MmF8y7mNL3h5
mdHcJOpV7xWPZGW5xZzqyHE04EtsXswdnz5+T99DL/YKnHXn0SxeCzuKd6+XV47t1z1nUU+HYBNQ
qXBvS0yvg/MiWprTzOfsugdy4l14WMIrB4RkYQDFW4QhDjdk4t9QcIb7qnmSvtP8Qxc8jf4XdhDw
L/C7j/wmwOyAwirNUvaUqwedUl/rz5BWsRcA+lfPI1CxwkybCVshm4enSRtPLEhZGKRxhsXLxKX6
3j+ba8Bce/5osXpISsfaPX4Qy/Kjmfm4NjjkAVIw2nUTmBkThFiJcHlSfYO9QssTHSxf20aL8ETp
k8GsFXUKMKiiA4UUSFz/jD0maSxzMDeP8tBMf1Y/JDbmbyqAJfCVt3NQzRNcAuZ88WwT1TynSWUs
tfn40MABjCZX2ULHCGvwz14zr49srLZGrIMSw+7om/LiXGPzeUMVzXk2A+d0HB0WcKjgoVqTK6yn
52HFcgI8RI0NIao6ZftzNGM0C9/IsWusWIH34Dpv+mmOp8mOlgVnnmJ+PsBPmQuovyNXC8awqi1S
J95bq+4yuSzq3MlZxtwfLwCuchxCKcBulBWFOe/scQxQANf3H9Zr/WEdjSNfcPnSv7Qvfv9SX72O
5wMlvaHaSbd67LBmvkEQEm50uybiZ/lSzXgSW31siUQL603iLkrN1j+5GKVIY5WeBjD07GTkai83
3l5caBimpiWF69brbZZ1kxES/oWU/FQvrXfxRkrUrDOwWyjmdYJkvYUTwyAYB2IFSxGl5VN5gr4T
MYN+ugPF2xcv5pviVIdsxxblyfbFsisWDnZqcHSpV+DvAhU4JSRbXruKn9WjNZcWfecYFz/ZnUHt
HkJI3PQH5C36vrFRZ+wHhPxQ0lr4oXOVW1jJF+rbylTaQOVpXmDi4dyDm9d7eKSqCKBhqqy5Hr+D
ol4/U7cUfQ7Xl5ju4uCGieFhOD3QS4iC+rUnJ61ObPRdUJGvaMDaENW/3nOXBMOinEs1WsBpkW6k
QwJynkqUdeD4g1/7Ut6N95hsijoX3tblhAKw/nYmWpg2ePuELAGQ6uf9k/8rJB06qE/xi0W2x+Kn
nFgsNHD3AdYmTHZgg/dEbgh71HLrMW2wL8uec2O+ZNKIpVy52lagIsJi/+BbZsf9oFIggxG4ugV5
AiaU99y+bMIgvFBV6J6a3G4Hz6THTm3wTX0mmI8vIWYvrxhFU/LV+bpmJiAsVrI8vdP3XYdP2aIa
oQZU/XyR2a0Vfxn8Ss1aZjDCahPCwl4mS060p8tR3pg0IatJd3f1Zqrc3Qjg1iVINCfn5V5ns/Yo
HsNncTkcLvP4M/wUPmDAJTtIjPZtaTKITumTkYAZL++rcpKP5ptlTiomGk1HWmRBNe3dfGXNm02z
FpfRXH2iQ/yiAfzFRfSr2XB+KK/uLZnquD0MdsL9S+Q9bosH+xCc73ZOS+RDeya5uR/un9kOp7j6
rb76JDkg8GBbuRUHg+gpoQEDyo/dncM8jgkfjCFFuxp0I19q/9bAmNBn+iw8DGjhRTcHHhCojGCw
jssnhfecn3ejWTMP1xxmytdYWKfRrow7dkfXejZUrHsc6b5WYCuTkBO7wk3eHi+ZoyUYLEmzp35b
fLTdmtV+7TeyOBPmZhao4qH4SFQvAwL9UhQOb0kh2+JXzzAKhh9kna9KULwU6/I10SbVurTsMPRv
9a4H1kvexBbGS4HLxyzaRjNaCtuSVjm7Jyv4WJyio0gduHdaBmTezIO5KD9E+OUXoI2ucPHKfNpt
2UAM9059zXKEN/rEfP/nA+DiV+PuUuNN0Y41rk5q6lkrziZLE5ajehD3V7ib0+tcI7WQdtd3+Wqr
myowKbjTlrbTOMg/hlUMDdO+8Rm4v4BdcJtsy+Uwz7GvG/UdNBnxPRqXdD81vT3gNiw4Ly8Gnlhs
gP0HpjfEVWXVGGNXPKOnmbrETMi9y2hhcHBUneho7cJ1uhYZVSGaLscOuLW6zwt68LuCoaLsmPsD
w0MXd0dKYNj0lyNc6hbW65hKlKCpqdEH4vvVL5bxrJ9i1/kkw1r6ZogH289nttA3CLu6l2+E2X1V
PRmhPeD+DkscPCCoRwCGr9c3a9t8S9pE7ryy8iVUfR+8VB3uhOFEoJ0Df4M6Z+60H7/uagDGTdmG
KgqJBHJKC9cYndGMdeQmXwRvfYNRE60lipzLin0Qdj2PdcEpX4I66rDqjXWl2JY1gwK3h6TyzIj2
VMDf8fZO5clhroQjAm3MdNHeGfrosK6mmgUc9wnLA5HUGq+iZfLGaXXHYaR9q5/Kp/ypOViJLXd2
cx9PUxY1T8mr4xW7Rv81noloEKVOX9GpcMpn41Xq7XtIUm7nwIWfOuSMACFJxOgNb9R9uahW1x3O
cbHPrsZmVgLN2OPaR7iLJuUI16XUeX+t9802nmd7rG4AA26lp/vbALsV5h8Q0XEPpKbFc+QYkfPl
TW4gSk/Fqi+D87pkpMx6Lz6bT2yBXnClvTiXXw5ZfKCBwTKuRHi+4nvrFDBW+TPHiam2ojrMqWEg
NaGXwggKfTt8cSEZkw0zDrlPPzieZfSHGJH41sg7wid+kgQstGxCsWU4WBnSVFJJfT/jl36VbFPP
wMiXw8qV/Rp/le9ifM4Tzu38b8G0Jd6ZozkDTX1homNdoHMs6uWACSW+ERnRjuAZAGYbu2ZL+2Kv
rCgo0Nti2JFBDkYEkukgjZ0FIpdZO1EYcCqQn0A6jubUpY0xqnl27jQlWqfvx0kY5pdy3NxTB8ir
9Dk8D9D62PO2EYCd7R0fJP7bTW57+s+etXASbA/5MItmmt+98tjOjM/E2AL79qQP87VjNWP8ejiz
Z6ulXcFEDKI1FfyOoQEGCrRJxHnqpXwlyZ4NyqSDE5s7HN+K5+GjMQIN7SLMVj5PiFuhrYqucg7O
1EM4DXeeZUyTJOh4iPyzqfR8a52IujsFb9HFd0XOphjiVQ5tnguzfTTMjMm9dqwYP7aFCPSSkjIs
ts11EX5YkmuACH9vpsmpaaZN7FJy5hGN7W/8gQub/kxHTw4RLBWyTQyUGR44Jkw4CtDOw06IcEV7
S/BLfj0nIhjMkh3VDucwcgi+q10Jzjp2LMD2721AzYo4TfkiYkAIe9R6SYTpRPdyXWjWfDA8TZ7K
1i6GbkGIrLClC674mlYbwfC63imp5ZjLhDm81Llfn6q7j9VRHNrn0lfi2S3xsmhldRMdt7OC8nFA
itlDKsb6uQji7jWxliJthGweY1CM4zva0CxoyOp5CrVXY3pARY9Ig68Lof1buvsCjSB6tcOkb4Lq
7t4ZQmMEBxMEdj0ebDsehMPWMbIgVP2SYYjeoT1JOzPH+YzmSGNzQ4LCgEgVei3/Nlk2clCxkq8e
B2jtdjLwwirmqcGCOYnhRlQ2Srmh7H297xWDZv6iBN4OwH/OD2Vsz9m0vB0NOTCjFWe/tp2k+Yxo
E3XU1k1mXFhJhl0K3jmfJpS7KQ0UbjUePT3S8OSLaHabdeJEi6YCpjFo4dnmSKQ+iABKP/57gnKf
eNwyt0D1ptxdvupnYUz+hmUC4ZlRn2RWWuuaY213/7jeVpU2F1Lf5CTZvCZ4V+LQELsR2X4+V5Xd
LXsxjfW5OgxIf69BUcxlcW6RQTDnukrrcpLLe55AWB+lbF42c4PdDVPN7yKkyLOTmIbpgxKoz33P
iAhOgWV8NKEZ8xF1R2OWjG6RwGFhEddeG7vET5mjbeLxz0rznTMW25M2TC+pp7NJpseKyGM860Zw
03Y1J6CL39C2Sk5SfKrJANRd2a9uxlS3ZlcmLivfjF/7YSMPG0E63Ky1CJ1e3QmZf863N0q/8rav
/avhtEVQwjEvZ7npx8xXMqB68zJCVBLE8qwx7a5/FahE5wdcD3GQ6b6v1kpncwAdSCjH+WjcMKqz
m1BQEqIpv48nnWLZydcHhj32qbQVQI0NV2xt9nmNQc92CiZVhBRGBWLfHuI53rkn4ym5rKwk6FMv
IvowRkfoRWaEy6UYqKWTYluDIZtc2xFtEVABFFuYPgDGrbmtuDF7r6TsQn6Ji7E4jVfaEKTp7Kqx
ohwRhQ0QWwRN+zOWc5ZncCQqOIb4QuYwQSHj1F15CRswg7/FUuCEePFzjrK0IlLP6m09xGDSS9gp
8AZoHa1374OdDkwITthzUt1TYBgwuhXOZN3PrJnUOdfKSy17AP2P4+t1/PjnlIKBa4C019wbCaXm
acmsQFQOCvhuZ+Y0LwNNnuEwOZgjq7aUJjntEWxvLTdk3DXniQbns8PcR+vFlpvTDfqMmCgh+Ef2
hfGIwQth+uruYNkKKY7uafVCr/gV00RY5wpzIt5FdoABX0vvLk5NVA9MckmzVnL4zrPWpgPYpI6W
e0Lqkt8w4GjGjjRMFHqhGHFx4OgnTRLc+IVUErDaAv9GVm5LS4pfdwKon/LYe5dzPm7YPQRo1SXO
3L/19cDIHFkco9vWRI+gc8P69gi6Z5q7sS2IlPtcBTU1Hmw3R4k8VZ1ICaVML+kIDZNx0JHzFJpX
Jmqob6+YeWGvZ3mwVMop5KdvjHaxpm0SilVTCd8vtthiaTEfSH4Oi+ob08Xmu+/mJB6Xhu7pmBXk
dXAzp/WNyUJip/A2VlNQRX7kh+GVKljdTDJmpD+lr+p/SDuv5baxrVs/EaqQwy0JgDmKIkXdsKiE
nIiMpz8ffLNtucuqOv/ubpe37W7kteYccwSw5DG1Fc9niosDaWzQiTH+iJz8U3tmRif407J3e2Uq
FVMVajJUFKJc8LPJp8Nh+CKvBGaX8EWQsKG6fG3ye/cVfMSkuwHw+HdawHCOo9vLLZoW1/w4ENQj
BvBIdbJIvK8KvuWHVNE/26I4EcipgmkQ2/KWXVG7agthzcjFUbBzNp8EMlCEdXdtrpQF8pcxjzYg
YdsavjhG1UDGGOXjzR8/0377a/Wrvhvvyaq9jD03eRUrUnrOmes/Z18IAtN9/Rxfw49NsjXWIQSh
+DNZecfwZDJOt1MwbqoaIA9ygWiH9OkXBHWA3+D4arwQb2DixMdwDWyIGq+aMNTg7/TdP4E853zm
8RhgQ1Hw1L6ywapnKYAQABZAoZMDC87192TvSRNWiuKCQ/E5JMkunx3KfTiBLCJeEOHLE9Wc+mvK
0tsKTjzbv1u/Ke+3jUC2NX2WU947EGBh6UGRIvFSc5m61GP6CHhRBXTIO8zHTNlL14MQhYkPPX0O
rwUY4Cu5E6fwXsDE3EMaXxVnC/yKSRRHTZ08HwUdczj7aCMDCq8pguGGeN9VeIjnS4P8QZJzFz6B
vKaPHWG6CKClv+fvzbsJi530PUJPsa0hIoYO1F9YJ+PqwwRkDoKWAMNBvpNnbuiwo6PtvLE77ls7
pMTDjKJb8XMRnOurpwRuba93vIcrY3ooUEXbRMED9OdAsNokhHhbjUWZCY0efhRAF+CzNq0MCohT
6M2F0QNbu9PpasIkMkCXpm056Z5ouQPholO1jMWXm5G+x3pcOiFs58SxmJ9lbKBLLiN8B/I0hrVo
MdlxmUAY3SWVz/qhE17zalYySmDAme5F/9KXoBX5a9O9lOK9889xsFf8d4/UJgzBUZWYBwO7yGh2
IzcXXUE3F7qp+SaSpTG86xi8FRvjtvQLpmL9PLiGn+2hehFg8tXn4hU8p6jt+J1GXVkpbyC6hAj0
hP/oU7HjObs+qR8lXb9jlMtMWpbBwtfndOZqeMibeaxPa3Wkf9SBIxCo2o3FM27Y7VOFjbjLDwOQ
eTTlCuB6iNiR69OYKuYjeorXUNgHWlBSWlCx0D14jjnm77kW42zD4V6n5NJrExWlBNwdWDtg6Wi/
f5XxvuDyiQOxGZ7tAzIUsDRseNGWQsE4NUm+okHkgdELwxSAB+rNMzRlaE14b7fVMbg+PsMxFMVY
qxvsw6fdWVgUYAQfpE3Y6CJm0SXnTTOnMXOom6Mns/rOS4VU4FnH6Jhcl4HYh2kNfiQfuD03Ao+R
t5BGTGiu6XqDXRH6TR8dzjReFlZjcxK8JxZRC19wK9iITjrwHsCfkz8bH1Y+SXasXyyA0GN590hW
wALz7bZLngzJFXmMzQRlBuQohrcEIVIPTDU0OZ/FW4r8Hnxy/3ghvWNm7DPHPJAGsOH+2OqhuEdM
yGuHRoVLUZNZGbFxuom4obmqKFVnVehUKHiThSCu4tDp4KDCf0eFQmXFWuEO5NQxNiPAh3D6t9sr
aQurfqWQHwCvExyHP5TNhXBF7S9Cno9ss5wO0b7Do15jD7RVZWq+DM8J7Zg2Jd6R+5esw7fM1t8g
ZPor7wR3eJHORtBB28OJqcVJU0yGz+5K40yX8kin3NgYgJf0Z2PewDQn5opd6VxeaPWKRXZ6oEdg
IcVshkbK7e8ymafkr8DUvMKGv6EPIEgimFSlA0DaQsvGnf2FRZi8MmzN6WPIz4SB9KJdMVNdMf5b
dExEJ74+qpHqMTLnpe/wQ7XsL//QffIErcwt+gmTZmalNERAyQTDE3SUOA1Uc+p8HjKyAcZRsAIY
5YNbIODRxvDMqMG2AB3PJn3vj8VTv2A/WnXvTCdpN6NxJrZT77CpVSqBDziZ3QhdoWOAV8SAFBq0
PNHQRYF9sRSTjPCESKS5SG/mjF5akKZsCiV1HAywCox8nhHvBxGSPjKw0WeZF5Yt86gyvcYk4uEm
0NupUuitSUncWNuSj40d797MtRc69Rbe/XO2DBfDk/nqnxK0BXtEJyzG9BiMV3mvCGNl0tudzIO2
61EUrbnf0QXo+vHCehvvG0YEtw9Ar9s+eTW2aMwO/i5aiRASbcQg+mT8O5hKp4i0Muqtd76G+qJc
pafgcnvWz2Ak9D2Mm+GMjgSjVTeP7nz4fKCsHiiXCJ7hlErQJ0IB+wm7bM6sFjxqfUNtZdi9w3xx
USzBDXygt9cH3JCL4kKkgKNAXx4w0qomLEwY8npv/GCt5anlFhtaYMqcdFec6y+NNFlom2jinstP
8M72uXxuyMZR7XGAQJRdwLDeyQSngykSHOpiJKXK12YV7tkDCRcxX+WjyBJDXQ89jf0MkNVJVslK
RMgXbNkyqoVWTcCRATEeIg05dYfM50kJPaUO4Zn7L96nTCA1DC4i6c1p4W3G+4AsETIjYTioB1At
aBO2HHlYcNigs2vBAWooxE3b2urN4bkTxkPKw8109cyuSCunpTUgHQ7v3vmBCJabD1mNPp8EEsCs
eNpoU42bBK7DAgX6SDAHYCa6gIGybaJnU3x4ma8ogw3cbxZTuXTr0m34DhNq7IXCWK5cKuaucrXC
lqopl9NIbkJ0k+nmGhQB1wK+w3uSlxYYPlkJuqOLbCirNJyJ3TrO1pnOwzs3KcieMItVu1NtWXKG
BvWemS2lxsmbqwShD2C0ndzeoHdq+YZSgbdzwJGNhBAKwdr1wW5PcmtX0MV4PVl2/IW+BEGXoYrW
kNaJFnVEaZnWM94j8d5EbIMT5ukVpfWnMAaVDO/sRtGXhY6BCoqimjl5NjdC58HhBzLtAILgzloI
Hwh+zaYhmK4yaTBb7Yi6gBVOtjVvWHXVt+TsMCFhLk7rCoRV2NW7vImAH5p5wThXnPjMCFCOSC+U
rkrkjilEhtv7blTMrHBl5k4NBszuRVcM8ETKE8hSfej1Q0EOoXluq72pbtriqa22PjGxxjoALs6s
azAcoeiqZD8aKJPsvLI91R1ATGmfgtMtnUeyc8PHV3YDcvLQ36C4BP4iwt1OiKJh5RYdslPM1wZq
ODM+vDwhBBHDXG9UbQmh3riB++5BTkw3FuZpM5+zfdQkiIYzhcyVbtZkbsOWjCdg5gbB1eC1Cx3N
cDJUO9Qj5hreLYccsBNm8AU0Q0qRNktkR8Xqbstti/Wxggw/kwuCNvb7hCshSYtFGcYqGgDD0aiv
1UmqIfkgDApdRJnNa1ZwIB8oBSiGtL0Wvt/qvd/PJPXSCHOKBDZSwS7pGKhUr94u8Mkzsc0jieRQ
nC48ApQI0JQO/EYLSt3S6c2ifAmOxm3iavVwys7p5bbWzCnw27eQY0GggVHsZMSpQqO52Yp6UeXn
oHxqUWCVU3YQJRwlAz1CpmxasXWV09v25rs6emc+qnpHhThKG7YC2jUd/Y1tJtywMXA9/6xHEcJY
WHE2nDlXBjFbv6grEfZqXcw6D8XI1hKO4uNSRdswd/N8HfMSh/k9ze89qGDy1tAODMGHEm116E7c
wk+wUG7cGOkOvohTP0vSJ7tkx0AdokU0ZVvLduFr/imy4RSTOh33OiY32+H+OBpndvYepdwnsM2u
OqAYI0STRMGzcWAMF59Hs6xw/lhyr8C4ua+uckfq8tVbzDv5PCc668zyNo+HhWltinyjwmRuVuZ+
n96VZXfvtmPsIPLezWjQAz3HFkHkJlRQZF0gCjaIBqsdfx+ejB3xuLZ29Sy3Y7yuON4+WDBuQ6RX
IlRj6ydac9g8Nuq2XMoHYJ19tw7mtK9bdYYkbJXO6PtW+kzCSiyeQxhaJHuTgLp21aJF61ePZ2uB
Rfu5mhYXgSQcWFwo1ZhArYkWn9AD26O6kNSjzjGu8XgKHHo0bfdn9WQOm8fF6tOJnrJiBrarnaI3
UF5hJX0Eb8Gl2+vQii8lxPiREDspk8nw9HihpKNdFbkFygIq3YY6SdmrR+/tAS+esg/3eaLhkPcx
Jd2wQiVUpC4RTJzYVCb5NFnU63r8TcRsz+FEn3zuK/L/ov2NYPHxrZpluyXBMjY1z7yYlbNs4x3g
GWAUesh2+Ua4WvvyIm5NJHP1qqCKFmcldyR+5Z1pnmU7Wdx2ZIY5CE2eiaJlqCUi1qsX3kd1H7Of
qYNswu1gHx9IpZVIiewY318P7ZvvXEt73RHpzEouEOyW2/hVv+pQDrt3hNJcJnlXy9G4Dqgf3pK3
NSYvr6G9gyII/w9AnSCnmfHBpk4dIl7C1/DVe+IZ/WBoovxN2YepilkBdgGiqMMD/lN04xuDlARF
lZwUMrKUj4xiESIwxUcP39Rbqs2mZOt/zJphbZprM4ARtxDi5zx9lQjFZDYlX2X9Q0m2QTytvIOY
X7vuXgp35GIJG5jUMRgxD/8m2CrK3zTw8awt0gksYoRk89tZmzdtyH3ZQJu/ALqdW87NDTbVm7D1
Dskn0+tXFcYDLZpO1J8IXU6GAQGwxE4oRzY9YQ0PG/nBE8ij06wLRmTDi3novxgbL7uRkzZn1IrV
yt7YSltxVy2rJcjZOoejdTtBR9Kv8j5HTLzADXaDQqeYSIPNgBai7Zp8rhu+AyCS62rNr/JAB7Rg
0MuxQIBuorN30HyR9pUxZJv0z/0GLsPW8yaUvAAbI0HTIoyjxJCyu0SR0zFSxUfbhEaUbLBXgCur
TcSpCzI2RSQ1Mxds0DYMRlhG0sqD46JsgfHJV/c+hWOJnVpxQDiU7rINVgrQmUD5P2/r20fH/GsU
V5BfsJIpSd8CJvnRsj7U22KLOO8DHOmdlo05F73hsllIRLj3cJCOUJDonp+w+FhnGAjM0rPJIAz4
GEUkKCjXTP31gV4sRAg4UwBKHrYj+o4KiMeUDZAXIGwwbPNdOODAUJBV4NtgMi1h92yDcHtRVrQb
9pW63rL7pNjFtkQ8wMogDqKzyXOFK4zNQT6RQ7Q7I24UOvKKJGz74TjP7ZyIZQioNjIK1nqb/aSG
nfxgOkhfA/P3moYOy1BAMw/ItrOegm3tkJBarIJyWs6lvTBvCFwm31XaZ2/DtVh5EViknXpT8zJ0
IxYgk1ONkgc1njBCXHnj9Md6mXyBMk3jTbwRV/Tm6iUkPPx2bNkMj+Wcxc90rEU/f2z8V/5Vgd4B
KoAtw58TGFGzARWQ58pFPE8dCQiC2PT6TbiymgFE8mP8yYg/tA3mmtQKZJPN//1p/TLN/F0kySdl
Ir8TZVnlszLFb5IAxJ5GltQRYy2ojOS/rrxfsZjnkWohHmICmYItNfzj2p3CffAaHbPPfEdA8Tbd
8e4c4n10QKf22Ctz/TomRWJ1spBf1F13lPfS0lyNNhn1oplaiCYI20sJ2Y7W2qx4oV6FYlbSRhM1
7ILTrJDVGGuLBT59TnZVOXlsm5kHSXFnsVj9oBKQvzP2v1/3N5VAIAePpvcT65jbN9Q13poZcp5O
FtKbLx2bS/eYdgP5y2xHqLnAC9D6TdnQAnWnQlfQrv9+DH95Pn4/nW8LnKC0YVjnscVaECyjWbNi
JTgEh/xyc9Mtnv07k7xnax+c/XXgGov/n6NjHG7hKqFrmjwqNX+zD/OMYTC7gpcgrslJzaCQMIeb
KAbgy5LnfYlQQSaQm7HVzGdgQl07r43ljXFtMPv3qUgyh/rzfZQVFQ98Q7MkXVeNb8/FCqSqbeWR
pjaNqylDw/CSEF0I4ZHqlV5CJlrmhz1R+r4nmrKsy5JhWaKlWZb8Pc6q1PO8K4JCO9KJJ/f6gBve
kqR2fBMTith/X6D2nwfTNMPUdUOWFPHbBXZNVOPEJalHYFoWJ1pvBPYFJbULTee2H9mqMyhvxZ0p
jV0v5diOcMdxXFq6mEAcdpIjs2dmNcmCMWsFe0hc0BvfoDli3wNeFkyz92BgYjxPl5rqxl+gBw/d
fRgOM/4HU8jLLd7QvdHchOEPhoPja/r70zNGHYxpiCKLimJI2jfzJdTWZqa3eXIqv+qtNBcp7mFn
vQMu/XAX//ISw9lJ5C5yB1H5/PXG9oVUNVqFB1aJsOXLQv3MaGt0FRHeKkRsYMnINXDQYCqCcLA6
6/TwOMSQLoqVDbNM1S2BXonrfLgSVSDeNvgDJW6+Sd6AYtk3pHzSMtagXnu4imcXjL8QpDAnw10v
c3PaNMmmne7F6YP9ncDHfvrvS5S+66fGt1IV0RqhnDakv3xt69xvLRXTpyPF8RwwoL1LL+pn+1m9
5W9wUMllYjlC8IeGCzEQFSyWS//Xcxi/1t8WBjE2+jSqOQfzFVAMUGNdfsnLzLAbrItYNoEbYObR
DsyjeJq86ysdTObj3zdC/a8v5vcbMS7lv51EEZgPsQv4YrQRbRxJ126DxBuw+q17g+OEWf+5FBw4
jRTsKTKFkaiYQtX3meaNM9wMxUBm1yj8MM8IHX3uM1DBEgmm9GIev8prOcMxxGh++Bjkv0/ckjRF
M/mHspXF9c8Tj3qtVgYtzo6D+l6e4yt+Vw1usxdLnOxEGnKc6c7yTi932iaIXmVjEwPsp/ALB/P8
73v4H0scp4JrkG6pqoi7z7f9Reo7r9K9KDtqw/Zx8pVnUZsG1p3hude60HQj0tGTH2oL5e83eDwo
y6qmSojmvpsnVlJTp54npEcpu3rxU9EjZfsSxVk3MnIWvfkkdSsUM5BIpZUorbIB1mOknPsYWwxb
AiSv1ad8F8JzH4m4cmIb2qTxN1l38TCJt159KGwaJWK414JVFygTPZnH3XLMFv737ZP/3pXYjciY
Y00TRYUt4s8nSYBTZ9WBlx37al0I64FcFnnd559xsWsQMnWfhbo1PwLcrSPRsbrnWj2mMBcN+HTb
Ij3E3idwUJo+//u0/mOz5LRYAHXc31QL/88/T8sQ5WwoNCs9wiAU1C/BW0vJBla8NSySHDLPDMg/
U+/a7fjvA//X/RhzXVGSytwXU/q2idWNn4iKH6dHpgkN/ImBQdW0LPYJ2HLlz8wWywCHV0xXkHA7
ITV5ShHfzxJvdisPgIoMuAToudkPemF53GB+34BMeQzQ+d+JfXvP64fUZHxy6VFgTN7M6nyfozpg
aks3dIlJKUmdXnPz6ygDQxUa2Hp+okORpQlD/QJXvNZGBiEhDNOemp+KTj7+758EG6QsiYaMl5Zs
0oF/Oz8r6ozbIyySU9/cb8U+VZ8j9ZDT72ufnroimmASANY/MBQY2IQsHO4Mv4aH+fFAtBs9S/Ws
Lc4xg6aArlRifoJGlNVMA58tsI2p4D3m0ECz3qkp5bMzmvzGxw9gEXjXVnru0qNcbQXh+OgOUbM1
hQ3znaiZ+Q+cGoB+tWxtisek/citYwZRNedh1StfXywe0r7x74H2UsVHP38Nq1mlsyMwFWrjhW8t
u+RFMpeZdurko/y4BwO+DsCN6kpTP33vHoNzNcpnn3ykwXPSvzYhNTVli9gcVe+k1csUyajBrG0H
MexRzsQWUhCY4wwaf6w+S6OQJG3cSLtEMT9fDZZrQQmKl1H6NDBYwGNmDk+zvncLPV7w30ODl5Qu
fFlm4/JV5L1kmDEUNsAuE6dupbyohwi2BC9GXx2zr+w+DHv+P6eKUYJaHyskWoTMHBDmeVt+iO5l
vMQwKYVcbM2USaZcBVwWT+JXz7DJnKbeTD0Iu8DaSt1T95iLwy5Gga8i4AswbTJ3Uc3yB38quwr+
UWBuDHFVgWcoQDT2NnLsmA4geDOyLedMDhN1pnnPoniwbq7cHRPIaIyHG2GiWV/lpa62dTpX8lfd
srt2xnQxw2yqvdweR6mahY/5wA2Psg+FaUp+jmGF4aYG4VbLeKCHKnUHcdV2x968SgJDsozPOONV
Y4gzb3uHKXUpHgYFajmCimAbAVNY7Kt9sOOjqFmFWY+ZK9P9y/atOorZquueHpKtIQkD0TLtVnOZ
jt/iWUFIItAcShxkVECm2gFBdOkMvsMNkyS7NbfwGAoej+WUt/0qZO5Q+DtYqdyJRr7o8pxRD8MX
BjsRmlri7HU7MU5h86TQ1VtHxhcSWindbsOLl21rYR0iwb+BFJtnHepeN1OwX+RApE3xoaO+Qdo0
YICdk0Wlf9HuDOMvcUUwTDgCPnQFDgLMdr54TTpr0pizgeJb7SCJV8bEz0/S+019yaGvW+0TBO7b
TN8o41fmHSHASvJn2b32uGDellK1HKeOsGBgBgve3Qhfm+LglW+xxRT2wDgN9nazjuF8CwF8FPBt
dPk7jRk77wfSZzJGR3R9+NSjqQYMXa8frxkdK/nej1MQwsmwK6bR/iS+2VDL+mWj7m4ejKLnQXKS
yI6stSCskLb2NG8BIRb5ssATwS+WZfKm6ZvIX2aQ2tU9/4namz8at2CYXe+1wRbeStk14Acz0MsW
vezGcGZTjFPIFE6mgTit79LJF0bzurZ24i+zkKAzjixV9JOFfcOiJVnEb6p1Tl5DtFCfNTVzOleb
A6dTodJq5i14tTqJoDvo+CmtG5iuiDLIbec979bwwbLWybL7Q51byjxhy2jQ45pJAmNr0TDIcJUT
Ni7oUXe4g+aMmys6ZWRjHW4P2k7N1rE+DkMjRxU+JRPkPXwf+FN6O1cVCLbP/Ji8dspbk780CfPP
ZH4jSNNcAn/yZ4wOCEKaKtqsKWFp4fwsvbUDYgR+PRTfyY1hb8/v3Wg0groxb9zkdhZbJlEJjLVj
Iz/X1Y7vRxkiXKfskVLqVMy0RgeK8itG6/esJPMuPcMhrR5vbb+Xbk7XM3lcC+UR+52eIT+Fj5Ke
A1jOJcbs0Hobn8iJ6QCvzTjjPgE9OUEhwG/uoNtyZ9X9DYsgjcGz27KI1OhEMTCDdpvhCnoZ1SH4
2ohj7/Do3iS2way50PgHp/y1XSBsc7rLcLQQZAgM2XymhBCp7Fuwyh9Pev+io3Sm4mq0pZiu5Xph
odIpGKQ0TJBmivSsW18dBK32PQwPNxk5wks6z9aJd/S33bFlLxKXtbFQjG1dLrEh9MiKEdjLvDsi
2HSY19bG3wbX6jwkILzxXsJJbYUS3UWZkD7cGHW0PpdaWzpgbogrh9XzxHBxg1Vvl8bCw0z6A1MT
Q1r68iFjE0W5YSAu5Q90T0prt+tEgCL7PsCqPWPTeLgBL5ZvQrjE4097sM8i2HiPYN5SGjAbfxaQ
veYbTtnzn+t8Y8HH5JQEREwTlZFwOoc2mXM20MlYVdqlCKjYrkxYmgw4Hyvt9iJwHJSb0kFF49xc
5L3w2BpTv2GH3TfhPEruacigXb74tVvdVln6rJCJqx/4ueXt1I+W4WDxGmqvoE6j9xe9PFVvfhh0
u6u+TNGFTw63He08zF7hVdYdH/qPgP5rgvccqlD0tH270UzX512GJweMKyO2+wAAhjWJWTEDfYDL
Akmj2WxyfRm0c7GbBbdzX0PgiZJNoxG8Jr4IYLwGb3Gn3bvh04z2w+1atk7abBN9z6esmEytoc+v
mSFImc6GuE4ppHDy8VE7oIYwHaWYhfHLoGAZM/dRLDZhgc4mtFt1H5sn1NVytQkkt4JwIEouCv4s
+CjgIumbODqVlLlIi4Nmg+T/pm4Zw049DL3WkfLBGtbX86baa3R5meHclG2uzQaw5PgwdOuyvppQ
KdqFzxwzQaKLPwD4PKQEv1zVv5jx/GhVLojKw9zGzPyMSWmscfOL+MzEpfKa0zJCKofqmrevUGk7
hGWwaHthZkVgtbacb3zQ/aKe1YpTE9MMNRRfBJwOwL8//WECYD5yrJWpXtpVMOdXWsUZKGBePHeg
uKHO6RYdAcqpnVnMYaYWV1Ysb9RnO3kLy2DY4QnzJbPQYwAEuS7DeTX2cZzOHCQT8aE5JAxu3KEf
l1klnTPAiF5h+8Nshjd9851EPUM7llH4+ItHMhe9rbSxFGh8k9i0YQ3DQe8wkLDGX1GQg5wjNMej
JRzvr9DN1cSNI3REU7hWCP6lkWwWrpByyhsKOTV2qrWGfROcnyLftzQhexlny6RceO/K/YbIiHNJ
cEQh9xQKkz8Jd+jNmDNQF6CMWxkb9SXottIZYnYuwRCBcbGI9BlmXmNhGtoZuotyCwdDf328w+IC
kulQYOqLhnzM4gIf4PEe1rPutmugbOb8LFq36ayTbLHfyZsOskOIGYAjYHjT2UJIdYuCAI0kn940
utQXKcOljKGE9ixBTlv5R1YEZSmfWFYgfRYEvWksaLwlKt6085xVr5tS7+iT6rW6SD5efC7SUkhM
Ru2g74olG9aa9Ys1U3088JKE4Ld7XKVjR5EeTj1vYYSuXzuNtuglbBEQrRTpNOx3xjC3ht0Q4Y9w
GaDHNCxh0oQFwhM+kHgY6VZtZyXXXh3rjKltzJJ+r/1tUp4KbS3Ec5E61FuZ3cqXN623F8QdLkM3
7JNUh1chEi+9uOU1TDDgP6sv1wqrbM81mnXmrUR8mWMn7OYtZAzenUn9JFyzNwnDIHmJ8/vNTY79
V7kUrqq0zfKFdFtnt1kWvNFC6BwkfTXVdePt8sfakscYSozReL00eSMOq76iAlUPXnSUrGmKLYsI
+raDNS8i6IJoI6PqrGCp+YeKqo5/Xd545aYvN0bpKhZE8OYN3+jo9pb7L76HGSoKPiP/vCGR0mmT
quQixJeif+K0sZobholMUp62uAkjqw13nvzBMLqcWd6iuPrzlkEsxhyjIcg0+9DfK3/q1Ce6FtgT
YfAUM9xNN235ZEGv6E6a91XoMx+/JOFUemvFWj+MvaXZRn7nv6+Q7J0jzDhIymx4nDto/9LCqtf9
E+8J5Eh9BXnkoU8TDBKoN1/ilWrgmK/LTvkWnsvM1Z8kadNAzyiidX576nnqxhS9xSQU0J6vWxcN
I+P49Xp9XW/X262z3S63y+l2vpzOp3P+d7AP81U4VbAnX40/UBg5Dzthuks5glEs/KrJagWkyV+Q
Y+x6svpYzQ/zw9eX+YZSY/IsT6bLYsE2CSgq7kiftGektE5n/FM5l3TiTJfT5ROHemoneOx+lDo+
psfc2gjGrgvPBjtK125MRimQcIOvdCmMxRcceTN7CdVT3N/V/iJ+4r2SiJf89qLyNgwBa2oqOLHI
NAgvuxbmMubZNY9OYppc3pN0x+MJi0VFigB+ZSVVwDgOa/qLgAFEss/QeBtII70Eh8IeyfbMYizK
Bk7wo/aObixjS1BR/N20l75BRrvx/IN5VkrbL66Jd7g19xYVYZgAlchMFcuDVqGuP+jsp1EC1ZTZ
k9aDZoQ3JpYMJaGxag2MRSasLMMPRcO4E4KDsg2qY8x7kPIrbTjPcXcQJVsIzInyEKcyq0vW8F5a
IPYUlCrrhgDs4NXnoH0Vg1OWEgffMa0u6HtxtKsx8zPqEVrWPlIsAdQunWRqPY35l/viMZH583V0
kKL3oGJWA14t9JxWuK8iVK/P+CUEA48VX27NfEnMg0WqT3cqH28GRgfptYVnRhrOJEYD3L43zC2j
9/oxM7DPoW4JV2F3kkPK13kdb0ukFtmplw40lKL55AE4yOGhYUg3vEAAS+BBtNQ6HyPXp8AcAxQ+
cRScV1JIbpewvmbBVWUo3N6uPs5jETqeedgessdTRVuieWgkP/F3s5pVI315/THiif0AWH2HYsFd
FJmJgaSrpNfLxvj7v2HIoV7HgZSU8Sl/iV/8k/9Rf3UgAMD7k9itfsnm8bSGTGtNhmUHRIz76Q84
tjKCYr9jU9/P4RuYHmY3gfTcR3xizAQre5T+wt0HF4EQzsOQJw1mF0fsKLbIbtbdIX5r3oJPTKw+
JLhCexQkKEwAIN6UbZJNoA/r+GLg+H8x0cMho/xpyGKM8OH3E1YUxWIIYRpjut6fN60yjEhvNTU6
SdCPddd6x75xnDNgfWS/ciK3ieXPkrkRrTfl2X5ZaO8b4Qnb/l1o7Ro+ovuqUT9v/QT67c787NR7
0J0WfX43lckxpbtDeboQgrkiLWWNDXLfTZfsqGdn3A5KHTnTVKUh/UXEx+DQnAQv4omBcLoF30SM
ERWOOIejv9O1ef1w4C5TTlY/3YVf2O73u6Bbkkw4NyM73fiG4qee1iRZpYanYFs+pgU7/PGBsfrz
7RRfmikeCQsUURjk3J8gSFJm4JQLOS7eQBNofnLw+2tsPb5Dv5/MNyC6Dh9Z1/acjDhTcTmIFy1m
2x7JK7U7zBLnsShn6qJYjy4pEsanGH6Q1fDvb+m/XmOoOJKkm5Kqqr+mHr99SkSXMbey5PA0vKvL
YgNXPrG7/b+P8QtA/vum/+8g376VJJGzRms5SIOQd9JuYZgse5S6jnQo1ubLcgqbcQcMlvywUPwH
Psv9/d9xvz3shxcLqaZy3JDk22ByQuhyQj24+Pflyd9h6vExmoppWZKhSgYGiX9+WVZa9llT6SG5
bPISuhK8PWOXsELiIJCSoZPPAxzv65do4cMctGajuuNBAtSPed7/MUf940S+vU+RV0uyZSrhCXfC
ZuLbUL52kvPcPVun/+Mlj7fkt9emCAYjNiUuOaNRgN7EuksHg9EX/cK0W7UwBfcqRlbjxYrzcNPt
ges/2E5+zKz9r2Xt95v/bVkzpdBoip4zgX+ExRK8dQHGBwF44Shnwe0XvbATbv59/dJ/3mmiJ/l+
4VnI2vjm/Xb9mpEUSdrwZmHdMB8mN3c0pEQputCdH440PrPv3475vyPp45n8dqSwzYLbkHMk2Z/m
69dmv8fxC1Ibzs3RR0Rqxg/H++HK9G97a5sRD3cbj9fPME88JUs+Glitrk4d+n881LdlASZTF5cV
h/IXxZY60FFmxEvETvlT2Os4h/nzHpoy47Mx+kqEqyF/m9PIueEluf4ITmMOvAxlE639KtkY09Zt
UGDyptiRC2/2xyyp8Qr+OrBl6pZGfpWs/Brk/vbwhia2hn7QfBZ479iwCBW4z129Pe6HUFV/uJ0/
Hezb7SxFTSbG79fB1KViDyv5enMzjFNwG179RDX7jy+Ae/rbpX1b9ASls4K4Uf0TLk+wLm8LfZEt
cMyx/Z+e3t9v5J9H+raqBVFHuZfr/kldvoFsj2FHqmtufejQ/8c7+G1VM41qiLpB8U/mBpOW9QOX
T2yoZ7edt9eWjx/WkL933j8v69vCJcRCn6YplyUv3+In/T1zrR/29r+DcnnXf39G3wa7glESV6vy
RvQzYf7/ODvT5rTRbQv/IlVpHr6ChEDMYGPsLyrs2JrRhATSr7+PfG7ViUkq1L2nT6e70+kIiVfv
sPdazyJLZ2l6kVfNERcRiyKuo1k2k6cPV92/3ZgJQJeduQQ/V7p721riJCulk9mXzyCxeZIbTq1H
39Rf3mgikyyTHQtNYv7yc1bULufiossyyRznVYMn1MQks42tVwvexaumuIriRijQcf7ROmrsBK1V
vMnYCLQPnvEfG8qhR62LBoIIAOm6JN6tBLkkZta1is87FnyR1RAl7cW5UPpAhU33SX5WSMNppzoN
txxzI/aY3oZJ3hfAvmalPjMNCiHTdBySh5P74wcj2rz/MkC5owuXEVUpSB4s/e5BWb6RpZesj3Z6
OaRq0Voc/g/hwInTSX21sRxRd8N1FGgTS3VofQ47tK8zdZ5ssA0rH8aRDkx+sNZ4nsOMjpiNUa5l
B1PP1Hx+4cezW6icZMfwutaXd3WmvClbytWq7lTdwEyhjP8El/Z8Gcmv+qupIvWJPqPPfNks87fz
GnPhjgaQWA4+rn4avWkLukIBHmhMqG80iXQVLMzgf6rMgRRbvHfNUnztCDNAp7xId9EMeFNDewSa
utPig5YA4cqAfZblB5VeRE10IIqrnV/3GF7RsFFErZsxumWMIJfpbVsMHv8C1OsV/+RYpULY0zka
G4IDlRPWes099xNwDRz3QR21p/ppsK2TJoefHpsZRcLMqUMbgRIJBQUucCSHJFrVO3o3eehgDb+t
yETADozEDHuA0I6Dd1yhOE17ukCUYDHjFyOsb/xNaWExdXh4+Ern+C9e8Wr1r/Q/wk/jVXkKAJCR
CEAUy1bvR9ivEAKmbLBUxGtXT6jWkfGayNOqeTDStftT97DLEjVklZbIeDetu/c6D6O8ZEVTtudw
hyUfIJkcLWLpGSjKFUU2UPdpfMb/PVVxPSM68O2rvyvgmlH/QH+nP5/nXb64qG9JMDWbVxhdwVHX
lzRHsfAKtDzEMYQLWbaRndPDMG+LRt9a5xNeIFx2pugZ59cA8gXMsvNzZzxlNB+aZXxDFfBAQ2re
7+i/bxVxh2GaSGiRxfycXq6llZh+lijbgLE1to8XfPVvGqaPwqFQHXfA+QX6u3OzGgUdu16kSi0W
Y6qkySREo5B4+DRvFJ+7lV9+4OtHl266+pjGq4Cmnvsc+fTBwL7gBs7sjUIvHAU5fMHi64pxCIZb
9HZWCTM7rxN+Cdwy2qzmRI43VA+graHWvyGEn1PgWRjd+krpAFvXmtF3Ifwx2sk288tOmGu3ydUY
9+CN0IfiVZW3cBtN5xe2NOpvdDH8j3/POH9qn4dR8tuju9uFnH3tGgcCo6R2bPb82aDn4GDQOz12
iv6JluQIapc+9+ERxG+8aHBU7G7370/B8fV+tBrkC5AZii5HJmxAtu6+wuQcomztleCpXQTb4Bky
LAYMr16lG9yWq/wQL/q1uQxn6aLzwpm5lb36UDwFUxJR97Vbk3uXbWELz4v1eS29xGvz1dgR2bai
nzHtNiyfIEnN2WCUVl7grm4V+7rMPfWz9CwwndoUbLDnzyiCzf2psEX15l5n/VIl3qsCghEiAsd6
1wGiyCaAeabhlIQz1/BqIIVDdMY6m/YzWuFTlHaQ+appuUCouoRWM02xrMXzmxvOJQeK9UInYNsk
sJHcNOxsxFt6YL4hTXDD/gZN3q6a6nxwbQcJfCAh6TN1RiLOhY8WbWsSv3rIx+HmsqC4ox2Lp/DV
mERTYW2CAkVWA67FizcFzzFf+V41Q6szp5nBH0A0o2kwT+btOpoPSbLFk+m1C2qRPhY2n9/ZB4ca
rsJdvIOOOfWPLBYTyRG83mkPBrWNbKtNoZ9ifsm8Yk3hZa7Ns60yrd8aHF/S3HqPvIw/ck+ZikQn
u5DZCW4+b+odz5skElcBSzskDbXzGhZtT1vjvDiUjrykB7Mo5xrGdv+zc6sJwomlvAwX8UKalfjF
snnnqm+NV3vWAqPXRliU1OUgVCh7dSmtv/8FIPnKLShhk3S3zLA6lDNeLE+dC160CVfxyjqAPeOv
wlJlN9Xy4OujttW2ZLGudajIkgchbaJt9J02Gz6QutSX5ltCUW0YcGeg2hC9KRrq2+yQ8bNAPPgn
f8n5fW+tkeqsRBaScXBKTtmJnzgZ62KhevkhOGF6ORWLmEy9bmztw2+Tocw3Bgf7AG17D9UO0mA4
U915dIB0wS/WPqoFq7v2EZ2yQ7Hwl9ev6BSswllPl5zMuh4Ci7YG6USWYvz9YujLzrP2OsEAg1lz
Rh7u0lwqa3EbLq7e1ZPW+UBemWh7TH8LPKzrMz8//CYi75QOSBZQ1acwEVcDaFxeASldpovhOxg+
45CUwEYJOhrcF3LVt9J6wIRL+9orjtGXtA+xRiv8XAdmcInlG0jiTPQyjPDSh0jXbdFgbfKgrm2F
vU6WwPDJm6/sUH8RYbCiKPtdhTH5N+zF6GHyo7n03zqv/Iqpxo/OPILbEdGOueSfMJdrzPJ8Qoxc
x/KLX90eCTuAme7xU9FB2eOq2SKj6FLaUbDWiYdIvWiFFkkelwVfFrsiPOnXgzrOz3ZzID5PeUpW
5alD6vCleiz9gSsbNvx0gmdl1EkRoTPj1O5fhgCAnFmn1DcsENE23EcqxMAtu6YXxCLQl8zSRqoQ
Zy6ZT4Uyy4Mpem32NQ2GpIn1XGLVIVwGqGJMM9Llv8nwdhMPRgl8W0/KdMxOyKCRkcyCYl3suhHy
VgK44jEFfxpVyb76vO6pw77SxcPFsK5OVf8EMalYmaNX3FHNGAITUCZwh9B+qqHFlblU70gJhHKA
Gb/iU9DxgTQxCxbxgcbT3CEyDZMpjBLVDmJwYiN0K/WHRNPYmDYzgsnM8QWXH1J/fLnSV7MwvOIk
gT03lnBAFwGHr3IRE0+YT8xJPTuvDBbcDeqYo7lXQU23/EJzbcwz70xosUH716ufo23/nj/f5nC8
l+e9Ng/mFRgi9FC4DRX2dprDdm28FqCnfMYzwkNHy5Q6Dlq8SfVr+LFe8X2uIqKXu9MASKhvNpJB
YkAgEyE1IIGQfwsfEdkc5k98fwoRCg7r8lEdv2Un05PHxdNQBpzyXxO6QUoAqh7ufCUiSBsjUUPN
h6B2iNd+wnb+wRwwu8g2WvyzU44Q+XHpUlgNvsfEaZbv4ichFxK/mraaY7UrGIQvMcDiVIUyjyl5
ytY6fS9AU7NZBhuR2nk6KevZi8UhA3a+2yzYgpof1wkAzpqK6825OSeFMEPSI7Px6yv8I32UL1ai
78m0wyn3YEo+1NR9cJZQE2d7jCHboYXO7gEXMdmA5kgjcnEiT1aG1+EzJrB8NCYO8+QPZM9iRceO
jbTlKozIHTAmmrv6yG3HYjUDoquD0hkpzHaQZhz1eDmkxjx/4nfwR8nmtXfyWbLhsxpMkmS7jY2v
fgzg4SOfAdGcpAwRiFdfxQHm/Bi/YkNc1+k6izYEgyL4AyVnbRUvXjF2VtlTtol3wzGhnAHJWpDn
hh0I5+MRHp9HfdT7z1DypzK4G9jl04SJPl+IENeFbbwrVgo+/0m+6fD4CW7ypECbPTsqFr8bSzqN
Z2rz15lCfb7ZX1x5mq+HJfrGUs+v2fL3W+yCXrGM1r6zbebWYpjw8mk5VTbWLH7GXO2v6vlQoVFX
2kzcIb+oPXHVbRtP3AqsUkh458OaVSxhMU4E8D++I5DUFAGNYn06e4g13BYzXjZBSru88Xc3t1yj
F5zkVED1FyCW7vDJii2xhcOHYlF7u9C2mpRr/qQWVc9q6kTFirPUL2gQAZAzp5ypx3CnHzUv3kWU
b8fXRbFik7pQuNzFpZn+YmzS5zl285WyCZ+38bPxGi6RkISfdFn1XfgM4pB/zR0S6DTXNgaMvpHw
hEFB2XC/L5xmXuvBsD5Pl8asfKnn/srcXacP6zrSn0XUn5vBu03pVfM78RxLlAu2OfM0bC8WNnlb
HaGp7juaLsmhY90awmaKhbUms2LWz5IpBPapDL9eph0+MtGGsn80JsZUmSZvtxd/liyLufEczSwS
DS6HaBNsihMj98n/SJ5yiivDGAw2lhtsiBSdxTvNUxi46ho4KBEs6byYaqtoiQHCw4ssjky2ludp
DZE+YphaS3/NeJ+1z3gmN8AYdvWLvmPQTPOpNjNXJc58H5IW8tapMNFX5GbPesybbvOgsKj89elp
7OvRuQ+1lrsSR6imSqGlt+BJXxKk40DTBvofbSUQ6eWSVAZbWSqAk/0J7bPFzcsBK1yWw4AP9sNX
qu9UQHTyqvEeFiGH7+1HfRWnhKpjgNEGn6Oi3xXswj6WfSxXxt5/Nj7g59KucwQUGZMgZsICDRqO
Hhws/mg3cEXStjhVqJJsat+9oN8quqXRqL15VvX9+SM7pMxQEb18t8YaN4HLPVj2ECckv7JwCPxi
dX1w+aGqenfD9Jgsk2M4TQf5e6D/dvmkvvaKWtN3D1a+q00Um2yRE3SZyQrEnvDgi//DtIatkSup
Fu48gy7ad0Xgt6tZBWPCiA0V7JKEzcKY1svixfxF2sIoWrAu/Ko8nJx7LNawwx5d/I9Rd3fxu3c2
L/IuK2+Cum/GQwRUtNUoCjnFfMi6HoIo0+f6QYXjj7Pr/f0OT/+3+82SixJ1mYWmckmaOIfXVbsw
mAGEnTvyp9djNtMJiabIvSYq0v33Vyv/ZWT9eNh3lTpsNZao6v5wcZzh7AIgBBDqNglGu2TM9mPU
rSFU4KxnoQUiN4IobeePeyV/nJvvHvvdKxWHZmZyeNb2eKNGHRMcu8stznwgG4/q099llLvR/OOW
70rg575RfKPilrvxsRuX3DWg6/XT5+xFHy1y1tT98yEmw/rBk/7byKIYaioqL5GBGOLn12z4WV8H
scaTftPW5M2Tcn1dJtvgTWEPF4w2DO6IrBpA1pj6y3287V7KgSX274/x17fr949xV08TFVXwE0FS
91e2zlRazRlD7nqK5tTMd+ae9zpwV/JHIhN2M/JhLywfPQnpvs41DPjfP8L9zJ6dr1XLVLcXpkk9
ekNi1JFPTSvTYoUXxdHX7blwH7Vs5b/M2r9f1bxrad60W6yoCc9/zvcukujwNkR0c4pnmPPF94fn
arT/+vplPpo9/za2f7td864m5Ic3s7mFirrHjaId21lsX6bk029J3LKFRy2KB6PMvJu/rppkxgY3
ulffhn0FXD2sJePIAfc77j3YszkRf48mzUd3eDeDlVWRpUzn6v7yzR6yJoznaNF/QaN/NxYPBvDf
ZiydrqJu8T9dutfSFGUr+UbMAAYcHwOwJX/GmMYqZCcq3aOengznSpS7JJ4kE8FcITmn2/HvD/G9
+bifQ3RZM02NKEws1nfzlVznQXOW+uExX6E5UzweA6NDlIVFKebUS8Hfq0kCHXT2iE2dM8XIAWoo
rEjEQDZORxF3uf5LXDdH1J3wegAwepLTLeITCXvWziDsbz6idhbYeDDCM7xk4I/TCwYHnGBeyx73
37f0h733+6387ZbupsU869WyvN7U/TE5oU+MN5z0XrBrfLSn5OXf1/qjfXV/rbu5UNe6NI0FrLnS
0VjTLjsUG0CNAJPPX8RF4Q9ZBc88pQbukkahliDfpQxNifC9R3ubv08LimyAi0CkJv1hQ22M/NrR
r9zfjjL4Kbo5rnIsCLPFlbK6TYnSGqGaowqBRwaI0xvxFP1IXWS2+aD8L5t/brPIOVWHPQ9MB0nX
7t7d9gb6IC6S6z4C6Ai0B20Lw8ofmV+4pQiNhi2YEaeN5GPT8YNsqxAevyhHge2F/wmOFzPTEzYx
sx14vyqS4S+Kyzo1K8y9l6O4BTIIYoiDRkWs+VjUR3pH2w2hef6lbBABvuGNkzunNMeAECD4ksFg
UrPhUez6WbMVn7UFDbPLujlA4yTOj64KQSHS4vwrJuT6M5meN/KJ9YRCE32Io0hsEQp7YJ2SbVCr
wDgyBJtP4HsGNLTYbBDmStnIdAPylFOSHWy8bqTZ+F/scM18jGY1xXJiQF8cx9KQPYOdokEX/1V9
RRT1ya70HdwKVIIouX8VJ7ykrjGO3wnbIoQdKw4uzYG3qcyFHX6lMxYw5H12DWM0mbTdWASXyWP+
Uvf50USJa4xMXmCCdMmRssjrGFHewKnBK0jTrjkqbxWZpVAf1gDSoQG9MjRUqKwqEET6viN03Mfi
4AcOlRAuw+9iIPcIHDLNUuIWuRjgIsAcVG6sUdXBSh1R0YK1TLWVjDUoWkRs9k45pK+hH2ceoUE4
IsXlXd6lz+W7+UxdltGRUZB6QeGavwPiBtkXrZtNFY1xSyUfg0j4m/vT0riDCxlum33/eSm/qXb7
7LXaovXlHC6/wP0EcIdZEs5biYSdrOej/FGdgMlRklO+aCMWX+Ux/Upf0pdw57+Yc5Tt4gtGYfFF
md34HtC+87CwPV/twcb9oS4beIcv/rsK7/MUQTn+hUkC9jw1PeTZNzxuzHa4QB+pc4c9w48JmSah
oiv0/QexjfgtnP1tE90qVdVrtZzueWtyzvvwnD+oHlYeVUb1UWr5sEe6v5hqivA00BqgNrhf0S0x
03wLHAFlc05/2TMMjXTFI3wIKflTTMF9/X6puznh5it+UPdcqrXJcnrpkGSjqLe2N0fY1jh2bZqY
vwgCuj44GEh/TEZ3F75b09O6zvqkDom0hMTlph80D4llfGKMtqtgEn9qv67bf68Kf/sKf7/Vu6NI
WpaNJUTcKgPL3142It47CBeH+DbWd/++1J+L3d3d3a3fUtV0VhRyd8pHY42hme8QD/bdiJenG+mr
/vXB9R49zbvFtb+oZhkr3FtIR4v04rGxSxCIHwjvBqQO6RY67L8v+ehp3i2x58rw4+twxYqZlCLS
Jm0mmMj7JY7A4tFgGX6z318IE1m8YUE/ok6D+uf+hdDKIOTIkyR7GaeV+sv0iCMTyN8Y48iiSrSm
hMu1cVtS30SgPwBd/3230vAe/PwEksarz2ZMFk3OV3fD1SgSs+nOUbjvaeIwB5APrOP/JprKPq8k
cqeoVR//X9ccBEEDokS5F+HwRM6+5Ifh/jqGhu5c32AGsThpQEme42WukpU8eXDJ+80vjC9j4KCg
UtRQ2Gh33+qFWHKDPX6wR9o3j1rbn5FGk7EbASYavyXrocCpOw9PbPfDd7isNUifVBFY0h8VrzqN
5ZtwVfwdWwhAoCdo7nv/9TxljUz8kf+SLvvNgzv9yxdqWKrBwclSVEO17r5QKcqNUlBv/q7ffzfN
spN/iPc9OgYYi5PgI1g/uOC94O/7Hn+74N30c740UhKKiEdU1mPA3yIEBhoP7KOmt0fTwf2B6f5a
d9OPGcqVeJG4VnSIDvS9HUiG09bTHJXoswf3dTcR8Dqq0rAmahLfn6FbdyuI3omBiA17iD8VbKGG
c5+YCHnSxU139WardYCvpN1Eb97FjLg2FcCB8XwZotxkT6WwqLOcdrdHp7i7p/39qVSdd0YBYMIX
PXzq39brxoqDzEz9dB3hw5Cl8bUxScT2OnESYqDniDeRUidHhvXgadwNq+/rDlVbdt8UUnkmP69b
9PJNrEwhWTeEOSsCqZeY1OkHWW090pDNg4jQfdMJaR929T6Tnh9c/2/3Pej2ZVwgzJX3ldxQacvW
DIN0LRnPbflkBKtKg3F7tlvDIEH7WKKeaf5vC+v3PTNZKKIia4N4/G67kpu3zEq6AK8Vsqj8syHO
Up638tCSveouV3xwj3ezxR/XuxtxUZ9ZhphEgO+UJwaZJK7Ky7vIKpveDnK4kkrI8t3pHO7T4sHj
/dtYH8hx2CEwHCn3iKpGq7KmqBhVeWrzdLnTSpgXHKX6qdi6VfNgzuAJ/lx2hltlxZE4rUn4MNBi
/hxOiaklkpX5ZILY8pAdR6tJOuZkrcHBDDdsj/tjnRM2aseIBp0LZYHS7bZUvW78cjAojV2oM/NT
d9NXlIYGsFAsxJg6CxSAbMqtQ36dCu/peSyUILPhoNTTW4ne5aI70vWY1nZ0O2XWXD+UZ6KYV+di
Xce0tuupCBF1LsmHG2FCROjkp45WgT9CGGcM56G0+3XFcky1E0Ts4GcmzBmRY6qcMLRzFOE0U5EM
g58fnLETFysxPJXZm6h8hcHSL7JJ0G4FMuKCqXXbnetVmGzD80af9emyfQ+ydxHXe7uM6/H5pUA5
t8WCSdQTqADKNmBRXYRRWu4AMCsFgE5TwXI47l83mktAkuU2lzGEBrXEXsltTMvzOrVe8oF75l58
m4Sn8uplHI+Qd5KPrL+GL6jNeuR9o0DdyU/pZaeSykNmwZCgRv+euDEaQRNNPQonrE00v0WnW+fW
SBNdUqqKeMAr8NtzMNwMO+p+YIbT4tR6L8G9ieFXXWice28eiRcxrl3VNvAe9rskOyoxXg/8gDMO
b86RLALqQKBm9G5pEdWGhWqdQNfrNzh0TskcV7ctPDWdncQosRAs7jmMo8TBJW5O0xz1DL30nLPU
AGTPTE+w97LudVsO8YOrldp4YVugPmz1rUZKlS96ZdIk4057y2N48jTozuU3xBoQbPoM0Y/wnvPY
piJ1ecVenyjToMXPBcH/RhAIqhw6KGK3OFxjr2pAAQCBpLftdm4OMt31/XHxQZITiRGN7ZNiKCwu
RJ+clAkj+wwm79VCE8rzaSEOA54P5yWwF/K4nmOYCq210r6MZEhWNGbZZZMVnhUufESwq0h/sAM1
7zZG/3kR6chBVuOdRC7680Us9dqsdLGLt+YN0Q3yQ7u3qeIA21ZtvZzLrnWsu1l17AxCQ+y+cgwT
TVm9nFFlQpBcvdSkeQWeOPBK2u2NUIZC8/yB3gA8ApiMP5wPKsS9hPRBH1bRFzrZsX0nIrIXHSO1
YYtcPM4rYuUwcA28V7zCIJ0cOuGB1+ReSALycxwOjWlhfiH5YTSsNVdiNeDHRmw0qIa/mzEtYoSb
fN1jTgX6KrBj02HHTHJlXq+g7Jc+Ct8H89h9U2B4ego/KMYwZ+r85efTu4YZPmPRQLLYsU1Y4dVM
yE6R0d11KxPoS/cO9aU+T6w3QZ3Ix8bYNRIZBDzrfy8df5m/f3yOu2NS0VWXUDpbwdYy3csvAoVQ
dtnymcwfYjIeXOu77v7bkeH7pk0L0hsWHVqq93vp9gw8Mwgv8VZmmlijpgFq+IuqGiwuSmf888Co
JMHwPEYwDWEEzoN2c4UnfUUhEsHBDa8miSBfxabGEP8WaLaENJLhFkyDYKxdP7VoUlTulSyoelyU
bmhOjNUlmkTFRNFcsjXhSzKyZPj51yGEfhd/cbqWNafaZb9gSDSz68Ig6mRSLWHwEY0QJ44kDQlL
XByOR5jY57eeGCVi9yJQKaP27fyGZ5ugBDMAojSuHxVLv00U/3pkd82juvMLvcmamJCXcbEhKGbb
fGYeFn15TwP6cohRn5jzdDuwp9+1p38Pjm+u/L+ufveO17kk5aJ1jWk561tIWxVBZydkbcoRpudZ
c4SRfZ5EW/81Iapc2tavrA/i5rpR3kjr2xOCwEBaVB4y+i/0q2sZ/sOIJyt9Bzr9+7Pe123uB9e9
gU6pzkFlRN+fNQSo+0QcdfKskVKR2F08wiWOOCn14DKIL9TvyvcHl1eHN/buWdFBH4iZvNF/ckO7
7ibglpGDLSSzm9YR6ATx6bpX+xkoMSTmWuv5ngI+DQ6gpe/adnxDA0LFrKyWJbsYmXNAZ7pUQzPn
Lcm8RlrmgF/6aeUvIadGg7iPYfdMrTwy5oH6qkDxo5ISPINcGxMw4bO6Ebf3Zb7WLAVASdqNfpLQ
95bQ4CagHQ2oGDL14YmO5T9ZppUMLReg6KG2UKM7OvI7AO4ysyquBwR/5SKaJVevDtHw9me76t3U
bd713APgZLxpxU5pl75A1ihZpW51/mi0g5J6VWZXJIdRlN2HJB4eSNa40O9NvKQY8glQSo8uRJfZ
SvHJ7W/MV2b8ilI7TwY5VQtuv9zkmrMhARCBvW1Z05SEvpyciGX8crVDPH0QE6GGkZiIJSLoDxbG
H1uvKdN+NsYbsBjSVdp2GlAulwsXzUKL+eLfX/e9hGAYbapF8wCVBq0D3Fc/528O0GHIYQn06YBo
A7nnpsLz2XoGRmie9zhs5OKD4ExKrzrw/d1FgFFGDyAW37QAGi56Evvfn+jv4++/n+h+Y9z5Rt9E
AmyMKP9ALkxQOXGt/bj5YpWDf9Y6oePj/Se98dhP0l++Zl8hS1gL6/qVoUGN53KagtxgZ2iXN+IK
0owgQ7LcAGoj4PQIbJbTK7gsMGmjzp9QZCbdtDUdLXYExYZ79+/7uYduDk9YEzHwg+Mc6lvi3UY/
k861LJVBsO0LrrkA0tfD8hJxXfSvYbdptJGtu9HuEo6wXFXKzAigzj/rgiuRTx+t++KFeV69EcuM
Fjex4x4clZeeOraG0/brAhkOYR/RMuK8aF8D7U25teN/34L6l6PncPKFoysOThNF/jlIkiTtLnoi
ce4VHAOPZjlmJfHdIBgRaUv0wVZaVGsCltiIr0wf/+1s+OJqIp59N4KYeRsb2rIm5/rVwBOFsvcj
o95d+5QPoJERf5roTrsbsktwfQWH9Dl4MKtpwye8m9QsiVIQUHd4sdQzft6BEjSDCqoLt4rwhvN9
RCtJJy42ARC7qGPX/JUII4B2NFDPZNllSw7yFjkBEGh6UtBx7IwvMlsux0IsJoz9V2YhAN+KNUzJ
JVQy8qHhTcWT9Ds7KSNbEfvaxYFJlFheXrnalZ3ztNJsIZgRyXQDm5DPqti9tocQTFXywKv5lwWP
6ZvDrGVwbJfl+9JNmBmZf81u1uZmDJF+dLuBGa6uxkq9jSJmVbaapp3szhfHrEZHtYIROAubmTZV
Vreh8/xkPd/otZ2pmK3l+pg9iXZoznXRrpt5CVMm+NQ4oyhT8jDOF3H07/Em/7mZ02Rg+CZKOaAX
snlXUMvyW1Gk18TYlMRIVu/MRWE6OA9q/Cc35zK7qNPW3CqA/ij/oKEjm3SkrlHA5KNO/xCQHWsu
o4u3pVoqfE7Vvb1eHvnLpL/MnbC1qTACKYCnSyH756BSe6HSpSowNmfhrT1P4ILK3bLCV4WFUPbY
eL6kLoBQUZ5yvgqrY56v1HwVYLsvt9BWLibBwONwLPm20G6yzu1aTv2cH3Cl+e00InZEFkYSayJA
AG0qvQSOzvHwl26DLwmwUTmB9nkToX9yKdO9AeWQV7WVEPk6xrRpEWVKRnU4EdnaCEOF8Eki9nhV
OCG7CUC3yXXIiOlL94wdGnHkdXw5hGSiuXE3rraldlIuk+YyRUudVXZloXHuyikFL7BVzJ5S4lD/
EZUp6WT0EzvNH3deLuJeIZkhYMV6GfJcB1/kEoOgH01T1TEIamVe2/TU8fudtDZcXXfbxlbEiaHa
1Zs05NqGjvCgZHjPvmEK5muiWIgxjq0NJfCfX1SgaqqeqBdtAzafs8lN36X6V614qR6OLsAUie/c
KdgQvF25xLMZmlj37AKbj7Xqz18hmVlTJqmKcN/rM+TB26lgqwrl8tOsTwY5vo4/1nVP9+fGo0QK
+a4/Mnx0mpIUpVQNbzL/+/nRFbHNjYvRyRv4/7P+eIsW2aqUvX7hc4xom5H6dH0Nwwmu1TxfcA/s
UejhXgVO2CDlWS2VmSSv5J0YPgzu+Ntj/fHZ7h5rVea+mVEi3oQWKa9ngmyiEZyoBOBj6QrdQpoL
jkXcXjgmF1vO1iAt/XXUOFgtPE381DYJWCaqEiM4o3W7MMkOU0u3YPtGClhRwnQcn77+PbXcK6v/
93kiih2avkBk7j5zIeL3a+MGoBGSjdppVujUbh9sMiXK9YvElrOR9KpJEzCD/76y/ucSNHyT/73y
3Wxhxol4DfurvKEFH61MT4mArQj4LLWX+jOVnQKQUqZc4QJuzWJ0IZPonC4bYSoLu09SwcbKCQve
CARl+FolK+sXPslqrB7RuZwCG5/p5a2alA51v404D4DGXNXJDfGCTa47Ucl7DoNbZeafmHi60tXV
ma4tz72nv1AloLAQSc6/71f+Lpz8XHO5YZYejbKAJSF4+jl0O6WPGqG9yJvyVGzeSMrwIipT7czE
DMIVwevqrSNH8Na+Iuxp7ZdM+YRZT1dGYjMDjwwt/TbVFuW76EohUOcRmoN4C9cyAfVhNWRWXRbG
ZSp/kVSuJGAUv9Jf5kF7whROQD08chxV6Vx8CWyVUiE48K3qSvsrRTqicZcElrrIc6pNHzmEAX5y
IIcCRi6sOL8Ftt87UTkmM/mGwwZLnE1yI8aZbk5UijVnAi2EucAMWuP8DfBzpNfDLXhlrz2K4K3l
N2I55VFMPzoDc1Zpxbj70DGxphibjH5JGkiJ059j/au4ld0hTPZDzOaA040FKtkX0N119dJS8oxt
8lixVWI1lz1t5EP0fe1Jmn4CFic4zfp2wyTrUGFLqTdKLXnVPFrtCRB+PLkeai9EYYBVRnvTSxd6
NsRUPFxccEGNKFpZ/qj0DCwWMJz3cemo+enSouf4rLEYJNjFPQjANsq0IvowKMwWXsSG54q9xPAM
Ijfr/XeCZnZdsP6dW7TkY8XuVnRHrsY+Zxkbm/I0eyk4JI2bhf5OmKglzmUmSmmut5OGyD6OiENA
uwHWdjiHZcL4Ybd1GGg/ByLnWBm8D7OoqgBh+zkQI1XOrvG57Ta3bN1Jbpm7AuXikhyHWQI0lunf
uo1ukmuWrz3a8GYtswV/8Db8We5nN0MbRYe7wJ/3nZRLreTBpcq7zRW1YV5sjArGXziOfFQY6VsK
d03aSeaovEKbngFODtI3kxxeTP0DCfy9ppam6WwPwqWUznq5fPD57vEozIs/P98we/3WVUvats6M
sOw2l34ltZxfN1FjjgxrIwQvPkOKYihg9H8/FO0v1UOmCObhoaeGsve7FvLbVW+y2NZyoMiQc1F0
2cYaOl76kSzrgj6iDYM71WZB/p5QammwDYOcaPKTnhqchO28nKCBphiA1B0VjbHNwM334B6JhwxX
lbhNgl3CQPSnBtzp4qUmu4/UFsJBg0WFh1AirzTdRvC58aQv2i/9WNqmPgYwXUx4ycVnwQED0Cmb
9IUwRieo33y7moNOvW0vo3B9iyAoTKFvsxmDEFFB7qMdkcFKd5jDlImYDMshlH0Em6JEwchW1kM2
K6cHoAoOKXJ6/16TfSI45AUThotbn8+56Pt5WWAMplr+HDznJvyI4fdGUaU/6f2R9ojGG3qb0sto
/IEAuW5BfEfPFbhGJXjtMfbGbvEeuAF6/GPrZIDRL6NGGhvRIeHXiAln+XpFUyjpF133fr6OpQ0F
5xFTwQK7Y0WU8LZFYwerwcYBia+TCJBRJk1Mql3+WPDHt2Jw/1wIfLegN8+jEKPhdRoKczmYte+Z
q7iGDsVil3ktec694cGCFwhzxU88k4NkAjFa4isciQIcZtt6UZ/xN55/6bBK33OVbELiFOC/QKV3
TYx6eBaJlbfGNerJceOifiXtY0U0s3B+bnCpqW7Iet04xui2j7yASWxxeQG1fFmd02MZUoQ2J9fz
QtyTr7q4PZ/fCHu94RAnVGio8FTkA0NDLd2gnJwLO81trH88tUR43ZoGOO8JZT7+E3WqryWSm86T
Gxit5IkvgBxrDHVFu+5wuNfkQ69QubWGrY7MBcHbV4MQAlgZ9Z4ciSK3JdFp/oew82pOHN3W8C9S
lXK4VSBjggFjblQGGwVQRPnX70dztaenq7vOqanePdONkb6w1rveoG2jyiVHyzQ9DCdeE+nSWZ52
z+bGenQPnwnaot0XbzQ7wUkz5gRahoqL6Pcs1QdlXCz1Dx+85xROGpd2AJZhKTjpUlCO8ejVIB+E
GEX9J43RgUQp65REn+EuIh4DJaOn7GMXB1R9Lm5yafTsJrHoWUyZ3FXLOlhoFGP5TBLdYNGpDD1P
FPUFDwubQ8LWIBdOcF2VsMJ/zRrUY8oF30wzWebWNwnUj3SqIXYP18ACjCN1kisQ7YeeODgJWWYw
KYltNtyX6hGK+l55Yv/WdRvLS9VZ3+CNjeEtibmP1okeCE7l/i3Hb7QNbnW2i1YfujAJs5uefKoZ
V6Kt25hWJ1gyn1O6w7hwkF2msBthH/qvcxDv5ZXvEygyiVMBzPQ14e4l/VpQWWNMMp/xCSSeuQop
19FbRK4Fsc4S9vLFLKmSpfYyMX4TS/iv+VGK4dN+iTlImJenexJb21mGOn9vFlNMIhUKgLw4vsYz
krUW1qpdKe8vch0Zt0S3Klu19uLpLCgs8/C7qrhcnl6ENXn23JHDnWWLh3C2YJBmyqZs5to3zZQ4
Bj5ykDSxQDU07cVjle1KwM2Yzk7dFuo0LS6vJRhKF5164E8jhOiKWQuHE4FgNW7ttQqnl2rSx3y/
Xar15B4fiw8ieFlp0kTMZsI3mdI4tbxaDEC/A4lc22jbDY3zxHz6RwmIf9jI/K2fUb8XXu6fT351
vHL/fSVruqiM8DJqDa7DX8YBYSWZTZsH8rYLEeJKK0n6sTRwbQJlooc7+Avhtej6t3RkyYKIKtkB
nmgeenHkKm7kTSK7BoEBKGZEXNF1qOeXFBBO8vFq37vHu8CwpOriRf3ifQMpTWPpi5YOutO3gH17
v0rSuaKv0LuxoP/y1cYf/U9f7RdEFZ92KXpmgrQtvPrefxHEGxAIZ/3IzSwhiFp0y89yRaoaiVfC
qkZwSGcGMMgyZXL3WD4nrelxDgna2EWVhKMeGfdXM76eqriY0KSFE20VR0wmuuAqmpujLqs5ArqD
zsWgbOvX9s/f6De1AS9LkxnyWUj5GAr8uzYQB4r4cvClrQ8xeYBz1N6yVf8koFr/oDz+86f9fmmY
OtAVnTos2V8+LVc6WfVrlkaDkHmgqBRjuu+FfK8qj4z0jAZpFT6+hE3pMh+xBOSlcm/LD5uHhpsi
uQAESdhPkPicOMIJ0FAyJy2ZeMLnpFdWzxyL5qkaTvVhmXyCghwUnMZqRqofsfZZ/03vIYtj5fSf
9QATTUeOiuzj1/TgUO6TvFYtaYuqo8GBhZgNkRPy3cI2vDhV/dJEb1JOHsJW6CxW8rc4zLBxzysv
JzP89fyAZG9ZCz19I99G65ZPYeFrk3SeHnTMX/23GscoIiTwXVHPfe/JzPQEOiXniVvXBFOIYavN
w+HM74s905BJgjFEx6HFdJIkHHKnZ4Qt/HBJ6T/pVlG/w88L8TmNi5tV7zEja1DBdKsm+eq7Sylu
jYrWys48nSwbAjHxVlipL+qH/gMwUXu5TTupmsmgzHtctDmhC3uD3+aHrzlqtQ4/aHSLekMpEXeg
x/BmW0ZpQ7quoLbSdak3IdiQHoFnFhLNOWFmI+ldcp/45je4rmiOQpASdZQWz/pq3Wq3dtWtSZUa
MDHpd9XFYtSEbuk1r+cYOTsthiEqAkyuP6wYCABjNoDyF7yJCT0+W8YE/gioorALuqm+iqCdvkAF
Mlta6FiE+nZfuEQ54CgjbQppgkR/oI9+MNGBt3koQg9BP07vBV8m1myV50bJx2VUBhNFmpb5skBP
pJ8foAtD+uZXB+Eod6u22grSpC432JU3cHrcga6kotS343KFVEUlmmBaf/x5Y/0OrtTh82GPqxoa
lke/bKyXYBLYFrEQK4xGNZsBKE495azslrhjtf2lW4mdnWSriMQyAQOaYfYUZwrcey2dFpO++stG
Jzz7NztDGmcKmkr6K33Rv88VORSfg94b0lbYxP6U07023/10SdkQt1OpxiY+pOtl83siFuaPhYpe
e8/i6xOvT7cBtmUfOItlRDnQkZdexjyERF1jxn9C6kb03hzYOo9TrM8IDhsmeEuFsvvqvgroR1/R
42P0edKXTCMx2Sxv7EeZLIO0Xxqz7p2CFshAvRvxsR28UN/riyB1Uwr+magw/sLvy/XdvEIwQHSK
Om8oVOUVftLlYxFV3pMY9eCYD5ck+8y0m9K46naYKRGxIm70UzHHYm99PauriQ86U0W4dURZcCIM
2+i1KABFtPU8FGl3JtEP8Uq6sUrxiNDWLF1hP8z8YQqhv43Ik7FbUJXYpQUiD2Cs911xDJLHz30S
X8VgFsXQk05K6Tx40dHe9BdP+ECEhawZcrcKtR0u7xZZWdkKO44BJTh2c561+CfZvt33L1T6jsWo
OTHRjrcMfUlNEpZSDvC51oSfMF7q/SyXT3I8l54XQDXtlq/S1eOuHEpmHu1c/3iJ3zlY02sp1DPN
8AICMOxOKO02Oafg82+D+GMCAnx38dSSl8q8mRAsUnLKNFivpX+5oX+1dx4xQDYCTD9JlRl8Gv9Z
d7Ks5UyJthidWcVZDdb1g5m2jhnKzo9d+YDnRx+tFN/L863yk/5lOEOk8H8W/rgBDT4GicZ/R4JC
p1haqFXiVr6gA9GICeIeGhw/8aQber8WovSpc4m4amwTE8PYjr/bO1NX5IKoeEC+hsSptuqxBXt6
fA8yTUFNmggePgPxFUS02K8v/FkK6tdtudF/KKhhEUoHidwlIlIm3bdG6ETgJNTqTg+78qb+KEuD
iCtSjrGSUUl9J++CKSvDV6cpdvxQCTZfT0egT7dsyuETiXCJB24EnRsOLIM7O9gVmWORIXFsYJzk
bnZk9RLDWBMfENtQB9Uv9W7CU0HbRcNyKw/GVQb2x1CkcrBBTENHRAhFmkHu2JCl2i2uQOGHhuf5
DT2UeA5YRHaxrQ+yS7p7n9m0+dA3Tk/+r3Zr80hHYL4bQE1Extb2gMDr6crSeIYT9wQ/EKFTgHHh
ww4vzI9fCJTJ6SVSt53TZlOS07Yad2XhoyJ5D/eDp15h7YHfNeshGo1/0DW/GlvnkZACBRzJi/A9
64IJeXXPTzRopMQ7yYauojVwFaGdUcEof4aj9qN9EZNF1iPX2fP+wF67extazPlIDXWIi9Nwoe7c
CNmrb2PRddGv5VFXZkQlk1GgxGSm4UznakyG6Xb4fKIb+jGEB5srYwxP4zuQ1DB8E/RZDyDaTpsv
yLPPdQeE8W/8J+U3BCh2D9NUZqo4LP7HrM4q4igOUqqBGG/+3pHJ88EVShoT7rn7CcqQOMKXFObw
VVm+EfVOZus4XYJ3VKOFpFY5OI++kB7esYUkp2mg0yD0HsWOuafgq86jOPFAkMnH07RjUoFord5r
0t+D+tIfWV3wQGHGkD+npLbqDf8oB7E0RVd41TBH84/BF0003C9sXw5oCWOCQhNX7zEQcs81o83I
7hkBbPze8Q2HClK902wT81JctGuxt84DXpnWvLIIUnFacVa8GcsytA2RfaRMFEzDLJuNKjG9GJ25
pJ7en8Q0PLi4W7OTehc9RI8fWe3qX1Zky/dhZPJEeOwJJ+OIKQXiuTlzEXJ4n1g2UdBL41agemDR
4qkofAk/6JheOOAh76XMYpfhO8W9gqD0wNSzV+wAwWbgWprdEwnFaWohUyQbmQ3HFsJVtEQmbtj1
pdkw1bIMu23tBnMbrgYCOwM72RlvJJhlEaDPY01Nlr+bPQQ62z/pp+q9uz435Ub+Uv9RVS5pwy/y
5/NDOAqXYrWCtWWWcGG1XZVMJa4me9xyuxeCpAtGTP179iF5w0CYj5sdqMHEyiuJtHsrKOjLMc09
xfixcTBUbDePyhFf7/CJms5pLgKuM3o2iv7Ym7I5UbHkkifFdeTSfZo75KecbeiMAR8Cti1tFYx7
ZdY+nIAVWDkk5igUMjcIkvmu991qj4UqaUPWScROCNfaCZvMz2wv+ObRCRdSLbABe32K3y3vRJz0
G4twTofLUCXUF+ynmUSZQ3iXDjzsMpLlV5SCsJFbz2RyYE7Sa3EGN1TeWlCRqTjqwUhXdwdSbzgK
yIyIHY44XiIEbOKB2ZAYvRRbTrDubizaFb85MT+SQ3gS1sbCXEb8kBvzXJ70c/4mN45q8r95GMZ8
+FTaKWT8iuL99TZ89/vwJzyWk2zJ1A+6rEUqnrhkfAC+RzIeV7W/hM0uuw9kL9lVx7IUUzNeDMjm
08Yyl8UL/JiRzCN5TeOBWyCz5LTB1enP5adk/neq/+9DY2yU/g/slYvaaIu+FrccEFU5xwewfHk9
G7K3te/iQ9O9xEJ3BUNkmj4nhuQGwybg3F1hpVfAUKD5lFyFZoihClAgeVlvysZCEYAi9dp8cmCo
3OcH0DrloHv4CoLkskcS4ilHWTEV5lzWHTIRI8J2jjL/YDrdE2Fut3i0XP3WNolPtEuCZXuHrcWv
n1fqHQXjWAojrrqanDc3+ufUkYGriFd7OXDfAUNJd7T5CxQArAsjUCqyl83x97pzZ7qP5TzSXB33
hpfTVq56ULlgKiclGk12uEe4TbD3TfBLBJAEiOUS7O1iAn2APCPGA3a4Z+1kkgsS/LqhQ+bPEwuH
I1mresS6WTABSBIY+Wp8ClWnw2HBJmuhD+6jTy6Z4fKQmDrY3GEm3H8GT5CdZvTS+g5iWWFLP0hQ
Mdt6z6fa5/PM3VLe8L68ITRusWR/zpoONoXXdLOMh3J8vJxRiUu2H/joGCE2xtD7llsCfLLUkSaT
mIHpYThvD9G2X6kghn+RivyG4QLlWETLpiDX0EX1F1oVKGSm634iAhM4wR6CmPHeABYt+pMPgspU
P7xhhcXL/xS/HiNtDyLdtAD/H/0AixCRh8NJypHUHxTPujMuLPfNW3TG4muJjebkz6sf5s1vaj5F
NOBVotCn6vyl+7KempaZz4e4TVdsuxyjSCILBkf/avfqUbx36aY8+z/wJ8Njt425hjjsR5fqqU8B
UDvUYQTCYt3YrbIpJB34+ZNcdqVbfcehEbW/fCXeyrDTtbBizvdcxfPc2qidV3O/IGmgVEEpfkfv
73cMLR0ibjmGgiu3cEFiFOl2l+LebR9X5Z0txvHAzQ7RnDMW+pAm2d1tNPq8SO/kMlulJxXuWJ/f
iTWmolPehw33KfgCo9cM/+kTP2goj/my/mVAS40TQudCjaYQ6F9jlYkPshu1n/4WLhb6DdKWUxiu
x+razODFC3t9S8lo0CaJdnKxPiq47veAAgrklw9JOBrG0oKhAOTR9BvdP8Vqh9/BF3+3tupPIjP2
ew+6i5nnJWEygBdptcr2FK/JPR6NOM0UpbyDawFPlq8mvNd3/7FQ+gmQx5mLfbzNyxkByvz8xi1n
9IYM9TOy3CqZaBAJseuWbIVSDIRlxTGSLGI3dF6kG0NGdcmlhK9LPcytWhRj8Qt7lQEGCFpSwfVj
8I8x4hhEyL/tszG+UgptP1oTacq0RT09a08+csJAaSSZlkEUtTAjhKgdaTtcsiAh3OY//afccgrY
Kv4KjY7cxvbh13HYrXnvL1YO0xZAMgZjKDZeswxlyyFi/98TLIBV7jb46LwTIHWwZOit1O7XsYr3
yhkjhm4sowGwG1u4Pz7LgRrCTUminnDocOE3ICq+/ZobC2wJsLOH2f3P0SM8sPWeQBp6BFP8yTVM
P8/B6nWub3gXRGCe2HX2E9HtnysgPspmjCIcHIPb0UVB/A5jxzgOU8JE+Rs5hFHdmJGbPSaVMaY2
0TxXjLitpR+5pPfSUJe5h5gn98cnkrNQZzhvMWBSDBsZEb94Dm4dT9NoYihzEa1c7iXyEpAKXFbn
97UpQcKwEWIKfd/l19HjLVooH/1o/qAMbrLjAefGOjwLiVN+M9jQKg+nTXiXYFOJ27gatCIMNYYZ
kdIv5sgYbPtgYV6fuGI6xRlEAqLHEOstKb545ZCzxvxdSq84cZ/qBL0WMZ4YpoaJ67/zbKPQQ/cs
QqhhvwteGI2iJphXPe/x+T5QWfRexWzp5YFrycG0ey4srGWpgUezZAgOeBgIY5oYY3emLvUZ2LjR
RmN5+dBcccQwMjfIeFyO+DlWgwfrgukN5QiWLeJcudOTPD7TwRammsftxy0X42SPvim3xY1ML3iA
nWNdYmrLgFqI1za2WXyNnoGDNnKQeFUy1w2WF7WT6rwHu36sDJBrStNL6pWXameidrLGrgpgDoqQ
lXgW1NGEdFEcWNccz9FWbmDZE2ulXglEeDKbJcT5p4uXeYYTUbqrftAyaO+MfUkdZx7IcZMtg83z
YZdHzCa5qoRP0hSjKxJ59oIJ1LeqziApq4rkqLXwXa17/vvhkz/44vnlI6E/DpyQmr13gYLr3KND
RDbhdysKjZBUUMj4mwzTWG60qyZMgVrTgJrKe9AaCHbLFoI/tmvf22/pp9pRbXIuX/mXEHRrpteM
IK/KNsNmFua+eDU/mqkFSAi1e/28UOhK2hhw+mw8TmQuVzol/tayGAldXQfJBR2JXX9zkytf+IhS
P+P2z5gs7Nyxzm4cnhgJj6WO/+fzjfsftJTJcX8boBkC+Zl3FHrEHazZQZiaMN5VDyY9vm2cMDtq
D92JtRb5o59BsG1OJhirbQJIUjxAKhPt9AgOFLwcgh9eFZ2VuDSB3Yj+xofMjVnwOfgDz9Ix41l4
GLMKx2tjhOfvPl0RVcnTpZR7LUBejMItb0/e3TcXEQ8+/BFkBwsavIvl6RPLZcNN7sM3NyLl8ONG
O5DceghAC+FABxxOMfpahLvnmvzOg25NBfISXnNq/hKtVeca/EvLUVm/nSuv4tKhGh7fwTbH16q2
xfcc2IHX4vFYYgySaMHxU57yLEG58ou8ZATH5/L0uzfAPN/E/F868qX7zEXCxxTG5p+BOscEJQeD
2/DAmQBCw17JE7yYpnJAoZQf/1xGUCf8poxQRUUnw0nHEP5XdYhkVX2ZScaw9Y8CJ+IZ9PJ1opSP
9o8vE04TC4v7m4PhVp6F78e1h/UeLaOr6aGFNwmHW8dH7ZBhIGPZPOx+p73TNZ+FZbTRl+HSnIkf
jAvmqAb57eqz+YzGHv1JtW5TiPB7L9oG2id8flBRyrZGC/Fyn4xUb2jAxRdTmLHjz7993dYapsbk
ohKHMP4e1x/1GBe2FI6sYy4lDk9qhtFbGlcaEJoDoil28InpmN97OJDhAA4Ur9joIwx6OyAyig5A
emSmL7vdAzpZV258w5pwWPfH13ig25I6rXH/uCbSsuZFsWoJ8uCxkBzOtQ/VSJrWjDX4HlyRxBou
VMm2LpTXmb8YxuxlixeJovWKCZCKe6EHIwYbfRSwE3NrrkBwmjvnlMLt+k/TmwDerdt88vqBDWLt
a45dbljkIAikSblWCcILpv05vfPbaFDhmc6jOTdmuK++rMVri7/tEQPawnfG08sfM5KNr8eklZz8
onjG4GgQuL7lGby0DWT7ZRZ58GrLXYSLeXCSttR4iBxsrCqMYJ69FxsWI5bC0XzsInh8O+mNOx6+
KF8KlrF/QOJ0IWrNbeb+Lp3XU30ezHGeuFgYy7H6s81zZ4FBj3BXDqHry+f+p4YxwWvsFAcgzSXX
+ie6EZU2Nqqi7AWVU160n4rg4vp9NH7tRahu6PzCNQRoMj//vA2k3xXTRNcpsClHJuc/o47/ayU1
s8863eyG7XMV7AVbWtKgJ3wzEvqmwQGz/mQCkWpuzEP42H9rZJX/yiEMYFt2oKkCI8vmONf4v0/H
6exRtwWtR7gShrc6cZOB1eBqoUtBAI7LhU/HYQDEUpmzuLmsIV220BHskpKesSR2fgCDvmtIHsVJ
yCH7PRhjKUiIt4jlCKUjrdSpC90XmS5odrHTbd0uJHzDadTx/3XdjvLp62ULHw29wB4aFAZTY1zM
P8bndJKk0nPYj9OFGIkpwMcoG2+34o2rOrwW1mgdSYGpfCQ/6RJ8FFegMyei/l6ewHYAP1c4Ne8q
eUnMJSgxFTohmnD/sHlHJm4/PjsqUmxLfK4ep3y4TK9YIj3AXjkGHitftUyzPZrU1FeICMoBM6Un
4WWc+Irdf2hHbj0cJPgLm8e0ixyAIY7rJ007+dg7Ez3ZARpG+JcT1PgvGfDfL+8X5oFpCOYgP3h5
yvs/2Afe6Jxt4RZw0DrEgP3qvsRiE+7iPlxHX8zj4GstE9lpfqjHuNFCGLVOJs2bAyU9hw9AhHU1
+ElfrqY66SdQW7jhoDikM2kXYFrvkKntiO/1TX1nPOjfii1FjUy22ly8vW7IYhCUa57Ou5btZEXi
ElBetDU/UuQLwKHctvAvOzs/mvs/byPtt88C5zrcCbDNFaVfBiFt0WadDIN7yymM5z+JfZDwCsi0
3K9EQaVLGr8Rndm8vl7ylBYO4C1QFvQoVLMBFeqP8kE8EucrSJl56D+DtfZm4LTGkUnhjvEZFmfQ
VMkZ6s15gX+kKyCPtpy8P+YEcH8nuZ1t9Ul8qbMR3M4+4rX7V1MJ6RfPFOY9vPL/+5q/7NdB1pq0
qASU9O/DLUinwQkKU71QnhMcjij8QuDKkVBMUzXBt47WTGfjrvo7C6M8JPlSvaMRpcGNSQGg/by/
InzXkK971pkNmX/j5JV1AMeEWLIjm4dTfdDxPb+Tzs6mI0CEsdxdnJOdu6QDpgs995GDyGD80+Xn
sGfjzbp9na+ruw6G+1wkh4FjJGTABxrEG3EbgaAccqo5TAfn6WmfaOtn1Yl/D/IzCB5FuXJvvtRV
dAtim9I6w0+9+UmniNy0cejdyivKQfbV2eLSdf2P7L2ikQQT3ql/syP87fmIPhrjZwQ8EEv/fT6m
vWEUedMM2/IGyz74SG8SCR0WAQDhRJ1juw1mJwK46htjV4OI/g1sUf9LtuWF/98P8Mse16TQGl4x
14OC1pyoYCq6foIwJ4vnDLB46aITvemLZhlOsvHSpsnO1uHIUUuv6cfwFp6i+TAN1Ul6h3sAENwR
SdHljvn+wKoz9BgVJYXXXq1mpM4TbRW3fwkR1H6zZnWmlBppTljNkIn272dY5YaQvXLcH3Km0efs
MVNCD0wgxwoErnAygZ8ef6JkLgaP6g+wCKNHFimXS+NTKC2ew7y9UeNa6y1lTHjlgUMdhXyHmxah
6H0wJYAeUhINysMZb/ANPAg70iC1evSAcTUJau9lTYg5rus3QrX/fPRYvzl6dEx8Rkty9F3qP0fT
/92hwTNuEiVn3D3mjUhziGgFp8jluTVHTGk4+/hPwkMAM5LvTxWa1j/hdOR1E/EM+svOBAXqZJuz
OG4cfdgAbVCU0mgTV9FGjviFtSvlCnj2x3jLqXPNdxEicumikhn2gK+Q8oNDSYraFx1qXR4EAGQA
KwrEXXnN3xPaweUwq0g7C2jAPiHS0R0wqMsUmlkI/yRCK1AC0JY2PFhHhrBAM8a5adiExo+E6cGN
chfwHvJgAMDTek8L5oJNrCzyYODWMoAM/OcHa/xm8/3rwf6y+Vj38LhTGoTBstVdch9TAljqqwRW
aUWuiHWW7/qCmW281W4d0TrcdVvjLN6VCf6gDVrsLwKV2CKn9ov6njkwGaBu/abMCOgtvZdr7BSq
WcACoCyf1KCEgc5EI37gEPIYaTlLu7pTPUr96PAl80ICt7lAjB2OiBWGNQUFdehf4GDpv1veVEef
IhGbed1Abvvv/aKT21XkvixupW6ZfsIPUucB9vYTDj2xmQrMbxbGZ/k3+fRvqAR8rPaPAaxpqKI+
/lj/t4zL2LAEogbELX1KV+7Wzy0idVCLatlumwV9Ja7z1VwZcGY4dvX8z+/6n/v539QyPp0SeFSG
aSLur//+dEPGa/EZF3xpWM+a3eXr4facGzc5OMfCl9m5mpfFEF8ZW1FexBxg3p9/AvLl+Ig//Qi/
DHWMNBOa2ujFLVFBHRAmpqy9zqTyQ05XDcrNZepKKwPU1d9qnebK6kSQXPlCc/CqEI/oR/lhTWtP
Xaj9RcrXJrG9K/2nJ6SE6jGcSzM/dfoIzXyvLFsyRQACIc/PkpmkXIN8Wu/1cN0Y12z02BW/ynyX
lXv+qQl0/OHWvKgGqHelIImJISOAj5c0q06kTplqApocHqAXuGHm1QyUPHjt81t6brNFEb+X6coY
3WTfxuXq5oBKhIx1i7ib1WjrtA+kahIkEWNWWdfkTaudWFkBQon60hyiCX4HA1FqyTRKwbWOxRcs
E4P/vJw9sqXCiNOa+eF7I7hBP8NhDe55xhS6QN/9OujJTRc3/nDR8dEl1KebWxDfO1cqD5HFeOXs
i8Cy6Xsvr197EditfZ1KOh6I1m8CY98aLATMRSjBahKVZEi4kXjlMmAO2awBKTyKlNLRB3M9aFxj
oEqRF1Q108j5iZmJWx9BPU4A51HE4pFPvnQPpJOhJxOQVqVuR3JH7E+YpEG5fVMSQmf7B7Yk+BdO
IBb5iIOT9eNHijeWsRgQUP9Yrw8KpGHWXXXOVHOifBTdrG0PD5oG/XEr+JueU9hMCmQG4XGU8k20
t8BERXxNKM5SAqoY8IRfaQuAnHqMS1RmCLE1lWmLXpXiBR0dsZa4rzu2wmUxe1pfAE6sKty08DLn
ehxBpCbxWgXnehm2dYC/ijYR6xWtWkSy1UT1uDxqmpxoxUVan7iGnvTyEXGfeb5WoDNwfNQGEz4G
piUgKlBDen0dRU/YUFWAQjKRwP7v6DO1/nwQyNO1bou9K8AGYAUcK2SaL9gw8OjHwZ9+oAfs3vnQ
KJ2qu+yehE4NhIIFWO4BPsK7rISJJUyCxMW4NwonwYYsN9MefvLCjj5Ay/xo3qGqVVxeeEeqLGBG
6VmU8OVEhRS59y0vqr8e4meVfraYEyYY5Kl1BltipQM2GqO7JwubUsMpsKUC3dHJ54zq3OXyyE6s
DXgBRda7UbBQmLLDQU4Mj6CuBBFX+NZ3k2cy7bNDAgbaFPgJqxVz8a8C0fkLIpCYh5M6EMdRQf5Y
FHk0FfThjR51IJAsapcWQrQmheMvou3YGszMYWJNIjKOdqYKJM/UPl/76h41Xab8CNVXyFRBwwsD
e66FUkxbSl01/dLesmSf5+9Z7Olby/Iqf8tdLAjbTsDaWIfjtjL9dW+gUNlqiKoxsH4wo0nnGr7V
VFePWUurXFArSztDnPYTQPdqD1dHhXGFrMCHigBSxnEaVsWsVBkGkNwH2E+eibJoQ88QO2dwxFpw
W9ZEEu4j2Q27I0kwthj6kIUMJxEat8kRPoxDWMLc4vdO2uXAJ63AOwi+omTsk1JouxlbVKv2aHHI
u6MCMi4KGJ+Ow4J6rl+bFzdsTCIR7C31VM7X+kIUPopT6m/a0Uco6BZGMUU1ZT7fwlWCl8jksXm8
x8OCKTlqhWDybcwfmD4vgGGr7iNvP7BhZtCon154ZeRomQ7DExaPyawcfw3sxRCpydNy68feYyr5
66W8EPQroEcGWbLoCFx/RtNHMMHmRaYpagh6UT6pAkgB5XglW03dY5F9GyaPN+QhbBQwAMNc1/rO
7Dx9yqAQWicdJQGtmHcLtzyYGu964/YqspRFA+W/WcC2MVB2iAjdQQrh8ITxiu7LOHO5e9GS6DT5
G7l22ByfBuxH+kus5tTvCmVheRPN47M5Cv4q5ggKXSBBcxVXWwlkJqimZnzRYrTd6VREDCmI6xqS
QR535J1u1FTEJuEayAy/8SwqTkn+yU7TS3n+SjL7od3kzVO5tOpW+tDbXeiq4pluwnhjUFfkK+z4
EjPFkct5NWuGUYzYIAcYI+lgOvYU+rLk1Gqfl4ePNBoy9Cxj1ChIWJYv0IMouVc91kbx/nw4wusd
3ZU/K+863gtrOftsw5YL/e0BhoLVWrjFHVD4xDfulZ4jGGD9s8AX8i0oP2tx+2EVV9Dzcsf8KOR1
xtPAnOaCp6onlUlmugyHNRuwDl141Fwih8zw7YRvODAsXwSE6JVPl58bIyAc/WbNrpWPYjY3VQcf
SCzBNdVFqmWkx2c8FcJl/AP/JGiRSWGyJ1yBTgqYMMPxWeQL4cEe6bwCzkFO5HU0jUsqJO2rVY4W
4/s+XwRV5/ZXWZsz8vD1acWYyjpoNDFYCKHctUXymluvTlZYXAXrWNl5gX8VzGVQvVtzHClqyYMv
NH31btAiWN0SAR0YS82c1vGstPbSaOMDDkcIKjBWPO0ggdSA4j+CtPQDRhI90p9gUw8ro+W7zV76
mqqhHM5NvFQZEdAPpYBZmwg6JPI8nUnZMEdEghDnWV5ac0eRMwCTDW7ArEFearB88Yv/W2yt/t/+
idLPlMiQkEVVJlXq36VfrFpZoWSUfv5JPI5S6mqinvzpUC805phsouir97dZAl9pW6mezjyet/LA
8CE15zGI/aEX3qid9Gl+u/O6Hs6AP37uRGjPOwLYVjJDHaYAxoZBQY6/hYsVEGyOH+4H8qATREjc
pQxLEkflarWQtA2lLVM3iNjVCCj+0tEDsDt2ys4YLkipdGBMGvHcUa9ieyr/yi/Sf1eKYowq4eEs
Goh9f3kkpSDk/TMC2fMfM9V6qyFYeSQR6HCbhhkxyN3WOIRY8qF8rCclNQAXK2wEmunnN7cwyA+d
vJ8u/B8Kj+e9hxgDeXretwn93Hs1KC52JE05r3u2P+qH5CcE/NG97AtkjDJFNpfZW6f8hOopoRJ5
bkbYdGcw6RanMmQnWqJmapyJ4Wyfd+5aeVF7HObC+jFAlsX5sWKn+Qu4BM2ybnZR7ZYZWs142cfe
M5pDz8ZZTrI+hrrHH9oLr1a7UjGHRO7KnBD7uBRnAGPyAmQMojeuQOSH8X64y4qjMNiyy3qCWhMO
cCXa8CsULwapDe9BjfnVRBO8wvj2zyb6I5IPiB7pzpHkMvLAY8L6UpW9aU7DHO8J8OSVGa/UsTYs
1z1s5Z2U37nGqtfk+ZoMAWStDyDhnDqdFyFMaoFYORGjrMHT62W/lLpp1N2fMBRXuM/xpxmldY68
gsVXTyPafaidYfINZs7QV14KKwO2uC/PXi3DY38GAeUR/kWJLP9XioCuSUJuJJpYchOX9u/tpNat
9iyGaNgWhH4nPEnXEtbg+DouFJqnkdyJYBGYLX+rs71cng0ABxwKCLmgfU49el2dy02bFFuFGb41
IxGhaL7/3GxJ4wL+pddCQ64bo6GiqCi/KomSWOkfXYKGvOnfMMQRh2lteabhRWQgFa6fH1QkK/Oq
XgHC5zDn/vzxvzGyQqGNYa1iiFhBGfovMKrS9VphDGm/DRFTUiWb8kaEq6BNIkihRMlW5JwFK61j
0FovBB/aNcLPtYSlGhB536h2gbkBHmni+tE4UfOu9P8j7bx2HUW7bn1FSORwaqJzWPZKJ2hFMJgM
Bnz1+6E+aavK1aqlrX3yq//q/goDL2+Yc4xnHPvzAbtme8HeiUbvoeMYK0mUOINr5PWJJ2drQKVx
g0ceeFRa/nB6/a+iwR93dFcnHJVG7nP2tzuz9m7CehyOafSld2vT8DXVQzVZ6azBTo2Xd+Cj+ffz
/KuHBYkdaBBZQMzgpmLdPc4srbpGM9rLFt1IY5W2dobhsJeT1yTklHDdDOC0/n3FvybIX1ekSkHX
ytQN465YcRXGNNKbiiuKe13d34bVTWR+ckE51z8V+P4erCxNIv1p3P2GyRd1V5u4CZmStzW46nra
iQQN5LUaVoW6uN4+YHVfgVaXOA0w79HxQClvcE769+3+zZy8+wl3tYlWSGRdaNLLNocEIIUHS+wC
k+m3wvxtpnsAz9eWJGXsFRVB3jmmHVqJ8voMxlVOtkVlOjW9tR9+1F8f8d2PunsJUlv2QGj4UbIO
S+TrNj5Eot8kO3lY84PUs9NSmGWVlAZOmgLz409vRp5u+49p5NcvwAQmSxqeTnnaWvxWs9Jw/LaG
FV+2jbDSKUeSqcYUz7mk95UC28c1C3KCiqOlUPvROagGx4zX0LgrxKR143e9gJNdd0DYOaKAqvun
H/gfw1QWZV3nu+AXUgH/8/eNQiSZTcjIyY05IkNZXo9Etstzi3bC+eXfr+M/PkJZQpRpmaSFQui7
q5YWVliIchyl27jcmqkbAT3hFUBcAiTmdwrupZ9IIP85KicbLQ4gSeHCd0uNMJalUIp6shVKBVAz
ByL9QOXrHO/jFvkehSzB3LYgBs5bw6RliqJjGApfDA3/PAlWySI6f//7Kfy1+jEiZBFEj46mRFbv
J4ZROFtlaKrJNin3VJEYCGn4LVvvP2LPf7rQ3RYtucJTK0QKQykacCY8piAmPLF6uVz3/3+3dDeI
5Fgt2rHlM56aB92WCgwTnXj1YumHyvNPt3Q3gmphIKbvrCQTIp9POtQ2DCBZnGa2f9/R9Bfdf7a/
v6S79SLtw1JNIi3ZhooXGx8t3b1JW5X8sBX66X7u1kSlvFotq3myvcLjutFwIschqC9BVjr/vp//
+sx/v5/p0/xtGoqSQhKFK2MB4n6ByiHanOUlK4OY4Dl8+Pe1frip+29OGhVBjDuuJY6voP3bbhff
tmG1MH+iXv3XhUhvmc5m4sQEvHt6yVVN8jYsk22crmrpwO1EmmtWix9jMP5qEFoq3yzLK/1BFVTi
fQPtUmcYfTXWkTRZyJLsnDMI1DhWLy10ChjlKWqn/kiExzwsIi+FgRJZiBo5uEhxaQuqy38VpTCl
oo1ZeGwEOhZpDnTWllrbNdxN/yx/owThH7rq2FfHJHyg6DcoQVtRncwe2vYkoTQNdeNtGMjDJKmt
f22GZYQiv0G6Il20xUXY8V+O4b5Ij/9+pdr9Qjo9AMUwJFOkUQqE/H78tFapg/XkAVDQjpTJ2N3k
hNpcCAR4L3swEXoeaKLs5eYpjp1xYdySddOjnj/n6ybkxFeCVlMyjTbiba5FsRdbrSuprX3J83WE
1rcc6GfItX2uzeCMhCqKhqdU0pxCKYI8NeD5DnOIwnC3r5SF5VLbyMwzY3v2+2Ld1ETa85d3N21l
UNeV62peFMcEV3FctS9nzp9dg/5BQtdbDeFW6q/wt+ufthv37cDpKcFtBaagAFhiS/bnVyaGin5u
iutl26avpuxrRWAg3mFchqrbjmu+tOT8+O83c/8NcEkFXysHFZ6ubN7LoyIjBN8rjL9mRIP6QKof
43R9oxNx0X+QGvzVAbu/1t33Vow3M5V6rpXFa0v9zBvEVQbgggY4NKomgcOuTNUK0WLVwaJNV0kW
+0ITeTXqe7X/QZf21zFy+jkSzUcCIae+/X0J4ppH+Vkb2mRrjsLClIWNBhfyEpczNXtDLLFM0tJr
8QKpGArFPPc/unhcFbKybLDuqHm2EqWXDnwpiwelNeYNoVtHTIt847G8TOTXGG35v9/W/TT8v59s
KRpkYk3ihPfnAOmSWguzrCJUQt4ryie9eiAED430IA2R+/+8uvy6GrknMnxXev/3+61EO5f1KGHZ
544Ma8v+O4FYjDBXo3H07xuTpl/++4I5XUtm2BOwQmNWUad98G8LjKBYw1mgH74dkH5MJuXkwE6A
wJwGVwe+w7P2OB0/svm/r/ur9Pav695tcjSxjuWr2idbVRsdoQ6kWzU/V0BY43E+FrpjpC+Sjpho
lGZN9FJRz6jr7VWi5U4UizG8Jgj5NdRQJqLQfMDi0n9UnD7rntDF7thUW1F6EvBZWQiAe+mtxJ4/
NK8Z3aS+viINapGwGIVPVtMl9c8qmqXeXINFq+vsOcX3bFRv/77j+030rwdtsHkGcG1Mh4s/H3RV
DfK1ka/JNi/R7R9FJCnp8mwdplWhZ4IpvH9f734n9Ot6FuQIrmhwUri7Xl71StsZl2SrVfOebtaw
kvTlj0P1rxPs/y6jaqZGyYWt8fQzfhs/qa6oqlpwWxzQbw3nINxImwQJepkeVc2+8oo4NAKZbLpd
rV7BTf50gv2vb5PktP/7C6aZ9rdfYJ57KTcbfsFVhvsD1kR74t2zkU2SBfDdfz/V+yA8orT4Xn67
2t1cakTqGJ7V6TXedsSupkSz8HT7/K2WXs5ROO0C6LpK/fGq/zBv/uelyRzQmYJ0snTvK1utXheF
ANkLAhZlZXGcIpjk8z6VnqucgCue9FWmbKoD+i/WZ+31hzv/r0+WM6DIVKEQ6SGKd7ceg0UZlPgM
TE4EQgPyv6RlR1O8NOLF0EtrAcdPlvtmZwL3CJ1stOwbDp0rTgf2XQPkzDP5tInwpagPFYf3fKCl
UaxvGGbyjlgDAd/V1fKSMN2WKmoaVwkFW5OxLnG/VUd330SqhfhXhWoSW7spS02vgCxL+A9A6Izx
a1ojfQe6lA2fXb4oGzj8yXtE64p57hS3g2+Ekgf2e8GxqrZewgEjdKeurt0jUwp4ZFKNaLpeYJl0
IBgkxUVTskqLbN6Fo9/rjZsUGEV60dYsbRNi+anE55aAOaoBWXzxFZ1qLYajGxFcLZvIs6zvxjNo
HPMpQvZxLQS7SlRHSjqUFXPDSL0EunrYCI5VobeQl4PFWfb8ws4jp2TZae9XOVrw5xzv+b9dSObq
tm2mHWafg7zutjXWsX4EtxDpToV2dEgtdqQSTW+8K1bn1hjzWsUArEdiZFiuZExZIi1gWnlRFH8V
tyxINP1Y6OW64BDY480xLnEQK4ce1k4xxWrwSM1L76m4tHMTB36ONGWEnpufpj+ShXdNClh3fxht
/zFd0qaYIshp2xCrdjfYJCUSUtGgCdszPzbJd3RR/Cqy5p0hrfUIUmx1cSTXBP3KvjlTASkdzuzD
uyj3lB70IQrcHp+LQJbWv3+Zrkyn4t+WLs3EoUpNaKqHEJ8oq3cza6ujk+2jqSp7io9H5MA4t+aw
FTA54r6kTo+Mcoow8kWb+uEZd7xzfoMMVZGj7KCG3j1fn68Ifio8Gp0P2yrddIK7Zu0hPxQlGPK9
bIOTun4BMijhHZwhaN0o7IlmIv7MEi/CwstouOToKyKMygPVQ/hZNDWi2bVypHpb0zotkcaW4vJa
nsbxI5Leb82WCl7ewC6gepK+abovMkQVz3hvLh8KjVEsipedauw0IDr5cylgB3LVlAy0NUkiWrbv
YKngkNkQmpabtHtm4/pc20fhkAedR1ORXzIn9eDm4PumjYyDvE92QxBeX/rmFQl0eeN2nBANw20J
5SdCEZy9HlXk8V916HjmdX12QT4WCAWQRXuJRmIW4ckB+kQ6b5DJKkBuSOQoUMh2ntrnNVNHdmpO
MGGVJwVOdg0LDC/oUj3Ca3EuL5DmoV1acA9eqpU8zxj09sUpZTvd69H3KDxijmm++jX8eOIt3pUn
9WzzCu0SeXrl9F/1g/J0ETBuz+vKxZBgbUhUrFYckdH3eIizX5tXPHgLa5PuldJpaGvOG18cF/pL
YaeuF/q9z2+FzoFaytdR3F098QuBSbFHd8lpiYeVh87wRJXniY6OgeS6f+HhGoSwgcgPoINuEy+a
+eLD1b146TJbTkMH0w6xR7NsURMSNB3aDngPz19IdOPaLyUel+Tnh+RBnqvbL8bUUVnRZ2BrpNtk
NSjd5rZMyRHDSFw/XfQFcps2hn8/v3wTR/EaYWm5BVbtlbcthnnMlSYGVGyWDSAu4xHObER/05Fn
kxeGqGsaczPlQ/nF/6RvWDrRwyIOHnoMfE6V2vHePFhzWne5nbhM1zCcDhff2Em7ls7d4dO5eQPP
23bi+ac1R1XACXQXSHNxXyzNQ67bZeqUi+JozmhxZQ/mQfYT2NbRljD29XdBgDn+VBgOz5WXLOjR
FuYs9dTZ1wcqCMx3GANRotZf3QPqjgRc6/tlrwLgKebwJQiPidcNHUZ2nsgfvb4D69nMnuN1ghsZ
ywlpYoEyY14lUUUB+vAaKx5Wg3xxerAC+R19KrK3Wbp7Q2uu2xiJbWltFQh9ZuSNvFUeUeHoqLbj
kymu2htclZUmzTVSeiOPiQ35MFL1GoTTme3pTJVxjq0Yx7q0A6uWnh3V8q3c5Z/fmk+9W0Sx32GG
xDCEjuIGrAspvVM/Uh/Njpe9eEzWyeJ87OdyYMzFQFugwm1PwBXiE7LGmbIvl4L/hn3NMZeWnznd
alH6Z08EasvfMxKL/pE0s1O8VgMoQPWefuVwGr236+lUfN6+yLKhFcvRPHeYZltkvRdHF05D+1h4
bb1pG/RdzBmb4ra0BLf4VHFwoxxGXF/ZfbO+HCxpfn6h6GAsrt+8pA94CsNr9KkxDzrGV3VswKW6
We/VfrPVFC9cnqG5YoEOQPRHW+JBLos+h11q307Ig78xZh5C8uiAkRee7OGR+Y52yNMEewRz8qFl
T+lD8XDZ1/Z4hE1rWt5lIVKtQIwxLgh6y9Np3LRrYqLUlXINBFyvp6hclCcsm8Y+IXVXQq/lQU/h
lAFk5Rw6Tmh/d0EXWD/s7n4d6v5aVaa2kwUOXvlLy14DkDT6S4JFkeWiRpzgalvifJbaR/ZtPOP3
FItPSftgEUAaEqVB8fbKV0eOJJY+WN126ExbIYzAIALY59hoFMtl88yGAuhZHJCaxBR3xFrDLHZK
59phcM9rw/fl3a51i4826FbxBi8UjXFAvy4vax2tpO/FODu5oJimYXXF5p4E+Sx5ssllQeZCh1v6
zje0prbo1R6AIJiHYYdLtUA3PgN1Qfb2y7+XX+XuXMPqa4oqvV1Oxqy+f4XDS2Z+S+rQMPeVizVW
aXmRZLFE6zw59Qiierd9J6fJPuhO6JUoU9IZOTOPLSpDFmCarIRwoDMG+Yvi3PCuz2Xt6K4MIucT
k6qIW++H6suvE/SfL3ZKAuO3Goosk7Z8d0K6JkV6FnPV2GOeyvsFoDx2CVrrx7hljhTTEhIPfROw
juajRWAeC8TdsGRtwM4OxLtXnQiazrABvo0t2ee4rJ9dtn24xIU+uFmPPOUBhVMaBFdcI7jM3PCH
s+t9BWl66H/cw90ZS2vOvZl1irGHcg8LCmsxjHwyzVZwpQDmOfILjuEb9Dz20nvhhxo47d6/dlz0
gPHywgblPMkB6M8jHof3QhSGG4+QveAkS5nFo5cAJ9PQKCHh3bYoQtBkMdbzhQWtoeDF2/PbkwAG
YfUuvl6BKbGVWCBTNHCgjY9F4Ubv1g5RDuDcsWQmT8Bvz8kGhaIIBACqpxl5+U7b9nh6mQquHHlG
MEAreKKFsZQgWoVzcRG/XOIlNLkUKrnsmiixQd5gqWZNvn61JUYGOzTXqTFPqJ42qzH3ZARuE113
gcc3hF+3v5F7SC6PZMf8m2qnM1E52NFvfhRztCIDEQTXEdkQGm+ULkjnyCP11N6DDkW8YXtZRy2B
mzNTWAi4tDMHciXJzjvxs3g1518GKk6OFp/aidnOup5gwgkL1AagsWbXA2IME8qKtG7PNs100lpn
5nv8Cpi6Jkm0f8r3zKSXr5GUMLjRUDw/u0Bmffd6qCFzY7bUfQYzfhQcTCih2lWy0pfoTeFU6C7K
0uZY+6hTLPh8bt9uLFDT3MEz4iip2I1HAVLzAkQxuqnn6ylyuqXuWRFOGxuU3fUxJo7DxC0rN3b0
LkD99U3LTjdYqHn6Qb8c2Z7iQs5/2OGrU3f57ov9Y7jdVfssOaSwbV1ZAY61gvwShbH0jGPI2vLa
jQe25JeXK/C2zMaopr5NnDD2gMCNUh+Yn5EFCrryCj7AYjwOrliRQIafTBqDM6UBwT8/W9hi0jVY
hCyfLeik7pqf6HP35t/pi/3jHu7qermkaImU9sb+ZgTKFei1XyJAA2pBqWk7nnTnQqIli9qyeE+U
ZR2hQsSNzAj8ocB4L4jhhzDvGXQh6FRT9TXvCn2WijA91i7nQ5axtE90Knk/CdhJvNA+OcSgM2QI
NRbsOYC8cNUnCWhGOggNrhnRVcS276sjNu90DvoiD92qdsIPPZ9J0Oa9xpWXt9dqd3tsf2Qs/33O
MzCMUPFFBYB/5Req67fCUnmheTQKVXq4Wov2Q8AvQZ0eD6T+CF1MdpvZXHT1b4sTl8GGeSfBn0bF
Uc8Wit8dgdXK0uwCebt6ypGg4SNDvw/eZfQGRoeGCVgP4k2znbJX2bP3azwocCM0sqjPZKr5/142
pR9uxrqbQscmv16kpE4PzbBVnvtN9hU2DpBW8AGL1h7WhBLPHOOHKu/dIf7Xu//tCVp3H5JBK5aD
8nRRkBdkV8xCZQKgyKsxwMv27ztU7zoq/7sYKGxZUybTu3KnGRkqPohSuQC/fbh5nQn+EwcuoLmz
rb7BW0aSZlU+Bhs4kKWVU1UOkGMS/mWROWDstzf8X7DvAWriA4/FdZwtzAsBUs7Qu9e1oDv9NuaD
luyLr+XI9ZZAT1J1naSPkGFNFcmgowgHrXwL3X/fmPz3dMQ4/O3G7r6gWA3bvEy5Mdk3VDKmFwJV
GDHA7lJDeCSbM7XlYZ4VJO7t2N21phOPrAjf5uVE/paVuqQ5mj9FCd8Xfv963NOA++3rCA31iiwl
Sw+0JegSE9GmYwWMPeIWWsLDZigc1eD8w1ZAmUbMn1Pzn8/ibjMlZXItX8ciPVxWxuwMvdzTRixU
2lM3olKHj/WOxFMA7U9ejT4/mJ/CF9tf5t/Gw5HP5v9CSbDTbIE9LtPviGGp8FQ5iMPg32/tx+dz
t2W6DVEu0eNmOIIhlX3FozijGTPE6hCi4NM4U0TQ4nIyfnhE0vQl/+sR3VXO6Cm2sS7wiPRX3R+/
hE29xDC/uZ2y9x9ucfqb/r4S+QTGlNhDZs+fQyBSpWukDkJywGzQyIu2mRcbtKAp5xM3hczqav5V
QdaatAdiegZqiZqv/TQktP/8PKiG/2rM4Qa+++6l+lbd2oy+VabhQFiLe0WfU701IpfarcVcg3mN
WN6g1xbmwXwi6BsYDW5Lh5iE+GKDImNTCdiT1v1RU4NHAi4kD85i+SKWSAIwG2zZmQGcoA++ps+v
fqQUz4DkvsRsL7GVd8OyuZhzylp4OyGt9y4dpn8/6v9aRVVJV9Gi0anm4HP3tVUyDf4+4XTYD276
dt6o38UGNagYBxOkcUFlbdC2CJfDBtiIbxYrPV/h8gGdelusIOA3Qc0YfLzugV1WDw8WEq6GnZ1u
C/1C4tDbzkiIKUInCh00/P/+8Qi2fg2Fu6FC05dwwanvq0m/egu/zRYjer1KQ5dziL6dlnIRG/dV
3gbnyxzzcnoG5jRjo53Mb8ArxR0Y84biDeTmcny24kdNn18/YC+EflXbmQa9OGgvqwz8xmTNeyAU
7JKccmklwDCGX9gdSvUT1oiuAeG+bQWMXNlSoexwhFyVHfr6IMiPGlZM1TZm5ivknHAZKXMmhIj4
cMvDlcymsnyO4wNmHcSY1GVTO/U/zM41saWpu7LbRcmUqmspYFcnTK4KlppWwMdQvBjtAmMYdbEx
d3F/LDOovzT4MZWgQLk066TFOKf6IkF+uOolcsS3wkqBMaBn7qV1MfvAobulrxSHJ8shp4Z0USO0
Bk04ZWHZhcXf4vajO8pbjRqVVW8vmBJKki6EAZbBgveohcSXfNyeyT0YTF+HHBfvpHzL3wed46Zw
vMGvo2wjWEdzur4Vm0GhmPlH/tSirGCtjQBl7ZmiqOZb7wLRiF98JarTrfmcOrAql2CZSjizjGX2
KPud6BtHEyyQG1aegXQGL58/5eLYvR+eSscYfBkYYbFT00V/MI+JODN356V5wqsydVn21wYN8SlC
DR8fig5qsemUNd2WGfln3+btle6iIKMIOMkNFg7CfTDfCKwAlqMTDWdcn2qMu8JHtSnP7nXendet
4jSwPmW7nqtrIXHIFyVys0k8K1A1MuRmI7MUe7SFMDlB2Je36uOZ4jWArwUZ3HD2C9awmyslp4b8
GtSF3u0ZyAx5zxwO7RQ/2sT60vFTzVQxkCAVQo6QHfMbbbaQgCx/bR4hf8cPHLHyJd5Eawe9CeBk
3jnFbdtGbH2ZNOogfIU72aM68Yr+cOnmiIKIrGwCzgYqqCOrg8ImQrMz/KvXQ0qiPPRdiLPbAx4V
2FA3M+jo7m5Uf7T7R1n2mYwpxIzq0lppYUCD0knFGaFunbamZ1KuGNJd/ahhzxRgXtiQHNURKdRc
M97Zi+PbkL8ZWtDO0O6Es8lg8CHq+zw/gJ9O04UsgsBd59GcSrQx58RGxBacEPLWnPbT2Iavafqg
X9wBqKwJnZWYBqJwWyLkHTwy9KGjoN+TkTQadvErFbXd1N1cwbx44TQUzfLxgZRdDYB/+NWoforV
0Hoq8o3xIMirLrYZRg3jinsECr4JX0tNsAUgHTCGRGvTSIvcoOJcrrNHQzvwdPPn7l0UMXk6muKQ
9th8J+HbRXIs6mRw5JTWwVPbbBpwBP1jVjgFbvg9/w9/uxuDVbtavX3TP9hvNYYKKY7ZntygkVp/
uWnELeM/9Gn8XMkOvszxt8AnB33YuFhOFeWDkk8crkGERvKC+2AXlnEiAIE3QeZjDgQkA14WmE5r
wDaA/fRZOzewNq7AS+K5YjHtQHCpeK/z7DUFDscaGi1uT9Q48O8WdAUbfDKOJX8q8lerHQpaF9bc
vLlZDTe4sit0XlpQZQsaffhBDwNe6hEVMwaJmUwlqcDPeZS83o0uwTSDZSuGc7i/zBFaYOWs7Eu0
koc9JzHxESOQp460C22y5/V8MhlSb3mDMEF+W7GPhCBxDkwjKR7kVSO6zNPD+JgpZzcDr1YfLyZN
0ZUGepcPmHmmiZ4VKGCRW1M7pGZACi+XJn8uiBaR4VLKxAZNkylb0EKiEt7bYfylDhQoVwRL9Cd+
2jgsJPnNZN6mcEmuV34jGWUm2AmP9/ylxQgPtG0ikK09k6/Hm7kvkg3/2RDw7UJl0mo4Xdm6vX2E
cBzF8FHKn4d4KSXebeZV6QZdO1HWoIq4AjDMlIg1FkwAjgRuDPOBlLzzzTelX2UArIRjRAVUBIX/
nu0rv1Pp8sQAaiiJ0tYaTyi7YK9CkIT2LodBSF+jxV7aHiuOj5Y5k0tGBk2jCtCltIk7l9EU8/CC
q+g140mRdlbKgG2EuQB1g5KYF7aRdzM+zuXS7N8sHGvGwdSwXJJLc473VvJ2g+zX+dCxkFTRGANd
qS8JrxclKHfKGODZxIQGYBUwbu7r7ftN/Wq7ETRlTI2ttXtGSKzQIr9qpA5KCuDBF30EVaUAjbia
TifvoetSgk2AOfD31AqtsmTFz/SH6ELZ8ul5FNeX5pkOGGeCFBbmewIfSlpdYgfcgdAAB+xJkuNA
BpggSMvvG59ya235jgsWheiA4XsWHxuR2aWcq0mQMCxuCbZfV6UiVn5hrBkZfiP2NfRRI5mkcfFi
SasEj3EvvYRrXbjaXf1O243ksxKwgM6a1hiOMuh2BwYsJWtUFlZ9DYD342TBo16x7IsLNXwyhdWF
TrPIOobocdYnT0Rxg98qZ5Wc2Tq580NQhbs0oZUjPg4fTTJXHrSULkXBwrSxuEINMGBxq1VXbb8b
g1wTpBmbWykQYmCLh6pwOmvXa1hcEa9RvrQHYc5KzpRBWGsVVEpQIbjUVwOhixc3MUCjkHin5p9S
7TamF0I2UjS7zLaJ6YvQ0csnsfIrkJz0Ps80mlZsTAzzJAwPWkiW2m3LpigCUik5wuVIuyubyy+G
x7R8PZ0xgaqriRgAsvWxf7Tw9eC+dZtxr+oPgHSummsBI5vSNcgXgGrmiHtqXLDQ9fOcuWMI16EP
Q+CSnuCjaJACyIA/LynleRde4LqDV/mCdp/T6lVZTVxEp9w1B7OwCfGq6O8Mi4t1JEERmCwbv3Q5
zMsXtgFI7eOafxtUlSc+lvPzzb2hMIKOyPJONsDEV7yqnxMoERz7gMABczCJNbAI4nZSlXix+Saz
3xQ8/RR+dRUNL4LdwFrh1sPWDyW0t7MlBnwnO6jrnrYQVUkWwsdC8hXFRUQh5lOrEBqNBHOxJVPP
Fzw4beM+2jDyDdqXqCoMp3wGWqrRYl5dB097prHe0+OeNyYUK6FBGuXiUQcLbW0J72FVeSCzh57D
SGlh1pDjAe1gDVKgvxFEEKj+7UE5lufHJF6oUBj2Am5kza4o1TltE0TNe7Yc202pbFIIvtBmb1tD
DwSC0zgFfzA3Fy7tDJYQFgIvXoEdvT1EAG0d6cFMFq3DYUkv/QmjCovhqxuDrPA14LqFzQZSQ1UB
Ixci5OBqK2CV+S5Dpg0bYHG58Drbi0cYjKDgxScMICETuLKNadGWyUknw2ryFC8JI9mz81vJ9IHC
wzkFVOcNKds5Ereu9PKB4eQ+2ARtl2kEOy3Lry5+UepFoS+E6wPyaPawZbuVdmcO9zZ8WUpjSeoS
4Hmk6ZconxOLpH5kaLW02XuH9g5byVQJVNOT8gO6odDWun129QzzMSlAxrp9Y4t+RwjJyJHQjnfY
qvnuyyZIeHGeJn01j7dVJS6AACEZ4n24GuKOC7Z+tEdPHSVg8aBdA1Oy6Qsbc3pLSbiIhydFWmnN
S5T5XURze3DbwZNFn9YEdgfKiDPrUzWPl9uzAKGF7kQ+Y9mWH3k/m954ia9TKYJP/KpTXbTpKGsU
qViOZ5FkF65Aft2M/oUOTVCdi4JtblQ+dfFt2JpEtDXw4Kx5TJTmQBt/Im4na7WBpwHMw58I5TYb
vWrG9GIGPR7sPbZQ9oYhjXgroDRREzCJtUlhT/BSK6vue7qXdkv89jRBL4si0DecUfolqYg8PdLG
2GthD78+dPXyOvix4Y576Obi7YXdZgNJURKAObuV5JJ8Bo8UJ3FpfQ3dsT7v1Dy4GY/4cMtkJzVE
mPnXdqunz3ZFZlTNnBp7/O9IWnhiCcmuj3DDOJA2BDrqwyrPDob8kEheU7T2TWwcIzyMxVOJpgDw
0jUolqgOiWutT2S6s3OjTarC8zoMROCCVV/DSQwLXiRjRH2Ltmyb2C2luXsbPYFC0lyW3eKd4Mhy
zVHhYncfl+BkvVw2Hc1yBAT9tPsm42QCAGKNJkkGYLz0OB5goKsX+rDTLJ2+EY+ifaQkCCwa9/ym
1l7t5KyuqAGw7OckS3wpIEmeIi+m8mOscFzrksukILR+Y7w09KdtDQs1kysHGwTNdrShDG567PiG
0LfYZbjV/ryv6dWXdlV64RymOcSt2uXjRFSKamwt2yyOxF+fKl9jd37g/FEBct8I7fQviuozPrL1
fCAdQyFNDBbVDgc87IF02z8Y39qJAK4TWjlLJCpd4yiC4gTs4Oioa10lFs4dH8/LG6c24L2L6pjN
sbI7HK/blWor21RbUHSEE+dWpq2bm6FdA5lh46xeSDN1oakoxSufrlFuyfcW36DXdH4UPpzJjpkx
smtrfSu2k/meDUXrxquUfkBvPujdCSYRSmGRkFuYIMzyRF4kVHl2JhW1wHk0JJD1LgTDBC817Fnz
HCTCfASnZ3q6sNTbZRIH1VN2PnLmUbKVpLqXal7iyVVmZ2MBkyDl+C+eWMyEKlBDVgFbMfw4X50l
oldsVaGcRTDThHlW6OBQLS5fr9FHVD7tKS8BpiyzQwcxRfqUk2dVW9RYjiW3ehojtAc05zm1QI7p
MjQui9wCWMFHR1EJKYOW+GqxwDEcW4/Ee2Ffg418e2f+2WVPgjCv+mb2rWNn715G4zjyUXN8kcnE
lLwbvDbrE74F58sHVfMJwxgEkMPdujI9gWAJqHAJWUeR5QmCT5xpQTyLQeu4sTNcc3l5CkGajdVD
ZL3wu1gAdCJ5SMOY3PL+jay0m9MYpVfJnOjULUdB5nF67cEDIWilOrPmwq5XgnJYWNcgbZchtRQE
GMi7kFbvUW9MZ+vomFDjQRu1Mtt5fEIdIoNBfhITm3+bOpfX4uqF2VwtHPqsw8e4R/IzSCvFAzOZ
IGXh3OR2pX8l0IjSRcyR9RaY3YH849esmzn9EmMKNaysc1nRUggywFnod0FETjQ3/GK3uJTZzDtM
KMrRoIbHQdLPX1HBOMmJZdGQl7wMJuzzwH5z/pyNQYtUqvQmSAdEfIcmDzIDipeW3vg9bs8h/MZ1
XZlHy3DlYnFWI++MHTHZqBuz8yjsFJCvErck+blkeo0+236vAU1ADNo6PMGeRgJ4vPU1fQcO2/br
WlzoKFjWF7fco0Exeva5bkXIowh5ce7QmkOeSjQNEfXie58HCBCnVD/uN0+cy9f5+ewk2o4XUqX0
nJudyUnEQc1q3J4JoSdEt1PXoSsZzO4vEdO0FrlRjCIQVMsJbDuPSmNz+Q1zjLegzasli0ebg0hK
6Hm2DisSJ4E0mVOAlJL38LbPU2opF3V3Th6qsqYqRqLV+Bz3ewuTxhywR9ftsiW8prpfimxEQ2nB
Y2fNpwvY8C7G6dgg5i6HQBTCfbGUnvts4hpWjxFcoNG9PkvkDAEA1cxAGSi7CMAESvImN2fTuT1H
FZsCor+2kxq6fNTpR2+ZM7rmIFVraKXZdza6mnnKqkcSB2JxExVuC3tUX6pEtah2uROLB0QMnL6o
BcrISnEKMnFpWGCSNX/aw1SyG0oWzhWlcYonqvVJXqQWY3Ky1pe9+ZwhWVYcqSJ32EcqxG2DXxEd
A5c6TWJwGdpjiioSIYF6Yyr1sdhYx8tXn8/5BCsi3HXn9pHQnuEEUqGZOdJQFt3hWWasQeKkJKSC
FjRRW7TbnDnGHzi4PJnNKpUW1H7a6//h6DyWG8euMPxEqEIOWxKJOVNUb1CiAnLOfPr5OFVe2OO2
WyKBe8/54zL/KkgsjlbD7LbiW0+avS4tSYJ/9HU9BukncN4ZHheQOQK55uWuwvvjwtKs0CEQBw5A
QVBkhWJa2NP0yOmsa4tns6Kea7hSUNaTjvEDHLGuua0ipygPKqmFpvAh0SBJUM4W90Rhbi1lIa2A
bklxvSic/YRG+gYgiHQEbJtku2K4ZjX4GV++MW0a/YfZurjS8MFqxOQczfuE57h0UxdA/pZS+HOr
dpbd6zYApnyrLs98F1sLeVxSTjR0XPNrvk0L0JCHdCJBjq/IqayzxVcDTgckWzaN3Ue7l/ojG4Al
zO2Igx0gKIBlkjQxeHAZ5h76YePxWlloSTkPv4aBOA2ClGJipiKPXTUv/4iM/wcszaxIjGb7p72D
XKD8VLap9jEoPwq+GRM95Efbn3ncatIwc8Kp/SHdzsOXEDpsB21MITo79d8oXcf1JJys6QHm8VJ5
Z6kruceA37Jhs9IM2hld8IyGAMWXdTHmfQZ+W+zjbpvRxay6cnmMINNHm1uLZVlUD1XI3IVik3zo
y8jETfYt0lA7+X1lZ0E9j3/qu6KcBBQmZP0EvCy83/YRIYlfn+SzQTD402o9QCsjP8R7ZZuMR8Pd
9BycZun0G8E35v+bpQhv7pAEIqPT+LIrgNKH7FkHmXMZ0Gsw/lKFnjN3WEmL+oSrLE299FZxDm4g
J4cNIAGh8wMRKo5lfupMI2m8r7qjVfj5rWS7WhSaPyob2ThOItlKDPnaIRI+O80TJ8Z2ME1HO8lk
oHhSjTZ1U8frzvo2w6sWbszJlxXCS9e8JjXxkmzHaA8JA3k3f9LkkVxmhdI5e0RyGjJik7ycZ3cC
9d47LrCzdByJ/P0TugfPb0Pud7NKsu27mR1Elb+G/prhyswhv307Pkk1xA4WrFRM5QVy+oXwPX4h
7/VLNKLJ4hn6PG8RA9vinTF4SaEt7iV/tsHQcCYIJ1gzPj6lD6CuTbzvWZUo9tb/hp+JnkraOWIb
82kRkwOyaBB3rst1aC1D/BYzlwdHF88ImbA0uuurzI3TBcnHMZXJfLGeXJyt0qkVgJLBWGgiJb9o
yK/Y6I9lSr5ftAkGlj/k5qnfAJp8pi2acWTkaG6IsGpJgYtu0Yt850i0R3EjETLIKPSRiZ9TsW4H
A2H2v1nZN/WHWdAsqx11bi0C2iOXWpNutg2HFFgTGbRO4eF5FNC6UJdDVQ9KaH4qE5TZDH4l7q8i
MzzdrElJgIedt90TYD+YH6W0Ed+VtRuFVPHE08gPn4U/ifuPMBJbJAJLqJyWijvrdVb5T3VKEYHx
j6w7ZnUU6T36tFjZiHCsaX5S09Qx07vSfoTyo3DR1Jt3WAI6s1XrAnggAqJBE1xST9hzLX4oGz4X
0xfwm2QcVV4hO9xwN0Ieqkv4D0CrghC0PBEAg+PS6FbMJJXuTT9ud5xWXBNFc2hfmBVW+Xoma1K5
V69LjaPY+NVjX9bsqF8YNJiz5h64ZeSYsEtHTvfG/D29v3B3gCeIHgM6S8tV5m8mvZx3I13SzSPt
qWOg+if8RXpPIMqylA86Qu5N7UFjxNUtXBvtMiqoCV1wTAYDJZhLy7JTXDCrjKyY1BZTp4zXhFD2
TIp5tCYjDy+MYGMHIMRxDNdlsU3mrcillCx61RY/Xw2IqkhY3X7YhA5vsrpqI99CfR0fktgdUcNs
LOkmYeKklXMAhlqEO77oKH/QoQL68BTQ8x/lT/PTIlg437XJvUqWlRN9EgAm+sUPG9S9jekw3pFh
IdioRAiDU0mzkVxyAl6eNTmIMmjzPVb+64M+AMFYo3IHNULXr/tT4Sfqzsg8S3gE7pGqCWL93xkQ
OZGqEYUy5u/wWkX38mHsOtKlghW/keAMm9cmoHC4JaMJ0QCieF9FDszXjYJgMSyIp2VJbhdeReWm
PW0SgAQ35VNyAJhudFZG2s68GjuldgdW3e6rNQ/1Y+QYo+DGSXeRm/PCsqJ9UrYUUP1K/Hi55+ga
6F+QaLiLvX7H+mHe0fyppVu0diqvUAa2zHE+AYUC3WfIK1FUtOFaJgL/U8YUtUuBFzuvw/1ipwqr
M1zYElngKPHDGRS+tCvxXp9BxiYy1mnJ/qCtSThb55xA94hbLj6WVAspBxD1VPl4nb8NaAU9ttvx
FP7G8ba1YweSARCPR9BcSwRMHfhA6A2JnZSjtb7QHV/uppNGB+dDQN+ul6BpPvjxgixa6Tm+Py3z
WtIyEjjZRi8xa+zyyB55KJRg25bk2i8yDUn6QWcZJuiZKibdp7MrIMCRqCjfOsc6iP+q9Fj++Ff9
S/YoAb3BT0s2m/h+PhxarioNtWy0rxCEo+oZeqwOvj4wFyyq/q/tbKndDMqhep3xs6YGGkUIGPMz
HDgsXfXYPHMQL6nbt0wvZIdyUFW3ot3kvBiitA13wvJMywmAu6VfwZ2h/AUC4uzO2qjivSUi0nBU
8LvCDetdQ9Fa6s7gunPx2Zl7g9EdRYBhXSjRTHGwkw7G/0ObPvUj3VqEwYIeVb6+AqhWVQopVtLr
k+O3Ifpt2PAVS9opF7yEvWa4qtl5YIkOR3xctoyYKqOwUqE48znK7ouhixnrluiH8RxLByqF4puC
Yw63wZe4PFRHfQmBMZq/ZXdQ9vHSK79LAcE+o+u/qvuKSUw0rtO8qxBK0KgJgf4pfmQecLTZ/1hU
0D06VGJMAAR5hXa4eomO3NNRQPcB9uBlEPyrvyWxsMWW+KktZUrzj8i2girqOtOQ3UPInyZlReYx
yDmH13SqCp/xk+LVOHReJ4UuSIELfYDao08vc+SrKHhj6CfiKci++g5umz/BaYV3NA3p7dN2nY/t
jqgzvDMTJjefP4OkDk+LyZdA7u+ZoQ8CO+OQ+C6JwVxqFJgdDGhpYhe+FSKOqV8CO5DWEYBy04A5
Gb6oyjTvOl1/xvjc67+99ss1GTU/1kk4hddRSyj+yLftu8jsRip7bXlKC179bkOSOMr1yOkEZ2mt
h3yNy0HPRkdDsJp+CjrzIQuCRyGS/LIvZJ/IcLaLYW8iHjhrFAC8lzY8V8kfYUvp8a9gglzO+t1o
bqzHDnLHqnMHsjKPY71LJAzRJ7orlfwSaGeCwupjKbp9zbmk8MtQN+LBtRX2Mv82xl1+UaHADsqy
O6d5wAK5xqSigEAsDVxSKIPoNQlQPZBSHPvDGa+ETwrkIjl36UoCw6mvtf5t1sSwK8XKAGTXgg+K
1ZQ11KQOu1kec5MGD84LBU39uFG/VbQzlFsEayXCniAdhepO1x09t3ybFnVS8XUonEJ6Ww6quyhv
m2z9etto+nCTaSfCQCYnaBBIWRAv+w4WS0OqZ80rXIrZXai4gaCHjx3csGRLxU8lrfLgq6i5LHBA
7HSmAcHl8S1Fu2OIrLyOrPv4lVEDauBpP0Rsc+AORvss9W+INATHi0xdS5IXgZrXy5lM6Py7JNuI
Epi3/MMzhKOAuhwtNqHD3xpPmEBRc4X6RIXXiJKPsnmMw6W22wYmKoT/orCuqH0ycEXO2UXgztYu
adyAY5My53gLkAnJDGhJabcT/5D5OZ3oK5KohSQS9ZjJhLayHkfVpaaD8iflaZdBdSp8ILqW8DpG
OLMW4qcBHvneA1I777g3ie12c14Ws3CTaWvMdt2CR844BjaFtss+jP6emNecozDS11YPKfbVp/i6
JKbllSWjMCm3g6IsIldwGrIozZ6fAfQX5xPCl0DmEgM3ormcCLg22TBXa+HnMIQckjXJjM3y1ZLK
iEqWl/f/wcO8/sbTA/TU+AoJkN1/qZv2GSVU2O04xW70GaxVlTg8IlepjYDIEzkOi1OM8ByQ7d0z
D6yxmEI0erb4ugT6T5y7rLA68Pw17NYBIFHpYBDEJhFQ87h8n5EUMdIhMJzaVY+tQscwzDTEX/dF
DHFP5J6bZHxCCzn7CscVsm1msWor7Fkxd425t7564XvLegB06OkP4QR0xdEmT26VvYsUjcJvidP1
jfNsYMPeYLSBQ1RD2xC22ryIuttEwKHlYHuPxW1/VF2MM9M72z+qtxGGjmzbpKu296xdnX9KiU8X
u4kjCQHOHy2QLSHPCMrVgxX4yCrIvjYPcrCNWZLkL+ild27kOsyvyuhnxV2pvsp35DTdbNzJAA9e
+5Gbp1k94OIVNDCYPZY6TI6bscIQfyxbbNdrlu2cYZ/sf+AW/fUvi5wKAUv8761944aB8JGd2mOA
lWmDoxHBJP75T2U+jIRb8zlZLiKF+W7S656/f7jRuMaERODEQ1YW7ql6oKy6jN1B+YgJNe2znRLt
a33dMgXNyKCaVSx5g+HV2ppmXBERVuWQiSsYd6lEN7j70ZP1JJPiq/6EqbqMM5LPfycuXOKOjf2s
up0JP5EcYT+AOSBwvZDmaICkkmx12U3RirhtT5oJ0mbtM7hNQBGAVbQWVsKCJvZ0BejQWeduuEal
C80CeVoTsSFWiEtskZY3ZtnEeTdSfJMlXgIXL3E1EcvYL+nv89oBONQZDwXRoG85M1+Yzseh+ikd
axfGXyKn8JntRIYS+YLeop+/8S72F61x26ts68h3kHck2qLeEr9DYycyrohg9HnTHlTLzdMr4BlF
YuAY6dbS3IZc59fRKWHAilWmey9aEVMEgEvJcJl+8sSW+r2Jej/4VYzTrLwLcYRqjzmLWvTM5owR
t0hcALcjZLLECB618TPHolU4SbwrXkSNvZvRbwqCfAVgDBHVZDeam/3pNtPLdhDfTYhQ4/K6hIbn
NPPCqxrsaDnFuE5xZoMwRFmZgyNfqr3KDnvMiSmdXZTzL17Oem39muYqKjf9d9yuJ9Klqg/FpGSt
aP8UGkPY9/jxRdXWjxNO1MmrQt1Jy2uTbyzlX/GR9XvpY0YcwarLdNaEHlvGlIwLbdzTWdJREYul
AS+sJ5yndmMKPpoPdPTKZWCg+2XZ1nzst/SjGu0mqP+pysWaExKt+eaMbY8ABuz9qbFV+CQ8R6zY
zbOFceVUxRqDZpSt6n2nd1w1wiFGUwA8YxwM1f4bznte8BZuXAIZJn1aZkVf6811cCiUnM4Sw1V7
THiWvOmtg81rfisnwXRYTx8WKoc9KimM3Bf8sRIwyl/gsrcnpR/9UQkVr4Rmj7v6b4xhltf8bqpw
BlsJjoDsrBpkIEL2XUqR+QFyH9OoDRDZy09iQad5HWUO25JHSdnsoXgDDcffBAdOSTqVteN9GlaF
5NYiEc9II8FL7sKmQaDJr7vA0HsDT4JLJZ0aTWFcLUimz8MNnWVwlSBX2hc+tBZvFZgldqGjfhlZ
HT4DenHVc5/etHJvpJeZoREAtuFwnthOWLXnFGT6oiP16Jmd4eixJlKUkGJUiePf54rFo26OdYp0
BZkS2mJ3JOPbydRbgi++/BeEf8qGL/QraLEcvouOyXlwoQnrL/IOBncAp0ebp+7bka3Ct2K3SaB3
CQLfzJJnyEtR3RGsTgud9UA/h0tgznxUqC8Yoe0I9MlPrP4LmRIvmMhYaSvt3/QGdLIdifiTtCxA
CQEcsNx/16YvN35Cpi/VASPhzle9wq5vohSkrhVlca3vDX5qoiRxtYTCBawD4JVfMTft4pPorabf
vMgTyU+kaaHiwbAw88aRb0OSO79GinQcb0wl/mrGWWiupnmc9Q/WZMrZM2I5FULF/Fz/FBTmqFtD
smzauhYKuHgZaUsc/9oK1Ciy/P7/Y08iann+h0xHCc9EjhaDBzcnDB6Vbe+ggmwNNKsKW3hIkGB6
el9vJU3qR1wR8i+2iqjz1ZAneCkv0RC+xksA5wwII2l3U0RLSg3j4t/8B3Cc3uHi0He9PXTcDAVT
FGKW7wwUj7XroHy+OarShrpF2ED/uHKAcgg/BMCfbcqYKcxHyu0bu3Skn1yBfrBfPyDsG/5qYfHq
jnAbm/7epr7YbKNm1/4G5tZQ/NemQNLNtl7jS2Ndzxz1dQI6axGi9AvgH3R0UYhp7yyHOxHj3InL
IEMqjqtOXjepuGyw6lBVUoB15nRZvbq1xGPiFcE6Mb/GeWcsqkt7MlxKw2UMGN9V6+vKVaDq8KjP
DIh2ztjb99u6+MNwGIgH/hEawTx8pNLupdzf8ke4MPNCYv8CqYYI/zZs3w8ivraaVPxvsfib/9DE
ytKJrhhshqGHPNAgXMQHE+fTfqPDrYtK850voWHc2sieau7hESiVDVMsR5fM8EuwilqgcHYfssjM
5BVsZN6VErfIOp9P5IItOnZTXsdxXHUfOTrTN7pe76xnz0eAodFE9+PRfhw2NzHZvP0mjH+11/W/
uraM20PzDFgfg7cNURxOiMc/ACPlEt9v7Ui6p2K5D9INeh7eLB61AQeGipjsgyyCoDsYkG2cK2xz
pYo81OYI74hfmB+CttbaDRdjIG1aLHUgXmvgPM7tnsKk+G/UkYdoO2JuwlW65N4nn1YQ+Lvu0097
G0c/35H1YDpGh9GpM68d5CzYYr67uoHs9sa+3RV0hSYcTK6msge+VMxZrN7w8Skyiq7ypHk1vKe6
Or6N7BVV8qGxMla7z/7xYg8YXboUZJYevbzGK/bWqd1OrOgEfivreLVtQ6eWf6uEJG6EfCv+sAqI
zv0v7BRPmH10Qlfp5QeXckvtxwAE0fy9mA6Cwc4t6O94yf8Wt9vwHj2bccFxsVW5gUPrMAapHaXr
l3khXv7VyZzAdNQgMmevCZtV/VBo2yJTWkYe3HOr9cgnSKVlxq/+0QWuYMSQkiWNC6RrxP+Kl23c
5NnVt3wc2WZwKt1u6QHaZLSRWLuMolWyhxv0yxIbCqeveQNWlKzNq9x39NIS/qe56fajt1u7gq0q
ygZUcmteyGidAlauVa09K/NCWQNFSwED5otSWeA/6uq5LoH1zcYxknVr47HK45tB7Ult6/DutAtB
zcp6dMv1wDP6wMX4DASjEtwflHzWL8ohdMkvNuCgoWwj4eQgicq1rODOMxInLm+lON5mhPENjGdC
Hgxnc5s4bVbYfRraFq0RwVheX8NPV2KQN2Q/Q8JmtUeF8jvDCQsOzhnXxydwgXT6YNApccKHEPav
VWA8q/pbxy9foN9hiI/C3YziTOJjTVh2WnkvRNeKqUulRbjd68OlooQZHXfUJ+vUuGtgwm3IBGu5
gfUTSEBr47ZQVkF0jwoG1/3wyvCCv17PZvrWpBuRKJZzoPIBt2kxvUWuEG3zmrtIAmfrACldFBHp
HoFst+WK1hzZOYQn0Pt+1x0jW7yXPFRLfiJafAVHpyF+1a36rwErlUCHD2bkt8Kbb80OMJ2vG5rh
3Naju8QFmA596xthhjZfiMPEMagsjEX0DdmAq+A8HTLMw7Aj7+13wXiS2KhlyWFxYJEIwSiX5tKu
6gdXM/Xj+4xHxTXUA0RN7IyezGYefqmndq0rfunQQOGN9+7AlskPs+El3czYcHiDScvpkKqT74u5
q3wogAuWp+UrRbyCtYl25M0b+r2zbC2A5AbNyozoeheReqF3RnBPhUAdHgDDGLAmFEIZtk28Pchu
Ixcwi79O1E4v6s4x9nDYP4pypT2z8N4qa8KRJltcjxNJrPiDpGufOswt3Q+ejPD9O5c7IJEX8jdb
tjZsDuNHkEOUOtxPkqt7eMbDfbQ0wRn1xfwHkxTmDvJDwyMTKwTH5MFkPv3tkUzsuNZjttLkMRAG
wuu9RZL2Wibvm3uRPPJwnXtUg7gWbCWJKBtppXsZoxOs32SjeZfobFRtc/luTsiYp1nwOfGx1Obo
CN9l4niXj0/DzUICURfs9Jo7fPcOxgFoyLxequVGJ83tQej7okv+kenFffv+L5KAm7NfsH+4YroW
G9e6tEzkSkCT4l5SfxUdPwJ/oBL3EvkK89d8H8j+0Edcrq6iUTA2/oROnDog7YSdrlHVU+tEBzAm
soWynZu93uzJxcQO9J5HJLT3/OXYr1ntCr7lPfz5TMgDJUhb/u2ASatDbIQrP+LVhuoL9jA3KJ/K
v8FNXu7QPcbXv4pLvudGrnguJ/acEAdEYBLzOt52oURU0WgH7ZYHs8UV8S89N+ZTGXqff6byqlJJ
sZVihGQcHSFKaukIu1xp0KpIYV8VM9hrj7qhC53hE89C168s/nRY/O4001PiM/UXUvCVc11CN2XT
hqqV2NzQFqSKK/RktIaXJhXsoB77miPTekQ/ZKnRNxQSH7WcFvpW/gGf4YnsIz+jCi1fhTKiLMB/
tstDJhJXi6bqw9CohrwV5rkETexv+SlEwG65aGf76ENAO9nj2a/YGGx6w05yfQP36qCn0MbRq4sS
dqbcRvlV8k1CZdO/fPgYj0T817Gn9G4qcBexxvnq5VXsC6o6gIuaC2wCF7TaYT4j7y1BymFb83mi
OdFw9GnN1lhkcOk89skT0DuOf6SnCi8W+VVg9wmdB570KnHR+8lT1YFxtg0zVf2dFJJT8aHmqjMU
90kUbZDfF09aSWFSe9ZTN5/3pkLyAMNOdQKQLTt4/+mflf1J3tv3i94200eHVOYRFYMWbIF+c4jH
MC1oik1JbLv2GHb733pao5/oS1L+LeJtaDF5Cww2FakIAY2IPFV0pn0KgxvOazMGc+Rs610du/Aj
g/jWXZlkALAemzsh0mwIG82FSS4eyuAoK+RpEDw9DHjS/1nBBnPqq/HKaDXuxnqxauAEmmKRoSaQ
PTl0x/QIQgKiiKYhlEDjnST6p2F2q9eQXkppo4+8ydFlhFgqy6cF0EaYjWwiWfCi5gCPGG7GyW6n
ry4IFmWIKUPxmrTYUQdXcuCbpDopROoiTjEMZBYnK6VuuEUripn+FTIrY3BmztU3mvZTEyaoMfwH
/U3O/DlbS0D7KgcOi1r6ETRPEyoy3aZfHbe51OP5IAqQOrJ/aAHmv/c1CjyDli5CciLRudG6eIk6
ieMS6FQJvyYLzcN8qDG3AawnwzvfFQkNVLt4GsF6sa7ocOEc2gsTKZ9u9LwSXAjDjiBNWBesLpO6
MUBXu12UHQt8aKcWGwtaD5lScEbLileaHjzJ0ytEevv5LmPJwtNNCWpzS6x/8uSb4/tTiwVxaSrr
NN80zbpWCOQUoAdHel7e398eDVCvsDrYBsXiIOhhYZtrKgfTFRXI7y1BO8TlnVa9fbFCf9ociuTL
xPtHKONFG10gCgQxaNhmiEaESdMHM1ei7dTuAIuPP9Wt9E1W/IDxYqIJUM+/FD/rj0EPacashmmY
zuUZQabxCd/Cz5nwe+3iT1i0aiaPJ9pAIlZ25OuH8tFmXzmsYOZajHD01RSf2Ze0nJa5nR6r+q8T
D8QbttuX5AnDDZ2rDEe6avTNcC9G1utliNZJlv8inmGkHkw20msVJ9sGPisCHUrQARXHAk7uReoa
RhFAW4gWmvvK9Cn2Tp8BZsoHxjTtXD3VyQvh5FU7/y1rxFS/5nRSk9ghkZYz3uXG67MzM+k4rJqn
LpxnDrq7gC6UgOkq2pGqyQoGEz+JO9B54n+NnCA6BL/LVPseIY9CRqvcU6PNuzrwHYK5mJkiMCAy
s4rfI6zdAETeSWsiFSGVIs5xinV2c4mYx202gAvNtNWtHz2gxljYJV86t0n/TPbFHgALRNeUuK4n
VxdBLuULqgbDCzYieWv/2h8TIwio2eKrb/wo96hD0x2dvMtfNEuLrFmCT66q4NICqqADZtTYi8xn
FAx/WgNt85t8WuN6kFfmYrxU1RZ/mYWPnvYccEuSgIS1RClegqxdOunNqm3J7f5qlFNUh65WSZhD
aRRHCb1TvyvSy1t44hnBysd6RO1dwZjknLmS9mj0+NKYSJQZu1pSw3Q8QWZ5NeocBVPnGXN7Ul7Z
kjOy4p/PlGF9S6CSbKwREFmbP6eGLqJn1npW8kkHp/lLSKfoSmTy+ZIfnqJLRBfdKt/9IyN9pKae
7es5fQjs2XLiAYNE5qd2lkQH3hb7uwMrTVniwvwpngBCdUhYHs8gL+AiuBKZA837kpxpY/XHDtPA
LRg/598489ITmT5VtR784Cd9K0S+8+IMty4t41tr/UqiVz8sOESo6SylK5lYm7XU30yd4PGFfpQq
5806n8Ol8Us3B5w0lPpSH0DVngEdf29urQ4OI4qM2V2oA2LIbi0fyCKs35waA2NyUSA18kfXVrYu
pR6vWXDRL3H70Lqv+ZAUfpl40JcV9JAyodpB7Cm36O7eLMeQ/8U8KoWiorPcRxhL6UJc6gekfGQ6
MMUkgC/RjX/Tgg8jDlsZuRfNh9lFdNa8n3sIJKhVppxWVxmLlpl4M+mgwLSySudw+YoO3CYT/AJu
Eqaps4B6trtZ+/D9ufOmvb/Q9xXI/M/LUvAoUvIEAUDEEPJeOZnXuUDo5PATIJsBaB7uM+wP8BzW
OQZd/EnANlH3h7jIeMkbSZTQ17s1XnQLCBLGm0TXdwyXP3CacUgOrJ8HAS9CUfJXZaTDS9uhwmSy
MW7CzYxuOmutknwAthTFHoQwK+8p+e5d9ptJV4E4flIJN5W2UzBQlHztSfbokHHjTUmedG1WzyRA
eolw2s2Um5YRYPo0zi9jYWhrEh7o8jbi6wu+J8TXSKaSN/PB9Du1OSixtdSKfaD7GuMGBzXAaesX
0loWTjEzzUR6Y4ei0BsWq3B+aAYAxMNojzDl+ntvsBwVo3PMF23H9UnvF8PydVJhX4PymhIOGKKa
QTe8M4XVhFQYyRtAYJGdouQKU5X3h3ce5K/MYnOz0LzzWFr1R/J69gadiwscwYo9YZ6oFFJFD5PP
G/WhpNe52GbqCv5c5DFCX0wALbAAev6VKS/0xbJx9G1gzyZ55DgbVsJ06Gtb2ScUliBrj+7IHuJd
1R+xLQRLpA0zFiRgANXmq61F6s+6F22xG/WoXuf8AF6kXiYLy9siXBl7DfnDNrtbX3ihMTP4LpIe
Nl/QmrE+5aucm9Dnk/nNH6T3bQ6hg+P8b1+jPBPu3AqmTDv68mXQtsYYe+OGNfa9Qro3q36o4Kl0
ycSSXsi8/kX644sL2rgl+1aGePnr9gn6rUPZ2sx9huZWJK8smg1qgGX0xQnbIUo5kdz9cshX9IDu
s/2t8mR7kewVvGAr4c79FK7Qv10q4Cwv+LizPWPf5srkkJ4m2oU3VEu2OLyRhXdevPrI8fvF21fp
pI9622OawsO1n5A72LDxS9aSaGfwHF6Upc4tUe27ZjsfFtxjhOtlXpH9VWBDy5JLmKhEkEToe+cY
Saca7fsJtq7d/MQQAm6zrnJM+848rkM4BXygBncdtsEVk2WwnTbfmu7ObraA/RMRgVnOd//NNUGP
nLPcQmTCujrWqSLxLt4Y6OMORMh9mhDnFPx9htC8pOCp5Ft2y498dmfZToV1oODxOkTtOTAPRnyi
Pnmnce8SZwNCLyx4VlHuiMVBW+5JhiSqCYthCGngjDJhGA6DF8VtBFpxN7+WWyFeQQEVyLWLH3jQ
JFlZiR/dAZ8JX9/12+TLmncaoM5g7befM8QNT+xUeMCQnH/alp8uwjnysLjWTfZo4NXBDgiGXPK5
hFCzC/Wbb8d4i1MWuumpEzDt3RRc8C9jN5H994NwiFShtEQeC3NdkW5GpFqxusZ4Og7IhhUqtFG+
4Kt/Joj2gH1O6N80PALP4SNYDf5ZnjydDsOFgZgJEpCPINxSWidhsQnWbGXy9/JrIkioWzEs59Yq
hTHAtQy0g5Waz8iBjeL7XPJKfAK7qMiPfaLAzO1rD1kfALafqmaxFdBwvGHNJczYWLozABr1fxhe
9whrxAOxML/WB2oz40xxaQ5ffgfHM1fYW9RV9+xHukAXzDGxc+s6t+Z97HtfQ/kmOgq5f9zwi8/J
I6py7pdcrH7g5J8d4/X5heXyAOMd/hCIsXudIYs4VL6O5EAkjvQvQAS5shwvvBUfiJi0D+pEyRGq
ncoPsbET4a27OWioskNcZRInQk4/VYXgUIyZ8lUViJ92QLOaJwFon61LBknucgLhOeaHPwFgI32i
aRGVy7ZaLEdCOojslPbvPFxGLoRsmpc5MIM4fl4O32Y8LVUbDZSwCxbLfWEsI6cxya1DG7mkUFe8
AAB1PKaEte6ar/aanYKzSUzy2+42Rb75nf8g/Vi2l37TQPjyFzgZo6a4zhA/XmTbYWY3PAiYryJd
b9VsKXj4hpa6sYqvvFtMmPjBme0M8k1Rz8suMfoJrhhywPsFoCcmjpabc9F361T/mfbAVrj8NJqb
bR7VZD8ZiHHA1eltcgdv2ne6O8b2vMqPBLFE7xUKKYcGWmdHCLpNjygumDCT7XIx4a5bxnTAzetA
3w78PhxR81tbVuGxJKBimSpnoya+1+58oTsm0tfQ3XhfDIohnby/5tOGz1H3iT0dyazVojVCI0tl
yJ+WE7gRgGK/lbCZLGV/JgPBIT287pygW5tvzWb5a934hYMrU1p0qP7MfpF87fXZ3Wdn7dacECfV
n7xpcG0oBqS1CPVJaOh7hXQ4wIvBrrd8Naz+gP4TuSisTnuufXUEakWoVCMzhhKxmR7jcQkBAG5V
UOtL4Q5PE6Fd4MnXRfswzgjPfNMkcUTbA3mkLtceeIGeeD3XwFvYvEiexAO8H3t0GILXUwVa+DgM
e9v6Y92P0axwpqLH5uVJHo166DQ6RuoV91Er/KKHT39rogNq/vZ5oezSrWGS9LyQwKphBJAWfHIJ
QipoDKQknpRk4SL04stgvAJK5nHWO94ON8aerDktwhJEGWy9yNiPjbWk6bOX7yO+2Hdow4o8xm3Z
Q164LaK0S+32drwSpUuuHjneEUaKa7woQBpPY9mhW8C0NuzR9NJpTU7Dw/yeV8tkcaEShaRzd7wy
fbK60YMODuF3d8nhmIpIupUW1R1B98uwhWSnmzu0szzGpXWGhZg5a/1pV3Ey+cleDm3ETnltI7PN
xCv/S4XD+dW58+yyyfCLMn7S4+1E0a66s+wZdtAtC/XBtPYfR2e2pKi6ROEnIoJR4FZmxdmy1BvC
sroYFFCZefr9sSPOxY7T3VUK/5C5cg1WL/kkHdgRfLT5sI2YzXVMbrzkkBqOCeFEsGQIFAys93Ew
xE6BQsuHQqRlZyk98sLoKUxI3Nl0ZXpUJsyWwdDAyd21HNaWAbNi/ly/DY+Ol04RDwr3iVzzrN8i
aJQQj2rRonjin0CKSExrS6tCM4qzjN+WHGxGu5gW9h1E1h+YoOJIG9lchz2Rx1eKDYaojDveC/4g
Nh62oRx66DPmcj8LaqbrR/kibkbYOJfc8pAVQN7i1oWQgfOzmmwaFh/4MVCqek7WYCS3X6wMrGI+
2NHGRHAqz0nd2Lx/qgEWjmVeUpfJwvzpx7GDem5+MJxihXL1aYnz2suDMp3fPfGNjCJ8gqI4TL5g
FVfEKyOHAePm2G2tyfPVYpVL148Tdk93XDd3iBLqVMVAW6n0BfAd644KiLadtqQ4hTN+GYnr4+oM
NoXf44OCbGfOUBegjg8ZFGH1vhCQL3gfWIE1hdMo8armSWuTM8Znk1YSwp0bVgFIvbWFCoR21DDa
/jax+OonUaoNOyfMKQFOBkRLl2TQQQ8frDsQgl33cOEov5icbaDzY7yb/5QuCb4YgXJEwVC2TU56
TPZ4IIv6ymgoD/MzUjz1Em9xEAObU5acQcqO4ZjZrThWAoQDuGUvSQliLJ4hGTRcOXZIXh/t3AbN
h/v4Dqh9dY+kZjhJQbQE8lBeVrQ0L3XNc5gtGeEzpuTmna4og/7k7ROxXTujYUMWeM9/5f27WgoL
RXAeJsQt67nU9oIM99XSv14OrRtIHvbLmgPLDo+Vec+UhRzwfpe5hr3H6/40cxFXKL//x8P3LgZJ
tuCaNsrVFpYACnJrtk7RZruznQhH7/Ra4FJDBYfRxAEaiLqRj4w3vnO45DBwmboQ8l7/YIKZM5r0
xeDlwCaxq+I2/GZo8W9QlGlvl0yk5pjLYQWrE6+MkoBJ1DM79wsMWXMXD1g4n23xTykW2V5nkgGV
0GN4ykw36JHLQjAO8DWBkM2VfIOk6aVwHTGeSTz518gYJfMHPLWO4hvvGGp6hDblTUdRuZyB3hls
CrIZ5smG0sh8rLoL6xWKSnV4eUxu6XbW2YoKGSh3Q/R1SobDuHjeQLRUaS7yQl6e+AmmSfx8vKmk
Kk9azXnxb/bNseoLBBSu6UL+cHEP4hieiF3o9o3xEtK0RUz99kfpwwurfwCvlXC6O9FA868eFNqw
y1EqTCtKDSBIgqFiskzD3C5UCICMnbzxqu3azH8ZrI5izylEKzxXhYA+dxbS8SiYLAl76HHIBP5E
+y3YY+8L/6AaZeJ8L6GDD4uHr00awJ/hF/SKwb3lc3u7UJyaDbU0PgTgDm7PyKHno8D+Kq3PEEDR
5KLCsA0VB7ILoFJtHkqL1xURFwbsxoHbB3iw/wNa1eCmgAFY8scZmxtQFxcJ8wdGxbrdaA6P68W6
m8GEnCc+hKBui5JqYkZ33tY4gfWsCRmwoZlCSJrwMexA5jI2B6w21+lCnFQX/IF9/Mmt3CrvoXj+
7Gf8AkZ1WGWSq+wYuLcMNql9hQXhi1EhgLsnqDxlbOq32O83NpBw5zItmmzwk/k33ivTdXluipBz
+z3g1t65rRO5fAC4w7HPQxYouKhxnjMCLGgLOc+LAYrS4d2uuEG7yGt6c53O7uq5hw3nGncqKE4v
T7jqTMtrg5kANhtLQBBTZJ0dEBlT0ACDScBaxl9FBUitimcFIlRIE/AO2X2QyvEtkm56444hoqQa
CSViDQZ26MTsz3cBCACIgokGJE3xn7J+tSeh/M4FCgbGumI3MfQjWA0viFANEQsexLDLp98MDH8g
MeIwpvdOnsOSBzNbdUh/PC6wCXngVKW4SEPuXe/9Pg+/na1+nOe4wYpf35V4LBhWCBxiuCA2/Tjd
7OgHjH+5AZNrQjIFRIKwdKoz5SMg8QtyNhkNcrt6q+tnuei27V8CfD7MSRHvKeKtNyo2HaHPvBLt
0cKHUgaBNukWPHRCS4Ey2ReNOXOLmf2BAO9S7WPN/PmbEfDQ0JraqmwlStAuOqYenc02YJwv/Kud
+DdXbQ7c3lK4ovgsVGmRzyql/4fXDBTrZh8yaexkWR3VI0wMBC9zc7p4dI8cFI9YdppWAFT8QXRv
cBtYUKjW59/kaFN/4NPK8K0LQIK2JU1qEXIuPBCdtO6Iok7jQ/TgIucWrDSfqONFSkYjfAOUFRzc
Oh2f3dyxs0dpwEEFEtJ+o1AJytahWztUdthb7xCP4Xmi+OAKgMcUJzq/grIZ5z+WtroAKyYighI9
ir+kJwZzAWV+QqwWsoXGGr3UAkNOXEDUB5MtyQHKTCSc5SnYLS6ID6SRWbfkHfA9M57R5zNPPzZw
r4JVAlNecdm9GaIxM1PdeBo4vu16XI3r1hJ/30BhIF1tQOc2C6FS0H2aq3aRPQ98xnE3C6f1cMtj
J4ItoQfMxaibOFVSwR+TCxrMdmlsxdkWCViJATEye5hqczQgaeyFaeLoqKVosYUTG/LxVTETdgRK
IcXLbsk4/7BnkVHxmZb6DTKMcTdXrP8a5khz1rxo066HyCW5/gCiM2wlsFRsQVpIjpCFeArzAUE1
9fEKysQ3Jy4CHZbSJHJZSH9D7jqcFKzGj43lPZ0wMFr28HsagnvLjSkEPNaplKdPu5raGVIOmKH4
ywDvoYcq7EZmcm526DooN+6MvBiWBcSqgKUzohJR9rDx0ZEJpiX8Y8sVPFWuGpCGcVxl8YqhYgnq
jxcXtloQMiBMwBanXoinOUKZ+hGFMkxOivTXn3Ai24nVOEhL8AJtPyZuoa6qwupgOuBlEEoDkdFu
RGIxY2ZuEmg0cVF5cUkZ1EIZ4ltD5Y2NgG7AwtKT4ohIXP+ZkNjgQgxqQY5RYnLgMxFFydCcelRk
4PzNDe3fE2sQuqcSxIOssYz4Dfaa8/FHj3Own50BIzVaaU42dP2SzZHan9Tc6o7fw5kKqodm0+H3
2NzpHLhQSszNEFGJ0glmbIL95B9otXzHbRAdJn9hyelB9fU+Czeo4y9rorEiAAVKwGh4AmMOAB/0
R3R8wrVTf2n5md7+Fd+v1q15OtwMfG+v+MP5mps5H3Gth0wSAHMV1OonxBFb1H6c7/J9qio4l2uP
tmb8e7EeztlJu0rX7nmTfycIF4pre4So88YsMw0f+P8DZxe+gUDCvLXEFa4eHk6oY2srKxn8S4fL
Kllc+NxGlYlnxJYHs01+9PVjERRI1hzM6syJKGojWaNAQJc4Ir+C5ABXGwFC52sBHAgqz8vr6+PB
6eZjaQvkQFeKjJYbLVowdEDXi/YOifJlamypKWioN9HvPvlu/eHKgJy2fzG95juVXhVyUNgDMAnD
N81j5Q3nCjsUD33v1zvxVeCP6Jf2E9oGq7TYx3fj5/Ulzxaz/UBFmh4p//hhrLDobffFcnCJoMQG
iNsapHbAJW+efPeLaKNP6Cr1679iWS/gFIGkbWbHmABvT3fe4WetgfOE4JEvqzu/j9lSlJ0hWJe2
8JcYUN33k75p9Bv6sWof0xkDlkS0s0C7sJaSJUtUkxbs+MJcwgCuIwtqlYEMBTOTLYuLTQq2kfxV
1Lt4h0R7AA0UvfF1fDuY1f1whuUkBFJDrmsmyzZw9mf5b9xL6beM82dGD7RHQ7l6r8o93vGkZIhb
eHLDZSJCiWA4NJHzb/E8gbOMwpbPq0Td/WXi0We/J29R1UkCpoF7QL06hoy7gB39K555RtNTZ+FS
QEMS3Jde/Ap79EIeI7SuQy0XjC9PgEAeotk0Ke7/wPy4Es3BEoSwMm/sa+h5Az8Fjjh1LQqfZM1F
0M+4BDflgK5qWRX7MZ5TBlYh20Daq+qWQpsyS4PB6USb9xallkIJvmNYIAq/2bd61K+zO3Ku8Y/Z
K/8ogR3Ll3KzP85ryuuE9rxiBmYDUEIYytRrsWxcupNU3wPivXZwSw5PT/XlEP0RpgSXKHf11Kcm
TJbKApkWtzN2itARgOhYMPuHtZ2Kq5lPI21s84X6xjaovLbLf/A6YdNP5RPQf2fB25aDYYvbeLkG
aage7htEvYE8bDUAlRP4jg8KbsNcTh3muZwJ3/ULrkmD9cyVmNufF1MHUDOo2f1cvIcCsOOJJcJI
w0VLCPs4QBpb3UUqNARLHwfyR59+Qw4cVRe4d2CG4cAulmhB1bu0xqsY1Son4JHfKHnPdZe7kgV6
Yz2gAi4gkoBLpcf82K7x/H4tujANjO1zg5vo6g097V9sOsbl+dzNthNWMZ2nD65PdudoHGFhX5qL
ccBs4H0H3JIFrx3Qa1JXgoCwfhqWk6dckw9cMfBdFO2URqztFfYDLxqWi8KKdOB2JBuBG5sSKA46
w5uedXxHJ+DWuZ3icWAG7OOmWoBqsjhy6rpvtjejEXGb4gs2HaCzsPYpfNBmb9OggMHxxfXz/P/U
4o3QWXhEmykOrBc6f5XpPQGEwt9I7g3a9S8zUPcp8sejdmkmCAJGKMM9JtJ/6TYvL6DTVPPkjOUQ
J5dNCOv8pR6rxHnwWHFBtiPjN71wCuCcdKiZxDLJ2I8nwJT1LHefOX5VznNdInCa8CK+yxuWxI5T
tMI/RbL7al/k+NbNZ7+5tNTW4y4DSYJBJgHeAiECYIW1vALq7o11LIcgomUTcA8zyM/Y6yCZgjfz
cXVfp6Vd/RRXUh33/ehQZcdHBgLJaUKumQMaoD/6vpkQLc3jcSNWrf+Aj5BQTKcr5nYwagu7l73H
a9OPG7FedNq9yOH3TsspWsdc3Rzodz37plDngOD8gZJMs8dpJ3HlQNMzvA4JPJfUxxe+4vab/4R7
xBnAqCIFj6stucMV1fwtGMxgF4l9joSjlIHa6pw/FI9jEP8Yea0xMcn+0DdxZ2VBzIVzS+mzLtpi
dm5zuwxDEMgaa0eJ4JlsNwrn4kfCXaBaN/2iR47wU8U2H4shQ2ab2dFMurmgBI+vKEK3aXcC1IsP
+CefluEVW+g7RRvjUoTZ6c9Ts7r5QdhmO3LKiC8LAKuyco0o3RTCmbFpcTf+TI/lssaLLsUlvCfX
7G1MgRsAFjquz+qArw89oC8+rsxvIMNq2UryPCC8ORNvxnirSPcfW30habQKVU7JSfEGsm6ldSAQ
zTqbP6nJ4RKnzO+k/J+h7ilXZuZGGDmZGJTP+Ntt+a//g5LS42aQoUU11zLXD39henwcu1zAxhsV
Nl0U26Q4dkiq1XL36BbPEruAdb/Dc3t20DzIgm6iuREZnGmLysb8TgOWYGXDon0eOiqEppg6NiCx
+g+EnZ/Y1zcdBlqbD3RQG/F9Ruz+NA7wm4Z4n3xccE8K0T0LVrvq+jqSLW/YxGDWzBuAWD6QB1Nb
ZPJI6R6HqcxM7cuE9k2/Il4yN8GEUlzCDQcJoGmLK9ugOvmczSgcNTy6Ud2z4eMF0hX1yPik9fNu
10C6GexuO2xeNDI9poyJyAz08Qng5L2tMiSu7cVgZDn7LO4M3Ttt3+BF1rs8qxfgAAzcu7wxUofM
+US/NOaiqEN2/huKNyYY4BtgN3T40v7fa5qwa3t1Cw0AtoB4UTNhLhSnWPnHZm3H1afY0iZS97Z8
XNgs05mmYa1DleCDqnOR4qyDBDSD/OWDA48142pPPj5Bp+610z8OQByo/qBuE7xWr9/Zsh4naKVK
Pa3fYGkgfPYIQPBEHCC3TvU/E20ENm9M1fAau9Ey1a9TzV+S/ujBe+ljmSn963ShDq5SrEtWQ/w+
P4FREqTiS9w4J084JqDQ1ZnUjI/vR3/mdgXX1jSX1j0S/2LWwvAIY4PVBW8ID5uOUt+GTzI4QE2t
NWyEAhbEnPcMUpTPfLoRpVgS1KXg4we2Bg+cR31uUjzpuTeutPbgnel2sLOZi7ASz2gc51jRg/pP
ID040Vs04WtpmCPfWTeHAh3mmRtMWHN/tU4IOT4KeeYyUxacNq7mw37XfgqXQQzT3pXRqFZByf8C
+o890Eoe37iXOQQnNOWD9APlLBZelLXPW+9U8CIGk28ne5+nByKVPnGlwz3wvdQKT1qAwGLm1aPN
whArotyYv+Ig4/p5LvRbKf+AeTUHFe8dbIHjQF4+3IOuYyMp4cEARBdhw2oslA6fjY3xQ7wrRSM5
3dR26yze8JNn4j3vt5Hp559Ld5Rxesp+n+py8XANPIxMxBC8fqaXKdv0ZoorT6HN/Z5uNrde96vD
wfgRugtfnOvpAckv1T1my+r0ZOk/UXMzBmPC+PljnKPNO/1uQjPGkWGyYs+CWlvSADZcxNP4SFop
ht0mf+L4rxORYdGARNMsLGl/UpkfkVOFC7r1wqkC/cML516KN482WSSPD6Wao3brt0584IUdPyJC
fXK0hGjb8BhEKDVX1Z8UwTeLAu5f/S3z4sd/+ngTQYCro4TFGvnqU++NJROKe92On1dwPKLCOjiT
L9mTMNVqb7q4Mj2gkihp5ot1hrN25MpRUO+wRtHW8hjqny06PUSpI4OchmBIwh051JW/AX8wlGqY
+WnWYwMn0yZqcQyU22Nj2kuJd5zvZ3tJOYtE/9YBEtBNMu6ixw18Xq0PLQGtbxZS56hxqD2DvjpB
+KgYfBoPy8h3iymrqzmIryBvly9jqRlY1bCaGbFxGcI1qOyCkpL/Zxpb5yU5maEIG2dc6TUtV+w0
Z7r98nU0i3UzuO8q0P791Zq1zL6wIUaDD7sOH/9cP9XyZRjWOa4uJ+1P+1d/cQ5AycVeY4smpPgW
IgJRt1qZOnXxq8p/dfYtJ/s4+nqW/xYRI8+OkAed8U0ExdJuIpzTgvrpmFsp6JlOW0/Yjbxi8Csc
Kokq+WyfotNsSMRyWL+F58/wgN7hjacFlf9wZ9Ce9oxyM8HRoGKwqu/CjifeuJzZDjIglD2KfmYc
B2Tig/lCbCAqORSYM34hsq8s068xPMOTte+/ymr3whsKjwcU3PiR5tX8zsFchY3uU2o/bxFS2sgD
bU0JdEHoHJPxh84zRxs422GYmpgTR6OPsPICyPYQ+pavxbNbkMMqOReoBszOWK+yLUCmp6t8rZTO
Lo+8qgYiOf0mY3lm+Ybf3mgcsIhCP9fh6S+iqbiimuDxQZ4/oM7GUqV084NS0iBDkCDIE4+MOlpP
zqsASDmxaGHx8RUUMlhk6RwgRg4ESdqKK0+sh/lHV9nxnlFtHz+sywpydX9oVJcFinPgS1ym2fdg
Mm+2BiZ7YFrovyp4AyCOmq9rdkVt/bGe+4/w/Sy3LeKLFm5nikfxGjqKeK8XGnYPEFcxFIVHx7gO
M2cbZ9bnmYrmhXk5fzjAC8aG/B+/4mO/4EMB322I8P5TglbjGp0aKigRHGX8Rah7hccM1VuLwm3E
bKlfZ18KxDVmgRYrFEwvn9jzZ32nJB0+wQzZDD//hYm8HBC7gkCKy+irtq90xoZ1whqSGY8ySc+c
9OfF8DIkxlAsti2Mwxv9waKEsEc2la3j7Mpfm+06QDNYo6lbv8JuSY291DDWTjdP/GPN5ZSSzMpG
KwfywDSBdfXV/Ziana1OQrOrlpTE1fb2sKFTM1oI2j8eS/IluPaDLJHSzj9O8Q/zTANB+6cggON/
pCuBJ5z7TydH2TOnpZwtSnA7bZuqgLHj/vnaz1AkLOX1kwH9tpubaKQ/nmbPBhwVEPEgAsHhIcOj
ZoscBQfhHXgp8/0NIj3nhdOv1y3JVTWxU/HNf41dMNdtPQhtAJyr1tYvnY+0edUc4wie95xx05Jh
YwEGSq3mGzJuA18MbE+MUQrRSRDQpK4JLSkw0k2iEAeyJm7vrsNlZilOTBi8xaBuJcgEXnB/QfNV
z8AMBR2CusmwZufFZusHNldztuU3NeamrW3hAi0qxl9Ww/CKI6sGJXd1YY7xPH4OHYnQbXaSG+42
AmEbzpAXvB6YK3YpUaFahjFX+8m+AhVCik2ZNk/PORQWwelz24DRYBt+gW8x+lHSAZ4Eutj9qvPl
xGVmPAbtCBnSn8hetKZ4lLpPsq2J2gWhmMx3C8uHdf2tM+dh4hKTGep1RLMjfJkrJ/2Wm5eP4Kn7
ry4Q78I1TUI6tE5zWMrvBO/+EN4daRku5tZaTkIOdGE7d0sjoOMSkVQvITRWzYEJ1gyCHyTT+0tx
Zz8SEb/MZ87VPTsB1z6OlMRJ7arChkshRo0y816Q3D/4sBEPAmQKCbL1JQYlBNstu2TzBPRWKMAc
BL1smNcd282MlJVF41c/xHt83BrWIoKPWbXM8K3CDjcG6+iPCeHjGbYPSwMskIgYyCvqlMGifeHC
8wAYqoLEB5TgxSw7fjEkV0LgmWbhlXx5JGEsIUc4q6u387GFsG3DhIxYJq6TqcRCuOgg3CSI22yY
whq3xZlsGDp/Hdt4obGwy8Ouua9tTilI3CzihyuHZQwPGW0v5cq2Eb0SKTpgEocJQ9NA2yZhU0xZ
M+csxNCff4mpGkgpdFzOT46GO0ildBKjbdFhfsEGiBYz9kb5S6iehb9nF+/U8vst7vLou6tvM6Qv
+T90EKr3CrNHWNGbGCuZM5T6emvKVk1dwoq85s9DHy3q/lvUEJ5Yy2kM/HHRttZsMG3LB4jd5xcu
E291lc4WcibNoWyAC6iGLwhr2ca+hMyHmqNwJ0CQUGx1ra40hl6j1yxjw8LRcC6vOeWH1hXaXUIk
SzUEL+kvRf1p4kM/c0zl/sHrLvZLnNvNvTF+zRxpO2ghtS0kSlgNy8KT35AgdVy5knjxxE2rx7D3
jcD+FP8104NY4KkxfGOEmzC4xjbDetHolteq/heNtITOM0bsTMzG+vPArmJbNpiNDEQ5BylCQhGe
GQpegkwm/tSxfmxRmeF2UJdui0eN+b42cFZUWLbjwhawb/FwzK1iCrhkpzIWrfBepMOPo2MBQ5JS
R1qjjeX2jZlLLjMyMCjaE9yXtzB64PWUrNd/jxev0Kk0D05Y22zgZaTNlpPBVNcvHNPwheRB33Hd
Nf8mZS+EtXLDN1Xh1gM3vzqfH/jG22VQvnQOFcApLFSv5Wz1QdDYrNnFWhsM5aKnQoMoUd4ynBgg
emFV2ym34fsJ64VKgqBwHQohIx4kRUhJ3gchqP916pfMVx5J+zQFX3h9vauD9vzRasLkYch/vmLK
mVnHTQcvmGkJsr9hUcItQ6dp+gVBBXi4vOxmm6Kf53u4Er5i4Ld8dG3FgrHk+FqAtCCcCCLsTCyb
NOhswZwkduUe0BhEqlvxj9If9hhUpiMFt9h4jzMVcvVDmSGWmDmnB7niBv4x6nVBamP8mx44pCqi
SmXGytwLrz6A3Ja32xcmkOX4a/Snh+ZnO9I/1EMu3gu4kTpsTHt4HJPnXXrek5wi5liNv9mV9CDq
CuZT3/7nH4UFEY8tme4Slwf6BJysld1nvMQNIuf2p5dWNJOSVzWLmQCDeNeUPmk3wmaiAiJs/Baf
ZDzcIH2xAEaISf8qX5mMs9/clja3KhuOe4Dt8bCqDhtr2ks7EWFBmz+1TMqZL+fIhQLpCh1Jwxq1
mhcVs2159gsrpYdXT/sxh5taXRgj1nVolDtggUdj98tJDjE5xQFuyPh6TDNa2I6RMyK0sxnxwl3+
f+7aX/sG0gs2vU85UCvknl7Jbu4QYQUQImtmMU6auWW24xDdKbpjhiLT6GUys5J/s/UU6sWj7X7Z
OhU5c1i0gyx1J23LtQqdpmW+EqGHO7H5koDTlIOUjuYN6wKS3LJulmqCQuGWbV8B4srEmeF8aFoM
j7SlgYkqmWi/GhJEj8Qbc45u26L9789pZWUgFvaITTN52WeFrnPew6/bmrEflQttm2Xr8n34xdKc
G7mR+ZTHQXSyyQqhP3eiL0Oo9krIGOQfAwgaltIg7vIUaN8xvTblnexKJUxrJ8b4SXG61WNlXBBu
xQ3KbnJBzlXhtQRBPGEBY+gMHm7TNmmA+JIrr1Voqds2iB4eIQdAGHAQD68pE+IT+TnexQuU+jdy
UVS/xSCfYKy8WPb421VORflM3kqHiSyMxLr75pZ4VHvuAdhFNeLaKTqmoGeQGl/61RmyI3qF1pD+
vDWSe97ibw2rC4TVLL5EBWlBjvIJJ3gAcd4H9aAla1PcwePcPEP0Da9bsylWImTR8jZb+1JyL4ug
hUiJnSUcnL/iXCR7QzkqgJ4VHIpFnB0I4UmEazP6mKRo6a3Xf3Es+UEpXf92w/WZfr1F0I9llB1i
5KHZ5sXx1J2gX1F/YtOkwD+GWcNAm3lDQeMfEKVCnwlCpDgRZwSjkxwV/xQ6wzKhKsh8uDkvF9tA
BscpuLIPs1DiHcI4D3kL+IdISGH0rZidFOWrWxcg3riSkCPC60i+yu8aMmcCf8N5/PDvQDRtUEEm
rh/GBw7KzvZh9bRwjD5I4f5HeN9dVqfoisr8Js2BIMB4uKrZoQgJwBqWjCBc8f2jm6R0fyUcqqaD
/O25qx6wPOlL5/awnNpqnAsYgmVfGb32B//dHStA7KZimx6Th/zUtq0wX9K6xIipv3QFMcP8dS+X
CnNbVrMcWYr4D+4a9xDNgNe8Z/RELiEt8XjFHET2hCTMnm63o13B5v9BbNoRr+ZHwdFqNT+aLaEv
2TZYmtuUKZg9ZfMdaq4SY23KRwueYYyj3ZQL0IlWpC0JP9NKlxjgjyLNDekmKLZirCIZC/EzdbWq
rqiCVTQpOIPbPYeK0AbPlYGhP5UOWRQ4Fj0X5olauJv79Jy87wPW/w0A10pep+1Xwi841ratoo9c
FbqTrX6bhe6qEG0xRSc4DRIM1WtmJTaWuyVH506jKhrtY+5H8FzSVYKnqWoNvY3CNHd5aqhPH2vX
2OnYpsJsqzwSoSIV9hDFPQ1VCt+RL2O23wTNsU7itSbT8r3mbaCeTMhLbyq78bN63IRifhJcIlR4
9L6wye6P97zEd9w3rsYVjhZV8IslhSJs3kDQpgJmqPPAF8RL/i2z1XhR5pxJ6kr1PkH7K772EUak
/6rZViNX6In9y+KVMSSxazUkIhF7kPJU1vvq1BAEd8R6XnntFNyRGKPktOm4uBO5BoCIptgbN1Jm
txcUC2RxrfI2cqHLzbJzTFGURkfeX90t8Ddott3O9GmQwbu8JZkSKmOBlzN7L/vXFT+36ka6DoZO
qMU9bWu8XaHzBhIj8DqnzpxL9w42+qmYyBYeq5sYBa2yPx+eWvi6ZJdooS7YKyrTPKpc3RVIRJTg
ijNXZbQ4+xqjlegV0LUw/95RuUXZ6hEtp3XS1V/Vz4uRfBb9yQ12aNdHd9cJJKFFIblnXcR//VfE
ze4OJAn10NQcqs4m26TEwk5uMmQ0cE/ioEGZhh/MlqhBZLeI7nW0OJDbv8Fp6Vh9oz40s0VqHJV6
Q9TMQzy+hXNKxQZGTV3xzlAvca05UFnf5qVHYVpST60GbcU0g/qSe+VZLaofyjbyQSDCrG2SEWBx
o2MTz6yLwzi6BOaMtjmh+VwdLqEcJf3628GBx9wWdCJ0FPNo/TJCLeHjPn8eMqYwjzO+AhmS+sg9
fFZ8u27qSrcqR+SL7UG3PXz2n1WfBPS09OvqVKrZv9DGZ9hq/3s91qcCnSwl87PlmvB3nC5Y/c3W
CvlFKCCY2mG5aMfrslz29TmD4sicDQogukRCLpir7+UhwJAJWbClGfZzpULxpcVfQOOcep3W7hGn
aOC6Z7S6tMu9snzF9M/2L8ckYQx4C9+Uxh8/SO6tBJ4jGo3zJ9Dvw57mH4g75DYGy+HGzhKgRgcm
PgdI66FzlznyJbfUbXYpRtMSBFgCWpiPYb/i9DGriiO7Qv6B7mSAggn7S1kPMEqkc9xuxUUdaGep
pPtXmIg1eHIRFUNQCz4Y/LgOJfRRyrj/BE5QIprKdEXqIj7lCuwZGTsNJqfuy/CWuE4R8FQt8nL5
gvryAUf0e0igKX3V5L4h3HFpeo7bzjyk66JadY9AA04dXZU2iXEi3spn8qC59kl0hNC2r6PFi8pk
Zpth3LqAOqpP42z1bFb9xuXDg6XS7n5BYJsxJDhGEwJ6F4WpVPyeQmtLx5jsDmNeGkh8so4+rv62
1UWqr8U/sgbef1xcdPQmuPcJ4fv4SwLsQNwMPgL4mBb3x6mBbxdyfv+j72CZEwoiWkTNzMucU+Dq
upiJIXyvGJUvjjP4t8GS14K79xiCNglcNeA/FdX3Tjly5Um/MDOLc1tuSh5P+/EwhtNq74HXdKAU
c8XlYs33sX+s2RU+eXZwf2jTiQMQ/z6EoqP2CE1q18F/n54SyY12SwOFBeBcxyJnLTNWPaU3Ajw+
xN+8l0A4Xj9d7PTS4kKHTzaZV8gLwkGUBjqoRZAU5wj6Agid+EP0LpygraA5CNzPpKgY8M+68A3Q
3zHXgRfGOABM3mCkbosDM/9Nni302BmKtSJAYwcwhnVJWKWsLWssDAhCeMu+WC4GoFrZ45tgeqqS
BAjC+aj3r/AsNLQzBGrIpxEi1DFqQhcHIOr5jnbeLr5UCVEetnHWRDThFH3QekNNBaN5cThb3PDp
oaE4st5n/eM+LslCOWaAixREUISJy1lK6nrYZUHRWKDSjMdtTOqzelFijaY7+E/WDPt8neh6rnA2
Ldrh4vq5x1gbf3AbIETkIDO1AWe9wufwUua8HmlvE08mEAn50Ncful600Ew8YY8RrINMPYfOWttL
XxHAUFDd4KQ5dfGAU+8fnCx9DgL2YnTFEY8UOh39M2giaFUrYSjt1ski6jYgy01kTedx7Df9fhgA
SCiEprwYXPbh7WAmmDEbo4cN3m8vqrEqsT//PgyqfPI33+jz56glQxTmoMDDjitW1adCLVsUM+of
uO6Qc/rGGTgcPf6oVIJOBA4yoTXpk7sKhi87smXoRq6s/MTw9HfwPg0p5inmnRhGnL/YVHNc0lmb
2CAskLRgwxObsJ6DBPcy6qmpZsDMwawWVF+DZatY5M3NjXIgOdJE/vv9+nowTzAUMEdAAN0l1xAQ
B2uY6YVhXuDF4oWTrYJe0jE9AIWYKwHdKqGtJfMCB5s2iXKKI32NWYVuDz+YQYPSZy45vrgnTeWf
ioYk5NRvTupU2lDcxSnKpgPOgtQ9Wbx8AUQ3oIbwAoPskm0GwB3ySbqO5CF6Kqf4xexr9FNaa9iK
5AvOOXFz5s4Fjgpueit6t6lCYWkylgWafK+UDVgTm6izVKSSbp845NPuRSyLpe1DnKKmuXlwhDGk
+V/0v4rkrdI6zeFBDyywSnb6ty++DoWBB78nHciq7EiQc2eM12t44Nbn4+dAsr0S8uWoNUbUlsmV
nCZbzX0xtynWsI7hZJG8/8n/A9Tfnr2N2QtmVB7F71uwtF8cfSib33lg/3Zw1m3uKaaFjABrr8AH
iGybUzmPCrv6qwE1kXjR/iBEnerr9PUdmfgc8TptdYkdSrfcmYXb4ASBm4kV/4HNMlQ0Lyf+vAsp
3ON8B5tOt8EsyMvKyAoK2RrSRgJZZ7ALUQGGhEhUinplTJVTOSrOoPhSg+Cb5tblmAcC1C7YVjWL
FEleSpI2NwsUrWKZbIW5OznzVA5zHI5/zZUIngHXZCHpgbjH9onrHiDu4aqKL/Yb3r6SY+Ng15n7
OWIXZf5Al4LP0viP3RuvpKMk3JqB90/EhvMfYWe227a2relXOdjXJRT7plCnLkSKItVLlizZN4Rb
dmLfiXz6+phzs5IsJNhA9kri2BQ5OecY//ib+y0cb9RJ7CsiMTiW+SQyvjKWfBcsHmdsdoQC8RSA
GNgNQmPhE6lBSkHpjYSOUauHFnaC0ElB9E76IRymDEgh3IOmcn9pR3m6zAzbq9AeWNmo6rFed8SX
IHcBdaiYqNq05AYVZ0CIt6X4DvsF2ssYfCuakr9AXtt3Xvh2IfZWdeHd7KcioulcRhQBHPJJmbeQ
TLu+foO+6xmevJyWE1Yylq8019/FMnqKKLgTDpV55AjnWf8GMGkGW11aZQubf9UNZ8Qe8oL4HjBx
FSWQhi6d4OH5lF8Fp7ZwZucSf2s6GXWVz9a89RX4/5Jjr89WfFjbP91xHnoSoTTzDuD319gMOvkm
WEOEF2az8qJzSGC6he2NtFEyR1MZdTk5hV45MGB7IpCTQ1dlNIv48WOCdgcms1MGN5gNlmoJKlKP
lnRdLma2sAMwXSkXfI/yE/MmbsLCQzrRHgWcZpCX4LpF62NS5bmAIpTFxxl6lNpWYOy9+JioraOb
ecAbkx7z+/XHGRbtADdwi8lxdL3P37edJ31FzGWeecNfyd3uHmce4yRPdpL9LFnU14BLcWJGDeZ8
i+sMbIbBGp1IOeKDbKFM8YESHcpZYTUcI5z9IAtLL+EUDe4JwRZct46fBmUrQgxnEnq/1Ko3w66S
sU1qQ20tMy98eOPBB59H4e8JjL/wogVXX/OuAuBsexhGXBA9d7Ka6iwRnOrsM7WA5vQxJmuT7GwM
RO077n61C3kxHdbMcO4PzCOs6lXD3AEh3yFcfoscLCJkcXJO8Umv5BM4EjnoyuewGvBYIyOMwK2P
Mv0iPjeoHfZmep2wdLlf/LZSLPKXm/cTzGm8cXN3lL2Cui5ceT0hTlDCqt2j2hLDI8lOT0P+Aq+Y
tuKNcCCVpCkF/wgM2tft1vNXPe9mME/e2QE1LP1uj708HBomq++8BESl8nYa9yWfHCiKKTfUzXQ+
nOR64cMaQ0bPsGY+rLCsn7qxV9qICp9hpBgXmbblq9UPaWG9C4sSagNWxIx37G5P0UhtI+EdP3qt
tO9Nm3n4LN3QdsNaoi1TYemcmRMweSdCwmZWLQKl8Xf+JcD6m7Gy51+ibxOjjA9qYlbE3SthJiNU
MOGjr+nWIZBhFwjP6woPwCCXFRLJSZatysPM85rZ2Ob6zzPkY7kDMiO7suHI6+xFTTbE47SvGlZv
qkMK5kgcA3l9WEdTNO1HjihUuIhMMWhiG19xF/BIi6Y69kYWWTuZsUIwcBmmEDFxFEtbeMUoD1kM
9xZ/xfh8l74zWKkD1SPH4jAn3LKLSCqej8zKwpCRKce9/Wgt6W1UTsMq5YV6Czf4dwPMqB2NkEVB
Odfe7pgxT24YkFcKMOHnu3lV1fXYXkxOlEY/c6t9DHoAWmwp33hQZ2BFQR7tFdLPmZMzkZtZVD1z
QnXu+jbAZ6dfivi4unukiV7l9of7G9pOxg8LdvRRtg2yBBygdV/Euc0RKpNwbc5NC4vDNxjq6F65
7Qcc8aoNZiew6OjSUZn6+ztLa2RnPnCoUhM9EMgp+DelS6l7e8xW0siEAkst4olBkIn1Kp7xYsTl
F3M5f9tSFFJ3kd5XYr+Vr6mMySWj9JmVHuebhoUgtrOc+OW2gCOna26JfS9/cZm5vKzFjdME8eKG
PZqZ3jx3TWln7Kjq8dikcUmeqMu69hgqC994CqoIJuSlbA7Mawa65MehmgzO9vdMcGY65hsrMXye
ReTAMsdsJ8UjB2KFb97+YTsiA6ybGVFXpTHcLYfZD951RFnyzWA43ImKhovo3BFMqQQIXgmNG2EN
NNB/brotGc7QPfs5Hu6T+lL9kp9Tb/QX4Vu2MyBAJXOmB91yZIeek7HcOdQLDF4iBP5rCAxEs4ZM
9EGAIXYEILzQBgIbXxvdWoWLntouX1CMDY8LvCZPeq30Z46fNLAVQm4rC+pERyR2csDdgk5I46gh
fQLmjULDJKHumhImFZS1y1Cy+2cQaX1fYkfBHfcKRJHLAiE7/vOhI6MuBSWbPxzIXLrd3Ni2ROAX
uLEIsxoXbaP+DH1+re4TwQX0ARsnNHJsXVs64rnGNFIysBRaBcyE6oP6KSTbCdj3HTZG+6ljjswr
TcHiypaVfrbu0bfGac4PXX6lkEh18u8rAuw5RilErNkHSFZnXHLjSX6ikDdHBO5zwb/J7bFq3bhb
fEJe2iewayaUvm8vI6l0xJwYOwBlztzuq/vyLXyaZQLOiYiYmy/dsBIxstRfMKbOVr61vl/yxzMD
95jn9oKCKvpg0kXzFaCYr9HxL9v35v5ORUNPyzPL15XwDMIi3unh35SbFJ4QhclwC5gsge4Fdk+p
g+mUQEAAcDTk5bC1pZ2+CTExT3Gd3AknlKM0xpQnne8OR/I3WOWSxaZozJgCo8ZyoFtxrGGdyDat
1h6Gz0p7KsI3FVYy21J4qSm3GTWY7XSYzjByID2qsxjtYK1/KMadfHcUsh32nYwJh0XfWOfXjF6P
EotW3j8JKvwVhwERXONl+s32Fb1BuPrWP2Z7YbVmC9cvd3OvVRsuzr8vJajPdCZ8xKNraHYRnuji
0uRG52S+DK5VXHBUhCBV2C4W4TpS1C/hKDQnIfZUwP2Q6PUz1dK0rL8Th7GUj4sg2oERD9YrPB4I
WR27EiUQY/K4WfZIuc+58UKBN4NJ/cBZn/SCak8INHeVSvJOGpglPtZdv8wX6iezr1rG167exWwl
1JTMVbFDBbdiUTOQNSnwHdp45Jjoed4w+aaXpeikp1wbC4XqQHmbdRvGFzVm3yQlmVzYZCJLs9KO
PAamaRsxpWrcMsYc7mQ5zavbnSgpSg7ZJtYNxlGxR8+cEqTMVwBk7vqj+tmu6WCFNYxf+3tstrRF
72WFOdV2IPfG5nRRERF7w8CxTF9GmQTngHe+Ytjfwf6GaknsjT1Y0hG4XEIDTkS1vE8MZmHkIbyw
UcleZuzNDbztFP9q+lHCGOOFiZcDOHa3MjOaISofa7iqTJexSk021IrNhgKGpF1+zXvuIBjCNCpg
Z6ZDTsGV+k1lfsvyTpJcEfSsyBtKN6/SYRVfJvBRoDQ5oqRPnOwoXwJGQ/l3+nGXnIyn3LNItjwo
hWMecGRPEVuddSZaqkMKMhOPHDY2h+FN3oeMS4ZtwG5pfKucY9TtKAXCw6C/VNDMP/tqCpXMtryN
BrHGOC35TH1xWw1YFh2j15WpnDm8skWpWNXbwGBbhRb45BMJwbiW2WFs2aRwYCnDp3LL/aMENzto
hZvvJ7YE1IvvGCtCRP8UC8a3Ea0GUnqVT2NbYrFt2gNTgjMcuQjVDHYLTzoDEDVYuS5bRrxqg03U
HvFTgQIS4+mH1gcfVZdXAX8RC8xb/2yRZ0XMLmBFkmfhKG68bdG6dttR/MRxQvdAoIplrgJRhE6j
PFF0QjFJ6cYW1LIkyneBFzmog6L10Ox0NuV4WHL2mPeT+NLA6YoK3Jx49PMojN37l5Ac78Wmjhmz
2cjZPxCQBbQoeElhaA41MEQGcfWxTn/XEshwvFcEnMqvUIiK3mOm3GtLrTuo3VaMkumcgoSvku0K
+ZL1OTtFMgqYAkGAx8Vzdk2wIuaT/To3bRVyzaJVNzG5mDawGEjqVXCQMHIBvGYyIYtWs9XfCHH6
lBmmfNShLX1AN+zrhfLxmB0MBrUYktBA8jqVN7HYmtgxhFZTng0kkHGw60Ik1G4F0RS6/usEjzZ2
9JTYuAToW1O9dg8X2MzQHZ1QELCixA3YCA9RBN8GzMZWy3kVbuUvQp3ycxnuR8Z4pMzDGH7mfulo
P6Zy+vDQ6aSBoqehG+M2hnkW0zbRoZlh30S0twVha8MXBRIAMLh+ZDUEEiMx6AAd8ynkmhSaabfT
eLv5RpfhcQJ+S+W3lrJPPTC8jKK90n2r7USFd2ZkPB+4+VhBwM19Cd4pGusV24EUvbQ4kQw3jV3F
xTLrHhFmAPS0MvR5KDrgFS18fNKm2RTSPWeTac/OYJeJ5DIy9Kken0bzpGkr9lh9Fa8aPFkzVz/7
J2IqRHhMK0jJK+63/0YvGV0ZIQLAXwwUebbxTnw6QpbnDCh8DQ+iVVd46xY2w3iG+P5umqC8ix45
0QzfYyzxDadf49MXx6v4dXYgQCGTd1X6wIIlYACOLJidg/IeNVyS3kzlqlMAzeLliDcA2ejFujV5
sg9bvcBDooUbnuU70z2Hk1IhxpVgvcACDujnpvuf//rf/+//fjz+T/CVH/L7EOTZf2UtaaNR1tT/
/R9R/s9/Ff/zx97nf/9HUw1ZNxTJEE3VVDVZ0nX+/uPtFGXB9NX/K5uVeulncXBav/ZH5UIQwIhr
xSKFHczJXE9GEn/+iZLwLz9R01RJx/FQFDTN/PknlnmX5GVBLC9ZrvKHXro0MBlkheZJYuNrP7tq
EgLuilfjvb0fdXvkDdpVzp+vQhV/vwpTVwRd1k1NNA3N+Pkq5CIbZakMZ0f062d0J8RUWO0x7nY+
IQdHtOezXfb4kPtPpXxFxYkxQDOcUJlgwDA4q94Dj4J/imz5JrEsthBYIvjNgQ3iq8IKR5F3nBiF
zyiU1n10Bj0k9c18kREuy4RY4lVIt+v9+UMp06375WGaOjdVUQ1DVkxN+/lDRRqf00xn/rFdSQAd
5Lh3Tx0M6iPHNhSR/YwJ3nLEIEOba89OevHbBblMuYdFooH3xoFEx4drZCi3lTnMXZjOzyPRmCwG
OAqLneagYEBB16wHgIUmWc96StslyVdEqaanvl7/+fOI6m+fxxBkWdQlVeEhiT8+7z8WZ9sPepUG
nXmkY/cgdKb95ImCd+Bbvu8kB7B5qso9/+svP/f3l4Kfa8qqLpmmYLJQf76PSVPnQjMEJiMEUbGm
tEWAkG3fLLK3gKn6Lrrx+avS/vOPlad37efHZ0iCqciGICiCaP76cdOw15NCHfRj6DFp1B4EdFj5
hZzd9kt/D0vPnNlK5+lEy7+oM2tcdzm6fUd9bJBORGdyqKkopQY76QMikBERNRT6+DNcE8ZXTEQw
81M+9JwG9V8uXFH+5cIl2dC4WYooK8L0HP/xnAKj7ZVA67VjuDEhTKYLdtRAX6e7cEr1OBbDOlmD
QVnmQnhCIpTLp5FiGg45ocE7asy54cCFyzdWhoP1G2Z2S6jR8BaPPGHKZ/GxGsH2mrnwysA1Xc+Y
Qmz+fO+133clQ5IUSZQ0k21J1375CKIqdFxQqx3H/JjdBqpk0GTAl9iFIVR7grTCY5tBjE3QjVgi
VMBmnTT0jc8ukKwjlFMUouCiIsLm5p2kls+2n5Pohc7taowBU+YppWHe3+4nAUvDl/Fr7Ldtf6h9
B4RWCzbkpdVrJp/jPi2XkPNISMRSmjE79l4Q09U9JSJHCFjfnz+5Ou10v646SZUUWTFkjR3il/24
nWVplI+VdhSWt+QkEo0z176iFL8lzBH7rQSOe+u39ZIxFcUXZoJM0F6ydWn3FECoyuoXLKokjzhi
fSGdWyfd8ABTm9jHzcsl+hgv1TaliqCVZGDmIwEgWop2kZLPBuH6hJF+ADn2dzASdn/+aNLvm7zB
iyRqqqwooiiZv+yHgpCV90wKleM0df+BhVUekUBjQNj1POudID/BBJR64lcXuO4R0qn5R/3h5gfc
VeLC0cK/HDt/vaJfjh1hSNWOWFYFJQmjkEUjHmYzTBDcPvAgyMnISlk1CFeAzkg6heNNl4+NCLFl
L7mEDMhjWPTnmyT+y66jc5Mk1dAEQVN/3XWakQCAvCvUI2MuZvUj6W2QAPAAAJEc7MxNNqj1+k2B
4EGzmNkggPnzFfzbTdEFU9Yl0dQlDuVfVuAQyJrgZzPlmO5MRPUQUWwTA5NLTWuOV+gh2PT23S3H
DQGj1SrNHNj8bhW6w/LPFyJP6+GXV+GfFyJOm8Q/9jGl0wVZkwP1yBu5TLDbZezXWuJZafcJkNGT
puOtJwwHJNjFPFfg4noaR/lgYznk6FvJ7nArBiDfoeQL9gqeCYNTgawcH3DMTCuL18H7ny9Z1f/l
9dVFUTAF0VBEkz3s52sOy5muyFWjHom7YAhXGwhdbzN/FWfISK80wzS+EFhI8pEVkHaHSCqGM512
qcRnvJd8iRtrQxs90aOX37SlTQ8c59IU3BG33PpV9SHE1wza6wD5h8HWOjipw1WbLZrzXrSbfXcV
0UZFq3xykPXybY7fhXBLX+/QCaNjG96CYs3Uzli20jHTPx4MS9Ubf9A1C+a6abAHDABVCerPSsMg
DSRPwfCsKPcjni/KbDfDGjQ46JFA+PJCmU2fR5IeVhgu73ytSYjII51Dk4wGrAkJktiO0jdmlx6z
mw/JuGDuoKFMIubNUqp3AQuVbPox+GCCOzIybCZIMFW28AyC3YRUT0ysgykSdIw6UFoI/RYD+5Sw
Jpi8hAbQ7yxjSPnL+rPTmGdjDTpxCxFKMBV36IhdVEjUgYCegmc8TUevwHzqCgAoh19vhqsuoC64
jDhEfCYEOi0tkBdjgXp7b9IkM8Bkstu45NEBqDB0Ij6tkg+iE2OfvwHx1PcZ+Z5YIuCGjxRr3tyo
XREVQl9bRh29Fakd6/wrS2/4xOMqlfReXK6w1I+xeaBg7U+NQijlxvyIjyE+7p/Z8jn5ftyyHitf
Bh44awdHCSJ6t4H7u0y6d3F2iQ/hZ4W/lEaYho8h4CYI9qqbr+ov7XHec1SO62YvX3t4A0/cO12Y
05PE7drnEsBIlNeuAWVZJdsTqQu81JK+wCdpskcSLvd33it/9s2vYfclpSec3ybatV9Bo8a5aPLE
t1Q0zzTL+euIvgDVl3kMdZi3ixzlI25DdLeYo5CZxXjXHkXOa45MXHoX1bHmY6dW2y6b+l3JzqQX
8tTyJdJ5zFvSG8YH5sI07cncMuLUxVlsMrUKMqe5KGClmJaVK40SBdpNDQRA5z6uZYLWXXFiZcwz
ICoYOIODmQSsg84TVEs6j7uQhbtUNnDBmaGDIsDsc9IbvuLhd+rBbcGRGB61Cw6RIkOGQO/Xriit
hnLbmzxhgruRUWpegSeI4QSa1b9UCjMMG4ufCrItrVqyRCb8NXj9ma0I3Q3+owaThZbQKRvyel7s
ZbwbQiLOVjXG1SbBceRyFC/j7KAzHWr9FcYGXesoCg45frBiNmP0XJNDjKawxGegKdZ4V8c5jm7s
KyirVlrn6No1YGgVzcdlA8F49VhMQAuoDyO+i4Z4ebYa7AV4+E7aj7toiSF7jsBq+9I9JzdfgZ/N
fJoAuCdI5GDSlPHFlqbCyI48RxkTbayB5zhSBJDwgJebE0+bAG+FDDjeTbKodsn7HZ3YFbmT7uXp
NlYBPKYaV9nw04dmEvPuwcegBUZQSqVFDo6QOYCaMDP471JfAUgOGjyKpcQUthY/u9dJKY3hvrRt
MIGgVaqx0Rq+RBM25ORR9KPuF4kyyJbDGk5ljdZjB7sitc2vob7Oui202afHd3PqvjCR7F5VmI6b
Ytu68mHCir0LQm6+Vb4Z0F6XXkXe/egCEMUxWoFTB9l+CfQSXOV6ld2Y8KveiMmb9KZQ/vWzW61B
L44PjbBWXx5ALuBitlFjUIdWfClJNpVCuAL/KYtVMm5kjACpOM+dvm49Hy9Z8m8W/mmgE9X/UtAo
/3L8mIKqappMp6aqP47UfxyZclIndaOVMme39paiudjiRlB2CxFQif1iE9VQmRfIq6ANlauUnrHc
M5nfVzAQsLubHRomiauX8KSPsIGa4t0nH2yuXMF8sODZBk+x2zOK40Hu4aF8QlXw6znnlQ55Yvhb
KfQv9eJPH+YXMKQf+0juGjQpcAGJ99aWjznODvKqWKHbBFFvXv58eov/UnD89AN/KQcVRRtbMeXu
CUuN9E9iTA/iTfvyDy1Zghgkf+OZYsJQOhtu8JemTfwdLDD42bRspgAMYpi/fNiqbco4bDP5SI0w
w1j6i8l80WD6aKmCVYwfZXwI0hNeGdeJ0qHsQ4Svamwr4iVJbn++D5L0e+FFu20IkqHLomiYU0P+
j1U0Fhp1jJJRgxL9PY8YgevC+2zH9HgjeRiEJHjvJOe3CLd4OjA8LyNHBWXbj82eEf9fLuZ31IEW
0NBBUsBSJP1HwfyPi6lUNRJkX1OPxa1ElkBGl+cvYQkAiK4e4Ipb3O2xibpq2Nfvsbuv8IOG6gjz
DuaRDcHF+Mu6VIXf14kpU92B6RiCJhnq9Pf/uKShSka4ljQyKU5LswUpdhCcoGRAmSNIePQx9MbX
zXpQknI+gavhQ6tYYIrj2V/hfF8t/ucLiDHVemZDCwE6MKxXiPdfPY7KDH0f9LHz9MRXdNX0FRGI
LBItJnKn9mFDfiKPLt2hqmqX9RZXuWpPKuNqmhMxVZGt5+E0teW4BK7TY3nB8UHPvFMMRA/0jmqO
/JramslkQM0DdgkIoNjE7xlA56QwnwNIu0CrUOMnjsFCE1dKtt5D7cdCAls+xPpoU32boEbQEPJA
iNOQq3WceqG6xnyYJKMAI/IJb3cH1Fqi1UmXO28tRc9T+oYuJRZs+nWd7RKdNOEveHMTnIIas7Eb
JgHGmXIW0zcygjA275ypzcVFRN+Qf1Eu+X/hgRvReQSLzS9jgSt+NplTchkxQumAOGBIsTsNXn5M
7dWhbUqKy71/pvzxcSaDQ8W8eCBSxI0KFF0TfNDBzU/WNc4CQGn6ij+RMTdtCQMlBXMDFa1g7ACh
PV/ppLJoq0nzQG6stsVaewaHRlvi9thOxlpNvSSNOdb2WMA06t7ASE8lcXmpKbY5bCbvjcnD0AuR
f0J1esGHuq+oQA56tQb447wvQYsoz2jCX0rs5DzcuXLIBipBtN5k/6OTeUuNifYpPjxQ4bxX2emO
rwAuCyGDOqvHDIOAU1h5uJQCGuoW/2iG0ea4m7GJmRg9L4bEyu5L6Ii8wJOfConu6LWx9VUsvqYM
lyXhaBDIR5vRVVkuSMFusUWPLJnvMHoYz8fg/jqQC4FGWDiJFesUqw2nFg5KiDn+MkixJJORxSEr
eRCFzVhoMldF4ySg7UQQ7a9nLT6Ensr85rHAYwb7CFL2sOjB7bUjNKo+JbjRnImA5xCiHMB2JRS9
BHomYnPN4kwVCnhrng7J9Dl6muJzStwmFsSSRPFcVm0sjMViU2XAG/aA3TKND6OwccojkJl8f+GN
hpxVQT+C2ETECYCqigFyTkPwpbN0EyzxbbgAcDLv22FK21nBeo3Qj0FRgBLKzKacl+/Q/ITMQwYE
p3EYT+X9yAVO2tjwc8QwmDIu2uPlAOMX8gZk34lmgZsZMiZyxprVozg2Dwe3GGnLyFmPFrG808I9
Iqpes7MEPsQCup0GnxSDlpo8OEsGpBmmPxcrD11NVdmPF8o43AJQIDKJYwwHxxD8YKLrZk6S4Ym6
Yzzjw6IVget2aGgbfXOHlqi44sPOZyvUj/IMmidcNFRs83qF2uqBaAn7BNxCQxj3OBo5cOCDcC9p
NgtNxLeA5ktdwovloiEkFgE/DX8zYggorHxuv8VQio24+ZrMtD4ZoZqBg5Uu/XqCSBq3gyMj6wp/
qGEOzx7VI59C/tRe0zd20unGvcOQLvdMj0DbesNBYcYMvq7XJv0I8qd2ZwJFP+g6GAE63GBlsBs4
7JxOIDbYHcHWFSYDElYJl8Ic/s9nk/gv0xNOAYnhCUiAIEryL+1+GzS+0XWjfISZ3914EvCZYN9B
66tVhw8hqLcMtnQCxd2uPuIN7DSBvHfMqj4gH3UfxW0oLZQahPtNxf5szhZAjiL0WVKiU+baBXpt
ZwZj3nSY6ZMeObY7uaWK3dDY49Gm4BFDYsNjUSG35Ngr5j8oW7xgbFjpsGQLBv3sl7x68fp+Sj94
z7FsbmjrB8ckVxsBTb3Ag7JuXVpmYEN2VbryBJ8p05aZQJyQk5GYF7L0YNCR6IlivbICWOkM+Uj2
LEjKdnhHMKGIwEcxpmHAHK+lLcRi2jWkt0ruhbQnX7xbjB0hm8Krgt7O8r5PHNadAHkO2wF8uJnW
zLywWzRQhK9y+BcAUlR+A9cUQRY1XRJ01RCpbqbC5x8Ht671vVQJCsiHuJEKa3g23uIP8cpey6GW
X3mvWWX6J5yt7lbc8OMoEdhhvgeVhBMGmutEmoBc2H4lr0Fgsc+r+Nf7c+lSzCyObTxWSnhdyW52
39L/18MyT3ajPvnWKVCNo2VdL5i0alih4uUBEwH/CnB0hXBL7Bzj8YNgcFVb9cWF04A45HSGZNfC
L5sJtZi4WEHF4vR0AEV6WP6Q9uNlSPxozj9f5Jo1JtMFFVeQYEhyxCqhiBdg5CAKcMerFFgZkVYt
UdPQGSHbMQtF6rcomXUHVoSiQlrzdER1eg95NCY2ato8feNp+OFErC6ViX+G1oNFhPOPwTlJUmW+
jEtH7DlfEJNTKRLwuoCGBhl6MCwoVYREwWKd5AAcS8RQYeZCcxVDAAYeyCzplBK2CfMDKgZJPlin
cQL8rYrkIf9a0/LoZWZWqqKomqQLv9T29dBGMnMe6ahtEVdRKMFDUwM73jCYR+iIVg+7BOE4BcVh
KIs7TmNN8x44NoJNxBy/1QpnSJYS5jIdmW5z/cpTaKTF/YWdtlccJKfKMTM8fif36wAHDZIR1QUl
FKnKhWLBMG3xYTynuIF/I2ahEvufYkD7ZiskK47xXX+sn6MUqjgs0TkRy0myqN6pfoj6e+IbFbdH
OyX9iB8JGVPUd1fCjTEZZfEKFOIB3s2r/As/TVzXCH/DTB1TWOg2Gilj8yadQyvwr2ycvKcFqZiQ
/zbBpeDUwn5TZ3IgDiADs95G746bIPAZxPpnSlEutd768ryY4nXC051Cct1vUghfRLcykWP/ggIG
K24v3aIndoTsMYeDh0tYby4N+H6hLc8OaPULoKnQwge5bJaYi3KJxGrBi4J4ZCIbmMtfAce7Px3P
zPoH+aLN1nfVxs6C9dq1EFihAi/wbmAWz9YR/2U/N39rwqZFomts5aahyrL0y9gpNGdZVRWqeJxR
p3LD5SfW7sTQBLokOMyZFCqEDQkUexMeW/qWKdv4lfuoQMU5PjcsCcrxz+ImbQEeQBr5x9DyOXyy
eFHiY3bHAtZhiYw/FCmz0O5P/Wue2BSllEN9Y999+GLQCOc4HwIXPkZYDgsc4pmBg92kvJWd3XJk
Utu5qJuF6XmWZ/lElc0xQZFJLdzj44+frAI+67BzcMvv+DQfHm8YAqFhoMDhR8wAQmIruZC0RPzB
B75SbzmBge1cqpbda3wsqTDmHOeLP5+Z0u/zBYWJuCrS7QoyLZ35y002i1B6pC03GYWcGpIrdI0U
zxTn/SvqaJqn8I7BHbGD0/7A4FXXXXiEAtk1oHsmsUGuKthmtfQNDH8wb7TxPmd4lJebrF1jIk2j
zCkWwOYgJUuzuHtDiP4NaRGmN0sB/CsE1ptecX4WTOwYFR5PxXdQ4XS6y7ZQBQtoKwaFuTKlbyNA
BzYhMrp6V/byK9t8/CR8mwTcdU79AvjcEfEiztnLaRZqWEw9ZDYP6Qq27RERw7DYSEIHf7FbY5Em
pPowQZ6eNx/pkkxbCw93ThwjBwKv4QwhMCoyehZ+Jb2NwiEFW+ddWxHKg50l8bSVCsXX1Qknx2tP
nXf9gooI1hs9H6Z192Fp4M3f2g2kF5vS+36l9bpTjscgeLhy2vj7ivMQIKizWEjRB51Scgbc4FtT
7xFRSCWCxyqOuPx1+KxB1V0OClqXRWFatAmG4d7l5eDBNZre4FdSYkHODNFmf+B40NbhSWIYAXsW
mRQM9BF+/hM+g2PvsS+pFz1eolGGS5PQ5clumnvIhP3I5RiomOBSn9yBHabX5gexbIF9jwrPtLFo
hhPS8PgtyTDiMvqm1A4kklumDZxviY6p+uTQmr5OXMAlHMCREa2z/eGtH5AFarGBUMX/eVH/qPN+
GlVNa5qBu6GYgqYDnPxcWARdCxrd1qxpbB+wNHzqYZrgBUl6oI2HGzTEyZUBZv+wVQ5st4SEiqcP
0pIIegDTKionhtBrCZy4H+zf2v6xlF+ma9eZsv/5WuGf/HYUirIE9USH7kONZP5SBT3kKpFVeRyP
qE+LTf7my7DS1wXScyHVrYmEmO9q7SgBRTzQdyNMIDWrxv5G2ZqfYhhZWfeC6kKZtiWmC+N7NZ38
FxFYO73Qe/f5ySDCLbbJfqyXY/XUt1M+q6jPy8eqap87HpoYP4FaKP0SG3Ks9pJ1oUJrOTfsoc27
StbMB75C4ZpDZbChLub0J2+Cz/5JbpKngUzwEhB7iZTen79p+MVjUlT2cNpd9N4yrK0zPQ/Ms/GJ
FxrESsGIde7LLt1JRb8FRy0LOIWsnIAr2GIuRHawf7Xea3D5Irvl45VO9NhU8V/wLIaB/3L74WXA
8qIQmf7381qpR3UM8ns9HtHJoOg06OVJYMVBUVppCYINsPZlP80g8JHaNDPQJJy2xrlSbMJg4+PO
PSKAZBfY1s0+SXbVe0ZoFmJCAFqC6+4Ig8hoRQVzJCcrGxi3WXGNdysHi9B6db4hMoUkn4by1/hK
unlExg601NeIkQWqovtbc22JP+KfQGmkcCceD86klRxSkvL2QXAIFMS7ZGnMjb3CjKWsPFQPD2VF
1Eq/rrpzvEWCa8J2SQkqIlejWil470AliTZFvMQ0jjO1zlf5xPtdoFrAqG9A4wAby4SpfUZ63+wf
FDlPzc3k6c2zj+8CwWC9Uw+zv7y3+m8Q80SQURRJUCHbiar+y6xbVGtNKuVkPErhZBjW1EzZufcR
ebj4u812poPty8AsBRjGdMKn+B1b3aphIvHYjcZu+NQXJ+4BzJP6gRP2PG+W7QfWvWBiih0/aOPw
2aG5UyF9vRfDJsT84izgghB7UfKaM6vhgdWZ039Uu/xlFn6KgHW9Jcq0xQ7b3zAwSxrxGsA7Bk8q
lv1biWey/kKrQiYCrP2YyuMpMBDDubUbNX9brRzMvy/XaanS5YrQbqQfoPk/eqa6n+lpVj/Eo3RE
TNS2DhnI834LfseyCiDq6hbW2rAhV4XBGzaP3EE7EzM4z1cVjMw90BJqnLO/hUgzewn2MhaCzC+3
POLCblQEVTS4LiLvuYEmoLGhttihpywB4qDv+Pb+oLr08ulbYtrRKlnmW7OfngoB3HitiHvZJhtv
JUPHRpwIRDXHpDtZcXmi25C5IznSs06A/T5+Sd0Ro5Mt/EHRp1Lj3xWHEbRy2W0AaY3l/aPEy9ZD
5FFEC+xEtfVM/VCJ8RAATF/AAIndMXB7QU8quyRiYy9BdNJSGg4zDCioFkOvS9woPJFWGiv7dAk0
TOFdQKVhyprjpzFNEdfRQn6fUnEJg8U4MdPn8biBcNLk6NCIwDqouD/RQunppTrU6lmPT6r2bXCi
PWyuVvDwVB+bVaq8xDdw3OwdONYWKrcZ7DHzHjDzE/LtrEi+zZKTkSLQdodvbCIhqaOat5rrw5Wv
9ZQsgTAPlHy0zdqiGqUB1phceaJIECPAMjdfUw6zRbynf8gfKGocJbfMSbJiBx1Blw5UAHNABKln
rsbeKz8lKPPuzKuttt8nKBQofII7FqGLjI0XbjiyvuRsmi8C2pPa33RQH/tL+DmUTiB6smJpmvWl
K25SrmOmgjIq2kOB/dn83n1q53KjtdfH3QU9Ij2hTy7N825w8g3zY6jP5zRcwFON+R15j3K9u0ce
qCnBHDEwdaytiOK8U2gNulNIbx3WKHNykKCRut1aJLBIe42CLx05O3E6Tef4HnAMGK9Yr5NlxqIC
lxFdX1rPrsnglSA0DGUc+n8TCNLxH8cWWxS+zTuoC/5QAUvfbnUPk8jZKxgsViEL8fGhg5liVjmh
7vjX08dLAS3iXjaOeQeDfIE4jgaCCb3BoiYfkWIGeQnpNur/J+28dhvHtnX9RASYw63EoJxsOd0I
5cScSTE8/f7oBs7uUhs2zjmrVxe6qwsWRU7OOcY//nAEPJ5zYqyJ6kjnJOeUMGIpcD2RyegbW7xV
Y2u9pGRk48ZGpJ4rjH5PV64+9sx7/UAixZp3gv2HDHlG4vy6vL42HLJnZIWo2nbhCqNw8wBATowl
7wiqlrVo0cpLa5lI2D6nNHZMAbtdOIvYDlH2bnIc6eo7Nk2iHnYBHT89Pqw0aBvYTBzDY7JvuUsB
rhlgWF/dyYeFxIJgE+pwJbentrRhSu9gYj5Tku2Yo/sOrruoDwAm7PTIgKftj6HCwe6S/nYFsX8p
iDB+xQ9awve5c0jb0XLcHOyWrzp1X5E7YKuE3C1EHb0ju8M8wL29tjtjBCWrYixJ5n3DBD4npZcO
RHhWqHzw2mWz9RL9zPbB+0CkzgBGfKfDpAmfwChh1dPDEx0JZuCvIxx5se8DssJEjDPDcnMwYUx2
IOz77/LVIQRrEN5H47561TQkcQA2TNlXcBJJEmSgCCjCn/xocBCcYwR/XwExESPXAVbGvXet7hK9
mue4V2FfhyaUVZJQ3TAzGPOl3oOaFjqNDLplZMNXhWEtZAYNVcp7PsWCSPQQ7RSDdYUBTwnQu7rq
WMJjD2JeVEA4E0UaP9yo3F3NdJ61IOoPV/orTGaV9049DVRLcnau1Bep2ZEq7aPfaxblSqMvfKqE
uwROUATNVbaHJ0ne55dVCzuTwEJ8bEmFJJ4HAhR+pp8RMChrnlN8NmlK8PBY6k8+Ht0EqGso7O7q
Q97hoezJo0uTasj3pfpecLBF1tw4that9czyuuAkeKijkRsVvHikuNXLGhWoO9ibYVNNyvd4n76W
j62IzQT48IYTtH2FHmfCy5lxK/Ck/cD400PcQRNExsEHMojnnh+5GdHHn7N5CqbFVBzQGKIZaV+I
mEEvN9o+W4Z/0E2bx3AX3MviVnlCR/zJ8VVGC5OcWWyDsQBwUCJokaepuJ8qh/BVlpe0lQqguXIu
45PcrBCGFHOynrAhs+5A3phQBLuaRKf5c7o0PvstUTUdBAF8Ft55KPhJVn9MUjxGd0jOBTmYnA6F
ur7QFoQX0jUmf8+gfa6AYz7A00UM+/m+EGUNUisQ/csWXQhGdMTH2eYaA3EiWN0EZoNEIsJCPhJe
QV3sRlyZtbcQgG7wWLCil9jf9kigDlJ00MAfZ9dnzN0kLMYUBjKLfNhjNzbI3G4A0asAlT0+Fuqu
kSH9UPMw7xs8MAzRCyjAmcMQNjXsrD2mP2P9IubLLvAGxdEeMuEgb3r/DlEYRBG4G80RF+Xuuqp2
5iIE/EF8OAsQlXRUgy7gIvWDzBZTCa52n+Z2FXlWjkXXH3ymsHJASSevOEvRVZMBt7lsq6dgMm04
U+YXto4F1bpbptDFTzhaMAA6Y7sZ7sHIhTWKGMReeL2sYwu1PJ6THF3rBbbIxcd0Sck2QtyNBmHZ
YW3u5K88e/NkiG5Z3lU5k9RZfecXuACw1HxbbIIZwtBgm0EIKp8JkurutGc0bcKEJeTnqQQmD2Ge
VOdu2AjM0ENHW7bCelqjdH24xsmcJJgIojim8uRB4i/04WN5YYuv2CbPW0clAv0B6BJfD4SR4f66
NfmOoNikWrGc4xx7oT16QlSzk/GB0eWzAhc3w3woXrKdE62vuoSGdY4xIYML7B4MVPJ8nnUYyX5s
Zg4ux0vgQWR5NgTE5kysZp+sxUcMTTx8wjEskpZD+ahaGMM1W+tTf4LI5xSY2mAl2i61wlWIud1a
9FJe+ch34N/Sdf1+wV93otSuEEbbhe81gFzK0sIEAgY/yOrKuC58EiCRGMqLq/BudavQcmOGmSj9
8JHtlAVPC2+ba/2idag8P6cEBjxzOyQTLgtcfMRtH5cHfJmw5d31uNrzimc8oneGT9dta7m+sarh
kTKKMNudqJwZkwr5gxXMM/YVDl7Naf0zpxq0V0x5OPfp4o2DotzRttLRC4fgOFzuS5D0EL4WwqH0
LgrnH5lN5BU3WpVmQsHuo50ETD7h0sMNwrPkNVg/JsoyyBzAElhzo1Os8Bjz3fYej1vm5+SJgr8B
v0wZ3CcrPZhdMSPlywCPfdbhtGLbq86Jb46CfTociBzBPaizuUweTnasjigOAEnnqHQx1mVmuZhy
pInCe7/co/D3V8bEgcTr+RlP6tbxd/1b5nGw1+Vicste9OFaYnOwsGjZYkAjLHI0b68GT+4y+UqL
xUKIZvQm2G1HM0gnkxBSYfVuqo/sqJ/yltmv96k+nZVowawavAMCFCQF7tP+Ip2RowUL0hi80bgz
G3LPdgeaGuw7cBafM/RiIVAYI7IgwBWck+idxWTfORnSBKIzZq8+9FQSnSCedJhTLvq5R0YAuZYY
CkDoPGBEObnKMXFGWiG9i3N1hWOsxwxHXOWfZIcsEURDmsUQlVHmlExdslusGo+HwCgIFQfeLoAt
vrBqZRsyWbSMVcIHOQlYm7HLOYuHdLEW+nnlcTZjRbCDHQ59XnSMlUZYdA+h9zjeWXY3G9ZVj1bU
46U7c6JXeBHOpk5PWWEnPEJbPo/zAE6a3ZxTik0nf6TXu5yYJJvFyr/DfAbjJ57qEj2W1jkhrkvP
iRMvwwNT70p4I5/Z3xOnjJlftSYQ2B2W1DCYuDOm0hTE+8fCwD10jsqumJFOyVmHS+MZv2fWMwFE
5itezTU4PTFL7zg+jRJbhXBd5G66FP7UboOLDzQD6Q/NWn/GipURUBSvmXj9EfFWfcWOD/v1asZR
Qp8P6giwzMcJjBsofRhIeKHqlbxgeAPQ7nkNpsQvcBVA0QdUJLb/ynvDwRQTUo7GFTadsWDIdJ2N
W14yXItqeLsGPwnvZbcSHtIc+OYZUWm+FFmtpbK4Mq/A6M6wK2uy30OPxJsy0/Atabb6EenhzkdA
6V7xLv4jx+8JryuEKfHgR2uUjlAlYP9hY4cBb76fDnnJt/3PhuhWyx7qk/+AUl/V73Ou/zzoHnOH
0HyO4Sv4XrDEScSP5qR7FHOcmY5pTGLrvHyJ3rre7pjTp7CYWwN7onU+zmWEuPEqqPHrxgDhdBns
8tV/jk594kyqSFz12Sv7VaviSY0k6BqTXb/D4Rvo6qwBqqzo8BPtkRVFLJ09qrMB3yZoBxOO+9wf
WCd/CLHhY+YWdGSmRu5DG9/n+/rAscegR8Sov97D4uSdczC05/8kFUAeGWcrjivds5YFMfPbxNFq
l9kuIRcKprMQZpPLI6aCcO3u4ubTt1x1izeSUz1F+S+Eqm/QU9QgCmR5TZY11fga2/4LYpA7PS2a
OBSPcL/R2MSPDaPyaolRFZR2Zl+PQOQ0L/4K5BS9S/Qo38vvxFhhoKGSoe3fQ2K5Q6Ua4HXG7U0/
62HiWvyMm35huH9jvNIkfjN0RbEQVUk3uF0nRoGpaMJ49FVI9A9BvTShh7TYPmP/Czt2OVGExg2R
7ISv+iBwKmN/w2ZwTj5gex/KhxpCElNAxR4/QvFkXtZDdEyLu5+v878zrL8v84a8F8VVrIt1IB4R
kK6qe8slchijH/lNap9//iTlOyRTRp5FqDRSB8u4+aiqTcMO4SZAsvVo4RaZIG/cWFgXrugT423x
yCwqaA7xtoUOf+hw3/NG0qNcmMpxYJsNZYbvv+bkyrmQV6iqagJdml8wPmRj/0WwGOX972VOePi/
llcblhfRaFle+AAxAfr0odFc62c/eWc4Gklz0dx0BDqgL8R31sFksBNhvjjwlETmFRVu+c8+ObSC
g/mcKO2r94sAX+00+dgpFXYIWCZJ0yaUReemxinZG5j1AvnjSIMSRXdV44n9NAIUuiNUnV3xQaqd
/joXJm9shfl7vOyJnsAEIa0/LSyvpez+6ts69myJqxGEw05GQSw44pZEd+zClLUsrcNhEQufBbxr
yCA1MOBaxViAdA/tehjBf0x08Jjk8U50o4N2QdL3HLDrHibwTsxOsuyq8KRJLyZuItz21bqTd2Po
xh88JyGFm4BvghOfo8+m2gz41kBIyBckhhe4oRZ3svOCSSH0sLlwEhX7AgJkM0e01LUmei36QQfl
IwxAVCCu+N7Vq6ai61xo6rpntyeP6tGwnCwEGsEvDj2BFxPk1unvmX/0y2TVTTPOqHYVvrseOLlB
aWWc9PEQ6Ay5CLJa1hZOW9qC+A16wayhvMRnbUuEAXfqMWUkO8fAGl7E+EZXNnkEa1sr27RMGs0N
FW626qlcc08yNqW6wOsWQpROs0QLlcB3lZlAMDySKhtDAktag1RPbjyNresYE/HByFpc5hL6On7L
FAKPmVLcGbHXe1DNw2AdH0o3S3ZGcBcK3rBhtH31RNT99gWILlhoOsXphmQYaGdw5v3Kq97g/cIO
UiOMhTcqPrMpUuWf39dvJq9/od3mjaBqGEJNTWR/POJsyNO7ZAct2jTsEczkOFX2Ph0PET3IEPId
CrgABfKzjs/fGxa8qgS2+gsh59sNRNVUjWmIauq6cUOkDVHAKZdaGo5xtCgSAs25pnU0YIa8FZpF
Zr5F8ty3SJMjHmoet3MfT0R9NUBnujwyjNSmEdCIj0fj6NZrSGRRM4eRqPiLMDp2qvfz7YMJ8M1G
opqaqqDQU1DH3Uz5xFyXykrXhqOFBVC3uraeGG1NcYUpLJUQmttZ9XZ9aluVVw9AY6FSQtH+sUig
8WJpkywMZaPYGK/Nqe0LgRKDd8BFxyKfO/0ZuDQpnVFfAcha0DHxxTsjcFIe5dYuZ+bDl4W48EAH
Ks/IGr3s88RFJGNsN6DHIGk4ctoXnIcZqOJEMQU7zoHGqBALEOUIAwdkIQzQ0uwRTDm44GiPeIfe
LMS0ilftsq+BbMR6U5o7DCuFTdJtp4Fy6VVUf+ohs+A1aHts0sqT+dGQxDucwK0BUUniNPG6pt2+
LqCsAHMrE+CFpbmywh8XhB3EqFqwRWJgXMurHrzd7u9GXP5IibjCSnQQYFnZygjcgSxm5LvJ4RKu
Il57GedpH5/SbV0eJjtz/bIzsLFpLDIUiBMPeqdgFnmlsrvgsoRxkaJW9DJnNHd+/o7pYtJCrpnJ
4CIKHAdlR1pT8jEsVEb/WEEATxgE8UFdBBrVr+e+X7fBFtUlwEaFATdHdt8/BHcKT6i7J/m8uawb
8exTf1TLIl3KEGbUdee2jNH58szLlpLX6ufyQuLpvHNRVeTYOdtl5eTxXpSx0t1XJZIMutbmFJPZ
1f4piUV4EtG4jNFKAk0EmhbtNHvVilXbLyX0NWutXuMprVMKWm6b8zT39XWZY97IRCJzRwLpl0i6
5DvF3+JoEiobUXPi63VOq4YpyDgv/qTmgoC3S+Iy/uyWfefgipHoc/mRmi8NPYh9VY8jtget/vJa
ac+4DzZkwfiJJ4Eo5RxByrGXtyV2uZCGH67mpjoHcFzK+Lkn7JtnRJab6bNW/kQs6DFemovY5k8m
zAJaEkMQVAPCePBPaDDTvd+ukYxhpDGmO1Ow/QtMM3wLYL1f0NeEU5fSKR/Q3az+RcJo7fJnzHYT
mqhgMrl0BC60kpeIuiRwN0AnDwngXZe/EOmhv0IPDotFiY6pWSYvSIxAd8jL6AvG0496fC+HbkVg
Jik81rKO7uldf94qtO9KDtWyJBMlKBuGfrPTRv3Y+37RIYEDaPi0Rze7FwLP0OgWd5bpleFWogD6
o8EZBw4moHNHRjBhyyxjSDDKCa89+BpMaRdwWfDey3J2m4e8XIam19B6yivOHngYr23lDcIaglSN
xVITLGrrPh5PI8hc7lY0NkwFswXWJaW6xHXq528pf0ck0JEqQ5hiD9fFm8IqMyNzwNGE/ZDP5uXm
Ydzz8gLbZ7MLpsmk603p8ixSSjw0AikpX4fuLhlX8d3UPyLenYIWfr6q7wfsGFSoChmbMs4bNzc/
CIq86ysuq1vB3Wl8RzIWBLOxPfNec8ahOwADN++DJ4aqg8RrPOc8/pDsDIGmjZ+o+RGMG6lchbwa
Z9B5CdHBAayFTVbYIU8nKDTtl+U5gM2Mg+FMRXhfbrN72r1iA9UTqix3YnwdGrgQuPs6zeMQ7mo4
n5xYGEIRd5+5xEjciZJD00vt0M6DU5R5zAjFffFQksBng9bgDUWSD/N7XLlA/jBYl866O9c6u3+A
S7Zu4Ljj1m/Na9/bDXZseHDkHjA6xjOSHFrGYuoSY1dioVr9aPWrEn6SCo7+C6XrG26lpBgKVAZF
EuE1fL0N/yqwxTgKL0l/GY7isBDJPKJYg8rIDJsKmJkclUbqlcTfJQvliclLSuyCsMXUIcXz1feK
/o72+CoTFOHI8arz9t0AMWiOI+d9Q2yf70pbQTO5xW9pwRT5aITHHPs2QoPiLYYoBV7msPQmau4i
Ja9W3hDu1bNROzCaLqQKddEfjiOrs9nqiCDZEQyCoXkiLGNgsb2k/LIAle9efkPVNUMSZeg1+u1r
kRhaMejiV1UDgc1PFtiw9dyFo8HTwscaj9FU9qwQ8Q5sslF01PJpI1Nyw+S2dqm/RnyKjxwRo5QR
j0gJjOVx0i7+/KJ82xcZvLyGaakIBm9NdwxV0lsxbIdjY3i8CdqACHQVaR8Jh1OD9jOZuOUzmbQK
RIB4NFM0Es482IKCWwRRfHC3GcQfyNeWs3uxfEpND2LaVTkmmaeQIyQtynrLsQZRXHwlkINUCs6j
Nm6c8RlePipV8JWfv9NXxXjbpBt8IxE6h8jec0PosAS1rdWOjdcwPMvwzNRTiVsg3pSOC6+c9Zk8
LTQ6WIMO5qP+MtCc+x7qQv96ggNAhWKYngh7moYNw7sHi+9PS0hBAjOItnDMV9aJmkw3NrG/lGhk
a/K78exeNLBWmd3Nh2cGck65aYUVbX+TE0i9zcRlgM9sTm7DpgP9jRdBOaeZkcHt4n5SNkuOTFSU
d1nLC8YZI8pNbTyKr/J6eMXobfzlyStTY/6fu2ShV8CBSNXxePi7I450QVAGoRmOEqb77dVmiyow
QXm1dhn5eGh32TRaW++X3UcsrSNkwMjUsk8I5Vf2+AcGVeBNKsykbdFD3TuE1w+OGaoBPKytZ8C7
n5/qV2Nyc70gLjKeFLoFeVu66ROqtvRrSwV6Mc/B0qdNnUklKU9zbqQtXhYXdFBOHGxppENpH2IW
zkiICfJHPTIJXrFVexp2ecySs7fhrJDM84zjSBLPBemc6S/lm3CGBaWqH3GzoKUo3U8mXs2TPO+w
tVwQMNLAR/PFA/aTpE0nl93lyZ8rf3QkTBEt31BtaUibHajtmeli7mrSgko67w7VFrD5Wa8nkQvu
/CqmYh53qX+urd96O/Mbno4qyVhPyJKhoCG9odVKnRrVqc89atwqdQ0XA5Pr8uqmF7txOdpknJsx
eIZyORvf1Xpdud0KZ85Dd+JU2QO8ocCJSVwwsPKAf02XAFZiyvu6wfUE06UDsSnanY73MyMZzR0F
jskVvsqiHWKWKgOU46/WC5CZXqc+xfL6FNPapQng3eOYFsxoagzIC3Aw/SeJuQjY+SNUAuTuudd+
aPLJeJxcaJZj98Czg3CAiDrYxYxMsaSL5hzaKj43KNxfCIhk4Mt4fMkahX7qkZ8eO1BmmHhBpRfX
vdd89r3T5rP+ISrmyRGDsNImZtkw7cxyykO5yd8u90noMutBtGST8Idg6IWPUTFMCsBzHH2hrUho
xmyLPLeAvFRsJg69RZkfMVzelgSmFq5VrsYSG1Hy6Vn4c+Y9g3ctbNgymumWYCBY3Gkv5rsc2+1H
Et9riVeZ5E7MArQQtuVAUYBzAkOXfcDVVPucrLDhSBdMRfR8Jr3g4fFcGvhIsLayNcWGdDJnyQLw
HmjnU/vIcaCevXXaPHpMFoRmIU6bkb5g3DHZhMdyrskDNB61kuiINWUCaPQy9LjzgPa4Q+ZzBsKh
S5Kck74hITgAs8IZmRlnMlA78uJsWeCoJFHDtRDk1GBHtCYtThQ8xXbXPV6ugF6Qgx6JlkIGb5Nu
dOzw+D5F/bwuV4IrPvgnddu+Mg3ixVAXreDRB7mMWwoHNRCOruBS1Uv52qGjAD35yGPOOvDoChN5
ikpwmZ93Eqa1/936VKDAiXsumzKSkL+3vmC4iEBswKMXfyvnjkSQmuYE92S1ZeYZlB4Vmsq4i64e
+G/ADv5yAUXDJXIbVU85he2QMUufJRVx4ksCAqgynsJxDocgsnNH/gTXwz0a7K8KPIxxsyn/YCWj
lGNgWnD6aa5PLn3+fiVVlWSLCwT02L2ojzR7Eaa8ezV+AL4l7hrxx66ERDnvrIdrs1MljqzKsci8
wu1yozNiIDortYd3k5sqPEkrXXPqe4R8xGSb65KF+hzjjRItB+1Ua84VvNlmWTOG4rkx7ge21IYX
fCCu5UFLEfY5VrANZPj/T7q1h44+yBvNsBUR/QdRIM65xHLyYsuhLcgFaUoH+u38l13s6+7fbvSy
iHOBBiokckL9/XT80Owo3/XxCBR09U/0mbjOPgn7uLfbPwMx7MVyTI8BDAZzpQFjYJ7jpPlGZfx7
P5IgeEZH2pfzVNolQJgJqrNuS3oHsZw/r6MvJchPF3oDfbd+b6aqAvSNRymjEQf/fbQShmuAaOPY
lO2hremkLXG32AYcq1+kd6SvPwYfVniglEeb8EsVLonTqf2fa2JCYVkqdHRFv1naetGXfT8M47Fm
UgmHkoYnCZx0HZwhv2t0i8WDZL6llghn90u11i/RdGcHncFPMr8G9uWzylz1k1qQdAeV4a3xZI4v
VXkvfyZXD53bSA7nHqCEuKOlxkGAv0yIdb9dCEfN3Oki1ljLy3Wfk3lix6iT5QXvcElIVDybPRfw
i3AsIplE7eHT2QJpBy1m/a71URnrKDxehG0/7pNkEQqrSF5E5r3kGafQgbCs7kkjzZoHc53D6CGi
N34T4h2BCDjoMgEOdae9g2o/nMJ0i6ceqoGEEIcEd/6e6KnVzw//OxwQOizbiKSYpoSj2d+rtDWV
ThTFYjymcLdRRJE2dSArPtuTMhdiUb+pnp+Axkkn+rwuwZ762QBf1sbgpsEefZ70RFsAj0EefHjO
ijV40DgnFuqthnp2weKUU+bnKzamluNfS8OwVENiTSB51JnTMGj7+4qbTjHHOFGMXUDYULyWoo0C
m2f2EA8nTBUUmCwHLXR8azP4T3p2ElKY47D6MD/RN5kG3XEyY87+VMo5MInugq3/HhR7jXYgXGqk
jXfrIn8oiTvq0n3XLsXOYajiy8B1VIkBRKpRuZI5KoDmqihI4bFRKYbUGhmUzQ8R5ZN53/vvEoSh
sqF0Ch87ynU5XcJrSev76voiaguhNrmXe3KfI+Yxo7np43VZ60iaEEyhAo7RkKGzzhBhWs+B8EsR
qkzo7k/38OapD31T1VUzGLukWprSivRLri/krFAgDkRQuQVsGoy1nHoVZkYi3A44fcRI4rLQLkfx
lQkmtzbpNq3P7PogELxYL3vO3KuEsudzSJ8j1HmmFwoLnfY2pCpxtexUdPeS8fDzepBuGoB/1gMr
F5tZw1BYEX+vh3RIS5r2lkkQ0qdhB3IDkTWMvRr7d6R53MjGnVS+xLsWv7w92g2K/s9nf5Wo+M3i
jXrTHsPttHqDidwuzd5z5b60dl19CuEftEeolgKgp7JKh+WlWhXxSkO4Gmq8N0+F9aZR4NXqnS+v
NaRNzS4eDkb6KrH/k9DD6JqRML7OmS3p64x8i2YtNg5xzUmylDFcMxwWcxDdl+leqB6QimuwGrXi
TVV2gr7jB7UyDKHLVsLuUT+bTQ27bhv0RxWDgex6/8sT+P4uWBibiJrKWOamBbv6VRLFZmXsLula
kQ5qZleday6pSUtxnQcHmKGG5lLtBcu0WEamUzY7XV7+fBXKTTX0z7MwqYI0GmYEQdNV/gu5IU+3
NzKRdYAJo9XgCrBEhRogywgXSULOOqyJ0FXLh7Y8D1qJ6efLVaQe5goZHKleXx/C6KkNveTiFiq9
xpkIqTw9jsFnD7e3jp/boLR7+UlQH0tCz/2VQMn0y3eY1up/3ktTR0oo4rr3HxgjvyhCGKe5sRtg
58YbOhjFJ91b94Jrgg5wie8K7iZi9JrXuGcdREJ6ym0z7nMf8HVXxg91u+8aDweojpF+vQSF6Vqn
vGwvkl2gkunfRyaI5d3Pl/3tK6hh9YPJp6qa0Ar+vvWhnxhVV6XGjtA7to3eAqlFNDVLs3k/Lgbf
q0OHVYzCOorsXz77u8XH7ZocfiTmbtpNpSBNn2v4fDaKblUkmO+pSe8r6cSd0JVd/Vw0p6Z8kMod
aZ0tJszqUsg2RrP9+TJu8eOv1adp+B6xDYBFiLdFlGiN0eWq6qAOBA3WBc6Cr/pDHT6JIwmSzxYS
W019EUPSB00cuDw2A/3QO7p4KJhfWIwK2kOjLwTiTGAIphDEfr7A73Z8NFo4PKjItCTz5vqGrE91
wZLwODPn4uj04omjMIyJt0UB/8uGcEPb+Ode/OuzbnfFrsjrMJDJHMdA53pO8Buwns3Lkr2Mj6ut
X7gb360A9mADHgvyJ/739+rLxtBvYinRd220ZPevo4Np7S8C+S6/WPn+9kE397CKKyTVDR80pXsU
JD/voe1J/ZYO/ueH9e0LhYE4BxqNA5DmzR20wlxmK+OTUNS1VI4+9OO9AsCnMxOE8epeQbngcopP
TIP+Pz/7pr7qjFFK1TjWdyUxN0NMPDGzAyoq3dftfPQq67mhNwhg0SMht/TWzuNf1o90g/9MC0jG
goRxumXhN36LfHZNLER+TnlCcRfqbnbBoGgxGerJGyVzkhxV5+Ia/dp0fLP74pItsYNRRjDruvnm
rSkUmpA2xq43CTIHBxC2ZY/5isPouZrC52wt2ZDt4cdewNZmDgy+yx6bjMBFejfL0GaJxArk56qH
wdh+BgWTjcu7St5Ri8CAlEXXiFc6M10C/z6kfg4IGdaINrd6vuTQh6YYMDdQbUrAFaWTCC2c2Lt2
Kw2MM7cXa0VBA9mNPNARoXjpQlvVcEMktn3a+Q9UWBWfVZyhLRf2RaEVOsWMcBHoTWZBCKaRUrk9
Mh+47LTNYBMlPiDNLCflgvhQdAkoi4KFEa7ZI1EmS1ecrKyZdjnpV3xnNXxcm12TbyhIm34lNmuf
1hXbqYzvMKuj31bitMpvTsO/nsfNsdKmeVYVl5LKjkqZDCVc4jvPACqTidh0KblVkyiIxaBhb+mS
9fLLi/DN687Hq7yAkCSAIm9Oli4qcolAD2NnSbZQHePcgUAVgVskRyldUDJoqXdBi5J7Knxt9M+m
Y+gbv/0F4b6dA/zzNljw8VT0nYZm3VxHqWZtEncUBa1hEzOI4zTuuiGcXlKs9DvWpsSQKH7g3eT6
1MuuIk4ZCTDXp8w5ii/azg9W7Pn8+esIs7g7BqyVZjfZmOElVq0pJqR8LWluSgwtRF0ZYGLNr4Fh
t+U935JVqyHWE3csO3Tvk4F6zgCEDOVFMs7ZauN8yyrmreS/8msQe9eEmbY9Ec3S6XJZQq0CTLeR
rs+itg1gM8lLVp8RE6oy586xev6fagOe4P/euZuTIfUTXe8zagNxWJJ5YjSMMk2Nfszji+faAVoD
IrvOh8i9K2FngI5j2i3vf1lI31SmgNkUJ7LM3/rt2ZtUqtHoU31MLg8VEmAqi7jQV+ieWxxce5wc
PG6igilI4dIpXX7DU24hnq8lRIeEW7kswfi8xaLq2KoyIeVGEFsqYyVaQ3ar9CVlkhgsLPCm/p19
3VD3quEpxhyMjScdYfQmzX3IYwIsi4L5gyvqW7Jdkl+33m8qBgzyZVXUpemvLy/Qf9XuTS/SP5Tk
aDc+xh4Y24YvebrS1H3SOrrwXskKTnquNC6Locdv2dbLbSA8wGa2FELAtohEfnlk3209sKIsrBox
L5dvD2DNjPsE4RwN8niH+Q2xSLaICUbdbqsIHuVS6I+089dg0dT7LPwFOvzygbzd+GQRGpmFc4vO
6P/vikYXkohGy9CpVkEFDr4KYO/ljOCw4UBcUd6l12NJB8CrC4KvYW4znYiZ9svOcwswfy2b/3Md
BjjQ39dhdVo4pleug9ZaA0Lt10RspeMKFXkN64uuA9ZP77t157FEMGf7/d35rhQgSwZImBIfl4Gb
SkjLfdkQMJff4TDAW8xxRjXA+i2mJLw5FSV9MX3Fz4//a1x8+wB0U1Z1a7KWgNL39xfPh3boKon1
OBKemqHXEZHBFKDRdLgBPiJm/4WKdBq8f6w7gEBN0Pcqv6+xMBgPUrYH16XdjEWOd1maZf0EJbXN
E4eWxPGtktWQoYWD4oUIQ4PMy0uolODE60jFZdcZLzgVbQv5eL08+v2jfJm+LcWANIUdz2vUiRRk
/VrGP4EO61qQDCkcAQ1kfkbv8etQHdlVBKhNl9Ml2LM2JLrYpMLr65lbmce/NEBfM7n/3jJL4Ulh
Lgs49/ctyzKtKjUN9CFPPifAy5z+ztZA83X7R43vNAVUyXg15E+y5SXu6DWaX67MOR+UkrXt5ehf
422G3YK8FzipcNocH6m6qIOohqb6im/NWudQwm8Rjm8tfiryXqZEyXda9s7tai2Pyl8oX4Gg+hh3
F8Mbsf8MTuBT2DywuXLQ8ASpbLhJHQ6i/oqJKM1gO9SOXDLPXBMRWFfkv3iUNoO2NfItpxRlkYLQ
HHZr52ZEH7YPP6+3fxbUf+4e82DIJ5asaLc2tX0yZJZQT2/aMB2LUElGeBOXFR0A+ld8x2I3Kp7z
8l0rWUawR7GONnBr4MbyBzXrDPLlV69YnRAKh8GeqtVeJp0T8SgwgzRXGZbdvufj1lYOLzz/rMUN
np9T+riOiMdccLip2XjigwEDC/9PVIGPaw6FI6+8mKyKCiu3k2Zs2YZATCcP2ODUUI8DGLLoO0Iw
ka6YMx9FjXqII0flNOvXaelCt9Ai2M/LtjgW5k4t8NSDVScn0bxTHvDTYQHLPiPd+z69E6MNsKto
PKgd/lqAamGK3+dnLH9q0KcD7TrzrvlB9cn4vjI3jeXZ9PsXtGVpdZQtTo5xT7tf1Rut3gxYp++w
LwcL+adnAPygQmtQ/iXuVf5kHajYpfYeor1S+nO5ot0/tP46sA4T8IMpeXnHr9fkEJK8nP3STfJo
eSVuHzqNjqxr+lRf3pJWLldJGH1Z0adTmRhlnHCTie0oziq0P9byMmIWQYHvchMl4ySJOwNkC2Mi
BBtQgSakgxJ4MvBaqMImMJb8GFYq61pCwC3f4fE5VWSj53dwIl1+nwaBg4SnW2hvRni21JM2AD6i
nTERDo4HUF92+iv2Bgokn3dOHzlh2i19IKytLlMNyQsZDK9U3/yDT36Bik5HI1pWdlgaQB30Ohai
UV7MqTXWXOgzgnEXvDJm449fLbfM7KZ1+I9aZrNQQnz6xwXAJr9j1SeeXt1k2Ku4loJMalWoJNZG
d3Xyh6c+sMTljZjvJXhP+S7lBWE9TJUoSjzG4uOEneKJDhCU5w8Tkk5pCd6TjVN1xU1Al219BJrN
fk4XxVIb5XuV7GEuUrvsKHXZQARlRSkPGj8G/Kyt/1a90GX9/LrL35U7BjipyOwWr6XbEYaR922T
aAMAiXRQYnFeGYItpencyFoUe/oixoEdvnHLsDtEiV5JZFaPxaKAcqeEAZkEyU5OIFA2mNlvm+FU
KC/XKn64QDJnbiF3JNG2mBP4H2V/0ur/e7hFBpvAe1Al4E38Sv35V62mFKVoFpnIRh8+Ghc2wz3Q
zjW9k8L3n2/TV7/9n/fjfwg70+ZE1W4N/yKrGAThKzOCs1GTL1RiEpVBGRSEX38uck7V6bZT28r7
7r07SSsyPM9a97qHP97poQxqL7e46fRGndbKh4KFcxYv8ixMJP9Mbufw3hq1Gt6qxI6rmSC/afe3
SxFUWH0P8tpohEV5z2hNMVNtISl3bLdMmbVIsu8x2qWoMC6yYF9OQiBBVm3F1hbwmNbrkRlfyOYq
3bQXQ0vQULFlOKJyaZrcq2s8ecs7w2NCUBkwxMP1SNupNSGCsDVOCRyIKiVPE/5bVTs89+blujsK
swIJbw4M/t8n6BdM788roT6UZ2l3OGV6wZXA663HSKQAiIiSCKS3jJ/Vgv2L/XMxhgJDwl7axrDw
7/29q4rhqWru6jRXKgNXddy0e8o7IwrkxngkHOUzvIEn7/rboIrcniFiNWBLYaQ9FGJFVAtnvbmp
zMCxeqOpzJDTKtpHmiCYI6hF50FW8aQ9xBLaIO/aX+4jTgstJSvupufx+YSs7iS66en1ChmOJUpF
lXS54CdKfMeIuEWZKMSBvBtFqiXqADLxa8d496Ij1EfloAHuCSd0q9oLlabQPPPQ+vUa/vEBHzHF
VNST0bBSqTTD6PLd3ZepElT3QFemT2u0X98LL3yV+kMcSo/4lqA16VVTQRVpyOMkrEhDHgSt4Jwk
goTlJ95sz97soR4cdKk2vLWxOmVTgVHf7xJ8uLabjk43oPAnN4r46+05YnQCow4XrMe0CBqmweiY
9G/XOilGtgcc6uZX6hFMYNVALPEBlL3/fvzE3z4irHjCreBm66PHrnXQNfUpOhYqLWg/1TtfA4Yz
Er4X9UQ4opA9Wcwd2XNR+qPVvyvTpFrdbnPAj6cs/d+PRSRxQdPYUzTlYa3Ur2kzLC/nvvy2oCh3
UigSGE+tDD6WTof6huqLyRCbZnogR9oeHL0MF5axqltPzkp/YR8XCk0WqGe4FjrZn38vFCM1j/Nb
loEf57De8H/vuxokev12ro5LYjb0MYCb0U+ME2jzPvVLUz5poX/bYSGE9iAyIaTCI3aX6EJbZGdB
mWqXOS1zdvJOMEnq27K5b69crhZPof/+3DSlv31wTSNFAQM2LMYe1qq2vlLQ3bnMlX3YjGbQfeyR
Izo4k3yThmkU9pA00jps7dqCmGvCZhoL2Hzcrcg9eOmchDyn12EKJrlBFoQsD+OT+0ycDSfCWzc/
fHQreVXvSyYoY9EvnWiCZ6cNV9FA2Wdi2o+p1t2aIGoxJVexcN5faZN6B75l9v+/WsFna7x8fvK6
vMOIL9GZOWvMzQxeZEtnhJ2AYLyjqybb2CT82Do4I4tprXd08Tj32rEljY/YNfnLr8QcWq44PU1g
mQZriYCRCp5jbfizw3vqAxk7JEEZVwfDF7tCyi1yaIK9RorP270dzdmbZOI4ZPnOx8lwlv7XF3ZP
Dhk85tHECcjpjCVWO3bsAC3b2MCbunnkF6BYWIe3OhjYtUcJj7VAY+NFxjlLfawXeUmiawxEn7yP
YM5gvZppeNlIZm1Jbu3EfnB3bpx/0dE5b1hGWoWNjbVNQDPnT+AsArX4qa+6RJItGxtOp1uG8fre
8heVAL9ZvKoINLbojNyrhw+VpflQdj3YILhT1cE1UOeHCZw2TC5gUGsWEPGnhOYvNvIPZZlvTy+U
2vWWRKTDpPS+4AwaB7s29rqZuHP4rca+wOlYmqvzbNJhctSbp0OdO9jrN+hyLjRQp7GHZsVlQGH5
Ks3Ru6KXHXBkKadK9NLZfXv4UmUjRfAfwLw3UdQZcOWQsWDWMtPmebCEIhkZLyQ8Y/JCTJAZ2alL
aLa9OBomFpIWZAIzHgtk5SDpMd5xBbciHBpkV17oky2OJg6hwrbkDb1hcLGQeBgYfRmCf18m8GQ4
twSVcRaQT4faqh6ffBJu+Ofo7eATOTEBNBp348IimGZ6CmV4RLhmOOoOMzzzbmPebbzDzcULgowx
P91kIY2FQRvudt/swc5r/vN5+nMcOwfjCxayucXD38Dm1iFnIQTH5AsbN6S4NwtCknOzCA4a9y/X
OoWvOp2tjzFgcCSn/6iCg3LakvguLFVcR/CUNlNzEdkH6/tFcStHGetuRmTHGSx8xC9WvhAWTsoZ
yJzWO9qxnZAyjd/Bz2OXmhgpWfTPNs7UuP8i4P3Uw4s38Epn4GCy65SWOjlseuIZEb88vbKBYYxJ
6IGBwB0ysGwezNQ+jpugCmQfJoOj2qVD6pcruJeg8GS/dUmntXVyzCvv5o3mMARdAqHd8+Q4xuKI
Z7j/SWqOqcqMI5e4CCKzxFMFvaZ1ME2Bb2JTYWIfgRlPaSaciNbCA8uL3XjSemezF5QljhQIxmuH
DKBlbbgFA7/1BmuWEPsWSEv2OBftJGRZ3W+eweaPzP4f9BFGCcCfiPCERunvjaS4F2V1HVCujJi5
RG+n6xfzIHrjxhhFqSHyVKXMXUpfOqC2b19SbXJmxTwR7MOyX4eX4z4rp/dSs4psr8FV1okZK3VU
DPWqyG447yCBR9edDjZqoRotXu0lvG9Ne5aD+us4U8ccWumnWSNFesQwyy7vxEOPYcZ46hy2GvK1
K3VlER6jKcX69fqCdjOBjfLfW9KvODLaMZXIYcYP4iMlRs6KiPqSXTDNX0shkNHuCW52wrV2mVSz
eztpBvvTVTdOMlxPVOqIZ1R5NsL6tHhSDf4GJcsCrqRAW0yw/tFV9Sm+UhZ3yvRMqGGufQ7oIJIW
rjIkybdD5w4k5GcRpozlJoYvfi6/B8V7Chfnv0/Jb5OQv47jod4+FdJVjEvukLy/h8imFGfCABOw
Ai1N6xb5YHppoMANblDxJir3U9WBgBzPqwwjjqHAIxNjPoSgUUl1vGOxIYwzW4icChffG4yDBLXa
fx/yb2QADrm/gWT55z/+fg6u13jQ3uqG8vFi39HiHr608/Zaf8X1Z4r3DBx/IQFegWDeJR9PK8tf
qhpZIJuU+1aQJOGxaSgGp0Ge11ceKWUF3RIKYC69yqlbaevTaf3fH/WXqu2v93ooHQdKdWmzQc2D
Im7E3GuwhMJuJMFGGD1SW7uy2Dw5uY8hp/0iQzOkDSEPMR/jDD+eXD1TT3QP02a02pyqkLwyrj0G
BljHYUIRH9xIQQSGpKx0hfYtHfykhNUDgvTqbdNOKjXA3RFvzhGKSlKYBjB3kvtOHTEwqicihmjN
KUa2tzqke62dDUZfUS6ZavwmXSfieSzXzmDokRJ0RVHcNYSCDcYlm9AVyjo+G1lwaQg/ws1sgF/P
+NatOgZBhBqWp6DFb+HUQTBARLlOiVXv2BYVpPYN1uuvYF2Z4JRE49DgIigxUW8PcQUMcaI6qhbG
x+fDEzjitx4M+h0iWrSTPY2iv5X+RIZi1vD4EA2n1eWLohsiTsv8QxC3oENCthtk3KFAWP99z/ys
ng/9Bu9KBooiIAAk6ffvdz2cD8NhGavDaSbgKKRxz8T+VYWW0VpytBdFbDvqhk+OXbGIR9wBg1Gc
3LUULRjqA+3rIKVkERytHL1Armw78a1ONtebpWWL/z5S7Zc58J9HKvU97B/np2O+L5cx50cv7QIV
KPwSmrQaTnrxKYJN6nu5C1VlO8SmEHk3Vq0MqwfIiGrS0Oa385KZfJyMh2j5pRBGTM3k804si5tn
k+z2JnZft2FtqtwuFfzs8p4uSBwOaH/Vw1us4W91Tw2pWN8VR8TcjTasD8qRoJMELXpzHJFqJP2+
cu6HicdLmMk+oei5ZNFGwhBhKp0LwWg4Z8igH0N55ObnGcAzvlr8PtYKgOQMTeBCwMYgt/KkYZ2g
mRo4ndouwd37EfJRCrx7zTDLvVyftHy/Lu28IhJADdoQQ6i/T29zr271sONRRgVDBkOGlRqUBuLl
kpApt0rKBJaAJI66BCocwX8/T7HNp8Z/8YDl5BqXf4jP9X0l1fjkPYN8f8H6Wb3//+D6n/9x7avR
5dRqcaJM79X4iMAKiUrrEEh3xWEYhZ+ECbGZIkGKjKEGucPM9sjhqRNgZ2s9dcPJW7Yb81KRor4e
4XQYw/FISJl5co9yGP88TH8c5sMjXCfllXlvpkyz0Q6mUy17DBWBo7qOafwTzOa3naUnJBBSAnUU
yu7fp+R4PmgX7cT16i6TI5isnlYOaNQhn9UHfN+TJ48fTiy/fbiehcFgXVBk5aEOu4yuwjGLtOE0
aMwFNfjdchCp06fSnNMM0+j5N7OiVadrpWPU+T6jSuPjrTcjm/E/wdwFq9W39ZkZwdtkI5gSPSeB
a265E/0RHncXIxhD7KedQBxP4b3ygv7V+2YzMz4tLKrnEa2/ZvZ/zq0F9nrU4H1zrrnBZ0zTkZrf
Z/Oz//7AWmz6/rQhduhq8eqhYN5/et6rRb/A142OgZ4+5pdXNvFsP298o1PDztdYQewECKhBFySz
MCQTJCB2N8Hq/fWFn2UGDkGcAd14418Ob2OW1o2/onEIuNqZBd1R69zt/qO8InehWo2nMMTM74Yj
73+zb5r7rn6IiycGNrObTSAih1rY/cdANv/TReE9a3vj3Hj/jml8kHptrryfMBZxk7DVCRDH/3Xk
gtlxTbCqNqGzj3GMwGoEchFnUTLGnJv+0gDQry5cHs3FEpOLI/20xD2WIZjEA/Jnoic5tL6n1/lu
jzYUxsfH25ufjOf7+ZnOKETlYu0xODRe7f1WdlH/OgdTpAXdz2MLfhzeCeA0FmlXnG1yk7nGeDla
fYNNfWqr1gg9Pw2/nTqxQ7qjgSF2L6qlze47/rt3cQEEpoTSXLe1l01ACPhmQa9KYrJ7GBPGiE4U
LZD1RUKec+J1jvyIkE0D3cp4wGv078C41k5sah8D/r+Z4Kex7fvexjnMyRByMYc0m1Djz5dwW1ju
HNqOBe2evrlvefsekF9wcnrQ/oZAf09r3Xd4752NbiMc7s7kDJ+N7RYrXu6h/qs0bNvW3en0FfdO
v7W0T4og43U7V41wvrwjC8V3gg4S3acxHYMvGAiTaPy3DbeK7ipj0kr4FbiAmFt23JI42hi8lYMm
3HjnDUjsNF6m4ykd/JG7ltaV1vd/v4DJgJ0+v/97PYMB/NtDP6IiwX+J6uBx043UrI5vOX6r+K5y
h1VgPXcsiLhxecTvVj4n64krfA2JTefrY30yBPuDpx5Cp/UhcZuR0w0mBZ8DeKngl7Hq4YFiDstP
9mTAc3b7uwfowuyf+dfpdr6uzI+Lubxyi4WpUYJZtDyWIlrYS4ixRu8gzZli/mBWTmfi3IELqfXN
tNK0vG8wmDEISG6uInMRtDyXPOS06S881Dx8GGJwV+8WQAT5lGQpvsHMz2xsZxe8TF/fVwIPDM28
sXlyKqV/z+RIVmhD8CHpyVoPy2ecpUKuDWTohMyZAZ10Uk4cVEEH3Hx6egKWw16We+fYffLGv1xC
dgcE/kDtJNP8tLl/7J1Feq4ruZKHvb6kp68jtmtsldjpu1MRBzqBQ3vGWGI+QjD9zP7mtx76rzd/
2BEpL7tKa4c/RRvvj780kAMEJIysUA8KZPcwuS6DQeFAOuAkUFHAGbg/pcj9UkD8dRwPZe7gVIyO
uFwMp0zwIdVjBpu2AYQA6IPNANKGVesWezVVnf7d6p4wGmskO9yfXYtfatg/D+PxcdJqqq+Kkd0U
4kHXzSlh2wNmg9CgfAk/asFlPg+hUtNdzJvy/PkFkX+Z9IwIK8bSo2/XlMcu46rHit51EjbdIw+b
FVhnatYfDXwUzDGkfApNoa4IeVwXN4/Mkfy6jJqtOvAz1qNyXDf7snd59IfnXrSGrvhmSSMseYP0
6g5HT7oTUe2rzoeKqqcRwu9Am4AS+OGpUXKhxT9JHPZiiAxFObKe7LCT4N2c8DM8XL6kNCLeNuDT
QPgQo56gejiu4X6f0WO29Qf9gSICDF7wTVO2DHkhroJNFPl7MgwG7SobTA8JGZjFBm4Q9XiS+jnh
CrpXQ9q4rLln4S7BcYLmI+M81a4YwbRgQPI7j69U7W9XJ813AzHkZPYZgRh9odYRHJjO8A/QRzG3
lmLiBFzkr/CECzSgMDtuV7c278KCHgJuD78ToQxs7UsIsQP6j26GWTGBtQH5RtXdU76ArF0fe0sv
SZgStQEro2wmUbNR6y91ONPZXkljSca9AR7IrOJhz6GgPOhFb0f/in1IPYbFkiQOrC2eMPgcVIp3
WF8iQbJr0Cv1Jrj56PUgbakiua4cLuIzDjURv6Iaew0GdJDgsCOYqKcXXguaHPSQnlqZWrC/uIdE
acKbMcYeiFtw2ps/aHd6s6CbUdPZ4bIYXWB8+0myQLGJ6L8lkFpcIiuMcNRNUNdNNAwaZG+oro/6
8skq+OsC8MeN9ACHlk0qpkzdhlOuK8tv2X/+VTf0NaAAFsJ7ABcTJn5Wj/O0P4WQgBirwR19chy/
3NCAJQJ6K8TtBKr328Qfq7HUHtokSmO6/EFYXD8wwy8VYLKBnQLDdiTCYtyrWqfMuZIjrNJXdygk
jGH0pFMhmfbfJwuaISIZZoyEHI76n/9xIGdZGMhac5Gmg6AZHzEn2iSx33w33/IOO481rgMBDmmm
siPI/FKww1+QVFNM3Vwye8w7nrysW6U/2stORmgP9vzruIbtZBzXh+U1HOCL+I2z3k7ed87By+cQ
A0iHlMcF1CPjFNTzAkFOGC20SdMao51OSz0mH2nYG0FpQAwE80yvfkOKx8nObJnHigpVsOO57lTu
wI78YtJVJs/4rLeywO1uktuNpY/LzWWN9SYtunAzy/cRCbsu9um47BOfZeBu6MqTxI+XNwuxu3sI
ya6kxmCs+H18r/EktEYLDOQcXiLpE+6pM1JjD4DvHDfCjpiLBoeq3ncxfz+jJpgq46N3+cwrY1w4
yaeOEJySUdqlnU2sLnGXN38YRh+yeQyui9K4hLiLUN7jZu5fzfP7LaRpJmuGPoGMhG++Na5mJbOi
i7+NZgP3YuWLNiD4j5I/rfHbOE3Pa9BmUoam99fUPGyx2DrvzyFJhfe9tqh33Uy3wFL9fAzXeBUt
mRQbiKeDxiDV4Pjkbpb+6QkB/UaS3Kt9NAyufjCbP24iAeqVpunkiSvGx907UH9r/tCX/IM/eLna
08pD+uMoc9ImaNIILLcu3pPn6Z82+OEI+uftjyNor2dVuFZlfwSCffflIF8dbOlnblU4zFuMeNlX
c5rdrZ688z/c6od3fniAVCm+SnHJZ79gOv6h+RjV0319M8h6tgv2a8Jfm+DDOz0UUXmTSG134DNe
afbO85ypXW/h34T9oOv8ZGX4kYc9vBuFIjbcmDnLovS4MGjpJbt0eLhNYeg70jj3a3/kjZxdY8aT
yssCtkbnGrabyNUWkdsxoe8vqzoZrAazYiPAKyO5LxRsMsEYm94ZU+uOZB/nJ4+1wdrqbm5jPMJ4
unoju8hEq0XrJnLzpIbgaGTbTk/Y8mir4wayXm+TYJMq8TMtLGaa05KYPE9tgUHbf1/Pn8/1+LlF
YI1er6CgOHkoEZUWnUR7k1ruJM0Fh25tUAK/BHZopnLPRuAyM4w370E8w7oyxDzBGszIEdhIZISJ
jIczpuxYtZrxHFukn4ExyexWVLJw9X/x5GJkzww1Yvh7fWsZUzZhJNOG5EsCcLNXBnFC2D+3n0St
WFfr8xvrofc2PE8FK+fk59Z/f2LplzsYtQhbAwaJkqY9jgjvZ9wr8qxupzjZM5HeJct4fdvcw+sc
eyaXUG7jMD/NNfpuBZtNKGJPrUr+RR0Vdh84H7rQ87aBlf5+fCMlaeR7Tj6HNCFFAKqyZpLBQHQX
XZnTA0sfByCCiCY7HhOEJbrUV/Z5fLSJ1HoCqP0I7f++AZAXcQhDEVsgjuVhKamjWIpOioIRtik6
hRn5sQOH0ZDpZWkauJ+JWfscfGBm+TKYaAzIcdzJ+x42JklGBiSiL/Va5smVd9iQyfyZvujzwfoZ
yMjU6J/1gGZckRRdB7FXVfXhpGWqkEapUNXT6+4cNt/djphxduYB2WIgbg62aJbiAXLNBz5cP7cI
xFVjdjPRvwSX70NmYd7S7Q5LxWkmySJ61Sx1LU8j6yNfn7zjHF9R/7oafMgeiTY6XA2SCcx2TiRV
L0kwuDRHkDrF6zxMeZXpFReWSeUQ0nQwVD8Kh69EogChYHg+J8DuOENr4CjuPvJLz2aGsR/6/Ng9
AuIMltSJVuSofhdUk3J1dGoPr9DLSwKzQVq1DjFtLpF2r3AmpTmBf3u0b1tAIF9cVK/1uN0NFiM2
/PI7/x65A/e2HgYqw3vk4LYeynP5M6EORbBHdjDRsLvCqz5IBiGWciv6lKsz0jYxaYOm+JHMlFd9
XcdktWovN+AG82W4Ao+A1CPPpQkJZL7i6m45LWbZ6sBMk2oNb2Yyyl+rPhOjBsaf6nNEEbALbgxN
wpfXaAV6TubFzVP8/35yh48+eH3R9tct8NAXVUPxquldUUPlNogDnRM8/FKNb0ERNIsiwA/KP03b
cZC7GBbAk7ruUmw0CE3tgVrOxqwMCWL8phUPVeytMvu0ULw7HvhWSn4blmuWnpKbcuFOotp4L0PR
yWAi5bPLGLPgo5E1djE0Miw663U17dbFovoiBsPOw9wXQzkgzniSWulaHZP2OcNo3sTcJEjMZp6F
9fjsoNY1pRk5QjNsq9PN+R3qr0n9RuqIRin62vKU79fk7EHpIfuyhDRyDJQvmQqPBsfSp+mqIKHR
0015mU1OkzxIYSma6Qc+T7b+dpqoc+2TfcXsCNs6wzSCFISb7hScMIh3Z2u0PS3qIPsavh5Je3u9
B4QgLghZwwnwuEq+rmTk4amcERiG62i47uHMYb+Mnwz8epdfpzE2doWLjG6l29BoVgNbgiJgaK+Q
je4fo6U+vX+U3B/Lenv1cq/0OB1wfjERS4miqabtm0rw4Uv0Wk1kBMQu3BgcSAnLc+OtMKMhGNlE
NEvznh8mTuVlmWEHy+RK2FMVLk4UrZEBDWeSUONpkq0GrXHZEvySAHKJoL8CezITrgnXf5JtC+f9
+k0ZS5LTElbhOHPubrrcRvB6RmMiazaFk78d33SrCAYheW9wdLzvaImZoVWNicBKnA23tOCiy9Z0
s5QNgeR6e1qaC+rS5XmPufkqMXhcZHc4o6b2I090IeD7Z6g9TYDwm5CcIWQcbJ1trNGNq6vT9phH
N/ngwekakLuRH08UX7VJd754twDzE+9A8dv4qT2AI4MjJtFRuhW9EJWLg5Td05/S97vd05b61K4i
QGA8dPD4vmyOvu7p4UraDxb5VE6Nap3jDm9nfaJb96Jb887ERs25w2gSmFap7Mea962Hmlkuh4EQ
wPxxS7c/IYr/LTn59MZv2dhvTCDzVeM+rcHTJldnEJJ66JZgxiip2KzCu41TjgW+P47utrSoNpIr
jHFX9HRERgZGb9e+VryHpwAioKG9xLCcrH4hbm3JvTin12quI+gyKsRe7jBU4UYRght2WMq/pTDj
4RmNrNETJY2s/oMQ9otJP8iHY8MQ+Gdj/KOGTkb6pbzJJEAM39QFNqBm6w4SJ2Um85kx7MDgBRMt
3EAN3A1ZRF7UF9LipMnAq1+HjEiur6dtheIO5ptKKlj1IfvRV0u6nNXNIpy9Z62Zrnvw977XwQ/e
hEWyudnaOBqjpI9cZYeNoCcHxVuxuC1uL4Jq3j/0ZUL668m7O9pb9EWg6OawzGAAGxqQMQVXDfGr
CEiLs0YBzkrOdT9afQ8/DpydPnQudSNT54GngJN9aF0kKE0IOTPYGh11AWuRPVpwtRfkV4UXTU9n
/zge+fon01hhW22h1C5qBk84h47lWerLO8k9fIBdk/unjZPlKYC3D3Rr360LoNnbfX6Yqm7KOlE7
+r7dyAw8GG6Nb5uTl2FJwuZ8GmdjxEGJeXpLvojuKD0sTNYpsZzZZDTVfHp+/ww3sF+B4W7SgcoL
eYnjNGsOO97k4Er4ZBG0Mb6ECPpCZVHb6irxh3vUVyF+afbRS99pa1k+JeiABESZwufhC/WtCW2P
FwmrEKxunYWEuVUhEe2sCMIuf68sLdSnqi8uIR062STyRpM0yG3kzmHtDVeDtyJsdvATQ0KhnMwq
ZpHBIowjQ8cYbEpQrTHXwZG1eQW/x8mYjQg7nfETW6fxcr05LIzUBqXXzMutwkErE9UgpzvWzDkK
tAg53TsrEzOc/XDVm28OXogNocmG2Pk1nHFizLZPo3oTdtKuK0yJvxMcGfy9VOv7hswBAgIQGRh9
bvJtlczwbLLRUG0ySwj0V1BeC3E8RA58KVGGOoR0OQ2d6K2HPViHhtvjuH9m/3uHVv7BWREmUVNT
oVHX6lja/F3YxnIzzPX4epuyoOVchKFZE5B7s8qrkZFb/12863scIg9xn4twkxa3ApphTiyDcdfd
ozCtKGkylDOEBuPpKWGTj8gPO+L7FN9g/bwZqt7oaN5Ih+zIfSZvYRfrlqyHZ2onnoAMcZmPqQPq
WQVqKpniiAiBYZon3eI/cBYfU0aI1dPEJf0f5WXRnu7n5pbfpt3NuApElTmnyMif4eZ9K/1Qmf/1
Lg/VzklI67N65V0SitdwULhx5tYdiT1PSBDiv502H4cxAE2JwsRLfOjpT4fDub4p59s0vzuXzisu
rnYwh6SHCW4Z2XLnEa85ooR6ahvzbyumDlVgFPwFJEC5x2l+cyplpUDbMT3gZaxZh4NzRAVFPY9q
d2B37CNXUxSc/75J1b6l/fu8MgnohfqwKnHNeux4bnHc3RWluU1vpvZG3pYKvzE1OtG66dNb6Vz4
b+vuM8BlBP+tuhnDAU8yM7t5kbd38pJBuCOU3VsBvvR3y5xSpUI5T6WwxdIWmvc4NY4CmJt6M0Yu
BvYsCYMJFDGbIWiAOcIalK5Fz7IYvZ03TViaV2Iu3Wo2rSESH+1nniS/QBv95EMGqsJoCqP6h8ap
lYt7XR4vtymGCM5Qo8LNpoOZBES4biknB6bi5TiasjW/nj9SZ/hCvPDs9CLQIt2I/1io1n2sL8RF
5LmESljyRJiRWhiqMJo7/PjTKTPaIH4ZfA6XJJrvrySlNcbwo2Gy/B6POVMhLRTVWRDZn+JKXsUU
agSrfguUWFXQT5BPOIMOWJ6eNAz4zf97qWkk2edBdQRBFh4eofPlIKpnFau8uKfnw+sPgsaGp8c6
SiaE1w/pRUtGEkAAgd85kTvbITVYr51JP7Lt/5PvTRRj0lkzXCrZlWaTWeM6hUGrfAHq0dnEEreX
NvSoz7gEBk2NcHs3GeHuQ3HRQQGPZpRKDuA6Y+4Wnng6Hjo9TZ1ZObuIGrDKzfoGugmG0wLs8L9v
938sf7nPtb9OwsMQILlVo6JLqusUN+xghNiiDBPvGn4w5LBn/LOeY/G+aCeih3Wc11kDZLf24U19
zV4SOppuSTPqV47gYxy/TSaj5Tk4e3QxfA8Cw9BSwxOfcbAYGnea3m6juHg1w+Kv3/GOBkHZDdyz
3TH9frlPsNaz2vVh1QTiKwUT+pFzeKB9pHCxFGODRSwCEPlHfsKA2kX1S4UVu1iIuFS6pujjXeFf
tgiF8G6uUKVoFGTdnL3PLZ+sE79AY5w3VZYgQYuYav2sI38UiLe7KEa3FvciBb6JgESmJx4gpTBj
c0cGLUBgDPHG/fnTjXvq6ugzCThno8/idTKFEzIHHrEpY3uZxfhoIb4AKxNiY99N4V4y4z/59/Fw
VllQNCy4AExhAMuhBWCgz8wANo0y7v/9QoClhZkfBBkkBqRPWp//fZP8IE4PayKYJ2zvHpZiRe4f
pD8+60XvhPNJvd2m2FXbGYcD4qq5OWmsCQMES3uT9wSDFO/RN4r62TWQ/Ot4uDpNLrT6hLnik2Pi
7LToSSpkXTTm8QNIY/iJYfmb6CbrqynjWDdrO6t0Myd3yVvc3bwLffZcnT7L4+Di/PvY426t9KY1
wx8ZwN+fRkii5CqIajmllr3uxb00TtcYIyOaKOEe9WQfxb/YA6/l+U/soqf/GNDn+mJ9daEYj4ED
ClP0YN34J+NjZMzAaWHqvFANK8bAU4BJRwEZNaweBDl4R1MOBFvuy10XdUDmrsm4weT84J5Q+MT8
VudAqAJelDMQgcukCzSfrcSD+ZPbUTiw796Nvhi3jXJ7mKgWHnum8Jp7Ms3z6p6bPEzwYpQJ+haY
OgrcoSQ8MoURUGG0HwQzgP7gaE7EpYBvutltbmuSho9e9EH+rgvNYJHNzmMEKu7ZTVa9huM+qygL
+9uWZ2eiUStyrmqHh8z4JucUJQjcCL8PWy4t3etetWVjSNuGWCzKK6NvT0lHolM7vpCqMnwG/o/+
LSQ1yOMoArGvYuv6kQb8dT/e8bmpuYLaRPhuzU8igEiHhrxG3jg46fTknee0TwCm78dPZmp66uSR
cV6X88sYvRVUqOHsEtYomXpQ/mBEYeLKHkoc8/x9wc0BdrOl80KYgOMAuzhv0CC1sKSANL/ObyKJ
YATpoaOZw2r1y/3AY9Tfa95aL7OecAy5J3+5Xf/8sA8QbHKhQEp1Piz+8i2uObMKxIpHr4QdCMn4
kozFlTBW9nA9pdbcJDT+wCQu8QVYnr8fsEUw8IjN59qmGDcv4PEOWVoGhnPg8pi8mLGVz8heBA31
QHAIWhqjkVsdFjmxogjLiCkz0o8yGPoALtDNzXjGqJidnuYJZdbuOr0zsss3I0ZK+/MmnYp2vFRl
swipcNRVwcTPatjdFGIt15BkNU9z4E+ArcNfW0b7yFjpiH8i0owVwP/XKXzNT4Lc4ZdlQfylWISh
RO/aG8T1j5htgpHCBwM++VNe//cqJ6ryL6caMXpvztaDyCP1oUEpak25j8S4miqi0XB+w6Iwk3d5
NgiiCabNNnPxCdgYMBVxqrRbn4gI0Cj6VzJy5f3lOw/hdwbNNBqflpz4HtNgPkBAsh3vxXU5yx3w
xGbZ2rj7kHhkKj1QiuDwaCaLj9Hu7Ld2OVcJlxzY6vy4qkUz+UoKI55dFkybV1eftRez9+K9/a7e
RYmCAxNkp4JAJxn1mprtthkA9kzxkpufP6v3AMByix0tIfLukWxexLO3frCMiFSyJPsyvk3QOn4T
FCw0VstoAycWxFudLY3VyWh2BeCYMqukOzORs6+YZZ/DPBzNup2kODJxd4rxTa7HAmDErPfRJMVk
5oaFAds2FBBqW4oXq5srhM8nJGlc52R0khyjjnlAPwFPlyhhMJAFHqwmGQJi93AwDkG5ijaiVwEy
zYZAIoye7AoQrptBNzGAo1VIm2d/sBqOmw0Z5S+cU92RA1LogbKC04syJSboJXu5BsdZDVQ4MLuP
AyE1ACtWRSAzu2wFg5UYmZKyrd6OgEvFj8iiCH+LgVJmd5MgzKX4AdkAPRqJoKzcLxpkzFNIOKej
zi8wMMXpl+j18y3sw3ZDWvkroOUkGXfrxpU/SK9gXHdanzdfPdGPDQAE6+3iApC+3b1u21vZouZb
5o4YjoKCh3FZmwXjCrwIFoOFDDsnJT57znS+H/tf54173ONNL7KvDF+11+xLpmBEupr0WSEj2Kos
wDECEY8Qii15LtdgXTD9FZ3OyleNexrnK4aOy5gHcdktVV/1h+tiB3w6Whzf/4ez89pxm1nT9RUJ
YBDTKTOpnFt9IrQ6UIyiRDHp6vdDr31gt3+4gcEAgzXLHouiyKqv3pjxYt9rN7vaV2YIkjBsdSMF
pUNapR17QC5OtshYRl5/bWCXTb6Tx+zkMd62pbEeBIvkIrGqakTB2Re3VjgJ4U/lFYk+nzSVDz2y
+vYOMNnCgkgb7mMoBUwHLSyIRp/pvQc6OdkDit4B/arL7DwCT2VZ5q5SdbgxAOAbfi16Ta/eZUOU
ZuwMWLHUhUqO5sm6zjpSbpAWd1OdIE2AVDcH3PhMX28h0SfIIahgNR9nbpi6xGkbQrIMwhKIlV1s
pVNFwYOrku1rss0CPNNt1FU4aIWlMT9t+Yeffh5GzmiOQ2KXuLl3ccHGz/EaTmg9nIAa2J1q1vlc
F70UK2yxED9sNWE/g9J16Phd3AbEqV8q6/EHlYaLnCmO+e1qjvCd1pa6Qfc7J5OLtgxAjY1hWByw
rnhJIXwY+oo57r7Ba3m1e8bBkyvPlFW3OsjhZa4uaI1XAa9bLLONYp78kr5vZ7xoUH3jkl11X9kb
qBLKGmD/ym1ba9z4xXnkiJMrtTzQd5gFFoLuIMz30SB5zGtwGdXQqYtverSWeZne15S028aLQFkX
NfID14BV/HCfPOdN7Tb8NC+nKf/Bko4dFImXwGlIS/JPqncZkYxdgsWlx2QiobzYS0CO2e56lohV
wCxO8c9G57DHFDIjX391O7Tn4sb/mR4RfFjDWCHF5g7Jd25TGx2DW+3EvQK0nMwKVpp+enpRvjK/
D6jG9b6q4DBoDypu7qz5KjhudRzB4qC/muxacCDz8YYGamXFTM1z+TV6lVfptF3S8EoQEmQDnnu3
xITNMzxC9Ny7+gti5MV7HnYwLBS6b48AfK9Pa6evH+7Vp2nXwd3iXpcj77Q4Un0FMd9Ob1OtN2/b
Ek88Cmh18UC+bHxFx6k3RoHPU5HTEIU8Pbev7m3LHONBopAvhLK5QHNeBNVbb7E/Wtl8eaim3b4O
WMYYSEkuhbRT562J6mxSzuigEfwiFCbiZwy4168Bn6EsrjbJmt7d5nU15eMoyFaFxTu/oJSXUW9Q
oPRhaW9ER5hmDgyIA71jKYuUG4+ri7FXsz8Y8TZ1SC8OEh3DhhB4gUvjOueqeRQOj90AE0e0fy2G
j+RITyuWWaz4/j4ak2F0xAU1pURmjSYKqPe0hBCKnSsfNNpePrXWGi1P63hx5f//6iib0aa6g0AP
0v0TTHPQWq/5a+0B+X0Y5p5Oe84ITLLMoPp6qAAjG9/tIVKkNZFM7sWTZqCnuKS/BI/zMs9OfRiM
C0xN+8use/9gJg4E82PAPcfeB9+aMwvfh3sUdhwue1NmvCMxyU2cr9x8vojv5RQlJJselPK7jun/
4UqwvEHkPnYAOBdvF9n1FZ9BNy+8xmv5nX20CRgJuE9MzOrsA54LHBOR08uQL3DnCQbHdMQAF5lH
7bEDwZTseIjocWlsLPOPte7fjrdlu602qKJm5XD7ufWtD5xSWDLmbHJ7vQRxjUphkLbk4FB7wwf6
t+Bqf+2Jitg/+Ub5HGNJTAGo5D9WA/OFO+QwhiDCJGbew2QQrE5FQgmY3UEproHCuySj73/Mc5Cp
zNI2PByZX85RQx7oLO3mzTw9gqbzbCgLJm9eVqcNCGa1O8SnNg9CtOg056s0Qe7leYOOXbFqXAQy
TzveiNYmogBy1WHknkXBoHXHjbTM/Hb7WCVOAZ4icp7mx58heaucVfXRzZkHedNPzs3hUJ1BNcVu
aX88vJXkTQY+iCMlqYBf96HCXEZggjNlGD+Ufcrf41ddQE5hbTfsEWPJ8H5kU6T6U2VaLKrXyK88
alnm1X71BdXF/R3xXKcb9LJEFqRuC5P4lU9qjnaIbT3laKWbO382pudpcgkTPDRXB2bdPL2qM8Pv
3pmbRBfgWnFf+CRPOzY8IZgquaHRSxugyh+sLpJXTiM/RVIEB/YhoXEk5QLzpq96LzLvQksWwuDl
0XfKlhXPKVeFo+csfwkJfDxYwrQlN4LAFWNZ8TYQcaBxliPL+5Ony0yW6JRBonjm6wnkPPq6KaeA
2Sj46K18PqD9Yf6R+eJOmiRh5gzrChkh01/LyGe5a1YSz01vhvM7H+LczXD3fEt4ACgmzFhxh1Pi
hRcn3OyGLICPwWnk82c0ZlH5FejLnDhEFto4SPbPIXsgzBd0NeIqVXHRwX5sc8bCmQHrzkkmC/QZ
684yssc+GcIAQPpaW9LTzAx0WV84YFCF+5m8ytau8NRfSxlrYmxLk2FRGvsVV0/I3+HxmdrIT+LZ
O1qEjYw7gjY0llzhHZDNfnj0kXAFQxwDnT8c+DviiafFlCxMvsOwet4RJeb2V+L1/snh34fj7KfY
SpAPYEhiWYp5gGj5e7kHzOlDdc0LYcOf2SwJIYYn5Mi+7mnTtPmgVjD78yixkaqObJ4VYynxe1Kh
bmzV+RCRwdIGs1aswLZoVMDuRDu2GS9WoBChGnY2sDOHEFhG9ZVnb0pK5CAcZD15Ha8am7NEIMD5
Db6plpax5NOgU3RGTer5ydbB8ObyyNuCCZzIt5VgyxlpSPokE4LVAnztqwz50tQxAp0NakTOl9CX
L0ls7u8eRRc7w4dECXEGrnbD15aB3OTFvjfNxCcpAcBLfR12BRSa1vX8oJxmWG2bucDewjJAN/cP
OJT8N7OiE6FKBg+MAKHDv3CB3879aSLViSz293kbotwwXiSnnxFpCJ+YISnIXVjFkXn/yFzGa3UK
CPIWfVy35b5+0Vbx8npUJXhvWhE8QTBbVBQqklM2rR/I4/HfxMWfl/kNLkvKbBwZBKnOBZS8usex
KYot0IgOD1Tq52/lVnAGEkHjoDdX1gU+YqxBAw+4eA5WNauQQ4XoMUdy+c/hY9bsYrvdPGd3L+Ll
Al1Rlv8++9IS+TfKAK4Hnkk7KFn56jeUISuSVsr06D5PkS1zqpz0aDiF+bBLksz5mEJrBvvTSmFD
Hh6rZ2vybEyUgC3LUUOY7PBR2j0hQUxLsxqv9Kr/rHdQvg4lbsSGZ+zjAlY+EoLiG4fm2Ge7nSoT
2Y9eAZjpKQMvT4gsar0KowfVwg+BUT8HWbPwsL2mOxIecLBl5kEJn86RHzZI/Hrau4Ld4kOPPjV2
FKJbSSdZAGu8ESfqUhDiIrMEWwMk8a+fozXDfTqLPTWIVkwh9Wf0euLAMl4inSYBhwCgQwEHg+OR
/EE2sLBniW992qLNw91f0msZfqa7E3Bb7EZjU8xNNTEfE2CAh5m9kUk2QyukcRgE8EQeyCgQbxUP
5wPz1HVTb9OPjibvbcT/PJ0+KEJ+XyJzmMa4kZQQzNW5EZQz9owlQ8BcPV9eM1yYOSqKiOUu81YM
wIOB8OYwEnqC//Eg/WU0qDN2AggfdR/hPRS2D486OgezClKrYiWcx/lQPpqw69TW85izx/HlDVdi
MSLBZ2yOxMlIm6IAmNz4rxrfrs5KAQw6TIEpa0i11bwqqAKGYfuxy1aCj2AmmWDKCEpP5hs8fsyo
+FuMjxFHGZoIhxBbHGLfiIkkalSp1rQbz6DIcN2CNn5dTmyqtTecE8dmGg3RSWcVRZCyPk2FYGSV
E8XpBykLP8pwckQLf+Uk2CC55VS25pcGglZt9LS628y9q9V6KRLcbtLgQvysZ1frnQdqytmfYx4S
XOJnT8FwmOPBOpO1NAjZaQwP8iBd5keCuh39JfEln8mZOzuyc/z/k2anXK0HQEMwIh4S/JRJydZw
Ws4Z4LAJsCsPEjJ+EGWpfSQe8rtsJ635Zegaw13qd0TGe9mU0K+1FFZOdb5c2a7//cbT+fFfb7wy
oKf0XJGxPPz5b4upPjYko2r1G7MA8sbtAM48PlrPcNM1mY9+znm+ehnuXwYM022Ety64LzQffeQr
PWI2SJg3iHvJ4lu1c3AMm/tojs01kHg7NuMVyXU56PYpOB05Gbvp7Jis+dEs0W5vZrZIeSe5r4dB
H9mEKoFcYOjJecC1hU3OwQmdWMrBNw82yCmAIQblRbQT57nHX+XQdvff421mGo6O1GiK0jE202U/
zd0Yuf8wfWN5CkcTeQEiNftCbkVmlsuJ+60MsxVZObvBpstexelzU4RtgIA2Aq7ibwNsZzNpQp2G
fm4+nxwub456zj6RfY3X9B0oSFrYgjkrrFEBoTOcrNJF7V+mrcXo11rNkY3y/fkyXqVo81yUWo72
xr9sGr664vUJk4nOmBa5yU+R2f8FYBL9i/2dagfhbydN3tzbUpFvv5R59HG4KeAIMyZgMBSnQaX2
uOep552gr0Myx/uegynSHR1U/Myq3X5uqx1vyu2TBfDBono/d5ish87mj1H4fGs529so6zbS9KCb
2n6YHsvOJFbq0E8MTnLKkthmDhCCq3nke20Uhr+hplwEE4HQLKGLEGwZ3OV/P87/hZLrg99CHtKA
CMEd9rffnuaxUaSReovv+AHo2tt3F6dasSPdQE4Q3CKiZT0fRoLRTML2vbxt0L3dyC/7ZEdlMfxJ
Of8rI+QPyozuMszByCVIjxiUqX9ez/3e69e7fr3NZZ52YSQ5edeYyYiWmXa0imqE3fVF9XM1urLe
2rebvpYfiZfnl8/++Qizp0JPIzUp97tV95ScKT9FSMFVcgV/XaFBbgEdTQppCcOz9NsdM5pGfsh6
epurO2WTTKP9aNots5dMHIRtlH98gRnMywAZS5BO4smT97iblG7pFngH00m965Adn6an7WkLEXVa
CstqBzsVUMrBH9TMn9jcJmMWlA6p7G0OhKDZt2r0S7qFtyyMw9GBFEVi98i8A2broL1SxLGyqwQw
wAsmpmIqhYYbOcWEXIuJgoAScJKDFcfZJ4uAhtHdAOHUvYzgM/LrIaQuATpfH+9dEOOTYq+wM7xW
JAtAdKS4DfTlNcN6ZHBu5HTlMJO4o4lhG+gs4YsRWqJe5Gh9WdUcBGJXID4+EJCwk1wYKEE+ITht
PgqepBU2IfgcHK2HPGPSxVcLgkTa0kweJGd1Sjr5NPrQX/ppNr/yl2rMzDU6Fsp2foWxMaP7mGM8
EubQcw4Yys2v0V+KYbS8owSDR+EsxOERW9ykniRe61NANdHn+Q8Cn18Kjz8fBJ15VR580IY8pDL9
+SDcdVWrn2l/m59241X8lr/BMtxIScJWvr2tr9BBKlEA8opH9YTw7OGcDC7vuqQ2h+9YTw0AYCaN
BKiO6eGHmV/8a0nj4n6/um8vkhYpN/2Rdre54ZOi+HknZ/CoopmtpqJzD9XzyH4e/72WiH8RxN8+
8tubIVbiOL5W3JBLAPvzUiwfW5LczsXkGYpfpPxtyVMBapLW/5fPVTnfCCwe1B5+U1r1F+muKn07
7Miqp/2y9BG5eDkB/pGXyABOcUprAgXlP/knxOEu/vUM/PbR3+xUj7zoc/HJRw9EV+QDb62zCYGH
9py1eqJt//1Nf7lo/vo42jXpw8BnM1a+rdYJwTp5YsT4Hk0JXlC3bvt0Ljh4HYlKUw6FDlIPri/O
hUUaXNbP61LunecXT+G8ZB6OjoNmZkfWkKOvYT9XHQQ6diLYJYPRtRtjUIgPd1JNftAM6b+OmH9f
OUsmmcca6dHfno0ul8dVo3CjqC8FrbtvNR+xPwMmApUhfIK4kunYysPrmvC91tkXnvjZB7kN3lii
qLxPqUovUfj2X8U229bOCpDPrBjPCVwomAwb5C7GVCWjRfWU9zt0m7iBZUchf8G6+QuSA2Qgq/9l
I5LgwErMqfxj0MVQZzUXQfFoziVEkQ2G2l9gotQer2+HxBtN8HjY8tugi09m6UE+DWJyqw18VtrF
hdRFdMvvZK1OQY8JhNxIAKD6C4IcNkcqAVyYdvw+nNycVwpRNzoQG7JGnF1AfDDS0xud06Dlj4pm
e7sB/MAIMtSj291KWhYTdcM86XqZW7hrOE3Zv8K7VLaBOeGJAH9PSGkglMT0me+izyK9g7mZIZoA
tIDcDGga0w7Mi34xgd9QN5c3+asOZGI/aR5CJSc6j9mUKhccrSvaLuCtpQBaC5VZ6WzhP/fabLSj
YmeLbMJb3shTkY6j2n1MYgD9GJPHmDVu4KcGmdYQrCFlpKYM7Y/uMzKF44UoWeC2hTGIBhx5dXtZ
sgOgdLmTz9qigUI9ArnXOMlZnD9X2X680TcKrt7QWON/2xeIRaKd9FFhMMiRuA884lRE8AUNVf0K
KYUF4zfj0q8rRmQmZ2PQkO042Cz6hbB5DPw6yg64SaJPMc3hLkI4rG6ZjRGWUOe6UGG5mt5CRXKa
PleJre+Lo+x3OE86eBq/WEQhouO2sJ5elplUc41mCjGojV86BtpY552NU3EVBCvKC9u0086IfYYD
UZzDiEtDk9QheonZeI8PK5nkS5x62RuakhJZ8p27eEHi+PAHu4YGZwKIDJCMlHpT7AOgXJI0Q2DB
jvwirhAj0XDAF+GRLpZxxn4/KyY1xBq+keD6UvNkyF4LbTMM+ENMzIlfc3lalnzNrWhrbkRVNpmw
nOifeGJqSL/YLhSzQG7T2LJ3DSjKsVS7dHpMhXgM5jGncNAsc8ROHY79JOwJmXXuFXqVwgJU5Cz7
OSJC+DZYywHsVCR46xvThdPwj6NCcApv3rLsnBWgSS2gnps3HDMeecWvqVlr5mjLiW8UjGEl8EqE
OhHs5h0d/nCSawDTSYxwv/rVyNcW+692OwJe0B1EYhcg8sIpKEUErRzZoy3N4DHOGlTtVxCO9+HO
xpbiNW8I2gE8Reszsz+xun5JDAUF64DkUtwYClAPudUuUtwYAW4XVGmDnVxZPN5TUl9AbcPTLJ7j
VJ01OC5BRKca+OFbty1dkiJYfCpWqcqPNiEftkeacXOKaQffM17fbRcgBpMbWxAnJYweUG+m8sX9
e4AG9+HXW+iif7ojRV/F69bixHed2YEtzAlRATfv0cINcJu4vLGeDeo91eN0LFvVl6Bb+wLkC7hZ
DFFFEIFiT141/lGILh9KymSBdNWQ+CV8L8lOIrvpUOIOMcLBgYlLAZqLBWEQPEWLakJj8HxMNFxQ
oWxAo8zJK3V13FSQNBhH795oOSAyKAcdTDyPd4ZJnAXe8Yt0c1/NUG3JroRshQUEJ4vDykyK02lF
evP7YCtrYSwgPcxoIy/hnixW7cnNeq2dDoPI/eWEBXh4mmCaPcX0FUsj2Iii4HP52U8oZbMukEuq
D77uXjljIRtwGF8XJXlB9Vcf6tYgfuwWlzEfcVtA4H5k4NND2FBLODe8A785swAAtRhcpuPXve7A
my30Hfvdy8krg9xcNXPZYYz9zDC7cSzbrGCUJoNMg8Qr9MV3ExhXmhbhAPTesOUQeQLivGKzONSQ
bHTYDyIVdDjg7nvZuXAp9D8C/P17EJCG2fJf2+k3kGd0LRvxfnvc5jqB3zAxKQpTvvesM0H8Vf/p
ZOvS2hEz5e548H/49F86sX99+jfQU1Xa/F7f+fQiwI3z0gTsnyxKlke6xDQj1x7W9odpWxX/QlqZ
Lin1FWR8RUN6y7dRi8Lh00k1itsctw4SLqpApo2rz5gB8q/mPX+7k/l84iWPMR3BUgTa9jIyeUyv
uTNQkCei3tZo2qLnMF4YW6oSgRyqPbVY+9uXscG1PDxDALcvz3ft/SW19znWogU2PQ8nM5ERDCY5
oqYK4P8yRUHXm9kUOsoSp4PDOMLQUh2iTXUG7oDY3TM4WOwSNMmbyCKYJoytMR35STBC84TnEXlS
5b1oy/6QvfY+2dTwzrzJt8OIDDiQJYgWdNwssTXY6/l6iBbpIkadG511AJexBpE07m35oyJKDEOS
9dhvNLtbDhHUygdvLGIkyJGNvore5I+7q22UGy9ouUFuYBLBWb7gjSNWW5/Lx+74iNAjKuYiNwuo
V5iVLVTtpbXIuT/WIc89NHD19aI/MbGvdLdEEZGZLFBk0k++Ihde5XUxaGbydQEtV/L9Rovz1Vsk
S8FZP0zp/Z2YR+uyvHE72IUQDQ74WOXN/scJDVpejI1MSHjGhkx1gH1a2cPKx0o7FVjzJKv/fGVB
ts9jh+BbErCPzDM6weYAFKSYr2PkLeNlNEwyzBkWgk+DDQbLQAxqPsLjh4l4Kyw/zwWPz2AKHwbn
1hk0RhXEPskj+KVSL52lnsrokAbtlCSr1HyuBu1B6h6lYEtGvKetZHB0LEvmurIxJtrFGwILcS9w
JvXOgzSQsAL+2cFDXfgk3C0uOqpBYZkcbu/K61oEGR2SzErsV0NM29VjAN+XjBBNAPn4pRAZtkk2
V5TN6SCbQTxDTe0qOyC3xMvVhMYsQeW0VrBuyp4QRBim4aW/UGOQgQ/yBEjNuIky4eqibCIagaka
MJGBCynQBsf57MS//DyorQn+fmOC2zbhlcXtJZuTP+JGR3hsiEvZUaxpMRl9tu/69uQ3Tv6hTjAu
Dgl92VumW5e3Ehxgg+jjuUaT9Fyh9kQ4Mt50YY8+iUj5sAKCoOoFhPlm6YH8RB7Ch3vSVpzfnfJL
mSHToU0YWuGTOWja3uyKBqD3291uHtMKpxEjrAPw1pHTVsxVn4hOQEvFKZFEQfF5QyIJifQv5Zpm
CfgMieHpfRjljwzUXoOWt5inVDVuoTt36JxQo16DkRcxt0yeM8k1Vm8pe1sNNTlGMIeqYcDtiXG0
060MEV6b4mJFLisA/uAAjGz7Al+pr0dALZEbuYjrI1cwbwgVajho8i1YVT5iztrzK2+ucqT/hxNo
zzZ+oeWFV5Y9y0pwf27mssegg7WDZgYCJIGv1bvVleYPG8V/nMkJ+SbPli4WisC/nxgNIhsexi3n
bOzAp2XbYvuk+dXKjkRYV9YymTdYalwVxS5dFNzDEbdDHpRphD/+GhA+/n1B4l8aZFZxkYggjoCS
IBD48idqohXVRU+r5DZ/2GMw7cUymxOCX//wveX/+hgKM+FACIRgx/iG0seqfBGfCSdlquTW0v75
ggSWFXdYCPRAc0YOoY68CIT/cIgg4S/aoIegQ4D57xhtDFo9/g/f+7cL+nVA/g02FGUhF+M7F/QK
6Mc7MAbWDaOF9AOULf66gd8256G4kPoT8ic0sKk/b7DQGHWvx1qJ6YDRjZjTlUaMNlPhIudNupCw
mE05E1+/OqjrHfzkS0YCEesPsYsuUuUVOxTr07m3gDcHvVj+FePuxNovMsvVzFUX5ElIQiaw70SR
6EeKn8Iz1A0HHYhkpt3CzecayznaOPPY7A/5Kt9pGF7uk0fYHqvj2NQX89aP7TmnxFVHryKix6+o
tej/ElVbVu2CfobeR9LHCtJdLDF39M3VYGXvKYqAt1ywqfKeQkLcsR0JJrRRCw+JsEs+Kh+YIDCD
BxVziGaykY1++jH/66367R5L3wTPUacKt9NFJV7mTfeK5Rnydjlm1hySX+0sHGxHB5JsnH8/Q3+D
9bw7v3/sN/inH3fj/q7KJQAbRzUyT401xSK4fulkQbqaQD21uPkB2awdsipuKhyVcz0UP4W1/3qI
/vGQ/ZpPf3+a+zLqhZIbIHmYMubXJ2/XCG0l+Y97Y0ZArf+1QRq1pDf9B+eV/h+jLwkztJApKvVZ
svFt+FS61sBZSbpg805CBQUfSEyGkQblyJ15hXb41/LlEox88WM86yh12SPfFlbGwtjcp4bBXh/P
7wF6Ahp0SAjzqxn05gfnZRgfzlagQIOXC6qNM3X12R0Q5wZExS6SxsWFUqSzy1nWzLa1RHZkBGoM
f42pSKFwsaWXxEH1hdCrXfSYS7ThGLrhCb2lVv2wIHpuh38/Er/Wsb9+CFZxA9W9gcBjuFu//RDj
IimNShQJD1sgr5sTnvDWDyQaDH69F0KSDmpoYMEpbLQGb80WNoV01xmL/5exkG39mLnpCpE30kGQ
i3QnIoRWp4xN442w0beEkHtJ7Q4FLxfCzFGJjIlKUGg332AybpOtqnGqzdm+luNJ4ZwOFHxMjLGZ
hNC0Mnagf39d0Rhwwt++L1QVKUOEzKnYqgT5L5tp9UySRh9dnyucYt5jFI7Tw0UPruJqtNAFUFGG
eiJ/x9bovi3G+24bqYdICC8ctLF+Z6HYeEzyhfKRLKMhpETEza4/PR1NAmvKIaVSnTFhkbzUc23R
XdZELbjgE/1GNCrzru5zRxTWJVongv2eK3y16SWsFFu8vo5MzmDaDAszoXuedi6R6OczNCp3JHyG
exdNg43HlXbcX3lzvboptDkRAe22kRdK6bWFi5b6sr/rlvqu4rEuzEYkRRHhd/oRP1ZRhXw5GznG
KrrY2T4OZDTh8LnRlvT4bTGp7OTtkW7K1EfWbJaFk29vOVrriX4P9Pcn1Kw2oSijlu32sTmVdvR+
Z0D2RgoKxcccdB6JgFdlbv8Ci3Kfj+GeF4LZkJTBt4H2vBbmILV9OuTLPYx5uRfDi2ZmHahNptpX
dXZCAm4bKNcWZb3oMNzN0d99pPg+CJ1r0eShK0gWSfp+6b1UQXAljKcGPT9o7y6mJNinsyo5Ub4S
slmKD8qMKu/R0SC5G69pd1A5PXxG7TJJlnjP+aVl+YdT7XfhxP9/tAjtkn9Fmn6HqJsiP12SZ/xc
ae8FYDDpDspBmUixn4w8jSojDhsUExtmCqVAwdLlBWDs8aozbNd2b7DL2lysSKcKQIcMY/sDhi5/
OwD/uj7GmaGEkV4Hon//fNWLIm7zKlH6ldJMFDitlASmIYh+nWpWeuUwaNJMGl3PdIJf0d5EjlQ5
XR7iFL1ZPcwAvWCli4b1jqXiRLi7fTtLZzlxovdn8sNp/XuZx1/X+g2fEG+l8OzvY4aJyGEKuVPU
ScIzj1hu9eRYANyUxIfCdT8DvXcux0e3ydQPMoV4J5N6ctJtnlridJ0RZgJ6VO0HMtHCuyMLvLtN
7cVYbiUiYTC1UgMyN1LriZIdDbKBgNR+ICEH1if4UnVb1vHYHpe+RojDu5J5ceQ9Ml99rxHBk5Vd
7tuLM2p2eWOYkuGl1UzZi5Kr1+6p9G4gsdDgoiWTRdJ4N0qXj/enV5Hn6/17ZfveWffXHfu2rTX5
WO/Eh9yvMM6fSLaMCfAtPM1XFpd03clODB2ASDGejQm7wrHBguUTKU9OCteThw+YvdRWm6GU3LhR
Wjm5Ie5++JVso6SvL57OJEQesmkgsXouuCXSObxNi2oPK5l+COiqNathLKUcT/JPOCWey96/U/Yl
mgKRNan9bBzlh0f6O332vy9NlQ49phoV77/SyX7bvfqxejvVpdSvYvIvschyEs/dWrXyqzsW7UYZ
fjoFbVdik9n77xv+/SDy12d/u+H6Nc2TUzR89vyB6nWmo8mETXrRfQ1fyg9Ty3eL3P8+TWHTQtUg
0tf77dM6WT5VTVT1q/HsxpB8czoJqgSyJ8BRZSaRTdpvBwmWuKMyLBv3KQfPNeew4Q8G+0r6wSrZ
66TU0BBKuDxbHY4dFFCA8sU5sjfSTzWKv2a471utaoyHCg/UZAhj/lxvhFOtXJry2q/AwON5+XAy
2X5g8JtJIPuI93C1l16FvPeNnFHZ7beFYI0nGA2JAH9QNqD88IqI/7kA/nZB3xbAroh1JRou6DEU
wVsyOupioHm71hY5uN82UBA/PCTfBv1fP5uuk2ikE3Wkaeq3jzwJWcvpOh0ORY047RAiUAw5x5pY
LJSTJWjkeLBqmHeN8r305XYLfxToDLDm91+BUyzvhqbi3B0PV/jbK/Ks9eIijKN+1X9diPDCBhO7
sr4WwLTPxWiiBvT+4rblOk7VUdpovdU/wtN7+iLSO4mpHX+v6IzkJYlexnVXYqj8+Pc9koa1/F9X
+A2YLbLipDz1S7+6Aqv1ZlM58JoIpPqLb5zT2X1kXVf4CDM11CUrAeAhLl/yYngAbFoPU9mWNpj9
CPS2mv/70sb/tacrw01TZMmQhL/iqPJaTcS4UTpgRUPdJ5dJN70+nei5iKDV5NGsvqxEA+j1Yisn
SopfpS4zy+fFbtg/dP5KkU2j8XaUTePbXvI0HHk83pKrquFl6CUKtHKntGF3d8b36fWK1gKNaHld
83pe2IVTK8q38XN/YojOz6dqIshYW3C6J/MSRY3odMwMhRVxwL3bsu6JAHJ14dWpr0DfEFFIguDF
yhpPEn2Fu2TrHw/BSstVXG9rYteBg6ONkNKGWc1ioDlkxepCKwMl2xJAorcB+2MSO0K+1BpLk2z9
TVR84/luXG3DsDOBk3Y4qNagkzZRfYyJqUKPycace6Uy0ahphD0pXFF0UnVZIPd65KumWKXj7bic
J8LmqrkjBGP6pDxmkqWPN73Moe/qC4UdNWcm7nu3NMR5isl+KN6A4m5QBHLaeL3Q/CROJQhTXuSb
vKpofc/86I5bvt80t9m43qVC4AqVq7/VOJovYYfIAXNhjg3uKEV+G09i7MF62JwCxv0Er9TdS+4b
FcldZ+pvt9s80Tzib55bkiNP8LZSsY4ei5HoMGwrSK8RaIw4ChCUjkUVyH5ez8R8J7ULVXfuGcOz
H7+qiScpg+l0NC8oJ4qn48ju4kNbm8/nrHUr+ctodoDwxibj8KSCy/aILodkrTEke/cuJd6jDG8c
KmvVLHAKCS9XTHXZom2duqZDFQ6ynmaQn48h3IuI7HRddyQ5WQmdmWMrputxQ+gS+AiybtDo8bv6
cGJopafbgYlQ7RqyN2yTebR8RitZ9KQTsWZQP87DqjeCrzHSW02GaZwSZFfZwTwXiGKeu1v/GYmi
qV48rXsjGNzAVLU5kZHYOuy2grAeJSe7v4psM7isC/cRzy6Elwkot2qvA6kEU38gyqX5zJHxMOE/
fGsyP32Srk8eHv+tEj56zOj6YXzIdRdqFUuzDHOhIcuAoM8dKpNiVNzhY2hls4oKm9PlEzonwiPN
kyHPMWbUB65mDBgLZwkyWQ+rRrwoxnMxick0CpPOFLq9Rmcngm19khiWlL/mMZU+4LlvzepSWtUG
a//jVfAZerWbpSBBu6xHEJx6kHV2rUwFumbrQ30y82gyIiGi/yzhXHm98PDPR4SgJarVlNPYcKsT
M3POefDm879xD4lXV/Cz8UZ92v3mIZCvTg8onoPs2MKXc865OVrCK07LJEJSCKTuwQnIKeHVa14n
NXFbYuRgT8lcTHZRY5V7uV+QGn53O64TA4HGLHQzr/igiAsvKZPb3MMYTUYyp8Hgh9VyQAa/LeQK
mkaySuhuG2J8/9xqxJOSNKl071ZVaVEZVnuwNSTvERauNAxmFtw3rYcJY/U0J2S+smdVY6uk8300
AwIyFadx7muHW7fNVavlkYXCcaOaNq3wkR6U+3v0POSSfb9+UXcjee30us2X48bMEfC0bq+HLJsG
cNbJLpLzv78buVv/9eU0qumIKBlyCr7t5OxP9bWpmaKpYVDG65pgczG4qVR020Phg2HFb0ygGZcn
zsmaT2AZkS4uTjLqlRbwhJNKr01kWsFeSTFCeopnozCfxna8uzRm65WSU2dOyuPw8Pt905MJReTM
S48QPZ7zQN48dWQi8M6QsvpAR5pTE6yXvMGcNNKuqDajmKMLTrZor6ifMZ7161z9f5yd127bWLi2
r4gAezmVRKpZsiXX+ISQnZi9d179/zAb2Ihp/xZmDwaZAJmYba1vfeUtzGWm6VANOxN7JjSBaXhC
nw5CxGWJ7vkuLO7xp4j8rRpv42Atx3dGtirarWkA0FgS3pvoGPTrMd1Cz0Uu05aL00jvgH6BajO5
wUp95b/VwUOd282vBO9YnnyZDwcN5Er7qGj3VnwsUbnHYAjVlOLkImINoUlEuk/Wd7IaL7PmQ+lO
IoVxM970HayL7o8MjYJGUcYZRBuEH0VmFHEOAh1HGUy5Mc3NJC4o3hUJnHM7bd4r4VZQofEKN3Au
zHylddsxXbHcG38/eo7+3DDsfat+d4PjAr0YnQH8EhGNvecux+5Kqql/k3VpbAMQdiQOqFnP2mq9
qgxSK8r9KRJufCBACW5KGlZJxUkzIYdAfIhfBSRFDVbRYUjva4A8N1ZlD6UzICaKBkxMc3ApRMuk
uQFMHvn3AsiRYS9Cgs43g2XTZ+o3Q3gndTeJvnFhgLKH9H2a/bFUp3XvoglnNNjSR/ZAXJXS54gi
mUrYkQ5goOms538MUgVYgFsftWaokpTQT5iqLmNzpdYYudvivkVj45qoO1vm61b6HxEgyTTZTNas
uA9kuSsioetP9YsLHTo/DuKGzeSTqxTsDRZnd46rTWKuUgHpJXQY6y3KK80EDhpAv+41FgFcoz/a
vsLe7OD7a9VWYVkG8IMWEcy4yUO5QR2+5GRHquWYxOCoWOHG76w7o5NRlqtQt0mMzNrRIN/mG/1S
byu8tZkij8sGeiez6XA/QMp1HXFcCuaaX9WUFEgujlWyKRNHPIwp01+fGA2EBjrDn5wRPHN309lS
S9cuXQMHPLkPlxEPNVRWwF4hxwyC+pK8SI2TUYqVGxe8FOgn69gpaFoQ2X3UdI9EQHQBvF1hTS7c
eK30tMirRdOutX5Rm0D7kZlMEUqDaiu+VW8SeJK9fKRnD45pG+9kzo9JnaoEYRSSv0/wqp4Z3uaC
EPTzWd5W7xKTbmnb1LsQurfucOCb9GKHt24zuDitnGvm3sh6qUsl2CBrGfzSB6f0t7lx5+7VajO+
cqgcwRHhGg2h8gU8Woy2aLtUUFSG3XSq7ivUtQdbRfGGBm99LyqbDrdshveB091iYLNUX5TlDqk+
EVn3NVnAUXaEP3py6WFDZQzaqEpAm++GZ1Lhfp0wBMeQrGcosQnMx0xeCLvotsxIZW6l/phtsnu4
iDeFuem29VqGCpnvWqLOipeqgV3+YNDeM8MlU18LDJwfVYQ3NsVCPIH2QLX85cqZMW3y2XloqUzR
8IuWNIUOO3/+T+lVlHpQVMGIVh9M3wYhTFt4ifoFEhGjjh/usX4aHqJo+fNV5/O7qeT8dNVZwdfU
VtIWEldVhslTW8AlFR4RErD60oRL5IZr8sCU44up3i/NNpA1Y0rn1AUOYLb40Js3QrX6+Z7m454v
9zTPDDwv6ZpWBAdKTMPq+5cJrlBgvLRA/0hHR+ZEH72mjw7hD/SPeqOZNh/9Ktz62heZzTZ1Se7C
pObdcFBmDK4vMZQGFJfvW+S11I0FMezKo8vTR/68CKgbTR1VS50KXNdno77O6lJR17wGyjyKoSX0
RHMhCL9ac6IwJpzgz03voHrRLaIbI17BLW8PpM9TFzvdkrE+NyQGyHf/Dq757X7TwfprY66qKKaS
sc1TGrWQXElSuvo0GPfltmFYsQdk6tqI8UB6V6+8iTm8n0Xw+XKzsN9KoafpJZerFp13n0PHJojh
X4OqAFM1vn39KmC9CNQyQ2kBMnWN+NnPC3GuujndA7Z3HDpAwAza9LOvUfSRbo6WgeIBRwTE/LBZ
G9p7Wr8MsPDoBqn5sq/Xiug0G09YltqqpF+KbESIloK/zL21EpzFwdYrhobd43CScxDa44D/Kxmv
SqWf/xoBN2roCa7Rw2m6dZ+sE3khy4vplFWp2msyYNsv90l4597A+MBIkNlJ4yRAWfZ05pg0LbRL
aFfgqwDBTmLH+ZO7oWZsrD/G44T76SkatXPPz43qlwp8lb9QoYv9+vll/Z2EzpauLGJBoVigABiV
zSKJJHXCYOZSfdLKXU0e796q7hG5qixdWwM6WufiKc1vzRNzco0qBwpsbSfIxLCWejLeCqACuuaJ
U+oY9S4ZnUk00mWnfzODtfDoGmizk0K68dnzNySZ5VvLCJ6h9NE4aMTK5NjvwmxvwIqXjBuDU+0P
D1ob+8hbgcFp7PqpaXY5ZGVoQdngkAsOXJwp0Y022CEQKwUAr+agMe3uPcYsj7SqWxQnclsuz93t
hMvh0JpwOtkGeB3I3WYXoTA4dWYW1TNqCf0v3XB+fqt/q6D5W6WjJBmIFBsiIqifT4XIK/LR1PPq
BEsyugkRKjtUWAJlWwWk1R8g7VZ1VyEfJi0SUMGkBUhk/24x2onAIAkGvNbgrcPKIn/UVWzZnPH3
zzeIuvDXkCVPBvW4NDIYJmp9vsO2C7s6qYXqRJ7FdAVaEr8RHtgQOZJEoO8WBdA5camXTumtC1rv
iPRlxyHcKHSAEErobR0BoX5V/vKBvo3L9sGFUo800WsVLJNgyZ8iDShexrfk1cM3wVposM31hYdG
jGVTBid0RfmE4l2mv/gK5juHjv5ZfB+AtszRpAbHAU7OpQNup9WmrTbwIVrQX4l7NKpNBrdguKFm
KSU7kVaFfGOJuwA2BRbb5A6lbRZb9IesD0bQgKbAm6cAW6DZmnYNYQzkHXpn1jJ6EfHKBef5YmLT
nthD8yA8mgg0ooBRMnvdGeOmKU6+eNCCrYUfUkxquQ7MtVa+xdFORo0mOxoKVQlAuUOUOLxA9GpQ
XBr/Uomg6cGFfPYhz0BI61eyuiyqLdi1OtrAVkdNwbMLBqrRTTQ8G+1FAT7nOeR8DRx7VIPzReJT
uiz0ainQKoVULdk/LwX1m8NLhihE2DSZGOLx8nklWEYmxyiuVqfgo6GVB8q/WSbdynq3XnAlqk4e
VF2BkdDCRIN1PzAnfFJw8cgfUgfGA1yDGklfbyEjNUwG6K/09xZBvXFZabaWrPzRRphwYZ5Rt3sH
9dq9QQ4FHyj8Uh7a4EpJ9rfkmu87FZ9JsB8yBKi/yIB/sjFlMIRY1PvqVOCTBFjNW0lAGnLbQ+W2
XXauXas2cHXcBlp+A3VgtEsaZek6gAUBNMFbVuipMc5eItcVorh0y/IkkKGWBk++3Q4cm1ZmM93F
jM3F0ZKjhQUi7BJ3cVSBiyEUAw6xt03LGdy/FweDzPSRSv2qWeUUmn962NmHK6oiidxwrE5dYuvh
1tOd8pcVQmthgu8omEnhlCWtpWFB+2Q8NGA+r8mIfzOxwlmWQ4O5hyghXjs77vHRzHNr7KqTP3lx
e2icYK+3a2+ScwmqwmGN/NafYtRLlryoo3ynbsHi7mi0jh8DNPTgrrywL3C1r36PNC8eq83Pi9uY
ce+mXODTDc7eURNXZe0F3CDbcOT75PuR7Gx0ksIpkBd1HQswN1M2Ku56o8tr+cml6wc8PXSo51T6
U8KyEplqwedOohW956Czy18pElI9U1W7pMmRA9NAQR0VkpX/QalN1LCiTcE5WK4DUArDSqNSBEg6
6ebQ53Ah1goAqLcUgT4hBe5ytsaRyzCX2A1g7sdgG0OcBCra2sehEViEulXwWRL2nvwYoGLo0XS/
UlJ8083gTekieEvoyuQCs25GoYmRJLt1ddKhM6CLhuDFsMUEpMiXA3QOQLHhtuZXIPLmkv4TNkrJ
JrPZVhwcCBWTVXFyGIOjA5DvVyQD2JPqGBnRBmNiceyAisLSUW0iiFBtmEX7pEVIPuDS068jw64p
sIsVwqZB8SCHNwFvcdzS5Kw1h50mxw7kch39HiJMccrFbeydEv0s1i+W5mTg6qFEQaCDrfeon39e
RX8BUrOdRv7MQFbXJH4R1c8hksRfr6pCKRgDV3ycVUjlcq5leDOGsJIKu67vPWsaNJTjjYg0ogBn
C8QiXLRqGzRESOFIre7uM+C9gr7MhU0cH/PH++F8bRRofWlKkcTxEeG4ioamqdYs+U1Dlvyg5NLJ
8Fbo6SOwnm/NiwEXZlGiytPAbrwVCqBqFUZUv1PgRjCP8xsZ2RV3D4Mwp2J8Cu+3QkIf4sBUx9WW
ebrYEg9BZu9pFEDgW4EUe1YQNKEdv1eCVeuuA+UhfBjF+/iOsResxZ3ZPYKJYSXFNz1NhNf6t+E7
Zn0wHsl6YOM1xtYol0TaHOWOFdn1jYUxyvDco/sB0cZqMbO9d0OHMQKlrGUznZD1J4WdBIuvcxLA
P+NvHXKJv5MKxivqKnJXOkPXIV+YLRu32f68CubEWtxTebVAy0RSZXNidH9eBUJSSJ0ZJcjxP8qu
LR/QfBJuoN1vUEWrzqFThO+xQEq05EVHguP9ke/Qmt5nS954xMFiPpXKKr03lhIqYSg7vzK/E5bo
jSEoRSVGbnrH4kh3EUAq2i9TG/cK5EabFuqnhYw1iG7wL5ZzCv+dLeS8CPLO06PuFNAyeQyB94R7
V7m3hL14UGtnUH8Fl8Y9usWTnq6Za75VdKTcrVUhSuToKI3Rm8EjBrmldqcKixy+F56Jt/E9ci7P
1aGTVqZ4YxVHefwtBbtU3KW14xIfWmJfauwJeDw4aMd25Rc3KifSY9gBpfaFjS85P3+uL7gRyzAn
GrFOQNNAkn85mxpZCS3dC86c82Dvcl9YtQmIV4aezOalZGM2ayyBg0G9qVg3qPRfuYF5I2J+A7Oz
R+wFK+kH0z/3w1HMj+ygGFx9Udu083t5146/UoCB4lmWL1euPAdB/L2yKYkKXn0Ma74U/cIQCENn
+OcCKeToucvsUj9IMVqeWM3KT2pgC1axMoQr6dc89vy9rCUhHK4BPtPnXt+530qjZykgIutdap2a
+M3ybmN5XdMI8ZXnnx/yu4shpTVJkhgGPgsz5IkV+KLV9bJ/Lts9AaeB3MGYEOB6vPP7q4D52b6Z
nuzfi832Td3kYhZGHWx5ppPNWRzzlaR9RK7KiO7sqiWz1mFpdBfebKFfu/g8z/t7capInFM0ScUr
8nPcSRAoafyu9s9yeK9IoITFZQhIa0phBLhfCja/0n2N+EUm0WUbxsXIJFNGTlhdYC7AYfz085uf
rvdvEPmf+yG9pq5F4eQvnuKfJLuok6q2jMo/UwwayhNvfhjWWrGPlCcXyGF35XLfbmQsEv73etNK
+Od6ZaUNiGjw/BGN7hJb4/6JdezDEs0OsntR/b1rXXLoGVDimvBKN+kLoGh6WkWcZhhsJp306PPV
lTRKe9kt/LMbPCflB0bsPRSFHHtV79KWTwoNdXLwZTzsfn7LU+o8f8sUMrSyEK2gNJtFjyZJZNc3
FO8co22OMEOz9rtfP1/iS3Pw77P9c41p5f3zZnN/6MpQUb1zrZ7BSQssJSYdbCKxw3/dP7GWB/FK
vfndap72LLSe6RSa0yIqOTZ9t229M9YFLvU/CF7o3+AFhvXPT/ddgNBxmKMwkSVO7dnDmYnv5V5V
e2egaRwB/xsgeppJxZWP9aX5Pb3Jfy82W6MwUYXRFSrvHJp0xKp60XRg9bTHuKoPcoj4sn6oma5W
hgZd2mdImtJbFFZi9opD0DYfvDWSRhszfc30K7f23fvWWbeGjDcYZ8JsHXVCXUqlF3ln4lYQr+t0
w9nDPr16oe/CwtTxUidlOXqKs/TIzF1rEMXEOwvWRUx2Ik5v5l0NI8/jtG1vw/yqjN21K85KFrNU
vbFXYx4t2LYQ6jT8zZAsCNxiZRmvEmmWoO9Gdd2gH9FexHatxE91BCD9ZCTqineQ++WVMuoL0G1a
CBDXMGIjB5fp/HzeUlEaSXkdqcIpavHMiPGXEnZZvp7uSdBGO0iI1q3dWdgyVzjU1CAfjF8hRg8o
l2j1o2nddtptMJz7cC/gpq7E3DpjSm1CFb7/vEGmLz+PMP/e6rx4Tw3dA0YunDp5F5bP7EFw6tp/
9FJjp39+IbP1h1XM0HuRiTXmSPF0xzmh1rsc39T0WpV27XlmGx5Br1xxa55HM8Hij4s0OP/9CMOu
gW3aUC0WqxxF6nBkTKrZpAshrgZqN9iWiZcrUKrhVu/kTQjDLNA2KaBJg7Q0a3cd2EOrFhaCMdL0
f07oGZrhy/Rh1IEcB+oIhgNesKfr/PMn+jZCIxzFuQ9xx6L4/LycCrXvZN+NWU4q4vQ1ueyShxHL
WwqVxQg52fhzNXB+6Q3zyQzJhCqkiZLJjp4decXgaV2qWe5pHO8y2u3qneQewFoRsVX3vgUm2B19
EFrNErBjo0I7ARiOW5F7CP27cgRPX7xare4M5YRYQKMBAW8RUVP0xSRqt2UBmB5RPBG1lmKXTwyJ
/hCTQoR/elos9fvI4NI7++VTbhw1gGkGvHtXWFrZml9N3HbSMznQlTf9Tc4M0dSa8mWM2r4Am3S5
qPw8zd1TlqxBybQ5rfgOa5qy3YTSLy3aytarSsuik6vtlUt/UygYODZO8xfYrgTQzx856E0p64fU
PeUeQCpkAIUNI93J4rVFuMbYN/Upl5+z8cr+/+Zk4LLkNIyk0EqYZ9CRkvVCpATuyROO7tSkG4+u
+xYimNZeWcbXrjQLij1009xPQ/ckipCJfKAZt55P74AivxP+a407rV7A2PiHMfRUviQYo5vHQiNM
bzO9zQ08dFPXqS02LwrFPmj4vOUGPHEpNPgxeAm0DeTo1bOqnAJQmSZO1cmjmzfbyHI3hQ963tEJ
XhoNlN6T13o0LcTnHIAsQEyYrcZj1wTrSHHXcoBQFI16TTmNADgTxXMstKBZtkOHdw1Thnqg4s4s
pgztMmSyl6Wnpr9tBZSNzKfE6pwoN86hBd3G167lsd8tMk3m/Gfew1ozZt+Ais1qPb9yTyGKfqBG
lQMlmqTvOmHSje/8dWhKCzNbScqVK8818KYTAGw1kmswzHF+FGfLW029nuSeD6KOhW1NE/idYLzK
yllpnY5RkLLLzAwoRw4gk9Mb3iAaB+Zto9wg7ou+jNTJyw5QO3gGj6YqRDDIEAwqPlrAda3rO2m3
DCDnLFR1PSK0/fPu/CbJMKZmD2GQdoI8r6XDuIZSW8k4VYWvFbqkjfvSdb9U6TkLzmGur+RrMf9L
3mqKZK2WCDObj0US8Tka5G7fxf5IBkFSrqTV6n8S11ZcToeRFV3Zml8m9hA3NCKePuWHZLCm8vly
VpqqQVpxwrAuhgG0vbIz3O0A3Fdod3IHIyg4Ud+Z7dJHjAF4gxrBpig+kuSUXZtFfYkT3AvYUknR
FcXU1flKSepCi73KgEGOQU16jjHDxI+alE656lT33Vs2ZMppIBET12a2KKWuSqCuuOgJYc8kDoyw
mO2TCsipt2JpVsKB/DCO7G44j+WtZj2J/i3ZEpwF9LHoH5Xy/c/r7Ltn//eGpnX4Ty3mRb6XtZmA
ElI/TabcyCZVqlHrKK58cfnLScdb/udK5ux4L7sgGxWEck6kpkH7qoMbKgXTiSUMSLKLAjrdcyfv
MztuWvarS6Y87bySPYcVzx/g4JWK2Its57guAK74+T0AJeZJP+Wlf+9vKiPQT566lJ/fRNorYp+b
pXCSCBE4GZDHeR10thZJMeVJKPA2g28gvJlDwUkdbMFYDtqLB5skQlSmBeAX7D0LGbq23Hcmyhv5
sDPSgzq+9iBwauHgVR+1++h7eJlI90YNpKAneOComtq8ErC/OnI6qrRL253iXqK+WcjqodaO/vjY
xe6yBqFbYq4e0v5Joye5eqvSnQpKXd6l8I2a7Nhi2a4ZbwOm2eZJwoVgBLGQ/KmxnASV6MKbbd13
iRpQRo8Fq+9Tqt1mUbMM+oNiUjaQq7aio7fxqqfdrncXSZKBEdMHT9G7795FC5IJfeVk8pJ1yZCs
BuEK8HuDADwyRr2ovqPqMtq11YoH5HzqHhE2LHmsW5McPwhwDxPf9KZfNMzGu5EHQNmNfSZv0jSD
cVKQwiFOP6rOlOR6XXy0hMeyQ4odgJsbAO71gLOQoI1HPhKVZcGsQQvsxoDIjO53ht48t1NEGFQt
W7qrWv/h6wEWWAe5FlC69bpLKFqOiFca3dFIFBZ6VLyNdbqK0kOmGwulwrnTIomH49yDA8lUJAHN
bcuorZR6Z/pisf5WDBeWbBGnK5BnjqUdBCquMivtse0R4WM8jc8d0o2av+6Zw3Ux8ybzT8zPLXu0
c/ZUjKN2oEhHq/3F6lUGcN1GUeKT1AfHwuwdSePekbuLSPIHvOMj+mmZvlDUaCWFt3UUOqZFsc8g
RAqf+VHJJN2o9wsBhHLr89GYjPsJ3DgiKPKqdYeuiwJJRTuLGaC8LL2hidab9UrEM5Kqmab1dpSs
/ZCB/VazHe2m1FX7xW2PInua5xs3ArcqI/uPuJyXQhOgoNHye1OQHiLRYM1sK9Z2FNRrvphIFFet
J1OFdA1Tw0NsjI8gezTEw2c3YeBmMYrChCI1Xj35oOSYBz0m5Nailt61pX5bgkgdXVSA3ACZtuQu
03K7k1CYc5sb+ihjfukEjFJNAciTtxkorEZrWOk4nU0t9YSP4UnVrjRUWxTEpSTsRNqTuemR0qJO
XD5b0QpKKaJBfbUuwe9SDzTmiQMm1KSDRs3saluzPIjNrvO0TQ0evJB+69q5yio74XHCRLcjJu4D
1X/7oQKhY8ibjPEulQ69vDWWVYJKIa3oYC94/Z2U7HJah7IpOVEAPgRSNlp3xAYzrJZZbi6sclzV
SAPDfYKIMfT44+wG+YO+TNhdULNYhry/ABZwS3tnVBDbS3fsJFeUV4SStsLtEe6lJb8SFzg2VO2g
tbYQrUEIpJrh1CF7PLqV4tJh29CYpWtZCHDiu0Nqgk8FmC2iv19OKwVaUqBhnORedGon1be2Mes5
mDC/FIFDnkHa7xam8ErHbuoBKzhDgeVYtkys9Z6uy4Bu47mEKDuNO6a/05kXlUmdkOwJSZok7sTg
ZCgX3FzBNBxRPAf5AU43kR8EaARC/gTxN9eFfVYeKheyDQhmnbXbgbbWLKab0bG0njUgyknyJpU1
xdnjMOqnyHj1DYtW131BwBAkEKpsClXybjzcKWQN8L/4ZinBumKGJ6E14Snoj1iXBNiujkRJCqoL
K7FetHXvMnQTsQu9fMKZDJ5XaCt2jBMpZw2It+E/NNbZgOXS9eVO6IynPngxAVuMRXFrZBc1v+cl
x9EfKWs3BmNMWSmduO3hzdU3eQFfIUSZwzBoqatMPMm1zFOnGCspxm1SfaZoiKWc0bNdwz6h62zB
Osb2vo4Y4bRnRhCbsJsoVyHj/d8cFRbfgU0cDYpdwAkJU8wtQPirI4yR8bFUTjkc2ETGSak8ifVS
Nk6WB2qbmzCJ6IwAtiVgkRKzucokqgi72piAQzvKwwXlQq2/KMZpbC4u12kZx6FdxFgNIVh4UGws
GtOjh/WVr25i/wMi5ErxY0S5sul/cd1DIqIAEGm7Foy0gYcYoGCE3DB2SaSPuDkSRmjhS+JrnLyp
KhJjvrKavn8bI0RvxXta3Ig34xo4QDm+eKaxCvz3SMd7RLWWKpajKrOt0vuIPcj8msTz6Btr6sWh
Pmf6eBij/zCZq4r16ueUQdK/tH6mlAEjV1VBOxgr5VnOrMXl5DosktLQZFWU3o5cSAaBtU6wWa15
XD2Ce5BkO0bfWhucFfG3PBUa/aFRcQmDD8AhgqMF42mTZ9CZYJL5TodMbelvYQvRJEOeQHyTIn0b
Ed8td1i2wb4UDv2IOroExjo9hM0xH89FurNoAvtA1QL5oQFqGhFhO/DveWYeckHHxp5GJbgdzudo
2tJOjk4SX9qPqUp5AFIRRUqdrkLUP67tTvd/c6d0tYYBY5tKXIfkLC1DNaN7Kbu1h1aXOWDJHaAz
7G0I7wsrDXbEf8WqN4r7Uvoon7p7Iyg3nfs+TYraZpfwKdCK2GYRI3X1PLUqm+x97JVVrH740HTh
ZU4vYTr1s+Yga9mOJmo+IWZhKjRme5uT/wRJS4zFyq6+aL381Gsi1RkqxX2/jScXgMzYJ+913n1Y
OT98nAjIgq0NvzJfPum+C74sek7lO84rAiGPQSAl6a6l1zTI92pGwB1Wbgyu0+xsGpQ0b8h3Fop0
O/iXIhXhEJ5H+FhuclIU4KT89ZB0rQBTE3EuK2Ox0bQKWXtUESLp0NWU1mW0N2JYTIjLNavQD9CD
UQ+aqq84jxS/2Zq5cBMDbFTh4HQlhnXVYSCbaLzeubJsp0T7S6KrWTiwUH0j2TGrQYZET9q2K91T
QkZI5jl2T5G21BB6X3TNDgeFQrrS5fq26qHSo+tKQxG28+fUehBEb+w6mgC0fCn0KDK4IEcb/dir
vcsvhTN7Erl1YDO01QxEqT5fqzWkfCi1mIZafebA0cNjigovH4xDj5F3BDHg5/f5XQUFCh8ZO83U
DJ7u8wWLVpQGzdWsE6rZbAuF1I0yLlAfa/f885W+fTSThwJVgL/LXxDOP7WaoptCZQ6qdeq6V1m9
ryxAUZRLGV38gwXCq4/+M5Zgepn/XHFWHfZap5mePFrTyyRp5cz3kOoL2PntG4e3YN1U8cE858Y1
bsPX6StXphlBN1hleoSZxee3qvZBUnQF2jVMfRc08K1qXPk4ZU3m1+ugOZEDUhfRl0gfrWtf9Luw
Dp4AGRsFiKFozq49lnouqt1UdXoiGTKKR+5jit5cEr78/EGvXWhaWv980NiMtKyiQXvqvSmfItIw
ya+tp5+v8t2y+fdxZvu9LfwwrzQeh865VNte/ER5WEL8g9/bn+gx/OfLTeAXyEnAJCzLmO2Huh3F
YPDZgBTQMuDe9Fwhegcexv+IGoQBrjVev+kroLw7oW1UUzehQ31+iWbtSo0Z0uVtdAQ/AHyPBvms
fMgV7ZilkOYq79SG4rp0VSSxKBFEuqH4CUxHT0EDQkbMMxWjpZkTsY0J8xwDYUPZP0eMjVyxqNE0
OGrg61olhBG+a9FpDgxo9DhVc3QWEAlTIulUGnXw8GLEBYhtpedySFc7PYUxTwtNS7m5o+KOm6jp
7qdejsDmNVAKcLEfLbUr7ZZvlhZvBdAYcQlK8RwUM1qhMCYgKU5Bd4Er6ol7oX4z82tEn2+Cn04f
S9FkjdD+hW8pSEmSS6qLxJTyxLC5qG750gmcK//251X1BQZHw5BGKJ0ZGSwcRu/TA/+zV4D/SLIa
EooKGkf+pD4wyde2dtqGjlGC9uuArmU7KR1WhU73Bah/pBrLwnIdNe/WYv9Y682597J7rz1pI3Uy
6NEAGPCY1KtRWivpk9Y8eSRtAz9mCGU6U8tIBkPqibZnPeqaXRnKgqW9lClY0ypFqEK2W2lPyTEU
93F2liuJO/vz84N/ncVND24yGkMudBrJzYJEXSamK+gtUb8HR37mCE3MYjF1SqkpRRc8YApL8hqd
6bv18+9VZ0FjFAK6I+UUf6EkpTa7mNqW/ft/eThSEZUzjeGfOh8PmGMeRGbJSMDd0c6ySsFRdZvz
M85Q7chWA7Lp+hUzx2/ioS5LE6ZmYmmRAX1eSQbVdjZ09d94OMFQ14lwDlO7BAn+52o6In2T+3y6
2iw8paqSB4acWacovA9UpyjVeyU9tH75UOCSOkr+2rV2WlrRu4EunUhr0b9kOEMosvTQVLrDDGDp
XnMV++54ZQAHEIbGNzO4eTO27ZqydYPGOultsBpsN8a6WtU2bu8yg6bGyHZeSXM6RVaa3LcM6mOu
XhVN+i54UDpJIpkaueH8pJD7aUKTEC369nkCr/C0fSnadYlBUw1HlxjJulPEdYd0jWgKCGggWq66
64qpjEd9cA208oVROQUZEiuEpcg4gO/MPlbFP2Zfj+YpkQkOFdYdRmrDLaXEVTV082mrqRWmCjQ7
hHyj1RiNpdFNTuMQ0Re9Tu+aslv1xZsbYUibf4g0AGW6ZhkKR3qFhmziq8vpNz/voi9yWH9vm+EN
eSHSk6g3fF7RY57kamSJ5kmwdmwkUuwMMedGWA5Fv5QmPVDdc6gRQZ9a0omTqAQQxCYTkReBxWwN
Ow9uTEFPrw+iRQSj4ucb/PveZiUH64ygzUZX8ICcgXQsIcISoCjNk47Qb/rBAJMyj/NrqcUHIN8o
1Ii+PQEgNl3rpH+69kpO8rfC+HoDHFCsYgNE4yyRTVxLa4a+N09tsZk66yZ9C0rngL5diWreexWf
TWK9FtJ7CIslCDvwDQUCfoT1QKF6pwuV7KcO8ZU3MwWb//+NfcH56X4fp1rCjYXtPQkToXaCN+Iz
SheX1g41eRJD6hZtrYseKVCv5vjfLh54S9AGRUMng5oXZ1EoykUbmacaabuoTmxNRUwlFhYGL0Rp
wQeZ66lFK1PwamG9mnKcmhKuBqrQprDQ9G1KZxnLUHYp/fvHSj2M7ubKe/ruGGQWqsBqFE15klj9
vMaNMAAOqSXGSRaT2xIxh0E+tRoDDjqk3XtqXYJcgtIxhYxjGeM1Uz1LlpNZL2XfLVLlKXyQ9PeI
/NqApJ9nz1b3yuSgpockQ4WWaffXFv2wlzyRkArlr6AFoJeMgJNqj8JfqiFtGt20Y78q4vvSghRH
wqFfpkYPCWQfnTOaECK+N/ENiBN6wwjPFMZzYVXrkAYQakA6cqs1Q2NpxPgl3aeDfFu3RyNnTt9t
e3Rsqtjc9Aj5NIK0QudKHCeRrksuIJWdIePcRndBt03pPWfCWkEtc0yf+wGl60C/M0EXIPjlmTGd
CH2pUCQxYhG8YKEYIm2pcqmFaNNX5dpC5ieIF23B/3yIxcAph5bnZtwWLQPhlCG3G8fvjbAfYgJd
dhMOOw36qGZAHaj+kJpd2QHfHAKfvussNMhxmSPIyXcFN1EYe0DjKs3mTjz+Xybcn640K0zSphMk
yeRKKoZZ/XKIbFINdzym3tb/z/AzVikz3mmED9bNmPObrYKzjWEVbWnMaDAFQolI2wGmvbp9v0lm
Pl1oFvr7RgbcGXEhUFKkhlP8GNa1uk6adZTC9zj9vA+/yWYgF4NsJdWHjTLPwvWmVQYwQ8bJS3dA
0cPhCRw0maHC6WgW/302TfMZBU4NaA2Qmtlp3PnjOED000+gY9LqJCPTFmzj6h0s1s9PpX7zFj9d
aVZclEY1iK1g6qdQjuB7M+YcIL1jbYRUcotsdxSsSqbwmZrfpuIqCHAZL0tIuiCy0xtRQjxOPCpM
ldp6O3KKmrB8NevBLBlEhOoiV1BKKtJXV76Ny1+Cj55RFjlKIVzK/rFtUZayXsb0rc+KiyWiChDo
O83sFjH8czOnehTu2rxfdT0ZxkOawzVCHK6hGgh85+f38O3X/eeFz0oNpRHGTuuE6TXchNlBGM+e
9t5mbJJzcg1vcu2VzxZuydMFCT17KkfilLcS6wNKMSkBHNBbgxRseQ0R9N3TAXUz/h9hZ7LcNpZt
0S9CBPpmSoAg2Eok1VkThCTb6PseX/8WXG9gMxXSoCIrsyoNELi49zT7rI0NMoPn/4mSmg6AmNam
xjlvIf1dm+JQdigqRHsWKBB+t3g/+30S12EHoHzFNOi/55U4tabUz/y+utm2BhPIyVpWTwM+ozLR
JeJDyGtfvz3pk0oISmiTEWRKIRSvbja4xAhIFnu+F50V3Ig219OL9xjGgXkSKODh10fS036Tmf9X
hG6KePSi2OTZLrMZNzt44AfKpNShxbArKHb9VyK1D3MWRQz4tXdZ89ogXAiRulpAWicUmFOYeTFQ
vubeUpN151eXDGVphkB/5cfWNw/lkzx22YQt5s6WCtGt2rBQqiyQW9M4c7BQBKFdRKFfzr7ZQL67
yk1KadVpjNxHM86E3sTZlNER132fS362pojUqN1TlcVk8+YypRhEudYSLCZ0IXW6JEq/tE9wr4A7
LTXzRpFzrC50+Q5UQFaf47n3knoXx78XBCrViXxKHtLE/zVUxTdP4NPFR7FJMnnYMoP9N4sv841M
HNPKQD4j0cjHqRkwlf8UW890EivJWgkNioA3wXz6ZtV/9uxhflGoZvhUYmDm3w9NH+C+CNloENq3
W1E5t0xaA4asNnUmsZdYsBMZQq2eReDjkuDjE3w/VPVaYYow/Q4u/tkL+vtebjY1PS2NWjK5l0Rt
dgsrT3mWE2hy+pJkAZ7AdeG7fVT6JIMwLJ3fjZpskTvebDR572eZqcYGkrIfHVHjIlEJoMHnTwxA
U+ktAZuaIEMnuV7l6GXGulub6ES+fg3/YY+Qg/5zG8tr+qs+RyVS05IwYncN89MwjnYPEjVYHn/5
MY2PSYktCDgmcV3iDVuCB2gioIrvTb/vLN3tTGB2U+KGgBxLXWRekQZ1CRliBtsRMGWN76lWnzKj
3KNh+ubWFW7tJgfj1jWJBGiJ125p0oHmq5Oic+wJ2Z3Ra446JutR1DxhFBx2+FU5vGSIU3CZ6dpN
+ntGFSblYM8nYV1ArB/FY4BGgMVdZ/IPCVE55lYUj7+5y0/X+V93efPx6zIFXT3nQAlGtCQJCT2a
1Dh+C+UQvovxK67rtxBYq4GUy+p/h2Z8razCGyHJiXVgj93Fn9DXpZe0rJ4rl5rUtsnOgV8dDBkH
Ilmjd6k13yyLzwpNJN3asi9w8OLm/u+y6Pq+qMySoDtHOqM8+PGWW65FPHEWvxPYpAn9pGmyA7+w
NQo+34o7P/8+/rqDm2/SCmRFnvUEBcN0GuongyMglDA79xfNHf6c1d4sMCGBtJFwHyBNXRoYBw2F
xTcv8NNlxowOTV00A7Rf/30UUmuUWTwQZPad4Qx6AAxGcsqsODRLdxu5RzWnLwpDrNUynLA8mID2
AvhqELideIrRMfmz5czqaIuUyeIZNm810xwzGFQ/iPQdv77hz7f0v2745pO2BL+hhcB3keB/tCwz
cd6xoYzNRYQqm8uc4XCOY9Rj7XeX/iwr5BzRLJ4WE5C3PeqGqdRMaVQdThDmHnRUkANbBSD1Cnx1
Ud0LNcV5CiMtDZoORK1ZMG2HlGLqk62OtITnzOGYbr9+IupnERaoGhoraNppwN58g0mjjVMvsNci
WaINKjtZtwjnYEfKk6PuKsq4YZKBecJQp9t19CAGVDUluhmpKO1+7I5ZRG6GC2ku48cDH6GtvHBs
ARvCOW2vI1lcq7zFKCVx5XKKQMLgVRgdU89+CQIyUsSlaIHAVCrSzgq1O7H0xsCG5Uua3pZvX/9c
Bn3/uzPSS6e3LePsIQKb+3fJ+lldtVJNdimAZRob9Kz1rurirSTz4UzBh1lOT/HUMIZfSEc5e876
6VFTppitZFgJ8+/esDZSx68P5q0sKNvqFBjNKUggDhvNQYiwf+/bFTUpNntYT/B/ilrfSlYKc3mZ
mO/TfTJF6zjs9rrE+HiwRyx9GejgGYvnQDo9zihj+wobxoIJUsR/MnQBLdR/ijTW6hTRbTitxNb6
KQF/i/n0275exU23UTiF2u55BpBbW+48PsUpUsdJYUouz5Q7V5ebxyYAYA2iKtbjV2mmNzDt6qay
LUH2ytb/PcgbTa5sI3itoZOlYb6ZLfRqXULVWNq0oHm72npEg5u1Vm4rQDu1RDurfYexXfYyqbnd
VDqmBD/7JjyqCh5NdNgbrDvxAFSFRwG7saKo73u+9+Vb06jNdwFzYggQSzavCOGX8GKmeBMGvasr
dteAQCnq83Q14El3oeXKEVIyS7orwvLF0PEnVDV40OURLXUBp79xZKxPTJ7Kn5vhtygt4aOUHZbb
QAvqSFihVNT5BOIGvvUSAokOtG5QgWvQA0MZmPlbEXMTix8rl/xtM2+rEf9ct5XbQy+UdmFs5jQ7
ZPnZbCWbzGzni5TNQNKVfu6VpcynMSIew0mUwx0aDLpS0TGflcK8H0rmu4oJJtV2aE6tkduUY42l
Htr6Lliojp7swPCMAsvZ6s5CMZwetfzaqVRwS+UhK1BM51BS5+Sk5snGkkTMiVHK1opHT8RcmckI
6SpuXDXSvqldfHbwERGRa6JBwfLudgcThCCc+1YjGWsM5IgrVT6iax+ReGdjehD7Zym+TuEFVUoj
4vUth9/0xT9Ly/4UoZaZBhIf6Wb3lhLfmH3EcGcaEPmhLe7m6ijU5jZJfluEfxFCabNb9y0baEWR
qn/LwYUZ087vw10WaA42Gd/dkvzJdkK3hw7L4jbCpvLvdpIJTdnWeqyfc4GPpHYKqvEW2luaPERW
sw7fJdmWDaD9zbe9nU/Cp2WanhaqjDXb/+wY/opP66GnvVqRnwB2R8oyBV6J1jf+Jkr79CoUu5l4
EuktmjfhTlPV8VDEIclItwtY0ww9m8YrTlNf78yfdcPNpQxnIapiRug/9LQynXNNYWOeomzTY32S
I6v2Ea/14CBHwW06xkWcjC1sZwEA6sGhH6NOXQ3Dj6i6GCj2hscg0FFUbgfhZyXIKKktpCHNTiiB
5fbgy5qtMeMYEUvbtjF3EYVzjq3K3xSiW+VuNLptuoFhr7/IjGXw3eM0lrlKhNS4/OZbWk6Zm/gc
3vVyCOkK0I0/Ed5fr64PDbWoxYIcngmuDYl8rO/0rSAdvx1SYbLqs2st4x+Lxoo0+2aJxqHJQByN
EtIY5VwZ5AKZYSsNhDWhpF20sNOHe6vDV2/+MP3yYUm3SgFRpFoNmxrgqBIRbzeRx2AFvOtZv2al
srYMDjonbTc5iE5zY8Yg3ILnaIy32ovlM+5iYWSsu4rEVhQUTjk8Lx3ZCqUjoydl68kRfFdE/Fnz
pGNoGELHioTRmzXp3A7jIWb8TzHsURyo00fPLbcwFRimWj7iEuENSXgsxV6ZdDtzXCtUBITgIzAM
ujydGwSPSID0au/LgEjxtCK/ov/sMIViysmR6SAPTfRcqddKZHzQemaq0FU5fekUXKRO3VAFP0Tg
6PLK9xi0UOe3Rmmc0VxJ05OFRUemssd2MUUX3IfjQ4Mf5iIpV4jpAqwv/LcwvFOafo2auKqOdaHd
wQ7HZFlInpidT4JXVWpXZYKn+vQrRdHB23GE3liVWrwr4/BRMc4CNddiUBgwJLDKxlPHR9BH2n2u
aQQHdFyE+Tha9TaWtLseSTGqwWV6Y1VFyUUwJ6dBDK/F0jpKpB15gE/BwC8pe0KrWcLwvAI+RDim
pWuxkw55FQEgQVFc9O6UPpa5tWkQvo7IrRe9qHVMc/VjDiDdBwLKogzKdgYGMlmZUHeV7jHq1Yc0
U++bXIE8/zMURVcpZEfPjknd2pJ1+Xqv+EyBYLKc0QAhp6MueLOkrVKZskFp/6S3UXcRco4c5Vya
v5YgukGJKvVup72jPlNYZilDcGJzHuEoCKULi1D5Zov8LK1gF9aJNhl7XqZl/z0FotoKhirI9PMs
5ttmwjcKm5umepOtSwY9NUFzz5BHADLz27bMZ11EU4HUCLpnmXS8hcg0vtnoZS/rZ6N9NhguiS1X
UzDPoU+mu4Fe2KWB88j03Sv4bFf5+7I3P7nshqLXLaYUmFeI+w2OCFb9Q4yfcjBckfVYaQdrdCL1
bsbJ8uu3/0lFih+sm0g9KGzofyL8v/ZOg1lr1Uon/ZzNazndq0kJnbtAD/tYFC9dNNkjsenXl/ys
2//PNW8iDyOV+K39qJ8tGpoBUiurB76eaI4S4GBa/aD3qFCbohCu1IM3mdhaM6oR1YMdl9I3HJLP
UjaGzdHG0kDC5PiWDyIR+CvGyOrXcFfN23sBt0hpYLzmnOU7OWpXMS3udMCgZ1M8RvUi9N5GIc6K
hMVULpjRIKusfk62JEqHxNpLYktFkWmZaFwYzBnjfFb/NhY6M/SYHYLUVrTEMy1o9s1PC/O6OcYU
0tGyfqvIe2UQ11ZgfZOXfhZ1/P0bl+X310tOkeLLvVDr57S6CwvGNxyaNv13uqk/EePtOcx38wcX
wBd0S4XgjU5GuKziUcA2yQRpa77r8uQuOVIXsWcudK+YLJjhmVlxfBxe6+lxqsxt2L9m7NFfr7PP
wgJUJQZ6QLoPTBL/+6trUUtMffa1s9AyKiP+InE26otKrVVKaiKdp68v99mXBI1JYWpZpU98q5PI
0rwpJqZ3z5hpIfVmaAPMy1B5KTaMCUKq4vnr6326VzGIbQDi4JETnf77+7KMm8mCgpSR1m5y1fw3
iC4tvo+cxwbOKznZz7eK708fKscFYiIODMrK/150GtOkKoZcP3fJlcnSSE83CIY1+JgkKxwRVv1r
STyDuyDVWNqe3u4UzO6X87utdgoyma+fwieFIAyVTU2S8Qs30Jr+ez+KMAa5ntba2bf6TREw4Iqe
QgnYWiiGXb6+lv5ZuYOTgcjawFzlP1IYs9flOIq5mAwre+mtZGW1DglvR7X/kRrxuho+Cr1jljJ+
ATEpzshArNoZhxfFmSmva+jTKhxCivJDeemKfcSTk1NbR5u/DEyKCiQSoIviOQsf60Fl5mIv+7sp
MVd+gATpfSQ6K09S8whNbtDepcyZ8G6aeNCvU+sl7Taj1DUk2ravIqZpvAo1Rl1Ijmz0TrQlRntf
qEcNJQ5f0a7khcugC6jLoLT5G7fBeaQJ+rup+GaT/XSpGtAK5GUOYqnz/vuWrKKOk76nuoFAldgO
5IO9jLAi3SMBGq1qFct7v7v/+nV9Gkj8fdXli/1r2xNKCvp+m2tnYzy51fQoDx7DlN3MbJC/NOt/
p0SNS3r/9XX/HBm3+6AB6lRZNG2ydVvTpg4HGy4V1DMfiDqjDmcKEybvFO8bXXYldbYx51iF6O8K
IuGgf02wzRtnh3HQWsLJzSuxtUv6a2haXhgTA/qeLjXXkJKzPr7rU2HL6GAtlniLfg/63NgZ37yx
mxODwgBa26WJSAy2DLDdqKnEUa5yal/BodD2dXsW5WvfvofZ+9dP6mYz+XMVSv8y+E9aw/9Ltv56
QX3byQrnvrBPgYzJm45jM+o9HT3ZeEzEby5224Ey0X9zRd6LIXLYG7cbtFYonVwERXrM5xMZmU00
fDeYXI9RyDj+QAj1o+lhyU7Kqg3iIzP+ngKmK6EQkg2qKy+q23RinKvPXsy2/plMglODkZxq6q+F
3R4rI4XKrttG2u8C2fhm92EzY73+ta6Wx0XCCRofWioUjlsAUhpT9palOjzMwQDvAjhUJq77InaV
5hiP2Oqi9G7Uyaswyxan+trTzplfm2xayq0gUDEy5KgwBSoo5nAt4BZjqQmfoBpAFTNqn/MOzCr3
XqtUX83k7mnVvrREJEWcHQ3t0pFDqn6CHSU+QIGCwEdzkpCMMMMOO8LYNJcO8AHtBhB5I6ucCOF9
kC+D+o0rwaJSu9It29k1NcoHFDNba2ZkN2IiMt/1SNdCDVPybiDaM7wG74GiudNAYdWKslr+NcOk
8iOqblTF1PitdQVZNysD6E8Z6FJJXHXM55Ylg+tqeczAjA8VA/g4uqsBQ75jbTd1+lIYoTfrAE4H
xdUM38NKDEJbs5mfU8rUkfwztFInZfC/pB/b4a2hN5lbYhMnZRchyc5aInsyhkqNitxXS3ZTHx8U
oz5kEnOvqUUXchsgbdBFKptDbSsEN0lcY8LBPDkpo1JgDTTthGibUZSZK30lSQ0/CzFeWu3UcMet
RUq9byq4/zDx1NzrtdJNDdNVFKao9WEjjN0P1NleNlU0+E3tXaG52FEib0ZrPSfjJo/QyDxXgrGv
FotdC/Q/TpWynx7+9NUUjB2nzDGpmxe95OVgfo0OY4JBvpiM0uZ0gRmKkcV9Lde0JjgikIqoYemY
VXCxsj0j77YVJRszu/OXqR0GRCN9k7EmVLHdnnLZJMjD8aB49bv2GJjYbZo0QbP52hrGDjIYStX1
pD5Z9anHAyNWs7uuw/NEHfcmaupsxJOWN65VCRPK3UnHSWMU5GWEVJkvjVIfM/A2qCtXtdq5oVg9
iUyWBiwvohKM1wZHtIRNJuL6MTSOXzHI5GfFxir09TiEtimAMyZRNzlzRT92FG4JKtKUkoKHIQAH
jIstcdt0ESJX3XrK8ByJBjgzrVMSzUqlk1rnGXS9YHZMmMt2EjOsu4s73OcYJs6os0u84zkTL1FE
3JsPmGGnE3Ie86U1hLMhSJvCp2sjW7s4vSZFAzYkxox+fvATEafq9sSXoMZPemywLtt1h0azDx8m
qBuxKWxqvi0l+xk3854B9GsU+e4wFM99QVUofxn66qrCLBNxwJwbrGKN0bYmDZ1a+jyDiu95Nxw7
ifxqEirNDbbkw2ZSYodJyAmXD38KHKPZZRquV0+zRL/mw2ikNz9ud9mcufCKOxbmbCrrse/Xaisf
hQGmRp5uu6MZ/SpGxeujct3iUeAPy1Opa3zVpE3N5wsqKQuqX5QXNqoFeT9uV9sO89TJ/9mnsw3P
iETQZJBAVE9y/IH6Gm9ctLHdocsjWj2qV0jJKVHwsjGoAEx4fMSJF2OxaklgQSGd6+p5SBh2xD6O
tnu+0OLNtaqqL/Iw3i+HS6vB1B9TisfF1gcqwRbakGhGJCVJ0d0lmHkJ2jYiJMCq00zhCaG1vjRE
UTHcuMY0P6K22I9i4cWNsUdFvhHkaDOdMtZ70zKwbGB6rjYhFT95Pygw6KXiOnfNb4mdwjBxWmxE
jxEG2Bitl07ScZ6aq6Fl+9zw15M+tchue1fqV8sOW45PdTa7IjowS3yXoTxA811blIBqKGyWLzH+
r606I3lIyotfJS74hVHCAC3q8J4BnCipbhuUSACwBJrNTRLld8w0Us1XtvGku72Mej0VPjr8b6M8
ujZltisAl8jmvges7evrvmLAplDo0OnnSMSrsPbpNgVeW/T35byPzZ+x1K+DJX6b4j5cURJcvtpO
OUqCfmUy2bEkOmqi8bOTmBloG8Ba7ERtXPHtprgQwTuZLHtofqhVvhdGPA/0H8v3LlYe8fAuQIcs
I5P2oQKQ5eFvEu1i5U6LJKeIa1dlRzNVJ1X4lNPhvlQHEHwNxo3WT6uXUnuKhh9tBDvlXl2S8Bz/
wSl7aUeDz80wr2bcu3Iwvnd5fj/+Bk3tLVvPgpJiwIWdEwKDvoPVygRQhhtUg/IzgUVUtvpBVA1q
AOwamblC9KzN2muFp0AyNZu0VJ+1/oJgeVU3055CxzJL4GrY6VJ/cbn6amBsW+zpDy8eQUYGt40h
MuOXggFmi68xQpip5VtUBnpbfF0CY7xMgXpjlmEp18E8qSgQJXdQybbspmKLYUSob1KxuMf2Z6Xr
tOkUMWFuXMRurbPbJHLHVNpezaJaBWMP86FeN4nwEXTVu0JPPDLKH0zZ8NPFF1lexzI+MPWE24/a
7UUpO9ElpFlg2CU2zZyeJZwdAJBLGERe24Ej5PSF1vTCDOaDNabOzBeWxjmewP02Y8af5F5WER4V
r4EmOcirmtTiWYEoYR/GAV6iNWsw6J6KKuCJEtlHXhwjEYtTrmJ6civ/6rC/1pPQUelbDKWJVQMj
fGz6FeJ8vutAafcFkDYeB2vEmcPKLqs3Br0dkaWryEeTryZL/WtLOD1bwamam6ukwVEUox9WB3kg
Stu9KPqez4Pzc4k3MDtyOt2XpX5oNHYmIZyooZfzISEkrGrRX6VCDtNFghtiDjuzkq4ChhQlLRGV
7IbZ5XXTCWsZUd2CMAHev5FnBlegrS/EnGkbEPiI5kWJKPA3P4WqOA+ozizYL6yowaoOOfw7U3yv
wFkVfFtUgOd0+smhdt/Ok0jhuT4MC+/bvBsYO/JEfLjpL1As7a4kPQcxVjGRUe97/kX+mJpD3ND8
x5qYCJelx6Tt12ZhqVAdfRll+ODJhBLJDOcDNGYHriro4305/DDGxuMcBrg28t1Jqbg1U8y3+OSb
8JHolR/B45Nn28LyUImDh06Ztp2ft3Y4pWx4utf5NXXuCEymPO/rvGRoL3oxAsyGmhlJJxSFgb1W
za0I4oP+UMg0Q7KHWVf3ahCRzBswPzLYDroWra6tadoGD2kUG2Yp4+3Q0RH25/RXSRCbdXtoQ7GT
FDgbRJrKabnvkydhPiVYX9KucFPd9NSxPEqlcjU6c6MmjM+FxSEvOoYZFiIHKxrjPK+zmNXIMfMy
g+aQ+9XVwlOlz4tvclR5SaT+iempWmg6hxCRGoCf2/pFJg61OBWxtQ+KaNUM8TYqPGVSV22qPeTd
vO2mI3t5oEW7IkoGjlpSJE2yM+V3m1k2gZtdQ1yZSn0dqwObXO99naLdYs/grXKDlDtYSLQswUH8
m0S3OsoLQM3WngSgSGJ4o5mbQ92KYzcyDzVvKsQJePLIiO4qDiQJLBCS5jk5dJyIvuSW2rDRm2mX
I7qckKekKu4YdewEsFC6eFr5hGoTzuFJ+ryIYMhhsGde/pvfsrsumoZwlcR8NX3Z76Op2jKXDg44
mj6yRcYp6LArz1X05ocHrcZRPbV2zZQ6SvSjEuDoQituzp3/ILd7kyA6FNt9x2pnXmhPVfSHWATX
Pp++KQHc1AL/PDQyf4TWCgVIsJb/PrRKHaoxpeq+h4vQLuCxi56NdhOxol8Tttohefn6Nd1aHv3n
ijcVliAcK8GfDBN22NWfPL4cx6x/mWRJRKbifAkFN4qeJylxx/AV24e5lTdi9eHzoWgYhCpLiDod
fSbk2VsGeHEfAy5VNQw38X0o7Dl+LqlTq8oJnIQQnim7QHVTV1//CkaWbz4HcnSa1bSsacOTf99a
2jRlDpCKccWjn4GYliS7LfkEC8NLyniTDr+H9qMgsxwW0U+2qcnRzPGeDmyCMEWsfgVlQTbZO4Ok
bEvhaCV3vXAWfGRXlTRtiAQ5+kTzeWZlyYRpiZmclRRrGe1l1pnyz7EzmzXc1s1Vg7GLkGUHdeoP
Wjk/EdkGZfJQVdKuwgsxsJxQa1GYqAvuzM3K3puE8KPtf2eN+VG/FyKKSr6UOWiOCrOfZg70T4xd
adbcvg3WtOXJ3lH9WhbzTLJH0eKHxWSOTGEqp+xSGpErBHc505h4aWNYk8Z22YG/En6N5akurv1w
SEPecfAuW499BrLAsOwSd59xCDY0HtGBTuKPOu69cpiOTLkfR/U0I7L0u19ZfQnUjR8Bj1XuErE6
TCmqOPyz+/ydOHszzzFBWu1QXaYSWdxJsem08VOvnJpap3TwpLdoiJWEVnX+pnWxPQeskOB3Tqoi
wl7+elGgjfjvokAVsswVIZeBJrAsmr/KRIE1xqMIZe4owi8zTDDMRgd3oZKQ0DOOPzTHJqT/rdBA
QsiKtjyZd/S4D3FspzoSunY3X4sB1AI04VrWnEnVD7O2lkt0TLorGceAdZRr5jqf3VB+x1c8HpHh
UMjhjLHf+y1iSsK0q3XVzzDbHUhHdmeLF8up7Xj1xojqQTgE2Bhth124JSZfGQ6d9bXhNPvY1lY8
5JVyb9qTDchzHe3lteH2236r2qo9nMpyJR2aU3EB4r0Wn+oH4SXwsD3ecZY7rbN/Mpx9ucWixRFW
+C67itfY73ewxFfLbHp4n53gr67GLVJLJ3ToRG9GzJx7O18dTPz/np+L4+xFa8Wj1e5Z7vv4YGV2
sG9O6pPhRh5/5Tbk9YQLtWwLq+YkObMzOvH9tFZcxQVYtTou/xd85HeyzZzRk+QCG3WblWy/Hjvb
kVaUc07jITthxEgc8OJvMF66RJf0gV45sepqWrcHTAb5nxT+ARF926+6p+6peDM+ZuB5hFfDalIe
W2GwyyywCwIedX7Ih8zptd9NypLMKkcK9fveiF7iLnqII+wgk/Qd8BqodMg9FrxdAEIbymGQz3DU
RSRW4E5uGRED2oyBcjrqCku3wPW2stYR2hBAjrDKkFSQo3eCV9TJgySTTHQYD3KOQSOmqCMO6aEE
UdVU0XsfLiKyZ2UsL0qi4lcb27IUbawswU49Osppvk7VDi5+tWnJU6H2Pg9MDFtMxra9tJvL8OTL
pM06DYOFBvcULRPrw6hBvsJdaQy8JQMwkmydhdh65OpRwix2LJ96fM1O8RRgqAf1E3hmnaYvI6l4
zuEpkMYWaC6quwSTWGs4jN1s5wMChDbfaWW10UkI6QHuysyTtQ1UGduvxooE02ezVBwRo3hZepc0
x8wl21iGnZAtBHPxTd9Xvj0V2dwx/0E6Yxroygh6/v2ORZVIuZJDoi/5oONwZ8UXgstEOsfttsDI
BFkFeRdNlAkZbHFfVDybgJnYQtsZLfWXekb1rELzxHWA994saNXpkimP0x71FsiLelWnH7KlPOX+
d7wL87NNSIIrAgdYx3JLvGk0aWmZGkPWF0fmhUgNRYjvy7qdQ1RRIP9GAs7M6wQswCPHCH7WSr2u
KHHM8WVA6ZkNa9l4qrraGchy1PpVMiNPjk9iojuSo8mjW4xbIjgnF8tjHqDORMQiNY4usnWIW9l8
6ouPsYsuLV5RJseXn78rxmDnjEzF/qvkX4fgIGKMGTVsj5UnlgjqsQJMThwUVoS88L6sMfjTB5cC
yMGKOVlV3EeG6eDL1V4w+lVIGqzvGzS2Wq6ClHizsucg0uw2eilzSAfmwczlTUjcHgdIrBLr2Cfj
tonGUzSnJm6idAwwK843X2//2k2HbynbSwxHkX4guwFJcbP7p7PQ0lttefAN9bX5cRArOgURbPBy
JwF9nPt8JzAPKEvdtZVUNEomCTHTCnNwHxSWF/XddrDQ07qZeNXjh0G8KtGTnGyzJMQcE/iomwb6
LlLzTUNRWuGPSOKnNAZKd0cKvwJ2bFE+n7XeE4XYMZFTlTVch41lMFsNB9YSypUhlvcmufI8RQcd
2CFDNRvdj9ZzaJG4d+tGAcsq1qchwyJJGMKfuESV3xyUtz0bHhSUJoTnyAoR/mk37S4xDAW1aYzs
WEUgK616ZTYbPdgYJK5fvxI0hDcnMhQzNJLikhQwb/afLnDfzJkfF6nJfGvJ3HrwPNSFHRGDIcOP
GoRTqr7R1MeYfF9SkXeXPVXR15BkuMV+PVX7iIN4XDUF1R8TrOSgO6JCDjGCLzXGw+KRktfhPqNX
GinDuhjfSg36QkQ6SI+hjWIHJ5Up1EHnQv7uLpCS/CJwIYS3BrySnGsE72TErkAtNtSeZpLlUYrv
odotdYtjGWp2ATd2XIPh9bvIrsV7tHNBVm5zpuql+V4cMd1I1iFj/XT1md+nzNisrfDQZY5lwsgH
AR6hTRdGH7amCoVcvi/DYpthW1Qx19v+rOrWq4bIW35x3uvraXyrQbnMCRTVWPE6vvKZ0mwxywAf
f8xNwoACDMGEIZc6usvbC1nDWJbr2qqORjxuSiE+1qq4D2nhlu2Z2Y8tGgP+CGeaOfHDCbGSv1LT
Z7Fs7wFUHQlQbTFjGb803LqG92woCo4cpZdZv/xpoJBdUQr2zWA3Fw0StB+zqsCi5ASWaVCaJoH/
oHVOOas8IHK9tyFMScuyDWURTpP+srywrIDOAVk1hnLtPxVGtc6QS/m+gvniucoMD0XNNpn4tZH/
kOpIAnDDhp+l6LS6MVrsppoYDmgS1I3iUqYcBLYQXRbMO5FCVb39P/Bdh7CYMUau4HKCyjtHe5mS
oscD6kEJGTvkLtoaUX8tEYbnZ3wxAkldK1HkBZO1M6Jq15IpD7ghSAKY2PGKb9ryT0yzfS2t/fLT
xtiDsfo4+qnTo+cT0iklVDFdYRzG1fKnaRbW3+FgdxQDKXoxkSoz/6V3OWZ2454eN67er5JcH02k
5aEwcfRr5zj+NTMCPkjd4qTU6iGIuuAwU6LPalSX1vhgpqI7+HhdZ/q2ZbJ76QpQd99bFUGrPP6p
ji1lPEFOnc53p0B84rTcUM7c+rLl1vWSrPCvq5FXGwa2Ee2PYOoorNAHZG5Ayqz7WDCIOAwaIbFw
EfhPw0eEWQFw38NUR/SdxA1k6hNo5WPKVPuika8oqRUMmGuUQSap3S610REZa6tHAB/qeZ3T4JJV
zou1LOcMIARwoGjzyb2TGBipigwShvWvsM+doYW5XO9GMTlVfeMWMQazdGMEDILFxHKyLN0IPeU6
9X2syF4F+Zst61aBQH7MMcKWhc6R8AO917+xR9RHSWrJub43yvO8xe5By7FN3g9IoYVjWB7S+vWb
TfI/4c6fS1I1wewRM+L/oFviXh4m2kj6fm6go8B3AMeqULxIq9hR8QqtFG3xGUvxgWIydoV0lO5x
tGyUfcATjaCt65t++h1MGKHLr3He3w/zHZzgN7nt1oYAOM/As1iWgu0oD89l8n+Unddy29iCrp8I
VcjhFiDATIoSFW9Qli0j54ynPx88c9GmXNKZ3d4d7G6DBBZW+KPCdgPfyUKXzCDTxNUfFnC/ggiA
Syza6iHG8vrHXwn6F9U//GF6aklML7O9Vj+HluqNeePNfX+XAlKMKfhdEm277GkiVWBgSigjpsDQ
85uQmJXBVsbfFsxFPERrMfo9FZqXsD0wyRlemEYM7i5dGrOJpbv6bcxyiIuPGCeO8mch9K9t+pK3
sm0Q3kzj23b5/kbFaZu/rxXyxEB3dC3b+fV0H/EXdlm5PjvFWICYn6vhR0fib0rOr48IpxOCbT7l
ThwgHpg/cnBzY8Tu0pYeYqhJsgO2XqVmkdicn5liqbj6w4DsGzxYCGO8Qac/e9PDSE+mssbcU/vS
Oi7T1fKUlt+R0IU+rzxRLe6RUtq9ith3Bsydmc2FVVNW9zJJ9X63VbMfckH3/AIkFkfi7hChMEUh
E2Za1PG1VLlw13HX53HJ01pLi8ldNw9VIkRO2QeeWfE6tpeKSaFLhLuG1ytltekb45DjdNMK82GI
IKdLXjXSfNl+nntJpxe1cBL1R6LGbm32MCIKsGmH0r85x/eVxkKisBgt1TF510SQtfMmAGwbJ9kp
2mPTDK9d6pNf2D1qdK8u+KpSk4Ko75okfsZWvvbT+rBwFbGBowxA3YxIyhezVSHSYJNN+8T0ibKu
AP4y881iM29msFcd+uzhp8+2sqTiPAC5U4pwnbXaeto01EeniAGEbDqXcnGHlt4eGHXkp9tR3B8G
Oq7jaZNoDQc4pt9SLD0FW3sQ53sVZqUjn13Pj0FLP/VIwnT69PU7/EmfwqTBvhPcgfK0ZeL4e9Kg
ln4kwsXX9kP7HpESyzYDArxkPwCWX6TfYHh/Uq7+iwWzgVs2VhjEUUnRcnWDGpJwIFFVBzod5ROv
xAirv2rmXSG4Up5tErmw00NXgpjOL+rQnnu1OesqVBlB/prZUnd5GmvP9FHOQrdWnNCJwsY2TdPV
ENqafq7kQ2taz0IiHmNZ3YhLcnkw0vmtfGRQ0uaW9i1HaSR3smoHQHFtjOvAFBGcidB87bPQd6Bn
UBf+sK548ErzNMr7Cj1SPEfbr2/9J0CTm2EuIjsJzBm5i7Gcx/4D+nRGGptJi8NAElTH7IZTOikQ
GYFLyIGtYlaLzTPShhjCEX26GPws+HnZWMupaJPGvtgIln/qN0rZ2rUIeliBXogvxMOpjXlEUFf4
Rw6XEbcZgVNNeLbwYaUkLRXJ/dff5dPigzmasHEF+Ru4qPbJ9VPoU50zFSV0B3gsApP6IE20NfQf
UnzUm62CdS4xuu+OA3+qhP8eT0iaGcCImqEYkA/9fQuLxDAnOn38QzMgzxT9e4pkDP9nHCdAJN6c
BMeyQRkbpGta1p1Sle1AbPANG2ffeEhG352DYAf3WoiZm1fsYFzKSfatD1Rh7Gff5yA6Owi4tr5u
2pMGLwBuYmnHosRWgcVRYmbHlSnZ53Njn9/eZOfYn7t17pVe5eBSWX2Yq3tOAcdrvFqX9iMSCvuH
abu2ZL+/d+vmItnFboHgUDC6KEEcnb+P7HOzvjbO9RquyMza3lOFtbqeq+NMJRZeBfvqee9n78Ne
M7Hb8Sqyr2B4XOH+XnDvw9WV5ovzuM+czDFO5spfBbvRHm1zdfdR7qF4nXIDkneSt61tPEaO5Zpc
5qfh/Hy2nLt1shZcXgTgtdZd66ve5ivwH61H+4Parj0RXzAZ8GF2fZZsZZPsVDcHILOe2zP0/DFz
h7f3EeDZLT3VReXkNPZ8TVAhzdt5C55Rvuavy7fMwOsSN1q+gYcsCdjvHZCNP0Tn+OZt7z8QoNB8
TvzipnpDSMQXZYdq9/uPaDfbldOsqTlxAnfkl1Jv+YOzKB+w4JP+uWvjBpjHoaN4Rcb3JnOW//p6
D+s5vjcf1foK3+RUj7SGY1zZFx8giLtoV/GvjfuRz0SrLzfw/r5Ycy/4mcJJH4BM14H9kaj8FUk3
v3G23JfMWd8nzv1HuMLuxkPngUVcLHA/Pu7skN9ptNkJr0O+J63e9na073lM/At8gXhFHssqXb1f
M/c94kte+V/jnLXN+/LTKf810BZQJFMCd4urb/kaW8gBRtj1WvLrVz4JlwxcLutevXz1HtjrrX2/
5WrefrPae6vCfhPs9/MCy75Dke9JO1jBGNjz4T3YI6ZSDnn3HCYa2Dp6WgKblvC9rGLyKUIQOUZp
VKxWWc7WpxYaCl4QO+SK/CP1mXl0dEbaW1Pt6qn0cv1BHZJdOQ2rlI26VSi2P0Dvs8fnmCtTuDJI
7IZInBv785g+ieKb1ZC8OJMoMcSrlDOCwbbIgKhostEtR1KnY06NPiYmi3NULCtOpvlAR4ekvNNS
/K0sI9WCVap3c/QDQ1VtbFXWkCVrQ0WGvLz4RraSJVZh1YAvV2BUeG6RSGNP4ARIwTRfclKaYEcI
BmcuDmqsOw1KM94v+XlH9vHU/+xKBTexTs6V4KpivhlElIgsOvNa9cF8Q3wdqmFXyFEG6Spnq4wA
/nKNJZjt32gnIYOtPdRyZWv1trU8A1Db+Ik9+GiQqTtPB7zkVhvsg17z/BppXG28MDFk0qnNK7oZ
YafjFFZocrUx2QWNhsFAwk+H0VzMXVXwsoNPZUeZtS4Ew3uf02v7smA3Uqmvm7T18oi0QGiklMvE
e8nHYvfbH2i1DJV1QIxvbipXVfOxevnnVpt2QzwibALaH4R1FEn72DBXQ5I+FDnVCeJoedHMOlNo
66YU7/vyBFZiW2V6DENLJmka0MAPXGkuERGGmbau2vXAIUEh7T86id1G9CLOXrlhOmmOzIwx4Zcv
Enhj1Wtr8py9RTig2OkiTdUoulawu5mFl4vSqo+epAy8uRFJMZ7cVIFBncFDlBjDCTOc3BFQPFZe
bdAolos2VTY5DGunwCRDJA8mXmsIEE6PGaJEBO0BnjgMsa0Rsy+LHqYodb9eHv/Yem/XKWA1yzIp
yRApJf57nbJqM2yzsvYPYQ1xQpaEgNJZMdngPHU+cWqW5gBDrUIdVhdpa214o/VqGr2XRlfScx1Z
ZP5GPNRfS8od6gKtdQ6y373JufDdOdK6JewxGqBihw9HIL24lG8+LLqkJAm1yD+k8SFrsq3OCd+K
aEnquqtfSm7tC16YeX7avc+5sK1yGB7aKIwYN30RbOpaYnwgLzWeJPORkiNOIJEn6XyvqkXKOmFg
HPS1QSnIOOqcv4VqPYsJAMpPnd4dAdl+pK5kjeZTMT3nqbDGb1QV7V4gur1Q/Z8Ne8dSSQ6CEbqd
xqLdsuC1o9eDpI9turJKaT+h7aCtQuYoxiQ2HOvsZ9OdKiRxumlAgZ4SSAQjvg8zzjGi5gSAQGlb
unJcg42iY/S02Fj3SeJUTFVQbS5iGFuk+Gxg/uwHAjLxf5rBXUJoiRbcqUmLi73ZyDVrU1kpi0fT
LuT0gG4p48RYDBSKAtkG6PFL36mvmIXqX8iVYsEB96vfwSp0DpWlQwZyzNTRuiVk5boJ1oGMuI0V
sqDsQ2FEl1e2dS1Aejs8tfJjPL4Bc6dpstKReS98sR+cBsRXNbrQMjj7Y7tFxbUVtH5HX/puQXpH
R4vazdRYdN2U6Y5jja2UFNGZwPhxfCcmmKGNM8eGbdbLz0a+DFl0OPW2DnRXqmDI2GCZs+KIVIjT
r9wYjmT265yBbSYHJau9OPoofXHNPZ960OZFl0UHzsD5HRi11NPDUJP4gjcsyqvT1A73qmTZUos3
M5qvTNe7XkxcYT0qk5cp2obwb495SGmQPk3KQbFKJLnDg5KkG2mg2M189KtzkFM/tpz7IAO+fn//
sVU3qMQDm+fPGmjHzSuBHWroNS0wD9l8lEIR+Ka5C2KWKRRoij5sFjFH3FonuX1K0NGqqeFoIgCF
FBsrq5o34vRWCvy05knjYye8Tvq8aZK3WKabJQwvKXJRO6KuTh9sTSq9CM5MUTiizuw0JARLZo4b
tHj4+ltJf2jlm2kJoxNBlrJJmMunLMseYVSgCHytKolfiYBaafOdQG9SKtW2IX2UkfCA1BFl8EHO
hBOciagRGU8KCKZVsnsU5TjEH7LyNlYXgFpF0F8sJVkFDaV3VXXPiF0nSUqXdvM4wWAGzaNh1qsE
Cl9HbigjLQ5RVflIugi/cCSEe6IRnpO8e5knitaK7BqFE62woCv9pUpYvOL+lAO3KSqzBjrQ+bGP
R3toj521zce3BoLPIrs4Fe4C+Q4YGP94jJrwLWpoMiPaATe5vI3lmIjo7C0cIyL30LQjx6fZaVzr
xqFvR7sfSObihmcW62q/ieKfo3IUxmmTE1yjdy9t+5hBxkTkRZd8JjGTjkby0VUEltc7iiYcKeDD
m7nTYmW1+sEVDOWhRLmewofEMoyaRvZTDC7Ki/A8Usa8PN5G7p5qC0qMMBs9KVak6PfgpEMGZ5ke
K/1NsT5ii/uIvBVreFJXvOeWW5PfVKmF0/nShjh/ym1xyuFpHXL1YFIjZajTj0hjG8xCGY3GfVTu
KKH0Sl9bpeNOmNCqClDZokIG+zIv6t+8OdrCeN4MMZIH9UXaYNF1fItKkheKJLnN9IOQYluzCHlG
B1z+kLRDBacgQ3JG+akD8fbnYBud0nA9Bwe2e6H5PsnjlY3E3STCwFBl1XQwTqguLcVH8X5XsR+i
nNu2IhgxNnjJbG4WRWkb/jZCg/PfUwWdZqinbvpgrynSrOQTopYqkSdjV5tEj6N38j4tvW9D7voy
TSe+RtQ/TXRGcS3Y0QmDD1PSO1YQfSOf+seBGV8jPjtV+nNr/pxs/3P4F8qknysCXw9GQFRB/luR
2I0eSTPQbVkUKKuj+k/+LqdS+cfDICMQOd7C7+KX/XsbouTROI9hoR98VGpdbjmxNDiFeRAphdOa
n3F24q7F/gIUlPyf4853rqtPkDEIgShJqr60L/GnWzUgkZ25GXTYvXGs9XLl5b8iy6IrK1ynU3CU
pm3cAwCq+16JVhKxMDoVk4s/iaaclTwxwOVdwsYyT59K6Sz4iH+ih2GoDiqSVknIT327NELuZSTh
kvbNhGl8Jmpx2eLlkhnQ7JBuM0c0MYilblbUgx+hqZxzd2iJkJGKu876bSb7OWGzaeUbQszTem0C
hkYdJ+1yOmHk2KA5skfClqqdVCdrGZ6nEF/S+FpbMuHYjtno1zjs74WgZJ9nbBv0VbPxMNNeBg7o
W8ili2zbha2nm+22BYFGPA4STCHH/DDEhxBBT9XurBjp1q+x/EW+YA4Jm4nM5kej2cswPZl2ml4i
QIgxwezFbonZU0YcWzTM+VQ4p2fJeEopGRoUZJls86UfvdB5khm6Zv4UGetaXykKa5SZuyQTu0MA
nZREztfrkrKspn/PGdxmbrEFp8DtVm+sefEwSr6UjepB0Xo6LTn/qu8xW4giTj3IMGn093nwNkD3
sAbbPjaduolh7cQltsULuvgHiI9dIPEzDXiqRcV1R8kG0uX8IfKl1cANTYx1pIV22BN0OMdbAMLW
eDaJoNPan6nBtcxHI/ow22Ijshf7+gve2shB/chfwKMnU/wsi7D+f7+HnR9P9aCF1mE2x1XZ0xBH
MWjdrM3QScrfYx66VlEReUXQMUfYZhUp5gZKz9aL8FwJ168/zWf5wRIGhARWJCID/dntFC0Qk6R2
ik+GSeAj7qAY3JevQUZhOyWz/ehRImoY74WAQBm960zrLxj5JqaBMxIxTRHfx4a3W0nRGVWdgsUF
s5wy0cGnrU1xX8Y5oQEMqRhwmTp2FfIHYWIkhWygCZUZQrTjCV1MZmKnnA+yUfZiHev8ZUKCPad8
/UKSPgapWcLpzd9q/zF0dwPSvll99ony0lCXzToh9JCWIpFDvD5CQR8MTEhXfVecIt8OTdQxEH40
JFuIZOjL/vvJQRh1GcngCnIicdtqJeUW5l4vT1ZbrZoq/jmwnlm1V2kPUEXZeCnKpy78XRavI+mO
aWTaCw45hpY70q83RYonLC/3yOitH6Hl6xB7WITYN50fkiZ/9SdyEJWhdRY6WSz+pPt52PCh9jcJ
nrSkUbYE/630wHglpezY6smmxhHiw5lbwjMRfFcrDS8Fz6hHSKiLD0H42vWTrbK+UBOgj4cwVTgk
WVQn0rCAB8IALS7lNYmkMvRSiqAwt/SjZGU7IkjXhP8bVvIYdgf0PlF+P9IZk5bigYM3CaZH8Ghl
/BkgSRjKlD1/GrtimTsVO5bYv+e1imc+zD7sdklX7WjwgeuX2RHSk/n1oJb/9aCgRBFwyDJG2NtE
Uz8jPTjDZnqoVeRC8LYJsKWA6N/XkNcrnacgpWS6BhiQaEM0x+eR8K0czWl1Kjje0tYLHFZXE8I8
w060Y1ep3+h+1GWw3MxzIsFkQNhEWFmsYH8Ppr5LYiQ9onaYk55B8aPGVlGm4cbQfw8wpSiAa1hJ
Ass04apH+yKet8MsuE3b/IqnHivBeu13BIfSiYwngO0w9Bid2jWAqnkY5YewvKqXwCvme/kypVB3
7SbQG4bbk6FPTidd8CyBvG3b5EQgXUkODunZNksA595v9oF/1vW/visvDpk3+JKJPdPhim++K1DT
TPeLcgjUl9E/hrRRigigAwlpK2xup3HKVs4KEEygyxtV8mE0BqiwjFn79euxcSvtkZaPoioKPYy6
LhnyzS4IiryIx2ZWDpbmQoU4QfD/oab7DPksMRlEASgaDAWZQzdfOI1I0sjnEkKqWpHMvZdosJ5k
HKmwW4KAHYqEkpwmZOVeSVHXTu0Jw7A3xji/BEzCTb6P2OPrdbkxpJSKluxh2ZXOprAKq2EVFuLq
67vyjzcGWG3ZkS67QwLqbqY2SZyypswacu+H/E8DgD5kbqkou2ypWLTUV5lRkXNKUDR2acJqAgVR
612vAsEikUhzwBJZV1ZxfPRzbRXM/YrVfdcIxTfvzW2u3zLtSrq6fFaeIdaDmwcYq3KbjkKgHFT5
kuAuStQz8YzIiLK9kPWcAAil0UTinj/8Ol+n7GUrROdyWt+HfbEXsxHQlLjLRF2N8XdL++d5h8/G
UiotkTtEt96QesiYRn7JlA8c+bvit6F/5NUubBbrMJvXfC1ObJ84pM3tm1E+fv0IP21PuS+gi8g/
OWrxHG/ui1hYgSgNrXxIcre3sAes2OYLA/WQl68v9Pn0cnOlG51rk/ZSJUuDfBjE3cAAoHtZ7I+c
k6uKWqXQBXLto+/2hd9edXmx/3Nm8ifdKOOR76eDuqikka4VcOMi2OmRW0l3U/iW1N/V+0n/vKnc
VQNjkAmEcvNAFSUqjcKv5YN/HOatEv6QoH/M8ne0M2AhSvpMdgiqUfyYeWGHzK7Joy9g4fs/xlUs
Y55lzCL218Q9cst0+kU+SlGby4egchjfbXYU00ch+OYqyjJE/p6muQzZPniiALU+hVVrbeGr8ZDK
B6l1BpDaEgbAF9JVo5Ay99j7hK9kBBqlG7X0CYyLTxVgRla2HjMAmhHTb9bCjGInBG4ggCTcW3Hm
tthXWvV1MteWloFupKswZzOpfZAeJcivyP5WWD2db8bop9VV0dl8aaAPGuc1/VbakARqOJqCJh6I
CgwqfNA9HG9sw5Nz2TA4gtAQhBBap9IgS7D5bpL6BHz8uTyHF4usT5D/m+lUTX1zIE5HPLTNzo/C
tyxo0d97ic+n0StbbM85rdaa4UzCvKlA2mJfc2a1+m7h/XSYWj4HUUaAL3jcFP3mVQXHZ33quA1k
V6FdUTdhs2oGA8QbT6r2E3lWJFWIfeo12k45KnZz6Lup9srsFHKjlrlqgOn++uH8mYpuxtmSucK9
QWfOlHUzValWNvnRbIiH1Fd5qbStZXbeIOJpwrHQ/C4xDAmCvJbm5GxUAbW7SLIIJlG7jEN1/WG0
roojjwSLdQ4+qqCLT6SPzFqUotOdHlcPcpITBPA4z4kdW/R5C3N07gf5MRwzwj4eVWLO2lJ/84Oc
qvG8u6qNcG6DkPlZWmVCjxVjdAcsBIYcAIs19xX9U9Ykrktxust98q7liVTTrPQol6VLRQISzr5Z
S9RlPvt0k/RF2UAf3xIf8/d813TsYKdeEg9sqB7bpIHcVDelfgyHwSlb1c18dZ9hv5rxpxAh2Wdo
XztpT+jt4gAFde93KE8emTdeVRrCorE+SAqKObmByQx+KbX2IvHVeege758LxBk3MnEa6h3P5oVM
hyO6NyfU4HiU8S4u8neq4N0WimXOcqK558co691WigAr0kuuRT8M6fnrgYJN9B83AV0jPJS2ZA3d
VrpE0vy/r3EpHWqwsiDfl82OING+swFaK+NhzD0ZKRAsUJRvAphdY9uTQLVk3hwVmWyWVabvO9Ph
Ry7bKSqqF+mFYOs4eUsAXilTbn76KOO6dWk+lpOXB+sKt4A27qWavKkDuaW56qohnhYDDR9VDFcR
M0qEvtO3p+m+tJ4kQJFG2XCCqPSe4+gpNjYEDJFaf+z9TZ5jZXcb34W+GV/Sa/kr2xgbC2nyo3oX
xk71QrkqYPiz/Ismk/Z9fg47F59RiyVL2BWzkyEm8Xdlx7kOs8J9TL9H4xrmOpVtE06p2A/y1bDO
wXw2W2SWyQ4GfpIuauYii1bDI6LCAPIzvyIVHks0mD/CEtHyJqSwoV739XrI31Od2Rm8fh+MDj8q
gleRvDRvpeVBvmj1Wg030byWZFfaNARQo9XU4zvmsBDDTbHxpX2PaRcNbIlXdp3QHSh89MoGOCxN
oQlWWHGG/iobrsxok94LQmq0tQZqLkt7wd9HAbkZm2lcazxHSd708iYjH54kLU4k8H/H6qjUD3Lv
+obbcspu9V2cb+GSLdgphcI4e+683Hey3KkbDAorv+VwsbJ+hL9FeOcscOd8V2lkGDqQp/ZjfvTd
wJOQXzwrr2EA3c0a4DT0Tg2IyRwxPsv44+eVbl1z00XnKUn7SnICokWaZ569RDyabWiHqPZCfm/5
mUiWjiil9iS1QNFkpx2BILOKdI5tJ9rjq+67NefMRxkab3AC5VGOPD3ymnxJJDA0CM8DzqBId2dz
JV6lx1Q7LfJxh8URYyfhN1AT5uDBL8rYGJ96V/TYStZ7C15m6w+IJx29OBDJWCMXG7z+bHmg6h3a
cM1e5jBe3ByFq93JewLRGHyavhsbJ0+c0Nwt4EQLm7UuFluYHapbCUQSwVz01BSeEXpGdA16d+nt
8jeUk4o5rnqqP5NrO98TrmaH+o4fZhKsuullmF4avVol1Zs/voTtHc+HH0jWCoU8MKLJWltpDmlA
dM5W4jVNncHqXWERj1J8x+NLTfR2jjw/IyK1OIBM+7iEY15pw2qQ0fGohyA95PmDiHBVcC3K7DqW
CMeKH/wa7Zkr+2eFmpcnOsO6QUMYdvIL5JdXlLxN6nUWmEW6C8WtgJUuq7ds4UoUShbKLiJuBieV
r+bwMCi/ppovuw3nM6DhyLVDUi9cfqT6HhmKxHxCZunrAG67ZXmISfEcNrph80NOWDqifdTszeC1
Mz28vZL55HeEJ3uxdqoJTOtQPk52px1n41Ar0wdUAQkm3dqv9wEuEpxPyB3GXd9vamHTGNRcaEdx
PBTSY224q7jwNFgOqznTTFujVBHmb7LKlZudL80TyAA0NAskp+ocs2622wir2QqWWnch2CCzMBzq
HjYpyqvIm0jOtY5oMVcfmvqQ4FHK4p2gyTYG9irDV4AcsxF0vM3ZqUNw01SPMxEDsHbTRdF4S0OC
Qdda8ZSr+Qpb1EnP7noym61V5GfbdnjFig2wS5g3yUVy9+vrReV29/HnmwEKIUaVabL4pHDw4UHq
UCq7S1DctVa5TkCmWrMR8PaaaNsGz0Rp5M/aqhdeijRBOv1MCM/AEJvqdGPSLdAmBnw9vslZnOze
mtxEZweQrCDWPtIGo2Z68pXDbCmOn3WXEY1HDGfV7VJSQFqSs+rxopMsMY/XeTI8qWwORvibiaCA
uzMtB/zEzoRulSCBajLfDkoFXpvwNQNY0ZIofFhn6fDNVtG6WWr/97YsBjTiH0ndvN1vSFoBY5N3
lyHSPa0T97OJSrfAPRYH6xjrSTa865W+HqU9FQm2TvKJGD+QrEzEVb/y5dc5UO2lXIlYb7RWd3J3
EkR9U/X7vCcpnQaFRHxg6eR4Mc3ZAVSaec0/VWhy0fJaKhiukGyCFuvFXO2GHhnkQE2vEapuoHS2
3qLc6g5ljzaNEDhHBQPpfOoTIq1bY1V0BNZMkRw2nFn+fPDLbtURQl95WuYmjUu0JPvZQNpr3S/L
Ok3BqZMeR1zqrXkWhAugSlkwVUycY7Zy9Z5O4Yb67RmlwyChhPppwDUaxrkJt5lFP7R5FOXakXyK
fCPaOge0eZRFFPsCzqLApWcHhnnKw6dvhu7fu6FPj2iBH/5zBM7iTJYIfeguYfTekhqenYTom0vc
HBj+XIIgDBMbqEhGgXZzcJn1xkim2mgvzfxmlS9YD5T+sTVJTK5cef5mzN1SIX+uxlDT5KWhAWDk
ZpKJKrR4STx0l5Q0XVRFKOcaVPwJs6z/lKHRIsbL1stH09ha4bwe2ZDCwjk+E0z+XXfZPxorOClR
9iKSZLwItW5kHkEbFX0gpe0loYfRvyDsc6iTNXD1mPemdjKEchX6ymb5AH2mvdXZ/ddP9x+3nuhD
7DTcdyCH2zOj2faa1ZIpdwnKp3Ta+0+yELKTeIyk5xa34//9Yoa01M5LqmIBSv09lDRpBpK04vZS
C2+GucGEgluKGLx78vBV9mVfX+2W+F0eNGkhGkfQpWAc8vfvy826kecBadMXYSlAbGxSfTWECRUT
fdUQbV+Q+mX8IJ09C4mES9gWQIOXqNz6eXaqKCIh0LA7KnqHxidZtLGVmFrJXloHUU+T4nxoZcze
4qMlPhnZuFWt69df4PY09j9fYMns0ESi7j81H+lznMq5ZjUXJoEhISWhxQBmsBPVopVItbCeEvas
Ari1pGnTKiNWjBZrl5kvslRAQ86IR5DrGpgXODkVVbdtC3wFsfHRFk9+Op0Mtf01+D8i4V1v503W
yk6eGu6sngLRiyXYi0ubbjWt6dgfg6uwTc6Jn5HvqmomhUbdpuVbmZd2YIbfnNb/sRFAq6DDAGk0
Ln7iKQYkBXlq1s2lbbZiyml3cvzmNQv3MgT913f5H4m2MtfBHyKqCwX8x0Hynwlu1Ia64TjcXDQW
CWtaM9F70L9ltq5KQEUOQzquIG6A1H1DC9xSFH8e8H8vLf89Qq1GgzgYlOZCejuK3AoR00SNFskF
6PmLbdAEKwj0AHV0SUSoxBMh4ly2ClCl7woCbk7+//NRJIiSZUakZfhmViQsLyh0aeSOo9AXTugY
I+I1cWJZ1jvSW818FajgM4bHQkF/aBwffGoGv34SxkJC/wd9+PQZbl5YP9MDX8mk5mK14lMoHXok
OGPwA6jNhke4a0mNsliUaWFBv+KjlRkcwZAc0hqBtxQY+3IZlmdlJkir+lmJVy3DDWgojhKiC5tR
m7RnuZk32vDca9CMYqWuKiG+dAS25VHndkgcmvlKZppjVYHbh7M3y4pNnd5Gr9l0JhjDkpKW8qXN
iuyBcUcaxNpALRv0z4FOV6Hw3A6E5G1HP1yV9Ilxag2C1C2D2evF0ZGIbqzRT4w9IYAtwhOCMQPx
bGDqHFRSgBYFTk9sbETGaWKLS7ojqe9dR+hYw6ZgCh3fMt1R7NG03n9985d7++neI3lkDcaVRX32
30OxtWjHUIoKf4jOhJe4RsbxG5nct2N+YaE+XwgmhRAC5TPpA73T5ZXSN8zKb+g7leZadhyaJhMX
AEq+uvmz0lq19h06+8/RxVTCMMPR/0njURtmGKaTUV+S9tAUBrf3UWRWrPEXQ8nOFtvdkaiO/uQP
F3ZrrcDUl/5Eo4je60HsTqlFxGDVfTP9fF6ACR1WMWbJOjnEiFD+vu9yC4HZq1JN1vopskTi5i6S
tieyziGn1rbiby73Zy/19+1frscBS4V7Ez/5l7RG8gkyF+vLsuFvEYOMfu75aFIChrFeBatGh0lH
qju+jcEvmZK1QD/jeaRTTIMrfBSH6kHKQWUynCzBr7aCqSM/DVe3k+SxwwkFOx8w0aOskiaS9wAA
zcpcydLSZcdBWoNN1u4J/rAPmO5XyzumA2Ut6VhiVXgDrsRBHx5iUXJK2GdTw/Fpj77sNcWHlhke
S6EFgBqnkZvwnurECH79InweJtwgTdLAiI2lVfdmTtbVPh2SvK4vA+hvxSCwii3HxS4jJzQQCLsD
Jfjmksu79emZ8PRlGcHvsuD9PQZIEjBIGcvriwnq286HmP1FUSPQUcSH3I++GQL/HHFwLprJtgIb
280XtIJeGLWIpuIseZjHfVc9Bky18zZoj63yzbLyjz0YdxP1nwhxuvg9by6WdhG5jGpZX2T5QmAu
2ygALlM79mVNuWa3GbqUY8vJMC5qXNi9X9paiYwdkKwkXZWHbML2IKgggnOy0cfYtWCdpTKgKikl
+7BnqzygX3nW4nKXEZ8bdc3L1+Phlvtlulh25+y/RIlWBIwKfz+dgt2xPqZhfRFHtoQJEWFk7EmP
Yf+CLoXQf053p64ZALtI6vJaErQmyjjKZGvVjS0s1Yjkzvbbrz/VHxLwdsxI7Gsxc2Kc+FRGluod
GbCZUV1M69T8CToifs28K4wTXhLQ12UXgUNp2vfCXhz3E8WEvse2roabBrh2kGDZAH7xt/P7540E
aqVlLPMW6Qq9BH/fLkuKOtlKAj4YkRaLgyAXnT56FSTO7NlFETmme8iB/h9n57XbuJps4SciwBxu
GSU5ytm+IRyZc+bTz8e+OOitNmzgAIPBntmNlkT+oWrVCrL2NSnG5g8NSQTPoeGXlfdNAtNGLpMU
3N6IFYP8+d/vURha3OTpRh3DfrkdncKAHB8DE0c+T0UavvQYn1UwyFD9VIH4jBxzamm3WCaEf+zX
DMHT8d/9+bV9s9M32SoRAGS2syNOKBpDGOPPHob19nAmk/jI6TlmTIAOtPm1nPpmn9P8MJ7nHfBf
yklFl6hKtE0p6yMdTsy1ykJorcsxfjIo5GP1l+f97S/769NOardRFaQc4mF91NSbHBtWXnma7tXu
bq4i9+eHKH//WVsTSWqIJZ4OGCcJO9Oi4tVO9Udq9ZdVuPipEgbN3O/oBK8GvduJvXQTixeyIuCz
iN67blAULk6XKQ71AfBR4mn1fT5ysyt2UXpDW7ttZLqSgkWcztxWqkkm+pWHuV3nJ9uWl2JytRiw
opmP/ndVWirG4oLEAuihvKzRfU7QNuwKp5AV/CgAHxN70LMrsVy8bVVUtbT/vTP+c8T/9C1O9gb+
LmKec9hupVCygLs0X/30InXApiKDn9wjByeo8/cW/p/+WzqW9N3ZxU2nqVhSqmDMp5RGLQs1Bv5W
jWfXe0uRKS7AyunLAtKi5KMzCQojCRSMMywtjHOlpD0zKuIW4aTm8Dn7tUBKGOIRgSHz2vh6cZUW
CJfl3ikBg2sGEpPgdFrt6mj15tg1GoRfwG5JLx+2jliLiQoopRfS6d0SFz8YWXkj2tpY7OIidBRI
cXKPRmZ9z3G2oRErVKoUGoQ+OiopSZ3hfXkZzy/muI8gV2bYJDSGeIg1y1NShfnB2fYOVbdSRm9B
zFVWC9CSgmeHCFQZd4MzLiQsN+T6Mvhb0VMriHGYDGEyh3F69aSTLC5D8gw6ALe+8YThTeYhCMyC
sGXQ9fceJUM7VUFuId9KGuxs6wejfospZDesYIan2W7xeoJdbR7iXLyNaLm9XjN22BdhZxsDwEuq
eyISm+4hl4v7jGBSkeDksfdmirHIOsZKE5Rx9KBbb7AF45oxL7II9WoCCvl5R//bfGBKAAIIAgWT
yThtPsNEzNOqGupjbt331i5EFcnX7/Cf+/lz/u31cT8VOXoBoRBXIXD87/YLzYqOe2bFW8wSJDrG
5jnGVVmr0UsPtiBftMlHLw+MdX+5r/85jPlg+DS08wQrKZQU//1g4tnWOWGqf8wWb948l+4s6zky
77X1WI7PP//KfyrYk886uYFTvcUIbRS7Y7U2XoMXg2G9CeL7gPMWCMKY5ztQhJ8/8p8XuH2kKW1w
G8+WluW/P49U7kpqwqE7RiZ6vH2Ri24vP/X1b76l/5z8J5+z/fS/sBqG9kkoCn13ZDzODe+kTxsq
wfZYf2sX/71k/vtRf6hhf31UrqtDBETYHfk9+HxzToTx3hovTdRZu3h5xwre4fR2El3wNbzp9gzc
TPFe6q6oZeTawxo2q72uCcKC0I3wXLmeDcZ4v3W1/7TTJ1/z5EKRElnu9a2dTjuvwklLYQebx7C8
AiyzRsOWcm/9bWzzhyvzn/vj5ENPtpFg6cqgbPBcI5yPwwy9KXJhzXN+l9uERhAZIRleXQquPqPR
RrJSJMRhtf6k1N6UvfDdtC4PpAaBaynZiyS4M8ZDUmz89ni+3XeEqhG8BHOTf/jvggGDyEZVr7sj
TmcIGpXztBADxj46VqUJczB5eIaxFaSyFYhQPYr4spSekjTF00PCgOdsCetABFP9ebucCiAYcQI2
boxgYBCLRvOkNkOvmllVV3THUW4/e6LEzVAmegPbmPWu4hCvhh7bKNxVgWPjVPWF8Lkfp7NqEPch
UgWwrlDLuJmOHSMiXey9ItO8KCYBl92OOSx58bahv2dIbOYXgWCGbPGF9i2DWCIDY5DLsF16i/yR
RG/hiNtbypycQp1Tf9CmV2E1j3OHmauU4Id1K0mpn2JmV/WvvLlE7m/zxZ1aEdH1RBHzEfPepLIJ
fn5I3726v5/RaUUpKy2XZwkuC1egrM1t021Ym0L20ipH7q/N6ik7/s9boU7GSdWEpw1I9N/Fkolx
WhWN3B7zaJs7ZQ/1PjqMCIjxwpqYELjQGxAwY3oAUIRhfAJNAwtVyAkQrnHOIO6GWZJsh7fG0TpG
Tu6IB9M7MjaNGwKVbFgZzPbSe9IwtesVa+Qgu53UvW7YLZ1r+svaV7+7B/7+OScPsEzKbGpyfg6m
w+/QVnayF15gk3acsM+go3awyqaq2jdfOCfeiF816VA31tv0iVzhA3i0+5Tv4Cnh8LNldDEUx1vS
Xkncw80XW6B3/FEZ0d011xKix6/LxB0ln+AjIkV/Xgj/DsnYLZuhP1RUeiaGtP99LzJaE8MchvaY
mI6G1QZFz9L41hk4lo0LQDg6G//1sUZGaPx2mX5bMvz94cp/P7wWcmMs27k9GsXVzHS61QW7lYpA
aM+71svls7o6J07DFqdflD/f3al/f/DJNR5GYtLkE796yPchBlQijz7CBAOx8M/P97uNBuxkMS2D
gvuPjR96saic15V1Ml/RlzJviZOrDPiOp4qU6v/xYTrFngRFkdL/5EBe41JaiL4A71y2yU7Ok0tF
LNp9urFI+aUs+a5cYLiJ7oHYPa6Akx0gyzWAaxJ3x3iA6HIslXtwrkR9M36DY4ztZZzeiJvaGG2H
CCrzZxX9VS3EkxBPOL5zDVfiWR+/JV2PC5t+RYqNmoA1N+ejtmvS6r5mottMho8RaQIU0RQyhi7v
q/EckVQlUPGmls4pcb9xWCbmEtViHJr8vYpLBISWDbXEmTVChqL0EtoCkVuNw4xDMf3qs8pwA28a
J76FFEdvguTcy1Bx9cBk+XAZ41Ajaco7EvzHNUKESPIP2vmwLD2DUS9SOVtt8YiZpEOJdn62burU
y1DXVYPux/OzYF4bZmN3zMH7De6CnkTisK3AZGmy7LyNW2fEJKaS+ANRA9SL+8nPa+dfTIeD4O+n
fHIQNF1cZtJgAV5n+6W9rxiEJJmCrSOEQyjxRt0RXsb8NpIuTRM+jQxh0LwRNxA7yq6EQT3Lm+yi
rvyfv9e3y0zlIjdlKPvW6csP49Ua2lJvqUoxmCUOnTw6jHpY1FX4C0Xq27MQbu7/fdbJI+hnvF4A
31rw0kOV7Sf1zIyx3WdqT3AXwtUK+ylkH7W/tfC/fvw3vxT4iuWtoTOBuHByGBYQrqLSAKnu+2Cp
PIHwD/NS5oaQfvmdf0i2JxuKjyE7CwwPTthphdQkSqiobQVKLT3HXX7A5NbWwsPsd7vGvBu5uEZq
JNyPIVVjZCJOMKfcbr7VuretmyPfTSkpNzHUT4OGAQMwN1XTyjAO/GULS7UFTKjldPnSmpsmDTeK
0c+rghHGv4fCf37DyfETCYDW/Zy3R6XD3iQfCQDDrLF/TOPXUsODnPsjxO1NGpqN58R0I5jWO0LB
XGvR35lgxjGDDiqMsrEw6T6qc3O7cb9pkvX1mEnV1uv/+TOgH9tfWPTDhkzPc7abHlumJBHSpJiS
jqs7fGiU9HVUV/5kirHcmc6ZtDGnNCp0nIvW0Rd0hDtqvePv79rLQSZIcDQZYJqLh20gsAgYyUaT
EBLkN+odBoj7OBqR+xj7imimSWovW1DeYlE+9HSBJ87OxEYwAk01QenDDDYF+dXjk16f8Ze6JXQ3
I+5uDNJZZWSHKeymEWPnDJJxHN23wHULMFDUS7aGlnCUN1t/Uh4qcy/W6UFNWtuKC8fE2JKWxyLy
NDWgYTAtBgx0Wtgl/YKZLqSNQta9xnqLxbuZhVPBOp0nIPLufiVmcBsOK+Ntv5FENkHxAxSgXBCD
OIF7kJ6XffO1zSWw1L2R0u6yM/NdAsCpra+WMTu1NNiDtFyYpOcISRBLrcNJbpvih6Dfbuj2Go1n
Y98GUn25ChrgkD89moNsI8AgmLU9FBDZ4Hox5/gDTBLXsHn/SkyP+5meEzX0qj8VlU4oBw9jEt4r
hAQLdVYP71tUbkJf5OboMZ9NRyrjKticpUtQHwNsu5GvAfkL/HmN8ThWwz4hBiV6Ujik1o7INtCq
BN7qGKHCHZ/DiJnLKAdQHzIy+DBEwkz6fGjKcz7/okcwCeFDakb4UFeaeYMkom+rgxVGu4GUThHx
eNhjuYPUozT20kC8K6QeU8i3gzjnIzU52VnXWluSoW16Wn7z84b77noAUuT8xSeIE+p0UtPXpJrg
8dIcCSPZy2Oz03vtKKS03da9QhWum9m9pKNUK6IdONBVtUBFNhZfGuFfDsYxYga8JQlRhXq/fLXt
YPznOEMTo4N3wrdSToCLLComqcBl/xil9b4eF6cGkNaFAjOwLdpTceaSr7vO/gD4uA03oyn2tOz9
56/x59T84WucSkRTSSzblbynozAweLPC4nFoME22NRVOg9icbQTJCIdUJTV3M6bpqqjuG+u5YVvn
wuqOJPjVWIL2rHQRNbp57AUDpvu+Q9DTDYNrKMINo5jDVoZoLVlJnAEbUDJ2iTfh7jEzdepDnyhz
KbwsatFbwgxecu1DSBIMkBw68orYKmoKiBoYKpA2M5NCsXmxGEyD5/Ga+Yy01G4kygQFvCjD5R+j
CmyaukrGoywivkKyoQnjTgxJUltcFRg1I3gRRxWJRSgVysVCoqmSvQui+UZCzQiNyuQVNL/jjd+U
1pTP9JI6c1aZ6vC/zUOjd3AbpbY5GmzaZn0Bp/YsuXVVdQ0MvFMbDmnSkFDVA2fhMvBURiwLNd9F
YKzSVO6jBa+46Zd65d+RJpgDdgEihQL2cOZpEc5TGvs+LFgGyX2Ml21jImmA49szcihF2tZUvlvb
2evr+LCxUKRo3Kd1xOCwtlWeVFq2fo7DQgJtE13pb1kIf5h5p8tUphcxoApuM/itDPmrmp6apcx6
JPxb3Q5RUKTOUzhKZsJnhQdJX9wWX0HotKEJLG850ETbBvZ9+g7c9vOO2a7on77JSbti1UPWKArf
RNfPiB0Xpqsluv+1VGBk+83nKBYmD6ppwMQ83Zh6HQ7YjE+8kd5B3WqQsISRIqGntc1KsEgvfYsw
0CcziDwWqM6DPUMhdlXL1TRHlzxi2Opox01G4F8p+NiWNCuG5Qw3yUWzBwCU1MZ1k6BCoaUZwJfN
r7BJ5Q+ABdDbo2GSXAWJDwlhslt0GH840iOn9IKjvXTWS55Rwzh3qEaakcHoLl5d4I8VR0NKzckb
sTB6UwFBH2UBh7mzFQQk9hHP1IkfRU43XvDPLfGqlTttPhBYVrGquICcHmo5sxd8PCQPE1mb+Lh9
+pDedHtgkjZzO/4C16j8sMYvH9NmrB1s3B7wRshIFpuDEbWK6qLmqNB48Nl8ZcnBx4M/j7cHwg9K
HmRqKQmgGNiQiYyFt+ni2A3VtrkrrGA03FrwltirOXAwm+O6Guwag9z2XE1I9ELrh3oAYrzDTWaa
6PP8ocZbBw8LWwW1O5LAocwB6G6M90TrrKVDh4GPN+BYUf92kXyHS2vq5uCCixob5M/e+Wtv5H1R
rZnESjE2QVqgYFADXQ1zV9GJ0ZeatqnabE3s4drEZfkkrYPDPP9K4l+R9Knh+RjMo6/y6Gq0Qi62
eJrgxFtOspPIF0MFjgy1FA4onl4knsKeczelGjlYyI4UBx9AjmSM6wvOrk3n5DQsL8Y1hDfQgJbg
mEQJQRuiEvDqGhmLT5ToJOOBZUe8oAfcgTBPRRef9GirdkSxmmeNRrqhixaHuV7J3uYH4O464yHo
4uAeJZ7eEzvhGA9hdk5iTkPLE2OjQ1ylo9DWOvM9R1d8T67vPNmMughM3v75OcJxHTsTu0Y8ReI5
gQrPGCSZb1gEgGEqq6dgLcgsTnDJv4zJWLht5f1yF4W+LmHCteNOwforn387Vr6B7aEkW3B9QEF0
xTq5GNjuQtzKFSyJxZnNPaaDI7Hd561wcE1CpfAujlyB0O7rYtfwtNzG2HZPLdqQeYmARcFWkNsc
7dHNDdPOrM/V0ZswbqFvB6zLd7K1r8KgphQuA0hdUeqCJ8h34V103pMzhHYVPafLf8bJUZvAkvxI
3fdz0BseLkz0yiz1R3X5iPQL4+7nI/Xf6TO3zyZshyQiWRI0iP+e7v0yG7EeNs2xtt5o921zfEb9
CKMZF5vqfGMBCuIumZd91fXewjX08+d/18Py2XSvfLaIOdh/P36Kw1xrtbzZZkhzgZBM2U/VlSze
qubzz5/0bQOIbYQqwc9BCP3n3/+1V+NsEPu5LJmzP2hP1hNxldF4gfOMiincA61T/1mFDvpOkjuF
X+74f7VUPOW/P/uk+RSLRcX3uKiP47tyywALfeSiM/N0IMFUW/XtFnfVlZF5GJ5A3OP/6jI3Jnpm
PvTFPpvOivAQdm5+JnP5lgFb0ygxa7bpttvyRgj3ZvxoGIEgBH12PfzGwjv1v9yweGalCv5Kxnbc
/cFB/np0q4SfxipM9dGll1ggCtXEfdjEs1KC8CNwG9o8QiruLLt7nrvLlvhjLEGaIBN2BIm1Xzj7
q+Y+QkFTEel6NVwRW7FmQaUGlRgQR1Epu1T8reX/pszn6zLDBgbaLBNOCpdkVTA9G2i3kAz56sCh
A18hgXKF2RU5k8S8t6h3GNwry5YS8d7D6LeaHDNFXN1H4p5wj8xCv97AKzyp1W72VALMM6+qNPfn
xfndAgFeNiRQHEa30HH/uw/KsMAF0pJZnKjcxYtavI4IjkdeaHlLfqnGe514dnKVRyjLl2Z2K0uc
JLBTnA4xKZALWs0WyrTfIHiicTJ7Ty5gCVByOF0cDCuK7xvJUbNzGsZEdjA+Nn75CdI3qKuBzQLM
QpMfYp1SGds6BzNYWeOt8oFthGkcFYZZw0wjuoR+GZ+nzXQOvLzEWF4JF6vyJP02C/23wkeoIKHN
4HVb+D5sX/GvdZpOUVa14dJdq2LQCxcAEWoqUrY5/XwgYOrnd4bf33Y4nhSkJO2gI1RgC6MnPClI
wywJGzlv6iMeE1KHrehFnfsmFYrgZTib4l53U1+MgwulJktJagwUTMwWOigMjLEo85CI588rixIb
/twhSC21LfTNjIUsd8hJstqHlldQqFEe/LlMkaJtadln8/s4OOm1ct4cQH2FW3KLQFY0Ck3034R3
3JDMeWgTWwO3rrn6XRL6Fsi+4o4Yqy20BMky2Xm7HKwq8vjGbX/I8gPKcusdk4+Nfac4yRcUkw6j
6o81d2pjVwnXDI9L2MeEl6FMmQ8ZsnAoOjMC8p2cXeSVP/cuRpsAgITNadaewyFpfCzIOShGuk/L
KcCm8r1EsCsupoSqxj4JYFXkUdpJagC1OZY8Qb0Y1ata2and1SIEdetjO8RkL13p1dzYtOM/V290
UHqbQEcqHjNxClAgBj+IcBBbRm4LcPdED2nItv5JzuBiYfGOfAvsMVCRimtoWLYSFeN5nOd4NVSy
5g04wID4llOVb9QCrdjdIa5s7TYfYOb0KIavRIUyAQuU/TB72VkMzakE3XEsuItM1XM/kwgkOzeb
V0O7mlHlYObJi6YQpqsjUaR119ZFDD4TWMAeXjyQQ8Sd1tNAihzkl8ada3vBNvJaPkrv3UN3Od9K
jx2O/ZjHkcm6EqLoLUEyuS220rzSQ4zNMpcCp5unqW60ZICEvqxgoGEvj0KEoQPJ5ZgewjlFputn
w1mTXVmUmpWPyrig4CRqhFhrOhPZUVSb+DbZsDFHBDYg7IoHiFn18joRjIu5/t0LibJjaHdEchKA
Q4blVn2GBDh9VX7a2WCDLbwW/L8xWlx2SuQJLEOG+bqNL3ttYG3og1EbpKXVZyWEqfQmISIoOUyJ
G1r7mZ5o2qvGITfPFzPxUZXmY367rETuxc+h2XHTqb6V9cE2SNiECfMqOROIV9bi+tcOKIZIjTDu
QoBQ9BLZclU0ZzNhk5tXpNmZBwjruzptCIuu/ZS7ViCBaCFVmWGbJCP+fjKn+yQhJiJBCcxPlNJz
MX7sUZ7VmeAY1lMpzyizKieEvSinFm8Nu28EYUYv7EqstA31TYiRdJ/LwiOSNq16TaOvesBuBarn
IGQwyWHZpbcwDui67jP5bKO+dWPthyscu4EoIYlUrJjhNdERku5oEHgUsJtMDLI0PTfJjlUMFOnq
l4qp39jeTuOFqKw+lAMGksREtDneJSs2AflG4Zb1q9okrUl6yBuT/sBEMl9GIVAx0WA8yIF2QcNm
YWX/wRJdtNwrl32o7SadVzgoT9aKYTjV/fhmgK9aBQPm9diRS7Wp1ZP7BiRHPaeQMaL5YyDGVJId
cpP9DPGeeOhKt75ur4riARF4jGLDKkAu8efsTJI3O+ZiR4ZxePVszwKedCteZ41cEsSVB7wJqUaG
s0pn5hpMNM5xesthfJXXZEvTQFozU6/mqul23TgHqijRnUccOXV6LYr9C2gQTe2It/7oNGF+16UE
gTSXekVqcSEHk2B4RTf5cYJZ62OXzd6is/+VyyzsgZBjd1lqT+pyB0cCghZU7IwyTWeyNcY3KQmM
dEH5SvlIupQHyVUjjIiw18GR7tjTaezhKpzM+KTYlB4RngOYehBsPeIe9abnIQZJAi+HdJhC2pfo
y9c7IZ88aUkOg3GWNQPP/F0p96NODinr27BWRjzHpOl3a6e4ql7umD06vd7Zs0qYCbYE7Y5/oKC+
WmkXuzIiBzrBR/Cup85ZY2gj803VC24iQqNIY1yii9SV6bi1LnQrLLnXtvXKoiR6kFE+2P9YC3ia
3BbSlZzrdG0YiDTEL7emE0Z3yJK4zPXlcqCrWRSKaInYXQQCNRAf8H2MhWkMa8Ziv/awnZviqGOc
MWVo7bd0y1dd23zrX/JqIFkkQuv1OhqYUIy0v9E50i43g5XUQMRcwdDF3HwrlcmXlo7VuZCTMeBg
kji5rsCTMeyY7ljhnGrC1UOi548MW/TCaVPjPF3+jB9ifYKpYjjb+CBRVnr14rBhu0J0nKv4RVI5
LlcaTN6qFZl3AtOKZRAcjhuPMd428l0jKMvdcftLZEhJkpJfZv3oN/1xFVe7HabDRsjJjaDEXV+K
oKRUfINYu25raCtFFiwI0ZgVkxJnCtgOnlXZ4m7DM5mjbA0x/x4ejclgz1WYpaukOspuw2bPn3vY
QBagCDzlMw1mSN/IfpLbaX0nqnjJqfg2z+Rtmn68HGEKs1OV8nGjLS/YTJQGmYsgJBuFOYHgpTFn
gGrdZ6K3yY60EE+HQAPqDA05SLDHAVts5dbHJcwmO3Ynxq74JF5PSEtlG1thFQLZe/Es34ofGUUJ
kARO5pTHd7gc8Ie2pI7YTp8IngTvSg65PxOYFN0AEYjnqYIZr6sSzw0yBuIEeoRrAHNLhKwudh3a
sQXzcfEaYWkOGTq9ANN8S9x3JCBb+5RsjGwX5lwL9niB/r/EqcbEHsGlMBoIa8DNUcJby8mYSN7n
9sA4iFw5vBZZoq3bC57Bat8Sb53y1SD6krlT6WEZr5BbHtGG0RZ4ELhq3EfQfpNzoZHUgtWO0wHr
cGbtQ3LnNLu9XF+rhKrbXsgAejZlsCemcFQY9v3MPckRNPu14QC0LyvFCzCdPRbMpHyL1hriAHFG
BO5SdhGMTSYhUkLVE2UXnAfx8KN1pr+uJJZcYMXMMcvK1D/Ky+ypOS/fekof6EL0XS8xm8neQj0R
qGu7rc7ySRKtRFzh/UQO4NFLgEWa145M8xAPknnjCuQRjffL2NhluwBuY9izbTouds4z3v1mZ+BI
BTEcbFx02mQ/+2PtMM/EGnTBcgkVItZZpoMrBW7xydNk2rRKmu6kL0a0B6eR37Jn40uXbfnJOAqv
4CDX0gqnjQyMrbVtYwdPB/1pupNDm1MFhhbeCURsoUyQZht8iUytkYqC12oxCkGeyWySeZabjXAU
HZhvLBX+AFzvvLHjYMJxmAVNWC4kO3v9Sjs/69xLmozizqRcLb3acIf36KIkMBKIBTMbyyMwcs1u
cwpLijh9tzzJV1Vl96jKioAVBqF7LoN+chszGKYAw13KuJBQrzUY7qsX642pGYtc2SJkHOHRfNis
TmxUoVtwgwi1nSPVrlo3Rq5M+nsUJHdqH8zc3zHlq5vwTgy3yh28jrBoRHqiHaYr+Jd6iATW0T4z
2jlKV1JHeNWimw2egB8vjnsJLiQvzGMiQtJDVj9gmK186rtwOSvliwjVLJ7/B/7g/fS23pZ3zJVm
pkQMiZjiUvvmuy5xqOsiRvET8fEbikhUU7gZ37gFZA3I8/hNbTa59lbWMCdZnCZ3TayJ3srP/r75
ECj4YIlS0aXbCsCQlAl/lDkYJ1WVq7FETCduXY4nTMsUThtMNZw5R/LD7/YJ715jF2crERlx4szw
2xlc8j+/WLGbsdXiKyhxFm8kYQz3FDpYMnHggL9uelvsr94LMok+YOkVbHrwTI4Ydsqb+BJTp4KU
t/xR5Q5YkaFTdcvpaRD6YHJiGQ8cXGtrkzKOoCh1cDgCG50kjjTMwjzWPHucPZxCL6a2HbHithF9
5ij6G2ciAH1lIu3yBgQc6tjgoQ3BpSQsDaNn/mLDJamUY1BYbYi+rHr1NvpoyOmaQeKpShzASwhj
5ED13Ils3xZzVWdrlBgxS3bySKEjvoiBAaHnXb5QPrA05xkKsT0+c5WIlzhCv+ITLiPb67ctjf6C
lAxGPkwg5sGLHgQsx5BpMI6xmy+aiEraynDhI35RGpudwNFNCGsx2Iy6lt7pKW8TL1/26Pg6wWUH
0wHo8KFK5v0Mn2zxbsQejO9KRIe9vrAVpYs/vB5HkgLGZvjfA9iZ6i6P9sMjfaKWElnoDYkvvomP
cAySetfIHIAucwLlPf3gDUEKjBltPMMWIEIPSvZ6nTAgGNxm49L5NZHx2j6mH3vmB/vVQ3a2JA6F
uPrQ3oqfGZgYFBOKHsnWHxiZLJBrO6p9qJLzR4oLqAgJffkkRk38zAe7/BBfuS2JgaAWAcCNP7pX
JlcsJxZ29pC8anfdY7wEUrQjokqi85Z8Is/nAc6CE8fu9IXfwHaGcnqSMmO4JmtYDoboabpMa3SE
zjg6gwUAw2DUz8g1wS6PWwCPwsf8CRM6Vjv0ifKp+iLCjPeCbJL2fyCBtoJYwften4l+gokafwL0
DoTIcJpHXm/iAuWbk9sREMeeyH0KhMR0aXHZzZUX47hui9S2kbMzwKjejNvwi7+4/TAyDFO275Ox
he+zx6XYGnmEv8gcwkB4ys6st/ydsCtKpY7JMiAA1okPtPXiK6Mtg5hvBWaxXz/jrt++8ZxZby0/
4WO8a25U3VYpJAmnZGjkzrfkBaROjKaLWHTVzhkTvMg69E87x6cvs7sX4VHyQc+UnFQ1DnUP1z3R
xFiUdeZ0OB3xojkYOnu64fvSsPQf4QMf9EB2JGX75LXn0WV96MH+iYexSVyZoPdWOF9v10NYu+NM
NBY8Fo5Bz4Sxp7kiS7ry0HpiHabdk8ND4D06f04sS3dmJO2IVuk/ZHrdgykFiL3AT1hjRHJjhE45
OK0eAIh4VPaJ375ww7efamEbV9vBYjlh6XWv5N42pccPof6cqB1ge61+q3GRUA25A78RNGb1Nwe/
0KajmOXtdlAdcnUHR3+JqX5leEZex3DgToSh9ozVDRi7x5/l1QGu9pR6QyAo22vsXmURQ6IPDCnY
QOnIOR6Q2U5noQkXiPVVWoza4eVhTPAp3iW3Ov1Z7LEszdflc3jFZIt339pIyfnTDdcigsP3ReX9
b36oLNn6lpfdvAAczD2DCIeZVYOBM35/lBdAC3+afb6biTsnR/d2ya3QzWErwlXAoBvzh4GpkfIK
Kxy3Pl489R9p8pj7g3dXr/1TdxDfoLgnvRPnLmcMEyVASMH0QrLUu4Co6NDy+/v8Zb23UmzeKNnO
OReqx/K9e2XkrfU7lqpqshlZJg5kBD634nE/hS/sGmHiGABZ2kALkEeuMsmzWGTvXmzPF8/9g3pV
PTEyxFyR2m8375bP5VJ+7r+U1SEFZXNxS7eLrPkwz6zr7su8LG6pEosPTm7Kv7S4FXNfyQ/CTNI4
WMxzUrLHNqNjzOamxWeA1uKRRrw78JzXPsKLGrAM6HxKSaL3MmvXi54qv3fWzgDsH3HRc2NuYAG6
XEB2X74SbHY+EgWs+EtLfPCuiKn+uQt8krRNoKjwwsp2q7ir1kcrx1v5uHSPfCfKGKo0Gs96YkDl
DJFXcUPEXtXezfiSVddp+anL5y1m2Awnxb1inPXFoce8s4GeuJ35q+5UbvFRIo5BwMPq1il+AyEL
SEHXIl/md1uXoXRuMAdrnCy5mZerkIu0zm+LvRbRmUJ0w0F+j7uvbOy3/ILuolHP4x1XJrV4v5W0
Ox4y35/HtL5ww0psm86d6YeqHcdfTCOZBTqEB4OeyhsMVy487O2te2Te83I2iF5TBZiWEhI3x0G/
3hrWvr/LV5+MB9YE9atueWl4yFQ/H4IWX0ZgVGahFHHinvqro3xAgL0GYrf56kHc4uIEhSNyrKud
EURxcBZ4tgu+/1vtg0Qnl30mjRIrOGR+jKyC3G2QM3st3fV1W73UkjeEBt0Wqy/pftSBgwZbkmIY
lOZZKe1JhqaQ1g4zGNoNxm1SdGyz/TY01VwOrqmnXvOLeLuO2WeBSddCSxP5fbyngQB4qQZHls5p
UAbwPYa2KgeL22eeTH7EzDHnZtmzYJ0PehBG53HlbUycies8SBQ4mShEqHHAwgLuZZ2RYrQTN07h
VssQVyNcWOsVUTKmuVML8uHdsQEc2OfZLyMYfZuc/gOQq7IhYSEoa/9MVrMGE37ZEhEHzx7Z2xgg
c5cuF/UdjjEddSIHOaJ02G0wQbvzQgLGCBpcGmnHGidZ3IbqGGIody6uJHKwDURAlxmzLgeRBpHb
RXEzmVb3vAEjQuQVf2JYSqgrkIBwT8VDwbI+DNq5AiEBUzbxcbgWgXLfR9FW9+3r0u/EEBOf9667
i4iEoPAZXK3/ZTSifENcgfVubaEhCokD+skkKksFkLiMOYH4klAAg3vEXgdED+RbA/HZ6zv3en69
4az3YDMK74w8Qpi8aFMemUKVb8sHpesAVwkEAcLETKaAi/p04TogponxNAXBY3r/y4RDEr+hwsDY
ZzgLHUaR+fK84L8mKmAIgiWIc33svriLOOfFh/Yjfe4eDOwykSnFFzi2tXflc/5sPsQUnZTgD0tj
V8f+Wj/0T5Sw8V27N84kUAvZxlA3d9MnMDHMzT5h1Yif9W1/29/ph+5yrHeoeVKJwqGPtwICYD81
bZ/baZkJHbLnj5gd+dp/xM/Ce/LKUuLjxNf8efyg2tu0tVfl4/xW33Gtfknn033+MT9xcauH6EEE
lbHnmZPnWkz3Yn8+AsQ9CI+DDuTqZjW2RU51yeVNpWRCgsBXt0E3b9MpAWATUEOFM6LO4Q7uyJ/k
Iof4SQl90C/Ml/G9fS/wSmFY39scHIjXADTpTWaoc4/5RXWmXiQP0U2/n+86MEomCrQMoZ0+S+9h
0F/VV929ckbk29uMFRqQIGjhe3czHMfH6j59Mr/olni4DPasK8IfK3s4qC/lOQS6+Sr6MihScDDm
RKoe53e8GvUvnnZFei0uxnhyPi+vVHHUsYq5b0jCjZ35nbNvK/oaBgoYzbAF7WiruWz5i28mvEvv
2QM4b/SV9HZyW2c0+sZn8c41+T/CzmvHbTXLwk9EgDncilSOFVQq6YaQKjAHMZNPPx/dN8eyxwU0
PN2DcyyJ/MPea6/AvceKozeKBwKCxpbb+Io+wnVwpuNmObbwYPnzVTm6Nw63Dk0mLdZX9ZR9tvK4
HXuZU3SqvFVPzVGkTpQm7b785O/U3cn9LL62r8ln8+zDB6GE5bCghPLW1GEMMzHzBnxpC3giXG5T
41q+QCmiQNu0k35Vf0sflDp1PzHO+q06hl/BDdaPeqm/MTw+Q+TSv4jLa59pCQgK5uvnE+HEWo0/
6ESRS+LyZK0pVAGnfz3PKqYattMP7cxbHbViT0xHTD7wUtP97sOn4Xw/hV/1qmMx0lQzntFoixg4
cbIlcGomRNc/ceYHZ5l+7Y2Oi6enXMfnw0Pg5mT3UtJT2IG58D/P3TZe+BfrlYWEQRa+n4Fd8Yvu
VIsjNyx7Dj/kLxP6gr4VuDi06fBRn5ov/aTf4q92Fe1aetCAyt870VPSO6o7Znbz9BIfmRnOwo2w
ZESH+bGyjDf1tdgPp+AoEL70lD2zRKjEo7V5TesJYRXy8f7kPfdTYeoemnQs5nl94xh/LEoJIeX5
fSq3/OYdq1OPY/JnddNEhiGT9uiRRl1OtHefVbhjlhh/9m+sXYZY/nu6ZB8OL/rF+JBYzrSlAED0
uejZvml3VHYra/W147tjI8bQ5UztzHEQn+NDe6TTYHvQgoCbM+rzINEFODKPXYrxopzrdbcfOyff
Vqi/DtkpOknv/kf6WbCKvplF3UlFC8Z9qn0ilaDqvRWb5JlP5OmO2+obwCR8F7/qS8tKuRTSuEgw
A6fjiaBu0e7yRpbyVXn3rumh3Mqq09xQxw+4ccIKDF8MEB3orCPQU3+Ep/ymnZJNsQD0LogrYx8B
2fiTPScfz5QkZeM9em53/FrCVYCY9TOsIvUTKxvlcn/vnlvV0T/vJGSd472yFp7Nz2YBHjLzVvlC
WUnf4gewlfopf+Z8fxYIvw0HC8B7vMkmHrGuzHJ1IFmHWrUDyywm4U63JiQ7AcKJ9BfcQ+BDz8WT
/9x9d7RqF+EL5zMGrOB9bTiRDHiJTCwmwRcMQflVOPLf41v0VdykXf2BlwGwhx44fLL87jWTiNXH
2/mEV4jY6hWccmAsZ/AVJu4rfMNes9Eppldzw//J1740D+8nek53GTIf5RCra9ysJiFwLlNwBYIr
k2TgF0etmBnAkwe/dwhxd8/dTchRes+s4sWXp1E7NVXHpXkYgMs2XbMbN/Kb91ZeRZbKEQlUzXH8
0r5JH3ThbFIWaX25cyEcg3X6CSbOmckhgDlNRWLtMF4CLAaL+d7GuHWlbdwY9Ib+pMhXXFEsRPZN
UdoqjE9OH2ERkBev2xF4OyZ4TAMHZ4DjlwFn0iROJMzRiZrv7O7knmHjNYAzElP3CfiurjB/phJ0
TEQIhC/iOluiYp1AJ+MNxAWJoZP67MFFBgziFfXMAmzeMi5faY9sgefPBHp81yhB21ewQffWv0AC
N6j3zgiY++eIcxfYmpfC7wSbSjh4Jlk/OugT5c5wi8YazIwBJwcqda52zRkrvXmwkRAkvBXP4VUE
OIK0R6MB5IQLK0/ws34Np/kFpK34utNqATrKz8LrfV/sEPfNi+v/wF0LpIPxbTT2aSGHdfEcnKld
WIQC4CJFAXAzAYSgyWcad8YC3kf65L2b3CSVLXwXyoUqW6WzFhyJlBnOcaYYHokWZFMo/VkzOKwo
4hK77Qgeoxe0kFzbFH8J4xe+KUBt2qyiA4GumIJAYTPw3g5nGc8JfJgkR6RLoHY0grvBsoe3nJBy
DksGStfMnwv9hBjE5+FKamk/sS7Qxdg4bK8c8JPx60XN4Odym0+JdOTpNV95uEZ1p1wNlayAScZI
hMWHrof5BAX/i7gzY+Qh3DHjUXTtr8Ze3dKXs/JYf+qVU8aiBrkWZ6oe5t78h/OhjibCjW7cYjrg
fht0NdccwCTjr9GBx2Hsov5uJ9BwYTSEdD/fwXO06k7lBXZBC3Z6DU7JydgQH/FV38Jl9mZ51iLc
DvoELG70D6dhnfjFhNkr/btLgz+pqLq+xivrja80T9/Y5Pf3fp9tzFliEpGIe/kSbLG50LLwFNz3
+qU/kfhujf9SDbI3qY7DVn4Xrixb7dIDVFJHneOX4cTEdIbx2Ek/G2MPSbdu4o6fTcR34ejvyy9z
Yz3RZqozBiJ04XfKO9o2lif7BusMNAKUkMfkjdWWL/igpLIHYnWBBimEQcYAKxHdb+jTynwEqMeb
+8bIAIaj9IUB2jo9Cht/q56aebi6L4gRWsRP0pYXqlzvoLMcRJAxjkh1QGtf/11Ww+v/W1v0n6r6
gTek+lagGlZDW8Tz5sp2lwMPJLX1mhfMS27Ub8rdvl1I/cbKF0W5jvxVWRzbdoszdp+8NdrSy2f5
fR66NudF/+W2zjj97Oed9RTAOxpPj0UWQfFeRIw76PWHjdzuAVLCYC7c92qMLf+6ced1fBqiTaXD
0MUXcJvlX76wj/1NxiZoPjSi/c5Mjg3xOc/x/9sFwlsAH+1+BEAKoz1pElzPird25W1SvbnBVrwm
Jsv/PbivLSIlsgWGbCqyDhot0yn8ucS1141pA+VzdaiGtQlZRBpJP6oyJVkEK4EhdtKC2TPtOub2
YGWLDNbIFEKhGO7a8oK7b3qfEtPLuekqE6Zo3GKQXMgRSGCAQ7Eddk245AhgqOaedO2S1YdIOab1
3izmfelwqinJr+FdM6tMsHRHIMvUXA7ljMGtm8zu+jKP11R66k3OpiH0uhJ69Lrp5666CMHDAUTj
pewSM/ZWyFs+m1EAVsSt5Ogq2bQLuV651VPV7hGDJaWdey+YAeNCFBDN568y83LXFnmxcyvEcLYe
ziiIU+VVk5aV/gJOGcaIe6eNtmviN5AaN95ojFhiO9RnermMPjJG4+McCfi94VYAwEEp8oWs0QUs
NQ6IlElw77xlW+9SoqvnVIdHLJYciW2U63wgDlvDc5HCsHmBd5uG86KfF/I6K160cCdFbwX5lQZZ
sj+QfSXpL0xrA8UVfj94B4zma7+3k42SN4PeBDkyeodOGDd7GGhy7NCIJAsOPEZ/rPudpREl8+x1
WF+hvlgK2N1nU3WYmkCq2jguwvuBJRTLU0Vd9rWDJwWrnyTRoXRSzDlsg4sL+gO4Lv0OJTb1ej7T
IfZaDrXqgIUVE1jkDmwduDikWVA7UGNE0wT3dhKBGCUQJ0MhO21O6S09Wcf4WuwyMqMxe37N77Oo
mJajIoKgzEMovA3+ovJXerYoNDxp9lFGiAHWCDPGmVJKUi8QW1060HuIGCoTOwREpfuTWAS2VM16
MHfu3HbK3+p3DGFJ6IUFb8Ny4eYQYN9DArQ9cfLDOSSO3fsjPIPCBUMH0SQlSnskf8u5HAaSlGF5
DCxrMyEs6FtkRwQu3mlrsbXRbmI4bAHxbsIvkDrjDoTMqH1pRRtXXLQlQQHUTBOJXA8SY9Wx70UG
LOfEOszBUsxgEUIxcllwdmTZSjm/x0vIjxlCO3C7ZMrVZBGeE84UNka27JuZQkfIfuB2bqeYEvCn
ki8YVKflXFBhmEAlnWru/u49YU820vrwCxeQH8xMb5Ynxzbc+n3FfpoynAEplN904KNklSmroVze
2aijeMGh3S+CGdHpcsQydHAV8d1ZaM1C1CQCTAFbRy6TT83GHnq7LRzNZxw3g72fWiRLrzRMzPhn
yOco1rK/c5uTpgDhcL+1hWcnUkG/+h16792bXM/1YoGOq9FmlGgpzQqkuq8ihwswhRInlch6bJh7
jM8GbyVqcybhQHJK92SghRusaSehFF2LwqqONgErEzIjQyECKMKNOuxG8pEH6mhTtpNtboJLg06j
Ccn4Ko5XLgTGHylnB4wIU3YU0r1MG6pFKTzJ5MngmiIvInNmStPoPmWiSgnQsW/AahUG6XNYDE0D
Fc1mTFiDsHxl4qQ8mahzmKozM2X6ENjyL8zWkCEh80Gw4SgPp2YJA3amUrSfW8sZxB849X8T3xug
ihZrF/se+TGuIjXaVk99IXsazKPJPCqAAlRqQE/5UZPOurmojSPcHx9v9pGup/HE/r1//qbcw+vE
EGVZ1zHPUB/EC2nMO28MMXsy70zYUcf1Ox07YzaI3l/a4ElQ94P5YnRXIf0iInkO56MItkJ0qNJr
33+23g8SB308Pv/Yz9gyaCZmnzgbPjgChH0rakJuZk+BuFQxMcy1fJoor+oqSzO7pvEPDcfKqN/7
Z4ItNg3WpEktOj3oy73x5zIMAMu6yUDOBkcArsMZUjNY2plPP1ZKUNZQsOnyToF1hCGfhOuL/zba
6I20+ZFYFVVEBAnerAen7CLG0fQtrG5MlDOVhlSKnmtPIOu6sOO6Wik5vFm4VgW7rDYxPoR2WnNC
o12WGYjEnOkjVzLR2jnOWhfWp2wBqnv6MsuGfRUDGVo/BRWQAfOXh8jlJJPfKkMiNx60GlHTVIne
JdkTxh9WJz7/cuXTDCaDDHgorj1zHRsAU3iY1wSlIH92smbYpqCcxtLVcdLCQgAy4+ikjHJ7VYEF
yEK/FdgxrthvC/rI8V/QzXe16Vd3zhSAV9jQFBYG3J6ILr2X1q1GWwlpaQxiyUBIoi6i3V3nwweY
OoRZmNuyOq/ZfT6cQsX4juOrGX8IMGCwRfLoyV0kcHfxmCtvAZQuS5SX7ltmvvctUDjOip23U61w
dIuI82w++jeHhryrCsycOLvj/ixn72l+FCC4tVtYsLF6y9AcetXcsDJOG8iplraQW2WGqt9u2l2k
xRs1MxGqYTMmHhvsHcx2UidEJclHNaxofzEwkEFz0b77pos3WYMcjmg7+qnsUx0HTBJn8zpGN6A2
1Vuk8FihTqOEhbTTPJcZGsKI7i7zVz7EI0lf4hmYePxLEW0fwUNR9BGQoSazJMuRFSq+D2MzcEMq
6isdwc+vJOrNotaaqAKTG3FRW+ANtbVU9HiRKugFNTp9iKtSZ55livKYq8JVWxwfQIP94bUqsRQw
b4nJnJsMBHgk7gjV17scqkl914AuGC5zBJltRLITLgaRv8XkZTVuRzcAUxUgGXYETE/0yIU3CYvm
XsHqmwvwhe4ZvDW2kWrClUKPrkXVIQpr+u0I/Tm3r+uucOeYS3HqQGLAoNJF41hgZpETde1Scxjh
0oJXqRUH0z9HjL2soF8VAOBa9l6aiXP2YI5XqO6JHyvIQlQ40zU4EYW/l8ps0afPPYnQRpTOhrH1
9Al8r3ZpxlxS3LWStE0MSlj4ieRCOnTsBYzamptGz+8HhVqdPjEup6J6I86dST0MqQIq/esdvvUg
KcxDhWWRGRO/VOZpAtbRw+ovKLtcSMG5KIOvDd+cBICzWWeuRINpsdQw5kfE4b3gnpf01jd2fulY
oAQ9hYQOWROfdhgmocHoDBcEoUqESZsUsHJOAQB7vYRGzBVhZedMezUhWZLZYT5lRmOHuC1AOdbZ
BTj1GfWuga+KocE0h/ybAj5gzZjp3xaCzsoSpjxRYdj5xKCjjrfHMCQmuIwmA/m+CCNUVwZEljaD
KVjB9eGoHE/BbJwaSgst/1YBgxqghxQaDeaFgbCCTDrSTccQh8BCR4nOrxCKmU5LFeSTEFRBLbq5
+BGruLu0w2k0hquGK8bRnU/h4DK3GDnJ0mk8l8dnQkyDXHbEsL6OPPMS9IjpWpGRWPmpYBLAJqlc
kTXNww6e2/tAbwP5qXuKQWorlQejFzBXiaYfxHANC1klZLFTFMeS7g6eLfK9WfbxnUToylG9wbFm
YpLv4rB8VYf7QtKMeUhWpOWIcLVgogp+Phvp00l/ClkrMv9f3bvPOhazO1Cuq69+v5e957t1Y6Ok
cJgBIzTMVDgIFL9bjlt9/DtCL4frCe+aTZOMYt4UVBxcJ0Foo91hzWuOpkJcwms7EWSbp3U181VQ
wJpidf9w5/8/1wPyJjS/hqiojy0MzrZlYyIjbMNFKz35AKs6A5FiJzebyIAOvqyUpWSe3U8TFpyw
qOAxkCRWLfVqllanOtnl8d60NnGyVxBj81iH6iXQT122NFQsAxesSDL8ADSbYh7g3kE8YLKlfQFy
bDRUX6ukBdyyqeJwrkgBzk5D7/Txc0gOZzrD/Q7YtEaKAGmRkZQ/lbWp2EB3hj07jV4EaA79QkzW
hrAMpbVlbAx0NN2KDjCYhQSu0FzmjgB57tDWq4KFp6xT41RpLymmJsKi6F57t4a/exbZPUa+ycDD
83NUblOdGPmVFFD2L0niDMxZGq1VGVoSnVH+g/jqf55DD7UOJrWiqOGyJZEM+vAe0lzBs1GOsKlN
zoP8FcMsKboXI98a2bYQ17q7aa2XplrhlxWrx0a+mcahKaYD3jnJ8lC3T5V0s6I9Qh7BnYjTvOKJ
LYrs7KrUwvN8E4H0w4NXQW3D78KdBTg9YgGRbzTeElEiVnMYirlRH7JupcAzk6+4e4Ehq8Ihaked
ZF45YyCp6bTKymWJ3ldGvvCidWg9ef6o5rxHM7VdVeqya79B+EpG9sYkpmqGQCVDQJ5VaD6yKSxq
1gBxDMgIYrqDaGpJ8FEdUpVpYsqvOCOV1MEiQMHex5pmFzjteFjCqctnMOaYnirItOD7DCs1mjPs
lADFlBlEnxBq68FqD4Z7bphGjmbNfgKnZ7gJ9ATt2DbwJzg3StS0nUm5wxGRDFAPR9tF1ecHOWDh
GroiLuQQ1TTPEusP24CARmcVOhgWkNkCuh1Ve7Z9OTKUIW+vdf55fY5yB7sKEHSyYwC7SFxr8ErW
HTjN2CHwgArSZ20+aoyHMZ2UtpGdtqD4KoYXGEDdJy2fTuSAOQUrp/NpToY5ktjUwTbdnQ7PEPOO
bBp5sw7eNiQibz1SYLFViZYCAm+oMZLD+LQ3JsEtuHa/lPRwSKAmuATP1eNfpAD2jCMsZdPiZQ2z
iZIGyXa/lIpVYS2aYFoEU2PBIsLMRjcdzVr0WFcbcwLNBnWZkq7acy46xh2ZG7w1R87mA7bKdM4+
MPDKS1dCtYxQzEKjZ6iH+B26qu6IzInFiaXatDbNqzaDT8/DHR3kkMzDkJK4g/lmDqGmBRaMHNT9
FAjMRB1Gpa3Bp1go+aH1ORshp62rgONlJpEsUS7TYVqaCyGdqxjLBFs87lQ0c/Fc5k8Lif8q8zfA
UMC/CoVec0jqXaDNTX3l+qQProVupWpzhXep4RQ7M4VjWH8A20vxnADQoZyo1YIKH8IoRe47gwoO
f4XTyqRSmZjQMPExV8b/OXp0jtx7eFt29gEBaewggK7x9QaUJ9y0Nt5YgNB03RfIQ1BwoC51l/pl
+EIFCZhGGKFX2eIthHbd2sAT/GkRNUoD3W648dC1VOxfwQH5JWyVyYgyzjSC2ja6KQybtKc1IcaV
etyuIkCACcZEaQXQOPIK4a8CHqv5VAinqea05gqOYQU/aOoLADIOaUASt3WP8GrOc5ONlSzQx0wU
JFs1/budGXMXHiBMRHGfDS8WeLNA6OoMWQjMsAHekL82+JNUI2XWaE4ZEfXriPVaChaNtZHyGX+h
hFJ2LcVrRCgA4Zi7YoQrdYtRK54tW2NFCDw9El8Xs9+OPGwmHJnNW7JaSI2Lam+8M4sGZ4bq5CL6
xRnDEmDdT6URp2c2Aq6eRsQogQlMmM2A4oPHxxabEGsOO7wyABonhpABaNI2KAJQRgD2D1dh1aJ8
AVy78O1YQPwt1MCdOWWKxMQZrwimYIhq7hDpJ9ltUKbwc8QJIvsa8imxx6d000GNNY/uU3CT6VDO
/cgSpCKqXwVtZiKp6m391TRRXUiTMNjylkQLsGKFQYVMWoajZZiOkPmov3v9rIBSX6NRWAU1h9eu
AC5nBnPHdT3aj3mQYQzjcm4Oz7K+raOnGLCqbhIOll1QbvqYRmt6hi9gc8nhflHrU1WjjobuoDO1
XMjJkzdSwqA4hHAcFEJR5Ar9/doXvsTmsxDf/l1oKH/B5kyk9hg06bgYgtH9DpXS93eB1JFABNGk
1AFFh7WbzTD4gKpK7zIKiCtqIQRqtrSgFIK/fYnfTN7AieNaz2ZFPfOxcxnfPHLjWdwtm/xZbw+V
spaJge/nFQ4pOwZ/w08y7IevrpNcphkYBYqqaBFg9ng1G1j6u7JhEhJrrdLoyNmGorfGtCAwf7Im
0B+oVf/7LJhJzEugV0FT+v0xjR7kht+L0f4+1dAeXPNNvrzv4I1vGbCTcc896Lc7+AwCkzFYe+BD
q+yJzbNVnNjJ5vrBmN6dQdhIl3RdTPUXeFY4yU42pAU4TMG3xby6dF/QVBBZrvubePIv7Snc8kva
df4FLYRFD2cee5vqiw7Zn4gn5Lvh0f9Slv9eEtIDGUtnFYgiCQ6ShtZcJjPo99/aB2nQQuHKDpH7
kjNKGWYQeLX+g2m9AiJuKGvgt/wHnE1+ELn/8akPILHX92KmCWJ2QNUBxx6KS1zs1eS5jRxAcktD
S7xWyGtuUpD5pdxuyVOToDaI3tWCQmNbDeTVaRNOh/5QmSjPMbM11W15i1HRYETww0N6wMD+93Vl
no+MOSmhUePi/A9jrRo0wa3rMjuYOuDGOIgR0ILgd6ddfDAL2b/W2C83b8awNb2L0aCUvHuLf3+J
h/neH9/h4UWV1d0iDvKeHcgYGGD59Y1HyXEr4Ku3riNW/Q8r46fPe3hFSSEOrjTweYr2PTSJY6ir
HAFkoB47HBTVH2rvR+T19583FuG/P2ItVL1OyrLx52Ez4UDVzBUILE6dzahALEY7wejfdNe3P7/e
B1OP/322boxJM6MnyePZMvR6WeIjnx0CyMq4FQ1Ntih9aN2dQXQcafeI69SV5rkMG9EqSpbddD8Y
xv+ydfhP6zF+B/yeCE3BEfWXc9vvv781Cqk1Qjk5QKsoNYS9hGLbSUKLbNf65N4RA82Ss0dpCh4D
RJ6s3WWPznGCfy9DcAy10K3QysO/YIRvAjPYyUZ7SqBUNJMc9YEHEjTpqZFo4Jz8GF6sQ31iqA+Z
VzbGapVZUM5w5vXfy1b+y8OlmyL6Fp83WTIeDfpDXE88zUvjw+iOF14jhrMRkhJ2y4yWFEW2yKyu
y1cu6huU3MVXIZTjlEdecKlU7c0kqC3bBiWKGtn593f745zHGWW07VG4XHD21R/WXO659zbPvRjL
QQUJRO64/df4hnvx+u8P+uPyevigBycWtVZV4V7H8aGD8JTlDKzh48Ab08t5J3z/+7P+tpN++1Uj
Fv2fw0qvI5XMayYCVnSUORqAi4lf4LZkB4Uic257UGWb/+HVHQBn8cNAVn6Yx44rmcEFPp2SiN2d
LI1P/T+f78thWdXqPTroI5wbMyiDeoLM39+oRbkVE4Sl4MuQaLy+ukoES/gu9FL6W69L8OswXjBV
XHpIlSMRhDP+AWz5tZkfNhr4vISnDCUQyW8PjydRY1Ac0wgO7zRGSw3ODSLjRWcdLW9nZrPBgME+
jxiAod3ckdOHiuO9gkJU2NXFf3INMqJ/WIbSnwUHpdh/v9PDjCW/E8EbJGZA37+vMcU1nOG9ELDE
uMgXCOyuucvSOfTD+5WJ4910YHb7CED1yTv95ABVC1EYmUq+xQgYtvmEqBBJe9aQsWMHIR6UwLXL
6vneYpI6K7lVN8VnS8NZZ9/EY7fGGmEpr6TcSvGGHtJQN2QN18HCL6ZsUbrxJt6gcgOEhvdT0kGm
w4x/TsbS0gYNrabYwKRLZabiZn5JjnfsN59rBpFQz7yVIS85pXRH2FmMyMsd/OyzRewrZCBYHtZB
NRhg7qDjfMj6zZQ4+R1Bd9CcpNWzYeBF4CjlATQqvSXH/lOb6+8NvaW7VV9694qShsbHWCE8YULc
42PyJIwdrrDLka6WHBtPSTCtrgHefmaIsREJG3ZMpCsKX304CBCwA9UWVtRa8ooZSVx+dvCWjFPa
TVttWQlvlbkZ5JlKLAy54YPDEF04xKMCItQc+TSSdhkwM5sQJiNWLSxa8u+kNc3eyIqD56n8tFj+
cp4yhdN1eP/Mk8RHrLBozThkbhYcpJf6zTq5jDUwvQjt5F38SA7kzzAbi6UfCrbHqIlxU3M3kf+j
STJ2XcrDpk70VCNE1wsOPUHmE5lp5BvEivzFylft0X8vDio82yvFMIBGsPLtYYGjiQTUhWyycqIt
NF4Fs4wLhEoGOzAj9uwpLlKDdpK5XzvtF66LlcCE6UCFSTVItQPv68IYojkWx9h9q/Xtvw/KP4tQ
BYc+mR+mGwRP/PEky9pt9UGQ/UOqPOf6wsLGuVg04iGwUL/NmNUH7leLqaVrx+46V+fCG82y163i
7pkBguk/J9ZSTZd6/C64OBrMtGt0E8Mn/UdLyD9euaJpjNKwSSXr0BIfXeYqXAYFXzSFffaNF1P/
ZmAe+sutqIWsA39Qm1CiYPIU9fa/H5Ek/3FzPXz0w3tPyyDOgkAT9p01EbP1XZpr5rzvpyLEA4YN
1aYz58NnjU1bagPsxxvKFNA8FeOJFLNCzClH8ri54oRAnEu/LsMXRNwAcQhBO/bgyMVqxwNpX4sr
xIkpRBEDMvKo1J7KTMFA9EzE1lMwryhaAzyK8gynCu0+h3pTzmidq+vwFrxDQ8oUZMhogDEqgHbm
jIkm0sS49NUKNxHa/hCmMunbWC4UTi+BozMqApicVKvqakoTUUIJMNf8GS5BTlmiBBoNDEDIcZ7/
Djj03rxDuYQ8ssPNSIXn7U+eSeGJZh+rI03SurL504HhN/IxJyA/E30GXT5tp3emb1gM/PRyxjb0
t5tM0XTs84jaUNmUxuNFW6Zyk4tNZO1zayv510KB5z4cBeOSCwa6+WQSaAeqQxO2kKadB66vfCQm
ST+cSH80CqPvIbUdNsiGojNz/P2+j8oi7AY1sPYFClFU7ujJWAH3gkKdtjf4IYZS/aNh5eMMi3bV
AKGX+MTfP07pVS0dqszcU6zH46LDJ30rgKUJyE7LkcsZU/WujXw1GCvFWHnDqrqvom4JU172V5aM
JY/wHcACq5J8Xuja2qUkxjJ7FWo9GGa+TC3LadAKs6TzASz1qQ9zjEwusNn4D6W/IWAdKjzH4rvV
/PBS/9xvPMHx51Er4y1kPpSk1b3r7mUYGfugvvIwSarGzMEXL3H/Q8MhKWOh8/vyIcbEII2YEAYO
wscHSWagEMZ3Sd2HqR0f1AzqDQzfZJhapE2NEsxRjIWbTIVhMfy2BeA+BG8X3BVzrJEmaVtw5hnZ
+tOgnHUv6Ik0Gff/GY4FMqZdMDheJWxPV8mX/AXnPYAMxpQAoqY+Rwtsgk3WDpNkeCAewYnm9H5R
D6jS8PI5ZJwVxcwlJ+sdV4x4YfqQB7Zu8qT5qy4GfHf4CyHWgsEKW/PkvTAX7rbct8E+vqY7GsVq
X90QKxDUyw9xn3R+zWYk8qzdS3+NwCnXo90WM+GTDMf3uf9WLCbO5DuNDPeAk6yj/bODQ361vown
thHuqS9I/sM90DEFrA70Xk38+0gzbrbxV3cp0VLSfZ0RhHVwCkqKLxj3P/TJf1bXio6zNzlJtKsw
lR6ZJKKSez0R0ureax1Rxz3A7lfkXWARwLQAgi8npBk6Y00wYDb0AS0TMyILIZGKD80PtbQxbu3H
JQSjRaMYUXUsEtXf92Je6nneZjHmWUvg72Uxoy6csxNftQlmCMwB8EWwg2dhIy7wJJ3qb/4mfUWO
Y+2DZyhsNqOpZXjwN+3cmLXHbq2fk2nwZPQOLO91PVL4JvJL9i48+/tkqS8odLEwcz+6t2ZVH9wP
+IEbfVGshFW8rZeMD6aYlK2ZTq69F+UQ28oPv/cvJ50GN0tTx5BoXsFD62D5ZSPh8y7v7+Tu1Nde
3BL7kNLlmAbcxR/6qD8gMthWKke7rFsy9pOP+s5QlYQ2NQpxn8QrZITy3hS+yhEVuMC78pIfiqE/
fxqhnJwFmgp1U8Z+8vc3GYaBzC9LxP1o3ShiELvFGLFVJcDNbSYNP5xy2p9XlwEVCood9xeBkr+C
Hv7TIyYBSWwsb3EveAA70FAXPcq8J3NnwOlGE8Bs2la/R8APVeovX4A2nuNjEL7csW14TdSXsl1m
zZSWSbrP5W4hUkFKM2jeHATY26lwqbAOhKPybpyVr/JUsfAgFJ50Bg7iS4u5bbSv9FNCUIj2Ii/M
etc3RFgQ/f7D7fiYOUck6O8/9QFHa1slrCqfaQ1yZbRI2IuwLdCOoUcuGe5x0AI4XMegnXQZwmvP
Nngk5+lCSReSCenNSRDRmzNDmnrSGn6xf40QsSyxq0OfizYEPxkYltx7HFecdlyEOJO3nEWhY0jr
bixX52SHFBAc6sW/y8Pxqv19+//2036dVf95i4qY5sBm/DRkrSklsYt5Sb8lWfeH5fLrKvrjg+B4
450PCMv1+PvqdAeITJZwF/cWgAl8lGQdDAtaYkjCDRUYA9VNt6YwNMN1452b6uDWyxLvGnWrtBss
vyBJakxCh0WYraVocd+jGor9hc9tTkxWNtMOmLlqimMqW6H8YQEYfxYsPKX/fPmHUyMfsrZRCXPf
i2/e2tzq8Owm0tzbaGs0h5o7sQqYVhNxEX/3ZEMzSfxIt0ARaPeesqmywWMGDWMON9nWl9ErYqJl
hTGYSRzULMLSoHrpR8bHxL9Zx+xIEBBttQrNKFrkW+VQHiJGJB8YWSVn/JVUphWQxHM7pa9CF427
KBHLjnHQHIjhcywAn/JtsaM7/vdK+UVbfXyDxPJSKRrkp9FF/v4GGyG0lFRVhn1jAK5sIgJoXOI9
bJWM1QCJkCO22HuqbwYgpcK1fK9VJGR4GCUI9ss9Dkhe/ZrBxg91KtpmMTTMTo+1DNk+vsh7xI3S
NnipUYKaxG67hAioS3l0OGQ2LGIGxmjF7Z28+eGQ/jUeefxdeLxzHeBkbdFJ/v675LbsyhSrvr1G
lMMyPNet48u4MdiIT+/t1PtyTaYCOFdhpzEziSm/UIaquChEUy/a3XsEEbZ4xgAlvUnPnTslPmT4
FrSJi04Y42t0rLMCS1RrgiUI+ikzfMXENBocZsrS+c7sPppGJ8JTrAC/eLvNF0YLcGZLHH5z4xWB
w/x++/er/Num/+8vHm+S/2z6nrbZNbVh2LvYWwTznCkX5p4/3X5/uY/GUZ8KJM+KAU38/VPaofXN
vuT2KxBAY/yieNvI3yHnbjGU2f/7F/0hIRnP6N8+7WGLEifndvewFvdMFyCUsRU2/hw12IBOjb7y
u8FejwJTIQ+YEJLJ8InKjhccXeuVzoyuJvl2ib8OyAi7FWslNHcd3Be6x9cQHSSGAiPHmR9ia5kj
ZI4Fj0kabb1iadrUMxm3PFwIezCc7sl8RSJxx1g8c9Szf+P0J0wjdmHNIJTD9U5/8V4RbWqY88Bw
SW3+kWA9QJBzUUXsPGFRd6s6nFZT1TozOQxeXFQnuRNfzHX+LKyid8aL3keIfDuCfY+3k2TrC+Fc
YNjrLywPHH4lxttPKlf5PjcqZ8hmkYbNpH3HO7meMWhj7f37BTxyzMfnb8o67axmwL23HknvXnVn
31fJsMeRpxJnhrf28KYzIS84LvKcxC6fUGQYp0xaQgySbv/H2XktN45tW/aLEAFvXkkQoBVoJFHS
C0IWhrCEx9ffgbwR3ZVUhhTdlVV5TlVlJWiAvddea84xW/JgfPuPg9HVuyVGy4wN3UF7Su2NkmWW
CkthOFICBBcGI0+xvLRSIkvYGt3Mn5v61HSaJBzgEQc8pkgiWBYjFUDQXZZMqoxWdpgu1tJGj+8t
khYzB2hd2HDqz9fqBPulw7DoIq+mm1H/csT9R9PFMGnhywSZ00T/JkMrWj00enEYPPgJFt1Xz9in
X5zlZ9gO99q2PXFi+bzgRV6XD03sCg+5PzO9aff4YKEHFPEHX/fzd8R1eeRuljpela5DvmdcYt0O
cvyMYLSgGgem4qXqoB5P18Mry7P4oPi2saDXgoLkfHHh236xQC+FST4yHw79FlRz5qCgeys/Zag6
l+cGYA1qZH/6+Sig66vJ6EAjDdzQ1tI9DuRGRZdPg3qGL5bm7aVesrsnc2mBE2bEwNTOLbf/UukD
zcjGee+8q1vgEHXIMbDRajviksWxKLbIWGJ3OPbtSkD7OR+Opise4xXCO3hK0KuOmpMvAto1NIff
BAeoONgollRDmekgj2bNsvi0Vhq5b/6SBYH0M1bc6pc66h/nKL5wQxRNkZEEdfHNmqobOe6Hrh28
4h2Shviav+qpW9OMlGzINUG8MvRlI87FFxVpgG93SMuIin3lwQCZQHUAMczwZ4SvSa3bpk5RIhGe
GZGD8wybWhw7EYNUJCgWuA6HUzsoqLxbMYQKMDRa3mCszMr1Fbs2Jj94TXhZ5ibyOhg2GJUw51qz
EUKitG6/isBB7CS4jUTLdMpTIXlBumzQSuSa11Ubo3epNGm1G6vxt3Lz+2RLMUVT40+GJVOq9s0y
3fRRMGqZX3utcOgo1eCEF+MwI9UOg+dXwb1Aak6drYm1DWU0yfzznx8CTf9+4jXw5HAIxJ2DEOW2
Eg2udWykEo+mtVScBswKZxRKFVZ27ua4vdOurkwDjJbmLvsqNgxZQqBkLW5MzOAsadsCFpewgShQ
XdzuslSxwOsZeWqzTNhllluQrQAtFuMerMyZCjWXIcoX2L1qru1Dl27zFyQ4Hj6inCickIRgQg6d
yYtEzbMx7rtHqIcB5QKoYuaZM/XVX2UnhH/NnbhDqSIceS7re3gGKTarZXBWnti28i+8dDpUAKx6
3Ab1MkHdCxE58PyE7Bp0eBNbF8wLq2XsCTUdluOFJZJCBHmayu0G63Y5Rk5IHEeF+3orJkt9eoX8
5kjdQVxE3LQo/4s1kyGcPZxtGOqIii18EhAFypV9kFuU9hG/S4rc059raKGYEHeLkbMP1ro/tsyQ
OTYdseuirVykotGhcpUNbBsa4sNnBvPiEwVoRDmM6OtePlnH7rmoAOtMxFtUp+lDsItcZLPHbkez
6py78VsC5E2Bz0pduYjYqOMZwAy9A8CBbXqAikwryJz129oDlUE7OHf4ANDUjqXLvg6wlXaS+sAo
SQFXF2/6N01f94h5SWQ4Mf+gHQMFvekhTbmZtuOthm8CMFp8s9ARP0dGUJc5ntvwELxPABzgwcKi
M5ahORdPwQu1LKbC6HKnJTt+q2K08ZaioiWlT36njnCZyq0DSLGn4qA62bo45qto37+Gd+ANdMb/
1kxGAwj4aYJF21KxBc9fCfOYOfyJ9ewKiJ2Xji1/rXvGRONUn+iYv7KnNPco9FxjrS9jF0GSlz9H
T/TsTZPh14wYUnQQhxKE2hwUQ4E0aXirj9lBfONUTcWh32l74TmW8RdPFxPA6qOb6peBdFSLtY5B
+yX+nMARb7Dlp/Gq+sysX6i32vgixw9yvdbqLXbDhk06tYetslZXwpFWYYjijtKnXSSQgYkj7ebN
u3DwnzAkKZ+x69+VDl5sCHZ54MKoKyA9Ny7q1UTf4Bwo30EOCA/6x/QNc0PgsDxa69xLiX5/Lj3t
1fcnRlC3Hb+owLv7ai/DXcln5JDuA7c/NE6yEZ/MZb3Ljpd7YCXqSmVGvJUOaNfxFh2QG1aobUme
ZF1AO4o4A2MPRV9tx5/CCoWXHe6mvxeW6bAVhCWGrbT/ivtlhtSSJoHy1r7AfSgrNyu3uFi7zhk6
p+c5QOKN/gjIKW2Ah+iEtjR+6FGXvluBreGxeu7htAzYZycIR/qWPfTwJ2EgvARfbTMHzoSTSvUX
V2ci6J7BwvoT6W/Z96dUc65P5TJxk514R+7eQT7gW8GEEL/Ey+J1OIlvIlJPliRjjnAhg4B6R9di
RQ8PFeGTOXhjd9Kil7G5l14vr3XsFhcivSA2tEf9qX5tD+g7qVC4vfiaLu8hezjHmU32WjrszC/B
o0WUwkP/lB7ltXhMDnxs1Tp/LFLOtgA96HHamm3ZgUd0whHJZ8D0Ge4EW0+zT4KvkCNSS+oBQWHu
8ISIdoecOAxWCIyvwZpTZsfvGtSzdNNtul+271sH+p/yVSdqikpNY0+4LV/FujOUNo0HT1CMVyN/
RsJGPuUx7aFzCM8hA/Bw+WvOuvF9VICYZjKpkvDzZxry9xFJ7PvhYmWX3iPpVuaxUINd3+4y6XS5
QIDM7rT+1KSub9mZ+gHt/sqMUNKPRu7Rws/4XCuG1y2xCkwN0+5ZFI6K/NAz+Sp38LTJ9uszOHY7
fGQcjyDufBoM8nLtMVGeFCApurBL0DgDRy/X6IprwBrT2p+tYMgYT+NwRxdRCo6BQQjHKjTeWtq5
qeh2fLPqKVFcAVIsTYqVlJy0bIp6Sv2d1Nson/N4G3O+urKm6fqeRdMS12V/Thk7APssh8svmzpq
xu+VLXPVKZeRgQhHkZuhixKU5ZgVZT8NOYNHWJgnclz8Bxm7SgJNpTqG74W67JMDAadSgXd68vaP
S6k8jc3eIvvlOVFXfuxS9R4UAkkWDQ4DB3CORhXmFgAaWTdyoDwI2Vz1nQP9H3CoBqppDvwFJyeS
LyIUl3VC/2kDAJc9qNp37KDNElUwZQBCrauLlQk9tmbTAM5eILEvFCpgZaGf8URnzEPnlAFX6E4o
KPkZES5ocm2OqSqL9oLoxJ/l5qKs9OhweYvQv9O3fqH0nfqPRx3Q63D8uVr6M4D8+8QwCfk0jtZT
YhaBu3/foXF6kUK55g6lxcUZgIKjgTBbL0pXuBuzFX4zUd5G5FaWCzXbIVaP1V++W/N7o/nvl3Az
LRwFAsG1S9Z7+JVfDCd+zlY1q5/b71H+yI/5i/o4dKt+KR39yfGSupDe3fzTbFd8mehPZunnALqK
QRR7fD/HhyIoK75ecKxFwln10EprDioweQa6roxfOK5+Aa/HYPpkrcxhW77li2QVPlsroi45jcBU
8/wn5hRLKCHGYjjK8NAXzUFzZDd0VQDdwIeXCJIw1yxrByTIQnfRktBf4peLJB0dfvmWvq8j00dE
c1VUFfrx4lTy/qehE3IuSQSSSrwAv7t0L1eAkx1FJCrhXTCfcWb3gK6GHLAdWApsq0l0qjQ3avaA
oH9+Kd9VJhT4/30p6t8vJdIv6WiYKcA1d8A764z8pS+UZ3Y9bEs+6J6EJ0IlqnKhPran6tN/Tkgt
/VRtJt79UT2p92BeSuCWtNwCtrYZn/DT+JJ8gkXlwxfaXZXOit5lrcF47XZH1eXfsL4Nv+wJynRk
+3bvMxeXZIV0e0Iv/n4reWH1TW/Fvcd91uMHRpo1zKabgV6n/iIeeWJX0ZL4N+ktc8yvDEXk3dS5
xf2JZOZkvUjTIjyXvhAvPRPWnjrNvfYIKqRwWRU2vz2r/+g5mCIicP5gqIgs7ub1BmFQFk0Ezsci
TTB87g75i74IlsNDdTdJIKgFOBHbLIc4imUO6XazTx2Q6m7wlaxybmfj/ueb4RZoxK7KK5qG/Wj+
pmPfzSsKmY4FV2HsvOBxvI/WsisftRWPgfqYrcrFMO+X9IIo4sitDT6lbN0BszmKzZocFCwiZoX2
YBbiDHJV45f7VPt+CjSnzR5NK1Mz3VBv7lMFqeswCgGNGflRbY5FvYD2OHWqKEO75xKntnC8iuhP
8NzFHQ4wlHW7KxtFcuzlhxRPnCoAiAG/c5kkGie8VEL3oGc7P3K0ca3IGzNf4RaxGtuKXbngsH89
K1hQjUMOBHN4H7pPGnZMmpNx7edLH2Ea6uznZhmpnn/Z+fW+JfzzV9bOn3b27V2tAzJQptBrmZDN
v+/q2DS6rMQk7F3RSKZ2ZEJJm5NqY9Su6WYf6oKtSnvXzr1dPyFlvK/t/l07pZSKjHZfeo8chVnz
KnyIoz0cutfui/mfQqKYsLswGIuGZfoSje442pywprY5E0+bY0yAI5ynFaP0a38Qn6RHOvrJq/+u
vndP6imjuixeujfpWTx2h/6Zp+w8PqdvGrQBe8iBXfPgpWduo/feu5ybN7pFx+w1fhz2+v14JNH4
uX+z8NFh9nsr4BCy3F/f5OfinJ2xCt0Pe5W/hn03/XgKX4WX8Y4fB/lEw+bcH3hZj9VT/Gi8dHv1
1O3HAwsRP5JNsPX9lfXQ7YtF+Di8N3S0+HUNrnm3/rI41ADZK8ihsiPObKXbTlBQbE4vbQYjj6rM
bhrHz9a64cjxLtGXVN5WhPHvl/sZ/cw/ViuMx9IkqoGo/OdZ/M8eUOt+YqimQi/nJGyarys72vpi
zhWAnxvOSCjOXOIIryj53gjnzs+Ec27IFZDvRJdWrC2T4z3nw6fdQMWDxZ/Uqgk0CsyFqA1zp7q6
m9xfyMGhudovsEdMuRYL+U80NWUlWFOwyyBw2+lkMXxZs53mjFtJJrFwBp8ZO+aahsoyaxzoittm
G44LZtMQ/srrsjYdAJYb9oGc3gOH+LmozPLY1W1a5v7SeAm25qlyGtLZZsYD6tIXieGy1zz5Er9s
puzgU7LRbqyHC6KJY9cs9PtuL90J7Hqe5OonHj9KNvmEYAxU3Uc928LShoxJxCJ5XSTbTCnX8p48
ysGWa5uYbLs/kmGUCFs0YtlLdMJRSk2G7fV5KeKwTXcgB585AlnsssYa7Z6dv3Wc5T/Lc9LYX9Ke
Y7HxsUHjIkXbXt+3LpnTaE2Wzbw7aPfWL5uVdEud+bPWGoxaVFLsDTRBN2OsLjatLlPlxotbBBa9
aBsXp5pGpj4dANnV0m2Q7KRuXeHy1JzWIqThQb7QUd1U7ZvELRA+T/iJoHmR8peG3o2UHTDH1J0b
U98k5jqiJ3Ufqw9518ENHfjgMdtfp+Hfs9VxHinNhwLuUhqTKVVTmZmeDI41Vz45tbCfK+W8wsta
E0jW04JqyB8wmYF9toSlZShHyIbjbvgCulFBLFGQ4BlIcaoHfAVN7uX9RkCCKuXMWucC6BhiIiDk
Vw6PIPY+VSABalFMs4aZKTNv6p7D7FjEbtc6EcQszkkd2LnsGKhs1cKMOLY+XbfJojQOY/0s4CwW
WcyXQi2BT9tavWOZXoohMc0zvITQKCqEsBa/S0/kS4A2jyT3C7JEyA/J8KmW8JCBHxWwE9uQJOhx
XIjFyhd/maL/2ZVuF2/mnaKI8h2xzu1DXo6aJsdlSVBu7/TSI23l4Ayqma+y+5KxnTTFnTRuNH91
6d1c347+JtNemvw1UWDWbAfy64qDbHlmzJnnPFTrVvGMYReXW2l8asutai27cGviO4d0mz11zT7j
nwuHON5cDc9XnCssuosbG7/MYP9981qaSWdWNdiY5L83JSkrQiMou8brDvGqWE1FC9b0bGp0s5Jz
vJKmhfbyAY4yXMefHHnk3z7bW2fl/z5A/3kNN0V02oklJXTbeP6wvETrjukrSTWc0bq15Tuh+pWG
56v/LAMgllm5JMiVuWOMb5F6HqJNLxM3vwtlF7kzDqcO6h5KWgOayjJE8JYfy9gzhK/i8m5GHgGC
fUsUvVvKv6wDv76Lm+3dFNRBKqq+8YoVu/RTBklvym1NPtAAxpXLAYn2o8mmjlGRadQbBFo1WEvH
xgGxcmKwGIm2SWWLso5e3HMD02ZGQIICcuyBmZRB12mgffNzoaj+64xn4p7SRIVMZsbwf3///uUa
dCr8H49ZrM6jfybtCeAydzau4pf8nH6ZR9zc+YYDi0HKNI8uOmM8VYhlXLndjRDFeOx43qnJwBvV
dvgoIfvz3xoGQ+SH45p35cEpcISBGPXvrlgnGJwiRDCdn9/L9xkbEw6dLpJhIXRh8v33WxnyqreE
VK09FS2GcWy28cPPF/jXYe+/F7j5hoMkuabXgAtUZJC0MN3EhZG5FaYg/zecxr9qiv9eavra/lNT
IIqxmkvMpchYmJzEHB8I5bajXz4y5bfr3Bzx5WHoaAopNbXLVZgP4KTahfhOOafanUa/aK0LHzkR
cxSC7UKPN4q06Iupg0x7Tv4MuDGe5OvyQpoP8lFmDHj/ikVMmFK9qbJVT6aSFSAyAl/FeADlPcBa
tB3VL6vzP78YjjrIKA0JDMyN4KHq/Z44TQluf/VHRd0dCIlj82thYf98C/zzqMdF/s+lbtbLXq/E
QlAGbPxQtXuvvCzF5k2JXjN6rkR5pgNMAujFyy5hCV1FVwafx+EdMANtbQnKkLQCZSvjkMQoR1BU
21GU/PISp/v8ZquSVHSujJp5qvl/f987YPeCVOnG2kNwgThKqt3hgAuK0wI1o+BJ24KJyIx2Oa2y
Bu+Opw97rdoqC9DBUxAO5LPzzy/pH+d5iWaropHYbRDMffP9pFYdaE2BFKnpQWEVByat4EhdmFQE
j9to7H6+3HdLGIdIhu2yqlOOoa2/Of2msm8kilWwEvSebN1d421Qv131YxruGmtBrEBNyCwNcOKM
I1eXHKKcqL178C+sZunTMB6nUqKAB0vcCQyMuMS7Uu3zKfsINQvaCZHoLxhBEunE6TYjwUkilcaP
wUQXBaXLc0tnxAd03hqbuHxU+7Oqv1fDOeBkbYavuk5wkFOP6zjfdmBjm7152eVXQI/qCVppfLgg
mtfrE933qtkLzX0FgW+MNsKvU+F/tN/5qHDwcJ9Q2BCHcnOzqEqlx3pTTzLEeNVsii1S80ln3iI6
sAjKgyzxDklxwTGKqeQ6XlVLmtPWyiIjamUs8gl44MbZvbUhLuQCY6tHIrcaN3XsVA/SG3zyxVHc
a7DZv9RTv2YCZbenqbSYLjkbj/JJcCM3gKfbzxXX+vLfxtIZViHOXChf4g4P5BVQ8UsFa0NcwkuM
/cU7jfGTuKyYcQpLVX3oKFGYCIGGNj6GYzUsCwAX03E6ZJZczaul9SGukw/MMLU8T+9QIQBzjTzY
HWTBB1hkllCqBXKHUNkfBnr2k33h53vyT8/q76cS67toqFOhpcm6fPMM9J1Z0kCvuSeLeHYdztcK
SR7ewfCj7V5aDnoRlA/wLiX5WUn1RY6zCg9wpBJHatAwg9AtjD46iqrsl8rl+77JK1M4u4rTy/oG
tmjFserNsKq9jtJOhRsdEo6F5vG3VVqaFp5vHwE3m8wWjVT6dpn2xeZSJ4VReUq1U7OvoFyM7a6U
dlRHFybZWmK3yk7vPrPflsR/vsP/XPhmRQyU4FrWGheOEpBqmYs5JDK//Ozll+/428qriogrJBnS
Bpo4MKh/P0ySXlatbuiVNyK+HBCTIjNetQS2PnG6RxyH9SVv7nsCI8iuQG4NJp3cmutCfrquQVao
pgNLDzbrzy/r2+rLq0JCi3N2Qjyb1k0tYdXqUF3wyHuqSLGyLklZlan2imJuRoY9jJfZz9ejUXv7
Rd9c8aaqEAlIr+NBv3rNWnA4E4ZTkINiS8vEidaYPe3M7nalC+RyQbjiTHRgY9nGHK7MKnXzebUj
gcxBXMyvlzbpDt/tPLYTBx2Ze13C91uQnz4tOjOJv/P3sReeOHvxqzMnXdRL1hgHf8NlhTrAhaYz
I15xri2KhbHw7cg15qmbuqSz2RwG5qDabP7jefOUvRbuxREdpjrOsEleAi85YB844nuyA5tJsVst
u7N/NO+U1eWMiMD+uM5O078PF7Xbuoy1519EIs5ozsy+5NnzpIAiIXNFtpHdnMIF2QO2v8i9ZFHM
xYO+CFfZyp8DNHcjm9n2MtxJK+Ue3qo7/LIjfl/m8UNN96YqaiZjuj8iwv/Uk2MDkdHK1ZI176Hs
Xg3jaH5KYEcLeONUa6SIWPc/3wXfW9DTJRWD3RcxHoq4m53FjJPBukR56TVAE/ANHtOXdMd6Ts4q
ATIePUPtSKTc8fJRbnUn3V/5CDk7e+NntzI3nIc42o/FL/fmP+7Mv17UzRMaxk1cEeddekX8ALen
OxoiXPeZjOUBXFr/y6L/J43rrxVPndRW6K2QpWH8vR1ut0JUSIriZ3DnX0hJn0OKnV2J2OzByiY4
vvtAX8j6SrBwI6AoDcRHSo5ZRJ5KdMUsjUbNxH/38xfzj+VAYiSgTAc+BcTAzUZUCHiRKQgKTwsW
0j3DVwWJLbHKGig65+dLfVt3p1vAZDZMT3/KW7upw/TC1zucWIVHVFxKXgD8qloCkin98jlDF/q+
4vx1pZs3xZRBMjufKwkboG7yF7aG8oitOoAQxfRqQ5YoGZ1gsS2inqNFQ7LGU/RpHOMTktB7osdG
IpyaRxwFYbmKHXOFfkrb9ivLua7UR9i5cLI+dWT15AcAj4Q0Ds0f2REytswjonqBBYVFpT8jK137
axkXNxxsHrAlqZ7N4F7ox03R6ItLbaf70kYBhWYKJ5+EAIhcpTMiuOsmOKQP+do8AUWj8toBG86O
4pNyV8ASIsRmG375W0RU5bp7hPGCJQJ92Gw8Z/f5HXZxfsMLKg40b6x9LXGcCyVdW8JJKfditQQi
ql7mRrcQRnc4RffBilY84zHjsSdRjfkBlEsihzRmuJE9Gcg7J7mQoXknQ1aPFzmdv3cNMfCsxjXc
TJlT3Zd4oP983Waf1F8YaLun3k09/U7doV3DPvIM5zdGCxAS//jWesoT/emrPMGzkj2JjA/qsEhf
ISWsyA0XHGEj7YWlvws2Xui1c99pN9UuOel77S5dZu8tWTkIh5fdUsA/6c+VVf9ctc4ExN35DlS6
gMyrd2Zr/SPSqkkKO0MoRoKJdSS4q9sNk/bNJttrIJlkpJO5Ki6oiy53SY7QFZhH9xlGH8j/f34E
vhc9rABY0CZ/GEYWVb1ZBuNhbJUkVwqvUD4En6xOYJNoGPwvf1h3gjdoi4bGKjYADsn/H5dm6cVa
wUHQMKybbbjsL6nvWwOPXxK6Q8sHglpPLL/k4jXhyFKwKl+sh4x1NsQoW0nD//tii7PZYvZBW06F
zP53OdRYUpSZCQ9lEBw0coD9TVMtwinRfk1xSbroL+93Wk7+Xm3x+f/netPi/59NLve7Xk8yric9
Ed9DgBdiP+K44jU9p/6To9fP1zOnReWH691KX8zBLC40A/h8F2T92iwxduDAXbeRGS4Ir7TThXDW
5+KCjLwZ5DfbQIRO68SWbBJD58JM22gOSScLErgpb2I7Wkw/AFvPkG7OeZwR5NMJn29JIJ2pszOZ
KnZDhaI6pYNZ3IZ+yM/ZApeBzTjUvvBPrndkCiyyhbrNHZxMv9SSf3AJ396zrtABp83GzzdLeih3
XZWmKruH4MT4rXixhCe+G0/KMnkz71GfG+MqJoSQdaT+7QP/1+cNYoo+vAYlRzT+/n67oC+UIuba
rOP+I/xyyZhdcc8lbv7bpabf6vvb/L+Xurl1RaOJyyKQC08XsXLMxfiR8ckQunr+y278v2Pf20sB
0dBogONat/749/5z116zsEkEJSi8mD47yYJoKtn2NcwLtkSMMx6N6X97MlZku0DOKaNIYqoIZ5yx
Q/las8LRTAJLhRxdx1M+G5t582UgamRiOgJ/XwBNJSwProBu2OIXgbrMkZpsQYd9yFyfpJcerghj
1AVcGmsEcjNFTA+PZKpLRJxOeyjUU8GEsD/T2PkmtRyxnbP2AxQrmFqJweMzrCHCtWH0Xj/I/cTt
TYGJajkhBJy8eYAbBBYcmsO4rTdga3W2TnlOYKCiLrtPAT4lEpXSKXxHZV/yEpdiEHTZBHodiPsi
uPGxdcSd+kj0p4YsN0WQMsfIkjFh+hPZNmBVgDIBKAXDDi7Xc7FJVxW2Z80dFx3YHCf7uuy1V8FN
yVuMPPJM1n8mofomu4Om0uKaezbKWUknk1osmpLbqFZAfmnksYPl+GDnAJuwhQmWJEvEZNhFVqWD
M9sL7v3n9EFaYv4lpQyoKq84sUfdboelrC9wJyU5Rv95Q8SnYadY5YkjuBIyTZdhisVOIjJ1aT/M
dBkUMJrQOQAfUNEa24Jl43KaUMPtAhjHu/WAq41ZIfuVgRNJgO6+YJ3rkDaDOPTE5x4zHBqobs6n
EayUg/xBvA5tWt/YIvKuz2RTBZTXwrIAyH3ZRNodZgdK8Sv/EZk98+ROe8neBATYpVt1ywKjEG5Y
YiSPRAFvzXvy/fx4gcQc02D5nqECIGDx+ubfI6t4p2EGrRHr/iJ60PcKbhIq+63oNc/6NtpF9xHB
i+JTdnXgrsA0Le8LVN7H9q52r9ynT+bJeuX1Ixnj/ZQtsTtunNu8Mqs8RWh3HuQNO7a5aQiWNNOZ
tpfQOc/0s/Asns23am+KU0oa2uEC+ddZ+rjigYdKRAMLn/SX9hGF8wDcP+dstIMAjM/V/nqINwUw
N4i1GxSKH5QWWAEQMF7epL3OMyPiV+vgF4jzntdUunCKVJ/cPJSfs9zrd9pzS4gxt506wy2NkaCb
kfCnLnlhly3qdujNxt2Ec6W1Wk3/HRwBBCdXzR4vaGvWHUDMKdYKKgrj7v4BKTvZ1qU540/0oZJH
bPIH2dGksAvPyNqYDl3VGY0uXpn2Mc1k5Hn2riHzGY4i6l9imI/+kV40nMUDLNyXHuky+utzdwje
6ncfneJIKhMi+HjOhkgHbZo3GcyNZ109pbRRTG2IXTurvAEgNPKGzlgLehiQPok8NDR1sL52IMxx
SRcPiMEWwhbTVIgfNmCZBGibE9igTEA8jv3EANBYte6Ve5x/5BEF5+QTTlF+Gpb68efdWPqjiPy2
kFqKotBno9ASb9bsMW3ULm51NLrph0BCUqJ/XIrHEGRSXz1nFKG0QGcd8lsWqFC2yC2J7S445a03
av02j9LFtcqAkaPMLTeDpc7kSXBt0XHDU29c4oVeHCNSI8Zoymu/OhfpcidpCRFSvq31R4sx9is7
Ro+9qLGOVfQucZ+HKt6KhgAmk2iD/EMkDs0MeXZYyKyBlgdjgYTssfwplxjyEM0RGUzwUbSSK23Z
V/1ZgDmm6t6l/ZJIW/PdlkFizjEyCu8Mzi0qj3ulL4Ron0LLxqHHN2nBrGfdxm0mAeLG1xeeYhjE
jCR0rEoWPcWs2TBKgaZNZjf4K4UHelQxRGGRv8aTiTMghr1YaeQgSB8N6SKd+VFd7weVQ6mRwzBC
HRZ+VEnsJCbBfeFnpMOqiIa5XEZ3QekvrxawW2UuT7KBGu0BfBMp/Lwq9MGf2uBTQHtGJ04M3aKH
BibIs3hK2Qxzp4jwuJBLWOEYlFjdOS/np2ykdwY/RZNOKUaBX24c8R9NAZqRHIf5g5nB7WxfFgS5
yS5j7l3FsxifQkbhOMLQ2pB736CVqOjRjwFkuJB957K9FqytpEr45pNEFkhcejqtIkxeUcSQnHmt
gckzIk41vtxL2q7TBrRt5P9VL3W6uQiYQ17SkNaU/pWVn0K5t4qt/oc53pj7vNhfsrtEW1ywXHbn
DqOdvBBNx0+WbXlPHIxqkDDrGaRW+SzBHavbtfi8EFzclx+y/AmRULoSgLCULIQ3IqjtWWMuua3J
O8jDpV8yx1uPpHwh9uBeN0k93qaXTUFYZnPM0jurmGweRnhQkNT5m2EgBetR9e+T0JGKdaLvAuVk
mWfl+h4jApXwIBTba/2ilBtNB1uPdr9e56AWWo+cedQRbFK912LDkdVfjMf/6i8xtgbCIwFkBkAq
/10NmkT29LUhZJMiYzRdOdvIgYOcRgzXQJnB1/stKV80ntr73F/WojvUri/bLal1Txp1NdGkyqoE
oz61DLbj4GqoUKJF6y9/vr/kf9WS/32hNydAq+jzGBtY7gkq0RpbX6bLe2QL5uhPMRcYPMMYketh
Gm6gDMCxbBQoBiCoH8dsYd7F1q4mXGaYs/mwBaiWI/HQ/Pwi/3R9bhdPg5gq8CWobsGw/v1pRrrh
K0Ih5x73sCw7/blddnuDHfO5PlJdD+EvrSFletc/XPD2IGEJvlHprZp7AGsjoma1ex2JOOomxbKt
5HAxFldUq2j9FmLvVMIKZ9uU2Ybln68qGVyKNQI/ru0KpkE6Lv2eNmoWLDXZqQz7MmzxuOAyZ7P8
+YP69+s2ZSaLIhFn35y8XdtIuaYPudeKtOoCX/1QajxMYZhvr2VCOmbiBETIaYb6sCMYz4SmIVpo
2yvU53x7QjO6nTQsQhKa6PcH2E2xLNttF9ngq4g80ndjU28lqnL5CsogRkikD/eq8tjr/rGLifhj
a/75PUEi/MeXYTKXZe3jLVm3XwadECkTxytbJ3XpFF7lSjJMeCzwfnes4GJEk7mcJVDQP1ThsWWC
fxnIYix8N4CQL4ORi5BxkSY+fo73g3bIjM9K0zAt9XDDKDafRPIIDNMrNLZE/YSWXK9clWwBkbBw
IX/W/HahwnaXaPMEubxOrTtFyCg+mlmjvSTwsLpBtzXGchdDJpBBnl0TATbc4A0d554gdeXw/mq6
fbfpKaiIMqwGjB7mNGSysBUSr0EbX19UcjHvcTlTCbByaqOjcHgyIpLGqap5LKiCPnPscjmavWUI
jZ3TQBR/JJHn9xCpMMXqpJ5JIQ8jbuDRulPTdJ7iFlUSyUVJMZejvYXL5rMtEfvkF0cmgoYRsVk/
FdSn4/VNEfFnUn30nQTjkUL4uhl01O0hqYDJuUVGFwsbwUhnTX9Sm80oHVqC06GJC3jrworkacMx
9E8lPfTXs0TXrkeWkwF7UnHjWdgF++KuNp6r4UlXP8M4tWvkpDHFndo8iRjA1egIMYKkZ2XRkB01
8uUOY293l9epRAKISfC9yWnuYh6sUZv7w4mx67XYx2ZKveDwJeGJegpCuqv3VrntRGS6Ux9poF4E
RNpvTFzQqU5OtuJZxUnsT4LMcqw+FBT5SfOgaRw14qPPhLG4nCSCGAp4xaSZWacLmgkGwfmAX6d4
q+vHa4coidm7ygpp0a0SuldTYHXYdMyXx18GFv/q1Bmwd/GR06dTpD/N/P8cxEO/q2raR6kX5I9t
o8E4fQgnsQZsiQi8q2bXyTEi0OPyoJa/tK7kf6yGk2hJYTzDz6AC/l5+FaVNwrBOU28kncN8qIc7
CSwWBMQ8v2tE1JFnyPKX4b7PSPDh5o5dsVwK/YuJO4JpLZJj8Q4tyRjd6b+Nh79DmOhKyPB+DVqI
OJJux7bt5ZKKUh+nXtycaqJyO3LZR2Nm9I/x8C5HNCPILCLybgJOML82zt2AjV4DG3gixw6BR2q4
CnCszKbETFpiBHdlueyKFUmcvbAvgkMPd8J0rkCHLLLRmMk4ok4ezV12fQgIVta8ol3quh0opHS9
N8JGtDY/r4CadrMCTk5AFYQGWEQTKQS3wN9fgBYkIWm8Sbz9H87Oa7lxJUvXT4QIeHMrOolOoiSy
qniDUNUuwnuPpz9fak9MSxBHjNMxFz2xd7eSADJXLvMbbPBUVMx/RumCnosNj3gxcOq9GSSm7Flo
++2VBALxrE3Q8FuiExyAi3Uf2Z4Z5u9Ygz5bL+Y+ABr0GHa7clhTYZl7dacecGmtX+un8tV54ktb
OHycZXqvR0zT1GfHIKTc0X8G8uloTxwzFckuFPjG2XBieLbPn3J11lH/vUDmG3aWi1lC9NejXNef
mJPeRRvvt/KPRgwF/FBTAaNesofXGi2a4YQkR3B6R9oKH17jxflNxyVETmmrH5ujzd7CmloQbzdx
/Kqpi+jsPSuP7oWbi2+a9XzcJyEtdw+fL5iPS2UOE+dIGs/4jI5migThMlGP/uv4xID0MD4pv6Qn
Q9mQsgzQSrGpcu70fXdAc/kOT9JsP6C8z3uBcfzU6wg2zhmjMCmRno0fijsfASU9+WBh5nKwT3Cy
Wvsvxp6CSP+VqTjXATieSXvtuTbupFO0K45hht/vL/1Xra9oSEgUdxqkwrn6CzJgf2ifbWLpwhIy
tBhz1b9DRL/+GZ+Tp+QVWTioQu2+VJeatXVeXcyWdk6A2Tm087Ujz/wfyMihGW0sPSQG3tJnCXIU
gyN9WMnQwP01rqJhANF41j0lR2NTHNsn2VxW1bKAMLz3HrtBtLR+aeGyOY6YTztLPdyHP0x3ifOw
hx9NMPeeRjyWAYOCn5S9dRtiybIODjExeI9AsnZwH8u3Qrt7CouZ+khbW9oBtUc77NWwZtoBnPA9
2fkBuSrroX/S9VXwEoGv31a/Iaizj1fWSv1j7Rysud+bR+GP/Me4CV/SYu3hrDzzmArNS2ke0h9b
ow3b4JqMnbkgToNFBfPnbgKbOmSh63v517h3X9thjqlUCZYZgDl36nOcrTFMp4BUDnn1ZD2jM9sc
Q19Qn6R9dZSes6PBG2D6193XP/pg2fQz95fxPD7L6D8Js3Csxpt2E56c4ZEXgIeSu03bpbVX/8l/
lNASIBPsi6ec+3Dd/BCpSY2cNLtP3oYnD/T4tngaXrBcoMf2ZNOL1Gf9vtxp7UMEzuIRgssfdgJC
1ME8/s24bXjqB9gOMyAnr+WPht4Kwomvy2xctK/VIX0MSc+jWYpV3i6yFxYZgDobcBx27pyD/yxb
D+AouPTh+6LAAiiSJl/JLypnfU3UFi7w3hr7LxPmIj6px5z50yLEeFqeJYsl767FvhXJ6xYXqnsw
ZhWMiXHlUx0v/Ja2612Hfje9QiB7P/UjUCuLhsMSvkb+Lns0arsGAV5zTsedgj5mnvwTpyoas78V
Y2bviS8FEr1zrLHD4Z5KsFhic+wz6i3vUTgTNvXOzP3tbtj/2UvwKD/iXETxQZ334ryML8Vvi4ZX
+JOYpJvnFE9mZWZBdMUQ2V+SZ9fBRpNxIt07wUIQLx/xMQxGfFvYMHr8M3KhkCfUkerQ7eQoRHIP
HGtZLWPvnv+dfCihIh5g0OfD0oGGgoVAM6+PHc2Ml/SZr9fQDevJEFathM3o3CkXDZk/s81bhci7
XOKHQuQ98qOd5LwDd5Ddn1Q+io2rT1+ZwZZ+FWCk8mnkNNbxGlmOIn5GildOD4lIScZzAInDX3So
4+JIg0R3cfz+Grp2CZnA4U2BkRTozc+XUKS5lR8XRrC1qKLzlQ9AShhNHuubOFbRC/vy0B9WmszL
BWHFSxs92AJlruwnVoK3YElPCh5ywen7p3of839ZDIllsCCUloY8AV20udIVtc5i4vUiUaR6PV1o
xnPcKJp80bCpS7AICzWS2+bkAyg2u2IV19gvyJdRrh4kdji1xpOtHXIJCbhI3gbZesQJq0qtufdH
WAO6yl5FT6ZSdmlyqET7HOdwJz1XVrOr0YhjhOMFh5I8NczhxGcABLgPe/sQAvfLVBeui/xQ6wgc
92+R8lAFaw/6f4MgSgLdJkZLJHsr9XMar41qwCnvHnPRZaEd47rY8x+u2CGiOrcSHFoZ+oUng1vY
lHCMoLwdHFjkeFqlSjd3rOF+QNteN7V1Xx4Lg8whJdqZ6n2gMlgI093o8cDQWQPjbHVCmm5dyePK
rvEXuAWWnVb+7/tfNExNy3oXEZt8Han1Y69Gq3xbyqdA3Q3hySXoCJ+J0jyQ+LqMaezmMiD2fWNf
XNmDlqJCmhbL07j9vNsLlaLX95pg68MoblcFUyXaZQVm8uMhQ4/mlize9SfVTNHnE4JpUxhyq2pd
43fa+0nX/DdgF9WDWjGqMH9pTYA67Cr1L//FM9ImoJxgAq9PpWEbkMh+nCTv5wyYYx8f3IjxkHok
juj00uH933ir12IIIp//u+IE7Sd1XZFEVhpsVfUg0H6EX8hgVNucmO+fbVowve8c+gVAa1A003H8
+vwBqXPHonC9YIuGuk7dkdXMjfyePsCauGXHw8Kghkv6O1eh3+bdCJaO2JjTsPK+rCBe4v462T9t
42ZaIeeAuzUg2uVDK6N4HD8Uyi8L+AydBAS+YOH5Mbai/sLKcMrpUKbXPMx9Syw8MTXvYzyKcE0d
frWmtJCGQzj6Kyk/5XY3T4oUiS9nbjC3KLD9rM0Ax2EbJdRzy926twTmhPqwij0M+xa1ZqFCYT2o
9U/PbA/+Y6fIq0iBKlOWC0Qy7moF1KkxU7wAJPVFg7884nXlQWBMz5ryp1KZywRvBYMxFyuK5DSS
36BrJZMu+wS4LvgxVrRcaQq6/xTFJubnCUPesfk5wkVoq7UOZ7u1jipYDl9Q4pr2zgDMxOQxQnu7
yBoCU7Ik8POy4CNqOEMuWlJsk6Fs9SyPP1w4/77z/P0uEYXTl68keAgqgHwH/e3Pm6SH21VGXhJu
BzTRYnSc1pl0TL0be1ETf+bLMsQRA7K7wexieou3vqU0hhtgug1KIsCPE1UDJVPu8mJdJdFSc38R
Y+jhpJ4zh1o5eBe8UFslxkD3EiMu0jGXksqjIfnpnVdvwrWQfNIFsklND40PUFbu1u342nsHenwP
37+ka9ex/Z9fP0WSpIFqD0XErzecYy02pHFW0stY/cUgsW9uNBuu1ro2cByspcBRQMr4/EmkKJZH
T7KCbZQLy4G/XMs2IjKqSfWlnIRQYzkcNTKBFN2RGuis+XdIkRpxykOX7k3roNRnG7dP02WIAKaM
/o7kvbnlxQwQeBI+IDiVppXxoGEBJOUUMwPOCsAGIgYPmrELfOHCRpspzVcSdXOdgIP32mVre4sE
pbcq/N246r1fINIScodSYphl8Jagu5MHCNmQcbpnydKx58kWfaW9aO3ONb0br0nRJniif+ObbaOl
gAy1gpTH5/dkdKHjBBX3RTIOGy07Iw/UaxfSJbbyWDnzMTwRZLvxVcphaYzNr3pAMzBvthXxIUGF
KtGdg0Fx07RvBSgrLcEKZASBZqxtt3tJQpxM4dd35Yld/Sd8H6Ce7DZ7rbWj1K7bDLkl796zTn4F
mBxxHN1GIdBQKNb+NCWxoEbzBy8GlfcqZxh45HsByWmSu8I65P3a5R8rK58moykszJ1RXcdjvKGt
7BnRYwIXUkpe8BEKsKrP4LJlHgn9oTPPdS7jiXoIKK+bpjulhTMLPJs+Z4+ZW7wKN5kQzBtggw44
B65r8xJCyI2qRS8hTKfMZWOn0TTJ0ehTydcarIjRsyECqluZNILXh/Z7mxRHK91B27tr611oK8si
P9Ut7qRQQJltcWXJ6rG2MRkuL96gkXDtgqJbypCqeGUFmZOy6+SDQq6kSu1DI5tvnoW5QKAwn0ZV
E3RE+RfF5BZ9VyXa0ogyjfP35/ZqSgEaSSCdIf7r075dKXt+oSpjsFXqmeTcRfsOd+Pz4BrMaUXX
MHeg9nrL71edTpTeNyYSjppiqwAKUXT8vDGd0dPcSJWDLa9dhhdo2fDxakja+S/NPDuh/wCWL842
iGIMm9RmpgVNptoNxc5lv+n2Je6ORgkgNFt74XhM+YdajuajtHLsYRZhuPz9D752BziyEP9XFRKG
6WRercvSC/T+vQCIq1XWHeRK7LPvV7maj5D5IK7BMBdG/uQOsHwzbzW3Dra1hW36RRyJuEWkDU11
LCbVHtcLzIRJ5hn1x4V5Y853LfH6sLo1+SgF5zeJS9LZWtqxVQ3rwFXhxyuixPfPee2y+LjQpHZL
ohYufc1CfbmArpMiFEG6ZeIDh/2uFd4Q1L31WJP7O9Cl3lJ7Vsvb91Orr2rtQEFCEPv+saaKV//u
ak1FHUYmOf+ij6JaBY57KoVI/1DX3DH9vEqcn7WjLcoEnKOGzUXjznxmE068tmHL6c2TGUE5K8OG
4iuc3/g9V98zPETa3hgcQiP8fMoGDInNsS/fL+UIabCihfPX73KsclzEybwBFod1NJM33Tni7GkT
HduUvEsBld0d8s5a0Km68ZvUq0cJRTDIegLBr0+qtdotdSOq+ByRsiahYUy5olNgO+NetZ4IiAlp
rUSRq9ZnN17n/kCTEZgfA1Z5FZL+2OMOT1KsdyIUfJPKRIB0lSUXHYKOa6NVGwVIcejjHdNA4EDg
CQdG0P2KFCDUo7kCnlvSZwpBXe2CZUQLpzqr1inHwdxM6AVHTMDqc1JSmWeXmH5PZcmzSMT+TDTG
wAc09TJphruq29k6v0r5K+EolVdLJTjUBfiJam/4JcXvikjqCZS5jMhHU4p+iNcfElAyHbMZI7r4
3jHVRhxa3kT8KjJ72WA+qKYowD+QrSxT6RjzjGqH7qsMLSjZKWDDMoZ5PcTAah9YOJRnm9ZR5x2e
n6JC6vC6QdbCGI92BZrJAc9Ce8KP6EOedC7DXmfmmWUp+qMXZ9S4yAOQ29KmQ5ph0PJdDFLLLLpN
5Kk/h248WRVm1zWjPiiV9aEo8rsCbfRC03/4af36/dYQwW2aAFNFC0sQmRHStNKUuIZqxQqDLSyv
1j0yZaSYNrSVi9AuF2p8+H65KaPo39Nqwu8BB0zW/c7I+DAtU0O9SvR+CLaiUUUegHsWaYsrraTk
wlVrBfm6Dm7EoqvXrfNh0UlxWyaN4StOG2xTZ6fViz4yMCcQGJMDRY8hPQ2oyfbFsU/fbjyt+MNf
3u6HhcWx/PC0Sluprl539CrC5xwkptZRRP1Azh8ZhHJmdmtyK90FoWCtQjKynKlYr76YbPjvf8i7
dv+XH8KIkgmVKYSUJzW3nEmhaYO/2iIBZPa7gFtcic659iZpWIQeo6xatoJaGMfYczgzPwevB+Q0
kMHPWtGswRW4i4TKULNtmpjar9x0BK2urlBa4ZgCRvXSYwU/Rf3phMSA7lCK+flF1+hw63OR8oXq
xUieM0cYSswH153rtNA66qqQbpedngwkfXr3z1A/DfW+kWRsOEjBbvnCXt+BH16FiN8fvkkRM4mU
DbIg7kGQcNj8vkveY2QPWDa/iEDGuO779/9/LEqzw8BrzPzCagvzxk9Tkx3ooeYDXit7c/R1YKJy
4a0JpZ2yctA5+H7Rq1ew6HT8z5qTmJ9W8dDUPZsvLg9+pC/S6jfkzZJ2YnKTMyL+1tf99Z+1Jids
cGvPHwKezwLQwfAZw+7enXO6TIsyInke5V3iXlrvoLZULmgJZTeO2q2HnZw029DDOpS54ErG4M3C
63CLwkXpSbq10P/xKamDFVNBmH+au+fJWBthTL6B/x95FCa/PNzexobLeChu+VBOzU7+jZei6v6f
1SYHl57/KDTEgq3GRTIIo/b0p44rbJFIdyZKXdwfgEUfou41awMcITGRivWjZDgrCxBoKa39RFlx
+O9UT51lXYaAXY3k5FLE3qo5Dwi50VVSD6JIc2EBSM3FlWk+hwwRkrVCf1P1jZW4YlvKMdHUKrlh
i2REksM8jKG7FM58VY0t5xjND1LYrMcOV9ESf2tGW03aLqpM29FN9+TknspMjy4omDAIGm4lOSKx
+roH//OqJgfbC/Pe7QK2QMuYylN3AMErykBGMVxj1JuZ9FqYNxa9mux9+DyT2qErx07qM9Yc/Wf2
PNuOdl8APzVe5beMb67mcP9Za1q+0YK2u6igTiFw5Y001+lEBebf9NaLvJoSIKIpjAqR+DEnCawW
h8SIPqP5rB1S+29Mymwk93V2CYMBVa7zzY7wu4jBly/3YcVJaSIZodGYY8GTCRkIFA3X8ngmH+OC
xoYr0FBog/xX5CsSKq/a6TQV6AF1GJZF1YoTriMTYW1NNuf3EfTqG2fEQTud2RpSnZ+vCm+gTped
PNjioG1ChIkZ71lnP3n+fpmrm8hBhQh+EoweZRqovTpnwETv3bFXnrvlcqDkJlSz1s0u3tW5Jene
/y42eaZMb63S8VmsV08afejRwEHHVldMnsQYSWXUrcJj7Xdxdc6Ziuk7FOKxhAIHftAFFh9die8f
/3oB/uEnTWK345tRmWlMO2L10tLC0eH5tKhe+Vo6V3prNrO7v257En3FGysrEwCVCK+onDIHMAyQ
WzTsPn/hzqqiNq7Z6yRAFMR85yLfFjOAUdWfgqZ+0uEV4WBRi/9TYmFPbpVz33jEotPMFkb87Mnn
0SR7YYKOi97w08WGAm2TIvsRaqdBWbXmzqZXXzlYI3TYFQuIN64tXhssPbOa24BuZA9XI8hTSFRR
ISkrvYbo3TzpmOZ2JMeKtMws5wWXVXqjr0qHrQESQI28btPnrF139oHWIbZ2DyUd6BocZJmlezUE
L+npCxmIvMVoHV3PyJylkbnJnL8GjBb62mp9inC6kFROWPNLw37cLgCqa8HcAvZXmsjPOsDunKdB
fhlVdZ/7Fzv6JfnJvI1Xiv0kWnthUoobaJXnGDDp/Ub8L5sigg0AGN4osYxLnvrE38uQd2tAP4Hz
D91pkV8V6ArVHYYOUXofwiHTRxT5mgNZuCOtvv/KV+IZgwTDtvnKfOopldYtSjOQVUqcFpFT4rSe
AaN00afboGL1INLXmyH0+r76sObkSIep3HklDo/bPADz8STiV446oaMhR44oVnRMAPwjMx5Imwjh
yra7caauPrMO0B1hK+HzNNnXTqRLSaEyYwMSUDFAik9deVbkNyKYmAAFdEO+f8lThue/J4kenSnb
iMIAhPx8ksrWDtrIi95X7OwOLO2a3kHMp6bbqFQHF69EpCETjZy3uWgp1hfmX6iS/3+mml9+hvr5
ZyRdHAZW/289G2JDrx3RG2VqSm1J9+nGM08Vp8VqJIEmShWk9TpOe59Xi4q0yXyTYNpgHdkzMNXa
ZE4vYQi7ZTYsWgSlY1iHY2cuw/DVTrddcRmDX1oNreOiI5VWaqKnyQDJV3dky5EWbxufk+D9tJX8
LlLKeTVguAitEAf0HNVONzjrYJliRuxHpXfmeXKwTWmuRvG8qsAMHuRwWDGXmA0Juj9wuGwo+Gq2
7P19LLfzSkhs2saD5Lsz3W8fwhRbTjBqpeh7ngtsDVVgYp7nLDVdeupd2CDDsWv2UveqWCeuhLIr
Z6GhQxZ6BELUm2etOea9BhUFICKn3GJmSFvRBw+VkyNbuXHfw24raYIBg7CYHPn8r9mJZU0QKHet
iQEI8A8klbR56SNFKmMdQbFI3cAH47Y3DMCU4FnoThGCGB5RsPfyQWpBgqjVgxYubB24d/vGbE5t
MQnwcxx5gdw+NMq5lPOF5qF9UEFJdB9q6zJAyqO3WlanpoUTC70uPBv4djCsMJJyWdP2FzddxCTX
O4+IEeCN3iPC8P3WuXLlf9o4kyuvV0a7cE3unWjc0fitwRIyvIuxZaChdbPFfXU1tJoclYwO5ZDJ
oWi9wY1riUMRwd+3yoOurx19x3tMETXTmBJ//3DXihYTH20OBQkNjVnxez6U2EZXIShUE33IICvC
vqjsxXQfQig2sA14l5qRt58eaqXCqIL+qOuuRjd8SZB/ubMBoo3Irff9P1GNhm0cD/OIJDTyzuR6
VfLQMOSLTZH7ik2ELIC4UNg3sL8Qq7j4tQzKNqQnaN9hERyinuzjuBO5D673lh9lF9KkznQbAbAa
rqpJs7CCS9u9SXhcty4y69rahHhY4Dw3/O29Ev2VeKtZp+/fkvKe103SXpPwzDBGZ+pAnvn5NSlD
k+eZ7VM8VIcQc46YO2FQrWXmBA8O9VjUvdH+yCCB6l12z/8bdAGMiAv1VdUjEszp7Mv7MttpJnrQ
jgFBM5lT1JHfzQK1fIHldFdJJtwH7CbcepZLUPiE/UywGLt2PjhQ1bxNgHw7vNYQ+bWQayGrnCUT
CM7CHacs7pO54v3CEcQs4IO9qPG49ecOsG0Jz83c/mOn7X3S8HMxjCNjdxgCjagUkjlW3SVJz63W
LrnhBJSgUt7ybqcsIv93UxysgComcGYKAOea4hDkUnt0o2g59sdO6XaSg20TSMsOmZ324pEeiFzL
RtuAUSgjJ/5U5+JG6q+ZwS4JeGoC4Z72M1hSjYBQ+zsLA6LRLv8dRncYNiEEy38hBZhV1uqC2ZuI
NEX9FiPgZzk1vN1mybo+qf7331pct9996cl1PCp5zCxE8rdmSVRWdrk09xDlJbZKtyAN11KPT7tq
cvgyK5VUtQnoGGh/ofF2aNZxAwPooQ2jRuPdysuOjvaL+oJq/PvHvBZnEIJT0AM0dJPmyOcNDS/U
40i5OI7DL2hX9BBoyAN8IZDfzOrE4Zi+UkpU8g2yOplq9fNakRl4bY8A3TYoTrG1A2PJgOm/aSuZ
KtQ2JNDgV3wZLhE1Fcv3jfdVzPxiWQdbvdjp2dVv5C3XhrOsoWOIQ0iATzKJ0b3TSJ01ar5oxJPF
QJk6KWxWLT1wycqMk7TWfs0IdHn2w70vqgJXQsJFvlbkC8ATL3twfeWuSnY2qCluSRWmrFftC9tD
tg3EIsOE7z/2exT/8gWAv5pIg1FBTcezUtc6VlbytRUPlG38RF8Tv/Q45kwzrTf9eS4/2rlokPnU
jCbs85zR9qgrizqy5mXeI33tzDJpFUNLHdFH8tzi6HMiNRW1Q29VdxcXI99NB4wVNIMN+kquUD/l
+doGThnDu+xShb9FFSvmQn67tjBJA511R3of6Al/0JlX8bMMor7gX0p/DZrsVqkDOY5+dcgHBdA1
VJIsZEtWjhasgiRfVKgH8N/Px00Ja0iKyk3ZlLsq1F+1AYUWHs3wjcX37/Ja9ozuqKEJ93mZGfQk
QGDa3vVZLPtbOQPVAfYhWI/D1jsUXj4fIPUnwK9S6yctRonKql95Jfia5EYP9Vohzq8Qot6yApdt
imkmRbdTp0ZRnCmhmJPEBx8UZ+OcFPQCoOh2tHS7V8vFdle9tfbV2PGftaddp8GozcYYWBvdFObg
NEHCNF6SgSP5Kc9CCihDPYqZofygSPdxh2Yq/kViBhEC8jaDe4lU7vuvYmjXYsyH3zSJMaXnc+Pa
A7+JExR7+8K/iA6B/zchWVCHfdW1u9p37hlySDHJhnvJlEPKwLu7dKGyNgqboWA751kaGpF1bd75
0irKEbuBamJK+oZbTXfv2xYJFzZ5h2NquDP8H5F6QYkYwTUUop2F6973NWaJyUEuIXb3KSzQC4Vc
ErbvyN8kAA5Fpw5ppgwMD8odAZpxWn7jC127w2iTmJT8BCpVFi/rQ1LXyUOhxlrjbyWw7aCiUQDz
DqTKwc2221T/7r2s+rjU5B4xGzXvqBqIulSQoMdwdqR0LLMfMgiyZtehr9IF5ZouWWCtS254jc6V
jjpmo2JcQgT5fh/c/D2TMs+OekjORc31jffGWym9FUONXTg9HaOaDfIOzL8wn4x+BnkMv4PChmIl
o++C58r3P+XqKSGJF0hdEyjP5JbANE32SpePAILMy99Mo3sm1XIVnETRBeysW2Ze16YdpirAfvhU
MbX9kspHQaQWMo8O+irunyz1TfeHtYa1WBO89UjrG7rQ0lVvHL3r61p4vDMjRt9oitKNEXbQQ8nx
t53zo8rfDH3bdStNf7SzQzL+pQ642YW+ur8/rDjZdDGO6EYrEgqpe1FRs6Z1EJcvdbK2suxGuL/6
FS1MnyiSDPWLo63Rl71M3+D9ro8RGwMGrLxR4NPNdm5HMbE7v9zTH1ab7JkEA2m1GXR/O0b5fYkq
T65fyAwY1pLoM61zjQ3xHvHVeWnZW1+C+eXLMys5ZyqaQuiGaNJvCW2YOqkXqsoQyPPnaXIhebWd
+wDT9cB6zuKNHjWLOgTJOJwrFuHy0GpvlpbgqSkv/ORRg/PkBRB3YMcVZoPBJsL+jPyJhwKWE5EF
AF9M7fuiDxaI+QJDkxua7sGJKo4W3ixATOX74/SO7frybsQOoyUCL38KR4iaSjXDSOU8pRdLdVeo
ac8otKjAgTSO0iXK1g3TeNVQ7rmZwTLJULCkxNw4kTKPm1Pj1aux3vfmCB39n472qynIl9rfoEKv
hsF3HugzauF7T0afZ1iXIz64405qT7Z5FIiVIbRI5OyHIqTX/zYEQM2GBwEIKZKfvvxTBntCQti7
R0BBsXqmB7WI822PYRmaYi5AHH6qVaJr28M7gv3ALdDlvyL0YvKqW6VVdZ/Aj29TZ864MmQxfTBQ
Gsn/m7j04T1OIqTTOE2YR6OP0NVKgC7hbd1hIKOgMpUj2QVw6PsPd/WwflhvUjp7Xc7QqOdmjuRX
iVgc/JVbpNB3kfzP9wtdz4kQYjUgIhHH3v/9h2tv9NV0bI3e3zaKqGkgNSxFmWz6G7qKpf1EL0mx
nig8BITq+7WvPSRoLcZw4v+0d+WiD0tbtavHdcvSlvdspqKXKfgR5aHSjt8vZF9LdMg9aRhz7TIb
EgHrw0p1hcCcmkeECKZBfdygk4ZIehcv5Ch4Lkb01Rg106Wo42HGPpLbi9bhtOueY3DXFCCai09H
suNScsN1qEozMGBQKeyZbxX7pMKiOl+IP6EFix4lHpta2ywODgwn3a6WpXmgRT9z2wJ5awj0JOkA
tbz4XMPHsvFlolNVGAaTEhXdNmhWCNix1RljZMBlCwEN5T/pKSZCf6dEZk1Dskgk0XsaDRSfsYsB
pLGw8/YuAaza/QUNdadoD2Kc3VNHCOeigkMEvjUevKUWW7NOs5h1ZjMiY1Xba7pLvHUN9pnWd/Ob
1gNXi3auOqhU8OXBBE+SK2Y1ZaGPvr8t6GjJDYQKjmkGDiytZxSdqlHd9R2wOulY0z3rMQC8SegS
18A0FMJywpESYRFA/pM94ERDb3jMhra5/eiBBFQPQbyiB5eZCPfBKVEEMFUE6qS9JYmpX7migEvq
9MKQ/ET0eZJom1Xe44RmO5tA2hrFvYySTdZDvsN23KVjMjbIVdrWY6gUy7iPl3GqLysDIGVQNosY
H8Ay7Z7MBs/wceCK2mOeoYFidFEMdJHxzU8x3bQBMd6ydF9t1N7ift/U2b1a4RyVYFyPUl+SrdJc
mUWjMo9QT9FindbJTs+ZeZeau7XaDCMtQH5Suotv1tJXTvqn559c0Wlm22Gfmc6mi9Z050gI9G49
1A+k19+f9FsLTfaZEuaZRfXtUNNCMziUyQ6bNcZRN0PKlYXoDAhnAF0HJjMlb5pdzCyDRqZgilre
PqFx4bYzELjKzXbztfTcJj6rOvBFDQbb5DIwFCCohgB+pEyq1Z2AxTDmU2sVj0TxOuEm2iUqf4ye
KtoKbCwzPivVMbHOxs1jdO3BqZ2R5qQ7ZWHw9zmU+qbmBGkFSkMxY5QpsVyn1ah2R6vfemV6FyRv
GdJyafnsZ91SIwBxjQztZazPoH+B1Hz/va8FFhyr6Y/pEFUMZYpWMuKyi92aBtboLczhHAtA0DOv
hUxLD/6m1aV7gjLUxN38JkVUvXKqbRu9VXS8CWxfvovsywUlBcXKCDc38dq5iguUXi3rYRN4Pwb/
xaru0fGx8dOMn1ysoZofTbiwtF9WQyi/tzD3Dl5Gr8L/x17EhPswUUgMbzWyrl3xUBF1BIfx9qb7
MYl8VW6Zg0/XemuraO1olwYfwYobwLxr8Swxdty6YBRQLlnVknnjjr82BMAfTod7iUyKhojS5/1i
hVoQhlr+XgtIjXBaiGvAJvsMQR26U/yWiH51459CMcdNdK7lG63Hq89PgUdJL7CCij55fv5prY9d
Qo0HckA9qMmarnpnMLeBLW0iVJkebEtsz/ZW/n3t6RGHsbBGQiIGMu/k6RsjT3K/93j13LPoUNAb
b23IT2fefButK/kkKQc0fxp0R/G9vTm2vnJaxVvn7uGoykxiPr/9PFQUKatiOg3qoSwQUEbmuwqR
VTARr7j//ix+7Vgz42El8HrUC/rUUAPyXClHaidteMcYPjHuxTsRztP3q3x9os+rTILhmClRV3oj
uIJhhpI9fX+uErqFN4eKV1BbILhleu+2QwvYnNqWGGoRRpaGrg53CdsUEaQHHVyxH9c7F3k6haaA
p/T3SfUoN6+dtHSCH3DwALyGBV6ycp5id4gQWItvhYa5nXujJHnHw31OaMTvMzldjmKQ206SCpkG
Uhdgu7VhwjOgI9aa5xi6n848OSjkZZ5LRw/ctzIjGcTuyXP4FaklIZaRbXPdfxhiJGj69CGqrZm4
U0Cs8ydECzqIl8QnYsJz6iYvK60NHhUGuaanLmO1efB17wh2JoCoV/J3It0C1AYPfxHi+HzjKaef
m3EBhQlEEwPlMKSgxL//kLnblTtaQyPZG1qSyLLo/qZASQiN+Fs8GxEEPr7N94WEJDydfhjp0/5s
XKe25pSyvcmQmGzWCnqnQbhneldgPkCr6/tdLM7ddDWLQTWSSgqhaToadWO7DIdksDeyvlGdExz7
7//+9CyKp/n49yevzSlyAaYc7Q0FzJ0kPYKOCfz8XsG+8PuFbj3IJLYWbk82UPAgLWjFVgbPWNx4
VV8IUO/PQsceJqFpQc4VP+HDFnCkrs+VtLE3XogWGkpA6yFbaVKykvM3WfnhhCjaRP6qxdd+OyB6
uE0Fvs72b+zEqScocv28UyyMCKeC1zidYEWjZQexXNmbrtSW0sCUBSxZjLkZrcPGN5eWTf8oCzFt
SM9q8qw7I7jiky4zaI6qB0dFJjgz02cYh/UtAtSXAuP9t0Fy0SjhVUxMJpjWMdXdMHMKe2MH9/Ko
UhcgN1w1e4u6Pdu7hK8cy1InwfIHUVuTH95lfwr1kHZAAZkmhV22bj3nrMfGulLuC4XaocSW01vq
urRC8i3PFw6Kz02Mg0Z0IvU0FkH1EATdsxMMz6XZLPBPjuxkjo+bmuto1aDcPxqLOMxPZqL+w9t4
DC3vxu67Eh3wFobrKWOlosBx/7w1JK1JMaJrrE0ag+zJ96Ox67FmC8BmWTfunSsn6tNSk2jbM77p
y7JiKemY9fIs9Q+OBBHkFjr51iNNMgadaZBjJ7W1YVeV5k6p9jTAWUWubrCGvqSv7Bm4uSZXCJsG
EurkiSrNqfpBT+2Noc56dKpATuhUhT6yeRCJHRUdF/tUIinWAKQYuMWKS95diMDySFvup529WWT5
gbrh16ET+ZqGfwb5zyA1Nz7yF0jv+w8l/oNfFSQue9J8GzWpCxDGsTd9cW9JyRNgyGVPnh3iilsC
b8mVEFb8wg9fxPZs1SC/k+uVMoAOsRHfQ34y95Vlcssx6MuA+P13vc/nuZuQJpp8qmGMI0/PStR+
sfYc1X4nCb2auHroUMn2LfPO5sRYTjRP8ZSkgU0ucE5NlEfof8ARVFx96SwNPD+C9hz78TY2VkPH
+cIvm7jWyvq9NmKeg/yE8/9IO6/duJUtDT8RAeZwyyY7qNUtqRWtG0KWZeZijk8/H43BHLslqIEz
29g3FiymqlUr/KHI/FwyluzZQGyawKfTqunLKxE/82UUinxkVDTMXRq58Vq0X2sMe3a4cPjdKPmj
PqAbFIEwWnoOnSeBqau3pZEdJCxQTPpNkgj8sRquMi33+1l90NHnUiLpbSwXx5C30ExusKVERVNt
PJpdWzNsXoDcXH9/mHzK1Jc36rAYFY0Qq2AJ+O9+Dkqthk0RE8YA3+UmCpiYOWjzhzH9tELVzZpk
F3TjhhfvmkhtzWm9/q/ugCKBnI+xzHkgjfucU6gP7b3U+CHa/3qJopqKFSaKelG+M9CFapFAon89
Pn1/6T/E2bOcgIdfpDrQ3aJDd7ac0lgfnGwMrP1spLvBDibPBqwzRSoYx2ezCXZyanpZiBJqd2xH
4dI+dkPE5UoDodakicF4Weae/mloXQX6BV3pTxxDPg1nno1dKS3bz6oPvY7cd0QxvEcAvLbbw2hX
Hi1jlPBWJPus18ge7kbSUOli/bYEorMXs8iX8B/tQ7KlJTT/nQAYdtMx+jWXS0fRhlNlKtdZe49D
97JR1OAQ0yI1qkur8Yvchuti/vznyeU/r+Sv66ajKHNhASqXnCuBvCjt8Rnd/gk5QITtVShRYO4I
fuQlS4aYJIzS3r5fFF9kpcjOOirHG9AZUuF/Hz2ynH7UWtvYK8EBeRYJJkih/5a8DnO/S5T2rxIt
Mggel+OUWvm8STvnEkr3k2Hsl7hlK72baU+QoUoTIwQiGqeRUGlwRHtRxx6w3hy8bohaE69AH0/f
P/gXxyDzSLRf2BBQRoyzBw9ts7MDyA17PbkHQErqPxpXUfVUT3ffX+hTic7CZlUbFOiOQnPkHJqS
BsOgWlls7AOqSCWK9nFf7upZerbCV6PkG0sbBcK1E+ubKtCwP8HECEYlqc+lKcU5wYs7WSR6lk6N
DY31nKvcwgfVBsfU92OrMMNKMDiwsPsoXpbzJTZCxgyWp6xrhWlc87akeKoh7Y3gDevddRHitis4
VMiA2IQBPRZSMkTDF8VqdI9SPfPqYDrKYA2axeMS9cN05VRoC9oJcqSGs2OBlUVBzP1pGPVKd05d
kzygiLyLcCUeUXHkE3RF6E0hrjuoNwJ/XE4UXHHpZLEyJaHf173ml6CU42JACxeH85pIJdTiYFbd
sSqL68p5A1YCB9VTcHwdsP/UsIUJG2mtMnsfT4MU3qHq5sY8Xtj0Xp8g2hrCY70BW53x4ue4vcud
h+9XwVfBlxfPa4fwiCjTeVuzritJDsdBX9IuqW02Fgp6TYkfnlp4SGaDdlnIv0mHBwrG7UC07B4o
ZoHI9vxeop6EOPRtclAu4RPOW4zLkkB3GfWHBYLP7ODf/Y9HaUKY7/U9ewAEw3rM6o2c2f73T68v
R8u/EZaTbqFnEWlki0Hxv5eZM6dPijHRlzCTjOazE8R3ZgHHEhxg3GJGVOZ7m89k5cKXDWC28dyu
leJ1wT9XKHbFg9eWHXa1m1GzXSA210smFsay18S4CyAWWF11weDao28Ewk9YdDr2S+VwCrLryJj8
MkMaVEv9bK5uWoHpq4IR8liTPjXjTdaVyAtdwqz+mX2fPzQ4H8YxfwS4zkOMkiemXgS9tofJQO8j
Z2icFGgoLEwhnPqomYIuvXVyBiaIlRoofsb9AUPgg1JfaVCbZ3MjlLfaJmpYxwrhMLPVT3UZIrEQ
rVMYqkbWb8P1IMGUyk1fxlCzHTVMkI5jlF/p+cVe+J+M/dMT6cxTcXlZlDnOyiH2dW8KKdeWRDlI
apyhxU7DUsFIEXxFTVCNNkOp30VQN9skXJeG/SDneL0Gv/PWudbAV+aFsmDDPbsxGcxX2q9heEAF
Z0Ir3a4eZqDsth64uhr9kqYYoqK5S4xyF6bSfqRQSCSw12I1auFvu8429qA86iNSRt1uFtJ1jsqt
oQ0YSlSLIXytovrK5WYj2iR6h29V7w8D0PbIpMfzKy7pmWorHU3iSol30fRTr3AV8Th+5uGpNx6H
eARB+rFcJJXrY2XV6yotPQUp+yzoce0MNnA6I+e2n0HnD7QEiCSy/TqhajEiOxWnzhU0BXdM2o0x
hPQPxs3EA06p6eNbK+jwdWDeQhOuLTOyyPqBTCIyr4OrSDjYF9tA4caLa9TzfjJvKyJQI07lVXq5
XxoDhlV5qYOr4eBm3SGyk7vygyrsHetTxFoUmSJ8uEpFtBsHcknnNoY+tfxV07dHQ6F/aAEN6YBr
dvGhtDPmyjTvJjSlM1d3xlsllG/twlOykRAVbeckezESYBKLXY1Rrp1e8qMwXmRCtnqoXWiFaMuQ
53yhGeg+yIvfnPpZFrzK1XiGVblPm59W1+5GHI2KKGeIeeVgi5beOdFPWfxUpXvDvAkW55/8JxNI
eILvVYgMQ45ZFGOq1Dgp6VUK9lOvH2wDCOBB79a9tam621HbT+E+1XynWZeXRGzUrwIeXhPkdMyO
EGA9LylFnPVxoKr7xj5G2SooThDZzPFxNH6XCogfWiipVnIIfViLUEzSeWjz40ySgIOjzY0Ir+zi
AIqhQqL+klrb/T4gf1Gbc09/3d9Z+jNkUsEoUFf3Uv0c4Q0s5t/OKK6x1HVN+2Y2cd5pRs+S3+yO
IqC7Q88iFI4rbPmmJzEvGz/RbpXh2dLuin4/9qBJ460DHzG3LuqHfrkY6MIQeCxydPvs8LAc2L2V
ruCxah17/cSQJ++RTI7bTUbQBAlaRMcWiVowZzoMkMq80Jn5ojG3vKz/3MDysf/K04WmRaMqcQMI
TQJlehD1dsEUIUPvNAlcVaDFC4S0x43iuYfFX8COsc15LXXvc6d7Gcjttrpupks+v4g0fbVPYP6S
UtCdss4nT3I5Kp0uJ9peSybfnHFymei1CHvV4OCqb7TbFBO2gqkcAhquPA7uPG4j6zZPfkzOMUuO
MkaSRripK20VJOrVYKKx0yJNjreFJHltk6AKtLiMlat8j24Dcj+YSbQDHlrPNh5T88ghbKKbmAHC
YgUZks98cBWoN0xRcJQBgwLhWZU9NVfuYFMepEryhBYjMA2FSTRwegFG4BLG9h7xEwoz3wEyKAiW
1/WCfWokY2X14PE5Zld6gF14/UsRyCNoJ4MzKEmfw65cRaPuNfZ7Kfam9rRIrWXhYYpPkvWc6igt
LQ1S6vvg2Iqrtr9uFC95ipxjL5FvxSMyd4abLDpMw3MDpaUcnmB7xqaXjO/dBN7LfDaLDRZMWllt
HV5Q1XyY2g/DOKW2sdYXEV0ZN84u8RpF3oVVsjFrcyfb4c6RjWtEn2jKRFbmpY2NKeQKkdh1DKu4
V29TWtktpiVOna767GC2zS6QLJzD8o1kBm4CNjsXsAHz50IqgOtLnoHPrmjvhHMjN9cNKQ5agUQ5
YnRdvvQZEudSvmoCJOox9ZlRPRXAPqf8ZurNjSRkX9T9WrIfQO/71JjZ+zQHKxVLtKyGGCm/zDyE
Hli+KePdmgVX9fhuT6Y/OdUxKAc8OUc3i4ZtkRfXAcJ+L+X8ZlRPsuJVUbnSxakf3vLodrFCG+JH
R+yV3ishReF/3CorochYq2VeFW8KneOnwBsOl5rZK9JTQM+owNIh4thMCeNY9DyL8pdW7LT00ZGv
Q36liQ9inHnQCBo8nOo1QEPTftCybYcKWZiyJtpto2+xIGKAtzLSAiGpq6bayd1V3MBd/aFHjp83
nkTPWdYep9YHk7yqCwwn0R7HP0C97qBlldFdQTSup2SjA4FajD5oEclYNkQYyOooTctHWZ6wTEL6
XUUI7KoTDxQsboTPSmrxLqe3yfo564uqfnioTOUYZsKt82fsJ7PfdX7ftNtoeDS7DXboGDEhOA9u
9Qfoxyj6MOq3ugvplDmrNGR/LVry4CWz7VRuAmcf9afB+mlam5gWXprCZXEoouXOnSl1DH0d1jem
hhLOtaL1kAB+C4ik9q0UL7CbbSofDBiezk8Dp9zeWuFwWfaPo/pg2Uhh3AvxLnWHZt7WgWvAGCjR
/24PJi549N2ba1vfzPEv5CJdGUBZ22+/P5Dovn0RykyZETbaqAuJ4qw1V2q0B+1KUvd5XW1FIt1G
dbJKK56Lb8sR6w6OtDflDuq97UMgSWKKTGhrTuL4A7n0wOQ7UX1taFxhapiA3g9dRwEb72tGKD0Q
JTNvbwWWadlowJXTVnY1bNL8mPsazh6a0m2brLo2rOQwjNVNRHo01QgcYwun9zBlpZXSNLxs2VNE
ewuke6WmeJnZ9SlRToa6bFBExFPJjeKHQUlvQpVBuLkK5BOMajcwqlUQbUJF3ueCUNHg+URcssOj
LN0ZzrRXGgWZ4wgbtR8hc3QDRbesQgMGCLCK+lsxjmvZeR161Y0ElggPTvjR2a88ux3jk2njD2um
u1GwW9tqLSKMezgNnBCn8N9Z/j43ssdUFYc5fM/Nh7mdVrwsz4hzFFW7nWVflPdfEojzDA4+94Ip
QnKFvh4//+vMRJ86rGvkE/ZqpKMr/3NOAQfYKpkQ4grGUg+Nqe0iA95l9LFj8dbomFsGj3Qv+Vjd
hXwHU/qv7ofOL1o/0HMoRM/uJ1QmiKskPHI1XLfqvI6osGz2bCTfIge0jLX44kuG0Vde3xmQTpAb
oC3riMZTpclPp8CrGjL85th2+KWVJEbLcEBXbppTzfCrnnCNpXnekcJFReVmnqLoIIdTL2oBTkFl
N+NHWnyDOULhv+8laV3Bwc6s1067S3RiVonHCipFzCPZ9rMfJ8YtomGrKIMPKu3L6ZpiByiQ2ybW
+2QUGwfP+4QOCF4QQXac6h5PilR1hY5xjBRALai4EK02od1ZyYyNYJrDjLe3ei3tFvk/tRSbYR5c
FemsEfC2xDGjCwS5x2JTqy8curRcnqPFyzR9zvJd2Hpd/tSLhzqvMax7sAptLazG15DB6OTInfj3
XUb5NpJ2J2wfQKIg/xochTEy28y5yo81uts4KDqPJpgpybg0zf0Ddfy08P7zof+gGv5aeEM3z9mA
Vs6+0GWkcDGzEOV2HJD7gRwebCx8SnqiSRiX+yjEC2gwvGhWN5UVHUpjhSNknP0uVbFbBOPVdlgr
wd2Qfzj65EryzKFaugUCJKpyrY7PxXxrkejI9zJimaQs5ZOVbTLpiAPxpH3UuR/iBYOTa+ekm1jc
DKpzEunVEN62ZeHLWb/RcNO2k2qT2qecM3BG6UnmuBzwN55YXg76Hna6tit6aGhUTdPuQtQ9l7kA
KSubaPNYQEc1Kq2zMiV2isC05kHdR3T4FNzvgnAAIkyVOUQnXBKX7lTOyIYUwC37Zq1ZNP8FLblU
3QfGLwgNBkeRKxNNG33z/c19YnSe39zSwv3rSzpyXsqTNKl7BLBH49EkRzNwz4ytoxI/tvDM65Zx
cwJyBkh0JD1EBUmUuRjjrPRRg1z9GsZX8E9RhEB//RjlNJUnZZ2QMSaUWrVIODEuiaV8YiIu4GOZ
8T2ASqDAgML/vWujViezhBaxN9orZmYi1v1QflEB1g7B6FYx5MqS3Jidr09inTmRF5aYagcnFYre
92/wc8xbeo0K+jrGAtE67/cmU1OZsSTjC2pvEl6VAODbHiuCFrj7fD59f7XPa2m5GhBJBSgpLa+z
CKvmUR0YUqfs4YcuUB9dXJXm1dLAddJuPU6bOjXW31/yE8uJGQJUaRpRIFxk5kZnZWzB8ROXba3s
rfFIBzPRH3UpRNT8vZFA/4VHrqrS4/1vrgrJblGnBfR4HmLiymRYNOC3Si8XeCwYKRy1jlq+FRM6
tHRrmduH1qUx9VfvFxAqEyOsIhf9+H8XVmAQ66XKlpce6lT4IjK2y0C2Q6nBDidvGp4SfGsvPOqS
df0bTTWUWWjZqs7SjTnH3IW0g7o4qJRlRMUL1pITs2R5vGvQM7L7rcMDU28zN2vS50n2A7r0F+7g
86BmuQMdBJrDqU4q8e9jp408iaZolX0jsYRp2udjiAG9xxsf4n3onAwFxCdDVMwwDJK0eXYhReE/
mTJLisv7729nudrn9/GfuzlbcIGZzEgfNMqedg6rm9GgcXFM9rnfwRMzMbJkNAAU2l//PjFzFy2e
WkNelhf5QubM7jKJBFvlZj8HRjcssapGlpc+0jhs+/iCK9+Xu2oZg4L9+4NDOgu8ndOamdoIZYGq
pSNkluBN+jMfm7vSu7a1p86++/616l8sbrpkNHE4iJBXP59ND9I0J3kxKnuZtl299PiMnRyZmA5Q
U4+HMS/Wfa0/oofcSeXVQDZTSv2jai7N0hUmp16SUSPameQmWr8rQOvUILkitXvW8g8YRkgPo4la
pet+yK4S3mja3y/D5EY3HuLotZNHmqn5yWQhoUgcMNPSm02djY95W/1EhQt/Ae7JUhdzSD8MYoQ/
sDZy3Ily8PtX8QlxTkyz1D9aCQtGgd/57+fPcURPnYEtJ/fdSuyk4gF9JN3wKMyZj9GqprSTQ08X
B+qC76/9xYGxEJgYUhmWg/3CWaet7oOs61UCG+AEo18xFBX4xEVvuXMnl8//v2udPWYsimxEcoTj
gqEnK2ypCKYTYD+PspqJ7/dX+ySp8+etgoFBH4Cg/WlTtVE+NHbHmq7akxpmd4U8bZf0X7HNq7ou
QErTUhfvhvlixeOdPV2N0lU+Y8oYSIwY7W07B7+p+9GYSV5qPT/kg3Xs9PkQjMmPzAHZLVazkXlS
NqPmmwbXy/JzFmibCj4WpFCIEZuRxFs1j5eu/B5cQcyUShjmaVas31Jw3071/SBrzLHo2Sc6ttTh
qrNhDcPRaZr82At07vD8E3bvJxMANI5xcWLsuY6CcXtxQP4FIEODScWAHD4b0MhzBgr+2bE0O4my
F/mNME4IgiJ6rnDihJV+JZlru1kVZrTRmSt8/62+aE5zZYNhOQgdkNHnoATRTbkWDxE2lrGM2o39
g7IOVzt6TMZiSkt1E9HrkqNdUm3T4mSr7y2ywJFhu5JWIHNzC5dyC03lOmut7ZhMN7n5SD5mGgSB
1svSS0LBX20bwMNIT5oEYQBk/+7YStC4SDtN3svJlvoWy1ip9O1+BZJYzJsLL2fZF2cnEKm6qZJm
gdwALvPvxaRQ7VBu4WIDlkWLfm7txTZyQuBHQpwjjfnWphvSMj2WqDNN7T7wKKvlHIu/ONoK2gwD
xZAm3pNp66RPmvP0/Q1+cV7/c39nfZxOTmunNrk/Ti/2dBfvsRbran+6BNT/+q2jx81QAFUu6yxY
QQsXcjKr8t6yN7xyYGpUYVR35by5WIt8vRmwUSIDkk2T8vHft94oejE01iDvi6dRQ1nf67XJRfL7
Kil/V8XdUi+evn+Pf7LzTx/agfpjsAONT8oBUpHOWu7M8j51btPkSmLbzzmd/YmcT2p+BgzDoeTt
cgjmsAwFZtLaKHlBeYyTq5bJXbdGTOqnZKaP8dCflqyfGzXm9AiKdvf9vX6VMTB8INteRCLJWc5S
ljpOo0LrODgqGpJhZ68BEgLnIUFTcI7vNISMTVp0pVhduPDnriH0XhTZYMqxAsgf/v0uFWZkMjhH
umpL6k2TjasywS3fRpxKC1x5wek26BhfSpG+2oWL5CnqCmTG+vkh7dRxb81FTuGhPYnUGHnGA2Pj
UfbbQWU8Ua0gn/qBArhjUnfFJdnkL1/439c/iwLVMg+z7VTZd+3PXH1l3E1G3s+Cfs+jRg9iusqa
3v3+ZX9RkPOyoTdrMkhljtCzrW3r9ezUUsxXHmme09Sm25WkBnqGsWsoEWccpslILy0UZYFkVX9l
6j8yLUC/8VdkvYbNL0u9SWbJlYuS1me4SsAQzTnSpth8TFKyHSR8hIZL8iNfRSTQjmB7US9lhZ7d
dhbpHaBPIhIVOdLmWG4Z1R7flolW8fdv6AuEm2aZyzq0qNQWnM+/y9HOsJfvWvasSBgUdcNaCvCB
aIzr6g1x2Neoqu+UIflhjzR6mTsP07ieAzRwcmezBOkmu1C/LeXIeQyBkmeQRdooTdnLq/mrhdLV
xhCYOmGrD+rNDCGtekICSUv+C1irxpJgSPpHyYr18e+FtB4j86oRBCutvCnlCrIfGlBFBk/iDnPo
yq63o577uaLvGrAqOqoW37/6rz4ywFbHhFBFvnIeCISV2aPRONwA7iHlESA5B7AU3V3MJL86dlhD
TKOhHAKdPFtNsM+FVCX08dPiQ858RQvdIPXBL4GbVMT790/15bnz99XOql/N6HN9aOU/p6lJB5pD
gLLTQa1JuZOwdU1+84DGxSbWV+vm78suP/9r3RQCa54QqyvEDU8WHZyAKnAMUq9LnyNr8cAOh4gK
vAe6TKWkUTddUXQvINXikoL/lx/Wwb4Khhx/zLNbaeGsNwmvYPmwlCUYxHJ51F6ziziDr84SHDX/
70pna7jTg7gZpUbeh0xzatWdyazmOwE6dRx9kpg2ZpB5GsPt99/40gOeZY+FJOlFZvGAs+bL5Ezo
MkLKjw+XjVi/WrqsWbDv1HhQZs9eZVAnzRQpXEkX+7q9G2rh9WJaBQvkh97kUA2MXh5gGtXgHNLk
LcstLDaP+XRd93d2WvuUJxci5lcP7yxAE9gXQAPPOU8wIMO6CnLyqnzfw622DrAsYDAFl5bRFyAO
tOEXcgfHNUok5wFCiqUcYQ6uBMLaCcCYz3ik9CsgyL3V/MEfQ31XMaDXjuytJn7rKhmAa8n0pnUB
xNG6PfXphWL/yy9Cvb30ixEAPG97yAz1tYGQttzU8vjiMU8WAqJcX12EsThn75pxDTJQFicB1rEo
2J+XVcyxbSFPjX6wMFG0wWh0Gq7L8zLtxaTQXME3YR4femP0Dv+qkEigkAmcKqzr6xdLY1JBwVq0
wps1Lx7eAmZk/EXq+I6FobjSUl3V9HrtjSX7albgu3jItffIWafxS2vcZCXcUWYHURQCoMPn/CHq
XoZNmP1SpvdwLLe58S6bIAOSU35r1GJtGqFrdK+FI6E+eBuPzNwKsJCB6lfpj9yEW3JbVh+x+jRL
6Ma/LmLsSgSn6HHOkMA74lHGpExhSg+kHtvXFFJFqcee03d4cFyH5UOFrlIm09dR1yE6Qer4EbRs
e+M5SNE2HIzRt7obO0KoCL1RZN4dy+dMX/XSq5QcO3FbKrCBugu5NGnzv4f2n+9kMKVcbGcgapwn
021m6pJeKdohwpPe2UrMey19nzFrKQ5h4FsoI/U42mNtbfLFetQQksha9yYHkWn/UbXtph+27haR
7qWx5oNg9C1cT7TFxe2nXkduLD01yN0CXnmPqBvmGTi4corr45wO4G+Zk1UfpcVQJV4XwaFeUreP
LlJ2tWr6pSLx9cFBDalfNLanVPzacvKGhoIXzIKjvM7p7UKf6uQHPUvWeXIXP3c59rDBsUe4Rjez
XR08RtZO7t/iNAYnBFm83CnJOqxgsCNH0vS6O2Aw1YWnWas94zgO0SrKmUGVOiTAlyF7EjqIwJxx
LOLw2mMcP2XgkZSm9acQPPk0erWJRAVac8+xPDBFQzo5j1AiAfJBq6bTj4t6eGIc1E7Hh3jxwpw9
LSh3Zt1vab6t8xga1NLRx9y3lF0rhcconTQeUNOuu3LDFDm079LqNugf6u5pHK4z5zXJBfKY5qq2
sduAk5Vnz8q70tGpbgK/QaWwn19UgVFxsbI1sdLodUbq4I11uZL0gRksMFjUntIKX7NI86SIvDpY
V+XOGDBrc7q1Ev02hsciYKaLgGM23TrB2sacpoI8EIbyEZ8CB4fXQXpfnqvQ2ut5qmH+OzeUiagx
kLTHZUGxMt5EGTAhR7hJ9mSq73OY+3byUAp2d46DXjzth+53v8RJwFQpQ3s6o23yBmnDAr0uF/L1
MMdrHG/W1VjeCpNgYYEBAqa905w1qupjt5QJiumn2tqCYdZ7GbYL2YppYqiDIfXbJwQ+ALuP04pD
CJdmEyaxtYJCKolN1K4Da2u2GyfwWVyK2MoxITIKwEzK9o2VvTjQ1my2NYWGkb10/SG5V4xG88Oi
+JhNJEhFtsVZDwgUOq6O7cFYmLp3R6QbgGiIoBLcVX2jsxAaxa0kY8ukYZVkijvPrafIbCwV+IX+
PFYdqvOclNDzh2jaS1aJRVCCcd64dioTj2lnqwTtcWrFVlOahxJb5+5Jq5m1qzmRBq+6CO/Yuhg+
WIneaCi71A69dLrTDGl2exMAWSgdFCbHU38XhluMAKAu1G+pPvhMmZBikbwG7ydkVmf2N/yCVT5X
a6V8SsYRs1OLnjBrRcVzormlIS4nt3H1qrS/cc72pKIGZgzcayIYImTWZNdCSf1A025kgZeGjMz8
IA1ujvP2rGS/pCLcFCHNxqI/Dkb1XIrJK8CoxWN7NUfjEwWFGxQAEqQRifxBbBp6p33cMpW9gQ5c
hsGxdKK9Pf5OAeM0cbjSUrApI4snAILS0aeZAb8Rqic93zhSse7UGRfdwosi0+vr4Q6j28Ixr8SI
cr2yUbPpOE23QVOu5lBx9aJftTDmRgeMtRKCtlRPdg4yvmj9fBqQsc8fLAFpAgXvJK69FL08Nwl6
ys1B94NC2okQcEWz6/AbhC1ypSLZUVegWWeAhvyoMVjI4JzD8GjbzLmlHRKm3rKG5OZNRQpaLiPo
lwnKKjE+jj80AITWVPm1P5KN5+8m5h1a95rS6bD0cJNmyI+avZd3lTu27076XtOvGiqEHWQcCqDV
dfNOyV5z5aGaCQqIGYao/BUgLSXJrWzLLbX+KIDG6L0ADSwjHIjnKAK2iry1smczeJ1mLBWrAxqo
/sTYgwMzQW+lGPdGoaytHJ+UuHNL6952flr9TdgdEZm+ztvpuqWJlbYe1nOuHN9LGCYCgUuDTZM9
TtOxq/tVY/U+dI5ViqVBHbxUKrAqUL6F/R5qyImr8OJzbCUBnCvzADvhzgGUUgaDhxIa/bjUS1v9
uil3KQe5km7ayALI+agxLv0+g2aw/vnIZMKNpifNCfh0f8Blf9UrcpC2qZrb6gGAfKlikAIatoxX
mvpzml8jg9cdrqYKZqPirMVkgXcr1xagRU7vNgFmirK5jDbKkgXZjUq6MdxrRUz7AmxU/BrrB0Ly
SlogLurbDHFKQ+xMdXDJMj01PubJ77IYAPL190pcraUyWasxuB2kjse03LSEzlE+pRMi2yBhhusl
G2EVr9rA71VjbfXNvc4XCqFKREN+Wxr1JvUdAw3rIid+PVpozaPeUhnzOnSuautYgPuKzB5iRePm
BBT0Dv02gkWkg9uV+eS4h7JrdESjkHxUxSPMHy8JzF2f7YXutfbo5ck2S24j6SPh3+ndb1v1ao3e
Xfp4n+bVUYjQn3T8p0kIpoWqlCLgKz6wODSDdSeNrtOcTBZ5cdnNaGld/dWzWNIfFD1RO6Jpge/M
OWqhlQwIgaqsHsYag5zo0VJ/56Q7pVlv6F66HahMa/ZDbfRbAJyScZ/0F1Kw8wHEcgtIUMHa43+Q
iOeNLms09DCpZ+2wLAbH/pgSRHSMcqVicB+K+xYM1pIJ6CUsi8UJUkaKRldw8nkPMDJKdGfnDNKm
iY5Jghc4BaQ6HB3yaKG+BIPDSqwvlFF/6qSzl7Z0I5GPMFDOUs6rm7gQKKx0VDC6uIUc0qYKWa3f
9i9peYsmHJTWVnnXkaUT1kdRH6cQwVvywUBDtU3DJryAVSXX91VpEajthzRJ10qYepYRHXpDXkWd
ADQr7fQeW4juV2xjD5Lio4Z3wazTDqefVlkbqwpcedI8xfCU5tWujkrxo084DCIYxig1V9GqL4Az
deG2in8Ce4bEjplrzWVk/0JI+CKJZtiH0Ipl6ktzePn5XxGhqZU5GeZAOWj9y5xcD09D867Iz7jm
YaJb6zjDSletPbgdYfD7S/8BnZx9C0TKZAYFtkkX8BweYgblWKTVpBxilZ1peU6EcGM0bsSN2bY3
RZzsu5KGcVP5MjXWmCtu2tluxynUgMnUSD+iOVvZI/zMDkfNY81BZsUvFm31igqrKCNPK0Dd2eO2
6kev2rdICE+T7U/dba7jRw/nxW6008CZ//2jnc+m2Rh0vBGvNjCKXvRyzvr8fZwls5LU4wHFR7Ry
mrUuXTvRmxVd97hoTCiUKRzSaoQBODz/vgXHeon0cK7WsNwDmB+sxg1E1r8ACvclypUiRrBeeRi4
RM/sHrU8V7V8FAPQFspXKFGaHuNTDdHxdSBCMHanBjNriFJ9cQlbem5i9L83BBBo0X0EonI2iLL7
IhCzJPWH3jHvAP9vhnDYOg5pp+L4mU3WbiNCpjAHSfv9HPaLGyzVyNasGnyTHxr07epsh2VQVDxo
iPUa92PL4MJ5ZWusUqlcLxtIajU3QPKtE+paR1s+EvVKbWTaGNWGWN4uuFHN09jhySXfRPWsG/jp
Ac/20qTVvSSX4cBkJfUSDOby+VEJqzXgOc1I1nF+lKsXRShekWkbQ8yeLv92TEa1sA4AqVNQGyzh
sYOfJYfbfN0f87QDIwuAf61k4sL+46j4dIIoJg0uYFKwYpA8OOtzdVJt5iXb/5BHDOLN3me24Bk5
flCYSwqEYyappJgRqHikviVH+xYZj2GIjs3krHrbWbdB4RWtdqxg5o7aBxOKYJJQC4YAwmeNHV+v
dk35oM4LWMF3kpPB4KLD+U+Yh8K6F+3oKmRdWf7S4ffL60lVbypjNwJLKj+o1VPO0SIlqwa1i5G6
fcLizoxesFdLdE5j55dRHBVxH4Uu5FA5/OkYuE3F7xj79ADAWzCohF4yrLs4PUIadadOpy7Pb6wc
LnG0D+uXXEl8zXwJChDIrKLAvFeDDxuVVyxnrIYUmNj7JxGPrrr+NWQkzkocXiS7XdeDBjfntkrW
QENdix2W3kgj1SZ0FUPu933yoIliZRSwVrA3Df6Hs/Naalzb2vYVqUo5nNqSHHDAGIPhRNXQoJw1
la7+f9RH32LtWl31H+/Q2JbmHOONWFqD4Gipx1m7i1Klx+7TRkmbOmeGxSy03ZzYz4DxwqKnmZ14
hh7PPxU6s+hCHT/HpanS7Wt9HY6PsxNg8FPdGHKosV+7OacAN3Z7o93890n2A3j780j/30dkwcr+
z/UAmWlx0IK11kV4oWrc7VhAA6R0juYHerPJneEvUN/PNJflnyR3hAsBBTqSxZ9nZyJraThFFG3I
mD5G6V0vyJORw10wrxPNHWW2X4LzmOJnPLwBpNg56UwvaJx1264We8LAiF+SgqTJ1CSAtuUNRVwb
s2SbNpnOMkFXBwaGYTpY5u/JCHdGiui0C3HrncxAHGQp3Hbi0KqfRTJ6kvaW9eVGsovVPOm/a90T
FtLo+ViJj7zVtg3h2q2zrdJNP2bHPu+wrAOkIcBySrK+ZN/g9uxxUof9KUV0ayTuIvomKSMjz8QW
/TppqXgnhTt6+e/f7qfE9s83aTHnLE15Gt3rP97vUSviIkjV/jgZ3JlYyNqu28Z5QGJU4xv9TRkq
v8tPC36Y4v3hi14rBu6j+RYWfxkV/9fhDxGEWgqmnnS3n2CdVoYjf8/cH9Ni4xhfufRaBL+amHLh
fvHR+RIwhVbRMax8NgW3fPLdjNiner43SV7jwvSoGiQSmLesizH4UnZX3jWmbTX7nK2vPui2ebHG
bpXZyrszuolKjqdRhi+A5psAIGjSxr1Ms+cA4PDXj8cA+T/OUgJIgahh99Ah/PiuSyBeut8MOMqx
JBym9O2+38msPfnDiIh6ynrXaBIvSI9Nk/opfrWItKRZJgqe/1acBGC+v9vgmiXPs3xo23fZjrZG
Q0nYYu8rPuuV2bz0NP+JkVchNim01DY84UQbrmSBHRF/wWQNroNWOuLQoo3Pzp6r4MsY23Xfqodo
JuG5xQJGwqDW3ZvivVMVDGfKSaJltNMORUeSGotQqWym/Dubrx1f4zhfHfyjwXnEV2/1aCrr0g/y
B4PbTRP1LusrrzC+HNEfiqQi38m16ku2UGF2Cu2Vmy0DJHOFnD2YEWidsc8Va9Wad3mija2+2QRJ
pG257pvdUE8rpZYfyBPSqmckf25Szd9Epq5GQcxXrWNM2ozG15R9J82ws9SDxoqDxNEzGnWnALYn
CBgL2g9jFtSTwBrWxJ4OYFPr5g57zQaJt6tjx8+DmhFIOTesh4vPIU+OJhevtHyV+bZhZ1ft2ziC
3PUnYtOpsw7Wdf6UYJSIxHhpimgFYB9MDZeBvcM+V4HeSf2WuQbKfjqnw6GR9TXPcA/e5zDpJ8Al
XJ50yBlrYyi8WRGnFofRlcncKyeHciCmAilY9eO78Y1JN+eXiqlo6C0EnODF4B3ZuO4NZzuS85Ap
myYaPbrmhNjqeubLxA/FyMaxenfEdqs40W7xREXhw6Be6WL0AopCNEnsNOOeq9faTlbB/AT/s9Yk
PxP3KD0FknlNDRdgLHicaRuRWF1PkumOwAM1N9c6Kv2q9P84UN0lJaLoth0iGj5VED2SyZGHe677
wP4o7W0oyG+IkPvgeXyNKUybRefm5tfi+Q/0rzKXdvUbg0Q+/R76xxLAwGzhCfgtp04QgCZ5Cxbi
6FeIi6XZoehRWcJPhNyLBBHo4jJb+ZofYW41n39oKEFeis8cKCofx402NX5Zt257qFieOrCDPBce
KVUbRePGpbVGzFc5klYtw41agYPPTAvhq6M1u9yMPIuyXR7cWdvbVDGVGCIjCUfkgJrj1Z6vkn11
ShWQhHIS86PVGeMNrOjmMY6em5gf49b10u+pp04pmnwVDI/bXdXobJjECmmeXB10tQaVtRdHCDHy
wzGSg12h88xovjM9WnpzcNp2M3b8LXweMra8xkz8rKS7kicrlwmNt+ilMt9V/o/U6iCHNgZ9TFq9
i9oLSul3OftatC35RgJnl9W8JZQ9tEPxYOANtHmb08LeBDWOReM6TJqnm3cterAc1zDvLBa0P5xq
g0Zuq3WV4cOcrk16SsLGJ3PFK+gqDAHdFi5Di60Duoo3RTmHyRvjVF2/NkO+HkPNjxR5ZVJ3PM3s
b4uPLnX76mSqw1MjtJUckND6qfQfYrxKSkGeP45KB4d0eRCUFJrZNjEB4wkcCZn/huqRo15IGzTI
BAsS1pZ86v3OsY6CCbnoer8Nv/HkJz297NwQZeybkBkZcSHiasSxG4P6ySPn6BDx3r7HnG55+wew
KhRrGdH4J9AyM+OUeu1y2Z+z7lMJaKtGmEMmcqBYm2IKPXLHTGc/ya1vjTPh5sZNnfXzHIltRiAO
NqSwbvxi2eXhk/h7c8f21O5ucEYZkEwt55E9rmZMUn3EODp8Ntl1rE+pBJnC1Jzk5Nbxuyv1lznH
j3Tdcj1erNbYJuHvWE44jDl+CCOz1Ksik4RlnJwK5JT3ZXDSQ2icI5JdIN5UfqdsHSUvNQ86BxrZ
PXP15QDq89zFbB8LLlWZfpu8lfwx5vBljUTSVSdHmx7CiNYpZ5U2W/7FvttpPaEBVCdW7kCNwRy5
UkjqZHqyKOix+peKLiKHtDuOvOWxd4jIN1B7WMzsGcYvRnsdqsrSjqoW8QYAvYr1hD8Wa+/iFSbz
32a9YB7ckD+2o0oQL96v3sTSOwFv86TrAYxa6WwFA99kXyIYH+6JsPVDedd3e7/Dahwph1HCkQ4l
wTXJONzyFSxufMORdssUZgH5BbJNsN69aQ1M5b26SRL5aSl9nDCS5qzGTvgrsRrC/flzHV7slpRT
dXzMrRZfKlWZprGX69eeeXJx7mtMTeiLNYUGirGAM8xdC0iIiXlnY4H/yzz3P2cM1EPkh2OeQqH1
z2F8VuaisIamPzbqoR4a0NWQlEjskvVeKiMKcdzgHKEj7Oqn0FBc09AB18e1VB/69OX/428hRpuI
XiRjaEt/zDuKGBVJFOl4lDW83qToTE8lgDkM8KPDGp9BENnxe0aVk65/jJ3tW5ygVa0+EGhl/i0T
z1w2639CSTQ0IoDmm0GHTebOP7+ZDolG2gvIrUF9NtVipTftqmE4FNTDKLjDQwejb3lPB81roRwz
HWPikT9XxW3VfwmjctWEZU9NPXpg8f+Ok+SPyVO0i8FOpltEPED6wpSqUNcauPlTFwxw8+flt3ZS
2trDF4sbiCIIX64pEWxCXhsSqsQhXR678JeJm5Mtrq08RVos8iuVocgUB0P6rCs8Q1AZqh/88byR
8EBMsCnhvCCT4NIFySqPQUerL2CEkGpbc9xLjL8sZH/A1RSeOjRf7ULsRi6cfURZqe0G8FmZnfkC
VmJ8kUO8ldFxqOOtTSEcF6lOX3ocrGfpI3I0T6JtvlKpheccqGzntVcCD7qI6/FUN3fEjmtVbOdw
WBVIpiNqSiQcnAwGgklDq54GvfJCggc5DsKnisstiPHi2y72Ye46hTYzqEs1WVdY5lmsVPkz60OX
EMlV6ZBYetMo7Wx4ZjU3pPOICHGgPsV6zWmDBfomhY3VK/40oWL4rHhNjOpzTnd6R0dtzrUPCRSO
/tRq/CP31nQHXkbba5VX8TgIZRXTyDhB7GFFKBEJvOaz5C4zOHv63/gVa8H1fjyHNjiqCfC3mFOU
H+tykduznmPAOpZEr+UMLrry5mB/By5cm6G5mjlGoVO9cfLTVPHUefZmszjNnMgOYpPRdJ4pBW4L
RgbxWRNGENhHrOgivPRhvKsydde5aqUwX30tpbWIiKPajwEpxj5Yd6G16inAkef8rMepKyEvLPvR
s1OJdNM3y4x2VnB2pPmlS586NfGkOnLjnlbK8LmUE+Jhpo8kcaBIR2pI+idm1Ck5KBVhVVPmmd0O
zfoKDEJmHrIKSgvGd6sbvbIyVizzfghkrccvRrDJ2BPEvB+nYRtRC1oKwBLk91X2VKIWYDp2ZIC/
RON3cYFEelN2c/uoEsCUFZtc/lb0BwAiweCk217RPo04Wm0bbzgDUhJyrvcJk7Ts9qaNGCfikt8a
eQ8vQxC8wRNcpb6FXEUuLST/JtsGHUOmLy/BW2edLDBTbGPFh78mEuSF11uA/AB7qxkUAJoH0kfU
Sr1KPY8pwi4u0VpitGMOCpau0d6vaS13tEMZbPJG8nLnI80T18HnwZy3uFXX2fiepfeRRWRcrlMA
LGn2y2LcqtXzUL1bibnWWmsl8W0EEEOVqPyU/5lkdL4lItIR0pUBxBY7xkuEPnuwftvSWxAbKxtn
zZTUK8WQdmGJs9ewHv/7YP9fRynZEkjTgWFQQf20impzFlqhPnfHFklI+Mz4NByStj8IPo1eTn6r
0EsEMmY9mSib2jTwE1hBW3zG0rUBmy22jnbrDWJXKoILWPWHVt6V2O1VAgDIUVCcwZ+iX037lYy3
bvkW8gYPYrQdxntfffbRvcSrD6+s4KyyldoltYZo7OHcHdX0TNm3O2axi//xaCbP6kgwgK3+2aeV
KPYM6OnMuOpDwc1dYC8J12l2n5kWAvDkKCz/8sb/8XX+eOExfEJ+WeRBIm//cfHIhQhNNVb4tgyI
8Rk2u85pQuOx6Un/AbxiR+jV1pcN3xju0fhaHBgyteJIe6f+klbddszfbGU5zh/S5NlmzEioNSiF
D5lM/xJcGvt6L10EcMYIbG8MpxTvk3pVx51KvJPG/UAuB0sKP0L1KxKy5zCZTMXrlL0s2VRAmln8
rCPormpzLVlXFdxw1iz0GxFoi076xintlJWGXUgf9hTqbKJ0SQNCmq+5s2U96Cqvh4VMoy4I3Tnr
hG314BXhiLUvE9vQuXU1AiNN3udlttcK289ClTNZd2Vq5oxCPjnFV0lExLDkvVwqixCshqSgU0AZ
V5VPm2TSV2KIzoVy1xCxLCB4SQDcfz/YP7PSFjQMiJsKA5I28Lb9bJiECREycSbtsXYATRVSfZD6
oBabqgCMqbnOJVHtMPiAqdsczUQUsT4AORA2iLWMEMUXytWfo7jajRW9XwAgTuHZobjmzKSmcRTy
m3Key0NsEP2jTJfB2WZjt2JnW/VT8rdP8+cq+fnkGTKZqbgM1CVp8J8jT1gF0IhzIo4pQwwwqVTQ
il455PIh5dNYD6L2l0WRSmOZntNtuelHEuH56MaQrJNSZd38XGBJx4jcphzXSY1VrCTXNfH6A77d
ySQ7MUD+R1SP6oYx7BuVhKX8nvJrNcrLqF4bIogGNpHG4AtQ1L3AvyeqYT2MOMpYrNN0U/T1xrZZ
xWZyHLVVxb5tExiRIHgJNcvPaXEf3Eg7OyIgxP47LhTfbGM3WowP65pw0tCYgJTcrrTJlFCOipi8
Sc03ocwNCcWQKB7JpQ7lCiUaJhMYy76IoN8u+3APppnm/VGRmrUNcDgMnTuG7SNfVpIWvEnxHmPf
Zk7tnc32MM8Gy8pVQWMjtIoDI2Zrityh0f8IOgPUn5nk2ta0SfkL4ZmQoGTrnjCSEBrKCT8yLJK9
xW2hX8Tc+IhsV1p9VLPdQIddve5+TzEKENSSCU8WiH2PYFNCmRAguptM2jCNF5VvIwsNJHQkJN6s
8VbSj6fl8AN2wrxIyGnhBYTuhETipPk6yxkHQoLHAs4684Kks3a+kuEXL60sTlEI77eExXyMVfhq
B+GD3tzHsH5eomP7ry58kkONwm6FcSQBX1rTPxLGb2mHlxaRS1IcLXQvWIrektY8K/awiSsVs+Ym
kjt3UK5c3UwD5Dr2yMAjaDfja4zRDraEgjuIYfkCByJ6mtWg1bu8KP2CW0Dqla2ZlaAi8QWIc63p
/AmkZgyjAxma8b/m43dcfsvZ0VF929IIKrVfVv24aKpY2nX7nKIfVHWShcBau56wFgRkhRL7jnov
GRQBCJLED8rvGvQnWDgs4CgNfc0CBgSc0em3qjQeoR48XvSwSK9DtTT2MQ8Q2VtUmQ+nuo5DEktA
pjIizLT8pNWxy7oKnbW0BdY4m8vWbZCNhqbHQNqCu+XRkz5/qV21MrKXqvou0ZoZybfkkAbueFXo
Yig01EuayOvZIROJQCx2+QZIivrt7ShGL838IHtKK4E/ySbjKPDzjGBhgMPolNaoQE9RSUXV+NJa
r0RWrC37M6JCVDmUOZPwkzVk60ajSbboXYa0wXFNRSKb5o2rZeY+HNgbwK/m+mWq7llaeqqDiHQo
/dIw12X4XlfNsyDxXaq+iuHcp27jEHcpxkNt0ewunsMk2ibx3y5R89+qJBRJmEI5nHGo/atsGAFa
LE2J3B31NDsm83SveCvUjq/fLo82nN7IQJnC35gjYamVtNX0EeiASoEKp0c9kCdmnKvwKRoJUqZC
2EHeKYEBhNnjwFsrjzvGkNqQt6Axy6tiWMjTgA+BKkOkcIFymiIQXoihGth1qYccLYYUAwc7NT0S
uF+cFY+iivwkA9Km2HHLCroWjG5qfpem57nud5osnjWkTpVZEte0awY6uUlKlqfXBZhk5Ypa8BGd
rZ29Q43+sgLTPvfv1cMhPgpPj2ZieP1prgWXFyMeuu4o9/khIJAnX6KGkPqTi4RoRU825WycA/Fk
97ErYvLgyorGCCbayHwdl+T6pRF30bnY+4hO3eAmGajstxMnZ0JghDAfKh6fQLsMyi2SXqTqXapu
jvogDxQC5C85WI/DqT/o72XwUGbqdtQ+rflOSRWA06VlVkHzymzCmGttK/bTmMGOIC57uhXLwmDl
XjBvhUYuW/QLS+dmJG17ChJmj9id7WnFwh02hzHcVGwcgv/xqNKXkqyL8cQC6LYsgrLOAM6GHwL5
goOyzErugL+ShRKI05nfp+IZDg/ZLyl2NhFQk+yH2hkyaXyNLZLb2JpPHIPOrh8u0ByD6mUOqk+n
W62N8UZMHtvkckx2DwQjraB3Q/vkiMyryUmcr3Eeok8B4QIU723lt058aQad35vGqyXpfulJk7JW
QUwKUIMyMl6XRT8cEeSXxs6uQdTziBCrpHxPZPySh4UWRlApzY8qbDP7z2ouqPHrqJFRTp3JLxMR
4kNAdJ3Yblhigq9rBPz2rle3IuKfmQ+YDKzBWsXSBY33RIJVbYJhCJvHf59NN93eDNKFjDuDR7OO
b0n1qLBWVsZ9CLcEEjv2m6VDE60mIi2b5JfA5WH094JZgri2snuSjYtI7klBdjP8P0hFRvsgSVB2
uYmj77w64f7z43aJf7klLUGEMvhhvFannUV6t4G4tpj9cYkGFteMUJq2PzlQH09kkyuMTyYSYiTB
edF5IIh6/NYjQ+aan/EkEM/gm4ogAA6YuCSunSU4Ch/ifBN8zBUFRe0uUcV6uTdiu9unseMqMW9r
1CD/pEMj+bQaNJ/xvG6NDdICW+Yx/aUaOspX8dtk4TG1aVOZ81kU+rpgFwk77taPqETdrhJvdpfk
Q2rCnvCJ47vTMDhcilTahs2wKQW/rEY7wItqXZafWeYgU4pyTyM3f1bntcGSWdBxtZOgl2deM24G
JPnNfRA3xEMYFeyDhgzWmK5dre1r3TWdczu3B5PKm5pLw9EbL3seYu7A6pmSa5jE98BZxikauHEv
RgPC1WAfjd21JuUsEyoPwx3CN132lHgbde86BE9OOXSpeYWlHCJZ94sueRzH6TALx9Ui6VHt891k
XuuJPu8KdcqIXzqMdllxD5rTUJ90o9s0RbnK9XRb5M/KpIPs+gnYLUmDNdObXkWrlqKCBDVghMI4
MfSNMnxFCs+JZFwKkCf01myGC0vCCa2296FnSF810mHZaixrDxe3bCtJeDcZKOQBjxmiiLhgbtID
T10pwwc3ri72QrdQwueeRKxkGxWPc1FumUrXCoWQQfLnyU7SxgUoX2nN75G/oDDerGg7DZ8jtyqX
lFdKR9TCHei1bH/NnCdVfZgh5HoiBEmxQSaunAmvhU274kY1OBUDG3XjwAANLm8f0S5XHIOkiDJc
wd1V2syM9ZJIr864YyLY18qTUXwojuTW4QmxRwdv3ZaHHCyxLZF/YGhoCVwva7HrHbeDmhqo7syy
+5jzKpQHKd3NvO2y0Ih7lAnYhPbpv9runvc7ExSQJDtX5f99sg5lBbCW383ksSw/Kooep0bshKat
B6f39apYmdB9jTjBSg7BuZ8umXxvocx5+uriXeOhMaF/htGP4tmVs/dAPhQAGtZ11NFeEHS3vIRN
5BXye1Q9tKTKOOtO3PT+DiC7rgFeu4VX7Xc5kH37+UaXTHcNzIus/QqdT61RvNK8DeN3wYQfDyPy
G8ULul8D87WSPio1DiygP3kADbk6+Vs7fgnTWMst/VK7PtwYfAK8UUYDXIjMfEreodNo92Q4bO4m
dIRSh2t01ZFIOVGuSENy+67D5zJ/9yjhBPpSDUnhPLx9DzW+rahaVZkHrT2C5g79NpblLYIPi/Db
qPC4DMZ0m8vFC1WS9Hfid8zvS1FQGpxjsLcUAjYdn5cVJ/pcmqLRI/PIomDToQjtT624JlYPtmx4
suYSwhDjPVFBpoPU2QKJjPp15rLV2tsoH2XYF5mTGsPsVAHtphbO7xQH0b51ziYP2r5FctIG1OI9
jcHMpnopiPwPNAruw41kUSERuQJh0lA/hm3h5tG33WkbLIbHSH2p5fNycNpq7I9pcDU7Z9u14UPn
hFBV79U1s2ENkM3sm6+UY01Tzk5yJUwnlxeCn37Q8jkK7yPWNCC2iCwRSgSgsSa+egWpJUh1pn7L
CNgbAQLRErA7flP3Wczo+hxPiQpXxlBnTQ/WdKh7zP8w/FF35e0f5uQ0xf0mVYmkbTemQT3G2S4T
1zLRBXBTJsg/KiwnBz3vV0rDYiDRP0QAOxd/uU+RdtX6K6cxJR5e79SehjUxxF7TR8/klbpVh/Az
f8rqT65xgbO9J8y9lkk9Bdw0Uae3KoNKjYMp9KSi8Sknh8wY7gVr0mSxwYZkeE3aXmnDHZsWk9hK
FO0GQ4w7QnKQ3pDxbhQDp2TkYMyaYAPu1nxZMMxR0x8SAjL5VZeiKkLyjb7dWuHnMH9YGo0gV3V4
yarfpe6i3Mbk76ozshHU21aUbfviW4ZDroGTp5Z40kHBpLG202IXozJYCHaLO6y33Wl8zUxaPNyc
kFWLb+w8BCS/x1xr0adt49JUn0IY2habjWJTqUSodWSzHMzrWAc7D5+d9Lmw4we5eDNappkpQA3I
iZSQnoETcGKQogqbNU+g2J1QUa81hvUhfG8R84XJjT9+ZINN+S+3wY3zU8AZB3qHC9qlnFnq6Pq+
FSLY0jgJHUsnV/odNVeViEKhVhgP/Y4lpIJGUhJIDUZy5dDGrIGshgFe27n/jHVCzhhwUMmtFf4S
uz2yAMcAfKZI1nWwX+Zu+9TJbxIZ7bZ67asaKbFn0GiSgc0XyZaFGDEhQgZo4mR4N5Qb0c72r3AC
LdZv8kx8lF09JAOVoXzkeRntumd+zEbB491Mq1ZL9+jKnDykoIHVTb0N08tyCYxF4MoySS5MxIN5
gBVaTXK36mQyZFk+CmnDGRSMO2vyR+dLSg5Z9hA5pPRi2Cy2fUpnWb+dbHNt9nSG881OReRO3WMa
3sN5h/JVI9h3huM6slnUoMBDqhymzILVOMxE3Bg4HpT8qiBfryuCVUdEHXwnMpIMQt8GIsIWVcMf
bsfA9DTAljgbWT8Res0LmAgEN5bNYbihw96ukFanv6XuV1cEJF+eOx3/3UiC7lecvBAgzM/+y4ny
c5n7sv7SKlScVqg9s8WoXC0srbVrqpuOuIN4YnM8VBzUkCEqk5HlDQ1fv4Nhio+tXP8b79O1fy1E
KlqsxetiLzlxf0o6/o900ZnyoMoitT3KwtzJmBol81Ma9nF3aEW00YiiEfBOAux1JH8ox22AYgj7
pZCuc05vyrB20gghzUzjrGDYUHyYi3n8FCQZYGrg/kVw1HkiRTM7hLuM7OumRBNB95xYYpSThSBL
ZR8TbjNXYOcjEmx0T/kfUgI26y+f1/kfn1dXEfPS00S6jL385//n88KPJpXWTWzR87KFyQR0iaMR
Bw86fJQ1wyKxBkzlaUYaVgh8X3jM+PCgbhrXE8bghSxtDVAKnBoaufIHA/asZ0sykJ2ZEJkNsiGk
YUn8FeJ0IUJ9Mq59ep9rDSAh84bKOaaN5coDKf8Gk0eRbOr4w6wDaWXn8rqptJeIvF6tfpRiawui
/WBLMPi2/9/fxJ+M4n9CoyQPYY6RCbwh8t/5AY32APa4+nHmacmtd6XmIkj51y5T+65zQoIb6OE1
wHhR3XLy63XtVaIU3DaI+/eM7lZVG0m5WenF1E+GulWVRyX6SlgU9CRc1+IqsU5Y7HOookQ+rZzm
PCR7o7xBTRCof83Hr6S8/fcnMv/NK/KJUPHLjmqoFGf/+ESqWs3o94r+1LXbQN7H5U6q7wU/j2gP
MsSThW3MaFD7rBWFqhlt9mMRuCZ1p3wTLnuPwNMImlTBoplYZc14O8TfMo0baQxguXE4qlUmoZCC
iomge71eyGBm9+gWlM+vuJpWmn3F0gn7/Drov50L4t+tBSCsWUiurcxfVudCg1nQn2PiZoOmpZcI
WUW1K2QkTlO5yqgwHPGJ5WfewqACkf6LPuLP7/rP311lwVd0bYnmAwj58S31vO7MGuBIiGsI8xK7
2EAdxfW8mzrpRE0MZFGysuC8GRM17vzMSPcGWkIHmZaN1x9EWQk9U0JzbY5uFSBW4dBVaXqQuPpn
JULtEbpNvxktC6hf2uKM3ydGsQNA9TtetbD+UBlddCwNDAH6pwB+swc8f/GLpL4v7sYyOYU94+ci
TzEWCgGLAq+MiaSdNyzWD4Sbn0UoHjJddeuxOVRJ9ZACUeVj5OZZ7w/2zgnKB4c0r2wm4jHTvjA7
ca9QxjnUMG7F96yAgefHRCHiE4m9ruUPdYArNtw6/L5F/xZWCjtG4zUS5oNxRsKo7Bj4ZTV5KnVK
pGOekuIxhYDNGnZV+S+ickVfePCfv5RJ3RvqEYXU3Z/hvzx4cyh6Lu2pfdIWDV5LaDiGyNIM6PB6
LI1rmwIBWNyLW4mQqEgr78nQnpVK2lUa/d9gclbf3HoBjyGJgzIR5j5M5J6WF11a5Ir3pCQqnaeZ
MT1xNkmgcmIPvmr0myosnwxQxBnYhIRDybCfFGcDXPalVEfZQno2IelntGIYr8uGTja2wBYPhik9
hjRCBpY/vzZRfTFhLecS7Nqk+qJwM4jSvvqV9e2pCKNH2htXWqK4Ei9kXNDaq68NeTzkVeAX2k4v
+vXcDojouWdk4z5SqWlx6NjmNozytZy+5+QHSJe2IUKhekJtc9Py7HHukQYAVkZSvZnr6Mlu6SDs
pXPTq7eKBHkDFSKhd/d6UjdqQ/MSXbLSu2oXhx4+MauUS1upiGFTcO7E9CHugOnKt1hjrnY2JPBj
o8gRr8QXmICyebKLbt2k2YNqvw8pfiq2lYq/uBbWU1cS3QSTTb4CYMs5KGeayiu3Cvv3tir2A1E4
FqPlVOWbKn0vVcoFnmXbOZNCBwgo9BqkaDsyEYXzgOaFijJc4gOLhAr6ECeotE1911t/uSa1//no
0axmq5g5ly63f16TyVSPqdlZRKdohRuiOYmkG3kixvjYJ8Ya5Zb/B87BxTgNZ6v/XqBFKtXgtJjU
wGVgM9AtOvoJ0ymy4SejVl0bl8liPEqpmna06N6ib20Fn5NdU+b4fZutQxbFD5zv6z78imMNqO0v
t579I3IXfhM11nLqOdTzIvj/ochKpWCCn+eDkV1yUkXyUZjNqilrLyEQc+rYlXMt9ZNEX0HnwOai
OTJAS+ULRQmdwMTQ8D4MrZfyTAzawHEeqW5PBYmFDqfKEG1cJWCqFiPVAAPSkVrWH200cjmumkh9
k6ZpK+MMWcBSdao3AcGewUOh3nq98hNcnaV8Uq0N4FAnTlpRoI3JXUkyPCn7tPZ24yrTE6tgLd5I
Krbhj1rfzvAiYdG0AZ7HdnK1/tmw79ksvYsYlG1AIR9WnpqGbg1HifrYSBo83ATE47SfC/nghECM
4gAmUzJ3haENZYaeOVdRyiYV/N67Kn8A5f33da39W45mOpguCNFBGLCcc/98xqY0ATG36/5ktRsl
90cSOQrlo25uKrJs9RgqR9l4mFgGq0tnboW6hTcnO1VRb4n4IptlqG5x9d45r470GDBu5vl7Yryl
1BR1r9P4xSO8irTXIbv899+NY/ff5zIBQwqvoYErlDq+f/7hms4Pnw59e9RNN60AeGyxK5NdSwuN
bbZe5gbxV8aKDcbmGmPlZVNNXwBEN+p8OVE2aD0+wiL0GywcYM8IR0WNljPeCPOelvO+lrENoXqx
Z2tV01zZUEBG3KhjQcHPiNzkaaPlAI0Bsr3JoWFT9xWZA7bAfZOgmpWHhol9ESEjsmyNpVDnpcEU
xEqt0JouOxMQU0T0DMZ8454a7VozLdceMRmUn5am3xStIZPLOCtDfdSyyY1gDu3Ak5EltBAK+Qun
WQm6Uzapl2uAZh2BwniJkoAyJsLywZM3Uvk+RExYqbKtdKAhMktC+f9xdl67sSNZun4iAvTmNr1P
eXdDSNoSvfd8+vNRNZiRqIQInAa6UN1dvckMRqxY5jdQ2sNg3wsqSkkFQ7y1HwGeyyjA/MgFnqrv
dBQI4hwoK8iNQJWufZrqYo5qi3XdwW+FIj9Q35RgnlBFVAwz4ig8x4ZHVtDYx8STngT6gb7LmQyf
6T6txUB7ShX0xkP9TtLyZ7fB2wu/hOLWdT+R4XGgajG3X7aMxdDi6XwYyBIFHvbWbSPCPwW0nsl3
Wis+uCWeZQE4JdPWZilukr1Ps5p3aV4bmwqgU+yVklE9Vli+1LFy1UcMsEuJeQjQTrPU9kwxFzEt
IDETDyqWIDLOBx1tggFa7m28qp83jcd87cOhwshaeW6jptHr71oiMk8wFrZlDSO0TSL+B15LISNB
WToIqnWfIK7TeNXKcaHXNUp4I/OJfVRRMl3ZdhmaJf1VUtoHWdpZbMpEZJ6iPJRmboPhbw6uBDSG
XeyJOBNqiJAypatBKChzHfsnxynn8GuAqTCbNpHhqBa2SR+w2hjIX5e0RhPTHMCjtqjtUDft6Uun
ax0uRdudHENfuB7ACf0pNvNlL4PRr0FFWJAnW0quRNsLEIyhvEhdPkO2Y5GYtzSAfBYSDRh4ZyUr
PwxysJxa2sgTKBr9GdiIw7pILrBpDE+j/ta1cqwumPeg1dN4m6pXNpBMAWgiFANkL9aMlwB4OLM2
o86Ww/iyF7/6PR097kjvXySwqSXsSzuR7xgeg3r7GoobzMDyx5ZbnghKEo8AS/bWyHQuEjl7zxHy
6KPoytSFRY8ImKSepTuB8XUuIorRdluLi2bGdYBZuoCJFYMjrSifo6oAJOjeak6+1nth7lcHdAII
vfUiMEt814R1C6xdisovOCH1aDAM6MxdkFdMrGl9FQ32XNISK+5l6xbXaRque79Y6HW8kcx4qdDZ
Mp36XvEVQk2wbEM8ds2Di/AcpruYug0ivg9IpdMJ+tCjMzLKJ1d3uKfDW6V8p2PPAEd8ERVn6J/Q
uQeOYsDEpkMP4SQx4juZSTe9pRWQ9ZQpvsPcos3mRWstgjY7+q8FPmuR6K/cgt/RFDuzf0q9eh7Z
BipR6oDTw5ybjxBvGZzgFsIgWPYXXiouTP2gmjdldl9I7wNKu23vDQSb/M/IZN7jJ3gFMB1jLh+a
NUZo4aLvsIcH5FAYy4KlEtzuxiZlLiysrlj0UvLXImOljsg9o7xGXKiGFMdgAM4RsHUgiKS9TbSp
VAadLgSUytzFWXFM7XBfORoEY69d6pAUpGFEm80FJ72m7ZOQCx10WEeAtUwaWAINWqRzS2xAwUN4
1jpO81s/Cda+iCycrpyzyEQrReKIRfdBBNPFdvHb1Isdfw6/BX0EP5jHg5tw/FIwqpEdhLKlvQME
wk8WGuqXevLaF9nc0tI90iaAIpCO8eRFAWFkpqXhlVppG6mPdpVz07hMS6LhdhVWXlwsBZOLJU72
JCD3KbJmKtgsiy9aVt2dgZsaykRodgT7pkENHGU0i9zIdz4kNSRnyHYW4CHU6zeC716Xyl1bYyQr
o7HmWOu+9ddDY61F0w0dIhuSlkvuGqhUfQbXlxuFxyr1X3jqpwEvB2ffK7/N15Q4q7jqn6XiVNMo
dOeAXV00aoJwEXHBmsTNFHlTAzgGo63CO8lU7rQsNT3ZVxlicZ22ggwoddWKLuWVFIlHfKFWIsVj
WFEtVns5/YwMpNG5/wh0zW0GNyso6Ph1L1qJPWZXbi0U6Qe8nqwcwKi47GT2t88FSmVh4JvnMgZN
wF8KQrkwlfuAdFfotrmKEFLkXufOypPMY6xpyyKur01Hu4+VeKNH+ZVmVVstapceuq2dfe5uK0YG
cVxeieoy8941xb7R6X2VrbJibCKmt7SAGXm0R5VGEJPeLn7yYGHm10B/qi02IHNlmc/sWbGV5jgH
1TNlp+2KAw1qmmkza2fthB3yNHNY3fN4eU8veGfzjxv8UwJYqIrVnelPHNJlOnuVHuQFfjyL9BrL
HXgAM3VjrrQ5vm/Ivuyag7Amvs/cm2ahzMWFP7u390yVFv2SYR8PpoZeD3949k9fEeX5E0/+Zni5
9IT/2dzaKbwGw+olQLFttbXQEds223bNMs+ixT2WypAcYEqviUJnyoiZtfXXxQakySxf4KQ809dY
cs98sNzaTF5r52AWzPwj/hGzfvX04K3i+afGP/ggrKoZrlN7nLGW8bqbfUYrIJszcSNuQAWTNa7Q
FuAX1i8RnZpZt1UPmH7P2OlbdbZ0Vs6CDbHq+L94q+FPaPi7iG798GucOXJSC+fZ/fpl+Y3D77oX
dvlMXXEyZsOT0JHf5HOmwwvWtF/e7+J1yK8RNzyKP/EToPKZG76nv86knLN6lc76B8hSDww+T/nJ
rgaq78qheVTDBPAzjP+YPHsgVqk7qBRCufzCUeLkAEen3lR1Q6/9zk6fdMdd+v4+xAKzpM+GS9o8
9ZDxo0uV6xi7fPiQSzVn09vWQcMbqpKwt64BApkQmeSYzvlnAAPl7/RY+p3Wg60hS9Q0GVlQ3MB/
ZsdqEMSBTVPtKIYLUtuCj1CG7Cugv7a+wlGJ+T9jaSDnAXleAbTh7xf4amCN2iZk5xJyP5YhI845
qisMxOwS37Pyo9y9xPFLQ8cIBTnDeXF6JnsrB24qmFz1X14e7HMYfCjeR/eYoTZrGy+oXRfKRF/S
vLAiGvWNLAG1GArPEd/BN72SdpyfHquuW1WfYRAxSAs+O3a5ytlONLoMCc20gX1DQ0Wh2IHJn+fG
m8CV1cofokuxqduLzgWw4pULh+l3iKpEn5g31FDI9HzQ3L/PAuhFkbzL6mYFNTJs93U3pCRghdVV
F7yhM70Q67sqU/YZviSi4YN57Z/b1thqtg1ruXBetew2AItT+Q9g6nINBVl6D7b01Hf1reD1j7Re
wU46u8beZCZEWCT+bNXYD3zQCqdYowM9Rbz3+/7AhbQt9Q6qpg3EQt5RGTx7YOdqrv3CbtYAQQfy
x9BmGwAKlgdrD92+lSKuKxnG5MPf+2KoykbbwmDCQalJ9x/6yWhbVE0ptI6UpMcCLQKV9rQFWchg
dPTy93OU30A92RRRxYUawF+Nr7r324ihi9FB6s0iOUpNxTrR2sBCVDBpL9YRGgvJYhi6Dplm3hof
RpjB5AtnlZStW6ZvqhEvGWpXSnYNTT+J72qExnJkUgOIVVbezxTNfLOkEJDEUomtjdIUIImp98Kn
DE2rJJRYUA8/S3kCSz2WvAUDp7JoOmq/ogFdb8zdZ5tqNte4d9akh3CQNoujNapPT3lPMNOg6HQi
5HBra8JvqOGJtSaAOu/e8YmM3s6OrqLw1rB3hW1MvdkI1Pc/b8ZEh3zH1MVxTyfL1EpQu8A719md
ReYx2AV0IB3EVQOkNe5esVWXfeBJEzYw4y7Zfw+2gJajXy+rijU62LptxJIW2+5Zd3sG+B9WC3m2
wOmPRm0VYa7ZeLOsRBzOCAjoFjWmtHClR7N5qdAjNZ0zHvczI0UK2QeU0OMcbGPuDDSyyrgRwQK7
hHTTza8K6fDuMpAt/fqoJZ+dAF+nekoTwAL1oyreJ+qUS/UoZn39NERjDdpkmI4rY3+wouvjpkwM
9yxbzI6hVHTOU269ePJeibZCd7aKBwLeImep/au/D9BwEL8d1PGjv8Y8386P2mEBT7HLo/V9kywz
0FjGyrdvGSeFU0FBGh3Wr4dZ7GdDxw1MRNvr523VSGoDcUVwzyW4L3wHbRhNO5MKxEtWrQJdge4g
o2ycVxzl1Wh3Gi2Ov3/uaCL56w1GmyiO8l6wGIudhfQpMp66YN8qG9F4EKJPVNB94ePvx108x99/
8SgOhq0T1pRD3hkbkFSDHRD9K5IPzFVqaPGCAMwM+8/QydYsvFucDBQCGQ+DAluYTFWKnKF4JCG9
NmW/J1/8FBjSmSq7TvvFEtIqrcanktPUaeksQs6y8OAC+piyq9Rn7s4IXrJmQPdjbw8PGRTXzNPJ
cxRsgxD+NX0PiDNIXfk5lV7KjjQLEHZJ67Xt70U5m2iRj00z/vtu3153mKx/26aeKBWiovC6anGA
hJUL+2iAkjTvVbtXk02NGl1vTNxhF/fKt2eO2vJAa4xQQo70DLc5EE50u9grKCw76blJjtN7ZXRn
/s9vZE4uovStiuMokER1m2W1yekA8q0oV1mvg8ejC96/xbW8lIBbCDrts/uuheVT38bJW+NAfMmY
avQT0faLJTaKCxqi4/JAHYW59pV4flvwUAOmbrr8+IH30oCM0gG9DD65puFsA8KUoXxoBuR5ealV
934A4jPiO4Dx8P7ZWrnMQTsjtezRgovNRQ3eqtGjCSuXC7GLe3+4KjVFx1dx9IFkPdWSRO3dM0cK
+dW6uiKIeMZ7EtzV+sQOvHRg4DbhzAKAgw80TjQ0KBK+GlVQwsL7ntKmN3Y9M06pvmq8Fx1xRadB
ASfeqPYxzR5rUklGtxkwPAEdem6q5iOAHh2DggSJHQT2TAhhPmjOaiLijDAmwy5CehN6v6niZ0r+
+vOkFLKYdi7KaKgVPhrWGWXw0HtWTMC+EjzjqzL5YLxuJ48yQLxImsi+L0V4xBPRxdSRGkRbaYT4
CDOndvUydc/wtmgPSOJVndKG2SW04kj6eYFKOBYJaAVSWWwngru/f/7FLfG/z/8lwK6kllMbDc8P
zLkawrn64JFCsOFBcTV1bY9GE/8tNa4MyEdhVw4Q4udSezhtNJUMSzDPFkZhbmCip8Ede5DbJACQ
PdzX1QSrQh4NC78eyjQE5SpU5nVLG/KzbwdTxNTC8cOWKGFs3Sh6M7VHv6WMF/Zye+ys4FVLNjLU
HBqOwyKrzDtVOQFece+3QKLrHbBhRm67XMAGxN4GwXUZvAjOeyo+xQntOvn/45B+f99fixTKilXW
XDT1vQ0eWzsPN72xGayO0qntdyE51SSJQRduNowdx5s/6fO00Y3wa/vVZBNJvw6EDy5WZCex637q
myU7gV/79667cFOgakk+Q82Dg5oxOnOWkhahYkUkUchrl9kdkFoH+3TjgeuRTSBIE2t68Zgho2nw
C/HLIUj/3ASxLzpu3ADL0KPTkFaQL0qk/knVLNSI0KN4+zA8uQp63boAR+JKTF6yqbM2tkz6byt+
ewvt51tgpizD8Ancs41OvPrPNjuA1TtyKt0fQGdv1AQyubbqLSPU67X+3nP2Uotm+lSWdSF/1igB
RWR0B/vwcRPCzgM5l0TLGbIsS7dhHaOWa2PNvcQ0QuzpxgFuNZIrIl85dSAvRRxJU2Baa5JOATpa
BLuNKsdHFv5c2VdZQ/4kLf32psruRH07ueQXN9q3h402WpIBFGls1Tm7yk0N0r2BKFxhdGFvbZE2
uYzMSLL5e29Lly4UScOKCr0+UQV38/Mru8z1lNrVHFoNn8OdwvXlA5yETxIG1xV6L2xyD7Yrx4uI
LrpTF9rwm0aZiCUP7RxRA0TAOv98flOj5VH6XLw8vGyzlShdW/JHoSsrUR/YYtA84B/p4hJ6Yk6f
3VT/QXo6mcK9yZD778UYt7uGLf/jZYbd8C36Ggnsg7AoXZZ8mUL8am7cnDmzDvdq4zImMnxtKIXb
flPWNyRALiADJ7/OSBgS5YO0kdJYq67/fivpQtjjrQaKHcP9Qavy51sxK0o1vDncc629ZYDRzeKB
vc+uKEGnF+1+OHfhkgg/8dxhb48/Dcw+jH9F0VAQu/n53KDysYjrY+esZcBi3h1xHfU7IFrt3kkO
XD5eAP2BkRCD++EG1rWJLFW/cB4sC9enr1RHJiL+fIEeSV45zUTnTPdRUj5AMSAJlwRHdqHADCpc
uEiudQiDQNEDZ9r5Oy/dN4zaMt6ZFrElzzx5o4gnN7iR8l3WzsN01+prn2mjp0CZqXdOC7SLniGw
qlNhbhHHzPCG69dltsduKXD2brTE2VfIVop/7ed7zKyr4IVfLrglQIKW0em6LR5oAPtnB+cbrFGl
jWaf4HJi2bOSjftU3/ewDCXIdGdd2UAFqyzmLMu/P9bvvOErQLJWwDVN6VfeUJq97PmycAJrSa3P
jwQIHhtPejFxOf3+Jj8fNLrwcSJWPcsWhVMhHEKYVz3iMf0sqY6Uak1KlIonUvOpB44uQ8PVkhxJ
TeEUoEvB7AYRtfQeh8VhYmAtK2UiIE4t5CjgVwr6GlItCZhPLODhlSrKNgtAZGn9/PcXG2LJz9P1
cyFHp8ut6p7OLg+Skwe1P4vNcKLd+NP6gF/y96MuBPnhWQAyRRWcDSXEz4PkmVIvm4IqnJL+qK89
EWFHSsu428vNnaxvh/SpDB7jnlltvJy8Yy4uKQUDfT20yTnPP58O3bHNkoAvSCLhOdXKxJUvQGSN
caM78fUudBL4pd+eNdqesRnlMGM64RSnx97o5xZoFOXow6Uo7ZOAowQ5hAJL4O8FvrhHdeY0uJeh
ZTOGX/nQekhSWF8zOoU1GM69o+7wHxIQUVBA6k+0xS8uKNkhQyEabb+MGOAZh7mmsXVIRpPwHfwW
twCjzsn24cXlJO5iujDoS+F7//PTBbKBWldKWGlJR1SrW1fdkcdRhceoRIlWMyfRJyL/vZzjuRf3
MJX/t8eO9quYyKlVJsMPRHPVeqtRu6nOpfjhkw9wIitrbSjNssEIa7LE/Kr0x+dSHqYbvAONmq/b
+FsOgLSG49mlJZyi/CbH+MzfqOJazx562KQiOKMQ55TgUQKamV+7PYqIJ09fGdIcqQtTeImzdz1N
kVPXEcpLZhqqazGEHkS1uSjCBHDJpoAlrt7a6jaaVOD/nUzRHGCkACjTYGIy/lxyE9hx7ffCiYAS
qLt6Sxc/ifo5pav3lS1nmQb/Qoant8FzuIQspkAJnM7qhg80XkSFulDFB0ADGT/aN7gkIXfuceT7
dhU7N10P+em2x4+pP2gJc7Azd6qVXMWwjOu9ot5CD5rYQpeOJCeDsyiR1YLP/7lz28DLGsnKhZOO
RoxKRwv4CshhnNqh1w8jjbK6IpUzGGDJIsJAlBU0LhxtST4j+Fh9gdbUVMb3xIyJV7u4OJQx8Lx0
mQbccDN822FZbbmamqVcoUm+yMo3A16hwfw2p9QDTr1vi9s2yCA1Z8cyJ/EkyRzeREyxvQnnf7+M
eXHLfHuZYR2/vYxXGhq6Zxn3XXPbRbd9cedle8M7WGgDmuYderXA0hH+o9hs1fI2tQaK3TLotzkz
9Bbkj+1nAJMg8OMA1WrZddiAte5K2t8odErNXGqRIpT0gwAho0RkRzx3cPPDlI1o5iuEX5ZFid7h
R1KRTZjSjaxF89QQ5l0bzWrPXbgAjENNnhPYT7aJSZgHdq0EoRuf2hiJBSU5VpHxZgqvmod2SvlR
IXhKlwCCfjVvi/taqY9KizVN0s3sIprfWKG77ZBdyfyDEN8WLawM9PyD+C4jSdPgjncAQpX0oUWp
FL+YTEdFdhuU8NkzdMQ0bFYy5JrehPBNrR7+/hoXUn0OMCbFuimiN42698+vEWFradlmRDvav+Xs
ksZ1KmhUQPD095jbMDtx0c0RC3lqU15KR5ShOa0B5da5RH8+uQeaK4mF/5X3EHXJIXEgE8HlKCZc
yHio+6uQeOukC16lAUzhsWXRoEORhFCsvWbWRIL0Vdf8CiKgmWUD4AGzjKF0/bY1CzeL7djgnHj+
lpdpU6S+jsg9WFtZvjbtK8U4Riafyj72/VUQFjNg2vCjfFranfhsiSsdUVRfAkGFmtTKb/Y4GwIT
onlsindaeGiix779J/TQD0mKKBTK6yR40IrHMjoq1rNZvEjBXUH/vVW3YmesI/mfCUg07peZ89pY
Zy24rby9YcM0/UeGiB6CqrzSgquwJcz0z8LcaR0pwEEzF1F07vq90GzRUUXjLALXuSnbiXrp4u5B
6F4ySPLomRujwAIzUcw0KSbN8zdwW2q+TcWck5toDeVHE7cOBBH7ZmLPXoq03586iiC9GsEltdmz
g0p7tpVUWIpLIV+Ch+aWjKQ1+V6PgssgjrlFYiE1T7J/oGi19TWeKRNvcyk3GryFgM1w8WjjEySb
tdxhSkm5QM4neAAurBRY+FFBcpF+IaNI34JqFs5olZO7tEPIQ2ep3lG6Q7mYeJvhnhtvYRhHBkkv
Lrr8++cW9qQ8lUNBsk/4H+TwqdhysvfPwzRQgUHvbQN5oWfHoXHl7HIVN01rOfEGF9eD9g7ea6pM
TBm9QR6jFJ5lfB1DA7DWgVpxnqxWppw9h/7T0NCgkieyWIj0aKkFFOHFEB5M+BqoSk52cC/uFUtX
MIxW5GGb/lwPo2tNvQUOfaKzyazPT597+5rcTkJ/BvoPwSUv+5lFwe2CAYcSJ2Vgt7IdLlqIHjgL
1xycDeKJS/DSGhF3Zc384mmOU74kcOXWCnV7KI8qXf0nw4YWKf7dj8kG/8VS7PuzRt+jB5OqZKVh
nyQDRvqTRROrYT7PR0AzlpBBGNUUoPLJhs/QT/VSL/1S/HcYcFk6HjxfnedvITUuGSApUmqfmuQ9
y/5F7gbSouxFqKLd/r3xLvTShlHR/z1qlMNHrezoul3Yp9484rRhghd7C+SXFHX5rG7nbQJpJmOs
178rg6yeuMEActn61aos7yP5bVBBwrtp8fn3a13agLqkgx7jNJKXjkKklUlY8/UswFHSN6lxUzUb
6hm8CgL7fvJjX7pTvz9sFBlFMUDWx43soRit+wcL9Ul+69AoSY4iLj1//7Sx+8pQNUmIABP2JF3i
EhgdLk3PTTtrCTZxuCpoXTTrIDvo/onw7+E0aG7jcClLNxWagIMjF8JtUzSk4UYehTuSFlSIMSWB
O6yMkgjT6c0IdSH7JKYnfEZQQSHw8DawjbhvkU2vjU2Lm8Jz6j2K4gO0YPWtED9RT4gQJS3XdFX1
7JmwTIvMFTa+uZbilYkDdIGCj38QXwppnslTIXLqrUf9CT3rwJ6prT20fMTsnbQC4pTj7uR4xefS
y6fG3nKN09tj0Sa+2YULggkjVQC9Xa6s8WwJVm6ZNSA1TqG5pnlJjzVR1qK86uqllC4H023hzKr4
JWzTpeZNNYYuHIcfjx8dh052ihbcKh/sxXGfKG0DND7KuZQ9BvDwNBE5bGxSNjRBh12rbhvxTUR4
VNk46tpUJsr+C6gEhiwyOvO6TLObK/zn7ZA3ZQN1V7ZPpBF+A4WN/ixGX6J9ysJH9NjK5lStbRSH
9OqaK4tTxDyzD5dcZPxH4oaLDbDs3E82BcbWdl9HSwcJq+Bsp4PbG61TkntNENYVW0Q+tN6st8+L
VHsgn6ATfkA/irRGg8c8FJQ4OyVHAneQg3nu3v7eLxfit/TtPcZ4Ltew9VBreQ+JrQG2iMfzy8EU
1eTm/x+PUg0V51bdZPQwKuGVTHYTuyd4UZtp3pJGGtJRRvU2ubgXsBfDbI2pLn6eEnDSUZgUgPP5
bk5/jjDJvhoUI4pNW+4Q5+NvknAJ9ZKxQ20vhWTpExnUNefSkDCM3NBdp4IcSCt4MofXBI2/V+Fi
UP32ctoopDVFJ+ZhldsnsF26MRxD8On1PVkUMC+wF6n02uaUo/Z26ElbGEPaEmw+tH3+fpGxn9V/
W/D/Vmnc4TezWIJsw33K4UhtFIquEmGZx6te2+A8XKX7tF/xN9F1eWdJ2Lrt3H7f4T6rnhlYapW6
sBrauw7k7xIBc33vB4vUWLY1Bd4hhEhrIlEEYWtjaru+2XrmteC/KXedMZGgX4o4+EDQHBocK0V5
9LHroocqQkd/+Bn8ADpT7CxwkKF8xxRtsoiceNz4RgqrpvMEl8fRe+azEWKp9Ur9+n86wtPH5sLw
ftjN//sDldFtouiB4AU9Txx2igcTSEaSgQJEZWouUbe7lT4zAbG6yKYyRO7UZiBHAjyeqD0uhopv
7zFKNJWgdb1QZL8k4eK/+QKJDtPTyenCl9Dn+NZnNj4Yc9DTUsYj3Liz7K5mVn2qPRHuFiYLig4h
eq05wqyy4EcHd4xs2r1ff7gqLHtjkOWDb7sOYmTM1lICaQ5uNg2FnamfG29l5vh9Q71ofMgoQNqT
/v3vw3SpwUwSKDEp+3phefSR1NxJFFciuNFncdMzgbxGjo1rpbFfgVoX63juN8egciZO8YWM8Mdz
Rx+lpSmmoSVsn8p2T36G5exQfnEaaR44bIy/f6b+O7MxREuUdUVjsM3VOcoIsSeN+yiTjJOf7wLA
BIL/SmugRvfRvGMfqP5zLmyVElE4cM/Zvsv/KcVdBWchxC4u4+U6TBH9vZgvxORs6jeMRCOEF2hH
tfFOqa4CdIObZleYDyLiXd2qNBaB/UmsRmGQJr1K1tmsjWAvyXeucY0VVxyv1foK1x/FuwqBziT/
/Ff1mA8sDVCnEhIl2YNdfdrWo6tYAEDv7OqhwD7Jil7/Xhp5amlGuQZDJNxPUsU4Bc7QPqrQFxJf
SFKN8AzwEd6E3u4ziZdcc7c30Rm2mVIghbhJU0CaK6e6ojpWDEhDU53rqTcb5RpaAZvUa+TBTJyo
fOpYMhGh9YWsLsgvwB7QPZHx0PCWrjb17N+YN5oVA7LHAggBEmV026lBCWrZ8e1TBXtZX0nlEoci
Ll6aXAwvMOrVrYlHXjoRhsK/DJVGvTrGdPmRhhlNyUnszVfqMYDSpBnkNGDYJoFV8oXOO8QcZCuA
k9KUGbdjDAEXQaFw7VOLkKl5JoONyoNqoflA9yPBcgLqG70rdctfG/szbA9ySyiyX3vxKBgYqiDn
us3LE9tDVWB/NztVUKbKkYvfAKiRafEhkJQaxQhXsvyk6yTrZAQrT3km9+rLPS0JrnHCN83MoRny
92kYa/t/JRcUbSZiTwhVYc77M/M2gJa1YS5Ypw5duXgN0iJrF0POFex0cnGYp8rGgI2OQGC+kLMl
wYMTMFkBXOpgDsXj/77HKDtIIXf1Fvng16gYrjcuZdmBpiz4AoDAOfOCCD60PpGTXCw8vj32q5fx
rS0SdFUaGCY/X+y2ZHZsijrbePHWlHZauycqkOgJNdMF7w6BcAnWb3fr249gRmjlusqq9E9CeaZI
nfgsQ449vlmHe3VQFxPpVox6KDaCCA58GAtUByLI6O4nHqpCPTJKeyro0hqyTwXBRLM3547xXiTN
XqieJ15iuCR+vQT4MEbb+Kj+mjY3ioZamcidRb9nMGBaEBXq+pSjW8DeFNp/5BXM2OvkXRPC9TBQ
61Ei1uksTmNyh73/611AxZqqNWRYX9Osbx+qN9C2EgUOMM1Dumd5co3m54yIoVtw0B4GXX/qE21h
phOf4mKY+vbg0XXh57rQGR2BMXVeTZlpwZ5O8pDxcx419WpiyYf0Y/wzTfDFukqOTNd2FIaDKsjE
AGw8jJFsNozeWWi+eS1vI4yam25FuoBcgzpl8vHV/ho9GA1DHokmPuzK8dy2Rw9XaqBhnczuCG/K
Sx9CZ83kRJe3RnpNAo2oRFXfp4iJ29o1MEX+N8BXnBCJcrhZpvpOiAhWeyV0kIJfoD1AZZQgreyj
OkNHISKri84l0m7J0tJ23Gm9dhz0iL1Fp23wiRDEYw+FT/PImQ9EGj9/aapPstmJkPd1sfz6qTpw
lCFDovEynL1vW8lT88wxHM0iwiAli+pGbP5rckjF3WuK2K/xXtU35IVJP8vCZRw80wNBEibc8cHJ
Ahz50EC+tq8pmlARJTXgikA1x8wRXlQPVt3PGUPF/hVCJCtfvA5VGu3ZtesZEzmedOG6YGoHQQKq
D8wSbRQj1DhjSBwXXyGTU2Fiptvco3QDSlzABTxEn2ESNHohJPx45iivFJTW6nyrtE4m9W5tI+qX
piuu7sa2VhZC+o6RcDP64PLcuZD3x0R74MYQw3Clm9HSQ4Lu7wNz8X1MUUHugFYdVOmf37JX8IwP
hjUQ9b2tndhyinwUy4ljeSEGyEwh6YcQkrGVHhUNcp6Rqng8RbFDxKvIjvudVK1UQNAQIyfrqkuV
5I/njRKBQlM6wBvJEP1XA/htwGxRwFIyNw7yByGOMdoAGmvh73RIX0uOB0r27u+lvXQlE4EAcjAe
QdN0zLgu4zgzkN22BiwOYQjAvc7B7oMn2EADOEIPjpVPrm7dTDz4wuWHCTG3zsD/AZg82mRJLOW+
o7nWV1so/gwwCpdompsLIwX7ic6ZhEtvvgb4PbxGyA0g+tVE2L/U/pHJSDQGQyRkUA9+7qxWLgzT
d3gJqmgXRnlvCiu7kBGvATYQvmBjFDcfA5rAQtXe4DTgebExOsSmJkF8lzY5I1wDIqloYpU2Wg9L
UjrRZrQG8P+G4ZEBKNtp/S1IeFgXzOTVDo1F+dSAsVB1EEciUfSeRiRmYRMxRx923s/YOdSVoM9Q
CB3ataPzJthV1YHWp0RJ00dLfNDFnY29gv6m1vBSFESr5fvS3ecAR8RIXMh2ME+zTeevjWrfRA9h
VuIIjywcavVRG89j357l6lOcX+F7rYq3cbqTyptIHQhVV2mDsm2yj81TID/kwW1pP2aDozoEJzNf
9+FbisAcKT/M+jfZ/Oc0D6I9N7hx+pMLR2QQewy1z6K4GbSQJelRM5Y9OYNgPkT+bZWdM3utIlIq
MmX4ewNf6IuwSqAtkTUzIHuP5zGh7euB0TfmiT6XUK+95jkK9hESFWyXrqXVvk7wloUg6nXzkG4x
urAeSmKAbWBBilu0JLn/qLyEBokfBIz2RoOuDHIlzR256d8vq/7+pAwEEfIl5yDC0Sz4udEFs9Pz
UM4I6fYVgxpYQ25wiO2zmj2k5dbPl7bzjvYQYtzvIvDo6FizrVxzx5wk8fe1fwckHYxIgTRCt63t
x0B58GjhI6ZFMWdUB114S/Kd3B+QoNSQJAUN4N1ZDmw+jLTdADct7Br5rMXETOoCjeXnDxsfm1AK
Sy+OuRv6JdON0L5vmyvfPYgg8ZID9VwTvQTqQYh2LQ6S2okWKNnO36t7IdkAuG+xE1SkEqk7R+lj
jIyj3YsUGH2xE7E6HWRzZ4Ml2eugUfKiv7Cj3bOEMNFtcq/7C/rb4Zv/VqCs8KqXc+taaRbVVaHO
kczxZ0h+x+1MugLlHs6UZ/lGtRd/v/CFuPfzhUdxL6UdFiW5Q/fQH8ZwtEdavJDRR0fQBwWfChLc
ntTCjlYMFRuaE9lU5B2WZBxjQP5AyeQWIK0Z3bZG4lq94BrWqcFTGUEnNKDsV9ogdnNNma66D2T9
lXffJidg7ml2glRNc0Jsy4ml+OoF/vUiw8n5lijaqVtiKKdbJ98893wYOu/gjzqw9ep1ZGE8tKQa
QEwKboFgH5rmNu1erOaeEhF2hK7xOZ+j/mbi+1xqEilsJUWjn8HAdXRcy9zoMlsnN9BBPHloYEbb
yL6y1VVmt7O8/Zfcc0O3znXQItlcTowNL8wigB1/e/roTClZpKSJxpnCbUdkypsiQOfsrXhVKwc7
3KrqrWg8qVSCIh5pJfmRV9+Y7bZZd9qp9W/NboAClSh48d9gAR89Bkj0FKT8OqwLgG/0K0+1fm1W
NA+ZtgmbsgznRXmLzujEOv7O6fglKuPqQbSA+31UaVnYabqpT9gLilcSDB1MM7qBW/h9KHTbyT2y
4YW2RCZPRo/vLfY+hUEhqJi5SIVNvMrvfIdXsQzmhPLQqx03IWASI8Nnkl6qYKTis5zsDWcfuVuy
LaM7Kgb2JqtO/QSkKFVo4U2dt9/pxc/bahSiErcx+6JuTQyYV8h529l9SPs7ZZBV1//gglGkcSnZ
bTFU2HX8WionuB6pOLW3xN83EcBleh4D5ZYmpDY6b6Ws1amZCOappUPXvkjOKyCCKFtFwDtZjh7l
6k5ytsCvaxV3GFwcsYmH0RMCwtZibvukm/fouBYhQnnXMsrxANQd5xk6NLKN/4+081pum8u29ROh
iggkgFtEZlISFW9YChYyQAQi8OnPB+2q3RLEI1T17uB22/69sNJcM4w5RoFXEau3k4fz+Z3qGTC5
Vt9BhjxHZLoA29iAnEMw76lpdjLp3w6NeEvHm4AUVMyXEPloPS9bezLbRDeSKW/lpjj3+nvrUt3T
qgXviNEc99BYi2iKiAtBfWsppc9uImjBsAOhxlGag9Q/5kjD36i0XoBswIjECcnGQ/Si9Y59vbnk
gpn6feeSni8Jqxt0io5MY596h5m39WmANnh7KQAfIdpN64eoRQYZdcb4lrtF3M0THUQuqDtanCaw
YPoHzbtLEAUHYFDGc7wPYJVqtohnLmk2HvimXVbKc+ntJQG+d6fzPrruqf/FZKNrZyOb7svjbVKz
6i7WjghTVxYILWOS06PZgY4nLOY57eM+FAoy/5P6LakiCraXzJ4iOJs5io4QzIqnI4f9E1+mXHCa
k2rFzz3QKiQSJgtqkdOTQ8xKwTU69UDJBLEaWLnjB084lJfbhv76G/gZdO8DT0iO33w49mlB0zOk
8GjLvQdOgu+E80tBkV/pvISTe+MtAL3r//gB0ccKJGuxJIjv8g1yqbMEPNJWbY1gsvbRkM4claC2
Q+Tsrj4vYD7l9Ql0mDxu8b0BYgjysoLrHBwzwH4KBSqino0NgrBq5irSMNkqqpaIgV48B+A2sE8h
36fZXTrFmz3wWvZ3ODdx7fhnQ3F3jO6LeM6asIed/3LMSE67HJFQecTr42+ean2TX+1vPDiKGcxL
nWIJalBFeIP1Yu1qyeUt7jyXa0r+WhMeyJr6s03fvFQujsK9KGjIVgP7uSmy0NUSyT1xWFld/J1A
XdWXR0A6AGShhSnZ8On2FNy0/oJuOIocp+ClzCNDkmDSX5zOVtFsaCyDwuW/MIG0mvSygjRfEF38
fGoDT6/QS1O+bFB/OtW5ikor7celycnyw0VSogrvIEWGZxwUI1mEK1lwLM+34QePqt41MJ7WRFik
viBXKJVl0G0m3hJBJQRD/MCZxE5NzR2dG2vOzoTJ22j/2VXP6/tHDN7WcyecIa1jDTALmB+aJvT4
hvt4FmBJd09Tp03dWjcBsQfRDshaLYy9BP00hw4PKJcegANzDP/9uQspFcNZQQ62T8Jr5/URzUF9
LeN5anZztmlmnFRQGruhspqJ8MLPg2LkDbgCkiSTI03QFIHh4jeO7FzlPeaCNajhqwYce9r1yAYU
u7+MIIeAVk22AVsK1HjkDF7zrL6PPZh9McvEWVdO4cVUsRjW5UyzAxri8zx4OMmLMHMjee1F8OOv
UmEkTLi695TfCBo1kr4ok/5c+frUpJnesvK54gB9AdFBEa4uXY6eRAt2sQL0QgMpNx2jwMUFyvf3
7K96drS600Xa+0TyV9n0m7MrS3VxzqVK28o0erDufEUo7QOw041diLeFfE8pBMAuVp0g4NTuFOEm
wuXNHkCYtxeTH6PsNZHJOy405Z8grQS85InVik+5+D4rjbLcKlFpFF6IyHhk5uKSFqFTuNW1f39P
5fohomtBogA+oXlh4NpVml91XZNoWyiLO+/mCMFn4/DacZGgCC/1ex6bqNljAvV6BMn2hWMeXiHy
hIqk9VyF1PF+bqScpyf/5OnqtkD9qirdJNgVCADoq6liF9VSk10h0eB57pss/BZSzjMiVODVdfQU
Vn0Pfh+mRs4kQ9EYOvFyXcbu5HSjBotcnPZVOWQHp7MDGfRzuAWjF0+e8Q64mhFghmqupTcB1Jbn
y94Tby/6Q1zvBHkb0y47cUBgVJcd+krgLbt0p0UoCUyR2ENzsxg5TVfqamBsvy3D4C4J/rSKwfOR
J1K5rK5euajOI90oNcakdRNvzgU7od1THZB1v9Cn+ZmVS7W77egbSDc8lIWAPN/ILfviIfu1ORBr
8mkAZvE1f27OpRIxsEVJXiZC1458Jm1q/ltDG3MUBGj1ydDJITMob8vQ7uBpJVlV2BhbZZUj7gq4
7+LyBk6bRV0lpnZ69KYv5/rfRLofOcDXYhPE1snrw0Cjc5J+fmfZ+ZcjKEIs0elknJUNpbf8tM+F
jzTaiXRChsVdVN+FwWMszmVtJaLEhXyuVG7zDtf2duRretvza9W+fY3+82u6qafG55avoSxdyoeM
mlsAZsO/CRDURpzOkC87JEvKy/v58i+fYD0kaBOcka+4FiR9W5NhkCRogeyJWq5tJ5Ca6cr7JF5K
4jxu9rMv35TwHDBNHMORu42i26gaO9G/K3Oc6J6UQIcRBAdlcLE7PS7kaAY4Q6xXuNDUvkgllfoa
xtNwf2nXCpzBAZ18KwLHbGb3UDqOCydZgz9dt+KxsG0ooEDl/mfYNtgWrUV9IAlIMqLuICTP0JQQ
O9KuysdV8Osp2p2ovcrZgRZMbA0C8ImdnRDDXMvVtp0u62xPxgJTkqkPEhGv+lgWrxh0fHH/XOEf
0s0s7rGUlBqgKoxKK5/cdeoL5W688JHN7c3B8Ij9J2FKIfLnEQvES0VbZI3r46GKatdeX+sImnlT
uT3aE5XRnGToggbavwe+dtHgW+oLnjCR/EK9VFF17Hz0z4m21iJqeJQ5+kciLkF8YCQOf492BXyG
4AVN6iSF+0z+sKLSiGWXZ2FvfwQ7VD8l1ATJAuLp/g+3UwPpSvuSXGaG3Px3Q/cHlxYIUIoDk+JP
66LwPK5PKkHXBUMinJD1s0TkU3x20hrgW1u+wGc2vrdXzAeThk5rQolC+VXNqfM68ASBLD64T+CI
LHEX9ttqltAXqQ+wzHXh/ewd2I8uALnpKFtOx96j/i4MzlffATXVgP5Rt/h6rr45N2U0O0ulR/9Z
2joUb/gGMezpHbzTs3J0MmX+90ZfOVY/hpN/Hucolc6R3k8ZzoEmucNxYqwTlIqolI4RfV7zdn4M
NnjUmtYLq2mTfa1vpD5xrmp9oZTQ9FnBC+NeaKQSIM9li0c5Qf4/g88406wtGpqDYxX406YRFVwt
GQEzxdP23XS6kUuhb3cB153Tbn1K9EXcaoYU3qF1C5eVP3KJr+VpWYH/fMTAEsq+WnmNFGu0Uryp
dOWnKpoadFcJt5W3bTq3qPdh828mBQvSNtjpbGrWr1lCky9MwH43DyaktiY0LEMD/PdBuH7j6frS
IEykmjlkFyyrIgrzKQcvPpu1iCrDinwLxSBcaNpyeCAoisBz692NjHslpyfCq9Q7oZDPqpP+Un47
8PVZC2dnnxNI3w2xJA2uMFgjFgre+nhZ4QDirh+r+WQ65xukZEFgPYrpukKogLnjkcKDmakkNgeJ
xVCYSSUcCNrWe2i/QqojQjmTjYfmSVH0rTbSjN53/ZmEU10HxoJcFoUkUOHVqTIi8R8Bjx+5NAUB
tQymL0r9T6AnOo0eQCQeLw8ZimZ9TmJk6frL+ctWqGpPuCROYV8a3CeWNS9zZK+3IMGKI1LhN+B1
A0JQxSCF1alvR9EC+0GLseD9F2kQsE24priolFmHDuqkOItKVmhq3/jctz0JVBjmYbSbKjuJGioC
5BeHAJzMT59aGhv+qpWENqEvedOSNJR+1MskPGsRMwfug4kEvQ0uGsYzzBZv4SjZx5fL9muleRBw
pljVX0AcSTmqF4DQ2vZse6lL0jCJ+7wiWSyGJl3Xp8mOt+nZ6UkX6dfVBBLzNlxYcX1TKgtvZOe/
itd/fc/g0jSVrnf1ie+hcU0v6RhHuM3J4z5LVqExkn9hMYgmY21D9hgSj4tP2LWEjkrVXVJuvcqU
uIfvogejwE2YLtRqo3suUTOAkUt5x5En70qKlu7xrtsWE5eWcvyrEIq5elWjuUdf0WlHCrFUbosW
ncINfwZIKvhbzjzJVfIgyPT0YOT2BkTVKVtpJ4uEFLqrpC85k/TP/X0friDD6H7Caej5uEgQ6INV
megJ75nga9uivRMRXKtK/LD9DFa4yRyottbt0sAmbRFVbzRCowczn8EL2m264iFD2u4SrGepXRzf
ctmAcUjybGY1I9C9SAec1l1Ab6C4xGlmKSblAcaFCtUuicZMarQnMOBOIUHvj1bMspRig0ofWVkq
g359+HuiV201fLM67llfXhu2KJ+j6IQl94hz2n0ikvyFbmwOX1H5DPSVNC32kq/JRrlbrji/oky6
C1gynYCTLzTBN1vtCdjpIAeQTht9IVmUA+iUBHmL88sbgWAys4eofnzga5aOpk3oXAltYFkbBOll
rbZqBptM76ZQ+edxutRLKvvNVxkasPlJuumtDewXyuLvxf5Nd4p9I9Pbd2FA7Ii9+flATQQgnuo5
PW1bD3Y/J39A3/job2DYxCmGYS15eYOPmiZhSz47E4RQ0tUpNnxxA0n+9LKcVVQSnERAttttjtap
nqsz++9PVHtD/8Mc9CZYAvE1VTBOtGr+/EQ0N4DwtVW2VTbajWIGxtzRbI7fnZebleOTRjeQQHMj
A2CoG62C+XSe/9OeA4OLayRLcU4B1m1Fs1q1Kwgknk8rJDPUzcxK7ou34xqlNFN2fUz8ngIoAriB
IVnVP/Jmff8zWizdfOtSJILEBmtv5rvE5HdCFzETU7OFVWHJI5sy1LGGerZ/dHrdBZkcIOx7P2dc
nUM0mJMThHh2aeM6vaaOVBpNbrYfMA1ShFuW98SYrx5Cj4b2HJkUd+QXb6HeRIfJExSBO91lR10V
lSlzks3jjW83jye3Wwl7AUy1maJV8vj3Nn1VBX9t07ePHmyTpNdn/VhloAEO9SE+NA/JzMCtoLHe
CJ/fzptsqVK3u0eOaxXYx301BzpnBf+QEYwfabTfqqopvfu3HYt/Mbt19U/fp/fxsng5RXC+GpFg
lm/ynuKh+pGslG2+Ehxpi4TVyOJ/cRr+mscUZ02X+n99zfO7GWjQ3TtmHDcIBLPPyimccik+TSXk
Co1gPjPLjfBaTZCWMoBiJBT4SC1Y3X62zg6TdYlcslMuFAtElOOZiRN7ZnEvK1ZLYXuOu2BlI9fj
iwX5r+8dHBY4zX2hnZXZVtvAoA7nonFZUOl/yT3Df9ad1EmtgvKc3dj+XRo4FE/RkLlwV5Gg+oec
1qpend3M1BaZKb5lm2AZW6Qpwb1sa+7M2+X2aNGCvJ+6tXFZySv/KVjqNktAx5Fxuu3WMNWrCDVF
3JCNvuh6baJ2ezwaKE/lqAnOu7fIye8unokqVOQ0j8IisdBGm+sLmPHB6bWAqw/KlqxoDp/RXt5T
9C64d2NAg97L/WudBufzrEuz9OSds61Uw75lTkwIIeHONKpHFBnSqZGs0X9yqk26oagxJlT95bMN
R6fnBZQwMuXkHnqf79upEi5Id2dCnm3jRXgoMVfKsrMPU9WAyXSl2xnHCvlJt15d5vXdARfMju/E
eTKfPvpObvDj3ewZD8aCWempWSS7xJqsoFH5RD1rA9/mZM0OWDBWu8HtzJTs6uDN1aenZkV2Dsy3
VW1Tu5mHbmI0DyjUmB+SQfsqYlH0+BuizV+koEBp/m0SfkeldCNKTFmi+Y0q1hC7GWR+IsutGm8b
Woms8EN7aN9KBXVNI/08zQzvbOQl+mUjw/5uuhsMO1jrTqovOYKGMeB9uwUj/qCU28Q3CXibyeYI
jLRZBY0VIDv3pL9dFudX/en4kP9TQMYL7mViJ5orTCmQcAWOy9SCbe/A93ZGU1gZ6/ZUzau7ZKlZ
s92ssChkoyHZoloaW9oHWq5v+i3XPUZ2TJ8a8esju5MmZEqNzKr/nVd5sz6N8WP/7o7/OWNxkLeT
JlnunRIWmtSwgPTvJppHD+pT6XJ/C1N5rpdp/0H5IZyLtGmPXa3exAwO9/d9HtK3zNTam8Ulw1dO
83l2LxVAYGjc3NmahOfUhEhEOtmAUseO1xXPgFwWTHt9zhBiy4HzIipnEWmsOt7KIpajhqVdNs8P
8Dg4GnSTMmAVCM3MiW9OdaP87GJr+lFlRgYk/qDcoGeprmsH5MW+Xs8qkjTpooJrAbLvJYDAZ5yF
QykYCABWKvJ0XFH/Q38MFOPy6NOIpDk010L7L4am9Myfa1f67RTWBtLRXNf4EFuoN868+XQbLcra
TF0kXv0NyHG85qeLHW8m8/M6eYbZ3mws/Tm5U5HEJmffwLfsSm69bjbyGRcjO6OSZXUWj2dk6gjm
PnWO+pK+NusO9nFeUBe0yhOcHd4iyW2AGCI6d/g+mQEGOXV8aOtcf6NsaayYQakcbtpdu/UOCiqg
tzpvwr3amv6NOrY51NmGh4KIEotHHRkmCX4YpKQIrAtV8MJwK/MklbfS/QYly2d5L22zwphtZjMr
+JzmVpwBzckmC+G9XZ+ApJr5MnWUh+ncgM3O8E3RaZ9Iz5bm2ZiYiDE+Z/fne3UVrMqbcgNB+yJw
fUd+9LElS3GlPctoCSOVeS/Ys0V7m1vHHaLSPUgD0JEVG63RbKp9XhoIQ26o65rn1+OysbulcqMb
opHzK/XBh4R4OQX+s8tcdKgjV9nl67Vg0w5kq6Z3f0yN0xwFRrRuLd2EythITPVFefcW3V7ZJ24A
KD81kQldHa2Z1TzRa92+IfJivE5WBItG6cgQVBhHsAyxgX64mRrL2D2ZzzOQMB8n+1mZv5bOc9AY
6kO1VVYBBwRyKLN+SLcQJMf2bEInsVsiZDSvEDks150jm+lSXdb2fbSLb8KXxCEE3On38cOE3wpQ
+NPdyghMjoMV24qDgaImfB84+RsP8l26md1mdvrOyemrgxBXTte60ZjotTbmBbkmuo0MbeM9RLGB
4fRmhr/PecX0O2ii6qf8E21xQvNtaLK5RzN2u0foo6zgIGzCh9bO9vWGSSzEmamijNgZ2pN3KBef
Z8N7OBt35JCsWWXErrz4vCcUVUzBRW3qYuN0WefH81tqgulCxjA1s7e/jchs7JgOHgs51iZNdokA
RH8CpKApnoOU2NrLae2TozSyBx1hXqN7kF6jWw+skFFuso1uiuhFVqZmtKZ2SB+n9sxKV8pCteVN
/t4DyDfTTb0Ut8FiXZjVPbAfq7TapXYH1114y5OAJKONYCRptPvjLWEGjftjTUJf7TA/zPLPGzgs
1ekR9EfFxQu3yWe8Dg/qTjqZTI88ybQys08o1snCY2Jqp+kM9X2y1G7CPUk1B3i8yKVVd1OEc43w
QIBl+m/5U/MeJtZxDmKbw9hZ+TpYcwR3xzv0j99hnjbA5lrBugVJf1f3/4zDhesTCI2Olub8aF52
52X7jtQRMpz8qnXPM2GKd7XDVxmvVDOF+zAGVWclkLt+7XhktY056jP3uZLByvTdzj1Tq6bTPjHw
mQsNwvhTffG3E/fCvIUdp9tH7XONBf30HoJX8QnIYaaZqFEbiDpHS8CHTrF+0Z3+f4DanazauTja
8uA7yuJyK92pL9pOwQ54dmmWZr5pUW52cOgMZJ+45VSGNyRTF2gmPp2t1vbYf9FWl+G8patN5SSJ
DyiCWzMbxTXj9WTmq23vwBgQ1BWv6S2pG/f1MTa2x5Uyl95mzsQY05pUfvtrZJa+L8vARZbaKaxv
OhrUhaOo5vFFflfgWimwB/5Hfvukr0GnZebRRHt1N9tMlhentiY2Ojemb5UmB8ZonWDqlLEBB7P8
zormD8WiWEwXk1tpI98deQL0BbAIo7JqK9nywCnAqdYcHdNtTXnJcSLnZF6c8hYvFVr5RbGLdx5S
sSvp39mVLW8unBGRM7mS4Yfo6Lu8MxDhuRWewhOAQvOyOBJ53YuW5iaviHuZsRUB4FmcbyAO5reO
SyrES5wApMB7ZVM5w2xiXcyTFbsIpi4zJ3EE62hPrYkbLrrPozt7UO5RX7cY0jcRErtPbNnq7OnT
bElX9pqHtrBCt3Kmu+h1dnNa+ObpLt5RS9h4brHKzOLOtyKwoiA41cggWWlWxtFq345Wbml3k3fl
ffYUfJBZwUYA3jRQXd4FNz6Hh8brm5pc6zMVUWIBWwgI4+i+smnpuCxi2I0WRyd+K94mJIoSI3CD
tegCmmgMQ9zSD7yUDs3TBJAsaY0nwmq7vQ0f0gc81okj2uV+Ymnv4cWUnKkL79aJvy5YdDwWh9bu
1sVtuZguO+foKFZiZi4vGe2Uq8KeujzpCMYC1EDFN0Jy9v5oKO/o9tqB1cxRwF2EcBfeAEd1ZRuQ
ETaOyalL1U3txJEeeXdy059nVrY73U9WidUs1OXpNt1GB6Aw2nukmOHt+SA5+8RM76IlOX8IaJ3L
qlp5G22tbvQNfw4F4/vGSblckXVedcjVmpwgWkRfi1cWk3+3dn4QLmbwPJunL2isyaHhLyu3MERz
iTM/D3mx7rZAy0xpHuzCTbaKuZSnZWCF/5C7fyYWvZudzGbpk/V+T9fpIrqFusaail+vwsysLdko
V7FbgMU1TvdwcSMYuUURxXi+3DQO6ixW4UY7SSTa9UQjfpm9dY9o3suGytKg4mjOtpFow37Ap2Uj
EL7fpE4kioFIkENVESX4VcOADF1IhUlNkndTWekhmiOXtUl31d1xZmYv7RxTtQkWvHv7zrfrYK7v
6f1de4+Xj79f2N8pRlJ25Bf5nP+RzBo4gnxGFVZtfKQJlQtN4wqM7Eb6RnFZ2TehEWwSiAi5E+Ag
XPEz2E8RJm6W9NoHd54F77D8QWLgFBryYeTDfpWHBx82ePqPjTrl9U+Om/OysirLJ2uFTXrSbqJ5
u+B6bpL7dK7edO/xJ26p5e3jbbc4f+j76V7bjomtUWn59Sj9WCd9EMQleXjSxDo7boRVuugovhn1
ghQm7v0NgPvXhCphn8mRH8sGaLsTQwJxXz+SwdA1p4L+PLToW4r+sZreyzTsc4LTW/ohz7KRcfKL
VSXal8zyckPbg0H/p6YLfxdaUAoIotncB/5y6hneJu1oGDaaNV1hlWqWhX3a6Ja+1q0jEmw7HM9s
hwoI/XPr8iOex8sstxP5nv4xojzSo8Lev/ddEPsApmiKWalW8MZPyPNkNAUehENGcKYagmyE9+r+
Ihvtc58G6ocIZ/u++dDs2dr7JNDfu/3VkPPzzZd6RkQuA+2bv1k9wuYSxT1/Et0CpnYjCbb2eYFv
xA33jV0uy6VuKVuyyjxNoEKON+27cKe5yDJ6/7SPo3W09Ft1q2VrDeqclc//n25mO0yHobzVrr6M
t2crWmPgg3W8ElUjQnn78bgGVXgTHI10u8UonRfodc+9HS2Vm+lr9JTz0qjIp8wpVm1R7u6ztUE5
AiYeNkGi0YbmxIxGjgkCNn15j2P3LfOkiwCaczmRN0KxOBEW8Ci3ZoKs0Gwpxps6dyl8VROThorL
Z/Vv4iGonlVmIJq8v5pq9j/3LGVdvNDbUCB7jXM7xrjTX7RvW/PrEwcF6lMoiF2np/KmIubgvD8Q
B3mH6WdlXv79fQqGAN9fQw2MkV6pWp00DKWYk03wgqdLgHeC6Jw3R1hAYPivnDeq4Y1kx4dN3P24
yGb3tTsNOAAAup+7IEV6oNVRI2KNy08kpokd4anGDQ7nY4Q+Qzfu11h9yPN9xwtZbNMLYxV4WQrx
bD9aS6zKaP1bPHKzBmb013DSz+GaqVyfPK8WN+VSwvUNzOMcwYOR52x0AQcuu1IWupqlTIp41PIJ
zcOdTkTdvng71Ro5JIOY8H9mJOsUYGb9u/Uli/RtAbO80fRpXbKAzqq0CXdtdz+9gWRiZOXkQeJs
OJA6OBWXVAyiuDtzKm4u63YdrBq7dwpm9zRQOYRe3m1h6Tvylq5mkXRSN9MbUo4NsaRKxLZETmkb
7AlG8FlGiVEHz9Gvbxucou4YhOdMYRF4g1gBwfRuEOBbXDixwc6zNJJoY7WXYen315iDoySo7VER
jozZv8jhnsri18m9mOT1Fifz720esTpDmIXnNRPRqzIMI0W0B/HN12AXMY470TPFsZ2+dny/W+Gv
bNm3I+VPhOOxTk9IM356t5dFPUeqhopR8TCZk3n/v01ssIrHSSoHXoKNIxdT1Mbk5AAiTbfh7ZH6
3/9tqMGtFIsmCy8h08oewn20DB1SY9nhRLLb/nugQfWmPxk/1m8Qmvo+cu5qb7fp3J7i/Hy2n1DL
x2Ps9VfPhCbDd0HPOrSr/aX4tk3nMC+UMwThG53gLDZga29Eo3rtDuE9ydm/p3TttCs9KzwldhQn
IIf/OZg6aeKTGPnypunsZB7BIaIYulm+5wmSokazOz+eRizbF9Tr10tLxkNR4NCF/XPg8qazY1vV
SiiTWzbAOCiaJRFcJwu8QOnkJHAeI2VEijsyMxgZIPx9uvhGEFlJZEnwsk3sMlppBIWpQwdHI5un
eE6HAKQJk9qOzmbY2kptAgoIvaUebOvICunVI4txIeTm5UOQ5KmghNIZuWZA2yV8jCzpFYPKkv7v
/IaFEK1sUj3RmF+cmJe1SE1SM1BvqW3NATiyKneUwUfW9MqRQayDBPdsOusZ7AdLmqiXpNN9lfzG
zqeHenOBFuoMKYvZzYH4jsyvfxAG+/d9sGGMUKZdlNapJm06AtPYOn1MLobwWncmvKZiaSgjoKOR
uQ0Jd8QOrYBpPpM2zZTEqFnBvGSTkJq8T19PY9qP19yIb+s4VPs9l95FmQWMpZ3MY2fQ9qx8qL4J
jRUAgL+XcWyogdWiq0PPK1CRm9k9bcoe2smP9PymLfWakZGued9sGCxikDkCwRxSK5/SrJSmwVTa
FE9UYPrM1Y6qFBlXW43WNGORGNz7r7M72IPnKPlJkBtgQMVltJg45IpFm3zK/O/ZX7M7379pyKis
Bd4USh0Ims52a0XzxqUSagbrfA8hPyHbyGh9fPH7yP7vCkwHVs5vQi3LjozWmJ0tWjL55cz81ziN
1dfbsXNGTEJxZNArz8WPKUo/Tavi1eB9U5Y9t88Qpi0V19ntDq2xzy1a0MgWUfEeGbJ/gf6a5+BQ
SU1Qp2CMOVQJy+o4O4+9jQ3pqfrMFoEzZnbkq+MBjCWs6Hu8htSETdAV57NYSBt119gTaZk/dGaW
4xyjoTQPrZAUZBM52g4kl4z3f9QNaj7BIX9qb0sLwXQjsvxNvEQv3WxuxEU5Rtj31Sv8a0GA7+mS
yHOjDL1otYzkVDyVGEaDplUr/ycgyL6nYGDVrmcB+tcMbWzfr3nuk/+MOXSoI/opYWliTOoMRAmh
Va2Ae20jCya8kbG+AMi/56eLlD6hQ1SHLl13LkTfr3OuttXY7VpcV2QPVJIw5nkJKdu6sfUdLeTP
8V5Q7NPBWzWvFwj4AnBD9nFZPLdkj+v1xaplS3vtYMfexDs6CrmJhDWd4SESR275E8wtBRH6EFvf
vPAf8pfkZ7ASKH69CjegcGDyuK1dwVKOpmepe1TS4flFPGwnm/XLpDL0eQlMSlgnb9HEoAD8XGyE
D8+KLHh9T5vRwOGadYWpkh2XAG/Phj20YSWrtdhx4ZHqtUsDLuL528Hdt6ZovqYUPirzZuy+f7lK
w734PuYgyZFls0w5pWI/5sy9WG+CAWqGsMW4xaGyZpSSCkMy4mVjfIw9JuLVePv74IP0xVn2VKmN
FGnTPvmHyZJGB0vYoYaLLNur9nK8CT8S6B5AGONSfQKCAtoDMnerLLXEyrfVh2KnoUHvV34vh6a6
UszkAXFDix7d0LkIZuQmZm08LpIFmCuSy2yum1n+LcAKqyONzmlibu2/iyncIMm2zfaFqwHryRaV
PdvR+SFUt4FLqxwQkJt6qZroEHUOhNtLydGXNFpeXuhvp+bRLNU7YeW7+Q6wkHOyi4dXyJfJ6VlZ
n8xe1MvK9uf53eyNjrCxl1K85mt8X8X+WH1zveWzJHl1wha21nEZrd4i27MnGyoFVE+onZq4lk4L
BZnNyR15pYf4ma+48/vYAx9OO89wdWqObO1UVrT1gBeIBpwn5juVF7xXSnWaU5ihG43khYbJ8eHI
Q4MlN7CtlCfOTvJweap9i5rrXbFuWit1ZtbJDrcz3pDaPFAYsR79bQxfmYSWjxkDJfTdzh15xEbu
7pci3LdN8E+V7NXqRdo8vW3eZOtwuL11H7mzuXMHofiIBRWvuQbfln3Ic9Ak5ygRQyavuBPKh4o5
A5R3uK0o7oAuxlAU5lhuZ+SUqYNXelbQancuJv0DUfcPhJPOOVru/9UIfoGavy2kGimp4tN6vYFc
5Cbenx+U5cVSbPaxLyVMnsp1coDGGlDeyA5eW1P6VmCHkCAkRXD45zU6V+ivTWN2MDNWoiWuT87u
1rVP2+p2Of8Y8+2uHZfvgw18u7OgINU4ZbDV03k7saMVEGVgSoH5LJvortoxiM/Y/S+CvOn3UQfO
XdAWSqC0nbS5rBF3oPLgCDg48fa0Lffp0rPGhKKHDTJfl/T7gINDEwSTMJkVX2v6UjxPTMns57rY
6+YF6I4tuJUppQa0EFQU/4/b2XuB385RXYvNJVOYa7jvtn09qF03rgBkvTXP6/Mid8o7ZERG2BOu
XZLv8x1kQeKLRq9AyKBnWzDo+SJVLRnn+ZgLe3UYFKlRrMI7hHHq59zUomyOXnbuh0FThvJJY4UG
vUYjqaNruTeY9P8zzsA58ISjGBWIrH5Np94lS9xCCvHJGe/nv0n0/Rhs4AxEZVBrU6z6JlxHc3kV
WsJXCpMO/Y1w+PtwjK3f4MVsp9NCjHLm1ef5Sx5KrgFmc7SecC3p8H39+u/4dgan9VGsSr8h6WD2
EWMMHkDYQBjKef97QteqM98Xb2i88kwsZwo9pF/W+UJsqrx22/68BwAoSE6ZUu2OJlVGlnEYoObp
pTxlF3ZMNuRdi9uF37GYGccxY3ktNvm2jL8aC6aBPMnSug+E6115I688e7o8GrWbvgS7vxdybEoD
g9VKjaReYtaxsNgvKrk2PQnrFojh3+Nctf//uVnTgXWSZ1kV5P3SoUtuq/PgX7mAZtX6e5CvpN3Q
uf++cAM7kSTg5sX+VKCCYlb70PJs+s7mffl0ZKSrW6ROYSMHU0xGefCeNd1R15OTT9pg6YH2BJRg
eCaRKuHjaK2j/+pfs/o21uAVa1otCJvakzYl1WZafW7U+XQlmKfPZg3s8b0wYUAc2a7rK/ltzMG5
OJ+1SVzNGLOPUOMd9BIHhbYmUMZjh703c3/NbnAylCBpSyVkJfvshP9RH6Cromg+2Uvvx/dmnTs0
U7Gqzc3fO3j1qVYQ6QKmJqMmOmweTFDNa7RaEDcAVellRkPjQa4W0/lxn85JeyAy/kRv0W3uQASw
Cd5hCBw7Q/3MhjPn6EC1QMl3Qo79p7VM5TgRBMiZWePKOi+nu74o6lvpvF72hVHaWEdGvBr8fqst
D3tLKuHczHh2vkqjjnhX2ghaLc7gEIEpzENOMfR52z78lgAY9Oi9v9f8aj5x9p9y6dCnri9dmcQT
qpjyrsI/AV4PxK01i5iwm8zLmId7zbh9H25wtI6eFHjFrPifBYaml2dPoJivzn1LsYQNhBb7fnsB
LWxHp3ptc7+PPTBFefL/SDvTJUXVtF0fERHIJPwFRBQQh9Qc/hg5FTOCAqJHvy+yI3ZXmrnLHd8X
1atXd9VaCbzjM9yDXnTShQblaANOBMB5NIGJOycrI3RBbudulenXKtrfT7wJXpq2MPZXna9Fb4zD
fG+nNpoFZmtXC9ov5OZ3x3c4eG4X8N9PvIlgDn16wmuD6UR4DUbWbAhiBpLkxVZBz2/uPu+38OLv
592EMYcyVip1+MIXgDUOkRlDmdHPvnfifqmL/OvDbuKYXEjiRrgyeYh8hZxLlr4dzsEBJhrblzOY
tNP7yOq4JTHtZu0Oq+h/t1VuD4fr6KBlh5SxhThE1RByg48M9Xbvjixo5Pcit1sM4Ffi8tfQ3t5n
10ZGzHDcjEAAUmecoQNsOJLVAAqJncrdu3uT1DdsfVB4AxJpGjk5UIJ7M/wFbvnHwOs3V52kdZdI
TniN0jBTv50c7Wx3BlGaWRzKVg8f7cTiPoHyHboRuAEDIemAlVHgHP1pE9oE0ADunVq/HiODm84X
R0VWbu76rDeOeXGpRwTqQBML4H/xsnw4DfnO9OQIATDZpDNjcKl00e/WIUa/XZAo7KJtoVE9Bpv1
/ZqImzyKmywbTjFlFb2Chj4sMjf3YFla8evI0kHUAhyb3lmAv5UHsKZHzRvTW0kZ32xuOa6TLNHS
UdCxIuj7LPSPeAgDAKFxmugLEKB28SaK90b7i8T+Yw389eCbXd40cqKcj3zvKKxxSImC0Xu0liBl
DVSl9AHtLslSeuu0urxcZ+neQUv7oz5bEgjBFKBo/7inp2Gn0sBidZUH7HAWEHTcZg51aIHHsUy5
F12VvaUv+zVa/l0AAVV6Q0pG9FSKocCsBLuwo1DyDBuQTWSqAF4x0ZgO0U9kD4TIEXmNOGuB18Ca
E2cDZOrIDqnAiKNkm/l7F6wNt+iVfllsR5/SMn0cwgo9PA33uyVuhjJlPscPIV4NSL+9ZXwID9pC
XzTBaQO6L2wLkL6J3VOuR8LN44/Wo9TmBeG/Gv6eavUdLZPfo4O/Bv7m1Dtfzkaknpnx3hFCWA0t
AS2D6jfLzj4s6jWbsJymNI4meJo+0YC83wL8LawmwR/rWM7rEtbz39d6d74qp7jTxQEAIIAxrSbD
BTZkkPndU/7XfYVz0wjlaoQfb4+8Pm4OTZaPRW6vbmZY0tMw23c20e/f899n3JxnF/1ijKvu6xko
gCAocLJHVvZUkXrfO6Z+DWi1v75H/j52sXzARKP5elbj950VrYccPGb9ja3MF7bxYmQdPobehujt
13c/9deA56/H3wRbXXo+SAgPitwgmUs33h44bZWHC7hTh/Qi7odYv4UfsAUB4WCCMYI4/P2DL1lf
YFFbi6TJlDW6WUYzE3vf92vwcSdZ+G2p/P2km2V51Lvh+TzpP61CaXbxi8c7S2WYnttj7+9n3Oy+
RMwvyTU5DV9ztTnwLMgNtjRL0Os2j5Sd73Ulfw3G//tAmuDfh++cHXESosJNMD4OieDc4ZQE3VDM
hkz2Xkw1DNH/+/O4zr4/7WhkajJKeBrweT6sdEW7nN7bA/cecrPd6BCoUaszTyKjNwTcJ//s3nvI
b7mxRtETNpjGuaHIN+vupJBV7OUKXSzvBPM7I18qBy7I3Sn65XO+Pehm2cmKPuBLedCFsqdgSTOk
i+7SP+5+zs3CE+SONLRk0Ai23AHAGQX5+sLdd6/i+Usc9ffnKDcLrsyUOIryYb+y2IY7GLUIuw3v
dcrufdBtvFaV3fiUyl+7tZ8hWs8d3PrK/8cH3X3SzXqT00IW62HoOntYCyhweb0FAn56r0pyb+hu
zvb20l/28YWV0Dv/OdJJ1am03y37/HKkMkWc4hLK7gOo+fsuPedymapR/p8pGsowFeH1dQIaPLL7
5zsn3i+X498Pu+1onspUSdSYhw0cv/38xAI/Ti6OTjJ17/T57bD79qyb4wdl48up1NGyM9wGTh6y
J2QVCMW7kg3X7H+QvH172s26yIuykK8pXzaET91sOInkeUWNUCJ9unce/XI5AScUUQAa3MwN9eY4
QjlD11IpxoyRinTlSUSv9x7x6/L76xE3B1FldMdRk6ZfMzXDSNQar3LaZ/cOiN+6698+5Wb59dno
XKkdn7JfDfM0YM5OoMmzbeUlQeXJxBLS414k/b336F+ynb+frN2cTakhJ+nhGonoYcS0sWLv7gr8
pXjx7Qk3K1CPpWvUlHxbDxd2mKraqjyduuLdJ/26r/47W9rN6rvkqn4qOr5l2FewV2CCik+UiqlW
3Itvf72h/nrUzbmknPZCQhlIDFAMd7LeVd9IsUiIGnNEW1ckc8oDBcIvTDPn3pT9hqb5NqI3EWfd
HZImVpMhgC8W9cJwhhYaiiIHs0AEYXx3jdz72JtEvFMjqS7OfOzZytz9oOXkY9lxZ0hvja+HSsy3
r7op442zQ5dfzqyTbAcUuqhB75rJemjmag8oHnBtJjSTk2XsxYvqjw6zLHcH9QNxce9V7hws2s3B
Uu7THh9D1pFsQnwz5YVEHf7fd8DvB4usDmqFIrj2m0d0ez40G5YqkiZs9v0ysXRHdOPJvx/z++7+
72Nuzq/xPjH2mSBcKaEMj8GoSnL//YTfQwEN3UVpMDGQbjNX6aLpei1rPILW55nC+hCvgQiKV/fy
9Ft+IlL41KAksh6aFiim3EK7xaK5VGWEgGTTO0jkVnWQUGdIfeXgoTsfiVYB8EC128pJq0ENJi2D
qzGwQPfI61AoQcdpoYXyIoOhn9oQ2+op3OlVVpsRuoXb0u5npYOIKiUTLGw4PQgCAINVE+GFSn1W
WCmZZLdAsjyTzbgwBYQYKhS+WoQudqDE8NrB3HlPsb2G6zmLe9eIXZF1ikSDZqUaSG2rV60zBALt
znpCA/E2zxgGRx7Ym/R2cJ6+ORQK0sU+r/QugEFvPdUTe+ellucheo86oq0B+2MNOGCoHAlWfpOw
t7R54wegYAp+PZ0tDw8zDqujvZNNblJYq6bnoVdkrWTT+9h5O9sDV8ZP9rzd0fawijKfvN3Tk+f1
ztPFKv3OVs1gzG8fzCB4Cvirmh1M1UEUwFqj5Q1OT7OPE2pH0/HL2Wltf4IAj4lwTGWaljlBvIGA
4bHmnwF8sJw+zizFXk5RT7NQZjGXexB2a8uYjCeT2ft7NFXIetFEMd+b+WiK2wFR6HVRv1euNDMm
OFUQ/4JOywi2dXOyGMKQyeI0439Qr3y9ThYLy93A3SBuoLJN6lcid5A4JeIrXuQMo3dnq/yEWXzN
EVrHqJpL0GxvjrimMcpDt8fKo3G0oH8/7KK18X5+3dOMUiaJ2/nFmmqfNGclMw26lZngENGCuIAL
5940O/tof6CpCDoejyTfeKoeZDQ2hnIxwhK2ZAVveHFzyUauRNG+5xI8kXMKi5QronoowI8xCTQq
alth4EtzOrC58LicXlDIOfjFDKWNftIyXs/NDuMcKneIMUx6tAIuYHjFJQjJ42vri1T9qP+hcaIn
Zg7CMp2XUxW1qDsj9hP8h5s7Uq4j5C0RdEWU/XtcnkXK/qKITUuOpkyvB7P9U/+RQ7z8yqOtrYa+
4XjovWzHaFfQ9i43Vdh/aLurn63bndCaAnohq+7AYi/Y3j6GDNJoDr3sKUXifRp/HHbNO+W+3FRY
zkdTWilTZKidjNuG5OkZ9xVfnKmZCdzhwzhMmsJEOwJ/kDfEiUTclZ9HEMUPPpaYSDAK9iUzx562
M3S3XSMzLjwaj4eXHBuMUKKqt03f+GHBlQhBR8rbzi+zpp/sn+J1jyrD7gg0bFrNMyeeHwPpZJUv
hxAb37ZBan/Uu8eX0TY+mvrQkYBhvsUpK06gl6Mi9HBEylLx9ndujy9wwrfaxTD6iB7za8DJfZ39
f8FaRudRK1G7aGnAQ7tMJlcftPZSQGMjwmwEN9BTcLIKdz/PH5ChQrOjdBN/Hxrz5DlfGKsCzC0o
LCjfJ3sgYWpustG5rSHi8NeQEBztEfgLH/2rj/06s8UGiT5q0Pc23o9r8OY7bkLQvr2e6yaqMANC
vwJfF2Q6HkZUkwMEPCYYvSSCKb6jCqWYcjK93KsQKj+P5u/DeBOXJoV8ivsaIXUJuhiKHQ+jBBwN
jTX0PFfSHw3OV6hCY12MXpq5EUQPaJQESA0oD2qAvMIcmyNaPCc86mxJstVFmtidgsWzpUsWfrSH
ZwTDICu8lU/iS3OXeT5cHN8WATEKKZam4xQ0WIrchCrsy6SMR/soEFwUkVajp3aHa4mL+IK0TVHH
PDtAQbx6ES/Pc3Ehz+TZODTC5mHAdo28YlXwp/L7KDTcgs63b7goV7walN6i9RDeSZO340YEROyV
CNlgDeLV1cPBF4J+vt+MVmpQFebeF8cTRebvSAoAO15VyHTN2Soh1kXltgqKUITq6IJALgEEJ8vk
gVGbn2fZU6vPD5tLZl0Vswr0dRwIvnBvef2IF4cRQn8djqIKqOJWFrlFN7ysLkoUoN6z1DMXSdEw
DpWZ5kez6CFdnGes/JF5REHszvnIY25nR0U5EvUSQ4KLDZXg5to/G+euU+K0Jb+v0M2sHgznvEWV
uKls5OmRYG0/FTZWZh6fkefR6M5wXoztE8JNB/NcTLr3cWl2ranCN8nNeo/9kqVdzfKJvyMD2Fdc
58pCXJSCyX90AizDrt2SzvDV7NEgeDu8yc85TII3Yxm3dq7aSP8WCPBm1vHz7OovMTG6h1J4a8eb
EdqdJTfuCrHg6KX4FKpJ3jllOUMdEGZlLlWz5jELFNQhZZzFbFnHud7Tuc3S94LZPAdFNDtkU0Ob
15JzUhfKYZ2rM03HY9MtMytC2BduQY0yiF2vVP4EBk9uGeBtadP74tXiEiSs0zCS2lO1okh2NTWS
GmwG28N0DP1s3i4iv5aPpjof5HJ8QHUmjSuGSZ4ew2yypy17/Kiey4+CzCAx92O7TqxibTx1du/I
M8FpHHGePogv9NticVEsJN0ay5ZAXxeykzRQRtGKE3H9fsceb9ciZrU6o7VzctWZbuGGON0li6vC
0B+7Rcp1jfoI/3SnIUGEEtHzadc755USKEHMboKY3QGcfIqXx0GDXxgahYfXThqCiIupzWUbaT4E
tqbVbmgpRUTnGr/VNKawhmyEblQ0r3QUU3CJrz9lOpyZJUpIye/OaG1UA6v1mjhXV0EQBw8jSK9W
HkrnIFnJh5l4DiCPSsy6jt+lXRysMQoognv09o7+HG2lpbxWEJ06WxhFkxMT1LwlDOGsjebFtviM
PpvE6dCBgu+ROEg4JW1Yf0IyZ9kmL11lI7BNZcfJ5lV4Ql7Mu3LbvJz0yfWxPMyyFY+tJKgiJ83q
3f1z79YsMrueps7oMZvjq9HzvvyIaQnjq49RvTLezi9ncDAzZK9dkQn0rzPt1XAMp32BTBLWKyyQ
EB+r50fCI1ameUJ82cmJiiAJUeheGuNB0vJ0QGjSZLiuV4bIHD0OOuCrbCXWpnietL3ZDU87IsfX
WBGygJ/t6rJoYvNYmcqWhYFPwxFsbW3XWOZG5rmza7D2YGN4WmTzb8gcZ/iZji2NO0nHTQ3GEgGG
hctkLlgXRvrgqiQjjZeH17fTNoNM7BBoMGvaZcrrpVwNIz7BeMP7+PSSvguPpS0jE8XwhMKieyxY
9yyIVfTCD+zddHN9RCq7DvivRnH57DPvAsdlgyHKJeCHqI/nLVRn1eeF03ejMQ/TZJ6hjv+GoOTV
G9HwIkLVzWNmMYWjR52mLYPmveGBPS0ddDkRf5ujdV3Ps8lhdTXboH25vBSu9lktu4/TQnptR66I
GNxDUZhabck0+hMbSf5at4Wn0XCO6J9Vx9YPKkTHpGkNX1SVa4ulYbeA5xLVfCmfL5Pq47TmxLs+
IEWv2ZerqbPnl3vmdXYKJL4MpWVs32M36pmDCW95BrZT8yX94yD7fJwyrufWvqh2FY7rCQMZH+fM
Hc1FI7aPlDNhpepIdRtrdhLJ4x6pQtq1Zw5VlxWug3RKPXZupNqGjPfppKMQurdbEEoSLvVuBl9E
cnLDwVwoxTEB0tInQzxmsux8wxF5JQgd/irtxMsmsqcgRx5gizUXd5xV8XKsYCsAkWscVksFyrnJ
PbtoZoyCg1fdpEOn18wvgILVRUnjNei9HNI1YmidhWQZaBYCSXKnvZ9Y0XSJD5cpzU5Po5fTEzWC
ijNpkzDekhlL8+YC2UQ+mWZKj/Hh8KSEraP77Gtu5Y3Umkp4bpEq5JoWS6tW7FJEgrQ7EUFXbrRs
H7iDl5fZeHcBiq9+Nla1Op4IYU+h7vXBcd68lJP9Y7WKV8azqloyw7KSHpveTI3JKTb7rcLan6uv
4kOz2lc2KK/C4gcARdiNdpcHNFXYKlRle0TUXlrUzg5W8hQ9ZcR4QKJBxjBM70ZscYQiX6cs0PD8
vL5oznieewKygz1E4nKhOxe/3aC7hsmjraE4yOL4GA31/3S1X5NHLIk0Dg4sBvwgG2v0WaPBt73o
82Yt+vXzaanujgz2LlkqYb4oHtrZ+QH3T8xBuCJCyWlDK9moRLaw64mM48XlyVgNAmx7U5hJCIsa
GhJLvSNO9Sn3NPKBdrpKJ0kYE9cXS3leA70Y2BvAQr3j1E0D5MfdXUYnBEIc5akqQFdOsivz7Lxn
Vv5YuQ0gjAt5mjypHdHMJ5gZOqV1XKcM19lDfapzcOecdCRIF5cICccYT3y7cuxzEDutG09b1OBw
1STLg2c0z1qkZEp+I3eRJ58mG6bS9FNQIqQtJIKe5I8/914dSq7kKd4g3Mke3I7YaVxSK7gEdbgg
9J+UE9IDV3Ew6SRMk3zJxhGQP6ysdHV5A/Xx3LrjmUbnd+GePeGjfRsCC4o0pYmB3ubAA7THw4aU
86V5aTeaZyBoSFSB5YBoUZPJnq+v0fMBHS37uj04o0/Ru37m8+vnadNtc7eKHMlPXd09bXCXdI8B
isCEz2d+uBC5+WeGyGSM3pZz/cw2zWfDWVqb8WdC264w8QnYCqWFIMlJnZKjtZnVczR+Fs/VYvxZ
cCEpSNeZsWrre/v6uX9SOtTeBw3F3uxV+9qbqEUV700+0QtLIgaRbQNefeMgWqtuK/xikXZHtQe9
SEze98hMmELl9JGlPbLizuH5A+XAi2KNdqeHal043TZete7FSz9RKB6aVXv8m+ws7LFC5RYCn8Nx
vuqDPHFlMrHX8ddsnLA1WieIeROYGvhLwvB/1gaW7FyCRjuoDX4mwH4oZh2cA4C3JqigwrolSv0v
otvArby+Uob1hDkC6RNM/WyerZ4t9ZkUqvwsNtUWVhNnHAL6gyG6WUVW/tIKVm741UsRdp/7x+bl
iJRkPs+eDjB0jE9mMPUUxVJfdQTxhQ9pNGnfDOJCwTpnVrs5LMtJv+00S3k8Uc96ayIr7q1OtbuX
4r14x7mcVYzpQGwyY0eEY3tznH70ma0/dp/pvHDiF/FReURwXxs6KQwNhwVRebuJ3mH5Nit5W83x
ftlkG2FWBsftaIubUDPNX44BXsryJ9O47V7aj2bdv2h7kyqgCNtSNMUHOgyr7P3KN1fbwlEHHwNA
VAe7fow/88/Ewe1xsveuu+GIKVcHgolsysN1h2iQNf3WTKveOoTJpuUX24zNAssHPtEDk9Lt9Azh
AV6RPRcaZ7cbxEcmp5CR5ZM4uB+H5eHukbGKMOI168pMrwACLx2t0tYWnUdGalKRWSdoe+B8fnk7
HKcjfcLaldzrJ/KQTu3InBWik0IZSAeJbMkrJzJalKhRutU0/jTsHrn8j5apjj8znXiVBHaS+6MZ
/iLkHfo8cvdHVB/PMK8n1+HOcnpnNCOeDWJ0UFZdacnIOo8m+3VHReqhnEZhPCnYyx725yYc+8nR
Oc+5jU3KYbbBZX+ZDHUwFSMR1FxZdZILHGTCJoyDBKHmtys29YtkVyJJK73sAyPU50/RasDfNGHk
wSyfXUdmhn/AYImRb9Fl7T7lmcHcHMKLl4QiERyGc8/tW/GIn+sKC6N7pgbSL6k/CBlthP66ZIyl
WzND5TyuD7VRNbT+JetC3W6QUZTAlg5sVTTzluPJCZ0Hjarj3hJmiQ2f+E6OqP9o3+AKM6K1MmSJ
X7Yp32toI+3SkzzyDpif/iGoIjQiMH6oHGnSrk8vpZNMdMrT5EIPmdduiSKzl/MnuqLeYZ2+jx+r
1GkPVv1CSCx+SgerXfUPl1e6Mx042FQZ9MkjBph4At1Fq9rbFOMa11hQIsum/QPM/seDH/Hcp9Q9
P1LgYSYVV52OFhD3CTP0CPF2AzWPYqaFBqIm8NwOM3kqF4SVxKjCItpWEIES1CXH024C8BRJ26nm
CA5n0sRYjVY5IIQRQMPCTx7UF+QbnkcrruA3AbORde2V88Lm2tyeH4mal8q6+uw/0xWr4VneKCs5
lJf5ZxfoXrqO11lnpplb7lK32AjPxvN+fXocqgbSQlmd/6DaG633q3F4Wat239jGR/kUvXZP0goq
xRj9Wz+eFtSkt+cGzbETbgJ9gGphHrQ0b7HseFS8bT9llzPhkX3mykW3XV/v7xQGfpvyQe1fpbWE
PNsXzvuvwt1VUq7jg5Segurw3MonWxZnZ/J+aMPZQmmW/15hP8ofrC8gObo8yDSJxu0aPxWRciij
jIeRtZ64VvYtGmzuUV8einsSOD8Lwt9rLbcqgQMhWhTO1Fouq/wBXfrgFETB0QPeutnPhdOkfOhn
xUpYjNYob6OiHh53Z1igWNGPU7Ckd+ngyi+1RRVyJkL+mCZqxlfT6q+hPseG3HRVfAoM5aMRjj6O
fJZ0rDh+34oYBXp9ORb25kERbaMMi8vLSA9jScI9VF1qaVD6lVAE40RyRqNuBYzQ0bKxK1plUbkY
OoTS9bXGa/SacbxmR0/CGjM75zMxMmZ9WX8cynnDfS9liMR0/gkjBr2a6WhQSl1lGiXqvxU0vTqe
4DKw7GqE52t640lFRoRWngBFgsWqU+045er03AR6dAiiUTuVZOQ3wNu2wsGKFKTsi3LTqZd5N0bT
XEHxVNHxN0P3skMROmffJvLy0OiuREXkrL2dum6Z7y9elFaUMZrdQTo/5PnVEk9HXylem/Pnvpt0
BE6KRIRfQzS6khnKQSXIk7aOqeJRDY3R0TuOrVFP/nZFnjWWzax2pWs2y68UK+TGEpLChsg3GdfA
38nONUHHQUmwjkRa6MFQV3gcHXF5yCqUHTqrUaIwTy6Tc6HZ4zH/mEA/5Tryk1HnXk6XWa+rM6kx
POzphPpkp4JhdcL7WOmctPSzTrOjUfq2F5/FM0q7s46HxPJxkpcQBo57zA7WoIjWo0vndBoF2Uxd
SAoGP1piNecRnllRiPbWvab5j/sF3wjR0HAnM8QxfrE3xVm5KLTTOI4vkMhOEwDef9pJvegemmUx
L9zLNppQTeudaIkebsCISFy0B++ejP6XBdr3EvH3t7hpM+f1UU6yS3QBeLFfCe9X/6pNRskXeL6B
lDqen+idOjnJ1DLyKGF8YZtDVXRTt7uaOcoGuy9WBfcJhDAYOwKBxT2OxU/q7M1Y3fSS8koyNEHh
Lfef+qoHN4tUjCfTOFsJL9Fy9Io8zCJ5/PfZ+BN/9f2hyg2+JirbppMMHhovMV0Ejf+H2kjQBAMP
6j6570s04R8zcQsBjE6i1J2HmWgRUxiHQjfFA42Q7KXOJ/m7/qr0JnpoUQq/FsHKBfxaz3ASKB2p
Q/ka2LLyIG6MQA+lMeYr5aJ2SBtDAsI9FigD+2E001ednaC6GZN0w8uFA4Rk6qLUEAHM3X4x0ABC
cvYRdhaoGC3jhf5+eIatxD0M2H+p6U7KdXpnmH/cQTfDfNNiOSR9WpxHfHf1BCM/vAxAy09KGhAP
ejAjkBodzJ/g79x5rvgD3cSDUQ5Wx4OCGWrZN/Nbom8U7Q9dT38d0wjqih+7oDPXdMCpPk9e4GjZ
R2eDo9THS0aOSUkGDwUKOaRqJ2xcTmiOgxufD7yuzmROcHuCX4Oa0fTq1vYn8T9tXGEhLUfmc2FN
/Iutmevl6+PFfJ9ONhPK887mz/Z5aOb6zDPd8EeqkiBzrxMMJDAEIQ1B6aaw30nXLfUO7MD4Abn6
+nxtgO7oxhhY8PfYUjlIWpvvT31g16ZArK5bXlhM3gQzFC3vY96au9Sa+4s/pbU9m54y36F4ZEF/
NMOT+bn0HyGM9CYKw/waOoiUWh0oqVSmmglFAwwyKG+a4C2oZPFl9E3xhsEfBoRVP51MUYGaHM2h
lZjYufU0Nnfb7aq0/lTWn6Eu8u+5/kKy3O4tGdNLSBryGIDFzfkhq1JdZXndBwPAAWE6tFhOdA+k
yWUh29cnfjs4mbzu+sFBy9t8w+Mu+nj/9MvJwnr3EZ7aICQETquwHnlzciibDI5MavgmCMacBuZ2
DoI7M8myLkxoav65hx37mZDQSJdEGnqgdRBkvHWzNIRxelaFax6AAuEwvmxV6oITSsPeAREl0LWT
yE//4Lr8uS/MdHKZ0c7JNlxk/x5M9eeG5T1QG8f1DGPP8e1gFtk1retxm9NVJGzWsUsNuOSvkdsa
dimZDVUSavSrZHFZ91TSTKwSs8I26FtAzxWfdBpeaqCOJr1HEZdStbKNn+MP9T3+qLdqcDBmWCQm
xOMuBTs1N1sMc/5Eoj36jCgpxxOtG2o4GKegnJhfzeO2eCskl0pF95LdURr42UUHLg+ymPgYkBR2
zTfrBi5s10TROKVhc4bsvF/RAPZxT/KqTbJSsXw5zPctV8Pel54bDePKcz8bP7Yv6I7WHAz0McaL
bq6H+7AoLEytKIsDGshJ1cu55FVbHVuJMJ93SNVJIsaAa3mGilkUXqigNIsEFOKd0/anrpuGmxit
YBRJcE2g7fl910dGMo6STExoeBaLMqQhcs4mdTDy6u3I6x9HXhsM/48mQpw/gLaKdKQPrrPjyb5g
cnnYDh2I8lH3Cxxk/GhJjHrxJX/QsZz3U/2RbLkcKhDzaKmFR09ZYhTi5ztjxcfTPnA0V66xPtAX
By/1R/gNeSnGFjio9KF2ojqAfvycquyGy2YheDgWFYMr8tjvQ3nGv5Jy8v57NSs/V/P3Abm5frRx
pB6K+JoE0aL30eaiKIp8cb2lW5S8xOGIS1aVTPqMXtqi8CfOIr8dkf3TByjDNuhGlrq+gG+KfHUF
usZXXOqweW+V2STd6hkE2HD4RU0xwoYDKcI7H/AVJ34/2zTyF8Dv4misaVxm32c0zSpNb7RzEgzr
8zyRDyYCo/A9fcNXlzgvCf5pHpNvtQE9QGEd0U1/q0QTGf/jowyKKPEFEm7d1dzLTNdnwxdQrMJX
4Q7c8CdDmaX394veQqiKeFxHhz4JdGrfBFW9f/URwV6RRK0ZbdoSka+FyRIrP4cKKFVoYykv7wGT
tB9ZH2kol72Cqi0KfvCwvo9XfoAec5HaODA2RtghTH4+DZ2x+WGuvybe1Vdy7KK0lb5Sw8Ou3Q1y
afQrwz5x6nI97I80c+gRlmGNpCHJuQ+cMHnI/HKteBRO81XxLsxjT6NlvD7iA0ndP59TRT2EVA9m
SJtffGGuU0bBe2LsU8vyqmC8vAecUYd1e7Ms/v7MWwDQeB+fsD/uYsJJIawX+90gKl9uDEjZgH6W
yRo0Qb04NE7iDVT/NJTfJDqQnNwY04XAstZC0M766VBu19xzqDt7T34tT5QIrPOMXX7ccoLN1W0O
Omt6BMmBh4Z4N0v/5db7Nl2jmwOrH4tXqaz4DmMjhMcP2cOibJ4sDuvz9Pp49MSwYNFwEM0lajeu
RIcpyIPqnpz1r8ULRR9/uWtQjzNujgk173S5O1VRANLPHZDN3ax6znBjTsMsGAeKYQrD38KYFtEY
tiI+KmRUC+TuibvvneI/Ades4b/f5mbPo45W6JeCtzE2pc92xx8q8soPw6lYlfQphXXjlW7kU0rz
9RQyo5oR7EteFqbb0Z0a0heZ+3alYdwuASBGWQYU6/cNpcLIvpzUNAok7vwKXftGslR8cLyIKmSB
rT2HD+3bhczI1fMWAXqgRQeOT4TwZhEOhF6rmZ1/wRZR6t2M2wbzivHQ2O0eFUjIxZKmYbEcz2sf
U8nlYWnMhXmLERPNOkKC47rAzw3nxRaLNz3QHWPXLY40p8o5vcvaFEFOUn4EA9zOhnOukCYpbd91
EpYv1RUo0iEcfF3+fa18ocD/MSi3WgjapVWPusGgGPTdQ2AhfhtkW3QYBmByvKj9fCHMEWnhfL6H
aRJ/udJAFv3fCbllCRvj5GyMyiyCJTnCm25VCfOLNG93ijirc+yeD6+SsYC1abjtnIPYlzB3DXSu
30HAACBUYdWLfEkpYDb26iAmgl+p7hi5qv08xeFshzsinaeFijMkqIR4k22TYLRu5imglzkC+bv9
Jt8lPn6A8+Ou9Y+LSp6eBytlLYz/7H1jTVwEQ+ar+rd3B6kGisexlWGD6ONTvjc13c3X0VLn5cGR
XafxbvDYIw5YgcjyoTDQBJ/TOql6U/Ekrxah5OVz5e0eLeUrGrqdRVSIR6pIpITY680+G1fX07UV
mEWchBkZgG8LEJVESOmmoan8kgGRE8C/QKwXnzjsKfk96KHWmgZvqjivtYNiFNd+4SFJ387Pc6ru
gUgxE9Onfy+4n0hFjgR0uFUYniNVFb/inL+KmUnbKmnbCkgcLMAQZeuSPmQ7T5d7YPIDQK+Y1/MT
drCG0/kgNUCbCVaLZdaVmC8OIQEOLj+z+rpJgT259Z6W4ulBxtOzCOtNJXsQsDnL/v3SP2VRb176
5uho2z4XcPgWfIygBrXgyqmtZHL0pqDL0JK8olHAxekcA2M5nt159k/9kK+HGyLEQXwSqYB/P7d0
NT7u9YptIpym16VOLnKxerwaQWgNkMcrsDqopQt+rbPX4jXdmwSC1RL4WWFYQpitj2RdJLiLE7Cv
/OEiBodXY3N9EsLYj14xJnvaq15Gh+H6FC2kFZC82D8SOgYdZoKs5/l5eg6i1ZmVIgCBNhZCHhBe
r7mmmZot6UPmqVcqCEcvAeGdLWtCCXkX7WcqwBk2Kbz416b0HtkZ+HwdiJv2weUp3uW7+GIqQIg8
cbansZJLc7aSdMQu9rjrNE9dCYPLa+kKL3LDTz58KD6tbMwNaFvH3uFBd7hOPfn54IEJPbLp//x7
7H8LBVms/x36m3lP6jodXUr2FbbuRK0HxB8ZqkBdGAewtEcvCq4Y8VGa4iY90pc+0J++FyH9Fvmr
49FY1wwcMXQ6fN/nXy60rq//D2lnutu2lqbrKyLAefgrSqIsS7blRHbiP4ST2JznmVd/Hrpxum1K
MFHdQGFvVNXeWdQav+EdckWYrrwDRjQ/EyB/IITcAlhhQvpWHK07olL1wSVWLfAAEd+5+MJ/4+Rl
wzXAzXeE7X7g8VdHoKsER7T4e4fqeO/AHzG3mbISaVdOkX/ZLZz4S/EEXddNa+pNsn/xvpoKzJ9O
vJfXXW34EgVXbsZ7/6FFzCg40QUgwt9NK59xVRa/EW66d5E+KRbeGeWygDSNr3NwNMSwL5pHVtWY
eeG2wqHZ60fhB+obJo+JdRgc5X4itxXEik8GWfwaq+GzcJff1vueR8IoEAPiCa/+6TtC5rO/IPB5
Cazlu6QpRlMQj1dEc3ofP01Mr4sAaw0Dg7J9fDBp1GB6d2dh4FHcF/0EC4yOGFt/vMXwAcgxD7q1
GvfCKb4LzTUohm0NKqvYWA/uHQ+0S+v5+/2/+IWzq8cXXLpSmu4CA/XuNG9DBYW2+WMU2Na2QinH
2mZ7i0IAuEQB6KICxMt/HzFAxu4jUQ6TsyrP3ngAQCWyvEvU7WtbaxKZg5U0GcVc1MvGsXR9ndbI
ITwEd9qWBjElnXJc13/K5/zZO2AmdFufaUrG3s34Wz8viadesmpZQpkt9QGQVjmlX5dQsOSykOPa
PXgg7GNb37tIvu8TKhUwsyALDX+jA+Lf8WP3o32UjYWjdaXfoONihowQBUNs8+a10ZSmfCP0oXsY
fJDJ6EpNb6RQ2tVfAcjQqw50/WhurH+LRenpzpkFHBSbpoosYQcFy1ma0ej9mBNKTxMf3ZW/Fetn
l8Oy0ukA3+gYHJGXu9Z6MTW/cpS/DDu7Spo2q0N5YFgLvOSDRB8gcqqjYAAqRSj8MEVd4U4nBghV
fLCB7fxwSWu+PxTXJ/3Tb5/dx0nU5GkpChYetuhF4Rv+QwJ6iSAGPuf/JCzBAMNQ8tPW2r94sRs3
EWFnE08bToXfRR9YlfVZmplmvag3mWYecLqdshHKmv6DiacnqR7lMG4sGpU3FiL38IqQZsBRtKNm
cQtvIWIzYHK9MBsXS8KtKursQRimXLEfpMFPl5jQCE1ligPe1vouyf7pRmLHvvWS5U4qbQq1touy
fvfHBKjUwsV+mV2aGCVLCsYPk7u98tE4+TS0FZZpJipRckiHeFMZ3cb0fFtNMFptxnWTvzbRJs+E
P/6QHMdRfey8Xdfg90VtNsYsSZDbX4n0hi6/HjenOK7udHUHlGYlJxHEkxSb88RfL8zWxfJNnwyz
VEYXnPvqo0j26ZOFFG8dqBzJocyktRGfxsDf1Fq6abVzYWbbobN15clNi1tJdO02bnAZsNpuLZgL
kc1l03D6EDq6EpRXU7sQ+OnF0m+sIU4OQwaJLCF+ZYmwELST+K5MdyP9bxPLkm7EiZQkQBMeF2bi
IvmbfcDsaTHDTh+jlJnIKaBJSYvFtWhLFtA0Opd8iys7tafYlqrhoHLXUGNHwW3FxbNRxJzKerIq
YMZ+/1HTmF8OF98EmkWyDIsquqLNDlcu5oWgWDqYs3qTAOvXkz9h/KPPnFaEFlAt7N/LiuhsuNkl
atSTF52pxQc/834LUvCYUktQAIoO+aOFUzUysavYrXlOQiO9NYgM4ppnGFA+PY+NVnDDuMWNkImE
65T6G2kjl0esi9r6TzxsfDNYi7630vN23YBo7CjxlryObf2cZ5ljpcG9hrqfBdjbSvU1LLwl85lr
S6xImskhhUmNyt7Xx9GKa8FMRq4GpX8GwrIqmp0J9l9t7qLg5/crd1EsZSoxHJuuIpUIc85R0ltx
rJs84VwJey+5i6HgxbKjMgX/+TgQxEVefAZBSe3rT+qVqJaVIZgisU1Zn4J2Z07+vgv55rWJ+zzK
7GwECOjK+DUnh0zZe1Fpe/V9gQ0y57BVF4aaMpj5llfpLROEEoUa8/pPp+dIm9VuTHVulwjP2ejk
8S/VO5fKqXafhGqhU3XthDFzkihixUUwPtvy3DpMaqfEh3Z49spX101tC7gM1NhAfVXc3ferde22
pcRgcqB5HWR19lIXfZ5njajy4+LEkXiP4upJ8Bfqih/beD6FOD1gPEfjU6Hj+XVPVIGqepXbxwdD
ezQ1tPp7+IP6XtY3Pc+tVSqbaeUGSgc6dJ3vf+G1nYLCnmVZGnmEaMz24+iVlsUdHR9qibRdM1ZS
SMPYdNiSIXIB/4vBTI4Zzy3k8nkhIhnU0G8liR9a7iRg9bqwY5HXBsZ+RbP9z8fSRTp/5I3kSB/l
9k8P5VjViVkNVXxImj+N+1TrP9mRWvg3XdqRlyE8VwdZDH9Rpydx/qsUvwxcv2UknMpW+ni2ZCyW
61Pua/YAjKQDbmYg8JsGK5BxuH1tuuyI5catEjs8CVXobXO5XVjWaxvXQIOC18hEOnYuoG14StnX
jRcftASmhvpsZd5y/HTtLBq4gk3pkwq6aoYrkSM86FLFAgmr3fpwgRUA4KG84/Xgp/nh3+8XdDpr
81NC3MqzOpUwFGN28ociDarQwG/PN8ELYu8KUm/z/RBXf9CUj8Dipw0+R4kapCSRW8vRIdB+5Qh9
R0+cQZTRVuO495bu6KtLNEkGGIbOvTm/W7oyUGm4S9EhAT1Y6+/eRBIytIWfdKk8ze40kdygF45l
tazPFmlQWivsypH6ADj+hLhIisT7wtDsYDxzybgDhKg82wZ+64jhq1qdxHLv5gtfceWWmdTcybAV
wlZxnnSIUTToWZixdiXWXkT4zG43OBiWG7m20Cf++MNmG4VmJ+r/0uSqJ803il+aWpQFUXTwRgiQ
oZzarU51dxS3UiTvRB9qxuBlsBugFQY/e63dNT4UvOSvCfzKSlfN8NBsW4O2ZnPQhb9y6JQplbKQ
r+VYR72+FtPbEWO3fLwLp3/e17YebZ5Qtm4kXAnLMFt7gfrQyZ4zBaKhDmuO3jnc5GpQINKBggTS
kfKcWC3NGqPbJlwSoqdAb9BHCCxWgI7ERMU0UyeJUNZVg9B0lNxb16648SZ+RDfeKD5CuB7sO79a
CFIuK4Zo7n+ewlmanFWNIvsF61WPyjqz7kIj3sqC6HCX6k2+xpt4FWfqqihePYpfgRXjl+duAiag
SveCGkMbMu0+3I2wJUMthz9a7Ib+VayUjdnqjsuX61R4/EDZGXLx1IiN7ZoA5gHsK3X2NOqwZmA5
TrMCyhU12qPqEc5Sk2gy6SBY3s0UrOau+Cv2answorUOq0fog4Vr9KN5fLmXkP83ZOpsgMi/Ps1+
FequFgrhoRVeVR+6mNY7nXrHU5L72U7ZaCbpHtfef3wPMf3/M+osIBiLShd64OqHDmpj52S9tUmt
WyI4jXwiMBZ+5LXDKaPIA8QJxUwu2K+/ETlGvykRsT5UEh2f4tVX7qX8zs8jlIK8hZ112eVmZ1GS
lEVxctlFZubrYJ6olr0bqeGhDHLb+CvjfYuTTySsJdQhBBkSauMkqrKT6uAk+1A6bFRcrHTdye2m
l0GnwPRIdP1+mnhRex/8l+WywLUJ4c6cwjEMEC9wX6IU476liuEB0sDKN/29YqHvI6Q3uRZvFPXM
e8oGqArRAZkrCcau94ZXHdtnDQaXQG1aDg6pDwsyK26LodyrZmYn5cYSu7sszzqQZN6PUY0d4uP/
fN8gREMSQxZDMDc7tlzAkj72JWpTFk3LzXTL+Q3oB9gvY3+SEnch9r8W+pAt/s+As/hYllrZB1oa
HsT4LaTx3GPYLGhPbSHeK0nHAW0gz+R4F/Yc8PJU1CeqJaryTHaZtft0dILh7/dT8KEhNT+xBNNk
AeSLpjEXHh6LLC/LuAsPvYVxoujeDX6679FVMaHhSsmGMvBRz2HXlPKNmgb4jAFwmpJLSYzWSqBu
ZeVZpJnpC+v3QBj3A+Vzqah3gmXeqmZ0XyaGuWID3xUB3NNqNcbVjZLlT4ner4RI2Qbs5XCpUvWR
Alz8qimWMyyTXs7cjVNVi96yoiY8xEQjgsSlDPt+jLq1lL0ow1Ob763yR138qIxqJQuy3evq2u1d
JxzPgeZ8P8VXoiTNpG4rIVBM/DKPktKOkLWudBh/5d9gPPnNHVGSGzxK8VNU/vh+rOmmm/9uS5nq
lQR9YN9nG6ynadq55RAdcvPPVM0QvO30SLjgkr4f6EoaC0WGLJZwSeLvs0tQbhSjc6sEKaW9CKjG
T8/QP7h03WqjugFY3u+HuzKH1L6JZRUFYDZVtK/XYFy2ZinTHzqgrxPSa1efM9W26GXlGyjE3491
5TojBSDsggGF/N28ZJh5pVJVWh4eFLSosls5fiJIx1tHFB+/H+jKYk2mBFydsm5QRJnm+FPKFeWV
HohWTJQH58QTHWt8HIw/Feyx78e59oMmVUKgbYoskeN9HSdUM8EfVd4QT4T13sHkE+1GeC2D/WJ1
41qZEzSfqbE5CJ7RQ/s6VitpdVqVSXigttGU9hTb8CKTUIryjxJKU+APdhjug6mcmO6+/51X9iT9
PREHJCrjk37s17GLLBESITCCgxjuUnWDygQ1aXQ+phyrfCphPHw/3qXNOTuSJ4KhyJxJsma5gm96
iuHqWnDQyhsZ55TyLRg0uzXe2DNKptv+8CQHJ2ic66zPbLOETDzidJxWdqn+MiA6DaieucJahg8+
hbZW8NDFjRO5wmr6Wh1CV3sSmv98moA3YgxIGxSbamv26qmBZVaVXgWHLnTXlIUouvb674SLklc6
qBxNaRfAxdPEz24lg4NkiTqBDIn/dLo/bfRByEUzUxX/EHWybQFPSITzYnX3ymmiggzQ1RQl6pIf
AOdPg3SWPMShlwOlKH9J6YkSnkXYrYt/vl/0K4eJcidvJdZPOJjMI9whVeq4BCV6kFj28LUK30uK
nqmlbQg2vx/qWjRNfRwWJkkglGNxvqGlKNIiTecVE++Q5SL9jAHnas20Z5ryNoL12y4+nVeuWkq7
kF80KqImtYqvi1VlflYOogYKGwAwABsyNmnQ/qphu9erZOu5/b7WoMwCrhPqwdaiaFtP4j4NhfLf
XvncVOraD9slHNO1qp9BeQptaKYDA5vZZIS9oeZlx3fF5Y4yLf0ubxRXZOVhZWs9/j712TOO/uIi
XJ2PqYSiwa/ANWc2bmeFQeXqPAdUoCP3znR8ANGk5NGIVptzk7Q4RJXPBXz0iGp/BXhP2kyHiarV
Yp2aTu+Vo0TO8d9fM52CT7u8CPRSHMM+PBRusWrybmvVCAi23Q+XDpvXeVup9t5Erb1Nt9LQvYag
QDTZWEeJbOvpcJMW5U5ryh2NxVXthkfStMx8HjrhtkuHbdibtgmlNj8SLKEKmVWryPqn9s8onhjR
W6yIjl79FEDT+k6aDdvpPQlQwaiFqQRiSp2tjLYr9OsE13ZqOKshMQgNUmJZca3yD1f1WbLGfUxS
4qnmKQt9uK73oK5XYfXLHB+tlNS/gQka3Ge1gbSj/jC20Y3WeSS02TE33HtmwB4h3HRHl/sEUcVs
ZeER3oJLQ5XLs8aHPhOfU8998LRiFfXVrs36VQSKsajueWFN9ZTXoEz3vflTFYTfUf4iIAPmefd9
i5isZb3GXBtNXzkBAXqMAowUyiurp586YrTmgV81clvJqm3ZvsvCrmdbiD4mN2p6IwemBO2Ohoi0
8tptGaDGw3MrIOKgNoKtonQRy7rTafEqx/jHB7wW1Sstyx9rJM3YMA0xclq8aWO3RhIlGFddh9rI
D1c4l2YCTsX0b6d/Q0j7TcIY+Zg9J7gpmPiFl/m9L9JIwJ1HRLxM3Hp/JQleTfAqaNJ2tU14X5Ig
tluCXpdBTxm00vpnQn8oa6TbfBhvfYG29qrtqVB4tnIss79Z8FgBtFDcuy6C1DLu+W+bAi2rvBVp
1mU/ygJFK82y63HYtKkA8ViNd1PBZfofXO8FBZCYBDzSOSzjo59VT+ukHn/LVX+Ih1xZtSVkVq8+
GikNSMtdyJ4vYYQ80CQ3EiguUzWtebPFTAG7S2oYTp2CLtE2hCK+cYzhqJRCsOlCY8VSJPVO/UMx
xTxMXXNRB4q/94P+MQu61RI26qM7P38KwYta5IDgR8w5KUPQslYWM2IUI10N9Hw1rM+nkjMwfAtE
268GidEKNYS7EaXXpRLqtejM1Gg7ESXxUEJu/3p7mGNfu4Hn+wd9sMX8zo2Q/HyoQDTlyaqDXkr3
corMJGHR5/5KCGBOcbuFnjSir/MAHltMqQnrwTsE8bO3r5u7Elco96kd3qNhTzxqNk5L9YSHrTY3
Znxq+1/fP6ZXrvEvHzBdrJ8uTrOR9bBBFf8gwZ+NULdC06DaiOmJWR78ha7btbINo1EQ4a+Eox9U
uU+j6ZoZj5bUw/0xnaq4w3VtXUa2GT1VHJjYCnZR9hg12otIkbOWXrhD0yG3M7RL1Cp5jh2rUleh
NiAR+OB5CPrV8KjqhdNxbUYQgqVLRyfXVObhMtAIoSiCzjtwfSdiaKdTHwbWmewYnYmSwJJqyUWp
gWoZUhKqphlUtOh/TB/0aVKUMA89MSzzoyY/KZq/UpV8XZbA/kXIe6rp9GKx3rq1+CJa517eAA2w
ReqiQlmuQsNyKiKQLGc+5dQpdW8Tx++GDsY7WYsaNd82NX4nvBgrQTG2eftbyg95ofI4PAoAOlrz
XRY332+pi/iMVoQkgi2ZAiURMPgsgSviJK+0TIgOsnzyxUc/+N1mApKupB7HoFdvuuZpYc3mQe5s
xHl3ohNqcYz7ID7kUDl7Ba/R5CWHY+MvtR6v/zY6xlRPZIRQjVmgIXSyUmoVOkVR/l6ke9cKbhTk
J8Xgj8H0mw8C2P2w0rbfT+k8hfv4fVMdEeMWpE/nfbje6MU6yRiVGSW6zZIHzTgZoC4l5BGjzdgu
QEIv6Dv/NSBQWUBeeNd+vCCf9mSaV4pedhRn8BdL0ocm2HNvOnlUrQy/OQF8w8RtZXaFo/baMRl/
taXuVJMmigTzPC/sRgttq3rRB21lBOLNANmIxufKzZ0I8gqHblUWhbNErbkIhmef/YHT/PTZdWkp
1mjx2aroyODSSLVD4+RCpUjcd7E6EbTaEZqVkA2/X6B5+vMxMLkjJo4q7dv5pdFi2dJWEj3MCnlr
8c7QYtRB71PjLu8WlubiqZwPNduBZiH4cRnRk23aeFLX9MSXSNr74aPh3mTDPlWPPfqKo9dTP9xz
CL7/oRdv5Xz4aSY+TfFAJ3KwSg43CjS8GY2CVqQZ7wzjJCPPrtrwp/swdOLorVIWxp7fzPOhZxdl
0hQmqjz8csN71Kxzjpg9yslDCeJ1n2av3/9Q5fpolDC4yzju+uxlVDMpJ2BwaUsno50MP2O0qa1a
3goDgqeah+4M2pEwrYK+oP6MRqS7SSmb5rBGc6lfFaDElF61RzO23Qxhe2/YZkO8DhI7s1y01aND
Xyg3fbgxo1+qb4GR8rfu8C8cToJgrSrvPCqOqUxeDj+RpF7p/Fnf/8LrdxmYg///C2dhj2FFtGoC
Nm2ATmH9JPbtCqaEH8DYBMvdq7dG7ywMefUi+zTkrOY2BJUVmzlLmHRnod1LEflR+TZ0NxUSXOV7
BY+tBCZtBMei6dcKR1jq8d2MSwKBPR5IdnXbY+a98FVXTy/ueIgaoWvBxf51T2uxXJWSzFe5YNhC
RJoV8S/wPxHXAnWvSJwmbV/KycYSujWSkIW4E9v3UMPsId+Ikrf7/nOubrxPXzObI0sZAzoGbDzu
Ei6wgMuyLW3QfxxmI1zqvUy/7XPk/XGoNHBxMBJEsP+zukYfB5IgAlgg3Dl6zWinxksc1TcVU66g
SN6b66qn2U6/yUgN20/K7eLl+XGUvvuG2VFL2nCwKp1viNSTkJymK7t60ST2hoCoZbYpkM6W2ncu
u4isPkNuHQ5nb7ypIRJ7bQ/PCAPnNLhNH5I2fwj9eBWqZ0E9xqxXXeukqIbdIfSA3GV/agr+U6w6
Od2U+Rva16m51WIkOfpTOZzVWuNsOvpEsQwR5+vOIiqGvO0orqxcH7Oq7t0SYV5FT9p4TntUnwKd
Ks+JCCBF2DV7zTTKyCr84HYXp/HCAfqwb7+YKorvpkgrg+r4/PavRkUqNbAluYLEVRbYsq7uRWuw
oxKPECjIY7MVMyotiFGjLN6PGn/HGbx9Mpi6/l2p+aXia9PnGzppah6vEcDaWPSkRTn9lVO9aExq
0Cap+SJN4OrGptZJ3gnn7gJNVGitGLtoYU2vc6WcBu89SB4D6+zCaW/evz9E15/JCQlONkl2dYHw
EwSzVAWFd8p7LSm1j+QRSbIeK6LmbD+Y/ZrCwqDBIKleBMrQnf6y8AXTyblYKgZHN4bzRcHy660S
FmMW6N4YHUxUhhFH4zgRA7fRXsOpxnUhPQ1Oixlnai6llRcV+I9DTfOStjNdL3MuihcNVu36Cv2u
2qhvMS7cyEbzTuStsNaBOP7CgWrdarKdeOGDIo92VYtUTV6Ctl9L/rDPmmHbhdCNw6eGIoTQHqKi
sEO1uZX8va6/dTmVAERrW3nhJr66Qz599+wiropIN6tymjKkxlPhrGkvPtuWA9l41tpagrddjxcn
lRtQhEC1xNl4ad5FwthVvIA04X+58Q9QBDH6KjqoEOmodHgAgXZOF+KYxWFnN7zZtbUYWW10mO4x
NmcVB7SEjmmD7Iu6D/P3gUstDivKhwv3h3T1qfv0i7Wvm5ILtZIHtyH4QBFY3gso8eMiMZ7H/k1H
i7wOUxTuNnq9r8O3jjlv0MvkhFQolrjt0/cn5EKu82ObQrzmPqAQBRv368fIRTKBRpkH7v1MxID7
1Qz9G+o/Z1fGcwdd5NKk8mE4VnmqRlhojXGjNkjcBHup/6fo+JoY9TpJ4J5grpJb448aU/kKEwRT
+YHY0k4w9FVndkjl7n1jP0UWCp2mKUH0g00mnQhBgiTdZYjMGlDY+IOmCKSIwnWna7YlnK1WefQJ
AEytWCdFujbll1qwvYGiYfQGg9WVUJ4Wj3Kurv/ryWkDbln9pQzKg4KeelKekmxcyf5rZtzkI6st
vWr6rffA4+G/uLrldJV8UlMqHFnpn9PYfctknCnkCL1/b9NFxdZPBkdI/uSxYQeecu8HmUP0sajY
cC0yI29Bs4cGJaW4WRxgiXEwjjqcgyJ47hX46t3rMDgRete17iAPvPjqXz0FtAfhXxuTxtQ8qc16
yMQRkLADpkVw1tzyrU9eaoxVG6d/CqhMU4XiilzYc1cu5c+DTufjU/oixHGrGzmDxqYjk6eWtl9s
QtFpIOrHp+/HuqAFTvv782CzF8BL/EZQC+ZUlU9y9yjHNxhf2pifI4WTocCrWagC6i9N54jA1kbv
J4KTq6wlAoG7B4ux8l178J2Qys33X3btnv38YbMKDWBiVWxTPgx2S2UM6DJtCHFocory2U9e/0+D
zYszZttmRmMx5UN6R/3CUDhOSO1JU4D5c3lbTd3l+bMLqATRETYVZLDZRk4FVXfTERg8Wc10jIY3
twNu6fAD1fSYGC9tu7DO144OK031GtVhKoez8HXMlKgudTE+cE31+Z6ktNRPKSI2o9O3tN7+F/P5
ebjZ69ECZ/DcFPi7VNsuoQXlaiF3lPQ9CDZFuXBe1Onj59MJNwucjkxZhnDq64FREVBLDb2MD3py
J7FLucxXkfx7jLceEorVNlbWtdWRCb3DA1fTNfkQOe9Jp0IrDDbtyDK/qYi8k+53pKHSXQ1rV0I4
tLRl5YA+cn5PPrWx6tguXAWvszcxRzFe/Ks/dyhqEHRn4l8FF674p6BiX5X3CwnQR5f9ux84OwuN
OzRhIU0/0JKPkuJh9IDkPWpxXe5obbsesk1Xwk+yXsYQKo8UHQVTvKvCzBEoxcFZsS3NO7Ryt1XL
ald4r7L6Rr2+8k2qYaTvWNuEexefjGiSiY8Rqy29VeU65UhJFnMgFTNa9Wx1p8xg1k6S8qPgWSj9
H61/U2rr1L9R+p9C6d6NMPyLRTvo6Y29+PlTMVMFaQNqbba+QRRKtVnn8cGjLuevrLHfGP0bKzSI
W6M+VOJbJT6ihysJuwjXs86WyoWuwAfQ5vITPpovKExdNH8UPRNG3cviw2g4rrrNq12PCFP6UrTo
Cyd/aXyKwVvieSuvMk+sFozA7EbPz0N01xWvFQrymnBGH7ihF6gA1Kg3eecYHmCvVY4lJZ4n9Pfk
fVEz903+oJe/KQ9L+NEI7mDHZEc1m1J0861OmZL8ZW/0nlMq7VZeaoBcLbmYkykiz55oXYDKc6/w
SVpTXgSD4PtUimhJ5pvkg30kYjA4WuS8C/w+6foWhxuOdgPLrM0zkVQrpTiwuBKrhoYWj11LvJli
QkG8bUvDuHOZpCh+cOM/UYusRChsRe+xczEdvRtgkidjyf9Na1PYtiaq86pyM3Is8vGm6rdCsKuH
G2VSRi42RfZKQ5w4thyQjUQ33G/t3jt3+D8pW4XaoBxQPQt2cj7sAtq5pXKOA9POKfYQtNrAEH0e
fldA+/4HZ9DD/mekK14NP035NjReBASdvdwJEmTBvJ9y99tz401AiiAaDxmdjCF+NDsEuOpTi0Z/
0yCEhNZimP5Vq71npE9W799Uwy/aLI5X74dqYnPe9SouJlhdNGDCu3MQAOLfdlBRXesmFkGY6psB
YXMje1TVMx2jlRVx6VLhNaK/GnkK+Fx71FGR6fZCiIWPUwE7T06a5m708dRZLWhezjnOOAh+IX3h
HmXxwS1RS1nrPFBW6/1s0lNkxbtATRwhrAlO6Si0+NYIrzTDy+FkqeE6MfZa9LccQ1vVdnU5ONhF
ECH3+dnSH1wV0nOxtd7aNNlEoogMd1mc88J7kCsuGa1W7/MewfnQdEX7++f9g9x/cXwB/SD+j7TF
BXFJ4/iy2nF8iETHw5jLc1xvGwRUrqr3IF0X8j1+RHK3cyuMaJFdOYpgYf2utGvDVpXXCDnuwtHS
BXDVtUI1TBH6TwqcO5Axs0hPs/IhS62Ie/2slDcGwM9kT6wXdHv2Xdg+xsN6BHgQrb+fjmthLeNy
jyH6yZ02hxWaYZYOasO48rHEwjDYxLojq2su/TFZ42RZMhPSZmHQ6c2frYEsYltI3M6lwmJ8faUN
dcA5T4TVJN1n6WaEsQkIyNed8Nn7Ob6jVCP7h6x+Lv29uSQWe0F/J8qVP4wfKDVNioWzscOWTosZ
UUZWohc3fC6F+0y6J2noEFgBjY+ML4APCmxDd1R/juMpzbZNchq6h1E91cYvBTQGCu9rYbR1vDeW
yFhX98Hnz5slmV0uWWUQ8nkFlrfVliiFNSnN1Udsva6xRyJTJJJaKsJM+2u+JMSE8DFBjOkXIIsk
dgE1uFTq6mov4FZVOV24ITZYDNE+hGznI9FpnQD0gIABq39dfLWpKqtviujgkupqeAxZTko628j3
6PNxCx+j0C46Cn2OijaBCoDpqCYYk/lvvn4fE8A17ktDIYo8BOjRrY6+T05x4E/LHwfNQD7XAqJs
o+O5DralFRY4+Vkvb+vwYWEXT6H55Q9hribYLw/kbKlyrs/eMtLooFe82IN+6xv/UowNZUr+mfIm
9ecGlH1Y57da0dwsDH4lEAIaLqoy0GPIGnOMeCr25VgkQLdlNE0nipFIKj+h+tXgzay9BzjXe9FA
vbJ0FHLxJi22QojTK/e2UizUDq9kFDK3lqGwcWGsXwRl/RBWXhFE4CRujPSouL9VKqXVsYwR9KA+
t0Ss44+9MvVUYYC/SIgmwyX8uofaSPDodZGkSVyKJS1S0U+ogd1JMdYIhEWYAmxjCZNBBVe9Ptuz
6XZFi9NIDIqsRR/Nijatr60jGfBOH6zK6mc/PrvaL2FANqLN9kCdiiS4tQAZhZORHR411KGtGiCZ
dirCbq3RgVLfqmovhk9d4tti/RJGeJ54L1xs67zYq90e2YV1lr12yfimthhfdzu/oqbSvETlczW6
m67Tt0TbYxUj5bAnmS0KY0ULNgrw10lfaBKq+GXSwt4K+eCo1bFVS2r9J9U6hwPmkXjStuNuKq1T
ErKk3+AcppGDoKEemjmSfB4zaUONQssJCKxk7Sc0uOkVwFZa0WEQQ4TvY6rL9Zr64Tg1wolEp/Jv
Pm6Suvnp5cWmp9EXglwResMugDv7GdK5ZXDToXlsVmT8Zu6oCc7UQo/7K5ATHwO21lh71W0cYnxg
EEWBj2m7g9W+mAS5JmtkxZatCHhY1/GRC60r72smPiyHtRRhjC1B31FyexjzY67LN1FyUqST6QF4
wyAxEpwgu7FG0ZGKiSuXP/spPiIBTRfjvhfMdqHKe608DUECdgT+9sDSrdmF1cMmEruGDDYR26Ni
8mSh1SSltpYUxImIxIiFnb8KYbxNBIcSmt/Wqya2VjG0SM8EdsjaIxeJVSFqY/rEbb/3MjSW0J/D
f8JLf3dKv9bMfCVVS3jbK5UTnlfgv7zsgJDnxYzGaH2riDuI7hOC8IZCBgHFUFDZJ84tF0Kr64Oh
8WAQxoAQm+VmctJncaChUsCrSG2h1o+0xkaMVfz9YjEWLsC1K4D3yiIxoSg352E3dJAk32sJmGh1
tqnmZIiOR1J6T9GGnGWrufWt63ZrBB7tFChc2P5sWzweyx9t+Rq3axeA/4rVooQthGiYc4lMZeOW
JUZ83DoGKjyy5DEJB7sa2hv+VEXpN12crDuQDJzzRrDWAn2RmANFGzBpD6n4zD/mSapNsXA3aHtm
fYI51GhjT+Tflgq1pMcrgb7oYK1d7bVryAE101b934kLKBXpUrT+2l5ZaRgISDGeokcCqINkCM4H
rE+y+z6fekE0gGic9eGT3hRIQr8r/RGj40NSAuQtAwehmJUZ/G6Geh363bp379MJJJmqmN7ceuqT
kFfAssR1l66THO1DX8TqYGpck1BCpqpIakXDXykUtrFcR4g9zYOHOjdufLpBbfXolhvXcMbqVe/1
lWyiNJidgEuncbRJ+9CWRe2BXv3daGEVEGOEiF162QR2OG5q2YL+Kqx09yV2y+3UwewGw8k4RP+P
tPPajVxZsugXEaA3rzTlVfL2hVB3q+m959fPogaDK1UXVBjcNx30AVgkk5kRO7ZBrklazo3Udl6S
tvsglIBT3vyhXyNBnjNM3erhqIwKcDf4PlK2Tv07M/33xWnTza07Ztp6tbHSmzj+sHRyW9PnuThK
HUrziXAyUngK/LYYaSX+dqH9tFbpioHXS2/Yydi0VQCLMUMl4DeVdLlMcs1qE+rWXeTjrulfanTP
HeGYJKIbwuAPUvzJvhJkmqBnM1hGmV+PTXcstInqjjvD9yIPKjdsjgEbrhLnZKOzg7KzHYe5uEcF
fuHLPdsFQDZi9EYLotMKfD9Pyya0tMoC0zDBVSJjGSpLu0wrVkhC6UcXRF1jc64tYz8Pl2Rh58qH
z6AmSIVom043qaY1i54XxL7hP6oD1vRWsIIXxCvIacOZ6mVEy/1cPp29pIYKQeReJUQt3+83DuOG
+QG0ID700gK1K9em8MF8lwm6hKPqeAFz/YfDvHQdLN//u+A/IiOFvjbQA5AUHyADPDnd6TTjPfNv
TfwzgkBa0MyzV45jaIeaVfMVOykcddwzUiY5+uQWZe/9/BTO8eYUJomkZqDxAhA+gYJ9vQoMHBmS
g9Huam3YDPls9xYGca3s/5YY2oiLldTOF/1dwNkxqqLjKx/wBhdmmlXjbkwbZCyDpp7hUUOGKBZu
fQejoKidSarXo986Zmts0aNcMDw48wb56UtIhUHHgmT5+xusxGqs9YoWkqKLuVjWvPXquqqv2mjH
vDcyLrzAc22j8nmI4iWLeaF4UnFWch6Ycw7po2a5TFDW1HGyq/a9N7BvxJd/UteFAXwMTZgNkSDa
2W3S4TYN3gYOWsVUHmim2LfDBUaKy4OZJ2t9arx2eVp+dGFicu7pfP21J2hCmBVlGpXQCWBLgmo7
SykoGnZPNPpM4GzwVxUvnf5nSnKGGEtyCQUHmsGTB1SmVt+MHTwgn7mRuBLFlVL+mi6xdf/hZPMh
LdIhjHtgZoMcnOxUhAlpeTxDR5OJbDfDyJ7GdC0mx1bE7BhTiYWjNTOPxmR3CINdbMzkSaOopypV
hm4VzULpOIWq3fOSnSB4zEN9W0cjpryXXOvOIU0K2TOLyyY2exRF35doXBqdXIgQSBjtsMEUzGtz
qV+Gsn72FwYkh1pH1Vt3R6O70YedXz2gg/GRVHfCq1IQQVyDtPKlSeElC8wz3f63n3bCJOjbvBes
EMYF+xBDxYF2miw6aoh8uPDhnNv5lMVpFCNei2dxCmz1E2oTGIWf/LCQQ36arnWx2GaYEvUMZZon
iThJaDW0HpDGpoRyAB0TPZlWZasE1riioErhB/68951j3Hz7XSfVKvK4XpdDpvk5NVzU+i700HoC
DYbEp92W+X6qHyys6uNXRFOG8PHz5c8NW7k8NTn6bs3CD/X74giKvDJKGS7HjK2u9Qh7hM4t5XZN
AaM6DWxYu6XdWLZcoQj2CwmnCN59bduJxqYS6MWgB6iclN14ydzsH/ec5RtjGkkpgD8q7ugnvy0a
xFCCUIMHq3ilZe9S+B6la0aFXUT3tctTUofnN9pRmBaflKTuktb5zKJZ1L86fo8a3w7mR9+fTqzS
IM4GAmRiPdFFWeVVZx2N4hosLDZtpaKUJrPW32UBDfYSVVeTtB5i+SaScbpKLx6Uy/fwHer5/ntO
TpswjgdZ8NP4kI/HgJ46nFtPMEY3FbEBLGUviG6ZDQRK6JjRky4ROQLK3umBM0500+l7PtKSV7dK
HDpph5GNla0nDT26+P8flX/7oad1ho55h1kWPDjYmHHkBck6GBfr/XxmynSB2/3vJsK1lvwH8BmI
GNbJVpwWgRToeYLxBhx/eV0MV6DGobSF+/rzx3LpQksh/YUFgQqnTtOAC7XdgoaawUb+wzcxXtqr
/j01v9/QyRFmKl2XmT3XoYEtu3A1t/BImCA6CpbwZbjIqn++sX87gO8XXG78y41BUU20UuSCvXDF
2H8Obi9qIy7d08mXVCZDkVbLs8tyL+jdCnPXfZlsrQ+oDESR/nw/l17UyWcytKIV6RIXw/yJQw8Q
GeFHHy7N6s8X+rfY+PLggBxPNPv4c1ChSkgCi7vgVr2ud/Prf3eBBfv98mYUI/QrhFzEQjx2R/MG
x6z/5uPhDk6Kg1pOki6PeVRJuk3RPafX8fhbbyonVS5QBi49q5OzvkwVBbNYrtSSvVavQUpi+Uor
H39+YMs6+meHxE0R5yCOtX9GxYmpR4bcRZ+bQdS9z91OQmgw7BLrEfzn52udaVd5/Z9sJWpy9D4n
D2/OKnQKdYMiVHHIM9GatYrEIW2cWbzKtEMxfbTTLg4udMlnV/di/IugaqEfnFw1kxpNCkx8fwoE
HNUOFosOG7j0ouLC/ZnnXpkpmfCmeaAWDer31SegL06Kpo4PoX8166EzmPlV0phYCtF9jURHDpRM
erCSB9GN2x1s3R6S4GhIN/j4fYq5daFyRPOqyrWt1T2OzV1G8ttwpfTjqgRxSafJ8TOyJyxmoEzY
OR5QEJDdJ1UwXcKd0WebXom91Jc+/EqylcbaapF6GMiyiNWcVtUPfi2yah+ji8m4wvpQZerOxBne
Uq/jNQf0LTUfSX8fDdUnNa5mZhaFjo9ZrzlVjpSBv7QAHSS7qI8+3BS/ok/UglXmm26kEalnQX8k
upMRnKZBNagc009INNUMJhn6Y9yC6wEzViNUisTJWlpm9MeUU/VUgjKVmwuLbnm9pyucsEDYn5YE
/dM42XN6Jc+wdRciOsCdWiI90B8Z42tyurR73HbDo0d3rHO/NKH/5cVP9qO+74IaBAw7m/G+Tx0x
i2xEkhqZOjEy9KcISb1BpTGvcmixF659bt1/vfGTdW8KZiMKBZ+2nHpJ9VSRE8wXUCVrOm7T/yx5
QoZQpXQbpW8MMvrYU7t3kwBCKrILv2W5z28vAWnaglfIuO/CzD+VzMmtmkpNO0kMfmKvYHzCFfu1
gS5/Qd0hCtrQyuLgOQhi9+dL/+M7jXmrCDwlL40TYttPg/svR4LZhmoYDn0Fb86Tm7tKfqin57y+
MkybQEgwAMF4U7trPSAr47XNtg0ux9I+CZev9rEyVmq4wZ8q/+v3a7T2ffXRWi/zcKchYIp3zXCc
pZfIf63EX5H1YOKPT7znpXDP0016uQWJmbcks30Ri3LyJiMFnY7WtOUBZ0PFl+0FSoYwjixMLrew
M35+YueuBpi42JHhwql8xmR8eWC+OdZRNRXlYWbMwR4lDU9LGwO7GMHUxSIRqPB0bSBwY29GyotD
8iIF5d+/XK8RrM6Pdb6RVDGu5vF+EpEK9L8jgVT1ctiFQoapHmlq0lMJaRVg3oeknQV3E3qUOuMY
FlfLn6J4lXR/69BT2RnFUt5pEoMa/S2whOtIG712EUEEdw1aIyswbJ9pW6eqLhCaKT3m3VpILa+J
RYwFdVcTmtVguiC4NAwN+T6VZ4abPsJH402vnmgbsnEj18emWWXiVdxBb1q10d3Lgm1sgn4/hGsh
3GI/4Y31i5iRB9LP2yR4U0LTJVYZnfm6Y8pkCfeBIsF8fwp00qmCfAP9kYDAVfnCHIryfDY9n72i
X5dmug/6+2J40s2jJREep0ROMYfHDguw5KHTzTexn0AdarssSWlDRWjKg120rxP8YxEoqVR3eYP6
DpWhXK7mGRqPDRkJO8iaKIdUD99lYpaiqV5JjOQGWd9aIi6G/mNEItw0BtskueW4qIpoh0ugiAWL
sEvSVWs0t5mm7wT8Oeok3SSkcEjyH7XBDoRZG9y6Tic7mag1SbMrhWzVnaI0tiKiJM0ap53uU+mt
Dl4EOIhw7qz+OSUgIMrR4ocvY6A5ekoUS2HXKuKZ7AYVVIceZGJE4u+1+mWEPNXfx+ofP3j1hRtw
vrZ+DcNfdX9VpS4DXm/qn0xQeJVvhp5uakkShgFNAp3RmnbX3PjIPgppY44PcgJFaKXIMevjj4bV
bCr9DdRrgOy06p0sIw1au49QnVKbs3VENmbbu5iGcdlFC7rKoVVuAT8U1H3ibTnGW2wz7QDVBQaI
aKjfKkPwhv42CkRnimaGS8m6Sq0KKwrI4dN9hvcgqUJuAGcwCsz97IsHE/X1ZDZPdBmT8GYkw1qb
72Q4JoMBpls1N0n4kC4NtPquYguYEC1EWVDVWJxu08BTXjP5CG3YFpq3ToISt0KCompXne8KsTfK
K5NURO1KvyqUhwhqRuNENRRmlsg6/yPIC5rdYSCbrQNDdoO9YK0VIq0mT5IOIX8X2xam3GTGt4EO
S6w++iWUBbHbz1Hhxoa5wpjHyZV5XRfdDRT0Fr/VKtsKCOXiWbFb9XWCLdaYj5Q8OuWNNV+B4ehk
V+YQnAnEC3cqU7aWnhgHzR6swLL6NaNJvHSZ1Smw67BnMP92Q3FdSbEn+OJ6Hhj5jy7jil1dN/ta
aFdNa9wKlF4GyHgwNm6JYC9jBJ5x9A5+dduY8aYbgbjip4Tr6MJHtZzOGVJAXiq+lDWK9EGd3izr
nqu19egur1ypUQ9xK12sXaXDr1q6inucd2QI9S+qUtwsBMVIeur91A2AlZMM9yIaUsksKb/yo9/G
GCNSGFnaKo9e6obgnAg9t10TGx+jxHTHOxQgyEII1CtINy/dZv6jT39ge/MWGySSIcG7UARk/H00
b2ze+2E7LbsGfGZVvlEMF8nBLBLitmdOaEMX1+bZ6cu1hUXr5IY+p9xH34gPUZU+p8UErTVw8Hqo
u9CJIMMYQnttEgurYYBrCI6mwonVynVoTetYJ2G1xbJCs36noqOX/q4VNtUyQA/sLJlulKrYxjFb
XOFEJS9fZTaVDh4sQzW5NUIWmmm6hTZ70CfkIXAFCKpiFW+HehXXcJW1N/hGq1qBtD1A7WhErIhx
BW93Ylp4hbjTycYb+Yi7Nf+sRttJuu18T9K3xcx+uuVrsyS+olWf3rFkM/KksPzvKzeKt1F7MKdr
9S3VnMpaVfXOLHOnFnd5uQfop6rNk/0orUz9tdQc8bk8dqErRwyG8V0a2hVlZIGz/fTMlJhacpDW
g8QQtq/sWIjWPx/F51CAr0fjclR/ORpZ9QnE1ACgwVhX8xt+xdKnvE81t0X+xsDk58vJZxsYPqnF
yI167R83arnUolzlegvjX1FcCdFgJd0uZ+bcVetFsaOE7wtAZrGJy8XHrDyVGerO5rFgaMIw1+7F
3aRpfIZueCw10U2NvTUWHgTfzVCH/89SZTHTgXFM+LqBmQq8ou/PRwniyZA6Cwfbbs3DWUQfWrFj
4eeQZ/vqQq98tqD+crWTQgU0yWzrjKu1oQee5Qc7Bldyxbq98NrPNsowOxf3+KXsO3U57gyjzCYi
TRjwgWNt2/tGWRmzyxQ80u96MkH38bD9+d2fIY3zLL9c82StyameaUOHOdKSuVjsg9jp2YgyO6Cm
6XDtcYpLDlFnJi3fL3mCO6V+VbbixAO1GsYs+xSxDoT8hsMZHXaab40jvW9d3EKT0rVDFjTO0Gwt
BW24Ky860/4tD/8a3QWI5xOG+NasLKvqP0/i1LhKC6w2SxUdBz7cIeVPTtngBdR/hh1XlKY73bcf
cZz++QWcXV14wOPPAzUGx8Hvaznx/ahUG/wsWcu0pJx9wLKgl5dX1+eY/N8b/M+lFnzzy7aiTaE4
IPeKDiWyB1cdr0LjzWIEHKFV9Fem71XQYQJGdHYSgB94Pqcc5fu6IYU6an7nD035lKWw3gO28vfc
2OqPOW+leR/UjRw7QPrCSp43s3bXp2+t9iGwRYzJa42tEP6nmYO3q98eAUacOEQXaT1L+N4reo+m
HDez3Fzm+rFxVeAhV1K8iILsNkGysxpAimX2hY0nVmiD/NiHKLw2mjCsjPhWC3G50MatNkLDIw2v
f6IywfizWXXSzlIKV5Nbbw4ZOlhvAZHa/mTsgvFq1Ea7RHODoYvbKkQSwbRSR/D+zJ0Uc02xLqbb
XCG+UaLiCbxwTO1JaL2E/x8ifxmb3hQmLxKlqZYi2acEn9TcgfpHA6lioSesCYV2cv7b52ZQo8Fe
qkrVLqy7IHyvqM+rpmR6hog0Vt/MenhgRkNdn5T+y4BJaBD/xlFsawjhVRUpL3KhuCXuONHomQgX
IsXYtGBLMrLPFoH1OHCsBS4nhBKA1JgXtqazJ9KXVXqy4zZMD/KyVaJDRTE1OQZsQgs23xA/GvXs
8PelOeTZ7pBJG7dI9qB5qhjVm7LslUrlglRtFroI9KJoh5cXV+7Qd1lUyCjuaPSiQsOB/8L9njbD
nycM9r3IVRVs2z7HkV8+ldKqSj1UuV+MaPhQwMVBjdLoqtPf0ku+JWeGi2w8Xy52sgXgmsCYXuFi
yyCD8abRB04v5gh0NVuF+0kpZzFWk31hHxELJpnYdum7pbZjCquV7Y0cCbZISB7nEqLFCyfEuQ1q
YS4jZMdmACn7913DRNM9VC3bop/u2J2AbTloPwM4LjzzfwzEl4duSTDNReAAQoZOFlkuZ7WvLVuh
0MPlaonWtCxHrn4N/fsSVEYz1IeDXeLiR5E+K29+lz1lySNMKGdBJH/el8++FQxbcC7hVEB5szyX
L0sgaOZqnuQ5WnA0gP4Rx5AQ0LRJQruz5mPWaS9d8VdRe1coanv2aThSf11aEPb64pqmTPityLdL
7sOi4bnw4/4B1pZHBZQOlxqrDuC+7z+u8hnDQ/2NDspLQ4JrSDCSQaUgJ7UtY5upMwDW7pTqVSKa
u9xBz1qKMUuKnC7Nj43f2LVQuYLKz7uVhgtP7uyCwUkMmruiqzA+v/82xWiAtouBmOTh8X9ZrKDG
4HzY+//8FNRzdav15UrLU/ryimS57EllJMnArGTEfJbTmPuqK7cGW4IvtBCj2hiCIYSEqlnHyfBI
RZHXEz0c6JkRQkVKgar7v1SaKMRbwhACF/s6Aiar8ElL3XDeBORQ57S3ctW5EX1eVfSPkOSVJvTG
6DHF3T7shesg/8sWxGjwNjDbbacpbi1mnqG9xgX9mha7oPJOoL39fP/nNuWvt3+CD4Z86xpeI58Q
twXyAhbrmNBW2B416N95gjv8pXJFPXNRBDkm/nTqUiydMnpAiSpFSKlRa+HdGHCWKp8KwUuzlZW/
GfJk58MNFN5WW4XGC8Fno0JCdzk4mrDH5Miej3B9BSVyk3ZnCDcwOJcjOeuuM/UeDIDUCCZET+UM
3RpaBUxOfPQF0xuJJmTGZCtEeYu5i/ikgQES38zyXgoiJzW50PhaV7CHsgnnxqssuVQdntEqm0DY
yG0WlgPL+mSxDXKoViNgzWEwilsxxkAqouepSNTSvSrBC3gbGgB5jd1aqiPp77OWb1NuQy9wzuWQ
9JUCafoTvgNScpTCaCVcj5161wUrgTxfY/iTkBRTPsfPWDAq1qOceGG20os9vgUKvvsqt7WyZLcb
f1XihzJsDBpvEfbCbxXQ0BfUjUGPYKxjvMs4Q/L5eTCIB5L/Yp0cSHYzWm5Uprs6BOBqCtCL/FAG
gVvW6n7qtX2MDEJoHySt2QTJfKdAgg7CxXN20wrWrkYdLWYywGThiGq+MdP0hqGCAds69cs1u0wv
lPvUEg8C5j4RpMnE1Gw4+GZ/h8RkQXPCINtEsuFAvLDwOc6pW3h1a4CXGd8Y3r0E8qproxuxnOr5
bQFfZgC0xVloUZFi6EOPOSvlTlKHg6lIBzQdaaTv6njTiq+yVK3ygpiycrqb6o2B1ahZiXgGUycE
ybDNVP/eehv7x8lUrtVxfrLKxMWPA6zKh4Gm8aQ1lpeEvdpGs/p92QPyOTm7QValjjqnm5+/3XOc
GbIy4Jot81dFOiXgmX2b4C9QUeBMXsIhXxVHjhPYXaNPmpHlJqrowWxuLMxFXMiIyw0KkBCN21TE
MhgZC/rTn3/T2U/7y086OfHaBpJST+bRYl+R17dTsWa/pBsZKpKEbi9uJWdM8PiiOCSISuRJWKdc
M3+uCyPEWuugSU8xZjWJSOCcAWDARzSICRKg0TGYlCJLtdkpEGkRkNp0hO3Mb+1Yea3K9Crs1uZs
4Wx8rVgZFEF++R0ms4R9DohxKPfLjVUc9PGw6HVrRICRWm574ZaSVUNG2iVkIyjahSd5rpf8dmsn
53PmZ2YSIEnCa+gYtIfM2Bv0DZK2zmNH6+764Fqn62X6dtGD5ByIAC8ceATFHjZYpxt0r2VpoZXx
Z72GWUxVrHJlQ6GI4XeIg+BwpXW35iVHrE+m0klv+e2qJ73lIEmRLGXcsCYm67bBNi17sXAVzKNV
Xbooi6xess3exdpBzT3U1+BaaWe59QjgbaPmMHIEAZI3zOgqGmGnW/E+nSpPZTQCk24BgjtrXYpE
xlgrbVim+AmT9ra/N8W1ASplLpsKLsdMkmUEAz9/GWdKGuxYMVJGakVAyWkNrE/tsDBlosVlpJKu
6I3x4Vig60a/cM6cw+LIiGBeuQzFGFwuH+mXmgYyLBqNnqSIuXowMHAMxmtLuwurWwP/R3VaR/Ux
ROqBb4807zMQ3fo51nemuEqkm7AiVWmTAVAWs9dkpp0iTTEjIPDWledLa3yp405f+ZdfekpeEwM1
QfLfssalnTw+is0HNAtkqAP2wsxIwXwvIpVnF/cyT14UUnRmpy/CmM2uGnIjPISDteqmq96Amofk
IHca7UPvY1cP3uacouGSt9W5vZGPilEyDiiUGienfy0NRVhlbbhw75fzlSVQJU9UWjNCThli8qUO
+BN0/fZ4EapqEmxkS9MQP5+W+H0fZ0FdiNqhaqNVr9zo5e9winHOqNcYleKs39jpEKLrwSpVtii3
AhCI+k8si08Go6YyFulVQFH60B0phafQ2hqQ4ySJ6hbwPCwkJ2zy66gvnsmWj4pDFO+rvN5nsDSt
pN6E2nSdkyMQRQlp1HZrpKynYl6JU7/ukWVumddIowneSpDAxxhJjpYel2RATXcDC4nnPluVM9N2
H4tDbA4RzDtY3LgIII+Nka8CMChfSdxMKBHuJA5KRYf8qKea3xgph7YcHyWoK5MCyEQkRh2sf/6m
/9UI8ICRtENL10h7JOrj+5c2caIqI77ZB1GIsZnp3T4tVqrOL21hLUZQRrRmpaT5WpxUdwhfwqp1
Mu2uI3fe1xJbSIl9bwY3mpUbIx9Wglh5GObRKFLUZgelfjcF/QKrgVV++tHhOIj5NVmu4CImbuff
f3RkxJFFYoF2iOtuA1z5EBnMN0ORFx2Ujz02GI1kz/G6bx41YbQxNTVeSVhnbJSwYxa7jrrOJBkx
debmhZiwlcmkqalpYnGZxa3OyTrTa6P7gnPYzDO8DGCRiDspxwhXVexIVO6jsl754+uAoysZlk4j
lYRYdGtVNV+bUd6FYbBOu4p95z2wVkkbMdlcTXFA+3Tb3ZjCL5nQ2YRVqawlwg8k0I2I4etUTbtk
tK2/uv5HF/8U8/M0116Xt6sgyl9zvbMrneD4iGExxyYkF2SCxcek9U+ZJBOn0Ll4JH90JCzo8O+1
GLRMmraEiNrGs6943WFqyNB8UqRdMoVuH8l/9RnRFqParJtf6wZr6UQiR8h/0OrmYAzRLyVjjk8E
XhXmD2lA3kxbXNhC/yGpANWI1H+LuQKtvKadlAmTVovqXOrqYZyUHYCHouPGZq46zZHVeKtpf0WK
3Bbx4UBjBLy4abrD3DKvyu2wSldFXlDKRKvMtNzKGnkr1lMcNNu6w59kcktDgEYhQPwpbT1UXF3i
CzZVx4/bTSWne1l5SRfz4CReFT36hUsWfMRAnVmtEAwlwnsgqLOZfV+ttWUiGZ4KFUeaF11BzKc9
jY3sTRXn0STapg/M2k3XUoN6TntUqum4DMWJ0bUNsUFCR+9Y30SGNzNzjZJjyd7VW8pukM11z1S7
g3UjdJjzkU5rRm9F9yCnjVfCAg4tRNJY3BfMuqM3SXpvMOvrJ28cDyM5Mlr/ptGSDcR+ZcGbOfme
WtTeIHgK49BIQ4xZB25toCxV79PSZ7o1eORa7Gck8lG1acSVlW7ndJ3UHiUmViOJtskjmCKO5tUb
PFawaZYd4GSWfZYwNnZK3zV8J0m8jpG57uQhvrGOnIMLuyhfM20T6GuVEBttq9drYfBGmr3RHaVt
GN7O6bNgHgYqVaXp7iIrBFm+RYu2FYoLvib/jgiWBfmfF3a6JxbDkNSNWKuHPBLtyeg3QT7dhcDU
EpPHRXRR21G2KSTjseX3+0nhqFPtxnA9LASfw/hWG5TnlJp8Zx2BxPWtMZBo9NTzaCJGxYNPU1w/
oWETmx3W7lIR2nAreGJluc8IitVYq2W8lIOyY8wv1TRfgM4+UcTv5+pnUiq7PgGBlFonO6gxFYM0
y516EDSyZ8oHEfq92KTHsDP4iGT2dJm8p2cxTT0JcgTa4HU7yfhm2QphZ7BcEAWuzckV8A2OQmpB
0A5mZwXOtuS9DuVHOP/u89tYzJ3B1wjZUEAuZXeuc8Ivbsz8o1AAM7pylWioRHWegrYWGzlAQzza
cfqhjU8PwTaYjiUz9cQyvUz0b6plGO0H1zFS6NQXbdmISXJUnbLR3Vp4jvLBZaPBX3U79w9l78bR
i5+QXJwpdp01286cVyiGRJwKGtP0SKne4kVgs7N6GjusBY8qUy7VzJ+07tMnjXOIhYyIxELjVCka
htkQTpBzaX8y1okBx0kgmdZ0hykCvvjVg+0WUQN54JhDSMIgLDSvTcELKmuLFNEzzJC8QdUrC9+p
RBmJdUjGcfSZWh71JM5Brc2D7TjnzwHZRL3y5KOnTpFm9jQbkcGyldetCm6bi0iTEZtgl17cyQL0
ouYxJSw1kATiit500orypHTSoYJn+1f0C1thI5HQObPoA1xNUtPfdELzmJPrRK7j6Gf7WiE0ZDYq
N5f+SGwbIz5U1TBuG+OFMD4bTRTWJy9NqjqNrKyGFiITu5huOWF3M9LZJFbuoIhzrTT0jH2p19xj
ve38v8YkunWJk/DwZsYJnx67TbLQVOwip6XFzbKYGkcupWtFnG9bcYU31i7XjWslh7XTTq9BOGLf
XHXPvfAWB+NWVCA0UJLJ+m2AH29oLiotWsExeyQdaFVjJheyen2sGogDmtX+WQLw9s3FMSJiCrxl
RuxE0ofYPyxmsrP8OOmbPFhNaCfT9ncRpG4BW2/EGKvkV9bLVioFxwC6B27IJb8dmQvHdelqmJrm
V0I37aLixui9yGLKzMbR1v5BNudNp1p8KOrWENPH0qw+eva8IGnXWVGQ13OMQInM31P9UUmdI6SP
CyGvStzOWug3+WuvOu3NggGFa+XQWE76p/bXsm6Lo1tGbgOp571+GIALbyb+EJ+I2hpmbz6MB+Ml
/WPu5kNxjAI7v6mO/aF8yI4T9/da3GmFLfyeV9oK/fyTXsFNs4XrWbb9XUPqBDtiQ03lzqtkA1M6
z5y659/zh/hhkHKOra0pPIuYEBRQT0sW9nU3uFW8maDwWewn3cOSRyN8JLLPkFRgwzkIhEhROylV
tJaYxtb+R8A+OcbIDfnmE1CxpvndNoPd3Y7qL71rIdkkbu73blFrNyANWKsClkKyiqLhMAOf8BKN
FN/h5mbKc9dqMlcF0hNClXg1y57z3PMxdCqnBFFdcRjyYR1h5IG1kzKM3lxYu0FqNqECMSu8R3ST
2b0UMTdmXVeY03bBld6wGZn9tiWGOMayUAKHzf3AoxV5CM1Rs02xvQbcAQat9xhXA8eHqz4gUE9T
NrpeYF5E3gP7JcJOE0YZdeqSPyNWySowbsqAyQskvtcaaX9lBOuZza0241U7SM5EGkU4hK8i8V5j
64WaAj2v3gnRL1NFoIGcVNd2mtrYOky7Wh1Xcedl2d80Uhy1VzdBnHFFpom4bFS1tInoZMjOfRSS
0AVBn+moW7nH3OxlwKAoVDFtaeCRsnMrQ3/FPPyx4ZhI5A8oJG7Jwd6P0iaQ9XuIfKCX0YoU0KPl
3yd+/zpg679A8xnOKzGvbZTephkfBv7P2JSPi4Gjj4ErI4xwSreiuqmgSrWLME2/N5XUCyB46mxz
MJqmgqS0mU+UYU4w+VD8Hag9TpIxIWXtC0HmCpbhdbW86g19sP2FdylPTYXFnbjyhdtlYKiMvp1W
Os2jq42P0FNZX9DSGzfr9COuewKFVYyIAC/rtUhQndbGB5DvKqRqFHq3ZCHESHfL4ncsFXaJfYXg
Q6IeJVfgQLf1/jnXOsdkKp34pFYMFtLQhxTwegp4Tqm8iYYc/77FqVO8NeN8Y3ThthDxFmialz4t
qd/C303M6TkunjTysgt1g3BvTLdt8xYXyUMy9+5Q4aKRRU7OkFAsxj9GtisI4Y1b+UHpVDvhIGij
dc/sPaPZGSwojPFREA/W/BKXynZg6w2HzhuylxD6m1rIN8IUvMwkZI0ZREMfL91uelHVjipas3Ox
d4Is2XaLqzOqzpwkmu5pKj/AQ1bpiJuQHNoVlCgE/AclV10tF/ZiWrkjjXGhVitItH0tp9hjKHyJ
nCaBH6/SvF1X8V1fWOtEKq7rcNiYZbwZ6LnmpiBLj77HGDemNfO1Kkd6mFXcD8eUKjiL61tZC2wz
F7ZWZBwiDQG7E0Fe1XvNrfvAy3EaCqy11BPBBetX4i4sNbovM+T+nDCtxulLjSxW+GFjowF9eE5x
VBrEXZned5W2ZsE5SfAYcVLIORJXWLAq1hdlvG6K332/7XCOAcBtSygl0Cpw9DL5egyi72Q9Osp9
R9hf7fSczLFW2VYUEAoAfEHzFULP7iGch6nsZvlLF6F/DNUrbNzZLxU7IBoibNN9xKDOkved8ktB
DQ+HsCb/mlmb+z+cnemOq1iarm+lVP9djcFg3Opq6SwGG89jbIf/WDECtgEzGcPVn4fIOtUR2Aof
tVLKzJ07dyxYrOEb3iHSUDLWuwOVJBSobpXZRQvcIpdkXvpccUYZPSXdsd7pZ+A56g5e1cXiRSfv
RPVQDkYuAVOO5+E1r0tuIuiqK/0IQrpbDUPIAHEBHkSvRNzaZIWFEl6/PB+NjqsYnkrKWYAi3flA
cHtYsdcPrJ+2p0qyTn4+TEFdhhMonsapPA7OR+LAS2GcLtlaL21QZatCOlmd7u5KZJhoV/SZFYTK
IR4kIyk82H4Q22kYsdG3VzRaznsK1bKKGkw+QEUFZ0kMFeCN5v1uMSlqvOUlfvKDFg05vDqTjt2K
CEjdw6QKW/0jdDXglK2uqUuLy2leeTRKfW2kB9s8W7nXyFYP75WbzlM9HfhxNEgCPMB6HUvv5oRC
Mrji0GpLIPMPZ2gsHvGJfVWnx25FfAADvlUk5jVPna4fj2ngY8JbmA/bnTdO7mTLVGHxAMJKpKfd
2GN5iloeW14hj90vfZ5DjNsvElmA8y9FPwmvRphRYvI/ysvinJ1tN4WqPcfmN4te8yNA80e90Ntq
JA+EnhtwPYhfavdL/eBbrTZCjeNaXlx5fD76DgqQyAzt88nhqhGSOEd1nAVv7ITi40HhqlmNrnkh
1H56FIlrYz+pkVV39EQ9dvbuedzq9j2nLamDaysYRXoPF8FMq5tVZqHmIy2UzDxM7BjJelmBQqJS
WTstFNeOMTlOQftGKsUd/RghGxrQZ/SM8BqNPP74wd2bpyvh24NHv/mEX49O6YqQU0JjoNuouSXt
UPfb7j6iTdA28o661YBFn5XQCqP4uZDjldKjkpZMzxffjgoYHNrHFX/SmuCA7syea9agq2bVyvgP
JrVuUHxPVppP1ijwqlGOUH6XVlE7b+X4rlwhraMf58VHh9sOptv8y6snsrzueahByCtQ78MixMJg
ZHpCg/OgX430TAkBY4cMPTdXcQd4knBCaTNgFunlUbvuBkdZPzLiGtA4ZRmJkybDsfQq/RAXWjQ+
Jy0w3yjZkmVrnIJBe5twQnXhVIZBZMrdJw1xGJ/QPTiiHpGLM0VW/2jnxGDx1V+fvc8EeSw0t36f
1Lp81ZxTRak/dhv9D6mpHVnqR/nCDRyNoefQBr6euv0am6A+X4maO2H7wTf8qk78Ml4TwRnEMtWk
ixqNQxddGUJuOZYcteOVAmxIeVVHid6x5fjQL7PzWlMOT15WzpNTjAj2ddSNz7v8QGqBl3DSIcJN
8vW+0ElYSiuIOqIl9yj5k/4hIJztXOWwpp8OqcB3rlo18Vx/4LdR5M2Ma8+dn8r2kCj+w2djVb7m
uPAOK//19+n90nm6eV9YdaCy4Ihpnbr89u38yY+5qiXK8Tx2ky4CsBJWUuiS5JjMuv5KbiejlkcB
AAXFgXq5TlNNskjTB2G9xaYXt/V2bqVDnFyffC5RkGUTV3ottS6OwFcrBnHl+O4jefmbonu9Zumg
KADeaitWVf75yCHFQDcIKroNWG0cDi+tfYxgIFCA6em5ypzgNL8SHoi2ktAsOG/P7dCuutj2Hnuj
gnym0wGlXLioFB1X3OIjjmCDiBl8pzbuFGBNy/RByV2pN35zklFE0RDVZrvdNOrzS3H0TlocjStV
q4XkdASUTlI2rNqWohGoF13H38sWzJa92andmb/OX0S/EQRTUvr5B8QknHbprb0j+jfwMJLTWxy3
63CnzDBbxIol0qp13K6AsKfrc6XxWi1RIpT9+3q5e/p+f5VGgz/PTvQOOoQNcCOKyKofNMN4EZMI
f+pfkHtWs8GFNjmWdy1IvIWu2z1k8y+SUOclSj0tDFN+f6Qv+4Kb2QX1XBM14Yg2G3oxtH0JtSYi
GapdB3ri4PnRSIEec0KHGnfq9DpNzmfK4pGZyZu9Lxstem+1BmAoqbB6j9PecRrVXXytu+oW2Lj2
vFXmyf+bB63RPzgw4vqEiOHPhdvrBVWuXJm7+lyR9HDQ6skDt1YHkfem5iHwKesHC9YiQmxy/yTl
Bv+f3g6tU/KRYwmmGEX1Jw57VpXtTr1CoMaCltTvs3kvMKDgVj+dRlDS3Fz58RiRd52i8Ymw2a8W
sEbgbvZKuILlg6HubovvYzXOnp4WtrMkCqJxfkaAOWuZURvC1HkQRhcAXkSLqmr65BhZYkXQZ3rB
ArG4hXIMnRaXd/dQTdJItnBGrDu3gQp6p/YJ6YFIOqcsBMcnIZPwXDu3RUIbMPMlcppjstYf3qPN
1m59JHESoXUE9QVPlU7jy5aEd6e9F43j4yd1Gb1jRuFYOr103oKL0SoetB3v3YnfR2sAJVpFBCtu
f2De2n3QPjIWxGcE4KPCwgdQPfoP/A9u+B3Nt2usWy6h0lNV3g7lNdyg9sAlYLpVqDhd3YUMjczD
SQOvVuv3pVj/2Oa+/v6ajaMmOOWI7hTHqAZQgwzQr32svbCi+H2UO5PZpoyPWB9Cl1CMG0HbwcOJ
eE9tEGHA4QkMoL447j+J+wEeHB6aGd7ZXT8Ga1xdfh5JkZJzEQQpjUE3F60ebYqJZ+un12sK2JSK
etYFo75HATu30NcwOEh5FL/T9cj9HnlJ330eED5STayHP9JoHiqpvy9aObv9cDFQfEIVQqDvUKSJ
IAr4fZ7vhZoyRtIAYDptEAlN/epzek6OwUUKxt3DS4EFQUvzjUuUoSqYUM7sa/KnSsXj0C1nehcN
HrkW3zmz7dNOYrRa+76vTo5XdaUgd1BCsGsdHl1t9XHTWG+kFV0F0j+SHzzkz00sH4tLcA19wCge
tTD4GfoHahP4SPitj7C9SNqT0qMRGpqopkF9/X167izD74N/Qcm/xWFeIrU6PpDO8Vmz5N64tvrq
derkE0OgOH+k/X6TdrKlfwzXWPVZorWzY867ovwOZSaOTsINXiOJENYuC7sCb5xfn5Ct/P0tbzTY
0BejRQw2ScJOHEGVRvImx9f4uNfUYBwCNa+VMYm46LTP4g1oy2AtpYNa1F2CnJu3oIAe5r+Pf3tO
/xy+8dqXUs66+aUTjN3DHzVDeNNqF0/dzlDe14Imhb74fbjbj0rMh+EAUvFkLkDZf64o/gPsfUlm
yROBwHoIewuKhLXYN0x1IOC/j3bv5WQgAHAgAFbLX4DCb0uoffDLixddGc1d4hMkkMlARZ9KUoCz
NUp7HCO/D3jv9XCQkHpKF5gg+/rn67UwWt5n+wNAlf2EwbRr/xz9QdhPKp5ap+XvY32JbfzcnYr2
fbDGpRfGJCqBewxqc84z0I9jWIN7+277CaYfyjycW3xCFNIVbqdsGFb9h+7Ad9+3zj3aCMJISrfx
CBfYFGwrP6itaLl3g3JIKkpPFMXWTvd/sXS+8px/jXWzdE6Qc47MbR3UMh7cpfi0TGrN+0n+aJ3e
ueGZXA0QEyFMB9Xz+s2/LR0XzdVWEjK5MAi13lMvZHN6AGmJpAhfFlGdywIY+f2T3l4+HYT8azV/
lZgJ6M/PQQP69BX6osG48pZMJ0DhKl1C8lAfXru3J/vPkRoLVQLziVUzI8nnk4F3EwkCf+/hGETF
jQiXrqXGpqSDYAEMerhP7rxoB+tmmcMANJbeBP4FSRbvuwmHXtbF/GkYV/3Un9aElvDBJXLnWAfu
+W2kRnwhxQFS0hUjyfLidAQs0lmwSsFfsykYsNhvMDALggdr9fbgQctaAyFYa37Cpm5Mr8ttAdSQ
U5X3+ysk5dzx5BdGTPzhQ2Ld1yXx8yj4OV5zH168Y01/rg+6QBxpsO1PuilfxnEwyPPWNGxfJ/kJ
TqTqTetUoqBSBFjD8kpl7CpJjoHAfngF7ouxU9QJR13u2t9X9p391KnZeCT74AL518aMyKGutWjZ
e+OyhhXJfXijSfEJ/08N+xpU86iEs3B4cLne+Qw/Bm1OS3LttrRM88Zu/tKRF/ujFRSLqzJBwZNV
XV4+H7xkvZgan4HyK+YWKgxCwtrGZXr1IWuEXQk863XqyxPZX7inpzr3R9a2heRJNAGSqVwX0Gl/
H/n2HGYTAQohlqxrQM1rNYuvh7TMSwZ2l0gp8KLs4VrpGK7rw837aLB6c387Gg9eWrRSH3uiGPEN
CBbI8LBe4DNUwfDhQXznpPjxZo1zOLsqWMepDIb7ba0XrNWOzJjBPYwVHg1Ur6VvbxVclbjt198O
ksYh7SPwAZUKg9G082BR3p0+3K0UVPtoczRrHqlGrSgLKq++M68ojKDlwqUJlZmlBiv1wQF4ZwtA
+wTbqiMsDwqtcaVoYeegHnVIrkCs6/VIXkpd2SC2JHRXvAKOx4MY6E5BjKZ8DbLWa9EFWF0/Z7Lt
XwHZXuXWaJ8s24i1dDuvl+sQJVbus17+6dda6ftPRelTwxWSLLQUrMJHN92Z8UOXnHqsnzsS2DZQ
KQUKLLlsMwLsBF6ZeXsE6w7V/Hgcnstpft2pl5bJlaNfcD+oVXoGl+HpjNT8+fOk4oZp/L4370T4
PAMVe7UGnas0FX7OR+HRAak8lBnO/rLbvljxEPZoKk+LE/7JrX4OFQ1xBMX/7EYvZLUPTt6bdc0q
63Ec1aNjLNDsZ2QkGCCRXfKa9mXDE7C2CUvJ3o6h+uAUuiHo1AxjMKldHB0AZctNbNo+CfZpmXHI
+/FThG0dzObMxbmZbjwQgRzZMPB+lKhLb5crLw+m+eZT97hYVAB5bZYfvomNDRzmMPAkbplRWhkV
sDzdnV6Skds/cONDofhzgId6knFVqHkMI8xEfh//ZlszPDBP9nO3p9ea/D+/cgkpLo33MDKB/xG7
1eJHJ7UPebwWWEcA4vfRbjcZnR8U/yWIumgPd5tdmSPmDVQPsn29rzsl4iL6xzFEWc0HDKjth5H7
1kOjMFCe0guGK4Rwe/MoweVNQJpXm1S64CK+/f2ZvqTzfmw2NpnGh69dMuvGbSNCl7rh5dRJqv3o
or4WSQYHMbHUIjaz1gmwB7ZIdbvkaKcAlRUZtDyaYRQy4Czyj2ulmKET5+Xg3EOPqvXp6f0oAn+h
2ZcKUHVppb3YVM4gN88HC/kn2V3WwDa965mR/Jkd/gTXtjFHGk7vIMKkb2gUXCVL8RlIhx8JkAZ1
mdMVwfsCejIkNRkSMq6vpX+wq+sgo1IfqImpxFu/msQqBk5zD8ucdrnYv5K+/T5VN/LiMlPVUzkg
waeDVdfrXfvttnFjpRuRz+9HboGIWogmKDacypTbDuDF06Xd7+xtDQ9ASm5XUAkZUuiPDobb/BGs
TH0rIFAkg5JvcmGuQN9dVYn3dZPabnU+jzj+XY96HQXaKBMp6o5DKvGQ5yWozNCfQrXQDWRbfVgD
qU/AxsJROKEldi046ZuFcz5Epe96596o2/WMY9eFtnKGp7lH3OSlzkToC7W80R7flwef4fbM+Iqb
0WfibKTA1QjY0OqVugdwESO5wvJ97zoJRpjnK018wjXcQa/ljjJBDYHaQ0/agxurcU2tU2A93tK3
5UD2MuYRfBQqj8RxjXsiv2TqJceirC4esCN85HwvoJkwayRg3oVYqeafJ/yA9sFzoYCc5CCVsxat
86KmEFHcQPtXn7TbfzqSB1Zx+ftc3d4jBLagjqkLfy2axooFAluCckyD2smBXhG15xJjkzyblHvX
/H2oG82K2kMDJAPWiDSwmIjGWXoC9p4dIMqMtV0FQvZkKuXHcXEJQZYBIgqxwk1k5NMAxFPfoB+f
YyolIavpFY/u7tsF0iWL6/A01GgxQKsj/m/7lKuzlWjH9DSGoEg5uA50K6A4tPamSM1BLDAO4IHm
h49I7V8e9sdusyYmggloazR2yN+a1Wg/Dcr0UsVfxuEubU8iKAx6sK0L25P9W+u5dXhgyHTvK6t4
MbEjAHwRMf183yCspLav53j04Awr7fBj4FXrtf+wEngTmPJq30dqbD19vwee386wkPaWtE3/mlmo
/xPQKXiDtbRHR279A38eMj8HbHzKRCkgQPrFaewBoQ7dF+odTCdhaLeanOPzBCUh5CkvlWw/WM13
B9Y1rkaVtXzTndfRYNUos2JAh61YpSAhsTu3TEwSDtedDAQXYJzxsDJ3d+lg1FdzhGqt5tuVm4FI
1DFJP3EvEiTE3qeOIDbZU0ZeSDuntn98aCly96t+G7Wxc6X9Bdkc5a8FS5OKgwK59WWSz2na5Bxk
D6b20XCNqgISR3rUarE9Mw2Zxqpcd+KnrOhnykZWPasNOBv59fSgO8g0hwrkrWrHkUH9jrqMhOUk
Mt6GnHUenBp1nHOz0r5NQn2ofDs0kkjPfdrrPJX/wpdm7JpH+6geemMD9OU0VGOVaqwc/enGgvbk
c3jGHAb3v/hJUhB9CM0aTSHD1MOJU2vbAL9r4zd4ywaujC3NtXSiHD1E6qfa8V/O9IyldJFjwJUl
KSq0NUoBu6vfP9INH++v59SQOqLVgApRI4X342OU0NLiOSuc9vKxd4WjgRxMqk9PJQLnIS0AFEqA
KVC36B6liQeg2GuHQw8kvrY7R58q6pvVJm6tsYzMXMWqjghcS4Ne22ql80PbSNqWFjvxke4hZrqa
OtAxkUH3qdSGlTs4Jepfr/Qfb9f/dD+i+V/fMv3v/+LXb9G5TAg+ssYv//v/5GmGSSK0778Rn368
5H+LPv+2yl4yP838t/S/6h/27z/83z9/yc/611jmS/by4xdWmPlZucg/knL5kean7OspeKr6//z/
/c2/fXz9lDX46H/+/eU9wLObp0r8t+zv//ot5/2ff68jHs73//g+wr9+e/oS8CfXL2nwEvovd/7Q
x0ua/fPvSNb8A3Yx8SOyNaT8Kjuh+Pjrd5R/oL/F/V07vpF5ciiGSHl6//x7S+n9gzKgBnYN7RxI
3zoLIo3yr9/rKP8A3geMkXVdA4OAOv2/x/vxWf7nM/0tzIN55IdZ+s+/N3n/Kmx2mnpIbBHlYqHT
xG6cyjM6iG2ts4HAL0bdWSAkYzJrC6dfLed/IBg4kAUNY2gMzHflweHUdJb7a3BSYcI6clI0134e
A7mLuXMJiHHD7Wkg1iO6YgL/cr5eL53+myXGWczInvhcmYunb9/pXxPx/cX1+pz9dgTdjN2I1qK0
fdl7B178SRWJi3G0MdrudpWzPmh95zUWre0uFW0Bhd1Hl9CIJj3dhig3yzGZNnr4L5qxsmpZ4Wuv
a8+LeUdAjBMX488+h31hPF8twmMTuesj/D3jE87dyjfBXCyMFZ6eB2PxPjDMo5lsTvi1q6ZnLfI/
8G0xDdq8g30WALlQZDNdSbz//uJf4ITfXrxx2CjIvGV7l0kfjUpjIg8lozJ3u1lsHGwEo+b9ZV9H
eVxAHHIsT0hi8Nlr24V4Dx4EUs1oni/AWVcL3bEJ8AX6Ykx+uwTOfif05UusbgJh2vVc286yP+8b
082G7z148ME7jSDjazgduGrNu6ej3PTSkq/VSWufA5XFRrzsORcbgQqh92czznRdzBzXQgJ02XHe
zlZud2aasM6x8ewtX87C2EDBEahMTfg4uTgYif37V0H09mY9tiWa3BTCOmArOk1EmnT2OKDys7pJ
rUBMvDmcLn2oQ5vbIhaPuPBi7YuZP9jtTMgvxqLn4PfpGi04VpGZj5T54qkwRl0RvHjri2fJMK2G
yRgzP1sVmvW0aDnlyBviFOd0TdgHLPq2Uz0/afXWGyK7Oi1b88zUFggMDN75+Z9Jf0jTYeXbg1F9
NBRGh5VyhiFpokYm7NNsFliT0tptY8tUHJ6Haek/tQbZFgF9WRRW+oLuJuHUxUBAJDZ2PTGajMx8
MBhBELAQ0zff38NJaMB//KihA6+f5w152uT9HWWAodznx4wlw1/G4gj5xMwypyA4lI1yt4520STa
wI4wZtIkFpK1o3jhbEenLbh8ZOWhNRlPzOIExsZrxE/oIF/PzxJnuIvsZ7gRr9rHbj+EhjmKFmvY
U2uNt9p568JYaNMnRZgT+2zb+HYtD/a6U28R+bMrEnO0KMQApZHP98Vou/WXaGCltqdZnSe1sstU
+CP0MKSPYHEC5oyH7xATk6NRooF/NPLNabYEqoASNzwZcUlH6WXSwjr3aHwgN/RZ9ftLqRCB4a2q
UducyZ89EYuZnfb9oWdmry0DCrlkxGiZAzE2tTabdI4M33J5Fa5Ym6hfGKfxboYm9sdSrUwvWVWd
fmCsHdXeTSYUwoxAbGXDfq3/F2OJqws/CVUNXpOG8eCNn4VdnDg8jdvGyuzNi1c0HsRLaV6szsrv
iSUqaulzMYdRJLtWZRzXhfncHSYitoeDTz0Qn4uhsRfj53YHWox1MUJRmFPdF23+DbE2awzDXrXP
5ymsEOSlZPOlE4qh9hp4YjUMrc1ZHOe5Gbn954sl26kzLVfZLjNeUGMaInvBWcyRCok123jWqj1B
IDozihksosKKZ53xpmNb/Mnn5DMUvf7z8IpUJbO7OliJMZzqojLG0XasC2vKttGFZk/17bMH2n6a
m2JvAyj8M7es43zqjY5bqJ3D1WcxeH/ynO0EFHtXjJ5G7z3nsFi1Y7E6rkrxCWc/NFxIgx8s/tw4
GIOT8ZnAybODmTzYX+xrYeU9+2ygrSkJbTAdF/OLK7Rxf8zMTCPTKMXKXb3nkbngZ62ShWrAo7LO
xsCzwv7CiwV7YgGzy0YjTJwlp9xCdUd0aJo7L9liAHl5UYp3lLPpUdLZFHuClX8HNHcuyq9mxM/7
oj6YaqwbBqq3CX7oFZqWdTx104IfbJ7Go6t9fNlNbJqjyEWI43DN2nkVqHKg7ibm/avxpzV5dvdC
svkKEz48Ex6Zm4D5KgaDePRezR9FEkqdxtw8pAJIVqtLvvSV+f1vd0nc8nswE3lIkjezNPQFKI/K
ODnbmf2ab9bO8mMpOfPOKvwcP/us2pe2sYlto2W6trd5MGH1WLfPglduzRqiUNCoEGitHGmNqtvh
XkPlQ1zYl5NZItnrk7kmbFh+dNbWZeiPNdG3UPc9i5dEDAerchCyGLLJZ9h3zU9EAUam/MDk6/40
1VBigM/Elkoj74qL8ynXU6WzMZ8mXY47I1+gg1jThflr7dnL+jx43s/2oju0ThaavgGhCVIqZs9c
wG0jMHkwWXdv5W9PVF+L3z7cBUWW8wX/6M1TCv3BGmWuycnNvWXu9n1QomdxeN8dE6Nrc4oI5zL6
KOdzVOi2Cmp0hi6kavpcWS+cHTBjjFXL+f35msSBv6IGDfh9hzAF0EljxjT/UkUdvaxD1JF94SY4
mb7liPB17vb/9NEglsbExjiyF+KpN/h9cOpo95bSt9Ebs5Oz78JIqpgdPLCcmR0vZra/nEzCt9zY
5tauw234uttpiYjEq2LGxho2wNpOF+u0v16vk7Z4XYv6clCWH1TqXxF/NlQkliiDcnnGE5QeIiMy
lh/Rwez3x5yG49T8QwqJqJlITQtFRCPo9Q9TutdvrNdePxTjizEWupi+RM+sWgQhkC2xuBWD1aoH
xUVcPqKzqb2i4LQqMkFHabOA+UMA+a4v36nlvw842ojpWVGL9EFnVa8/x83eQ5u2Vn7pdijs/FxO
nTQIdDlmwjgId1x20mckCFKSs3htIbkqdmv1T72Qrs5rVRsbodcgkLPmF1HhoAPk1nMViOVbxxzP
8U89HJxgPO5PQ26PgFRo6hrPes5J7Br70fBs+PWVtOiZ6nyxOhMuLVyT+IG/syIwNtGJGV0TEu37
e45PTq2LtHjXrN+XyVcb4peXbpYkpW4epL4n1S9tbrtvO7gKIrBmJ3s918cC9sf4OVhPp9yxYX8w
wuT+UST/YNbVepN/28RpF0bruZ71yBpNZrt1zJqiIxAZznJujdXhdCNzwh3qu+zR0Pd3yL8/eDN/
hZMgH08nhh5xoJE8djapoY7WB9MlhVUtacWlKV4IF8rBZ/ZRx7/m4mz+/gG+6IM3H6An15LIuIzz
j5/vX8UoWnUvYWfTXj1N7FlqIEQYG47okE05gbU+stH6omv8GXvTMaRdg87fNNr2jP5SkFtsJPGJ
IMe8EJeDeBph8bDbTmaEo6Y5GDJzhO2fBVwY134nKfz92e8fcN+evZEORsX+Qq2BZ5f65jZiCo21
Zy7ne/s0uhiWGHInDRZdh+Rff1D20m5TcLoGlDBwa+Nk7fUaywbGGyIuZdDZ5Ij4Y3K+HUlT/w+5
7xAzoSwfsJrkRbbdbqlHzA4zHmrMiTv+Q5bNAQS3W/Sr4Xx8LESqiLdlOLsKkXg280zNeGwkYjoM
bIlNybJ7kEWrj569EXCgItfSFMwON1vTdke77Qj+oyq2ZNTcqm3B6nfFhz9Zrov++kCQZn9ABZzP
M4u4rzT5fw0Ye/1hKYzS8fjbCH1cgz5VIT4Ho0cfuXMvPCIsIuPu1vLYdVHr+wbNJRD7aMoom7JP
8mBebHNyHMgGaVMkVGo+SmJOdh1r7USTpeO9vrUXf8ZWjwmcHgIxnBJuWsaKK+7UXzzYwM02/dcF
S9MMVITWqzvjjQu2p7VdyeXJObxQCTLcXbnpWUQh3WExG67yQS4G748u1i/0ZHPDfh+0ca+qpetW
Rz4gynWHi0Ct562w2mYlNPNoVJQCAuNsERQ5EMJEOL3SNSe+pZFolJbWD7ky3vTJccqFS4Ria2wY
n0ip7/j9nrW3cRk0se4zIpPUIqP9pT6TRHlLMB72e8h/qV4Qjxmp63gkvZ4mpOKadXiwt5T6i968
YU0SVxWqyp1m6ZuSX3BGLvsrciBwmU96AqEekYodihUklep4/QchnDmyGi/k+SQYqyP1KfPB0Sjf
XXng/OjSqRQym4CX8+VItSk/1edzJGaztXA+5n3xx3o2jMHgc7R4FFDerSpR0QRig3UA1Z564367
i2hSJnleqgoDssa52LkIMmGR9U0z1jBR7PuDJSzfC/i/D1nPwbchJT2I9gpk1jpG3BK4TmbyBy8q
OX3EpJ6GQ9deUI/4/dzuNPqQ9b4BRo8cQafGuNzgtnL1tG8pFxlZa6ozVFQ+ZcTn91ZrVp6EvUPZ
Ysv9j1Sr0Zqe9iaCLabbT21EDx2hv+XjOoK57A6D61PyZJAOh9bUf5bFarWQlvL0wQzdyzuo7gKx
g8pIcvZ1gX6boWqfHtRDkisbb6yGM8Srum89/FxEe6Cbl8FpdeyXszi1ei8qTs1VOIkQ20JcHO0h
I3Nh3vb3q4oc8koFC9ZxBXp0iIFM+NFZ/j6r904jQBZMKagHeHnNK0mqLlKm7ENlwxkZP3EcIQVp
iHAkzfKxJHqObvl/zHL5YJc0wS5/fcxvwzZuk0LW3AjPGGWT2PlTLCbx0HH7iJD325ZuMxMPTocm
4O5f46FmUqvu3Uqk+XusrGSf10wtHHiJgfcOt2ZpGnL9jo9GuxMe1siVf4/WuOeT6HrqaDKjVbPR
8RNJQ3O2bO8wYR1Hzubz4cvdHY4gjIOvrgY00YQAcKqLe8L9catgjWy7C+8PnNjriywOAvEzqowD
pAz7v6+cO2V19uO3URsvqRRJAYzojOfk5mpfTb2Pzlb/Ou/QKQBkPM2HB2dXTqiym1ehm+2eCdum
hP/eB4tevodPuDyyJ7cEyeEjkHf77lnx7dkay6s6Jn6YxMyINHSxuxwA5hq5k169sKuhOjyI8wZp
AfsR8fteYvJjThpnMdy4/Jx0GVcV0UtLpAb20n11UKL0KmbHhYrdG70Uq2tplOY6dmwXI2QjzPYH
CHikhjOhbX7/Sveuox9P1Diqs9STS83FDCAfcpE/V2MwdTamQlzX+1nB8Ujx1e5ZV8O6WgeBVP8r
T9F6fvAUdy7nNnYzKs13liedt58XxrmllMVeZ0PUBbuLSZHjIotggDYjwvFrhNheOrPD9PKECs9r
Dy1uKmsP9uTXJmjEBz8eoZGy9MKenh80HiGz23YwqCIzpsszxzYqfMFUdqU6tXWnQC9QnM0gE9Gf
yPp9Fu6etd9noZF5IJlxcgPUT9gv5VI1qWjYLXJG7V2cBwSc+xl5z6O46O57o3COKCxQXNgnja2A
fBR8HiTANm4ADxoNSDFB3mtUq2TOpfd5m1RfHOm4LPZiqNunWPwvXpo7W9aJdGHPNrHt5xisRXEk
VpD6ibnvVw5wteNRBB3hfqhTOOBOtrjiCkoLY8HZ0Vv/Pn7T/ODr5Jd1Pj2VSY7kXiMTuHitLDpc
CRtG265AZGpbvXWF1ifxmxErtQfr9tpBhNFciq41Fn+mqDNbVOUvhjcgZanEy8B8FMnUJ2NzKX5/
pMbJ6R+OrYsbS9y59KGetvqCDpJGNr+d2FT8nGO/7mc4S308FtrMYnmS1w18c1WnxgOza77/PkVf
6se/PU9jiSjy5SC3epWyaQ2enrRFaeRgoIzQ2Z3t2e5iTgi3EvHEP/R+4szo0zhLeY4nbz8izacV
szySLwxJHEhSU+fFyldTVI7RChvK9pSHNlahsXgQQdwNB5UeJtrQRiEUNsNeGulKr+f2ZNbVaESw
v1tj/DCja/jR45E80xX+8Kvp0zPcg/XWnw43JaWr1clwo8HiM9t8UmRYnUhIB7Q8YIE9WPj3EmYI
D//zgI2T1z11AlStVXljTibJe0ziGUx3tmfMvhqvs1f5Ze1SqvwQp9GfumNAX/A8SXhIQ9kcxIvR
H+8H/bE13QxWe8vls+cPnvAOGqFWYwflC8eYqn2zitMqen4WVld5cza35iQZT3bV2naONN3cydtF
jMfGcD+iQ9Zf1UnE74uuCVX62pffB28chl2Y5JGvMLhM2XIysR07iGnsZQRJ4/HVsjKDtb5Q1r8P
+1Xwb671uhdAroTAGbr0P2+irpxFXUnNZW6iTr2waQRHwp6tlxeEfQS9SXCUxocyfaNzd1xbz/l6
aqxWg1FK5xz77Ae3klIHBL89TuNiPOahWlzdi7wpEOTkaTIzM/XF1eyK1leB2+l/0P2cH8fz8TMS
kqngtP5jXCbsqNEjhIgCoLie9ZvngRtD7gpbkSrEz+kBppftu56ubDqT0fZq2qHJIm1TvRPlxMHg
gPBNwgja2POL9XFYie6oLS7dGVpXyqg9iAzK62lr0A4dsd6bjp0aPbuFQK9Ig5FC2t+D2S0i67Td
mnV2PAsWs9lhTse7rmA6NjCUSPTE1ovEUxexVYGSqDSsm0o6V4aYnJ3J65nGCKpfQhDSCSfuz4LB
jIq3ZiBqDplOkAMuKV7Q2r0IApuBy8Pbu/N463HhUhwH5yG2hzH/SoVgQrHyvPKFmprrpEa+XOmt
Usr07IreQRt1YVF30zyTXXoRS8exbRm9VX6E/Yo0A4F9+zUyUNLlMDROKyALFBzMXWFsqe4sF/lg
NKpm2602tNumOnCAXCzrBvZHnwsnnRzM7h8so76KFCmd78Cyo76zREUZBoPhzGZ1ueocsSrqf5nM
TnWpe9d7m2xPY7ScnIVJKxR50xOVqioz3weflH2FOZhwxc9eC4LvE+8WDNeRcR0Ar2iJj4vwL1Y9
MU5krG17V1iTrSom6YlCq3QYqJhOBi/b7tZuj2OxLj/82E6er2uqJ0DJBT5t1rKvUdJ1hPM622F/
Qq+vPtOUkeNheWDtDxa0BJQ3Rc5oV7G2O8gog8pAZ/JkPm0nkrFrCcVcs3qcSiz7HirS9Nkdx9ue
Z04lCccXhEW9bKD8X5rOa0lxbImiX0SEhBWvx8gigRD+hYDCCi8QAr7+rtMTNzp6pqu7CtAxafbe
mdnrGzPu1aQXXGIjfihpH10iCjG0hduvidiN6vGMnXQvOgDDGh4cd/uFC5AfEZx0PZxNrMXmeAdt
or3SXwSZ24FWcjnWw2G9wusfFG/X8I9ifW0IlhsyIe5b46NY3BJA2NHlRv6COrL2U8HBRbYK9SsM
tfRbn1XXEggm2MmuHAYc39FBgvlcA2NWACjucvINZ4t4zdz59SjoDreF//c3z7nC4hW+hAjy/s3b
DpoKlHTqQdeaBaMEhrO9bW54k4MjRiPuREzo8rvOv3IS0QEdaoymMjOCB6YwzxR3ApjpPR2yQvjj
g3tQffeToS2yCaf0yesmH2I9k4j9jOpjsXi0Wb31aFkTdL8M6ZW17Tf1Mtz7s9m191IzG/HElceB
Jyv44P1utO5yLmi350Yb5EB+5tMSeZ06uhQnqJ6OApB+id0GpYh144srrBiulm+ablLHgkbN4w4e
bIIpmLT+07vE0U3shzGas1FjetJGi7KhkV+P9NxFYtMSdTiBL/FajKZBRt89PFpNpRHetPLOPErg
De1kyCW5DBfrgwxoBixMQIJFCA5GfXOjn4OI14weE3Vpu3HMdqCx+SR57/VHgrYjHnRkhyebvFwQ
QQ8dTiUnx+QFNjwKalIYBZIhB0TOpo84KY9wQd1Wv4sJwlQI5Fte7xQI72+IKRrRnKnrrhevHvHc
ld+zBaOYtmtKr0Sb32zYpKWUPKkxzHeUo78zwkN4aK7nlPc6+YtHsu5GvCUZM3sUf9TEtkWsXHd0
1EcR1By+vTEFMhJB2xw2c8Tb4/OLZII+YhKT3WBr89n6y7QYRbOj1hMG9KSfcj2zJMdoMsGQTtMo
LkaxiqPltiEic+m/0pKGtl+vMQzDAKYmEK7bfLr9piz67mJxANoTs9nb3XP+uHKMslkZw3yeTRgD
0pAY1TvbQ6SX2gPfAcRCoIHNj2dIiWon2R+11pCNmu5jJjbjV12vY7rLy06XO2OFS4DhbNLWLbVJ
W/OrPNRd9BPT3am/87vKNHG/iBQQ7CtQDhrK4LepJIPu8p4TmycoZqxC4baMaCWFeeS703qs/m16
owtX0ckmjLI6IZWquJ0koj+IAA6Jshlz536CpiQv5bKhB8V6R2manfqZIQBKInObU2Rpl81heYa/
oQdzwIGoPCRhM945it24oXAk0U/QmkgMW4ZZxcb2FzGLhh160ClcNLIoXvQbtAUVixar2BKNfnwj
0Omq3RE0gCdGVbbZ3PTkoWl3/c9e9r/JQbpMAmTRZ7ED0MtpZqc469hoRntwe26XkNl6stVryxHN
lM+u1TR+b7j3tuZsNvwRVKHuL3g49dCQDK0gJdMnCG7WeNfzngnH1BW5XNqzPHj1r7IbYpN+o+wg
6lER7zivJgPAxC2+yVP0P/ikWd2LHKnSqzRxaz0alzbAuqG6g7SZsPnfdEYoY9M+R/z+8N9G3lVD
MtaUi69WMVmwiErteLOGOzvc+/iGukN6YTDsoYNZRJt13/093c8Qh+Ou1+WKAaJ0dU/2dCbwZjaN
odhBCEiuRvIWhyxAzohvdc1NOZuOZuIM0i/ddzYaXbY0Ho8x0muzxYgXjC0tS9fo+JZ6R7XAU+7O
480muvkTjlTXFrPLlyOuFns/rnTnr458VC/gjtAD/udVo+FwUB8dEbQV/nCIWchR4wmMB6ECt6Y/
i99uNHvNqdei/tO92HJziKMqxaIR39VhAVmPRTlB5SBGHb/fj81PfKVB1YlrCti0Pieu37f0GokD
dprhe872zBW6sek0SDDJNH70xdxTtju4jLFP6757Sv4LEiafQYQOTj39NPoMWO4zeQj57+z69PHT
wONnzOutENdPwn5ZjKGXCBYgjxEwoGNo/0S6oUttJ2gyOaOFDlNB2jFrm1Hc8oC7kkD9RCK+H2Zy
nqxIVN2Uv+KKnQQTFepxQ9Ro6XAyF9NaTBztZxeVGVPOqz/DSpKRu0iP2VlS4I/5YwJvrjHN2CN4
0MBRQwKVS0KHik5jAlxIEaSkLrMdIgc5nGnFbtaQu9SQCwhxpykIDZBpEvAYmQiG+LhjPXm1Z7KI
6d0PAxgtIM/xhUuP8zmZ1Ughf278YOgK21d59Mw2Xn/9jRcoCellHZAI9/AmGPDI36vlTZEU/PLI
Ge5gst9bejRhGd3nT+32arOkMfUMSaWxj40RtuS5i6Jo1/Sz7IwA9Dvl2m1aAxxn6oe662np35FJ
D3YlyHdUykmj5nZL4XQw6ufgYXvnAPESqFX/no2sPUO5EUnOjkbSxCz2tjgNu8JWr4ZqHn0TWuU1
OeogRRHMxDE5Jq6LeegEAJcPZHc26h85YSQbPBEcCo/a+7g/nMNJnBvyOLHgdWfMV6j9fSfLsCn7
wQicjkAgPpIswd6lL3Uq3K95PM4QJEugGBmF6Pbp516kLHkYGENhLNRtPHL7HbdvpJrxpLAVtvL2
wOvO6Ki8V9+QEZIBC/8Y/hShOdw3NllHKGaw8z4faEa27vvPvi/TTz/1m5xNlDV47FgtU4xy10X3
cVaXLdiJ60Yxpi3HyIOlxMGV6Lc8iXUfEIMbh1eA3G+xEGGdVzFde8dSyh4SIKF1mOsMdTG0tFdF
kd8Y+emX71KT+98ESw3CwNliDsVerq/uqMHavRXK3jdaH5UiF0PQJpwoPPu2llf0PkUc/hZ7KQmW
orPsjvy92w12hnOUn0Smfh776Kj8pZDkHeCeftoKupuz9Okki9ec9QmrLx/BlSdIx4xmN+0AD5bG
Q7QJ+M/SzkV693ZnPb4NPl4GlGFNs/AQhYUsZHa6oq07iLDTdscOJ495ICrk6iEkPQhqWyHhTyrd
u9JILjLmQNDnK97Lb291fasxGn4e4QN0ozN8wmOahrxPmKBtkTf32T/uVdiMMvwDjYblOKm70A2n
mV87DU5KUlfvc02QO80KFDqiwQIqu++jm97ViRF4XzWp3wgJO8oaGpVdM0Zq3BHI4uP4MUHKWK+U
c5rOaL7OoWC4Qax8udNMVLHRfarwUfIAF5ceaMw4JlVnvgTC7fd8ckZWAFrRMjKtjFu1aSDUNn+1
THap5e8oD70I9hWcZWzr8dhcRzSI7HxlJLcsYi3Yvbc8MyrV9p5SjHvKVL4PatbrnmXfU9aQsvJE
oyx/2szlkr/9EfdwoSPCEo6EO5tcIp9n3KWY3bw3+XLgcVLu8BQHLvfoNFxUCenGczJTDVESGPq+
JUJd88aS2BrJeOHGs2UaTyIMTS7CHyYCs8NjoCiXJo69rJA0cNQdytZ5IGTC4Ss5XMT4OEOmVZ8y
Pn1XFywTffh42Ht8VNWU5677YUMn3Xo4HycX9XuIsERP7N9jTg2nVb8mVzEuBOtUgYGbzPIam8N2
WiN6A5v/J/JiSgohQeWnuberodnJRSJ6TPaj7TTaqyfYyU+PD3X/plqT/V0UIRfu7mVsQVaPdrv2
EEmcyN/KP7n1qb9L0wnegbFbHBNaNfyLtFCPOtgsW3zHa4y7jQV3Ouo6WpQJAD4ZbsqsE+IKCIQd
dnvI0OcK0/4QX9wHs8J6+QgPaz3RwU2XE8Kt+ETganmT2WLdOCqCA8J5I4BfLJwtAEKM4UF+BAuT
ndxsj05281jvFffIxDTYd3Q1ZD4p+j+OEUcfZTaq+INobfl90tlu77IgDpUDIuX0PN7u7rxlwXc1
6qIF2kB/Sa5hrID5mtIXY+txuV4ZRmn939fa50oard0GhefD5Z38yAaMFkVDVMyJEbmt6p7piU4+
2+ldpkTDHx3xWTNWl/fFR098nvEiHjvEuB3voWfxbTUjuS+FAfG+3qy0OT34XCKwRYXF/TQk6WTB
XJ2LwOl0BMNjZlFkEhgitqJHXQamm38x2XHtr0YY/ASpeEjM4YS8i3gYU2Wr82m49PK3Z7vsU1es
Kw+5vhscsu32uoRwIgrtEwxT3Ue8wUsX3OnFawP0dlBe95lsh0MGmntlBXaAYhwFSkF0deiPiqwr
m8yxRGtykSfiG2KeGy9nBP10oxYk0iadQBg6CvbCmY/s9ZA/DN7IGoGCCQ8t3R+ZcPxl61bOy1eM
5AHlPG6Zu7YPt+afAAB581qyXR695mFCRv+FJmKEH+921Oc+2ZnmnSNG+EnebdECHvqcZOeu3P6p
JY5+yVgCegGLxlH8ul7z6lX6vWeuld77iybqOOqrmpPF6Qg08yDWebZcFuHkn+viyVZ1xKPlPqiJ
eLLslHRcPEKySd4VVLczbMFk2sTUWZNm/i8OGMF4Li/TpW7MScjjaDJRmGvUBoLw41/iVfMjQp3F
vwIagm83jsyVA3pA+sBEpbspK2DaidgtMXEwxJgrrGfXp3CGjPDmAwrNfllkgozZmZu09NLxWDoR
JvVuahGMa+kqYxYa+L9SvtxZVOsTwP116CFs0pRwcR88r7RExoURtVmx2aQAQIVA4iCP/hrojdVk
P4fgrR4wXDAa3p/SHdVEvyTyw14uTNplsh8T8O5FjUqg7CNcrChflqA3hM0dfMYICqK++fvaAoHh
TXrbUwuNrxMMyaqfMgiGQypHvPk56Wnv7nsBaBWA76MCiDMQU00Or/4LoW9ILX8yHACcHGN7CBpz
//HP4I0LEu5LzDZK4AUyiAX3x+27gWdxTgn8Az7D+t6gostb9kzsz2Pfadvq7gsiWJwtSM//C+ne
zPQRgzs1VQdaZAmytj63gntXAvQ5HjGpWfCLqP8rD2TzLhJ0czT6oP5LtoMTEsvRBTSgZoGxTkbu
trMXVkdXL7Ul5uuhWG4dKD+Z3rUXEKBjaEGpGExAfhAERLL0uvRZYLLHLejAUT+8H6Ov1BC8Fl5n
+GFlmsHg7+oPPBCqQya2RdT9CarE3pL+EuAu5PBIbXhms6Uj7thw2wZR44a/alzMn/+O2JDvoF7q
shQoYmsHcoMqWCWNXVJjR6+i2Qv1/HlQ86R9E4nlwhyVXsu7OIHz1L3SZdiHvdQt2mG5TVHO0JGi
F7gK6sKasj1jHKfuzd+Q2M0R3aPTfXwEJoTT7XQV97gm6/RgsN1O8rvrbtK8uUP0zpIJWCNwuI5g
QwKm7fKXmBIHU1aZ8PjErJVo9PAu8Sjvg4zp2z57yOBbKvS95fjp2dEhd8vtUbyv8at/VQ+szSHr
RA3V6p3y+H7Up6uy6FCfXe0BI86YVQYggN0SDWQm/DL+DR/AjA3FIFjKCzQZLP2i43ye5+x/9hAm
+THQ1YzUjO9+9ToF+qqzgasBaIy2u+0YrOUG2nPPF5OqJYgumNQkXoXBIRiuyEl6gpk/iHEkuQPv
g+SPm0nWCqQam7KuJekPw9Y6PpGlwdfrKSZo6dof966+3gbF9A3d+ubsHft797+sZDJ5qYoSIJCi
2aKGPTPlbl3RDOPZx+1ksJikR/GVUJyZ4wCooxh86Tj99SvzE22PUtMefvzNZRKLk18TRRADKLT2
ZElFr9YVZTWuERIRGv3YYjpC6fOoYiYuqU8XG85i86EtuiGLvE6eWBUieqsrMgIes0kwgPcyzzQj
0yAgiB/DxT9wm1uVBzN8zowhrJjW//I8UwkH15pTFxYAi/C+9ZqmfC+EiZYX/2nKYF/sPlDs0BqI
gHvCZ+gWODaCiNCsXryoYnN+Fv2KtLIwS/zdOV9t9sgUbzziJZA0chfEz9+NN6SSg6HdyC2wKIDF
62p43dgHZT7wPTg+XZOYtsMPsDvWEdcg8Kz7j7gQ4MyD0VU9h0VApsx8vh1dimI6uL/Y6q4w9AlU
xP7smdm/gIlwI1tnxG3sfxetGicXPJFXOSimX/VHTEb1nunawvAQRaHanRB2vwwWSwQVrgscjVub
QoNcFQOHlidl/N4tNrhCYMMlUEiw+BBYgjK8+y0GrlZuA9KOX+77ElPIdxGDy1l6ZO3O3JgsSi7k
LxHTtpj3xidS/92hLQkgZcgQtrN7FyGT8vayNQ5f3meb6/HlL3lcXHr8FIqpzxf5PHLxazEjYOOH
eu4VcmjdCBm9dRh+9G00vszHd3nrE8J7nZog0+kOrtuTsvyMqszs+ZZWCwP5gtVH1ntnEC7GEV21
9+fVA2rKDnXvTkZxYMyWWH128ykdMNriMLxc3F9b0KIxC7O6zYge4isGV1e4X6q6MtJISzSRqkXd
yVgnPMlbMzy09yzlvlC9UjUq1RbHgzIlgfPlLBmfgMmGFFZ0vc6r1/y68+rpdzuqEVL6B90udBso
T5xqGDyroSog1C5hUxsgenjxcjfAV4DqYrIx1xaVcYSY/h2xDsWW41NbLgfDrVn8v6Psed/ZdPBX
3+y3R6aRTV5++Qm7Cb0mZZ99d0I28EbB6fBII9CXbznK+sn+MVo/QqCDoTVvqvIuOlRyLz7pUVIw
aYS+w/1vBh229297v87ZG779TodjNbRvIWOMlurWnA4/DE1eMcd7tOzo4bb2ZPPxdvstNSZ5y2sC
/vGI2yMqqGVU04zq5WTuIeo7DAMMS2IEwJbROh9gV6wlyGp+IfYE1gbPwq6JxYdsEtxeY7ucffyi
Pq/O/a91ggLwlCwLawckQX857kbjSdXtITDREXtnUowFk46OJvqcNJvulxmBDMeTT930vvLnMoZr
mZb6PZs5sZpV+vzkWgqwP4P8PCYUv2KUZOx4MZVHo5HtB9Rd8MlziQdkwKJkKDmx46KpOPwD6CLz
aFgZLjsYrB5dXbe1TyzdYsIlNF5TNiW4YgzeUwKq9U7kP6KijvQoMPcflwDASRhO3S8vIO/ONWp6
berXeKTax22i0mhfeeLW38d10k5/ctxFbyA71O7uQ5vQHUN5RHBwVmcFNLJwf3XkNy9G/KkWdcFl
eKeWCuxbxUBpzADGoqn3v+DzZlRQB5MVfPl9TEDRIMcMsxm4JlTapwJYmcloBAmt2HKTpbDRkQXT
y030KDUtgwTv/NIDmOum6upHheStS7AguwxK7w0cdV07dzE8muUJlhiJM777B6VjT90HohNITqZe
FgGFxue2/qA6ZwTonZjosTJx0bX3YHyJBmb6EOASRWIrH5jMT0OTCEDI5QYUhyt8eih7oCJ9MSj8
n6cJi3q9KZ3VqNkkIOI/QzuXBE31gAno4H4Ek7QVSXokFW9ZjfsxM9PvAX6bKHQW170Z0dkJ52Bt
meoKmK/spVcTzgM/yI3qEs1NXjC3zEJ6amepf3/XJQAn0IbbCM6yMfctyE6CdDPNUHbmXWL3ztWw
W2+bStPJsuFOGiWJsBc9GJcodhZFZeSbdXzxdVtGDB5qsiEvkZImUjmLBaBfHgNLjyA6BsegE9a0
Eo1BR5ms8ep3LUV+SFW2+zACl0abPxeVtBLuwiyu/XM0v8jtRyVFv/ih9o6z0G/0RreUUP0XnWiM
qPiC0BNHFJvpvjD/RE8vxmq6P/GOYLBzPNrxTlpkt/odWNH6Xo5+PqUFTcOIuqMnlQbQIiCXo+HL
Ej9bMg5XDf/xvm0mRvoOUSqYXP9I8yWyLFPTN81hy5/SglIZ4b8Y3TmiXSRqg+lz0WwKWP6C4mbx
m37EaTxoDf9o4P63/ZQuvo+3ZIgvH8KE/dzF3m837S2vhKHz+X1oU0K57OvemYSgjUKcUP8iqxs1
DMWLgPjnEzrApIUzMoyXmJbuYDsqFwyPpFbuEXZdi5bJD0aNcq8ZSLqt2TpgJtm2pstcd2XOMnPY
Cz7X4QBD2TDJzV7nVzE6pWfKdchvUL1BXD4bSHOZIaUbDMR27xGH8eQHfRw0VfhkbrOZ4dnICxbY
REMyk6qKEVEJxXwRhuVNjP2OOrAkDtOESX54cAILVOTw7V3p7Kh6qP1dLCZ/ro5JfP8Drf0UfrvL
wG1lZ/c/oANaAZnU323Gm/1LbB7T01KlO/DJuyziUymyKtoh9qDAbwhOmNVN0vhZACHu3dtS0TUT
Lw6ekQG5Est2JG0U/Gr6Jc/8jPHCnODuiD4JKbCYFcKdLCqvoiOASaW80Q36lMxLX6dI3QLDbo6Q
v3PZStMHAgvAwFRFm4r1I8kHyBmMyuODnuEXvafk5ZsaXtA/G/e3VLmqDRFOkAIIK5gaFRqOGIGj
ezVye1PHoux2aLjHx9jcfE4zPZDYILZneF4fvU8UnEjxCNpSGMKvqqPRRRRwCSFX+J4DA8xNjeFr
9FOXhA4IKQFtjQlUYImehZ9f6nY3aWAFGvJxi6r7gLyfOTqfRu/DuE07AKK3/EVXvIxyxHSpUE/L
qwi8Y8DvPhqoYRQh/TGQMqjMckI8+mD6WW/RIc3jYHSi5pbAmSHU6snK3P/VL5uHoGu1AMoyf4mr
9YvBfVQElUVzqwPv9ELwQJcZWgbg6Zpp90ng+vm6Byc4AE1MLUs2siXM/HdGgkYzznBVV+PlOitf
YLRhHVJL1N9y1ebMmcjpRQmsWxf7s2xGxUfsyihdShhbU8sGdvFxAZEycxa6CsVHS3UAPW7rJREg
3ZteHx1+2mJ1F8fRtBtXCrkxLQUYjbqnxYXIF6boukX8xiDfyMC7bxAGJMFQsgetH/gYehw0OMQV
g8FlL+yGbbfZA4ekXQKRHRJO0eazIVeTN1A1RrXM3guwUU7jGXMR2+OwwfdQf64ZrgwsHj7e6Crf
zLBBmQ56QjXrBe3FXR2ZYKnuXmXL3fth7OtJ0aP7mJnRsOo+zu4LoBZTQfSKszvYqF3zUww7bUlo
I+OHr9WY7gukKIzBVcBHzArhSqqqTxPLWqmeraB5hwTIP0Yi8ToZLLpoUjRLVHxvDS43cN47LXL2
gV9jDqjjbg7jM8PNaLcp7E3e9u0HNLeoQ4bhlnudp761XMcQ4EwcMtLNfNQ5rN69bgNqndyyy43S
teylHl9thZfVMoXJPLsfMtMvsn3CQdDA/MXw6b6TVrZ37b05QaQgbdIr2he+kS18w5aturQ2gLSn
JRdVYWfevfllBvSmls3gcSp57dlft0SQcn/6H7dF2kcY8pVvhqKW22bpAgH22nevjBq5fq6f630f
/Nynw8VZt4EDLu63oXMnopPifS/GF7dL581zlO1ALUtqRAkBsctGm33zl1+8juiMHzQzO/twfKpV
seTLqBC/1ap5UKuCkXdxZ1t8NKh9etC0RQy+YsyuLcWB8T3C1hcVHsSTwu0f15f9WFKFKt5p0nm6
p3nu15duvUer9HPRqxt7VtXk8+7vbXFdZLX53hyRgx6/0gunGKYKKAxg9IvCJWrxf+RfKxA0JH0T
sn2D6HXhsi40O/LeFROSRd7R55ZkUOD3GxedoCGpO9fdh9Q6f8gpvUa+Tp9ZXQAoTPs5C/sg26LZ
FXVb6edBz41afn796d7+QkhzmXl07anINKZtW0zBf1gI2TsSjuWJvau7trTUKRdSX4L637POVaYh
70I/eyv9Tl9JOUBwJnLNqY/zFtfQlGYepxuYzXP6ietAh0t9szU8PxyZD+fpvz3f39jB7BqAFmZN
nx9Ib1Pl52kegyhWhhZKkq8L2tiG20RgsL3KZdPzs/2fpNhAZ584HJt94BBw4jf2ZuM/KDga+JBn
NOGZfOYPv4RcYWO7kzCjzUhrY5DNzPAkvR6QUM9AR6txGyje3XFX4BV8HgXI/gzAbvgJkdbcaK+y
DywPXxjx1M8WqOZI3SyRXAYt7r0FsG+auCTQWDmNR2Q58MPUyuWOCa9uMs649TKz6tIg/KWfZoYn
HIQ0+OASayxJE422WXIMUli0Rfj26Ia102E7ChNaSjUkQ3qSx9UNdY663LlQIJmlj9JNIXpy7fjj
y2a8+1qYgNY8e0k/O3jpXe58e949GuZQ7fs0JXr4LTUOH1eMikzuq1VSEP+0xbf3DFpe5X5LQbjt
nWKKKSZAgC9KTEyMrv4GeELkxZYaoy/OMPOk1PNxZ5WQcorbH+W5PVOpfQouSGDlOGSlIfNXkoB4
fuUD8/9EhhwXHsbUFz/70ESWO63mhFby/pDJMwjDtq/UE8g69bMESdSVZiiGVpS3dUrDl/l50qHN
RlRns/M4DavRQUCPlQhQWED5VXp6jTSW2QHHFSkSAqRPBs5RMBG05KCf2Dw9ZSHNuSBh0gxJso/k
pkZ5lYh8K7pBYTECJrwSXEML/sFHfZX3h+BjOO31wkZbjEPT2MnIkcoJ8NlkkoKUF94le7Ul5zeU
PdvDQcXjeT5s0WymM+GlCg+024NexDeg5DQRmcKfZB/U5I+g96aT0471W/ZNYw7GezJHW87LnoZE
vLjZmC60o4IKQx8aMa3Wuyc/2kWy6VneE77pbIKBllC765gQCiuyMwRNISMfBspcnyevdHOT60/O
uUHh+NZv+vBzMsSxhomuXNqptIFEE8n1u0w3LMTdu6mCPtrBteF9g3aNiO2RheNn8KnpxHGztCSX
kHLe8Zw++DnN9t27SM48lKwNOnB90oo+4Az8gcKslIxj54cc7deqAc1bbb64vrZ0MJuWOv69PDt+
SYtrjK8+YTYARqIrBV/Qo3DdXEKPhiWu6D27wkuSMe+Bp9e/eIyrJqRYUqCGdd3L+xD2ODuk2TgM
v8r0h/l4XIhCX1Mroh+LW8TXxROKOkT4DHk2h87VLdJL4AuFWajhes9hExTZoMSOnHMd58XKUktx
Ap3FdIvcDyuKQHNT3YFYiR5EfuhE8jHCmVy9f58Ed2RLGMAaC8DzuO8tvOm4PcX3DguM5vegC+G4
fIBL1w3tpmBlchSQYkUbJrBpBjNOuuaNxQE5nfp4ZvCRyG4lXAU7z6u+ZJt5bWHnRh98sVoRjmho
bnFevRh4BT5m+rqgt0Lxnxhbd1k30OBMMyYzEy4U3jkdM84RuvEQHmh6rmrq6l3ljZDhJHe3PvT8
cQCeRpmIOd0pLXV8K+kSNgmmHODmgUSYVozr7vo1FI+7O3aSA5Z0vhhibv0z2uynaBo+brxoGIyv
6J1H5zdyIQpmHAR4OgdwacgGk3w5ZLJhZ1BUQAX7i3pc9GXyc0Fsf3oBkFgN6UMUvBFOWjTsMnyd
u34HC8f7gXfoG1fp8xf9stecybOXFvfgXPhl032798Kfffq0HCF2s7AjhFlcjWpKlcZjbc/twRHn
RdatSwdzbPbeyDScte93YEgdWcoGaja0Mwem3DK0XLZGjcPAPgzuR4/R283Fl55vB4ililE8+loh
xQilLfXvKzppByMwRqTDy/bSmy7UjQMbdDLAZX8S0Qi8aWgzlY2lRjflXmZTHRL97cWGLkZZRri0
Ch0jUYFO6/SIVv/QmZnPmH22NCP57mlJK36DqOJlsHyayzv26dHhy7m2/nqPYCnwLNgP6f8zN29l
dRRgkPGyfpI4f1rKnTJWb1brKyuMoskuxGSx68ZHegcPfQifJj3HCHXZ6vmOJO3L++WeI9F+0t4F
Gwxkc04Soo5UpicUaul+WsrjUtfbquKDb042FmXSNcJ9JBvp6USHYoHaC0tbubaJlsu7ak5bTVrK
uLeHLpsBTemhS7g/Wajx+3z+lrrpm5ENo3DoMMlHPKebrNgjiEHJQxa63G7yeK9q8116869/xE1H
CO1yb6SXXNCb0q1dgrTgFRN4bL4dgRpxh/dIrbdC96A3yIewJi+uWa53u9ZVYmftOSJeGp5Qdiut
i1cchu9Stgv3TtZHPQEVTD1C34Wl62ScDy9YMs1yaihlo7P5KVSNK5vk7tGBlriX8lfv3Ug4/pyz
aqEiKsjIKBaxSQpf8Iquci5J2worZ9pePJiwpPJe8ySO6xaBn/Pptxr6DMEDYod5mk3OvRNcTTEr
Q5MkYXOZE7/CIcoNP0Q/UN4R3ChmTHF0iBFUY+iCu9z3Wfi7rOr695H3j+i0sdHFAzOnjeYyO0TM
FCYFugWWEyQHn9YzkLQf9Ds4rau0b5SLYNIzjm6NXNwhFaR9hyk6cMFbgPRRj7ocECQOU6wescZj
qZbDpq2riJPuEGCDXrf9MS9ySI8YHXM9GoMJGX+qiKRWB78s4jm5P54rqXrYedzAF093lX7dZHzv
nQkTNAqiZ02GuU9UMZ8a4rSYIjROCOkwtDGnKtHtvzHCClQmrzSkY1IlEDBWRp+InM6X4xr6Kv7M
rWmMfeI8qPA69zT1ZaiXoqRiiXzhdxecjJ3feevD4ooZ+YxpRRfZZMh3frYhndlhmNMC7xPSz8pI
Go3VMAZpj5V86gnvRLMjAtYO8h80XasOEdX3j2BW+juVNtE0cqmz1ja7YN9DpujqWzAvCjF1BFcL
GVGW7TaRRe+RyA99kupCIvl7oA4k3qG9X2IpaAD8GViHOKzmJ7oVvT10OydEH8RZ82lr0fu6S7HH
mdBZjjF+dxPr3ffuqg7SuBtnNEzb1cV4jsPT+IwCoQqfpcxM6N/yCP7+jrDMvd5b671MaqlupNNX
yJCfa1cNoDim1o3QgbPdFs+LJDYg7tRoUjQy/U+fodVf/0S5qJhAdyAQ3lvqvLh6O1XrKaSrtwnC
rhLT+cjGRUd+R+RB42uKp+J8+C1oksg2mpguvDQoEKwiRn/WP0U4QV1NDoN+PkNYGDkUPhmBrduB
jJpFz3Cizgb7n1xJn3KD9k5upB/+Wa/OP3E+Sk630W4tl7LO/GNFkNJVzSFyKQR/3QimyEAjQMgQ
6kD4FdbnnxT9uecApY1KEnQChxZuPVWz56S0AiDvNnpD3M3HqxMlfBIUYMpJkKm6yG/wmjYM7IzG
5WSftR7ASEaMWQjSgc7cT9PqO3Qk+lH3FPbb0oX944FwcfSyzWO7qQ5N4Qy5zCRTqO+Smoeai2Sk
4tXamvFOILG1yIj69q4RZ1VLlyCXhcbx80KQjbKaIJCnkxfykY9qoZCsWKUdR6VYhKjL5GRGYWHL
3ft8WwDVe0mqNpElPOnoMql2HUwLqPG0xQXl1PqkZzn35n8knVmXokoQhH+R56gI6iv7Koi4tC8c
tRVRcUNx+fXzZc/LvbP0dEtRlZUZGRG5Y7ucIxcAB7JkPqZ5aTXht4HoIShUFOya6OxrpG96b17H
bC8YbryfCi4JjZfl6Zdu8h7Puq+hrdbnX65ZVvI/4KRNW3CAX/PxQ1ziAADJ1IZmvZYi7Hdoyk9n
kzGrtwU9G6q9QlVk1TeHz8ein6hJAbJZH7Q7DQNPeQcq9sB6sUIi0HR4kSKrseMGgjWaBlFsa9YY
+KQEjjltr7QV7N2M7Ak3NGNIFqPSPpxXLsjuAh8b6RQTMR5ojMCWrlbNokj5taN459IV2jpXJ6Tm
liMfjkELG3GD5YPTv3PgZ40uXdSaAw7FH53wd9bgDxksOt6BVNgAwiJDmExAmzCXh2Q4EYJcVx8d
e0QtUktgnNVK3Z3OJKKfcEQOCksRnQPA//MPqMvHPOdJ8j8peIPuGrzB1i7IIl6s0x+5VXrdoLpE
mNkFS03kq6eooATa9tE5Gc9gV8WcEiohkyLYvJrBIAKKMffJ22wa/ZTsn/4hOcCe/i2gMZy8z2zI
aSHZMKBGQ+QFYanmjx9e6GY2MPDS3V0NvyDrW7Wp3JqISsWlbRHdEU0MHrYNfS4KtOn49+WWMQkH
eELf+Eavh1EqVn8LtxI09mUzxqcDMq5zJ92XYAIGHr4+jYi7CS7lRFdbCW6wlWm67RPkf9bNOkB4
pBSUQCAUtj1X0BTmU24Q/YjARxOzmRffsYrZy7+fdIFgsHvwjijfvBPoGDuyJNV8kfId163wgCsu
W/HstF2/MHCDOOJ9T68ntHApouotIVBh3/cLezNA/bHj57309tkF47yYM4EVJsaqC3TmMzRtP/v6
z7Dp2crVIPAb7sBqgedDonoZBw/K1N0uRi8DkpRLWe+DO71X0FJ+pwX9Zh0RAKAZTS5UPPn4LfQO
2a2vlYKEA+MI5wGrFXFWGRDLcofcnfYjXORfCJ8DAwQfIvoEUo9xSaZSPJLvuxiyEmfB4L6FCb+d
E2pDVGrMfozk/eCdQde7O3KfqJ5FAdU6ei4zH40Xi6OYvWJz+nUf9ss45WANOPJ3vGcVlDSvWHsS
BCi1hTmjfF3knLs21p1Ag+2rUc3MhZqRnA9VskZ5NZcAIQH6GbfzV0T/5b87YuBt/vuaU31aTv1j
WSsAOK74p2uU3su+z37yCZeVBX4CoHPkNnIJHX/LJIqI9i7qVFBDO0KhUfQZZ+NBMl7akxOdGSn7
h9um1il+hwYqBHbHmI+n6jBEhhN+gS/KWmOM8l8GvK8MjBCe1gwkFlatNsqtYQIe2Q5gE9s9l8Qs
8pmXOVJn1HOqvyd5GbhW+DnJViEnJbH6K7kl0Tt4H6PQCJrSMCV33cEfZb8TK7igTj1Zt5ZnaIEG
+CVmiVcYkpaadA6ExIPk2d3oTtP/nvKCF2JPXnx1XI0QQPGkC3XxsezPCFEq0la1seupcC2eqShl
ZxEkiAiAaFLGL3f3W61/h2wq47emJUPdJ0a+NJFEY4egUGyPPTqZbSh20LM4iPDBoqUpvFjNiZCm
2wcc31WO2vZg3pxMWD5SLS5m3QbpZqfgPg3GWCr67dAlamojTmTIv5ZbCo5OrR8WrZ7bgD4lkYgL
4BKh8oAdgl/wleut9TA5UZ8cEYxzMGqf/bfgsucfeqTOwLEQQ3A5suE4CD03Xh7Jx+QlkkeR76P+
+stQbpQWd9t8chnhCdrzbyvarCmLAr+hRBtKJSIdyqymZXOndyS8GmqoYB8+wa8NbUqvZQFJURok
7CTSxSsANkOtLiMFmrGm2hC1JGrwak700s9cpR5e+fR+1yKyHDIxA35hq/8nZ8N8NG6fzdb8uXyo
3nML08xp3JJG05VRbBbGmg+/XfvMPNM3fwxWKIcHk8bSF+JDK6XTBCMVqT92UFdLM5O3jniIv8b/
r8Xvc9upQXbvN+C60kuSe7BVrflnkzD73Dithwa/+BqHEuvC+Va0+0cDY2e/T2PxZr6NUGrD6mc0
ciwItWt1tMltKyQBx+QuMiz8GpF2pOWS/17n26Qx9LC3CPkk7Y7OfqF+12jP7u3OPE2TTej4Fp7O
I1qjTtHTe6rR/5g1Qt9BCGEEMRFLCgWTvjHUod9Sg4kH0TZ6tPWjw+QVjBh6XrqfCIX2NkbY0zC7
QydjYQKb223p6sBujbz45dB9bvSkaNGihdKypfns5N7bTUXhZkNh/CNDaqGs3D3ITVrNiHMbvT1x
wlD9YH7GWm8vPVzAjlN1aGo/Q+ul8IOohSj2OuvCZ1wVadHRvBhwWB4sPDQEaUN/afo1E8gOWJDT
dvW21cvYpmwqoRjQm0Z9g4qW7ucccDHL4WW+wDbGcE6PjduyOrRFzDK8gw6g50353v1Cr29LqMZz
L1bMmMYMRWh/Q/hcQCCFSDHvR5skTZEH9N01D76t0Rl72Tp+EK6fM1q4b/gZcNrl8/y1eG1YPaxv
AinsNbo3Ts94oAZt4juf+xIdp7lZd+wtbGuhhok542BA6/MbfN3BQdgon0OgXGgoQ+uRBv/tnKJv
5Tk1Kmiwmh5r355wKRrGgL3iwP08uyE2OSE9MX1ObaHc8cqtsPO8wgllV0+7tNrf875o0N7zdOOU
3rxnbmj8sbNrs5tsh+RTnJ2/D5INvH7a57Xy9nXC49jp8YsEjCijba9wQSPYNvd0UijJLuZ13hLW
NnvIs4/blnENhitkgQR6XTT5EFLe+A5kGfkgKnUoOVnF2dv2SBMxydyolM7Qk615a5uUjoOUnz4v
JvV4eVv3P/rG9kBwLQwa/L3CzeCFwpwTSSUy/3yH+EuYy0KXbaGjBsvihTqnK+SmYV9PocqaZ4L4
/IF6CmoMIBfCIwoFmBeEp8Z8WTYeAyhCxxeHZj37lX9eGd66pdvDzXIp/Nkh0kWHY/k13jMrTHD9
7HpbeCRsuA4F+mlTo+c8QZmwRdJNOIXpS/GMRH9PpkATm4m+wKIHXv5hAFuXPeipo5y/aPeIpvSH
SZqxadQ7YZwpwfOPvEBfmXohF629iOy0hA/15Tm99KHDHCZ4ZoXOW2IxYqicl12lU99gBg2+wcmn
82ESB2HsY2DUWBej2hZSfLGNY8R8F8SmaxuuR2bnEENJo5yb0WDYsNUYoadncsRKi2DKvuZvaufF
t9VrVrpyhW3TU8kpn2dKkkd4r91HCDfTqUfdkp461dgeMhC3GqfvUnAK4R7nWd/CgiGD31a4wiMt
VpwvjiqvI8Dv0iSHfHhLliJ4u1v4zWDnhhaH/Ct4FW/vlvZtdJgCiwg7+BEgPsC+gjWCwLv8rI5/
z4XmAZ7wGDLkGGkW9F+Oy8D0NFPLGtikplfrNGOdPgRbJktKLdhW7ehrPlMM/mz7a3ZxI9P3m73B
J7yqFpndbnlZkZ0578X5S9K7b0SwSOUdRAvWRn+Orsk9pIN7JJlEJm3kA2N5Zj9R7ZX9AKKxUjha
dzyELwW7QLhKxRuZTNeoR1xM7GynHJ8mB/PpDAPhIJNKRgsaYRDFBAuWbKq3o5979T5Msm/53b4p
V3fFNUYWQqtEjeV/zxVOEcfZE1OF6MZDnC0yyaWQJJR5JgMy/gTBmNCv3ouTd5xRUkLdy6GpnUMY
beXHouXx2VWjPnNYIVxD/CAc68Ft9uYvDhkeBvBdtRc6e1Q5f0UoFOevpzl9aBUl7OXzl+I67woe
3YEFK1zgi2T7YMS3ynydofI4H2uwo9l+sdjuBcyetF6dknp1kE7LS2M5BxjVXZzDWcgc3uDD29Zm
y+eqpfdW0D7Eg6N3otJeRQiMcSVxl7TKYWQcfkjCkS2e+JwXP8Ybgk8kMhLeOoxaeM0LEgnxbhU3
m0V0SpAb8VoVG84HekwI+PGaogbXBTg6cy40sUaRySb/38QGxR9CcvvpQEjGE6JlvBIdy5BHokDf
o3CAJoVlR8wKFCu89X9gBY2Os77OQDV0oayovl5/hSvClk8JqmFpeHBGy3F8xsOJldLbe4MSbxGf
GmOJYfN7fcDAxRLlAUTDL422v0yMmLEd/OpyjCLSnsVNQ2mOjb+QHBHhQuhAM1/uDawL2lzifNos
1eRm5RccWxI2RRScNMMXixZp991EU4U2aQrF/4e0GfPDA0AzqLOgg6B7Z5LLMbXKcLNAoolIqZW4
v1fAH4gHQwS9X7N0xZJgyF1AnoDTlCgKPFnODyeBgwRFH0n0L5e3kyHNsBErYaFs2oTWUkiCAFXs
la4vLH4yGeTlQLiXUWOa5K5PmhZ97CHMBYMiyZkp1jADZfoFWgkxsc6ydbSYdV6OmgHniDSXXJfA
DqzLaIwOEnlogA9QpvHvkxLpBp4SIGqboIAWVWPbgXcDbVAwhwXZLgJZUEuL4llXKdpd12jrBjia
olhndtDvYGRKVtx1RBHU37DNB9Be5TyiaJZTxkp4aHqwm8l6ltrwCj5TfsMcH94cd0nj8ohIZHiJ
kp8I0i21CegORG1JfgEVaGPv/gCzDkY17ICaVNbw0tL30mubVcbwg904u2+gMgwxr6kBWK5vu8WV
z/sEU6F0eoSvfrCMn06x9EjKoOwCvUEuF49lpPILnAFEvXITc29TvMumiN5sBcgztCZjsu2A80FN
y7QWlqnLjbl4kKLTJuCr2ImHyq6G7FpE/toVxFrgrOfXEAAHwEzCVnxPMgwOIhmaUH85yKA8b499
24eaL/IYTg2UOT4cW/lvmAkr+eVf36yxKb350gYaGd+sP+V34X5NqKS40CDPZOYtIe20OXP2zhM0
bDg5jgBLKMoz6gvRAcEbrUhsofbFompjz4FiBqbbBRWCDjKe/bn/3qYZYEZsR8VI9MdMlIjGAFvr
sXuGkSBczVsA/BbxyditjMo5yP6Ua5p0zc2wYRluog5XtKVlTgqNn/RwiDCUMBNR/x56tM+dUw/j
n/1y8tv3IGTR0IPKxJyPV/D7aWbw9sbA0dAbGP4hB+4G1jie9SLUHAtukBLQYREI75cXh5T69bVu
6dqMDt5sJl1FyjcjCHihfEzwBm3eFiYBvSbAJmt6T32meOwOCDzpcpu/squ4ZoV7jZB/sXyHSyxG
eEDx2eCPP0Z3fPXOGcebd1ikyzrtGZVou/DhSTYJKPoc/6M0vndg/D5TNhXTVrhUbVoyFUYlN8KU
0DvT9IG4j03vRT2kh16GNAGfDWk19UMm3epU+sCGJxq2Ah097KfG5sX0qVrBqCRgojjA++9N9pQN
ueWXT/roJTdKU7OD2UGkG/CKcAUyCajXFhJ4Ig3a5JtcIp0QEV/vozOHYvY1yaG6J/ZfTEVDECIF
Zq5YrL3wkHpTxJVjLTlOvWSQUUpBO3371QFGRntvjsAMjDtze2rmUvrW6ArIv7LCzWGd6D/Q11aW
Rf2jWglVHDD+6g87XP1A02gsetywrZ3SIJ0Ew/JYAabIecdpZTzcPmXdWdfg8zKHypxbABjSRwPC
dZgKFFLzvefEkY9wbZsBhc3Brpzrg1IAb6gHqf151lBNKhHMRztjCEiMJ6EDlVaLj3ncP7qrPWQN
vZtRz2oQudms0koT48KIgsLFs54akvzc8+qxl73dHmkSL6yTos6EklFH8Yf1ynKPXB0PdpJid5Bt
NizOB3zF54NCVLHC7tsWU8GLF8Kfo13GQC/wN6vv0K14E0V/6J7eQXwEb5y01zRlQ/q3c2WMgMJz
PBjD3mbb+eoOf2z4kJT08F7BCj0y2XWcoULQOdDfBxTiykheT+y9ME243Iij3Ck8lZ5IIoxPFT7S
e3iDYWcXbgo4G5bM/iFWbp2Hvp/JI19dhHNBSmiOve1wlW6rSDQ7NMK5MlEaspcUwazFNo0BCexg
MVNbFy5b/CCeYhGGBkOdq5bss2KJIGKcKTxpNRKNEYLHmXdYd0bc7MNxqDtSFDW6gsq1QsRIKJJg
xJcG9PMg5nNdI73ZQzamTuTOOFzNDKMSb2vbdQ2kmCFt9XpZi7KpxaixdfYOiGhquk0SJbpa8xQ3
E0q5wMPf6MY4kL5BliwfHSboXi6hIeWQ1R/lWSHogdG+W83HSHS2kLc+BjZfASm5tpUxQflMUX4V
dlozg4eEDOCE4jBnBcRqbbBaDnYdE38ile5NIXJF+UlHozMEMCnDuUcy4nle7m6h+KafhPf5ZNix
bsCQ+Vz0/dAYweem+E8RIJEYiCgQ9w7PEwpcolp9BaHP5e79rKCk+ZquTeQcsnPz3+rgPHAy2yQ/
T5N9v5/zzIW+3hsZGb1wki+sIlPCHn6CI1Mf3pp4dwHQgG9UxueHpYea5yStWRJWHmfUqBetZfjz
MUcHV7NlJBRckxdMj1YnesMQ+Tl6MKZmrMWIcUyK5d8yWnB7djTLhIHmiKl7Fm4UP182tt+ZGmVN
C+EP+nktIFtdPCaE9UIefMHBSEdCc5EpWe/VqvjaXVvhe8Aj4ZL1vxe6WQwJqpLRGVMA1VhBRcsD
upOHrgPVd2+EGqwQ/VFZ9aYCF1as4ytQFSd8G0+Tdi1/3dPhQg6pBhFzvHfzOdrSoVUW7uPsAm2p
n/ToHOCebIXu3sf83/zOiao3h9Y49q69xhpQRym50YEVP61bO6n7KNU/hT/omUyg5DaVVh1JLfLz
BR5yphrEjJ1rS6jFv4z63xPTnozfFsHpBxG3X6E2iFsUO1FWLNnjHLx6qB+g5h71TTnt0WxmBLpZ
TVu8S0vU2hwhDvq48UhPNV/rM/tRjJqUNXc83ksicyZ3ZxbHEqeq+xWlAZiC4KQDh5shtrW/0Sog
AmsuLnBA2mNdnXYKZUuf2viKN49BpiqyzfUHvw7J1JKzR6W0N8pVz7n3rFN4CHO4h/iuILUUru7B
05YV0tY21xorQIwkjSDpyqczEqwrCFdh2bZN7hrJDbReK6ySCJvUmA8g1DF8uR4M+UFwXpMFAjs8
6aTgbEfJhy+fvs+48PItvjZt3HKIP77HmU29NW5cDEQq7fP6D6spphxYF8HGY060RtIi8SjWZuvs
EmXP8Ro3RbgRz5TQBVTJPA/f8XT75sfkmwyv/NjWJiH6G08SGL6CiIDUCbHTEQUIXwGT4Oce3IlW
uYkkwkjYYJ0POxTIh1aFgKKnjh9q0ILuNrNCRmjE4NUwMw5Qo5njPIl5OB2znJPI3mIRaqt+wc0Y
OGD4bzOnCWc00Pv3VoNSUCz2iZfkirg8Sg+ott6bhzmEAT9WzeoYwUBWzc9jCvGBniteN5hCKpOb
9Yay3An578POD34BH2ryacxjP3syLUlYMHTivikk7ennYHQh2MDoYFAHA54Qbb98zHzg5EC0Rzul
KnRiUMjT6+TPQOH3HunOm7cmcy8uwe+Z2iGKyH7a1gLSU4MzJK/2DuCj473DlMXuEfIMdVZftwG2
LZKpJ1oxsfYRJ7ublMNUYt0Z7fS11685EYILpV5EH3iJhb/oqmCX+xlSnt4sXiNk1U+/fzgDXbXK
ymWy3RMNaW09NtGCig2iyiKKrsk+WURKbC7BLQw2v30z1uxuyufoAvdJ4R57rtCin87Geqh3au+P
whiJOxGPeiG1/P1ryAtt0H/U+jQnqurwjYm89PzEKeOFz7YuE2CmbRfzlbQw/MlhOfFHxwR6iL9z
f0mPn+5sCKXB5hvCw8WXYDwYBaTqjw3qCSpv+8k8UpiSuMyTwgtLs4ZDQlH/M/5tWHfIYvTtVG8W
NZ5khdI6zDlWLT3YFfF4doVMLB0ycB1KHTMo9nzHfcfUkCzHVUUpi/8ni7gGPoGVZMROivuGyPy8
ZdeyM4GJaUnhWksJTVPl85JUR5C4HF9kj5dDXHkheOFaiyC7cTxJ03pcfbLhQUWJk8Q+sZyUOoUA
IDHK0xPmdkDtPbhkX1xntzGunOOnczBTKBY2fwtiO+UHxN/wOY6PPpAxzqbZwM+dJ1gSIIyHnTpo
uoV3Srptx6nHUD6u7kTznF7X2HI9U5CAg8HDkzC4lOEZEXQ//HcZgOwwW6jRLQcPA9InMu8YAwbR
eAurAEE5owZbExo9MUgXuWeCypUvBnj8UH6DD1zpetI2Eca7eNsAeOleuRULwXyGk+xbnt1WEMRS
c37pI8c1m6kkGpn5DkJIebLaEcDoRyOWlsjsDKwUNfQKfLM/OvCKOkVaQZAjeaUGCX64UDYygCjO
BDuMAY7sGUMXGOzqIA58pRQF0sHiLedTyixbYjhycd6dfU3iJfR6wimC2Pho2bmXA7WgrUkB85o+
F316EvJ9wpPe53Lx1KSM+YwX0HvREqmc0sJYbhise5rU53g2nTsmAAFrKuM+wE66xnMEr0VsR/nD
hVS7tWYu7oK8AaRFB8CYO77LbUsxz6Y6X6/fDdAUwvoT697SJfXeKmmSMMjmos8fOiCrd489QPYG
UH5O+NVMx7bbKM6BPrzOmm1FFfx0PltKYSxFuGBBhHKPhl/3SqbopHlIEtqAmaojnW8luil8xizV
AlR3nX6F4WotOb14aWq/pO7yk9i5CzB6pGtJONCd91hxENtt+DIV804BYAchw7MfbAfuOfxRRLDW
4ooH7a5fejnUaVhJMPc8QHrOyU9M9DrHsQ0eKX3ky0pQKSAbHwGchK90u6882KNEs5z3Qb2yJOYs
zMGyr19posQgW/KNqB7y7IWi0w/DY6aS2wz0ee72SjN0YKk7n1+cNhoduAhUQsNTlH2BNFDhRDvo
IeBgmNIuSrflk3ZRZdC0+GtF4C9LqdibrUuuN25AB2vetKLjRvoXbTkpdNZI/5gpMeDck7gSL+m1
5PryihUAGw5D43R7ntO3ojjiClf+E9ohS+qPFieETqO4iuFN8xx7wzblKK0PnuhgN/wMGkOqVYbd
eN6rLe5EdgH3IQXl5H53amoU/xx/ZLIIVmCclNUQ90N0c6wQddZTymsBRiIpCD5Ef/uLPR2rynea
zxWfuuWvd4kVP/VX6ehpvFRsUq5rx6LmI/LFdis+7E0zaCDTtQHafmB4zMDGQOY6ZCbvCWLZudQH
IVMR/0hRFmrbC/d06jg/V916GGIYQHkOMJSmjqXXoZ5su3BYkiKSbbA3liKufa3iNa6+xNwJHvyG
E6qOVBjVhw4cPbk5U6pBUBbdcQVQEq+9VPvRkjO1Aa+D7ZXF64gsQILAF2tmyV+Yb6BfYLdjSdPP
fgEiwaaXj4TXNPjhu6Vki42+FU028WkIeDi7/0gdyF4t+fnvXahj4oINSGQjBRewKVpLQkqvZztI
0G+yx1MaJE/n6YB+cxwojxyOwAEAXQqvbccBJ6BuUi3nEVA3gRkvjxpJC68Eh5vUy+35vPKYiatQ
SXCKxLy2+BhZJXc3222fLMGKaa3R6sLIEyUHQHPPsJ9TZMp8FxhXD690z6X5Dqno6ANx7J98TNID
qTkfnJBhbWl3fYH270aGMXTH8DPBHfVO3GyIgQ5+RDYGY7CKylgs2YLhpOZaZZYsgzYLt2d0V88R
brYAoK4Js3CCTgeugjRSiGcBZBtZGoDyYZdQy8Br3s2Anqf1fOkJwUmGalITldRmmDO/jUZGjdFv
ZYtRMlo/Fu7y1ijktrE1b7tFUM9JA1KT6036Q8+BdR3Qr5TXxp0WSbvwsrksCCaU99JLI+mpLFDI
r0EnQi5s7ccrwt6EDQSh8MHlemIiL/CElMOiAmVqWU63mqC2bQAbzA6I5jqXRtbF6NXLbteuo+w2
tD6njRrUhmLujepunIiB3h+9rjLoxRTj0j26inuLWqOHezi7fdLcKup0jM76zuQSzSia+NJDihCe
44HZx8ThHZTjixJcNOMwKbTRgP9vOrbwGvbOw9aco/si2vaN+ZX3XU0r/+v1Zq+oU8K1m5To21ul
XUNlXFXpZSW1B1fsOVE6GCFAbjCq0pVitU/lRnC2WuQkR8pgZMAJKuF55dym37tztrtW7jSo/FH+
mmebDmRvBzyKN3gZ7elH3D3IMlzWN6ZpdY2uj2uoPxiVlHhfGLIXC6veQAnvk/dev3ywEhDwSCL8
wNRCsB+r9OWqgFniHp2e9w5OUMWJORqdVrzZFPPiZ5VzWhdLjBvofOBE2UfojYMShNVT2nLUcf9q
nFenYJ+b986ULOZJvCOaGh2noFkGQ5nN0OFRl8fxACbEnUMjHV1YCsPR0VFFagBJ5Q1UewWwK33s
M0KKDHQkX+Nu9cyjo5EZwr7I0/fFP0JHiQfwM/fuhep+oL/ben/UyBgA0SAz6zymhvvcGYx1gt2g
0ITqnsx3PIAmV8edK/alfG185CFJH3869sdvBUdSRxoJ+jerS/+oYWo5KgNSZzXoWhfsM4cx5pmj
r30TAaeGQ5TkdxLGMbP76K+P2wfC4T1TwURti7ZUMHBe9A2uQp2Dd+19F5eU9PJ8za7e2lOPrHDX
eFmnW1ReRu2PpXzsXsvC2a3Gp4jAUgIPbu+TxiXWkLiKeJSkzqYjXy8HXs97JUBaH/JWskkq09m+
RegfBvlL195+76frdWONdeoHNcQVNT2sMQbl1gL/hP9ZFvoQHbr2y2AlZzC5Wtt7jFhgaCqjwlp/
AfQZ+4LIx8Gq2ToSbzXy6LKlXwUNfOdYAUA5omv4juzBrG19ScE08OugldbcmUf3mVLsFI+0Gs61
x7ptMZDY+qArhYWqhGdTfGmkqzy0sBM4Hfz7h6iPeWtyG7EWaAROFiiIcYObeNemj42yAN1FE662
/9J2dLFnzO7gORl9628zYcfb0fulBaOLrdW4ud8nuAJuHmgekJCRwj2GQgjq+XEdbTHlmPT50k/U
BEf37D3sL+JyLBI5oi3rnmBF8cTJmrfb9k8P57J7WW2S2+DyBcQ+mKxxK71j0cP0Byt+Uap/If8p
HYHXCpartN5kX5BNJm99U5tv6zR6iGsV/ii535CTQJiiOlZYzCHgS94REszVLTtmbq6LtKETHb/3
OMSjQm+SYjk07rz1ji37m+mPdmdyPEYXHvaLt+z+gR+IeJHfg8JTkK6QMlZTjYh32bVi1aY/ig0C
1k7AQsgQjzTl93ezFQOFTz8wAHCXReCcFrCrKfCp0WFS6fdZ126bTfp2DordjNUWcgnzEn/Q0cPy
JxawqrAWzOOWY6dNvvDTyxJbnen+vYTicWnvkqs7r1s46SD5Z6uR/PWf+hlb2OHsQOXBEh4aWz1F
x2MCmHdXXPCae1+IVXcwUSgp30A9e5QerPMLyj8XyuniHo+j+uXd9v6LarZlKsja9k53ClXi+fIG
vEASmSOyDbtQ7Hqphjcptc5gQXTXPlf72YfGhn1sQzfIL0r3Mki+tXNr06uDGwCXoXtx9kPglFvc
J2esEZB7+zrSlOzbOEMQ5I+NlfGjcDCzVp9Gc5iWqwvR4Tqrvx4N7r68NK65R3gdeEdiL/rbVdd4
/D5xH+grxrVLAglfk/oEbzU9LyFsIkLaR0/3NB304kp1EENdLRLNlmq8Wwhw+MywrmFJDx/mtXCD
E/TDq7OHvgI3gi70ZUdP/zkjDewWttJbH4bieoEDAo4feKIhBjAKUpMRzlxN2LH3uW5ifoDNb7/l
38MrnRZosR1aPNpl1u4hJf0medtpEdVO+u3rPv3XuGjrSuPBwIU3El6e9gMD6FygF0XznlyGMc/D
I3cQH4+es0dCMhORLzawHgiKpVSFsB9OP6zt/O12V1y2d5gRxiB87HL8MIrgLuRmyA/+l/Jrxp4F
ae8lb5dRY9lzaLSwWSKvoCza9c+sRj9B20lYpXNm9OPrTx9NAj+QSRTzAgLLAFIGvscD8yo3jaRq
DsuHvevHGbr3s3FGW5LOSOep87rGFbQEeR2WMblzrexjYavStlVdLn/cDz+r4uxD44HFl4f1kjx/
fuUpKuvoav4whvy32TsQHHMLpOo1/vjDy08/KPxrfIaXahEGe9/oWnf0LjJHqLtMADm5cCjKESZA
5nPCiD9cexLsxBbd3TVRAq2lnyfKwX4dGeBegGOXL24CsqTg8zWa5Ba1f75uC22JWTt4YdymJLOY
zKuLN3FFtQ8Zd/YT7wfjrVrX3MmdatSB1YEyCve6zbH0EBG2bQazH9z+5pS1B3z1C2ejiJ2lPabV
0z6Xs/7Ty1V/0P/pKKNhxuAXT2wJgn13e9sbxXCEQq/tXIKLnS8qbEzBy2LYJV0fzj2EdTgqP2Xf
7L3BwCD/vrGXuAzsJ2dccfdRJynm5ezUhSFw98znjIPU6hKYW24femhQW+3d28SHEfd5ozM/2GfV
udI4CrB9Yvi0YmLJz6ablKviYKwbiMCX+SFSLuFzrYBoEJk69IuVxRWVZtgxb35tfKZiorbfIASz
NS5Mlzbj136UJtkvruTyjj5IPo2HuBZ/0rdCPArVu8t9MVhSSO0ba4f+uxce45bXHrFJ8X27Dtxv
eG0IORZbnJSEVhHCKWZCZ2rX5JpFgMYKdCvnVeGy5VDsfHaduABsu5uH+/jNnkdTvngE3UkFH4DU
Y/R2vx71ASM8ZyRs8WX6KGlGln7l4pwVPOBpg2P7xTJPADGmR6dlXCK5bPKk6Vgg5wdMYbYNAwFY
L7qCb+uG21lNuwaa6BCY5wuf5M7mtptSZzOewu9vL+2bMJ1xPVKN1tmoYU/Y52jwQIIIEAf6wVpn
mMvnK2LGpcIg/YovlEsCdUKsaQ4izK8YNjVG9MvFsB1Yg6vTO1mtDCUrp/SI6UxuVfPyuOiSAPc/
NpCvqlp379Z2h3j5b/sBMzKgieTe4OcFaJDUbD+umP0raN19bu0Pnqz0a+nfZhhOKWG14gXgI4ZX
WFWZveHki3TsLcbr5eiQ3VYDv8LidnVbfgOoU8clzsTaqv02qL6ro9OlkXENP62ZcrM0SGFB+bXE
9DO7Yl3Stei44WuEIWXXG47aCKvn3axXmHIGacMXbk3YvvecW+lcgyv02KhyvngkaTPgKHrdaFHR
bbD/Ce7eHqMnuGDa6GhdsLmgZTwhXCIr7PySmXcOTkk1zFv4oEMpQZgMdb634el9g9ZoiLiNlAS6
AswIF1ZDdrfb4OAAXZtDVgRyqykPbmGpkfO39WYAy9lTM7zIyfm7UdsX2lUn7Go6BQfB6+QU49bo
4jwm5DKyrGg6mP00rEkDarroi2L02fXt9SD5xF1tXWaMa3j6lx8t+EzoktABf/iNS/YT7+1jS/Ta
09NoEKNui6kbuyqV2Odilxfm974DNaLbfbe+owrXeCX9vsKedw2+QOOjy8G5PxNWmE57uxm/BzZV
wD7+uig1g4eSDIjD5CF0ame9k4McfW8JanjetMd4Gkdc28RFqZSpUuxjcELfBv0dXh9eLJFqfRYf
E0eByWNb2KgBjK9RGloC+1e8qdhln4MlT9EkLWE3UgIwRIQwPD0uB1DL4BP/Unu5XImQAej2wyCB
OwPs3r3ZyqQ3PpKhz8DUWdFqq6YP8r0pvJ2BPuxH/JD+/ObkP+AyypuqtfDBUVQThOI957u3VYMS
WB2/rTrrOxTCMJn7uLphTDZwBliXvEyaCTBaxA45G/zcHEX/IpspCS53JoG0RlCZ3QsplXsG8OyT
CelVtL7NWv3piY5c4ZTpXUTaZBmDHR0xFbvT356vkScCxK246GuGM7Tsw3eE8R7XqUI58pufGOSq
1zTvusY7LEgUuChus6rrDFsnvUUcegftynr9XVIQY4228xCGFIXQAMOpvfmiP3SjxFIpG5075EEI
nwVDOTWh9rBzzWoMGPCybv7l7NxWXxp7QAo9i7W1FKoqKjH3yK79Kzh2XJC9jvfYU1uY5cktK38g
115pKaBoPYafX5NyCMAMozLCvOjscYKxiOparSHx/lyFPJbZFUOyCyo2nLyc/Y8cbaobu8cgc0ux
c9U+/xzHzL1CRYyV4Wf6j6Qza1IV24LwLyKCGXmVGQecS+uFKGtAQBBBEPj1/XH64faNE9Fdx5LN
2mtl5srMDu+/YrQAtEdEBIWtqU5TegnSE0AWfyDk9YhGdtTDbDbveOvDe0JriDkeotK6AwGTRhv2
9NlbExyFppsl4N9nEgiIM7pI6axXbNPt60tlO8jz5PBmn/UR9j5zxuinW1Kq0vvmVayK3KlxOoMZ
ZjYyneQ4+WOBJvTXBj614FFuS9eo2YcP+yzKc2611/v3yazZRlLnxtWRT6eq9qj42tN7q8wTML0y
LTdLGr1lYkVAI8L6rbEhvV7HvttmLCeXiQN87QPEo7ib3vAHR8SVtaGCKE8v8G9fiL2dnZNj/9Fg
bz55RlZ7gaiw4xg88Cvj8EUJU+5KPSqj2yDJRSNQ+cLXbXAy+g7HSoKsnmsT5DDNr0fWMABNwd0U
8NLXXIwUL4l9gJ0EEXByebdgm/UH9RURBFaEeALVC1mxZwcAj327vqvg8F1rPcObyyxxN9iwMApU
SF+KVbAVwiFiDEInjkWc5hIj/KE53zJb4RYPCaC4xneUZj7UuQUj9RAvZ7Raoz89snnHvMbhOg+h
iuXs44sRg/kXz8tp3KEVh0dhsoWH/PxVnZ65ZCQuGb+icFINr3Qp4D9ItzWbVO6QuzE2rEbiGNXW
hO3+iU/SoiSLjWOafzJe/kwYu+4Lq2zROTqgIOvTyw1ySe/2p4V3NICX11dxUKN0aZjWowSU03aA
8S1pfbuej9Pbr30y585AMMEXHGauiD/gpNXiFyVT/d+awmuIxlB0v6jRVBRLPr/dF84LeOX/dAPO
WdC6vWEphMCTlhDIJbavwzfjvDZQyifepLCMT+Grp0S/HS5+LOW/at5IbwfEaaU/HQgNZcDLHZyT
vZhIdyQKpwwo9ayC9pkOggDqLswLyJwIHIXdBEtFZ/EinLLc1wZMrBZvu8D29TyGww/3xMvHxr26
JlwnYCcVyEGYbjclJ3/weK9eqLQBzZ/OGG/r0n2b4COp4tUmQ/XNeRFCUk8tnaL7xUTXqKSlHM3X
wfR1wwUlaAZ7hk6Y4QtJ6wyHhOUteNTz9I+BRv+k4Krburb10sNH6/34Ncf1Y/T1I1Y9uD76tct6
FkgehhgvN2wWbMOWgcFTfYGhMWZxKNwXLYl7O8SVpbM3jQuUicmsNcOjx6qwf5h52plD/Ng9LHKM
7NS6Fmv0aDQhsk39PjxJaKTfgJdwsWH2ZJran7eV7spIWCerB4OWOU8ClMWjfzv3+xYCnS7PFf/q
ZXLqSjeT58p3j+qn52WIXdYwsLnds4ac0MP9TceGGnkp4arGt9fDYrJCcosYh9QVxLfxghoegxaI
SrAl5JjjTp8XjBk88JMi2zmgd8vWAleN4L8mlIjtYkgE8KQKeChZlicF36DYPxSgX3aDq1ksedOt
VXi0DgwEU9iWP5noDCHmiu5r8QgzzToZqEz6a7oC2l/eF/K3xG73OnYfAmqdcveIMAybQGfknTCR
I3jM0zOt9nwbgYGC+6aamA+scPezg+TlhVVxyKPx65KyWaXtit80lOhXVaaMSFs3Z9at5ojFmKeh
IKlIlCNtWZyS6x2d3rfqoS1MEADvdMYqriqx/h6XBWXi+/bVCZvGTjyiuf7MiKa6bALjOw6hfa33
Rdq2ZxRO/MboaxOHvsfrKIDmqqb+4H2pzgFavvlNl8aC5p7fyFgxABh0x95Q26ivFqpdPzazOMRn
wMBdYq55/ED9jJveAMIwEU5gzuiL8mWDvhdTj3k1s9iWLhx97jwE7zY6BviWDHNNizu91Krzrn0T
tQZSC8SVixd25/OCOYXJAztjT/BokRzxNjcgCJszI9dXp7v3h9Pf/ffyeehwpENdAapqi9/FMllS
cHYxJ2w40orsMpsL2EktTKVxXnaZVz0N8d265ajKKAHleXb8uwxRGgyA+2Q8zFXaJF10UfWRGgvY
t8q8Ai+n7Gbd1kXjtHa39llln+cB1Tr7IN3hAjafGKwYZRWOmiElTAlRVm1uzvZHIPnGqmiuP+FE
CcXuuBvar2tmz5aKdxG2Q4HN87fXfgI/X5BNYrx5M+w71I6bedIbtZf9NlfejZwczv8qBRuc/d5s
cW+ucIj61edLrmxcP1s6CSveS2xCLLlkIIzpL7NvwWJM40K8E+LY7xrTewYDBpIBm36LBmy/XUpQ
zXRTEmoeV24YVz1pmBcP3HjmyrZmqUmam8cyDToMGTZG4cvtoQQzZn4u/azl06C2Fn4U6fggvIoD
0S/lN7QMobda5dzV6PVBtkbPsgEgi3idvaL3KwIBYWdCAF1xIRPkBQMFFEO+9oRxJwt+zJVz0WKL
pTrxjHwynu7eOTUWT9/yvn0xUFX9qSQlIt9o/Y+peQoA3CeBCL8DRHqn+gZeT9JZePKeClOkxgNw
i40fPWwd7Ru7QRbUx4DxnsJ1Q+egf+loLj1cm3nieB7+c62WuQ+6S8LokXxOnr9sKjGgSi5KfZJj
vGTBBcBB96ftHDY+kZ6H2IweURhNYCt3M+AHtdQu4WXFlfjLp5bDyp1t+F1uAj+QC2jHEBUxAHNF
e0VF0ZoQfD48Fe4NbIRw/LmerFwcd4bKkYp3VUyYlMmGFzqlvABF7sg1XZv9vAET2kyJnG+PUjqn
QXqcZO+5Y5q+pnyfCeKO7mmnZF8kW0X2BXNCi9UWYSPMFem2/NwIVKylCldshdJMy7wV6SUJEgXu
Z7rmhXnGHFm7beOMktcsG8IE8GkugsZOsShmdfL5mCDN7pokAZKXbN/8okBFA0YrMH0SXVgqBEvK
dkIHUc8HfJYnmqA7gLO9/xDtyTidfulAEk4mhIm+MOMQN5ywBlAkBjYgjfEn81rERKg9uCsSWw2h
f9TAQF7Uw3LOIsJm8Ae2J5766XFN36/E43JbQ0yYX/lRWrBGGhTLy/gH7DxPtpHq3ZclOpOqsfW/
+0//EwffUfawWeHyRNVWIZcbDX/Y4LkepmVvjWzBt0X83V5c4g7KgvpO2qTXB+YC2h5HIPVLYE/Y
od9NwqHkfVVULjl9YziVj8BTOKk5MtZRCtPEW3eDU1UbGYTmj/47hqNncYq62dikbFUFok/2CDcs
475Os3a6OhpbLSKVhVBjL8Rnfv6brdNV8VvChQq88OxhITdcu9ca/VDv88h4ZcO3N7y5wlQWFg02
iwk8AQWaw0a6YMoBBZl9we+nx5LuWQ7ELkAqR3q9rNM5jAsJXSMCDLqEYd7/ZBGCoN977D5Xu+/H
RgmHiOoVB2IwY4BAUiQGKeQFyckIvIdIQuHJZ7Jlw+72BHJIFtQ1ejV4OUvwn1/aEgDzWpGZ0KPp
k/HNVsLiB2ESavERiwNErhqZyzdgUuM84vM7PG2k03kw1a6xcZ+dV4ciWq3weRlQ2YzWE0MXF7KU
JKgD/d3tEcRB9XbHmVteuZLKLpsYjWyiaukjpVu0MbrvVl/SuZhZaB6H4oIkOEeTgJ66Zn++ixKH
fv3+RTvPN/iboHnoMUxtrTyAkMADKkL9WkFlhm2KlJ5ggNEXOaTuDJkdy2V41a4KWtn3QWf32xM2
5cNN7AeV6TJbF/vi+2W9Row/XZNHRBWXNjgFaPI2ywNzq4S82bPokc7r4k/nCmgFV39ZI2uCBvJI
mS6HVv2XEebV/pUfEFam9TvRrw9viiOqrjAccE2NMLlK1A6XUxLgdyuF9EHRI8g36WZ2brghaApo
EaFXtFD6U/44c9WXfk43rD/Xp2Qz/sWsBIJIh6iQiwNmP70jQYcVbuWltog/Yb3qVjLiPAWHzRr7
C/aI/YeLq8yq2N9C8SOPyPhBkzf7qMJHlGKWmLvDhwKqDLKXuxTiwLB1h6STBf4JayMwN+bmvprt
yEPLMIFgewQ/siMWOC39EQGSKc566URJSA+3kt0qt5sZAKl7VxclDKPBWvFawtzb7R2+VSzGXAV9
cjhw4+IV+ASTQduxzrnyVUdv4VbcDgNGVpEv7UVi2T1Zyvvbn7RVtlyCbFY4tSN8diHC4Pui9rl3
mwvCZV/mrUKOepAv98aSL0JtGTs9qD+MtXpRN9XD7gBzgMmX+pKACPmnwb0EFtSwxEiO1ChfGp8a
gbaIEYRjH067+aZXras14ybJPssY/VERiGdz2yz/tTlotBXcIrHTOtx8FTZsdIbl6DBEYVkoBFqA
zQZMJdbC3s1popdXQJDdnIdbb5Pza9tG9ae6UBevVR4lUbUSF/JHsS+3daguu7X0VVysegdoGwrh
+NUcxlMN4XuenSt93hc2X1l+gIHe1PdQPvN9gsehpqOhH+bZ13CWgUW/b6eUNsy04iWTx8rYgTBU
dM/yRgDyyo/cEAkd06+8odjscQqhqy4/DGCIDXy7Gtw/suvt2vFntA5dOG7ZfkfjPnKuOGsuH3ne
YUb5sEVbCCmYspv+FIfbrl3q51kEMQaLdZrhEb+6L3S7nuQUB2UtB1MMB7udge7O3NvitdZdkz7N
3GZfGmovCdNTnsK4zVGn0xCfHoeU8nZbZ2scOdkKebG9PtiKlflHAS08NnFevap+zU32G/OOHYWf
uydgeq79mEspuJ+l/f2c/pXn6ix6syPwbHWOj6Knr8CHm78bheE7P6VsKyYnaY/OlwFHA+lq5/W5
+674z+7npz9ejJ/HdUBxiNXk6naUmfTZ9MIlXXtPGdnJ/v6b7Et1MtNLo+Ga4Ct2FZA8LsxLOhm9
lYBN1/bjfjQ2RsC8ptkygbDFIiEcWYuGkAgOGtRl/iVE5UH/k5+oNsiFIdWhgYF6bKekotSpyGOH
HWtWmIY0x2pGP1vuUeohGmNVDrGQio8Cco8DbJUavpbamYFvkhzMvDJ4/5FSwWv1lwXpKTkN2/u5
ZFNT3KnN1DmpwKHVXOZx7x4I/WP7jV3V5ECSRJmnXZ4fpq3hqwFplXHH/XPbEYLUxgOkiIoIRXCx
FxcC8HJnkPWceWaQUkwGv71OP4KSAVAd4O65EZGcLuSdAE1dnusz069MSfxum2VaUjH8Qgs1IZDw
AqVOqw9bLQO+TgOys3I0cfFs1jNrNBwjZdsEGaH3poWirx3mceHQ3akFZjewSzPTOb+YijzM+bbT
AidWwoT3zdo1x4QnScEyy6XgptdZ4Qt8oMb/EZHiN1OiJP4zI+UJ1vqK5U3soDjwhMsLO+rW5tsx
Y78VWWPGZUfIHHhrxjCrAGtEcITvKIjJwyq3uIvn0HRYbgdsefN9zizlqL/oRObDG2Do6d7MhdDb
nbZtO/R+Ua5en7h68HK4d751sHwJoJyBBehD2D4B1IBRWpqP+m5zE+VBfrMFfSF4TcD8IDn9022C
1pbPd9Zym2URM5C1QQNu47zW79QmBQOzPLgbBmXKyOgworT2+AeXv1QwALl9NpTOHqVQ52K5m1iY
6Jozpx7C9hEMs/m78k2o9t8XbleYRaLHcYiLP96PdXGFXVM/cFlvkwTzYNA3IF2Xfw5zTHa7fMFw
ln4CknJ8h5svSVb6dhKNZMttj3C898AjMXjpriTeZFHz9sfrDck+OS6re7OIYUxgeN6r0U+2BMSh
VejgYNjyxtTdJ1IY/Qecw46/ZNonoLIhBSO5YQBHRDEJRPQRk6YkRq+KiSAzQrSTInTPqngALjD5
b/WWWCTreXfSfMNIw0mKgaeD33zFClUZdJ173yNoaW4hdIDUrm8R5iNEpDpTvYq/c9TgB2WL6dSw
6RGfLSB+rNdC7Pyamejm40jCL2j236SYxclJxPm9nj+pA8Y2NfzslHOPD36BOyr6CQYDb5j8ZZAI
Fq+Lts44kxDsR6QNvb4y1QgOGPuTNF13r7UsuZTxRiINeq3U+xtH/CKJc2/EcEN2WCNoV/1+4HEH
5CxMOXdgr0x11WuOiitNHJRGOuPIle7EKBbMm8USMKEsnUFcy3YVVq3d4ne5w/0T0gZf4d4uxI9Z
jAXrPBcW1TFz8OFGuUrF5EIoomd/6o+vXYWmZRaYIB6r/uELMHO+RpwQq2EY1w5WYfit/aHx8p+F
zr4jXAHtiSo/Xt4+QAWtFFd/v0NC473TtXJzGWonnfw4J24o98rXWjQcEBmQVvptLO/2PDUYPE1y
Hl1Q6MvpOwsm3dgkG3ErFhFjSPJP2t4q6pE2zX7UQGBwl93nzwMyKt/zFtpp66ntvBC8TvUMWD+u
G5B2S1hDH8G2Iws5lg/aPiAyyeEqNf+emqUCR2uoKDCY/ussOuOepllbdMjbhLvXD8FT+TaOQhbS
9NcFeKdUeUW3BwybQnJmD5fMpEkYdLNnnc95jbrKcRnfO4Z39HTMt7jveoyHO/H7xngHzq9YKrRW
faK/5XnljfNkv/ptV6LPJXmzealJr5j/MrAwYmrTAFQbc3iYFMBr26MGhU0Z5vrdGiS7HsCfLRFY
lqmKSgzUcW4z5Lp6VCyNFTe/Jwb6IT6oGzWY/egb/QLZDqmmXOsb3k/g+iDeDHdotq8vtvAuMjYv
NnAw8kmWFofNgNR+EvuBM9FDEHsETZyyk+tKp4bOEfqElcHEan7q3m5kW6rn5V8SjDuDncALQLN8
0GtE0yNWspItrIzti06SgTjQPjVuFNbISYcyoQz4py3tsj81wsRt24Ud4JiDkJPxs16kq7YDbIdZ
saFghDWnp6Ca812xKOI/1XkmAHKOU6V6/DYkWANYHxiSBkf3VALc4K+4jDU/D9F9+zBxx3iDzhAj
2w/TmBh0zuLjKKEfTbmu+a8/24qqkUBCzAD+ahR73+M2Wb7Ckn6ocpg1zjwS8wud3nwmW3fEaQIL
sNRmG1xsaoU9YfVyzM8xZEsgO92590KBWL0ZbiGe4eFXOCNFYXLBeS5vJf+4F5AphAqo34YnYzNa
fyWbGegglfpELWHn87lsl4n1xZ4OJCrDn7nRNhnYztpAoXC8HXX6WV8I6mMR0VmCKU32mfRdsgto
j7R3Tz7u5JF289IPsC6mXixY2d64GAFXIFME96exUQwnXjcfs93z2iyy3+yoXbLf+4oKB+JCk/Rp
PlzEBDIty0QjbN803YeKTAHdFnCGe0IFaHMZXRzRXXdnCJFO4YhxOxRoEXD6NGBxeIkQ2eo7swsa
ZnwqAId7Xj92aG3MbpUan+Vjxy31MMJKt15c4HfZqo+q6UrM4EB8ESNYhJrqah4MW+aKwiUO29du
8GaSBdyY2yqkXO50mHr7CSuhO9kFOUUwFCighGwos5tJU94A+6M0O86YYhgGsZJKbV12XsC4Nz83
VvyCKpGGHl/lrAq5fIfXR19/5WgObvPksZ3SKzpu5bPsMre+v2GFcP46zuYcfDUSxBXrDsLo96k1
7EW//NUw8utDc/Nwp9jNNpBTHHKFrUQTqLnv1mNEgGbprkL4IrUS60n77faAL/AtMCnKY5EeZshg
nFJbjOvkSHnR1KDlPpTdHACKYwLLA+GbeTJb9475NXshx/oyjmowEMiyNQrPwHOQyQhLei/z0Mps
b6ExhOLDH3NvMv7DVPF9xXD+aHJe4bFTfhdnFFmSFWXUjvxZO3YJD9E2A5VemNL+O+P/A/VTLTyg
dE9Y4JmRcWAeZAK8PJQ1l/fLKdczBCpL0fS+ynX+Iy6Zf0qHuqcucYp+bWNwYrYAVswhN/vuZL88
zzeqi8i4NDPii7F3cBqY2N9WtKvfF5Z63wnCs9ruwVSga+SZ1RgLQ2aQgkAc7Vz2en5kZ2EvM6mB
A2Rp3UbGXSyxhlUVoAa6vz/QbDRh/57SvyYzxMkosY9MP2YDCD0ptIc8vykUNdyCJHYsZp+sIYo7
sz0Y4qKOd+gd4DnlfXstjz0dkL6udfy6wB84hZxrYCrnIt8JxaluRKes+WsUZT5Lt6iPwLnQztIh
ttySrAiwDMM6gqzNb4kTN+vqZdPho7YRMcvihfKQASDbG2DrIS7wf/580UXuDHbaak9y4vP9i6mR
nxGgryUlzH/rnyUi+2z7YOjX1yDSwOa8ZdthX2wS1vQOEGoTSOrKmANauOeqcIr33atbqm7ShjqI
qmJxnVziH8T47KJTKUF85IOxUmZrmg2qSgh3QGfB+3Ln3u9D4tpofZVu93z574DXnYA074eOaSVZ
L1Qny1xzZGDWg7DJrMSw+c5Fv+uxo9EJMsMwtFn8L9WFqMsbt4dAmCxnCM4S/xQEFgqGaN5nF0gd
KxXEDPI46Nv5urKH23zQ4Gfh67lTIEaQT6G/oLDwlQc6iN3Tv8+8XHXvy3aIsvfeQFMkh8+n9UL9
Bd9gBMNfc3qsR26Hr0Z1eRJxHhropxTJfmMoGTukRLFsto3TAAnoywhmW8YWJJ9S2JwEHNQaSP+g
Vi0sjJ880tKROJe1Wwa3zXAal+NtzUvc0vI4Qh0MIVBxdVa3be6L3OrtkaEWzeZnJ9uitKVsKufX
LOBPr9FtC7s/d25GeiLSwt6l3mLMHlQYctnMC5TTufBTPIkpIYUnn82FPnxp2D7z6Wu8WNj9NE5E
wm/vnriQTCvJ3R5t4BI8qkRwiPkBE+sTP0y1cngHNmRn7ajrLQzqmgNbfrMw3TjxSmF3F6vugSVd
EfAFKnSqXjOL24ybqz7hmqEnXvEjrcz3PN7FSjRgnPX+FpYzp/lAPIaMifOaLzSwdHyMmZHVudF7
JVV+9Yz4wk4PKETq7m2bDSH+9bOnV3q0p1M2X7OgDGDks473ScIvDnQCsiSCkpSyr5EOhSfy4ndq
magOfPokVBD8ZZZCr/9g5sTR9SOnIwP0QrGgg31PzhJJCIOA/xgODZDjLDTQkxiwTTfbrN1UOXFN
A24ByiS36ZZmT0I+jPRfhHQhhg4Anp9EyqI50ItPRfQl6LmvYm+8549rMpv/rasdpgL8scFwcwiy
u3M/vruTkoRxvhVAwZ8QDywIzyhHIPgf1W8edcf8LCjh+KnSoDGEvxl6d08opyUmom77ndLja7g9
xrv79V26MazGGBVBydPAsi0FpBGCqnWNnVpa2lq31UMec30TV2XJJQkLh0kGrW3VA7fEtLOjqN4M
9QEAW+IorFrLp/ZbNAIInf1s3NxEH76P7Ndz58DRGoE0RHfBeaLWU08tiZUo/owFYUd8qic9xSal
JQfntmiEPp62LGzTZZLSELU2wHIxuorwUeISdke7xyr3BAbqy6QLhujFohN5XfjmSQtll3rvzdRw
WvTdyhqBxPub/nZAmuzxL5qoMs6TjgaYOw36XSZDZcNhNCqLj4yZ5VUF7lHdoVr1lYWmT7cnnN9j
3UjzDe2INgZ6AqU7SUiEBlYPP31FhbiAhXwtmNg6LGj5fqjufsOWzr75xgwUKncG87ThV6UdC8bT
sFdr79k6YZtbj7enXh/DMpedTlvLH2VPPx4o4rlcGZmdGuGjCvU7wX333G3rheBi58zzF6fH33Cd
gmkqQZK6nbrGMXbQIpHIBHSCT0te3n/fsT18dLmTR/qV00dD4scfuV24T3EZwwDJfovuLraa1L0f
iX8g1tilLxrTUCR6m8QqB7WmuYllv+aXgzkwIi4SdOya4ZdEudCWC6GSc+SWIq3K81LTgOd58Lp/
xluTbOOIsDq6MDdHG8ZmAgK9B2rE4YbWdvNcjG9CV+fc2UXLNhDxQO0Hf8+dLpWujY9T/tKU5VGL
amywhlmId/3kSe33NHeETEbAqQy/LyDBHF7qtRWh6E66m63VyMR9nIMBoz0fT/kZtRPiPdxopySB
2RWYmvwKcgF2iNkBLHBiR+6IuIP6XdtowgETkDBgIF76IrosfD/vq5i54vmJTfyjX6bNQlM38k6t
vDiGU21XcQ1kw7I7vWqfu8ZtXb885c7SRZysUCHkeEIirtgXqpdnoX6U1+K5lWyFqHRaNnh38ZsZ
r4dooDeP5yJzlObgiVKlVrp520yBTeNnaxld+nNF1/9scTFpCYNh9X9g72CflJH5ybYGnHkI5d4s
62nUbQPlWIbQIDgj/AIAuziGWpQlNWrOBqSr9NEVP7HiVIhJJTaKePFWI3L0dfklnxnQc80a1A11
40U+IpBxZRzEjVkvqjKQiPwCUljzrXxyxGH1X9w38EZNgIxKOr1I+6WwsFlWhSbMsmnTOGqzqBj9
/NR9Cz4n9se8vIkFIhnsd9TJ8Z2/SGPLbYL4gF3NgDQgtwLzD1VSsKiEnwJJQViBROQr7LPcG8F+
zoDOf284pG3nJPcln0FO0PEeaDUaOBF4+UiBmFzVYXt4iZFR4s9E0JXgxd/jXwZ7Rr9Rur11qS1Q
o3fIHcSJEoYDn2T+XhgbnMubzG+kEAJaZXGlXIIi3vt/ETSq+w7L74IL5jpy09gKo/2F0UNTbVKx
6mzxvMqZdTtWJHWK3kgaA6IGehaQGqTbg8cL0AB57jAkp0Q4GRt2Pqb5CKeVzdvnEgZLFed0I/Qr
YEepLWEA82YVF/EFjREXPUKI/LMeI+nvTXtocIeMVkPmbWCcjC/yF7H3+m24kYnMSAHpEJeU9O12
fs1FD61TO67Gp43xXQwkjMoTDhooDXXRv4xCyVbrRYl8bIIm5p3uc2EsZrRqByIB/1KQq2UfyWvh
YAI3QPTU7/COSut57pgXaXbshBWvx+Y9u9siQIP2XDXxWk1WvBdNzcZL//SzII6dqrUQeeYscgw0
dQmu/XTVg10DN0M19eGQRUSZVIJfxvBjp/rNIpikWbLqmcVOg8h6+90bRNSSrzMkWP80ijK8SHAL
xK38dDXbXLYY117oHG+fhXYEoYzXmoY1U9B89BmacbsXguK1ZphZ0Gy8P3gyU0okaLOJnEyJijRS
8xUBB/GDo+yYiqPc1rgEyFMuzsNZcAY082daPKCfNC/+FGRlwIIfEZWw7cJuRBZiTRK92V4NigWR
cBe+s9UDGBP2DUMOhya9qF1Ugc0fBITkDJ76Oa3bAWlLs+Pzj7imdK2NIN1z4zq5A08Rt/wL2/6C
4xPpXVxvia0EBPxggE4H8FGwSndGof+6vASEPg7cBvZ7U8ITgjRQeMNg06Qronxc0SMimqeYHrPl
CG+iO4jhDhCfR3Yk6Uc9dh3nCxteAyv3x8eL1SP7hkCzpUg6KMzkZU0IkbJ7xmRwMyRtZkjadNb9
mLLQZdhFFj4JPMQjbm5EYDR08zcr/pRZxXtjU2CzU6cWm6FcN6H82Rc7UhMYYcrvXrOA7UXRkbr9
MFs/X18qoEnj8hL607Mi0KhhbAIZmRJp6AtbhrR6KYzW+KV/fyi6PQOlRA5WOmDA2MmY8xetTesk
0HIf+uXXdN5cPmhG5Q0AYrpSf3Dgnfq9c42ot//UiB5CjcwIYoms0WoW4iPQt8aVA8GSdtpKKTxs
pQC3GI5901JxhjmTxLIU2XKmhipbfd88bQgZck6XqWrfrwZxU5ndyUGW0tnNkf10jsDMz6gMePNe
PHDBGdhBmVZC1dv6cTZWgHbaYL0lm7VctAzjrnttREgHXlccF+4EJF3GzJfYrZgFZWF7/Z9KsfrW
Gyc9SFZx6E/pT3pox432Cd3+3mjsgIGGe/3+uS7WOkbZrMiwW81XihAZULiPaprdpz2GpC4/75/V
X6JiTuoXSxP5yD+omgEOp2l6sHn8tN/9mmVQKdtOzeBKa3muui2+F2Ps8Lsod7vhrx02rPA+WKFY
oAik3+RrbBzzWAAv5WdD8YzdHQ0w4XsoIYrs1HTEUdkmaqAM7sAqB0bqHcOqjPRjT1+tqz+AJYwO
KV7/qdPmO67PrLffSxnXP0zKJHLcvoSwoCdUrfxF8z91m18Nd6vbYMel7x/E57mISWBDRnCTuEEh
bLd05SYt22AzdCYb1bj21SntF4D1ypYuGlNrYu3KsHWhZEBUK3RuP093qtYTASYv0LcBoCUbIEmk
iYgH1PMIW9PMhzpMmbpmdsyQZYFgeVxor2O/jhXrtRvmJvwhA63wsICcY/QL2ZGKLNjNQVqRwhPv
GEWee31d/jKD88iFNTlCBNHVO+jhFFTD+VJ9cuSw73ZvHJ7FywNlZdWRgDucRRC3aaesYqnNr3Fn
Hh2kLUXh4gS4uv1pnvXyUvSqVzanGAbF6zRaGacSbeUhsRKr7dh/JJcVkKlH26L5d0Qei2o9CRdG
xi1W6rHhpa9CD3VfvMmSY42l4T0eN1BZWHogVqSEXe7+w37s6Xf3RH5tZfvrS7HuX8InplHSluNc
seGFnYOLmiv3CksCxsaGkf9d7wvk9Agcbrc9klBsoHr84R49chsdeSH/81ntLi86j7K3e/WEEeQ9
iHHUGV1z38UswADuxH9aDOzILTp/4Z+VW2D82hWwBwsk3Cuqyq8AueyeWLGwB4/PDk1Czp99zyJI
lgE7crfrwgy5G/r/Q6Y5RH/Q+hW9Pc6uNcDsg7eK5Y50mzCEROz9EFP7npxbQMp79Dnd4e21kIGp
PXxCiamyixEIPjya5j1+H+x9zJUdU1UjBGq6phiJsc8CFPNNOm2IXAooMTxlUHPPEMPTiSFdw+wU
PA8iDRl4vWe/iw2CicW/PrYd8kbh+giNOCgM9oKtO54/QPf1aA+G86ui8XovhdQ3cDeorNedff3w
hloD3XuohFzS81luPTfyZNbAX9VgsFwdX/Qkk6UR2JiCPubmlIPLfYuAeVAv2pmNEpENeCDxr5wL
YMb+EhboIcA7miNoOQ2YmaVoINmVtHjvcP3qQGZuaMHpGZjtQEVR4XQ4QsIaMYzuWGD7bdnWeS8T
/BhB9Ge2px5aNqkZgL9oBJYoX7wJxL45ofkLRksvHe8BQJ84Fn0/l8JjQ52iN+2RY+Qu75kooJrE
2Y38L5+VGg/qnouGYD9yFMWDqlqCgJwINUKq/iKxbaFLk4jb6EH4CZac6HbEoCf6b00jLkLmdWNQ
gQqdSgT4zzVSkZJ5KwKlR1RGFcW2dS/aDnwZ/jswiKD7zDvYWZJfTMQWSJKDkIYQGH6RX7PawX8L
io32xr3ntoi3gL4SEj95BMalvc5at8fdqJPcBpRqTTQgntnYpDi3ymWYk9gVLpcAiTf44bkOw3x+
Gyv9P5LOa1l1XFvDT0QVYJJvLcnZBmMwMG8okskZHHj6/rS6dp1Tq7vXnBhZGhrhD0e7/fDbhnvS
DEBhHtMTAJ1XfOuL299ratJP4ezfF/fCwXBbFwxko8e26szKYYuFUkeODXJH0NOMSR8S2B2o/88/
444ESNICw0SMA7NUVRLESuk9xnwdD/yP3bFUp8CsbdHCO8Oc6u5P36fhp73QnoJ2YXGVDdp2Skdn
RuklSMJR/ZGnjtP6jHbL0VkX3cJD2Aj1L9DeFuCr595F4B90HONcJo6j02ofPlF/FT+PUstkvIYA
QcPRk17NiixHDPeaDKaMTT3kCr80neIlwgdIgp4CR3R7BzR8uN7pAKJX4DE1NCCSAdKESQQUPr2A
8yNgd0Bwc8g6WPBBJ7Lhj7W0ssmyI0sislYUqodx9bGnyvSf4RGO8n7cP84AttAxGJ4rAdoGmHl+
gw6Fbp38xAPwKIqG/7Q5HEw6kyqh+76ku4aA3p6QCEKsSYufSSG35fyKrRx57c8r51edO/DZ7tfr
UPHSFHmGXXHqWsVK+4ugN1RqM3jsYk3QXRvzr/+3b4XPDZoC7cmXUid+MoOnrATczShcnH52/VMV
YLLJvT38DC+XYXlR4P1pO4AdRH9x4IHxZwRfl1a1viaQd/WoriZzm1wLl+msTmz6qkKfLejcbZim
iDcq5Ez9zu7AeyH7Y/hTLR2083uoicA3DBoP32CqjPIF+NuH/4yIlze7aMhlhpzwD5AzY3mt2YEa
6OjCkBEgOVjuSzMqwabO9yTZP2H8G49xEEtoc5QWYF5AAvb/nqZ1uDqMZmPgpBMYVH12C0IWoCKp
eGtXo5TAIdaLBogPNDXwJOn7ZxgtQHzgil2Gzx8MRw2icjUnB/TxF8w925be9/7h9cvoTgxeL+ni
GLIBQoF1HFAAnodnmyx7Af4Vr7iODXx0CUXmMA6Njg3Eu0dytR4UdJoYpZFX0nadUU0XswbgC5sy
rTFm3n+OGmMDdAbum1PuKBPSVwDDHZ8zBJXY51Vo9oFXnUgQpr1hIyHzMb7r93fOlIQGbm9CilM3
1hfXBHOHlg7dOEHoRGpJHZMOBn5oiIwb0f2gOgyXgTF0esDGrlF7Cp2xHL/5LCxF/m6wTEkukgrP
Ec4bDWdJv7Qewrf3ib4/RdPAdBjTDLDxMTePIhzAHWvb103vA0UiOo0Xx4nFAAwKLCPcQ4aDdIvj
j9ijOCMXzPu+jVRD3z10JaBpAFkwYM4+c9JtgN57Vr/lEKQCU7UXRfBqq9bd/UYEwIkJm62tgDcA
ll1jPNQWTXpz5Ce0YWJw5Frh4EHM8PsvcFWv9Ime+BM1yJ7uFTaLiDtFz2CjwWiAjeyOGwbIS0XR
S3iJYJz22Xvgi7jxqRvRZ9VYle4LJS11ewMdhfEnq370TDqMW98OFXJ6R+Hp5xsUXvI2bJaKix4j
pAeNpJZboA3fQqmtLFXx8FrdKWSYHwixQ3C8eL0derx9hmaAlj9e7+IdGdwSZRBiQuzDJavqwB2l
HzVsDOIvTHTgd5vbagkTeULyd3nEFXaRj+BNVUGXL4E20ghx9kUPYdKLQaratBpG8WFM89kQYQ3w
hD5c36VVxEichAKbKjoHMK6Y4MxBHsGZxTC5A84amzIbqBoUrri+Te7A+bh5KVPl7B1+6Po9ciDT
4N8nh4At14qK5EW6B/dT/LKWADQDuvXkmru2rOU5/LFrtKAuNR8a8YxwQb4wW0gggLKR2+kt7yNc
3B1bI8bGYFM+Tm9pU+v0aVIGtzOeTXDIDusnzgSU4bBaJj3vdPN6BrAQFMpScCUziLp9w213JFkQ
Tlu9DrQ1LUnVsj6lvbfGDdVDBnSqjV+MGaSxO8cr+FK1MekAp3cefaP6D5eEJcrLHq5rm7ZPmQ/Z
dhnXKH/Qe0Z5YaAh9of01P0DwXEuJ33AC8imkvBWPixFB/6kWzDIELuDbXSH74G6Dd/OWzC1oI8z
+WDl0Q3YqTy0QYfF+WwxNwZK0KP1CGGOZJ2w5rdRdfg7/yFj0ld7TE6q4D5FmBfjI8QZ7uLTsuSw
8fZu3fysAf/0KT08rAZt25j9XGAyhtu3EZjFKqHrnj4IhJ/ke/fDOgUHHrgjRso4mECwPnI9tu3P
WXDhUdchoAdin2Rv1872ZzarOg6C16KlU1nopOddr+GeTGioaFyd5beisFfsckRR0NhCgObsNwDc
uVewthXYD7pz77BttwZzxhXXt1ej8ETQmQNkG729ZW2bfFdrBeDzBHNt1M3xrlrM6Co2Pw58UYak
qC7R1iPq7Ecxplcw7K7SUhteOkKGajWw8YkfWFVOoC30gJhSjk0M+qySXdQWYuBNjFSbXGbwAxXb
CZqNOMArFCAB6sjfgx/mOj0DfTiBQ52x9WbttBBIu5cSxeZwwUwW6KJ6h8sOMFWGPfuLzYTaOqG2
AspHcoLKt6Jn+jrOOpaDHy2ukvWsdumLcYZGYJPrkwOtwdG6OxLFkuHpu+LbIYfyRqz56JFGds0Z
u6uRDTACdsuGxxh/CTqwJTdlOzz6yMAVkukfja8WPZy3okObQ+boWoDikRHwOPHadwLuYglC+T1e
/jER8J/aK5gZjlziYkFOzYwO1gRaNG/VaTqtYfOuSpENopesHwIlCHIBXPqQSD5bmVvrOXfSl0HQ
TDDBqeb0o/i/D431EA8V20NDr17sd6OPNXspYFi2csKOHJlqV828CSUHdI9arh/DFuTvz+gnjcI5
t/QYpZr8vznNx7CpPh8WQNHbPNDRUPDpl23teASe7AwMdgJa0Cep0/gpfdSrf6Lm43o06nf9HSMA
ywqB0VOEADf/wF3YvVwqyZZYymLG2Rfl9C0g32GLwqZcjH535SAdB8gMZBi/1Lkjv452Fgr8Y4hC
GJiNKf6BA52DH/p8rwIRWG4EhGBSOa/kkPmoZU9Q5PQ8kIdcq9MxiFxzBsPs/DcZnk7WGh08CCnr
CUpM8PcdBxi6VoHizx4aqbZJlwxPWHUC5anMtJ+yf0gIJaMCuqKt+TOjSBiRwIv1pEvVwU14ny67
wltuEeDU0zcJU5CLlQS7QFAN5cId40dITrjScblX7qT64T0FghEQIJfQgMc0ZxMjHDYsLkKsKSCh
kwyo1mzSE8PLCBmww6hUtZhHT9X801bWc6Sob5qq5PLYTweN0X00bo1B17WBqqnbijOnEN70mTmh
T7RacU0s+KBJCJob2AJclNnPJ5Z11CycfTenvODUOcR2k56QDIt8RnxASFaGlwwfJ6t7kciXKrCQ
5GZa2hOZMXR7WjBizLFpsNk+ZVYEYCBhUuMyqKGAhDDN/KI/zkyWW6EjFzAdbta054KUCZfDMOxY
o/diRByKOkOq9TsCEud8n6GVXCuuMv43Gd6dCb+R9bO148CHbuCZ33n/m4DA2yL26AF0RYdhUqCy
bXk9xg0Kt4bGXd560Y8eAmJ/5ElP/jwcohbbnc+rOe9UPOFq8YlFFSBfxUgCVi3YAP4u1nl1B8kJ
Mp5L2qmx6jJD/qXP5ipeSYXehwdABaYcYsneO6ZwDhn6iXp35pNqBCSprtefjkDVuxihq2R9gGar
A1LFtdqPB067VqQyEZ/JxH4Ldtbkhrz65OHu8D5uqlo1NmA7l+kLjt7fDw4kBDZ0RfT6tDYILM0r
HUyIR8FxdhLJtj8qg/xDWYh2jpUDgRePQjFNSOibSIZ8KGTPaUfAkzhIDH/WaEj89SDDsbzdhhxO
+h+LSSrOANwzrCoUV1DB3JeiB5pUP32vdvgnQFFN1UBQcXS9yRpMmOCwHCgF4AoiiH4OixdKplpD
/DP5M/Eb0u5LSstso3xFd9yCZU2vmcFN1vXea0Dd+XfGkHGYJ8DfsR+J+vM/eNntt01dAf/M1gzD
Dy3E8d7tDcThw9Igk/V788qTT3P0zN45Y48njBwbjEPC62x6DXc/zBCB9U+iAdj78dcfYVfFLJG2
GAg9cKUODHGg8+kVHRqt36sBlHRAvHW5eiyaOTleTB4IvZGrXKvzNmKn4GKHQEcSYz9fAl1YsNJ6
G9Iv8gY4YqFw9BQI0j6dvyGqKOXf86fMNrMdZIuI8AjwcYRecukfRr9hYwsPCh3zeZOGOcLA2u/p
nBun0A7ABqBk9872PWmuz3/0cEdaRFVz1GiFgdomCtMqgAh+TEClnuwX5PBD6lyjs3+QGlgLYBpl
aPDNBxB6DCtaD8Dq4nGxja9Yz3k/Bq6nVAVYkimiYeUZ9nXFIJQHZFAF1dBv5k1cHCB0AQpCNRlY
5aQ/f5B5IuawaQoksMBIg9YxaQKhd6KtN44x0xDExfTttzHY1R1NAChwLz1hjayYtYF6ODgMy4Ac
dRklgPb5Aeh0QJyVtcTktX6HdX7HZQHeY1sM8ifYzpZ7Zk5A7Fhj1WFwF+4VpWML5soOa8vzVDe6
EfYfU5iED1ahq2UIKgv8h1ZRArLad64GJIOs2wnIQ+ngcUWRdO4RHFp6VOwhr74gghRreLcTss4h
a/poK5PO+7BAQZcbgrsIv8NvOwDZ5Xwmzfx3H6LX3oavOeplzx8xo5nfiVagH/Axj1j9GCLhqJ+e
JkXhFG8Pq70favsAazArmEfQbQn/INBMG4W7u0+HsjOtPK731svdj4FIzT9eC3mwwhDGHCMc7i+Q
Wl1FufdjRsu2fFkoL5gxowKPSqQhhkvPIxNt3F34hL2HvcSAUO8YNviN5LNV2pevq0HnZxAX7GqS
TfwQEHDaYV62XJS4xwzwJanBqcBS7dvmBjDxCwGSvf30+zMA7Cik/ig9JBp8NBxADILFpINtM31e
gIe+Ws2UqTnzGYxK6UjSZLvSzzCj9rDR8a3+3xIElnhxz8EVq9UBAaCEJn3TBLPg3ZHCMXSJMzCd
Aqm3Oe1mKr3Kro9/BmoJgMYDGs7XCC9EwjPCQqq1PqyPIZ0afsMejo0Aw6PhHBvmST+maM4juqHQ
Ii5/DflAnTnpIAfzpI3Ynp2UEFC3gXh8R0V26FlnAJw35Beozlaa5gArXntmkkjyhPvDmIKIs9VK
uKW+9qHBeOYwPZd++xCbV4gC0dJGc84lfwBFI8y12SIr2qvBohvcnbKkV05hzghn3EsbGa6Ha6Yc
I0SjSsSLdj101NGUbIG0K2a9j7762Y422/c07M/KGJXyG4nBMz7sZbOSPV/iyfbM0F5dEMrb5A8v
sjA6fnRQkcAb7Oj+IxYll8ilTTr+D2c2sNIHgNXcjJ82wjRISGJ9+wHUiqKpfZ5WSESg98qbsdh5
NlBUa8ybPyt8Pk+bmvifoDNzVOjKDssnWlZn96TLt2+E2Ao/C/XCHANzpaBqhW/EYMHnMljqW7Ta
Xw3Rqyzstd6O8XKOLOhuwr+2wdJTNEETsQebm0vTsJhhnojoMYfK7cL6cn9u2bEma8R44+HYiIyA
DIKq+0rkg0UwpIB7AaS+rBTFbp+uOOLqJFiPWT2k33Yif4Zp2+dgdEYIkR7xPxftEaqqJoLhj5aA
gG97iAuJB7hfrUnbgAl5sDGrArB0jDgXUzLakU1GYfKSrQaLp3sT9G+JYrTFeKtUYgXdczLH67Qz
GvQAU7VQNKjlmOYRmuXcqOETYQEHrMtLOc2tMe6jpIgmwvDK7WGNaeS7sMMJStcp7XWUG4kK9CoF
qYpD0LvZNDLKXbevLyC+CET+6ubC+HG4k+C19KfWTKM16Vu1fM04HxwCuCY1QgYcR6OWva/b2AFO
ocx6YUsXXvJfXDaw9iMpxngKiR7BiCiHuGoQvaIGWgoPrKV5pxx1Oqb+YPS2f0Ltt4wcm7g20Ajo
DIEk363wkA1ecmF9512/yn9ihqroQ0s4Nv4EfYpBpd2c+qD0Em5yQJU0IqjiGLEd3wzgimwPLDCB
U80uAQDEjHf+ynsbjt6Niwfc3FV0AQzt6clvl5sqboadl1wBH4/phjKbajCqhJ65BB+5etTT66jJ
0bdxfnHTGgCWlvL3Lv49LdsCfNJx87qLJ5BKr4v0a+l9yTh0pmM9fC5qoN1hO6T6fSVAMiI8ca0l
YEgn602rk2UaFph8UF2twv1+rKzbD48g02mdTAcnwR9PO/0HQT/GNwo17ZeWv4TTPE1PO5+fnF4c
5nO2QBFVwC6V9boM2mC62gFoeDCZe1swURDQFY9pG1tYBym9BlpiZFouFGHGlr4oe5FgtIxSwtFu
Bh2kdHDlBVApvlt4RuJAhM8YAH5+4FCt5ebUs2ZYJtEYfYH8ffvgf5pfcX+5VLTxsS37yZI7+xQ+
IYagaWNcFJZXzQ29ftpVdA0BvO6dKiu3TfQ0Dq6GfjKUZs1mTXjH9GqZaFv17KH/3V1hbBcYi5oa
xPD2+Zcy9uJcZ3sbOJhmXPZiZOGSy44hGdighwMGAjiz1HLo5iLAoD0PEpPBEsfdKdAndAnWdSCA
gwQuP97u0+b6umCeeWMsDBRxRkQGBFM9RZ0d/EsCugn27n5zHNLzvSTHYT7o09RTl5MC6LPjHXyt
9OsC32N0W6bXvSQ+k7kc5YOS2mntsPIbfRZ9SeOJyMOQbwfmBP0N4DYY+0AjfKDCIo4SeKbzdQHD
NBPgzPcr1invWQs0xlchDGuUFjqtms14gjDKiGNBCOzDp/FoisMY2Y/a1gVNQ9M+p8VjfFzaxtGd
+rzKE5wY/SRtxsV1dEZoBcUXUw6YjJtuU7b26MqOQQ6Z9PmspjTzM/1pZiEDCSHx8Yz7vvHIuTlB
bfrIeF7lI+6dNePwQ/9jicyYS9n3muzNdXXxjdz4DfuP7Sku2gySLv6396RryaepPlaw5C5MzjXw
E3IjihbXQxNnvPPe+SgADIZzay0auonCrIMY2FUoizPJQ1rrM9OVtk4tCGtsawRuGAZJ+N8DBMJw
xqBwq79JNx7I8aelkB8f09u/Vg6Nwnj3oiKtQLImV7FrL3omnQD+K5NZhr+UANQaFwYTsG8n9x1F
ekH7CqMqZjgJpio0FqxZKXE1UJDSkDxE2WmMWM/pwT9fhRkTadHoVi3+OlehYX2a9ro/I1PGq3yt
C//WXT4gkDLC2AFqoOdZOe8TPW06Gg2+ijMIZ9TKTN6fUXkYNwHi+GV7R4rjOIxjTfFErhWHug6i
TBbQWKY/DBV06/7yi44e80CQBl8EF+mcUjqPBrLHF8MmJll7dDRYHx7ViCkTMGo+YTeiRQoI+3z8
RMvSNA25Oawha0Js4PrASWP0i/sc3aqJN0TYamJfz0mmeXxngBt2mx5CC1AauRURDfvQ5GtMf7qo
H2DG3JPhpqKAGc64Nw69AGgt2wr2/9Ja8O5v1mxPq3mvGlM4j4egGu8KXp4c9TWApnF1q3E7rTRe
FybT+f+mtL3cI/GACgVw+Ab9siatC4gbsjqn9Adra/ZFabsNgvjMWhD5l5tveIoHJGuhUvfw0k74
oX9sx9eYjoP+H00K4MYda3H3EExiINtVWBFiqaRp52xt/prC+mHTEHQPeP9CpDcBtdgV4mEBNIZ8
WotZPJhDnPJzfGAb4fZAQFiDYKNhDX7n8xAbFT4sf5q6JpYGG9oZn6XYQQ8chTWuiMz3Fj8Vk97X
1iKOp+3Av4GgsMDdsvNHyVGCE/F9Vld74G0+3MyWM7utCqTZmKkwQe7BI6oLKx4EqXuUl53rKxE2
pmGoEf6xegg3JaCSOJI6HoVDi26BqYfvNwNhqX7EIkwWK92b14oManbInMV9onCZ3HbGSenmPMvJ
5QHDWevk8hjamy7kt4QLpr1gr+jGFkexYDDMx4HOuAIvPssleD1r4TSHON4Y/oILhKiCjBevA9lj
6+JepY9qEdt9abF6Kb2Eo0wM+jKYAXnB1cqIdHzuh5URK2LRcu5Tx5dWQCMijVdcjdowbxVPv0OW
VuLTS+c9eIlT4DPGdKY3QnYKYMPKUYbvWsE/4y7tgPuiU8Ed3LbiWwz65TlZ8Sg5sLaLWMTo7ZFn
qJKyUd3GeN36ad6YaCxgU8bImwxDqNU+UC/eitbfwKMq2X/4fw2Z+GrBCTaYXvSjMObT9zIwRoHf
BusDDisWvltqkAHYyGlp8ZoWtIxVoZ4eNXDoq31bLiCZoQAJ8EdRUERpPNjEq4ef3vgB2OrFwnX9
uOKAKLV6WX76EMnjpC7CFbFSjT5tckvR3I5Zk7TZZNddGA+3Q84oz4tft1uR8WuIMf8EOwIIeG2l
KNMGroub7GBqWFHLjrCVunkvyib0f67WNQiSvJr+8+xUdL6/dshXSY+2K6bx0xO+35DAW09im5eY
Ir94lyLIsi7mdkDgZJfuEayqgUfmjgzARdxt30Bb52n7Lq1r0BPO2RLcUfEvP45+YnEeDXC9nlAU
YTLZiqDA5ZeIx2vYAb1vhKDxktI+tw+Zua7LPsU1MgaL5CsgtOCnEzMZWMzATX8lLip1E+2UW0ED
tzAz7ss7MMZA+K2VNrvJsrmEUgUq8qa6m6s1162JqM+WnZygHtFrFOcWyZyV15bLah2S4wNMMul8
i74Eq2qyPX8CbiuEe6wWGaGR/jyRx6WVv1TUdoCwKTvJhpgpHCcEpo8fgm/RM4xwsdATkIVGaF03
UxhuKG3opmXKLjggoXzCWVu7C38H+Dw3vJxdjjYpCMxUsHpPL77x9Y7AYmDNXMn2RLB9+xkrA/eJ
ldcLnrigy6ZqYELlJM3MfBVC/Q1L2RIaSGXRw9r2JcRThNtZ4SRlSwkWEq/aMTz3X9eaLUq5+og0
4dNdNMdewhhtny1xERy5LxmJV1oJzBWRTy8qjsNw6YaOYofkp7M+r/jAMT5wUxBk5XbqklymZM7p
0169t7EynUVfO1WiG+nswwfgFIiz940WUguZuugQZqDMpEGSKl4Vjp/jQd5ZI0CMZ6Yzm83uPcgt
DuCZeC+mZ5kmy5jPGti891OEDPEsdZXC03NhJARzIlGV6eC+6jOOfG5jkrMPqhOgRafVymdu9ZQn
a/X7icYT5RrpHwK4dFz1QfqZ4roL94geIHoHvBeS+uDDjFI1RkeOOjBUc9HvaAQAbQKqU71t9N9C
3cHffy3/PEwTmRHZUDMCQ4lzJOOVhhskyTZJ75g6s1eoKgmuTK2s2E+Fu8Ujrefcwjl7PSPWsGPT
mPDbJUTjD2Ex9uLos/4JfxOZDOzvquEb5f5Y3x705lmiVW1pV0KEPKwBsMATgq9Rn765iTTf4pEp
P06RyjBlcCc2nrxS/PuDMfqye5BXZ3e4TLB+UTtsTl7jk8XmCHHmnS3eIZR96Jcr9GkpuLwBE5gD
Ooa0CLiMZwda+l3YDYuK9j9w7vY/72OBm1SKxMgl0ffK2c7Z3x+s/5DqwNHIKxbtMjRSxuWsHy5F
tXUCwT5wiWmNlhOrNqM0jf2HvQ5WCu/VhR7FJT8hYn/gTt8e9/2Fs8/NqBaHsYhpU5uj1OcOwfC1
izzUvO8s1CFYLdSMYI72xmTB3NzRCgXsuN5wJjBaXQClce7egpjPc5EHXFBR/HdevqRnlj+wfT4X
7V6u3/i4fWBfyULw0vor9PeH6KpEsNIU5SIqPlbHLn4Wv4irMxqxGSdxER8XK26vr1wgT+zMiBqx
cZUls/zZoMVzfDKCuL58akty6LD/LK10OmX4qPRzuFwkLM0f6vLAsr8YexdzINVZKbYBbD3elxtr
qQ81PVlsOrDaxEtmf1e9/ZgUWtx17oncIj9Y0zimnsMC3OcSHLlBV77/BY6Dcn0Rf1kiFIAEqQGr
qo2auznpQ21bl3y2OMRC3fh7mJAKN7uj4cdFQkRWMYSW0zgG5sr3fkC56Nir75Cd+oClp29VFWqU
LVg/pe9/LtmsPd4mvFuBay4S89HNHfUmjFHVQsX8Rrd2E7IDTOifUBmHJ5wkSBGAUFpTosdbxlPk
SdyYm5zKzOc0EVlihdl0yh1sBX/7cVvYci5rRyZYqd/Eo7JSUgAVzrrJgh/1BWtKIOypJO8EKziO
pKm4Iqq9wLFHX2vqaytEoTACBqRMWBmM3dRX8cJwVMh/pcIXYrGaum5jJDpurDPeljNTsLxGUwQr
fT5W5MJ/+PE7jP3CEYuKqXJMWHZJUvLTlOCLsXWPXJtLAf9rtfcIBfwC302ILiQhZ8iZLoGULNVf
hCx9Sqk7Pfy5vcDXk67woVh8zk2akjKG77lS2i+cVSU9MUYlEr+kKkFmDPWl2yXDANlpN9MOe5MT
RlnPgP2Xk9V799Fqv6UyV49xfFHUviG/x2qAGWE3fA+ShK4c0qI4SymC2mGkgsw1Ua1P/hZ8feSQ
va37iXwBtm3hs7mShKI+cd3C4UzW5DG8JCl1cnGEaENkVxagfPRJj17ILD/mrd8lMRctnuQlUkXj
a1FdLMHPpc0ZKUHeZJ8zW/enTal3r3u2JfZKSYanKFkHD9JQ87fKSNBkLsipDtBAXZetT9kUbPPH
NE80qQGZSBPOn8AWLyDWgb0Acc2vkceM/H0RJDyDT4rKM11itUCughPcQWuhbU3ZlEnQcHXSijY0
v2ioEybLdLMMZthAwdzh5J523FoXkRbTaTkkvVstHrrIfoZgBEpXpFDwkBu8jlZsc4tv1uARXmIK
jqr3kGlxUXteJHkD2YGfcuVw2K72B50GQgh+WGQSsyu7pmnzWK/xihRVhIK4SR0jt9sm2iOzXpwk
yyW31teVqfuPK2vVa3f7kHxN7SEHC+cV6qGJNTeGAXx8+yR4dBoT3dHrbnf4UhJJJ8s1Rzl3gtlk
2lfB5NCLlGWo8qd1cHOSLDiEc0bXRWjiZahHNpjc/JkWY7qOP//AdApRzyekv0JaNIke1uGOIDCd
bcaa/9PC+BUI6JIEyocBXj4Uxgiwi0x5bjLYGagWEgXh25SQcyb6iuVYNFuKRkz5dPgry3q87TEA
XMLWAPN02+WHr9wmNRcK8hMidd3lmJYLwN0BGXZxjhEFdFqUx6bkTuf7ERTo1yfTmPes7yqdJrvY
7QkgD/ipzOcITfVDipNLtD3anx0BqCKe74WPIF+kW21y293e19ty/dhxrbemPfs+ip2w7RHmPxm+
3fGUY3uqvJNyyedAgTJP/JhsG5BXjHDseU9lqFySZtR8hcTNTieFhFbyXufnITk24rZB78/d9hfu
cdiQ9VPlj0iz1YirDWfKnXGmK2Z11josp4m2wn1bjITnQdZnqueh1DVqEEkgBvZs1aIlRakGTmaF
kJ1IKWPHSbtpuZRS1k35l/F7Ml0GcOFmrA72T2wSy209bBY78OO4hZiU8lG2mLYAFnM7PhcADuOH
z9O7sSCCxQ1H0AI9Ey27VIK6x+TTep1+R8w2ZQ4DlEQgDe6kQt0FL9puorJmetuBOuHz2x0up/Ob
h2/luhjpoXc5tqM7/qHVkKOZwnTakrZteLacm8+9AQ6LesqYtHDiMd3t22VvGRibZMm20rvlO6Nm
gyNrteMtJkq8gbsi8ceNT2djXyJx2qaukDRoA6lT42z+CZnIv76IB+DH/QWTxpy7GiLI5r6pPMF7
Dqyak1vSjyRHy+DoUmT2tW8RVkgabvPOaPGx2dGyEMuz28ntdvY3Bxmsh5Oclh5Z4ooxymOPwmon
v7/5KLDQbYqVmh9lZIfQDRrkEKf0DPOxJOIc9AFyLl+R1cTyC5e6ZtdrjZavHoESdSJkXXiHdHa5
6OIuQay3zun+5sU0zfMEZ50gwtXJwiRQznXlLQsZZF0p6T24hI/Vc9SUK1aikEunkhEXKWveGm23
y/gCBZESoD8iChORVySBWteSqO1OB9ScXBa+H8yRzW8nQAJIP6qhjoxHzHPnBJmS+UFYaxMnvmL+
AoMla0RHwB+cXrJ44+dW3+PlX9aLen/mU7adM0cY728zfPJWRj2QhEhLieo+rVG2wiKDsPqNnsEe
iu8Jyblf4bYaiKs/6N5irUZnBjLphXt4/wkGd1m/xZVGDA7i4P8fbhP5ZNaJFFEDsa64Id8QqHx6
NCiQ/AaZhqzF4kIPpLbxZrP470WmXvpe3FEzdKcMOBYLAPFcin6ZrmKaE7Foy+/ojKeUSI7jgBmQ
tequXO6Jv7kMuDRGbhIsK3LybR2kEPxFMidM7l/WUEodfJOki8lQAxG5MsCu/C9NP84q3tNOofeC
s4EgY2GL4r+R/1vfTCa0O04cP6SreOQmYAF97IRMamcrSbcvavX2yB6n6VHuJVdUwCeW2TmuSP4t
dlIf2frn6jQC5MS25UVUNpCKt71M5mfKypMHnIBtBhKiPaYfEdCof645UUBSwIpCeQxcwi+7IwmS
Ox2TPYtrueJFCnJydTttTwJ0ozmAbStnBIWMg0dVnzRCjMJh+upnU90c6hStEkoqmj3F4uluoTfk
L8dvoXK6Oi6Atm2JIVMt3+pfYiEogVOKLMYEQ/beqm3rr00kVNNBQOzRCZasE5oFJKvk/fSoEjKq
rYxAdvIJNme8wjnQ3R5nbjqlDhsMgaj6VJAIbIyD4BJG1dGKIk0Nb7gJoVn4b4+cBuMkgekB5L9Z
iGY5oX3KWXATbWhdyKqazSXlFDmPoKBQnL9EHmcZZmN9eZ4ROdI0Re6TI0rwSkCmtLwXIAg7YHpv
IFuy6ZXAKLggbZqGO9rLQ85qhCX2Y5NFGigBU9sGDFhc+DwCAoNOEURNEUlqPdAyE1I85ikEKzRv
CEIoActlcobwh1mOx6V8GGlM4LcbBPNSSXIlfQV9M7ZTdgdMOOTUFnRvr8j6E0SZoHgufNyEvs8/
sgq9KRISdxvMSaEGfpR1WCId4kA+8Xq7YI0sbZRN+UE+5Z78VLoBO+1hk4kj9p0XdnbQr553zz1b
WnO4B/Y8GmAL9dBKOuKxsAECsUsH/JoP2mWiVh6QDLraf0NciwTLdBuZfGjfiuaIr05Zmq6V6dDm
unm80q29tOY6YZK6TnRB2bQ+TG4F7RTdow2CE0lPjwuYImulAxQoXwzZLFaQFXWSnAEQnZctjRUW
3mjYX3WAkQFlU+6ZhRlh1M6bopnhIhOixlOE0XHFKu+4LBTrVc8IlW3QQbUW0s0owAEnvoeI7oEL
GxQS3y/T2tYgU+TB5KZZ9mRGC4cOYQRsHaHVwIQGnlQ/ULCiwk6oslJEdpOc+VWqr3x4gMwYHY05
EMeUaRhJ7ubG6eHg0Sk1ttfZdssN66YsAo2G84xc9SCyfkqGrAm/vw8U429O4r6XvEZSHC6lzW+Y
YV6X9z2Z0DbTrSRo4ST2QG8CcKZcfeqB8ICcA9+JfjgXSiRRiPFbZNas+3h96Io10kRQSwF/fzFB
F70k6qe0XjeHlsyQ9NK/86TxlAYXHUxx9tk2irKaItVaRvNgPwt0JHF5l9ES9gnXxkcG+FxymOnB
bzMpozL+g6zBLfiSxgQyO2ivvU1Jm36Ht6aiDRwTzSn3V6nI2cC3t+5n5roBAwkaLhsMA7YrLcGn
mF+JgtHwihPUGW64x6R8xoCJcY47QYVEDm3D/qckpA9PJ2PaR5P5qNWG2vlf7w3Ees9sErwmD6rv
/ouTHlS6DOi8QpiZQDEtVqtP1rTBgTCe+NcBXJFu+fqdkT/Q6y/RlOV1Jb1pVl0Ej5ZxBPzz+DYC
mXREAoVQ0Eh51hY3pBGeTKc6aHdYPI/0YuKGZb/9rqRNJy4+SamumpME1VlNu7ZuG2Nb4x/1VPN5
rWwbyCOIVhpRjS9AZuvcnBhAybmwYZ/gLwZkXF6JtLgpnhD8ESZRUfTGW9rnjNH/dBFuDSJ83/Th
i4AKF8gd84e/Ix9lWH+ksXcNw6sBI5VAe8GOVAf5hjEGW4Sb5hd/6BDg7zhI2qX80nq6dmlFWOie
ACjVYeVCnU6f0P2PsDNrVlXLtvVfycjnQxwpFLhxz32glkJFxerF0GmBFaBYIL/+fmPmS+Y+O/bO
yIxcMedaFjAYo/fWWm+N47tTY8/t8SRc6DgpbSMqrWEADHmg0w2ObH/O5EwclVVOmF1kPw0u0AmQ
u7Rddr3LODvYV8fAnSVH5MfSj4Ju/lh5JjmvjrWjHywCAw8jgRi+z2x2OnNbQAEVZ5BtrPCpfNDH
pbPLtmFwSmB7jDWPdvIEruJ3/0Dd6WiGzTh/eIu+CmBRaM7Eg3lBUs9jekMhAPZR59THSIQe/mcY
uq94OX/b8Y86wDHWBmzgF9A4npxkrInCOkAqS0vUu4r7rRxGhUisCqFTbx425o/wiy+atZ4bOcOP
b/onuECO//oZALmA/AFJ0C1zirZLdmyuEJ0Pva9266+Fhd+RWFfXxpVvkoeVHTarsHd3L8wuouuk
bdhxdaW+qGqxWPp4ocmRzIoWV43mwH6LPzAKqb854em52Wq++BMCmG2e497JQuDUcDjYxx3odk6K
hM1/7956foahkfcnriKqqTce2FiR8ybnPZ1cSoQooUB+gR8DDkwOL/5FShU+fWaosHDE3P88nHZ4
ypxjOsYk1HA+EqOgcODs27ZVMSCObxEO8hJ5SY110ayxJlm4sVv4sl+YMMGupDdlLr1iNlbrj8cd
iTSuYOzfP7bgcC97aGFsoMQ/ZsJq7Uh2/bE5eEU29mOCjvu2FwG0JHSF5eqYIrhqHeXdfzCqZ5GY
dfen1aS1pq+kRiS1XUmYWtg5qAmipxcG+XcigLTcrt3ydxNSwoSBPGv6yab98S2p5r3+z09P6Muq
A5M+FK9uxTgfHHdQn7flbYw6UTtFe9w4LRMjtBCneXAWGXdodVsgvSPnWchoWW5hIWK8xLBRmbxl
4YFpsL1YTEzeEFSnQ9U5/wrUGZNk26qy8dnwEAePGex/4RPmdjqe5uy7gz2DLLjz9n3dRV3/WfQo
ue3e5PGwLsjuhqOvCYj3uSePw/ozufIgLwo5fAJ5WvDEyiN4umvc7Pz1vX/+IpbqWdfZ/PmlXML5
ChOb5SiWSybxbP+KAs6ZP9ClhfMKTwTSqVwb2iF0AdfQFwB6f+4pkxIpXIBh00KLbt4FYHFPo3nl
LsW2sV5gNgCtonm2nVGOpmhCbVFrLhDHHudYhEPhSM5BmduwLGdrcBktATaRG4GAFQ941WXIhK/X
o2Kj5BQc4WcyoWYBQQSMAFS4t05wKIcHKon0FulD2VudouFqgav1IvrSxV0C3cK0dM1Hdt/e0/C1
Lg7/FrGUHKuACPoEGRWaB+/BQVEe+Kv+mxazM+hOo7WNkXYq3uzO+oi+41kKKSfK4Dw9OLsTaszR
Lk1hekhd/mwVrV9UDDPTIyBJCQWmAzFC21ZBEbjiAoGsHybo4CtfckzNocSkO4bPOicFj/kDtuSI
6w8eJdqWB802YXJmtzkn7jG3c+q0xf0LtiNPZpQugmM6JzQl9IqLBM059ZbLOSeU9LpCRTCjgaj5
SfeHg7pazGoa4GCX76llXrhmg83sDJtUdevltx47qi1q1Nn3BiDZIbDG1kvvIAiT08PnPFwTbnph
98xdrFruJnxt3vRfgnubHF+R1sP572TlSpDhoMhac66Vr2AvwGigXwCdnUnwg6gieDZUquHm9fbx
TZKwE1SoUi7TatMoIcNrtad/QD96nZGENA39IVGKinVHXf5zq6ZnGUv65kML143mp/4TWI0BT+Ye
Wmd6grRjrh1VimUQDqWxIyCxYIwVbIm8nuN39EYfSNISzq6y11hFx2I4I+drDJm2sqZHqztHyL2e
oca1REL6GQcspBhlNr4gLb75PHYOTpL0oSj50CLKyABv2uAZMU1mEpJiTalSGvw/AjxsO0wj74+Y
16K3tR4MneDniSoFyYnuNUhC7CNOHccMcQVubrjS1rdh/FrwvJK1gCLWIRTFTBqMTECAH26NdYh1
u1Kr2qMLEzOxri2+ZHb6P00HwYxLAiq52vb3NHvr1kjP5icMFhlqnSMZvgBBn5nvKFB188N6oVlC
VyJl/KTAkWQ95NSDm03mVRlpcEXMa8WYgYRnOTFo/1vvmieUw/9ykmoPNc5ZGg/te3NkMsjGwbzu
U7MwKqpY3dmndmTQUdi7Ly6Uy6XM1G1/g7SsMJwCdggVjdfi3oIqGvKiCVtGIsWXLmUHPyuxob3F
8MnbBWRXgJxxz1JnYkU0LroMXlODqWVcrJ3hUfFBJvi2QxLMO6iRaofCbnMakZW1NNPl04VLY0Ew
C1Pxc/IaJVd8KOjLA+uDL1xYSxL3vs6Z44QJJI957qeI6ELtxJz83dFwO0czou2IbkCxWcToR4gG
7TmQoex7CaJFJMikI2hoLdgOl3PGZ1wXluVXWjDh4bnuxe5Bzo8lyvtol77mB5pRdTpL01ckESFm
Mwihj1LU8FDLAIUTh5rzyh55B1EyMpNiiiaXCjzlIS7hzZGAwN3SUAQCkWDX052T4TEIIppuMKJr
IDZayiuEn0sbRPydiKM/C97UMPeKvQtQ+DLfpWeQUhQdL+u2RadiRNDWeEZbhlC6iN7dReblUzZN
jkPIgUxxbMBCJNSUAMGVNwKxXYHnsI2I8uu8Bxug7wTn//p4Y1I7DCI2+8WiihParB1cjoD2RSsL
/S5AVioeUlE+8A2VEzU/GnBcPgUBAJb6cMU6q1n98gKuDzBkTStDDUTDybQ1/D/OC57D2kGmBcRi
l8GhJR1usANHYVnb54yTAXwFFWjIdenVdtgmIXZGTMI1oZoI+zTx4GkTcxUzoP6A3AaKeAmbZcp0
tXAoS2lTgb4FiBOgvAFCYbLXgNnloAdMtoITBeFl2N6tzzAjLggYQ4kFRersiC6nZvvAd0DzUNge
HWgelsPkzVm9FRIYismAKBLriDfMbgAJjjda7fYwcKBMjN35OwTUfCEhJNGPM/puz3U0Xx0sbdA1
AFxRzDKHyPzvBiSRhb7E377Pi1OuD1zuuo0WwEck7z/Z2QNKhGNfhrShcQYTCVGl2gBSFPU2bbXg
WyKAisAO9VDYSyOu0IHokZ4A6r8sJ7nzJwSeSRQ0e3KlHwi2BfgSgSIocw47ApkZx3YPNoxaCsNi
uA+MD4hYdXaUpAhMqvAAHmSQrnIwIhr+/fEHL1MOySKlSnayNXCjv+QiyGkMn0u9ZWUZY45ApmA7
YN55EFcoi2gkSL6ZAfc7SaL/rJyINihiVAL+A5LLnp39ZzoJrv7BfgI966x2lgErM+32Bd4h7kEB
Rn3109sw4PgFXuU0hXu9OAO3DZdv2E3I3LQUcEVJiX7YAQw5Qc7F4d9hABQOegu0FJNDcA5CwIwB
RXYPaRYaBy67w0oHLBGHqh0hPg0xQ8BbAXo2jrur+VxKxD0u++6BRwnGehkjuYv5w2DQDHhNl0lN
ZsGp1zH2QPa0ROc9CDNiMCHl+ECugowFKxOrDfXVid4hntc/c7Lv6pirh8qJRmPJwyn7PnvcYzYX
DN7jsESaAqYjircyFgTnG2WxM1ja9g6bOaEFoUPakMM3GpU/c15ePOlGUC7DEFo2D3GKZoAfpmzz
6jNMaKa8H5O78UaJnyyoJb4Ypo/BidPqTqwNly57N8t0OdKTufa053hfCKTv62wQxcFkXKzd7gCF
C73DXQafC3b3QN453MEoFGQ7ICLbGSOuYoZNoIKOo3kytwacJzkECMZ6bmQHG80LB490MECaLvRX
imhT7ZQdiv2vmdXDLJwgmEMxIdjXkt05XEPCfGnKWJbc9snDhr/f2GnB9sBttnht0DHBos0i5DUI
aKh3Odx4KAXrqzG4TzYvAjw3OERCZxbsJoXL6eHyLAVsRpHB9oWLL6uliwOMFX77n37XpPydROlL
tw6E4/BQXbZCzgF19mDQd72ZSfFR6AoLziihI7lC/pi40rDpkgLB4WbTB8sewXnj4BfzZXlCTqsu
/aQnCmcYnSCIqp+HM8t58IGTfz9k5hJQZA945fQAFcijW/wYnBu/PL29Qa2YkDXhPWac+/aBTU8s
SjezJx+KX/CbSJ+wbR9OE/xO6zkoV0I6gc/6SaHV2QNhezY2KkLyMVh5uJsMEHiAcjiC3ROFqHUV
s4uIHMyH4H51kv8WoJjIZxwoD/HIQKSii3CbwWBwm25Q8lExf9kygU1m1OA8uMKrES4EkJOWnHt4
YMEAOsEAI5ITn6KDKNR/W3vd5ulxNwKpPnCVwUbkfrGYUR63zoJH0sJ3cUdEzuTAtrvtMn2NbWEL
eAW9JD4JmhIeFOuOyEA0/F7FUGz/IPwW31QCjtJaMwHIrEgjXMG0gsNqofRjWklnw0gbiEoPrG6R
x/QPB/YffJBshKyiWgCMzscCRufrISFjbytYRc6ueTq/lxEqlWOLVj76wMnjpXh3EMKRdpjcArZf
uhqJGRgPRIyhFFhDri/4Z7KQwXqcL+T+DJ4MDhqWfOasvGR6cofD7S83JnCfBYyNgJKFL7UIVW9g
7wDGBHr4IZYCjRHJHQLzvH3FIXvACo0CH3lb4OCkyPlAOjCptEBKT+/bSV/hv+ZPWc734PmmV0DQ
z2kePPz1/Jk+8cG1hMHQyd4gRC2JcSFI67XrPVNqtfbuVUeL6wvnGlzBdwoKEQp99oU7SjTT0+aY
pYRMpY4vI+RAQucSa0dq/ROWiCH7Ts3AmPVhY2S7RpJdxvOBkP0MQvuwU3fRrwyhYxUYqAO/yC5M
GE5JEvlxt74caohKOx7+fgya9QdaHArZXlZgtAse1NiTrPSw3nbEtsd2ouFRK8YDqKNCFCDLUGPP
owTdXG9CQJSDxlhI2V+oGQ1wDGk2QrYBRctOAlXMK9qTK5sOhZTQxA02UD3IfwQPcxCyBvaWURHE
lvIT+7XnU7AdlxuYWujXUC74C7Ym5i04LJEh4FfMpgVETpeGayNqmyuLGiAfKobNHS3JjTVAJzw5
iC+zGYTQKq6LGLPuxwS/+v0mGuPbElOi2hvV5TkrEEGkygByNaxHcPE85Zx5cgZ9RGV5ZijlgFEC
mppfbdB8fheNCEohfI3qCU9uYyPAX7robzJKUTAnZ3EEtKeeCxzBGV/9mpIVNsnmfMULrxeg8fQP
1KyYI50xRlCttwexgWUViCjfC02KdQgn5ze7gHvypOU5zUE4S5vIOwoM8LfD9Ry9onu+fMH1YtGv
sym2Z3pWyHgOeGCEcMD3wzrCGyx7P9TjsPDYy27g4oNHAiWdyihfBVyKuIRvmeZJCrUeyoCcGaVD
yuG9iAw/8Xj0IHgiWiy4EOQGs1VSrUGOJOs1AAHyp+fKmTKoDxvCiKe1EEg5JxtfIU85ICZfShc7
jczAgS5P8C5iDB3I6vjBxEBzV5jhKIC78hQuW0Du0N2yYGgSJj+TMmQyD1YdUNxtfqDD81Hv0HHX
TOgyUOCDcomwAQkXHUFFq19ynmzQ3YXM3LPJlUQA9EZeGlOt2houndYrIKYDKcsOP/0Oegz73HBO
oE2De7Rh9pExUVEu3OztTwjZgvzzP0LFneZM1GLez78gQYPajeaux+1k8eCNtseIEhsVxi2b5vdQ
QcXxK7bc7bTW2gnWe03zIqTgUgxo8UBDxNG102C/trsd5DCSlg//644AQZGaMkIGXLNe6ZPi+uum
UeB9+iYiTBhmwFKnxkqo6061vePVVWzpbMZZVH5JQZDyBKDO0GrehA4EheqvQYkJToPNU/9DIkL2
7Q9wkRsIHQnQ6snrPNl4zRHNBYv9yinN2M2W5ItdO5qZDxaoOrzh1SDMICTsGKm/GbLFQMrBmVKJ
G+/EcMADIKHr4mpIezOjoKaatAGT0aAc2Q04piCN5wgoedp2O4XK+XaYYVLYFfwZ6QHccgheQEhW
JaH2i4R2JrVtRNlI9SgX8RCIl3H3goQQGJd+jIL2jLUIXFUpCAHwEMdAJgScuVqhY2icy2ChD81J
S1QobxvjpAV+FL/f0DW76BOg7GCNA5FLoVDtrZNmKURY0eHkIGZSAmZg2IEfll201pMhZRAyGyE3
sWY/8xPZdlZPdigDf6f6sNMjLcMj2Z4YieZKbZBRuOJhdHKUeK045jW8X+MNLECTdK8zTDMpZA8v
uCSWaISS9v7rdNJY6e68T/MUAkAItPzZkQUxn0USFlK+vKSQkkZ5+nn4uGX6V2yrwiu2B0w1MF7H
kJz6EYIh2kJn9yXDtgM9xtU2HbLhjt5v3J9GcPrLZfvM45kQY6sgp94JkgnPdMVu42rU4aR9Tr2O
6m+fud9xj4S3wA6dxCS/NKH9ZtCQwR+XxC0H1TXCRLaP25zq8pyB7XEWwvEG96/F7z/pk3m1s7uj
go241MqBqofeGFoSHTobl2o9OhGjAmpfjK5dMzrNsx2YgWh9oZuhT5NjxKPKRNZGwZQEsdbXpjDl
ziNka0cv+5ueDhTMCKsYvSKV2QbNUwa0XVw+G/UiRQ6TdzaGRYzCYOtNEdOXGj+9vtAerB2cBI/e
2gbWp1GtQtHA5xoURwPFISYWc9Kk7Erks/62UN3K2p0TE18EG/ZfnET3EmHPr8yao4c93Dpt0aO8
4P+koNKz4kPVp7CpzeQRsTJHi74dV0cAw+Ow8IE6FeIScAWKij2dNLdvBNc2e7w5MNol29P+cBB/
yTIiAi8OFOziPUEUHh4AChPqCRc7nu1641RaigLivYLcsibIldoxMrk7xpEnwT3eHCPKng2S7yuE
/7tH89wk5p7aTAkml5+JsgUHEbqnJ0sToBU2C4kjnKQIERTFIdWNzqa2Yz/lS85o5nWct0eEb1JY
ONeV0EpWJqUs18O6U/V6J+8MxYJuik1G39iOTfziZALUfeBHKNfBLsQDSF2FoohjgxPOE935x83a
1kKMxlTTnn9r+jz2SUwPgl6D14XA5MbhUs2zFIZd35+vPbjv5WjtPOaCOJg+htO1s19j3fhAnL8a
/DarjM4k6IKXsWkXzAv5g3KKvAzYIsQ/zplcs0Md1XygKO93rWYBA/8vYwr2UjTvbjHjWbfpDhyu
BJGQaYHgPzL3GYZk2Pi6bAMoSQZQA4ygTMSVviIzKyyK8vEj2BeBTwNFqVZtNtcgpLRiEVx9dUkD
yLk8CDmx3aXUZdjK5s8TjWlYvqE4xxGnxTXJXGdagxGM7dHWhKZus36Jfpmt5jdEAHzY6zjkK3yZ
kQRo56YIoQ3TqaLBo6WhRqQZPo5C8RmxjuRabphhQGosZbQeXAoQAUpyaC39sNHiQe+3wHTiGKks
34o1sNvB8rHDwgAX0+u0hJg17FkAExYwqm9tShlgYNDJHfT/HC2rQ6/i0qJazSie4tr77nwLuy1B
f4OiDWI6DQgB+tQiSV8WjUrnyw3AXDRQofxYuhLPK5gVfQGlHJviLpL7Dao5G9Gk3gf5IsSj/3xD
ELBtX5wMxT+1MEaMscsgCfAPxxjMqbVzCv+cXjgj08NL+NYf0ivShOSMqlyyISGprYS2dYJetync
smZfZGMPuWxBV8gy+W0oVLpIiheNyVmFBElzkZegUzNfPjGtNxuH1ViiVKLL+z3NvG68+pU38rj0
fqs2ZprhCuje124AbCQ6bEigR44EUmhRMlHWg0ag3RVgJyKAN9z/8SGEqrgAr7bDHDtsi4/KLAr5
idOb6w1F9s4LgFh3ngxRIBvtkkxxGXbm9dyEkxpdF3iizjl4t3Y8JmEEKE33c/KMnn6RwrfoozyR
R+s9I1DJoWLVVBAuhsveAofCzFFcW3ecjkhWiTA6Gq+dloHUno/X45zw9hFe7ihc0SnBSjvHuTEo
kk7ANqUzfPJiC9moybG/jp72NRVoKeaoNk01u+eMZkHCqfQ5JCdN0LvntAaJR9p9Z7NiJJVtjBpy
hxzGXnzsfC0KBgtl2qymQK8BaoUpLgKTyXHBwjZojEvvt9WgG6beYxLhyJZyZ5p5xAqggT5SKIhr
+89//Pf/+78/zf857stRef0ey+Ifxes2Kk/Fs/6ffyr6P/9R/evH/d3//LPX7amyrKmKqnZ1rcd/
NH7/sxlT8fC35f+S5M93/b18lCyivi0tb6vZfQgHeJd8eIS9/bHsLLtP1GzCt/mbNzfEi/+vN9c7
siprXcPomcp/vnneKK/n5awqmRT0atx5o5eOlERS3afX8UEFe1n+Dp646ncQn5czU3GkoZG0OzIV
WmAXoFcShzsHLUwgpKMvjj6hLAysnE+CucnLwSU1IVKyd4qOiYTL9ic+fUKYUizN4C1AdjYfo6/w
PPaIFfWYrYF5xW1OzzHDd+44o+gONk6Eg3l51K4ekN9g89kr4FBheN5bNNAlE7lf0wKfUw0qNPjr
u6Oaf3aBjI6mmqrRUQ31D3fHlNbHOjcbJcOOzG8XqGT1Ra5ai9fmEV/j3lgK1GEO2eUVy8Ix7TkD
cvLqbZkQhmOfvI3NFbNOoupGITkc22eC+B1BNgOJf/05/3wV/dvn7P7njSyr7+VtfN9Kpg7xEcM1
qyZvpcQsrbF8aLPRkakJQVKpyPVJTf9aOqc7UiVCu0kZ+JurJht/c9V6//lpnsdKNc5vPg0cMdOS
bD6q85zT28eX/nrYRWa4PEek2tJPNcO/vhLynz1PXcXoampH1jqmJj7bvz1PqlQ+8s/npmTV21oR
GYsTcNftt5FChBNi19JTSqa/4r9+V6PzJ9+4q8qmbpiGbqryH76x3jnWl+4lx2T2a117tWWys3zI
umbmB81cdkcw+MVdyJLJqYWzbe3P+IoZ7NevMD5hOIrcOfzfbbz40SKYKSAwZsVHkBP7JQVGEatU
eFvSAmrqy9a5EmpOiGzutZWLget5/iF58GuLMXBCqRhRIEjwwZRH+jymPe+dVgll05t0vp3ac+8Q
8sSTQ9/ZAY3K9+zhCyGRJVk5xdcnJfKavrFvGx7gXED32mU7+euLJStiW/njttPtmux3um70lJ64
mv92j85do1JVVZN5Dhi/d58MGw5rPjtJQSfLNDM6cvzfmqddNv1CcVXD+8G4uJnIN/uG+LK0RQCv
Y8yKnYQ47/UeYmOt9L+4Uy2rCxbntim8UhsuenKsPBVQpIP65ZKtl1XZl4hG2OuEnMCqYzj2HOpG
8N7dwsvFMYiUYhjpOTgyuNnEr659x/jp7rw8M/k+Q1o4AhkMsL/cfX+cCzL5h3WlHiyc20/epvJp
omEYh+tHHra4PHISQePo3qUXogMyDO9Fkuh6QEGt78+F89nJ9ImR1sYPdBo4ImK+e8/uJ0/uEvBW
IRALctdEAT7CUkVjivE2RmWIJRySWAYn6teo+fzNPtKT/+zO9Exd1/QOx8IfTyP5pZbH+/fNncHN
b/henJ8hffmdhoEsgBO+vjbuYmFbO/mSu6YyzNz1il0z5b51vVOQ/6id+LyshrlzsqW9uqqd7+i7
LKLvkMMAowzMfoU/KVl8fQyvur7xI+XJAwU6hmgqKaXWY3yD/bZxNh0rzjWUllzF9oJJ/ek5+Ltl
+CfftaeIs0/t6D2Ov/9chfnJ+L463UbOCGrFwlP4YpBjEjX2Mkex9TdXVuw///v9FM3QZd3UOW57
yh9WvVxeukWnZ8iZEd4SbdlLjfA8NMdt8EV3J8Vr5jt0MnT0yWmguWWI+S8RRMcBSsfoTldBsiX+
7beEczq6hO/tcZVPLoNyrA6Ls0v26+RyWEPzLLuj5udE1s76YeuxPjKnFcMK4E93nA3b0WVrek/v
GpJ5iUhRQ/EEd1cfwQoIWO5roUig0RJs3FN92EuUFK2r//AMeMwORzEmAXL/NDPRQX7HeR9PC7S8
KgP4LWygsVLcEvXQQ0E1R9krjaoMvcvivmniYrL2jkkv7BF++4z1/tsj2WbD1sPphB1f1EQa4lRa
p6kUaz5RYEMdWGGdNSMl0YdqgIdKaISsGFKQyUNCCIYnrdP1rv2PXw4um3L2OgDntkO1j/gyvI3l
BT8Yf2adlEZjoKTdBS8ccmQnhPgiPklBq+IzX6zr3d2qr/iYWPb58/gDj/bw2uE160VPqgop6IIR
KaWNsbtCGMOdupVC0EhNyO9+Qz3SV38urhFjKJcB4M/bpTl9Mhb2jioOnet8HSsg/Vpy2Qr1txF2
krNT2pdEHrSBSjKR3O861wlX4jnshdGRyJEGuKyOblEv/IaUGf0uFmuY347fUW2Xhq2M2yED/eZw
TfiQjhHy8+ud0FFw1ipAJGiTua3VTl/gdfDaMhg27WV4gm0ZB8s90qlGp0iviQO2SiVF6Kphf4t1
0Dk+BWXyyfLRbSP9IAWXFrhBtp2RQgXz5hizn3j5mZN1GygG0zy9g/Jlc3MkPVg/UDkz7CNiOvON
QoATZdLVA1Ql/QJIjhfj70o/vGXvcNqoRCgRP4RczMRBF9XgEyUDb4KH6IJUV76aiuZvdTqY02/6
WNTQbczTUAQS+z2rYGJPaJwhXTrA0w9L/+EffNCGkKwNBgGqeOgxyUFqsvAEBm0EaOTXvFrwTZ9L
ZYzTZSCFj5RYaOZX3rNXv93cp++knl5DfI0xZGZTvg87294WRKPYs5Nr2/uEakkZH2frgxl1F9+Z
OQFJw61lLu1U75ISaxp3KSu6Ewb7VAB5gVshJSWEiP5oaQx6g2sq9T+pPDkB5ZxjzoOklzACdUMk
tXsl8vaevhJVtaWfFufED89rVmenFGf2EbWayestpdEFSdSu2D+XOAlx5O/RmYC15Cuw6GYJOnSZ
PPZ0T3n23pdDecmqKDc99PUiYHHbAwt7Y6soxxeeXf4d+gm2Vi1+j7ubcsL37o2LTMPJb1UQm40G
5LqgevlgSbJQZjWR8/fwjM+xNJaJM/FU9J9EJ0IuDQsMme8DRjYAd/pVv4XvAbLiY58626cUoA4E
0D27/M5/E1B32Rnbe1RDIG+khba/ZdhqD/MJtfM6MBesme6cL072BOv/Pq4mnZtDPCjY177laeKE
b+bA6TstvIX31Jhx1PfO1AOXRth4H9kRmXskqWlGVbTerflMU3WO4pUwQkbZutiMWC1v8Ab3SNUt
QTgzaX7Z37vOKeTj9PXw7hnRF6N7ZX9b4Rl6o5T2pLUtTPSy+0qs8sl9/ty3o9u2u+SIl6bnvjl/
R92xOWjm18l6dMvOk1P2GD5P0Lmik2yWjJiQyTbkTskjaaqtvjOiNhuLrWeMzmtbu1h2HtYweUbI
xFeIlx3f+JO9/NOey/2ctj+la5Aoa322NOZsKOhen8BZ8khLcNvfn5POoNqD3QOvyUMZoPKOzbj1
HLxYokYTf1N+1n0HJUkqwN3A9Zi6JrTWs17QoxY6+/ruBeuO9g6AYnyfXeYcGvx3XblPGu3pA6+y
Drp343AJFNBEIyAILo/rDTnAxr6X3IbNvqC+7rCeOmC7pCwE5WYdXn8IYXnwYUAqh6WnHu4TuviS
4MnNm/Wze9KPHBeN7qJyYdTm5yoGc+q100nL4WsIDMFE6IcIjTxmItYc0vK9PX1XBqxQAMfoNDtu
Jfbva9IOOcvi97wMu3SvyAo4tRjNz6BJ1Ol6j3k4J0TnoKOhx2qV8cfPC5tQkvaCZ1z90McOcCa5
W8zRdQthdXEhqYex2dl7+Fy8ZgzkIHbYPXYyWz4Ojytl1/YbxNS4TATPn9emmrBxY/EUY/95tm9d
jwWuLtj7XgdmDTA10fuXTQ/7DsJRBmcMTrlXD1wgsWzbtqShU+ddFxXusmLfQI5vt7r7/FjNz3MI
i1VuwcF5RM0lh/xtrHrXqParKYKPn2NgJCZpxxTz3KveQGNTZq47xeQyuoXdXY1yMu74d7wIbpxR
6yXO3nWiBxQAA5OHixEk75Xww3Jvto7c9R8TefuYX4dtfB7VMFVbdf4cyovvgSYXzZ9uFZBjixZ5
6q6IK8XG+VjUfNIAa0uvM1DCZlJz1j+mVPX4MTHKj2//MCeArrGO8HNBMXpOPoA8ePWdowvdB36F
7CNSBHauJPexPK8mjwVu4ROMEdzXyVtn9UCef7M7twfDNDEl+Qq723btCJfy4JOsfTMoYmTzYeER
UZU1c7aCEwdr3DLtGL237/ehke1yftvyb9W+vK1qkW13xGaTREYWfeVivX8edwdsD/q2jalkphIo
Fi7E5OmK+VhGvhmram0tXSdS/7xnEu3A3eaOgWp1mTc6vxyJASugV4r24X2w4PAeyT/GmJppgwPm
Ke1I1iXrfYSVJpmAXjXRnPfa1vCFGZ7SLrZFZ6wcsGXvMA1+2Z4GeG9fpp3GXy8fw6pfDqoRfzF4
Hdi7ilG9YeCBPymDXopnXk4MbtKB2MgIWEyZzR2rS8bRZ9X0+bQryb53YVyNabP9yH1pLs9vqNkH
6pzdTQG3Ie1gf9UCg6n/b2iOP0RRF33+WN+z11EYAtOjdpaneD3CV/MmPmsRSaERmUmddJIjI7zY
j5SjboApaLF8cAbx/FMOjR9VqLFCyVMmvm38XHAR93msBiWrNWzmvSbMY772592v3h5xMTJHmi6c
AKF+xAOOQSq36T00m5muiJgT/Rk2FyEhvmxasvkA8qlLaHYnxF280IZQpp2d1+qh2RgNHitHZbxg
xUagDB5gtPN2qsdYE6IQaYcNsRVd+0VwBG1fDy0R6tijbbCB8gAav2UHdn6r1zxfVozVS3ajBjSN
rLlH/1bjj4Rbn2NcLQBVia226N8Ip0+xSy2RUF/dS/bZX1JWfN71cZDDMFa317vHvBucMrrC0i5o
gDgYB6T5+FyP57b183ETGvFnQRDGAHXGEcdZwARLIfkt4urc3DfzHs49JLlsRSMW4MqFDNMFBmWw
AvzyYl9eTgdDTMzcMXvxZN/MTjjpU3ohEoHiAR+qk5yHlr2QAKo3rubAcMbwQ7ul+cq0yT0+U52V
/kX8kqeh/EEstz7FEmGXHEcoqx4eIbtdiqpLpj7joo510yZToh6WolK8Lo6fwGjCt5EWz0j/xrIe
ak2qNhyDeqJ8l41i974UesfZu3ZqTr37vnoGXMdrK7H/8C3YdV6znoJSRiXnsROsiQrGF/zOVFnn
Q5OOS2dH6NobDPUvzOmWO+aqK7L5MGtFRvsRLHiO8oKtHGfBryAaSQOtAYURMpOLyAToz2WjXry2
8c6SJbRJ7D+4LQhZastshxzrBChk6hRqnPOQMug24//BQTk2r6ADwDsd545bBbPOW1aZjFeU1UVA
QfBa9eiXhd8j4AMN7xUBlKuQSlvbatd+Pp0Gv+ERtp+4WQXYpl8a+3PIs+9Ww37tTUSzW0LdUws+
SGJCC8Ut6jO1JaFMSK4pGoTzqPI4l7rUprEUP/rGB6tBu+s9CIWl9i9Gim4/yFDDR46lk96m75Rh
cgRGUI1G9uT4JGRvou+MFR0inQSyInAlZvp7ARm0UyXVdJpCBvLMBYCVMTfStn8ff0OEWucpfbFK
qBbaBfEI2uuBuQMEOMfm9DYoQxVraWDyxWXQRmQqVe46bWu7qVzVkyfvj82jeJmrQ3OoL9AlDJoF
lQi2Fb0tRE9dR9r8sWGKIaz2TMJRYv5wBuxRtZpMKBne/e5TawGVHDsOrGe7aYj78843ZvnuA8Nt
EspZuACqnHP8pgKHqKGcoRUg06a1bzO0s/WQwn+Fe3XHkvGfu0y0ba0wYJqn5VYZyMwGHEgWITiY
FeyUmy7KEW7WT8Ms4VYnnmN5Xp3HOdraSXO45E5veByhMq1mvQXqO+TQ1cZYqA9LmZzn5wO+oGaS
Y13NcDin/zuUEinUojKWB6S9K8Nilm868fdi48KEmKLn6f55gG7xFhfjk2FhyVSAxSHyfUXIS0+D
Fx/xMlOHvey+BSdArz1HOL0suatk2YYEmLhUdevk/xN2XruuYtu6fiIkAybdkjHRNo43lsMwOIIT
YD/9+ah9pLO1tHRKc6lW1RzBNtB7b+1vf5DtejfI1p8vel2Dsu8cMInZMP2IH7NzLuPmz+P5QJKh
uUZEbaSuvyPqghAJcE56wIkRqP/oLMysI3bUFyN8ZJCrtzcIGWF3q/tSH7NxcxE85PJwz3G9ilHf
bCYc4U+3zD7zyieRNbu5xlxi43BumJM9GC4Rp+SpCyP/zR4w1RHLMnSYKKk0qtPGRSmPi2YAI8g3
cAvDfN/cwKMfiT5bzmjDs+N2QU0wi5AUf/fdO4Q/cLfEA7wMt/V+wZu+v/Ru4dsVotu2OlJeoVCF
ouTVkbAcgGsQzbI4M6e6zTnT3xEZoX8s8fiRGO55KjKdGmZkk5FHxEZrF/49wO5nJ2ZlBLCfPDzp
WAYDTMvAAFygZc0wz0syMTMugwfJzNWDLr+vrvZpcrWbgXlLyOiMvw/rmtWIIyjRUFLjQmhMv8kl
gSg4eoR1BI7Do4gXv5FgpTGhdHiETTCY3cIexeDsgECXP6nxz9llZECcQOvrVn3gRgj8EwxBQr60
Z1Ps0RZGoJzsIQkJ/eDNYVuGqbgHNlR6pzratGrHmI3QUl9DvjR4eIPGbSQsNt2WWZ/sdH9Av2Lr
NDMlo+1yWF31+NrzGPBnulFluPcRYCQfHqXlb4iJrlWFZSy4QzIkS3RDVBAIWmNq1M1EMgVP49Ko
ySPlXInrse5uyKhkjYPlQEn7UNc9GC6rGrkCVp+X/QOLJdcz57xDxgcOdp3xK5/f0amBwlR6UoJ2
gb37vjemSnB3jEAmexzHktXAqcbkNFUhyNfZBstih2VbP7GLngN+O9i3ECnpD/7Itkak/EfqE0R+
Rk2dr/jiohoTaMa9LiOeiifZahVuYo6SDz0ZEWbna/5lTVYddC6mWZscQsnq1gdp3/AfHZceLKmA
k52Sf1bQLUETYs8h6qBbCFBivp6Ylxa+k3wP5vQc41nFgeWR9PBmvAb00oWPRDrSVbL4xPAUNtEn
ZliSPcZME7yv84g5GRXJBih4+CeQf3J7GOQW628ssCB3Og9d6QkHxqkQ4j5/xfo0pmDfaZrJS7zi
e74ZqePXyMj5HuBATv0Uxi2NItfyFr5Gd6AxIWNxRKgtUyrnTF1pkzO4mA4bpjx0/ibbkNtAc/OO
vrguMWyjTgci7AEqEmuCG4FQ1T/192kkWQAfN1bZySnGwqT18O2zmGwz3bwkbIk+Tj3RDyTTSBHl
78XofigYopF9N5ImdLSKzWCIoiMWkjYW/UHSEYVZ56exEVaT2m3yMyX2SPYvu1dMwTN0Ov8XffpY
8WQz4egS08f61CNQ37HQJw19JtcpaGGi+Lftxceu2SnjK/2ilOBzGHSuihX2Giipu7KYiI2m7wXW
YLrJ/sH5Nxipa3mqJ/wrY/JWs2W3mqPwP+eDcbGQjvTJSTdVpg/vRZ4TUN8FCOPtMsCM7zbj5tdY
9Qg+Sp8HJHrv4ONsRjzci9fsHfyQliR8VLq3/S3BahyJqPVcDpNT8oxoUU9zKWFYA9vv7Cn4Okjx
zT3751AKLyl5qVBqfcEneB5galxtvzH52r3rlfMy5cXDa3Y0CqwyloyYoX8qrWdO+wDYCNvbHyJY
BguxRVcxHwtCs+ZPm8VKYy9N+kImYMPQclqGISEaH0ygKKxcIa+xAlO9KzZvA2xzadeHMaQBX5r3
Wzgy/ZRbuVfSmwP210U6Dj4vH7QZkwheZvs5cv/5vSvdofdVXD17eeiXZyfyQVxqadp6W8gFlz/p
M39mRogQlHvyGHXhaXanb3NPoytHTTZc/Tw4O+h4N8RnqvbdNXhB/+WWfhfW/sseuGylNhL0wBiR
NR6cJ0+svjUL4L13h/B7ct2ZvVr0xajwGudMrA8mAY7qdHYRv1xMpAlt7L3h1ECbYO2/a6Z62jjP
hTAhbtG/Tw0YursB3zGXHaXGllk/XHe1vyFtQ+BGv30Zu7caWvPTafhbRkiJHmwiKE/ERtR59SKi
4Irys2N4zHyFKkrzQZNvdAvT97QY03TRQLxHbyopmU2MgF+SEpSECAc6JO/jaolM/opqlwkm1c7P
EUfUIvuSNhznH8YvNCU/b/tK8TF+YQBqMtPSuui5kL0Wc0Yc+0NwsuZsSfnToTSnTSnWxUxBsRB8
PIIbJiUblN2usOvG8HFcBVh7syE1CyPBUd3t/Bt5gOwVGIqTVR5TsFKMlu7bb/pMepB6zMQjA7J5
RYEd3kPaNnBg+xXxRt7hL7xSG0TVuID6O+Hu7opZi/7KYXD9wERUdV6+hCc1DgOuBvGWEpCokIKD
17mM0KgS5/PiHSdXqCTqSPPL9M3UiP2gf0ucEsyblcklOqenv5bu0iJmfCX65R/Qjrh6LGD76QTk
DLFZ40xzuMOkeXgDUNnVZcRe/ox0sqWtktFDn+u0uKw3GbM3oBOHHV6ZyBN2+9mTnJKrq6/bkWyT
okXbLmhmuy1TNbunD7quUM1Q+xOcw/viq8xL6OjQWFJWMR+zrjhAYdkUv0NxMrQ3EaGYDmL+hEY7
rrwb1scI3C11VRFcdo5hRsJQqxd0wfBN8bLL6+A8LeHVI35xyROeVbMm7GyImkkVI8zGuNU6xQaw
8KhGI8yHy6l25539sh5JY1e+5Cnu0LmMqz+wOfBbyaMoIfHm5Un8rRZuoHr0cKL9xjxw0UARugFx
wVD5qlaDW5vCNTnxGHIkHYtjhQniKYU644i7dsQe7ICHQ4Yj8mTKq8BKXtEJedXilPzo8cCf/e/8
mj25RY02ljSHeWsRIObvMCESxgQHjk8zPYL9dgse6SW6LcWE53jovCZt3Oy4ns2UZEoOabbV70Qd
Dx0uN+UHz+9lxn19WYORnGq5GjM5IBoFI+I2vAQS7s3+N2Ys3Ozq6RvrCnrwBdOkpZgWk96qd6Sv
3ulwthlRPUdi9IqlEdOwlZ7zLNDoiw2PCVNozuXq70YeOAgrU5/0lUhbzS/6B06ZVDNeLzhNbmTa
YlUQDicAeMXkF9ynTKkBNni7D2ZvoBGg2K8J/dxmzTtNRQAh1G1bEIohhoARccSH4u8Vnw8ywzVG
I/2pQsBz7bEDi6sulVd1ZqTVAmzui6WhC3FxJ3L4M/NunM2B+BUc8ofOJr/CFiZXu58pOk14iSvB
4QhO+kmbOEV18wKRuUOL0/nUH+/Fa1YJDBHmVsTqzu5gImDOSO3DgaMdDEBvJAOb2cchbymExsP5
WeLC7TAm5BrdTNTZ7y+GFExvR9Ts26GvZEJGZjGQ3R9XEi7Deafhj3yZERY3aB1SwEo4ZyeTH7RB
13hQWFczmuQm6LIPLTNl9RkpxFRKXgMAnTKDjCTjGaek2LDAGijmWnCnJr0l7egaUC1MH6NN9txd
U3lBUj3jsVjLz0PcY5iuMWq3HuMfSiwmHbX9C54RI45487avZK7WZstZXk+/I07QIYNIVEbyYYgB
4fwcoNMK2AdEG8S8B5tFFzSNHMusWwDZhdeFBhb6DMvjBrOKBYDfz9HgcG6yEgYkFhwHZS2stast
z55znt74x/hTnV4iXIMU3iRl5FzPxJFKW1OsWcv4QVtUclSFwt2v2BIi7RJLUDdTFqJNbxHgk6sE
HLhOGWBQFAqpQggWmFJK2UGspq+PiD56qeaDt8e9USu3powfv8gjBwm0T7PdYwRwdW5cOXkeh3tS
EGU26V+BLDyozt5zdxmDwVIynXw5bDIy/EYv6jdwOD1j72sicPXiZH1U8F0U8zUbPyggS5zY8kT0
arc+PDDgfHA6id4g3jBsrRI5Kv/exNPgBzicv5JLDVWMRcthrlEtEXebXKJhRizZJfgdsS+KXvvW
FUvib050QytpDBAiOGywqtcyToL3yCTdJVDiGUCzxJGiSlqIhQQGOnAqLWJ/4FVbVSzyPLeza07u
OXzI7zmpYOXWFidKE/7GfWhV5w8dHQAfuCTf+Pr0w3bIfazI39RTeXyhKdYp+fpeg7W9kvsilOxw
OspIBpnx6zmc22aE0L/62Lgdufrdes3w0eizfd4g4KS2YhbSv7dfZLjYs7BPS1kz2sw/CGfxBVrS
C59ow0ERvfJwp968bR9JtSYaC+JWdo7pC1GSjDi4eXQbq+0AhK6rM3PsoXMPm9HQ/nkbv5wXREXK
MZ9cfpG8C1bO88wpeYlUv7Ubn/bWNdyb80na7YXBAtQ/Lha2hbQDG3aeE2TAm7l+mRfnZQFi2Uzr
8ZMSMYfSEd6EVUwgx0hwZEpOjARp10m2It7JHGadfxqfXagD1t1FnIFCjs0dT4kPE/9+nRCs7smL
U3jrt+NAYaLBKQGud1pTXXFRJ+/F3ddiYa1QcNwiFlGMeVVUJh+3tTUa7ZICalYvLoSG3mJxomfD
TLJpdeO3XwTSXk05SkJsbMYGJzbt19Am7wVuAgRgn5pH5me0iXq4AMufk7s/tO8LCku2xpoX7k/h
2v+NXi572GywEpN6oQe4RPvPBRttAfkVFHxX7gaH6xGHRWdleDdviN5cn0r7cvL2oO9Q/CmJkdzD
Ep5EbZ6n123BkXbe4UzhYcnxTQsoCO+9SnqUPiXf7RyeMCTafw8GL/ncfWRuFrPNRHAoLrNTUNmi
89oLTusoi1fBQaNNLsF1plCpmuKEpUxpgl8G3wb7SQq0uISBi2gSbZ3bxZ2jczriqfMowCIZuZCD
BymH1X45vE+WNupGNTXl23pE0rR7mmr0TXWEQQTrEm1jkFBFHMlZs4vSIda3I07d1T9Y3SCx8DOj
sVVAWdnWZs03+JzNB7vLKbgSx4P+hNpQiagpOX4rdi5yXgJO8w0X7BQQBjwMhFiyxdEHShdr75VU
fKWIKPdByfvq8E5g/LsPb77D7q1H2sO7Kt7ftxuB39dOQ4244gxVAaF0kwznz9czAKIYxjTupuPB
ct5wsw5nwf7xtBdEq1kboFo28fyc3cbM6dhCKRupCgL90DZOf5aKTI562hO7zM1tDkJixMUMbx4e
/eXjcE2ePgzLqPA/zFuE0vm+cAVnX5KTWzSE0X/xWK6EBBa3fpZQw5RigAWDFndXr0YB3oMf9pMd
NJKB9iuziJ+hlJ+PgAw0EFXLlynK69pmUsXvq4n+qe0ex6eA7EaAQ5/O4vAyruOK5zGm2GbZDEI1
l+OO3WwJbq/v0caD9UtLAp27r29IgUEWteAZqi2fF9+nT26YgWwmRH2hls7j8NRtDdN2OTqp++8r
gFLNkPhPuHjF8pZp6EHeywZy4Ydx5RbPonsi+bBMhh6zO+NtC8cWZcbDMfakOBPwa29wkOgs3GvO
yBGM4LQqVXdYeCSR1fAjf8gMh0txXIre4+teqfsvrt6EzBNee04RPsXmEwwY3hx47xVDci2o7yHB
0TXTh7zRLcLbPxYzCRXlCM6K89cjH+ikrYY8r3JrK8fXzT1BDYFFCHKMmp+BTel+rvGn4kR0H4JV
EEKlut8AJL+srdvGu7To7H7rN619iSNk531r837caB6BVF90NQn6gDNu4ZxATMAulrb+zQeNdeGo
8Po5U+k831F5GSkAgUdDIL3H/jKasJqLo1WhDvJTkksEAHMZK2PkH/dRicNOVHrg1tFrPpyQZ9aw
FQGoHfhKhT8MiehrshmrJYdKF0NoaTEnUFgKsUyljE3ae8YMQiI67yCoDpiXupOJ7GJE1Vnf4DGE
VeoOnnbbhR8KNXm+YZiYDclwJCSFIQFP1LhUiOAqLAjW9W+0AdMfifM6kfaiZhGAxNxp/g0GyzNG
cEYuIi+cXTLtKB5vmEkNyTsSwb8YOkcGFXJ0ByD44aDFMw/wMOEH4SaVMY2ydYnKu1O8/HLAvUDA
fWTLg/ctrHX2pNI5lzFeNc284tcumci1y3r7rJPWJbXiviVTS8ewCrvK/WD6WLI/DRASZfAu1u93
dHkFxWXWu9NgnvMcNX9XwBtKEAgY1PgLCUehmb5Q5huMkMgjNjztHNTS6I3AQfc0JcTTa0h1Deqc
U+V+9gU3FPMMlsfsurjvHorF8rrvWJbXRbm4BI9AhXdeJ8qYBh8n/3fMd3jQQMfQ5DM0nSMJRfUl
qgJgnlGz2kya+LTstgo4HxKFfLMvE5prfAOaeec123r+4+W2HEpePyxQU8O7zr8gYINxGZ3/hrv3
7JX+eEGZ1PkT0X4KP3ZeDycPiOWdp+6BOVDmMCPxoVNuf/N30sTv7Xt8GVrX7RnvGjAQKFLgoLp3
6h2IHKZ6Kv5Mk02gZhwmz6vdLru5MLoc2mCwK2dgyKdtsT3NlcNjR/DJmVmocKiBYAGHBIttgE7t
+F2qOc6HsMCS11RjKCwHUAfjaz/Drve3Y8GoBh4F/xiM32z9+BAzf6CA/9pQY5T0QT3q1EsdEtce
NlqPiUEHqXm9th4J9Sd4VIHc+qyCIT0f8sLCQuvBQ7jZafBK8gtb7Qr3IYISmdSI9otEZUxAERnM
33/V7sOwXXOa1e8AlNbzr17HD3OBBqu/nUhDzhrQmByZOKnIF82UGJy3wQ0USfUQrWNP2tKA9MuX
wV94/gb1YKSjTiDL88NKdx+NJaHbwd+IrePAc6q0uDrNb/VK1kn6irVmu3mMT8JoQzw2/O6CTXyu
qj47mDapd9c5sCInj+TJL/fDNAum3GVxfbmixiZskXsmiXCZrjzCubZmPLzFcvirBw89+IFGfp3u
MvoK7hU7nP75bNGq4PTZuUUX3qVcu0zLZnaFkldOnkxJSsvYPku3GXqwozet91mdNVMwHHn9gIDT
9lG0tGeAUiVj/NBgcpjqaGwhaCnht2UCnQt0blclbAchh3YVfKNHev/YGmP0gaUy7BG9Qrc+X0vH
4vbk3e4BZkPXYfLVxkz/QP9o3JgmbBAMr5mjsvV8wR4gguIyBQiI9SuFyuwENlQ5p8WbJJb9VXNe
XVTtNlttRZnTrZSc7uy0KHA9mdD+ARpXsm8QCrv57ZhRsedx31o2svFvO4wY+gWvnZGXsMsLW6Zk
mop7ZSrF9fIKE1Ua98tLi95caEhmDv/9NStC1H/7Z1RmT/iGvWHc9+b8I1vGmxj01+jcwc0Z4h2q
2erxw5YC0Q6EvJpjZXoET6bL5j2CMikUGCsGL5Awe7X2a8H/PULlwEumMBtxFsqHCd8nv22Ygwxq
4e8k0tqYdpESnfdN+trWSG8Iz53/btZ1pezBnEfaEiLm+ra9Eqy+cQcpjUA56FGa93TA3rz7zj7j
ekXC8hHVrbjnzcOFBF8lEUm0VeDZ/iPp68sR5zrEXzd4GtibXsLz/jX5dnaTKrXdARLwv7TOFB7P
A6DL+lVHMO+NHQzF5QU/niOUqPoRQ8zUx6xuYrBhWAliVOa/l4/bHp9LQld/2BiW/HFk2X5I/lPw
lNbrPoEi2xVdHLP42+6pOQ9ZQ8LHCKu58xSzuRiUm787n6ptIJOgtKw/3h3D4buS1F9Phy6qyjP9
Fl+/ebm+SE7NFOcXScyGTqPnGcHdvU0FLpxa+zVgVxUbP099B2cpuONGf3O726K6Rpe3/y3Z1oWk
k8fNYI2Dv/GlPkrf11HxHHNSnS++KrjKzSM9ujVS8TK9V1kLOfSe6noqMna5hQW9HoB6OwaNurB1
ffpM4zvgh128bXCOevfe0dLQgzEMb0D/H+sbYZi2REkwDChSGR40C2AaoXIIYTTAPKkL6O5gJdUO
FfaP4PBdtYQzjyAu+i5JdCWL5kvlJMwbXEWW14Ux4RiKfhNpioqkRs/HqYq78vgeypMX/g1jYyuv
+dJQtH+tXWQSD/yTAkmK6kScv7JPsFleOcTgWFT9MUNpYpH7yWpibbL3tvxzrdOZszwwzcKSpLQH
skWSnQ43mHEFBy9sma3wCzjHmvlD94dcvcln2TAZ7+sAQm+Nm01h8EmxZ04HuFHxQ5Rt36hNUbhP
hcr6TFWMk4Ym9LDB4j422O0nncO3yY4UPuMGxiLJRZxoXx425CAbs/esu9t4jEiCvREodwwVxNu8
rDbLC0mYnpoSu1MycKd2L53P8rehTHYopITxZd94Vf6J6HAGrBOUQnr/L5yed0oO9ICjcgStEes/
8xtwykA7eesWR+f76+hTdfrZU7dM65stUd9tSI/FHk+jJv0h/LDqyX3ycLlqbdjEbdQfJQ8T2sQT
Rh08uOlwofQdpIVHv4I72QTtLfrdKlKXJPdq6PAy6jYKhZPhUYdy14hG/R0v2ZAEbJC+xvrFz1G3
JaftneB0xNFyb+1zi4uYNczvYBKA7nN+hqTahne4FNbAFnmx+kYVyo2r/T72AjtH4zFpbT4WBKBi
9dvWE401TDv/ci/MWLGRLJznxpG0LYD98GQbnVOQbjd0yErW1tUVeY1zHgTDR8z6eB6p6YZ7gH59
/xacM/5tuP/GAJVSjAOxhi+pS/iJUrnE+nJs9DPoi91BVZLH3XXxNbzqM9pI/Q19ZMoRgqkB8EWM
KwrS0rk+55yLEtx1pZ8EXO+9bvN24I4Nw81EFS1xVgI1jOWtXFgnSEZc8ta/tn3E3XVcT7q/J8ba
kkV4uTJ/5LB3KraXi22Q60iwpmRiYng73PLnvM96YG4SA3DiVzQAHr3vu9X5j2iFAmKo4eNFRUbe
LaIU+cClUnDhNqvsPSnZ8We87Q5OR0LVf8lphN37Vg2fsxoAhVOcocvqzPzss2Az+/9LWoz/JjFR
FGmoypKInFTshVf7/ycmfXfnzeamluJMmZ6hH9yjy/aM0lrYt3P9COGGMwUDFUbsg9hARPKaMR8Z
gwc9F1IGYA4Q+3diyrQ5AMnvmC0woiUH3hdIRzwx47nuEHGyz5DaU7H14HZ7nz/n3XGzh2W0rTKI
9FlDud/m9aSNkPiNL1PKKyH77B6LT9hX4js0IcB1yWDyA5ELfwoWHFoOxMrJ/loomRzc9/+mR5T/
i8xVUjVJkyREgdrQ+I/Lculq+VXfn+KMQdDSXZ+XaT3F/jf4w8hn8TzqQCe1iXC+zyUsXBKBLFJU
/PE3/Be9rSxz/f9D+CZphmTooqyrA1n7jzfS3evNVb+8xVkfraT1lieNvdb8n+kGzPTQQAA2ZYND
RkpWH59ZWFscKv9w+sEM8f//qIh6Lwn9z/eiS4Ohaoiaqsla/17/17NSPRujuN64KGUQtw58YLTn
kIhMiuejZG28U7LEWGT9SNZ1gMnCOk71S/iyYEwwsViTv9APc5YEMywHDuI1K395jCPRJ7LqQJU4
7uhdMX0dCBNJMPF/LWIa+dKuKz/3+A4ImGEAP34HNdScdABAxZmURFBtpbIxt4b0mO+JMeutW4bL
zdXdJhgbILs4jkYW6Y2Jh7UbbpJYQ1MylxiuYTqwbeZbi9YXyqyp48MztXWMmabqzmf4gAUwIGif
USBjlPJZ0IJcCyw/zn3MAFx5CIai9ZV9/JVakkwgv4x78+B/SjfceS42PgELErQojUwsjR5OePbG
PnmmGKYgzhb+7Wn5L1JW6X/fof8QH19VuSrbijtEOWzjU4YHsTpafyYPK69ixDx24GX7+mYutBjl
v+RuC2t2c9GDjI/9+/63p3f4b0/Mf4iM36VyUd5VLc6WS+b7hskkABA4bf9yxrP/YycOqXXCRuJd
w4VD4xABldxDrMmD3lMREyUsvTDLwKLtxCxSDsJ/vWj/+ib/Q9UnPe8nZXDnTc5L6vEr143R+u7m
p8yuxjfv2ziiOOvUkWBJK6+xzD5czMQOg8jX7Wy6SfC4XlhTiUiwaQFz6abngGPWv6w+WdP+i9KS
mysbA0VUBor6jzT/fy0/Qa70tyDc+q0A+oX5s92XFeS/xc/k7cKv/1jrFHWDqcHxwVHFlP2T+U0o
h6KYdYm6BiYT3i0YEyCLoME4HPib0Eb9NPMPV9xBPjsCggPSUQTv9kra8VyPmakgQRNMWNqYL+uS
279YvgxVh6Ha4fAxIc/apAsc1co+Pv/uMec3Nji9i+5gDSMmxpXzs41jutinNb/vL33w0dv+Wo+5
C0FiR1QI20Ef2yBVDv4TP5efiO/THAN3GJoLUJd1+hnjFeADAJioF0nhWEJO+ce8CaFZb4iqmIcn
Cw0TqrN36HfJ3uFxyX9gxQPshR9JbQvwhpFz8MXNzeEFFYz8iMlgiHO2YbrSVPZuFDF5OU5CpiCV
G04cGCrO29HAs8WsZrnW5Hr5U4MfwiyHECYLEQCpB0sDZyfkDXHYZ2Et2RDX65e1FpfL9AQvPc6h
qaFhMN/pB20byR/F4mLGrhyt1+3QI+3TDpc/N8S0A2Er+400CntvmrF/vP/hM45LieEb089oDtc4
/OEWd0r7z8W7GIOd/Rg+oP7DvaMF4dexKLvAJrO47q+vtSQ3p39S+sgqvFWRWEj89/9cv5vprmtO
EQgdCKqgisXMpS9muvG06CCvxkfCokgN49zh7SCt+MdfLuwbZfpkLhQaGxNXB+x5r1VvvoKRYx8f
ioVoH9ZkQps4ouJgUzks41RYUO2YPAZH6EeFeTD6B2hMdDKgAaau43GXjccXdzxHQkM/P/7spgAQ
rHycfrwWkLKlKDaC3kVGfVk8b+N5f0f6vNhRQi3MH0zHXGf1PopW4vyza7hU9wk2c+EV27zamveP
+JznchSfJusdwLvIS/nK28z1yg3g3A2SAwDDE02G3TBdYcyHGvJwoM5gqh5jYfV0e5uoJVyjQISX
MvB7jjwP828/qC1pDeoOs3roAVGdLbAfA8uJYo6ywumfO5onazgvV+mudvPXbBOQpyL9fWYG44xR
+bbwhCjJvBrGMLjUWYgh2brlmIS7QR7QPPQx6brOrozw2WPIvlO60RsJLss8ow/nae7XAUs1lfdx
TDMTuhyxIyLN8GxpY15qxtggIFcAQMzMIaxwx73fgr94WfioYV/EV05/2KaHKGc9QHczMv8+kFvN
zepvMmBaJJvmvrEyB4tw/JyhB/fcHpWUscpG8THMXoR1z9m/P/biQm9hfqJo8UswIaKrIpixD76X
LRGP8fJregFO7UPBK5DuW9k1pOsucBOwPIeE1BthbQ6AjNuHqTsLohCARRcLxTHiaD+0Dc2la0b7
ZW+4pPnfZNLvSi8zjaHY3qw1XDo+KIzlHJnSxeytmb6UaXFfuzEKXng4bP+pfWLGZKNFlBV/eMmx
bjxgmp854RpUs8tYDrE/2FV/JzNwIff7QQcQ+k+5Yp97T5r0Zwa93wiXs5wGAsKQoYnBfR9IYV7d
q/3UR3nRN/D44ae9FsdMd6kBdEWVk79MmwdKAd2mVyBIYL0urfRKvgTjPzO4MRG9A86RX3EZMwTj
HTbgNfbEsFDIZ4vrnNycn0MPF60eyz6J/RMk0eqtmJmnB4R+kGOKMMO7ePiNMcToQy8kBav6clrB
CkB3RpKHvNtkuWi6KY+p2V6JqhHNPM9rdw2lYg2AkzK/syjxIEGsoaSY3zpiTuyuN16c5sHG7s/v
IEXYvTaD2s90O5gE7YzxLgxqycEraIdxKjdB8VMowDz+cz5j/+k3dnC3d2xZ33G8TAP+xpN/Zjap
WAP1tI0NN3Y1aA0WTmaQktx49z48p6mgm6kmmbt3tjbMYrLs3FB7sxU72PitsY4zr3tt8dv1dB4m
0KgBzJ9GgEAQlBZO2hSsrN9TyRUnrgnTFebL0A6VcOc2NsaT3/hTou3hiNC9daxapcVvzGWb9CaU
qcWOXYnF1velBceoyiG8RKvZF78aL69aWNmkaRP1LzJmDFfhF7bp9RtQ0wnSEXvwDY4wojCyf3q6
307tzLQ94Y5wUk37Vzgwktibu8JTdd4vNIL0gWgdSgVqBvtz5lYqCcCQwpD/bf8xrsXpX7UmRYxL
GstnSGKt0drOwoQ+kyuRC5sWS6BLuENniystK6JgxQUdwhYmxzjv94NflKnxxzAXXCUFhURfijeh
YHk4qr5sptNJGYKfOufEywzLm3T+/5QVn4k0T2GNUmEo9YjKDhNZHuz3zjt5+2+aoasfAeksulE3
8f5oD22BMT733udtPEWLe33mXTdASyZG6y8bPg2p8dF56AozIBNsrVfbLbbSt3Ta+gOxj4a1HI/x
Myc3DbufqeS4E4Q39IFxwFx6L8kjdqG6iRlaoWNmOlrhrewvWBvRHsKKVfwR3OAt4Bs0ZqZm+8UC
4tDN3p6WTwvlFPAY2QWkF3xsjCS2Wz2cMjeApYzT4ZdwHnJ57wm/EtncgAK/X+SeYeHqpowjaBmc
AliN7wdBxnhwSBeD6AB6D/gLu+xHIcFCtnfr22QtD+wvfIl4xwLu/+BlNzr1tXDf03SLPu2i38pY
eAEaN6R2cCIpmhwZomMOi9FYLpdiIPdaNwAfFJFUN3Qp8zjvL65LGJzNjcFN4+qy3QyPa/bAE7vj
ef/xZJ9VC/dmxNoMKgRmMKActiLqgKB/PoYrGgQYLvFv2hcoTRZM3mAPbD6spSDnyLSXZJDG7i7I
B5WL1mTKiH5yZclVFnvc+p6vebEgaFc8LGaCuTnPTPDbbfpnNcaw5k+Yv8z1r3TcLmd7eVFyII7p
d+/1GifW3lRj90Urxe8jnA2bTWq5ZAmT5EOQ0JYMIQufIv55Z/NJ4TvOBEcgnugyfmZpDukzZVQa
7V5j9rR+fdN1Qq1vLezDBlYdrAHx4jxdKyx/Aqvy9Tq491RRyueKwhKmFkMnViGxmyfBEV2Zb4MK
YfJOP1RxbcCG3Fk/jknyhJoVJpBFglOY4M6V7LM42az7A2EM3+MST59+MaeKD/+YKny2Kwzicdo5
uhpG9gEsGLMaQ1Orxq8/qDMYZXc5m1Tv0bCOT+GaRgSjFE70XwoN/vki5nsz7tNUe1tf9NgCplZD
LKv1WYuZaV/QQC2k1M9yJYRNw/3K+8bafmiR1OGYYThMnWfDacZTJvSN4OTkqfatBT/Yc7DxlBYW
lrrruC/FCVJFjtMXlOxsFBADS2zMnQgdIfjnwR92HhlR8IP7Hp3GTViL/RjQ8zKOTrbfLIBkht5+
SSiSNIKdBwuEH95V4wkuDuGflFeCt8lZKfjdWBs/E8eGta99NQfbNWM0tPwkNUwanN2JGnQoom5m
NpjupRQjatPNL1yZRV7832dX4pD5UWR3mA3ywSdwIyon8wozBxM0q2TtsiGWdp9Hs3/svRZR3rLE
kAKfp4wH7Wz352EA+nCJb3HHRobYFS2kXvj9hbnNJvs3FA/zFAOj4u27wXPJPrUO1mIzhCGLTRpB
efH+0EDKG9ALxvTVX35bS9A4ci7RibLitVJiVi73lFtMecLfvym9bqIrWP3pjvqfk1HPgsfZCVj8
p//D2XktuY1EW/Zf5h0R8OYV3hL0ZNULg2UIeoIAHfj1d6XmxrRUqlBFzEu3WuoSQSCRecw+a6Nn
SbZk6w8GHNggc+a/Xt6H0nAX9ft9NrFIdxOunVxMJrZDS8bmSuaX7f3h0Gq84Xg3bZK3h38Y0uBA
/ctsBnplfHTi8vW8fCV2QQtCVNC8fWq9CIsEzLbEh6hrP++rH+RoqU2lRHVntMO9C/Y2djIcj9/C
UCa1SAXUnLeCWRn2pwhTToIN4rvj8iXPh8QvHJg8CUKPhDGGHfvSyRsDQ6i4aQxjsjzfiGLDN33C
QRcimgtD3uaH+3B8JxiOD+nQ1fHReXqbcTT75CNQW7M70yvoOFhgRWAs2iZPz2XBoad5xi0KYhl5
voH9F+ccT+uCX3cdfdZvws0M+RuWYV0/AkmZb4Fz1q53GwRB/4H12QtxLZGhS4i5dFLI4ES/SkUk
Bf3rEqjvWhRdK78/ewGw5KpX/kfAYP4swPvddrETRv7v7Z+uHvbkkJbC1e0zoi3KUywE1mDTR0eU
qS9DM6dG1+Gog48X7P/eOg4u7lBDms/rSC1rB0Pymu/6AR88ZL90I2ph8TtTwnyiQzHkuPSCkzBL
2I0mB3znV9LASBfust34KfXkyaXYjRDbSORd7iFsUjVmQ2ui6uhuSowYJuv4mivQw2fSJ95gCBpu
T9xITvjkaml+YBDI19Kesly+HJc8SizImTQ6RPVq1nUh3RjbcV9gXF5IwWDUQxtYIYCi7euSikaD
D6YKZZymEpGMdR9rGlMoyXcTqttMdnNBn2cKUBD8TbEvNgdP8cnx9zMqeNu3KwounnKySxERexuE
Ou4Wmj2v8OJlKAUR775L9tCG+Uz3+wfP7m+4Sflsv+R5IOIfkpGkxH8Duv0t3svP1dXHJZIU+J7p
m9zZ+9ib5HgcpPZMKVJT9WlA7Xv8MN4ja0DDwzsDIL7iIaxItPzAzEvYLkmUFwXRpd24r6oHXuz+
DOQAzNB4K6ormBhARJtdzRw1+GGbmRwYyASRehHgsvlu/cVL0ghYEVslWwWx2CflSno55AukWQQz
NL6DMXuBNORdJyH55KTt+rOow55QNOVPF1+5hu8aBqt6eOzK1n/f3enL4ab1wQB5cMXHBz1ecFwQ
09GWp9UBLguktL93tQFN7vm9/+x8+oPr1tsSx1+7+UaKlepF2Q3+b9mUqWvY6Le3ilG9X1EIr7Tz
yBdjVWIkeanKGYo/6dM4BWuoIYi+q2kdKI9ARijt6zhIwZ9BlXwIuJm3gEgI1Y9/p/kmJwAZtxvG
mWOd13WX31FumbKbV2Nn8HB6rc+wdotVLVpC5IN0UOX+hRGoYzQ7EhG2cXNADIVVPJuQrPh6JT5N
x7aDiSd2AoQOYgg22dCQlHIERY9nfKM/UY+vHa/hLSC8O92Iy+RutFQYmgDZ9vD3WCM0w0NfWVLB
o/hJE4I8k8V9XO7qEjsVAWyjr6kyuewe3iUlxnDg4TCn4TWn4NJCEvKW0Lk1pskvXrNJEe6+qrOO
ArRXe2fbhYglKrtGQn59DLXEwZ9BwBNxBmB8CHd7PMw9w7uX/BpnVOJW6+4B/p5gGHmVihvXBYqY
9rKO8YscSkpC06jFdQIr1wm8M+dz7VJlHAxumF20Gex3UUBh6rHAxWbwa6h28PjcDmCPakSSYO6o
nlCtNjH+Rnp/cGP1TXgyMZ05i61tBEHjcn9ZEyWd9RhB2PFBYfuMVcwISgI+Efy0HUwpzDF8LqDn
1APDUwwRdcXgtJRg7EudziVG/kWhv8bYYUCq/nVZ9QDfnyzm3UAmkalFRjxiB9cY1V+bPW7J8xQS
vKrhwUb26NlGtIM4AaSFi/CUKr1SY1Nps1NxgVvERLurK0uTscRTiqDLs/HLY8jNZ8Rz6sRTQBBN
bNbezibRQo6PVsnyO8biYe5w9xT8EXvKC6NxPgXAgsHsDLUIMbT2AmSPGhVVvEdupkgyQuxS7hR5
CAM3XPoR7pIyQuv/0ZJMKsHzlkjIDZiVp74fjRZDsOraLRATs4iSGvAhwuQAeRIlPGpmNBy8m8Pf
05z923UsIPTiJh7XQbWsLKqQz1BqYtwSG4b7RcrbMdV7iMEiWbWr97IHHs3Ej167wvIZXzoGg0kn
QuIjJA8d9gQJbhRoNOhGsCVRBbp7e4zsgjsNWlxmY0t8FDJVYQ/hYMpEFbWlPEi2fwbc7Bl6gP6C
aJXvH5JXqyu+NA7E6PK8BYhXrEUGekY/zl+BAM+KQjRuzuzSZPJUp0hpaWnEFOd3Zfe2GpAjryUu
++N0CxudSZAnMmnmHN9WqOpqLdRqTESC2Ok3EZYIWJ00LMSBPRyNukT0IQLBb95G1S3cfmKCQOq3
/dz4stDipbyCexhcejbykACNvHN/wURiiyVbCvMbJ4UV6i9q8LLw7GlndkPmPRixuCgC4xQ5qj9X
BM8VGCmBNkgI1AU8l20N9IfL64KE8qGDWkUXQuVyG4EzP7MEnyNGniieEIrLPX340aBSZTQeLfU+
NC5pbTAbz62NnRzPLoqMovB33uMiY2IoIEdMtlPO+6jwV8Sa7Vdd/JpmW1h3Z4V4fp2LIVw3Zh2A
VSumlAfmYlBL2wYNHW+3A1RF4Ye2HvvD4Z3B7SlGPw09JJ1XeZL2bI7mKeo41peXe2TMo9Fxsmog
UQsDYXZmpXGvcxjNOOpJACT7fEWqaDMjXeIJg5UKcoglr7ZP53uJVIN0+ODzTvvtjPM0WgEP4mWb
ktWs+0U21ZIP42X6wQhgsb9E9YN6qG3xjUlArTFoekghbdbO2EJ0gg/qwisQC5K/nXyAqC+pVl8Y
vGYLIZ72GcRwRqIUjTHonAbqSoaH3bss7RCHXg9zoX3g9fIZIR+YLyM6JFIjFCOMLNKAUeDJG8tj
QCn6VYDFg0BD6K9ZoYUJ+dYdWqTmItghB9269CcwLdgxVa+7MZ+B6tDtidvKwlktWHBXpiW9/YRw
+BYM7AqzMsBT9Pu8gp1vNyQjs7351ctw5sm4FY5b7rduSTh/Xs3DmpSXhkU30WKWOkVIYcV9x7/8
SvGfORqT+nlpkfWKxB50x4TgBsEKE5YiWaICR65BhWeN4SNxzy64btL7w9OysSgHl12w7uOj/kpZ
qfE/qH/zlVkV7PoDmVsc4w28gnZE9O/zjwG4Ip5l5yOuCm/sBayFAmGThJwbD+TNSBgLTc+Q7fws
Xr8usNVS+SkWjGCjcxRzFFL04cDCeKmvMvoyPinBYIUT4TbYjQZ8BL5PuKsOnP7eA1CiW64mUbp1
77N01COCpQ4vh4DMF8TGtfuS38QEwtG9HFijCGOJw4hZyYKJQNfLPL2X1yRNV+DYtf6HcCVKeeq4
xkCMF4j84hpnj/6aN+yVprfox529MpwLzMh8/uDhMBSLG1OCOwA3CHa5OqVaLnoepLGQDKZr+Ak5
B4/pPW6Byrrt0cyopmx3TV7UYxVNEhNixY2d2CIQIbZ2ERigTbSJYuLVBWgLByJjnVH1xuua/CJu
K76wVqxCztXOrUpu8aryr80I88ErzQkE+1s878fAJRyg1z02QeIzJfg//8SAm9/2ek0D5Kqtmaai
CBD1b+3AB+xmc3G/y1Qis7nAwpsrfKrAgQlbc1JPorrZeLyLTxYTm5SAAgLNAzWrm5sj4CGBwA7v
GlJIngGwJwpSvF0f+AJNrzk3tmKF8BaO6lfaMOi6ajo8WM6L7e3f30P9Bpit2v99j6+QU3vr6IvW
5HtceIC8PK9vvFCihnHyRG/YnVEMFPZmu1DGU1IU+rIf6NPat7fSUmXZtmwdEvSXNnVn7Rf3qnnI
k2J6D6h4j6kDMX+2SEMK+sknCbBr5/QiP9MZPQxK1U1kz7YeKBMm2LDL2/+gylG/U33Yv13Ql5b0
vn0+j4reyZOseLuV4yeVCHfjRTw4LyVu7GhI0RGbfvz7URjff6yh67pl2ApKjz+XVHOT5MPlrsgT
AnZRMX+VA3qHR3+c3GbCF5y0mOTrxf3kNA8YC1+MrIh8XxQvsfIdBhGKmFWXwaND5uBXsyn2nYtf
QwXeD0oH/TuBjk03XDEt2bAc48vqb+zF+nR78Mh8IjXEJmdsxUWprqQsJEohvADDIZ2hnRfMghkO
sZh9pir7pnB5R2fLm7vG5r2Gz//vm6gJRc5fKpn/rsz8Au297A4OYG+eHYvIq2G+W6Ku1y65ma2n
BnA4WD9EpjAHlot33BcmOP9gfYaFCqYNP1zMN1x11XYc3TExC4A1/uVi1vJmXT+lhXiiRG9UhsO7
qNs9KD453nC3pydE94VNrsf5zxHhYQCYEKe8fWCiEUNZwU/09MPO9Z2mSdMtTZN1lWenWl+WmWTJ
51Y3ngDX/SOteGhXbcAIp+apcoyUmH4NlSqm/opraFpxDUzF8p4Yh6ypoTwpTcQqaeaGAW2/xgjn
+fLDPfvmLfjj8r7sBtvHplJ1vVMnc91rktPbA+CQnToY4jHJ1+MYMkGH0iipZ+812QRNzUIV2kUp
alD++Yyp7H7BmPCe8NcTXIJr/99XaIor+LLE/rjCL9tD1yjafX/lBu4fPWMO8O45Rg1MiIfcdJEz
K9Snn3eTMPcG2Lf3DxOtZ+Y3y1uvqE0QVZIzo7dFAeoz7reIHqPTYI0elqUgf7DrpuhyM4YzLsfo
iFXfCe0S7z6DU3SzNv5uLkSwtwIfjwiuDUpdWmAjUiaCQBklnBL+8G2/edX5tqalo8RzoGCL5/Xb
QVedH/p9cbqoE3sCNswRsD+GWZMNA6h7OiUDeVXoU4pttMfCu/AO13x1hWsj9V4KT/Qb4GKnO/po
7SaqCkZCknsfVXMrRPkejCz3niyQoDI8dmoTantgAKgggH6seSuPwqMQtZ/sz6QKW+G7W62eHwf5
p1Pw+0X335f88k6Ytlp1hztfkvvow9iMqL/1obKW8orbi+udRiUNDQ+VlznuOEs7ZoLzh3VlfLN1
aZaCa4Wpy8j81C9OCKfmyL2+sVucA7JHIvOrt2OYx37dRw03M1LA1rSAsh60s+v5LTytzoyHAGcN
IAlQ2eKl4DK7vgqGDmaaJGZLnEYE5KBPh6f8RAmBeOtEIRF6FD717ejyuQA0EWsIm2kM9z7+vXaU
b7+R7eiKZmGzoGhf9r+jtr7dnFoTwUXZVfElO2LhR+V4kXlMFF20Hwjx6jcaLQ1Hh//3eeLPf1ur
p1t9aM8bPs9hVu8yk3rnCZUOnyyndZPNLdHZLWjlhGZ2ZjC6ip93D1Sukfz7a6vfBDR/XIa4Lb9d
xrY+H65C2jphdMmlFf62Jtlv0wcqqf/tq7fUW5/HuCIqvke6mURa0GXgSAVux8Bx5Se/ke9iLJ6B
anMKWaqhfz0WH+tq07StKk/m0FivEe0Hap6Kex4ekSXg58LcWCzNzpMHtXLOpTPTyBv0UlOZzBED
A4UYjDHp7DG52OjxQlWdENGfZ90is36w5vi1KL5sr7qmYzJhGLwJmv5l0Wyb6rJTG/uJDbyBwIx0
r7wWhwER9XDovkdB1a+FiWl6wbrTN4dU4v79+DSxf3+9AB3gv63bsmLo9pfHZ+1ul62hdU+EtsZI
Th8hpRtimgdlZDsBLRO9OyhtsD58MYJ3iKBoQShHIcYjHccyjekRMndgyuD/3B8u7ZvNmPDwv0v7
shlvj6fuJpmP52T+Wp68NxJb8HC0ad/4r4f73mdWnpOINlVEAbahNY+jaYWtHarDn7Tr30Vaf1zL
lz3zfLrJ3WH7fE6wJX/l3aKq9UZH7BS5sHGimRuQg9IZoEaADz3CXup8/74b6jfbyx9X8CVUsK1G
ac8Od4N08+y+tQh/ttDNEGm7SOHEDWhQEQK8SjBl9X748G8Spz8+/EsUsD5cjOq4YZVMaU9gjkDD
ZIPK4pkBX0MEFAUpbaJd2EQNVFeR0bMrU9uS/B8iXv2b3eaPCxF//ttuc1AqRzrpXIgyUkrsAkKr
JCCnfTt819391Cn0Unff30UGIVr94HaDQ4xGC9EAzcxew9iEaL7cAsqH7gh1RX6O19H/z7MyDNyz
DIeXWrG+PKvDwTmZx4fRTbJQLBN2HaH4ih1kJ/mahEBoKltgkhQ6f3hQ362S3z/5y4O6Gvb/fnID
0tcv6FEq4DBoiUbRC7L0K2zC1eDjp4/95Vv0dRcxLFM1FFsm2ra/vKrVob3oW1vvqOPKkcEjcVA1
k38oM0ituGng8DBGWVF5tIf9EyJQmkgwpj6VYdTP6YY+0M7UPB3ot668CQ8lJqCvt2iyQo/pyyz4
H9Jw5ZeC+V9X/OWFXpyep/ut0brJOn+I+d/z0kERYlGyeKAfMAH0IJ1JKxMHigcTRQ3OPyWjhFT7
L01SG0NwPLhs8Ws5xQ8opEy7MuYXaobBCYwS2hD/CIRmKwzsPMAygVH6WsnQC7Iz1JfviwIsLjOZ
4m3ahzfknDXqyVtyK7flHmHJJj6WjHu+KEOyJoHTLFvalc6Bdv2CQlAMnw6onpFxtpkvh0/4LWay
FcPV61l3ZQbINYrWZ/qLrhUI8NermM2vwcbmzuCG7LHeJZclSo+FqzCIHHW5xlDUfNOvxmo5e6ye
sGXWnpbyQII6eiBS/Hgwzq3H+4FSMK41AwISQxCJW3L0eQf9RB5ZhTPQGbMcamdPxbHYP4fX8jm5
joDzPbxDWJnRBrUr8taI2OBM3ZWcitYXrSLwnc102WAJKdHD+mnz+k7MrpO3mzZ+Tgov45dAqbqc
TLPr5G5ywpIQb18eMG0xMpmRPTkxF86gEH4tZnyg/MsTBnxDD/D1EpKMFSfgm/cBGGILMjeCdnwN
IayxAZO5RBg7CHLHxUXQYb9sRydIqUT9d29HnRJdYKqW0qteXsNF/OxtPFNxF06BJoR8p3vXBugg
mtWlo/ONAafTefq7OmecLqz8HzYF8fb9vdb/uwFfzvi9ure3l6fSEWTIcBzuKT1K9DbIQB4QsZhl
HBHwpELV99JbCZPZf3/+t5u2YWuKqlmGIYzP/ty0le1arRcan3+hz/bqxJgp0iwdWOCrrJFVLl7V
1BEy0E9q6WCmBhALjUBOTF9HFBUYA604v5ucc5Vg90R1fEmdwims4unJHDRMysbVm3P74aoV5ZuC
BsaD/132l3VztpnMUnZsEQzY5RfeZ9tXeo9hlcM9THfM5IA5c+l2wyHaRg5SQUp3L+tyO0K5RGv7
NEFARicMNCvCbMa3M2j/p7iLqtklxJoQEpa7uft7OFDuEObIqhWQdOhZ+of+svlc9M9YRewTp6x6
F0E6AAxMswwvhY1LjH9x3OZdOooVa74yL10xQfEIQ+6gWrZVwCAkE/A2nV0pFCQKpCW39MicK9AM
rARQXAMJEXAVdiFPGuBpuF9eMbZH1EAhxgAFJjq4/JOsoaO5gDLxlFK/B+Isxg5JtOTg36uEwZLv
lulv9/vLMnU2qvTE3asj9cbnXB8Yo+eIirwAMyDPw/XptRsAdsUMSaGqP0A+h2US+cN713l3VtJm
eV419G9KrXyGZf8adu98YyBnMv0DNJBRG1qBEdAdBWBxAxxCSdo/QGd5r1BXg0jw3mGxJNf5eb6e
nn0b/NTCx/9JiKQyNXiMDYGignyJmD0+IT+9oLsHkXVMDLaQBceH7cPtGVVjaaDAnKIHxoCiQfjx
dsmf4WKw621Vf0vxpKyWu+nitV2hXAvE7G8rBllPecVw6R7J2B3FQXlZOa9rClHH4U2Mb55DFTxR
Sw4H+vgY0FpQ3MkiMJi+k8I2/sDpA9C59lN6993eYcqyJmumqgsLwT/f3U3Trff3/bObqBGz8GcP
TRbF/eTTKPp5sChf8AXGWtYb/LRnfbcYfv9cEZH+FujZ99PZ2Oz4XLLWcEv7lDZoWBDG9K3i4YlE
ZEk/9yeLOee7d/63j/1axDT1VtMWaz52Oi+s8OyKxk+Td141pfSLVJKm2/jTCRa+ENZ7b/zOPUCw
k/ALndcM1zJKnyLgQhw4/HwXK244pDS0LR8xUnlBHmOpUWBHtkzbPlHfWwYHYAOON2M5ZEobCGmD
US0VWp5tso3ocWZWIsYwmFW9Z2D7OTKZB6p6Qj+efQwoZPx0Ymp/3wXVkR0TA0SeuWn8yoZ+u/nG
3rq2knl5TBReHkifXage/NqK2a6senwAS4PlGTPe1LLsYGPnxhap0HO47XIbxhkvxjZ9gAK/Rqdn
eN/4JxWHvnADzgGbqQfmN56NHNgID5uAcXhQKUxHq8CRrz9sKb+aKX8efKqj0GGw6bYYNK++BHm7
bXOrraN5n1TTR3jLoWjGYCMLrOmiT6SioQaGtZ7RamhmVbHHEI09+21dqokxeKRKykh6tEtP8GY/
P3fJKXEVDhyTwMfMDiM1q0KbjZ4JDCtQ8VEb0vm7z2BVxz9sjL/aUn99DYMHIWbyZP3r+SlvqGyf
auM+ASgZUiuzEWcA6wz9dX8uAXsmJoxO01teJ8f+I78PneQU6NEpwP59KKe3ZN8/86cYm6UFsD+c
pJRsX+KzQYeitPsM5TxiLbYY3JNY38lzdpjoIMBbV3HxoEuQ10UX7xBBOBwfY604xnYuGvvPoMEG
3MyOQRNJfTKqAMW/u0kEMq2ZqvNmqs+ZqdkO74zVLu/JNlZ9M1tjQrEZybN7tk72wSGUM49NDVn9
Nl0P5LfjpI6q8v62L5wfdjL7mz6O6qiW4tC/FEnK1y7mtpZu9v66xrYqZW7fE4cJwGiCIQ4UWNvA
amYdDoJtgBlbupuZkTlQfNz8crN3zdbQsyvItQwUzlr+a983U+K2DZr7w1DMQkGfHhv+9AhKvY2c
DHa1LyX6Gysi10aXXJsDaX1tqH1p/WefIcH8GOwx7gXkUQI1JUPYlU3IXj5u40VwY8u5RRgYxMf8
Gl0jh6IGcIJoEdUFkptFdJkbZRc1HCuPZFsCwRxsaFzk2JUW9+QyUbMutvodAYQBIb4t2uAKrwOX
hFPGVB7SmqNvRzpcchC7SVXcLDKga0oFOBADLPgnprA9AyfESC084ZZs+wZ693NwDLcFsPqsyewI
QjSUSZyzQ6qzb5y68xp3RPQWFrKebb5OxMXjSNrHEDRZJHhSRfg7zHag7O+pDfUWt7RQ5iG8bZji
3+X2SCsYvhyyjy5YbNKkgvLX9YXvOJjE3nrcRSBnLfT2oMhiuQ82iOSJzBpqoNqHiNh3hgqWPFSJ
pLjOyTRnCLohW8sEWgb6MQxkqG/JA8mtik2wT2io+CjBPxYw3/kJDXcFVDYhz518vY0ufMc1f42Z
aMLexreTlgiUBm2K/At4v5yK+0Rwxv93y7Qo/9xE67dnz5qYAPUtckgeDOiCy8yiSwj0EWb8Sopv
EMRvoCW3IbNXeHwRV56Xh94xPyZMB1GtDJ7hERu7w2eDbmTEzxrDWypElufEKQ75miOlAwE+BKRP
76rOmZOtOJAqJKwcLqDctF7F+IASWiGCenSxNXFDH1YijS8dw4yaoZ0bGFInu0b4C4DzZ45qsoiN
4TFbxEdm0w++FHk9KSX++TCGizH6yrxKlPTARPwu+Hw30md6C8yYW43K+Di5RGBFkrrAJJvxFbsE
gTg4hyfIkKzcXh2eCyttomO8nyk9KVLzQ3mfmeE5JlGCtWLhkG0lG5+VG+MHyf+HChnRBkNQMeFU
bETWBN9b0iLZt8MmWOQS95wmE86eTdygZ3QfEzlEO5aeRnJW7byW23eJGUqK0PZFi/wa1oWVaKBe
bzHxsW9SNMQ1w+eG9tcYPwDPw1cDJNXokQkT5m2Kljdcf2rI5++IwwB6hAd/P2iznW9gDM4rP9jB
RntEtDL1UPYFjcPiodveCg5esOhhiOyB1W2yCxjRdcyk8ttEMAb0hCqqEj3Bj2OpmYGIYQkce1d/
EWrpsTgW27Rj4BHZa3QqNmTNiMT4EfyZ0FM0Al7uAcMsGkpJZr8CALoIW24JUl5vxx6ulmq8HmBl
BT18A07zGBxyKSR29/eTjmyvf0cgOVSZt7Z7+In1LDEq8/LsGXxij/5Jsi52vOEimIbtrPRbSLF6
CI6yh1nraJvjpeIfwKaDw5yqyR27QvS1XpXsoB0cs2cg1FxsbNE5pq5GrALCklJbpCY8JyawLM9k
md5DEF/pBe0OuunI1SKxfmXxeDEyVhDlbEmuUHb3WEb8TUcoh3X2jJqgTVg8HDfn/BzuRo/ISoXn
hZViEBGD9k62wSVS0ppdpuppSTfDoInJUIgwBfMUSU2F0gb6LXJfG5fzxVDm6roMye/cSdi7Ez2G
/z01SrNXF6AW/Gum+ioQPTWyCyVB6IYQkzV3LJpIpZKihudEAYy04RJaNpKqD8GORytnu56eOuwj
x6iBCsECodR3yBpIujg+xF3+wA/wpxjhV8Psa5Dw2+n2VduyaJTTcV/t75NWOMZ6WgluuhQUMcZc
AE1ZI1GWk9N1wpfpt+xdDNwrpIpYRTFWhPMFXlLv23HXkEDtelhS0Nt8xfZXSAejClJLMz4vT4GZ
4WGxwrSDv0Ea1ZNTNjIYJJbGTa6Up4wJscfLswR1XEgjiV4GvgCRPNzP1zmtvfwwIlfJtp7vfHTD
21zxFzT6tH63kspqdJu0qfaOrq4kqe14aTah86IXxG1vV+8808lz4m7ojPTBZtZFVDHSOiHoIZ96
f6Ltwpj8Q8hUx1vMWxbMmR3zBx/bINAYX0Kzp+KucezTZMzYrfPTkJgJjD+K6dyOu5metaNzVg2V
coNj7waI+7W4XRgKqBMrEafWo7zxxu3fMOdOqmXNyWKUcrqbijB8vhhA+8Y98QiUTR888f+75Tvi
ry0j7k8Q2pgIEG6e00uMn06PCVU2+ZbTveoJy5oDhH68e3DHqbgyNZU9ix2HQtmmdwOzcAJTcCV4
s6NFWueb3jG6Zu3bCdfeGzUqHE0zE98Vqzz0Dj0l1iLkfa774F2MmtljoDDnZYV1bs3BeXGY9Dri
25rN6plIvWbWCjcJaDwNfsMMrmwoax0FsXy+SNcjokLQxKB1cv3VHFwSp6fFeCtmdMwyY4YpwXA7
Ml9usSLGz07FLgVlD2Gb8Rv75fy5E/TnxcuGXtLgPDnr/EsO8NGOiRx8/aUL2iy+ejzJoJ4tQt5R
4hHLlzhOWWYweOrcYQq0Beq5HVfpBvNfDalrC9z5kvPeezaeg1jQQR6/5fhHMd9t9cS+pKNyrOJD
YY9xtACq2FOxtlDgHO8iabmIzT4UZKyYTDwM9BcZs50haGBPT/mucH05yOIn4Hnctqd4uw23n1jG
KH1ma6OJzjTOnV1J+ClbOGjcueqKaNr0Je/CQBRySv/E92EZsE8SGzJVbfsNgQr8ZAY9asC5OM5E
QHwjCMJIW1Xv8MmIOVWNe4SLTLgfYVzB2pbYaxcem8VgjfG0VB772q8bjIVJvqNFzws2lFg+CrOa
YheEUiwWVl4NhRsARkm+b1G6xtSZrwREmBVX5zhd4z8pDSGnIzl7cCcuLK7HzCBg4PKG4tCQmFu8
xLoHNhV4M+63EWs2bt50SFG7qHkjjBk+shumMYL9fogQzeBPVY/wl8FdA7id/6RyQna8L0/iwS/6
nKkjelVi6iqu8T85A/uSyV/NiPM17PptuPan6OTPQeMDFwhCaudKTAmHOriAlw/h3fMQlXSd0Zyl
ZHNz+Z1IDQ1xdsZy0sFQAxKfaIGFbYRJ2ozMn8mNOlYTTkIOnFTviR1YRlzAKRQswgvZyiI85fvo
Gp+zPceMnuIzEG58gz3+QX+an+9C04U57b2g1pXGwFLxuiZSwRnTvZI6DcA88mJXr894N1mHx+yd
YeeR1bv3jz0rEfKNnQ8+j9NPDS2coJ59Rlq8fY7lDKayTl+OncTu2agcCVj9a/wBrXG4nVxnzERI
/e3gTFBgl13JHUuc4ASUXoD47f6OuSeTAAAD7z4GBdE9uRVVyVFPRIUHzWifai86xjRWqYPXaKJD
/x5ue4CXGSl/uTKpE94K6oYs8WpifzQrETBspyossMOIgp9Jt0XxxC8Y0qGlSqNm5EAX24W5CQEJ
yw+J6YRP9BfsJjKg9mdEGfHVLu1y1zfnOoHY9pWjNWMtDS4F7nPA9helRAwn7MSpHjI+sAmZCC9O
Oa9T3mVmePGq2UY4fb0YH2pv+0kYRGDzCIgRgZ3hXIBhjZ2fIdphiR2y/tKWKujYKk5j+Z1HmQLm
LxecIY+U7W1MUX0z3sbHXrOUBnvyU7u3WHL/PzQ8EUujfw4ecycX0YELrlzm5jsMrAFlbhAhXuip
miUR6AUvIaYTZg3cu+uMIx8yhxZtZ3ucua1oMwJlR8L27JsxOmjW4G3qEKXM5BBfn76T270djn52
3ER7MuhNAsLU16LjlJGf0GJA3BpI/SXZV7IYnVFEO6/dfI8N0H55mW4LdVgXJn8Rhos8rhP9ESMw
P04JC+9WnP0NNUijkArRTaEWFnaRVtp8yy47Do7ppuTOct9wDJ7Umc4IujG0Rwdi3W6+Jf4wwxS3
bhCCx0j72M0U0CuMuw60VyWNoNfO9gFrI8FtMz0ljFbw6C/8/g0HiUtqpdj3lKyl1q9wiXeiRyST
xHIi+Uah8FIxSZR0gzttrxNf3fA2+X5KwhAsWMZnjjVcmBkl71MhSuURG+77LbWKY2/TVyJC+MGd
13gjoraNr5R6AWK7pDKGlN544UyYybGeXTG2BtyeSb3j2yY/Tk6zBWUJ6fWei07hzHiBd1xK03pl
FLucb82uVhVbKqkOcRvOn9EecpYU1RNcqWMdRNaGTeIGW3//BicAJaDKXrEYtuVpZCbOsCs5Avtq
ZsZi8kTiV7d4B2hA1tzn0CkWMFzlGUZ01HJFSNwDYYBLndbXOWxfVALuHuay+nC3giX8hhv3T30K
7e/mvOo4Gpwm3TYsW1O/VLm6i7243boNKpVys7xOcTtGhlD75zqElaDs2D1fiwej9EdQIkLZscCd
QBBYJO/XwHB/EbrE2JoHunJZu4FLTtpG9cW7jBgH+ty9iinX/h5VLnOFw/BYCpwEti0+Z8ZnDcHF
DXIaf/xkipifMQf2jtWAcDmAFYzi+zKt3eWjx/yaNyDGGzHRWZUj0WbS0J9twOQYAIiqUV2QajGA
MxJTQNsHrrAMyHgMdTCflzPmq3+iHkql8R2qzM7HmvIwOuIFv/4hlP77bmoI0gxZNmVVNhX5S7Nq
I53rx+LeKBN4tCcMg30Dq0Z0cYPOP/+kE/hbzcBnmVC2eGwQEa0v3fqDfLnocm1DuWOUq1SXVJRl
xxtfX41ZFKCCtP37+PDSMCeYLj3uDgip5OOHzEH5u8LPRVgG4D/LNhTkCn9W2htd2j0X54UygfTw
XjOJCpUXA1yBLRqjQzp8Ek2d3ebkD09RGFruXKkCi7K3L6gKFB1IVF10tONE6HuppdrYezHFnN/D
lzb3ephruozaLKHWxWuXKZvH8J3tTkxugDVk+CL++JhnRPK+0Of60w9fyKXTY4Wgpk16k3MYxwxc
wEDhugi11YhZMckfKTuXH7V/KBl/UyT88258aULp1VoyrzV3g7gUv9J50R0QMwAleELVduFd4a4z
Zfz9TXv7NTKM0VvyfoBDJCQlqTG9jredLw60BjnDtU/NnjZcnDJIufrpzVe/f3KOhuDasP9WXD81
7fbsdo54cvNNDzxZ3E2Sz3Fen70XL52MODw/Pn5YL7+Ww595JjfI0RT6A4auqb+Enb/1BuT64bSb
O5g6+1V7x4n0Pt1QljilWyMyTukd5tpQUoELuIdjCenbvGebG3imW+802jz9kzmwzr4pB846Vy6e
TDkGGq3KEgPE/VM35xvVlrhWrhMpr62YvzRVv11rfbvs9LX9UBCZMmQA6OGNBX3L5LvgBQwRTsE2
9l+EeoqtT/VHbF4WI3oXgyGcJvz3i0avmxfp651TFe1/ODuTJUeRrVs/kczoQVNaob4NNROZFKGg
EWoAAYKn/z/PO8mKk5Zpdq0Gx05VRAgB7r732qthDmFCe5V/TlUS6XU309dT2XzIsxrt3WECnrau
lv5aaI2eswOLC4O1NnAn/swn921mfoqEXyEePJRL/Ou01iYHEP94fNZSzcGIDzlC92ktdrN1MoTj
5Jf2uTr17AMe3Bhh1GshVJDx5rDb0wGYEl4GmZm99+hgPEd+n+Q3J6to3+QzzYrwo6hXGp6xk5og
wDAUCeSkpOP/PFqLY+DY2GFLGye2f/PM2ICqH02aVNr1nP4Wro8wY0rYqWGDsp9V/G46Wy97UHBl
ZmIy/oH+Wt/+mov7rCXhfMhjeHrBFjdoPDVqe1/2A0yb+wiuHYygnZzDw9u3fut7ChzejSCM4Jvc
kXrIY0vm2BsITaLkT/GlyqZHrGDGU0OovnBXf5e2wvcJ486eburD1NsWSAU5r+784Ma5o+dzyvnw
ukaYj2JcyMgQjCGZ3uDDFkxl/JyHU1SAAhwb3g/OYFMvk/0JaOJ7VWP5N1kxy+KS9ATXN/vl4GA3
evuTBaLk9+UZYEXwguEiFNgD13IGjjM87hxnUdnuDuc9gpKc0X3SIrIcVrNpMx6q3oY98rvaRu7q
5g9TZKtsnm/PHifhnAOBW4BAlhuwaUL050K2qJ2lEUZ3EQGZqXNHMcoWCfPIaU67j1x8QhygRUOf
90Uo8wfi029lK/7CChuHeglj8B/Tqj+uOUW3mBerfRi48o8zLX/2+orUNPKmD0/bRi2GqRVmOFj1
4E2A8085ob6GNIk8r85hD7FNoslFYe10+38xgf9A4WBepqLbMWGaS9LPzaqWszJ5Wrq0aYCxdGqX
plkQOSd9EfLkPId429HlDGmKaEtY9f9Y8X8g1/4a13GoStBLtJ+YXNn1kkaJTWkDgAIaGk/WHK+S
w9K9Lh+dE8cBxn71y7tOazR1wwfANOBIsZdOmDLlQdj3o3gRtyMMIeCUkSg/sCxmMA06qWL13Md7
sKVNwZtHO8pugAMLGuGvq6c1DvlVnM331DcHr8RLCb4M3/hcOO9zwjPQ7BZtTm77Pby9AoP9jo6Q
jOAbixxTb2SyX/VX6vJ3ClhCiOUxD8BoJez3neM68ZLLTWeSfQtKBilnk0wu5D7REDqqL2cTOn9a
fVx+jo3zhPKCNVXi9TxDc9tLf5u6F7o+TDRkcNSYOtHbRgEWVgtyRb1aHRCYpdnq+X02tUAnmHnQ
n1gsrb1BfCbTdhJaD453W7M9tF+IUw2/TyDj+wNXMnwN54bKvlBxosDp+3qKriMibgwZADkn7nGV
TbsTEwviKOaqV44lGbKF5FfjKrRA/pGN4tsJ08e+Lyu3nVPAI+UwHVq6lJBzwbHVBos66H+3ISim
PS755XIdDK3PaEd2UOtkAxY7QH5lm4TlJEumhQEcckYVcPMO7blBfIssDCtnBnna+bEvhSWF/f1d
bI5Xh+5nkA2xumxsfkwZYXMywL23GiiTPs4CsG/c5umh+ySgoqQ6nVnQn+n81eGmXd9mylne9ObF
5G5CIIj5OzSLqL+7fbOIC9dayJ+cuBXrwBhTSj7Gugh+0F8zEWXCV/8VTEGgiH5B7U7pQnu8YKfI
t68N2tLUziYAYQRrl0hsD9hIiPlPBv3A8o7NLB+8TK9b/X0ByfqfKhy4e6qiWJYsQZP/b21qXQtO
2A7BJpslG9vHl5D+TKg+HdxARwfEbrvZDCQLO1FnNpuM3HuwWCC7rV0MvgT5araOfayEhNIdNS9+
88EMsHLGoQi5wxB5cWJPEjo+4V0WAiLicPSYLDFX9G7OsjetCdyZYzI3T6CsCoOcLWeN8AeanlYw
GAerDXr5IU/0RpKHxMlQbe90rdJAwYDyiDkIUJM9FezwzWoxAi1eDAbT/T7lX2HAwewKimvmfHE8
kH1s/4Mu/Qdxhiqx+6lQOKgQZflna2jk6V3TamkTneK9bqeb3uy6eA7qL3X7xhHszXTpuK/D45dE
TPq0D0dx+gA3XFZ815OWw/I8nv7+TP+XWvLfKxJF0m8lmaXUkp5niClR4ZHCDHOShBrs8/6x9/6p
i/v9i/84hcwma7qk5GMEGEpeiLx8O3y9bPOvhuHXLfxZ1ZmKbKE3MQwNwvd/v5D0PvaurcYeby3w
unhR22yKbbckgM4MejB+SGxaknoV2X+/j/T3fygnLZllIVFTWv2fjerDUptnIvFs330IrG4HZVq2
sWaDQry/r7GEqUMTZ0pQvCEOoXhGqCvyiiHvIaPC3MPpEci0KV30oJh6ACPN7zJR7c9JObwyuZxn
s2sbSJd7qIaIbHujdmJ9GEMINBtYzum4mJtnq/ZUPBtAuU+myw73dB+nbN6tFc2uEFlZfiTshRLY
ENdAOSlwpCm8N+UlYtB+hrNI6CcLV/bJasCuobFRfNlKMson8dHOsBaaAFK8GHDkh8eH9vD6ALyf
zOIHZmcbNSWFdZz3+eKM1WL7ve6IKu5An6FqTXniFWPDVbLotFkCX4zcV9ib64dmWzj+MBjpCwM2
HJMIg5MdFZuU5yBR/Xfpkr4HqbrD56znSJaHZyBZm7ew4MYt8o9i3YPDRcbRpLlYWUjNnOVDVIIF
0933JDKdMnI6arSbEGuSSZFsegR8zCzS5Ca9C1SqOwIpN638nM0HHOzoFlrQu0iYbh2HFWFxhMk/
JxVHzdOpqMxrfH4/8/v4Vm975NZHXsmquU9775n58Lgqjb3ofveI11qDiN6+WsTrs/sy2pXgPszX
ZTvDhJSxC438SJaFrUw0My85UfaMXSKHUDypcxGIPYmCHsSD3qYfpO9BU/s6pjAp3W+gbDFeeigu
tlCMAt9hX3NfykhrP+N0pIrASRNzLqY3YliHMZrhkA3XKKchvrzGLiM+cpoeyJqAYfAIiwNEc+ms
LZPPBIsWuwOlh9f7jewzxA4Eg0VIk5h4AWcSpIGHik/13Wl2fIKryjeJon3WsLkWHzFsBxIM3Sgk
lxmwfdswAiYhFQ5C5r0ZDmzae4juzoIvmsI7l9x4qUJWew4jpnpPDxMd5UrEhjCPPtJ0Me7FewE1
7WszhIt5J7hkQ+8BCMVE0DgA5uGKs4z47+MjqWYsiX+s5z8uZ4UjEMzJNKme/7uP9NP4mnflA2MA
0z7MBNXQO8yy0D93dhCMTxAtwU4wOGYsjlf43z/8V1H+cxOzfvvwH+dE8Yry1129SRu6UlyEsCnn
kAyDloKLHqxzMO/4+yf+QfimSr9/4o9zoKosua9Kvz6xgswKtYic7Ler+vewz8kt3HxVd7Ycb4W9
muLuP1UcabCNkL3h998v5Rfv629f/scO/pSrftLoXMruALoFfzNczulBQQbQueH59PePU/4EA/z+
zX9ImK6NWVXvnAetUsZMfB97VP+MNcvSXo7HQ9KunCEGW/+AGuU/QY2/f6o4l387d/vZK35mFZ8q
PFUzbKUpZbzNnZZ2NfgHRCQb4o79zx3VFU5DnCVEM/jfD3u3WnI1qmO3Kdzqu3GEEbwWlN9WICxO
0VfwiJ+h78M6sUP4ZNyD5afdDeCOfUAgoEK1IUMJXb4xP45fo6W/e/mHHGAJ1YKPkskDkT6Hl5CT
w8czcs3c8AGbyFo8saIC4wHR5x9yLPsb2swprfSeMZ7DAl9tsI2sHWoyxGLOeIqTpEWqLUeAs4Fl
9WGtWhIXCkpfCbi/QV5Q2ZZwqPDxWcScmfb+G9acPSG+wF54du5639+U2uKvL4T/mLAbckdCl/D3
1+ZPBU3fUqmBMQ4hkuHHCi0T5S5Fj3u3QYpQcUeZtw6Y8V/nqff3D5IF3vvz4fUt8Y+lUHr/rCvU
Xq2VunzrNg38CnnL6fk4fNKsT27YrF//Uaf9CS6QJbSvsvhummGK7/3be/nW83e/y0pl02Brz/AQ
9Ty+3Mv+Tv/s4cLfYEPskh9ttZ7xcR2acJzWvZb5EKPem0/3hMcGjo67FOci4rE41kjA+v+4I79f
48/XuUqaxDCPhYKzhQHnc36AFOhKn/FJ2ZEa9I/bLx7kj9svSwZuFZpiGkJ88t8bor9w20kibogl
UTQlZwNLMI5UB+nJr/iswqDzTDfol/7xweIP/+2Df7xhsVUnqXG/KxuIw050G4H0aft6GK2tl90c
MYF6Xsz6H7f2FwL7tw8Vm+Vvj/9oPTq9/+bWUt7dZziS9xHIGR8y1M3crV5DbcW+b33G2E0CwZNo
DiU/kPG6nmnTf57Bf4hnAdf+7d7/OAmspP8wzYirUVonXVd3wdIhDBWvUGyM0jEaD+XUaZh/6RS2
0/ZgXQPcCN6op1JHW8WdU5wqaUTaZUnfvEs/7qfbU+g0as2WoAJs4nhSlz6pur33uq2n3dWj2OmF
RygTkLH25v0fL9OfwPr/fKEfZ42sHDP5rfCFKHF6ANuhKdnd2ADlGMjbV1hTcEJnKMLk9PQzuAYg
OodjqM215+RRuoQzE6YXF44Jf4yxzi4/E2f599fuT8fhfy7xx8FUvTT59S5yDEbCDLAo8ZObC2qh
BBSGcoP25wZZCJ0OaRmj204m+JcQXGNWG/Zbt1tX7by+K8//flHyn9aCrEASN02MBNif/vtamo+u
Ud8oCTfsR7chjuAp+p8YmygC16HSQiE1guwd/uNT/7DHy79/6o+9MLua5b1r+VRo5UniHB8B8Jwx
b1AcHrTPtLMRU856b+eJHQdQPpOwcbv9xzX8oQz9/Rp+Ii7xq7xV+oNriBLHwoF8YJY44kGRIBmV
/AD3Hx/3h8NGxiqDgheBBhjtjxsd5ar8ro6SjOaLmOOBpk3BInZNFFiy0+Xu/fWvD2TgIvaUn3uO
rMkSEyFT0/8ncK1XPK96qzyUTXKfy33sfezXWq19uIogbKuy9rt0qq7qwn1amPBoB4XHD7U/DQzJ
rs40Hlec7dTPBI9MEmDpDhHTKZDvIf20pCEKazcjyLeNU31AKyUjyb0mw7IZ3AZp5cTApiPkbfnR
k0NWf3fhgbZb+io4w6mXiqjXXkEWfA814em6vLKdXPA7KQ/ZXHcJuySbsOpBSyYsCaJ6KyyvpAWc
+dvU+tC3jGzahsr5tYNqRDin/GtuCeHG0w/mksZcx1d0RG6q4t6MHQ10jL8M0aioEHUCTugVe75c
koZ6DVTVeZN5/yBpokbsz1D4DpZ/h0ffDSp8sO+jtB/0Vi/j3MHjbJ04utkdNGoryNZV4jBCvqJo
vGWr3tvHplLOBQ319Vm27lMaxTV/cZFrgZqMsiO2gi8Rld4Hd1zfHggYeldX2urwlT3QhiuWuKur
7h5x3WZS/P7sY14KZoRZO7ad2hR1Cz2ExWihID9ykWOGGvn5BypFvJRYQU6eO6/Ebg5dZddEqJCj
PWHDZahP3edak5pB0iki0gaGKJzQ0ukNVOgRQttV7JCrWLbBbBXs4I1oGY5j+429JMHNSkGnongC
ZiGYg4GbEAR0kCinpuboelgumbtgYjvpcoxREQQcAwTlfaJRJzpPd5gxKvPkbf/pmZ4BZDy1Zb47
JlRQlu42Ox5pNwni44EUD+4qYas4pgyrZFBAwXmc38D64CR70kBi0mrBHDd1NM6M8N4f8M694F2N
M7YtaEqbl7bJroz6pskVRaji94/7Lh8azURSfT1bW+0ikz9za35LFtdmrGbjDBFX4prVKMW3v2Pk
qARK5/ShoZIeD4uqhaDxOtpVFpYxQLHEi0dE4tvVMQva8ztKu4g64KPEtBPESN8tQ30GEvm0q4YP
xCcng3xZbSj33KK3UTtfiyeNsX8CIsQuLv5H1JPWMrs7Fu/B1TUhexALhLgprjzWa/GYNaX/aDfS
JG+87POKchzAH8QA0GOUZ3b6Vd7dKzXSjdQTY1TKg3u3LS23z2veYgPstNDCs19S/IrQMHAxR8V7
sMJXA+ZjaZv+oW93iE55wl6UhuVj3mO4ByLR9N0azB4wSPwfdKdoA08twYDhg8alN/iIzqz/GH4n
7NJgd3uMGNESM/DLilS3UbD0vnC/uVhLPTx6nMo+2U3MvrBfysa/ous62qDFQDkzvH+6jYN1gNCn
Y+Ub03KoMwa4yAQXcPDgQhwaxumDwq0/MQIm8cE3HMHWKWSoGD7DYNJlhlimrHbEz6xJNKxHF9Q+
eIAiGbhcYGn2aMewSeILQca5O9qkcHeYyBGtCSyOhvFT+gIBd5dsGzBy6Blxr9+DrNnq6T7tnPV7
/A4V3JhEplS6ghO0vG+XkQ2WLsD50RvWpP3/PPytYKK6OCyw5dmxe0EvLYzn1+vD5BCvteBggAeD
4Pj3PcrC4mhLnSdCJhho81dDWsVtIsa0BD+Ea6C/4b03O/f9NVkBl+PAWgXzJaEBQAbHITGi9oHq
QcN9wdFX0M3BFr8Kbuv1I14TntyHSvwaH5hZoRfyliSREKaSjG3Af7wFyR8KSQfZw4cPuTRT+OVa
OJvZ8BNGOxfKsjBffrk5Psm8dDBlDv5aHoSFsNe3Y4mGNDWZMuOfpb89imjYcnheRvN4WYbovW2N
G6nNicZAYkWunojT8Llhjw1YU4kmBHc0MmAlpEbiWdUjMinDjkQfklAHIl8g2SyXfdlLGXrRu65I
asn5Vfa3SYNr17kuArjWDTIuu39We+5Z5PrAxH445gNiboxtTLa6DmEZFXvUXsvHMpubEWFuqJif
oVZeab53xi3g3TeCBqIt2g4YHBnPx4zZhGxTG9dhgcuEx0YEOWqqORL6QoSyCs2veDHhOBsugir5
k6MFfBPjA7iYjPfe4mD1+3nI1lc8EM8PWLJdM0KLUH70ibB3si8xuIH2bnds6E72yffgJox5BkHn
dzgwpus+ey1b0jDH5Z8MEvv4cZYShz23Lt1EnUw4tniAifdcH4ox7xnv4YzJi2m74mXXCzcG5l3y
+CnpuEl6IAtrkjUWHHcG7i575HFPaJFICujsjPgo7Q2u7Bfjw4iIQUevxNrDsvJXsAyz10dAPgNu
bUC7mXO+r8pN7jDIBJ3Ie0j5ervc1nA7ETs/4Du/KcIH33732RBJb/f08WMw+Ham9+lJcmEJHL0F
QMMkg3EKhRtf3/ECvlN3wYL3qw0+Op+D6YMTLmargqbByNYNixHmZ3rhXHqeHx7ePIV+xK8nImsm
dw6pNXhM+/ZjedacO+RRu8YVBGoJd3OctERMGV4GI3d+9HprdP/H+6CnrKKZsxo2a1gM7sDF9lvm
hjT20fsaIv9309Hq6TSjxl589AYTLEuo3yhJxbGq74zMljwZ3/2PnDt+nbq6La9ahmxQ2r/BEVaE
BGJ8Ponn16nY7zJkOawrtG1IGHe+fxuu802GtI89LE3xhiAAivQv3sPyG0YlP2s55cjiq3tfhvcC
o8EYmgE7z1roiJEbu4fmBOtlKsw5Q7B4blPog6qyjgp7l4VKC6aDmpv5VzjhLW2d3gzF3NoncLge
8dOmiNQgbA8qObxHcunmEmTu4+ByDMOQgTf5Wey3RMcIQ9Jwnm6DZUg4W3jODWTGSGepwHq07pLT
SCHVB8sJD2t5+OuzsKRmvbzHdDwlQzcpLLMBj0cJ0q+ERmvZemntXCMfmg9HIg4yzu055yg9cfmt
4+6oa1gW4tAjHXZtCSWMRFmC8ZqHRT0mxBdKqlU+u2LK9Jws+u6C3XiSLwtSpbm1E5lVEzuTF7RD
tArhRzkUYT9ftFtnafAS5uaLxZe4lyQX6S0ZQR1bHbogTglzXZXTu+bmUO+h9wTMQDeoAcFoRcnk
RMRVzlYD7F26+QJXSvSInXfqfQ+tkpk2giu7FRboX1+qDUNYHGmmLExLRf3ElES8LpgkIAtiQ7RJ
lhy55XC0wAlcCuDhdWNBWhKJP2wVhyZYC6m91sOn4bnVKwQISA5ACEgyd/UzgTpk2wgNP6YFzXBB
+CXrYgLbKmHDNRa8Z34erOE8rOPYXmubs+IcHifc0Qu+uRZk4/rzQ7WJf0bKRghJ78v86t19bPID
bi7UWpg/jPfgmmO4JcKxKAjAAIvMqXml2R8Os+tgRs295iqWySBCps3+NTqeXJLkOPBUf8KpuONl
lrBS68Oc9YyXHfUXLat3gGc4KdyELyn8JJBPUB5xSNWr8A3DwRHzsSFdfcGuDC3R2Wm63Vv92jP6
OxISnfV1AdvqHAvsFeMKev8D3zBz76sIHwfe7bVICSEIBwbIhD0D+oktH4cThMq8tfg4QwOOV0rK
3XyPxMlESYHdmM+5BYEEUiht02z2CrEnR7abzQ+73miEh/ZjMGqGdObwUY7BQbAlz+sehyIUN0zI
N+h1uSFs3JP81LM5m+DxLyBabAnFrF88WMkzCOnJWT8kB61pgB/EmosUNJpvNuPZ+aANd6PXfgQj
4pezYWqr97EIZtBnu/zjYHwTfCDx6TAAYoc6RhBOxOac+ed2SmPNrP8YinjDbtrbBMQc4btMzMaA
6k8lZO6OeISj7YxGZee2C8sZsQc7JIZNtM0MixW6FCpBAxYPMZyitCFODLv1B8lp9k3srMSzJw6I
TiCh9CkE4443e3jOh+WbA620jwnV5kFk3ebALR6M28eHEcDYSwYHeS3bLeXUTnVBaNwHNdiaG+Ig
Kod7vYR9EJ+2Sng5umveXVsbUleTfl2Eh3qVeOaZ86uCend3H1QeqKPThJPwAbc4TlzE/QSUBRnE
opl/0CxejNndROifLzuXnZFswAkvUeuoO1ZeaZdqkA9ri2fkzjhJqbWqCXirZbNYoGMj7p1oXnp3
VI3gFWwF+kR/vexUh6i0FllL8Cu4BUAZOxUyongYs8xfF88hdruLEF2bWOvRkiogNETi+C+/c191
18vXdims23xX1GzMHOe8jax0OsD3gD/grjnFKPEYJNTwP274d0fe8nIjAMIxl7zYmLRMyHLj+IWo
PBEJubOwO1Jv3h8DrNB0/P5daFac+hOJU/rt5DqKCuIaR63B+4p/B3NdAqdwKktAnpym9pa4PHFu
vtf822TxINaBB8I/3prsLgiRLBD7wDunBO0vQSB3EGEW/gmxr1r+/Tnkrkx2UsB0KaL81fbRhZWQ
i5XQULPTWpwB2snFaTRqtJtghgpCp0jrQ3GDu+d9QFGPkcKWFC+6ncgvBg/e/OXbdAIRGLZEK/fr
xeU6DkKBrwVMit3DTKwi+Pvk3thbzU6wbjDGc+5S5CVeFZyJ0tvtopMQHSZLfAURlqc4PKyfI/aG
kGL4QCr56oj1BCG+sGksAg+mPQpUYlEl1f40N1jtz9vZhcxDm+RMRKPacCIifI+bCXUJGgIU+zvq
vd3koB5tn8rTNEVcqn+JxNfrMDtn+yGxzBtxoJjA+BTqNvp0BNoc9scL+/Q6ZKLOKl1HFeGxg2NC
KpyxXy7rUeQVZ9x3KZg7+6kPOaq5dTQ+4kRph/CAJhql8WNj7HuSB0xbUjzqtnXuJtkASJlk7VJx
m+OMzFlKUhu8k7LXr5cUgl5EkPJC9QpbUezidF0jRSjcR7hP3yi+s1PnyN/Jzbfs/WMc3xhTHvsA
kunyOb19aX5+c8ZJf/OCeVB0IelDBHz1fLWdadpSLxCv9W9e8ZxbgMk+uAc/PiXtZ1gYrjKukcnc
7FMfuZw9fEZE5PADoshx7ozubK22pyWDrQx3I3LOHtPMIrrou1QdPGVipgT94RMNWua1X3064JFa
kqkmE4iAxYHuqzn8WXp23jy6LHeTGW4zg4uULfHgK/GggVBnb14L4D7JPo6mHN8Q0WxAgNwNau4O
pCboAODy1zBC7mdN7bQc65OgqTwZLU7/SwsfptccBw2swSeTOHoiE8aDuo0efoJ1zbh4fBCINy9G
xguTpQZnOTDdPrmLYeL0c78mpteCvyLwFpk4vmaO0o9ENhs7kSkqrWRt2d1JkHVnHoFhMs1hhhsN
euTalVvqRDMT48IcZ/0zS3NyuXL00OX5MzIlR7vZBLEkqViDK9eC/8ycg3XBPgorBaEV6/s1v9pp
HkKLi+yvDK0jSksmeotyqK9YBrQ5YkQv5BGpS0XKVXWAEnwNE4WlOmgQ1sdsD/gcHpP5s5pbDAad
J3mYJORuCxA6PuOyvAu7lAekS5YcVyPSeuE0DC74boh4LJrooyhaNWyhvPTq9O9EFCr15FejQdTs
276QWfBmi6ExF+nsIWvzEeRQ22rgFK4n3zwtQm5xYNz2t+AaG7y+wjqkvdbprngdGW3YAFU1dwpy
fE2RTquUOsYShRz/qylhbwQUNoOsLHIuaLgImOQPBmuKZGPPPYVMhhoHahG1ImVFOuIMmKK57Xni
2s7EdopsWGSxV1dV2A/JF+VEgWjHD2/ets7utg9FBDuhYNkMwTFJZRMoeNQFuTMzTqSEzOQB+/tB
Y8XxjpwjbVQgqqhmb7wCex8J0hDJtCmg9M8mqJgXN4Me8OimrGYEaD5gzO6idX96n3E26bJjcHjB
fuVitdCY3ac5xPXMzRecVupn91WTw3z1UuRpzI73LxccAmDtTSAehjlQ7ZV5Wo/oa7Ij1BXSz2dv
rJs4paOH6JGlE8+p2XQ4jJ6TeAjidp8pWagS1RcPVIhE0fC5qrBN5ajGCAx2ID0LFjDMc6X1A2un
dmuy0+zVkakH/J2CRDEnWz8WHdnK1OLNBzRdxnIWer636T8u91m5NGjMd81J6zbgW4q+ho6lUEVB
Au4ty6cPlymHN6O7EHnJdlBAHBGlf9WR/eSedyHJk/mE2ev1FNdOrF1UWqHTkeyYa6B1QY6Edd6g
Nh3RJabd9Dh824bhxdGJGVI7peipxSnTbrinz54bE+CLkjt40tcGjyVYt3Jp9+8zW2/bC9UKdGSk
olpwaa7ueJ83uIHKn1KLYuCJtpoawedwy99Bs3yQhDZ/5V6bjZivRZdS8d+ABBT+n41G5ZlgnzMH
UryOGh0jeIcfkh4Ot/raF+97fWmuox6Rf8MoC5+qW5TuA5OfsSUdcotALoAG9pssDl467C63bw26
B8V1upR7k+sdWXOxaKtlDD9I9usyPGZbjS4OcpcUAzkSCPAms09qoKvoF73S7VIKa5Ugd2sQ3XD3
IA7u9qJL5lvUyTKGot2+rywEjvY7Zm4mE44FJnbFG7Tz2PN7CYRsAyGEFnMCrW6n4jp+s4w0+q4u
3dTQu2oLt3+iPHmAr3F7HaQ3CIb8WsW/zB90c6+dRdcTGy8vVr9jved0tT49luemPTwe8/oxqwAk
H4TIdowdQCNUFBs9/wrduWoP0c3dPa1Q0lq3ePV9HXWdBW261b22cbXH049bv4l4XPc9ftFeFDGU
lYc5oG5+DGrt83HcNoVqt8jQ64cntR5wMYhnnwEEswQiwXC9k1cKh12YUba9vAjLmRK6+9SYKPQh
RPXsQZWxxcNRSrcNQg9it4JozFYye6ExsebPeSfZvsSGN0+rwEoHOV0aGpBmAJT/IBS29Uwf8weE
65FLC1mIYPT25j1lVqjbES74ZE5DDuCLuBeP8LaM6TLGAtT8DwIhmDUupNq/R44mLWvaj8y7JoH6
TXqNfiretgIrLYdVViEDKzxNsrnJmSuN2m55x6fp6epkzZFYIMxXh89TVXhptG3T2XVXX+e30nmg
Zta+kvA2e1Yu4X8hex8+rBc5FY5u3SpbHyucgQpmL0/7jiUHs5IN889YJF4BMraL1xgkx3zu2+/+
6uFlkwf0OOCkuTRtwJ8pk9lTK4xVIzxlYuf+5k/iYeD22bi/cuf4/Q5vhPeB4VoECjKoYJ51bpkT
NKTeBkSn9YrhcXI7ScEzqHGvxB7iOMRuYEqKprIwdwX68lO670Z4zWIxa1RYTLjZSu/bMWa2rVeE
8Sc4J7zS5W1AL4F24SI/AzqG3hD7q5EhjcxN+wpSl+iN/PsVexUO44gZgOH7ILO3aQMgp3vCeCB2
XjvItGys1eZuhGgVmmRoLCLgZ3Km43r1PNpq5bAONV6NU/JhQM8LAGkb765SSLgxg7mjHSGWQmnI
ai3JR6RUEeMs/gNyA86QPnp4kps217dLdxQpg/yQM/Uyhlx1h2/NIN61H9qy8aq3k/HleRDjUrf7
azgIR08lGRCvn0O0MM/J4T6KuVyy6Ol3SAkBvKjwn/L1Qz24DSlAKd+m/VELIfOguqku0Pwl9IL2
ArBVfoNIPn0d4GpACCjZcwidOJqnggnDKKU1cBhVR2CpnxXkytKp4NYCs7EfQtOAOWeGOeT0jx5q
LW4S2zj7xxymTDXBaphbC3g0ZOexLmz085YtCANcX0XZDm5ZOwy3j5H/XFOjZiP6x/dWCvUDzL9o
og56qmMZfoE3BTeY49RwJJK+AEzJMPPpXBsMZElLHEoGfkZgqDVlEoGE/MfXFX0GxyzWqGWAy+7j
+3YS0Y84Gbemdx0abqkxieSsbC5Xw9EHgHc8GEuwcBkZGP5xb277S8Q6j8CEhMQR8V6z+12HmrpK
8ULbcwqOKAmuXrxGRmgsrG8eEYAjoE+GL8ZS4sVi9Bo5ZJ4/1fDuGoUvgyxm8x6qmOntGrSGq+6y
eT1raUSI6rk6IMqUIPR4T2tvwgJDZ9EDXk0rW9qnfjVlgskhSrLuWP28LtvM7UDTTUyXkFhRhWC/
187BF1vvCZua1gbC8y2dZ756dBJz/AK7Z6fG9qhBLK9Ue87Pox9/PC7GgsNRH5eT+tx/+byZuJjM
WvYZEUfHant+vBe3UIfH/Ri9CAik1ZJ5e2hXU5/qXuFpKdB8J5UypinrU76KxHa4A8Vz0PadlAAI
V91WePlTlDC2ZBzMRzc2owaGeD1aq9GTqeheQke2z/x2ClCoNG4zjQ6NPm9VGxzIXCb3E2UqQ4eS
PX4h+899uXlL8DLy3YsR8yXCHYrOGlHNVdCsecXSHRVHGfBJ6qCc3pgg+nTpQ61nM6UmJw+qneo0
VD6a89TG6BrljuxVW+6dcbnW6EfoM3K3H49SclWoSsoNoRpGg3vXe92PPBaVab/BmudcVCLI5i84
OB7UdXMsofBXBnTF5ygh9fY5AwTOLS9fGEPNdK5k1ShrckVhePbD15xAl4QB7JWsChCN0Y2J2AST
uQnKb2VeCOu9rB2h4oqdnoKr+XNkzKIJvdcqZR4CuJZsoJFnnVsC0DnmjKcpf0jkmeqR1yL0cjIQ
sEM9pt0wiLvkaB0xvcZyKnjmjJIqqrFQFAmnJ4clXRQWtSnNFw1nSoVcTYwPgB5iINXSiwNOJxm5
2r52y2keNLrzuotZ5WOQBemByTSsZ2XxBkvsnPeuGUmcuog2Gb2pzmv+ojAIU243YKU4VvsOzhT4
H1ghgubCjr8K9lXeU2xoWfLDegX6TKcf41tcnlOEYG49qjYMputvGRda743U6AvihDwwCPU5659Z
6b63TxSZs9eIshGscJFcaea9TPrU0EPNu6k0h6AwZjOJprfR9aOlC5joPiu1OLrSKpq8El9+eirj
e1q+aXv3u9ENs0WG9iSW4g1tv7Yw/VueJ4JThhrGkrH7mNq7B1WJa8QnCZuraUXHxSiJEfsYm26W
IkP90vRYDEcMzqqnR8wq6LdTX9Gr2zym14zdFYaUJvu8T4VoSx1mC9BXA+uLmz+jNWB3mLeofXqA
bEpgfirTUvgVMpZ7VT7l6R0nvofPc/XTrZzCaGBc66JPsB5OzJY44c69ZgqcWOA4NAyIP2cVYZD/
R9J57TaOLVH0iwgwh1cxKkdLar8QlgNzpkRSX38X52KAwUy3uy2TJ1TtVI/Grw9gcsb7UBofimxr
CkTxk22l/8qzeYATRIVQ2An1bZY0gEBRgqzZQNLmTcAFUIDmGhRC3NwEKpTLQVpkwo9WQ81iALYb
w3CacdUQdKcsByJBDCIg4bVt6xN5UXIMARycJ6EMOHKW+tOt+x25tDtRgl4Q/7XMlPFaOl/sV++l
fmlSX7T+OhVRHIKWnfpL+91Ydn4e8+0cjfzCQWetlN4tgIlPGvXBZy4s+nsWPN0kpkaZF9lfwlfW
EFW4qoJyohHWqLH24o8UsAep/3gC/PF1skt4p18SYbGU3F/T0zFu/Zy49c0uo35IFxE1Azza5IQH
aQ39UgsAZyVbEHV/dhxSByACyLs6iiwYmlCUKW6kYkzsN3roQsehMBdIu1So5rAxhmcUfuusWFOC
yJOr8mtfVJflJZcW4t84+AQyKTaVWvWlzuUordDY8dvDbvjQNJ9zhl4PRhUcG7XJtOt+eTHCl34o
jnXnv41VWJ9adVl2ftk4dQL0GJGV9UKJsgJGkOTrIGxSFCGftf2+4tATPelfAyGEEcI11qxAaYYg
ZNQ4f28JoDXZyucORVjJEWJHHwWx/OiFEHmoXKpBKzgsaYEDBTkVZcyqnouAgNOmOtGqtGiN4MtQ
OUyuKe9RIn10DWmhsEnN231aENELfKkVChrNBqeFEqZMq+lrA+s+OzJQprIRwZAItEoXbEr95+kQ
PNKvYL+mhcy82W7F5ISXuUzSlZz79X586I51DP9RBJMbxK2GPucFuiGdFApkAdoGOVEtbwYf32lD
m3SgRexBKKAfSH+XCESdBEJQxxsfa1zSFCun/C/66JiutaIbPdJS1FicNhGMAemSEFqsy/lRdf6w
47i15wLflpnRsOFH4COxFajZymavxRSoSklmd7eqrN17yep8P0I2/dulG33X/5dd6w5cOnteIqoN
PvLrdYsZmvCdDPRLAQqeWPgnHuKz9ZDkRXNkGm6MdwH27N5/F9eImpDTiJi2NU/sufnm5DKX9HOc
99yJ9uPJufzGy7vA8yqtWvSixT2L3CcpPBvqC4xSzS0mW0ddSvo2HLY9IBXiWK/bKesY5xNBiGvN
00ufxxZ+cN1jCyazRSTNmDygN1os/sbBZQQSIVzNH7DCBVXOWt/G2/CobBIIly0AQT/PwyAV09Ov
hL5hL16/Aa54EwMU3Rwmdh6h+GWWwNJaN/SzCJMY8hv0PLdjnZLRBaT6PpmaHQoBgibBulDJc4tz
agwf47nYGiHlpsaNDiYC2IHy4Gw0vhI6z8oePuNv5l1IAQnFoq3UN46v8VYK63kCvd+f00s/rLt+
Q7qBpto02kpH6r77xtdzrNDSLcVrRIXmYguj4EzJ6rdFEn6fvIXYNTpXItGVUJlTxIVIR3NUCz8q
qdteD1DfeiHtQ7c8Ggdmj6FCJIXI2oJllS5/DV8mwiluc8GW77iaVq/L65G+gzdMYc7Ygvj0JKIX
kkRYmMVXIwQ6b5yfrXUbk5Jy1gtmv2VAd4N4uCdzlVkbBZJSEoUIWXpCpp1j1lk2o2q5xzAzYEqM
X/eYpopD2unKfR9704s47mCgk+Csw6Hd2hBHqOS3yJ8UeG6oo3XCJWPXF0TzS+kPkkF8OvpyPPZr
Rf7ISHM795xa0rKEwaHueM+SN3LQ/poVXxheJU89SefRGfz2ocwhv1+8bE4o4A5UPCFyONJXGSHC
J9oOu6TESbZohQtOOhxwjNpSnHfFfT+XvHuZnkALBJOjY8UrwP6+rY7SRjt1nwoVxL580WCh27rJ
AwGUht0OTgJfszCFVURQIp2z6Y/dKaJahP20/qBJJnKxbBziYvo9Igx+5MUx5tKjOpBsgcFnjJVD
sA7yasC78ncjliTh5sGbKMYti44rQ/0l2MUU3MRYZ/qC9hARGA77iFgtuiiYe6AcLivdTf9R1mj3
ilG8VMVIeI7GhpSySziDfNOOk767YpWzBjvegumkPyXDAijEnWL/w5xXtDUendywBY9zMRPTONNV
cG+v0FF+kh9NpKMOsloYdoz2fnQLcKOOpE4OXJHmjMbkqn7Vm3ibfRHodywBMglns41z+50BfQbc
bsTvef08peJFjjzl4YXVrX9OtnQn/3hlQJ5SYnikcS1Uh3hj+z6iT5nn/+XLwkWas9AJTiT3y0V/
4wJKLoFlbGNbu8O/1zrBQkpZT7YwcG/iieSNWRfx5UbVaEvjJpyHpHEWWE4/fbMtQtbdqQ94VQQE
QG8qXvH7ZB7kUv0ptkA4TzpBzKOUS5F6HozNM3Xe8c1UnEQPxOpSCi6jayynfD8ogAS2Dv0i6nXK
o1X7KSCPYs65cuDqgX7vfS0JQMfwLvrdsrq0tFdZwIRFmIZaX2cgQaULMsPuGS69hirwXiPZQFAl
ygttWjSb90qyVz8o7XgxCCiUxeqjvZINeCIB2a2v4T7dqbJzgwEUyr/ST4P4lNd07kHxz0rnbkSZ
o4iB7iQdoNcpQ5iJpl+N9a5W1bk3E/6++lXRbF/EJNc7Rl3qSCG5gCPS0/5GAKZpbmIsrHaHbmNI
/uCE+yr+kjhq6SO/3pI/6neBCumJo9jrrK3YuUL1E5GrnCzlMxVQWNr1g14hFJ0RKSMeS2tbSoCb
d8DbJHV1Eh5u+uhRHk7CouX479Cc9s8rxVETnix99USQC4YUewUQDZf9qXxfJtLuoSTQnRHnpq1I
V6tTt3wFoxA0DAInf/G9kVScIWEdPM8t+wVw7DI879G0fj8V9CyghI7yGT4JAI4AUlubpl++62uC
8+vRjgOAzXyjoHMxKRn2SOsfQupPS8ye3U80eu1u3Lbg3SwCr91KW8ufvsWNXgUYBMLW7u33B704
/TaFoezUja1KBHUpXyJpNvGJxwp616Ly+52CXD/UHzFjS0VGKfNlEyO1d53mvkjltM7ZQU2/MmUh
rCToMxkVqSP8aYBaf8ZV7SChnOqiYiK+abjMZr96c9BWiuy/LNs8W750Vf54/1ni8lshU205jx0S
Kiz/Fe4USsjvnvqReFQiJ5RFyD7gLhA8GfIyWU4smx5DbvEeFwqqcM0zWm/YvDE59672weetuD5s
TfLK51LsdkLidqTnWb8dlpKKOYWvT/PexM54lbY6VcEHho2qcVT+8N9wUWqvo6zeqjlt5UWTnPeP
md81HdQooeJdyo3XVd89shXVzRDnYMtnjlvvK4Nf/Wld44h/gB75sB7l32caACLjTBhW49NVNHv8
l+hA/uiawMvu4bTXy7U+LZnHIlYHAjy9iFW4kC7T5BKBvQ9PL4+rCVxX96Ily02+0BaTjEEZ6b33
YHugPw4uXqHyah7GL/k95PE07VbllmEoLsHk8r9ebFyz3mqxHe/4ReUNRbYofrqc1X0yvkr6miTo
liQhg6GylJ/Tub6KDDroCJwWY1feEOocDBA3/16U9oZf/OO0sHz9lka2GUwO8EnmCarTRksMTxOZ
m9FClOx+Bow+nwgvZU/7RxHEc61V2La5jwzRDINVk7gPYcY1EwZPtbYtGVGB/E8m5FO/ky1MXMe6
PFfyOltD1mj9UniuRBKlI8dktaEU2FMxa2G2sJS/+u3VyBwsO+q9ppr19+/IBxeMKXYqn9ZkRv4R
ixEsg6l8cGnJ0AXUc5QHP5YamIDeDFey7sJZZGjSfDZ8hMJdO0ic/6sauEvxonNzK4xFIV76Z9BW
F/kEEA4+PT9WKPhre3qbdntkVqfBeFqqEdSeQf6rF0sD7Ig0CT8bDirE2ldz6PZ0dgUgxDEBSUJs
znxgxU5C3zBtXl+ZMcfy5QMqvJQTtm9FWHYrTPXmZPcGE17jbfkri26D6W0KnmyHiJjbwkHoCHw1
rS3VRfGtWzt6ZIToXUdstdu9NiUyOWUlqpdweFB10ByaEL9fNDPS94yJoHiJgx4wi8Ox0i4RWsf/
oJFZ7+0Ya3IxgQ79RFkR85b0G/5P+R6A8ql0BnkLcZQfiq+c0cxeEjtkVG7f5gb4GmM4QS3TugZV
TDm9UKu7afspe9lG/JcjO0Kawdr6nVv+geewiDYqUp+viZqmODeci7ktRz7/Ue7gfcYi0CKbRJjT
wAlVnNrnsj6OqNSNQG+XWUg3eTQfxhfnlSSv1KBbC+CmrTeTM7mD3vxNt/Mrv65j5cVM5/A5SkpC
9/S9+R0ye1xxmwOvYVCvObJRke2z5CW9n86LuBeiU7kIDSe8mwhtP8h8lU0mmzCEL6TSZlQD8wqK
s6jAV8gb9d5fM1xxpKO28znYEyHwj9MkZlH9psfx832NDlHvKEdiMPH0YdN8+SppxQzPnmbBARPj
uoM1rcjaZlz7rT7Wp/5aGQHXm/rDPnxuxOykUqEXrklTSi9d3gp9owAhTy9XIvrhDQQpONoGEtsK
F9AB4XJeESa9R+lo0qHFoG8yiedzENzcXIJPRyeMAwT7PtcFjofUr8Jfge7LqyklT2iAGBQsnPIb
U9umetuznwpY+8J1JxL3EXr13SZmrFtul+Ehfe8Zvx2eKWrrHnQ6KEgj/oxSdySJgfvmHQja2sp9
iXUsOXNm0RmxB22tkQa66ur3BHgM4jF3XkCBDIW618qliQ6CGOSyn4sMjhtv4DUCCtF2XUtfyqeK
hPPpvR5USxqN0yG9vsZlXqzjeFljUEH7fX4VAYdq995Q2RQaQfkTdhWiPciQMNEPXXuUZyCv8cqA
BiDlv3SKfyPOD54GQ7kBfYRPFgAKE0LPeBhP4vrrbwoyEmIbl/Q2tAv5XP3gGAEJWJhPRxyXI2l+
SNAY5yfZRkt6tWBeYoY+4E8CZcq2T/QQXGOgLAy85IR6+8gAxzU9gUBRmX3LyllozhHobP5I6cYH
u8pc5ZErLvmlc+BvTP2zDM1dHzvs/fYH6j5bSd8qAv/nR538UyF+0cjjC+IOmpyYATOUt1pNveBU
7VLelxSNhrzko7OMe7Q/ut3T+2wmMdCYZrNCF6nH21x3JeZWIAFUrgy4gksph3NDIuwS7w3dJORx
aj+HlcTZELImnLH80yfP2PZUbgKPgmtubuOF6bM2AP/A3ZhLDSYFJJ/LK1Q5JlsKZxFMuXYP9WAs
Gdu4foeu2Dhyh4rdeT/ROXWcfJ5sLXTjIaL4gLID8TBoONZPwacmScNz9pPprljMv5NWu3FyB1Yo
l616QoEDPidB3/I30SzSLR1BuNHq3MwNAYwNude4TxJEUZGjAHTjRJNXLfJSpO9kxyyKC7fG+JvR
dV71e2w4WRtoFNzCQV8Pa01Z6IxCNLgHP5IbzplkcKwOTS/iC0eWVniVVd2BT3kNfmptoUA4SUcC
DpozyRpFe5IJemznGDpLWr+ZJpdCDWv78rdKL004x780aCdTBifaUM9cbKzsJuV88yoqJYbBvN3s
ojLPo1+1JkiUR8tsdqvxr/ipqVh+EytoP7k0ytelIJHGsulRa+Tf/a7/136rqr8KH23mSlvJdCZg
/Hu844nGJhksGwmsiStqT3rleHoC7GnrAR4VWRtAii5DC/DZ9SUVdUs4JKMqIrev/VJys3FFkynE
A2DKAtOvUvhmu6QWFShw9ROHdd7hfPMQmGU/XYfw9ZpK20b4wsJdICSLfMnkboPh4SzgHDFKJBe7
prnQElBK9g3TP1CjhCcTKksnRIdJMQzqaU9NTSGwLB5oknFRbfIvcHKCiHNbZ2rdN+/r1p0jMxC2
5CCOvaciTDUD6cv6DXeC4kTMDv0zrLnUyIRzi/6W5GUgTIqNL4ZLNbvXAxFGf4NbU12gP8FYxoz+
ukLzYt4A+7ErbeFSwcMzvLYxBGZ/p+DGniqhQAw9alIKqZg7FJAaB5YML+KnmdMLWBG8ztzB95if
0R/MMVrJSHApPDheGPO6FqRfkRG9MboXmhQXbuhVeqp2rBhbCYpETD/GiCfZfeC5qY1j4R0F1SOl
oxns8Vue2Uv4Ghg6WG7ZKf8BNyGEIVVfsbXc5qp8kWkw3XXJbSR0FIvuwvhT1r2ebZi7h8Xp5Qzn
WR83OLyv8fPF1IjGDV/exNCc0s6lZdz9akxMrRDmde020/+G12JQNk/rUXGZkCSqoq7CM/Beyowo
qY+vyInLzSs/Sclm0NatY6ByUPaa4oqibzDs1Pxo73IRKPDkRgB5w4NAtMCG0MwvIKr3HtwXLDlu
juyoAqJfZD4Dr66uLyL0pQxgceQ/eoYtg1DNKNz+6bbphwnuGjlJfhYRhzD2Y9bpkCnTeXVMGF3P
Z3XNliMvXryEFW8ELQjPvZL8EOUOpUJ6exHvycBIWgHmpjVLKkiTAhNYPR64gWfUt2K/GOiBHMTo
77v2jT5BwFf6xd2ZgQkK30oycxGn7jaUd4KcGzTkVEO/FfRn52L5o5Y1/bSwtWGNJmRamSdx84J0
wx/ltSdTtSkveK7Zz4uSXN2z7qs/PBCD05D/jeZRdV9/4kVjfgH88XkK9/1zfpGJEZTkqXGoCkC+
8TVsHC3aMnBOpTs/UbvEk9Nh4KZ+Fnev3ZMPwAEI9lXte7A5Fg+NEDkgtIIx3sqlVAR65mlMxqAf
+Q5R3jrhrmSM1NmKiB9U7/QelC550jsws/R2isENwIBN6bdUF41xtkaP9KXKUxgla82ppBmDfGVY
XY4WYvOzTcpHOQsX8vkmPrSwkL6GW8x+Ue8hBxnrCwICZt2hFau/rcThlbyai/kpVq4mLLEAV0xa
KALa89RYqsTpUEG0K7P8ZfP25R5dlljbRXbEXj88qAmy6ZsvT/4mmBXQMrgZ0v/ijfh4pQca7hcQ
S2fjB5T/Wwz0bARwbVmdCTUb6vrwpuOKhrZjVhMD6CqwsIrDicFDOqIgp/4OCcKijmIzS0aAyEAi
MoyPy6N4coWWu4zcL/OOrUqEfwSNY4zS9fW+jdmmNJeYh/DLcCFXPGUzKE6QomjWUC4SWVfbVXEu
qLw84E5MniNK8WO+WWuNthjyX0FwXunDwK8sADtSgWBwRJd2xLshfEvJjp+p/8basXyhLub2i/yU
vCPG2TO4urUBd6WfKHSsjaKAjtjcYyWSA0zwaHYHvwBbXLIJaF/a+/CXMQeRphMDqEmG/8AUsjtN
BO1XeqhJsmAKOHkp9LMMU0OI0GqO1H12+7k+uwxwstpOGRdTx3bfFjAurf+KV4n8sCa/VrYh/jPw
5tYpLqblNwnVefOPl8QuSoAnMLee88YDI4ijW0sMiaracbGufl50unwv/3kYv3Lmo+0tn9zK5JDF
c2VA+YaOUjkSU9E5JP6dst63TuolvQr+SIN2Uy7FtDBl5hd0kpv75rCrRE4IkkJ1yu2efUtKy4H/
HUEHP5MNSKWnsob2NXI9MlE4eV1gOX4p88L1FO1efi9v81kS/c2jUNibvWvw7znR5axnHFMA8Cv2
HlVQPp0mpLGSwZHsJNsagTF0GN+Tr5dtvQyaiWhrbplli7SOmgba8LVJ4ft4JVe8oSUDtyl/bm83
/xqtc80VQrI5yWoMquoYamV4fXKRJFfKjzH8EyeYWH8pCMA+y3oJcTKqgRFtmg8r2yf5OmW10dJV
R304q9yhRvNdU/3/lYDU/So9hTIMkAOv2ssrQAg40lbYUPu9WwKmbe5BKPRwRhiNIwdVnt46hGHa
KsMaDONzzLnAoOMrJ0887X1ScVaVtE1gGe0uvGH44a5v1uNWWbW7CVL50Y58ZMrBXf2bDb8Kxw8R
tijfOYxJpXjIwwawTsbrvKCZmAARWGmvEELl+zU44KiwCYwmuXb/UibTqT4qyxRPOoSdWaEBx9Vk
XAxulJlH+BG+OJnCsyQfOzOQw6/sH7dlom1n/I9Ev9swixNQM3uyyNgASPcFtrEP85RJbhV7QDpp
8tOoQUXjHW84waNvjE1Nbw/9WbJc1Vpy9vYod9A3eLELfjrhOKRnTrlclokONosyT4cT5YSmsriP
B2NYl+LhVV/4/hzsMhaH4WrijMoOGhxeSk5UB/4Q7zQxpJNZNc2edresKAVzz1B85iBTJWlIzuWz
pvgVMw7G1VB9nPhVUuS4b/8dJ2WZ6phZfEAcwi/njYkG3vgb2wPtvoZ42q2Wr09VXDyJs75JwpFb
tU9O4bF9ohVwQc7S+lMQvXJcJYk3EpSXXg3hT80uL+ZJidygJrb4HyP7yQVGhnHsSe2fmZ6yd+dP
jCKzHnX7I4iFG1OYMZ3STzjIMvAnxHbFuZIUpyG+gPC70YneXqtcSJNJXgjfPIk0ine17pIvrrcE
fFwxHA3SweCms3wNZp5zrjTuYv5ZU17ryt8kmK7yPKXGesq9EjXKRqYjVv5JoB+ZfiI4dKGLh3aW
q3LqF2z/l5uXrgAg3mzFCapMv8toVIfxZr2XhMLbQ8hYITIMI4krpXuY2J6GtdqTW1wf+9ANcZnq
qBP/Exmxn6MrDoXUmCUu7QMGCM7o3PzOLjHBvcyDBRROJpFgB7++ttcJ6qJk4CDqqK/hQIfH0OqV
7smLI8ThCZb8UBLutf7Rt5OPXAdmg7AmV1vGvuH8rVwKaEeeuWXycx0dAobBpAu+o58zZbPltMoc
kmf4p7Q/yAEWyHlg+uG/kVkf+sH8iT6yLUXJgnkFalCcU7e1N7i4pfX0W3voFTyVCTDtlSuZQhjm
bfeGk6ezfYNzYwvPHIwOMJP0e7CC9uhrxMgwG4fKDL0p1uV6lVHdhfc3CCHJ5haBPP13EyBL0bDY
NRE+dZ4VQqprJewsj/MFFKR732VWpLqD+Wx+zcjLW1+ESWE8NT+HgMIWryRkZ0LZRlvJIDKT6SqJ
17WwqmhsyjPAo/aoJlL7g+ZkfiHSefJ0iP0Urmpk97E/znpm+LbNSA2sIuVE3+iND6SA/EzxezPJ
HkQ0gmxmPUHrNU9HwoRw6o4IgIb6ZOECfagfDO36677Qg9/TPYRD9YGA44dpZa605oblrn/HbtTa
M0MWUzfPJ2+rBsrgSfr86xPA35ESMzMxas2AIWUjTOX7Egsc/eR1oDcLMhM6N8AI2fyNEb2EG3Ue
nFquufW0DlvkktIDcYZcbUK8CGogombUcG2DOPAoY9HRlVv18UQ2b7iFyiXkJcwEq6HafYtUudeC
Qoz4luhU5Eu+GryoW6MvaT5xwBEygXmwo+PJtrOuh0DU3zf9oQZo78qTLzH3S6TvdOPSG6UTTsBF
c0Iyo8FNETTPm8FOFWF/0W/zQYCJo+opq5Gje+k8AQVrGI4bn66G20xiEhfMHpmfXypJ0nuL6U6c
C9hNjslHNe7G0M0FFwqsLn0BuFNePJeVsDeaq8I0auSDp5fmxHiaZo7EeaIP5SZdorBbKaqT7Q0y
f77M/yrSdgziaIaU5SqwfsWN2HIV33SmVjG3kucO+bM1/jJ1k+4iRiY56R6l7Q9NkHGQcfxEQT38
A+pm8jKT53hE9B9S5oCVEMeP40kcb50RFONaO4o/MZnNsld/AlBNm7axY6ZDA/tQe/BhudOZRjkT
MS319hWuTGJs3bZEFGoC2UHYnNoT4Gy/gSK0qN1fdt1+TYk7bTSuPkZ14obB+I6Bda1g1Cocyvyq
sPu/BLovtvFzddx/JqiRU/49Gwe8kR/nUcCCc6mCXzg8SQF9+ILOUACPlZPPJN2kXzOblHuF6o71
N9udke0oGhkGkH1qoWvQpbEnfsiqK7CBEWvZLnX+3QV8xndzgG9SUI0stJWUkZzzVWh8W1unJ6px
odB4+MNP/L7Uv2Lsdfiyu4OEfQ3SzbOEs1WsgPdCdS/hkJ9ZhzgC4gL4WciYIT7N73e65BXzBKdH
jQDWuk43oF7jj4IFx8EwHXj7RfiBPl23i5dHy/6k2UkCTfEMstVJVUDh/A0y0WqeIPogRyVlALmI
tMn/gPoNzIQiDbgH0dQwU+O9pq7jepr9WTwJdKBfBqltd4WslMaJTaeskFUy1958rZG20Fm9AB3e
gajPeb6igUg4KDG4uDkTf9+BiR5WBrOVgw5w5YZcOF0/u/3LWkevpfijIhMwhzvPfKCTTDf6eTQo
XNwmt9tpj5CCa7N/fyokcjM0imKIFU9s0i1FIdHb2rHtT6q5D7HDE3rRHaqnjSwlP1OsgpmU+UqQ
tnXnmZseB9oRHrPPV9kLBYJnHYvJWyirBuNfe3zOg8gcq72WMdMyvlipHXgVP2XiNuXqvVPDpYIy
cvdWbflrxukP8W+OhwVk5BdDnQ50vUji3Sux09bO0QFpcESTvsQsH4EY9kFVICWTV8/IBy6CTA0f
iQwiu64whP2WlU8MkpG5zHLQwE5Tp2WyHLgRXcVwy2K3JjDzYqGIent6FwhHHhedJ5f26yadIn5m
IKCDXtjVRbmKTnGwVtFzpR2lz0R1qm8lDep3ABbGHyvuM6XxOQNl6KhCFwp51FbJRkKWOR0Ga9Yc
k2Bs8JSn88ytLekQrM+ZiKXKxtM/OBXihD9O1Ncfb0Biv6NP2sC+H+ubjoqH8KnPglwfMpEYYkAv
1rsd5jTlH2OpCnov9Spkt0EFSHP5CHDaGtSBbnnTY1Yl7dV1iT3DcruDxtRGHDvYI48F0sLilPd7
vXYnLrzBNUw3x0oRB0Zly6QbYc5+2/Xrge8zRRJQZss3+tw9rHYEklR4QKDKHwgKpUfYBc+f10f5
gZOp5A0vZ/dyuYkKf0KBOjwERE6/krKGemMi8IANZdU8dwMD5X9B3Yb5w1BlCReZyXwK4k1P+h6s
G8aTpcqyeTuAWtS/JRkMi3CXPLAexfHq9YvNox/cmHrXXBRnhdolJhzak7aUGs8ztFocB4Ngmyd8
IzQA6Wd2pySMvlMmWXP9DnBiXkSalDx3aVuwKQ6MttnVXzITBJzmxgAMHQ03izJgnVt/qYseV12/
iMMCXp9dJbF8lL954aaJXAAdomdKzSKJTqiL5HKTwWSFs5UyqY9aeBfeTHBZgZGKgDMQYciMweYe
lBamcs4ZZTP67+aWP5gkAWYfwZGkboHNZKu2fvYNaQiIOEPAH5CBKA7BFDiZOEZNfOXMHnj03CDD
Aki4qZ12hWM2r+35NCdPBDiSvPU9ZEg7XVAn1NygqM3V/czSbpN/KVhng90L4deiQBN+5NWLqGwK
TxDcyOaKiuv1FPs6teNlBi/Bfen+2UbWLoxPAyh5jcwWR7tSzA7YpwaS5qqFl73sLty+Af/BUKG4
tKsmLrmEK3lDdHac/3XSlVRvmVaa6POYWilV9ugwTOuKLjzPtrF5eRXLAUk8ftgXk1r84qPcizkl
3JRckZUXv4jixsbF3zbVXiG6IcSdGkQ4Nv4RB9V9aSx/11KxlVA/CqqbPNIlgXEBtcjTJ+kHZxIQ
E1Zusukyui0H2dxb+8u+BIwwewMhSu5ZBI2fdWlf58eJ7UXRP4LFkurlWkQK6Q5lfXsTruUVSkQ+
UB6RnIOOmMi5Ip3VVPK/VLIboodoGaJVBOfE7UddQuwDa2xVXMtvsfT7wyyyDlE5IRAzV7iDim6O
x5GQxiLFQypFVMONE7GrFkgYkJTVfpifovKU/VInWafmLkJe3JS5lQanWWIJx4l46vevfiGdkg9w
6ydnTuS0TO4+aquQE8VavQjmRUKN8JrelZq1yQ4mE3r1W4HKVrXVP4PxSAWB6dviam3YMPKnQddF
WQfLD3d8679j1G+bAhb8gAIMixWGQfEoTvuZZ86DtrsgP4vxee/5RGgR8Y0uFxhXcAVuLDYgzTjS
TP+5pZXykP12v/gfq23en4eYDYPYreiXdQZd9dD3ADN1641ofNEGkB729tDEFLmNtXh0/pnkT8mr
ipmthJIPZ7imwVpNRB4D2LZk/gt2cmRlpXN1wX0GGywhCh68qSelj36fpm1NDaJKh5hPiQxn+taN
RSqtEbAZFD3Q9aewXebc5aoX3sAXX5hVqgBw602yiuXGrV1HEIrLyToqo01EvBqoMIyR3Zgnk3Qa
SCq+EmyGbsjgYE2ZsirN8GxoPibtVAAJEpJBq+e86o8QZZpPyZhQ9XSZ3Yp3Lds9U8F5G4fMXJGU
Gt2tX42D+vmAcUeLAAwEl/TSbNUgKYCWqoo2XYdtDPKbmfG8stzPWvK3FkX7r9I2wmrkyiZ0KV+p
GfimNvkxSvDYJHPc2g05XiVCBJC1pw/rg71MaVIny7bwQX/D10VhHCYakpi4C6fMA+QMbUMR5oK1
VIkDl6VbgY7rOvSM+P4awWa9WfrabzgNUhEn7sr4FWsafgfeIWam8Y9VnGf+n4slXd7C5t5spMge
d1yk+jc0U2P5/R/MXt48jB3XG+XPdKRfYYhmge/L6f13eB32FtWS4ELfJ+2/4eW/42XEtRcHb7SZ
soesBhVL86i/3/T9MztuorJAAYaAB/S/8MMG9NKpUux1OBWSdY+oESHhVpudXnvh7SeOjr5yXeYu
oICSBGKQfkQPyxnf/iB6oDsZhBOYVAwk7PXSklM4rlwhsV+WK5tBemoFlPk+oCEs5PcI8sbwnSpQ
/zGP+SQQoHgo4EYWGpUWaPhp3KlrOfFeI8pbDm8pChACRaiV6SSCQd8D24fdsdqDVyvRubLQORKc
N8CsY/PARCl5oXE0n7TH3KPftJYGGwaRxg+24jKgGY2sjTzOyDJSGg29ExQCmiW/2pWK89rQ4WVY
IgAjnj4+cfgi4NlrecFKqZ1lolx8NBfrdFyp4TqMNHzPhRMy+kFzxDoQdE/6jUgQYyPTOK4Fwusm
v+G4Hbyu5jmumh89dtXOF/SbANVe7Q3jRtZlzF0ao6TKsfZs5IrV7Za/ZAG36L3poQOFsxqbSI5W
G+X39LSJkuBWMT7e3e5NgtSNwa04wDB7lZ75k7ZnpngPmZc0x2c5sxIzOIMKST9RFQBGAlNWuISQ
cWFdi45zE/A+JOH+mW7q4lfQ7u80GDN4PkegR6TRXaFXRJxRQrqAFnwKW3DN5F92z2Hl4I8W5S/j
F5rHbCPgeJTOYBfNyhgWlDP4SiHm+OkQ0CQAQPRr7brnlKm8UHItBge9DmN+HT+7BL30/zg7s13F
sW1Nv8rRuS6r3Delqrpwb8D0/Q0C1loGAwZj3D59fc66OLljhzKko0xFZkgrAmNPzznGP/7GK4lk
epBn8S7mwNWvY6b75knYWfTmDITj4kPRxfyFabYlBtC/npxahqtmuwf1eTdhQ5Ngj8iQ/g40XqGF
Q01tX6EokCGMgs0Iwek7R1ecVv7p1uDdaea9mT9c3ftjTA0mLR752bo7wtCACchUFyDb8rNvEd9p
euMD0JEWA3U2U/hmBS0BcRALSsF34+jt6LbQ8+BR+5eV8tXBpJD4OQWWP1uQFiWgoMyUv2D0ZaJX
57vD3YcClBeU7oMpxeUN3MZiiySpxGKMDC/WuYc5+5rLhFJmfydzk5GrUB0FaVbyEDqH6bf6KFwr
m5rICDRzfCX3BB4cQ3+jf7ejhHKOJ19AMvDuz/PB/Lmb7IBb2BwXR9kQ23g/UFncyX4qgop2Y848
GLyoZZStnxIdk1ZOHjkQYcvtcRssqVsYP8QHn6o/o9NSr1ApGAQUyAtB7W8fQszgvgGj8bruxbXW
TRkdNfK0MBwkR/0Uzs5jU2WkzP391k4lqc/p9qFvyrtXAxUE2abeFWzgU/1L2WgPG3WhvIQdDF4t
b2lBwQpzdD/zw87iHIuobnAJFA6uYlKm2LcAw1lcovE6VO1XCPPCuAfKhRhcr0ah5aQ9u8AtQXmw
d6xjlgbqjgJldiibnnAInnAWLL/SPYxmJe59TX3rUKh+TmjTLhxEDKAwu0Q7jBT93Y7ElFgaH2ch
BcL42Tx41fKz0KDD9ZC8C9MThVQDTwdAlmmJTiDazRORtzyRAWOD0ZrQYGxjWGOyAKk2D1KSWL6L
GAwgoTxCV+1KcL0uocgMg6qu8vXGSQnZEfoCBwNNii+LsoZYaYRsk9f0SR/BKXJAcnKoGH1AMXBq
oDqmkZ2H5epROBnkf6tEe9uW5fJnn9/dKZ+12DgQpQZVSAURw3ukYSSBzphPA4Mkl6qO2m+InPcS
kwMW8Je2MQAW9NdIs6D7uonhCM36XU2BOFUGbun4hcl4Or0xr6IIoLBBfEJO5Oo2uA4Sr9ECihTY
XJSQfFzvb3T1ZUZTX3QU5RNDpgG0/qSOuQw9DQ6GJ1I1Fw53kWEM4kYuh1SQj434k4tWTixMk+4U
DxLDF77lxw6qC69N2Q7pP6HRfWBlAQj2RJyxLA4bEcu4qJUhAStjJImyMj40L/v7VQwrw9YqFxzh
VuC6+pz2yEUaAkKnsFSpczmUVOShqPqgg7G+ON9ewoKuV4i1PbCheUEjA58KEmY5fJ/f5tqoIqHy
wNUSBzjGYiMt2HdtHbh8KFRLujT6FjqNpxW+ki3soruISpusZqDWCbfpMEphh0uz98VBK3eTfKpa
fi37OHpAGiQNCrT3fML0YIhWGfUcG+OIEG7Oobk1a0BLx3zTRHaNgRlCMUydz+x1hCPE9PFxOkDm
R+DFc2MoLS27bT0Dn3jvHxG8xRve1n99zadrTQ3azuvq9nDlsXyCtrdWYiptecqgvItVAIDg5ksL
arB2o/v6AhodNHSZWLjodS42hNQb7qscPd0anYy9ulPZ9sVyP2MOP8cXAooW1yXQvh7Ju0aU69Ig
OQuuOmZHvv48NvfVe8ZD5evRmyCNoJnDAM+jbDyccFrd6+dmpmJ4mAbSArcpZckZhPDLgOi6yryE
eajhGMPPBh4Go3oQ2IN/mH8gQ53TaTO5QBGH4dH7GDWRGVwH7TRZAstVP+rQnCenF3vJFHnsw4PW
d52Sex+VywOlECXTEkfTNDBG1RYXaA1fnYFMmRXcV68Zw5j3zNhdwssP5MVvDCYuASXnMg36IdJX
MRGvvjnOth8UjP7HUQYKDonRjUYD4V3Efmp6r+ADaYCULS+NjcnliwLuNWKLQuIZcR62J20Kt8Cy
1fj+bfoaSNBAWVfBbXP1ITXsaFUZ1cTlgNaFyatzmaaj2nH13jYANTxKgLXu8VAphnmzAuFcDAVc
RTakgB0/DBCLwX37xIbSY2pk7ZRpVjoQ16EExhDxeYO2xVffIdVYr/i3SeVlP0zBp+oIIjqU43qU
kSFwgqX1/fSfow6JwPbpo14GZfBfGgZO8KYIJRwqveTUPazUmXK+76Dh3afJmPLsLNDYL+nEkjk4
vzBJNsbWwo/Ve/4k0OYV8mEdE9Tj5kpHFNzPCRDKwftsq12GL8msixn9+wZV9d6cAeI3UOoWZvDe
4gORAkWNDvFzc5uUyUif48OcD0FDDiscVsemDrwZXjzMOW4cMRi/XP1LLITGpA0YxYzNTblJfnoO
1SybypULeyAfInugDmN8LkT5Ruy7mmIKfIUcwEI4coX56Mou9VPDfliO0xAgC0rKe/6eURlu3vq0
JyAh9pnczBie1CKn5epGlCISlgkE24O7AF3lEdwRa408JF9wwt59NU4DM/cAiBSuDABF9R/b1/59
C4QkRK4CTdBmhIyBNBA658c6JbO+XvKD92/gXHhc0HJ6jboL4wazA/cSIwAiOHf/Xso4TKwvsbQt
hlCGxZMyRWmmYMQxVAh9bLCiYHy3lfvIAga4WSTgSx4wM/jktvDqEbcMJivGELPOgxrVcGTc3Pue
Hy2GB2hLipMUEQoOVNErAyqQ2wDAMq126lPBat4BrgD/rtWN+qLYa21wDS9FWJiO8mX+VVLsSQMr
uNOU08sw352aQzHoMEyFCt17yIHRjeUBtjBBPuwqqFOs8upMfZcO2LshVFyBzrzrMcXTCaXok9ER
7OpyAFtm+YGs6N5CrBAOK5jq154Wf0McqAPpeBlm/Em/d6YxZAe0zerD05Z5O0drS9GFrw/DydBg
oyK65r1ENFGQF8y1LWGxjYXSwS8qr11DG0mwVOAkW0FdIUW32+gRVcAW4gZZ4sOteki7T1lrxslE
i544Ky2E4QU/MQGRAwTy25QG+oh7CUYL0eFEL0YfBKqTsS/XM5Wzdo+dnCrQuE4peJXbgEMx2XF+
v1eQzuEpYnT7CLDlSQemj5IJPA9W7QKCnXq6eLy2tGY6tghgZ+fLHpSxLcZoyEftZarNDkBNlKA0
PLhzh+8YvDFTHGEEKAlKnU8B0a1BsxKz6OHf153H3tJPtW1zuKG8qn2++5QRP4M83c+OOPNlYfJd
oY/D6ob341wuhWnbk2NH+ZB+iHQFM1ReU+U1PkCBQjlsBgb8zbmMZDu6j7oyuEQIHJBuJOenGhlJ
BHGB09ic0HnTbteRwQKA1gYzcAipQ8PikUUPXWom+0CJsLBwIJZ/wLkpar3bl8IrN//sq3qnnnqn
ia/6DC+ZMVDHZMnBhhFPv0iYFsMEkh5FGqgG+2xKW7fuT2IzfM+NaTb4zF95j6XSM6mnguA7s28a
G2SuEx1iqF3vnt+PdPT8kkOCbUbGYU4nigpqc4FTjyim2FbrnIRRk7RrAVrIjzzJl5D/+J1Tf1MK
Bdb6Exg7kXvUQtR1GrCRsINp/s2b2aqTDk2bGCGOs9AyCOw3Bm64BDAickA/Gkhx9p5qiNNwi/s5
MEQyGQQNeNccqQwOP1IR55knM7A58EJJu2LQ+OrPIZYYqJcu9w3PIAVBAWA0xWiIk3gi9b/SUsNm
xOb3cOeifK3fTjKuuY9tYLPWMVONWPOA0aDtlF4RDq2hOACo25SLK70//EnE8F59vo9Tr6LqFXwo
daBtaxQFjF2+aUOxR6EDO1BI4FLhSyCqR0YIyqB5BJzaO4Yj1j3sfqgwa9/cWAOAhIVxMjxlVk44
L9EYGGOofps6LJhaWY4RlBN5+9l0SH0dHhgtMCvwLB1NuHk/BxBtuKjb5jspHJpBR5s/tyizGXjj
d8LsQRlx+sX3QJ/p8pJoDBTEvB+48y7Bq8SDgzWfSuEBlk0J07KTRs8+BFH9vu6ZZCOU3/HEUjbG
MeUXpJLes+lCzc5GgEGI9VeE7/MkllNgs0c+6O6kQc44GcqpyhawAJ3BlAc0JH5/fCkqp/dZuakU
Cl/nAjnSFyYplhal+2RH6kdBKLLjeo7iD2ETQc6Myq7jusF8K/gQy0ArCBsxuq3lFalMOPagn8IN
EAyM00cK+kPiPc2YjOGSWrspDeAcTVmQhHQ9xXfDppH74MYZSkLYL7T+koMTRsOWCjX6MG6SoVB4
qbJW0IG/YcGCPW6Kjo7hBtvL0axY7wl/gQByUVWLDogFZb4CRaIZuArKaQP1Jx/rf8hwWzHg7j1X
nkw4HVYr3zWweL9Naj3upvHV38jlY3P7OPD87g5TB0QNmBD2G5gc8nbf8UWKbrxi3Y4NH03bkRL4
MYLHH8MRzN9Ubze3wGPMxhZEnTNwE0e9HORkfb3GGLSftJ3Z2ngJRGqI+Kw9cWIl5/o1gNF0+Ast
qcOG+dG912+pSYzCf6PHNPA1DsGFZ3GrFzfe2VF6vh4pXg9e4RUIUAgtSBQP06Grizz5StI72NNM
hi8muIcfXjK5dai8TQ70GpUzzUDiwhW7MzfC6xD3lYi18xmzl4fW201X0LDxoA0NF216oGOKEdGg
MhVEgzy4TqqdBT0Ed3I46oyEg2b7PPXrkl0L6zfq7Y9f5ovS9FupZ+vz92tBYTJi4Y/TSGwBUXYS
Ku7BX6zWq+nrfo9ZRRcMNXFLqgmTvRxBMB2ICZPE/EtjuithYQ/es/oE+D7OByqCNhw7NkBvLw/D
Gosi58DG8cJPn+8iEImOE1fy9j+ATyA5GF1OpLP1JTeTHMwAEJk38B5BAsWaAz13hXgzja4ZpaYw
LOgHQ8Tq/IVU/prb6Q4bLTh53/U3Q+5rjpmbEtCg01IB4b8mD7w7x2XjHX7U1SuyJsqCdNWPfz1S
OSmTCkaUgNGPJ+p4D5cry4ec8ooqvvPZwC3Uv47NIyr7FtTovVRvA958aYIpho5p7R4uXH+0LfTx
ZYRx2oskuzlajc5J49eeM0rE8te9y7a40uHTLl8Lead/g5IwcqlXuKb06m9CB/byuuorysP0/kI2
Bgzmm+DAAKIYpQHh9W0jZQn2RD6EIdwHpKGQ8EQQ5wxv2Nmc5HR4oeVJGJeyLXDumdRILKcCZwZE
OHbz9f7SrOBxi3R5wJCHmZ7CcdBhjzvAJcj6eOVrzFyJnxFZOAXtu/mcPqoj2i1L9JVFPeBboKm/
HZU8MqjWXvsPgie+Rt+COhTM2Ajy9KAohW8jwnyTt6k/BSkL3iSps6vlTMQ59F2oc7AYR+LcwkGK
8uG6q2apJ4+TI46871VzxuwLg8BumizoE8SjHlduHpgj/ZupWNfn8xwenuhZJ57KC1sX3bmGL04g
wSkYB2AjlrzRrqtHBjsZJoPLWMtnl2UVcVv82hPpsqa1B4gKLuRYZlSqS3wmBZNv5xA5EdwOY3SL
kOSyatg8/Icyq3aAgWpcKU7G7fFucc1JNnznXu/aVoKRJ4z14QLjPABzmI1eIAoe1Q4zw3dMUSfO
5dntMwLHp2+RUAPtHvsqas4JBwgsyXaUI2oA3GlHmeznQxGK5xqXvGe2uF9OJdodnOaEZCQSKoRc
lM+9c9/7PfkQQgzOIaiS1DuQ5iIkoNdI0Ca6Nboq29LsXfN6W/mH96Afg8aDeyeHfF7gPiUt628M
T1I/X7WAbwqyHOajeNL3Tg/kFlW4zdDO4DX4flOheyxd3oBkaMC4F+Lne3R5T3AJwpZH5S3Lyi0D
yLI43+6uUpA9DwXk6lXsOBjQmTcUyAhj+3nd/RAV4kAr4ne2T/If6R1jwPA49KzyDB006jXMmm6I
zfqMrgJAEKxeGlUf17hOrespMZ2Kcldv9zdmAleYUvwmHbRUKUCmbKWpNifrRV+hh0aiUdbAai3b
Xyx2cUu7+QgfSOvz6PPaH64z0eALMrYaGDc/f0DssQa306uKnmpwY0DYIk60b6iZdTWgOZTj4rWp
GXxf/CtgvBlkZ2tk0mTSTwBwX8JHEVKQJtT3nGBoWNBr4pEdiyeGMtbXZYRTD51e2DRBz8E50ul9
QqbQlRQxTdMwcoS8qPRBRUgFeFo12qCgwnKzdFDOdiWZAynv6W3z1Pyq9T98Xygb9F8U261Dqg75
BurOgOOFOAQYYmkZgSFGtYjvMhZXYySfXcMI5gWiqwYl1Bo3wz+dWyprwWcFSJBb0ePMBO5WTatV
Wo9ee7FnRT5gijIsT4bQl5LzY8c4DUgKMw08YsHCKRXPMlkk8iiHbHXDkxP3gIWlBL2w6lMeb4yJ
YbkabmGcM8KmmdTSjMkYA0jLC8EcvECNJx08xGwVkmUpvsOXld2LvLuap8oap8hC7kbhUNMZOUkj
RlRi5NuGGCZcKBak47sCGa6Dqt6/OIqEQsfjCV/ejMHHGn9CEh8taqtT3gCaRzepw63vsWf5MMbX
tRE4oVHMVcw/qQNBiICYoLhf2BKkSAI+pwUvUXkNzdY/lEEDztJz4BdyFaTtStP9Fj7siUqa2Aer
hCjgiNngcLGc+rmW8qgTENReVhYbfgL3uUBmJ+p2k4cPZd+hJLps5HflpsZaeqMv7ttPsNAEv+IL
Ggkz0fH8GudQyLcw6ftWro3SsI4kJaD7ua8ep2YaglaWLt1VeUrB1UAc4QTjlpke6+OtmndFmGs+
D5nzKs2OFxwphSEOqQO0+hTFF2XMipxYyhhpypU8uuDANoj4O128/opMfZ+fhs1FPD/TDoLgkEw9
EatQtz30Wd6wBAT3kbtNPz3Gy3p/a0clkl5F3bxemn9oRw25Ond6VXSsZe6ppPMQuv6K6hQHtuzU
ACx0TA/QPcAS1b6zbPAQ/Rs5KMmUbeoDKteRlxN4mAMm+aTB7at0UjYzJPXGEPJ0g29XF940xpUb
uH4dRw5TsANmntjcwdqNH11AAitAtQJp/4Ub9wB9bta6YrlUUXcxFZJXLdZpm3f0yODZqqickjkS
TpGZewSf5H7flIwrDrEQdPs3dBUfbw28Kda3HfZcXxxSpxvzGxJiEt4gr1ZDRm90oMVGHmtQQE2n
mQrT67IYsb4D5MIByEtX+ETgMm6wQcDecblM5/XDZ9gOyZCmB5qrYENbw1F6jVCEikz4aX6QqGJM
cUUh+3WPDWmhRW/uq1PiuMaxRys0S1H0gZ3E1oCmAkgWwTnoJP3li0Gu/Tw+uDsQ/Bjs5BGNPva6
un9b37/YUZ74idFj0zjDg8TWAmj7gcesxxAp/fQZg8AwJv5BcLLV2j0gL2X7h3gTsBA443qLjxt7
nunmWnhB7DVpw6fEEkG9SOvp6Rv2F1SNl/FLWpoTY41LtzmUfTlKYC8SBOOKW2PAPihuEjVsYoZt
N0ePbnh7gSd134bmpIPXGPQMmDVDzJND7rvLobxg5C6GVpRUeJtdh4c5+fajZKnVo37mmYLtA6NC
sbiM9ZuD7imLad8q+xWAw1wIsjjhtO6wKtiToAAaASdsFkAxungVyjhyJjB0Z88J4Zdi4PDdxeVJ
DcsRT5K9hwr9Yqc48SD348eFElfBcpBWXs3RzjTFZ9R5h5v0XNDpfkz38MBIDYOH60QkwmnPm6XO
rxN4pzZa05uKUIYLw7/dDB5MZD1MMUkumNXRRw4gmByIuX9jYerJPrUer8Bz2TwDqgzkae/vvrPB
8c15ZE5SsXhQY4itS2+NMoLezCNdmd4Uzv6ZEQuMxVia9hcPIja09v3wwqvY50MlMna44HpMAIol
iyAF9x3KeAUO6gkYfr7glGrpNocMzKuK6Sjje/fS9KqORI2v7HEvoq0OtoSnELSJabeFPJeNREyb
vnBAEjmoujP1kyPPsUCgpd5fQHKvjXsfWV/6jHbGcLBLocVD3okSfCaPVfyTMR2LtL8syzjd3ryj
++KIUTUvT8IXbMCJoyuGiTiWiCQQaZgcky3ywDfdwRZDSocPEoY+YJbzHrac4w9VjbSzPBOJp9yy
wpmc0vIQythnPGGgmSG8sYsQqAk7kYGauMYsB/499hyQQbH5MDlkl7bLH2lBU4Q8mZAu/I9HYDjw
gEVCCxQfXOtm+Q0sqylZLodv2RrTxcL9CRFTwjLQfKgm48OqOPFHUHrdPXWso9Dj04khgicFDQW0
Yo4zRQRNQJiljI8mvFQd7FMcDQbMb1l3ckwqIUR/jM8/YFiuENTbTvORQmcG2L+AevyKCQKCERaZ
jW4Q+4QVwUGINgkf0UMGL7INsA0Trv763PEb8g7lgilLkYzMYev2F4kvAJYHEp5+7m1OSYInACfs
5evOnHRdDyjzODq4CPbwfIguqKaF+KIKUksMGyLsm6BfK99Q/NgEik9428phGuMnkj83CbC68sMw
HEourE+2qRpfyahBNguEmsYNm9RhqK8eaaTxdKbUkmTTHOWZ+vkxioDhUgxNt638azqhCX8s2Icq
J5sR05iGxYAW0fiuh2DPRN7ZMIaZt9+HcM0VXJu4rhCGyhXM9OCjyvvu7s5PQT5aIByOcEvCfAF5
XN6o80xzAOKFjRzkrHNcQQflhY1V+VbZcUjUuroqoh7GWdqUwTtuENlE4Iwf8lfjowYY5BvTlj3n
vS3hVfVbjc+rhRBZ3pMlwDDtkcTAN59d9yB6gx0IUg9DNbqo3KnjdNcOsl4D5KEZJzf0MIIlxGih
DPnbcgP1xIA6kLeCupKF9Fp3BQMeVoL2I56fnBJoASBnwdJh0FdC7+sRJJqc94iXDMPWo8Z2wean
DOHEHxx9nMIimmToBTfX+puJQMaIH5TNmOLclEwe6BB7tibjAdVnRpuC8xRuD5+i/4j1H7NDIcjS
Ql09YPjNbA0oYsWglPnI9av6FmfCRO+w3kN8NzVfHuULjT/mVP3YCdeGef5jKZRtbDxPX/Yxw2oZ
zjEKu3s9MkL3DBYQWW30jHpa/OAQ8t4zGr+tVAWT5FA/v8YAaXzjw9i8oDMSySPHf+piI+KFdfaf
//E//+//Pjf/K/l+Tv9/+PB/ZOVj+rxmn+L//Kf0u0xiWdYtUxJlUTWUPpb5fMRROel/+n9YZiW1
9SORVrk1voOljbswiQuQqY8Pf1aI2auzPbMtKDXC6A+f3Wcs/5qH/PfP7jOa//bZ10Mr3aWWz36s
xR9oRt9vWnOsSdbIDvzuBwIhNDYaDBwFpsZI2/3zxyu/i4D++8fL//rx6TtPBV0QxFWJ1Bk/6tV9
WScED1VT4EKkOYKjUmyQoiTNIWIrP9KaRJx3bGKuB7yIHuS1apctwAL2IJZfgFjXthX+80VKv71I
RVQl3bJURTR+iea+Pq2LmH9e3KOWoqU91vhTlA5aOA75OWt8/IfP67/0vz2T//o885f10KWqaD0k
Pu+9xWvW0Dzostr4gpHTGtkv6xnWhf/f+kzF1GRLNyVV/TUs/qJbuqg/pZUYJNQb8Nhg3fdO5Dj/
ua+9ieXby/vDZ/523Sv/9Zm/5H8LhiW+r69MWhWa3yBUxInSN2CCOdelslq9jsXCVJzbwvhDDLjy
+/tryKZpqRJvXX9df1vzQqdX2V1KpRW2f3NGlfhk9jlidxfvFIdja/7CdFqYI0kZbkRf5Hz5BCuq
wvACRCni1Yd8sP7TIvtd6rys/NdF6f96US+507oPj311NR3gyfsEfTCq5CH+PANi7+G9ASL9t56A
amg8c11RLfGXlZbp5ku/3nVxZU3ABLHJMM5Aj4+j4RtjRUVH6PFuUUCLJ1iW//z09X5F/brKFUnv
/1VFWf71rVJfqaXyyomrt9unvnZh5sM4IwJC9rKva4iWGjd0rHKG+GA5pD5i/IpfJyUqnK09KTtO
6aLsxuyZUWOcDIiscd+eFYCmBNYUxzmmES8Pkml8iOjvAni6/OmWud3NN3bpCgTsgQP2rt6gE8D3
+A/PU+k3hX/4er++xBfjcemE/uvh4unI0N0NLLVv5ECm08OAyEfC4TBxjS8+cbGuzNdWhodId+lS
Ke3Ukzz8xClFMf/kEdO+0eH0nMz++RFwvPzmIlVZNhWJ917S9V/ewIv6epVNXooMg+FBOo81A5Xs
6acW5Zhfr99TCGkCKQ8+ZEHp4AoU4vfjewLBDdD9onhwu/R6iRSgqafAxXCyamiqz5GuOYiPG5qE
woHdSGoIWPqlhTGCQA5bssUlG7ZTfkqemgBfRNTcUXPiktFb5wKhgA2919RzBquSyo9zO/vWdtVj
nitwiXq2SM/9hm7BFAxzPsY15Pr27gzXTYPzJ62vAH+ebsjFNyc7hNjxAdU1JeNj6C0Acoy4hxSE
dc9jvU6yGV6eKZawpHHSwmIo+fAzKDf54w+L3vjdW65qiqFxvxVO/F9euPvrIqd1a3asCiLLwm0a
D7/65K0986hRTmwdUsQYXCXol/80seP1wXFj/+5CythaQ7huEZREBo9XJ4mvcWCPvU+8QthcJfY0
qLyP7bW4BMO3sHe7XpiferNL/OMi/oDDUP/h60j95f66yDVFNkyqF8nS/noJ/raTpk9Nzp861QME
ZvreByVWaKS9Eqwb8FyDP6zX3x0Yf/s49Ze7V9edlLYIoldIHfJbqIrhyyTlNfWvK9MIdymRMOgR
i5CpS/TPH/27t/nvn/xLmXS3cuv+Ki/SigE4lhyDR9/h029rUMf++ZPkP33J/p392z2Va6XNhYrT
6TqW2d/IGoWThuyRwE3yMTzSkfxqeMGGBmuIETQZRxy95xxIw3++DuN3Vc/fv3K/lP92HeK1q9Pm
yVdWjIheGI11MqeZYIigHpUtlbZuMsa0E5Ds0acciMccjisPfpf80J+Au8FIbTVXXgndODPmTKRy
w399qSttLgE7JZ6WDli1qMXAYU0GuZy9TXSNKwnKmyusPj/le8Z2oQnju+VluivsLgI+dM5r3zWB
1QQkO2XIFKgaCXWYIyGfaw059mweDgbbi/ziXf50Xv5hvavqv96Tm1nfxEvLPekWTPgm9ZPEu3bS
OHQG9CD//ADk3x2QmqYolqlxNut/PaC/PYDH/VJ+dJnNGVq1S8fl4G2F2wAR9X42ggE4R59ljY1Y
jTA4nTwnUMDyCaFUw1eMHcAf3r3+JPi3N/1vF/PLquw+h9R6V1yMHjBFfE8ZHdZbnSSmP7xo0u92
SM0wVE1UNMnkbPrXWyx3bZ4/nx++tQWjLC/4pXKfg+DmpEdM4C7DP30z43cvnC5r3GrutKb+WgS9
rLbuuNc4pF7DPkmcTRiHbqCPpTjYcnIIyny4z4/7iyMtl8R9P4IGRw5bWE8L16u8UbGdSmPSKr5l
5DVVb7f8ePpGRjPqzJkeNPbcHI2C2h3jNH0Fy/ZQMq8u9uA5XdUL/gfikRsmE6Ypoh7/4ElB3DPQ
Run8YT0p/er89RnqiqzKmqUosiT9UmLe86xJlS4XV/Vs3Q4M+4D0xLUsjp9s1DrrDCMMJMxE1YKB
o421H3PZmTA+xPj1m+9N44V6Dh0g5bIjwgbA0BG7N5f5TrjfKz5xCOcUBDcqfqhhjcSDFLJ9RbLT
jPbaaJLv7+4z7nMhyS64es/r4OXfz5NY/SHMzsZBpfA6/7IEu9nmgGxuAUZl3+bZEk38+jDYtxyD
k35Wa4vx/vDTTzuKiOkl25HsVCinPbztBnt8pUiyJctDyuzT8jrIobRb8zl1SRfYo2KEUuTVG+5x
WoEayu6u7eUmx/rh5JEVPBGJXLLgORrd7wMGTaDnmPjaO2bpyOJHMHEwj94d7FUVXHo3D7q/sFjI
oYChNaD7IqyHX02KGtumDxXsn9sCYW/thOocrC0PwVP57w8s61z2mH3AILTlEdhK9AK4GJgQ+sY6
UjJ7dZu+j+pW3YIZ0gxUbmIBvDvlEln0A8mOvTMteGwOQMmkD0cdr16DBbQI0jFtY4d85fT1z6tH
6RfHvy0eQ9E1Q5cs3pZfTkBLu3yE+0foVjVklXXpGXZMjPdgDwl0u5fsiY3qa3GNIMfao3YLAmXv
Wve4cn5qe5aH180/X44s/+540v92Pb9sSHrTZnJmJOJKXPn72FXsYb6Bdm4Pt4+xsUWkYzOZHcrx
VzschkRtOjmsFAqsyzI/5pACYsnH0bKvvZiW2F9FiAjo6+2uoV0H8WQC0t3XuH1XOJ8nsUHRdRtN
v/XpzflrA5jIJHMvE3t+GEX2BIrsnv3BnzezIFpKm2hOABfDo3MgODp4Wtj/6Tv9R3m1Nz2qC3/K
/YhB7kqVayCUDqX5BlYD1gU/5kRq7V0KxrlSh/lkMGZpjgepzUoipHxqucP1mptv2UmIyWVh+/v1
MAwXn2AxE4OZO5Cc1WXoDMIsCGfdDvL0Zt1H0sfEWE3ie2RxD/YTbXTyt4a9NtyZU55+hrrXLcTZ
kF1t8bC317c9nAnT2v7S57NFPiGNntHmlWlT+scK8rfP0RSphzVdt+R/a0FaVUtESe9WKMTgjmG+
6OENOoIQVvV7U7xH4mzhI4C1aoO/s6M6zUK9uUv9KFIPxdY7Ep3Gb3vaGM4hBwKwldES4VDC3BvN
hEPW+4XGHsC5g4uzj1XMlpxtTKq0/Z0NuzGjYYTZ4Qapop7P0HjvJH34jErodAKud47a4pmDbYgn
noFdrEAu2cqVH6xE0BkTwucchuzhi3ccWjtIGhTwYcHCstx2/kdgyPrd4WjImmQZgGb9TfvXw/Eg
VPm7O9zFlcwMawlh7YQpjPWewSfGwLpFIQEn+KhiK4uACCPuwavqlYyvL8ZTak+UkjDrh/my0Sr8
Qh21F7X7d2ECp0R6Tcw1RJ/3B2JKAG3vQmWJjTd8V+ZStHpdH7koAB5PBQy+2U9RU16zgYBOIAnk
mTlGKWD02Sk8NQR4RBpnaLOJR2+0/Qt9U4lxU1jHxDs94xRLBsN7I8CCCQpqPS3lQMLLMbq1y9Qc
1L0sMnwIa/glFURLyKDiMIXjlrg1bqQdWSw+BHbklthduDjpo/EAIVbt/DNkmlirvVKvPWUzbYVo
97M3zNFzIi6TwtXPwEua7r5vYdVPKV0TlqHsfORQh46PvnKCuQYUQVRTLtRn02P8pZp+2gZCwOiQ
qAmBaBjgebTEJlD+qutitJI4n4JON7dhjp9rOQFb0CRbc61dT0u/uVXtoV9EXlJ+PAHh+V9Ro2DZ
8N+q797nfvOGc1ZiWiGl3oVBEllQIW68qhrWyqq2ZlU3AN4E9/QJELyviKWe1Riq9Szx+3tvZH94
K2Xjd7WnoemSLFqWpCj6L4VuaxQvsbnK3YodMv9h7EO8t98fxo2b7tR1x/m5e31ZPp4E4ncd8Pvb
PJlvialgQ8XNjovjf+9R67CnaB8cuYxJsn5QdujB9uMO97W3f41cv7Djp013GsdQKYAdtSHYb8RC
hoOIaeRPkvgtGY+Nq67bNcVgHUth2diXbd3L2m39KI30QbbkcER8MDEDArHGbyrzC0ZDu9b7LC4O
1JUCQc2Ixj5uAYqwjQyvw+dYwBYKrR4DD7sbzgWv6aPIurG2N0gGmmB7IsQl0DPUIA/BKNqKK7xu
R9hDJH9E3rhvNs/eiO18AJtxNJLGWShPp6MNKmT2kKPpMyAaj/WzMZMZao1QSQkzJTCC7IjfSLKE
h05hQReJERExEHYBB+JOhCIpQKxM5OuBwgK9OO8ubIk6Y7pmI5Uo/ccIXT++oRQq1cP9f4SdabOi
ypaGf5ERCor4NZlBQAQnvhi6nWcQFfz1/WR1RPfputWn4tx7hl21ayMkmWu96x30OXHtZYJyNuT0
v6fYXTpYjpinZPcMekw5MQ1fA4eZz+AyWVotk/mP+c0Znl5Fgu2Z+QoGI6ZkyduBWpUcfN6Tpcl3
PalIL04rQNTtTZ8uR0hQL/SvmMJkQzUjpSDYPMFtjopg+YUoikz3ue55iPbZAl8zvEL/0nwBtP+h
BOn35aGvq1219wtc+UdDpB56l/b1+aQEMdQYU2oLTypglM78tYPI9EYf7LyHrR/oiCwg3cEqKWUn
NiS6yH5htuZ7fEeugHHsjWiACA1HGM+Q6ZfvN6ZiHZ7sk3WTN1aBAanozTH3Uu1ly1Kmt41qPzx6
8NKDNTys6XzMwn+NXzmpppBFgPfym9eZM0bhW9bsaNFAcMKWJmeN7eFA9xbjjJC5j3W0DuY5OaWg
aUWCCPSZoK609wlkQGMfACsQzsVGfIfQmz6dZrJkYEz+FH2fWUQk5VpQxC+eVB9hpLor8Ou1XtbH
6DrMavio5NIf+GEYcnowV9wzLP1gYHyZOk7OE2ShYQchHMbL7nLYNx5WTeaAOQjVpLQYz/48B0jX
DVZ/P2x+YOfZ790patt9/zrqYHxXOvoM1IUmRsE3AzvPnfaWxyBJHbcxohf7OewCn5mlWCAiT9rM
yq9GbVyHLxtGiHPOkC0yU5JT3GxivCdXs/Haw/OmHBOb48FisGF4LurwFGhBYTPYNZD6eJTrlOZZ
x2oPafH55rY0u1/O8Sds+XQc1iv+eD0Sf1AQ1RPF9WFBWH2ZQAZ7m0WP4NN9OI8QAx+HPgOP7Fvo
I2ODk4Br1gYyBWJFtvvk5DOU9dyPuxz3eZM2vEqbQ9gbIfSm+nGb8cDF8NTl35nNnv7WoP2pP9OV
rt5tdznc+8pvm+7p2K3eLeX2nQTUd1eMHNgQiTAhr9CSzxPWuMQm6fJH9QQNXQD7mRFZIcx/r61/
be6/l/pAwv2O0u30+l3tN5jtwUym/9w/vhPsYJCtnoYlOjU4voX54cCEvDVAjxd1SL9ExHe3ujmc
Xug9b+TS6MFxihYlHiUX474CAsIce9ut/S+Zh+zXOEzsg2ba1xfVHZZPWqv5/WxfOv4RxRJcaE7h
F0ZphJVKgV92+8YKOeXwaBq8QhCSQF0OWqRp5mSLP2c3FERYoXIM7V0Gfy0EQ++/PJRfw9f/uBk9
RVV0paf3++3fmubncvAurudWM+GULc1grkDHMsOzZdPXF6Yz7BjRyhoksx8oY8PIT5PN9S+9zh/n
VQzm/ucS5L74j31vX9x7xUU5fCfg8l3I4SBuZYarYy9t2sZ51/mhUS4XvVkxee23Jbc8f+8Azk4k
UuGBoSX9fJBguwfPp4YBjHXP3keByujjbyv4j5PSf17pb+DN+6gq9/p2JJnJf02vLmG/gBmznsPA
/0ILvfj3hfr/3JiB0mZurnW73d/K4X7xPr8LfdmApvdk47eS9YeazsPwaWTsO4Kswy0RZoawloIG
nX1A+OXYNZJ/v5BfuN9/LpL/vRBZt//zCbXPj2/304fOKUzZYNE+Mq1e7wl647zZu5gU3H198e6s
qCy/kepchNXZWY9xJ0QcM3NvhkvPDuXLPMDE2rtwSdcM/TX38YMN6Bed918qPPVPoJfe+98r/m2v
+Sp3raxOLOvHD2bB3CjTbEObCuO1dzHxSlzIMwSQb9s10XIamhjeswhBoJ+0zOTpbh5/2XT+fEHa
oNfWO8wC+cf/vYUndpyiq57k4Q5vCToAMg8bYz27NnOUmEFheGTLeaTbtSxtgeqtBlaTI78b5MBH
pM9VA9L32dqdnM2/P90/IvL6gOF/b9DRtd7v/IyD3u8dlJbagJsNQH3osML4KTyvDLbdTO7K5yEa
9llkGEkCoez8l2f1R4Dynz//N+jlfVU6+0PdayYHmn6OfQWYsoeFuXXHvotunm4p4Nw/+keiLsdA
8uIaPlsuFhct3GVxzLO3Eqkbv4PtG1qQdcZ6FUva8ePqXQgQ6cxI56N9unqjtzF8mZah2ymV5A5m
adKIFIbfwEwOzjN4710Ye1csyQp0nAiiaEQGNxurtk/fLu1/v+1/nKD+82P/9nar7WexVAfdBvyb
6nOee+PjtgzqfrZs27pmNVSA5pncvx8UnFDexMow0mQ5ZoiNtZyx+bSz5g0g1Hth0+ZOW1mwXP37
FSryCv7jtf/HwvjttS/OLV3vn7jC27xXWtMwznAw5mU/OtXNh6smopPw9ybkP7O3+cuq1P9UDf/z
9vz2Bj/7H22vFew5sIQMuiiWZFyvM5SugvK3EPFadVkJjA2EXcWYjkDzdL8Yocn+B/YnSekFPGIR
H4wwL8C9avvmhbxrQCPemDymizHCE/x0tbi/o4IhBAik1wuHlgsfTBjJYdtHbAwjjAggXI1HjNOB
Or/0VSP3bANkFzPO5Dc7W3m3//Lp/7hdDNgoOlAXKFX03z7951PcVaU4tNm/quG1NskJovRQSBLv
hE0HFFgGFTEu6VhvjPSkoQvhK04/eb4xNoWaWsK9XHpXbNPsM7szkrBZNT4PvAajkDWf5N9Xyh95
TpBNNI22RR6Qvx3hx7I8Lh9v5r4VNa0qTedu2cnjZX4oQmt7t1EHZVhw3/b7uGootY0rCd7sGTRk
/7l0KjhwYL07jUhc+HZYJSk4CZKu4v77Zf5xnjtg9MJWx0Vq7d/u6vO1PA/2H0BVjALEBVuV4BxS
9kQMI9N//1FdDuhfA4ff3h9FHt2D9oC2rv/75KVa9p+f52nwnbSCcn7BNUYCtT6KvgvneC/FVdDP
l/T06FvHYTjtechvkzkhTB0ThFdzcvscxEwaIUoL88Xui7e8kUy/6bSbXMlGeRNCC9ipr3L8Fv1w
bpZ2wDgcHv884APilli0rPlcFclulyrCTXcHJ2gcENCP9Vb4Q+eUW3eu4jAK5zrMID/op2ScEJDd
sug3KTbi4CYP0FkPhLnmssnf3ZuN3zCkC3OkIwGEYrPM7AOcXrFGJldS1SNaE2FQ2snLTQYu7aqP
xA36QRioi0G2+Yh97G7u1pRUC4vd/RVR488fptsIGpMb0kA3feTgwUnfLLtsLpvNtO3Mkebi2sgx
znW3oNLQGoc54wI3Rl+9G4g4fho2KnTsTekxCweeMtFnY90cEyS5oJw9xJ7XMcO+mJ/gwXJ/w33A
eAWjPm7CfYXP0JDHchDT+YnBC4sXw0C+jsJimFOUIvkmZeVogO2EJohyAhVEtCtICPt0R0QeJHim
E3xVCdwEyQjh20OTO20fFktNrAuHa+P/lG45eDUJ3hAfDgbknQxknYf8w8+MAJWgxIkPGAiyLBMM
TjyjHHkTvb85D4Ipf/60cYI5pjSiM1T4veqcX2mMI9KFkj4Z6r+JUEECVU9/ioTuE5CUHawe0cSQ
04o3nhMGyopkKj+qbm12kGJTojbT5BSmnIdGBP3fUERqBgduyDFCq4x2N0jcVDEn+6O5qnO/7bp7
TlAL9v/m5Q7M6UYDWnBc2EvGpLYMf0dSqIV1CgKYB8D+ecbaFtjYV0lb7PZp0jkGD6jZgPLmLm28
NMVPIsAhx8ahAGE96wtviTaRteH8ZVXmtNvnKuaPYc2jArmoiRn04dwYcfYMwRSYFbAYUDoQE/3i
GZUDR05JJMfWQgtW26gaYapzTuKMc0wR9fuTA2fXTq7HgQn1e524vmUNB6HF/MtgKbr32T2gnuCl
nXZ4jl3F/zIERNHJlegT6RXDh2M2YQwHE0T6EAkXBgGGKaOJzfQxD+bthoeAuvjXC0fdPG6v4o64
5xC3cSIXrfUTlIVJxymT85xqwN8w0MDajygAp7yLQJ+8Fxteecwy4jTgTZKIEL0o80RnGpguBthp
WxiUrBsFwfXBA9dloYrKDgZm2g52yGDMqTYpMB12n5Ym+4cS1T7A3LQq3aCTTvuHUXAIkW92MLv4
tJFXpO8Trfc5LlIlYDpsJuSdm1zCyfKxGoomIG9oRPhyaU8PQ3yrdh2PLcbw66k/MW7GjhEhjjdM
XuCTmxPe4w3v8UlM3YY3nIbJYF3NGcriimcFqPj5CkQLDFhyXFxQvFL9eYkLuZ2Gui18nvRdrA5i
QhvByAZmqgnOqjhqTJSGQRXtuv7qMF4pAmE0VjTu1fSrqTV5pav+bqWYPt3Ht8UPdlmbluosdBH5
j8SP+r5FXxK4k1L6JKz8XctMk6QJ0rv9jiZtcoMEl7CT5Y06uluUkr45TQ1r0XNO0SpavRNekgN3
RqKQLCDeBt6T0gxP2RepJj42CGIP1nMHJrwfY/AGAkdYNiyXXZ6f2TnV4JgwYlOy0fhqZHa8Zm/i
r5eYt40c8BZLMYTRcFMaMz4BOSOFpoPpsvuWpjkYooNkwEoSxDzE1YeSqGA54boZH33Ez7bHrhrq
PHsAurhhjrLOzi6oHn6So/XNzk5smCIGzdAM7848W2y/M28d50QxDUT+jBQDWW3enbSgkHHtdo44
g/3262U1QiHAvHW5WRfJOkR+HLIbx/M5kCShWi52zKtXm8EV5pur8HTjn/XBYuro6aNaZB3X88gu
n28HESMWgR/Y+olnFXahWENYGiZAxjM5spS/4pX0Z8f8Yq8/0ZUXhpVATMQRCa1ZDwdMZhFlaQhZ
JZxOZfEc3hCrl3YbJ6sriYPxhVDp0u3Fz5OnOXWdVj00ULZkAXLber77cnev2GWvDni/QzYxtsMH
zEoZ2YLbHhlFYnqSolQ61Iw1fgqXY1qGyzZhSTM8YcpjqAWuQjwQhIV9/EnZs6TyxiAnkXRLE0+i
BTEPCDmNe5JlbwIzxJpIRm01uAz7nPwgsnfdrB7xpRW2jWOEa3HloIljAtYvTOxDTJdF6DeZ73JJ
yQYP7ceVlY86kAMwj988xGvuaQb7CIcUZ+PTmhcXVJreh0/wEoDaL5Gwx+9uoDfwII3yZBYPa5Mg
txD+IUh3DLC/aDU+Tstu2CAgNLY5zgpresWNlR3ncTGAer9gvb343ggec9624ovtjfeO8DiFm8cG
rBnTBxYw+LBqPLqIpdlwZHIM4vQvNtWbWx3UTwvrnlORdCqp7sjaNdgp27zPt7SN19MuGbq1QQlQ
L9p3Ih3EF+uw2j4hEOGQ66ccdTzqW8s/9+ymb/bFc4f7BMPLs3vzpE5fFKzbK2c2Suk2+RvmvBXP
KxbuEX6CnCovE47OORAzMV4XcD/y4KFWng/kzffYiDl6r86HN11zHt9Ix0NMc3o/jcJ/87uplfry
rOVoZpBB+nC5d7gYTCpYgkMQ9mE4rYHuuUN9qe//Iq2gXJnup/M5UXAsaTxb+aWPhdRQ3HhYssGN
lQl/x2bLBzn27rQqXSOHrkpakpeXi/UtlXBL1+Cu7/hK4WdHiyH9uL3wxncOP/wWhi35/Y1ge2it
4YfIcsKOr9aaNzs7mGMcMa2jQHjQ4i7ksqYZpFcWS57zm46icLAwJO7LqeWkCAtkU1lcjRa99tGy
428WZxlmhNBjtl1t+OiGrTtJkaR645l93t6laWR2mGOaQISYamMZZizhwuJ3ZT4BsxGhk8KIQb6C
/pDfc3TjdkhDx+WCA7etHILFHhPUtxO3xHIKryWDqi7eMzuL82rI1nLeAXnZawmt23cg4yNwIFMt
RKJwxh4toySJeNvnPyRntzewMwzFjz4IukxPXY7Y3GYx6v01Wx8W3KAZ52G3ZRWrw0g7uyydZWnv
Ga6zJ5FzJ4qvi074uWvjCks38mWMbFdYNBgo9q7TYooPkwKKL9rThvmxw1QFSeriNba/LSM7smHt
rY57iZnixXCBOCvM5ceABn3TBXw6CqrJdgmqy3nPmwAt+rllY/8GwMd4SmJ3Qdda08jiWLG3rliG
PtCWGXINUGNfR3hvMuGher/hgd5phW/yYoiLyZUvPKa4P+vd+V7ulPHOCCYHLOE2mX0u+ct6oo5k
uWHmNZPmzCKjJsXKn/tUuuB43kgNXz+M0zGb1UxMgisBrby6+2PKZ/eY0JF1ueudGfvHx5Pfez2b
HiYQousth59RL4f60QL76yXShcHAs59jkGVgRbKj3n1mDyPV3eg6YgQNtivcIn7FBj56KHMZO3af
/uwURatvfpKW/hP+/tO8jYgxSH+niwvUGzxxlR+NBgoZV3horNbR1cwP08WbTTDzYfZmDCTXKS+7
8QpZD+bVoeiPtCFps6U15Oy/RdHd9Lmc5ZjSpC2+W7ChUnwyBiTiM1z1Jp+MgkOxrduX7ERbZdaD
aWNrO6BVZBZuDfzIf8XEJOVl2PJ2bK4wTNquX9gGWbbQwwFGeoma1JedWpIRbNUkBUedr3CUGNP3
5D7/OT3RX1mjgbQjXTuaORsu2rb4JsS8Uc8TeoLxRj4bUqhE6kRf465jRQPdWNWRj6oMQO4mUqIY
bEOxtR8yvigTVCxNMZLLFAwe36LXWN/W6O7psDxWDzzzFIWJ/zWD8bPjGvDmQX6lmcjB7tilGs+T
xTSeKtM4bsGg2H2jEXcLazE+i/6zwmcPYWuTrqonN+m20oUWM1ukh4Z19nkI3L7pnWqHRBHo8O0b
M1wTtiB6BvSV4+0hroLt0n7ZeHdGPWNytX2UDENI3HVCnnRrYLUmP+UHYjdT4Bk/lhyML+8LZ4Ot
DmY8bTgs0OQVGGTHEcuKDYA4amdvVBH0AgpmfkEhUBUVvIuVRPjFF6Wq8ao3RkdjPKbmiO2cvRcT
FPH+UdH8GJxkbD8wzz3n1mbN8kP0tOM8b3FzwrEF8WbPniGDvInhYnE88ywKBUpMPaUBol4kFNmL
5P3lL2yU2DDxWed/PxZZJthl2WVpjy7BCHYUVqQTMr8wxJlqU0z7aAQQfrbIXm+Mii2FnZumpi83
5oPBdHP8CChG5rUdfNPzmjPNneohyqyuRYCDoUBshOW1Kb5kutAhdp1ux0cVy5z0DAxHyg0OjPaT
4A4UzZgm494HX/hmQIXC73+96W8CehNZJHT9XDVj0jZETamY59cVHpy9Hw6s1Z1kXJJ85A+Sp1bX
6Qww17Z1jsaOc2hSzDda/Eb2P8Xozc8ULfvoWWLfGtJkIRB+my8YkqKeVz8o/Kdsnv70bgUHZ7e/
g5dhn33omhsVq+w9dTnwmR6dGKJY75ZX/RoUqKqg9wJywClcVrvzC9Xkx4q77P0He9zHPflunp1j
7e8H04N5svXFc+9DV7K43o6192n8QQEK2XGTemcf0u9saX4hoZidAGMbQpq+ZqZs5VnyDR5vHHnh
f/6qTQsn7k46MhwCVULM+fAUa1T+lGnUajbPykboys+Pv4sEjsB1nfTkbR8G82PEtmHA6zRiGEbs
riKXJDzk0zS0bD/mICWL6C2L1TCP2avp/+wclTTPUqNthSEqW8vGSSAeaBEoSnCmzpvnNsJr067S
diHGcD1PMeUetsk+64VDfXvecuKgkWXPe6TZO13noSqXWdxQHl6TrEUUSuhRPxxGYBxomWkWVMb5
bzEPe/Hb7Mybs4vU1ObTgnG67OogJ5XI7gYOEb8OCW8AGyJgZitDwczOusLqr2/1+gngO4k++EQR
GkgrqFBDFBMC0gjNKJwL8VUAL8uWI3gaXsYZHH+F+rZhF/ZoFbq76+rimRqTz4cxVc/2vm9qOXED
FmENLIxkKTtzCTHQg42I1IG0UZIYBQ20QSiFnY5RThJ28RRb+nOc7vFs5eSwll/6emzDR5vjrHHO
shxTzm6HNojKKfOugAWQtyQjJ2Z9WB7NA18qgKGO4zyUBVGGzRxkwYij1Mokt+ZpeCe7C4LB7QHE
seXXxt7oGwkP+0BjfQ7WzZGDmQqTMrUx8jWJEZXQV2go7OeUuvjLDn32LyAq9M0qXe/FOU3IX5ng
MWluXuymgPlAZHQiedx311RI4BmSBrl+0hjs6b24MDn94NoovEfO4jlczD6wGC5iFtsAvkcjP+Df
PlewDm5gsNak5FiyVcCRE2PVk6Ey12e+y0lJJI4BdFAZlo+QgCNCmupNVi3Hp6dNP7TadxAbJZxS
JXYoiFuVMS+pcPkL4ofuyA1k2qcF3Xzc3dnGXCX2h19jVCczSBXDyGDY/YkvcBCqLeKjzWPvszvy
2ozQL5kQxG4xZtzgw3s+dYcw9Tu/DsdGw6R6JDm+u4fh36wVhOGJT3f9EQHoJGiKhFQo+fF0g/IJ
oHd2Mqgj8XUcf6L1I+0HQHtjrKyJIdGB/MyluW1dxVhWyRIkwoMGsLAPrASxF7MBoxo+2FqC+meg
4HTQ6Xvzm5crVna2suMd9V3BXqGyVgbsq4hvNIKeGdmdXTpobO3d8dXZKh4P4OzN2i96JI6q0cN9
G47qjKBOlcG4djMKqPHPEgtUzlpdFbo5+oyc4WuOJyiqvY742Q/3NLdDzazpG1SecC0A9I3X5JiP
uYzuouuNRl3O3BEF/Tq/jGw760ewJoaj2pi9zGE7fpocnPiZXkjJvbNxT7tZZ7ztR3voBDrvI+Vn
cYZ+c7R+1cIeHcSoGTnn4UzHVOpqLV5HAYV/gc0xIz9HybZw4S+XcLtkRzZwt68JIoBpSmvZM48H
rzoMsxyLBtH/Yc33njQv9IUt5jST7LrlSVJTyEr2ZMM8O57NRt5L9UFHTP/+GdsKNshyl0Jukcc2
wgP5ofWMmD2YxP2EA7xnD4cfXGZTYocpKv3F6FGK2WWqJsSzGZ9R54pYrCFTnACEHsbk0k03+HnO
S0aCGN0MiRbgX2a31cc0VhHMnIfwV6BzIM6Y+yEdezvUVYsLVXyMpw/JJLrTSZb8NNEsWDoZ7xTo
e5i9nGy87W5GnfxLbMk9epnVbgF5rnyvCth4vTlJBXV8HMRXXAXgg2KF7lGQ6viJSc9hZXqFj9CL
eSGpa0q3wrSub1Yt/40vb28gVGXYF8SnV9qkcZqLhBP6rPFidctAqOPs7Mub311s69mdijHm1Kbp
aCxO4QMxTWi2ey37Cmf98HQ5qLkhv2jf9MGUOy96CDjHH2JRpp+DDQ53B8+gnBDzDu8EBvZ7oboS
mD5vMXxBhqPxYgI8IcQycgmQv97mmoa01N38tqjSWOJAlxFG6ossu6XeOowPWZ5TU03k5gRT8m2p
Y3op+AnV+gscdUPrUG366C81Onnj/SXkKQYmwJzIXCaIUR4IXTWWQpW9ImI7iWGHWINGe7PGjo5W
C79cSQyBrINBHl3922RqAPSrBpzowP3IM47R/AB/1ex1N/TesjCSNRVSa3yEhB5iCdf3ptQllQ0U
h0NxCQRKi8rONqBmKGiLTqO88tYvdoqsE3j7s4NGGquH2leXQbVmfCDvzl6xaSqgtVIxcIc6Yg24
wzEub+U958Ac39Yc8H3hbN+zvQCbzhqOlc/qOQ5zCKS4sVEu0XfX3rpDL7WkNY+qtrHdotkkV8OS
hgBmiwb8eLYIYkAwXjFWCb7DJwdr1FjX1xrvKrCO0lNrzpl7ARihlXbv54L1Hrna7NB0tPITEdG8
K9u8YwqGhfsLCSFYa0WqOqw84sfkFZctc9AyIHyHJzPrn8nWIp/IhgYtuYCtAU4r6asdUmbiLsfZ
fanTUt3glMc0hyMGI5uLTbr9cUXqs2DPxBLb/tIoYLMojgl9JfsnfzLGJ1jQmJyyELSfE++ZQLBu
T7oPDuXRy+m08P/4dQNLeIJml8aadhensbMj9WcVg96ules+DjgALG1MGFnyH92Yt30lwTIaYw/u
2C3uxdPzblr1HQULUdBoMRwc3cEEAsVFDMvposh8X3MpFj7kM4j0iZWuscGugwJDYOAERq87eUGj
auTBPEjMo52CORfSdiZ1AYEHph51Rpv3QrPOh/jcdqYcQndwDh4ACNT+zDGi96S1uAKpXlAAqy+M
UX1VcxUUf2Fldx8GP2PO6PpodbAzdLItm3OL94QVhUcgC2Av7VeUhYoVFJ6WYYG9x3F03WNwT/w3
x+guvaF8MDbNgIQz0uNcdfH94MOD8ndUYPj69ggMPITHLzDfZXs0MWdxCxv9MJ0trsG87Hijam5p
XXTDmp36ptULv13scMSssSEdGguMZpaknEHKpY0Z0ilK2Wt8H4S0eYr3s9xgE7bl4Mk0znxyWLwR
wnPZz+OgpdjuB1ttFWEQ965KLhYVRldG3vmlH91qk6kSoemOOon6ULqEZC8yk4SuSx+AuxoP3XUL
3n5yTTFouqbt9dGEAdeIHfWeA37JPKYd0Q7Jpuka5UFNCvr8IZuo7ll0RrqhX6yzmD6DZHfbJkuL
FoqQHkzp4z2IyZTjeUh/TtgWSqTFMl0MHIxfj8YKW8IIseu15+KjI1bYytHjnfEfNPx3slqKarVo
7MOqh/6T9pKe+GUsTiv6bpiYq0UVrcjg+4FfacmPK/amhuEwKyXaKGPdqOBL0PSgBu9L9bOe7A4h
ZH4+U934+BExnt9i8k8Ne8ob6YiK+AGT+KBE72RhirCcaXA80eyJQc9WGwLjzbOHmuacqx9ToiKP
CHNo8IsT0bh0lgyhDkLH7fMlJi0f9v5HYJPUHSoYF8k/YuB02GX8QYKlp93POezrtnW/DXWNx3mZ
auLds61+COfEpaigHFARgcgfM51paQGEehM/RJJDBMFToWLZHiALtowRAV7y3qLZ4jv2xqRK3qFk
nGK9t6Oef7m0NRzRYTPboaXY3DvWxXB7PB/7vfVLAgmZxCMmkqkmq/LXMEeKBXmWD3DwD4MvvLBt
iFPvoLCYXV4uLYE0/vYK9+sPJaHqEEUJv0wOGu8QZLQoYd7H2BhPW+YX6pCSQ/bOgNi3OeE2Fhw0
preqpFbuXEZfrtt4KwJ/b2J2vNP29/zo4fvt4Ex6hR5wad05ibHcDyuqImAthB0TdlYCfASbw/gF
55B2hUth7p1ieXUFDJJbzbs2EDA1opzskM8tjU1lN8kUSnmXuRu/FVwMRetmuZVGg1M5FLa3Vydb
g1DIVk2eX41Bt/6r3QN2yyllAeOAfkEPO6Jc2ocKneKTmt58gQcvp+seUUugzPVy9atgfnX8133z
buXL/EatwVAKi5dVma1rbB8vaD7MS3y2nvmLHuNgfMiNGtBgvhLZoz5Q1gvMro8DM8s+cjhTI1k5
cHhdfUZYb0OROdZdixzEzD4zz4KcVZm6ao5rAdqZgWtK6FI9WgDTA9HciFuk7m5b62fyHsXIHw7O
seLZPLAGsq6d2uDk1i/p/uJrCdjvbdtK32DTU6CM74jaqIdHF5XN0m7ZMAfP6yUxb+s+w3jczD0o
A98T02bied/TaloMe4keqz6xyBCwl2KlDKOn5++N1ICwWW7JMONVO5oKQ0NdsSQgiDIIymJpKMSD
rRbAlxgwrIB6/vvFHzBJEtfhafqkp8L7jS8/qOUa6b/PwiGK53bAvgdvOrbOO68BxA+UFtgVvC1W
NpPfkS4mC3REVjTp3gQLCA0NO2QdrdqKiOi+ThNSS7ChLjmRDjjug/69T9ajq9EJewyHngCKQS1L
ie8nvfTdyyPT8DYbhPue/enBXXiy1CrIcR2ulLSpavVo0fjVcU8l1CtqJ2c5UbTeRCgEEOt3bSCc
I8SDM5PjVFIxVW8zUMWevMv10qL1CnbpBeo4Z9p6bxeYSQ8ZwgahHGm2LbIvxXGKGvAAQl7bevhN
AyJsoNYdbZo/Ph/jV+1lnzEZNacyToLh7XSDAXDqBnJeCq3gkvz3nJnYjak+CSS55SySJOXOpHvb
TSXpjWOO9pjUP/d4MOhK5QkAlo1FGK8Jp+r8NEzcqx0Zr+HLWxm8glNJ/GTksmNV8W+EvnDSF2tE
hvS1GJlNnz5d9/rkALBVZhgirMu/Zg46oyXyztOJYjkeTCmZ5ZibhrcvOnNq1R4zS3504Yu4JI1S
yPqEPn0seQraLWJidsFI1wJPkeNYOeJdeg1TAO9KhVw4AExNtPSZRlH6aozxQPXu1PgR0JBssBlj
XbuZsutAaqTbzmGcT7ma4EDqn/GoYE6YvKthRneV1W3geFzuxGuPRuOkeRjGwNox7/L9xVxk/XQ4
owo0GUyFRYVEkgyELu9wpdHW1MbFfKdgihenq0UE12PGZpxSkqBAbihAyaR10OxgsWrGa4Wx0rWh
FSB+rDDb25g2rvj61xymnXkya2rVet1xcV21j+K9WYdd4KinidG1tk8GjMIYBlmXMusdMI7GrmSu
0hjKXQrf7IvuNhqmCjKe/JJeP5NnO3wxOpLPT3OwZ+WeDuIDpT+3rDHCXolNLaNMDsXL3vlYUvbJ
06GGK+vgyrxAZy4EPP3Zh4Ouhdy7gCxedCWnan8P1E9wrcbcdaI75XZS2t22pU9gnhMYOte6/LQu
Uo3Vc4UzumLovN9DjH1v1pyautjBJNHc+ofXmyXIeCVfJvLrU0wHd3CEamZxuKzjOyiZQncu9yqm
GuWKYL1Krtcnyo/QEhlTQdvrbss460nwzFIrcH9mQCyRvZXdcx3+78tUXebvJH9QQbfk6oD72NaC
tg6ZufN0byP6b5ut9+O0Zl157/lTvmt2aDlpfwSOVCw/hxExutkLUgYDMAvBV0tZLFqlfZsS8E5F
2PmGF2qkxjqtemzXMzDt/rrLrLyrDNnRymJatykDER2idrlN8Zdr8iep3Xxnw073RuhVLqNLVQlt
/sCLcfdepmeShz/msR2dVL+tmNdHvBSHAWnsxmVcXQjoM3gcJ+ZzH/Mw7nwmCm/V8kK+WOmdvnen
LIzyhXyrK+M1DIXoZY/5BknzlbPEu5LQJzzUORU5vyFy69nhiSnGaLEoPLZQWCxGI8lGKyYVlkNP
juAOA5nuA6+CBaWmxdJyroYDJEPXY233L/6Q0nV61vDri9kt2Goe6D0ZvQS5ZdTBSxCd0UjbvMVe
coybzelldxxrgVuAWKVX8K+LG71b1AYd/56wJTASRIIKjM4jX2IeG+XxOUBdlTIl5YCfEyIC/M/8
k27A82rx0wVvMT02lfuYOFJ/1jeQYutwwvfWGDwVDQlvOaT/R5luZX+4z70z4v93Cja5B+6CRFHi
ucpyZGHxy5Bi18vlmBGo6WTdN5/4ZPN2+igSQ5AFjxalDamMVAy5tI7is73KXawcdn5eVkhL632D
LI7zr91Lf00ceA58mmrg5OHHAfwiNIiPuY7ZxySu/GbMoOeNU/F0WGWLzc3ABqA9Y8g7mg5cXs2b
dxh9VuBoqu6i7b6Z3VqsYbEeSqvF3gHqdHYIasanEucEov0ajchbgNcmXPcVAWEmozEfQ9NlijSM
7iOcJ8l2N5Yieo4UGA1CJTjih/4zrowqn2BwBPWMQBjy5oE5rWXMXGnO7OxiDCCJb1tjwAPsK4Ia
FXXR8kqX1Xc4GQ4V/IPi97hnPlVasMnE8IUW+hdH5wTn4Q27we5ZP11vDEjkyRl1HGa2wE3tOa/E
iKYe9PArsjGCcs28UYAbzvgaHmI5h4BmMzoDJ9L/JeAGWZXlGu0zjj+fb0gAWR/CHSP0EFMKOY6Q
1TU1pvjeTR6qblVB1ytAePrW+DSTIIvydukWu8/4sf4+rG39XySd2ZKi2hZFv4gIQBR8pQf73vSF
SFNFBAXp9evP2HUi6tY91WUq7matuWbzwG3SGRTe+LG68ykv49aPccimBYTxuFWX3iMYLIq/PfDy
qfOSsdPjqaAfysY8yb/FtgcBqs+xykviSuWEOx5bjk2ds4tzbzMYOLjEH+vxInlDqw4Yx1/j2ePM
19fpYwU0ziFkC88v98SXsJtwovxMbDf168CAzHW7iH4bL6V+yecQILXgDp4oi+g07iadIXTwTED/
uEGxnIUCydIjTS+f1FPFZcTtuhxqa4CVluvsPbtvttvKOoOd7cXZGNXsO3UPaZaFc3b1yhdsb9UK
Ai6V3WL7OAJQYGmwXL8MWhYmE8stqIRbzSo+i2rOLu23p+f8BY9Op6xQPxSsglZV/jDLKeX5144A
+cWhDoEjgyxyhEI3gZsgJmgahqmw8S22dMGxnOOsMX9sX1NbEGcEwMCTYxuk8yNVBtp2keXJbGEx
AG5kdI/IifuhFFEcTpfPmQfuxTcX2FIBx2dgf21quj+4LftUclJYmT0Dusw8ns7klflndXdmSAD2
cOtxWeamgwXViyoy6p3BggOnpdoiIsBWfuhDLxH27sRrWpsN7RmiC9l+hbtE8loP/dl7U/RmOH6b
1saPaKhjDdLUhYGXpmM9e4vdFVa18KBoUGcXQYPkfQH+znT3TALOG3dTyo6FDuCNAzhiBmBGWAo1
tzTXF9j0EADyIyYUFFs9odTIJK0P9e7nNeFB7TnXV7oY0o7byQthK2wCN+4XRJXHGu7PIxgQTBdg
EYMyoMXilcDA7ajt6t5bIX4EjFghVBOKNhemMMIpATTfGbSYzV6QLWsQ0QbkZwV1d0MVOjvKN85i
HijjsVIsdSBUpBVIqhpIfZ9VcSQs4YjhAHYWvNka+iJ5Df6KNUz/DnrxMVcXbGdIjfqjbsTngqgD
MSh4Lb+4VuM6wZqlS2MkBJ1jjulrBV1a3AVneG1Ip7GSx6Ics3zOjYdiBnf7qoAHwYZaEBIgoo5n
Y3TbzA96M6BkYKgwoMKop4ZH3g/e1RswoJUvvD5yBrH2+4n5O6YXzHz9iW8NeqY6ogmPHMSdhmMk
vt4gs3n9MY7iiafAS6U9gKcLJErmmObQZf2Ksjn+mLBhnnsoPBAgb+jjW+DBbLSOIEi5yRp61Rgr
7j+mGpSAWE035p5MqMIm2pg3dYL61JNKbKX7xlJkly9L8a6G8KgEuxyYJ/ITxfkA6T2sPZNpveEF
YWsywkOLuUx8xz6PreWsSgnfoGaitP6DLJfcuqwgqgHhVaSNkq7lwHCLaL0vz8mDEZBNdLG3SXLy
oa9ZNyvZj7SwCMLvjljwL9IvEbBYm9u3g9vQN3aCqPxE6gQnN9U1nZz9SG7GQcUxwiTlzemR1poa
T2JroG6nudPxyXhu0UlbvSdKjnwT7vIBtIDH2ApVuLkODVMNyuOHxuERvlP6ynJlzZOlA0EhVBcD
72f6HNIVYsb7+5uOnJz9smoZNMMoBLGBunSch/rvyA0b1f7FmM36bQKNkeHXeax7+RRfeAVAcahK
7ZpaBIxsDztjLkFFedq79i0oNxhrrzedqQ3YyIBOiu50wP1krzoR+8OA9UT+q507T/D14xsqhU6w
nHC6nxVTmHsozyj9sFHKWJrWi70DqC42Aee/WroqxqJ/IyXECkmlOGe2iNuQUPLbAoOnU3X7+y86
buxOeoNTtRdVArwTzeUfGewxhn4YYyh2G4Wltm4l9+28JJdZ3MSwCEDfKEER+TKaKJzaiaouHo6C
p/xPxR4En+ZqRTpCcTt2Bk+3E+bPFqYMTzEfWAiA3nU5oQOhUCcr67Qdu+4s8k7nbQzH+LDl1GW8
E81gsFKXbZ84YBthTDuBXlrySgpFjglOzcgC086jaT/gpFMXD+n8iY8pTUftg/jWbHBERFTsozis
1R1RucnDSeSbtH9KmBqT5jEzHsuynSsxc28SNnD+hOnTTxLc1eopUrfH9pMGGQATnVfroozvR85Y
bIXmCsBWY4NtDnUTBLYwNlLvfChoz+N18yA/gYh4+/XymcarA2f8wVBj+RqGbyhaamfWMiU5Zl25
31Q71XD6Zg64XuZ+KxEcTGcHR7Hz5Icdr7L7lDaC18D+fq4YmY6HoVLgdE5cyfTNGyF/ODFS+33n
VAVubVf9aPtFpmhSmZa6+ySEZYBVflZMGcM3W+XlFTIxf66WuoU0lXUv78JP4/NaKzgDnHoZB9Fl
fecipkXdYJ1l6pTl1ujCPI8ZyniC9TVf/t8coRrOc9wD8EulqSRI/CXUf3z3f3e3dy98rdxJqvNh
wGsSwwxD1G4YEZHKg5JIWONAUjRE0UWSAmPbcrO9u/du/wIyB2ExM6J7a7sRjKVkbHqdO60wxYJm
9KKpNrEcL0rrl7YyXZLqV+FxBBbzVwJvANt7GZwzPNXi9dd7JEHJj0f44MwGHak9b7j6GcPm8hB4
q95P9KeZf1DRCgIQvMMPUfU/3iBhfhxDTcJ7B+iU3A+Q+sYGdiUgb5WLJOTWMTEzuC4xImBAB9BH
6RJA1tqBG5mD+0/AG3kP6MB4A6RtQyu/E7dCr6IupdGKtie1WDxy6fzRU8DOd2VYX6JU+34p/aku
TifO2n+8luM/PSozOzEALSPqW/7CjAB1NLT8BB9zgePCIhAEzdyi5asR3Jlrfc1BZNMyEXNj5oIC
9zPHotwJNwyfSJqdhXO8a+eHQ79KLahcBz5YwEFdsYL12OIBDGZTbx5hxj6FjFW5y7FFn7VcmtN3
4Bzwa2Aq6zh44HprzDAvQ8gZTn+ggveoE7wTMZeBmOQTYwVjmewMKi2I72r4hK2AYdL2iTWEK3Q+
oJ9iXICqxRnAThRNtYskR4wuVaBosYACiJudE3je1wOMtLQxR+xjb0auqLdjOqnUWQd/n8Xw5Ag2
Go3H3qFR5M7I7BQXHH3nBdftolsLFZL4jhyA/8i28tc6oYEydYpg9TTpmKuRttTdyMR4WyReVWtC
8LYwbAS6uk0mi3Iw1Y8AG6BVUIwY8AltSEKrANeL5zfNHvYgGN4n8YGvqP9QB93NB5ZNojqKrOdZ
FcG9PpPuTWyFTPPnowFzDtUMNwlWLFQvKAGNwuFWzV28Bw77bnUPuPVfHu3hl4Y8HFndGs6OXk+S
zNPP1e7/+TBPSaAOYmAH4ICLMT659D15OxtprNDnrEmXOH7wNGmE7jAl2jekrKA+GAEbD74WMEO0
b6FcbICMTxCNDuvlOvlgPRgUk+9a25AiRCKeVVP03TFe+c6id/AgD4O5h/2BnKw+GP3aie4Ykjfi
1ksWoM5j5zleD7WGC2h6v2mls3wxLkFQZyVS2MQejlfRMhrDL+gXo0V3xOkqhFdAwIqwnat/Mb1h
pFKO59ypfwxLivlv/zV/IRcep71lbOSAcccs9QqOLhu+5OdlLdWtssKijg/F/vkdWjv9bTIr4ft+
FvGU/u9Br5CbB8x0ABcyk8mGwtX+RtWyUPXA4T+00v4Z/WXgKn011U/vfKvqHok1z2kOpYPumOkH
qKyKo0kEvyqzxxPKydcPzN/4LAgt8m20SsGnBWAIDiuMiUbf4F7aErwAHRExwGTEbMA5Mhq+b7PW
rPZwSHBxIfEXyOIQIcyQ1saF6HjIjzKyV6v8rHPuaj6uMRy1lw1phvpcrL8Xg071Rr9VmSzo2E/l
Rb1dMAqvZtDMwap0H98S07h9QPdgdzAWraZsShnBkOQqPxcWKaWRbF5SkK7IvpQu9Ciq4ndYb4rO
lXMrXSlnzh+WDmvPIH28ddeCluoppwNPGn6lPU9/fp3vjZNzmljj3OFsXD/o7nRMEU8QSZD2CxZK
JM5MwRidfx6mghtal1l/49+KVmLGkS8C7YOUISyLHhq7izmWf0dyaX9aksc4wStuDdmK0WlY34xr
nGLY1REer/rcJzKE5ZCCtdQCYeUI6f04CZ9gfbJTwUvNpmehlhGdxmc1I5d7AW4s8twggPZ2T0jy
mjYf6gQVf9m5Ehkd5jNG9oM8DNMea5y4+Dc9VKTMgl7AtGbRbiH+xfiTzVVg7RDFY/dLrUM4jhOf
qp1UTwrmsrt25I0Mh2iM3hrAVnDBOVEsaJDMickNlc4x8qCw0pEHG3Ml2CK4+GAXxX230idgqUzQ
bxtwx2YSdfOw3vmwpWkEVuzawibyG0Ow4rONFGvwCXsuWqfKA1U2mXSFoBix+Usw2C9TRjgyWdjL
lB9BKcOWFecl1N1wp+9jyhNLv+6MeoIcD28x+RDdfzbiBGOQZb0P5CkpjuGo+pMUiwmTCDq3dPXM
ZhqwsJ0fItnS9G3DhV3hvrObCKB15j6dAPiLttJMd0RcgLQ8/RbogxnN2ghihzepheWUQxU3Pjyq
Hv6At4+QZD+jwZ67HxgLX6yPMWx/ewE2XANhiSDEGQIovhAuDA86fNEq+OPlhaEEK8l+Dj1ChUgt
uDUH+qzRK/hMsustlazXNQfR4j2tytxSD5sU8lu37Zhrb5gfapNcR3Mp2wOwLhpZMoQml8eMFkgy
V5mHAG+gmRvG3xl/iE3dNp8QAymAa2i+oolVw3TEpXY6sdzG5hNmSYsSCUGN+rHEPcekh/PPzItN
LQwVWAMpSIk+BnkFwxgkJjE9jAkEM47uvJyh3FrTlkqHL4wZmx61cLWvp40djSMUnRFsOAw9JPZI
9lgU70OCtcJ7WkW0hmxWIowH+3r7NqbN0C6ydcRbzi1KsDHi4Jfq4JGXUAeN3RdCkGK4y+MN6Vmv
xn+ndl9DEwmGODo8UALu8tySeysXCUbY4oWP7mIEOSUf0XVMRL/Oi+CcasoV1W+AUShw73kwSuej
X8AW2s9Pu0zamyFbfUeILuZ8hJxumyVVXRxBZoAfz1TErJJt1LjgHenyC2zNMXDJiYKEIy4oSOhJ
PuEgDodgLdpinHrvqrZeHcHJKONIliGO92W/JC9lvv6l2eYftDsDfgNKtoHbauHwS1K1Gx2b0vmg
l0NSBrFRoQyzWqK6H8sRUXA9oLRNx0mPSjKcRmmL50frcL1rD/853tS1J5HQMLmTCLIgKi8R43MD
mo1VTSkzMWyltPOTM0SIsjreiScH7aT/Ta0npT/57XQHraOmM1khW87WlHWlENc4/QAa58gIKGZf
8g99A05tEcOYkfNcaOWGhrvxGSp/rAohLRwjNgFTgXo+ImU5QioaceZu7wRZYap7JmK7Nx+MTKFT
kPykH8nEyiW0LN6Dcjub429PmB78FD4QRniQZvJsM9TW5XCdPmGwjzJbfYQ5FxtXHkD9V1syRVcZ
yraU6LYyDmviHPHtgjPHSEYmQsmwq5JOcvkq/BdWhFQD0JkWnRKMlEBSuX6a1+Zd3D052kAAIOSh
mD3qsIwWhGMOaCtUOy4nKZID7mlGH1Ggq2I7qEMU+Fnr3E9PLPS+YzQHtqG5LdhiCSBrc8uqcPky
Ag3fmEMN3E4FvuA4BneJyQQrTv2Q9bFru1U09Eb3n5qs38LKLwVMc2X5ybYfZuU6DKoVlCUts4GY
7u+TyjhJszs/67ccoe+B/aIdHFI62N84KNDg7OKc0a9tfOwEZj/NGb2UCidyaHFSNHKY8E6e9heA
aUPvLNw5Rzajsjx8uRWUkMrtQDzk8qZi6DJaf74LES3GRx5X55YS7e2P30xU7DTfd73zpHSEYdb+
kKAU5baer2M9hLGBNwq4CyNz+BxAgKvBcq920+EWB73X9Ii1NCBhMHmfLz7a/9lRVTyuun6qXXMm
RjTpDifScFlALDh/1vc6pEAeuON2iUdc5H3/Hhxg6EfUXwXy+E9K8OpBPZVUAZTlnV0DMnGYQ4rX
HZmb6XCfMqT74GVXusYa0s7b70JCwRQyueCFs1OhaLDYmrPEZqrQfRVEJCFhMN8/H3/QW/cVbvcg
IKlFsih7UmUaGH6m7cfErZhnL6y8LGOt05Xz78/ymteX2Hkw4HNfqFMiG4mGz8IcqXpnjYQS/A4J
/dDI3vjyCbpEbIjokGMj579mvddM0+mIWq+Cd9P/fibKhaCGk7a+B98jDDsjxGLeB1/Qlx9vTNAx
zP8SeO8Vkf8BFk0zHkgv9/X3hGpQQDCzx0w6uDG2CLsG8Lp2Ffwys5xwB+Bvx6hmo/glI/wZi/jj
daERPmiXFwRf02SuUJ569Rn3kKf1Xhnh81bTcx+JJg1HgRzorMv5QMWn74uGszLjPaVQ9WR6axPH
vcqm+ZymWpmSqIQ0ehGt2qCjQtrL82dLv29CyALbGR9JSa2QYXVUe3sAVST0DuTSwQQNna39ZIxV
1W8QrwtmgaiQOQRgbTY+OHXxWuCF/9Vsbc6DYCH2nuFQtj7xVLNfrhx+ybEiOSTzh9PBQTLcQjG/
x/avFpOu5ApWdUMpwnXB2IUbzBBPqLs1ngzfZnUf+BkPDGiVSEArpbHCCITodob3mvlIidt0WiaI
C8XNb4YHYoMUNjb1eTJNT/IlmfFXpIOc4ITz1iA3NiJWfryoPApMTbOjAWaH44W8YojgJsLzUzkq
dj+28zhUCwI7AHfaOZGrGj6IEVwXAtph/LpDOYyhAT5TN9Fs5WHVCpFnJAaYeuFzVkvfc4l1awZu
80BbFKqJhdPGUw0zEjOKGaYBn8x/EA8Nm7N0i62EhXkxVR0aBbQgYmAQzwp9Z6zKJULJ93pAWxwA
T8K92bfwCSiApXM+ryQn30cM4ILvFp+BVMwosCkQPrkOqfIERL2mgwmfnSvf1Ic/Rp3701IwLbIt
KiiuFPIJYe1MPmeF5AhD8+5TaSP/PoBjXvBFeexrapBvQcSm+zwktyEjDBLaSPz08lW0qsLh5XWM
QCqZ6k6RD0GMOpTKhByU+y6NiEGIz/QguKTq5n1DOssH+cQsRhgBReKxbTBAw+lpmNtfPayBZB/2
qPGNbX2Wh4con7JKjBsONe9140FP/6bbUhjNBKyFMZIERbhl5lhH/sTkFkOoSOx3b8M3HQ72akH5
qyxHHSIemq39OHXb2gMcH7928qk+JlQrRWMlJbcuXpg8zgh/Jl4qMCaM0GJStiBZTvL1DQOZnuA4
DQkC9Cinqjk13JcQjDecw8oClQUP5d5hUOpjQ0+TrBAvKhJ1vvboYT87h/ehDx3GKiQovcNsKbNu
fyDxOCPVavD1xg/7WuCukVufExHUKsc9OqY7TbCjfaw3lCbkQvAyoBpguTgDttVhcs4flcB7y+1n
4LU0M0SIN+GIU5qRTr3E1BAy+4fkQqtmODc8S8FLt6Rleoj5egNrNLtfR4Q7mkIGI8B6zh3pL6vg
Kner4bJ2hywQuGUO573D6msY7INikRTEjoVtAQJEBfJycpRGMpbBdx9qT3StNPSFngHvhemnVTLy
w//hsUsyn6f9hvq8ijobsg7gFJgqYl1Sb9JmjaT+OSBQxyKTA0tU/qgmc9Lg43riOmwqlcU3QM06
IvPb1Tnfr9rtexx2G/0DhanF8ZdXiFUD3auXQooa49p9/IoKlKeNBhXwG8o8sYp0hgYkFGmBY2qt
OmrsArAaw22MYJe2gmbpG9JEYBsDS8vTF0TIM2e5NM7YrSVLOivukOk7yPqyvbCeVc2GNNBC4IEb
Xsyz7V2dS50L3X8g2QoNFs30z3CCYKxcQhnCtvlAKVOhUYZsj4J2xwy96QGjI7Cg8o+qkLq/J57o
TAzoswwJulqPF3BxWhrxxDYi0g27FWp3BJBTQvgEd0xZcFWSQ5Idc1ykM2KFzPchNcCXlGDMBXKH
xfk7XgwWdceGpF6httNAnEJ6itGvRLsDlXmmnHCVL+zRTayuXFwJ/bZYpB/vMQpHRBwtvneug+RK
2fKGiHCjbxF6RrFHs5Q7gpDxMN2N6xswNm03bKTsXPI5r5XB7jnDf0yO1j16IKCf26jbPBkS4UFt
I+aTzTSd6NlMrQh8razhIFClgPQx3K3dfjh7Ma4aa0F7ePYhZmuj+8Rgt35Gu5wpyctC9jWgvs1/
OZyjB5WzE++k5/JuzMnSjnsvT7yi+1OVA5fk67dqwreSWullgF1y6UWHOECDNlwakimDjL8Xr9GF
kXEhk3TGnJzp6fwFpUNnpbJlvxAPQbWRI3LXKg5ghNT9JSxWeeAUAC+N28VhxOOtzziaPfRTe75T
j50g64x36aneJCJr9EuTfSGJBkZGPR0otjxDR14eQNFBSR+uhHYghT44oE1eyKBz3NQnFHsdkhBt
nqzQgUNVhRdBhhiR1YBohdcIN7QC4U+qQRV0U3YQ8bE//dj51E6sWWM5UGJXlDO44zCblpwY/BVL
ivaskJH02wigRJm95GBkeEwuiMHaDMFewJ/cIaslKHIeSL7C6hDDHRnHI9p74zep7P7W5ssycvTM
UUrrdS45xWkF8+mjnrTVBlmG1F+SO1nujLQAKtcq4ZbnfDpEvZMwLDWAzdcxnX9/WF8pnjw5WGrQ
fxrN6UO4YxfAIryBr8ZyzRMHuO468wp7wdMUc6nW1mG0mDJugVJkEvVAvWKONh6E4B4DxKfkthY6
bjB2kRaycGeULcJ3BfgLnCezQZFhKWFDx/mM0iqf8ep5dF7+sqbO14kxmWmWv4MQ1jYyrWT6KR0A
JM0uCg9sC6bHogd24FzowUwpOVgPYOXR9E/4L9ZO/bSzPe9PWk5r57p2g20elmjfzdMsWdd3h9iQ
BEiWe8WCkwL7IoO2BvPOHqs24iMJnQ5Qge7DDqMAwpBg5JWFDcInBPzXz2J5eN2WS91ZInVcU6gB
/serNLX5Fj2uAT5xTYJWOJs9f4/6ov+zZ6cZO9JnWL1m4HTtzfJLmkQpguODPj2iNwGGEeDwdnxA
b8lwhSuN4ZezZv9hrr/7I1TjR3CxYk5gboMlfgPZ5J26f2tKoGviXRkGOMjgrRA9wRUYxQyfkem0
t0P8cUvOuO1h7hVcJogWyIkCUUqPbQpCYc/DdIlH8gt8whaffJvZy4PRmEtWCNLzKSJh8UWt1So5
IxR4y0Dm3PcoU0zDD6XbXLvbA+uXijyEPTfudkAGTzQEBKWkgvp7MDILoVrhmNcA9JNZPIje3Tkh
gAve1tYLhg4CQNBnLPGhExwR+A9vrIBHZaJMww2YfnU7ClMAaIMMGWFsJmjRUbHMmbZyt1HsjkZC
D86u/MICZC/bQxk51ZcS9W5uv5P23HQQAgB8iePFEsJJHThDdwIkutg6cyoA1DKM/Z/++hIjfWly
QTYy+XiypyJ9Yh5bw2gosUx3tQ9uLREPFy//aW/rYy/N/BRtMh/5mgX+EqubqczUS5FzH8ezpW79
adg0UzwLB6MRYL8BlYjF0oWR65F75XnZxMN/rRfDS35KZ6nFlqS20CsTZ3noyXfHc/6W6yBz4fFo
b7guksFPcNrAbhM0WBXrq2Ry7wRm6g3nf2TGjhpnMGdoaV4T6+BNSQzALuDBZW3JoJxO+ZsemeN/
vNEw4PNyduRdmykssaa0CXs/gMcD1+/rxXiCY7/54cydUEBIf/Bb3bELk24oLPirHSQmNBQm1ykg
2amWkKxJui+wQHdBQ4AWHRH1SfAnXscjQjb8JQeWUJECwDH6/n7mlaP3ruwNwXwyrv3nDX4X2inE
fhnYcQ99HQuhVrBNLcMa6gsJXyDdZayyEYjkqQgERebt6NtV3MzvO+7hyXBbM6g0L0CNcWOGsmzH
A3zLUUbb0DMR/VjNiPttWr5p1bAmyjvwlXtQDXGMW9COy5ZduhRpcIaT5WWFesvuoE6y6hNx8aIt
QX2ScYETfEC5cW3joEyB6++peXu6hLKZ+eWXDcJ5NBOR5WRAoFtBbP0Rkm1fiyyggXvq6Hiz9RAs
XjCh+T859yXYwnZnbnLQ3m40C4dDO6r5ymAVmI6RfDG5XN5+PnlX88mqOiCScTBhgxI/z9bO/I5w
qJ3xqm5vGGOtMAnTKWc8CSYujclxoP3TNBrQlfkjrFPFI8XrDQuvyf6fVxLmeTQ0cKDhn+0HJMEL
1Fu2mJdAXnT5HxaE6pSgSDz36xl+36TVr/QtKfZZY1EORjuyALRAPX82DJDghWS46dDc8vYgnX0D
ijiNqQ9V7GOhPSaUmB+EkJx3OYJ6E1/8zhNa4n5yrgMKIugJqCyd1vyr7L8r/gTwAV8Q56KgF94D
nJInhcma3wq3FWgVJjTJx5+2IzFvNzbMdNJuNOcd9nyJ5WdWL+slncBPDpmf6ct32gcxKzWgBh2r
MIT5jW0cYzMpfpVgwRNP6JjNu306SRvDw4LJgYOxfSSO7kZexVgPlb9oENaoepB0znokosF4fR95
TTFFln5puNrQtxCavas2q2pirLmOCS/Djw0VliO5BQ9S8Ol7Zh64r/HxwNlw4xumBojyh4jTwQhq
QGn+nehDO/6cstikiOYoHR7x4iVUQ+R0DYTXHyiddHxtDS9aySQFFAFBrvmcpongVGBvjZq33H6x
GOLHFHj5saxVrBGTdexn2wTGzDYLFLdNgCLidYJZ3+2+/AhtFkw5fEG6Wxa8GZM1MOuYgMc+mYT2
9y8Lvm62FX2Dqe2hrNZB48TzAiYLpPKeQx9OAFg0HpjffyTxDMaDWQSLrY6XyuK033covgC1OCR6
F8oMQPngT1uJvKaeqZRjMDUA9rPySfuAljW2BXuNSTK/3fBMIrx+2c0BKAv8Khy5QGJ+GsbG+qIL
Zbw1UclTsm7Hvrx++zoGsACpWEckZ32qzRSEjbSk5O16xXEIleazAgobYlwmXbQ5cnyK/4zAAL6P
g6sYBn8/9zmxloJH9fFln47X/Exl9ugDGZS9sfxbZpEaENtiv6K8ZKftOwCQr9ugKQbiZ+rn3Iqr
kEqOA8muZ8DsqBBlFgpnE3wwlobVTPbQavgHzGAUlw+YqVcz08/sErThk9FVhKQwvwLZg8DpCs8L
pu5bMVX8N1EUF1sdkKJrE7jmpVyUgMwYCphbOhn/vpICjiPJ/vjlrPCgBPEuft8B7PN1vCR36neD
lSGEtNI93pc9nAEY+Vx9xgpAKZ3HcypoLOX5cIWcY7jRPOhrPRRHzSum1S39Re6+QC4SgW4i9oe7
+RGNPesIIAh1lRzKIQynI41UNzQ5oLBlVuekomlsaRzQEfczMVKY5QwYHv3khwq1o2Ty8Q+W1LAT
If1Jby+48chaZtUNVcKswzYCLweRTGjQrAH7tX9DCjBa4KZ0ewkf8SZsed2zlkGYWDiYU/qd9cU2
pXX7kW+cJETxmAFyrPFlT8le87DbuBNFMPuOfBh/j2kDJ8/iryXIgCBQvwF10KLLcpgdmYjkYxt/
uFxkoYjucDtGs8lnmXM/+Q/OOUgQxM4d8HHZFbt0Ad4z0ZcCFX/yjsDu0FgRyjIRkSzGAKqiDv0X
8Z7OMvr3ad2o8+1N4lY1t4WYoHidX/nviYHfVOzL2IjkU4MaFoOYOAS3UoGjCwhJoFvWe7xiojnc
ZXs6DyrbYciQl25AD98jR30792trsEntKF199O0dUgJxH5itU4pcayu5fHdZutRyO36H8WuWuEPI
qgGsNwMsRzlHVBos4BhLFinUmCRcMxKPoIVEVp3u5TP/UGuYaLfUSvqKG6rAy8wb/2gTEAfeTp06
vN6u3qlA8rIFwRQZG6cEZ9Wj3Ma+yrKHhgdIxElG9Y+DkzWeiNMWbfIsW+J0F3l4J5Ob/FvtB1C1
6E0rDNusAZ4LxT7N55xfzwnf6jHFsVGJvehrAda8fip4J9yDIZhJ7OtzZbSVwVSqxR3lJgMbI8SY
bKRPReXGcT9hotJdEzpYH3XS1+r4Ma/werM1dcIZx+uDHpYT5/j1vr7eTxUqOcSXH7sM0AIBR+al
FY9chGrPwaquVt+xBxHQqNySq7xyi36iqPsih4iUHGK89ez+7401DRe2jqGEJZEWd2Sowe02ph9g
fLSvAIb2A22v9nb5Ay8gSjlLRHgNNOshdIOXsPEBvr1b5dMaf4FKJgJH+KvWKmrQwk9O+ALNuARf
dy/FMZSJaM4ywLICKRTzd9QOF9yLMFvDV0Dx9EmE3TdgIHcbxV45y5iOhkB0vPsOaPDldKMJ1shZ
63GPRnvkOfe/14WXAab65Wq8UWF9A7guGmRVza8QWIkcWbwXaJKR7bdoHzxKDBUgDJPLNeVt2brM
RkCqeEsxQpvvkpZeUVA3q7SXrtzsqtd8UDpDBVqktEqQEX+otMpsbajMIqznhK/XkDzbkL5lxsMA
3I+bETwHJIAPFAJ9Bf/s8r0AkeEJd63WiETQh4FESXf7vmWgUHAad07qMzHCpQphEZxFzWzUiTQI
+oNObcgFxmYAODsbS9z29GHQEbgRlryVEDypCQ3wEpPRbIdw4vctBz2B329f2rwuuBoehpWTTuDk
tWdjWn4s4AWamrQze4iUASA5bKAEv8uhV0ZbFhhtzgBoPGD6S3fzUHcNPkpUBx2mdVbVBq/cH5KZ
VrjGhQ5rmHnVsWCUD7H8bkEHMspF1fDh4kGCpRDqBUoARNUYGCrAElBr7nM8IJiV4dXBCbriT+5v
u/ulNK88NfmLmXO9/Lj27tgu05oNrXpCR0VS+3pAwShbLQV3EzBHkC9IQYBkICBBUyQO5Gpookmj
WQNzUgqPF5u3vt5NR/kO2t34t8c6cmT/pLuYEwSwD5JhykDA7d47Rhcv0heh1GWRJQ3Dl0Jwov3I
g/o5Ywr+fNnNvI93DzfK1mkfMt5QFKQskIuU02g5PIx+3ytmPDqCQgCd2UuagLLwK06OtHfwkSg0
/4HrSmFLCg8f7XDzhbRjgawxzDEff0Mfme2MZWFFFzWgAcO8xYZjAv8P+QC2Xq9gIOiBklluMhol
laqR4ZJz/lBWLz8YfcZzDXlqeeRguj1v/ZFZU7x+zmfYR8IKc+H/S4uTC94QQdWqdOfDJ8rTa/xo
W0+MHyNgvO+QZz9hUkDXJ5Ke0JUfestbXlOC7mOHQCDIeoyYNkQug1AAq0FjRPUY9pt+qwp5EXgX
iFtEbWF4+h8azunbgZe/gBwOja4TZgUdXYE8n8zsWYBYJ3BJBviEEAFBdYQaiLE0iAS/aLxq1dPR
JXY1T/yzAu0N3iPkaSgi0CEchKDrCGrxlicpO589eVocYKD3l2a9CJqrUEhDTdwKq+pu3i5e7lsI
e+bnyks59iEeOJj3Tx6blP+4shxN0MvREnXPGEKSl6wyGE1QYoMXv/0jQJPi8GDuh+1l4C1NqzCn
U/A0xTtwEYbZr/on+FDw3KzH4rGQijDYJlcDKcG8cp+IkYPPovrRtrCf5MsILvzdKnxCUD7MOC86
OgTeuUQnMK9DeHZtqKy6P23T01TD8LZhd8CMve+lUz5FkzcyB6gL6/B6xaNovfbo+QO+lTFF3Dcr
DjrMXrZBfv36LxdzUY5qVI7eeEBHw9J9AcxC6XqSJ2zD3hr/ksMgJHgw64Bfec00j4+FYrjrKxkc
D2xvMFECqfSuqWbHMzi7a8hddswwdLrl6fXmdSA4XH8Fjt3WtTioTDZ4xB4wnJXvQNNxw41YTW9J
+BZ8vMGQlZ56aywLtaVhr587QnvfSGrhiwVr73Eu4JsV5/VS23qHPgRIwgBhZP78R9KZbSluBEH0
izhHgNZXqbQiiX194bANEgLEvn29b7Ztz9ie7gYkVWVlRkZE+nelNQLB4bA97OUtrNJxQ9ykKQaC
Vfq8J1c7POEdgKqWWUoxe3pCLJ6Q0xsk4oEMjjWH+BeJdyLBazpdRk30Y0KpP8QsVhGfWBxMWfDs
r6H2HWX+CUiv+96NrA4YDHzuAuloxIZ+277wX02vRQNJEQcotdpk1XTahOMqnFNdfNZOA3FKx3xM
uo9s6Uyrg91jXdGdVMtPMqjF1vOCHal6rF+dhs76KW0fNpyh9P1u1EZSynKHAvRipiOHAQ27qoik
50uVC9rFZBYSgZHUkzFit7SZGP3eVR1pesorW3rEHol3FSgnJFpPH2JEEewKAUdh7cEOwHxVU3ec
ZJGQZTuInLxPNojjNqgcLn/SpmJnrmmG0qiMYHG/OjCZWawwtcS0UmfnHHCnrcYDLImunkHjATcx
by0xzAIF3rUHxD/yAKC4bg/lHlQY1Idcz7VPL2jSXbSwbREh+fXMYL3FMuHMhBdMV+/n0iS8wnsl
MFOaR0K8jsVzfvTUxEUMeieWEsOZzBYaDRqDE5JSgaZhZ+/sd9LwBNg0vIGRv8/ebmCxupFZvz30
p/uxfU53kM85nda4JIWAYAc4QsG1HbaunZOPZTQaF+Gvf2x+i2Ozh9hvd4kufi98RbvQ8lITO4ok
Ib9mbEnu21199vGZrjwRK/v0ic60UClYZXhXLM5Na/QZWL5ehq05zlngPHQIGHEtkayp1jhX0y8X
a7B4R5DAEGrvCzjbnO5dF+5rDxbsRkP3SAL4Y/qK3dsNzC2YHhUaAerDRCWfpzioFrj9cP/hXQuO
53YvvfVoNHIH7lWJg1dKw5JMSaNMtvzH3t1wXw48fB4TP16HRJQY5uzSK72e0U/nV17F7gHKK8vf
+KfU7RkA4HUI07jCsxh2ZGNdAlqQ2IRs5PP6QafFI4pZ3U14fREdlnOJpH1w+jXTHN4+Twz4ByOp
xeI5OCuDtiyuvfeCPUJj/hgcEMD7ZMOIm704LsdhKAd7AvpvKtSV/JaFU8tiyiwg9zLolWHNJ2+C
dVOQ4qb0zbso3zHqdcKSYIYX/J+XR4bHNAcHtsdehm3d1YuL4eC2bpC28CheoMMs51Yz2Pefb5Dy
TwRSToB+0ZgBS7vnbKkTfJ1vtIeE3yHH4EnCJuo4q6si7LRm6BMgZXorjHb6OcrvP7ebKfoxOg52
jqH4kxYHGHZ5DCDSFnmTDBunn0k6BWmHMM0Aor/eA1nJiCy81XDjkIfQDknq46ugcUv5DUl0gyZW
PJ/nxmrV9hiGqGU2T/fuUoKQgNqJjRjoREOv4ZDF7eEKe9bmjZswV48g3kFlAiMIajsxy5nVeXaZ
r++LNdUEj6hpc/Taq3YKXdmDLwRN3+1iMQ1DjHsEd91WFzuCI0cT+eLdoEKHpCclsyMvMW8Fi7Fk
DsT7DngAUwzVpgHOQCjUqylEljtGmBq5C1Ol4J9DgnJpwdFlOutgb3Wd0pWqxw2IXhhxfZv4j6dI
EWBEkxVDye2baplqcyKUaAWKvwxkx3lEmVhlT5rZnCtFNTJQKxXqVZLsDBx/ED4ZcnoKTc5472ip
uzr+e+oAAZc+iwgSJVHc/R3iKTKauzJCxvRMtaaybBjLGKbfgzlUPTWlrsVJ22WkIEdSmiJNnre9
3wTbvjbOQMkvKVNrjDfr5DlHJFxmp0xoxDCAabxMKThoh2P3JVd86JLj0FplumXb1ZbEb0R0FJwH
zmNSiybNmnPnSc2rtHnDO8qypJ/pjJBRIW8X8Y5XL5gDsHcNaI/y72s2wg5G0aQNuwVQsZh9wyyp
eEyAI9mrpQy01mpx3rZQB9s73nJMWhgHlBpk+7sBvVqqUpKuv/s6ZBKaWAwRpZ6WbGAKXwJRp92B
6iyGnU3X6aAqvhAu49GTEx56NJJI/74PaFDaSH/fOUeS9JU+U1oHN0cNCGWENAg6dGiI/9idbSEJ
KdIzWDRM0qHvgM8nhEy36nNY+sXMiIiNFbHPmVe2/3f6jhAJ9rGWJHPm4BWr4yO9Whp1gzOAuGcN
ykw6ePu+CJEa+UPw00+42+2TQl3RF3FQyyagtr3rQUvrsx9EFCsNOtjh9wGtlu8YXUXnPia3DXHQ
A9oa/Ua/FD09EkwRZZ90IJ77qfOjbkEsW4Oq+VS+1JALwg5Lf5nrCY3hp28BC4UUnpl5Uusq4njE
TJZfV4+mFZAFgYn+DzvGVn/ZxhM1otKZ3TR4pDc84HFEV/tOC0yZYwjxsGtESAZoHvLDOmEfQacb
C0tdNSN8TboVun4PZAb3WO52gHPI8t8alfOV+36gqcmQtkeHLrM8BwSu5AAVy8nGc/DJzWsZbLTD
1IRRzQ21xV18NFrjwHujR1Ywr7UOMM7G2O2IjCLv7R7dtYWaIWe53VpiVsyB3Na95z+M2iHK+Qf8
W6SXAlT35xxCmwBBr0C33SM2UhMG/fz7YZcsjr53H3nNrF7ReWEWs/sekHd46MRGeySinAY8jKSM
JMvCqAU0+8D0Z1nZ6L4XmP6uJPv6BPJnY7Btht+k10mDkLfQeDXKWxhlZGFkcwy1zG8pAm1iFNQq
mn6hAVIHPQQSS045TXwiH2GcEaYgAizHuJyTZ4UHceiPiqBE2nCSZAqLODr5+4Qzh084LgKOEQpl
qRiWqgh+fO4iWMYw1mgk8INF98Wp0mULc8RVC76GPYRkXQgXXPKAw/BKffmZFkE9Xs6JiuCqw1/U
jCg6yMY7x+GhewrF7Ivcy6cXjwbrmr049Zr44bjlQC6OEYsDvoUxAiyf3JzL52jKiefQGo0HlCjv
IHTYJ0vSTZgNV5KqTY9T6c72U+9gGVzVDjOYwX7XZhTu/BFdOvtQzrnjWpu/qItYJz3U0TsTiww9
1klMfjlzzwL0bSSZPW1IckgKO3YG3AkF5mV5NQ0cUnC/ZNPCu/Ffwv454ZLC7apwaT1R40u4OTE2
ap9ItwOb+0B0dFKC6nNGdKxvU6kNiNpPi2Oke1R/JWCEk5Xpnfw3e/aEBz+tJDtrhaJi/wXtmZB+
oDUqjiVuDl/n3+SUYlYtD8ldZ23AkRVrEAD9TQpKHrZQ0ThJLkzDGpt0orYApdLw+lvIIRcCKfFO
9SkRCrI0BY4UNjsaSbo6X/zjdB/eovOUKmnw3e7jzTLgS3dF4q0sTpd7gMBObV5YzJ/SZmgPMXmb
fuiy3/x3oG3s7gnMZcUZFLz87+xGWoDFsLkpUDVhpAq33sXibS5mv2gZrWxKeuWZONtjs5jKfzcT
kmYEjA8f0sQvwRPuOHn4RV7iWYduh6nE1Kps4nCVo/FCSam+DuwGjjxeB/cQd/mEueLLgrghW/Ke
ql5iucfq0DY/XvHLt8yX9PE0qh0bPIgBmTmTqdp5E17fo2sRdGDdojsCndeg807exEzNMxM2vtOt
aBq90nLAv/uNbuvfLb1PZPM5Q/ozxxi+9uiSwva2ZtBTvdtIFIRUUiDmsM0y0ey9PRy9eagFs+1g
jyI5tJnUkx9hVXE0MmuqMaS3Gyz7t7RctTe0Gkhxuk9f6rsX06z2OdYOXcaJgOhjm3CflAN69KsP
q+SV/jjCyGUJl/5yzvHlmV4XkIV25SvAHSSljFWTdwLiT5fNoH1mDWk4u1sawJfxv34HpAYfUgoi
jHdRB0aYtLwxzJR5c3rI1xpuxoSibLDjXmTOYi9ZPduEIYrMvJTBIQ/oteLRTD8OgjkLD4jMg74n
2VqXCInohP5VM9YGF8GzO41AelQT+O/5pMMcadq51VD8MkdoKHAwHTd6eAOB8e0OsOfGz+kxM9Du
TZsvf+kfQvxKQnNwCK0tfQXRfNcR06rolut9Zyj+HyZ4HjcZhu3kEi/EffowcthL3TemSJyYljvB
S+/AJ+6gUCO8SveSFmf/CheGFunftsGWrEvXG7LDRwWk/RirP/EqaM6LUM9xKee5tunROVBtaQ+3
Yz2ntO60Y9MvpzbzGLwtVPiBDMypFP6bTJ5RTJqCROXyShO8JXrYO1FbhofUHt+TNl0R3o4z+sD3
1lPbx5pfAbx1HtCDZy3i5baVf5El+XfatPSEegUkRzpDIH/01/4VDJGj8RZDAR8PRVh0DPnlHTIj
vketwfnAB2jGhqo72yKjd2RsG6k+aPfutFbowU76J1WrEz/nKN4Ck6XeAfCCLgWfeLv99CAjkHIw
qqhCOET3leBJNfuWpveZmSVeE7eOl89YoOEWzzG2vDALzLxeF6E1ascANpE9Ps6eib64+vfEpK6B
TtJlCAS+ngQOFO3GpiIHWbJrJM0H+aMvaydk8cxcOAevbZMI1saJ7Ny1Olak+2LH/uCIhHAdIOlf
v7GlfQwfZOrUSSRBvWYKzTwXr6IzDkry7SWQ620oENs1t//Bw+QIok5YzssEl3+xecIhSfz4f2k9
aMyW4aGnJ8j7IXDxozm+RfR4OV6NwAgo1UiAoJtwlPFuCoBT4R/t1wkNdTYhsQH/pCYMeUilWNz8
2KKEe2h4pKPJMh5xPX2jQwIsr9DuAI6UfTIXbuSI/czoWlz8Rc4I0zlE0IRzDpDCmgo2LIbyNZh+
HMbkob4cfh5jOJxcNNW3qNXbCdbFwSQmxB/SLXKtK5+J98WQO/7LhDtKT3TgWACjTBSaayEYLIhH
2DiDbCB3RrWZHONW8oU2YS7kMLmkOjuCvzmzjvS03z7opNTRurdeUyAyZovkJJEtNaJoIAu3ydtk
oE4xtJmg3OyMjoAkdKmCki9KtCIZpF1LGZVdx/KBySpJBAZ1NgAO2fTwZMJdXjHvgCPo5fVuEaNj
qKB3NqiKjtsVpy2m+1fMl0lKOJlBf8acuFIXkGKWnMzAILD2Iyi6cjegEk7P0yo8hba6rR1/mV6i
fcYdtJWp7i9SEJySXlFJqgKB0DVjfU6tZsfn6W0NskEOU6jfmhSJNOn3x06rQ4ocLoBf9+zUxxgz
OQbPEAM8nH9M6BWXQBrRF4IQ9ufca1qg7voXvALcBmZ497GxGiwB4I/Sp4TnyYGp+XvqEIhw664A
TR9SeTth9NFPtQMsJyKMYmLQJzDoKn+kqO0nECQ4Ko4xQAUpJcj602cI5iPYbh317x/tKmSHZfdI
F/YN64JTksY+Yk4nVkV4j26AusTnJjQBWF/RxcGspj2883p/pItZER/aHkhEEde4wODsxOxLrY9s
5BE40bbZw8hl2wbWooIjI5HqmYRXkMkuBAYazLEWMrOYmkPJn5+R92K74b35rk+ghw/WFMT5oE1G
jEfMitL/LwDcRsDoHYByHy5ij3Rosgwxgc9NxlqZyXEkC23dcM8jYVao0+CFUbWEenE/0rJ26gS0
oFkiL9I1JiBgUxpyVwGGOuV4ILrsmqeJMBucXMqLK07OW8Jzhn2qJe57JF8eXgacoF8ve6SwPLDn
AXhFu7SFlcB4ASZGumCsDZ/lQjbIsqNQWtMYgX/EJS1DzmIngAMpF2t0775N5KPF4pqJvAfRD3ZI
ynQxg9NEiFYMuYS2FYmDrTEU5/U6erBQlgx/SMF6XwHeK8Rh7Qs/RuaEfAJoud5tA0Uv/21NX/x7
aML1hDjBXLSxFdMA/KNeEIrRI/jfgQMU/bdKPgHcZR40Nh7enlNZDlfyIy4nMhcsz3+vmYgX4O8w
U1jcpGjgrIhNLP6GPwKDJai2sfRpBnpCRkYQkWsT7gPx/Y+8wQHBY/7NmoxrS3DnOsbMPLnD/mBs
Fg5mHwI/tymYSDiRz8LFe0DtrBeLlEgGKJJLMRzvk2KOSXmTIM2GvihNPjDlI30CqkeObEho1OOI
TWJ0AQzEOLDJ4DLyiQjXWyOFhhfhsuivTxwcyGETYwo6YJPVS8EjMnAUTNRMRkDpSu+boPj/J4PR
ge6XBC6jVw4NRXyhqJ2kQxBJiSTtJNLqjrzqN7sCdVC1ApgzmF29IokhGNnAzGd9yVojTrHKagZN
SW+K/xOk/AlWfCCMHYLTQritLFp5GTwOGFJesnwAWuXa5YLX4uxISKBqYp7Ia0rWxn/QsyDoLgBQ
3pChTHJZyQ3FMZefPwhVsg2+LRJ7OQXxmnTXEKWwwvnwUNvAH2WnSdjHb+7HpBl28R/XTeKUdAkE
fJAH+4KxRFYcHkaQxFzGvBGriO9hHCwmOBTzFehxJjNPLb6Zpys//1fffeJ7TuySe8cBc2S4JPfx
iKxjBh8fstHfPpL9/1y1g7XuMewKNjIpLtKauOGuR917Nlo7MprsjQ6euTekPgDVWJo53UM8W7fV
cvLMUfvxWYk3TCxAwebZ7NwHW8r2+kjDOxbEPrYhVDHALZocskKKuJx8gmP8wXlLorCcZUcK2GWP
2pZuDw4m3EFE9JpPEeUZqRx3/EGbiluoSCinCWCv4JssGRkwaw5N+oYGMyBjrokBDTKWGacUSFTI
4MqBdFooArQEu33tS+tlD4gHEpEeRocezce/3WzR1/lS1znc/LfPvD+qjclEfEf5e0MYwv3skR4M
IZ6BY+NW0kybag/U5D2G7/FZFTPHxtMf4IXjmPlb87JTwtAgXcvZLfTps5qTn13A6bS2iOneOeCv
NY1ZOao0Xxh1rX9yoe2oy0iiD49dagIyMp4knCpULjSvMJ4ypYX0HHwvvQpOPNf6ntxe3uKjfoV6
XKgYl5nWSpoBWXaJuez67Z8Nf4HlvQnjPF6gU5r/UmRpvj05zi/ze7/LVGvV4T3F+41uFBUI4Y6w
z6waZ8Y5sCm2OmsdegrfwhqfnHu8m7rwIhzHLVIyZwY3Bh4heSBqpFdKq/Yf5VnLs/+1A84YKqjZ
VkwFBVcWZ77G5vLi2BHCHygZueebX8Xo65Gk57f4Fl/iJuVFYiM444Gj0fpbvnZi/msGZ9o3A4uX
mfAitchc2E4/dh8qrAAYTYeqMmDNTuDbP9JH2tgYMzMpB9IY15AL8sdQIPAQlAXVJqusctw0YKw5
sDGFREjYQgr0UeRjkyYFZLKmTCNn8ukH0UgGVMPWoeRgagZfn/QMTTLRgVt7zWU7LUOKRNaRvF9D
DjQiy74fVAyZaKZgwAS8pkJg3wOVKuav9CSLatmXj3pfWdDKV42uGT4gSZJqYIt3YWCj8Iy5yxzI
9GVBEFyeeYNTFpYdecmIjjbKzX8O8kk8SbicgpNC6lOASmTomFa5x23ZsTprunccu0EmuSVQ5gI+
yLFnMl38/+G0C5LIOMuYjr3teOAN8xwT7MJV/aw9wyx3jUcb8aNyO9TEGJTPIASLA7I7U1EnSRju
BsSwj9O5Htju3vMBI7xIKdr6UbT6MmVw5cPU8OiMDUi0CDG0qZA00HBNGE+QX+NkHFGMMdm0T+s7
kdHIGrUf7F7hsFzr3TITZIDxZrcqbe8ZXZojMCVK/KYQwK+npE3yDXxid2rGo871VVF0zuS9p2C/
D2hKHB+RpkVNw4cFUKCRrUM249MUOiglD1aqPJJPI2PtvienHNFt3iVHJ1V9IL9oxZtBwPndIe0C
zKW2v6g2voTU61cZMqmEloqIefacGPvwgj00mwRIfdldho1uNaiK7PzwqZStWcUuLhSrEKaSdDTJ
81n0vC0QfM2cgnaC0K+grufhziH9hGsOyqlJVxcd6/QyfGcFPUh8EIEy6PjDVKNEkplPi1fKeURC
qYXCgr+wVQT0+HpkFEPJBS2OaqdJQDc2YM7xkrfmkOEbJCZCS/Gk0BDSp3woQFSz/7Q9VniNjy2M
XqZ7H0ewSanPBSwkiai7Zp/vK8ll0PQPW5KhtsIX3KKn+7NieekM4+/lgvxjP+GMcmC1vvEztPtN
JPtY2sGMg7TYZ+cS8RIUptgnN8PjcYFs8FTFxdamMm+nxRYGGD/CZqGDRMvipQAswWAXCzYuZ4mF
GmR2GS2ZwalF1SlpocbxNFb+vA2z8RJXn+ib87DpfMCGG7BTFqczu5T+lzjZ7+9/8agYfTao3K7/
II2a/R+CSgAcw8X08sezP024ATg4IxEf7sGbuPbYXiC4FMIwMy8wvrFD8vZWCMHUGiIA32OX/thY
w2O6n9wU5VwzeX3z/9GsZYbe4A5j+LPBu1LsTC/xCQdTSOQ7aQUJtUegXfFrrb2fQfJcJuDHVXYa
w0wqd/zWAmeAtR1RhRHxd+Q9L3Tj9D3d5RaVrYkuj/oMT+jpbWpToLalvyJl22OKF1mLDGX+od+9
+xHfXp3blAZJNTbIJsY6PWZ7W2ePaL9b9rBVpgmEjw5pXElDl1k3fzkhc+1E8V32B7aiE14EF0Qu
Y2aWwnuox4/pVSRrqKZfpG2fNSwB5r76iK5I1Bjs+VdCCk5OtVAETfmaQK9BoLJOh4ELQDpkQj0A
dDWhSBD2DzsGnP7AWGAYNJ8pVTlpC+YkHVBxd+P8dcFIMLsvzb0Cu8b4IwEXwz+4CVcfDWYEGXm5
j5ZnesEVVa3RGpPlQowhNdR7nykvfB/LPMxHp5F/mJeagFZkjVySQQraF+mw1PT7/muNim9J5/kT
4aTB08K1UWyKjDqCj3EdL3utmqq77mMoP24LKwgSHVTFH6Nn4SUi0N5BkKy8JR0eGlqj9wCiKRLn
uv9BTgNAck0gWd2xGbgEtGCkXm/eQpp5NVYGpHmtgDl+qKGIDZQs1C0LNNV6EcHiaVGDGV5FR5VH
PVj+/PeAnssDw7Jzz2Cr4MlMkWH225sCLmofEe2JSaosbE4OeFqRPW+TS4K4DdqL07O/t+I9HWT6
o9FhjYyyay2KBj5YaOmhMjng3jOtraxr8EQwePSx3Wt//Pc1hkrnYJblljHEBoy2bkQ4tG/gkVqI
ceOjmWCq92CIN4XfjKG/vwyKzkes+Ywyvjdx15AJpndw1ofXvnjX2aOML4AloDcYX9IcCy7+YXq4
uZeb+9ESa1xfGG8JETRqIJy+Y9l0C04t4OtzlfBmN7wueCiXfjukqY5BC63c1hEpp9eizjgG+K3v
C//KfJEW9nirZffJCVxEzaZH72efN24x8PRLzSb8BVRFtKeuqidoyMuTuhUQLatcym3Bn/Ws1Re0
cSIZz4FU4feXvBIATf4ct19pJjwoJWE0+s6waiKkguMuQfmlTBI4ZNhUQndf7z9m7S5z77oamjAr
BXCHW+e4kMEZDbBX1b/bDJjgs/k4nF3BbYYX7xt8qB1S0aL9gxdbeLPJwZuYkK0oX8Eq68kZ0XA9
Qq99uEXY9FM9ErqP35xXev5i6wkQ+03ucGCT98nX0RvxbZeMd75hMXCG0Oo/ZpjEODQk/mLfZQYp
/crjdpIGfEzuCDKkQ8IHaGF4eeow7nz/hcUminJGrqGjh/OuZw8xkoAg++0/Edx3KYSrw1DTvCbY
uUApRYpEVkHNN7Z/yOuz48R7pTEKhAmns3f8CfFdCB28FuhbYOnGlnfPJ2WAgad1jLaQoXJx0WmE
DBZ5TY5nf7n5QXAIzYCDVj27y049x7dOcz9Zk8cRWhjHebf+sX9ObiETfXqNWCwdiqS2XX1ddZFc
h43RwfahG8oQoC9IM1IKrN7oumju+BMmhXsLz2Gj1196tc/6Ch0zsrot3B88ii+Bmw8gQoes/4Ra
DziEhGrI6oF5D5LswWFd7T16nQEztJjlFzSUQO8/oG/UJ3+F1oFD9a3FBiavYMSrva2+k0daYkfN
e3EkiyiiiFt9po/Anf05lDDVylgm/E8mJzn0X3UJ2zeZpzs9T5xf/IBXDavYbTMmiwfyzwjfqh7p
3+CYf5UeyAAAfQM/ld3YTt/0/uD3hfro4u/DcwRBVHCdU9Y4eEaTQt9CG2JR1TxDTNhgztKKBGD0
DB/dgFvTjGd2lQ/73DddIdt9UHnWWDgUDCGdVyhSFrddjYEG5lhB/Q72zLewECR6p3dwbgUHQx1b
IkG4XJkFgfGHv8ytt3skHC6VeQ0NEo71cnCFdqsasal3DawpavWvhKXLTT9mZ7xbetaHwWXRcafZ
QTnUIuQ90vDgi63gjG5mjxVV/5CdQwua28Ptl3bQilif3/B+9d8d7BuvCPIWDipknI1RVDgAOV9U
qcCWe5zAgCt2hx3eKObSOzNT5QD4V78CfMjkv/fqPsXBN6ah0rsDDFIqH8M27FPun2II58/w2g91
YUhznTS21/WnDgzLP+g43GBf8+xc1w0OeZR28scoCu9T/d4543kCOSisg3Nf7zwyDsTsOcRzR0uL
CMmoBszsGUmjf4Qkj0Ki8PY3pW2OuCR0K8aeBjgY0BQk2jaydvihoydDKX7/EGoQWyx107IvY6tj
vDsgvxBVaexBlII42UALBKz1AJMnbdaZSnWfUYTEevc8QYsdQpyIPZ64EbaT5fDnFflcGoovv5Fd
Hulx8vKPeStohPdRrWzbrdBK0vkZ4i0dsOKje6/l/tM6J9X+uDeQ6e0wgkuDBjZeRV5k+5GX/E2Y
1vUU5ji9n2Ql/nVmcEN4T3RIjv5J3bfY3bg5bU36oj9+Gs+fQ+fUGGu6Z1P5WNvCCqr5fWQRWFKP
xJrh4j/fqWL07vqLyeyBgWX6wz/jr9AKi2b36Hj8bFVCdiQTwVVPfSbGPdhvNbKDTZOWZuE3bq69
wd8nnv8svKyy7z5k3kYNh3aynBlJ2WN6uVb4e1JDpoQfot/kQNfJ/6aN5B4XMC+SB7Cqjz28e43H
mNz6mjrg06faOLINmiic8yGFmiRJdOjAg9tidXdDjoyXJCEJTzU8s5m6ew6HVcCEPEDoHagmAWjy
eCMTuyFkle7XizQFpnaO7oalBTkF2rHQ/0mR2sJ8FGgfA2J3UHkb00UAftPD3YAUiLTt5fbCPI+I
dkfvX5JPdwNKTNr/O7otlLmdWwPKkAcwR6MB7A/JJZQqmOJVpvd0tTm7Kz1gaBxVJL7THYYCMlb8
rUJAujDMz/mtzN6j8SMkHCC4s3oIKSK22buDwTTzjmPY6bS+CJOo48IyqNSQi03G8rQ1Fxe3sGYM
POZ++y4hIMlTis0wXkOVAezjIwHl+TeIEzMRCdILiJgBcQvJACFiYIIqaZ2g2TKJZNPrpbmTXAbV
HGs4XEzmGCje8VogerEJlxBlukzUtXh2WJXisjx4jw6DIjoMMGwhGiIyJ/sxXZ15b0whoavm0rxX
8zExNpfB9hbGNSFb9XLJq55lY/zr3XUPO7H5JW+2EwvFe9vn6IzPg/1dVb163ynn9Ug7DLhJ2sl7
8s8o19JcxzT1nWIxMllpimWCaOnktTG1AvpKEJ7EbOqbqkZOH8Z3eE9hBoYmJDVABKXNaNlDWmPG
JOX6GfrhU+X+IcqhdBqhDMia20QSK/wWykA6mBsnbM28ghberBEyo6/cfhWnMaFGztxzjtWty2co
vbLXIAFI8xRi4vyDc+uDIpi5XX/ffqBfo4xkz6iygO9enUb31Ph3QnJDnvaPbMzeOOF11GIwnsXh
ZF3ACvZbxEsTM7jI6Jz4GmPM90+MfudvNTe8d7qfn3otDAI+cGld6HMtqkF1ye+j2wCJ4TnXA01V
qKV6GneriDB4N3hs8lrflHTTv28ldl57RfSECXlxf6v7iO8v2YgrLdVSLO6RkUFMnTiTJVw8v5V+
Y2Ns2mAZBoTwsCCbdpM9+cnH096yNqOIORhZM8gypSKsDNBP4GUYfd1bNnxkwHmqOdHU2Pi4K7kW
yD0drn+l65P8SCu60vL64ecrMBkfIojpWuEhOtOTqKLb6urE91NwOcYPW9aTtYJPVYQowwpXVOLD
xPP8Rj/3m/7tGCN5ipIhvSjV71gpOarRnQHjShvYGgo2FGSw+ACCgZBn2SRCGXgJ0TRyDYpOSSPg
3Iq2B48WO9svyfO38sl/Is50Fp7vJacgYQsefY/t/POSxJnDSWlFXs5My4YJpeTozsnQ/MRLzl4/
6nwHEWvr55UVGsIoLeM0nxdRfoTGUqfTXrOPycTDn5K7kPly5bjrQIiFYak7ZBXC68dzftxzvKfh
9RqTzbTJvEwZwXhgp976+mcINwZ6f/798ohh/D4xW358xuY9fgCynNWqaruJbvhHVrLOc+Wi2pU7
/Iy/RFA4Nb6XX0fz2gnneu3mzUmeM4rzwqrFKAtLFu9KmyQql0wgsCOHSbk4YWAjmCayYQ2DHCof
t17e4cXos+e2htDJWIwITsynxOSDNQws9PNWlw8LVpZhwgj1lvtF78o8WO+Iw3H5Gh5v6U/4fHAn
FUd7VYZPbVi0ouRwhHCXEIWGDMZ7ecXJzY1/zAmNy16TRV+WbLeCPFGVMLWg5CrzHlGSc6Rx8ygX
GgErVJIB/Krosvy7UmSA1yoGKTfK6c3/m2XJ4gixZYB+66YmFCeamzFDtIVyhGsKNVifNXXqmYEZ
7HnTps+O4DLRjalHOPx2tDWVQNQfExUgzEIwcsIvCyHdcKBY9NGbeQnfCl2NZ+WSMFreDyLte8YD
jLXgNqEnDSOpCdjlr+rtc1T38DoYiKEIk5vH6MNjSjV2+ym+o4TYHFZaUMenWIZXXeNn+lX30c+3
2fTO5BtjTzo4jareEjtOQiATBaMiarEBj1Gt/kZyau4Q5zIWvtFzekuoJo5io5ZqeAjBJnm4pOoT
Dm6SjuSQHKFzmOsqqINr1+xgaCGXTqbbeUfIiJm4wUb5ZDee7c0j04xe/QM5PqYNyKCRa8LIcd4Y
NHzReLPHGmp45Fx+ukmSm+6U8JN+EsO/+QRPjgAiXXJeffwmUY4Dn5dE/+jze1QPicleg7oCzIxK
CXk553J/3/2Kg++TsxBUhMkTR79F0H/kCaTlt1phi4eZBMkTRynfR5Wza8TYQVD9MHeS7PUA3vlO
On02jeSEzxRBDTRpSOpeK56G033v499TE2baExqbs7j4DZI/ankPOzLe6ffvGn/VYTAn9Rq9JreV
g1pn2dUCrF5j2+Ve3rjuy7gVoQmnDJK7h3wwEPML7PZQinP4k99BkXX7Qpkp+RuULzgmDJ31Cbg8
wHO+nF0I62/aAdwbK6ziy4lE862oGAhLmrpxHOEKwfcfowYjJhth+5/Q6ti7PwY7Kqm/RKCBCR6G
JCNKkzmRjZqRfPiHxurjG8kxB9BlDTokl+RjHck6sRX1ZNDIm3UFM4fAMFi1gurO6WslWjCfAp9t
ANOT/ptydsI6IilRTk+efwuX4qhijCNkprmGgRU3HGvi8Xn8BgEzgVjDd+fLpT575AaMIJiabsnM
TNj+KdtP7HnEw+fkrZsiw4dH6jHdvvSMjG/EpnZkuyvuazU7Jpd+HTy820DWeUtsdMRQgD5D+CId
2t57xgqub6BHUsKSMF6yB8fYmGkm4S08Juwyb8kh/0BN1HtMjKR6+D/bwxZ99Q3a4U1iP8+RhDtJ
Ej0aXlFyEY+WS36OAb7k5JHeGf77dg79i5d8YxIDKkrTZoc6e9iDrWD16kvte0a7UGD/oIjtT5hK
j9RkVm5QIbcOnsoeTg0KQs9EJ+mGT0XJwUK8p8/Zxb9SwWcn2tOwKB1EwmSncP6FTDq4RZXXXHyP
q82BLO1ReHzcxi+i6C2QW/CEqakmq9Ur18U55fBx8YmmUouc7aT5Tkz/KrSvI7LEZ4fHp02HOqp1
lzm5bJZsrz7MvqpZ+umJQS9uq4sKhz2iBSzHHLX5GGXePUisicjTV0sWzZeNP+w7hkf1etbdob4e
vrvYch/cMVbCbnNcKcTtySvMSS1X+R4iLE8/P/tJn/pT4kQiIMiYDd/CkKKsvChhFC6X0fznQHmE
vUMrjBKK9d4HlKiVn1xBRBgczHlpdsC62BmoE75qOUteA/bFY0eO3e0nexVhHGAR6yIzGpOJENzt
YExkwttFXyNuDKD7RYyuzb1XjuUEc5zohJDavPGepLswm7SyyQ3tUg8I6tM9n3G8gQHxRPjMOIQS
lrR3rz9uuT5fFyd0MwP4Hle4GL8PimrUMT0YbmUQ1V0klYIEMBzh3z9c0CenL8wJqLZPJCze/pJg
xiEVjFQylukbpr9/YmryIurdExl2wp83yGC9J1OIId3IKKg9wfXxGX3ZWx4TgaPJRWzvtW/0CuxP
d7bPS+iL5yX086KnoPcwN+ZXz+F8EFgBmU7+xxoj08Zq4tq3hg/HnfysELYIqo0vEBvuoe4NyuHb
fcHFximb1pfOiCEgtpqQBUgANmr7WkdgJmTUT4yjdSJvt2r5/642wfwOKJX4c9KbfaGwz8/nt5wW
3JdBtKBXxBA2EfTDLYbGW9uHztlQUUSBFA6HvNtWHzDS3PH+Y+m8llW3ljX8RKoCBELcKueAyDcU
YRJETgLx9P6a5eN9bNfyDEgaGqP7T/18gxbJcu2irHI8OSUSaoJkeHGGBeEPU4Uz7Dy7mpu39yR8
y1Szpv+ckssDtvobxHrzaCyJuiU5n6X6fkrIeXUwPAKJNiAfa0EUWx+baU5Po5d5jbAgOI1m+uEn
BWcnqJCTh/I4AQg1qzFbt/oMJrfVKQaZ7GWEAo1dX6aor7tiQGHVKI3IU0pjs2l5SDd3s+uwNgDe
KF/jQsTW78pYBJ6cUr0p66HL60nmAfKekgw8so1P0PUWycrrV9NmDDnPH1WoZFwU57hoj5kT3iGl
AFCYI1jVzEAOjUQnitZafBdUFeXHmjYpQ9uVETSHRWN5dje8hEVpML2bqGXqHJs3kjchoPwaAoVA
XF4DfA728DsLksdJ9rWAxibQPT77cwtECC4DOMgbrmTeg3PaXfd8xmUCBRpnhERcBWHKW6Zv2m3O
tnyXU3IaG8XfrD9TenoDYPSd10hP1+S6vLHBGxtmH86abeM3v2oDEKZM83N+sBZPk24KfIHNTKdo
eiL3NpPA9LgMSEuFjJpca9prNctHI6JRGS+8tUhGOuDSgslfE+p+tdc5oHTAjLvRqIPlBOqr6vq8
2XlpnsYlkSWAbj7hLLUl6wu4gC4AxJ1Wexpexjn4F7iBOSKTCcXzDuM0/7xR59md9f7s87Yz+7l0
3waZHCzgHSqRvCRR5vFHeiKGDSD5vwZOLcbfvZqLx8XiROQ3NBo2d8JoTm/Lds03al2jqDTzCpg8
K27sEw8WAugQkeVG22so1pftZTLkodYOEXBf4pixNNSXFLaUSvCZqBo1Ixs9x1yYU2mZLeizI6Lt
CICa3y+auXbFrvbJqrcxmgPcmTt1/AJeCZG0vMy8h0yYyHZ5vs+/awzG0AiPeWtczhjNogUAejv3
2uHqSUrMzsO5rSXt5OVxCSHKXFRfR+oswg+cTgbGSASRzZI+ADQyudbVQqa9wBxQSWsT3MTBAYzh
M2KS6cE6FMygp67ks0yejOsgi2Td9dEjM8+BkREMBKS0YF568LWHe6dhUGvVFLiVnRTaeIe6OBcG
/2WjhKhI3RY7/G2BwOQ9wutioEsiwO7mzmG1UUeenffeLKf3rPFTkMLEZDB+EN5N5x4RlMIgDRZw
GiOrZD5gw4XxrGnu/56o3CJE2n3WiC8XajF3ZnmfMWnKrZc9FIRumZNT3lrqvBO5FrYf1nemvbNb
0WCYBoshqHXjccWnZ5yHr/ALRGUdh0cz1NzHSChr4Z+REI0Y4jjPUfe07oalFPCwDI9Xi/1ou5jc
RDEvymBmGz4pojEQJfdMjW55JyIe7sWTI4YuJF7zPUTJzPs8ew0/rHn8e1sGK3dxH6LzQQ7ZmSyR
coAFMYJErDfm4Eq0kvfKCVWIK6L+iHVdiK5miYkbozaiO3ju70RdqXxKIXhq3EZEy0HxQgfJ6wV7
IuS4WJqxo8xEGyUWcBke00Ey9zNkqqs75BmwP8ruvJNCvLQaTLAyYNOjOkBDricda4LY8UFCuMJP
QNSBuurFHseS3i9Fe3p1T+lmvUa3oOc3pr11DJiHEdJICAklhdKHhY9vmw+M/9lHKeNiXRvp7hXJ
NTaqTHN1lxC9fUJcmSdDlkn7Dd4dg9/B/0ROKGIZFAX5PQMs6KI/lSfEMJlXQKIcYjDw0uzFL66R
55TZCzWi8Vq0NnKxt5zbiBds8V7MA4Yke9ueibynRrdzH8BVoNxNcQSstoudv8P8lZPZjWkQJrCU
YBPCrNrIt8UpwDZauq0E1T3LbvB0nnzOFtFryHq+/Oa7pc2gv6qVzt8g7fScEDTSoFzkihMEjFeC
0vniM5HOaKwWWCwQMkouxm4qQuED0nBxaSH9liE1eHn6zzE+cjzvcJ+x0uePeanMa/hC6J8Q8SFy
524fVbGpYi/s2XoGUX9wdeBVf5uTmLFFBX33wE/xMR3ivduiRSDw+kBHdbPUvEI4S8zmiqMZ4w2N
jE1FC4+SuTd65pfzpd4mNvNhtVb1pJ1+4PXoUZ52JyZR176w5x3DAy5v13WnNIvkT6hEO4pL8wpP
MZ1PSY69yWhd4fg7OrazG/RyqxUePr4oTBpDkR2gmXdiKe2ciSiZegy1QP5G/ARifaSB54GM8/pY
nB+oxqroHrWCBiAnMqsumgy0ia1AY7cRDg9PRKI4F6KzKv5iWGUyZzkqhSxEtCeI3pE7ybwUhRJP
iV4ECfFkASGIXtPtn4TapFD7khEyQ5iwBLgPupMZvn9+H8IxBHxovHH3c4mY1OJuiKbQAr4mppVk
svCeyZDWneNUS7jzJlcDfcwWx7vuE4D3QfAJyu0zUOxJL7U10ALlIqnuESKLBZb/ue54TtLGGICb
LXB5GQ5OIODcYqhmGB8HsDJB6+7tkPQiqf/zU+wuVsjYHph7c0AH8tcPSThEK0kM4y4n8jnkUEOv
i/A7RW04UCKSk8atvp50p4yT8fbp3dXGsFMu7BSc0GNunYcKU2BLW7pEyiiPpgMkbptCQprbzZMb
3EgUJt6CGiFqFIkKg+FQnWAP8ZWiu7qcUIz4V2KBA6R5uOGaHh5CSTEhl2fUYVRRjcpRJtgqxQNc
8ifRYXc9PzyRAEEJIvhD8bcSsS5a44hRC4yhJHQa9Vt71EA+qu4RUoLY5q2aSA9LpvBKYkYrn2Nr
ImEr3NK9rLQhwduUP3T5/LMzEHwBIfjD42+TWTx4jiWPZvksMKp6xAVavRV5gdgs7xkfWidGiRE0
zCTnPMxLbIBkwafHYku0L+E8FoOb3RfK3+9SDRGLOIegxLbyB5fo9PEKK6hjspM7x+kC0/EBpEI7
suU9PJkZhJX7z4CIj1PSOI4YY0VPx1Dh/jNrtlDzntPTm6jF9vQZ4gxJ1bHqdcePfHBC+w4j6DKh
NCT8FYwP72WX6oSBW5JzUVrXAlPgqnFAlveSWcUow24LTVhyMbxU1jwWV9rZL/3jgEwxvPVQ4qj+
EJqK3UGzGIotgncGi4ljVrZjdr9A9rBjpFADIOrQcxHziUlHYhq/eN3QJrY5yrfYOFGpcMJ/fDKx
olO/HrU3mFJMwkr22ADNUpft7Ae9ddmLlOQUNz0gbmcenPpiye+JFDO58dFvpBgfgnrYw10ybA3R
eT/6e29PJIYYs8HzEyhH2eBowy8rNb56c0+zegzz2rotRnn/Hf7wcDKOAHkiry7nXYhM+NJfnmxu
z3UvYdlfC6Eer/XOYYvtn9zbHzKiPzl/CeNx56J8wkUUi8NyqYMYEBMBkhEfLZZqJjnGt+Eg1TZa
gOqOiMl+ByeHqHBvs8YQO1OLaqfyCTRHRCkuGrk41L/INchmZz7OgqcCiW4t2VX6KZrJdsy5zQ5I
ZBSCeSRhbHEpkl4UD0kVIWK3tcXV6TqQpR8eOolNFtogmxgCLftcbS0jmSQmnIg1+g1v8WH2cB8f
yi3sQT9h/b0Qe5J4nbZeTdFxSlTnmLVGXRSuc7JDZdPrIWYVdQj6HBs1iAMnwKZ6t4RYeVhbTorG
eqW6oA/zC7Cse3KEXOrRpRy9Z1K51AbgAho0y/TJRFpTMDHwsIB57KQ2WBV5jLX3YmxmCvrUpHa9
jUcdY8L2yAEgEkNU6IN4Iv2LnLpdi5463RZHMjTXHRIJf3kR7CJvJMStAIaXt3/yUxUvujhkQ3iB
TtDaWcyempzgXmik7u7VFR1Fl03sBvag0CnT41I4D5Cs2CNv64hHXCTRtX0j5km1arnDJ/vVf/e/
fpt5ECQN8FqoY5zBIakYQjB+OAC2M7aEARvw3+PvDoICssKbQSwUA9vSXoReBugwoNWMD8URzQcj
p87x2+v5EB6mMiXXc0qPM8f5bxUX0JSiHtfgY0/uUiMElLsUBVwRN7A0GDOE7QbURJIVhfLnYimu
cGktRc9PKyr7HQsLALIgphPgyKQBYUvfO4LLwiE4+vj660qDHkgrqe6kd+iwZKSFUCUD8ENkgom+
QUkhxAE0H+mBbog/8w4pY9nAkhRrA8FqBtqy5fHznGZchuDk4CnAzM6bRuPFxGaIn7mtIkEQ2yK0
nJd3fMJ4Q1rBu9OeUd5tyEfDIy0+IbI3WXFiiu1i7NRq3ggmYW7D2j4l4glqob6G6hV5ehxPYotx
vgTh0dMyC8SiqeyTMjdoJzfwkE3FzB7uwpZnTcafaj9Xoo8SnZNalBF2KHGYCh1VRqJJ/aBJvVul
/zbXHCYUEqQGxefVy+wRnlpGlTMKMW7iqxSLaM/D0oOVoudVqzAvCCixOnHD572YtjzICGiHYsp8
xoqo9wTNiNn152ZRLBIQU2KxgPP2FkCpZSbjb+JOudcgCXRxa7punllO3Tw3cRnIJz5njOcmixqx
KTotjU1Yau1zDEmg2XkBt4uRDYM9fac7XehLhtM+/IdPf54EXDk1un1BP9yxWlTwwp1HGRMXsNoB
3PINTftiCZcNHscQD3MXK2vdbCRUFpzrAGuOvEocmXR50wevevT4efAfdI6ZkrDLuPOMmkO2fMbR
GK1iTEIOlLebRUzPMBYLIJqGFxgRBn2ZCcsU2i76HHfKjwSGIC0oU6y8mEK4/b5CjgRKUkrQ1mDV
s6HEzDGUld7izoB2sdI17B8NzSI2cqmQJ/oIR4pDLi7PX8FOpaNz6sKiNOVabqE6aCT6h6VG72p9
i/ukleNgck6TOUHMTk1UD0EnmqVb3T4hKfjkhw/JQzvgz+kxG/KDjd2+G0OpHFgMOOrEwNX1mX2I
BEUabus1zou7Me6CK4OZmy3r2v+M1BFsmAO7TfIog9/MM5hwmy9ybTDXOtyn8jpenPcA/ThB2qp5
X1wffDdUPk0J9AWdbdq8k6rWzU902kjcnI/bQDLy4SffyRGb18kuuY7eVkWiWFJtGo7StT7Qk4Pr
AkbbfcK/3yLierDhi2AtCRBwwKdGLAbCV3vhDRHQVDXamMG2C1ngrUCdnBEfvgWL4XrRwml9jb8R
ooZru2JuFQg7rKOhuPNUiR/Az0+jP2CFOKTEQLZ3IC8hP28sPueQIV2yLtkOnGgqHIYmhIBbe10u
e3z+e8L5BbW3aSN3Qta0rpltBUQFIsggIZRvd7qchiF/5CtZI2x53xiE31QHn7f5RcjXtFuIotHv
TZUBSY4g5mzs4Ce6ZPk+eU8kVFiKaql1iGQ/GNaB0XVo0aJHwBQ9jN2DZtGKSWQHoRBP2dMqKWka
7hFFIIgLaAKNNGfOG8QRDMTrRWtwVNDO/tm8pEz+Y497EY4M6Pb8u4Nqg49teZFKe3OMEewZgO6W
VwYbVsm0k7WTZxu0BFnVYyyh5HTIWce/hBf6EFHQs9sd/cvokPDp5U+uuPtDdgVYso1uwlWBYYBP
kVoIChvYbgLS/zWTIl+zN+W1AWy2ZkP2+JYRPqWUuwNeeYweGwyjC7ETiilRdw+LNop9dhixPnYs
bSgeA8VZHzgGTkQH2KTTtPz5+jq+e3e25sH/g49X6s91QXpUxy0X8C/Tduq+iNm4rFYammbirywC
o4jlSdqIexiQq7qd+OFog66ZIRNxjD5TtFJf8jq29l/movEYVwEzgVjdMOSwJO5v9LQYbPC94Zij
oqvYU/Ab+ISTHExiCpjHcaI/wtKEhN+eIJB9GduxtHYkSXIkb23dYm9ADQbpkqtIUFTkT5CuMD1A
7XaX30WT+o7aE7Y+QG+tS2djvHhLADGPSZRlnINdF+LTnXvy+0ZjyT28WeeQoZlWK/3sYIM0Ouy/
jq3O5t4+Uo92FVxxgfcbfqNoFV/SSSjysXkLWfbXRZC44+TLmnRwf0Thdc05pGLJLqi6q6utR8+A
LC5fT+G4EH86tdP7+8yeLtJ1Wq4SQPaOUQjFH3EIda7FzIwGc8H/Rpo/g/zc46QbsdTWT1BcTlsW
CNECXXe7vHBk7WKVs4e9f7A+6Q74H/s6CkDvPUbGCOkM5ffCKoylU/RZpQnmyDET4kkj19nqTvfO
naAD4GXEdQEHW0CYh0lFMbfz0c6XJJLfjjt9Lzn33Wt8nr0KAF8Q02Hw9iV34LC6Ob2gM0LD8lns
wnuiBDeUA94+m4IHUqfv3dW3r1mrQ9RK65TNDdoe1hY1goqirop/4N15duFUDeEwws8Mx7NHKQfZ
+PsFNHaKL6Isyo0HRD7v5HXWpeIvmgzowBm95TXu+izv/fKT9aIKYx1A4ZKSlrKjk+p5bep0RsF+
QU/4MjWb7O2HYOhUmu1EAB/Vn1i5adtTuzilb5Yst+CNFpI3UeeeNMJPfJi8IGVLFtrLqSlYzS/v
rMVagV8cniwmFwhXf7ICxDE3FASX9Zf/5DdHkph28W+Dj8bJVIYMwtXMB5BkcWbALEz9mAMDNCTb
/T2aJpLPvQWNo8OXPmPNQ83BAdBHrEBD5TOC2d9tCL9FOomGEs7SIsRdXzYMDoHa/0mvumhwmeIq
dOTTZupV1OWbRGu7Z94xcYBo3VXYTs6V6wIFln2g4DQe6clhKueBbQ5m6cyBeERu+vA6bKyTNB04
vRApGsTJgp7eUHE3zxe70r6B0g04SOAUts5mrSFU6TezdXumFq3ZdbIDiOGDpE+nlWzH2teAewWz
Z84vZzxbIuPMDpgANt0J5jdsK8L7leZ+3AJSNcJYtjPaAynbBN7oMj2aYhg//NmkUOgA6L3M0XpO
+KOQGXNOtceYNG7qWGYwuDV/6n7a1g65JD/uzUTqMN9TTpq6U4CbUKgWv/W1s/fOC3nA8Jgw2lfI
dY5ScGHqDpXiBaS4wVSNu2MhJvDayQYR8Dc7UyAjx4BH5nxAXMNhkeO4g66DiucHnuM5omv+IuW9
f39anF+sXgkRkd5Et3n0Kh3C7Jo37SekC8J4M3zht7pGoWeyyDr5LYJtVaw1Z5ZHX8B3DnbuaSm+
cDh+j+FecspRyIqjHQZE40e8eBQvY3K3cEqKU/eJWj1qTmjaEBGK/hNxRdRYjUl3lkRW9rELeRNk
1fl/GogTqZ3efVxdrPMSNwY5BhJwWJx+4VFkngkiWCE3nNrHAIYZ8YLJXNG7rQznzt504UOm6tuS
3VVBZQhLy8YPfy3/CeJRoRD9JPVAB3am7k2OSde9ilSQdw0VEfkwStSx1EyKWMXfCTY1ae1QiiMp
uNPMSKq/qMjv+bDJRNwOKZdjbcCJ1PJbkASUlKLsoiyzuiDEeRNJ+fOX1OdSkz+c1hoWP9yRcXf3
Son3uy/F9E+0pd3P4AwSPXpPGX6cVWN05oSkVBR2D6crX0nmwIWIi8bHVcx+5qKrhQt5XpF01BOR
IGMYURbNhBhZlivrbvOavCZ7/0NSOum+jNgy60knR7kHUDa5TL4XG5YX3IV3UhDYpvtwmvnD6djX
UJK0sJs7FZfFCR0Sj/Zm9h+nL5lOTcJdmGnUdA9RBRBWHN4GgO37XRwgqdNOvks6QOl2N1BHjwxx
gCdCjyu5gDvrwxG1eqMukflSxEG2Uw0bbbQb7UYVuZCTj6m3onmKfFPBQc648ohdBNBuBVuJzmun
Oa/oihalx7YvEqHtqvenh8xEhSYHdAGotr4xA4IL6UERjqO6ZuIcCuvDGuEqC2GboTpge6Fu0u02
lQ7tIswxD1uVyn6qQmYynYdODwRLWJ5z8PkLqII+KP+UWTc/j3Z9djwHw6bbXiE8F6kF6h4rZ/kf
qPxow6iTwhGwHJusSuH1AQ2lb4jaSXhBaNgh6wIBhk0eKLU3I+5NcFPhl3h9pGZrpvDvM+mHcgue
Y7cXK/xzAt7/xqYnP4pxV0ZjWXCRp7RyaSVQK5pB3uMXH5yhPZZPp8zaxXUjk+ux/zgPX8hhaSGb
IO5fKaSbhDe2MTViBDCvtiiJe7lc2GNCh/m0DSRVDZ0zuYn+xcs3/w5uNdP7aLGJWOL+iG8FjpYv
79iRTJvCwuP08vfkvIlsM4flxZbTjb7p1brQRlq4IicV0M4XfIgs9LDJfhgIJ8z1eLLP0/pEsjm9
Q/ALlG37CpZTzedEm0ifcseKOdlmOC5ECYTw37c91Jtrds1W+HSfJo+JMVljkjhXT/rrol2wxBoT
NCEdpNO6I22FsA3RFFnSkFjkF+6syhxHpllIkaFyd5tpnYtRvg70+IwNBd5FPKDazaldGY8CMWlO
gZoiQI8t7fZmPeo8JfKiIhVIHpGADAd+WIdyoEWjLAI8srLhETjEkb5j1UmoPkjGZn7UVOCrIyKr
F+NCpvbYdbv2nzuNbGRHixoRIX2aaiP7LtqIbFBOJs8FK3FTs7/cLPTwkb0ITNmlzui/5jzfl9Wm
CsyyZtDlVecBPwMON0pcLRo30jELIHhHDQeNgIwlQX2ODghDzlRxRnLrwcV5C9D3oZbZ7NgLewxI
6uw4xC4wHmear6eAGvKa5Kjwdz/1mpzT7zH+FTSUNCO8l7ebJZ0kGuwF8WucZHMzVxQDTf4QlgCg
Bkv0063Zm9H2ItP8UO5GyVC6+OHDP+PVgO+veVSPyYoxAJYG0Hga7nPBSw+u2tcGzQRRvq8ScCHh
wNGYVdowgqmePiw7ohK6usOgQUuqmgiADg+K03Z/zgfk+V2DRXN0/1hKcE3Qg7PAPO4ZR6gx/cSo
PYEgKOCx9uIXs46Lt6URRSdCTPrssaui68Snum773USywynBh11Or1jDD2Pr/ocROkAfBE6DgFnt
AcF4yzYan8prE+NFyAvYxM891EBc+KIKonHnV18QfBOQI+ghp/2Qarp/Ck9LpEUUzmfTTBrOjcrv
sZZCDiQISu0TXKIt8+X9/W8tsb2xwkROWdldDh7e6AfnAquM+iwoNuwy2LsODs0j9f8r+oI5LMYk
4FGCdd1eLirsgBfjZTCJp+1pofrhVlEBA7RREGIgModnG4JC5It0hGcyMVgtuq316QbXnWlzehgr
jrUmvBI2iI2CIUMEx/BvDzY+RjUzwyhoiosYZL9CNLInloKzVt4288S/Yo1EoBCeec10k3LNlZ0T
d+WgawlqSc9BWNudL69Iu0ZJqAC53Fe4lGFlk0fArCdgVUBdGIAbUJ4DlArcLnlJaHNWFEu6BKsR
+NfX++Ww93GxkGxZwxwYtNrX4ZOLI3UBCDvvEdsxaQwujmqfSUZtuW1HnzBs7ScZFuiINEi8ImNO
LWE360xNXng2wmYy54QcNPy6CsvNN+/FnRnn7WV19vguv0X0IZP50C5Ilhu5sZRPaJHOrp4wiqx0
rTDUYsGXSnd9di+s1aFKveNWaNmkaDtR2iFMY3Sy02b0zifl1fwWv8u6LMuY4qa4/BxguwBZQjbn
zrcTra9e0W2RescoEjO/2JXDiTIKUeVQtjLNnIyT9Pa2yNgretEnk16OViajcYspf5zjUIBVhfk5
Ja2gMPuVZREEN7rZL0pFHoq4v5gHE/Qidr5NGamFUPP3iHizxT8OYusx6jssp2/SUD+riaQzHTNh
OomwQli3HyvRLhZMsDfoWJ+rEZ56Fk+5koE9tyVwWkgmSAOWoLJG18kkxq/aW+kB7IpE1ezJ3JE4
GQJlcGiTfwwkdQ21KdzYh3JS+JWTd2WLp0kImlR+kkdBQZqeRhX0LaOyMrKTIUEY4cLexv1UjS8m
1V3EcjuFZdRyad7gsRrmrEe6zp0Qp8pCEiFu93Yus7GQi/wyM/KPjEBbDvbIStrEAfVYfygIbAyo
HeCYp3MEFpbGWk1HrZn4VtNjkz9q9MnQAusJWNoh95PHvU2RFCHqsA6wNMTsWBgt0DXMXnzPnr6d
O7ZFbX3FcCCnqIQXETXLW0JhfzX5vybIDUXEk4dlh3AcyW6gFFouDT2v3Ro1odfKVSIBv6yPg7VZ
83UWIytI+YpFksNELTRuTNi6eCGYt17jlLiQaPGA1KC5l34eu14HWWQOS2DxJteBFdP3Qljd/m4H
W7bEZNtmX+wkJGcxOIlEWSQC2Cox15d3F7IWV5s49ZckPutcOykfHxKQz46GVoWgspAxdiQBrRRc
fQ2fgb+QviMNvw7J0f6rZtyA8aaUBFtHmcKWweV80gtBa6XX+GkkXl5n7rRRAlGTZnNq3sGriwf/
4a17aMovZPEnNTNMgHuXd3e/Cuh6SrzSaiD6aUTviPx3cZeR50hladZ/rXGJTPtuKuh18CVK+djz
N8KvKDAT9N6bl7xbJYg3CC4/h1h2Z8HU4fWQo1DCQNiDj+Ya8JE+VHE2iP3pDSHfwvXZvLvP4RmY
Ue8TYzOTbCpSqOwZ3ZSGaAwQgnvqP8IrcBSNahuxpkbACOtWCKyGux1N1jJEga+EWUEWukNWysir
qDfoRYAMcTtBoSVguzlhsF3w4P2rYCkuNm/dkbvQr/uiNj23rXZSTdsA9DXOZcrZW9hc0//SA0p9
9OWtkakRFRqHy2i3I1H2zgtEBM6D/UUCMlHGsXja/Qp6cYzzM6Qrnz7pN3pWAzUuNLJXg/s/aWHp
nXVYkral8N4xyPttoB+8rhznweIgoe3pq2hxsCK69+izs14YDYkA2WV3QmYOeEz2pNps+xp78QpL
u6S/oI2iQCUjleAaYUD5G4lTzgDhw7LHxxRZD1//jFB2sL46pCZjdtm0CGtiE/E40CVbsLTm/t8H
AxEpf6REP8AJs/FzM4ZLrmDAB/Js5nmckt/AY/UCGo1OcPIDD8iCW/ULmHrxlG+ejjIHew0wG9K7
uJfpXDF3nsMxJuOfCTZRg2ASIJDFqf+17mt9xEDdF/4UCjf+gnMUF/58poNt8G1gFyrZR/7EmUxe
C+JC4LIIgfqxOM3onZDRlT0HTmtUrs+ZgnKsCSiU9Cb3ATUb3fe1jz5USNOXj1cN4y9QUemZ9eC0
IoCGqv8dHTJ91QtQXe/6XXdMyKaNoeYxcb/BDhOH6qp5mRjXvrjPwNzpj8yTc3OuLHclILTB3YUN
SyxyJFdHt8GCpqvERrVQcqhb+wMa5CZ7cIEvY4or/rrTrWppL/4GBwZdpbSLWHvvIwqTGI7Bn6cH
nwkn+0G5+JqvucFAIt4qkp2wIm1xgqg2xf+DsY2rBhKUBSNa1Y5BVDACWEFkt4PL3qCUQyw+VYIT
vo0v/dBU79EGMVGAehFjZXCmwKCKpK2klFaDWzQvDnh1eG7MABAj1OhrKy6ixFG54D+uoEwexnvw
yN6+3ILHoEPRcA7ea0x1VS4Glno5T8S7+neAjSMgOsV1T7cAn/bHbQCxsSh3S6+JgzO+5m842WoI
8PcZ7tDG9zHLmh/UEuhBpLkA9K+GQqjikoTXeQK6kViP3MUpzGDY0fiMj0KaiTPPBHY8J9rcfQ9o
GPaDXb/sY3ShIL5lp0xdsHHNeMo8djzi/ct6a/aCi18mYu9sWBWmfbwTKb67YEg171zzOzcGTpn6
D2hOkgPY9GQn4gxyNnww8Fu85pScwOA5Q1rZc3QibVnppPwidmwY6h8yEbRCyF15xUqpY3ppO2ht
JAlZQox5GZidDhdTDokl8Mv8ThFmEW8THHC0kApjHm26+jESVaTm5FnSEmFSsW7RdkC07+rhwwR5
V539tslKYf1UQI8M/BgC8FO+U+jaJOO7hyHi2Pv4WJHQYj7HPaop+w1cByXYBAXZuvJPLcXmS+tE
xB3MddeV7AC8hlxFM0ZoQZQBdLCzT3d2w2N67dllD+tO3945RtZUMkFiid4g+U6B/d54nzHFNHJ9
1iGPgFCy/MmBTmsKyo9S7EsellAmknsoku8PGEDW7osnQPUuS6THodIx2R25t7KYhntQWAYbu2eY
8+WrcnrTK0PdrWPM7+Vr0BsUrGPvg+t91loq023RWgJqANy/OXeOLuCfzQPgFACoU5x8FAPFU1th
gieMEe83Oztzadgx2Z8XyCD3Huw0mVhSrHMWjAQ5JQn6JAfGa+fAgMLv2O2GqZd5Zz1nWh5hzN/p
zbs3ncNSR42d7T6BmlVVfho3+VrGxOF02AoLp/U7U44rZXChpFlXCuovMY7dmQoSMK8Sin/INaEA
bjVZTe8leQGYBDir/mqSNNsWTjxvyyTh2daC6uVuVB+z+3cE/dxeLSxCLFUIb5fIF6ceI4/AsFdb
xYkjGH8BJC58hyjYOuTnvM18rQ8lcrLBbGUR7E1OBMW1Nkz5iLbJZ/JFrSkhnBvqXn1IDGY1Pa/2
MG0M9nIsskfDmOyP0t9vKgLFrpOawEoG/HIg3vcGtGCXv06Lu7VjQBjyWSJeDA0/2QqBVKZOTotT
Ql26GxDT1AHzyN82E4/N7ddELIYjF/cPVONx1ZwjMDwkvDJkuh0HIlvcIz8kfIocwlUjoLhv5aeN
NmsWozlOAgqNeCKJLaICV1MBJ7CUkNIgLZfIWOW4JHqvxeAAtBE87y2VIh8tJ+RKMitBpADn0Lee
iEk5RzsiaGw+EOOnuSrQYnoWYTlfBnaYEqybhGuYJI570WdofZaHFJGSByHH4ssMSW4udj5PK0Bi
A1dSlsDR6BJ6PuVRN9JNXhmVsOlQPiGSXLdbID1xUti61FEmsx7lRxeQ+v9wTZR2rdk7b/o7cHfR
uoysEZFekq84S/VR22ZSAOM6V0p6OgHjE8XHV1Mlelf2IvuwJNP05azZlaAOEOEijadCxpAivaJY
LhDBTh/L0h3pNnLHUAQBSnTztsuvJEU2EtznRuMHGjHUQkSWlMXgfhxEJj0RWDWt297WkOJ6bVbg
umITZDvDMnm1eQ+6a6orhZIh5D5QF/FHeyaXjZlFSntGOQ+HylfQCHmAlI4yQFQYhrQCk4lqjE7h
BR0FE0/plhx0diTqXCjYSxdX0RjBOtFSaFwR7LhAcIIehnmOJcrL8/WDWl5+8i6S2a0hpgofUYtH
Cl4bcWseep6gpD/XBrekw7KFFTBxfaP6BJ41eD5rLpWfQr63gzcC2F9S0YlfdRHg9EW7oNs4a/DW
iIJozShw0yvWtHPCjfDz0R7xSR6IYneURljQhMswcWSwR9HpQlvTIjOhG5xB9Beb0t0NhXAAKhU3
kOCmb3PExxFN7UVMMokA9/JJhILgdnExkCI5TD9L8sQWA1p7c9lCNLjOfhM5NMrtoSrxCxqdMkjF
GMPWoId6VR1cwG5vvCN9RB0rgojOkxKtbDE/At9uiY+5U3CXEQp2NVW8+wold5N58pDAi9ZMCfX4
SquJT5VKFCFHDVZkHyM93o5KQNEO/TYtJygwKAY76uQYoQlz9/Dw1JJQ5zlCCg9A4+NQ+lFjc2Cg
rGzX9i7bYgidNFDzjfSYkNKA1GWulpvCN6BD+AnXnxasF/kueZ2P1huwafpK0AIZOC2D5XUkCDGp
mnGPV7/Jtt9bqejZUY0z9/qUUEY3NiLAR4A0GuX5hvbul0XKBDczjWNkLNE16qQhaUw4bPL9eP4H
esOS5yoYbECwFFrO5+Sz4rpfG3ScZEERLoeakxJ+0iaua86/t4IDOsz7oJxqI330GcwJ3GyRgT53
9UCidHuTMjtmvQkXXME3Qp7TBGAOqDgw24F1H9wWBN/VIwbLBqSDBaQO8nuekTqhScxPI9HbXyOF
UQiVc47k7dCBV4jqAkKRZlweHy6PFls+L6TV7nesanqnasppquglebt5bQSKArGgyz9PBODFRgdb
+CJT8TioUIHICEqOcWvvHULJxLz7t4Qw0W80R5UsN7GbztFfi2eAnPpI+oIZAhCypiQt64wg5Mx+
zmwGvpO7j8bfYjiXpwUXXjEWupiPUK1b8czZQ/lLaO7e7Ru+s0z75JGICoCeuxuS10q44i1gPlJ6
wOzB7i1x9O45vTK74CSdlHx3umzyLTLm0TDIXIELoX7UAT9tomxgZZ16LdItLeslTEra0Q8TZasS
EYSp+q+O3/0XaTF784QodvT0vyhiaYMIh1hzeL2QoLMIGG4C/7inTfuSyAmMv3nyKlA9kTwm51XL
Jig2b//1ll8qUoa+MFmNwHRmnhhu1qxN+o2nsXLBfl3JaNemkGTEJQOz0hCWDuHYR4bDMD4NPwz2
HXTQRyTIMoVBZteLXldCm17olFXrAwrY4+hEeLs3Bk18GvcUXa9H9D9D0z5FlWoLpK1o3wiV8nfk
yX6jY8Zl3REtEyhIbKZ4iZ4km+4Trukx0hgycCdgON4hW07priRLUibaQ5vDUF/XBxwvTJzaVP48
AHNSJRyPNSfh3aInrW3qLFTgKs/7OOhM1AlzwXnkIm2nscXisWdUiBwoHJRIiUWjy5tPiHWNzYkt
yzpbV4ZSpalFgTJas0Q2NU9aEKce+7LsGLwr83zb3/fbgRR0yH/5QRI8rXJzcPXITzixWkTzBwVF
42/GsoIJRLVFjzsHROUz8o1nJpQQN8n6lH9KRhwr1+4Z2/DQZxw9+4FAcLx3ROUyxX7z6J8z/Fdz
t22SNi+37Uu8v5hl9n25cwBnDBwi7js6JHyoQHY3WnA6AXKzVafiFuz5wZKR24VP6RpyawZfEmdF
80+/fSeuvgHu9y9KeQB1LAGwpJtHMlJACtk4nqERR2zNdeQABj9soLNqsT/IdscvSGIQI0TfzKri
U/pNFJ+E0/Bc5P9f9M/og6mE2Y1Qg+oMaMShVcsefhp9gAupPniS7N7og+UDAmheRuzzlEYAUpRN
Nb598u9AONkv3tRdkxmy6H+/ROLlpSA5DmTWvKMYFGAzWEBOTub0oV8PrgOa/5GS7mUf3g22CfvL
nQ1IKXQ2Tj2XRyABfE1HY9ur7ZnOrnnov5L92WqNKpbe4t2//kfUeS0priZB+ImIwJtbeYNACGFv
iMYJ7/3T75ea3diY2Nk5M900SL/KZGVlOhll/LCUfvpvNMLRZUYOQ4B4mZoSPQqqPqSYpXl98m9E
4/MfIIrHgSFgDytjmdIc2ht/45OrOYYor3NBfv9ODz5oWYYPWsupEq33Hk4Yh2V1jcF1CQTPe/jY
bqdPdrc+gjS0ioQmJg2OwGN1GRXnZ9Vhk7gtTqUOQmvBpdCJKxnPaf1sfsE7vcfbgQ/fI+5cuscA
9idUbyDV8rDOWccq4ucX0Afo19rFqDCazyPddlmqdUlQN0CzvSTbOZt3LiXOSAtL4vekUX4b3rj/
Dtwmcfjg7xEnTkQOVEdYFsTv8BJcVwhrCpjcwQobINSeh1kEhdPEWMU+yzVsGeztPcKg2izEV4h4
++jf2IhgkyM62i2HiCsyPRuthKOaMz3EmVeDDV/m+HIF2neejEOs40D/glboCT9MacCCSpBF/p1J
NJs5pvMfUVJbPkWbrOLKQkAhrRoU2FQ5Y9aWLJjk/JiijVyIdVv3FEJ5x6uiYSd+2gU4FoG1riox
Fa8YRiFnEiYeB1MvRIvXUaKiYshjTcPj3eP4QQbhb7Ag4CHgUaD7QM4xUsuqeMq/mQ6vrO4B9JU3
wrSFePJaornoNbxzcOnrv6UVLn8kynAFCqS18/8iHJdQn//Q52J6cWXa1K1wRblmdew2vlO8kAnl
JQ9LDEdhe4NYNcjxxUnlfHU3uhT2Tzf1Vz57XdpiIP96nxQjwQrJQBte2A8COZM3GLv9GH5YzZhU
E10j1hXca4TIKn8nKwDsNy3tuCCt72667InhnGKRAUKUvhBwbeFzTrqUQQO5NjhPb31UTi8s6Q6O
Ab94Bgj8xEwmFOMK0LUC7T8VfWlwl3lE5w1uvB62MpFWv8M6J3jrNlCwvTDkTdN/mZyrohuaIM0K
lAE5JME/NdHxK4Us+OQkRTGWH4zdP6RztklyOy7JZoAjcU9YGMONJYUxzSCDnEjFRqXHTMJIObcp
2yUoyvAEkQY4BHYd41n9Pkdb29R3SWNbC0L6DLnitqltGPKoTYTxtp7Clz7CdD7H0o//T6OpjvkU
XX5+J7SCvXEmNjGfcDyldRuj06xTBpilC2BPMUQtmmP+ORxPcz9bxWWOhR4Gytef1eX+0udN53jc
apuL951fHz4AAmBsqmU8MhCHmBfsnBQnZR57bTbqxPLZ+XJ5FvBB+bhpl9kQ/85L8u3//5WmqGSn
fjdNtQLLJ9/b+c/g2d4HaZKyK8fRIh7ws/3kv7a1dvLvNmFnSJzgzeCsYNc8CgvFBCflkOd3kJ88
d37UI/pyJ01TnR35I2QBN9PdUNDoX/izbm3Kq+JGCw7CAys/oPyNqPCSb0/+rrHh8bv/e/MrfdN/
/7rR0UsnPi7UfDfnZbVIQNh402k34gN8sQ7OL0spf2fc6DkXRddOy4QbiweBrR5s0LE5YWeKMMig
Ro5xHC1MLvLVpA/acikHaE54zF+LeEzE1Cc9WI/unoGNlpXA1898J5+dy9A9OOnRO1Lq4bLh4ARw
JwYQtdtzNsWC75A7rVOks4QD3XSqcgIx/nJ+QuTkQsGoY6Gn5uVLlvzB7/oG8gvPEAdm3AV8dyIn
GucwR5Mm1kJ7r0jlDHgyhX8WTaMugUnGlC2S9Zu8OW1QgNfIAvIYg8M3G0BQoc/Wyr6IdLSnQ+Yj
AHdmhh7/hdWNFhniGtCdswmXBeeolcBcHs3aV1Z22YtgGBAVQajibPADN2HKHjWZ1bh3lkU7leQw
L8YVHmIxht9xw64lzbSWGTevEu3YuPB/vap1wecDoUHCP9ixV3+jKsgPYTqVFmwjG2SDcvxmE2Zw
C2evHrgl7DD2cStMfqj3iEts88b7FbuhTvFPYS8LmpMGP/sGE6E0hVIXPubAnvVJqWRLvPCDup3x
mst5seLpnh4Rw1+pDG9O/BSbw9VpJI/ltGp/O1oFQwDamqWzNma0zit4BLUILq27YN1UHhysR7NB
Ng6pg6EMPwONNtBsujClLLQPwCmaVIIHmMANNAXULTyMilMN55Z+MbJH8TTSk0TVokcWxV9b1ZIW
A2WEQI9KlcpaDfNmOmduHJFFN7PZU12qc8QaJ14MRUr1GrUE54/HXnHma9I16SnDC5KFSHPShgLF
eMl+BIW/k3dsN/uY2LJOLE2dh9eMeRJ8XYZNlz+zfVLAmBzPrG42OIzkx9ic7Jkos7+IRjeu9+QJ
viTByZINzaN5RFngirnLOcIA/tA99u4Jkj7+s9OgGmEvsbfhMx+9H5YdfChWVh8437mt8N25Jtdk
j9lTI7w4L4w4aqxLKplQa3mz9fVO8tzFuhjTJ3up2ljVtV6GACLel12CobxJlM11zJVgNKgXGQm1
d4puQnK1x8xeJhWzSHVP1f1Qh3/4GoyBmtMLdfUX7w7WY51979RnD3R06iM+bh2sC9YLahX0shXy
/h77JFpVGr1tpza+8MwG77Ug7GKg4dQW2vZb+/SNbpVqleJVkvZgDcU/Me9xeUFSuXMelsbbDg6p
2z+WsbqvMbBBq1/pKnsI4GNl6gskcnNAWsUSEV2Xl6J5gLcGz6MHnKdDoU0utrQ5ARwWTpCyjE5U
geSmuoqAZN9ZsSSuIX6JfBIayPMG4qSdOw8bdaz92DgXFsyZA7PjdONpLrOAlA3+uX294ZngbnmY
I5uubQEe+ebyJf/iUgdr2T25uGZf0XFmWZGFA76g0Wlapc4NG9FGJ3NbnQJ0ykpCzF595uyoI7uQ
NFme5Ah5cFtfo1nMEILWNviF8Jygv5LlJ/u3vyPFrBLXtRm+sKHRV6O3ls4aImLOhRFNENh/7bbr
sxol9oOSCoWMwU4spczRnndJrromWThVUSIP6ipxd06hdUV2XmISNzY8eD6oKP85JujJAlrOPW3K
xFHpLxcDQSf3NUvKPckpcmtsZrK0r1PWfLVXDjp78pEJ5rOVzOiEUBgTFtoBpCFZEq9qr8ADMOTL
HB7wgu3UY62l+76DoVk7ciw/9X3Xd5EFttzYpfrxScD/8pa83tT5KxOuiK/Mam6jAo9fZj9Xfjq/
m9My49JYznCSPSWssCxEJiKcCULAQxsNPhVvsp5VkXd3X4B5hIX5mwl70X6imfgy91wYRsS/kMNP
wZlDLRjNYv9GZbQNKWvU+O6jE/ra/O3JOdOTHO3Up0LbsmmNXJbr4jfiyLOTCMWeg2ifPQE3cGZt
fXIn6aZT0uPPeIXs/qt3LEJiOML4PIK0P8C6S/3s57+DMw8dQbTWL7q/PjSUejSb1mvGhuPnAiqW
Flgw02sWeBSQFEDcFAYkEbNX77VgdbT6j8VtAcMS3YHHw/11H+PhHXyxh11kRAne/g6KcAGhHvW/
g0v/HrEtzbXx0EpB6P8cSSCilbDe3MbbzNzzv5nDYxI+Rq8ROhFkEHbBcURoxhhD2G9aE5ZL9v7d
eU9YNGHVgsfrOSl16v5NNwCSG94C3nd58x7eI2QV3bmaq9WCB4FLsTXg8EHbdBN2buirFdb2HWgP
LvuRNu5zTBytHUMaqOX5WZOtFGvsWzZfVd+i7MChV6fCSX4hW3I33u5ckRAHD+CeJ3GDzVVopwaI
YadksRQt31XcUpOvTfcOUsn5PytpAOiU0h997psJ8ZJF6vUlzX2SxDZg6JHVjUh6AiC6cs9AEcKV
+WoGUbTqZn+NrjDfKUsr/V/3tED9oX1qS+rj5lzA++HBtdJGG0pRzpkqsH61a6Nx3y/T3ZA/wlc4
i5G3xPxLPhW3EfWZc5sfaVjOqz0o/wRKzQxSFnGt4SH6UrvDiroSkx12GPj0W1TICQ9/YguwlDqU
XoNDbYnFlvaNG93nWh5/vPvt33a4He62YhffxtmaOUUl3fhoKFV7pIOMWWy/1P0gaBKV/HLyi8/s
tGL6gY0BV3zNKQKHHCCk1H6MAXUBt6o9Rlw/nABmiDTkiEkPvJWqipoAt0I8pt4uC+Hhk9qfdXsG
zCh0I9rhUQu9WEAg7LZuYSXZzb/A+hys76S+nKWXsJaU4yrxQsfy0r0yJR0VV3iCI8iufdAQS0Ue
ffhDKzWJQqSkWlDHbh3Ik8omwBaKiJAsiANGlix7YShEY5diFQFMQ1IhdTTBajfLF7DeBzSP57yD
QANYrerMm58lKBmA0I5LY8x0kQnvN7qatu18kcN4PDd+wbvbLE8w7giX7BojSoXPOAu37SdupRrw
MGjxxQtnwTC+lEJ2DGuTmb1cwvE6Y2m6acNutIX+55JT0BTt3/JKdRf/+pClsUDVuBZiaMZobbkM
Qf7ovJUrsQMjaFOGBTt8AZkvkEcP7VkkXFoHgd2Vtn6VT7FityzQylQWZwQELktZaemyAaOSMQRo
0HOHNMDYUipxHnu0ylxQ/KZdfaXgVDDNuokd9ZwuJW5Bc30Ed4dRe/SCSn5nHQk2Ly4VBjDuwSAC
05kUefTrFr7XrisJGGRA+Xs0KtBI3edWmR9DN3JH5kig1Rbpm6jzR6ucV1t+U1iBdNtnsWyrk1vY
mGFj+pjvo41V4jmnUqf6KUb6EJickmI3VtedIVQBwf9GrQc28sVAmql5iCIK/tp+s71XHqYAYkrI
HITWapUsYOIyWt7m/I8SvOkqH0BLS1Ki1A409iLOQmxltgE6lBEQEFjGNcoLnBowuV5sfX2HtOkR
//UL0FkywK/1nf2KJ306Chwm397MCc+YWe9VYTvzaeq4hssacLs2rUx/ZMFfwGohP5GvOEYZAAY8
nDzFgxUBfSDhYe3g8CNtg4PbiGqx8+1IOeDdUaM+jSygBeYX11xILnIothEgd21bfuSFIbuChM1u
uSd0Wd6mEQeUgpoOGZFkAWskBdIb9z3jHcZ2UB8d2NffxwMgON5YnNBquu1256/a/ntCR0FzFdkR
+PUs47QRa3Q+wQWWzwEsThMnDqTWRCVzxQ9Y7NjeREgfjZQvjk5yq0d4CkkmYSMq3upgoKpuefp4
zpBogiaF+ycVJGvfqTrXHZn8zP1rWrWjoWINIJAzQiJGBmXFdcP8xnqe2JNZEfy6c+IDxnzUgjLD
3Vnf1TGYz/8hHNI30axEGup6SdITBQqiHkdeEuoN9fDPWN0nxf6HPu1oplCx0Odxn5hWCzhnmDmS
zunbY9IYjsMo6lI9kBGFeIEKdMEWHKgTMC9YaFxDEBQPBs6x9UVwUzrwDPu+GTEAsnP4pdzV1BnC
PdUDFqFDmXgzhMMyQ3I47oYBbxnWH5vE+T9oXW2Da5NG+VAIm0gXlYkHsr57gLTLmqmAdTgib3aR
Wb3iAXGiLTMS6oGkPoBDDZdvNvgx37pZX3o1NoUdghOhq87+8A77koKD6AGdHMxPCMFv480qfNOW
gih0NiwgJOoDl7ovcV1kBlgpxu/k6+ojncP96Bw20hlM9p17D/VLZAyp4EJhiZ7eLCGvwyP/0OIj
MdRYNkWMJGrlcZHcWccaUe9IVMTD3mm2TKQRGWUHzwYRswL0L4RdDNxf7mALxebQrvbgRzt1xFN0
+lipoRCC8Lppn8ZFFwotrFXFXJoLLxTJ4QEYVem+4OeiZu3SbECUliCJrjpa5UYdiF4F252BuMX8
21rCAnCEGhCJ+V4tU+vf9V/huNg5tIfM4e36AL0z7U3TCy97yHOqjUFyzOROE775RuKWSRWXN0h5
/YHqxM5HVIqXtEKExyBwGPginO3h2EJtXejYNNJqHbf0ps1zvhWNL54OuLeaDmnUI6yN/hLHH4Ys
LRjPao6V5+aC2EDpYEHGav5aeY3OHpJ2H0XMkIwbJ4OTpAGDEPsms53NEtI0E6uZSzQKq0OwTHC6
6VjTfstykJpqmC5Vdw4+qjRTzU4Qx6r6AHIkl8F5+gSJEkw+Bzq/9ClwiV78nk81SyG15/S+x2Yd
1SPsVpC3yidaRRNpPvqnMfTI95D+t/3qUp+j8ENkBazibSgJAvHpgW0Rqtmbsz6jnWoCI6VULYDq
kmRAZfDxHTCvtB+jR1gihpFUwLh49NWMnAkRHwYQRxt11T7qNhb1L3WYhNJqnbIv7hgVxEA6vHt3
BruORrKcVmj0pMnLBViUn2wskfcuEM9WlC5adV2CRAJYKuRiPtawM1IEhFsDrWoKkgVxsB0f1EoW
SGnCe2MV29I3o5X0sh6yQi6yVnz/Ymuex+Xlg1E1EYr8h+EXeaDLlNdFe46SWuAowEEo5B2mNSU6
skHeqS/pP3Xt7KQZF6Y22FqHG/C5J69coQlwmApixrbrn6e7Pra0YR3RirgdDBC4MGyST8sG46j7
uI1RpHds6Vdb2jKVOEu/aQ4R/Gjy1jGaXSHmThwldSDL1AjLqy123HXrn1/OZEKZzx/tAcKiqhC+
7MSzHsxVlpMujdObGmeIOEG/GJAJeJlK+8Oj8CQkaEb5pu8kbE+oQ7hrILYhICSXqBlvo3ihSF2w
G+zn1FDKZFF4AXdU+AxYNO9qa2YUIFu8dX+e7gnzHfr6l/lmRwb9DZTkEKg06Dp5FTOWH0EbMrJz
JT+RExn0S5hNWw4PggYcE1BySCJPFEcwxLE/k3L0mNQHBA3IEaw5WNGMeWHyEVDD1nfWgRS2bikf
mqgAOto4U95gacM59tGRhHsjtg1qcQK5+hA64MU8R82kFj/Znz+xgMNaBtTKKpSqTbTj19aZdfgu
LKd+pEmliB+PDpy+34TV8pBSseLDwyP7iJekqvxmhYPzBP3jNToWw3/LHA0JlYkNRCEDbwsb6NmA
jgWuAyJmPNFrKRWKNoHKC6wGUTPebhETWEBfcKFrr0ITQrAAoZOPrZLXLqrFjUmzo3ValgZIZTMY
OjlIq+iCPaxZHhaIfQRd4lzDmM9PznPATJ+CnZnCsDVW8V2FdwGCx4vTswS1fq17ouWiTBj2WHkz
l1rlvhDZWNYT+f/Bkh59t/8C7EKG5cQ6Ck507FOOoxeBd8iyjXEbfA023dlwQLW8z7oTd5L8RBr7
KK/1KOUNhA5abPujfERa0lZwk2x04z5KPUhsOepu1JYRHZ6KyQ9j0dtMS2/SVw1C7Fr8flRmIzE3
Cuz4V+meuBUbch0MRsiNqBzhtYIUOj9FQgsZmOYy73Y78DIRWkVcoY7CTC1u2ltAKYt+iKQz+sCy
RTAPcuyRTTt6AK9orCVXA+s6g3/NW4Y8K5Gdgi8ZlIL/9dDT50+SeNhx2DbTTfDElsi5reqwIdHc
1TU5BL/BH6rvNnoQfBMNibhz0ifRXaMg8bQTy06C1tGuoYhp9wByWufqcebJFy1clF/OdsiWC6R6
8KK3DbnT2YwlUef/fCLNgNbCu8Q1ZxteURfDKhl4c+vdIEvswwbDK7+wZaIM+wIf2HPydpWsPjAS
Su095tstRXO3gphorZ2FsGsYH6t1efZe8ae/17wyAPyB+6Kq7o4HYiMsDmpthke0ytjTPoetxVSz
Cs36JNVWIldC/oewxqOcs31g0KGB9l1XOSEd2mjYQ/hAAGT330f30Kbtq4h5eErPnTL8KGKL8UNX
9Mugv8ECcUuc3s+4UFJmlGEuaFhRL9Z0cV/lJOdSphQnTzRmaSuHrCjshxvQCQAIxYuvfYJfUf7y
My7t/ZW8R6fMhUTk1bnA84Su4ACcglNk3hUdW6hR6GjAMmIKYbM5lFajSh8amqzgWZ1jIS5nsi4a
FNFQrBsesxVYO7NrUr7EeDJj9GTVa84HqUcKomcA46thPlAhqdqPhldDHpQzX0UHyWlsEA5Axdwu
nEnalafbZDvNaL6t1saqDr4sDxCt9u4NItXVviODkJkvNh1RmugXXsMH/XHTKm/jVy1imF97dEqn
HAE6kpKrBdl9mvX4NAdct1pARvXlD8AwnaXFyYfn/4P0aNN/eVT6r9GmX0g+bMKzCTrVFHffq4Tv
qOY9owbLmKQ6mAOnPp2i+QDM8x1jFLuz9oIuQK6cC/qpLbWAQFpgLfLBg7mLPDCrsAmZ1jG9YTeR
1u3ucL589RSa4V3NVKNFANyq/9s41RQsbEenUOiQk6v9b1caHDeb5HYIt8XwAaYMwidKObntRNJH
rb8zc6SR2iAN3S0JoXVGCykISse0dnDZa1UaXB1IQ7gKKx9Cd9Xbbvoa8bY0ga6/qVLQOJ1Ud+7j
ARKE8F7JS2dMViafn8UMYnCPuP470nlrdIOTT6T+ruiWIDWgXp3XY1REdNG1juZ/apc31oW9lQ7v
Ao/7PyF0eltomhwJKqh50MWVekgxtZ/tDeZEWBNkPkvkycug+phZ1WUDpnwlKt1w3DEwXr0bK27s
APQQbNB0FzEdfhahKAvCU+XTMK5GnAdb1xl29uXVe6C0ndFGUaJxfeznZGtWIrltHP3RYjRiFwSB
vW3MhsdfKYgfxgikFY2eSZX2TEUmb+RjMDUlttSM0ibv5OhPYfqjiXUioK+3CJHBj3BLpBvUbcFQ
4+3gMn+MmGhNpJMpOA0iwpeUFAu3nzm79YjIayb/GkKoA5Q3qhFB/DUowquO1/v0fgACdYvXXTXs
X1JFfAzOGujGSF0weg57d0Eh9XZGF++TZO0KnS++aX/Xt1FAfWzBOqhzbN8tgSaFVebuRg37yKkB
9G8vyj52D7O0nnKCfx3DDpiHurbrd8HymHBlnK/ZUjVqE1EkXtV+QfhhV/rCLSxTvqrG/cbYQ48L
f7XohmpGJZk5BxaaDZvrd4asVMIIZNalGEUiafiw8Ri62ZvOC/Wvg2AMdkrQx2BnfvHzQPqFhn2s
5hcPAcxf6Tp2KWGKaczTZgPv5Gv5C1rpl3mcOhHOIRqb87kzF/XBZ1zNUA+12S74q2Ry4QLYL9gG
KGRbZfvRTemU513qWMoW3ILI+pnMrCGbBCwi0C0psD3XgJB0wGCUVZZyoXNSTnxpcJhzUONIYIul
CmR661oWAxj9UmfUYTBUUJ2Mjp7Iai8YXD+CI3tXFvoKrNANKl321qwaxZQLJNyG1CChLLYJiM1D
ujSZyw03fCrvCN0dkdub9yRD8Cmmlj6rOB7iM9QjZseArilHcs+tEcKj850QPdIchdCgv+4LWvs0
DQY31O7uPTqx68bjGex7G6c0asys0rwUnqMTpxm5EP6FVzkgDnuPDt0Tw8FzD/1X/g7tR1ooHd9W
WB6wBsJsF8pQiSQqBkwjFCkSdoACyQc9epP/AEMx/NUWyzqNRohoHXRXZpbmU4gsIx7gomvijhAI
RgCEddrtgAc6R1Te8Yhe5QQ8BTUraANUsZ2MJTP+wBYb9G61+7ohifXBn+0uKYJFAwGukhQyrD+0
McCIyt5jb+Q6KmbTk5zKFREAQDf0dAzcRZCGDCp8x9E/wfd8djgzvPUVP4BAgDLghH/De7Tfcp9t
9EHq/RrFh/j9RSrJhxYSkBJfN+kdyoNP+8Q0h6iZlIhVxf7LlH4cb8ZmTMeMCZf0COKgWvpDG4xg
HPZmNigtgHc/pJalKf9i3ZsDCzxYJHGNC9Si58u4vDWoFlxN0CP6M80wXIS9MHdh7+jcRiyA6wQQ
+EYf6YdknXMzOgyfEf9C1KZpuUn8dHwmwhjUR6AIHG8OeQe4HuAJRiPPyHQHQ7DiiF7bRLf8xxMH
S6vp1sB5Gqh7G1QRW1iR0SwnI3IAz7zZD0jJayG2c/YHRpytpcwomWZBO5ruaQDM7wyCBPIUWH+R
5wETCSrKnpo6RCP7AqVq7JuLql9ohwWeMomXtvo7+IA1/hzyBfdQzQqTAqvY+ScZKSo/u2HuemNf
PiZOsEcHgnHm8CdEPhDtWgvwOj8MC1n/NYHD6OX1f/fj/PsQDx+IQ8USTGmujIb6NeaDoBNiU8JT
SxRoorJNRX/wa4t/UUQMuhvjTMY+c8Dc8rpIr8idC4o5Uiag7kAc0ZCYy/qzRGiYUqWJ133k9SBg
MRH/x2KDl5TzYblGNCAgkRosS1NAXFGH1jmd5z9EiAsP/BhEn9ZCPQGXv4v4nEBEZr4g2+UY4TFS
xQlBHcbE1DGAE/Yif6jAHQLSJ4FAYOGzB4eRghZo5+ILuZkDivjdiD/WDT4RBJmrAWXzDVla6z8l
B3LMF1wL0iYDrAjUKWStmfuyYct3/zCGdUkwIhfA2oXWVtQJ0QeNr8P8XdP6cecAGLUdZVmH9JiU
Tb1URHXsRBcfvtozuZtd/xWK9/OPiwFSIzR0rqEo9B+Sbwo2cnYT5rF24laJdtWYJ4HZX5TioZ4I
jyGZMdrzE30TAyq+kd47bIUteJCKmzQK/D6Hr6F/FTGpaRUYe8NvQ+6ybnzWHxp6LmfF2JKpN90f
kfHY2wf76bnX4M93mMbsTjfYYAJybUKsE72SwjnkmqHeJ1ZPA9/hmr+UyE41oXYi/TpDVtrNN4Nq
4jfcSHA2TqMXDvn8PjWp0qrrT8UAZyrMPLkFkNGyv69Edbgo+mKZb8zpB0bDdAZ3tvh37VziLHTS
xG10SLyGLe0TXhURVhRjyO+EVvkJ9noIr/ADUbn7/BntB6OH/QpKSRNiSuZL8PBmCx6pGxRgdmfU
jgnDqvwq+M6fI3BpqwvLVW0xE607Q60vR3768DnTYwbFyJJx5KfTCI5+hGc7SejjtRL9f+qAq8GP
gMuthyEjonwYeOGUUBvzOSDlMNRJHiGRbWMJOZ++Wa/4tLlBjAz8dNeH7OowdTc4nPtO9xFrYgad
22+JVThNzy4ooANtyYcvchXQqHHaiymApAfuDcSw876+1qLBYv2BvQ42zFgiCT7s9OST87CIaIvX
l3UX8QJDKrW9mypbltpox8cqDHsA4rQawLaI65LFyyT1i68HI0vURdUWNxahwDiLwB6CvzUMywQE
q5emn3d4ZLEZgM6uJJ4DEuxYcjKZ6KeFDtdhYxJR8A/kkq9WpD2EjjqoxBoriFiMCDqFhKKb9MLl
eq8e/eu0wGHc9gQnHuDGNTyoFdtwjuIEUhgl2sYWI0fgVq7vDyR79jc8tFlxKqODu2cOQhyFc1Yk
SL8y+5FRmlyscnQD4eDZJkdEhJbSHJbiiY52azSF41LRKFg04Pr/4wMdmLWqEa9iu5EjKwpimgYg
rc6VRxmcIIIeW9HeevTbp8kz2YYpMCBHmc0FuoXdWLTPB6baS8oI+nQMQH7th39nQcO4ALxRw6Gh
rkkbyZXkfFbrknMYxeeiG4R02sZYyn93Xn1SI0Tte5En/TCRu8ExUZhjAYOTMYVFTx377OUvltkQ
C5jsdE8a0G1d0WRE2yIsaI47nwqCVvrbiHQkispsWgbkx4uZzyjiP0tMBv2qJrZFXFRu7StVha8P
3VyTKRNdKE2/XxVWL3dlEn7YC5fo4/U5VM7B7C3hAz5t9gwztVY8jjz1fEJ4lLxVHZaM5R6eMHJI
5sHZnZe4k+zIfLwfCqIrt2a72aqWJKeQWgq3DPvGJHLvntgj0yezaFFV94FFMrGG1unzFPEaCmas
1zAeLw/g/maUyEz2Peg/EDRgoUE0moPWbp0SC24TxaWWqYprgwJxrzGQUei01FssEt5rYrCzXR7v
OttUdX1HcsF/tUHTuyAQxcDla/RrZhWMWjajMQRn/Z8Kla9TH7NTT/0CLo0sI4NCmjccdvHRvrcn
DPgQBKNrYBseQQVwWXc3zOgWMO+zK1HrZDVxmvKrbPCU3ELvbSHUZZawV3wNJz+zUUPe6enbf4De
Z7Sdvi2DMugyKpgLWvBggfRf3bp49I+UpPSfUtI7n8xYXCsRIsMmxCw7ZhI780Ry5Tp2+LZPsFAd
58y/tnLjJfy13xBq7OadDZqM9QPEckPqJzF3whqwXkrUYO5CnbOxJWgjDRtEdDQ598sk/LNdipsg
QnrmeOAo8TRJzpLa+IyGtSeWQ/lfGWJUB6K/1mOqOONESzjjpqZzlnmckhVtUvk7rVl7Nfa+6t+X
Ky1fUtHZZqOOUqE8DK1e0N95wM7Ac9E6uMcfosvGG2wdRBy1i6Fli739jfbe/JJOWZOHRcTKoXnk
bQFgZugx3rEbLC4KvcOQJg3pwxdYH66TYSXe2Yyxn919/zLYDchyH1bhWBr2aTouTaOQ7G0HyiGl
BMTzVqeLYh2F15cHrUv9Sc5O0jTyGGeAUi6XuJRIhKI3QOu9N54Fqn2WPVTA65DkjRNr+aojWKog
OMPcZGFgDCMX8gnmwMJLf84m5orytP1jLETT+ZYfMWsnL2sO04tOnZI3NxipGZY4vWezocEN3H5y
OFwN4hqpWPx2PT0QAlh+YmEGcmd3DtmSacN8zJUtuuOIhwpWZtPfrojRpuvenUWDIqxuxTQQ6mmx
xCBRUV/RcGYGACU8T+q089twa7rjxFmlLfFUqbLYgYTCJrF7iFyVfKgk24tuZH17+dgPIhyFEmUP
esOj3R9jffVN4l+TM6fjVr/KkWFLrETJoMR7x0qAZDBW4fMPTJbgyjtoTh9OfUBa2g/H9MvUQpaP
5rEGVCmtHo5Cuzz8PuFhlDjlBRZpqA4PadOd9SgEFqLqabTIO57SRojCARfQUyZTRJ5XzQYvCn7P
Eb3z+fc1lZb6oOWAToepacrEIvPmDWwbci4U/gjqPwrdGym8Gsx6QJpP7JSYyNHsF4PTnSXGNyA3
jxBMTDhRUgLze8MwY1/sMx7DufXdEc/6auXPIWRzi948A8XeOJr63QQwBxaIXxjEseEmXZ+rzrKQ
ltbYG/sjeTM7huc57pZt3sYeNRddshrV13lrNo+UHc+782AtLr+Sf1rK1HD0+FeRU9U/Rt3XtBhS
5MdQIDUcV7OkQqPozgY7CHa0TDwdFu47lD5sVbYLEfigxqsIPzMVmZm9O/aGJJBfVI6q0dnO1i1v
eGrT6Iv6fGL6vPFn2Kh9mbtrnlFgRZzVZNbRKxMGx4yPiRutPurn7gYykVVjwN9mHv1iNsVApkzW
qfT1UsDN4rkit9RiMduKKN8ApOyo68NC7jR3Biw9te/MOjObQzpHaWF063M6nPp6m5TYCEcGwiu2
6ZElDr4JCmjHPgn2+DKgC9FMDivKUaH3yz1Gt3uzbXTu6Qz1uQCRSzo0NKO7qI4h+fGYboxrWkEL
ZT+RU8M7RJT4Zg4mX6cT1L13t2byLS42n5mJxEjReckb276Rce7QgR1ZzHZQ96ugzELLtxzSoqhZ
E0Zi9+7hc17h2jGBMAYozN4QnJKUleaJfxt8KTzKvZa/dfaODL8PNQPJBvglzoxXxBVZWp5IIxJZ
J0df5tuSMAIdq7n2ZPCnz44/YPx+GF7/2T07TRRAeVU0aIz1i5lK/4OfrYUvW78Vo/OO7US/L/nM
Ww3LBCxNJ5CUKNSDgL9avQtSbPFY/2OR3OzfAv1YJGl4sVvPbhpxI4IJU7LrfAm/vMJklkjad/g2
iVxUOF/ibIsTpedTdI0vKBXOohLFhfvDxMu+MhgXWqYFmGcPeMF5UctqJZJJB71fNGVtnF2ED4MB
io/p3bQgDjCFxcoSvZoLXuTUK9bDvNxMXNdX1MuTTYDFnCv15AJaXv0ATKI9QcXk7G/TD1ML6yth
KouL/zW23QfqLA+SFOKDqIodkOBT6yhQQES0O0INjDtvDGadcgISxiTvgITylxjd3rg9GGs2LZU8
jK2688dF+TofQMQb6uXl/hNLL43Fz3714Ew6f8EJasXPznDX3XiIbKVN5x4feW4Q+gJGF4KCyA+6
ukYMQr6giyqm5TZCNLxRPu+VKcGOXoDhqkU6ZM771wzrTv7veFwjxC0vDO4UUlz9v79ggJs1d1sC
Ne9Rwd/21z0MPIc0jDQlOXGiRgsSviHOvk1woAp7/hcGpggeIEqAhAEeeIzoZFx8wzotEHWHI+V0
cF+08NssOm9aNUBcIWMYvU+C4K+Mv4kIUQ+mcpxuvGgKSMY0M6617GCY27IsT53LX4vHXfROKK2i
51l3L+CGDh+UyuFkIMam0S0JFDUHLg0tvLAaenopF355MvAWkodn0/kNnylymnd1KWi2zkIeypYL
7NTn5fkBPQQfxMWkmShjv1B1m9N7UPERcPaPNJrh1Qnud15MqjoVHmTuIZDdLTnGVQchTedBtXEI
ytgen2SFjpJDPdxbpSqmWubW0TmsTeh0v27J/yZPRgwDxD6Y+uK+M7ogUboeDtVvstJOAc3ptUwM
Ky2gODXE3nrDxSry8HNjbYaaelIZbvZ55E6YuqK9hrqiCajEWIIU1W2y8DvdcTNKK4ZoTQNnSDxj
LiYD3Y0NLUlj22eI27Ekt6SYi/QoZtAVW+GjDLhsvYa/4Y1LP8DXeuNVkIOq45nOEQzQXgUZ5yRj
Y+MRSU3Iu9jE7np8FK+om9b3dKC2zgPv9Bsj0yLv9sp1+iN0kZQsglp+3niz4GEF/+Ci98QJRe3i
7a2/7BhRlkUor/Nhcxuek9vHd93j3X9DPjsqcpwanEVR4EAPHnnagxkQ8+xgg4QpzFKktXshjoF8
tCFFJbguI9mmHRYT8geXPWRObeWbE3iwcZZZ/JQAB6J9HrfrYsI3mN6J5s+4FD37xSYydRAg+oMS
nu4fllu4u8gv1XCHt48sGpz5UmxaA0iNARFCXbmLDl15hFa74nZwU6SUDN7yOGoSCd4VrxFvBrPO
dX6+mzUkR5l930v6F/T1icTHxRfNLG46glIvF8f5L667J0bzD7cO18fcoFaFgn17Rzqx7T8T2+6b
CZIIkYrBOKzwHKjUCB8aMQ+CSmhOiVFbFjvodyyfo6xpIDwdBP3niCfO8XhI0DKNMOpEUI2whcDH
08Q2kTGeQ2sQrskBDzODiDXoX52bee0GTSdAPDo4kkA+EcpbmRiQtjyqpYe6IgKFR0Rwua1N3gId
xVs+JjzkV8SfUNVX4kKFmofGO+3JZrzJ1SZoxCLPfGoE2GXGu9si0VdFX9GHGch5hyRXm1DBn1ac
cdIgfDsSL5gq9xpZFB91GIhyIKgcUI+5n41u0oxLgtzext1gGomuTDlqtc9IThUcKdlov23TFoEY
OuhwiP7qkxiCpD5QuUlBAowC8S+Hz9vY15qUuWxpWEPIgouh5h4ZXulWrQxmUo3ebMddvd4/YoR4
AXw6LvJ71PArPP/DQrgdWVe8xtGmMnplYOH9+qWZOHGHg2PCvZaHJsXAb8zQvBjctvCXmz3A9qPh
TKcUyja754A5bMC/WANooI6kpkHKMjD6CIjq16hgBEcfIWJTdwFK9OoCPiSxyTgIL+AHIx5L4noP
cf3xKfXHKPXb9/XHqfbo/Xk7w5LPg5T9fdEqoFJ3vutoyAigEwKdiFBYDQ4otHUgf+NeFgEkYp/b
RfZU6rRN8zepXLghOu0EBp3kQrzWjtu61xPl7wr5D/JNjO5hB7iPLOutxbXg8MCPgVw4vPKoZPOw
2LPgm+xM5DZZX6wGddSaxsOHA8WnhQZrD9Ef9tQx0XF56ilw6Sm6rAfH4pjdbIMRL0sTcIpAraXG
SjjgDtlUqJD4ApWk+PPaYaVLQ4aP+Rh2qsHWXrdOcxtFQ1FPaG8iKv0Iy2ovRAViTPMAwAUaaaBU
bdCHMH/WyLzr0BlbDnNpbRnRk1A3I7TAyfAPsbz5aL5NTC4ubWYpKIoSJSbL9ZBviqLUWPiJw3VG
2mFYXvO13FEYwd+A6MqeDMFMvBloQxZ5Crwfg1JnTtWv/WEtkY3/w9J5LSmOBUH0i4jAm1d5IYRA
CNN6IVo0SHhvv35PMhsTuzvbwwC6pkxWVpY+mxODQBK/WswYQrE7mp0odBDcg4476jwG30FuBAkL
iIIW3wdtRtjPNE0DykGgNogtbJ6c96X4sjZjlwxRfrtu2Bjc3qIgdQSD2ThRrZeqkXDu0ulN9wQ9
iogYUIcZtgyO85Pp6OHE41uDnw8JalmzQezQcXhb8yU2PqIuCLvwynlqOcBRbh6r43kygRAkQF5s
WEligU4L9bRgeSsZRK8oEKbFCRZoN2N9Kt9lJR15d8XpFY36hJ6ONurNiQmGpR828Wy3AX/rX44a
K8KzOg5pFEcnZHm9SUjXi5sgz2zNOGFbI40XBjoJ1h+b70QG352PeU7owVao+vDT66TCG9BBO5nU
fBUQNqiWvU3uzkvDjxyHiiAIUexYIRf1tQChJAd23YPBzAM+HFlhaXZJGsF3iQdvhhFBGhWHjLSt
j5CXTWHAoEBo0/nFhqjXc+1V7cjfgh/XbSlcqS1UfWtCy9oq2N3tkA4tJyWKgBwU+LAfMuVId5Lq
C7Exp5yD36GkwMmX1SBIznFhQeHP4MzyDRz849mzwiDMjnBT6RojowKl7KEX4H48Y8rJh4tfgaXB
aFyfOjrsEXr840Hsqy2VAklhJVHNSg7oBlAwhZPe0XNGbVfMb2pxQOzWGdahi+FJVAkuHH0QZHDw
RNfo278LMrju2vYpbSJtTlRpAcKqrV2MipcHJgFrMVM9Q828UFAix6G1mdIELey2I6SkhD5sCBS8
cwxAOcPla0BhH6tzy2ci3GhElXNDX13TTPjPg4oGdSfEqbkDiYFSfC8uLG5JqByFBFkDch9Z4TCm
Yrk2ibtvXb9Dc1tEqxVjh8D0D9ZlRA0i9K9LWlxd3piSfZJmvuBS4aQFFAknAXrgI3hIVjGGusKT
8svhYdKQeNYaQpBfd+O41yf3N8y6x6ikqUGtwBF+uowZMJm+vG+BHHAZfCfFNwX4eytwMmcZf9Ap
J3Iw7Z1he7bBcrBp8VRK8u5h2rbycce+bqwmUyLtB3TQtlUH3inRX/Tw1mP6Dl02ZI6Bw4KxWolD
4RD8W0JCnSCBecGlx9DKTsZTgi6jQhMgjWaIK6nZLEHywKFEhTlhP8GaXv7u5xir8sr0nmYf7MNx
AIjoj4/2fTJ4sCGL6JVmmY/noKLFuAICRoLZ7xitofDJKKplaj5QkV9jWmOm1CF/ZLgiTn+sTJom
4aWXx9WuUG8yyG7QYkxJMFReJ58K42CHBCHg2aQyYFpgASCnbPSbSucjwASAdpkEvOLdFFHc96k6
+a7dNwzoeS8gRq6rFRCDrCiCOWnJSCSyAXzj9kyGo+5tcEEILlx6G25A7CcZ1VkM392cvBYiIQYh
IOFjGtaH3HtqUpBmORkAP/Sj4O95NT+v275v94A1WBhVPiE3YLetCecabo3NfoogjgoHtUSYPk3D
dTkKOV6D8keSDxF/GnErQWd4RzSLrMAbeZR3XlwPePZ4YGsY6A+CCSdv2bEpeMFBoXDJQebVhSr8
cmIk3JhDinfqwpYJ+ARrDP2a0to9PIxoTA0Ux3tf7xhSdnF7DBfDatALzoUPuNFom4ggIR/JcVqD
1W7pSMQ83UEwwaNxxJz1jPubsY+ixov+nqltcWtDScCmGYb9i3jFLgJC9DECCdxsNooe1RoUZZU/
lkBjfpY59NU5mc/RXV487Gx6pW4FWd6a/Q2x/TyRhQLD1gaEpAgwwNcC4DkZPpSVYPXpPLBahpAw
VeYwUUdALra2RwQB14Pv0uHjsKvi2Nw4pR5HNcVrx3Vj4FMSceMe+YdJOhL7PFHg0ympzhbomhYq
EwbvAQfL4/LUXZC0tbFcAAhxxByWohWFPJdKxixrCNGZOJfuZcwBRi2kiqV9HBJ4aJHUfEsRZM7J
+zFYAReNV8MHkaS8TqXI4LXsAi4aQZiXh8rFxkIlzMCA6mv0EBOuoWz2pCu64Hno1qBoD8ZCoSVe
Gj2jB9WFOoVPH5sIkHAE2xjlqY4eO5FADRnEH4/aFowu+sPB9xeQ9rHA6KaALNdNDjUok8E6OMCn
ydVlc1X6SsQowHbgb1aBxSKS5EZIVNAfvKCxlZHinNqGMXMISTjzCJsUZviyONe3AN1ZCl4cOrTT
uSZEgE3EEK2UBgaAeuI0treJfcAxGVyciFUsxwCEIotI3we3KFI/Rt5Jb8LeJ6GTsmAwg1glzks8
8Nmd3QgbQIw9BGGGL9uF10NUxGRhPMwI3RAoZ7sAxhxdcjwdbU7IUo4C0pVg2xekbPTADF3QGT+l
0WkmBJ7it1pHDDbNCTmjwsJT6azgjxzC1ByrPnBxCPhFxcTBTE8igD8iXONldarsRLBEuaEz8A9O
7C/jQa9nOKoIlDwLoB0R+wkqOWHC1luogNIozsWJXdsYY57xrg4QPV9IjW7g3t3ciCBpOLQsFI68
duRTMXLXIX+rh1Pi2NsDUCVz+sNPHrwVU1KhxHERYrB2eDwxtXt+t+0eRlv6Hjnw3Eyk3VT5V/iC
z2xwdsKAgQrAwChZoo6rS+OZY43zgawS/gUO7pHp0Tp9nH3+tKsUdkRmbzNRZ4jZ3vipk7G7aHBQ
UxdMbRGgBSIzYaJ5GCoUa4wIBSNFdA+9Krczvg9WAvPBMSLy1K2Am5sgg8LUFm6uw5opUpDVy9iK
pc8OcGSpeNB8ozjhGip+z7AGibu0p/wBQjhsEsCOeXGR6bXABUkwu6atm23/mFCwWLZfuwebk653
vD7LxM8wDWGIceFLiLvB+VDr3WBJCYm4x4Kly4cxVfsC8dfbzLIyXUgq3sphcTCxqj61E4hvY0qi
Y+ysZDTUEe7av9ocTBRR4gt3C3EwDVhsNATDhMALLgXWy40fU6LFcZaCwONjUh9TxYlKuBN4YASl
iD85L7bJHCOcHTbLz2A2cLg4TBxKVva7Qxhgny+jV1LsxCxygNdDzgSx8ZzA7TWVpccx0VQjqrFK
5riUK8aL5ClirTl9X1Gl7hLjvjaXTEG6mDZkUBZF6dNe1N0STsmMSyZUoKURw/FDUQS1EbzfHYkG
Lv94H8Zagau7Hybn7tONqhQ11CCOhIBuToVfKZJXXLoQEW3clAlrjiOIwQFPZiHgA3EuzhiB1F9C
RK2YgytRrMu9QG4Bi+wbnP+TMfXxGSETM6HKID7osyIj3iRiL3EbXE/WiDgFT+Bg53XWRCogf5Dz
ljKUDK4RO2DVEbExip9hRAJBjM3haCsmhcLFTmFKBDzyfhBpsEB4apSAFGNwUDUziI2w8BzM+EtY
OpdTT6jHYSJApPh+8RFMyWoIaPFkHABsKI/OfUDejA9Qyp+pBEt8ojuB6kWNM6mplcFkiBYwiDlO
iACCf2OIZwR3jgHF5+tFOTJiBjy5cpSa3HJXEQFOpoBaiezTi2gORwppGZ2oFsurmKPGwigow0kk
FPqJnGMfqwVbZu3BX6VUG04oFxIKKjFkcCH9pwQNM0YyYCVYcOUGkTNz/A1t6Wh55sqXQnC7a/BX
YrkJT7q7keIVEMAVzAQLq0kGwa3hGjglGmETiDaFRcnR7tpxWymWbY68rsGscKic8dXhfdeueqWh
I7hvEYmpnLfZsIMX8107fZU6WUN857xH/JLMB35jmonShD/LjfSWiJgL96H4o0+ClBrJF9oNRMit
dzl8Om/iMBHzkoWqLbHBF2RDBdmueFLcEKnlfZxxmCxrJaCL6ggYyCSsUnoPLOKEErPTsNIkDyPs
z+CBCLuexKR40cWLuzwadEh+dCLir1rcd751LNGvmKwRAuqibXGWy45Bb/PZom1t6fYGL96ERKaH
IAszYN0yTgYLKNIDPgOr1ewNMClccDIjl1O2vHmL5WLqllKEa6kVl6Gf4rZEjoW5T3mQzoMXLyYM
YA4E5QlcJp0M0H3IIEXARfavW8OynpxaGxls7ABsmkGWkTqhxZZFYbvLM2tlWwHnM0ylf6YSLs3a
n17a8rIzh+6NeNGNBhiJBJLVpuffGocvRaNAgza4MMitkn5LcZWz2tVM+tJCmrdvSCt7fK/1hxfk
uIc5DCP4MNuYFo4afx8JC0ttwBfkOPnsTRKiAjJ3oWqrrkt+xXbNTcAAqnOuDqA1XEHQHIbnvj6L
QAJLcDFNC4HhYdmwyJ+RcIBRLc5lws2dEVWA+dAYPFj9UezDWxMphTNuIJHdCPM0xHaTJYiQpH7U
w0CKEE3a8DIQBII/sQWsTHIsEdqmZ5N4HaUOsiN9PA6wrpoxpxulmChLCdwVeQr0ozUqhLrW4Ylp
QrNIQgj1kJOJY2Jn6njM0rz7DEmHrssIQcIdjABWJVS+E4KheuQ73Cu8LF+bIzsDcEpFUBByhPAb
5w3xrphDoEQWbkI0w21Q3IYWSI54M2IsnEsjo4sSDyHkFlGSloOn5XJVUNtFggwzQNV5RMmXGjD/
wyQ8gliLB6i6IW8m+hkiOMzR4aNrPLePuqvD7vC9SAvIVYM4yiJEDikbIuNBgupZe9rODuwIBmWv
nidhKzKiyb7LyCqS1nMoY+tkWRL50PZS4k2i5jwlqzQRBnra4EchcdNQY7qMISZYMQdhWyTLM/Sg
GacAXyk2QdnxqzBu5Dxbu5OJEioWW6kPP87z4yWXjLsWk/DHlcwPWVxHsny8ISEMpo7/l/tDlkw+
CN87ew8xw1+6IRYGe5tl2/+bAzhLcAXdFptOkY4zKUZmsyvmnBIOdj6M4uIL5RA9O4CZIpk4eLXj
GIiIn5G6c60J8+4WiAKwI6cJTgr7MINnCD2f5J7GcKzfawr1CkkutYKB9la755bViNBPWdPGBjos
dkAbYWYGOZEeqjmxZGQi/S2PEP3E6oKQMvp4dB2dSeBf6DcpvcvARSns7tNNhG2zRWRDk+CbmknR
Re1JXxo+7uV7poAAkj2cUXWlQcD/mO6cbcfj9+nnxldyEdSt0/QXbQ4x2C3UHtpeHsELpSdBDI2A
jQ/JwmHWVMhV0I1a9qaEMTY9OhqodA8lJqjhSo8pM1UhODFQFN1A26khOoMj2Zq1NrOZYoI86j9j
8rzBYAHsK81LKWiRvyq/mRG4M5wbpaMlVK1BiUdWnxNtVZjNwkK+ilCn0sdyQtua8jmCU7fDE6C/
3Wwac4S62wd7fjbbK4ntvifPybpt0dp9p79hDoer/17VQIYL9Po/NGls+w/ggN+DX5u9oPW9jToc
iUWBEE//1OtERXKelEYdBnlp+gHCuy+nAg9GqtpvOF0SrmLicp92RhQKExqFmtaDaadMyPTrxgc4
rDYUz40HoLVbfL2tWx/cPJpq/N3cQl7vll2ZFWCs2duTXS7+Ng86h0q/z8Xm9018SK2U5EFwzvsL
6aiISe3MpmITikuRQyzUJDzKAtRhxxT5fnpGjZ7vhr1jsGTbq4Nj0rNtic6wTzRnBLqcyBRqHGjT
SXC3WsMLQeS/dpyrNSW85pcGYD6kvEKwfUBIkE7y3GViuInPB9nBKolFyQZ2bNy+TJhCcsBG+Gzf
SJReO0hPY5qf3D0SqQB40oBkPzmpOtcEBACCyG614SAhgQvpmD/6yuBKhFtiWnhhTJN+R83aXfM5
+vUI9nTYcUFv0/hrcKkn0nL9Ve4WYIp9FMRDm0/34x9p2jwj64PIic1d6D6yI5w9mzj4HALtqudF
8jNQXfTbtV2bqvIwJ6eJm8QsuoIiSyrziMXExaUnXADwWNyyhMCAmL6MSr6mdBp5Ge4jCmYeRGIK
cE3ap1VOWI1+TwblRyVlEslQ/UbcoO1EeDXH84XufAVnRHgLL7gy3Wlq1vDEjMnjX6+ymi8O/fJM
ZYTG8O7caR6c/sBNYcLiuLvyVn+FS1F6Q4nybawoA3kkVh5ui4KXTP83oQy4vXAt+kPPxJMsvhom
QJw9ezz+/VWFWSXlVf2mOUoRFAFP0ZQ0NCjhMGErR1EDKmF2oB59MtfOxb25B3tn3+DyUEmmfHph
mo54CGtm+xXLef+aaSBmfU97xl0jOiQ7lCtMKwNXiv0xB0RcqV51nzLjkfoUUwk9ZjDwJO6aDqUN
DSCqZapbugNDokN5RrogGl+oTuHXT+GKbYR2iEQ0gqKH3saiDJE2d4t7l9Dk9HH2B7toYhAGlaTh
nQEhsajkQiCy/2R5aXoiClWtqUyLLJkWOyCDSK0AyydxZAS7aWyvdsEXhNBQHCXEmLypqbzo+Lix
caAjKQGWfv5wWOa/SYv5RIzIgGf1hFOieWsqE+RMzN5yhagXF0ON0ClTf2USOcXX3NnxIorE1Fw7
1jkr6O7ehFow/T8Vlu8SOAeXP89587nNshmsHhk/50zUIeYwMK+DNeRv/NyhJ2xg2mgG64ritMgt
udXmOErtX79kNPibgozUp8YAIVfjCh7UL4XQQa8ji37QNoM+DiLjalBnsgkqZA+n8Jvowdyol4Le
VN3G6MYLz4wkaVD1VBSmXhAmEEeNCELp9Wsum4xjuNOrrL9Hkcl/OerlbyAShJSjKVEvOqD/J+rD
QulNeAFfTfxZ+o3wqjWp1aQpUVWDX3yMjsGO9nhVuPTdHnDd1CwuBp4QIwitXCuKmXgXXD80b5Qx
dRlOdP7Tac8G8g/vrKklfx4LuaJdX+UdaUFQ0CJ8ALKk7qSsP/Qt07Mm3F5cwUSE8LYrVUOVgwGP
UCDw2I1/B1sLoI8glzMtZSoI9HG0pPXO5QbOS2R0IsWAinPk72l8g8a4jEGFaiiWiMkpIEhPol8t
orL69ybnXqrMuBNobtvL5y1U1qEjxkUct0k95GxKCVTrpJVymKECZ5aV6yCOSQwEv9/KYN7zyYpA
kVHBeku4EN4+0eHuB9iJUQeqp8CjvwKqXGETo4FaIAlao9I4m1jey1VKXbGGraY5ksxDFZGnrf1C
jps0tmKoJZhIBT1LOpW90GFqImJlkVgALb6WiMdITJkAG0jhUUufkId2adabY89alC+8HZbjwu7O
TaR+KOexpROrqmYuaFWItLMwRI8dVl+aHeSrLYe+gKf7IiKmeToGfSQ2fRk1Xv2DRBJRd42SqMaL
quSX3cfvMUa+TjzNhf7WkIiNPGLTuWjazPvRSVKgTtwfrGDNqKDC5DgOtwR1vk9AKkiowwaSgBPq
glFiMHgPzYUlmizmhmrVivRIU4LVLTyF12g/8hRGUeQlvyHzV6sDi0SsL1ETKl6hFwBcnPGN6n6Q
abq7tQP/Iqsv/9YRTIPJD7yGYCxsaspakpdq09pAQHjs3sMHOSFgHSVkl1589/Ft96J8T6mIbASV
LYYX0zZkpdmTuN+j/jqLkrXdmb5gHfMEUrLyQZ1SDotOWgVXWjFqgl3Um8hcAf/mUPBW5QhsVrcF
+RB2ouJY4HrQCa6kfG/KrETtAzI00VhhBINudsMn2VgBHEY4bzx7Zoxo9jBje86kVlSGoIHogPRJ
7eLl0oAZ/cceENtrq0g/Lw6QU0n878DRlbCCFdOCaPQiCqeVJU2h+QM/AUCTb/AXNaeENs0/ivWs
FM0VyTrWVKMvYaJtBjCkIOuBo5dNwgUwYqUnFJ64siuvy04BgSvP+v4Q5AEkjPIPhcLQJz9Vn3So
DJy/9uiRSDPqPgBEodhehTHskKGmJSUMIqZtIR3nwSZRJvCxalSFuOQK+VFotjszItbdz5YcAOA1
Y2EJc5Mr8xP2immVWpRVw+8Y2cnJVAsMwVM5eBRhyPvlsc59BhLE9GqVyH7T9a+uDJn4k4lbbW4v
12TFaWS7NHCBhBx1Y72P+MXq5bpYa2RxMKBOMyz8enjWHGTsKjJeKD4MSx790LtZQYgMRQCX/gtI
AxcgmHxGNV7JAFrO/673pDEHp6DWzwJ9TSw3Ga8oIvxuUYV/y8SH9aph5BNGoC14T03JeRNb8zuE
/Z0W8rwIPXP3nkjuXSDrHG2RnVH66p7lDxBEpLrE3W8wxAyhG5IsXLUOJhry7AOQ85F+HyqvmDS1
7yfqZ0YuqvvlNlfoV94Pq2dOeaZmoztMfead7eMc7RCFXnt7720W7/6DjcoS0pcriYUaCF/M+2JN
31+z3pmlzcmDERAvhgIwsbf/hDPPzJpjG3Mh/JlGJKJQtHch72t8EIKoyMwUg2qbZappiijgSjdt
o3ml5ltkFTmuagVlyon1XpFv0mv3BJDOVJ0k5m1CxbKOIREsYfdysaZjT2F2YZX60onegTyex52b
QaKIaSDGsBPZQ/WjMyRFtah+Vp28+MoVdEDOtD2ybNIhrfCnnLeewKLbQE6FilPkpHQmtGlJZsBe
rAMGccLMgwdVOWl/iUzBIXYuDWKmA0Ti/VdyhR8xHPSTVNU5tmHUsdNeNeBGJRVCI0CWfvG3jTVl
BiWS5D0BsBpUHMaoaCjKJanhnJvd5tsgZCub71Uek5pdChyEZuPhzTVmSREayBQIE1qZxMvqjceK
ymgleZdcASQ9lgz+FYEv2uv8NynuLdEKCHxgtANq8S1PHexwMkCdmeZKU2WK7gsTJZgrQYUs6yhW
oJIB74s9/FjlSc46CnvniJkNTHxGlb65/L4AX7v2Dn/6/he/IzHPzaDZ5bHprZ4xOwXCD2YPh9FE
d1CskhQs0TciFkRialuPw9jPaj3A3wyRIkrc0TOuoYb9jJ+xREezDNOiNQfYAHMSPoWlizrTd5i3
OLDHruYRFLKY1QH12yU4xVenOVDkw69GgApAt758xh1ns+G7C/xXQ9i5+8aJfzgQatFUtIR0r/Xo
rSGk8Swa2Zft7fuQ0hS63VS0iQtUgqVFsDMFiLzjisq0lH07QG0lcFsTTRUyvBtcW74SeIqCr+NQ
Pqo0XQfRbaT2v5ajzj9pGhw5Dw0sIUrl3ie5AV3L3mpuxlbRA3iCErINfBAMY6NX49QymPZPrlNd
0+3uZnD9hfrBej+Y1jv7KuAB35P7q0tXIRerl7Z03hUGCJrxMQtxPs5DSbOU0PFQRnqRLolfhu5O
T53AlMXChm3d6vZt4+fptEL3gjc2FrkPvYX8CRDZLo03qwWZ9jQHCu+Q3Cqb7QC/YXuAb5lGbb3O
NhoL9+XOKmWPNg8H2FXFbwvueTCGV6dXx7C5qq46PJpGFEgFb/O3jtd0OjrokXH5qMskNe8JcWBX
YvZ1TgrTocgDIOIew0fZQAbGX85/hKa0B5esZMNE+RE/5Ub/sVf1D2/rerbq1mdYS0/2Fmu72NHt
G966zSqaqhuIscie/HzcNdpebmc8J+Uv+7UaonO18BOXJrnb7lX9YgrwkuDm3NIVALxNir8Nt2Oy
b9T7QT9isO68N3eWpJfMI3BvHvg6izk4Ll5xMynTcAdegEodAE7HrlFC0NIvQQ4GcGtksClYZJS6
Ex0mHaQ8bMWDEmfriO49t0Lptr88MVCCcMlFZW6kMO8rq2/e6aVmgsCWVUdGCO76eIk9tuPlMWRR
pohiEKgOdlOKFRdEctHVW4dtH8npoAFmDDJNHR7UpmKvl8SN7GSMPP+AJickczC/T0xCgolsGojE
M1KNGW53u1YDv3tCnccfInlOsJVl4lsQV0Yoi62OvymF/Z1KkIYAklq4C4yi/3T2BJmML0Acb3Bu
28UuvEIzqxi3t10Zb6H4kcQNLy04/358Nn1qek+iE6fSL7Kqf6frkg4H41Ixk8cWo5QAwCBBMdhz
Bl4MtFnTwYWrXoG+0BPrvLd0/HQMVpuTXYcd1SBGoTYwleoVprl/A1cBRAPUsY4nuyjcPcmr+RxW
9wR49YQnEEbCtA+oDencbZDzXBzyirWzgznNWGTHGyolQvgXt9cgN8kYtQeqy1ZwZVzSAYSz2Kfo
zGfjEok49BZts4LqFwlYyypIdmEVwzRROxsVCfKg69cASH3mzPojbnPw8m/friwQ/r7PFLVGoRlH
Ta4RoTE2KrcpFtC3zVFpkAMhNRY1mdV5N4gy2mFn1E5f/BgTmGrI0JsEsDJClRNrVzUzxMYQhfGg
eaoHAs+EBgGESEAi+mbAGzYah05P8JEUgAh3WQC/7pftQQ3vSHc4w6hIyzus7WIONggaA+0cXKFM
1rDnzx4zZap197NoDp+Qp5g61qZtXBOiOgahm5B3aW2pd4+7bz37OCumpBGOC/SHfzNkOlAI9AUs
N2jBTt5TQmY7p+vfOtETTwNnmAZ4QjukNRHpqLvryYOCthSZP70Hg8jKNi4AfYQ9z1Y+GzfgjJfR
qBK8/aUUNcoHszq6bHfOHN0R41iqEp8S20wIcwHfDQ6sc40/6PH88AI3BsWDOZO7NcSK573NlIKt
vJM4uBf/ACRMDh6jZtAwFQdM13H5k963R9D/mRW+9wDvjr8zUR7ZvnsV2uwbXr0OGkF7pbme3px6
futBKWbuVtRY0w6oLPpaxa0zil45T25UnwCUxxlC0JNdHhbd5o7ZD3axYr5uDnZMm3vG0BKImNbH
21lPqMtrY/5gEB6HvYP9RPgJ+LWB7S4gqVUAHXkJYaFPYY/2ojnkHVQzf0ANa5TSYQ3QsjxdUt+8
UwalVv9NLGq9G1fkg570dkwy3WPijTH4ULYhwVIGF/5rf3/h88ALMeP1cZvYcPQYaG7NftgAaVJ6
0pop9UGOjm9M5kyF8R+5jMx+za7jC6nz7krWvtthQloDzfMP9Zq3ZDpuvQ7KsZhX/h+UpUDcLY81
6fHmb2bHrpCsVPomUX1Joly1T3+vHpNCNuROze4GaoiyEW+XdPgiH6aJXBnKwiic3w8wArW92qwO
dYpQ5dmvUVR7El6vUxTkGP1gb5cvkH4RxwKM/bQgFEWyAxdLQLJYiNAz8PfLoqCcyQ9l1OGPfdxm
D1v7Qjv70597u+lT82eOG+MVP3bWYHqCfrnvTQ+IZELs6J79DwJbL2CSlqlJGjClLUwiSQI6Q2wR
q9WpIN/dCDJ2b9ncUlIA0hirAitamHZHTAi01X6+YUX2meKh8csj4btnFN4Ue5zTbSpoZk8KsbGe
qEiPLm3jkRUQ1PcanfOVkEPh63Z253+t+FIGwBZM/M/A8/Cg0s2Hd8veCDm5lMJ21HS3YxVjrpSV
pWiG9gi1kHgpKJyvBF/0kenL7UbbrZGnyM52dWjwDKLtaijFP19IaWGxnMJneVo3OGhTVMoG5x1s
GDitUkJBKwhvfXWgkzBdZ7nHtbVUoTx40I6W/ov34zNx0jS644ig32t2Qttfh685WjIQW/kbqiSR
V66HJ/r3AVHEldssOkRbiqBpDBcI9ejVcNvWgSH2To0QHXoG8wHi0qKjMdAYP+joFzXa3ielqMHP
Wnfzs6Oor0xYQ2MeVmMGqQscTdpBkDUkUWFUfNTtGUK8zobN8WGhxt8r2STpOvDQ3Fyhqw86p26T
SSdpq0dwu5LcshCIfXDtVvvvmGhLWqlH5E9KzpM0dwJJg1mrsKgMQHLBhRN68/g7wqEYMMYQOGZz
kxncbsSl6EvYDx4UNEYUqKt+Q7gLlZodubsXGFSSlwFzS5PWtAUOACcWfLIZCpFCI55GF8qOwgYK
lSdV1jyNJG+fUV4l7IQ6NJjenUHuo+UnbStE3WcLkB5mbwG2aaFpn0YC2ZvTnPnoMXUBK0nTBj5R
ODOgh8lAhcaI9l4cmvwcZPwZhBTqsIqcz2aiOAl5ECR5z+RA2Pjv9NaM+W5G62Y8mGeEohD0Iv1S
Ze3xbaS8Li428cWwkc6dKyes5VbMMT2b4cX1aLs3+y9KRSjlYCvrXD1oCpZ0whqoI7YCcbM45+YA
4lLT2qzuTjE52Y2wdjI7YG4tsxGib2zWkKjaUMe6jB9he3qOqt8y08mubbqNdLozfgvawfYOHabm
A3X3mluOTjbqNS2THm9EFim5TuujVljnJwMOvA8pKLqmD/L7Pcxd7M30bL267+hyMeY3s5XeF63w
PNutnjskBOtEqxhS+06DI7cSttJgTbd+w+1cnAbqYb+1bnnxsDvDjyS1JI9zmGz6+Av7JhFl3hrL
hVQk1mZHkwjFckQOG3EjN95A4caARsOf4+Bjd7rmcfDcO8hgND7mIX5bne6m36zxTJWt17x1H/bb
uk1PPgBhKaqDCCwoldfurjqsm3iyv5v/ZkTAClSJs1j83BJsMXFcqDJ1SHFcO3xC+o5zknP9hCGQ
pIY3tIG4j0AIvard8uYTqQoTBvELcB4J3w1BzUQkKwHcmhd7tY9vYjlNQdWskZYxF5VAr7iB54Pr
7g0YpLRrcGUhDfb/aTjhcKT3/e3NeUHchwTnvfELzARG7/kRaYTDOlYaWbX3OI/rpDzBp7j4YJjX
CEUyMgNxXy4SbOTgyURhBAQcZuICn737e7qZNauWARm9E1CTiiwgQHfz7xqo8QsJ2pCCVFCnuqFZ
FkThVIDa/XtZKkzYk2eXoS6orDNIgz6ZG6FuEwED7vtvZXb8RaCKKSo4SCm3AOE779V50h6q+lbG
3lwn9xVq4AcWtRTtfy8sLXg7gAG3CGs84pR/UVHlrvCVVgqsBApoKFc+3I/PLnN/yE0yXCiX4hXA
r4XLB7HySQLTmvK3R2TPzrWvLPDfaF/oM7+AbbZGhCgPZqqU84JfAZkHC/J1XeMHo7JgkMPa2qLG
TUr5JP+hGE5lI1jbTyIM+RDEqe2D17Fv9I7SHnwwlJcR2rOiOWSKvVF5Yr04lM01YQ5lyIq4cHoJ
EhZnqxM2aaRR21cHlRRGn3yFx9G5HG/xFx2bHPk7waqJ4epQ1m73mD4FhwmRUVfcLyVT8rE35MSh
T1v5Uio1vEAvQ5ab5K/Fvb5hSSoo/MFcbLhXq+aee6oGiOKww+GB+KiaCmFc3kisDRaXBcYRQovS
BKajEm1uciHHz7/FXVCitufnBE7fz0YHDRQM9/j4qml24j1fUne3blDvNO91G2NF1k5BG7FVQ4Oh
7jSs93KIh6qSkEbxzLDYRVAYyz9W0Q3VkL0Pih9n6+pcHbpdrA8j9x78bO5IqBMxTJ6ByIM/wcBj
KE+sJaEb8crNuDtouLfhSaiqPX1Sx32Za/9uPRcUYs/W2frp9zZVJhmZZ3/Xh11SY3kudoOCP/IK
fp06z0/Ln9v7LLdGKrS+veeUEiNlxiIs6BXUfbCQtDq4NACb2FILNoN56gry31GiLdTg7JzM2/g4
urj7b+FW7dsjk/IgDarjt9Og6bxGXbdNT2rDvVtn9GWOfnlW69YwXPlfGx0AvVVNFV93N7y4l26V
tlrUFVyqkFevw7dC/9ls8JYnd0Mr9M7W92CWWq/qvJ2K2XGPfhvhGhwOT6cZJ20opOAsyzWwKV1P
6FQ+NBrV/ne8IBDikh5IPjajLZy7LXqn+q9YdFVmibf6UrCs9DTfVX0dr+DoNrzTD5IyWBtO/hnc
tBZsouoZl1fm3umuMBDAAfO1UzJl7C5QH0UYyGHwYggXKwbgLPUlO4Ul3fDIF7euX4NRxrTJ6Dic
o+La6Jf9de++KIV7+Ner9qiU5her5TZnFVav8Mp07h97L7Pl0hOls2ZUYh+EotFvloxcYR2EGWag
NED95ox3x7zSqIqEOmMQjpMCc9igkMcMNH8AXYMuwtzIVHNMoB/Wunho+zXkDBGATRjnEl2hc1xZ
mTuE2Dw8BQdv7VbiRh8lYwAayun9BkPKNA6HVRl+NK6U5qIexpnawbaPIJ+ocI2ITlnFG+IoqAJw
ZJDEXlN8ydrBbV/MNqY7cNiJ3uBVWyoUa4RoIY9AdgNdcavpO25ZTwgBWwreNGYT2EmBUSOlqQ5b
k5U35AiWs7XDsfXb/XzUjmFt+s9gJUbAhOajoIUXa8yjuXX63VjTBRtIbKYIA0oGV9i9A/yoG+EC
sQiQN2OoNQkU2BE0j2Ep3jBYUUUmzWs9ulBrlOYpCKsvywLFDxWqaTTMkRcALmZYDKaQ8juP3A+W
FKiUKyD1H6An4KZwtsTkGcUW1T/2IOM7tx4WoOCI0W/Mc3APuI2FsY1oAXdPS9TQw3tQIDKngnJl
gFbAxjzUrf20MjhCQnBPi+eJ+VcP5jsVybeOTgmKJZd6/87f/u7Qe0EcCIYOA6Rf4N+qjZ8Wd+on
IBkNnKB3Q4t+t8Hdff7KEOwoKKoOKg5odtRI64+3hQtX8SrZkShw3eVyTE/MJHE3UL2ghGu+UnIM
193OdDvEXKEJnW2XzR+stoFQmm7fNgRoBEyHYOOSzZH+7pwH6KiDnNYpgBH0oHBpf+jsBvvB0pb9
d9QilZDuVnVQrdHmcQgADq3DFDgL/rS6rmyGPGyyGMwtjs9ouqDEbTVi0lvmxIpxLMuvOZhc27ZV
TzYZdnsMnumenybSxgt3eoMmf/TfztS+957WZoLsCFyYgzEf1aPT5Olo9mZtiCDyHkTtxOfmYXMA
UIkmGvXuoVp1czz2uQuFlDXP1X1OpxMbnXulA5FcddC0ANZncolXq4WycV5Vp/LPbjKPmgtZRQnU
PuxSSqh4s/OHhm28aOjERjnksNOPm/vbXj3aTC42KAUlYGNBhGg8ujnhLO2P6FEt4R0PztbiOcD6
r3FVA8JcY937DHlxaTIojXdBE6GVSRV28eKEIXdxNFV/KlfF20YSnD7hNhCf4m+v2RQMJoZNySZV
QjVP035ENxCLfgQoMpJKcM9xTZIav2MZ1ZDxMqf60mDDd8h8pjlGEOGX4RmXtEvEf/ra5pd57rHC
/f4mKFsVG9UOjHmOcsVv1Xq5T79Wdc3u2elv/ypts/9r75C7+CCqUIVUdGRohPHb5yqM+s1IdFl2
y+7fzO7U5tF3BvXNCCbT0RJ3jVQfUYaHGqZf5sEAB10nd6cRPrprfw6TatZ6mwTk95qJQhz/Rg34
+naK/hbgw606cKxylHvsOde098L/Oh+b//RNRMZdM2bbYdIvcd807dDgAM+WDgFVSBLO/Dd6yAGn
c0BsNPfMHiQrzIAvdB5QEJvtUW2/IfpM6wtJstIR48fuHuz+ETyCsmv0RPSmPkOfqGf/wCrHYzgl
RCIJ6CG0xvuQwoHyirvl0pMcL+clqvj0jRrLXu5/XBJDakQ0yfz8IJT3Q2PFdPp2PlqNpnKVkwdi
fPEqyrROWPe78G6kuIkNyOvBEaCf0a7mY6cSJXfJPpSi6BIIOZZHS+jH5GxBNOnFLouh+nFEDZ8p
1KDHYAI4Kz7+bLl8bG+h9NSFktKmlQ05YdlTkWIz6kIqSd38THPQVUtSN2GywfGC/qe7guorjUE1
sGCN2krhXJMPq3rElEE31gXHthDeLRYDiQw8zB0rMoebxrIPjrM6V1B5KYJ/mAFey+L+MNdWrIZW
puxb3bRZ9hV6lElukXsryYFgDElX/dBtX+gM6uYxOytPqzfSf8WUkYVjy6OIogoQl6F2ExjC6sto
Qv8CBtY8b0pOJkVjCjc7C2IFUSUaWRgRlj5A6m0p08gZolQTRRm/B9zGCC5usD5dg7mjIT0hwCkI
k8W0HhHxcQJogqKkzIibZTw1eoY5ov2JKPQVt8ZYhIOnyWx3R2gmKjs6fjlE3AeXm4gHRUNdcxAb
65IbJ68+wKKAItkgoJJSyDHRPnATgYvaXDifelp9aMtjy/gy+RBxX0ygAC/990j6QAKBZ2OR4E9q
lUTFpGgiJ8scBKLUZavMPrEvS0baWRdPf6LRAeQa/5F0XkuKY0EQ/SJFgIQRr/ISwnteCEwDEt6b
r5+TTPTujtluENK9dauysjIJNMSSN0/7Sq+LwRimBEj9Mb8hV0dw8tl7V2jCqQSFYaGRGmZ78K7S
LMeYROn33MZjZQhCMsRHUMGZx0PsKxlvoRxzFoxwXKYZ+TgsXU5wYC5VEjYIYQZHGGCB7puC5y1g
yxGkpJo1b6IsxHxZ7ycODa/LZV45QltMwlpf33n7VoK4t8GwUVIO5Sf3wzUas4iqO6W5gjdAYtEs
kevCEcF9xYN2W6BHJW7/lf0ccgRembMj+BADNl01DHnq7SvFTbiv0yVk6+K2x5ThBhyZYMPupz3N
maZbTqTp8nz4p6vbqJGB4mhGcSn4ZtFCfo4+ZwGLEcAc1Qo8Hpm5G25AfwLEiffkYQHW28Mz68xM
mCZgLAi+QSKaTRmEnt4n/W0OgLSwJrlNplLUk9OV0TqbTpXOvgOMJMbcI6kyaNI2gipMSytGfUSs
K6U1IGadTYBsTij+scqEk5fQnZd+EBxktGcOAdM1CCJBUqzLmm1VbEsKWaQtOihwUiXssEKtDvtz
oAW4J+kFkSMXz0r6II9E8z22C4lzA8Q3ZnahI0hCttHqlkjCX/bbj2GJ8Mt2z+jPL5S74cqE4/uz
vbiFQhGqKMyC9OrrNH1A2KHc1q6NAvyOkyLO6rAiLlO696FYUUeD4SrRARbcWJVmhAOIv+XRd1Ti
gV+QvGxabvPlPf2q9L/Yisi/UaRYrvGhVZLMCPWBxRHP+O7Zat1ppjjBY3jqjGk/bWCme7svvWcb
7tW+/+6LUvCFeKEZ/9eOpL6ywbh7y5BcjB+1uyQCtMGFNc2IKmxx1CecxF3mSeNmwkIePHqn9qNN
8eZcJi+eVePL2QfdcU0SQs8LHgxiCh+PliYL8gm1TRXPxj28ncWPXUjQZYHV7VcjB6uouqcaIGxW
DMedVYccHzUcBD/GxzaAbXlZqXqbfWItD8M9T8Crrj48ozI9ucdP+ObA9LYRqF/Hg5Yk18GGbAqW
YNBSkVnpcOjVG2BF3KI1C5FEhMoJJYpjsKjV7eGTgIPica35tlDFfITbHuUI9W1wZ3F4j0HJz8f3
9u6QPIblTbhr1vZM3tNXDB6YQpBKl3zKExpyNFJQ+w9pqFXBtvaoRvofvlOL5hNWBjLYkyQ7+kMx
TFGpoLxYmOiicFAUQkAvSppG9pu4PTWrAbNAqgdaMEwoi5hnsplR7t8MeL/UYfQLAbOO1D6KUGyn
KwomsLgC6xPk/fJSVRDOPkwTZE39+ioyXIIeI+cJbU7oyDClEVRh2oWu4y5a4CA/0un7p2N7qbbG
iIxxhqfGfrFd5PQMIdrHnxW/2FsnxTiFWu9v+cdBzLEDsg+wswedPLJuc9bTs7eHLlKiA4nSJgca
hDqiDOnJH0fhNnC6KRMfyPCCZ9jeflFzi124A4wmTzhjjIbVSZ2MpaijC/vQjGyZeSR5tBjgKTqu
bU6+7eIYtRXodlRiQDKe+QdZLsrqGRZpxCJ6/wzEoE4nBwIUUCsOFjRl1w6KfpOccqJ4/J8dfg5h
nB+p+Un3NA4nyoAGDSTnN4XZBQNMXFThkPSrmK3mpAm7GNGAaJ+ACuGNqlIdB0zpvhnhay9/ijsB
HBlGLxlNB8Kk0cr4EycPD4K5LZwOLKD1ltMNR1wOYmT+JOXA1IAjHilEbRKiakcDfBUdvGzJEeOW
vA9tCiQ3yRRbLfWU8lafQuHvlxxoe00fFTyfNU8tivJP+YHBVri2BjjDZziFPdyqAjNciQTW+DTM
kHt6Yrv0WZ/TrAnouERByttg3Ual7T9zlGPEy5YMnbSexHkXyoMAI1J/PbwPQlSgkEM8LTZ35zQ6
RR/YJlC8BYOe0Ggrt5FjDA51I6ow7omSVPciL+h2NUZ2Mdi1oJ13znJQIMZj9ds9Yfx7t5yv/XeK
coXt1YVfEe3rV5oG9pwii6MC3aZNr5BepaFbjYuIbUNYx3GTedJav0hw5P/iUIUkygqfMwhX0Foi
AVIfji7CREwD2IrLpOdFl0mAb8nLB/nf/u/BZFgZSzEUma6BEUH2hnOecz/PfWNsEqJF3mZEHcyP
PJPcTUtv8SOM8mRnHIficn5+DHowBzji2uAvIgE9dbxJ7+MbEZsdvwFXoPiF5y6C6avqmclr/Ruy
56gRU3rKM5M+8Yl5xCkJ9P+xCf23ysL5ZkynsZpE33rx6FRsf1xIjnRkKNkbhSlgAJqr+hu3FqGK
hF46U11EANiX4OeM5X3CbIQiYh9rPyLlY400GYaeFr56JaaCAamRMZ2rz6PYInWpb/xfBv1C5grA
BM1UJ3olMZNCUungW9v5JBb2zfITPS7vEwM5ZZuYbfDEtSK2+KPWMCSVJOg7wAM8DLg3kBEeUHj3
MQJoRK0xxyAJcXJgfusLfq+cTr2UDSK+WD9hHQOJiYLZPzQMsE1KkJiwReqpDB0MuEmRCryr+tNs
Cx2tYvSUkZaVqGkr3rtrp0zH9vd1NWZ2sd16+odYIU95/80jr5ql5/rfFqETCu9YM8VLZbw1/uV0
bFRaGdZWZ55aY5eix11JT+MtGd+P6RfIfA1GPQlYTd/d+QQgjKnMW94YNKpQRYLRO6FAi4F90wir
4Xm4bd48t8dATpE5qJ1J/+cQy1DlkJqtaqPQuo2ptbGYp0y0wi/TzO+u1Xh3oT7N6SbNts63I/Ph
K5W3bIiP0Z2uKDQjzSZhmRVhSx8K1fy0b0DCON8Yv/pDaQadEcVnAd2gjGDRGQVapV1rajxfo4sw
jYRqb8jJaQgzOkf6F2UJGLfcPGhVYy5Me12It3igJOOg8vg8xUtCs14QPFz7hUxIu0WwKDQOmpB6
d6bMOAG6XMbiwCVDdH0y2MnK5pWuI72KmDbZwG4/GXXXnJc5gQe1aWC8NsI7vSkcxvALL2cPhoGE
EL5qIbnGdUQyqnqTEgnjLTCeAX4dTf1OF5phQ6J5LrgBTC/i8xR1qQQ5l9Qx+O/hdfEYmgO+xK/T
O7TJtAJENFEFvXaR/o7u7rX7Du/ugN5caGP1IwVPkK/wFByT3rvBWKXDAK5ACdMhT9VIjXJV6/dt
GXbId1eKotKlL4IEIC+CYnxiJGbQNL07EHVTrb5imKU3mh9v2qGC9Y/RbSL4Cs+RiZb7mTqdTjyP
AxIkLQmVvTJ7msLX5l6ruQUXB6YaDAdAMt3DzaBLJUmaT2cy7utgVsmtvjM6xQ+folOIncpHqGHC
umeBKrwZWmbo48fgSbT5Sw4Imu6Vnjf20yuKZ6Cs/7FQzzjzDQ4ydqPPuXtel6gKOcbBqzQuFk6a
fvtLI1UW6mo343C2pNW6B3/fxcLhafbyjpAvoCPQPaHG5X2WYMxZHKJpouwDKQkWEGWj6A+7BKEp
4rCnOlyJhpCTLksM7putJIe2ZZv/i6ITDC5IWOKXkr1Rj5iQj01afbIXEideEX4H24r86md8Sbzn
DFeAEmUdenoyhm2GGByig7Zb2nDO6ODRrJTGfspUGttGqSnzIeV+70CieP9f7E2o1FuoonwS43+c
8Rpnh+inRyjCbA19qXe3g68mIEOfTwCBNp+2CzuFrIoEVtW0FvMPMGlQqPxeDRIlyYXejhz0d2Cc
HGockg8erJ4wUx+SzMR3w+lkQdY7NpjaokmigbBXtEHUNtO/zGj9H2OSovdQ2YuOma/3aMrbApBC
V3b6gRetFxWM/sixCJ6z6zBs3vi/4/VhsJ1l1lGNQ8ws+SKXFU9bNbiwmP9kZhJX7McwqT57UOPo
/fYhqvAjH3/xFdvj50avJkiNvxQ3Fp7Tj4QSLru6O4IJRHsSi+jRkTUOpT25l0ZAVNNz+ZD2OeV4
ZKoos4XFOJRU4zUmNEuOfXFIZLShFnLRqwb3vrqpdiJARzdSH175rPC2A27QH8QGmtXoHHyaJaag
9AVJiS34ozuIKKcpFUEEiy/zPwjiMNFX5MQ8+LfQgkCsPwk34ot4Jzoj25dX6P/1uZEoYXHGQb6p
LfC8z97OY5CjhbFQ3CRN96GZjm4XFoBCrABE7JYIj38aRRXBmqUC4rH70+9kmEwxGXEp9fHFl6Ww
Po34e48L78pTonXbgE76PHNZWPJoF/Ul8QHezTJj9f3YFBpnFYzLLE/nvoNzfgS/L47wJuK9Hr+y
F0Y1ZK1qZJJ2QhfEfVmDqQtr9AR2GR66cNG3T1Z7gSYqdBIDXZVH44MT3GH65QJPHDKYofRk94MJ
IfRnYf7C6P9AmmZByasAKmF2DCD4xjDtzpE3wjo6KuDOuAkvntWgY8z+lwDRL+pFuGhym7RUuyhq
COcsuu+hUn2d9uCxMZzrOp2sdMbRfPSrgG9RhWA/eXn+g7r7EE8scN9HcGc6/BqV4j/FJuE91AB0
xRna1dLnfIwKYLLTNzRzWuIwdOChyeE5hpYNV+VLanEnodAhWYn/DjxfvLd37knz4peGteB5bgjV
+ty65K74PQjKYS1Ml537xcVCNOM8Lzcq6YYGIdV4jjvkI70PP5wnBdLxom8GpBVUDJxfiY588VIQ
NZx5hdyrYFvgH/7gZn/Jok4gpHDlv0zDlRmU4yy4NF/f8M5ujr4pG4K2Z947TLfBYUBzHwm4QYGE
tncgFstNEsxX+C/Xy9Fyx0DyTTBM7f63W2gTnwcgVQsRgmnYb7MASBCfICTgAIkLE0zEJ7vfEPY2
gPM12nFhxIjf6ta5wWnwrM/al4EYk4sjS788urgF9G8ZGdtELx8nOEbeHYujld5ijfORk0lxoPOB
SDI9wFj7sfpgcrj233N16ma2h2yhd/i7SDZy8eoWU9EnhAoCGG4Y4aqRTGrNs4nrVaIrMDgQCCto
kzCIQUupzmbYdJhoyTbuqXHN0JU4NLgnZCtNsDKeFqS9RYaf+IajiunCerHgPKbQB5hNU2FdQmGy
6hpXl7M1H12jSpusVrCvYJ/uX3qnp+qnILXErh/yG8Z2KqhZ0+Q/laneaVn2BbS/iWohYggayKNi
l3UobLoQql/bji95XXfVRK5AcCSKMXDmuVtYCHvHj3vijxePg53B/x1URda2sz1F27MHqxTgg4uh
kXl3bkzwSZUB4bxbpzLXiXScfJW+fthFhaA2vfpFl6QVHhYV6iwqhjgYsEblXHPjw0YWw5ATUNp+
GRhgQm4ISAgvk6XKFMmkTKG44kJFpeb/4ndLiraD9iZu+9FwM25vJWcTEYumNu1SPihZgySy3s55
ka9LGOigZPf395rQ/ONNafQxaAC1E+MIqZiA18NNZvsjPR/SaUtmEBBLhITl5NiFc/J7JelkVsDF
YW23ZG8lzkiRnfyNkL05vV2WC1C00k/w1p37yL0PwN/0ziHIxocBgynrljt1aXzIRunseX85yXEI
vQw8xb8vSKNZWuoTywUR8B0LXoDy9p+Jbyn3U2nWLvwuWHS60gUTXGTVGtqIvzdyGXlNvevctVm7
NtKYDGcjw2tOpX+NjvhLtum6zNLqgJwI+O9zpMjZ06Lyc0gbpLHfRG0AQhcdyfqm5BVWZJDE6Zn7
rDoP8DneSLSRO3S0GuEAhvHb3Q4tLZISlDWtGpYcf2KPubcJl7tz2tvFLL3r6s34NLamt5PTpgNA
73CMmJ6+9euWwDEgSPDmVuPJp5TH7fuMefCdEnuKZxKRvDXrEa72eDFh0gD5jCXGIbaG90b8az68
nET45sFICWhTbpzXA++UR5DF5tKY/oqk+DrPm3JessLPcr8uPBze4rPaouGd+1wbwMBCn7zoM2Nx
ejKNWfU36TeknXF0DPqmr+A1LukCii8v62ftF+dQXOvAhaHX9woyakAq+HAXlzu1KWMqgGEMShgD
OMEH5n3u7mVZLtUpB8uXwGxBD7w6j2XpwY9WO6yf9AhZcvlgfGtM26yyrHV28e3BYfBi/KVxgghJ
4gDZrHPl59DJ/vi3pUH7YbrHh2ewSbN0S2JMu/bg368O3UWjIdJjpXeFHsP5jk4DoinoMJyYhiS9
KTuVovcyh0Yp0O/xBYDMfmrTk+QRvQHy0DM+eG9QZIB5Js7wot34Vgleu09DZ6eT5UCSdwmst/+s
eNxHxnHegPdvf8sw+cUzBp+VurxS5zg6gwMSDfNN24dQQwfRQKLu6afdeKEsTBMVynjZLkpbkJd0
oQefmEeYc7NsTmGyrBWA4gtOas1j4ZSnX0YhuTDnMt4O9zhTQNds2A/sXJKL5X4sl94IPrSWu4E4
BFQIxdVkkZTGUFswpCG/aBaTnZE8bSoquGSfh8sNPg+LH+cG7Gti0sUD/q5PNxuPrxuax6k+RhWd
/213272YgO2biRmUk1v6HNrkCWQLX78McchRl58JQvcVNyvjS2yE2eSVXtpP8LaKs+3u2nikpJuS
OxtXEyxh0mPz+nXNkzPPo7dfXJsBSi/efVhiZnsMDXM2PjcrwQbQ2KuuZ/iSnLyCBroPbTYQbKU7
uD0tItPDoeHV2tZre8dmRaZFutlHnEma3+GpjZ9EhaXm+Kf+169g0VEJsJRFxH/j2vVzd3/0DARW
QBBHNPvbxOdXcEOZYO9s53St93PtMZY6tLz4SHePAouKN/ius/4u5vZ/Ajg+8ejlnX5d4lG1ceO3
GHyFlRYmzkGFn7tDbdgPb94m5RUyKlEWx9s1pqzb25hVzULjt6//SAVr+LH8fly20G1s9x4BUbzH
NxmHOjRd9k7GTnGKVffbtKa1mr9nffaIk3XYQ3Rfju6d4omBmPBLlV9DADZ3mfs61zeM5sH0Vawq
E+GtZoHjppIyaDapePx8lWntLecOjdncIV0+1+kiEgtq9DhfFNXlvf/ESsaZgYZ4pVaptYUnsXkS
e4zBCKMx0O9SqzrdPKhB83mNPThrsX57RkPFuTiKrD1ka9a0xTdpiKt0bvgWSF/4Tsod/rvG6iRm
xZY7bMvC+AC5BATtt4IJAtvmyXQ23PML2y8+D1mrJ9oaDb4HHjArdtbiJ2wnfR7ZX29MG0Czi2an
ssSFJWg7wcVFVpQS2k8vqZHH53PFfVGf8tKIw+/mdDoRtT7iFcnQvU9fgr6B5HRlcFVKjOXHzeZv
756e5rv5g0feLPGcqBVycEVESLvKjVrUmPJ6Mrvy82H2UxZkDIHLkFPlnUYaj+kZKPk2pNFwANGo
EdIcYwmJLKwiRW6HGvtRGS3bgU1ARxU7M4rroZnc1erB8rZzpi2oUllmt7BDA0y26L+daZxUOgU4
/OPHep8ehgf1CpH58Iq6eJj3v790SpD+6NEhBzMUfxVs9XSFAzbDTahAOMzi5xI9lml5i7EBLZs8
93DzaVjxWVhtjolEqWu1S01MkRoVv+IXJ5cRGPJmsaoiOFNun3PfqqS5+3yFpW5FVg84DtA3BOat
kMCi5jD0rqjW5ylwNzRzPBA6VktVV4l8kCgHOlxpWIj/A7lmw5w8r0wLstSQqondwZsYNQ997jMQ
g6hAswGOvp1CCHo7ZiL9mJbxVhPXTb5ntzUKGGPafd5tjaoJXlrVjZfZWEzAGEY25SODNe+xFv5c
6NCUSr/LZ5Dj3oX6I2prCEQ2KAnZjSAGyE5hWHrzLR7xCrIYbTVx5GRYYGFaijrZUtYFPAqE+eRO
AA7XHVeBRw5YUxJOD/MdTGmthzNfT8/ogZtIZeCKp3N1WUqq488w634xEOLdxR3v/zmjo2NihxHI
pA54c5S+OVcgo9MVd7fEJuZs0hOTNg/vTNVmEZ1sZ7YkTJ/S2nQEBrRYsH4IVODJZketFRlGy/4C
YgyjtQxZ7EOeipYZ4iGQDpHJ5br2cc5rOCBDDN9dUUq4UNka0tKnv9FBso9uIWqDUK2/6Tu93JDv
v4n8DI6iESc+MgW8SnEMBWgwwrtzXxS87AOgGtUoHDqoNd/jF8cQHM4Mz+W2Rk1uPk511PkQO90F
B2Od6UqKVdLPSREQBCJ70aRRU4IcONw1mXVmBIOnU5aC4uKQLNQTOHQZig6KS/XPBfncqFmQ6fTV
F9CTRQUM1OKD6Fi4bZfHh6adnNv79j3FLnS5bb9NXjLIuppEZhaQi9J+m4WV9YexP9HqaU+J6CDQ
X7BYrSUK6DHW+735Eayj1RMosqG5evhHgvD5tjFOpe0dUin9bXsGXCaqenlcW54Zx/+CSpmefO6K
D02C8sx28x05/e+3V87ETmXr8us7KM6SO+QLdzfMY2t5W2d7pzDzv3fmEjUoSSP0mn7HhBpxQ2nQ
U7ezCKl1O/k1NjsGyTh/tTyW3TeUew6jQr0Q4gHzcasP55x717L7hPD/8t7Lwjmc0Yajir51Z4y9
Vr3sGO6p6uEqMpF6aVyM9hs9SfKOl7ez3eO7bh6ARBgBmiWXSh1rlfAqNREkFCzXWm7K+IC57xqB
snQlXtbOjW8V8QheeExINRPRKCt7FGAx/tKG5TPs4e069o3T0t/CSHSMXWA3ToeQfjHOho06TRXX
1h6lfOecRsgdwV9whS40Uuo/6s6pgbeMkHqw196BC2qCajMARjs2d/eQ825ur1N90TaT5QrjFYsM
JiymYrgyYciEv5HQvhK88Nhb1SKu7WU3DfaFl10DqJ2boYn6zfC5fMlHkFHbzrOY3mtO/Wv5w3Lv
tLbz6LRmz1zGZudDl5sIk1vuveSf5jMCOh18qU20XvJ8k0Kj2sZLs39HjmPvhi9ldSc7nJjct3i0
nz8R6hP5XpsWSHZdU6zod2G0vMix9nNoNgzJNKkrAEvpj88QoewKI4YTjzczjTXQ2Wr/Ep0iwhXR
uRBWGtexhRJC5iAxCbRGBlGqOa/xu1NDghDvrrZDr/ju96oh5MOw0Ud+lyoc0xBYI2nZWUmV6Q4p
85MwIVZAtEr6YZ9Q208qu4xKQWGluqusyK2alx/tnqcjRQwaLujUZUa8fLEeGzSTnu6o0nqub+P8
ln4ypg6XdzRXevn66pstpfd2y8dQULqsF7YUTFpae5+EiGq1xHdALXCMGnfAUj/K2wDOz4ZmuZD6
0/gWvNrLJc0TN1ubb/9Sq3+BoSkS0BZhodMSPsUgUj0wYDTpIcSYCAcLkoYEtRne1hVOaeZsHdRE
3oGVAnG2MDUdjzUsh+Yq34gqy/gJKAxBglO79SWaoAZ98RDpps6DZwJK01fzhVgY0uNuNJBXM+IN
3U4hyRandgWrEw0Zs3H5bMTiGW4wX8pKIM0voB8Vb3S+gS3htkrteRgDw9C9Ae2nn9OHalBeGGB4
UASY4tk06IFEaKodQXwFnTKXeh3Z7e9oBlmNIcEuqOMtk488Qh5oP99bFaarmKnB9ZInyJT81jtT
v9OwoUYrw5RgnT8o9IYGMO262rKWGtfZdA/z2TdmoJVspdZ6rUW1MIk1W896SMsR+RciGBnX+elY
S5OyruZs6MnQTbXRWq22zikuoR/3Pt5AMLw6m3XxEhUJSuPDwZ9V5YaJONNhuGmeFB9qvQtRYa1U
Z5zz94qEOQHkclWeI9UZPQ0SnQMMg2ILa887fYUrvsSuSb9efy1Wk7Yiq5f5Y472HalHlVPUfeBC
dJ/UUrAXgH/a3Wf0ds7j76TYpvVNnvJwzOY2pBfuFttI+a0sxx5U0+8Ed1w0pwpOrb9C9M09LWre
rKmGwaxJDYejZm8gATmm1FlhaoSQT9TJn4gjAQVugrX5uWHEZ3fdy/F7Ozs9WD8YhTEIpt0kYer6
ulQf9My63T2HWx8nvSM/UGsPsF+Dz25GW2fAbU7ykyvHdL8GkwabS0AjAAPQuLbaMWR0JfANPhuv
PHMxGBazSxqVKNQN9smuNWuW45qcW4eX+jFkkrMYY08VXAdYmSU4mx1amXcOs14lomEbX5vUin6z
7A6wvFPUhJbkGZNo3XmhhHccHLn+YYVmt+12Or3OZ1TCLBCDOHVW2Gi70Y1NAAqK6yZXelpgr5ec
8S7GEPTjfCvu+a/UXMFoqO9ahOozFmtnF+fB6fXvA+kCobyZe/3jJ8+NF/dFAw3r3pWu8fqx2J7w
uau1d7ZjoNCYl5ztdGW7iCGAhNTPgz06BqJKIFLNndJzebAMLrIknflSKrTijs2ouCEyhWukQwjw
1/9L/OMeGeZgvY+hEcBzyQh5l6i+2rSi0yhvdPKw0tXykzmmu8b4L61FVrvcfkT1Ld2drvgPnYde
2mya0zrD0fMTevf/Kc4YWAENIMfV4Q6g+zdkqH4s67PhCtfouoIFlQXabhHkvl6diPfi5cRpWXHP
13WuE3cpBTQYJfS0WJWQLRD6i9A2MztFLknMlV6nGB/qOgb4DI47fwWciECeFsrXoEBn0HLmRQII
22w26t2n+pTdp7/tnpM5HHNzbCIzuW9YFqfpGd+papot1tuObuM1YBgFC/sNvDN0IKFaiHXC/5E5
IVvs3WY0WGTSE5n10EixiBu9MO77kpDX8RkMP2cfd8CE8+pWz6eviCXCaTVmy1TALIus1ztt98Yn
ShI/GfxfCTVokWVmrqRlSbOOWFjyHnXO8lbW+vD2DBWHrPHkFMzYpbTUTEQUv8v7uNp7s3vvpLrh
/hWzbMH6GNASm04qgjZTmIQeCrC0NCPhPwztb/QqM+vx6yd+kbV7BwUqgMrMF9/jOmZJWK1CZ0Pv
twVX6MUGI+Fwiy+eSJFKpzlrIohIZ7Ts1aiNyoydXCIcOJHUqHmsxX1HiQijYphN2hDiInb0bTTz
4fC0NyQv0HVoV6ar3eJCCsOO4WYpsjwWJPW0boJV1avRUPJnA2nfF6ZsoNUDmg/EIfYMBUPuYfa5
uGkQU7PWnfxPUYBQ5lcnLA12RLtCan5KTyO5u8oA1ehDIlrggrxxDgxixNYvnBgrllNWDrGw6+bh
F/NdX/dN/nMVvCYv9epqVaNbigAYDVZicKOGDy2UpqaESU2sNo8MjoaMoPXeTWuwrX/ie2c2OnjH
6aG3JRJQWW7c6p9d30fl4XdKZwOC59ptpnPZcp5hWG1JJMV9yhuGd2bU9MIYOduqqygrURF9qpm/
1jhzBpuJkBqe3eQTXOKCx9y0QahrPKmMdg6RiNi7lXghtvDJ5JukCaonvhF/6rSFAxONVfJggu6a
Tx0RRliYV3dWF5WBQIciShfI1DkRCeHzcaGHYB+VgiPjGUUqOUaq2aCZZ9axE2TYbuOuX4vOcEUs
j1ALxvnY8HKUG1iIZFE5WIU8Ru1uhsrrFv9UWtGtF/EF9+YwY5dkvQ+qNKzbPwaVftdleq8tnbpD
60f15UC4uyCF7TVTgO4kiTolXBP+07gpWQI5/KgIFy/JatXYo+QtFyroi1/tPajA4z0qcDVUlREi
m8/oCW3RvHj2aU+GjLfSHILlEpy3pDQ2BynUVaBb9iWDLPTqekx0JScUhXOa1T8eDd+YMMIUXtRg
pbUXIkL+pOuLPAWdQTosTORSPaqVhpznF5mcCjNIMN3RCmJ2tQnrBf2JWZs+BF0ZGna7RdlyLkOa
Sk/UUOl7rB6Dy9+V3lxzR+xsQvNa50sLDCl3TbqYJeK2NwMDDPf9cwypjzyreQPphOV1BdOpjiWQ
cE8vR78GltqsLd9y0qOgQjXy4V+GT5rAyCM81jBJ1yRLvID0yY/xdwywA4+Ykrn4Kw+rdOypFi8b
EUn3K1nIV8JL84JsSBbNWCPda5u72mVgfAgTHMUXGLenrpQFCv5+VfSu8aVpgQGQNx7opW8ixjjg
KpJto2IGa28oyKgAMezDAPYBYutnrhagyHRG7QeWHLgQ8kkKBp/r1lTfGZ8e8lxwZ8mAInZOaYoU
CXnmMSWTgm9LYJFROfVN74J8L1k+dDjlKhpZZfu63za7K8zWj+TVuSXMqUNPgFYgxeIy3AEUd/z7
8h5sU2tDIQkcskRngp4tHW/eVIw55LFo+/d49IusUeB07aIQXsa5dlCBz1SimDp55jOyJywuNhJz
xl+xnBoiIqkTiYzJhSHmbVBcHAZaY9UFY1PT03RLWT4yEGSmrw/v/DWooR+Xj1FsB3KYlpIasMJ0
T+UPX4KVLMrJHmqdNEIpfsABjOVjDuoAAbxb4/Q+oBMJOlIDn4ELCuMkgl24Y1n66Gx6aA6Z7r1/
PCOuxlQ3pAcy2IRGDInUbEHjOf02KtQ03d3kO782KzgJ0+auON+5jVRPXbbpYOaM2n79S/yAt26t
DwdZmSclRngLQQ5yDsLuvqcECrj0O/cCo405juDQKi1Id25wB7NAATEizeNc/DDRe27U4prHHypd
kyx4yTB+7cxDhMTt200RRAmTKxKlmEwow5uVYyjcbtxZTnCUXjTJikEy9fw7BaVIYtF2YEd0idJD
3wiLrg1JF7ZdFmsarLC8jYG8e+UGiFPsTO4y52BGg/nfMvw8qwlELDYBHzrZpTasZTQhXLVv8vVp
fIbJw1K8RtWps1+/3RshWGgvfaU7wi7x23bP81tsLwmOXrb6+q+Z4x5gKX+8AXCmU0uu3cE2gnKG
t/UdJQcstj1AIu8WSwbj6BtrO7oyblbwXjE9hrT4laP8MaxCvY3cVHGljURYcHZMksaIzghsgRN/
THfu5JFKzwaaFt2wOS0WYkCyWX08ozMBsPDeftbWdLztvLZewfSsW2DXwrsZbtGEftSLr5hMVclw
oQ6wMEKvuMyBePJXoglXNKZRnfQ4aXKX82ADWXfWrMY3nsaRgI01cUMC0Mpd9n9ZwPnOstJpKq/Q
SvM7ueAJqw03m1+9KrgPIgzkUqC9YbbISa5R7z70dC8GPfmoYn32Im32jb5yMfSeiQHasZx30gLf
BMc/BsHheXB4Ufg4vU2A/CyUDU9pk+ojXtF2owGS9G8/McEitxD7WI+oildYNco+WFL+o17OKS5m
zX34zokZV3yHzcbqxSLlYO3wbrTFzhx+RdzpLYbn56O3aGz9LHyxfN5uPjc6Rffe/MRcvdzQyRdJ
xTiE6cvCxXkxWL/Fk748IXtaQWlGlMobT1WmSetsN7ymdgcgHoy42sqGwjkskiooz5zO+tiERFQz
PIRSoUWrMCtgd43WO+koudHWGZwdsFb6TpzHiQW7+xkWdMlaCxrpOkZLmrkisPqDIp0weEi/VjGo
BIu8RqvuSh+ab7l4pxfUUqv7BbaOIO8ntAoBEDxr8MWKeYRt+LJKKUQPOnm03vS8ylZimiw3mnKF
fFBZgrn4W/QWurWklNpkCPwIKTeJDLP8ZoRwANbvl8X+2bEms6YRa+nghM4XAZQ1D5eWhqoaV8rd
7+KCuMUOk6kr5qdic3yeW+sPR4EdPVKurPyhyVdOsn7JYTwrJ2PBeqCA0gK0Tv7wEBUoebCqp/wH
0XkU7G2qTMO79Ar1TQ8b8GNoksYzhVRXYsSt/QUQsh9WB+4HvgVn3UhP9bLlneqXRdUrTgyPXfBt
uHkkCPs1VmtRFuyI9QXPEPEZcqvex/mMeJPReVocUPnhP38nk5eFN9PdVdYVCRSc0m/DjE4eC5oI
ycHBR9gRVVmh70axYe7cJwU4ovayLR8QNLlEbiVPlyjR+fRsGkJ4kZf/ig2xhq6NwWfL5FT579no
ocPA97FOlFN2PoA2pDLe+uwO7qgnbPjSHfoPwttEFDMwcHm3AyW2s/qrR1e3bkes6vSTPkg7Ny6R
NCizul50Ryzy/z0q+ZTj7BT2yLWBc7dTYUeStYkDO5lXaHlyJ6gN3Kinj8GGpFMUZdhL8OQb/A64
YRMoJzVI7l+4GmjZi4cpJiMjAOTdtUiyKwVEnKQ/IQ4+q56U1ECnvhY/uAqsxfmXrRIXKQSUicpa
gAIMx/uahyM9Oswaz6kyLwZxkBXucHf4S8q87rZBvk9dgeg/QZYUlvjBgxowxcFQSacaU8/wHpo7
M9hsm56mJsq4oGsnEkBI48veJyx7mkITD1FIJyM+oRD2GiCI+Ica51EL6H8H3WBLS7haqM7HpUFR
r1f5KxmgqOTkX6p8FVrSr0JhJlC5q0ElPLBJ3OggEBUEECmCqFaueZybunNKvHPu3N49D/Q5Tvgt
NPgKVRva5EIX8qAHQVW8USrdS91Iy8g9eu/WgQuitcWMXLW3T0EZQ7Atvl8dO0FIZFfccN0GaWmJ
cikIH3iWLcLFDFkMdQEmpFGxDLyLrQ8/hwyjxaXfmYh4BgS1SLNTSBLQeaD78WMullEgFM8eviC0
KxFQfzIrpDsLlFdfWEqpKZE1N03kD+MqqaK6kl8gR739A0QOOB1H8ntQ8T9EyBMBXHhDY4EWO91N
tR/oDo3xFNB0hh5BmRksfcnJT+4LDDgKvLwiDI2sN60gSEkobIpArUm+M7rE57aJaK349QsuEQ0Y
UVRvTPdu6o/mLvr+hrdk7q4pjSvqCVSvHYNafh9SHqvWYwmtn+G38Uaeas6oPlBArX0efBaFBbXX
rWVH7/DUYuM3i41nWKJ2vEyOyQ4VFTsYvIm+i0MeVOp2/T4oQNYuunlyDG/1L0Ev5rGQ+AJnxJeo
HN/qBxCqPTWWO5jBjHOSQv2O/j0B5DowvA4BYL3e/1ETQhHm3MaDQ5v5A772GOHI0cvD02gLY2zE
SmIiZ9Z9/Gy/2QG804PjnC5EecK91mhmrb1tSD/mAYz0GNXYQBw7DWCgwRc5LwKAAh1B3qkN7eDR
N0lEEIyh9suTErjZdXDlJvbMESuWuADwdR6cp0e2pwb8kbH0z40Dwr91aYUdk0oEn4J8NOdXe8SL
rh8QP97+bgYr575eIl9Kr32/pj1PUwCGiLfrV8NtExmVFPmZ5Dx/+rt2Mfl4ZrBvzpbX4XV+vUBF
8DZQUDnpbOga3CfeXZCfGipZABq2LjhJ0wkRMQAswu4dM5T11n8OQGCQHuQnCRfXi+MmkJzmaMrH
MWXwQGyDCunYDM0F/46cnwYq/FLcpZ0gZT1SUOoIST0icAtlDhJb+KdxABMhlSU0Dzwi3bXrG+EH
tj7xF8FC5W//CTtQQRg4k3ThFdUatBskDHH1leIhqTCC3o/4kcc8/gdSCJUeaW4bkQdJic2b6CZM
Ul6IPyRAZ5m7HJFYfpERO+J+HaZhM3EjzM9m3bzDhINT7JQ4ZJnep2ODESlCDM3lM0E3ADJjsvzH
0pltK4otUfSLHENBQV/pQUABxebFYXPssUfBr68ZZt28lZV18jQKm70jVqyGoQ1vZdgcPiGEanTS
X1eHy+niOoDx0QfbGPi5BnQQbGpwbKzQ0wj5a4daOJnFy5OzHGeUaKW/GxaMiHsub+uOfEAKq6YD
bXfBVWRppEeeTSCJADn2OG79PcCKPDnn3oAuZ6oIOQYFZHlxTmEAN29FPGksfYmTUbzCAnROFA8Y
gpNokbI/Ag1xi0F298AmZzAWagEgY7Z2AlCI++MM2d67pMxgXUrrckIv1+wfBqwA2Q2xDNycsWjp
hRI3I4g0SRNBpiwoSnkk05Jjj+SPTSOUXfjVAsAWpJkTZCY/QJAsNHmATjy1qyzLzM0e4sKGI5Zp
Dn/dAyTlVy2YLPY1+7CZdCMloTAnRrI2ARflm1yprBc2OgCBfDRs2nlLPH9Hg+JBqvCdlXRtsNvk
NGn5sD7iK8fBAn67p2+kQj+7CspTkGw8tNhD/p0jXBNMl3o+5jlMGsHs+Udq20X8O9Hl0KX+lBab
mXzX7lEWnayTc2KPkmqHJ4hVV5FMW4dLXCy0H34EgY4i7JpJlk+NVOE8bgwPFuC2lFt0gGgKOZu0
lM1sJFi8R7xbP2Fb8bWfi6Mgfvw4LsxI2okb8EkVNNOSCLnQ61CcPLJD08hbO0sdnSu3qcPFmNIB
Kx2HmBFOvIbmawjfLuZ9oh+tFntkgJuzOCgtSGrlcRgHQItW/rDyhJPep3znprIpcv9piNgIunY1
rF2NHPPmvOk2vA8yObmmSCbPYPgURALpqsOby06hpfIfpxbYvAau+eS83VPqep/kNdPDOyf+g1Ne
3dxohu1i1YwPq9cMloqXdwUavsNTWcQf8ExgVPbaU8YkAo6dp4DNugCobN3gbm8bhTwbEdY7McBZ
KWVkYeERyGhFNQ9D2cvYw4AI0VozxAUjLk0vVzjpKBKYWZGV/HB43dS+p8GH8pUOMrrxu/SDrNOz
LwUHNZi7/VkvcQjQgduXymiuKPz5dbE7eTFTrBqj6PAdL4ygGKoQIPKmVfox9bKUc2czB/mvTXF/
P3GzA9IzZjtPdXbQZeO7yH7qvJ2LqhFOE+jaAqQKE0NUHZzkwd7f+0XbmV7tNi5osJrMvOWLu87G
asfXCbAq9SE8G/MACTo6I2atGaQ6u8Hxj7J92AjbML8/PK0NahltrEXgbTueKcF5OxyBz4nMjfgu
tkrCkVzxROAH8GtWmfH6Y7WcLJ25FEuEVZw1XCZVXD/K1o3sDA86D7ncqONnTazNEACOIMK+4ZTh
GYQVBPgthLsXeZ/FCCLYOf7Cjn0z/3GE3z+5h5iuMhZl9oxC2ECPpqBeoG0FvqH8lv2w52KgUy07
Ww2iGcT2fnC+IlA36uwqtcGL2/6e638NMIykfFpBMduD9Nnml7OfheMp2MRxfJgJ4c2FLhFLmAfT
gwva/OE9kVNKi8EFgBjQGsgEBiGUf8cYEScGoxoXLBazGPzaGEx3Ka/3Y3k4OM/bLBUWxViQ/meQ
MwJtJ92zRSQtvK/9CDPztYbfFI6PqK7gmsmKgtIjQiWBbDSH/tU5akag2hrFLcRW2+wF903l7g3a
I3aXQd1P7itqDkP3q4tJYyNRYEfmmuAFw2dfpfoBtaerOAJT78ClOpjIcY+d3kwf3ieNEPv5TIsO
uTJnCfhsdw3oJHcq3K9DBl/2oNJm15eyiSO7svHJ6bCV4fkBwcSOlzv+KIv9zEYrWxaQAwmPIhLj
AaUs+mdQIRDF3gY295dfE9Iw5YF8WWNGIpdxyurVaaBM6tV5Z+6TB8RQoIO/5uSYtPuvv5errE7Z
kxa9YvK3DxRPKqRbdKvpaRgysV0u0v2fxh5UgniLoHlBNA00AsY4cIWAPc/w9u6ACAp7k7C+AIBh
f9VBsW0ieGLts9yDG5yoCPCc/18v7ndarU95UUDTO0rK1ZG6R0Ti3b501MBIbaQoavAJXxzbTPHz
Ki+G3fVBgmkbERRSXOg+TiuYlZg8qjidtBKYzNB6r+FCyVvwbxsoLLW+9vt+QrjV2XUXkzcmgfLP
OWl7VcS7Li4GM9LVBX06NE0Geu7jb8f6kIshFaIig9YxC2H1wGOwyb74mQDePPtlcA5fjmR4QK3o
9/DhSypOzCWcO/zQq+liXm4Vtz3X5loEwwiUfPCEHoAHxOfkNQYQ5ugKVLO5xe19KTyni49mjOW6
iFpTmZN1ofVJ/9EbYJQLa7EdtaPv4BOctrucbwhNk5Hcc9vAZ4g4m2ewGH+SLyLqw3JRQyYSiiZn
yg35NJs/Gzjc9sFTN/L8AE92K3NXXKWETKUC8QLhwLhks5ZeCX03bE7pK+Vuvp0pL7yz/mynRPNM
YWKRvGwfIU6PtKC9vcbz0d30cQMmvsgCcDTjrHAC8+l3tq9c4dtTUT+dJupHgrIo6zTAoBnMPGbw
X5h5j+1u9AFng08B33UWx3T2lmlJzCrxPTIcltV9Mc1bMo5tJqr0yOcgiKmn47FnJgjDiwm27NY2
QM1gBEv8trav7Z6qGHVXCHfGBdSBgJthzqllLTdUIA6/qegTBabv0xFOP87dMGKoF6F7n/zdqF7v
8zdyqMb2NKvi++wbnW1o0bybXWE2p8A/QzInwdzic4ynn6C8kG6pvAcq591AG3Szg2LA/uctQt49
wDqsMf/7hGdv711HpV/6dfZOnwMYDPElLYZnrwcUogd7mjDBYQ7IV93HXFt1D0TrURUKNYIS0aEq
82TGKE27/OLhArfGPTaWPz054pY8cdJuK/F5KghGb0T2ASEIY31Iz1aumNqv7pNF6QhUQc+1j8RO
4bniJ7DTPqhq2XK7fYzQBnQns3GbbgNdDY4NnKnwLrZ0W6RUJZ6XyI5UWFlGv7JIqTplH1/o/ItX
Z3qMl71ks/kOr/1mqtn/htq8ZMyvOdaleSQuAYCEO2yetpepmlWDvMGk9+rlbbDKHYdjNQApmDVp
obnPbJRUnBsWvM2Rq1sy7L0Dv2Zb0JcVPj5nUK82OKugyTL7e+BVl+05lhju/QbrIBI5EUySh15Z
UG7q/NmDZilBt1Mqo461SQShoRrLWXoAJFGHDHRYBh/OFBwQpl3Wx1Kgk2au0Ln/aExiLwznIFeN
/gZDSPyyxabjgXBXZjm076OLBXuULj3Cyl7UtoPGrNySxSS5yL0Mrh/TJalSRNirBFNOCCFMydnV
ywQ9gKIVWdNIpmjRCm/sAwUMaUeju44p1XH6oRGyxUdILLfhnUkOljw4UIPnYsMBeXjYQszkUXl7
FLDtWIlfs5Ido6iZ/Eq4FTSWs9By7l4TXpa0mphQBG9QPaYd7iN6M+qg3EggEsxmlYlcROQjPqPf
9cULJ7OugUwA0j+U94qGDgneAToZbq8ufzWT3har7Dhsr7/b9lSe3N4fh65zYYxJcfOYv7nrlhJK
47RP6caS2T49jHCyeuJgRK9rA/C9tncRCdQOvdGwdrRBB+RXAOfJek0ZPbuHcdwcCUzMdPfl3lG1
OCgynN30k+n5+BtdrVf64eFTly/KRcFQkQ4EeLp4rXGwLIan4QK5CTQf/vbLaIWOXnWfU5nNHICI
aR+nzx6K9NvHkrTShRGLpV2M5mO4XMYC+pnBDOsFhU7/E96g/IiE523HvIGYf8/sFhsYFOSuC4rc
AByvEB4tvAkX0BapRnBM995yLGZUL/jCywdjLFDYOoxlb4PF0bT4mGr/HsSGL6hhE8dchuHSffHR
q+UBCUjjtvVeY2V1GUvTw4Nhi1UYiH0nsLsDzPAmdws7x8kERSDydhJ+xaoP1zPeEH9jx1wVuWFv
e7ksLG0iMzMep+i2o0M60vA++KbHgBaXzEq6V7gkHb8dF223RVm/ucAv4HES1A3sTPiye792q2Fr
CP0P6xDY1mRlKowaJReNmo9DP4M/EvfVQR0I0EaD4zfCWoi3wv2iT4OLNTiBnYt5zI430woW6wtV
6pEBA1OsJj6FQvHGpmcitmVdY0k4cM7iiWctVuQ+7Q6obVnVLBhqteXNCBLkrz23dgQw4OsYfdnS
1DcsthlYXMBJEMqclwu8bXbyJVtd9dfsgwnZ0uSchrV1jpdXqmuxH2j76zD+UKGUyNZudgGdhetp
wRaCl8YG56sfi/NDsJMQUYZlb99pM2Qk9ldmvT9Bnlr28rM52+zvtPTgCH+KJ20URLLBzVX4ud5Y
sXj3oHARGcoT8YVQLBO05gH439/bZ4JumYHeEOfvmRHNSXlEADl/p1cnE/S5iSNmx41j+BQU3Xgk
o8ACd2jCiuFY2TmyKQtDRZhdC06Qq83dBIhN+uxTcyIB2KhCXPrfDhmmRg6fixlZi9sMc+2bfdhz
IB5qcCSuEHtJEaBZjyw47w2k64OIPizPO1YfOj8YtS4R4WDUzQfly9uxIJXgbxQxhmebQ5HQJwmR
mNE2OY9Twh2xqBR9vey5xBbSGHjy2SSPpVgkYpuEsewjJHvlZPIBsTFAkU811Q2IYbSy33d2DFBW
n2bgBR+ehcnkLKiDg3TuZbCDsgTgiVZeLkUf8HiB1EVM/MQZfg4H1bL6mWfxY2Hg45MU1Sb9hlgd
wQGtyL7i5fSTyEIr8wkokuDVp3fxXO4+DMon4OfBIf4U1gH/+KkkDQpQ/K8X19iVDxCAAdWF0CdP
L+SsQWf26X/ot6WJlbMPEAIDIGgne5/TyrknL5plU+cossVtWWwGYFVwWb+8iH4EMcQhVo1wsB6k
fsBp7IIC8mnu4MzIA7gpcyREoOANnJAvQ0gZAMrkWgx7fN5DKHdgNaWnW6D0dGQsT073VMYSbbpA
txvv/2Aanv94kTTk7QneeSQ3gSljNQcgKM8c3SRzJbQdFqd0nXxOwW0t4wVpeYCGpKrb20QEZ+Nx
jJCOLfVh+D5prVhWEm6HoFso0NjFAgU+hc9sAj5SXo45hb7205d5UoySOMDgTghJbdTf8EdwGsp5
0K9768uVDE9d+waDawwd5sZMnPleB5fErkFBE+DdYzNJ2/6qT04XKsVO8g3i/bLjdoLS2seTL/nU
AqhC0Lc7y6MglV9CkbZMPY99gR3EGhs6lkld+nAz9qZvRCPIJDLmUAzGTS+Qfq6wxjL8OuJRZtgW
mdU0fLD9ndh8u082bnAAXklBB9/iXTE1nFxgdcLjoMoBB8NXRDbc298Rwys2XF66bUq2snR450Ba
5SOsrKQANAJCpA7zzFfk2WbI2oEFl0BhGDd84e5nW5lTCRH0BHXMM2U/JD9VbonlAc4a3va5ggZ6
pi7cU4UxS7hSaMlahaxYDY7w4OwE8QLC1g2mD6FKLLISQKPg8BxU0Fh0tgSpkVj/QicRVxQwHSu6
WHOeo4XNihILbdYkC3T6cpC0sXfgKCXdBSXMYCB5WrUZUeRccIfkYQn6FpVZ0qfIkpEKYgy+GOGy
qwUUWBH1m/ynanWDkye+GGkq8arocaC3MzeBx4ITuoMEn9iSiOpPzNbQ0QxWKE2Xj9E9ldQJWEx1
EL0RmeLmL5lMtyldaxfaVAvCl7ff2Tp3qugr0Rnfl+jI1JKpDc83p6Inn2OphDegnimMXel8EjQk
IH/NS9BhIP2A2OgeVhUYF/PCD9fuDo65EiMypJs74yMVbQ/5Nc86Na1Te4/o5b5Y2ICf7NeZBPeF
M9PMGCjSLCdIv81xiKVDOJSlcMI47M6hxeSiAH7iALbmBLxSrJPZPgZ8Tc9uzHIScmxSerTo0Ls2
0nJyBtPY75hTswOd/8TBTPBFiZyomXXVQc+bVnB/JNqP7Zdt3GLYmeGLeDVWDqZ5uFRiiiBuOehL
aNvYxomBkrkaBji9f/MvoztXku542uXrVSNPtjz3kPGAhbgbMgXsMJPE7J8vPWC7ak1z6vyOv8kj
64atGD0n/F7FdlhAeRfpHPRzJG74Pnok2m4/Cf4s3H/KcAjA0RS9E8TfowGZ+oPgZqjF6oY/sH7B
TL8zsOOws+mMuk+kM8b3ZjRTfiu4A6M+NOMy6NNfLWzqZGz/R42mo0LY+bIlAvM1Sk9J22kjJD3t
befPo8l3Zb9sx0+v3jua4t2BA5sGxI7qaP94rM+WzViZHRS2otvjB1EYVmGr4V0BmcIzg5FxJnMt
2AIc3cqT/uURKf0bHtSHiyCqPNx20yNpvc4+GaDGpNvfMZbvl/4e0tEHrTF95qtGgP1N2pACU3/e
41Yd5vAK8XVah+yuJ79xMyvEwZD6GddQ57F/UnMDne+oZdhL2Yx3gJYLuwY0AvkSWuRz8IjYeQDc
LixC4oMhhljmB6TffgTSymrOleoEbz/mAMKEkVkw79Rcjhn0AdThIgCWf4B43+YbZluv+hgq43zG
hU0myKMv28WFB47oLj4OmnxhToefPnM84hXoNwVwVjd87o8r/YF9+Pt0lXta460IQUsYv59+Y3iF
8w/3g/nihWFLA34BUBYSqrtwRpk0dtOdI0AdOg2ZBUzkBbciDqesU1rvyjj3wu8J8ToTe/sxbq4e
f28qiZP9qLj8L7b/xvbjv5M714qamonXy2jRhTVgJn/6wuYBr7+AGwpD7IhCgLEIjTu4HS8AHPdi
MO+hVOZGOvy1c6OI0yYPl1GPBFhIkMX4DFWX1pXp6e3vNDgGvCWvpKy9mlL/7ecnobjOKYInUvAX
2Y6pB8yiKhKqVNNTVnVfmt0jQgHRPnAXOZk7GsAaX0n20cul0Wr9dVcyLxESyDv6gLcogL3rV/qF
0hHoy3IDq4LeKGDwy9nNz4eFyzxlh/4I+Xo50umLEKCXfqg5J8heXxw8ipF41CFKkcr6Qk90TK++
hj0hrmSd7XXU2uKKMWs63XXPreyr315jbXBcFv4e4JhwJgGpCx+kBAt9zu6wQViHTpAKvqFt+6Fb
FewW591yhVlFqjrzOLnJJ4Y7YIjU87XF0A7ApeMusqogT4w2i65zrMAI+fhSsd9SxXkse+4+fYaA
QyVG9zD0kPOT3KZZGqTZh4fwqYugaiJskrsPfAX9+WM9Q0aGdJjIN8TWXfO4cf1sm3Bm3m0Mhrsp
i+BoEqa9MDJPNTzgdnqkON7HQhtDEMC4Otm7uiV3BUnBtk8ZJvN/bIGRXshmr6yEcMMwK8PUkhHC
7/6Sd/JO3u6Dqdg12xaDc5JlgY2PPQakDNqgZUtRf3I85uu4xPcByLA8f5tu+Mg/1jguLGFPcmmE
Cnga8CJytscfvV3KfuAbl/oBdtJVVgcvLT56sFAEGCfOHBOOq4+DER2g1Bh75OFIz/jRP84Zi0J6
ipp1WdAj0TAyKG3R0wuj6k19eebz6if++orVpkSKyTYwaWMBmXgzbEVzCEVcJdBYi+qHltIsGISz
4TCV7dANf20siy/AcJLhcvKroC0+G+DUBp8AhDmSVsqOaWouBh4oyO9YXbIypOGFKkuPyMbuZJRo
LYhEx1TKyy+NsPwOsF4OZVUIv+glvZGHnRk9NBNcnoIPUV5sBePvuHJZRLspQAU0gvBq3YddyOqP
VKYtFcsMKSFuBgJJd+gkJx+rOcVSwZrtzBnY9MnXeoDXHz6ZOyZg/jvi0XNfEed3Uiq/qSWYfyOR
Z0egzXv25IE8n5hUwmXn4upXQLaXC2EDSwfenA+BTC5jn9XPhidjTTq3iFkdBVw7vvc5A7s2scFC
hRFWCgakYMhPKNClvUiI3kAj87QbHjgUGLr5WDdQAhxWjEag16wXiHPBesmj/vxCUL6O+CC/SVGn
Fa8Qd+lYoLVjLX72a4oKaoWkkDHk9jymq5Q+pWP9BhoEJDTZjgO8qxj8CwJkBrKsZf5HW8MWerYp
OVDpWJz9EhZeLHNAA5G+AFji+clOxejkbqO/ZFydfxlPw72JEGD4SszQk0aFQXbpqTOtoFqF48Vu
JWuIcTBLRIiXzJD5cTxZgbfpCBbuqYMHvz+cBbZPzEE/AZaqtpiWQpUKdOM4ki6K1G4iubsP/vMU
aygX0XKP3m8Y4gtXRW3oEmhGqKl8klB65PcVZetcc28KzRbMK/pOEW7r9KJCS2+bc4njKuIy/xc/
3hOXJkTlpKNL6ncH3wrAGZlK7jyxYKSg+kSrleiliU6NV/RsOJeeoS8Ndn0FU2nJCadHwvXsSdkr
SZY1bCFRoh88KlukBDTBQqc/xV3KJBx7+KeF6lq02jdAbCpokb0vooYYO4vRs85tL+ID8nCxXZaQ
dEEv73nLWZDig5jwgv6whuAPDwoFIz+QQDRpQPU9CnAoU9smcKIjji2qJYHWVbgIBmyw0KzgNilC
reLnh4i74fIjrLQhXL1ptYE5qfjlRVbklUt8O1eEr28jKVcCJOL+wm1xlSui2X9xi5hZ0JXzl3wR
0dKjQ3zz8VUnPJCpMjyxf6wrIcPRx5pXoj9/9uilO0d4T8JBmc9pl8np/l0kMRTAN9AmjK6ib+m6
KhJ/LpXEKJExevbF2OACYVaeIfwvsJH4cbhgdgXoC6ZiPIsANWfOMxXFZM0YjHHirDSVn10G3Qaa
NblV4p0pzmI9+41Z0wiVvHTt51G9Rbi2FMm7LIYnSwYmmNw86aOOIwT1QlzT6NqfmBQSMTfHOxe9
P6vRuaJpwJKPt9INfljLTeJq2wGaWhYT3m2i8z47vRcL6jNuoTHQWU0dr4fr3t5sj3WvxIROvjcX
p8EfVrpE2BnViOg6G20Alx/FRA69kJF4dBwBz+X1Fg+G5RdjhqZZsg8jza9J7yMCDm9jMqBYqVL8
S8b66J+9K2FEvPWupaYvEtQKODwwkDhPTUkJ6HC+WPdEkuaevCid26UtBeRWnePsCwRg7/rk0+Nz
KaoFLAvVnQRUVCyt1qQiJUTfGTcSB8TXsbUC3eAzL7wCwim6CMaJpOqLueLVJN8Yy1LqOb4N9vEW
gbrJdXy0pFeRB+TBtb6NGqX5xijN16eo+xGQVBxkskh4rzkdR38wL927O0LbiFH5wQbRfztM9eeQ
DVRa36O4jbAaCTyqbRwLGBx8HbQzNqPPtquCenGPGavp2Z3yzL0I3/GAgzNjYYYANXzG74CQYDHc
FOlRmy2wo7sK+Ix9JK/LemEu7nzoyro9ZCX4B5AVeseVfVCniyV2zehNSUe8XMzH0fhuquFrBr6q
0gVd++x6bINU6Obij9gCtGZHiIYWDSxOI+zc8qtO37M2F9Y/TZoYFZsQHUhhdCtcL0EhJk/d0FBF
of0VHs9h1UyPbThFHdRrdzoj+qsrk+CCSUIjVFKRxMnnXfvvo91O9xGC31FpHFZI/Eif1mGCDuF3
rugKYCaNn8yxWjMkd7SCjfCJXQJ/X5FHGndTLb6vpJvY/DS5Qp0FFUZVxyiIPpHDh9mQcPCR2kEw
lO/3nT3Br+jZ7hNgsyOCdPxK5EAUMdLCla1F/W3eSnDxd6k4UvDoCB52859L2bBlj+0ALHAYwB1i
j3zmLVgp7J1v7gAjWNxMZNvkmjD0VVyVSNIMsTYdbTfSM4a1lK3MxWGBsGVN4d0u0I7Qz55DBbdr
TAGchyMXvgGVtCSxHSgQUTS84Q9fAgb/z3f8jrx4wcMfKFGd5mKrcwnF+/s2ZUI264Kgc3YryVTM
ccS+Q2ZHNxi1DxAQDTKqjHR3aXSID5ittF0SSThlbeDZC7kld/sOuCNLds9IuTVoAghcQgEFFvOj
3xq81qQQDO7bo49v4i4u8NVgvyOCM8dNI6mcPiIm7jaXHDiKibP8hxB7j74SyHBcWnuQBLeZEmgL
QVflvaC3oqhgPPAOtQCzgLxOWIMQfrlw6Ic5+ve+gERKiqmrvw8b/U/QYJ4flR1qgAcXS6jBskqE
/lsG6kBvGb0diABeFr93WNLp2pCmgLHp9qXqMNUZJJu+zj8w8D79RSyQSGNo0Xni3j4Gff3pExkU
Uk1tM3h0yT9t8b/ZKL2dfBfRpVN8bLbieXtmUgbvhw8dqOrhKgmi2ez/aFtSDam/iog1QHcspDjU
79DO+S7C8hENAOga4w26AgyNqJigqM4BcI7BW6i0T1pGMmRREdQUtJqTCa+VIZP0M0fKp5e5FAaL
lMSIFuzDqPBD5mQc1JIatn3ZBPiNpM+BDWkBNW415iqHnJsgbGFWQAdhCDDP5ur1sCViqMxbMoUQ
Dgd+JHwmebx+DbVJr4Pys3AY39u0WwXtwov+42HWPrYDtFYLYxxLf2fMjgYoNpQWrgJtNoJ+qVup
5yMFCcPHovRu4ivWYmQTwz8UtiuMXcptaUBuFGtSHSp9Jo98lG6EdDpstLV1LDjIdsOjgGjWGWoW
WHDA+EL4b8k2GMOlsGp+EZw2AEoGsc1V6Dw1HcgLzuiwaZ3T3nYxZbo3rWzIUBewYx2Yt/BVl2yc
qU5aqBAU4BggKkgLaND9S9KePE4yS3z9kbtjnmZC91Q8Eh/0YDkel5sKFUJ804zl+DmgVQaCQFV6
yBpg42NavwZKKWoz7l/ba0+Q4prQbdCM0bqBAQj1s0QIQM0ublAySYYO/ob9jVuTD4ylU0RSGbbY
shhbyLbCZkcRjgm+Cgq/d5u4XB0pgsHu2Et9Lf1HV1KH8vOfKzh66MB7w6Pi7LIe0BZeosMex5/T
+FBAf3BxGYPv8DHchJirDvYHOBm8Dem1CPmlTW65+G734FWesOm8oDyjFefIp72j8nMN2mU4OWEr
kOawuSa+DQeM2++bhHr0osw3wlS8a3ESFiNTjO3xzhcZPTfFxUzzZaSafyB9/k+EQ8R/cVSlDw50
fDXFyH34N9ER23cCUdq/RQbFJ2GDazH0XTh8gwqSM5aZyZujJ6r6r9UBI4Zg76R/Q8aBw8lfYRZR
i5pgcBvcK4OgnYzcP0az5neFCImAWx3MuIwIs02wZSSb6RRQLl2cu6tORo/Bda6vpNBocCFXYnl8
CrSuXY87Kxx4G6vRPcLQuLCJVPSeMLgpNIr5M6oU1JsFhtbFvP57AaFRrDKfIc6m1Yc1yZ2k3Gga
7Rmen35JUzdpYE+ip+TNQkLGVRPDnlSP79wmk6vRHNQb1F9w3V3xw+wtlQ2p6M/ZwtGjyRqDGBfG
kpMa9mRMF5mhvSaSpJOAbxxqSQXAJbJea1kXjohFpCe/Q9CGseGUV5Ej2nY305MzYw8xWYffPoE8
I0qdRiSS7CXRJwzbefZnMoMJZ831mT1G4xNa293mA5x4zsOZ/XtcmbcSK4hxZFCvbw/nUhusArzo
Slphu5ji2oc7nuA9/KwO1olgMVPSP6Ma8iogjzbgBSCDrC1+1It7Dul81nPDEA0cqVhAG0xvsm7W
i1rMzvHUFDNnsKGzEfe2ohL9oBAeliMAEtkxTg77ZSu62Kfpsb+H9mRltPnsSL/Repb9tiq2MzNm
xe828GaHSCYh6T7ZMa6ziiBOuDl7eDtNuAnI1NvM9nu47Te24twfMEeGCOkEj2if0I47dO8P11xu
g/vsFYPgCo8SL4X+vr/35E/XjD7a1fqyu4kqcLyczZYIyWJsSMEAloeh7qomZHR2NyZID9FWLhXu
wLQBHe6YNh3UsNPKnNgwBGsm3ly6OTZVKaE6TzqLDk1G2JlDcOoOuoM2higCPbQi1QbKYIIMx+It
2tpbTHzAacRjgF4jH/IshcNJEa53PjlQ1uSRNzk0AFjOUO+7XGOSLeDSu62gIizC/QbYCPoMzOzJ
LMTFdFSMFgP+8zSyw7XcPKeX4PtIn8nLnbjoBFrssRPZPsjUYaihecJ3GEN0cGUAeJoF48e8zsYv
TokFFr1uzN9xKf+YaDBZMZVQ0GZox+SBc76pbumIJMF2m374sHFk/YkQtDVzvUCwKpAhgbntMND6
+GfnH38M1x3XTvGKC2GXxGQ2wsyIXxim25eAs2yMFMPzYIdnIGrAXHffjr1f5qkOH2h69EEnGGDj
eU8hUPchtkKZ7PIIsxmhWxujkjECENxAZ0sUc1Nn3OZVB+VQ66vIASjCbf2vQ2fHaRjwGiEjgL8J
fR+sS7hVgoddszf+MgVMSNUus30fysUDkTJiTxH7FaOlCuD/iuNZZYNlwSozYvZiciByXZQg8uY6
KAHWxxTkzGrQwiVvnkAuVm1MuIPhh1ORH7U95lXwTdjUEULF4J5WLz0RueZKbgfjHBp3rJyvkocg
1sn4RK6bM1x42cj/JASbjyEZYQsf6mbatRb+sGfuXMyJU6jHQ7QnBsIPovd6cGcYlP9mE0hDKhbO
7Ap/kzQMnkXeJ+iRVDItWzYuhckSD00bNM7NiLujVQE7Nb2uE1ApQK1FH6LZHiyIrCsyihsMFOGZ
g4RluINQsFFS0AuoQ6k8Sg+C8QPuXoZyBsaN7wUkT885n62EulK8RDbC+W8AG1nellKRY3iXCwvy
RgW8y0Xcf5psNlAEQNzbC+tNyQOxxQXbf0fcZxB0BnHPrMtylrGt2GfsjTPVMdrGq8XjzsMHGlr7
JxUPWev8ctrMaC+WBjfwYpUwUanrR6Lb/qK5ecRV3uYr26Ib4sGXQqnYQN0aPeELY5QxemB+C7KJ
nQrgIpslG3lXTXf+x/kAk74w1FXcG9t1IxL5TXuK9VCuEwRFRXRMJW4knKjJk2qQtSAG3w3zr8Aw
30/VGKFQ3N1ouEngLz0RXFPUM5hQD9HvyFb2b29E38XA6hZ0nSbShTZxJnfnlVydVseCW3zElIW3
6T66YQn9qDcsVzoEYlw6WmLmIkRGaLVcIzBcJhSvcXeSPQBeF3yQAnuA4EWEmYIPClL+4xTGgHtW
pnlMmpLDuu0x7mZPoJ4EWMa4kjkWQ3d7zDxs1LTeiEkBr+HY3GFVas5z9I6P+JlZuxkS9aNX+l0n
lof/4ytvAyvc9xLqfBl22AHXhOPhBswtU8Ll8hkehvK263CxPmuGqgR7nqnFGu4OLCr2mYaLepUj
8B7CPBMT3wImGJX2z1L4Hi4vlMV77+i1uFnI+mFZ2ZyNcLM9wdDlruK2K7D5O2HKy1r3mvB0e9am
j0ITVaRB/3+z+r2MoRd42xw0wXzGz1h18OizVw0+xtzR7jiqNS+Xh3Q/FNWilrwsS5szts4Ji1Pm
Lf8qTdMVPzvSAswEhTd1IAtdikhh2PIrx4/MjuClyE9qkREGtXG/EU2ETrssDg+6BeqTX1iC8QHE
kdbP3XlNHvOws8YWTSjDIBcwa048PpJORQUDwSUXDtgXUKu9Jfh7UINQzSHl2O1lB5MzS9IDwF7s
1Rw6yg8Rlcm+6CIpeyB01NHiDwlq/AwabyaxN/gOqZLe+4xY0UBNdHEJKlYdv+E0Y2Bj1LvdlBgw
gYN16fgkTcqvZncaZgwzKJxfpHK9nDo9UQ6BFlh9piGl8c3U0R2vAc6abS3RVbwFDBpgUi4xDRBH
W94Lc2qGkB8E8wo44X2pQCpAS0LmnmJ2ruCM8x5IgCCZaE/F1xEfUep+PCVfLVgSb74e+qcwM/sd
fuLDaW3AUvCQvXsn1CO4DslACdMC73m1NFLPVw8oNDc8vRSI2RAmXgZ/wPKpwbsG2mvjYCSCL+1q
4Zalt/53PbpS7fMoXc3z33aDaRfqd8yCHfjfq+PduIzpCM4nm1nyLoPVN2sMz2O8cc5oGD/GQ+Ox
w2GsOanfDg9gsEfmc4vqlXQHDfMz2c9fbaNJms8fn8ofv3BUTtbi4Jwr4ArrmAhJ/tSwhLvGyFUm
E+52awaMjvAaDvifsoJar9DhnZPjnMEx0Vl0ARXx2P53Z6pQff6YBvH/Z3YMGvwQ2sDO35fSL2uN
x40A6bnZA510z4rP0f2CU+VUmALgeLftBHHbiUmTvPuH4ZvTX0R/7h+6Rknw06NvsF9S/UaQ1HzZ
02zvTP+4SE0kY2tiTIckCYUhA0Y75OxS/KfTo/j+W7+CtzH8GxHBTrD4wur6R8JgDTUl0kSc+dlG
SQiDJep3KC99kdmwJQjb++jFx3Q3bCRfLBs5FsUbQWSPIbUSTpEwV79BieW1jONRoqT0nssOsv69
J7U2xa53hSzjLfp3qkp9iRAKgscClicMbQyhmhz3K3X8nn//KvfE1PbAkrdLX8EKG7sEKWplYslI
ZH5mG7rPMFs5+Zd0WdnUA6XVJsZhjZc8B8ctZ+QZvIMXGxs1Y3NK3Vn41xE1HIOtnvTgpX9mb5TB
qljnX7DXbcunMB9lQ70tX2ARhOEFt1jNmfW87WPapoP82m3ntVTz69s8e8KM6jCrpGHNqgp98YNR
/wvqLxQCtCfGMTkHvStszmq8t2m8TYqfs43DFatCHS/6byRJg4JrofQLakxsDIoZh4905P0XY1I5
yzmwpbK6D9SKg+nJsSGcgN7wjaVVQVEALlH2E+Gty/Ds4p4GIrkURSX2YiseQjQsW5EiYQHah9Sa
CrqzPcNRlm/Kzxrx+7wclLwMHCogSQv7dj/Hc4+xHAJIzvL8wdARLi/F+p3JFl2vC9rxhnpG0jr0
iy+mWUwtucGXpRoc6ICWFLR8wmkoh8iXs4saOsaCl1HibqQGtFmw6U6jO0PUglNDjDaeTLy5MR2M
cISLrEJSvdC4FE4L2TJcEE5ayP6M6BoX88N0mSm5g03ao03VKdiXyjYVg2IBQVlYnbJvIiuTfqlc
4Zw1LpF1/6Sjww8CKGXCNzH0kR524ZdtISrch1XcDHczzCO6gOc0yKYyvbCMKO7sL6MaqtOj6DKj
EikesWYZwrWdU7J5oBzdWeweB8TfOgIAAZ+YTTcNlqu42jffxhMPeipwCiOs6XHwZZxHbl7XfMOg
kI5w5zNd5QZbkxDEJ3761N5QXw9wHFBfWeoM7xKBPhFEflgoB+c1fjLbzXhq6C6kEtcA9S11W3RQ
LHh857rNe3+TsUAjeVn2sPteQ6ppr7ttG0fWsFfYypo8AG1dkDNW0KTg69Oc7t5Gq7ZfWw1f7IeP
DQlF2dPWBrsRbRUssul7SyesCr3hY+H/FnYzZsKDHj67H2uR0ZXftipN1buw6+mBRC7ZQ06E4SK9
IN0hueRnynTxkT8bjy2BFx4ZCpEsnf1S8nleLIMO8Xzf/1g6ryXFsaZdXxERCCtO5S1CBlBxQmAl
4UH4q58n6dm9//mqq6tASMvkytfZjTGm1nvaKRwdYaV30mPQ50Q7txhYWMQScj3i+DVaEbIS3syT
Q7bPrC0dL169lfXHdFbcfthc91nJrgZrAa9yGO4D5AKEdld6IE0yiQk8Bo987nTS2hJu/jxAKsM1
TargYa36JjlvesVtYuBOu0Qcrog2DJI3iaoiMO/hrSJpM1MSfp3CPvkdBF2q0SVEpUW4Bkb9ZrCY
Au0QHWfMgx05HPzQ3Onxl75J/g14VqIYV721Y1K1/jp/CpVR0vlrJ03aRkPUxGbPgHt9O2rtEEuZ
01RJlKTj9iriPDBV0ldtPJIheajrIrzAPLsQWaJm7WHrj1c+s6wf7aTHDeua5bJn8MvD5lqUuuVS
oiJvzgZVOamCEorSyaRt4z/a2hPCn/34mzctclOWv2/tIPVd+O6tT8QKJyWx4sI4mIrTedIMSyqT
KruylaEkmyQEyFz8io+qZjenCnEnHpJgaN6c5p+Y51fhhn2oIjevw9+r8C4RQ4NENh9QKIuEXzG6
JTlpKKF+pyUpM2Wtf2gwOTf/pWAIppJEefMhqQ9+2VNkNBZiJnZfijNuB676iCC8XyTQlVR7DOl4
6S60Ox9LZCA92eRcYDKnmvHHwzaDEERMxYiwAsMtQJ+tzNpFj7hysPFdkg8dXIfA00NamdSQmGGU
+sAStjFtuJTTJWObWLCOfk3+ASy19ohB9wAACTXyJPPtAILXw6P5uRY+JxnsvPshPY8FTb6GdO2i
S9pdHs2+3yaACnjRfDtztw33DpN1pw0dxiAQ3h7gZo0NwtWWoLe5OyePqT0tcOQjRBqUfO/z6uCy
4q0htnGiSaAD2w6+LoRGEHS84z7moSPC4PmNGnXvL7uWFOI9wWN1EPmQu2DUv3Q28eYAuecvfFY0
38Y54QWAR4HhF0DVRLBAAOckt/g+wN4PQCCoKLfVsLkVg3t+EgD4a0hJTxAIICwNQ27C7G1En1Be
TTBdCe4rjQ1WKhiYNEA7JVW1JpCtSxfzqh/gkOgKQZsKH6pjHh0CGoFZJdptZzBaONGHX58TPCuh
W8Qlq96GfKBlERMWV5gkki2BZGlRwpuFSPD2S37/anObGAX/gvN4SGIbXhApJMlljAqeWgM7Vk4y
WCfLsJQkqCs24kRlEy+5N8tcTAsf4wffo73gKX6bBRt/ankUEvTHj+NZJ4xFIqMk/eztyOebj7id
GH9zvACGc13bxV06kh9hUPT0SmMWwcmUKgwLxc0N8+fbUloWBaGS0rxQSV96TulPGOrfYEgIYMJo
IEUK6JhutJnsLLTPApQnZIaxpiTZWXdd/oHmR5luzjazTPIEj3rylTdL4DrwCDgxX/VE3pdwJ5vg
Nm5uoe1JYeMoTdtEPlcozwqCsMkB2y9JvoOUrGjMt50BERnrxuyog05bLHeSk5dJ0p5kXCGnJG2K
p8cbku8HJH7VCUrkwk4G9nkcO2bLOacvMfm5YKv/MXvEi0M7MeZey1Qy4n2NwoENUOrQmyvoIvKd
8g8Brn3J+jmshgekDlr6xjsQIkXhAE+HMzzpiRmA4NmElSIqsqgDwwOhw0yd9FlkGAYMJPE7l6Eg
sLuk0LH368tIoHqCodGmCeovpom0krTbGhkEfzrM46sXtRbMHok1jBiVL4KkHcVYCktlhoPg8jRa
1gmJBsPCr8nFrvn9Nw97YEWA3mtkDQGka/3pMht4r1zmKVA6zJOZAs+kpz8zKCZwdxYg//6Ha+7p
mUT5vez9L8DwwPJCDjt3JZMsyZNBj180BhBruMBSv6d8zcU9WJK+kIBgnv+SDB4xd5FP41mwON5u
cyFckqPzsh+4K+hfVWsyT5HP2jX23Xq5OpKhZ+Al3li2xp3xxXrIkpXKctfDQhEiB0I9xQdzOHt8
izol5MoYPDKA6pCU+woogdWOtjhXvmTJYho+7IyEM1yLuHQWLoYM/TdBXm4O+8cVv7Ub1SVxwblU
A+2wyw5f0wZL2skTJIXcQNY4YgVG3eRC805SAtms51bB/o7zoLFbyoZIKK5+mJ74mtxijGNu/pct
sqEdlnenSykuM40txanJk0UTMtzc2D8a+gFlxbTgEAmv2WXX4UDEhjjGZ4Z519aUizmH1+5C04Ce
zXQZDO9ToI+5UbCEUrWwhTMznz4bJA0T68gs6hKxW0A7begKTg/8F9q2VnPCNG6q9tq02Q4u0T19
ljg+alFP76J5/627fefoPJLW4ppcawhI92yQi90DoX9dEfPETxQ7uFKLz9RD/6lo4c05k8nTOgCp
0zO5olO9mi80CfEBOo9Eq7TQVePEnGMvTQAHZhJBp+R0L/odkbLMh6KdEGHCR1cGKKbRcMdlBnOO
KBoaG/B5vH2Xlbxpcr6GbHMVyGl6IlKwC7zXhpR1ca/afLLLGThXtKJf41gzK8kOZeq22RHItHDb
TP6T5Geyaoq/5yCp6M29ncIjYJHlhrVIYjcrswt/pxtgA+ZWzruj39a7v5Z5+WOzRZ9BbPsDI9d7
pamsG3Z1RsjRO5qvz48neFudnTcFPXpQg+f12hk9Cg4Ghj3P1Atr7M0HTaPgGl2wFyDq+enM/+aj
44bkvTqUqEWF4yE8INEjEXXCKgZ5THoeJbcOC19bOHzSIRGKWZtFhcVDdvYjNtx6tGxgMWOKvSs7
s+eKgS59ro6+vEcEAjBDjvpt2U8kqrvplnfKmwFn716A0q4ZrTrGCx9EUpvaSct9QNgFu6S4pbyN
pCqtIeQftVHTxSeIkEiEeZSvqMP5j0ZmF4pCsKM5LVc8FGj+UAbzfTqLqr+ne6ImHw2zbGF3C40b
v4AdveSOTwouakQ7rSIYrHEdwTmHrqlfkgXgDZRmkq8gpYJdo0nES3M6PbotavQXmTWQnRdtfdHA
c6MGRPcwmsfRB+2eFhv+3cjX4qC/BqR11mvkUgOOsdvxjQ6I9DtrVzSswr3mCmEPQlS+cOEf40XX
smmgOcIDAYVqTfz0ADAFlSv9W4kp/QEglTjmCWh/Srr64kKvAHlJDYAjp0rWBGjEAHPoPxuAdJXL
K9FgdRgXaH/gJAjfumP1yE0TWLZrt21ypuNPpNhvDrMAEcixTKjHWL5gZ8+L/110TunAMmOTyzbH
KszWoUjekS6e9JRWacdqWfeTWdMYnYiBVsUhkK7a6iNJdK3Vk6ZMAC45AIb85I3w7b1Qzz5WciD6
UrFTnY9aOIkOqZ/tvimRtlI/35y7L4nXtGTIkqLzczOVvl4EBWg1ESJassdONyF20l/tbhpNoDnD
HhHhCo1zMLXnxmiFcNcmwJFR8/aaKwXtmDRtaP2bV+wZ+OFedNkSAEgLGhw14Cj+xy8gz3KQyB8Z
FicPiyd0VhcferrJ+Uqjnk8ak2+CPvTO/UMHbBYjNMMs4E/TEx0oj3Gwt+mtdSCjuF3CB9HgAlzC
Z1pvkW4CY4H/YWwlZG9dxwZF+MI4PUozovilBsTtDLUlpk10IHQfq3u4KJIvLYd63YGisVb5dhPq
kxS6uQ9zCgAW9o3YOskzaSAVVWi/pSmeiPSGnxYNU5nLbNhhPhG3ImnSo6hIY7hE/cifxCmGqIpO
90Ya97gJwdbA16gHETmf0cWMnlYTIgNKeXFb9Qu4W1g5bulCCNdE/gLgQ2u3ws1VvBH7YnhFYEG5
wXBDPImcd4MGef9PzHlPvx4vl4qcqdHlt8QFop52/+hzFsTy6DWSAwsjW3c+pO+DASTOeH+QH4R4
UwItDEYQ88f0PQWyKMT7o7I+WAcwyVO0FulnivRdiDjc2xgKSBlfhAki+pSzgS3EqBNUKxH34T+U
4OLGo8fXAbx3nsvXQDq0wYBx03iNgxcCDegsBEAALZpTM2U2XR1arQ3jPjskJ6ZMU1OXNK9uYJFA
gxja8yD1S4iOg8WmQjAibH/wRoRNQsmn2+NJjvxOo7MH4OQNf75jTej+KMlpcjREo+j89b37cHEZ
NiHCiHBakCbGWoBncP73EvyQCxIPTcESQfJp7dNdumh/gw8xhBDaEfIFl8mOxaAcHl2xtnvhsyVS
8XNQZBznvV4KFvzUOeuDIXGaLTS7PwTE5ZhrD0xKjxWzkUIaxoW2oQdwRHFo2xxnf3Uw236IRzrF
OgW1/NY+TDjsJnsbcMruGEzPpNL5i3un4MFTgD4GPdoxSghgHFqTokXzc7YU/gdDLFEYVKmD55qe
jhFXYSuXAvPFNAKf3ELpDv7zbUOoyhouoCv0DFj2KTeqrT8npqcD+KJIFlOELT17zWeUfQgQAK7W
0wFPpQmAvcUsDFo+9sMGlmEPfPF1bCPIpDuMGTtAg8yx9DA7Wh1fnX6Bg3vAmCK7QVFwB3dKvAf7
jULDFrjO5oYPT8RLKB6i0382ukr8UrTpffvWMdWj2BN1Kp2kEqxJ4CQUsyRD8j+gVjyvhTxgWpBA
XUdDJyxSXpu2GG4C8Zj1/+V6fESAPLQzf15nit2UBLr468kEwp62PgOrbls+fkbsNECi0kxtu056
t3/cStShSPRYIvhogtu22Dqk4yvw11+wEFcHeil23xP7vC4DX+Sv04DR86fg0/002VzErgFNBz/G
wKPDaW9Q/kDQmRusgSBq4oTrQICkFcjQ9ZCpOh4gNi4EGAMa4GJG6okdHo4RIIii7MAZgkcm7VBv
jP5Dnidb3zAYClUJPsoY1xaWBhOaCRqExTmT4FahuIh45KRpcEoQcQDqIDYa2LyazVYn6pcF7dwU
XF6kI5484d/zjQ0dvtOD/xYaL8OE8zxoHvDzuOHaloa1zqRNWREvoUS7AOk5XB1aNmMsy643gAWA
hZeuVxkSESxU+niBxTopCjroXBehel+bsDIwnMTSVBJ54ORqoFSs3zWrJp1beqX4TYNhM7xgBOIW
hmUmjwsSNROcDRV1vCziW6+rPygWhEIHJ89xJqz6ZpPlbUs5QRd3K8UYq7hPWkrOu/MHhveLmjP8
WhRwwoL/Hc+Ejva1ooZmgUnKX8RUH7sSo14QzIgjUEDrAkIsu4BUeFR6LMY6FNaeKa400NJwVGf/
YTVvYFu4xjbUwMUlIbMG468dG0Vv+AC/Qni609iWmG1r6ceX+FJLPsuEF244DFfswwAUIXgK+5XM
KV94v2wNDrIXB8APr0Czwz4zUqHFcWuJ4uj/lRsYnyaK5hqqgT1PEFxFWLu/NIC03Riy8FVCJAau
yv6z7EOBV0x2AGq+GmvSxuhRo00EyfqI4d0/a8J5ArWRohukn2jBEMqIJdQfeuzhBQEGhg3NpdBD
gdhQ6mDUUHp80VyWJjv6jl1kFzeZmGjDAcO+qgmYgVbGet3sN5M8PMzEa2O/s07eIT5BC7TYdUSC
JVKrG5Up7fcD2sAbNCLgEauJZ5pZR73pMzxa4CdF3nLqO6OeDGOAZtYA0WqpUCqBzU/mK4UG9Q2v
JOsAKlX5wTmYqPuoMYw5/QKa45MS8gmN/ZoePzH2WYuVRTGR/T3AHsD/S18xz5Y3HrYoe/Yj8cps
GiqNPq+/BdKGGggbgRL6GHTjnarT135YVwpxYREptrjFnFnz7pTEmI3gJXNGvAUC1qbi/inv7a4N
tmHXLqwFWu82pnwWyr39SNxIXwYbk+ippFzq4gIGN5N9gel4oR4WBZqssgdkZ9XfdY0w7o36TTtQ
YBJ8ZbW4I5Tbi8U8l41yOCyy20Qs0/o2kBcluRo16P1zcYA04ib5yKHOEEp7I+J1ENZWM70a+4BP
Y5Xbvuxtkgj+umgjIErgHSn2cdrHdkzk/tWoduvsmsldugxLeozYqg7sBT4zVyqFj7EQx/CB3cvl
Tj4n+IzzXbzL3tSSEhJAp16DLvNiDRRfEWKlwd7+Fo8MII0/41Ibv9jX2FxYouKJLB94djHTOMBB
U/91SUTdInP7pYtEoA3ntzNUETe3RwU1ktOiE4zeG1H0HpsEF3lt++887cCuCeSFruyO40ZQiNkA
9ROgM5pUuDTwoHoJvrxL4WGLsa+Qhzm+sBDFTHh8+QdMiwqGjjj8CgGa41NzztaCQwF3h3kCx6eK
djPGbuqs9QbuNipbBCRmICp2Q5HgsVVTFMZn4fbgdgqulUKpowR6gOYsoASBKX74cqzof2P2Bqon
bUcEjugez9nbxHPsGgDTYPRqNFcBXfvRtG9Pg6c3oOvCsEEyDYVM6EmSlzed7l2VCCJIbl0BMhiv
T+9q9DLwYzlPqqni/XbhvycGfC+HSjb2ZZuQDXvu/IkyEoYRnpX6+aY56d+BdRhXx7SzHAcFwcfB
4m6/4RDZdyIqIMEs9VhW0yf5mNJOYOOLYwgCnyURB5sPjh82ihO/HKswNh5bhQg4wj7PwzkC+JUS
nQLsQC2h24vD3t3qmcXyhmqAIhsNAdV31zj63ezc16ppqVh39oiHhWyvJbAgCRijF6sSC88p1vHY
hcvD9kWNjx3Hr53Q+LX6EhVRL4Dz3P/Aj8D8FWTRU6dt0SU2jAnRwNLfrk1jezTaC48x4LRgSHEE
EE8X9gA4+ROS4swWVndnCC18INol7sA5uUTWBlf8XMVZdTemXv/Bg2IzDUVehyDh78ZdlCUcBv52
m11YU6hI6C+6RW6b+4xaZt6JablXJvk6Z30DIqPSHT/r/bnWbxmz2XpL3+bIo3AgohBep82sN1qh
jOvC1Ea6mlo7msC5mTBXQgQFD04uPAlO3vMxNJCh5AwSnQoLz7kAs4ljk0R72Btpyy2tWU4aULUg
mTMG6fGwYV5RvVWUxc3oYSUPU5GMvx3Y/JChOOwDLTTyw2jZ04/e7Dhkt6f0OnCmlmLhweRl8bEP
QJQjPtV3WodwkWkSEfSJKQO+3i77Pa4Iv7wa/bx9WwrXjZUOoqzDGnqId+GIRgrr9mH6E5LW1hjW
yAHw5lruIepDkabl+QK/EPmxzwnM6fnxwPBp+AI6mBb7smEAfxjdvM1Wn12ity/6l3CAOgb+C5AE
PmN5RE/fmqEVxV9Detl0bH/9p00GciEdrvddy2jniBOaiF+qLan1XgensTtESgRTBIrNZyKcwjnx
ShKxOuM+YuiAorTAMb5Y1Oa9zQ+LsqYLi4YfzvGPTOnToRHPe3E/JcIwrbfzmXCOECbSwTVIP73n
Vzg8h+BG6JyosMTFR7SdHzofOMabJY2og9thBP0ztzi4lQjZeIuPRyysWE3c6QXKD2BYQfdbDq9v
S/p5NMn4zY6FtkSsGZ+rNx6WB5d24nfVjXY4XTVtUtJW0KhIujwE3Uj0tNjoR2+rWmDlhiN93rM5
SaM5VZnnJKA9LTI4iVjjxt60/UuIQiQv72lUcHbjU+/crsK1/f4Qpsx7EUTFMZq7ANlk+1xxMS+v
rWgfjAcPRCsjTEI1lu+PSHzV8YsQ5wdeKt4g3TFOOc2RQ3Qz+unduq8kfY1YaGwrj9s+oDmIw9XF
9CnqhXckakDQR7PJjYbGNJ8puLzsJ2rYm5Eb2gKdI591295b8xlx2lsMKc9bpgs5HC6/eykwBS3d
s/PAYokX4v/z8e6ragKPiUwh8kRpiCLxIb4gvfKOl7fVmeFUSVyk+4CV6DRj41Ag4ME2CG+PhqPc
IWx910/WoXEXSw7jm/aDy6ofYM07Q2/pdTDyGBVs8tYRuhtg2/hMt5wMPYRwNT2Lq/WkoPHmi/vP
JrE5Y1XcYRaP2Dq/DkRWZ9VeE6aq1afDavJG30h9az3q4lL7Anuj1QuP2zJQx7wVxgYpAuvwtvrE
fBpuMcKpmNuB5AqqEbeXYACnLvUd6uK0F6uz+aydlrRe6T2v1BB3qe0TM5R33vnopHZy4yCHlfiK
kRXaJvTHHKyAC/fDNxWJreT15EQIAfNN1FXiDVBYfVd0ZdgOjAMvhm1G4f3k03e1EHS1jCIqemkE
iZlAbYZnfUaqLbNbGDLYIrEGU/M7+eRFfRgsYhZqQVOo80l87nj5OwPKnBX0SvwwpwPNa2ImojVd
+mNgB2DFU9GaESNRiQviR+dlmWiU5zNZJWrtJ7l03MIHG9mzQtCwB9XlPDGjZGJ7EazdtSI8ZCYc
KiGABBLr98K08I2ras5m0uSc6aVbHA+0jRYscAHjIOTAL6Uk8BcUfR64NY9KNrM+dF35bBxcgJHx
v3DUhSTHOh0hFLO26lwpFL2jgwWRtCStLd9o6qdRHZMOJhndJ6M/fdLN05UMOMYDhWH7+wLb4Cdl
9Dw8VXmOOHojYWt6EBThCUpYNkNbnali8XoURzRO/6XBWkPWOqYGOreG2D1KQWLWywy9ZxN6x4QH
zs8Xk+/qaZGEKJv3c9Xn+vGaCwZp6e63/avRKuFPvgnMzttE7rgNiDpM/OOW9YN+HdI6Zo+MLEZV
y+6mJ3KTFVRaL6NBs5yilTUoZ7j1U1aGEJ0y0/jJbjm5Wfjt2Fxrb9aMO/LrLHaiVBRpJMv1VpzG
BQ2hyniuhInaivnyNOBIWnydZ95kyYEcLeH0l7wMTghgxTnNa9kDzvdemz26cTPVkM96t64cATtA
KDJGpAadb+SAiEpyvAvOLPy8Ly/eTb9Rw5mzccWtmJWTCfZgK7twUOSdWcrzNx5xIlRUZwLTEBZk
SHL2x5PXbDitULRtSLChnnpNu4K9xm7C7iqUV9YMdnShf3Y1Mbts+NBSD0EvFqX4bSUOsz+ybDvl
0tBYlmeUbuJkRG9S1+mO6TDWaCQsvNRxfACgg5tLUAEMsK0z1Bm09CmGHgds2im54XPU5tdMnD22
1BO0LmhWOJSEa0lf+qdNr5JZVMfLGbsDb80kJK6GygnVK39nmtN/muu5EQpo8zJBHp8jBiaTCiBw
l7oX6xVesAEFHuWPLA1C3O3YrD2kEVZ8+MfB4M5W2yZrhNj6k0ND1Y68IVhjXY0dAIfiwtqK6uDF
ebncpCldhcGaQLSEQF3a9yllwTYdIJfk6jjsGu0XQcHi1DWRgow5RVABfnghn5gflcat3LUwjAhQ
Di1ioUUKnU/iSZ/+2IO978jZ3kRE8fDWcRxj0SCNN6E734ycF54tXWkQWhabfl8LJ1SJ/LCPJRIH
b39CGeOH+Dlxvo6RR4OjRWct7JgRs8z391+uQNUh8hk4hvH/8tDHy0lzEAzqoREu4aDQGNDy2ew2
ehKrItRm5MDGWiwVxZsodnCq5k2knTHjNXHnfnNdpcvPWUrQI1AAeNgpHMGdpXrKjXhr6D5q31+s
erR8hdksCmc5rSpHfH90/JJYjuDIXjQLG0Mpr+nwHIcQqoVaMls2x69hl3+6UqLgYJbBe3LxkcDs
qmWHV72PRv9gZWEIoxs4Hun610lO0dV2qzFIIPwAjRMqi2tyxumWvyGXEkR4dDNtNBl7G7apQBdT
/gmKjsD3R9tdubbJ2dTkd6kGLcYkpaGfwOSJcJm1eAjEbehDjRYtfAcCyl2UdBoH9CDQErgLyWpP
Q5ILnYq0T6X+sQZDlPReZIWXYEIrNuTN4Gq8RgBOAeSJ5JLW8WtYcacwWpt7A+0wGuTXBcSg3Ygd
QQwj2saS9XluY4kBbMok66fsbhnbQ9yX9i7PuiYM3M/X9Ca3MRUUuwEdLe4pIczcPrpWRsgY5J6z
0SRI4Ya2jcWbxaNnGRZ3MQYUY+soFpO5tBM5AZCKJKCGzxNjkNNJxonSZN2BA+//Fp+zOaGlt/b9
ATCu2EawU4bsrQ7H7iYt4SNGY5hV00rTUP9K7hR/lTHEveQshTsl5K6IZxvOyJXAziwMxZrOB6Xx
2VoxaHSTu5fwyGUccVLhspgLIKdTOmtcJnZ/MSdqGR8WOZ9uabEBu7wGLtwGYLXc79Dq+j2dRoSr
ZdaShRqsVLgM4UyI/cchvhmIzXMGP5OInAkhhouPnAOUJEMynGWU8dBRljjpxesUFyD+PY6Z3APG
3dXm3fwL94Z3wrVCWoDnxYDhAoozkVWZT8V9NyxSK8G16RP6aC11t6E93UjMP+krWlaWtYOOCd7b
gCH2snuTu8sWPYl5ZKG1tIxQpjXGfDj0saTgOoq3Z0E6/CBiOWBI8bXcEupXP1yGNy6b2YXnBJUJ
ayEP9eDyfXEYlI9kuY2h3CVKmp+YlhKAZUHTbHmhDBtAXso3VDN2LKPANTRkHoRuxmz7QIHRZc6J
uwgjTtW5+VRfBquo4bNHwRahkOGByQIth9qHGYZtWfJyA5dBJhXll6wkjLv2qkkjtWnCHwjxsLPc
6zjjYXPU4HEI8nZyFUtcB0pOhBkDDJl+GN0VpoQ8LVmmGF5CpWfM/IYud4Lb4m7EQwTph5QnUc0a
B5j2O+wp+IdArogq7Rq3/QwP1a9hMY4wKOUKrMxllGCZ5FpZxAY0+7JU8rNtmHChHIlhuZBMC/EI
EJ7ClD8CzkTujHsP+6jWDniKhnyYpaJRDEKb5KFnWZledV5wmQkd7pC6HM1PxtmDNV9IrtVM4RJo
/ciTWYZ8kNxiuF11HghgBk9FHq5ihCwDTBtenm4z1C8b22wzZAnacWPl8oyZBT1MS3ST/8AStFxW
IC4OIxoKjA+sguw85ubBToKeLqgtVSsflXE9YWvizE7n3pJHzKMQLtOLsc1jYmRAc2VaMSJzbFJZ
ecU8pYbElSR2QDPODpIkcy3Q5K4JbLxp6F+ox9M9IPGcpXhntKcPRmzhLENYXULuYZSwCcng5m3h
M/FuCS2nhH8+mhn3dQgfj+eR8CiFnMibYndraZu+ydMRTlAyMDd8Snky1EG80HwE4YNXmSY8pbdh
ufB0YINA8uH6RrabuJEld0iz93wu/t21NRj7Ade+gzwDf8LXmGhcpzWHk5to9lR+SdgV0EFXliY7
oNxjKHA8nyTQhkwYuU9R34+uY8kgZqSY4rFS24co05ID1blbwVpj1flAumIgnuw1ba814DO7Lqt7
xqCBKJbB5IqyxziL2Lk5b3Ed8LVgf314PcaRjWO4jDdRHz4NOGEDixfbimeazzGEwoLqoGXOmLkD
NhiAQn210gCH+OTye9zNLOF/LEYQT1D6EmdbJpvCJ7AhekwFmuTGY8YDYY15Ix4ruWiAODVZEX/C
sMGabfizLAF5JAzL5vFDWGsHnFo9bqeLbITh6mZQ3c7DPDTY76RHwfbEA4JuxkezrKRhuhHNoZCS
9f85m7O+iGNmKN5Otc3tmonnaHd14bxAJvKOZYQFQ2zmGY5PznE5JNGmJ/SZu3HeFgscQyi+btSt
0l4A4JACn8aH/nM14QtOF2A9lfZm95SQkatJ+f/GwOuzlV2P7RTrL15rIoWQHBmuW1oib0tFMVZN
SG5nl+hRL4oXa5fFVDwH3rQZpV0j/RDpZdyl+qfXooYKxzBKbfomnIjEe6nhfLEZK4b7yXlbI4Z0
1RC1ozrscdbluKNyTC8m0jyI6QX8Dk4dW6XBwZnqYKhjUkTyJySpi/6Eg8/5AtrVQJoTt4GG782X
NkhQfeTExe0a4ysSksbMKUXaIGXw4Uh2o3amNYRbSTUEuvyub7Ry3qsaxTaKQ5ZDWkSrHgww2tec
gfrpJ+6FfIJAkgN77GJc4LRxwn7ak5zYl4dHBnYLcrzi5DMlnQa5RUoLnVPExSggMxPLBWSqmKmQ
F7ZIHuA9zIfPsLDGV0Lx4jviVbmfgFis4+KXtgX3Ab1ejJkg236JvtrE0BcwT/QaayZfdLIYONT8
UcY++jbg3Eb5hNbeyWpoeIyYCIkRyi4OuJog92gCdqukxAvy1UI/WFIuUKrTTGw56ZpsPoMGm/QF
6CNL847t0WdQvvP9Qo4O16HqzT11socjx9pOTnmlSddOOgjwwFlrrpyIdywWUMFGLpNAh3kMUZER
yyyTKF2hntAJHlV7sY/lAHOmia1iYiPhN9gS5egmsy71PcpCAyEgzE7O05xrOuadjeFtic1OHUd3
bLTY654cThNa1EyXpkfMAFOV2pezIzy+o3eKhGTWhhuw6sjuA232CKv/bC/f+JrR7dMvzFQOUELO
lrW+K2ovY9P45S7wsSDp2kJuvCI6GLFsvlkumPYvztJvzlfs2KxFb21TYyXFpqhNfjOG9ynw3OLn
8YFCrPWF3UADOIPfkERc6S5g3S6N/vBirqpw9PZIR+BLuU9HHRBn9NbCD6TZ1WjvItIA8Ib0EB/H
NYsmfHt2A7nWJEFkz13kB2lmGb9BcIwT1wYq55/Zm2YhnCUCgDVlxs/plyWbkL+fvcYv+1iQSdHR
P6Ty0BQk1U0bOusX/UUcinJXGwEmHV0geN4lgu5qyKaHfy93BKsMGlrYBjGTfGkg5VCRV1QIGHn9
aLyyRbHz0U/hKCXdpSuK4eSpu9kdbngDsw3OGnpiXawP7uaq/Tag4UCZw0Fcuqx4nzpfbH21H9Oa
Pn3FTamF3MHmLASSwrQ5KPyNkKkIw1Qizc/6a1xRkUS0KJ4kzbQryMuHTPXon3edZ4Z3HBJYZqBO
T50sTBjyVBuxGI9lb6celxYv3oM7+9kbG3bEmetq2cOM9oyQG/08R9EOEbe7NDK4y+GB5pNU8MRF
c0xo07isSdShMsK3iqXv47HEc2qRwCOW89kSWzg6uLY4kjG7GB0X9n0hZ4qK4OKKt93/G5k01Z/Z
XqQUV68Pp71nJNAyxXOdogE+vY0qgq+BH9jdHpQbfQqbE5uXdHrDzNq8Haqzio49ziJuprqy/e44
YpeWNPMl33FTeC33rdOUOymM3etM7sweJz+QB3iWkxnGVxxc4OzwxH8dfBal/Jky6Y2HzQvDTP0J
A5Dpn3kBBV+np9VmUePHutZh3bbuUO65Cv+c0DHjHSzKYxqX7s0t/94Z/FaHMTw3fnz1tz8YKhDe
VSORWBKZcz33GO6saD6iCLH6ietGs2U2d9mHqWQh/lJfQPXUy7SG2BrS+sBHKj+lDWqfpAej82L2
4etLMkzTDikcL3D1EW4Zy53FnPqVF5woCRWgM+cu4c9zBhmYibwaA1S/gqKIEd4OzQqGcT42Kpul
FGRzSsBfWUYKJu6lGkvu6PPX0BsYIvRcwQU7o4Z5YRn8IpGhEBt3EMpoqGjwukd0g70BP3nx79P5
CCWNtkdCD9+aCVwh90HIYnAML0V84JZG3aFIBJuitXgynhDtFZasJvASyN/wjE2jOGgTXIZbJ6cA
VqXk4rhdv9BwUYCYyPXvJaoTGjXjhVoOTQaSiH143HAfkYIgopKG5dkW3rgMP+Y6PHr7GF7DYnym
Tv0pfKbVbE7hzb3RjmNWlYx9ZULRTz2q70PiXOBPMmr+miM4v8YNJzcDkeht249V7e+JSjMFkN3Z
gg7jcsiWKzxHDBBEXrrzC/29oN+/Po/Q2REtS7c4xqI6Ozif9Pr3Jam+aTzWhf4ga35gn91GuJvg
NAC/s+ogk4emZnXt8qp3Ipi7K74c3s1GKGzLN3S0/GJuLuYgfBSmMtttG+MWtl/cEEawe7ppBZVV
rsSDceF26L5Gg3FtNSDFBMf88hGqZXAHCRgNTLTML+HDN8zmS79Pnz7Sky76ABnkLwkgMBvslBSF
YfjNHjHdYDkX5YJd0vm56YNKOxBYSM/4Gsumed7sVG3HiVfucTfpm1243tl9+sHwFREaq0fW+usx
ZHFXwrOB8PD8Pvmy6DVhA3xwhwXsoRdWmj1UOUnRgFGMBWzL7yCSAU1MCQK4s1We9d7yy5ZRauqU
IG/zOWwZasscCLGth5i5QJ4KOtBadpZg6b/kMmiDuJM8IsTVF2ThF727oQLzjwglSyBd1KJjeB09
GBN4zBp3/YiNBbD6x8Fuz2nOvujnG5kEzQgbkVBRyQaCAMkPFBEdxEiy97oZhaoN8AZeg1sgK+fd
OgWD6Dg5kLYqjmN4ClNRYj427a7bQvNx+wjbVaDrs99ff7D1u2tdqoC71obFfQfdKMeQEvpdvU+f
EZ3uwzmFJECGVfpZtpiVTWgyDa6EzwvVJsaF5Rwh5na5Ne/w5inwEWC44MR1o/QizsrCyB3nhTbs
kP6kcdAGZLQCFWNhcRjoD9br2jiP0CtDy5tcwB0eLorWeV6skTNDJehCbPkY6s2o3Q9Q7ug0bFAC
572csMVG3N1iugF3fEUksPhc91b3yX0hDxW/jsl3q3h8jUy3txrYFT45Cs47BRFpvwYbzjUS03CY
DADDQ8XrsB6gBCX87nozDkfUnnzn+TErWoFY30K17gMhADRYlcuUTNG4Y6d0DprITGN40R9oKDhb
x4fJaQvLYfamCe/B5kZv3p718DNHgdgNlfju1dZpO2cwpHPSf6C1AC2tDnCUZa1B1jpsowYBT2+D
DA3Z5Mc944Q+056PGtCO2br4P1QaipGMTG/osthyqhlhSRkhCenxL0d7H5ZWf4hwhPqRZQnpUqm5
J6BjhPT2foyAiH1MVuC2w15o3P25Wz0MeP1NoG9OjN4uqhn5qjaYvjbnQs++FB+ft67QZOpOH5u9
9xnXeJKHV/uStjjvxwO/xfzgmc+6DqZbF+vAwEaSEDfObh8T0AcIEK3IWXW12r7S0LvTDu1ZuEg0
oq0XWx+1gfvFeUL/Bm1jMD3OrrimAvA6l+iQsn9ZBwvJy7DYFCHrJMTzp9M1UV4m/YSSTr+z7+3Y
VEXMtoRs0KO2paeJLhDZUdvZGSqCtr1dGggempvKe4wP6SkCZmR/+FIW2Mrs4hx5mUHCff+iJHtp
VxaRvq7MCvsFix/9hjX4GNVYPekdEW42+pr692YCdLTzpkx3e7a71+bIHRZBH0fNPnXUddxeKtNT
irwIDkA9Hih6o9bfF+f11neKdkOtMSpX6uYDjkNZz6KfvAOSUdEllqP9yTxR+WYQABZv0HfOcvH5
aJzY2GJOgzAmqqGgT40HhXAL7P7zAXTnkAeIxfmM8yNAKH/lUMjx7xPfLSUFMf1G/UABEYDqOEUa
jg5/B0pz/qdQhzfn7GKZ6r9gN/swriyMc3DOlhS8h3+V3G+4SirwRWGxduu7oIkaVBusFGuftHMu
9LEoIbKWRmfy5mEWjqhvOjq0Efe5rofygLtOd7qHD4KMyG5M2TeRK77piPzH0pk1KaoFQfgXGaHi
gq/sO4gL6ouhtgpuKK746+9Xzo2Z6bG7EVkO51RlZWYFQWN4bGtnemTh2uB/UyKGZdDda+hoyeT2
2gBFi0W0BkiCwmk/kdU5j5fEHaQd6+PiPnlPShJKjp/t/Wp0gPjL8qqOL36yJWfwa1plHdeENCwj
T7scLkuO7hmiaLpPekeTN985sKP+Rrzn3CFnmWjoiC3bOPvSIQLxDMkxSrh7xFoEXHfgmVXdgQ4I
ks9DQI0/rLkFDEeUqr3WRJvGoDIu49sKReuUYPqvb3UDKCwUpH1rhhkAZS0pDYqDCVNvjM8Jxc6P
1RiddweXytJ1wAx+x06AUn8xhZEQ0O8xg1BEtz+OpdaLgMmmcOnhSLEAYu2KHLcyWhsmNuddk1xB
p6Be1yLjh+awwWgU/ADOh3AzcJn5xzKAt+HhzsKHifXniftKNdmrbQxcetSXWyNKj6uGcwVu2K/f
w3Y0+KOCdoFG+5r3pG3VpO82pH1HOjAw60qnsDIghg8b1nT3dnrm1fgmOXzZuxBh6R8PtHocYYsi
FMkG9l00/NSUldg23f5uVyhocDtpgYepimgBhDy+1PcjBU4MxNNfv50bkeT6vj4TkrJe9bFZKK+U
nFm49zEe6PBGJ8Iu36kR/SesJk1VsVt08+1h8gZ4SroHsxftmfRoLR/sM+gOQac04TKsl7Qngcq+
PsFJbepPyrOJ+Atj1goyIUtt9w/nGJwf59DyaFiUvH0xdDkMa9J19P30J58MUO/Z9wy/UWK1PxbY
PqU7ZPLJhe5Ge+kfjkclkj1MR0nmh/lHq6GuHljlcdV66nDaBRvqhAMi7y7sm9bmQfEayJrEhhiy
nzHySNk4QrD+GzHmfvu5EJQu3UHUxvfO3avmi/47I4TXooc9xEjFWk6JMJSJPzyJg/KwK2uHTFHv
yYliQwkvVGdGvggOzdzfyLp+xaDvbT+jE+YwfVKhPqIe5jKE2XAOWWHm79XDhbqhNcjambm+QdvE
STwYaI3N3sHFxzzTOlDfp5cz9riCDdBQDFdnQd4/Lo1l3tiav6nW9sf3jKSfXHF8I7vi883eHFCP
bIeK8wGWBZgmDxlaXb0gaVhQoIVshVetDTcOEGfoC+LTh0SzjwgX0w+oyW3BmZPnLY3rGgV+gHyW
a/HE4b0xe1C9LQrMvtXhzQQAUqgG3KeDmcxZhfm0X8gblzaP6cEiXkflDSazRYHLYtJACvjetkhm
RfOanqnugdSL0BSDKNZIifKb4dNOwSPJbvr+0Ww5961orq9rMk0WJfIIspSPc6KhGFOIMz76daiA
SLzTi6GgxF1On9ErgS+WPtw8yZfM9WKPXwXgNdJHk1wkBqlQvS7CYop7dk2bPKMVnNOu9UiaFJ84
IXK6AzhvDNBsYWplnbXxkShjPP4akC3onQvBjQN6fUkPz6bLEEHhCadJ6lg5qDGovij8G5Fcxm+G
WFymWykxfZwnuujRcVFuTyMBd0RFXYZo0j/afqii+cvY62v9WTOLEqmLuWbKGkm+hAp2i02SdZsU
HhmS93I+iOS760tMDHEFEwFUcbr+dXQcQsLx2nQJVzhDhYy+yVOhDun0NFnHA61HNwoS50YK7c1n
TGMceo0Lr4prdAZA0Mr6OuJDzCquCOY9MjGEvE22Q6tfeAoNsrflkYxV5JVLEu1TvB+2std6mSCh
Zb3JrQ+PGaJ9niOrM0dFC7A9OYfLN/J8coU1T523X6DE/KuyK5ATKeEXb4IRMvnhC4Eofk/Ds3cT
mt6ZozgumtseI/tgHb0u4ZBCDNZg/+Q+dpeRIOp61riaVveYUVzA1LCRQGsZkdjUb02kv8V4Pxlw
Ab997f0yJU2HQqtfsvdcCdvj2wyTyB2Wny0Mhcrg6x2me7f30C8O6+hDO8/aLpLNO7juCe63Gjdn
qELQgqYK23+9ln2FQOMUKIyVSDVuDa1mAsX4Sj8xHsct1RpgDAJ4M3q0mFnOaGff+pnn4JNxi0dQ
D680Lhm2/D5RxLZcNG9Il/X++mkzoBhVYY0s+/HQG9mZmUDk3Dge6VI1wSWDLwRG7sB/jeBcrC6F
3X5YOQTypKDyuS4XGMU6N+xp/8QUgbG5vlLqagVl2tPbTKjzl1tG4tpAnDvMeQQJ67h0+4lCoer5
lmTwQ6sTjKJBPRT9PssU+wXazhkX7sXJWSeZIO2l1UTz89TqzRsE3OTX943KZKVYm9awQq5lFxV8
+kHPYPl9nO07DkbGx2uPCqbnnBIV/rjNGHOVoNAf3mEJdVWwNdFn7dFHVs5RPyHh1bfnsJcUoXiK
DEzpA98jeu/M65ZF/ElsS3DpinPC0jj/UMsvqbI4+gNoyDgB5XhlhK5r7AAygEwuH7/FP+ILsCnG
EJhNrO8TYixx9MDXI1OIwg/EvK31PWxl7VJ/wihlZKIeJhJRiVcfo3r7xZSeHijmfSsS/rUIgum/
tZX/xU7iai2ntBoAbyERUHlYyca2TwbvxWpTA0j6zsA/0A8dvtxLr+YnkGXiIKZqqsXpLe1Mu7nN
qgG+7RROK2hoe5+uiQAhoFuRlIXEeKNwHuOmWY2vzGIoXEyS/jY82ua0hzT2D3Zxe6oyE4rpQNPM
5zWYQXPV1sV6QXpLtIG5schDCv3GA8drITxgy8Hs8PdG6wBQ2wFLXtGBeFV+jDvuRgBH40NyHVd4
R/119/ZjOXm2wg5W7fgetbUPDbMf5vFjYEVyOuvd2qpgtcPzgkSBZulNB469XzBzn4hFS5wrxHw4
t27bs9fqunV4YEm/csrV+Jw+xl0e9mn9DDoN876q3Pe0jI7gsimdWY/RfYpBBM8EBHlPoRMx7Uz6
s85u6dEDYVekTUruJyNm5vuVsni8ciri0kfvnL4CuOx/nWmZnh5OPQW+/yrBjeVcWlvMeoTrV5p1
1GSyuNWHCxe0drxYUD+njZ/iELNjGzPQpAU6F6sL8/ljcAVYH5WnDg2yYV5c6LTEsbAircU6jLnN
63BBU1JqC2UqzJwi+gQL0eHPFvRK0XveMX25BQ0k5HXNkX1ZoF6GNNtQqTAA6OwukA6pdr1wHNQW
Bu50Pixz+HXkE+ypo1+tmGoddcQF7hODzSsoI3HfoI62uU1P48sYvX4rUHfc0hs3l6zpgtbHBTFm
iJzGMMjb5nLX29HY8oQXfkQWEkgbjzok57zALnoSxasdnhkQvKy7Vtos/BAZNywZrBGUQGpcJLhW
YpSyN12pIlPQPYpTjn8OBxe3eIN0sq6UzsuvfJwalgZZNE8m72af/KvpLOOX4Ri0VohAB2PQJ2Hs
MSrQ/OPygheLlu4nDx7iAfLW7Mv0QLmRnRC2MNUSfxHlzftpMSERuhI+M+8m5eQWkqWT7JgnVZNk
VgEKfsT7g95RjT6KReuQEGdJe5Au+merSSsdcrM7f6SHBXD6MWpsqH+OT+MQ3JlqRSNuzQr8727E
vAYRR6NyP8p0OXyaJVVpQDbwZbw8GLmIrI4OuekFy1TkQHRp6kDzXoa99jg/65+nvcSX+24RsvYr
ypkDSn2bp6p/4TYOXyRK4wPvzc1j6V++Uc7t/7oVe6aBEIEkpgs8A2fzQ4HBurYJ825HZ39Nrqrb
LiNa3eICoRyCfG8fPv6y1hs4DwyIpJ2ia10fnlrrszZeULV2KOOPovev41LVc1BISIfc7dacfav3
oPX2FfR8bRZD675j0F18qE99Qw0Hffc1WMGTr+lG+6BvLYVPXCpJAfLKWJ6EV3qoDEq4NKe56t8N
RVYFTx0o8cvwjQKZssZyUUzvHAFGYAvYplB8N7RJeJBjfaGmLxcP0CZaIAnbEyY4tMnlgr3wUaeA
//lR7e2nUOyFqv6YvWbslre8Yenf2KQ7oiB7UXR+CbWc13wAzFN6mPC1C/SPPJ5IsqvBMeW3lHb3
U17yS75W0LvJNKFJQGW/4R1r5lSPf+9gQ9799vhBUcsueHOFKpwJ87ev389ldydM/22+o278BkVn
Q1rttsj5hep+CuSgKC/9jkW24uim7Ji/fCb9JOQrGR2kTDRdtbx+zI47/vv/1y4H1QbKkjcpI46A
97CdHEqtDdr6cfcBvIB5jAUK+ejrZvAXDiy9Wngh3PBmx6/r8DRrLj7JFSNO5PUD813pd0Bf8rn4
c9UGL70ZLVcvTrip79etv8f8E7/QsjV1Er9P3Exrm83ee60dtv6wM0UZhjZXMR50IMFxFXH6w6ik
w4bsMfkS/NL0BUK0rbgdIIgX9axP0kybILPUhUkcfx4f7K+UDJoqIBFJ8klOdKv8+44+cdcosiIb
0L2lnZ4zmrpEnwt9gXEKST7z7phGqDb9SrtufzwIaii4lLdb9AHr/707VAVufh9DwYNNy010Zh00
nr2o8deLuviyk1NKb+O7r5pl1hg3+9qXOnUKFizbkwq7/EnKLA8btJ84UIy7ZfKHDXspNH6nMR78
9d3ufMnGqpmHeXhHJkqzsEl3flsfJt+DgdswAtPkMJEWG1LPe+Od0ElByqJnxrtSJTnQhQYSrNtP
nrQtuWXK/JZ96OAXqukt+9JyhY4M3bmcxMDFoTC50f6Wzpb0w1VRfanRwGi4IkWDL2vQBxkbgn/7
UmnziSoMPAopj4+8OpGT+MOmVe/iBWcgPMBnER9XsvYCmDhqBJ3aqFC0zltJwyKsdrvQ6L9Ju2/l
doN/iGgJxYPP021GdZoTCCOIqFHFArgvHps2ngxCjpO+0E/qkdImS0IkPMGOTPE53ENhmugnQitE
CtgOkXOQ8JGhYOnVAncqTJy4slZ2C0uyIElVDpaL2Rp8X/MUkyed4jLEzQpFD7VG+4zNB6UuWRe+
LC0k6yGYFz5robiENSI14RXFKkp5ksnpL+dB7Hv+1eOOk/MEq7HsPGmYy4TvQiwBQJMpmyPGStTk
GOJKZh7DB286wl/i40h0SNH4grXQngJLbjSily/BJEGh8HhIcI8LYkJCHvlMKYrjahp0zVZU+SqA
tZJSh3Fe+IIR2tIloQJdFVPynoF0UyWDppsEEk7Q3FB1l4TrRKlGnJKbciXHVJCNM+YEj+xsi92V
yBakTujSxIoiH1Z3YisnL6VeWwgZYY8pDzmqYHLkhLwd9oRcOlLr0wjiFzXWBoms/ED2LNdJEngJ
OJEasLePLOhpIz1jLIdfFRXtLjeFUBgTLUGQCQCoIIKZ+yQ8fISY1+15n6ArlLPJ2mm+BjbDRWLZ
JyoYr8epfBBQO653GLwRlpNOOhLKs8RisdMRHz+YxiTdfJBU33/pNukTLkykpTjrGWduGH+oJjbM
NjINi28mH/8INZ362YtLLHlElanQXcXujEvFzVWTRwY49PIfpH0kG1z7ZdDgsqQcGaIULoMveLqU
NffceZWUs6En/ajBXW9wT1O6XKRy2Yst6KnL0OEkX+SacL9wtWIrucTslR8LOMANoO7ZTrZbxmy4
/Wh8J6zodtI3k71NBQ4Cn2SzV/49+KyXwx6ofDIiKvmWXf8KdSRJp3U9L6CB9X7jqklySAfeJKHk
Hm17LsZDHOzFf11tTC7qpKr8JobTfY3q6TXrgxFzEjQI4c8XJX3acUl+pUJQ+VwnauSXrOdW/ufA
4fSY0zP5acd9UFiByigNQSqSezm2IkSKYn8xd3zDLnCu5G5Hsn5YMPxaNpI/e9y62BfDeCwFZ/kR
nlkRTzDQIu/p37XN0pL3FqFk4f7VATsct+AuQCWLcLpMQR8sJaQOhN2TJWaayhdCunzYvyvEMXAU
X35JBru0zi1DWcjDs7TuVh3XMZ9HqBndNi2bZViXgqxL4trBhpiaAqdZJ1+7NzrsKkQHDPlNUgy0
JbQEIhgEYpvjIPza5MeoqXHHseUAm08p6p5nbA7D3ZUsd3OedQqDnZ4JwHncEYbFtw275O8FNQhg
GGw3qNgIIv4e2mHH6zrB6szmzHoYvQBxXww+g5vX1+5z9sFFYOt8TZeKBcfDt1ytIzVwuYrQO2x6
JCghkMUVk82r04KT8LUPu2Ysr7nzDgf0nH+jxrROuHmMoKCOlQVHfiMJv22wIhUrDxnaciU79E1Q
Qq7Mx1sivoXb4+bTFvm5OiZut/YuTTg+CM/Vj3WmMPw2gEnyk4AljcVh+pz1KPoBt/dGHbbm3xEL
aX5/2n30mjVmcw7OAQp2Tr1rdkbfIa5MHneCGvrTyqd36xi07BbygSGXs7VoDb/Dw67H1p0Rt6Gj
8ZaIDRZsuuH4Uc9wSLIX7lMzbi2wQYoPu73LYX/tzqjFmDjsTrs6Bnd4aHVMp9aHzmXkon2HjQHI
w9XhOAmd4JvtjbsCe+k8a2y5aFyYiO/l99wGfsltgHFwFHyEu9WY8mAsgSTA66I66TBvf3kGGWcA
zZjXFsa/W/qcczs7ABdScJRZA7tPHgthyFTOE4/85PnBkWZgjoWDBDHEbuj9NGXBgW3TN0Fk3SVP
DbMNkzdrhZ5CW3Bc1R3LNn5v7lL9xAiVJUZWvARURHRwzF14YLIowCKJKbZR1/RJYyXt/xjCuJz+
0YSPTheTq+6txKQZ95hZ/ZOecClYkqFME4si7GH5MDVOwOpGHeYZsceFzf9yrmsXS6sMYn+agh/B
MZP1+yhEJpzRyByZ4123PXdZHAW9BOGUl6zWOGUyx6bAWbnhLqHuxbkF9ZXVA1RK8kHJNGlFxJas
GQSfR40C5Z0fn6h0frP0ELM5hFfgGpjCshaRhwIqy3rjPqFSr1mDpXALsUvsWIUvl8LH5pWsjKSI
LHeg+OOx+8Qb8WSVQ1c2B58eUzqT5fJkxRx+NbrG79/3dXgxHlidAkqy2I07+OXBghebyDi+p0df
uIAA8ta6BdTRpP0nrpDG0VnQufIB6ra0yc7J12E51maehGgwvtDR4HdZzDN2z4OgbM5CqZshbAjD
jgfZm9zmjhVgrcM6Qm30AfzBjBJkOdfjtZRvJaAqvStseTlVHmlu14XgAMwTvFezx18AJw4Cwp58
NKMNjUjNwc2s8D71F7+PCnuw6agNMg/1TSGMiQvoiUvxa0+J/50pgJnwxySUgUkk0P3bhthD7VlL
XQ2ioSTNUls+sFZvOT6sEmXaB9rHLWFgduAm6iu0kmQhPPxBkzZmWlboW5hv8A9hebMkwgOcTGiG
rLU19FcPLOCuCNuSJNIdj/cnJj50oguZQCTWC7oaaSaN1HRxgdOLBI88XceSw81TrBXwK8PhihZA
+yRo4lsUBGWAEYKZYVWhjnhF0vmkwxRknPi0u5odDCzwl+PIKKoOJk0XahX9iuAWWPb4p7Qcw8r6
XRtsoiB12YlJp41O3DWzwrWf1gvO1d244fn2jf5ZTeFNaLOK/GZpnhjOEjPZVIr0BYCe4FQ3HTbm
AwOqFf6AW+n1eQwJKbmXqZXywFWEHOk1c4kUxMhDphrmBlBSHkHWsA0LfQ+jfApF8Ry3caic2UsX
JyYTv82+TnMyU1p5sGjoMMPNLMrER9tbcZH51lwFJHg4Lo24oF60UjCJewZiWETzkCAyudwRP3q7
0usI10D9Y6/wTVetvS6+VtwiJLCTg4kfjM0k0nChWu1Y5kyIPjRyoqsyHiYq7af2WALKa9YUe3Qx
R6WRU8C0JvLJOItRvfZXNeyVvY5XOmYqCtwjpiN+xSY92MpWdJJ+21ghiXWKZrIrVIvSg1pDcesp
phyLhWe6Rg9yfAU53UjjBGjXrtNBD58w3hrAWpkHdLJ6GriFmfLty5xfVvPPTsVPvTEs8F9i4FTT
s8sgMREXmAHXbS6vMAxnp+IAQvW4GLPHvt0YYvkXmDSi25j84BaYxZg9D4bmadUYzlWuu+Lhn2JH
tXjhV9Pf8UR0IgtwljIZlvvx3MQ1a/7bKw3Zi/E94MPbM3HQk053c44omONRddUCMxCr/WCuRbw0
ORYcSyyTLfmQ0uV2iseM4pn0mrpM+7aOUYu9srkKSFiwu8LCC/w6+JhzaXCE41TfZqeyX0hCX10u
ySHKVJqtcYB8AOdt8uG8P+NC8N0B46rfr/h8DkvTcdbi55yGHCQ99TiEo/s25oPhYcVVaHlymJH9
MtUY35TIVjU7OmNmI2ejxqfpF/QEu/p8RY1lQz2G51GNH28DYgMlCunpluvLvdEfFq4ybKETjtsx
/drUUZAtnZduKotv+sjy0j0RZT8MBQJEaT1Qy2d9QANoEQWaZ+v+sUsaH10ipa/nGR7pL33pbLYk
cAnPZn/SRwoK8MG0JLUEyVSEGE1SkqYtJ03R3bDyYmntdtP2hQCZ2Bl+MesMqwVZrIHL7EErOhpY
ZQ/aPogF8+7NppSHHbiD4KgYiis5xYMrz7XkRHDCo+3SdQn83bHrYh5PhkHe4JThN4P3qPMRkimw
7GJgjaiGafZ5Yz2q4idTxH5xMqqLtsZ5lNWTFdFoT+pF6SmOrGmUOpxGBOOGsiFTdhWzjktROBRl
CcVpdJSLMzI7JLc/wVXBrP2F+QtTmxiWlGtdm1JssiBahOHrhdOrrDF0QGZOJyOWHCbkKqYcJHMP
pvNMcYHtspIcAh9Sgz9FD4fIZJsyvd+M664dZ3N9pGtEpRkDtWEfaFfktcWs0luVf3zvPJOn2502
x/SsK+0T03cTB1JqRCa9i/ZMQacok5h9k6BeQdj2smZV0N7hTst6uE/hoLiiXblTp0VYl26aIzHy
J2ikvXsPhiiTlhagKYPYO0MODiRm5mOUJcCWZBfWrdAXCBqQJSXShSCYt8xobptu2lqfrLVYwIP7
UmIX+5Oj9ufvLrRghb1OfRmIntUwepBVYjPz3r1IWKMH0LqA83ArWbpruD8vC1G9dNaFhmT9DaW9
q5p2GK86xXzK8WzeQiQIY5wF5ktd+0L1OUUNhL5soMVEReMYRnzDooKPopILjGIO9oqPvw+EV4e9
iEAX5iwnCYcb5jAxZrrlqtFzldnUZMBrto4zIPMDbRAC5n8xEBWOHNA55SoGor0pnFm4iPOZjGwo
9QMNlrb07R6DzMdQ0WM+w6hcA6kgwj2h9gj6gkqBuMd/UzhowL7CaGe2IGLiYiubn97IEm2cGJtQ
CUgb0BUWDQakvFAstIwdmzNCRY+kErHDl63FWRjsV0ddSdlLqiDQN/0QUJwAFRUUcQ5Ed04aGYaN
Zcts6iMdxfYAl4cvu6wCaQdOioVaX10ULeQ3NSMm/CYqCATyffhLsArzeDDu/32wqDzQ0LmPq9sb
nML+PoxO11NNFQVQdNgu9XzSYs9+Y0zrTsh/lO3hfXLz9Q4cGAmLcqhOOEDsoxcWEzwA7vDmVBdB
zNwGJnI5UIv+58+MBQJDkQQjfTl2EPW8hzVqEkLxGVZII2+FPx9amYnhoP+rJ0gaICb4oQjlYEuv
0zTZpDCiUe5tXQslrDFqw28eIt0SpTHdRBzCKl17WoF+3Bx8DAF8EeaeRDGIwrC9mKLoRWUIxufd
Jl0p22fX+BArD0RjiZlyrWNha3WZ2r5Z4aUwtmTCEpd8xNzIrlGXcQTxmrB5+4LpIIhNSRJSvJ3H
GsyIWRWS8URyFtqm2sybqZ1sq5beJX791XIBuhKq1gnczSdVA66DISNIoVky0+gTuI5SkmUtjN7R
kfbmBzBj7QklbE/5TFR3DIw8oQhHwbOfm8KkoeIpPeAL50ndC3Wy9Y5ER6BtCORu9JNUCBkiMXw0
JxPWu8lDZ9n7TFcHH2dbfSKxhjj84k9M2ZGF5xR9d32Yg3v7s+sNtOx6dPrD3tLrDyuC0GwjMMne
bo/L2c94C+vV6ItRLhzW4G31Q8jgvNm6mg8q5YOwpMmlZWI2jHYalhKPOzE+8mu/Z4oLmlgWQFPH
ntt+WPhm4Bpo0C+7oul2zoTBuGbrmV+aPs4J1AseVmkaQ555VtfHTsx+Px4MWwhp5hnwOfxeWd6S
RJCBggw3wbSOoyt/DVIadISEuOQk5OP8JZ9WhteOlQ3CrE/uirpnY3exMD2xyFZmQSLO28wNaWqH
3H8jdMO7VeiCFFFNdgdQnMS4WokKm6KbghAfy2ANHO04SbdQoFzxu06STrxJYLOowcCkqn/Uk+Sl
A1RsKtYu+rwA25BSJqnkZa7t4iaa9HUl2gIUJdsE1SUnUwku2XM74CL+kVOTPg7daIDDBPn21WzG
7w0n3o67V/10gn7QuuoDJm2ArauzFaPWLEg5LHAh5FWh0ofJybATaoAAuOgqZOJHOEmzkphAvZc0
ImH+uloKWAfP5d4xLi1TaFG5QXoO9quoAiIyBwp8qbqPNVyCjGVUAEdtu9kHbW6GLWfFMyKm+GiQ
EEtlGku7xrjhkSvwA+8YzeSTHtZflFwOIldWfUgx6pzF6KElvIOd2g+sb/SuDyMGW1DiCJZ56iPw
iO0WtAOx3vio2s37jJomie5aCaTMjhMDfoaQZgYgEj7yn9iSBndLr8lTxYSKQE7Ek62Y6RfdlOsi
Hgn2oUIqL1k25NFwwArFet8bn7IGirm71nZVliUkQHZic1lPGUiE/3NYAD51OVwSPso8OFmCNwwV
H7bubXh2qkSgcOpfhEQUBhk2juI0wyv96SrEG/D1enbo4v2f03oHJLSvd5mAIr7cSUjzjPsMeHnN
RIq8BZYH8wXiVZMtXyiggNR216VH2quvsdOnwg8T6qx/iV3AymbqrnKvrjVOr/ALo7xlJgB9PL9u
SnsM204CVkwtoJOszTDUks5o6QgaldytjNazGSmEuAkjm4GoLmT5CM/k2nkquMzOWfc1VyBraF60
FLnpqICNn4523PLp0QB8sQZ28YAn6JpQU/ASewfyyBgVoPWmg7YQCl7GNcC1ZSHzLwm5xTTX+bEY
Wr6bJolt4wqYdDgEYtSr9iD1A/smKJRlQQXqPWJW3EzojxAJP2bDIyN65cTUIzqVEnphDENSZ+q5
6U1IAkTVRtejHzi0RltTeMK0sywIuwbRVQjSzqW8E5YMmK1OWIxI/JjrC/gGSzgJRIa1jnsfqRc+
CM3hctIJX09aOUOK7RpTWLbQWgmpSVpld7yyidmwW+nZ+VjCqCvOJYi4OYWwHwnriGeaRp5E5lto
PkHlM7yQJqWciJAD7W1H27Yxqo1oPgSm5e6fQikTDZWw1faop+gNSuh+gAxHu4HrSBwCvvJIfN13
aaLjhOOQ6wiXKkCqu3FMIQO2AcKuQhocH8bLlq3MLuM2vnhI2U4Q6XkGEWukClcBOtIhI+nGqlhx
2m55RQYv0WIB5ARZA7eWnk01Hfdd1u/ZLHwgViS5T6HnUTrhQaWO0KajNpbXfeh9Z1J4iPn01hYZ
w9K6GW2axiPjUqITw7/y4ZWlLKDj3rjpbqQR+YAJT4DBvl7PgQDsnrtJZBGibES6AjMQNo2+/JPS
gMyNxeTlDGjO3ZvLB1WZyMql2jOmvCSVDEkpXgCD4XFx3rvlkPI4g+3oU4pzLfpFbls+8Vy8uCbP
VLFuoFrL3WF+5GGM3lGLUEISHDEh3Z2JADk+wQNtPjeUONAtt0wDPKLECaL3h+NNHNvTZawSgCsB
rgmEsmiXgI8EIJQK3pgnxZRFEHknww8GDPgI6BYYWTxOWX8e1Hgwv1+Dn1BPOXBVhSgCOnie3ESt
/jHWzHx4RXx+tiSQXF+WeCPOiBdJlEhOfMxIoC0geGcUU3FcL+QoYBMQr2GWhD/y7knNdEpkaE6n
lKLJDNyzmMaPpJo6nHb/eIrIaMUwmVxaMJbR7iT71HkU8Fc6wMEVjM4S1xYpq4qBtVB/+gQja+BX
kqvlfO9xuMJ6UZN8hEJX1gdgUSizLAybpDMXlBjaKSCTSnAOsmlLeZTUEZNHn8Y+3BkouAJ2WqUH
ZZDS6ReGbY0BzT16/FV/HVNR8SWp9bj/0mBCn9BExj85KuF2TG+PmuB8TCkNvcuZKI45XGNhFWkN
ERyjLRUGDk/TM8I5h7jNPm47HePlN1ECSiC87vAQil3Nz/dmYYFAMmO90xJW1LAZPkYKPa9aGksK
Dg6JKIMVovV43V8fEPRD7iHqwiB+0YFs3uEYjO+itKQTIo410Mf9gVt06O6Xh72oRyl/vsSATRxu
FgvopzJ3urfQZYRiRcSNNWYI/EZPYIUJurFthdc/qpzF1WujHPrDQNg8DR+ofFUEbOcRnxhUGBfn
3ntdQdDDWfkwweEfD7PhiAiaZIBF2DhNsCAN7s6B/ga3NU1Hh4wTRtV+TdC/qHA8aHrNIf+jIb6Z
neH5LZZrFixrr4FKGUrCBx4/pfs1HVu4aBpV++0T6gBWKfFlK9X2HV1Mr3QUv9gI5vWd7umjDvUq
ugGejVqDQ5GMaAwY1khNGglmWD+cDeZ7H9fz0pJRuat0hi09F3B28WPSgr71XvVqCWHoio6cy8RY
A9i3O3tgmflIFk2dWFrEwTwYcb26Yy0JJ6iJkyPspYMrCncDqtvLWBKmriAOiykaOTWjJ+a5yhN8
LzCPgcRMcCYDcpsE5BsERDIXUewlSmO2J/kUcVSpmoUHu9J8PHj6tyDKtBVqhqSJK+U3KCVpXIdM
ulXw3vUhJ0V7DJhuU6GmsdrA+Inq3Zn+DAOWTeGzwVP6+dEaqhzWTLFgG9E7mPY4skQJzEFSRjp0
CtrSqfdtil61CQ0BKzXjH+8d5zv8XrlrKOphE4p/nKx4NhEpA5X94G1x0jvyxs4CS4ZPLP028V1D
CqKI9eRcGhWjFvwZfMLEZ7h85rld29i3BrBr4OhD7vswTVqEBi7kcxxlWANnT/ZVOssV/m/Tti1z
ww12yC3D4+ed9XhTJsbdaAJDzLlumg5QimGjPmkabXqRkspVnIKQ+EkJSDkZ93Ik/oy6SUgiHzOl
GggfGcOl/zfEOgmQTmeA5MRKeHP3ssnkC2LtoJuoDEkt/qYKmpQ/fKEo8+GHPGySTDLGDfzZp1Nu
+3oBQEJMwoeFNzRTxlCnh7uZO1EZzLG3j7TNZjkubCj72zThN1HugHNG0j0euwhyln++btcFOZa3
67vTx/wCK9RU4sEoPLmtGQTRM+3lSNbNQRuO4gAerOLckAXfbMWvS8wZcetpNTW3oO/sUZQcIG0P
Oqp+vNe6dXEVNOWklpfB+ECHz4NRU/d2L30IpMMKS8WPvT9GiJAsv/sHBGGpcDBxM7sapyqrKvtD
faY7Uk9JtXTfK7UV77EmHh7hSZdO3vc6dAS4ecXJ/NwY3MsXX9YwQBUhw4L4tKgQ0qKjDwc9OwPw
VeYdFO4LF7dwwNC+GkgxbdOHFw1/IFjszOu4HAewY5c2jN2pCll1oNrPKao/69HWcjpYvvR8DHdv
v7rOWICUkQ9gc6OyvdLvu1bl9uk/dpo1FrRkzYHsa8t+34x6VraNYwPmV1S39eKptcDe93ovuw4v
k9rvRe30YkNqwjDW/CvidvYJ1fWg0IuGfYLKdkAzB+vnAb//6HfBDbrGruWGM/VrLpphE7Ni6sFN
zH5SQMEivUfrw5MyKE9iG7LUuqPN+eicNY41tPGxqwOTuNn0R82H3sNOhHVvpvDjt/O+638vnKQw
mdderP1I17VP9GV4ag24S9M67dIUFkYH+dzi7YU4jGIR0Ck3M/GEKXtWF0/FaYzmhL6fwHurt+m/
ryadmgdvZs1L13ivnwMrpzE0sfLbKYmT6XuVvDW8rPct/dTTp31iCzouHPz6jFNS01fG5TvoLTpe
TQsmTD1XDU1FzUYjO+FnO9v+hH465kOFJa2dsT8ov14KG70NDuV1IMrT7ly7BqW2vGlU92jm5i2Y
yHiYPWh0V7Rz3nvp726YyDIE3KGCjG7kDebATEPohk+drkYr4sqOpt+SKg8r7eQoV6tUtcO2TQA0
Hu5VDfNANvZuLy16wVQY9dbNscjXgazpl4yWzcybzuA9uaw+nAF4blTCPcFcgbnybND1WJ/37aZV
rbq19iFD3dGs9nRBl+1c7tYybqNNM0Hf2ZFH+Wdgn1ZdjKS7Yk2idVnLjt7XA96O1bhVWV/ABuzH
bYoIZ5eR13c+aF/Gg/BB8aO9wTPmtTtcwPzfRtuSulvTaluBnY5frmiDUqwMErpOmYV7N9AxUqXA
+IjURKMHxpduFqaValQbVtyu1SkKPNNhXGu4VDozCKYd2zc8XbucqNTZmsXEvVhYFIipnJsryhUv
zybpiXLNwy8RCzYnMqnQXKfLmFMsOR9QIIoyQBx1nFHsI4u0tW2wuc1o3UKxQp9UukdJA9y0SxOn
5WiwkHoaHWgpYFKsFFRFAayXBJQ2n7hGfKjQ5eutCnoqIBpuXCZ55FawBXez/eHzYnj4GaJlrkzy
yGDuOTmO2pOepY/8YW4Pn2IvHraQ2MPsx/jAarx1dG+0RidfMi9kWdI0qQGtbyeengd7N+pB0Rsh
jDuFuzakBoGWcJnElsgaOTkW87ozcGtE6DuUfMMhBu1gx+RE8TGWTj+7v/cPwWTJQcoe7nZNQMSr
MWyMl6YwChEpzv/+Sh9HILouv7VHSb+jG+rEA5TCEiZD4gy6+mGytwpksXcUef+xdGbNimJbEP5F
RiCKyitsZlQQxeHFcDjOsyLir+9vWR0d91Z31SkH2Oy9VmauTM4rzh0jwAQWbeOh2wJP5e2KcQkl
t2WcvLbGrNdi2B8dN2ZCur+nxnl7B6daGiVlN0UMXxGahifX48ngC29+Tv4VJ4kZlNZutiW1ZEft
zSlVoyRc4+ec59iTM/Ao5v0cONpgk+LzU0TiD0jJpZEWzwbNDG4EMkxR3k4MKqkacw/8OPEtWCr6
DbmKZH48uXxPYiyY40zbQceRWbmU10/JeUl5fw9T4nYcEUiyzvFeIPWDfWV8jfiFN665Nf/hduiR
Qk2jXKU4ZrnSdFz9mtuwmrN8zXHLpOlt9a5be5xld0EDT1nxXMWp16ZsxG4g31b4T3E+uxoR3zXG
G2kY++Ihu87nDjE+ADU/fOpsJwMAC/pja8zzFAuzTkNvBTFIAWb5oDHATUKWVOGVbdkvedWO8814
GXOdkiiPiRvqd+BcwSXzHAwo7zCDicl/W1HX+lyNiFSDJ/pWE6+obb9c3v4uXSxZw49TC3f+fdh0
a6TZnJx/sUUfnYSRy52YGbols+SuZ5mU2diw8vv2tb8pow3XnYQv5jdZVWtA9OfNwQVegrZeb6c5
qJcId5uDb7KOTt55/E3uzrpjEzOfc3Qd/mmDcXL1CmByE//LuXOyK5+b02X5UkylGxIYLjamVzV1
m937N5wqKmKtrPeIYBEeKThsCiweZWLsWCMy74pdJxfdR5HlcUCIyW3KglVocymDUho/MZNlLawP
dmogw/27/GEkxWrYbLMT6VdiRVsgXYabkZ+++yxsnx8WdOTg+Mh/SxK8/Hlvcx2bKt3JC/LflGhq
wwfN0vU6qqi5cvkcZtJCFxzloL0pf2MnR6O6dFmvm42iTb11s3WK/X/AzTp0MfPkbil/5Aubxw6R
PX2N5YrzNwvUGKKUkEsf4Y2Zpxv60zJtcBqCCIVzIlQyKf3YJ0W7j2O4lcPqwBb21UwcF2FhokZA
ORj97OP4A9at0wdDkXG0WsZKDH5effRjmM39WgVE+cccV1wVAXHTBdtSiNp8PIpWyi8Bg5ileSmw
L5w18VLH9lNWOJwp5TBBC46Bczp1LM8qZbygBBG66jUNzh1EHFTphQkhI1Q488sfiy3S2XrIHAAz
E7Mas6UpZvYYipYcXuF50GR+7sbM5pMeWsg84TEN6DWDBvXZNYk0Y9W+wCjBA2QiqiLvskHC8TXE
jwhip4vSVJBgpkB9CgBBkiQ5shV2cIJlmMNk5wK+A87c0juJwEb6cZYR7I0IXT+gGDjo3WgUr71z
RbNROO/JFQ9r4AncrxgiIG5A8zjW6SnI7pTbsMObXizmD+wQDA1gLNTBHn7F5HuprotafztoEYHL
t8aEH/bpOzkgKVtoHI5t4dOcAxgOXWpITsMpOOYVw7v7Hpp/2geMaMVDXQubvDrzI89NYwWHJm+N
lWr9x4xqtjF565bxszFcosUG6lrCyxGiRE/wAs0gfwBTYuz39osLbrhN5nkpf3CtJKWBuQjeotuy
qSV9qnkavZm5YrhKt5nFlXvw9Nw2n5ILPXnCQcSM1wMZuyyPS4JzU5GjfOLjQIpVnmIhAxSipA1g
QWsWgalcZTpDbPJ6SrIWlIIU7KAVtIoNDaKq4VBPnQhwVDi8Nh+pyzdBbkVQqdsMpTMjtOBnBZEW
lc3FfZ5JOxCQBgZ2wPQUaAteXBLNQNeYiW0g9wbkUPZGDjnsfN2J+55D/YIetUo+gGI2p93fBYKV
UnPBSz1Ua/Ni2ngiLmmzZWuhOaVDbHFeEWhYOffeGUsl1oZs/Yf4scJ0f7SLv9nc5OSnlmPmkuIv
agelPwd0ECPbGobRRvZ7KMT4FQNppc3QAdhwl8b68Hbaa3hL/h0ln9NhK+UMOi/ZmviuZOP9CZqC
SU4H4wFTabjtl1aHKqVQZo3ym2pCHWaaf/tYtIyvrh51/Fpo94zwkT9y6xuKzorSSdQtU2RXzvhj
b/cWLSZFenywqNdQrJTunXScth1biH8qRhb80J7CfiEomo8NKh50OKSJ4QRJwhNZcHPam9RM6He9
jUHvuilpcH054UmocVoON+U6YOFhNjSrPJ+dDovWNdsb+x26EAn9ISyRagHn2469hj+hbpBQgeaY
/B3yn0Tl5RyAlJoD7HkIfGngbWATR7Q68pM/p6Ag4+04T+y92kiwqQLYlu3GwM2Chlq2Ja4ToXnq
5HBW4gtKz2xyNlBtkT+wz/xzZl9mKCl7FpIdtDSUigllnjOCObAdSaQbUcQKiLjDsIGhX84DyUoU
FZSfcdySSZPmfJfKf4itkoTiLWi0P5U1hYq0f5l4kl5XJ8nKQIgVakimRpSyhteDVwQ9inu18BkQ
e6VChFSLUDJNKxWGchj+LLFOHrlr2cZnJ003WTgSpwg5ozcbQDEAJw7DTcbJgjXfZiOGTbp8QinS
IKsjqKL1GskDvxytLOU04ViRYw38c427utRgqlrWpsfsqHCA5AsYXCv5opROvPOTRIzuokee7BSe
bTymSJ86IAZT7vUBfx5STHv4G/kIwjjB+XQ3VqGUfpVVLNeGtfY5RdPsrO7uIsywfmC/5DjkRvvG
6AO5Oqo4YWsBbwn04HDxplwkcWk5K472rQrf6ck/RPO9Vdts7TaqwmMicaaly0ykWiGiikVt5qAS
gZ3+g5+D7J7GiIZIIxxlfIs91+jsvtKMA78ha+pXqJYsKwpWLyOlLNtw7BcEBIplP27H4jrP5eUH
WVsc/ZSM/iY7sIuklIIlmz1znNx5voggJht+O6fa5EPfuhQY1EO7kcCscjhQ3kT8kSyitWA2JncG
7A80kMRVqWaARJTI5qal+tqlu+ttdaVNRBFm89qZpPLkWJykjOQRAaEzODthi2U+ir2Wxd7HybSN
/Krbwrka7jm6oNjfqnyd7v7EPRTwvADPZnyKT46N/Rp7NcscUsbzA+bQ4GFcs9X4tUBQUjn9qWEE
Djf4fXDxF3ZWDxkXYjfy8py3/nCGd06/nxHcHbvWZfEDlK+cUg8CouU0ReIqZmcarD8TtqfkEy+B
roeCTgsAKZrTpZQjKD5Obg0vQ4puXhgavZZVRKJ4dTIsxCT28gyvDqapVBpiyQrLIPCgzFI3bfwj
HGK5U6KBIMDq6p9gCnxRwMEKxl5CEbpixfFG57vk9Pn5bcT8ZsWpL0dn/7lplhY88TccQ7+toEo7
+G2KsOEbFX+YJYMdMSgE/65M+B/qc3B/+5jKgIrMsMJn/MxucMeGJ8S5ZNmIcBDBZQJgvdfBcPKI
IykD/lwWcXmTXwXxFHttBry5AJjb7xe6fFROcs0ZPqH02N+zfcvezzAWhHFtweX8RGvMxjLxD3ka
nP9Au8TnUSQe7aihTtNLUvQaCjLhp0ADrc+ECTeQb+/TO3w3zCxfC3LijTJeUkgwMySHEveOE/an
WE0zRn/3iq6ImLDt40ebChntF7UYegzoekGLMfCD6MAFU0znwGngHkCVux3i3vf02GbvhAtrcPx7
LPUDmvd5MIc960H+YSziWn+YvYqZyID/2jEmHNRxnbxBO5hjvCnQlNvUfBQfxWDvuxgjCMDGvUWL
BLpdoRLD88Nwrw8bIRFezfgJVlxNTn9hCTEBWQLTMdB+G5pMmSbzEAe2L3aSVB5LjLmuoRhU1NV9
cGRse8YcuvAxkGcHPAeqP+FWdvaWxWNxW4XEQXhlOeLp5kt8KJsc+/gU1+s9Ic9Ms4gyQLAlzBG7
aG5ASOYuUQYu4AGviuk149TQdaIhaAV/u36wD7E3ODNvxEX4RH9ItbgjsJ1c9OEQG2urswDqh9BF
OMb1p5aHv2VVYArdlSmuLfbPuD+3QnFLRSveCXE2SV5Bf0LuvIKG5pMLuk9DKfazolBhraNW5yi+
xFQ/dUW55pLTpIe/pJkP82gUiVIPeerY+7of/kHt1KVkw/qcN6H28qSc5/2PThu+nGvMveBlwMVz
cqNNaLhGpq60eeitQh8vMZmtEe0qe5jY4XH15MwXgRSbOpGnNvbINrVk92eYTg/J3rTr+nYYFy4J
qs5CoIed03lx0qX4LgfY9JGK1xnIlsoWwEcQ6Qd6xpQxAhaNcI5uzvZHRIYE2LjdfptbORwkaOda
VjtFVO0lW8y98dWYhzNmxuUbT3Ty7Gj+GO0istMWg3/yaYkQlyMW9ynKsNJCrsyZ2HSnpLpuY8uZ
YrCXKU5cjME8qlxEQna3I58LnF0mJs9AB5ydR5wSKRvc1M4jZEHMWHuXYd0ghr7DwA2JTKpGX0L7
Qp1+yFzxrGeNQuPS1uBUJGqq+fTQr/v32TH9cDi+7CVyML4fGhAXCpYltoWVbiz3KYsKXItVB7km
HngDtqm/FX5GVIR4HFUoJPSsgRktiTZYb2khIOh508h0j5zVuScsx0s2VrmxrwQJwR4z+19aBjFI
fzShcL5oZ64lvz3A4/1F/lJdYU2CRhNLNwrqZ47bbcKjt/fvg9uaWQz5Aqwf2k6xOBBmCyiTqqqR
W9w7Wop91Pb7Ll1p5Zy/fo4wj6OacSvv1bS0ZUlI9ohQY5bMzbt0d+E9a9Zs+0EqKvXnyWlF1/6z
3/SvrhyTFy+bjykcHt5j9uhqY5CqBsXIM7OLBMNKh3pPQCz+pk5YZxnYN6TCycO+k6O+I0MeTEnj
vu9dKoWNzbMOF+NHBMPyZODAbDdBt/oBF31ZW9Hl3CBhiK3guQAo9nhWeEwALeUJOIFcYOdEKC/g
BDwO6no+sF9mPVTr9ogqwu4tHGpBEqEpwqnLLdMzwhDGJ0TaiYicOtQq4+NwPulNn/Ex0elMANx7
ZVzFHV+PR3YDYHMJMsKn5vWyDAL21T2QaeW3E3tzdn3xBqsi4C97s1fEH4LulFRYRx4qsixD0jHT
EoRBwBwb/eHm/LTNodowjOyAQrSVHPf0iWSMcehLXYDK50diEaMm2kyIrA5dZBk2yR+jEQsxdqMw
RcJFgzc5cMDe4u1C29AhY0giApIdUPv9lygEB1bH8EtPb/EkmpSUNqy+owUGR94SJDIKlf3mHH14
yXWZ1hPBE+2plYAP25tfn5H73zW5bfwAZQqNccPyzZhZaJIMXy4D64MdYPMEVp2tsis4CPdEGWvU
n3ihNXv4uCmfeDaeb/lq+HmwbUT1RCCZ4/K87Ay+W3ovwa7Y3KqI9xTka0tw0ZDWq0dJCdgJ3310
T37GNbNZW6Q6szYzCt0HHRQV6af78YzczHeOHgNNa6w+ZjMwC0VrAqyJmBhDehqedJOuBXEtpeDd
eWKJioOQSp/k0R8Z+ac81eOPd2tLzxVfScg+OKzYc/9h6wj4Yc5ZyseVZo3ai/m4kTOw5s5JbSf/
FVFLBlBkZ2+PcNP4yxDDyOcmZzdPnpTRQQZIFrqybdMjmziZXtcN+8V8rOyCFiBQh1nydrBneJBP
xJp2K+bQ61NAVsRuqoWOR2E115i2CYQmjFWCVMGTP0Rc3+x606I/C3t1grYhvE54pEJ6+yVj/I1g
D7CMka4cLGxAeTd/hlKI3n1wWDo00wb46th1gfYKf63MWBt0bMBemixqUAFp1zx8l6DLh7zxem8a
/gRMj2A5cpcJ+cQFcwBnBhoY4lrPJwZiu9PO8GTIp6QzpHuvPIGkItGbsInjXviTK2O+wnKU/72n
N7Xj9xysCUaU2JS8ICRsvtSeI2wPob1lJg8EJzfce1ihPqTcsMw5B+oMrAycjQk+TuozEBQG97DK
aB/wBV0fsL/Gvsye4IYjzOInNvFrm6k2CI0gGFf4/RuxjJgaSgzVTJJTGEzok4HiBjcMAJ0jlm0c
3DPRqgslLIWxDInN1ERCUO/RnWdQ4fLgvaZNNCd4KmxfVgRXAY6satMLKzq6QLt6zPxjfhEIktQS
KxSQmW634wGGTFwMe/g0HaJjOryTYGQMsDFxN9P/7jBmFwrML9JhZEXj97I2QJM+qvUeDDqitmS8
r85cQ+GZEbXlN5L/ZH6KwrdBoQ4iJ4UK//A1hhwXUpp+ltDh4FYynGH2ZNZbKuEGOhdOaJ96CP/x
pYlj6L8Azu3Pg6OdFSGREzQHVZgrdD6QXMDFDwuaaKxj9yzZ9owLjdgvaaZTnA9BEDoDmIqM59aj
9fsdPS4ExO+UoNJg4S7m1C54K9H44xfK5ulfb+rRbY5/MedYMkS7P5WygGXkgoqLEnBe8i8yb3dR
Z8YoiwGlOOgaKqVs9PboywlwZwnKQbTmyRE8QX6DBoq4WiOB7qH9Zq7TZ3aKrhI6yCJ6WHpQ4sH5
S4e0zRpEXsD6L+iiSUgiJUQCjOWlMrtX85BZqO+o46OLppCKofpP/osNiYT6IpC86C+nDhrCIAn6
Q8/jp5Jx4jDbAQ2z+abaWm9YHQgY4fIp01HuAkrFW4bVpdBHKOrF05tVBfvJE2vuK3sRxRKyH3LQ
7bUIBNGp/kIP5BPKvqmBOlAr5e2M55QaC4dmsuA6gw6Qm9fGVUM7495csIybWHFaJSauRtYAHaZl
9fMifNBMctaWJAS7l7ZzI52a/OrRBTzfIDlxfo7ecNoGAhZVLy0gN5PBuINzXUKe91B0ADRgyRc9
JnjJSB7J1Tkvj3v3U3eLu3dHtTP4AtDgs2QXVK9dSkFz2BqcvNqUR6V9sIhQ5/w84oyxrEFJIyY+
JJ+3r2MCOgRbJHS0/nBuKzNGcoa3yZUEdBJbcTXVPX32cg/YsOJb/Un0wa3tHHiKI3PdHn6byRXv
6NrguYNJP3AM8+Lsp75OeCS9bxnOn1xA7Dr77YwJEyyLv62whgt/dDoHDfKBvszib7dh+2DTBp4O
7gNxMZkwjO/+4bukE9moWRSNRV6SdnH+Q+VU8eAf3W1u7uKGZLxUtAZPh5hIMkG33tWQlgnwvbj2
vuzJdabpsK/cwp0a6OJNAgoACI8QdoMdNazYEb0QfaAKbzzw57t1hjoKj47z0awzcz8YGvRumEWk
90LRx2rQ9oY6meF+izcZYc3Mk3QYrwmQMNSz6yEsQ3VB9HsKKtN54sNWugX7ZL+50JEpXpxamV3Z
FgZn5JfDm27xd9H6fGkRCEwR0xjV8h7B623vwa7PKaqPx86qw6+2ku/b3hLfhIsbY2oH+nLn3Rq2
MAh/sMwpIXrbj/30KKSBwg9ebYD4lwXeQ8fCFncmPQU6IUMe1cL/Aydp0dkxtFYW0wMVWis+H6I9
WvJojp2Tc/CuHAuYu2JYyv5InnhFjHkHrROMdO9ydJpGv1qejkmbIEy7fuhxuzs42FwAZ+PLCiQH
E6ntYl75dTbxuxgE7WRopWj65tvZ9rUxCokP28X7bmVSKx8wToMKwTHQzU7hFcHRzS+ylt/EVvXl
azG+7OVNXfCedbYFrO3o9mRnESJuPhBO9tFFane6eU3sHGaYwd8xk6g751fPxIST5Mv18Ry8QHG2
PMmtwgWlrZhDpbHRsTlxLk7HpZxmS+tE17vT8U/+DiXdYdS4JueTG7+c94vpSt19Uey/JjWG/21G
fR3jw2ZWge49mcHH5+YN+kJpNKQ0M2yqDR2b6DHXYsx2TFlR4tnfhLZbP4k40NB2prDZcblzJ1rv
NsFEEQDtGtyc+d4xedavzrwM99f43fRQFj1rvslWc/WxqyiTYrJrWe/evb93oax3f/j52Ptl5+po
bVZ0v6OtPsfk3G+fVjKser3iiNhr/91a6sA3mFstJpuInjj6T5KJTG/6QHUMjrP55vqkc1cYq5/n
XeNDT7Aq3H2NwWJOIgPfrVKdBlc492d0+bhPKgwMpnnSSbu5O9/v8AzG5tfQNN7dJuGkdqg/vAJn
Cor4vXoZyqC8Rb5UMkdct6uvEhXBteEA+cOInptBY8f5xIm+tbftrk5HU/pvwKEqQFUCvnjN3oUq
vvGxvsKXvwo7eDKSqAAsgpPSntDzpvsu7LsR6d3i5tzJlyzDdlaFZdWv7eN5276tUOvUwVzRPR69
CifxhnV9+nNzUeueg7fhxuchV+g6x3t/+aGSpONgoT043s41u0K5obtHdb9YdPT6WPNRF11dxFig
v2EGfyGYMd5o4Cz4srFAwb5BRSEomHbuAJ+fUawwRFyqNyO3R/Qn6K3wnEDawnj0HH6De8Uk88uT
YWeDuvi7EJhXsFvgfo4FDkwoaXjmU5c4ozbFK1Q0Ds0kIIy2/bYICea9bR9aweUj83lk3Ykt05y/
LZ8ILph2CqtmT4/QVHDyXShnj0p+/sehLHpyB4rIQO8IwsGRQ3cBqyzfg9pB8A/OKZgo0QF2ek0O
Khyg5auKYuLg6OMb6sHLqIYz1KHbmGJdwrkvWD3EEBUuGo2E7SnGEYpathbgFMXPm2AneEolzzEI
SjvgF8V5evefvpheNYK5fY9qsZSDu+4cYmYttQYdIFsAf1H+6lT+gE9GqXnkdwknlY/4w4gJR2jz
Cs1eB0Ln7uxiLd3FWF87bWV3BofR6W+bXf4KbGaXZs3aZocZaq1qTAfwwF8XSqrG9a8F2u86b7Mt
VvgBQpkWhXu3Gtem/CDf2LtgMIBHrTySNKT4sffR2VLKVxGIPA0o9akJUyKFmPAaXO+QgohNyW9G
us9dH7G+u7f0FhbJ8wantfPPUxaBQlqXnBPMYuxvtz5q+q1lMwoZ9V0KhbLjZS4pepboBU6w2QDX
SDVzBjigBmvbnQjP7QWtFZ3cjKM6vLsn2bgaowfvUwX8yS6636yr5t7XYd0hwEHNJ2V861VxRYTG
Tfe+JyAwzZXRb9ZtqE12GCc0vNJd/bKWWAE/MBztOMYv6mWNm5YYHGC4wqH7Qbx0yilwgz06KwP4
dQWog7sD1WYLJx1QaamTgRwZ3DZ/1R6urd2Ch4R9Cpd0VP4WVF8BqYAlrhqfA8boJIWDCTep4bb2
gu8NTtXxv2CgCRvd19m+guO6wRiW/egdExow5+s00aUN7oHunodGeMOF0oXaor5BHTbnyMJdt4Vl
w15Ea+2KCfZW3/C2wzO+MBhG8D3ieNqEzvvY53jF8JQzFt3L2KGa8H5Thm8rWYnvDXMaiz9QrCEd
AcHeOBbrTbBTTBcUbIHd/JMOQSYlCGDiamnMvO3RL3eYTmDA4zImNsGZD5nG2uIL01HMCTUGHzQG
fptxPgy8SJhwGW/6XRwZoHews6HsZQtCvIRol56BNllH4nhxDs4LLRMzmrfwgk5EKnEabHSzTCBC
JrFI2F1cDXzv19gL7weRo55xb0HTCx8UMdeLEkJWWoYgXNXWonC5pAIt8usIhiOiyqf/FsRIOKUr
tDXp2Qy9wp8LkATaORbcRpQ3PA3YdrAD7fv01rf41kUNhmAhRQuJMmwJkdWtoHRaSx4PR0jGe3Lo
KAJGbN6FHfacjfS4Gds8BeNnxoPSH5Xr+qIYipzTqW0MfEECbrzp2XB9R4a6K6W5pZJ57gvNA/ea
xVxxH+8BDgiFqojTOQeGx3pmunDu7yF/MPQRH6wmc03chua60Z37x/gIRWcxb4KXDzq6WvftfOhB
uP49jaWKrabT4wnkOuFjMfLXIqcXawT8/qdccKjseDx1FtyHEbQwB4tVTmRZTxnmArpCJ3ixhDX8
YiZy8HuwaPx3KHeT/fHoZhymXAd8JZrg9r2eEMbZAoSGW5eqtMt9Yn6L4V6J1gblB1HK+Xdn2puO
mBZj42Y7X0PAYdwa5TbnrNxOdHuyk27yA5hqG+zAAHkffqJ+HVwcgMwzacVv7nK5HLJPYPJKEz/J
czKNti6LA05Q0RNyRMPscgoR9SvHg9DXws9uGP4VYY0IdqSzd0GpWBLizifh6PyOaOSFSJJxwDYo
1hyMOZr8Qh5VLo0XkClwDFItkJLU55AF0GK1SitWwAfyrUG/0SWsBS8H/WKt8ialw6fAwQZYnBeH
i/vBHb+5myeqHHG1nVwgU/gF7ozhA0QlklePXNzWe8exvDOHmsNkg8Rv5BwqXybwmTsDjJt1IV54
Wf5yXkM5M2GaR2iw0lsCW8w9kVegyAHEr8IG443085gSHqn1NKDBAjQgaqz31xBsEpU4IYqAJQeV
33j7R3QqsTdsrKkkH3wkCu6X8usU4hdfqwD1cvXkGzv0iZH6NrCGPC73jf7hnVbl6u5Xry1iRKKR
6q4+4I3M+F1i0EpvyKnKFIjzwCCxPWzQqhFnUbhfpNDe17CvPKQYltUm77ZDYUoVfx3TnRpIyoZz
jW6SH28AOrwdWoE5eF3To8m8EzoWVICGIEo9JGoRJsqIRG7WMzJpzJAJ4Ac4pou41COZ2fFpDfkv
CUQs/F3XmDawkLyL0WQCLAfceVXXur1nyor+UXHAmoHBGqVCoKRR5pROuwYwofJ/S0w6axYA97iR
MZRMm8qVZ3E/YJBEbtbszkcT4TKanlgfwz3p8JhdcPA3S4XeHqSpJmH1H6wcXL330/Kx2h7d22iD
6NU7dfnOD5oraiSKITAJarG6Qw8hXFEDPe5V6gIgT1NEH5A/dM6oVK8K4WLh16dc/KYpvDO/Nf9S
ljSGlCYgdSJ3E86YqFPxLypSTgY8q+jzsOgAaeN4IDrnEUHLYQ9io9utzwilcQ9jHWQYKvIJODn+
wpNsZybdvrpDUcDN4ZyamHj94SISiHsHYeiMZRJ9KyST2CngsixUbWT6uVC4ptVnyBOOhNByQLeP
Qm3CE3RgJ4eLDwQUksH/nYI05v+fHszgwPvYDNZBhLAVcCqph4sFRArOypaSiciQUBVRieo2Cjs2
o0zqSTjHH7Ouot/upGS+fMLfYkiE40nuqgAvUsDl0RqsA2krNxL7XSWJqyKN4v4hfVtqfFMwxCsD
jWK7LJwtow2gkUDkv+wx2UYmbB0NcWbgwcdmhFdF/df4geSA6Dy37Bh+zttmJTurYMEidvgwICn0
PLsbUCqZPA4uvwyMCo7K44JCTpYcLJ46jtnFBJtl8WOlIQjXkabonIUIPUP/5WkcYTB+aS6TWPK3
5ELx1iIfn89uvJhI4WQJ1MnVEOy1gYwcJlLsOSQR1yTFhY8PSyFmpjy8oIJCrJfcP3YZOF9J4WZX
QwoA61DJRphffZkDRDNdchDrYNJsfCJH+NHGOsnPXMXMxA61lT6diBsgF2w2m2GlADzCP1xdkij5
NPK4yJtJwC0XgL8CBnxenHstrwWZIp+FDoqEYtYyRQd65Dm6bOxiudBb0URlUh+kG/JNWR9wImyg
Jo3YiQDde/5WTeIxvnsW3CV4kxMh4jeTdRfITnwiKOnliuhBLtkvRZHg3V2i8T1ACfgS2PAw7crt
FopFLiLbLzC0eoo8EuUhw7EEncM2y53m4slEpxxCANMimixyMR+jrbOX7WjZFzXDbopBvQzS93HK
CYFwhXBBA4qml8RPFHKylIRisbdjmB3vOGeXlvW6xs42+ifwFv7kgLR476JFqifMbRIji0yWv/0M
t+NneINPMkn8K6zX1hEbBrRykFCC2E+4h5Kh20zlJqNdEeVJX75PHQjzOBOVCR5vgtnLJflnH8Iu
NOQCBztW5hWVyLcv913krC+MYDrev+tzwrn97c67df5U2IDorcrNS2Kn4JhQjCvO4QaEU+UJ+SXC
FHnWxJ6P5ch6REtbc3kafznCufyuSGHq7nnAyiNGGQ/4STPlDOQ/PzjIy2dsW7WMr6150eTNnZ/w
7KHfkVeXK8mAmxJvGkl/ER3hOy6dVwwNx22WPWnri/m/6FaxshePfSkOhHST5co1FQ+cDzeoj8Me
85fYz4fidy/5o9xwRpasCGZToRhDQMdrl9xtiYHi+ZJXEboCKpcRacQsoiXBxG+LYZ3h98W8Hhmp
CDSEFSF1gEFAiA2CW16xHOpoMwQKxxyYaJ66b1j+poJtpbGmVpXe/WX3kNxRuxF0Z1di8lUBMSa9
nr04+aOPB4+Fot/myeMtKLEAm3lYzhdro9aT6BQYDSa5/y9GapkWopYiDKrpfeG59R0PNrONQsNP
Zssl11yKqjyiS09zufvcDlTIjf4+b3Xfrjw6jYw9HKcc7qXsVrK9cOJJFScbodMo8M9G/xkw8IUU
FLoTSa8CSOE2cZtXIJSXJ8YyXBanHpRzaLRdaac7BHkshdLO2fxKeoZsDtIMjuLo7Gpz8AAmRZFJ
HH6FA7C0qrWcHbKm/ejMe0EMTmEFGW+isLtQKr3Y/Q1KKESiMw0FZ83OsjpqVa9I6oum+4BFrrbe
ll4PqzjT0fyTgSSdsKpfufECdIAR7xGpPNbvnoFNN1Hc9heKs4YceGjuxTLnVPo6VE733N+RqeVy
W9qoFxhY/donP9Ruan9T7z9IblQ+6+ayWB7eQePV7czueL5r6XZxz4mQKJ0zdhQsXIMNclU6F10Z
mIvdHJ1HVMfRpQndjEvW3a7O7kPz77GBoWtRc5sN2r07JX3boKlhcp7FjLKHyc0d6SUvdnx2obeL
+8x3HhEJxawWbcjNNZ8RMLT2136q2n2KXui6tw+reQIKeKL4oMNPrxBSGKOP/phL1NrOBfdwLEIM
qiUYNSYMLf3q3lA80fbwKBz/6sMvqqmjFZhLdFOYHIB646IETolH+8d6gvpNPwMMdtuDxqCp2iOx
3KAPkl+QUtWwhSbfFe+K1rpxo75oS9Kr/bZfTKbvctJqbnmPca87NmtPvjDsjeEVk4bkK6Yny7ur
fRxrgT5sDpMafT/vAAhWG5mLLTbBH7ovZsPo36Yl4shtsk8OvUURPLEZAdYA3BUJkzllcGLbf3Wf
fZSrCG5tgOQzc9xuQa9bZicg3dqGZFTGtGj86psF3a/f3ujuHYMvsai7xp9NpeoOZnMn8AewLcXM
EuLWkMkwqBJcqeGb0AF4uz8IlA64dj0pIIi22QYs6Ga/ui/CNjM6aPjuz6waMtt6tBjysKeMkF2T
rd1weOqdBWDi9g3697W1VcPbx2WyL21v9QpXWsK3t66mlWhJmzpvRT9pvyo+HS/xBWmBcf7mJ193
Pwzp7fa25uIJ1HSbV8u5ukwYEjnqPenU2L78uvdUgrXEK51cRtvT+lxYZzXwIFm0G3P71G78/2VM
NG+XC70dDe6q2S/d2EHkpPV5e2+3bKqHo6+gH2xjcPw7jlgF9YMdYBVHtRVg5ABqg/0Ts9R/SRI/
1TlAl52TUUssQYwzjNUOTz3ApKRUfFTWAv2yvm7zeuXKmDX7x7jdbVnFBBPEULd6iw89eOkKfGEB
BLMOTnggn6J5rNErbGHqBiJKey+D6wgxEH4hmMwesZzkzx7RtsvHawhOApv1sJISWGSVHL0Emz5v
5Z2YDd7jrjL2CNwTEHaBKAXkYPUNze7HbrCtTK576wY49doYniSFGqm2qnUND/0q5oowR3WPFQRR
4bY9MxXwqzO5BsWe1SJq5w9ChEVvoVshcqo//le3ZXVNmTx85Jr7Xnzp78VpjjBJr57fgxeXKWBB
CnBwGvSgZymHp5bHlDZ6u9iaTlEpAzXVeW/mE2XCcWg7X8JSO1RLXssf2a9BAxjnRseNYJxgVO/h
8P2m9Ry/Q+wgj8l92Jo0DNfRXfF05DwCaFC9sNdj0gHog1vkTVlIpOoeAbcEk0b7BNdcuSdr/A1x
dcbA+zve9V/sIyuRRmKXJFafyRjjFr4dSbAHYjdxasbQQyR68hRjHroyeHpJ1Pl5xlOaj7YhcyfL
Xb8TNCU57eiJ6FKM65GDoQI4h23fwE5D/O6bwWH5nCaDP/x0/v483uxIZY+Dq/rD8TsS3pxosj4j
sVvEAU4NuaIdSCrTTcP+h2RpHn9I3oGY45Othwc80eZQXN0DH24sXkYd9ffyb2PvFTUbbGJOR+HF
3VLP0mrTSB3s3QZjJnyw61tMuw4gc/grDdj12r1zl9FyzE4wq+HXBD7G3XOuXFTRsPbeb796ulp/
XEzEgTumPxo78z50gtNya95ngWEU9LWDjP4CZrdPyHJ+sKY6/QM8Nw/LFNRHFtgl3w1QRwFb8Zuo
0TE4ZcrBG69iPD5R2UullipEe1QYwJnskDbgz9ZlkgFNCoP1DHXKcnI0hex+q86g8k3/wqfA69Lq
sVdRi0Uq3YQZ21SRjPw3Ai5nnGCcwuSpuPPYgrjFbMuDOG57HRbOFkYDvaiHvuoZ3AHSOhQ2TijS
LLAZGVtjzAGX3AZ7J52APSqJt2SRCTDWsewpqco4m/VQu9u6lSEIAkQGlB1cwcB31nvQRksVtpa3
mf1GbXOHDJTBNwYd2AaTE41Ua3xCtaCBr3OG+/Y9oMMiNFLIBjoNMp2v6jYohyBvGYIkZiM3IZst
ThZY0WW4i6Ej+EAQCpojJq9vD2XTDaFdWot9e1q48oiAlCND+yOxeaTzqVKfqTPgjpCRP7S9NPmI
xFHtIKoD6zg4SJrSB0MPCBVhVUQHD4Hp2O2pEASuqDC05dzmbkmtK2YGPOcMGqJuGlP/ibXG1l1T
LIl4x0QpJuovaWTkh10APIaNRXFQcx8uLYeDrMeKtnREHxdJEUbJhSOJSpQiDGqNQIoOSGPEMYQ5
QkRSux++m0EYjejLAQmZS0+pz/gKpHVQzPspPS+AMLO5RVRLhCF6EB5Ly+a3qIS4AIwl9n00WzAY
inmjdgDw9EB0S8I3s1v8Cx0IHTAaJRgMBgHo/TdNqA25dTlBKul79aQaXy77tDLI5Cb8bWmYYW1s
rjAP8U9wQqMSd8+9oy/lPX2G9I/iXXEIHgqrC2uNoSCnK2XiBUsOkcZ+XYYAkZLSq6JgZITroxgx
k8mmW9xi0JSWt0+z9MviAP+QRCuZpdtN8PyxvjEYx89/5Olo4Zdvg6HpdPYmcPjLQN6y7r4DTTIl
nBl+dx836oB+7unMd8nZOgzFqQP5X9DkxsLWIxpen0g2aSA5ksm2jyvp3gXDWb7a+BmjMUxZ77HQ
W0tPprrojUS3zz3jy9PYIk2gzqdhWQrEimcX3wjzV/Y5+thm/hzg2dUjvCP86yRDac4xFxIZETvi
H75GtO3XfzFec660jt0k9V6fezOZbAe3YHZKmhsZJqxIPZExMvplw2rNUJ3xX8CSrS6xRSKjBWz5
9h9uU9paQogeFMwk4hSazcLSB82B3oODU//RdGbNiXJbGP5FVuEEcss8qDibeGNpYkAUFBBQf/15
lv2dSnXSnTZqGPZe613v0IA5MMHy+rN5tlWnAyJeuh1DndZ4O+iWuoBhjJP4lGaG/BqkGXD+dAvt
yBRFBqDu1WWIh7KKb8c8zqaQWsXWkBHgbfsh4SHwPXafrm4N4EC0BkgbVBwJPa8JoNV9/WFp3/sF
WTIndcHrYV3KT3j9Z3A93YAkp8Nv6J5AhAucCvrYvNCJd+DsUxgRnrc9y/1//QQj828Zkc4/nFFU
3PpMGIsYQsTO3ZVvyh0UtOF5qTDXT4IeXHkmZ9PcBrjPHPmHDOIUq+N+U5p6RsC6+Z35iNhcRGkE
QS/OmVlhHPg13CCOJIfGUiw8DYJitj7UlKiskhesSMTvSRFbiOYkHjsMiFUnXSRej8WIRTACRApN
poN318rnS09mOKNtFQ1N/XSoM7YSdg2mBbob/2K4gEUtUzAZ+TEm+dd7UuViwOBwIb5ZEBlqEQW5
eMOQZPTBWAIpFA2WCIrOKOarLbTTmQaE8WnTc5rOBLZu9FrcbEAlpLyf7lt6PgEZOiH3t9cGLyDC
xhEBimYUG3h3Lk6q/9QwdJySZiytvaxsAGqgHXCX4uloAtbz/NHZ9eYvN948nCx8z/66TKm1lYZK
CM5rF70A8kIkYR/BVygZW+VPHUDj454RcOruD5do28NezHqdGp71O+T6FHHkzStAFyQEGnQAR14L
mS+Qt4QRyXWHntHmAuVqDNGhNYgAl3+w7UtLtEIyT2+9KuT/sIByaG9/NV+IloB8y1sEjc5i72P4
RAgym2fQcJagjbDKsrvJ1F3m0eCgVxvhm/vHq3Ct2pA75zjuMhAReEw20z9aCzoY/oXJFEvdi5a7
NVkQAD1WE6iYoFMY/N/wSCXQBn7LEvq82SzfoBZMjDeY1UA8R++C9Q7U+0gNzotsCrIBw3KFcSJs
ex+jUjQokkJwtll8Wjd3SpBknlmgXqjugnzdUKVf0etE4Ciw5w/iJCKoJCgB3MkdasRhdJ6KrlfA
GhKAQeCQfkIKBVx88Y/ir2IU6YYQgszBXPsgRy90xZxXzpSQoslfg5Ry6Ec8JFDnV0SqXCkTrq/9
icsHYIJdaczpC+Fx/dX2AwyC1ayyC1Krw/16yLzdqwlLj3CFmqR+GzDvAV0VUVrO8bgZMfSJ2Ea5
iovjSORaW8W+cj+iPk75det5w33HzSFCHRXthts91hP1hh9lMwNkw/GpBFI3sQKKQQPOi7R2+z8X
GEzxpID2lHrFexJXi2fhK4obk9T3OJBLpeaBvvdGPU9NHMZe3W9hHOV+6iZrlQEJaX421wFVHG/w
6+xkDFZSW/vu3KAf2e/vC/RwZOExOdh+/ohGdlE7hQahHClvjNskeXkwwxQLYl28wMVZZecjX9mX
1VwHIfx60SUv9crOiZ24OBVsaZ0qOLwcIWmVDCzvtrrep4ECCYeqGeS55SuUPhTTaLavcM4GTu9l
FIdaxyywxvAOqAcb0YddVE67waJCNUapfx3gjICB135+43DHUwL69vPeITs0P1fdyH/6mPOZaeen
95pc/p4Pt0q3T94t+CZ0VpbqDL+NPqMaCHDqcNfekKaTiYJBEHPe5XVkPy52u0cOTJgWHPUuqnho
BiL+ZDmNv3ssoAJL2OMrU9fNAZIW4+ti3A7sFG+jCp0DLbhOCdSacYKF8hXHUegEkwshOEY9K91b
x+yy1X+nbP0Fi17XLDI4kjjo84tKMZLOqS0JWX/7T6vELTsYosslBL20OtGDaAfiYy3yAZ+44QJ8
9o338nYYuL2gBj9F1627yezjUd7/ei+H3N0alE6wTxzZDgOSscbX8Uf1J/LUaslW5TcsRrRzSOKH
KBp5ius4IZkdzp0J33KII+G7Y7aowWcNd0Zpdzv+k7UWMylQPbzJoOCkpwHb6jyNqQ4BWl/4eTCo
g/zZy703AW03i0FGxWDxJquezvt3+fZTHSu7lOpn9/6Oca2CPpOYnMTBlLmWyQP2TLqn0ATU2Z47
GD8LOH42biouqB+H1r2I1mPE/id+xkIZKtdFz1bot3ZtlM0yeAbwKiAq3o2UkUfwClNmKG73JIyi
3/yrTb2sHZcOgncV+s2F+rYfJfdJAUxQYoZWwuUZTdXhhFqg4H7BuC1lgNDbVfaufDm8dQ25d8fo
g1HdAg2q7MBKcCrthLFiwSzss44OI70bPs5Ma4C9QAuwemsme5AFaCXkGYDndFjVaF/n5LjSBQLM
6SRW19PSp+BD7YidyI++fOvRG3iuTOxh7DZ++pU7ehpprFuFReAK8Q/a5PqDykn7uh0S4rGnKomS
nBnMIVm7O+hC2vdkeHEGGsL5svZU+Hyst6TdwhHoPqzf/u/tkRj7aso1Rdw8SoybecfUJ2qmo8Ru
KCmx61PYXNV5JvOWz9ZHSCzSJO7VoV1A71jVdlf1kvOUR/ARtVPlIulmQRWmux60V+TnEAMKH2qy
kQ+sort+k+rKzLC19QYy9t7+u3DVXCb4b7WEpTdOVix/u82qc4ZGalIWdrzHT2U/deNBKp6CHYdq
JJc1aiviyx/2Ezq1h1NFV3fqS3iB4nfMwEu4yZcPMGN8fztmgSvgg+Gre2bdPynrx1LBxEJc+aLh
+LkiqRjPbydf4th7w+cCpwtq4Xr6Hg8hZbINVviD9sx8li3aTb4Sydaxa0RHgenvnLMnqH5BayB7
JtpCfDVyDCF6yNR6fyPmVSqMdTMbsSelffMdwS9jQCIFBrg2iLdY9CmEeN51431hViVDtypQdzK0
a2AiDI3NM+r6Ny9Vx/3VLyXuXNmK/b467X4/hPHOraayDdHhtPgDcpeq64rGLea+YgSsag5D5NvN
qiDArXoyxe8tOLQ1BgPbZP3L5E7s9MUH9oIATQ3SVYmpKbo6jG43pLnSXZwNZjbIWObnaZpY7AQ8
Asi+QGmEoerNGHA/sdUif8Cob5IzRAD6j9IxuyaTG6R9pXEjOLXE5Oc1r7lQugYbazt/1/gCDSZ9
Bi7zM8HaeE20c8VVgXQpoajpjIkf4aEpMV+nGIHoYiUujG3XTf3nD+skq8RBGA4D3PlQeLhkMZvU
WszIRes9cC8b2tRp+vuCrbp6+v1xg3naA1DYaCf1bgjJuWUyzUFfV25l9OzGx9juhQEuAmBHq3H7
1KMOBUhty2AQ1xJo0gVgudedgVd7V1TES+r9Pdb4sBUKTBtkwi5jDP1HAh9rtrF9gAlp/t07NL89
XfKkpGLit6D+YEujnJmLHYk0nSpkApkp1vZ5yn1HwycjJ1Gj6M4ntYo9rKZCeNhYOrvlOJ5+WquF
ilPPhoMobogyOkeuDoUBrwdMhkW/yUCgz9MKgYSBa8uxwEP1NWlJcxqOc+R40WT3hR17SF060miT
KDpsHd+hfy4QTAmRhbyj0NK9Eg5CTOLlzX6w8A/cEQe+pLJ+UpL1XHXH+uQjqA+Sccvw8o3wDEXM
BVdQEfDDSOFtnOkPnxbTjR7vo8tiJnXRJLbfuBbnDj653HFQ0jF0hQ9uUynhl02+Barny7xYS8Sy
ZC7Aj493wzPZjBe7IenV7q2PTM5kPKYcrlD3Apk3S8vOIvX3dBJair1qccXFfzJlFAH7E7Uhywnx
F3SwrdsxNCfDerGJLmEzeyxzi1LXpnBt3d6mnZazf9NFZsbjAfYz0nYgATV16kJgBnyBS4Z1Mh4W
3GWAeEWjIP4QmPw+5S1nkTcHfo210MAsIFyIKCdiqsph4UKwmRhTGZNMXi2Q3KKYR/dsfyrIioVF
liWEP1b3mDrdbb3Wtl3CJt/HAsiAAxKIav9l0wzJ0FwafYZsciFCGhL1qAROLsTS2rmEYpcuV1VH
BEPH+3J1pNZuSouyTkHfQJEnJBYAhs94EHaC6X3xJGj/gTRkOMyjARyG0WgXb0br+C9hyPuA1SIj
P6nQR66sahhdkvnLuJ3ye/GEMiDHT25r8YhRbBn1i6bx7byocCTGokAY1qD/fMBT0scjU2bfNUuB
CKvEyYZtE0UX0AChYQJWAWYgFw4xNg3fLB0foxLaRSFN7QmyTVgkqf1h94B1Qe4VPRtyEwZLfkyj
VDFkgyZBWyRuV2LRhgfu53NOJ0516OST+6Tz0didHf4Fk1jMpPj7kp/Hn+tK/qx8Ryw3pDNvfUhH
UwizzGJ7dNcDr3HBJ2mzGR1R1tgdXhi2L08lXOgEGmQJoh2bELx5lGKozHwObOMGtOvl8g+/UNy9
wA7wTxHirnBOgTvlkcBkAGqle/+8KWnj4P/wWR4v4WESBiWCJ16TP9D3BLGX58D7l2eZ7vEyrKGB
U1fKtIBvrUVZSXU7nX7vI9p7eXhzwvMlEHzx3ysKZCBPIuRwxUI3xEfJMOIFv7HnDEmzEWq5Pm8d
V1wMdPPOkOQi5FJGhWemPszzAHcshnGMLka8agw+erHw7+BXAH5JmeJS7bkq864RvIU+vhojfjWg
HFvwG+w2wWRkDAaKKR9pAPZpoDED3d4IQ1jMHmNzDW3xQ/vWqbjkaP+jh8PzGo8g0IzsjqPa521G
ZwwNruOM7L5/Q24+BDB7wXiRK1Fxyx/5m4j6gKg+VybbEvQJaDlyX0GFOUoo0OrqDAHwFDTMoHxM
8J9c10AOZ25BjVy7bKqzy9/HDbQr+hmU7eInJjCC3PDyWZYS4USMEAdrSyF7CDtDemGREEmci+CY
AhgKPxKpD38YYZjXZeqgvnJJWOJ7OHfA7xViiRh+cWdX3OFHIRoMndgrcYSl5Ni7d1/jSeUppaUW
NoTcunsoILJcODgCQAS2yQW2ZaTxLxFT5ythqMxQZHKhLy7ueS3pjPQXIXMSFD0ioFp3cGlQv+nh
CLkXchTaQ0vMvJ8yQfn4f8jn2wRS8oc6hdCxrEx+itzYxCFReJ0RwycjNyw0vH9wY2w/ycElLlFG
PTeZyljkHULBIt6HUGPijD9ptuAURP/a7/D5yWSRGF5xYIbmzcbCc9qx3aHXJWYXDJOoxYw2XAw0
sFQnDDczP9HG68SC1yV0sxmpyC42tfTv1iJxyMfdCtcr4xEnpoKDGVQCPEyeHm72rv7JPOZ/Yc51
+JWZGxEpc1vzLgt41wypMJGQwkUO8V2+DOBUgME+AG7lLE/wiUDRKSS6N4MmCZWh1iFji1kVzyrP
KwMoOTDyiFVhStgjT8u1S+CuHBfhkYA8y8oOTvuJNWKnIT4HRpbQj6gupdiQZfPLcj5cNraFBTY/
Mwmt4KclR1J+nompCdyKU2+7AbE+HhNiA2yNC+9IELzHJ6KSxI7gK10JS+bJlsBeQxXL8s7vAk0O
qmMykx1478pFC8dJnBF4ZbnapAx50k2Iy82XsI/E5ZarERgZXizNo7HjBbAcm4iRHlZ/yOxkR/31
xAoAJGvzK+lForOt7J7cnV847PP2HI7wBqz7C4qdvJpsxEg7HzDFEFWthxZYOViXbBPM25DjQzeE
AglQN5iEv7+ls4HkK65WSKV/vY0QUYQ4xl/I/F4KPUk4RT23JEBL7mT5I9QmtiFYix8iHoRjy6Iw
UsMn66lMkVLYeTZ+gyKMCAbeUsHwKghAbRmJJoySQGBb1jFZwWVyI78w+KaHJRrlkrz8y/yC4gTk
BDaKGJ+CGBZEPJdzjkMF83vxTeEftwnlhJjeyHUE9OCuOBERZ6v/iZPGYAcRIlcJNwLXECY4ksIo
CW7yY1BU+PPRFaOMOFOZ4BfI464O5C9QPpYaueuoPoABSTglOMXLP5gghcl/Vy4vjdw1lPQkHkFC
2/2TpMQD6a54WwFSWOTKOcDh1WKGwluT9WoYahjnXOxhKG1XBg+uxwiknL39ZtYdU5N5tZtgV9jy
meDP41GochPqMglmgO4sF9hRpiy8POWJLJAw6ygYrTNELlmO5ZISzhXuxECGEDlpK/6tuzq6zt0u
esFqlLU7/R6SXSKLrNRqwtJjYMP/MTJw5e9SKO4UuFnybFCZbV6+85P7XO7SCg4CKTifRDfIbSFl
D9RAXgzoGwYTniUsvnv3Rc7Z3e/9Tfgp4Xg96QXv5L/IyzHpoYxkmkJ9LveSFJZ3sjSS1X+1O7UT
95wMXI7CRzxPO5HM45rP69GMeHIrnvEFhOh4Baqr8LSneXaEyyUfMnl60lRe0cRLn/H8UkpuQwXu
ObvaOB8DQ31d/eYLLwj5aeGhQhYFyGD2BAQgFDDeA/AookCeWep5qXgBrbgPxXZe/FvuENmB3sQ2
YClcATbqbYf9veUyjx1KsJns9FLcpK7oFrHis6Bnj3/1MSRyIZiP0EaN+EyDuUKCH/bouVZ0JZQC
lddlZs7PD2dS4vViEG+0V8x0qH5c8bClPrCqbWwVDBXwMjiB5DD82fO+MRVDaiUlFeWD0HVEbhIc
DiKnHBmHw/rBIAOaHBNCBHBMSgL+raOnoMTom+tpkKMjHzD0vQYiOM9x2ZXi6GO5xovLugJDF8xf
qlxOPktnTjNTT2oXejXFe4v7DwqRzzbNYhq+kNMesdo2h2OxsSHMiVMrV4QG6NqJeowJY1pBqQ/k
VEiD+A+B7blXbPxLagZGI3KmpIXAwIl1XHaEkrAQ+BN+E2awETr/goyga8//EWn232x5tFyI7VHq
yh4az2Vnlq2PXRfaA3u2J84Dsjiwe85TtsyPaAoo/zyXAgRHUckzADbhM2tFCCMxFA8tFoD5Rb7i
c0nuMPdj38ppTqTfkbUCPTJGMNLOCE6icjS4oZBmA+TxQUOIodEQg6UP9EJbVvNxdT5HEAMwzdkH
7SEh30ju008D6Vw8QdAG9nP59FFBsOThG9Czj5Ih1Lf4LB/MLIh+4j6WfYedZydojTgevbk5ZZIg
TE25qWSH+leYlWM9elj6km4Ou1PBchqJHqBXlE6H9hzVMcZR4Fe8jPSKvAwvAr0Rgt7Xvzrwbd1X
7UZIn+0h9gakFsvaotHPiFGrdDsKA9LLn2wtpfOMRKSHXP1XumXkBYyf8Iqb4PGQUPGcPgs91QAb
/xM9DKQohoMhVUFIf0z0tZywrsIAunKHpE9X83+dY+FeGdbQkHpykN9WJL1f7D0Qpstxlj8delLp
Txn6Pi1ZpQYBpmCsax1Oj6x4cnIa/7WRg9Vlmexzkp6wUoUq29BwsNeT7yx1qnBuZVkQmu3/a9yB
DLVlWYR47QBs8V//VaDcKwpwvRDFxYlPEjiEAfyvLCZlgk1X6lPhfTNCQODe0nULmCGPFXRNjrbC
OvRgqs08GxZt/tma8zHFgfSjAsTICikPIZ/Q+sAEZ2PxMxOxQke0+TjOic+c7ENNRLvPDiRN8oD7
ko3q6hylQLqZNMBH8hM4Iv8OmDT5mMth4TTgSHUpqqXQkuMn5Y1IduS7t3/UXw7mn+wgewKvm/Eo
aHw58hUb3NlenHlllgUSk2SHEs6BcGBlHgemwc0i4ThSzoO8Wnf/Me5ieyLxycOxnGGqTDZUXPPI
e9JoReSRTPHZbcWfDR85U1kXwSfGk6ymIxAJl+rQqXEdnb8j1Cu4AZ/YZJftm59ydm/n4TDKfEFq
8c4jQz9VW1Df3weUi26EoYkCAghT5Sz3a2aWvwKdRclPgo/DfHTC0A+XDi0sGwQvBXwuzW5wLSno
6cLsbD64Kb8wJrY7KI4dONcbigLIC5NRUKYcNJ2L2upuqwmzfZBimuAEgrnTbCoWRxpQZgrDE/JQ
SsdxcrMbatahsX050wcmpMhKs+0I9qRx+WrmXQCLdb5THvhaXeflotgbj/n19F6qc21M5M0TfSQO
N0cmaUi+MQa6sqqjF8EG4I7xvAxUr+ucz+hjaXmHPEaBtHmz+gQ8ZzCcEFo4HV+fad91qH1r4vy+
hlCwIIZwlpwQIrGv1WGFja0YdkOR8dtQh/ISR3zG+hIbAmAByDt4kFqleXNEbTtwEi+faoE2gm70
Jje4T4TAk8FRz9ECHIL81m/ce9BdP+b3eRENwnvQP41QdHrlXP6Uu3pZRaqH2VFQLW8Pc7+tEyy8
Rlt5cDNR+Vot3zGmXVeb3Uwze2G+K0REghUYpjgIMEcYk+P5gzlTZ4Zty7a6cHATBiqxJdNp+T2I
5In2Uz5YzABKblAGGF24UJkfE8UrMQZ/TN6T1NNdCUp42H0iluEXcuhcPAuQWcqvj1Cbp3lhiTjL
4bN2ZhzvtXKEh42wuT2Cviw7vnAvEG2SDtOG/Rma/3+Hs4NSf117RZhO2PxPgCtMar+xMNe+4+VA
WB9APFvxKOdjjXA64pRzRfGwGB0r0PmMusTXEaqK+lr7xo0pOfEFatHyuub8ULUkMij8IDZQyuE3
iRhQIBk57/A1EBzhGhFHZ2TXgi5JAEF9xB8UWTwUESTosApgFkBgqfC2QKQCB2owpV1g38Z8g3Kf
tki2G1w/+LixuEs8mjR8q9XF66MtOi5k9UeXxu7MdyO6OWvzCzEKMEmoARCQ2w/A8YcZLS6k8hbn
qStAB7sIO4y24gDfn6bG2x+a6t3Ul1IzplSkz18AcCYnNbsztj0dL0HuQz6hWdW8XkayqfTY9OKA
OA1C5IEPH9IjMWt7nsv2/ubvvcYucWBAsogondIJO4FvfaqgPvu+rM+nAfPizBBPHwTkx3vPvsN0
wGuFfMSYdBvjsuMb7FiT7nHYUDW0jKFG1Bc3HrNsL2HhvpibcQGvXxe3js16DWBf5gYbHDfrgO+3
VPPAQvB/IzydFDQWYQHezP8WhvaQ/2PQ9VpXpC4eh8fbjr/U6/vyxRE5FmLBNFcmQ0/bYjKqnF5r
fcvD23U9yaNyKd+4MSlgaKBvc0Q8yxbo9bbDpKqzbSe3+Wt952G3OQ9f4i3q15Q8tE20I1IK0e3w
AY+KHSWz4Xe1E40kylsARBMMice7BUNaJmrDiErKqUjUkMyfoCul4Toj0ZH5IMWQxtfXJGEK2J7y
KAte63ZSUUzEobj/6ThyEjQpKBStU8RWD5JeAQxVk/pUuX1PNgnxSMzp8AHYaUSus48BOftRQxUw
xA6ULe/0WLIBTXVaMiac7i0QOJz2zMtsjo/3QK6nTPTwLpmayuQ17Ww1HppRfmleE/FQfv/kq5m9
Jgw0XeZxoXxtXfl+RuX4iPhRzWunGilYpF+CRWcwSXD7srWwxeCq3d2ddnF36h0sCoSJUMmBsvoW
sTIe/+PuNxced/3JvIz3c8GtlarPz/i/rsWzZd4buOy6VstZCoerc+HXjnmJ8EVTeDXL7yuz8ssi
6dBLRvvBPHrhZUFPDIdy+nr83Fv3trifrcGmdzafD1KC/ZJxaBMUBXxvalzGZrtquld2cbh7FtwP
1aa9emeYxDTcI+tFhzmy7k3QRb5dGXf2t9HPRQN3YRdUvHQw3l98HXyb9Na3M3yFTRyO4GOi6XyY
D/xwKME6kxKvqbPdi1eEavsX3Ryypl78MwQ9jOYH34VKBTEZKN6NAQmDrwfNKeC+mZ10KjItduti
qoLwoV6laYtDlX7A1QdYweJ/HmTF7JYFGbxFZYq0qaN518btlwjhaPE2zOCwInwZtNf19BaUyyvw
J0VrDRyK9QX+FcgwQIrMEVT4NVPeDbQNaC4a13gm3ffDJxvq9df4XHwmfkVxIIGfjDoTuzg8elYh
8Uy4iFkhRUcOXcl8d42m/FJVKwdfg9xAzmOAJ63wBinfyg49NSUepRA+ecjqpDS84NdaOfBSahgY
44rCEq6Kx8izpKq8/mpfPRmIuHmXNoV7iZhTXTO3GoDf1bk77/EdGz8Wh/o+S/F2pFCTWW2bu5mC
2hKKUQDzz8PuBq8Th/oKNaxX+vATxRCkxxgw8StKBzhLEC1yszuuDgNTic3m9wLAwjwabvRzebnP
1Mei2KQrnVZO6QUXMtyvu2Rv3O6zHEipYqCxR6CEV+2kN9dKyCpMc2sYD5a4u3ThkKTMUGhzSdBG
EEpbPdOMmrEQk016eW5+isYT+oMHvzlU8zelHSUue8nmPhMdlYQ3puNYX36BtpUcU7MBJF4ylI0h
rUy5VVHqdqePq6UDGsFdmvc5YFl4HauHvTuCv3nxGD+1DavYG4Xa2yMuot7Rg0HEaQMFuhzXQ7oe
wfY4Mr9/ARTkA/MC8uZoX3uWuGpBd7QBIIjiTfWMOooFb+kW8jVtzQJIKbXU/VhT8UWJjyjDEwBR
h0Hz46fRDmoWEoJFkzXuLvuYycJHLpCkE6ATZuB3VDex1cug6g4ezpDq12cujeM1FldVZ/zuWopm
MXUv+mC7VJnFRkD1FtbHMiW9CG/uoWQAAC5+aV8oVCMtGj6dr97efg9IQ4Dj3GBzBeYx0Ph5zSh9
rs548UaWywS/D8YBxYZLagDXDUWWhKgC+PcIWumbT+5IZK89KFp2h+lg6p8P2tUpIH/MsmZR49Dc
mDcdlusupuTtgb7UQDMQCRQG2JN0LGQLHCvISKDHYmpamKhVL7iRlDgmMeCPj9pn7ISvWt/HE20O
hNo4HQdWF/YGAyve003ShQGkPkOqfXO0Lln+WCmaJdsNnTzbcWehQDh+fWUQIu7f6kYiguG5Amsg
NLEGkCeZI3rDbyLHSCFVIbIyxsrnV0e3797e6VwQSgkm3roPCpXKVfvGk1ZphEERaHqCs9JEb2f5
c7Of6VxKc2CEQNvq2Yqln64oHyMtnNTBk5EVqqLgZbOwO3l0bu0nHCkSakAmk7ufgdlwweGNaXdw
WGPJwyplBr+BmKIroxoadNp4WWYWzS1IIrBJDNyKE5KPx7JyNSz9koASoMDOVyYNzEt21+960/2C
fFRv4A/+JQ+3z0xwm98cLDPhKe/htpexSwZk8qsEr8SsNnuypa/4UNGvXzxYJ929keX0P1rITe+3
9G7zYr7r0dPT47dGs1z9KDUl05FFahT0KAdq5pScVHg2Tgfzd9zJHRVquXiiERlPQ4RKSg3euIP1
/UosVs0XeRaH7W1o7vHiAxGC2II+D4XLCUuaBEEHOg73RuwwiU/RZcUqh5BMfU+f045Ve3BnX6yt
VuLfUu9VOwBnT1eYCjKvF+sjvES7hxLvK64PJxvT56HCRGbv5wv1avL0OrDcWJ8MPlAYXIDZYHR8
Ii0kqgnFiVN9nelgS0P9KbVwr3nJQeFUbFgI6KsrAy7ZDe6TgK8HJYPMxpmW9lgzuJjVl80mVxh3
TAjhBpovJLrQaKvZfUcu23zcn3eDiuh1JWpKpGmJYjyCC/MNa8jijx/FqduBYK/Z23h2BQuxr1gC
qYY+kQC1Dip4DMusH/GZ74DJQXxhpPYxFwHnEEADcSfw7ID4GuhDMoYeCVWEJj+CrifU7+EMps6D
itlRaRAZPxAWGnO4Qx0GWHIPSBBuKMA0hx1g6PW5yHYKPGcGqWP8UM3nSvt5+iDiIDSzlNk5aDRT
qCOb2pFGa/gNc0RZCGYKqdVNlulWZwt/WB1vn1uTvhVDCJ8/F29PuRj6scA/Cl+464Thp+YPEBbc
4UYDMPgUL8UiXmAgXRodFnfBGtKR95rT7LasUaC07D/vcQ9wGQYCO5bcVW/WPcZKkt58m5+RluTO
YM0p/CZeksKOq9eLa6tiS7tG+5GVPszBujs+d71Mcy7gKJ1l7GnajyDVyjWQHv5d3o0OTIQDu81V
ZPQ0NgjJRr6Kcwk00otTZPD0ZspLuFLtpnktlU0T5eB2RI8rvva09x6dJ8KoZNkRpios9XF/b1Dt
NONsUW3S2d1nd2MlhpzEyGYUUJOG7QLPgDMUGyF7dJaCyAlwJGKGwcdXgrkIlQgUzwXENJZ0oogw
laFFn9zqNad4Vd3tP3reu4vKksZwiFrqhKMlKUwyfun+JthyVkyRe1a50sOnNBb0Z1N0XcPauU0y
t3ygR+0Ctj2p4VasDOcFjOY3iKzGiqu9HI2WL57A02ws9eKl3/v5a14CWKv2Zcq+JUeIWxhbXjYO
OJ8rrjcux3jKNgXOwhPglIDcg/60lgwozNJbQ2H5x2CnAeGjEPCZ8ZXBiJfrgr/doBdm4R/E1UC1
oZE6xFTsnRsH8hfPvSOs2gtojLDeYlIBert40XdGh55NsdviArBnhacL9c67bpiOjBwqRDOupgB9
I6zvld2EMMQxfKLe26jZ6eH2I6pEHPUXn30Ihp1wF88LxhSFgNl14CkImsicBNXFGl1qjtVO/Ip1
Y3U5Eb8EcJ15HfCuyhMYW5lr/AqE3qoMk+KTau5qu7frEhgVsxfqYW+TLUC15rfdDRJSz1FS+473
AzzOs/Omo3QbtE6JX49sVMf0if4tiEOKMniUYJ3OaA6d9u7H5DBloHNiZfBg4APmB1EMi4Elhppc
yYlNTbGndvSi5xiubMVOx9WWLHtMoftW7xbq2G9s4jBnNpmalBYNkCR1Do0VUbn2V4cQC4ZPWPug
l3797WMzW6SoFtm6GN3CQW51O4/ykXFFsNqwo+qKnQ8DtZaZOr5udLH0y7vCLN8wpY0E1pJNg93g
+YAhzNDqgq4Sp3pDrm4XcxpnSMYh92ze/j4Uo8Ihgt0Zejr6o+25tgoCPQdG3Tn19yYum5iBLe9A
p+p02FC/9sFmmPb2HVqQ6pAnrjby88y5HbiTAXZBO3Bunl5no5dR75fDITvVLAMwgSrXpzd42sPt
OSCGnrEnjp/QSu6gEQjzYL3ZWuK1MIhRUHdcFfsK2KlRBWf87XcmPaf4ZY8cQgbB+QziDMPSQXi2
QO1wt0QoG68qC0l2SJ9Pxjsi49hnUjMdmqghk6hikMuOYV5GdpsgKCe3lobvjbedzaZ/hugZ20Xj
62dP52Ajy3zNHgNnOGm/wQvjcX6sHX1+JwIc4j3sdo54EMPjvuPYHO3H7+k9n3XT4OLf/L6N/eii
8/vbsW5LfardbegtWIo7gtmJ+Vbhg7Pu4RTy6vqUeEyzc9In6bTx7+NJ5wHt8Z/I4GZLHNn50IAX
X+yya/KCOQ0OOWKn/jR2S9RLzqhyryVuO89AjSrInUB/Rc+ISa053Fe5T03LJD+d1YfHijn3VP8B
KY7aNOCiWzQQ9MxkOZjVqdVr6X6G3OpnuU0Q1SYjowNhDtPVU58jyvXgDW7OiwjPYd+7MiR7IyaF
Thx07zYHFdfbAudiKC7QaOOAy7JgXAd1lQ0cxzLYPpRxf8PNyNlvr9AqL5Lxct9m65E1stiuZ7Ij
bx/GLPbtabCm7ImY/8u06t94QKYw+H4dHbWxz3fnyiAppoKZ72dtM7kNZ+q3Bl8H8j8rqBBNeHMt
KxPPEXEXDllCSJeJDaGuMQuQZHQrJmy7CC8Ew1825HrdG1/rOldMlah8QAsv1fLOiRpMn63YIFeq
xYpES5jxa04zTtcxzvynf9mlbKXwC+34uUrS6I1ACtHS5L5Uy3XZoMtiCDgS43oldQj84Vg6DWOA
t4WzdbvNRV+2f1m/GYonFHoqZiucY9az57HDcAMoARYVcroS3OWonFo3qguhUx1KlKYjXN+A+ZEl
X8w78JVo/1PmC/Aq8Uj7q1jmu98plmyDsCycZxyJrfYfmR6xgaMWplvwULVVnmNC0zABvyU+eBA4
W9huyu/XxapOb2xgGQgcbiB+s/2ULsu8A5072fy2JvYX7IuTMVEqs8Q855TvhgOj1O037dJj2b1D
fgMwfX8X6ANyXKh7ABBHXmDo9dY7WljMSS/HGo8nQNRIazEQi9hi76ldcdw4B/cOrn240+PPpTMJ
o5TDAEmDKYpzTWGr0BF2b+5+9pWzh5biilQFs2HzsYbS+mKshlsYFTIUqsbqETtHioVqV3DIMn8A
z6njNs2K2go2ew8D2PUrfLBKcM3lCHCYPEDGgKY9wZyrN3/hgAKe7STwDqmdXilcbiyS60P6dQbV
S6z+pIRvi+udXUQsdwH1Sc/YojIPE1iAEJZI97nMQeQWlwUlNIUwmKBxxX6gJtIDkIZuVHF1L9vC
fV+TubxQajeGTmp0RX1Th4ceIbWEyrbYJ71N2oz4TXv6u2wgR0YpE7quidCNhnDF6IYaRZuUENy2
ykm5wn/VjT5Z2ciJ+uBroxgfaOC+hKj4gsETdLTYu7AZ1sPZvVIJPYHT1Gu8UQ3N7/mTtr9nrtua
3VNbpftQ7XHM0lWfYQE337VrPkJQ3WEeh6X+TakzYrXT7CIO9GLbvX69gF8f9TTmRfVNyuxGnfWG
26Szyu4mHiEd9vHM7de0I3S8leoMcXK4GhQ0I871cv/2c5jY9NeqEJaggIyvM25EnE5oovEgNiZn
eHJ9c8AANl+FAxnyST6M+uITOa2DQDec+zfzLrcvpJNacPGnLFIfyNXKo2h0oIoBAD2yJdyC1b71
jwX0c1IuEQS83sER3OXaBBlGtyvGcT3gEm2ZSKsrE8Jik10DZBQAV2dj92gYfpa+ipiQxSd70Rzq
BggnmN/QOnZX1RTmhXTZPY3iMiwE1v8qx9Bd0UMcVxwrFHL/CCM0sjPQ4rOxSnAkOGWkUhoL6nk0
9MZljbHEYjXA1YBvadiwGHtijVi/eSVY3DnlNpAiwailTAix5DGrzH7Nh7mDbFYGhg1vD9RDDWgu
DjRYqx0UXGoO6ANBDs0sPpsTxtIqjRkyGTMGlYVnPRzfCEDgXjQ4R3tINm6WgR3Qvjm41AEr8BAc
c0A/SE9GeomOAWiYX3f/MrolZ2sXx6i4drTMX5MvzMyNe+bke1eVPvhIOFQAmEv3owMFQ0O+fwPm
2qviFBuP40hj+hrt2NBgHj5JddAq03lwfPIIhNFaPDWhwfkrYAGW46cxw/fh9NheTM3uluZpgK5c
/CHSo1LbNMWnwbdq9VaaWfzE5Njhz/Q/ks5sWVFtiaJfZIQKIr7SNyKKqOiLsbHFFkVF/foaaUXF
vadOHcutsFgrc+ZsZODqQ5hS/eEeawf3Mbu0zGS59HC15tIzPk+Pi9sEmRK0E79zN7XCegXvjznE
ZAIpwMHYELH1mnWTl/HmrpiNnrnp2f7VhQxFJRfkwG6285m2zQNU8zUL8+un/lmF8pdf5pqZMqrf
3PACsjAyeWFj4Z6myIbJ0Jbh8wniq9FDiQF9aznkhpd8X248p881omS7MO7UQYotYQLCVPwa50XK
UvsaEe3zRbGOD74gKkKanZYnpAD+BtYUECzib9vSMfM0YvnjR8j5D4rHBLtC7pJ+se9jdlIYUEQ0
gr/BHoyJTWy3LzQNx+93IiPhRE3zHFZdtlxEKEGuRpyL5vMTIcroDt4GavhyuPPeYxlf7f53XacV
6RqQPgDkSyPHCMMvZwkbWJMWNF5Oc3DbOM+TxD8Z/WU8cGEf+sxpvsZ9aW0a5vB+NlaHjzFzaeE1
xqwvtx4vyRdoCs9zDObUxQn3TUnYVBkbk8PgDg9NN1HniAQ7UZJ89KluUeeCrWChsTNKDlvoLIhY
b23nypNqP/m/L9RPTi3uE2I9xdNOuczd1CeyUE9FLYglVL+kOMTdwVMZYLcwN9R8bg//MoAX2j+a
jb8uJq1dW7OWziUs3CM/7+U17CLqJp1BD4cizdr0Bo/wnlOsHCdniLDHALth9+3tFoKGCV8DwqtN
pX69Mte6AQkx+kbpgH8SWzergjKeoY14wxEbxjSIRAxPZWQC8MK4J+85Sp+twUy5LRZzkJqnTl4o
9ATNjEWJxfMJQe4MDg4tEA4IOyC7JRRAo4rYwWCGIFRu2rAehCd8hDMniYBIV6JqwhyNNUvSyhU5
DHZkRs4MJ8ADR7iDwDewTiHzMaFhi7JbM1YKzAPWWaL7bz6wkCpkUeQk49otI8GWGY8XKkL813Eb
HuoW+xtlXc905d8/w4096/MfgXXIGkMoXjuzWWEqg85go6Y48tOiu2XYBitK/1/t5BCf+RZCVDyN
yQ1kDgHq7yEKAa6K3t5xovuMNd98p4LdrhmxV9r1RmL8IGOh1ZkAF15xo+ZqM3prhUrYCRkkXkfn
ESCDZJB0GPbdXDCJFtO1E48Q1EZHCYlBgLJxI1uBqog3lxFMG01DD1qGah9D/BYITCZGWWhSXAQp
sGz4YHTC4TmAA/bThwgDhHGdcEsY0fX3fE7hkKSEPgKKQW2kgBeWEggk11Gf84ZmKrRlmJbcyXoi
jA9gibW8IP8S3diFCSVTPrnyjI4xEMcEIhNWIwxJnlIh8eT1QPZTecWP2wkkygKTJZbL2E1+cIs9
A/cadmH59aNcy2dm64C8CxtIPjh7TDlmKsaHZyy9N31u+o7yigw1LhwfcsdikMfqHsrdeswkeoZU
duB3/ljI1ALPFe7DY4jR4lA1Hxh0r+4z417a9L8d+ftCCKc+X87lYZEV+WPc/BbXzW3lPEpcEpje
POIwvHnaVLwb4G6zs+8W1GMJx0YuJGo9baGZY9Rxs0D0TTZ53KrEw+BrarhZk0tmd83PvJV0YbhL
SEsC/9od/lbrht9C5t7RdCdy7QmqlHtC0iByd1BJYThDZXYMzKSwfcI8aAWxWuy05H/N+Iat1Vzc
jxAqiCdMi1/ie9QhgV7DgAefZagFHwPzhLNl22+kEaUxF1VIIJbYuFKLlAPui9j6w0+JYBwi/zij
NIGegBfEs1/1l/wdeXOIx2pI9wI63KZ3FKWFErSzVrBL9wP72t/h+oUL/uiM6ZIK8tRvxpJM8g12
ZD+oltZnMzM7XIwuZuntoSpeb18In74y6HLJ7rzfMkaFxu9uVmvBAN4pvfvHeu2MmoseAfyvwElc
TuLhcDUjMND35RBcpqr/pQCiEoWIvWT21LlaUAZe+d4hCUSjpp5g4GTkXMwOe1ouPuVc/r5q/Iha
e4fVgKakQ83UJdQIVYmfyP0RwUIiLulDEQcIi5GXIV7gvO/axHNO5G66q83m7OoYnp+MOSCfwdt2
zaZ/yOu5Bn4DdMjXeTo15lgfB9TO5aLhn3RKRHMsllm18+LsYbfv633c43Cj+xCXI2XDkcvCjgWM
Qce7wquK0sZY7XwVKyevDDXscLWufc9f4StvUAXIifQieMYXyt5tosxKYkPgrlDKBGw0VyYJ9zkc
eGgE0CNG8EsCHV8xrOvZPmUZNWyALihkQlR+xfc4pn/n5DiNW7kQp87BfW/oT4uivtu2yZABPzox
3ImXNzJOjEN2BABBiUDzxWwfoA5bXmQlSMYKGFuPwmpPL2R+CmnxPIDuRQX/PptNxoroWipyus5J
dMfZUtiassvDBDfqhN0PaE5OtG5SYKH1cVpB+fcsjEYELISTEw7og689ufkfHNeYaAOhPOzG6JyK
edOnMJgMOQ+7zqhNFfP013Z0zOb+dL6vbuyxGxFfEbT5GIpVVr9EkW/AiapBm2ZDfOu49C+7nOIO
9ac5d0kBfmzFeaRjvt0OzwKZGrgBKjxxNWql43Cf6KvL34vA6rk8/cNq3vSVhToGdnYV99hvt4w7
k1K/zsCvMHPrsfSKiD3pjaCZH1YaKLVgXvHZ8Th52AQMmAeeP1DF4MHe6j6fRtP/JhhHRj0pRFjg
rJb2kB3GbExr2kS2vmCHJA7mxslWIoWTgwJR+9nDP/sSPnDE40688TT0U1By87fhHmkkQx48l31s
8k1aiep3kqa/n1GFeMyN9JfZu1hf3rpaXTwFINzYIYlSzGt2wyWtxUO8dNpx0z9nl7CeLx322rjA
2YGvyDagILXbnmmEuO1QOfHjGe0HLfaPsy97SEUuy958bHFDOPfrh6vGF4ZMZoE6MPiOaBP5Jk0e
ftVnZHPJf1s7z3bXXlIyfykHUdoyUA9g6oz/H54ag0UagkfLeCb7+WdKOkVIWlCgkQ2iILYjQsp6
kxeC3J9EysekdO8wiKPTiKSLWLy5D5N9BAKgDvD47L+J20GSesCO6W61R+pCX/wItpVNHwSmvnMf
qC/hmcpMVw0e/fMArBbjP2ndme0zV7Sl0p0igBYd68shhT3qcuaJMFyOMtmiGNTAM+8Op8j43WZS
mxkHqKvP3ygcnoFun5t40HcsJX4zG1F5kMj4NPTFnsrNewYKxyeTra55vkNCMHuYotwsPjgcALVi
it4I24M386fqYxbb68fqdOMye+0sZdVbgS8HeBOjI2zONFbZGEffHt4D4BsIJzRrR4XxNF4Ekdws
nclp3l78LgpqbNgRgM/QLgTRbv/sS8Q4C/XdaC2I3GsFz/gzycUMWNWsO+okjjRhsMf8trSWbwxz
4FnYLVhn6Ad4lzsA5FTJmHf04C2zay+wSMFqmSJhIXRi4cLiCaWPhJGLMAGgBLwNNWzpH9bM4Jg/
GZ3VPv2u2jizED3Vx8yFofuqOdKjDprGUTemhRVDmHPy8LGoENIKw25cDjqYJGjYKVNwmLGTjRBh
T8usMwZGqRn0I3N4YtRiRdLFY/qzhzUMwhPdcH/NKiZ5vDs9lPFYYQrjPuiTQRZox621+N6JI6RI
G49oQmGexXBDqRQUjvdiiME8AsYHG0fT0h0dZui4BqG6husaTYEXgCV8Iaqi2LRGULe17XlwQfWn
jviesPnPTAuYfg9JLDwPdj0GA4ALawbklbHcXtGJDN9YsOt08TK2zBTICfV0Ly/X8KAhXojSlSEB
ItyK+9C2uBoA83dsI/W88QgOHbveUsMtZ82kHQGlvefHGbDas4v6H82/CmPDPeea3fBK7JY6c8iV
YHM65GtRHmGSBqsS93mUmDAU470VY3SNGgTPcYo0gFacQsxpHRB8BgghQkYishiXwY9BctETfnzG
Q2RUXre/dzGkN/kUQwUiF17PxbQTK/EzkL/Q3olMXxvcPJhIAxgbQ537PNcGeKEn8Cs194QfX4ko
VE8u7tMgBQdpB+88erkf7LmQkJhrCZ2oUHhp9jX8uJAnMPxqoDGpLr6W8DC940pUEg8cudvWZ6sG
osFRA3EUOnDgTBvIDs52yW8x4azsU79Zms1Rz+OC9bwl3GyE7iqEjAs/mmSRvQug63+BwUE3aU+8
99Xpzm9wD7037iXAoWQUiGy+g31M1o6wbRCP428sccFLkuWfQT16DyXtHXuyRe2JGHnY8I+xrCCQ
2y+2AjdGPtj33LwTYCLw55ptAgwGkgvDwScbC0K1A/oeHhVyTlCicoTjTCGD9f900o8tYa2I+xfP
qY6hAJs5Vf2r//zTglMKvQsj4Yu/HD23Bxom1j22DsjgzziQXIaMGISW3XUWzMtXaCKmCgUum6Ri
0WkYOS6CGGsCWDEKbTucacs1KX41+AVBbbAhHmucMyycM9gKsDCBJdVdgdhv+hwbnNCc0w37NesB
dUDRVnkzAItlXxoBIPjJYbyzK3iB+h9SA5ulLkoEVItEASpjFU+f45/IBEC2GVoe5m37OuKxQfsu
ZYi0MbULIEjHJa0KCcqDS1okj35z2109daQALQomuIBCKnxGII+UX/JCWdnqzux6dLOr+7yVPgfq
tGUdwx7thpDveTFxdvyGGk24lS3vgY8kzMIPxZbI5r5e8TauE3BtDwjrNCbX3qZ7jpjih8xSRWeK
IpSGBYKqcONymP8DhQGas58r8OK4ZgpmDFBvXenMhi7EpqN/6bLT1E7L5aR9OvspSQxKRLltN9cd
m2KDUrPL0Fz373ljycx22ZBr+vJeXrEh1pCh3JVJoFAJvAf0Al4u/4SFIoJbBoVlhapX8ytEXfZn
yG0AGnAlprJwO0knoSFDR0SdPT9H/M2c5o7Gyt+Pbxtmw85OWBD+EiBTHd491W/OVb9httH/dpj1
El5Kr4cMaUaNf5eJBzwIxIVprpoHCkmkybiEVfhy5NLAHzBfcRmffWe7AOkRHmJ4nC9ShiasEQS4
XwsYLjxGZS5tYmH+3H7xlptKs9RxKbULE0zGplV1lJk0rcOCJm91A8B5BNBIgsJvrmYrPIkLmmNx
rZCdQSwcRDp1HHyYo7cxYhL7Nshto4z+Y7PZAevoZKjqgBWFe5qB/bnk0NlUOk+nT9F/ovnQcDpW
qdo+ztHHDpdcb2YvGk+VIMGcvH7NaJ6omtLafTACZz9oupnjS+cKhQQ68MXpzhr52b4SDeJSECkX
YRbizEONf0/PiTwDPLfnQekfOaKyKTZbbNayAyNBwmxB7LHYjTHEBzwXswkNT3pRqYiasuOchvu1
xt7XzU4ph/XyzBxSdd8rJtU41QmPQw9gLmiBqHaZitiLBZgpgOqqtJMUlgc2GsKsADW4/QljHas0
WOhijI/4darMp2SwiDWamDXwS2zsuaui9qKZ6yH34Xx3r1PM+baQvUp0VRcfssMFYtzHbK0qdLKI
DnG1otzoP7cK7L2AXfkqgFO6EPxaBDU5QlI+l2AGtOesEBcRmxFjPGWEpwjyu5qs/zsy3F3xAyUC
YsfBJBvyU4imp6wKKupHB1Fv1oj36b1/xY2M9p1BYgBqiRtPcOr3xgQcOBLvc8flAluogC95wFD1
ILN+TkXJQChJC+CD4YMJhipQh8iz/zsFU2DafnoVyMMDQ3UAEo6ulI1KmEcabhYZhP+KqyMoyc5u
hUxPJwLgAUh9cXrqeIxe2T685+Q0vkUyxgBdA/JoT4ACMxHNKjm7bSSIImAtqepy3c0aeSU+szgi
7Kw1lRox3HJw8oERZlKASXosppdYyHJBBK4AKxMsQ6BI9igDQgQZAKbOoWquwwVbvWBAXGBU5Jwn
3FC5TDyctO53utq7p6/ZRtAJ7uNG0rB7NhB3m6EgoqWHpdKxgsUwGsCgpBm9/fhE3qAf98LGw0g/
ZR/Wk3XnoH+zXaZL3JnHnwHBIg3ochR6hJ5XpC5CLTlxNC2N159iYoFJQYAio9WGJvBB02DqX+tw
JAzSGD/Ht3mATXXzbKIECsYfXBC5Z/Ou1U7aUCvsO17iQ/WJ1wOzUn3QSOVSSDhKx3BSOTswoIG3
j7z+8B/UaZuOBky4YIGh1JNBxyJHPcUFYzQx3MxgzNl9dwjcnjDCIavaqqkBkOxxdbO2GU3XxIOS
fEgcTxblogEQyBQCjL+IeJXYdQimE7QtxEQIjk7udo3w1UfCIS5CctNY2PLCK4CROKBJbGHtPZj+
YrUmehIGp3zBnXOMywk+Z4y1IcrxFEKJSbvrJ2Nn0DnshG+4lQCoQQ1GOAqJWtjyzPNhmqQKSbCS
Qk9cKt6+XUUUq9xy3cWPtr9kci29EhslK+ngFn+UBfqIyhmqtOY24vPgS4sjDNbOeLlgpuIcp42x
7CzH7Q0ACp8DOban7YheSb7RImKSCTyJS4OgsB3vHsPbwcw6eaRduEMetSuwQlNU3DL1AdSUWdMV
fg6NGqq8XHEiHwx0bznouBkL2rDz+NWDontl6iVhG4JNXqzXGJ5NIho+8cMox8C16FWwVmAaxb4I
Aepr4f/bQwkJERYBd5PHCF+GKa5K0HFphP2sss9bDjPIgu0Azg1NjEgA4dUqbK9SFrWsV9xgo3pD
cCRWxof3L/suOsuoRa6vKmEX8ouieM/thEi8ZzOU8K9c4HTsDwRMhZ0/6UEH+YGlSY61LhrCbFSz
hamzwsI7FlYS0uKknUhjiTD0iUwQtuVcmPrsbCDScZ5lUgBeWTJTi6LHxGqxD6H6g7mnypD7NW/C
Ox3qbi5onJP4DJLYVSFxYe8EWZxvwdPHf2TWdTTvcKrYCUDnd0a1UZCFtP9wQqQthhy+H6KzAG3+
2GLJeOTj7of6qDvcD47pNe0BCUx7Ono1FahuqoY64q0bDcmFORjtwxM+Y4Ng3IY1tv/EPQZDmrM1
qF48T0zGXAFN1VgZPUkUgDtg/+zYGZeuKl6LRIGnrDYC3LPBfibQk7AxJRCLxfbk6289mm+zZR+8
jvlJkesBxBKVBTg0F1iHUTj9XQ/EtCRsQXMm4oddiA2QW07GZ6v7V/5yDJsOqXm681/wB84R3uKr
NcHwhlhJ+zg+Yl6z4TBfHNs0SwLQajMADwyCdo4keGHQhn24DnMAwDEEcAb4KXPdOpqzTrSCvzQk
2ZbztTsADu1/k8J0e4FY8XRcKFbufbqMH1PNeWH8S8wo9kVF/sUf90MA+ZC20yuyQ4it++r0p7P1
9++DOn0PENYBwPwVQz1+kMqord7bXYqRL7AwALIzKJjq7f/UFXXQB9yKAwWb+Gth9Ojq4qfD1E2J
HsHLVMShv+7rMEztj6Vm2kpnq/rj6tNK4EF8sVv2ZbAbEicAxSV8g+q1kRf4B+9ttmOx8qcoI+bz
DjHqj/bd6uEMNL/2b3dvuAKrPbpJVRGM2EC/hkFA8FcK9mdpTm/6QnAPgmRcFo9oH4zHN6fdb7Mb
/MyGBpwG/IJV4XAo1BYIuegldUflvHTQwY1FgEdcOUtk+/HETQPHclotuCXWeELyrT0W6eEyIa3+
5j3mN69D4rrc+wZd2C4u2TDEtXkLBOq93+YhINoTns/2hI+828wL58j5ykf2HrWPzI9+FKt2ttk9
rF+heIVagn91iHf4GEr2A4XlJxyLE9PHI7RjUkaX2qfWCe7Reazm7XzJSOLOAJIahU+JOQGy0Bzr
d3wObh6YHD+g5heO0J44Gj0mmndzjgcMmPbsSHjBww7bPFwtRIIhZwnOmCYcN/NPEl4Jjp2TFHtk
cdNv+rsrjx0k8Dl9ZuW98GsbvOdLqH1cBGJo+VGoz3m0KvSEpMo5p5GWw1zkKS0jPjHtuBaK3dQO
DWPP375Ie8EB4UyA782p1lerTWcD+Qet7NXBlx2mIXwFPAltrzysPgZxy2TbPPOds+2onJT63qlg
dBm99foA9aDEGvGDJ8TF9YJg/sRtGgIj4hX37LdwCzCUURvP54NXW7W1Q3iLHRIBL6CQoq6yWoG2
Yq5RowbhLMvE85pFRcQmYLFkxZ77Dajh26snJ35HfvqAJRKMbXiswMz9OZ+8Uxr7CUJS6GJbnUsp
VvvnlSQbdALExr2gil8u71r5A7WPIUQnuBfm9YVGV8vOw+fLYP+6krpQwa8PWTDPq3WH6rOGvfXU
gHf6yAHmBZEvXedaArksn07rZUPwah3ChjJmbZUku/ebuIURVPB2/27p3C7SeQcVkHFmhkGwxh9e
wADPFQ5hk5M3Pi3GSG81SZ8pzefX2m61JsBTaZo6RtEvN9jC1eJxCZeyNx0Wo7aChda2gVTT4pXB
HaY8KTQmV7Pf758INsSEdGf1beJoB2IfTy5yTxChwposdeOjWKwrYG2Jz27MQWHoiicEsAaPBOH0
pOkF36/BM9MOQdmI/oWKqhuYpaGJ9eBYDkJyKAEmwCxOa/FLwQIAQAOLSkoD3B47Tm2Gb7IEQEMm
DcsTpCPSagqASCFPAgme8aVytjEU7BpKZdNKXFtBMaVr+CIawrZKZtUOTFghUmCfly7Y9+8WVg++
f6RqOFl5zoH3Jye6TvEI9dwttheyz2H5f5tTIM7dLDyDkX3nnTUi3VMky4SulGgdLnzvbXWubo0P
9/hylC/2DNc3TMDhxsy+43bPahScQ5duv3m1AHlaTlHxuAgT8Wmp5JVI3rgYyO3inUPcH7fhl337
cC8LdoWjvYXKR1gtZWG5KHgIycUENb1gR/TJ0e9ut93henT1wto8XeFWh95pMgpbvvWugg4WSwvK
Z+H5h8tF+IYGYNy4TMSVpmEjvM7QxWStOMPbvGmiJnXSivYijSJL6oydxZ3JIhSrByvOF1kGLpTh
B7iMcB+CHiV6sg/dqcnNOCzJNoWGNBLnlqNhHVCbRSG5A+1wPJru+1OyTRdRK3VoVHHjm/MtbLFx
wmE7Og4WlZHK3dAUGn6faTWhpfysKCxyiuKXk2luREcGUZwJMtN2ccyklVzhCMUkDP9P3c2OU+zd
HXUKVdzALfDu6Hdz/WCvNDGvoYpxaBRZA/7mrviFC7XgCBzCAFJgAd5ylL9p+qT2yrJKLhzzbguo
QYjvSFwd+h0qFapWgH8AIya8SbLPExqmHAsCuJomABtVFkq6Jes5E68PIQMmS8tP9cBxfNgiROos
gxS0K8G0NCJtAZ0YrptbcuNASTauLM9n4hiwRBLf2RG9sbl4zJnO/SG0R/gkTTiQMGo3fodCF9r6
Ikor029gIOn42Kw/p1FM3qAYLUFeHFAng/BNz388F41y9Ka1hyAKxoFT6CJ2HEGfFos7KKbBBIRo
3gbp6nDGlrjVKDSDd9/JC/EV0RCFM9H/5gy3F+dBjAEni0S86aIIvo/v+41Boq+J8+Tl4qIZNsXw
Y0/iIUIUwN9tBGIcwRuC3OHj2iqsgADTNH2d9Kg/DRhtXFF4SYvqryfYm7gz3c98sLwcOlC9hA0B
YwsRCtQtWCyIa9WpuLXIHeLPHt6GECtzCP699BqATIiHNrTayTsHp5qJ9dzS4kdJo4Z2RQw9xKwJ
3ztq3WvnFwSKUNXA+RGdFKe2JBNmEeTLBdYoCYNgVCVTtlTgizTdO6SNaT4RSUwZsrIn78F0w6bB
57NIqyRSosrWbg7zEz4f8RjcMNaWcrd3nVD/+JmTC2X5DtJpcZmjiAe4+i/kZD4gc954AWK73PBw
CX8u50tD5+Hy+bjzmK67nw0Lf9j0V25STDoJ6AcXP37gnirvC99mgzKA06c28HxzmN/QevHcRk4q
Pnd8ziQlTXK3FXyGCc1Iw88Z+T9ioTpJ0+sENomXJsLBYV449MWIizBFaKN8DzcuY4EwCKOGf5Mk
fKDKRDQCcpY9Vjw9XA25Ur4PCGlzZ29cnYDP0JWtPQNvWVI8Q1aAC4uGVVL3cDxQaJDPCe12urSE
RSEYUW2rTGmyrDsG3NIQr+LH/eB49KELAM393D+NB2tQBY6CAzp+t6zoSilmjL5jhgtfHECvtrBt
G8h3VYZr9ifISExW5FrGMQ8p0pgre9HNs1ij7JULbrpsXlIYsByk0PF4sMOI8VUsCy6FIbYD8gUF
ia9iyru1sgPhm8TjyLAECjhfii2LCYlisI9Kasf24E7r0RRhCQU1Yz3AxSJZvKgUjGtbniGcn2bc
E/gJZEANHT9lV65Lk2ERz2o5lMsnOa06FzGjl6ULBvfar6AUneKvx+3JX2f61zd6zmKw5BxzhfL5
EkaQEqbtSYHMiU8tRMKjiwSCuI4KMJYfD1Mm0ZmH07Wh6vihs8AwTpqKM9Dz6qqVUxdmUYYvDbQn
6ZycpRBCH3D+TG2E0z/TNdTHo/3SgxPK9/8QF3uEyMvpjGR2T3/MwWRDBGPghtpp6UqXWPE88SHp
gE/OWzGPXR6YevsWMeCCmyJcQh6LGIwF/VALai30ljX2SWwvbPZvMMoa/i19MlQdUExBIzXsFIwH
Q7CTTcbAFVelLkP5T6Q17g4jUw0zN2XwRZ3NPk4FHRJx+ThaCqUfJar12HxaElRPaObRDCDUmCf6
yGVCYhPUGsjjlPhEWakELpHsMqZSUkyTOzsyH4wDm/A0LIXGBqksyfTdzc7s8LQo1qEDY8cuk51J
4etRRm6ZZVHK4y7KKs4iqBTHAeaB1BrjN/YEaW1oyDBm1GO0krzV5BDSuH5JtOpCBGPkBX7GmEtB
YzjfnuMtZcSWVmc1FteY880eYxljBQJM8sfoCg8Bla3CB2UsQxfTZv8zv2uwWZ5GH1CJomBEJNNn
RgLNd74GU9rWvOQEnm331pQvDKWID3rmAloxtUufO6NX0VZffukG7JUhAQLQjKS1ujsh50YTzuCX
m+449zE7ffkwxFQ4LhLhpwBxQGkD3/PjiFAgAcBQJEs06nZcWM9Z1y85On4G42LIxySG8HfMDWVG
II+liO79PWU+BoTo/tlPXrOEXXcR8ddwimUnqBGRnsFgbwEH8N3P47ia5HmXHZhRqp9l+ytgtTXF
YdtxKjf9nZ8+pthYXkPGaCL7zBaKtVgoTib0aQ402NFs52yf+ElSgKRnbw//G7RldRkuFhxt2al/
EyjbUMBxeTg5Cd6hUJwag7IJf9fz2QXZyrs0zXilPnC7xnjwh/Kc7RcqAqYoRNwxrku0OfnR8Rkj
Z/hMQuqBdEtJJCas+KZaj6+VbCiUlrioHt1DC+tvDlDc2jjb2JvQ2IZQfMTAAP45wJzb/unPGWsf
qLYe1H7dtdjqYpeHHoA7TVHKxSdgZiTZXjDIgdBAEk2HXfzkTwXka384E285Ig5ZLh2DYbpY0sqj
+LaogMqxTISvU/b2ac87ATYQJLZl/dEqk8TddjP+s7rl9j23xN9uz9O9BCkfDRVYinW44px30qTB
kcJRKKVDF2rE3creuHhKfXH3jDReSL60/C1r2uiHYIfiOwj/mJsmM2cKGkgmVGRxF5MG7jJ3Wiz1
JRW4bgxvEG+c/VAM9FocUcz6wa/Fb2wZMJbM+LOSvXXK2gD84g0cqjcO1EUWMVfHnBGQ7+cqwkxC
uAfSqoD/fs2oOQWrCyJANRkdLXpgfcxdwUx94mh4L2yJsV8ENWTpVkE46vojitQCfxKczXGKZXGj
Xk1ZnwuSudfgOaP1WrLNGJsTk/tOF1DuS1wsuYFkF2NyByQuTmJodNjcWW/U+F0vZ9vsZQ2O2rRk
JVN1EWPBILzsv/k8V6hYiy6jNTw8madh9mdpw0sJrRH+ytdCZfB+OvfSLWDdr3qRgnraIB31m8BU
gul4nkhlc6RiUy8yfdvwkSlrfoucco5/TQSXZW4cEIKcnkd8rzTuic3tY0ZcYpKeOC4TglX7N0gL
P7Rt/tfsDwbfbW0ZMJpOhq75Q9Qga93fKIlLkizTRmJnqNJVlRIp3u2k8PCpjZeWG3e81NdFugw5
kKC0xW3AzAoPMZYsyO+KIr0yfFeoObBFeRn1e9hJQ0oqQlCMYiDqAojvvsPzlvrMtuP2m2yrC+Xb
BtUiFRQ0YjNlk4rafCfHx5CN05JPtEFC/nBWicQPUIj1mAScjeGy01/270+nSagL06gmwe1c2gdR
uSYcQyamA9k4nlGuT4GGEyTnWZHAc4Fn5B+G8OTs9J2z/t8taEdnV3Y0qMpSdSfYB49Tn7xdD+nr
daDqbJfwW3hxAqWuWs12LvcqTOhWpPJj8wARZw+OYCv/iMRy7PfswxUKK1o8RrcU6rABbzB/7PZp
UH/d6mRXWH6dBwhiHjdPf/u7Q3BWQ2U3hfVLlAa7USsUrm4bImv1TJfAKfBE/flJ+HRHoeERM5rs
WRf0HpOX2zjaS6wpEaDiGgYG9SbT925WEDoAh+Duazjs3uy2p4ZnBwcaa9ka1FjkEUp5absYnVw5
U53e9sMcpA2QcQQvKzHimxTOpB6To/tqRe+Le0ORtSesGKLasPe3KsMNe2vhJOVpxE1nfKdxvnzd
xh0DpuZE2zkOqQ+0w3Q59V/xFf3/I/iCq5LRA71655VzylYG+lLQFmE5fD3s+95dtM9W7xq/+kyc
C/uOMSh0cNxUlyyy/GMvS9Q+1YAhRmOmhDyTcBKHyS5qDtt+i1Cc/qYBHONqb3fzAAJjahO/sukp
291cmT3hrwc9bU/h9iFaJyA2herJHK29E2jywcYMBDyU9t8dw80SSttr3hp37zYzPCyCPw6Ve5fc
iK+zuPvVoBLJWW83KNos7662fZFIDPsoLPV1TyqLXVoWdudLD3tlGtCh6cKPhSUN/ILRUCPrOE/c
0+aqEizhv+z5Zp+/6sL4liHxFWbEVpfhz8eEO4dTz9OYfkyETdg+O+pIH4nXbQd5QmHdNAeyBY+s
nyohj1Hrg2k5RylN1KNlHO72iTJm1QDSI4sYfAFpECfP+eR9CrPBpsYGRq2cZa+9qMw79AbsbKB+
DhUFZGFOihblgWAQtE0I+mRWMRVbXXEB3dcGTSoNCh5mbFfws1EEyAy+I5SYCAIYdDSqgFfGeUet
wkb6CyAwDw+bPaSYsv9SjZUcUiqBHIdUC/AV1f/EX7S9JZRLdnYm1FMAi67B1o8CzXG0TQujz2lO
1dHkaHZub9MhLw3V5BrhF3nYpOMoOEF07l6vxVWYHto7zhqxtzykxckr4XDFmTbqQIciscXuIRO9
QfGZet2fLPK5NN8MfOzWmHEUlfMQkEKfLroZ/UCaEm7LSVKxF7MXqBCQe5B4RULx282sFOsqM31O
khTbtuY8YVh21Ew/fjMRuybAj7Qgz4n/zsUgqTCKl5U+NwenDRVzh7bj6tK4dxLkGTC38wboBjco
+q7otrgNS9QlWQS5ssNMTOyTFj0eA6uc5z1DbVCO7dFvtjmb4DG8wFNYFzuesOcIFANjST9HBNTF
XNBEeduyUDpMd951AOqD+YFDCJlUKJzntb0A3xDWfaC/fMgqbkoxhpUZjh1ULVrQ3KJ1K84W+fFP
GrH6bbfZ7SPsL25GQQcnyyXaJcCGVhTVA2fh3P44ZaX9hFFVB+I23nKi/IiPWNpFPWikkLO5pEJf
pkZj8l3hIuM/CJSHHActvMYKV2M3B1oIURI1y0mjy+KEvOKUOv9AaCjN3TNp9eFkGTWDaxglTR/H
K65SrOLfhdzRalErURV/kHLgdClHhdMSjaCCvKs1E5mFsqfsRKvY5V1QDlILBU0w0jHLlWIP3JUL
bMVXHXNPBp0OFwZUa1FKQgpvYZRwaXkGeHaGneRovqHPcMw88N7BquJsamumcm3/W1Judo6G1i8a
MopqKpxsyBcqcoRXytdgQgVVZjWsGhDln5CkIW+dEb4vBXY/Xo3ZSi+s4f3glWATEog2P3Wc2TuY
uZ87BKVVmwEba2j/tbpEIn+y1gPhUFdGnHrNsuteLa7lEhunJn+0hBe1fKarDvsXXJq56kCltk0b
FV/C18vxlgPvkxqgCDZHCNWatVLxjWLE8qCdHajcU26TAyHn7zXtbi+JKiZrTL6aDxD8Yn1g3dyj
OX4Dezi6jqI6ZW+2qi7Op2XUtVuSvrnhgLX6ry1HIF+zDBN2k58+jH4PHRbqojpKe7DpKQ/PKE44
ao12bWxAiFpGcyIgX6YtMoejmIDyD1IjeFRXk1ADEylAX0f3EdRMim/TwaBxIbn7NT1gWyM/DgzQ
iO+wrwk98N3Ksklhbv213pYJmO4xyRoB1nkYkA7m5V+PqCVD/Tjzu/15uO+TpZHUwcT2qOLqRq+w
o77AZk8X4JK6LaLqRIewQ/CgMyrCbglrAXIXTyk1sDY6sE93eX6UkmHMqM7fiJd1Y7v1tj0fBknl
4cLV/vh7VuMYZszqswX/7fFwPygErDtEUhl+v63DXSpsjMh4yHbegn3Rh/gF+GRTGFLYt5jpft0F
Z4uH9cbRKuBPgqBQMgTnkETjA6o8az/5ZX79trw7T5JwjclxIt/dxD2ptGnnKbGx8xSypJrgL76G
iun11pChwum9ZSlY2sVt1uvP1px9WIcEw75oXnWyJl0q894OkS4i3yceXZykjaecdAcM1vndqQ+u
XmZKWUO3bIBVGDdhUjRbk87jaqxvr70o85fQPM2Ov4bbycsA0KnK6yR/H3n2T13w2Bv2+FBcMBmx
nMtL3PkqY/FtG4K6twzqNpyce+B1q4rH7SXTLfecbU6zBlidPvTRJbJw98KgUvqx4iz4AoRF/eYV
nTtsV+7/ElN3rg1+ZlhZQwyGHfEdaAH2a3GdIAdRetQ2Gk0wq4D3EzAc4Wv5j6azWlIdi8LwE1EF
JBByG1dcc0PhCRrBwtPPt/rUTM+xFiTZe+0lv2gj/e71/DWXyTwIumeMdI8Lhu8rCHghiApzDNmQ
lvHe82olmlxfooDsTP3TaHyAECtp+EWgapX5SIjPZ6uHCDWan90VihaAEH1hssIMpK59kVIgE/wC
FOEL+YR2lMlOv0CAu1vfvWqufxz11+lpDLiC47lpPttyLopFpzg1POC/zynLIdOjxCe7n1yPFutB
3dNmhaJgdDf0Dr+kho5IHmuVdMuUsEWEfQ9PoQ6Ch4OzPa/7tAhimgsyCSAzSgnVVgMeL6iUPtRe
HhT90xsnXUy4ebkt46bJNh9B3pOwbNwrtwGw09rWP3BA8nqlA3AaSwk4gBD7R9sdH1RgCMNDyUuk
xJfczPijKEUdl0g29NcNuf1+jgLVSoMlSddaI8zkjIRGdPbJY2nSGM+tPuYqMve1XKXPkD1xca3P
twT01eGgwZn8e8EpSazhD18fw+cxwMTYgyl0XjoIz+FgSlfPGO++IAsaM9clEI93cKWMdHM34KZV
iniud5crY3Hyh58hPFaSCLNDE52pnk1qT1haENYuCIdzdWz/kC98uaiw/GjMP4IBWzkl3VdeJNN3
WnW0RThyo8QBt8jJBa+UE/QUTOnslXTbFWv6AZtK0cXYh1Po1TDGzy01Vul1miZeLPL2WVAnzij/
58mPDYqNM5CuZpnjU4EIbmr4LY2rsh5OkSIUwrPvNlf8rsCZZQnSnxYk1skY9FwyYVTTp+shgEHe
wdujB0wH6D6Z9uYD8gi5UkwMma+5673cqwLTwI6L+DTvXg71Ji1VKMtNZOes/IlYeg2Zf3oz2bXs
WTjo4y3trTXyEnbzDabohNPg18orK4XGlPZv3hPkZNZ12j+z3bP01D0jx3RLtGpUnrbXxkzLB5US
UItgelJPHs1BD8fXLK4AU9ztHMBlap+8ax3qqVWM/zChlQE7TIc5KtlCxRxby/980OnrZ3MCFHsI
+Cud23U+/JWxemz1kPahc0OedmsDGA/Ux6GhI1Tz2TTbo6RAyrb0f9+FRjCmwTHv/vw3NNGbrQKT
aHWlw/umvAaKP/1ZiTTSubNw7WWTSS7Jjq4xe4FOg3qiUUvH5tZiEVzHlzJcH/hUAMQMuXKSJfJp
CicUgZpD6Ycxg4xfdmMir/rUBy4o/X2ayWDE8HHgsFkSQmVJcJHR2RwyVWD2xlIDRsB5Q8hlZDRw
poMtCE1EaVDHVZBbs6AC02EbASOGgZ+gNFi4PIjELEyaHoevdyiBD8ewA8m8RBlMlMLakGKf/tt3
YkDf49M4Tqc48A0QrGjUDhMqJfe6IDAQxYY9ByD8MbpjafBnLYAhARKQvbkjjzPIc/I1ALfiZlD1
M++zefqODsyqF6AhJTBb/hDGR20j8ypGH72gF+hLncS0ZHRYbAS+lvtxG+FPblzwcd9kweRzgtxL
h4iv2Z+bRZBEiBCgPj0j9GRFdgr5zoATubbT4ROnKcBojOCjMrr0P+iMiaWEwnfw97EA4kW2/2Un
b3ol7eOlzz3jjKnm4kKCOy80m9y/wp5HaQOv2SCP6O0jZSTKbqLR/3UE5gufCEqEzD1St0Hlgkcr
TteCfpRRD747GAL2RjHCX8Dqlb+rBX6MRdA0LYQ9tvSQ4F3Y2wb0Qwm4Ipn8Y9h5A4pGlumeh+kQ
QN8RxTPzjNRm/xmJwMYzQq1TPHHntKNliok7nRaNlkxamAg4Aqyc5lYDvoE0L0sDheAB9S8py3Je
j+i6hVZ9dDhjlmmEnzN1hqjtF/yujtoEuCXdnK7F2tQEOSsTGGDXbH40o2OnQ0gcE7SZWVBjTrNQ
DGPquejxC+75uSSb+hVWN2H+FDf75cmysmMJPaXjn01KbTF5sHCU4GFPiNcy71BBNiMq2jNzikWt
ZTHApjHMR8i0IL7vKy7YP92kDzBSqZKGVfzG7kGIC5zx5NIa3NubnC5YAz3DTnwHzHE3dhGg+MZc
VazrsdkyIm3UcqNOkpm/0cllfNqLNPtwBykvfiE0Bp+GUpqGjlQ/0Q9yBokop0BK3uu/C7gMmHXM
4HTtVADi2gD92JjIAtTSKJDSzmnlxnNcMQEIxLoR46Pow0LHSEHdJGIouJTQIe9FLKgak5gFG6F/
aXEUHabs7WUdgA2IZSWgeYAkJvIMmAAlLKKSGp4SxIOsLqhUhlrU8/tRenjvLNkJL1i3GwaWy6Xl
HW8gtLohKfN+j2qp8zoK2QqBl+ELYkiiUflb12ln58TNDT1UuubqkfMqdmpsjtY+CRGRn3TDeTmv
qBltbBuIAmPpLgjNEsjfAH3RUeoARFwPPtYZH3YQwDQuSZvqGQpKL6bGLTjruCkw1pSfQqjicuDI
pJ5rQI79YbXAG2w1DQQL2sA+EZAth+Xk0rEY+T63+dvJZkKJV31SLRCYFPXnbfvMoXfIDgXie9I7
QaCanPVMg5cQyeVrOVuGAX+9aOa+Jv47BiOSJgUuBxhjcCYnLXPqLC3Le21HVggG4YHqJNqwbbzZ
GFuATUHkXQkvuFKi8W1z9EXwEai2Y47qnM4qQwcb3OusoJfwxoOTdyr64yhFECKyviIWd0yu61kT
Uo/wjyXPoZJx/T/nKNpVUAKuq+Yc/2B1jgoCmuQZMxuoST2jfcgn68sQJRZwdnS/CJ5I1AEPl3KG
LiyZC6GYcaXklXIMyWPywsfpIBvdB6pqdKCWTslodZOMFq1i+pjArKRv8TFBcSTo6E4JNOaAy0Hp
TtMcw1NvlE0YgAEIoLFBU4pRjkxdLqNs5MTAIxbg4EEGCHyXUMLCvaO/JkOQKe3agEsPmAEaCNkV
mQtlOxootCfI/Ujt31yxacbF5IV9t8XsdWhtycfbnATpnvklSGmqcRB+aSyJ7jyx8AvoGARIi9kB
5QyHHHMoLjCzUzn1ICuZ5wEbU9mWaEExzyRDQ62C2RjOWorXPtytbSJvWeOHZcYdLhNm2LBLINNw
grjKQlsgd3EaXTgGH4fTqKLRn7DFq1gJt2Jz9ZkT/4fCzmGkPOoQUelSooUfYHm2+50I+FeYjEAH
UJ9TSAGw53qNm7gbfZg5N5icrIMfIcltLXPMaVFUDVJ4j98l/fjRJ8wcJuOKPwI2ySlTI5bBNI0o
e3L2++6IUZpKYgZvp4ZYM6XUZjZ+ULn9+NPK0Y82stC3tp+DKG00v6x+WnCQWpwGVkEUFVx7bFLC
BtW3P2B6QnfS2cqdaZiw9ZGbEE+kjB3+QBVRjHocTJDcYW4f6Nm7w+hlSTG+qvye118hNeh+IBNH
ufelBhyfkneYzXqr7vAwNNyOa3Adx2Mj+pmaW1tMUCpn+LTVXc0BYPaA8J77gOg6Jf+6zjOf1oLz
2Cnxr19YmX+LAMNG940OcdNouLXTcVcMmIHmQQao3ib501CghBcfygSyYD4iDSh1vwn0zLtqKyU+
ogtlqlYH+RnkKnjTmn1eqHvGE1dgGDIwRD7UVwEck/p3yICQD6ju0L1EF0HS3fOWoL/IDt2VOuxZ
vSk/jbQNVRzV4HPLcQAfL27Y9y00j6gMH6iwLciXZ0pcggAAR5nojGdBGCF007FzWpTH81GJz4vm
REVHoYaNMwFObAx5srBAagi8VNf8Lb4/i/CORuHbPmcOzZHZ9+HRUqvRlD0ZMEbWQ4hgXgeU/U18
Gu4Tki6ZqnT5KKzoaWsuWMo2DQ7zExU8+lwF5UdTh2wCWYFhsfyO3kF0m5b9FGIfxqT3/gNpJwha
lFLud1QPTxENc6dx6EW0TjglNfN+1HOUKGvn71FOU81tBTc6Jq0RqOdlb9ADTKocryTd5hOjlbbR
yszXUAz+cvc+q73bQIXiBkq2GHQoaEeZIx4g2upKGSvpM3xUUqIuhA1lBcI0znjebWaViDSE2fPP
+EXmKkgTAMV+AxJ3P5YW4FMA0dBqHF8ROgn+FzkRzUQkBe0oFJH4EBPXTvBiFcoPUOD36+h7fNvw
ReyCBcTERtWNcx/pSMT+48LaoT1gw8DE9TFa9TelCeABwDzMJk8xV/zAPFrNvvHJREGBt4+araux
/pDjiU9+kw+VWomCBDkoA2jMjaCZTOUAr20i69kh9HFJO0hpiOaJaDbYdB8QcapBBp/IJgaoK4+L
xQfNxDQ5TaqFtkoh8Pf6VYgjK0NnHdm+C/SD+DkCZwpCg3ZROWpHqOc5hd+0Cqc5PXunHZLLfG/l
8Z9hd5Ar6VLPD40AOMe6nxobFD7uxjfg6GCJn8DIikkWMSN3FNHlodVyoQWTMuoS4SX6VLMua7k5
yL3hsBWIzgn8y80P3LtK0azHWqwaD1iHlXWKSrBFlZ35eqzP0D/ImEvwbhG08O7ed3R6gUvrWm2s
Unq+ygBp32l70rEUWc8V7dNzauZe038GWlzQ5xsx0cp8enKpxeo7Tb827c+TWay6vHUg6EHtvbwu
NjK6LyowwQzXOluFxzk4289ZSgY3xH3IP7sFWoKSf4ca0+DTRhtcNu1gTfz9BA1MxbDVwzlHt06D
PM6YC7BoKSXMbJV6LbOKvoCh+43Rqgu/fSgiKOILfGZx8AGet80NzGcZKHX6EnE604bQjqx6IdbH
LXRtWkhx/fD2dSPpRXLCiFaLiHae6LxYGkRP1ivaFGjIDBrJ085gvYJTuFliQ1xF6bj1T0mjMUrH
MigWDDcuyBn2wLP+iqWkx18z7xi77gCJjoSGKheyf87M6mnnfWX+7KNgBj79kNqlmCjXluiGdGlR
Xo32Tgk+qbVqsazRS785GQBctqeFVCdp4lnUQIUpBZx1C5zsiVIHrgt61PLPIAfdFgMNROvWZuk8
V6VDgr9mNk+fGoK3stf2DUAW4LivLqiiG5Y7BzVz2iGk7vDilACGYCZwXLcZa3KcQuaBqYioJZia
MLd6sy5t2N4oXOre6LaGZjCxF4vc/tCmxICMVPTeYRO2QJdAJ9QfwXr13SoejSD2MMRzUUwBNYga
AVsOjAwMDWZYxAK3QXea4987nS3WGg/1YNrJaM7Ukk78RV1cQalWXQE68W4HOnd6Xx8fDsMIew5a
4MgYkcOgpwezC9gbQFFLDk7xkaOx8o4O120e/hFEv2M53H6BHr9IWF4upBO0xTlFDUys3BWGJgRq
p+JFtAdrr3Iy/87KOl7ahgi0NIQmpBFGNwUuUYD9g6etx5foF3CIjkQDt3ZEwKjPzftY1z50nrbT
QvRIfoHIhlgAKYhdRJwRIl0Tuki2enaNy7QxajpyprcH6qSABiwnZY8tiZKOLaJj8iczLtwRmd9D
ZAwR1nLlX+K6m4LIQSf5rwNKWxdeOup7dJkyBL1uSGSTadAvxV3RF/okX7GkcypQVkwAyQVh1lPx
SMopyZt0CREiPFsaMlcy5OexRU9M7FDJ5iB5zoA5rVeSayPzgxwLdxS9obX3c2UPISgewGOA+02x
A9KLdyXU48fy5dznInzDPmgFsJr8DfWGJZD/c9AOr4hRXD0GCTaqmnuNb4DXY2nuxRciFONum2jm
1ztRcpKnEUGsFJrM9+/pv8joQzu/IYjTgYYhZ8xpqo/OOAOoy7Vx2m9+s4fzxvWrY1a+2AaU/fu4
gWxS1/nZJTShrgeygChVujdoIUDmOSxdoP04pun00GFi2jSxLNBmuFhh1I3UC95iUKjSoOm1w6Jp
vUdqVAaKrUbV8OWnHi/J/kQ6ktEN98uvCl3pAonmGhEsvguDNC34zcv+dy6vSL7e4rsUloXqNIKP
37ZuoiYT1Fi1N606ku/I++QR0zaMJ3Feq/wAIh5flDUlH+L79hi2CDIYejgfXz6vwHn5+CUrDjAl
9HY4SzC9sFJwwfhvOU9xkqsZVYhH/AnJ3DupAO7l/S4YoVVjWmFZ9vcFR4diIWanQsztmRUkiCc0
S6blyG9IQH9sgQ/2xUPsg1sad5ag3Q5VKDZXu7ctSRe7zmN4FWe7Ck2UQFTFmsuXBY/uabhks2hd
mZORB0UhHE0mk4fzNG37LN/PGybydo3IhY7WsFmZzGmw84kyjBSokGR4JCVOTio4LpCorFjggIoo
zKEborEnolP49opAND6ijI0RxYVdGaDGhjYAncgBqtGAVCbSPybnCLU+9mFkcetphkBQF0J9w1bA
RfOFZwj8LZZteALK/cZonFHjTBJZ2aPCpO6C5GeEZJG5IZaQmskfiECKImRgacpJb9e5QbBVvAtd
hAo1CrETeSQIYTGKGFEuwaim0rmjwohw7EJsupSQ76N8ug+qmLIco1ZEw5G04xNI49HBhmjNVhZD
5B+VFsoNrti4MmbFluyWMPZ3LyO5Ei3vxTiFEaGIO3S5VFIcr13pvumoAEkHDXkRX9D2iH3PH0ex
e79GH0QHntBPMiZeCHzT1eXb4DYI4Ec+piDhkOMTfVA09f71pSUMc2cYQP57QcIcl+7Zg6Re6nRO
Xmoc+eBWgC4h6vDjJmAw+4YfKJIP/KKHiZpkwaAJCjrfeiMXEtk7YShKZJTE782RTfbeXPWiHVee
tOAdFNbbzEgIS1uS0ZfF6UNWTZLFEuIhOJGQQsCMgYzsN/6hdNWeUruTNF2IHw9UdURtTzhZqx60
zKazHrwxOJTHkSNsQUCnmmo7kkj0RKeN9roxQ52aAHaGSCh8RAn/7EFU2ZiCLss5HCry9hpNsZcl
50xjhrofeTLTDJijlYNpnbXr8ro5rch6yGH/9P+Yui0AovFicKyyPn4D2ieZFXw26ltb9sk5FLPH
J0QviZkvEpUvP7SD7f9POPHHXRf5Q3Gz57igQSIEEtkHwOc4VXcL1F7HY/ogANylvIYMLIWsDE8T
uhT0rmWULK182WlSlAloC51qAjEErNoiI0JNyAAYPDnWhicUwBLx8af7jKV6aMDvF3NCYetBT4Ru
dbHAdIlWUZ9JnP3ymYICqVKIYIi6cH7y8XdtQcEY8Mhg0psKB66cBaKr1kIU8Ufu20JcTG6anJ4C
4JPvkGvFV1kHMGCN9oTxlD750IfF3Anq+FrMP/r0iTGRbkwy/vZ1xElXurfSrqexwAyB9jTLj7d9
s2m/telm90CII0lsnkVJkr7SzwPVwnnKYuV6yC+RUuxxLLWClHyCezYcDj/OUD7NLZSkUwRAVu4a
oZ1ASrjKQryMhH2ESFvN61eo4Zq7DoeYpJoi5vfw1wNZhowI6K5Ot3ToMZTFeEiwToayk0Z3M8Dz
JRDRqGagAhOGHT+Sz2mDL90Nwbaico3JNjpTR/y8BLsu71R6QIJqYXbIvhTEM8sFkUosl8AynieY
IVGQ0yD6uVBYl4KqkGutonUq64uNEjUShdYtHQU+/2JWL7vt5+awaS0itWaDkM3PlBNoJ7u/cY8y
jUcIKAwDalLEYkp2UsWK/XJhZCMVf50NNgf3U+7lx2ov30cpNYbnftPJkIVE+55d1N2tPk4U9Saf
5Y3smhz8L1t42ve57E4kypFBlFdJNe+zBgaLIS+IUGHu0FuWbAWwFOFAXjhtFYkf64iyfZouVDah
SOVKdBGxH5GVEUU9+be09nq0C28un2dfUC9w0vw7fCgnOTAkvNA3kR3cBuwkAiD4kS6enpwjnX66
ILn7Wy3y0DqqvA27uxKpGiRwCHU4HvJLbBSzv3vTtkEdbVR+z8B2M0+D9iZI9Rb6FDJtEvyWUAQx
Dxa7gTaLlrjJkYJ+A8eFKAg0+sLN0segQATUzg8J8qfgWBEJX6ZT5ICseZlJyyPTN6DNLNbLrb8p
jGC1r8Ma5NM3WgcnRoUiqJpPa7pSP6t7LDGE77kNfdY54TstIzz+SK5Pm3Hh13ptVHhiyDWhIcmY
5DwUS+H/H1ikVX6OWCPLrzxC4g7gcg7gnKqcGVXatRGUmWeAkY5AmmUGsWSU4uUUThdH9SZgMy6W
nvPXzs/FAvgcFIPcnLRIc6CSi++5+S/QPByTuo8K386J5YhhlCiaBvzZOvb7fCYnA4Q8fT+Q1S3O
6FOQ48Gvhp3ADRmKEMrZRLLLJgWy9sQy0/PoxgJqAIbCFBihAOQwROWiN4b4WMOZFaP4Dlh2PRIn
eH7MO+Oz+hE9APilZE1xsfgy7Fk8WrbFYzT7yp/MBp1LQxQIfsN9aSlELWm5Wjz5x0CUR0VZ9wfU
TpuC98A2q4H2CwNJn/LV00lcwPRKSP/SVyNr8fMtqF/kSjza/HFjDOUsfIh8OGUU/2z0D1IpAb0R
rd2O+KOTLN0CkVoGmbCQ3OTu5BM5Ov7qikCIUzpp0uCUAEEwJPSJHC8ouD2aRDTmGWGTEdGxcHtD
AgnoEVIevuMV+5QNHDwQ6mgoo0QFBGWK+YCMME4GjfozmQ9Tcrq/OTgQfmrWWeABQXb0BYZO8mNi
NmH6eJ26A/SC7gwlAKqrkj6xXbAKYWjKwmJmCRiSkwjCGW3f2pYhZr8XtOeNJUaByIB0BJ3JYjef
L6QmMgf/KVguNPWQ0DPmTOgmgWkv1t7TWHwcW5fm0i2K7Ie/qqYdbgNqEnaRUp3QZePAGok4kz5A
82ceL81+lhvZmi98pvUkDx6rnge22Flj7fWHLl6sw+/HzglKk1fHxY0QWvXJmocxFb20duwbvDOn
BA7Ce3gy6NWkS67Aj2FxLBO6ydxuOWfphgXq2nhTrdzt3+YM2s65BufkNsgP2aTeXiYl3rSH5qKc
vfCnYTODC6MApU3TMmcIVAbtxWXi1eFVUnXaglDKAM3ShHRE5kO4UYSTuaxJ6n+kWk6ibRdLGQFF
n1KhwWSNPZuBbn1TSx9bO5iutMQmzeC3BISbbfBo2GHvAOTKyel67spdO4GDKvpyxTGlzZj76XA9
UnYvakAmda85zkY4xbQ3IIHb8x8Z3vEBxm4KzEBbgkhvlsTb1Or0OV/wm6GpT9f6uF6qmdFeZlwV
xsi0geYpGo+A4HRxidGxeKDZR6f3N1anv/4P7L0KqXUtjeZL3EF8/Un5fAoYLL6sDLMmfduhWGgs
fj5CgNDTfA3oHW3R9ahkQ+4AwdIH99RRa3A5ikBgFzwniBxX97WVPpTuF5Sjxhsy0yOkG8N2vUEK
gxRxxxLsxFtFpK3YflfKqjPMtu1xfaJtk6oWBVVGslEbuEkIOaNGBspiRguqYQLUC83MK5G2BB7Q
cDA8gKt5C79Ok/krOHOgzdGaPBLRNWZfXJZlFj4wNybAxPREyvDOsXZCr2jaHgJ2PMWwc57hCzMr
fOYPrQVkHw6uJG2Y34W6KvHF+xhtBP8gDgyrs6Xu0V71cCxa4g/TdE5PLP9QULKR9nkonkp8y7F/
6X9yGx4btnAaUx9k/L6uOr61zM7HvAA9p2BE7mT1Ao70tQEa9xLILozC38vTvNxVQVGbbRfLCt4s
PmwV27EE5VbZpzliD2BlJp3Cgp/ToNLEKVosN8Smo8B7q18dm/3OsOWvDyxWnkCZQveJ4ADyDMXx
DQ8F2CGFxxH/DwRfIgUhIBjjF9gn72EREKniU/RFKL0ag5K5zdHz7AxAB87z1MbqA0jHBrB3SZMJ
QE20ZhAICRQNB3h87hfZ1fX4Qe0kxkCYDKP/mfs/du0k22iRMlCu5hfymWh5Mflc+/oY0xIa0t0z
JWR3n+tWF2dB6HP0HAuX7tYV4tmYu8S96fktpBrpH13cEvYi7oK765T7C9x9VAstsTHIKBN6Zrfl
dtCmZWROS1Pcj9HR8QG3PmHAAMOO01eAr9KYweZHBrHfxfijoYcF2A7ECqNegEuD7bdrK1Z9YE8f
xshQX8Nhb9JWTH2ZIGIKfWUSInZqtsdcVKzLMIq5TCa9bWqsQ/SrQlzc3BsDc4g0PZPYq0RKxNQa
GHsGmuGNH8Goy4wJT9bdJ0BxMzqBzd1UmzJCyv8zw6st7K0o7ZnE2NcQ17R+GbHcMxISFFtJZUGC
5OaZ8rQkMEJTQ3urZenOhWTlErTGwK52KkavzxVsNgaC+uRMTODgGlab7+JkPzFIe6H1VNu6U3SB
f13mfLUd5Nil3IeXMeRrJvkXi1FOJ1zDouDxlEnLh432AVWPCiYRhbZCLkoQ/C+Psa/6nIdn6wNi
KOZSMkLvhNoy23RRQMFSjYX01I0qNV9Hfac7TCJqHMjZauRzgOfQ0gbJ2TZTbAuVEOmRuMt2Y1GI
WCVtV9S6Oc2i9uYxYhK8HoKgAFjW9a8LpmYzZvb9zr6NjxJdH8751NAVNp1RUax4vOrmuAqUKezK
38cg1ThLz+carAsbq/ukdJGDdTmJzgwd9z3zuiSuPZdZ/6dLBCIO1ahlI9u6I2Cx874cdkljkjPG
eIXnWUEjmH4Lr7FjkpRo08t2TW0IgYbbMPjqxqtHY1W4HL1DBRxu95tm8CB/xpsGBe9iqSIUlNpr
Dm+ev+083RbuFi9L/3iPs8N5VW1/K0LmTxm/Cwvl4Jyk6diCoEJg7IG65/00nA/Qy6ernewOCntk
+XRdcaTOYaQhTQHsl0z78Is78y5hlKESk/HlHQBqDljEfCLDvr8fXhi7GG32waEOPkfulNY213ir
4BmzQfG4Q1saRRrcEgEY5ibWkOfUIktVUXDaXL6MPG0MVWZM/xXiWwH4CUgntxPW1ntSJ4DlK2bi
85L1Vc1Vet3OKYRLgD5kh70CZXXbOyFk/qusJ/8/veamS6JLOUK2igAb2jQcpYA6MUtlIkgAusHe
HZU3E2TzZ/Pel2CCmWfCc93zpQchqwoR0RXtPs63klgGNgelPXSDOlYXxhGcFE4zHxN0zCKq0XWF
J8QCkKuot4t12Ejfftcir0g9u3sFv8lPwRO5mtcorvDco7ffPRbzO0XAZ4ww8p8/D7A/DmpAYISJ
sg2LDWEHkgDmJRp6H2CGgKnAXaSOAF2JOA2GBKwwtHyhmcDsNToMlBawtXOktU0F48B9j57TQZ1V
KCJO1UGb0eMRxBl+CkxAaaXMa0THKKYrp5Pa3HJWWv0zm4WpQdm++I1ihMgKmnxdVLWzI8Uv7qmD
HsUkKul9bVIFF1qXhKsuXMnTpoeAEfsjdVH7ZY3ap/FnAyjjA85yhLzhd4rU0kVEWw9PhBqTT1yD
FMunrwKieOtlCgt3I04abP7r4BEAwuvNW228nN7w59i2d1NdgWhun5HihDFpf2iHra0mp/H+Q2di
/F1kNhLjMZscPzuLp053zfi9x4qxAjVM5+sB9acFafLkqfN3pJraguw8QNh0crfO+ys0oCejzj2i
bqklQLmqINf4m046nmLAUYLyNC88QMo1xy4vOeix2RkymxiQ6chDnrx79N3hczxUcNCGBLPtIucG
h1+182HLq2GI4JLitdDQapjVIQuve1B4GhD1QYc3zsCNixGT7uCbOL9HCGyC54lPjJE+HhF0xA0A
g+el9j3o9dvI+Z420JSuyEXjgzwBYe3AcQPWZ2ggQnAa3jb4q/naUaZDhCIiRozmvuR3TF+8M2qK
257FmF+d8IXRSzA1oMfhBqm0vZCcwrfRKIfP/Yf65S8yaDxE/0eSUgBFRLGgdjur27YNhxJX9hm5
Dx3VdoWGMcUvmTfgWE6u08OtUXDKYKVYRJeum+7biE+zC+QAViH4vVxywi5FBoNqOBHWm2EzX0aa
jSBaefy9IH9Gv4xJXAlHj/OuNSBuvmrrosb6HqCmmScXblXlga/ALlINryy1hOb7bfF0npEGM1SP
quCNrSaWxwEH3lifXDbN0XP5mH9DdaXb97Ag/SNhIjHojd4R9wuOWEg50T+Ne25Knw+NAf+EQO3u
heF9yyvDa7ieNrGoMnTw+95zC9JhQGRFwGAHAtRqjQvEDYdPvGIxV/Bw+fU+c/WoAxB9UrAXfToU
tMF/2A+IElyj/0Tlk7OKwIYCUQgXhWwKXo9CUw2pZiuLW+PSuy/IcVqh5tVxFn6SM4K7Te5W2F19
Rau4y0FgnFeNpVRnOakU8F/NyyAX5WDcZxyb6xU0oB9iCtZnqCf3Tb1M5w8oyLa6121EaEisLodz
NxBoO+JGiybMKYwVt9MMLqeR0RbIqMWMjCn/bdRZvJHVxGDnwxNvaW3GWcJZCkAOQ0pMlRg3rqNq
heVVuT3NdKwIGBy6p51Mqaro5uvJl0sVVUxnkO8D07K2SqqIrgnHgNcqDAXNeyQUtckleXPUk0GL
1VCKMbnVpbSlpWkQWHQQ42uHi5crqD2vyZJAAwG1j4CWsrBa9GqoV+vKeL7NE6UEmtA9r9Xsv1qo
ugK8vnrKN3wzYfmG5DMtaFTgeMpRjerylByXbrx1f9por3+kevWQyJA0eh2/0XISBBbqIs99PhSi
lsHJ0yackRy9LaCxCFgD9myaV1BgCFeJumXyQ9JAB/n1wvCP4EJVGbBEBc6dDMYHWO7w3bFDA+qf
xegGZ6KzMii4De/pfS/erAkbXbkkfwL6ZGqqK8HhN2xNwo4FEvZFZhmGXRddg7eV3Pcc9AQiBoCo
8yEG5RGSBEWYsS2RtRhCfeU106ddvqfqbNCec5PBRmj0ikiRg1cVIZZe/NAQ1jGd353mHOrd5AZJ
kBMUSaYl0mFH2jfhsqN57PXEubACjGzMUULHtRkPCKhgMGNUUbgN2zsUk+1tDGByQFRE+Nmoxlhb
edsOyPEXHejCTMAoJ2cfkChaE58xeBPgrxgwww3DdElw+EJehZPAhdAp9xnoCH9ue+W9qi3/cwMd
1tyglkB2auoYVNztHgASxczbvGJOM3zVfVKss0/KFlJ/KhwPtbmECooWQdibzVF+ePqoZXHAhmDL
dNYV6LNlDNoyfMFRIlWZE1h+AyHzg0tFcgJwMYn7/LVB46oIBp0tuEj4DCHiOrQCRGKrPrZdEHbI
XtEzPJNkDW8bbcnaFAIlt8G69UE1o+t5Q1gA1MmfbwWhEqGUAblBD0MWg4UHN/dLb+sM/IM+1p1z
gRfCT8Fxn2sc08s7kgSy0ngWmThAHdEF8tc9JtweRn3QhNmtcpEyL4mRDZU0jQAIx2jOU4PKxxqj
mguM+umr86/uOXRRGGs7t03Mc2H+APDZ6yVIasy16GxiDsoCaPm1izhLuWOlvER4Cpz7QLQWmB5M
6QWoPatGYZ/+UpcZlr7AYkOoOESuB80u1LxRkFvJAKl1tcSRb3dfEJOgcIq/EzydmbTVWg0Lj5uW
sZ6Ty2VF2La1jp2C22q7TKKooMwrvRY2Gnv1W8TPHH6VvvmJTzsiBgR65No3nw4aC8UGCL2IZy9D
rXKbmjBLtYkKba8elE2ANnncXSPlcU3HUOdKR9G8l50VZrtGKhqT826cIldJDqYxD7jrG4RkP1Zx
bNPPQu2hs2eWO+6ukXc8g9Gds3q4Her8un9H+i7BqR26hdUgLN//5CMe9Csp0yFhvIIR9uT8CBJc
MHspuvwtJqYMLM0QOb2Ezjboq9Z2uk0ciT7rTkjrp8Pf7xFtopeEHG6SpbCHUOiYW5emEEfIYggH
MLRMkKoOPOl4KRI/VKWIi/3hYfH34pbRIa7N0NkCZQUNLWB69kLWM5ekxuymLgq7W7zYXeggKNv/
gMaT00G9BtJ5YzURGIragNP14wUlCSnBtvQTiYcpwXH5uXj0od9A6py4XMreiFHsElYrR0wy7Xig
nhmMqNJTZUNvL9eAV7mecXQLSNYB4/pbFLNpPVOwA4NY2rIFfC1OcMkXpkO6J+34oncImfYUDtoX
Y0s22Izp0PcT9IWWsr1QSSNpC9G5KA64vdHjPCM1J+Zrd/D5Tz/5kguaA4alQs4T55rplndemKxd
WTksM51I9p4MRK84rdASvvUTqqZENwiyxQaXesVqTdH4sKwli2Ft7+dcEmooLLbRl2kgcmbmIlhI
GP3uRCIIGBIpjnRBaZgVMOmuK7CuHLRMJMpVpplN6gtF2NwcMpxrIKvhr2EbZBHTFJ07wGMTY947
ynxhPwIL3sig6zzltYENpnPStLuBZjwq3sJjrqH/ANr5PJWd8P2TN0bnjMMGMqeDncpobYeKD2yp
O4LFjmKbAAW4NinidNIiydhPcjyy1WhA94GJqg4zbTnu1lV0uQTrfPd5gzNQ33+e9wu68t4orMfh
KEOuMmayQO9fqBgxOSEZX0hhhYj3BLlTxhDH/T63QoLjABSOKNbEnQm//41TIQtRxIsrAfpaTkKi
zWpaljtq7yVafVaMWMmpNGPs2Cn+qofdmt6dzhY5hjdAHkS16Br5H0LN87tdQ8Xfv8mZIWOi0VUc
/njnOAxCryaAd8KaJfRINFIAwjkuCpProPiaOBjoUDc4+zU7O0DuBrhbjjnS9I59vUbvDpybz7oP
fYd7Qo2nC02WKAynixXskxqH+HpS3kMuYo8Mij7UHp5jCEt6zikMBWYsCPv+lsYIa3A2LcxyUPbo
lBAMyfo+kjN1+lo1TF97UrVxb4WT6AK24y9obJtXG7a4IotUI+Ari+ll5h6ak50yAizlrwl7xofK
BCgQgRaYqJKctx36aB0GdNftbakySEXC17robinzYz3YZE2Hv6yiBSRtB+kDyMDIA8iatlR0tHyQ
JHjFCp+F1Buh/z0yIoX7vpt75IeQD8DHGnHwggOXdmqGdDu3/nG8Yd0lChQJhfVXpcxyuOC0dQAz
IBi+IHNdJWdM3kF9p8SudEcB+92T4GkOJWzGWLFe/C7Rl9OcjZFXVkLvjJgFULND1aw241jFAOiB
gw3NdToGio2GgL9EFp2ALKrc7jTHfw0I+iWkY5asRxLo4hq9DRAhjALx0mTpfGZTDqoUcqCR0nw0
G+PDuTLXmXtr4hDB0QUdQdgIAJpBlfy8G9ZWF4653Gl0mEN+p9e9gltkc55w+MPCFib1yesdMw9Y
PV04JLPapoggiMUJ+x78ig4sx6Z03socqPiPpTNbUlTZwvATESGCCrckM4jirDeEQymoOIEiPv35
sveJHae7TneXpZBkrrX+ScCWB+PkJH24eOTc5wwYISBMS1wAACllMptLrU8jdw9Lv0c6qMSjf8Te
UkNeNo+R9FqcfFghjDUc/j55jZl6MC6hJdr0Q0QTiK15a9w9axVFqaRrRQd1LCtUHlKccgJsfvoH
BdXFyMWUEq7DxKwgHWawQDHvCJjbAMBWaeWNMNI0lxIOpXOu8GGgoB4TL4dpJdoQQs+cx0yiJLvX
dLeyI1/yomR+ExZRRZKPH/Gqj1Tq27q0gT/3cfJsaegIMr+VG6QsDmd4dTxi0rv4C/lvuMmvmK9u
QaN61B4yyeG+IC7jqEz/WdVR9x917+cW25rxuMsvTFTo6BDOQLjDZbQr8QEOmysO9zJJNRr6NpBh
hDDMhb/w5MrjGuS6NgAmvmo+vnYYj8j/mwnfjeQWRSHGbxxT0vEkM8SIspW7yhYwpKZnkizpIahN
sIUb4vDpYofId0WVY7uKkC4mVFfSYHIzwuRsNgkmA/HHLe8jcvj7C2azITaPkhsKH4JZH6UShzS3
l0L3BCLJbEQye/aobPG1IOPlwQO2ghEDRt8fQZ8A4Rmk39LRvHyhUWIGaA0Cfap6N78uAfYpppFH
E2Q7mEDRYkPEz1QH9EY3JLXeEmL8yNiZ/MnqBQsnb9P6M2Ymvu3k1kGPzo/mtmxgAvAKDPRYlhvo
/7epNLuQE/KdFr2mkijxmMqsVE5mKhkGfjfKf4wO2al+Bh3wXVKrRPeP4RXjfIaAkmfp6pbnBVSH
aNWA43nVh1sN1R362Ctaemz5lrIjrdIcTu+B4Sg9JFQLgQuYHbFcZeqA9D6zj9ECHouFsueUWufd
hOsOKSty3UL8Se+CH8vQpWNh5UY43bjUQRPLIV6PwEuZenPx6MxeO8gLUbEZwIF6Ovrfa02mAUN1
Zmo0W2xLJyaTAJssRLuzLRFFtnOJKxfz61noHRcqRMcpdRt9x15nRknX5uJokcNIsgCaXPmESevk
19WtXyz9jYsOvlx9BJzfswEvY8BeyNQHlxXf9L6l/YPG21bQenDCjotSxFrPepRepdDaiA4SLIdc
QslMN0sfsvphIiX1joSqyVp1P4zDOQEPYMmAFo/2P771evsEeq2T5AFNeAtlqk679NsC0yXRRhWs
t01rTV+hKMfMUm0Ny3oeTvQJpO+1bvZN8lYmHeLe0e075zL4Kz7p+eYXop/50GIg2MIdpvixBmwV
eY+aqxmq/qRgRAlnfv8VTxitnJGzrdLxdbinJpZmTtfwf06mhK/taYx44vnmKmiQjBfrNm4CE70I
dLUnj6FQ0N552vBSheUjjU28FBgxiGxW85MxRuusb1HlLgldAj2ymfgA2X0y0dHHUipAVE/DIINi
ZNrAOnhHh8dnZojF0zGGLz6mvjmLsyQXyLMOr+dtk5o+EBuGmdXxRFIGRZb0VN3RiNzJ7nwFZIbT
OSHigaYmK7xTKfN6ZTD9hMaRSbO0pFhxc63emPFVDyr3jus71+C3LeOtCFUsHhhyCHgWjXUeVlGd
+Rc4qwfAUmV2j0gbuvZ9xWDM8+FUvTMjfOP3+6Qr/MBv6csWyPBMDBZGECr/cT6ztd5QUc/OGYcH
WmuYvv6749OqdFEcUebWaLv+ARsYUVRAS0zVvijDxB0VIYI9nJhr+3beIXy5Otfae4LE3Y8/BqEF
vbssLGlBd0RcB17Pud9GytXZ41lA83FaGB9Ew13d7Y0GKLG7oVLM8zps39s8wDWroE/Onhi3sM09
rA/K1zUSEbhIkNnw6tf9r/cjMfzi4rUvDFeDlXuX2Rl+uXgyPpRGx1/7XDsd+udmq3dDDSgQRvjA
7iIeu3m1FsucQG40oJQRmM+0yKa4NSVgXoxiTvWO4+f0ExdcjshRhN2EyeJl09u/oF4hBCMSUods
ICfiNIW3AFpYY3L7T4TTCWXaQLAwy677qladzOnwkyriRiAZnZfXGqPCstp1qvhMjEl5VKvwVO2e
R72F1XLvOkqlAln4BRg0fNXTx1Wepl2ztVxvNCRQD2rcIu+zAc+28SzE5b5gzXXJPUU8dalr76xd
3U4nVU0sAFgqlCzqi4FMhg79m9yyTX1x70XQY6KmTuXfntvxt344JX71dwy+us+PbbwQ4+XjinNh
kO3780rF7Pw0f72DXrbv5QPnq9B7dBO9idXT/jf4klrGxLhEKlZAVatgyCnw60FkCq/XD1QCKj4t
Y4tur457t47LKzAI7o5618mdO3TNF0x0n8qq35n/OJoauOO93EUcTnOpNJ5RWWlUg0xjEvJh3v/2
+T+DJnxTOOSzT72+5vvigaAbv1v9FZXP6ZUeq3jgWqElH/STL6YbCtj4JOuO8o/f1AAnX7ZK8kne
boOUzLqcQ2I3n7prPjnGG94sjlEUIOCbtFfAGn1Id/aHNo44HCbFsqRnZxUI87Gc12JMwaSzX+AV
gqFuWMVJBlQnjNVaRtESpMyxOKG5qMcU5fjE9K0cqPiZoG5c9EpIY/qcWTEhaQByVPmU2NROyr5/
5INAY1j1cJxgt6a8E08s1lsw95wyeaNMmALL8hOGDOwAiApPL2sRsdxkm0OWJilNsdpO3idOjtPa
KDyNM7lL+mW7+1FuqLASgX5yzX9QIDdfr/34Cj3pkN9fJ2AxWHCDuMGgm60aVPX58c0+avx8Ac7a
qji4df3B5QfLsTO+KIGOjh8NQBlkOXZRcL+6QffFNvKdPDqz523+K4NXL/y92VtArDJxrpL8Fb0g
e5k2v/7y5S1i0Sl3p5G9yHvgDIBGRRfyX985MeN4WcvB9XhtUMyQsAYq4GqlR2qEydQjG74Hu1/Y
rn6ZU5rwBrife42u7TSY6/YTfucZN2PxvE4e9fZzORaiQW1TJRfVvdy2GbQO3foRDX7zr3e/Ifoa
1yq/hqP3DQ2yjpkwm4Y7gAzumQndwEVgZjJIFIDCrBiDS/+Vd1eHDwJFLOOwf6PNUx29HikCFIsX
mKs9D3LWJaRiwUvn7EruI+DAMgC2y84etQy1FR2furyjqpLWhycC3pG020jm9VDZb6QhG/MXbGhL
DwOoGhWTMMGRqTjt7wQsgvsNsUAVv0ygI0Lm/4gqxP+sTEzI6SC+vG3yj5cKErfSRE2XguMuzeHz
kWps4VBR49N4vSWNXPbnLSp6CF3zdXyJkdE83aWhWuOnRpUpcrbSvu8pWxQ0Nco7mebz4rU83PCf
+GSHK7bSItnQCwTeF6wQ8BjOEURd6hIb0RnaX0rvq/2FiYw0wWQcS/c5WeNp8O1Z8fUpln2L6lW1
l/8CJQflH6XsmGd3ggP5necNz5xbFMs3HNbChxRIggMntkBj9s9rS8qNvKWMVl7yzhpqyE6AEw/B
fn8ckv44X9yApST3PHy6UBv98dcq/uDs7plS2nEHD4vNOk+uHZ9vB0dm2KW7NQNSEtj9G3voQKgd
Zw+dNo4tUJrAGzD4ZxS7qWiMDbFetiBwBqqgDvT0ZVe1M6aUAzHuBHROXVBuhBJCurU5CC8W6NzU
MF5qQ8/7wjB59iDzf6PJHwWKhxHa3x0g/UYm+Vj1fmKd4JkWr6HiNk/7Q9p2Mua7GExomOmsbIoe
KoouvzYpAXGBHWnT/hx/3P3ilOMugWyQ3QQhP73Ng52Q3aZ7BHvHCpMoUaaAzBJ53AJplkx2sr3S
iFwu0L0O5sBckutNG8apEo2knzEdgw/nibUh+8tZye5EmSUFAg9ChawuM3OrO+Os4nlhgHEX9VJl
aRmuFC6fFIuS67H84luJWE6AnGGEwIgBhz6a3rG0RTiLmgy8ntCy2NRWzcC79TlgxXcgGoTb05iF
9em51xtiodZVoI9TA6Dgg0YaX17B4z5+Er96f60ator+fZb5Z5bIMzCmDwBKHWMJ5m7KWB/4j577
6Ec9qDLEml3dsrvoV6F69lmnBBD81uciKM47KHEVBCFt3O1Ef5jfYjsXOxZ+2ExmbXcyqP/2Unxw
hU1K2cwcDsBmeBrEp8vuXEVstsUQugOdVXv2dHOhI7JHwDEHAPvxlILHlkMTmqj97KwGn+MHu4ET
HmwwdR2TLPd83TUXtH1Uq3BQg6L14MK0ZNzT3Z9pqarG+f5iDG++QiPiEooKcTwC9wfMITg0JFrL
ofROFKerWFxwNgje4AvBzYv5YvoB2nage5hSCoEoAPGW9TtescmDJihTmbquyRFnTJc0mqB3sLph
UN/he1887irsH7K0uHMAf/mUJNVvz7sCLqOrudodBP0v7pj4QCbtc7Fo0t61a5zcNzM7vIIlxSX/
um/oEHDTIH+E/Fm+oh8+hQ94XZZJFg9tIUcelxsqLs2foCPD12p8apOXGqo6MhCCL92/7nh8ZuAJ
Rd/q7OUGhhZ8dvP56vhYEJn1Rmj8sMrDnB6GYU1fSjYh54/OfnLZt7MqyKx8kic0z8f+SK4NMIWW
yRiNxUmDoC7tgjvkUSAAQRbCgGYGGirzckE1MIY4i/HnJfYXw8twVoNsewdCxDMFO2tLm0zcnTuE
MFvsTJ9zWA5PKbHhQuNqJAMHjo2PoCGzAa7WN7jQV2xbGJEW5DgjQnaLxjaGCjKUk6dMKe3xpJbR
AAyXJoXfiz+zC88/XfWAGZqcD1VAZO/NO7mNqbe+wD9bFUdSEhigQqoXqnuEn0f4VlbOAQY7H70w
QsdY8S+I6SLExDOQRg5oiMX/3G21M2FSZ0FaCI19UM5lf0//PoMnjKm+GMnAV8InwjcdG1PQq796
ajPYEXICDvUMbbwj09iYrpAPAYYmp+gghkyzW9W79FzIxR8d+EUFV7tVAR0Js97Re3hJMcXiAbkw
IrnWAqaF8XBzI+TnSwXUZwcjlSX9xxBud7Z7us/bKvxBhNNbPuKI/yxn9xOytvPbGkSMQA8ETATK
dWaY8X0TlH+cZAWqe6TTg/FpdIh6Y+1tn1RLHdbizV47gjT/V6qSF/9sXIQ6WG+0AmMKhhjMTC6w
BdoNrV0W1kEXwdpYigtwesVGYJ6cJ1RUzO/3JQ0PAp8vjEXvTPzAg1sk2lkIwYNS/aTAPxvoXJ4r
NG+rv7y4FToIV1cgGed98QD+tHR9rnIgdXe9txSK4yURJKiDH9YXjaPdJZXoRdtja5glEF7Zg8AD
G9SwfzTP1hq5B9fXMVO+o+zaRutuL4dtjwY7zaGN0OPj+S8MNNVQmVxEWVcSOoxJcXELpMdoX6FH
ZR6RbMivOg4heQSQtdZpOv1+hlw5+3N28GrqjeE8Wd3JbQ8brrapo0/gux5oO+CkxCzeIJqsZmX8
egE1dElF/Y5ANHPqSCpyrHC4uc7x/nQenqH5/gvUQDGc21f4793J5q9P9ptjZ0kC1w8S9sU2dAgh
x5TnBFMlf2r48z49tI7Rjl09QgXymP26x/17+H4A6NPHZslVTC+MTVhtXNSb6O7OjPdRn6MBQxs6
CLWz91H8Tm9z+U2q17T4uN0qGkCVOCe6aXe7fsVgiK6d/of2AmwauULpGxJqrpL6X84UrGL9apun
SW1DfuvdmccZD4vOMkPvwITjZ1r6Q5yUWN/A8h7A2fpAKvmNvy+/GBBCprLjcBYP/MF5c0fsPQgM
DvL7SGbwnDCvI2S2+7Ej+TyyZJ8g1B82HIqNngKVX9QuORnY99TbPAsHNNSDE40M886+B5f/2rUx
2JViFDJBymS4MoatkPNKqtHA4kxbrp9UNx6W6rsNqaEykNOhwGNxS4xtpzufESaU5j/Dno41e/Uo
Q/4MzWJT/nst/74Tb29MSTUL1qzAGAXTYEge48eJ4zGVazwYokPCDoEadJk4uJ46hhXvB3MwJmHM
pBBeyuq48OyqZ8MKdjtVuq6Ogkkx/wN+/GCR7A2SCdY4o5ks7rA8jP4TrilXzoEH9pkihrq4Xp8O
aOJW60uXjkxnInrteIzjkO71ImkB835Yy/OiqRwVDrV1CmLv4f99IsvjGkDYxnZrUi+/lieLtfve
i2WI5cNyltIfl7TCDuykMd7lcG4wIVSQxKzVEKF3338541kXJ7U3YtQry56oJeMIBdGkWvsh4tRh
xYFLdwJadEYFtN/8Ln77jCAJWH1Z+JUYf6cnMzhKVKb0oTLlgOitPoGwjNMlKP2PLUFzMNxI7YFt
bErqM6CMLO0yhtP4MzC7f/jZjUQRXTBrru2oM1FHEVssE3sAyzMRo2hD3sTlUO1O+C7VzQ8SRIS9
Qrv7eSEuYopFFgtID0xkwxtiiraDxikFrbwiYO0DTLm6+DTJzClYoDT64gxIhPzHqzAXkXQco2Uk
NZRpL/rFl0yZE/Rr1BPn6UGfGOKxJ8VwwSJe5B7WTGl02lX+wURSf3fLwp12eDLd81/6jMwZE460
EcXVAj6PDv3EvuoUENb5aaVSU8CEzDrIlB9oGY/A3eAMVsc4tHOVuy0VbsUlwjZ6xaXdtdLX72vD
PLTeMMf4c+AqmBultSBXRaRpu0sJivvPsmm10khf8jEFx4KXqjfEq0y6JILvk5awWr3ANfxQJCyL
JCzddLGCUQMDngmCZvloN4GlvLYW82S7fqPAqx3HmbJxReYUuH5xVAIm6HaCBX/sxHsPLwOwSxgl
9zCYeGOHb3dMRN/9kbP1Q2hozEosfcJI8r7DTv5BriFDcnFOp69NM4WoLNK3f9DGx5M7PTtTsFh1
jByKUCNcRziyG1FrVvNhBACt8x+XBTlQHWPeGKKQ4OzDTp0El6Ya97rJkwTCsFME3TKCYqCf/fII
W4y4yCyC4cHRgez5lOh4QorfaaJv1HzTg84vd5aXxIvfTk5wrAv/CG6NaUnYwySCbrShv91R+eG1
DwM0HjVaOMJBURLxwJmfBvMWZcSaV/FnuI94PFjKt2KiZiN0BjTJLDniW9NWsA5Zf2RCUXFxxjzQ
vvBfl3Aj+dxIbgJMI5BVWAb768eCuQHJqfeYnUEhXQPquf1b9U/DvF1+z/PBE3fr+4h7R7SE9gEz
xDmtmk8oQFGA9e5h7f9ufj5IC4R8hJHRr0w8j9qYbUKh5+x12ctAa52JlLmD3vw+tsfuNZj0Gwpa
KhecZ6+2jnzRpbKheERWAMgMCFIAqUkBFkS2cpozQoXL6t5yuzrSnuGtBeu8xkWMWXxKrpFHvqYC
LUmGSQGy0j7ItJ5Wmg9eXiAh5aTU0jucC9hEzHx0jABeEBMHbwxU8S51+nr6fIknZ09/cW+DO+ER
kOuCe9oMpTdsSOGEMB2l7h/O+7c7iNBfbcyMsf7BMjEcZFTiZk62jf7xexlCfzIvKt2+ndbM868r
xWHG/m+qg3Jiwgyq8XIk161NxeU1jXViy3/X4BA3Ntu7LUGeweTv4TvWmnSmBhsAqX6n558wZoFK
VlnPGw1jj34AUKE77aOlg2YqliXDYDTB/1TOl9m2iRNaw8ZeG6vMKsfbsGNNT1Oe/WmHeF8wjpMg
fQJ030loKVMDKINnay3F6yU1s30DZHwu1vmkODh9N6SuEq3pHjvL97LN8JqG7DOAIGcfXxcndxrc
7kOZuulPKVIy0T1Zi7vfemxxfIT4secJ1ehdwEpsRpUNLlgkON3+AO8QJmDMSLdmPd0wkYmgt8pF
Dc0HDbaDn0gGX7tOw/7utZFJVABcBO3swg/PcOYCAc0fKbPr9GvgpnO7e/Mb+9eBuOXLB/6hJTKq
ayt72Tq2LQ6eF3dQmxZ6vJuUh61+t9ZE/8rEllhFstfY5XVzrlAI9+FyORXtCwaFf+cLJ9ogLbsy
RxixASYaErLS+hEzzktonHAyoX4BeDvZnrLwvB4wdVbb30GaSevograQpwPlzkRqGyczOtKC2p0l
p4jZ6J0OXPZpIGN8WZFKRcfbvGHnhdzrATFsVlcYJ3BjNLu5Ax//4scMRuGL6twmgFsOLNisf5xy
Q8pxKXX7lysIAgFySmhZST+xYiORWLs084RDkOyeG2A5Z5a7X2tSeJ3Ac9Yhutfp7c//DUNiZeFH
eMhCJdx+HUEYvkMcKtjtwd1DZmqOZ8QSmTu3mGThsnJVYjUt2WC4LvRoRvAurOXbbUfXKN9doV1D
sqBtRajpA3DisGHaBapAZ+DPpIlyFljXp1fR6gn1Gxt2oyB/c34DIENFOrrRytHQw4k7FDIRXWpq
MYTCZ6wDHiXuUWnav3HDRMZOex/ncPksYOdVUdoupTsRD6BmT7Eo8YHzsHPAXSWR/iWwu2vrmEqj
lvZffFRv9lnfVjkOgMj7F9cxzG2xosrQnkHv695uo9oMEZVoWNgCetBDyoyOoe4wrGa6w6TBmtw/
Pk8/TjuSz8sBidK1mpcOgoAr2WMqf1RYUsSqwfusZzJ3goA+ulBnU/gMAXCPxBi4WtCRdiEYrWTI
xvgLdx8VkL/jX73g9NWa+NaehnlSRQ3F/MhSxwx4VR6pfNM8Oec4DFOIDN3h4rKghjp28NyFJnBg
AL8pKFR4QIV80xlU8mqpdp3uBRkbQiYku6Tl8FbE7xWOvjPE0w5mpKpcYzIfnqIdaEDiANRMU14A
8b3cHmVkBKPJWZVqXAUQcJhKhYWGbAPfBHj4sNHiKtVxTKXCwhWZ+Kv+QvbOkr3D+EdaTkA9lyQj
u5Ix9vA3OfcJ4+WYArM982Pw9rAghO34mQ8XJVS0oaCS4TcOFWQrC/NCvv5d80Ytl7HTQe3V26/6
7/k/YuhmA++Qp066tfwVnjeuQ8/6g5ww28FfuMWky2JQ6s5QvKJv3400QAfSK6hySL0IsnUwahLs
x+F1/qwRlSM0h6BkFCUmWIBjHF4D8t/sz3hExUVMJs8Lz9aM+ajJMIKm/GcXjvLE5KTkk1UcJfhB
XJwRTEfNBTfl5JaQvwNl5SnZT/d09FgzKcIoVXo/FsxSoGHOR665gpQtZx6b27o+3H+SAN5xmI7J
Ois/DEf6nPmWDdupBUGXLvmz35KkTTRKvoKayakmuKsKAFmGnzdQBOclMU8stCme7wO7QXuwgjRC
3yr5h90hqNN1tehSYPT2mKAupCW8VHfxl5QG72RUYy9v630oThlnMEohQqHhCF8SFos8i2EnSoIH
tsNkybIei4Ty5zvw0RPVXieUbLxXF40TosxH5TcgaYiUIJCgNqEXABhDAAUahHJEok8MexJmpeMn
tnx3mGsuziMj0hhcUB/5CI4+H4hVpBP88YAAEoyYBVzgYlzgBRVO5+Fil4OfjLyk0lUXiuSmgLQm
BUHMLUqWUeaBFEPhvtNPcw3+BRL1rKz0fq3LnGj7DywDbJa2zYf/v00NyqtMYQAz+0fEghpNtCzT
GxbYiN83vCgSNBxw6RooUjSI7wWPyM1m1vxzeajtLBtTnl/81Uq5SHsDItICynFZqlMJcd363IJr
Fn7cHGvsgg5YzpDk2OU+4Yz4x7qHOh49nXsryiO0nIrHwGRagmLyzX4j+ZVfqW+X2a84vsKEHNaq
TVs9mC5gq3GEadZp+e+24vEQTHoYkO2+Y7jiXUpZ+edDmOlouLYP4mta7keWusPGo0y2GKzzwZFJ
bsBy+VKyQCEzHg/pmzCdF9bamGPtI2qAqO04TYvJQf2k8jdnB4nrRzf4Xx0LzPMZHd4yeTkyoXb7
oPthimGW3ZM+3OgHzYd17ER+tFhxllHS/tyz8yBZ8liMpPhYvOW3nPxscnzMp/A2rg6lwi28tvbv
JG44pLnb5FGI5Emgu+GH/YedRXMzvCVrzneD1hbDtbWpekx/4VgYb2CiPriN7KVhqdx1muTOfg0y
4izvVKNurK/WSSdmMsbPqzrWQbKOvziUiBc6KabIPGlWh/GQTB/JEn+aPZxilLNJj8LikDS5s705
7Nzo+XNczrw+w137NrxPw7NphwkVGG3StbWWEJuWeL5Z2Mcexm93jbcAzlc3Jwy5OnQgUQQT9Bov
qrDvpNM89RdgvWcxxZegsQVGg+nhS5FVs/cwVj1j6Qkrfzg9R22cAB+1fjiHS2jhjieP8Cp3EkgH
JHVqc8ZJ0h/xJkyZ6H1OlfExG1jIH56Uerevh+w6ug2PJ/ug06rgNSIOU2Xsk1t9Wy1+6+iMSKxn
qXuU6RA0aJK9RrRqyDTnYTG2KXRpR3Fz0cb6B8Jlb8MGWMKqfDM40unQC6OwslklxpluFJ343bnp
9mmHLm1HR4dktVpiPA5Rg9G7lyXMkF9DBnEpLXWPGfITxYn0hDxe7CPX2T0MDocDZSz+hTnsnnnu
0xFIpSfGAInTsQSfr3T5OA3vQWO+xQvDSrr4rG1Y4u/QT79/+LLTkgsa0jmju0mynSo2ShSZ740D
NwNkmjK7n9COpthbSocnwnBE6B97AaXA/DF/iC5zz/fNYkZ6X5/EFrk2TXPydKfcqYXacWn+j+nZ
we5I1Nsk/G6SN+5uU/yQLgIPEwZ3bN1/EESt0x4eD3dQjgrVITOYfLJWF/X2tc1/zju3E+HU3rRg
/vOzp7llRMkgDO/uHKcSmuNFW0K9pxW9L8wpvHzFz73DdehzuVjPODg4bzkfvyxTHszpY5jCcDV7
4g0qPMu9gTbu2RmjSsTTdJ5R2qecY6O239+4c1l1WvtVjDWp+aXoVUNmC2bfz4ZPYBYLjsnmOmaq
RrFaTvLDZlREmC3PS2yzOelf051G6bPhfCFTAc6BfiUViJ0LWk96DmoXpWpWWRH0F0vPxs+LT9OL
RNSiU6ddJs2W24FY6p/CnHZ/YWz6KOdOjkx8418tGLIzomI6z7mI2KWy1PjfKTqE0P6RFiloIRjW
SAqRMmKKI22cGq8zZxD3TF6VTxNN7B7lUR0qzJqSzSfowkFm012tRrC72QXB0+ipyFcVpHUqUF4k
z4YkCqyeBwEmGMhfXtBds761U0Gxyd7kFOcslWYjH15pR0YNLgZLCZnPNJolgWBJ5DCDoOmRIof5
E+/7SuUnNm96oJsD2YpOt6vNUPbyruBgQR8d2HCOhxSWdBk3LAIZTFgYPjGKuuBXCYP8ZTO3CYXx
FgmUCpZ1M2WlHBuL3lpDi0BjAryBRiuYuAHkVoqL4TWIBqrFWFsZdQ3S2zVkQ+UIvrvilhaf4AL4
TQdi/JtM4GzgbgoKRYggliqJ/Fey/0av6TcCJMQmiCYAZhyVHuwXqN/NvHkzx3feMAgddfn8A8Ar
vZYeqgTm+Ac3wZR2AtjKDBSxrxCgY/hTPHwP3Hl/lv+61vwJrdcO6Kmaq9anT1XjkqCIm9/FGn1R
0GN1kEur8TNURUbSwYiyQ1vZjGzacKFNa1xnyKS4Up9TpqM4cYaXi6/tVcNj1E0IycnvUn1HZY/i
7s2M8un8zeDaZ8FfFxOUJjZmhODYnQ/hKT6adOt+E3vjgEcJ2QSTSQnDneWMZpOjDS4kNHE5kqPb
g0fWoD31j68hQVJ2AVVySdc8Id5bsw6R2oh08A701maq38N8hVNTYR3aO1bCZ9r5Ut2jA941PFj9
m6NKrduH8sjOx0CDlClveXgP5cyUhV+j1sV/wkFi0EweO1gC1+ikuLlMXCcyCIueE0xrd1J6wR/0
CjIQO/BRJ7DemIp47my3c6lOlPjA8Sv9jxi18ZT6bMEcZkf5xg9fqOg2XorB5EJbScc3g5SKtkfu
FhyTXAKyt5nLHvqTXk8cDnpyaLUArgUd8+gDa0+y4l9r6NcVFXRzwXviR62HtwE2+TB4SwFjRXbZ
7XoP2QVyP++9GMJlacRsgoTzSx/BL5IKTvGPg1EeEEWorrmaUp3BdsUBrnPGyeitA/POJpVhGkN7
NMJRfma6u2/M24CCwkTyuwvK8EGF8C+FDvVcz6ZG8Q3EFcPc4Ut4cvYB6zpr3r3JtEuJEx1rKIwo
nXxNt49TqhScXWABQyqddvyOVdon0pRx7m3ZvigAoDd+bjR7FS0/3aPslXggsC56yoS/iPOH/f/q
hNoW9asV3hV7+kBVx7xBSOlN/xZcPT6HZD80ITYN1o0epLbTV21fzx66KyaWYC5D3EIuYbFVT06E
TwZzQj3kXc1Mq6cJjQK+ZemYXfsVmASjrd6Q2GNknfwbQoN4hkF+JImT7fydjRnPVXyB9MEaZqlp
FW/GwvCC9WNxXb5/I1iYcvtmGMFI4lwAtGH8TM2M43UC2+8NhmlluXtV/Mp/g5LaLZZBuGb4z1YQ
cP10NSLIX2gh2lWH/Pi3+8S+tLaRab++XtkbkpuW5g4ErJPLv6K+aadhepO1gBIvFJ8G5RMPV3zh
K+vWCusJqJkZm/b09eUU7USc+f7NcMiqsv2U3QzNwWgl6+Iom6RVw+IbhNMMMQSzqjmWsDPIeWOE
d3+FyxwL0y8Ta7VKTI2X9/4kMgSOwHOu/+jLG0KnYW0N/ybVwKVw2GGDOd+08VuclgoX6MCTq+C7
wTb68P54BfPXQvxoXB7Yf4gffq8/fDgs84hP1Mcb4JRLGNB1+XPyk/ss7L6s3pipa+HaHGAWm6jO
zZlTumFgzRdMBEHfcmddLxIautLCex1zFZT3IKPSDfnKgz2h74e4NPZYtNErJKuCUkL7QqfBiVgT
87BOEycbwWBSUy9eEwsw/w2hgaydOPu6IK63C67I0sn9HzF7cD98WguKtzRX/DU2/CQoVHAWyETe
f9P9cl3ldmw80rrkYGCs9LKXL5xk738QamfJtie2ejb/XoLGVoCE8N1NWl0oUDHKEmNHFTzlCJHJ
xHrR0nIRO+HVwWVXYrGmzJGXH1w462XseYRyDSf7k+etu28Rx97y78+QUgOPj4Y3+Mz01lccXJ1/
VVhmbc8+JFQxd5T0J2ISgKeUSioQMNsYmwWm3cCffrimZHtqcbwt1nLw2LGTrhZ3mBryH/xZq5it
v87vKZLzYJVQyEnrrGnYxdJ2/h6zL4Bi4zBsb18WZpbO8gEHPRH+de7r/nUzL6n/f+K12GarwXE7
RX8xDcPkNMbWUZ/GjhzZ+SKNqIKiNJ2rlO8OqB84XQ76azv0DVSODERGYWknTvxcESERxP1VMt/6
yng6D7mkLEQB4yx2eNX1D4dihsE/rq2TzMU0S6byW+NYBmHGMN3WFeb5orTlVE2PMS33dGsMq3ys
DT0neXft9bILxPjl7pbss8P+GkIPbfeXX3rRiKZd+pN8D7vZG8MZcV7JgQ3yzLE8iYivHaDAdTc9
3FjGxKLNKmk6xDRVnVzgukivSMj1b7cLvqDa+p4Z+RloHZ/mpNCsxOxs7rn3mLRxdUCq3w7xBAU/
5emx4XvSfgGV2Ow5KwbFEzxHSysxVh1OTWbepw8iL+r/hzXPuRks1JgxppV3RtqRMGhtoYXO2Jwv
l+tiBq0uF6RdgnCxL4/O6XFBKNCqG+IyKNT1gds35VZYXgfniLlnrcsANcEk/HryFLAl2LRY/Zuo
RbUrq64bDCMgVU2wrEREpWxPv55Ym57TxhIXhhp4Gn+dFi2p8zDsf+voicPtcHqxuxY9YoxsOOLs
49IrhCP9YHhaieA08TkB6IvonXwhQrk4eIY5eg6fRhxOrv0QbGPxeiy9ZK87wlElaSdmPrplKVvO
G7wXz1QYOfiPxtJAn+0npC988scwDPfGR8TfMHbOHZ8ecx7ehBKw7d6f9jZ8JFt2LtlE8r9vMufR
enZtNBOYMaByO9ZamjxwY7GAGlqIxNNxR3E1NdSg+fXJVYW7zXQeYYh1/Q0zf9+fMQUGN5ZEMeyX
YSNx3PcS3jv8+BjyY8bdq+GMCQA2Auus+zhZL3mgyrGx6jEpZOng8GkOuctOA2nPHELPH8vAd14j
tpKT4FAFXxBGYYkkJlUhYEho8TcOn6kLwTK2+JGM0yLASPIZ5RfjdrwnzVQyR1N6KRp82a+BakK8
gjEKG+s0nBAu+J6TojO2HKFzJzB4pYr5IfSZTS5zHQmCtf8T/2PpzJYVRbYw/EREOKO3yYyAAs43
hiMgCioo6tP3l7s6Ok5X16nSrUBmrvWvf2AFaW789GN6RW65QTQL5eJLcb5U90NzBA4G74vgRP3m
Z7lx4/daZ3qwtrZFFAYZQyu1nFrdcEkmYjRA48i1GkwjeG7X12l4F5EshYF4QfExI9KcjLj3XEyt
wfRGZDTo2al3HHon7CA7tIBMuewfaLXVaqSCrgXFhQCCfY5hGMMuKqo/2dWAWGQwrQTyqosGpiB7
kf9697CoHVJ8iAv5Ej8CShmfjPxOOcPjtHKXPRjzlsG9P6wb7EFUmUlbem+YcLnpfeBLpCigeYx/
7IpBHeyQqqzwdZU76jvxUWgOL951McCMuQ/JfEnmD8/jgAHMA2aHsNjGOa+QK1C7sOf1n5i6luld
g8aLbaynMLYX0DskQb0QxkDhw36e+7eWeQMPH+XrVoNMsbwugP42qtaKE8Dt6Ntlp8vm1L88WX9A
41fK1LhqMl6z50Ai/LE+OkzhuvB4007Isn4B6+oj5NMdPVnfkvEP8OgbKzd9N9fmfCKZqPIdp5uM
xg++N907gBjjD4cJ/Ehzs9U9BCcCY9j9FiBF6xd/wAPuJm3hPt2gIKAitXal7mZmHkMO6ImtoRyJ
rtDfjXiC1WhXtCLmVxVHdLGK3p9RpVOUc0K+7cxsOCpChc4ctfgYLhHQQEvv79ocvNXsw9HzY9re
SnHJRVw1yl3oLPXZe+it2IL+M9IKqa0qlgQG6z3gGb0fHQ6/gOeqhqrn9CbVikIhgBqN+B48kfFI
VNhimTtCDh373LI0t2XVgPEuELx4MECCKWVVSD5UzMgmU1iykj/bmUYwgVVjWukIJQZxBYj50fpf
bbn+MsrrKlMWOJaB5RgkJ5+1XXJekC5nibVs98WIybOkGkj6MKPQ/KEzCFTOjAeHle5eSuuOmg+b
VxRf5ZcQjV9lIr7CW7//07qcDdq7xBBUV2nkWnqGpyFCD6LStE/gFlFAcrC49Z071X4ir2Mc7yCl
uQQDkNIRlG+2j90PYOb82MtN+GdQfqkMf0IXbsIguJ5il0pCPXNGXX7Gh6GquR50NYPjHJORfOLC
TaM+pdAnKKXkJ8AOsuyrvSvIA3G1njeU49m4VdNL2DmG3mX0/GA9pUncKTFDnAALrY3YTgYJd+kf
m1l+lzBQ6nKZv4R60OVzJNAfgFcZWPJB7VuNj5LJduxEC2Zr+SXM4dnfr1g3JhKba9AwaG3Qu/pj
5l96/I6PD5ZQu9hhLVoW9KsuhpMWIMw6zEHErE+DSeoKEghZZh9jDKSy7dElSCV821n0omPlMjkg
HFG8XBWrDvE5LLancgySjVyaGRneNLpfkDujakBVFY7JXeJB6b2PlwTP4Oj+tD+JARum6xzRaCUT
LPQSF7uJBkww5P659eHi4UuwaENX0nK6DqIJ+WpLxskEs0uLBOQh9DlytAKTgAGfSr3EEgobkcTn
uJ7DIglx56WLA9jh0wP4l8jX+nFy4xPzjqA3REvitTIe/44y450Oe9AAXZ8rFdaU04Nx8dKGP8g/
CEXIXaf2ualjWAktPJ8wRpIWEaCMehKBEtGt08axPxmbFM2yMbkcRuO+oqVEgkPfxHWqLYM9JYD2
vK+RTcqX0JAxaZF8q9sCow2oKOXkRTkcY26CPgTAvlowQUUkd+Yb/0DmsjMoFHMWht+LFwnz9Cvg
ZlB/8Eiwi8P4bfbFG64qfCWyzm4wLT5MgbSFYhIrw2XljxlGSAorFKhxXcyHmY2LKQnkRzWzeCyS
ddPetdCGgMGyJfGcfK0xbSazInosW3UU/Uh4T4tDWzXlKAFSVefiMjxIrUZ0FdFdD4Lbno78fSCP
eq14L4D0Eg9Anc+4qFG4Q2U7H0FDqHb2yAXA4B/PMcOM+8iFXaXYKtlITyNFBA+1q9ESmBUon667
Ozga4RmiQoc1/gKlXIyPaoSvfdzqgGGAFW+1MGHpXLTvUz7wgwAQPzqncuEMZUBTMY9L1hJUpLfR
grGuf07E/xXidbyAx2IQFrFOZVCaLJjcZb+inlgbu7ncfQWWJynwlhn29pBZX9O+FnT6AIbmo7LB
4ZsVRahggmHHrZ7TeZsSnWgwfwZFkN8VFv2qdYUgQvMETdkg5FBW20wYoWShijNmpX86ySoU5sky
4ny0ZDjyGuUs70uLYE2dniKiiuV4VdCmQDTWBtMrcUh45bcE+cGO4Fd4RG8gGxSzlOwxquMffntL
ZrWIm6X9CYRuKkyA+nCxwG7FnJA/Aci6P6X4wT+WDEmZoc5hLT4nswr6pBhOn8sSo3pOc6mgqUyk
nC0L+qkU+XLG3/Q02kIFGRxg8TypPT8X6puMIDY0o/hVYcSDp6J5F7fZXwtLhSpfBw3x4XD1IP62
ISRWTs90G6SkTBTxLIdOe3Xj+5zxAEY1zAYK7dNYYFyNSOfbSHFe4yxmJ7SPgy/sRIhyXOKwz87Y
iQiZqE00zNz9EUI6HgyERheynr1eVA1NXsC20HfxfUizQ1PYZR3kXdLugDHysFPqrS4BV9s3427l
CFyX6N3XuofRyIWV1NuU48ElxNY3m1Tj68dF1bq8lObvC2jD57j1rVqxm4xFC0YBnX/ASTNywj7d
vn31ObshVJ+5+nlLqNhKYBVObBO4UjbhgUUeq75mt9/+naDJUD1V580qrnsSt0vvfIHmbW6DI8DL
0Di+2I2hdLIgjsAjcwYJXR5zTsZySmM0OpX4cKBiFDVEhZ63fbmAGozvxZcz/KVDIMWl9MaXXXRb
xDAZSyP3hh8T1cAbsRMwQG+yLBYUZJVH4bVGwBQMzF3xdV4VNFQHHWX+HiN0JuA2i6/Gx68uBHC1
OySeune8po8hp8vDgNCmv7gEuJzT+t7lSTDU6GhYhMhdzpkJ/Y+8dpSyqkU5uGwTykLqa6m/IDWL
7cz6TqzlS18bGh7WtuIAGjEwLLLFSFf68NNDRMjq9AaarN0v+oum0+oy0mvE9+PVH/fxho8Nm0Vv
lgkN21d8TuTtiILpAW0AUJaAVP1DdCUUTnn+34V6FTvQgfZHSz8GpduZnKAEujJyPyCBqyv3kd4e
1Al3Yx5uGtOn6M4HjNwuHOFnnhyt27jJwzqmyJZooXkM22sVgcQN9cnPK1I7GZnkcslcpLjiKaG6
SLTr20vHMPAAafXBwMpGsF/UHmwzbQAklDHe+rMpkdKK8ucki3ttfUM2vAV6Z1o4jrMfvhVEs0B3
uAJ9SPKzxJi70rFEkiQ52lQOGu4FOzYHc7ftqakYfaYv5NzDJ/8KuyXbHGFgQ950xGT7Z0JeAF0H
LiafmMlCiMf9wMANQgHwG/iScdrjoLE4yReMvydPjhbFZa7Ducz4Z8Rsf8IHY/CLghrC1NCqvVvF
tFkG1lMoSP6Chtn0EM7lnGN40rMGFtICBrHRC2a9diwO77bHOaInQedrbDdM9k8LmViU4JTfj9Ex
U8jIamXxWbPAuTwZDv2Q3sJCi88J1aoWcqnB5/ls0re4kGXABoMjUsnEHvCeib0K/oNbNKgpVIwv
Q22xPZfRT3+99UnNMJHxCUA8EUZUvP/m6Bh1nf/eg6Me0755NWGhzREdsRK1TB9LgQfFSHkJSyAC
HcEMrr2qxZKwbUrFYnznhP+g9o9gBwYD/bVuQTitg8Q/3FaP1c9FzTgLqtnulem3NRqSSQwjOgRE
5rMZfYeR6hMLzUYbGNQJH68aP+rgig0w28roFuGM8tueqZe+h2tySknjqi9BQv5fgviQtcBZpqfb
EbFOwNtSYfDilBo5XCtcmSghGu135RDEp1WoU7wfAJcMqM2p+8g41hKzGoaEN72kZqEDkYkte9Ky
69Md34Vy0gJE50ogMsFOmALqsIW4R0Sm3qWub5l9d8ROBG4zb4bEI26xd79H1VvgOu/CBR4u2SwU
EV94/iGdz0c/rT+fY44DuUzfysX35FCS2BqMQ+bk3A+FZ1bxLtL+E6VErbnXgQgQz3IrMAV5SGhF
AoIPzKKOSgs6oaHwcHNTKQqhJFB3fTXoYfhCSaNPjXoRP9t4oXhdFp2sgGIQBeYyRLq5sJKhFLF3
OWiVoeCuAWa+41uLEt0AtwnJNoRDbWbYdb6sFt4KXR0yt1x4kLRlKAuUDuzRPjhv4VHAvHHRZ43i
+roD8uZkhiF90W7jBSSn7goJA0OMmxTmEvYhMK4jDB0aCcDRQ8fe8YpREDxoBB2UeQci+8Sf3yGj
WqNijIf6iseWQhm+fD7nPFNxuwbFQm1ZI41i5+5lEwQnnJCTQiubc6iuG4rovx1FmHUhZqyFhGJ2
AwuZMjXbgZpaYz2M7VpCQXArwAoApncvJ9FGC45vrg7P00+Ew6D7NmiJXpnJO5fsBqkhI4GG9bjT
nSPf+UkqasbtwB60fQ2SLhMO5qYGzKQPv7QX5HUEPDVABLTqD7TkQJWalwH+MkR5SvgtiSntLuzj
O48zC8ztJZ6wrXKTihqs+DaPxNJSQoC5dV6DLdy8ZTvamkvIpgupyGUlajTUfBhJNsc8d0WUjooH
AOlncr9tLbtaNl2DtnNi/P0TuHM695F+nePiOhzPe7SzqAzpjy2JKmU6nmTUo6C0IL9eq7ZkVpAS
DldakIp3rrswQIztARPYYSmCjkyIzCexBnQuEZTeYbQ7PfdQ89I4Qi9y469t4RFfiB2doUq5nwFq
RIFoXjxWlZ7eAHShcX6+htdczcsOQfHXKCuO7w+IzLqtzSlZcZrlewL3cuhXkiz8NPhcUntMfeZ5
rZfwMq7nQ9sxtwgqBwAUmJYJFBBsV2WSQOtOxvgoUiNVzhijEpbp8A3JGdt6oDBVSxxD8fuh4jfQ
+xj+QW4AOdzJO8hvjW4IIYbMnhQ+q3YJhvwpoJ/GZlMazKk3xXTDdHOMNEKKpWysU/g7W1MYOwOS
j+e6tn1VxGMSM7qisnk4KiUliLEAglqic7zgq/QUiFmn0hOIUwXMD1RzM7vElNqBGhyq9bQ45yij
uXAQLJSWX72sYWI8z4NEL87ES4GAkx7ZQ/MjBn2tQ4+BjQAY0gcR2BKs6nzHQEOQekQZzCmOTyxz
rT71ClJVRDcJM5bBpISjJspm/ITIfQVGDZgaPBcSGFu+mXegsxmhKQLmkOMbKMiSu7O+M2diaGGk
5568SDIecimzam5rRgbTB92z7nGjjHewu3x043l1ApmmxRst0wVdEhKpmbAG8OxUCc6sGw+ECQ4t
iAIzj91XZ6qRpNTbaNm5l+AZ4wDqNIfZ01yTxMs4qKWnNvwm+cQ2tdWs6nNxNtbc+5xZM4V5omUs
sT6IB8hw5Rjrz1ndTl86qI2hfPkL6KTkSAGBezzYY31C7Kn7jQnjAa+/0isn1uAPWwNe8UR7Yxl9
FZTqWRgBHAvG+uK346/zUSDRI5ZkvvooxPlWOnBnEutCFii0WUKWhuBCXOJl3zWYdAz2Qxqx7ZiH
W+LuuDJMTykpH1gzbqenk6pJ3xy9kqOBFVMDLkZzfDJ5ttDnMRRhOPNb5H1eCsfcK3FWAJAOWZBf
cS/5F4QfytL+4pFadDPTNRZUB/znTneDnz9y10zuptz1WfQ0rHVvJR/5tjGAPEpVyamU6OejqvdS
8zxygGvZYNk3jqH9A9PVsfHnnNKC7YFJAnsCPakyZdgKo20umUyDRBq4zymxaxHKJl4qQjIczsap
F/YiANla6x+JeeUzard1rMV0G0nMEQcT6D2H3aToEghBqd21wZRyYjOpnFrY649fN2sFFQZncznY
/dNy+TW+lDhHmLQtkxYUGSmdKjxENWIB5DKhApbtta3qf6YooU3+EijY+TwGf7gjIxrZxxfiavEF
ixhB3BVjqIFfa8gplgJ4SLaQivmZjn2CBk7Tdopt9OtDT0syk+qcE0OFaOJ/egBsdoyoEWkpOKEd
xh9oHeWu2ie0lXRA1Puopr724+5CVcjiN4rr3Pjms/57XY7MtIwqCco2YTtH7WMR3PzNzC9tosy8
5NdxfFbIHiZ/+8Yhqo9oyq+hWm0UhivPk/ySj5HZ+nqtZYb0Z5y6ymU6wF0D/Yd5lxE7JA5kk+Jr
wRpI2K3UXsy9hpiGwdlgKskfv864/rp1Pn76wz7xPKiTbEneu6du1tlDOnha72tAcVK+wCrzNU0f
/lHsBLI6ugYBB8SvMXgKwY0mzREKvNxK2F86bNQMOCH8CGhd8SjjPzp3fU7fUupfYq8UMGzyxFHp
8De99nkXNA5wxhrnh2WG7pmiTCv1eUzb/NijTOPbkIRFi6rf/ZplCGO4NtMWAcygUjCe4L+ajT44
LLdskhwHaBLv0oqif5eI+zQh1YgzSR4TnIqyReG9zjENlTW/2LtORtFHyR1C3y8gJm5RlZ6lGozC
0GvM98+XXxjVy3bSPHwQXWDl3hPEf1tr1erN+e3VsDHZpqCt81N/oA2D6EnQSOVkP7PrIu2A92MS
Kc54eW0wCmPvlAOEzfQgU+anzNuxYJN099IH+N/OpgeKXdGAOLD58I4t52141Uh467s8DnGuXLAz
Gum4RfRCBP9uRToUvPM7sVsUKXLff2uHauuzzz453L4eZQrnD5Pke+DSi7pszBoHW2Edyz0eWWjW
NIn0+t/xC6GUfm4rQnVyOQwkdTlmYsx8/3Co7+TsqTxe4kcE8klOiFC/BB8JPUNy5HRYclp4BmUP
2xNlFPdscu7RFt4O1QjcqifJBMzfLoEc8X4np0/CpMioIc7mM55z5NKrAceNPFeMZnaPUHibgyvn
we427Zn50OZPgl0wHNPBUpTpsergX6RiHsWpx3iV3PISxgB7pbYb2IzbONS7fhRdc0z34E8Ja+q9
DQTcAUyJ7bhgd/5YAbD4djLaLAOm5fMrF2jeYZ7+jLZvsZOzHFWbRmrJ3KvYc3r3kKDwnN1mAYNI
HKuIUQDFkpU7tZlNw8N2R3UKDbiaMXuyeeQkXYJdk/LtPCrNV4dlo3L0CbQko4tkQHweZo9Ja230
U79Qgo7ZoSivV+9FcrwhAGJW8mLgoOrBb0ANO8X5tCfm/TmICacR88yX1j0r7tsaYPpb6Pts/IEi
c79pZkPM5huCf1s4SWg5fegADzID+x2RKsYa/ofW60cQhG/6Hb6OdyNMz3iNKL5KpsuPaRGkWJa2
CejWq2LS+uAGwWtas2KkH7aziFNMTBLGQZBscbb8wIT/YLczhI13hSVltSN5uUVQ+zBwxju58L1q
tawZ5Y8MbonI5xdppYGiAVNVp5ni/UIZlYZafEG3RSlBQc2ogxYrzocihh8TcPh2Vus3Juro3M3q
N31D5Z/KLMStU3w9rIMUrf0yf6pgtpNSC4n8A8dXwOfi4/o1JDnqavm2iInWSK4SbOQYQTVPm/XL
PJBLAeHlb3KD+4bG/FFuKKIP77Ft3cDGb9qchg+qwjJju9HY/s85AYqSI1WNWw8rvtD/Pq8GHtxy
t2H3XrMb25hOWHFfY3cbcJoGTHgSTeN0ptRRLG1ewzaH3zyaxjeT4sWjN5TD52qWSZuDp0tOWj2/
WznqulrbvXkOICdNCp5WsRYZ+66xnt8eOhZ3ePvt0OXJ5zGbEK6+51ikQUWTxxa3TLwpSZ6adq6W
pMsVmCID7HxzrYm/jpscDdk4TM7UUV0tiMm9lxVC6NbWPGUGtb0JG2BJKmmDeQEJGCaSHaw7XW0N
GF0zCmO7Cnk0Ms2DvMxnkKA6l2P4YwzIGbGWnoa9VeC6UJsk+RsTQXp9LiYnj3a+zsPfxXi1DVr+
OagqjfzAeg+0GtzqqsoTRWJUDKydsxb8zpIFAPnps5FGx3TpHBn2uUMhAbWIr+y674Ux1+xqDMpG
r2/Tiv3R59zU5svmJu+W5uQl/sjEpXOYnrlD1SSO+RgMFvDG4BJdN58+0fTXj5PxC18IG4tOauIb
tsQyPoOOzt+3bFopF7scSn3qYTAH4HdkKboUWJBOYJPSyJSOI46NIxM9QSJrsKM2ykBMXD5WfPXH
7cJ740mMPQjjMOwAzy0bgvc9+likegM2cEnK/QOzBU1y2Z8ncJMS3n1NN88t6uCqKSAJ9thpgPdC
Oc9Qxvz41eq2gwHDlIbfAsZQAHFTmgNuEqgYPmQo5yD3EKHEE72O9EZ/gulKrKJCVyTRod+RVwGY
IwJGOYbp+Ej4eGFDrXm5TUgFBcKLykIKp3n2sxd3kkm7hBE5BUSPzRgs78GZe3eBS+wzZ87Y1uJ/
26ad0Ncfwaa1tjP2V5fpZojbToRlaMAkJ84FPDsJXfAWkOr7wm15NeVBrJ3HClJ6swNUMYUOvKn1
liunZT3kqJJcZw/kleCiVPZCpUZ8fPl/2w4Mro0LZD8iPj21dCq/tlmwc7K8cRAUb+cVXaf0P4nl
Ey/x9febgRSB7Yuu2Pj5TmYE9qyn5IP30dQPbtNBabye46Gyqgr7A1zxsJr2PB0tLkqUfT3cLSRV
9XzVsiHfZFsHvcKRwwI7hFcYM64drYHZe9DqtGQ0O4fxGVQLJudrGRclZ7RSRGc2kemZUVDvFeQT
+KTbniMDtOZwA1M3NQYDv6zHz9y6Q83YP2GT9XlkmQaOcybRQzPu7VuAt3O20Q9aoC1byJcKXuvt
FQIUU1xGzvHP13bq99+Ig+ZgZ7ytWktqTQrn7xHb1pmTCkSLbKmeiJG7gM1DBzJGC5f3Aj8YeTdp
/QFRkU6LEgXGPwFabIvnBST5h/1XD1PgtsZyLEXP9zAyuIAPJ2nEHXqEnVFispfd6NJ6D9KoAfag
DK1v078ehjbWpbHD0UE2qBX/g1lDR4L233dRJ5CD7TGfNjGPYGf96hxcHPH5wQ1qShNwvBZSBbOY
23OXbkb6fQWc4G6csu1iHEDTGMDHA51ns6KkHgCbDID9wG4KYLUKZgQcf8xa2e0zfTSVPE59g6ze
hzZrh6+WCMtleOaTlCADrISjfS5CbqwNbR3G/uaLjQq25WK1WISwrNjp2CEgtCJo8sdj+io2QLZ5
i0FDiB2gRLnrJgzJd5OFwsNGhioFTAA3tjSwkF5BMB+wokp1tH4bfTGkO2EvAHTlQ2KBJaewGIeI
RM5nP+TSEJZTI+nBytPHm0yXiQeEYDmF90uI9LDR9BotFgzBDchpSK8SWPne9RF51qlG7Bi+RSF2
EFeN3dcbGpe+tsDcp77QTZW8GGJ+z8VgnnPWie50Scz3HHIVyDfqH3wppnN+9mkL6Z+gdYZ2e775
eOi/sUtKN8/D2yxlNJZWgebOELUhUaSmgNU79t8UqAzOB6GEzrnsfPkNb0f35kKTRJmWOvxwtiTI
/eYGOyYmC+3ZU1+81wxEkE6hIFKZm3Mh0KTInSEP9NUDkFLvWd3De8QAumZ6HI1sfZUHRLrMMLYD
BrfxqK5j7Iudmx/BMp90tGKKPlQKKBA5MJIEcByJPPDHJFHy1yYOOdUXgXX5DSNgZ7g+fRtxikrs
otCdYO5EksyqCft8mLxlAT72p1IF89QvmVggt+JRO8KkmYMYAzzF9tUKB8Gx50PfpxEuBVbi49Bu
2emGUe1edVSHgVxqlcYAM7Cr3p0wCOFnVRtTH+dybgHjYrNPadM103ljz/wXyVLiDgkjTixULq/f
MmazEXirqPw0dmbQKf0VzftfJEq9xt65Z+GnvvnM8NOkE5dA782eRIlI/1wFZLAQnEp87TCzccD/
LNNE7EBgG3dhj895QcQYmgW4a40DUD4mAHj5wd8SubqbuBFFpGMqIh9f8e/GWZFyVQaFPmt5FbMQ
5Tm8MjWYpucDdjSUyHfhECNtmukU+5HJxYyiCu9SoM826/NiP/TpCSrbzLkeHCmLjiIiv7uRk5oz
p7FWvrQYxVUOOjLyEBhXMjGYFB11/0VcXM2vaHXrSRNx0yOme23VvHYdqHbOw68MHuoEHkaCCtlk
mHYYbwrpM76BkLHaqPae4RHINipZZwPxQmpTW6HvkzaQ8KVm5seZYGkGS9FAXDKT9m0odDYbKWcE
qHgIRGjM1FjZ+MHTqsw2WTTxZ0WbK+4Mp1wWqHXLJZ2gdeLy70fmG9Iy1FCzIOgOB0FGZkbP0u34
48dnWQqYf85N/jsTmzzirvIDVIADolKZU0OMhwBv4C4id1WYGjLjRi3lgjLz0xW/og/xzIgU0FAr
qE0bEoNgd/4YuFWTywdh1vfDqxvOwc2TOw1kUl5c3M5K49iF2MCxuyxoJSUNnp6KLkuykJSGShoS
p2w+e0xrKK/mIb6bQm1TpzTGCAw/L3R8w58eviPyGia7lWnOIlxC/zS5jcXqhEMp1R5SDF7xz19E
MDWOpJNcHaoG8CjGYHq2pzACirlLsV+b8fMFpIraakwxgceJlesxMtIxWiyCa17aETSLpAxYQmS0
ogBF9drGSV338+WKLfzFAK5/eJ1982WZ+kr1iHjFSgCyyko+G9fKYTqz4+a17Qki38ZgmiBkAhVs
41KLTs+t5jj+G8XsDIeE70VE3Z+Y8mjNo/f49FHNS8c+9KY8sw7prbhL4eICxvYVKxk3DAmItcqg
8hs8NtA0+7rTQzho+Ixj4GxwXgwoGRVP51byjPIjuaBfZkJwqubUH2e6E2Rna0y5kXIsSg6FMWJ4
uVvqvwP7xiaxfyyZTqlNcB8+7m/u/6yK9Q1zRj6U83NMDEPudoOFphP9pPgZHLMAl8SlpYfBao8+
hOrWo79udFqEm4Mv1cmBo9f8i6D4ETOD6dNAny5vXoYgwIo+Ahnz5JMC670pv+SUc9LmGj1Taaiy
DXkA4G2kBpfCl58S6dEsk6TTL+0Pb0aHl/APQ5+OtlH2+82mu+ogeq+9AkCvCWZXkzCc3MBfSJQU
fEfmSMzYMAVUjj15+27w3GUNOBImpqOlNbMqNm2H3+zNTQ+zPlitI23/XO8/egOn2KhnfY8DiHW7
eOz/jlhOjwsFJrvtFjk8pfbqwupNxKYxVqy7MahatpozHfBxXjb5aQoGOYJNXw6gZZ6aam/4bvcX
EkS5ku8zziTsOfmTfkcnJACfBmAZ5jL8i16bp/6U302WpzUkHU9uBxedfRmeU6SaCP7aM2b+eBn8
jY5fMhmKO2QdPHiXjL/cAOUCYxGGZhUJDVpPZqrcndEKxb48/drjGef1fZrb5qyI98qyiC9mA4TA
j55Nbr5TC+ule6q7NpSNN3UcDg0UbgEj9PldypeIY8/DCQDt5orpBRU2FxOLA73DSXQxogZ0ROvp
sN4pxKQdyMzheOEuuh9BFlOqkfWzDZF9joIvVbM2yGS22GZobeRiwmmfpT/bj7jevbBw/IFGDEyu
UXeyF7H7qFOkVvwX95QXEAOSye/PGYfnCOAzIXTaz35YbaHs8c9c77mXfVy68ElhRoVQha+AKxvB
Pbj1gA9L9dIbiTrWQQwZ3Up0kehZkA6TxWplbm42D1cePub4ic7+dFSbb9/Eii++ej65G0Pnb41R
AYt6yo3jMMg2nC/sLJuhi1866smNqVbc5paEtqUpBlm9tXnUbPdXMV82KCcpYZiEHlnrKx/Dpg0b
xOzhlxpLB1rhgLwoRGOyL5tcD2aaGVu3UVcYQKFQ6+qTIYLYPFitpN7ScfCVmGEFAeUhiRZSo3bu
tGjE0aqJxRixE+YXsB84vNiBClwkAAcZfPL5aI7kdiGPOuokBtL6ZAQePWF/+yydqdQKWM7eGZz2
2eY2J5hTdL0/MuJe1mo8VR+oqCbWAGRWb7XzHRj73OyPv/X5aoHda31mTjpsN8hUkhIJ6WOBMJpL
389E+sZrJLHfU54mxspfbfE0ES2Dv0ku7J8ajssUhi93sfK73B1SKSiV9so6XMgzyh9aPmZMHaPH
Wu7IYIkNORh/bmMfbC1b9LDA8QzDGeAEmxWAidw/IafAj9TxIjNJpSufoh2DhkOvpr8+94Kjgqsn
7/wYEN1HoxrWvt1APdRL0oD2o3WH1tweN/I7yHEtFFaVuesf2+7vnGEHSGFXmgT5dnOzyZxuQvIl
zXRfR+LfGuj3g6Ssroig+q0gw+B9yFt1pWuKn4F43wxYHn0xVPmCqyy6iTCJw8UNsTUewzyCDNLY
AmY8XiZOtr+xOcN4kRdj60OOC77+vHwFQZSTBnDAbk8hyHxVrTapifHwesks1a+WXjcvxlDYMNBC
6H5z3hQzfrNA4omCOhPZc9FXSFlS8JiN/u53z+AJosdk5s22xIg4mZcN/sORscQeHvzXuiG8QXWN
g4HwHljS9JjSWwYuHLuThAVl6k/kVKu+caKkxI3jZ8/IMPEfZAURit3q6VE10IjX8l879SXlymyY
s1XKjkdZOWFvwEmi4/oyWAcFL8XkrF2w4LgHLzoYu2PbyP1R1G9yG/klR670JKrxT7akpogjjVdh
H2PiXxN88LjlcYFf0DdRSUMsLFioiW021NozVMIPjYgRWX+tRngh8SulN5+IWhALQbnSf8ti0ua/
AH7m8vc4wLCkiZ7aygQqINQi0dvQGG+b357nQTz82YAhulxYJR8IKYkcEdCy/aXtUIr8BULg1ogn
TEk1oRiOsye6kWrgeyZxBSrkmogbtlHGmrJxKIPmwwJuQ4gUH48Ghkw5hdm5iWBLuhfNcTnd0epT
NgIQSSXatdTOxxeKog0eKBM6zaHuyLy8lcKj0dGHZ5w7Bbuk77e+lKxmBg4sUhMtbyUwJbkgmhDJ
kxN58lfGPd8El1nSDvARbdh3QCHYXRI8XcmpVYgmcmlCKyyluiSPRWzIOMzMMHGb7VvGX3oGpUrO
Ekoi7EnkubmiK+QR533Z1yVlhdanaxIL9p3TwJCsvmDxSqMlH6E8JTofZ0vtPr44HeKoSwTXwSol
wwe5PlUdwvZFT+uDK/BQpYK6HLdkKTMHjQJM/7tnc8qOfc3Z+qNU4BXUKcXqy3HCCiTIgHm8RUQo
V2uWh6TorTPxPU1oi6oz9u0UFxBsHlrE6clt2swQLrTxl2kMf0LPNfPlh1t1D+yudxaX3wu5SRtW
2FgKrVlnw5NSIxOGEk+A9wZbImjclSNDQSa5vZ895kRZScdF7rNs69kPZF66KkecT++x+2cKww+l
dIJYQockJrRPm2dtkOvBVeoYs2+pYXKNNdGDY8PMIkkDKhdU0xShsqSM/LYuXZARqERb75SypTjv
NgdmNXewlovwxrka34+o5ephWczYE6Sn2CwxOtSQCXxiaVNFQ8MZToMxk04rMmCTun9DM0dxebKW
uLYPYlScFMaExYqGxpvM3RZLLaEjHxkZwUlgCFQAuTtLQkf0/Uo/sWrpTmuJ9jOCEL31loZphqRL
PpSn6x4vU25LBugk6MdO9Z5Xf2LmmXD8sIMYt+bbfJzJuIC0oejHhZUW35JWM7DRvyEIA7GHFFUS
coFZkaElkbUn3klXc7vYf9gfWGqz1epjjkfU44OOneGxRxSqNA1lVIm3wUpXPfoKLqqASbLHoywz
EvRWeP2x5bAN9Yjtllw9eeH9Pw3DtHIBkbG+kQsQcxI5ypjNngQa/XTZiV95lSxVfiYbuJxpf7WC
VYJvxcZf8WDwoeSEXEn0x8XZQuS6pRpsdbmA8uBr7PPx5HfXQWmwtBIIkeFMseDxK1j5Qw2GVzpn
MxgCJ2MtAoyOl/P0T8OusM/FKopx414bcBSJq+R0Ut2K0An2N5mOMGi4QG+7XsouIsLfgaBSpGmH
l8lg1oVPAfqrEAMJ/4ZhpNcNEWIST8M+A3RglZqMJORLT6U8p4/hP9x3D/Fbpkit70B64DMVhX+k
K1GfISIAA4JKXbNehz7nyAc+DQuZio5ry5ucMq29SYvjIBXLp/GJplJDBjMcYo4caSs9PpUxophw
d/kqMGhc3i5izZ262L13wdXQYCqcwTnPVBwLDyKFdIRAgOTeNrK5j36R9ec1Flkew5X3bue9EqbZ
iLY2By8YrNa8gKeQR9qJlgYqSG/38oKP9SjMnQv3KDDaFbtwMm30rWI+ybJWjWR+GiTEK4HkieeQ
U0a24dzzw0D7KBr+kRc9wYlEFMtpJF0uCVpMWZF/xPr1VLr884dRNo9OiXVYsqgQ68Bb9gJmtYZl
pbpTxG0MMm4+I2cUpct+H8aKMf2oArkV3u0HRrTY+L4OiWM5MqBs2g4OtK78KMr5m8bQ7bHCGh4h
4sycfHgS7sd9s+H+g69kYZoKEiWmEtG5hYnocfQgAn+FrHMM0KKhTtoFb8q2NWEXc5ztVNHAbtaJ
QKJoRbkP22l6Ley/w6/M9XLwH0tn1qyqlgThX0SEIoq8MiMiijhsXoyNehxwAlTEX99f7dtxo7tP
n+uAsFatqqzMLM7ZPDqQeV7SiCRUJn68OGYYL8ue3wMzJZgo+BjTyrG4riuTWXGMp9Ce1tQLmDtu
5fVEHNSoYT3ndwLtBgbT7+/iRO47HdHpxUV5khxXnkP7zwJUtlhxCZd9nBP8Xxna4e6J35ari5Qp
q3zx2QpQ8wdu0k5JINK0CLsgR+88yDWyltKjK9n8GE7ylfuM/fJ1gYXjOLlbpvI7ZcjhtBfJJLuL
SwR1+h4IuHVqkIROp4xEKMiZ3n77EyTSIp0iFaQBn6RpLhOMo7wFxpWyQpJYJznWFn6puEPZ+oAe
rWFwLyXcShJeA82dvOLsPVkmaDKZ2SESuHEPH4g12kkEil00PH2ZZiDvSU8+VQWVeBTn6Tn2ktqd
wlOg7JNWucnSSeI7Cz/hrrDmgNsK9jiU4E6wqkGRwDl4rooZrxkLRWK0jq4OYZfwtQ8414NEWQLV
iUyyHq/GQYIxHikaT67HS6w9/KXGVYfeh0lPcA2argkZxd/TDLFJN6zDhHzj5qK8J9eIOExd4MgZ
xWwk/RvAsn3f2aLzayiU8ZfWfj5cISlkzhGCOwrS2/G4PxpzEB5I+if3qN6L4fAmIM864SBlThmq
NRxl8cv7cr+qFcv8jF5wejyvahsqCUsf6W1a+K/frt14d6ZGIkUnChAGpl4xhhHN/LTJA6YOG5tS
+7tKEs00WVRYhGGSSrI7vjBrBXMo4dHUscPfrC6hBztT2jUDqD0QBxQI/pOLiHZLm5X9zAmoppYK
dvJ/huSY7LBYiNnrMb/5tEgscS6ABqNqyBJxEkXuQm/2q85U16EfKggEbGF8Z+OhRSeGnivjqq/2
+Mcg3qPXfUxO6WN5HUOGeKKIHCwGG1f5UA2d4vcmbE7AJd6+23U28N6a08MeBv0uAHIACoPB4eNI
kXHqT8rPDP0RXMwOklNClQczAKZ/9Noz3f6tOjfXgPDVzt4cLe/4cGHKFr6rC/Kv+EyzmyVDhXIL
6AUwFwx0bjYgO+JBo02joB2z6L9WuYEt3NZulp+FGMtz75IgYZh+4Iv0vMbKrzv+4n20HI5iKbR6
eJ7oFG+jvllwoG38fjV6KNLAGFrf6eHfaQkQqFB2MS2zHV161rBlKrs/NHCVQ+sYM6hlu1QjTkka
E1BIEIzI2YqyD+os81gZuxTMYBahAow3yQHfcQpqNIGPZoQqSHd2Hc7fj+LSahE/wwzFAt0AHG7H
l7OD/Zcc+B/KiDfAF+IaZhK4mPYoJCLZSdK+KFoOB2D88L6xOZIEEMej8pf9gO8+bjobGZlMOZYL
eq2vKLfzOOv8owZKuyxjalh6MUOqaJVJvgE5Dyl7ljFiivy10G0Gr7XwVocWuTR+50wsXj8EFt4g
w+oGA6eH7YEV4kvdC+D91V+bX4dWEnsv9je7BXAwuTDNFXCeUoV0YGC9Zvl5jgz2y+5jd8Ezj2P2
Lwb73nHg6+MvUpsz49FBy7gItxy4Csbh/XF6A1VwlZWGKVX8/VJ04STqPFyWS9c8k9f3XbXkuj8w
FywSpcpupX1FvCcJ+tdD0RkuZ4fY58Guw81sGK1xCrYuoNf4se6W+k16SBkG7ZwTMpoHi8qMDx1L
CTbYf5tpZWQN4kXcyMHZCSiF5JGcU+/pxY7bIeN45mDUqhVT5KbX/R4Gjcn5AuJlZW86AgwbF5QJ
AqUZK9IvKHHVtIMYEHsvBR9GpHRrSqckT7bj9LN7uGe+nKbp0ExiwBmWlOSHn9Khh2E4F6LhuHdy
cfac0ffi03C1pB48SsZ73P5J5s4vGQAqhxJDO868lHySKiajEgWSFjfcAak9/kjZmnQeZ/gwjMh0
KTGvhA9SKGPCTuWEBfoDxSTyB2YAhVTPVifLS+T474L46gnyhmUnBurtWUXtNGReFCKCjr9VFjWV
jjQVXzL99kOOWj3IXzlM0FWxgWyXMzReH/5RulH4lHs5bTAnRY5NuXFWQVGSetIf16ZMCCbHF+IS
xc3ZBRV0w6+Mk6Nk+5Vjrz/OafgdCL7vsFpJbQHUB0iI/NSI9Dl1D5y7MRoJUenuYPbo9FER3c20
iKFSVI9g4DvD3vVS2i//Bh161w3dkV3pQ06YD1aIuGZ+WPxjfT7GTF/HU7XZcxlxFFbu2qbahOXK
qN2bdEZDUCAy/VFk73YtnwSfpvJavzV3x/0MuRD7RI8BZYoJnZi40/PAqc8paLbVz9ES2BHQxJWG
HIqOv/SG+S0mjFeVlJ4hmdYSzXTjK9gAofVZoaEOAcfEymi62/Xo01JSxC13xeAD6Edjx+TBtbjM
hKGKstSixbRG7BG3kwHBlVUPX/buL/9BruRGgCnR7hhnbKZQOga7f0iSoPbcMiHoNAAmNEk4c4vw
PQc1pZft8B5/kDDxz2rf9nLHxYksfKMyvOQZiV2HjA2hdKFL3Q9ZytRHt4CNHxVCPsHyEaOkPx2K
koLIvEZf8ZLnW5g6OaM7GkUSl9ZLMLUDTAg+iQEHmP5ueO5RZqNw96GDKYH8NtSIfD1OlW+61fIO
hm6ihevDuIHdwMX3oXJZEOVHuNEBCmXZMwDLyUtgPuJwLeRhggCRGKmicXbgmpjGtCJ8MSvB8KmZ
QEG/dvdkrhV3SSflEdk+FxRKeI6p4Wj35ARnyB2QKDpi9BEC2p4z2EuOMj1A6Glp9K+zD12NB9dh
OGlFov7xpdh5+MOxB3FxhQUO4w4T77pn8hwBs1s6bG42u0deRAImxgboSkYPUhhQl9s4s2EAsGE9
taKIZCdRngp+/GD0MBl14KZ3D7MNSUxSwQYUlpZofdjx1AjJ4YmpuMO74ijTUBTT6yIJx8AMwaD5
Cd24udr8wMt4jaZaSNeaA4hiSSscqCNtd9tEaiv8fyMDoITmHVJ7euLcEzd9wkOYcj26D2Q++dMV
acgrB1l9sZfyQlDc9ziD63s08/Y/RHZjfmmaof+iH07VjOPFD1EF/OEx/gC4YA9x5FHQrRlKOmIu
15dAZraAV5Mu0HNRvUPlnssAGDUcfDgzcVQHUKKpsumbITNAb89RX6gEN4puqEuEJKYBb8Ws8QFD
0jqpXlYPaT1q/9ShxXK77EqKLRChr3mZg0RgHpiBhF/I4qZHw+9/5+ovGIJVzrCO1vVRObs6TzjB
YN2ErGvkqYrH+OagBvM7r6+jAHvzYKvupoMe/ZMXxREw3dsnt3ekjr+5z/lnB0ngiVYf8IneBf0Z
KzjNrpqZ/Nf6xkUF2KRHO8k8z98rsyvF52YK55ciieowbQgspy+HGzL2FYuIqQkDnlJHDjCwA5TW
AEAkax8mBlgFPoFeGqtOPpQFEH//ihxgqYNPHFUqPxKb72Vo+fCZzHMGU2u2vIMuE80ah/VyMhuq
nCH9C41nSnayjr6b+Eq3V7Wj7lqOQTOghKxY6kjlyR2TZ7gnHQHQuXBAdU2qCqyRPaGDdEExopY1
xsN3c4EQUmo3mkPAE+AbfdmpcJhp79L6zxjlzhlHAaXhGbbSbGrHJDnB3GgSHOwpl0jH1YBGAYet
ffL4Kg2uwz+dA/HXMAf/1GXnVzIUmlV24W2BFWQ3Cvj62h+HppuCtt5Q6PIbA4P5hbC7OemShKqZ
WfBsBlpzLnDbl9m/PsVQbT3p6IDRlQtBX/clNABGuDCFgAoGIyED8jkySXBWE2uZhz+wpfyAZhAV
POqsCHHgZeKC5jAt0dP/yqAPgg3HOScLHTzj9+e9FPqsninLKWUSMAntn9PIDFbeDyYAB+DTNYyp
jmugUadyWPQMh8Yp1mmgul1oeEIc1cYjJEvamoCjR58ZR6zubOCPm9AW4cC+mCUpVf8QTFuzFUt/
OHfMjaipBefSvzbANdnPB0fVSkIxTRMPa0gOax5v0ptsiwPDIH1SPeLrw3UZGsxEMDt7IIbit/ZW
sBsb0IxUuUJpYO0bk7tXgIieEtq2fJG4clInc9+mV2IP4qo9z1X6fU0UfKSJCTix3zAU8/YTUzQn
Klrygwn8R1ol2DmkXpwqWeJ2EvQY80XrlCbwbzb4VcwBxFPJopcbyx4VW2ysYEPhxUgsol8/OqvA
CQUG5L5eeSnYinmE1Iv9JqaPBs9KYsDxaeFTwC+mUHZhhL99euP2FMu0xXzkEL8Na2CjepsWCyHG
AJrQfiZnkOjbGZiD5dXvDU1SeppzJyGMsGs4g0gu6GtSgw4CpQbE8IF5DhAWhU99sTPS2Y0KfRh2
5RWrixn5G3bs1mBfNXQUuyHoGpcxTaYP1svvG422TnngjDHEY8dpTZBuNLvHGlCs4mA9FHZiHcVE
kfieyImxDj/THgGAholcCX1mCjFXJDwhAR2e2EiQ2BK4uOd2LFw2IHXsyIGiqHdk5CWfAaxae0YX
zwh8cZMXczX5uxd7h1ulfPlfig8aBx3rMs3F35++BruCf3BYD9Yilo4uCE2PZ+4T3ctjY9Jsj0IS
MCGzCPa2Y+qAGLlx/oN3t8w+QLdDeH8SSiBH6G5+koZJd3UFJxgwJOUtDSYs5xzICtylZlL4qgOj
19P6tljE9QfeZkkuQ6qdvelhJ4rDoqFd7IOkC9Sc9B2p2I/hBG61YCndcYDFhnMx4ULUaJByyUIv
W3q6XiKef4L8sRyXv2MASA+oCwbBY0o5E3TDD8E47ewvdr24W1dCBAQfCOksHvjx45NF+E574UW1
gEn4e2H11ZqZghp6iHkddGuGJUQJ7jMp3DfgxYQ42BRGov30dWA+bMR+8c4zeQu3N7jOOP4LweAI
hHsNpeyZgTnsk58va5ZGLZz3n1GTPi0s/DzaX0l6n9HGtqi9XI6tMVRMfYRhH1M8psLFSmkXnHzC
LvAQQDEuFWnOY9yD5CVb5oGNzSml92WeAiZC6YoHIzc4x8kTNA8qIHeIQWemJ2gh/xKCSWpUNkSP
1CXsjR11zKzWvQkriskFMtYwoyqQMMLmpgOYsPfdGD4imYPC6DacVUxYac+AaoiXAYzeOeVODC0D
86YhSAJ0s2+uyVPhlEUMtDIT180jcqPMhb4j0Bzmqyym6IQSEmIR913OH/JVSpRtllWQmNkJtNYG
u30AL+Y5pRUliTJ+glHMiSQ1I2CfdOE5vXM7snsoyZYUAuQ1jPa2NnYy1Rd7idbccczdzro5bda0
PQlT1zf1RJ31V0e74FSnK0sYzCLVI5vSnNytAYqHdiKaUVK7AAIXARUP4FROzWbCNxxmSc0cZKCo
NIBK4HHm0xMBaD26CRR8Bm0u0bVzaHGLXGx42LxSHtyo1VxXZq3sk+5kz3wghYQu0c6eQGPl2vPc
TgSgA7sEigBNIg7481+ZOLpQi/2RO/6yRvjqgd+YoRYhPhEYgOKX5ZmwSPHJZZqd5JN3y/t6rWsG
zAgD+gOwXMfAPGkr7jInVrjkAncgG9NdDxf2mp/xCcip2QE93aTuZhCDC6dr3VjhDvN+6J9SV9LP
ywjbWV7S0+nmlIcQP8fM2UuGuyTQGfREtWLC+icnR1Xxb+eT+9uMVMFTF2kKinNRKtJ8I8OSa+AW
Jzo7G26xd/sdmzc/2XOvmW+mjTgd7iMKWbDnK3xF0MWKE0Gxnix/T7dM5PY/P7X9o3hoa1ioaMIZ
QC0pyNnucUctsYA+WgR7Vs+cfj6dEop6K+tEayNd2nC3AYJgGlBpygxH9PYXUm1iEPedlpzzlnRP
PulgKUrIwGs3/6N9gPz8rV3UkIK4h70NAhXrqZFR0v5wHn8Xw8ldzSE33mdpgJEPMG/SzcZGpMx+
Oghr0LKhPuHXfXGsWzurg3d4w68kp+SZeNJ8pheOszHtgR9npIBeTqBNkz683GnRAIpW/lAJ9gMS
0Ps6Sc5z7uQxdp9MNPn45LkcaM4FValVhXUDfO3RquD4ocNG4kycILo07sf6qXFGR65rXf4xyyrt
AIuvxs+lU03w0hRpmbZ+USxYNSTjOWAwEyYhpVj3V9StQqNlF3QaSyffClky9M+td34Y9WUqipA7
Av0WpIe+zdHNonP6+fnJhCHI1iRFGbnLQePKHKMXtOSqN+SEwdt/50A6rQJST5++tu5R9YbQ2xCX
WZrcygenNYZb/JbTwYKMV7deHwSerA9Kh3wJbkdwCFSIepMbHgJ3RsKPKsPVUcijunxjEjIaqG6/
8jaFV3wiMqMXbNbau8RqwXMvGCZC20db8PT7X3xQ7taL5487kFZ4GyhPKBOxNmic3iu88QfS4HLE
k+6AFimzhokxQ9q1ujq9KbOBdevZn6+Lr1d+0s3za86rmGFJD8n9vq3hwSqPqzfNyPNoAOZrnqil
dwfc+zn4e65W2LnegQeOvbpVJ9UgeDLvY5hcrvGzWT+Gu2/105ThuXD5lsHdK5EuV462z1tUps6T
wZMaZUzvM+VF1xbGMpxsHCKTFsRyw4CXU3Q1QjDcG1KaAf5Q8+Hy0HH4f9/DlD/cDWvIyGFlUhzc
zjvpQHg7hOUwrGne4vwfZI+Bo+L494COhDU98bmy+01YXua1OjPM81SmBUHRXrczeKTs9n0g/WCw
MMhuz3FGCGDgS8RhHbMRGZLiC4laoQK4UpZwIig0OokBOec16PtuSkxL4HlRDiM5J1brq4bdWwVS
XESApw+MZwB+z9ArM4kyf2ExDQKd2PCH91EnCL+AdOifvtXBfPkPyASUJuE0hM/x26b8A1xahvj0
4XAnXM0I2v4jjYe/HL6U7+RVCY2/djftAPaTJ+CsKUegEIzvA/sUwr3gWcLAF45sjhUcdKf85rYl
zDnNYX18hhE27tqHB+sZr1GLvL+sd7fd6eDqT2lCD0HvHghPDI9ilw8wzO7LU7aZWu1uSlwwZNfv
HfLH0esYLIvN13p97OuTHqR3/IGNFg3L5bl+YNaN4k5fK3A5MZyKyt7PcIBpXR3w+J9UE4Q8PPbO
4/o+bat8rZOOKoQH9wHjDK0xcyx8yDozSviIcLfuz0+oOmQKhgpt+AkIhmIawbruoKlpc/jGP2iF
6VPvYFtRSQqQkL/jmztcAoa+luAjqln/e29pOGRMcEGtuUTEZEXM/6QI/jqkqYwAFRqnimrN61Qu
PXUkNszp+Cf84ntLDsAxBUGFBiQNEcqQ/DWjHKS3DEqyyCHSxwluZ6xUWIaYW1H4S8LBRDYZ5DCs
4T2Q41AXQWBKyTv3hJ3thqTAuPMQu2/3IFEnuMQunqzWLSc7I24xY+oJbepajnmgfTeO6JE0Sxcf
O+BSg/zyuwpub0LtMFDvCxV6sQC7x5gqMTvbGmJyorlBj0HKEsI0If5lP7AsII5aXQ4z6iVGMT7c
yyDuP822cSgDOoscit8r+wwpv21lxUyryYE1wy+NjzfmVcAd91QrLsIb5JIvJA56hzGs9Cwa/t7c
awZA1dUp9sjrqajSz7y/EnLpGWYOb4of8ydqTfNJaluXYUlCzKJlojB0Dxm+TtMiHvzrA/lHMrIj
gnkEQgpeWszOcz7uzvHfTiKwORoHR8o9ev5lSfx/LbhJR9x2zMeBhKuE7PAFk3i/PJqRNCYBj/sI
pojr3Q5l5TS/T2g7oXvbeMcNuvdxdQj1YtyIM7LfXu0T5E9RgYWUtIOkeUyfPbiJOEkhXzFo3ciI
zgrmBcoVIVGnSsLQMit2sR+TXo5ekhyqGd0HkQbfw2/HPTN75mBj0v4PzHW97qIkSD84byy15Tu4
JvCdjvaZvFHmKEEIjHvzO5NMWZojIRg3VncOeP2vCXcb6w7xG+c2sBpEKH+gPzUla3vbeVgl2hDv
LDhea0VsrpeCyEY3ZcLGGoyLhhBGLPBN1u0IRutKWmCQUKyOoGp9VzGCgUXNSjIjtXWDVa2Z57fp
C7Bg8lbtbL3BdYvUS7K/6MDlRdKThvGddiFEr5VY5+IHEQj7M5r9C3eGT6oY3X9haOG6yVSKX5xs
wHPN3XIJ07dTkV4/ESZgMDRrRVE42/3Jp6ShT8JE0x9KS/dCGZrFVIs4LDA2lzxuLYOpRIH0HKMS
AhknkzTQ27jIktmovAkqYxblgfuhGGEn0bghXrLqWWJI+wWekMnuOGszxOFAxUjRFwCo5XGZ9F3Q
jvpXe0yrK/1heKTW80NpTHsBIgwCANDPt0iRmJ/IaF/2HB+bozIphPCW5cL7bRdnaIvwh1P4t0Hu
Ri+qfaYkAC27MsQLNuMlvv934jClHGSFD9bna+YSc6x0HJLpE9NgmWPSZ6t3wfWoEzsyu5MM/gor
oBemV5xHqPZyJBIpWh7XCF+LvIFgL6UiqRhIctLL6cW1XlD4ACL/2CpAOG4y/ElShhII6JF4gx2f
4qaMnOOnAHrEkM+TQmf1Q8+XdaGyrXKecQJYsWc9GFuDTcmql0JHYI9N173fxydgG4HX6gx+Am0p
QJm9UZu3fA+8IYM3eBAdtvkm8LZTBzoMTtaCV8MAcU5ZF2JWTPmXDMdkYj0b+WUs8AN6q19aPBem
f4EDMszujyZId0a6nyw2RGQzWZOtQ21I5b2xtQcopIiSBFmMCk5k51ROXihvT1E9oas3jL5BT+M0
cR+6d9cghhFIYo5YwVYJlICCfRy43KPb4mOmeCS+fYfp1hdchn8WrYuAe1HS0Li67z2zOXAdGHvY
3dSnsN2tlIUW42BzGzIyxwU4Qr8orsM8L2DloTTlWJFWIitEiqsjd69vBQEFDRDMx40Y3HcyGVES
JFUYUEbxMmzCHz6e3wy7d8Z7I/Hg+uwBYklhhIpDdsFQbEokSvUTclSWCgAMB38AqYjfk5wcc/8c
Tf//8/44669fXg87CaBNMwWvErlEJ4Pg7jZejAXdLoYVdov7GxviEc1CPqbX2uTgoHFUQWOMo80J
uEEgQBwJOskrdbl1XZP0IINiv6IfCrwKOuEEyAOL0OTC6BcSFDeL+nFEZgYGA5IBwOrymNalA6mU
JPsZJgww99iKL2GiZuq/C62hKOzPSYrI7dPC4+ZRGwOBsWH5NNQ4f1kXP5kaDCgL0EJHA/UXFNEA
hrDrUFiRzMOaRU7ytZnAmJ0mRO+Io72iAoPoI0cQU/SiR5px454o1xUm2X6QtU9UCifgNQ2uSsKx
6R9G1GdQGZE6uO8pXYoRvLAFdXPDbvpOpmPqcFhnKk3TM2wGmjiD0qeeO5vbI57CaLF5RPfZX6am
+wFDgDn/2THU+mjGkG+bf80lbeXbOwZFRMN/dCu4OCnRONCDoM5iIFMPWtfQlAkQjrcC4WF9xa+P
1fNzBGn0lEcofQYR/HNac4RH4rtqxtIJYxAwZRq0G8cbn6YAwVrsTTXA1sMefc/wDhTADM8e1CZq
sJR99tcu6JvMnyK41xx7DDc/4yiRvhkYvu9inWMiZTfYjX+CThgMuM5wMp135Iq0Gde05IdexAal
+vomOJ0AMQVxteNq2oiyrLTyMsklW+3lbELF9LwvxWJMBBCCbXoa0Cm70UoAJoGdZSf7zwyAh9Hr
eQz6bO77wKg8Gwj+hJl9KomWLG6Q1diVPrUkGWmSGOzF42rj33yFcCrQCl2NykahZ5cRZod27dZE
SHQcL3r2HK2OTsT9yDgtQpJuFaNnAIOI5qPqYU/s43OGapBUyNU8mV8NiD75+E8fe9tR48Ew9Yej
8veQtP+MeDBzjYt1HzA/9TLd/CuSYvJdn8cYVafKWBlf87sYDbAhvEtU+sfx90ebVTazaT1tdPCN
uMOAvGuAl5zfR6OJ5MkAGFElb80YYuNdXE7uCQ6z1mNMFcpI3BvFkc74yIH3gjxysQe4PCO9to4y
Yxx/ynmP+067BOWbyv9iMOlEdBVc3Xvz7m+oM+NW9E+wBjDtsCFtQeA6MHTk6/A0DhxNZ7sCGaXY
sz/M3cTq+N8LUfIh6doNyo6TuH3hrgxs6/xbVFy+6jD115zKhKzVK/g1GAp1cG7iOzjWFq/oyhHe
43zs0pQ7u91QDw8zw3paavgztHtknB//43MgAuz2YAlz1NMpg0i91ONOS379RHrk6Lb/oZrBvWV6
+tcLVE+hbzVhaqd7AU2s7G5wWnZQ2l6kQDz7BmDzwxt4qnOaKQ5lMnPbh6MHp+Nl/gnvXut8XDwo
6ZJLmYH7anjNPvMnPzaCgUHHFtEoRWePUiFAc03SfQj2gv/g0oLzBaJZ9peQZLqAt0hd+HHP8ZPF
hIiIHQvcdSIfa0bFcsM1gLnTQPfR88DWn779Kuzy+2VK9NfDEMw+jFi3oQKMDCjAyjvNAPZ4uQnR
jymw8AUgRmIRwTHfpbSQ0ARfmbYFJyz+KwUTrWDke2xy+8np2QEg33443Q2iC30gRjVZ0lKCUmbD
SfX7UCjltALG5u/xyJPup+c9Hc4ZlZWhcLgNedeBT+7iuXznkz8hwdA7eD8DG0OjoKbGKEY1zLob
YDzXMvS+9jvsAgvdPejCIfTrUQNS+XKQxvE5HUsSPDJ6rvDqFL42UyFoXb2trJSuf3GZOGAZ7E9w
Rxl+awGsMtPW1nlNz61EfXafPMflZPjPsIoxUzKDl3uCK1lTaXRDw9IXx8k9KMctVk1cYXwPXvx5
9ViaxRQfHreHgJTXQ4Ke3Fi9B2yWyVItw7szDYk75Dy8s4czgFl48FZb+7moICL3o+9InNZwA7P6
RGYizWQO08HS47e77OO+fRs9PD24wjpgLhdeC6U9sJ0ewjpANQez75DvsvFussWBgea41XFb+4in
geFdAzjGjj77joxIi0/Bh+kmoqc88E/Xe4Ixjl6u2F9v05wWhS3PF0yMqQqsPXpUL/uXyZXuDzeE
f0Z4tix+4PryT8Nzrt1DgP8Ct+jFd5Oz2oZ1jo/EEx4eqYHIys88DcHZzva25zOak8V1kMlAKypZ
esxsG2p8bMM68KtpHdJwAQvCtpslceAQlbdSa4Ki1vZi+6sBiSd3i6YbXZsSDhlQCwmWveFbuK/W
VDHTJwewhd+Aw4u5/V9rjyQW4AVrcQLy6nfUuq1Lb9NclV7N8OZln3h+4QPf1h4EnMKZ6F5TwNOO
YmMoLOmns6r5TZhbU2Vyg0ogAtIxa0oI5IFVTlJSGkMRv/7dpylcDSxsyOGgrpb4JBn8Zr7MQzLG
LRHhT+0M+KW0EVGI9czlx0WSaKX9+BLIjEeI0fb6BQGnhnmh8Q2ycQGdeaNUtZCg+BjAYFsqtIa/
XYeqO6dYI7Wk5w64zr8tvZuNhaa7mRbegC2vogp/OMM5AyXgNor6o+bMK7hVDYHkzHMUMHh7imgy
TWv7sjwvG+wtqSEwEv66B4cGPACdncbEdRrygQfl187TIWxvWgmV88sT6RAmUJRCDylYz0yJbfCc
+lsiYpO06LAWFD5yY2+hw5hTnoG1H7JkSXg4YMa/DNLbP81tQQ4IZ5HQ/PdaunPsq1VBesY3y4jk
03+/9WvncpjgiWfCl/6ZiyRM1i6jWbZ7whTZj1QcH2E8wo/hD1RvQMKyTbsoBeTDFFZ5w/q92lPQ
DwytYNabv7Dw+eOHuyN4GW9jCh01JOoxvn1DdGfQJpgSIwZZWlJ0IiX9gmnwkRpvEovMAbgwFTIg
Hc+Db/Ko9E7O2xcrVzIDsBGNDSBnl5RwDEjkIbBR4CrRTHRkVix2tsQe1uHoGnUJpCLwLemhwEqB
C0LtdXQBQszGO4w2wZPFZhBnOFm4gAdG1oDf1lZ4RhUOyfThWGJyg7aYtv7+Y5DL3w+/ug3br2vd
g6fzGT1Hh7EaDNP+pJdoPUqwTVqFm11HQSljTKggz2wDv4iu0TfshuY16/qUHbPS4yGMHqA09aLH
0PRRvWga57V4QHio4ja6j9roAeuOmEBQv7n9sPZwbAgPIWbUSeG/gyq9Jgf/kZKJTPoQid7jd9D1
pR+6mT5XA2rQnyLSJ4dFH/r4bbUZV2Fnqk0Vkgl1JJZElDDWFBc7c1F4HCMcXy+vpLUmj5HJAaEx
kTExF5tjhla5mf/xnDjsrgQqg8XGcSYwwpAVcSUVFs0hOwUqRGvtWJus3pMliQ1tMLq2DL+DLFJ4
FJ+wQTm07Z6dn5ztj4iDofkS+ecKO1x1RK/VOku4LTy2mjsgQEAF9ANMzjfIByM3EFCA6Rd56XGm
cgEDa49aePuL+Q7X/1sxEI5LA9Ak1KIss08+cjfONQgmXD8JaxtBuOP4aXjQEKN425m8jVKtY49l
yaZ7KXLEC4djXqCNQrgq3s+WfIDCEshzifkGxiWy8cAY8ehiZS1YibyJIQdc6rjmxNF5AdgS/6B7
mmXbt5nLAqdyJERRCHPtKmuMlBp9pkRgAR3Y0vt9Khjlm5U2Oppjnpsry0HDW0UsWSSkUceIJe2W
4Uh/TBOqR23EZgpIp7nRVCk0mP5CgkjouNkNO5YsiEa4/8E3UU7RF2kTrXU6orKTSlKD447vQf2u
84qv07WYM9faBX5pEsjhT3GwUPpQIndi5lldySXbWJ0fV8/wRDIyIJIhGJu9PPJKH9qL12ddyXq6
ufpqgGwNf3b85pnEjk8rCR07bcgTkTRH2AsxSmYq1q69U4KC6zsxuOEgkxz43ahn7RJGA1Fg9KcV
G10g/km02oxOke5gtWn+YqS4RiVJAufi0OOS13O36Rk6rD8e9tEBuoUgGMpRqHlnABOJ5D+kjEhe
2RxUewR498iKKiON1VPxjEo+BRaDO/zZ8IA5dN/u0GJKr1m52oQCxaGPRwzBmtkumElDfc6S/1hD
V58Mg4d/IRna5rXTA31X4FKWBLMBA2URUXDQEeBYee+w8/NcHQurh3Se+HwcGbVQYlpO+biX1wud
zDDmv+h5vYigLEfrwpx1syUEa6ZKPSZANk1Fajs2S8duFsID+TB7zKk/VkHvS2v8/qrDKodLN5jQ
gC4dQImT0/Y5WU8PS+FwU/ijii0cOMN7MujbrdHFjP3ncpv1CmQiG4QQIqo1DuP26w1ehfsNrtfw
APHfaCa91/zEYjmt3wDH+oZ2mnu/BMqGpJcP1k772yPYFPajmTRlcjboZ73mbQSa9vUQGgwPgZJX
HfvwnWnv2NX1aPMdNZvxlVLsEt6wU/j4w2/aTF4PEgJmZzCZ1aqoH8nRjmlv43Zq2nmNdLIMiPyH
9DJYDnAErXabi19tgvN79Bq41/f4fLKb62jQDZTy57LrqqbBUI5yUiqT7tHpv7zm5hz8C2h1G2oD
90kaoTLRPQSz7spZ2mZ19k2RVl00q3vgOKLlFEJQayPKjh5NTfvLxu1z9ul95zVcDymvuvHXri9+
kfBpblMEg05wfzDkbVLRV33dnHsXKEiJaeYg5qK+ol/yCCrtQL8y2CBS/8777rnDnBlKCe7t8RE3
znW4PutJtw311+gBpV+JYfhcyMEM7/L0h7iPmc+CHXK8ud3ao0fZYpnaEKgui7o3+tpVnWaboaWW
OB3r62d32uvvuwgeStD6C9r/4kOkq2ZFn3rl1nEadWSUs8F90ul6tZr2quCrglBcNqOu4l6M+Km4
z4PzesLq/aw7MJLewYP5tUie/30hR7FwTRVq8RFvZ4zPCKt3T5xr8YuHi+QtoGHZPXz9sLsQvHEd
PmzbJ8xgb8ywVXq1Vo2LojWaz3dKuiudJcp7nyIurtI+yZvp0g2F2kLuhYGUO4MyvJj7gN8IcEkx
0FOH0FurtTLwZZKEZJU1rS+4qvGa2RHQsUCyIqxgwp4Zih8zXwoHOwGE9sGGQiK9wLRAxt14DWTM
ATG90BMFDWHmyCIovAApWBiLHxICcfEGimJXIOnzlljsnxjcYhYjXEAQ4kRMfTKA2ip7Z1Ma4G9w
d9b252hDojjiGWbN8EGjO2m7D5eniIIMkJU+wItbA1+TdkVDJiyGOuTe6xtKj8qd9Xr83XK4CCOs
lgJz43uS+YM3ooltPHXfZsIaSTzN9DDEdsgaYcKkwOMYIE0BEyOciHC/kDbHLRWnJEBNXumuOIwS
eFF2rloPcU4p4J2v7h8yeLBnzIP4l6CEaMMUK8GS4FtZW6A30KISoichSNql5Gy/WTMhrbxOljxZ
PPvns05GLQF9niZwORKQiZtPEU6HNqt+Lj8g/HLD/7o4sE4c2H23VARq4EsaZlTQg+CRAFyxGXsu
UL9k+9oMIHQeQaNdC8MaunaMWl+y/Ha2REQM9umI5GILa4JEny7gxkafZnScPYDXAZYPdMWYNmCG
mCbMOIvcQNU48b+0h7lRHM3XNV9Osw+AlRK4tNY0HJHjGXz7bYoz1xmyVEh/BtwjXMPxEzIUyobI
dsHeXfh5gqMdvPtaxlon0z4cNGW2GpjKYnUxZcwhyI2y1NKtp8XjHxUb/I3/uJpI08b9CUMnEc2S
23ZnOLpiFU4WJjS24Rxy3BSSoqfmuEKbeAY7nOLoU0kgmrk1Od+czdxbtdMpzA6tj7wAcjuTtW9X
aLhdBoVY5R3UANgTGOLtVkIuDApZteQZnfP/WDrPJlW1LAz/IqoEJX0lJ3Nsv1Bq2wImQBDx18+z
z52aqpl7z/RpFXdY600L4zDp+WCrNIZQjyv+cNTZ7xZENf1hDYjLG/kzoaed1Rw5RJg4AgP4/jrk
6QBr6zSmQj6Tz1F4cuviYm5kGwEYD90SOtRapgwCGXUlflSUoDh93LqGuOEWbNdPlRlCPqDzzfv/
lWah5odL7fuBjRYCHR03fYdiwa7uUIKf8X0uNfFjeSs86ZuUUxCklS7ZteRQBSJ4dkm2oW+s3brn
lK08aHv+GO/RCFyhcj/o5wFNUUvgZMuPAzlUzRDCbmQ/KgTN9yjFNmwN3/a+uCW5Ed9+tMO7dttF
8fPKx/sWDylGm0dGD6O/7SoPJFrog0p48JHfUab+6DJXpKXMwE1niFDADF8XTymp8B/yZAC3aOmZ
+9B+pXaHIqCjX7aGekC7+GeSR1WKJjNHb60P6bJ1rBhiyNszQ4mKZ6P1fotxh0LaQoh78eJf8nTk
oT0SQUrYxMZfBAh5/OTsZMAPe+IL+zNEMopgA5g1PKIDhdzmS3pZYuyH1IMaVYI1GuOrQwttd2JY
SpmMoTCOyMuB/P8tiL3RoxxD/uoBRb/ueG+OtHF7D9sRFbcxe33Yb1eFLiyc5RTAbtIq1jb7m53F
QPhvCt7GsgNqRFDPLpVF/YOoU5wzqxWD41uA10t4jYqp8lkZHQqs9ja7Vx7FifKNkPVcpznhwNWh
9TEMyFaJ3/CGvW1A4L8Z3PH6kRGWreQUAyyq2ROSHcVVCde8mvGz2RRtmGkbs/4pDfr89tR/HCkH
k5GnZjWlkDBZtSTzvhfNd1m+HK2Muau/pNe7CgnkOpcQPnxlY4xWF8rbavpOht57WLpyGz34N3Zb
NXkN5w3tkhFcyvj29lOuXjtTyaKVmS7T7PKKhth75wtIqrBYcTrmC/X+skfVZoS4Yyct03EBJ7J8
n54b4WDEY0Dfg1eETKhxyRGcjlVyuW6BxCiv3nptdga5e86I/ltwCrCrhUBFtHmb4u4bvzbIjjcI
J9DzrKBZ3qfGiZufwaT5GY2bclya45caM2oGBwpURPuHr5lBKLKDWPDd+hqmfQAYHZWgfARSHTo9
VbX7+VWTD3/ehJQXVbsQBhkRgKXTwmscI0i75mJxdZPjFbmPyAL6NwbxieeyQSqEwJAxX8LoBG3E
rQj7WGz7aGcKC86edimlhnJRkQgVClwHTQOsrNAUcali8pgPl2gQbefrsTbhjQVUG6D5xFt8pGwr
oLlMAT3A3aoTbmiYWLY6ImdCBGgstouV6J5wRUvxShTILH1PcNBCACtcn+8tB8NyaCBu4wvg4Df8
XQvx8HaKVZOUAIE7lQ6C44QRxliDQI4qfuo1md5L+wjPuhCEqXBaDAOV0xBybgDzKVgU2AHYjprJ
LOd+AjM7YidQNtDszbmB+RaoKwC/oo2u2OQxXSdwPl00hszejdP1ZhD9BwUoIlCqdakVUPZ2Cfg9
7rUb0SUq9tc5UgSWDoSJUKEKp4oeIMH9OibDY90joY3TcTrvbeYjoMphPe6PU5oKsIhAfBb1pHOO
dDJg8VMFhxtOKVk2FEZCTTIdEAnzU/Gj3I2Nwm2PguvnKHxZIq5gmIJBhiu6FMYviIuF4VosIhHi
8t8j/yCPYbsDl2DTpW0ACgEFoOXrNzV6Kdxu4jVuaMOA72nU0UMVIzsTNiOJHIEjVYcwFB3NeHps
Vih7p8MtdxXhifb1DARj6UcRxKYAak2nV1YmKK5QO1BYgHThJNpzV6E7o9rZvw6w+NEArHUMa2X1
BzZy+2V+J2cv2T+aNb4cNrv0TMAHp7MunJZI5yd8WOjLT1wxggLW0zkhu1yeDGa6iqtV1B45a42G
kguBvlYEiYwYk4dKjVwzAkEJhIfrbyxGRl/o6Lj/KF7bDWo7j0KLKzSd/ZPo8MaU80joWMGPRXba
FHsAMsmGHsASSg1h7MuDfjJ88XFuOaZW7Yvvk7zcgoddAnbiCqGSxd9P6SSW5BGvBPuCJHab40yx
vQ4hMIFUROaRRkYgQTY1ERuk7JhM5u/BhHOsHXlYnOnEJm/PqwHSY5yoFNPTqgZPyYM7HTohN5Oy
I7BrYPPo9jiwOC5uy9yl7SNtRlDb8E0y3ZurCXeDSRmaw2geyZDp3QtFWCbcYhdyNNFXc/3BZ4mM
CCwJ/64HOfZYw5CaHvoaob3AIwM/oUQoSF5ir6HRwyzHOmNhCJKT00JiyaFPvFasmPv8hVzUuSHM
uJ75qmBnCQ9i0XMcrwYaJLRxOI6+Nu9n6FAdPDw2Jiiax6K7BRS1tJnUzZ+QK0XsV6CCUFFZ6xKF
YrEESeDqctnrApvnC/jmwsghg7Gu3keKZkLdxL+O2GX2+1c4nPhtIvFD/FZSssl4t40Da79+s8+8
bsE/cne0G9VT8Wkc6OkRS2E1FQuIxy8eFeUHSguRmBueBv8SPHh8R6pYgWfl6MdSnYNRlF+VH6JI
A9tf4KpgG+ADG6OgidnX7H9kNNJOe/h71TvePh5adfwUTlcmK+OnBcYcw+YtMi8FQ4E7Zz29lyOQ
KvEtiMCBF0fDTtsDLtVeZ39otMQEtL0o4/HKicqaE+h4rEPYeHRWCreUDkA85tOshJYTbeTe9ACT
eOfHcIVDg2rzQxzM5S0mtDKHRFAtwzvhGbfxAmU3w6tRiFGPIifuzs0SEpQ71t7rKOlVrMJIxmKK
Fl5AeNAAmEVyoIISP+Tpa7zre6DY3FQgTSS47vg58EA+GlWiSLV9XYjGQax+ayjIPNBNwEEdP5zq
LoBbfcvWYub6wLIo01OObkNoU9Gzb5MrZnDILFlKLglJOr40GlNWKxJruXxv7mLcZ6B/EPdoHZNw
+LTIFT/UtQaSf2v03eGTwQdEI0Il3WfBBwZSj8Jy4CgcX6lH28Kbu4pFCxHoEouse3Iqwhoc3es0
D0WwKjlTHJWkCMjUVWi3L65pzBk+m+9RStzaiQSZ+3XKUTAEA7v61frW/3Jsxy+22bk5LgY/Z/NA
Ah8EM9y13Z5aAZ+/XXlA1M/3DxMdszTGN720TNBCdKYXHpBpP7YYAOFXA2nyDvA/+Or2aJxNgdre
NcpxWbJLKm4kO9btqDlP0m0Lp5/OtuY4yQ4F9ERrX+5em+hF6H7ns/OVcvLBPcxdTLLNrJ+e7i9M
Brl9yhiygY0UMAwHrD06b15u2tvf066GHyo/3p2B07/3oybmIyINZkns0SsRunYHhaOm5D3Apn0Z
0+pfDJfkyX9i9O1b5JwUko2u6MkCoaOJ5O0F9aeOpg0Naq/NSM8TXw6bjmgrwFA+znXSZUFrsM3t
Bxb3Qg2VS9iUyB5z++ENzkWWyKmXQ0upQvxT8igZewEYmG7KX3HVDuiZ2IHc5dLy4312zxdiQ0qb
v/+yCuHS8NVFo6jIXcTaBQZF/5twrHVnmihkBMd+rG5BFsXHYteiZ+UsDtWAV7qwW93PCiEkJSx/
rCO7fY2L90yfyG9nOCmmV3HT8eWbrs5xsqZP5kQhag7QOaNuQMjr3X7f4SdkcC5kyfHKLBPvsxXM
8aXit/WHPOCCRiZ4bNFwvLlVKJQBprvxiif12mvnYSIePnlL1OreNbhfPC7Ft2GpwwDc86uuDeSv
S+7qbclYST+dlaOQTIYqKl7Oe3bJQuM2G4xHHLHPuSStmm7C2cwRbBCQ8EJaBdDXrD7yTJemoHzq
6dlb36U58J6usR74l41MKIn9ToDUksfyen7UMYe2AqMK8ttXofmxyLimiSZkhd1+rKLRxzE2DbqB
t9POuXLlzMLmJFDx95YSDzwdmwG+hWw5jMGg3SbmQEpn+VhUoFyJOrs3DWbnktY3X18gRISu1jZj
Qh4pl+nfOGjgc38Kz5xoP3xJH2ijq2t6Jd/FCnEBxzQKCpN1QdbgQYaH5zj1Nqbzwj4s2DaEvVRn
XBv8h9JXaDIfMHJ3wXEBglMJjaWFhupBvLHU0aCEVLblnbfISUAk9eQbXDE8vOZ8wuSbDMjBFolF
cJqUFWiFxeGO7Y9Dhw+/l7eg0Zw5wMrIRFR8bNmJXx6hGPqnkN9vhLfsEdIMYTJkVZLlTFNo+wIG
uaDa0bCCnretB0mQQ9CQAfXhhhBZVJK9InkbnJ3ukzdmgjqAENga5+8Ry36yIXOgg3HmqAyEMpTO
4T9IjB6bpoGPLNjMIQ9dnLGNmIwVnQXCwIa0br8mpHGFTiSzRSqymITW0UbrCbQSdJrzWN1WX6iB
FcCsw9cn2CJIihJN+MtH3+srop2mgLQXgqAUF7YI06Eo4kqcimADKjf7DOfvD/GvpiFAEG+IAF4g
DU5qLi3ANcEvUh00Nhp36TzKedvSE8EKOSYezqIFXqgoJ9b5ET+CCyeBbeo2+SC4lTtPg1CVncF0
6Pe7dFlMusTw3gvFyXChrtqwnQ4RsiYDYBu0peEQyOjPmKrcamG1k9b35Ivjv7X6XR7icfGlTef0
CSy8X22vngLrgXsOiyRKC2QnH0QRWxQ3b3sh5H5v+iFoBZ6aGC3AbUp/aq9QJ9h+eWjck4YXm+9s
k6OJeqNdGnq0hvw8ZJmdLmWGKDLtyfn6Nd0Zr16BMrVu47y9Ipl+SIYwYFiEGpUYG6TmXpbA/Zyq
v/uhJcuyZZwfyCffUz75DJlmUrK3d+ruOXnz5QA0CBqG5VIhEmN4IEOInMsaXIs7rloPY7wWx5dv
ChoGTc88m+I1YpM9zxDt/OXQAB+es/KoRiHghFj+KegwvhQj+fpP3i4hX+9ISGoMNpb42jvyRDZY
FI9k6uHqPPM1jbUTF35GehiTdKqUuWSjaXYoNwPvFWIN8BVPSFggCVVXjq6IMCDiKXuOpKzintCB
wp8MUFrAiiWXoPvrI4W2DaCG4DvvHQ42pkfrM9p8E+3jfELhZdqSZ3AeocjyiymBz5RFHZN2r7/l
4esaQREpMYlUUGQ1oQgisVHAsmDN0GJUkFFKLjyAwYj1KAakvRn3ZffI8m6hhtoHmlUXu8zDmRU8
4txu4jJ+x5+C3cgp0gnXMXpkYJcXyG/uUrNwS+xo1zv//KWeiwdhGtxWo9raEb/EiAtMWgj5Lg+H
QgV9V4r65+maO6KKOr9Pk9sDL27/CQfri26bRnS5uU/e2VT4rfXVJY+/vdPzirIHwALuWJ3hwb4N
ibShjgkw6HAl8No3lC7VOPMEPShGJ5F1EQr90r+u2jdAPq9jiO4zpFpOjjLIIJd54anb27Re5igi
saF8tg/OCJwcjsS1NwP1cTEAw9VyXQtpu6+OB1OkD9F3/ma5QeM2kTxpAi2sA0Gtn8XPTTnprQRR
j+qfeBNTIQM6NaQvIg7wCVZECgRliNrM/qID6dFUMEUNVcQHwdITLeKD4bkHoUSi4tLn7wjuOG45
+qiS+QVkQYoIARNJhCToXVQqd78as7w47igHRZq5oCdPM2ouGN9ZKXL4Wo+ZmJwGl3CG+sh54xWu
7R+cZTOuT54ClTy0u+EwApWxdzHRAUJaUyBaFZzreVw6pHmF9w13IWggFFmiibQuRrwxiwQjBaXL
4rYSwkQV8oKyydrINEwS5y+oAielqKmZSmKhbr2DttocG0CrfCmzF/cU+O9cNFBiiJh/5EGzfpAP
okC6Q4NwwJ7oc3ErzfuIriR5JLewRIvY+5RIEw525C8GEh5ZiMwGP28dGRlnLWq+bEk/S34QChZG
Fdl9bEzenTVYNJ46vfypjrkCYZnk+088cvNFR2Ku7Ci1R5RXfTJs4G1//vHEABguXa4fIWVhsi7b
F/uXP0DoQYJITHHoHYXe+ywaKjaxoC+YBYGejkFKXIEyVyWufsSjEMoQ3kLfMwTedu4RoqwvaxH9
HRdVZjdH3YUpIAlWZ32VQSkjlBCnEuWTr8dED6HTo6+q3LeDwyV4zJpkeMon6FgpJhiB+XdL4GcH
e8NNF4Z935Zj8QUhdLEwSdq/n3HHcDMrKGJwVKeCdy9QwAjpZhHBKaGjI9eXQKbHmjFs0bzmEWiE
svWMebzKjDZ8xZKjTMzEJOd6NNFXPfd8iEwmIPJsXPtStMSsxoOGtHiMnx7zIbzMvzvMZ4O7KHmB
wtI8obu7MNWCKt1OYwPaby0x0O2erA3YjIPiDBkrQa+DGOHmGuwNeZwFtb3unSK4O70TyeuB80HE
p3mopkiyThTvlVSIdC6rbDHkxOUM5tWYbYTUaOAAufsv74TYkDls62f49nPvClgOlcn0CvHRb+OS
XDO7DB/hIHqfPoDksK/2xkCPQiPx15Ba9HLLnRxm46aAJnwi5JlKjjorGNya3q18OTgWUR9cpwzV
jhkqw5PMxplvhiKpPJvX49u5Ppe88Oecezd36BbMx5aw2aFD5Q00DHpMXZ5tgN+THbhmOs18CB55
4m8SA1Ew8rzHRwclPITtRx9wogw+tvvRupldYjWQk36SRo/ZOxQH4nOiRUak7/QdQfgAlWxvT0/g
cMBSe7f8HR1AyL9hHpDJjZkE6WFmc69oFaG9eTza3E7NkjN5ApYLpl7PhMKWOshWDi3nwWoAeVqE
ZO6F+m6waRlU5mZREY0CZL92FtX2d9xMKg/NpxTVkX4eZYSm9KvHvIyU5F5ic2B23HX3mdRRs7gF
EMTtMo1VxjFYRTDyLrPvRorMv4LvNrPek8I9aBYrwYNWfvv1OGKJaMtTxYHbooSktZ9zekfD4DN/
xKJaSq3bgRiXZ9JwNkyUBOKEGKsqlMf1/DF/75u9FpRPW+Fivf7ISHw5Dx87AwKKjoVhz0E9zyCJ
uTNZhUf9Et7opDEAM+LozARxRkpphNKA6R3XufOiP2IeKVNknHpcXkLl2Kwf8y+hj8wR7h3pj4Z/
NnSN4+Nia3TG2BvRDsyf08c4HQYdCM0TU7Ejz1qgicVgUQWF/4Io593sTDhzyS9tw30GJjH5lwWj
ZmAlj5JXuek+32BdFgiaGoM3IRihbX1Vol7v1rSXypksSflYz8wtzBgu6edeSp2WdB7gRITMDDIl
vGZ/B0n7hOZo/W22z/7HwLyYJUqBV5rxkgimM6D3NXTgYH1jme6KU4d2wsp2VUTwlHbuwRgSbNNc
yNMRQAv7mRsOasu6QNOs2vnKuDp3nQmFtnaxAd+NA8uXUQms6dTqUZMyOJzKqbQk1FsDnE6dz5sf
nbNTduK3tnuNVoBxa1faRv46P05IvgYqbrEYjUNK3OiEXlJB7M6zvTCOxRmM31rYVh6A8jUevCwK
J/53zYKmj6ZUQ/vM3S+G8TqwPgpK0126GSb86ub3s6JV7gibei/5m/3E5GVxKh+MjU4wjgnKOUwg
BB+/WOeazKf5fIejr8tv5v9/IZgThdA1ePmgB2RScPJkIFq6YQn5zPwTa86NCokB6xN9LfVIh0CV
1Dv6wgS06RiiBwITivHei4bQdMtYX19D64S4EAHW+Dqm3qICgxq10KNQPlKd1Dgvrmv0kgEmCPSX
xxW9z8iC+s9nWyJKEgo0IeiEa4ReWKQB16V1eCDzEkJmIXIC5X1DyVE5jzriCS9nCi6qlDUJfMgc
U4dGzZsZ1olEUeoBTLZuHeRjhVRe3VUX1OD+TFSXKs00DRBQmOEgEkCA6cwGocI1n3oIoHT7xgnG
rC5XIm9cCGZnM3B5ymyyEJDViSb5XAeDB7f5iDQEVIQUIxTkE/a1a7rUOhovKSFWvJKfa1LnDbnr
19zz3tUXUULxkySRekt4b8AdSsqi6LkoeslF2grY4s20ACHZuhItRnMsegDRN2g/AFaos4yw3tbH
D8UvLTP5BfFZc1KPYQXO9mMrp9bJoO6iCg6/3mSLARMSV8PovuopTjb1gSaA9qtzfhQr6pw2FDcR
IQkuUJfb+LVfk4aMrEXlSkoJ7S0Oz0Qakxc1Qs7M7IaAEZlv/oL5pcZofCDf+IL2FrmsGsugGe7T
uXuMdCXT0MvGfzlfl3PDxW1/1s2Y42Tf0Lr6j4hMBqsPTWK7VlkA4BL3IXEW/pMRUk8GZ/IafQj0
4agobhSMKUzDQkVk/RiMcKZUXCtM8717V3qnTU8d4/CZjKk2vTBkgPfkjKYy0zIow6Tku9DaoCss
BqXjYjQckKfreDQkMRjENF9Lw3DAtJFmQpDH3aeNOErgvut/yJmZe8MY5VptQL8y9FXE9VyQxm3Z
LJVvQHrz3SBxZSb29Co6OoB8jNntJajVPQiwWfkQTCM8LKPwItYqmhZioj48Dey5wWcrKIbHyy8a
jn4gGwrzzhtcf29I9EqHuIGxnEg7s1iXK638MylPa/tFrwP0aDjS14Pmv1cThAKtsr+ZgaF5ijRR
lVk9ZLiKdRMkwTUelTE41h0FTJvw32YMwTCQQvI/ktYUa2HgTcqJLC1JLO4Sk1J0CB1JkRr2MpOr
3yMP2KkgrKNwzkQLdVJwpczGaKTEqTq71f4397I7basiBTzWFGMIYt39iOwVpmhgQk5o8vaUXbLX
MaRFYyj7MyBj1phcuDexnJURkzOZSJ8hIK9+gQfUSHrErFuFEp5UnqGdMmaEemmaos/cvGqn/FNL
+vTttbMy1M3By2G9Q3AlT+Co3Xd+b+fmQYWHZ5Lp3hy/EV77D0CCC/BuyCRo1K9AJuvXwyriy+/t
4xCO0rc2wGiLNMTwH1LUbow/HiEq4UIHa+G5CWt3y6QvrDM1lIlDgFiKzEgOSNoCygyugcyheqgq
GoK+xixutZwj80uLFs1SKs/YjxjxiAMelSYRSV82+Qe15HAmT7rC/ZiU3XRP5uQju4Xqj2ZvZr7q
7ndgtz8tAbyf6UOOCsPW9NC4OG8E70jX9TBtLeCX/vel2mrv6Mweo+jro4HitWMEaFiWhKNqOozR
UpbLdswV+YREhd+KBr2X7q5MN9i8qF43X1fhqCinqhbnK52zvrfIhw5f5Pd/XSIpkysui9S99TZR
cp1xHqAWzabSJHVKhM0y4TMkHvQix7l9+K3sV4ZdvAJGGNXVysS8A1j0CqqHf1vlFco+V0dKABr2
CiVmuh/khOtaEVo0SIHX/Bq9t3XQ/Wi5c9vq9/C2vaJteEQIGgbLVAufeghUwx6vamf7c++9J/cI
779K3OYyxnayEILi68pkJCbYdC6SU03G4NLk3xfjfFEnozlzFFGg5NjewDkwOso70/AvE1hmvrgs
lKdKsczzkPRijoqOqSbBjRSaofP+uVCTp4vHuUAOa92nrylz0dn8P3cyBe7RF35AccSU+8556/Hr
mryfcUEFuUFMkWE+SS6N+0gnSk0yxpKH+5loA44WhxG/5qoQQ5jwf1v9PVY/E0SMrJmvlzUuqRXV
LXoxpTtUGVL4wnmdkcKko+lHX6vYzQxmU4FuJHezA8OfZCMnfTh3Kv0B6J7k9EFzVoJq+qWJcwPj
ETKiNVBpXzMr1aKb/yks0C1lvzGN6SP57K5KpPT29eGrsqNh6qoXd5oHNXpw+xJMM6JD0P0OT8yx
ku3ynBukqaLLguyAtuH6zDhdbJ76Z3dn+DqhuTpDkhk5JXKdciSmE1SxH7j+1zifo4kI9Ds+1Pq9
4VofZL/PNfdlcMdfiK9CXxAihuAjh2pCh4+MIbq+JnKI2vluEYnArPVn7pEjcAPGrf0ufh0zxqa9
vZLkHclSf26kYpRRG9zBX4IO6mqW1rbqdPNN9aeAEgFjyQ5rtICMBS3mW6asqRyZW4q3dnMMVOcz
YUFQOupCEXknDxLziA1N8fKeuVAzalpYLw+AgoEVZzLOEXsQa8oovovHMMyLw81H1rAaFlcXQiob
P+PBvN5l4ZdULXqfIdZNmFhN2rR5VDO5heAfmBGA+yGXfTp7jjHAjEI4D56W6kBQQWUQquWqWwF0
V76ieL6XnzneL1HmvM5ycI9M9FvQxO0mnd/C66ZT49H+i80k0GWrBvw1woaBQwi76J5uA6fym+Nw
saiY6Lz7+spytHwObW2Z/cl7eZE11ggqghoDAAdKUoka3BUP97sebZkB/Cn878NufhquY6YCIiSa
d9EbDGFaYmsH0vPJo++suxo2/iFikDdV6k8DTw1FcdBOQ6xm/zxpjsIxfPrY2knSxbUOo0e8pRL3
x47pOh0t+Wg7JIxlf1FcvcOfHlyILKFpA1AHxETMS8tQ0TuLicHfMZsrqJZssAcQ0p4NsyJD6ThK
RgF/kNI6l5jC2G0+bk8br+dKwr7qjGJeQqPeoZpeNvDj8q4fINY3Jr/KOAv16VWznpLbJJDerBq2
qC4n6Hn1ZERxvWJB0oBL9rD0vvu+CW4oPpgu82L2tNeDUFqKM2nUed0du99PFkr1LIs/mldOeuqi
yb0F+RoeLhg0INqGUaN5Vep3jS3TRSTX3/vb70ZJS9RWGbeX+JlCAFrcaI88uurj/J1xKikDS0LR
qE7MZvomEFD1G/bjR08Qy5Ff76iNQz9HW6g+cbl+RxOVE/DRhanbpjZ/fCuToco+JwdrbGjzIWL9
FHX8G47ZVaB/F5/ZKJ+3/+RXZfJ9/hDpXUpj0oMGhPjbsMCFPhVx3tI/H8LHNaM7dIURXGcvwJ84
J1+jtb+M7BsyrwVvxyBWF8MC3ZlrIFmPUXvX+3x8a2cvqGW8U1T3IefR060yDmxZaDOc923ckkft
NNTLHYI863VGRIndf/AOpIGd/n5HfkZ8NUjOvCHEY1kxqnNvcIZcAxblaK7miVicfPH18QsPi4Qt
XzRhg4VZxxZS0p+bDlNUTcccWt138dCTNn7VH2tuP70G3Kb1RvgwKyJTWaim/cQqPPsgu6L45IOX
3t2wjNQZIHvk5sQMf4MdQ1OWXDRLRpfBNCmg5j5SkysqnMUjlOsQ5S7BtytO+8sXpaeL0Rp/hmEz
j71J6lX9oxB47dSzHB6NTJDUGtUMdoeFcJEkoWWhepNO2a/svQ6dq09B7SlFRpESiSvuNBqLZQDh
iAi5wMQ4RglB5jKBMOqKia/37XCmoYyx1XAYqj8Cjvnw27PwssmPN78cP9YVSR7nPhgWDpjPA2Nr
qlusFJNuFOLeua17sLJsfhtLM4FmPs5trP/QEOgzGRMa5dWi8FUAOBACOEzV/v5oxLY/dlmSnrv5
i97ZU7BlN97y5eA+7OxOXNrAWcJ2CTDrQrUxChmrCHnvbbCJRxFqaudm45nf/HID+BUQT4tKW8ff
DV7l3dY0IKQEMpPdBhXxq3jI1UfIvsd7ersZxELQBgX23i54+NlZmxSoYa3nUSAcHUeDys7vghfi
fOwiUHFNCPJLUbm8HpCUATaDXb0OA/cyUadf4r2+Hs77PzC5Q+qjDl2umlA6YUtAT4ch21dmaQLs
p9prvhs7W2zJIa0WBsJb6nOi18NPwsyvGbRBfMHxnkYo3RZ5oGzw1E0Lkru+dAXKQQTrveCtbSwc
GFEDw2/A1TLKT+HuZm6T17tDftM1+CQaSDdcB8JNju0hUwLvcIpPRJB5IDvMF8YpoDAwApQKkAOM
HmGvGAEoh+STgvhzKjHGV2WsLkDnIOjFlKg1JTgGxI9bBIACAiotrAPjEhlb7/ex5v79PIJhhI0x
rqY3/BK34BXWC2C070H+A0FLzKjD/+5UHuW0856UAByRFg+S6yxfSeOBN3AekeHVzCnpVsWCvh7l
aqRGsr2gIILdEWToibvW0/BMEXp8d64zqN6Xdfr54L3q+YTCpocRhY6i2fT4UWdKfGUePSMQf1mC
AtdEqbx6bntsCywnrlZhz0PxLlx4VyBQ7vg/DaxNCgkG8+6hzESnz8SIs7kinoPT0bUDLMrvQJ8B
vr2mkGlMYBltR7G8aeZFpDNG45dqDoJwsBm+rVpzTQxrmN64nMJ0g9gPFcTis+SrV5Nm9kSpS3jC
gmZvhIU7qGcXVvdLGIgAllgF/Bx67SE4TfHz+EEjyUzFgJ+m23v8IOSetRPVYyEMkCaTcoYDACTo
Br1c/F5i3kCz0jb8yorb9wsPrW1SnhKxCogWfx4zIyK4Ausk5tcH5LKgjweb2+9o0x2eHIxoNWAP
FrIj1Keqp2z4p8kl7g+KO9hUC2l3DYZeSwAvtMKEF8QPCvEG5ksoV9KLBb4Q712sTCAppAJiCtqO
8AL7inwS7QDZBZNv0qJt5gUa7LdCs1WDwLkMy8vtgk1BP/O7F6+e+hj9+de99sevh9QlFtAW7n+y
10A42HsEK9j1Pz9j0uPjJPgHZczmukh93EArCKCD8PdWB/BnfmMdsluRN0X3iRGlkIyyly+YPMPf
fG2yWQGLwfskX4w9z5G5G3pCZRdls3yhn+oEg0frkoURkckxJ2arIXyiCJEBJX2UMYmHqQGMj/gd
/giTzB7lnxDYCVT7RiIEzEyJREVZQ9lMdDImpB2VLwJbF8k5mNGDoWiwAR9bHgVgo5R62AfKJVKV
e8TwTdTls+oeaNWE9UUP1Zm2KbGf6ukXqgV3bj5gbEzIJaNiIUPsU0/vytQwHIxo71X9tjvFvw05
H24hEYAfNuyPnq5HMD+Ni+y/x4RmKzS2htM1nmkEreLzEBCOq0LYKzxeD16ufIpWCwb/GkpNdL0F
jy8XZ364gjkW8qyHRbiT33ciLOsNi6j4qLE5PGUeJi3sZSeBpLrXK/xG675HrjnNJ+b0fsB3xtYl
EnTzHUxq4vR4ZdgR8al0y8ijpxHLQKQ1imliSF9kqy7IgO4dyCs0Znl81Ze1mtRvJv1Yt4ujQiga
C0Jryc8jTRKd2cBjnvIQtpBjKoslafq4Hu6jOVUAKArabu3rakArN3RS0fPpP3jxxpMyJ/tw7bF0
Ssz1CMu+Huv2zqu2o9V/yC39WHsNRcLagf8L/JVAxR9DzHf8xB1D/goSuB5HNIdvUDP0RBhZhJ0d
PNGige2DbAOgYV7G6fNHqcb3fvlxB6/gm2KLb6kKMbO46ekOhEnQCqzfwzdMwSf8SSypBLo5+Aw5
6W4g8x2rkgEjeCzi+5Hy7hXLv0OKPcxeXIQSOiYr23/ona6e9FewCW6e+fA53RSPc5NJHoDoBBhx
ikcXwk98zA8DxMBAI9zM2MHv8Wn2CPqZNogBNe5pgLdbSxqZcxh97id+mJ78QMuOmJq2qrPyMXaf
58jJtgMCJvkgIGaeAqONJ2+phI+t1tnM2UEXNoz1LZA3S481fPvNAb52r8lt1v/1d/dfw0bzBNzt
0ATJ288WmnVMdNW6GgtRWR6pQDNYNSvBsP9nTt1jtX6Q8vxPCzy5o1g9MRobbt67KGLG+TC+xlBi
ugVuKSz8JOvMm1Tc8RzilLmfhH5xXS9NT+L7Lxx8HxQU91jUUZR5RRdWTWz+ZGtIXLm0BrhKfxgo
/Px78Btk/+0NfFgpiWqGEhDRgRhEheeMEA7V03QHeSA0aZW6JaoXJkiN4gEVR+4P0fownwXjN92j
SAUcqsfr3R3A4drfGwF+lnlCj95tyhUkwVSHoX4fMQkbnhYidwRmfgYZswAqt72ERu/fcfhbKndv
O1dmpeH1NG+IdBcFNS9kDlOxKBunjCZgpMN9zawEogo6UnPjJkZeZ7yFpgJvFQ5lklQNezj7o6O+
xwzGlWL9FxrvxPSqMdQrIi3OuvJHJWmAMYbkT6NY4pLC2UlJ0iEkXuuO/lj8pS6ht2r4OkrOlVQg
NLM8QJQZF4vpZGOaSrRaA58u6xXJv8bkNjZy740iFc3BGVSDP59B5jkUqN02LwPWLKhjSJvDXa+T
PuoMdNhDv7463ZKa4c4ui1S3DF66i0aTWv/x8jS2ddBN/0fSeS0pbkRh+ImoUkLArXJCgMjcUIRF
EkECCYTE0/vrcdkur9ezMyh09zl/OlBoPrhBtw9/fCQLNn7ovJEKINWjDE1x/pDsOGUPZEIwp4de
hgy1yA5tt0bdDfwFTg9Y+MLl8rCp9angy/okXdgF5KgMBnzC8WdXIhTj0Gqt0YR9jriHmj9FouYw
6Jh3juoL2zwyF9QxtmxRlRU4WYAUeuLcmKOQFGlxnOAX3DvqBjEcb9aM+8Msj+vQF90pF6jiPvt7
YwlyYhi9cEwHBUojPqCBRx7SHkbGziU723JS0s22lhizvGKf1QL1Q5AXtQVUXVDaUtLCPDLqzhpw
gmnBF1EDSpsHcv9S9uXMkjqjXDW9oKP91Byms+x3+1nlf2J99XSO2PGQLnHbE51uLmO6PC3an3o4
SFMDkKdIQy4CnOeN+/k3chvGAOPZSMOqbxcLCRMwn1FEi91riufKUnTJKl//pOostYf0DjLi4zV4
1VdjUDAlrSZtmEbw+EDb+VDcbsVujBVazq0iB5r/OSSzFo2ZVyaD05XmeH8vGGGBL0dDNqy+iO00
sCgjsKwTgnMHjcu5yvEgPYKK6o3sKhR2Sdu4LawM9XFDiLqrc3i9vY/sg883jSEVzJmNxcFxGMmk
Isdv1me1avZA0ViwvVxbZGmIh3WgWA3Tz1hod+/xDJWb/+zCNzYtpLCHESgqGwUymr/DmHeIBz7s
O8+hJ0BAxdUKl32DFpHLvH+CFpVkzdnrvGufZyl/zDcxMhgU0KENzeHAwrzHea5hRpBoOK3HzX/V
DmaoumcD0b0zOyUmYn+o1OiWjb9lWDOAr/bwPdFvqps9Qlvei71xy83yQLea0QIVLi86aNKPmC12
yIwhpzav0OfCtwJbU94JLrDBa1Yyzu+gopahZB+5vdSuoN2z2sspm6gyUJ08oRRo7GmozbayRj1H
+2Lut+sVnQq+YpYIQWS7fUnHm66BZUGZQZvhTsyL9Zxl9ix16P+cFzGOwBxfinwGS+CvN+gtxViZ
cz55heDGgcK+KTAfwoWtz3Fok+wdoPfzGZDL/AEZnYv4CuFkFgkPI7yT6A8U9vGO84C1h74UERag
O2iIxoEO20qtOKQxbScZveeZ3YbQAkQJL3NAi5xA6Lk/AusV+3OAux0/ErCAS8bt5gvmzCkT9wU0
zrn7ORj8Stm9ruabAzOSfXF+SyajDjjEZojp7RvPcMJ8pSJuT9+LDmB9flE5/+gAU5HgDMc0YiKY
y/Q0LCNIuO9EaF2d+zN4zNBo2s8oU9Bu7450CB7EBkFZdGZrhNGohgYOro3WeSN+If8MQePwkum+
rP9p0aB8Wby4G/HwTL/2JzPBFnW7mX+GRMPcMNuR0XKkL4qY3pITi2zvIwZFZPM86MUjW1swXxw1
wlYYdAWzi1Rr1ZpPm6CLPumzpEkxtuKNl5KZoJbQHHoPxuKJCZN8QmRKlo8Ci4G3V1OBk+2Pc0YN
oaPpmy0dPgVu0Cc4a/eLKYGTZ0hM3PzlZ566KqeSU1GwkxvknqQvNK2c8EDWtUs6FZKo1pmQ54JA
C6uB9ZpSIfBZhAKYceEkYkHIQmKj/WdQKVOfjcM+RMHBd+G28TZx3VDTit8hFcsr6/CecUhvvhYV
GgjiIUfm1rMTQtXm+KUILaNB2TxXZI6ZWiTb5Gsihu7ZcKMZW/Ie1W3DH2RfN0vYTuZx+ohhHW7S
01QwM6DT4wMWMLiTvujBg5+LPLL+J753nVpkEJMYcA3SiVL48NShtB+TGzXfO3KsW/9QobEPA+C7
lohtEcTkC6IbDsxqkiauzNR6rAdTOgXQuueKwnpIwlDlvrhAA7GJo5+kk5AWMuWWqkk8SFIzYXMD
/VRcfohYGbfO3W+MaHvnYzyc1CzQISc1lV7fUJ/mZ0P86lY3vpCENtxBQCIH5lnnHQwjOSmOQM0t
uuUFCXco/ND7PRiXLGLTSAhDcD15bXjItfUlJcQ/MXkLDt+4xjd0mJZWe40NVx/djehtE3yDsOZD
HXs3i4f9/Rjfj42g+fvGGeqOkt99U5cRyCE9lnJdvUb8EEyEeCcKksSRS3BU1HAo0O61c/MbnhQs
eP9nZwx/o4HgDSGsBwXa5EbYko2cpkZMPhxLb1NFm1KIX/QQc7O4RZXSxJojXz5W382S2/ReG/v9
pPddyqjZNpAb+APMgTsU5hKC+pl16YwYy0m+H7lHQ7PTEu3v1xoekv04f9vqEATVKhKVNZS8UVrr
YCkysFvq3BgLVphK8rQ4+mx4J5g6ZPWo+GjOzW9c+XT9s/78c9mjWU/jxvmRM9kR9bnLL0CJVBwM
lrXUE5HpdnZG2swuPsPL6n4DMT+PUkDsSxykhv8wk4nwSs3iS+jxMhvPMczUe/xlA4UgeJrv2Tv+
zuUlr4Exf/6r0HDnqI2Da5Ivyqm2qRVjP0JzQR7O+yA5XJh786Ee2UQ6ngALzoQOfoAC/WwAM6+L
SgDzKm4ZLl7Fo4Biwx+GQIl2YaNGgvgNimUW9HyBSSHIY7REe/lGoNuh5HxJjxsFo6BvltYoyKcS
orx0Ogj2p+HmzgDv/eTj9FH0wZZPFec23d+dfmfQX+WKNZrpGJMPvE9vAFkS5y5dLaSwwzlsLFXz
DZIKbN7WJ9rkewLaHiAhUV11pmBzTa0K9V6fmAtl+ww7+Eyk/+QB0P4TtgQXDVzGXAxcQ2pMLUpg
QhuMdrF60TYH0j90NEAx0K+Lfk0zLndQSaGg/FEBxqDTIPTYlJyrsSSNUEQG8nGagBeePNrP9npU
SZm6hxhK2D5475wqfK6lqeJLkz67yY/tBb3HAVrZ4R/rS77SIPgA69VTTvrp/TBw77Hg4Lfp9I7A
ZqXOiMVjcvnNXEMROZ/F46zhiOoHygatCfe0SL6KNbjw4DQioqDG2cA60m6M4sBsaZ2dT9zdrHRl
dJbyuNkxLvkZ903doxg6IIiMFWdoBOj2QHsh+kFg56WDHNuv/e+8GX8mSLCdclsldcR2mGGs7Ss2
KjhO7g4NEb2p1YiEJu4zgmbkQOzs5KlFA1dCfEeJKeKXvGF4c4Qksjftba8IQNc1Qeq1ua9c5en1
NaOk2CaqqeDnfhqTcWu/0u1d+isJeRdiwGmRXBPk9PuNjIwP81BlXem27t6bzDslkN8R+gW9nY9m
4jWQZ9Dn0oS3oaJWZm+bqV/r4fN+p9N+kE6v8YCVJ41p5SuAkXT88B+K0aMA0WyosE41I/6Vojvs
zA8d/+F9eSL8Gfqfj1kNLOV0PYCpAgHYEJcw/JsXyXSdQ0t3XTXIB77gAr+ZNP9uJV96MU5CeZuD
Xf4hackoKu7Oc28rc65Rt/q7PiMev0xop9o9oRRRi7iyObRwFlYCa0hHLh+2oW1nIiO+L6TeD5f/
yy9eA49fwM4j79u8L1+yMKFOU96eAdbFNtxXfr4QL1rZx7Jt9wP1tXr5P0wo8OaCEBxUBvcEWXHM
kEH/3YmRmI8I3cMbPe2EVGlkjLILgaSfHpn94kwP3nZF3CRJmWg+iM28147c/T3k0QySGq6FadfS
5n7ozdhTngQdpsz/KQ5P3UinalDX3k1Ib/edwwsrQGYeDLBKndlcT3NB3zSw+AqWf7H6WH+/x6/f
lzckwwoRBrzXKRtyWsu4cIHObekbimzOl1WfUq7fvEquBEuHg376HURojPj7xoM2+kfAPeYDi6EN
SNFZ5cLn9UD4xMjpPsoRn9dFdbmb6UK+5NPMe0w7DXlW538nbGkbVKoiMO4b8fEnfXc0TjnTLwz7
8186kYKyyw4N9yAGRvVIFxA9mCjzUO7x80SaSjGXQ1HvMl7+Rqysbn5pwfEXESLXC++ldb2tB4BS
MF1s9wlPEoYZu40wZ6GK935HIsGoEAKRsJaTCyeHaAuRno+czwy6xntPKsX8oeRDAyl+CkgNX2bd
5/Ja9coAruJAyshZiNO7JaEpN+uHA6ZB1+AM9ibxG7SK9iDOl5TR1THH9oLq/w2UafVjxKHoENew
3x8LUY7aowon9gSMcx+UCaiuaHZBoKhQsDNwH1l4ozEOCRpkfq8gp2R2R7dXeQM7GTMs922pILsY
ydFjmPkYhVeKNey0Vckv/seJP01SxiZuS+a44TapyBkcTvYT3jwGH01fvL7XuAXVNHtLdvtib7eK
r1stjjMvaY98DInU+2yC+hV1w5gAGg/Xmnyk4MDMSyrqEXkag4meR40Mkzceh4hkrGB4ykd+Ngg1
bP3uft4DQcLjRdCnECWuxeYmZtrRYTPXUsMt/ljutyNgk54YKablofrw2and920hHzV0upgOmOsm
M7vVTzF7YUoR6kTZezPE7/hb0PJ3K1AIHXSddpMGe1wRCf+iyMKksBzxGCTyJHNsU2+bw7BavbCO
CdvWmwDKAisOo4PWwkSPwZw35R+wnAMlcABG+6lY1rBeb9BjWYBAGAeonBNxwc/wp4W/KrkiulAN
wMUeQyM/pKCiJz/JN+ftfEHrsWU9PyYs22heU//sJ/SS8NBdIBMkqqEPYA4xPUMZZnoioSgguHe+
PygQWJooa/3XGqH6l2HOBbI2XJF28wuWV0JJuvEelM98OFfSrup1L8KYOSSAztAHxqgw67UeI8ef
loPgUsxeivmZV4kWXUfIyS/nFb2Usho/APQaMrD5xc3w7kvmGWb/ruMawMdAhW9CgWbuB+LyNwnH
x6F1P4Ie4M4sTcpo5Ferx4qZUbC06KxnhYkkypjT0X48dQo5C+iyImXbeY5vk7eriklQYLNVwKdg
cOvbpP1BROcK0wJ6BvBPwo7Qi15osMlh+bEBBwxOIp+iJOeZTbxv3/XkSVlz25W1QxuX2SBkwRCM
kiMhfFIiAeXJZ3n7ZpQzBGlhfjBUY8239c4sf57oXDUYDjAGOlc8dwEEkIe7ESPo3v0c6hXEJd2B
fz+nAFan1+q2etkIt4lETjgtQeE+/kjyZBhf0ALcbd7rg/oTFfWk/V+eIcwpFKzGKhRJBthQEAJX
JAMhrzM6tPcNOvaeX5nNDNER7xqGBy7RY5nZEh6QT3A3rzN1+ReoaWBiI5NAPwi9HpTVoY0IISEx
C7TiRwFqvomElze6W3MEjsB2I72DFspwM6zQnsCGCaoIDthtfHwx1GocBHVjcM6cnt4Phq5aaEBo
7PdzjRFNtkpqOrYDoIgSOuoZlSv0FKiTRMZa6Q1jUAp12iM+2Wp2l69Jl8aVXoOS4qg/+5kVtCt5
0+533SdssruAWJWHAZyOyZEbvF50cLzv9P6uELGM5jopssKNipaHkEm0qkJG6yl7E8kTmF6Lwkkk
MykBUPXvaQBt0ibw40dTwXC2YJ56zO9jzUiYEMz3cJ+joypi3BDDzHIe3W/ywqbuBU/a4GnqruPO
0G2ugmgRv4XZmvTMbgq+nyTHDeO2SdNH6ESeJnOXEKiRCSQE4uSFiG1EDIV9uAsAB/AK4DjgBMH4
KUHKD0INxHs5ufraLGwh1bqATMFNt8dQgICSITmTLKpthI7mamCtxJ9mV8GGJVxHHe8vUkCOk9Zp
nL4YFT50CW5gaKJbkrvAQmLyOyt2P4PLdKrodjgiIgHYxqbIckTLDg+Dg5cTbeLswvA8xzIzhb+7
AbxXxABdURLk8w+w/xnRgLEad4gGbSl4HKro6ZPtwbZGPoRO+suO+AhGVUFOOE3UrZBzghHt/lJ6
gNPgsElEIAPaRNuARso+TmTJWBAFw30bwX0qZngGfWaMrdBa8fBoXyePGP8y1lTFrfD9EtbDpTJ1
6si4d5YIZ8HNHdmUVqfBzVDH6riPpv0CLtBcA+bwcnLMa9x8O8WVZr8zoxsY2I06DK0aa4y4wlCl
t/vN8/Wf81iISAQSpNsitWeVuX0ytRKRjGoRynUkHOnqqsaqwOIlXZ4NIk6SdsQuPTnmswWY6kLf
tkxW5Brv2IwAXliGom885oYYZgmueUyxmYmQlzTB3IPMP3Me5oBTrfWmOkNhBAINsMaQcSaRgZdf
fZHfMZqL1M0MRX9jtoCSs95OwneMUPL0JH8/kc0+dS//ws/qZ6sUPb7fA5YBxjUq3uBoykQMYqCm
9j2+TdtVHIyspT75OoMxNmRlkx2outyHamIGaHhZ0AIPRcgzkM8SBIZbFd735nUNd1AiYMbVdyMT
Ej1tZyFVwDaZ4ARAZw0hBsNnqrPclCSkF8jFmOSGpC3OL1SC6KXRne3RyQ8sCj1u08+hm+4TNGLr
uOqAOYtTFj0t1IJO6RHIiYJhl/kqg6J+4BkzyHwwnJ3ac/Y0S3cH9qiIsgZzX2Mdd0DwUJR1zENZ
zXUv8L5oYVKY6fb0OwmDOH/FBaEcMnbpI4tCbLjso7xHYrxDR2wdabnrFE+pxngGMCK6N/yf7HmD
HQGzRpBb8zi6EXsBWUeRhDhyU/ojODJcCYJ1K9iLfJCpRbokV3xKTdBDFI+S/OqSxteudewkmMlb
s3KeEfqT14oAIlBSdFDcUwA+yIoRDjV+4PHuVIVRzl6E6pNtjnLLLiE1U6emLzwoqrhUBmLw53qY
y6BAvpIPq6ZxjEvTvjSV6tNVjpvh+dpzrxsZKZBJ1Gs7h1qstu8K38lIn5Bbm6m2RjiUh8X3KaK4
so//RdWFX7u1f+/ZDxpB0DFYcFVPRIfd8Di2rGY9gbDo1iMcE8TuPl5IJYM3EHMG/f5adOyeOes/
PTDWi/5MKHI2rxtCDjWqJnk7zgAgb1ZfmmtAdncbGT9+gJtk94cC+/a+y2Le9F3ie/4gS6ENophe
oj8X6TaNf51KNnrjMYrgWgxfuS44u9jOD4REccrn8SP+QDaRfoP2W0DNsEMIfHGTQqyF/VnnIK2l
NUWKsZS5cojLGTAbs9FRXiSvaYnERgnvN/eur99ZcJ+9XY3hl2QPk4es+npyrzSj10PKoCBI/niD
wknVh/HednwutI87ed5u3qDODds17tmo/5z1QXSRzLZGeEWWPuAo+5ZWf0FExhZvqN2HHYg4LHw5
IDkgegac5PEVIieuz1va7ganyOGx6F2KmLaOgD7rvqvweJKylwyd/CRFqCPLxd1W1tkOkwsopXx4
nBE881A5mAugoSEzCqk5mMwAz4WvTVp/w3KNbAz+j4+gala+7nlM+YVSWLb7VQo9OVE84ObvOS1E
0VXFdQOfYr0Vl6wDmUYdwDGzqsPr59BgZslb8mgrm9V7pSCDVonGZQZrs0rBweBoKow5ZIkl98ML
Eq8zxGgHgaT0ZnLwxLuEQeMzFTAxYN/v8sRdSuu/wtWgsCn8L2xlawZkzbdNnDtDpIQOibbjq11P
Hg6oW2Wo6JawBwStXYOHsqVZ2wOiRBRxtkCNUM1hAKrMJVhpg8QrNTVPdzJPcWT7ryI2AGSusSSG
ZIB1DoJ3PFSjjBKSOKfUykLuIE8FdLyj+npM+l/j44FNbW8du9vAF27Sq33D3kwdwAEyoh5R3CJS
cEpfo+/svpEG5ifoeZWzgmbcfozrWIt15mXoY2XW8+S5RsztEOXtJ5Dn5PpuM3h3nge0E6HaRIkx
7Ihj1r/s+Xm9UB9rLnyaJTiMzNfHlBEuBEu5qijw9mye7Ume1AFv1++coSWyYPC5fpj5x4VzkONI
7JKYqT1tRwrA4tyzzuwttAKCWmGOS0WfFZCMhqKmx1F29+sH81n5M4Lbr5z9P6SJRh32rd9cnQh6
vH/u3E+gMwALyeVYlG+blsqUZsi6VcYK0cplMEljdgRGA2EqJl4BxPVOnvFwJiEFjYduS8iJLW/y
GEaMiZAKKjygUYSdvTnkm7xBR85/Xa4LFvf3UiE2mJFuRVZFFr1IqcgW+UEif+x3ZjAyk3cecY9p
FVLwugin+pd4Z8luFmK8422GJbND3GmV4JGVS3s6QzJC6KnIpWD20a6YF/hLngi5iMciqChz3kfm
HxGvCsM87+N3Bkf44p3jm2DlT80R2WHNREjZoq60dZRgAwA5R45GRLphDF2XqFOIzCGGqJlUW9bj
DPGTx28oeGLAfjmNENPozn3a+roq2GRyKagpuFTwaCEM/RyA2zZVRGPTm8DTpUQRIpeLMQVHe965
tzUcU0EG4mt/DgwgJQoJjqjR4NEU4sVusexkiw2C4Ce8PqOF7hyNxAbkscoAofjt58kDphV8Z+Bx
IWyalKyM1bjNNKq3u7+fFTDeDyoVVRyts2eUHniU5UrkcfQhDRFLA2kArcW3sRrSb69JseMeEvhD
oJr2j9cr0NBygaCQAnUXc7wQmYINJnmM0uXuixxq7A6dEYoxHT+H3EMeG+Ehd4IgKl9kXLRezXw3
uhwhL7OqBVI33giF95o6jmjV14GEG5fXC6VEmGGPfm9fzJ8hzsQHz6H46FwtbqfMgZ0N5k8kpSfO
q4TIFDZlNLFajHfiET6/hsJFZWNW0H7JCokGEb98Ybjv+/QUjQr1mbPaCMllW8E74YC8DEH0EHEg
qca3T7XMzSHWxkc+IXhTla/GbE8B2XfUzELtp19o/OgEMr6EpypdevN7NBw/YByXZJFxwn4RBiAV
tj5BiDULwWKfPCDphcBaulBdcwDTr1E5kmh0Am34U/kTqBsMJj3OnUk7GdqDqLRLXgUBFNOicpfF
9yE4D/MXQyhEH4V7D5MTYFbDLk9CAomA0r9b2C6UlQhYPLzQdrEMHyuWPtmmBMdEENnJLeGHF5EM
N8IYBFYri+1BjNDn0pmry1JxApF9qTPkq8V1Rs3Hda4Yp1vhktF5Ycn5gcBIrR9OOBKZRIyGICUB
nAxpCu0wzcTcRhwCXGFpMyJMVNSZNYEnLscQaGakw1n2YiJESGzqO4/kRwDsnn4BKooQQHFl/9i/
PaQrDiEaCZZAQ1CsqrWfPpYiiiUhw1gaH8sEEzMiJAvUmdpwQWSJ+BSawSt7ncI4ew3SSIX6Ft0K
gmP6MMGohrljiUmdMiZZZG0UV6L19J+8x4hoaKNEK7rIzfUDjEe7aIguh4RlXH3aESTTOpHw/ZOQ
XPZhKwO0IANHO4jgp+xPp8qMKvZjIVQWjUntdssRMOYHm32PjmizYpGSagmoSaY21s4aheVxIaaG
tPQaxJMYm4sp22igjBVnszXOQyw7cL4jyGi3j51afOs9qY0OKc9iXOVteewuDwSgx4e34Cfbx93q
w20XiVTiFKgWWF9MfQeBYA/I/njZoo/FU+RPRK6h6GOEHEoKxNg1wtQuq0vHchDxxcAljHoDDWCb
Yif6M6ZsGusssi0K8/xBmfB/CyTyhIRXKrd3x4FBJj1ee+4JWlHjPk45R3qTJ4WgyG08Co5vR1NJ
RIRNb/NmbuECqWKsTnY/JiH+/J8nJ6c1uPPiwSjM2mUApHo8kgvyjIbuWOR48jKyw64lBlOIKSiM
cTOlqSsHa4Tq9qI0ffLmJyKacWQhqtDpsnOPFcjbxvoKSQUzJuwh1mDeEuoADul0YCzlurGe25FT
WAnj3Oe0Di1WJZYYHGsvJg6+c4jfQotmnBik1tgJqeAl5E0EFd53mS1CxmLrIfBzGOsNAsZeRHgo
qIxGAc99Jm5FvF2obMHUzCkNG7hthPWdbP2ftWFVHRRzU1ltwVMg7Y/csX+InjEm8WJkFtOcHY70
zd3VEwhEFzQHEIi21P8Aaw/971TAxfAbpuwOmYXDochKerg0GXCmDDlm6g2ZqfYr1Nxmo7BhcJSN
i+MLgo2QHiraieLnPsL1xrwR6fM5EH7AQJI9+WQpb5kwgea2WFG48KHNhhAlBK7bNa8CO75KcPWd
ldgX6R3Ix37eB7iaAR/oB54eWjN/EPS3VyiS0Y1SssUHWVJQptHNH4zXNcMsyWbkg6bBAPS2MfsJ
uS/Jx6WhMSBvEQL0zGbBUIotkirAVKccIyrAMNB3ctQkNLaEriPNuC4QaJAAI+OlzyYyjxJjDq7c
TEzizSZIyzYd9eLA/MfAIHZqEsDtHsv5yvBZrMA2Uza4zHScokDT8V2ya3tiThhzxRq/ED9Vpf8H
xUYVC+Terkex+GF8e4z3hJZynIoOke5aORM6O/sK/ecoUb7ALs/1B7i7MV81l3iNX2c4HrOeP3wA
Va9xRzDPWviZVIDmeHtt4WXvPAzvQPEU42GshHiJoEArTOtXb+htv5t3Bhv1PNRWPf559WzPjLvW
fscdywIaeUQ6o6+c+mNolyKEdMHdoYe9mbj7fG9EVVxdHkGY2KKp5ad8MNgNRErAHH1tRCLfY/z2
3uwPPJIh71bDLEbaAOAKT5njNqTjFqaHcvN1PiR23MO1AuGDdjY7vDbXw2j2Jq9pf4aC4y0Y+qRi
rSj5AeXpnkgVobPQJzWUdr4As+z5uA19dYZHf0XeDHlAIupp8ViQuASVhcShNyOvO7f7tDOMetL9
vkteRvL4R+YWM5mwENNGB/x8NL2M2RmLCCN2D/LZxSALHDxC8W99oHsGzmssRDa7H3sk55zClvGU
oHT2Vn9PmmhpTnbgfWzBxHKwFkuT6YMhFnXQUAo6bDuiBhOwxPHLyCn4QwPB3BunQJpsUidEqE/e
GM2uD+FLQ1GIWA8xN8CEblyzwswF6a4UElTunAZw6k8vedgfd7IJgdXZFPDGirmFHHyTf8wdWzDB
VgZDExHNWLSN0xfJAAoUPivdmWH0ZlO6N77T3quY7IjkHSRM5/9CVKkCBOZ2JOTQiw3+Z02Sk61t
ftBDsMIECpK5YfgDXgYYEh5tDpWVswGLUxxfOPUSrQJjj8i/F2MBGMRFIBxPXgxLXgiJTou2RYC8
/6Z2gCSR39G4VEgjCpZja1Hp9OYN6+tlTCbIiBD2CLJe8KlUA+4+agmyYJhMwxnMm2t+OrCksRjZ
ISaKFlzudDBDTWKTtwCZzf7Dlfs1f5ahG2Jo9VgLYCg5pRHsIVOtKB3EDrxKrTP2qDRWLqJo3lCw
UFGAovOyi2zBzIEbA1HB7ECiI5f/PCZXhxgNzdgePlOwaEA8xhtCY6Iv+vg0yk4KoHQ3DkPIelJx
7OXlbgZDMXcwZvpgS1GZmlHEJjTirfp3ig4EltLKdsZSNn8XkaZTuZl9dzlj7zaaPXM+pw82797P
poA6rYV2i5S1F3khfNvKEFlNIv0wJ/jxDST7Zigzd4UUxoJHwYZE7ofG0EQ1eCDGIjoDhasREAVF
1je7bLQUdS5bBo/os2hXo9kW85IZicejLHoryf+ZwWV2RZ/7ssMWQJjASHlegscVJmMpPyIYcRA0
0NjwjQPetxrJdeYQd4YyjjyLGAHB37CNLVI99tzBGLEpIyL3hrpSLC0KvlAesFrmUkhbWLAFTIR5
PSgntqRD363YWK6X6+UDb3JG6a34v0QogDlXdbZ+0qkYNVZPf+yGvGamNv/ilRgTiVMY0lkgmf2k
oLtbk/Via+xDmEZO8qwNvrTJY/Fi9maDWT7VN31zv1GAkj7nZ9LGmSdOHzV+h+zM+fLOTQ9yemyR
DsOKYkBoTVsrhBo0tDn4eYXEkXE4ooRkuaCRCZCZjDnDEW7om1eE7kETUYYw7iRNIkiPtc3Lv8bN
hWeCXTeCJK0Zu0fn5UMnbX92E2dQxSJjK0blZQ35cnbCxX7Ce+CgIPDflztE1myP5gnVhI6gLUrd
F5Z/mjl2UhY5NhtRJnAyhjQoizfZek+s/wgtRjv0dzwMRAcRw42QCRHxte42j2iLHoBcO2AazvuX
lUN0WG/BIjMJ5zfrTsxZDfp3l6OhsVE1CXtiLFxsQjxzW3AxKMHJz/SVbUsAaol6wxgd6cWXb29k
F0wyfnEGESqMbG2z91ApAJuLPYoED8Im9rv0sJ89YrTEbKKxPIHNa6d7ttNLKezzPShF4rqSwn+t
mugRoyB3QEdojDXgfCWgEWMY64q+Uw+6C/EAU8oE9uXhJffYqSKJ+AXGMLCwxqKc7eJBiOmWPyMo
9zbMcBUiDaToHpIn2oslvMTovt4WXt7ihctHZIt3y5ZJ5I3N8RT1dogBQd/B3Wj1JleWJ8iYQ9OI
tAr5yeskzQcAf5kQgipbRRXzCcqlTM0w2FD/xOwpYcUDAx/mPHOzy4g9GUct0hQsW05G88H8Zglr
aWfjixu68rw65as9XWEArsRoixF9Cb46rn87on7aI6Urwy81zTpzC3R4gJPlAeSlYIzAAeTgxFTn
4QxciRkX8y7pn/coryA/JUNmmcej8+A8IuvBCL/YC68Y5I2cumCBQyJjv2dE7EWb4WZINbR3lWwV
QEuiK70yF54lALEDeUZCwiaNdyIPkUSF8U0x8uizhTYmO3f6DvXtAFMqDfexl4ppOBUJWwnM1eyK
riwPn1sN1InUsF07ER8pnext2vOBL2/5NPh99aSP9nGrXt1ieXnNJcJ89OTH/nH8Nd4+IUeshx9j
ABLqXXcNRfjyuStmNaEjH2R2jy2yTg2xgP/+U41yUnO2PKdV7dO01uRgiL4XoLmU3fKiuHlmSkjY
6lBjKudstH2tESvil6LX9ZSgYjoyb9jyNq68z3ZU2leuh4qUjroNmqfdNZ6kkbSKudz4NjZXnf7b
yw5n3yiRrnR4dzY5DJGxwlkKH021RHQqMhLCDymGZftBfNMN7tts0cmRmNWa5b/8a7e9kP9Dig2h
NjWqbrpjAKy+lfbJa/sBrBA6SuYovJNwX6jAkIBBUU7Tz6l6ScO/nhUxW0WI4w8BuagqRM8w4mRs
HYJEYKyZ+swWwHzSyo50Syhdhvz3aHZFwdWDLlSEsUgF59KZUCHZ142Y+U6UBxXclzlLFWuaLb/1
yiUhEjBinN4X1itYBXyTndnETCxF1QU9vLlSaDwiCkIK+Vr0mQHMInX3dPGxttmhQSo12nG0Htog
ea1wSC4gwfe04OTNmnVEnto4xUxMIhWSH6oZD61/3xkwtfkdoIDj1ZTRh4O/OtqWzPXcOGnbBLRm
nmPK+yAtodaJnkeJKdY3WwElj68wDj/2E5qTg94ZygWoElqE/QOs40IyCFjrWiV7o9nsZ5CZsU7H
04mCkJoRPptj2iShHkvSREPGk5Opl+GVptOi8Kfg/SC7UQubg9fqUwBDiAOeEcrmZIcfTKhGYJZ2
ZZ2JeP8bastbeGdSLyunI+Di6XQ3uyGmO5tfcWMNghemrTeBft0KBBPBzL1n6ogNCWdC9ILnaarQ
fyqTMnqR38iQ3dcJupCNn3Pkhx8AEqykUUTflp73uNaDlmb4InH5HGCq+9i0nKkIsfEzNSkoWANY
VBGT5TASdDWk7oyZVJQ/MAIZ90x490Ej9XcEHkiCJjjAyNPJBcCUL4BMDJ9nWAuAcjHGcrTQIb8L
BoXtx+x8DvIPtNt4eU3kX3aGHouYDpRad+v59CT6TFITGXkOC+ENQsYbkWkX/WGnT1hE/3XAkJKd
SWA0euwpkFMpdS/ya2Crs9AbgfemuNRMbl77tLolUY8/hEnwq8xMZovwsi2gjST5f59ed0FW1S6W
GNINKHHBozNEV4uFmNAstEcioHTED8h9nFgV1WdKS9qzSSXJNoDFGuaCeqwSvTW0FF56LqiYlqQe
E8P1CxUOghf/cOPZa0n5+lioJkX1TyCyWzBRZUyuspe7dc7YWYoYNiCGNISYkQJuq4CMBfyrHTjo
cJ/eo28g7Urv5aGsZbuCiqDt1q0XLe/mumBBDGDeg4IgELmYsMhJ6wUhJ8IBQpo+EuTq7vfngwhb
SuXA+KNT4GAdgzc/7LIDryW75PScDry+xzT3+I7gVIRVtICAa2kuTSguqDHiikznnHcck0Nu0lUG
aJAbsDcG/UHty7Mrs0h87i9WF0qNr9UeOF0BGaCobRLq01277rS4+hP6NkG90ScSM1RLJL0A+6FK
kRsycMhFpva7zqWX352v60pM2oVRnhRzHdsIZTxp8ZoLFrF6DEWR41/Jo2ADUlftZQCODsC1ugO4
PBfSpkAXunhBK5LxNh263EtgvfY5+WTYXdoFD+KnmPVM9d4ML0ZcuywVh2V1+6dPB8kdqyKzgpv1
g5bCJaELoZFI2QcY2pPGbBQ/X5XcfYrfQUIdN6Qh5cBngslMwV7+SK4PhwmYd/rnFcGPM5n+rM+g
z4pZmM6L9T9mOoi07aZSZeuLUdwQxmPxd0kVFpUJBAtqkVUdDHCIocIBeYO1A59rEZhaSzERvg7g
ZHqhdneL02jeKueR7t0uxWkIX7Fuv4THZP8IGNKYSMF0TRpcnhVCP9g0lIa7rk+IAHUEGGrFsdA4
MAzieB/M1fn9TVDJX1+lbq7L+xJ9Cmh7dg311KiJhfJ702HpKSzoiRKSXDbB+zVV2ZGTl/OaXOHg
90S5qk+kt8YAeTPYrqsLAdCLQX+g5YxV+4+jM1tSVMvC8BMRIYOAt0yCigNqOtwYqZnJJAIiAj59
fbuius/prshBZQ9r/esfngBKTHjWxCmRJTcwHsBwT/Nhbj6YtZcBxj5au4rlI9zEbqA0ZtiEsz8o
vd31llkvTKSWjCYQkhK7UEW4dSJWgS6YWG2GshZaBwHNmNkNf3USPKH7vGzhiDmZ5UPwPLWl+8ZT
QKcEeqEWGm0V0yHEzmT6RWoN+U/xslNn+ve99l/byxqftoO6HE7K7iDRm2m7Z6S6MN0gm1N0Q7Ww
zZMW0B4WWyyf0tUDO9p+2eHYo1j8M6PWxCVvh7OZOiK+ajsAu4B1mSi4HBjZADCUUtD1Rcd5e89U
YCgycAPc7eDlTubIvSaAFOfPvIDxAR8fMm+H/0OD9nzkM+rUPH5RisQTdQ6OQTCpTsLJsP8yb9lS
X1GCQlxY6DtOR3Z4f31daX+6zkbzmMJa74CkhWfjdzJx2p8J1G9t1UysZOBe/iNscGm2dAXDsfqT
9rw2qKqYAmzbW8mSDh9zBLvAYW8fFJTmJHxd0zAOu5Oiu9PlhaoJ9EmmYswXmuqy72lQoEwnzH4n
mzvsuDG27YK8Zms/gTYb3x6LseSJORUaQtO0Lx86CPpeRqmfE2b3HIi4JnB+AcJwYTPvBt2848YT
Ywy3ykFPcGA3HNR7ubQeMb9iDKLutGVzMBxhzY+iOdk9F23jKVBcoMm3RxJSoUwlDPBpes2pmdgU
jBKst8bHCfju1YZDiKtWfhWAhxBMkaOvPrcCb3Ho7n8NYhjMpyaXQCPOequDFdH4MAl/u5S1/dpI
LOExzSW4GBO+DKD9Dt7rEUb1SDSLWQfl9Ic0xqjG4QFjUgxxUH3j+cMowFxm4WPAv5fGJqqkoDjo
ERx6rtoxuMaAIfFKQ4O1QauymfxgnoSa2dWm8hFx5kcKdQxMynmJHHhMEC7Of9NeyGWfPE1PXkke
g3F1PZpCpWPkNdjCFU1BTLQzhvXzNt6x27PNiKIqsfwYLi6XjjtJrPgxP6rWtsQplTZR5qWIeRWM
RBEahwqReoaJ+Q+CXWg8i90q80xmgWiYKDx9HFBw0Wii5jtmAAcy00byhKmjfDRyr/3CQRkXdeYn
OG0w6wS1ewVUoSLTCfkPmaW1qyxV2TP3mHhDgXdBZAtB3cvPBLJAHmAeZsI0OsdgRK09zhYyg/WW
J54ypuYDtZEV2a9AEyLF8VbnBGy2VAvU2QwB6UcHFqAK+y6etrd4ivCJ2Qt6q8ULczaAP16QEEnD
u6NBhW8zv5zWXMS3C5gEyA1zKAfgDeEhSCC369eE/N13AGenCblgTDhGIlIRqK3ywZqxjn78SDcG
gzED2GFFG8GVSakg8JHDhbFKzCN4bj6Kg8sjcwzEkySmggoBVGBbMjXpMJfNrFp0IUQm5uSjMJ5L
q46wNBsTtCdjPHiajkSFg+UwI0hyhlfF3tx1xvSdeN26XKTHJEq+8FiDfB6gFgLPo5Wtf3UCq57z
Np0OuOycZL/rMZsLPpiESlFKTUQayki3W3Ve59McU6LLfFI69X5HvCLZ3IcHRA2Xpf0OiBx4hoqO
aNE48EYhnVMeVk4lMte7ONDrxSjkgq+sXA7QoBv/SdqveakuZTVoMkdHDy97GYwXjm8MkJ/2XQsy
CNrYTCKken2bPnQamDEvCB3Zb7Gl+Qr01cmkaWgxC5wd3oADM/Y4Km2apGrBMmcwP+t3EdWFLRXr
kgEpnEwhdElxzJlwspQmg9nLFF8NpnNA/6v+lhfc3oGOSePSFApXkZ/QkAuT/zIT+PiV4uIrMcpu
n8lOYcI59t+VI2QUMAWPlHOphfGNzmBolpHyMaXa5MUUf1zuF+G4qOG7e1+WA/fsZKG3yxczCubR
M8y7iq0Mdbcl512HWUx1z6FGMXoj6ntKr1ii4wXBKHh28axgcaBm4Bl8HDbWkyGYdDIkttGDZM8Q
Xe6MCUOJtpPb+5tTDVkNzk731YgcEzZmPpVMAZVgGRUxXzlKwMkECiApB+F0lZiaFgnSumfHN998
Gh8h554cxSDa7ASUzoaE6t1hzzO4yD0BJ4g5ee8e276xx8geoM1JBFpyDuxZGVY5n6zV9fs2WQnL
Kp4/8ea87hLGhnzZZOa5Mmf520meswKSW4ofLpwEoj24KAWJoZvGuUtNYKDreLoXijBksDI+7S/q
cBglJ4m42Ho5TsCwz9hs4iq3kJBD3LTfzBTFsXRgc7JO5eR6L3GQidfy5XppPAy+h/3IvRs/D2T6
XXLsdbAt1SkrECBqfWLsC0dnQlx+Zz9EjUuXArGn1+RBw1WtkcGX4qDHyzhV6qIbCfMPeAAk1EHT
+LyEaU9rIILHHGbkC7ea1KBzv0Pn/FbGcyAsqI3QRfFeQqUYOyraVtkfKw4h69AHJ0ccR740nAgZ
woC/s63glLKqUEe8yH+qNzj9IUHCaR1LpYnklAinEVqz9BonIwFxIowW6QlWL2SVd1uFvv4nxuE4
RZTGvP8s0cc3qS2oiyjiXiAdwLQx9MTGyl8klr3xlnN5x82DsJXnz2Ts9u1MHbZc1/IIgAVdp+Hx
/kC21OdOQr3/3Lwv330SadBB4O1xPwsh+IdJkD+6TxuqWmiLbJDqPSWANxnmE3iQuJMOoioFishj
Lzuy0lhdLCJo0j1GyoFGxI3sUlIzAlf/1zJRri01kppjX9PEMZPRorpGVBFWkyOyhd0LYkq87tMF
iWYRCd2j2a6IdisS/1H6RefLpf+CokS4burjfVzbb7rS0RcM9KL3aTCZgTjp/pLOWyQoOmbYeZgj
rsKC71oyEARlzCqfMYn88McRLE/mevAuKSFwWwF+BVhFjprNupvJE6E71CGE675Ue4/BqSkOsNSK
dAcT8SCFUUaiCxe66b3853WUrSWigBVcSIpIld3Ea6nFsJlnJCedW6+Pkj+6VU4WRJ/pAhGz8af+
5T+nE/ADA8EeDjLJKAr934exfWmFx/O1CZUdpG+vjKCDCsSHAQrjaN2d5daRionZ6oPMBOrweKYg
ZsYzDnSeuQnslKsBOzqzR8CkhZsA1yJOBufKeCTl7V0ImRi17T0iqQAXRkyf0St87Hu3F6JjIpam
J2n/nmV8CQfxB3nhe4N/j4zmO11XOJNw5l0x3dUSuFw4/SLUG5Za7avIEdN0ccegUfjCy9/j15pj
NsTtSzDfWdFSvxweX/ljLnPQhEA79Mqgwzm0rELw8bnSjUBvDEyLt0T4frajiUOk7y3B/5Wq/A93
jmr9hiYNzRfkjPxrGo3US0wRq8lNXmzGfkyfzp9mqbj1kj4vbHXCg48SRhUfN9d2sjSLIxEePb7x
aUsX74dekVihCG2zPRhkjuL9hvXBMFk+EveDefiWqoWdly/x7zJgUkwa10R1CZmnWmfttFKh5KMH
Hz09SA4MIQnkRqf9ivLLwcGzQvmExRdKkUxZKPDCCLe+5pkt2I33BawzaA3RY4I9pECbW/zGPoHS
ny/Zdtx75B33up9R0cQUNzniKejMfN80m1Ya8S5zLVKZBSvz8iN6O0JJuLIhxJ5kUgmcYUrNQcH+
9rC3suqHL3EDCM5bPsEnq4biIE9zoZow71NobN1f8XGLy/Jt+CnE+Vv7tCBoQCWgGPdKacsp9BDe
HgXSU2nGHQXhSsfoLX/gLwQ9i9dfLMNc9ybg+oCb3Dshm/sgxzNRpg6YaZ8uK84/y/gmA+Oqfpur
YT1epqASCUApUlOkqW+oMttnwezsk4QX0H4g8HT6QRTN3CyDwVpN23b9wGOS2ijErnegVxTpGiDN
3RRaMqRt+NOIs03iqlfwbBUQuDsRcw9Gr9/34jBh9QzD/D3BwvBkSqEyWjaInJitTa5FOyuaAGOE
788dZewTOzMcTUyHDk5HagghIf2SfoC6lat+UDrv8ZiNNRyAPHphNMGa6RV4M7TzMidL+5sgjbdK
JIY1MmZJs9eMMxj6EC8Iz6AMTPB3v6YfR5fdapjq3MpdUJobg8kFVNe0s15SBD6glRhkonCcC1WJ
8qftEUVC3Jp3ldflS0nZj5HLVNEHMIG3gh8SPAkyyqpgYMw8comlwsItN5EMk2xdR5MmHF5fORjj
ZK4K6xoOd9w2T2TGt49tVuzT1+1JVi4McdDRMiq0kw6Nr/ozjKj7fsGUoLOu0UAhnIs3Y3UxfM7j
NMrWXLOjC1QLoZaiQ+MXjmbqCja7zxP0awboByUcbQqMN/wO/sFNm5LeuxyFMEExurnPSt17LagH
BZ7bMJaJ3ToklTf2oSQyXH2tcfHDw4o9ROQ3Gwzs+XnTZzQpjFS/hDLkvm64KS3jbr+7uaQsZGwr
/Q+WIMJidbJGTIUbNbNssLa/jvk+wPf5sdJjfywLkyLl9Bt+ouGU/ta/bzKeXwsIoxBJRPmrJYDH
MCZfR01yTWWj0BmTn07FE2GuZTAUOlImsIvGWGRuJwpOf7I3Xsjga3cXuJFDPI34vUzsvuj5gOLt
S+Q0gsj23pFi8ibu4g5u50Aih2WwhqDsX6jpCghMMN2oS6Z6RwzmBI0V/dB9x0jIU65CjyPonvgZ
bMxOyGCZVX+ceKnvjyEdhuBTIIc58igQZCwqwHRwenz69PmEvwCI3+gpTyRfXLDRrpbk1iaKM/ob
5Cl9mtTNn9pPhwUJUPvjt29JvFQXmAnpn9WDdoTKHUJmXQnXPg30/2YgTkP8SHdD7nXxvCGRM4up
ceMAlTjaOGxiHjHFVr1B3JS/rmDIuMC3jMrxAAAVF3SOZhRyAKNga/DUxvZMbdz8u/37EOBDIwyW
+KQICkbM0y9+XdkXBvczEvks/Qdlsc9B/K42LdzX8eySeBmDVzrfECfaGoc60Z5HfNPnNlqSJY+f
eYMTyXYgeS9oYb/9JtP4MBYKm9aCUoWJuC2vuL1UeGgX7mjthlEYfGHNTYAPfK6Rr/KLgtwjEAYq
6EaIj96L+w8YZtpbo174DPcPn4eCjxp8k0PvKycCdHOVmnOECJUZqkdJxCCqD670BjgtLWW6tQrO
FllXvo6nHr77JwbssQW3rN1nDR5P5DQ4w5KF2WIz33sS08RlyrW3h4eyqH+oBzDJfNsJ0Dh1ywyL
6OrLxM376Wkve7yEDwVfQEcnzEz1q+1EZMpVxsYVHXQXIbhpIbpfqcc+wpEgrIaoW6sb5t9da8mD
mJ0++Qx79/6Hr0WLlj9xZHume5kSJAMsBWPKFO3r6VaoO+Wv5G/cfFOxmX/aPerwOo3UQeiiKZiK
BF9zwE7Mp0OkzKzc7PYYFjFBv8xL4mGGPphhHx/24775wG+ECgcLr1yKuHaynHwRCZ1jgsZYVGSC
C2159UMZcWDIeZ94qgIrt6Qj5NtMZ3yAmzQvqn2M76/q8yPVyS5uVw1tqrqvsVyH0g+/jgGFesU2
M3+hsUIqx35RsPp8BtQfytcYJT6i7A9MoXrCWyTzxpPR29GwRCX4IC+L6pZTe/e+EmPUHxBd7zE5
MvvpgAKnCuIZh425xlcIkopygc1ykt5OLi8o224kkNRI67658cDfUjzaYePDoYGWcnfHIzcNpdaT
oZb78urlbZxN6hgMYBdp5ZYTsp2utMiyyrEy3j6NABzuxQkwWO9jt2xE+shQem8QGTnftOU3Qnly
LPmwqW6p6tp41moOY9OEa6R0jApj0b9Rw/FaAdGNA63zDc1/Athchl1TfNUhkxhkWQfIMZgDHS9X
k2AJsHvYIBjsgAD/lmdSys9IBN7ci2dGGQx0YK6YfK5TMCX8SgkXahSvRvcPyJH4IzpzTPqY1o2s
1/X19tIcpvHAlaAyqmHl4bFQ4/3EiZJa+CFqmJptnjcQYnk94uQEkJTJwArSVSnb2PszSfQ1yFF7
DbDzYaVYdnCRK97o+qytbe5VsMjmfBFcfWWJKThsstjAYFnHKonBxWT4ye9z2STc5NCrMHHhDeLj
/tiYBCFzLvRs/oawr/VjR+81YXilRA2pjGNABTxxEKR5rNfkRweSRMSJVow0eldBzUvGk4THCtoI
GH60O58xNYJdY+VUT+mn7pi5lPDilX1WhEr5jZV/3rtqA1FNwIxgz+YP1B/ma1N9YbjZgRl2+UsC
jQaf6z+mpbZLwtKBhYghEdHabrsxZzgcLrYUKtzR3gU0cwp/SEzBj82UaPM5Y/W5PJkrJzwYcd3q
V3nmSuPZp3Tkys30cw5y475wiIY9/T7x6HLIo9dJJHHCsuLXTEpexbG6nHT2hYYVqDm+zEZd8CA/
ZLxMirAGOov7TfWaZ7XL/2hIZ2X+Nsykyc6gRUManM+Zt1PMx7NGPha4RrsyREpyEPHcSkQHB+YB
uHLIstNTcQeKIdwKcrwDwL2MdYHPRZaf4vTvpV4H7t5mzTGJgzKkupc3ziIJGwlp/4CzGa/pND6Y
H3UkSNisQLbl/1ClJaNB3qBySHGp0BwD8AdL1GFGkzmFYuvoNIvE8WIwNOD9tUTONXjjafuaEpki
KUED3wC+Hq6ZPwwXAaYpJGADNm4JvWsyzTWbMvVxAeOTOGPQJNDJUzvo/ETYEDiaT1ycBgKKbUAF
Ohj0eDm8MVgX9v3pNrX3Ih1lCeRZIJErvx9Bf2xYmc+gxtnt637MgGhfy/QKZwTIlgmyQ7idyFZH
1TBY0hMVNJpwHJcYpGNizO9lqsoRm0j2E414AV8P64DKz+4r0Bs+tYpkwC/oOcqWjwIOCdv5M/8P
SL7mSYVN4xgPOh9EkjCtQZAvsmtMUst4BItnOsFPCXoWVXpiMSN6svVD3q1ldz/0nQzD8UvlHgFz
gvggtLOcFA3EL/iUV5gbUPahd7kxSkq6APFcWm2JM+y6vinmd2tg/AJlmUr8W/3YLjzEFqI7dJ0X
mGGDS91+Qq4aJAlYsbGf9IsJNmpYZxykwXniAvv+RGw58MzHZR6HrCUdZv3efAdJ6lUlPbWwGHmq
7PRmfllP2jW76XPFzdhTD+aan4qRLLxunHG2j+YwLo5ImeL7klc/uT5XGJQys57nftJZhFNzayBu
XRjQySPtZ9LdCnAaeMwUpiedIAb4ANV3z12eghMRJ2GXyV+T46u4xVDYIGdlmpPNypPS8eCok1nB
FeIjitIAcTvdyvOfeMz8Cp6ASa99uEwWdwTJtgRVGJIOiXjvbQxLH9RSCernuuLMQnj+PFVAvvQB
pdJaLxUeugmkdz/c3wyj1N2ALoYB/Xd29LpfYkLfjCPn5omnDTBCBYY7GxYE2QGnEVDEfSOINDtD
aGBHaBwBHdMa68ae3HVjY7KC5L10mcO+ST9HPoweY8roQ7IvfjR1Px2tkyvj2gmTmgznICftNukj
ulNottmX3ELXo9sqo2z7KgkZO8ddYJ6EerTeai+nea1U02seWHECuY/XOX7F3p0puxYo3SbTVs9s
9Z6c0mTGPUj11ZVevucMxY5lhdoYrxVQ441EtNKWb+V2sWlNLoTVANBwD+FGADhJljDzsa1K2sS2
JJOs83aKK1RgAqBJ4XbxIYDr01/5CR3JrfAnVx3uHuFiz2qWa1tDEyeerlvZzTzFe3bUBUMWEqI2
Hx/LgxLeysevpyJLm0kWs1XuYh/TF9QM/AFxIR4AiikQzpI/kbnA9Hhq2P0GwRHPD8I+HwhCA5xS
8JSZUSkTqAyl+yR/PSLtYlUb4Zivun04qRZYlohD2v98dT/prlomht3tYoYj+lzv5iN4JRdXnZ7e
SOVfsA4f5x6okeg1xO4QjphI4rC2b0ZMdd17mB7GqmvyGR5q0mmHh6+lKzr/GgEq3NmQe3d0GPLV
W19eqAYfuyTFf+xPxioLuyrVMVh2uHuMpFm+loS7E7RVZKiDVRnHMWZWLh5KsPzQlk6YNNMm7QVW
sP4s1ZnRw/dh7OybNa4ScD/WBmsW3mQNE6OBVzgrcArl5plSRWSjbwOLGCo9qlUKJP3hMWcx06tG
4Bn8xSn34hu+Nqs7uPwozHv2jFGhatmw/EJ23wSN1aE4Ng58eWDVnMGcmy8KNIR/H/QtN2xGsrur
Q4IRQxMRHcFQH9kHFwJSdhk5r/2DQ8ZND1tOvTvGDyXs2xAMJ7+OyERjpgXusbxPyysJqngYuf/z
Slgr+76yVWB2CALwZGf/ZfESYyutsnBuuF/7qNyTOQgDTh655ILTdwDEI7mgGMbd2atGaDpaxEnI
KIvluLs9pGOv+Lq+0ANct2vNGSg9MjqfHKlmwrbMl9gFrV7Uh2/MhtL5C7I/3b/6vhU4gOfQGSa2
uaOS52RHydIvmA9279MHSTKeznOFRLUuc7ISrHr5rmadFF0kv6VfhpnV6fYr9RjqEbv0sLtUaAlU
4c1lEEqIvviNnwXMw/tmkvjpw86GPV7mRKrSeq8phWj1mwCkyAiHH55mgz0GvU4zfzLFw7rGSo/k
/NTYBkAUgXRwXxcwdtt5TIw65s7QrEDpTzASan2JCyP1gzqfXJznVnrNhaoPaYjVnuTxvO8jgtYO
EqfBf1Y67VJ2NfhQiwAY+9Uv2G/VVeE8PJgdJcC0ku3hsYjDDGLIyErSXa2tTUIUlRWDfqoVXuhB
eNNMGFaaT2HKXeELeYGTC60QcRActx6hzVrI9dESg28ioAyGE5J/fG9S643hy18f4QffIegSLoNA
5kbE1UzMB26r5gz4OaAFxb3gwKFCltG3lETPtXoYfRff6t3Ov0Hlcx/mDdz9YHLdgYU1vwytVJ9B
1JxUDFw/JL+DvFQF93UbxYMz2nPLQcp+Xx8CXzZ/WAl8hDh41tN0A3YMLRpR0/MwgQAwF+uTFtfn
tfKfR+nQ0gFggBhT+34M6xcDDwBEMG0YWEcN+ddADu/uc4QpDMUBdYMSGj/vt5t/0DEzbbQUgYMN
uGlhRYpexcedaTqIf2X7zioPUMn+5u8qfMI/20vz2DgxktPC4uLqIU2mhjNNbuCWiXmRMIIR6jdh
yLrzej/wAl1DeEBCSkkggE9DikT5A2OMKhj92i5zKEKF4Qh3QBisAvbIL9ayXFQafxaMDx740jK8
u5xgDVj9lR6mPmtrRgXnXRvu+EsfqwSsJIEpcNPibtnRLmIrIoSn4urA7OON76GV4IJIsgZ0gdrF
dWyFSfR/wj6IIyjavKAEZrE5Wg4Zljvs2PB2novzA37f9b3dMWasbR6j0IoYlfNm9t/PU95k6tcW
o/UCnT3jOajP0E6zk/bFMvTaqUIDTeqN9ZfMthhG3c88KM3yZ5PT30ajhKTyylzCfn7K1pv/ODSv
mQjxCfEjId0UpJOvlbC4hxNl56AmtFPKfuYDuEoi17Oy6+2LfQYtCOusRHdIOvOq/fY+HaCNWxvQ
GmszBnMJw+t4vgpD7GLQisCKA+PlWQgA709yRCTzazruCa7w6Yzsku6Nvb2len9Yf4X3cGc4DjGc
gs5ju+9NCt5hf+NFgoiWAaM7++4mV0zeazuzWjgS+nVk2WQ5u1zy9E4M97yO4seZvfAjth9nPnMj
gOANn2NMRDsif0TwMWkT2t0H4zw2mSjRu9GqvPv1KBhj4TjtBstRObXAIE8vr4XZEH7WfELTzd/D
3nB4wyQJn+TOHCpb0/zKLmmETLIcyRMjE5rpMu+FnLJyFXcWWc3PHm8nyVHpwkhOe9OC4e9/7d/Y
952wmuDtc4CSh8dUes/igBqCgdmYr05uGWwefXN/+58U0lTA7YKl9cWH7yW76eHRT++Gmz4hhWxq
HH8WzLKLK85Jywlak+noYo+LqMqw3rR7KtPOrh6LDNsLNuGyhffFrntwKsKAz4AR3TIPxy87RvyJ
Bp+6b7J4XaL0AeA67eVfvcO5WLqV8j7DokRGxcW7V6dKs85NrJdYYWTFISeEW1MTgbPJFAQKASwe
6K043N+dDL4VUX5xAUsEJ8B1vlf2gFSFI4NHr7GSB2WsgC7L1QeufI8lFGxnZjgvw5dWTCWDDrD4
Aa/T5ncw55fv3vD1uqBXvEjguqQ5cFMHrJTCk+j9WECGQ7CcaWBuUYzWJtBugWcdZy0hgN6rhVYK
4UiBpJU/fSV2no+1MiIBCX8ICu4sJerPfzfME4egufjjy1HKwp61IarAvrv1MG+wvoOrlRjizNHQ
AfbTkiXIktPOAHEV89C7eUooO2P/pfoMRF/zPl31KoYpzHHIql0Wj6ihFS7uV40HI8+pfbkAjfcv
EqR3UEgIV6lm2M5aYBQcO3m916v98x4K4ib5O/CSTBQx5GshCqYELpCKbjkFD9RJljEO7zpHjTQv
f1eWGft0OXRhGENe1jQEprfjHDtr5SKe8Wwget/z3a6V/oQ/Ia0MX9r5nJRMQUXdzNWEFxbGYxyi
2/ScrDwvuDzPHIZrLBLhDgdgCiD+1ApfJHpgtewFAR8Sivfd5bQTmQA8KHGY0fjzEy9rD+VdKA5b
CMeCIUr1jqDdo1rf0SLEuBeCv9LS73pfxg1nlZ7huYIf2jB6n+91S9XLe8YM8A4MQUJrhp0zPw1P
SY7vz5x7Dn3u/EE2xLCQSY+jjZu9EJFtnniZZ458pUDAseK+kQ/j0r8D33IZMoG5b2kjNjQGtR2o
frFBrsuFTR4POBvJGItsBVccBY4QZ3/mdcj/F7+M+XUmcBjhzxi79y2zj1++aM7uG1kBr9rbgWLy
ml15DjFbgMF8Jrsd3gX8T36R+CD4h3HlskENewaeCPl5pT3hTU/hPbN1ed0Ub+DUvD9rlWEH8QG8
4koSLpaVyRdjUsR35nBRxJc1IUcl70bchLWtvr0OnOVcaX6a/KUuGwkynPiR9//ZxzOc5oBQSvst
HJMqQXgo3ImnfX2wIrZX+fyKDxE0NOBYSmAu32GZ3Rp+JXnHgYmNoRfsxAsbX1FJhtGE61Q8YdXB
yUy4evF7GEdew0oIGzzD52KGtg9WioKBD222u2JCwOKYwfvx2C+JF6363fXuKPtVTFT4gtJ/XWBG
CoVlvjNT+7pDVxT8mt0sDsWPKPagAsson6nzlkvml5tkGs8CrmuxnGpBwqIWaKzz+FhaK54vItWi
s9YojyGBoqxseSL9fy5oPO3WN+Jn18PPbTgNnWUsUaJIkDEx/Em9iDgNnaeRn3cQaCH38E/BYODn
B80ePJadU4aFfQ3e1x07kjK2E+MdShs6ycr9vTj8HfMAapdVUOx5QD7fDKmJsOWADcP38UN2bH7W
gmZFSomynTUk8P0YUj6SFYTCbxYxXv9pt+ON/EawxEDAD9fL1zX1zwysrgailGwr5LcBPyVYgVmL
n7iCafD/9wYs5IQ9FJ9lYltIVWRuLjO7g5HyKwoddrmGdZ31uMoQRPw+GlaYnz4hRACsqxPncX1w
7v4KQSVHWCoOY5avWPd88pReu4vmBMjEEiviRYRUwvCP2Xr4Wam8dr4Ivr949iwn7lRkOcMMv5QD
6AiOszxQNBDAZP4L4duNCcp04QK82uhoeDmpPXoiCaF6bsX04mKVp2+dOYk1MRyazw4qeRwOMqSY
PeC7KZU2datd53j/bkgYbpP1pYR01qMwKd0Epwzjqyrm8Whu1PP2VPD3Sus/MICiubwbu2JcO3K6
Azbhs/iAV5wKmP++dmokn9ZrTDQweWn2iA01PicO8x+5Prx9HYOrYESBREgnOHcejtrdBBR5QCz5
WpbPMxNXaxivAd2GcmGkK/DZ54VZFcEe9o5Dg6cuqsEEhTWrl7WKJw01L+L8uXW9sHv7A3xGIYvP
PAkBt91g4wiuy16NOJcDriTwJHc9Cg4HYH1v6WLvb1VECq7abYrRKNUg7CWL0FIxauIA4CNkMmTM
vyt8O9/RiEDbLVAq9Zzvc+cA0crQ5LFCR31B0amu1R+yEvZQWOcJ7qebv3jrczwzlBL5UdS9P4Li
erH/tp932NzDD/TrH9wu/gMuRGWcX4sQmimb0I46GUQgarzWWWMMKFpkKLW8Wchx2NzV1vGYLb4w
+KQMIuG0vNJg/Bias8WezogDOLtoEc/VtKK8nZw2m/QKokLqI8bEvNLOsm3bpR1vJEv7UUv31nrk
a7n1Yrmc9cvneUA8DJZRFrDU5k3jvIivK6diFKAuHtG37pfEHhYrNMqbOZYhwnhHwqPFnRkkOsEW
35MlSPE8zLcknTt/Rmf9jNflxaHW4vahP/czOnQ1QDFoJIIN9IBijWIUSS9ULHx54jQQ/0Ij62x+
dPrSr0mK7Kv2//78pTtVfrr1h7GfCPuSWtJWX+gHxzO4mzTx1XnNssYPobdRjNoV+g0Gtgt5AxRm
r6XJHEzkIgUPMjtJ/Xz4zHWj7OIo2NQDlRA9BQx3RRpOTwpwfZogxmLQEx6CwJtYIbUqhQAnN0dn
t1y1e5bimy8PAoxFOBprd3ffZh5+Hr44cQtu9Iq4gZomHBNiyd4FY+oSahjrTs8tc1bSknHoizkc
/BLOL3bOCPumiu+lwiQVWrZWzbSlBBDpedyFXLMAezNsKIDTYGPiO7iK8t+AaiImqwsSNB8+XaEg
EsHY5Ku95jeGtdnA5BwJQLCeMdHNXQi99W9DaCfvouDQZZoJ5TI8Cj8DVXjciIgk3XD6fo779662
RLJyeAkreAm3FKLSTGUhJszJzzAh+UzwLYLtiXALjrwDyZWR/dBYq3BEPKg5mqpEr5CksjrSiHD1
oHhTrJWncQPHGHrsuBNEPbETR15qdVMPy6tjDQ8C65sdvjYww5hfgMqEsrGhQuTMfeKteHpfo37O
YxAFk3ytOSkAeVjY/JdPfBmsyNYocF4IIi4MPi5qMGdX5i6PB2Im+LSfxQsSZiYeCL322yJqD8Sw
C2MkhzkDjCMMnGkNaHFj/5r7V3Sr3O6yv7vUVvALDiC2KHdWxwXDkY8Ki3JsG292AdXLNBJHEIuQ
ARG20USDMT+DpVsDXSBHBlrmQxssSA6M5tVDnPAucaXexdZOmGlSPtdo8WM3oh7jSvVYG1rHEWHu
orG7OHEJ/NkP9/u1LJACHSWmQxjHNMSVwB+ABlm4OuYREHkHj6SWhNrmNa01t9CiUe7JLU+id837
SY+/OPGfiSepZ4hYWL7+9KaXI6txpnycrEsQOCbYgn8N/ZXVRS2TYjqD0wVTRuvyfQyhWVPtiir6
4XH9lfYvut1KtqcRRTOMeybaK/H+ha3cZRqS3JUuvTsdv+pgwsjnhuqQAV8kuWBvb5RRMWZozo4K
G+9SbLhJCxzByEsO+BOh3uTarXBt6mRvJAkpMGUW1iy1vRNS1PhjSdbKmLO5phPcMcQTEs0DPsYw
7BKvIq76wOUXCtnVBuPQ1wL2//FIFBARRlz9O4I+KGJDuQiePt8W/ooRcYOsVYAkKPIXraesjL0E
b2E8Ewcpy0ANtDXdD7SxiFMFC0N+IeW3BTcHUSyUuAgWbRk1wrsq86L34Zc1GiQXBD6ATRLCTzV8
z1CrQUZwtNZ2+6/vlIv2i9t+jXn+tPUGyRulC8SqKhRM57O8k1T3mNUESkMUhISmrbX3Rr3MUX+1
r5U0cTgX1WjExTPymlMq/7Y4zcSL8WQt196b/qhZG6O9jKtXB0N7H9OBGWhiE+fypib7f+lSbVGz
mqJsnSPBsHbkwV/N7xXyo7t1zjH5+iCgkbYYBn+2eMlGLcjOaOqY0+Zjn1dYbv3fF1FvYYGR26T3
mLK1YKyo7B6YICkwVLaLxevLxGDCmf2XdxnWlhBa4jC4oWffzyWjxvHMJO/SVYU4GK3JF1xkSCCw
UAkhJPf4F80Q2wUD/7g+T8YzXdk+lO8PPDabc0WU4Dv5QFZTAFjXkcuF59zmutv1B4Zye2D03ze8
dNTTkLlwcEJf3x9oSkAUg4bivfi9b3dXxcXJh8QwfXbG/EVlo0Lsqraic9lJ9q9hN153fOJueTLu
1rJzDp8NuTyybc3sPpzRxmJ/6Azk9BXbwYpXdEGgJWBTymE7q0/f6IsGag5ibbAkNb3vz9c3DEBs
MKnvnkj6dMsdHXPyIjajY4MhFF5Ed2/RU+djCI/ESYQGNS+8jwzsOXk5bAFqY+4qkBJH20r7l3tJ
97oAFjpH5uWNpx2JTM0M60JP4Ww29oiGyctq3DEB3rlvbHpyzqAkDcsu+0fSmS0pikRh+ImMUFCR
W5JdRMTdG8JyYXEHFPHp58ue6Inonu6qUoHMPOf8G2SoY9fLsJasjNi5D/x2CwWmc/NG70m5Bp2i
9RkAlogTp2/0tHK836DreQ2Ru3pYmbcHJHTvanwUUkts5gc8+qzr1MKJt5kowDGuspdacXq5n2m3
7C/IejAdTDB3obGNk+iJsJA622F7uqCJdhwDH8/XvOQDOVgYkegn1XDXsFwxTQiGc+k/Rd46C7dv
svd7cu+y+6JdTQfBFGMOi02Nsa/7+aNj83BqIuIPCIt5pxmlKAT+3fEv5nbsXfjM6ZIovrNlhSZ9
sxwp1I6A5rDi1IT2tXI4bTDVQATcU8w4gvKeMpT2U/xN+Sicj8QlGrbCJ6ZW6OBbu8yt9gRWgMcU
gzrYnCfCcVVKRocJKBwRwSlwWzLWTSKyITrkMXASLOXHR6yuossjRoishZx0UfyTYiMK91SA7vw6
slpjbm2NgwOaID08XuahMi1V4LyBw9qs1Yy34c4ty0GrEf38tayH72jdjPC2CKX9KT5KeS3mKFzN
FE5ufJxfZ5Qem7mYX4WbTdwx6eHMR80ljq3SAAUnleB5DraXBfPDcWb013P5WogvjSecsp37XuMx
gpsKFZS4O9Smu/m540GqHFkKjkYCcJWJ7GdJmJcqQsKxGTudiq/hXy2CpNSzRScTlNZgd/gVk2hI
vrggKGUwA3ICYesJC8xuvARzv4h5sz4rN4NkdCa05rlZu2lPEIVQGbMzikCDDKVgC9C7vvKkyPMy
rHCfGO/VJYuNeSqx3ndMMEjTI2iPUaX0jsVJorcd4X4XwaLi5ICqdOTqMCWuYBiZ+sN2b7Zf4F6+
Zb3+rGf4xpsN7MII9TNJP0+uLkaz4lwvh+tz12AQzGapmzPhM4vky7i65p3ujzFzd5xnBpfvYS6Z
AP/O4VK4x1V9t2tQP/GQtq8fXJtKS8M2zZJmsLPraY76Frztaa5aH/0rkff3o6xZcAccTcb3A61R
NFMYyX0sZtIztiA4cKpxZkzquzj+EjOBLYhMimZ0sqCYlHI7SYfWpXpqBzGNkk7ywiFLwiSgCB4Y
E3s6pXlfLCbTBoYKBXIRoaD9YSr59BhwTMDO8OOo7eumLAx0i+otTlkZlNuSlsWhJErsNgjk6+KR
OGQ7sJGLwJEat3/3ZSeCXTwfPONeymWpl/MnQsXnjq6Aq/7+mwGirCqNefv98DRvCHHhONa2Vjnp
wzz+5JFHzuEQqXA2AW/9k/P8jqnU/NbrrPhJjuJWdKpc8MwiP+or6skApfASTiNMKxm4lKwZZWHu
87Zu22fccX7YjOlEjK4amd2T3fEp60zem/UQTzPpG1YI+tcLg91iHfXN9wZ+Y+KR16Q69RnKlwO5
mh7r6obzlAwai1h5x62FCGlStn7h+rwaKQ93oW9h8WpGJTs2KfDsTfECRSDCwfpyXR5KVqa1DF9e
sP1QHACIHFJ4i5egYCxQWCiw29pgAn8/ZYZctvYZMu6Mi4agG9IVdh7AmULiAUfawZ4ACn+Km8yg
X77oeuH4piHMNHrgmolRH3O4of1Dukl7tflavnR6QCKBvrSEeCJ62njrNyN3qJgduK8w3PcMkX93
iy/CH8HtvjGoyma30eFzt65gVj+rgX6bWQMYOhCJ+VUj5xdVQ2e+3t6lJxN7ycunw6GKTE+QD2UB
yHiPqWgqME9ACihHWgsc1v8vDb8MFqD9wNpBwEmFrc1vG4bXmkR1cSnUUE52t1fdjIjLmR8i5mp4
dZFWFuAFRaAVSw0wBXTVSDcwbkB3jLdiQahls9KjGclAATAInTMm2Mb5wS4LVR/M5+4kcWJBbZ/P
QfBctiwHdoHM+LK+zA0uEYqOTNzZq3A1sZAM+G5BdQqBlzyKz1Zj81+suDGNMedbQiRi4XtBPG+o
wFp2Qn8pO3qZI9BZ6NG5y+PIaceGkYplCC94SjzqLKCpFYc0iIIw8Hma0Mw7YUgrPjxwHdeJfUqO
p65HAdkT4chedl25ElKwWITs/PL3W5kUYJECixB3OgPDwRd6dX6P+VSpTdSlAfil4HsBZwXjzWxS
nAB1AAKdzP9MSvFYqP4aWi0jSUKUpVFXMoUBVq5EiM5G5jm087nfuo07K8T5nBkhIDlvZrn/P+eB
CUXFYGj7wpmbPJfzuSGggx9uaQXlUsOKuNguh1JYBTwgCV7TJEBPHp7m+FiSsU3jghi+x+c5JwVH
B8HmBjfuegJIGoXgrsWEb5G7JPJc3q3iKvERgA+LNDSsAo0K6B6SRWotvMVuCysj1CioNuuuhOM7
K9n9//wg5aNk7tVFnDLLp2wl3vBpnS/2WTymnZfhf/d7jqFnWO6/r+OvsrWud+1Ov3erZutTLsse
iYrVQZXwTFcamRGI+OlN4NyNjP017tt5xDeREMcuMwBdk39XuX1q7/dfUs7Q86c3W8NeYNzvTJJN
uc9ckJ0SJSCm7/V+eGer6E1Cv8McEDFyj0RrR787t2iQTTTOi4418J8sYVylcIC0szg9Vl61KCvD
hw6PuY/NxJDiujTyxcBZswgbswQRLuKvdfs4/dR5DFECGSofC33bhSix45BpTTcMYbM9uQQrFn1+
oxjgZYa/kIqEoj2P0LnjxM4N11nqOAp0IFR5TyxYGhgnSurosDxGGpeocjv1X+cxvrz96u3X6jYZ
kH5sFJw7Jr+TVI0A5hnq1BpDybjiedXGdw3XCBoOrNDYjGkREDg8EIXpXH7K6eGbPVf5GOFrS8Tg
FsbNejT9jp6iHf0lOY3XQlNmJTghPmtYWX3rkgi5eZXHajJPHlMM8xPD11fhU8beaFdzTWIlw6/f
m041SNFy1Zhw1Aiz6jp4jP74SU8V1Seu/1bn8xbbq2Gp1/nAqZsl+NsPb5jMGjHBxISlaW04ZTe8
CxTi9jJDyP0ELwPLyr0WMvYMTVK9UZVthwq/D0DPNQrhqqgiA+kwPvH81djn+wU/nVXzN7sY5ubJ
4a2PZYTrnzZitI+vJGcGnizUWGwykMkWBHzjf4TmUejZZK//LBIPiAGnyxhBuar/1E5E1ibph91J
135VHtt1YvxWHZAQbviFvOcKV7l2fsE8+GUP2ThRndUIJ0XXeLAqnqebPWf6+L1YnZFF5UfHM+Ik
NioMb/QAILvl0afGF76f+dRW34fdKSyyjHG2uAvOrDmfc/Yjab3DXIGGEj+CLuF6WP8yzGvt7Dt+
VwwDDHhG5D6ofrvSmU4hxp82lznDuSsDFQBr9BWti85waCIzKfQYNVLXGXzGvfsCo/qtEsNeIpZD
m6lfPxEl5P8MCzCFStAeoi/FN4jX4Nhw7B7TIownBJG5pi4Nii51gIcD4TaAzMZdd6E+gwXBNXQz
1UBAjMkP01J4vLiOCJ2r9YFagz6Y2QMNZgBLESZsuShKZHbYBFGhU54QCWBQGs36mnGkFDOBanmA
3mdeCbkN6sTXX6XZJSdQZzGjgl7OmcLebHINzjTbY41RTM+kSiP2wtpdXCZYZk2iuqgK80vG53zV
GY+4vG72sAfeTeNx6MK0935Y3rLBwaYwgU4YwduWYHyLWI+9nr34s1w2U7bYmb44u4+olCWK787S
Ssw6pi+sQFlcjXVAnijtXgHN14A/Rjih/wjwkILRY7w3wOh7wK4YgqIcaI0WTEtl0zzRphMmIwuG
RZBIUKJiDBR5mDRC0gdrcRiCYzc5tbZ9UmRwFV0PxRTlMhCVdzudQBpAwcBnCtuLD1rfX0NNN4dG
zljskjlYu+6Wr/myg2Gv4eKIhpHHrRN02wmaGJwtHHBrNJcutn4dezi/GwEpiiVn9qA7TRGiGdnD
UkdjIhgxbcT+8chauWyWP8RI6LB17wNdEebcTbSpMyKw8gdMKUbZTsdhXvQU7Glpy3F/ZZpsqNLb
+BeCD2nb72/bhaiH66Duf+NI15D7UYsE375dsoOxdWXD8St1WHuIldivCJpEKgA3sDW2Lx4uRiCb
8LP6EI8hyHg0OpqcF8E89BJYcdINLErR9TUY7v4yW+VVsV541M4B/lK2fq5P7Lflw4ww8qE7pIsQ
h4+6Q/sCN+IvP+WAcgmAIk1uB0hsgCOpeSqk+4Mdg++rMYaQRv+xeJtoOpCRl2YQYGKIdAIjFWY0
eZ91YfjUGflWzm109vuOtX8t8ucUdSRKnjQH1voDBM6YKI2Wm/aM1O3tMGzlhCQ4LHP+qp/RUJ/R
FiMGwaHWlm0MQeTGk7C3wt10e47y8zSj4QHzaK6nHUQNJsCsMsC7HvIBNn1Ul+b7MUb4dKBHeDON
Lj9MHiVro+sp2C6iuJoT6w5BfoWbwF3y1Z7MowFvae8ppI3FZCNNxlH195mI278gWSUr1usSAP1r
YMVXjBYQA0AVeyNGQeX8N7Z7hm2Ov1N4JJlz7if0eGN4QexPWMNs+v5kMr0x75Yw5+BhPpaEX0mr
84niDIyVujje/iA8RxQ94/l89l4fhzEK2yA5oQbZgbSMWgbs/6YRcApQcr3EpE/MHFHAfa6WamJ5
lu+YXIJqdQB0CyOi7MSfc1C414p0GP9JZYCE1EiLoD9t6enEdbhJOZCox6q49947+XMEtQlV1MW/
Egg14CS0un3rMfIGUFqQ1FYbJFslRV56E28TJ+htD+Ub9p24naGIu/gazlWlrTAK0oGqs67XVpvn
m8mPpRz4h7LdaVWQ94/vylIHXBm0rKfv8Ikgy/36L4USt4sNWh8wojcb9SnLCfKbfr+K+eQAViBS
PnvbBxacerTu9kytB3Hj1DTzS+IPH/gioD4G3kzRb5AHeYIjL6efpFn1/xIV7yLzqbMY6/4mYntJ
NYuLNKqFvqdfwqh7mzHuoufFMiEZuki4xOmueiwK4B3GNAtJeHzPaIyF5zzdNT6V2AZh2SS6ciTM
Shyj0UZDP+wYv0R0P9bwzSwVEBS84jkmhZ0wewFw2i+s050v6NpMLE/PPwiVDJUWb0wU3dMgVI6H
+AEzTtJeTqeDJtaM/taYpR1Y7WuEMqirMAZYntKJLmpfmUaJjbkDNikiPqWB5PcEvxarsprZTwTR
E0dJXu71cYs2Tgij3f6yNZRct08rQIEttIflMMBj3A/4CECb3T3daqOn+/FLTMKtbuUXtOCtNyBT
qIx/9fLWC9IEqzI9Qe50jXHJSZtZ57m+r7nxpQ4N0uToGZrtMCg7PLSfxReFu5JdjBPkv+gDcVOZ
Nw3TyVfhDJgIwlykfTa1JiihqMF7YD/vLMEc0ZXtYeG17uwMfDlLYqYnc+YibNnMvph73pw+rZZ4
v7fKx9Wum+F7+70zHxsnkmIG3rOoGu97myCIR85ng4iB+wAxaR97gaXybjSwd9OXz7BNatySu3hi
kINsL7vO8NREbqE911qX4TCQaWBZtWDChjuYQxH4PYD/1mZnocKNaBipnRFqNnLAcXVc4UeDncOQ
HUix37M71mmEt8sxK+eSttTMLshJoLEZ1WTRh7mYpkwX9TFvI93FiQl4UgNR3AbmC5VfbiNSYln3
zYxRSVdwre6IODDYQXbwkUQKw2NHqkd2q1mv1AeKr3HdJSSxsHgdlYw2uWON+nh/Tmueud43Vn+c
r4MdCHMsqZzAbR+gC2MKNEYYAZMxaDQVC/15ZqycrXC3wFsWvjLq5AkmxJURfh0A5s9EWO8AvGmL
t9JSniP4YwZrpCwGLs/bpWoJZoXu8Vmbx/Os69JMjjhP/GV5Nxk4Jpv07ZP7zsz2Y2w5PpKUOQtr
Knf9LuVNaiuqR8Vzhicoa9hZilGb2e/9tdjnU2ca/ifkx4weBlrWyTVMjJbt/5diSX0AMBqi4iGC
0cHgpE3tPiKhUhSQ8b4SY2ysz4jxk3nvu+h/mOfDJnbQvoHZ6BwjL1o0qkc8E/QEpiIIvYftIQFe
olnCD5HJIjcBIeQQ4AFERgKws8YUosgRsnJfYZj8fXDA2UkXwJcBSTb/mhMqQDxxo5RAQs2cfA+M
rzYrNL1wYb+Ed6UYwF9W6Kkrl2Fj6iBGJkwFG3L2bwwYjDYTm7tifhmw4PeijwxijH8GpSkIIgOd
0v31TMDV3fRO2UpzBdYsId/FxLxumDkw84P1BZMD2sK5PF1P56cofJGMl+CHDBbm+fQMqd+ccE7u
HrW96zBU/4L9tN9Z/6oai3KOPjUV6sDLL8cpuhvOhhojIKyrUJW+79a/ub1cTEkURwOruIAvDKBb
g+GJYmQ/KLexVfNvwhm+XQUX2QSXDAu5OodF53QIlKtYvzaa0Pv+sPR/uRd19u2AmN+XV3cCtetH
Xj6TrBwyyY8ETTuNPqHmHEH9R7LxMoy4e4zWzabPw80xwGwxGKDfZhbA8/g0WAAEzr+acdDaF9zM
DFIHbnJI/i4slgH3DMI5TDX0FBGYH/R0Y6f4k+lg7MVqGAdrxJQjyatksuNY/t2fN3/nV8+apeb8
t1ziJnwUWS62L+2PlTPYtPokrK0U0TfeN63xGu1/hfu8OYOuU7Xh5+dVzVgdjMsq/oqks8vwXbj0
Y2YpRW/W6foZYq2P+eqR9GTVObPEmrjXJ5tNqhuvDuIb9payPr3JvIf90F0OwMne3HLEtLMffjoa
KWQYVXPPgSMTgZ0Nu8DpF1cHWXTDxcrMkw0Fcig8Sm8Oy+m/LWmxaD+T7sOGu4A2oBw47IrQIbG0
5kdhwPKVDqasGLAQCXI8HHUdS3aV35MBA/gIS2ydjVfyAKESmrYkl0nOIwJLCdX/I+7UBoYnXHIw
+YcA+od1JgVCctNzPHzE/qeCfce2dzkh0S1MSdaEfYFC5jueot8DbsbseEASVVQV41ZqHXiyrg8X
7BW2KJrr23IxamRcgMf2vyPB4+mnKa8l6RDfv5fgnfbG72YiI0zVcReI1vdIQqAUnIPiI+IrbP4y
tbwFWBGHI59VMpAKyUUcs7jKwm4n4PbYeD0//g7bTzNhUEKNJkFkiio3R3lFiRjrmQ0LitlsEXbo
s4bq3IupMj04fVx2MB44JF9qgNSHw/9zQbIhMtzR69oUouz97DYK9iVOA8eV70G5B0uTpgZtHv8Y
UjdTDw9bsUlj3bjEKUR5PA3uI2T8hGHRDlNp4zvwxn+vDCCy4HEs60Tl+KxYYDSvTlWEoMY36TjN
wwJfpePGXuLdHIykrM6Nd8JbUfrhixMJdauZkq+H48VUkzFJhA8tEjMeylYMm7vpKQcfG91kXYAO
OEfOdALBk88cMLxCyaEF0G/01OheQd8IhOE6wapNtnLIy2O1w868mGbsGjCCS7Cyfqgh9rzv9ZRh
wAsRbdil2+4l8u1yxmUDZ7S9iX8PLyNhxq/QBz7sfmxE5GnKF+bf8hMTpvDUiWOuoJQXAHBfoK2b
8vlLORI4JXND0u5GmGITwdQz6UMafKNJojMf1k3aKOBlanShaktkBPF+xCmRjhvsno0Wrh8P/t8C
nuhk900dVZ6nPeIm7T+cw3hGol1LIq2x+UkC0Q8sOv2aAC4QfBDxUCGMzIOse6qNcwcqH/A2U7mn
yack+fryAkWMwi3ABYqjXX01uqp4Xe1h6QGMo1+89PiHYtXayfRBwQxKTkrpdZ4PYmxrG/NJwmWK
mSm6In33E9SsOIRipgP/PCbc3NQSS9G8r9iy6QdyIlje2cC9njJjeBh+9pg80+AFtL8JL0pAJNqb
fedm9VsbAdPdCNlUf+SD0o5GChiSx8ojGcOWpBuD3ZQ5GRomOxl674NMc8ejE0mDzGEoh/ZNpRx4
wkZn/P0GQhO9cxj0N/UK4Z9DyyBhgT6Cguh3d/p5nOA9wpkfICXrzepinbdYtAqdYQ+OUZKT0+V5
6FhamJHm0VWjfoTxMEJXQoIPlPf8x5hCbEeb/Hi9umAWeMnZYK9/cigN8pa5e3D8+QgPC+bZ25r2
e8tU9mf4pS/QOOCX686Xfm/ITH+mmec56RiDm7m97rfMWybNiyibfy7/LwBRPisegY4hGLnQN7U2
fLtkHZBow6gPRskZcg61iByXmLAj9FkfIgVeSUzwh4dhaW4N+gY4l5T+nFj3qf6dVkP39xTrT2lf
VLEOyOsx7rzKGXFFKGGB5tD0ViQLDByCKq8UYy9Mf0Vngmsx3RqD9OfFXxNyj+5BNIcO2DbTkzkK
rKCSmZtO8Cvjzheargjkj9hKFuQ3HI1xLtrVwv9Z23zB27UPUGAU2rRSdjgE5aAcGH2/JGTG1aY8
f0WqmI8A5hNycnM9mvMG4GUyqBgyUQ2D+3nNN7Y8LeshPTKuThQ2ifW21dbNzgq4IJYSzDcqc+D8
CDpgNP88KxibkALbGAw69PtKv2Jp/qdJBiF+dg1FR/Y3sG4XG0+H9o/GKrd7L3axL+KLJQ9G05EN
g7Tfft9tdVLZa8GRLmtVZbPWdkjJaL6MSKfsMdYPCuDwau35/Jqz/oAVrn6l3XMKWfFZW54aP7NK
IbZZHAQ9aoeaaQsvgEODi4H8PoWIA89jtO9hQUIvo0i/kg98E5RuEevY8oU/Gw9MYHuJADZjHJRT
U5RA4FtjrS1p5vjRId3cdm2Jxp0DGPLADcPLH8awcXfXdd7+KhHgEuXOv7oQO39xpExfBxkqYRmQ
VVdP2lzNGLul44cQNgxe053lKhzLLzxTPUqw/7iKletWgM48/EBcqEOj60T3GEXQbD2EDyWF5dra
6xvmb9PAFzOFI4FoeFGNKdT5Lhv2zh7QYLVlsMBSDG6eJfwSqL909hYP4g6WD1d0NN/+IKD6s/c4
N6UqKFzX523onrXFEXn5JLePlatFM9evJxm45PmoxKw0YJmHFwJ8Cnf1jQbM5yhmzZIY15XKDaAO
G8/gCqDhNm5Rva/3IJOfyn550OEW3SA98v8tcyFTu5ncffxaGUUaQcR0jKRDHsZt+AxxfNEgF5jr
w0G9uYeeY3h/SDTi+BCxWVjg+DCvg6/PZiQAWq/LczvGj3Fszh6uyRAb/A2oQJ041l64Z0U3q7/Z
PNyDhkVp8EH1bTpgs1NrT6d4fq/PfiisiNVgxs8/eWLy75ZhzefvP3wbndkLywG4s0DnVgcozLeY
uEBoq0gN04R8DYDEpyzq4WTA6s2MZXgNg6Cdcu37Uyt0BT0pyiZzLoAL4TnAaIC1sdRehgjD4BYE
1h7khXvOZW25HYjQ/BleiOKoAJpdxfxmsq+gVFUe23wYJ33aNAuqB6fNz3/rbKEElVikDmzxCwT7
ho/HsAFACBJVDCGHEz+OqLnXCIo/fEt/npFpQuk+WsBw1VXsDfvY6joQ2ha8yFQOcItQhBS54NVj
l0015CbVnB4UqT40PJguXwNO+AkuuBm/O0asCfjMzTQkScwggYh9ciA0MrAl6y/2APQD2zOKm0cv
Qv1trocEUxsMvNjTLgvLL2nnC1aElS8EbJTffDDvsFla2M88DZ7EswstDW4WQNI6QN/LpgB5dsG6
bI+QnBwLbsJgMRb+y1u6LrO/p5kwgLJ6c6662BJNBMnkaYgjt5Jmdrbqg354UMhZqezyTI18knqW
rm4+/m7QW+EFdF2/Nff+0v0Nuac1qK1Bb00+0dWC+p+5RlCsA+tjCWYR/rwQs2YN3+cNdvJ02EW4
Q6Pp3eDOLue3KU7R9Mk5qIxhCccZHuP2+LbXIyNkMTWGv7RY1LpDopTgEb6K8g7PWgeDJqEHQGrv
W9voO+N793PhXp2BB8ndGunAFfnLeWuMR5Hei3FFDhaDXMbdh819AcV3SLM6LCW7e0D4z5y7CdgM
zKuMb439WeZm7ZxZ7FDgmFAQmVxlkroDMmdIXHYIiMufFH67Qej51/snXdrWalxpcEWKJYL+gTjf
l9DdLVpBzMfJsryNowI6jc3xFmIF2UVLh9Ui+P6Amnyh3Z09Fj0AUPFrYIHCal1XP2svcQ8v0VVx
er+dDv/bBDKVqNy91wf8AhduAvUxzkusyadq/TfA7k2y3HsWOJp+JkMKPiHD+j7HdNdMt/mxfsfg
mINm+X2cq3LxpDOn1O9eln0I1SyOAEBVscE+y653wQUSI3J8ofx6RRVCDrWxBEMD4IGaw/QY8E4M
EuSF7xTRrPdlnoYV8SKTsBVcglF8qcFI/RuKOm5N/sceChPoLkx2hCT8Fxrd9J3MYazbiNnjSXjq
m1NE7mPsyQgcDMcZONuwz1p8Xk140wXd8Pcyw7YiGgUDRvHbBNW3hFtojJAMp5OIM7tPEOCeISvH
cHt0LmxxXHPN3/c5xAx3FM+Fzy70sSys6kPrvYFmlTObsWEfX3DiBObANKWCYYJT2oDMQrjwjFPZ
q29RmEwtNpeLx0l5M0v8UEIFGct+rTPwaahwOV3bUEck8Ka0WqelXNSATzkAsWYaFLKw5zJoGVMF
X7brrn6tWszJ8WrZXtVt9dymJTeYJ+Ozp/xDvI4mErjYgXLbQ4dPYGLVDUcd5slYWk/byqv3Hafh
42NT1MPuU7SBMnITlaU7zHm8cNq4m+EF6e4LUSkD6hFeHQtgj14d8MapmTNnAPq2SGBsPCRg/2gx
ZjK22sUdbkDOAPWHMSiXhLtj3X+wVeV0816tjQcPBJFg8UQZeo9gNGXG9aLGMoQkBnMTuzYQKNVd
2q67oz/KC4W4H4ajP8zt/+69yfuOl7MTVhHQFlfga7Vv7LsWIx2HE0PJ9neQfPUBNKwMRR614E/y
yX5t/XvYGRjQUNTHCcg9GR6u2ma4Ka5uicUhwWJ87s5wHGp0QhKoxnZSDXhnl/45OXz3VFP86alu
M8gMFLAA9wOSxPmfEezd11F/4htjvvvATFe3fkYVf7onYYAJkRXuqayY1JSwGECrVRIxyf0hWeYB
NPyULok9ZIKCt4KjUx3wObDE4nSxmuA5ZE91rnsqEFlojlT6R6pTynqgYIxL4IY+7w7cBpVmAlbA
5SaKdANnsctPbe1gDZ5FHCW1PSNEtMKO2pBK9FKMpLJSDCOxTqaz4gWv8yDN42ALQpeUJKwVd+vN
nF0djpXWbjH2kyZIlUW907W7vO0SygAZqmc4GOLa9bg9HKTFTzjlwO6rQnN4JFkJ0AbwW61c9q9O
hTSBr7ok01KjG1JbIzl0ZjjSsd0E2mXdSSfPVSBpkZCosvANyT+PEYJRYlkofmH/aGZt9YbjW+qs
G3OoG1esXj0+nsW9++H9yBcZb97p1f7UMd+fhesvF+KWTAeUb7SFD+KYKnT1h/LifiDYmfCO1QJX
ZQwhvBJyc4lWhACUZIIBcXcD/sPXBAx1FvBIHgCjpdtrTBZ5jgMtH44/NcmkW23ykVcoM7JV+tgA
vi6763DMXK22mGe/nTu4nLxdmNpGGb6aAw5ciGEB8W+scDIdvjRQqgzmpd+h7dUIIVmkzO4RxwDG
6JMtw/shmR5jLJAvrd28+fbgfh9XNMtvGNVWOog7hFpMOZx53yOnhDeQZvGWb8EilwBl/B8VhQ1t
MEsz69Xa2BC+ioAmrQX94oq0PA4MaItAqTmwL2v6VT6rUm0acojxSWM4Ed+pzFqivvHdWetVIDE4
cDUdFc+qx+up3933Pi5SFhwFXkFobbpff84UJozRidxkY0knNVZ+5vdHFFpABQUUUynwQMclhGCI
DeRrNfXk8GLWycji/OA5HG5gVdrzuQ6F4eGqc95YOrAGsZQ2iRqwvJhryrR7VAns6F/s7825kEih
+/C/tf7mXflA3agRgRrx3a38X4MfvJlh4NNiMb9WHRC75lDjkEPGWmnrrct0svtlQgjvggVs6Wjw
sfXs2/gp8Td0qC02Ah/5XpmBdvDLhaZbYq8lECEiZXz3gjY1KWyqi/04YG/LydK5OvxFVrjt9KbG
lRL+FK/bOEPVhOjWbHP0YY34IZ/hPrnKHZEsUTmCxD08sfr5uKlN4DEwDpQMP7wyGYWB1RRO8pkB
YPdAjWvJCL/+gZE+vg4l5LDj6Zj6R3hpoRH85+lYu8kAfEzNbOrT9JSiOfjEqG/weJsWs5TcoUSk
+Grl9oVl7bEpEz/xdb6qoRKyvdUWuf0eF5OyESriGuO3Tdet04uGYTfOnruGbY86lvM9GbeJuE5a
GG+0Q/MnszOWz+YTq6cv9UwMKTvnB+aSSowHjXaqd/VkhApRN7NJl2MWO+KtFjFsmFwMbTpYjJYV
4XODeb5uh6YWQHhL/0iap1GgEekiKLSGNg2XESxb4zwwZyklF+Nk8zZ+uRg3mLN5KhtSmQW6meaW
Zt9tMEu8d5Ijg8cupNFV4aR/lz8YK4NFzSdtZqwBPmiHtC7i6ru7Fmtjetgu8kZl141Lsz4Aytpv
H4OacdFhvmZ/iWqd/45tDAV6oR6fhdXMPtss0BZYN5DEZ3WOoy9s4As8zL/6Qc3GvRb1trwKDea3
3ZzxgteYOnWj5lzjA6J52eKy6k9Ur2IKp2T2A1I9Sm/VzaflZPw8QdariaBcPqI8ejMtUR2g8e7m
tXhDsaSV7VcRBTq05AdUUBg8ffsrHXjtPtWGj6kNZhDd82uFgy2xG3N8/tz0/Pb1nAs3JLABHjYA
Tr3teA3y4Xk7LpzbWJN0nJ79DWiZxeXnNExqIXthtchE4ie1fG+Hefk4HT/CClA+xPF/8sOWMceJ
AeaEtK/gudLR0mI9yKQbC9xIw9+xRwE75lTROvgt8bY/G/wXYJaViNban4FdNIPC5FioXsmUVw9z
BO3bbLpgGN/Yb2yB8xEjfO1wpxQ8Qv4lcok6vOqJkvJ4ZPCTIaOtU3PW294IlnOSEHuaHUOv5khc
8rCCCbTMPQfoK1sjL2mdgviU+JaHwA8q+irpmQfyj+2ZxSshpwHeutuXjjGinTn/VoX7m1x3l3xb
7J6yVi1mwz+6af+CTb6B42WGEZfRBvqAwmYwa202GYzflYKWg3g2hBDwVrDdTxYDYrKrAkETsiko
R1mYRpjWxRo3TeG8ha/IcXgNs5CGdTjVJqM8UObtlE0GzBpE/IkLpDvCDI/rde+I1wTn9XVPMili
AoBWnU3ig3Oz7c7e0smMpdnMnk9LOXanQ2mfOVb9HzJKCjZJHaKOQN4j+8P7qub0YlAic1JzGnIp
68LqEyIp5ueMyCCbaviF9+c1vsDGb1ZtmLwRMeHqtDGguWtaZ/AJDmdskJHNpVasIQF8ncgTMPOJ
Fg9Cyg3aHoYB7Xa46BNmhu5nQdDZ5G1z/tH8EIX+NkN4OVIszubRt9tAXf3gZX4R6/JXRgwFCD3M
yC+jHmQmXBWMR4wRlMmTcupTgBchI0L4mfwCsmUGmdnOiULKOoxACpRIRsOjcAokVINWhfc+NPFr
8y5LMkrHX/4WIHvcN28bzpUNZwyduW7lhZUGlQ0vzKpJHVlc10P6TZQXJkaadnugtXG5Kowm+8fU
6d2ohaRZV/84ChBmGdPdyNlVhhdhkaj6F2994OWXZK1+/hJ21fGQfR3eBmYSC0DMBdSzPrEYYBQ/
VyOduRaXmZy155P7WmNeSZkS9BfYZcPe6M/vuG6VZOdJqWCUuJpFBANOAyS4Yb0JWnbBzyDHsAHu
xJOUaHiBF8JJsC8EN36iKmKtrkkL8l+YTlQGNtD6fEMxKiV/GF6wo0qzjs/fYyLlRjIiOrUS8z+a
zmxJUWULw09EhEyCt8yD86w3hlrK4AAqAvL058vecaJP1z5dXV2lkGSu9a9/kMZiIMa3iQtGUd8V
3yQQTl0CEDoEGCWQdYGolC+g//Ln5/l88nNDVKbYfMmB/G/UJGZGbHv26dQuDQ9qEJuAcBQQDl3b
nr9tvbVwTWJmlDAwxt7Gribf/WuWbsHd4ZsOyU+1u6U8rJbY34DmL5lj7TvitVun8/YpJk8MSZhi
xQcnuWhTrCBOYhl+8Lbyq9jkEmH4gvtuD5ZjoAlHSYwJ60BnewoQ+CJulpA88gSjJnTQpyOMYrxB
5LZNtCsXdyQICnw1Lgfkm4qXjqeEy7TIJrGRYQkvhbVPCYMTgjS+T1DeMXYTMuPa23tQ1lSnc5So
EZJdpi4M83ED9TLiBBGHwknQsa3IYbMxOQ4Srujt0p64XGhPEYxSw1unJyEg4o9iMIh5Qz7BMGME
7oTDyZ1bK0IP4ZoR3M5iQpv8IfSBn4QQUvBJ0P7Co/BDb79lqZ14ay6elZrtCfUv+DvDM5pmJFnM
80r0gxXWEwyl3PnldEI55mMGwnwHGxnWFxZq+Pl4Bz+dQoSxxeV6RTLv/LvCjBH3EJ5QIXMWSmSR
gCyjKjM8ZLDDJympX1dES3PnbZgHNQf5njdETFzIQpyE08Y7g0TaIOLEPGmX34r4VZE18ZwaHCOG
tZ79gHFwFrRahP19ru8acNiwJv11EuxJOHRec4xMrG3fhRvBBSBPZz6w0qkGlZOd+eb+jvIQq03c
vyjdHYVPz1kE1kUoJAHlqCM8qjCEROIL/ku/5icrcJivK/AO6LjOQ9Al0pDodV4HTOB/gZg8teww
Ypdihjy9iOh2hp4gT6AQ8CC4srxP9+GeOE4ZvUq8DRa2w9v+8At7iAhSrWWw4ihoFvIGLYl4YLHy
wdLH8GiAFpL7PtXWdKhHdFKMpHnG+KHuCjKr2LpWjLJVB5+aiPgqTFCWL6TMgnSN4/XBm4vpIeAx
OydBdZTWKwa3qJvFOmfpTljF/10Gk4cDreW2b51b/g7bFsoAl+BtH1QUcycCpdjNif3G1U488mIN
Yn1I0rOGJhnvVL/mm0ZM4d0ny0/3cOhHpSx0ymx5Ktf0JJ4T8WR1wZfrQqsP6ErIiIsNujy/QHWF
OqUt0DvaGqZ1sseEUWzhMAYoAsnKcN9OLxqxzoX/QWiMN3Lk3zfvDUQJlfP2PBe8ZEz/QZOgfvDT
vEs/JLV3/t1y+MGwWH5gSTMgx0RPY1Bb+hTlPdy66r+S0vkD+19Ijct6re0QYTVUKQ9mWJteHTAe
zkbVJ0bzCDOEybPGP9P9Hp9/axOOQRRkfp+89LudPhgstPNzCruiAWETxN5E2j/QbMvDsgvhBZKO
QxcCRfVgTHrG8W0sKlyJuSItlg7TwTFDIvphoLMpTXtDT+NuSgDbXEDFN10cxsP8wO4Gt8/yhXEI
MIq/SIigIxTUKphLyaMB0zBcL14eXqyboDC9/AKevuha+wtrY5/iHALLJoFGfZ31C4D8cgS4Ly3h
Y2QxKHPd+KhrzgyWh4Nhf+D8Abzj/j3LVx0YnqvyI3cpnATQz0Aa4noxvzM2ySaLPHp4WnDrn+Bu
a6AP5OKOBxBfIXpzcvQmgGj1w30Mi4E1xZk4xcXYLtOJ+Xf5kHpMZPYGNkUym1NmMHDPqLgtao38
7BkcV42PWzPmSsLmCbIFa2MVTuop4jgeygQyh8NfemSv3tjg2G1u1sQ8jtDX4tfGOkp57EU0OtE/
4wmJWQC5HN2v2Rce3iPYExUFRemzP3EF2CLQVPcAOEa4PEHfp4nIWb4pXL0ZI8B3Y5VnZdbIESRa
UslpTlxdYZRNa6LByODgah3cUwCfvb9r77Roqn9FZcLuCIr85iGFb7sbTCGxfOwrzKf11x4R2ZWy
o+tQD1pgaPEGTuSFCoITZAYo/xg64EMOa10YUO0p94IKdWPNlj5ovASUNCx3k9d+KXYJRJDSmJ0J
e6EDzl9Mvg8O7BooWNmMWFn/e4Fq8thP6oUo6L5IcGxIod5pKWTkjPU5k8zdHBeKyvK+s4GnCLNi
OIGxecHIClsPkyBNTpgkjYRVEDsP2xmnsZivZyR3EuvMiVkIy9TswiPDxgOtHpHxAEy9sjVBa8Pe
mz2d9RIJsstnVQr/cXjYtCKQYjgunRu4GjXGr4EHQWI4B7V34v91EdZlwlpKmCQt78yn4ehwF5GU
nvBaoq6RrQaze+45N7tWHNV7cCTCrWzhp71KziJh/VD9HaIB3ZTQVdQew9gDXLfkWGYoAT4u4tLh
64jniJ/EcF1QN1+++0FcTcu/JDZSt7mRjChOE46aKniLRdiBrP6cu+pisaBawqHEq1iTT0yrM69F
kGILglGULrg0N0xgvG4jY6SFvdd3n5BCcLNPzc35rP5VKNhL+SgeYXa/Y1gicy5w7uGxtaG+xwCF
6j/lGWgDxloYPWT8o8NUjk8PFww+UtjwePfcBNjd7w7DBPQiXjltFx+bU55nRwI3x3VM/CiG5WIw
1gXwyFEwfikicbebQCfCvQJTCOSOObJHiogJycuCSvRkeRqVRY1SpngwuKJKWAkvr/6PzGBOCTgw
+HdRUXEj5uYaE3wen1nuHHYv/vpFwWf0RNXl3yHkCsdn/zXKRPaHeoLFv0F7nk/w7macDjeJaOIL
aYhnaKbnQ8DuMcwY2OVDQNOygy0CGnbpa2fAPHMCZ4FYQ4TYWAVUWDGsD5N03jjPsaK7yS9uv/Mv
Qqn+vE8DxnyAiTautVGqzHbMEgf3Ra3A58ThgNCgFdC+RkqmBqS5086QFF6gedC7u9As8UXAsFI/
SwBp2ASZNol0vbB3BpIrwSl/Hoily/S21L2WApAZPJnIzxgcsYt678CUvJ9oIivIXMr1pZ2r26KU
ly0sx/L5lw429XdlkEa3lN7zG4lpD/P4zAOQrJ8060j6AmMeqP5HCrVq9KZbJZW9WGk9YsX0AanS
75pzX/KzenbAhW2lGhySG2NORoUOj7AOYaEbfInxvX5rt8nJoHbMKWfKwYaYIPcjZgZ13JMumkRE
haUjb4KNPa9PlPz8hphEBGTLqnxcXik1LLQ69mS2HPSw2M15OR561Zsbffca1g1GfaJaZN+Y/cgS
21eSjeM5TzZk1+8dpqyd/exq0f6x8bqM6hWKWcAOspCU9R2I02697bOKKuf+tbc5tSLVce1AJfZr
NOEqG8pztHywR3wEYfx2UXYfOX5B6MKVRJifEwQhutgi86ExbjB+SJaI8LZMEZI/9GQZJKJiiazP
PDCFud/C9gqmTftSXBAjfHh+aNkh2P6Y+P+2xs++5cP6Wzq4cxHAYiWFV4Hq7y4GnhF2HzUPWk4K
nRTVlUcKRIbVpQ2XnZ6V0s6ZvwPIJTxfglljSTPmnquoxMVg9YfITC6GM2Sj0REF/jz5IlT8fETu
cWunR8BNkuc2rWtah+0OSgykKT83xTwKU/grxjDX8oegy+slLqWkXww3GZIGAPoh/jt9qxi+8dPm
mHIKkz+i6QE1nGCwkb1mlTz7ONCWkACZw/vpkq0IY65PlGOmNcfozTpvwKaZ1jARZHJo5eiGR32Y
wC9r0YsXKzOOxr/hDrgBvFj+2R8HPtO0PxzYiuS/SYX3wZMBrxaM+B5BIcPSWVMoRZXrAyJDm7kB
m7jy+IVnyKa8bly87R+pK8LOLQFQyDCLmtKayj8o/ELxI/stCAZvTSflxT6qLmp8O2cDuc+ILiKI
gO/naVQC2OFYP7IeUj8PUsoxbVniCQ9MZiiEVLoSxc9Yy0gvBk/gtTkMR4vbKuNLYW4fto8D0a/z
J4Qwq28GzbB1D/mqT9SdhnEj4rIl0k9M7viABGh7Uxxtq3DptfVTBwTvBCWOgURJQfKFWabx94CD
RKk4JX+BUoK7qADuDQeswx0Qv/melb1AYexFMm6K95yYZiE4zRypYr0RVTljRZbH/mAFCyyXR48l
exs5XIxpa53sqxLuQl9F5Au4c5g07AMq0luL4ALVz4/K9pmOWmkqX1HO2oI+Vfnfl3s+EKiBmApU
2Uj4Z6niY4CDH/9YNxymTWhlSp6Lh+PDp3m6jIl/DFAYzfDi9RUzeiQHQ2nUAvhwh9CaBfr+83ai
3THl6uZDXYnMz9ac3I/oTX3NwzwmPriFGnaonVQ6oBfewLOqmCaCAyO/PeY6jIySacKY1B4ys1E7
Snsx2rpLLuMeM3GZnDw+7vvKP2ENDH42IzWmZVAPC4bYlsgE0bbJTht2I5iRLgW39AsMnGmRxCvM
fTGCMXBowDFvzRTHEP7oBfmBj9foDm347dVXGX8M5l4wPzEitTs9fq7fLgw28+UoMMQMP9PcXuW/
hTIp+pq+9gpVxhCNo/8Yza5uw/sVr8pXuUTrlB/RyinIzy5NgMXeUZnJqmOOKmRM2+LppzUUbnQI
WdihBKGVoSahSenFylybm642BtXncXuzQ/DoZqG6p3xukdOxjfLkNl4+vi3zAA0eFuwIHAxcacjG
wl7hCb0W387wx1wXUMPpb3bY/OouAzGCG/AH0Feqz/CGVfXVU8gu+WOBdgLJsDGS94wW4VcRI8ZU
JNa2u6NGukpynyjQgB+TGxQ/06n3zYngOQXon8JYDelCXHIbnmcTrGT0IbnAaYfAyTnt353ZBHgs
3OUV46qHlcBnG4x09uebzwn0FRM5ZdvzdlDJ68QuILroEVjlzByKvit8P0LSUD8FAgj7MQMm6PDe
0uysdV9952lG6bbxmcAtax0yhC8lfoo8to/hNyr5Edv2tiG5K+xHIOGfKxneZ+Osizz0gy/aZhVm
KHm7TPG+GL4TFSywdsGlvrlUqBSifVspSPUO24VK1apctIvhUa/Ttl8SAlHoLx+QmKCyRqWLG8qs
ln3WKys0fTLU+qdQwxCJo80qzsCIHKRqfFPj14WtkWDf0qlOlDunN9ylJqp70W/Sw9qNSS4sV6Fg
4mjrMLS0P7vOR4m0aN7BU/ci7U7Ik1v3Rr9zFrYRgVP0Wfxo6J1DEUjouwmcqjEc2Yr8O1R0bCNP
titYD68XQ6g5Q9A7OS8h+zcDOgbMGAwPK3B6HD9I2Kn8lpH/B7HNT7080vmHWgaY5LaQ9mz3L4ao
zNDZDD+uPOPNIkMbjBhS7lrQTGqPdEOYdjcFwLj2yCaXI3MBouoxU7SzVSaFxZmpXr5GGMuPfznN
lOmdRZ5axizb+7ErfyxIceATk48H6iGQCmAUBoaHoJliKz/iZACexYAYh2HC4FCgGcIqP3y4YPPK
0pjT9QCq6uNk/0FcjLdPjiBHkLURWZBB8Y6V7047IC20qxMIMAdWD9hngq7C5tgLtCn+ddbm/XDZ
JLofWzMPM951MswxaFqt2z+XyEqZ4+5kyLNPmu/26cBRAdxuQjL8NgbuhrgR4yZBm+5oAf36jwDR
UTFRv85jkkbJIr+IsevKnMOXGb026YimUZD5sFSP3/MmvOH4gj/CuD0OuImwZwBi/srxc9zHfIEp
Pv+TKX6ZctFFYpRLw0zjeORdcHNgnh7lK//RYfW0JDwsH8ueY7KRwnTKUTOtwYKAK19ANV8rum1x
42CEpFuCxW9AE8NMjSeTFvMQPQmMrMIWRA0c7hl9pu2YvGy7WpX4gmBdP1z3x4ajL9Vlb5+dchJF
75fPyXSJMLPB1Q/LX+UQyf60eX9/3fg3SXz0OOLI6E3OIieXZSlH6ThbDvz+VqHiYleC8juRicYW
9AmPQLxYmBe19DhRuSKylB+Cuh6LjhuudYv36uaBOaBGwDVJMDqfq5QZCH/IXWKsvWKKCwYeaFoQ
gCQKh/736EGCO34Bs0GI2XgTY0fyXOV7k5CIGSyxwY553WdjzplwmfCeNr2TQRAOjA7ZxmsAtods
k2iaUaEnxrlew2wZZqii8lD1B7OGcx14ieI+X765L6ygL6MtZ9A/P9geWgdFxLkFk+UpJeJvBPCR
Tkio5IoVQwUveLwrWJWb2z8W/jxzP5j6FnYyq+PnAgxlzD5HJ/yYqVTkDGTCFL/HNsBZkGYsLhck
O7DasXR9Oi8GCe8YsAnnaqEZ6U7gyig3XohYgMITfH6LUbVJZumkhvHf7J4BGXOwLOH7+Zse5krC
ibsSEghmDli9BQaVLZ090ZnZvB+Vwxc6/Wsvgl95/oHNcr0isa4Kk2b5OXy5JJcKRJhNmWq/waib
Z9RY4bE/IWiH+RoygGFC8UyVni1pnA4L5SxYVI9QlOLJCDde3zxr58Okc1UbMMYfOJAXex6dnN+5
r79s90aAV9nHT2jCPuhbQ3xQXEJw2rEU3v3ZH9NM+wjBGmbja8JIwIctfCdjViQpwGa8/R0JAvHL
6LmGEvb09UtCAtfDuZlBksRE59yWlbGtXPZEVuoXZ2ozfOFleTR8/qycW8O5hez2sF/6RiB3wacb
t1ek8QSBn9u3N5iZTYyJrfsaTA6vsF8vEF5VxRqZsCo8BqBrEKiRzvs3j2jCmzbFixGqPXKTDCZG
zx7gSIkmBwnmF4qqbnUjjnodvJwjgoFqFiu3kRxCoO5+Y5wLvPw1UniqEUWI5Yd1wQv2wh7+T9U/
NejOo605G0wG59YxgPNUag9Hf41IYb3DmnHiZh0Pzmu9G2d4/vHPewB4lqEkuBY4mA+So6YeuAoU
WBOlz0Fnf+aH6HD9HcWo8rnT3HbxRE8CJCA2Z1BkVFGvUXomfcD5eK9ZRkIBNr4eaM3ysyaoYXxf
5lM05KpXLUjQiJJxGlKZqFv23EVxUQUs8ZhlkXoiCw1JL9AFF8gmgCvUou/avDZu3xeBJwRMH7st
LueMJI/MUsBNNhmDMACb8EUrMCG/DMFseFsnY2mSTn+4zPbcd4h4sYjUYEAtk2P665v7zLTFhZtQ
SmHLIWbv9ykXi/2Qp3n9onafqyKn9jEmeBc+kNMjCubrJuPPtRyWKcj1AZ/az88tfhZNLNVRGuJ3
j4UWP31MS2syt2C4w+bEu+gmil/iCYJgeM4Wk3nsOIOdySu7wQigcxtnc1l3ZarYdY1rtGknY4UE
Qvp2PxkL6tBYGAR8wfurAFIKS3GbMeaEueM8Aa2aFeNLzEzYz9wiHgxb5kKFf9uDSeEbEmd7OX7M
nh6A3r4K+qH5dxj2h99/UkVMMkNzCGeaIxfG6oJTmG6cA2cgyEApS3eNRvqamERMuTRtGlzyxEE5
Av2GI5XZLeGlRJKMsL7SaU1ByQAklioyZE7n0eHPxJccYGsQQ1Bw1Q3zYEt2dE9ZP8js+sdOiDLi
ZYRCij0NzwLGTqBzVLbilXHUv08m2WXZDJVbF9N+9zFAY56B/pg0L4YWzNqIT5nr6B9hFVXucXNw
zjw5k2xIthIaDANj8Is8bnY8Yi/v5fT+CByl9pxK/ybe5rAVhehgDoehY1M+8QOkcdaKAEXgzHrS
9YZfH3SZgR+JbHgkwvnBF/hFVjPr6h0a+xwbl2/Ak15InoEkQwv1uQbdJ3HNkEBOIH4GDjMy+mAD
GdU0q5dYmjNzUNLzYal8w+dGGF/AqIJcjkrOl0iSfQY1QXt4h3GbwopoTsPFEOv0DqSShEK3E4AP
JZK4csj77ptU6HJ4hgUzdWs62QoQkHM5VYNPLWRwhxB1PJNjv798SVgI+FhGI5zDw5XsS+Cjx4jo
nRNRkg0DoQIQH1TbJeoBGPrDD97JD1v9EIMUNbSLMNd+MR+/MCzXrVOHDbjfa/UvHJEBk3Q5tN6z
C38HvOvaCFys67kNaDBTA2NfH1wgG7o2yq8snW8GEEw0K4eKIeZP7IAJ4p0EStxvChOtfU43GEwg
2UG+05x/8iV5U23ZOZZUC2XLxC1uTyybGm4EHwviSFgS+Poyps9drt7zZOLw7aDUVWDoQ0pboPL5
kf/G7veb5ict1P7YjfFmxfMT3efNvq91/4NkosQFuA5wgInAztF3dkyFJVcakzvhEXzF/ejjx6vt
slUVD1zga/w4hY88+/n4MYL0sRJyTtBQjlM5mPBQ8VTOGa4BJgEo0SUD7OFwIPsv6A8p4CozN/cQ
DgAyjzjoAY8jWxyJ0bfmsD3MkhCoB4quNGtduDtEvyvDX1gRo8bHMaaa8wNEjITozPGbgxTCvbml
ftU8He6qelWv2NZu8Y0Mf8MX3TQOK+A64htSikFXpQudQXwG7LrZB6+bbb4OxRrJx7TXtAXmQpl8
t4jH1Jk+4w7ClaY1GqXr3xnk0slCc8HWcBvSs9AUrOVZFkrPMdxpgRWl65wN7IxEi53lgSvsQqMR
6juv7YtRul9sSRoFIvGTkFESamvsTmthdiHmauXPfp1pssh4hNYirRP6BBLQlKU55B5W4Pz/pmhP
bXQ/QblRplUwQDKS+Ic/HCKg25khHQPm33QD8c1nMtoQLODDiTiB3ANiqxDcnSfGKTKTdzGcYXgx
e0UArzXqT8be1d/7T/eqZY+vUIdE1f7GWWwETya65eLVYvVM+UbOymPVnh4rGlu6jg3CVhgA8Ii4
hbAIbch/FQMxXoAPFYVJJav+zV2CrYMO8sRKI4swl+3qO2WvA1sExxW47YZoW1H5SQEu9CC+N1j9
fBZhsuh9FPcD04MC8xCSPNtAbPuIXqefxlyfeiEdIVPoDuNPPELygXeQLKpQfB9yu8wwooKmwg+G
+1EJXER78HhswLexFio+EegjtQ9YGQRXU7WBLQ+yw4OLii7tI3Zli9F1avnvw9bOg5GEqYutyNeO
Ez3nznOUDtCKge2N5R5pJw69r8DIIagzfwfdzDhVek41IIawFBu5tFZn/ByYt2Be8pgxwe2FiBl+
JJP2jyvhdtzaG7l2UqBbquANEluiGEiuicvGw7DhksqW8PQmpgyPiycDMAy94U1iwZl5v9o9/GFG
AvqNCpqJF37hUE9e4xYz2dVtdiMAdKyLFC+n6sHLJ6ZhKN9nqL+x9sb8jjHabGhu+wtIV1vSpd0s
Ce+V/VRQuUn2A56kuISURTLaHg12so1JyKEX99BOoIt0uzF0YnyLUBzChMf8HTP4jYoSkZYpi7Wv
+4IJI+BQCcZoQ334EJuStG65xDwElG/MxJbFEh0EO0LfwUCjs5m8BeX+Pno49nhzjwUI3XNqJvuY
9KCAJaiOKDBhB807cnaCcsDA2xU+4F8JP6gB2J1Knx70sYMs18lrCTj4zsNDOUqeO4Yb8JDRQAz2
aHth0raDjUltPahW6JQkw0tWjMpvLWrZ8ZwYaoa4MueSR96uuQZ66QPYiE9K8LowpwNF4nwlHwGR
c+Fi8iQ0sqKaANzATP7hQIUejAQ6jGOV7mIY7RwWdTU0Dptk2gLM0+zyjt3+wiDZeUYDCPgMoZdV
geRUOpYgodfnepizZo8tqBovVR59SqsJtcfDbobd+lb7yAE0bS1L7nfIe21oUR4Yjvt69C6ur960
fyapEmJ7TQGG3xw1l7qGjK9hJaV7b7htaJ+sdk3X0K8aC1I9egmlXQywPKapeKLZB8WmrqdRryLY
6zw6wrWqRmUByTlkHKWQfLFzn1j1OeY574OPouGCy2d20/QeIVooP155C7JsrilrYH8waOVcYxnU
hYD9PGTwDLsQNcoLy0iEvGfY+9XP5StMhvqCvs4F5aJoyhAzLPjyve1j+L7+EkjRjD0j9DEFIxNk
U7O0Q69r+OncwOF9/FPBiFFggDiwFV7zw4J/nA18Pn65JryCn9te+Z6APko67/3G7BQP6IfYpCGJ
/Vh3OXwsmV4QEkC//IPJusyFsJQ3yfJFkoAWQYw5MNmb85yD8h4mt+V7fT+SCGZ/7x4DOnpChagP
oSz4iQkgxq287Gz4YlKIBaXmUAZU3IKSX/RvuHHnYw4naJBc6D3nAc8pGuYJkkIdhDjqnai47/u7
XcQNOmBfnchMpVg1qaPQK+nW52f197QjkAHahjy2wtUXtLzPYfqmXgR/9cxZE/1m2ug3M1dYE8QQ
h59Pu97JuH5Gb6isfqeM08a+A4MgvauEz7CaBKTSJQyVzBmRwjd8y5Aol07OhH11Wz0ojtGgGcN0
8VHijkeH2C8OAkrB3iEoBhdwh0bMTjK8infgZUo4WIk4ALEhlL8gCdUImjWiC2hDm/PlfAYh/Ho3
DjbM4Qq3j1DB7/z2x6GunO+dnY/NCVhXvu6YCaGfTEaqmBQzXoMxF932xey9KLhyVwUjua1SAjh7
UjAIeK+CFicHLeNDhmL4qTzaCMySrQklZiGxuRtazCHOYcHpwaP8w0I2wET1/1giBlr9SSPj/+iD
tSOtoP4v0d047yuQ6sjsQ3IXPP5anDcKVXbiDvZv9qj+UAYIgbPJfl0IpsOZ2oxuunKfVGiNAEXF
0gi7n42SAD2DgOnpfWCxwIcWL4BAM1SWPpOKQQTmCsqIyAE3FyNotv0Jqzwl4+XJWNXChOwAUM8k
JkWfgM+Zh74Tn6DUo31QkXXz7kE28JTHRPzrlrEGNZW6X90fipEO01g8cf897vx8XfOwbL93WBFF
JYclz/QVypDSeh18TDSkbxiEdjYSfMGXv6xi6hR81+OKBKZS8KbY2Qe+YNd+zggw9MLt4MkHAlbX
5xBqIEOltgIRDR6JoBDefM41Y85rpC1SxE3CwULkSfCacDe0poKPx2iVWW8+gRoQPFamZDEM5rGO
qX4afiAEU8qVzT3zKAeoOekHf46OT5Q0LzcJ54mbUr9g9hdo1gZb3EjCs0GohWGtCcIq5MebLwT6
LN173OwYqIRUFb2pQSUmzzMei39xDG8XrTJSEeCmMkgImrW5jzCpemeQZsOnyADmfBFXOGfnQH3D
HoB+6EEzrpY07WtFHqYKmcWkH+oxVgBD6gpoN0uTxpq95e2mV9jP2KQGyJdiATAzDdIm8oxn4rmh
OLhdDviLxzBwvTpieL9FjwFlWQg8W6hOdJe9HQnHhLeOawr6nPgeKqvS9N6bto8yLf5c4DrkAF8Y
Lx6cgkzxHpNwnRN2X+y1ekIR8r2xxiMACngiIqQ87ghlwDtPFx6UUF3mBfm+uD/MsD8UU+7Cy9ol
PR2h6XCSfPHqqOOo1GjhBnOTuQ/9RYk/lWxpdczDMq1/2Lh+73bDNGernJmoVS59O6g9lpZLuBGi
957SrJLOJ8c6cmGYeg94tJShpFnFt1E2SvzepIeQF0h5e5t+hhAlmFOCesGxUodYwdb1XIqq+QHP
lqeTJhOg6qhimoJU4b5P5+WakS4SRJWN5X1m4HBDmxNVPP0JjkpzLTlK9Sq/BQn4msPBpfqc8Lxw
5n20FG0X6EwouDEKOs6PQVYpA83eADNVhqIkWEP6AIbLQoLQ0Ebd1xpyKqYXxmygx6pfR/cYnveb
puRL/WAZ++bMDpctMQoBZaScUCNUYR/G+jzQxkg5p2MOIiyTf04+5kzjizk20SDWV22rR8VSv3L4
UDwwyWXppbiaAPJI3nMwvitLtGFonlGCSR5kEOpOurp6ZdwAMwd76lxe9/tzom7GdZBZ7YcXTDH2
o7RbsTko8robbIAHfv0AG8+ynbzJmd6oc3Zhc5qSyNhcSKchHc7LdOhYjelKUC19jgRLvnRUinF7
qX1CQCPOXO2MBrG73o+4VXSBArUYqyliN5jacBmlN3YtgXLm5IbMQkB5Vkx4iLizFOvvdREyW0PP
BJAwbTT0Jr561SDEbbn8iBHla4uu1XqOu3XLFN4MKr+Y1JcWDtHidmaBuAayU073jBn+NMVUE3q0
a8j+7ePcpgcszUK0pziwo36+j6kLDttKuJ/cx8nBMngNYGZk92aIsGA2Ls2JfAuYAjBJOmPpYPT8
BnqnNEs6JqBqNymoSIcpYw52cQUzyKCWpiqItbTJx2wWjA9gvcjLpl0YM+qh5WHBkfDb8n6lkdBg
QkigScVBneNR/LHxmG7l67crmnxRP86QMqh+7/wYprJPRcSnGPYg9sjC/qKOjBHr5WttxLmjTCoK
EbYuxpcSDNeS3h3YiRA7OLZsQEss+hEnQIYB80ESN5jj1EhPJ+yY4EjR3X9gSQsy9TNUIiz2HOG1
Ccd7RqoUuHkLK4fuEN4vz/7vD5pWDekEBB9mLvwpuGKk7lLDjD+CouxjNTEGBJ1InAobsas+jxjN
WcIS5eu8hr1z6f5QpOBHT9Wf+Mp0iq4vUOeDzqLfAgeEFuziYDPGhyyZvVaghQKHZXDAaStIbQBC
mweDiIdt8A7M3W1VB/j8UdBTKjFVyGE456TGCTYir92eU+BGd+/Gt8DidEJ/HUsol2HI0WNmIwGR
mIBuMGg4txofZQHzV8ac6AjQ7gjdAgFA4huigkanQGwW+XuPEeBVxcn4DgoDSc7gS9eBeM6pRCcN
eVayJTAV5CNgMAPqQwxjzrUFVCqo2BfMfkE0UCjbEKUke6o5rLVA4J/FWdzNzQWu80OwkPmKhyVG
Mv2pOM8y2Nhvdg9MHBQPJse/WfvbVxD1EZ/xwzxDmqYzioFT5uER4N1HTMefNi4Xwk6eBGaN9DC/
HN0WN4fe02qCZCE0UDdsCbSA/KSFGHgx1sK+hHkWIysRNqejvXoFn8Ac48kfPEePSbdq/hhXtDwC
Ryky8G2o/WqcNFYaGOxm8w1BMSbPl1BoriSHsS6NHuhHn1FnHhEfgIQAlhDfvQBroOkaZ3zAwciw
9D/1LyUMbk6EBYtpDiPWnOeFTYqOr8TPlXKSpqX/vPTixvoE3Y4SF6vWAJ7o3wtvfPwXKbCxjIT2
hGza17BjQK4wfY8+nKStbXqPaRHqV1pLFe+K97o6YtxL84Pp3gjFtLzK426UR4lTxOSO+yaEXyqa
RYG8biVnTivC3U1fzC/N8YMiBaI+hENijsCQP8eKUc1auJLxG/YDugoQZFcgRLlXTmq0VnvF7Tzq
/cqvPKD3h5XOehzS3mD9Bf0CLDYgIwH+Q6s4XFT0i1eY0vzGEWBVYt/frTDSo6Vdo2vyzMWG7aJx
Vg3uFPUZwQocPPuPk4+3jrYSyunkQKn6xNLL9J+0EV+LVO4/DO0wlcicNXOdxKFbKGIjzGcN/1g+
N5G5B9xCwscg7ZqsX1duBDZDyfG1LpfswqHiP7fJRkX1Of2cUsjCbgLJzCG35Kk7N2hEeIS+3Qah
H4ZiC2I0rYrRa5wG453oLMVWIFyfebvhcy2U3YhJ7eht8QZLFittj1OwWEUkjOQkZFb/ca9j5uiY
Qph8fMV/V6bJb59JamphRzUeYNT1/s/7g88JZWfuixwRECbkFhiOD2sHKouzT+YNnNvGBfZGaAMG
7PVsfdu4jbuFHehwFjmV93J/PuuD1Bk9FLEzeoic70+IEL9oT5H4+ncSghoi7MUv4VEjpr7ipePq
8u+F0166Ygr8tu9R7tajm9OztGDBJMldiQ8iZkWYDj0gKWkQatI3EedYdDIcBMePXp5gpRxioCyQ
UyS5/C4cjj3+C5HLo021pUh8vrJVV3yN+CryOENYpY4OdCJdFe/YujgT4b8AlaC0VisAFy7kn5hE
NwEPv0jkQK36Ckxy2gnz4YEfcLkbC6krefBIodlQUjd1SdYMUlbUDztaakFm7JUPzh4mZE9hBEJV
bEQ7I+rW4hPc/h0mN6QNHWV7LFR3O8FB3OwwxIfa9wqhXtmNMyQlYDrcjbkmV64fV49CekTNyjUD
7QFXkd2eY2CrUCxxenaf3PA+pzSETQQzYjU83Y7snzWZktgcoymlmpgYiSNPiuCxEaklxJuyyyVe
Exy4aQn/L3EGU2knbhPwHfFGxpTPOE9fvNlMKBR8kYtDHc3zxxiSF4LprhKnrrhabIWsCdYfQh0p
wFrbJRperEd+lzxQOZ79f9jZcxkz770qFiJh5+ZE4n6zqF32VnHxWAa5G0T8LX8vLKf+rndWz4Ff
wnuo2GjjgFvADTGcNepmhxuCw4344rfPenKj1fG4WuC8KRZZQKYSwgnVGq3hr96sLceFQ9+JHObt
MQLjiV7zMn3Yw0ywsUGKM4/69N/KQb7BDuvgimDvUrgPyra1pxWOUBE3xY7wSjpinsS6WfzF64c1
iv9u1hfHnqfPi18EUbciPyEwIUqIhKAfz3F3pY3iphLhwq+ftSBmiY2m75KQat85CfKov6kxehEL
XMFm5jbV7WNuwZLoB4oD1u4esPJA0L4Vmb4rGWRL5GkINup3+HNcxRsKjszGDbhGMduM9bAczhLO
EypUxFc4z3riTWt4wPBrdffT0SfWw9RXp+3Txv3rBEdzhHB6//YPp1dqKSRYfRbfiem9poXzcHB6
4/6lusP9Ec8fiA6SUEHSEZ5Cd/sPuNBrhR1Q6hcnHiU++/BIh+VRzt1qhKIf5yP/jsVSs3w4q17A
95v8j6bzalJcS4LwLyICb17lPQhh+4WAoYVpvIdfv1+Ku0vM3umebpCOzimTlZXFHJiQTRDgdT1w
l7dXxV1XYHrhbbWKJUJZh6G8N8gjhx+2DAdr31tDOQBjXIeMMbdbwWskPIuBMJxqf0tgxQg0sanW
/cfojYJLK29uOH/VCKlDh0MWPcBSwbO4C+1kbKlDX43fic4cH67b5eTJpKATZg4hKqQcbDTYoK24
zAO2N/T8H36qISbmEyeJRo6N4TQRwPwOoG44xIJEgrS1fSwaZ4i2evaUiWR2j8x+Y/5DkWM6TeZH
S++JXXNYZxAntjOkn34JU8QHNE2ti9ZIuzKYo3AdTenB4G0YA8SZBwIxO4Om/eotEYtj0I+XzjSh
TVZXduiewbClksTEhuU2fLnP7il9uWcEoG7gz9hdbxv8dU/MnKou8hdze1BL094j7ra1ZqwlBFNj
jB6ZmmIvME0AUeiy4/KlYDXfelVcjAw7R65tY0CzDF/FndJ1y768KKYxhuiUMZIH3ax5I5hnyLKp
uxxyFYGYrKddD8nRIbhAKZKF2XE6MMdWGMMCo24/GqWpl2VlI9gzZ+TmHlLtwzJso20qaUbplaH6
Ftgsr0vI6LI+PDEDGK/jd3rPBR6408tyfY9WflsRHLYPc34fo5jkVrZGyMa1OMdPEyVPkx5h8Rmu
9jtodO+kqCMvWOkslg0EvawwtGInRhY+LEkim0bFi7WDzogCQMnbRtDTOXmvHnjt2hitfeZsdCIJ
LmCxwCWDGp8i24i4cVgK0RBhozlr/4YzvtvloGXAvYfOcPIrzsfpdHf+1t9FEoCGYGu33d2gTioC
PyOpArdM1gNWiXdu+B+qp+b6V3d0DWWP+O6IWCZq/xChtLo03SQHH5A6WPfK+cl/28jv+D8OrQKv
gyMNQBleRkLYWFSXGXklf+VsWOntD9/ERyJlxcYgInTfFm54B2keNI9QmWa6oD1+MSVEG1qEoOHD
RdCK5z/DQlSgvtH8vkeDrJMCPZDjgfpLs+ZOtP6itbFNV/welUmqyrwbDs6HgeS34lMO/KcqJ9jh
K6g0JM18CDUjVMdA0314KImNPc49b+mly9R6dmvGozfC0WSZdM9My2QjPW0WY6nwKZhWXFQ3DdSw
LIbA5VU2xdYO6gb/4wBZFsNQsqBKDFChL4vWtq1HyZKbwgj8OSyQIv8cFbgqHJze1UsxDHhBtiCK
2WXsCY0Dj586v6QThlMzbj8YOQZWVb0b+hyv4enn8nPOMG0w5B4upAJrXiYyWZmwDI2HOyRMoUis
3UwnI3liy0QsE/l+9Ah1x/QsFXRgBQozxNSplmAVIGLd/SEAvrWzKfbbOw/OOmpvekB4dHzbGkcr
j34nW7l6a5fQxg5ZlbN9smrGCEeZckJusK6492EWIDHXcvF38zofuO1rf0jjDIaXiQCgLD9QNsJa
s0yMwUKZK2+laN07d56OaXsZUQSmaINp4sLm8xP+NMEc4EAVnVY5t0kyPY2oCO19RBbhqJIK3iDu
rvwbD+QuRR8euYPOJ3KmeF8Drf3h0LSnRE0fc9YVKy7qVRhosonJwckIUeSy2uhaqDG9qz4pxvei
qGo2yUpoSzZeCB0ztZrgtoRyCdURq1Q0e6/NRcPDmdBkrTbrDbkJtnvg992eMnU+SZk6f6UiuMba
6/YVOCbDg501F1tE86YK4mDQkXR00oZ7Y+LNn7Y0HFvaOf41bFf57ZoGFJBc5fF781cDQ+G72P/+
vSjsa08/sJq4QGs+hxXK1gQCpUn0jQ/4mnQdMRTuFT0TEtsPoh7WlvYxfBuCfU8fzQnEc+uO3GOV
jYtxJA6Se87JFuxmfx3fPUL1ZBu3E6I/8taSBSsvPtQhVa4BEqx20lFcRfglEicu1C6yZ4W9jnKO
Dblzy69QTFiUBmu3Naj4hGNkFrpcpPuQ8NSOl8nv+HyouVwuc/opSad1MxwfRWe6M0WdO6xVy2r2
a4pD+KNub+1T0r9V9xArlCMlxwwpdFQ6zpbiMpjZQcDR8I+LZqKsQ6GlLBE08yKDYHvZe50x94/g
dhffQz4qXv8qsj/EpWmpt/orPoeavf2ZksxgPVe8ObkTDpE0msj3EO/cDjI87WQdN/yti64LgW2N
DvKzfXOqLjSyqksinB5ohyo4aM5fv+YgepUw+MTqkA2X/kE6nbnbwS3a9Cn6RQ8YinQqMhQnWSP3
cKPnCvq819qwPdFqYUs+bZrsg6dNGva235DKTv5zVHOuySrceFW7wd/qbNSFyMCXwTFpMIhm5elH
EW4iv2bPoyBdYWvPoH+qgb+BQwo1pVOX3rAq/j14EqOXE1SAyAOf5sNpwNWVhyKMNRo95Tp6PDta
S2ZEhnJf3/Z8ZDyNyYaqC/Qqmmlpl2U+8Ij6t00liU6xj9NE2Qc58Zj+EvnxIWqnJ+Psl9yrfymS
lyqZ3LliBMjkFVYcEVjQkAtojPfuQU80O7GkAymzXtnOiiFkHxVFnwyS5Jstts8+aqRM2iwS5Dnw
rX9Jjsunj+CoA/lFySUp5tnhTNSJp/U62FciHxINR7sJfbtQKbSwAA5YeIjRWmJ8LhrtTjnUrEEi
ozrBqn5cr3LIhuru0hldpOI2O2WDmOUxPJDEzhbDISn68BXTkcO0WuwdUzeLm730mc9ElKicTa/v
rVwMegmxp4d+3REIe/VbQdUBft3jK/fI+n2Cmnu2Vj6DueHJ1RLG5FLgkC4AkCNlKFUDoFW5+4kM
TMveuKu4hVgMA5+xwMK7ZUU0yZI3Jp2HetRGptaEdQGk+gcvCWuLCCuiBvqykWLYTiMZ1ISTGRLI
6zUzGxaaYUbJQ1OYZG4fVuOjd/QaVsd7uyVPmgDoyJs35+YIFABaQI6z0VMMwsBorESjxyyXXpve
FGUdbKXpdaztNQM5KyFhebGqgD3riIodmQkK3BbDBfiuNuvRvgb61AfvDbvX/8sbSK0//jUZjvQM
6pQnuhfERGcxqhBBCYWhrHYnzYGryoZ/keHV3cek7lb+ac8S09WcH2B/9C8e1oqZaG8ImyeitatN
dyWHhH39NilLQN48RGXoui+Hb1mj0YhwnGgb2+WTtG3Ikw8x7ePPxX28wrllaLXi0uKc/8fqEBKz
O7BCSnFlry5FPC7Dsib0zBQ/KH/tWC0AlJbV8BuYzx0ZmZr522YaZnzeqGYsR0LxhLHsFKRCRq33
W9bVA+FZ5upUKLJiJVklbGwz0Z+2vdQv3znEVxoY1nE9YSrxd2np8NA78X6dSO+DKXOVCysepTzM
qkHM4hcZc8P3ARx5wGWXdmMesl43R9aiYfHu8g8rK88zM0qCJPPCMGTCyMWa6L1qXVkKPYMbD1Nr
T3CLcfh3m2yjckpft/tk0fVnNWrGdOXBKInLyWo8m5OeGuU+49fsGzrG1qe3D9v2bVob3FE93gIC
kFfareg2pbnBWNZYn5JXW9ImwQocF1fEsMAiQKBKhDmrbNYHKrRQP6D89e4R90FOd8LZeXEq/Zz3
G8JuYsWYLbey1DTFTmNvtX+q3P7NaTIWrs2fhzPS5n84it21DZn/crYrXS3OM1j70Lv9Z6AToEV6
ONqA2+gG076J3Ek5qLvkMOkpQvn2ToBPVxf6JNpvlGEsptG4YG/OBd4E23LnE8wjvRETsJ4i2qTS
pgsfGdkPp9TtdCuTFSRAuzIB5yGxIDZCgUwliR9KxQMHfZSPc7ef+c7f+ZTV3U2i5AGZJJdmXXfn
T0YjLzz4jjPRT8BNC+rpgY+55+W9zfi0Bth+FB9oPTnaMLv/uOJ9+CD4det0xr3jG7da8o65MMMX
KUutW967aN48W8EKrLTiUZk+IDwjYQEpkZycr6ejPE3wtqIpn444u8Z5/Pxjj3BCMR4NztvWh1sB
5q1t+LS3UeXfZt7oIgPAUcSPrryXtYeS6G87xj6kYJ4y1JkNADUcEhAaEQ0gh3TPdYHQmvi2pvXp
Us/jKawH8n6SxDtZL6jQmA5mXnS80W3y+ncPUGZmDPgaEwQZOyxF4EzCUpGNoR7wUzNoZd04aqmb
2XfUdOs4zFKIzjhQLkq8eA6Qd+QoyCBpHVaMcGImRPvnyTERmtDo3QGP9+OGMOUICcn0Yf31wc2d
NyOHOClnex9u69ZxTG9cjBAIQtsBBgYYrgDZCJE96PzePayheDeuz0yr9DWegzbNME301uMHVmKB
OdgNO/XkQHMjgRP/wLwtSilgtRhrDqy/6q4c2Z979gJxPdAqBI6FzxK+KOimI54MXh6irrA6sJwd
v7tzKWxgMb4o6DIM4xi9ow4R9cuh9ZNV0Ik9ckjPniyHvoaFbIwwROEknqCk6x581otjdGERFF/I
bpGoxlSYWW99MtEG2ogEWh6wlPnJlkuCMWaSl7Ce1QWQ0QtQHH3oDUPYZ31mUMJsUhC4ZaYNmf09
xNMgeajMhgGuxSUhW42T4dqxVgKu5V9kxwWwzGwKJqYiTcVyuiDdMsw2Tru+1ksqRA/n5bzoYrhZ
OkydTB6h010PVkkHKeL5elDKKpMyEc8EZFFvs2GEORtKL4VZgtiZOIgHA2YUEnq0dTXsdW1droe0
azKJfxYtD2K1sbhKGQh1DDjFd2lideMjwKKVElnnch/AmfnKIXZOqRMhdO2WEDBRUC6MVNEvOAvI
WjKkn11fsEZd3fESAEVRPPRfYiOlBPP5fKqEUjL3dFU5V4eDG9atXmQnzBJYpinDWJNpBPe+K47i
2FZUUPWEsmR5Phqh+WnSkKZHLviTOYCmlIEIYcFDcJjnMWPM2Hdt0sA8Uy7ABYD2Cqyp2bZh+Ctk
4P9BhSKlS4bzVrDrQ/sFbX1aAu8AyDisVk89BeJdK6yhsNemiPZGjle5P7U0rn9nUDsU/7nHFBXm
VhDGkCVr3AjpswajgwCRPm3Iw0mHFZYBWwnDzTPGzZKLkhULMNNBVoJBkjCEfODvFzO7oqP3rWfk
+R+efikQmqNgKyhW+sFT+SXD5tkAgxA0fvFxZcckzlop9iuJFo+AI7WU10890GFQCkR8nih1KxG7
Aj6BmHsVX+GQHA5NuGSoTfcS0V/EaFlchNyGoClVYz4UwsC05a+V2dJhhOvQzzdd5bRlcouC91wI
hSjrfRObV4RD4iniiZWibz9EPLSIRwnJzSElT2JiQLEv9M8mtdIl+CLX3iI4OYMmrxDjS8CDCoBn
w1SA80KhRCUr0gd8Vjtg0gzMs7p9TeAl+odB25UX+0y4GZwntvvVe6e41e6TSsVEZoIkgnoMjWAR
jOS5GgLLYXOxNubNyTC/LlTJwKdjUa68Ual7x+LQB0TMtyaThiREIPHpNm20PzCXLgZ5y6avCodh
LvagXlP3vhQTqjx+nhWhPikp7HHrPJY9pChXXoD0Ylb5Gz08ikoU4swuesD08y3kk97BFSCLGYHd
Fpk/xc9qv2EtS737ouUTRpGBk1Q/W8ip2uP6oO4fCfBomKUtlkKf07yjstBIK4g3wOmjX1OlPBUx
aBkmXx122LgB5Ne3BUMDvi8aFzVo3PQLSAj8SnlczbTwGoP3BN5PFyaE6GF/7gul/V71adQx3zAH
uHXzgoQfCoY3bzOEjMzMI0rxAhrgN6yv0BSqUzBcm8Fn3ZY7+1eGROIIOWL+HG2oHyoIPBizGbYX
O/vWFyxObWexi6tHZDGcVq81hUReYuzJtDMlL4faiPo71YcHFqiGQiGzw35b4K0lC4V+hFW2J/bL
lqqOIAGEWwsL9aaUwYCUEyWXdnKksZO1p5SD3t1mrpJkhWwB93Mybz8s0zXExEnYFCvHitWWnylR
K+2MzLHkd/YoXBEEclIVGB7+PYEJ/r3RpA0VOnYib7l1OXJ2ROoDSYg/MhxvmhwRNdDMHQi6yiGn
kQbJIyxgRFHP7blRlEwThpIQblGNm5aBR88+aWZgM06R0dwZUrm5Au8/7DEvD2gCjeVgaGa5Cmck
DBn/y5FTVck11w9jBTAgoUd9K0/NLMhMflSSwAUk4cqM43W5ef0o9h1uqwVqgUmCqMB/nI6vb2n+
IX/v5WvoaVielbUF0eLnUo8BAYrJKfqywPzH9sw0lYPmo3cspkIZOcCilsn7bngrog0Oxi4GazFP
DF9QPFACW1HQU4raNnEGJaIrJaWVdV0IMKIogViZvDM++gsuFk+WNVHCQ8YvmJ0HCGLl5TmCA1sU
BDFXoAsELDg+gY8zk3VhmaybFY7wkSq/6gmny5EiPJewcHS2mwyz0fYgFLcVoOtVdvc5TN4RvnRN
IZsSdOFrwdh5g6VSS6y2WUAZo8mdUJv/+2Z9d5tkk5KYhlLgsikHUs5WMVAlS7IMPiasuvi1txuO
wnCU5jytGt3ueECIsAFTrRmfDKm1Y9LjVIekWEtBBXdsGsGBKsvNhwnjMdhOSsBPxrhiTjEKvAEe
TfxORqAhi1nimLah6fR+f4tBnT1wRigw/3qPIBrTTKF37DH7wMaractS1WuiV85kkFj/ZDOnAbTO
waTYlBTtwDSzFBEzeRXuHjgNX4PNVpizM0PcOXAeLo8tJThOL6WUqtAJnOPRyGcrZGVZ2aNslpT/
qOia4wZSBTXa7Dsc3PL/BWlRZlaca4IOL2H+kMo/KRteRi3I5kkBVmvMlU3NNGP/pOFSdUgSSWsS
juKY507ETaBGCN3N2Yu8trEiQaao445RtnmGqlPjb90l+xs+cEL6mXok4/oswkDKqGjUyJ8HxbgS
akyeGZjDGqEtowOokyUMNTE9XK4XE7xOuFEF+EUUiBGOr4vtcAsiqnNUmKfMZgQVGG8T9FtgLHNa
gsAT4A8QwKaRx31YQgyutvKXO/WcEQvWIs4QdJrKNFic85QNLbAzZSdZZHR0QGDlCI8mE8Ill/05
4phptbesdseXZ3NGVJNHPDk9szxnbZa8NaEyxR1Db5hTfbJGoZevHBkT3oRjJTyAtUg9ihddxyGF
rCrzLGgaoyIQBrXV86eEsaWMTC1HrIXh8EQEhN4OgSXMDFflsSHblwAwyPMWyK0OFDegc9pOdKy0
ciOOmLALPS6iHs68XrLwCvNknejd794XPEAYUSWLD87AxynHyBByMgnTeaz34s20P4VY6IFsTcWV
BB48XllQTCBLiQEXDALawHvpNrMM+6JajB5XviLC3fETxSLW/LYMifYMsQBXsuFtCGrcHAeiq1PJ
9O6xEa3RleeGvCjLzMcpNgb/5v/id/jkVxF6YksUdJkU08VKFPZKoCg2uKi8Ehuh6m7xFPbh34LU
CDMz4emkKVuybFgcsPf739PT/lrHTTRkziFMrj/6pvDZyTnkkSKPxt5b0/tUvDG8rZl1QgGCrwlE
hdiz+/tbl/GfmEtPEDX3l+ZPAloG+2Dtm/3OAJ/sYAyJtvmQJaYWHIvmKwAxg9hcweLPz8LZwMXy
0Vc0Fv6Cpl5zDTuLCW9wXtnHax9rx8goK90bsyGcJtEjZHgJTbWgFjVnSiFnTBItAe9/N4KQUhxB
ZlC1iGNK8Ey6AebIJqKVIaaIRWB5cUlBeBhend4FUGbcYdU7htQMvmYIzIozTxL2djtRFVIAfRg9
dpxqE8LDiLBZpJaxQWcZOLegQJEHVtBAJj0kmmYYTtCkgHUMiRsUUqGfNi1FeJy2fQFvZDoOSeJy
zVxqVAuvIHjbFBB37Uuposy+zzYl6zHkb9XFDBB/5X1ocrKQx5H8hLsbPlB1P9ud57TKk6H/FnV1
2iYYNerf2IbvBUggYtTarOfuLKwgfU6DGbw2OsPq9AMizPnB36Gn+6+FDuPBoKC/v7j5hnYD+xJv
01nCdaB9TrmwDo1pF8/69/Grbjzgi5mlaE/5k6ltYOAZUjgHdKyo5CrsuWfNCtplDO62hrXhXhQq
imYXGCE0Oq3nNCIx8AQiNKMbnqgUmHWmKizpU0BZ42jWCdtsdCgobLaMyt6jJ+wRrlL3kM1WjobW
z17uhrEeUE3pz91A+NwBN9JDrZmxaOSsEMeltS2gd4mQvyr6X4ed/aMZqn4poTmZCTFNCQ40GyZj
glFLpEWEPMVA4KKNhiaDZM3VD2Ms96ugUfNmyHMPaaiwKdydaQowGUo9w3oiPLs4P+xzy77yFV6T
1mEItkgV0r2sC/ioa+6316MwyFih8dg92QR6Cu+Y+sKfCoQY4eMdfpeOB5taGyzRZlTFvnDxa3Th
Sgnd3s56tB4/GyZ69KdwFqkZtUlLAWW6FyKNSNc0cc8I/knw10S/Q1/QEkH+2lP3G/2HkDo6lPKk
tRfUQnpGjEHfLzipfRdSauenFTcIJFpm//cXUWiy+2ss7cd+v6ckmPhhm0CxvwPeM7hopOonA9rf
5nqxW9AETTdepX/wqpRDvEpyCIkmdoUsm7KBp9iOhAVXS99VXvxCVvnBbrg6LfOTXOA19Fq09F3C
kn2j6eM2FjdloNb+w/ThO36/t0Lbz/gXtRilypyah02Tnc84R01kYtAMBdg7okRUZO5+JRfH5jZC
WZGYh9KGqboMqvyUPNXNKP52vdukF4rSxAoIgX1P2PNnQu1lVId58mjgVqMU2XotVTlHIy5hmUyj
hNq3yj20JIJepHv/7agScqS6DGPdrdKlDJlbH6IKUFEj+vdBH8hA9l1yWW55gkyawZCA1o5MX7Xw
evh+OGbE2Lcj+irwlFHeNPosXyumUDJBOaxJeLyjl+lyMfY3l68ue/dD46oaL28GDd+hC8RAIIYy
v3GezDw6naLxvwufN+RubPqc0YlEcI1ojdDQjQxx8JN9Bi1wKB5BlRyH5/q1jachtCpwCLEJrFM8
C/e98oB5mJS3lH/xx2KekgFD8MvtQlfQRF8veVvw5psTxmVZ85OaUtfweahEUeISr2fnvdwhPrZw
bwqkieq8lGCIwMgDCaFMjrgk94O43xjh5ivVbJFM9/6MkvWD03MgXmKGIfwiwkw+FLJ+hScLnQ64
qOnMqflrcCJqbCkyzlT+VVACQeIXCfH+zChinBecAXgLSpwiw3X7hs1esgWFMLsvI2/Ao5APEnWA
xQxv2Lu1ce4+hk3Imzfu5lsUzu4YSfwsISPSttlfV4zBLbXEtY3bI+uUV1R6Bf9wnWYbJ8+VaxCF
EN1AL8Au5wyrgJVx5kfgX6SQlCAPAWiTriH0ZIGGCR2jZdbRWikKVm13ZhNy6Z9WTiYuJxVKwBqc
sACfMg1gxD1eSBRDZJLBBMkJIAMikj0hzo6MC8qJQqIVF8TMCiclpiXuhrAEwrI2vIw5fLpQL1fA
t1wpMmJxkyp+LUsVcP8ZIXBjTOZB7G6FBChkjzBMILCE8SQGJZ8zcSSn1PJ9KYV5B/p/xpbjuVv8
PtlLOSk5ojlahLtlk5i1YYSoKOMmrzjLV3e1QFRGqNGK401DNRiJo1/mJ0f6YSE6etOtL/lkxeyM
QCTMXPsC3FGrEUGJMJaf542udkyEy9/jO4W0sIg5lOiBei5P1tLKLBgbNhnRJ7DZOHrpuCO+QxOR
zIXyboC7Xt0g7yHzZgOZw2HBrpgnc1QtAfzYUTYnG8mE+b53MrQDOzG/LxJM+wjlQd8jRWLyxA4x
Ru14/uf3/a4jpZWzEf/c7aPhOF1/8NvHJFP7hGDNCZjC5uDdSeJ0Ivj9E3uI8XQkAdrfsDXZOlB1
KybDtvQdWSrAmQQOynSsYwC5E80imOgjqDgIACHh2ABVO2OPxEVs0anMrDB0/N4IJK0GL0wpuisW
doxPr5hz1uZm14X0WNvReq6UifbilEk00XrecIUhaVIwbW8wYQRegFTUaYHhaklOEiZDekSrhNiw
A92IJJJ2vwajZcVZ0cnuQNf6EnYgWnG2Id2QmzFEZcIbibRi0JYqNSR03ZC0JqWIUetkPK9E4toZ
hnJCrwKtny9q0o9Asz6uHaTvwGQdJtigMVr26eX22gMGY6AiSMcaXTT7GEcdI1KLcjvAFJ6nZNJ1
4g0G3S70hC6qzBViCqlVo9yC+j19i/bXyV4Q0aXpA/VSVDZEkflFdU8qHOpsQdmjt7aYdDEj0vj1
gXmDeUBcxFxKzOZMVqxYmGgajXvF36cRlKyLsYNKvi3i0zzzSAlNM0hobfv3+/vw+sQQLO30ZEzH
Kocz9xrrp3yeGYRwRSXVCR/4w3OH/BZ9nd6db5f5e8nlH9FEg5+pz2H0rKHZwAIIBKcrIlZwTIOh
+N5y0T3d53+9LqI+vHCF2n0ihCPjlIDJBc1/tfxvcGT7aBs9oXpBXgWdE83g4t7g9mATh6K+78R3
wVpBhwy2weNXyVjVK2ytCj5r+AnirqokLUIaLF46WmDkQsLnVwirxbuk1Zcc6JvLiWlEqA0WKwo/
oBEp0cppJyuLZKyFEcRkkowx6IoES4kIWb+yLaXu5FukMkrmicXtBgDEUt9WfsMLfEkGVwUXahKq
gzO0qIAdKj2GVkFllTjlMr17WMMaZucpHMcLcWOe0kd13KhqIxCJdEv590hQKuVs2CaQfHhHgcbK
WFGINwVEFWAdaDtFtBXXTlBPrsKESjJIeRwODz36Vg7Rh2ts25hcIUJvfbCgszMZqww/LUPc1Nvb
DZWdcnukAmS4Hg4DR4XJfpsQQTUFQwbVssLl17XoQvARRaZsDIP5EC+Q1Mwh/hR/DZjCEt/ZINxi
njFZlhmwLk1lYJDjMZGhbTNYuajmCCjhlQNbcwMzMwcqwOoya8ER70ZkVZWfBTKoUPAjzU+KAjCA
yhQFNDqkGdQoyD6x0qo/CsaQrRfe3WZF2zi5M20ho4sFgoC34wXJiKEsRtVWHffjnHyM6Ejvr+aQ
VR9pEAw9GCwUENrMeTNUtkFIyry+H/miMNCiK+bEGJJSt37B09zzBjvAF52V8hqvG1evcpv4At+/
AwyR0c8gFuSql+lpw1X88hS2fkusVhUTuWWq4Spu6yVlsFt08i/R0yarxZ3p7k4FugymwsMR+aND
MURlcpWqwM/53ABagl9jt6IPVoM2gaVg7CZVdYoN398GjyEnzbLlErARptsdDIQknzqSTCmRYU8c
aVWyTLYC4QLgBk0x1rcguodjXNT/KtmH7QQuI1IFtUVWIRJj+B1sI8ZmUPVpp3d7jVS124KVBZnr
4NNPxMrTxw8neefv5yodqwz5cihLTkQ+qGVrJP10ErSeG2TItB86xqJOfs+zzw/+undguXd+JzuO
VD+CqsbQBMP56cKTHHSdhRaju8CmUoIUbaxj7HoXf9tj81QZBQpDkvEO3q4HK5rfnbwm9RSlt3RL
6xNF9mr6ZXm0qO23XT35p/2XaKERsTWutAzubcnVbyVLgHA9fezcU9XcJ0+R3fJ28QA/aODV/u04
i/T8O5V/LfgOSKU51UA0ipejvaViaslT3YvKqN5C2Ia+PNvsSkEdCJJz+tStdKOSpn9iH1D1qsJT
g9hJP6b6OW/+vs9BmL+sNraOe2JJKZb9XCJanvIfSmj22VAXlB7BdoDE3GvDQYNAQYQUCpkDX10S
aVUJuthYImprWXUNOpJGyqB07CMBIvgFPDMOdxHrEbrTXDmg4AXr64AJQIia7+CkFYrfGIP7ocON
sMAOEr4lv3B3FJlcrajHGHB907QDYl6CU8AXlVRUF/YQMDcwLISZgmWF6OEPMOOycPsCBsPEya5D
hyy6OITOZJkg3ZUDcOlAku9CgmPk9+n3gHjnwUUoJYApT82YuQhARWpVIKkqPmJIhSGJXMM11bIl
utOONiR8Cp6EoPn2W5c5A+VQ3XWX3uKhIDEqJIT/xY9zfbgfGjxo+tk76gGjrF18HOtUdG6ZrBVh
CgMt8efJHHVxirR4G90y7inFiZmnQJkDWxSN11Kw9q6QDEvMUT4jQN0IpLWy9/f+H2lkzaW7mDCq
EgjVpQQMZVbReMYdc2I71nsh0E9Y4foFleI93gMCM4Ua77EBXFFqobazNnmWPk1E+JLbCahZitOo
tEz/FWN3yIWXHaTLvyRAkjmULpU68ZFlfkpxxYMJ2/RbFlVi4eW6KQI4fDtVY48IjcGzdBgRho6B
9wlGXawL3UZaVLKKC4Cn0hb2F+6Xh02MgY8Q+ZVggF1RPHxCBj7h6Yx5o+nDngoT5xpIXFSufhrn
hQyVmLMqjWa6yeKfaAsRXV0P7xHXQ95fzr6IHGAei9WIhjptduoSUeBVqOfvIVly/Y2C9ShYoCmm
OKFQQ586R/+zCKYSoin/RfhC/IWt3MZeRmMLQbYZ7Ac2dYOSRWUMqkGkRo0TlHR+CI8t+1tlcGNG
sMc/ky9hfwkJgINzvh7yIWWLRoAocukJGA43/zgM+mDaN50h65utHERetjD+l/exAGJBhUJ1G/5Z
I9pv0yO+T9U3kP4UDLVmnKxQwO8opVmSC1gCNo46kL7aZkibDVlkg1FQvyIPKCLgKIk4wINhQZfI
5kEbbvk5YDJIObTqdr/Ra/hAqYwyncpL3Bcs/u8O/gBdpjCOiRFoZaNhGcigSJALpryeatl7A0nT
J7Nr4vWJjI5hyVmqvkP4lI5mv6jUkPBvTb4Fy6m3ppeVCksla8b1n2dwD/A7yLKnKjtUf4AUYR0Z
1WBUZbYOOR597rgFbLhzgZB59VpT6EjmOkYap+ULFeeilI7TDwmSuyb+YYOAFBqcFA6MWSOX4S7a
8Hrs+8lGl7S1/EA+h8wFtaLD0FUUS1l6QjeCjcuEASVebfA5MRtTxUWKyVta54gs/QPt14cf1RX3
ZcqPTbv8U8neFNvXbm3aLgsPDSXKeV4QhUZ3dG/RZe/UKAtV/Gq8hsjdTiCcUkdZjarp7KcJY00s
RyI/upwOv7uYdhYpE7sEwJkaJE7wjuPX7+f37NSdstjCjJnlrkrT40nB3u/pyJ13/GafK8dpiyv6
gtM0Y7/hEjceE677h16jxEwkTYdZWx37gGrvn1vqtxuIa6sd/2w+45qFcmjdVByEDknvBKtSEVs5
YBD53i5lB5RTP7jGY7A2H0QwBFIUK0HxqcEQA9z8MgHKa9IiZ/Kb7k/DKePQ3yZPkn6aZSWrZGe7
mrayN6LyaRuhU/OxshVbXFH3YW5Q2smkMbtFIni3LBOfxcfRKuFfoDbF7A8arommROIuGYyTQbIE
UYuTwyA7eCVVptiar7spDUKmr8SnuTJJJTtw7dMTiLwaEOhgH/dqMbqWZiO9k7RjBuyaPX+R6c+6
HZc8nVy0hgWWQPt61GMOtnOOztFmsC+y7QqGlSTHkaGkpL79hUnQ60g2Pqbksuq2k4P7l90XOU8t
p1MSY4qPKAMBYtF5cnv0pZS54CRSQHuxfm7M0T12D/S1Va0OU9yf9KDDES8PGtxME63EBhn5jSRe
Wb9sZ31McyJQVJvOR2FOt6P5QDt9oQvaYCBB/ytDGtS8w7DkQ0KolGDLM6MWa0wML7gHK0iO6D8z
QPlQ7lnNA5VeyekMjosGZEARCTkk1JHY6KqvlBwxqWjlI3KUfVARtyjFxhMy5UF3QSQyUYQHEdsZ
jcouoek/HXX6yQiN3+xM1bXFxnuaKTXbovpdTr4V8aeBQXkbtIDTYw71CQuiPEIW7PtflYPlTyiy
qqVWV9Sh10GJi9IkWSNxv7Z4GOAqObsL7k4NSyfEZpgYAVqDtZUnlWsuIhIPVzX/jw1BqoJzuZg5
thxgTK5U70m9Gn5DUdNSRtlCo9YQ4UDtHLKPKgquYEdD8FC+BoymcIYtF6pli3tUgklCmODJsAiy
5qBXwq4oypKO0KBelFSV0yhsb2FFxIdWLx4VO7XL200KaqIjXsey2lyf4qeLfBjBkT6+MNSsjSrp
BQcyUrWqFKqGxdvDO25ReFrjVs5jRl1zR3Sm9LS6S6UrYgR/y8R6fN9ra6bilfMVMefMVUMSMyoJ
mi8cc7V1aLyh/n3EY6LAWcRw8MrBMOWdWTl2pcKmIvXm6yoXy2rLjSgFn/XZRuwujFZBumPNaAGy
eBlEDnqkdOPo1oj5qKoq/mv1lIVDtKL7RreFMf2wu8SrQkkwKjmbBWqWNr8F0koPL5EhFd89EQGE
1YkCsSEwkiJXgRhPAtYTwz8Ern279OhdS4bskiKgU0090Tb6NkzxC5AR2aFwTwg5BKLqxshydaCA
DjgXGP3lq0c2Rcn2SwbRQ6Aume2d7Eu/Y6G0swi59Lp2H67a4NQjpT4NxXqy62pjVKSp/SSiqLJW
VB18KqrEqwK6uUTNkPwXKcrgMvCy/BwbhrMnPEDQg8qMRU6v3a6XdjRSNwSi1YjTr/MxDNAtAHTR
N+kcRXOfuE+hUjKfPjGNivoJa4eYOmrtCo4FIwsm4O6dEy1ZAl7EslHAIkL/EviDbQ9uzXPdFCHH
8ltHp9yp46uHpRvi/PL6puRbs9I7jmusnTASDjpbVLQfbRZwbX2hM6QDopW4QdM722dIcAKAv3m+
wIJ6sOlveyU2KlgAmZQG1pULTEBYh9AGgQkxqRZd9nozLZIMjJ4hRtM4Tgi+wdHWHjJDVo3Qedef
Ga1c0OS6T6ews/NqcPNrwGBKd+7+dVkK3gBsaD76VVor2b8OjD5HlWXCcIoelThj3IFHY7Z3+t25
F5pI1i4TA9Jj99jV/IF1QB9A7xRfhjBPX6Kfoq4iJIu9FbZKDJq3OSiaLE2XJ2EuFd+/T7RFQ3dc
DZ/LZ7Rr0kX3QpRvWF8Qo6yH9TeU4g8zgfnpyy9v+Gfw/SuVmukdKeOHv2M6AypgjFEEKqKV1/ob
5/ImJ4O57WD1BBF/3vbce9nrj30i2Y7L4w5DTsguKRye7M/yCt8JJ1sCFdnnL2IkeoXd9bDysFd0
lAeHM6NkylU1rVtNTacgBq31Dwvm4TyM4HoLylbn95jBCHsgvNi/kC1T/2QU9zFaWVVsJAcZMt+l
i1VEU4v2iAViZ5RKwweVpo75fLBlm/TdlwaMZGDXNtJVhSoeQyuZD70b3mk/ieowDaJb2AJ93Ds3
sTRYRyQOLVpKh/IlCl+34XzT2zK9h5FEINuwxqrhha7OTgGBU+BGIwjK01sdSi7t7R3Z0eGVqhv9
MPnLlQLCUM7/4NavdDrunfm0RUaxNaYrnxFcMDunw2Y4BykFKq77HKE5i2Tih54LtATY2iLindwK
o+4YycxVoF1HMoi8nPnYmogt1XcMOjhbr/4tQMPV/PtlhlSf2aTIb/dfFbvZay//XOYwcq21ZEfZ
HfhZIx2b5uBFOZrSavAHXb5loUJYz0qjh/DxvIFgqXGeBVVQPUDzdna7GNfJLi/9HBACg8K4d0tb
r51dETRsAm+R/Y1qDLc0b1AvnDVaY3S9Z+hFpo2fB8EW5LGwNPyk9S4iVxzc3sdccRNninUq8CIi
DpO35DKbiantdhstWaQ8McI5Y018qg5AyqNnVHY2DHPYDG75OaoEHZipG01zQHz1zqgY/m5xRfDi
oruj8eplShUHTWWi9fVtIKXGjW5AwNt0CeKCKVOgxoNemm7JQMLH3/gtICZmiKyKbHtDGX7PH7Tg
UDBjHrT/tB4MTWC4XtJ22t7lYR3soo14fp7eBxVTnX62CfXo0UfAJaBr5zRHWpfdM6U0I58y3tPm
vHcRqwaOMVGsBh2lWE7VLGLMOVTwu6PK7A35zQ1VWCpEUy4AVF//9krrlhv14Eek6JnTa0tL9bcJ
7vlPlWS5LkQ+CCU/SsvRbeHIGkiSEumoLqsKykz9Eq+rcekfl7tkKtv14scQP0TYYc7FexacoTCl
SWICKIQSCzg8HX6njYSYEWsrxZSc8lJcQePsOil3K261S4swLIInU1dWgwbyWG3/jxv7H0tntqSo
toThJzJCBAdumScFxfnGKG0LUREVRfDpz5e1T/TZp7urqxQZ1sr88x/wVQ9Os3fULHGSOnmy9JXM
ukrckczb37TmwwicibgzOODq5A23PRTiw/HjgJsixqG1XSDpQ4ZMmfEHTDDNzfALfEc9h/w0CtRP
dJ/gk2vqyA51d8ebqGYPMknl32Ywjx1U716HuQof3hggVeRPv/lcvhetD1JK7e+5bew+ssZhsAN6
NRnZCX24ja7eGzXmCLce1m+24sZtJl8c1ccvCYPDL0OEtYzaHc4KSsp7oEWfVMUyoLSgE2WOx8SC
CIfxza6nNT4CVH7e2RZ/Cm1/ZpSscExU6cd6+6Jo6IbaSrhn9yM0pDHeEokWijyaUmLBkv6BYU/I
gsgNIwQ5Pra+qPar8HTEeSXqgCqr8Fwf3jcZRt/0Tl95op9WE9HaiZ5uyL/S/VFODTfIn+eDyRs+
LIXqRGhX8L7DIhYEqpkwZvHO246vb371RHaZG//4XjHHDlsaUPA1keZkNDAtByn/2NlcXSm9LnEH
KeBg1iAj2nwYMXT8di/ND2MTOOvyqWiNj6jUKPZV9npenfIMWJqOA1GWCZZAEfw2e9uWJrifIGbK
mFyU3mBShOq8tEVqKUC6iqWDDkuuO1F9lscUXSH4x19vTs2ItaHZbBS/Cj4orPATEoy9H6NuQ5Ms
sAHpAsvR+ESFdXebfPLKQ7WKOzfnuRY638D+TCmKJ0LYn3bAUaDaQfCWmVE/kQFNZ96Hwnx3H6sR
JjQiA5X6XdmoycPDRC2Q66PPOYb4dSigldHxvAnqEUZadIpQD8y+VOUnV67CCMWRdFUDptP/OuEA
dp1oTglvwhlKaCSLf+vGiokqg8LcAdp4bdhOB+OrP9qSCMKvfIL2TkRmIuDu0orfIwGdiQRRdbps
oANTTDy0KULS2ZtxhQZDxDhHt/WFkkpijSiifwDBb4diNbCfDkMDEYe8/V9+5DLDaxbUaQm0f5Am
PUVRidisS7+oJkrSm/0x3rQv6MVlJS2J4mtjxHRgNNNrdF/TdDsfYBWOHHw+vUb1AQ3Cm2FBi+pQ
qvT+3QClQcCfOc3ILlLxH4JYGZ7GcAU9Jvwhnqb0VKXXnVRBd0L8lXWKehPdK5AIklLClGF68kXH
d43EauV7ABDIGQhyCKjBZgrz2X07MOoIazBzSCIV9N01SvEWjhvH1MPTVo5W5xT85w0mc756DKoq
j43AHE9U8sP4c/alAaKClrxBChr3M+VYxUmO8hnGHY+mACwvazdlIOOo0ibTclyjATK3v7xrPhak
txdGFtfFcPMmlYuX45oEesxMCchngJCmv+lEXYCpRT/p/BvNTguaIK4U5QmPm3di7XgSpoCDDH1T
31d4Tm5r+HVdJhgV0eWXZXOoHSVuYsWHc5evihCvvcr4SF852J4jnR7i8HSQJntCVeTRqbzBTNk8
wsuq3hTc4jtTQ343KVfy8grKk5mKGrrzj07fRemLfAGLJZM7cdS1v+nfN5AlFrbcYMWqxUvh4V32
mlxHUdtUYY5A5ribDGbFCswLKBExNUQV8V6jbse+CZ89OKD/aD3pcUxcyJhyAr31kwf4InDdUScZ
8kZzn7HIwKO8oL5xH8SW70EwNlfwkdbjRzmtQOrfn8W/2tF+GwYhJ/sH11DJp3j4LSSHlpl4A5EI
+34T4gGpko5iCzsotyZGhO+ODvoqe7gHDrFmACZqQRnTKI70C854HXpYYAsALui5YstLCkjEuEN6
xdevEN5RZFBsDlJ9rLoQ64yDBrNOqrPkeIfgt0lsl9koTrnwxwjEshMKe/GaFp1LYxwgB/mujR2K
WGCQ1WaoP+KJwkYssw2aTJloyDRc9q2CZsm4B/dAen4gTVlNOaksyQKtdqL7n67gahZ74aJKsySY
7f9rXd2X9lTQ3wx3CUbk7GmZAx9Z7NB+ZZYs5O9hwsINLC8NM/AI9cFzLG4xMnsQXFWgdrYuvkPh
v573HtGgotILRTaueRp4Fl6y9wALR+edllhpSUsJk6CktOgBu0mDueBczlV7UU9K/oVfS2p1IHj5
W5ueQpn9C8FKZbcWRA6IMOpZH39BU95al39cxutM+Gdi6CWb+E+P729xa/jj0QOXyZv97dWPGPDd
DoQYBekgFqDkDwdw7mbpYHpDIS8eTuARlLX08gJfy5mQs/SPtQnicxnS0MpmgQsFXzjzJ7a1GZJq
H2T4DyOWDlTMBe4MYDvef6pzFLcrMBVpU9/8iDTlH/O1vkbsTuth2qz7hEEbYKmSJlWydDOk1NPL
Upsqh91YT/lHVryzT6Qjkuw2QOTNkBh0lUX/7D9+ZaYq6uw3jogitiP5MHjw/zImlvm6wEqAMoz5
pd+V+3q7l7msuF58fnd9owPAWjNK3o3lBUUzeovqklVVj0VYNoxvaKbfto6K7exnE5nWyvtBk3UK
IWHLEvQxOTzz5vOCKL+7pnqorRF/6rE3/Tcal4NArlGzVMrYkmU86rI9Iy+fakRundF9V8AII/N7
uL/N3Xa3bQPaS97hS7ezFEOrnssPyy7CDF1sE55XNtw3Y4IbZgnMvHXGBB1PQ5if/+4WHe+2FrRa
lvJOKBMCsXng/IqVCBeMZ0VqDwGLhvOaaQ0kgnZG+VGsehOvBUQgg894kY5hKf8UX+eyniONin3c
ujhmAfg9wi6yjt7s+TH4zpNbEJpshq0gFgWvK3aTQDVs3F1YDIqTeXeICBqq+htszypqeNLf8YOF
pZzfqBtbnuEu9R1eUgsqpXS4uSJKA+EbXxfd/WeFIPTMuO/M5OY87UHcRauAiI3BX0ZT/xyYMAx1
qpRFzd8Xp+0lRYCcwXtkkQT2gEOedOm8YYzDZ/37X3c/EgVFlg52Vrfvgk5jLQNp8fhZPUlkLU10
hjgwQdHm51GJCmYkPpU8X6fp83gnxgSpIe8Alkz8jfXB9zUFW6BaBGFWO5R5f0v2YP9sDAUx/fgR
o6oLmbkyAH04o5ACOs50I1/3In0JYQUcN2W4QO+XY9isBtJfSRtzg3mCFpIU5Z4z/M3+0U57QhBr
+K9e4g8O9Qzn19tEynzIt0xRhQpVETNx+znzS5/u4i7Je4WEFMAo+rn4u7R7gBy8brGBPv30DjIY
IDTPwj9MbFVYT688DctfmeWWOOmL/ikPOtgwc4+MT84O8jRcu5g8wZSG2mdQi9ci8wM4bw8ijYlB
oCHkmK0j7C+DbA4dec7QPXOQeVLQk8jnyv+VSdfqBD32sHvAaHiGBe/26oEV21y5lLNrvjiyeltP
GRrD/v8V4MAchZc18ZE9oYneg7TlNv2Yj+Up6RxOm1OymxYQu+P+4R5dHqwNA0ozKlNMJ/AXOFFK
qulusTt2t5SoaMJXbOgl4BfyRfbFVUZZiHssiyqVBkLV8VpUrJLc+Y0UYlzIH8DBLf/ppO9firyb
X/0+D58pGPU/NnnR8AvmeIpAxd5OYy4+e3Anl5sYrTzQqEdQBkoF8OZFtXrssRlI2HGApyNUcZSX
FH8NQVJMU4j/ZkihzxGfDEglSLJVz+2k+puUEwMpbWP9Y3rk8neVUzSI9e2F3ATiC81+a26CjHpM
3WhD0MdN4TZnyUK8ecceSe+40OzmzdB4fMwRKW3ETWz6s/t+dGfoZGk89JPuJh+TMXusw91mlzz7
Erg1MsrGvEw1asrJ4F/PJwEDF3Giik6T7vq+HDLXmQAIfJnp9oP7Tzbvxeo2aZlG9M2ajIMvycRG
Dgbmf1SjmSpIAVi04geZVI9DG78PNZU6vPxKXLXXgjiRFrAGMdqtG/vCfdLYPbS1qtslVmXe+hrm
aE+3ijXvyu/KeLAahBoHyY7WLEb77/E+xXnS5c3HeA+mF0s99ryed8cdgloCN1Nt9QITx3gFHJ4w
WQ08W0RMiKxkCIUJFfskWBYD7ZMdXFEIbQQiK+BxdBggiMoNplKE/x+bDFRRG+q+Su1iwvkWtsIL
LPi9Yv4b3IJncKOW6LnTLnu4ar+mZZrHLEZstIKZi6ZangLKaru7P9uj1W41As98mtJeayswWOmO
thqx4+fpyFOPrCm4Qi7qRf0wBquKnbvB7t5UNLHdgpwt02nCWRmgsiR194PVKaCmXjBPHeeg/SuY
bZLVeh/fWWAJgV1ldD2UvHhjgAnGw00LXmu+A9b2j0hPgVrCwb/zindhfMiAj2/jGfWvC5bkMdZc
Ph0cRRMjxYkYTyATpkyQmQ+F1vG9olhloD6Vd8lSzMtEuI+ZKTPCRDBI6atzmcOfFsCJ0Btyh2Zg
Lm22dNNovcXoU56X4YYeHiNwfsW0DtRoH6iDXDYuSQcaoVhKIH58I89nRsIWWDvth229BdctE8wL
I5ZRTid2acz67xAtb3RjPEELmfzrQrPhBqFC5L6lPxeHGEgCtnd3RxwhX/TwI+ME6n65AuXFAokO
Bz5pwWHChVlg3hCCY37wfrswVMKdFgo9Zmbw4fGjSuF5kLyLvbTz2COiCmoQFyG4AwvLzdkLYYJi
u8lY0WscFV75OZpyT/MGedKLss2Ng+tx2OepmH6CA4GpfFYt0zU6JMTX5F+kb9DhDowKMr8Yy9ym
YqBVxBSEkJpeXHBJrsNgy5MVtUhRKsJ8oXxkBLsWotGTW+0dK6T83oMu34J4aCJKhZs9ADdWAHi4
FYNP+mEWL4aF6p9zW+nwYkxuLyi+6fYjHFswhDn5JaayxJVBzqW+J/W5oHjVA8ly1vZ/Ll6gKbtJ
xf0nHHxqlNlgJiJEmR+fjphSMVQV8w2p5X5HDHy4XLP3XqdF5h7iKvblGR2XZMshK76XkUDoZTCk
4RqpftME3BKYdCJGR4+qcMWO1Z6zm9AQ8O3i3kme+W1eGCmnYPNjE32FgsKB3jX5SQPGvYnFcsDK
8N5Ln0EVLBWx6AmwbkkEGop/IfSgw4Y2Nu9EQu5h5iejPWkcKA0AkaxUCKzEkQLxw0Njfsef+1D2
qBvCxwpDUyz+hAIrDScfb8VDw+vxZjKTeYQCu5zG0EVEOQq7lmhZYJiHmMTAlYSnCK9FeqCR6b0p
P8LK43zQeVpUcjL4elF4zN7GkpqRvlaEfLrVk39iFkWTJBV/KsNTDjjHsQYeBydz9e/qDoBOeBbl
Ikhdpv8Tl1JaA1+EnKg4vQGvItaEvJu8vVx71ryjnA02OU42xrCsMBkPBB/5l46CZ4gFg2rrBhMK
h8MFVNx/PODYVhzZgOiNFlRSf6b9PEKOzIlgA1xMRoU8ew2dFoSvi8NfmdBg+eRetyLrEH9i2We/
pZn+tYu0NdaDCpHZVtAcC5LseysebOAUWSjp1Xju4Ec5g/0IkSDBCvQtPC4dHkoe2hHsYjpL773n
kjGChSYQhi9H6M9ixSJzQhmccxdw/mR6e3WFWITek5tEBnb9zWAGm4jveIjPj7gAQIf6/eeJxysq
Yr6VJYwG649JTfXHdd6zEFFLH4H2mP7wyvBwMu5d0BdAEcburId4Gn080AqxzdHG/ziBxoJTggr0
wyyU0y8+j1joMERjDcS7jRMl0+3qTx8LBw1MVGaUsIPg1rQrCONsBkK+OE1h0IVwedgj3juo051N
FkOY5kkZnHFkEQSHtfs4GnKJs5gdABC1u7ovWliI3KotEMnvBN+7oYnKYZL+fUm6gGn6u/iRo0C8
Q4MrY+QRhqhsDZT9iDQ8T9iX6ckeQPbnirPtLVT+Mgor1jyxSAVPb6MW8BtjbhqHDnWu2EALVxK+
pszJsS8m/AStH4EM/JuA4D0S51qLyUtw/iEKh7kJYYhLfToMBIrmBxhRMASUzpkAIa7wFHpMY3bR
uZHr4zOwQGfFdg7OAbbBFEonQ7thjPPF+VbfPtCDdA+nn5bCGmYgdhRPe4f872WrLq63royXcPqi
qGSOItYdLdIrCXHALhagAx23hGkz9Rih6js7l0Cze/Z+LtXyAK0NA0wGU2+ns/2sPyTLdca1/eSV
REVHLM5YFGAPJChiYdA6nXHLGODGUE5+VoWtowal3wX4z2giyJb7Ewf2GOf2IpNRBYBFMvzFfDEZ
OGK+OAppSPDIwC4cbhgPEswhdyC8nOmLyvsaPFKVicz4tcCxffE8XqkDNDbIDtcLUgMLxJChXS88
T2keBqLKZvEbM669X1h238AkF55QKg9uZ5o3sZHuAIrhX7qAMtTnLhdmPouGZGncWPpBYwq2zDfQ
kFU+IIzxYLUreDo/xNvy+J9JkQ2opHu10yHVibE/4Bi5rkyD+QOdHkVMliJeQBGB/pdii8YmZ7ZW
2xOvhEkHNn+awhPregFfmsARp7EmLpoXYTi9Z/SMhA0B8zRAahT9pKzrFGpC26VRZyxwtbso+OmV
Tlten60cGJt9D7j/38lmqfszG2Q5/Hv4qQ3aFQNXwZlB+PU5Uwr7pRpdkH/xo8NX5zebgGU/rR6B
UxPMR9vWqPF3oS/eGS//QbptZYxjdX3D/VkLBkE2a3wVipFYZWAsB8YhKSmoLqb4zGWTCzYcT+d5
YPILow9FNqdqmwHsQB0obW0LJtwkI/hzFbZqDxvtuFDkwGYYYevGFkxhDfytKOw2T6vLPIKqP/1z
bjwQwF0fABasEWT2HdZsOLwBjXzgi6PpQsL5IwMIbFajPhjKh1BxoAx8TPGP49CYVhbW+1dPb5g4
nubXOVQE8HsRJpBYRRL4FtZyIDncEGzsIUE1V6tdvMfv48Wei+roDDOvXMC3Z8R79/wvtY2bbc+o
laytQ0e+QGQEdcR5uIV3S3IjN2Ys7oyPfXJz7H7IabSmTyxWLsZ25wrVXTHKaTUlTLEwqwkG9maX
wJOnf0van2J2+Rrj3nIU5N7tnw4gaGL5+rXOyRfCiE9TyLdpXJ2kZxNIEryZUvuZ9/T3D3MGyhkL
YR6eEQAYHETUHOXk5fedxucZcYppZYiaF+r9L3x2MtT19Q73JcX5oE1LzglXX3WqgVGKmKMPIAsb
sZq85ju3Wr4wj/381JEwO+YX1x+v+1ZIjAu5L1H3g9OgwmYPvDbalhg2FuEwwiR/leGZPx9Ctlzu
u2MUKW6D2fK4SOFTFPFoNQqzB0Vj6dR/fVX/yKQvqIm6lkxp48muDJBCXqm7wzMNLkZYgW9LiS6G
lYqErpTIMybqPH9SAr4ckPf7molUP611Q0zZaMqB6KYXktifhVkS+/6a90CPSWmqzTIzmrTdqtYO
+Bgi4yu9HgbHbmW8Engr9nOehXfOymVS/CjoiEi9hkcVKE7XpE0YYgWJoiKGTiN+C1SLMr1QjYFu
DecFxK8uN/jZ6vOMg4n98eiYMzBJ27CZdhWbEY+esI6wSyWY0+0BgzrwabB/IuHghjBArDp59GGh
YJRER4ANbdKjpP4yCBRKPKUNJWwtK98bO1oKhF04csgKb3dGmcBfJPKKDeoXWwEa2h/CUiNWXNp4
AmT6NjEHGShEIgLhZnHbUudTqX9Y0VKx5SAnj4qJ1kLAa2DrymTRIYGBOBMJNHkuhK5Pv7go0t6+
PtbgruytjBanMjN8ObsteD73zMfOf0RM8uC5xA4vm3WZkH2w43oCliLjGLjv5ZMpWzdA6EJ1TEAl
U1Zkttx4vDefCpN1zgea+A0UVfdkTPmbmYLI4GQVdK2KDLvJJSkShtz4VPhvXw86bvZvB8vq5xPd
YLX3lyPvFsBCwcKBxrUnxlXTwZ7SK+mu6mNv31A+vjCfFeMHvcMpl4bnZLMBMbfYhS1xaWgWXvRX
d7NdXSzeG9CaBhDXUiH8jKQELvhpiMfwgafM5A4VEC5ugDy6hF57RLN+jc/P088xYB6B5QK8mUBF
uLRhCC2247CutzdiPlOVMSK1OFaPBG9s33ucIGKxjHtR4l9ibfVOb1v2qT3QTXI+UgVThivJ4ORQ
u+ObOhp/zBxiNlrbge39ThmrUgjSTbaGOO+fQoV6hqAZu8BiDz26Ads1NybQpxjX+kphXxaXWTF7
zWuElMlw3Yf7G+FznhkXTzHu6SseLH3ksYXrG8drKJmk86fEQp7xGsvGkn8+soZgdtBXzGtKaNgY
K4kseJi9xhTPwvxCFPrIep8hykCqEPwOTPCn69RE2InPG4jcBAxlVrswjZ4wI8RL/uM8rKH5UI3c
VUC87D52GuZ11fNzYhxHmHTbvOcAK2s/C65xFrwo6YNzDN16qnLcX/9NEsOgMdqj6lXH97jTJRTt
0pjNSsHm5JoW2xsSlFTdq566krA01fuguESSMW2PlVmnoyVrYe5l4S4YYGpiND66KfzrgOe4hH4N
WqcUZm8pMqwh9t6tvSfTbf/FQmPkA3GROTqDdGKpU8k/flsEcN+Xos7tMB2FdXMlSwPliXCeP+sM
ZxX7ghT6cPp94TWR47OhT04EqVWuui/GDzO3yXRrjB3b+ZuI8zzIp3hiPClOCuO7r0NwNIldW53T
XTLieQsJf2uMx1gxKk7CWAf0pZ9BmcHoYXlNdFzylrugZqtol1278BSrwKFcdwjkRt91/ccHjYjd
srRfdoAB01+j+ffevmByxvn2nA7h/B05njOZb2eHDE0O5rvyM9QrHyw8RmcXVxD+1/uYtwpuk6Ft
lKHRIxyGtZALDn0QdTptDk+A+z5ofxAvAeSgJ89Jcai3J8rF/ZCKcAvpmkyByqJEL2H/NZBQvqxy
l6QhwBjsLgYSE5AYQhLK5L5x/30fsMa72m6Zu10QpZogDgKHE32mvawuIfBex95ZJ4ihMaAjQzdI
qtyHuHcA2zu1MYsRrAX7i33BSY1I3SeQYNjVjM+x733c6mLMnwAhsR6eD7tld8xF74fcUMcCOxCe
ijbhKZlCfJo26LzxNknyf1CkclJCWX6/9nve+cUH4p8M2G6EYf/D4vJlQ5V5Tn4Ezmpp5TysCr9U
3XC6AOYl4edjwdSmXBbkRtwzM/qKBVQkhMHGKsc+BGTW2hTo3eHKI5zwNecTvSYweqweL0n7TvcW
XcOVdMAvk5ypGrotEM78jnpehn/yPhqwhObkCeYDV/iXd9pkKuI76OUdsEdmsvzQ76IPB1MKf1Gn
LnSXvv3ppBzNJNGslcSVBVNOq82TPWRsgJa9pPIPuuh1gTovDDso+yGwUOPSJqcAlayqAkfALXRF
7dKuEDNROa+6BvsexFyxpoXzw+s0i/S3cOje+Kh/0usHn7T02QxoRWrGEWqgHYTLRli28NhEPod0
jqExfZm9gvzGnQ/IK/FEg7SXfpznExQdzprEwuUQAYm1Fysj8kaRh72d85LqpBQ3NzxU0s9BdeV3
Jhtwu2GIAYf6I9wtYfUZynSU6tv2MNx2+bbavLVW5+UU68wdLnZk01sd3XxRgsxOvw2kJcIgbW2D
tftj/2lTXe+a5wdncojjClnIgPtAvfAbL1b6ywQ5txjNu0UHtTQnKNS4g8FdV+2KKVL7sN+0Zpjo
eDk3oP+Zt+mC9d62H5YyibKPwV+q2Jt2op8WjxayUqFrclauQOq/Gnp+2mku842wIqvSDXeyoPE2
8DpcnZbQno3jKWaFZ6kXpxzcbbrxEzrFUta3lwEQKHfG29IgmA2nvDRMAHpaOaXcCy/zj4jHygo9
gKm9iEA4yz78Ebuhm8ZkgfX+zouZi2wu3bUwBEkCZK0UAeTOIORxJYYiyPQ2dLRwM2HxSauqcBLF
YGSJ0QubDW4F/KBbYgChBjwzdOA2103EKcJA3/BT9s9/N+3EsCOuXVI5uCLwErAmOdjWyWr4fg2F
Dc4xY9oyNqCMHrPAuYnuRXMld0dYQZCaqWRsFNEMIOG8xCN3O1YocQAa+A+9J8RnvOXHp4Q/MFhm
SLTju8WSQ2wHY4QbEjnibNX1XxxXPNtvSQsT+vkaAS40n6GkDY0R9bzpWtbLfyNz2QugES7FLQ79
x5ylHWt6vk/0wOh4TkyIb3hziOkwz/vbHBqdWOhZ4unR/+sPLnCbRKskcp6x1M0yxEYUHOdCl+DQ
r+6SeTQfnn5Jwiug+HjseINAfGR7GJaP3B6BEswe6YKuzmO6j4fGaCoH1MyFBa4FhU6EBeUEO8Nj
ShouLdNukwflxa5f2H+fnZxIG0jLoDN2H1A1xRRiwRqcZeb8AgVkpYTsx8zNSFtGccQA5ngiYbTv
yAuO1TDbPo6N9/VucbVQvLvsSEVmFturc+dmg6lXme3AfB/bh6Gu2K2mZ+uWMqRzX+z25VYhy1u+
m90/vkFD9tglzSJ4ZOZbwrMfC/GmKOCW+P2LSdbynqZuSp5vfI3lIAnPnuk4H7lHPze2XHXVirNp
TXVB+QyhcIATBQmmE32G60VFVfT1YproFmrAeE+kktQHymp2ZBVZHWfijCXtJr+LCZFX72k1A4wv
nHKcBcXIzqYZoxvrsthtyHOlusoprK7WBRyH6Gf4fItqcXP+E5mVGGpwho35vssFIpsV6dnJPFuN
4SYlpdjZuTlvHLJ2fjHOKCcw3ED86zG4t3BAbLnXzAGv/XArd2DqtJDXzc15BKp1d4ZenRR2QzUL
UkDKyICEkr3KzP1rERflixxMdOVSCXErzWeYKWFyNaGbsSCioAGLpEp8GcmBM453AcsnaJK4Wglt
SDLSMTMCVsLVhOd06Jo/eFfC9l0lR4xfNlhoiIeKeDqJsxkx7+0axbNYTH0sMWFV8XsRcyoJvEOD
xFfePgYxDe5QfZciC1ALWxOed/jevpbkizq80PBRxGCJfJmVE+mK2189rpYFLWOXXliSVsSIXzQ4
SMNxEHhF2q8I7uRaSiLmG7ZJiyr/az3JVhEYQuTyX2MfIiNiYfjST89PFsQOAVB2U3neeaRFp4/j
vxib/lvWaPta+nEx3kd+Z2/BMGg3hWEybk1ruxVTlAayhwba0XV3Y9wSgsaR+IAXzBTWnuVuKkyq
HevAGm0T60st2qK4Nfd0xBakEYwNapggMilhcdEB+FsMkreVsdWNz1LeGw4JLwdnBnSmRsbIENoR
WXzFC1D4cbiCnwpUDE4NvfGErAJrIUAUsR0YTIdGXODFL7pDsY3oMyuXpAdZ6Li3xYeb9GRsBErU
SzshaJKnJ4AFzSL9ocTCiPWqeDb0As5DwMR7qQU9CCxrWauAi+YCvEAlAzwwZi6vdeXEDTn9ojTB
F4BztraEZy3WkJbJDWMCxYPB4JppQs4R2YqENXfSs6/Huynj9kglJK3He2kBDf+kE+9cjUgdcmhh
sif5bABCpNI9g5p0l0OYTks1GrIiZTb5z/gVvKTZsHHGcVDKkrWcB0XwHt/ie9qWprqvxhIT3feK
gGxnvoWUbK9yMxYAeA4wzdmX5MzMOHJRzaiRSrx7OS4WJxZEccZ5UdGfzNJke+V5usVfTO4GG7Ko
ZygkPH1yX1FR89u+j0AABhQyR//i0gmsivHO55d1AKzGKAcYhCUtBz3+2wUXQeSyVOce4VaAXJi7
b0QURT7O3zTvZNMDC1EOuizDYjGGKa30wb9qALl0v0j7EcBrdNhwWxyGBqCOKLSCZlzPTkNnuIQ9
hux+5Ck2+caQxJ6A6ozwMD9Tfk7hxz+FwiH/2rfZG1b5wKH8hB0u36UgWKD3FMGrWNBpQR3lHtgU
xAhOEWH2duZpqOHysJoJCpbRtvRs7tPZDn1s36EB69kaOJlqKZRfGzXqR4p1CT9uac7w/bmxFMEG
cZn/EN9M5qFIWVprsxFzPM3o+RjjTeG5zJ7o9O+GO2fbmIKb0H/SuuiIQM5x5XYXrkt6rrrsRnog
SVtSNwtL7uOrTC7lIxIlW8ggwutGGgpiGWFSdjrN8saq9KZCh0FXcZKYMgBpQEn0T8RPVr7E0Co2
bTmvKf5BpEhyE72QAIrTRhPJIvuaN1H782CZUp0HIU8FH76c9fu4U5yTGtxP0Acd7FC2aQU0QsHx
5YImmTSoUHZRSy79GzP2z+TDzwsTM/Mu3tDRYK3hEh8AYvhfygIaaBKoeBdDNhROMzdx6V4dlTd4
BLpzYhfo/qA5JpiqXXKi7YudB5VbTmXp2LP2sWOjbq7MZ1z9JUD/mXIYewXfR6Tv9B/JKRYDxw4z
iePLOMifxCvRng3N48zf7/dOZrCT0i8e5wOcoR4uG3Y45OyIC6Ukpk0y43hwKe+iuaxZmJywyu4v
bJOliQQjZN+z5vT6D9kBcYesHlQRkopO1AB7VayxR9Jk832KJ9vzmbLjUZqn9Ltis3fwguRphMVq
c3jIkTeK+fqpIoPKbUuEXN+Rokf2CO5Lm49OwJw846OPVBYYWBGSXprFwufZHDdszrSIQm8RthOw
iT2w7uHIUjKaUi25uBr5xFhi3Vc80/fVlRkGUcsTLbmHt73soAP/6YlhZe7eVm+4x9YxN69hzvGJ
I9bFPNgHGc/0eFLfyA9kgglAKpRLULxfOKfgabA7kWW2zqaPM2NlCZtWtI3iWVhtuj6iKeswNO8h
Bzd/cmDGaf8hZl6ONXMxxYw0/8k/Pr0+fauFByYSSDNbqOCQHWPg5+P+JHfdw4HM2SRzX8ZRA7PJ
3czFnJ5DnFFwi6zmTowXQj7biRtr+/L3WzAmKbx0W+dm4McQvBjKbGCd99Rbs4wXyM1VzdxrOOYY
RShmuBocIVQ88GIe1t07CByVm0N+oebytVgmhXfvtL97t/Dr8oTEJSDY5LrKOa671/kiEKuZpLKW
Ck1JzvRtz6Eu7qt8oW3yxc4/OR3uAi5nvaq9OtRnncyo93wlYQbQAM1wF0JXoY72ag/Qhk+IO6Qt
4qIB3DVwrvUQ10jcPOXDixBr5wyipzfwX55uYyKq2zO5VRt4ULVXuLzBbORT/dlYBDjFQh8aJ0du
nFO842GBFSeuaC6ct+FEn9QhlaI5Q0GVdGbl+OuB93OnK17F3agyLpAVcy/P7VzuyxmrfaK6u1SL
ITNymiR9oKY/lqbpi/zr67axOs6iXmqcf28eTetwLABWFoHSICViWshYB0nVxW9o0yRyrSCh8z9D
uYIhkhac58N4GPcCYa3uxsgoKpzYUQJEeixTJPFtf2Ez1aMPwUDXE1MKVeHLGoFL4k4NaYznRx49
Hecel4/iFqzpWQhsZj7nCnnk4WmD/QDzja9x5GahvQMFEWxYfE2YwH2nfdwWtBSeF1Fm9Ig1MGFx
pEjnN3zoGixejR0Gthpux1eq5wdVem5fttUYe4OARYxzfkpzwnqfuJJmY+ZA4lJbc3sWJncNF9Hf
bYrFi2eAm8bv0xL02ZiLceEKpe0JTjmkU+DK8br9/XdV8j6K92jYx2mAWCNZkSj5T6wSXHEKG3SG
mELI8e38V0gXYM9OjhjpQmrjaOZyQvgZZX/ivUvzHgMIjnNbzlR/BabA2vV2K75SLB7cTH3ac+sx
Ll1ucfvtdokCoKjPvR4nsuLMfRiA0EtcYWrxTaWb2zo3G/60IQVMXMc3CqzCxaKVc8EVmVwP1VEN
T4pR0AvtmB1XhMNcw0/SsEJgCtGKotj7kn6V/2Knb2LnxB6LUwTdhFkGdCzTmiXkvO9QO43ME7oS
6UGfMW/DDO6xvTv9lXxgwtiKaZ1+fYVLzaTUGqKspM7xUNrYXx7HElJJyztc74YalbMe+07NJi8f
TGEDqGbVhHc1MeDNzWQOJ/rrVAgSaV0UZ9v3VKv2H7M6Ot2N90TKjJcfV+MbXRh8Fjp+kZ3qCO0a
yiXmGEQ/uB2GrJhBsRLTFCxJL2SbvPGG1aTgedPMel5NKuOv0rCvoPuF9wiaf9/5HctZZ7S8bRRu
Vhk9+VSA7EHc2TyI0qldnfkO37IRdB9cZcRHvWYzbSfUNrBwtv3otB56Xbo84xGMfh7BZ6J4JbbE
ddBNvy7uaRCz1wxJGavSgWfMGT+zEp0JFWUedsdfGjPIexiIcCoNKPDW19v5VK289YWTWUdoO6CV
weqgVYBHfUuec84Tu+zX2wNS1Nx/8ZKBMoU8hs72xXvPXmg8nPMBODyo075H72xf6cy1RUEvWyO1
YKPMjvVqFA38EyNZxT9FkhovvQntwKQyh6vH9AFLJi2CaqyEOnj817vHlyDBk5u/lAspPvayWe8b
RrXc41M1bBfMT2nAg8JVJ53FzjiWPDRsOow+GS/7QxqjbwTOGrxdXKeLafNkV6cGd59YFzfGPS6C
IV2fwueTMh14QMri2yoeBGVwi/t7zh5LTxgz6uDxKHGehFLAc/Wi+uScoMUIs+DS4P4s4NQkyWzN
At7AEzphiWC3l8W5NMd9YzmkqQZMYRqPkxBwTCFJP+JXx+CIJ5Y1IVS9Ysu8Ii4FZH4crzxql+kl
+JJXOxc7dr5gMOUDN2FB52HnIWVCP4bHwbqdm8AuH4qy/cetUwEAbjxHRQCaQKOk0HYKsXnGmfOY
H1tlUG5Z2dhQT7xya8vwQrV4F0qzOz964b78uFzMYMh/N+ZXTLbx3ab0mfjrdekNDRYgeQ6FHlYa
e4bUO1dqyuvmmdwSwQGGjhIJNMANR6WlesBW0jhe51/r5ZeTUVDvkE6IeAL5HReXRY6P0ZiHhp1o
BNrCazPCd+TE8S7QF5bi1iZKClpuMCdpkxtLJozbciLeGBq9dw+QC3SFlVy8tXdAKKBJbLRb0ZAA
mYkoq4IqII+vQpuIexvdfc+8zPIZJnK8MF549uj6V8Tpa8bbDCuVNems9GV3MuZ2LgMx/mLzmcUa
H4IW0Rniqoe+Qyzz+PVe8nO//YPGh6Oxsp31h9a14vOf56LseMLuRomBho+eVrKaaLyHHJY04iHX
8Vc0hoIRFpe/JMH8F+++vtEbf/9H03ktKa4tQfSLiMCbV3kJJIQwangh8N57vv6sFHOi77kz092A
tLV3maysrPZ59qIlpejSo3JuXVt1iE1Mcq0HWtCKMw7EFWgh6Eg9qtB6uW9/1/z6DWdnH+zq4hRc
2xVvDw1gFxw64GV401NnR5h6JIanz889BJXmqXMgcxVMt3V4yN5psW3vCIARs0fGAG11sJI+xbZ6
XB/WY5Tan95qQSDB0HdF2JCYGK7M90DC+7tFlTxpZVzziodIYXmRj34rTyX7r1mXg8OznPj306uc
CGV24S5kKyC3SpmQX1+R4nCUxpZCZoIwjpbmmiIyD55pEzc1N2EZvjAB1NWDUX68q6JUpcSIG0Zx
WrHwcQrMw4+m1GMIKG28q1unxaCBYHolIvEuRTW73iMEwiXNcO9N/aNA4CpN8s+8DMxdtYjS5sU4
H1ctyucE6xLKRt0dWQSUgBGuQWWr27dBut8m3DCaCFgMRSkkO3jlSEwSlpSDKIFbeeiVLbdMqWZn
Hgmhz14RZYFCok62KrWZT1xtHWAUgWG1b04l/DIdSqFugdjrxvjshyOI+4tKd7X9yv51+Vv51e6V
uEzayc9sLsn4b8smnJ+je4SeAEJ4W29SpBlCTV6SukWyRyl+Jj8iZdn7AOJ7lgnnXKkP0l5uIxWw
5XASVr3tOkx5zYNquPrzPHnbL/jTkXrJVf4QkkFedNf3LQpSiNjlOquYytw2OiG41+hsJ3KmMPsp
rtDLDkHqudQsWwB+6AqjXesdPJnuTSzq5QuG1BieAYx9sHyAQYoFylL0Vevob7pZOuS7LE7nxoK8
O0/endnxH4O3uy7H3TpMQedt3vnIh1N8GFDKdVXxxbL5652yq36ErD0PomqNPaoVkwlieoIAYNeQ
BxUo3qg0oZ4Via+r/S0HKQ4Lxr9pqyOrX3vwSPtX04a9lRXnIohjwjTHbTwkXx8ESiD48xIG3SM+
Lc07pWNbgz1TRaf6hiaDdKNV6KMRAV3qthA7FZSn7BW+3JnU04d2K47Bcp7sJOWNSiJqZEm/tFSn
L2GbMJGPzI9yB6kBGzrLQCiFOsrwZpANuTGN9SMt4SMzteEZ0/HKZFG71rPC91niP0kMsLNYepWs
U8X4aCwMqpLgBjt1tfUf4Ksavf57FxSnSccKALc4fvs6OEIl50/xCPnoK5dBew1/ezha3KQ9mnJI
68ow9aoZ5z2mcgkwrOA6R+kcpQqDK5PQPtfb1s7QKzUYYEaZfNeiXJUJCKUwCNhyL4vxyL1KUKGb
SdtZ042lkv9BVUYAMdBxNNFzoFMRcQlOgXmPNipnquRJWQxGDG3Yg0/r4WvEAJgxlbAC3HcgPyNX
pjAWCXR+WbkOsDIpqz7nbscLMDVMKIaTM06P6YxzwPpmfEnJ2IhovILFEQ1T/43KqQBM4i6cHsW2
Hw95Iq052obA0eD1gaXB96VXQVo/0gtQwygtFVD7+KUDrZ6QgYRfIfOva5WOI11ay7W39jbxqQfs
3aaC59aABzB2rCTgAOHsCfSb80a3bgSL0cnFGl6OUjP9QYgKwACWqNdezORYmoXdajMPRoXchplj
bOTFoe7OWknKTasJlknoToe1qaDy5Z6dHTicCBHgKHyR1TikSUpjUmgQG6y7LPqUigOFhRuhKewz
hpcLmpaQa5mi0ts5IbqgDluanglmYQqALL+UR8RCryoOHjpv36CklFoOgZpWc90GK+W/C8EcQbES
YwdH4RJ8gpxCEbG3XUgQpGTCYXBV+D29ruT9wCHSniz5e/VBcSHu0bZEDWljH51sCE72M/LEgipW
NkQB5wDK7vOuRNFZ0kgoT2SGx29fJO8q5WIc+xS80D6A9WwdRkuACm86+N3mAw7Knk8nUnNe5BuS
Od8E7anih1E72XEDwmnBqngdPyPTQh33CJIp2IuFy3C3O90J7X33621xOjAXCXZc0RneGItNB/eC
q11bqj79HK3u+0v8uCfpUGCUU/5KYol6Da5YPhHPmBkSvdOv8kQE2YZ5QvgnZzUG8Xt7J5dgAPTB
f/JhwFRDYBFztZB8+y4ELAnxwPzIPPHYWSEWTGtzBL8mmHSqE1Egtaprtg3sxyybUjmkzcmogc2T
Aw0JOJJxTPKs2EHjSMa9lXv1zs38kIm1fDHrEDunuS1Yv8wVV1tCuMmliC+UPlNVdM4nj/SFe9YK
P2PhmmxMPn9vsSPJJ7KSxLr99UrNjZGhnzy1HUWSUfL0fFnGlcHec7CjCTpEuDYc+x7sgBXh+qjQ
smx3746epAeSZH7iBkNkFDeAkwB0wXLaNxVrNyJt/h3bTFqPlNLYLCeW6I0QvhJ92emd+XVnB9KY
DWW+9qXK8dFWW2NUxuzgi9nrfX0dqxuXLSSaCS2CRhTrPpvCG96gJUdZIFIxNhs7ddsFRyO+qtG1
wY7ggxYKuJQeEhiwMuBF4F4EUxtisQaPSqjFapHTtm0SAAI+rNmNuWSxJgcj9WElqeNk+0tZmXrr
FWqLk3Qze8zaAZNkAwsp47QHK7KYTcBq8Ttfj4Kr8xUWSk3z0NkDmFbNHXtb76QP5D+QVkb2kABx
+B7uC8DHYZCQbhQsltsuU6Pl2g+e4EiAQQojPHWhOsrGcrxYgJmSW62GHj7NL03w5wxz48nEMsAV
kjMQo9kiTVv3OoMjbCMpGH8U/mByfpl9TYWbCH/DTimbV78BVZjityO+IuKawFOU46k4AJZvY+qc
p6hGkR/pbBLQvJldfY0bYSfyAHPml2g1OvU3nQcFOBVqecJsoeDB0IRuJYV0BtBBMto8UnHd2G+s
Eie48+RIEQeD83KTznYNBAa1at+tkVXbZ1Wsf9E7f7mA9+2qZj2+pmXEs4e7sAGAQGoFisKGS+UX
JHFM9ywUoNnbvP2B3hVGhdEdltSa0TTP4Lg8/6NN4VvHXiV808tAN8PNvs0gwvCLY0KUFjisXx5i
A+DYQZYmXQCNvKcl9Xxaebqip9t9SBoMSJs8qPf3zl6+XbHXKRSvdfrurMABIob2Him/jlu1/grk
ZVijK7M0YrDEpWHc0CtCEYwwtRS8nNqoNlrxiwTe0ULV9B3nahNCJjv0d+wKTAQJyTm9SnyLjyhF
J/qKCODowtj1HtZ68A3ylECIB5lHhKDTrNz7RissCjOoyFDIjr/eK6w1Sww/aj92xmnEen4pnIFi
V31ui7PzhveNyidAqagvObuR8IX3VgMGlejluM10EhAyCGUcY+WwMuAUEKxHf08GphP7A/BgDlg9
ITcADl4uIZ/idDK4QplQpgXLk6XQTskEeroxoKHekWjnxwx77Bh6aeE8gs8L12bOEXd7hSBYjpVh
7fpUUcY+93TkcjE08jt7PIg84o6XnWayTPAq2Vf3ZnF4b16bhIdKnayEygT4MxhHJHBTh7iWvUXv
gqUWUfVlTy/Em9j0NbkhOw+UoczXIyooRoXn2SGB68vN6Ibl4L4YBzlgHX9ZbYWdhejs/WxihY2k
uwY/5THwMl0rAazSq33TvQc7DDrXG2FLOOR8gA6UZobofrgP/iN8fHO56ObyAQs5/HoWYMFoUP4l
f0njG2dS1583pxSJCKuhx7wQ06QcxiZ+gwHL6qIQwqpjw3B5OD2VfDC/wElEDpDB4WsIbs3BxAS0
6RD6cIuqgb1ZeFYduUgcqPAG9s25WWIZmWfFnvJUrPkZH7lS1YhAPShPAT6JYUnY48rzO5ps/wW2
lBg+/FSQIbYQReYKewpbqZNctpHgx8AL6dcVUNQCY3h7CUiacOEGRY5n8ECZTQj9nnTkjg9rgV2x
S3ZwQnb4HAy4ASJDVd6SwINKVtCUgX6oOuP8NKAZDI+yoUpoDQAPGEX8P40DGV2JAEdwhRAnWBP+
w9WaNowzNcanRc/FE8FoRge8bLavSu0SxpFihpBJ6u8X0FukpXHDkshQELBpUlTE2I6ehINiPNAi
4apAt+8q7uAUdSGvCOrGfcJ8IY764kug02CfsZhE0hmGmbm9XgmsjIWxH9BdqWqrKMfbh2xjwhgt
F5uFDSvKf08hmFpdJFsJS8Z7+qPwDd540c8B5Sgckr+zycGGygFrIZC4AexypZ1EUzTyhKcQE0R0
0FQSSTs1QxAtHtGIMLAJc4NrQFMEH6kwRnZBUeMGGi61UADjLyVKHEib8TLUIMHHOQ53wpwd+RDD
yzmIoKhKeursHTao4MCVp00i8Ix3Z4jH1a/DPztMBMcxQ1TIHJw0SB0lmL9rCoXlWI5ErFYm0l0y
BEPnChvh7JA+lJ3ad49deAWZPy9zhHy/B49jql24tty4Rt8SY2fZxhBbAT1VBl/1KxjjVciNmRSw
wEchzFELpMZnSkaPPPEetJSBQAW9WOSMKuw2tQllCJQzkicRIlHLRIuUJWKWoGhhnGhP1ZVVuFDs
sSPy0yFX8C6fo8v1E/BkMCWYDm8j/4JodRB0pLAWk6DEqsEbHMweRLrmGw4sptTi2VLoJdQC+n2g
cwZFC502tadKT1yKJSfkyQo+kO3FKydflKIy0THvidYMoA4wItPM/SszbsxSrHbHW1OCWvSiJlsX
rQU0NNLDFMFfNKmkrrpuXZ188sKP2CW6M6UJRe83mkzqYc05H7czOKVqYEdhzR5UXQQ91UTCXEt6
qzSwUbwVSdap3VYaaci1LB5Bk+4JGEJnjqXUgMt2T+YXKwmHea8Z7kQ7P1CN3aMVUYRERJcdlFUg
LPnAXpcdIqvC5tx5py/2p4KYTpmqGwbJCacK+Kr8jvhIH3BYib+uGSfCEBbnrx5IgFjgLIQfGBng
mV9nzHCSG4aFajT3Qs8WopwFjQCAOkKnKPLt0n1FMNjj3Qy18PJUBiw3nWpezZqfkJDhFumxllZt
LtONad4CSfkiJcN5ezPrA46MI+xXA13OLRJGcFm0drgeXYKmyVCrsdc9zZ9R2tjAbu6aVE6e3Wp2
5ESfKDnvG1C3spDiZNPET5CfYMj+ciiZWdWgSIGn4kxReuHg6z1Ls1z3y8pFUmHmbs1x5+zXkEK7
GY+BgOnCX8FRoFh377RJ1ZxPBC0OZP5vRz4tZeA98jxgKxaBYoH3FlVCdaMpVtYqUbVSXM0XeOwG
549zkRlWuqInXMDDKibuYa5cmpXiIqESX3vwdgx0bxfteyDTEImAtaGn+TVCU6XVX/51Za0KzlRd
XSsPPltrzbBPus++1msgm/b1j2AfibL4Bh8uS6kigxKN4pury/FBsDztFeFDdIQhRm3WvEz0+e8e
CS/ge7AdCgogYmZNxRBRllXyKh51yr11xHn9UsgeDJbu1nk3L5QY4FKSdsG/bOeoUfcJg+FfCDTV
vqb/LCh5VA4r3iOk9WRnvokHis5lVPNyaZE2hQ2YeXhvv+f1BXROPFj72zrUrfLyVoXLxhbBxlN9
+EOWuI2nObOYlEqDQ/86VZhwTtd5o8CmjyoJ4eX89g6KFXNMq5B7bj9e/rmOaRnH8sJwS4rMQ128
aI1WgHcqW40r8REwsTyZfUdGEKIR2RK0LJ8qcSs/z4P70cOFjNLNfI/N75h4tRFdU/gdefxldAgz
xsoO296hkHReU26CDbtTeSsstdYzCpxmCcaW1/g6Xz9/Mo914wCbN2AOa1iYHmA51ZyD/TqZr+zl
4AGQc1/2pf9sFydlSr8HmnZDal7xa5QjqJuvoI6V1VJ4sK/xKXn3rvF2fu9dfTX9UD/4Y6YNW/CL
sluDvodnxb6hlrQxt2X6CtdIgs4egxeE9GQf72OoQbPHqfkE92LqLvDm2iox5Izs6RJWG1GdIs2H
Vjf3ubbO/rFXX6rG/7BzswqdJZTaccZyq7toN1klV/81yP3lB/feAWrSG4KlijhKO4npnXjXL8Db
Ujn3FOVmXBHHt7Wd8wooDQUjPtNb0ECCiFbk4OYf4kqALCsoa7Qa0hpil/8AmOlSrjCaTgPrAJsH
YwgZ9fa4W0IrC18ONRrZ1OWYQ/hXQOv0SqtunsbeKeJQ9FS1T2iZlkb7JrEcxPocFAnQAOBxZGuF
AbBLVt5j8PjalEwtRmgFgq4wNEGJnnk23d2rWsU2lP5PXIa3t+nTh+3WbhKpqc7r81qCI7un4/id
rrt7VTbv8P82nWOXqvyR4uglOBkwSV/0BH+yvnW6KLApJEsKT/ovDZxNleweRFhoH6AvT0mWmPEK
CAEBUKCQHG8CL6hF34eAfbj/gPM7NGMm1Rm3M/k4jc6uB96/n4zbYs6/aKojVIFV+TFq0IejdUQe
xXdpnHg8TNoqECfiyEJaIWPs0lcRUqEIyLy2g5bofh9GxF7gkv+VtGIllHlQi34uedMCjfbqGeev
d1osQJE3fskdDsXt56m4kPzTM9gxED6CIVXUICoGHQHdQwul4Tp/rHrj9iouLYVlFihiMFpIxEWJ
fCH2BSjfP0nOgDo6ThTBzZt/QZew5DIBUo0xMAaC84ArXfWejNKDgOceqVFcWlXqcTCQjdygCAAk
5F95c7F7Yl8AnTNBFyibp0b9qGbH5LVLlWTKbcYRe+gm2fCQytY30oDEhvmGq3RMyVj71SFsNopR
TfIBrz6H0kk2tPKLvYq9TdVLsU7zJWNxTcEwTOhJ2B6sjyhVRDML8YOEYZKrQDvaLKqEckXMjBAq
LuhEB4RCKtUwKHu5MMFWsclU0KVGGA6HBpTrFu0cLRdYLE7d1gxAC3I4wS2ZXUt+gpbrARjzzul2
GFW3Y1rdKmn3figTFUN7VK+bRQI6H3Nv17xz9+KuuxS62VWqTlCdxvqIAV6GXY/FIyARdHkzIKiA
RJIR0YAHHZhEguNhF1qoX9tfqsTXGOtCOrlC72sVUh9sHlQ0JkDBMI1dzrd1p3QAkbS/A2qAM0Mj
XAgBFhBEgEcDolaFRrLhuFf3j19r079ioinoA3SDyndu/ZO7G9FkUAJ1IohuK3sVBHfwGGOtaefu
xV11yD6tB56VmroEx2JY/s7Z4TQ7RBJFAn08kk4PlDNwiwrP9UvxYhUem9vpHUXPGMws2vQrZ3vL
NT4Zv5m1aBftd/e9Jte48a6wFdC8j8FwcEtWSexV5clgN3j3Gp2HN0TgcCNAuqB+uYS509G4J4o6
z53OxXO3pB4HOAmK7gDUeYjNL0SEU7jvrnfmtn3qnHcmFBacbruIJMVIsOvaJD4ck1TD0oHXUuvf
A4BGxccbalt4syz5hQiCw1k1gdWtDVnXr6JNPKUcRbxQgiJoZCIQCBkHIWcbFOB8nmP8lfXq15rY
HvvSgRSyH8J7gVGzOxg5an8U5XzipAb54sYT4Et1n85/QHKsJhV3tbvHLDUguAq/lJyhUkN+iH4o
CdAJdzEODr986dvijXBIzFsT12BPi+IuUkA4du/wQtXCv3dWo1LzFFxuxhY3TN1AAAwMq9vH3QMM
CEA/sGaNAuRsohH6r9mvT0zusXvqqJ3lmzeu3deoUTeecEUKrMkH58VMROw9bhG7aM1ATO9Wfbjr
AF8I/aLcE1+ne1Q+gIVSSJw+xK/c5F0zb8N9WkXqYMsp2TpnoJA8n7exr90H+KDym2pcHB7ppN2E
vA0oODguG7NGsWXKthqViT5AWuvGiXaXHIsPvaZJGLGmFolhKAGr3pmedXLWbZpu+9wpoYTiRVpj
unvWk2noXXjorEJB1PIsYFh17t5+WpxDdgKfEfZTMysh2N+T2HP0JShahePW2XsBKE3LcRU3TMVf
SDaMnpj573DLRbTIynRkVdgo4PgE6C8sJVwZmzcWvfYUAg/3NyHV/2gXAmry/+BoLEAglvsW+JBg
iLmwG4iah8xIMxEcomiDGiWjZOka23t06BkLCGzsVtmVJ8MHL4N9T9sT+iNoPQfXYxZf6/o3BkjY
JABTdMMQNQdf+PerEX1Bsh/ls3MAujjb2I8v4AhLmgF72JJGRJBHXNcwoeWW42LJKM+v5LQQM2lY
rkTgOteU4fLdsb/piBCRqApLX6u/RjUqVK9gWg72T0n2iWhVak0r2JgMeKA0Uktg/cpsHYgXqE9Q
4ADGUiAKWofh4w+wsvk9FSoIzARQCBGWKLrZhunc1BYNH+AiKgxhAs1GswFeI3oikD1JOOATFRdA
IKCErzvW02Dx8bTwmimzgyFvZVNYLmHKRBxAyll5ZVpkuB7PlGoBn8np6FNR+mb9B6TbXcwpHosi
JZl71dqncjIb8zGkfxHajiCtkqceII0PVdx/4XQK9YHnNMfeV4xw1FNRFG6qG88SRSIjpQ4jzjiZ
vGoigkRo+VoBY+Nrgl0Ar5avhDDmnVIeIcRak8Bm8+FVmWdwAHwDwSMG66c8lf4rcmf0sRK6dIJt
PLr7z6fSEWMhZ0ixWnauJwI8W9gh0QF1yYqUwGGNJtkDnNINuIryFmXTtLj38rCMpqLK4Y64uAUH
BXOJ0ZTRtTcjXfja2eMKVXYRbwa73sT43qiEFzhrtbTSbL9ASl99GXrQKjohOY+4nP62TcWG4cew
Q0hDUkX9D7fm1Rc1jA1RulPxGiTmT3iNOAqYAVzyOlYyCzw2Ihc4w5csQdHaNffD/VAjXFGkQNGM
GWrMsdXgIi3+yRiV4XXRlghMgS7Yvwm0nlj9Yxbq7h+iRltk26rdmKMZicBcmhuiTXGumudFg57t
E/k4UjQwFxZH1IhX7V0XNTTmzxQ9xCjSK5McL+1qeu882tGVLxRElzl3M3z4Z6gO6K/6UtpHI8ra
tGkgQbqtKEF8dOQQ2spEF7ZVBBXGZg0VqzzCAchFbQSqIPBbIAluFxCMKPVWSzSAgzWU4uffVXox
33nxaj5ATDSTVzLbaGFSFn+6laxTWs0dObgsde/LQ6XnApECS5KDSPeBqh+aCHQjRExfsuRxW2V6
vPKDErn0iPmm6dH6hLcE+JzYhrr2KXgltwTWJvSqaw/UhP+eLdRy1BEh9OCqSpUC8ap5n8P+ZxMt
GqSOWX8B2CUM7i5RyW5x4Qh//Q9J2j0usVUIfirUfSpN0m3XH4GqII/PxJ3FTw68gTCYRm02kJir
ooP/xBjngJbQhZMoNC1UFes9BFZp0ax5Rbu9hvYOuryVtlR8X1C/IFdvBrSsAuIEpXapC39VuujP
PwR0NIBKUJLOrPSCUeZB7ReCbVANUTp37mtLnVcoD1sCKseDIp0lRbL0vP2KRtXgNthETI57WRC6
T0YVGeLC3wG5lWMPOJgJq2egIIpqWiKV0zRQtWyKXfqEt8QyFFoNZzxQFHbGFR7AC2pTSrG2UHlq
nkAeh06x33AepDYR/UREFRUSzslrUEerqEcyWmUCwRJE313RtbVJVtATa8ZceMudLlVhoxv6WfAI
GvpKef5rjdTvtUfkZUMH/9mhiRRgXyyzXg9fauSpSAZwnq/ECZdQsHuNgygbIMOLR+XJyuk9017v
BtLmkGYhxfVpqwO84uZCUhM/03tQ9qXhLjdYNzQTUaUuJbuypdAfEOAzrPdKUdYYWoqOqVoqfi1a
s4ZNULCHHcGAw7SH4AONrmd2IvEO73GBikb+gYc00DjcRjemUyFT+zRZLIqq5gv+RsF+DePrx1J9
fOH87ZaST1oNUKhp35hPMqt2sqHBVGkIMyNqvLS193GqrWLA0GEHQShG7bo8r+X9wMw8qPb833q+
3lgVjObXn44RXG5kgnYbpwD02axSjWXMTF9CNghycJQrwFEMrNnaNwqRwzIzUZzj3xqNhv4e4ohP
TzPG+Ao2Vf4Y2zmR2nl+Qu57UCJXGH7UNOwjbYQbcEqAe2fM2/SK8J8D3p3D0CKWW5ecBbjQlTY7
Au7P6BORXsSXZmF4Cz4d2gg6damFJeuQ781zODUEAkbnWZWLme1bq0FNkt9FlKdmj2UJIje7HbNC
82MdoA6q58NcJecnzYjfv2urGuSgZFEXAOgrEAcXekgU4w9gsbu75oZmNJKOJL88gKthollaiPYg
yoz/Af9DqQW9O3FtmNpl1RZXhqqBKSNkTWgLARpkAICTiX1MbF4NmGHsXLdcAHrnr6DauS2Zhk1/
/tW6wMZToyfY66Qx4xRUKTq4+cErWoFi5qb72XWYS0k53iQLKrezRt+yvxs9CAjf7GAlNhdRONTm
cOoUUfYJy/azfXZuUF7wyKQeMDjDUp464XdrFrf2JiQ6grjzRUgzJu2oknTlyq44AjQeB0ScDNuh
VvIJeRP3gFobmqVs2isMFc5sxiq2KVuzn5uP8BDo9w4ErVRFqOJSI88N9hyi8hAQZNUXf+LHENuI
FkEDRZ0yISLCc5E8K3aR7EudT+NeiSwMEE4lh16dVqTbsDrfEEyXLSEHx6W4hIXR2Ls5r5ixSekG
fozycMVKKobs3Hta9UmFKWcoLlIipMONVyXE3NglTpv6/r4GCRREBiwF9Bce7AGcy1joJXXCEkSI
yNpX/SsFnvIwa+ahtEKcQ+kQRIfULXHTmJEE5P+/ME3FLFU0jum1Sf1jBmtk7MxS6iGw3ygjE7Co
nKJ4mihIOEBC86mRJCTkvZ6GiCoBgx2EhaRxQCaJpJCWm16vR77NqfD8Bkk3nwPLQCGrvqmSIcEK
OciJoo/wZVoxeGy9do9akQKfNc6IcJFEnouH+0MfekLE6FIMgkfO56meTBRNRVs8hYwMxZYqTWkN
sQnyFOYlidJrmCNZ+ZsfNrlgXi18ALNlbjrfZpL4s4WfJBQtkgM7gNSZwg97crdQExUXDGVNgbBu
XdVZuFs8sTXNT3oEWanbr8Z3tG5WHf85FT+Y2g/MFdaV5qk67VOqepTUiqU+2DqPIUcdWf8akxGy
7qoSERdidM9TcSlXrvraZrObg4qrg57i1UYFAnVFGKU3Kz0voU600KDGpNfCx18tpEWOSto9mMkm
bxCiELlR/CC4KC2gZd4SOhQMZWBfQJ1HRro6LOAbnPpEAjQDlkHq6i+xOhCi7yqmZDHYndCFkD7X
wgCG8OAo3s0hOXHJAoWUAF1CFTPhYUN85vjA+SJNmZUtqKGwoqEUUfYTGqiHrd8T5iEaNQmOflVl
83NTvJ+3saAuJ4LlBvbRFuyM26BMyNvpHfkvGf0154N5869JA3q7zb7lUBogNVwYFwM/qJCqyqik
4mBChFSfXPnF3suZ7EUSCkp2ug6SburlwAzcQbJIqq2ES4HPIWaOiKzYUjrDBX/pEK2gkOB4eFAU
HWt0Vwh3L3DgqWNTyYYGQrpYbR29mLq/eK98sQdy5MO/JYGAZnIPNI+OnVL4QFw5ECWFcmTICgGS
aYvwyhJnFfxI66wyWS1iw5OfmYsFFYesEMk3cnYNvsePrC6alT5QDYBqA65FemI1jpt+TysPozsV
JUlFf7CiKM/51t/1hdHg9dw6y14hbuAmQGaqPv2duiDtxH2q/9/1c+ShfJI+S/9f9mnxnIHetlKk
EK4e18e9xzGniDOePZXMSKx01qY9ra7xpnUUU1nFGmz69MeB/s4AJwxRbLn72E3RQWllbOcbTOoy
udXs9+xjSrNwpQOMErhioJ8QbBnpMGO3Z8112whCuAGfltnhWyaKoagyhCALIeZui4KevTQetoa1
4M0QhqKDSg//MeTR2vUgOiPcLmz3xiVAz4+QcWcG+nNyzli29O8RVcL41gdKOkZ/6hcL5snnr1Ch
vzZ0WvBlXv+yhnXjSC+uRhNc/Em+NYFWq3niYyOA4H41uUy8bZxzVSsQd3WMBkyrEQ71vgHiaEyr
Rx2Wt9V4dXBT2z75EjkVYdy2UUkiTECsq24EEb/wgbzdDQJ+fxL1jzbDTDRT/YPGhX7Sz1rGS1Q+
I8bdzNwWE9pRcEPam5E94KvoKGVccUI4tb/CRBf4radpD9FqRfVIA8sDm3ZKuoztkjkZ8hdh0SjG
Oi29puHWjVlaM10G3kRRv9vtouu/RetlyWUx53zNZXSWSEh7JqX7h2UOJzwIhFrV989a0dbPvQ5T
F9biggu0bZRxqTqbuifJ2V580fyzRyPtnjTGzinxF1kbljxEdBYOrvzVYDlZf8ZG5ALWIWAV3/aw
6AxbhgvR0HUN3T/z21Gg9/pBNNEz2MR1uO48tGiyZ4wcK8hYty5TTrn6SS2gn0CFgOGwhYOPUzR5
ArvLjJhu1wxYFq4nMvsBS20vl2RCUotiBY52t7NEbQqJYua0angG8yGR22Xpl56nBxyYQVezZpCX
RmSRqU9mBcl5vjq8fIJCEE46jltphAgdIgUUDo42GFzG1e/SVGCu6KWKNXvWQiaRx4lSc7fbn0wC
PSBtfBWG1PsgzYAiusRoWiJuq2s9o0fxMead+cO0OpYW2h5q/K049gxvsETY1lf6ZaDGpdVKZ08W
mxNLjIFd9XoqtYaqxAoVolCFdaceSGNce+TQmMUA76JbRymEVlmoIWLXSEkDGgr/o6Ww+ReG7bbT
83t46HPKn23AfKAYiWrQC2X8oUmEKIj1R/E/dHoJSB4m3lsQHNlYE1lI+RKlPSLZtHH468wjJbSE
x5hSsVuw5AlmDFKrOFvyUnBtfd91XQxXVYQP/peq3VzMff6aGAnNyAuMkyodcjh34iXqPwHEpVyY
sn/qluvu0Y0x2Q5uWjXostFw3A+6ZDrVn8xW7HrajhWdUzRgGFmIaZr0q813uBXFXoT1SZ/9CaGC
KQFLWmt4HjyEqGW7GFGSLte1W7YZcQ42ltcN+pPINLsam8CcajHeM6PD8xHypFYcBWqUgBZJMoM/
yu/SDdbxPN6R60wTF8OMe8XIciOtCAOz7Ir00OG9sZstt+Um3C7HA22ubpeOfDIqBhv2kdpiggnW
Rrpf2lVqrTkjdT2LCZzaPDg/MVxOYcI02OimDtCMqny1/30QXSXcMeSv4ZChkxwiwf6tdJhiibVw
agDghxgpOzr4jIj8Uwv+BDCDzulfe0QmVP1FN8sOuuaS1fK8rslk4olMx5a3lq1uITf3lJlPJfE1
RHHzt0iRDZ+PkZBVZDr7TLDpB+psQC/dzOYXc5dnylJcom6SC2WdsaZIdBY95vWiMsJASMifCT7x
6j3Iq/1Swf6mY/IFsOVj0/htRry7Olnw/4YPYTbbR2wzmxXFfRPasfDyWgi9baNt9OtSeesVgbJn
dMeI59TPXgsLhHkPqpW5ziaW0VcrTjl7yN+Ebhd9Q5ZQ7os7ZU9yHigrKZTRIwZKpmQ3w78TgKjH
TD6baJUgmKM7i+lCUFi4MzO+46pPEArPug6DXlELZLe+4NYTZR6iVrILVdWuRAMJBCYi7w8txQqf
JUwBReyVQGRwCmtOocgh9WA9vyA2ROMDPeCeojJRqHRV2qE/i/00FHXEtOopQrMEJvMNhQizOI1j
4h0+FdKVm3A8WVHWlrB8AV3sbGsaboXqgGqRAim092MWlcmq2TI9nIxAXCaUTIj4WBpF1tgDAn3d
dMOME10R5SmTY05zPJSwMytCosfnb9yFuKyzWCy3IsVTWCaYkjPVa4IlE32qQCGVwtI8IVCFbj3F
ryKVkSUVia0UQfFCKgaEfoCqpGqsVnsq3ucNhou6qIBT9LDIHRpRAmFYWPkqkL2Kdbs51pxuPKkw
YOIUOtPgyZfaKkhIaMc6WlOUE0bhJho5UC0xh2oy1IOmlgFjnUdEG6XMssziUQz4g0mYpci6EuX4
PcXHotrWiVXB20nvWAyb57Hpr/oK/kQS0HIpNlOQLbxZOSD4d8glQzvmFVqJizXL8fMx6bj4eMSi
dGRS+xTBUGUTPWJRwARjw0iBHkduQt8hF8SuiGMFEJo8QQcbXxo0xxiJvEajM4qWnyjmoU7+4+dh
LlLOuIJX9WXpveWRrjD+dGnasQp/tdMUWvIkZ793PyaroRyfxrUz/wBHuDU0Pkn/3r5lETI5Yant
MpjG0gALSvVYZbDghCgJggMT7higkH3zY2BF+kgf8m2mn2sqnjT+NQV9zIATDbIvNjFUK83KQYVy
PqibA2KDMe5+3+dXECd6QMBDVu/FNCngF4YMhJWXUXoRtR1dpsYw4iPzC5KZzJw9cQJzlOjI2gNK
a07GBpffsOqw+cbm/GyVDChqY/Ad8Fc6vKEAI65C+fzjzhlnIZC8Q6+3uG4o5dp1+IO8EcqOGtvF
2MnsY/oXBxElll6RgmKEMxNf1Ny1zh4LnzhiqoX9dI/BBXRby6G5CYjSw3h4hzTtO0xy4SEK9WaU
BtMiihhyj0kXugdId7FYiszG7G/xMNT4c1aeISPcFP+UG1SoqNgVXRjWCn3NrpDl/xtDt8bmb2/z
2D7Nj3YI9jzoLjV0Apnruo0egoFWMQjndMWECVrGdIVFY6LpghImVfgkKiMPjed+djXngmVVxJZ5
BH501iPiw7sBhVSC5gsNZwdIPb8v6Y1q5rKmDxDqXskyWvl2ih1Gp1Edk3JokpFMIzvqT7oaoSSB
bE3/qDCdRx10moWlaYwwkthUzBDgZyuHT+SGsj5MhhDgqX4SUG8if+YOUXbcHFFcHUZEHbIM8HF1
cAp8YB4RpxKRYTHbhTTloWaq9+am1U+bZQIMmGGrMGDmwXjhW8pUyIRhnJQp6pGmDqysfbgssqYa
cCJZ7fMIYVMeB6SVbCznDRxTG6bBQPk90y5u3oWpAoQYhXhei7UL67S0n1TzEQ+VsXVsKO8Gk9lC
zZu5dAxH4AmzffkO55uZK/rS7eu4ZcvBIFCGCQABKjcZdZUo9ZdLJL/ZhS+jzjQdqkkG/EyeMvDx
g7mrInFnJFZOFtIGTJnVj3n2DFpikJGfR7lbO4HxKex1zhwXySwZHWdumZfonChJghhla+OxH1cO
sChE10zdu5slYhFzvl8cEq0Ix5MLzj6G29Gm5RZcReXSJVNjZzZVQ2/GhjfnFY763vzZAs6eNikv
cpcdeLvzOd9HGK7DQGCNu5Euw3ywdQdcYYdH6HVziKkz6ah75EW1bPn0ednRMDPzs2ZkkjaUxqLy
mYza2nE8eIlmtXSzZ8/JDux+RN5lm7bZN8llSIEIAXkBKcyZMxQsMXEkXFwLNoN71ZQfjxASOJ2r
55x2l7zZnaFcCFZhnbVasg98U6biZyI02INvQSdwbu2qh4Xk+S21vKDqxmWoNcHyeevwQNcalUEN
dNGlS/2J3W8F9pBmYwqSQHboSqiiiXHnC26LKr1XOhkyM099n1AF5/ZzcRucMu0RRPi8DpTn6/Vw
hsoQttRDUZtRrZtgHtKMSNxuslgkgMtttVCqSgohFK8pN7qYKZrC+c7i+GnG8jGEBgIHhfclMZjo
w+EEKjXzez20thiRZ4UNCjzwFHHxI4QBleEwi5VyljjU4jJ/zJoRiiuMGuDdCnHabfIQxxlJbyGE
+ZQRlvgwVZezaK2p7g409RDPo4ORUIxr2xAlqfbLZRGri7Qgcg6tjSySqOy0WHZ/8BsXyA0KAVXP
x4baz8qP0bmCYhMTQA7Roo9aWJKE1RAwpXiGRGwlDGqDT5d+rvri09lMagM1VIsIjvTpIKqgz4I/
tfzi5yrOyNCtquXyQ0GtyrYSeWguU0g2K6fASCmZrla6n5n9QgLpD6spVEfTcX/VdJQ31FQudF30
fbArgj0FKrwVMmUqXmbgq+5Nsa6wOK6ey6HJ8BcEa8fQZsCvC58UkknQxnuQV431NkV/QefhLyoC
X4xBFkzKyJKm/1BxzlL5nwcgcd8m6qzGwkvC98MD6+TO5utvRwP6kyCDdAM3oNRBYcrL2aB7sEU+
IFz5NWSrNB34umyEkl3Wyv4fs+rNpFBAWKMgNlsOiYi+cTjrTIUQ/ira0VUEqov096M/CwKSh/n5
IjU48wiBMGRAmTzD4eY683SoNegLPbXqiEens3QoheGKclR9UJULR71eIBJQlTIm+Q5lUMhgk45K
JaFONvWhJx5ML71jJpR+Uv45oVPCH7+JsjX0hbWd9Sf6lyfpGEFwUOMOusKDO3EIAyiwypSFJZyS
DUPlG9JjvKQXDDE+hMiE4jeuQIYZj2MGMbs1YXtpj6kN+EDapISelIW989tLivmJ32dShVaKJEmt
mrvpqelfFq1vA/chqQRJ8shTNVzy2hrfuFgFZKEEkddCiIcAXMCwsXDEfLdMXfKZqUDwJHQQjDRF
ycEa2hFGFA0iZnOSjBadIOqDg2GqFcUpelsuZXBx04eZbG3Qx+5q+hl/JbF9g2hN9IKjOWcOFQ9L
M7fW9tUtMrRR8xswjLKsgD39Pe3s/RLwDga2o1glA4vk9O+YVtxneHAOzqVdZsyy5m+V0z3x5wHD
Licjf7niDTH+/Ps/ns6rO3EtC8K/iLXIiFdFhBACIYJ5YQHGEjnHXz9fib4znu7bxhjQ0Tk7VtUm
y9Xb0ngl+MOeI7uNd9MYV3l3bW19EM0EQoV0ZCO9LX+cUfv6OZEFXxDXZq8beYmB6p/VnXMhQ2so
Pcm9PRgOFAdv2nlVUNWIzCkHjN/wBu2/i9eSJoGKhTsTkcpEaJNKQIOU0pvwmwiNwTXPK++0ZZSa
YJ3RWJKwGQSFNT0fikDsqZtNKWgBA47iUnL3ZGZkzGSMlYaRvtFRUN1p6oZ2kNfZ8FeBHbrIga/N
8uoObF6AHjUQqfjD04KugzepgxwD+SaVNANlusuCTgEqeYi2qGkgm4BgAhmEcky+HhSd831R9Smc
HpgW3u9LIJeVkw/mxmrBcfgljt/8hxMnhC4HhyEnzLW25l3yf7CtKJuB+kMYFkZdQX1/YXvICr/N
srz/R+In2x1TWVsDp8GNcSko69mJED1ArsBv6EDI40XocRAnUVSb4lXUCkmwfzLIyjVZNuEsBb4O
p7iXI5irIfAh+p/C6om2pqeixhxqdoQ0bqdRXcwwkKHcgidgyRcppL7WaCbHflIbL3hLMUs0aV3k
RSWyQmEgCTLlTabS5W3Cu5OLU80PhWDhmwS0AO7DnwWUiKn4jmVkQ+t/b+cE1OPNK33cuie0lORy
i3hMWRD5zgnmQ+dsJN6eCoiS44U3IqoaPLYkUQate6rUEt/PxcnlkQJGmXBiZMLAmjwo/IgGpQQD
bXpD8LZZyKE6y3JL8iVqCknESvdCrUNyyh86SSzzjpeUAp0asMrC9QxwyOo+JklmvbsLnyDETxBI
p+aRQyKIV9Qb86m8kJIrVhE7VE61R9qqkvmbQgX/VKkIy0/7y1pqn8kT6G8U/QWfTn3BNHAe5AFk
s1Xb9Cmmbhg3JfnCi3108mWB0QNRk0Gsmi51I+Q4wOuRfda/GUNkNweiPiHtjkFuMCD+6hw6msGd
wRuX5ilY5b4se2EgBpVeeaLx3BBRzHp4RRn+iV6iACwBtUQUQyiTYw6Up6AIQjDHFEVq1zKJM6JX
ffUN3kpB4++vbiCW//faHk2IdASclcQfgAfajnl/X/WNbxCnw0r3TtsX+N62tQfXw9PZiOgp2hKC
EuUUVBO7bgaURqTDYtgA7FcFjauBIWnr0QHu0622q39PVBMCO2jZQUg3GYYl5KAOkB1oTkUkPurt
8/yWI3fPvGhmobCcxmzOPXAi8YduKFpdOrAYkcF+ATaqQVV6oyUrWNa2+wChLq7XupvGYqK+OTUv
XxBrEeDKeakb1fKbve42wEdcQepqZ5chirwhskpgSwggEcN0hsDQoWBX4S2ALC6lFEe9hxZp3q7s
bwoyBOxesD6KtBboVIzSVhnS1yQI8cp7k4hzgs1QD13rp4CnELP7Bc5l/nQsmymZKlnP3mqMzKna
apycb6/+ChgQSIFiJUw0Wow69JgeYjhZXXchXYQIZet/nVPsA0/gqOnocSZQp8NA6wX0mdfOgo9B
LfCrhTLzJX+hEyoS2RkbJRumT6La0rLndboM7lBCzvTyMlEO9WrKoCJc3Jwxey3FBeKBac6UJ9XB
Uj1LAr92raVL5fM5sveQiHJhOCmTZPkFvPA6eQ6xguTMBgIElxfQ9P6Ksi8BSHbWRPY+B3zqMwnF
DmSYw6t2qOp+AhpTVcqPqfpS8vMEzh0+hyBUy6/yx/KrgKtGaZMuSZVOfMMp/lADBEksE6Nbya0D
8dVUGnB1ZLpBosZxr2F1PIfgUY1L9RYV2Uh/qea8YuPBFC6gF9TLkgsoGFHLv5dL82XqJgiOS4ap
i6R81yFm01wfInmsyPhn7zuO5/N87JluLQ5Ymid+ssIgAemSEEszzqN4wn5wJWtA3kkOBCGzSBb5
HsghG/yyVprX0k3jhx9YcJKZrMBy2/24SM9pFt+kmfdsnojNNLDkIvth3yEmn7EfdHwm0NIYxRXy
MXSupXAKofdqsSrTMJ9VgQ+hI6QqtcQ1hbLZUj4UkEFyQdJ/Uoqg7z26rD/0TAmD504HtINQuBCp
9Ajxjn/vIS2m0pNCIxprDggANtmF+s/wC76c48zfLmwgrKsvjeE1b4TBpmhbAxns8AZFBLMViemu
KMJUTKfCTwXezpk71OA3KHVKrIYW/o3hCqQdcBuSHcmtrTvl1ln2zI07ZqfLCzldk3HySlqWywvB
BTgCHQXozhwXtdNCiNIiplX7YjVq7SqwW2HtooGf+eu5/O4Fj7EEEye/je3osBEYnIQ7buKt804c
joyhTQCrZELFqUHDHQXtUkek8lsuvp37dpzaAmsijPQ6Fuk8y6kNIl5iFWFqnnxhJ0VeBD0H9fbi
h4GtnhwDOvDW6IHyBfkNAykH3wTUqc8lV5gIuk3jzqa5SFCGVgxmHeYkAc8iWqgAHk4nV3ItbGMB
dp8U9xtA2UTu1DalrxCy6fhaiPu/jiWsqsq5tk2uUISjFjFDtFAFlpDqwQ5p0VGXzH2ynn8fETGA
EMT5yHCH04XK6DrvWiM9OyblSBYLBWT54gFmgaiT/6S3NGOXxaVPyUuLi/r9FRkvH3iT2Oiyenuw
+kIZ5cqYPPJtQ+LVCGtRQoCCKsuPNiKTHAxSJn2tW1IZYP4jflbhDbBoEU11J9UmZRkZ3l1t49xv
kx0DpSmau98wiNWldOBx8knTyH3HcNnpaNOEhuVD7+tg0q3Md3NMorsSogWOvMhCMnuk+itWB+Ea
JwpZlaw3XSxKvKTeeRK6vq9MS2GUOFTEO1LvJWTnrOY3ligjnEweru26fuwhk8Z7KMHXhtPq+CvA
NNHXeGhlvtYKSR3AYRhSgttpGXFMLcFUnl6cLLatferVuPeK/uU+v6HIVgeCaNSDWDXfBqXcC4P7
Y7uBb3SkCl9mMJwc65d6nrau3SlbU7GPONoKHwN7QiYx5RoV2mk+ibIPOiTYOO4hilXcVYXMx/7a
iSjEqJTTqTNelxXX2AjdDO1qrRKBNWYRMBbeNppOiY24P3YYkOtSJrc3znbvFLJ2Ciu7RIv3AFFp
Z5/q3cZ0B3SFEszOqWI5TAMG3JI78S1PCD23GSBOhPdUlIk0zxS77JU5r9QsqAhZy5pTGMm2y7nQ
1GhauzH5AjAs1A7UphG0hwKZqBTKquTrVUVi2THuZD8sv/Hzrc3ckZKGPgC0jadImFIJlUBakiQD
OEdDneiWmhghWCOQHQFdSuLyvV0EGfT9dFQeLIJ8cInoQLhx4h95DWGS+TH7RoeTMJmPoouQT5Ux
LyIpYIusPENrHGBnV601jhBPUI2rDhcEzgpIM3kBsVv2IcbDZ7e6LlySpVelfYyDU7/vZbHbiaw7
Zoqo3xjUonqASl7VrP552zSZFUXQ36Wiy//kXAmw6+Aa9QoUCSAQW6nU8dqAXvoVSjLZSLZZLqHM
YSj7PfWwVHkAUakbYa5crKG2BMLwGBC1LQ3pSczcqr1brPzj8EsYAeXZ5LqgYrqSGGo4AK7z61TU
AbIOLW39bu4PTs6sJbwefByWQZJUAtupfQtGkyAO+B6WBvktgjLNz1Ew9U1vlfboEe0crbjSQ+1p
Gbrvv6Bi05CmC+n7IGI51Npm7GK5C90v7X9ZM+Wnchi4AZM5FvyNfIkxevnwvdGwTgNN12nyCmIm
Auqqy95iihgBrXb0D8Agpk/DmmXpx9Wo1Je6ICvE63wXpEOb9nvT1LHnWWnSKTJJzjAFbhLwa0yY
h2enWEJ55C+vgv9RNYI/ojyC6aaoFqtxRaOAgaBvWmUb6iDFvE5SZ+7HwaG0stw5N0+PHRmPSR9F
ceXLO7sHR/0iRldY9Fnoi6hoo+6I5C+Jvs4uIzPynsORCgu0EIVkAnMVmeKmls/TFuTqhwa9B+rj
ibrjz5wR2boSg1gCDgEQhzlXfwFNoo2oUoAUK0Xz3fqF6fcxtTOfcB8BKwg+qNO97Gk3j4nMK6Eg
eGVJUVEPVY3r7f5UI1Qq+WLF8nrhg622Zj8xhRIdywpM8i96pco7f9+7wZS/K7hjdrn6pUuEYss/
6pefnPPkuXwAOchPyNxoUdsyaFnlOBZCKYGpEA6h56VC450wCKYNVzhmcuG348S1Uo402LeKBAXb
1UYTjV+bR5a9bOFQSecUdD7YtrGe+HXNIicAU2U/w+LqAc3B+gCo7snlyn9oV1IoclAkKsHgUnlB
9YNJEPxyu5lHS60qtVsn6lhM0Jm4UzYhhQ/KO2zpyA1GJESj39HTCm2kiTY2pzPxXXsy+m1QflSL
RU7ht99qW1+g4bgDM3kkX0E1jNLWoN9vvU2bCcl8jHYSkSRTLYLmjiuJKM1EYRg0W6Mw9AUssgT0
Rg0wBAQeIDjPafdPQbmnuvXMLRJYUkpc3qHwDM+TK6jRZTO3AiXMriAVqjip5riGyXtFSfdES73s
n+i8132lIdxlxNAAZesB7BCATr2rgJ00B/b06ml+84BsvQwtKEyJ9y6lcKOtwgZiX2YjFTg12B3K
P1CTjujgspPimj+oN+sml6gvpxYiBQx40X/LkG+8ORCmi7lrUR9GrTRmMg5TYjjqV/+HuXTdHwcQ
1RgbSuRNVeBkCjV5MZv0hjXBscoorBxSowQvByFqL8kCaJfKeD/A9DAUslV1EfbsQNLs66evnKqi
n+s7jgbz3qXuqtpurhTL3gPFjH9IwgX+XkES/wldTyZUTQTwa+aOoZV8ajXkBLj6xvFjTp2KLtT0
mOzHw3lxU6VNOslVpHN5BFgW38KLyEgbmn4TmhZFXPWwdoJW/g2+LVW7rxjjQQtyQvVHbaAn1ROJ
qVfMX8tyqPGA5dROXdPhAhs4HM6LmBD+KjO46BrlBVu6n2qTCZnw178Hv38DdYC5AZwy2RXS45lJ
C1wd1RlR2Y32xCE8uoztwWT0OHpDSJHBSXMV6kDNAW+DTPrQjNQ4B+cjJUbcq0oAhs9z4Bggz8ae
IS5ocjwD6MLqpOmAUoNtUQqIFgS9NjWdHKSH6gn+RwkY8oD4VcCV5xyKmiZp0mSAiOyZpJO3HPW/
hpfF2EygV2ROcRXVvKNfXWpTWGSj+A6lLW+LMq3re2MVwyptbrddCythbWs2ptu1+Y5SIriwEK4T
JPMeZh1dGwQ44sbfa/5xnsRD8MRvrQqu+/eNweCOPu3y0TzNG+zVeT3ajCqI7mawdPd+MyxML38o
Q9ycZj+bX4HKl+9mdVDqPn8+8cd7tT8X88Gena6JCwb1wRuCWtLop8lzzXXUpDLbPoVvCu/SnRUK
tdiRa7nBIGwwb4xhhmwNOuI1/xzsAIh0Kd5B+6BhhrTHBiBxrf0Y1f62vSOzH+nOMBG0yu2rofJQ
AkhRbB3ojW+cM6OQazSXZw46T2N69MF5vAmhN0YnYJUrg+3e3oTVbrPzd3P2pLxGB7m9BRWLTRGJ
xVpDOnuwnb0du1of7zK8rXY0YIab9uNsPkIQcO7+9/jLR/mhzUQoJjrGLjoPEatCJ+IQzFo6lx+U
NLasfMNDj+KJWEnzZNUJvt9gKes/paa5KTPNWxOz+f8WIcqntznZBYaMVLplJtNAnMggQ00lqUDd
HwkFAhpYV0wVgJrfea+h3dVplK2J3dfdwiDzCwNmwdXNMl4yeAwY+9E/tq/Mx6Fs4NYgiK9RN73B
C6ArVD3BJoHCPmG3Ma54n2TkJzbttj2A35N1xLTVkxSksvwfKgMUIhj0Umi944sLySu67u3n3wlu
tL9JbhyM7gkcF5aXwCEpTSokRMkmgYO6nKHrQSJaZoDmOj4xewIiLBSQU6tGkFhPGHRG92xjHg2x
tyEmNbuf+Gqvkzprhssv/0hqtLy69GZ/6ADMN8tKZxtPIGJ3PgmpRmoh4HsfPkOjfY03P1tIfZA9
/Zdbsys/51azZYQ76rQV9JOU9I9Qr7lqssLJnlHOL5l0ReN8qMXdXbIzIkD/4Kk+AY0GciJOs1oY
ii2/6egab9dVJCPCiPan1ERSn8N2n9RCrCbVNI37o3oGfApdTn6ap9eqs5TaHCer3pobk6NfCOuD
z9t6cWrFMUGAE/XKhpUdiXKpK5MbPc10vJswEXD6QmKFVgZDAc58FiqA3I3Gsvx3Sna/UmX6oB8L
UX4460kCYaXKFYkAJgJNThSpnl0UNVENX8IXh4eC3i/hMAomgdF5gwqPDwvkCHChZJwILFSjDSH4
ySzMEdE5TzjNUNRKy+bdzPxSdG7V45xOvI6AWeEeF+dx7WnuiUQArowy6gP9iyrkx6Di1+OaXWS0
wc1mNhDaIxZAccb2AZQOAskiSk+5RmcTlbSt+Ws41xan394HQUA5qTP16duIiaKGjBtNRhpwLNxL
rZdDTYCFByPc1ZRke6WKHjJ/ZNQ1dM6CEbFJ02Y0oGQK9/lJYzHq/bcV2DboDz4AP8rgK96aJjk4
BUSqTJjrN9VmpfAv/p5MGLcoxIYiYxDpZ6Al4EmeBD6i2nKqJhd6AlIwQzwNoMLNHRlhuS8lNTm0
KvJ9kitTi1eJ9BbBuNGJ33i4klO7OhtrHQmP0j8jk7Y1+ylw7pt74p8VvN+IGRQTECTCqQF3c4nX
idihBmdI1KlzKgdZDdUfFv5IUnWQpX2j2/CFDeKDS1Yc/gDm9Vcf+R3rpmTeuZV59W7NL3QymOOQ
koHaqfUgnnhUAHL2NDW5WRg44Vb0VgBL+VKNH1EXxupIs1oY1V1vDzlXdX0VsTR8A9XC9ql3lq6u
vfmResCmp78zpKVg7rIozcFseuik840/Cw+dWrTDXUYbjqxqWNJgo8W10K1nbFGu2w3TSDV2Yc5V
4KMGbZWpWqinpkaSKmQ6dZRWiI1xx2uHoz0ZHZ2be2adNXLkRukv82mnWMcAqUpWRdd4QrEXTwF2
cNSCHMLOCKNkQQ+QEBBhF71SJdhPpbkM45FC+IHLvpLpScOY2hoB+iVRUV9McpGgaJEQsxPEhMGo
0JH44LklvfNGUneugVIuyRMaPL4DW6W9POPUwMIi8JFm5k3ipUixSMpALT/GoayRnmugkLfxmSiK
BSvSVXkhW6J2334kZbwaejbKFsT0fsHzbfCvq5POJfens6UNUhHOq8GRa8gq+JRHdfbQ3eNsPttb
PjAAdPXkWMqkGKIpRz+IDkZQJW3dth7IHTCbx5+1pbnCjCNlojow2tgXG8d9odOlnf6mJl/2jCkq
xP67r12nNJMAiBrZe/5BNIzOp32cH1AfZDoLGi9pnMYaYbrhkRez/bSJXjYMXb8QGTCa9UGhybbf
7TMqhPpzb+ssoaaNuMF6/Pbu7aOz6cyGyAlAsz+i8agLVsX37emEFL13/8ynutiYmRIzUnXGSlGg
f97hICPq1d9NXoBv0Il89Qowmt/9T1SdYsp4ydmcwvH0zZsZjnQl7ygSGGD37gvlzvcWMe3fBeDf
H/sIzYIu7BO7iURk1mky+0wlZ2bFEN0KWMqJbkYHrqzuVb0Pc1gvuUJBvX1AFkktMFke3feSe64z
8dWgQSfxQQY1d0740/IeFcN9NxdLXJubxEBGpSP1PrjUSD+UbMnLfeiJfcUBdUy+o4PULrxk5Jaw
8d3NLxU+zgzHhIopZb2qJHRfnCve8U9jZzgE7IaM4qT0BVtQE2IKKiC/wFqxt7GDW4IBtSjgNAfl
sO5gwIXJY+KtwLH8+zcFTgckwgVfShpgvYZlakdrN3OKpJ2ZkwLJE3TQ6AI4IDewf0H4bax9UOrl
+pN2AR+yXUj3otED4XZ3MUWcFhnDjUeQ2DKcahexz9aeDzCbo/zgvJCUkO0tuOATMczfSu+TDvkj
VzsAT+MXvVJU9E6T07IQrJEZOLFX1Cu/2WlX4gpllBVey3sNW3Hi9OjlkIHtyWjq0KoNUgzKi3Uk
yMLOqQcl5uV5N/z60U6JcgUl2ttkOJRJ7DrqZRVn0AaeiQ9Rt3drUzGhmKLsSI8IhaKUCGOQmbMG
aL5CImQPpsHKUAetgAnNwu++u7ZKPUSpuheEbLoIm7IajQ4rzVKrYXwnbOaL86ZVarCYMty0t/c0
e9Blwii+iOTk5HRQ5eYKE3T7sJ1N+hRrmq/2FAlMT60IdSpqPP9NA1gDjUDbXZ16OBqBquQt8Eu4
0Ak9bkItU+67Dha6ksOUMl+C6ZD1vU2HTdI2Qplh0rvvezNSE3t26lz/mJzEBtR2zyWjsG2Uh6+U
1P3E80FNmR4gRr8ElONIQEOhmWLbQrW26ZROGXVjnLmYV3hClbKMbtPGdz1b312XmXzI/5rpzQSA
OM/R0mptKIaNf/sjFieYqOnDISBKpapN+xc69SeX2P3WAgDoU7sGcQ+Pg44IU7Z4ElXCHHCDg0JR
+ouvasQlzRBcU4mi34aEN7nE+ox/UkmRaUxQzY+rD/L7n/Fn/FpkA6Y78vweFaGZqyYYQzVhfxqg
M4tPqfPALWDsbwFaBPHNjLFgYBAR9xYFGZnv1mWsBFQDlUSlb5DIU8RQ+Zfn8bIe1dgig+nACFL2
gPOhLpvyVwTCRS/mOKupKkoXzpbuGTI9EqQmdb167j0fPajUF7UgcEdrtM426Hkge4jl2DtFZokj
9szAOHliYZKQBlez3Yt1Abk+OC5C65UwYi6aqktCy1aTqrUPQuX6BaZIyh8gh2OeEpWoVLeSm+cu
431FNFPPOC/BExIouf6v4SToEsV5JlSpxs8f3omfcW+0QxagoIRsQFdCYAHdYjXWZFhlQHGrMqyy
pGpTaAyYvooWk+KKLSzh26y2DQ91vH1XIjL1Np3Cky9NshN2Wt0Vmhh3j+HPzqN3cotopSGG4hx+
NhsgDB+GdEkt5jlVNVj1OH2yc3jmAlnNbzzzoqSgHG+QufuQfUIVgcI9Quh5Y567qGq1es6KanR1
L1ZGNea8dUKUseASJoIOsbIKzvhEagORzdEUUzjBUeJPfmbQ2aSDlvddtMSCgDS4c4COVEhQEsGY
4LzwqFt5JpbmIrVicg6o5yaHH+koVWnApfQ+Pwwe1QIWHTXQ9fYPJIarDGHTecZt+FI8WKo+ZNL8
i01nLFBk52EB+c1PC5U3HAqwI3V4feGw6IfRA9KF0GflQlHZZ/aekBMp8gMeHXr6+tTMHGsOG8zL
lwXujZKzpgXMCJ0BJN0EykJ4JuRzLTRuVm9GJw2NVPRqtRg6u9Rr6KvEOjCi78DC7smx8b+dvx+R
79z/CoPj6P5X778me4wEZlS2osGCTKeLg5rrVEQhlaqUC0Na1TlGB9nMp7qiWrw8Us8THHfZW9Kc
0jFAsDBM+xtmfKOPxmXnWzYvt4KuomUExQvrsN56KNRPS4vNgLz2jIAA7Kq0n7isy56EJIxCQak4
iYp4FYFXyHd1mlSw3QeSqEYXmxy9K0X2kl9He1lD4X9/WxZoRpiMfRnLXxvMy0c5zl7G+9NTWFyz
65LOttfjgpt5NRyQ6rx3tqVL/E9uFqikK4A7WDJi1slEDTtMPWwFv8obHseFXzLBmq98QnZ2ABzS
CM5wZju14SwY2C17FGxwDxtkWhhAQUR7HG0hvJoBU9yDa/AkgTlxSNyLma024S5PYP7eeEjBA9Vi
KDMc6erXRnWXCipFT8h91UnDO42O5OAMECsjcQp5+ocaU2YO/vrkbJrJKFeFZ/tw/hHB/TO4r8o9
0WipAbthAB/i1qFcnGxTlVV9cyQWC4mcgERynt69z1Sf+IMIGtoojJVAZuUGX3tmo6uGecT+oP21
5V6jrQYM5IjgxT6fqQe5bev16HzRXoNQ2kIphiWVH9qEDf8OxUOMobVb/9h7AoHxNtr0AfGE24J9
dj/DYZdd3yVmEHxU/RO4tWAZBWqncrJe4ZsMckhU6LbhbqZJHUYP3ES1Zhkq8RQs5vZUf9ZeqdtA
hcs0kvovynaLUnwFEIM0oZGcVHB/IbcaF3tXiEY4724lbl6pDKi9qJ5d6j0Q5KIupVG4cjJ7SiUY
LgqsUw2DoTxFlQYk4BAnN+bhr5KFuANf/L+qYXXz8acKZ9YVT/jyl3Wb/W67TWUXf21AwM762xOE
DvpRQcEnM8ugxV+tdACF7Gi9F1BQBu9FgaCTJxyGfBMcwsKPtL8gb7tElWHRfE3Tyd7d2tXWMM3r
0mo2NcP7cmd2HMDcKmurAlvNmwXi3H0ovS5XNCFWho3Mhp0TAr6uhKmlNOLxvWIrSC/h5JT66Ahn
fKMWLONGXBVt5FjBYC0Fr4bM51wCAgHalF0EoWRdZP7V2ZEjUC/HlzqHlDpOwWopC6agYdnDZryZ
Tv/C9+SfEZjUz485Xslz924OFdOjnzf3qubzR53QJi48BoOAraMMTJPQ0xaDQk/3gPFodATH3xaB
wE1VhJNF/RVQ/edlsRLgmwKhulV63vuUpNW+eOU9SDF+ATAzWlntNNogTKR1RMiB1saZZsP5iB5B
oiMwJxikr2PaXacHmYMycw9d2xj2RQVUKIqHaqhwGuKHCU0jnIa+G/vLJUuxgtxLExWSiogjeBxh
cBWbqmQDFG8awo2n9kPbWquXCB6LraM8IKwD1hznRtJ/BWUrryT0whdai+cHCzVl/gI8FVWPVCKg
nug1Z6r+yZ0QTMqGJsxA5ebQXKW/pfYbgyeYDs0bSMZVblEecIEm3xQPJUjFNMK78dlXMX8TM2HC
FXFEi4UgiIwsbRNyyCmf+QwLBSuQW8A4/EvbbGagK6bJCSKMdxFnQvsR7mKrCqhQbmzj+nD/wV1i
nG3XX7GvGAxDsw/JhK4zB35FX6M9fIVtR1oDGs2tXg+rD+Qa8q01HhuobagpuyclGdJcVesG6js9
SgbSYUh0f0vOnNZsTs6TNsRrdPc/TMZD3tkWheE2Yug3WDjdUmmvaDC98dt01GbzVpBUN4QrN4ql
NNfjyxjOKp+SsegcIOEQhNXLfe8eogykePSMKXMKUKOOmvaVLhsWNhdM947f0AuLhsIlrHrEBkSn
ue9c6Vj1YMlzSkKKm1CyaZTR0Fc/NMXFwp8HV0SE2TAp6tFRpHun9p8Kt3x4vTblUId/ohZJcfZu
VpjqgTvbgw5Snld3lN0HsD6pAIHHiZXk5poJ4QTvSNmNYhzVQMa6UuERFJx9QMkELMUUGA44dMVb
+jDQLBz9V4cyAtwT4H5acBflwSAHoFYxtAZzxAzmpIf4p1af6Qh5S/W336eeyUczg9+nSS7499vn
A1bMsqe56bCgKAsqHYUYgjvTC6u0M3mi9PdCKGJU9MjHxCXRp1OcS8V7pL6vtqPQtEabQA3k1mIP
PodSp16lkVdCQ9clzmdf+qbnjXuCjWy/tKcETXkCfr2M9nQGbEF1ocyK2OVK3mhwEQnMACKxHGuh
GCB+dFASkJlRTxOVKap5SAW2XX5+4LCocLaYfvhUGqlACHJVvc6ljMsHUPmNcmzEeToT8lKIEDA8
CiOCDdhfkOiCPi28vIBHudImkcOFk3YitsYiqT2tKoKikg/FgGe70BpBh4QdEuQpqNJeAika24Rz
qtpmiSxOHgUFTP4OWsplRznFUWEOR1A1LkWAVwpQd8pbRYpKVBLNQocKMO+rd9f7686JpFc22zM6
kblyCMKgfKkvLS9RGG4Bm1W8nhcTbBrsI+IfM8wtt2eW+qADxoA3dDwEgljyvUIa5Oh5VHqDZ9rR
M3fWUjscoFrHsiiBa1vo6lUOVoVJICrFWCLLCcOVMdpENb5XxEAbqjY1E6TVFTyWKmYXOx1lPrKb
pOhEeSOVTDXqhzoJ5lRFgBygAwVB4CS0n0kC9CX7pk3F9lftN8//2EN7BBvILwCUZ7ApdNgk0Kgy
k8orN6aCjPZBuhB7FO9gBqEb+qbrLWedKgPFcEYSThOcCy6LqANgjocJZ+nb72StbjaCVVNtSatE
CHYPCfHJIrDhAtOSa8blJxOj4OEX6GYDp8KO5ILG7QzaofJJ+PJMVZPum1CHOABpKkkFF4F1MeEA
AST1A9+BKmLSIgABrL2sCHwIoQPARGHSYeQomVDyKchXympI4xx6pD76t2fBD8FJjYnqQQ1dV0yX
AhccLXA8CizQZ8N1oIn7jf7Pw10kmsQX3U2dDjf0oPmORuXeeYcHhGOR2BveBonWgjJN0cJbKhX9
3gpBM6VVuNB4LI2IvqEpoURPuu2CmQk4+v3Sd0KFNsY4Jz2JpSOgPQ1051hVvv/SNBKft2WqTj67
BPeon4Dd0H/4hr6WRkzrq8TaazkQkOPQKnUjx2oTGwJEy2F0gM90HwiPHaVDakERFRA1s6SRWuj6
kp8msdKtPAzyVcnfSEkvj5HZCbqfvztFCZaeuOCz+IfC0vf6VTXfuXByXr0MQwUtlbWRRATntaWR
oE+m7XWkCiIMmHSGCVLBy6nG8g1tJfShKsktQEECYTF6lIgKwozkEtgF8erWWolcemMGWr3XiKVU
XVBflt2WDhtdZe1UJoSBDh6tFNi+YUugEJk6snu6+7wPCvfxVymYriP5f5lcDvAzmg8QqaS11hTQ
kPgp/u4lajJDsGV9roebJmrudaiawhcepPYw3QrWXeuvu6xb+IUT6VlcN1uL+DxPOLVSokJVGC+q
UpfWXY/JfTGq3VlxDrQ2OoCC1nHdWHFXhd/fHVU02kkjXIbPvdIt4LpJBQZy9vo9VhZVEK0FOQor
uULLmROk+xcTebHsrhZHp0mD5eQxNSKDc8QjFHp4AW6QxWfgE5FVgNPjb9V1cnYF136FJaGr4yBw
pd9/aUeKGqF1SHhzuAK8NVrluhesDqsv+RPdOEUqAqgjqpEPHke4nM/zf6Qnn0CLGNMOECD639tS
/+P3FehrjzR5PcUYaEQGjLMSEGbNg4KQ5hW9Bv9EnVOhEX+QvqOKx3OkKcc184Cumngmf0F+DIBL
W0Xbjs1CNMTPeXEt6ZH/sg2wR7wx+nZGr55zC/JNy4/4FXI0SoSEODEYei7lMdZdU9S25011YVpS
Sg8LalDc97Mn6CldN6Ju7RGdYpb1u5W4O/naYQbBtwjxLGEQhWCKzw4tTWk+OUJ6SjAMoF2/PigB
YBYzdg0eKZdNBKvZsLZoGeP2qkzH2E8qIRMI84fr8EThlPGCWhItWr541lI10Kv76l+Bf36fKmW/
NAeNIiTK2uJBuViVQVltK8sxnhbkBv4Y3EAJpuiKuXaa3J9WDDKGkBKtXjFXxTSgG88Q9p6kbgTc
Ij5peA2wJQ0yq7dbsirtEuNDND9cM8lrXpooMzritO/0+y+ikAkHpi/hIsSA1UTwhvcEsbDnJR5O
qS0Mj9jBIAGVUt3tK1AcFzCPq5c8M4DlOx5dMfvPm1EqDU/AzzTZzYtuDRU1BfRPOLnCTEpWr8SI
Fo033/sKqwAT2kd/FpXeZGt62AD9dQZFJj040ZQJGUAyziK9sC5LQ9k/XBgAlP5hVG0CoXy670nN
M6JCKDzmF5p4JWARrkERflyDd/ogUofT7O2Z3t4IDUqLzHvR+Ld8AYhCUr8SEo8w2cUtDMuRyHf6
Hd09QDvc+sr0FYN2DJ695vzTPUjgOBvXoMA3uIHLBne0ztBQ8Jeg9Yq9zQI0QpUHTsFpo59Radhz
r7njXg1JZWE8Z4lu8ZHhH98amrRFqYBo1q9snxzqxi2h6CqgNbmh+FO4Q+qhFfdjbxgqARJkcndm
fQYdkduVSfioGaIWr5q2uJpp8AKrsO4aXnjFguVsMWyKrKgA9Dvi3xKw+fLoQ7cN/8ofQXmV7Z1h
1qk9LXi8fJHA4hKFx1Um7EvgOw98imoM+tPobjin3wACOxlKYO0VPMaMBcFLrqey1xotfQ/JRzWz
UAN/txxs4J6sCDPghFcnhRT8EX0gGEXipslAMfbVkqopp4W1PYGhLPsfqDZM8WGojSQhhQcExWij
i3pA1aBpbcayaQVLXYQHxxzs42FMJrb2a2wmSjfkU0V+AXg3N1bvxe+vAb+An8KWNroMMcVFyiAp
0Ip1o06O3kb3+sqWzLpP9+OBWVcJRop6L45jlWxOAa92reaYCLSb8rlpa9hIGEr7jOoMW4WcEAPM
I2mOx9HuuAU13G6ZXUJah83C4qOZimgv2HfNyKatkXuUPU6PgSosqgp1eKE8ELtyvxXAglggC5lu
27gkrp8URNEGBlFw/KIjcmPUHMtEMsxsVGnR+NdMzU51eGAgSR7stWc/nzFgdSYcfMzCQqRDKbjW
8Wlngq+6JRIAflKejLmL6DDLy4JYORN3at2wr1zJGVL9GRv/oNEkGam6TJoPoUTT99iS2LW6XYwO
rSIMBYk5NLlbimIezB5qOGiVoZJQTajUMO+jgUDyJzXLvVtq6nGZ0UcgyCLFQIZWMI2C3xFWvtzj
llAaqznFqHdAF+TNlMpaXKZ8wJ0aP3iRAmjHlN3FFGdkfo/9Ldrra3gkDcaQaIgKA25gQCfNMcKF
6i/X3AetUWojOBUYL88z4ea+dWK4x80/9Gqow9/8a1zrXE2fKXJqtlHlhm9xo27Zq3VLYIBhDVMw
30SGikmcC4qqeBAmlwDnLdPUJwMZbgpWCXdzpERt0VnJ7AKTmrqQITqf/vXqnFBjUvXzVbIyAk4E
14/tWcLU7eTTWo7vIP/21mHwQn1aQrQVD6UzeY9O3XWWaUjxgKr+A8veuy/3gDKKf42js6OabFXi
V9E5oMEP8sw+je47jG6zZhqX1nFS8IwWM8bKCBB0ru7THmb9Wa7xgjIMgkqgHK9wXdLezNy0sn6z
N3MYVbDzXkMDpC8zASix1dAtHSIinte8EdhMkSIHOe5dVswIG2j41bNVbaEWFQPFpSNdjn81SqDU
e49n9NYP6LIj9INSUPOHN4fOEg5fFCDu49OwyJL45cVuWN6b7eoEf2YdvOti4xi8c623aaNgRU21
c+q/g4v3GErFZkUNFlmZilunRr0438xnsA/4z27FNIkn/z25zyADTopO0DY6TB8gjaPOFg2E1+hV
0dyxchH1vZeTpf3XJypP6mbWrS+PeP3kmnrHJrnrrFtlytNsUPsUzAuZHcMzq787sITHzPwUeveZ
4RRBjUIBBuuJUiwT2tAeqN7axjL7TA9FvyQtj9fh78bD1udtVt5o6FeX10L7pjFkGmx27ns8a7yv
oAR+q5jNUr8ARmNOmQJWIrjVt7U9h4AzN9vW4dZ5gZpKCR39A1H3MTp3zHNm8xqFrG4WL63b075Q
CL74dcMrvaMiyABaVXTKa8sNQWjNOcMs73w+YTPck8LVKOtWkVZD82x0qbnHTJ8WRYRKn8gCiMOn
VwL+lrrFoBSeurOoTEv7aRferXJpzFxlPzUsge+KZ7fesNKZs96ZlSWQfdKcIy1hhCJByRz7GX1t
LVOL34f08LZuu7/TXw06+vIVr3UWjIazP3ZO8Az3ZvlpPe8/DNQiCZNq9c5IDoZ7ZxgdsoyIVobP
p3UbMyb7VBQk9vy0qGpjuSj6eMfVgVVDmq7PyJLjkAlJwfYpDVB4EQCW/wpI9nuvuGckKXM4Nt04
s+vvCSyWh0Fg1FvKybwa5vIIyfRuvvqlLnbmjWQdKGlGu5XhXZeoZSHU9TQvpHMkllyQItaF//jY
KeFZ0WyeverDp/txCXYEHziPNWEpi1xcotFi1T7miSsBMTve9oGYXsaHdfTuoftbcjZFy0p/SvNL
2XshCkCY0UNe1Gq2NQ8PXc0hr5puvA8iLoXhldwtHdYBXWAIW6s67axk93YyZoifBleCZJtKDUBU
QLYMqnLazREyZ8XW9tKvRp/4AdKx6GErag7GiebeI0A/nDYpLrmEoGmj0j7+zhmp8mnYJ+6zAq9i
VAmbTSiy186+V927RsG+M08r2ln2/dCqd3+NhmmhU/UcW7uj1X+O74t3kNb8Xftw7ZWGx2KnVrNv
q3vVPzKRwDDfrUvVfANifTE/x754L9hbVaJpWmpOmSJJtKNZEu5e/uBttk7TStktvdvlh3vZeven
m6b29gCbYXgEV9h+dq4Xu9CfAwsvm6eudSA4MKyPMZil9h68FOEwrg6BXQKAummUbedYc46z6L3p
NJEFuFtlXCm4l8vk5DyR0hg/FhntZOQOEQYtDlIfPvJ8vbx3Gt7+brFdij/F3/RuMUmv9wS5N8li
JEHautMHu8htWonXDUnCfUJBPrFpqG4XSdxIzhBgA/5KZjH7Neg9bxOwxu6uPTs5W3qJCMjc+vNn
RKuMetINdtMM44v1MLuOycevAK6Odu3qeG0XnuYWblbV/MChXJzuaO29WDIq+X+7q7m5jMgdPtPH
fnCrJBtANu3S/MA+DA7AP9rn3uV/NJ3XkqraFoafiCoREbkliyDmdGM1bVYUA8mn39/odU6t2mF1
VJjMOcY//vBTdwfH/qztbp4/lzZy75k5NElbui8xN7oENYKNN/PbKH9Ir1AwKCLwsu20V9fub6vx
TsNCok6H7DbPC4Z75O6wLXV/80/0Vf1rPTCev+9n3Lz6j23cbUf37qCXdIwUunn5mbR+1cw9ZoR3
a3aPTBtz2CrpAj5h557wW9nz3vpvdxu+34CH5rRtJuVjdOeIb1t8I22KOtb9kzLSx52b/Yxki8n8
1yG/LHUgy+w5bj5E1qq+nv/eDecIqx0Zym/LlNyUDcoZyK73hotXWurbYOTqVapzYdapfWMVVZA6
7j2RTTW9nxtBOLY2/mg8y+f5u/P7NZd6lnud6R1FqxlfWmsNHmf+m79F1XXs/Jr3s0MTgkv5fdYC
8atGV94g4+d5q/+GRLu1W4Xb0H7cGFPRhJ/HD0gM/e+kN0MqBH42pIuEWUPYbgrvemlAiSKObNQZ
vRkIYz5KYIt09Hs2LCot6TFrNJkSlSAoiyjwX2vNkQA9PaDIAf7s9ycA4FgL45UYcoIK3WsKLDyd
wxHjkNdcBid+GxVEiMsbwxyMFf8NuKcoVsKbKyZwIRoaFPiBzDAlI43jZsHYTuxrReUhmiNkgvSt
PddBgjUdY7yLM3KOYxCHuoWx+JDxwtFzcCdjWLIWtpmM7aaHABh9MRgzxG8YQkOacoX1Kx48sP6n
YiIoeh18jWRi4X0wsZRkE3mBvAdR7whpbSvTRPl1IuPorGhyIxPpkpzy0o1m5f86Vw5fLfweeKhw
9eGjr8WFoS+gqHuatGiWexy7Vnf15hLf3Rok4mZJ0FSLZ29xC4blsNh9JjlI1aJA2nK2M2zeF181
MGGlXDwdfhPJRab3rQKKlAsNxdWhYmisyzi366d1hKXftfP5ERieFUqJSJvGHTxyElu6brcoOS/+
W8UWit2ww70AwuKHpg1IR6zyzC8pYPDfiD48PE87L62L7mZMCeG8YqCY5NGNIEQ+R95MrJ+sR8Pv
dF6/Wxxf+L7ctI70OOjWkUG/LOPqFS2fjxDchMgSNc6lj4Si6xeH5FJazt309RVmQ2iKupGGUQKW
O7wfnsDl847ifNDAjBjoQvs9uh+iKldnhjCQb25W0bNrCEcHEm62n4l6jUx9chphYPOFRvyyrpMX
G+OTzFrgpPhrWFoHpV2ZEqHUKC7Upl5MQvroRG+7vi712XZOWeM0G/NMj3yePLkzK+xt2CStnRJ9
DL81mH8mXQ8zdarMhgYc4xvPnOl0BWDsqm2c/WcBHB1sVXdwia9kxOz02SN40BWc+1yjDuSojCHK
ATGO9WQ9RWwInw1q1eP0FN9rv9s4D2rNAFOzFnSAUkgtPQYWV2Q5Ok49MEgwKIvevHfM70IQeDv7
6V6Djt+GVoHUp0rV9W11Zh7DrvZb/0L1OH18rSAi6/QOurqFpAIvAnpnHfB4zrwCDiig2Cf8IKaa
mdGtY/WaP1Ih+34PF1CUCWbS5QGBH2Sdp3XXplxWKCU1S11v3ZqziAgthIaGzS1B+t455KNqUszx
T2Fkz2DumTmfbfhdXYdbxLR2qnkvTilPC94dgD4KaV9ZNfgr3NkAFzmog9dx606g5853YCXXPabA
u9KwFGikHcsjhhhWp3B8KAe0UQ2SxWqCl6XxDAwFpaDxYmK4u805vKp0qwVNy7KNi28fhV1h4dRH
/wBRxD1AK52cfOPs1LlVMRzdG/3TxTE6Tnfyvbia0q8N9xKbfWO0e1N54YdE5hGSKqG9Fuxh8HzS
y9H+xDqT10FNet3eLojGoqlZBk2aPd3WAKIvCmovo+IGPfThzsLgq9xyeefVeMxKCESELHYmEzt3
Kdi6AF0Setq5Ou+YEc/H8so0pRZUH84dVof9yuk4PbVOlHmXggGpbdvqIKfK2EVK7sDReVJovJ0K
9dFteWv72e71ddWD3hCGyTlLLHCibt32Nv4+EAEjNk6IQkZo+v5FfLrrRmbt4hvTk3r8OHoCaRF5
cRpykn79RmUvbhf+Bco/ePZvvug8HWgW3UEXf3O7wIgDksjTbrcd/AZ79nFXviEDh42VJSdXu1pQ
XnD3VLluPBwNu3wB7Ot3lncE6XO2thpoyOImHSEaX1BiBgbUZkn++87KaAvt0FOnirdlEPRwOpnV
aZwLJN9xh5UvzwcccCVRvZIYlOgFwQZJzWXWhDkZiSrJW1+epOGW9nECL5/c8Ldfp+pMb1tfHCh+
e5sKFc4p6s5NmDUf8d3tQkPuWNy7zrIJBiz8gfFxtii841oTxSeX32UTHoTdnhfSFvZAZ72M5Ktx
j/EzE20oZa3Ny2RIf/qAvHQXtUS7RoZmPyYVzO3rE7/Ucj4tx1W/E3UGnZI6CGtmjBmBmuGrGlZS
B9iQgrnmyBQJye1xtj0Y3/8anBtkZ6A01NVZscoRLI2vig/sfn5a+zaABvbhYN+tGgygXVtFbbVY
RkwbpqD/KKHuQXTtn2eCllTiP0mKdPiZd6KfG7kXWzwyGmp927yzKFXAKy3cFvZaGTevQBursNnR
rdk9TYJZ1JddMYd9j67ojXFdgtHhl0t1qatuznGH0oHg+dETkVhFbnBo/kATLjwOJToCCgND1CXO
a9dabP3313r1T+t6J557reTStXJOS+7Xb41vJkqsj9+tPXOjf9Fw/tVdQK4++LIWtqBu+ixeAlle
XzLv7Rov61ZwafX9kLExEPFt2l11jn4+vCNqgbTD4rsFZw7lItK7HPDDuu3fEES8x5Xm1HE1PVG6
8WyZ9v3r5kN9/0ULOSl/yDzD540nbt99UjzUG9sW6V7UQmDG1SCje7qdaLlljp5TFe0MZhLKNbhM
Ho4BhnO3Tg+bkVILB0i+/JHgKO5Qm58Ttvx9sbtMcuqJV0Pl8Ab37V/fAcUv/h/se2Enumw+sTan
aqDfuAzbRtBsw9PdB+M2JHOWh1wHodRdFWPxPOaAZ2EKTX7eSdnxQAHOyIAxXqPVOdGFs6ARt51C
jdqS5ES4QY66Ps15d9MqLXE+U6zbPEt2byLkgwoEFI0Vgq6P81wcJ/Xsi8yoPbn77TuVk7o+O50l
r3F4zC3Wj2hrXYg7FwxSK6t95Aih0455r9NHy/m+rfBn/fr52u3ViRGwwgAAP4ThsONdjnB2Cpg8
uEPSiYBtkDfp0F28LD7Ve1hDvfrJf1pM8q/Ro8C3tLel6GCZeMrram2FAQ5ogUsTt4W96N2fV7vM
oTI94+d8XqLQ/3jbGBrhmPe/OV7Dzub48p7Q8rwnYOWFZ8gvHs4X6wfVVWGVWE8Esg84FQgWIBlY
AadJxlFqhJ+ee2l7Y5wweYsi97/UaDa2kx02xRe7BUggxyjXmwtoAWoBYu1h8nmU6Xxgevaq9M4M
0VKYz8SdL7tAV3HCNvASYRV7KUKfScPinOsgc9Npa3mlmGObPChOMNhB9YBelgqPRAB7+GIrA96u
vJyLizrD2M8L9uR90d9C5mbHgPWAqtH61MBlHTinNQXuE++Cy4ZfMkEQJ5eGacGAH/Mnz5P690gZ
D1XTM/bcujw+euTziLYLGYyPkFdYJYPnQNlBxMysMUBbYZmPzUe3vxiYbukYuYVP+uxv4x/M0eId
4OMyP/UpB8EFid28os4H68G64+mx+axZxEqGX1YNGt5OhLOnfQGCmzXxVvQjo69VdSSwkhkriVR3
4Hjm1rOkxDtqIl42nzckZWiDp5g2Xdwv8oMMcV7QXzdaY596NqdcGXYtWs/1Nrn/UHRyYh3aDmtV
QUBvn1l9v2oPrf3HoH8eNqJK12bfBdyy3kAahVYaVIODWK9TYXeH2RJr/It9r73KPhOEihcXde4X
fJQwUQVE+z6jalWBtSDnV2SZIlPnd1jH5YKSHI0WPZKdPZydshtfqFrtu84JRBU/np6Tml1fngD8
7tl0rgkmrB7Qi3it97jH8EySw7SbYvR9iQnMJbn96iDfzu328gphV1jE08v+hv+ownEKowqCCnKY
G2oE61XaKN3SPuDWdSxWTC3INdZntukc7iNkChA++NqOr0vmpDCYSwfOOP9CkPxA2r97fq02I1Wr
ZUp0shCnKhjFSMqjN+1WNNC6QrM5nHD5ENU3P22K6hFtL04GP6aVz2J+vUmSqJjMCTO/519mKhKJ
larZm8ZNvx/q1D6vFt7UQ/Xz6AO/Ix/SBazqlXN9WYuTH1z2sKJaFhU3bi9nvlDUtNUwKWJtSaFF
PeEgE1PhdSNf0/sFutR2vKCVoSDgLizMEnMfB3bTfPqkxDtg7c/8b97qYQd/dl7IuaqPPb+4l1Ay
C+SxnFJzhZ3BNDiF01NBSxqYCjsrOi0oUQTF4BAUAfSxED+Lv4evdPMF2vL19wDcQ1kUDBQP7Llv
Jjpyo+/fY6AkBtIs90PJJb2l4g/fuycQzjdzGHgKtQrldAiFkkjAN7QCRtWE1LeEr+DNGlEAMMT7
wPMWTWQupgn9ydGn3z+J8fdxjwtJ6wZv7Y+2tj9/HJ4WZdhV4IsQKAfhkk5AzvtRe1at3+KJ1BQ2
3Vv/9GLGUuUxbH/J+vpdh3XtVB+Mik+TF2kmErR1JWTnaOP87tsB/jiu+1oM8QQJAc0lx6rtDHnY
ftUhlRIjG2utH86zaAurLNaZOVxnGZjkmwcRkA3XjxmBEGBOT4bm9OkUjCjjCSkQ+J/d0y1LVzei
ZgDF8Ntzc2hMTg1aur/fSJP4bpRQMRwTmq/7U/TFXZk21WGfY8OTp4fGmbP4ZteMUHHGcnookivo
ig8eV8vtrOp2uOaM/XlhdI+5y65nPwI1XB4JsDEptJQN9cXf1z4ABIV43Hau1EiHqghvX3d9XuNM
8uBifBfhT5elgVu9iPhKRk11REBAyuMKtjAHyPU5UgYvGO+91RoUDG+dm9X6rTnsKQAi2kbqmswp
+rS0v6EMQ6ZdjhlXpS4b0k++kE0p1qDd83pCsac4/hMFroi9XT0tNWq5m+rAs3IdajwU6P1k1zHg
8QGdkgRyyKFxjWhE8557Cr9t79OLwBMKyNpsZvaDnOvzav6jHFpt6znSxMRk2qSv/RbCW6CMlJGo
qQmnVV1dQsh4CIGIz357+AhMIpxn9ImSsTDeDumfa3++ZkYLqMR5RQywe0ngy/SZMEFNAPtEKwnp
V9VDYKrHxfUz8Hvnk7vQ0SbJjJEjY0oma68TmwWtfW74XaQbJLzjnsNDDFWiAwE9w8tMRsAX4Af7
jI+AjTPH7+vQJbNOKiuqFaLq2/hAYfBgfb7uCSQLnsnJr/pM1TCjKWZDETUGXAJ/p422L2Qgh+nP
mRJRA9CiLAw/V6uTPuHu24DJbAn+FUbinRDfAWXUtJLoBZ1AFOrK49kp6cDcgmaAAqcyffc9mrMk
pI6ibdHgV7IdibdQYaHjuy/0sU+12/zqtNYmVUx7RVYb30yJH8vh8yFZ6hS+z97TafXhxpQAcLz5
YX8ERXKthVoPtNJ5zD7lZM1ToLVp4R7ID3rOsBhN20E5/tjDU6AfxBn+iB8J9xTh/AEGQuNQnFK4
9Q+nzSMhjIHndniE5LBgDdIAPF6xAq5pGZ+0x47vY8oDfwUcorTWTyUWX/i85+B4UE6m9/G082Yn
BVjyL11+aiVhLcmhYj3sdoPtMdEKd4Gw05ztmp73SHW50hem0x0R7y++u1VDYSEEWBbkSJ5DkIzz
ALFPAfFTVnCX1ubexwSAfF933LO7KFGtWmABEeZOAbyv9PlEKkjcHeQRckrddmvyOSJYbTjwVnoW
lhiU2bQDVOr5+DvXrm7YVth6TlY2PRRpd7J1r8t6BNylD0qvFWYLEzONik2RPrJe1/6P4JafBUWL
cYUJU+PGYJ3xoELpeE+Z1z5kyi7Ls9hzvoJKHO2KAx8LDyFHommxqsqi6UUnR5jtBxbFOczooWbb
flVyY0tY3+LSdoUT+TiizOkdiru7eXyt+LLSnC9+sxEK6OiIP2bb9YRo+YDJKdRv/eEyiyHDE+UA
xdnshWqBiZjTQdij2/49WFar6MZZOj4N2cl61gkVgDfsgCs8HV+HoyJmW/A1PSGXXNZwLWdvfwbp
Sh5Nq6v4CpHBQr2CQkCeBSW1AUO88mEwNxVOJt0qrGV+jP1GZvVVTqzZRxDl5zFkqEai6G9r1I1w
TCUyEPA3uTheNRdS33nMDHt2n5Lv9bWyDaUBjh/WvYSPWy3yItxA+uzPnjGHuveJwAJLBzsASoq7
W32JRddO/L04Iy0XonYPIGr1PAix+TrcJM0QuQGvGBCsC7kwfABNcEM0J9k8IesLbjXA/SDVlvn0
Nr2BIOZTXgWhFsKu/CrQxxAOTzlsr30TkGFUuVrjmdYL3zOss3EcuKG+FlgKQeGE8qoYg0EgAm47
+dsxGQx2rY0upZI58B5HO8UjmUqE9+gAYllJH2kToJAV/4UZCp1YXFJZnyLna825A5AFe2yHUAbs
as5qwt2JV4Nmk2kJP/bPl1qIH/BM95N6MEllfakWXzkTXStv5W8p3hxvwrRwD40Q7esfIwhcy84T
1tomI1tZTZkqSUA5pvJ+Ns7JGOgik9dacINKYmytO4SpD/8td6IFxT+GSaH9wHgAvWSVhdsDteTZ
xcQGw5Sg9cVZn6XTXOB89Crb63s109ybl3P3k/e+9bCr2urIdRV6UsAwOs5T4fIJUxPrm4FpcWM3
zJJuU3a8iazMm1OyOoBty90XTW0LBxD7g6wSIYFIC7SZ7rwwPxC3hlZ4/rmd3JPuUm1tTusWu/ML
blPvh+HKewJMWfLqt7XzmCgMgkp/i/nMx000nq/LrwIk2XIAIuFHwtWlpqQBAb248XGKbDuHO2F9
wIAA7ng1qawbqBfO88JB9mCkDnUURihNSz0hUYUtQgM4bdtn3d53+p01NKJEYkiqfXr5TR8b4W2T
417ZjKgx1sG5GPKcUOTCGq/Bct9ecg7GcyYHw78o1VG2Aokx3LrweBEKj28pE2wZEj/ouweXdHLc
m68BtaKxtaFlA6iKp31BGgBDBI4+bj1eqZA3aO/sNoMDkQry4f4zTPE2PQbXo8VFcirF3SirVx8Y
Ojd9kzqjQ3wVv80y8NhFv4HoKkzbUGTmxRiXkrViJc+wzd7i0tqMHtwZX7j2G/ayHzoHGpHNLMk2
wiVr8fj/qYaPQsjFxEtBMQRcLYrt94OVVoOlTpmn0qoYWGPwXrja8HqdbP/GnvRqojeaQKcZnY9u
awqHcocslyocfiJsrpcTHUefhdtEF8tc4GOgPOxter7ZGrRH5+FVZ7C3NqwplvS457Wi6wjnOitf
MF6PI+tnykFiCvhIC4yaELEmzfR4mO3UG/GPvWD6xpOza3fTqxNue4yzriv6f8BICte7X5LuxdF9
7fp/+Utn75owMD2CGdjgQkj5fDoD57qaG1R8HQZh2qEhjYICk9LhLUkRteIOMcAYmtTVRb9HfZtj
yIZVdXhvueX4nXSCAh2K3YFFCQB12H3XAPVo15R+duUMJn7DnX/j0Pja57eDffpRXPpUeAQabxwQ
oun/NGRJ/7yG+nFlopDWGPTeLTpkDvzGO46Oo96vxJRBp2woqIwMF0ljLO6RJUPImDnx6q5wycR3
j/O2ogp3lvl7wpZDmiDFjGp3V83XY5jW9MPgGYyDjw9GTCPt4pzh/KO7fA8ZqklwIRVOrgsRhaJG
y5ggUtM/ZEwo8ziAsq99muA3BsoDewUFgAhJjPC43v4++oBDoi+8QifrCKuO39EbIsUaNKPjxe2Q
JcELVGEfqf55RP3NuqQcuubciONq2kIesiffTIZl4n9y5aFaaswz0P7ipoKfgHXF7qZtv3OK3L4S
qH19pu/Uu714hwAjNNiH80/prDw1SkibPyMl2sSvKI8YPh/0KT6i3dVQXfx8bH0+ffm0nFIZPQFH
2psc6dW9z0GFZQDKnfFgPM0Yql7IBKbiHDB282gufowf0cW9pY57elOK9vDBBNgyYScyhUdeb8/v
jFeNY8IYkWHiYx2aBxWE/mxRAM6dXdU4hWGRqZU+lrTP1O6OGTTgY+3xsz+8/LhD8sMeTLwJ6ZPI
GDw0aRX+thYS6ilXYCDhkgnRGmUaqHNndEsvpMuU7qgavb1I2UTNA+6Dsz690WbCh2GavmRZM8pV
wh9icR/RcI2WmbsJhvrzpst4B3qPpc8ggXRlEhXArIb5ZAtVLqgoMxt2At0tYJVhxWbBXClzm6k8
+fbADVZBthIhnkKozipLgq6QOkrCljTEcazirsGIZoKw8Ii5oQrmAk8ckh87yOycWbOrO/GVywpR
MDTqMIpEPnqmBmbo+8a7HwqcWP9qhhNBLj3bhYIitgJtWrtu+IesHY65c7iFavyxtcUHwrUXlpvr
KlRBm5xy7M5vkwKaCE3GTltkGjmVvCkJq73cnIYmD8W61rW/cGvwzkoz5yXSuRsNTriGh8BGpvF2
0aWuWTYm2NzVE6QHzIabRG0pY4qDenFvcUB3ksGgbPFUk0vGmrYqZu3eNaTCGrO7Jxx6sHv6NXDJ
8afAI9+9zxp3A52RUD/IffuuaTdvq0FeYV0fboMs7+GX/des7L+7nmJ5zRC1wHWsBRDPUVIvhYQE
sO/tR5zWOLefDcjC7O/a7NYLlN8zHoaL1tNWXvhO3Jpp1ep3KqeNRxZ6uN7Lu72cthrilMLcwi3Y
LhAs5hVV/4DeQQzJSmAYKvyVgUuWGdQ+qPLhHeyOuQsWB8jqYwawQCD4Xb14yBqG0OFKZ8uwKI3L
Dv+tj75OMVUCJXVCcfJr7A0aQa7CiBVcB31zOJPD+8Yg24NJTSn4s4oRuplBnOBw4epREt9nXDvs
gXCPvh06NLD5TdilLVtDUG547Qyj/l70vKRfPEGsorDuB/VlKeN1+EaRqtpDNMsZWWjFXGSTHE6u
9SPKyMbiUSUyUAvXLxcmGeKJyYSyeYIjrPNi7Lqnlof4f4W2EVnDcZg5Ej0sXHFcHdaj9q5gaRIl
RHYf/fZ4ag/h0Efi91sHVB+IkDPkOYIWHV3sJ27IJxiTp3VfCzx5N66rjFHjvW5OPV4yd4GpvHk6
bI7CLsYcz0IQg7KNPodvU1bnCXrdd26zUmKF49J78iw6Z4Mtwm4Ps9QgHclGoJhh5l/uKIAtY/Ve
CJr4ok4TGdemBdEb278X1Z4QkKtJolgg+ZTKdDiIi2cUog8garhmbHfM8md8idTC5uqyi8EZnXGQ
OQHuZguK5FvHvoxalBhpKnIodXC9iuM4uCmRdIQNq4CFdsnzHBit6Gl9WRGUFhz3OJ6cMg+2w2ZD
yx0n+kBio8pRmiHbPA+Sak41OvhQ8GlRYqyOX5H43XFWKGEkeEaiIjNUX2TryK5vEErG8okMS0nq
FwT8bcNya2y8Xwdg+D3nZzsg170Kdt1hCzX5IySFVcGhrjXs3fz2zak4kfiOEu5vjwel6lpwHm4z
DZ8asLhZL+wVE62hFAaJ8lq2AfjjD7rz3ZjMbTnaA2DMQVzLhTZQUuFR9oT4ndyR0UHMFllAemXb
x28Ym3qxL9SnxcnWk8LtYJ92ojw/yKV4zZphCtSCKUc/uU2vGBqXo6RN2PSwWBSLzY1bWu64rnuo
zGIdZ8HZswBsYLVdx1KxYXzlmFskPRnwn6A9Hu3WbEv24RkDUiJ2kQY8yn4HvvMNwYcmHulF5bdG
YELs28HT3hYQlo8x1EGOmiQLenfXeAebV0Qt7w8IgAvCHpyZswSgTYNgrE/ZLpoAAAvPhID0tbDd
toYMNA/rYTAdows1wGOILHo5f/OTq4XrmqzEckeeIwj1E52jjpvKF7XQNXyWThKTpKAnPX/zxANQ
woTovc617BGOsbxuaGy3RBMwnqCy9UjysTusaB5s7EMgYjkvPeEacjEEgRYd4WnFTsPUf/BFivgX
AoHgxPpsvQ1uQFBoHDYk3unZuhuxQeV1oc0jVZtf2AETtDJmiTik/jWE156z0Wg7+R4ifRgwyx/D
4y/saPUuTVmxf9sZnFketpUjZjN44WMLw/3Ik7TARkC1mjjl50VemvQhz/c9zJDjRZulwB/HWbGY
HDwMUD46sn4SDZs8yWXTBzNRUtF7pZNMOgmeN+5bKAHZqOdMe0T75hP9I0qs/X0p6lJmVLwzrjNy
EV4ZhhrACyJbYH1d6aqQgEzlu/gGk++CkUrfyhAb1wIv2YY82ZLdQ/PH7017P6n8LBEFYviGpkVN
ZY39XWvsnasYZ1AAhScMItATuSnPBmyELQYZqjejleZr0QR4cWE7sYNsJccCStR9KFrtPVIA0QmI
rKvEOsJtVkoMA3N0G/TjVogwflV7MavizUVP5DIzhsXZiCHc6Vdcg+oIphLAvuiAeaQbxgyby+zF
ro4ti5w9tKCbDWcKewxNMkUKqJLbDmNyNRJwHKYdjY1mOsFfEqM7nGjpr5DibOLbLGbX4UfTkzFU
QrkjeuPbSP7f4J9VhnBb4rlWMe4RRF1gPC7BapsEW6ovV10ZSlk06YvqE9ndRM4hgQfedNdcUc42
pHjxaOJ/wglIjogk5TaxZoP+jKwGBvYYTTRunBS+OIiyrh6Hf6YBf7+Wq4J/r8VJCc3KF7jMnBaH
e7S9OR9mfpwQPRvHIShlX5jTZ+ux4DL9nkaqd4bC9c8Qo7GdFWamDsllMLwkV8yYnrC6g/5z6/NT
xNdRY9hZewrTxmnpHZHYeIsddcBCm8IJi/NIxO5c5ZiXSM3N/tzbnPoFhGdLnV6i58lWgjo5Hxgh
aVbDYJlwMciK+EYivQcEoGmV9z6Qd99zejtg6Ff6l/POKAWp6jkWczQt5XqEUgxrg0co6hgkL1YC
Z20Ca44tsFw+laCjBNvSvRF8lJot1uwdtx0pSl8R+hAMyE7OK/2kp6RePufPTTlTAMHWn50BgTAH
OTEGPAQfgs/U4B2jIkGz/GS5tuJvn9Ns0EKoJQIssmrT7frCpo32tR5UMNpS9pplNs7GL3YVTlc0
YLJKMJ38JXszJTyGmMPpM55BxZoQlzbabLChxKvH4n097fiK+8BixbMywQgRjp80PwwSmqFpDcQM
8eslf3wvYI9TUoXsr/gRA20g4b4xnnp7+jCn+dKptiVPUR28MR0n6GNAIi0U08lzPkOGhYPMXvAP
7WjlgVxU+nl492TjnMM7jRdhIAyE0YIVvjnZUuogA6Lybk2Fp6seviGqTPCxACPqKCM4i4dX9S/p
kyb9oIxbA/AS+sfJlwsHfoNZOE0ZiASZOq1hZecEsHVR9qnOdp2Fx4GaftPH3ASxZfsw3FPa7F5p
hQRHZxSdH77j76QO3yie0EUlL2aMGCNhdYmTR9pmcgWiWawbZtwR47Sl7Ie35xSmtzlss5uABM/h
dxOi6mjjMjz9HPv8pdtvVdZ7zwt8YkBPI4g+Ch8mG9d9fMAbu/r93Jy25uTwBnYapm0QUdNs3zbc
ltLHSMD9wtBbc6nQFF0e/XPjHzdYaz/QA2NQ8ttdGTweKKgglK6vK0gS35/OLybdxtjkRSBbZgOb
M3KamOGHz2TREYLq4Th7R+WhZHq2ui1yyKnX0edwBBAMzzOmdm53V5MLC8uiIM2TR4ThWU3jXruR
7ruM/nLLfvYVQI0ay/na7eBTTvKFKEXFFalCV/obMcK/paNR1MLxfzjselCt7bbFXKwmGv62KffP
aeb0lgwUySq338SVUeL+5ESNkicIwx3nq5ZHNwuFno4XFjpbCp+kFqeZFy95BvbCBD65eTylZpa8
uBNs4/l7RLclVlNQ2Jhy9timGvx8K+Kk2C2HDNxxiwO75fSBDMqCxBIXmz4hQOPD07FffamlNGBv
2SnY8SWvUs5jgspgyLkdTuSEvb50er4wHSAhf7Dbq9yNQ5mZBRw41LKcacBX0Ks5vygRVE7Wp88c
gSoi4yMpPsLyc1Ox5TkPOXXwe366avLxxGVWTDAkM/eD1yfQAmpEvNA5XcQWIaeZa9mnESUj6VHF
Qrz8trwSDFS1Vc7xA3yD2yo8eF8so1E4BMpAHE51qwmlll2B0HFaAg9SRZKvdgX1FscheQ8cPkwX
YQEIHLK4kV8gLhtviA/yhqVBIlUGEWgiXu6g8EgK5Zr8K1fYP8DjX+T+8n98B2QIGHr/3JBlbM3r
5JuqIT6YcsLTzlP5yBHr9jG8jjn2/h10AL10F9B+OGySv8KfnFAgYPs6zIby48WjTw5bGIPYHErA
qJSOjdySce2ch5eZpDIKWwGyG6ev+KXJ10Nvtv+MZiiusUixF2It8vVWcTAwnd1A7mXMzrmKYZU3
NKZjB+8cmDiSfC4+pvQj4l8zwLlaAEIgrsCekhVSWMSiHx0TJAXG9h/xHBARWO4AN+uRgrHhbrLi
XnIHgbELHHxhG8IngOozYCbGlJrPD3bBlHRKrOmm9mGMvd00mIaMBQmuoarNfQZltKxOBZzjBPaP
TUx6MGVqZx9AmAoJTfYKfs8/19RBYe++o5NP3/wOd11YKOI0/ODDOm/jvFzwzgqmagOoH2K8wjCO
4Zq4DGOpd/N3j2WWVpbR10b8Dc6TgjsrjrgYh/t0Z6LxOnCJ5BqcYsknqHDOImql4aTg54u3wgH0
kgvy4jIgI7Q6wYtIDXMBPgbXSHyEQAUD8bPZYaRyweaVL1b6uG8xWLI6Y7E/Lyyx/oPBHLR9WEW1
15YQLtRiX4f6dIPXDnSmS7Q7jDXLe0/+Paog9xGf+fMMMQYJVbSxkjq6TUUGZrUQ1o4snL/IMfLl
ZBF3JHsOL2BughQW/YTegd8HsVSyQjfxBXA7hqBIDT2xfB+pC8O7mTiuwIkcoTJn6sTQxDFxnnyz
tMWhgw2EQiNZOc7gkY5zG0ckqKE4HwJYrQbBdD7EVJBB82H6stn3ancd2oxVram7jkYfK7JcPP9k
M5DbRIEvNl64Gk1o16n/4niWxrTKvK4EG7DZ29ouUvYWahTpZiiMsQip9phtMAOSSm80wj51L832
l0mF+KuF9xCQsQ8zq3CebJbrn7UKMfEZ1W7twn2AsrHugVG7kc9wRyZNdDuZv/9dgvVtA36IFJdP
PrO/WTBGjuzz0aQ/iSKGz33EF6EbjZAK4hbY+btCKaX+8M9/5xiIyXpS/lXHsdantPt49S8Ndjss
eHDZU3cruGoxa2kXgODn9jS0g90CZdHfzWsW2V91LFtFuXosZJimcMuSVHZY2VdQ1YfAVby6h4yZ
EL6LH8eMgecglXI5YyorJiISiEIRRmvA8Uzy75QxXoVcvmSmgwZd6mOKao09mwaMbVGm+zLH5pEb
mGsmAB6bA77PJws7yjHzdighEInEXJnX/ve5YlCBsEJYl3nB3b4hdTGwS79APhEvrsViFQTgHRKJ
Az1QwW1S3NQloVKeCEzzoRNrSBxhm4gVJQ7ksxm1zFIadAmBhlhOD06dJtYlin1Pj3tI5ZnfXfMG
Bts+kG7GrErkx6oMrCXkVTpHNmsZZSZIqviYgpI6l2qGGXNQ8+6FlkEr6OP2GdaWXBiFHXI+Ycq3
pYCWyEQmNiEGiTjW8hPo6SU5+Rv8m63KUOxMk0dPwsWVz5xo22iVJStMTkM6K6/m5UkMjYTWidua
2JLI/4lxV88ZtfqQdJcyrkb4v+45x3kPAw+8ILmZMkUT748urXnbVZ1i+NnxBPStH5eh2hYvACkW
kYZRkYm3qdhdULBuiNmSD/3zd9DdXoSQlFH2ZAbd0rLc0I/o5fheE7fIDr3UKzjjGPdFfE6sRXvE
v4nJM9G0K/Jdnpd6nuXDinL939GehV6iyjLdPyk89pNH3AzA8aiC/x9nd/337WvFNbCQMUGqLzTg
IHHyh7aCOT5v8s8lggBR3ipAoWlPjOE51jJaFjBJLAWwRuCLjMk5Ps5PHvbLA2mvjxj8CdcOnjr/
wBHaJB3bI1L21yU1aCkApVgsQ5byO1JVEpmE6/JrydIYmhOTrlkM7MjeSsVdaCK2OWdrxtGccWBK
Qo83k2vk+vymM67qfwnqkhV0dCfSCHwDaZ2kWb9MszkrlNUgjhYn8fgZiEMPKyJmSVVogyQWkC1U
Zeumf6eB5fmkj5dBN/cRIgUiNEmV1aOOm/Hn2yexgU2QcGS6VSmFQERSKpIVOPOFwkb/q8Y4z2Uo
IH+kqpFS7M1PE9tg2a/AdJgmujk4AYIiV8dMQ04AxBvUHPV/JJ3VkiJNEIWfiAhcbttdcLghgMHd
5en3O2zsL2vDQHd1VebJI46MU3+cHaz0CK6QtRd1Ew3RsJKW82eLw2VC8zTU6dnn4VVxQdH0M5AN
QWH+lxnwt3idMgXQ21klD/oRlSxx+GdRXpGAOmTNcMio9OCK+m7GAWKfxvSXeMa1cavfWsQ3KDy6
aGMjJ0pBV0i2vB9UccmxbG3GyjN9E0RQp7rhYYbLAvEZPzjRIB+6Y8Jjwbi4SmSUPczhmAS0LnhQ
1XIj121DvWj275lWDCx0h6JwSOmYqyoapg6nF5CZIAQsozCIYouw210H3IJaV4cOMEsdNGjNUhGQ
pVNmgaOifDYHGetIu8JuvO7sWEZ7p/37c0BCeVTqTsvk5LcTj6nD2V8BKsybWwllmy0zTLWcbPZ4
WfN0syJ4uYD9YiQbKb6aXUTJnewj1NcswYWsR7QpaLORzRIdGlsQO/xYhlM6kmUIPquy23Fsa1/v
/idHaCeTF5M8v/7nYsgmTEsM0E5FqQgmV+uD/btuN67IrMKiZuEUGbojXe4VpbF8UvgmwqW4JMKq
j3rfwrDkJ4fCms+owlu+0DTi/Bk9F//ylfIBZV4BKAAO82irqBbzghAEqjA2JKfEZRAKKTCwRZ7C
WOkK++7DRtL2sq98G1InuG/cfLnIT8x6+2RT0p5kCA/FRnne3DBNKPCXVBFaDIBkQCaFaulVxzMt
BL/bphjnbGjxNmcK5u12fRsOUWQY8GQIhwId1NXRquS5/dXxnLu6I/imW3waHkshZxKZtmWDyE0y
ffKbuFP/c7frG/PDdmgAKCDJQykwrR+sGvNtxsuMDkrdwhA4d5u9Iz3x14dRm4DK1qfH7GN/0dBE
1bye77s1YHh/12fdr5YV/3P07iOaoG90f/K59hM0cbiavGfQgE4uhA10WAxMgudgFTXGL6K+T4vt
nFFA+kpKdOTEtFn1xZ05GBTmJ2xMe1U3r0jLj5xNxBn1C/0CLq0D5t4VmM9AVS1mkezcTSCBEXAx
tJcDTAZ4iifnOFgTJvpdFv0mFqXg+ajOt6ZfYowGNhs+yNrCwafBrbYb3mWxTp0GHjN3tnU8EECt
is4Gz76zc+Zvva3PchJ/Du6l3wq77LQkOxWNbsHeD65MI8w2h8Yf7LP00ACYOsUwuIBCqtZIY8VP
xqC9YL4BmUoc++fRytui8WUO2jmMUa3xWwULCGpTN+9COUoN0qqPlfR5NVekvcTbPoPe0sFqBTVR
Uo7oafEzBol/uuj80aFjEnGzjPLdJEUNyk2jB/ne2JRxUom2X3NCy1W2SnbSWmwgd2K9/XWRTJQp
lzp7AOUF5EpYqi0ceNKNxaR7G6IxuUXzRu98xP4kuvjn/OBAWT3Dav3WzBdxFYUXK6d73xGKcgpR
/I53nfrggRHJedpY3hsmI1izOrzb2FeRApYdWZr+nsRdJS6ustHDZ2CHV8Lh6UJsxDSq5aP8h2pg
7qeTc/cy3JUi9PrZ6AUrND3DPGNoWbWfDetNxkAKK+Nu4iUCZ8bc9+6LGixhxoAH/9By+Ts1/CIK
2bkPyxM1+xbyyT1ArMQLY5fxPS4aZGe1kn0fC+SNUZjYdSZMZyJxrFLwuMT3rww5dhQB5WXp65e/
WR0yO+KszRqJd2l0+bCQvhAIueclt3mUF8ElmpzzJ7ZR+87kOnxsIfoiwE1qx/CyjUo00RVz93Bf
aBaY6m6jNSjREfAnPXGa3bHqbJrrU/Jm/GTssSU5jl43tpxStwlxoFYLiVAr0cvv8fjg6+9XI6qm
H4dkXLfkvgGnhu/gTl76w3kHeyiurbietuK7jSMIRmpy/7zb1F78FyIJvBLZQl+hltTTZqogR8Zr
hDl+4cgFB5TC52Utr+WTjpJ3S+71AySlb7TBuawQ3ywaiZcjxzNmn2YZ4m9ayd/BC2MwvSLBfqzX
RvwNALL813DjX1kDMPPiCvll62nUaOyteqlfvgVF+Ca166xQQOSBtXWhYZ4/iP0P5oU5D9WKtT8s
H9YGVCUtF5zv1oPe3Ic5z3vc7KzVq7Od2Ad2yE20v85at2lxMr6y18KdZLJwgsPOD2a6hDpXP9m2
mB/L3jc5sN2VnPLEe4msCWPzQ9RWyRRTj8jFC0o+0g/VldTJ78bbJIFcUIF6KmFg5zjFKmaJbRr4
onuZn+oeI+jKC9rS3Tnd3W1rcLsM52eYMKUI1WC9Mt8fsxV8t/fjr7nq7ytFQo2PV+PQivc4XKx7
ZzYxv8J9Llk4vtS+/qTDbbgfw9vw++jx+pMixeg19Fe9iVPHsYpMgFWEvSHVKkg7qQw3r/GyJmkd
huZS1g7lvIFmazs9vQePK7pWd8+D0LAOxaxx+qtX26zF98G+tzpVdk/UXMWG/7w6LWTYsqM7n5Jm
y0AJeJnXz/kW5GC/HHzddy0sb99wF5RI8CTlZl5x5T6DnsEYQKAevyHN5+WV3YivNoqGnR4lM+kt
seCnoaKntu1JeoswCr+uzQ3pjzeLZ/VhQvuQ01wmAgE6ngiAAYHUrn/FJpbLBFS09YdPlV7jrqzK
KLw2nPxfTBbw9xuX070cvdzHnIuKIZwn866NObiBgmJecIHIk0zBMpUvzWJ0sKCYYFLBI8FTU4d1
VujJnaUSP9A94nNlN3qr6AIUgSIXijsSk41Z+viovNjLNxa1OocvGoVVNNDaG7oLVhv/vLIMdmP3
m5d+Ab8DUgNgU8ZzOPI1WIP1ru/SDsnP7ryMsmJHAX2VZD9r/iF2FCRNnR7eFv4X2JkGgofLK5+c
9wyjSTxeLlWrQt3GoQDd38JaB5y7lcjTscn5yADaLVM+jFa9n9OojWoFM9BeGejhZXyxznugfHWr
Z4MBMl4UWDgyKh/wa3Kv9+a9FrYuIYHa7KfcOaQ6BffskZH9SRsYudowfZ58DKZh5nU2z4zsEE3S
ptGA914L+L97hzbzSbdN8zUsAUKPD0NykL1tHzURocKopflRMumLlMBywGBt8A7kJoejjqvtSE6X
EzEp/GYHpnSEQoeZBNsy0E/TrfIz7jYPQQPB2o2oxKpTssu08oQ5eJD8nKt5h8HHLLoR3LCNaOWb
7hkF57TCFifV5okkxXKn0Kta1U61c14WeoDsl/knrXDsIilNWtMVAzAMBEbqA1G+nuEpXPKXe03f
BQvf2xxueHDvFONNuAkJocT9aVo+2g6l/w6uMkN9EKCXvW/595r9Yt42RlB1uMEfIH+M1p4lC3m1
YYlexTHF5biY0LA+TQ9JwNF6YqO+uvE/FuuEnst8dQ/OySnjyvVIr/k3Xg2b4TH49s45vKdFGdJW
Xg9vneu4tnh0Sot33Ds5+nv18O6i6zSmAEbuk4LM36GJejjVdBPhqFjCrZI89mG1s4qKfmEqb8+2
O2hyMGPoZW0yuW7suh/n49SCEyGoTeftNp2Xf8ru7ULw6F5vkCP1y3I0/UTrsBw9/DLqGSzeu+uw
7u3tg3OHJlkgdNGphs+3Sgxb0pUm6FkR4/G7uX/b12/eyMq4P4ekZtbIb4XbD8J93njou+8MGEYj
qIXRZIVeGXBToiRUoK2tsScVDSJPDe+zHIU6jZ2axCX1Eq6aU+QNwX58jbd5cXDt4aZAPqy7z3fp
obMeF2VVoCiMa4ycJP2E5fAAPXTXuS42SP8AdDz4XhzKWJ+ZqBfko8LR0K0tEOWUvRUGWIOyxx/m
5RArJgQMGnUcnAoTlB6fypu+7STwXkYuUKrj9XrAiDmIK/xt9Cl77zBqSHb7ZnDDc3ZDN1l0JkhP
9QkFWOO6AlCXFcHqGmjFCqaBm5P8Oc+GBC6/lGaNgPRbU+q2vOUDQhE+9vfKH8AiVoNAZJI+rCrz
OLZbrNJ5iqVzg9zHNUU5BkRtmtHABQkB/kieXnsBCPMhSXY93fepAj4GJnaDJ+XCGxtP+MdMhYiO
L5loTvZtmHK2N8VEyDoHTecwenS/tpRprDbFxPMumUfJXmaUMDR6WUCa2nj/e4/LL/Vql1x25pWP
BdDvGlQNPCe/Lm/CZdCEEdpPoNo0BtQgbMbuHauSUZDsiIKImp1BFEzMm/fgIptTwx5lQESKn2qZ
gCHJnXcLIwuqNCUMRyjfjFLobtPPsDGwlUdNpl8Tgxj4AQYo0tmB9k7ZSWBmQkaFGgg90umJ5CV2
LYfK3B2Nkh437L8VjtBZ7lTY40jhQ/7s6N8B1jyQPUFGBdMOzvYg4oEageN+bXZZFymMhxJZA4mP
ARpb+AnDsMhhmZ1NqIVa36Snv4Al966AxTqpY+CW7tm9xuvg2NsvCtly6zaTCuoMr0V8m3BJcu7M
v1sgsdplsHfR2xEdiBCdCMHBJHkB6d+A8/H0977ZO1NyT8EBRkHwI67+NmrG1TysGfUYFzgYqf38
m/GMzoDHhwVvNV0l5eDSF7CNFwt+7zUDI/xJ8oAMJlgjFxp+dcIj2q2G3rvPAGFiErZDYvKCKU7N
55Vy1NuAqDk2QeDsCGHchH+5TQGXp+mwKrkEnRyW4Y25BeJuPgwP+OB/5ijuENDAX4PWSDxhZHnE
rPmkAaHC9fiDFc/wxmG2ge5pSz90dD0SXIwHp2nTKWRXiCnsFXq2aVZwIHr3njF03ZxWh6fnxCpe
QZJ95lBwz+afxjVEaZq3sHDE8M6YJJ/wNXvxHdb5IS1jwajs06t5DJ7Jx1cwX93D0QFaDczdu3si
kuFqkiM+PSNiQ2q95B6RqTdh6+K9xHRqBMqg7Du6TUZhHFsbJOQb1IIpfRyeQhiYHHvlgRLH8USw
tcecXZq8iy1F7NVthu8EyaZzStGzs8Wt4Lsz6sIz5UNvPDqzWiZ0odTV7Hpb+5YeHDir2n3p8xib
Zc32Ritu3MBkBNfHQ3ormFyjI5LmLVapg1rVku8HFOlZgVlT64wG/W/dw9gGidberVHFZA8PcxqS
tHu7zplh7KjK2TDbL+DXr22+2y59xtccqv8DKBq59F8Ffvw+bhXc/YubR6E724M1FYwrPqkrrsIL
Jx8QEtioOKkst3jMcRdKWc3nTsCW8TfiTBec50gJDKUX8yz8BbAtOHD1JokSYxCnsdrlNTP5GvfR
1amOzzhQ6R3XQT/dbdVazZ4vXqtE9vvFDte9xh9ONL2mTf5i3OJBWuPi1EPtGysNEok+TAYf9A7U
hmXMeHDlaBVt+eO1C3NaA2GdQ1gM/OXNduNsFLqVjPxKJKvhR8YUExueegbtECHoNyuTq1hvV9v5
9GjYHCpuLvrh22L22dfEAmXg7W4sNw4XbOWcF71psMSZZZWuOGJ6MJkxACzCEIdtxwMOGUCtOncS
fwCuBcN2e8n9cM69j8evsNkKS4uTVUN3qD0qwhssUSUuH636fNUdHKLyXNtbxS2oP2Srv+EdOWLS
xYZ9N+/uzgmIbFEkddOokZlub72mw4PF+AdWZT/sa+cikIIJCQ/uL1vdvDDWQI/ADKH9NgDHCwwH
ABoBuij6XO3RZCHUEngjdX+BvzlWUQTct3fma1RJ6kD/V28+IJCKGVd7sXaEoMOL/eHyoO6SqhLd
Usep9VUzKYQPvBxO+ewBdGly5VX8gg/c/4NJwRmAHiXe6n56M9FyZrOLoDqCDALwWYbV4MDOK4FZ
4ODvxFR6XINpUA+qgDz8hULn9UFpd7M/ILAncK4vScIKzK2lMdwoXDkIAMfwgRF4iyJVGRZff5YK
xTwFMmfejX+jvxwLX9As2pbTYsIQqJkdzHkbtjhILvQcbOwXmGgClNDJVGJVPKTXLDiuMtv0PPJj
PMvEXkn7Y55bHZNlwbCLh/6vMkI/DwfZCyuGx3GwZYPVXmqBLt9sZqhYCIQhkz9OW8gi2CvY0cvB
ygUbdI41DXd0lYFoHbKBuFMarjkOecU5t5V4LPODoFsbch1eV43hpu+j+n0bgFyMHHKI6vC2au0z
sK/LVOivjE+8+Nh1WPvH0JhX4pU/cR4O1SbYAqHv8gyAYJcac/m8N3p3GD5sechNaP9chqlNuL7A
8G0FE2lFKMuqjDaHhLA1uJhbZeKEDV6AcwDHSdHoTFm8HN9RgxZyoqIjYLM7m0nHM1mmnBUjxtG5
Z9MoMiphEu4FBi0MLS7VUcXHbQ0eK5wM0dhwBuJmXyDGMwRnDK+pN/v98BvoJMcVFxtHqmRMBHw8
wowB6Vkge3PBL4arHAMGM2+nGa99ul3ya8TTsGIB+A9bmaT67DMWJwPfs3ejDbwj4YHxLYzOjMwK
GlmmOa4vhebaNBwDWwO+D/uyNaLOwOuAaqTdhgVnzBiSv63UeTF+h0vooo0w7QBD+REiB2LxiGhy
ekX2jjWDa8T8mHMuO/j2MZm1fnyFznEBdpe9ONB+IKLq4SXFIydW52Atl5xyMZNMG+McZ8shHxcs
DreOTqyyR9Z8FGHWrenSPl2B1DOfYhJvFy37F9q1x+h35XCALvtczL98SfVMvfZjM7QseAvxtoek
nbIghYaV1KDUcqywl65Szwyw8KaKG03NYOd0rixal7gM48nDRetiyHrJyIwATwmHDo1aDCMPVsPL
qLf/0y2aNhTDL/xE4QZ75tl8Y+9u6s1jA1TW+Wn1bBv3NWPADsIgBb0gEk4kwHF73iC3gY1p7kKn
NbEGZ8KH80lLEPoa6hB/rdu+ME4R7xWNqrtND8FhzAzbbGd303a7GqQwbe01/VrbsKm2mz9fAm/Z
IUtr7bARavVIVsZtwrspL+T76bF/wSoKVaE9QK2QUVHDRHZpjtkS3ibLe8OjKzijZNIZ13DPr3PP
p7CrSuZULRoBUMuNtVTp+EelyRtRUoh2SNjdumxMHUr8KDLKYLrEpGvRMBG2L/jwjIEqM10DhW3R
rFfJuLoDlVyxU6/QnLPyoidGCXRfbguZBc1K+9pvBJhRjKY6zZBuMXrPty4nGRvQzuGtCFb+oCrZ
WXQbrHrDCOzO/W2Yq6G8dSAT5DyBAU6vevcnzpar2wG5VZKlen0ZYWpe09VIZDyDyRGuTVxJCEzc
2chkOy2k8wxQ2j9AhX0rZuNwupp0cdzw4+trVy6bjV9T3n1bFVY/3FZ2/2N3coV9AvfqSSDRJvkS
OIyVDMwszRer7sVueUe2v6v5KJqffI1jRQwOpfwimLDv4RbTZrhgTZdga6z/4bJgG7aqQQfVmjhj
kYOpHGNCxaN0HxiDxcfOmdHrjuHWATbLQv46R4c8lu6GMdol/s6Qu6LACNquDZzRWe8Ms/eyWPxg
Hu6ox16Mdi+ncYNWR+9r2GTi7nLyebuaz5Xh032ddgat0dCUEH94xnxPJpQaXBI+x+jR6ZYG0ALg
diJ8XrAX8joUmlezs7JMSnFwup8+pgwDEPrgI0p4YpVuHARUDRl7Jpc1kOYdEgmOzEaA2QhwMjs5
e7AUZEc2cEBDpp9cJOgfR0amjJ6oTOODnxlMWBkwMe6Db4pmCrkT6vJxeuY5YkeEuWMPDqYPLKjM
mZ+z/D3Ujj8HnLajwWLBJzbrnJ5y3F/ZAFjZiCLXtrnUpoxT4yZssdTRdJ+ADxUFKZGI0Wf4Gp77
isuauwh7D9bRVpUF+UNrleVrTCHXkEmo7fzXWuNIZH66L//gBL26cw5wHeaj2pmhRteYYi1HAjfi
OlAR04OK9BdyaoWBia3SmYdFNZPu02iAtRq9fd1pOnzRaG3UZ1fT5AwpQ6Y0rJzTsGXMYhqUMl5e
7sDtar+3+QtPm4xqx7lMSw4cOI0pfYb9kb7y/7+gdny7fXLwIVfuMtrvkr32kmkn6AgUsRAx0vxn
LtF+BZd00JalHZBkv7lNkKNi4i4Ov96zDM5uJ+htMQpLXHjsazOFMeDDQhfrfOyzvWsS/rWcA9TE
NC4obdlK24soIg5VfT79sP5Xdgp52eFjqGiMhN488G29RKgQbT5P0/hY0XaKaQuRkzX292J0+nsn
Ww8oHectDGPYQo60vts4x2Bx0MhafxwS7VvYGCl/vJXV5XlFES87lIQ8T7VG7OfAyjhocMwtaegA
XmTtJ/MwTir+A6WL8489EYH47ObpT2QlSlvsnULL2+pYwn0ED8laBrVH0sBfCQ4ziKXPMYgz0TFe
/oxsti5HJ9If8vzykO+21PNxCXPa4hAOHqebqgb8OY1qympz/U1cF6HG4uYxdPUpevlZm8Plt+nC
/GCV7nraO1ClM0jn8Zeug4J5nnHBROllB8DxrdUtgVPsB6vexp59+rIsQNbQ5RXYKGGrNEk8aUMn
EJ0bArIHAcXkTyARKdWjCL2Fctn111Ybfni6TeGOYUfAOB7iLQwhnQ3sRROkeYQ+hC1K7nrWIpGq
abVFEYBgP2GaTP2dLbYo3EwoLIHZ0T2IsCE0rpT6KsDXzqHH24cPRK4ChJI9KwnGuDPDNCCZBEp2
gOSAYVD0hJJ/9h/9Q/sZicxagcrpYxjpr7MDUdiipDUYSDeXzsZbUZyLQ6OzS+xWSIQ3+GYMb9B/
lJlMf+ztH/Ii/5Loq6pM4NN0FzacDf/OvmvOkH0H9i//7fLFcFp8DjtCNDhexr95PNN4l07D5zum
fhYBsu29OtAVhjIPc7QyOYGxk7KzAgMKbiy7n32kWFOSPGQdczCQhPfu3t3lI6QoRXLbHwixE9QY
2E9bBuETntJrv25kN4dL2/wRlrIdp/gb8vlgDsBOps4D9ekogIJIlIExh+vOvlp1sJthiHF0O7Y9
qFsDdpke/skCSOgmYVOBqbWx8dWpx3GJkoISPPo5Jxt0WmLbbZ0j8gP2SJeURLMUEqhxxGxCVIhV
DiUPqgYuCniYsa/qNkIeMmYYggFad0mj/qUU/WKAjn1VBci/c/qU3e+Kqf0RV+E/N0Nc4z4GdUAi
CsIc7v1iwPmbdNuLc3j3cKVsU9X/nb1iB9APONxTVPwOEbuqFZPfwLafrR1PWuGf4oq5kGOuXsal
54zw5vq/auB2e9EmvftojAYG7R+lC4qRgIeLB0Ad54qLAY8JOhzzfIODKUZmxTuC5LOYH8MCFRpZ
yuSGA/C1KWXfsDJtN2GKYJsjQEy1yvyoUsJ5Zv5x/5a9MpsNJTX2AVcAdnn6wKs0k2BEBFIk221P
bCwCzALuQpYxERtE2dnOML5MIzcyBFS2OUlJqgrIEnHocnjTUmFRtUDBk4LqBWH99+gyEGGC9cVB
b5JqHbDPK93DHrmQXVm5OtOZJ3PQ/ie+A57Qb7A/j1vwWhXxCdaxBR8MKXyXe8ARzOk6FPEB/GZO
iLfF8QOLyvkAur8gozNvS0TfkV6MrhALE/YFh10Fng7ELEydx+MqY7ZMQZ1MRhmSKISVCQr37L8K
XBQzAl02cSs5ISfhnRRS9C/QdruUxRzgogO9DVgfhg+fDCoi345dq01D1G5/UcM1cz7D7HcJ1CgR
8RoBwJs2E0OFn48SBIe2HXHBcN5n8YtLF7BHm7R1rBQ6IBpnvJydrGG+2yq0mfHxrJ4Nl2y0BWG2
lYBVFaHPZaNa0APvYQ6yNbLiKSgoEH5jwqIzesOinXIu2xnBeQfuE1Y/EA0XWlm7MbQwkvqMOaI1
3pZSqaim2bgFO/w6PDuZXpxpMhLKPIrMIDA5hzBSI//GABn8oJcIJC0eRfM5R+2RnGKAAzf1ubHO
7EKin8hcXKfxWDMOsasJKnbGMMg+ULCgJzkAWZaOdA5UYCEjv3hbF3byEI2NNKjjL4v+F8Y+hrhG
XcX+kBIdy5kmkLJs9TqIPxBFsx7iIek6nPeQ1Gr8eAXD+GEfow+SsCccaY6b1FdX87sjjH7tKJLj
XaTnisJrGLMikbT9DriSyLnxpQ+G4pk3ahZUIz3ph/H3YotR/erRlN8tKmQY2SSgQvKDdC+lBRTd
PAypVeHIgWOoX+WU5u4yFPMCUe7ZXLTO6zgO6dMB60Dii63Lj6g8Vq9wFpvQg2ptOjM2dOAdTl+O
BTUV9DpZu2ot/LbvwBw+ATrGMLKfHkUzdESdkzC6X6ju2r+Ln0K2fAH30UMq1JQnhkRstYKFH6GO
IaGxcFko1E/U0glXhb0LIxl1XORrYSxhsUuoOc2HFiZFyOG4kcLRaXZh2cP5h25MDe5xD+KvxV/P
z66nihvqDWgfuE3RMRPP4x3Ae5QsZBjnobdcLhFAgLl7KMQ8a6kX2A8VKXxFvffBm/AcoWJhHyhC
iWQN2ZAOqXXQLUDlRvUoGt2YgF6qh3YBp5p4aIHj7/kR9sOPue2yFPhjCMM4D0Au5mco9jg3TNVZ
IC9iT+d/uhuSSZbI3YULGs0oF9p3dvGVC3OZaS0jrAMBWMiO+UZ+LDu2cGKfWA5b94QeG4sxsTHV
h6HM5I3oya4kdAIQAsVRqyETZuRP57KYX6yMxC697jyKNl26As6Gth4WHRy/AgeXbG/RTjm6xj/1
TghP3cPHVVUaUsect85lsPoPe5V8uFgaULS46ny0u9XHVzH/+ytQPqPwYF7AusSUAD0tnEbiWCFJ
r3pXdsduWjbJVeWJYavqZjwLOiuE3nRVRNDcxAs5XrQN1x6pS8ITg/LjBiyUS0yfW9xKvrovNrqz
zAvO3w8eyf8YlHBR47T7hp47U5AYGwLGSAgfhjWL+4mQQYGnHIaKzJuz3tosWi1t2GgZqC7CgciG
xAqLtYRGwrI66utCTDA5ApU4DMcofoWa+3BJCCf2WHqzGSX/xTwEKbXlDg2Ug4u/aKDa6LUTQZum
GuTDtpsW+9UqEctfJ79C0c/OJRf7kr0v/1EzGLvwBBJc5lUG+xTOOVUugXggjQofkxgA3RJlFyJc
2JfDsj2TnVaXhxY98Sb/emSawMVVEJY8G09+yy3kmOM4dKmkXDhy/iQFhxTD0cEvOjyAWORab9qI
HqD0294nFHFfOwF30gwGij9wIX0V8eWc7uJAQUWAocdN+xX8jFCMjsn4eGJE82wS0eKCO12NTr/F
g4XNg43Wg+iEOv7XoI9WGAsokEpFuoDehO6ZVx09Ax4k8XffjhWPu+wUrjhXc04Gv0tnmvw2EDiD
Ql3ZJ1UzVTCLrVmnsA8P+eYStc5N5UQyOLqEMUrNQhPhdOFUgcP8xo0JR6IdGBEPA6UpDizZyGbl
IlVKTv6UtmS57ATJiKeDB2WAi0li62zK2kYXqBshOgeuHpf0ZTcDOnIeWoimdAccEA2eRt4lv8tv
6iRTTyHWxTsHjZxXyFV851UY+5rKKgmSG8E5zGLkjQ8oeb7mts0MNKoOvzLDf1nQffBlAUgaQZqi
sHpSP36wW/ww+Ca08UlB2Yp5SsBsuQhPh9mKtkXGfTGdY5u2CDjABWLd9mmoR3YCW5pPk8Ycheht
AD+5KliisSQejpvB7geKWzDzxnmJ0ofpDu6HDXCxY/xhdL88M9445+/ep2l8e8fxOb+k93jkcoUA
9axaiB9GyQBqlHYIz/QOtFfkiTzVejwqnhxuZ+qduFWMpm8odEY65bmi+LZaNRvsG6tCrr7SRqWh
IEoxUX0hNAYuNdRx8mqNfQigbSrs8snlkOkszHNGJ3M428lmKP0O0+9jeIXOpEoZMAmehrhDUGYZ
lSyYdp/bWw8TW5h4+htngZM+p6pOOlb3zsRAMWr0SKLirVEo77rAQ+YcC+uzX1y22LrL7k3Z3etI
OeNI3vbMoHOaWJBs5CgotWAPw1cHytZG319ZDQ7lH1iugfAJbJcjJUYFh4xGWrYaB9549kEfpUMo
7jf4glwHqIWlsCVgTa4z/Svn9cssukVmaXqE4Csw3bJUjMAm4zeauM1wtKHIsb4MBZ5o0m82knu+
+IHs/k3ReiVCkfOi2xQpavJ34EAmLzrcgS2h6EdAPXxa1AMFNj0IJniiDOE+p87Y4kjn0dWL1sfF
sURMVDiqJkSjp/ilkbqx/stIlptw+UuUOOMY22UHQxoyweXYh28JZ23JV1WAMErzn7KN3jSoozll
OMfBpQxhlQcTCmgWDHs91ZXI35yrUlTe0QfWOP+x5kyJTsdR3f7jJPxZpu9IywJA0o24OzcsQ6TI
f4lADruK0c6bNpZDPLxbQw4H1TzMEh1p6fgswyEnBKa0hIlDIqHXtUJmrriVDMdDdi2M5LonPA84
hnEsYCohIeSJuUTJmyFlk7r8h0rRfg+KMRtIy74bjH0Muqf/SlCFvZgtAhEXdw3vmOMQrkSApDGY
9qa2nvV5VmdDLIOiJWTS6/zg8dV+MWiAIjIl6I1AGBMaJsZMVMMEz1ZcdUtKFyp7iV3A4mxwZrOm
8o8ywpUR37Bns5ew8bzz4t+8RZC26ooutR2Rpp33gCxJQ0XuKeYNaQpF/hJVO7sBRJd72AQZXlsI
6fnIcOIpqmtsMyoO2Y6vAw53Wp+LyaVjpXzsIeCDe8DDUtZ+Z5tefOXenIWoRowTgofx5a7xM7Ml
USQ/I0L+1N/Htmda4G/9EM1JUKQcp9IJ4OcUXewiwkeA47in6zvus2qKoBlX/z0xXnUWnMBKxg0+
5SoWAmtWD737+oe9aA+kdE2HCEVPg72JSi2uQ+GQWpVBU3wnFAAQ+HLFwROvvjs1LG66ASOlT6ca
YaJdjsoRvpJJaboF81IPy6wgpBJk9f6q7j2THhUeLNIDW9wMaIndv1vngl7cLotK03mqJZzwQZxp
A+YPJ/sda6xs1cgPE+dWXo1426opXbA/qMUZG3V3pqhRZC8FXrzBNccZAHWurqMEwSWnjt24rHy0
DGvU6d0uiaZMLsjARg73e+avjqpMVRvHzEkBoBq2K+NtlePdzZiOkvJPrtnvX9dMQcRRpkeYPQzx
scTdGKDXnNQHff5f0bTa7W6NimdrtfWNGNjwBVocvOy9oz2a8AzOaVpE9ZmUWYsui2PiAjutDqBN
gC347bTduUY2zKZ/Ud6wPzs358JkXUmMzLERZyN9CnDv2MGmebKb/RoIRsB7wyjB1j7DxS65RE/w
TSYd4CDSG/er6GYPJ/lhWg7w00eHXjGKyf/SnscbD0fmIPFFuA0y0oFxiaLFAjmp9Hf4bP46HQkH
ORlpTwfugqeAT+JnGRRprhJ5rKWvUYSRDYk1GMDmFkFMjZpmPE1jT41VBOIWwasM0CyC1zp8xwer
OgNVfRlrKhxxrEC1Xr4YX2VKsGnn0DlTmQCEcDTZL8ugJtXDrzIS5Als6RlC3QWqE/oSX0PkGlQd
d+QQOHoICUDXRKEpv6972NDeCexI4yEJkWpQ5W/fvSa4KpaTFhITGm/Sb0pGMVUKMdwTMLQmWHQR
Zs7+x7PokYDIyQdiBzLwsqClQuYeaLooT0bOTkUGIyG+4ec5/8+4056h/g07JfAPgCsOdG8fljuw
WT8QgksuWV7pY/hw8Gs42BfrBd1erOKXg87gxuMA21TctkJP6a8Qi83yH9HHcFxvVoP4FLZIXT2S
Lt0Xa+XrNn4cDMl7L91PBKXSw4yuZD/h+vRECtTUtQmYaF3NSg/LTPLbEm4RigiIzRQ5YjYKAsnI
y8QZAzcdyShrtKAmthXk2XDL7xCvG24Ln4hLVxcH1hkDJYiQ7illHLoCYSIRwjz0GBua88hOilER
zuAHDB8PiDfqADwnllhPg19gfUdv+vIfPhdyAsglDecV6L85p+ZrSn+cQGalbMdmnHpP1fqdRDUe
igqlPzT/Kw+SVHio8fJyoAHdhDmapFRn6APBa3r1KypCr12wX2ZCr6QMOHzYmKe6cZvu/87d1hAs
Sodfsz+7mY3BhdSqC/tHi9d6AAZ8gqIGdvX8wHPFmdvgL7N9OLWBxlITqoTfybG2BMU2qdRVn6mH
USel/RZGYdGsAaereaX85Y7dIrVWgwW7mjS8XCcih2KRJJnDapRUxMSQcfXv1OkV7DrAu7S2aQWl
mynwG88FhGM8DjlPLz+eXhPJSoEtZmc+7nyr35anQccTjotxY2flnWU1ZM6wjDIIbzDrAuX7VlcG
/6h8kix/Hd2dJ3rJKuZogDUEibCCwyfByM3g6m+JSC5hcoEXLNcKtyimwkD8voGPNFUQBhWHBLS3
4pCfDLVgcSB8uRQJab/Z4A5Q/n5pfeXwyHIRi04+gAAYGHqYN94H9WJYHp88tTHVpIAU6Jtx7vGu
XnRC6ycbPRPU4MNtqbv4V0CqKV+pJnb9KoVlv54XOtobFS315CPcqceuURVFnHb8SnTOrpncrHTJ
vngsghjVuVAaSmChD0/kCXnm5WgHvTk+qMVNnZW+06/okkWFTvsmhR8LIZZFhbocjk90pqw894P+
fXYeyfROWJuOpWpQmG+zEoPxDRSfldfk3R/aRfjcCfPk5rLi4GL9ml6SlTdjxPq1rpgEUW4yPqPw
Yg3Z3drg4b7cV4ydTojr1fhmPtrYzSCKl7LxBaX9TDdWN1vO7DbW1HiPNRYT4xTRL1HuX1wJC9Nz
CFrFyZ8iD4pqKFxREWtzYsW0KO8H6Pvha+8xNAR+cGnCajZ9mCD6a19jREWPnfsD1Ff2ycey3cIf
0jnxq4+Fe4u9DSfh3r5kdwxvXwzy4PyzWU6fgP1vs9mB67JhSy3x4iW3NabTKDplWjrtC/AospX5
iJDjYAJz84EcaHDW5tOvRUeQdxY3b3I9EJpThlBAQ/J1J56UIQp4r0LBEfm/wpt+QnV4BtoqaVd4
1uA+eyAiBzqTfXTBDknsnGNUdSvzzfRlfmlHbgSVXexmr0/4n32mnVDTWDMeUBN8/JgBMXh07Mfy
SeNB7UwzUqeKLnTkHviC10UmyOsHnm+8p0xJ6+Y5W7GUeftP/zXdeCWLS84ykrW5xkw7r8jvVgAc
HfCbqxnAWBUVUJSTlvXCk6OaPH6VUD/E6aPlXTm0QVLN91xg24dWCmkAslCWfI2Wv4KHfr0ndw6M
b33IW3RQD57nig8QundXqUxEqPSaEChH2PGXVwSvWBgehHSyYVjnBfDipCV4/u9Afn0ARSKq7wNt
vhb6uHuBndIcUQuBNMG2gS2ZacT68h4DCK7AIj6EW9gp5K9CE35uVZvRRdOvETnINF2NoCxjCilC
ZFvbCCWxCjECBGi/NJfWIK5OL6VUuFKZ6wgJTuMghhPm/+blHLXwC3uP+qGeNglm6aUBi8UT+4w4
c5P5Aj9TQSLd8TO6Te+MBBvUjNeHWeiwe2hL17BQxXLJuQNG4BRSQ4m3B6m6YwF3Sjg1igwwahTl
V6fA1gMqKjC0yFAEsFO3u0FBX8LcLHoRHR7skgYiXfzK6CYfHwPyxxX+1w8UPSWP6SGpY/ReNG//
aDqzLUW1ZQ0/kWNIY3dLDwoiNqTeOGwBW7BDffr1hbX3qbNXrVWVmSpM5oz4u5ixV7ARkEBEOQlW
hfd30oNZLAhR5rMLuCpTh6QzEqP70v25/eE3EUF492DGVrYoSPQfsr++rV/wmi1hACJHnCiwbpSq
clgDCWT2G++qHI/0YWhY/21XXMxfF0sI928RkS3IYMcbWDL1OWApcw/YLq7hMewy6cBZL2jzMKiS
GUb7Sz7AmxCo+SZ12dnzeeYRyWm9B49JGcOP0o0yadCqploK3PhWkHMpa2Y+wSmj5OtQ2hQCIZgU
Rq0IZ17HluqiwZsFnMTADZ+DSiklQBrdC7Inp5pCIDnHEeScaPd0C0CCeAw5WUNJPyH4q2MddPQZ
B+xbzEnsLh395GUhw3jRJWV9PDVVcomr5Mqvxq8d6DgdR/zXCgAhlQNedM5POQwkuOJnTperSfUu
kAy9u7wTab5R4UgII+e8oKWSiyBytcu4lV5H9RSH8Zn0/ZwU0fF5RMRe+9e0kE4HXD8kc3Jxx+yj
i+38EJ+TQ9wi0vFIjy+7f3BjvOZEcY5R6+80OU2WLofVvmLhLt3OX4aFaPZh0B5pvMkxOcUPX/jv
94vKhb/jTGGVOOzk16TJz6e4cXMEzzL9l2R64s7kQi2uI8znVConoPeSd/egpSr6t/FzCvi0lmaF
0qfLHwMq+B2nOSM2VRTFYonvUDhQDJVxlzAqeScqoZIlkBaZND+G/Bl9Vqp5ulvd/cfWoDMn9eoQ
P88CtozabKMfVrNCo8wMCLl7ueUTqHGlP3OzCY5OuDiMc90TtV2jxRLTYM9F1QDbChV7nnYionp5
orv+cntJD6mbxAdyr4lcNjZJC7/VQcQ2cdPfdCR97VWa7UFzq1tH0NS47GvRcoLxGWuQ/WDyBRta
d94BgEJPjHVNggFFvUCkLtWaB5edj2mUxxA2O5zf5KFgLueVJQbupZB7dw6XtBkHiitm8TGDhGXA
IqnsE4DQ3XxQKT9pFIE9W4J+Dl5kesk1VCG/lgvwKo+TZUj8ll20jSy5gaNL37wccdtNDVErxz0Y
X8KZI1k0KECsFnvW11oGEFmk5J/dVrI+wogiHqDjorQfFHYT2ukIOvyhbskpPD77xXojZXbcoYe9
DV7W+sqAXqDNCgotjddUUC4DhlCGCqtN8wTilwy1P+JRGwgLn053oEQNc92iS5WBrhDbCGtifcuf
49l92E9HMA3RMBO5yn4DgCNb8AVpgQl8Hh/DoxvH8d0i77tsGYxR562BLMZUuThbQ5pgjI+2i8CJ
ZqvtA/nS6DGJcRKR4D0UBgyEvT18EecdTWWwICzj3aeOpbcgjw4FeiOcC/rAaCbGMaKzObjAP+OM
8hmdC9XFBvD2ARIoiymW/pIWbRowTocOB2SS0WAMACALSazgGDYg4VFAigyq8oGbP0aqnW3UxKKU
rCmDCFUefOjcu1DPQTVle/VVQmyUhHXYBam983WbI/50cFvQIpZucwrk3d9o5uZIyGqXFVWmKMwb
jPNtgkpu29uena+xDLf9VCoYVBqbHVtwIjEwlbW54aauUF9b6jC+ANti09w1Iq5zDEJcW/GGPYp+
UJqk66RiKEv6ChgSipJqRRNGhpc9KlGXEcql97mcOX0UrZLMWFT/wL6VICefH1838uV6A2jAlsjL
fir6V7XNPKZnwz3jFND4eLxJJNOXlPbFZU7MccrzhM6i4M3wSe/S3fCEHsMqbKWf6cm5s3BJvWXD
qX+7uJD1R5Mo1sLksRSvN5aDCTP9ZrrzJgHPae2ZUV/E4ilQOth4T7i9j3cWOGWpZM5jCNX/lJ/5
62l9g3egj1/B3VJGYH10iLSwSIhEk8aITWpKYTbQmmLKxWXNtFwg8UExeDoY3fMIoRnphh2UFt9f
xdhyW9SyTab7MvDsQjJhEd9pRkmJO/5qfIIV4tpujwCIOCbD4QLiC1ROikRRAyP7Bjs7iWTWwQdo
YQxTZJE6ijsnoFsJUIePR9sf2/x3GmSr2RN8NnOOaKODoLVjSpgH1rlqOqeIe/PreAeQ+RVitxaz
DEn/Y9WbHwdtAOxAZEP1B5XTtCIT1fJ0BVsUmcxVKLZgFpOlkfeZcodXgxo9wsahGqI4GgCURvyA
xvQVPOlMqGc278CdD1oB0NLFQC84SAt8ml2jmGSxmDjwob2xFi/Hb3ARNljSxW3dKn//Y25VajPF
9c7D68bo/zdsEAMGurco34PcZuLJdPqM37w5G9mpa3AQOY8tWLbt73wWrQQiNeyXt0PJUxKXLlSE
5EJyx1ncP26qXOWJKEnxwtEg/HU3jxkSwMmNrhhGyEDdJArnK3fqkPAyoorqBe8V2kgwX2LB6Uw+
NFYGOQegMsWE6aM4CnmgC8x70UrDjcg2wbMzIHX/spKeHEpJ+hFiNmBr2445apFXrsPzMODYHi2R
SLAtjyjQPZ4mOOs2mDMMNp8XIzRuCoh478wVdEp2ASx0DQsHVTE+TTHYOSRE4M7xasU8dtFyKRWq
XMi+O3fsTnP1HFz9Rxc4EIlJ5Ysm+msSOSHbZXqjelo6dczl54pt0toagIUfLAHCN2ycCLv4heiM
oPw/AOaeiVYT1AXCM+LmplpITLzqxEbiOIrzJ6Ti4hej5whqLARFz8hJwhMa9p9rnlKTLCT+ioJn
t4t7yFUasxeZijezoOqWfefrtpl7TXL+5u6UdgvogqeLV3vvuSe/uWvTZf/g9XZ4YIEz9BzPKApt
uUMtGf57Zy+lyLC/tgzzaOw/1gMfnEboqB1Fkj3K3RKchCXGSE8JXKCNxHwiYBc+144nKGMPaBsE
7It+tkxaO83tQCSSAdXeUflQoABBSLUn1d+/6Czg+p5Bkv6FiXLy+1dC2g90lzTwUCHOzZIOUSiq
5ajtLtGnNsliQpgStfD3NO3L9mvRpATNs8XoBfRf6BpCqJNGTin+XOH8oh8n7Be++kkGN1aYDXYA
IdANf7ehP8XVb7qOYVGXSzckTBQqCnaQLgHKtGAYY+RHQhxAvoEGcFbDTfKfv5aCsat0Bn/3/Zf+
Ag6/NvvfDSqNJn3rHSx9+GBDkgmZ9C6W9qatFdD7YZ38BkO2eE3IOMuzTYiFp6kvSJIKf9T7jXx9
xFILB3LqCSlFqQt1aUiGMA3fTxHtTGCOneFfGFLs5wAM+fAesiFS4AMhIHfbQJWCSMOXWVwSxAl4
RAjGIuWA6PexpxoBPJQH380r/oFhictpl0wAWKgyANCWNTE+QDHOay2GB/aVC74a7Eo2ZlkWlCIe
JnQie5k8g5hqwAtmtrLmDZA27pBt9ILaWvDuBKwE46X3ENx1MuQa/pBypDl8AgKwMroKqTIvaZJI
v8TrgiUiG5xSnfpXBnFlxjNDQDJ0ujvh/c5JmHnn6A52ITnRq67bGD/tsDc85VZn+AnaXG+WtL0M
FYZUOgwvd+q9RNU/sHUt/iDBl4sikuVF0/0h21C60kVFQD2jiyioWZR8B4jQ6ktS150mkqgXvyzo
VqV8ZIYD4yo2HVrnIjquOsMiao86wywqB5gNcJPJ8tVdWcD6qBnIGygH9b6BJGpGCiecI+2bpJAX
K7Elvax8wtgD5U/TzHrfHd0GNzwx1gzpCjNbONG+Y5E3NgPB0d7OBbr1NhCF4FDIarL9fFfS4p6W
7cvN1zwqJatk2MKiObsipxVa9IldyUGOxwrimi/4gAxtmCPY/VpfhtExuqQd0NBshTYcKkRb0/4n
0pbqDKyqAlaiCq84g10VOhVFGXl3eMao5yhGYPpFJMj0l+Ft3FnXMiDVof1sWhgARJuGWCLhsDRX
Y8oCs6Q03CMzMkUDIMuZ8SvudVq5E5QUgtZgtTOq32w67pQCX4fRwaHq/wGusqTPRnESnx8oLm/E
NzYIBGV1LA7bJYAFl90F6wuuXVMfIe1qeGcJKyfeBe1qTeLuV4EiXcMtebhkUG//MKXu4kssiPva
SCGR+/fgZjHNBylXzSh6MbuoHEXQCk2idV5Ed6JMEUse0bOgNvI9NwYkZCtpII4FAwV764LW5cFG
Z5cp9SWUGuGPQJzFopEQdv/2voqZb6SdLTpgBkxnEFC0wy15TJbBMxKyrUg++yUATW1f4gddL48X
sAKcK1phzO3ssuYtOiUg/F8TXfDHIicDb8kgTkTgAf/J80v35kNtqUwakImuc3cQX81b2rXag/PB
6v2vjZJ2XmCDljyTBEXuiAEU3Sq0mgRPvrhcKI7Dnliq7obo00VJg/iyzb/vhkRhkEGcIkK3StI9
wpIuhjK2M2VI20Dwgo0UFXKsvylsW/aubqHi7K0YexyBFyFshgeaKPA+6S6BkxVWVpgV8E7gQzdu
zjNXpOikonhADwAkma1hrXHgcYQeY4sfgYmJkEL+tpEcxvyLkMn8KCbzkgBZ0JnCVIvEZOfGBeVS
E3pH3AtyURhLRN0ptzebcHReB+rf4LGX0vXjUO9yRM7hsZeZpW7oXog2AwKhZeX8R0aMPtCQ9FaD
I4VifkkAN3YS3LV2zLwFwtxJG0zIgv1SUUlAZfLGd4aGhNMH/gFImdOUXRJti5zZKFXJQ6gse8pU
rBFVDIYImVdmBlQoFUNX3O5Qop+EMv9IgM2D72UyHbxFeEZBLTfyR42jmiFohofvzKeGK6M4xaRh
3typnOXEy6Lpgdx4woHyfv3M5T35dJ8eGj1OGihiD5BAIv20fkWjxQxZ+D0tIqBNjn8GXKFRKj0t
ySAiBbtma6857iDMpYrhZjRjOrQ3d4ebC3nSoWTA6GbXPqh0hB35hLE/c/gkG5ajxctKguBEtjOc
+EHUcUXpMzaJF6JsZRtxuTi9UPg0ImKwg9iYQzuLGNaDKRjsb/HAHgdiNUTVtfNdKn8jlTf2ACJx
xDdEiH7PppkryLPvoO//gHpfgKkjgu2HJHRA/uxiSsH9eBlBiEJ7noIbGxaiSNKByGswubHUcqJM
O0QUtO891izFOs1wcUAhdi5wdM+5DjwichNRh1HkcDF7LEdXp3b7Rg86JvpljJ1TUlQcBje/7Dyp
YlxHBvD+l6DgfPWk0rrZrRFFZdrGINEjTQznvSNDhRq7r/vIyCSS2NPUSNsG9KTa4+s7C1r8J7s7
dUpl5TMJ+mCI3CtAX3nNaIsBIBhpekB9RBa+Tprw1UFcRCnU18eUc9RzOSEbBZbuhUA/wrvLq75P
MA+Xg1dZL/QOTnP4DpQWDAKvo461kPoz0ZLmlofdOQ6WfFVAKA9jCTr2k/CW6M35bmgLcQp/KE+5
+te/y8e6vh16ao9VQbZfbiwJTQE1/paQBxnhQKO4sqCAPwqrjQX6Hr0+mGubNe8rlxa8QSZC0wG0
hE4gZOcSqLhxD0anJmTK6h1Gp5Sq4rUpyVthxTbphsJTk/4ZOu7mLTWrPVkOLqnug392wavLPhhF
1zeArA3WoU9yWH0heLDtFzt9rsbyaJyJxtNY8sBcGJjTS9pKehHbAAmxuwx/HD8pzgKG/lzGdxck
kgRHytUMSdvEcCDtlQCJm8FOptcGroxeR1bIsEOm4bcPxPu2qDYddgdnAhYNFxmSDWtLorCLKF5u
HcovFKnzYlr+1vWQ4FkZ2Ji4X9dgT76BBISYWjvATWJRsynN8F/iXmEJC4Ep7nRMCQvMPr6MQmfz
RpXBz2D3SphvPsQC9meZ+0//PPbwi/+FnMHg1kNECah2EamE3Riy308AT87IhboTnWMh3nD/7k57
/OT2cu+0BZFSaNn6DY4X8U5+QqHOeGk0Abcm+WNEJnMN9BZyAZ2BglySLFxO1G1jBaXe535pPass
7RxBPXpdN86XJhf9djBbSTZFXtAym3y7DD/ilm6bcy0zGBohGcY9u8WYM/Yy/luEeDpdi+Y+9rBS
oy6DpSunhfBJkof5ApWAyjPwUD7GGgVERYfI8spIthIy64V3p7auEyi1wcdqb4oJvQ3ZajNoua5J
ZCO88Z4uVgf5RQtDrp3fCxqV+QGfOyWaWYm5/BzfuoTndAIm2Z/MPLrfLJ7VpmbyL0qgb8gVYvbC
adQkF6TrtKYt8r6IHGmS9fQaTQEwMmYVfig+eQsCuWn2IzmTSU92PR0DalTJ6KWiAwiZIWg9jSRc
5kD2BflZfSyndM+SUkRWpP9dKWHNQPejxEyRaoISjlEOdo8uzn4tHqgOWhXIHIHlGXkeNAhHACuz
jfCnz8wtw3yFap8GHm/eA2kgzY35HfZno1E3wqcNf/yRkdd91A3zHtin91rdmcmXmZWDN+AGpqdy
ORT7g6CxS6VS+1VhP6Lm0iB/KupxFHduXNHaqgdMsrjY5H6F5Lk4xKEgSrgFwZEPdtqhmrAuo+76
QUWCdAK5qXcI8qCnW/cvHkNtDlKsGQpPL7E1+YKj82EevJtR4VGofSbOL3SirYixxIC1IhFjdwOX
0+yl5LJwCrC3MwXn028CIDPFAmjylZmvRbZ5EV1qaLtyMVb7TCUXUOE85EqK3qJ8M/4atanZ9Y5z
ZaXt+cHVUODPiuivF3ct0hhe6JU0QUaLSCm6b6Fa238lQNshorxQ/84P+5B09sf4yTDYCac1R3bl
q4Vxi+5n5zNofc3moOZugyut5oAuCacLhIjRhNwgrvhrdYPHBB6Ib18hCt8ck/eANqFIhJnYt5zu
7LQVodN9hmXaucWF9xg0hu0RPSmSSnopQOiG0QGlMY59UUxQ4bNb2XOzBwp9w+6EXvkFev3lKyD0
/06cf84BGpYClmgDAqL/1mgQpY6ETWUYMLj2ddZFBfBl2hN6cvcnjkD0J7UGjbi0isK1IRvRHHoG
qTYYv83WwXYERe8sajuPK2Monkg5/kGHABpR53JQZoQkchfBT2kTQNweK/RBvKOZ3f3TyRokopzn
zyQzCPiEcFEKYzosqzfCZk+KH3iv2J2sw3atMatEN8utSCj8teMs2PSk36KHWtztLi4YCZA26DRc
4F+DLVsHYEDuifxShiNfBgdIo4bxmf5UhvTcB4YjEujNg0m3QuN2o8e8+dc7Jqu3dUx6Du5FqqiV
yErPto58lIFbpObT0rGNY3d6gb1hePq6G5j5ebd/cx/TSsAbwCo8KYHIUXx3yM9HatDyjqN7yAwU
rxyTw0s7D4e6lz5bLL9rJA3/Wm7ZgDeikb+sdCL+Mln40xJBFM+t7nQFACqBrxEXWifvYn8XCo/e
lNei6QGSdF3OTXLaRuBiYJ9khnn1WEBGnmrm8qmDLl7IOTZz+0uiX79yGN/Z2F8SbQb4haRZtcCg
jAYHU7JkkbmSe5bfwFXLi9UctNpGW4IZubM1TnW8xyihGu7dL7a5h6oURHDOK7F1QQvkXkYtC3le
WNW83efZ1FCfhZcFGxRD7Ken0ZIQgSEBBuMpuBv8N84+0bCdguuwYEw8EtWaOET4s/X0e7TK0b7p
fcOTzbc1+7ew2e/SYfFN4Xn4SYmYG96ATtJn2yUpTk0vmJGZ0uAcgjvhUV2naRDf90Z+ztzb6/DA
axwCZap2KPd3l0vw3MJ+lkZOGCFEdNO6xb0laagoKtUzAhh9122b1zeJkHB5CNXTg0qKpvGs7c/0
uuiltdsD/OMXJgp5hJAnjhRP6/M14oVseaRVcMqRd/WQ4VjI2RnfZlYhdtDgMmbEeShKd5rsUYt6
/mxPniEFPZU2cQveNZAYbnqoUYV0Seu/gUxp+ejKFY/eBfsG6VUP8zm6o36+jgReaKV3c4mm8s6U
LTad/WPyYUdpQlnqJp8G6nO5l+eqDYSSIOfat4OchGURFOg8VX99Ym1mzh/mNb6igqn+N1iR0QJ+
fkDd9GjbZFc/k5r9CKUYz7/sS4SCMklckuzvxhohFByqHS4Ui6Hbk2PTLvpZ/+y9HzDQjL4829fg
y4HiPYbIb56yRb5ivqmW1vxrlZNyyQ8UZA3iiL5jlzxA1HcxzFthNnnUQf0YXoixppEyytClFiOH
QEA2XJNCSlJ3QiLhXoiB2geEuFx9FmRAQe81DQ5CBM7VYHoZ5QEnKPfJycNzCilC32O6Np2AFlGd
mvRAbZ4J8EvUuxEqanv1ITcFFq0L1g3zZlWwAF1j2vNzY9r6kPZEKDrKQdIKEPS88CCz+00hNAS7
nM3ew64NDE5gFKfS+fIT9AUrG3meO9iI5JtMFHAU2iAMJJJ7y2kvBeL+ydE3JuStHY3q9LkGyk2S
uGPv3jjA2fAZ3vH2YAh4Ky3zzkdC108MCEMgduT4hlIRgti51MHupU/hB3/2ebhviq9uRicD+7ij
q9+kAzfCMZiNgeyFONDJC7I2z02B2USMcRKWSKt10Dm60T16q58l9EdCCPkoXNCd1cUezwZykywG
Pb1MvWAKTQgJQ2IE8mFRVJ/N25JTRPqJivMCeSaT7iFTIVbZ3jHqqazW9kp0wuhqkjPQAV2i1x6U
kjDL7f6mPIzMFJeVgLTkEKv7A2sYKQz6GxkKxbg9SLJE378whiQ5Bd8S/QAOTqexUVTY5mNywSJd
3yQaKUQqQo3NvMvIl9R3dlpU/RffOgMbPbHoasMlJ83LKekl+BUuVPOy5fniuQd9rvcOTtvhlcFW
F0JpgCcW5MOHZ/y4oFfha7AMuquXj0xg8W0QclU1vXZAumbvyRGsmo0NfzTDfcr/yfwnLJ8GtL+N
rlM4vXfSHG4owFnMyoi7JCJH2gLRJ6ChZhnAZgZTOuofusiwO8HYG6Djorz8LDp9Gb2lz1H+mrss
bM6/PEuc7jieMB69ZMuTXiHkH+I/17xnncjQxSFkABn5SL7+AL4dtjJOqyEFLcY9Ar797d4bS+Eq
IRSrVUAmKKl4tXdyx2OWyHHIapVcmj7zg/0Ckg+vKSIgR3Q/IgKUh1eE+AqDQwV4Fiv2z/kJSIFw
CECeucQ/nTyhOYtFnYBZh5iU0Bpxe4gBo5r6WQZO6Mn+vlaoYNRhxB3gynAheP+sRWFhcRAI34jj
cySuEWv2T6oZEh37u+BZcDUpW7igWIAwjc2lIVGHG0FtaDw3tJ4FsMRyq9YG4gqz5JP4xbQjPelO
S2IlYZth8BAgKak1Do7Hgdhx2EBH29G4YX15T4RmMrS69rpRk2/7WTCbSPot1Z1hDzkQq5c+uTZ9
3pt4QprmukFIPHo5gVAz7/QCAT7Fz5XEgCUGRzDmJ4tiy++R0095Q54k4buMuD0w+kBMEWriXb3v
sJjVgOf0sDzsKPH+QjZYEUrq7NK9XwoDWye7h1j1eZCYcV6mhVvXjI3vSxhT5mpRd0tJCfb3S5XA
js61tcQ5O/XGqPGamJHcgwtoLkK7t6XaWt/hAGlZrBPadBH/gAegOz8NlwJKyr6NjwmlXSde/piX
BWgyzTXLyvJOO2jD7RZmMKOVyO3z+DiWZfSLHe17s75M6Vrik5UBVdRuFFLMSRUNj7HOa0Pd4RQi
28Z37ZQija69NSidIZUeHxz9Ek5kTxswVIKBUCLJWQ/VVZ00yRsjk5KrgpNj9oUVYYIX04Ww8nCi
311gXdbU1W0AW0b8g98Q9EGrYIx9r687RhGOwQoKBFBjmXmgAN7e+lrS45xicqELLEMoMTRByZ4H
9dck4vm+KQYZlyVQCMegAHbaOAs2903jaPD/BNLlxpe4XvkepeQYulGC+myTD5e/KdEgy99cctbo
t221FsfBaa8OlZH4AFHKn3X7SSeLqnz61gkDG+f3wanVfwS8JN//CCjQP3wEgwz2zHqWwk82J/Te
xYDAc37PADUC5WXdacXb1n1+IIINEf0LYX13fJhpOfCk66wZlRG+11nQro3khGYI1YJMBlpOuj4q
mRhx2RqEwbwrffJN2jEQwBtQa650DB+AHXFRFjAEYspcQOOamUUgOjxhulVCgsL25AFuRN3jqvEX
zB6dXRLvYp13cuRc4s8T3Aw2Y3dxzobo7uA/ttCCJAKpCE7l/oGbKAb2KolWYWYSzdGRWbSicrkh
bmIgmM3a5uzDT++w0sEoiVma5keO06tJJTHGejyXL+aBB7Cwk7Zf1YDW9pGHRMAk0BOTx+VZm6Qr
6n4zvrZA2M6sjf3LzL9yownC44/0yaWfrykp3OXg5jW54lzXd0LUOafeQ+Lcvy1D+aCwYF4D8uqh
ErwZTmCI1gtvXwnEB7Q4OkLsXrmzOCFpV1DvIfYq3I7dQ9+OlJe2j3np5iHV7kZ7UvBXKLoS5ioR
+k0GacTnCwny9k6onNmIfEkuYQWbTwT6ZmeNCG7BLfBY44jz0c/2ma0aflPUhaMeMChNLAUsW0e/
nCN/kSsEJPw2AOLE70WEpWhtroimCMDHFDHain+O6SRmxyKWjoxUM9AHCJaVfSdYDgEx20PkJk4x
eCd5uitcZoNwpDfwjElfawyoKASO44mjDBThtjykX4sG+BCX/guH0RvqXUaerSdSAV3YSmQAWBeB
VheunVqSZ6h2XvujTyKxvNp7BN4IO/7L38ywmKnGZ9NbVPQz+96i3KsoibkpaC5y842YDEbK0HDL
TZdeb1oxA8FdqiYDEcgDbC3OPCYGT8wG4C/DTxzyYvFR/vCz7TIdh2VFcZN8htXf0nuPbiXaEMar
ut+I3111fAJ8+vsMW7A6uJFA1dBZkEufDcTKqm6BYdgu1Mln+NsqXh8eDYH0CvfWP6yRN3QMJq98
o9J7QStGd0K1UAjTwl757ACtgvvzDJXYWC/9XeZ+kOlIAs4EEdYTHMFuodwlkN6iK3Eexo4JZzaH
YDYt1wyg7avzO2LfRMWG8JEge3UOkHp0tUSNgf/a1mlp8gPeHaM7EYIDT6IclQxeS5fbttXUgPYY
E2O+eE82yaNawgyYE3Bu27rWZr7WJ29sBmZz/M+OWwyobBBI5IRTonpaOhfv/HfxYlT1F4+7KCgh
Ef4TWXCa9+LBPij8C60XdhGnxNIW9pwr72fSXtWslUifvf0yfk8qFBtRue2p1iUut/m8iZa4jCWG
j2gAA7OMsgL1QSpjPP22c43ryX1CBJH/nDwibdV1Dt476uZuVbtl8I4uwWO0bLuHQGMY/YvA92Wq
TUmRwP5+HTbFRDtVjSv95sNVjQedblhKz0GCSQV8pZC/vlxfgkP/gX+4RbsL3GWskGM1LDoPgf4I
CS9IjayN8ZRkCZGBf0wqmaOxJdkPQ70pOYN7FbxYYENJSHsQkH0DIDDvD7ujjCjwKyj9tCCdjMIf
AZ0H9RXSV7gxrCTiESaDkAuHLZwG909UIhewV3R7yEED+AdwVZWx7mbmt8c4rgTi75jKCD6Jzser
Udc9WFNt5DNn0mbAc9nhKnR+iBjhsYYiTV9D4f0fxC1pN1S/i3i5h2XkyewQhFIcJjAOIOWWONHk
TJUxaNIYwBF9mepZ973V2Q9euOGmJ3uckfQuosVlRPO0Z5vveYwlk4y8cyo2ZkmUI5wviOAvXkTK
ESTA3ue7WtMsmVtE2isFnerTzIhbMU13/kThfRJ/sUazI7weIB+DhHlLXaL5xd7283AYdHwvI5W8
h48Ti5QObZHXW+k81kLeAcxSjDWHBP3/DHCI6ZIbN5VbbHsfpn1O6QIhbdKKJkuoShLWgYzdnP4T
KEesYSjKXpIuj26TD4Fio+TmE/c73ddeI6b3k/u80h3omPMv1KVFLv2AQ5DDX5SoaH3nEqUJFEWi
DtMy6OoeCLzQsC0Rf8JWsUGODsl9cJudfYm3ArcCiHPKiBA78rFapuAioLQFsSzklsvbvtDDXiUS
mcAOMVOI85mtFmU1lgwFCbWUlaL+EeuEOPxlOKPET9Jcj1cQpCs+DSBqayYsoOp5nxQ5l4S2eVIb
o9T6o/TV/B7OCvFii7OhibmWso+8ZR2rV2pDOXLgthI5nY897ghDOKIH3Cd1BKlRsN7ul9bmiGwJ
qAFjWR43aP3Eu7uJEfSy2aMDXP6oWLlvhIqqPitBtlBSh/CRhUQ8wINGrDmSAvBIHsk0edBQ72Tc
xdO6zfgkApCDmnuS+tfldtOSQerKdT9O3Y2Lsk5jXjQ0XoTmb6EtdKGIUe26eXJHKYVGTkjq1w2m
jsDcC2Kt46TpCM7+SARifktWAz8C3jhgYhy6bKHj4QxBlwNC+qLjROSpmDvn8vKa2x2rw8Jvhbp1
3ZR2Y9pmTXcSMXei82CZb9oobU88dTDZ9osBcbCv2gUD/btPyfXuV4QtNMxq+qV6U4g6oXbGF01v
KkepDlytgViJ60uUPbgszQwRSI73XJ4Y+SqBa2ti4BmGFLM1ST+8BvLRuBkcsvh4oKVhk2BqCUeR
/mJzBSp2md/zNVPRHUJrxhAmWdzeZPHhYqt00CiAoWxFjiyb6If44xHuN6wwDfwxmH1cgpFL9l2K
VNkGbRpQyZ0FRIiffRIrBD52xR55YzNUmIyCFPoJNPvTDTjUwmJf5xHhCQFDwushYm6S8/ADHzmW
81l6miGWNYH1gaythkvCPMAP4KTkZUjMRS84xhJDjC6YRT7OyTiv6ebk3V3xBPF7wmomxkYm984I
caIZmwH8/CEVk/1c8ck9Epcb/TMx0rKd1XwYpF7QOuYUO6jlbRvM+CXvGWO1qF4Qr1lk4mxH6ETF
jCrnghZr27pf9as1pSUv16W/GzInlSBFhFCmnsIbEVOv91XvxVwuyZXYM9rLRatEQHPDBzOd3kLM
rRKYJ8Mx3qtrzD/ZApZp08CXCmjAD2JkkttC9YlMlDqM0sGZ88WaaUjK92E8vAPtsSh2oL6kyDLu
eSTC6Qv21jHYUUCgI4CZSUASE80DdpIxkXkDY4qa02J3IpTL6qJQ04DJ7dW4nAbMdQDa5YLsR70J
gWnmgIcMnQE74McbP1yOyDMc/830ZheUSjfXOo1u0/F+izOTrVZ2yQ+I1xncV1bI/hSMGz7LZdmH
35rK6JDjGHUpSADhluxDmn/3+GesJi3/4LbRKvnKnP68hTOrNycamX7f75TMt+3Sh+ATy9jmUHOk
UAUwMjj7A7r195+2Oc56Y0m3bZMiwcCc2r5N8rkgo19fnK/wNoa2kRiNklL47m01gBaXYO/RAy1T
aT3FdMpRxtYrYwRkRvQDLo5FsWJKtIK2U3ciGMxsS76Ad8EjcYpV0znNkRxtISr8B2WvQMLMI+JU
YA9o+tWfVFUUe3rcpPLn6G3jPyeyVEwDMj8ByfSdyB0tQMtNctEDIjVfiXNep/tsCTC4kQrhDqq/
oYXt68bukrb9I94JkRtldPSPtJhSsWe7WyrC9tsaR8Na92/kMiJdp1RjB7JbSde/kENr0/2nh/F9
d2MaCE0ECTDpteLElyREIaxkm/nF5sqnOTnKupqKJPHJmNQiYKf3qh3poRQJT1clnEOiYrwqFAeG
vBv5GfTzGAg5DbCYIGdlR/qNYZyAQKNxLYdan12IH8FgeofKmTMtFI/NL7xEosWkBpFcYOQMIBkS
IbTBW+D7a6KnjDoEWKDpYUsEDCOAionsF5+/iDeDdLO79Sd48QRouP+2yyVqF2aMUs6QcCDY1m7O
On8gSa/8QQyhP0EIJULiQgITX7j2iW2lp/Dh9xUjBKVk+3Qn/LXYOXe0VibfvXR8RHwFQ8hMmqyb
IaGU0D/TFUKKk0F00g6cgFODcmmfG9H8ZpNiOrA3G95Aw5TkRlRN5NpR8hhzSnZAxImPqgrKnyIp
H4IQ2kxc7HAec+MkhiEVLL2Cbqa81gZV0/wsGK941lAbVC4tNCBIRS7MaQAil3z9E7tlTENA21fl
/LlKGszB193WhtQ4nMalauR49uAUEQBk4dkEc8TovSUf8Mu5KhP0ZCoCWHgaI3Cjw+RuFN6EYAVA
1TXNO16sGw4/ffQgmKYOdPeJIjNU/srBc6/uAVKBd1A1oh1CriVJfjhjRZF8wyswev+10Xt+iVSY
3GcP3kt8ASgGzUWLyMmG6+p3i1H+ceFLJxsVoqYTlcxn3qNq4J5dp0gqkDDQ13CiZJzUP70Yejx4
iZatLQDR8Z0g9TLjzSbzL/svpYfEDLz4S23ESYgsLOiNdJhl/HfwdEvveTHp2DOf0TkyAu1nmyFQ
QKLqmRoQgr4w8Ixp3CQ2Lcc10CfOFPDpBeDw/j2SsvJMQUhNMJKpgqdZSt6T+ifdrT+Pnn6K+jPI
hz3OOshG8oQL5GeMuYJc+ZLWkkq0aAoafHXXCwBzHsYsQMtHO7b9xFDssydwHHDlY/Dyb5AzivMa
iFeOveAKTsJ1E/gP3ezd+KtNmFiWe5yIF1CmWkM3UGAlAAwO3zE6EUbxdAFNQXsdrc9NJtvdkwne
xWiJZKeUSMvuXGCg3W8I9/ptlKm4Ho8B0DqIAzsLsND9Irqi60YftxmtdXcaM1p3vDhjdcyFcDvu
a/ZaXeBAi+2ToAwQFyqCcpVtlX0NXNY2im0r0MkgIjKiy2COYqLsuxRqDD+jblSCzuhLwff0yYNQ
hZxkwld0HwTjmvhIndHuTz8zdQhUORoF8Oj+9ufbqkF1QwFcTKIWjQa3j/+W8VNLDlCiKizVOfR5
8OTBBqhWcK+XmC7PTZ4yp5yQrHBbGsNmuFbtzpqtIyDJyGba+Dk8DIfd3WW+LpBhsldJ5YKvSFx/
iHYAaN8e+eKkecJ7xTkuM1EbSrXcRjtDo9Az+QIb156gCqiBN1SYWSxBFjQW/iHqbirOg9V3MYdc
EZ16RdnIHuTqQ32czlcnm6IgnFIdrc6T2mqMWoFmPofqQMo1IDUH2vc33Il3jk2XHRnniAMLucZA
AekiwQIor0kfhtVnL76anT6AbIk3l8cYRr4ghwCZNsty/UIs0YAaWFyc4Y1w4iab+nPqIGCFwCSs
ApGzBG3eCUplm+Xz7To2OvQFrunKgzTA9BxC3pvkY3JmQwXkpoRBNqzp1OwE04aPatDcYtVy/wir
cBuMlu9yOF+YxYeO/BxRzYpBWArl8ZW5gCUlxQh5Jf5KMhkfnICv9Y7JNvZynnAkSot4HOWcv7nD
5wS8doT3OKfeJaT+ow7g0WLcCtX3FR5Lwlau6PXzKI1jfxjKuApmdxtrunT8kyx2wlZofKKerSrO
jgKVQam3oeKXsALRi47CK3eMMLKWyZIxhJSATN+xn/19g7oiUPt1StVCXhiDrv6j6byWFFe2IPpF
isALXuUlJLx/IRonvBFO8PV3JXNudMycOT093SCVqvbOnabe65pYWJBNUO4YHg3aqntxL5mVDBqt
A4QGb7Y6UDY1SMgptS7jbE8lIi/Trb9brN5kTzhbCrlbUOwjfoRPgZiNr6Aud0eFqKHY3pKvYG81
cM1gCC/oLwiuTsDWpvHhM6bCG52X6HWtjdER0R3Hx61voBEH6qN9JMit+5rI/AgnjnaVfAGQLDYY
JxhuyOmzQEiwZKGs+wSjjHbgTUNa/n31tTNrBq9ugAjIWzFXpQMsDbH6sJwjgQPYPT4prWwADJL1
4qjrtgjGpfHu1im7ZWrgOEPUpQfAcl57FubhgL0Lx6iG82QVzHYkaBtQXGAG76ykiedA8zzQt2/C
8SohDIzOKPcbIThzYih5JJ5doh+Lu9mtBbQAD48lSAzM224yJmaGIWXHrnWkHClwFasUlMrkK3Vx
KnBPLZQkSLSjfds0rTUuRjzUsNAdwiKb2cUpTOXpwJkWA0heEOLaPuNWBF2iwdVAw02fLFG8C+Ws
vKZ3/uNL6lZHUo1k61nxUg0PJZBTGz1CpNCNSR4WB3i32BDgB2c04GXM3sBUY7YfRLh/tejGMQDs
78nkTLs7apIuWq6bylQn+LsNbBqfZnP2hUjtZavFbYYe+M1O2a/Z2DogwnlBOse0g3876kYNtt8b
BOt6kHVLwSM59DfOaCJJL9/6aN8xMzyg39sCTUK9oP+zH/bJea0zvwJJTuFtZ8IHq04RI4nbphSd
QyMofoD6L6N58t7kcS36N9YquTPo/oyMGlNJB/e8+Br6DpEbeCs4UomfACszeWFXoIufBtCv6pDi
oV4bEVAn5JZbR7F0qUfkRFtxNIxl4iFzB65yuRufv+3nzhpzFnutG2Y9LxeicSOBQKIZffBGBc51
Kp1IrHH4vcKgoEyvigA/yd9WevMbqydrmmzWg/fGTKLS+qB/C5xym+ci1CyzbN2am2pI5jPD9kh9
R41oHFbq3d0OWC904HU0LhYEJiYfTorBDeVm7iC1woIDA1om1talWQxHb6u5jZvdSDHVD8oWCnMn
a7rbFpS9sz/8OAWeZwAOSHYd6TCfcVxZVv3aUlaf1xbvkz6hDT61ETaD/00P83m2hGZZvnTlThV9
CWSDt3VfmOEKHQuyN/bmfWe0AeZixaj3lONFpVdesTGVw2KnHLIDdK9E6L2cap9Bw+S83IbbsLg0
2vDhxG6jHqM343aHjaDQbX5REzytNyfNLIPFth3A5iSoejABi1jIEadB+CKDZmLJcm47c88Pup46
MzKOj1Pv41bQ40+aqC9gXPxLPFAv3WBB5e2bW/BfHhirQm+pKsGhjiAQO5pWem98OlrvJjlvQYUw
OtrwQxuQl/Ja7Ci5uQi1AAKmuU7b98V5yH5Ud3kFhYjd4uKi4Bp169wfIsNWsJKiM3PwhKGeD1fM
K2AqRNQcP4jEMbK/d9wPskSBBMAe2PZYHd0ncNzVb+JAwpHVu4N8zv8+/hU5ixwkCcZmG6HiLh8x
7Wi0kUHpIH05jTbcQd50mR+dOg1SkKFjnP07TXryBgatWF1j+g7MKafIHTrSJ1ayo7MC54OdhrJo
XpXX+WJA5yPMrKOagv/HF5dqxQodzCG20yIMxo9b2pTIYGUmFWcYsTGjqUe7ngGZrsBN+uBf0tD3
xA+hEh3DffhCgiX3lMuGoZKUlJ8PD6L8Hmm9ELaA7i+yrVVunmbE/DgUibRSO2sG1IRRQBbTkPdz
72PfmXjXsHSoYBkiW5Q2TRsZnnxpwk/gZVEtiJJEsRvc/CpFJKgf1VfVLUyVH0BBTBOCpcSYMHnr
QYObNWVtxCyDklVzSdUcNIk3oEaM+ctgMrK4khBoEF6SAa8oR0am3uERtrf0oMxz2xCz5GcNLWCG
mXc+IeNG/wqnE145NwqbkX6z0s3BUXF60pqT0o05Po5lbIcyuC0ytcYfajuY4NiZWbsPxjX36Jmy
D6w4ONLxd1Ub3rlxqXUSApWd7de0ERwYIthdg/CyGtRLZ7fZMisL5zOeGYETkExGH4433FcwaCn5
7MyQZu0Xi57SgkEmYY/z1vZAXiGW6e3CgqDWID1bG9blGYGunGF3/cNWGx1pd4AqkHGBfuwCVXEB
2OyIdERsKXi/Hs+JwuzAbfoRCSyc/Kmzki3LPsbGMUo3p4p3nuTtGqZXoVxwZGrFKzcHoi1fwUao
3DTGVd1QT3g6uXI/zH+zMtiRQWD8Y0xY9enGYs2wr0mDXVC/NgElvLxfH233lkPHMqh6T5hAzZuI
PqNvyO4fyu/jebHxGwEO2C9fTJ2CvL9nGHFwYH6W1p9kv9xOMAIRmtDfA3Q1wE4DKrTwFWQcFjBR
5U79TmgwWZz/LJrl2E9NX31Zs1qkQYjGpKxJZuI4TiC3UskLvgGI4lBk5vH7r4HJlUl7fORhxhl0
VP/lcPLEekHz5736sZPmZwCiyQyA0zGLTHw+SdK6tbcRp2YBwveRc2KTIO6Fmihewzd4D3dRBrOO
xGTAJ7iznMkX94DHGbNyXGpM6zY676zD34FT5c3azMIMr5TrQKLBy4CMHNikxya4T1hf7Wj0Tn49
PPnXRT28cZUT5udIzSh9ewe4ZTxGQy5PbYqMS19q9l50bb82lqzswxCvtc6jaF8oTgBrXFJQGFKT
1ydsQwYhNy5U+9j+yX/QHZSb2z6JgjO+F76DVMWMPIm8eyZwcCn6uXBqD7ThYPzCGBjyLNX/bvak
V4UEiLgR1hKFAQ9cg8NoSx8g6Eg9OWSJX9S1nPpikrzayvMykl2IXsav9NXCj/WHMVMuM+nMg3Jy
hr1xDnaQ1UphsXcNzkEFChLFkSQ+fDdvabqdzF0SUQ7Tmy8xNegK1sZfKmo6rVchrIT7xXu6B6zm
bxhCaWAGaFZsPVjZMXONXrn1xXP46RW7mjXJ9IuhUsz3QO0gr5DlfHCBv1y1K6vU7xS7542GtgXc
vVKfBBOOYAIhMC0O1jUnTaAiQMkQYNSwO6Jxk8VII2HYpua73LUaoxQfdM/3NbothOfmXN+slaeQ
nDrLQv/cPAfbBSLAcmpVrtb7jcdxFlyDnS8HD7IIxXd4BAcfzIgJg1aB2kV5Xx78Ov6dsA28Os1R
vQPvQiwNl6XAhCIAJ+wwNuS2/zoq1oP6pl2ExsPLqbpl8nuGnETXBL+GoQUAIMUr/ZEAe1H/1DvD
FkDgg8GiaJ64fRBJgTcCE2i2daJ0DLgh9FoYmt9/8mSDtdYjjWlDXDD6MA1oRLOuALrsbB9gukNm
hufHdLL9jRjJ8mF7QE0UHsMHPZ6YFVB+oNBhjaFfN3AzzS+5OVX32Kzy1QJahd808MtZwhPJmiWc
gE0ce2X6d8A0lF0DfIPeQmtbHwcscnQEidSnphsYBmwMggY/iAugul+B1IxcoRIxG3KWhbYmPlqq
LEWcDq6Q9Ynv5j6g5Wexfsh4EfRK+1i1wQrAAtYdrROEUmB23DQmtbQZiBF5LkA14b0AtTaFxMq+
CSQWNJXANAZswnp/L5c3lv1SZNIfqCDQYa11eSW4Xi8fc3m+DcSLsToNjXHXYsr/s9EVbYE2nX/D
M/g7gLFtabFjzENCDHnTCu4T3xneM5Mn2UyBaw/kIlCHxFSJaTAGny8+lM+/eXRPvRdA3ZMnP/d2
Y2Ru7IowOUvwDC/BG2p92bt64bGZuhnxqG/3EFUBHm74lSEHsebrSrc4ARS+2rccpvcbFPrAO9nF
IpZCyMZSsOhc5VCmkFcAyvDdBSagj0iDxyrHPHRs0E225ZkHOWNaRN4/rr3t2/oQvNCJwFq+QxZC
54dwFZOmSl/XLlVCSTvvIwTI3UbmPxawRyr0mJxCWGG5e0x3eOw/Vq1kTeFx0cBlOnG+VCJTRrSs
gLpzGVLNdFCScCGR7yX1dgZLeUlJE/T2S00AzF6drRHKBiMOWBZ9c5GvajZvsDqG1P6kt6NqgxG1
4GHG/gU7HMbdd8eto1/8iDzCzmCC/11gZb0yOFLV8aHhVHJnf3fSnY29Vqvx4FiDu8nuCpLB6i9w
OpampUHKg9+DFGBAf3vZDJ0fNSvDNcZF+eccOqhIO8sv6saAebd97VVootHKVLtAl77Ra2w94Hb8
fXgqQevwfrZLKfMkhtQv6/uVmenk7liH+M5WPuHNfVuYJBZnx3mTPeqFt9juClcYg2wXV99B5qZ+
Nt51jVbpB7yBmrpknr1aZ/Zg/lxvnxoWfLovfJCzR0+NMvR7cbkp7+mVeS+xO0jc6+DmV7cI4xSl
YcM6nptoHNO6jzJyV+nU50GVh9TOi+6VpseAk9vHB51PYT46L0NVp34wSNltlQBpZ0jzUK4zF4Bx
eBv2Uvc6nQFVs0xGYCWMibEx4oU0OFuw1CUm4GWlqFgDjL+6DMB5H/XVmSu+Mu0PRQaz1j4YQHBc
vAAve2rrtFOUOBNk98i5lYA8s2tUnG+Pqwph48D2Ar0q4LcDj6z8yFH4iAlLzpwFlRgbqp8+Wqxe
JZ+O44N4ObySNaMDg3VcOPNbtUWdDJPE7rAJsA3ECsMoTWuA1hoBUUwzTmdnYRuXngEFPeNM9l+m
FvLC1IHLS/RK7OBrcHqg3jUsnx07FOcdGzskJRkUe0ZLh4nJWsdNh1MUR/7mmVrdUCPLafmKDnH6
+1bEDiJ+0VYouJ6/hxMrNImdR6N+foosho9Q0fgPRzcQmw6eHvS/He+iYfsdN2b2WwDeAeCs4tUp
T6Ir57u2zgpbZ4b/sbZOqpnfyacXCKUVSu6yhMEzl+gBH7E05Q1QZWjL5uKsxbHTTN/ZhbuwGKFJ
Bk6m3MgJ4FUOFbeLgnRQCjFqqLbOzSMfiIrSkI8Y4iAahpfJ2ZYmGYFdum9MfzrLDi+Joiq4FuAv
cMZ2eMO4rU1TCts7HQ8MQTqecrOGT1oG5HpklnaxwR/JdtHMS+cKSLst/skT8cHX53F4d/JesfWC
cjStttY6twlNDql2oXaFRos73mj9UkTY1/kW8Ntx2cJNWmC+0Xo1dXiLVYkhNwd5HnB+cLIwmtTn
mS3pFwI7h8HKDOHsjKkEXFMYh5D7Mf1SGBqcA/SeHBvcHn0b/Q65VmeQDk99mqlet0g3RldGrUfy
QPBT02BxyBagJa1ib636k30jMCgXVD+oaNBqVOFYYr6nYGDo1ozuL266eUY3AGBlJNwphslemH1j
wzoF0rvxk7DIpp1jveioE7twecNPSSWABqYyHKrwQc3Ek1FlzaZDFVrZmPOEBF3MiClzKY/EI/+d
/zp2NfT8530+j5CXoeaXz6LCDMoMLHUibvkq6o0GBYXOaLYFyJcLulG9H94mO4lOWB28DEX+/UJ+
W+dQwfqOf2rYPyUwTx8EZumK5bUPnqx6QQrbXzQF2tY/SEH+kh8kAp+mW6WOumT9fC72D2NnkIZX
hcas0OypwIUKInShw/53OfWZ/xwiaZubFJwAR9wcyjZd9a29UKSFAgcVTyF5AS0IH7Ak+S4/zhh9
EdYSqZgtHH6kyommqVr5CsyJhR7PSptuwvbX+ouxrI4yeGTomIkxv7x5Pw2eVM5aFCKq7yvOsfnB
cF0bylJMqTMPUc2pD6jS3BTTzlKHhzSowikicBhOpdmCg9Obr5BuU+TIJB0mDRN0HNFb9DZ85rqo
hZUp3z6sddigOQEotuFFTmF7uzzAptgl7L7bUTm5TL7U9Ds+Y9pLXgV/IRIKSpfkOdHeghh78oqO
G31OLLwacySSlWqwYmUyYPon9M1vh4xC2N5YVJU8JktQGTA7g1GmhScS3W9bo3qfQ9UutD/tL3sW
zKBJ1f12mUcmdw+tc68HjsGHinP2jcF6TRrtvzh43obqHg6I41jXjFXwLyTx97W8QfQQnCIdqAXD
6snaDeWQfB0XDIutR6TsB9UQ4ZNjJqNsCJTdrGuBNr8CsScq8c49RU+KeAP+GHAvorGFuPVPH0RF
cjko9juetRuzLoqOMZ0CH1da82v/2kdHx1OoopJv3MRG1Hv7agDBNdjS6MDwcUa4ypOhN0g/wiJW
asWOYhvAiz/XEBJT5YuejYdGUj/TpTQ4LhvuGbXDgcoWw0p4jOWWqnl2WkQgKuKP42KLbZsTEHp+
/4f9Qp4v++8J89ccNjEVG5AqoCqZGWTXvSn36iL7VViIz2kBQ4LjopcFMj40KXFMOs8GtO8ddCPV
7fuFyWvlIONvMg4/HVHkP/+ONrq445iGr9D5TOsDCNb0EkD5IOSMBGqc9JVOpaOQaTVgmEfyniF7
Vdi2ax3j3x7FIFB/0umngdKPrY5TVMfozcP6275eyCrFh65jhW/ultHC2h/9uk6R1/jcL8GQpjWM
ilAtoFer2ZZhqumhysKuCbel+DLaEWXAVoo7mt9mfuD4Yzf+u6zckOSarD2QUSoHbGlAgWePjS6c
2hgVKyJWshHKbiRCD8QneboUcR7kKnM1TtxneBg0p+ztmPsz32BrhZLf4pw8cT/8a90DerALnLgG
uxRtE5vdwaYQp3llf/t5Muy9IvW/LnbHWnu9CwAI7E4cKvPoFW0/kIznHp0z75oN5Yz7DH7mi9NQ
q+FW5sGqQZZRQaYj+jim/f19ZzkcMfHmm+1XpyAMfeamHqRTXgqnZA4pkw1fO/XTB7cCJ8T26gxl
gWGUk2AD4YnyUYmScLD2x5ACEeGPqpQjPHiW+lGM/tkIoEQXqBM5HDjKeVRmOJSCbLqQ94kK28OD
L43Ac6xQpxKozKNJVdQsz4rdJyLwdToUI4YB7z+aG7UxmyYCB3QviNmpk2T8QeHCV3VrU6kALJ8M
mD/yFVrz+HKOU7/AUJ1OtgXxG/VA/miV0LcMGUj1L7TMFYvfy80STqKISeugiC+vRqwK5hi0svAL
VFxwPQMQBaDpAXZ0QWn6TANqlPLdfnV2EdtN1S2yMdLhgtkgJLgk8zSiCW3yMkfV+DR87+nlQVK3
16g2pSQAdfiCBungVFtTHDcYCNOdIsOHF4lTTlAHf1LJQQtrHeHY7KJBySW9TD48orhQzmDUNSwH
T1STGo7XQT3f1u7t8n4OWA4fAoj9cTapkItiLnk3sryhYHdqL9ebkRT5sT1534xTikXf6oX7/s0H
/OVgi9prqlHWAS4VlGEIdZ09V5sNSpg5Zx9OA5hm/524Xr/RNDL3Is8u7hviq2RBhdFPH94TRQ7V
+ACd13g8vf4RYsalXBe5nRlGdAzgYMfIkW41fMHZlod7NVmq/2/JHA54HhM9PjmdHuBRP3+7N5tL
Ul9xZ6gIFzN8zbx4zHBQ5QDM0DlnvAodHL1SaNqMvVlaVLbxEhq0ACbTlYKEfVq/ys6zxc5Mb9/M
ATXy4Hq3kQXwMLKExUkSsJIxlZTyAp9aWogG5zni3QRGWlQIJShCGNR8Few6sesQFtA17MegJ28e
Z5n+1AbaA3XIcgyT9805LYcVKkF2Olz5EQS/qEVgZQFR1DsqLlWl3G3Gm78VwfarCrzE3mEM8ejx
D7CznzzIBxYHFs7yK0djp5JIdlB1XAdEwyfxjnJCR4Wo7OoPDm41EBQl8HO+oqjjdZ1RUzxww5If
58U/eirbjg5EsJ5ylLS5QfRhiljCuEgJHPrJMOkpDYyRDG1oUVh5wjUfIGZzHo0GBYgQUqOlItjo
1aacrLgvD/OmaDEv7h5h0hyudB5ajIJHKLdc5TKVEfejNMYS6OMRXgZXMnUMwHrFc1/YXHM3H12Z
VMkbLYMCiuKY3/DuEJu5iHUQfppM6LDB9zb9UztPdl7aT71jQvg3M4E5yW1zAEDT2iZwvWFNkIsi
k4M34BiuQ2w4Z5M/4j+w75XtDz1s9oF4HRtdpmJM4wI20/uy1EfzwqK8O9iH/sg5pi+mzUlIGvUe
KGqw3VRn5pBGD5WSbi05GVYHQi522p0L5q51FF92SLl7H+ZgvHCIahTL2EK4SQ3kaKF0+5ztbc3+
RsPo34hmmHNEY/7CmYEQZ1KLpb0p41+rI5oFa7rLy3D90hfQA6GzOnGwIwhKB/vRZ/LMcP8Avrni
FoKD2+SwKhmJaYwbJ0j7btSf23bAn46AiXfUDxQwbH7wLDkyiv7byz8uLt1KWG/4jLNBdbZNE3/o
4BhVrtF+/YE2k1lGVMQbBNNWIzL8CpM8gtkPk5IxOPN0LoAhmK2c8RK9DW+n3iWnE5nXYwBRIBya
HffRf0Ixg4sFxNPEskCTLh5eDupDQPLJb3zRPvbP7TvToLIF0MQfan/3bhGntPBE1nd1ghne/OSk
vbl/htTuaTi0PeLH+GA+B1XObFi3s/sudc/w6ERoBVL3NM2CqeMREB49HkQZMssgk3Yw8GSFR6rs
5hibk+vWnRPlTT4kQFZcxVF2dIvSLs6V6ZqeXz23ql+2NyZlcPuYJIoOxIN5A7oX5+Bt17oMih08
rSK27rG5qsB4mb6YoA4zUiuSxmoOFgbjEOoBQ/7DaNci8uDxtM32dsBksQZ7/2uXrtAxWL/uDVCk
zLuyjnlEzkJ+tMsc8ZqZbUO+gz1hpL0qekTWX4moE75YXHJTWjk24WytA/bnsVhH2DzQUROvzLC7
TyBEaMaMpMxYwVoF9nv2yx8PdccyVsWN8qrmwL+EU8gu9h8cTpGrbKYKDvtbuiBpGMRU1DvXTaj5
SmG5Uz+TIx/W0IQJIlbDS0WgQwTyJYBQbYXccsW+0qT/qDnF1nZR7FVb5Rb/+0+MWWI0GHCA09pA
qtO+hSgTgEV7HE1Ws8hYAnMlQH1EX/qohwIx+BcVZDRihlZbICAEYdHgtBiuUaIl9WkNjh7znlYt
ZJwQFqYgYUIMCL6f5hivC4Hnp3S2zmuBUWhfszPqUNpgkCGmqQxsiHTcuZ8EjT+6edX3Gs6qeqLI
ARAg0LQLTH7gsIZHyMi3JUBAFdoXXLY1n1IN0RAouht3Cdp7in2eaV73mpOWV/kPaddMDoN/+uoi
HarsvqCTKipNw2GYQiNFgwkLAJmMjf5PxwxxReJ0aVJk5Km2Vca2KBuoOHCyY1f5uSXjQrg812kC
ciqetazxBeADi3HyoetRLypLHtUsMO7UrSImcIp0d0p6gYPI4hekw2AK2aEAtqW2Ij7YSfmefCGu
rkqu0nGiEHK8STiuGn45KkZ4X3kHwFvSVBdIQNjN34go6lSvVQ5gDtpBoXPnLq7KrQ/tQppgzIXX
/M9QzWwhaaVb48Y09wd7wO3hkFMbgSVwVx0MswLWDeAClpFiGNb4OywALgoRJsE2JI8Szhk8Fh9i
BsQsXaKFdiLkA2wCX+/LVeShWQBHedqsFjwtJg+IhvwCOeji1oAE9p0GVOuSTuXX8lOu/UQzJruo
nOQFRdxsYA21UfV/gBTsQRaeylryCVlFQPC4jVQQrQhi0bJkmAQHkZgBNkSm8gyYvqTgasXTkodj
ji9+DET3iLkKdM88egLHPZdy4tO1FJr47ycKkRTiOKc0UjlK3wgGaHWw3uMQVndbxO7kw1S9BItE
snQlWfWgWMdbwoF0/ld4cIFT6JCYGKEuZccTCCmcE4yTpSNptUCNjhJFBLsU4UhDCxRRTTuKEmxM
9gX0ajOrB9j6e5XK/lK/oCJGhpGKaXy5V6yw6V/6O5zr24JO9BZPIA2qwjS4Br+i3lB1JYCKApRn
USUUKijo4jLUuhDiluEjgj6A/z775yijysDKlCqi5BTdZ3gLbzENWmU5f1rbm4249o2SsMgZL2HU
KeGxBfYgpmCDnB1V7OS4KbQL7dKgMpgH9yXhd9DOUdzxBFQI30uZvhN706+1nyhxCPKbqhVEXsBk
p4mn3xIopXUzePlfn84aFB0D85ivwp2F/dBhlQOSomXdJepTWqqq/6mgCv1CG+wcjf276JzK9unu
GonUb0/M3E1owgdqM2N2wE3zCVHLLSyPplOaR43EmCFYKizL3TkgIMJHnLwvB+/5DO7Q0DgaeIV/
wvz4X4wRy+ACj6QenybX+ya7+u8yGskCEkxSLqzHvnsHL2GfdY2CC74K4RvXvGpm8+nL2waWxkZi
kHPkceI5/PdthOuME5Zhp00VRBUBMbT7TagWjhC35nYN3d0K1Qv2FqkDh5M4T5hEmQ8jIEez7NaC
e7+YlBzM256DL8bvVW7tALNIIkQa/qGzZ36YQUGt4RT5jcqz+9IcMsyi3U954TCXDbYYvDz9O85I
LGT9q6+LPVOQN2CLfcLT0oQT/Eru/cpCP/hEoP0dVQ6kr9k/RsKJIoOIK72KW+c0fbWO7smrLU79
Bx5tlcUDxVNt/NxiBsWngxIaHsN5jp+LFLLqPSi1tv79/2JBiBD7Qf4LjF0Vmrjg7DCdK/EW680h
Zp9Y1sWPv91qz/M23uIE748Ly+rm8UfhVU5SgAAT7kTJ3bXUqiqtqkq85YeJHmZHH7tEXtknKvn4
iKnoMAhJm5D3lbHZcwDoGCh7xw5b2aw9k+cIhqGUXIMQI1e671BxHx0eQLRKSJbsDmiHZibGCCTu
FS2ZsIfiYcqzUqNsah2mXIfofrNO3eri6Z+6BkLerWW8SCBTfWE2K0O8mvFs9wcgDVg44TbDhNOd
tV+wVzww1QEnESnjMMilU+m1B3hd8HQgX2y3oQQuIFfg3QbqCjQzIPAbtMxBOvJvlK6zcue2PZhd
X1hkTAs8+hfIKcXBKTDRjsLD+vGysWzHCAeC0sVKW40+zJ0w9xJADF7Ex514yv3DrgZnOCAiGdkU
2Mz11R/MGOSwBgsDSy3Ii4nMl8Wxa5b8+RACEF/QPCPkEGUshSMKZS0SDVjcKl1zAPjVqTU5YwiO
KQ7Gbri6JVhc62vqdpKE3trzsLhpWNBs+QK/Z81CXunAULK5dD2UBXgPC8GSdgRGe3Anpl4xOW10
xpwGQAm/kQCIA2l8MxPpy4tq7WP8tv6TX5mmdJzAiBnMJo0evgGjT2Cl6JRUy+0PcKZDNbRbz1co
2zGJKO3d3fo3EJyfeswkscSo5nEmIn2F2mwKe8Y5Lw4QclUpCMRcfBltp6Cq6HcwBRxtOQFLUFaA
wvPFoQt45sYgZHmCrakSeCMGaHWAVEiIA+lGqRVDwcBMZBfG335c6VD9qC/dDQu4+HNkIJxqXJTH
U2KnoV3devhBbfsD5FjBbs07q7Crovxje9EEwaigWqe1goK2+aL/KSwovHazK2BZq8TEoWGXcHL1
2EpzjGkuI/GWROgD3igun0zMESaWxpcSbcsOYvpKSR4iqzZXzXtwvngYQUDO7yZ3l9s2aPdC3/Kt
DvBF7/ICi+/1VAL+iCQcmDR0zCiUHAUaCq0ujcLbeutJJRbCyFofMJvwzXqvuoDBRX9oZZkVvq5l
707BYCDwP4IHIBYrc/B/g6NT/yOKFibBm3gSnBEnXcUIjHhxoubBDktb9cSEBHn2zYvh1FK7kEAp
gqxv+9xgwDNJK/QCiZ+EVQM9nAM10tjhkNTC8slaU5/7hbe1rnTWa+x0ZLmO4WsOZs3+yRh9cD8W
WGLkbYwIiaImmXcopnft59nFJoVO+wK++3wHeT3geuwHkBoi2G2G0tdOz/Xhbn2gWW1Ars2nXzTj
7z4Pv3W4qhimOPdnB4Kd6bwYkm3Ra24eJhXwYTv8buZ35J1mMRGFqvImQ/W8+ayOTJbB0fZhXG+j
U+k+otveui13lBx7K83x/und9g7rmDdalZc2RlHClJlDUrLwKKVRNpYAr04dAyhCGyzJNaMkJp8e
pfVCj51qNLmQiJ9juGcWXGctiQ8W5FwaquV1CffgMfXSa1HfU92tz1ZkwXuBTs9UIKXm/E2dUKZi
Ugt9TiqtSfHJhvhADcJ5SN+UByic+Fm0UtjRhNc+Dr9wUJhF8ASn4IWwY/Aq0I/TcEPez3hbaB4O
0kp/xJoDH+sxuGDz0YanQMp6pK0/i0Fy5dKI1LsjUTamvWIJ7dEAUGpj0XXoTAW/qY7XkAd7BPJ2
rpvrptYv9KsoV/ZULUb3E2d/1TqIwLFXm2xHcBfqy+vfEVsCJjuIurAdMUiGYIpgcxWXaPOuAeQJ
BvEEcftjOjQ1EiweymRGroM6BRveK28qLqEOKtFPNiZWNJhp1FN/enK/4ZesrstQfJxvE9zf4Xu2
yl3xyqQOB/wAI5sVZWpiqgLFOQnLdZo+ThXm2kCN2AowRuCXX+2+7KUCwl6AcuHOP5oWrtSOvyZ9
rC13B7nT3KEjUQUSWIZqlAuE5H25BOfdb27UqaeJHMYVfqzxlQKbY5/yW/8L7ifEb7jchR2mH/RE
FNnpEE4DEjVt2Lxr3qDK+jNMQfXQvMoecv/d8LVgfKHGmI0ehSZPqBoZoXjIL2mz2wyXuLFVOpRH
SIgCcLpHIe/HF4q/mvWDwjg6xVpve2gp7mQdWUviYex2Oye5HpPyjuWxM+sGGd2Oh3Bwjl/5e2dR
ROERwHPjIW9G3Cev8p+pMaATrV/rxIQGMF5WE2RPjgz0nXksnFIUHrG0Cjw8VRdqBOOQaNhq+EW2
+utIthKCqZCCgOaxQbLNR8sQMh2DCHQh04PvL8djLBzyOho2em8fes43Nj1w0BMbJWtFg/LfLqmb
/x1/LbNgvdfAu0yXQa5tXK94TqD4oFlFl8cQp2DTjtB/cEaSivejY/HtTJAOsltn29WbPMpqO8TE
CKTdntOu9EIEfXxjgcDQQMGl1GmT/oJXnlDWUysHAWCWrncccvNEur2x+auIwMuYQkUcM0VPL8cI
YMWaTsU3YRC87OFH00MoRRN4h52wLLUbQ7yP5sHYTPBd+DjboOhmUWa9elu0+jma/U9sgqS52F+M
a7KuCOzob6iQJ9QMBLHGbE//kqcpcR8y9kCTghGkC5ovPLh3ddnwEHTRBtvu0J0ewjqJMze3uSEC
rVnzviRLqMsuPenMcUuEWgdvc0w+Mw688gR60LNFhT4d9NGnQbDQ2HXFs/wGvWUR/8temZRzC6sm
XG2O4ysV0Ora5Gx5UuKyOU613Fn0C7ZpnnXnC/djXAk7D1bCKaaZdO7KKCqF5Jf9HIrM4/rxkTUL
zKE0xoWIfirYxWcAOkHq9BKkH6KogGUD1rNjcXZ+g+o05HUL+9SuhYCZ/XsefH2FzS3x8KJB+3a5
PBXn3blmXJHlPC4iFmGWub6/MSezl0u6LnGoPFD+OdtGA1+ZIw2g2/iGDNqgk8HVcnZPG83SDlMj
erD9ppzQEBZnmgJ8OvOdW2H4iF6NHvs3f6dfHYM45fATvfmABLiQS1M3eIhwFXqCgPGBIeoZWxBm
nu8plH5YyEw9w1vOHEwsy/mOgUHqf5mRXtVP1QdLzrVv15iB6VJEgYwQLICrE0SEiTkrRmDWfJyc
vFVhwo4Ghi8iMwBU/dGNvu42eBLPq4n8l4fw7cVTN+IAwK/dlt+MHFaK3AnCPsfxFFk9fAq1Pf1g
M6qGyAz7xhtZHs9ZvxDon8nME+ekcIN9Yj/iBxC4YHNPY45Nsir+8L5dn7ws+jP808M1/Crr+TQ4
rC603JVJmRsd3uN7TOrVmWUuV000clKUkKaW4dBQ8/4KzqnD3nS2WPAGOtZy5GJvnfuMWmM/Zogc
i65692SpqpgyVi3oFANjBhuslKX81YqMCSGKLC8TQ2MShjt9Emymf2hdqBV9LDrGKFZwsrQueGA9
mDs0HHN6b87tIrthgKdCskewhXLFVt7ge9HHFkJ9qX4Vk3v76A7/YQwfJ57yA0vtos8PNFu6e/Cr
9TLhewVVFu5nul/wErdjsIAaS6k0uFOw7EfHkV6ZOSwSs1jvk+9APtv+T6mYNPT6ZBl6N6l2nIXA
4n8vU8bKk+3OruF58HYgFiofr0gHrH+pW6noiqs1vKBkkLD1bJv0vGtlyKCu8b5tNKJFABzrPNmG
GXHbhqf3ehvX0a0h++M9b3nmJZegKkMWS2gd/hesipJDm5sPK+N997GWWAJbIwwzgtICo2P8yvGX
4HLem3fcQV7Tb0egWpWcmwMWxezL9ElI5egYONR/XIhD0mDmQOW5pVmA5PxzCT57uAOf3DyseorM
pVFVSNmDo4d+7Kc6/ADq6/7sFvKcwOViim7KNgZ3HEkAMlq6Y0jOutfcLgQ06syMCoECNrCq591Q
5id68TkORhjc7/0Vi5iFpSuFEbxFKN2+dWF57smc1Pm1hKQT+DHZeVN8Qnf2X9Fl/QwBJrBYqXhZ
D+diXKA/QWZje5EMP/0jvQM+SIkR7te6jFiaNF9gBVsslQp6uq4Y5VxQUvPM+BAPMfdVTmejZWCA
mTu08E20JM0mwhBQGichuu0MU2QBDSkggr59BnFg8vZYCE4fQI37tM5TbL6B8VAbMUI5BY8OHFns
wjAn5f91VskqHYlRqMThEhadM9Di/0caVkMEZ7/pwVsH3pcC0mNeb+IB0X+uEQWVuRmCIc/endMX
Zii95N45YBF9mlUXR/qbdCYsPR0axFngLNnjCRA1WLeXKeGA05BcCcJTuIrsMEX3r5igjcT6WpYr
D7C5fr+re6n7p8WXIby5MAA0IvzNtKh19ImA2BhyS1J/Oz7Y9CviM9LeAFx/myZ7Sc1+JmdChC+z
R/vRP7GCshDBCPgBOBxhSIxEaQBkbsDLygLQKe0fOR6VPmNoNhQcKMmXuHvLBueMvkwfaujg+emH
fAPuxsktOwXulLkUGWw3OuNPT+voNnCszyFek3SFpDht6fNMcD5cfKasBa56gz4NB1hQAI5gGNkV
e4aSRUq764VH5fKxCLb/RPr4NkDz2eGjtAVBnJ/Bc0TP90AVJytUBkhekZ6uh1l4UvAf3jZ+Woa3
xxcmAyBSXJQZl3qGl5f5NA++nhnDy/jZmhJlIdM1+nDJUc4elF/Cg3EpSbbcNJ1RxRYXWSMIg2vA
3ePAx7aJKFjOU/Hw9enDetumK+3vot9FZ4WcghK6Ol74oLFEfdclvrstXxmzvw0LfsF/c7E+EXjq
rDL7vUuYdA+Ht36OM7TZ2Ihu9J4pVrhMrFEQmRFW9tj3lq0mnxDHUD8FNvyq6hEwgCeBe2XylgZl
EJwqbX0JBxM9N5qNKLLa4MWgng1n7cEe85H2I5Sulzpa8vySi99H0cEuqvkBsGIwhpeuLsK/ywCx
pjdQvyZMKGmOAIQi3Vf9cxS32s8YqaADTGEDzn6oEqP2LpB9ch8e61Ty26uDToHBxHS3BkyhR7wU
aSJ5IBQzwv4HyGHiIgH6v2CaZYQMrHBnc5GtbO82zU2ONxzcJpCFV5nmh2IorUAo+DzDz/Q+hX/w
ASEv135lDaIKpsnOCRUcFGf2VVCRAT9AapWUa3SzdjdrX5V/GCypwkXcX5D+ol1+WGANNXhB2Mqq
YShsGtaCWnJZszSBFurOWIchgGwj78wUZ883IT3fVpGmwC1/eRVIi1rveYBX3jl6VSMoYSDuyG2J
/e5RyokgcAI32vELMgZ0GnKWO/CNPtS8CLFEEUWhNn7Brgl2hxbElhRHUp5A+2OEJ/T3FHlXOMnX
pso8uiM/xdGUuSHzEnF6L9Jv4R3HiTP6MN3F8ARKgoPPBvVXg+uXjc0WVmx8DihE/5ZSa6oGdA2n
huKS1e7TtvlW3Gr9Pf/H0pktp44tQfSLiGAeXjULBBJCIOCFQFhGzPPkr++VnA73PX3bxwYh7V27
Kiszy58FBjgkzPKqmRE88rwRk2t+2d1VmJ0IpDI+E3CCyLSgJmakv+Zj01uBsUcfUbwIwB4oEtEW
w3yxPIifhGLNAmTA+onOEl2S8wzrfVb1PxKggrhYtaIKQ//uYv6rX9EK70A+1OZitqCLTzE0Jea6
g2CKLK354uIeqhLR6hUvRhiHmO21/obk5IXbype/yU2iHUQ+jO6L4gEW8NqPVvLrVCjkR2nxkMQi
rtjQtVVFLR7rMa1GtY/FKqXK5U6t9ukiaNl6j4PAB8KG+kqx6nSqH9/gQKNC5tVXesGVyDDcd+4N
zY1DjpzjMtbno9jdGYnWIekOKJdQSrGooQP77ZkeaZMq7ZlREmOVBHIwJgrzc2qtqj9Kz9Q5wZcD
y4FOCdMaCJBXoePHl24GeGEsh2weoeoyfLg11Vdotqb+0XcLYQFBKtVXZ2vmKADKAJDXTFR4aJY0
iyGtASR6+lK7bM1JfcA+Pn6L8qROFAXtvVenn8xD76kTrdqf9UEuD+8ONRf3KAeFzSj0oZjjcsIn
lJIQeYFwIprChAgrFsfZe2edG2JY40PpDDWHvcKrfSC7bqgScEE99tyYaIzfLC08lmFvBV5RZ9ho
08qNvGTqHyjAIhbimBnnsSC9HH4sZjT53cv9PGcLWDkQXz3yCTFn8gj+Qj9OZBDs19E2iWDJ0QLE
Zv2O6xLflcc6L4b8zoh5CES1LwWPngBIzQ0wkPPkSCzN1BoVoRVUmh3En7Qd0ENrYauPqccAk0A1
/MYG1eY/Y/1LoD4bQsv9O/QUDwAwdZcj1pblt6NX2M4uIFtlvB46U1EN/lGyscgM8F8p4+IkKb7a
IoyQ5L2bX+V0we4CWvmulm3IXKq1EcWcaOpXruiX/utcyu1TajnQP6h4VNQUH29YRlLSzUBIqJNU
uFJ1C9OItKQRElLnoxLlnnJnQA+4Yxt4PF15/RNbPIV+H4ROEOMz/QcMK3XSxfyTjOlzAwlBAEUq
QqbBKuWQAALac6XcWxqRapBUDB8O+irTgXZN/kgzKs67IAehT00sUIgCVeF1RM7g17gBa+/DfToN
Nt7Vn9PeoNWiN8t4MJAwDt0/gEewJRhbTyhaoLhfcj9XoKVDx7wnqhZ4SE90/UxPtuWcOfIaHMTb
aE5H5y+4xMwRS/bhcbQDvVRvWgwzbQOheP8k5P+kAuxAmzSQb7IHNb9Te/dfiHLRg+zJxiC9wVeE
gxSzWaTuoW5a42mpRRwRc9VzLSYiROEyycJctWy0MqhLqPdXJNForuAZnNMsoVVOxKA/hRyPWJ2V
mwSNZ1rizOWA/Vnnm7HI8JUWBwGcAWxM2b4NOiFsdXZxS0u9dbbv2/DKoK3ZHmfDXY9v+C8Wfq+8
7u6qzoZrfJt77Du98qTJ/F/Ydm6RAZpt7RbDpvCVJ0XNbnB6hrRl7iT93mec6KhQw+MCw2d+L8zr
waYBDLLA2VobVhkZ2+idCPKUDQeDeWQb91RxTogVfgBib8egWe51MIg8Wa+S6Lq4Y17hv3OYYqdS
Z3TlHbmXNOH9y/yRA1S5VX5OB4q6KH/Zo/93sQsmh3PmblNShdfsM0MRRa7QwdXF3Ne4LzyIkl8G
zoHn0XbEfEEbG+Cl+/tSzenjIXJCAAATj2RYKp07myklWEKsvhsc4YA/URPNVpHSGAYhohH8ld1W
IxAioiXEGnkJgd1VjNhuTtETDl+kE/dttwENHn9mgB+kfKQ72xQpT8wIN6QMTw8AH0QfOWqvTAsd
MOLOeAIYXhbJjTQ81xRePMZqvcZJBuHN2b7hHm+9Td5qO9D8FwRzUp9KReqsqBiJ3INap8pxQRBC
V7K6WZ8pffRTIFo8yHK/hpy5brjsbZLqnLKA0nu0wzjqy/F4wAdsue3ph5bv+YXhS/4eRS1vtzze
3bDewueWWHIft71VdwyLwmoGz4OxqmB4Ld4TNHiOVCkRFjMSnh0JFmUcC/8vOwxhEZtPxpn5pemH
fjiKzAtmIr1Ln8mjkIFuw0OX/w+1EfycZwYNmAdITx5knePqOwyZvg/QpUdrTDSYPxTvEqoqO9Bx
TDcBzBoZcr5CXJY/STtJXkjNuIVyLxs86XLQ0eAPHhTcD4a6JkxdYszse/RwMSsfiQvG+vrexpz7
vcnBudnX94KW25vhR8Z+1EqTmD0tLT13D8PwAse3AGO/CEIpvuH4hVvtH7A/ZGw0OVz6AfpXlKeK
zCvW0QZk2/A5HDlLNEaaNjLlwfWLCWA8Nae98faVIzHKa4svXo3Q/413GWIM6FZKdjY0ZUcL1Mbv
YTW8gYUgYYPmW2CaXhwswd6T6287XGBn9luAvzwZA/ULdx8I0L9crSuTC8DQCopVQBWXWU1uiXjz
r0AiToa7LkZbZB90EQAG6Qd1j78os4MjfcjwNmXPgzuy3UoTQeaNmPUdATjXf7AQZ68fvbVfGiO6
cVNuEmeKSSfwyESEh0MweFysywqaIancOpBkurR8zFBsGTB1Gc7L8xhUcQc7m204AeIgMEdojQvx
HvFCz2+d6E7xRInme6fTay4fsTzIqPH/vkxFjiIyArYVGW6PYPJM6zPFx+3CQlpDisMK4wmHW0ZM
sJp7u+E5RLOyPPCkeSg38zMWP+1ErtuErWVpBgf+Cb3aydJvMq6VTO+WgxZw7jBFKL+C8AzL+Wes
o1+MJjz9CqAK1XZnnPpfYyTGZLz2HpV7wTnJGZVWMvVC9cVgtOTpl2jaL9wFQ3JezBvAb5JCjzG4
/9TpZFGcLWoqlSbA2f+mlL6sB/0PfMb9irkdXEUysjfJB9MSH9XLKTgyhxG6xEjcOCXGRdYy1341
ucITJlGowmCs3vmOXCdvJq8vOnhnicYRgYxISrIbJZeAh4W7AdnsptuCplH4qMSHDZy0HFXteJ1U
/A8mZkyMvuK54jywUsVCFcOQd/iJJ08491fmxmx+Xyj62t+pEBTGnXC3xPACMkEVVA7CXlBvM9C7
yQzwMgJtFxNX6kwmT5d6taQ6KAXNQTlu+S+cp0bdgwVodfxjGuHFb3RfUKlvzHp8TvBm/iKvIFRn
9/6w8IgNz+OXdxyXLGx1sKWlLbvtHofnYdu7kUKB1rTLOO+b3knb4DoubDC2MY5A/TXjbIu8Mbul
BSZGuNBWB1dwZAnQgaTjTvTy4NbsEMxgBsYIafn2Cj0t0Z/OgOXcXXhsmvgAA/vjKIVJPF7pdiNi
7s4pbTe6TzoA2S679JpXs5YAW/ZgzD665QFjt2G+vEDi4Hb/3lcf3PmBw0E63hEM2VdV/ktxLanz
exymiCXPU8xoqsM/3mR0xAIcz5qwU4EqW+0WSZFU0UZBAOlWhzs84jhMsJ5hJPrJ2CwRQNxeVp3J
I/MHbbN+DQhyvpncz9jptvsvnPjKA/gCbbsZNwdbF9ejrb2Gle3s58BZ4Q4vLO6sIbO+Zry+Gz81
LMgn8ssBX+jTU8oYfPSDcQrucXJoXpi/d4Bq82F0Ahqv2PlusZ1rJCyjFDQn2fYB7uRDd4bSIG7i
dE7LOb5m0DNoRAHIEYKdft9r2y3k3zHYaXPwg7PqsXt2QbutX0z4WpwSkOb23WoK40Gc5EUsMyrG
DnnfuUd/GE4BBGeN2SV9ovuKG7TpgVndctvZUHkTX3mpTnDz6kgxxjgU1PwHaDIXXbh1jvB+h888
PgIrM3KOnvmo42OFDdzaZPGUgYvlJL0ZwaRqoPYleFPBcTY+rEcPXx0EV5gMd5jAa1xrAF4ncD4M
gwZlCt/xe8bwoZbMFMzTx2zWXFSwdG6BeKrWZ3IYPCouLjE8pwfuWIiVXr1HKdgxYI6ru9qH3xMP
Avcss+HVMUzZ/u6B0Jk/ipB1QjMJkc+6ba+h5y+sG8REwAkUlJCPB69TUIzWjETcjg5zFXIb+mUQ
h9tMe91nHGof8IAnG82sl3uLH6VR35F6MEIoNptA1Hl7BssQMUDN2/Xe/oLeskc2ZZyGNzPRwQXT
APHIbWt/Z/k+vRr+QsTCfDtiyPtaQ+1JVLfsw6p9HG2gDmQAXkUk00jEYuw96EEavLfr3UctDyrb
DM8bSjUK7jCD5slZ4ZKD+WFGfaERKNjYmG39jkqwtVcGtzeshbtN6pNHfIpbKBcvbjjPAKKPVgNE
8+RSrlHsvcCfD998X4fMYbjrclmH8T1T2UztuAhIMsAFoCxxAGyMFz1XoAo+DKiHnG9UKPgJLNRn
EDabZrKj1t/NryMyRZqA9NtAfoSGkaQBP2u4lHhtovqzb5wQ8Jk5dAwTIy8Ia96nD20DQjbzKqkm
s6rZdrMKv8u0MuCjTR9+C7dGG0QCIgacvd4mBLZOxeRxhu8/RnCp7Y1WxWpGCLm/4I1U8Al3E7Pq
6AGT6P6zoXogmDNXk8iKVq7X6r3izwBatuzETOa1PYP3t3il2mHK51JZiepicDigQcmypZYiraGq
+1fzdngoe1/ahDnYJaIQjle+SHCaAI+kd3z1eTtm0X+lPQ+IONwMAUotwtHXayrr9KhVQENVA74B
J/+cJ57eKhlLxpM8ScgRxdsHwBrlo8ylnv6fVcwY0xWtgVZhjkw/tjwo6wwkqCNK0L9FioNWt2q7
UBAwAKBZQYcch0to/qL2UhcGdQ5h7jbHHmfRoLM6++KdP3EkrZP2JafJV5YWym9T/Lo6/l1QCuw7
oevVvUFgf9Nxf1qb5WHSxOr47Uh9uMcYZe9Dxe4qKoOzM6ULLld7iG3Wst6tTP+Yc9fg9PvD/7GI
hI1/vvfjDOVI3HcQYT5OVOGvBZuVKZjfcPXuQZkbIfW21JAv1hhL5zCU24N6Jso0Mm68iMtttw3y
Ji8sbDFIQAUniK0h6g7Unvl9BGuHnMpqLqltm91pCOAh6lAlVQBOdj3dedagUhjlsDKUrXFpuqVY
PvXOaCj0fWW3kHeWemBvS2/ZcVqeGjhsM+8AE5C9B9eBl1aCU/8y8wWeZaTALDaQcociH0HkUT5e
WdYnD0byJlMCGNL6dT7QgUPnxntjEgA4oyocyAhoTMfPt902z0DkMO12iBIPningwhME1/ezG5Nq
WLxAPsw47OsCxU3XaNgdu/7Rl38B1lUNug8IRi0+ArdQP34aJ/oNukoiKfwjkyv5Yx44Znw0BwWH
apOCOscwq6nxA5er+Ieaci/tBGNzFsrkYfS5i+ATGCsx1g0gL8e83GGRN+CSCuiL98Q5qTSuGSgW
3EquX5iq8BmGGbI1HNppwmsQzILUfc0fVHuYOTGBAPeFqKQER/4hIBUWg/zO/sm1xRpRnq+SJsf9
A+ckkkWJw6TCotIg75SYXjZBEoMkjAYEG6AFJTms7CMEOhcqweAyNRNIQ9Sr1FvIWpSz5lGJi//3
u7wHwJAKAtVm6AYjAeJA1kWoGo4Wzbe2AVzSu6mcg73LeJRg9ZoxEDMYjH4xJu3Rw4e0JGntrEl3
WEx7StoVgDrVEbJx6m2gRUgacl9hOjlqAUAVKCsWNY7UHgLE+HXMVG3yAyyncBqBSj0eD1CRVpkd
c7NKczWfGY/BkBBUUbSlUVUZM1rjOKXA72ng1fXuwvhcndDMqZ3U5LaRNlOKpZAZJCSGkYnWQLBc
fYSYLRUZq+JKiVlBYKyefjWsDXd+a3ieQGBx8KKeyuNlh05SyscIY2PuHFAR8PXBSGcDTR71xjPm
aDGIyr7NRBaJtUa0dWXvlPuBAY++jaPWoMJllp0OhvNHWoywDMTAirmx4qWdYUkC6UAZBNuDE0mc
oLv0sRfEw8NA+jEJpjjWwsJiWwpekv6EE1AnD7AcYJsk1jREpHLSjZy9UHQ2KLnVxaBwZLkwbhBA
GZi8/a3gFYiIGfiKuNjmpTGwKZfOTtaGbNiR6O1Nw4ghc0tJHVPGa8vIOYzT313MuBoWMybYWpeR
uxjNBlt7AFEDmxkt4APNv5fbkPAPCopF14RO/xtv1ac9bqg+4mcYWntNsY2DOYsVGC4KfbYdsiUW
JqWuIANeie+7K+BoKi7uKvRd0gHuLrYLPN6dT/3E8a1KD0KpE69kWMY4jhn1ElpYDj1oeJoJByQR
bygkpR/Rpo2DlDa8e/RsusZjzUdCorpiKqGHSx09E3wEvsoWuJyEh2x+TOBO0+OFsqf+BXejYrxc
gY1ASBvyjA2HcIxNBq5UIBpINMAGKkMXgPcFNWBt1szBCPYAjMV0xRZQE3tyWq00EywG4PSJfkkU
vzHoe5nzBOY8uR3IvI5kRWUYfQh/kzJ8St49BqchOno8AjaqO4MZUzNnbB/GAXHTxHyQNaBtjjXr
GULmcnk2IL0wJFDnBo8ZzQ5e8jzQWPkaPv8hrnM0mjAGAcownPDsO/RogKp9kokYWF8g6QzgiXeS
nLVhYvCt8EW6QzuDM+MHYxzi/ddV4t7L790olvcK9kUGugy67ZxZ+jDIG2NB4Scf/mbR60BNQ4UL
06XJilCw6QCs1PqNPksZNInvjPXECMdR9DYj7AC4u1/kkUiCvRCqPKtNUryykavwupWueIJMbtHk
r2qwDKIGcJvCwYpdsAV/ZprbHNR7XpbWP74bVRzF6XnQWUInagTg8MKEUyzqm1xl2QnY+OklmAHZ
GrNKl3LeDwD4tmE2lSqCw07g1xpJXx4djcGyajBZZsnYCX7v6hGUE6QMduKvGDRCX0xWA7u+KO9/
0Ib5yFI6qXcr0zz2E0QfVirOTFzaH2PHolhHXI/kk9WmjhWfgReFribq0R68gUiVBEHMGpRBEKEK
DF53iAOYPUbvtMjYC2yhq1nizeIW/0E8uGedGFhe8agZsOS9D0eEbB+gnLHvQO65tDyPMO7Yc5MU
cBwRSX1iA74ecLPWHKBQHrlc5R5/HOvcDHm9FnyQNOCONrBX1pqZBXakS5JtEvTOgXyUoPPBrOKA
oyvic/0c4cX0BhOZyQsiIxLkm4DXCLnRVs/0+2D70FZ9XD2McZMBUM8vRbam/qrYBIr3ogITqgNA
gDtOwoPF1CaSczCtXtDxDkGrL131n9uEkrviUNE8A/0Nr65lpiCI1xfaQgm+zmOoWUWvCkES9TPj
I0DYiXo1L/4aFLqk82MMulzRxF/wO94xt6YND2fZdnS+BVgTrGAG0zyf0s050L/ldoM+VlzeD96+
jQUW8PDCEwzZcTSmcc9qYL3BsyWuMZhOvGomw5gc0ZzMr2jbMvDOweVjFpcISIIhI2a7vTHOlBUY
kJEcpvgoZ9iuynskXgTnNlJAmdEW8lbTISgAC1uQhmB18WoavJjnUvIJZ1VeFfvId4zgOyaKJ5S6
bhLHhJs4hs1sxgmFjk/SA/HBjxsc1gwr4ii3iPAHbMxYG2ykdZ+Dc8UHwDiNs3mWpjFjuYOvsxd1
18JpBy5Hi4SeItdpI/AW/rfaymXzr3SuTuGrnlYGK9zFEjHmMcst6GpLA1kM1klnWOsyOQ8XPiIW
wZWuD8chDUzpFHWLCGfkqzcDkDl249SeyS+IzxStrj1+XqdxEzKLasXQmWhLy8YFM2fHh6tdfRg8
VO1lvCJtetogx8qdELAm7FVGefkaX90yNHGTATg4mLAxlRTZzGHlZWF5GYO7zYzq1OWxKsoQqu6Q
ZSsE0qrThqjIKjNeBoFaoyJapA1w7niFA1jy2WCZc47I2Ij1OlMC9HJq7htjA8jhfYikgVuuWfAM
mkCG5VCEckT7I8wCaT1KBCl/gZu1wrQC51T6u9jsVNwLWeWGRVP81i1wYDIHRm2CActCE9L8sOqv
7nD7pcvMadwoaonkoJNZjkpHPEzoNvGLGHGgolNP4k7yoe/hE+E2k7rPL7WY1YCt6mCNsYWc6HhP
TGXQ+rFq2XG776Z7jKl7SGFPfbY381iIfqyJclSWOBwdCSfU10a0yOSKAUlXBQrdB5RbahiL41BF
aq9nTD+Rs5G8WGcP4uj4nm7yzUMNya9rGr+lZvnOJc7xeXZMf6y+SDjiHEu0AQaMZil/Xkl4FQXd
z0/Mhlc6AwstVeGu8KruBPUBs5eEfIM30OaJXXsAi7db4KF+NUj5CDpKadktBDRZU9SsJI6YP0C2
IYhqZ5n4I5AswzMTKsARQNQKlqNfbxDADtakAxoXyxU0ExUA4lgoDrOluK1SqIOQUQYQPf5oJc1m
OFZq2StV0kTezqAKE54yg3BLlGB1yMuvivUSnUQEWTwZVQbUAX0lnjW1LMUE2KeaRKohVcYGLhsA
vXPhJ8goAAu23wNGOn+dQeJC/CtCEKq7tJA0woPL/tfvUY9V5JG378dsYy4D8gotWB0pq5SPoZ2n
ko2NxTGl7Jzlh72RPTDHI4ixeGPP0HeQVgM9+jGTj2ySqBHT7kYjs+q8bcjpDazAIO7mnJCFqfcx
IJu77FXF8oza7+lIVl1GruDHZE5krGcvmj3ZWYMlsX3jkPthJs8zE38Su/7lEscQpBY4ZWKfKK8U
0iQyDajgWvw0ofn6pstAEkjfu4JC5GT0R/Uo7RplsuEOED4MWAJPDs5p2wgUKKlZQ/EimDrK39gD
rKRRdq6t39HOqkrKciMgfuPRE9MHPgGhjIhv24OR502GwwFRI+J7xMBYd4tK5kUDoR3IXa9SZpwQ
1CR+iTZRoguV/y0OFgFNXnoMySeCVu7Ip/nco/+pfjqrxFwR3aHN3+20PmLg7lw7Wu5ouDvSAv+X
h+tP2cQpExV+wUd0I1dHrAlt2l2R5vRUSnLOsI7/9fxV3vLIseKig7hhEDUadxr8oiqCuDNw7JuH
cjzlObmlLfbm2F5uDxYrgwOQYxiZ9peLSXkN80AwxgcSIPk7iThrxk21KRRwFBnF2D+TLxlwJzDa
nDGhpgy/jdZzH/nGHzUZx/aA/hXAysGlVMKWdP1xd9iH5LuddcvR9OGWdBt3smIqGLCKVKPdLcgm
8iLlMhEU5chCmtBtRrXCeP9cYigpc10U5LWERjwmiVVXvZazVSdsWVQfJqfJvMRHpYiQM+wZ5aeO
iofRoA1xYhoHIy1AKXgJCCbh6beMDreFaTeGuBr8shm8MP5YuCIGkljxUJ9dJSsrmS7jL0tCoy6a
4Ead+DXrHvlx1BkqUKjWf81KY9JpeeVhTaODGMVCdXWgK9RtdNFsw0v5MO/Oqk/xdwGXZ3YjKkv7
4ledtbkc77vYXKupdYCjso+xUMBnEFNuHIsWAYsIFpKOTYBMxC5QrYdHeGPMkoeSUJgJ0hsuS/mE
diDsPz6DUBr6wnlUpd+1IaNpQpJIafHCMeED7vkTxyeGjgqHIJ8xXBADue+xRr4pmmbQgTeJBCJk
hRKRqrBkJw49MXz9CxeWr9OMufFTuIYwUVlLa6kUSTg8fMCmzbBGlTCaHUhrxT8H6GbEpFGfXoK0
aVDewdhn8rmUV6LyaI9cLDJ3rJbEQqH+YO/C8P75+dmaPzim0EzhKEIBU2UWanWDOmKG0sSBnlBP
SBN6gmziaDUbLLu/w/qgDf29u3yzeaA8VI3W3kJ30VcLWYUsyav7WhOW65HSMRhxFD3BSi3s8p1y
ay/Q6e4RB1D6KNF5GtCA8F+UwTcAPbZIDCWGVv0EtCtMgo6wXwYlc0Paw3mGxnWNbRpQ54nvyJ1C
oGaIA65OAwhppJm89h2q8nb5sFZ+BoQbhfHajUucQLjvfoxC9yZF7LE2yXFaIDjUAw7b9Zuyq+Id
kF42GOq5NT1z9rKY3xeY5q9tYwiobCRFBKMcTgck6bLUI9imzdfjhXUZVywqDVI8QQRc6gkZM1NI
pjcwwQYgNmPdWURYfwV4E/grgDX6BeaRbJ9nGNYalES7QCN+yJvGdKR+mC8Kv97YDoQW8K7dhq0o
KZv1ZH5azv3IaIdKeThoNLFtN6gP25T22lLS/miInKYTc9hHrswnsYZy8liRkJy0hRjQzzqCI2N3
pTc4k52t+F7moNBy+fQdFaVuAPjjog01iZ2gWcqDYK1k5dnrznmtiqv9A9WPBwt6YC9+OoQqDlWC
wJmeNFgQIxViaTJIQ2JeQdoY/Vk3OsvOUuMIFtjTyYidSqKCT3eoYlTOiwI9CY4ZlCtWxA5XC8Gb
LdwjD/YdPURnKrRVSSu1S1jr3gKXxs1Nx9jDanE8xH5/zphDm9Gr2nIy45cPyR+6ATPlgE5kcfpa
trvC/OscXOQ5g7bByEZI8t+iZ0XLDWkYcnzIc6quxL134ywH5BPOlDwNY54hErMjRgJYNHNo8sNd
HoH6npY0jG7LF54wSv5lMpgkcQBrYoE4ianQpMfc2aQqILTF0Rz2lbwDsNWx/JTysgXFv+auk5oL
Gwjl4ry2KuNz2OHhreNd/AyydTcDLKZfOhI6TlFrxFiIj77zbSctUOcvUMjZT70m4xTxHED5+V+I
vpOi5poy4hM0L/FDXggSLiwYHpteifgHsbbGCUQQYNghn5s2ixmHWezjiADzmJgih0FGG7OBHvhf
ltgl4o6+AYpD5LZuFueCYIEbsagMT0sH9i8BT33/sk1RdDd4wqpCwn7/ZU7KbUQZ6sTQwiLenntx
iBCdff4xOYKF26lu5MnKUIZRfrBK3qKkw+EHFOE24y8D4ZgGb4sVk0QpCQkcGCdRbIiUG+PdGeXi
K6q8WPk7nkBA1KOWVTpOhSQuyrWH2PvpuW6EnAr3X4CQhpoNtEnUO1r0Jd9pGOuJQlAWXyzpkhTS
Y+jRbC0I428L/52YlWkBDtx4KrIvFn0cczt6jTStzpbFokr8yG8ZvWFPT0T4muBMQMFvKwFul90x
8LUIM5piBy/jRjWYFzVv8Wjqpiy1dCyfOcx6DWtkTTG7YrbV1n90S17LmD8d7to8eXo5slgV+kBk
3Tpv4y7Rc6PvoMsAkxHtugkC8namWcZVtoFUigwhHxsrSGd4GK2wEceVAnBPkR7i6xMcEuUKcWL1
NIuJZmnwGHd2viEeG74MC30ewtTiY/BsqcLbUIDImdnnnEXj+zeKcjiArysD4kl+cDDEdmOVA3Dh
ysPHoyuBThcYj4LX545UHEcKQUqemJyBJpAzn2rCDrvhyeAibkcVeTfQIssE4Th4T9hvuuqIYqQR
R4LMwIGIy/rWwuUsudGmU3J7M7knGrO7BljlA8Qbw49iP3EjlaOR6AZDU4u4zsILBjZqPOBQCkGq
qyd7LLDN7gJ8wiQ/3xEk6kZrjmzy4UAHxHuIw6+HmyLnGO1TMDuOVdLL8Y5TAzasbL6p63ZkdzHx
FFweMfd8vXdaH7NoKwfqGNuWdWbj9084l5FefVhs7y7uUN0yyjJyDObFJRSb9CtIZ/fEaGVOlV8e
+tW6YGglCT9eVSJ84R7Phq36MM06ZgsNGngxGOTC0xl5s15TQWQU2lZzJFE3zwi4u8XJc/KXtjKP
sDRmRioDyyUnPUy3SHXNw94sfq/MDUcJWPBpgXqYX8KjvZqH6ethXBEev9x3vA5Q9h17d+ODcVeB
uLX4kHDU8EGnt+LgdDzQdchB7jKluVIOEcRWhjVOjfL0zywNO+4ZSKbJOzYANDi45aRZUL98UM2I
8NEetqBB3QaSAajVj3dXemqa94oJxgh5qxOvx3VsemAJ1owX6jPSS6KfKiUpQF6kdLC84AsmdMYX
NC2otpH1MACBnAYd68k6pmhmFwnk/3q/VjjgL1X5pBHxBqhajQXw1Lgz6ECr/aPry9uVPsz6eyIP
RWZPqpPywAf/RnX0jWeZHJNyQ6J2KCy8C+ICt0pq9lON9hmvHLcop7wzbiAl4F9AgPKzvxtvYKLD
YINKtiZP7Z6BfZ0a50i9HWzs1zl+kvIwtU/H5mKy7mUf+22tOS8uAxjKnMtPtDob9s35YW7aZsEi
QRmGHGnRP0yqH7vRdo8MyzPnITw2pBScAf8LjZAn4ATueFJPDk8eCdrv/DTILnFIEgKY4JxHwG1a
42yd1pgx7HeKOnjkmoLAhpEjV94Bof0auyGxDRp4METUfJTk0P5BU85HvBk+dp/BvlOC4kFjQNVx
Mvxps4/2z8nrECwp9HP6I1Hz1S11ONsfqz9koh3GI3yJkfMaB/CBMj4BOif4y+GuzAC9uPmzqidp
Fa7gIXw8jBwUMvWTWo/klFPtMIWbEVGPpNz1Mkf2uWQ+8iaFPIAkJzuJ5su4rFEmm6fhhYY1vrnm
7uXt6DZ/jfQpt6jlerUWP1+Mvt9+7exnlkMDbJPAaoqrWiMfALCNk+yrZnI4cxxQMT6tuorEgzf/
HO0PvUCNmWjmxy2WMtZfIH4injI4ubQQh/XWyBNbsIlgMQ0nJ+9qQeeZHoiYfrlGD8+BHdAreVO0
f/S+cRCaW9AW9/bkqeGpCoC0w2OFvHLEYCPirdPH0RH5Ho36ROguFoILHwbqwyH/O08M0M/b0XSb
IVii4SCWg+nu0w1im9ZDiEgTOprds/FHpyABN0gPNXD0MoHWaP2SU+GvGTX6SMXN0wmQjKXwCdM7
ylcSXliIi+mgNDwFKW7cNG/wUwWFs4LPCr7jMrVREbdlyOz7NXJHI4+Z0kGTsCar38KqHZSs2JU0
aRMEsgZeDVAvEsL9seZjfOxXYPMB25Jr+MeRD6O+pOOPQ/ZCcx4LZ4RlDIHenzmgoNgD+p1IL3mi
G+NAOE5Ec6BEGJ2G/vmMww07NT6YnzBCgIwfaIq7xW2mJrGc1wCk6t9Z0wjd8o4CYJS3BtxRZWYm
00hoNXGEUuuHvIgwcKAdCMgUYpgYIKcyalmNs62BATKour9uB+RhQhXCt0/W8dlDJwBW/tfEPJRI
eRwhNM8Duixm0ZC7XzlPDCRcMYGvhTdWw6rhndq/5P96cgU1POEQNECIyHWG6kehgJCw+Ji1knO/
2agqEUUOi63108crA0Nka1qrMOJO0+4GECS2IXkdD1xtIO7jcZQ0OX5h0YipUVlt/apbHVZq1nqC
J9RpAnufCP4LS5BFVgnbFMzBx50wPNP1+v05npHGIQe8l6PCBnwXH9ez6TvlwpzOEz5pnt8a5jbD
cLY+4jT7+2Vgz8FOORLJ3FrjfHF0os/PtSCRoA2IeSUc3U7FBjbfGOV/3JQdhUB28K4j1sUGM3KM
hfez8qRK7z5+QWjjDtxgs4goV++W4WFiZt8tNnN22cWCVUoWg51p9HLDfhnG4Q+svf3FwBpp8kC+
Ob1MpgxtVCpSCuFfAYOUTpZfg7XOnaHEekzwJ9nR3aLPYkX4AxiDpjMw2H/EMSA/7kCtZDJE3bCO
QT/rOCyE/DFLay5lKuGPKG/DGLmOPsrySaQU2cL5Vz1bHU4phDD+YuIpS5gABMym0SsIAThKWHhS
lmCq0NOP97H1/rmkP1yyMH/f/wCXGSwV3pDmM1k+rZJTP45L4Ftkg4Rlk/h48JCyAocAhE3CXS9r
dtsuE45JyfmSd8/W77UKcS8b9YiZRGBJ5bO57fD4jXl9b4Ska0AfrPkq0b5575degRIjON1pgFUO
fYUzT77UD2otjDLT9l2CEExzyiNwlFyxN1PWx0jUjHHm1jZCbUym/fr9W+mYyLi1JNln78rNLTsn
n+wLLSXlc0Zy4cYcsJhG3aN5fx1P2/3bx+yxUh1IWTyzPwd3Ne7RgYxMGweBzo5gg4EfpS/rEIKU
I1yTszjG/J4pqx76sBxdB8RnKGwmTESeIhPNgZcrbH/SixntlZZXx2+td/mYV2sfACORjoeM5UrI
463XsM98vwQazAJfKYGZH4qDlCbBFXNHwMiESNb5s+h3bsbxep7QjGXRMcCUkrVjsJMmtWhnTFoY
/FnK80m60Zfm/utCUCO3M1dffsqKK0YEAcqEn1HpABkW1zx1NJF/Ez/PFRMJvdM0XzFtiMGcArMP
JM2uQxyCGWvIeUz2Nq9hn2WGZ8qmJyVHwZLE+3f7c9qYxQ9otULIZA9k8wuf8Wr02Ekl5+QtUGQy
IHPv9zivfqprrHj9Gh760+kBhfA1mXcEC+nTbivk9SxE5F1QPrvM8sVKroSdFy82PTFq9odhh/C0
GszvdaY1p+9XvHh/9NtbMrM3ML5MYzlBz0iyjj5DwK/W5HVA9s25uD+Y037Ju2PgEKM0p28bwg50
+/e6SY1yhXFeu1s/vQ8rGgLgx64wrXc0Odnl+MNW35rH6XZjTJgqK6r6BGEdjBbJgdaM1bb+jlQW
RHoIrvueeJR++Me2ov3XMKHq1IaVrus2Z5L8kwMBQfFgOKNRlD/RJ/pOtp3159c1vP2aA1MOBqs/
qVM7sVRuHLQkIr0SWXr+NzhNKx8TPi4oVplCYZtqQyBgmBM2gMSu/HGZyFVinvmoecRpkNSJArST
Pf7lFiKRMD+FMwc26DfeMM202u07GA6v4I+sVBYXdGSoIXIQEB0ZENJOf3Z/8jd6mT1unm7qo0Ws
7B0G8+PNmjc8ehRUMRzIxIvQCamxemccNT7IDj2iIzxuSnBld5XeapuC/uKPVXKXJlNC15ZXYL+V
4jNw8aEYUDQYr80AOPM2JRQlWc3i1XFQoAhPZPf7D+qaW8+7+5zyEKvYIhIeDRdiMJ8X/9EAGtHe
SqMYUl5/mzCloTW+IPkxcBH7/qgzPWIPaTqZWo+Sh5eRlWAD8yDVaYDl0FGm5m/QWsOlrueztWEA
885HK0zeDCBjysZjFkn0tXIpRsDN8O2Pyj+002VnAqergnZ1PwsxY4i/gyGxk3lYqfuJcpz+x1cT
O4yfQ/bLYGnmF3ZtuVMNBlcT7vfO2RoQQTrui8pNaAZSJ94CPUvXQ+jgjW9htz09G7PjBVNMLroy
pMPTTGIy6p1NStcM7KBiMhety+BUW3KF0cnp2u0pA1vlgLK29uPbzfwdlfnPAf4dtcnX5ONtu5+Q
oRwAELPg/GsPeDzYxkNE79V3jILHMrY7fHlsh/3etLyNcxxfeBlvP7+79zH8bUj07scYP4fMRaib
jaPbviR7XEYbV1hAH5bWTNWaeHzkxTSIFk5ENX00umZhj4aYeA+PGJT8di/O4AXF5gTA4bdBWfFl
OlDVYrVKE2FP66hdkQ/J9BZ8qkZNpiGQ7pjsuVrPJRgbywxJ7/ORRp6m2c2y7YXxqpv2fUL9ukob
th8XBDiYUSwuzOWYsce8pxTWB1nXxrSr00vBIVRlFHjUqvjvJQlsh9mC1hrL7j/oH4Xg68PUDszx
eOeMq8Y57rj1T3r6S1tu+d2bPX9h/TXoWIChENRByF5TwWWorlzwguvk4tvdcT0DiV5CPNAQcozq
07ZRxN+uWcs6OQPWVWVBDQ7MDAsLWLhqmKZWTNsb25enMSsuJu4sdpeBJZfQZk2klzVYr137BaAp
SHXdI0gpW8rlgNpgFwjbYQkD0OteWW5rSqJVrdJ9QNHGWNK81pmWeXk7cpVWuxTagQ/v3qeOxZuX
ddzCD9U2T7Q3NxHMrS4qLdfDqaTLA+ieu1VvrdkDb6sAI8aowewM95PHFCCksbc+e4gPkBY/XoBW
sH6xyu0QgsL9GD2hQ0I9XNvVJiZXtQNqzuBJ3Ynl/ceowO7ZMhTeL1fpRbUHtfll9QmPG7+FCjps
MNX4zUALEIbH2ipfvDtjQ6GJ3M0yCtRrd3fx/8pd/mmN6037uO3e3k4Ns11ajtCs1xYF4O4/ms5r
S3FkiaJfxFoIYcSrvMF7eGFhBRIgj4Cvnx3V906N7y4KJGVmxIljIPUVk7jhoMtEdvYIlI/1mX7x
A4K//bD4CSnwmGJiitzGWKKwK5sb1cAOlydx890wJ30ubu5v+A2UKe+2v2TBdnYVFqqA/qv9OOWv
D78Xagu+oItCNYoN7CM+YXbKcOrXM+j/pmrVgwbLKHdSAgmQB3U5/CARgHxiXjRsrh8VYYRjZRqC
Qv2wiv7gOgiNggf7MXpfxWQ59l6rji+uwqInuk8aDo8IGws/G77GSDhFMktrBk2YSU2M6ZruzW8i
h+qTYd/xtNl9jCGQW7ihSeGGHVDXfTulg4/t8j6v3RS3nqZL72bjSDWMzTdUAdxW/r4ia8l7ZYDA
5Emst6EgMZqGzjm4zSK8kiR1ldEsddFAcaJDx0m8PtbDkmCR/jMGmvQmj6UWElL9oEpkb9MbtHYI
TOcpR/qSPYcoaQmLRgA/7TpNfz9sT9kZBxRAD4O+UwbhKISXryHW+E41Lp2HhTnx/OWEY/oMg5h1
Auv7mA+JkmpvHLiOEhmrSmaX3TyFCwyRJcEPhFRmlEBiINosZltjwohHNqyjnAEYE2/YR2cVPjdw
F391TM3aW6+hmCo9/MTGF/lcQA7v6hGGV2+MurST+tVzev5NRwyxEVKqbYJlCri6H2stfSmwOTRD
BfE2Eu4hDpM7njKfOEX2oLnknjQVKAaMililFfZdubX+EJOIzfO0OAGl5YjLPKTRlBUfriEjb0hw
DqDiEuBrT4Ljb1RtcxD7N4sQjpchp8BXN9aU48KrpEYYA+WKa6PQuGUzlNjFEIwT50h1GF2RAvLA
px0K6y2nzypNgiZhX8gFywe9/3vVnzKdxcGJABIrXnQ3+wc8oAHG2zh3dXQaZKr+9EgZzjEuwFzr
orj6rOlh2uYQhuofDg/3/jJGxQKt+GB0OLynuE4gp+vHI0xTUF+hGgtw735cqXKofZtYbuuVWFzZ
r8vXJcCcE4kbFPnLLDNH7y5POdwBKxsxiGKOtqUKYgBzm6vlX51/UTkrcWxxgFc7X+oPFgFkGjHL
4HfcGQEyW895Vb1GwVIfWJQIp1H7Q99PrGPGWOk9UOxOZQA8brrLszJJhzerhueBH27kIMiiT2wA
kWV47c0lLh7b1yIzepuuL8UY+mz/MxBHUixVviIb8UWRIaqWNqjo9MuYRkHR2dk0xgkgxkZF92op
fVCads9IkF2gLBkqc6R+fj1tDzPS4D/2/drd8QPxPvJ7A1GSlLYyvrHL8Ojqq/MKEyS+xD6sZj21
GVESUvQ3TBX3K8yQzCaSwAZV20pKJDEsky/BVyX3SgpNmcrGh5YfH+S/cvNzIihXvCEpCVEG0oMC
xFKjU7zLApFvbYHl+oyVHZl0U4jb0aA1za5fBJ1f4zWQD9udclzPegAt55/XBb7sGil9CPqcWTr5
DR5nbHvIKmOaSun6oB2LMObZ/V085kV9mwYQAy6gVPoHEdNDnxPyk8iaRKZwAenjWKKoFVcGqnYa
Ykbv5NWsHRs/Drmvoiyqhw9zccRfVHQplSNfd7hA/IW2+3/fyNAw96JFtMgHXJFVfFA2JeKRmyFD
3hKAFZM2JEwMID7zkBGRzev9o17tt0jIn0uOVvK7+W3xLHyZ9O5HlgQsL5rBVhtsBztrPiZWLBAs
RIKUjW7b9yBFlJTaDfBNfWDpFC1Ul8wPxMyHBkpcOIRu0GcBCyf3cYNFw9yBtKcUvzHcUi6ft/Od
yd0TNgs5MbjsdGj8YMDa7/OdnwsK6UtYtOAFIQpDm7JBYFlGl05s5WMpvmUuX8PtEGbH7geQCC4i
nuI/W7RYtKE4kSAxwz1LLNqkz+R1V5CF2CDxxhMT6djm6CF1QIVKIGcFyb3sr01AZeScqDD3I+Sx
WE33va/LkcSXbK6p+NZRHt8wk2uw6us1ezs7e5eUTzEjzyxwL7PttPz7KD60WXQy20aDQGcIAR5z
GvgU9OckjWIukyyTJXEj22gOpPjPWwSpU2YhWlu3LfRBfj3rDMS45R5UXH4eTJACli51h9EfJ6v6
Gh4687YT6+VJRbEcyHO+GYqV+uIHPS8tDFTfI8mT7FslXd2Rrfn9lxOg4nbAbv2bhYQNgDt1DCU3
EmYH6KUqF5cH2coht3TYib8qUx1JEtgPWqTlApnwf0Qj8+n4kJBpSwicql9G0rMiTIrWJKYn6Ffa
iyyyUDDCjL87VWlSEt+dD95LMD+1BZl7Gc9wOYHDkiKEXmPMY1LTVjXDZZNvg28NxTsPHkeiYNiP
XkbBkIm5yT7AjaATyp/NGkcenCf4p/LiA6vM3FDLjUrq3L+M+T4YoQXaKaS/D1gCG89M5QJgsAwW
A2QrrG/yGnFxLtftBvZWezo4xghQ7EmSfYFPPq0+yBMOZZrDDW3MRVWH3FJ8uB14ddGKDhERVNt/
sZzkSV40ejy5CjN1xSS0OXQhVgoyRLeNJTKVkFAEsCxCXAISggLha8eLaMQQYiAU9zapVhg0Mcpn
OcFddCZevJxdIKOeQKFmIheFpHuaYA8r8VwIE1rz02RyyY8wKBxMVETFRCUtg7IU9i30sz8uHPQU
zyP6ZiQra6EOGE2CLwNg8TT5wQag3tzYwwWwwR8HzUC9wVyWrIAE3qEyanoOrcF+3NxsQdgx4dmP
6ZvogWgN+0t1iKiECRYGSp81zzlDr2x5t8CRj/k8J8hbRDfQ5uE/0YKjsYCeQWliqSTzKcfOutoJ
6wKmGbvCTjBgSiUM54Ys6qaMn/8pLDxh0/OHh/LOY/Ph/CSYB+JyDItFHG2AWq1dYQASr5Aes08I
oBgLI8Ne4MXfRhb0YbsY7o4iShP6nAgVflcKCOgDa5LzlpBzCjEBtq31mtEDHkKiiFOB7rACJ+ng
+dHrjgmUgfcgOx++e3B9SStmgMkN3EPxgp6Aznop2xTABtfXVphp3BYKIF7Tki3+nw4RDg1m0Rdh
5TJKMxJqaTq1AmK2OFwPBvJB+b2CRXnEHeKbuiaddu28Kb3Bby4T4UUOd23/zccG+haQeQG2AAQp
qD5NNaGkvF49gQ6LHEtjfCrFuuUb88qtyWczxGvWGgwA/k4zZCowlc0ZyCsbLrhrl5kZdMsahvLA
appCzJpAWGnVFGiMu6BkQxy/ey+Z1fIiCkTaLqeCpuOcbGyREYmh1GLG+pYHD53uGA76kLs1gynO
Zo2RFDNzaJ0odryJ4qD4Ee4p/GBBfERSKQVKz/6VyDJhU4zBc1RODqZDHu4lcr0rewJbl6vG3QPn
4u+jAzYDtIhYxeTgB01zzyIYrIURJeMWOXShh/7JvtxMpk+ayRrRHf3PrAwCjjxpsHtHmgnqPStq
lAQW4ivkWTA+4IzTbxtTzdCs6dwVod160lhtDxGddL0Qm9/uuLgzq2pDzREaO8NGKGrpVahNeN8O
IScrAAi83QIq4hZq+kEVCQ8NU7/917H0zPN16voY0+uq9R7Rc3/RZNWm1WU0Lm6yqV4DXSXe76oa
ywgPg+t86p5d150bD3e55xv9B+4SueHOeaM9U16NmC7Dgj3c4JBWRlwwkOmr6kCu2O6JBV4P0GX9
ZvUWwcxpDcEWlv+bO9mbhiBhOEHyODqsNRXawzpC5khhY1yEq8CTgwPJQRQnf8JCkWuFxgPQbUUf
KI8bp6ztG2A1uBu77h6K99Xwm23a9MZ11BIDY/++OfwgNgx4+5L90l0/pje9HofGtmjp+eSoXbSY
ZLKX+R19FsoeXsaicL74sOmvnHTf45HJQdCGoUV6AX5YgNFzMjpQJMywfpenUDz5+jbUpk3MbVnt
cPvsUuU2SPnWJTUksXKcGEbP9bmCZ/FcaxYWtMFqAwsy+0tpg3VKURlTwF67kIT4DqpTHGg4iN+2
VLMUItUIEqeTIKVhx4ygLPFTUSN2KJdEy5179xkzBgfnWBYqb0uaEaERC33ulLshFkqWHHpU7GxN
AJWWB1vYS4XIEjp9DHyEIgHoKvxkgiGEysgpJsoPwUmknGcDPI4x6MT28k/9x5r+RxUX8SfbtUG1
Y7GvyOCVSkAfUPtY+kRUKYx1iZYqYTKzGIApF/ZxyOhdJLlIevhjP0eSYzkiEkXORteWriM4NPgS
HsmgaAm/UhQwwieV5wODPRekX/O6NcEB73WCyyVPin3LqIqjOV/2o2FkCK1pocekL7aszvp7kSKP
6WB7KfrvFjLnrnEPFJOxwAxjQBdbULte5R7iTiceidIE6blU8H57+vX3uxcNFw4hkQelQBs+Kpxa
mS2yjeBNVNpdq2tdIVTb2KqgNbAjH6thaFLcIGYveGZB94IaSH8I+Ro6NrUsy5ZmmShm+9Yzv9Cv
dyxwU3UgTL6uPx8eyDpjgQs1UyW2sj79a9/h2yGMrfiNwvPqcXVhGWElB9uGE4WiDJKFHIcn2LWc
ojf2/xdRVpwDPuIUH1QqBXTTeKIxpBaiGDdgxrhnwqYrLBFI5LPwgqqAuyP1Lc/KmIL3b/7pifm9
SE8tWAeouXg9OSE5GJhWiLopBraHcbee8TgVdmMZXUmh9tiWVrdRbe/hwXSsNWytgXB6+e5/8RR/
lt8Jc3UBLHIrYZe7cmkgu6q02WFLArskvTP0ThMmyu0JOwTzkSe0Zmm2WYiMcwxKmMl6AuIBf2Z2
Yg9HlQOYxRibW3KAMbQMDf/P2q9LYSHUdCelpqZLXvP8UjnZdEpCO+ME97yLsONEntxmcUCrtjlA
qAtkQLfwXshRae4DnvwtggFfsOs5YOfSus2EiNqDqCHbF+71cnoLfs+XxbYmJD3eKPsbBwZY9DAb
vnFjscQNVMhbwlyNVxi7BBhebWzG0zZvZgaZH3Wa6Kl7nL2opWYJdCrjsv4QcTG5QOFxQsgriG2l
pm8ebAn9/bKfh3iU7QPZ8jlGJA8NdNI+wPCSA2XLkSG41u265nwTrFX8DiEyFGYH2GJkGdPr+ewa
I84XlBEDdk1O48GJt/9P7wCtGdbXpb34jVLwIiBkWcHtUq4pzmpUjUS8gsjAMJbjjIKE51L0MBRF
FCUbMuzMzhQgT6hlPBOo6cCzRRU6wXfGJQt+q0iSo6cSRTNBuQKq4HFMmMrxb0MSIwpp1ILCEriK
SanNIPGiM2r9TSeOSEKogifI+mS1WOxRgPE5T4HFKjI+s0LlvbTmSBVIfJpHq9ZY3txpQqeAwybB
uRapdJ6KXTQ5rLBroYukFkuHLQ9jM3W4dgDV144xJVh1a6EjcwCmKRZjK1hpxiowN+FoaNu6qAs5
347iQSLLRDtffjxAbVMc7WHQD6yDO3fBkPHuBSW7UwTBs+FScje42VDAKYZ1Hp9/ui5R23+su41T
EKXcBJWfTuVceWCW9wUz5gG8XjZb0ZVJ+IR9O3Ys9nVYYLyEI6pMIDSj6hjUIJ2Rdta6g9jJj3uz
s0eXUbrpmjbqXAYq5NDSRQCLY2qLBu5Po7540PiKWEheMVr3UQNzLcLBRBZRi7CBwQebsicmAGKW
B0v79GJaIBdPcZpjPBD5UNSZp84w7yDtItacBJqAFqs0836g3S0QZvIhWy48lTsmn5NTz6J7LNGy
wrFDuzC405fVA3EvwHCHDzkBEiSFXkVC44RQcKrnTDxrGwa/+KpG6Rp6WiObN9pD+roHFBvC6O4T
taLZfBNKteloW7j6GXZBUeugvtzHY8NwJScFK9u9Nfv3XuUvQotEPv6dvRSDUbgb6tisoRwdaop9
g5PBvomP0oQ5vG97ym07W+xRq1zyxxBDvRtdCvwbMIeOo7VxIERZAYAWTZ5KaHTb5lcJ9sxHy9Ez
lJ42K03GQSetM5jgEzlgHLGl3X+4gH79n/VGOyRjiPbmhZYZCLLeUOqF52V7gIFX6hZdT5DcBPjX
iECXybcroB318JXFDh87r/u41Cz2q3KXfgytscB26ON9YTTq83vJ+kiZnS+bkLJoVTDRf8JpnX/1
zwW8Or3MFdoT/YOQ4m2HY9iABY5fNZ3IPWj17LKBNZRauXFihuC+gyIxpyv+szBqvfjxcnv2lVnY
su+XhtHqGBXDfvzA207jcEvnaNu+EfI51CvPt8uNStqjVyJSOEN743HI5e3AVkyFRLhviMPQjaTX
NnQ/uBcVBxwUQwqKiM3lSxSdHa0oOBZjYBKxiflhItN1ABgBTsb9oH8kwC6NsEK/GXDuzQLAvLRu
N4eDmPF5fTM28WiHhgGqG57ShEv1eaa0QVG5EzJLKE2fg+iwjtl5du9n0BnKUXZ4mt/ciQiOi5GO
AsZjgWUmTX1aN/Vr3bdzR4WJcGNOwS256VeSNbDIYkRqQPApWCKM7yI0apjKs8S3KQsnXYWV8WhR
8LgwC0tG9LPugqHZw+w1BmXN/m39mkOOui6ahFjOe9iqjdUJ8rN2D8TGGcTlttbApd7ziM8Ku4PY
XDemZWGIiGYThMlqQzswBl2FfT8r3HivjyJS02YMY2WC0WCusDdagBvBXOpnFou932yj0QASy602
Y5KEjTc/8AxtituA8yjUi15BtZMHTTJq2VSoZHM6BIZT2QM4mgEVkmp2UZuhY0zHOz4BQnSmjWHK
NUSN5rTvs07TyyX0xylX9aA5CHnOObQ48D7Ty6XX0wn5EkHQ7YDOOzepipjFIYLN3RleWnvzq42+
vGuy02LNqL5WBXPcgmEIy7g43Umm4VsXz1VeWBW1OhO6YQeXOmDdz+hNW11dk+udV8Q2C1aHxx5y
7kyyvXFWu1ZPtWKRi/W8554Ykfasd5Zotjb1d2YS5EDJ9udGf+8A0GDXBtSrDorR8ImX/K/0FTHj
6c1hj4Gsn2OgKTzkkuD1HEMyatCgRO5zb6F9xh42d2vjL8AjS50XML3VWGR3u3K1WWPBsGeQuUUI
m02d5/1h+BlDlfwaw8jrjTef3OzhlqksjsXou+K5pi/iC8zjJyESy2L5w15UZDtq3+2Q3ShFiArj
e1AIUsJH2EHKB5zawXAglrEa9jS9XlYP6yU6su8oZBpDz9O8tnzCc/9ZFRrPFXjc3urNfzYTgT45
jIVmsOweg+60uvZZW0iFcIjoBVE6VuBG9sy40CH+cdPbVn3VhqsIXlXAjxXRh5gkfZpcv1446NFL
AGFH9rdFm/EYx6FXa1Yl9MEGykvu0++UxCs2Wxw6Q1EPRvOwtrJlyBOGWb7PeKTLes7SAWLm1MS1
7Ef9WnsKEBibElp9zGEhIheXD7LDtjip8q3R/IG3/zLB8yjPLIVaimOVRAeou0vlKPA7HQiYT2fM
PwG6Wza2rsxXbpwSiTaIzIp+cq0gRNWmP2En1rVLyGFzli17P1NN3KImUiqt+d1L3klkV9kyh3XF
W8Og5Ai9EfpzEydCS3HZ5r7xaN+eN2G48FPJR2XDeU7/rFr7n1XKAuRzhFaZWXnf/sYTpe1iqhn2
B996mCde+drUzB46pKx9UpdO94vEC4NMEk00JgFVaHzYmiqsrDIc/FzeD3gT06xq2BUfnQ5jKwDM
GKhjydglNCBnt2KrbIGKjpqaxRCKn4Zy89d2+diF3JsmJlQopKAaWknHTHb3aYWD0Nf54dXbxS5Q
0z/aFL8q+r3Ux/wuYrSRQgk3Ywp38Y3oio9HjEcv9nicMIlVUCtAu8Lxp2kDsq8YS3GwXUHM5dRT
0mUBdyR4w5JK7T2mX3tzrqBlY/Bl1glUDyevzPs8ohdHl9CybtOUM4J9iyzbIojfk1yzXjdA+YQH
DuAdhjDsyK/Dv6vtUTiPMOGuGCPXLz08EXnPW/mSElRqkwcz9YoJQNHGaPGuMSX+ZPBQ+qIk3oeT
z8/JiFMkHKlhPhtmbL4ANKaRxdFcxduQbrI0YnJm2C+IifC/zFk5yn+XcllzCpu8T6MfOR8uJvd9
FDMnD43cSViVqU9KD4ImvBKDFhc01kcdY5T87GzBLN9UVxy2XQts5KCVngqr7WWmTEGMlFfE07dl
9ECY149dK3GZxT+JXRPnRsgG6yfxyuw8TsWu//L6E7H1xKaeDVMvJq+mUXnPu9lGXllMlqXTdnOO
ZRUZ/dflaHsZxnI0wuNgLUDxRNYTcywyEu87hrpvy7N3v8pBRvNejJ8sjm7o4jAR00gI0ZGp6wOw
FKo96CHSpnvQJGt5IgEOsxmhEZe91+npJJoiUwDyYB40oW2s7TXjWdHYJfnwd/1cARGvty6p8bzk
IOLAPJAxnJKjNli3cktF3NRx3jhkiCPU900q8tR//ID6OsZvSLlUgjDlTr9jpG9veh/XgZIZ+80N
FnXfWGp6eoAi/XNSKuw8oH/uCRmfaUCpWLhBArlI6hdTbNGRIjgt7/aMaZWjzCog9JqFynDbgQD5
mMsuFshEAG9IyLyyMbPxsCYUvI2wABDwXJpGr21lDPjcePacPeggoVZCQw1fFscL8RLM9hgtuLv6
8EQACKvAvjF50cxk1mEwzaDeUnOaJjUbKrn7+Y7uj/nGbODlh4Ctg06KoWBj0qVxHoEBoDpbQAcU
GSSqlcxr8IC/TXqUmWDWOO3PxrxqTgTOm+QTlwHhb9R8onHt2LELckSbSplunPq70vrkOlWNYBYv
koNo2WchIev/fCJ4+nCZpPcDTkMo6X2OM8jD6HQ0CF38S86uXZqXG26PQi58RgFsYFGnTFrcyT9i
AGhw4+kpiR877a12jo03FQ5DHbrZHIaCBWW/3QB7RISKwRK/Br8wyCAt8Uw2OSUo9djdAGqesamu
H5D+4e5fam1AsCDe+/p48aOO5Zo4MDETexZRoNLoYMb2anu3cX7kNGQzQAL4g5j2M8Fi0mACpYhV
ZvgC6EK9w0hDz3Yg7+SX7HlQeHhn+5o9rqQ6RNe4LJlZ2e3DUeuSQmfsO+YeKqSqM+toXejlFBeE
YkaZsVBuoF6GneGwbLzHHyph0D4mywqOoiBO7J9zmh/OMdoOmfPnldXfoxz4kqQGRZYURT7xVJxE
K6eZMbMpCNBaojWSCZ933O36lYGLJbXvihJgs/k6JKXFb7s/uWITezYr/6mTfYSNnwjLe2uuEN/K
bs/HnfMTSe/cckVA8wmKmfwYHVw0L+GHHmuRmzLdd5B0OZsf4eT65g5TGdE+vzTu4dGJvDI4DqOJ
PFIZasLauIoTd4e3qM9pbeYVBqB6i41n8GG/0d8397uOAPTsexfTYYDrx2VKEz+LMBu4m0kAV/O+
7p8fDnso3rfTctgGImSTuEGM129W90jhhaste8kwQISNFIB6BlpEhV8ehH23x+wk93ua/2Xz0jk3
sfH5WG3GFHpFOT8tJw34AiOsLx2J2SLr/OEQER5vKmwkyiFWwPA33ECDcfCA+nuf7XbQTWpuZR+n
mCAr9FjxnqV9LFqIM97EEKlmDwMamnTabSNP0Tvuj63WMBs9MYgbsbbLJ2CVEg+qwzM7t3ub26S2
Hj24TYVVANJD2bX2mrHrn1595114FRI02EsA65P07SSlnRAO2dJDoiWgA0azVoz1/L6avZmYB+kY
5NRQBsWBWrUcqCySP4NY4p2K4DUUk4TsihzbpTPexAT2icm0qfzs8mk3Nv0WVv7Gc5b+7NvdzLlJ
P7t91aj07kaM/OM3eM76QNcUmdG5e/2uNIJWkFqeY9gQcK7ZtR5ndfOY8Bu6mFKDBI7afkLMOFbQ
Te+Omc7kjZ8nGLrAr+JMuRPrT81PcGbQ/H3Lr1ephyUrdGcM1xnfczm6Tv/U/jKU3DvU4YzkAXJx
EMVPfJTANj1FwAmQHp6HEmoDulNIUbyblVJY8YFH9WZo04icSLsBhSz32tPk+qUsVfT3Kcv1/RIW
aTC9zmkGgFjNFHH4jOdu1mjaIA3M9XgmppxLxnSPpok6CMiqIuNOnJ557hyMVeaJ6c9Z1hzz9ABS
rLghvmvbl3EleFGzuRioo5bVkf9BPyfuRJbvjr5E9mFix5AG9hPGUbtM0eEXJpBhmp7hTqfwdvRz
LAKXjxltuaaa06LUR7865SnFT9mbuvPly1oS8+jP4Wq17K0/wn+FwAX9GkyHgfC1Gf2rJm57LjAl
BHd9hRqicruzHuy281Q+CqwawibwEMWhmic9QbXbE2PQM+x4SqudMNwSFwtrrlNNqOR9fPNLw5IJ
FGRc1l7HDNdJ0Jq1R+fp3EjseqwMNTvlnSzBx6ZmEAx3NgfLDUPizxnxJCedaFaQV5sbbanMCc9c
isks7G1GMubQ5EW5Lw/+xvWHEjSFWhG4MBlABXZ815fVasLf3wRuZLiuMV8acEdLY74vdUoXAwsC
sHgBz+NBZ9ffvaH4oM2UeaRMJP05087VdMPLW+FKiELaMCIuhbT4+QbKiMTP3w/30R0yxYsNBboe
1a3+IE8Cs/OgtriODVfVYWbom5pxNLpAi3eXIB+QILTn4UswoDuFH8LjSAAnk6N+6Zlm3w0CaK5z
RpKzZQmhEZA8WMoeeQ0Ck3IAZ60YM4GWzIr3rFOo4xZEsWz2dFFMJr6y6DIGESFYxArQcNYn48yu
8LfcydCJ6saEk1CLJ7SCRXAyUmFvyZ0nzY1U++IKNMf2Q3tpCmWddy6rDOFE16cJIryqzxZaX9VN
CylNNCF6QGT3iS+umfJu9n6fRvDvI4NxP5cL2OdsdHP8psQeJNNRjk7jKQUQDRfngXjb3GX8fVyo
JiWJIP4LhtjUGAthW6MBOUpw8Yyc91aLER2cpDsV5Y34JaQeKBx3mFmjMrRtZhftCYf+DN9qmeXB
JQQtgJzYQpUHwti37kyaSA+TORZ2k4SM0lV1OziWcNqf30I9EssRAfEF2o8teY3n5c/UCpGrAK2/
qeL0lznuLfjI8+QA5Mp0DfDGBPoS26cEkw/M9roTXDbbDsUNfBdiSoC9aIC62NQY4hvivHLnhf5V
I1mDWkVdixnOBXElFQRoD7GBz6H613NltUX5ssdp/ubSPfaZsEPchW11IiIcx2qjveqj/mJ0WA9F
9TJ+MLs/cCuIuz21rx/zeWjMv34JaZji1W73ZMpVWPtdR+T3rChZ/sJLE2kFt1xCgeB4nDg+cNFi
vIa7BY9OCpFrx83CBwCeGJky3nuzaXLUtzgpAe48jBNe3v3Ao8REfMENFcpVD/99JphXBDM/vJoZ
C3t0u3Y0Ed07T5msB7F1OEJYCPVJkgQpYmnNRRfIEWQrHFW4ZwCus9eXDPOEHnCfVU+io8rzAxHg
8I7PjXVsW4zoMf2Jh/B04Lo42/jGQIqMLTEK3oWoh+ANSNWL0gUPQAbak88e+UMhcyCQQAZGbsi0
+30MufVipAUZmSGwtsJlGrpwEuSgapAxKOBTKnqM23nsXvZts0i4LJR6VP90mhG9tGRooHAZawfh
IyS7xfEWUWW+uLehlQeI9WWwmnkorO2t08O7COp+ueo5/ApWDMvjAk7d7AImKAIU3JSQ/oFD/DVZ
CLhmDUoEWobn8qcDG8ispgfdhjAtmEszWDPb0JKMbUVvXsoUlXk+/lLyU1UAFXHRMbeG1LMgCG+2
d8E7e18jBcG9QfEfzZDmiA86LBOZ7frKcGR8BbVr2dXTHt0nSGNxLWHaqj9wilcNmPHPfJOZ9cdO
eR3FB/xHLruSHLo88fvCBCu26HMqsxkt76zQU29vAeW25iycHmCkLMa+cvixJ9ztJ6N8EMY/BgiM
Lof10np7d2aq4NFEnzyXmPUwI46XdeQgHOnWRoNOrJ7uacNKERHegHQg/akHlhaK6NsWKmUcPHo+
EMUP7w0qq2MPdzgBX4qOWTglDQEr18qGde2p6wSI4P+jAAIdgW3Ekv4pdvcRCjr2qyZ4u9ts62OK
2hf+dfwLy+3IKzhPjS3jAYZF4ezuNLhZOj3Zo/JbFE27qNYTinY858fPl38Me8axe/h+zO7q44lR
eb18A0TkDmAUhBbyFYb7BRnS7CYEabEIWNw4NjqEdHs8tF9jkkJ+RR330WyaU0iP+x6pBB+3/hLp
83rpeOErR6zgokBJ/TeuoDQUIsUjbwp9fCFvpmdH28/d5J0xreTx9JukzfwgZZVvG7k4H1oYFLKS
q8OuElbUrG6IAxJ/fviSVkBMNIEgKZ5D4/g5H7Ppz4W4yVQPw6TPtNQlApmBbV0Z5ZXk6K/duxnd
MROOXHESRCgrAl1n5UG5Nkt/22SOWGzIcp1B+oNjBy20xxiafeZ8asLHnwoe//oZdegkHfgmCjbP
xUah40bEsA6p8HyZUBFK7ZZTmloSE28U0+b8EQK5PAyCLnqJPc8/BuRFO2/SxcWUsr0AzlE6brYk
WQaRDp8Ggyq4a/iK7vUw1WHTB3vAHn1UHrKWqenRwy3aTPbunNFUbMqFouoIy9ALwjVaio+NEg+h
h1kf57/Yaeq8k2xcThNsmkPKwIdVpeb8xSAA0UBkNoO2S2819A9AFPvGcK/n1AZ6uFWNBvT2DwbA
zbd+eOMBxCh2hVDsoTfZX6dpw9q2E/3wHeT6d/40ydx4TecNZjJksBi3IUooqHE5wxpIKudbm/7F
aM66yy7TA0ezbsuKVDszOQaBNH5ktjKK1j8nUjagVd/xf0ApSFFDj0g+SKVYCssT/jgxO0Z6aa9x
p/owWyqoD0krpUzJM7uoAnCxddbzKbbmXOIn12c+fwpsFI6neWK7bvsY08BxHbqZ1V6Xw0TRUXbE
dn97Q4AHw6dziWFgbphww53VMYbd9/TrYzdftunzuQ/BPDeut2lo0x3Or4/l3Qblu8bjL2o9fZ4O
W8Gc5QrBhA5Zbzz8H7SFK2z9KLPj043pR2o8yXwzQVEBkf1w3gw+lMrktbr7TT34mihPlvdxtCyC
xgC1BLFGuZFHlnpukfkDOkUOnGp+Z/X0U1nZF3Te4//WuRENVgUj3+8sE+aSnZPD010WVrYi4ccp
3Nuuv2XHGhEpPX/svu5tShA32zsXZ8cFTHeJ/Rlm82fLePl3LEimCfFhj+AJx4hZNh1raHBF45f9
ftEktwY9ErC2OKuo+qsvj8gdYrXDbko8DyQU/xCe2fS8p/mc/1CZcX/8Ytx1b7le3XSVk+NSe4hO
/KW6ivRMowmnoW0dvzCWJdG5QeQ7PxCBG8HXRn+lWl/mvYdGZhz0d9dmXfDz4nM++g56PJqr+90E
g2s/7b7f94uJxtDhkALhQdzcOzcGBFSq59fL7GdGy6wWrLy9/LN7s55vfpd159Uzo90y3/x7YSZ4
tJxTKhACYV9mvagmz20fIsLPZlE8J0oXXtsX8oX8Bwq414xn5gbEN+q9SJ+nUWoNlEMGdJ/qT9VU
mTtMvoP+tViwyG7BE9TSqMB2Ua21g7rBj9a7LetJjr1VjxugRUseUeUQgkKuPn2jXjxczd6LRbJi
pfBCOeL0ONJ/h65d3c0HeWKmhrELM1X3RWI4w9r53dYYXLNNobYrDSK+IrYd3AEBehnNzhFQrItj
Z1LLHKpax+M+FL5a/9Qi0wf0fvQH6XQfj0PVYoW0MfLCweXAnb6XbhMx0oEN6/WjNLSyxqGFZa9e
vzO9LtyW5qndTUs19m2ELSE+h/n0MdLo4PQSG0Akef2/2/eFVceRnuP5/7niCD5lz2tMa3zyrrx0
JzO6NxO+yay/Gv1oICF9AK/+E6sfFCwH9PdOhZBlFrXD40YZqfdW3BYYKTNID/YtODzPNQDp9ubW
5yV0PhQvzYBrMS25Ty+zgee/7J/sNzZRVZ5Gbvg36HBqYBvHpu+ldNMIts65O+lCdoZEpaJYYKpZ
bE7kFvPFKG9ICkGlF/T21zb6L2AVESC+a7OlmOHN6vzcW1f//cb9xqSfXJ6swpbPPlo97O0eV8Zw
VtlWuuogTsntQVEHfVhsGARZrZg0hGbOcAE1Y3dcs5kSV/0bvnrm/WYyKOUXnHWIZ0iDOXGsGoNv
23rFfn9ItuBA5EhlUAYzyhIMBMh5/szQBDZWrFKslMitZMAnvEc6jkroXXAbLslmjeg3RMxUwXt9
dYJSz78m4Dmjz8u/rB1MFKCO0DVBtIKtO7ifRyoQgt7C+5kjDvIFVK3EhI4fAnoDEV/VloutMzV5
CCgIXfvUHaxVR8OlhCPmvFX9LcZtJzglzxp63iSEkbZ3uezCZtPmii880tYYAgdc7JbY5jdSq7ul
oPzCN4E8RTwl/unvz+ASHUH0UyfaG/IhgfCEjBxgKvbRgcwps/dn3gZJcgCqlTgr3IcTRj4n9OFI
7Paa891wG5sb3KjGmEO68BitRR+Iold4VH4cy7SGnfWC4RKdojhe8pazrutAtEPR1fra8MtlSvC7
WgnPq1Dne/Db6S8Zfmp+Z/POzVfLFOW6ZKdoyOLxLVqGFVhGWJsfRV+ZQ7pJoBYsD6Blds0Ce4In
QSlhkIxyktBRCzUyr/55jS7HdO4yjy5zN87/Y+nMlhTFtjD8REQADsgt86CIOHtDqOUE4oQD+vTn
W9knujsquyrLVGDvvda//mFz5oY+jJDf+hnTQ1sw/hECI3p5IERK3tFFY5cYYVwkf/h0lPH9Ax30
dvBbAppeeJG7reYuR6L/UYE73ltcb2iovu5d89u+1rLho3A2338DOauV8x8EBqYPZDbWRx9iK0J8
UMJBp3Z11uO4xiAJBB+Up4cwdaKTWJUcQ9bV0b7v2xXohAIyzAjd1b4Er3kgZLApcuRN5QXUovhX
JS0lwnZXA0h4U6hjVqZSJ/QYtiuLZiIgAhIw3jwT9cpaAObR1GVCKvx58etoD+4z9suO++Wfn9da
vPZYGJAFwjz/izClvQcGfDxGq+7+rgY9EtucvHJXqhrmz/41Hz9OmYIh/SvrlfMD9D40MTUqeVuF
glcGHTxhrPzRvx/tGRFxZv+0OfQ8k+eWUTUjYOf4di94NNh3A/Wb80s7ul0Xgfm0YwwLVu++tzFi
IdYex+/NjWqZXRgeagkbLUUwQj5r29zdP9Qooi7sTszT6GliQlYtLriG0sBp+1vuPnKhy7h64/2K
oM1hWoS3+/b2C2vStOg3qqJ/mb2+3vm7Mi//2CAqvc8GcixCDZmzW8wAnFq9cXOJ79zqR1DUB/f9
Ff+0H8Zz/GVSCNlSSgq2H8rKT9xoyKR+Mve4KMw3y6jzDd51dtL3x6+ro8QtovtnXICb5BALTVHi
Nx2mpD6UDm10raN3EXw6G+3zYp+Zlp/xSVkpCJh7eI5xU87uLwfqadnXbglZ7aB4xwaFLK/wJhT+
YZ8O2fUeGo9+r4JorlnHfdXZ9Izhr/qntpyHOilfo4fqd0kmrdJGD78wGc7rX+Oe3zjf9AZqBVqv
USjcg0rxr69QHbfrPxlzBRFAxdjhOei0dfuhD39klXW7qKypCdNODZZebG5vpMIChic6hilK6P/0
UCXqtF5ezeyiLLaKOs37x7b/hWh4iZ5tOjbZZOvkatIlU5lRSGHb0TvONJbbBSnEvcKL6bQty82j
NSyardogY3oHWnv1xqX95TXlAIHR8xo17cFh0EOCddx2vtn1PXkUOLzI1KpufO3JqOw4PJn7N5GE
RRWey0HX+QAv2feT37mND0rYglRum+DX285qztwMTAsUGsApLbI6pNyZdiiKv3bEAHhfevoTilFA
9s913vlYLSX4Qup6OXsmIU+7y8jkiPnAGXLoisruVdrjRvdq4lqdx+5HH9DYUeHuc+ksGAM302kP
pYUEETLttHIXv5uR+rXJ2a7LoPsldZSHbnz7IhUPjkW/C7knVEdtBIURRJWPfaGWLotRDi9FZaiv
d/Dx8+7XSDWsn8gxu1+nBKkiKNhtlFAHVjlTL1/6xkTKYs2r2cyW5PptDX7r/LFGI3M5cnrsaTXY
qZqgSM6IVOQGQeBC1vnvuKOD8QVu5/k4qFgqeJ38X6PwJ0zf7R79OTynrJW2QjXpup3wZX00tw7e
pC7ADbHzjFERr06aoc9yThnVTB9QTzZHDCbApf1Ry5q1Rx+7jtgj4jwRui/ZKWJTjJ1FMDLDkeGc
BxyKjR2QeTkuoFEAXOE8XY2eN7nWVHDIgWBviHS8Pb/ZndLp6e5rGI2fjBwdxBXTq7dGLngmWMCH
QyFUBpoufpS224/P/ugfI7jaXbQNpzIY8mNreQqGgAj1bgiMW11dDS8c2yTMDdjW2D4dU2NgYB84
68l1PDJ5Mr/p5xSWVoOzzod27uj+zRgc81/xRmdYR7MvaAzhbFC90MUlxHr+U9EtglnXdlHEHU5d
siVzDm5j9jJoXdtQLsK26eBvUcIiMfpdjrY35VkLkibP3OAA0UID1InHdC7soEjix58YPw18vp0W
jspFQss4P9zcmGfUuFmj13y8HyOIDt4fW55qeK7S6plhTnZjSYmkIXJ/fmy0LPpc5SKdPIMrb8PE
OjNF2Vf8JN4wxTM90Iv+vu1Fn8m6J2ZtUcu1qbX3WsHr0ZMCm7e9lh11TLtw6YaZr3xiloXdsdcU
xVWo+FNgdpgltLPsYowoyMK8DCr6x4vE7xJaSutbR+D4Ihk9ZYCex5AZCDNN0s9eq7Z7Qqlxyk7J
N2q8VZ0oHl0fXvkV7WrHJoAllQhaXDxwSEju3nSvpDSrtIfXszOrYaNydShdavs0fl5Z8H6UlCkl
y7dfBO8Epl08VjdcOXl0iwHdb7HjYaziGL3mCn2nNakx7Wm7w9XiEg5awwV36mjHVBuwNp0VzK4T
vKh3QBx6aqAkRljPwH9yI2toYmxBeSkDWJezp4Ol1K1/mWAB9nQcndk+JyYzLWUpfqHM6LP8Hw/g
ZAuT8PBPXxxCNSw2HazpzgASa3fMyAefjpv7bwRp5egq4f1pifMCuxQ9KKQVtwzFIs8kAM+ZQyKO
orO7B/fA44XVxnHtw1avqHj/ssHwHt2Crv+obQ2iHdZjZqzOa3PcnQd7QAe78ZOoL0iPaKJYgE4k
+MvX0n+O8uEx7JJ7To3JyQsVBXWasPFJT72lQ3WAuRVmGG1EPKovThjK4A2evyrRKHQP/jpSJ1+r
LmVodfb/dWV/cbtcjM1lIPgRj9UtGKtz/nQXALHwhexizZAVOO5s8c9todxR4fBSl8kI3eBJvHrl
Qp7Xii55mW9Fuomp7dv+iMNeY5UQBKf1kcy9LgiiDdIrod1/TBNJ8vDlIaIXQYuWhV7bDWkfGGv8
uU7/+kOMAaivwfFcv+q3cYYBfqeGRsPC+J3KC8S/vzoFBT59H0B0KF4geoBPPcsE5bF2nSR9fh0Z
f/CQSUmN5VimoyFZQtplSAL4TjUEMzcn80msVOad0U9GZdbEYiBCgN6uACimrfWo8ocm0i/0oBh8
/kGmP1BqWlVUA73xEuQ4OdiffxGuHocJoLMYfTfIN3RvHR0WU9egIU4fBA3FVwatPCIHMKE7vkJb
S4SlK0FVe3e801syOPpMmYdQvp2QXJsBDIjK5dMRxSk4Zpb2+m1HHwMLcrXbpgXXiNZojkTzYE+l
Az0id0Mu4KbviOCnq1/vMhOwiBCVDDeWhg0ANJkGFcENFnSuFkPwmwPs+50YlhBpVOLojIk7nHvk
cUIGwq2a6cnXOXYjfWni1YKDzYCeEYFH2+kRBwE2vT+I09PHA3y2uIy9IQSlmc5jj5i37V0nNWpL
MU6nNIkKTGiEZy+iFux3YeNbczz0x/3e8BdtEf6QQ8OxsxU9L3PdH/Ld+8IcfLyeaZ3Xb3eectf+
0UPD5E8JQaQdu8QlDR0w3taAVVVNu8vCE70FUHMcoizxlUF7mIpHXMq68g5pND2OlPRm12lnunbx
4vgTTdwXJxxn4OcgEZEYAQkM0wK0aAy9aUwraA4YaSPzEiVBj9aLEQVW9wZtacdNv9vtTp4XMds3
7P7ykJoYn5ACMp9LuARuNh0CXrmgCgOdYqhtIJw42W4LIbgFLPDL8j4KpskQXQ3KVaSh6TaVnKeT
m5GUg3RAHN1L+5umHb/Zi48LChmU4HEdGxO4I4gwo4QoGHk5wZILJPxMq3OZyWBkLzqkJWoW9Dg4
VD0DWlawbsB3rtSDlTNsg/Fmuy9CFvx9DylOSDjLwMwEqzvYFQ4u2EFZeIKo/QZEUyEdAejnmnZ5
kB8UbFYw1p0fYBvunlMZ7yKj4Zk8R6/hGDpR9Ak/w3r8GIDYccrzEE6VFNQOuCz6xDf/6t04etWg
mQJ0egfvGF38G82iddmV4wINzNVJErZYEos6VJc3kZQssegKlBB7HHe6xnLqzcYtdp5od9kCe9ig
SirDidjwVvolKwFcAC8wrwoBlFi1hrjfry9JB4qF2/GXIEj2tHSK1dGKkoJhOZjMmScLVCDxM1nt
7OaW8QNq0mzM+racf9qAD0lHwT5LyTt03WkvsOu+GK/QCLvueY04rJjd9pT0PNWXIJ3PefSHbxdy
pdvhXrFw5VM4dw5NeDmTzwQLpIFcwAc/TfX4WER1yEdZAz5BqoQHAtOem4wGGakJo2RkLhONYWfN
uJFZojg+sEzxrkfO7pIW6m+xrw1bEa2a9YQXcJ59vbrP1eAM0718+CT6TWK/6KhaWPVriHDFAwJk
iCUN5gXk2XJZx68/zTSK5nZ8A+Xbf61/nCF2Fz+glxXDzGBU4VCHcg158zyKj7Vcib+kkVQScFLc
x4i9S9N5346eq4jRMMyvaE6LfcZG6Uj84eSKb20VIg/gfIA3KlO6+t/XAe+Q5Dz6VdyF0FkjuTuR
//jCEwgpvgX5lR8qRKqvtZ5+mcvYNJ3IRbhu7/WJZY/u9z0QSI40NkAA64FFkD6vniJvOJMVSn0d
kgUQTZncdHGf6m66jBUH+Rhm/8vOtyczPF9jNq1iXn3mytl5566vY21FGFH5dq8FsVeGyRNY9lH/
iSKqFCnNfXcj68BlnplL1NGO3SMF2amJPYXd0NQZZ2AXa6YTWnRMVWXWcBl1ebttj8W8JvhNYkvV
r2dgEeN1RnUd0SQCrJjOh/Cx3G7l9uETPDfKH90y/3dHY8p6gRVQiuzrtv+COR3PkYpZ6Av8yCyj
ZW88R3rBjgn98YOTcEuN2lh2CeHxjTybllhbnQpXdv7k2vgXUDD2VXPti1hR3iuUcLBPNpWfyy1Z
XvmvCnuWyjxUIZL8il8hqW1QaNvEPoXlaDJpu4MCkH9R1XDVhmUQMj4uCCe82u95BVsMq1At2dYL
l1sKpskkCviW1gLUH/+zSf70Cx247knjn2pZiqDyPph04o2+Nrx81go2h68DnGaX2MfFkkuuITds
soaQuK77jPxiNl++UZmbFYNX60zHPbnd+XzZ5RL3eVS6w8va5RyHujO+2B9LW84Ibjeb9MccgJOF
Gc20vob5Dbo8wlnY0gxz0O865ccz/TtKy2oKj3/csG7i0wpSh3Yl1fj9jHOsNNi7MZY9wSjBGJkA
aZYmgXQVNEoR64DgdWcQv16zH5nSp1n98M56/127bweSLMKLBeQfBZ3Vn9OosTBMQaUQS5hRpfpH
DGCYl+JgeBjvH4Ox/R1Pe1QUxMg8VLfxx7QJzMbi3xgiKsnHxiN4uaUavnAERMTdQ/T71Kms8cy9
7i94e9aGdb563eQ4NT80DQDbhYvZ4JTr1rJBjD48DDSA9vjgjGg0hRfWbBcX3erBYLbaZZirIbVi
BVpWJT+RiBbhx549vKtLPYFcy6vnmuEeW/OOA4A1y3fwrIYdY9o8/Rgmj3XkXNnTU3tfqgaYULS6
PdvERxbksCP2qs3i1wuNov92wPuKB2HU9Qw/Zog68Dols33Vge0FVrHL8RKAwUanTOfeAf3I7T8q
G61FC9c3h6lmELUaWXaKsNeY5g0PnuKMqs3suVzo7HPR0Qh6aNuxwANXlRSl1eY9nExO+BS7xID8
kVVr+4FIRRyLIBWAFn5p/r84EWuh2f/XS8wJPxcf1g+mNMZQGeq3VOTa2LLSlug+GOrXBgZUbTqV
+35G79seABXcgdKXePmX7k+LT53BcfCg5OpEhvOl+IhvuHACU4XUrbXbIg6jdi8Hv/PSkK3Rt/PW
JZ+8XB8nqMngNb2dKhH6IHhnmTV96CytPqwPNMnELcXnIbqT1fUT3hGNk79W2SGF5wG+Pc/q4JNd
t9Ct+2XwODl1RvoL+8c7InsRD31qU/Cn0+hyDwqERnR/2EpoVK64EYgNjApLy4TV1Y1akB7zv7Ry
CTZv2zz6fK+IYzxoC4OGuYsG195AvCSkkhon/glTeGACJAweYKT/cBg+918WA16cTSAu/ht94gNM
WCCPh/fH3uKpwz8Fv5m2e0VkLNXN+DV9w44etOZiIPXbEFaHRANajNVlGgFhAzCLD3xwmfkLm/WO
3zDbUowONsdj8AkxZUdFnZGZo4ZiKsJwgPNWmDTcKzfcNRiCvDzE8diEmoTAsVJCDikJbM6H+fj3
5Zxj1sCRsrrRxyfvHmWCoXPU1Y5K6ifDgSosJwAP9A6nfybfbydrBcM7oF4OuIMUSus1k6L0RWUX
EuiHhi4fz59UhQ2XSmQ9hcNnzUzbn3OuIkPv+K1ons6zA9i19QWV2y5eLivy3XcMUG3MdPfF6msd
vFHMoyhCJ4rCEyIzFfbH0YZTQTT4c3gkCQrVITf+Eb57wa+vkKLUtTfUGew9mE89QkwJmCsAZ4YT
sb9lG/D1Fbg5enDJyi3dNtwqmFaY1xIqwvVecYgvGbjNoYDQiSCH4oZwVJBHKL1Vmhq403OE5Yjw
77TX5kqkxNVCDB/Yf9iTGMBchjX+YK1+RpL2mhOC051pLshVDNOUCiqnBFsSlpXbNUaKwXSNnUcZ
6rQWCVRo795nLIgXDQuRuQTOKvS5jECsiVT4/MMzLpMlIudwHGdu7bym0lW0gjMf6OO37cukSBGU
YLnwsY3+FdM14dTq2CmB/BU6zmud7Tns+udQpgsHMtm4Wn1tW87OIX9cs4n3c15Hdx/jWnzJ2eER
9U5yfprmXCOOtkjZnlMJX7mwSFqxLjSfwoMSxJVatki5PpUWaev1Tlx2FMkmwMJuccmhHTJI60sC
0N8jYmYsVOwOuPYpxKxgR4idRIIcCN/UViLcpiBcLlGEY/IrbmwMUng7sh2/3Ob/K+/u4vYRg8eA
nD48Mzj62s1y/vbsE1IKOEuBAXgGwdyqo5tzj7uZtuzZ7PxB183tC9p+tT+dXkai0fnSKXys4B9c
PdY2pDzTE9sjodHBDCRU4Tq79SUKWOGI7C5vmw6DMbiKhp2JrQhuHOLfDjMRl3Az6QEuYFyF9BYP
xaiVlMRsafMWpK/JBk4dqXkVNmKPsRCdfhtuonPk+5RsUkaNleEMItCK5myGvwAmJmPN7QsHmJ+/
PYAccDkO/DA5XySfmEzrjbZBjSjBAyYOEdIjwG3H/m1ioJcQWqcnRzbuRhp/V3YJSKKYt7JzUEqh
iBGDOQQpxDwMGNgMJFCIaf7gQHYaBLfgOcYP6u5exq3AIJ1l98DtrocbD8cMROudbJjwB0nw+su8
3cgCq1anKNxtf1ycv/y3qZGQch7xfqCc28gdUEdB1Nvp/7JrG2aOnT02WTUIJ53AiIfMN4E87j6L
v7DwZwt3OtQgGtReirMTIeP0j30zSinpxFKbQIRg88pqPgpRmWdyKsXLF62+/D+AKhUnhNFB2G5Z
p11GBNTWcsdjwGEWZ29TLqZJZ09XCpbxFVN9a6n4yzmu0IzhxD6EIWN4fuZWCryB0yvhArfDoFVR
fPbIrmHn6H8WWIJYrQjG1Q9zZrgVpe48Mb6UXaWcQA44Z9WE5gbYUTxZqwlgqPNz8UJOVXoGhv12
EsGliR5Zk1TOZYTVMT00rugzwWaPozPepUUbiZ0FaqpMbDjrvxnKvbdNF9obCgfcAkTxLXJG14gJ
gqtzHUoPqxVOJ62D+6ZHDe6cV+/sPr7544uL1GyqB+r8wuw56yattJorJ188HtHn4lfZzWphVuML
AysNmTLaPtTpr+A1Pw3V4DH4Bk8bkRgNA24KbB2iq8enthXhGILjrFOcbM4LkEk90K3X8A4dplkR
8+KXi6ffC2i8vTsHtYUr6lif36bBZzh9zQt8g+uYdu1n01UiS3FaNv6xYr7xTKAV4TyrW+u2B813
4SaI4yiAHZrRCJj5TFNVLvQAYyj2DWwvYJXYbDspMBAW2pg1afbWyngqrjsCM4lnbQJ5FjcbcQKq
ky57Kk8TPlsHf4f9AULNHQUyRFS8EEGAxcfsyoJGsVTjothNJbAAmUhhnTe4BFmEmOX/CDTElO/f
YVAIdU+cdxqe25tKAAxQVYP/RagkqGkD0CtWNpl11hFAjeRQmmYR20u5wLl0Ht7GLNdbuhFDNBmQ
/6XUUjTgsCWAoWSSHXBzQ6zrsCek3HpC1obSJIOB6ZM0/Xiqd4aMM/m56w/8D0Azpl/HOKeNAcjC
yQyPHPxXvoD8WPHiieq6oIQw9ZyWq3r0qbTH1LBAiTn4TcEhhsonHX//+x9YAUEvnkZkGUzU6QvV
FLxyTPqKt/eQ7KqcXjdoNmjy7NYf9fe/dF+mdRBNaMnnxONWKOPERR23g2l7eFyDyfEWux4D17Or
0wXfJ/UEf+3l/DzDVwtc4M0Wh1+hJDWLz8hhp6eKbLKQKsklFKS639/B4GDyLLP7DwU72vLD+J8x
4VdjGSOQGFCjDyRtREqD478OHSTe7RPuQ4NW7cxuQhWIV8+Nr68rDe7P5DVr78sMfZ9yFlfXQ/Z2
6lm1RtE5PCQFRBty31QQPI4K8UCVUf2THyK2n/23J9MN+VmNdE3ownXO6w2N6N/5fbQ2xPZsXqDn
Eqf8m4iqSaw371GXWnUlww9R5zT9VTeScv/vbF5dJreJgggIJViURwC2RoxjJ3N2HQWPOuMCLg1v
04lB8OqMal6Yce3oJIIGailOABpeUmAz3z8Jxo8mkZNCaCbtApeYxxz422XAcLbbY3wgLkHuiZkk
9i4c4YzixLoY3AiWEqBdQLQjbFZgTpgFMsjB1WPJaJlSrOEIRcGgS8F3ezhvshdU/E4SMZkVU9nu
dIbdnLrnol7XjEbliKc8HG5waPBe2cv/DD4DuTNgaT+2MPsCacK+XSOsK49zItBUTGfaIo0Fvb1Y
00cUaW6Cx13HBQnhszq7zwduLMzPycF/E8XRSrrLByukjfyWQ6LddlT+Ra+hhLC9wFdfXrdw75BF
FZ9FLFOACn24HNXUIc7uhlY1M7I3WPUdDrexGWZYa8h4AH3pMMTq7zGH+E2XxO4CE5s6UKIPDtHE
UFFmznetNhHd+r9u15XQB0BU/CYEU3tWzquPcaf1ZpD1FHSNS2hDKHOr7RTKH9S7VkVN6JU/L+ki
PYNVp3KARXuG1Tc0nkxOcF1napgn95/DnTPkwLjY9/HZrdNgOk2WroAwzCQyfhUVznF9TECyGhde
LihZuaCUjcZTdvM6pGMXjfIpeIC9nSSZs/XB4UKC0Y/rYgYyJZgcNtRMWdpY/eB7rhlQgpPIBdn8
YMkn0tNboI47gKEnULSXQzNSkabGwAC7H/apDpDr8lvgqPEIznMdbtbTms+rkMxkmKrsN6CvwxM0
Vz2WkeRUdrGf7ffBr/W0B3YHCw0rDJwttt0F//FV+X950XdYL9rww9pDQE/kRyNGE20HHAhLlN2p
y55qZve4k5qhICzXTTWXVIoiLOhgf9tbH4b9kIiiA9QhQ2Py9KOR1jzSQjpDzB2Jt2GaPnvAULOZ
uC9mbDjwfzwiE/HUQspPi+xuNlIFo4soZ+KVrHK8fkaoumBnO8zWC3tE15gPev6DqC07H/0n3Ogh
rMPzweMFuz6mtSiAhnDDvQ3aDzKnzhT5fLMEL2O29UxPcY0u2bpHN+95GayeKFzhgcZYMfbSd3pv
jxVpaiokDH6I9MRXmVkWzm8j0gVNLCGY5mDOBaEciRMuviWj/Gzwqb1PBWB7TVYUNROUtBONYlKO
PHho2G7SJN84EHVOTUCmuWz95OPRJ8sIp5m/xIuBUBriP2D10zV37Xd6zShCn+giOLl65IXlL5YA
/qUKDS/jFKuEssVk8xdyx+ZMJQtJoMBpvX9zU/+muRKY0E8oq9aczbJrlRi1b+WIfcYHF5eL4aA5
WXSVh6yzkMa5DKhkrUk+gzpHss6Fgxxhl7gqP5ar3r4DD3272tBQzhnGZcNe9KaE3q4Gz1TajTsk
kTcp2y2v1d+EREFAludKYQgM3RqRAMKHOby5TjypBlJXSx1PDAjV8y8WLr0B5Mcw7IwPTRl2rVNl
X2bI5VPsP/GAoydmfVmPsWYVcO65G9wtDK6p1B/OkA6BIwYRmmhJzqmy5TeCTSgCaA5PigaHHeYp
iSVHbwd/5i+OZdLpCxEQVQq9Pk5KGU5x4mzlWjucBbey6zOvBdqwkf3dmdy64Qsqw3RyKuXlmITs
hi/2tEME08d5D5/MVe2SUQKbGYQDaR5422ikee8WA6iTex+8mEyNKERWfBp9921bP9ix6Hpd5odI
3I88D3gNnKD26fr4BCflYd8loA3RhaMkE43CSYotBkIYS73jusPIBInQmIBUeeLgRgUTpp2IIMIv
5x3b/D9Yl8wEWb4g2kDwieKmKd2indxfVuI+Zi8odfsavbojOZ0Tb1B2rcEN8Z2wCGSReqG/I0PK
WG2pIvgW7x16bOnZIToPVbapjDqMvVfn7FpoJg0mY17ZGm4v+73gLGs8Ms7Nt13icsAptjhkLe+V
vBIWqIHzpIsMKJVL9GNEJVe8jA4jb3KNIGhm6pKPklK2YHefwWtSoUY8EHFURv9DF6xYNJa7Zi63
UaZ+GDSjzQt2fHbt6CmnSc0A9W3d5iqezu3wdgEl6r2xAdDmpECZpCxYjM7+k4xMJnoRo2nhXupI
BkOVbkq5BN2UVC8Gf6SZ4nXdxMyRWxoH+EuxHjlez7smw7e1xWgEIjNJLTCfjYIn6YrzEGIv2fRf
27YFLzfR3Gc2XfJgl6kMLUw3UpkU/ThJOCz2N8r49YOUT4gDvdomCcY+AuvA10YFwNGMPZaSXiHw
b5Nr+siSC6fJ33iF6nT+PNr+L9u2hQcLgZfqaHIYgSa9CSKmF6RzfF28rK2P+XRcsjtQpMPSFGMm
hbwt1GJldPZ6CCus1oapZQV49mVmxaSWkqZ8hLRy57UMx8wyYFjg/PBOvriP2lovO2R9t7mBdo9x
ovC6IFU/kvWrbxoYhy3zxQEnkPvk1afHI4XZ58r03Qd5K+uKroW254WvDK2fts/JTX9g6ys64fyH
zeq4Ow/20M+NMH60OAGgsjzsKXP1FH4wEz38FYyWzz7n9rmUuteKqNKPM87TdOfzEEgX/Ix3V4X6
bEcMI/Kg+O4DjU54LFj44g39EBnogTzpgh0er5znvBowDXBaQW+PTvwU/CYV/vPswkDN0lwUHjZq
JMTJg9NYFEk+V3n7859FQLkFubAsXERkXYzQInkvf5QRMGq/WXOze4rDFKxPYUj5MykbC2MiTnkH
z1fMgMIwX7aXL1wvLTYDHNY5qVhbwrViz8utVZWo9rHVR0P7cV6v7HOfaX+YXetkrconxQ4AYWuB
1ZQVA7dfPuQ8EOB37GPwSOUIWnHxhlmYfZdsgc3f6TPZcPyxea+Gzb9h0/9JHtzJ+hhO92sNhvfs
PezNgLnsmuetDD4zOLJMRdhpy9iIezMWf6n797P8BoTm++ib9K42J+NVCwxxa6iASmj3gJz7PClv
l/UAAIA06oB1wD2ExKdgtkkfDIh1W4OcPuyxAl+KJjY6pUlk3q2pu1zCBU+bl5dxrTuEakB2nSur
uZCycTVW4LElOH36220WEmU7RlPJibNhczCoy9NUmeKHwbmOY3c94Dj90NnCgixIQ7F4KTD8tHbK
gDkbLkqY2HgNBQUc5pwzHYvnP5C/6HfILyQgfKuiogdeu0MTpt5RhlhM3eiRbyL0XxknkFWhTi8+
oGOQbiTqAf6xzILuF/9eOWe4QXJFlUXrHcHNATVDMLqvK2fwtduiDGJi8fNOWQ3ogYg2QZrGYAMZ
8zk1rfYehFfeqAqDjqHK+Iv1e//paLy1m1RGd7RxOvnkLipCHqQIozodT4ztgd118VYOiPXtNuPe
s9N83fYnVirmjH2ND/INGXDB9KfIrsJtB1jY0odzIoRQylhr89VPyHE63Fi1TJkJd2rY7pJTBVKT
Hyll2QRytDWodjJk/QsiSAMCUZ+xvyV9631Ll50K9EGK6i3jKHYewD2ovX7xtX6o7FFxJGDniTmS
Ipn9CkjJrGIaLvzvUM4CtrMJWeIEzML1c4+v98u6z3a4RKJodVv2MfFdMlUzyZjlAKHjkBEE7V7u
37vE+lmhDCFBoPhQVgYA65IZC1bOYT0KN4eY8pM7Lt7qxyUcbyoJ65sMuQcbJi3EW0m3S72iWpz/
IG9S9rTFd+yCBIWrRUWCw1iHoswSsfudjZabBkrRtQ7XPQunSy0I8p6/18qHX6oapH/yNRP9Eue/
sGnT0J0SYGRels7j5AwlYh4ysFD8yPhoe+YYlzkWIKwf67sHf7x+/5pAwrq7Nvgng48ObvyXzfYW
bDsA7oMLXNY+Ac/MdV8kIjAXIbmd+uGjEJeKwcZyS6Wfw5xkACW51dwMaHGYAIrj76+XKKtlZfrP
dcNYRFtPH4S8McxIKDP9E7OdoSSkCT53jDm7ItFnQSrcm/32A2KB6QTBw5a5cN+dRlhM7eByXNz1
mqkzcP6ExWs/9vmQ10Ys5nYXS3eHP5EbihRUPbA718CalF8rPK/1ERpbRmd1HHfFy+BueUbgZUqW
Xeb5v52ONgX9/HHMfW0FkjlyoYK1QIYyUXo8AwDQg+bs2PaaANM0gizsDgW63z05b7sAE1y+Z6pz
/ffFGBl+utsjQcp+dG2ItC8Fjh9jY80e6xxw3wlvuLinTNCdF46iyfLU5gFm5RwzzAOdIl4za/3Z
hp889sZIJaQQb0Vip2BKIPAmAkuj8YJ3uN1SkPCETsr45WfXHbpge2h6ypDQE49OgNS9ljNYQIe8
Bvh5GOk3Pk//xQoFFeUZAU5sH63+xZnQVQDdStV5GbP3DlH2Ng5yiRzbYfvdPwQm3jl47dkbQHVk
MV85vLKwGuHifQrAOYgSQKovuDfU1RES+b8GiwQSSKVDvAtwwDviMxJL/cp7bP4RsQinkNmuhZKb
hgHy1JLCaAe2T1xnJeaM1LzHv4gBp5kDAlKp0uWfnc+uHsDd44TzOIfQ0tonmaVztpbRFcAux9d1
6VKHk+iEgqlGX+O5CGbEiJjv4wPckPjxDzZujJHoj2RMT6ldxqtVkcpMaNEoXmtrWAfcobjm2w42
YbSPWOIgf2VUbdwDyThBVyqDHUboV0ZLdhcrLAam7/C4/EsLatkfDMCtlcm0mTZcHHDoansjYKUG
uT3O11l6F4eoTC18FTepg9UFcmYWdud95ilEBxI/SszOubE0fPREh0Hao+2B8Hn1eFadjmFd4AAN
eQaGHsc87SMjN/rtA0OBzrxyi0V+sH+Ugi0MqgFR2uT5taEWMqK9NoHWCb67yWnF7JXLh8sgRFlc
tFfXAS9x2vGG4MHBlcSWjm6ABNJfAKxywMEPu3JaTixkv/ST1AFM5Tb0Qy1WzISBnsbRefR0GMdE
WIRHFQdC2zRtehIuO1sJ8gBYU+6rD1YKe59UvORUJN/lBWIvO4tYAYDC4np15ELBIWHNzTXpd6Xj
hRpKIjbsA96pkmR+2yE2BO6Puf+raV2T8c6kmF1m89cCSgqSNfdBUfvX16MUxBCGDNEjWLKN9+XP
+3AgDolbJRjZtBa6/94uGCUDi0lKxZEK5NsA4f3YkOlgN1wXHv2QoUmWnVZZSC/VhejS0cCXMb9Q
ufTo6sFn79CVe7PvyR6et7jYsrC0zZWWk9rijmvDm4rMbokTeZaBiAGjzLEWp/zsjc/ki/AFlwrD
L1tZ41pI3/QLaH1Bn/kxm2JDtwskOIe/mlECanYqAyTAgPhL/6/FMq1su5sv+xfKOvYIcBh6P5nM
2LUSfAqggF/iz81Rd0jIAcMERjGYuiJOzCRws8YgBJYi9zzrYiYuzgcuKPXyS6icTF/6r4XZuPNf
RMgiJzWAJ5FcljIiiexRexHtiV2x1ZFv50aIV9u4FQW3xoEVSZldu/Plg5FE+Fk89zo+8iQGng2G
2/LwN/OKMpvz8c+6jGjlIyNuA1IVaXa2qzXWdKnB5dFQirT2dmc2/RNiC4++GwOo/015sZLfCoxO
GMU4Siq+uDowZC+w+wy6RZuJR/kMlnyMy54cN6o3KW7muona7kYjcqkshsSuX2pO1Q3Sx5d0GkrJ
h/DFro5kh9wZxlOGmL/plqDEUZ+/yknkKo3MAuBnFXMAlF8C+5NZiOq14AAuXXzmoZLuGNFhZWd3
hC2sjU6fuHz6nUuq1xEE4icMr3vtdhVPv43O1U7zSyrwbnD4Yurx6iGatU+8TRjjZ+fIavwNwIuV
Wf2xdTzeyaXjSa9fQbbLZbryJiMEOBWYBQT/CH+AsEX6dZO9UPAbw8M93nQZ23/31OHqAJOO0KKa
nb+RmmLikRr3eFtye/WFtv84j4trJ+YJdmjPafUALOmmaLb23QQhxBMbRbnQjIHaaPe1QQvje+AE
uqWzh4siD6gFCPGwqaMVagyM/PF91+x+y+8xQ9odpn89C8lKwm8r+BTw2plE0m7KzJctii7gMIC3
9j+SzmtZVWwLw09klYIo3jLJIIKYbyzDEjGBAQSfvr+5u071qd69V1CcYYx//OE1MlXQB/cARN31
lrUIh0n4o/Q16psZtxzuOIXfluSv5macey9LqQg3QZwFnYsv+tyYhsNUlnzQOIRn0FBLqBevu4IV
BtRVGBYV62Ox/rKYocOOWNmDdMnxdQCsBhjgZr5BH6XIjCXtl0bL499DZo9Up92QCcrdq7b0l2HV
BP++rI0dogUuspcjXXa02PFKZmuofLyn35IDwLvsddr2EETW5ec1xhPLl7guBetsmCz5TmgoXVZq
/D2ADRPoiCocYUVPIP8HNh8ry9y+aGY5RjNgoDxW2HlcgTe6JRM58LLk3SISNQar31OyuEbU5Edq
XvwXhqcztbSjwLLH0zY3aNXRm0Lgro21isyO/DYqaildGH1N8GQKbQwcxnp6PZuvu6zfdoop4MjB
Dw5SbO/QoLcQkHEw+PsabWH2t+LE0FG0ezGvjpCLq1hXjHkVZyvsOsUl6Zj3yWlErWykNcbdeB/g
AYYfHuwBLS1NqvYaMtjbH8Ngm8iJD/AQ7aLxBkMnivDbFfgYSMXCl27Lbjz+ruedhYSFCn/fcDVv
hti6GCttokMPk9pwZkRnDmJgQ3Ir1fVRZUDvEdJ7TijXbhypt/hs9ZFn4bDuNH8Xqxuc8NiAKNbH
0cF/JbtPtCUtIReZ7F8GUoSusijQdEzhZj7FTxfrZrc9jFo4PBTBgBxIC38Ur7qdpsfL3+nif5eI
s4brq4evJ+JpsKaMqwZai/eDhVRElzX8uS3toCYbeDyrX6BfO84NqTsd9ySwijjhYWVvuvaf+f7R
2DkvT8ucxuycTWmgPMC8aPqeApsTzE1VUVytIsNvQ1qmcE+DL3LBgon2qBUHA6HupWM+GStXwfVe
4PtOCUbpK8nL95BmaX09SrPWkbM+R6xKAB0m6EhYEn9uMahgMUQYE7yMYhaOkvpF9E/3aarwwrlB
iFYDuxpPec09KNYWgiCeDZsQtFITfy/0asBzXKtC5eaRhAKPDxOPJdKIQDRBKXllL9JYbOQezIMk
EeSKbRboqEOA7tegGKauo4pr/smhubH3+wGKJwphSj1GzGcdow/rW1vUyrMZkTnVdFiL/dCu01/g
Na73R6ny90fmmYFz1N9MmQ/3ksHxm8lghMPbdiwg3kjM+4EPg9my4vJlHKLy5odg4208pSKaXjc5
Invz3DP2HXh2QEV0CzPCnhhaLDBIOwX4lvzLpxvSaFC41bO7O3s6xHXPJrRkK33MV3YmKhiq7MVH
1FT21Z8Vc3yQLvJ2t3FMLWeS6Z0PwBGGEznurMPN5hNPPDpRyc+Cm+F949jaPmlMzg8r4t6usHsy
11+bI2E0pmNnNN38S954vA1U5cSuEurJ2NeISSF9mGO7PlvcC1hQWdM/tSvil7VWW2a+DJukCF1R
EUzF2xmHIIk3QNlULPD+TjZEfcsc4giHVqe1z7MhgIZWOTRdGh453gqR+EJaHaoS62D20jJxvYJw
0DNrq83Hs1/xfkuUFxoO7B3XtMIRzlN8JMYDQhiDVyiYBBYbhBljLFayZOuXQ1vxgeVJUSXLfCxX
GRMWvvxAuXAwwgOdkyulC6Ih6gKxCz5s9A7UqLNuPUPcsQ0ebOojnZeOvyktxgflJ7wddLLatJet
qbSafebnRJLT8AMR3OcNFQtxGYwj2TDZmvFjldMnQqAur+MvJht/mvR9ANGLez1cnEbHAza+EMLP
wYGjXVZ88uaiCMFtQcbefa/2L6cYlLRkY4DViuW0lTUIBybVEULtgcwE5DfimGYfpLdfXzVHCmQU
RQWmvy0dau9NHj76di76ORdd/wg9vWbKNAiHzE/Fa0gUd7vmOmmmV8EPhTAQKcPFb7j+QLseCfBx
XN7c/CuetPiVOjLYldiwSJe30fSq2J7yNUAAPkFbu6DB4KFU65iF0b0whWecUHL10riA/OLQIzDa
P9QvEeszzDAFA8yDU+4p/2ckPTfT+9CCk/xlGs6ghZo+0y3JxRyj0zrbiNXjH14YnTnXUAIcvr7I
e9eRNRvV14+kGTWixJEn1tuBMQMiw2EGGdH49ah0eb93I0ZHtr7OQvQc8d9jiQBqCcSB/oVVK/mJ
Wpfv/nf8oTy6Mrkxp3Bazyl2YVdgX0ZeDaQ5Dndq40tpUZz0ptSjW3dbS6r/jwyah3kYCe2S4Ftc
2H/ghU7zsv+vE4wXCUnQp27YTvNTqADiO79XXkKb32y0fJaw+JybLvHGGTMFet5O9JE6rfoy69Pd
0mx71D68R+8jPbz+VJVkwn6HWcy/+QN0QG+a6zJVk8654CB8qO5fVginapz+IITL+PCJ1825YhjG
kxwbUNBPkXf9MbBvDE1aQDfMrkuWTgerSgAI1DBylSAn4HMiN8Hdbm1nOBQAanwI1he2W5NWJABX
8FoK2cpRFvXW+Ii0EGb7lSS6jE44VFfh3cOrerHEr8VaR9cj+J9oZxG1fHheEBHSimUFP4QOU7wo
OyWsT+ogJaq8a9jMHvfJujmR/YPfVryVsRLT+3xqOIeiA35nDaEiSYRX4SjD8KVEIdu3cfKyAIuU
vbSxvZEfgm5zqATonf/5nJ8efyhvEZ9CEn8aiYCZZhArcbAMHwXAi7/8MrIzejHg7ldsQaVciTs9
knqs/iFJj6ORHz014FGrnMLn6Y3PiKRTl+9zdQIE7Ceo5BcmwHlT8sPfSIpKH3OjM4JxF/VBtH62
KT2MYj9n7LhMQlcZHk1GMQHyBzff1SmoClNaq0MNK85ik7nAwKRMmz/uN6y3ic5Izojn6dfpZFOI
dlzUf1ysNLXH2PFIEsFwNGwjKMoamQvsBHwCrckWBlYAqSlL5ITv80C6sJVrTMpK4X6zDTKacjkC
gt+IYIw3abwzegG8BT+SPEWuCW3FbALXtKLpY85M1gIebjNyymjH4WjAl1p6oIfxFoj0FbAXrDy2
KPkiaE2ANpKkTyG/zEgKwd1FKv2iKuxydkWaX5aRAiJ/h1uCwhBC1h42Dk05gqYDoxFacoFjI736
CpibUk/jJqymzJ7x1+2tVirR5AgnCiTMI6OYQlpWsTA66F9rhsciVneY9+k8MZKfu4Y9ge6Dv/iK
k4rxNXLSf9foTaTIm5KnWxn1upksgnFZOTLu9AwkYXAx829EIwIebEZGqzgSYS01aww6EG4UAhuZ
sVBVKjycTzxr/ybgtdCuofdr8rJjZon01cTxF4ty/mur2T8bxi/Y+g747Iwliwc9lI3ZMyb6iWxr
mHIatpFc/5CmxOauAwManconaoJh9uSSO/uPIjKoCwTLXCG+UucooC1TwBlOxdkDyzCzB83QZVqd
J1QQOXzWh/0dc72SrfS1W1K1gZ8lssHJOWNS0BzBkWyHqTpJlP9TGfK7sZ+0WAETxISm95WWky+j
2tmEOQTm27CfZMgwpxR3oGSjz24HyLvh4+xg4miiaH0bd/UfJikJCrX5dUboupEB1BC84R7dsE2C
gD/ANRs3CjG7PPFeHi5lfXfpsH7f4+l58octoMYI/mzWS65cgBYro7xvZu38+UdO9WfSRe8Fke0r
GnhhA6vpzbndZjXRO3bRkwBqdfiUTo451kx1thNtc3lH/QmaL6YV6rhbB+VXdkmQx7GBwCqid1JH
jHaq8Pp2JV+fg32bkYk6SMFmNK6ni5t5Glz1LjrQYiWFsNTAZ9LMuai4qn6Oyl6WJydd5tfEKaWz
ab8p7SEji7c+f+OfTzJOcbPPmp1D2RIljpwI63QvV8zRz2ttTNZhrnb83fo8RbtOEepQb8TSTUpP
kWSZ0U53XWabJz1KaChoHx3OmlfPVUWUsf8OcmyPVv4lu8nGX/ItQBJwjmhZdv0QE4hUWkdktram
iG9tEc0/Y1/bwQOhSQ9IMUPAxqalyKBisv4gR8LScqYDD7tLR6rCOHiRT4H5f4xThuXA8b1PRuCQ
EwzpaFedkW63eMBx5mQWZXueAEpcoBqjPWZ4ylwUIgNLssA9soT5JdFOE/KF9VIsuMve35NAciEp
Aww9wWn9idYXVIAw1RgV9uTACwkFrS7+gWB4klZiVJDm7OeUy3avIJZYSHbfmUeJlQG3gHvbevrd
x2uWQwa4taIYoIjckhfoQe7evzfdzBvIZA1GRz4dubpnURIYovbEXQ9tqd3OEwmnJe/New4/VYWt
o+V2p3Al4HJxcJwkQPl7tfSOywVNoLP0AoWKxod5kZUdF+XsDrdf9Vh6b7MP8IEOZQz6qZwPMGwc
re/8iGmHbwTaT6LDyKQkKgMqly5hhOuuJgBV23ggBSaQlXdA4v4j3aIRMbWo+yB4Ju0eGb0z9WLS
0pvy4T07R0lE6KPRkptb+8SVGpVbuVlYpgPV0rcebl7dSY7pM+cW+hZIlkytEmwth3er7ZmEF0HA
fljXkffpep/hSm/THxABOZ8/+4ZOYvK4WT3NrDfNBosdbY7z37ofVjR6s3okLii3dUwd3/F7RnnM
eW8oOP2jvYOAhAi2S3AHCAChJi1wAHcnrGX24xtSw93+jAfoUpK5ogg4doBP5Qa6xl8CuVw6zfEl
k4sb6dxSPEPW5KVwPkAZNvjEw/K/A6ccEYTB9koxwoNr8PEU1sKhYjgNq/nTc9lxf7XTD15XrNsa
3QKcpkPVO3RMFSC+VUtJaI23p1qFP6s4PuP5qOsK2NdaEVzzqVU8a6Q7L8jTiPcMfuP9cHF3GcUJ
4tM7bjECjtXglWQjPhbxG3LWZHj9UQbFvYsPC8x+tajcG2jRUuchM+RHlnF4mk74O62pcNYvhIrd
2dNGUDaLhj6I5zlaL2sMPv85jD1NggkxrpeVG9ToNbe4s3VjhnGPyRZxmMR29BHAjk8fez3ubhwU
hgRUL9FyifIGCt2CrwYd4g6+7TT/4r5HLsKuFfw03UjfCu9rsIRWohq714DDqYEDBGkJajEpnTLU
iqKZlHE6Qk7ojYyTw5306ahIELuFRcVY4N6Ci6ETQLgb4zICuP6wO6hA3BfOb0KlWOVauL9iLu/v
XF2+9IR0nvbvx+Cxiw6mnQPlw6vDdgAVDoVRbTDh0iYZimpjRBC7OeraTxerrGxrJi3nFiDiP58Y
DU4yN2tnAf1WJoVw03HBWuOAaegGYClY9SDVXmZM1xtz0yXxhS/C8Zvm2uwdmMhLp+fOAdcqJrrc
+Bc60xz13i/5DRwN6IQsIRK/BcDKrOBfxRnRyx9N8XzPgdUXDAOoBm6zDx6sdNr8cipXqmAdk/hq
Ciku463vu+PJRpdTYSZRC0mm2ttnnDJPb+af8H1lwYJB9Ogfh6K0ixJA2NzfLR5PK1serhWmx1eX
SAZog5ygmeyUZ6Qv5Zhh4xIi/TIm00yCKf8wH8CjVGM01EDdQIuHGfeIBV64M023kYswrQa/6FOC
glD0+IPGlz3SavzqwG+ULxkBKr+VXhy6tXtBl2e3m096v0GV5PjtniCBcSiH9o06F9WjqFSfCnah
S05COXvBLp8VUekhXZr1XkTQefBHyIlQ/R4FbUhOBXunhHtKQlj1jDM9yJ9BNe3CB/t43Y5VrruL
88i5zTTN+v5EfXzEkFv6czzH9UXD4YIQRDcfrI2n1XhnydNo3k6v8y9NSman4PHLm9LeoqQRKTy0
SGEdPxSsoAMch68ot6DxlaYN84sOl32Zgz++05mK2b851IjqvSGncp+bJ4bqo2jYmqQy3q4J5tl7
lgE3GC7pIA491e2rVH/il7QHXQmZU/3Ai58eEP/Pv2bOD49D2U/1+BTvZv5yu4eej5t/Hr7X4Bjd
dAQR7mFm+Ju5ekNDd0ZUe9SHoVK7ujcaEhFSey9SC0hFauQ06sLFBQlzS5iMxEIuTcitwSgV4biS
x4M6oT9+LHto/9BiBzrmBrhYAI2QuDMGMS5W29yiZaTBBTj/Skr4IFS1gFJm91aMvC9+u4KAEmWJ
PROWuZRitLgZtUS+H/Fi2nELmwmVYmb4Q1KLfKxR78bLoUXy9OA6oTe7py9/EJaBHmIgLcfKH5zI
o376jaGrIpZvj69L2oDunu3tEX+yjuISdvn5YZHoli/nPofhhzjfyHdPZP9dq20kH5Jp35XJusm+
KRjJzJ8J8FonIFtzyMh76jk9fE/ygN0HYPhzt9h5zpi1LOvlXr+Y7WNa19gB+3fnt6xwR/g5D+yE
X/PO06KJYJNg2SDJl8TSIUMGYFRtouYK0ZsNdhrVfPfU3q3e6r3T/eYIo5P4G3U1vIne1j8r7P9i
2vd5qsBCPrcp5XG2aaV64XW29NYDlB7NNNxc6bsjAq76AFEYTdCsw1819EODmJJwaPsedqCponAC
m+54N/IczrNmorQmDseDqIe3WWEPMuNGstkTo9/lD3gXWHKjxhdS+tavHM/f76KCB4rrCW5isNhB
6vXg4WzBLvW+4z4D/zy/UVvMOkHAI2eMP7K3DhEsGuOju6yL2Be9J63lz72iLBMkRpHb1q0A6TCc
31x1y84Stsijjvo4/BtAscimOTS2X6strJt0raOy/M6v0AH49tL1YEl3NbN/NfmhHabZPPCnf66C
3sBpuwDyFEugwAyS/SHHVG0rmcuvKF2wVl42vFhOX7ZtloDi0JUyy9zImTV7nL6FjEseAeMeDLM5
s3CNTfMZoAzEls4UCYE8gG9rNpFi5lM8lMe9Jqjw9T2Ngifxv+jo+nBEeg+fiqmPcVPXKL9/xdnt
0zwlgObf5xwGqkIFiBnPpkypbV86Q/dEfXiTHvXnnqVbGxMGYLy8beZP6q4xucMw4vHRMUJhRcGu
XGKm+ljB2yT9qeBThLuZTeG1g7iaN+9Uvkxtua0mZ/vzcljvWOL/XGa+DvD+dyBeL8d+XQWypifb
AcUYxPOEhzPsiNe6s7pHWiUU3ewxzPUeSL/ltzx92JsNlhjWBUCAzzfGi5JO5skg+Roo9aTPC/Ql
L2z3epvPXVdJaAkrGPIMKFTx8gqoxrrZ32HhzIFYBSOeE+Lepfozyd17zu9chIDvF/I5/riJNucV
8wZ+HogGKBQ4gxjZtxlwx+QWDPUI74ve1f9ud+9VNzMZN5PDpZiX3YDPmMagxdWkJKoGcpRqfAZ2
87O+ZOC83eusw9wBrRx6qckgRSzXHmQVg+6vEvgQzW7T59lirtXTbH3F+ZVbDT4nCPDDj2a/a6M6
tv/ympitUXtTLSFD+ppKOFjiiAxO6Cm4fjm5ZpU+5eRbNfv2hUzIl9ksMFiOv0Fr1ElZOPoqk3D7
kE8gZKrWGYPjFl6EFnBfTN7HLSz0Mc3EEaEyXQmZX0PnMR0O2OKfxQdpzihtCF5kvostBGqOa4Xz
D78FjfCQYn5rI8wcF7AGP36e4TDbZfbBWI7ZG0f3Eta8jQLMZXnDoPxyqPs0FncgesqEp9PswWwR
w8yvEEeJ9b7+3ZbnvQyyo8y9LM7L6gsqSPz5NQtuVh+0w3352fESdNaQmtliYNNo7/bH9Luk5+tQ
TP9O1OhLrt/CwiU7LNBfIeTFYDO+X609yx+iBOBve2A2duUQHEVdkt20/yeUANkjk877/nIhciIy
zL12AvGlxt5ghyJnIinOMHNP5aKxhjvmy+rQ7DDCpUWglOQ9D2HHwF96Bd0jI5n2bTHLjBwxgITn
vjiZ4hvVAP7BOHHl0CMlFIizBRt/cGSw28V+Kp9dpmf3EnX+Xiflh6i12UaX3lixS+qpAd3HlSzG
H4r8PgwCGJCYxeMUY31WJerv01whMcc4nTFMAUoyCUFkXLq4HrOf3d7s18VT+lMC4nRn2FolxkNb
bvnFa8chyIC2P3neJ6MxCCjUStAAcj4A1wgVB03fbIHBybE0b63Z6OJZG2/CkxXnoTifp5jnCBmc
e7yF0Efa2Vb8jttN521tYLqb7anvFNiXC3WlSJ+OD8mt0dfgjn7S8OOX+CxFJxzF5bhxrseHJR8R
BoQMinhQ44yuENE9FUt3wkquZHTAYfB2qzNDHyJA8b/AyyDC6d1gmMygmfdZzHIUEIyFwVYfOELi
gIo6pEvNjBemc9q+HFbOLRmtG2B/tLZ9I9XWP3C3vp+xmVefw2BOvdBdKl2ze9Dpnaq4z4VUyDV2
t/9poFJpK9YHAYJdx2Am/v31xn2bHZaFKhZddck8ws42du22x36K0Evc5diWQgeazbJKG+drZEt1
/bKfLR4dxwr7AdEm5U18k0HUifs4FXa3nrK8UBP17IxcC5z/aL6/UANMjeHuuL8/LSDOrbiyexOV
zaGZgICzOoeJi/rwaX7AH8R3iY63bJyKuRYj0a8xmG7/hsfO0Ko77hn3IhhfqFlhuvwOt7P7hk54
9msYn1gJfJZV6eWraoIVe+cBH8FtCTeHhDEaS4/vY+eUXzjZhXOdYVm0569thFk/Pc34c2YXewWa
0NYdod/HtsrEo3yIUz4Cjtp/bkn7CCE2XDjbpL+45twxUyiMzyf8APXWklrSTjrgfptt3F8P5+rp
GV+w413QsvapAOW0gJMRQgVJzBy1b2tI+5lDElnCXpEafMa8KIoFTh5YLn2cCj0OlsChB17re9Ta
mS9t5rAijMIcCtOHid3IWvPK8RHTJ/2J5tNe9jJuJZ72CfNNIhwSlSYPmXbTBznv+YSiytDEIuQW
6Ls6l+T4OVNuds/5Ra+h8V0/XLgbq2x2nj7xSDfmN7fxG+uNe8gG/wKYQCbFUTfCz7kLG8vOlySy
moqrE0AlQxawfayTK28G62sjB1dfwasw8oMmcuBAVpuCz1gzpd5lZuAy0L6OOeEa5ulMzRHZAu8Q
eXpSUmWW5wFTd6Caz4sd0056zhtUD7YZye+4e6hiTUYDj+vr/U4f0fkaZ+u1aYNR3Jl98xkO+jJT
yfpeE8YVj3F/+UDF3VuMFvlB35dYAptv2a5wPVpdWBYEGigOLX45NDPvwWgOnGyynQ3uIW8ko7/q
cwePn7iFieucEopKhmjSPSB+gSiAq4VjqHTPE3XJcBSaAGGjr5PKo6MiHfoozuGJGEQRBLhSJ1Vh
vKgEoc7uM2tP/7PlCD7cK0HIAmkNUn24UFjGN8hTt/l938QK1Fz/m4xmhAEQWQvCc+/aytnC+Cnn
qew+gmHNl/gNdCAp1LEirvBBWfCTgLNMtkOZMEfhOlWTbwiKFH/wgzeqFM8snVt/DT+8wJ7wvaoO
VhiVuomdm+tzaOd2cnGSNPGhnuxu0wihDEj/1+h40M6s5LcO2JD49YD7ywRxkIM9YCp+u2manuST
d041NnlerRpJkJZz010sxsEFp2RseJA56+L4bMIEDWg3uCXY3p2HDH54I6ecDMiLP5/3rB1sMASg
u2rGO6uoUHiUkBTXD6gE/mgx9zmXE3l64JY+PhJGxx8viVK4Z/Ao3fV3rWk5SxXO1/fjOJCnPrtd
46SY/T1Jp4j8Kp370gUgHDrc3WF8iGH2wJA0hHVf7xjWofFbLHtC8vMCmQ3O4V5hQkAEXjC+75Bd
VUOxMlFBr1Z0JqI7PSb6EHvB7h6Ox/stkqvNoQ0/JqW4BnFu3STQxQIOLBxZlNr7RYCfXeummY1N
MY68I5eqK4SrGSxO7R74Dhoe/2xptgWUGR/YGKYQnwlFhZMBnhXy7sO2kGW2DqXmaVcakqk32gzA
03Wp1pAP42zJp/pgYNcNSGEQwsSGjni8MgTGCRZm+rnyGn02E+Doct5E8P/mW+mlE5W7CNR7xxpQ
cRaUJpCRpVf8cFwLyIWAlUImVAS5zTyPE1xKyEXEh8K7cDzgpux2wSnhwZXRmrs7vMOFeL7c0BI7
4iTWIdm61kf474chPkMxT/lAzUTDzyow8Q1L55+fMf9/Jkj1bvwoFgwNna2SG35LJiLTqcpZwgiQ
VDHp0/cNI22BIy2kG4mFgq5zgdMwGW8ZApgXPvRkztyfSTwM1xktxEaenbuuGcLmWH5aaKWaj9vx
lIXSOPxu+fQwMSPCUfoJtmcUMv4a3UPJmHy95oFnWO7x63aEAkW7h4VoDiXV1iI7kGUCHb/FHpYN
Hh7dFCo/n87gQC/C69UGAQQ4LoLfos9d/fIhps39+QWPaAvHDXRoIMUuk1FeqeAbmZy/DUJnd6yF
1j3x4mGkjLlWjGY8Z3LAs3v3BGvfzXTjJLYE78yfR1eYqpegAnBFcBFm+uQ5tkaenvyOLzds5fHO
UmQE7sdJ8S4MI4vlrrvzq+2ueqCk2KMxi7TWDXxSgROGcSWwUt3Na1b1vTQFgKic2d+9CHPJLlma
fEbCfS9d/3oQpye0a0ueB1DUvkmQ+LihQQX6l0BJhipzYuqLynD51XLXmmlyOnZJn01OrlAZGAue
ZZScCkyZU6bEPMzBw8M4+cQf0D3WNj2/eD4d5eFm70D+twwTS5kShLFzarIH+evl8YSD8Es8IKqB
Rfl8ngm1CqdOS6HKyelFnIaUmqSEyC1TGnhTWuKz4G2xtzgnOW9c1gDUOtCapCj5HQ9n8elQCyUP
jkl97xfrqAP1cbm86s6SE8qf+0luuzgTu+LY89gaj79/NsnHBZBFx+0+otXPZtbJmHSQnGd4sCsO
orF/YqOB0+nY/xOu+eu3NZq0jIWw08FbKUauspjYctA4/exxAWHAPN4E3Vasxlku8MXTJmOTgKbV
5j4dr+rDQlqy8WMxNTNqfupw8m84zFxVugMjtoJv9HMBZh8O4pfVpgBF51dBrer6BcMvzuiXXZqD
OVYBKuMYXLGfEBVkqgKpSA9yOIvCT9ljQKEmLkaKC3BkqkxmpMU1WF9tjeLL+Fvw2WyZ58KWFbeC
8/8tXErqjpGbR41rQq6GOZf5/G6j1v8i0DF+JTuj2bAYpV8440jWiqzLRTCIjsLdDUHQhc9mvnF2
iF3L0PwlBlhW+hQ5JdoZNveHeS4uoelg7yenU5JB5oN6kPq1I7I1Z4nRRHILtWl2oDeYpC82+tDn
XK2jGpkhHtZylZ6SwjXdOdxPQCViiUyrjASCXrZ+vvJ7yAEMMdztzu6Q5S2nPpL4rHFiNuAwFHV9
zWMpKGb09LCI8fEx5SVx7T0shhMSqXo+TX+7ojeIZGIJHgTMCdfXmHllCNWcE4Btmg5p+JlXfieZ
wDY5NCjpDhx7lhAwOPgI/n0I6Dj3l36g6xu8k6+MfIzewPApZ88GEfW4UACPLXZ4NWQDq4cxMy8K
7ShVyg92K7mK0JPkQEh6LkDYlI4sRE08EAxAhVUMLMGj+cOfD+7YJKzXOBsYsNPXzdvm2CycaHuA
jWDlbzey7gViWTS5RD9AmhgTbK/MPoyg05fVa4Uc+FJXcy0UmbMcGM75jsWxhW51HYYOvp0MYx6t
+Y8rbEUcHO5tnk1wjgBh5iBIcViPPtYaaAIK9taGgcEE32b+0ODTONkzoewJj2xO9BHQJ5lYifRs
uUHT4dvl/0pHzGHprsPOxoIKzxsVLATSwbjKELn5qJLE7jLlOTtLJkreFAHNDJUQwyZqaWY+Yc8P
D/xih4RGwX78+4tvATfDwnLC855JslUvonPg0zxDeJlri4jJir/GfRxfWYvzzvLXlMZMli64sBGC
y9peL8yuj8H8UbdkuRFwIIw3ajgZr8wA574T/jfCxXtJGjYEATUPpxKE8pN754waOkvMleNYhcb1
I4DHIlUUCuYtYnm4Zn/Mj/B5ZouSAid13QHdrZR+Sn5lMDSCKuP3mRWljuv6PraqPv3DonVwaktc
IeR6YyHCRBXs0DRxK/rBAEY7F9fpG5hbK1CihYsEzfAt7KhkOhGsVQAa/vlOqD0+DodyonlHudHh
41yMUynchXpMktbFTsRlBXNRtvtjcnaCMe04Abzm8Wuk2KFxE3BsL1bb5GfbQ9seB7fV0eTtUwny
ZorATS1qIT4W9pmQ7hW6xe2HFyDdKBacXGPyCDcxYrI0n+M5zSenY7E8ynJOCgFX5vEyT3j/11aU
K3J2HzNzZRbuUaWqSX0hQukKjJB4sYzIFWAHm2RSaFSBJsVgYYyD4dk4qjEWi1mKp56LfzknxH3W
nJZLxowxsbCXsx0vuUyokZMk+MVH+ZY0E90e1eFpyweCh6g791l0lLrDzRJbZN2o4UewgHnlEfdY
Si5F1Owo/b/c5enpOKTIgbPlmi/bHJMy7I+D1lkEpwBzzoVKwf3vIuEFtqws/gb2w4tVJ02qGPXO
OVZHqiEXQ2azJol/4yIj6Ita0w1uFIiqoZksNffkMmz2n+sMYlZtxcsmcXCtigb2DoEHk2lXAIH3
qMd8dEJiLRDV8wSskSMrA0ptCyhMx1yaT/K9PAoKDBEQZuCmfOwu68zkMwsW0rRgjHAarwlyKnyY
ClSoVKfsdmUV+ebbDUr8edgjlbUaZuZqcUdnJgsGTmBryF7mPIw+0a7BrTwaIE8QSVD5C+aA5JtA
iecHjtxFykCe38B4RbpHUYpiH4QmUBgxEyY2CL5eslDKJqfFm7EDvw4of7MyF5XLhoWIxnvhiGMt
SaMGh19JJ8YeZA6k+sWMqtt/zE/+cOHD9RdkNFL/MKKAL3Wmvuqzi1obEnSTxDQ5kcgPvhVqDuVx
r+vEg9D5YxNfRRw6FuW8jN+SxzyLLgk+axd1kQJly1uzkk6PeYYrpRLxCFqXh8B+iNagUmvacMTw
GwSnhGZanQWI+YhFDXESO/YMF/34u+Ywm8LCEsx3p8bfwOS4oNRJhp6L9t+RMRZRfxVaDkYouIsw
pvbhVttTDjsIJZ7nYK1DhRRFO58DIcmXbJTHlCI3dJwp0+A4Ntg1azaPy75P6ETn9Q5Kv89iInzY
DRJetSCAc03JRBcmr7FcrgO5bCX9WRLVGODSYFFM894yuiCwAGteeRntHJuiWIMx1VNErvYINpRx
2+hLGa0iA25GJisbNC50HoAW/g8V83Tq7ScquPUU6FZyvdoxV4WkQNdLhFSwoqVrHxp2eb/CLLix
7QJ/zVFvHc4nxwi5GVnrMukkCYDJAhIvhI8yJ8H9xcch7uXw6cQ89Fqydz+G5ej0apxMGm+Pb6QE
WSykP0/Qovhv7K9Y1JVczKYpt9mvY7iJfyWYx8h1jmaz4CwRNLNrGjFx6qzdQOlSDAGjEdnYD33G
tSYEUQwdNnh3c58Jzol5+hpjt/THeuv2rCOx4dwjY+yIjE1X2Gyg95CTtgJ8B7qpmOMmpU+UJOQP
BaDGBCoFczTh5AL0A81xFnKTANHi5S1I/YUljzc64q0c8jH6XsZmH4ATw0O8COcRVpwclr+R9dmG
Yaz/7ZY5cZuRuMZQIHIRGQ7yAwOGnTGr400Zfx17+jRjK2SeCyiB5py96MXOsjzhl02VAXMUoonP
+uCUCgIsf69gUhyc8jxnazi3Uxh27chyfcwDU5+PjFuPncZ7PCf0OyWiZOJQ6DE4l6U/PoW9MwgP
04/7T8Fw59VmtJ6Tt5j1lnKp87eE2OHHSL+yK33mHOW/EBfzRPkgbwTEPBDSeycoAh4V/05uTwTH
hLoDckllTneffig9b67PI6Br9wn7pMmbcy2QnmrwetciulYWX4DDOp84wuc56CvYQDCWxss8eOrw
ofHIjecpWLTTd3debMXxjmef2SvoTJneYaSb27Qyp7bH/18n5YY2DGm1iVjIYhUINP9zLU6Ow3AR
SHRBNmIE1RxvrBFXatAkCPKw5vVYm0szvqEThsPaJLMl5Kyap9cJG1dqRmn2+QPRKEe1NI7Y2FMW
XIwdA53dk9McIZpRLBMUP7RzuwGZ1jSPzFsNSleWvSILt2zS3eem/0jAleQ0h4MKfw4tCS8Rwu6P
/JMFYm+4tLjBcftH6QF0ceJ+N5P0ng7c3w8qD1OgHf6OJyIdxe8Fk4YoNQZuHRsqIniOdMN/LdZg
AaRf4VSGXjfGTrVOWC1M+h1Q5I7JKhnsyf8VdfJ5G0/81aQQ/T+SzqtJcWUJwr+ICBD+VS3vkNAg
zAsBCAHCG+F+/X7Fnr3nxN7dmUGmu7oqMytLI0u+zFIZD9G1SS4/Yrc/T7HbFxeymi3B6pVfWe4W
mQETqro1+4NMBgkbiSM1eIKn5BI11p5UbdRePIYbVO884afN2U1sK/LaX47rLT2JldlTuyUjM/L7
GFTtbFBmkMhtOOqmLA06dYnGkfxQdjLAgBn0UqCTlFeaNKZkga8bFVEz5gB3+wbpTnIxAJdqFUYY
uJNnRInidzc7ozOUeUts9jqc6eD+CSqxjuksSayQRRE3OC++RY/05lLQph0Q/qwpzXJ0paakJMWG
M5pTmCASLsvJVoWofEISUASxlFOd6B3XdsQv7ehQDiYd+Fqltew9o6UwKmfJYVJE8gDuXABSv5nX
22zp3lf2yIWgZsw3LA0nSWEXuJFhaXdJxromq5QMqW8UqbZ84fzcsQGpNlbeowVcVf7B/lDNcyow
5oHWEDAwRPBmVMXgRvb9CvbEuOUrDAvvtBGycIjUQJE1qndyytvsGe0oAK8oJ4xvSAgUgIAVxo97
QCWp55Ci45pyDp4HDZhpheZcZruyJZiZyqccqBLrPn/Wc8SPbp+TbUAqstEvH9croWjwlVLo7bcM
YhQJ3ePNlcwfzrUZg6cSGD7GzTsxC6/LD+UDmceKfSDTAaN3CFcrg44ZXbtgWdJCNdL6zoZ+npup
7kerFKx30TQFNq15EGyI8QoQXxhHEOI5NAdTtUSq9jGYibtD3gchhkMBJT99bzuqL+qya0bxVuP0
qO2pWu83Ou6UNvmqBpVf13graI6KEYP6nPbMhtHcqu3irSrrPikRMAFYQq9ui+0RP8P7dNVyV2cm
f6I3bhxZ/LhYMcaBhq15TJ8sPjEA/S4kN/gvLR/wkJuzbrcGcKCbmLFXpYPj61ZPyNUB/sqRokNg
VJyts2BmbVYm4bobXj8xam7p+NnQ8kIQb0uiLHpEsGP8YWg4AGASdJz2Z9LL7h9qTna/njFsjt6n
GUPW7kVXx7obCz39TNfjHok0X/Ci4WlaMRLvTg241WtTgsNjdvBI1V8XIulvdjiZ/SBh4PTcbONw
Fe6/zCdQ1dnYv4OsQZxVMC7lmnqhD+hJAyc6YVzyKoNeB8DnPd2bKYsx1YJFA2RbRoe/HqgFvw8L
EO2JcSDv//6UCMOrPlmN8BG1NJ1XrTHtPri3IFI/WxvCFmNEK/qJNpn6wCTmHrMG8I3mYSOF8g59
itlzn0jeODgPvs7myF30aotzCzbK73oMC0bg8XAXV2p7FDE9LoIlAHtBHyacKfCHUwLs0Ntu1g0N
OgfExzrWYIbMN90Qmv3CglE+rR4sAG7ZR03Vm3gPEhwgZs7GBSsIwxqKcEW6dvw7t9Sl4TbU7WR2
CUMJtqm3g3d2a19HzBupDHCQrMphv6e+5MN0g2v2BcexsP72u5i8eE8sE14Vs6h51eSPgPNoFW6L
u9jgYI7ToVuAhXLeB2gSahRSjXjTeqje3VHfbNrBwqliPtngckwvEaDRgqXDR395TvjIakaDuBi/
2jnJ5SWulW6tH21p6ZpqLQ5/rpWTvWFq6fhGHvfl+z4D+kERzyCVfthknRthAluUh/2d22WCUoMF
8w3pa9Ln6WZPhi89gPqxj7Z9jm1A3KanY0uDgWSdc0Zo8f+/Z6PbCunbNMrBW28uh/SbrbsQh9D+
wA18J73zAnTQ+xr0TgwMyXvG54XMHO1L2EG8hBrM77e9mknmjT7mrNbsx+7P6btPlkb6Y+1a+pAG
KX3zlmQeI9UdaX09/SWO1BQU7ro55ocL0mzfzPEbE53096FcAvIiPDZEoipuiy/me6m304EmZBoS
SwRmks3JQcLmRGGmbPrR1s1SrdGRMfhqTodbSXp+hkmj1aBHcg0xCklmvvUdLilrcsYhl43gVB2a
jnS+A0SRTdI2DL8m+li6dAYQrwG2Hdi4X5F/i8BttV2eJ5uHQbvlA2dfSU0rOtixIJPG1K+OyJrO
B72T0b1rkEedMR9jTBr60owZA78+DnHzvlISWbg/vKFkpe+N9PQaukMEukEwjahgPro3isjabsAq
9hWpsa1NUfRLGyLvGazSxgXNlWlsa/p5eHrTgAqNXkCbigJynH5GhRSSyIPlG92QNO2dxmtKKWxZ
MVVGQjs4MtbZbQ7tobT+/B1NVoj4tPO++HXrcTNDbB7Xwy/2JQiDgI6fFnJRIGJ5JO5QtPJdNSa7
NHCbGMaWDAd09eEX4x0mVwztCkLQj2meI/PG/+I8YpGsOxduGdVxyTvuDg9LXGXHMWUgkUo0iK9x
kXqmstcyq+63kDbhGsUH943VAZuXulkaJi4OFQEjsPDd5RQmhqZJo5RZW8zf0gNc++jOMsi+Gurp
rPXAnrLeFKnMBp5YDWt9Y82jQAxN+QQLAoHSU+BCP4xrYxRYJxC0MI7FHD8kq/Hw0eWNr+LhsPfi
wchc7CH8cswbAi38UYnkPp4C5intQsHIymxPBx6bOQQA2mjWRQFd88GUyTzgyHTM75jTkr0Zodmb
UZzmzF/EX8lIVMTMrJcFmrUlrjt+13BIJUeU8FKAA8LJ+JIkcRbXOGrQLgXUQTASBIGcQm0g9yh+
IQNBFFzIFDRSGHyREMIldI39EoCtmWbPaYIF34iDeD6YegsQnYIWldSR6ubJxCyG0LLYgil4yo10
wUvvY3B0duEYp51MC3GNfinfNwDCTUYMMlILRFNB2GAM9efjlqipPY6uMtmwoKZEBcRcygTBP0er
NKZT1aaUDyBTIHvzPiiNGinGoTEiD3BdmLTc79F8wjnZz/OEtNRkihoI79RG9yKpl3DHYPGk2ylY
3YdZpBl0C5SC36ILzzIo+nnlDtCXIJskkCSrjn8fw9x+MS5wHN4bya6TA1tVJnQ+JoyCeHrPBIbu
4FQ7Y7HPp/Om4B+0OMCQFf2pnNZxmoKn15Du4YFheA9sC7+YbtDuvRihsfnwjRcScQ7YZsfCjqNP
2Yz52esBrMZ8M1rAVvRk2rSoPshpmvZ4uwNoOA3hCqJ38TDJU1a0LXVETAyQt4qlp0iW/BOMc4xO
zQTp96IxKdMkBmTAv334Znsxxuq0JBkasRnZUYrKsRYkXLFSQAOC3tssVgUY1TfgfwtWYsKzShzT
FLXWGAmcWqQQSIItJkC/EV4CkQf0berMCljvoYD0WAdYHqUAdKnjqaiWCB2AS0SiPC96QiiUupHK
rN+tbfDRbVQpDHMxVsyKB8OmFmUxsUwYQ8vxzUAWDUeoX8mPLtWgw/2I+aca02GImIWR9UemgcZ0
UhI/aGPuRvjtuBJo0cR3pK05JuIp/uHdVUvBvByh9xfmWCjTmz59CMTkOYd1Sr5APBKCML/SkaJ/
htR4jvKgYoPVxW/lYsA7BncARWRdJMB8glin50EKXurkxyUjifDZR24WjPGPhqMzss04gXGL1HR+
UCalPj/fI5t72J4ZYViJGNgeCriAxwrBlmOKEhyS2iQ/B2U8W4BF6+OIBmKMUXXsXVTEXNYCSTGF
04RaaTqVcXmMWAJZjJkAuLNrJLaE6MSlI2l98KEyxtrEtGNGV8ccmO8xJxv9An5NiQU/GZQOnLba
uYE+ZKjXUDf1KTrHRugx0RngAK4Vl+lJHMOA0BrLYx+Tj8OIBJe6jYVivwzvSMS/w5p6c7rSkfwY
S5MYkla8MP7gkniShAqOENeNT74+FICmIfM9KvsPG1L8U5gDSWcZyVkglyL9J5ylnFpj3rEeXImh
h4/JKkBgjx02AJ8J4i3h6uhT2lXMZqJSDpmo5WpJdrMyAqjHeXcVpz/ihbzf/EqMLFSELSGtyogo
vMIo2oa8HNO26QqwyzE4p7QAHrB4R+8u5q3dcE/IOWzVqRiXd4YEYPofAd3/lv2o7pyAdJLNwIFv
N2Na9Ia2AJecLMC3m8Ak0+JJ3Ry62McVlrAghegv0C32glXf7LjjKbGsBERiRWFwRk0ibjJNeuFH
HOWdv9/5qYevAxA0mm2XkxvenaForlvhiXHgQF5jj9un7dAgGQOTBWW66SPHIeN3RgLr8GcY83GT
ZFpirWf9rTEuM23z6uJVC6/yUAxBZrZsTnCk9XVvwamamTwtWqsjwYWadXJK2hfx4GSOSxwDoREZ
HRHkJF5qmtQ+4MTsC/xeQS9MkmHIAix13oT8ZgbVX4YOQyeIEpXBLcvGaMcfAIMtP4HjdoK8iMOJ
+QooRUbMnmdvMGkBMFzA/Kkd06Dv4swxN2j7dwEwp4sIpuARpqhV2LFoZz7GgugRQK9xZuvDHqAf
c5UcXEJ2kmoi0vUvzvg6oRttgHaA/5HWE2nM3wtZgSfbe1eUKmA/7EDFmXNZ7fUNPquq0WR5cfyo
qX6icfnMG/zA3wN/8N4I7TATCOEo8lid5U2H9YLayd4XHQEASAluZ+oihjdlG8UpiqQtEfZq0aYP
8wWExZFcm4KN1P5AlCxTYciP0D1goZucy5SNrHM6iACyYENY1iUM7KVNqL7SBWrEzdmKgZeQfPbN
f+ou3WZUwQt2E1D9wpubQJIR74LVwVHvJYBv/ErhKGnI8lvuf7xfKVo7HAehmkNgMc0VAtfhuk1U
B5sEYCDJQGVFQjDiJcIljxEmjzmlZfAec7MH6f8oCUQkoz3s4TeKr309RmhMuRKRpiCfUUKRsqw4
sR9KTleFvwBvwYMGEw7xPfAx52MVUhsjwiUv2o8h+On6uuh0yqh61DeqZaqh2ucQZkYWoRCmJ2Bj
BZSFklrAE5oAqfiH1izek+RenkMdDHzDMDmYLf9qfmMfbgsdiaN+qJaYMyE67Ub4VJ0Ul0yfLjQp
uRHg4E8kw6HLfewwq2XYCfMhFJMP1n2y0ycf/KHek+X09CS/jjiyzmiT68C8L9QvN/tqcbZjphAE
Y2goW8w+htitoMGlKxykn3Z/XgKBezxGmI5PZoqDpthAAXGy0GUtYJRBQkw49650X/8NmcMV44kL
YY+0jXgSQrRozqahg7+Qnc0HdqOtjzn3d8ysILP2ussNXTyOeGSXmHghDudKOHWwXm+5Gzveu/aY
peMumaAFI8EOt1E3EiY3f5RTW9I8TGiGVLoIcjBWs3XLbRo4pq/ovF4haWdtsRQgQ0jjPEGsjjQ8
R5HgtlKsrYZ1gFb9r8llUDeMh33T3m5VLAeNA05oyGtDSE0kEWJYtEkbqzgxit1Rn6CtRm0EpqBW
UP7iT/cGIEJ2x9LH0FMUnBYS8Hhn9wwKCRezm21qcQA+xXLs7zwTY72eO8RdebDbUGDRwz+ZLWnV
B9AfLFFBxyFhj/7BWeO/GdgKHJxYQqEnlBHDPgQfMiTtFRkauDZDhtDYsNJ+S62V6lPUCNHRKpL7
uEAJMCJYysqfpzJZFkXuMF734iY1Nq/duIb0VFK5dlxGPrVNKnF7Cjf4889e7LE8HvXGsFf9mMdo
jKo/CIqMwGTetzJTlZqeJKihj0HrWeBsY1zr8JajGJAzcUReQXeoGW9cOH/KdbkLZjh8u6xyGo7l
0KGuoRnQwNFWx9BuiH5YxU/PDk4Z3kKcmH17TH5JzaQKxz+XyneMxRQ7MUEeYHnTVJDwLTMfNPs9
aevhNsBdurvqY9Cld1P4o8e0bbw0ZNWkl5yMIyK+/ZnG2IA0mYXOmu5MjgF788W8awKlX7q7nqLh
3xZu9zAB1lVqJDQLuWiHXYqeD0nCwjtEUYTY0CcbbSjmxlEGjQnpcEIrbHPsMTSR0Cj9mSg+JEVQ
JP1J0v5DvGclyIP8EFod+RLaprcVZmfTyX/yxxaf3GMVHH0OtCc0I9RBTnHCoJr3qg37cVkxcQ9y
H1Ibin2rZ3k/B3sDh4PJgUKBVOEokfRkhbtN5xJqTJMC0bObNyvg0U3vxqkIxlMOW7gQR4FfCyPP
sfsSPDBBhoRGCRSYH7qzUrR0stAuIPjP0BtNKx4WSeVORhHh0qVNzi7lo8KBnf4IzspNHOhj+yNj
66fxNxnzpClHkRqkrSVxSJQcLwBqoiiUCwmtp+w3y/dG2l8kuZ/dUGJNejZttG1w9G08gQ1k93E4
E29vVDcQWejwPR5r8KJEIHvqWSNuAQFp8uWQU93picQDBRNcQd1CK9DgPL26K+ggfdwTyTcBEHZO
F9wEj57hj9pljZViydhQnjoP5E7wcxZc+xEiWEV5+ZcXp1A0EL4xeRU/qa4Is5xUypvCgQ0H3iZm
wHUg3fpwIQfVQ4GXNNzPEIc5ZCkzFMFSc3aD+uxq3iAgE7QUeA5gE8pr71B3g73eUd7JfB1JJC/G
XIkmDvJiB/3fPekZWSaTRxi1Q/smQNb8jwJDyEJpAf7BHkzC0TeLa/HcmFmNuXyDSc3ykwLiId+g
Ky/N1jA7g64bb+GSGbB38x81m4ohf/np6a0Xp3XiIQ/dWM0nUKteII7tMcblBb6j3lep23+6L5UC
B2vLlGC/hcwCpo0OmK8jeLr2EEFs5vob+q/eItHqioiJWYx3DuqpeOPAEurXZQJ/8Ps95zBKOaCC
Gxg+D+Fm9TiVicTEPpATxrjs3N8RTznGyZ/V+NKndaLjQJ4MlR1R724IskgbjxGABSuWGIqhz0X5
O5n+ikiBRudP9jJDviG9kDNuDJTZw4n/Zomd0cniVoRDfT1CYaOPPMJbKwXeoqrh7IAdv8LUeGMo
3x6Q79QzEdaI+CLsJTSvoYfn9TDJF7cOAgFkMLtMJ6UiWWH07OylHpOtmyEnTqAzCSrQhNyn/AUf
iaEEax1Rg76TyRQlOpviZpQuKMzDyHoj/26yFFYXA8++bYCoBVSgGxiJKHwAcn0krgjgkNC20DmT
GzOPALSCOQcvJovdDRh6DgXpX4ou4COAK+g/E9GXIPdAK6EbH/VYPQxGbTyQamcorfV+PkdnqPrx
C+61NzcoREERKJGrHk0FdY66GfTRIbmFyEa9jq/19LpGQVnOdkYhoSTxswoBeMOa4Uzx9e9D6c+j
fXBwmzYC6ZW/EcVtsUbeL8I+nZg0yndXDJ3iiGeyJ2XIjdL9WSMyMMKhFYwgI0kZeNSQpmhT3kAc
m9Wl5UMEgddkvZ2+kJHqGk0QmnW1VFom9FVxHLFKAbcoQjZG/2F03UaXQaHk6hur3BvOJm2erRPL
kNtjtCSUWEpuChYPvH9kIR3Y6bS68ZFXrDZp1PTKg1nrmY/ROX2+zC1pufVe39TuSs+ngVND3WjQ
E4aVyMf22lAJFtLs9zW4pl6VS60mqNBvTIRFZQuupInSYOTkWAxUMjrwicWDuUU/UxnTVmpLXkhr
bikqpwVOlwx5a/FN+JXj/6TtkAuPyATghYSHfrNhdOAYRAJDDR8nLNyiFXCrSbOhetsipi+Qz8Eb
i1TqiF5REdVvRLAq3l79UdU0yjP40Ttqgaje9REo0FVKRwRr6zWw7x+YLZZpFKYAcWB5div9oYrb
IV4VavRy8rbbBAGTw/ahzBNqME4F0ifaCkiovibvFh4GxzMd7Al1PP7E/RmHRKDIIV/5TRTQnR9O
glwC25M1qQrMILBRHdWgqKNHhKZtuMfBzDDAPTkgeTDEenHIErvPChipFeV5RcXDrrgJb31GXXqj
3S0j/N8MjDTJXiqFZTHNOBDQlFX8urvMcgwAJ7uc7iIYxIDn+MepsO3zzZ9g9LYvCXVeUcFt0f93
JRBAyrkcmEX5VigMbmcFf3ux2R5O6T3W5ZaWhCNdrBwjkkLqFy4+pXMEDyMfFjhqRRd0sBfwJ5At
Hh1krt4+m3FlsYG7Nr4F3BwX4NO5gl519UGVYz7sY+VTdBhNCMPNy74/XNxSWLMdqhvOouNA9A51
0KAmLYdUdJeW3mpQprSZF4iaFzAQVS1cafcN08qqXpyGvJNLX1UPcxFtCUeGxnQtOGF9U5l7qCOa
EU9G3Zh3copdjar+2wGkHabVxRihGBkfusahx7CkS1aC4SCHJAJROo0Y6PAwiZn6+M6gDCduR+CL
0bBNffM4SlFI5oQDKtUvNtBAc5RNxRlgrOCk96KPgfwBte/tYpNbkvZSQAHdyaNrbGifABHuZg1p
aePDpLi7ikBHshG2VcqQGiPxKXalkvU48jUmzu3p2PTqiO+oxxaUJxijqC+jMAKzLYxVLdwxyfaC
LlOXTBR3u6FbDv4A4UnoKeKHQ4zgxwDCV7Q6j0wP1h/COO2twu4czRrWSHrVoi2bcnXMJpcchJ6a
4jkCPue6wxQgwyO0fFXbtuuDrizu3guwiwcigKfg+yBqHUUmJxMMqOcBR4Ba7xZxg0xpvPrklBji
P8wMurgteX+b6W09581MG61SYAYUdydnLaWV1B2gbWM0xULUjZJLmH7DSE40PDytp3ocfQyBnjoj
ZVVv6v59l9V6RwP1Z/ZHgcQwmqY4BYLKre/WSn40rwM6DwNDzd2Ct9GdJ0AdfvJAQggsMRwNsZD3
1i0Ibtgqcv2+om6vU513UCLdTBvINQLokBKLbUFbQ5GCmqCLI6IEFIqfk7WCDRxr7sodCr3DRDb9
fdKXX/3U4wyhMVTViMZi+6QPL2OhphyEScQIyBdsJuLuLCbZ43hxe7wKxh9yzSg3gEgoG9uAdUm3
lOyCQi8AuV6Rk5gKWAE1BZk2WRhNP7R/6FOWX7UKommkBaIKxXnQ8+igKK5jGk+Rf3h40ZELCCYo
SCAiveiO8ADBGdkORrW2TcjcmMLT3Xy5FbfhuFwUro8BySjrCMgu3cFKjBbfLNLt2HVltmTjb/BH
ZWujckc+OBohzCCxn3FRRTLxbwYFFLxWL8wM6GSU89b0wfBZQHpuw4EZ8rOXN6GxAjwRDYs5H6C/
ck4hklfqjiblJX451gxHFZlDLLkk5YGY3pCqaJGTi1pnxDdibk7BC1iSdDbsoodNTubXI19+qgIK
N02u6KMbCWgJmeM6de4+7W5h+cdIEDXx7x6pSj7Hagtg5sMhSOrI6ApERiITmA8LzmjIquMfr4Lc
H28kcqCPl/l9x7/6+d0jBUZUcxxq6kfk3RBpk4pT1Gtf/6Y41PFdHPnJmWlfWDYfGgZWQEh9bQQ5
NfomXDSzk1Ak77O7TKH4rxgjoyrlju/e2XlPKaHcHBXNLq0vEf34MFeHhcDlwAezNKGP10Ah19cY
KKVBlMjx0fTYPIjbbbaRKQfjUPzxbBeDUcTv3o6hBG8gXcAWHHHRh/a2LCN4g1umotHIqbmO04rg
3olTfAqqVf80gWyzrhxY9yWP1POCeNzGUkOdHOp1eouc5C0H23Z9UBmqayAJ9gz8zp6vJtWq/cma
FRtcRmcsmRNh0MDWg8PEkXNJkttgTfCzz15x5Jj78gpe45Pac048R0+7y+l5jvvFG5ehYRAfRDPG
PXqcdyqfm8bmbEgtKtsW7Wo9BQQylZSklaeFJHnQdIigZMt0nEXlgowHMV2sY1uZtO/BEFCYUaru
WXuJ6jjM8gK1pgZgNZMmZN0deU/P9DnAEQCJtno39W6LzmpqawPy+imJDUwrqqlSfeN+gIpels3W
WZQAY3iD011dbD2EJbE8jEOI5EvaLrlCiKGsPjRIuJE8FtPRfQD9F6C/D2y4HeQrvHianSi+GR/O
it1HiJSs0Hgl+UOe9w0fPWT+YPUIGjnXmF2IYIOOqDwv8cSllG0bOdWHSBgEgAXZ78/hdOQVK+hM
whUCW5qdqAKPLbvSUcNV1Fc2ALTJul/QfgvQOeIpU/yXjNfrIvzVbDwHcepmSqUF/VkUN5tqH9Sq
oXKYnj3K9uuAlgmSRIQhvDzeEyUqr3gDbCodAcA0wGS0JeASDliZ3Olp5hyEdeqM2Rs0ajWQxZEe
p8A6KSxwmnYsvo1fbESUQTlNBz9M3Xkknl91dZbPht5hfjFimtsWFDrv/yVbfggN6OxuztiNomae
Bi+MqcDudTR5Kk3O4wxJLXovWhQNOo6mPsd3wdldx0SND2TbiV3AI5RGI/JsjSPhQ3WRYtACbYiT
J+rggAkIAcUYlDIqUtZcJl2iNHa7WT+gHT4itY//2wVBhjlgIOZrINjnzUbzaRebnjQUpZsBAYnD
kkYXl4qc8NEbylC3nXFbFwUCpRS52tn6rimsyjV5uxSCz4g6JKD0o7vQYbEnN6vF4neSU5im+C/Q
Lkyykr7kQDktJGF70K3BZCT3sq5zX+nuJcUXfiFTZOxmewhDqkitwKrpcmHt6PGNKGRW0xZdJG/i
tefAJThJzn3ujjZ3mWcIGCse8kv3FHFFs84uz1hMIu/ioaefUeKSqP7k9PLJeMbx3L4FRDuJq9By
oNIcZOOdy5PgB9ERENJ2xkWgvpQGRooSDTN6z+uMRdAA8T3mAJJDGls9CHUWQGtr0dLCPSQ/uCYt
7qS5on805nc9F4KUoVyKCM9yp50SZKMNihNmt5NqyqxF6kyMivSzuR/nW4T5IAzcZ5/gkmmzNrG6
YvGyzqyPnlOBAr53zDPkPC0wwnyS3RNHhBvvEuzZHRl1RvbbuCc6MTjaQJaQSB7sGqcEhOXWg7ek
JBUmFeqWt0i66Y3kKRJ4UnQScqjzx6RjTDj4ydn4O97jIoJ4lp46emoEaPhwA1nF1q3YOzISMOcf
1kAWWuESxczAGuD/ypE88dHkFsgEaHY2+ZokYV8nOeplI/U8ETn/OtG4Tw5pH6RrBtN/5pRCF03C
q8hd4aO4TwT0COHBCygJ+cpwMuHLGK2Fsat8TMj/m4W+gfAfNUHBc2gDFCVMUDNyrk4eRF5wISNG
vKFfG81Bt2njoPNAF4mTNCkMhwKtjOlpXajRiNWCCi+DAZHlpxKgDcABbscxCtJsHhaaFdQJBQJ8
7+CMSA3Qb8nwNX5F0Yi1L7mcfBkMzShiwS+kYoUc41kClVDyiIKQixqllAyjBUU2wZ1LCGxQYdBf
slB4Rrj0lW0T9XkdVFc5TyLj9IHwIlxzVub5mV5dontCKVAULDXHIHGyA/BDth30FPsG6hsOE/fi
Pfqg1sNYx7SfYd8dwtaSkBss5jxnFfAvCUoufUp5SXhmwxFwWQIsa1TZhOW7Aw7CxCu+kutg1hUP
RXKRhgXMDBaXy8ulzkgAgVBshPzlx+zrHU+yDkij6KN2ixP4tMCaAm8Jh5RnB0KzNLzwpoCn9ayQ
MMqBeKKo3fCg/ndznulyu3FtN+MhaJ0lIhb5Kay8XItwQGTXFTtgWonL3FKWf4GF6EY1ZTXkRpF4
/FReGxef+yzYNv4CTwtr9aQyRTovfSS8Y1mbKduY9Y76hLsgiRcVPMt4awM2g8ByX30d02hD+mRY
tDJ90GeH+pya4cyyxEWfVlsa3XhjsnRe6DdpKpJN8v/tsdAURXGS+jx9Qh8rRdaM6BJI8n7VAw1o
/HlKDawIpxILeN08VSJJOGPoQWhwT/Qro4VZiLxGfiJfJmIkdoTFjOLZYBaGdLQ50Wghd07CGMo1
y7/hoKsb/MP2Jn0AsXVkA8prnNRt/sNv/AkX23bn6u5sbVRBBog8+ynhTDR89rq1ZDzZlQcnT0Me
H0+BLrKK8LC1r07b7dGWFfXMHt8q3yybV/a+nGiy3Oi3lh3NI+W3pEMSUO4ehxjLQJJVbrVNRxdC
eKibD/NWb6i4oXh4EaA2rM8sawM5y9JkzxPDeFx8wYndkGWyNKXpg1CDTOkLUiYHPcuJkMjqkF/y
Q+XMFXiaigLKjv0iOnGkIihHFxLNSYlEapVyPLGk5LtQKjCbHbZFgCYKUjnMFh6/B3UkVr/YMADu
rCGEyTQ65TVWNRfHLaQsIh5fTocJkpdUvgTFApEGKtlL5baSBEtQljN3TIyR54QCShJFtF0wNQg7
ER8h9DcB1tntV7+0c64LqZtJz4fEZnliRFp6DHjc8nEnnhkfLU9GLo9zgyuR53BQ0gUvBwwfLI/+
6vfUeYz40rg7/FxyA66XPOL3B6D0Rtvdhne/F83NPhsKUT3P8zeevcsa+T1Wlh8f3sT2zmzg8r61
G3HHPHJotcKzecWjVFr2PupuHtzKbKzeFo1bbIx9Afz/iwgSGeQ0mzNws0sb+ouNOacik0GcGhZq
F3cb34Ly72nI3zYsdp9YjcrElt9WrLPJqr1zcm94uu+j09/HlODzMk/uPmpOOjeJVx9Vur3wijfN
3ZREt8u/D+MUbF3QXrYo9vQql8ZW2Y9pwR2Rs0FzaIpBrbLGswn/3IzKrMyHoXm1gebJ8pfjnP0p
v+SKtaJny3XCvVVe3b6a2LPwAOpey657/pvA00po5uLoqivYnZlAz3JXJ43/0GhvM8iMrTrAQ5yB
7JAc3Ky1pH+fDjd+JjdqYs9abXmcrPWZ1VIWoUiegPyVPNcH8fVG0yo0gplxUPLXX+xXueH/VylP
Wkt+7yWV/LFDRJWYunUlzj6sSkmmyt5tG5tl2+gHW5bVNpQHIrzLg1wlF8KCJZiz8Zn383udJCPE
YhkyeSeJYRHac7NLLNSgus12XOkayYk/R6PZRoTq9t1DKNtyY51YRRuyFbyDDTnOfDqsPZYuKgwj
l4OAtwMDQ7xip7NZWbz8y4dA0bVdWaDNuBVtbT7FkFCtRZITNzFSZwneeAyUgdzi3ZS4fzUPwce7
8wbrHo3UiNey5+8omCead3I1jCRP7hNfWJyvV7i5ZR+TV9RkvKKmljOcXpdkHby+rGN/rV4iAuF3
0+gB3MNmo/GqwaX3zb0tOm1EV1DdaHGXAx6/uN7KQCWMbpdLToofyLEBDxE0h6+ZsaYNyyAcEAY4
siA16HHALYffjggZEnCwcAHB4rhw2G88eYzNZ5od4rM7C5st9fqOPlf/w4A48Kt332I+XpkyC1Kc
FtG/Dr6+8MxvpyaSWPEc70F72+u5Fa8f6C2EsUd/BmQG1cF0SCHHd8yhlsnpIqDdeDIFbWOW/LfJ
5Mi92Xa09cXC8TbeqgsqYafLAfTCYn9Z2Xj7wefz8GYDngwa5hmGEtqRNX4LePaqZ3OI4H5p4Cnb
3bKrG+JbdqvYPftHcHA5PrFC0m+8Imr4SatuYnX8qtN9jrXDxng+w7vTp8sMDQnZwYoXjfcL30pM
65cmgZD0mYVMVKf6Th0K5J1xkOCKBgQ2p6F6O4tFlszHkiFL69VlLUsrxeehzuLjq9Ge6clFSnIW
3mFEokRvHKHzRN1rkfGXHClFO86+TTHMpuXEajEYh+4hwCPWbi/KO6QgOSa99MhnGU4lXQONVnGx
U0/GXEh4hrHtGo+Glb/pZWE8jvHlCerzoVzAkSJXM/HxF+v3S1B34Ob2gxLrF7oNKavxD5Ekn8Bc
hnOzx6go80RsEAeM+uxhHW8SnhoMr2V5Wmfh0cJPUVcPhDUEzuNXn70YPbCxw1rKgzZkLWHUKuDf
fPQd4EYGiw64lJ9b7n1ZVgaWWJRNyXzOtTWfIRShkf5nlopSs7i65HxAz9RsGdpcbUc984bnsl7D
Kjh2UmrOb3x2nui2o1JdIS/nJwMFFhfLQCmh/G4EP/u7t7pM4NZr6cF9Hqg6tpq+YZMzysPdZG+O
t8lzurVfXf3NOTYngwCF6Cbzyjqo2yvpMiqUThL/xfRzG6PeIUGHWWZwyeFnHnOsYAsb9Cu74/2o
N5ac5GgdCiQW5oQR3tKpT5Rrpy0so36s6UkgtXmH/yCJiunm+gExRLfzoDPevK09I7NppESpioZM
lUyweFnSN45TUoMuQP7yop48vM6AMxjLJmiSHVpSs9ZWz6fJOX7mksvPZM4EB712n7a3ftZ94D87
OWbMvW7ok/JvgrXzU72ADJmS8nBufySiOAZH5Z9MTL2TgKjjlm8586usoYxHL8tW4C2s5+oHuHSN
F+2XlVXu4rzVN2QgB/jYRBOevQXzByTPJBkUhvKGmzE7q8NTPTlJq8HKejVoiMRqDzocpKGyfj9S
FHU9YrNVPEPgKFuY9bvGke7j1AeuCLqml/fBfD5pd8xOyGjWS1K7mSUGj/OFdlP5BtHXB5dc//b2
OANe2XYDuEfWRi5xhzVnF4qzEpNim48B2cdm2u+aAnbtTVlskJWMkSuKY41+KAsmir9hy0IlPiGD
HSAmvpxkTKzGrvwskki0HWxZ1rGkT/WKzYuskNrjVBp1/O+NHP9evuprkPSdGkjsTozKs1HTijUi
vCRNjFhZSJPBSzY/6RNYIl/WZmIDk9Dw+zVL9RnSfewz62aWvaRGe4zITv+fWLszzs5wx8hulp0H
AQBlHfyph+JAIGE2U83QcFA0d6tTwh5/dtSboGZJs+sVOX/XwyGaP5dAVYhRP8gzZ2P6Wjqp058W
TSQHVsp31QygqpOstI31i1vcUM0lLcakyG9Pdw1AnM/WOju8Bw00Qn8dUHSoUgtaNKSplv0pHdKN
dl//ru4kcZ3w3aDUO49pF29DZqsXV/kWGUQCgzaqC7v3TGhphKneqfMfTRw0TSoGU2tdB+JlC/Px
2kB5dDT1kAFQCDcxWB3/OqCm77ZlThks8BpAUw4QUlugYRTLYCvpjgY0+Dufqqw6eThQOzlR40Vy
2WTEb8aa66n78shoLsj6rnlf0if7YfA3j6bf8CEludh+XGDUkbGd8FHlBDSe3zHDY26cOligH+kc
WGAUeVWNh9sOqmSrPqMKk/mAk8299oyQwx1DPySjqJUY3KUbD14wA4s/4DWeVM6tITDahvWgITDZ
lkZJ+1jQbxKLn7IbsYQTDJJ4SsqChKIkL/qUqsCwEkgJx0CCWC3A9e6G9CCsaED+s2bLE1LZ5vhv
iYXx6a+GIarZy5avr7edMFfKZVrQFc3EnEHqgoTUPYYhayoUK//l+Te6sUIbq/cSclZJ8ITyYAoa
aTWDqM8LSTSP4rz/dhvGLNwM+3rYRJMwmzPt8CuqozO9VKQYev6YHvVdgSJiT0lDSHl7pdRUFirl
EVVhMwfzS/A76Bt7mRzx3XiV035wlHXYElQQt5fsO7C70wbjM4JgKV1DrGAOcjqyse7j13NEHGWJ
cuJem+xZVYhDwcvvuuUaD4s1OCGhAMMGo0ujtWrm4OXvfySd15aiWBSGn8i1JInecsgiBlRKb1xG
FHPC8PT9bXtqpmemu0oFzjk7/YFjrzw7rE/R8sda+vlxrOUtOQyvc10hprx4pvv2FgM67hX6mwyV
di6eZif3Om3JTK+7x9egvzAqYqQzBZzRXnzeavGASGZARYViRRYiKr80fkmAdh7ysFmdiXHfwnT+
9lC3jG8qu4zoPiANomtn2H0OmC3Mp687bj4ayt747hFSWqZnHr1G8LR8wG7QSzsvj9JieutNO7Ul
gIsPqarWGEl3As0HCUrctTJEBAPFVaIhgqtRfYNhla66RsIKhZ6A5HB8gG735irIPa8dnTDjRLW0
KeaXpGr90tdCDZNHFhL0iy35BLw+BjUYC73bcBgKDKvIQPtkoHsbY6TjFDlhfIgczYmMZAcrgYGR
4M/GNO2blBCd6g9PxVtSpDWWh/9gGWLy3ZaFy1MhKaWQffxR2PkEB6b9z5mzIlD3La6HJsAHv1wy
Lc4DQGBhK+Kge9ClQ4+NA7s12cKwuATNhbm4jUoiH6cX0ulMYp3bNrJE2woQAzCrWBvfnFIEPw79
LyCYkO+5KD3kGHqP4gc4BIGUjG51tOv8C2ODV3tlyTwEagDJV+lZBW7S6G9LWVEDYGDWYljNL/cO
lmS+i8DUJdBDaM09XQulRCNARuAh6GUInYULIlMnnecnlL2PhFSteXh66GnBeWSpq+Ex4ZkDEBgL
P+ji7IaCzIJRvUH86x4d6l0DSxbQCi/axfHDCK6vwH47KFrSmzsP5/PXagQ6YQ5VN+W/GzpdRh1D
CS6ZhuLNbmsnD6jP7tHXXVQzGrC/ZiKsV9cVsUFQSj2izAXseGNBojlPn0c1uaCB3IrQff6DcDtB
E/mcPL+9N/hFGS6cnCesdPQ9LvBDcEXIR5f+jNH76Lz6MsFjLNagjLyqe2I2wYgjhPdynzUmSrBW
e2iruFcfwYa9e+vQexG8BTEODYxNUVOZDB3Qg2qaXSx1Pxz9EMs595jYjYu8/aBMRUeOZlIz7h5v
qgipij/etle55D1o0SE8d3DGLdgMZ8+i+kZ3PbCM1OZl1NPq6GQ630GTuo9AHJpI1XugGWvhLGql
WGpo/mVRrF9V5Vz2/aZ7ewBoOGJm2S+gHJZjEBBMuAURdqt7scdFlqA3y3mt8+0vYbmK7Vp9Ui/B
iEOBkU11pCl2cQmQeMlRLtO3694dTnwKJqbc7h58MhRetBr5gprD3dXbSHDsM9wJmH8zAaew+obX
UX29f4f7gmPoHPD78KZm1BHucHb5eSmyL+8cPbeu5ryzV/pq4nzhEoIG2H69XTNuGaoY0NpAJOLU
bgR63GKjtpDR92Yxhx1ZofPIDHd63Cm/WuFbbi8iuYLhDbiW83tfORaSj+rs59IMmX072HHY4ckO
bWeruwjXv12sUR7PWF6x6i3ktNPyYa2JNZmx6HIO1RyMcelWfJEiTx89U9X+cC0hdtVm4itQEMPF
WYaPNjHVvn0Vu72pjfXboCicxuYGLf3t3r7Z9JXqYpxyQANhZRyVZnlcylgv/G4REqje7sfrlpNt
Sd3S2LQc7aiIeW9q+xvi+bpqXnnJsqdvqkpRkVv4UCtrr+6qWtWbbVPhFDGpcf4Fh57ZVE2b8v7F
SVzLMJyod56egWumd7yqQ72nMx2jmekXYXNMDdvnQIy/UMbpou8DmFrWAtMXyK1Ur5p6rSOI5Rf3
oCt9335efEyuhtgwLEoAS4DLcHlrIH6BvIQV4fvE2gcjkT1HOt9WusLwhnLwcwODdXyrfMMIS1d0
6u7ra4dvP/jXYD89XXgOzndxXHOsc9jz/FrIKGCyIF6UzwtWjiBl8CLjkEGn48E/Vj0yYtbefLZz
qkHZFmnXHRUh9RXzwAcohA6IqKwgH7yWXSo58hMj3Igwg5sZNGDKS1AoLJZnZ84DZrhDhr6C6MBA
Gd90asmtoiDx6y3nSpXmN9jEzWhyr5y0dvexK4ehe84y8wJWRM+RtHqHx/qPkvlhU5a+9WYKzomG
MAEa5vs/7hVxDmmGFvy29J2G2+vgEXwtLiiYtYGbA/Rj5gLehEGWqKky3E1B0g3SHAVgiooD40l1
x6d7M6k2DCrF4BKZ85Oba33+7AEx6xEOCHlGLvcPfb5F0+X/udf0bdjAxPC1vlpjdkabDCI2bQ5u
euHVPBYpsfj7xxilB2kTPNStzW48OuvaEwbHLBpAeWyWQY33wM7GR+XaOWKqVwgHft+pqRatN3Uh
fpc4sbtrreUuPytCDLAw5CkMUBBNrKje81EDjGN7VAvA2jsoIApZDkg2eICRwUgVFBwctGXjb8IU
zWTuD5hw4q2R96yx2f3IibjigO/jCHCqOY5g6j0FJERgIHUCXgl6ZfQ1cGHnJ2sbZk91/3blhVFC
59enMNZErJrLAbZ05OVQ1Fb6BQgTNaywN5Y34E7eGi42YJ7wAOzM0WxnHRzwqsNLV5BG1TuZvTgD
b6BBgEgu4bstvUJZ8GwB2+0DBC15LwQm0gt8OUxPQvPW2VWKIFegaKhQkEDnh6oL+ljevLrl2JoR
Fk9jT2AXgIteEfgFpMtqQl2o9SUIy/HdrAjlhR3E1eDAIz0w8YztvSeTB/C69Pmlqz4ji1KXQm3u
Ox95aumgV1SU3zM1EsmptC0tclQRmKe0u2ZX/OUCWvH6KaTCg9xodijpaBS0SH6wWHKsrcdZW/TR
5kAupaKTe/dmHRCJ7BQK6xbBiqKh0221u7cEZDHVQ01zzi+ktZg9qw8ObelvFlRfoOxOjul8px8B
dNCtz545FSsgK7IfBg3X7id7pztMBgVXeB9+XGCkPJv+zPRyLUbs4p7gbIEJPRgsKNCHt7vV8fZ1
y3qIKWxe61glmBy8MEwHA4VdVLeB+R029Wx5qYOAZMa+JanxrYLgZp0mp4NvCSzq6RELaN19Dg7e
BzOD1sOTgxKXsIoCUeRRnPfyQ5P8puMYGEsyWzzIeukHQpsEtiaxMSpE3YW2I61FiXeFc8oYd3Hc
L7qXbChuu+vmqvkMUbNAvOXl56D4QFBehy/yptbRy1O2d3GUHT5zZu+2pCrkT9DkgWDNurlTxbbX
CwAEXqdfNL57Ou0GepzG2Z25+B3WPNx/g/2IA/ZQQbjh87DVwR1W3ntROEZ4p+sOPlVxrhcQexF6
2NPJxo7Fr57e4uKfSkojmmezfa759/lhtWiOu5cucWfNQdFQA7NYHYOLXF5vmw32nbVJwime18Aa
wQo+xZcQcIOpscfwrXwLb/c5WWof9phhO+BB2UoD4UkPh69OtdrybJ035uNGe2HTY5U83EBim/8g
e9pROrCgGBiYjBT0U08PrhvmokTyA+btCCdKF1AmDzZbAW2l4OWBRJCfPa2mrSVefcr2K8O7q+uU
2zEd4Nu9xm+gpz8dznnz2nnYbn59is3mHel7EZfGHrr3JQnTo4b7bbk7CI6NyOTohj8lsezQnfUG
Tff14J4/Qo5IeMWw6iikyTSuPHR8HnV/5jaqMPqfTtH7Li5+mVU7f1gS6zTnUXMPIrE3HDRrnLX2
HQ82kk1R/KfIuY7EiuXc/xLNHBRf2OlTQjOgVJ7hodOM1pccIiBkBLJulVyhPL56AZ7jA9PmHH/S
ut71iiq0iKNNvwEO8dlpYW0AndG1jlABzUnzpAYwVrc4g4vkxfmc7Ed08znVP8Uai8r/ERh+O+zc
znWNQyWFFtkjcaD0H/ShUFZBLqTon1rDS+WvjY8rpL8tpQZXNvyKTSwLrzHZmSlPqgzOh8UaZZcq
bJSeQDk7WMksD/YvqC9bN9vRu70LysyMVYfVc/w+xUED6T1fMzhgQIFCXEMpxHbqvUHvevb53WYP
e9APmEPYZHT6WzgHqPP3TzPC3dXZv/rHMuUGiIyJXYcvWCrsngzf8hrus/SCEl0urAoEViMq8ecI
2vBxiHTvxXmZHKt8Af8ICcFXsBJv0gCrPnw/QMySnSrtTFAo85kYZBfkUOC5uEhvAA39HT7O4WxS
LQZvTZ07VKMlqSwl6ffikjpdWkh0tGYugFs2I9BWjUJduwcvykgUpV8QlWSg4Q65nq1bP/NEDoJw
xahvhSRmRsQnQcZkTLW2yoob7/advCOt3UhPnviNgKRn693oM59zwKgs92ctPNAQNLk9n3MyWJOE
D9fD84jDoQpv+/4jbA1QmHHZySZCSJi0k3JyvSYCxZgy3ETnfv+IUT8wC69Rw1jI7iRLmJR64SIz
Q/UPAIf12OIZuacdLoFO1BAxlceuuxu9sB2twnoVHoPaNa+lFNsh7he7GI81dmRs5FsXC9X9+rbz
Z9FtQWairEEPRx6kEjbcd7GMmew/2cvlgJx1Z7vRW1l96wIJ+bC50yxEYYn3DU8t9xJ+JqC0z7Z3
yfWTWs/4p+AaiEbesXMuYP1fGYO4yBdblX+AqM16/To4aaFyowxxOqo1OCdY4TP3UHFKGeED5xZo
uhw0uUFBV5rRrOQZ8RNvuhEOr4xL9Bb/WV7lHAz3+8DITygfibPytsFA6NkRd9qniN+QIYmQTc2K
KYt3lGhl02+eRk0rqc2tCkWg6qMum/xmA6ovJf4BG6XFKaNEa8JsGlCu5C64R4BEbZbOvvMIA5Ih
MoeJKFZs4bf2NU/z3lJAk9GWiC4a3rVXR8dNlrQAvMywzrQcO2O/3t6DyuLMDD9t4CgAdRlXBs/8
ENCF9qwI256Qt36bqX6KCh/0nADOdu5ZZjpkzzd1stV+F8ToIO9AmJYw/G5pPcEKx2nms5ra3qXM
tplWG27Dx3BrYt7Du47k0ld5+pLEUHbWWy0ZawCS/v/F/nOF80nZ4U4meW8JwLsH3RcXYkFlbuei
x8Gzh2r8cKC4NkjHOAypDCjvH5JEOSTq/Co/Qr9UEuSnb0/f8S66Y1bFq/EzNeDsAmlHgQFAHmJj
kdb/ffNa4liTAhfGMmfp6eGsaWW7W1w9pUPGiciX/PvMecxC1halP9SoZ2RmyHfxfW9eATZzw/3/
Wj1JLLe82m4k6lGPNqmy5LNRF6WjaMhC4gR7hI/2o21OhCmrT4qOxZySSWXSSLZ5s1L1aEbuCef2
i1cE9tCdKr7wqcHuOfkkgc8KXJueVB+9hYQVwUVPgFCmoLng7kPtR6YOSaI3vR4hTzS4lchzaDGK
zAFqTexDvgaBqJROMHeBUipPQG4i3/H/scAV/v+j8sg+cC13QxISIb42xcu5EhMwmiXkMU8k86yA
yA8SERKm/JSk4GS6qEm+XLbzl8+Ry6unyOVMUEqSzyp4tAk4MS4gX/a0QANsBrYHRiktDGob/maZ
g5KHQgq8jYUhD/j/x5O3lYUkv/P0+cR3XljwpHIZ8vm/CqERGl28Glwr3gVZm59brfz6pgRBUDJG
BVRBXHjEPWgC/MX3C5QMaPYDuQ/RnXS4YMBnMP02To/FlXCbRWiAb4YKKOAVClDGIDSCGGgz0n6D
dWW4DcZzD3P17BreG6A97r4pVCuhUfdSjwIPgN3ZQTWB3aJ5oEwnacK7Sx7L/c3zu1th82sSL4X7
T4rIW4GaE5wczAZ0qqmAKQ6QAuCvHws5Bdcn0hGp2IJzFfKMHfRO6PG1OgDkOGq4IvjlLIMcEnvL
C5aiag6WDvkxNVguoZIIVwJAN2gRVhVKaMgXRkAKB+se2PE8cQIn8sGDcdyTSSDljDoHYrKsI0C8
HlN9QF0hQL1wgxZmH3CRzHHBHPXHK2CNNlnaH/inGDGfGSAtZoi0CVP08PBaomqB80P3dPQVxRmL
E4Ou6L77PSuARbSyEJ0/OOxzqRwn3POHYJQKwGR9AEmiJMy0Crwgz6EyaRXiixCWI0CsWZ/Zn+fl
8NdpigGVFCEJHg8WRhPbvZRgOfpM0hC/xF9gFE+u0QQStZSnMPiyET0uxTwu46EiLrVll0DioYoB
I1K3neLLsYmgu+mu+lqX3LQBtJPBPQ8CkuLsbw7TQmZZZbzHQhRstwV/WKbjTzomnYy2Lm3NaRbq
NICZrdLdLcjN5N9oN67g2IOs7DNzYfjcz0Zm+Inst7rxlTEldME0MRPHh4GRldrLRJ75fzg69wzw
6RgyAQLgrd/qAp8MZOA2vNrxbU9HdsgHAM9GsnJiyVZ7ryGkNzQ5QFVxlrY33EKayRfFUJgLtxu9
I/1mBHBlhVcX37jwYd9S1e3/7j1kGLIt/dlnjtxXEdJ5Ad3d1nmALXgFwkbEKYtRv//By5VNIs4S
2h4jYgz7tp6Gii9pmU+H5oS9C8CCHwjrYRIFZynw8xrryKRgYa/TU2R+3L1zdy5gzn4jJgFLCspM
A/Mzm85o9QGMCi5RzaDXRRnbop4FGkA78G8/Hs+AvqibD6KsKrl5DO3h3tJ882owrYiXm4PTePvL
is3ynAwa925vcKPwqdDCpflU69P7NxWu3G85/Lzvzcm/pm93dhzXNGJzc0LoQCeSeSqtxAapPZnF
4BaKGDh68FTfQ6B2+79GWPJwGlU62v/x7DEN1Jyt4dNCqn8TM2zSypWq+RHcYG8gT7NmRnBT95n/
CGrb+LCNdsBevM/Lty9gPUo6cOv6Jby9Se6YsUJT3HzXCIW12jG0/k09Z2gQa3cHU8mw9kRlFOoA
xpe4c2OsQqczunIrgvqpswU6xCTg5RfL3Z3HhHTtbe+a7e/V4elkKybFoBkxmQas2OdRPlFT7jwJ
BYiTTGZ/yGIeMcQNvnZa1zieaP83LDD3fODiiRMHJ6UskpApe3NQuCGkoQ39cqAMgCPB43JLCXY2
IRppWcqwek2OphaHvISOpvNMPg+eVEB1jB/naGYvv+MHLRnniTCQkIm/3rwkD47TexXQeKGMPk4K
9clE8xemwBZ2rOAH5aBpLkAGwP+tV+qzbTeRCr2zev2HamnRV4tuqCcO0fu8pDRe7C/NOWOnngBg
1p/nH5qflscqkA4XZzv7gF3y60WBupdRIliQAZshMiJeCZ0jo4v9I6BcOqyOIID0i2pzHl7n027V
owXNtEnayUYFdghonMCp2n8w3AXrPRsw8J2gvAJpFP1gpBtWIhmHstjkC/FvO9B9lENZmBOOwy3G
4jRrx1vV1ZXPAFhXu/AdLV4dst2c5IV8dzAIbLXMCeGeElMpS7U2DK0hMqQIkNHwTJJWPRADIJiT
7OA5lu97g8rJVoN9MJgJ+S94sXPUuoGE53GEeCU18lZaa6SojpUiPoMiy17noVVx7/BKrhJ1fqTM
JKedQVPkEb7BcPFC9A7ELYPzklO1vkBntple8V/gRvKs2CcQImBJPw8oYnnVW2haxeqL9gDkUTgS
qJ4YHRRL6UDsTA/rzIzsg+G+spiVIwfx/KIIcY7KtJznJ7QikBNid5/aAVttMjiqagE4zCYIgkJD
pILxbAu+KQ+QBQNoHzMFIQUJ8Tr4DoJIMkMKXuzUUXURmZtgsExg47xTjCOAV/bptNWGxMEdj4gf
3veg5PfxvqHLtwwGjFLQfRdn9QjL9LPac1RI39XJJTDR2WOjScu6Jt5AG3Y+aBARK386jZsCKAAu
knZCN+rQ2ndhELWrWmS5Y4CEO4F61oaCUi0WbW5l9lB8JCFjUVFEKMYgRnQagf0XaCreR+w4xt6g
w/GTIwjBayGv4FCbiJwsOcg+ydF/SijLckl4UJKSmCnQEAwyifOMv/mcPuRmrPCApGSUHanyxLHB
6H+50RQsAyqk9Zp29P0VLzGIceRq2P8sQ+g1hBoFSyNFiquTgAkE8iyKEeRSMELmnterk8fTySNf
FMpGFuIBQEIFUQDENA4sFErcbawUAPpM3716Hd2FGWwx4hZzub5eOITNjNPBY42B46g7az6EqOMz
dw/AQheA1lDqvEvIaTGgly2mA5TlQrCrKec8kk/kpYfxhEwR6gcqGkBpX2RHs7ZkhGhbnr0P/UVa
i0J9oQ4FSlAvRND7xg1ZzcAj5ZvtKxRUCTPgDR6hN1zNXjg0NeN794lh7ZzNd6I/fCMvOVPTgbCa
wjzF0g4tiiS/0+kRMfR4dJqSHKxQKlkJnYTnmr7HKewkIjN/IOkMfAHO5FP8ymJ8QD6V80oeNA2C
OxrzEzyAUf0lX/BOG1x9TIdJFIjIy6KimgxeKOFwWwTMgy/FyMvvfsB5Gmc7tzUpMu7PanVt4xg+
NgdkGaG4h9kQp+1BnY6D82oFMyST6D256XcKcB+wIFup8D8LnrJZ9S44pxLd6VXzcoiyl0Gj7D+r
scUUEaQUKJM2VJcw06DDIv+5EhjEURgGN3f7BCeg4xDMmePqWr+lOcxNRc6fwK2Dj7VdwxLUT+GY
jWF9arl/gvN5/MAeL+K/vSPxbBFgRIinDyeEONfPSA15G2f1V8IvEoRmRzCvz3RLcARIc2iGDPXC
66DlHNNOx+oCRTdIs0B6Oit52IBlat3pFKiJDrUShK9jMd5zz4Vj15MjxTaXRfOhrk5X4Nzbp4ei
MjmoYwFG3ilK6WFDzQjJMoVOMYhXFpBFagELrOjguG2fMKg9eNq1zezko1PPN7GrSs+RVFwizrR8
9wmN3voULpEUoBoymrj34Q4g8ucf/r+SAptC5w6F7Op+Kxexnv2HNp4H6B7pJoC3zaJteOQFR0aV
wRGmF9PtBn7VYA7eHHRehlvZniW1d8lUL+rWmbXkuSN5QVecCSNol0rZlGAocNHNhoGDAdhXCSaK
lWaKOokk0jpE2cTo4xrBIiPqMrNRTwGsZVlBao5wIhyj/4iu0EIMNs5QoGetlKOfoBoM4D+h+WpJ
yykG047uLYZ12r3uVk3B85ixTCQElc5qgS1RKpg+YwYWDENRdlBtKQ7GIJ+vV8WAdfn0Oh0eNLe+
15nWbdSHr1N6RM+ORU/fDvU5Y94PSw7gpJispTD2oUxXo5JwZNFAC6D4j1HhbqLJti0oK9+eBcii
9Q2TPeclApY5mnivJbe+1U9y6ip6bcGgkSwRyaHW9sDthqRCGZqb83iCGmsTmaB4f6dd1cbP+D4k
KznYCsGREhIDw4gvYy+dCaA6aj3T3+465CPz+DsdwaUBNMvBIikkOk85yc1iw5Gn+NxSFZ5o0hO2
ba9gEh9dR2JRMthBwQoDECCyjDxoWagYc9KiGjBPcnjOPEpKVEFOiodR0HCWtM+//YKqWWZ1dfeT
ofcY8fuicNnkt2JtBIMDkCFteSuDoUVYgXsKnRus5v7iCa+MWILhMbwPeJZXKCDM+EIQ9aQzZPMK
xqLLCUFpxEDIJ5pqEFGOlUhywTol2L/jm/dh6qTQzkQGPKn3ZkOSEdTWzoEIjEnbt0Xi+HDyc5Kb
zk8fOUJ1LklghdHu+tUu0GCuBPPJa8lrpuoEQ9Px1lDT6NOYUcB8xgp+MrIZyUfhEMMzwiJv37O+
5DtEEj41HEiSYODsR6hv4T1c9XfdEyGEk0WQpx3D7QCyl8MDlFEbNF9bgWEZzd9zlrmkNKazIUrx
wmgIiOa5KDTwRMg0wBbuCNo6GSV1+M0FUrckTLddkkzlJTfyPSOmDxCrmsucmZgYK1x6ts4Pc0n8
kG2E3wnqQVtPPM8mEwxi2jQ7hLwZrj6DsZSSgIacOrl8v+z0m+AjEDimE+JNvHzZRE90F2gYfXpK
Pu2GfVw4K+Uiolipn4UXXi9gmiLgtONiQw5SUo3+PhvCcPiLYVUFR+ktibBDUQdcEwidUGuw4lAZ
4pzSp6FfCO0UYc+xC72r7nUA87XHSE8WKOHWWc9MxlnBcym12dGhO1ICReKChQu9wuMDw7aN0EaE
pgJEHbEEQp93zUabHYBZKVR3S+qN111lvClpBhAY7CIkCm258PXKWn1OJGog8opsc852y5KKWc+p
RLslTR3mm1SprjpOyIfqvhck5Ybmm+WwIWwm70yOJgjIENBRk54v9R4exk9/aaOBwekFRblJz5X6
mhYIrYjRfFL0kPsPvuCpoQf/an2yKALqs6BporfJ9Fq09GZzdjPMnbY4tIGF/eR8XAOpSh4yFTRK
ZEIkBKkuSSFrr20Mj47GASfpxxaeE96zm3124cgq5CcK35asjUfG2nzB53seINWQ/EGkcTHOojnM
KUz6MPvQytBq0DjBbUIRZ1aro8IHA53zKsv69ILJDsKyQKPrFFyYd/OJKO7xteFev6gprfHuDoZ3
SDlmKkSdMokY8gZmCAeIBqp3BHNFdg3U+3eOnFfC0Z38xr3b8AypwBl5d931jj28Zq2mQn9DQqI0
GAio7ohi4CPnIO9guIyYf1Bqjo2fCCYr46AAn4aMl1l3Jj2CQMSxMZ7hFgP33JJ6tmXqrIMdaASv
TIixEKmbPBZUXudgMGjDTOhtc4y2uV6CCecXtLFZujIi4spYXOH+HjgzQFOGp/TxHv4ZJ80OFslH
MNICntYZVCrQ37Cgv6cB0PIws2p8tltD0ec4itM5z9HBjlsWYmPBlFEKSK2JLQosPLouHWGtk+Qy
54J6t3nl0mlvvVjjrIl+Dci5x9nE5WzXW/HC7aNx3YezQauei2MHUP9yiMSkhoieZLZg8RtnmH9U
8CW4CalSng6mxd9s/DJ9hm2J3c/PDHtoEr6Q5XIYCg0GRTw8x0AVY/E7aBE31g44MJOuN6gQJJMZ
+OYk7pzQc2OsEVvrIQHzzuNvVOAw7hIW1kgSMZnzy9j4xAYDERCOd+e+Qhdp9dipbUj1/om4/rc3
QgR6hpARjjPDHbMSHwMpWuNNKa5xJf+5drxWZ/cQ04ny8UgJkbu45jCx6srYwSK236LrQeIv4Mn4
OKn6IxLaO6GFKqp8TLf914KNwMPh69NvmyWKkDWfrBznHd+D3g5JGiWem7NtE+9Gr5ewHqY8KtDa
dQfqvM5gg/C3DcELztNT3ftqKHnhdSCgnAk9b5qy8D6kIeBJeBaGIg0oCgvOEuqx0RthJVphKJGB
RkKth2cqCnxmeJmTlOlLVF4OGesRMMBB6zyTlgVscbl93tQkKecAzd3GwaebTiyVrulhTIkOftJr
/F2HrXhuYtsrwFJoGWdOmItBTgAo5H5x9W8CzOVP64BNSb8dCr5ySgtE90pAUxyAXTwxOa6RGD/1
r0Be/yzZmW+KJZ7S/Nc5ot3kxK0noBO8xRict7imuyQJtDQpRgBFADvwbs/BayfWaU1MP4IanBuH
CQ7TyaO3fEMpVbebD5nCr81rLbrsZBBvhbeTaMlSZM5BuMzpi6dNQhvGjvT65CCe38hVJy3mSrxN
fGG6yKPYhqhVpuhXySfl0KAndJHksk5K8cqFoyRN3UeKABT4ItE7Q7oZ3qyVvIaw2LMzAM7DCMO/
e150a249J+ddK4zlUGo3wYvIMA43oTkXSjS56x56DuGrO8fevri7Igs9n9xQhJg3fJxFm/SSsKob
zUAvbWnNtnqFq3MW0b9Q3mVOF0WJnzMZqk+XGIYkAri1vPtLX89jdHBImjgv0e7j0fxQa9js3eE+
6x2+H0x1ZypYxWIggMYaTsfOeQyEWwkmp9GZrYUyt6LyBFdTUrecCWyvvBDiIV6j5wzEK4G0cIHy
9zPOHSIdm4tGcxTfEY2YSc8H2Map3SsXJsR6ybEkxKHPChRumXiAuUQ/9rNCvSxpAU56/XH4+uIY
SQlL74Cxk/TeRyhv+3teq3ex0F6icdfNDZPhHK3KGypKTKWeAj6+Wf4bQ6V8+U1xUEAsgFkRMowJ
QuEEyiC5bPnTZDJHlQPE74Zg4zEXTpLaiPh6RJQ4WItRyY1XBCd+HA16s8RxVIMVL9td+vNh1myL
3gjBCWXSZiqRE/stqlpEqgh5cGRWhEqQvfDRkZtDj9plefEYdWoP7lLGCxDiaJ5kswWHq3uCtSNo
8BeCZPzS4EGeQjtasX02TELJXWAF/Jh0bm0CzJ92P1JURFLcnWMzh2Cz6Zsp/NMhvXqObnYPSkfx
cQlYLLXZ6/PKk16TzCyvS2RW1A46sBu8Wg5KwWj2YLvFLKTEDzFmOZF38TlrEULfXAZdi4Y/Cjc/
Bl/hCol0xYqKdzTqiMoRfYKuZOUcdH8IkR3xZ0Y2KtjwbRTeSI7LIeYl0rHPfrEe2mAm/Udo1GeS
MioW3g31x5UsLeFSr+j7EF82MU0ZD8dfVgFmfpumzQ+JIATN9Y3I9hCXRR5P7g7JJNd//5CjbpHy
cUulRejb+qQnTHFmayEH/L286XZl+LUuJpFj7aHaev+pxcK1vmHuxrQGGtAnZKjxwAR+1937JsWI
RiXE1rn4OGGYCx13U090dFqKm8wj+L0FmfT1osYS1IWZMZufkcDgDJY1I0E/2/kb8tTxvXDGpFJW
T1rVeSbQexmDI6a42bgSMWq05PkPJApjC5ie7k8ArtMtEUXfnyKXDAxDeDCiNRHaqOBRkJEjJ1rA
PBPbMnEN77NUYB4MV+4LAOOaVJskdkXfc0UL5hKgGibHYpZM3j8IqBVQPJ2IqWwRtu8GyeSGJxq7
1M9kmSsWdZwhi8UkyLnHfWrArF+OeMljluFXCJ2U9bkRwJ1OBUM9RPLdxMAOgCAKRFBvWz1ZM3Jj
bj7oKkxbElgoamcGnDSkPWdnWoTAA6W2kXpbyFWIHUgq/UKxM6glp6rPTavghtWb/ufiyRsS3DL+
TV+smowN+i01fwWDc4MSNsh+VY8rQ1kacqh60JzygCoUGt0xbadiS0d3mE7Izaw4yaVtFUzuyRyI
RJ20ew7qgOXGvmQ3qhfotyBrLLg4l0VPddI3eqt3l9qr05mKENrUdqZyYNbrcPNnIx3SnzuP7+Bc
RBhYeF48qg8Uu+3e4/xtsVg5SJ+k7L1stps0n+nn0T4UUXZnJHYJXy8Z7BmoIeLNdg9oiZzIzJja
zGokpuQ8kvnu3eLmcYHBJ4PBcEJ02gPjKNmelBrZntDLsOUWtCRaX/0rw2v/O69qCKx4o5+Dh7EN
5Vs/0Xxf/cKYmBXAg7Alo+SHmc+I6hrSxb/QMv4obfnHrtJv6ohCGytVV1/aVd8JDK6CW2Ww3P2m
RlIa0pKkN8fLjISSuzkeyfVchCxleAcY6DgeXepKZ35Nb4okIz26lSg50dhkobohLUzoYq7tPG33
EH2k00JbxfcHbzr74LN8EO7t6dc3F7yFetKWmLWRVZcp/DFK9lFZdOiPMDcWya2Xex7ivXz1jxzX
ZO6beGTQKsAxhZT0exPJooQEi2SdVggqfBamwQyzD23TNes+IvWW5dBsoRYGUXDCBLxPNKvj37vE
vhy0juAw7ZSxByNkI8i5bHrjX8+joghp5F65Chq8EjNEeY4alGMPxXDkR3/6f4xA8AhVdLnYaoJc
8XCqoLlFqkMDm4IOIVj2C0k7FUabvqXQhdp9amq0L/Pm9qcwxTBFtHjoWnPm3mVDWCSiqxDNElAE
9Gm4RrERYOP+whfKJ+KuJCYZhPyrK4XuJ2hTnjClQZNyAxSCe0QLg850KzmXQG4pAh9UxK+Yaef1
CMWJbj9SJVT3ZN6YDaag1nHvjNqZSL55tBNxCyiPXk90a6XduwEkzJ5wbgCUhVZEKxgoga2+dQpg
TXHcCeW8g+EmcgkgJZl/qxbmPWS0MYLEecVElP5KTCgAANDf0nZF4OnoppxlyW1Di2HEyUggdWgo
EMVfxHraf1Akz+wbUnt2M0NBUfcVNXHV5hpm/escUhlUrJ9Q0juhjzqdPhJ0tZHs3mxkhzBJZdcj
S4WfNteOgywAzyGaSvvQzrvQ4RiHdSr3jyKYdgpOhiiMcuqPatgGACkXw8/SC9FYb7noy9HLqTlZ
u410XJ2SuU53D9NPl3pclsjBk4p5Y03wkaXZBrA9a+FnlYAa3slcRR4TjWLRY+wwF+i3C5hhnPdo
MiO1IUTFmlMNp1KFc6xCjfZd7hBQkMtOtFeI6CLQZGVH5+1/TR7+70PTtwkzk8rkHRhKbA3nP+2u
U4CMz4+exsjOcQ9bdCE4m0ElQCShdlFFKgoZ9DRfX2aMz+Bo+JrTmDNspPlPikKp8lxtcRgeNVp+
1aGneO99kmoMGot5LBphy7eYH99dlPTZWhgWTj6JEttbZN6IMunkCFmLPF8WsJYCcQu+MzHMg/1x
VYO1gGsccP8KP1dgIQ0kKBXNP8W6wrkZWwvXQF7/hB/KjUE7L06rBYf1PBEwjxSxnE0oH6wAllCw
e2gso9MpEhr9PrqCAM1XTTpCgAw4GbxAI4tXgbxIzKHFIVv4KOgToNgmlFh7pikBNj85A30cjEeK
Ry2NO3j3HKQi4iVYHE7fEDksuvMhqQNqmBPG2/TuUJ3NMv4AgIRw7pAfQtcbVUFspdtE7I2G9oBP
9a1kgwZWJ6AfxugvTQ98mj7DFSKfnJjQTxmmwntst8fhBqBIepJqg44o5S+jP84dzFrAC8nnBd9z
ocyQg6/BLI+maj90eeAC2eegUhzRp5Tkj/Gc29dWbBzRFiLMa0g/7yD6+JSzbXJaUl81aS5nKDeT
s/MGDNRYziN4C17dUPZW5UXEWQDqrr/Duw/gAi1PL7gWKKSvB9E9GA5mk7fT6A1+CET2Mmuf2khv
0ymKWRte0FKDqMyMBYPoDDkySaZBMGSUb4zzHg5d2jdAVyjHtBMADQGmuQwQDOOzk438ztsq5RKJ
SAz2PhQt+NilB5SbpUlM1c8uGiNBmvx1fNvvcvsRsoGIHioqW+ceIeAqRl9ynmr8gv4iBw0JnejQ
/HHLkLGMRPyeKqmN7gwRCwkPm2nsvj/stnzOlOO8QxLiuhzSbIs4u9Iu2XCwk6GDwi86YlREkSCZ
4mq/WP08bBRYO9zgJ2eKId3lDJNMGRYx2gJMFjsZXUcvAcqFcLAYTjHxXUf4ayEUPLfHWXZEBoPm
awoxwJs3/VFJX43TjyDYzP+xdGZLqmpbGn4iIhRR4Ja+EQUR1LwxzKVig4oNdk9/vpH71K5atSJX
ZqowmXOMvxvym87gtaRdsmoGtTW+5d5v4jy8ONiyGoFX/NVgx0gU4n1c8OjoFeYyvQfsdqF/rFWX
vZHRf+VNpIIQlydAQmYSU28Qt5ZQaiONCX8emHXLOOeQKEZQGqNlTLQ198QheEFyXQ440j1dJfHk
5HrM1uI4TlPaL6GzmVTAnVDG8z1l4tVlrn1QdCgXAhuqjTG0YLdE7nFSkhZ3swSRCkCMTzq1Iy0X
5OzgH4pDlNXI2iHSudMqGQj0GXJK/oLPzwb5DBLJdtD+myDi2o2mAbE+oV5v3p0EfFDGB/R+dsQO
LdlbV+kryqvbHf/Nu5VJC2R/UcwB3Mexl4gB/ZT9wVufo3u1p5pL6fLG8hg75VolEwmedEGJnAcw
vVsmXkuiLVl9Skxa/3zeVD6rZtWJ6uGcKc8ZAfpILulP747fj9g2ee7J6nWCJF5miB+JhmJTLslX
gDsFlZQmUm8saBKJCI37ILwWvpntVpV5zi5WPeZsDncGoskqBYbAtWblEe0TcjYKfokjbpE7PggE
LwYseHqHPOO3PxecxDeLDU7PRAcpcuIb523GiJQsSTTcqASQEbsgPbEAyEdGggSE2bJA2RJljry8
FGc3QhlOv08mtUQnotH1OVrXAReB5F6oUAFCz+H85zH98ea6Ver0ukyy5dd/01JGysQfUkUO4Xw3
vbvxN0dwtRV79HPDiEifGR/UeXxyiWWK50uh2+QmrTsYHCxKi4CWQfSUn1/cpUcwP8BYF3howodW
QI9RVNKxkBTex+lEJApdRZnEmMnR/0p3ssS9hlyKf7z/CuD3kG0g5qkViIXPrSMUoArhAGOowsqY
F0DyKCO8JL7gaefnf4RakIyq6yjB07JWsKfv0k7L7ZLKgYA65unAxqzQ/xSoKkBUOQ8kXW/8DH8o
GWxnLp2Y4PEiSRDNUfGcjJCioLf00VROj641SRFRLnrUk8TdwqABzBKVImUOCFHr6pZTAttSW+X5
cgS49Schu6eMJnQVbrDgjTZbmeOU949NZJXQVXL4LOjF6egJVN0G67LC++bAicpNldsu+Y9zUgDD
MWm4FCkw6MPORKQL5Sd6zPlOaPI1B6NP80F9Wyx8hY3PJj2WnjaGMCem2suAAKSyUxwKJVIgSqQX
XJti5FLpIcu+UegL2ynNmE5krmRQrjTPrt0tXsfIQj4rK046ZR4u8kUkgewY8ByyrZO1yYYls7hk
6jQsg7TobG2USQwpB/zImLNFhkCcnFWHY9jlme0uyJrwFM/o+UgVSFIg6+309JiPwz9g0kjL+81y
+GjdtE851qFltPvptrME11lXXXsLjkKeP8pbyyClnAhoZhWJKH0JOwuo+4EKfpeiyhBdTD+ZAV8e
fdQP6e0Xj1cKg6d1KWYpcziFAFhEQ6sXvsuTunIxkQf7MSWAOd2WvDzb4NGh2HLdRvJE9n18gxK8
f1/6HQf1mmJw5EN2IDQ8TD4MnQaYJmMqe+NsA1/rcUwjC1mxOTnSt+wiqedh0ulIvfaVXxGRmWOk
lUhH3j4Fl/SI1PPlKaZMrens+1ZFDhznQtxdsGeSKcQ8b+b2vPwrBf6h2BIwAu0goJd177q1fxfp
TkUakb09gj/Ygxj+hXHrM9Q09tq5BjAgMI8yIkcK3r+MFtgrVr64PO2RNue5pcewKd5Ahsjt59jn
rWfnfxJECszif7hUjGhvJv0Pn24G30tP9KbnqhYj20//KWiKTJvpty3o48LlCmZrAqyFEclAH4Oc
4eCrl/O42svxbjTbUWL6UqUgrpWpKDH56u2HPermMbqWgj9nZApu0ZpSi5JmSVHopyLw7RfwMI5g
r7Kgux90OO6w80+Gq1cpF/1GuHHwwq5Ak0NNT8jID67umh6hM4nnGkA1QXTkx005bZO1rIYe5du3
5GGSIpKptcASt/DnOMJyGYPjELDuMtJ7xeAa7hNBPXeWpJezTfI4jWnyaBtDKVB5uJlBAzJLqeVP
+hPmxLl+Zy5iVJnyKzKvbIsgCKw5oN8gHo7s3RcnEen36KRE6ZKMezH5IT/EzkKj9nuOhN/NTyvD
57vnxLMTxLhu4UG3FwTLrFuk/MMeu7vo6nCmJgPp72Rq0s2j49Ct3VRY2OYfFdXbWUb//1RlB10Y
KwIZUIOspM7IkN6i4OJ4odOnXtWobh4sCwYvopCD9eOuitKMLdnmQjNvK+2fnX83V7pixeeUypmx
mzllKUN5YDDBAtGJvV2CJQzYX5ceoBbw6wP2WILxdXQwtmH5J3jDorr/m/tFQPzVPd6satZhQAcM
NL575Bb0VsUbSkSmpSBVgIjJ/sbW/gmRiGTn6n1TbowduKNUy2ezFRDKNnOA8wl6EL8iHqwlKqPT
injV97+XFCDaxM7IFNp9fPTR5w28eSOh+oS+oCHDvaiyWgvuGpOZqAgopzyAaI6oMx0w57Y9XDJw
lZ2DkpJvIiXJ2c+4V+cen7Key5SwP/yH8LetrESpW5Ofz8rkbZwlCi1OqL44rexVH9LXOQSPCZUd
NTSytfLEgwBMMc3WpE6RFc3Z/LYYuRFRnyGinnM2xw64O2cIf+VIzBJiBx36bUoY2RoqJ9ZGdEKc
IUQVXKzyHgEx5syM4ogBbiRi8vi1W/dJDkb8WPBa4WUGyluTpgG79xatvrkgxRyGgoVOPKJNbf/C
Nec585vH0ORlQ55ODYbZcjTSanzQ+jHtihaaAcoclFR7man9AfxQ+DzSVzkoqByE9nvFTGchUM4h
GDxHYQzXbtIJUJ5u7QioTbpDOortfYZ7gLQ5hH0oCQGnDl6+fbdODz/Q1TUm5vCgB/fSOLv3hByK
XB3pi4ZwdleLTyW65e98SVa+OQTbJPEK9mm263IGhU1F9uthSFB/e7eNS7RTPQN47+BTcy0bH7H5
qbx9Pb3v1j2nP26j3niQPBkxhe5l9J0biZbQ3JZd9laZsgCOvdckEBfIyDwNKcaqB2y2M/vXebF3
Xed7RK2Y2he4UZfs0/Aib/48+SqZTBjY+xO8BuBi32j/cAdjFUXp+H4Lq/S6XqqIjgKNgLLa6XVc
RfeM9Lv37rvgPfsiSLtEVfLV/O4Z71z4jCDuMEEOzgiUoufMGDbYuMt7iL/92EOmoCxqepyj31W9
XhUccyJCQGfVq/95eodCOfg3Fs/e05/h/RKYz+DAGap6DJHoKsEeLJQRb0N00sdvoMTq5FCQ3nCC
TFRJCyD1Tku6oZLekosWvNg+fprCHLbRGzQjPe08Jb3zidrQ8B663TvTGPeyTvpC1PD2T1V4vvnV
T4fo74PXqt6D4Wgvt3f1DZSE8Z2tevUaIhdX7cHeO5qefvBxM5D/d1a9J+WJ4T7xObXO9+hXTBBU
XTwVh82D6F7VvRAgCDSqWfDWcBBXLei+gt7Bh51Q7c7MpOdNuCDmwDY6iLmPhvVtPP3j91XvM2tp
VIo7mOTLJUAK7nDRfHwtGKguIYk37M28V66+8yWO7W0fm4Ag/Ttjwd/YSfkW28S/gd1AjB22qtmP
H+3pAUVgDQBJfZHik/NO+ZWn8aWFGj8qjmYSD+befgaEbHSgUJxeOEgOJFSqsLbkzXjd1l6yaw/f
Y+1OzoI9yA7Tx975zvlS1zG9/sM6GMS47KbcKo2TLpSUOSUYuEr89Mz8WvbHHxiBdoZOaeX+GzD3
sSkfHyZm9ya4Zp8zlhS4FHHXwx0wBG+aFJlyp2N76kwR+Q/GhmpDwyppb8qTx252C3vI7Wy97L3c
68v7kqULtxdQluklHvSI2RzFPtNwNjZey5qafXCZZ8i9tfEZo8m5gBi/KM6zj6rHalge+Bqu7ktx
iFg6oHg0uQnVv6Z2v33nuwvMvkNAXf/o7gHo9lgIXuPzD/ftdqQTeeH1iHBS9u12OPAaCMjFLTnN
hFeaEbmA0UrUt4Z3VZzD0xkQDKLaLZ8HWyBPA4GDKOnY5gln1LnaDuQAGRIv1W5IUiXeVYIXnerq
8CNLbEM392y6u9rdw10+UTE6F+T0d+fSE5Nl7+2cQRIrZ3f1Doeo7kRLze6i7G3d71eYho/DgD+3
Wn1JoNvbjyng6b7jEiejlacJiMJ+sg8O6WHaq73T3QMyVA/Bk9SYY3Qg2LjraLV7IFSWnNfgegp7
oG3vPnuldUFYta41eg4Jc6CgTZ8YPfwBmOjhJyiWrBar+3uxH3iLrRfEpq8Q6ojP8tG4Rlj/nl4E
szgmBN3shPKATYHs06V7IMGBnJ5DYOSdeT3qzK9fD3fHIUAW0H07HbStGiDBwbQrTDpXWzm53e2Z
iB2DfEH3zsQE1blhCRl4h4fXDLzn2e1gAFedEwSKgWLB5yu9TjAw/SODr6r5xfRbGKHxjdru653x
Bh7DLpW3czECBjO1fbdTe8v8dvYveENLDfmPwzzlj1tNj5BSd2/wr/Px9C8bj6oHTZ+5c8H+Hjy/
oclH7kYfsiY+nqJ5+9Y3FK/Sg+XR6x4Chh62D785+ef97MVqfXuN5r07QHGuOnCZNdtXg2PXO779
YxWZl8joeq9X0BC76Z4mP7+nj1MRbWzvXtYjn54FUZN4h644rZm9TZ7bWBzKJHtax8R4WZu9DyVD
q07McuKFHpkHd4h3+GRbiuwv02Fcl/JZgDPIJzhgejbJrQFFcldtypXMmJptpYhZmb3EEN8vEF7D
kQNW+I3AiUHg/6qYDPgm7wP47acI/kegWcVrDYQKBwBG3MnToe4PrX/tIl3I2O6vO2LlWiaSdToA
JmwWQpw10J+3UWGWI4QfqGixt+zwqI4YDIPGggpt8WXs4QIhIfXjM+szi+sz5G3yQNIFKQkhZ7OZ
CE2YO6At+INx8KhQXJNnzjKLzYZBZWrKeGJCtcb9gPgjuXpT7+T+Vpi6J/2TNcE2DP9DQzEWahX2
PMdXNIUWqjfbrfbbIJvZIp80XMJfMb/H9JzMkqmpWZD6MJx01PcXzL6yGxQ2pPTSekt67rbOckaK
C57btlwIpQBwhTlh0z3FM2T5/ozxz9Cs4ysyAPFeXOkSKY9XyF2ikRTj/n3uvyf+5o25HGtDSkIS
SBFKui7fN/pvTiBfn3wWm1dj/WN+sTTiiEYpPsHV9qS7pYRl6kOTEEuIruOM53k5Eece/Rj/LBgB
YLgDL1c9XNa9pCT9zYWlBSLr1ULgoRQaJmwf3cUJ9/4AYPhDWLWHJtdYi+V5UmWV9duPYRWtKRbS
/uRMoqXTooZq0BrPhjswFBRb0p5FSF8jexvLQGaRzACuDDcbZGZVcrSXAZZbpq7jUwlARfkMguX7
k40yCTczfpL/OY4ZO0Xp5wnOQ/VPVzt3AC6PASQ9JLujL7J1ZwJ+AR5B2n68zS9jLiaakX/p5h0g
eTFd9Ceg7fALOAeBTKTkynFcBgA7Zcxjg+UNJBAogK9gOUlIpq8LpzRsOmo6qI+QRIQwAicuF3CO
XQuyvFzfZ6+AfjkoOEjAPm4bA+unvR9vlyfaNXFt/j01kkSeZeVuGM/fHmBOS40Pp41Ul7kUcqQ2
2BPitXpMyvVyQyv/H+634/HqIHz52iO3QHIN7HyZGS7N1wmLBOJaFL5iEGGadg/h6sKmzhery/rB
yKAMmBhWDpIVbM2G+3rJRq4hW9rCvZg+w8lQFwZXqs5cRvigHwwYmjIfHAPCKSHh1Bq5MxU5n8CF
VM6fG+mJGgae5DDiom5kBqdjYLFFsFhCtKTbv3xoQYDnyaskDcPaxz9cpyPvF7VHG62zdVRVwoYJ
OHD5xTDEFI4J7d5csZIpcZVT8nW8ZA3KiDBHnEvktieY6caK1WVDvPpjwuEo1UU4VX4mfBosvFuu
DSnv9OUf6+t1okOYlJQ2XHsbOEpWjpmapE1LAq4Ev9Mklhw4EiyDE8CLgcP0lC6OnoVBxECytiCU
LFpoD7GcLZ6yYly4QHG9ZMdftDFbUH0X/c4QwBK4pjPmOtsoSQLUl8adhbrvkCm5mMc1I0Qa55uD
q+qAaWpSZm18mSL1rp7oRRCpjhisIJqdHAEKbRK8JG1dAFd1G418cdu5Fhs564XhGMMelKq4tWSW
MlIPkedAc29pkNQJwnNLuYJFbUUKhkz1LiDsB6OaoATcB8l3mh9C0KGTa5xGLTj9w6k61umXRXOl
rbKAyvop8cl7D0HT3tPIgnZyKk1IK++Tsx5p7vyaOCxCHd/EWT4IG4RsdBZPNF9dfIF67UgSkkEC
y2IFnV1ciIEDR8TkG0QrwdFlOOcMCxSzPJADxDv3T6jQdrhmhGJDtorg+7BRLywRGnhhi66zJekp
ENeadSK2bqNO+FCvT/A8esurd1a8+uGrV++i+VcinzFy6q5+9nbEyiwD4xTensG3CmhYqOfvGiCM
sbRPl+A+IHQz6vRCY3LtBXQgVc4fyts/fPzbK9QvtryeQTC7/4Db+fhcoeUlMmk3nh5qIBKD0b7W
owMCb2XYC3tjBZvcgECJ6XJYpfcniRxmcCnfw0GmxnStZ/e7OeaPpysd4WB0D88luT55Gx2mxwnm
5V5aMcuVknef32enmHKtQ6Rr+vgACO+yHj+0z8mhLrWMqvywQYiyy+i96EzfWFy04OnrzLwyZs+N
9vvAw3hFkWLzvvlf5LnH8ZLWiZjbp8cVfxYUwRTE3eRcXGNEUUv0CPO9aeuVP8hoGbwrUe573DAr
EUF0AHM6jshgj3DvFqyl8D1/DnN6ng0XAtDgdiTHGXOYB5UDREvyh9UCfrErEYidSGwwm809fhyc
NcpFHsz9P/qQbKvjsN/2RYKO8EyxQD2ReAOIvVHLI4jZuaD6FKRH8aX/rJ7sXDI8B5ACyJUjTyas
9VJOYD8LTuOIuDjy+YhKYc/00P9RJltSsY/w5BHM7Pxpv0k0iXObCn6DWKEyLCa15ZglRbp12KCZ
inUhWzPiAD0DKyoBDjh9LGMh7lpgfSBPpOioS6SI2jBwC4cNs3qZo5azySp/rOUyLrL+Ygsb54q6
kdGfi03/TtmBf2q8kGMeklAsuLYoD+ISOQV6At1RAa7gBYoH1pbsPhMWEhwT8xEQJjSa2K5kbJka
bPdnBC78AhjYFYSH6Hxkb6Whcof/jqDgY4yJB9sHKSXmYss7Y2djkECONUXnYOClhY0Mss4oW8Nh
AfdB+oSgiM6cFYZMrtwpFhBY+R2TDP7nK2X3BLfnKjGdm5gLRCQ5XtQFskPTh1uHPy1gUAIgK71h
eoAQRYJLEnDsYGJltNYdqCsAH1at63RVfEleZdNdl/0pzHfRZdolM3tqJguwETAis8GlSx1IFcHS
cbD+ff98EDyALX6ocwFepaLjvHG/0XrdJsJ9y3zwuOQDrAGkwGeZSMf2dvpFCRlF6fVs/8OstGBs
8Y3fGxBhkX2hAyneAOOoZMlFmdGxoHQ5hguB90HJcjnQ+dD+On6A2WzzNrS3LGgomAD4K+bkkMS+
bgWO+zdzgemTVAYem8OV6cRoGfPlBCBjkD3Dg3Rp1UTJd0urTskrfdJwrgfYW0ojqbZL3Wt33nLC
DoRGgdfg7H3y2ETy5J/XDfFKO8ij5Om9bHXg4Pijvme7pY4jKiykbYFKeGkU6Bg1DgT2lJ3wMTsV
dd8/PD2V5C6WNBN1acEIqxtePDQJXZBk8Iybfxz4yhErDmdmF3nFvyK/UZdRQTZu9xm+ux77q8wt
+wTY5mAGOGc4ZFHNkMrBjbCjxyR6JFJcIgqBJQUPxQa2VlpXGFCqDepskermNS8BTOcdRjP3gNL9
z68uCult1nd603WMnLYj5RjgMC4VSdkEad46Oiog99PBDhPEogXkpchDgbK5AOtirWIxS1314KFH
fZX9vZKYj6V4ZDmsIfKqFZKO5WbHwFG+lXdoACVLYal2+IMVjdojit6iTpHiITNhUID1pDzdOwKA
/jze4Q3HCpb9P52w6bzwEz2oZx5vfwmWtjCHDA7APt1F/WcN+p6hkF3+ni9/9lhK6AXmFeg6g1J3
mzboABU5VzLWAzPRMz160OsSr4HdDUnPyTPx9QLuUUEQd6USnhUSIUZMnGZze+mIr3v3hcXaLOrZ
g5xbBbQgpJVUwZ5eQQs2kFXFkhHNoEOXMduqGh9+GqBMUzClWwbCUrXWGfMGdI8EUjOhXSpa9lH7
NqFQNObLOdJju2L1C3ecDdw1Dx126RlSLz+nbEHMz3ohTt+Tcv/kgEutgaYxLwXEQnncPDZLEW9x
yfucDii0HDF0oc6GMznuCdpEqpfzDHFsuIwl4XY5JnhDUNAZpqvLAhYIpThL5s9JJUUuMcxLu7ND
qEHJp1nIgXD/YStDBA4NgegO+Vnrpeq0Zao0nBMPQmHAMciv3kFvx0/K9znviV3+D453XZ52xk/z
FFMWUxAOwWUhKb9jiifd6oJ+KvT9tLIqJxz3Sb9TCV04+LW+27t7+5wxiXGTvKLev2vfe4CxTUw0
y4EaYN87E1ljePeQ83v6nYPIDKuH1dfdJ2mBMfNGqFyYXhG9PsjrO3M9UtJB9hoOUIZE9WoXUAZg
cDtHJyQbMeXC8Eo2Y3z/Hegy9uRAfcH2QCqc/WKmR3APleze2koGjDpkU3j68h0tUu/gUvkVr0Ng
QtYNT6ve+FJesPSDgUwoZ7Q9yBf1r55XV/s5NBKVNYl6CKSkBgTXx61fA4XbdaGg/MVaXR6GSs47
OJZsSycJV4fBwoKMiLdPiSjBKXqyGy2qFEoTlc0z+tQeGeBqXBfRcdiG5+IB6D36IkmNOLZ2AUgp
z0I9HsC4nss6qOYAYOegmuzyBiSQgmpB/TLIjEiALcN7gmgGu4z0GyDWAnEJDTte8KvidlaHYjeh
Gjuun74abx8MdUDw3U8vaDj5yHbrV5MeSPnoPNIzKLDd134knx1Scz3aZe3w6lHCA4Qp+aHgBclk
DS5vCl57B5tIJkOwm+8n96ifnt0uodoEmETd+SdX0qasI2Mi/MDlEF65XySQauiVNE+NB6NBtuRn
uJ3UV0zNUYZgm9P9sKYKa5EmT9TwNUMYuiIoJjHKR0gGTNpnwTTM1ioPRcPoEkYOEyvCELFEC66U
mAMA2eu6SYzEHNLgmcP++NvaJsG59agN99OB1w6pIAPgd9bG3aqGzFMcVbkOJHC3+fMSMLZmyFgR
nFWcQzFECLs+BVxvXE/74xocppY3nZlBHfEjvfCDDDFmhZMrmw5GRAChcMOlHDDgOdBfdjuI2FD0
i/fmfOHtCFysaX6DkJxwqiGChkH2JVDGtFum039ds/KXBKh3a+9gBKwl06ME6FIcc4efIb/wbDOW
oY2UfHmzrsAVZ78H8Kd750Dj7bGkDgTSrR5YUVQuy2dNzvGgZ1UkAc1gAKza8NSwq3NeIQFQe3a3
6+9ToEPDE9gR+eOadAak3YZDobsf11EbYlfTo2tyrMJjMWA9LkktG5+iR8fpxscD2IpLUOSh9ZZB
n91gj3QJBIRnnKi0j8+67js8rbUKxugTD0Xzscd5c2GaRAi7gDq823gPkkJfLmuNYp+naJkAA9xl
Zgs1UnRfg1N8d6Az/P9ecRm/Zsur37n6OL4GV1ei+sbk0MDQFnQBwSc3o2fGezgehG/5GN5rBlMB
GcC6YH5H16PjoZ+BwKhRsFY2SEXVIz0ciww/T3tc0GOxVQFQY1f8burGoyY4jjscKd4hw31IeMXA
3tNiprvsyUTmB9v+LWn8Tox/nhq9GtNiF/RzHiIuorTZSDHIybibjjjsxMQuOj/ZxenlmgLHGAbb
DVOjZLw4BWzlMCyKmNiAsmKpgxHwbZ+A45lCl78ex+bLev1S5jIiVvnv+G2KeoNSeYzXxudpdQax
Sg5V55eg8I20nZ2Z9sumiAI/b36em5PXZHfxEHWCzoxDy+Ew5Ej8IHdFiJSRf785uGqMHeaIquIe
yBAUmE336b3/kQuB2K7y+MGI78ZyZx/eTjOSeET4EbvBBySWXBhnehljgqWI7rV4bJDd19GJjcEU
VyiOVvmPN5Fx8Qo+2tnntp3RXv7WPzsse1wVTmBxv4i0iE5JnR1zDjnBaKTqkAhJE0VkDLnKeBKf
l+G3fAI9BSXjGyj6I/4mr46UodmIY6oTS6A2L8H+8aA9HJBuPpix4dzHjEz4fW4YKR7fkr/X5Rc0
CfeZBDdwUBxaRHv8ngmqOW8UR77OERl3QAdMp5tWs3tE6EzZuur2Pby7pHYmcCASKrmcLeOWTUju
DEFU24L5F6MdwaK0Sfh7ZXE4xuiNrYopK4yWwZvuabMbyQcxWcjx3jkgBa5/9t6zCvk4PvbWX16b
y6ni5zuhtYBm8fk6qyGtf242TiTuHAOcnE6841LyD51fubM3rhAse4Ntg/XFUuLJu/k7xGdyK/hz
w4rhb/Kj/Aa4NEw3DG3Z/SB12TR+8yM6TnWmxnws7fcIVkQWqnMuRLK4Cx/OJ9J+6LZJb0KWRluJ
Snfc2xAtPcXijInImEtaGty4Rm9SOcz9GTBObJcoQ/nuymlohGhf6KlxG4wBnz18+fKddTSI8T4F
tB81JSfjuvCJdu0dlTVlCN8gK850lLWo3/g5vgaEC8p6DTFNWRoXiu+S7xiSvDZ7ZFd+O7y7zxUj
GpQJbWwjYo4kRxVlMe9RdYz5Z9inomqymvWncaP3Da/UznC1UegTG2KGvHBe++cNnTmPg9TJhMAD
FPZC1txbHrDf2j8kFQOweAi5uAL2sHVPT2s+Axda3lct89+wUyDdYoYDiStcSF8dPdg6EEXfnXYu
ebGSYcViid58+VsiZudpuiVKyvbA2jjmBnN+gAl++KNHNBONmPH7JFCnGvPsAr1RidnE8duyAsRN
cLNf4cVp8+WMne+Hj8FGRFbtRLwRl1+TT6qsD8WeTeyePken9StETeDiWrb1NSOEfumVclFOEjVH
08kBLrfvrwFdt1Pm8wDpLf+JsEx6Uaoe9+zfUQXYrHEuHFvYAXwdTEz7Zat0mPMw5G5RDu/cR/Io
qCO5W1DLFKKNvYRxPBLpemGzpjZeMs9MZlGKW1EF7m6on/F4o/Bnw+FWf2bos2hKKo978jsA2GMi
OrtMQlj9uPJAyp0ufPmkyuUDqxVv3rCrmZhBqKYR7OC9J70fjmC0o6smYZD5Xb1UmZppk8jOzX1l
B1dndAn81/wwOI/N7WeHophbzBbtPQqJQdqwIZI5wz9T92ls/ew+XbZWjaa9pvxfTi68ai98Y86V
S8c1iDssIIosPhygTMCxIndq/BrXXCUIAI8ZTqwXM2RDlOXDakNItLTeq1XHuufEEYBOMu/CaaaP
oQQBynjDXWKMGPAklwvFrIKOHEOIf8+BtAKeTXZh9stYSWXQL08FV0FPlyNeAeDRFJ/v+DrrLqjM
LBEktu5tCoMrAV/hOAEOkWUgLgWDcWroDf+bFoTYXQOYlhih1r66gn58aw9sBcFMPb1hwEdx61GB
9GBbXWhwtvsnf6jjag/lo9toySUEnhDlgiyyZOcMQsp6Im7JqKObMX2c9eUdx+4/ycmlWMLkPzEQ
KuqM4mZ7tZ/YJEBl5Y4WTF7MtFgj04kDxdkRHrhmCfQWNOPi93HVi+iyeTi5Q/An4hew0s0zSFMJ
bgt4SoOV7fv+5AT+BZeIppNemFUcBYVr8fWdN7FS8lZBpVFooVGN3PTfBqXkGb5vhESZkE5iHMlO
+TJ5AD33sthBPCctQI4oJTnTcD7gNJEUW78Tkij2R3xhE0YFyJvKcjJCMZItZpB/pEZAd7RopIWS
tNflJcB5l79sdHbrP5F7Tuv3tr8fQSnJPIMI4nvJZrInO1KA/cmTtNVLOIrA/wSlCli0bBJd+Jsu
20UXYhTv0hAVrnIERjtOhxBhmBsA91HekwVTAH6JGgvfHdZEW6BTjI/3AKSJnhXtI0IqkJmoZPSY
SIcjY8YjzT9PWdlwLYfoSVXDx2IHZ+9e6yFKbYQ/V9Fh32qbnUAb7hf4XQhrgCozkxkJXy79N3J6
EmFN3OCeSOnwsWyZ+n32oDRSwblu0LKoUhWTgC9HpJVQiqxwxFJBP812F95nljWFgLC8G2J6qNX/
4kfkzAQGpC//BTTD/5ePRsNZ9wdz2IhLDqpiQ/s3SdEn1m4h0ZxrQXY5Pxnix6aAs4YBUKO37ri7
yWKE6YSvIhS62YEsMRle/5DpQNqB2SWyhKIL4TtbRZ7QL7+MjDX+i5s9PJA5RDwn6EDD73Qk5xQn
EsntIkwAeAQ5CEbEx9UWueiMIlmwD4jtoE4kjY3sRHgho3a4kh6ncWvlDueuOxrMCX6nBYNSes2Y
ACeuGBY+LwMaWtiiat6VCxatbHEBWDc8K4G4BGEsz97jZPkpWhP0t0S1yUxWwZVskhZkk8aqi0gb
A20y7joEPDKnnN5JxrEz/Hw/mouar7XRkqEYZO8v+L/IbqciCD45JtJ05O5FLo4nKEyHNyBmm28k
axQ867qwgS3jEtn4x/V2ix/kICv4SOcSf4aj0wlmENTykeCloXLAHwP0QQzUxT84DBoIJ1CgfwwV
BxRnKEU31cDf7aaTTVgI6xiPg+XVPetXsTDf2IhihUi4LuRplpNEGP9KceCnXPeDa5+FSaBJMkKy
wV++mMwKnEckz/3RuBvhKXn0KdRZJBmieRpF/mPW784+npj693dRkvuKWASIQhTwASoqKFR8V7HO
426zDZN3J2wAi3r7LFgr+3EGEigv/7YxInIblGhl7JyVaEM7lIHEy1ERU0reiGRBiAoPNwiQt5fu
OxqmH4wFbAbgTOxRlEcwPR6boIQ5spDhILmAjWght3issHFwgsoDLZihrGCWz7+FC+0vokbZyyBv
2edcy9192PqEe4enFDdZgO+K3QwNA3AyPomAkoXwZ44mKgXEleBWSFltsY1J7g7T2wOcqLYt2UfU
6LiChB/cUmRBCADAA/MyRpF8OwoORJHrrZKi/yWPQCaREVCIjIOYK/Xs4XxFxQxhcOd2fPYOhnS4
hRRZ4GRvC3kpl/P/V/U/wMu1jTHqaRTAwnufJY4TQBJf/9kD1eHJjAv7SNAMsng/vxGL5pKPbEM0
fMR+JnGosqllJFeC1CPVLVyX5htH24id8ugMfnky2C19oPjgho5WGbBRs7uSWynxXEMjnyFAWMGv
QMT/QebkPrEXn/yXXRnsoPo4/mR3EPjTTXgnHMEmkwEkqBeVdiRxC0ubAahnN1q5iE98qP5nPJkc
fiUCno7ZP1sXlWN1RHsWsSIBK2DF0bAzHQPMpJwzeVHsYGsdK4HN+5/d3NuH+HUJhVsLccpqjHnH
bNoU1dxd8ZKzU5By70tiGFzMrIcfRxQ1+dmmADCwOujDlhF3XGt9Id0ahwXT6XgbrtW4E59ZSggq
JJDNwmaJzFzitrItDz1Qlz1SA6E5pKNleUqZdKEJofaD6H2x65Zgp+LNuUfrgWQw8B0okOFFGPo+
L3nDQ6SeyClDAzmMikhmofsk5FY2Sl+6i6ig/GntVU1gwSqPjuNtvRGKnZZQnMj1kKE5T4sg5TlH
F7pxx8U4LFnrX5LIK5LNCW0CTlwMfbT3fMSuXAKJG+T4ljMlRntN0cMZ4yMR4rHBdTjEu0YnzQHE
4uXu82ZWI0lzfzlfyK8BORxlpgRadnPec51xfhFTJ3yMQsw95+PilzFT9cF5aYY2FXh2TrZB7ZJm
hklqjmcZNxtmRxuFcLB+VVYAdo8kES83mcJbyRWGanuvJDi+HsiR2bdrCAzh6Jk5vCyenvNj+OJ8
Y3pz8EPxjIBAkgTeV4cDec0VFoKJFdR2rWK7JRpEXiEyguiYFgbHpzgOCcJAX0sYFR48zEMYNbgy
uvuiPV8QI8/G2JCLyIPOryMP+apLehoWBTLy0GHP5x6pcjKhnTNi5zuZTaHRcw/BDfMS9M0H9dWf
Pj5nlwONQEhg4GDq3pF5c6SzDDIev0gOFJuMXFGCvLcUuz7nJzeXGA2aAqYRo6j4kLcVUeDjr9+K
5f6KS5gAHmwL4B3SHQFSc+6+HOLhKSIrC0HXDIfGklOKaim+/mK8QqIwSFAT9LhfjsOhle0dNgjm
nZ1SLKg8d7puIwPjDE0KF2UR0XLpsuP8kzwpeR5XOf1YVurTONhiH5Hik/LDoaiCnZnXw/IikptY
/WC5QGnOdsfQg86UozHD3nMXF1lsQs9ylIJfGBQvBE/DtOb5fUz9sX/CsPp6ItmIGuLolBBE/O0f
xo4MfcLcFsM7qYEUsbIuhb0UWdyCEmulou2KOARwk908uEsME5Kjhn9AuhaUngJd3TY5tBQJFbTh
JEqNakZeosC6grMC5Vjmz7XrNO47u3sb3SX+b0avoGHXtsRbmHgt+rydZ4RvZh7aWiiDYJberPPv
uueHuTMwEBHoFCZqphAP6QaonJrfyT//yQFYjxaHoMgh2qTOFFNAWXInuBceYQyJcGNCPVPnUF6R
VcBw3DnKpjXZq/Bk3MjhF4kGui9MA3wYsIglESE6o6ZcSnFad9AaYVIG3ntlF1BGzB1ZQVCh6IIE
Ny0Z7UaSLeuH6Gcfzm7IRlNRVIdVhMoqxPRFcgLeYUoa0vWI/9f+IV60RxK7uELin5O3nUOrFyI/
JAYCBd7ToKu5MMed7oLZyiyXfSruO3QXQigXvEkqAnUCUUMsDP2azGJbLdxzOVwcJobV+7AFv/4N
U2WTik2X0xqjLItCurnabv5H0pktKYoFYfiJiFBUllsOq7uilnpjlO2Koggi4NPPlzUxMT0x3dVV
CIdzMv/8lx5UD7fnvhlcM1rmjeUZ/8K5yVcKDXbmZd5xSqSSM6/psfGZRAHdjUD4fRGnDBEQ9Zcu
HnGMGsmtEyfUW4QAlKKNG5hw9AtJaIjNLukyP4sIKzWCckJY6fzWDvqVyKApGiniqIRljP8PVyT6
JQbNgpiwl7G6Q/avGVtkTGPqYa6MkHg+NdU0HQYcFbaH5RpcvBBLJZ4hREnaGumOexf+MtgcbzbC
gSYYuSNdTaIOtLx5MoHxuN+OcFKAcIaGMERPIBBH6Xwnq4MxPxyk2mdE+jNDYEkFm0Vr7tPgsqQe
X43WUIqpDUW2/Z595oAh4pATc+ogNxxh0zpxGbJzLsaQMpYxC/IwY5x2QySJGAciQXdGmWqyNkfG
Lxyw+6Lbh9sVLe4x3rhA/ehAUC3SeASzA4LtARX0J3cZyyU6aNAO2R9N1qxF74JEGQhA8FyMWjlp
wUDGKO2kJ29td8v1qJvj20epKa0cFAqaLFldWM+IMAbx5ZIW0JpgcPE325PbUMhRopCpAeOeQnSD
EB766J1e3mBGCXnAcw9aCVsiY7XdWkpD4U40ApRYqltIAyjGbw+4CnzpZXg+rUa3cZaqLR/6GV45
bQuqLm2WrwxKY8MxeHmuw+k/yz2PkK+6mKRPgx/OQWaWoHUtyzF5JVvu2Pxl2ALhNMV4SKhdYg3Z
gxXB56bg+TNyKykFHiMG8E+8LOF+kPCCO8NHNRMyc5hy+SI0Z1jo3kPK5E3nJGCAh87oxKegTDY3
90CAFtnULk45xWuaqorS+o5BD78kqy6l/XiDrxTBhXSScM4wR6HRiqn49PlhhqcRSMEY6IUPigsV
fJ4Ft919i/r5FILn4rwZ0I/Iq48lV4+6u2LHBR6iLBi/vR+hsSE3Y9AOtWIex8IpZlTcRzIt1uF8
WGJF3j7GaRwVmRJ/HbxJ8JdGFw9bhD5vMNJP6Oxc0ZJeAk5W0MkkKEJtyP/a4ZeGfnjHll9CoHez
Rt04LYWJR7MuSmRQ+hPWXjDU2JIMeqjHGSp0G0/ahQUlb7j5MdzgaE0jlPABFGOxYYbS2h7xaSl+
IWSEg8EFt3+RGybqQ72GTP0TfOZveAOcl/i9ejTieFK8XJwTgFQ+DhlAHEpUTHTV6HcvUjxQ6QMr
VnBBOWc46sT4AwUbhi2Wj3cgkO59lBwVxVMecFY+PLwApZjr0u+nk4Zf8aFhUhQEG55EHFPRIw6W
nJvAATsVTM/sS6VFgZAuNrJ7UjCswGMGH5fDgT3AdHtUFVS79C/C18XCp8A/GLKX9DzCyRAitCCp
g+7d5UykO6I1SicYvQuMf+Jj/FUXOjsaxQ971pT91Jnff+AeeR7LlyKJETo/mPVBNXo6nOSu/Tnp
4NxiipUNOn9teuB2cG2VIrbC+9+UO4EWKARNRI4fdhlYgscYu0e+E70Th3OJW/0B3y+qh/Zk9Ybk
0SH1krt5orG5zywgR1Y1IzHnsRXvz0sFjuN+Rhhp4sz211kYMYcvS506MezLS8G2NDoc/tzQr5g4
YhigCeYhSK/Ya6YDOnUFTgRAI0JnXtnxTw9RIYirq7BPsNUffNaHIgNXwt7MZi8q6pHOHsN6DQdg
139UsyWlf+IZOFPRCci46bw/pMj2B3wV29G64pVkYwNpEkutrb2m8Rvvt5gZrLldsxjhnLAkKJ+4
HcJh4TClJoQc/IiQ+azXvEJQZsTtVVYkpZE2owpmDdBBAb7xzjLAEOIZECb2AiiM2Un6pso8fQFf
vcT8hW0s2LCD/rR8zvBYdh+6c47SuB+DkOHURBTkeDoFLsQjDV00bPd/UzHDSJUpIX6pak2n6UNN
5SyVSx1Aw8RDlT2D9d0nDRZ2doiSpP/vaByCnhfQZeEUAg+D3ZVHrwH/uBy3AszxBk1bD5+1LbpZ
Tg8pigGGMZIbwVHDZowXfFAO4AM/HSvnDKOqXrFqOD1i0C4AJcWJqyz/rHrAyGDmfCaWMS/1CdBG
Ss/apwpFfzFkAUH25zWWvC2JK6CwpZXjUmRyBOTmgqJx44PZTPMf/1YgfDGlDY5B4YoilUaiD8mE
HPDWnUo/w3MDeWKfrsr7zXnP+FYBKim8PrmPfGB2FVZv8scD5DbRs2EH4Q6H4uZfAEO253g4lvDY
1abP54ilC4cghizB+32Mf38bICPvB9zyhxKXjcSLE/DH34oBA7ADXQBGiatQ3DWwCJhMom/o+C8k
+bgFI0P06LdYc6W3BXSYUD6kS0oIsO6uh+sBJpWjwXnFiZ5MW4rjlg1Ee/DJxlC/xSzgjoXBy6Dy
Y5++0/b3Inbiw/nEj5KE75rcTytwMTCi/cLfKPvl7ONLQVRWLUiCOEANUbthRdK5OPutL5vCSh8J
XVsPkLPJpY0gUvA4ecpKeIViLIF5Jor0EJ2vMn5hNpiKrrTnfCPNeRxGW41viDK43XYfchT8ZtGo
cPblcjEZoXly1i9vTfv359g0QkBlO/s0nGw/7taM+YjM1lOFl8IKZTnv5IFL+PqvHfHbkKhBJ0So
DHjmc7sWYjIzQisAItyaH1aSwyFGnrXNfLCDJwVLxnEBBlhiAL05X7detSO8DIDcnqi5ec8/4oOP
JyTx5vuO73f7byakr1F1oaq72aQKECiuq227q8gwwC6/BiXov4dW40ngvEoWEOBP3OW7s6/G+Lb2
Gxx2VYuvttfPMQLmlroW/m5WQVxzvrbzoOGvS77AoL12yt9i1e1fOsMumxGQUVRBanqNdUVY+RmG
BtTVbu4X3zDp4CLl9YywUvZb3YfYYsF14/sRz7Qjr+0BYdQyQXAyl+QWyiC3vEyeJjDomYRL57EG
a+fYpNxztTsPoav3zxyLMh75rqvKTU23vi4z/fhghnNdJneI6ytubBI2qoSeE3U6h2816Ewuj01V
b8vc/6ybfk/z16XX6mcQjGalNoU0YK75/nrfbLtyc7RJAhv6ZQ7KLz+0eGEA8qyWlZeUfeT9lduD
MeM0nv7wPmfunobL7amhESJxpAgpIRg7HtDPMr5Rnwh7LdIGrpJau+WRPKbsyx4dGDVoxU8795jv
ECbhUdSu9SSqd5PaiqhBUlfThw8rSvg23EwyddVn3Z50JgzCNBff9obY2wwWGL66AKUgat77w3MD
lHhBmanXSR7VPsvncpmvKZTX1oU/s2TgZduO8Q2NgE9m/32Ur6erYm6k/fbwzZgMkmn0sYlWDr9f
WHfoZpxs19fzfc95acMbk1gcSdnnZp91Wbn8+bWZXKJ7dLci/seOuUZzydciNC/IMxi2gvd1eEXK
1+2DHSXedc+49eHX1qmGpTV8b/RkxOozGU9UenTVhox4zahHXt6Zyp/+blZ6dueIxUdL3d+embsm
ZK27Ab8EMZjBa5CwFTW83i3sxyiHVdtnafaIP8Mh3YMkNNreo13DEg5Y27VrFuHz4VnBFd8Fi6tz
zcmHjfw7fj3HbaZz1IPXC/KKE4EjNAycDdvta2yLsp8YoVJJhlPtXy3Feq/czsQk1hdQivcy55F2
rID95g7Fl8fU2W2fd1e/e/ll2i01LEX6vSu7aFlPcB/4vkdFMU6qvtFZv+pJJVw7K6XVMOHguDLt
6WAi9zWDbm+Wua1q+NUuHNsQH1FIqtdtlDHsG+7wdmBqcNdAfm2cXMwod7PuvPVc3c9e1bfSwe2i
0qSvXQZa3tdC5h7oTZFk/eu1XcHxdjOdlV1513lLZRdvN2vXP5fr/PmCR/YyBvbZK9qz1FIs015O
iprNS21FZm9u82aS23xhHI4izNdZKv+42aOzgXUL75OoEsBy5YMw3MQSCSN3urLBrub05CKosq/i
KGrC+n70vFc2znre2wrZxQiEnuvqjf7Ib12ib4KUsT7wb+J/GW867yl7FaJVW5Q8XNdu+/nXEwky
cIy9sAApdEbqlMQxdRWFKaOYkFHMrTpSolGWPObWHKFqp1JGJ5JmTaZAOnDil/OEIGkcf/DFDvat
ToAuGKDWiR6WE91eDqG5+WC3A9nWYx0bPkKfvw6tamuZbQqkltDOCQrwOlbIgHkX6KpC4xckTJPd
7nteMKH/TX9R7P19aocNP3PJS+8OM1J6UCaec3eYIvfJII1qP5Zj8IYGFSqF0DSome3jsl/sKFfc
jVism1fKcGlNcXelSZkZjBg377flnHeu21x8KrViXzm3P1vTz/IOEeNMQyOy4H7j2uSs4uT9y6hk
508RZOMshe2NiaFy25sfbxL8bD39s/MgM+mDIhJ5pPOBR+IsIv7wMyAV0gIpdo2NlTjHyN6puWN6
06G+1smPdzYYnT+wmyQpS4jnYkJV19RU7Y7/7qCdUb/Qki9hpgebP7S4S22NtSCWRhjAi9Ep3aZ+
JxRTEK1bNOxk6uVSBqXrTifoXRYUeOLwmZ0Am9CFgmTOyIiHFigqrN/y4pVnuNpYpbtGHr1NFxdd
ZoF6jY9J0Avw54LftxlSXJ0hWmza1NRvr0MP4Ny0/pOxGhOsP/t8e5MTbVcWzuXcf/1cqkWH8oJO
ptMd47hBwFhKvW+bnv4ew2vBEzALcKO/vcftnrKt2im/e1J1Te8C7wEByub7ppw+EDK3hEUFO5N+
g0Em/DfwxDaBRaQOR9ZtpM/lihw2SyNapTuPotUYaRQY7Sn4AuyTl0g0rxNhpuWQez+AuKwDZsfw
RWLbHLL2hX3D2EvkMb0jRu+SOvj7BpnjAWDo+rbVb9nyGY1I8wOBC/ACMLuuoCnwVnwp9nN/98sB
5Mn7Vfvtxoc7jFURAkenQaaEwmDdgXhgul9aPa85fdwRJ7beJRHBfz0Oq1ejqlx9EVl1cIIpOtGd
/qFOAhODw1NiqIzOQdmbNKc+15iEUKTHGQDfeXif5RlcpdskD04fffDKXL4WCrmVwKjqVNGNCdoF
HQVHcASrQ0QuLT6FEK+IqdeILIKAFGdLwd1bzHpuqqhXOpQo711T5GtV2OqGDJ+hcGHwf9ISD1J/
Dh1DjJ8LyESOK7ZtHN/u/ur0Bi8G0/kOPfsFsD1zL1BznPohJVRXtVYcqo0DglZTd75oyW2+24uh
zfx06TdiqsJDOtLlYUBHB/alS7QXnUXJI337jLEsfATO1JEmmTLoteMsm120bQcGmGNPOKYCJg5+
4VS1M6E2cQw2bNAz0IkZ9RAyOyvazai/0F3A/Sgc+LJ7c/Bw88zZP6Yc6W/d/YC2meGHOi73TUD5
FiVg9bs1amevH/Wea2vKUOV3+bbDbHMDVWtcM5ycw20+XL/X0i9jn7XpSS5esT9PhJvD/Ia4UCaN
pyvUyX2IK/43fJKmbXXdaLEgJgKslE2TLeX4Jof9503/IgaJ43QD0a9Wj1wMOgD2W9776eU4DTtv
XhjdqwHEx/Zpk+gBR2wfbX6dO7YYUvev0zG5i23SrZ8VIDR7yO2QA8iU5+BRLXmtzwvmeTtRDX1v
9D5izguIyxsPAI7cJQ8bG6sU/fikpMTGIlNlNqI0HemLztxyDepuxTUzGx/JR3nhSbLH8hJWwvTj
fOcS77QpdGeDUiBhFmeFSzqsrFanpq2gCHHs4AiBPhAIAaIcc4v3fJzj6Y7YD5cMNjXC3Uf/vn2I
KtgMsR92usg20UN9DZjf2bhrhbevr7ER3aip3Cdca+qddkoOFAHfyNehUDlemS92OPZHt/OU6FeG
vFBZSOok8xRysqdBbNQiXugcetL0lsEwXebs5xYbwel+G59iXgp0SUB7FZgCb6A5rGk6kk58V52N
hp08WeXa+hXWtP3B/Tr4lAuDpAunovBkmRucto2H1Z8xujUqbw30y+R1ETL2K/N2t1ECATlOgrSg
5euc+yfYud85LkH5EhVRWa++tGEvj1+1c8TrmMEyQBsPl+/LxmZOzanYs4Ohfp3WOPdz/5kGWR5S
Zt7xk/Eqch3HZXtziXRLSravGWHx9o0e1+3HHlE32m20tUOrPaMouzrb5utt7QuOtE5h8BZ1XNIC
zs55ZJUe6NMHYBraT0PySvgZEP8tJ92VePe84KvS/qKOJtvHYkQ5Sd0Oo9+6M3s2toVn8mp+ZYv4
pH76EFD9ZjjUTTR0ExqYov+AyQR+2rg6ah/Tuz4oNgyvbCm+xSpf2/R7TrqL9daoxWJxMhxOnJxu
a3d3teuQGp1htvPNZy1e5sX3HLQMJOga6A0GBpBU+23baVGD72LOG0lbgyK5SqVtee3cHVLxysVr
uxUxj73r2Mz0TZR4kyue6i17BFeWbLhbvz59IF9HhR10TmSPpdDl//30Arvrd60g/06gnvRStyvu
GDRedDeNl3saOrauBzt1aJYHtpfdwCoj7KFfbtF2jZg328F84UypgnRwcP3XR1tMfBkHbq1eDNig
zabgnu9Ti7kPHBtYYuzTTKkDjohkhDzzeySaxOelhwRcwqllApmp38tX5DnimzUbtGOaYf9r8cFo
a1oQ3TSfQp4CWotXl1Ldkv5bi8rGNeiLEirmhAZns/o+VC96cen1v2cxMKPsEyGl089OAh+ZInH5
2gDNmNM/F3ow4x6sCvqAkSgdQQ4zB+eAE8eXUCEtZg8P1t/U6kI5zPXoWYaat9vc42QCD65VkXVi
t9TOwBhdC475DxsLoafHVjTsXQjlg49Rz/8ZhzYdRWhBaMDyg9fDieo9c7+IRNPgkxEGSK4i15d5
3TIq2mT5uPrZrVXR9R4M2L3ed9SiS+9hkHIeJfriw7J58paY0fsa8ZUWFbx7Ljyy3vQj3MZvaKfH
Z+EVXPmsHbxf++LhvzSAo97ZuZlDI2pIE3iG8+uxdu7uov3Db3taQY7xd9AO01qVVVj0kBQ6dTp7
KTxjtmWXd0u9Kc4rD+eDiMMJKmKXEwD5kmN9Zl/0JhQCKJwPb33S25ZFv/R72zvBLfS2GCuiUPIt
bGmDd0t1MQyz3bTtG2/38WEKOtda6sweitAA432n4c+53AK9R2/UJAOcUbroTkdZ1l+ksnf751m6
NPFn2FxRHLq87LM/HxQu+eK/VHQldrGnoNInJBm9MIR6qiLzv+ElC8vRYrcqMIcN880ezRmeIOyj
g/cecTjKjk646Aw18lWNhe4R6NigC/Fuc0a3Ni/v6GxDKYyv5EESoOza775ZD56pqFGuPRFVTHZB
Zv6rVmjM3x6xka92tPuiBVfNyMbHSbV0P/Gr4237Uojy0tp5Nfz4GxVczAqYUH5zJI2ow2VuJ73H
a/kcidNEgRzzjcQtMtL9mYiLo3xqVhP9i3uuFZ/y5n5/nmeFzjRAtZX45EVDzmU6xCP6uXJyL3r7
xRUqfNN/qp0mIcFMQiw6dZ9NEqIqY+iscds0bmxP23KHB2AniUqtn6P62sXn9hQT8PctFDoFh+tH
lf+m1gOPmQZO6o66GoqqBqfK4xWYYwhOgNpqWPIOVPiTfLoBbuEZQbiX+P7yzhAt8nhhXVXOwEq6
/DrSoJt9KTtdW6co29HU96jB0m2vUM8Xl3u5KSxcTKgJeK2RhqPN0w6FsHNM2ipj/vCIMnwdmOmF
d4a5TR185J1LJniUn52rFurXgf3FLgYxd9tvdsxh9I0VvYtB7xWU2JyVkPwUrQ4x0/szDh96tbA+
0QNGHfeRSURvZLl3jq0yMr3SGGZppFW0K0a4CwsCmxZNTfRXe9UDv0sHjT6uW+pFi2Dgkzp4oCKa
d3igkNRHxw/fxeVlvO/rYnxO55bhpeVMN3ruDSwa+svlX7vlPV/sBhRPNl4xzXsEcn7ZW/ahl4Yd
My71cVZMe0ncPc+bNv1ih/H5HcUv8YzB3SILa96BJS3ZTOYbQNAM23b8+E4YQd7VBkbOM+refYRS
ej7brdEloIV7cVCjRfN6pzP2NhaD6RQnpp7X7a5y/JJ6/sfD3sHO/cbP6beqGGmY0u1+++52z4wM
4C4IROMx7KFzczN78CjGqRakr0isjryLAZTBVsT4xOu1Fm0Ms6qzZxihYS4fBOK83m0CTsdW+2gx
D2u7eXqk7Nl5VwxIHc0eX1iHCXoG0hPzh2d2aJHT27JqTe3Xv8+ZYFKiqJLUze/xpwKTBUDWCTxr
sgXH2lfhv2PZExiz9syyfxtf782T8YcwDwJU2tO7AbxostxemzSZkz7XXXSLMDEHHGt+QQr41+Nw
upsEALYi2leOzfqUPC4E3QVW1+u++9VrQVPaomXKHSKV3v3sQnjdhG2aH1/qqLPpe0r16fpN54o4
7fII2GmtYFcNisJrOpyp+tm78AhdOCqShC5hZdoJCmqnfxkjAbN7gzSPhjY9F8TnB9EPeDR8px2T
HdPPkbK9+99mUiMStUc52Ew10JL4Dab0mFjt4aUdGG1caFu9uQU1pbr6998x99OawLqoc//KVppG
JaZE/HToF497WJsD+u7nR65m4v08pDQgssWkOuwoatXx7cC0GoogXm1oe4DsmHKD4fYr3ekCnHJq
OdqWRhQWNvUy+GrbtSbnVCE+xbo2+J42TdeDo80uf2C/78LRebtTbVn6hfvtv/H9EdVMuUjCDsOq
K+Qsn1Jceojm9DDHSRboUI+7L3HUY/9F6jN7IOACWetSI2G2hXqhkGk/hquMVDSabLDooKKPvYPV
fqYvzg08Au9+c1bRYzNhu3RAUa/8p1FN39gC2H+nB4ZpGysV/t0DHQUP/Tgb4DWMg2ZLyZSkYMvG
YOjhX53RFvhYrZlj1puKoqP8uhDXkKuGT6ziPYaAVOpoVOwpI9Dnj73IE3oK0RnA4YKLfmoxgxKd
z0kbzjSmWFQooh2ohRdG91mp+5oMsANgUNoMIYKeHmdSYuQzLmOUlpmgYQ2QBTXM2b9JhX4o6Ppj
hsQAALTm0O/0cGnXKjbQbiDXk5QgCFUmTbz6UNUy/8Ea5qcwnXOhYMnCZ0f2MyjCgpEkhXwTJhV2
Ddh1ZMqeXkjAEbhij8mDjGJQuDOeZth3ek6T+a4MxtmK0AGY2iofpIre8UlJccN0j23Z0MK/YywF
J7g48537DnfYyB3tTtQhKeIF/nX2upA2cBro4xSbY9/izGUihTvhom05XUy2/bnBdP7rdAbRvOow
hwzmt2WXv6rY/9tOlD6ltGHf6H8gaAUci2XJ6WlDz3KsN66ZVLj96RD1hXdZTUGe8VGjzOB4vLht
fsztCF/zeP14usb35Le5/P+j4ee7g/YVzk86Onu3bf3D1XCKQ+vsRpJ5An6HQ8msPvYN3yPgvjWh
Jh9A9gpA2LjgH+Qd0/kUaD8SlhEJgeJ0Nt9lbh9dmhfXwix/q2TwhnL7+a3OgczL0umYlrA/Ph8M
/7e97D9jUCDQIA3TZgwMUa0MvI1k7aWLX2HVgWYiCiKeE84dvhBCQ218c/aEH/pbHMYeKcd1Cr/D
VEH0ZCVbwIQgU1SV3YnOfEldiD3u/oPdRv6nggUcLxmSb8p/Up3efwv3Gr0kPcTPUGSkbBzsttxM
JCrQmPAu2AEATOC30J2A4oHejUsom3/bCoBekHf9s+Yce2PKEKzmLBcO78+Q/mbzc2+cH1yv+ss4
pCyH3EF2OJSVGH6l9B4MRbWtHDU3BDDHdPRUftq/u4l74R/LNaHUGW3ncVEfGo0Zuyp6+Qozb0cH
d80UB+SNu2Iy3MZShZI/ZBADQefxazlvPgJG/fwFDhtW4tGKmD1kaBck/+RHyxQe4qppO70RlXqp
CCNhHMwg9rXHnV/1hxt2cm2WgQ/w+ziByXPsb15Q+VNV/0Kg/gSiFhX+NLIFTM2TXajBshcneDZd
GHp1o54gSE5lRZQQp+cQOyV06txcGi/DuawM7u5QjUXW/ieNECXVASrWqUl8UlS4OxDIS6FMbx5/
PJSxWoawR+GeCsvKJQ5d9pZGmFd/KS870ENECNVeqA8eux1LENo9oPruKDB6OcDYjlMV+ij0IThw
2tZykvEydwhOQpTyb3o9wmvh8lmWojOAqrlT6c8Jm2vCcONcoTclzQIRYPiMvsbAksOGEbgS6+rV
NcUf/roynfzKFsqYg2E59B04LwCA3bBHlKs6CylIjCYQeQ0kJjY9dJufByGySx2dzwcKDG8ScPTY
gu6Aggv0hkdAgwpbZoll9uHBvHJBtDuJcy/4rk6aC1MiAvJ4DOkPPzPApvtXFUOJoG0WMOsI4GU7
N3E4rhRqmfjuVTCizoshU+7zPwXYEq+Yz0DoOLUGMDbVRqxMMD75TUL5wTrMdpikPedCLLzTjslJ
YO/Pl7TEh8+Gey/8MkcyRsXG5Ap8zFkAn+EK9G+usMJnNgZLya0rbkYlVLwmmhJG8vH6Y2GvzPuY
szjMkLCNhq8AbEhCB4twucEyB0d6i8MB8StcByBvgniZQGijNBKBHxQxWPrxX+MNpwkucDr8uczh
5qJr9hnLDiCScveXv9DJdLhX0BxsOAK0c+hvQErlXedxQ1FQOCvErxitcBA/UHwW2JXALoMqHaNL
ESYNwkeAbNg+T4+TpgnQ8cB//ktNHY9fugvD+TLA457vjnjwwSdoc9LL1cMtEkgSBhQB0zgf7G+M
qkNUnQl2bie2g5ffNy3oBMsQjuZf7JXlYGEj7j1MKngLMb2VEMEQK5Nm2LFUNu6TRCyqTEZuotQC
rPlgpcPFQez5M4QRkaPOhte41Y4MV7WsgQLB7VBnXlAPysc3Gf14BRxx9wr5drbJV+OxjUoN+poG
FC48S8z/IDfEXIC81XUfMyZWcUSBhXXbhgv/xdiUeGEXxhCBxB+iBR4zfGszto1TtSdRe6z5MkJ/
eUyFc/gW+Pej/qz2ccHLyUISP3TBlbuwEQ2kBzMcc+IEigsLGV/NZIyuBCXV88+lB083Dtwl1lQI
VHgvvB47ueK15yMtYYf96gyImdBgIC0uKETIJWjfAbs9Ztor4VbqX4YWQIXM+EbyKFcFFKQlld+S
g+UX0nnO+QJt8DHnX+enZrqDcw9rXKhaUNxIvQJtYeQ6gpFDxJzKtoQLjIiqAULGlIUMKFQywJ49
VDPWk/QLKYhWHax151jCNWTcsNhjg/y6EOCfB8LeQPzBbxp5wRtf1Ml8Di6hfrDUc15TFm0+gtoT
ikZFNGUMUc7+oVQjuNj+ns6EMmTy6pPiwvM6+6d+PmMMAZdfO7DWmVk898QOcg28rQcSyVEHgNRv
O+G+63E4uvIxVgfh38DBkyAjofmS2EXdBk2EEjhV8iUQZM4xm2fcQYHDnbhO4hfWCUR0Hmsqykwh
FWJjzjRH0kT75lHSZJE5PD4Y3iqpXms2/xGeSPDsZQNcShya7AgpHg87yHFPTyAz8lGo3Q5opriN
0L1istmRewpYfYEuSPjuWPF02gE8LiJGHyMxV+KogGI+t6mE/nVdfYLj9xS09IdTFd/Bwq18A3+p
AHftMBtgQs7Za4kaACMg6HyooXljIYPUfg4pmUqhc+fiw9Uh940t94YYD1QpMZ7uMoQFURvg9j77
Ez/++TTZ4VruFHWjATMOe0S86rifFTriOhhrQcv/XbIKoNDB2CN11WDWNOMv/Q053EsEiWe0vQ7g
MEFJqtQKvUYsvg68XH+BgzDOQ6iNrFbYMIXTMPAn04uvHcEgZTXBJ4bNueLsYcHbx/F9ztYguD95
mQfhEsu82yao5YDq4/K3WW/0f7B2kZKJxKsnSWEltYN7wDOevytnn6QOSPo89bPGpc+qH+xIBZDn
OD0UGez3AM0b1F54nPPxsrdUJeZ07BMxO/lqnfKyQTuCQW1spQ04cCbM6s2TDvNHh33JILsjpqQ5
WdgjvGdnZFU5A7/twv62FCTvS1cIizm8C0AcD/Dar4JJoqu9DdMrofDQeK2F8b14uBPrdwv/slF4
aiq68P3IQofGD7+Rd8Frsm22BYxuDIq4Cavw9JVeiwSRGRcmWl4SgNAlkmYzWKOUggp93ru3mNcU
Ib/rTi5qn7gTvovHEaVJIzHgEa/w86TN+i1+/cndZe6M1+tkv+2sR2Ryzl8kG/QuWC8FB6hqQH3C
z5qAH7Ei58b0CYW8vjjRAmjnyMi6dVzQA+TgqgvRWSDARLTBULPkr+KSqhjW8Rh49UArJRi81Ycb
wWvJbrZeFyv/ExVgoRgXgrotFjQNr5HcFxuAXmqkwcFFtyQJp6NJoSaY3zv2eDHx151/Twx/oPds
bV9fCiUThSaLmDDS+7+R7w44i1Fjokw5oDYrPC3+CpAoKU0+GJzbdieJH52DyNEcRnG33xcBMOy0
8NEmVQAOVTvJM7Ra3hnrmpfPExtiNLdKYFYYAdwVpIGf9QjK0S6Y7CN6UB/K/tkTtWVlqXS1/jAs
C7Y2iAM/FNoeN34ARp71yFPddsc7LI1ws/S6D6B/LXr8gzDNKbigA1wRfGVQFQnT5rnKCASyQ7IY
uAl+v1ezwpH7v50H3mVWd9ueWvZA0yhsiEHYsYb88j5q2iBQTKlhmLPeMNLi/gMdhnkia6C9vFFp
EUrj4XODjRyuMtUP7cWSya94COhet61w1T/pP5xy/MU9wyrTa28ka3FyEp8L6+XJf3LiI9iryTmv
A6bQP9XXJcubCZnDM7/ChOD9I0mZTZQBfTI2etQR9ZmIgEGxxxGU9YrNTGuPN2nN5OjFRBct6lID
IIBywpSeoTKzfLtaUNrYbnwztmzw1PrFjjQ+BvtU6UvJ2qBBL2Wks2ucbbsMTEcG5pWQ/IghYE0M
2xtMX7UFPG9Tyg7ijLqTpOe31hWFbzPomC6ckK73NENQul3XQ1pTRCiMrgpZr9gXQE4lCRKnwbU9
6U06/9gA7PDQ0SIooz+MUeQ8rG5MHfksRLcnuEYQDs+dbXC7Groov3gW2HeciVnCc0FvOTvZV5Nt
d0/JT0AKmlPakdqJ67PCLJQi7uybDORMstH44VLWVNxZRtiK4tpmmGOMmzln3Xp9K/wuiBxsqcGN
uZfzZGIu6W3QjnYsx/tCIIzUZar4apiKMuZjFesYuKoEUtgZy54mzHAN61H8a28lt5Jhlz3ZXdzm
6jBZMmLs44s1WGOJA6TToUD71+45Qx1yZEk3Qo654Ft8+VPqjpoiCZzsT/1pQiYkU9lg4pS1YMob
dtByWfHhkse4G7+p/xgMP12gtNLhuPwKKFNivTA59T64mZYOdOzLEjI5xUSuNGBsuW21FLhdESj/
eQPySFOcvswDlcN9FLYArVQljwQaSE7l9HZOlxJyMP563avPpm155rR4OwcWUSGR43bUgPSrp9ie
xiQmEP+gcTzdjxQNf+QTbWGJbrDGguIVXYAsG7VKYbJ9C499pZTbn9LuUp25OpLRvWx6PHScRm7Q
8VnkEQvvH2Cx4Yih2wooj56Su8y01Lke0Cd2h+aR1O3aOdVVlHinK5UbTI0OgpJB+WToTCnBCsqy
Ib5l+FBg9NR+KjFq7VGzEgjVa/qXbTWIjXrHx/W4APx5XXrGURn9XtdLzNVgGrI68+0XrILeAC/f
9i343qj7+bTAWQ1I2KG9yX2YoqUimmJt/xvpv5OqVh12+GfgB1Sz8Cz+JldtB08uawV0R0wnQjf4
N1DZZBvDZLADDY9zrttiXsajlcO8gJi2qlXuXdB2lJoDTp8zz5/CN7/8on85UcKN8zklHwXT6DGC
OjL70/1uGd5RWN87QXslxWXlSqL9ffVjblvtYbXOoMko1t5mbAMkLDjJ5ZykED8rqPOXMY144Zq1
l/IyrGB/o1/HnLZtUNqwXoInPCLa25B/Y8yNqPCoXYs/d0e690474AlNh88pSuwKuYCYIi1PwN0z
Agzns1V5FskTOIOAnjVlClyht+hCe85bZuqZeGFi/3OcxbzIT3/cv+GLi9VQdwgXnmYD1UW4Yt8v
qR7YT9Xq7XMAY4oK7kLaWbWnAVNflLOq+wq6ZMZErZbCTxUhQEOxFZdTfuGH0j8NGIuvkL2LOhbd
L9KJgzQRaxgv8LWDwcEY88Ls6YtAbeM+X8Clw5qhvauGTPIr+KWMcW9iBi090AWDoQe3qbOUbkly
AmNJFaKVEa9rxPVkp6r7S/IN6GF4kUQmTZllUgOmUMTNDn0THi2YM42IDXDfNquDjtwtLr5kWlH4
kJDZEVDkzU1TPaRC3eCe83/WYwzZuem/PJtWiDQpKn1K1/gDJYRjdODMmam91H8knVmzqlgShX+R
Ecog+spmEkRFnF8MlaPiiIqK/vr7pTequqv71jnKsHfuzJUr1zrjLLCnlHCPsNhy5FdDE+7CEvoZ
sqS9XsNd5QPmpFoEF+pRizFHmWEf3El3r+7hbh/u3iYHOb45egLkVeADewKnBcchPLE6GSl+9cLG
FlmNq9AeExRPdLu6dQi1DZrW8DKIYMZVXKKYjrI5QInsR/xNettWiSJSYBTO42IT01+L5RR/hRXe
Gr07VtgOZRosuS4aeh3r4iA9g+KH1qZxCwD7DO4flFI+HpoJTAAd1KdOqUHxqGjcq66w9vRPB9JM
j2MoewEL0QXA1dUHqq6lM4cRmYzj1NvT/wV4iMDqd5t3Vu9esZEJVwT25oYWFc3K5pwhF9UFSNg+
xSDAZQlV/UYKWRfhIQc+F8CHZudvW0QseJC2JioUTH5KwVnajcUg92t1t81VUfqorUHaZo2O504T
jZY0gm7nPNbY5nzs76KAGnfepMsSfmW4jzAKx66BtUuIhqMCki7VkrUK9+fwyug8OogB/B/02WBm
0K+djfEfms0rXseKaCW790klu8UfSHTZ2AFmVrJOgoAKrO0zQadwAeWtKsUk/4mlFx2gGTf36tIt
BfSjXAd4S7HlOsGoYVag6R/xI6Cy35NSWbxQBpbkDCENuckUh2wqnPAEDWXmKsoKmMokfSSoDNez
6BBXdwFOOd3QNWbqBQsCal+RoeKGGdwdNDPDBDWtqU0DBHs67/VSBAj/Awe93v9hP2yhcT7063NL
inhGcHl2O3I2QKh0ezBsiqpmXTWEfKGPON8o7sQQDqYRymZUcMy01EB5aiOkEzqI2aM47GHEN3cH
N1QJpvvesTOds47E7KM5K5hX8Q97Ga1h4CzgECA1mQb8e/FrAARjl4umgc5cB0KUUnwh6UuvBC3f
9RFYKkEiqOY/mX6ptjkNB1SE/Jdlb75IGPGzIRrGOGIMJoyLTh7w1yvv6jLGWWfMWxR7eKIXpRPf
/3CRQDRyghVDNUfWiQlThmQZFiQlQMccTgjizleVgFydG0SfF0EUQImGmY6pBDC3eMZPYV5AaGMr
1Tsbs+1giPTX6GFVKBOVzE/xGa2nR1UoObHZAWItvRef9ebrHjsOdoFWUAWSANcKzgOB3oGNYbT6
tBAPJxQqWhsB8EcmK+fzID4mkbaIRDkxy1BvZaGxQJjDGgxbNOixENF9MElGlQMgAZrJMq9LWEdA
MHliMSLz9BSOaLNgqREhPz+9mk4H3ZG+Fs5mrcr9qL1G2DT7PBjyZ9C3mo8fvcX1I9QoKQxuXkKv
Z4bWw3PZlTZNf91fUDhwCvLxYAVit9uj+QwSBiwNAHliV4voS6ZZDGxV/eUflyGKgLTbUFIR3iyq
05weFmNgaLLHuZe21mPxgsYnhtlEKIFIDZhRyRTed9tiXJweSgsh+vxpI4SNvMQVRtQbSU0Ae8PJ
1b6hNj6uruQefijhD5j87wTU6k4RiBehIGZtgd7SsZo2esNyOrRPkQ9Y6moArwCIItuScK9U6LTz
OZFQ/MMVINpuUwXkUPRI2w17SlTvygjbXHRdQI+Et67rVMQTSupmuCiebr/qokNoUGgDdotshrBw
lzTn+WApO/EXZAdTPh6Jj5Q5zDvWyRYZ7H9PQSJcXSi0ef8LVTkN3iCv2OCRPLJ1pvobJJn8EeDq
iKkNIM+zW0xYMERPKhqOrr+t+DKUQ3VpOasrEHN6islyM0GeUfq8w9tT4LCI70yy31B5/OnFv3mp
aJKpG2B1xFMiBwYrS/RBptuXjcA8t5a6Iq8CEv1NE5Teqca2nE1ZjIak33gTEFgHGuX+T8yV+wtE
wH/SGjsA4ztvovVmnqEWo5vKsfrot/wPC5CRdEHXkTPAF+PehScNA5K1Gxz+EkCcWZupLtKqK0wH
JWkJiz/giObT2ULo1scR1AYe9tebVX02N8N4hs9C/bncAlQ8Caf848v2B03Z8n853Xctm7qPuOuD
tFIr5HOkAJEBU68EdEhkEtUJbbO5/qERpt+9/THgJHs6frVFDujOb4rPdyBSDta2t3uzWzsvWgO7
kc8GPnavD3RksYcCe4OMosM8uVPlEyzrajM04GBYOPz4CBJfZJZ20+kcIMTkP+JMB2kRtAMwDB5J
j+PFGZVf+B9Hx/UH+xRCMuDIcI/4hPJBpObjZzYGhI0QgENTL0E2gGyWHGlNl+fg1o8qlHHqztVe
hku/trFYfgk54rvLoLAwEDi7GCBAs8GJZsyncbrvJlLarXHCZP8XrO3rmlDGh5MFiiIK3juAd23k
nt25jEAbDQQaULP6dMjfgEiRd0X7kqBQkC4OAJJk9TNGd3FGMH0657Do9ysZOGxSTddyJKNmGTpJ
coz0uWEuXxQs2Qhb0TOVWd1EBviRugCNOdpsGZiEtD7XwAIEHeowOM0krVk0WXifLxgX35mQyaQf
km4iIe8/iwpa5FBFfmnzvhuTGbJZgZ7dBw/+mnhgSwgx4Yo9wwsBz4rExLSCo8GCKkZZz3ggZzsj
fBYwwHkI3ojavrTtGQPswwnf/3Ga74KtRTZ8YcYZQJr4fl8guXIjRxLlLvfCof5G1WMSYea9Zk5x
wcBhhGLb9hRnQAzixw12CdeFsXN2B/btMiFNrv9TT4gXjW5/tq8x2G34H4HxoCSgvOXA7o1v6roY
rcV/eVIfkoonCCxBx6nR+SDwcKt1tfC+XQEDHdN+G94EKQjiLpi3EHbrEuwzkQvS1nwy+TgAJi0U
dgloAJA2D5yhbNG7cltdH9iYImmuKwDRNJjU/TMJJE0KhlGQfqFYAeu58Yrscdhmu+ClwgrebmtZ
hKPDFnjxx94gVPnMivdMRDbClDAjoRKibNuOnz783T1UuQY9+bUhQi2cfrxjZBukFhU5tXaGaaic
25jTjj+ajVUytAfJpCyQEf6S+Xvyp6h4sPwdyblo2Ugkp6HhWv706dEWw9ieWg0hP941wx3Ss+P8
AO9/UqTRFE+R2SXtI37g2sEn0uSLiXEZghyi69Qke0s/UzLx8elso9wSnjc4lKCjQGHCO8VUl2MX
+R9IcY0Ih7IYyyXml8kOShYVhVKxAEOWBhp1XhSQB8/F9wflvyecC6l9yxGYo0YfA4NWYOwXDdiq
KUoKaNLMxzLjTF7NtHU0+W5kLBoooUflxtsFJ+S9f5iZW0w0ketYeMdAKI5suUmDtJJKiltm9GIr
q4BRbPwwSe9HEVRnMfMIEGwOthnyg9JspA0lgLz36fWP4ehhL9iQZ2lP8ljfU5mE/4IfgG90su+A
ZUwj2keFX4vzNW9NMY7d42FlGf0aAJWw9OqAevQK23TUaPihmHtVOBVQ6+TCbtmmTfJNkHXIOQhu
/3BGbLYgomfcnmUn+zCgfzuL0J67hajbjGmcESjTlCxmD48PkIPmtXWL3qXf5ejuhmgnoM8MqPjA
MZwYg0fj7xiI08afYAJbKVjRUkTfr50Bc9otagZFVoWqBh3NLS4/EaDLFBYSe/piw7OpC0OKKySD
fHPzrD/u9R3V15e/xw3D4FIUIdMGK3JB2UYhidQuOvE/AAHvX5TVZfqFP600qB4XGbCBI1QvoJjA
sney/R++W2fKXXCplj2m5a0r+td0ccnwTmpyK1RAjS3rgi9+MoN0qkJMxp4KSZjEGkjZkkJOwnmn
pEyiAofzHJxietsGm3d7XsvOfTO2zJv4Xj2R66QfIz/wbLg0tKUrea/RgETw3uRH9VR2EtIJ6K52
XmT1UmegkqeHXNlKrP3QK3ER8KtTeL2YkbjhwFdUNgrIq2LYOxHpSzUvbmpOQl8mIogGImWLTOaD
Lci7ZQoQ9TFnWht3MdmDckdDhn4M2UgqtBl0qsQ4BnALt8O7TYdnqZNR8t4PCIq2MTps0gBz/c6y
mysfQgp+JyHayCSd0p+jmRegLkd2cgukNReVm4QCyhWshu6dR5aECIQ822+NUX+cA18LEMbu0HTz
GAaLO++lgBQwVW4ZBy9WKUiM1Ls9fesie0lneQojhOpgul/7G8iBmDTCK1MpBckw2QYveoK0/MmR
ZJejC/Sb7qcPzRVfFQzfYWsON2WES8hItAhWZ9JWUGlJie7ebIfV2oQ6vd2BG4T2IC191TtuJJXZ
om6ItVflw7mEcuRyKvcwZbwjdwdAXh9GRBnCOPYZY50C2C7+jh74Jp9MRSeYDoc4ui3SA3RTBwEh
pH8wdIH5F4JQETLTn6azj4EiMAmVAc+7xyP+O8YWwqSG56KtMscsXTIo3OWl3b9tASzICU5z9k5+
hR7txl1dnzayNoTs1cnFhUt+gB5CkJkjdCDCHkq5fGGPuCyAz5RexJbDWCSzlH1Y/5H8dKSfU01H
euRJZxNdKODNMW9zawEH2cKtShA9m6aKhbBDvHbekzbstg1CTxKJmkMHRnAvWHWB7l5wzlwSoR7f
tiXOc2cOucvk1BFOCKIs3we41JiW4Z6QCmuEBSSVHXoOPRH9mdKKRaLObvi2OnqRqIByUiD8BMFq
MGgMB8IWY5lHqRGgjcHe8aV3FL77oT/Qh38wvjvyqgRNoZ3B2RKVAmgigZJk4FL8NrUeAlEfSlm/
S9+cXj9/TBZHtxesaSCSQ3DTOkPRsb0gg8fhgPSMJ0GSpjIcSXC3KYJIeAmyLXmwqeLAkEMDVRbY
jlE+jZgA7o86cPYZo4IrtvZiMnL4kQOrRjJzpX5ouhPGBGkkxg6xghy6Gh/CwmcvcI6QA9gOQ8aM
z5PbQ99g/oD+Ik0z+nzBkjzuJGd3Am6EACmd+mfwCL7pRHYkD0u8KiAsfgirPIQdKZvDwfJWtMua
4Wl0jSBfYRM15AdhLPIq2T9O0yWXcY4erkP08HdbhG0xV8OtDSHO7H6wM+Fm0q9WkK7c+Ur8wJTo
LWXHK2UbfVtk7X4AjRDg5C2incw5L21hbhRgyaErQMCpdUBaYEFO3owS0fHyE2CQhEL2bZM1gPGA
ulvxruaxEJlwE+GfGoLTZD4FdFsoNUiE3dliTL+UnhHTrJsxSw5nwpdBw9xhlFGYVAZALAJQnEuo
vYouT0T8FtIEExhcHmIpKz3dd340Ks7hGRo1VAkhVo+I9yXHNVQltBmhhvEXHNMkFJNVyhGYb6Lv
xK2SKyQSeZj8o/7m+/E9le7vLNpt3+EplrHY+pR1YXDUe6PK7jfoDmuJaGyApkB0in+jphwieyy2
aYCQgj2otWp9MnNxTSSg0rhGPEiNcf2ETFPhJIiK3JptKmjP2EBWmkHC37WIMhpSOIKYkVDLrM5/
lk6NhhY44fgoYEYdbto4gwvBAwsoEkJFbBPVIUhj9Bi4q5U+kQ1GfCdJ5NaQcI4MWFFsMnr68rPw
IdCYBdb0P4NTRGwmvMjskrAr6XlwaJr0vDhQdw8VTRqpyP0udGZGRx5jImoysTqpGLaN38hSpgaq
aVT7VPEzabqCv7UsPgx4SRKut2sgxSXODmdWMevS+SQoV2gI4lBDSU3nQkmXWIhUbx8IhIQJbWf6
eWSpddr1tPuBF6MUzIQrSlI0d8YVdGyGYlH1R1yHV8/ESt9w47YNrNNczC57fIE/0A6KOMVjDdIg
ubHO+12S5jDghwUdU32caEB3DZdWL1UV2WuITI4996tQkqM6Yl58Ax2HiHM4ObIdKO4ZrhpN2BC0
o2WERqZlhKosHK0sEy/SyPgSKmlDwk9q5LDKUpRzBSZh4rva2dpIdL4xmybsTjgzdwPEakSSkXRB
TehnJY35a55ABv9OUC1MCdrbCTQXJuzQ3NSGTTeeHUYzWheYaXGM1RAhZYAPwvh2wrAusARcH/oD
qk+KwiuZ3H6N0yyx5NmjPvTujDXvQkiULA0rBB8lStg+3w0jgfRBwGyZd/NSpNHtqZb6LlLYKuEU
eQZmBirB4c8r42USRPHuK2Bh3Duagl+JRQsXyFeK6NPkifHe2el95DF6gfQnSN6J6KhdkUSQFJN7
gCKrr/voMMDkS5upS7+IpUn0bMN2S/I19KKY58Ep8ekAaU5FzZDzMUW6Fw0ZMmpNsKNJpFIq7y2B
vteDaUKVzeOwRW3mAa2LDYGQdQsdNt3tAcgebCRKdRTCKGqCAHY5m1dVAypboXpdTIVSrh0bBHXA
POgYhL92wN5JZQqXZIZa7U4MqiHztAsP8Lg3zOCBzM1DKIYK4wGaeYQSMUsAp0WvNwXe5aBRMKPt
w9QXSUmOT2AMR8I6EQ2Uu0jIDfC9IO1D3Nl+r9HtrbGWX86ls8AC3bbWDVuOeI6RM+NHjaDvUVBl
xGFe7JmBU0GHre51G89uF19aP0dgolmb5DSf0mICHiK1SQALEqR6QNnpCecwmS5SU8+aEEAhPwAf
UdpDVkexbnOkCHE3dPPIXDCtCM9d0y++HTI4BBm/LtnsFfnQIqyknk+LGMLthc1cwNAR9iloeGD1
A2hSXxUqJ2AFH5QE7xBrJjck0pFQ28E+xondxegP1sWTPiYE+wR0+ANYS+1lZ+QRt1mO9Dmo3pwK
9Jn2imEJx/pneljzZAFcOAKWfxEwdTnGAkpga0iU2KHKKqPrdieplnxqawyvFzg2E6u/Q6KPeS/K
BlAWiqTDjj0Jw2zpYAv8lBqIIwOwjxDM2BHibJzaGec0FNltEfLqkqzB+Y9hVskHjaIHnjCCL/DI
6fJLoueg4ElaG0MSn3+8A+isC1uagoci6gpRJCVuY6FpkMJY9CVsarGQFIJ/4a44DziV6yTEWAkB
10FeYJix/XEwJahsROX/LgGqpm9yeZ0z7aarZXqTHpEBzOmDcxHrTaeefI/eQ7qCbzIk1cN1C1jb
M2Y9uLLCMXWydjeqpQz6BqEQ2cCqiLX7zq536bT7+6+HgA8w7cxyHinUZ0TFzw6XJrBCyX/qUXOq
yeKlXQLTLaOhs2coS4RYYihYkNSYuG8N6/6lS0s6F1E76LKs7kdYL2h3ZzQkTGe3pTKTkKNxAu1B
bXW/1hSH5UgA01C5pZxtZwf+QkxkSK7uzYVSFwi+R7mgmz9tS+I8vFOW7WAzPPpNZDyOiulURhMI
CVDweLoggT5KXTT1tAW3z/g4lWC78wgyoLAI9czeDVqaAmpLshYX4bWfI5oV6r4igtCf5XyleAEZ
Bz72l3uaWVkbjIh2rkmb0DFmuQa/HmkK1tGLm9xJLhCEY8TUu8zb/x0wW7IHtclOthCj/Orug7wk
7wgUZ0LPWq+81rglPUcOIhg/gcwM45pcbW8OjpYFnhQEY2iUcSm+bYJD7folPTLBTipqbDYTQhak
Xi0mCqywhzB9MEGgrD9Jgm2IKqjm7QzgTRekP48Hbo91z2h9uRdbBQB4ggGJR7uN2H7kkIFCnOtu
gxVpiyaN4HZH4xikMoE1bE9rE3JrCqPQITZu3/aenQl7us5LsLsfBAF7zDYIv3aVSlF5XnOAEZ1A
IhwwSrId8qDegXnsft2jUcdgPY9setC8kmYTAdJG9+7vcvNrykecU2wWeGSYW9QGvKzdFNq3UpzT
xFI+C1jgETbS2IFa5sCFICcb0hIiUy1U1tDRr68YyPTGWwJKRuOfoABZ2n2hGylEdB/654Mme4cX
RQNDassbBTcAn+CUctRtGQPBQxXdXUdRdQExbLFdp1cwO6/APCcBetQnzCfkV8UNhcze9k/R12fT
MLrTpx29Xd1tEbwLIi7gwXwR+nicuQZKnYLObp0V6IKNjCnOID458rSdmBRQ48CE2FL4V1CVi4/g
McE6jr1v1O9DgAMimyFNGyMbFxk9i/Y4kWgSP0mxk9uo1z2sEA3csmh6vtaxbfIwzs5TvA2xgHAZ
g2EOacm7o97iSUBwSTlkKdg470SzyWFPhUmzVw1gNMQtELd6b8eVE9dAooDZ3lP6+72WkgrwuK51
wfrZcFCUgeZFBvEPjURIolQAIoOIyXLC4ZmKquHdtXmhPDB1qJEUtGisirgSjeyATgPBT+rCQ5ei
j47ZwZ/8UsZ4Ik8KEFNQ67o/oQmClDgj2juXSau04y36vAx+hxGu6YE+FfqalObEERGi22bteSrl
C8joCjCT3BcNELu98jES6AnHYTtm7dbTuyswKO8ZYOK5ThDNIeFD6ldyG/r+Zkp/tDPrM/OM5AhV
4XeQJCZiTG8xWpBLy6suKsOSq0N1dxu+BQ1ewAokS/xlEgFXkGDRL2fIlF4dMhyMNcj+vSEFEHFT
b54FnBNwV5dOMPt5b/uiqcx5KWnWEtor/HCICaqb89uCXaSnsT5AKan1EE8GZhgJVEAbzg9ILTYC
vQKGEZ+kM48CrbQj0hfbgZZ8WPYoIhmVafqTNuYeb8ndKRKxR2jLWQJAFaQtubXsOuWAqCAAD4mM
bmCst/Q2EBiYo2+HtiDpsaoVdn3JzBPAGRKJL7RUQWGkAjvS+8qxLRlsgVE+toiN8oQIjzbLxkeX
lKkI4eFLWilzCnfnvS1h6tL0kut8r3mVsKYCRYxBcmGa62pKvKXRz58PUpBiCRtuPZ0yceMi0WUH
18C0oxvsOh4pmvGK0/KI0C3g+jY5kxXVF0Irgyihzj2Ewvi5h8tIjiXcUVjLSXL5Q1A1DQBteGNg
CK4Z0kOVHL7mi6cO61RgR5qJW3L4rt/9q6lyPcxVFz27bqgCnNTpJgmqvA8Tbn0JQdKZnUZUvNGE
BQMaZMF8WHKXG4BghBQ5CTjlkqNHKdK076RphD9E6x3HQn1SEWaQphfgAKYeYzqiqwMcrjte7iJj
5Xh2/5dIZWK8MpkgeMPEE8USTQtaBA10JHi0D5DtWlf4gDJxYkRSgbrEnC7nLDACnZDSwwSbxbOP
o/8XBCklwNMnmJiwXYQ6hbtLQsDoQQf7GSJEgGaAFBTr7pyaIaXe6tSi2NPchUN1QHvF6GWS+D9p
aRJbxR0RWV4pG3nkL8FdEtoFNJpa7mdYsmT5a3RQ5FeOvFu31Tf61kL/7YQouaFgXUt/lU9rPGkt
YT/DDLEPltvuTgTjUayafE0W10HlFLy+8hFrlpNomvEgpbs/u55ZXrMWQwtUuKYD0egakdGB7ddY
mSi5zptjkkopuVOYuA7tjWefVIqpVPp5EZ1ot2su5iAL3zlQmXKZ/rw5U6VQ6xPvhlQIKiIwewmm
rqMyNiev9hTz567BYQIB6EPuxO4NdPcjXgEb2CpAx0ZX2khsGagRdZLQSWO+K+2IjQkoCcjL2ySM
MxQF++XpyLERvB+KwthI7zsgL5JsYjPLq/dcp0E5lpQl3o8RaRPHLlDaVjRezU8rkFtOW+E3cZns
Hcg2DtF/sBVYoQGhw3M5ysWYibTIAxzgeGN33qbiHu8gew0il9KucjETsiUNbGNlxsU9MWVgJlSg
bBiJQ5obU0pnqYRZ0kyw26gpkcgu53vnTx9a8BEpxsAHCLhMKtrNsbC8si1MZg5WQMQSKx5yeXAw
gSQot2gHqs+QTyf9hAK4srZjJjTMwS1qDp8R3ICU418Xf1/gSYpUKYufrjQo4wlQHQ9yOXs6jbC7
Emf564ijSHRbsrP0abcyeCZHFOUiTtDCxnquMbITY5IH2iVtR9xD4qKTf2Gc74Yz8ZIhc61RAPKz
Wy4EwwpyJWcr/Q0u+cVjwx2M9+ReVsamCw1KRSTEThKKiiyquxnW55yr3pYRB1Arom/PvoKts4L4
K2t08qmcjrveB7dbFsIKeY1crcAdY6CmmYY2C3A6RzaUAcEpD6KNnDUIe4ww9TNOUZpRfxycjfl1
vffZAUjpsBbU2QN7kFul7v4FaiIP0UUAL+rg2YIQI9UEz4XMnooR8gxVMw7ScpIQYIHwpAmHmxAJ
NO9bViubavGcsK1a8eS4gi9tR2DIVPVBRVgBIIgPXWJMe0Rfdsj8NzdLqAwKdOgZP2RjfoYm506D
AJDdAhBAOSxZn+f/3QNOFAxUfPrPmaCF7J/wV0kxpijZBqN7QZNVRI9XvjoT7IJsi0B/6HAlgiTr
c44x0kC1tAigZsnNsSx+85IZ0yTIUsNQFtNKSgOVcaL9XmHLpQOkMmtkOSz83IkgSTPlmINe7/2A
CruCxyxUVeoWmcF70eeQ0a5Xu/sdNw+eOFIFmWDVkLofNqlwQpvFShjKPfvcmkVj2L2a3MOj40Je
UQeR0+bZ04TSe3UzbAz2TLVnH1iSV2f32XxeE7YVnkjSRsciEaaxT+P1xHwL4LIMahHNgIj4v0I/
ltKT3sFe+pt1UjbdBRkLHH004XbIW39Eyjr0ZfeL4gE7Y4KzmSLus2qk3XD3UROiLUXjqPob10cw
ivCd6Ro46vJ99mZY2VXU8ZtdPJHGMvSbU1f/0Qgn+osIKaLLeJzKi0Sm0A1wxBa3tNeEpButJrgk
ym+91MC1VyFQCCkDDkOV5fK0993LDLICvN6XC+g+IwFmZIUtJtkeE0BktHuCHraKvH+Kcy7n7xBf
p+QqfWZePlt0K98ujwV86oarsglAU5ZOQlcRgTOoHMCk0IlpTdY6nMpgmAwh3txPeGKg6IAOqSh5
YajZl4YP00Qyl+HdfZ43UBAHxEKM7UDKl+7kyW8im8WQ0Nt9umwaSV4eU5AAAPCCX6ljvlujoNbo
BxHzGGVYi7XsZ01uw1pOrncKeOTOQIdmJxg1Ymd0V4TGTwAye8Nv06t1dJqi7j4mq4Wl+GCmGMCV
x4A9K9jTRfqkEJua/CiL/xGUUL9l+pNpGKjIcAIOxA3WFQMptQ4+AgmvvqjU6++K9g3CJXgXnxav
q4LhgsKgtx/LeVZ6h87Xa/rey4E3Y7cxnVGa++Gvrydemne/DotRuCdcDTeOzlYMs5jfuWt22woq
Eo+z0yrX56/7YiKJtrsV6Yg+ebcbWs3+fXS+pJBa7SMSvunXOSABfHErB/E2JOC5LPB07h8Ol31i
cKCCHH+/+4/45Lwru2F/Rzf6+M9Jy2caqJqhivw1h3vN0VD9YrIJLMsKii6Sy1iWq/LhnhuJ2TdM
WG2fEOYMjx39Z7QCvUqhLKNBJNU4E48dbRla384Hd9ty+D10btI+dS+u2H/KYINZQx+i1Dzsl03n
BddeNYOC9MC2vmISZ0JuFFSg5tdO4a5g9oGwqasca8rcvdAn1hoDDimz5l6siBYxDkbMArfU9D27
2OYbUjP6vAHcYQY2YUrLGLjFzFj/OINcUSqI92Mq+F2KLTkAlwkzERGRunTs2tDXeb+tIc1z9PHQ
36/oCNNYKdQjFSvnBpxV0r2zh/2uz9qS1cKG1bgdefMiWLl33y3ixsn9Li5kadwcE0iK0k+85xle
AG+Ad8cH89+5w0RR88EAEY460Q1nInZGg287su7585we/29e50jpsllODen4Qw74DrWaX6xrdaLy
y3uazuc0KV8Dg4bmZf0oF7rmmhDAmVjepybXtn58/Fd92IQZgYZO2yuhnKBBNc2Pfv3jXw2gEsaU
9zffQqKzb/wd0jfMn7uPioZWBUfmLdeUbbt30Lj5hz6CSE2oeMn16RwgHAPP4zpjhXqOcMi17lQI
2dx9ZBw/Gk5hzguxw/4ODNgcv2LIAs2Adn7x8e9jVE+QbEdrJYQggYlFfKj9kYDRdkX5f2qgDRS9
W8mxD4DYgLaOS/txwm+0jdQqcGTHFDK4lVHFYMmrb77d+svTLrPny7tpboGgsRW/297uRWJs5XFz
id/sMXpb4c4Y3w5eGe/olNxC4+tcv0zCfh3zuPlYlm29SPsRBsuX4IisoVqVaN9udfQ1ZAGoU6rO
p3C4hLfZKYkyd1Rz3N0VSbmoKLxX4T2MoP7pojT61bycRLMVvuuOWXVYMmTHfYIGvegl6mnBxRqw
skCTSGaQKWZMoCW4Km+lRAYl4KwkdauJoRUEjwNt2DAlJ62ejrFuIP73dPJXr8bhVX8wa+WTQyU1
PeVlH2mdPwSMxXcxD+rPqBkViztbnwCguaeFSLQAgsnIENgHub4T6GjEhDohg8GbPnSUO2+oEnbk
lmvikDhGSMi8C+cnpdrEKRjG+/g2x3pM57hmYUtFxDMUEsqTu7h2ru/B6+/46m1zblSd+8bNRVy6
PSoaBT9sTK8tYh8v0Nx1avvwhf85j1skNDWkRZj0q9N1ISgrYvq7jHYg3AX9xmdNmVok9wZ7i33A
v3q8Bt93fH57h8e4VnT3qFO7x/TR9j7P3k8ptn2MvqfBtRXuv77cRU3BqOF3WYX3Me+gQEXOOdZQ
XoLt9EJvbR+Gxa17yYNL5bYLDzfudaF5rNyKZcb8264DRMEGWrOvdx2UZX9U9D3sUsUCwWTehIDI
K0WqvmtobnqqXK3Fy2ge5sC+8OHI1ckKcsadMUdl/CJCzKU2qXYdpi8Obu00KNrd27dbD/hOum4t
5swkG7k04YiSD9GGYEi6p1cjKeGXV8nmj31+982uf/aNaT2oIfblvnX3XYJi6Ufn2fRPyMzojdnR
ZEarwzJCJ68IWMFEo68YE6YWSgz38WkfHq3QPA5OOvJ7oseaH+attvfdB21UEeuOrrHEx3mZHg/z
xps5M/vZjHNjfG0M76++0faWFUodI61O89g4R9WsefHPaPq13RJpu1N0uSTmIy1PowelzD68U5Dr
UU1z20vOzd7y6F6P/iWfF0Drx+Pke3O1fbCcXJp++8HUZufZcorcfV6c/d39vN0CVWMQlCpb1mfN
j09oWxLq9XfvZXYbD6epxTsU2JHHR0McGN3qHYvh84sCWvhiV2KJbHCC1538srmjHL9MzHawZ2yU
9lYeawXktOfF1T200W/KbPt0LW9ZaaJfVLo3zW+iG1u6BpIiZyaKEWBsiC5a+HkwuNvaJTt0RB+U
UG/0GBnbC2mIIJWl2dgYaEifc65/EYZR6Pi3zn8Xg4aJE9/uFMk6tVwj0yoKWU4wTodxvQXHhjn/
3GNeDoFj9m9aG+xdCFk7Emi3KWMrpNmP3MtIdor7ov1kRtuxMgalDgzsihL5XLO8Yr+pnp12cEb0
6FN3mdahedqmykHSH8b8lAGfemNvby7t6NpC47HmVxarHNUG9Wj/Icn4wkmRBh4HEzpMqilqTVWA
KiQLDuKyDa24bQR4C9Sinf36OncmgB+qDcmLgbxQH4pG6TxXH9Dw7evuvXXVXhCYbxMSBJJqhrpr
hkubiXrJoX3thF/3fnYeSOsjvFVzv3U8FVLCBFJs35V1cRvn8NOtNH/f9DQP7RKkO2qI2tEzwR+A
oS/Y+O3OoXLyom+GbZKowwM9cntVvLrPnZjy7Z9d0PPVZUhXa1TiRKOKl8Npe3ku7u3uowmLfveZ
FCKv2yRX/Vxnpe5VeiQH9BkBHFIP/ETKjkZ0OxAHkYXplep2ZNKp1f2+XQ7Dw+JQeHKY1x0Dtkfz
2kk5iZacVpxTbaEulfifo35somrkmWht4sr7Doh5tf3fvVh9HtOSc56TXGj+vVwb1htDI2qcervG
EIp/TQ7DuLVM8t0APa3bafGprcqmd6Sem52OHXO3+RLfUQR4uw8edmU/CL7/J38JDYUkGmXcYEhS
mNLnOqHjSNyQYLsPHyjU91FWKxKQHefKXXO9V+cBEgoVrwUzBqrNi48EHSKGxq/E3KlHqd5M1qa5
ppCoejLdgS9OjAXtUd1kQAZQE7KEzoAgcklu+0RFsw9uAxKI8mvf5tVCvLH0yr4njBl//0xeSgLv
KyaxOlSd1pTTrUH8orfbsB993lYZc4e/IQi+txm94joxVf5J/SBHLADg0OQzz47mXHlaP9OsanwC
8tI4PZ0TY7cAR6SROGZ54KB0qUHUbx75HmNQPrPoHlfx45mRn6EKFRNv+ZubYUjMWO9DErlDwglG
UUPvHiSKruGooZYzkkY+rIE0MGOsfPHZMdU7fXKCkkl65HP4jTSjL/kgriJoc90oOeBNn2UV3vo8
Wtj3V+YJqS84WvlCbXrxKaeCPSQEUcHRnBaiLF9GSkvIsc2gwRLnzOfN8AnSgrtqnAKc77ApcHwv
5J3hQLYwcBXgjZFINaeSpO7dfUiOcO6TIFz8PbptnGYMi/stfHW+MGjHTM5It1TfvlCTZVNabL4W
TmTdHH652svAtA4xWp4x3/FMuSnm9Fg8cJkZQahiE1wvsmQx1Dn6LODDh2v4hi8UCpN0G9VE99bZ
ZS0CJuIW25Zs8z0cCJrYVfybprp6soq8igT7JKPFxvSIRj7ravlQ2hp/0vVn/Z4uh9T8DJzOr90m
COiyf0InROgv1wEpPooP8myefc6KKys5boy5qHpL/pBKgislW8JCgaRGElasGSCl4o6nqCWqHElj
kU7JNzVkQp52tSARgkbXQvIkgu1Ad64lK8RnmZ29C/BWtSh9CSzJ4bfZFxAbGBngTDVYcqVfAB7d
+jvQeay3Rh/nOKg7JTIknZZn8nq5Jo2XeKDsuKMHw9XlDskZOfKZMhf1IcfyGShDLtE1zvjtLWm2
Og33FEhVxGLdgU4CHhAQmSTWlCmL/wB4GzfZsnXvR0tsG3azJZw5AgNX3b9XynpSeFPh+FcscLWQ
FiuCk5eelewGBX29ipG5m6Hy+Xv0GZmqAeZneI/BdQ4nAA23i3tm/PRrF8jFyvPG0EH+1zdm2mJB
CeawSL8L3WXlNuJbXwv4ZqIF2c6vhgaFaQ0t4C4Wncxe1vxbl3HA0eMFmqZyQ5nbF8ih5iyje8Iq
02zeJE+fTiN3xOQokkyNVRPF9pxgldMkHVQof7fVIzsFVGWazd8Nuj26e8NsEHtyCl7FHqp6GGSY
q/bkhCGJXXJCdmrMqXC1bYhFBXZ6vNKEYEcm+Zkue3g15DZVwi67Le0zlksT/ab4+5ihDY8zI0sE
FQlZVawzXpCHrMCXp4FGwI0LeJfB131yre7Llx9n73Q5OupIx434J1SRXsvjGe13jGHzGNlndbgx
cgddlshOQevlOrVuy+MStW5jdR+2JyhXNb1Pp7n36w5LSX06LNuvfQjqzLzwc/Io1KvHj73l8k/B
O/1H0pktqYplYfiJiEBmbpnBeU69MTRNAVGZBIenr2+fiorqPn3aNBU2e6/1r3/oxzqcRz5asROX
julZ1Ir37XlXHpYUoCviSS/FVgOPpOEJ5O948y9Lk1eq4jOJv/2sKkRymc3umUV4+n0ddvXr0IrI
HnnFN/5KOdDYyyNx5TU6Zw8AGAqvWEIKyRKuRqwsAkZITjauromE1dpMG/XwV7B84jHsJ7xhs2CV
Z2KZ3/HcG9139oMF+O/acqmMgDuvbgbH3nb5+c/BQXDPc6vc3Vcr3DLElfxlT+e8p4uSAZOef1XS
xcrUOEt/DeU1Fsnk2YD2Wl7bh+U9uJbh1fJ0ksrbucLzmM0/uDnblKpuf4vuz0jGEHFls2sTq07B
RyoEikMgj7urZTg8Oze+exqwpoq4lKZWFzaGY3/3SuPxvjJHU5coDNGg8MRyNf3eEiV4bwivL+z4
Pquc9+to3IIBWJAIV+mKUfoZ6iy4TmEPhyJmF+z7OKGm8+Z1fFfne8qMqz+2XGK+zIDqpsYBl2lF
X0Ra+9NfdundxTH3WtOoroou7EjEIoEEiwxYTZ3bElEThpNbvcngfuk1p93dV21mhS9Ils4D6kxc
EnNzQ87rf6relYs7H2TD91GLrXKFP4r83mg8hcb1V5EniiZOCRvAGzNsbBf2N5/DXYwh5YbG3pfL
SEqTe7EC9DuXWK1ITqrFwrtIm6CbEAyULz+/EhNVA437Mg0gH3A0HLxzpXmoQRT0YuWHs3wlLzQl
LpTo/Z4AXArIeoDj/SB5Dry8wE5Nwoiq+0T57aLCPmoJEZdDsKAn/svTzQb7pOfvm5b1Puthl9iu
rUx6AuPz8HqlRC2LS95O8tI7PP/IauJj7QAQiq9n7uZfSQih+DOfCj7nI9IB9gtTcO3JVFnX24aP
QmiOy8bGkPxRBmcYtBiHuHXrNuUoDfQUXBp/sTsTVEAojQcWyS+8gT8hkgTaLUfMI4CukWpAZ8mX
1Jbs09tmjfPIC8kZdQwc8YjGVUAunUe/jLbp0mQJSbUXE2v38ZkJZUN9hqYVLTnu8R5zFIwY6/Ch
eba1sZkkl8OUjwjFYA6QD/oJ5W4HGxJ15n3LbMaGVomTJHMjp2+nQKRp5cMzYpjCPjITerDtA6aK
qxq41TgZdj9IPyo+jNvh3pLzR4awl5f7nsowIfQ8TNmkyyFjBjweZEFOOpf+jxLKiVAXEycKZp3h
1ey+252QZ6bQWXC8EPS798AbZgYzazTI9Y0bNJhae4YpDW1a3PpX1S1MD7X2Z2ZWY2zwL48boOwd
/bVnfaZ66je3wIS3hPcwpKlnEwNIpaEkBSrUHto0TgYns9fXDIQ6N5y2RgL38CrVmVpJyb7sHjBr
Ryl+/L5IoUB6gd2w0zpWgaJuEH0ZVGFHDQT7PrG7JmVoAiVXXu5fvRrWnbsiXY6CqHBvUx7l7iMw
t5ZynfPQP1SjAa7uUbVs1wvQtnxPlQfqPifpBAdjNzPHUhNWqi+PiyqkZDhq2L15KSq9Tpimq5xl
ga7RnB5kEqnuRJ71QnNow/P3e7Df20wX9k1E8hHltbcuuDoo3v6QFNGpxjketiRx5Ai9ToaGc613
xWuWbyWdIOU/7QC02NH5Ks6plN3r79RG5doLePuYMT3Kuc9OoLi9cEcaV/hMoYzE4Ie0tF+Spv7F
6/Q28Q3klfEJp8TNGB1k6YJi2bkDrTkpFkVZVABBIN8L6vWqWdbjbo2LPS8s/IGBs+7qlbrdInPv
ePAf72QF4k3ofMaM3Hh43IwJzgHxGqw8WrGOWJKNTLP7A3nvVeGZ7b0e/rgYRMT8ZD4mPKupPqrd
lYDKee+ckj6IuRDB6oNW/b2lK0Catq1FUFbDGUKV6mXpGF/1tvWxwxc0svoWvFk2DKdujzNRa+Uc
t9oE4fwWjdQgKAgBAWEGd2a9g3owbuqiuw6X4W4k7fZ8LxMCT3ngIao1fzAkljVyA07v9W2Rn9Md
9rBlT/kDu8xd8pwx/vAaNgIqOBoRS3KvtyEApYFfh99zOGM84nL0CjE2yidqEMZSYrQnrITuS6a3
5gyR0h/4TxPSIKyRRxDa9fZz7U/XsdIPrE+Ar79oZPAbv9xj5ffzu+UM0GmznX8WvtBKj9Z0a5sw
X801KNrvFd+bGZ6/VDmbx9A+sqK9BinWgBLR03GLGDWb3TZ3f22WOJ7J+SvB2Z7xRj7LGdNUYfOc
VVeoUM8DOzda/8Vd8z7IxoAoD/jg+iZ3g3ILwOEOHxGtoV/3fhGqdViMuUDrwfYN/pB+QnthcZ3d
+i/vvBX3kZ9Z6H2QWfxlntBzvf7wfj6l+H/5/GX68m+U8bSCWBJJCzIt3pF0+KeqvsG/CA8Y4vv7
PfCPcWnQZJsgwbAHscoVD5GJGdqm8we24GZIqV+lOF4Tx3gdXUFZBgQQPXxQJuyc/aIMx18p2ROw
ZDoiirAPckgiP+URnafZO6dD+FITDbXXINz3xZo4uRhkRHafnk3LIRJvBGEUBTRudHhQ584jSBtn
ui8WtZO5wSqdT+N7RFbUjX2gPP48Rt9A6HyVzX7K7lV7pxYqlvPZHJ4j9Daa3/BhX+QNwfvZ/KSW
iwkXX4HQBKo+EXNpg5G7t92+H7F3fHwdHvDd3WNrC32Qpy2hno8pab09T7mMmUorfmxqMmz8QCfK
J8wRyapzO//7YxjDw5zQTXISiR4QGYxKaHJcZuLb/ryDj45QQP8lNUOQiwRfTXbrzYP9ytjsuYwK
IYyAanCBsNJ6T4mD/5fbSH2Io4uTkj/4codYh4bLN8nT+BNDY0O7yOFyEuYC3sbYv6gUfHs5PBwh
zMGHYU8Qc9Hn74/6e98YCE47VEp9g0Vn6dTHkqjPxxnCPm6db0+kUZSLnu4hMEBS+d8sAqEwTj9Y
l9f7ExFDP/li3y6EmwCCJtI02V7v3JqP8H/bEz7LPyv2RxBFbj6ztaBNBONYnf6jXQjCxvI830DW
5+YshSHgW7BuiAZmcA1cDKsRUpc+U2NlspGi6rXcvLAHZdiLij11BGNUXQGU57xTpPC00FD5gjX0
wlLmp/o1neuq83+GuifkwLC2NszWOxwvv95+CCkyW7+YU0FsgebvM/ZHtd6Im7GBRXG+/Zg4244Y
/HF0O/L8KYRO5BLBFMHikeF+zKsuCng95K084BegS1gyO7+KNuS5gNHxcOEWq+AiAimHilJhhkzP
AVIjhaB+GArt8NE4Cp8q4/RaCniC6azHdJZOJDTWjadVkJHkZByoo6mwgtD8094acLTxSH3G3/iE
Y1NBAeGKpwsXd2beHTXkBjo/QpR0cVspbm67Ct+ZLCtdWD58OH79gpc3mdcdlnrmqWnYkHHhSzYI
KCeXltERxJJxylZPLAceB6S9bo1BGGCCOiYHyjiqoF3eXs8d+VKNNo0ny35ns/Yd2XRAcJmsWEzM
Gzdh4JnQqHoQag2PZDk2LNvN8Q0fbT8j+Ln93O1Rr+yhNJ2MyZk8vg+xhYZb3rxvxQHuoWLQVKTr
VJ9mHqpIj6B+zIptGckh5+vYxuRcPEKm8/715H0f7M3ArP1BMX3j9bQ/PWcDxSE4CkLXYf7my95d
ju8Xy3C9ypECIkJ9ud+TzGwXaIokQpDo6dfJHs7qvv/8DSKJ/pSB68BVeMmf3YI7h8WfxDgd67VH
sOqXj91XcVoQE470zD0kVawHbYgj1n1NYxjVwke/HN+m76GyeyYapuzWTPJVzAHdQZQtcWG4zcj7
BJOn4+WhPKVJnZQJE20H2B2tDu+cRkX0yHHK1IPr6nrW2JwK8lpxSZmTFcjuzMFNztVJw1fi9KFS
dR5LEzQ2kSZICB5DA+Fj7TZx6/Szii2sde6hJYQDfhZwu4PBlk8faOHbY8NMeMqFKcvV609l+N5i
9euLD3bjg1+D/mTMOE6idk2sndik/K9HssbMSIT+MD2qndsTbX370UISRi+H0J5K/IOxeMK+FcG2
Itn9BZ8yorG5/pUnyTO2+TRjj4J9eAXtk4EpqB9L91KNdZ4t0CPXOuWeCX9b1OT/iIZZ/IL1QnYe
p003sZKHd109Y/t0nRovsozSMA+t2AJQGtdrPvRyELXuwJOP7Kn71uH+sI2TJxk3I8W3uNiFr4gv
4vRbbdacCF30H8N8hMd97SlQ94in9Z9s8zMZJmVBXQvJYaTPYXzG1TAjPOMwy8eD1Mm8Zij5TCd5
WiV/ga7zQLVsL8wJuVVbcbnt0+r+dw3eQzXqZ0/CZt8/0u+Tyy2uvUrS0uPc7CBFWA4rZ/yNOlL9
3NqVOBEMN/f7qIm+oe3fw9zyme3cDp6FEH38jB6namtSENI50cgsmCL6TXQPs+Uz0n3TPXg9oy5g
uXETPYYk28y4SuueZYjAINTHLcKlr/Mrx28sSFDeOnmOA7/LmHtuOdQ21OJFUEEWPt28ayBiPr6r
qXHBCASAIIZKa6ag3KzhTXp6zwQbeZwR0Fxv0sVYD6SDk1duUI/VIda6CnUoBUTmPcXBO/z8c/vB
tpKT/9p4FBZaQkTtO5AGXn3pSRi/0ryiZks4PFg/JUJKqrxZ6TNMiVAQC/OkOc1UBxNyex0LRt4B
TJfkYFfs7hg3CMUQmquMo0OMGaNk4tLgO0XsszsjHh6ypf97M5iIFzeBO4YlKvQz8uRRVzZs48ka
jhZt6RzK93zICzgk5ixFLPWQNaZBCyeJ4TUCfudI5RUjjkigDv4TzXlZknvoNy/iE+CjA9cVCfoQ
MYWJePS03yMs7T0lcwnNVe5+Prlhfka0+mGSejuheBDs+d2EeTGwxCCxkMpyg7a9n03URIEQAhgr
EAvL2dmh8N6OeO+fHy6h2CNf7s/PnudQ2OWaDjUALSgOqkhr0GxgZjPECXgz5C+hbMJE5BNSKS+f
4RqMKKS0Fu7jtOIyrD4kqP+8YMbj4Xw4TwRvrQhkJJjMit9/DdcS3iqvTNoY40Oothx9HOU9qYiA
PZy28K9cDkreRxf6IUGrBu4LlbFMIy1EmNxCOewDAyFoYpAc+p7i6T1VxvTdk81w8w6GONjgX9Ng
gCKHBqOJNbQq1luXvGce/KIzpQIKm9p/BupSEH83tb9R0JJhap9yj6XIjr7TDYUq/4hzFO+YgWez
HodjLhzJsYj1hN4I4GEq1DSpN9gBgfqDmRRII2GNz2APUiUEx5Z/BeFLkDw58FU0i+4RskDFWsGt
gtG+WGw3vnUBKQzPofmlYrQt8lIfISShUBRurChs28C73cvljHMqggDLpzblF4EbwJcSv7AJBksd
FXfpf+Yyo0N46TiqxnfmzqR8E+RIPKr/gXaUtgHHGttDcWRy8hri3dj0Il5dJh3qPUQ7Tsv/+Ubp
/KO69/Xruchf68FriWeTMux/VOEbdHXP2JZLEaHzMYICd8Pjo+7wmYKzVvrnwQyOGGz1Z9AldcOV
/qFKghNqzDN2Rc4Q3G7j+/FfyQcEAqJwbEYgdUs56T31p8LpVsNipfK+sw0EDXb8B5d5uUTGo5Np
wmQiVIGtWT/wbee4Rw9mQqiISRl6CVi2WDYQ/QEtVbCIryFqXcI4KcZ4tq7YdFwiVvSBVc9WFPn0
cd4bt78J15xrfZ6fBQHYZp2zyuFgeReqrWg5mQiXDB7dd2iQFgxfkNd8eN5gZrELos0WkTHM3YQe
G3K/WBbUlPC+1wbgukUSxMfrfYs3eV6qzSC5s/+PP0E2wR/W3epjY0lOjNMFaogzJmaR91EbMP1n
j4VXNBttO+8+0qaMqTCAVJYG9zyA2/MrMqCyiQaJUg/p/hi2Nfwi0KqeWQ3oeb4ryYJlOkJoFRnU
6eowFZlSzIWlebkaXJqj9nOYlqPsqN9DwsmyNOPyHifA4iRKFbvrUPaOyI+s7ZcRRRHgqwAT81Di
/yjNUuHog//H3/XvE9lxF6VLA87Y7oWC5RVhQYMDGw4xaFVPMMom0A95NgXBvkQU6IrhgxWom2Pj
8uwD0Ysn4r6MiHYoXcVybkmDPaA3AEL3NYoAJpmll4F1aRgvMHYpQEzOYlZCJUCaAxPWfnGN3pP7
2ferY52GO2YS+Rnw+RWrm5eYcw0gUUZMnIyvILvQI/B0GvX2WY7eV0/nDu+ERayN/MUkwDrM9cCe
itqRHghGIVyG2w724djuXIlupvl9q6PrzAwOgPFLmYIMDfQ0d9SR8QUpdh9U85rTQsFkptJ4FXlP
kAejNLLE6fWI1V+ktCXYb9j8mkwobiQ7ZDFSbGQJD1iXbn6iaKb+QUWJxY8SphOxG+ozbVFjHDdT
K0A1oXLoCJZcZesnyhfs8843SJt0GQ/gVojIQk0rz431YZ1mQXGx1tr+O5Mww4G+AL0KImdAvMt3
yQa4rbfdMFsPaCJnNegLD8AA9+UbL13+74XGngMQiGUK42ZIq3QkTOVREGFWJY1sj+CI21wZ6taI
y8vQGVJnJeJusUn+nCDxqNHdmkMRwjOEOSxs9bM90wfBDdMsTDBWKPhBjkFzwEo+JPmSd+3N4bUG
ky7z3DU3C9ELuMEpOpMK0CR+h7pDWL0i2PKgcWBSgScfw+GTxNFnzKTZh9HvXgxnpQvTF5QKa5FR
3Lzdbin3qMFRns+ZBxqP8QEXb6zZnzETwcctrK5jmclen7TNDgHk4A+ylOCA4RMM1ukTK8L0cpRF
DzkyfnyGqmsX/P4xXyftbMLsK4dXCTczWxi/0EELKyS8sETdiegYi8H7SguSw5B5+nXyuq6Ixr0/
J4qeSOiC77H83T1hASm0ale/AGnjWOqITmQy+iHZ9gP3XU9kLWz4f79eVUAACtAZWcrRUGMNmfID
7hMwfPzVvBurkjYYusehHlrtnylzG5CGfMYHMJjPY9aykdWxTenUr3vrZOEd/O3CYtGv1OARiwX6
8ItjNWoACAbOFVdGNXwS4UTKBY8MOzVNCYuEeHhrnmXJ7RMesEXALBTCeUN06S+t2qEZ5Zn7Slqg
anvbZQRfK+6X1Knf79l8Jc3Vu5kj7MShp3/h0emM0R7VurVWN7La+rk0WMp4UBx+vuXYrKOKfGOg
bgZQpN1Cz80l/4X6fdrh/r3Um+TbRc8CUDbDbp/W/PMBsKTleGaewikHRh1IROscrFHz+aPRAzHC
hZteSZq+n74FnYzKk084pXXBhRsvYmuQ4Iew+QYs/R4uzeQgjXobjeGTRhuoCIq4rBEMP9PGHMLZ
5L3jyRxexy9lbfZR9ooU8ltptqZ8t3vtQ5XVmXn0UlTAh73cgHT0LiFH9fkK5VtUBacB494vxgid
CznqyRwqA76H6huWp8JIVNPXyGHxX3XIY3dQojlzB/hNhNMZ/b7Qwv4K/lGF2nWOLsJYYB0ZwTTM
PWL2qjXa5fcY5kOob5LeQEwb4tz79e7dRB2wEva1FVAD3EtsyKInJu8V/hv0Xzyi9bRux4od9wtj
C7ubiu77Jz8Zzvd/4LSQTZ+dx7Qmh/iJAgNxdcQkZPX8JZIH63W9iVN6VEgaug++BsiglBOCrOtB
ghV5CXGMvyq/0U3FyH2oUa7W7YhxlbI3FWTXJFqDlFkEw1kxKVN2V4Mt6PYBKqhrTnvNN99Bq3PT
HUw0MvJgIKTqIY9Xnyb/xkkHEIDXuHwFlrxo6F31Sa7HDYM5jMGNCXUiHxNgftB41qU655yh58/x
I087wat3pdPAIboUmh0o45Q8nJIOkAUPX+APn/s+eII/vp/D1wfIHEhAbZZxQccQNdN++UF47pRf
qsiHNnrrNKSMA6By0bmhVywSffo8JBaCTtCXS2p5xOLmt0iGI/MJsDsBhBQzn7dweje+zrlnj+/n
RTf7vEd3nZEem795fkgOa3+jFsx1agwbMIYwftsBaFf6HFVMQO8b03nRdsLX65ySVAxrnHeB2ENg
3h/gPYsN+Z/rASyexz59GwQckECIoYdGNOL8ugZjYfiXbgfLbGSydw2894/yXHzEqBiQNoQiD7zJ
F1EIYbKdrgGeNML6GPSae+PQV4OYq9eqwxr+i+R+JZdxSgYD9rSKpdN3dbrl3v6teEXPpJrh5ItV
7GJHkRfJo4mUOefy/fpz1wJFZbSNW8HdMwfercextKbroDJAHRNZw8fGeOMWl0hUvM/kTebq+m1N
boSjNzjNuSkR1qVPch8xcZLfwZBfakVgYj7G2Is1CNwlUc1dQQFm1mkNh1uvgvt3885iuzh3nf9g
c7k43S/NrqZ6W2q07ll7BE+n5fQNS4jTlHX8nfKH68tTxzfTqVHPSVD8Qsl/OwQAr9JEVoLiHX+r
yDDcFf8DAcyK9jt1ivVVCC1c6IeK6n/vQ9N0uSBJT00Jrt9yqYkRqjYoDHCoYyA9Rvuit4jQB9r4
WfkfzTOfE1OgnarzGPjq19GWvLR+DRtMWPEtB9j9Bnk6RNPPPF0D1a7mo+c3KkfK70R9eb1EqgYz
e8imPcfUZylcvV21Wl9ffqpFtubxB4Eod59fsLxO4iTdpkhcSCIRtH4neudJd8DJulq03+31Gdxo
0ja3WyyFBqgl8luuzV2lkAVVSMdmF5A5z6ZfuOrQhGxXDDMe1HLRCWRjUMYNU9OB29sryXQGkOUe
0QCBSOl1VEOIETJXmerzkX5bPsoLs/2vvRzIY5Zf9wluGwyPf0kZZNRD6ogR3+DvYKeIL4oGTzZu
D+MabxRjWNdj6TBTEHFZ1Up7DZXWf/oEME5qKkB39vqxi2SQuTqIjy0AEIU01gLpOpJEM5EqaJkE
VPetW48zyJ9wxx+0VC6s3RyLxLg4cNqq4Wev1Y4YVtgmIRvOzUhsHmn7PeLOx2wdZoUUN67/4vu8
J2i10dxmd08GvNJb9edYHZZjoB3ddm5qnJ1u2J0UB8YeGGRsVeIPrU139V6a97oOTe7b1W9fArFR
liNKn2N6rkRLwF7Q3PwKUBi0lADbHM95t6UAt1xO1vEhUOIvipBHJA8CnZEz9yC0Cn9V1s4T7Hbb
lhi1dkgj1u/5zGAIOpgz9vpiT98gEbio+0ElwiQ7kO16RVdhziVNhCGbTYCjSWpG/OebxgPWSCtN
O83FvS0FGhWkdTQQn+vOkBcpIYsZkDB1f5CkkHgygiReHooNkdlu5BxYYzgZX8O7dmvbdlPooupU
bZ3wi9hw87y8+yNrDI8InOTb0SDfDq5Jj0EOVcf1Bz5vJ4rn6DMzKLxnKUS5dJe1nPX5TNLCKg/Y
1os/pBA9T+SfAU6oLt9Eyb1cMrQbBCKlBy6m75Xr1a0PY7o5VSynsP0tf5uUn8pAjsHdrpOWro/A
BCCL+HGCd4ZEH8oS025yY+t9dapu48Fh+LCCltjd1faNcSF44QSWjVZNjWKUzw7M4Pvcz7uwsidv
+gS3wIOYNYbwemqOG2D9gaetWhR/KeRKGQ4L6JchMX5nKqgltkJTBklDjfQyUfqYW3uI38OVyOIG
0X7EPe2cNq4PYIINUI7mtTRtRIJIjBcnhT57oY/gt6oEUSorBWa2nTyr35oa6KVcCA21QjBBLi63
RTvri3y8qMcV/F6obEnqX5clFb8JnH2ADoffLnqLfjgi+EH7la1Y5+bPoDUPwPC+MyT9bfBpo7wP
v9WwO4SHeqpuvpsK70R4zxbkWJfKr+th0EAuInw77xLp44udcXQHqKbaa315WrQJZpc8vtYPD4jZ
zIx7IN0RZLEduuxBbINwebovNaKTLW4LBhFGJGUMX55/r6fj1dHHDAi7OYAUdoFNRarOhp37bnwy
i+F3cFxSchPpcleYGsNvg8nkv8MEoicEV2SSqMjLbZsMnz+cSj+b4bL5OywEiZRWksfOhRAy27+w
tH35P/3PWId/gTdEb8ZUS9xgmGaYdEOM50gbzA+EQ7cRIOCniDMO01VFz+6YPz1t+mK1eizZhbSZ
QTgrCq6XG/NmLeer9zEnNQTbDw074jZv/BzdFCSXATOr+3Nk3Twbsq3bS0S2smtLs2IJwfdCmcow
LbqsmbrLWOB8d5RVpjDGAkIfQXNiKPnzQ7Hl9bv3DCFsJtGNDmbfx+gguzcJJtjEwsFX8izFR/gi
5LkIpws9pNSwTFHHVD9S7VEPVodxQ5sT29WciTHVbiaNB62vfXGRG9F89EExIZYGrO5GQZF4FYg/
ykx9hc398vlnDT8jbib91m1C0fC6Ba8mZqupy6nFiAZGqBLUgXv7k9rp/PZH9rNL8gfw2XunqWET
2FF6kU2XBhvUEcPmxrfXuRQoBh4joKkuPHRaouEnbizPyLwscpsNPjkERi5y0oNHbOjMn/IRR0kF
Z2/52GDLVMcH1W9/RogB75+gQXhEd1JBgMaB1eUy47VLxtVQY6AI5eL8QPYjAq2xcH6LvCh0oNVI
mFVHrynyTHBnCT1BNFRjkg7w0qCxNKrkbozR2OEz83ZRPzCn5Nj1FcjaQrm+rkCgiinCvEcBSxp2
N5Hca/pT7VR+/gq88OE9edd3dM3ifo35rlwBQ7bWvkYi8w2f1cLMomaP8aihr83r5ar+ZIiad180
IdadWo70oAB+JIbtmCGiRVQhHtlT055w8spWaJlx/h7K9lEDJmBnkJPrhUslmHuj64YMV/++8w/T
ZiuyjHs39HEzLD3XON0iX5qPig7lgvZj8YUUCMje1pq+yPe8pJi5qq4Tli+nZtyAivyBFx0eI9lX
pKondNujLyZi2F7kM1/daDKnRARd4jXlNzjlzxZaA/4GaByZJUIywul+fApi9quAcLgxSCL6u9dQ
feDCNL9Lbp/GMIyzKtDaYT4lxIqVZfKzcyUirgRfLorHkXsEZeRHbK/dsnN8Pv+HPpGEx2r3XOj6
BbMC8Bq4fMtoifngRMGhI0KxgoyNmJV1g5UhytYQq03eHsx9CesazYD7RDIJycZEdfpnGsHXCOwv
e35cPRKZgQtsogyo7wsH6rbVD0sujmbiLk1cfQ3b1TUWg5hnjWaMscBC3sI/n7NHg2km1X7NCz6j
q80+KsDUCnudz+l+yrNAngwQFjyxauERF03Jj5FAGLQ238o7vZfTanXHspz98xcB/BJT0rm94kN/
MX98OcOfcdCc7R+GrvykEg4RKBv+8L4ZD5UFS57BCtcNIjas120aDHFCHnljBrDYxXNwk7cFcynh
1yblFk8CDxrHcwuFGq4H0ImTbhV6tbH3XTKFVniC6RGcyT1j/obD1tFl8GONM3ofoPuXR+JcCntI
gq+IfAwJzujxO1haiDgBGltQkSGMw6uO1S1AkzzXxsK5XLsyHTN9tJaSw9ARxSX9zZicCExxX+7z
FXUnhM1F+GTsKxXkCZ0aNp81GsoL5EJ+liTL1l2yiSaHE87ElrMkYx6D7FlUES1txxc3NbH6u/1h
ZzIEs9DdGn/+YSHzDNJYvsiVeKK0xHYBP8ApYyAAHN42nkfKKSPUFUEp4thsTgN+IYb64L/ZXod1
FigLzujducT+jggJRv1gQqCIL4gjeCSdxJwrYqqDQxgmd5TDhYtGkS/HrceCZoevauKy3Z8zbKjw
sgB2D7O9hezfqdQAbYlZ+HfIb2gY0+UFRtICj6QlEMkyr/ELw6d9aLKIFliphGdzhzMmQxlo8/PO
fwOhC77kcnnpYGXgqCpco0X86CPn43zsoHEvCTIe/DL0yCSYzVvvKBNY3f/8Nc5oxBY3Vg4ZHOKE
RilKT/ru/7msYjxVhTmonWvHIPYR3h8HqpbQWlzHIEqMjE58yiVgNcrlyQH2OszQGGdsiCD/JKDA
HG/M0JAxoDydFh6PZgzRUdqIe4CJJmj35Trv7ADTuHO2rpnzLVnw/J6LtZgLrwBZeLzjBC5uIKUs
b0H4IkMRvC9ShoHCfhgQ+8J/CV94fEPhUVFYC2OEas4YDRIcYpgE0hm5L56L/FOoWl6kAGDWKiaE
wKJ2LIZfJo7w+L4QBfnvyJBMLGTgsPIaplpD22CiqSPMB4YvPiMsj6VHYHp3a2Xzc9mfsHzkEtkx
F36P5rMIU3uunMqpLdJvM7D5S0kH4IMpaA02pGeDb8CHQRWpndCDGCcUU2MGUbc1g06GXI2rrwxl
ivnJtRuDOVmo0px3TzbN3NQ8MtOpA9CQY1LM4v6XXre8ructMDJUDhz8sgBVHpCV5RbympaXvdtq
EPM55j9+L0N93CGFBAWNPPeCf8T4n5Wfe58t6t/nGoGYxsi2SEc8Y3eLZcuQELDHmw/eyfdFcApD
L8Rd9P1e9Lx6Z2pQzD5l/F0aZ13oPJH6ytysuSIJohJoOjCsgJmZaJKnveQnYd+wUHuyZYC7WV8S
PG1usU4FyBPkpPp60BwPliPDfE90233xeR2cLNPpmTWPsdq/b3OhMeYzTOfqLsNsQVCXAMiXtEpv
vtXSfGGwGXwRJDKs1SODjmyaMBx+AfdHwtRPi1A5dL584Il4zm2o5UumHyjpaNxwpKSHEowoLNQx
wBCJ2S9EeDqqA+j2aUB2NtoNJlzi+ol0a67/Yil2PtYr4lPvJuT5iuRWe3ItBV+K+Do42J/TRSTl
URyvhegDd0G4mlVHAgdQElKHa6LUPqImUDcgC8Z0eC9DvSYLCp5ZmTAHzWF9Nzxmxbg1Vy2Vr+Hj
ODPfPHSM5nx1haOJybFaPqF6vLhuUaeHl3Z4VmPq0myG79niA6Z/FUSf6/gmXpMIiCERu5nwBdU9
qk+xwfsbeY+MSWUqceaEF7NiMdRXH7yMQb9vwSzJAzbazBfqbDbXz/CFlUiOkR0Lfb0pDxAGNnWJ
fwyBVnMP7+koYUOP1hOX9mKH2MePGNhG5wPYJqRx8Xs7AGZpBD73HUB4ZB0/HqPyObP88oAJmipj
icdzp/fxa8ujz0YiRMYMPvAB1OnT+bBzXZ+lniI2qiY967MB8K4W6nE9BMEX34Cc2OcAagCQJt6c
B86lsLZ3apwb/3YYzEKZmAC+LDFJgB3GiILrg6CdG0Q3+IR3ESsRmXJyFaso56zvUD3qYCZQaGla
ZA5QvNaE+nmO7+0/ihjQAD8W3o4Pgm0m+e6IodMB0o3LJj7XkciWXFNSEGbCbnIckbJIIH3RwPVE
VPrgDUlL+lKDURxu/RnQFGaaA9dF0HfRJTZP1iTPwgAavkgLaEKBOranC7MK6iQu0IOVeuPfueTR
mODLi7jSFVY1jsfSgMyBWyWDwZrzFzUmj1ylxOjtDrF6vH2PNgrY1wJR0KMfXUmKdNdPd8mU0J3f
1mLPek7mBftEZG3R+AOtQeCwsyjvnPVADTOdGbEJTZC5h9CCMqHH0Z9Q88+iwcTZl/fDcpj18yfR
GVa9lAdrJod4um87Z9NgS+vq6AXG/ziBL1x1FeydCZk6zITtlKXDuhvMxOjMqw4c1gDt9Jc0Hz0W
vC0XIWVHYD6aciqXelzty2LH9gAEW+0xHtDR3RuTbCC7KVMPOP6Wd58hahwzeAU+IOyJg4MQ0nbZ
DhytRzsU1AjVgKmgR9+3GnKcEXNT6cPgtUqM4WNf12D71pD36ik48inHDE4gHwJ3x/nJjB+h28pC
sNkCh6LNHbGr2CGtOO5BJAIiP8Ss8La2FvqOr1JYAbudMiE7imsAYg2BQo6LyW2FQh5eABt76vX4
3J/JSp48YysUplBFkh+xgZlbc5JuMziHdx+SC6l/5eZ+zBf3RTvpz/+RdF7LimJRGH4iq1AU5JYM
BkzHdEPp0UNOEkSffj56ama6e3qmDcDee61//aGS4Jd+IkTp7I9G5+TQNCIkJiqIDdOXiqE6Xrjn
qlbLxogbrAbwNyDZmb4Zrj+Y/rvSAgx8oLhhgHyWp0YyMiJUP6KWv5zYX8Ha5KFXm/tsHd6lw3wp
QIFpzYSj5QbYMt+3qK+hhLlfl/8yHRq9o8wl8Bc0LTCo0dzlR8w6F/F9/ALGmSF7J+9Dj+/hSdE+
DwUMFsUSkh+YJ4P8O7BAV/J/OGDopWaJUpR07MAubslNpJmGKEX1o0u7Epauje+Q1/5lfGYJrmwt
Lwr8/ZB2wI6iyM4MLleKkulQ/02/WCfL3pSEKlEvvbHdLRQiOSG8Q7bnyYbgl6za2HjjPcw3/glQ
LT9B5Dnb9tHVEab6brr5beF6HeGueafRNT+K2/IobytdGuAv9O7qF4ZRAgMusn4LBw8Ku6UOT3fg
tAaNmQNl0IPNpgdXgMvAGOQCfLVerX7AeB2c4IXAhXmHgp8h0fz43BEorUYIRpBK5BfMeET32xj5
RjTftEWkEMMvhv8M2xvezoOjhdPC12Q9H5uwesWGFTRZUzOuZh2soX9OYxXEZZJKl2g5Ngw2GP0R
pKy/YWGRFXSeH+81ZGaifv8G0nPoQHkK7rhFDWdQjWEMVC3Kck5fQd1SJlJTjdh8OG7IlLHwaUp1
RpkAEb/5Mq+2A78bRPYAjKLNjx755gAk16t/pEXRyqmWb65mvT1AR2ctr5yNrFmt2f2RlzHHt4+c
xs3n8VSQ3AI1crF83enAkk0eWUBXRB5bKAn3A0OnSP2soObuz/rAX7+vruT4DrQ0DiRIZzCZziuv
c8zVv4SiBUDCY0hFSq+0ZlTIOgXq34Mg6kVyHAhC88SFlcdIdhD3TLY5x/ahuD84J6mNhx8og4bj
Fr9FXDT2nM35iv1/tJx/1S0N9DtQSYrggKSAOC14J3g1zYVPQ6f1oMqHXlP98QOeWDbJEuRxaI9j
8cHlanUewz1D2URa+uKBvwNVJhPlIxn2QxA4k2Y2CjN97xEDgFmh5IGRuoOMwWVOIqRHU+MQwhcR
9MPg4hRtmZ04oe6Tbo8RT7MYaR+SZDlR9TZe/5ssAFHc2V5mdj+1+fnMBTl80cvhHgl4i5UunMZG
K7LFMWGqoIKISbsqXfn00AsMpdncg78zEBhjpvp45YZ2m2QBy93pVdUZrMd2z+5O9Fy1As2nTQWN
w+phpAlvjYkPF/PS4Q5gpgsASX3HOIFNJVUl/TeySIU+jbTRbuf4mwCcv17VvXr48hrzGFmI5Lzs
5+fxhShhxK3ZqMv5AH6gMdFlTdF2DJihGsO0Xg1BLs4MKHd4MtLD9ZoZbCz7g9yZB8YHiV2pV+jQ
VGZqiuCLMaPF9VW8+VvH2IqnAEgOmBOxl3Y0z1z0encdIxny4WJ9XAbdTFoZ9+ovIh7U9/YoPjB1
hXlCeU1ds0CuXN+ZShOSJQ6KL8486wAIx00BbOabCequt6n6T8UqZN7Tl3zenplJocmx1481dgZm
p77mOGm7Hp/YjSFZ80eZOwSG6eUXuIk4FrLEsd3DusZEauIAK6+vY71wD+IYfjWAnzFQR9EloNiC
gMrtqNldhr+U4Q3JQntt8gfJb3OLG+9fGbCuTF7BY32q3EVZfcLHZi7NnZzlfCbY08PCu96ZMDK1
hWyqH8OlDVQy1o7CGholGxAMaHaAzXXOmr+H2Esx5lfbrceDeyZWa4R1s7q6ywvkaWw8Iz6hD5ak
slgPJrabQE0qU9jA+OUxGakp3A678bUdSAXvLdpziZ/q51f1MttbyefBRhgG7YeFG/IL4bqt7C3u
WHqNEJQiY6G3xnXlu94h2zoHGU2EDeObrkRPdeHnHr5JI+H4wNQS4SdXAF1fpw+KvkO1Aktfx+AS
rYpYsrfwiozOLuyXoUDcopF8yA9YQfETGg/tItYeNIN/D5j3TIjZLqicKJuoRvNniB+Kho2Y1rDZ
a0M+yx8RUFQUMxhlBIRKv8b7zJhoKZi3H1ocGlMdUN39a08RjFjsH0xU2oG2Xje1eVPcHxwVTHIA
+S2XSZaPay9Opkgi6N3oJU3qR/sBOjcfRLI8m7BpB1OHGQoyZPV0ZZSUQaLttXpM+RlbSDzLoaR+
PPxcf1DRVWMDUu/fyEFWWkLS/Zf5UusiWlhctTtjYM2BWYM8rnEdpVJDkDFY11IzPQBbWFmshyGP
Wfg4YrSEL/xPUBLjeqJGd3IEBVbczOMg0zNK8pRrXNsLmoAd8C5MMHwmmboQgIq8BDxx1FvbRw2A
VWNCYvwpQ6KYz6lUDowpnOkZT/z7X60iMuHVmQmozIYdOqMY9cs9dWZ7+EdwpQdHSpTDsaS6xb8X
lMWdHTDZXZI8hsyY16LtaSGr7sMrpTd646Y/7AuPyYaRrweXaD7F3191Z5d/kxzQrZTeQpXn7cvV
VtHH5DWQ9Daoku2/IcbiA7rDEQL38v9zNH7+o/YCjQwtKC0Kz0e55TVTawjNagudUh+XZd6u1y6X
H1yWh4RH96VqyxqPYNpTCIP7zMPtFnpnk+rQPD+b9+/pEkPMHAxnLoWjnmiOqHZn2m+knYgCINzY
ec6dzGL6tANItX85e5n9sYkaXJqfEsNOGnAOA9K8pCFlck/yTIZVCTadPMQrGnBlaChxGvkCDVCs
gyUGTP4wuMvRC2KJAXD0Gvyx0NH/8za5jW+3H7Ac/CDxQkXF3XBkXv4YLkwMMACVhpof0fi03q09
zEG8kDBy0bFTCM7KEdMEjkDwGayymKypYbkD6mCIAgwztLXki0vdBiojHDcIeLBkW9RQPj0MXgJ0
6m8+V3uSgLbQfQyZcZOTxPeB3AbwMot1znQJXwyKH5Jnxos3wAhfH+p1tAdU+pDLwOWoEm2y6NcC
BQPMEKCYcIthxQ9QOyEXwQBGdauWh2gzMRn0MhV8cdsgCasCE67PSbx8FvNdcWIKAAUgXYfruQdS
HuDc1NrT9XgvO/gRXWsCUeItuRBc3oJmGVD47UAnqB9QlTDHZgvnkhSbtzdZBOdG67HQ/jiym2zK
ndCpxUF2X7uPE3UaZludVoqYm8FwHx0VCHIX3/THqpE41SaWsUVSLP9XMPOvloSG8MsEet5q6a35
8z15S20vo/entqCe5gTx0LRK++6vBIFl1GiGzLRrag+IbOB2bN148rORI6ttNl+4HewksoqeJ0RI
reZ4pjR6eZc4FiPrS9fEmckWLdnJy+6oCIkbkPS6YRZmfboF4QyNopfY50w5dSA1XfIT41h+NWfK
AUUkcMZ3DsfoY8kcV3ggAJcUbjrWZtiNbBrmdndUr+rH7LTwr7ebu7wuGv19QZ8Ck5cVhdqF7SKE
5aKgVj1336EBxDR6kXlzLOJPJeu14f6+emiKrHPMVwf7ILif99l4EUwMnhSwvM898NghZjgRQO3d
SsTZ1RilTGE7LaF9sNeLOItCBpRceTN70/rxYKBq1vvYgIpCdSlw+t6R8yzRgbUL9PoLkbmyGS6V
JZMKaic7/AHmA96j/RUvtCy8CkYCTGm+pkAEAFz2wTKlX3cMhJsdR49/8lFxMevaYxdFAZLdKUr5
jPkvhWTzWUux3eU4N1mffEFjGQKGwyjqjTHsjxzdq9ZDdaX55c0rq++ttrJes82EOf/c/NIk+Yug
gWTfjLC+oEQOP2Y5Wc72L2TJaNMQgdsJ/A6VieWbYw8D6oqZrUFbhlSDyW1FF2uU5yw0MQgujI7v
gY7DgXjJeCTZ9bSwN7SsrOMdc3h1bEJRAuJFt4uF2IubgQKM4Qf8N8Qemf3eRXb71epjuBHPFRR3
Ot/b6DzjAxwqKtJC0aA21HrcadXtI+sdk8RQzzA+jdTBiha93tLfMrlpnN4RnsJqzJ4juK99z3Zz
TiMrv6T4MnyNcaa9NvPj51bd6mOV2CL6h0DPl2PsTZl1dygzWuYsHySD3mgv41+mqLAwv+cExvrf
S1GbXwh1KLzW9X0SsCuMFt3vaB9u0K1KcEFeOoJgL2US/idtJ289WEvb7Jb6g69AcetEjcuTrRVE
RO1Und1FDtpNh6lrr/PJolzH5mPpozhbj/bZkFfhXxUP7R7N8aCPYeDIlxk649cyfqBRfeRmZtVA
qEYQLSeSQ1FFqQ7UYfl2eJqtITzA0OhO44Vsf9bog7kx2RG4h7P4rd3hURjKoQYHTQEbje44OCND
ZjVaGzO0ybp2J1uIdS33d4LVxtSSMJkO7s0FFfVULxc+JT3oG4I82i1sHSBCAI9Z/UvNj8FB3ELO
cpqFdInpBMx23S0nbraeMM025H2D+GXH+lM9DMeswq2JDMTDDMS06c2Q5mKJM8as7Vgl4aZWR4CQ
eusyZ+PPBcMCatsNpOBeOULFFrHzujLtLd3q0KMwNAgcRM3F9pv8wwvZ2TBWHEa861pCNkmhschn
mxoWxBp9Dh33i+6AXWidQH1EYv3sOhsbbk4p+Hgfszj25+ZMyZPc2d9d4YQ+E78nCeSw+6FIq7wx
tkRW5sDaaSil4Iu9TOXqw4yRcVOFIdiuasJT99+/4JGcOWkmiCtaM/4LQ5OMrJ24qQbpzgygvNIR
/DILoKw/QJQbMUznHp/LP/QhKG0hRMG3Huojnf5dvMBPdpnZZWgXE6O58n1TV9TitThDiYWC82fk
SFMAN7ziCksIrFJVwOvw/f1qnBUF9jwyo3NMAJYj//TFumDf44Iz1ikyZHiHKNwHFlpnVOgr/EpX
rGTz2kp3PJjf1i3HzgZDq5/l+G/Ewzk5MMhmUJuXGyhXPOCWuIXigeFgj1RAGp7QRMRpUA0+prj1
nXTxxOxxjXSz55k9Jcb7GMErLedq+/Nev0CO1qKZgpZ0erWutGfkxOuCqLD3zOCYlM6yy4wARyqI
7bhCw9rt6fQGA90cxZHCaX+pEI5BM0gM5Q0T92dUEN7e1YMDU0URyQOrxwvO6RUzTVDRElbbjos5
4rZSM7+XWHLqn0XlZYMTIP/s8VMq9C8KwV9GHC1q/16bCnscgXBtIrkI/ywZwftci4D3ET4xWAZn
Te16AtWaPuhJ7lVsPN4MIig4MB38fiEL6sIc4q4WHoMlRueEumbo2riPOLkYo8djsisWsj6nQJ4b
cJypMbE1ev3EHFAlQa2pmzC5IAFm5MQUTzKthjyhU/zHPh9K12JsMCUdz0mtsN57ZSPtPlAMre4p
Twd3rkNlji4UvfQ3yw8gAOAoz6bPaGh2jJinTSyfmhylc6GKqRpDg4ZEj4/ZTeCYl1H0YBJ0Kw3o
pyGtcc/UfroK5sYkeICpTVmt0ULEORLWDh+iNbNVne+CnzFBI5ygi5eXel0HSqgFmL31Vgf1+41s
twnNxsVziT7aN2erzEk22e8U1wsBh/mx06IaAZLl7XXOGweaug12+9Hio2wprnJMdPwzn2jAbF+N
11BXsCp0LwNUA4eMWcoWqIFn0HgdZ0wpWCmVMz+3S5Bf2u9tWashFnuNxZFkloRLDLWGf6PdWyEy
eDtfZA6T87C8Au8HQ+vrkF0VmRzp1AuUshlBL7TAU7JPkWDgSKW40eFFlxYb2BRCb9pyRSYbMG3o
VN0qOosJ4rb+nJww5BOfwK83lizAesRsK99Gv1NTtkT+mrmhPcIJDvdVCul6yc63G62VnchCv/ts
/D0bi+JEHqk+o+0PNnnqzC0tAc5JQUbWm9yAlKrpf0MLPADkzbCXXjikLwJUKoPa2GqMaqnAjaWc
MNoAsxqgBMyyNhTlDCFZJeD2LJ4+12FwjFN7fOwN0aovEUxM7oX5ZhYJCX/KdhUZOH7juFZAt1Uc
FsGLhcLf3AW0xPjLLLKV5Ex1cRvnVsHpxMid7zX0goI1Bmr/oX1FaTjE1wVnyBymBHfDFPR9vOo4
IvT54n2YuZ0WLbMzda3ROoOnP58RD/pb//d18ZLWGsTHEOxWE6iDCNu4gZwhrctB+uAIxynFntj4
Sia/49UUi7VmFwZqgpFYbYr+uiHdeLRqUrf2vVEG/O6E7W5aeJPCkz/GeGaiZSGmuvl6EQayVEVQ
ez4mPGDli6u1PhZWcKMS3DRS9TvGy9mAyZVNmPManbSIMEDzjS+do2wHzOWZZy+5DCKdG7SjHIcv
ffhWwkHsVYWmjAH7iUzV+h7te0t2cRS0Zte3eZuvW5sCnwxNDp6LROu/plqkrITc+W9QT3XzwQ1Y
L95LYSc7DJ+YU7FPLEdscUy6fuq7ZATHciA2sEuwRy/REg1KN8xsBM7FHW7FXKbAI9UHNWF1KQcj
Oqq9ToVoEzwyhx0Pk1m6C6R2+S3pVAX1yfHj4P4H2wG1FIOEksvtjl1aD6hmgilETMios5nP6tmh
Qxc60bla8U04v9ju5tDgNRl1PkodSC8DMXQ8U6e/03O57o9jIKJQW6Y3bM2iUB/BIwTy/eWwUVbE
ziEArNmrkWojKl5GDoQ5/j2YqNFB8rhATrSFomXNjJJOCudB53N47djHRaP/6XY0ZNvCwfPSbe+h
i+eV+0ZkuG5ulfM2Kz1Z9bBuCGMb9E5QjcCqFukuh3F0y9cF24oMN1/RMmtsP/EIp+aa6OKfaBRm
4n3gAbNPgqRSFOGuzDjyIpInUmjfxvM/enGn2qdF93fondCpAT8l9QLwqIutxNen8HaLIVWX3lV/
cQ9QwsUezfhpjPQ7drmc5dNHUUxIph4zf5nCQSRhi/l8/pyjVj/Nd+WTd53voqGCZROF9dHWe5/r
mi1belMOmPm9HMqpxKRPPXDN8uHtYOjV97cNe6y+13d67t6CPzK0MmPtjeYP9Ar23l3ejFGSyoN2
CjSNKSdtCE1CJqvBX4hYkw4Y/RZugBkcoMEoaSGoF2yFOCz0JVOV/ShfMqKAcoHED3ipo+mBYOZr
1SK6p0vSOLH/pWcFFcDdYSUSWHv2rfKQbyS22MFXwAhu6AkBoVEs4K3y1+DdmOvNodyM4NlRyMO6
OnyOgqTWawDWr5ZFEA830dfo+wUmuuUa/DCbgZI18OJx8TwyR+El09QMU7OLBtedWFzWI4N3FF94
Ldivc0Bx8sIwTytmphkeAOA2eND4r923cup4X9KD01TIFhTYLjVbNqjfuLHCufWVbIRcvAa/l471
kI7EZ0IwmH6Am41gR75kg8vW0QHU/bLmysom9Sd93fy1aOUtckW4B30znDzQf9xgz3Y52gwCnFUF
mgRpKFPd9ykyIX2SxrYYXV5X/t/JWomMSb8DsIO+IAmaxNNH+Iei0yby5GVTx1WgSC/EmHAKHCkb
HfRxJq4lnuiq7IdGeKSX5HzQMm1rKCnU5Ozx/2yI/diEYzs2Ztbo5jsfBPGSNVvMcKIYslj++hxH
/FVbUy6GmxMsj3ylN2BtGOylq4Jsg3aO08+A2BEXJsGPaGcr4LxZj6+K+6HrbqlrBLAFSnlpSSBW
YX6iQ3qmL21wdwYNCrC+g9w7C34y0row0zchh7xauyITSKZBPlS5QwNf3LOpFZSo51GbZiDPU7Pp
6OlQ4EwQR9ld4y7KpfTRJrFdCZbodWf6sQTfzMxN8feN9K/e+x/UcnafaSgbtLfFtMzNXuZ8Jb9s
JE5ZvpBpq6ZmADMN7hhMoOxeVxTZlI/WWF5CqgM4E8ZDyjQJIyOsrjGpntn1PsKgsEE5jCd4SIvz
lESbhchmD/td1JHFNQgcZV7DkUfX+muHxaUn53MxnluMgxWvq7aCli/plXNhI3U3oVhMJoEuRupr
M9hs4CFXENGqsizKH3Cez3SNUiU1Rcrx3eSRrBgxzDujhMNCqcFEceH3IO4CJiBjzQtRiz7rCYbx
am+371XAtNXyWpJWIFbRdwmUQ2ZSmQJuW29n/NVzDxfxNFu9MNGhaWKC8U+5GGHwnSxpjj1dsppW
O+OEMXoZcbQcy/jT1m480xBmJtzvEBukVpcKm6YPdAHFqxxvymewdyFGZVAdIcdRpTYsWk9824Dn
ULNgAU4i+PNuVOqDUjaxXvIm69bZvvosXzFatW3VrKs7/IlRSo8VD8HgI3zWtOhIvy4rbjfYDfp/
8SNZT9/I6Kbs+IeMR2yjiE9zgbtVMrbqaQcjDMYaoDkEdDpWZWS+pYXsmQsTp6nenHk8CCX2og1P
G3XVHzP9NFnOhVVfeIts4orBDXxlyjB+8syEFY9d57ut+CF0w5B/FQ4kq/ls2sgZxlUkoE7sF9Xq
b8jtN4GAkLEFc4D3/DyNh1bZB6Ohg26i4yi7jb4INdbpaDeDjw0oAHKl7MaD5o75QF9dB4vLMTZQ
yxkK454JvCncWcsxNOzE0PA2cvWvvBRfVw6imZOlq6HLKDFzxvx2aoXTzbvfjUHtJFhu2S6FepIt
X5iH8exYjNE49GIDm8JgYCRCuMN59wsbftFEbof5HDYeNryzLrXydHBYLvJtEi6hGAvKNp3t7Ta+
vCKim5ZJx2izEJGRYsb3thTsIAVdgbD/HDFeMmJ61kAD0YWvDHeL8oT46i0d23Z+arGCrQxs1r+p
Eb3cBJRbOee7UNGw3RMUJ0DD+DWCznq/VnNh3Xe7qjv7+VUIEehDDfX4auEKNrSHkfh70M6NV90N
f1od2TUV5CzwoK1Vte4PHgPtpnltfIqfiLMeku10C9V+MMy99eNrnS4VOj55IJ1DQakmg1VtlZtK
T9+oVSzNPXhgvYd8FlP17XOoid+nP7P53DnzJNlDneFj7L71OUjxpP0alYITGOoETXliIh0Gp+mp
3RSDy3CH0WLhvO97Bltcl9YnWlaern9kNk3M9u9zSDMWwLtgAjMdu6t0KrB9ZNSH9+x7RZGCbLLF
2YSKJYK/ijnzrtpD8pZJse//oGJJidavKnSkmZ0ywMOcNVx/xxCemCIcR4L9xmg7o36bW6gQO99I
X3fRGksLcBLakzUMd/+zEA5yegxeLsJbDIgDRS04ZqOQ2eT8ypBLea/mM6u8fq/I7WybQKaPOPT+
waUcr5pen/peIO3EdC8DlomMQqbJzxv6DdXoS1MQkNnTEjbn7lsspuKSJoyaDAVVPjKUawwv9GOi
C+xJntPnJtstgyBY8UNZAxW3NGC0ufPKKmZXERkaAih07WirsWt9gXnNrEBPr6C15bYv0fgQqsnj
UKaGBp4zYRCCz1CAuXqoC8tig7E+o5HXlBZ/n8J4Zr5zafUTvfcFYjCd9wu+MnYaNEp4fUjqIMPE
gkj+ITR1lZIrtMOOKEFcMQiTSoXaerwLlp12GgLXk4nOUqJSmIFHkcuKMYbGkzTkFCWkrfXqyyKy
kHguGGqBKXx+FSh6bzuJzH+QNMFXb9uu7gkTLEhwXav/BVzp4Qt7nJKvFebxe2QZ6L/gDMPpGkA3
dmaCA/74bRuhm/3C7J9tPt0EuEfAr8a9G1eCwVZ/D8MaR0BC3TGFG/3RzuPxjp098MDnlm0KX71x
v764kdQUxsYXvNa4zXoGebqgB7E62A/cIJVLRjvVXIipYP8cNT0OKnPzpxqUUzgddOsAnfzEKUjP
GJhkN5kmfgch5xHKZrUpGVzQhVI9moQOXEP1DyZsNHgjUV0PhjbYDtCByrTYdJ4PihyuDL4dPdvL
yIHAmETgN6cY1Q66aiSliD23/lM+6DIGbYeOg2Id49zO7Ul0JpvvdFsTCB+3mv9Z5uXOb/A4Ie+Y
aC3tE6OA58EbQtpIN0vcSTsl0uCR4xwjqFVhSxzHQm6/Rnb11eH8sgNhoTsjHEXYhuNnAhbZwAvh
P8vbebIVY4tZReARfAuQD8/lS/q6pnS2Eti+j+MsQ5ViV4DKfKjU8rkxxVul2DGFHfwi3uyAt/H7
8lG2lbTKsYDAUnKIxmC7FpMFqTMh6HVkBBcUhdjANZqETRuRMvVnKVC7tOJLy/9Rk3nHb/TLuSrk
2DY4Y5wMG92PvO/YHD/49Alrsq/dOnZEnHaw19ko/Z4Sqm13LcrsN9DQK1l+X3r91yh4rgIuy6xY
3AUxsTMRaeBlye7gb/MpmwmaHdjDuHLYIrYwtTZt/1ivnDkpCTzlEnG8kK3kDzMQQ4J/EdpT8ef1
cat2PSQW1ddi6lDrSv6ihbT98sTDiE4TtHbqfGWj41kWhe07BkSzdpnVIZHQgx8rZzwWWVSgPKn8
BFnNsWhX10CQO5qaqXrY8S2ucJ2cw8BRMBlySSDS2g4R/ZfNDYs6iE9DaSzjV1v8ADpcg2ustzCC
8ALGZy6cOexeE6MNbXFmvTkgtLBdID7Eqi/3L5RtgGrpalqYuwQ2TUKh5mu/EOGy8yi1Nqf4SIjW
i1dDdFQzSwG2eM8exMhMj+zI8MRxFS8oRUC92Sh/62TYjpXc+oYrOroIIrReL+t+MSxmtXMrvfxo
v6+F6pgz0zN3uyAmo8f94Fu9oHFc4vi6U7vF8znVh4j52x6HTqjdOBDNvYyZbGZL+mTzBBmIvGdJ
T4stIqcVZTj8OYZbnyXL1WaCbGYaZVR54mgcPQmp+HlOCrNBqkOh/lM1HtfV3zijyvL1Z9u7YrsZ
qDYvxSymEHLuiq/1alprB7DlrShZuK91+xmkUXOs11BkRBgnysQYTW/IJ/FkS0STghQTg0XMjRlN
maC0z8SlVI3cwxfhhIULbYGZXuQqgLawWQwF4iLyqSEnnDaIdWPgCASTyBWKWw/DTZfecG6SuQHJ
xfC5L8kBh9qPvJw2XtutpJGa/PCn8XCA7xcbPBTzqc4fCB9vKg29EVn4yyfUyk6dGUrP9ohE/LT5
rYLfD45YWE6q7RmCKAD8iRuzgixW/xz8zXzj68xYSfUojaf1lpc7xZBQc5f1Gi9MxmD2d01TLWov
Q6bMUicK9nZfTEBQ1CxzKlt4Rsti+lsaQE8ycXTWJhtZvzPKYQ119hO6FVwodWYfDnhDeLuJbIxg
O74is1eb026HQrN4+hsaAzCP7QHs5pAZtSb0Gg/yvq+M4orJc+TWtDuxRTQmpoNcUsS2ix4aAjeG
iwCubXxLowBvWXxk4zu/JLQlot2O1GeDSYuestZhnmJ9y1cALDslQNb+1KisCE7WwnvzM5c/NAeW
Gqy0eeuwUkujHcEoG81Z8hp+QSgFORnJKtLbVaAY7U9WmgevBBe+9uGaYflPdWUVHhDZDWbbJUxj
XExW3DoyROgvSdPYMOqpcONQa5gDP3c8MTPgcXDbo9KZnnclIIkHHO5kABFPSyara1c7mFUD00M4
M77L9gbp9+X0n5OCbGuwZxREK6dxxw5R1GE1365DzBXTM1my6CcqY0TCXafXCegpXRZ9OHgy8YfG
a+YQ/3fwk+MBuivjRh7o0ZgYEbZKsvDMgzMYDnQntN8g6pfdQeqM3Q5xbaAe5pceoo82k3lw54U5
MqZvfuWPF0qy5fMXOlwx7qZEpd5vklzvJYPpyFyfEJGjfvFJ1mLFmbUWhZdkwRkjhJZgYzz8ITXA
jNftf75xZ2jecHX187llgKvPPIwjtG8Y04wQECMzHmG3z2amRBw801SBCyfkvBHGHgtYfrEukC+r
vhMWJ7bh5F0kXpEcg/fqOxw9nA0BPIPR/DIfm6+vzib9ocKiH4eSe+9P7+erwYKBqavwM1GQHeqs
elIwqDUUCzCnb9gzNfPj5iELQldwiivXEVhm1N4xpnwdBLJoKTm3bcG+y3Nao9pANzvRw9p5C5jG
7mrshFhlxnjZPTKGKpTuGdxTvDDsXnYrWh7KcvQnPx3DJtbBKFhOqBYDUq04YfQgsuc96AV9k/Y9
vFHbkEJgfIFa8dtyatKZwERXwSlkp/hjr8HHiMs09U9htHvnnJPWHF8x0kiZRM5QOa8F0YzR23yt
4mtlKaffMmXhlgTtkZA2Vms8JEsbz3d4zB/LLKzUE1ACxWb9AzEPK1bssdnBlNkq9PrT14bhzE7L
0fMm6yaHDUHgxi8D7Ca0CtFNmHVlGl6XXY47b74pH72of5fVerZg1l+5Es8GHQYQqQcINJtZ4wX2
92ys8sSY4vO0j7bifYYxOwPMViFbwYiB8kW9wZsHryOMC6HTdaMRGM1lkp96QS8giZ5mGKGbBepH
3yy9WjFmErplQC21pmL4MnOeHEeMLMni2IPV4eW8E56onLGHsqITgJ8k68kOr508tD6wv4MNvOxX
p8Xs64LOWhRSS+Qc+Kzkmi9Kwa03jykZAIImcBzTrzII77ywN8dzF0hjAkgjYZ+z+vQrEWfWCfZL
iafcfXkjZtu4tgIcETtPJssIxHOgKuRzV0YtCexh5Jex9Cw7C1xSztA3oDQwuSPv4eDxN/K6vaC1
fm9C0YFA+d1l53dEaMwjXcwB86raU+o1PurpUISNNRz2/Y2CMZ89pwc3vkTJDcdjTLTWiUcRHusb
gZqR7rndPoAzUwbiOVY+GB+Dh7eMgWqn6IJvi+s2YGN4sVrzjx70bgUkwmH8ZmXOL0Judh+0yI6C
4wpeYIlMmCt0hxBz+XSPYHc6NZrPtcPXhYFI+r6lrBuw9BHQLakYbFT0d5Ojch1fI/bYRWkzNSeg
AELuBz+TTe/mjIqmhsgklAHzl+A7BpyDL8MMNgpAGnPWxhK8wclVMHosDUo1W7G3R9fMEtCrzvAd
X1B9iKHJGB4IKy5s/CkSFhCnM0TPeBO0+rMZc3BNJosxiOGSNfGqjEzSDt39nq2wHMlWVsQMuV2/
3yu842VqqGQ9vg/FAW+15QdzmAgklo82APtjXJhoTWL1MPwTljoJepijzAObO0MZ+Sk4L6E7SQfY
VgXPNdYOm5GV2p9BiT8FHWPJDFmdKEJZkhastZekESkHrS+gKDTLFQmkxIQ5NFOjS/nEBGt0qWde
xlxkdkpDjGz2zBR7wl+xTSDdCO4ycRTiHp4cPl0uxDkoda8fumiwCiZ0ROVlpElgV2BZE1g3EWw9
6Zx+yQXoP8ZcUSetJf99e70W9arDk9/QTprUn17MgLi3a1rNtt9TKYeaeqFZNOT8WYBEfl2fcUxi
BkCOCX7zii4dutYsxFMLXwhHPPjed+ykekK4+LfOjiYL3LTUCBcusvNmVtZ542XS65Sv+LYtwwpr
6xLKiEnp9S7MKVy0CzgioC5o4HsQocQ4uSwoneCuZ/g4wf/+raTfSUB8APsTgcHjDXFCKQ52kppQ
3B6BImDaB0Y6PIzMhQVzjcw10JYfjCF+0kUD+8mZMaTDwwGFb2HIA4WhxdaegeJMHT3FXU8HyeNm
JbE1pR9PnO86w0NuBzsJShXFT2wyz6ZVHaPNga0JR8bFRAgmpG/3CwUiEZeKTj5zAmiyoFpsO70n
p9aEcuQNlut9R2cBYZAMnRFe6MB4IZobWHUYm79oVE5JsoaSTlEcPQN8KoplyxQGayXudONVxTLG
TGuOZ4Mr9r9VvJ71SwH8bvTRxyLmIxcxt5UZkBhEWuw3u8cInc9IPsxD5lP0QjKkrFF7bJDO8gyO
czfOHGm2rNmropdMsJPT1Lso95TICY8F40but1jvPrVL6yD5biHb6fgyuHxGHZ6TdE2Sh+UQqUT9
XJMgSnflJqeMyw2YjsKSye5OQVxNnwoHd/NR19wcPFvYyqao4nQEA2tMdhoKM3BU6CAomOaQCY7B
fySd2ZKi2BaGn8gIEVS4ZQYREFHUG8MpARVBVByevr9dHd1xTnVVVqbKHtb61z9s9boTbhkNYx44
C7ZsfE01ggFJdXvD5592s3JweWHA+uKoQBSD7S9cXgB32Xiv34xQ4RQTqgcVgSHaN2n2dW3Tccj4
IEFGRicDaRYzwh4sOWvEIPlt3DuX8hTJEzY6KhM6i/3d7SXwIak2FVxxqJURmZ76/DYnxtdpOF0w
78LwBt35Pz4k35Sb9YGlN+UopxKF8QMKHzluzDYY1pl1wSgfZgHd0BkdUinaSeBbLHoUk6O4wX/r
Zee42qnixbJAIAZfTk32yt1qcZmyOucjuq1qwXrhEOoDCRT2dYjTkFNQDvf1H+zInvc9YvODPoFR
1F9v+S4dCcpBX4/4eE1swaxy2rN0jmPSkM0fG60xucJl7ONGFgDGFsYu9M2tSXNUEjBY+PQyoCrw
yGsMWVx5a0gQ7OlakVLjRUTmZG0Tt/Jdd43zZKaBDSlLG/MiAP+MlnimhbSzPSwaeuJl8hGXi8Ku
cS0y61NucQZsQQqQYOnP+dglWENVTa5hKuTiX8gMJ/IQ6+8b4RUj3gBlQAV7UVRYEr+gdolucxCW
asGnqa751K9zbMNp6uNeUi143exWfHysj/89XP8aVz1WHa7nbH/tavUlvX+8c8GAg0A0JLfOKr4A
0Dq2ZMOpMv+F2+PQwj+J2T/rcoyCHCz+x7lj4/nUf7Dh0LG67AGYEXDJ+N8LAj82zwrS7hCoBa9G
qFdDm3OJFC/+0zrvsIl6rYpd72ri3tXdDx8swnfj2UjYQWm3+MfI8LlTBjSHN+elWEPaPAbW3w/F
qNNbVKoD5x+OblsYMJVgmo83HG74Xv6V6lZ/DlIw2e+hkfwx2U2gUHwlTIEF9GAlkoUv1d182322
ig29C64MvruaUwtfjoD7YUdaqzVYkZ8y395d/pwCM5PDgTfcAMh4RLJMLtPcgVzh1/FLc5j285lg
daTASWSCQn0veNds15ZZGUdIq2+jV9Ak3eaVkvKGY1R0XUIrjPqrCgYY7sspXBX9DhubGT1H7w/f
Ff76F3bOy0OBuwCNRdA97hFXDi8HvySd7/cx24f9DnBF9civ3iiwj+aPvZZ2oD4PCDFMD/l7xaLe
Y4mU/qLB7P7Xi7ZO33rMMLUjAspV/ugCzmJ+Sd0DYu0xcL6E+Ba6W0edKbM+NGiOTFcLxuPlhYIt
horRHEYqTmrYjv6omyZf3iR87Rkaxe2aCdtlyr0/bSIVwjTi8vgTXMKzh3ZsMgpvziUaUDcyX/IJ
Zr4thutiCqAwHcwQOP0O4Is56UsrKapQZmOR209+JGX97Oac3G+WssEwAr5Y5/T8O2t/ZGO6yi/B
QHObcWK3rvpOnqk3f1u50lyOfqs7nOTDoLWhvo42owUutIPGQdJ2fa35VI6j5LwoZq/9fV9hanvD
EpPBEqPVPCJjfMK2OLRAvpx3Fu7w8K55OGMnSy4gOlkoTJUbY/e1H/aNAQ38qnITSNCXzwS4W+8D
jm+eYvccCoDgcfihbcBwff57LTi38wA3rjsmiXCXFbu62Pz1wXxsDcMRWQ+A9pDibxbkb0aMD2oA
ktfsN8p3pmgwOYRhzAt+PsyrZiZjYZ2vyzURipOWDJgTxAqo28yFx+klwxqHUBK+aigGPOeN0BPQ
w0xu9wBdA/jsN7jM6blmL0+lclj1YUeb6GumPVAHEfPATB66P4yoXlzOL0TbMxnGT+IENw3GCNOf
31SwanAfR440ssuH2bvClNMvceG+omYjPt56j/wZ4P2GHT2kRzhKkzOR9YLYOoIlAsosYwQlWUQS
8sM5U/cdXwFvK775CFaiMS+oFi9+84o+VIJcpFs2GqiSWXU+EPyMFFAD4joeGzEeGHDh+EGoKvko
Ggc2Gf6d1nZoFfivPz1pepu1C2rNDDj8iw+C2+buuZeooKG9CTPD6+x9rI4tZQFm3jifbh3AbaZa
r7hHVLk0faRkKM4RamBzQlY9Dsgufi+RdGr9Gihu9QxHmnPH1htylWo8lwQGqi5UIioDNBKMhXUq
sZ/1l//M4breg4dDiv9ck7yd4In7Uuz3FyQOUYEgsZ+Rsnfr3pFBxRYJj8vcYEhyL9LeAWS8ZtrO
Wp90FEMNWbeg92dHmsJNC48ivOY6Iz8SAIKAMBwoW/Ozq/BsCQHzsNLCfW8ljI3YjgPW+j24eFDx
Y4Suv6T0yrT7Q2mBH/KONdG3L7CG+vY1gY1oneHp6jjbxPWkl7YIvp3B/sqAbs5y4OG8K2OLgapq
agUw4VQiBRZPEIipGGFhrkFu2tNqUK/xYaIqq0kJ3iZ1JFvdXxG23APtro4fcQmntLRwsyJtN+7b
MBvsFl8+oKyL8bpgd0PELEaTOt7nNPMgyCY8oOGRdWbQWHsthGjgDZ3aTInWeHwJahHyk4f59Z5O
lR1J/ERr2gufBHzMFD4rws7rMMerFKwZ0sbY1GYfcGvni8jpHsDLsYoNjFm4uF2yXY0vrrgQL64A
oFN5yZQqfMT4Wy2+mTAgeeBXwxR1VVD332C5mDSX0t/lOAh4LSZ8NCyO3v94HAqWmW/Bo2pP6D38
d3BJWTOQ26D8eCAGt2W3JDDXrfdwnYzhbLBqLXXkQSajxZSdcJRcHUr8Ev4n5K8Xw7dq/ll84dBC
pH3sW7x0VepXxvvGueeOqKnwTuDXGAfQjS3ouxRE1Zx/GeRP1MEM0cshbAYEFoTGsQPYEK/GzCUc
hZnYCoYh42auom5ZUCpCKX66z0TLDUwNFIhWR+oD8kARDv29n1aRwzZi1zv8Yrt6pDKoCNbabyRF
XAmw9IVrfT9j2rUemkKTdF/f+vipwNP8uj1Y/pJHwEi5G0ZFcHcVDoV9f09f2EDIAHZpTJpA7hRm
XecTDLNhD60UTJ3ZeTPi4LXbKQHMzynjrs8Vx2Rd+3smD2In6U5lFZ8FZpzPErVMe+IBIGHrvb2z
Zj2nT0VXJq0/Xnbhk7ihY10QvmDRVt5TzH/hFMIIg/jVGnO4mPvGua8/1iGf3dwq+Mw+xpAbaYE9
rFGvNEsEyxsNpEMaax96ZTgyHkY3qU7UuuNESVuLBZaOd2fmEEaZO1cCOx2RN8CcQQ3eqKNeJi1Z
1rgfH6oUzGJMGG22WAP7QNcszeh7cMqxyU8uCxIJ6UnbrMUJB4pq7tGuxLX3sGm2ibX4JXd50qMM
RTS3uEwuk88cKI/foFrf0woAA9SIpTHBfJ0IIcKkGTrbZVJt6k0RFZEatxm1dPk2SupHhh5EVmuT
Gshcsun/ylPHmmGOgJO53kSAguCZIA3l5pmNaFu93+ThYHuJV7800G1leT30CueRdNBfebIhaVU1
HgiQsYgOgfYHlNEX3+oqrC/N9+m+eC0+3hZ7haj+GDXW3IKQo2EJiDyHmFrijOTgeVT/nkfws3Yt
/F63NC+nHwO8rLeXG7JXsXiwtYyIpkS2+z7yJcQ7oz9QNNW/TEqg/jMInTA4CMZwugU+7UNpQzA8
9Qp4Dc5jSsePqp0tpAofWY2P+9ikeVKHF7edU8oDSSMt1yoRRIW6BA+GgdXtr1E9e4fP9MmPpCzE
+YJCi9Ra8Nwvcp9/D6JYPeeAA1TwAA93icwperYc8wUwqn/wLeAKqpafAWRNgAEBmSNbgtUGCE0a
ytn7HbabqzcwHhBafB4dfCh4UMwDGZGYhBBVAPK5T7tQMlJ3a+HOi+wYl695F/d3KloRri2yGMxr
8LgbW8BujhgZ2c/Ta7G6LTeqpyX5DOPpCeF0+jXt+6hmIXyyF+6TYQrbefqzizViqVUf6rC9XeJt
n0pUzBZoY+U2cUWB2YcTL/LxylfwDHrzJ+pXpqrmdf5iTrQmc0k17ssqOWOHS+YSbhTAC+yhuwLC
o2/9aqfMGFxDrv2YcqDt++J58FmThnmN+Baf9HpECWyDsn8MlOeAMcwHJm8iudhxk9GyTq4KgiNp
QocJNKkFwDevRkwjFELO53L2dHu7eoWbcGN9OKoXoI/ePeHHDazLZDi5n2QCyRBuISkbrojdg51w
ZChHi/IzX0tMT5jvAiGqf4Ws45sWCUyytHkpLedNPC71oT0MVM6g7MxvuDeXJ2KNTu38fRpmd18r
LNIVl+ijHvrob2x/3Arl5bT2v7gjG8NAow9w/5kZm2RHTT5ZOSPaTDygWb0AB5WQhm4e0+Hk53Xe
JWHMfLmStVjNPqJ/ZWnl/jmqGEygnvI7r8CFdw4z5FSfHtPGfno4oN9SALDJa3ETQpbhpJxcO18K
3g5jL5WOVLPlu894gHa/mfO268580zK6ucUcRoSjne2KRC4yuegdvTosYgU/wIK1An3cIuTY12Cw
qyTGGWhcpiAMo/WDyX9y5XDLIH4wWr58mXvamDeLPdfYQ5RtQaWu7gmcHopxI58QCLbLH8jtK5Iz
EG/PX5ZiQBYIe1YKzwgweBRfpr/s4bxCAiIH1sOhajRAGRzS3DLwMtqqfwgeWHO9UIGaS+vLEfMI
mdW3RN3I8y/BVlSbDLYMglw5zGR3+zEvvkhP9bpJL5FcWMrkjDymDLnSi4t2SMh/ijm+EcAhQOAA
D+hRmQMCdDyzYs6UgEQ4DsEPrU18Xqt/iIOsL+KzbSzivvKgXvXxcJpo+FP0yAfqLyR3K/xduuyT
yRmTj9u8mSsWBiaeFmGnKFLarjFzyqm0x4SaSanIh+smVzMXeDASQnky/pmg5vW0nMphfThn172y
vkwFv5qzrSWGrQ4ZLhBVsyp4j7XTw7cbNrU9giZOYBxE8G7yY2gFtGoWMWGcRdx5GnRJUtOyaiEh
Hll07hgbiXJ2M+uEMOHznIHcZyK5+D4Y+aIfa9bZrmcos4BCj4/ZkBHN02Xmd2b1L/vTcVZfnAeA
0hszZPdLJ/lxBxfncg0Jb1GQ+OPqkgAYqhw5QFBz1gNpvMnb6s1/jBhv0cUaQkXVa7/0gUPOtmY/
09dOXj2WgIY8awIOgj7l8d+XM2CE46DBhIfpn2YoCwycR1H+8RSgrhbrNL3pQSNtSkv9uCxvECLQ
LXI14S+DTHBTMXcbWghFvaFbyX4eDudXr/Ge3iv8tLiCm31KujlMUj5g4ceZJ/QeWKC6TGkam7Rl
IRiGm6JXBB0zv3kznlcBgkXKuV68uHTOqx/8sENxuGhWPjLbNQYzfIAVd8YHOHPGMTrk+IASyBUy
5WJ4qQYc8Mlt3fJCmuC89Uf4Pk8LPJcdiMSjTf0nHXB32eXu3VeXHOKEFSOEvNr90zd8xtBBSSJ2
1Kl8AOvHfLsKOxsF4cCHuI1gFSo61cvyhh0+Etq0wRIJBIE2Rz9HA65/H/4lSAYFk1P591MvhAnk
odAzcD9xP+lLGLNwoOdcsmB6sEdhppLRXDm5JZs37+YNLGgMz7lyus5/k3FSO8AIv6AjoPDKc2RP
nqnfQdMYapu9AyT4waJvKeLqLtlj3FLykwxsJjthF2F56HVujxu7nmHGTXLBjNP4Fl92l9FEI+bh
5dQJxtsmaC4QEH5SDnXk3zOuDcBYG0fhvPOesWzmVHAQdWRDgJg384Sk3aC5NXunfjzANIrgTGLf
w9phPmOWAaA9jVNv+rJ/nLU6+gGb23f2WEPgsQDVvMGbyg3lNcUfK267blVM3bdB/7LXKk8p46qG
YSu75dsFXxHMDxepCSxQUbv09uNsvGekls/KDfcBRTwUkgPhx8yhTBIDF4/TVgRCR1yZzZ79njzn
0A0qDr+Lr8HS5twSUD2zBupBciRr4AeatYME5gAcfezt8an/mCotCqfjYCnpJ9k/sbls+CNTiju+
yT/T8HrB5gZhjFUitrao3Bm4IBmB58a6vxjFnLPyk0nUmiAFL27oL2uKO7jcUBE9Ntf5dj0O5XC8
UEmOCBBNJZIPzXyjmvn00GHRp5PcXfNNXWlSOQ28BxjrVk1yil5tRn+USelHvLHz8cs7+tPm1ci+
rn8Iw372AKLAxcF13YZvSfxX7nHiYU8GSsBnuGS0AhQP5syHVMvCnxvG0gjUk9ipK8fbbRCXFthc
1LfJ/uaNtYztqRrZtepayi4js0/tazT7XsJ9wrjQ7oX57M3IdnbxRzGCdVqD6O5AfUHvNjaE3uvh
PZdPa0C1/0YJd0uo3+n6FwNX89slilVqLdpN7sS0nIqD+4f5ckxYOicnsy2dlHGCLEUMKzNO9Mqa
XqSqo3CjyTxGI5YdzRjF4i8y5R+KuNHCLpnkyM7YGR2EYYKMt/PbBsFOetbVHJ20EhLFncmd/17V
K+X4Ex00f6L8DP5I2RECRIvhUTXCEsJoPxiZPU6fi7Vd5h+dzQNHj1uNgAKRYipceRjM+W+HeXkH
c2Nr9j2N0+1HzVQbB3VehPkRpPQRA8O8A4pDHwYPxx1bYQ+V7ImDcCotmILkpc7td4ZEjsiGdnVB
t6B3UWPT52cMXeN8NnTPK21ym+e4nA3D3Nr3DYwrKGcAyyAGqbxSyAA2g77wvusvlC5oo1t0nncZ
iRVwW9o5nBlWoPd08dM364HORPARjKJLMEg/ICDomHmEoPy5Pg5RF1DMQ296KaHKT7+a44nCohBE
SWJVKur+yn9q9m/fZVBK4k/fQMVI8wMy2U5zO8c2gfm8LryzC2YSclguqOtRjbrldBsUQJa0attA
ibWkXtSCuC4KRQrHtbhnQsXoFC7fkkeMLNBRcO247TpSJbSwOpXTftxYMnYgd8rXIxCOvRPJhQSP
salUGyyFyce88h7ex6pJqYOGx4ZFgYC/DZXD9Cl2ndEn2p7Rg9Mkb4hwTx+nPjzWB+7iTYC4vX2i
3AQV4V+p9IjKov1r4YnDb/AlB+OMEUO+w23JOJukhS9+8c/GPLd2726/yKIhkLQKvje7wYoObf4N
/7/N4GmWp3qxNfmgr91JXf/jqMFYYyLNxcFSvhvTnJjcmy2CdqvFeX6e0wyYmgVvEfqEe3cam1CE
3IpQxuIUtnUoM2a36Mb2VwjyxYp/tERCYmHGNf3MBrHq/VwGr4xqcTDn5tZk45LIJoJq+Gg9NgpG
LBZXFSnbcYfFgpQWh2pGD3VxpESeDqKH+V71PsS7GEVhqCW2MmQJGQiBmFed90TDmCSrTtDsTS/O
mLoUZJN30c5pp2WXUmeCkeFxHJK0wJFDw9K3tpX1ZruXBvZROWPAhMrLiEmAPN4DnExuqGnxn/oY
zAxYIoLXR0dKLO4Vky7Wizh+B56ctNkoLlZb1v+UJoZUWTpV9mIIN+g1A+yHbAbLFdfDmhJGRaeK
kwYtDRN+dUnKzlu8zq/DvO7y7xue9wyl8WLUrzFENPhx3HzI5EnVMOFjLYvdOPntn+6YEQrcSytT
jvmUAZ1FuAt3D9oi1ikpDNyRL7uZMPECh2CRhbeJEm3d93o7Xo6pOM/8ZMZuM64u/U2C+YPa8uFQ
xeql+0Ysz3SMh8OLJ6eCDoBG/xkznQLZa87k8l2W9RLPDP9q8sLP2M4NKZIhC5rMyaed8fNJVWQG
z7cRP+AWozZgamvAgaZ8p9dllXAnMkhw4X9qO0G02nPo2S/MIPp/uDzgDUgsUEww8eq9pM7gUeGl
Yj738Br4PKEJG2KzfPyPz3tELQkWYz3O5mBNZSeaELp1ih3OOEzrCt4WegSusco4dNAVt5DPBrwa
It30QpA3x/aeQgplZmFiwkbZIZbTYDEMSn4FNUOgQuJcOeDx6oJ9/ww1enN6oW7Rxc/vr5nW8OmL
259RvXjemOwhgOIqK3HyH0UPr1tWcatLBppmBg7M1tF51im4Kt+YgDAe89iXjGaX483Il9CW0rlf
hPshv+QrXgCh54m87FgSYutd/NoYMXO1kTDDfAXd4kfShkP7jyAuDmEDwPr4Wg8KeeO9ZPjNIf1e
glDwYfzYHFRyHkz5BXVfA7C7GbrPOf6P4Iy6ROOFmxcGLOJKED+P+RI3NOQ2Iz/RrIl3JSgqgiWJ
KZIn3jo3O4+V9mIOn4HZLR//ZJhJ9JiVU/FVFwO2M2/jx/9jBST1JgBO4Od4UhgqbD7GHVbDKyq2
7OgzYivzndAaJWwbNHRUIvxINXB05A7Eko6XTPwl5zrhgAErGAWgBaBHG1AuTjVYoXgfYjPiAN5H
ga4ZJ3jVKaJxcoDh5HqJ87BjVe/+nECPpeTmBo7mvBn9wXWR+fhHc0U/QLLoufAge0TYP55BDT1c
31yedtXz4LZdD9iuQsm7IsWVzWHGg6IMeUWlD8evMb1US3qGEgtKcmGnd8dDte7EvCSrs9BqfHaw
BVDM6AE64lOnn6Qkc1org98EZVqPXwpvQtqfmQVBAKIVGzCo5qjS298/6jNVP9amEissOdWGZzP/
mEQet7+XnCiMGVYauRO0lvDNtop/E0yOvdYMgkYNtd0JaQDIPs0/W1hwCvXpZTedUiiyb7weH/7H
54xo8RCBOO/yo0zG/zxMjpkrMuYhqjJPvCBe5J1dAheU7VaJF5l+MoDItyWogABeLI7R+nSmxUBQ
bnR7gVBIgz3o3jTZejGE70wPOpKaedeg6C9+QY0S+hw0+h/i4a/eTv2BHr4o+B52t0BpAeTdTjHe
Q2yGnhw8namBT8mMXGl3T3fksRFnUcMHnLsLJiMPCoSvL02ZScEyMHYwWQRmHqKdOifklWQWjcPY
yq20l8lYZp4uDgv8kI2QFq9oD+ldGWw1enZwDh4FGExMM8FEzfn51q92Fh2JC+GlM0JxGDjcdrCc
QGMk4FSC0tcfxdiz1aDfs0NSmUKIDUI72yin4cCy36DgBp1aMvJGGHPqJx7n5xWOXeAZnQJ7Y9PZ
7flYMUDVk28U05OQcjHH+PJ0umWnsXV42a9V0NcQ+0CI046vW9BOmjIaYn+NofHbgqpDziq2JTp+
jLIBp4pqwjz3HBXXMrhXAlnYrnGAubNSzJKu8mZ2gp9MneLAd4CrI0BY/IFAAwXXnF5ki2fiOIMz
Qp36Mzf4dg5MTR/5mIfYtsxuIFdp9Fj3X+6ob5fbk6gnjYRTWU/YhugvDd5S6cPFgGuYK2GLBYX4
j1vEA4CRAvOpKFN5RDYkQc0Dd5sWql2iqeX4hvvUF2HycL5r40TVBtL6otcZ+SIvKQWHnDwKv/9b
aX1d3tplOdszyYCfwfaA9TG2uuu0gknfeZVxYkuBcEJ9n5wuaOyd4meeUOcHxvrs/qzLNEkfTprr
HwLZCsa9zvmeJSVWdFh1Yt/pRRsb1vIqimBJD7i095tbek/w/KJ/Fkad/DbB9WLj/mhc0CudOYHe
GF5T3UcbxONT2ew4+vUhRd+Q0i2K5AnsRz3tuANzhvv5jKgfeN2aUbkA+/BkZJdDPN1v2nRzExxx
2d4gxg2G2DRtpJfPER7sJUKpofIYUQ7Sqt9DXpFqDMuECBMPRh5jxKHZ28Nw/qRaFkkmbRiasQ4P
dWNPE0Wi292KwNZ0DamKscE0jSdhfQHjCG3UjE0ErYerQ9JtKLH27ShD4WTJXvjIrpNhRxIPvrQv
UWYxmhSvUDLBfR94wk0HlJLgvPrmI87UsNYnqNcrfXXf4ZclRYDPYulrwq3039urkt8WMELD+AFn
oSi6xfw5vRIXmtKzVmdPGDi2xK6YY73B6MmC04B1KwAJnR6OGPaTmJfdtIDTF95vzr/XU/MTNrcn
i7ep7M6D9o/3WcZw5sb7Aevm86Q992p9Qxjgx6SrK5/2BgsxCctmE+USdsakLD4IRN/ssd6yUjFj
SgXzikrvJGybqTjIuaPt5mM5F87H7PV8xef1jN2XJe+dMexSPLPLMQLwlnYxGDuhhbJVdOAmAwEE
7B1SB/1pdIn/G+m7BUscdRkQswgoAFm0FkgStVCFgD/ScyzIl+11jivT+E2Y4BJmnKBU+YEqhHlm
BjfmY6y3Go4a6ssJt58M1WA2Rrauck0qiAjIx2rt+mqDssEoQoaj+b6MaRA/C70Wk+G48t6S+eaf
MBygjXMsANMsC24wMXT8h2LFO8jTGB0qombOON8hLNrgu2MUGhxazdTaAEIW3CBY5UbliKKsj+OZ
/iT0TIR90w7TJVIeadPcA07/q5h+jbzHGqWO/4LV8bS2Ns3CRgsH8R2rX3oYTPjsSzxa9aNx8sSo
L5MTvt6ovUv8EWM647lvsm3QZOMQF6GRCUtCFGFjbj/AfToeDwJfdwdkyjei4X9hEoUa0H3ukd2c
szORqd30e9SwTP1HvWZYQqn8Di99Q6Cp8TNqonzW8tdnr4Wkc97WDoY63jCDCL8ZxaDyI/QqfXY4
zByooBgDhY33rkwoPA3srRTTW3zcYI+PGTqnSNuVHVXMaKcsuCDQvygXUxXsPMRszle0qW9qFVLt
DOBlRgEycvbSpqWgPHsw64HhpvfHFp0aHw7NPyS/9RO/Rkwn8e9LBvE5U/CQosmBqYft0R/2KySi
dnOkbNOPS7PbMkCl8SQ+TFk9/7QFNC5gMmg5oMUp80QOcz547nIxHOntORoA81yYWgmNqYKiqmfF
SB4ofck+PVS5811dHi6DclPK4NxZkjEnhBRyQxtqzm053vTnOdHu0D1p9ubwLM/h4ECAPJYpd9LE
8gC+GJxXMnHt+6rI3vGLOSwosNVa/dUoGm56S5V6+0S+uA/652gWsP/Qkmes7jEmNDiXgy75+VFa
XuIXuoyKHr2Ou6REbf8wxxR80MrQTBMrO5epXpgfRONTgfIGiP6Bu+ZzOTgUu/vXPqvCX2fokC1t
jzU8d1jqrFkSTZGvD2fIaPHARIFyKDDa+xoXpsPabGv/a8KAyj0pJEkGSxTN4BpCv3TLBin0yceB
3lZ72qVWCFYpfPQayurZlAlbfQk2fU31JLRgs7MErktjrWEdMYHDKX8C1t42hlSKS3TTOt9TqVq9
SsfAHvIAgQM8aJzhrI4+ZmB9v86vh39iCUpHZfD1UbqM9+e72c5pAxhWUKdrhpieNcRR60Dm6mAm
sOfcVXxlBrdLuO/1XEwKuoNcT6VoCLDHsqdciOqQOavHfHHrfLwbc+SfXS0/B5z/CvNDG5Igf6K/
HKy+m/7u54kMW+Yj3bzB+z/RQFqfM6GOWHABNcUEWYOylMFQbg4+DeQR4FgPYg/h7bvLMf+641zH
uHxRrJiivD9md2xJ6Txx0fxVO2JK11owCJXpZTnwf4G67BjJwUsWPNRhCAkYMpPN4ZA9J7hppb+a
LObJh+6+0aXCbmVXeU2LoXNTkK7w7xbVBaI7zgvwhWLPM7ruoeyScYxakHMFH2/1recyElGbTaAG
41A9/kYpniiS8B/6dxzWgCKdCU28+BsVIQgGYKjUZJCx+x9HWXcZZZGWtG7e0+UZGNF4BhHq+LCB
h3HfWVRQb2iMNBveL41rySCD863UB7TEwZCpOfg7wrZQxrcMrRCbZs9XSnDnqKc6m8E5BwKnOXZN
7lm2Xg5jKZlXT/nUmDx4ifo8uCg+K3jBMA23szb8UtweIbL+Df6YLeNCQUquRW57uIFlqBhbf/Nl
omJGP1R9GG3R7dAFm3uY9+IFMOQQVdrmAkoJfHJm4vWd0lKi0/nouLe1c0FYZg0gizmR8opVFev6
H3/ZpVSGJcycnxyE3GNsKpDf/l3ff+nr15RXtPHqxeUUbr3hAw/yBh9SDTWH97LGFAcUEIVVvYKv
9d4xzTXS+kQV3ts3UVojH3SKrdXSK2Yn5lpoAOhgKCWf4v6WeDmgOfxA6K7OeyOUheIfSu7g9xBy
Vvk77YMt/JJAX3/+1gNb9tdZb8Hg5r666uGuthcfzlBMCwmBeElBf7xT8FyEQrk1nENveWAvo4RA
Bnk6m0LzS3cejhAnGezzjhsHwTodXvGKE9gqzNO8qDtGlU/5fMW8XeGpcuQC3Y2ocaJ7Emk6Q1CB
HlOsA5f8mwt/TykjptqIKDe9FMWlSvdCgTKeyNl+ZEybwlJ4qMPC2tzeTj65YbYCKNLjXqSrAx8A
NAMncPs4Fq2x/v8fEBIdZvKgW+d8MhKaJtB55s5Q4IwGRqtfU/zWDZUuBdZrOcK3jCluASoOr0L0
M308mwMQIYclMbHFsHczcJYt+Lt1zOcziCdYPP2JdK9lY06GjIGfZg7WyyKmvuN9Tke7n9k3Phzj
yTB3KN3SwmavIvVTwDkqqkucucSYkMgtXVlScaewC15Oin0sC7Qx0YJUVuXuoSIYHiN5eqixVRrD
qTzFYZ6KOgG+4PPFdx9JNu3YhCf04jngmZ20k5jw2KqctEydMD0Uaix7r5bgJjQK0UZk/G02XYqi
ba/sbkemOthrynrUyzDjJWcBGHUO9QR8++Zde5NXHXwVoF6HQ6SHORM7iDEj4JZYi40YMfQMJtlv
utdMNOGnakof7tBs0zR8Q9FQOQOvE+ou1NG02FAhYOTrSXJAadyBFTENRlSb8+WgqtbgBh+FYQuB
hdAywMYg+GCve4OIbjzxj/9Y9w/Ec5c1dB55rwRYQdNZfTQO+I5QlNPm/UTO6sCinKYGF7pZHzzf
6XwnT6kBwYdYF6jWCfsQWR88GtlE4CoeBDiIAGixNg1/cGqTl32dxKceXy1wE/0dZ1D+AksQx8Fw
2SEJPWfl8z+JswVaC0IkGWiX1+EXlGDNSG0MTrtLnBfAGL2J8Zim+48niVYVbgPTkwWdm8/ENEXU
ji3GGqU5r0+EYtz5IGluecSV4zH6eOh7DcDqM5fSfIxNtTvC7+esR9o+kqAnQQi/2cKI+GFi1dQ3
mk98/dgIlE/d/F3F0XiP/7qYXA9rr/9myADEiUvzRJqIXvW9SG83DjAY4JJr60Ad1AWWjxJAH+wH
XTzEIhz3tUFLIkljDEZTeNouqRV02R8Pt5mLbKn9AK/a6pr0tMAnE5T6mIIIu2fNr+u0T1k1nL2F
wfaWixnlnDmYdz7mMvYHb2uAYayRhctegy1rMDZ4CoOjKjmb1os4zcSJItAaPLtvYJd0cjg2MECa
noWhEzQdsEUm/a3EcaPDj0GeIkAjdHVl0Joi0YSacDXd2M1aYq6/ozIGb5qiK+7mOIdBe/+Z3EuK
sdFW/T8WxYXJHv4FLXH3o493BfM1LxsuWE7dTqxfCUqXCDYX9wPEHzDFFLBaPKh/RzEF3mudg6r1
LbKCbZvF8sD+vtMdeBBnG4WDwdCeLnO8kuzVLVhtHrrAx05q6nms/IbebtnQ9IgDFEvlf2kWi8pK
c0VP+g0LYxxes8PrEHNNx16X0b7Tr3Bu0ukzr2hz3QlCX3WNkHN+bDhcKZwOHNqns53ICScP0+bs
o3teZUUADc4d7O22Y2Mb5GPjIEYd6V8zVdbvbwFiwPsQKANnrpcH8YnfL3hRFEJcV7jXLhLO2QfL
2vJO4ivYNoScYGLQa/+Bm/uxyxtLcPen8ErYZEjQbAcUk3kER4KgB72p6IzB+rX+zUov+P1ZekYZ
E/Sjpx4Dt7AryLnwQEbJbMZVzV/rYKCpOPZAxRJHmuVBUHnZxTgJYhwb0rHWQcxn6nnAqKSQg1d7
THqYuPBuxFWPCh7cY+I5uqUbPozNO342lzmr3jJoTEPZ8LEWnUiZxxGceN6ZKQDf7VB6GcFoOxTD
htVttCWWMVBLjdf+avwZ7sKytFmYGyE6Lj33ePXJPyxI9xJF1606JfP0YYKx7h4xc06C7MzEa+eQ
JPSSG8dIAfZ1znHWwdjdQ4WxktMwPKWsL4667x/S+yjthQn3B58/1wx/DbUuh98+5e4Dws2uO8DA
06nk7QEhDbz+PLOuoRXzEvayyVvHO6GwPcYGGfRk2fLXryAM8NzXD3p/lb3sRxBfxRdx0xRmmt7J
JOGIG6U0MY81yCOnFGsijZKr6SVxYPl/wugy1DgjwnDNshLbgjNrmurewMseJmi1Qz0MAwLaQuJR
1Ysr4LYXa4ox3TDYv09ecvj4dL5OuPuPpDNbUhXZwvATGaEiorckyTyKON0YlvMsKiI+fX+5O05f
dO9Tu8qCHNb61z9gNyxNJ+UUVDVZQmoP+DXHlJotOWXodJw1RehV9OawDKa1TU88j78rGka32M8H
ZuiBFJ8QikygmYTlVfAd/Y6U0tmqs1rNXDtZKnkH/8IBdwqTleboHo22EtbtbRWD6QrL1bxJLq5W
HLYireFc18m6eO8G5rxr+e7OQjl0Njf6XI/COz4NwzObDgGaVVwtV/1li9jgMpQ/Gbuu9U2yuGZP
dgq/IbPhWWBOFNww32pP8Ur6bbFnEkRGwE1n3R699rq6iHDEUsXuNPaoDT1WC0s1vvxMQBVWkfPN
puZ86AtzRL2tKENUP2QqsTGpa32mf/wnD0yqHRNXiWRBvvEqldK/+f48hAbQ15gfGaP0DFiVrtmV
DzNMGUCo2Jp7NoYIwJYzhJyfgrfIu8FunwsW+HE89/suR8t+7EBsVs4nNINwEHgnj4DlDPxGYTL1
gCqnXxGGMYu9sw35XcZM2pkZUSgyfaN2Pdnm9hakzNhBaJ5SW1BTRpxP3c3ahGHP/HXOb004Okd2
wpplfWuO6Yw5aT+pouFWJTylEXevKVe1Nw/ZoZivJgwaTJBxn2UpHYfV6tld6ZlOPaMo9djbc1aJ
1xnb3ujIIxLvEe8WioSj+bF0LRJZJpPnbCCCTOIBzFzCnBdED3NC7Bh65CRSmgUO3agpiFvsCGmm
5njcEwlYJKt67HADLK3x52ByPuLRMeJDee+/UXrghBpNWaI8VsqDLPb1lQyXoTSXswHy3BQxDNMC
YZ3NSUDojCt+IGv5Ps9zRE1kZz+V7IRcLxcxNllKkWbTzCTAcVdrlwUkRFmBld+tuHs04zfnkCb3
M/yl3uyObli42eCOSmWXTWa38ZHezzp4dzt3n1TJwQLvC/O1esWNyapXP2NDNHT0go4ZH0QZU0xf
2VhHc0EH/TEX9Yh4L/sP5p5bbUk5ihoRXUFMQZyDb3pyqkDkbbPv+u+CuPRdf0Sa0HP72fLx/KP1
RJUk+G1X6netswy61ojoPHz9R7eCTEzQdsyr2spELC6Ea5V/rhv7SJhX6vEoC2ULa+C9eMSrryN2
u+BqYF6lkWbdFtz9kc7XLGNK9rPta7yrgmVLZnn8zHwXhbWpbRBxQKO2BG9ehTghzVTzW56VyPPm
7+IsaZ3lZngyxW4ZoxrJdmyb6c9nVa8fU+Ir7Vi8yWW2ge1fZra5RG4+mD4dQo3nB393tf1PXOG1
+1n4R9sdxIgaTpA7TZBLjpeMNN0gigbOYlGv4KzPfnZgBfkgKOql6WNK5waVOQsqHJTIJIowGyni
duhbVtBdkNRmWMamNl2CZkjUoN0+i13Qi68POSGfbbaMZl2SnP+FOLnuBS2Qr5Jx/Spx0aflHDLD
TMSdQlyTzN2UvPwZ9l9m40wwpcU7TuRPZoOgu3txTqXhUJ1BEk+ACqZGFmJFrBzZwPp3K6H2hEpD
563MmT2bl8kUqirax4ihkZqstiaAsDGmTGBbA3OKNocG2w4lj47PlEGzBl1nvOZ9Z42P8k1kR1JL
uFJYtmokjQMAY1TcFaYfufJFVpv36cXZPR3/HWPnPGeO+NkN8Y+bdxpTsnk2JTWh+U0zUnpcgTbq
tsalFzAf5BxHm4OYRfoafN9O8Otw7VOCyMBhCBPVsi2CbvZdI0JxXfdqCQr6mNMcqVtwnIJayUYN
F77uuGMtLN3aEDoUBA1of0TrHwWVyPij7CRmQUTa3yKyWjdzYvDwBMqtVSXrX9La803oK+8xzabE
q/u6ghdoT/DJZlX2ZYCEWiWdzdrcZ5WYHNsOSXx+M87zDLgHl9uGN0UelM6O1ewIY5rJba15pHTz
onco9PLnIm+wCSWC8YxJFRIPDppQ0nSSj9s6mRfHnVTCCu5qPAJyM7ajaJkZcCc22TAloLYiqq3P
bl5mMOYYbiyUiaNoJkz/D3I2GUJSF11QPxZotjuQmY7NkYnvsXCH1qYvgekloVVeA8L2UxOJ55hJ
RroHllODi1ibGSYDIOyecLk3X/7kJDZDL6OjnpF248CpWugmIVgsn125m7RsK7tFGTkBLJRZvXtb
2MS4ZZARjdh22Z5t2CfbllWTQNb965Sm7+uTn5y3sjn9xEFwtzBzYEAUTj+AviNnQNHSsxg+9ysS
gikRVf6gY8b31BeHjNcueWIE1PMV5xCEx5vf8EEwC8GeePjFNfdb/ntEbPMGcNGdRACxT3iCcrmU
b+urqnYSa9hT7VjvhwN5/6vNAwIaGOVmhWqFWLbvtuT90bAw6g3y04l58gEX/MlwnxGkgtRVoNki
LK2xBDAvzsO+L5l6TNuJ46ioRDB01HTjWzDtOJIEA7AfaA8Fs0VCwNX/t70EDDbYHBRT8+K75SGE
qRw6caEVyplR8c+ESzpwbFJCrd9ULiwSFMTMsoVwJ523IOMsz3Echd4VuScybu289yewoGlz7bWt
1R2Xa1Fu0O0xd2KTHvh82EVWRAvcVhcCRDAt925ygFUVqEmZF8YEPD0sLWKyNdOZysMoXgYrtG8W
9kL/XwdVkAGsmhNcti5m1FbbBOVEzL9deaqsejtwuVLKOVlj2ywjCnHRTDrgNNZkw4mx6LfN4pWQ
WD/p5JWvmVnz13ZfnI5rlbTNJYnXnUqV607zAgebGHWlEMRLuJlm9qKnZeQdQIQ1xLS2fNQia+mi
U6P7RXC7I4ZYB4GAzjGq/jKG+rpVn0V+TFrple122ns7wHl3hyU1e+LHmIkTES3urpW6xa/oTdHd
zJ7m6ukXL0YSpjHxKxCA+Q92ijxv6nCgbOnmjdWbzXnMZOvduS7u6RJteHwyi93Dcf2+TXTaZ1KG
0/AcXkz2dkz2HldrE6CrjQ9uY83ng+Q2eUsjupkm9xOKMSrTF2Wf4N4z8A+wM2LVhS/T+yAJ/WdM
XTyio0i1aBpiCU809C0iGw6XK19tEtydJKhHY/mcrQ2u5sBfzinK0feqQv0nph16FxHKuaTy9WU8
XW+N0VbNsqYc+ZSbJ0qJrHv4/+eywnTfkRAERky1DdoSWfRxhKZOOLlvgwqY1XBY8OQGf1yGIm6x
kuH/+dTltE1UYQwmp9QQxcPkd2sVU2r82lLsJ+7N72IVw9fAZ9TdZa0x9yFHWs1h2HaLLleWhik0
zeNjEstO6rIUWOF5yepFPWvJOPzy+fnTY1Jj0P2rzc2j2OUDujqEh3dul9/ZXMXHFBGomE7JtHPm
87bFVZYTPV+IcP2Q3oib004xCrzwrvwHD+1oc+oSGI8U1iQPj6KHcyd06vkonHcEdz0sJ0HJuSFZ
nWDvzOU5T089lfGNS2oobwHWc3QuHXNE3/6lg32V1LnmOpRPMh4zfgRT2At1DYHlhpXVQWNmFQ5w
U3JgeYYEoGCbTpWC0XbWmQc1d6s4XyJNM6vpbpefSWjkzgfgvNPEcvarOKDNkOAg/toOq8jqbe5w
XeecJo2FCsK1graopYJK7+aMW+qE9Ij/UZm8uDgFIQ5FfIJ9acJwGYLQcoJVY42S1ep+RO7mm00p
Zzho+hEJyszsYyyDahDU2cWrabwAkFZQY6XPxbsZjhFqDfnTxlVvHWfAPly31Tf2r8kuo07n+hya
s9rnWnnBDoVrZeMIEGY8b79n92cFOzwXLJBRzG85QBCd7pPNBgB3drqK5D1eDJzoxa37pPig/qnI
g6R+UE/iuW7ZA8n5jUqevKF8T91J1Ukah07pHwPZxaurVagzMm88HH9RUkOQlSQfPpwdlyx3AzP9
Z8cKPvOALcUGQc3MgNr8FfhR0PFtLs5ATgIqFI68xdf7i05jmDI+LAwv2+UcvYr0DjuP6eBrTEVP
aucu4x1MKHRPRMa++fLLGJ7H274HG1WpYuvzV3J+U1FAUGKx3T1GnpQA8/1m1Q4Flcu/t+VHPe73
AR+QCJ0Ol2/0sDIMdN9f08W3fZjiCCAMPX1sW3OW7scR8itZuG/gJXW0+G1+yGY/pRKJ7ivDnAx4
w7p5/OOsRE5rta3YWD3FjfXZdp/R2WqrjfYQO+Jr9uZOnjI6mpzsDSIzuXNKazKQ1q7A9RKxMuhV
11z9JjCmcqIn64BTbjDqLZT0+ri5XXwCiEYgNOe13xFgh1y11lEY2dJ8Z29yQuvp5+voyDxLqWEy
zOBMfrmS7Meum0BKZCoZGtif3FzUCc4pYPxt73nXHe9pA3KyFnkJWR9rAHJXujAM02HaBLr/9hsI
93SqyMB19Nm48FAlQ0KMVNrYMLuitCaLzkWZFLUJ9cjQIk9btuFVwUDyWyuk5I4vCbNX79AWTcgM
3OMekCCMNBY/8AM8nCLE9SEmSi5PStLYtNyeo1MeG5BaPOVn0Ce5bB8/yRDFcGJ7iS9UJH3U4bwz
qvYBB6biIqkoEIwl6ZIYBvqX4rI4bMspPtEL3Ko9xDKMy06h6tXq6bMiLZMt7H/slv0K6uCefLKe
XcKFQxIwe3mtDE/oCZZhyS8auL/ts3hsr1hi+B8iT4bYIphI1MXJP+dcDA+zDW0UTfStIHChCo6o
qB/+edaATzuXDFrcKUOAjrO5QTMGwxhq6KI7vbesd9euUKAjU6Z+eJoAU3tYs48gLO1jZfaDg090
UwH3DpMOs0yBpPMTXvpteAbpgSmcrUFD2dsl/oAwUvapkXVn2Fq49dLer5+L43pApCR2BwMU5vhX
hC36qYZ5B/ijVS7Z2mdQTuvpk0O10HqWYvk9QGSh1oFbtCwqzvT84jlXHrIFTMKqpB3Q78k6IXzQ
nODzD+S8IeLO3o8NB7TmOidHkiQuYkAZNGUX/0ulyfePWkrZbq0gwgxyWpd92uMkcy64Qm+MFYFe
l59zbFv8c06wrOgtCZSlJVjhpnM5ihcMZspZGjO4Pj7emai05y9vugQg/YzAoyZnCLz9zXX29bvr
z2To1wnMAd3pradvZqpAadCNWXN35xd83V7aG3+wsVXW3Kj1bdhNowvdpZ4uJRmO+ZxlKh6ErCLX
DEENIAur7OhntDpz+dIz8tpve/H8RxS6OAdmwBKzBXGb3v7g577sH/v1KXb3v2Fa7KFBylYUMxhX
B0E/fgh8H1A24l0pMKlnWk21p2KdvIGp5FWUtZ3gC1LE671lA3sFddQdQKOGxU8bWgNb/5RoSGD2
h2H3A9ORi6xdLOL4KDieqO0MejsGasS1RU+xGN/uLW183g0AKznEOOHlL9JWrd2QQ7xiGOWe3Itb
J8pI50OqahNynGGe0OF+epGMfCK9tWf/ZAtjeYYiTMdsIrCKFv/GL7Ix8AKF9olZy4iGH40Fhn4p
m97DT5JTvGa1YxDCHBUKx4XVgTADCWzb3zCcJ21L7sH18K+7ZZhjOBWa5gNmqT9G2WSh8BK4b7Kl
HIYHPsXnTEhfzVlJmBDZtA9BghWxctyCVsWS3JCnsvra9Pb4Kzz9nxzMTm4ngoDamnenPYAtXNHE
sqLN0URRcgZ25samCrq4cEEEZvo8x8Wlj3fBUlE5DtgCxPsIsRQtTtjDVrXyb6QcvjFNk6cR7h0k
BR3FdXxGclv5VEp0oj84lrT+l7g7O8UvnCyqsIaAZZBdYrKw4Ji1neuuoahsiCYDWJ8s14MtilEH
Es3uCVcFFw5oBJCjkFdBABudqQQfpgNq0w/Lmb5gInckvSbRnsQgNTNIDG/Cs1gV+POs4C6S+zVY
H1SsUa9jwXZ4QgiJXsCWI4rF/prOh0NOd05X6zg02ypMtknqOfx2PIebVDGOyFHaWx9Zeh05sFml
TDQZnlu3uNqQrPAmcvm76s+waGvRGsRt5JhmK6MN6s9wbAIkZSuwlxcH6+FCfRAGqmAKLffkE6RL
TBE/Bq+c1/gUL3PN55oMjumTCLceR95bqJxCmrPZWXm/wirSsi4mXNDbC22EzufvF8C7su+YUPXT
pfuUGJ0QxFe7HFwf5z5g3bbNVcfXoga1xNI7Rh3qEm/KmlHtAbA+RxQcJIcqh43dt/v2gBV/tbjf
gZpOIUia5Ob7qt5ARXVR3QgtPfh4V+YG4LzOt6MSbAGSqLoZK2/7ODmFOCwBNPRGQw8z/WKY7dM7
cxcbTySzN7pO77JLImfL5tMF7T9En04/oX+l+uUkh+lWJ7s9lwAxhi+P1/+cHDl02+i9J/s5+kS7
Gf8mJASymchI1MITn2qlpHlXFn6PMGLD0kBqKYEwuBMaVT2GfBJWVM5+5N72LjQMmFnKEqYRFRC5
NsAWP/tN9Ui54uy5tDFSW9xA7/hFd+zmo00QA3evv+7DcIRmRUSW+wRkvpEmdidG9Mcwbwmmp9mG
me2Bcy54segT441lCYq/JbqQLnZRyphN6Uvnb3HMh9yBXjMy2NVn0GksyYg8+Eh13L5QEVCcuPxk
vgFhd+aT49L8rEhjd1BBOMuYrHZJ0bPGCCuECehqKuhVBscEjG7NirOOtKg4STmQNoshT+Ug49r+
ZR/J+U3k6RKQFVulxd1iXwHWH8cva3vPYO9ADlHPZ588HM5bA+9JhtPyRtaXUq7pHo8uL5bTljcQ
2tj/sonpV3dPa4lsbEEEfemdwa21FrXx7cxAWQ7my3GXS+lJqdWaN/DsLgasz4vLuUJbzfH1xYTK
aynjH0vHH6vDndEeE+Dw1+KxfZkPNBwbkiwUxwi7GfFfQgtJtLpPTuMhojWzk14cCPlQNnfdmSba
ITkJJ2ZH9sUZjhuzQM0LzvFKldPMEvOxW/iDwoGKm09EAfHYXvzPSDFT985ys4ag6nDXOl3cYW2s
LEBwGsOsiR3h1NUxCVblS01UMYaVrPo6e0k4bZa6S1SV1+BRxM006YCM0QBxS+B0Zu2sAOCN8TYk
E3gi9gS7RvkEB2OEQ0DHT65OAdneQT3FNROXNNxp+fz7nFQF17BmLWC/X0pL4mK652PLhkhlKfsK
eLKH7st9cXeyYYy0M1cLhsvcYx/jg7OBKs3fBQ8/na3sFbAXoLelLCDxwfCE+Cuwaem/AmIoWdD9
hGt1wxDfWUMdAVH6jtrJMqfS5rfjE1LvDkMgdnyf+iNjnOOh//Eri7/fkBzclzqrQ8UYAg3aMBA/
JNeqsHXMykY6ppu1ecyrKXZGOIq2QYQ4fHhi7FDJhkXnzG9VYfbxAp4/WznpE8mXX7ohvpw1QAXJ
pW49ra4/cP5/5vQsPCe8HNwTpmzwKvPbrFRhUuc/vNu6mHIV+K+Jw2jovGOCZpzKxWEq1JMj2b17
9zht7V3wGgrMvY3ilHDWioMJb7p1A3873Q/Mk38jIAd5GKsE+9qM44qejB9LQDreNJgJIEEjyI5r
6T3hJ+FhpFuQGWD3VdkBCdHxSUULpofg1h56wIIyY97etT/Op7hJdBlMn3yIzpfJi7HYSKNEOiz0
eTml5hLL4Mlk7mT/mOm9g6WNbGttgJfgvygvaOV/EIN6zAXVrOWYlDYg48W5/3U8HelNHDTB5iWN
5CUJmcRjrOXwHVmrbb+hWjCAU7Ob1Ng2LA6HhrfA95Rz3EGkzskPT8PIhs7TXL8DbIh4U/9i5h3N
eyHN6sru6JywSWKyS7lPNAX7AeN0rW7QOlnDmkL/8yUPzGzyAwNC67Qo7Z7NkJisuvySwLMe0ajI
Enqz0iWzww8uCVaqXxFPAqz5yEEv0Pn6L7jPnpPskV0MHvDDZ9ttGr/GEoovojhCdfwNO5zMrlrq
v6TydfYjsMOFhlT79yVZZ/vDcfHGWqKIo33sSE1Nm8DnISrePLZgO6xIr+/+nbLSRp7NKjbIegX5
fYVYH9jH/FaQkEDOCyLyyUq9aPaAskpDVtuYQCrytVruYJRVo2NwbQvk0JWjTZGfBSiCecLltGzB
Gxs4/Sj7YjFuXm2c0AbTRwQUgGkZMIv6F/i51FM4pA/zDDLmpuS7V3h6dEnrmqnYQ7zEfJoFxLAa
2CjucLKVnDwSLXlFpA+NAN8Mv7X7LfBr56RRnDTYedwwEOF07r1bBhj63Z4pPYx0iEsSQz1Vd9O8
gREvrjaeuXSVwZkjDV8rrrX35rZ5YU0r3xlGyt/4ahNXatX8CdZfYEo0y21X26qM6laoe2rlHoLH
6KFuULbAI+zudHODs53bDvvubaRPvk53WgVnum/rJEM96jjLpEMv9cMhilrEq6YgwY+H+aJYUjQ7
i1YLFD76YdLXhGQEU7/bt5jQTqu1AS0ik54QME4phuxgthxrJl+aIxxnpVd/XOBBg9xRhyquLlly
ckVNNwTZbNp+0Xkj6Tmv306PRXSkgJW3G+k5Jgv3OaKVq/FKx+wB23bEr3y3tDvrviRF5yD57trh
A9hU00nQMvd//YZI64oTmQ9mAUMhfJzr8u0Piy6BAHBresSZKsuscunyH5r5hlIGGRbqhyFKq4Xw
FH3w2SExQQkZiYMQhYF0tDc5IOSEyYX+ESMi52rBP++IQl2+76gxgxNwWctTpopYCCgAug+20Sdr
eLpqWS0KJ0av8GEgipoNmPPPp1qHigOpyF4CUdvgfMJ9Sz07xHjeA2QtxWdOqU5ZdU3rkP2tPxFG
q7asx/0Cd4IKiVL7ZTOGydrB/CmRQahe0uEmz6/wQNacaJ8Gg1VsN7ZLq+So0yB6/sbkjSAX26ea
BP8MePo0r3wwKuyaY4p+AYczLCxvIjvb3Ip47GEe1XMa+LRfpg/0vArb6IFDsy9tDH9Jf374d09t
QyK5wpkqd2qsejo211xxW3M7Mk00HAj1YOwPp08gHAvj4umqJg1uDte46DlDjCOfEamg0t7gQ0cf
rHEcqvNcbaQ3o9ihw8uxgEmoHvo79lUruXJdNc4w7+Tt0dCQWi066QCmKe1lgTeuCRyIlMPihkIB
a0IZDylgYlIAsWFRFLVlrJmLZ4qWgp/zkh27nty8tn9JOUAMGz2w9cRBgeNx3KNmeflDYjOg9OIn
hrME01squDY/1WmFh9YIvJnrlPY6eGfKL6/rEmX2Yguk4DIGiev4ozqn7EEz3ZnUyad4FLTdS8mV
2Y0P0GtnZA1fnBf+rL09NSA72+BBTr/bLtBSRG4cm//iqyKbT2JdE7YQ2I24jM4aKlCIQHX4jV8E
aUjwCn8pSh4ujSTXAEG02yo/rgl8Jt5vdThGxw2XJjQLVUNiCaE9VOLtMDqOr+l5foUns7y5l+iU
9dyTgZoGq0wA2FV3hr0u+kcD3iCT5dljNcx+gMj4jZ7XWvGOmUA9Vof3aJljQ5DgaV5Rk30yvDUA
PZHPXbsIN0rydDvy4vItoHwuOgUTL/q7vtuH+W7WTLLJG4CGTnaumsftU+SYeBvBnToEPZoNBbTt
ZYk0JbzOHz6X6fTl7vpIjr5KqovbQ9+u2Br1ZvcK7lSdzV89PYkukJU6v3/Je20k2my4rvnoNHsO
EvSv3XZOe5dC6Y3QtkXVYA1YH4ZJQu2n+GRDJOaqVbq4Kk0V2JrLnFuDY9k6OfhNQw9lRnZdYntv
6lyqwHz8Kri84N+a9XnjJA19l4Q4mm146n97qLpBFYCAvaYYdhILVea8/duiTyKUjgxCtP9uGHgx
8AK95TwiCwJhZHxwutSBY0zNPqEyxsNTgH4TuOzhHsnm+Jo1yD6GjPwh1a7PJku61P6jjqX/cbyb
Q740xK7l7cKBnwyyNlYi9ssFZaICRzhNC3vOSVP3cRbCCY7AvKHLceTS6X8jRHcCA37LGPXnN/s1
Kc3tL+4m3TXmcVR4ZY641AZi5a3xPE7ija35iepuc6K1mZJYPD6nnOwljdXBG04oLlrEAWIPSHI4
aqkcX09u9S/Tp0FCsOhw8TGs3kviWRB219ieok7ebvvrFynd3LbO1cP6sr9mrYjaP070BJkf2pOD
t59sip8gL2KYgXx4N5D/W9S/miqNmoIrPrDLCBcfs0vuY1Zsf7ZMnpOX/QzaecMZ11D1l8EyBn3m
qON2gkdhkUrGwlPOAjQt5nGmGhw9PVqywYceFA6ISMPyFh3TCptZ0fI6gjR78Gp1FFCZ02pcshU0
M40cvyFV/NkCu0oxZh1hzLn9YdBkNeNeeOGwAv1TcOeBudTRWsYUF3B7+3nH58lgI/LOzslS4AXt
6anhIV21f9F+jh8mwCdWqy+fziqoXM7liJaVwcSpIEedy6kWzYDKjTPrUjyiz5YKlHyeECzMK/9Y
0sS0SXgCDLRykCFOoicXHMX5LWxnl1l/wfHHsPa84oixBke1E36s9vSQsUhJsnTbi07+6VgaFAYW
3eQNMTzh7yGUG3fy9+w3hO3ydYB99l6bNBYY2Zs7ZlUgP52JjodFaWkcY+5w9D4oLdqehBqwwCps
2/TkxSA8Os+/Ho6e2T1iII/aD2o5fil77+uf4JdhtA8+MyNDk3GzmoDfGK0igcMK6u59nXdE5QIJ
gHIkHHS4EAHNuK/jhwMgqtOg4ourvFg0v8SGBEYfz5E+BOLZ7c77ZF4OVRMX9VRnTey9lUL+MUKN
WjlchJ8mFCJJzwzjcP6CF3sAWv1warBzAXDcATeaYd1lCfWkwowqZcDdOVv3nF72UvQguhCeO+ZA
KKcN2AANDWn2WrxnPHogl0kTLZ0fr87Vy/Qybd/C2/QZaHjGlEizsGA0aWtEz3tZuo/0DHGyqhSe
XBDLEdV0+mCFUqI4RWuCkRwFHCGiEc0Rq/jFCUmYm8texQZQNVyAb4BNCyNSgxb8mSFNDqao/QBD
fhJvXwdsWLahkd8C03C/2HFXXO5gRuyV5AZP8ebPv8AWz6IbQIfLDtNHgNLbN7D1oiBRpqk0N7SE
+MSiOaEJpDI8Osdi7+y9jj9VXjwftwRp2GctEO2OAyyIcb6gOsGY1dKJiwFle6Lgp2qSe2qLJfUz
349ZUjU1xoftXfYjAyLJFDSVkGxbU5Hielre1fOgo0/b8WfdjXQP63CKeK8HysCBjckajE2mZn8H
vCmmXBt3Qcg6Wb+Xh+rwBojSWSYBuAQ4WXv0LK4ewAcOjfSb9tHD6OQmO/PllmuA0nS7n2mTLxeU
AOC3+LNmOsCJcYfb/jlFABtwS3Lz4bNDU/S0P+tlcQfxKgbJqjZLF50bPc9evGVF5jOaIm5pBzQg
Pk20xZf3/P0fBw8o2L9reE09eowFbrriQ7KMKN1fyhncG10AQdou8zDm2ek36bfCHjTo+BGVCRGr
XYxLOET/lswXsvM7uOf3nMmC8ny0KPwxdX4vPhFEnDYxDVu8tyFsHg/WTbdXmCQgYMQPK/z5XfvM
/hWD2WfFbmNrvt1zMURj1OPcRM1GdK8JL/7q3KN3cnfO6h2L4mofuGCOoBJkWFiCU4RE8cptxzSS
CQaqUSt8/XHDKt/XvtTS05ayqGFCO1x1nAfVwc/XMsScHwm7t3QNoiO24Acv4JIl+4XPSoGbIyVO
vmxSZpUEDKRfh4TY6Tui8bRRkPJJ99m1oFKOBpYuOY9oM+llhp6xVYO0R6QQP5A1zm2aMtSe6UO5
Ge9tLT0iC5t+P542P5ycPgKhWoC0dOYldEyDMPd/pMF90j3aly2HOqjGk4N1+vqXz029eiquU1Zm
+Tbvf9SwDCm849k7MeNiP4FmnhBvi97d73zcy5bQ1CvibmWLaNJ+YTAFKGEtvbvzMdfAsBSqQMtv
zIH21BISH/mrdxQDD/GnKvppAeR7QW1vwgpWoAIUY0JRu0yTwqWlHFUQLTkD2h5VyA49st/ZUW/r
xnz2hjBxDtmLKrNQuefmo7iR0kvXd5FgEThJuMpaC3R+94PdyXDF+6W9RRvE8CSUVXnpVkEn1VMs
DcID/x8TwFF3BKDkEMntYBYO5mr4nPU0SNWsYb61t/YInhC7v9KGedOdH06mvNUPqEQ5sBovho9D
QoPy7roEFeWfMufmWD1bcYn90LkYcBAOgNhwdaXeWNJisbn5jOe0S4IrZoC1VY2/zpNuSgOsQo5u
/eYvv+d0/WX0DmHFgVmgqkZgq+BmcWcCjEa769zW+MxbNOP5fa5add06T4gg4e9X/8z0P4QtqkSp
x4SzeIcSiYXNk6zMTfZw1HPSOs7Re0hlyYS6uZmpiukrAc7d1tiAuA7h0qZRdEhf+TMQL2ArGOyo
8sEXWcBgBuOTm8Ph9bOBq3sPMR8u6EZ9Cleq1l/U2jXhfXOZlBs8Moiw4eBJX9ioM475RCQP8I+2
9x8VeQRNfk/2CTcgZwvSeT1+/A0gUgOr8Yu7SCF1jLGvs55yJWOzj5RHti6Al7qcSEhDrHegy9e6
TaCn28Yx3Hz84Xgy/mbHUMcu+yNwuI8e8up8mR6+7FaBJjrs2V+ZQy7E0pWANpOrlMIlev/TEUeg
RuYKFKxan9PfBESFOVzYTQbJeUwCFOvtku1npEwDdyOm7s0O7h4flwQVA+zlv8ptgj2DQVwmx8vk
vTqnDLZs9hL4poLLWMMhbaz9dlhYHsqo3QdfK6YcfPdJZ9LjoqZG4C0x4tULqHTdsBvyMlwq1yXp
w/7tKTqTb/yM6Ay+i+W6zQA+0HaPoSjHbdbUnhpvP65nh9FjNbDVrXTYGvMHUIIDay/+MfdG69KB
s1dtkJBB2Wbzv/5a1mdIE48x8aj0PrtzqEWXvzOCEwyFP8mJBz3FZDzUCz4jm3O7B2+iraZC+rgE
ydL26OK4NrDtwIgxPqx0LAr0mAypfuV9nxgPKU0d4CGJK4q2URZvl3ohadI3mcScM38apwOKOvht
KFUnVXhBUXcFSFFlAvJoqBGsGkY08Hlql2Fc9UDLIvG/8jWi2CHXMIu9UIUxLnZf1kodIPc/ih94
q/YDuWR+CDo/fnNIlzGhvWQJMIQ8MDbvo45nMiNVe/WOa5YMXgYAHaqQedn4YTEpAvHxh/7qS4UG
2ENRB73A3JWBDu5ALTOGAVjlKuipDHLVpGg+cnF/2gZBOQEdNoAsPzVFgWXxtGuheTgck3NyC/dx
JWj6Omlr87zBr4Hys2F1xofssaUr2+e8HABVyKQcdi2LxPY5NnoCKTRskQaGJuX0aACesSwulEpw
KkC9cD5V8lWKbnHAGTX8ODuMJpxKzpgiX80vZhqoNmIc7bPPFnu2EVkfXAi4qTOaBMNL6EC8fgH7
wB/EzZSRNrJrBWTTrNBGQJKiz2kBcuQ09qzFFuufafvPuvglodTvuMkfeGidd0+75Pc9MzBCVWiq
spiJNMliLLzT4pV0JmV68XuQ5IFTY8PigILQpVtD77LFDSbYW7fC8DSPgaKPW/gMk28kfweQG6wi
vQW/E7xlNXlTOvAjA6SkT7T8FTjwzCF5nZxXj5CMlzo453CGdfT3t9l195zdNPHLwTjq2XfHYXb3
mGxXmmL2EMRXhtUMCvGZAmj9Ay98UGmqCUidlB5eYTnVijxuLvEnO014EZUClVC960LTmQLfsi52
AMEbcIlWFsYvpJbwhG3fWeiWNgOXZt5asXgo5t4Od4oFpxbu0YkZIiMUhjN8SE6lpTDCE8LGfzN/
rS+xNUg6sxcjiMRYd/3aJ/45u3UVbpDdIII9w+NQHEcXr+203IsHt07up2A7f6B73m/DYIYgjJ8C
ZvD2iRi1Apc12MCyVEikoDpruAHU5qQxhb1UiWHedm7eEkSNhj3s4xSDph357IvJU33AmP/Ewejr
npGC7f6D1g/eedJkxKWmVdBKGcpgguMwMzNb4U/DcR7iISmnSadQgmoD5QX2clE3YMrG6X/w7wlU
3hKA6yzvc2aJzPGUPaW+6PgD+koGn5gauNNvdmZcqIYZpXsCdq6T64Y0qitlgovA03r/x9GZLSkK
ZWv4iYxQBIFb5kkUccwbwxlUHAAFefr6dsWJE90XXVWZCnuv9Y/j10KfPle9ubJ5DJ0RhZn+MHn6
91nDnyMnzyHMjJyWmRb1NyJrU+hJdhqqvBGk9XsCPbD7ujdnp/GoiyxNPo8LngMm1JmYr+BAQXjo
zSK7mR+Ln1610poWFajDIOUsC7Mxalq7Z1UrlqzzK3rMvxZXOp8MMgufDKw/9hSWulO1Ui01upXG
0M/GQ588TEDMyYtkH2OYAvtvuqlCJj9ANuIlU/cRvZewGxAfc35LjjTWDt1bPCNiGWwIHEHA2RnP
FYLoLzWyFhOq10fktBQELHCrN0DGjSOCpfEFGhv15tVKe9laLKgpXmm0+T060OCtSMA2a5x7C+1m
NilMTtU4PwacF10rpoBTeN33nw1LspKwf3zMCwqtz0znxNwaLQ1vuT18WNKWTkMAb8wQpD3ReOkW
fUJNJlwgV5ScTP38tJfJF76YXMt3SRWcCe6uAl0b16cNjSv9Fz5x8txnEioAog2jTMUKbEi8WpRh
hHw6+onjkhk+t2UafgqL7iJLkMBGu9BlAwyHxJcPxXM7zOBv/r5ltsxWPw5bFT4Kg7tPtDbj2ovn
QMiRSPQ5yM7H5+RkSUTPWwN+VP6blBnqiob2iti/KWpUJhuu/mxWxip3imzk7u2k2wLoHiy/GIJ4
my14j4pQN8hrPbou0MwSNYHkgFWMZfbm0w4ABcyaBfXlESFJ+nPpbQH/yIZuZ/LkGaEsYSidC2vW
lfTiLWjw3/fEWDyTZ3Jc7S8p0PLkDbklqNBuPXKpmfdy5o0h2f8C39KA2oz11u1h0sJDzOnabV48
j88dMVrPh/2OH9MfUzvBWmvosPv8tyMQKI9lNyOtpPGuZnlQrcepcORQ5lyKVf+BeRcOYAybXA8h
QJGHE0Y5+8qWPlWPvYaMEkik4lBMrn+fUIdaOgEoMM6Nuz/NQLv9E1o7wlTT3rHYc1/xZOo+53HP
p/2FRYFHknj8rTPlrgOWo7oXkFQ9VPa6H7NcsfU4MEBMNsqU4d1/cm4j9NA3+URwmVuuJy6pnA/6
59ZrKX7DnEFLAfkCZamWNHu477RE/8hwYj+iL+wHSx1nL6dJZ13WZYyjhAtDm4H/jX/ukVs30o9K
Y5Rk00w7rheV7Eu5dLm+AOlHQDbtmcwN880UGrfLfC456lJyCn+b5rXQUR3qmOeX3id5rQefKZJG
FNsg42KZZ2E4MEOQ6ce0g1fvm7xm+frD22b1AdQLFCPi4v+RIWeIXxlNNhp3GtAWDMwTUEh+t7td
z25ORi4TDz5SzTbmp60bowLjitGPj/uemE3Ex0Aga0IuMLldcXw9KZsfgoxJ7TRcpaBpHLM2Gajp
yK480kooZwVHdb4DQ0NBtVBOEusR5rAfvFkNyPvmzoAmsL/hN5SoIeFyK1LMExyZ/Ds0PoGVIyCu
JsJ9UjhC8qRv8AbC3A/5ZQqUmy/RU+Unwj9URsuc/Yr5+j87+16WgNu3SQ+l/3b9i8qg/kO33y6e
DukYTzf/uxKx6Y78A6ukxx41vqQQi9ZgLGA3NgSrSV/oBnpjOh1Z1DTe2VE4PLVP8wmgwkKFFGlo
6l6icDUO4ci/s8KB1Sj/Xqdm/7+hQgPbJWP2PPKe6Ow4rxnjcQmhSFCXAjbh6Td7KbGKtaViAqzR
ID/TdilBbr73KI0bPol6/IV3udq/cLgZbh5u3AC7W4yIkFjsbiiO7ig1UTczPHOBdBbb+c/Y5CKB
Q8C94uwWWtLoEm2uti2j02CwQ6dBBcWCJlRuQ47rh7cR4so3O6tbHFD/z7EcQy+D5k/UDX+vj/Qs
0Zk1yFsOt0voYwiPHzhzNubASDcjhIFZKIFMwMR+F3y9DN82OiJTmShrUuOSxlYORIFrSca8n5Tr
mo9EWXg03M5G576ppC/rXCbP9HF6/TUh7k6YM3INYloD1jjYVtfFmjJt/4UAMuLwUOZBZWUC7lPR
Hdztas9xWK/7s8quwjv1jgYfJYwkVa5stpwjUBoAH3w/yZUt0z5cCCgtxWzAA9XaolRLdvpPxAQD
JEuAVrDfPrLtANmGkrwteOMFjJjTo7EMXOi7z/9IjQxvlOm6PLwcvuBTlCVOyC1mouMZa0iNJ4mK
i8Ktz29wYOB0v+ffg03DpqQ5X/43ZXiQD1umBCl8p4/x9XT93wjL+dRDmiTH3LmcJc/VS7WL/VeN
tttQmslkzaK/LI3Hod3w2mE5yk7wyPoU6uXC43zCDYIcvpp/WLb9jzKjKJeB4xpKDnAAMB+zqz0Y
wreigEQXJtRGgoESJkwyg1OwRMAl3q6/EZfB3d29o8bHt8mk1gO+aON800wQgbHgcfWy8rB7qauW
RlyjJ95m8YCardva+pkPHyHOwJeFu1QQsCqlZA2uD4A+1KPYg9imR1R0bRFcPPi6kQuoDJhnmPbZ
1TsTde4P50jsEpmYz6cxOmt/LUp+uNV1vikm2ULi+I4lYgRrXCr2hYObTaD/R8Y6Q044mtVElvC7
CLRRAKelc9kN1tfpEF6kCLp5J0VKShInYCbs99VsVEpTnf4I9R7qstZFxw5B1oSf/eOECv3rjoBh
XOYPtHP3RelKFnM7KNIrYO/ZoGN+LEDqwXi4phFpV5HEoX312GOhdp0s+OBFZUAGRPaysQS2ANUC
1Jv2cqoJeW36cEMpSzz0tPkJ3ufL7l1ypN6oLrtGKtp7bBd9BFsTya0zSzpLgUJfwdYto489SJ9L
soJ+S4IJ09rppt+f0wRPhUah/W8GYR1Vc0YLijnW1e5nfzi11UiPhPsBcA5BbYPgJhxObA8A4ti3
IJl1PKzCGc2WxQ4ySDn2cCCZCCRt00y8kL3zATMDWi3PsKtggMVH/t+kkdJqvmqMM+zYWd00BuZP
NhX0Sk2w7KvCW5Y83DQdnPDC0bzIE8DMbmgsbJ6+wRoX0eLKbmUkwyPmI5SRFEE7Wc8Zzp8E1Q+t
I+7wAu9e68YxxC4umv/eKYS9bMoZFoeTbs5mbWXO5rItQx5ZREB483luk3uRE8XubvsWPXhNiLzR
RKPw1jyuCqO8w3Ih1deMqhwz8kWrYTJ1ZZ9Ieh/bGt7+ISLhF5axHAifoIjcSoMrOjwzeP2luG9M
IK/ov9NOhvdfZmG8qZfCkqaPBVhpBtXktg4SjB7rj23hvjKEk42mRzTkwqCdhsm4m4SWZWJmI0cg
AvxFhXibF3O8feB+OOLMEhdYKqGv5uL3vIFvWelotcjCT4Z2UPNSpiIrIRNgfJ3idrTWx+Nna5jh
sudhNf4ih5gKEU3Y4+aZ9lo34Q7IJKGiOA3wUAhPJ19uGI5Vw1ovPZzsEj1/fCbwlTlINEbzMDGD
3W7T8N4gcgG2l/GzoAJbnH/GV7gxdounQEk047K5HLhY38YC2oMMDQwT8c4TPx1hkq6FYjj0TE5h
Gz8DRjx8+l6IdbcGX6Vi0/5isN0aC2W3EwN1U3lfxWmQWsYLYSIHyEqOgIsHoXM/Q0wmqD/4430h
bB8xvrA4pp6u8dDiRbCAAfDIowzxuPVNJGNY017WUnLZvxFLIxm6mkvhm867qAAcgxfHfo+HTHUp
MSru5mEVbdOHsSJQRH3aXARmg07eXqGI51UnbGr+Ih0GmXGA3+uqhjGmIwZlsvcWwqsvxBQauAOK
mkibjAyWi4vmRsSorzcvg0+ZXdpDffbkV0jubpLCytJmOiM/RJ+iD/Ggqvws7mDOTNAHfjaQs49R
8MHw4tkpeWTGmR8bkjnWJAFqR1IP4FE/DwPIxsXD26Wp59H0OTvz+792T3Sex3qpkbMm0k7dQWic
1Bi6smesGNdiz/RkCTsmPxbsGdkYDTwqsQgidaLloUFLjUibhBRmDYI57vsr2kP+08CK6NjGl+Vt
sl1hYo0fcUwwA2q4NIgZ8LCj6uMV78mGp38XZzObuSVNkv7MSgQ0ZSzEW0hWAxt/SuMunURjvkGS
UgLCU02LLz3zmeeNJa7yD3gS8lRjuWZT8cdkWhyPDxPjN72WWjLg/AJ8IPb34+vHOw/KY3HGjPuW
0OR4eKbwsKOfQ4QLmmsMNL6eHZqA9PXHuW42e2b2SUqYRFQjKX7g6uQhDTwgO/5VYXKsVpxduWZ4
53cq31hVznxZnG+EwDUJD7maZigT6T5y1qWThEk9jmMMovl8JdNkHHR9hPStGeHlRRXI2BwsnimW
AJ6Hp2Xa0YuoApssh5gEFeGvJbXzuoxi7WDz45Qo8EwGkJYYMDqHnk9CeGZk75Dns6DQZWQZrk0I
jBcbrhaJc8TGJcoPLybY4TTRfc+UeHHBEWzU07yBIrJsJfRa02ltnKiKIMDjf9oUXKn/bkiPocgK
soWnvJmYtohIg5Ehu5JopZmRR0D2b52RKQoIDiTBVuYlxTYQRwZpOj0ax6lCoRAc4nj/CLeUUbaN
hRSdQkWPCdcgNmFov5vpCJ+nUyJxj0RzKQKVclZzxvcrjwedphUlEXEy/SG1APEdBTJRxPegUxxy
I/TS+SE6jjG6ZwVhtP4ISbIjIJuSWrSvmRELiN9KF38N1aIA2BdLAWU+6ruPA3vEeFgZKnvssZg3
JZJUVDzXzszi8gy5M+nIqdjiJyDpwKOrhuKHMoR5Qg9/Mb/oPz4RYaq7hktd2BjFTYqZzgbz7GGU
04A5DIpKWSqS76zdsWdf0AvG9c+QL9ZU6FsHs5tosqKWRUI8BA+O5p94XRQu9zMgwYfDD8sa+T/8
qk/rjfzxJoTXSU6qGFw/bvos7DgCSvPbTX54Pw6k73EMK7SQ7ihQsRTQAnrfAy6/lCDHezic3cZf
fIAhJTg1sa49UjvvoWA7mJmheQUZBJYwvqGJmDXAcZstiGVhUFuPxJegYA2y/06GoNklI+uHcXiq
EENETMKKss9NDvPufVEjtyua0JwsbQmT7ov8TIoyeyYEWSQKUxRI8xNqezQTWZz7xfpB+HFv2UeR
zGsmHTO86PF3+ZiBQveI3kBJk8+5rX49AmlhiQbkuSCGC+8OUYjnnz2ktUEFuwSzRsaHiNqmNAQO
xbQ0ytQTNiWTDrSro5E5RckGMC31Ahs9VuIaEZF/I7K5s6eFeYPGv4dyikMHCmcC99L4PFbEjzHo
w9+5H2cD6TIyr/gAnPi+RJlB1PrtpE0HIp/1FcKE90PZcx9IDwxKUr3aw9UDKUTL8X9XEF08bBCQ
yNGi8hhxUnJKnf8yD0FmYszyUSmytzGim/HI05BGXriOhKIT11rYECEQ0ZiVgqQw5DE6Lt7hcM6E
uP79TPnvY6bxDYcoryNACT8r8cHshf9VtyhkpzV0M2+Tj7ilZg6Kmg3fOc+P0CiIBVGQITf0tg+Q
qWnxMFcCx6/gRIf+dkcY4wx54gHvzOIpPFTN9CYSX4SJBgbFvgc7t/ZGbKRfs5fsbj6iA+CNr809
MYa8e3goInKLkrcS3Jo/z14TxHKEpN0E5IZUPr3nOAH+nlhCIUhlaGk/uM3pjDW6PewxigvRKKqK
OCgqhCYHli//g+BFCivcV2Lxln6Wzi8E/43XU6in4mk3q6wVz4Gp+EAlRyFoxf4wVq3b1fTweolZ
T3ycEtUoSvCcihiBGi0psrvt3/IaXwoqVErjOJwsuQj/tBWicq8AU/sYnBSDgM17hRXYzgG7iFPA
4vBzhd9Hc3scpz8SaPm7AuyB/MMlSxkiEEiYp70dP5fvpWQWgC/LjrppqJ61Zp4V8wrT0oRYFDHl
wAGhpniNxdPS75s1D9i5Olf2EV2OvYHZREcoglsumFZxk077/AT8j67jc8T9rY4LOBW0zXGx55N/
2dRi4DcDWrujYYNstHt4Nq/JKMZq1q7zZWOPzGahOCpBmcB7Ik++Wn54ZrFO2QgzhLALSI1nYifA
biFmeJOE0xvT1guwDjbpwNyP2Y74GQTLq/69YoYsVDslfG3tmKTIfZkbSZS0gUdrqPOPl/OFsNIp
m7tbhC1mAZzq2DTvKPA4NE2OZtQTYY6VZTZwr8s+cTNL7HngwEzzmPPEXpL20HvdHDBuskYI3UR4
gsqd/8IbNNcGAEzYd9hdzgPzGQnmUk3Yi5OSj4rOZE38vCRDtVOG2t68ZcjYPzMniLBz/Y71ru99
Dl3BXwEyxjQaVWh6OGnvO6HnopfIk2Nlw4oF3jzZMg4MUKF73A6LQSL0TRB0q4ynAEORpTLN9BNa
b4mVDCbFTnKvtHUiELwAG+UrBDuZi2bOz2wSDz9YwqE0GReRjrkqJexKgoUCdROq2MLntvygHHyi
j+IJh5GGV3C/LDd2t0HEZcuJ7AKhMPDSCkaOQV/wEBmgus4/wFvC4yaH6A5x58go8l1K14gbQddc
LzL0Dpj24KlV1BA9Twreu5pQMIAi/INosbzR+Lx77CSrO3/PAr5+MC4CLvEgY/z67Pl/nBc3mh8x
Y6WM7WMZmuhCh3QfjSdkHA4FXpD7RDiX+rNuOlrIf0N6f93RQnLzeEjIrk+g/NBpS6u3Hsjm43gv
rXtmD9fFrkaEyShzdwCZ9LTTg8GxF91PT0um9EXAUXYvuAZNyBcxYpUNn/jkszkFPhO25O542w83
0N0uu4pQCCAZCC6HbpMqKOPZP6fvUJshrPJkrg6iMq5eJiyTBVfwez84wwDx0b7QoAmlN8QE2jm0
Kk9TaYG5n+B2EXbtcPUDDceEkvCUUantjxzWEBAIp4xK4jWLgIYXYj5xScDrnQDLNbKFjGourWi2
Aw0VuKHWGuztzt3vTfrY6Q53X8YBckcqGWpvY7nkKgwLpgGdU134nq9OAXbVnyA4CekKZlprXIKc
eVlMhhja+OTddZ2Hr/SWfNPH8RJ+EjKjFa7/l9W4XfTclUjy1+3hwxpPTGo0cqU/FMnIrNGoTZZ3
t5YN1tE8Vaft5rJX/QLpoTDkAPWhpe9NtZkgDiTaPD5ukTT4E/aDkCprUuHatJsX8WDdrutIRp35
di9/3MUD2kV7oq2XIka3tV5MiLPSv5C3iw2pD1cxQDNmf0SFQE0LCdJX8KjwS/Qh2c+2Tjo5zWj6
AX2jUCTpcYWkHwApAUHsDjlobB691iwF8h+AGkrrPmBIO8n8mrya9XfN0tFYfWxCcLlAJe2xmj14
nqfVwH02FpIiCQo5Lvp+vpRL54lg/EV7YL0B8B2k96Ep4ZVi+9H7y0y2kd9Lfxxe1c9r3x6v4mM4
MKzXYcAqooPjKX3FqIGAaTxdsVGwcXXIWuEQ0ZRx383Jfnug+sEcIoe3lyftCa5iYlqgZKxs8KYM
IdKd5WI9IpBX3QKSEFFA7AAnbp52sqHtKzCLE7aaUNHNx+lLV4Rfed1k2wIFFHsI1vLr/1QC3CmY
Z58wVWSKAD9bC0zqMlGn15F5T15jWJZVjfi/wrnI94o6mHNkcZkgD+MU+eiWklvgc6CS7z0qKjI8
NLubZNHrauesWBekBpSD8yvyL3IhDaYPlBtCZ6yg/DrWLl+L/wMb4heCQigRqWCxToFAsf09bJTn
SK/RbUDUxSkn2xpHAXUUE9VX/dL6rukZ59eCMz6OQPpgzH5Js6qCJ9P1PbjDzyn2gMciQEhPPycV
dqXTMRIycvBPqrZMEDK1OV8HBX1PtTnOwtfhF7wLi2JlwhWMAWA/qDvX0uLhPgkJgq0SwtyaJAMQ
+oazAIEZERHcbbzikM7jcnFjY+YZjVsuGcEOC/kz6By+EJK/Ao236AGV/Um/8YhTZ96iokQCdsJQ
pGrWq6Z4yR3stJCVBkauIkSUrjS8Rn429AcUikxVvi0iP/q0NQ9jonZHiLM67GU/oMvLVC9sbZJx
L/8c5G1UtWmktOrmYEe3wyvodnir0H3waE6GEB/6WEcqz5vMyfWccP3L0v7F38wnyWtz7ut+RR0O
RAvCLMAFKm4RROP70aiL2Hq0aLltsE0RQ0jrUrX662z307EESut8imPiJZp/vA6r8ul6Gm6+uF6m
n4COG7vLrSdW5UCfyK58twC3ZTC/yqi5MWER0XYB9ozFu7jHF+I16dUTwQR86kKqs9JR/sNQeMM3
7DnkFUbyIRY+LG+jvYwu1qqmCAy367sHAWSRx3afVeQPICRFvDNGTsG6dls/qGuIeucGocGLy/bt
MTT+Zt0mG2sxVynYusG79HAHG5SnF8kSyxuyLvAPKj99MbdKK6BOeFJABqR2FmQuuhiGmV7UJO3F
+nDSg/LbBEaw5G7eKAcDeOntmo9TyU1uh058oBgRkDjzTEEYVCGhD2tyDc8q2uR7ArXkgzthrqPU
dnsWDiO+JUQA0S/YuqrzSV5YCvH59px2yrnp0JJOS49BqEZLxfh/rxB/yNfcKu4vW3JGv9St03YH
9DVAjc0zidMCypv6dkqEWjSOLwvVhidCUxqC5tUQvSQn8EQUIwAkWvRDJq/JANMYlUS3uKocYe8o
fYTi+cMaRG06jCSwF5bE9Qd9ZWYTmr3EfRmMbPnhfX6QaMr0PoZ8Qpnc44Srk3YBXn/EN4zxtpsC
y1MGgo/zGtI8yPERtdhWBGg9oKrZ+uz7KzlE08Cy1JF71KF4SOQ935jTOpqIHtX6Hpp5Y7SZvPgh
SNE5d4fu0HAmF+Kv5nad6svn5I7ILqPxurEvD2u0GzqQVR+0T4SUthaVFKvG/fbGxdu8skxlJq0h
t8Lm5MaHI129W4wF52sqDiwzywDMJmvTh4MViz0N73SRfRzFEoC5ateN2YC/1MwlIknmibIbWK8F
1fP5728A7jx+DeOfEigw4D2PZ+onjxVUoBBBbxcBzCjmjMn5Ovlq8XMNdgwKHTrXfKoCjDXzLe3l
lOsJKnd4tYtOpEZcT/BJSPU5eMmZVEvvEQGNCWIGoQv+lm3hAEzcRyaa4IKHV+Zz1sKOnJ3WHSEG
6pApowr+zTF22CPmRsYMymec0RzbE6ZGNijM1Bv2pgoHbIpM0JaEPgj0brbA0wdk4cWrezj4y31E
aFjw+Fqty46EGMIcgy2N8LPHToxa6C5mVxdIokTr26Oet6IpsY6fm0ciuPjnfOT8YOE1fKAk8cEq
eoOkmYxISkClvWWdF5rCHuQwsu+eODSGdhe0M7Ljky/CxhszNWmUiGWfOxI+wVzZU0Fj+vP6rzu1
f7J3Fy6Ya4DHDo8HbBYbBf/HUtKLzshYAyEWbMdF2km8qUI/OGIZxHTBFoWSIWb5J0pZKP7EMwz/
eIRMr7AiFOh3L9Nm/bUZ/zF8qTaGEbJ1hCQVMi0V/8h2hiZWQQ2CdAk9A5cs03nEQ8aYgd2BrxAQ
5zPRxVHrDGYk/wc6MmEEf5ssbCbYYHy2QjDu8sR+zcmFJW4uy2Z1VM4/+Du0OfdAHEGLHu2VnJ+S
aiwaR0/y6XszHOKYVvy7ubvH+Llz+5kmP0zJrM3vOQ2CiCzvHoQdNA3moOVggSYPmSWuykjed2O4
VTz89fjmfDgQBBmc2Swt/NcGxSZRM3YZF9Onv50Q1YLMmyE6YLoluUmIM3fwdOPvIvta/MFacO39
/TVBvY/byB3xSFFOzimLNX+C4EoYWNVdvrmhBAiymLAG08dCVkD8kB8E+MBjShZUoOcmF+MdvTgA
p3djRG32cgh+RKAyjlNRfyQSl+Cdjqp/PSF2A5BTCZ+iTI3vCFEAQY19AiGTG5Aw2hhTUKhIcXug
7EOXqbc1rmkZSimGIGTpb2MbXu0SbeJLBGltQArYg63mQHE3ov73pl0QfdT/Hbc2xwP9VIyDYogr
T0VK8oW0R6j1Q/OYO4hWX+PnpKS9ygWguv09n+Zw9dPs96lFdI8oEDRpfzuxgDcYH7B/lFhT5PBX
wVhmJ/HH0TlV5gerH/q8FQ9w9MWh/QZgF9CBlHxozymoxzDVlUTm6B9jE8c7UYDsjVCb+Gjv6NvR
bY2+jsA0jJxVAh/AKenz7kk4PFXMvm+P+NX1wFK94iRyYeUZvmoNg+HXunEuNmeJQ3KAJfy27Cdh
z3nueYwHVrEScVGvQ55i5NmjlsNWeiKNbM0MhmGBwQxO8mLlwlk6hA+/J8INpDIJ2KPOwXRi5oxg
ULKhvEeS45OHIE6VQwUJAFaumrHsFQeipiaSR+IqFW5dzC4EXrOXQR68O0cWqg5uVeSB/J38jxRY
6wv+WfdWmMDDb2QN6OEWtwnnOYjX6nUSnhtjWNp5Zko0hmJR2X+4KbEGBAx6AAExHw9yUCHSVBYt
4EAzr1LCIhh7IOfVDWNajCVlxsKCcFB4DBHFWriy8XyAQAEY9XnLGZZFhgMaA7TRI/LfM5gpZuT4
Cft/vNkwxQiXcvDffK1xw7EWI/PdfwLt75WoR+R8CHp+0DNUsefssqwiwjmN9CRod4DZcI0q97oe
JW+AR4QMsJ68sXFwQzeJ4wUag9o5HvoRenMsli5gJ33I7N/mliCOHeZ373mqFhkcqkjRGiya+dv5
ElL28SDtDj17KhSVX/OyuLmrai6jtkEAcDgfiZCb/5EVGZJEx+1wsUQcQx6PAkbboPYlG8UouRho
XhgSSF/CbCp5SX8LwbgN2TPqcTbuhV+iCGH79fPdlmh7HfB02R2LPPrXwtnwsjNWjIdJ/yDPERr2
cCADiyKKr9Ht5abEDI1lbcP9QuvasYhIMBKCl3HmcrRc+CKyvTiS0UXwHfVXwj93Xepj4vpZqHrE
daMJcKT5wxu62HDmMB0rPPthlXZ/4q1DNUUmmE6yJGZuil35BXGjYknDZcogT7P6vFjlaGyHgKlX
Y7UT7vDrmLwIQmlEQ7PN0zAk8FALRXTPDW3a09kSOTVatRPenCuaBKLB8NcJfQ8BLwvYdRMJzrLl
TPrGMlGnBJShh0jxrvyHfCljJ1XDfCQXZ4QMF6unukCy591J6nHRQqb68rN/s9PhIZld9lppanHv
qEeoQkGOK+cq+mzNEUewCAoeAG/hEYfeoLD1xY/aXyFlBtt52xUhTR1TS2M+DvjYjNyT8NSj1HHv
wfBhDmC9yb3mjJ092fB4B5Gh5dEFYzYuGhr0SCrgbuuj2MpsCRUnS6DDBm5AcfrAf6yGix0b7phx
AxSZLkXe/CPC+OQu1EX5TJRrtlZFSsh31bdVEWSiT/LZdy4HN86A+ZaHi5EAlSZubv+NoaodSz2T
yf6VoB5D+09UDKCUL7Mb5/Z9eolvywIwI58MW+N2eBHCUUy2IKcKEZq691kqTNgcOdbyCcU74upB
+W//5jqimsEYtruKhlgKGiC1KoJsNb+npwMwhwcRjXiHr04oeDMgHKKQbsu37eEecPgcRO4jPpjp
iIhv8ErGtGXB38gf+YAkiWD+fJWngKWgVdkf20JQ+aqbU2+Rhf2QyQMdfc97+Ag7uL3tLKrO/BcG
VjTFZAXco4c/OvfClNsJaoCAbvt/gHNS8xm16E9IDkgKAiVBvhF/gABd9jwVRm9k0RRI7kntcoFP
MpBxTiv3+bNL9FPYAYL3jA6asBrD4XVmHX0J+D7ywQ6mJXgx/TgOLbkwZpM6yj3NzXcM3CEBmqw1
H7umSe83Ze2bESw5oe2OPlIKsSwKjd4eMQfRkPQXYDWrsFELxS8qBbZJP1AnVPJYXUg+OgEncvIF
HGSdSx4HeSz/4TFEECAlQDEgHuXHH1LHh8/pQXpXsQQHq2Z1ul0SdkImjKxsPvR+AXYzC3FBQgpi
oAV2I4+hlahCNhrmoRvCJc3QUXJjVBEoK19pR4lR624B6dFn8XduUcFfZmjjkWIyLrj8PShtPcLt
1hdT40QCpmzI1UYPz62Hl81YZnMNHNwJOyrVtTW2iuHuBWY7R6bLw8udegd2JG8SnkzoBDnGqYri
uyg7NJkQe1Y9Q0rjltM1/J+LtOg9Ger4Nerll5HoyF3QmT+oaEobFKthCZXJGSzgINwv+sZiOvBu
jAjgozp/E3ApVa0DH0BrTW8FsmIGuN+8F+TIHujyCurKSJ/EVS+bOZjjtwgABXi+3fOF+boSkZnX
8RPR+I5HgCDMi4Ogv8emLq2oCyIEDuGAikuKIZe1QjjjLMZ60CBWG0831pc7u/NaBqZ8OGAlvLQl
EyFxa/S9TQVel5NErCyYZRuCbppl66Cj/xx7geZIlQBffwFo9lg9NCY5lHAiH/aa1ykb/xek8e+Q
ImEyfm5nyvG74XRTyOUA5cv5xR3rt9KnsE0CCYGFwu4UMNpKYGkkDiJd/U2GCr0jOMG54qgg/lhO
8XdJ7jVUnkI0q+CNWld1RbIDy8vsDJDwh2qbwQKXSDtTbIVIvozsKlLGF1CX203h0u8zV0EaFlkK
wQxzKiomeICm/Rp3J6pvEgR6rrpELuve1jX5E5vWxB/H+8AuQR3L1pJt3flOSj5ZnoabTR22U26u
m5v3TVWC3tGr32CoFID5H4OJ8Iduhi6XkHximqS6iparG12/VGIahIkTKuugNSImgYcYR8sUBfYO
+o+oWnOIojzkELP9t3u6NPyWgHTejhUeCCHaogMD4UbDKhwjfWw4vCc1Tna4GNjrqIvbfY6P7BUM
yC5etkvEQt3ysTtAvpMRqM0VRw76tiKAi9PHus5YbhC+8hVOXmPaCkKW5vWIWJI+26BbUdT42n/D
2/hB7lzMbEHyJgJX2VhtDS7Bysb8b4jcwePP4x+8ch0WU84wpjCEjB/ivv1VG7cnGZ03MrceqWsD
SwIZebsgtEjDoZsAzLJA9ht/a8vxxQKn2VAfccS044eNXU4Ro5vkBAhqjhEQkynhNlxb86t5iTMf
6gz2ylAcnbkNXcsXy5aY6eRzS9IojhwkSbK45cmbFR6Evn3sJi1bN6YUqx/33VfUong5C/+KAiLZ
kWBDrMpEn7LAYcUQPjxoSq8D7fT704rR9FiG2lSnXwMNA92zpFHONjeuC6eOkTRTyuEMPFyC8y/6
5cpvrHeU2/X0hy6dPB6MR3z5F6eciY9Rwyy99UiDCqS1eCxzO6MeLpt0oY5ChLJNIoDERYILZ4Cx
r7qBcVO0TgiCU+5qkDan8AS7c4H5R4ywuqaYHvz3F8cunwTlbwjWn1nYIpOkTpxVucfoHb7xlAoH
eDd7hVt/NN9yu37j7tQna5Wl2wHIHl4cZmeKcp9zyJQMvMVSvM+NoiwBg1bWDX7/klC9eeVJIKnC
fEH5j+aw9m/yWNiA/SU34phtDESFdMIZyHPIjrfmFQkHMbz6UYxZG0ZZQ1vSSi9DC708EZxbkTs5
5FQrGP61WJxufLJ82mJNlUMtFv53xY3ITqVtqfUAmA3x+5H1Nxm41fqgmtfdgMlydaOq8WXjTMZc
r7ik7wqDEEC9A8+DFJ0ADvOdVJwONxF1g5OMf/IDSCl7fTwgI/e3POK3RiWyRwl+eu6FzLiZfHJD
nuf+1cOuNyN1pQ9WU0VZyIlHVR8LpDhjueZ5Qi9WS1TnjK0IkFb878FcNP/O0ei/PK6Hp8+ePR3s
fn7uCHRg5NkK3+lkNOG7BKh8nR4nojfwQ1pPZ1p7xTg7ww87GE452zk1MUkg3jfRdWygIlgs0y+V
RiNmgf6YpR1guKNQsCeSFKZbokEJwCVueTsW2Byu0O+YP3WZUCnKpFLhZYDV75xnrJHdyIBF7Lat
0xYLR0mPkKklVFIvq92FX5BIr50SVMd6fBz6gIUkwnaOmptH4az8+YSowWDYK/ovCZrCyAhFweCE
VseqkAR4L3jd35RIAJYgwg6NTqT4Ff9HPznJQ537vOQepR0YOJJgI96sHO1IveM/cXFl44KMfaAz
tB2E0JnYoswuMw8cfPztdDME2IyXWIBIuhTZFpg+HRZcfAzooVEje+TbTnBSMkEXS7ivu78s3R7J
3UlwWReWiOQJ+9gXsOgzfDfni3cLhwC6l/C3GzikCTqcxT1PSOkf/rFIwVX7Fr07olD8uyOcq9gU
wqJYeYo1cpe4cU7Mkqu72Iu4qyBMgeOARfHFyO5jPiFpQlQqsBG9bS28rPo7gstZTS8c5DoJdzWG
DUyJIGwMh4B7R/GjXRFZ/MiTuUlA2VueGFxxKWGJLs5XFuWG6QpQfbqdZX/9N7qQx8VY3Z5muX9G
DdHrAcpEiJSMtgj1WCicQEpwYQCZfxgEwFfN84Nl+eNpsIKizpcgPHBIrCRwSbA0fKKsZDhKAVB4
8PkjvoLsiBOMMFbmumm5aMekpmL1IUeRC+W/ukaENglJiYw6P+pPZ7qDWICvXibjDyvdjp0blUiE
FgkPDrCEVZBU3Q/FbcS/VgzIGNBFZoVA7DBFDoHzKXUQshkJe8J1jNSacyb4hDgWWDFL+uY4aXgd
DqSmE+qZENw0E9HUyOKjDp/REnTnwhQ1OCYVYgu8Ncgw/BYW/ukxhxBFNu3ImZp3/o1seOUfS2e2
rTiSLNEvYi3m4TVCoVkCIZAELywOIOZ55ut7e1bfvt1d1ZV5EqQIH8zNzP9N0iHUlzuPHe7Io+hP
RD2Mt7L7NQ/A2ORKAXqz+b16TRMi4H729mcnRMfCSN8Cz45n6SGm2EjEZ+fpdlSzvFJdyxCFNSbf
PGlRXNTnzBKMMJY6ENMA2xBeF91yzd1IMPhKkMtgTGU1Qh4O4zJ83fof554283rwwEXJY7LDZO3q
vnE4vbMOTHpFxAVM9jBHnyGROfa7Oc44LhcVQO3hcEVr2RdQ9jW8YA4pRF+ZLbfgU3zoCmdo93nP
zmZMxsY1kdVCgJhoGg9OFVNyXp5A3tSTOBFi4Tg42dvpHVNzeWQM7LCHwz11UI+7dOv8idEDk5kK
3NsevkqnRZqfiS/kHrRWY+ZkvUkLIe9aRc8ImhkGGHxtel0wAAQH2ebEYCV7Qwva43N0BYciry2P
eW1UwzAqgTH07/BQUl2WGZbg/jtHWWnVofhkxyEbS5M9RVf/ks4m1LiCbdbUadQp1iUHD+R1wAOF
wsQzK0/RbLgHobPfftt5xm8mYQ7+awhxJm9EffOHyq9i2gcbKqjTFghZe4Nb5g3/5ssQH1bN8Bxv
Fd1q4gyJJ6A1++NmX1PqD7bhLF+IM1r202lmrxG7i4iBHEhCFWMj+7W1qifm7WfskveLbn5N639H
8HnESQACvbTun91G/xDu9HgjxsyI9SHKrNXGykXOJ/qoIxM9orHYGWFOHgC4Me7vUYkBvwIAAUR2
BvTtGKSyXO1CG3mjRwR5xiDurjZFC1ID6CbtwRh5t83OJJDh4je99o+wkUTxhJjAit4Ob+QKG0Ut
UQu8MP8DxeRXz5w2XGz3zGjIEGJJMZDNHoBZEtffWdfBfm+QnPuM5ulzUI6bVvHw9mwHbVjV8rRA
HWffmR8hqLBS2CB4OHwchrlyMzG6Bu36i53FaoLDhEN7xJH942h5u2VTVzbmMJGCC4A+a8KiGjTZ
alb1u359+KiwtQCrHqpVRnBo8zcTEg5lEcJxD6WdVx/ecximg6PVpOCd8eZQ1cuYswJu9iE/csaR
Ry/vZQ15J3EYueLJe7BUfBNKC2PRgpK/MSTIulSlgxYtLWL9fxJTtEvqNb2zeqBbPAxGOMGGamk9
2AQ9DKm2li/FRE9qEcSKVoKXHBarv+jiHMZ71eFfCUBzjRN3U/nN/bgHRmgftY3EPfJrt7KNWwIV
OvwuXBQ5tvCw37BL+ODszhiRo23GWSyKrOKA9LLXwy4dKrwy9wxANllbdPcZ40FQTFxrORh8NfHO
tL/OwWPMuQ52g51XTyr9+0/yAXH08EJLTBsi1CfdxpJ6sJZW+9vRQc9F7clUbMRlBroGp20OYVVy
n9aMwk8sGunp3cP6gjLenW/Vbnr7nXXemRn6K336O3YMWGD5IxxChXyTOOC/noIfCbEuPDzT/Wth
E/hLvgV9r8KVhFm6UIsxodp7naSVQCgcVPywM1zD32KUiQ+E3o6bjBnwK9EPrOJpI2VDBz8G6Mxs
xqCm/bhjJgjJAMBAcz3hcOHT/8ANhuBD1cCdh5wsEsrRHRcxUpcEgK390KwzsHFxwwrh7Vzsr8GK
OPonikdJX4tkvFVXBD+8BxAmXh8KQuJ2Cmh7/nvYIHoK047g6jQ5hZ3014fygtEQ3cI7aAw2MCLG
omx8WR3UFrCMNMYKlEh1EHnVSiFCY2zR5mPc82rwA1eCFahPWFcTgagbMJtKd9BTfs6ubXUH6Og4
h2/3/vcOHtMHikxhf7C4CDkJw2SYaywDv1NXK6pLBoDYEm0JKf+AWvuaXzQOTw0HPmYMAHWZV1jd
crUx80O4Id02uJC91Y0Yx2HqYCzcRzR29vhmdjlwbbEPb+4jEEn5L4Lfre5QbajBf9TkL3aT0REQ
wC7+A3Mt0zVYB9hzzGKCvEun+HB2ybGOLVWXkd0HEI25Gma/ONEgLP1HCIUIJ/JlpgcOYy3O8rek
qjLUD3xwB9dGVG2ZsCOWe2xuBPrDaMHCJxRqwpZSF1NqU5GC94/5DsK3NZtUxCiKdajWAWhALtYD
4OoFYApxpiKzWHHT4kCR8LfM0XvOI94EFX9DVUWmgJyNI+XNhgHXpLB88kHhXCKOZoZIhdCzuxCs
PaoL3hiPc8sTxUEVnjsqdd6iv4NFah4EPia7Q4qtN1MsdxfwJ8G5gZaBA+C+L2MoSCdYZVVH3xBb
98ZkN62Ee+4sbhbMvvFXdVhbanUX4mMvJQvnBmuDSr8ZB1ZRK44q63F4b47P2Y7NK5m/5ux4RpEx
KElXJYoqNpsGkc02uGnExikrO+0HFBtshFpbSSb2x1QSjJensyMWpHev50y22yEiHcbN4kuAOF3W
T554azdn/Eb9Id5lDzTJiFahQIHOmS2Me7Hn71mNhkISlzcilngZH2Bh9lB+CcwA+DSsupiQwYWD
MWJT7DCBFp8YFa5aw5dazVhsyfrQ8u0u2VIpWBMfnpN4wJqGsaAy+RrBqwo5QBNWSJOudkwgRc5M
besVKGNFRFZkQQlKr2Dy3DTVZAkHIHE1C3xZKNozI7K2R29hTzSQA4PtlBpoHiMuIWIG7sOuoIIi
BOggeFgFgztEMQd/FmCtubWTCxbJkMGSmrCHGO9OZu4kHqesZaL80IwaWf49vo3Tcdfmm1BVUufi
2MeOmZPfG7BXC/G7fKidGYsXG3K/jwIfBCH8K0t4skbn4XAkS3AHqIgMZvKInrZtcZFg7PLheW9C
SE2Gr3hlP4ObJsJZ2KvgZxesb7WSi5OyFbFcskdzia0MehaMndMAyTDZmINqH7eMYWSkBh3ox/zg
N0ALCbA3JA20sO3dnG1IGNAkLtSgP7UEB3j4b5hwvL/lCd+/0SFvW+wm75nhjFHIL3aGbMXwjyv2
mXgfwA/+GRbdCm78YDi8IsXGtszb4nHWtE3Y0whkzhFbJAd3GzWOAC1heK9ZebgeoBxZwLsP885e
LQZ7Z7UIHZRgsYi2fohY6n3Y5GZ+J+v32cYy5i94LTzC1J8b47RDxSLjF0jDvc+AsbZ3XqJ9s6TF
YKSOD8CJ4cwzX8Ld/arTimMie7JaOoXlzqYs/vrdRzrJkjYkhGj0mRuaFEUU/82B6rBn2hWsLaWk
g7/vf3RYc3hNE4ZjFCXBL5Ix4c7GXoQBShPtufOc3lichwUAexx0Stv+RYMHw9WTnb2JWx457Syc
s9yGiorD6G3eSOVuQ2CQAA8UhgnvjUqRmy25wB9rCkQR8Jr50kw6GiIspDlP/JSdHdyCWckMg1vK
Hr/5cfS1roMarnDvvkXlVjXTKCoom1TCDl+/vmVFKNWN71oZ4F7TLwrWcScuuwRv/hzMgRkNYc+H
h1eb9zJuzp4K2686WSAazYZaRlHUNHbNngZiTKT4X9P0RHB3N0l6tFIIkdIeX69O0hlwBG9Rea+q
ZKbdklxavtkeG29XTfgAM2uTDhmnMBQ3n4Dc1RquOno7gFAmiak2fNBYABahNWA5AyMuru2XXSCk
uYSCH6NXWWp3XK7RqXtpb4K5hJP6hq6+xmpwhjm4AJv15GRaWzdlmx0P9OIzKXhDKQGcGqy9hYGf
f+8/kFvswWjfabfnQoEC8I23+zGCAQsc8un579TnwhIOV4R1mQPB3niOTNyCMsOWjwoluX0tGs5h
PmiPnDxnA+8cmSeretk5t6zYdMBJUFYsWYVMTN1X1MBwdHye3fINTYLEdwhwUXrB2IGfgXb9iH/c
swNP9B7QqpCjICVhm818+6WKKMMVCnpo6fofRHQt8OV/ctyrR9TtUoNAdUpL6sokWVYhKCN9BirD
AjuqGrzxKUdo8ooWMEY3YenxGQjzZsFMoLMlw6EgHD0RaznLHmVzeRpX/5iWkp4nJaeWXfELpr/W
RXrY34qscB0wHumhIWLFDGA0tXFluqMowCBzFALcKe+sh86D60K9kLYxT6AhNmvR4r8qrKCvRb77
vDmleKwyR7C+jgt5nMcDheBXhv4Y3WVXo1QlvSTQlfg2QmE+zjuq/4ynb1O87Oyps3XaraoytZJe
uAyY5urECrIq0Zwzqn1ptlpHPh57xCzGVlwt3sdrjI3GLC73JB8JFnCS+cop5EimUxt2cAYpo/5e
y0pLfB9FQpAEVSdAzhlxbS5ciIRAMWYxNctQB/e0/Dqt/lm2y1G9pPtBR2/so39FKHjLuouavwX+
2v2xkN6Mx2mKUuDtjZlDU6wLAAnTalixOC/B10d27IKFp/uHdi/4t33VmD6U10IO4pohE7UmbFCn
/c9iTRmQwTjxI5Aki0oLIbHsmZfdnKy3VEF2Kp4ED0Ib+Kjvlxs/lbhm4o4z0THriVxALJbBsnkO
eMgaN/h9zzA+/NPFerHLNbaWXR1Es2kgVY/FgUjdg+ENEQhzFZO9SZ7ZHRMkJNGl+6EhClJk3HSm
IKo1k1KU1gEV4wSbEhTVxQHQ2bfvTBd4Umq6Q/43gUijZSMirhgkNpw7wCVx2A4Dl5P+7qO1Remc
3lbwcV3ku9THMPFiVLyghDDLgoiFjgibA0vyo1tarpQ/oD8yi5i6JScM2jLpk9S5JAVCT71h8EoC
2Fqa5ajcOB4WRRpzVa6gLBTFB80F122NfQTursuyhATSkjBWDlGycVpLdj97oM+vVSqbQ/HjebvJ
kvRC/O5T+hE+3gjmurq5CM2NabcowlgJNK3tNEmUBcJ4wfg+XwaXc2jbA9aA3rT/b9Hp2qkPfqwR
UB6/0PDbFRJqzZUMGqQABi4z3rMkILgS/9/2SkYFWcgn6Mdd7go7MliCzqbrlpUkAFINTNKd/eAG
q5cZa+2iliWffazJu++BY1Dau8mV8oGl2Cm7aWwqtO0IjTJJQJS6ofO76cXwkeM4PWpwo3aiZC4p
JY+QBUCNePOamsrHAA7xLLMxZn4yHXZgt8Nn8+/5k91qL6TPbDXhEXGKltk7gQdx0BxsRN6dD/+z
G9R5qcTGN0ctCYpiG1PscmyShCtLyE0OY8y2kxSjQmT6FHS5k7eBkJJtAWJOaqRyYv0f5VXJC2eL
0cBFqMKOu6KLV+7fs8+oCvLWrkFXKrmU8naI8R+Uo9HHbn8lwDbUa4JHBNGBbYdeR3iieBCgNhSx
Io/4pChP8LtjO1LfL0+Om2FVEDVsxmW2nMCyhMOGFmZZ3dgcGoERXXpCog4TEdVcNHmaFDp6uIOo
Aglr4FASzdlL626Idyn3dyZWAxPNg2I055O3rizaDhDr7DW7iJrBOCZ0UsxwoLHdbSAI8db+euqp
4WoWLiTasv/YR62gyb24RCRsUaII7JPGNs5twY0x9LDzr2aDMy401oEQscEyHMK5IbYVdZ5DUY9k
ufmWeLyh0Zz6VCRbC0O9lCMOLxAa/2+Aw3w1bmK6VyE2sF2ogMVKbOyYDO0ZtQ5RrJq7rrXk/qND
4PzW8fzdkWcyq7jOebVtyDt1u+O0VlWLqXxsnIFTbzB3tQd5eHLV8OgMr+BrlAov5jX0m/sxlEbT
uwUscsMQtaoXm+wQ9NAAclBYbrY4BKvb35ABw+CfcvxE72qoxKnXdRxu9eqSr1aDUB25+1x4lrOq
oXfnh86sVSOGKWlYbG6NAf44ju5u7KIdNWzhzkMTP0fxpGqzFh02IzLwoDNss7dY7vF3BILbpwky
A4ek5zkLo7C4iVUY0hNpMhlNB++y69IxeepyVKf84zP9sbxVZY6nRkywrzPHmIMi3EfziQEkGjJW
timK4fH2ONhVisbywpsmNGFxrbSZQJpzPGc/rujViqZ3NPCGe589x4YwQMzEnxxLiFqK2wPvUQwz
iP09u7Fq0p8hrF+wI3m75tMOQ/IStcNj73wpFp+qPlyK4wFKeXZk45hA4zj74ygYvOs22AKTiec/
DONU/zWankbXmEKzgKSb8OcA6bJQNMV2S81AhIlSaM4JBie2FLOWrooLTzVd8HIoA8ACx27J8IZa
Ty0zbjrqt7eZzvzpfmjvAylgiWQEUjsCELOjIEuu+S8VHk2HGCetGu+KHpZcZnx6HZfYV0Rv09/t
1JTdYZg2Ea6f/PgK7R6hK4ZHwozlOJDdjb/JEj8QUXVGmXx2LnMExVAVLSoH7Bh+exrZd7CkkIjA
d6PoPpxCvgiCOk63wY5pNDKwsJu2JSjEPlWf28Iv8s0TIIcwFo9DFo9DV57UAbKw4KAyeeviXWLc
0KV9XVMt5cTIOKb0vRFqYUtaIvCZUzCRm5tkTQ6uC+JgRdMptVuWWW4JVnwfkYKZHmMROLowKGlI
UShGFVQEFipb5nzyQfkbixJ4x+569p7jOXJ1l7ISnpXK7SI2skfo0/8U0JSoq/jX1wngqIEgUID4
deqEWTFnIMZTSMfzZ+iTJ+RP4J18BTVMQHvBmqFoL6HUccKYjYExfdjLkObOm5scbtw2PG6wpbSE
OItpENV8O2wNoU/iRbxrMeKhbedEwt+D66jSZp06mHFpC/4HzIkA9wzNuxjPAr4C5iZ0IjcOS0Jk
oyaDyB/QxFD8T/JrAS3rCK7G8gdzNP2zCoA+rKQk8nEkWSnzeXIqEZdFrlXKe4+KjNtkJZ0w4aCk
VNyJm9JWfoahE9O3tFlOShUmbj27cenSaQfL7p1KwdLY9E64tXSOUmcWWKZSgQXaPRMp5WMikqLd
NhE4bcQAKHP/9YNQngNqLe0zmscBpDPOkQjsejTzk2ZcJs88WdYmSNLL8tFU5RIVGgdXStPdqqTH
IWrp+OrRw+Qkv3n89ca6/HIziVYlo0TOK+W/1fLIPPJ9nwoxRped7h6ZBQlbktZYpKnvUJ4szZEN
zYBYNlQ2fJ3adIfNuyuEOsh2gimeWLFJPHi6LnzR3+pXxobDIAnc9EYbliZoNt4fMsgVfrzu390D
m378S0wg4RGg+yxBRZ5Yet7zJN2RDHDbZZmfEVcd7vNdTeWun9XfdOdVrDfqul1SS5+kfkwu1POP
YpXNUKmr83jCweOBbjDqobCr6yLaZlm0GREcKE5ZXc9bwpyqRh3XIh58xqDbc+p+5A5+p2T7i4K8
E14yc12oCUEo5mxLRrP5Mv8+rXjGQMIwdLMp7UGakoYXFcfQ4qePvcHagJ0bctITxnXVv3eKCXD3
a1+YAkECYaNOXe/c9c4im1TWajjYhjAhNL7TVpnKnIr/4I+MWT0JwsMfO/bNaU4Fzq+hO4RONMDT
kAqH98jmPJaVYZ8iNsHw5aDUDbLfhJaB9qQvXkkGUk2z602aNi07nYey+HVILTnwU64lg0DrgQI+
RK4MHibrxFNOZHmmSfoCRmrKd5rpD7Umsy8XGlgSoERfrvlvWpyiw8+54IUGhe8QtmAuvWiFDRRC
dErW3nZjcDXE4ZzAt4WPmn6dpH7BPyX9BgkkyqB4QWD72JgtBRmbnZLe6N9L9YMIiHuri6JD1LHr
tMM4zVKXqy3EhhsxrMlfny0oInMQvh81FvYmatyWEC/iUKnJ1POCvkP8GVlzheMUEaLPC2chGYrZ
NioMdDjY2IgJFO5kPJtnsKTkbS07owZE0N2BcSQbC9WzLK5lpRY2xfOolaJchhGrN8KLp/rCbnbQ
fS5lqg0eXKNPxy/G7C/+DMsHPgnrzyoDytesldI9n3f5Ex6GXfnEBPdK/+Z1GZm9yVCHsIAbQV4H
z7ooenSNM07SoufbyhSWcIPn/Aaiu4siIdk5bsB+KtQPa/5hT649G4b+oXsurSqLSVM5g/Rws2B8
uWPCI6fFfedf5dcBJxzAT9btwSYBK5o2eGob80Krrp7UMl/oI2XHWq6BgL/8HUZbeMgSd/dVi8ry
sLqt7hwUchFqKJ9WsUwo52h4efEkZnylnJJFE9TxkCfhUMHoBP7Zpik9s7ye919KhR9v7nTEsj2V
n0zQ7kKO3gz9OHU7A5iNH8d3g2Mg/aLMAqRmJtkyeVetf25GxFCeGD5FvCGLYzS9wtECYLPGbBKe
aEmh5WxofSgln/rezRubmHD8Y+h8geBLH+ZLpk/4esy7ywrukGXrDPi5wzcURhBoaQctDl8GUC+5
U5HCZU9cBkcrQLIKRKJPyMix2Ls2kPsiitbuNGoR3P2OmsKlpgChARTEOCN3gMxFFqBrawQg3+gX
IPNn7gzKBGPjwOQSaL9BbfnqqR/2i5o78SqEm3FZ8PWjqKL+osK6m+DrVKcBAmEooMk/gAF/4C8/
SNa2Ney+fbI++e3vOkaRzvZI5kpvv9UwTZTbSQM6cs95Yz29KxsRjRcLdqFGQHGXSb50D+nbi29z
4Krwhy0mnGqoJOVidvMb0zMDR1auFuxUGLXvVGgUIlQtKRtzfjB8I0gtTQDOy7ALCG8dXIbdiNg+
/uNA7KA8x4ZtvfD1iZ2qxfxqP1bAZwXfNISmW2OOTDF+X0M/q2k9HpdYSDFw0HHMthUCH5deIiJV
qMMPI1THVwZY80a2CxCjgJTCAy/YLznt3yn+14bnQIdfAb5Fcc8jS4LWgIu9xmKZOnUnRQAlZ/rB
vRYJ22/6rhvADJDjH4QnNfmQBA4Z9rnwZgYr2oqN5bE6wB8BXw8ZMFDp0DNJ5Ccx6vBxoCAmu970
+An/C1j/6YIJczZAlcR2C8amZ70oQ1iAJwT25BV9fshpTP5zcof4bPbkO4EOgmwTZtKy87NpAdPy
ssIwDZ8yqhkkXIAG1DzubQppUM87VwLe9xPM5wh8sMedTBAY8iThR9F6hhNEXRd9mCIBUayTjOet
khy+HuWVi2bAKdnrQ86izXzq0HlOaD6aBztkvaByGDtXlFo9xA8L5KcO9Qf5tlxbrXkLagC4zz9K
wb74U3x8XQcJHBciQnaImvYb+g+jbuLPbipXnrrDDSoE9rsvrE9OPlQzu4K+gAL5A/EuuZIt7jdV
1LwsoebUvA6eY9CiIqMAYDPvYdlT9ZLaJzqbLNlQVQfNqeQYAADQ8p0BO6du1PP4l819KcdjEpez
+Rqa8Koda/6hxZ0+u1QBEeMQSn9+Dhp0bNSCjNPTw6AWYTFyiCrIBXt2Uqlym1EwnTlyVcW8ge2S
cICOAXUXgCAmovAIqYOcJQV+i9YJxzL+lD9yCNjrk/4FMSeiG0pkGR6ANNS8bhJN6RjqzMZUcYMD
gQQAM5aWmb4YYlg9KPlt/ry65J0re4FaXOxDKKXLGZdClF+k4LaF2xXKnAXDrnAS71wUeF1Vxb1/
kU9m/fiKlY4I+JjzjSlI20x20zXB1+1wCSxCb12xig/1sceB7/h4n/BVxFqw6Kgoy+jcXaAN/qZR
FDxvTvF4WZb8JjQgeEh5vPAE9AKYOYyKniuyhskTsj8/cnRTnx7HDQK5e7QpV1yebtR2ogghDhpm
fQvh5kapxuF6RsGRojB0s86oyzjKTWQ7i9LcTRxMoCZu7ecSfhuEbhH4yCwmfQALzSdnbwImA1es
yxzpwc+il8qyaceOptJbBm76iNIa43d8lM50vYZlN4wtNUEEPInqKMmqcUI1D0Ln0BB8ojHnKHBb
mOJdwo7K1iVvB0zsn08e/vfQV0Pj47ZYBpeWXnL3Bevo5imicx83fj5BssweMnvha7SHtTFmLk8L
/1PoYT/ZtYOdlcaQEnc5oiZXHYE7WKNkZOrXfc5AboUPA4hiVEsGB8wl4ov7hs9Ayb14+AvwU+Z9
c+ZSIMlHaujzUceMuD4UNbRSuE05ifXDYYn+98zmsaNi5zpY5NniV4E/URO/A9e9YUW6HxG9ScgM
K2himaLSfHi/xJAafPrHcuck8hbEhW7mOqtK/IHMBxPYZY1TOGn58yaLz9qLidS7FLjYkeIOTAzk
9UN1kd0afJxyuf4Dutl5KB1wmVv0VKeuppgNXjgRbx5jl80QgNcUXS6KPT3H5535xBMoEbQ5btpx
g0WamFELJf6mY4bXhpnI0Nv7/e9P9ZUHVnJq27u2Hc9PZ0OExHRZKkIdY5YdQ4OF61PccfqUMXbL
S1xSVErf7gTiBwBREB6AxZTqb6Ove9WHgN3/WJEYXCYg0jufL0G2CNYUPcStq5GN2ZyPrqY7Q5Ux
/80pHKWMpeH163xeQ4xBAwheKW6iKL7lin+gIlzmSD+Oo9in49IsIiQOH18AQdKrLwERvgisueNZ
JcgIsmB4FFW3LH/bE7B7n+0h/heOoXcv7vTUMrhBlNwZHIMooNKw926fzhQM4hkkND5MDumMnezQ
ddY1jF9u1hUyETBesZ8TSekuLT7nhvaCwpyFhyGXCWSYoUWox3IfZdJBruJ3kUApeOdEKwlG1Cj+
2CD2JWnwJDnlqCSZenq1PgGdHoDirAatmfnQYQQz+1/U6uBT3JH+H3gWzwbs6ea9Yvr3jbdqg+hP
96czlqWz84LfDKiKdU2nOGMYFFyE27gDRYcpvATQpVCD87dF/YMpue+yK0WjV+ausaCsdjSbPrLO
5QpT5dVmpgd1b3ExpyqNKrzq/nYLqUpwZg4p03hOfj3w9X2ArGhjrkfUxTbYu8kfG80BrODBo9AY
fS0MMkKoBANIDiTUIy34Ohx4oIzOnbpWrTrQFLgYjZi/po9b7DDfgFbeP66cSjZUXu/PAzQbDi4u
v53jvR6QZOv9MJzDMfLiiQrxgFSn9AEA/iOvsoBdAaYbtfiHCy5IvzSifGQ6N/AS/WMEFjxsSl28
WwI4C7yP+DiCKqDHJ+LA+Pg01PE//p1aCW+sqqfNLKpRn0YgSUx2KDKV1gx/MeeRq5IsdzvTMMw6
Q5YZ5VBcJmMYo/M3gJt0CbSvljHAUppvqsQRMzbjd8q5AIGh87SFfXoO2Q/keMq7K+WhgwkZNwGD
vqiVvJEnA/BXFvJDGlMHX5V64TmDJkaKEMyqatAylAqNJIwxaPxa8y9wZqgApode/17VtjcErlz8
HKedCpU/3EAvWhg6YUayBARn6HnwrN278rwf8CYBCjdhxJeY/75VnQQjrV0zp5lijDin8/Rl4kG+
j9Cx/Yd5wR6new5oekFVZaL3yeYsLjca6OWQpDOwSbaYWBev/2Goz1JTyoQrc/YHgCGruWz/SsOq
zg98AuicZHK/zqn0NkBA6SOe896k48HFBxumcHqNr4L9U/+nwsrDE6Ru3TxsdugsgyJhrpxafBpe
HYhmZG+H8msg40nJhF01vx5wnvLHsjgF3GtuOkt2mIOxPYG4KnMhw6zDJ+DfxrwjPpMxR7FYJkR2
RqzpNBjuMaFgcWUYNlPcdIFkWOI4GccNkJATMRQ2DjCS646l1BNanOOEeU71D4fgEe0CSHfEe7lO
k7cFLvvuc2rDnF3bjCuo333JbtfcLfEAuhJqyDOM9qnrGXj78xQU7B6UJaWkcap8CD6admn5kqxO
TqZIAk3kRHLWz3xNJpTifjtllIL4RTan2m30oxx3eDe6d9KEBSC1Tv9h1TnzJE4eblF7KtqnSvov
3knAowAcUhDh0z7uePTNV/ZDuBvAiZozgMF0AODXZGp4mrebjXsshrogeJqWSYWDgfJoAVb4uA7Q
i3aVPx8z63SX9w58fDQmEzKsDwcDHTM5z2V2sPdIlg9+Goj/D0lj3FxMCN6UwoIkpRzju7dzToiU
R6JLJHeNWQDyuyo/pmWi/f/iDOuhPZh8AKAu4EtgsHY8CaEj5Dyc2B+/uxB8Rh0gEEJP3RvSr3BR
W2bCI07dEoRNZ98hKcE3E7LJ5F6EhO58SzVUt415GBIAnsVXmmHUuUnI5RdL77HeF+nBLwGfC6tC
4IA0xJAMdIEulYQXH+K55dZj+q6DsyTdBHj1UOyiH7QNVCfqvYqdUdNg3iXD8yfqoP6YB0TntoVY
xWeJafEpRO2UuxE7WO2udE7Sn3MwMJfLiFM+QxtemVSCLnOSSX63B4Qk8wJoZWqIv+e8K96F1CAp
ZBxC4U7Fa8ZgVrKljO1BPsX/FEuWsmnvQ4KJ7W0IJk5HRiV5eGMUjIaKGkhzJCfrUVhLchB5F1Sl
HUMDIOY5zuOoVnk9ZRPJReNDF4NVAHBW4XBPpJPZK8paNiwD3SFp0tu2EvPvIxNvkOGAV82PY0RA
vI7YrH6wyW+sWzDZhhK/zshO+7DhpNQoLSATioVaWi046u3UAWuT3xxUp4ceeRf414RVPojhn3Ae
5lKbuEb/ZOksq2acR8bFavG4AuHyIe0GbWcKkfDW3KC4wsDon7mwJFmwv2VCHdjjE1OMuOzu26te
QiuOJV7VeYSsFvOa9G0Ugy8x/5zM3dr468HY9knJBZGoQ1FQT+6I+84Bn7oxOtqkoQmIwQ/e+N1v
40vBHs/Fb8A2YubPmHREATUESah/sPvguPAPRO8uOA5DkjlA32/xKTajc9l2Kgtmfk0mdGz7oOgx
N0Q7a572mtkc7nO9JcM2tmzUXX9CMkISdGPmjUM6rbEYMrFMk8UWTx+5SNKiWraIbRXYqIPWVOxW
d9g4MKimH+15SYq/gz7BUuFO+1/h/QACbaKdw+Ec91bxZPZU2KevNxbO0BUt+3RupZhwx3Q33OKT
Sv6BEvyAvJU4ZMDpNLKb2usPPQ51vqHc4NDyXqi0Gkk+oVVLNTg9bx1uLt08eYeh0MFiug0Xxa1y
u85evAviu9fyQ2UgwwE8DH/k1a1+EHGbfeGEQJfXFGI8AN9IeA/DG/gOfxA0ANIcfl4FJvEIf/g/
OWJZ9utD4OkQnMRGYZ8SZ0jRSHcf2J09D4ioPI4VvrHg29z8oDNK4A3TI9gxpZ486W5K1ae5bDyV
vuGeCTPCXaY7LOrNJss5sOCVHNQTzhmLl3ZI/bZk5eFAKD0h4zxKRvzuKWIEOGkHbOImOT+JjriW
qrrgo3iGILNrENi59qmeHD3FGSSjA32z85Hjz/h+wJOE3o1jWIFfUl9qVQpRBBCweGJKc/IKxIgu
cjvDXwjYKQwhKb3kpND56uUWYqgGnwGJ+xTZ3c+QI3mwMmxaqZE/AZbx+ZWw2uJZH4MP0+L6hVuK
kooZkgzDcHaQnBQ2rab3jRYM1RmtHj0xCzcsDJzQPRkkngyQB9hfDxfya0Oml4T+yoDs4H9tCDEJ
LxjqvFULxNMINJsisTZ12IcQtllRh8+VYvg4OY5Cg2uy8y/VktbZ2ceIBd2dT4Bfwu2E1oUgtTcO
cccBZkjqXJeTy/QjdVmknLdHsPFvaiHpgfnfgP94It67shPY4oFIYx1PcurMM/dIfqZLtjSacE3y
Aun69zMb/yIeJbQzm7JUkRxXpgyFjx7pkZElpcWdfTaYy4Hp67HBYDvn5Mek1RWF4zUaOcPPGhpL
PuGXjml5S0AJUmhqfPgS8mIeMRH/2+SIgTVThsFc5X0GUCKIZDIvgzFwN9KOw5DzEuHdFtFxHpHl
MxDgurOHLrixifR/UURtti1BAAUwBkgFDOw69l+N43hscaXsaauY8vpRsKrpeljACm5SOhDMngQ3
/zDBV4TfiXYl6R7NlyXpUGSk9TNBupmuLQo0HFADK5JBs300a7Xrf1A/GK9/Eg7ma2OhPiTO0XxV
/8qDw1cAFC96rBzSTI+Bnpie3MUkZ1nzBEfB/GFEiTHs922SRQRjG6R4SYrlyrjLZtwdVoJuUtXP
eb+tR8hzkcyxq+KLnXSEs1qjaNmjU2rzoWWKizCkB88q+oT3rK2Rh6+Tkd2vm/70BsuJ6As4lV2Z
h9L/WtjV21szasL/hI9x/KuEwYlojTgL2wTk9DYRkQp0dI/vWcGOXzIYS6vY/kj+5FWSaYLiZ0/7
V/3XZ0jaUufybppTriSOlxsVkPtu3pcFULhr77wfZBjBvH727CtPVu07FLHtKcHpAFK68wCd7ldK
3kBedoedAywE+PL3lM4HKhX1gDno9vAakZ9feTjVo/MmoSVA86Q0vk+/3x/VXK8vWFDX+Y+rCMho
RX9rJDrhGjGavJtv2WI3JZ3RbIrvwdX9nEcV9/61WjAAO/aupa8ViNTwDC89wib4wsnOlieMmqpQ
7u8f1FkZaa2OfrLewpN0htp0xyi1g51nE2QHlA0pAcI2DWFQaoZlW+QB67Z/+BZACtu8h8cofH3g
Gh42nijghv7x6GCWBIH0yY9kMdgTtlRDrbGn1uxFe+JE8wEy51/vi8kao98B89U7QqA3u60gqzHS
pALFQY9RuW6h8azqqxQRQQF/t/+hP/uudb8VAnhwdHq05m3nZUliwMOBlVPqziRc8RJr9vOuWkwy
Zhf9wVZisUOsyb4TBm+2MIKeN/vL/yNXw9ip4mZMLVpqXx4x5FXruMBKtMMjnkkJYf0YkHnIio4/
tlsJOHCh23ljOKe6Wz2dNo/oj2aZXcn3AQDoB4p1WVkz/rh/9WzL8ATh3KNrULAwkQZterHncs2c
nfnk19kw1/lqmqAv/gUdSv7gOKcBsGmxjvpFY8/OUuoyQAgAVIqsi5Dzn02EoVmAUyYVT3yBDmy3
xxmKLwF5MQPBMAVTBT5m0zkU/Flnw/dZD4+cmvkRJXpWPTnHg8+KCn4MfR5qF2YBg+X/SDqzJUW1
LAw/kREqgnjrgMwziN4YDqmAioIg4tOfjzrR3dVVlVmmwmbvtf71D8bsQ2v5jzrQp/R4mdMPi879
8wHg3HuZsG9QL2dLj1NJb7WvjWmPepH3iwsKfYRANKIpqk+kk14szVZ3wc8uV7+Na9cZHPssnv1g
7oTfXAnz4IuWfZGh+OL3P9iDi3IRTg3oXQsH/e4FOoRxxK8gw3TiN7/Xi+NRfisVdhpzPsDiPkHJ
RpwOVRUYqFXjx4/J1Y56kUm6uJUxTmAbhirL5r0hwZQZZDzkmY7lXb8rElA6c7qUxzezGW8gjJ4v
P/2Gyb5Lnen9Jjztcwi3Bt6ksZU0l+q6HiJZBcM/vNfsYTvr6rMVISjjHRXarujhfVLM0LGvpqch
nVv/cMFBG/D0Ua27hMIIUO3wnQV/nUJvGq3o2GFw0lyvInvQtwt9X8nIIIEyymv174f124hzgSAB
VuYDN45FO1GSiZfcx7znTmT8LZG81gNUGHwXJptbcXrCNukDf6DY0QmDloO9wOj1nmzKr2UyTfJQ
Iq3+GrBB8wJ3c0zoFKZVlIQowVtmpHO02gPtKfdc/slyYFKgPFWOLy4QMRREj75T52HU2M6Fwukx
6G12xdOwXTIYnjpgaNKUWvye1KzNDyZOSEIul+HxeTWhSvRyAOYf5D4FoBPp7qIzsB24r3bVawrI
73mr2X5xfhL3TijW/MyLyCsGmT9nIJwg4XGQRFllPG7Wi8J6/zq22DuIOgaaBZaajC7EAQczHB3+
teDIKwg0cLWERHFaWzQr9mCdRTV/R6EvEzUtcl0XrEvIYToJyM9F9wXWK7biE6GyOsTVn94E/AqA
nAGWJzcKorMLP6En+IBP7AovQwpKNzevhquo4m6rP9y8jdp6so2ehhvm263a4KtKMI7eJ1b3JQlO
isK2ZZ0oCCfmIlvwfMNb06jMH0t8+Jt+yiEfKwkUmM7W+i62W1uCGtYbxASXnhQAGBYcVtiwJCtq
V53YGshyQL7sr5hV+3fEZkx3euymJ1j0tPP43BFhKc7hBNTKEybBfce94Bzva8dsWVgXOkEdwxa7
7yVnS8rZ7HiGlcxsOzeAEjY93trPZbBI58WnWxS/3Cvva72s6Zmkan0WYS9joJ9iKJOvcd5B+I97
BbPpf248WESjRTSoX3FbHvAjEP0rWTC2oZYcvy4JilG2mexGGCkV5tBnOtLBnOJDYHsCPzy1+Ffu
1J2ZHeP/qUeGgTVQexeymZaTe4imVZd7Lafg3pSb+2RMONSu1s/+oKVqj++NoNwsVG3oNnAjLLSb
l2opuJTVJwTfVyJJEAVtOM2NQQAnmW3Zkjev14rk720SMILqNHKmThlL6iuecHWw76V7Nl82HnHr
qu9988NsN7D3OC397Omud06bnjPnZwFk4RE5xXxNtiVven4esThw90Hq57uR2x0xfmR0XQP9mRM7
Ne84QrUmTc3eEay7WlljdYBnf0MTRWINPoLHKW6f7XHMoID3n0dXOzPEDSO7byKy4QU8zdeL9J5/
txwB4ms+Pd82RSLr3+1jk2q/zYBPQYSwKTitfvOHh5mDgTI7wKGAag1cxwv1jtB33AAkZsLIo3fT
9euPnXXoE93D7NV5Q3+MR+7LwhtVg/Kdx/dDt5QQHxFG/Pobg0ZewxcpyzDEZbX2b+fcr8j3ycjT
wxMBF9cG+1RLDrotyVhfPpeXkVeMUYn2I4qzdfHLMLEBiTJX0DHvBBVnPOvlqM4EE8c2hOrYwMJB
mxylVW1yRXUSjnXMQ5EhmW8M/Q5TuOgBoevNXCZn5kVj9NO75B2SQ60RfswZtJmQJzhGlzJlmYw8
bLUs+6veGIUaX3K7G42gS1JsXlx4hGGItzK3plj7Edc6/54kT3DQtVpPoswzbKFv2KQ98bFpjKci
wZPuh+WNMd7USkF/XtilMjPHOpjKUE/DdJW5UiJeEJCTwbwZbTmVjAcI7PePsflRQIf3x3XC1LBJ
BtZk+dsUKIWiNzPw2u/gV8OKwajHzIzfcWoXXBoYGPHYqBhxTJnTUvsQRTBz3v5khR3+erKpLbyY
SgT2HUc4qUxS8AJDasKxke4EF/YcRk5Wa1Fp+VeOr1Z7OkJUYcAqR1hOe+UKH1utJdLiQdY6gdQI
mGod4zrypzFENu6kgIsB0lTqe/5q6nTk8uRrqBRf2BSX/eV+vp/fEoYsFML59un9NrmJLfOlvfdx
jyJRiSeqfIK0kUQCIAoswkO1q9ftmGv3XQ2TMaE1ZNFii+d37JRsy1PS2mFE1KeL5EgJ0bVoYl22
3L4uotNj80MmrD02bApovjndSmPivFCRnCuKOTzHr/M0Xcy4kmAip0eY6p3xMibaZ814Bi8Is+LG
SkiI4JiAOmyv3EZrOQ0xsz913m87GsyFM1VtGn2jR1hCym7nIwSCf1VcRdO10I9afv7Pv2EXZJTH
7JQ5fS0I03jgEYyiA1R3RuHxjtm/z5JyO/KM35yh3wSTZJJ8D3s79z8YluSHxvodXzG+iDtBa4EV
mcfi4kb2JCawmTYhJoTkUq21rlaF38HQaHH53Ku9e9+LlfGxmlBKl7h5bJ4bzvdugwE3Lrdke+4P
GJRM/IHWbogEUZi44cVTaIRv4oTx3TY63Ri2DEYv88yNqUYGvNYZk02OEEKyeQ6VdCf7nfdxv+YI
O+IB3/MvFpYcYOTZVMAj7RUOD51VuJh4Q05qWFn1ulMzW15gs2Wg4kPgPO7NikSttx1/G+ibN+Wm
OH1d6Gda14N1yPMqi1wMu2W41hclYx97Hh5JE/WwXuy+eOp+/1LGCDOeoqvDtWVpPIyf+wVfHzj1
SQz30dgvHdQO6Elwk4Zfrwk6G/SWS4AeG2dSEVcBsjm8mYMVNwTsMRXCkAOjDe8RzKuhjwbYumnd
MUe4fgY3zrVRb/4iutzBTZU07AeTDW4JEbv5zRG2JGGvwYG+8Tdi0rwu2VX/2ECpXiTrdxIDUiyo
+WXvcaDaHBiUWCJnJynF/sgaRRmetsxXFTnDMZc1mSkvI/chxUSCMzPYYnT8zuyX+ZZ4uXo73l1j
2rEfrien1uO5k2ycGP8G6i9hSwEgQ72Lu6jTmBzQhPYMl0ifBaTmFu+nr+5iYmaRbQ9MoqTg7AaD
8BOxmzqF1QVPpSFgYUhRf3eFo6jIO5GtVDbeEJ2ZpaP9F07T0/PAyf5CJPTstUFF1BvaojrD+UPQ
Xu4XP7W98WaOg0Baa/B7eLgTM8WfgnCcUoN1aCNSAeQ5krC6FtWH1zFehV2sImWRgF06DFZwF1Qb
78pu+fZkzgFo05Z8ZDXTlEZNn9DHic7oKKNy6B9ZoqD0HFVGBjozc8vjxG6O6FSazcRnGd0CciOh
weipJeui0ZPJxSWu71ieokfEnKPF8ni85j/wzyGdqaI7sZEYc0iNESzw+jN3FswcYFt96FGwDsLp
+Z4MzkP/thEFNsOZ2ag1wgz0AFanD9RXiBrFGmE3M912PlxNf7ot4YbgZXC4e9RVsJ5oFr+ujAPV
cngY44xQzWkFKbJnjO8eywopI80bh3W65Nfm0lx+DjSIjiyK5QAUg69Ic0qSJmnZV2+6iLEC2yhA
1ehALNLngFk4zCUK/fDr/JyHm8fT6OuzfaWIT07pYWDNDNF4beRtHhTHfFMHJdb/7Z+8TY/gmN2J
+CVoAL8YYr5wmbKEmPTLUAJDBqy35Y2gSaJwkdt+LR42YkhIKu6fz7fT0j9w0d/ObUuSLt+eJV8L
Nkz02tSXDvUqK275Mm7eaDPyPnbjYoxLejLByi5ftenQgirer0bubDu2P/BxMPGd+ELy4UG82le7
sO7e8Dg2iJG3Zq54whbkMFPvYR8TgqTTL5UHPKr2WDqfeHRJOTGi3gImkpfi5h6IqyypIumIT5QL
M7+IRhyHRTBVn1hCY0fj1UQFk/6W1Pw+ZdTwxy8EfwTv49vpTK7Gnp8s2zP8qK4OHYlem3zHgJM6
7yOv8XkYb9JINu6+dMIC7kZDZYEl5wceQ5J/+le4+2IMB0mVEglLx5jsCmyHnWYT7B1xxUV/h2LM
6sHhCMIwftjgShEzymc8YGe0f2a7kY9ZgpOwO7nU4QQmoNmRAgJlN6BDiUiu1+XN07iHV/tHS5U0
8lJQrv3jOggrTmfesoRZLyf/zJxY1+BnYajQBNKR7yCaZD7zX5u3k+/uO4Zkd08MxVDyhlE7md9w
5RJOGQ5As1Ppd1Z5eVx+9K/YLGPmT74ZbQN+bm7hP7e5If61wYyVwb4PBcf/7G5bnJPOqb8/7RMM
ud/hc5slpYvPlifokvN0Z25KRym412Bi5wgnW4d86jP+WX/ZofHfFLxBBorgjwL6XP19FqPbqf77
RVBX7rBZkDAHn91+g10fj18WDDE4klnHHH5cSLXVZ6BGTdCFNagzxnJ12NqtWjp11OhVWGxnR/It
4rfVb/OsAx79vsdBbrZrNiIfuUp6oq28YgeSfW5LiRISbLmlkMj/iuR+FhOIvEkTp17KJuXklO5P
mtsAeKbxfhTK3sPPt7l78zqrsbP46g9Od+vtIATS3njQld7w8ojvyQNcrNE/TuEOEin6Op0/A+TF
QL/2YQ5gjqUBD4/jp19tK7eLSn+IC99MG/r5Od9+cGY9vQ+QBYttV82LpIRGR2TKRWYsEf+Ibe1p
WkR1DPsFVZ0bL7vO2e1lmDlExz/mMIp/HHZThlr2LZj478ONCkrnytd8ws+pfS3A9fcPVbZLhi9q
DvBN9/w+isBmfh2+vVcfZF3NU/27q2mG612xuzY0pE2/N/Rumuz2+t7KtXR712SDsHh28eONyKbh
mhv29J8O9MxyNX3O2aGP36ikV+KQPY+hqVP8UVANN/WOzkfc3oKxWcCrxInevhGZ7nFjhG0XYJvi
vvX9CUtodajM9AG7kj/Rf38Dd0I0LVicdj2JaL+LPz7z4yBf5IuAZqNRyXbBR8qo/7Cs3ELh7auJ
6HcY6Eym2M/Zoa/8hPfmfXmFz8PeaEIk+TBMXxEzfnuC7yK8OI+A9DPOU+hA2ImnZqN94vsOJKZK
SF+zys0oKP4qr9v8rMcl24xBliFFU4oE8lEiBqUvHde41LOZa2IiYNzAZtGEnCjaG646r3k7MO+s
EDAWO9qyuAl5zgYhRsx2yrEJluuNDcq2pMHVbbLpNnUiqlNnmnxMZrD1bF6dQIQoHyxZmWkSvzX7
0/ipUifk7rVa1E7tsrlMIHBfqF32h69ANayK/9QHTDWqU9Ey+5xYt8s4XXB79ut8+1DzSx58oM8A
V/7tqZUZh7m392K4E/Biqy0e0gK78+qIKe6oJgjimTDB/qG6uIiHR4A0psqXbCLX3xKHeBgUpDcJ
P2RdS3xRB1hAYA8rLoFnPhOQ6OW4nn+eC4IRbnL/RzAFSB0i3oysyefiTa8ozzuclNgasA0tldHf
c9CrHmCVi3+TZs1i4VHdw2c48w2cFkg2Woj1/MNsxa9EK2FcKEh8nXgfmRoBGgJiUYxC4H3gkbrF
vo0vfyVF/C0E+GEATqfUrwmdRbSTLoTf4n1+gspTvHzn0CKwq6EjFMUF//1Mlvi7iIUp/3qMfVAu
Ke0aWjtsxqYLwH2ZEfZoiS/mHU+xB4G2iypdSumCv6kg9pwk0Su3UNqLbPEeL6VmDneDBHOo1iXd
AI7d5aIqFxJVRkPiIslOd7jsszm+lXAQfpwa92UKHow9JSUlf2Sovh1wdTAE9afeEOPKY4WP2N8d
bQyJPlPidpciU4/hIn8tRWpddEqA8bid8khw2a6LLwq4yTxv/t3c71wiFZN7i2cwr1UTELlo+NLm
CiEfYQuyGN7P8RcBMPDnOsByeXISL59DdWBJiHHl4YspxM9EEubpkfdzLeefy2qElcZB6hv2IQMQ
3CC6OZ/9w6SW8w647TKSFxy0crPIyVgAgj8/T7SDr8ssXVAeQSJ7vObXbXdCXERGFIrQ2qJryne5
9/trcYTvEomo9wEs+b9Gfe0qfbaD5PqNV2+ispwyqLxXlFpj+26RgbNuQ4wvsSyiL1Pfwdt90BWk
4VV9OjiebnpjyNya2He9b6oeAUnUFiet4AoaJoL2XmnNuz3bSc6PwFqceYPi8CPRd4J/3NN6b/sn
ZJgUNuWF0XrdulawiT6JVnlq3XFABOsaM0MSCWaAVPWKaF/rauIPRpIhUcJGEbyjkdd7hj0JghKI
aZacgfeKv2sS3CNCD5npy0mrjU3SVXCbfNt91f0EVPipVzdV9+ozLHwyVlRCBmpc6Qdb8p2OEaWx
/fNkhxUzfq/ahFtB5fLyOaIsrHD0L3meMzCtL25ogCAuuGkEA3Y3wgrr6RTe5w/AAjUtkR92ZXFB
2a5+CHdeEUXUn2QL4d0t/cymo4XC0sODE3uCI93DFPXtzaGQSeh9tiWQcp/02ZCuRcQz3fPQfLs8
5ugldLY06EKk/EagTHF7SbeT1fXA/h5iULh5GA9omhjXulcThyqqrjdAWKHTNRa0mpVVe2yri/Hm
FXWbzL6pA/JPBkah9zXvG79nj9IA+UCOg0waZvad/DPZn3jMFm6H92Xi3//Y7QiCGCjYaVweBm6R
Dp7jKCcoLPI/GmAt9+lOjiO8PzGv9WWl8j67fJXirVR408PYJEEM5mGB6aXoTrWGiKD+qQknDqjX
6ROX4Se+EW1N9/hk0SFo8q/hdSuzXliEZnEo7Prw0hsOj5c10gt1smwt0fga5KeqDcFNVz1bP83C
KyJorY2GVxxtOmkK3swCTjOyiLXtSu7Xv1qPv4m73+4V0YZqavB39G5jdhTr6zVJHd/jvI9Qu8Om
O9XQdU9Xppju7e9q0L4aMh2HZGZ/nTU73p0Ck9pIbuffY7N+qfK2NrLtw63ja5j6nwMYFIL2KEVq
2zNme5OqL7WcuM0UYf3a7M85rNK98vQa60VF5fb5kpsakS1Z5AOvw9Jr75COopUKIWJOYzXr2nlY
RMSRF9Q78NR46+TE4qb0ox9il8bOdEXJZ8DA0wvwyf1OpB6rLMzNCGDIzAHLoFh94753Heqz8K0/
/Zvx5qi8/kMqO/Wz+3hTEiOyLX7WOwT05s0tg7d2B7iWfYjNTBsMajXwDShEznA9S2bJHUeCh1Oq
V18CDX6E4AH3fjcsmRoVO/5H5+pI65TjmqoxmGq12R0q956tpxvh2BIILWocKB8L4LnwyqDwxkeg
bmOQMNx4MpeTrStDQb8KW0xecS2DJH7Xqz4JyiBQPSSF0KuV/Jy6j0MRgtHl7k+RVSEm+gWoO8l9
eTVcQ3I/9WbR5NgEpMtEj+BjPfHa/hkCyfI/q+0fmXW6vvlfszcTHXDC4wWn3qhE5Utm3Pw7wQTs
t+XqqWARh9fTLP5YU633yx0oqdvj8xNoYZULeKDcVx9q/ha1fhtS12EiK+MqeVUYlNoNAx6ZPY4W
zRqqZxTvinQY6/KahDhz9McVgEAU3KNpmPmZ+tBvaEso0Ht7Wq7w6R238chs10ND+NtjPz9J0JoH
dEWHb5R6lE4MGwBQgE4XH/V7/LHQGgAA9MMRK6NPWnLY+gA6iPI0sZsPMZclmy9Tzy/oQ/iqEi5c
Qk0kbsQVTOhifhnft6XeRNIiw4A03w2Nr1k4Mt8h0WQBba++CuZpFF+VfY/KTckaBvsPKEk+zCsy
QsGm9lhDqDbwGlr4N56AVx6U3he83RSWPvOZd5g/Hc4pt4QoE0yW+H8Lu7fedoahrvMD3REONOX0
47+/Ppi2OdShHFfcy8ahhOlNItmzMcGQSGWjKEcTlp737GSfdQlf7pPMTp9sXo3nn3BISb67MTca
mQwj/troPlg+d6LysqSaPhF45hHc/z7m99zsOjTMwSjc81lQOFnD6OMS3UJKDV0d8NAO8FptiSG/
+kQIqy+X3Xnd6WSEfOYYUZt7/cfnzYjg/ITjqFu/ohF56nm/GIJ+zo9jq1cF9bl2b/54MQOeLs6l
nyfTDeD+00/DPkJygGs21ocUJORMFhjdVvVKNLvbcrTZ46qJxdlHGThUVoKDFzklYIbt6R2L5tos
UFneXCrDwsPLl3lyE7/M2i78BvASLu6Crtp/27AZLEoBLF0zYxK3dhGOCbSkRSPk3Sl0Gtg5E1fl
sR4gdU+BUg0ctZ2J18TZqlByLSNzvjKVm58Zb7+NPtrXlLYf7aqyqaXOaPO2xnGf9jAyp8QrS1bH
1OprPhmKvUjz+UaVx/Lmjo0vIgKKyRo/5vix/XgNzSDN3gYKiZEZ3/M3TLc4iFtfOztdk+uJEUU8
VQi6RjzXx6IXdDGv3VCvsf1HvJn5FcPm3mx+YmLzx0SD3eh6AvHrwV4wf42kZbfccXyUC7YOuksY
JtvOnvx9wxwSiD1ePwP2hvXdhNTC5AHUM5u/wrsmxmI8QEgl26SNbelu2kPpjaMxDTyIWNBZD5tq
Sa89OAC0Cm94KmxyfzRk9HQ9JkyaByC/P7FbRT53/KwTQCxzo93zCCwJHkdviExY6QxqLnRKTJ6e
JnBVRDH33nC4t8zoyuUdj0cpmfW4sgVXcug/mQSV2vBYbq4bbGhdLEE8sokWONieJZ8H842fswCL
E6bJGeoQhXqLVn+0Ho/mnHpUq5OkwvxyEFw5Js4UQ1lYkm03RXgoLSWSGrb58R7jc2e0m5c+DV+8
n9kSLhWBfQxoj8L5Svd3pJ0zXkfJBZIDfociusmWdAbL+zq3IsncszBiUW826d9AI+8Uf9fUHqJB
YNRdbORwyNQRU18XJXPEyD7h9h0HyswlZHI9UmfOrIeY+0FfeWR8BcZB/YHFp1pxPX79MVpsBL/R
qFBkX/KvHPdXDWPsLTQBpzVAnInVZncDOtriWqW8euNzguM64wF/e6yC1TX6BLoO6NomwHnWaF0M
6Bi28LMJNSX2iT0KLVRBbOw12LPLTFQa39xqlvlmavW2s/hDM+VIOa6xj/YheEFbHrii+3MJ3rkw
VHHLmA5bOLX20+4u1xhwv8cImcBXQAtDc3jqNozd/In50h/LaOZ/kRxjDHvZOx9K2Rc+sNjsRsyl
jer0jMtYdOXV0xEdBuzm58DHpOYyyw01lft2pkzpN3ezVUmcXYFTTN2BKi/29mzbw6sYBnEBHYkC
i7mMNWDuh705UcFjNY0l99YbpnwXAhRtPgvzJjzN75eGqSu7PLOgdEdpbXg69Bp9v7i7PEmAMVWY
GUMyV6aXGQ4LExJL2iVgL39IKv99fnEcwIjWpbhwU7fh15cjMQQcnDr7i5V1p7ObYi0Ogb/zGx2N
LsqC6fIG2DRYYhK+/iZ8wjIekObMZQ6ngPe53hEn8bFnsczs5xnc+xblAerJwIfBMj/iLJhvmzAO
+H1N9I7uDvgPBtGcnOMN39sYDad9d9jDDvja5fnpgru612RsYIlARm0RMSp2GjKoYEGvvst6ySOp
lMbLlBfU0rIqbT4kTzxxLq9crs365Qz/REMCZWUgFj9nixlZR85D/2K4QCpuIB24Uq/zdNxvLXfa
sgPsOzC8DX/99h92BS8QeDWZrIYeUyMwbewgKYT/5AQ2adF/Zry7ejT3wVbdaR8fHHTdkYjX9yLA
S2uq8NUEM/w+7kuC3f/qZUBPiDgEG2/6onBAnfxd429PVXQLEIAouivTZIkMV+9+pTcqg1ylNHtj
Zzwoues1PtKtxhjcGFOgdCWcSRLY4xpf+Kc+WcAAotO6qzfs/b8mwRGISDPyF2je1681Q09tspqq
hUOkUjBgiYwpOvpkxz3DQpGkAHktKC++eqXsm1zAY9aZWjlCNpcuLbTN8Xpq8jIB2SxwlstVGw+S
q88i4M4Qb6YM7QGSzJyuBwdkMqkAR9/k+NHZWKI9ILur9Qeb1s63dVi4Q56+dj07ln94Tu1qDa8N
HzN8s+Uwaw+N9QmIbwvIQ9uOWeKSf+PUl47EJTJL/b/SHuugTIXbxphZ4Cc1jXFJTnLgtAcf6LlK
V4+gXdA+uIXbreUVqBaWOE8KyT4dbW90xA4O1Ic/Vd428WSwbHGj8GQiBgVXUuGE/CKKYrUD9Lr5
oIqCOTKrPt0w+O6+dOM5Nvho+yFxvtyJpBBuzJET1M43wBuegJuf+aVALdwp48WH/1BnfqWlHDiX
X/IlQVh2784zTt2cULTUu+uZPWG2dKBIupsDl3kUD83NeKxEFao0+X/icq8/o4bnllEnHAJIi5jM
E5NgFRBzmZUSvEdOtwPr3geKU/Pt265civfPkmigba7f10QPbX/aMC71lhH+zPiEH60iLS3VP8vc
bQ/D6OnlzmfD160xP573bOzh6XDAMetgHmY/1Y/1sTL7o/20FzLSz/qqCMqMyrRHBr+meIL2YE/p
oCW1NB72JxTMAkw8TZqo2ZVE79Xnp/8Ly76tmU+TyaU4c2nF8TJDjR5XFGRgynQd72Vz6HBgZvwY
tKQiDS3KYub7PVlxCLJz4ivNpYUoUVDnzJCtbLCsNptj8cfojsleFb0B/yenLqkB5YCxDx+bGIMN
Ze3HKwDCpwD7Ia3K1GNInMcAEGPz5Y8OowjMgb4xAdZwXr2+2P8wAWoYsbz+qqiOrjRTe7J0X366
JmYFpKbfDX36peCzxrHchJEZPiS8OOYjZmrAnXuLEpjQCKc0nnEdPglwIlysh0l3KP8dwOlf8rh8
3TQqkvo0OwvnG4AoMBmGKmzbM75R8piNkNk8EOYQ/Dmxei5uvhy1jPsgeyUoSfY+0zlOZMpSAGdc
YkAG6x4f5F8CpH6LRU8NIsVKVr4YyCDIAjHDLR9S2HCO+Qq/mcE/JYyauChca2D8EteTL0YwJQiB
48URK3ucxfh6RWmYu4RmTubF7nYCKhPp3hvgOeZAFFwMPwhKu44o+ojsBeSHArc/fnaAqfJxSk2/
679px6ZKTRk9nAo0A6t6CGYf8JoxN3Hy7oOpIV8KBBxsnxDnkF5vSCdhzPmj3ZO1Yrxsyx7IHD+W
qG9hbYIiS90CIY8MkLdOIBro41ODfhCyj7x4MNZATbClKmTKhdHW5/D8h/99vT1CjRi+zHU7xl9v
i2gWJl1/YL4WoBIpECMVOeAjbtbHLMwP7QA63xwAWsKN9k+gfNhOCP6EDESRyvS9ssvTmHiW5zJj
BNq/fOHnBtApf6RUPvE7yan10VpK6ARB4omBZolCXMjjR1LhUnscgYeqI1a/cdVrY2o/tLEDdpNZ
GdGYmdZtsQL2R3qqdstevwIUxPOJf5jSKjO6bmCu1Ws1gtBDLjRkdgHiUxoNbYSEydgDoFBz2Fii
hwyDvAfeX0x/g9U1z6GCry7m+xl95ZMsiUyRE4J8yOyBrGb9UE4Nl5BKFdl/rbvlQKsX14g39lY4
nhVqMQU8Uh2RvI36yCaJgMJnbMC0fePcFmaET8DlGXuz4H2BDZCgU01BWrhuJbQuYkZNciSXME69
oUmD7FM3hGNr4A5MDCt98a8j9u5hXtddMmUTlElSSY1uOTpSgNqt1plwlf41btmSO5idm5AWjKX5
45Z8ogemGvuID7ZuT4MojR8aP5QxNObHhPMJK+ZAYAUPRdSxHimVTJkGe0v2hITKCn8GUoZh43fr
NwVSRzLXHR+Ez4KXsF46hqYboippnalR1IzhJZ3gDkPJUAzuJmyb8N+NBshonSa4nSruDOckOAqh
D/oUliBhSE5xeLp3NQvfZDy+zfwihdWx+XtYFVwCciJ0zis3o3LO1SLuAV+Gw19P7AUapVcbfUr3
VM9Wk9UdtOW6xhjkCQMOOG7VbveoYR/RHr5jbs/Wo9Vea9a0ActOK1awDnquVkygPHEehBcvQfZI
kygd2hhvrwvm15xc8rAwganJphjFcBW41AJ+21h+WHxAeG2oo5CcQpGzv/ozrBf0JFrmksyuIErg
OCSyznxpZBqAjL1VtlAHxqKRxbXZBxIVHCDjS4VMgeEeoqkRHq1kkVjoBMyrNlGFAPbEmjH7ugqH
gCVjVfYkfeZIF/Zaf+9JNlxC/+py21+HinnK4Wdxod1+ZYU3hba6d6uiniKJ2hwtBwq5fXywm5q7
zHjh0MzAZRGZT5d7/D0abUSuHoNHewgL6e6m2xc/hUQpltnz/CLLsznQVyulzbG5hkJHheX1Dgpc
P8Zs3MMtzwi8nD7mPddmsjboFElUxITaegPgZhflAnDcrikOZ+ZQ7/n3KzxYqT6wDYE6uSz067qF
IZYBanIOrVLiZBn3oVgWN8+IVMlzDpWoDSbgQKUHc/nHym3ciTFyCEbFvexmj8z++J4ugSNc3qdR
bl9ergJrw7xghv9QOAJrpHcLDLMi8uNUHpHgZY7Uz/J9JBkmgmNB/wgRsjm25JdNHUEpkkfM8P9n
ji8lE9ABRMvcbI/4NkSBrOReHqZulc13xs3OAWeY/5X6zYDWs6jXe4JbqFJBLAqYPBTTQXPuWS5v
7ntrN2CqzBG5y7OAwWTBNEDDKUETFD5Rs1DI7rwRygpr6nCD8NKP5T8KB3YMyM2gBvRzNFhl5+rQ
wlL7gDDcDpmvVGFFCPANeQ9yn/yxSM8cxbxOeZC9NxLs4g/MlC34e/jGVfxgYrFAg0Zu+UoEVRy4
rCIEr3fye0uN7NS7X8CoIkLGeRzoqsm7xgkfkfidECi0h5RuFbFKDziTpQPOBpknD/uu5qPlrgwL
Z2Ag2XUnLBGfyNSDnFS2BPES2poFaEFRuU8+axm5IGIYmjjBfOyYhVv96UhOiD01oZX93MflaT9i
2ASQHX56Fh4e/6jOr/VABTAhuUMA+cW7RX1RQf+UynmSnUsMMHbGoNALyjKTpES1d4cfrxn0an1L
MtYJ411JsL+quMP/ze/ZOpBrPmyxlPY6tHHlRxGFr5xFKhEdYqoJSdYDt+YM3syDiMhTa8rJzSVj
lqRmgV6nYUzyO1PosxjHsaxzHRZfCzIFzSLEZR3/XGV6St334WG/tCF6TDJ06dMbRlpvGpipcwXC
BTanh3yZMMvAlZhQK7TWlFZ+ayJoWt1NpBMuqlpSrmHWwF2mRtRBHA8kL4HPP8KZnvIivR6DVQyU
2/CsTtQJ+h0ih9JQBNf8kCbMAcXGdLdqHv23gViBB+jt02PqY0Y8zSVdpX5H4DWptcs+TK4Lhkpt
yGywAmgX4PciVzIO7LHTh2WWmHpSTylYEDkQ+9QhT3bvWU++jpVDhpzoj4BTZttTS3IiPAqyaqF5
ezQ7qmyMqK2HyEVzRjuFJy7k5Ru2KbBE32oCehTeMxRWNJ/bkSWAXrOACLyjtvdrp9sxeQcc/VkC
KO3eEKI9LTk87T+4o0fJhi02Ou2Z4V6YuvOg+HiRIr/KXcRCySMkmEgFxQ2voMJ7LjcWs1oLVXem
ksLmDfiURM3J6q3fbB/c7E67E+hdYbzxH0lntqQq1m3hJyLCBlRu6UFRERH1hkg7sAFUFISnr2/t
ilNxqv6qvTNzI2uuOcccTb7+rq/Lmu3ggLpPXLUziTGOmD1n1NBZOs/n0rHglBfz6+751zsOjlDS
3nPu9kDm5hxTTdo/2IOkSMGfWjHUA/LjmoX7FgY/eKmhYG5IisrtNOjP+7gmL+V1PhOEZwgvy3yB
IridAiRp1YH4QC9zEQ2IP4NeuWnYmIw5UJFKh7fZl9yv1y24BhhZH4iOnYhXD+HKwGNrcCn/Hm5p
1Zv8pMKPmtcbaf/zfof7+mcSszyfTL+z29+blZOMYoU5HcN5hTUpXF3jfh64nVdR/VPqP5+eTeAp
vRSRgviHQpX2YDkZsqUGvFPcR9DPdfyS4LPA2vP6XMrziSXRgBHqAwyJrbk/XpLGM3shoAkBa8lJ
/07/yB7F9iNlgXx3lTlLTH3IN2WHaxW8HkCnWk2bgDIAA4kh97Cif6kgkiWb9RRagVtbiVejoWz8
PpsIqCozOSgNjjD1kS4E55MpClGbkAvZe83/Hb8pE6jYWmEnrsPbhmFmkEBsqBRDurrXH8OsDW4h
PPbSdUUrvS7+VHTQRAbLDjabJsMZNzVc8WlmfikBSPn8HHOPn8t+hmMiwoKQE7ar53E8G+2LbS9o
Lx1ZnT9LOTb72wxckfglbmF2W6DqldPNyn9klSsoNqAiQxn4k5DJEPJGcrzigkhYzC3zyTY5kAhN
2lB9xlHfu9k5XcFtD2AC1bXnJKsB4LzikssGwkevCxkZfuZaPUmzh8sDg/kM7JkumPGMm68a42UF
p7RlVrlFjE7i1MLdzvxHhL2zj52wWDKyrSCBwxzxhr1ZuihisR+VeKCNZ8g3x6y1sJeYFcadjrKJ
EQHBLqqmCU4NrKIgEeE5ucgEgZD/QRJoxBQGxGtNvD7bQelmQssdjk1mtoa4j6f2Ab5eEVXNW9cc
e3gmT2iLqkVvRqG8yNsXTRckU5tiyUtfmxnb5S740uk+ospicWr0mHJvXu7C6N1ngQwl9onBDAmt
/nMvVlhjW7I/uNgTZ77gONEvFNEYRhn4HVYDrKWhMclAgs9NssUx0WTC+njv6ReJ0tDuT0dG7o7N
h/WNXgRuPwzQjGV/ntpDWAT5rLOvEazSOHGRkOrY1BkMRakYkH4XIkbIKe5cSW9JUCck0O0Dw97C
clZBACPNiuM0BMx+rELJnkxHmB4XLkH3rsgUBKDkohVJ3hmHOj9+19w/DhHaqCN+68SjGYZM2O1V
kdHG4XvMaW8NajZMCwhlOieOJToZe6AfDbJHyOYTHwwtVpx7wCorGDs9P/GkBXS/A66Nq9cyOX6A
9N6+6DzwoF39q5FEZ/LFsdPi7cGerbF+l8Z9Ej04cUg8DgGxVjLgSr4h4G6Wsc8EuA7y9W3FH8Bq
WS6kCyjz+JHgw0T8Hd33dgIx/EcDiUrIDtVA8hVdPcki/rHPIkDkktYbwoNskkHhPpRrto+w48kA
gcacmWxvmHkQaO3LRciMni8q3m/SyXDaRB/syywmGQiN1h+YCSpnxLvsT3+2uLqzqWhA2aUeWtGp
rTorM8nu8Vg1zISvtMDOQEPQ4MIroMi90X+U8J2IJyMnnLnDHgC15XbnQMFitX1f4IjhZ4YC+ZVn
ol8xHxNMDoTLXn/x8LEunqngZE+fHFb4I2is4MHl7K9w+EPC8InwWnXEBMOyziPTFRBLmRZWbQ6h
5MIzLwJ8XcMkRmMBLxc8bQB1WyFx9qp3YLPi9f6XWhhUMHrY/LKXWH6Ibh05o5D1flhGhBl7KQda
fPEKm4Geseyz9klJ6Hv52eJh8D0t8fMI/PuD0e2Xpz+gTRy4A0vRf2ZmsaByJAzghrrA7dgyB9fg
G03YE9NSkHmEYGw9mub8BCiZ4OB0Zo+fEY9T1J8omFgQN9hVkpeN4R5Bx/MSS4U+FXEyZV/pYSNI
u9GCTt+pjRmZ03itzSl5/sP+kRnfn6vza0Sqs0NgAL6YH0d2+RrMyNPHQiazbhBTE6fiAxhgj4ef
FcGwEVQ0/oGqiv8bFOp2ChftE11vFLte/IhQ9Zq9WbGnG6HjkKfF/rYvzskq1VM/2aU8CBI9hUvo
Vl083dIpIhblzH5QtuLPGbYYyWhzFE5LyI3tpQ9bFhOmcLwbhndss5MVWmSWcVNMsTs+RXDmhXwg
yBcF48Cjme8veweoy8hZGHtPyay7cPxZ57BJQlmVr5r5A1gQ7Ip1yVPWnuI7sgSmI7lP2TL3InYm
L+aq3Z0dC3XTo7Kdv3ABoEKosfphgCGn/AyBGir1/nXXmYfwWqXYKcvr5ocrBNU/+/FfGzB/SFxI
VIZT+UxithqP/Nffc0kcvJPAQu3Fbx7kg/Tk9u/VwayeoFGrljd0G8fR4Rpe3haNMIrm00DQb1tW
7SPzyW6DKVa6jDhOrfejfUKcET0Y6tiLI8JfNDgfsKeG8N7aYKTIxKIBWvLpxK93wy07nbUEfdej
K5tAP3r66qLYjc51WJ3r6ZVOqo77tB/1+rZ7Lms4Y8NDHQ/n77CGpfJZ5kEfihr0JUr5ekAxSyB3
oxdCXvGajx3Z+6zV6d0BKrDJi/ebSKzVhGzwEY4Yju/TZJZBt2b8ylzwIDdhOdyLkKY5LOHuqxr4
VlpVfu8vOzHcPXIwPK2FeP2bfT1WY9wpP/29F9xHsVC6h/0zSA3cjI/7WY6d34yOcAoo+RL6lSd7
4WL2g7gueqYxa7U85GVrYyHVJXQ3iRsa+o41ObVZbMFo21AWCnLxCDRAIAG43PVQHdXRxHyDWHDR
2SMsNSf2S5si9CL+dTgFoLcq9jeYEASfmbKlR1+iHrYIv6MQ0VGwiJHjHns9gIH5nQkZQeX8s1Tc
6zaZ1gHx55FI3cTvNBq62XJkGw0jUbVUoaGxGPfwgFScmn8/iZkE2K4ULk5MUYsLPTaqlIQv7Q7S
fWDxV9BEPX/RM9mc+G0ECiAaBky4PLwJ0f6hWPGyXemNUeeo61x4WmZuElQrdmBb5WVkwpOgaTWI
49CSEg+MmTbnn/YlmjCpDI8FUDKlWaiPkmiySqJ++NiilRuskv0VynNy7nbSicMLDD6g2+MXbn/r
A0s7WC9PIV5E/wB5Vhx7Nglsa4cA0jyjrwUaTbt3x0ntHzINmg0mje5H459+O3l/33D4uy1YAEw+
UtR+YPPUDSSEdQTbj55ANCeMkTRuzLDBkJg43ELU7UiYQOjJHjV4TI8EOv6GHgBAvf+xBYt4qzjC
8hjJny7aF9h7H0HpZfc/hBY7G2+uO3jAz+BZ6l8GZFn89wYjSRJoYLWv8lYDomgUSM0VTdzhHkZs
GJwehSBuEXxD2G5hkZJKgx0mtNuRNlGJ2DEAKb6ZPZD077Jhft1AVx0yG2eZCS+1A0cudE7uZHmz
BKi8RWwcocPj8yBCoI6UaHDgQaE4wZSWH+WT6uyTJU/yH4tsW0U513PMb4RzyQ7yFjEkYl+mjVev
LQRXgsnQXL3WClLWxqbzMkgasc7AK8ZgN/brTYOGRUTkle5jI3GJooIOoVGiLlSX6FL0lqzx0lUD
mrJk8dgUzhWPSdBSnUjEnbK6/X0QeBfzkdPZdaplm8oYWbgscNk+A31EBX8tuVfF3UoWYfzkak/Z
vT3XGJLAZZMAYz9//KLFgx4TMfTyA9vqbYwwIXmxIGs9MR19oHgLwfPQKw7gxdaHrR4TGIQ81UMY
BdPyFlEHqP+iMw77Www+1AVbqe2IUr9npXD9o750LAcEywE6pi6HJR5RWCUcu8tzQyqApZxyoBoK
Fu//Xg0nUYvLQojBwsD7uVL4hHiDdUp6mfiyDpS4ZHEdP1n5seQXJwkGRzwmWNe6u6OXgYHeA99t
qt9Lry+DLf+bqLxyBr9R3TfbYVAC/Qq0M0PhXc3YFcBiYOPboTIY+KPaSDfX1dcG1biwkW7IPBD6
974xovJ8Nw+XGowlVjnlZCWrNoZ2PRvP6l26+Ww/Qrzzmper60oNBXse0aNdzbLVYFaznH6Ygoqk
RMgtjdEi+7vOmu046Fg1fGc9pieJp6wGii+HtadCEmaQCYZBA8pNy6jzgaPTT7ECe5iZl7rSvIiV
ebvECRgGBs4U29es2DzNHiF6MGn80cMYfzWUE8gqVDezKz0NWGyxPFd3HN+jYlwPxRYP6mTf2yN3
QIAEjWmBb47QD2TLbjuhK0dmuUJaFH2OI79BXj2JOrQmkArACpR1R54fE/VOAF+Z+Q+YADm5snbL
jXz2C/rBaKFGMCgIbOjFAl/JAgmaWhFn8W3OTs+nWdsP5xNukimIAa00Yr2nUIEKnXI+bS5qiF9Q
u7pC8OQUztkAxr/l69JeSD9mC+Kxy7uu+BvAIVoCdO7orsBdoACMsUtA8DCJUE+kfxTKfF4eij3S
o+uJq40OYnhu1pMY5QH7qXoFWrtnV1UHFCKOOYwwYrWFyjIDuGQu9tTjL2RbfNtKA4Q1T1TGx1uf
APTihFsJapXMNbYlu3G0AR/aAcQXa352UFR0BmtWhBCZifCroFMOSNBDBBFTEFkgonWgwCKlQMl1
uvknQ0fkSgGny1vwZLJK/+FE2VFBtT5eDbQ5OH+gPceA5zSOKhUVOouzz4XJv8CeBpk2gerIsJKY
a3YYETH2OpEJh0i7BnYtT/cTv6ZaTg5YaND1efKJAFR5O4EUtpQut9V1R/RmZrLG+TKj1RF7FaxT
BLE/I9e45uoKkRRwqAbUWJDVCmk/2CXSw1Ozfp3GFwRySWoDumbsmEE3yCuBxgQ8kesMdvz/HInk
V39tVTjqnMtyy8qPP90YElFqDkBXrvjPUVeH2tcFtJ61vB+oGTqtx221R4G9Ghw+e+Ji0C+xjSEG
kruDBykckhgkBCu9tyoYPnpoS3FcEK19CQNrcADOpZBT3Tm+XNvM0ZNpCYZ9PTLUIlD+y0/izzNn
W4RUqQnex273Ewz6sIp/UPqS1SeolrX/OQPRQydacldUMZ8XiuzDZFXRPvA1BzNW28zqbUhrvG23
HXWWH3TiY4YD0DkMu2Ofld51flsnisYr/INWi/wTSxmKHnfdGqUUbwA9cO+AYWL8W8irfM3yba1s
kb+ymPowg94Pv0VWi/CVAzvqn2zcItHh4OnAZluiacA7nt6Zji6lo/s8Lbg/MJ/d+x8ryeUzGPHl
UZfedfh6DGGdz0Lks8pYjIalSKYbRjyL4eZ6hKkr0y7Lh4KNT8EmOVJ3iNwYY5DT/luTJ5AhiF38
BCS4+vjUsN+77a+M81ixQMFiDQe/XQm6y+v0XLFAePxh2JGEcAt3ZKjOvtshZjfzrtXwNIGdx6Lt
LVQgN9SgzBUo91Dp00Ps68Mnzg7j1TDur4ZBjx5oNaRL3PG2ZHQ1dB78FXMddvN0fV9SU7ZynBAd
khzYJZHRMsbyol6JZ/ITp3x0YF9Od5KNdMFGxKiLtXNpUHyYuX6b5jSSdJHRx8oDbSiPB9qKQYXL
D9QkXkmaBwwCaAoUvZDF55X99N+55A8FIoC0GrNcmUIBPlcjxdGvkHSgUEIRiAd9Lf8nN0VNxR9X
6TRO+RMXy39/5ZE0/2xYUA+2o6MC/2Ivw+tOZvwaKaBmDHe4HFzRld5DfuJ2BRYF1y87f4JG1kfb
mqRrrmXUZHhbYmcVw2+e14vxIV99tg9/vBluUPo6SnjfNNPremQN/Q/DbHngdxyHCwWvuzFoOls7
PQkHi8+FH6GZKbt/Ss7ZYFU6E9wScIOJG7h1Qy5q6KcqFDUi+dZj3rKbdgepKvYg7J7MggP9R0M9
5K4BeUGBcBwgL0QjiOPgGkUtXKb68vyrGRlgDbHpRmWv/2KJOkimiTsOXvBKwLaedvKnLrFBQeIw
CSumCti5nG8/dVs4wblEjI7WYaryjQWsGaQsqdzPsUU+Iq94YnmME0sScMqK5WDTd5vDcDmYT1S9
jQc+9wT0LEqGLx1v4RMV7T3OCdc5fvGlDuhTUbXti8VnwYqazqoFJ0Ejfyk3aPHS+RBjPdqdYstR
nMxpG3/L9jCe/egM6N4Z02vMwN0+CilScjLo4zTlCNGZhkJsxJ4UJarpvml1CClgIanGjzvYc4Hx
LHmiv2UX9rFfgt8q+d/jl4KK+dauwAj6VIwpyQ3D/BEW6xuftEz0P/caZXYfZsaW1T6/FsHP6brj
KKOWoew59Il3Mne1kl8nYkxy8tsfZ845Qn3+CHvp2Fv1YsopbEqIuTvK5Yh/ccUWbl8tx40h6iVI
CKv7mbQfHVnJANmht88i+JTsYQBYFhOYa3JmvPHyh0DJH3JV4VEwOPwIVPxnSYQ/SfhA/MMyPdMn
Dx2CEIetvymf2hsnTHw64GSgrqrN918L0bSx0qXq1asamKuvyURBuQQB24hv0Nw5CFOtp9a/oKXy
S+PlpryMHAeoJvV8cLMal930x4QkDKLGNRxzC4xwkOjxn1vcjyYhJstc1BarsNWIZzlvKue1nlgY
S5lCNfpO9SGcJJJ83RekD1RStGQYHY4X2Muz1n04zZqICRnMgREZwuQSkyROiLDAYptylNgOQLpw
xUhfEOyE0agJD81mEmL392CF9PDZnNkSMYND2iAkIuSL0qecBIO0itMF3BterT+yH0qWZqqhGCPz
AYVT8OdzWU/Ic/3XADCP8NXGLu4i8yurKDBPPAhQQyA5ZJcC2QbcS9DEWUpaw6Bl3TqyuOcnFtDs
AII5hfj1P48HZ9IiHuCTprPr54alOD4EyXdBFf06A6D5uyEogy+Hmmh8ly0P1RpYrdVb/EDNSqOP
L5a8+LAw9KjZwHc95znSv84QcAp0jTcMNgo3rvmOGkDWMTSHN8E1D/NhqjAH0MhQ2vavJzZGYx4j
1tz6vm9srhY1ekAFoinU4YCB9V1FEBMWfr0VqC3H7cEvRlKPAJMuCcqhwSFxMGtbQ5XZoAuzR3EX
CZD3Y32sy32twKKAYKfhTepJ2yGuE3yxio2T6gnLKoCndvqG5wGSHPx4i2BdGCnqXuK/2CjpA1sg
FTgTeDf4zkgJ+AHfxCCUaxGeA6mbjIiW5OXbeiz+M28JpoF6uxltHmgOMqNi+/iBNgVbtGLLioij
/KtGGqzLH4YcbJ/N0d9LE78XDY9J7hFzrkNNNIeuEjZBrmh9odnATgzKDM69/DK+rc0Z4KMcWNGJ
9cecGDT4hBadsROmRoeG/4au4h+094J6sd1cw5QvQJgtqVlYPu1GONkm+ttAO9DfwgHdiBDOHnaX
PfPujQ8fOOobfH2gsAGy+4Vf4ZqHkSVAj8Iz+RlEo5EcJU3/v6NEws2ZBwltDg1bQmAN2UyAFk/j
dzeBCqGiCSa9ppiyO5yjOGysv6uBv2JIvHPYWFBdzB7zIJnGipdj936HIs3VbR5pmSwUKPHfDBtm
mhq2QOhzdcEP0eTlcsJ6HG8SjKLOzEsYC4k3oWUtUhOVAMAP8NjDOmQQixeg0dEEVAsCuUPKsJDf
fzm6p0IX2mQ9nrgdNQMg/cmRJy374bXsmmguaxYaP+1Nf0njQ2chCdzyxlvIlQNpjq0d2EpNxUjZ
UA2MB+5zdzL4YAVqJxAs5yQcI1oTP418YKJwokby6RhABlEdsqbFSQX1ovuApQGK3JFFSjY5DkG+
gqP/d4XXhInm1rj20CkJ00JVG/O8DT6hxCQJWYc8xOZbKL+AnDG0OdO+8J1kduV26+bE0opI5Mxn
qWBS6+AHZCbVnwWqJpv3kTGeKhBipjBva7fB6S2HvbNMBUqSWm+7eOsZAugXAxXmd8i+yfO6AmKD
hqP7hpKCHThGrfyIpGAzZYVKiqNenJrA/GbMVQs1moUbO9qRjT3ErHrrKZ5A1suHkNiiP+e12xAN
HDZkIvASnlirWcwtfHpTdSmRmVWxf+KKmziNkW3wqOITp8GxhibDFBRw7rXVV7axM5QMWjEw+RYI
rDVkYyemU/oQA7M5j1eSvzr8M97mgBA/PVv2yX+Bzddf4AJjgl6vuJpaNkXl8guHhbrBq68YNQqm
a6fBI8xOxem7yo4SDo14kJl9K73pGDtkhJVGPxpa2kYudnivkNbOBYMPfz+B+Y4taMriN/FbOuDQ
STDwyjnTZmvCHNhAUW2C6+ZpsC1GQeKjqr/tExb1ELpCtDh/vU3GWwud8tSDKQ2O8++FodnWqU1T
ZAK8frk50Duj9LYvZ6/U+n76sUdYJMoHMuC/lNDfFFuCD2oBt6/tMWg1MQD1UiBNGS40O/5AmqGq
IEuHbQt6QKGKKeOX2UOMBZzvCgHEl4LMhdj9qQUfd3KWZg10DALXV0OYSbwuy4H1gxeHLc2qNC7/
yrTMblsE/tSb9JSBOD+NfKMM9YxagrGnOSY1TKKioBKojbGVwDDpBcXsPbvtJnZr1mFtDIImkFeC
OI3kaf8l2oZur+M8PzBaEt5Ib//50zmYTxHI0pqfy89UKN1dCLz67ySKhcubI/KYieDWBmvxPwLl
IAvC08DxcXjh7qjwf7lbopr0DHkmedDfVBTsxpWqxg3z41SeUAGsuBYT43bmIkdhxRHEBYtwR+Ak
vJ8hNCKIzB2+kzsUlYfzomVsia+CHW63s5ygSrugt57YuRbAQmFNhWwP55dG0jmvk0ovWNZMzAFc
uBvsI2A53nSGIOqiguDlbTRuhWwdGjLKoo/2BtgEgvQAX/GquBp0b7oyZzQbkWZNtQJJhhKCoYjx
vozCvgeUNq2dNJBwl5GNWHzQeDmMAYmoeiBUZu1IJozoQ2oKPiV6Kk7wVX+bf3RVmJYKH83OHgH2
MNLwven+2GVgqfmaAcnBr5G1PyHNfhPgFY3IzWSwboxzNy3tG0YF2o77LYABRGwtmCjnEDrVLiGg
26i1OBqJyUMApTy2OPX788qCELn6mbF2977BSz8mDhWf8J2nKZbJ+BThtKABu4jl8hHUFg77HdIG
4Xz4ZTWLoR5L0IlK+wiO+uV3MUsYwzj3J8bTpHlWyU+kE0rcfl/PG+y1307uv/zU5Kbh8fV9pHiz
j/Owqv348NNmtym8cP6Uo93N+jy1KsiD36Go9HeMZkvQAMGRA1wTNj2rz7BTQwOng8QYYJXbTLOg
O0/apv/7BsmlcTNeFn0QGUbUSS1xWcnubnEx7S3gbHuiAKkAALj1ZRicNtqclb6vgiCVxzuJBPnp
hWqQjw3uCmIM+n/6Vj5I82tBNjbAn6pKr+LPzXyMTZLOFqW5uajQfovNEe7jUpi8x39XrOUqYaIo
PL1uZ7HyQ3vS005PbpjG3JC05sDZR7BNcUXEDsaMegiaMpIHfOLZd3PXsRuQWB8gzuaDyDF2l/8/
1bOvhpsiKjAeJvY1OMEzOxMwz6Z2i5MkKt+b8VjcrCWLR2/+C1QATXjw4GLCWqOxweQtVRebHn05
WY7hP/BjMH7CHqFD+qvpXoWNaE5beAGD3r6dxIAZ4T9DbCysJSpMwGo9PSN0B7J4nXOf17CSeEnG
MCaIFcLun9N4mizVuWIqe7Br6/xclLZqdvMR7dWE3w5FihH9RVBElBqMoJddsxSN4girq8kcQaTy
NQGkGLf6UJ8oimAoV4P8E21sY0hpsO3eKSbMSf5vd1RT7YhYw1tK+shN7c77cTIhN+mFwTYTmxAO
2Hsq/RWOIAODoek8TRIyIY8BPkz4nlzMWfAnG1dXvEts5RlQhuYVOsLNDYjwuRQmsA3AY0vdANZi
ToMHRf+bLVv9MnEALix+xjZgfFeGFLewnZWUDozXyQaC6qzPr42OAdlzzMv0I1IHIwvQoqkwZGto
/FSNmxsKB5Oy6AdxyuM4tgvO+7+mTkW1ohgpjnmKxa1ZLGWUtvX0xhX1MzZj7vgKugW7PLQ9gKoP
Ah+GzG9jj3SrFZOQPEOVr33cxBvTpFDD4GGhTamobxuqNZgj7F4TAg/9xKmEeIO4YlLSs4OupcwS
QyR1lUl6JBfFpW88sBbVWThyFqjQLb/p0J/yMnpJcJBMJB/BQC+sDMEtva9p/Ryg3tnr8iXSi82M
xLBCegKTGQRD1NyxfMjM0byC0iG524Epjezc2XDD3TUFIcEBs3qDvkofnAuM+Jr5mE4xtf7d6MA8
2sMSQiN2TAiRttwAqbFBl8tyme7gy/96BpR3LIOgHWF0DXXx4fKs+cDgnxlbdqAG8UteYnahbNMU
8rHSbJsYv9ShdEiQislaea5pD7Ecqfw0GjXagrAOqDxaOZf1r81Gvbjr+LkAMY48NtMebr1Wx7t3
13OdaGrrSguKNAjqGEi3SFiEZ0+KZsZW92lUG5GJpzKYic31j4G2YODFl0t76VBfIbZtgZHX7Jh5
3w43a4H6pG+BhViKdXXq2cAUr0LiMhzoGY0tCFZu9RE1DuDGv937CqmTu5GJXGelCMtWyx0cccJE
tB30ew/vJB7u0Kqxe/2tn1ZqcqAXCs8Olpemmmc2JNBH15Uu6YP1x/k5zTl3yAMQUiEcs3VKKdoj
3q9D5zAN8yaXmCt+IjG2oQRwFdBqlWtwwYknXFy04JUwI3Aau9TxrjZvXO6w2PhQBw5sH7gK/hOU
8IDnzIIZ64BbOmePpzKFofc2DtYL4fn+QTACboL4ioGC0g9nQMWvg3TKXDU8oRNGMyG881hdOo89
FX+CrP3Ld4eYe2Y5QFPy9KJY3Ig71kIOUHI9NuUV65KQWZI8EOrEI8Atm11QP0L/irl3aYRz5kL7
jvpWJdOt1tFfETyOcR/XayTpMRWJ1tFWZATJGZF3T+w4vrC2XszAhfDUpjcnjmylaifYR7CEIPr+
OBafI2Q5eB787hJpDJ41miDXYRKfWluCDIPCgE52fTol+raf1ocGcGakWw2R+NK9oLPlbx3CCdml
J7/d7axxOpqQ6Dt9nh/+EAPqhksItOPMAqWF4kgPBX2p0LnRKH/K6bdIeBv9Ul/zPmDsxjiGrstJ
xvpgPvKR9EGomoheWW+inGlHZ6nD2IrNBlQBzC65wtijEHQ5Dhr4l5gnB4DG7YE2B6tiFqLfKbKd
BcgjP4ywJL3Z9H3AZQpHZ9dfPrYiVON4o8/jccBZj0Q3U0DcyiKmbKuk2/GB5DD24jbYwYFv2OkN
od4C4eJGCdciEdqxutFYOeRkW2xbW0WXZiRTcBONNU5SOMruDQVDXpX0yhKGT0iwtN9BWvEmikSI
0uwQgsM6Dxo06uSG1IZMVANC68OQ6/5nZDoGQj8M/tOA5h8SO8BSMmdNwG9noCO3weisSvx38+dS
GfJInedI1vBnvhmlJvviUNU9jQz6w8eoeYbR09iKMo76aTqUOQYoLtDMfu2XRw21cFHEUIPlPZ3K
BLWe6HQ/CETu5gPo/aONc23dWWj3PMRwvHOLZI1BmHavqHNvI+k4G52lWvf97a5PKM34x+5U80B1
uYiwjS1HfJ4YxAJTACRrvMaHacuHDZt2TKX4+q9z6gGmLJjFLXifjXbhePwx7lJsSBcAIDPvAeVR
Xe3hw2O3xVfhA3lN++HHgLGTLFlKvLH9/fG6cAdxKKXTYNXaEutpVC880av50oeAHLsbPgxUbfI3
+Gj4UBnjE+T6ZABrd7OCmMYlwKOp7Ey/zw+kRNijJa76DMwLAHCRYILOutG7HdEhgAG4eeGJ+jGw
4jBfPr8C6BSH/55NFaWhp9Pvx/VhgHuQTAeg0+fwCYFF0x3MH+YtImXTzS8gHDB/AG3QSvOcSAFd
/RDNrlUtibBd4rEQsgw1hRNwoOQHL7pq0RSrVu7hwb3oO3f70Lfggew7qyZkV3J+vEoC5Wwpu/e/
LyOboI0B2VGC882Af/uAIHybVVT6GOx6hPIGy+Jkf58nwQP9ARAoYAgKTGxewTHRxlVTCo3MgjtZ
3RMDdgYb9yXqwg3fk/LKxD1X1siOtdQ7iHcNxAMKNQAqmYjCb2oklDDckk51AHFXXFAorkS6s/sh
+cOk1VStyYUYxuYPwgIkBXbX0wbr2DdeUw2NI+uxEWk8vL4/i4AOLE91BJxeF7K4Y9TrvUEhMG5h
aaeTmOwBten3PRZuej1lVBe99JovR45IiEM9ZEXsRzS08cwGpPeIWspAR1gyQCw158O3GYMifAkg
Z07RAcnEVaNAd20JoMHHBKYhPTQxRKdpak0LxMW1sYmuyJzJJiYCbjQvzeoC13kBJUpvsX85vbHW
1cTXn3yNIS8CN0rQ3IWGf04Jgj3ZOvT/uAvpTwBjOnuIOR+DgQVT329UcJHDF08dfLIEdx4IelHv
IUOTfRKr7n0A6E/SD/e7OoUORXyCpL/DoQEta9DXH3s2q7G0xIXXSXS+DdcAtn9YK7GjbQ5wlMCV
JRwGmeN02T689Ov+jfI4Lvgqgn+8bzSGXVZJL3bKIEZ8HA/yRSJxYjtApujDMMjSDZAWF6IUSQMU
C5qnwuqmD6Nwh05HuRMFAYTTnWIBy6sENmZCSNEmZ8R226sjR8/wZcMXMeg3Y/YifN4fW9w9mTfh
gZ4YQ5GgXLEDe8ENxWWDI0hggei2aNB42uQ2PeAocgei9KW6suxdjrgyDWXWTe8Rjlk2mvGxdt7x
UT01mF9PWr5HmHppkPsdtWHT7fD81y9isuIaA9yhrktrjOBtomZ8bhewa7CQjnjSn4Xc7ECTrqde
j56M3FxOOVtFaKo34wUom4XqfLBk0272ncJ400duJzo4DT9zOgfZiAJ1WcZ8h4dNWvFopGOxA/bK
GBjRe+9bKq2oO4AWwyFqePEuDZ3cxIfS6HbEcQr7Jda7Z37MZH7iINAR+sjXGIahmWJyYFF651dP
teCdeHevc7GCYnxgH63yecAWmH6o8iFdQNA7U8MC9v9ZSM3mVHW0viANnDJY1hDLCuPlq6vJ8rqv
49Kr/IzXk19np4AQd5IIJLPdSSaLHpsXFAcIQs3pYitzD+2dP0JJ8/MyOZOVjkJ0yyOkl8/Bv43S
7tM5qfgs7O+AtVwME6ojN6k1Ml/xmOMoCiP/KQuxNbtN+ad+DOurj/ELCeTXVTHD6YG9FyijI4A1
WR+Dio8dIDSL91DROfjfKQJSfcvpwJx3Ufog11zOFS8L14eFJw16OdRvcWHxtFWCYHqcl2f0RB26
yVQL3ltmFYdSP3TW9fLvDZjy/SvecvRp3Ee4ZYH7G/c9T7AGjMGrku51fzMKY1NNr4zkAh5kfUnM
AO5bHAceHGvMePTUCsqpcYDC4NE5Gy+mX59wP8zPuKIeOk5FqODQngUZVUNvTKwjC3z+qLx07ila
mWtf5z4capIFfA8P/YvGIPdBTb4MCZwCunhEFTpNL5lTfI6PBQmj3eGAL+WMDobanLCveVj7Frqn
EIxV9ocib/PQNTpbaGUYypxRrTK0i0tL0fbYLHFaoNvI3uYp2lEiX5AA4zniARHiJofpldZ38vP4
UEbpSM9tVAJvq0dXd/eGh4pwV+SF5aIHNTUDsuW9cEmcWQvTB7GdAauD7PiEQ/W2HrMPDYqoi2Wo
GsLbRkV6pVDWr9P3QqFvow+StR7MGOPAxSIzDlr82dDI008mtI37bDvQp+8Xu7w+a60G/ht4KBs7
3D+0fV+T5tamZoyCVs4D6tlivGqg8AshflgcJbZRN5/tjjvh815c9xKDFXsseksDIEbmy4rG5mv2
zMTekggmWPQtcVm0TxB14ahMxWSyxaGVf0n1oOaRJdA3aMBCPioHXzGyOOEq9MBraW17U2gMMEQo
NX2tABWkH1EESFJoC/JJ3iyGuB5x+0YmBiWP7uE08AnMA4zkk/gi0imiN+jmAf7mv/1D3BmnZN7S
+C8TRE8QRVsmOUosEPT0e5gw6M5ABm52jzWQ2JCPwYwo25Yyy71HKM3FC40Uy8FGLKWvcVMjEkhW
2Dg3vl0jdtVjlx1WBOa7JiVD545GUJWzLOSL83lFeJNobz7fU83Hfl9MVjRh1C2ZHSG3Gh9SQ0KC
WFlxPulwQR2YHFCgFuLvG9J52Il9zu2hIZGGdIaXSVdK97lUnO8ZutLPw3NnvIbJYFwAWxm3mEMU
rNg+BqbP40Sb8pbTHGPnR4sFV5Kf6il8JbohtrTQ6cWsP2QyBRUmmymD59au+CoMiAZSN+1JIznQ
cTHkzN9/+v6UrL6J8WF4h0JrKrxvfQzwqXhcj4fyALZGJcMoQUaH9YPVYhZoVqjnIP78OC4/HPtq
+oGalQKT/tAZYzmvYPZ0xWC69PBoVGIJ1wpfHljDWDmIoufcFkP8PoYWPefyNeXaXnawrgJu+DJM
t5wWNgRWHxoHGrppZoOyMHqNVONRu+NlToPEZ1DZhysvU2H0IcwX0D7zf64OEVRcUFVqJmFdBgbC
Mu62KFmBGgiTXY6JbBc93XCKzXl49WC+5REcBHFVsyIpV6nDAzTYzAOXe+C7Iglqf+HN5M+34pUp
TYEM9PjUxGv/EJS68oX/GehbTu4QrSTP/2F8Yjx4uT3B/rgUdPL3eKAEcNAwQafItDLiPudHFfcv
75OhUhtgJmILNwQcaNnjElS1QOFuXr1/ThVigOmAAl4MStTZ1Mt9/k16s/c1lZ5WGsIsq9y58h9L
d7XbWLpEAfiJLJnh1hwz040Vx8xMT3++3XOkge70TOxs/1C1akFn7ZJhGtxECdSuhAMP3q1JLfHS
K3dPF+/lTys5f6AR5YOfW5QcnHpK6TpOxyhzDv1Nn8LQRK6c6Cg0zJAZRQVv6cwM5pvOXrvbpitT
UB/n8beSgLVQlrNn2LVjxpSHfzQuuYlNUXqOXoVogeWhpuTtbL9kD6VzdT9UE1ZO6vf3z2eR4sRR
eXKCdTGZIwZy5s3yqGPU2i2iwYy6fqXtfV2Cx/qT0UZdj0FXGJmd6oc+aFsL39xNvPwHRvYtpQcJ
02c2I5FoMGOsOKIfAyOP8nMB4/LZPwmZlACl5HhdRNPKhhv3/ESBwbppk0vB31ftrTPRmkZBsKli
4GgfMM2QXuhQ8o+0kcGqHh+rRAqPxiUZ2E8dhIts/Yu9SZ7kIs8Z48FuVLEdkDOzl68r3Cds9s+v
Qqy9uQ2Is6i8uSRbqpGfZM9TAfKIDRN9GQcexAgrVu2b3RrUg7cTiExltab5G+4MU6uR3t3QNAhe
DJp0yCIiZ6izceWcCtGOc+nn3Yy6Akx+/1RSYVNQYjZpcnR1ZBFblwabKbVV3Jpd1z8dJY47u7J1
ak1Lz+62mDaVOFcPLpNNg10dtNI1BD5C0ciyDfI6006AlH155rhJeFQpx4t3d1/lyyziSft751/2
KkTy5yJ0WQWUlMoVvCp0BMPST18KdVx4nur6G9wqlwXrqNbW9GN5SmafeJ8Y2W6ib+5iLMsykVdv
W1RngPzFK7ffS+dTOKFYT/lpHdSH5DePgdF4nEaOcZCr8JsLL4PAN2qYXTkjdvBdXbFhMSVuv7vM
VNUsVlb3UAj/BuXtymDh5zZO5w9I0sNIL5QoPCa2QyDK3s9jxmD6qiNSeImlzXbb3JPiXfI3Yox3
IWqcbmANxIkXQ/3rJ3c45k7O8HBAucUi/DTXt8brnD3pvXktOHBfuc+Wy8zPiRO49Dkf4LoYi5e+
IrARcoRoSLt8j05Kwnjpcs9vd/XYqZCO5rC1Eu3YOodIt5tm46aaunrLLJ9Cpl/LC8wl5f9az6VX
kWfgU6CaB5Mq8O/eR3LJd2UHeKtcSod6Mv/uPElGNVcF9M2HC/mgkkHzSZQE/MnE+8Sbq1DuxBNL
kGPAcGXxkT38QNxZ6NM47tsbPf/LQI/KDSG3eJZvQ5Vr4Pmprp8GTV6x2+Di8W9CM6Y0FciRap1L
V0O0ac9Nb5KzZewXMF4JEwWnZvcNGWk/IZVO5R1MItYsBXFmBOLF2a8XH2zfPtlNix0PBhIAGO2d
QhXrsZIoHPXoh2xsEmsHUvINe8V0mUN6IscGl8YxIaiPzdhPYhkrXGw0gGhv1YssyT4S7ZXBCNvh
W1Ek19RxgKPE+Uy9Sti4LhNNlt+DZ2H1E8wkUz84m9GgKgiXd6Mk3WnARdpLwFHAmPmbcQIbYsCJ
wKbKHDCfEEJ9JY004Mgib4KHsIUI2Q005LBRPX8Nd25YJozzWzsWM2xqOOq0UNXQiQRL+UQBLJd6
1G1+X6SLEaHPdhaQxnQPEfZ4K3pcgf87elbjU7wVM/XPaNPyxS8B8oCdVsGb4OeDappPqO8zBeTo
Srq5b6Sb72Xq+/OK1nBI19/yG7bNZByUWor/xMdRipVhOm6owVk9b5mWV9wH/jSMdscul6hfLfCi
lKp2yCF6GR2HT6w9uUGzlUHG/NmOFgNKjf1LVx3OX4zAJMTPvWm+jPwXLjrZhsX82NVW94K/sjEa
WPmTn+wTdPGP5n0ia4wEXojhVPlxqV/2xVcs9z61Yg/5KrlVqrz5tr5cnwgXUqniCb+q+Uawaqbz
2+a9/Bgfh6ieVX3pPpp77dgYT/PH2aqvi0i6E0/GaI7OeTIfQlReF8PsPmcaXww5Pj4XTP/CnfZu
k8nF8gsn08+ndStul493MRQrfcYvpN2hK321uOoIn0oFFxSRqI5ZbGs/2VtriaYVtiAw/U3Bc6OK
4JH0E5QSfp7+abFXk6GJcHE7JyurOPuufDIU3HYqLqDfpYR03Zku7yr9kVuZsj7kTW2bKoF3FYBW
DRoyJYRZ6Njln+iY++5n7vXMNndEAkCS+ObhoadP5ZwpxmaegSloN91CWgmPj2DmbuKb9/X6EUt5
cQJifPq+XzFNq5SLdUKFrxnIB7Lx/knNIulsomYo9vkW1vN/47bbRsqbgkGFNM2vFt7+2zV9eWcv
/xCAWynSYw0ncvc3xUWX95ArQm/+9kiO3W/ZiixEmwkCIjTPIicDmQU3HKdlpp/wgzgGjtyPEn2W
WEVu5j89+5IK5TlflWNOhQpi6yNBnfHcF1edz0BCL+fJMxJJvJ74WfdVy2p4RizShVS1jRug8gyd
BkWl6+ufz5IloJvTrVaPsXFFG5qAx7XFQSTiSz2MGmhIjdMX8CStln1t2n6JMQ46KnYpfK+Ya5VO
s4dRDJMTZh8rhZ0BbdDjwVrHGQcmgnAOxwad8l4nzB2+ZvgTatzuu4hBQhSU8u9vMdG9wnXN8Otz
NXYS4FaINo45gbwO1X4cHha0s43MPNwIECLW/YoUqM7i07fyfw0fXXW8hDuucvULNKKBuLUvktyG
Kx8Ea4hyDyQQWDqVgghR2GjhXLzJKd+VFqdconYrfSnDNqVAcZbu3asrOIyDy51diZStAoGGFyLG
TYGliPDe8NKsI/7vzv0sX2mrZDeIV5Kl5ET6AwRrtXA2cHI4Fy5sBBypfPsSWKaSZ+PFk4GIwamL
tpiGc7b4zrYPHAqq0VYyAST+Vs86wDkQlLYTQ93stf8lPJ/mr0P1CrgEOqPDM6Zp3GiGI8XPIChB
TptcUKdDEU5UdiBPRJ46alHu1JC0HatF9bxDfdVrk/uwCHCPPioodZE/jUUxsOTkP1ncNq/Vs8K5
mh5HW9irJHY4MctktjN7Y/X2JtfxeXyjUim9i2xLwJcfscFc7Kale89jrl1MJpKfrCMIbT+H3Puq
BM/k0YgVo5hl1/xb/9tNG8Mfi8K6kaMXH/lkCNAt7YexyQ/iNkii/MIqFJxn+E97L5Oy+Gwj1uUz
vWAwi7hH54q1ZBCzK58qRJO11e+07pvHVV0HDYU5+z9bVHHnIZ6wBrLkft3p7ypR+aI+PQtxnSUD
9ltZXyaq0+u9ZjDZYKj/zkbJHeNB6pEJHbJlYnwOgIXjKFpS4cZuhRDYCOXzPDb13o6IYHlr6XDQ
CncsJDLV64+wrqUxZCoiVT0MV0VKGiXQkRAnGdrZ7BTVmWxG5GiInbnACBbQkujle+emRjrbPC9E
re6x9Oycw7loVd+4LX0dNyQiIUl4Cpgt2qcsyNI+yI820c4sIgUooZRILIlPCYCGQAZ9UcUEaMdK
Xter+vDfqNBUY6nsClUvUGl6XmFFsu4+g40NUAjQN/HL33moHNZDV66u2ygmwsNmSkvGApu10hbV
j8EACOSRyn4DzQPibX5l3g0hzIkPouQLV95/JtCVUBfcn1nlAzANgYJwxyLZdTY8ek0C3Bor+Nj7
mkfznC4xPlNG49NSrBZebJW/tbNRYrjwaoQDVpep4tehrEPLGHslAs3tSqJcJVkXWApmjeseUsPp
AOYm33wN83Buk0guw7/p33gmF//mPvx0PH/lCp0IKBpfnqSCRy02ih5nzIA3iAo9tafjQ3t7a09j
4zMX2PBkGq1kEvOUN2pH0/Dt2c35Bvofxl/e/92fXH+217zFd/J12dyZ7FplxrM4krUWM5Fshums
yc3vjdo6WU/K3N2IpABGaOAz+fs2D1HSzO/Z0PQv46f4tm8QfhtTqhkSAkmCJECWu7NE088d+/Nk
NQQd7sg/0O1o57U8tqaDWwOb8WE6e8nRSHn9lUCsKaAPNj6OznRNfWNRuotDoNb0LsMTnyRA6Tny
H+/4T2qFZv48ijAzjyAX/F2kXeC68UEiePsE6qs0HJ0i7po1lrJvrWEzV8gBqnJyQplxH0ew+lrw
FoPjmLbIJG/kZJ0ec5f+49esfrNMOGh7n3ggY7vecuhlp8UK4WWT5X3m0brtPhROaD7ziHZi9mqf
liFyzBEoYqMCsUvrvm10+fCbieCE4BcQeVBAaEEbofVMB92X9nP/yIZmMa9eOnQ+hzyjwHns7/sX
G96bAs2c0pPbr4LpMvFAKFl/8RRqLGYl8rETMOgIjVDEWb61tOWpqttFNKVnfWmHx5lv9jjbNj2e
UPdR33a3vW1Xo0d55SczbWsBO9Hm7kPux793tg3mvThKTnq1S6r66NyHF/zdfrT/7gXGG9H+qw4u
37T9f/dZpuOHjS/Wcz036+t+0E8G3tQP5RrVNL0Ocb2pe+vNOfHc2veeve8QI+6YaF678b7Xis0C
IMacru6Yus5uY+S6JlcFYPDg0V6LYgr4LPdZZLjp8IGoPbuJmZe49eODzOh4CC67YJBrLZOEDqKT
SOAXMMjMPvW9WCiVkMEj/v2mcW6uh/+9JxAaFMQTOCyuzhlI5ewRyn7Gt1D2ZQ6o3IOUQ1BUGcEQ
BXoT51HyrUlReICg/es818fC+XoRJnvzNHPTQUiMY3L8mrwhseHfJy4NYH3q08fvkY9Q8MAW3oAO
fUbehxQ0CaUCUtqahp7tcD92zH570d/7/CXTIDm4tuLsfiA+g/sw1U86q43p3FEGRDavuSRxWEcX
m+nHe+FunO6asOx8yaX/ttqNQCHkco9ds/qpVW+jsVLu8y4SLFIniMtv6iqBwJfzT91lHPGVVMXw
i22of8IfsN5iAbM95kT7B59EWWH1fCjbv3s3yhdgcZic3lkpMq+g3LFxErAfgM3sNLmnszG3O4oP
ADYe4OnG6adFCCC98FVL9LaQEPGZhPvJ391Kt52P/8pIwqZcFbJmfCFIiAcjVoJkCm/nGc264p1r
TBPjpj+BnLB62OT8FfH/mjcb9WLLabjMGo+FK5IneHGVd7duCNVpioySl/tXFi3DfGKn+dXcvnLH
dzGKZe8yvAk2gYdf2qp2MqaVDi8bpdNKZUMDuwU4EgzgUTi/gYg15ixaZozchr4qlGfxbCZqr0Xi
HjyQjT6Z6+4CCz3sO8z2w7Uz56yeus+cIevBa/Rq7WebBT7EtPcRXlztqY3KF4zxbGL27W0jQrje
etvFY5ULDW2BT/8tiPn34y4prMryBrsbC3O217q3NtAeCIoH++pfA5z3MHFSQFTJEdUA+i57MTmG
+Frw3uGnP2UMYt1GB2G4w66/W4A2d0KpH5PIM4fpHvyBPisYOEbKn9/tXFxOm/y9+ph8h4CeJWut
4ub3BIFrZYL1b+9vADzohk4qm+Z3NRxscynza18yEuMUSapwbgdRJ/PI7xekFPD8yMF46U8MCVQT
fL0c1L8cpAi4o7UXpxcZA+wwz2Z3odptCYrqbEdXpogIcoto32n5aLszFTpzD8aprMxMLqOuM5Qt
adzIa07nvzj5MO6Znn6fg0RZb/fmo+/Zn4EDTikFgsrTzO2VPYDX/MJ9gDH9KPjtVafit9/gc/+M
L6NrIrtdHjWz3c88NIl3fay+zTX4XH2jcOvT5/I0eDRSp3/LdZ1jPX1yzdEBL93cLsWL+DMpoh4f
TY+vdJhZ5/Onxu03cBf99A68W/BuqTzWuRiNYjfCanSQYhcxIup7LqkBLy54yF1gk6y0ui7USv56
J3Lu4ec+p6S7xnJuxCgRquNN6YQXuTRdW2cCAeLehYl1RFdh1GaUaLz974ZPpArmPZd09kWk3NuN
V4QUgOdvoOzebnJenQAxSok3mY42vHSMkeanafZGFaWjBnvNU79ootdJemg2lmwovdMEhUjR+9xJ
oUb9Ji2brNJe5IYkD/Mv5KrMKRIUbAkOfv/+bP3MWTOrcrKy+1WenF55RcIa4/jjZs9lOCMb+/08
DlmS/Ct8+5N/+tjw0U4KePaleLj5E6xLTol2Teu2iKKRhrMJbih4B/QKixgR4dDLOi3SRAMk9us8
rDpkuiveABN3/j3kzvP0QByKw/7ZfKi2EkP7x1T+OdtMzGpPiy2m82KDoJbbtHV5N1XyZB0rZGbv
7tTM5TV5tLdYXAML1FDWQpmzK9LiYCHtvtkzvFcbf8kp79SCLLjVfP65yuRArgqkjB85VbV3NmYT
SXMRAMU9mNYmf2HAr4KbVmrX7Fb3tjLHH2emM8EcxF9ub5z0fwNpKzxqlHvNWeRxZAAzPf3DsWy1
Ruc0pp95ZHJ6BTMQ+MRnDLxeLb7/7qWeccUey97acXSAHs8wSN/aQeKEMYGwnqjAqbLA0B6vqmF4
8srj1y0b5dcEkqCWAfhBi5Rjl5zD249ynQZbNVDhFbbz4/iOgLpj6QUwKI525Teb04N8NfIfCN4g
A6ZopX/VDrA1c5h399ZJVCkB6J6lAvRUwZVTG7ksGFBXpbAWNuUEH6Vpe/SthU3/q8nBk81w5i8S
VMHhpX8o3Lh2mgk4EqxDR5S4uFJsRN2XtMvqsdGhYiV+liwo6sxAh8zrgkaDA7G9lc4pqF2Qlk44
lXfSBDXnIZeK5b6x4HslSZwA5TbKRIXtYDwtz3+IdkE/GtSTWGRq4mW88Rxvlqn5yekzv2EdmeIq
RzSHfzurlYHfJr9nGepbmF9Esy9elwh8T61PIZYo3H+i6JQMzb7w5sKdtOSYv/fCupdohSnGPl1K
m4tfy5fBR9nOlylWsmFO2/I+VHzescFXrX1HiNUy3Yt0yO4iExsakA2vvC7JkA/BBk/x/nG9O0z/
opEgQPINTEAW0R2t86spPS8n7tQy/rfCvqomBqtM1hcEfLRjBPX8EtJKid7ZLOYX8Hmk/3nwqmpN
m+fBgx5yQnLz6NHDj68QzF8vAV+aPERMDuHqYIkHHZXe2ClCir8qfsxXf53E3q7BAJV/d9MTIFfy
TjO/3ujdElIqxIsRQzIfyiebOGNHBcYxd8Yxm9zaQEVNYwgPw8KFZZwx8GP4XUL3ABY0qorlbpAZ
i4STBYDVeZmW6ZmNpU1esx/Whuv8S7H0zaU40vyTMr+m7rT7N3sZvydxe2W0QZoN/p1CCg7lv/0I
RdU7mwr8+n1p87cZnQi3hlEftytw/CHsArG5rKbZcODl8VbCzIXFDC6txMAtubKDcZZHLJt2zshA
vP2OZ5PqF2YdkRw1HhMPHdkmnY2biiMJoPMoZI2EkDChM4mAGovPoffV/+BYntgsn0tprfQ0p9HK
9D4dtgEtXdv82+JPJT472YyZW2cz88g2v/VqbFP+2TcRC9HSaw3C5rGEsM++MOQNJcppzBmw/uT9
OK3t/hnCv2o7TOJz5QZovvnVtizwRbahiUpv/bvmhMC3vXWSoZhq71ouuAxTXs4i74Hnkfilxhr7
6RODaaYsKKVxL2EbxKuhyrHNtrScnJ2CGONnneHKzMuO9tkSy6RCpcupVqDvPh60fIRVyaH6wns2
/FYV6VVSWddEsupBcefEh0L7afK0pM8601eeWtf2Cv2H/LP0bqEEbkBLEhNc6oNUJnvl6fGXNjx3
07ps8JI9kFoanNM2/3+RdVICACZ70U40H26tO8fOPZBACr8YwpT2o9icL6B5SikZVH46gjxNDELg
32Ok0BBkJY5IL7TN6Vz583H+puMwRlGrtKajtQ0noGU6DONeIAtrSv2T8sra4LnG4GIdJIBH/n3S
YTMx03gkUCdKKivON63r6Nkn3hL0/t6hJ298YGdB3LsOw5aJTXaZ7Eoj4bQAkClfpznXRnr+DReO
Sxtj+6vsTaRMG3J8W9S3+qTt8DygLOdYMwlkV7B+qVtu7pE9He1quU6LKQoHVIiVxhBiexmxibC9
Pyh9M7eLVq35av1omVgLKmY4EyAO2u/XnJ9du/zFWErBKXN7FtyIOZGcYiwUvPznmEvOXwaV860v
Kue0DpGcbm47bO2rtDelb+O8zsVBNYnsIYBAskekMSZr+Uw3Qg4wCOFRuoJrSi5HhWfx6n3R2nvs
SzRwbq6Mc+f2d6GEGIeW/Mg+SkAl0am3Nd4eMOjhAWIC+InywHvJNd+Ls1X0jj904pP07GNYN3sv
0m5WNTxqHXeH2RMzamjHvvubsQ3OlGyIDAlla3M1RTGcPE06Amqlimw7WZpk2XSccafsSfCoZpHx
pntCwOcwXdr3Ey2XB2CNA2juLRJM7cNBVkBK4mfOLm+W6E1/r0TclPmqCBTwuhyBP+VRCFI7dwAK
Dy295bM4Lh7h3NOa8t4b3z7jl0/W5+ksDA8P3oRC0YzUklIlqiP0oEHAFVT+/vdP9PGH6ejwCc2t
SzvL4US4qwjbBa5NmjmIzc0adq207QKQ+k2VUv/nwuCMXmbax4EmC/9h8So6TviJpovpoplZ+Sx/
8zx5lg6tHYeZe+OLQjgRG+yi6aXQDJeBz8TvRd3cTjiU3ESRejoejGPDfxloWp1g3qVypl9cZR+I
f0Flo8PfTBQ503HoVxO0cnBpncNzm073do/kYrNoP77QgzV3/Qjs23Hcns6fs9VExxBpp7vTP3x9
loir1nMZ7bqbot1QyUb6mmZUrQrRJ8clZ6XrzCW0Ha6X+8HXgaAvh7W7BU1ADuZvfN+3N1WsuyRu
Q8Ivf0UI8t5BX3rnoL4vby/sAxi+ldbD2wwhh6PGSJ14GeTrIA6Nujp7uy68FdkMAuhfV5x7n39n
nXA0B/HiSLIjXyTRBmOgdnZ9HkoPeJrPRhfA7A3OZ5GlrQLAgxt46LO8oLnschltaj8iZ7GRE1o6
ef6BpbukZ22e5Ep/3SaTX4OQIHD91YYElXw7S5Jtee8zuXaNu26LQ6moTjNHK+war7rNfqsngsjE
yru1WT57+15YhfH7/VM2PVsvwJEqSyqv4Hp8hl7699LIDGEVML73n9vvwtxWdFfz2Pqqw9DPnPIB
HKfUSV5zaFs4Sh9XolMHRoGL9zKqMTOqRtoKBPe4H3EXpNW8G7qu3dxX3v3zhJrjOUkO/W9IS0JP
JhSrfJudq6BOP+l2YZ+Gxi6Q2NgdGa0uBWhVmJnP1v0vaM9xWb13vnX4fKQv96hNTG03zJBP7Wx8
oJm2Vh/ePRM+qIaXz3povJSW15WDyD/k+Bebu5bZD9SkjQb+ZzbVa3brJWffVridkOx6Yjdl0LUj
IDov3r/7jhW+mz8778Wz7tCIKRnam+pj8Gqn5plWopsY6ZHr359kWzbewsYMM/BYVT6mo0PWwyhk
88wPmKH66YTbJh0hnbH6Fh/FieDeQoOURu4J+ERTidxDrf/v9tkNr6N43dEy2a9y32iRJ9UBOPbP
iUtQq2M0MPPYNBOLSH31J7U5qAQjgw1bl6pI31Gofi/cugEz9lhBIo9hAjnS0w6bU5f7Pz28onn+
HIOgXa/OkXAHVKuB5VpUjfMBswmAncn28yf5+xq8PlkgtgXtADxOnGH+2PGk1Uz2Sa2iwW9gApHm
U1kIzsfytsXGVo0r8mq44wo32fO0U8HswEumxpxAzNpmp2FiFCuf+qlh6m8rFeHvy9XtrOSJte5B
AE9mxEcQ1lvfI7AB6yRop6vpzquSGm0GjkM7DGPthiGiM3Benuv79r2/6ZoLtKNUAkrc2TeUm7bl
lcHLE/fS6loEYwv0HMCyvuwk4sWNQCuY2z7nrzf0mt989WGOyANLphNKrvsU2UzOAWcaxKMnSqd2
OygKr5EqkIUkzHvw4ZunMOwYSxE1RD0MMmBfOzQ1xG8CUL/6r8mmEisnyvrdyKWkKzQAj2Kw4dEN
D33D6dbFLUsQfso7wZM+njveZk6b7XyK1H3sLz/rv8+fabAz5ZYpBmz/VNY9aIdEZxF4VZc3jWvg
egrIxLu0ijZ/o7KkddVPhrLfY84RlUQY7Ib/4aKQJhCPJHueFwodn2xnW5fZsMkdf+3l2yEnBGGS
+J1G8+mhHmM/gKA89UODc/++CNe41/58mG8qVuJle/oW9F0KLR3bsbfr+M639qXj0LGKAMrvSyB5
CokncndPczeL6gUGRDwKSi1LZjOLd3jisIwPTlJfzIGM7vx7qEs3+RvOEbqPdSvtGhsLU6vFsu8w
VjJEOa9ob5iQrLIZ7b7mXPt5yG01UC4BvE2MTq2QM/SS+/5+4NjAEccVgcaIk2c1tbwOoqNzI7Fc
V1Ub+47yJdKIz/cz9u3l93I3D8Rn/cji1WVJcet9RrdiZVoGIMyCJRgpqAUDdu8qt1P4IX7/pdPZ
1EIr997ktCAsmzIX2ntuNGHo6Dr/XMbsHBNL/L5M8FDfSwCzh4wa4I29O1t/PLmNhDmMAl6Utu3v
vdRfuaM5319adyWwV2RGPdQ9pD3MdmRhicQoOTSQ4cC9z8gPSBv7+ed1/d9BptI+zYJFsqDPezKv
XfGWRWR+B11WfFPYaaj0TS7Se2PHFmGQGVwbQXzGZi7MXSjX8jOP/giOqnqtO2BOWgJpIodrjKlm
gxNBF0O6PMVL9Abui9XfqxtlAzqLvZVvYXSfYznUR8wc3kSsMvykYFrC2Rla+UQZCOgQo3By97yZ
sXp9qt8VRdOe/gVZX2s+q3FpLrfRWmL6vXNqJQ2avjkVQHT8bYf603kckSfSpkURix0av+uJ3+To
vVRxMhyZsKupKu+U2rVH79kJZowx+RBiWz2euHKjLiC2J0NEoCSUsr6anweHntbUJ/PuqL3VxGk2
5iehEGtV5nqRGjPuWoZoM3JuLyciFDLayfzr865WxOS5jM/sPreCM//V1kx4+dXwA9kgyUW0otD+
16WcZlOR9QE4xWDYTnUn2Ezf7n3s/AS6kdrGZ8zQIzniR2RiZ/vLOFsZcy3tmgoRB4BaLEh43ow/
vSs7l7/TCDBQuPVSr/yzRPo4Y/PoY2k/5ofxdxD/e3q2KqX7r75lOlrNbY/03+4JIpUW17z9rQJD
j+sgshTH21bGTW/5c5BsyK20uaqtB4eflNiAm0C1IM4jbd8OU/Cx+U04ENvdBjrHtX+Yn3+DyuwZ
wBAmLqEJDODSWqdyjzmTmNr3N7CgFj1FOXTpiZPhld9P49XFquH6oyNtrB3+9WRgzRc/diqA3ZIe
Dt+ATQsFEOCWYgu1Ll7+4s1XPtnNiDePDC5NV406u3achceXvxDlkwTy2pkHfvjv9afrqJkPjzRg
kQ43pNUiNrGO8ct2tevwW4rlDHUCE7Dr8ll5Vj7NZ0rn9Wkcm9chnDpDk4cGU8Go+jlX081HPimF
58jJIfyHMbX4HsvbofhfQ4Tcqm3ZrIdJt1L9XLpX/MIe1yIel0ENbcBaq/T5bAu7eFei1MsClMiM
VyUZHcXt7NvxX2cCF9DtIAKNhhF9LDKr+sXo9sHd6lvh1CtpICzZNZLTSEnWq6Ai8iNbteP520+6
KfxhwKatiRYHnsiU0Rwwd3Eis+dypn6iWAsyv6Z1aSQ1YQH4jucSy3+hO6RClQNbAJdgPSpe9sat
9yiD8lDb9U4aphUze0HIk1MZi5eVFkOtUihfyLES5DWVbMSD2FDsyjiO0ul3N1CVqhrge+w8HwVN
o7cx4fXXXQ24YtZX3Qzw48Js2Ej6kciqUF5Ie0z/yAey9Au2DN2hG9cB5PT8gTkt2eG0zDY64dG2
88GKgsx8u6sl1pQHVRoYPrj1TsGswD5EudBtoX9YHw+151xx4qh0lV7E4J3bavNVIEJG1NxAuSeH
v7PePsNYJTFBBORseGh+f8Eq7hmnCjAQeek9cdg7OSMsVMzRIfWSezXAS8PC/tBMuMFOQ88cDWy4
fUKofcxdDUZcJ6/sJmDJ7XV4/0ZboIDkj2RJHpYQh6EYvSpZIv1FqjRFZqXlIC6PDh0A7JXz+0p8
6HlXTNfrphfdfT/oFfB4mU4YBKhvGT4wUjkEwast/Jt+pB04fZwH0drnx3nXlFE4VHj1M+WITkNa
jsU0nawajh/fyrlzFbDyqoVrq9xtxGe78h4IWpLBtRcPdSNgOrMqyTA+fknfkNL+u6ree6mukyA8
cejpSxW9lyH1Xnfdg8sbTiT7FKmuaSdqVk97nkRV0VWbtnbtn4YhRWr51U7ySvcfvcf3f32T0ue6
ANbFhzqmBujh9ZPiqzxFrpt2thKwgLglHk4Umk8RfWkct4/IuWQDxvetc2VlqBwOoClqNMrLRuzH
y2/Lu9p5+ET6Dtt8SGuItGFOffsCX7JJpiGvshweblFhqGnKL+TUXVMOzmSV78pAaW+Xm/qThDzZ
29TfnZ1QG9Aqv6N9O1QknC9feBiy36+sylMb8s4Vwa+b0Y62XdEToWQ/tsPDY+XQlLI22Co2ktV3
6SnAIirhzBYtXFgRPoUBncqn5qe06rDpmHOW+jnWEdLR0VHLqYtjzRWbjsjfunD7QQiScXkK3u4P
uvGPDDwGQa8h4b/gV82sdAKuTMWw/A4sq7ZYXLlYx74+bN1PcMKg7iq9ZoEJU8Zc4P23Kx56tx+u
pT+8myuX4bYuX49du7pGEF6m3M2UnqWdTLhkPRBPJ2x9+S2lT7a9ys9f2fIjOw9szbb11E/ghGov
YmY8awdRTua0k+8Pmb0A9k3j2Es1I3KldG9BSHfZCRFefogGMl1bN/g/kgOaaXhA91kzkw14e4Nv
8zML5s+LYz88ebdEeP5dflfl6OQ6IlC+aUVITPVaz4I5lvIoxhzxG4Am9ogl+rY61WF/mRG5+YEn
K2aUCjxB46mrHEpemgHugFdKNbM60OBcK+q6Pb9zzhC+PfS294SBgoUJRjlIH4VIR3JW9Pudw+qh
wdIHpINO7PhG0ymwvPsuNqNk1f7qOTbSzety2+DdeutR8Za3M0FrTLQinW8lLoQ+M4m31sNUxczg
NoL9MnX4zFbjE07jtMXvr6ng2ydyEZVRZLlS+DYJOfwdbkXzQoYk7EFJELm0c/T2vdOfaNj5Bgy0
bqgQlKOjMb+DMt2vE/rl+kvlWvfs8Cs7JRow9rhK3QsMTFvpTqJ5r4kvpEDDOOTwjvvZvOcuIu9k
V+XTvKV4VzZ3P1uH1IuzSv9lncUax6ohPt2Z2LSqmKBV8VFcy9Iza3TRPYrxogGDQ2bXxK0ulF55
BkSs4A9dZ0Ex9rOaxZhnBTFOn1li/ByvvcjejnFJybkK9YhBa/FqID0ULFXblsMY4jueSME1eM2l
i7GWU8w5wpG2mKgj0m8HiTZgvx5sjiD0Z1v7dm0aDCmUO5XkaN84N6ayQvHRS5tmUEaXHtD2ODNd
R0a8E6qyTNcr/2mOV7NoQ8HNzVPYwk+mLjA1H2n936WdG6zAIBE6ZAQJuvl19dwIjs19fzeMdgKb
wrOsrUBZksiz2lUSu95uVYikh81JpYqHJ7cWNVVYX7zCMLKz7ZFS5FGPnA0PXpV8D+l5t3WhAuXb
4F68DdW9rXRj1dh0oqXdMFx2HpUCh0FDxkL6j6q0JlRwkJD586Tt2w0SEhMTXaUaSIVv/HUUDRhd
EcCy1AVRrG1qOw/jUbMxrQDM2go7hKDa2w3vo5MkknB5JbsdbL4qJ5qH5XOkgk38vUrnGljlOEr3
nRdyJ1ER2xcgHjh3aZxtH68Q/8lvft3weBC/Loa3gqiWaG5mu5kPBYbWBAe8+t+Z3ln1p/KCeK1n
Cv5PC2dvceknhufmqpPsrwY8TI0dVRZeYb1I2N69jPZGUkdVNqRC9i+IbJc7wBjnMrn35Dxw5aiE
q5/usZ0aX6ouwNZrGGAjHSHBgFr+xymWgKsZgHUEKKMO7outGsvkmUFVimdpBLFlyJoRs+eBiNCu
rdvPEuzJbda6/3ECxQ/E7SdFnngqwIfM37ObmsVq2EiokQoUJDQ3Ldbp6leBYB44AykpcILaREtR
MnzhxwTo1mNsd/kEXiSyv45ttu6YdN1/z0t+4KcRC+p+SKmKDTcADIUq3tBaqBgo95QXc9ePzFez
ZOdeF+8z+XTX4jFkh7LX/Myi2TFrm9q9wnDuxWuMbEZ8GVeuX9dtsZT+mc6v5cCpNl4LHIwTYywn
BvA+d6hQlsJRNfmYxXw5QrNxah2/2fUxH67Jn2sfriWQfCWZz/CAC+DBwpHtpJDVSQzuUIgGGV05
TchxsKnV8NBzq1akEmvAAb6lD7j63X/WP7VPNF/Ql332xVPtTgxk7Bwr7OA6tR2g5BzwTfwfqqk4
0maQWJIysSMvK21K0/Itn85ykKuHu9NoLjMxiv0qiJLFLfX2tBMbKxflP0xWRcT00xAsvxEMSPmA
khRMGuDut9ktIMk+/9kI7m1GhhUGM79fLrTXWrCw9z/RioFi4dPe1pBVs5cyfDPZCFVf7IBRQNrO
TlPg7rQfb18Gt2UcViK0ozatXH+SDFFOVUcLL41/j4OmISQs4iEm79Y6YeV9G5fbz+EpEXqVSzsm
MfAENXYDFzlWyZECMZPsHpqbhOMRmuAcv40B8BXTQubM20Lo5xGEI/effx/D8ea7dv/ZNe54A5bd
P7eEyrr1lHXJ1KuT6oU7eL3KgwSt2/YnvpToUU2hngKMjPrlNYDUo1YybcSuc55mr278n0Ph00gY
6CW682Mb5iSGayGbx7miu+q6KvK6zZsuKVyLLNOj0KXVuHbkVAMDAqPrTNkObsc1Cp+AOsDcgzru
LO7zUwBPpYQrnomUVC0cC0fPTgRbjVkdhgndN1lVUmPCHo6N1LQghw7q/Hc4FOLtXWP3qy3HQH3l
2vDcwBW0P/UcgjIC0N+NdPf/I+nMllRVsjD8REYog8itzAg44HxjaDmgiCIgIE9/vtwnOrovek9V
FmSu9Y8BpltcKynHJ/kqDkBoY2QnrFBTHXslITQQWoTYsgLlJgNPXBBUl/AFQ4174GZPT5l33zEK
WMTAlJrIZrbhj83PIyY7HqQESIbFiBBdYQS4BdjHr8cXN83rKOr9yG3BSHHYi5PQwHbmsozXxwGF
CC+fqeIeHxYQBywu1e6Nuo5oN2IDfqhtD8eJWfpCkWV1s8MFSc9tIy9/DoeWaVXYsnBH06uHaX1R
keNMjLKTJFgN1y/Gkgetbb2AijFeJrKhSQjmvDzDbb+2yO5n4KuEuxPH/xv354oDp9f93dCgG09s
J/wiHXQLrmmhFspJAqZQ++EqGLEkZGrETJIEYn6oO+BNuW1gHMOdHt69gd/zyTN11AvGMvffMsZd
zg51J8gQFvEFL00Byp74J77mz6Ziwzk+b/T89VkuyWWk3j1byj7RNHEaYKji48LqsXr+qyTia3uY
yJjoaqkMxCG8eMWWxZHZOKoINI8HOviNl2PZI/C0w6NDRKSFKAnnxLrDLYsYj2SaKF/2/pDe0cxM
WiuSLf6ULzIsyAFr+a9m9ufPoMX/TI9zw44JXdSL6bBXMUiUR96pL0kb/GHuraOmWrfb+Dm7L+6H
SCbriVTZabZm4rCroDYrvBUM9OLnRi4VH2u3Y+xGng6jhZLGfy/wcahBHw1car0xgyirt1HhQ+IL
74ck1SxuyGaprczpMry5pGpgXp7Lp69DGIlZMHBO90QOwNaoHoGzhgCNo2tnHIcblGlAeKRBwODz
9u4OFq8sow7bmtaMP/A7HKqkiQ0Ngqm4fPIVcIIvISxCu85RRe7OcPGPvLnFFdM/8EDL91G+zfWX
o5dO5ZmyFw1JL+yLO3kGu+Nxk65FKPF3rO/A8PlbkrCdyswO/3BJOhr+BdxBJwQZaUf1lsuz74Oo
ydORMPigfF7KZAumF435LLeGpKffnMolwgv2y8HfRRlSYup/okwZJwIfIWledMFGXfCz2DxB9G3Z
RIXAmz8gNwTTbsmu8JohDxvg8oY9F2EwOJZZS4MntUXvk7BMHxb3qQgKKbgjyCNH4aTRnEYl0DVH
4+JXbLrw8hyXN9Jhk4lCkXlKzDbSCAKEWPLAHEFhGzc79aPDRaHDbLAlHAeq2CBOyaJCz5SDEZrg
gPhwh4pxvFnYjDKCL0jBMDly6SdNcZ3TVh613schdZbgLA2y2OkCCA9Xj3D4rVA1NzMhM7LbNeG0
br4ZcSm+bXalDoYB4mBOR6iNFbk8fo/CRuy/Aj4XRMncAtxPOnYMDdIHqsT7aCbOZMmHEiqjflgs
M+IM8U1SYvw+8haxLPg6SdepK8E28zUgj307KkGGFVOaW85/IpP6Pv+QWnCfvMh16S3UhWphQIUG
8/pE0adYaSafy3BG6+OYUL5xa7zRlxPLHBablJDODQnnzgGsP7jJxo1TcHY4axBs2pjUWS9l924n
7/C9Gs3Khwlg0m5efHuYwV+oJfm7s30CEA9BdGJVQ3rKzOpIHpuUvJepn3wuJJRhSJTZohFjV4Z8
0lzpWCvGc4dMBasJzczqGbqCLhdCvvJle66DPeNjNBhjPTMYqRtqMlv+ruFUiX8wHT5eT65nii2f
p9uFyCFZCMvpnITwRrcBFoHcG803mmCF6DcAMGbAocMoioq4CjhNRACYFEmOFvf3MpV1Kqn4D2zx
T7MkUmdgg/KTSdKa6Pf29z2q5mw/hM/+8svJ35duxMeUAAWyVUD5CGEyP/uabu80knzVNpU5Tfc7
zb65zL7kQ9/FFMD59yfNK/LA4ESJT8Ey7j9NTpWmHCd8jhXWfWhIZ7DQImQkvQXa6lf8iJGRfOCa
UP/HBAkJq1oLJoo3EeaYiOcqkIO7+1xqf81x5JTi/btZORqFCX5dQmFpHZ3BSZMjKNtlRMAo0s3W
4zjmsUMIEodkbpBy4/F2VqChTKpccZmZ8looIRl2UMLTyu6mgAPdtDeRWXueIWEgzDHporyIJISv
VdNJ1E3vGwEcetn0ZVETTmYMN55JWeB6NG/Ry4/4HLAKMlPdyOnpk2v6JS7mReEbhX2YBGacDhC3
BzIRflcMODOKqhXCHG9MhwQg3qJHUPwxAMhLblCNlR5YjRRM8vz4QcGNqsRgMISAz9duTYXqqRF0
/fttPDE41UCFBLgTh7UDW8/CW4iP2HHkyX2f4KZsfWU2nDUz5BIMs5ifG3toXjDhEpBGSRDNq0mc
EkeA1yVS3QFl7+kFj81wN1q+XMg5Kf5QXv/16MeA82HskGmKbf/B+UsygyfvFSliIuwbORPpvnMk
0ezOikiNh4Ep1sM/CgXuRjkD3aVPvDt+vMxDlIEPmXOpjA4k7E7vfoIXPLfq35gO2BBx2hhun4za
X3T4sqIyMQrFtqsGb59EEPGkUyGjMEA9zz9Yj0hYrf45q2TMzBQg43sm8f5h/siPrje3eREXU45T
xkO0beMCFeHNmrDr3RD7VzbXIAf/iAQ62GRu4HXKZQhWbusktxDPfkXowJYMKMGAIPJs70d5S6qF
hWfobqkT1eZSKDvyQOi0sF+qNeCi/+NYLLzsmB7bPyQ+N4dSTVNcBkgE4QPJBSA7yL1DkO+5BvAa
cje8Vs1GIhl7BwAi5nkuOk8BG0/GRwWC8TGpF6Lc7jmH4md5KsEtEKe+mS9pGERSeeGLXQ8/htQZ
QluP1LlnAnOJ7Xel1XbeMzRiaia3vez2V/3LnWRl9v874VXmsIyrxhqpzqdnUANCZwXk+RYtfCRx
DGtGlxqcx7hKBhMSbr+rg6fC5EyZI5Du6G72M6v4TozdnvdZH9lfR3MPkFEzbgaODIqYjv2oMBUH
FS+RLnxwmd8PEY4btBx+Cer8uB/AAhC+HQgDZNWeW0Ri1WLNQ/u64rMx2Bmuv3gQloJ1ykoT3Wc5
Y3sepxC8aGCPXUeeKR2XP++Leuhl4Xsn/wolDmDvy//lLipPxUYTBqy0JiSfb2wKKi1EpFa3Tnc6
GRcz7Zr71Ypm+rkK7bSEU9qVJGLNMo+DWUXdDHursxpCLwaz9lRsyLkGI6v8/rkWRvvUY/OGGGS2
KOkx4XUJhsTnb+E/P0FHTzTfl5e7tS+Dqvn8AwDyorgV0I8yMxuAPz3L/m87mEvxb1aTaBO80M9a
I7OdZNi8uJ4Rd8Ae37z3H7AiYB34KggeTqLf7HdOA8rqROY4ea+k+6DJ4xbggwYacjEnexyk6pac
ZYS+mYERc0OPSXTDGE59zFaXCOfE+Sx0twLyGxAOayrb0tMuraVsab9pcBvwluLmZsT7TQ4ScbKM
8j5TC5lQ6fThMuWZgOd404v1cy0wPPLPSYUCj0EHN7BwlP4znorAQmraAWJRBAmEmhJYfUaFOzct
yCpC2m1l50GYunjhTR3X4ZyUf0bqWXPt7DogW1jn5cvc0bHw7oQ7k97CIQ2v/YPM4LTq6JW2SY9z
dGQyJ6S4gLOvxoXz5BWEPE38zFw1Z/VS7TvZ7sCe8Uwx5cQPCz47/esJiTBY7W9y7jvZ9eW9luWx
Y9I3pPlvjjiPrqFFckF5ylsaAj8x7/OxAX3xvQwjwsFXP7OA7XjPcBU62J5xhHAlaTFFm04Xw/o7
TwupOmJnmy3RmFQ2Gg8kaeyw2OgYVQkhAR2ZwoBRqMQMBohkDjDJw+Dep7y1vKxPEnYpdkCXghuV
B2WbLLFcG4co2wBbMjWa6R8IDjEBn6CkvYjKkc+0sziX74jsepd8MnwRUNSdRibSFNTjGtVBo3G+
AjACIkXjS0O8h6hFQeDxE/Q/R9cACfUKmZn7m+RkELBv3e3n5X2K4bl+NgRwAKLpQ4ONBiIABAsc
imo0BSvtMsDpCGfjv9EFgBG6/746H3IZBQEh7+y7oNAZkU1OHUGisWluiGe2P0uSSuCH0ASRcvK2
SbUmDLu+G/KRhd7qI/q/ysSjE14PZSXc3xhz2eZhyN8f3gbZ+NnYuASaDh1FBjux6BhxGVpjAlON
5pSjwuOheK1Q+B0U+seV4KUbWmZWa0mx1LnAusXH/2ZvpaIZPpdgbHC6sHe9n7m1VkN+8Wnx3Im2
cZxtJYC4aqL0GUa0uPycAuPU4O8Z9IUcj74defedkBakjRWUgOR1udSDzQu/Arzu22hEydokzcLD
1m5ziomqOFLeCFbHF0HGOseacvoXM+OzmBOP+DsJdQ85nwgLezRG9bHlt3MVKrqcAjQvAZeZ6Kma
MZGz0J0M/MYxIdn8a5NSFHUdCFPomz0U1ydEMsuGm9yuLpRSYAx/knFEcBw7Pzq8O5QFwUwbnoqI
BTrkJSbWHCc0gjmwRhRGtK27XfgT0YwBGcxUa2lHAf6JjCXEWhwePBo031/YIysC5+HRCK0h4paI
6n3Fa4f+iC2+MOsAuIEMZzR0vUk7KydI3yWOCmxnaJ0vwvoPqKl7KOZcUifIICVIaEYfgfF2xZ9m
+3Ygf+kwESmbvaAAmp42fmfmgfRjMCN4mGSO97x1h/ReDFyZ9+lhJ39Pgk7O9ay/AoZedp6ek2Te
N87035EJPi83Ik0czayLC4dJ/IGJ7RdqqZH6eUo4qzbR2ViyS44B/cSNW9LezIb48iR+UpjxyIso
uDlv8HN49lePLZ22yCw9aT00UAhMMaUP9gwlJIN8SDV8jk8kkhVWshU42q0Qd3sNcTL/rD4hDmOg
ELT1+IHAz0oHtabT4PyddoFuH9aPHVACQ+TqvQQZYoLgZ9mjmEs4T4jIs0UPAfq+9zIfRzDazDlM
rIRo0QrQ5xnjO9ZMAj4d7L7LEZldJtJE+O+hUV0KHxyVsZcoB5+Tp0W/gwq7Fphu2A/S0qzXIMws
ZuwSiZObbCoPA8YF0TGw0mcqr1BxYNFIUEKWJ57DzEC4FQK/gBQ0kxFK4yqSL+VUCohA2r+nr5U2
iwnADVEymvrbEDaCNIY2Q92IoHtAbW749IuQgaJlbASZL/lxMLKw/cDIz1i7zWEIV7DSmNVzpJLg
i6tZQQbOIKpE3rrZOZu+Wb/MA+k6MGD8+dGka8fA5kj2GSfiXQHs9tl9yALhA9D87ijr1nCToR8Q
qk+VF2wiKpxHG64fntOmBxYK7R7UHyQQ5cChMdgB5r2TC/Yg3I+WqB10+xgRRdwXWlYRXFkQkiFx
oykgPqjUjQQaDgl+WFvAT3SmC7nGZwMCU7pfHifN5gf277wZGbTPHCJyFaEiZ8MI68w6HZ+VCTIv
qt8iNJsxOeOxHhAoIN5hvkJO42FJ1DliXZw8KIxjeSeUxywnBF/72Ais+xRvBedic8rQG/IOzUTG
CrEBPwBg3WjWb5Q8f1AcLEu0IIh8v/vsPvI++HgtBFCVcW5tHquxBKddo1b5bEif2N1OUGCDLPix
S+vjfFtvnx5OS5cQTrQ+pmgquFmdi3n5Nu5HL5KHu+lw9doi7nxbcyK13E8HmKotsxOAELQYof9N
zuyFn8zMe+xKkwFZs1y57fYDdUT2C7xJPsOlD1e/G/ACAIRDQviPkMlzyu95X0toFXQZOOZ2dQC8
xvlpgUkxlYys3BEtZddqzknJq5wy94xO920bYmL2SnpmSlsDD5+3fn87mhLf8WD+GVgZSa4cfDEM
NvIqelse4aGgFelpDe3DtliDYaJILzg2E9H5gmD6fuovNDpd+KKPEjQG1VnjXbsQzQKIegVzjOlk
p+AMwQTZEyLj7HQ/PbCia7hJJz/V5xconE7sG/hMrANosL0hruIKpLppAPqLEa4iWEEzf1eSHv2P
xUZLJ0dJKN7XegXv6wPlhxDZiPQdmXjAniETeUxK8PzrfBdEl7D7MBhTHaKA4KG0popDPXPCjiIm
Tbe0CHnzvrxKDuuV23DyUKp3eTltWImygh5KmxoYL5KXpaiu686sB75E1DmpgC66XcwPs5ocNbqX
UCxkp0Ic7ZKjTjv7S8QH74UlOKqLPANhAXu8gUCeC4JjYX2ZzMI0QrMrwGluKP8QcX2KWBIR2Cam
UfhRvmO6ODiKUlTp4TwJBzOkoEcSz6lFLDc+bjkDTSbDaxLeRnY2EefGbwPSeYtVj0y4oD74g8LV
KjL5jEwzZcX6FeMaSab9OfLg4GrMVLJ8+ToI4MteFpTd5yj/oVWgTowEFF5f1QaZIEQvD778pMAW
M5FdxLQEI45EI/Uf8QGPB1JJ8zXVN4oyfu+b8D7BtprwaYig5tQCcfJ0IAHZxDRLxowjilPQ9Fl9
ePNTNybCEpDo4Un7+wbxyAOx1sgZmJ1bbd4hSrLZIBkDivGRiHBEvLc5p/iZHAWEfQ4IJ8CuXc2A
rCIghpGvBgMXvdFtD4sddEtiCtmKuW4J/TOfywcgTgW1MJj24nKsuS0Ua7esiE/np8ZlNDBBe2AF
YWMRyflf8ggYBuJ2I4IdmWtJLcyc56ZkTHHeqx543YLfKgIICQ2zEMNRUIWpj1KgZqcj4heRE73p
wDwIxAYOFCAVA50BMQr/zU6B6RjYVNSLS37HqO3DqP4LfDSyv5qRhf/swax57g/ON/o6NV0svS2T
oWhXkag3NGqYNvAah60zSmljOHgCm5CACcp5s1cswhaxNYGPIUhhtoBWt8kep73mLTImDV4XQoBI
4iZabuQ9bFUEod1CjJtjGjRcAhIWQ49jjgCkgmQkmaRlbVoHvfgw50sVxL1KROPDZmmZE5YaiI6/
dvnaPW3kjPAQhCyBgLHXixAqAHkSxLDe1gLg1WzNHvEMvF0uCmj14Mf0T7rpfb6ksjUz9iBRM9m1
a/SSm2yec7aYDB76tqYeknFmyN9uPggCwxyde+AnCeVJS2V9IBRFIvvt7WP/DYYDpzdtt73WHs1R
ytHLwvmPI5f+IwSeCefDjyCthv+FGRkKUcIOn6KVew8vXYvPKnPvOKRIA0d/4uDxFYsRYZwSDTmW
kMTSfFC6olahJyK5KKUC7kxMpg1qDUT/a3RYIJghmoinWNtmiwZQXJQ6lg7RJPiQX0v1r7wCk5tg
F8mOu2wK3JuGHZHrlccje+AJ0mPFzyIsypxonyNTF//Qd82FkS56PBIjxlFMHi4ErAVQvklC3JyC
7kQAyBpopVvkNqjUBYtI5j++oSYmwhH6AxGZfD4YL2amFVppgBa8U2+7BKUQNwN3iw3VwZ3DvPxz
X84wQkhi4GRl1WFH9NqAL6YKMEj3SoGKkqLoNcdq2XzswRJcrPOAQTfdRJ3UMVfbAMXCzyq8nPQO
kDyNVAweodfsFwIF5dN6KjKpoZvXrcdqve2RNs9PDHAlRtaEyqCws01vAroLhvkkMZXzi1kaJtTN
Ma18DUJ9AUlB2d3XYMx/Au1P7J2cQ1ETESBGqlKf0yciA1Yn9xikDcZMxJ3St4GWJwQ3Urx+/GWg
6YTTHagkd39T1t0DUbx3IA6OFlDqjXJRcOhQZ0k81LY2O5NXcsWrrwbPmb5VGGuDww0omhRVuse9
POiDW7Cmt9sULhicg1Lpaf73g0Ggb8mpdF6NIviR+JrN1VM9kRflrgaEiRS4AM4j8yOCFLGtod+v
uLcBkTPr4yWu5qjzr5Az0xCbmDnmMW6Na08zDnz788PydbqHxKZP+NpeFSYG4zM0u5EAvlXYbUQk
THG+AleHPiVbDFvqo36EyhxI8AVV4ypVA42MBS6AgdmEOgKXwzxdqJxVV9FxBN9ss98/4aZiPuYK
RGZkgNeiG3iDhNAkabLAcsMOIxq1eBFZbRDzcFTMmqMYokjDmB9CoUDhzUIPQFqhPKXV/nhwmgXT
uFEgceKx4dasGHT8UYnNnuq4N3EC6WlEOoWfmyo6pePnaY4+NlNE19rpFWKNlmg27a8xnMO3g6u+
4Vl1PngtTmHRiHrzipvzXkNJ1jf4dEjU9Phciu9e5r6gyGSRgN2oWwK/UxYesGzvR001OwVpEGr8
sda3E8AROf4+6egB36xql5rRO5HnxnuaHrWpFnNKylMpFOUogh0r0RkOV3dKETATI0neqPQgg3K9
BBHNSNO/vnWDlCRshga/m0CBzBlqxiisAoFNQsAvcu7n9MpVKfPl9K2SJ7uaQqI62iI5SefEDH9G
ogtd2AON13By+yuniciKa05UUqO3xYKzoxUqQ73JRdSnaPLBUtAz5V1qptgo0Deb6+GKJuTZF5MK
+BAvO4z7RN6halohM0M+sk//kOoeTPjAx1gQ/fLyCjnmtD4ymf/FG1FCT3QbftG+p1tma1Iicwzd
eCGQuYHZbAGXvp4SfGoDmAT7/RoPbZnZ5RI9yFd3FPaHazbFLc3Lr08fkqnd6FQh4It+F5GZNlTt
Fj8+rn5u52bxZnTpSMMYjplsWKQx7MKcQHyQQAEm1BCamARn0eESF6GY294Iep7We9rEbEL6RXHB
uslO+xBDQogBX2AP8srBIirxGcxplHYA0DDEaMgFwjsaVnzLbp5aVUiXNrlCBJTEz6j00hYISGJb
GY3BBABufhNkUB5yR+YZzm5LXijm1xa5eYV/2CDku6JhRywALBvofsfxTBEVvgAb/3bid0AMbIRo
W/lH3kHfVgLSaKHnhtMBSvrC5REz3jv1KmPn+XjEBXtvhIq/mKUa2JnzZ0WqCPMmtxVNtOOaZs1b
jCkLfPaDYiVxsSpQcEkU8Y8hxtaoZm1i8LM7kF+J/BxpsIlY+uWgqglqHqpmk69oPhaZwq4v2X2U
wfoVwOyI1QcIO1sSCOg1f6xYUeEr2NVO8oUCdcpi/2X4jXEZhAkrK1YXwRn0T69/ZSK8S2HrvGmq
V2xSGMS/RXcaV9EDW6++riCgu+FYw/E+IxFijoVM9F8fjohkf06N5pAlI09t8vc3OLVCWG0WdrKE
+zylgJlWvsBjzXPP7uODxvk4luRrf8sRSoUYnn7a63peOh2EzT8N8/kOgUpgI7usRE1ZwpZ0I9SZ
Zx8RCDj4IVZizSlQi1BzRBVremxol6Gt1eW3GeBjZEdqZ2Y+UYDpvW2sRVzsZg70i0QhRNXpUIpq
VH/sBKhUeteGh6KxkWxvCcWYfGftwPt470CF0T0Ai35sNQWm+rrp6XsqT9zt6J5CaG7OABFCOgJt
JYrab1hx6fDyuIXIG983PtIw+z0XR2tts8yiHIFZFEmnojiWgnuSkBMLUTACEHEMKXMdTITn/MFf
KFOQjl4vQb+V+ynfKfh4ZRIrg9JfNMIknPA/6zm7TVquAI4dZwTA493drzMgKLaAfI6708NkRoN4
GWygYJ60R2UunUuuegIG4nMbkGqe2A8S3mmI5mtHZh+IsbF1tWg0ezv5v8Lf1ix29bTzelvNHcD7
e7+1BtVVLvJdtUwIHALf3d9c/J2cvHib8222pr7NJT/S+V4RlBvdfZ2SbINcWwBx+EXA5GsKFF8r
ABy6F7pzZe8fU7pgzXRCfYnIJrqTu/QI5DNWTdFF62Csmj6CgXc/SXtalePvWpkrfrF8mocZOgEJ
Bu3yvNu1+5oQqCXNCjFRA8TJm2Z19+HuC2rDUotAPMXEIWHoUSZY5te0YVplfSyEi6CwYVzBFPBS
GNUksdm9+LZLuOZRiKbuDw840evppPIGjA3MFh/UO0L0BGHcIndO9myCOnfYC/z8X48IsC+qwBwR
mPjhvi3k4jZIAxvBgh/5wIa8eFVWAZKIHZhCJ2YSGw9jF38m5MKbrIkiPffKLeGh4bh/7Za09M0w
nWMaPVgQwyo95jOiMFwe8ubEdaN7hYPQkMo8GsV5hRwZgJkSkQnkzHsEPXEHVvrCM/Zx2qA5RBoA
JWG39u+KjA+5Rh0U6NFCVCh4PEnRaMZq7Tbozzd1OHTJGPfeHOREiIJTYxl5JG77NoZuHmHpcwGL
RqzO/hPmhT8iUjzyvYrvr73iFOLzhMifA9/ZpH4C3HOpEDp8AacBLsGSOX66LyvxOelhqYCz3vYT
SIcyU4jWOcI1ahclfwQyw/OkzzjoOR9HnYnglOqCcprvgUK+4lOQFqCkoTalyQ7YQWiaaQqaSyEc
Khcb31PpNqcXB0+Daol40yK1fuLrvtmvSxd+pjAeFZ31PSG4H/BrgHFKahwmMDdIUw+RBNDe49/t
UToiRR0fw4WdXdAe0d3+IZmmqQUoQTe/RIPAf4D6ge6V/hzlA128MrpeKh9o3/m43LKYdIX+R6Wu
ZmQldABKC3pqga/Fa47hmKQAlHoD/qxxPz6WvSmZSL48k8ePJbKug3Mi5N5G/0O0BBWgzQ9tHbOS
TphkHTTUge91blYYgah/IZsR/rw+g8KgkCB0qTPKRf/pyGhaedi4MBfINNoMNZp+8MEkD/sEkPrO
AttftwKwJbVoPWQchbESH6cSpsSlPWZFsC0tCYtKfik3IxpQwRX48LMT4Ty0G4hTRQKTCp8cNwcH
opE0Q5zCyBlmLOwSh+SA0pnhYqgj9Gvcl3HY/MzXGtgKA5sQSmpTGcPKv/mKHLPX/lUY9XA8svmx
E+AQIqkiwh4xKIugKJ5W+CaQ9wzj4ooBMS08IiuuEjPzh7oSj9+lTH+2kAhVMKm9EG/VnZ/ti/ud
7QgNGLsEekD6wwXF9kCjAJxkq1SDIXHyVIGC5RzLSFpNWGq/RXhHnkG20VGlP7CdcHyLCl4D3JaK
JhkuRA9yxE8sj6K/jzNmfP45o312bf+oJZ8lgUaC5PqLenWPAqD33GFih6uAkljeFz1GNhHrOeCE
2yQxpmNz5Cgq5DMfriB+sCq7OExHtnLCeDN5u68/RMI5CThAxmFJ3W7ONgTaF4Dcs7HxNIL3vy6S
C3sRoqpdYPrgL2fLpI/OaDaiap6oxtWBzZM94o0roc7hXEqY1CA5P5eHkO0JPc38d33OKphwR//Z
SHfJvOChQ3BwBRsAGILBu7JnVJTIrn84tLGB9/oeCLDK3STS5wgR6o43UFfGpvWXKURfM/l4eWPC
WjcYVAQKCgnKDIbaVWEf0sc3eHckMH8vArmZfdbdHBr+jmSRrTTIn2Z6s1T04iz/iFQZHgOUeciE
Swh3mpMoVVnVi54j+7JhYcnrwhf0CSlv4PUy0OzTEv8YT8TA55HBxvqFhkBMF+XcbswaRE0jSC2O
xfEX9EsE9OZQMGOiDIe5yPiS18uzwmHfAgvwQIgS+YZOP/QdI85gv91/bOC87ddrIdi4OtCGS0wv
qDoARDMEGpfP9FsZGL/xOjeFhW/kETawx6gRzrhs6IqBWz9MBpd6lexH0cPHWy2LMkV2due2y3bD
cs7MlrcE51n6VawK/OQnDz45GxHEHvlrY3F2Sq6MwYsJlUx2S3ElZLdcYLB6CNLxgUqmzADSmP0/
KiV4OMgfcXrL98EoOPCcxx5yLv7GUm3c/tRLtlM7IxnaPRgHkZvV3ewulE6/zuSOgkP1oWcyU+OY
vvPatcJQTn16cYH3w4QH0dFCdTmY9fh5ERa0yaZ93eb/xny2JCbHvG1VIs3smr0ZkHHNPHorXW3g
/Oh9dxWU94lf+D1HR/7B7fL04chXrL+wm1Lc/2MnYJLmUPQhoAYcshD+AOKI2/3Dtp8gAwZvHxjk
Dy7yS/dgIo3+OCYgNqJb8DV1p+cXi+fiQBzWgD8h+0giF9ricE425McoUxKzjq1DghmDb7t+98JS
GqMP8drFh6uOto9Fb/UGZvnB2ahMfWZLSza32TLZMFNRlTQ0JcR+1+PuDnjG2oK3JpB/pjKTVKNR
DVWzh8turu3h6Flulk+ucnwlZxVxlBY2fyQI/ItGa/E02LKDCqRvqw6HGQ7iz4ktLD0RXS5aOJoJ
96NgGmBJZ5Kr8BTYt+UIp3ef7C9MCOYz5ELKVwzO/si6n24brg7axW9YSi8ktxgdf5TnG29pYfRZ
Wk6wD19eGdbF3YvLExH1QlkQRo7CJI3h2hnvCZggK2mF7uK5wm9LvMnnTobQL+7QLnDBX967Go6e
Rhpc+yLyTX54LG0vzRziHG+RzCAzEbwJQqkcRs0F3sdtp3A7hOWJ2SabPimPzAidAepgConKgUVu
qY9d571+Bp8cxJNVI35b8B79iEX+47Y4+Ziq4m4I/0zH1oOC3sKEqjilm55Nc6Nwoxy41x88XEK8
zPeq7e42NkCfodTKEOlDmUP7rkiLuZ11wkeNVy7Mvkht7qYUkHixIgiNYI9ldm7XT7dvPiIgpQ5G
kzSJB8dTjAf3Tp4T22457btMFJUIzJTZ1oLP5HNiB9hlNu4FD4gJ0P+iPYS71OWkdo7MeiEkfwrR
zNcS1s6H1xUHA5EQnF8SvnTN6pNk8JwgG+pRF90bF6d684hBoh0icw3t2MQMOzofKamdxgZmDlzg
on1EguXNmsGrPm1VpVuFUphjvqiOQAb81T10Kgg/Dot4czgD2a8Q3fhDchjP5SKjb4x4jyVoKagp
cjYnWdLhAd6dmJfSbJCeEESHfUOZDKx3wAmOqlDd/2xaZ/GntGtlmxE+1whcTedcN3i96ARnSoh7
62TT0R40/re588gnUCh/qe5omIiTCcE9TICQlGI0/BfJX7Hacnb/gnYvKgbZJ+S4ooROwkEMcKHF
d5zGObMcyRYQVWS2vWqrGtiNzDWIgWdsweYs5OjuVJvq9DrlCIu/3hji03nYCsM4Zxs6I1CxYDTt
ORUH+prdkI2Qi5KkiyQCPSSbzSsbgS4DyHO2nA7rAWrL2TcUWeSE8WMm5KmKNcgCgglaRP6E268z
KzElj2IQpwkHk9TpU3fIZfGYgOiMh+ZtNTIJvHf4NMf1pXUGxp/i3VbS8vs3nFZrBCjwC1+HKqdL
55BK6ZIP0/ITjxrACL6Q375bDpYaWar4S6nToR7X+4bd6buqzjQ1fFuziR5w+yllXTWTPBvHcugh
tyXd4F1DFFG1tlInGmaADfk1loREa0J8dAJnUcIEdi5ztz+wCRs1P6tvWDpC4dwwcbkZElNE26/O
JEpOIpTvBG9RI+TdtG4Sv0O6Eg3NTTUjnwodK6FjB+82//KQrn5I9CyV/wMvh4f++pCPHxS5DYRk
Y/KcAi3zQdPPRSg5H8DBvO/5EumcZwCFJvquGrjtIx3WFgJ2me/FLmapi+lGJrr8g/K7XHUeamp0
GyDn9fIl4PQX4atH1rZm3wUPUqK+EGuVZA02P3qk1eCzKBfyBF10iSq38PgLmTxJZjmW695UjSkR
Xbx9qv5Efi2a6T+Ko7/u6TZ5H5vGVOMUPlJGEP6ZPDVr4CV03WSLDgIA3w3XPwQYjFDvX9BfZQ5J
E8AKFRNqitGVq7Jhzx2I7y5IF32f842ccticCXaTdJG52uQVZ44aDSI5ZGrSkHxVaI2mJWqg+lpc
39vHtbG/ZwEnBXcPOTAEXVRt6knrNuHB1CgnGNfo5we42EIeA37+RLRJntPOy62Q+zKM8jiNloNI
3TdbEC1mG2T3pGjzDyWnUkZTlnloIhVatBTvYLJFG6lBSUT0nBCJ4v3OujovhJJRtMs9rpr1A8GJ
+rOWEkXQdMmj66Q29VVx1UKwPISTNDGhIB5tH4KQRV3s8bEghqeNqpdbzMklwVEzJpw1kyeaVJwX
X6sNqLrjjdKN0pS2w2luNbvaSNbCBPQhWYKse2OjWzxrmqUhRyNQZZFwD07EJZtb+hyvq6ODtL7/
uF+dERGn5K2ClJ+KCcV0oKZvC0V6iNVY0Bo2ATW86yRS8SzfwB7fwmRBWschxpvM1AdkaHx3td/5
HUdkrLWis2w4tL6U9u5GAbf7gR1j0rsQyah4FaRpfdIiOVIjzWAQMOiXwgJRTfpeARA7HcXKeNEz
ENJX0xud2DrPgGxjC8VwBwAQEHxPk1PtKg2thfQfKF7G+8haBDN8sxCOw+kTyEffWc3VMIS8N5Xp
zZP4l0WtM3+NicjaL9z7asqjMF7cA96+EfNLS1rIx9SBy0YBKvw5mm9HXyjLjTD3COGofYg76oyn
HyTduoBih7FKwU1nNABt2EVsHsyK3xcPA21R4FBD5djfckv+/g4cWfN8AlqzojFRMZXzLSDTYd3/
wwUkmnDudKy//a6a8S5wlvDTU8za+gO3sZ6bqpgosjlcppg5z8kJBiNh/tIM5WbmV5X29NYq3mt9
z2P2ImHDoRFLwUs+jBnTZwiXyCxFjztD4/o8EhF0bK8HkEQgCZ4RwEPWxQVpPuRbtNTHzqqIgq4A
Bx7T9tO5b8QVoPtIY0egiF+PXNWIzNv+lFHQuu1H3m9XT/CkzGr3cH4xPq1SX8OFASe+liwAKFe1
ZIcxMomIGgj4UZy/tvTHu+ggQgxzS5ndLgg19RvHLg21Ubke+gT2wfOPzNog9NPj0+Md7BYDvIKo
nLkzeE8Ur8CqjTMpXSXJeJm14yQ+eDk+22xZryFQjZrjvKS08km5ocxcE9Y/Mz24d4RxW8XrRT2L
BW68wmS/Osju4G2TJtQp7Cgm1j10G9L+R1wFQQjZpkxsBpkbavOXC9SJbmIOIuSTalX+R9KZLamK
bWv4iYxAQJBb6UEQ7PXGsEkVUVEUaZ6+vrnq4uw4u3atlabinGP8LQ7L4aGJB/t3Yjwxoj5mJNCh
WrwvENgyWkDfotQUW8JGiw2/iUSPLFPf59DbkHugkWfRij5e9gXDR6rB9IaSHsjdfAUMap4qPqSa
ngjEuFg8p8DVxOUpc05Ytzo8czt/IZsHOyhK9gJ+meCDRFwDg8KMxi8BtcjM9poiqxEi7t5WcgpC
q8gipHHrMUeRKdRXnf1LiRVFz9WbG/i72im29f4Ma/jdqjEXpNriEaJcLhB+1h5z2mMy9Egl7iLt
QEwnoyyhUjd3wKXFicyiJ9LZ+mwlTzIDYBLa8ZvxGHDD0hiPcpJIXmTX5rMecZFWrM1eywfGxbcP
yYiqH8MSg7+H2Ot9AL7jrScpBUfcpBbg8wdIdovDHj9vkqMTsEGKnkiFgR+FbYdhyv8ZkL5YiAAj
FCxtCDNKNBMVc/zqhvxyh0cPaQ3WQmZXt17xeWLXsZo7J6aFu9S7gPwDIf9fOl/7t0W3GWxIkPGE
PQEOiFnXytlCfSyd4A382tcRtqyPxZLlIMclms1Bh4h+MSRnapzNFfceXghjuYrIDG3OSr9zGgyO
bnm4IpWIC0No58MeC9Ko0wkfyuBSng5xZ5mAeJgtB32XObICrNhq43thVfUoWxAwutuUYabb9deS
0BzxQiZ4qdqBdUn5RpUgKUxb8x5SFK6W05VKOPa06WWsb3/sJ1hwXY03jN70eDfRX5xuLRHUY3wH
z+nAZbj3OFv4sePLhvXe1XXOtBiGbm2k6kTnCww0nf7snwjbltZsbbp7X37W3CxX+r8yHwQjG4Og
8h0DmHzTPCneaOwpCYtvNYY6ipq/CyXVByl8sHHJh6/b+tmJ9Vdav1kbNd7UgsdFnbBrmA1RkeA5
jY2G2iV/w+1smfTnC9kzOcTWM4BniNvxl5ZUi0W4FxlbUIaMwHvGcBS5AMgopSaEkPfT8m4NYg2j
A285Y1v3Cq6oXe+TblUeLq7kF0hh3KKmXx39K6qOCJfClh5cxg6q/jh4sihTLcL3oNB2VnczOdcH
drGuNgRnfcWUfPgwFjeIaF+zS1A+fYY/uwieFlGMv9I1yC40BQCP3ICOxbeb321D9e6KTZvNov7D
nfKvehjdUuUKY9nkXzGF7rUEXICz8b/mQduk2GEIQCBkyif+H9BzF1DOpp3LUzOvp/pBTMs4DNwc
4SXv/IoCRLyJIdgl7ABt9i5FAyT1NKvvx8SI1VLHY19Yzv1OpHeCOckTnrvhLFPtPmZKCdUycy0R
AgTmMDH4GY5bvApbHr03sSRTvhb1RqP+MaIIEF5COAgv6YuGp4uoc9NUS9y34+EJfuOxvq9IKsOg
OYf5jl7L2xRxNhZopPykIQT9rTKlTREwjDULbutq0knzEiqL64RZjdqHUa7afMY8ZWa5enn85DFW
X8RR49on72DKWE4be33WJ+9W2DdRlC+ekKHGSSJBiakWK4lFCPKQo2ZGGnlAIhvTGE969BhLayDY
Cp61M+/nL8/c3QPL6ldWiUsNypsBNr4kLEaCfaVRAxVwrJUeOz5xDqDQx2b/SQB52Wl/3Lcc0azQ
FPF8AOWzmVA1GBbUkcvynluLe6ykHYtsARsN6bnD3+TxUkWSJtgmAWNDOnNs6Z86PIRSuLmQpw+f
qLQdGRTDf0cmac6SRdJlfQB8DsVwJo2xA6Wcz3dCB2oyVhC7cjQ/XWN+ASGELLRygnsvXHiOWubm
VQHO2KHsJucJLOHFftwsOhU3O1T3FfkPzbC4SYiWX6GWFk4Kk22alns61rC9XLe3SCoCMJYPBAdj
K+huzxuyR74RTtKWfm69h6PY+5hB5V+sI3NUNr5Sl1MTPfM9P/fPJYaE1unObOgZVj64mgtm3x4s
ggKJDmaDIUIP8o3GTMEE6n2XxHK+4oaAtQxBqImEW1C3qJVWv79i1h6kA4lDvO7y756Ky7kVfYpw
lFt6FkJ0WKYs9OPa4RlwbeIRiOCDPpiWEBl3ay29cavePD5dwICLWabAp/ryAa7yYESTjhwtRPbI
a54dFKD8BKBnAf0zpbFIOerkSeI05afjx4k8gECJ0HDb+vI31QMVFBOjAE9GTtxcNfngscQeiOyR
K+DmIsPSKxsNMfwFKD0qgRlMVzMR9xigB1JdJIRMuPbb5pJzfg6K6NviMlOF6UEVpbWV+SM6V44v
DuLQbMLtHmLfckpKN7+l+U1r/4p69Qadg0h+OCPIxPlR7krSMNe0gxdG9AA7WQI0A6N0Q+oOvdgg
EhPkAXhH/DlfwTVRMXeJMUdb/dNMbYXDJDeVRkwgvLOaA4thQZoQHTQuxjWyCWBe2WswMBw+3kfH
3YeWVwWS5gNfXgly4GesdxFinDfLN1OKbvWJf9BNqCPUyowDRF7w/hASDHmnb3pzZY4QOD9zy6NJ
6QPgy9bvKjwwQivFyZ+LwoorjVhIRDq/O778xtqRTfKjRsHFAMmShWFgThoP4UKCK3i8EO1DM4i1
9Yc34iWMfUWqjO+n20kLmnHGuLpjO6PGI3kjT33HHWvp+pbko1ln9pecHJ3NGeQixC+jEg+wpb9N
hUjP8dCjLmDVB0aehCF9eseOTLTd1pjoazXA/4nTEtU7kt7BlV7oEb8LZvOjykOCNIetCjsb6pHw
h0z58LYJrkXe3Pf7mPjxP0krfGHR1X3bPzLodszyEJLemd8+xmPDtxVF8akeNcB+WIjmsKLoaTi/
+N4hXulQbMgI9YoVz5iQXF0B0cEnF4JEYizDVegwHhIKgyTRx2Ux00Da0QPP0dgfkEGYRF9G7USe
1ccr6BgRsvvvFixz9YFp7LbZGsvBo0/kKPESAtPzyQUc5SytG9n/mbEc7piJvjZeJ+qScUSwhEUE
OxBVk0NetBgNS5bJGxtSDC8Akon1BjSJ83KTR2DvBHLxdKDPeNlsb/Flu9toPlXAjDlzYiyDftDC
lRFF+JjHwT34Mp+LODiByu4Iq2SA85HnvhgQ+ZfHam8U3cctPFaonBrILW4QxFp0r5G3s1AOwC0e
WjgWDL9cyX4/Zbh7rGtnEDyIyokxZWJHo+yP36lw8+AT9eIscnWT5SSLhBGZOQ8ymYODkETEG9Va
RJx9RTE9/j99hfAhQpTOI/i2B9LIyelt7JsPkCwRcH47MCEC3P2eXvbXgQMQBcuPI/3Duf1BjbSg
wiYg1OwN0o5Ywf6ZT76NDO3mwxzSfVSb+KhBU2GX3jhJsfmJbfLbYtOznwTudR4o/RW9YMoEyTo2
bhkwVqAajEsUyv3f1UOF2L0/+iXfOTJkkO45lpxs+k3a7WDVs4X0UD3WUKqY+gP2LlbmD0l4q+dK
IkT6MPSN6X2irySE/4Z5QyjKYx5SbkjweqAgdHnjvlVzoYu+TZS+zZLMmNVupBloAZHHOV7yxvkF
JcOsC4bKWXMFyAAYuLPwxOQdkI5FZO2/nr2S7VRj79TJTaO9GDBD3rwj46CvLtvvqmRAt2DZGGQu
w/EbJLicFCAABtAp/MiE6fCvm2NS0tdbdMGEl4QgZcOAHlSkdKWfh9JfHdOe8xvf/MqWOZO7Y40E
BNkpAXPYL8zmiAgYffBn27EPrmjka7wcIzdbaozgEr2UKwSTg0ORUriLWPy56rHGgquCCfCewebi
Px99AH8ar/rjvXqk2fYXGsQZeJW1oSzZ+pAgaktJJ9TlO4j2ZvRZlATS+PXygTQszgcjg4OQ9g2O
ZvEW0z6aB5lwN3chbzsNiTHYOVQtn8lgpYTlrEpfyWf5JBt/gOZa5JnFOqLr/buzRefwcPlJB8Dm
ZfKkYLpovMEKeeUQYKbv7ZZv3NDPkzLG5poJB76wAtCUZiOErZki+U9QyhQAGfx49XGLKAvYqmNm
7ioCNN2oSUkW5W+EHJbQAkfYAohABizNtrzaLxned1FO9cJ5B3GN4f/AJ/7FK7R8xy9fnzx9cuSQ
6Ae7TQfUK9IBwP0/voK3Sdg2mCmgy4hKwkgwybBncRYS9zvTdBcwB90dW1BdwQiCBgJEvPgMBFmf
r4erV3q72wRiMpl/TQl5U6QuNE7RUzFFCW4VxN7S0sTdzTeqthRkOc6WS0hiSYc4xwEDgc1ObqDt
noBe/fW5cSAuKAwnsYaGqgvgPhcGAj2IZ+TpJ3V/d64W0FK+fU105vWwGJ3IXCLL3FNIF0Y/hipF
+Cw/c0jpy6ZK6KWeCSMRxaeTm4/9aLLc9lY7iorWuP8u7g6VxRhMuMTatCUm5xfqMZlmIbVDwXsv
2TJ8ModTA3grolWuxyIogPKJys55Bls0hJTUgMvw2F2xTI1V8tEArxKjtYZ43tB+TQZTvotAkCBf
eOep0yN5Z/GJWEmAsmsC90cvxZuvGdQtWpzZ2mZUM2AUKefooZ3mAKjEOwODkF6XQF4UrtSgSm+2
EHnfLujhogiZIYf0obJyqacwjl//N6mnHQFAc95vqJGjZLcdbIduE0XLFxQPgcBQcxcO4R7mY5KP
RZ74Y/0Eo/sdulUVNTNhF3DIEkh/IeQJIS/GoRE3jWRxlHp0seFNNI3ws+iHKoWJ7yW9GN1xALkf
9SdkaynHL5rxTwR3YaF/IVCKR9fGKUJX9p0EMSYfQi/3+DNs8B46s4RqaxgPYzmSUoas+5pIRQsq
nFhgG4Rp8XN7Ps5Z7ekpiMtxZlc2jwuBAyjJAeS5rBmNlHl+vpxvF7vHvHWWpgyRAyB/3WxBh0D0
7jT/2SzBuGTyAPsMV+5GGP25ksgRvAQA40DYdyHLE7581GVOjmDZA47uDjnpy8r06nwWYPMLgkCd
b6C7DNcm8eYwYkck8LeDtMlrD3S1n3T8J+mDlqCMiq1i8UTjhSV75QmxhRs2aBfaXxvVC54DELy3
xr0UZPD30iFLi4UBLTrha30RZ1NzEP/1OhocRDtAzoi0oFTlgfqQLRq0YSZoC1AQ/Cpf4GAD6wjh
MTIiq2tEV+f3Tptkty6WV1+4Zyj1Ik9RoXPyvdLs77qb1KmIcm0xfu9sKi2s5d1tIdZ1S45kxqmc
DDHlnxOej2suZNs5lLKcvpGvzDQXK18k27UtVIyq+Z00hJkeVBUfu3fj0ZeYWrpUEGhcpMbVAZt5
wIysilT/jg5QKoi9eXMoGXHQyrz3H+K2FEc4bWSEVpIJkKORSqCTDXPJbUCjGWW7rvxXIWGHCcLC
8iGdbcSuTVSP80OuTh4Sl4y2LMAHJiRFkobfuNyMi4b+KHYDs3YybgoUwQWR69bOm4Lj43OckTPq
q/gQfbLHnL9JTTAAj9e+PO3c9pzHKhUuJsi6r1rXZQbBAWjQE15Gt1ogsA5fnnwaTIeiKhAg6heC
NzHljBEn2e+/nZ9FMAJ85Us4mQeshLzZ+Z+IYlqvgzLjcRPM2wywPr4uNRyXLiVqg+AyV1LN+h8b
lxLRAaWyU9tELhCJeo2FEpqllhJq4Cm0CYxxLkCGwCoWTEvv6HtQEzAy5w5VxO8L+mTuTh/dhoV1
FXejExVObBaYMCQxvduYNeF8kavJrkYLAN/jbkzBBUOcowInGzET5VydKdFwfiFqsUnlk46Wnj5f
ADVs7F4fBbMR0N88aRMlqhOwDijrl32NP9ZtNYhh+3T7Y11jMi3ykYtL4WVv3pykUUPIw6rAi7pR
NtnARZ0woPic4180nb5F5gdHBbGgtO2yPws8vJ1J1meMOOx/VRg9ala5uqTIZh3OXtBj3RnEJfck
O69zwEZ2llLKLUHb+VrBU5pMbTyeThHdLXn/DgwMtYC8hD8x76fQJeG9D/TTpVSIIVZhhahDYnI9
weICAIEJu4zB/nDJgU4OTwmiLFvxsTwQzMMHrU/bhMlbKKSeNrs8sJ8Fz3w7V2tQwT+hKgTeYbyD
jXF3Pt8dZ4CFgylSdyZkd5xptXdYb/kxzSq3B2R6oAPDKgmo6z7AxxlHkeKDUBgOE1SePoIq4kvV
xhjHS8SiYkyQYbDonV+BHUkJz91wrs7ptf2yOHWR/oxvQ3NXjQrsgdzKy4Z6v7gPSKrcrSeaSUTt
0XCMpQ9vJ6AYWULDhH2WyS26OgXWCKQ/PlnvqJMmWczIx/V+ieXzG08m7ZI2WjL8Bk+/Blhaf56M
gIQz2Nr8F8gggpBsfD+eZ6BUMvB5wTDr5PYDbBPXq7gK8Zwy2cGyY7gwOWmVudKkt2VKr0C+uWVE
lotM3qNNektkCHRhf8PkEAOP7CCk0jt5IJeRgWqN/o3Bsp4YGtEbojSu9VvY00gpOL0bIt+IOVnI
HzPmcfyAt22gCDiKV3RiM5TbkMhEK19XzwP/Jz59spPeXKdB53ZTrBwLzm9hasy2ykF0Ax8449Rb
mEVkfV0tJjbip8r5awye732uQcELJdnFxQlqXydMcEg6OzE4vuln+fuYQ1cR5Zpq7mq4iQ55cJ98
wwduJDUZqlClV2vAH48G5BoAxqLcN4eVVf8ZhigQZVmnIPl34KN+//FtiPqxBLXIWGvDO65EFNTP
YzhRk49DlLXHAGWpY1YeqPnw6e5pY7H2SGZpAJA5vxYGEh0c/mhZErZhNDXEUcohvE4+pAxyRGLA
AmBaZHA+A6qYKA9E6X8n0lFjAOJ37Zn//4vEj8AK6dg/EeSEl74IxH6gkOP3DMkSAQy0SwJk+ciK
k+asHu77j3rQZMhiKmhGalpNpqtXM8akmi+61SeSGUnYe/FYFlTsNlTkgBIiJ4EfFN/4DNSr8JCL
02YUt/y2eSmEh5U1gnK2L4RBgPRg6HINWpoNUwOTb9AvLa7x9cH5rkTfoFBtMCtmVxdKjWmnQYPm
7CwFmyfXwIA96gX6SrPHjEXEsMTNtrhbVGgmTPQxotPk5UyQTCBZZh1xH2N1wtBgNyHfXA1W3c18
SjB9f8BpzPBH/NDQB3iGSgiqcUJm04pI0wABXayTFFqwufWnt1VF/hD4Gk/2BTRjCQvgsrGgrVqS
f+s8rGqOq0bZS3PyC0R2vf8Yuk9S62d4zf0Ho+s72m1+q7uClfVAPjHW1yu08gc+CoJ/BG+J92DC
UiSjTEdCsy3/PVJyTaJG4ythRkTN34MCo4wD12cgXJGKcbj+HMQgKqWAZUh1AX+cB5vOI4p9cXWP
dQpx+KsN4rPegqEOWTeZ6/lN+Tqt65IdYaST6vGwnw/7UiIOC2rm8o2c8L3qmPcVb8gL/OPv5abE
Ok0lrzA68w+VncUnftnyz7+rXssia+lTDICJnICscnCYJUn7PWvf2z4wWJG9MkN2yLhD6KlDKB3p
4w+rxfojol6Q6U4MRAKKC5ntF5xyvFRUfhPD3iWXxcCuEyb9yX3/tXeE7d69z2yvClghIYwKE6tZ
alwSDakI07cH2SwEb7m1QekxGYDXMKTAchOteU+5lgIUhCONfBrerOj7w0XQCswYaHy2M0WUTWP1
5y1Cog4HtRr0j7dx66IAPKgIbYZ274vO9LaV/wXOP2R7KGLIEOl5z4WRfGjvqtPBTJ+U8qhbS+ds
+k/6ze5LkhmIHY30wm++kbgjSB38rTUcAx/Ov0AEcw6SXcyAtSOb22wg8ijR2+jL7z7/mRrBe8cO
t+J8SAy0gXeNN8vpBbuQdrc/qkGRHHKpLahiQwj35rPj4QL4506FWL14l3ZMlENbBB8o60M3EOH6
+obyscsMooyWg9mD4dZSlmCI6FwNi+jQwYnc8u07rCmGKCY9Sz8p8xak2MqWVQAwivNfnxOSkJOk
RxFM0EyGNgI7zbyR3dvNBqdeKNjUDecWJcNMORhIRwsg2k/yQ6pcWfDUVm9O9BoPKC+H128ioTQS
IWkE3FVulvjgiLkfcrJw+oa9MCtHvDhONyPhn1Q3k9QTtIZDkecAUwwjEGHpEGGfvfE9ehye7klF
0chQe7NBfJkmDAuKvYYA6CyNMxEum5UZSeOOTZPik3tEloJxuqqYnvSEGgmiI5TgG3N9tOBZVJIs
rnBxmJGbGnVwNxO2Gg1TwmuM248nCNFTOhSYaFod+Eh4d3vYfA68+7u4J2arnoOLETCTRCn4GfiY
3inD39YRu0Wcv0TqucRZCruPGwjlKJo5QGIEeLwPIOf4sHZ2z/rMPlBvh2JT+DonUTaD2rQfEI+8
xdK2v+FNnQ+xiamh8re4mEjDHcgT2J0K5gmR14LUoQSMnBiU0XXVW7DoSscHE9JZiH7v3i2lboOx
idl7Vk0eQuNP8Sav/kIHjWLr7tEA/bM1RjMzwd69UNiEMMAQn8IdiAQSsUb05EbBJ+0XWJ5zmyX+
TRYWx+1gKs1+AXVQ42Iu+JY71rIv+QAsAd8hzkplOTjLaIIh6Tn2uW64nzjI1miqkDzeztIEykY9
5mOYnJW8+RacPfnija1UI4BrJ2BOX7gU+HLg5KNzkJNHnqIUvxAde+UQcDMWSjQYGVv27mTEN+fl
tH/SYrgHGjN33iB6eboO0/p9jJilvysUzZydOopzcttnXAHlVB6/6H/pWWqMzJpkke+ydqDVf/bd
g7/BoVEjt7RatzfexQG9WAOkIoNgEKDLnF+Yb+qYBL9A5JCTzcF9VlLsiiOxPLeG4KLHsOPGFg4Z
rIVGBsKGiTrY3h2UqOMrqqPWhqboWDohiEu+Ruh1g5pD2v2GXSwTgvoLtFkvyudUCxFtdhkQUyTe
C9pZ6HzI/czPkl5UgE4D79ksSovm6bWbLlZ0wGggj2dhddPHWkqySOXMW8mnDoYI+KLdaOJ+uCAf
YsLXfN0+atYzFPmXXE46R4fAYRjFDbtllKj/Ws2UEQ56XN6k01Lw4jOEpU9iOe7JbV1hwSRSj9uJ
TBTwBA5Duu5VpmfmQqRiXODHH8P8nnFrraTJEG2tP/Q70EtTW6LHMQ0zG2EwnjJtPyApGheOt0lR
RcVkW0CLESd5SwryEfDtWbsxN9dornDr+N8wg+smsm/cKPThWQAqLRYdahHu+GYkij6wWRx7R418
UH4AAaVIGmURU40vxJh1RKuk3ZEI+YaAvTfVEuJq+5y5VxM8U6TWqghEbnPNFViT8ETrbIqe1mL1
ZwCAvafcy7mIMGTsYzIhzTKBg4o5OFLQhAAlG1HC3gPOGT8T3XnNhDbvyzJyIc209I2wJlxZQBEX
O3dJ5J3jz0OlIfkqDcHjgewbDa3D4FfGYueVjJN2EU3ZeDbPVcdsUxZiwQXtYC7iKmfTuPfMR2X1
piDl4KXBL0TsjWGnHJM3L/NNIdnLeRPBjVmQ2+gEmK+I78hztePOREqJj3eWLZR4d0JRCGRsItqg
qEgd+b3jj4X2sn3+nAslLPQIqQJJyUGtf+PGIXh6wltN4IRHWDF/dDhrkMNiFAR3kkyeip1f/fXg
5jkM5DmaLqQ2JMoJTMeIMyqcxP5UrnRUfh8LZZ84CUX+ncvadJ0oZCPvAloo/Q5n59Upw28An5Nc
ggLQxLC/AcrhPzrrCHrjWzNinbmFRjDAzVya4/ao9oW2zkRkAcEBPkJ0C7rCaUNEK2stYkCKOxwl
7FYvyFRuW5TbMk8MAocBNtFeLH0tVXTzKjyfC37z62yIeMn8/dPd1RhgMQr2gN1Mja8YWje+nMk9
Ro4A1323oErk5NtHt/YC3GLh/1lQJ21SHmikYrIeiwoIzWsYZ0YugziYc1BNyUYmUZtYagTHc1F7
BEnuQVDioEAiy/+joOVtPOY1//gNsjGBKpvXwWBYfXpIDi1x5JrCcsZqyBcaOLK25DkcTwPQKkbX
SUMMG2E9yyzeua8Eb81fE5LgsCrWOaYxzu3DEK44qfjNWA8PIgW3me7G6lzZCm2Sxfv/d0PM7FVH
EisupEaw9N/pokEsatKImTC+w9pgeoh7XBBknvyEXDkiI4LFtLf8vlCwmCgk6zUfJ1Y+92LSPzPa
gLV4D3RRpc2xUVnuEySMw5tUUahfpxk9rTnBTskvYOEGe/6XYI0qhb7OENqD/aDm0cVsan7WvZQz
mUaDHtIHYavYD2hOgWKipYMLboeKs0tBjVD4BN8lhiOeNqtIeY2Thz0MlDGBvGEzJ2oO/Eu/220l
oiG00n4fYe4ukbrhkdhZ31D2hfNEdNtVDFLOqhqyIOU95+W90aGgLLqiMLntkWUpwCEJW0OXHtXT
8NRuSq4VZqlNvZFnxfqzQU6O0Fgby0388oYnEOhAUkwDJQ3ZqVyZwvGFElLi5HmYB95UmBl6Zh8B
3BOngjrj99TND5b/f1B5Ge7GIipgrJ00VM1cv6W9s5CyD+Jqo0TEP1hXYn1U0FEQ8skbAkuf/v9k
55hBOzRNnctbdDuLebUeI00AYU4FztASRMQHT59FNy/4e4ZWO+nc3ZiXv3PQlr5Agb4ewVtBGSKv
Hkz/kOmzwXUADDw1G8S76LHZ8FzW/wqXBF9s1dK3KFHnesnWJlQ+Cs0OOBNGz9XPhG2htINUEkYl
RbwEUZggvmVcNBJ7BrdXEekEoBR4vEn1N1VQMFua1GzGY1YsxMzkBSBeK5eAfkbEL8YahzZYQFOt
lSWD4LXU02x8W2Ic4Ug1O+81gQoQdk3YLy75q6VaEk+B+woHgCdUZhKWebP5QGCkHq4uHhHNRw42
4YN+kLfNaOyRDe3qKwEw47gOJBeohi34u7o61zWUhlX2wDX4V8KKkYKkf59ny+4Dm+No9wfHZo2g
nhP94cJssZtNm2nnSsdsDoaHmicfa7wsEasoopgF7gX88obVvds/IclvqNJdI3OgCSTb628rP8Mj
ybALxEKh1GQiYL1jxyRCi4yQAR5o7JWPMyUDDG6JMiPWpAVYwJYCEMqSLyMdUc1LAI5b9Z2dYrEA
1xtOOQkS8wWdytWNyou6iZNwXDBhsBkfAKpy8GS6q6f8EV6/T+HMfcU/UKkjWPGXCSgLYSl3FgEJ
L7sMu8rZgciSG9WRbkAu9N0cLvp8vwAmxw2GSAzOeVBEHOrcgtkfvL/ztnogBd9QpbjqMj/ysbjN
gXOR8IOFMn0gR4Kk+XAHfVjBtoyGHN8CIOMqf5p8IWdPpAPH3pRTvlmxEKOcBTYcDscI+74I64Z2
QU5yWqT4wFHmVYyEXuZ9eU/4Hm2M9QeVQUKTuIup7V9S1sNFUD5i0JrkJkpkD8cDEna6zC09aB3i
7sG0H1ASw7NOB5146f244RHUkCs/6pGO2QVyDf0YwNe/5JuOsAAYtSztwTPzZbXV0aYzKwMUmWdK
GvmAWwq5lEizGJ2uo4eJG3i0iH9cy6/VETb/TwulsYh45NLlqP7447eFa+RnC03qwdjg5drbxmCk
w/xK7udobFGe7pgtf+QPs9rzxSY6fV1xUcvzPqcC6wl3Hgj7cAYGYKNhiZVEsB3dpER2Rs0gyubF
l98cSWtPcRpz8zQX5DbDfeM+fFjZHJAd2kqkldyWWI/57PpnmlRF6AeuOtpPHMI+k8cJ3CbeIRXZ
zS5ER78BsmXrMQEURojRBL0UIY2oZEHjgu6TSszXsRotAH1eCO++Z9gBFkjEXANz/D+Mt89pmhj8
tTh9lY30HYFlc0r2SJECPmJdpKYJR3tB67eIsD2LfOcBDBYKZiZLTm6FVDzR8tRLf2cOVsSEyEkW
CzApWhlcgXHkkGk8AbQoiwxSK2ns7JSfKLqyM3qSes7VBd7grbmelVg6MX+7R1oUaH8ZuIS7tKLY
Lie3o3QkkpuePiyJ+zJ/aGiRZyOTgqZg0cBclKJoSN7ebQzfLoLD4GkxIGrsv/iTcEpTu4AnZyJN
2XZmrwXZp0LRjwLmZz+9Aawszmg+R0gdbD5sFXIIxjBBqmu/1/AKfjk638hkwwGL3ldCtE2OMIG+
2GLsbE6UDucyxXnm7IpdFgFM2sUFswIOV+dLOcfAh7Djb8VSusC5yecATsBKCnyOiaLiUKWGViK5
P+O6V9KWZ6qYYOP222OPfmxRgZVZ+CjndboUBSoSXYhkrF0JSOiRA01ozUY4ViFHQAv5PKDJ3TMf
hegKAgBAitSGEgKgzNzNuxh6CbSqsMg/PZHye+x49BHhgZjMq2B3J08F47UNOnjft+v9WbPVmMcY
tdIr95/733mP6ps6OiTqlvDkwGNWmwoLJyiGm0zthBnWGdKhi0yOBI87YjiEMPimVeeGPmt6m9JZ
ZF5WZCzS9FSNZtgBfRZ3XwTFPpL35mZXJFwguhzy4Gu2Pt5fEhKwg9d0CC52N+EQKYPDNqyBpfRQ
pJLcT9FFYXuzzi6XRsCPR3VA4AGGrl/4G02FPKmXGnTdQ2sERkKfCk7tdhQEYPuYrwGtLc2t7fC9
vM3Jz74JAwt/NXFa9hI4iIQBPFlUkaFaWF09EUvcjAiGKEd2NSdN5p+q8EHc42/cmifyMqBMSUA+
Dcj8kE0M6dZMw3YpkW9OdoD/sU98Gi5WEbfXJ21JDQiea89w1QuSIACVQYmIxIuFzK7hy9fjzxCk
SEQOdxPDL1fWey/qPkTkJpVPKPQJkPEBKMzrD64K8VFA0pnJLgLlfZ+TPYCKuSbDhL3smoBx7AlK
XA8xTSMGQJkonfXS6t1Fl82ORlSxNlbwgoQoUziBhe3r9BN+OQgfSxiA7RoGVV8TBSW5+aH1jIT2
Pncw60/oNYjPX/qABf/SjpasbVx/cDYoRcwl3M+ZOLL++kuySY1adOcak/WaZAt+qLkOn8dmA/RQ
j8zwI2y68if00h1zOt/AF/GblZeaaJa8ngqOBZOdGtTtFZ7Sh30MrVCKvVH9r4qZBwRb5t0j2SB6
8LFR0TbSeqJSM3tGF3JQJCvjjee297wrEmbGFE5fzruRsKYMeMDfACX+0ONrQsY4fngS5G9uEZ4/
9AcT6QVwREYRL+ceFLzf3ai+uvoZxFMxv+BZD/qENeTI1Jf6H3HV8LJfWDts9ALCJ3zzfstuibM2
VVcodNmhPtY7AbYKZHIlVjiQJQ9A87boIctewX7uH/x48nNEClMVqp724buVYdTnkQrbf953vqCk
anSz0zXosf+hRHweEVFJd+HmeGKzbUcXlFYcTt5JI7Op23TEbSBhFcpXg9gkYH+qbwGKD4Uj7UDZ
FRePWm3t8U1ZGd6yYVQR4M69gB6C7zJY8L5eIur6JZi5ImP/AuWh9mj/81vBgOVoQTD3gyoQlhg3
CUKAhAxOAtEpyttQjfrBxWBYdMWQhYxK312/RI0ziiP4zYashUr0eTnyScR/Mor/kEQV5oVbBVEm
Cpc5wHtvU0Z8AA0H8c5+HuFuiE5rZ8SkUR8Yoypn0oXD2TUOFEGX+QjVhyMmeAwIo4LsfTaeBZlh
NJ9Hb2eIFG9z2WDlWBh/N8Z4pkY2OQeZ8zUsh1ZHWBVQzVzigXgGuFvYWUkfKBKZgE1xYBAiccG8
8VvW43JaTYarBq4wc0p11B8StEB3dYjj6VT7v+0tBBUfIMDtu09uK+FaERuG0BvGK3SEpAEg0vsR
L9ZL76RqOZjbobV2k9cSobz5DUTaCVs196TkC7LZSHvu7kuybKj+XCmzv1tMTmTdgKzzfu9U946f
zJMRqQ5QuIKqVwfaWlGDDqhi5gEGqH076m/ErCCtX3Q6VokOOYKfcUFgJYg8VpSWgHo+UXzz15HK
UpKanok1yx8QmS1lIAaw59YbAS5Zxs3ZcFWnjAleiwYpNyRvHZ+Ii8YcCO/mUThNywVyhRJVRFDA
RpH48l4Rx+3eRiPs5dhCwEELoljQnPJPC+qFUZW/KXj/wXu9HaIiACzSgjftNs3mFVmjhImckRK/
prRQcJ1HXM7i30UHTf0VOvIHN18fY0wNzhC182q8m7Twdbj9uO1XHCpAfsKqDse4IDyMsbA9KanQ
KMwqhII8TkMz89kjUapYaFFVLv71Na6PeC1o6aBnxcNSKM8eA/PHqBLelpWj24hN5Z5IuJR+VGCy
JDwPZF0yYyHVCboQJQ8iF9CZVbFAr1pr5iDbwMfukkcEUY8dZYghHAse/G0bkdArYbTFemKDhciB
jr0SKkpk0EJn7qzLwGqgG7lfGKxe1vBP/TqPbqE8zPe0nG+jIVTZR3x5hylIHsd+sf/wADjUrzPB
pg2zPHmTEHq7EemItBuMNAqUGtxbcYW0zskQcdKFMP+k7+AHdITTnwuTO+QCXV9aOovFGuiPO+RN
XCuRYMh0PlafJrnnqJwoAlVhv/PINqaMjFgt74XbuptfSSJy+XOvuRoQFG2/R85gtOYXPBPCTWjW
by2aPdZrTjAkZSYZFF8uJ1eZ8aqpvXKIxkllhIN0X7i5953fTl3l5mBrMb56+cwry7waQBUYLySA
9u8dsF7izYAQRUELbI56UgF6KmePlHYpTwKCFnSdNPvQqgQ1R9bED9yWP+R+AUQi1ezGlVu7F/bA
GHNQAERMNu991j8MvCvalpOOOZ0sMpTsvId42mv3zV5EY9YH2zmaVp9rmr/xNiHnOC39L2HClz/A
JmRMJ7xJ5aRKkaAqX3auUZHeyWNGeDLwADJBgYd+Ew73IBaqwOweLImoQVUbk1Nc7Iccpzmd2FCp
VBhYPHk5CUwKSR0kGG2vsKjret+cBiH/Ap/j35DvlkuFmvs88bPeKfonEuinLwRs/5F0XsuKqk0Y
viKqFANyShYEEQO6TiwjKgYUEPXq99Oz6w+1w8wshS90v/2GDw0XOKciPF/QyG7bEYaVnUPEiqhb
e4hTqdsqw/gw5uZpAiqMWqtqCw7O39GQffVFQWPRM29u+QcvWUnbnO6c77g82BxkC82/Qks/BbfZ
z1+PYVjMYTxNVdwJKnP9NsHsnpX1+LjYLvAHQYq1YeN+rD8M8Ya00jj35qwYVgAYwTm4JbnX39zR
8yFkA5+FOkIZdHV4v6Kox/xcNHecnSkttznGqXnGcN3oHzCIMtXZL3kx2qvMelqInaGhLNBuMnuO
KQHip3MPO5vcKbc88Rlf/k8yfh648TJiYTKkmvgyE6XcNpIDdho5CZbIYpwX8xoYFcqBZpfru+Ux
suK2eqYEYq8wR8RXv22mWGMd+iPiX/tmG+nBvw9KtBe2EFBsYJUzPOqO20hSkVC7xaKnmcVRhjX4
PSEs1+MN/YZVwVIHt6mFnoiHLIJieql0o3obLlLw9TXhvOshA6dxZc10m6+ANF002TgQc3Hirh4o
I4BFUFz62iWxCoTKW/oqQnvLT6Fdho80vkx8Etw6EewPSxQCqoV5WzxhFnryCV6wH7P7RpvQ5/Ab
AgcgB2tBqAwfD1AKXekSqDIV8sSPul9xTd/0b8552qKaLkcjrlneUqygz08rL0UTMC/+UP1Ae2XR
aBNJParlbsfJiiKcO3ggs1eTGeTDayNoQs9K6mDUJrbiYSvBlbmmMiLz45/1fbV6c+UfMMH0SbQJ
lX0PQhbYfyNksX5pBLTMJ2h9f8oULDcQnDmLkO+UNsIGtzEsj/YDJWJjY1RZv6S8HFNVEmmDxdT7
Z5zgqhL/evO1dviECQhkV7svlBPgMtxLPzOjsGKUBJah2F/kCqrVKRbYWz1GD7w3AX85a87wt1o2
EPY9FUNGsQ1E08/dBs7IZYkV0QUfqyJSl0w89VCZl0tEtHhAdZkuRm+/whH4ZQMw/2juoQs0qHqt
tsas4XZgY1/Ht8kMjCcERnHhJq1nr47X12xdg8LBLrlNbvasZevgZYxpmGPGp31ua0wh8HAfcUaT
feUxAXYefg7Zl/IXzSWMAP7FFFgqbNxOgLn0vjeCCdvAeymtQ/YH/MpK+EY/o0hP4xsMVy4okueH
JwdnV+ydP8BEGLnAdkXwaA2Q4cIpY5wiQ4+HGUMKYytndgPSzeKBCQZxB0EmxLs5Fx78JGhJeC/R
icJWNikWCd+K1sypBvu115+ejvzuEFYPvT0wHSmHHB2gEno04DfETHxNGGFRj3lN/DD/MHrkpx70
UB3vaBz+9ORmA98f3tvb4U6yIaiUe55kvkyDMUGJ85B2BSDr4gyhm+QHdcX7uwacywxbBjPmADRV
JuU1M8fLgIGQIFdE3N/RFHYZewNKoWzZ4NBm3pMG1B66DUlFvUk+RHv+O14S2Ka3VaxzU31QiuDQ
QWr4l5gp6PiQBxiGV5MzTKszA+7Se7Hm1Qt/avnPJ4+fdLI/q2MFcwZOgkYJ4rchtBUHSFq07g4K
ay53e5d/8GkzmRisOm4v0TFspXEYP5wHdfZ1zlGBsJbDc545dTCtDG+QdFbsv7u7Og8JQ6N2Xw2Y
M+MTcAmnHxtYzeSO65kH8lfsAZRGqgXz0OK01UVsgy0IWAFhU0RzzlHaosvMR7ehsQUPc8q/J+9l
xskoxQ6zKEvjOK9d3F3+pVf/7HKKIVsCA4s2aMTNAM7EEUUqGr32xaBEZqo8L6YPN04JBcby9erV
s88CCU6EvRyiH2VYU8mO4I+wBi3QXR+yB9J1cixONmK7mzGFGzWErjGBdBWfuTk2LS+iDmQtYqwK
4t0fpSfjGfiPmXhEEmwU4u6hE14CYdQnkpTn9TVGvHG+fD3EbgUMSCRQVkkh9H9jiBZnxw31h3gE
zBLAExUL754WcotD7zjHK0pqQEyqrQM5Q/whIk2qh9oXLOpiQL7OGel+xl1AkA7zKiAquCkQXqRp
9ZvhLc6s9gqLBs6+xxY/wh9OYBd7sL3trp5KIUOTg1gTE2CVXvk2taPMiHPzH6SVq1aWj7TfkPL6
42dDAfYU41TYUqYwzlIB3ilybm43zg/3s5Md8hBJCxOJlbovKX4VMGienVVWVkWXCROtGaUg+yvE
K+6ZwFEgfa6QvW7X54AR4T3taA6g7s3h7iSGCKHPX3cmplUDg6sJALMOzJGyoQMkstckCc7ozYSz
cYZq9gAFJ7zMo/pg/NaLCsA9ZnaYN7MSXAXinbrjusSyb7X2VnrHmIryB/8kDVaeYh/WxOl9bMIE
/cd4454s3qKxQsYMmnTh2t7dp6cp8xmrsocZ+PcFzJrhcfCGxfHekrUe9JI+UMLnDxKUvgBWkIx1
TuCtUESYUNubdCNNy18/XaEIC6m/2qp9+5itsNU3h+OT2bg3D6EShaSFTz4cQq6t4OLdwSufDiQM
7HKMJ+Fqa0yq1ZHi8q/YuZxQPiR6g3BNKB5gWikHnHumipazldodsPxJvARXEJF4m5c9ZSk0hq3N
edKMEX2MTUbavjYnqzv7ktEZv1CyFyQCcCR39ckjLltU5R8oXvdwnlbRVUxLbeDVJSLOtj0A/luC
2dm92ZRjAPaVQ7QLK3e9/5hRYc4hheEOraHDTv3b8B8aFkS1A6b6IpJ9e8Ed5x80TpoOwJtm6d4l
5OaOgAO3PikWNlK2Irh7WLFxhpXbzr4AjkWiw6MhGg57Z/sD25vmre2vCPGTpvn4tHYFbRb7lSku
g8raId0KOqkSXyYbqhBGCGzn0fR+mLZNH5ZwKhBWNDixOf3M6uwvWFtfwzusen1CLBSyHtALJIhf
p7RqWj1hcEBu5HuZa36PFkIaqoJULGPA+O0j2w4sVdAJ7GEG0QOps+6pyUmMJaP5hMrNgvpF/F1c
jqQklkHFjtVPddUfvlNce2CJH9hBXB/XA28N05HcgunJ82JVRxBigO1PhcOCUsAsVrm7ezO2+Rlx
bV0jxX+7cgYBFSA5udscmCbF4AyRkFtwjnNIoDb0OAZ/hxG8T2aaTsIdRYwIfRrSZYH8yPpU7B1n
H5G0UGVyl+hsmQlHzZZVaAB/ctp33Oc/37JlS7ochqcB5xx0MMOHQ+bH9yDFAs6HiMY1D/odKUxH
f3S+VfDGVrFlPWffWIMN0WOseDE2aPdWTM0d2m666pNzgBRfGanKjGHDacoRsXkZuzY/pMUChzHt
5XwAufUPJKTxSX4G9+iO58c7ZjeAjWKY4605kX/myjS7BQulZ8Y9lAohLGAZIrqQFNnrjD2At4zz
OMrNFKsd8eZDSMNzBKE2En7Zz5R9mA/j7Wda4MeERxJ/X5g2zEqIzGDKRvzkotq1zdHhhjg1w0zp
jLr20PFVrNojrJ1tLNPd1uw1x6KS3RYPkwM0cAT8Ha7NNufclw8IYYG+IiggWNMjQBuHWLDNOIiM
6PgYI3814oGRUOywtVWnYv5drn6uDdxfwupaoSiFGbWioQ++227wxpcdy3YTk4V3SG0GvVAF+6K0
NptRM9MXJ7/xJCe6yFBz3BY4YBPW9S+gEIcTUHhUZjyzd8Lo2Rik7zkcv2CAioi2Gx2CJWRw3Toy
aY1xkac7SHFbs+UKOolG2Sekelf6GucIC9FBpcKW358X+aZ8mpKxBVkVYTGphSD4vyNoJOL7R3ry
o18EGwdcCNtD0DWwclbm8R5BcbHlxHkyo/4uSoUMF1hxcHnaFngTyhs+VQHyYg+AHq8HMgooJHRI
JIDJDJX+hSvoQz3+bsVIHpZmb1hYRIxg1cso2QF5+IrbN66SRDiqbns6MPvkR8E8t7Uh+zlc2w+7
WmUOlOkfsSXjc9zwhvCywfUeTcO/HFA8DBlH4LHE7EKLoVO6XUTXnDl0aUPML0bf2cX+IcrmE3Vd
60cUq/dcQMIalrATT1wcHVNZtQKo8n/dtBz1ECxDlyQIFK9OzPDpiXFzUVm0isWdBzf50jcXiCja
Vh9HsCed/9nrL84eXs5+toAYxmxsB4eZISmBbldiJU9zThAGNVdz+iNLd/bEwaCiHuMx85EmV+9D
VNean9tKuRJCTGBNZXoy//q+PiYFyH1Z+HmHNS8FLq63DsppF7MPflXlWOHaBSLCbRGAA33klyyT
+5DARd4V/ZFJROmH0I4TTFTs9Xe/XXvcD99ozpksNvs3LVffJnDzKNbJ1Gw8Vhzi43qRJdX/Mdu+
OATgu2HSj9mkh3xp5I0JLY9xTurNc0GUUA6RSNSYxCFFrYlmYBjjCq2cHLjFAH4qEjhYcbD5yEz2
yXeC2HWfvWigmU9UM9LLxgQSECvczPBXP/zzBLmaC0bO/E+CP5jtgcyc9p+RMgYgCzoBPCZAa8y0
3taCAMMEwNUh2IP/UOC7X379fdYGkkpo/CCX8iA2rH+/f2QaM61ISjsHcGlwN62nx+CcfJz3bOC3
bFLZGfvvj5I+TsInX/nn3LGaRghrIY61M34XIKqdbR4Lgc2gJi6KUb/nPKI6qRCkAFQg6kDj6X1N
xlBQ9mDHGfsWJg4Xtz0U8ngVw9RDR0TUyQI7B+8J0u6+loPwPsywqke6h7/IT3Joec4adofFKgvU
OUlsDKsIwJq8Gdm1/EXjLWgkMBDHogxlF06Ioodeu8w/ALsJcqJTz7Zc2J29zEHr/QMn7F1mLVR3
D73ehDDkiaFXj2Ed0PJms0cgajUcxG2u9juY7gladmnzjVcDt++KvLOG+NKftMEifziYL9fHm8T9
OOtNvr2wWd74H1EbS3A78bcn7xKQaEghjFGtg8sqkSkaKaPC5n4kP2ux3zc2LwohyYAxMuaEaDM0
rPK7krZDFiA75ai6P7L2bG15giDjnjfVTv1n7r1mT6jufafPcg2zj1sKQgFu0KKQ63CwzRm/TFt+
bnC8cnZNsMClx4BULfw22HFBYywwJhoiZh4cCQmyRRWq2QdqOmiT95EY8TTkSnU9XHmZJ2S6McCV
XnI864UC58HcawbpoPzhAIJdloYYhh8RdxibE8U/Y1dmrFLQLU8xaaHmnmxtf4uabMRTxsjmtZMT
rOHv+bW4Kcz6c/AN2qLMgukF66kNedARHr2znvdAmmf5thVNyNw7Ux6hgGbUB5Lo5W2z1AxM2fQR
s5Y6aLYZ84fvFX+aRc/aBwFRwhjgkg3AqHdgtrEy4WHVAUZn9/ADwxFUJ31uyQZHqk6ESXpj+7pf
BpN31gr2Z1PyfwdI44cv4oS//ndtXWiRINPpjgJJoBudC5g7rPnhuR+2WkZVW3dKJlr0x3DQtvk5
2WP4UO3s4kBBxNqo+vqEG3RLMflZ/6xXbvVUh1HKbdwGmSucDkwLmg0u6jcxZRY1/iAn6sluzXTU
mC27Q4WEqgssAA7m443S3nyTDczYjbMY/i7HwO6MYgQp8Me4/WFZSoXyQ56EVSbStI1QPk5UmDjs
OKc7C78j5tEvrCH0RCroJy0YPSAE67CPw3AJUgaLRCxJjmunXv2jeUN+mWIlYZKS5RUQMXYw/CAY
MrmV/2CkwTuaCOzHzY9D0NcAclXs1C/o65+2rCyKKkIaePcojqzT04A/o8BNp6IzKgrojnlEU81N
w0r7WX+MVacdrtnTJBszZBkS12Kw1rgAiMSAwYKRX00AX006cD/R4prLAcacfafMEQ2FTlLNpA0s
MSvw2Ji348e2J8vMJuQJijLmbJacTmtExT/QZW51gABUVMRNwkHd084WjNz73lq3L/Q5pFgykqa+
+or3zg99QXhZe7jB/DDH/vdfrQprELEhp492tt5r71KtHojUqkWpTc/glat7Zb36owtjHgKEoJt0
rTaSMGRZKxKPm5ZxQSJBY90ddiTa5MRx1oXh+Rm++naf/D77Ct19sFpXFngaWSzMnlDPHjKWeTUp
kmbUOT5jEEPc25/jAkN6gLyM+a86ekVf1eIS7mFic+zuRpTc31k5bCNVOCGrYCYrgiCePKPhcioc
khxfKs2H1ieOmz33hJ/7jbqCLTBipsKlWU+5smzKMYd8eoN26s5VDQGeuT4Pmauj65W5ROjibUml
2dmU+5wgIj6Y+6Km4yVL7Be9O58TqNfYU9bchwXsO2PysEBbiE8AMl1eMP9GAoHKmNay2MEcYqDu
M3vj+GfiOtDNPXkrJNimgns8HUqK7W38Lc3zxVGDEUABRRCFNd3U7GfjktClbC38W3zybiWtTMv6
HN6HDc6Z0NLcjIXfTNswh2xIdH+FdcQTFkbVAnMdCkN0BwZa9iNxjyRUfLmB4T090apDw/lr4K7c
RXeI1AwBlcqrU+2OpwGXWEsKwmaSOQp+39XkhUeWULqEHgAyw/9T6dE6tZaq04bmcAKbxLVUZSIM
Br7CIcOuvVby2Oqyj4UZ9jE/yZXdnrGLoUQQ+NSy+FohB15jrJc4a4jfbcaJwC+XaGIUJLjcUd3w
8Lhb/M8u31wIcLgI5+e1FMSvOgpYTIFETX+ZAO4wYyfWM/448mVIG72PJnJn6ZJ9bXUX35+J0YrG
C1emFbdoDbB7meWLli/XuYYVRr7txc32FneOpEk5BL1bEwBFGOTFXGOiQHLXK8RyM99hjxbiL8OL
160ptlIRnau1V31vyvS8u5Q7W7EGIpeiqw1qm6LT3OO2tzjv3wmjWWpf8+MOyDdEaOTrwOm/Pya/
nP5cEjJYef+1fWVtA46aNwYGKbIaHnX0DmLAXY5TxD0nj1VGg8TPVzUPryKc0dasrHin4mesTxIt
mJHNl2SrKmmNOtzvQDKAJKxFeCqYbhkkN6DjWgtx7oyeGFdf7zlUrTYnOHMsTEEYd7SMtAhGt93D
Ofl9CjzNuNLv0JcWAJk9KUfFvWlzQTNGMLn1wm2iNqSCOsXieAXjxiFiNIHrjPVhO6VcZp1C0yFy
CTlHkuHHR4zTx+niz0KLK+q/aml5Nt8E3+5HGyIeUmFoSx0E5yNhgKxNwhKUFaImoiSTOi1CmieN
yo9igJX9ouQ97hEbMC3njEAH1hliowEK7GD8RC4QMWGAq+2JEAfoGPD9v+EiJdjR+a/iSgDmQZPH
nGmpLtE1otu5uJihB4RTAiF0/7EJeELwOenJAYpxkXp+XWTJb8HfBZMUNuKN7dulnfYpdXxNFrf4
pdYwFV//znq0D9bTLiivx1BZO2PKHeTL0b6GKstsmTGAQywhQwHgQZ4n5oRevc1xJApaE/oyZ0Gs
IhCoEGxAumk/xbuLuscuRr0lrcZJyO4bpEgowcbYw3vfKco5Zy9klxa0Hc16oWCTS3Yj3BekfdFl
NJjTYPi0NdamwH7PzYjnI65+Tr7Ew/xyCr2Tu9EJ3wBXCj2zPgEmgCrLQwNrKBltiXcTQLWQzXHg
RNSA9RZLKBtfiL0/+RRbRwbuk5d1/Frt43lG48fwDSd/VGq0nwaq3QzZ8A/srhVAg7ExeBuEHV3E
8foYh6i99Bp7KFX3IbKaHKh3gfMFsCSAKD4psMIuKNixnOsnJUXX9jzlReHTSAbV/p8tCnxxSKQW
blmgs8w8zT42PdGAiSsVISbggLCwjuRx1P550SfYsCaUm0hd5wida8e5heiqjbAc7PyMUu6BGcvr
QVJVvQhwxOMyMwACrfa06xZDIb2xDOe49/L+RDpLWZZNryGZ15TvnAPDIoU47XSd7milolPuLn/2
lW6+0xhHopDQi2cObkdU4IRTy42H/NlVdg0k6I8jBTHC4gCncwvEu047q25EoTeCR5cnbxjktFSu
xqCZEyj+0ugjyezYT8zu0ai/setvXYikeB2qOWLRIZmybJN1Ag8Wgq3w2gG1UDMS8kXa8vzlZrvL
5EQVYKjp1X7G7fk6VfoQXzBz8bE3J85lzAIAv+sRSCBJe2cwCuuMaTzwyq0Q597V2Wq4ZQccpmhw
J9oMk6G03uJKHPwAGemBzBdo3XrHBBzykVkX1okh+QGZ5pcyacI1Tw30dfu8bz9LG9oyjSCGE4kn
XM10Ob8dd4QLxcpGN+gWc8VRwyeJPpgu1WM4ZwqFKISliVw+pDSSeg/Q3ZGNiat2NspCIajsP0CI
rEKBWPhFPNuvdx5j1ce+itZt8WaCDdO3znOiJpz26ARzFTER0Ifupj+sCjImgmcqTYwQkSfBNfHf
2xhmjeoxFoElj9zRf9lyeWOqQNy6Mqu39CFUp8IkwBaOiSC4p6EYzeIzxNgJigze01Et2kCNMrTC
CATTdFiAGefA08kdVKGYOnExY5sE6kB9qA/hdKlQO9ARx6CPhJfRQhCBxnYhgA9HBLtzEjHI5Yh2
oj/EaOUFGUSnavWZ4+d+zvhFdVzJAP15h4HxAXJMH+ZneqhEO0oWBicsWCxpEGvSGMQIcgDIg4mh
0YIEBRdBgXeeu28w6CKhZKc/2xEowp7I8NmkO8iXcB7+7rbuf0cDR/WgukI3Mq+EBH2ia3TanEkv
IkXYyA4cvGDuGpWy8+DYa3YEYMjDYnLRH3WnTca4jX8MNcrS7dtcs1XKwEv0sRvgx2qSW9zY2FPm
Mb6fZ0YbBacur71BLaDb6ahPzM8AZkFv0UUq9IqYVzm0RHgLPx1UZD5djAwVyXe8ut2EGxBn8QnF
JUXqZs4swNb5moCq8PVRZO2ESyCBJ10P14JXcIpeDDWW0LB6/j2RmDeSYPCEiFXAR9S+o+f+ahch
03SogexJ0//4KwbDDJC876wVUHSojKzJC8RCO6EpBY7vw5HljDc5KjrMuWYyhHhbmHShuXZ+qEBU
szZ7IvBuuCK60cA+NvBub0E3fB67k4bcLibsCCuBdpaSS0Cos/8iuFzxeuOGGeNbkqkLmkW4wxeg
cFL6ADnV5BNXGKpZWarQ7kgdg3AWP4An0YjN5speZ1LZAg44HyuHI7EZUdWN4NRvAV2p1OVgR+No
Kxi10AHDl2emb+AQxAXeiUuy+c4LVOZk087w9UKgRok0zyBsICCy23y3dQOLSdhAFClTopxnNQBJ
g0dpgXr5M6spbFxY4XEb3/9TnGNQbzAdo58Y1ZMGz6s/OthUtaH4Ck0GeB9YAHzsFvXw8SnnGBDd
p9y8mCWDe/bn2ebFKPmJ87q61a0KIRcxucWSg2urx63tNXx6indeZDBsgURhtACW6kEOWx86hWYM
Hja+u3fNvgO8tW08yUsgReAQTl+m7OitkVanaxDlmca4BV6UBPxd5suxyKl4B4PVz2inf+VWw3Gf
zfv1YIWDxfNq+SQ8ajjeWCTck07m40cPUfjRSkADaPOzgqxYI3v5LTbv32PKufs+vA54+M5vEAra
Nnr2G+W+6rwOIrJm7Eniz+bLA5sQLMYlB5cCsqL7pJXCf5vZ0nul4aKAMWw7PN/JEqN8L4c6j5KX
yH20ycRW5kzbGw2QvcJ+hPxxirLZY9ZVjc5RtT7zGy/UYvf26H70yR0gG3G3JcRInERmkFYB+99R
QxezyaCpBDR1+R42KXxRwh3Xps6TFy/eSX9bj3E9aYeIxMcV4ep4o8f52shWClRMPscLH7oFVrvD
zrwboNPvegPxLTDbTEAdfmA5fCWvvtWBMoHBW9KjlJhhEQw9J8bRlpE6VGbF928r4Hub3YdQHJHB
+1C4JO285zi1QJo59GhuJzfIAcrxmjTjLoHo4yo5nvx3CDSfQP+kSsfEuI3j2ctm9Pu6QpxqrGw1
wEi4hrpd+6+OOeD5UqF6ZCr4A84cVgnEgmyqzO4h0oWSgzWEol8j+celedJ4aGnsz/EUSVCgzACY
eHO1ybQSjvFYGT/sDynubU6CXGDGygqvtDIttuf4EqLFQAQ1+oEy8BniMu4ykrvwhY0W8ZHPoMXF
grOrUNGUoSSYXf1W+mUKZl08TOohPuBfBJIMCkdz/PUwoeAxc7CxOHNcOM4WN08/+heuCWWvssq+
9V7p+zcAAsV5tMZ3ZH+LPxDBanjRJxzErWrOvNh+bUXwB5SDpXhIfU0S23n8Tfvblwu16O12cZDm
UHm7/e03XTOUUDzFWXMEqIFkUsFmT9c8UpxXsHOm9slMkChQJOzqvZanppXb7LEaJvbuVLLOyQMG
UxQeChCJJTUN473xYygux+c9EgOLiV1mHm6c70w6YV3x4gGgVtRD02c6YOjuaaP7SBuDE0M4vwDk
8xY/xKRwxXIxU9piGmmWHrlas5ez/sNA2sNu+364unTK2KxmuHfxPErxz+0hR39bAIeFxRSox47b
FIsvxWkOidDgAQ2W0F14OjVsiq6jjlTnuvnA1kNTFHXx4RExkr5aJ3Trfyx5gu5u4zfzKIY2IeL4
+YDDtxj+wVC9z75gGjKF0vwsLiII04G82t5KEM9r/I772Gx7PSk9x+w8BWsTBuZA0YIh8FdY+tq9
g0xswD7x82Bx6AAVl4C6Nf0cqknXAYsQRmPlq3sucM4S8G0IJ6s5HlhCXEp7fFyo1ND3K+N9lHiQ
x/yjY1jJrc3mBI1+ONUcpjLclOtEyD0l6IzEkHXiDD4EBwRPkTOD4CwIO5DFNzXKA/VfUnX7rz3p
2ZiKzkVljWEb088FKmt2bsZdhHGLrewB7EbalE5MBRzWCdsDugHrRs02uye6X3Ow2cXiRxZyHiuY
BKMI2OiMSDFvfy3oxaV+wFkPK6mYa/8KRNV1YCn1JjDFx6SO/BvYFO5z2tqut3iM0+ivpQqyldWA
gputtQ7ek+cM5C7tfBjSU9TB0UFFhFA27loo+bDWVkssJHpYmd/R4TDCZgRNzZWeXdRStVVsd2+b
UnvJakdRM6TDxlizD1RzW6p4TMVX6BZolGlP//W2ryftMAN5q+9V88I7kBRAgVUxNNrXVowSVwUy
R0+CZzuEJiUkYcztzJ8WLFTntyj87wBYhuxFgE9mJQwS1wjtusHLV2AAbbhIvOf0ZG84fo2PMSOp
Zq7R7QAU2a/DP1eY0qMxf9pXpl9nD3q12LzHOSqx2xAxFdaZWAUyOb3bLGHagGKOo5ojNk+wTKXy
7TCtv+EjrzryDF1txJhhVFhIOKCAseiY5E2yaT4WM8x5Ix0WXz53hTghujZeQsB88HXgzNRXlPhX
lIlfCyEnbFC69kQPK/sSrb7OBmExYASaP/Fn39Kk2u1FH5QAUyYlkc/Yd1on4xUClFcftmjhnnC0
Y0B3aNArZSm9ecZsiTjxbkp9B+qrrYqQ6whKDxGWnOzcJSDDpjq54cGpCdR8MdDP5zMAUYcnuZKw
F7vtCpkilx/2nnOqgCd8l7rYF6fyKp/oAm7OCx5Cj7FxZV7+CDYPadw/TOIpY/jEv+CHCllL7h7U
tSvGTtxfTHx8fBzpnZ3uSsNPB37RF6XdBkZkzriQ38EP4ncjqC3nxXgg9GHeJ6pGyfnAOBqPlnL2
C0/0V4jDUFKgnOGwkIDNAHUBremH6FoNMR5aQQRxHP4EgDPT4irjYBIB3QVNCOQuWwuFhinKA9XB
+IF/YF6mrEvabnD6O3L/HxN3mdbTLQTdgOYTeYLrQ99m6P/D2TEHPWYcnF7noK48f1xEhrRwJokg
uasOD5jKc56gB3nNr2GdMp/FkB/qw8+qtwyoHh7GNuj+PObIycN5zVXOrAySok6IBcaAHIH19jVv
H5ShLoZI1OTrtTmHCzWCdsKsCYkIE300JIc1eKF4c1gv5l1da0Du3uELQwSGBBPLeY/r71DjfzZw
ungqDKxqbenRGv8ECI2cJEpEJBLLHR62iV8i62+wZl5GrUQSqculw/QUPrslS/cj1IiQ58kilfZz
xifJ/A8Z3uh/z/7JwfPi/MG6McaN3uEt9QO6GA8zRp6ONgPgxVmIp0RpLwJHaBtoqLSYdgScUdzU
c/dQYgrIAaTR8JEGH4HT8MLYP0DmdxeYxdlITGWfBqm3YmTvcYFhfYSpltg1PdGBlTw/3Ux0m/UE
M7tnvyGVydko6JASt+huDuvkHqpJ3yaO8EbORb0FezKL8PJ3hpTY53jPODWFbnCdMFzrrEgWzemw
xFeSdTdrOKBBT6KXn+2EWXFJ0JDblME8vB0RUDZJRdt+9Kbw/mOcHhDVsIXXCC5LQ8GcGJXNelrY
X8x0WE49WHZwPiFzYhzTN/mAFUAVTDo1fgcYmZeHXnoLX6mMk1rWYKuhI1pyWgn+OUjYXKC9kNTA
L7EyxGaJmga2ss/T8p7oeCq3jEX9qse5QhAvcnCNM4PjpGMzMQqxtrrMTzZGGOXyBnCLdzRTDKFU
YncTggBIoOGutMqSOg2PoZXk2bRpMlzQKh/lFLZp9FYQWHY4L2AVU2y7crxxPxH4faBp2b6YRILM
XCIi0LmEP7a8IBnDfR1lgnqJyAXQMbhmMqeQmog2mpfNhfV3PaA6vm85TbkbW0aHqz1sPMC0coUF
yJhsAGeFl37YSXarkmirXLXzsb3Dvr7BXDWbEGfC0oIJ6CNeZKQcn8LP6rGt+DQufNnbsPKJsicT
aeB1XMxsXNnhZzeD5Q68mIPQogqujYkKiQkTVjY1ebU5PX82WsMsVVy6TQ9Obwn+UKDSBc5jIa89
ZXMecifZsHqhowvfFnUdzTs3JiubVcvu1AwGWxp2mnE1B21g5spZyaOyPpMHDxx0MFAAF4Dpg9JH
gDvSeZ+EbXndLdRSEzn8Tg87ZnTeEfBsYmgJIPyiYAE8X0dzvExwq+CJGzwzjyBko0m5EgDbodPP
YQ4dcislpI181fAcxhF6BO/ztps0n9qAUhlIdZej7LWFrMq5pgwv835CK0mg6HMn6mOhJaIGgKhk
wie7Bm3mzkCsiqttzrRqVoMzuvhc8N0fQBxyxagpJ4pJ87mHymS3/bb7gm53G32Xb47UPnHumsVt
jRkSHxcYXrhrBYvVh9j9j9IrSu7nGCFbWg4FvGRwPaJWbUN44Yb5opAr0E24VHgAy3xs/EA/OGgN
MAmEjT4SzyzeI2ZAA0pnZNIuuCLcR9Bftz5Ouozyug/mFhcZY3Dp4PvBdafx9eRSRwxJTIKU5jAB
LsZuYH22cmfJhgf4zRg9FR4WCG/vwJJzijmMxzPFyApbEHYddZuQZVe6/7NTvncoBHVSTECd2JV5
+N5mc2itZkQGzMfcCyuBafz+OcW8E63IG34iw3bmAGun7fLAjfiG8YCZ9OwV485D1+Oo5a4sjD3U
1/E9pNrkvERpoY1gMMrzjz9hJ+4NL+EnRr1xmkN0ZnBEH/BFrd/G1zaPZAKMiy8hZDVcD7hRbecz
7DHsug6RmaHhhsXCJEkDL/zOS2RP+hixWH/ycegbkdjV2Ir00i7jPXybYmYKTBdKnzQQIOQ75i56
8kuv1osvJxOJc/SzWnPdufFyuPLGDfSG5otm2H1ehsKZ0LD16BnE2H+Y4RSzFy80Hmhko5w3Oe2F
3Vv22hYOvBbR6AkEEahFYTEqZmv/svw5XTdDXi7u2GA7Fojmc1ImDfOLF9OLPhpwyDFPcHWMDqPW
psMYpP4aAyk0m6RLcAJkrOQJy2bt5i9z+U2Aaez2CFE3bzV+D6+7ZoMarZppy4xpglcTNtClADKf
k+vuS0ADOjsYbayuB2C6KMQQfE+1oPkTtB6zPjT1gQKrCRs56rkQLJOXZW7zqG0MVkp0sZ7+Gs1f
E62PItKY/YwD6tPlz9fAa8giNAYhrio/sLWd4n0zAvFI0IkHKU/XzCBKrXqjJlF5j1e2b06jPDD3
x4udM59ZRwPs91omnuBuedjClEpwCgN+hUc66vvP6LpqFoB7/O5b1MeDhAwZQhMXmNnvVXNJawVC
BQrmthJKOYcSXCB3EAvruueThRQGP6aJwlZQJ2DlcXN8nM3meEt455V1fdPJnvDswQ5fJEQgTLTR
bU6wEotDio4rJhTJr2vp+2fQg1EIC23g3hJsZKiAx0pD3IKYlN7sAOLT9Y+SBJoR0N45OMEx4LZy
UatgnJJIdlk//qWYBdo5XRw6aIMyWbO+k34oDKw3X7nj5YG2rKMrs1r1rzPLmDPtizvlPtcXNIo6
FQr7BUpex7gTclrBGdJXUBLmMlqTtX93vh9KSHEo6/PcWv5lOJjjA1qAfEDM4RAHGPegu9xxiSTc
3cYtjqUXnOYKJF1xmdT2RzSWm75D0yXYC1YdmPCr4Bq1rbMZjWJ6Yx33yRH4xb3pC37bc0qPiksw
3J/0TL1Rk+57sVqRZiGLhnOdj9eRPnuKRaRYCLTMs9chRqjr32PhEqULZYrJE9vXRUxkvcH08TNh
7plNteEZ57QI7wH+Ssw33OLYc8naI7/6HVaHVtpiitDeDVz2IL+GUJ454MKJFl1cv8+jTaOAUJDC
wZO5/RHTClXyKXOpiyVJX68LM/TKueMxUxIYgzFsOe/CEOwZe/4YNG0QqVJtVW6hTXIydSzc326+
DHhxV4VFN5DygPUfERiFE14fISqMCNiKdHn1pusuoFY4XwL36JYgbBwxJQX8uXIyiD33dyLkCrlu
+MmL/kQjmoA/8aDMMqtlCNgGdVSAcAyTOXZ7cQeUA44YvpoPGIYVkR1a27pA/+rEOJfuO0OuXFhW
yJF+3mCFVxkIdwN5aHiqYaMg2WCXElpoPhflMX/iHU0OJKg6AKy216EHcLzl0Y/xG5/RLI+qz84b
rv0mIcaA9L3zBFN3p3bfGIyfA5WoD/xEfQJPvqTpVTFMPx/HvCHehXVyQ+QKD4O9hpyAkTs7sGPW
udfVrIZxCQJmfZpFmPhfZz+YHKvPFBv+d+nWf+Dp6vzpZ9CHyYR4z1Q4wrPf8HYl28i4YvHxQ3gp
s1BZMVjG8bbYqbZ6MrswhbT/SDqzJUWxLQw/kREiIHiriMyIKKI3hJoKOIIIDk/f366O06eHqspM
lT2s9a9/MIZni5MOJtGAY5XXkrtZEkJIZKhMc0OfYz8P+f4Xs4EQCnnCL5cywxIxXX1H8QvIPtDm
2Vi8jcJs2TQBbLba+oXYJaaNQ+1xAwdHhc4RsMVPX8wrkR+fcMZ0Rsh3GJMGA9pir7BLZE/AHubb
USI9OivTzIeKCpWggwpZT/9crQdkWCGswV59MghgLDKd+ExBl3oegKOZH2grh+svjcnsvtIDtgRY
KKGqK22eCIFgm3R4/wJFsixYiVcqLBJpxSaAUcKe6PG/PLjsPuZfNWviS3ymhhRlG0Nixvb8BFNM
0hk2zweQM86koDFHBynuRQqgiHv/Zx3MoUZ9ss0Pp26Vp92q2I6Mt/MHoYgFjUqM1DOolahSIcpu
RfnygIdEpjubtgUJrcnu4HQQfSzG2clt+Y/WBPWLmo0pUFDDj+Lo5LOE18ygpGO8grGxWViZPNGE
PFR1lAN0N9EgY7fn9HxiUOVtN73NW4jROIVyi8ChPSiUGz3GTDZ4F3K2YnEOikUVPObqioc6I3DL
BLqHrmDSiAOvSAA96ExVqinh63szNgIu+dASAvjzccye5jsiOji+UzvCOM8WYqr9i3W/ObGsX8Zp
yAcPV/BKpfXl3Cjmd0EDMSMp7KHKU/YZMynS5SKhIkUx2n3G3t1tkNk12Al9uQwhIMyoxWmRJvKq
b+RzefY4vOEL8aJiAYuzzjjOQF3Xoj0ijWL9Gq/BfGLOIqYUWCIIbxJ1Ixp1gENaMJ0NLI8fOCl+
t5qpcSGf7eHsuWROYeahPiGLI9VnHFXf6XfbBk9YMY5wsTnbtwD+c2WTvuIg7YfNYrNJYCWZMkw+
fEqg+jWQPbuDHpGIp2B48znmad8tnFhanahf1TH0Imoo3mn6wgjOU5LR+EJTIX7qAP7mdaKQnEZo
SIRXsIFqkGaUUu+NVdNlfMKiwSNuMdB59jGEykmBFT4vgd0LNKswRoAhnkWZT2RK/EvRSHvd4Qm1
xPtt4AtDXaNfZw5f/0Frm65lZnUf/7e7O1B1xlpYebdkAOn7N0bzTiGBsw5dQFNM7imXFZYxvymd
oBiX3gPBXQF2t4SACwfDxmNka8/PRogN1j/gH5J85gNJwHajpNs3LIyb+9qoEHybREo/855Ffo0H
JwG97dPNKTzbqRA6bHVAj7mY2T8YHr/NH9mKuVm7ULLGjOWIq5kizECUcCEguAyBXWACaO8xZbXg
vXzXKnwAxYdubRHCuMF+tICkrHk5rdML/wqx5EQpWrov7+XB2RW+xjjcjm87bFp1/x1FoBAgoQDZ
Uy4xPk7toJnN7CxAViGLl4y+U9gP6zcfMqC1n5Rit0BuJ3tQ3n8HJYetA+EifauUWgq5N/wEuBkE
Y/O4cfsNCLwm0mO3WgOH2zPGe6iqK9LLW3K8UEmCpglf/N74SpRFM+NrbMryaAi8eoZEgqYCiwXo
6KzDt6PjIYETmO7jRtHnZzT4V7TjQUb63y3JmHBeDzjyzmXi5l5rEaV2s1vvYXhc1g+kZxNJjDeN
Zkelf+ZN9Sz8jafbCuJ9368jlUwWkdp+hIH4QI86REKlYpTbC2kVTJBh6gI8DIxDYVYcUDzqLUqv
uWSNGNW+OauIlTRS3okpCRkz9R4B9WiKWv9LRb9/JPseLLYR+P81xk21gqDJfbHK3Wf4c0G9+IDD
PuU35zSZB3hiMaxFR00gGILjeqZa8hosC26C9cKnkvAXB32prb8dkQOiU84QV+vifYjtBS9JBOug
IxwAN+CUyi8rqwZ/PQU/nhddrTCBExNd44VWjKu8XV3cirnxj2OuySYSZJvpwIfRvqiW6AUoGCSj
CiUMBRgWfMIBLF567bo0NcUo0aJiUUj1YXOZMs4m9HVJZq/HTwYOtRTOZGBGhI24YIi4Cdmiv7IX
+rFd8ccgeSAgxfhENcioImBuSnQdTds1xLSCsaZQlQHfMyRxJRz4pD1/tIgvIsjoOW9xiO14u5dA
MzMM9tA1MA2fVVvoMpN0lH6TlkwWuC2MjI3hsUQfwo3CBoLSOGH2L3qD376AqCIDQcEKJ7E05l+v
D7tWeJT96RMJI/bF9U6UVFQDUEQUYS0rkP9cHyeY465IVxMKd/sAdj0hx1dy6SMnhOjuEMfOdCAV
tHTUTs4dnxJB+BcfBzkB7E7+OdPn6Oh5z1kiNLG/8X4UM8NcKImyIs2P0/sW8NtGPv14rAKLqzzE
ZML7DQztaaiC9QX508vX0hxVEvG1X1K7T6jJNy3B68h1aCo7Q8Ks9Ac/lNITYgNkLPhFkIs4vLbv
GfFLdzbmkKXBSAJg3pfRVZhYfs6RvbvqQ3z+Mj06lycCK8gW/mBLgeyyE9gWJB86V/IsdGgNGrX1
CDVOohJEOFYCGBoNDS2+NoBLxpdhBQIG859L8wvCxdMoKLqxi3SxRr3NRGH55iwq9/0ZGxzOz5D6
lT1CjctBTRWXYPLnf2dXrz1RYRXLbFvgvp9PWzCXmJLyY+BdY12hHyxpXzGBxqcZCBi3fCBZIda9
U8M2O/JO+xSd1MzAbgUGS1wsJjYUIeCZxLHPLlxX6eM7bm9TLe5hkMezt4ZBs76vbiScshyhN10m
mToT/BSQ6P25Mt/r3h+AUUyC+eRhEm57hIjU53Pb0mp9oX/0I0Y29CF61NGuXmctuJto36apTOl4
zFnKdJbcAhVyBh4SenDaCs7x/iQdOsIkliiBY9GbyGuhuWl3jx12yJRuFpXeGzSu21z99/o8q4n/
g98Nw5TvB6rdsyms2KnQ8Jr1yBYiDrQMbkFHJKpWlY0zEhVCSDtCD85WUK3HorKLpUhLqFSmuCOa
EagFuvmKYLIAyBC2y6PKGH0PiJVBMFDyQ8EzCMPD3QeSyp1Vqrr3WDjUOAOcuC873WfjcEGjmqK/
IgHxPn68baTOVpt82B13bgNOR+Zv+I3yLQrMq1UMxxnLLpvgCyEEhn1ynRdz1DFAMt/JNc1g0JI2
OorVUBIGjFyoUIyyBR/8VTV4SMzRxN85jAZTWlE+WPQdDKIV4EGKjsXfiOpYSH0+/iW+o3RRDZaB
KEbuaNY0zh3yLHHD5v2sL3ncDIUXuNFi2oMCDjsh3dFnKJHAtWg7JQzCXSowPnUOA+xtZ51P8c5/
cHWPmP0BzfFYP+M2w7lpzBbswVUUpMnznwoGcmoTlCKzjACMCUQm6EjFP1LSSxx8Mh/Ui5n70Od4
j7BPYuLCnIuWCSzBJc/ssW1nL5yi/h1evn56LG4M2ZN6KO79Eb6bGAeZd7Yv3kwi/Xf45VMYfwtI
ps3uPkfWh8RMUD/NZzMt9Qmk0mI5OgjNFp92MZElkauLrEMlB7qaSM8phZMgvDecn/uCgoLp9RSf
AGTrdTykmMfgHlbFCiM2kZYCLZ0hOeElbAx1PlgANMzlN0OdsyWJbAhEVtz9dfKGqv1e09RQZ7zx
mzISNDtCIoT4AAjCYv39M3rRHcIvgS5Yo9B/UWGROXtNP+Fwq3nK4uxXx8G6ITqAyG2xHNhSMQ/j
PBXRv+1a4sP/a/f3FegEURMXpjKg5W6+hOGMwFho1BGK0yExbIKmghiReVO2eFuVwO+ZwNdC7JQF
/T38kw4512esALhOn44kpr6eSr6UkANzFsCdu0ASvAPzttYNmJe8pNVw3bPB++LRUrUFQ3QnZhKf
AKs4Dkt2+1g9XhBuhIL8KeRYYE5sMcX/IQj82OIuFuNnyA0+OjkUmFT7HyBSn0S26cNEa4h0Bhke
O4jwerzBH6woPrHFK377N+QAfTp76LPTDATPg1GwVc12+5ixX3/rj5X75IYhdV12HFD7nHka8Hrw
SGqwOqICo57JfeOLwT6R3GxphAvFko73huDjlDl4h/N9OPc+Y0TWXKoYnbWErXPLRm968r6TEggZ
jsbPuKYqKo/cOnt+9xzrcAc+dKYv90KOOupseNcTqqUbjBuGzfEABo6n0ERoXgec8QwldPIc+/Nm
BtG+nr468xJBvMcidUBN2uE9DD+G+rSkSY4lN5szkCRphtGUS62LXQ0zcLYRKtBtjv4Pa0ikcPJU
H06UVeYI+0wOJGl/R8wg0F1RLwnzHPTYjmZ2wME242H9PW0uRp83kJn3sIlIm+IUiy8U+fg5wvSg
euuM0VpCaYwEm584yZB8fW1+ewTjMrptf/VU0hylcF64OsTmb6/jOnyJSJvgAtrzEnlp7+DMfgHN
wbdahA4AZciHN2ADNS1rjgw276zbJR7zH7NMfge6sCuhceAtFPk9U4pfnDF9wCGKbS5IDkoSbTVm
8dYXbSaF6UEDIXqGl5awA6Ps7770XqnG4N0D3eVG5DIEE+kAD6DU4+7GuM0r19nqdhJtznPehapL
Eh6s56h/zF3JBG+BxV5q4pV52CmdrtY1QAN3ZeJQTYrdHSL+neEfE0GATjERLZmhcx5Ax4OLBsnr
Yg/jZzH5hsW642ZHX4gAg8qQnTZWW4PdIli+VFnIBWmROnEbVlQvTra/hHRHOAwqyIQLETJUxjcY
A1lBlcLQMfekmc48CYIcxiQgBTvIf3jc3uxrQCCq249HPoOhCXQoOAbUNetm/d33IWXJ0wbhIF/6
8u9UjSshhWqodE8Kkgmy0QBhnFFS2yNyWIvkSyP7mYHfNH0oAGIWetnX+y8CQ/8DQgJpD+HC/fg6
IuzCi+cB1ttrjC9FjVUwpBMMox/mX6rzIjGX7BFLPb2XH8G9cJhXMbiW4HNzqztSCoiIxum17Y7J
LWAvkj1PCXEVVx3Rct0YOXPCRvp3hb+djLqE49DUIoJ7lxqaws05apHA+yLst2fJ7Jzwie8VXqhw
4pCl+MqSlUu/XobvPbTaPfNuGoYGel6rjft4+uLPRzNHsqvznMtCYAzxjgvvvKoe5KG/HfnAKQ5Q
90vf4uKRDASdzgeH2eFsGNEZ35LvP3hQmezzXcVnDPVloc9ybmCKRcLlgsITXpZ6pB5+qSgfP+4Q
+u3qs95m/ot1T2mNVxFXBV6+c72m8kXd4f1CAuTltA7wLIdlZ3Z2Zb/fJO9SR4zBAPpk+A5P6GeF
8e5gdk3l8EbuCj+d+FeVedMItg74mlOQ5GMiD8ZPD7tBwOo6/loNBTgwOMnRZNOHDfCSw3GD+slg
n3Y2PdEHZffZhnQVKm/e82sDBuldyZgCrMBV/u3lYOPQyfC64bKAeQREjxB1RujsAuAnJxnLBY4y
kK6yiOCF9fc8VJ3KQyDZIhWsj1gHSehJoafncspwtSHzKEb9vG9J1UPZpQKOV/3p+vBzkRoUkNCh
BdrnhUALT8Kd6eXAWsPkpBzP5Kl8HB2x5wOaQqiPZFxevp28pgl/QFMA7uht7qsPizViASG5Av+5
rxgUm7SdLsxnEOX+gXzPBXHEkw1ZLWvmkEBXFCs4a8vRC5hl5LwWF5uv5nXwpTTsBESZzRRX4+3T
1DzVlja9ZQMF6d/QI+JsYFbMAeQ/I8bcQ/e1IKB+gBej93Ta8Dle4/4Dh675+8ZzwX6jIHlOBkJS
/Wak9EX02FpkoEUwKnBkguNE9YRx4aTv4U3NAFKJKm8QiVEQ9yqeLaDCAnm7HhlTAf88HQXHvs9x
aMESxa2DT5XSBtFsUl8FNji5VKigpCOOgTYeiSBzZ5ckdRv5og9UtibzyxniBvMUIgtTBZmCO5S5
txAG5YTDGiwemiOyld5StvvRiA/gOrsxaAVJF9NW0vOYQvMBQtgwwGa7Yx/sGfUlhBPjASH1Ht23
L2SHAIfIJl2E5clHuMK7kcb0E9Q6llUDEozHcA9zoyaUIPhMMuKwheAXBTM3orEtZoJp7AuDbWHb
j6AF5sATwPguDPfxpJFnQsooPo21ECIz4qWDh0pjQRQWnEmAtu+kl75FhrFYPGX40KG6wJ0JRGqE
4t5ZVWLS+zOY1FpYNVo1Vkn+JZBDxkP7nnlenu0+rXppdmuAEZ9gE5ysrlvsuShzkDaZNyvfduOD
INF/7B5WR4/gboNeusqiWBEMC04DEYjwALh3WGSJsrI0lLXi7mYHzgszcz2FqIQWI330G3uhdcWd
dnbSJxuBu56nXxbdA6dZOKWwa7BcZhTFC/PoBi873Dhx8yOi+y6kICr2MKs2+gaE1AVEFAt2Gw9u
/VdMq+0dtwYVF4xmB3Bllrhb0IT1QFAG6MzHV+I+CEwCxy6s998Za3xCLfn7Jzg7vQ3chBlcXxeM
jTOSBmItEWaNYJDMNWkuL6+TSel9kItJ4yaVIihtSgoHIEA4LliL0KPt3t938TxoQ+vBPJjxKz25
d1kyA4kwoGEVwsMKIVSyCYhVsbE6Nb5rXB7mZ//31/Mo7Zs9jmhufwlvBaLY+uyKLY6+BQIBi3L2
o5I9b8+ADa0FCuHlnAWeFP/+1GVfOLWO+UtHFLPUNni1gct9eQ0JeqKchj/iF1CYoGXyIWGPNDZg
Z9wWHyas2ObMXwjsdlioYiSrA1dy8iZy3N8OFhWuUZSG+Dx9cUjvGMZdAvSt5gO4XrCQ+iYXd1Ta
v0mB6qc1OpRTZmnjSoe5Pkwgkd8NuNqzGNjNakaJyKq+FMiape1r5jL3g2y7jLErxjJemYwkBkxM
jJH/cjp9NqD1dI0UeuiCyMqA30alyX1wKl3V/a6ecWcz+nPy3Ssdrhj2IoZPucqxH6BRp2meidWf
77QDQ3m+LsP2khErvGeo6rBePRFSIYY4Qk7bmSrcdh4xwwIwXmWqHZ7k9l1R8JUoC9/w7FNeX/W0
U0BsruxcM5jD0681GDsQkLKs60lOKUBeys9+nHqI+pdDB/SLIDmJyBUqfIdJIDhf7/Dzan5H56Ic
xcOAqRZsVcGux2Zrv20pXXuoSM7Itdk2R9X6LV/eKKRgOODWCyT0tJkjMCNlzNMd2/VfXwB15JKa
j3EiUDcNRgKNvZ5cKbPRDe2Z9mcTbeOWbvvDUbIKK0RVPqB6IOx6nvMB4TmXSf+oMZ6sEJVlNozG
vwPOCXEVQ/TbXj1xHoDsjnv7L6oWPO7/XiD82WpkQYP9o/8Dhardp0GpYFztfHcJzn8Z80MkP6nw
f6K3wOIRJ7j5dT8/UFzq+LtJBN/CgQBGwV8FP0UZCw5GSn/DYBAwpsBhtTA0lhRCFF4h4xKTqv3h
94KhLXBaLBjmJbBYjyybzrqGvX21+bL9z/bo0Kcp61mciwF0B3yHR6Y+e9DAADBe0Z7/EfWFuTQG
lAodHNMqHVSEx2teHJpgrjGOTCHeAWVpQHtxXsHgF1aBJfLOSgqaLdXEtHSenJFo0/DexZ0SOBnJ
XrklEMDWQma+DIXwsbT0OQSYsCQooVxhysmD75+UycX5UVTD8p1Jy/d72nI1NMQqgS4PdrcFny78
hfPsJk16AkT2uvAVy2S6wknC3BPYxoBqZTKuX7CsqbmdItxfGUSQLLV9IBHsrG0eDHj9P+tyBHBE
cJXwkKvaummCe5MNUX9DZunmd7TANwq2BlfSIS8tY95BmUj4xqwDasycESFlL0sNzji2iqX8SIBH
JrdIZrreJvVUGE6BPYru9Eq9B0aF1fGFEGYUjHHtPxxCaQW2yHFDI0SozssT+IvOPVtOu7iYMHDS
XJEi1iNEjqheYxS2JwEzNoQXwWUeK9PKBhTF4Hl5ETgkDB9oqB1Ug4vFOgNTQP06KbFJgDuAGo5i
HH/VR9DZzMWVL3Xiv7EcjqrksWKCwjbCB8ago5xp8eWGRw9uMyfdz5N8x5SbEXVu4bn9paosEJB/
0gxznjbIEigtzLDrHa+ZQwLyCax/EihkPidWAnbAudvxU9R0+9hlUIgdjQfSrDSOLuHGOnKL9Nwz
RkCkGnoUswam5xGUU2XEyH7c6XTqGdDkPOtNGzF9n7ZQtx8ulfwXN2swMOaIt1n+mL/YaAiC4ZJj
QnU1PlccduNebdA9ckxl4ExEWcIAo+iDDQToRX4zPFyLKwI52GKABy5+KMVaX1ZrUskaLJHMN5Uj
eoDxx2FWyDwX8zOhtYZP6xaoDZ7T66499OPf4r7GdqypoEq3tMZQ1pEi2NiiX1Y97HMZ/DLxFaWL
YGVLmOniAEDeCUoZOix6fqucc1eQ3QwPkXGwkMjLAQnLP2I6J+q2ZgQICAqUe5BJXIa0irBYc54J
NNEZzr2EumUqeUmoxeksoZen47s7/ENzXRikRkHUzGdEFsLNYU9CRrFkF6SFQDhqUO1r9JGZTFGm
qmuYe5xIhBo2oJGQmlBct0ZBfPBzpu4Bb5oxo4kL9nfNeMgGmhE1bZVHEurTFufKEV7nsttfnWHp
4IrGIX/bFfMR0igVt8SGQApxqGnLz+YTqoxtoIJMf8R30BZO6ViEMQiWSDPkFHCdKAzBDia0JQcS
l+3b/poKLEo2E+pNBrZ3rzcGlMgtQGxGf0LLNy2DW/Ba0vxztc0YkEHly1lYzap0GV6gWL+5gwBE
He8N+ByZGK0L0gvyFGUBzreHZq5NJWq6fPxBS855WztE06BJ5hT/cL2cZ/zytJcCNIFJAfuR5Lft
R3gIiBppL7rQ2xTcCRIA4ADN0BeNz5UqTEmExqhHmo+GtuHpAMaSPo6NBgN6mGDc/LhEs2nek3w/
+IoMX9CEknDJWHpM+mwCPzc/dFVmBlcI7MBEcVzTpZc4yu2gHfxTilERgiK/HZa79oFyCN697/0p
AYLyZ49BfHcQ5ELdH66oeR5Mai3o3hfQD4otun+qGpJqDWAp+Eu0Fd4recyFnu5rPcnzZQSO9qbC
KBDZPLTVz4Ilo0CcNCnE6Y+c4iigTVvUDtDVEJrTPQKycPs+p1UKat7V9uU7LjDym+W3Kc2Oqs10
ELZsysat+Rhrs7kaKg5OpV0zVJO8d1R/7Ts1ipa8KO2KeQWrVhvnaA+6hO60WKHRowutVrg5oUSo
ZkAu8HaRXAi4AyjZ/qsgscKjxWOisfHfgtYqjIKgsVzo/pi7mypnpZzKqQ64iGka/al49r25cOEV
jOBq8qKE+udZCSAqPozHUoS7QAB0Bo5LQAeBKRksne+kXMC6esKZJ1raKHDvmIqQqAJhBnAR/HdM
87LJYIsl2zQRjjiYrJGxgx6H3p98Ag7rH0QvzcoJCZ03keSWjo658ERmRMXF+IrPB4VJGZfEsRvv
r6RUMkKN2a8DfCsvMgF+NbxyKBgLhdpLN+7zQfIg4e7rdAzJ2/EdbfdOo6hEstKKYSHjbckoE0p7
5tIRZAY1plxvedOj8ZeKmGIOma06fqVfWgkLtNke/Y2o7AHkvot8z0JFP6sav1ClsrJ6ALpTGSIF
gyFaDNrBPxbqWTKHX+P2MHLyCQma/HgjSAkvAzYTAVCMvX6I3eQxf0HUGfB4m0lHhrpu5uBq+JNJ
JoB3zYWx1GIS30zqBR/nFjrkEeEWmvh7Dpl51cS/owJOlsMB7a/LuN1rS9C9yx4bMHBDsGbUJ7xc
gf0T5wJ9F3ybl8TeYIcwyoAQNTL4M9lIaIaR68IbHDwM/jxwE1N/aQrYh4ZQ+PrAoWQBDgLOqt4S
T3e6479ixnjBzdMmfkbFZwIF+4r1F3/hoc4eJtOXmgA5jDIW47z++ElUClShSoCJDIhk6kygFyYC
/CIDbuYDDFf+zowkKcqZuR4Q3N+IjmMjLjIUF5/kdzonw+VgQzkzot3QZq3XuUDEJDz+Epx0DOxE
5p2Bt8V9QRtC1VGT7SUn9Cae7D78B1RLPGADeAnm1x5f5rT4GJIM0QkNI+57aBALpibKWt9jExDi
io/K8hETRxbWaFaaMP/LXMVjc513bztzUUdSdqkz3ezT435O0FfgZN/9fsCZypHHc8KImKtvxVu7
bcpNnxX590Cpf8I6nkheXJNRa3zd0iY/Ev19GcIGDQu357+9YZrFV3ewqdNfhEwiGoT9DbistiAV
NZQB56n1iL4kPmrWcTXqXjnVowsZZVKEvsomvRRbRYi2BKV1ziDurejhjGtyTQZWL+ptR9sLHWNc
+EzfCZwDEwItGfgyJmDwTKHPZatf2EM5WIEf4WPONm+th3sWhDdlgShuwajndZSOmFH+MdtV/oXD
kA1aoFrZDOw6VTYM8m01uKzIzl1mXr4kQz58BRgIgWE9XPi0i3OkHwrStMsjqcQxpmH2jQjn86m/
AeHeNuLpby5OvlVRkBYLrZoONx+k5Hcrd14uren6imRFnY58ZKgIBIGn7GzOFVpTkMD63/VdyR4G
SKoI1mCuPNxfiKhTAihijpoyRNc82L4cGuChuBevBh6Pv1hKcxyhPbbnC5IeXf0fGwHRl+7yfg+3
5L3HrXPxWuWLUao4+r4O7xGzM/ZIf9GD9veMoMo4z2O3qJfvFH4OUb2YDy9bhLB9jxwd4i/e6yaU
Twiutt1MZsbTczBIWj8d+fQ95Edti+eSK2+kcLDG9nwJUSqfi8U3cHX/EhZYyxa7llycYgG+hm8X
IptrAHTtUJMQay2CdqmhbvNXcI+gR8U9mGDDg34YxuQshhD7Es3BwGJ2dWo4daMVib6mvOrwYzlH
6gZCcfrzSlrOOrjFLba1DQvlEY+wOtbN0m9WL3CTKmrmA++91oMu1Vi4XaKEd1fEjWjLEY6XvLkV
uPqyXL0YOiwI3nxRAvJNsoB1FDG9dB/hb4XYBm304uOehQkJitHGfBxHC4o1PPW4VNYZ26/vdf7Z
/vKRfDYA4mi8KmZMQgVU4dyB704AlDiVQyoURvn3WblEDswYvZ0jLNJsuL/+C+rSFqaH6cCpmbcm
ZikYemAg0bPZdtNrMJp+9veTcPmwiQZk2TBs9tUYL1SMb64OeaW7M+4FOIYJQuL577bIHLg4eOhV
e8jB/oj0hm5NvxPUAvDY5muyWJmARIT+uYMZA6Q+mFmxQJVud7uBsRmd8Og8IHalUyEd2uZTcRpm
vSi6++jWNYuFY7YhwpkskFIFgShmP+tzJNk9d4jjyNv4JS9fg4TzDpqdDnEcXBy6c/D0EU3CdUdX
Ty11C39E0nP7RyBrbi+kRTmcl48F3Q1E9vBljkK6HhyQ0AZ7r0CJykA5fUx437uSTiabvNh8+YKT
Hwcc4BkoQwRqMm3+Gkkkx0/S5W4Qy59MZsI7kHrLi6tPDFzn3Y4hUlwZaZdmC52DsooY67pKDB02
lDcvqPZ9dHkYn52+oWJ90ZGVq9scxRnY7wAVZpE8g2GYL/Gog6oeayFNEHTvLLqu1ETHSOC+GFgR
EjPuvmHA7VeeOHlR9FQ7eBQNDL+NhofqqlkTIUji1m+L+8oiY4LJfa4s1Oh9aO3vvjg+XIrE+6pL
P/aNvGEJJ1agMC0ebJFXRMMTFL1/V1QRqSnWp+fNbVetntHD5Wa+E5KXhZT1qSBNtJTKkJGLY8vd
DLkVkwvMI13UOREpo4s2qE+XWCjKdUuKM+cX40VsvUN1DuhJ4SVPvybZ1JT0LjBWsWW4RmmBl502
R9Dn1YHidB7/zaw3vh8LasarSPGMMCqYA3qWwScED34RZN6zfinGt3DVS0OL7wfpjzkIOuM1fAiK
A8iU5ZIjgRMLq+z5MHh7Z5B8HIAhjVPFRZ9ptb8skUZaGF17g/iedCjmCWDDX5DxOd+IKJvlZfnx
xfRdBYHcSDHzy687TCuniT+ojRgdMAbgOTIR2A9dDO986kK84jb1nhKHZ6WT1/ZAXJktHm65a9eD
/c9BPYanGReImR2L6S3WvNuJor2/hxoUSQtNhIVBoU7LzVXMCII5ERixNy0YcjSHy7JaDQ7XqbLV
oM6qZm+DJ55usSYejB4ffwP3DDcflz3OVMYL7zUkpTLpYR9RwnllQhVVhoX+D9MNWMf48lL7SXHF
KqjXMt8bYwfrEheUDL/NfYn1Lp3LHvLG6FBzVKuUBquWGhtOxQk+7dR8Jw0UIkrRK3yCPNJxj7/g
JYUJDnyKbCe8wFBKaCFHCp43JoF+DnN/T/sHsr+NaidY1Wec4p64QsNgmdPuyfEnLGawJAgN+FoY
PucAv3yNp0c5/RHGbUihmX26b4epGiQooQVVGR1/QHFuvroozP5CCVDSwfPriJ3JZpBvlgT09Am8
5A+CzTXYb2AeIuy+Al/IhoixdvoLqBxMff2TTKL3x75MuecYIcPJnNCXkGR0RmioROd5P2Ee50Fu
Q7CQozC8PPEWkDe39WM64CCEH5lc3Cy6FSYl6n00VqIhtnHzc/w94SgbVn6P+BfSnyPVvTmSq4XZ
Frcdrz8ryMYzX+aNNMMHlM3SUd2nJ88/Z/efYQZmD3SrzQ5eoXDnhvzAnO6WwLDBr/wE5lcnQLDl
osF/7UlJ8bZue23+2ugQc/k/g8MGO2+cfwBss9U9xRMvuKxh4Hzmlz2AdCq7tQMedLyta3wrsc+m
3OHIyZEV88Zuu3/3AzSBYnm3Pxa6KPr0Mx+8MiWvccddARadPlN+OieD90huiXKCF4ZX0NcB1ucg
+8wHEJXZIKdyJ4lkGIs/WovZl+7UlBY4HkNXKY0ybJ0fHzEH1Q/gr17cl9qYY7xJBlEOQbFnwPBp
3HJ99koojiMsC/CBmPrl7n1SoKBF+emZ/g5iadr0aNfx5aSCa9P5VpMBnamwMc93t2Q4B7ODYn1B
SPKOCA9fVeszufa9bW6/aDWDfqJHTzzd83U9u8Z0ePv3JBlOf28w4zIaAO9cTQXnsUrwAhnnoNWz
BwBRmDSdvUvS7eFiETBWmBrm3vpOTTXaw3KhO93ysmuTn93HwF5Nn2GxpGL0Oq+OoP7zrg9AgT1X
3fS8bMWxevrR9OtIwH6edBgs6MmQa20AUNZMU9nc7uPUJHyJFrNiXAK2VwznYfhqhB13E4pUagLS
ndzBUrG1APuvqPRK7zgi1qA5yus6+ng/3H7Pf0j2l7xReO4u3Ex4KCC+f4ygEZs0Jzm8zkkTj/MI
FvIcOAWDCoh7F8HuhEbGF7xXV/OxFaxOmCp1wlcNTw0TPgZUbN1EhQnBmLxO5HLMgm1BrUuYs2J0
MNBFeiy/wkC9KAxm7xkqdv4MhvNpdbjET1/3B/53IYefEEx30fbFrELZks1VJxiZb0BucLzZF6vf
HwTyAw95W9mNn/tf8iMy5jullRNxD11wBVloocx/tn76LLUD/bQaw8LxRouLIy9GAZS3QAbIXd6w
vsCJDYT/s//tR4tqD9wfwFZxaWSFlQuhZFyIHLfMPixCu0kZmFxChkvvNaHXY5cT5J30T8iU1lQr
gCvbISbW2Yo/3w8qh1ojGEL87C+Gq28ESY4V+4ulv/qE0Ol3yOBgR7y19RBHgTXMxmzJxyx7+okC
h8+m8Gjmy6TjUkG5Ndii+MmTajBukvJ0gYF6SW6n+sSq5GXF2aaJPiKUVJzgP6yWJP+6herIRe/h
gbhkDjTysu0v1bdsPYYRK4UsvWV9bKLfst6xiSgRC69Km+A1Vw8S1Cvmalx4c4DZfvKyCVPMd2x+
A1IRUgu+yQNrb7wSwXWU/dmVT7X5Bkpa89+jjSLkqwmLdqWamKNt2MVMy0xmvgFYHewZ9CQYUyEc
uU7y049EU4KZ+BhS+A7DRc+DSFjNuh0sEwykA/Xv5cunK9onHgYv6h5CeqqWo/Ulgh/+CpXV/a/H
Ozdw17uGKmnVGKFhCqDexkIw4JNYlqIQoVFurmNB+CDQ6sAQ7OsYvFEW6SM4b3BoX6GjKSJ9OsFU
+kx3e19VMNJ4Euv6MGAiyVSUMej8LU0AGkDmhr/xDa0Jyx/4g5l1LrhGvAPgFggQd2pHWjEgDdAR
rUd5XC/5TRYW4vb+moL5yiA6SzWeC1VIGcN84f014vBSlzx7OCM+D/QKHervR9aTXoJuf7hXs6CN
uc6fO1woSy5wxSkG4zQthzCPx9/bFEpVPpjxvZ7Ol9SipL8QZ/acqpoHB8/gHmF5GPMpDLjjh9vh
SY4Zl77XUlLRcrYeuEHEqZ0xf9jdKSEYREgpC+Dtgi3wnfjAMDdOCFvMWdrPle62lBw7wpEiwJTH
XtFww7yviiUSgvfun7Z4lF43vVSm1oDjQ1NIA00J7KGd2d3/uD7/ODBG8XeBYu1u8CxbX8DTEtWC
SvX4v70SJBEQ3x4pXH9AmOpfo5sS4hq66fcEgJHfEQuef0GiUJjFEX9WGBq0wOcj4BFfC8u2OFK+
nY+gQ+BSIAK83iFgyuq9nuD+RhONS82og4mJGfueUpNn/dsUfOc/PcAXM8Jx65jt3yG7vYJIy+o7
8i0uIeR65/TETGk8XONi89uqR/pDFfI3fdEdoBet43h0JF6lgHHZjrUjnm6kazU0kRD4aMIZDKaj
4fiN0cyIMMBqnGOsCF0SdQye3H8dQUuAyRtM4EDH4OkzDQDx5qFgj9FO5K+JcKdE7o1tL0Ej0DHR
WaFMxN2lnJhPeHGYfHKhkXH3b16DqOQCbYSS5jeBMjjcPZmfEG6+f7HKSYXB9oh1TeQFJRomyMf+
xUAiynjiP5LOa1l1Y4uiX0QVIOJrS0I5R/RCEbbIQQQRvt6jj6t8fW2fvQlSq3utuWaAH0kQlFJQ
l2B1OZyIDoGyoLlYDnBuMpf9G5NKclKZGvUzprn9P5QA4J0Mb/FbWykOemgWwBKi4ClDh/bENxhZ
yFVFVj2AxoTPN+wgeJlQ8xkydiAv4AgosF1uhlYLZZ+LB1U0+fHn1V7hknB99v9IMMPlATCE2RsM
Li4XTXsrpz24mkF5q/pnWuqBSyb0l21WXm5uwZTqYaBKd7uziqCYQr/qNQRLclNA+ID9MDc+4L8N
WNuTSCENwYHQULmgmBz+BnBsxsvjnL5nQvvQ1odY8bpl44JH8Pi50CpmHQ32VgqFx8PDG73hPV/o
6NFxZ2py2Ljzo/PNqQP9TnqePdEwsPF+5REwXCvrgXqjhMSunsPiVZP/soPivMWlhSnDc01gCyUR
2FeInNN/srl+OJI9pWSDfhtMhPNB/CqaYmoOExrMelx0Ys71tiBxVpq0TfwhSM0jn7rjOaI/gHUe
tTWEuRCmEYOmcoLRKsw3lD8nMje65dSexKPoWZ4DGvqZkmAnAAOOyp9d4RRyyjktfgywJACWplav
RPAeMXGWFWzXA0oz6NfsbXxcQT27RMeyBcn5urvstUJtAozIeQ81W0k7cwQLkNzZ3yu5D3yKbv10
e5vWI0/em/g7c0rtxHB1xir6hTf7VcihldukLcfQMeDusAO8I2YbvTm8dLKAy1PSn4PpgcuTtHWk
gLklg5BTASLlFoelDo50CX8jHRZzN27nULBPTdevGHDE/ZWU+u9IvtT6nvY9CgTu73WpJFhf0FxN
6Lx/ztWn3v7xtC5/JdsNbE9fJsYqGyTCk+yYH8JF1SypD+TtmRC2cMz6BtVDdP6bhFDTuhYinhJa
+68cVZS0042ygcBbjPCCQvu3+lIFP3LG0jArKb9mbXn1eutBNeUB48H7Z5xmjhjTwfbG+JZgI0yp
vyUs12wYHuujfwsOFh9sGG79K3jJON15B/xTH7zuHr75PsSu5q2hjA5hNZEidLI+rozIuchoBfwR
QSn3ARNNTwY/jmIlmWQ9S+6xRcdssjNUkJB6lWO97x/y7hpabfaiQmCRfdAjMnvSVVpUkhkCDqct
E2NqW1q8eTtXkuYLLWSXTxKGrOUp38UnGIBv94pVDtrXkzGufjonLH7AFdnfNLHcRWvofeeIZ3De
nc4/sAbHVUtmCR9hQxQMdMKc9XFb0wkjXHiuP8FDpqZnj/WrBN8MzuCXJyzb3nCcV994un7U2+Ic
wLIFVOVEnG52f5wZE7K1j/EAa6b6iIer8wFy024pHsURQmtEE2gmUGNsk0EB9o224VSdcfQYZFNH
cdmaLRTzXMZ7SLxxm96g94/zkTNaIcRMiJ2zbhkkmq7ETvYhTgB/4L40v2+ACgoqoAa2eopwCFMo
R9V+sAVjSfqU6PeiZ3TBEvtBLzrFFxvl/2pR8JwipYBMGHGnf7AKDMZ92MBxEX4b/tPhb7yBo3au
f4EinJc9IGvqPRviwIc5RRdpS7NqDb71KEbuUpxXSngslOQ551f3qzF8xGjsXO1h8rI7xP22Fce/
f3LfORT76JA8izH3yHtnU1RrECXkM8Gxhbj97dPXjKD4KEgkasS2wXF5T7pccYKRHeSw1jk+O5QB
Y6f/N7IRSpMsWWPpstq5j+iYITAbl4+67KLAz49iZqwIMfQIcfPhPIEmYPNWgCmol0Ax355srjsu
S5PCS26OVK7Wz/yZe5CVrrHwqVK3ydUcRZghgDXsLKjQM+JvzZ9zTwb6yzt7RxKbiT43cSaH3Hfy
OKTItWyyC55gHANyjDkGQNwvH/W4vC4P4T5YrM/pB3OMbYg1K8rnfY4sOumt9/mthIwWMNOQORet
B9yYoZK2wE/DS9Twv1uG8oU4KES1fftutS4PEiqmrdP405kUoDJL1ybzvU0Oj7XwvzaPmskEC2b2
3aNQ6YR4s8fDAOYIQ3dI1n+oQEHoHstfiDXI7EIu8M+bkGz09AmwgNtGzgLBhe+Aw/WJBkZGsur/
hxUwhMPiCDdj6auLM76kRR5sqKcmViQZLCPwAjiTN+s24855n9U5OwVvbxJyn41fsCXljOuLwBD/
jGtyMq7Qc7iyWms12OcBiuhDlMBb++jJZHRkngEoCq7kF2rTZvb0uOKswTvzhT58TjjvFl2j5Txn
Mt0B3BCePG50L+cGDNHh3JILgDxOh81qeXdv4WH9sYCuIHWPNRO+grkTMHYHHkyAT8Be/At+RCsC
oyziY0F4VayEVIWvFU7Byhwid31wb9b1b9+IT0FiO+UnhHcYjxxRJo2vMUWkCLKBkp8duH6WgOZk
bJ5teBmH5Po39p+OhMug8chC51ZyJLzsL5YB9fnLQfBFKb3PqVnhFZ7SXTqEwqywFV+TYXTLH1af
rRncQoNkCm9Sx5XRw1WrWlT7ujMbRB3Ou070oJ6YVKR/AHikC/gK1wJoy7uX7BZ9FE487guM+hke
2w9vX531aQoTn4MWF3dwSKaXKNuwHJ8k7U6qB6IzUnOmMx46dwrS9LwaEPNIPZx91nAMYWUQtyOY
QLsLcL5vjOq7XwEYspG/VR4pNON0VhNYoYAwwT7tYp8wwYL2E8gP5Hd9utNtzNe276sPNc2xoEvm
xfyrNmEONGXa12fEMrRH65t8dv4+4dSFGPqZ41Hu7r7iPf9Fvxgtgtqb8/xCS2GT7qRskb0NOxqG
Z/FlvchggQ4iBO1g2m8DWFRJwPjXOB2hfmcSzM+NLuaQFY7cHYOoHXmdXWw2qecPHJLwSpHv/eac
TEzFaCRkw7bex+eMLvuavfEWOoVKsUuBITluqU9X07RdK3Oof/uVc3WGmxbuvf9g19jOMnoPEGtl
I/8W/ubH+gQswQieO766/HVjzPoj5GnpM7wW1xX2uCGd5LbgPB8n0/UPEg4weNCJ0foU94Dtwj7M
ZmjVEQv8EuoCSriM8scdg9dtqz2iLJhlB5e7284nHz65kvKF850FQ8O8Gy8mNfwZ4DsCqZsliXpw
KYq+f47GMxbMs+yYnDw34yWY++yjmzWU352K7Zy16BGLKdRBGBIYtNH28mSmtNTdbFSDaX2YTSnB
b81N2UlbiAXueHOGLxUt9w8/FR47vhYnMHURUXuDfItHzRB7nkfxyL9MnhUCniDH0QRwRsSkXwBF
LmlYr7NxfaWSAay8YGvp0ebtAM0OLvUKcwCFUDBO+jcepNBbdjb+w8F+/sw/dcPQdmsdXfhhLiez
CVka1B0/BeYS+TZk2l0t2Mw6OIcc0070rN/WgOTJc0Amu4eJxSqiRGZnvfxxhnQ29Jm0Xb15cgc8
HcWsH0g5tz9g1N6cRchfUDQXy329+AMXwZrpaSyS75qBwPyEN+k97xaQJuhTfxCkJCeGrYfZAxJC
2MuxHNgCImDi3vgUpWNkU8OkH91dOvq2vGCmOUjJLcUSKRoCWfAs5URmKemEz1BS5MjTvewbLPDk
Gl3/vh5EubssxghPRKKObp/7AWQAawopL5c6Y7JMahVX9b1q//ouY9HslgF087S0aSdgorS+ATgv
x8FnveBE+q3H4FxdzJSgIWPTDHljBecWtv6uOjsMpWeK+2WGiIPa2hvQBPDA/wLY6WhpBtk9/GkD
sHkIRckZ53r4lRlsnvVrQiQWzkEp/Bf20JeHa9bQOcKTRmlsKGDozd8tAG9GNXgIQUMYIXsjxr1f
hzDZ9SXtlF8E/gN9Wjw84FhvSHPzS9+YYicHnNwwSkJCB5Y6Mbpy23Ve8cW9Fh200Ig8wq7XXW6d
QTZ0ATPwDumBtcy7ywWGfoAPHwnQglu5Zx8ME8XPEvJANohvURPQ+u+iW3WQ1CaqgXN6pnKBgePv
aKk5J9/1EHsXBTxNWW+XyrxbHDiBpbHdi5LqG18JFBigx26Ce9RDhfE7GsP5QjrF+H22ecIJosZu
w3EyMQbOFXyU0b95CLG3o85jGuw8rUfexCjn7C4Nwc86EcS5TVBl2n3GLeTJYOC89+/ByWLsGg7n
I/saNRHe/lg7U2+ijaX+QPUFo/yD9S7jpWhgjOr3cuh+1kgKiu2afnXeLxnYpxikTufwzdgZcC9A
HkFKlQqtOvpX12NBfaMzO1UTTMXGzuqHvp0hZ4EwvLykFKArZd6P3lRUB/eC/LTu4FTWJATNIhFB
SB5icxKgCnBxgfMf0JwwtfagbsckFnhIeqkN2RnzT94ap+qSsZsyw/R/uESTmMqm27oDh9FWJT3e
lIR5VcCO8AGI/TAmPGvXFF94bvjDodmt+4Sid8uxLXG9fLD+gdp8Y8yu2L/oENbEaKHGa9/amD2t
3nPWnsmA7GOmj302IXgvrIvg1DMyHgdTVGAYC0E9uxtn7eg+GFO3Ln5qfpP3fcbWNmPJYwpJJ9jV
SBqn1QeA4IFUgtJjDemg3qeNtV2/XJnEgfETP4hYzHqVuBiDPMcPLDS7EYYJqoJ28GVOKp78TzmC
xYshDQwAyaSVu4HUPjQqrewhHBjqBqt/pxdy3JHrMZhRuW+ZWlO1gfHS1/K4EHxPg48lCiSVUbAw
LwGZkhADHhXJETk4NUVu8omol81uvo9BS9kKcDxe86ZgRiNrGh8o27Y0x2NSSO9g6ZASCCZxFa01
ia9c7uM2ODqnYOtZU/+UHB105owAPukzfZZ7TPDwMT+Z1xxR8CnsZzS9vPQAd0ZkiFiSmb+/Xj7N
F3BUHgVWhZAPOVBhcKIsjJr8kb1hi96Sh9H8jSkMrzF6u2cKqo3Ge664cGzIHeCbMTmuOivCgYyt
90yJ4thQlbkwZ2pOvRUlDSgUHJYnZc82hqnft9/FwTuEj+rhy+k5ak0fWqt/2ry9T9rP2+DCZG4B
tkl5a0MFMCYJoXIwPFqPqiSktX/V9OnM/u/5AU8hlluyZ7aE1APnBfD68ORqbHwMi4IeHgrga9e4
ySC7s98tOOd3KsIEqA1IwuNheYw76+sSPIepSjD5Agq1bFHhLiHQm7/2WVtcCihRXHyp0gC5w5Xy
CXVlXPTWjdGd40S4+VhK3BZIEBqkAK2DYUm0/evqTT6FOxBIzcGVZCRQXjBejmuO1o4mG36e9nG4
LUfOBAls36PUW1TkWqbcDyyVShAQJncUWmxNzsVlKDO/22ceO2hJy0nMnB1nkJTJmKUkCLcQE1yw
PLoDWnTy13yHcdNzhceKRMreK4gRoInpZw17NAQSTg9zgO9vfcSeQGpC3zy2XPiKVNpYknc/bk/7
BGA1zBGgSvIPIFcMc5GxxL107MMOx82J4QW0J5zWgnHxzm8pK1sq/Q4pjrYylpfJLbu99EYClaU/
fGCsxCEtg4LL3tOQ1kVK2VXpKpE1DBZgAVhi6O+P/hiUL7v04MtPCOiAPT778pC9hTnRAfgHitfO
GRHDEb60hKrAPjw9NcXSXqua/O2OCusKGvjVlbCXdFrBexFNHK6ealmeUtynzrhvUHpRwzMTgftL
q9dDEa59gNRAJD8iUburAdJwrBk7ak1/htCOk0cjAzLGCvirni0/6YRJchfqXC/e60J/a/7X9UGC
ZwQIfdCe2+iIYCHxtJmQ6FTVbA2yOKOENDwfPHTJhmH6TEp1nlTbP5D/Q7IVWLJ6EgYWjMlFNQ+m
SkYtv/YU9Yba782QoN6csJhGCKM1//jUlwWgz2ZsJfDEdfxmLdtOviJCJ7dykJfnSJ9Mkh0sZ8xo
tQRL0L2VDJmnjzc876mxSC0PmZdHC04nJSLepKgBQYnb2NbQUaNz7pR5tPBxD3XzQeV8SuetYp2o
hFxbwrS5Z3BkhyOL0tTxvDadeSX1Kx09nV2d71ebDY4Ki9Wg6IQa7FpaMBLzdhhhgSfvESsyV9Bx
OSHrm/htoKSrKMdJg1Ml2abYCpmbtxlRadNTY8eomXwcRk90rpoZ7cnewHQ0AaQmIvugIkcjCw1p
qElnjFyUq7g5O+hzsYSjhXoJVBHQG1KmLCidtOjwFxF7+2UkJb8f4wI/ipIkkxfegaEEYd0t98CY
6mGnoR/hQcBSNQa77MHVKB0l0cqP+9UJHJSwpjdmrqBWfT2YXTMrJToLxF3nIpcMOY4CIbPHr45J
lUPmgXkTfROqFvwEsGRp+9ob/1dtWj5dj4cxX1RjoXACMDxm5D7CsVzdYZRz0f8NIjlvOhPqSAZt
H/QEiDzoOJjxqJQAxBWN7AqRo83nFBjGwrUUAXeF3lNO5BGLf/lox5xaQ4C67nOMpaPN96a/Pu6W
UvL1wAiGkcAYJAubF3UPQAJSxtgXv0D18gyueG3/cD1srvYXip16Ohj7faDglOp9kJpDeAVio1xW
tPtbdKnHDca7TwAA2ap1Ru5toI12wQTCCUsAngstxsX8IF5bmDtP+RgbpoxvnG7Gm/5BjbC9wJwx
Jp2PFoFE2YVGr8Az3SQT9eEsSDFvzQbgBSEhWqkG0vvnyUjBeYAQDCkyGtokBoiN1MNNZ5eD8dxu
+r3sRx8Pc5YLQHeI2dGVtLw7JvGtNR2EzF4bSqyOUrQXls93qg6OZZ+Jy+KLYvkJRgmqT09ypSzW
aXr46lt126G9w9+mfqDr+yd9kO7eMHG6stUhZYEMW9G9atHk7kT0l3CwBQufnnlMTKvW98fp5nfX
EQDctVHFNEhtS54HhoJaH+XTTwuGbspJkzZHZ69/WT0CfzTlpwHfcV5tgd/xYOoyE8U9AoPdXbBd
xEh0bvpnod5WHf29tSfhiIYLfdJ9aGBeY6UWrkYnRkzRFpcL9azy3eeQP1gbUyQxGNL9bcU5+wmL
A7Ar1Wjfo/HYmXth9VaHieCtgSDxRdvq6eidUvcFWINhsiYCEEnIazcdw2Lr7P2cEcJRwYXGZ1Tt
IUSHIP2mY+K8Ey2DD7BsHa91ZL/qdDebhF2omuZOu7ezmGh4ulfGzpZlIb0SsWV1D+EOpziloZeN
ugcN7U38RO9NgtiPH70QnYZSNusftIlGFgl/Tf0fy3bEVzfihTbggg0YWc7gZAcHLR2vgK4KfH1e
1LPt7M+6dcXfbhYzFHVi40woFpcKLZo6YUCwD5GlgMqP9QMu6sxI0R1XbxaNGGLCxKSOlf1GK3J0
u1arWAd4d9jgjecHNMhHLsITKFjrsFuQdkLO5dFPZ6hFuupArTxNETnJsIg8zCEWlGzJjuMdTU/z
OiZtMK3B7BqlDzEDIJrhJpU+LZxnSGFnm/uxETYO9s5s3uyurdxO2cQ4Vx2vnBgBBqj4jsKVEsqq
pcxmL4bFwz+wkritt65G3QrOcf7jinBbo5UU2XIr70GqcIEemEkgwPvdtDdeTGR1yIvNVceITB32
9AvfU/04EPGpnyRPQC6dP+7+cxX3yYoT74U51o14DLbEbUC6y5135BU+BQvLMuSVFIxqPuIPWr7K
Srfi31ebqlP9igWvCNfuSBRCWBbMBOozFgLreHVUYz6mw33thgbATPGH78GfSPe6xc3VYiWmuU8f
Ff+WAkKvUrDHQ5d3OaESwNw/nj5EKN/1MONH+MP4qMdoSftzC1fEFXfoqFLj8Y4fMxbh4yD+4mcB
BgPHzflbD3XDSPd2HO/xo2OBxBMQAO17YJ1iVhPtba7k+W+Eix2QJzSTCqufrOfgqK9fSB5Mrt5g
2SnadIfSlHAfabZ1VYwzlgH4iG9nd7hCQ613tS4Ev/L5WDt77yM6OHHOPvJLxtTpA25g2kJGjZ6N
iS3wSdFG8IFw6MWLbIXQ1Qn49w7JbAKCEv6+mGfgjfFYYuyNFw0WPbToyPhxxaepgSu3m1hDkF+O
u9MDj8Uvg6tn/O3ZWAtMjFtfu6QMuPtTlp+cj0+5syH0SQ5JRsNs8gvB7rQLel0YGljXHTFhwcgY
8Yeewi5BP0/ez4y70GJp6azGq/TEAtPoJ2BQz1htPwu2yUGzrI7aCkZ34UAq+tbo/EjaCX8fMDjR
BQWeaNyurRCzhT0uyPowLo5R3HWXMuxtwTr+ip2oAWNMM2MWgzckt8JIG+OosxCmM+g6CF9YTwv3
6I6OsxCqMW+oQB7lOqshTlIxvEzn3eqTkEx3zk6yapH4sSHp17GKR12jM3nf690MpecF/Wf1XXIl
QYzR1vFQj5agAROtq68WufyCBACyOT20inXIQ/XwdgmPGxkV7wHxSmDcaTr4Gzxne6C/C/7zeE3l
1ZmMGfUOQoD/35gZEXb1vAk9hj+F9KQdNitFs2afAk05NGc1vR0p8HgE47+/hbverQy2So7zrDEY
z2d7sarg98iGUfqvjXHAIUgSG4fJHx/45wJ/UYZAi6meHQ/bhH91DfYdy+5wdqVNlS0VQneEqleb
u8t748OQ9swUHJe32bGz6ahR2a0bLKJQSbLEThsKIJ56LNG6jTqWFCcit/iB7lsfOj0KoBX+jZ8h
7qQKjlJXNJptOJDcCYysRx3920nGT73dIEeaoMH+teq0r1FLneCg7Zcd3JnU5oOmjFH5mG4O9yrI
Y6iy/UbAt2QHmmjxx7GAsn5a1eAHuWoEFdwAtIJuZMjojP/7zcog2FNwiarXiurGG56xjOzWlM30
Kecl5TTIfH6mC+W7PFVSoBF0sya5eC9/B8TwNp2oa5TlLvQwQysdNt2y3DSMgDc3TSu9rbMCX/a3
Qa055Vh4uORjsvpVc1z92PDZ9DFsxJIa85/NhjypyPnGTgQx7iLqCGHKZvOW3JqLWm9wsFXRrD+4
5q2JNKunbujQDEbCTt4FqwSAxtnvpVcVRxKOMU/nxdRqgJNJf8Ztuwerm8IAVD0z9HReAI1PbYcE
eUzvccLqBP78WYNGtV1jgN3XH1t3r93+aGVGkMlz70R1W339lzF1kF3Ru+a4GjYYa7EQvaB1F2g8
S/hdU3afWfV0tcVNlZ0f6KvAZKh8qwyNc2p1E8C7JlXkw5diMFrvPHIrEELBFoKBPtC2Mk+ZoF+4
I2fq9SziI72EXV/+5LO9LW2zpvyiNzwwVUvA3mTDh7fjR/zLY1mR33aeJYe/egHpETdS9J08pmjs
pUkOPRa+GKL92cMjXi+zXYWvD554HJLxyaOPsifm8uZnN9ukDcG2CzebHbcDZCjcMFLU5JttC+4U
2wxOHUJfDtFWq8OlDU9pcdOSrikNjKnyw4R7mLRZhk0LNs7czgg3EnHGdgjMnluHiUdUP/9qLnF+
KskzYNNqDbDJhGVxwsxDjSKTYdsjSZLIjJzBQzim6ePnQ0caUYWFup+QywPkVqub6CI//sXmA2AX
LtgKl5gx61ckMkK3k37Bi/bHIjIT1SadBleSeU+9xF8ruRn1q1joEUY2Kj8UKVZk2hjk3YTaF1wv
NH0C3ciisE3++G0ynGFSXz+zZKp1Uq7TxDnjRtMVzd3oiqQvbN32+3uxJGNM3enRiFzYRVd/iZoX
v/1r1aZaFG2Anxy6yvqEufrkEy9QGcpWfKux7rnaXPiKt+N4NuoBmkVRnwPlr8td5pch7NCgbiKe
zo2DzaW0xexTXOksYemqkj29d2B/lssdTt1IJrGjYRx3vZmXiz737SVssi4TWAxbIKZuovrEJTOl
PA8FFcsB9EDcjayN7Mdw0+EXrflWHS2E3lN1967P7Zar02yYrby5Qrat67pbjBLX7c58lct0+oto
z1UdJgVd/ksUQ8OdVsPKwKpoiZGZytNmdPoz+ZWbmwBUwJecpZwoRy0xBzediT6wAXGL5dy2o5po
z+SmIuVDnuHDGM14PLoOZCr8qBPfFScR/1aUQydnzaeYCBUSYYaM3Ah7vqt/dB3fNVf3J0IntwnS
wRQzGVzGBJ8kIbFyO0vsvvDJfSS05zfRlm3O13PdItzjY8f5WrtjQ7frOso/PYrVKY9Boo7MbNks
xBK53VHri8wnl09NGGfIR/a9yZIbDzCG6k+8F2aLp07ck8ZlZo6vPQ07YxX/6rmv5P58pKjznk4S
kc0K9r6iVrvCP4Z+9govMSs5qbczlgrKhhNRVUWnOvElDg3eQXfQFN+m6WcnYeuczDbTf2uGOZMX
RfAa66lVc7Fs+4Y91dzteEUn4t7ZbBE7HZ6AukCGGRXz23LYqPoPYwycD3z/a/FBQUbI0cCmPFLm
L4dHCFBKYwgJ1KBnP65pdg64f7PsFvvyYcII/ad+cCYjUour3bALISztFsRTVNy+C2Ha0Ofit9bf
Gm8N9eWVn+/PfJoI1T5FNcOv+mKQAHvKaoYeGG/x22izt2wmYDHyJMA09aixNXedB3qUv91XtR8P
rUl9dJenEVKsfTi/+fIVl1l3Ij4sqbfYTO5qCxfp/y3joitZxh63XCZg9YJrfBCJyZJvs9Y4jo0z
2yeK3IM+Jef0yJkAUrZDFY05E0ZLfTTgw6uq/I2KGk8znPTkpi2PEClI1MnC6vPJuysmzGydB+OK
fkI+JXi8ik/r1dxcbhV71aXK+jxuwx+Xcqois9J8ADL4njw2SDZB9Emr/+k8BWhmE/hvGxAuZsHH
ukcEOiei0TjkQ3F7nJ+xV1TX5b7RkIjl/OXK1QvSdhEFcwL5xacEFkXbUNVtm49nX3TWwz5ckunb
YUHQBYc66lGkFVLZb1042UMSXOwlhoqI556e+XVq+YUkZIR8GyLESeX7J1sNrnFt9kHgxQSB/iza
Ihphs5HTTCyu2FHsc1K/ce25cQy9iog9uB6S36DW8iLt9PZNcFmCGz0JqdSV2vVqanxbInCI0oWL
SKzzxqm5YIzIvpJzK4lIPGRXZPv/qocNhxw+Rz5nWA+qLSfPnHvevSd1dKU+4drfR5x7KHZ1+Vk5
lFhZmUK1TsDmMeCl+ZkVj2x0fPk1B2SX9FJIqCRiynNBfQ60TX8CvPE4qBmH7t1O5CY1kXcU7PLD
y9Xs2fLkwBGZ7fhh57SiOC0TmqJFb7NWeS1CeKGjkiIWyM2jQT7ByPMNlaaYXMzrCqAHBf0Ltz3M
EUqS6YwL/ujm46aTPjektpnOMRZuh+HjXHbbrXhROGr9nppIq7uEsQ6s1oF1vVr/PhFM1/Y2u2Fv
dNP7E3iLxBLpvM/mQm0vvlwd/LS+a/yQn4S17je93ioOB0In0c/m+MjYZAdEO4sbCMFIsJi+id+x
F2I/YE+FD8bZhou67R9bFbIRZw7HHM8GAPEF0gEjmCwxqetkqAuH0rhjAd2/xmCPNaa44JRvqSy7
wWGHBdBaZgOGyX7GCFSXoLcyByFrVvxOD38QHs9G1EQuk8QYnLwNt4NFyCbUvriQb2fDOzTOw6xl
FgMh5cKBEAA6IQNao37fNCOCcFhf/OwYeDzPHe+bYyQlHgT5gTjILnBKMgZfdKljPtfBhF/I4Sob
Zr78XDT0kpQcrosX3lAU4UPbMlKSp+eRDkrs+/xLD/4durrv7LEjQtCFapCP7jrjCqwgOJsOZH7p
zbpw27twr5aq2hLixXFFRBFlC0uPuFdR1zzLancsNngOJ7ZKij1sll+1/NKyh3K/1N31O1wbWMQ8
nb9hDDzwi3XjowodSnF4iCci66bs7CoPt85ZZ5zqh8ZnxDzU1UPE4sbILR5g+lRQL3VeYIgqDv6o
7LucjPKkZujGoYQTgvjobwU4X5/avn2ieNvpFGJ4aqg3wdng92fst6RiQ/8ufQ501dQa02Sn8t3v
mk3kp7KZbSmfLvbTSNj9qa3X+DjDGuFZoWWQO1ne9igFc5Di3gZPf3HiwdkWORCjMybMjXpYlqb1
pcJ1wuLs4qPt2OZuAmojPbbdvPDYAQGA6Jgy7LF95S7m1Bds7FxfJjhSv4LJrgbZFmNSidHTzQPx
lgDbY1E+7ya+00qQKwIThw2YUR6du4KU+7xH0vRD/7/v9BxQZMZlzHDKE0EuAtWWoV2xe2LOkl4L
Z9M1AKxo7mfWrKNasxngFISYC6/xw6oMVD+Qv31cjmlRAM2ZMGHQRy/Ucp2f2JMzUABmN5wf4WgQ
sqEqntScnkNehWM720CrVX/JXXuWqKxsthTpr05N/3B2WzU5a+c1FX2WcR7riGwpe5c9z8bW82vd
KUIZKAubei/zYbq5LqUvPrZTbtHhYEFt3eO0eF0PNBDQqxZ+A5TaU1YBvkNuQdQe0LFY3/XfSdu7
5PbOw0FQsFBc12d3N+ktqDq2XDg5GyLyW+VEMDeS6scHpBh+BxiNrpKeR73GwQP6m93V5VzH8tM3
2G/wRuKfx3o8sahDdGjqRkH/3jPce96kMH4jdjjfmFbFWztPreEQ9g3PxTfhwNWTM1XjlUISGnH9
oKuqF/qBLul4VGlZ8IlHq2EQLApdZR7dEMqwoAjA0rmAEyxsb9p9nQ/kXIUpzFXMgj0AzKzynJ17
xxkNaz98E2nUpAk5IWJ4Au0FJm4Ahwf9uVoACwI/Qwx4T2E5XXXc8dRB5LyG/EdaUUJtKkWrZsx2
8ogiJvlUNIR4V9LUXPVSq0BLBtnPCn5udQjf+phVUeZjUrgFEHjpgYPQOvaFh/1RWT50cJC7u//p
XgUkwBLWPY6XXKEsIGE856MRqcDAi6UlmeZecDSD9DCjafU0B5Yei/pU8qNMJHn1yU4tmyUTk5Vk
xQSkbcQM/vuwMT54EUi1+1dUl5aPBP8Z0N+MuBMMdC10rSJHiMwIpdz6L334SboTIv4Ulv/QnaWr
rrcaAd6DvEmhGSZ0KY8cRmXymgw1jd6wNplgITamypM5F2/VwaJJlH0qpqvzxDMLYAJOIyPaDa0P
ra16YmCywV8fcSDi2Lfag75EiDW38GFDToTTUsnsmVVDXBiKpwzYElycfIsZkR8jNXoUdVf2v/Vr
tdXoWf71zElyiezeRYNM9TXfq/qmJhfdp8P4+JlKUXBRHRQ33Fe8jHL48DJyF2oy8kMZQOeMtfzG
pcChimxVyopkIkug5FVMITTBnT8RkFUPVnXkQIuWXMUSuZi+syZVyW1j5naeZTaOmBi8CGQL8rmJ
Nle5+Wd6cfqyYV98//kQS3+x9n0eBEG/yeBsJ2QLoZs8ZLmH0Vr/IVbdDIAvBev2QMXVfFNvA/rI
Nhs2OCJVNdUQH6LjOJtLpkVDUXrIQW5WgHP4CisiSOHcHe6RXZZXkxpvKpv43VnYdzWRd32xsu3H
QLXbKPvlb3w6lr+qL0wELc2ECkiWcTWxXMJ5QmJjfImgM2D4OjLY4p7urIKsgSRuBf5ZdQRD140G
y+sdqMlgxXGtzBmwHWhpT5mZKJmKLz0tm4F378LF3tHgNFmssSvTFgylucLvIuFtk6ijbSJ2ng0v
YdqZqhfjbK0bLb2p39eggtD1njhVE5rQvVVwpusUshJIioijn2qbnhw1oLrbUGb+RRF3qfSq6ewZ
BJ7cYRMCHf5VvEhv4Nyf0WeWewIAUCO81etX/i5f+X7wE5N3+ELLo7URtJ7uQ9NvSxYSu9+dbW83
Vm1sgSEZUSRdsNnBMpn+lYpE5t/Q6mvRZZ1TUPMfphtmsaAG0I2IoX7Gy/ncYDiuk5A24bPjKk7J
83I2gGIRe5aT896D9UTMfZpRNtJGEzoNPG/CJFhXD76/vHMo43POXYyTln4ZIO6Q4W3L/Fc1Jb7h
9mzdCMOpzuiCt9KXC8fk8WRyD0KT4zAsTv88GF9CS3YEZi38mlmL4zFAD4LgyMQ1rWa9qyClpfLY
lTyJGG6BDCMgwPuMrBVsvfnpKgD8NQJ4fVrVr+XDMBQc/2fH+XcHZdnJvJtVtPlGORNfq6ok7Aqs
qU9F3kso4jtzMxmt7CZc+q++WJ54KCR17OtMQwbmBGbClQBLM5NkqejUbJxTZYGQQ7/T/x50sz78
ndQ9damAwXjnSqp9npcz0Cb6DPYW6BFsROxSsgWj72PiZc/xEE5UTe61/5F2Zr2OKlmb/iuf6rqt
NpOBVn99QQSDwcbzeIPs7W08Txhj8+v7iV1SKysrVXnROtLROTlsYyAi1nqnNX+pSS4IbRJivA/R
yQl37fKCNAAdgdiFAw6jCc+5HAu2+8HGuHGz/C3RT7gTQMq0SYzrjMyPtGN++dx52ife20Vojjrh
4iM/0r8jhwJPUOh9kuBkiDa8F9sRL+7qrnJ8Qj8s+EbmvNOp405TGeNkFZSc6nbsT+5B3BF9E0Up
eY0Q6F52l6oHzHdUrzAKQ3cIm9vBndc5bDUwBNbFQrWGHmEgmn/GaSq4jKDDOHi8eV4HsAewRYyA
EBDIp6i/6EcfTTG5j6i2t03KCp7ahKgfdqZ0cVmlPpdOqwYYIrI5HLekKS2DWfr+QQOYI//w0v2L
0paSkqMAUaySTSTLlhWAkyvDYR3s04+wIKAZtsqh2IIslbeXx3nIS4SoiPOUTA8l3djPNsxXx08W
qXYiuX0NBh+FF9KOEK9MahnvGJAzCqcuvCD0ASKYAOfmpMfPurWRs9dzYEc3cjuGOnO7y2LVPEt4
gvjyAgZfOscI1Q+ZFp5KwaXwwyXAgCN8djje/CYjCDqnTImWsNiB8aBp2HOMZnn3JZm/p7INPyGO
6TQBshupNQXTmSQtVSA0Hv70/CHefGO1Sdro7qcA4qe541eg8mV3c/VBp5kiaoatc9sEMl1bZbtE
EY2VZM3a/IEW6iHul1wSZ0PjwJF141FwYzF6fjtEinEGDeq+Kg8s5paoDdklvYzv9xyz96OLRQYG
7TBsDOHAD34moa33AyIB4UAPwXF5Fya+T68EjYaXvJUpWQVUP/C5b2bLMR7Lg5Yt0+Wuz3PDwmur
G7RPW+oZ6aI5NVH9cRvf/CPnT8aDvFBsGaOKagX6TOywYVync8wuRBnXck9WVxg3JW3XWaZ2nC6e
DEecHaY8ivBB6TRX/7GbdsCogLJWhFsttJb3ePM3rmeQXg5uICpGRSNiejCFDYrg9n0BH2bLP3QV
gpIJkMXXNcCdsd2SjEyvRYbm8Ca2IA+jKzuv+80MvgKIEmj5ENFO3FZ8kDsFGTLYRfTg3t5BCIU1
yOSLFSFZPBUNhpeuzotJWjf81S66vkTr6sVp3cVKagEgk35GFVuNFI6soAL1cuJcACNgA5rm0zli
vuxDTViKCKBFYcLbyWgV+62vWoT7zpfHuKshJ6LXyUbAF7nf8R/ThdA9kHGFOExN5WuxJYfilmaS
33gNVis/Hy9YkG8FFpFYFaeIQDMEnNnc9EISyl7KopP3kXmNOauAA1nkSLWOGR3/4Rm8an/VYsg8
uWj9OtZ7s69q8dWnr6R3XF37aaVq8Ji37CgpBUYTe9rA5P1VdGYuv+h9eoQh9I+V17e7dCtkSbK3
6B4T71c3PuDW8P30MSCmAEexx00GlOPYQ7ARps2Xx67dmeVojLwZW4gRL9TTeAIpj9jveVYBAMB2
EG2QAMzlmbBDakZBlUO5wh0QE2sVjdQmmsyv05fsZvFSTRGcd5n6zdt5GOPfor4VVMDWfI5ggJ/T
8u+RIjkYGU0dQt7jZkWnC3gLEMYWWdMP0b+z3ZL6BGS9Ki3fEJAfsQTxSQac5QPoLtRQRjBf8iM5
nyNBs7Nnj2zqYmUGadUDctwC7E+2dCmcCcRU0tuWex/MPCGtZLNxYL/MLrGLIxyjvCAJofzi1CW0
k1doMkmN7c1bTfQfRuUHe0II5A2gWdhQUdZwFVw+PSEryfAnIDIf707nXvUQACdEanexzyQ86hLN
l3fIPaBSB1y3OArQVPDHouQ9xzGe0vtw8CSqAVesSImojZ2axUo913XZE1FaTNk80eJpi2lijB/s
bkrDQ6IGzf0gsjmtI2giNj7zzra0vRx9UI9BYj3QXg24N178gzUswM0nMTUXG+GUb92jMGDxxpZI
baICBIf5aN8bXcGaB+WMV37FC7ICWTx4vEC+nrCAB/QHPEPL6xLDxdBG30XyiMFB1OMWDLW/tLne
UPXXWO9zIhVC9k2J9LvCt6MkepsGf51oNcZMzjXWAQDRSy7RoVIVDJhvhkAMxnN5pCSBG/RU9u11
OT5GyyWVQ3eZR73efcCuak6Jag8QQFy7Y83r8TsX6pdGI3YzxjviyZti5O7BBPNKAguh/PHuraA8
tj++Vc/uewbhIZNrVistsJlPG/6za7izPjg1WgNe9zOufn4klDLyBYRSkLio9r6ewdT8qeOzZZKg
phtQGScDThUeGZGOSn+H0oF/0T0y8Vi5IhjbEZKpEORGyPdjT/aRNiAORnDz6gVjxAMUd6glNjpf
yvWgh53tmmHu+MghOlNOYkKVqeNcLg3tDZAaTnSHMVT+/YEl/UqLvQ8bRxXjseNzbhQsmj46HsZA
e5ihyNy0gV4ur0F2mylg+fRSzbaRgtohAgUSrTx0+IyMmXwQozoBAbqwWOGWwDSS5NScHBSqlXze
1eJSYIfPvuskI7gGvPVA+y5DIJBLs1E92KGMSZNpW7lqoI69KKL3nENQE3JUMLgegRCDU+/DtdEZ
lzRT3WWXYvDq05eESCqhp/tSFarIKlbnfkFgPigofZlTSPIO5TnzFuClQ7XzI4ntUEVPoFhUWfrB
dAiG5M3REXjZFha5OnlLF674zIhdb9lEpLvR2hu8MzB7BjPiWe+KMCho2Ogi2eyAdCaECey8d1fE
ZA7yJSMaiM2LU5ujW2yhy06D9yTas9XTodvtzaWCEoU2YzdkswDaRcALV1Xt1XUq/a0iKMUjZlzE
QMW1UjdTv0K/EE9s8D23xx7ofAsMV209GCsIJcUMxld8rcQdmSRPBD3QKuPHx2J7ErQkpAprCr44
zTd504Oq3wKXx/WypGm94Wqg3QrvpAeIiTYZcej2QLg3ST0ikAgDYUBcBzR4k1IyBonwYigH/mKq
bRXC+KajIqdsVfXonX5ofzZsjSsSA4qhHcM7bLqrGw3XqIDQ8U8FIG6+WB18Uc0Ggpow9amL71+K
o1ys4El8SCoiJHyshb5iO5Ao0y7x0WCJW+BLXcbR6BJupcVbeZMULuKgMDhkskglqUBppAY/bMIh
rk1GMcpPIdilRibjXcoNd5ufJeIfkknB2hu8blzqYOfDtubKKhWN3pQV3L9oQCV8eHMb48kTOHgL
QkQHZbETAk7RWoC/KCH0IZweEF6AXm1LojiDLRsY++YJsOLINjupRqtjH9qZpETUf0iLqAV17uRZ
VhvWwPJyE67WPl5EanKH5XHxGe+J4+Vk4f2B1LiP1GtGbu6SPlydNCn/y7hqQZVZIelQMNb5a7Kq
pwdvBUigQL5yzWmT+gCDI2VJCSkQbiDFrJR/ov9cuKqA+CbsbRxbcZSzQEPVyYJhuNFctsIu+M0S
bLUONParH8lEiaDF2facFdri87D33DS8AMeiR1OAgNtZGdjPwVaQ72gJjz6z+QqAHlwSK28XTc5f
7BYFxcp6NGl2JnXNNcWcujwAczjAQbokOYAbe/JTcRhSfzjA5jjw4fdZeRGdK/Q8hgXJo8HErvms
KptIWIuuBm/nNnqIGMKYER+8JCzYhsKAXl24YBpuHnEe0Ii2THLAec8joFjRgTIAi1c1zeXhhR1V
Wao+iDaQ2+X7VcBUsAVoUAuJAnVrJbaPCdQ64i5V8D54LjSXnOWsw4cwE/DOz5ps6eICh3mP4nsP
hAbEg7ntQm0fU7LHjFHhE+cPbkHS05H4F0FyPyMCUEuz7aBZV0DlfLm8k+HZ8Jb1TtJ00yVsXf5H
Ag729ox8wHmpxLBovPFlAmRjEz0rRHx+n/KDnv0eVjDh7gPy9MZtdJrqQAICcseMMkTYM2imFFj8
8bn9pbyculjv2P1u2A+e6MeqFCv3OWCOlWCGW0djVBOKPAExgzvkpzYzCz7zIN6sIVeWyZY9UOwX
rYsXt24R9QzEs0KGBrIadCWwqzklF0Nd1/gcGzOqAOZERpiV6mDXX95QUnmXJ0fxaaGLJbUC++8n
bPnJh6Ne0B7QGbwZG6qYmQ2h16w67I0AgaphoaMkRvv+8KbgyYj6b75DzT7yfacHdBK/htFoGzFX
O+mafMIPeNEjWos2FGhVBlZAt6RkVQ+OZKlTjGJoTCK1fxPacw7wlzisKeX2HewmT+yV4Citg+Cd
YntgerY6IxT9iNFYilE5ouVjI9Cg3mRjsR2dYli0yEZ1hnwD3hb9DMtv0GJqJe3u68NQKkLnpUVf
QnD3fj2dHjo/Artu991Z4hCmBJo2kumRqdAAEMc1hzJxJsph+lNYn2JVeT8n/I+NWpvcqe2p6wyJ
ZUQ04h0SymYu9fHNlqBLuMKUboldRIcpIHBfblhYlxCDG5DTbjrrgA8ACDyGsExABnTJckDFmxwd
MQd1Fht9SFp6DyWvC9hUoLDLfRTRvIm9hreev3k75optbXRomQZM4EgQrd1rMGeKKu+ce2vVu9PZ
89QUwP5oB5hXQQM6XZOZFbBIQfsE6l+lJN+QPOM17x4qSTXHwqb3RrxnSHInxqa/3BNITQ4JE0Po
aD9T5mZ0EC8TBaRABcK5+pgPeNzZQGH3YFc968Lr2+ajAEEP7S5CUcMFF3NoVpoMfOt/po2SN+Jw
hvFjBzSwGwVM/OGNQSIoCDRjKDtEaufSCB5SaycgzWSjdCnm2CIv+LIoAd9oOS+Lu/cpgiXxSvCp
glBW+50AyR8b/AHidJTM8UJZ78E3MAsOzG58Fp6nGiwfKIjWMrgFPYAR7YHemnVXKwWwKvCY0Qhy
wmbbZjPoGqgkEcuykTDDl+79ASjHdGEf/GLLxFnVY4sNrIZCQGBcppTJojfH/rXjG4oE5uqVA4gU
ZD1sQU+5uL3O4OXWw+u+g+kOv1Jxw85ynA1gzEfR+w2/k6FCPkp87EcJccj0NzY2mh2yF3K2A3UE
I1B7yAr3wNzitLRh2T7bs8dF8JhN/7O0kzXGu2akniRF7/rjN4X7RS2GnZ2wLcBNTC2Beljr7C7W
Vgdo5EmMxscviwCREAjyyqwFJWyDf/RaLA9jNrc9sRug5iQ1dIP1HvcHr5nrPXTZtdEz85/liZcB
ImbH9zzfN58jwB4kCYK0wFSOGmsEeO6/+7zedMA1B02kYkwxgbTpnhpRCQKms2ADwgT75CvKzfbG
c/YQ+SEt4h92Vn/jRgkzQnkewRK85ec2P+SUWZpFrJH1ryDOIlbQ1sPj/mOymFKj26QnLZfdXsCr
xLqaK7s3XUUNTj8sVq63bgk8DUoc/oy+21ibFA8ULLOc/Z9Dg7906nCzsf0PJECFkuuxWSUG5l/b
Cyx2WWw9OKzZbbnPYF3EwVnXiYU/WtTsEWHlNdR/awv8XTVSGMYv8aKHzdmRE1iRlQCEjTAXnzYa
xJJNVgL87YfLHBplOX90nrLLolcGeno2aXm4lTACYWEmbaqtTPaUOjdkhJDSFOxKpeFgmMvXm2Sw
3W5fJLTAbOBie059ZDuvyWgETKAyKeb421tguq2bQOE9MjxtM0Vo0mUPtP0EHShvS1SRSr2LqZQo
NBl17U2nvNIFQkDGHiAOr0XZPmJh6FeHYY0Tf3Ykun1G81zSXdJGzJT+BO5n5EQxeu0RskYKZsJP
3BBDg/5DDX/pKoWUce+HiOk8czzt19WyZyfwyvKA21MJrWvd2y14HDx3UkS5H9Aq3JHpAA0uEa41
wzd5MY7qJSZmBrX7T6+RR+qvOAh7yWdvZ/s2jHTDP5GTHeixqhLoZXmPyFHsnFxaT4DNPFmi6P3p
7giGGHGQEQkLV0yY5ZBxtU9/fw2PQ5UxRgSlRXYqiRNlYMD2TlI7pN4hsQpQZrM5oOgMmAybGKy/
285/ZKvTWex0yY9UByG0HrecwAoWlwMnmAmFXT5pvO6Yg64k3rrkCzFGWsrnfjq4WmGE/hIeEViA
MPPDGeB8P+f0IS9aHUyqkrMQ3VIXAkhSlIZKLniaNNeD7QbaB5YXg8ac5YgMmDOAMTM69Wz7pqQh
rIPeawxm1J0zsSTrvjium/3XzofaNAbsDgTFzK8VBxBspbpnjQPnwePFqqdpdmlzcUYH+yEm5+7c
DJ0lwIQBv3QupkWqOmp08E3Goq/xl4zPEUNE6UTIHPEbuscSOuxlrxyOFUJ7RhWji3bdBkwwot6e
t4BoPGDY5xzGcjCYOl3Io7sTIBaoF3rKq3gn9wjpTTPJLvHd6N2zZJPvg/zUdRnBm7N57FHRUStT
R0x0iciFobJwfUx11EV8hD2ITPb/gK+wZtZsrlBR2BNkb45/ob5EBPkMEgD0tbaXy6WEVT7ShcwG
ERIGoO8lQAhRCfOpPkygTFBjMxlGXM9R4TEdCEkIL5vYR8s3dPtY+c8f8tOSig5ScDwQ3qCMVBEh
ctzbHj0RO0YRofBOKNa6+sp5Bq3poaJxpsK6jHkAq7lpC34Gia+38Oz2SXe3Oo+LeDG7h+BFG/Y+
KRFckcRV4hTHnUclZ4wVSUuHq7YvqnrmDxmh2ylMTiG2DUTbyH8j4EZ66n0rLBkQFj5KiTMVeQH/
Bs4/TWo8BJR2VIG2Cho5r29PqbGr56i4rze5PXQH7NsUdN+uJKiDqb5evr6Rd+eVxRDae9pUW+kV
PonNOgZl4OL7NEZFdKPbRElKi5k8AsAUteFOkboTwfTofBh+R/g8Q0q87DubwKGQ7oR7cD+7RyV9
GiIyOlar5esnqE4VntTVmAP6GpB1o1oSlHoNC1nE5jpTjqs1EAKS42ePHNKauV1WnzZqi4CLqvKC
45RQiW5rRkyi3gDsMJMXBSiJeT9vU0kGptXmwiPOd3Wqrt3ND2yBnhONH0l2pnSuCOm5CaFVKQ06
9PvGvgiszK+Xj86PlsxtjwabrWEyCCrZDhB87d4e5z0sk4JCHLgpdWJoxKuDahD8z4bEXYjZO6kA
WnxftoUBETtbQuVHFfu/yJikrMBLPhLLA700NDMtdGmFNMRKUoR4rubhX9CMDVpDpTQiK9JZM42K
ofaHwJmxEl3/ngUgoh/kYd+tA1Y2sS0dD1mJl4Ni6NFkR1ICbt6gRuxER3ZRpbnqRpKd2oVGjFa/
KhxFPW+GCDWpnUOQeCZNK+Wxvt5LGjq+0ILGMx/R3zQ6m82I4Qxn6OstDw4Jy46zU34SVi5Aav0D
0ZBTxEeMrD0L90o/wEcA0qKvqzKRc5RR8onzCHQhbZ6xOspdovSlN6/BBDHErkcYSdSEuyUNK/eq
JaEGQIwZf/wVrTIDwLsV6CirahBSRzEr1w1wl+cWqPhgqSoZnnVvNnuAyPtIxuAiLrSWc5TevVK2
0KvU7V1aGoIMHDILO/Z553Wqa68Kmo2g9Yi02Kbqr3CaoCtHLIeGldnY8DpnhRG2WzTITSTjb5Hm
fejQamwGSLiR5kFAnvhTbTTcp1Wq8uxVdj9r3Js152H/Znt9o+vPag5MxmgwCACcnisDjvjo7CjN
RLUvEzrsj6xXLqJv5qOzHSL+9eDRPb3X8TFG05RDnq5pUurlNYgUVs1LldGIKbihNWxqvG9MEGW8
rvjHf/3P//O/v97/K/++ko7zya+X/7qURF/tL8/iv/9hNP/xX7d//nJ789//aFktw9C1lmMatmNp
tmWp3/9aDfeXnD+t/Y/cati5Xeqfid5lwSM7g0onU46Ep4aa3zZo5lhl8RC1Qod9I7BFQTDjeJ8c
u1nwjm9b/csmz+wVosVspf/52nTzL9em/eu13Y9F46K/uLamwqTFQT6ZvRBqKUN2BKMWGE30IBv4
KS4QEHZ/sJ/huiN6+S9XYf/pKmzHNi3bNvSW+9tVZFZZuu6eq0iC5WOheSd5ZRrd99tzRfhU8gWs
Hmq9SdQyqkqe/uXz//iEfvl8/V/vwkc/PF8fS/sAgBgULsTKIPfDsxn6N8SQGvyUjP7ykX+88b98
pPGvH/l8NlqZdeMrH3ciV/nd13S3wc7IYNT8KF94oRFvcqYVIu8iMyVu+RG/3uLEYGY13k2tdPRf
//mijL9dlPr9X95Uzb7kH9P5uQ/zYPxKFNVBoZxQnhS4C9vDcI8eJUNR4MYi5nTBRRj85RrcP7wL
ltkyXNO1Dadp/vYs8uryrt/v4j1RYrlXW/frTjF8dwzCwIH0ybVnZONdWkzcZUTWaru1MRKw2rfY
SKgSSV+eIJ0MwASjwV+uTFcf/ftC/vXSfntm7lF7nB7v55vXRDkOlTuPYjnDYteh57qMEWCVtMgQ
MoR5MkWx/5Z5xGS3Ib9BXVSp4QzFnWaL3gtZxJCyccq0TfJ722cCLWFXaXrggQjpQV7cR4XwafjF
ilmZxcp64J1Xvzl1nTZt7K6M77cU4x9SvK2B7K/htGFjsECe+hdG6prbI+ifQ5QAF1YRI0znYMSF
MzcbIzy5+jnOeJt0th0T0y3DtnA+Y2H+Pgpb0Kl1rbBSLHGapm9x7uymyHKdkYaaeIUzdqXkKOdO
UY0YwHw4cyDcwB1WfuftfZ0YqnnVv63wo8kmfUqck9ASIH4iGQSqSSFJcKUbmc7Y4CmOA5+PWTQY
zHUJnd6O6JCG7xAkGNTi3kFy5cBov3xFLjcD52v/9NXhdZbZl0uHhnMZ9Uo2P7iMScrmFeIWfBIl
YwFXSF8gdIiDlbV/JOzovdpvbG5rVDO1HbL6wHApN97VDErLQG+Hb64tI7vdKzELIdNTf/PTOQwZ
gEsuJr9+7p+Gx82O5FSEL4QIry5DM4CQ0Hyobphz3FQMJ4E8FiQo0OuS7knWMBH/WIJaylEnXnA8
MF83pGXt4U6C1/iN8CM1PikWklSYa0RDeU5IZp+RatgIchJXCu8aVbeQiqhEt9+/J2ALKjjCWFh9
ow8Si0o+813o7I7STv7nd75l/2lr/vWd/21LeN7OlZXdHu9JhbTDHDADeXRi5lXgMItBozZsMXLw
QtG2ayvND3pUVJ0Mat0+ZTD8Hl5DlJu0T3S3y7XSlDUBiRhLC1jykEqkqMJzHHpRGEfV8FveVCid
E7eMR77Ix+XXm4Jicew8MbihFV/gQxvxMpUypc2nUTKgJKBLpgkO705mBq2sb9EAFFFxlsa1B9gF
9cm6a+66jXk5NcWjU9AKAR4cI7JK7FPQsCN9q9tSP0YG1mqx69sOjnIDyq8OqrLjNPws3BdUEH28
54W5yJnzmwc2TZZL6FPZCiwKw2LcaHRBhhzKOaiAfjl1CLLCMO3OFTz1ILCmloxb/Rzb5pZZjqCE
Dv2+5BqMhwS8J3sOY0yQD9/HTmtLftJOMMsyWBdi3QDjhOlm4j2BMAMYbSUHvjOL+qNyVmgr4Xk/
jjQv/mPPtNZDn79GHgI8+avd9PcwHm8GqKrgDc0UNKREWBUMWiCHY6eg8hZHvykYugc8+IZH3kfZ
9EBmfvLqlcsxMqJ+fzYrpRFfvMXTL3SE7F61kyVA74XF3kJ0TtbRON8QqZgWPBs3ajFYl9zLzXUv
m2Ndwr4JJqbHbyOk8YTR9TvDPrgvTLQzze2gCvd+HjdEiCyS/AF++Uj2q7O6bUzxpkWd0WyC/R36
B7iSAfOq25Uj9TchZcTB8T0qOvjKV7hdd/wdmnijmDStplOR32b2yq8auz85Ph92svsjKtmtCjn7
BDPC+ZPTe1ldei32pifTqRDRe3YXAVIlKzUtmDeOunIBxYjojlQBdks6aIflOKFGRiD6CZivikHE
sGWBko7GY8+INUPkGzt++264ekIZFm0NSuniM/creixfE8ZtvYwgI3swA6/xKmZdpM7Ob3w868IW
+1MDM+9uSrczL3mDBX7XY5MwA3kkGerWa0q0UWxnQCD9Hfz2+AHltBcfEmP8e9tifdT+G9c6GAYv
kxve3qArYveZcBl78pVgI/yWjg49BNLK0wfZaM0AGDO9tnz8oBckJmBYG8X/I1fgHwI72L4xhKo7
Mhv2h99UZQJvQtE/njtvDd+UYgLvAey9iLegnXhgWJLoFTaqom7Clpu0sqSmM/rpHbBECwTmKoZV
+ypZHy+p4HLUGRgrQKTYCGjtiQLap3MG3TKleqqQV5BlMCUHrsMMUZ1PYOkidlFv3PbQIsG1EbOF
dOAGMe1ZDC7mV4zwCUnOF+YuqudXBRlzI2kf2GaQ2FLd0hZ8vWP1dB2lm1mEYRvkvNcefhWS08j/
GBB8FOWMiDb5iy2+efj98r76b9wrPiTfIp3gvYR1LuTC8WasEp6BUGQ3R90m+cuO/KcazTJdx2i6
pt0y7N/qo2tZnl5Zo35PAF0ODdQnzbcsrr6pEg0q7BXepxUcGSLPpCMQgUifQr4xrPDcOYDBej0P
P4a7LFA24y1iuBo1RltHgWAmbyyYo+cArjxjiR6Lrlv7541pbjNwizR9DZ/onmh9Y62LeSk4tRBn
TNAVIJWX//k7Gk7rT5WWRSvQcnXNtF11Kv1SiH5M/Xm6mZ/3pIwfcq59GabPS2Cyk/kQRE69fD3G
QJTVXpzz8fpokVUsAY+oOCBCwfs3WoMumzS2c2qZ4sBh/BKmESsQn0KqCxQ+VKaU6hlboQcTpIti
L5xrAomTXcJnHRR2wsyLFwFlOtaFnAGHNd6pAQCtAU3x8dEEueB4zB74dtmN08usxiG6qG3PQdIj
SCSiYJiMLyoAQ3E4hwLPhmKXDAXQvx6RTY2o4imgKSIOqFkDXIjAicesYsjNMH/K/pNGHMcAkzm/
LN5R1zMbXR2ZHzLbBw7BaHsCfQGDYLRsMkJu1m4yc4piiITRIG1sF4ujjm3NDKpe6jPqjjz4H1cV
lt4V40ZRI0jYT6VRRMHhJYBOlNHKD4wauyG1ie7gMce/QJCo/NF+Tedd96tbpvDF2aDUOMR7LdEj
FkaTve4xPUD0z9//FHYziT3zAk7Q+Xz6g5xkyerD3Ng6ePLQPolOLIm5eDmSX7wiDwAtIAwDxNJe
lazV4xhbXjisZzuSYfq2YKXNHARvPjfjtp0tKPs0oaTMmNggSpVSIV5gXmItitMSNY3/xpKX3m8U
dD9KP5QfL9QSnaptIpwWNy0inhLyCcFC0EBA6qRIcyVRZYz4IPGQyWzh1ZFLXpWavY8TJtD41tWK
qFgDLXPXIhIjUlkElKUrVdQherGp+4LtXfMm4EzMGkZ74b8YKbXeWd6k5nxyo6d4Zx1mcltTi3j8
szDiTqPAt0W5eymChTISkslXc84azS5OP6ZCYAnZDhDj/ecFRp/5lwXm/LbAtMv13Wi+GGNIKWaz
yyO4HatwTycm+bB/Tl8cD3NaEgPQlzmD8ywESY+NHjMCokoEOydaqmObM9wLOUlDW3yf0RdfcD+9
269x3eG14h1/ILFGmbnAE460znOahDwxiYg1dL/1m6UawT6vgJWRiRjO+jH++DuGU8aXW48qaYOT
af+hSlms168scLHKApU3fYhw4mgyK6BcIrv+wAECI/fxP2cJHZyH71PwQOHskOuWvKQOT7bcbdgr
cDLwJ+5dJBO4oTijUzPE6sUUQVbAPoXLa4pqC3Fx9lG3FcEHS3OPG6GKLXNacr4RFrMmMUwFw7T3
mLhiOFl4VDdgTJq3bBH2mED9byKM7krSISdK3ISSrAifQwb55MJJxBYiPZ60ghXmzwqHJyfTTjwd
YeFs9B7P9W74cUOr4TeJDBsawmzEZKmwYBz5cjFII+RcPM5UXrv0Nk01TmCWDaMJ/Dj7JCnDqSY7
A4Sd12xkiMMFK158XeySXXJ9EtCJwIDma8AAb/xEQcTi1MHGPlKnEvNMp02bhkGlwUgbPgcXn2/7
fSKkGPCWe/Zs/NS84BiPh0NXsF+++NczCockaHnKk0aMlxINHqdKJE8s5SkkIbxrxlCmwdpWTrxM
5l6owMAq0L8uQII15ltay5m/oG4iNGBPwXgOVnHzgljtgqBqYKZEY9IF5Rfk/+4YsnEAyo3hj1sN
owQRU8msMSvLYUWKGdbn5HbsXB54lNzP7EN0POdFfNuFuvg0e5wZ1OvVvlutdPHQ+ubWynkt0Sld
PQmbevUTUFsUsQngg6VDth36t7ZRho0yNLJesxyqDa66Q++GRs7PzFp0Nu/2+saXO2F09+48x/al
CbQv77uR9tmWDF31T19M12tfFvpewCXfFhxHvI82RVz0WX1WBFw15o9C1h1ielhuZ+aA6AzqYmvd
I82PqovUOueL3Kkm5EJ5f0+t4N3mzH+fIQud+LBACtpcITRt+kWabW9j6n7S0DqvcXepcIobK8th
hkWvvR/kftsl3+tEMBwZR4L2hn9nUuOJjY9hQzCeOsWM/llkDDZU/k3bv0X2dWYzZ+j7fhFmew9B
0rERrqOVrjhkkB3UFJWMXKAQ+lB/YVjVg6LjzA1HVV30cgclsCcAmzfsOn7W4jFlR28DzKb7vgY2
rQc4loPrmP2ZsQD8GHxATHJohHpQ6nK/eVEMN0J2fiZUoOL3Vo1Qw0CdIS5nsvyWFr5B8scuacon
QaRKV35vYy5tI70CDCAdQvBHdHkjLrlon/tWrE31zsVnUIBvgUxLm1wtw99FzKGeZ/P3tBGq73Tu
l/8cUP1aYeRp6IPz07cz9ESPr5yi/oPCuuQrPAGBbkqtelYiJsSXiXwgqTq1b6rLNfWxdpgcU8th
4AQG/DrVW8kFJrbmwSjuHYKVfwZKzKdMO1yy+U7Kspkg2n81UROcdI8GyxJ3g+XczJMVlbqsRkdG
4ol32HyK2qX2dq9C4xVGAAgkYXHthl9lofX8asR7Q2rNnnaK7Xx+eq9cSHrrPCpeIbXe6pDoyD35
glQXnnqc1M3y7ZuBMntD2AnKdO6N+jchNG2yPphDQ2zAxr4LprdCm3ByKymbQw9x4tE1ZbHJF63g
3kevwCXWk+1fzq8/InG/1IcKRPylPiyu9yx/lRxfKl/3MkbVVjDQS5BK/hQaa4Vksm6O0xfZAqXd
XVS+FjzYod4jUHcS9g4B4HKz388CB/96r7FUXoaqDP0VpcnkOIcEgn/eKVKwtR6dDY8Y8aY3sdnL
YZ92g2tPsEfCrkRY/YrI+Bvsoo7ff0Ma/9/3c5q/UQbO/lo8r9b7DdCidlJ8wnRh12+1kmH7tfGa
WYucWero3iFrlyhTkPshG6IkjWms43BotjXGQiMV8jCJnbxOvaWSnLPU8Fm/iHtY2WcJcCWUvAuW
C/HWYUiGAdR7MELd95cH9sd6o2VYtumYuus2f4NOb+brnedXoNMrjDAamzlOrZ0Y38WYFr67ZC7h
9CMkAZDBCeTd6w/1fluR43zvm8yWEPJMT72Nl4ykb4zYm4ufrZbJHzMKEJs9xgbR8YpCjUI+DcEg
6EenSokpIA44RZLN357Rn0uoX77Sb8hYs871j3MHqDZ4PiBajEpvxeWU4fLy1dn12Ys/vHXIjZhp
fRsfNvgEUjzczOmUTA2OkL0Oz0OCr+Omn53Z9slqW3cxD7Dpa1KfYqwNvVdcBndJiWDi4Dfi3fDa
1oFTO83OuWCjY1kKSoA3a1PzV7WSR5MOSE6nt18caJbIvYiPC6b6IGGE+u+AHP7n56qrL/lvL+ov
N8H614V40t+NWsvK92TKLCW09f6abEnXt4Up7zhm2RtQ1GA+RlMDpxz+f366aiN/2Qbuz9PdPKlP
T3aGmC9tpdPolWHAmYV5ks4fWQJni0A0HP3lm5vqm/37N7ebWtOB3NO13/rwVlZc65d+V98c8ZUP
nYzJg938DrCfDwG+qZiOnJiuD6PjnUaEfH4DjlPieYw4m6hDCchhQe4KRyy8MZWYciL8BS6w/rTw
Wq6pmZpjOraj/1boF89ndv64XKZymihhnPvVUHU9xQDvJsKXH0HrC5E2Ny/NwgYrMwiGoFC0XLdV
gyowLuUsZftDah92fOxTmm8QSNZWe+ZiQXrOYPOfn6v7p+3PMaymBh7darqWeut+ea7c28ejPLn1
5IFeVAk9ub+pm5irSz+LmR5BP3KA4zCA/q4opq7pc7xuq5HZ+/gg75M9uZZVaCd3caLe3PvfROcm
Vvc9LIO8XVI6M9oWZqDJgYfXJHgLd3mYntud1hdAHOZ0nxO46umwCC5Fhi4ZNxWeaXyYpjSIRnVX
ZVIgyEmKGcolpirlEp5+j0sLhN5g4pb1l3ftB9P5/V379X78tspuhZlfTyennkx5guLJl+6SQ7oF
IQ5shR54Y6UdyuMxqq0u8ZtBHfGdFZFTyhdZyO8kDPMQUt4HGNQVB6ESnqFcQlXrdpHRqAIEVfyk
9cXkLImcJ57gOzNYwCFyLEzjf3nE+p9ovl+/0m9L9/8SdmZLqmLr2r4iI+iFU5BOARF7T4w00ynY
oSKiXv1+Rv7NmtOVO41Yq6piVlYyGIzma97GMCr9cDnxSuJ+a6j/CXZpZVORzp1VmGWfV/tzSgso
lLtADpCf5/zYOqX7+0rTfur8WqqsKJqkqbqivFy0qvHQ2pV2fI5LLj6UoTFVqIVPTo6hI326eaty
SDtbBZpLXrlGEXfTdgq3nVSNvfOtJYrBiElv8TeF+2Qro5NbIgWko1Jxtw20h3SK1gut8i9AU6zO
Pf199PL38F4XhqXLpmqZpqFr2ksctJe2Zq7rOQujcmuh6PlwhErNgoz0RMEcoyDQdc4E7Btb4RlQ
dOdEMlACRiq6v0Ah2benPiB9qlUe8shn307XI1IZWMB3G7Xhnbv3+GlBF9h3Upey6ngKMSK3zYCK
vjMknSw6Awfs3YNqkahUo2VJK+4q9Gqg13aF2sTVicCZBegaQOEqqNtCEBLwzd8nQxEggV/mQn/5
lFpuXUq12TzHd2zWNxsHu3Iv9VG0cSBxNDaSRWDHPANNsTcP/qlYaRmWJFuAO9qK8XLEagfT1PdX
Hox1GkRyUS0gsNnYnh36nwWbkE4qcn47j1G8h5fI5g8vriq6pki6bnLM/9eL1w/5ea91oARspZii
hBD1rzkzc/yUFivxcUdZaPsX4tmzwyLpCVTxnWKkbpF/rA5cARJa/5wfI366guvR3/ZXghgSQ/2g
tJOxGrYskMx/IBtGJyQyvlruLtZO9udh5vNv/VCz4ZH7froJpXDnhNkqDGmMcLg+PKHc50T+Opza
p8nVNfpQXx4gkThau/O744oUw2FtIDmZbCl5oJQHOqlDRpJ80G3xWESiTrcfA1WCeCd01FqdHESK
MJgCIallemg6SE+hTdEDnNwDOylYZrBYUYf7v7oCv390/Yfr/59JFx/lryvKejzy/HBj0g+290gq
Z7RCJKd/AKJw9J7hzl1BF913ZDaeGpC99/pktgJ5+A0l23fRN7iBGRuOqdug8EAmAeKL/10cIack
mFu/j/eHG/Wf4b5EK3dFyZXizHBrciEdjI9G6wip/yb4/TnyT/OiSgrdCUVum5b5clUZ5d663B/H
x5gDndXo3dJRsaahq0W0Q9x3+CVZ/mHzqX8/7+UeueZ7Eov69AAuEo6wwOsV8WHccm8remIozY3O
mXRKi2u0LKaVNIAh4p1Mr6S9Z6rJUY+3kn0f5BIC7Oi6UbwfpfnSvdKRJ4stes0h+7xsUNfYoBLn
b3Pb2869zAhvSqCpWbGM0YA7IK14CdS2c3gkc5p1EjoB0MH3pQOBbacGSzXGyUg38w6ah0cMe2Jz
oHQtxcYa4Xp0Oqfx4F7AEserhQ4TW8vZu4MvpDmng80KPmAA3rU6D0uju/VPQvJwX0Y5ECDBkApw
EwrzNdIv/Xf3808LRpUtzbQksy2Bw/l3fR/PpWJc7iXAMER0GhQNBBGA4jSyD6tRuETMHqeZ8OKa
wNn60QfjQmu3fpMHyz+OQlEsRZeIA+VXYJhWKbvqvmE1tQIY4Gysvbdbr7fTFF3DyAS0b207b3aK
8kPEDGDvP8982SqnZnO7yjkrCllpX+3HVBknMSHx0vPDe6/lGJ1bd+l9zlFKg5zot95E7Mp3SP5y
kWlA4TjKGYWqf5/3fx0t2j5X7pp2aMbA5HHhXNRuLGqnzx4tJcfccgoLt4Wy7WLUhVC5qL4CEkCe
Wuy44/dfqA5Q8bFvpr3KnTLri/t8B9Znt3PPZzwqR3d7rc2N9A590MnW+9XNHnnVAmmxMCt8BAWR
HzIse+r6vK19C4AFLb306h4nRRSuMZ/ASyDe+TcuN+mTbC87Tf3WmvgS9Mt4S+9ZFL+7FTXwb4nF
1OicG0fAOKOPbtCacwhCzIzKmsjgRHe8GXHWz93Pa9dfn6bqdyGS2rIMHuDpWH6XEodzi1Ha3Ilc
Mh0oMLSSIxhgFBvgtUIXAkx9mc3MW6d3RckFKk4fREgAp5xgo5sXNvQ3FTzzeQX6lgrOBr7dH5Q6
bXkOzJnVDXK8jyy96ACAfJ/oggSzXeCj5Hyd2zbx71kiPjaSt2WEn0Bl/3ztl+WWa81Zum3BEzz7
N+oWTtxXO16oP+1TwJS7EXXHcQeU2+T3g1r9YWv989yXisz2LhmX/ZHngkAH0I/SoROSscaZOXpe
nAwGw24QHjANUFJf3NTgL11sM9EB93qAk7DOeTsX+g9JwT9jejl0zm3d2t+sXcPWkwaHP0AxpT9C
dI7L9EyCk5PNnePRZTjKIHwnKqhQ7DyHtK+FcIpfhDfnGHwenLXW2L4S+jUxxia1/AjSELAZzKw1
mjzvZlL54QqiE6/olilx36nGy6ir5fFcWCajVuDVMWQnPnmjnH1T+E1qkkhHQEACtC8au6MiJAu+
/fdv+VMVhhEYkqpJbYVz4yUNaBcPrbzets0YQXq3D/OPulpGpyW1ocWjOOeQy7GUyzeXvfpD5Pn3
c62XkLtsPTaqUfJccMu1LXTCvJUy7u8GkFxCL9Jd0bkVyTYTAGzoSaOU9lPvXX7805H9zzhegjG9
Op3q+sQX6MSx7hks5EHWcuikb9bpxicHuJCX5F2MjrAE4+bEmOBN9qGK7fJfh/Z/PoH1so0lvTmW
Rc1UQFgVhRbZE/xrVJnABtIZdEZIMqVKGBUhTWzgPITEdK4hWAoizJsrTBbz/ttgXva20WiP5rRn
MGf3GJk+2Kl4GRj9be/x7rL6Idz7Z+Zf1v5Su15vB7HyJlDD40vUhyHt4W2UIWI7dRG3FXEttlDv
IoOfsr1/HvwSZ8rPUy3rOx4szq6+iLo5svz9NFJBa5NKtNIBtu1v9tmPZ+ZfH/kl2DyYy9PpYvFQ
OFH4dPNlvUXf2w83thlm68KhrDacWn4ioyo/gBEZvTm0lXerTMQuf4UGhbR8brcaC/3s1nC+UVkQ
dR/7ZlsfKSU71EDcgGxch1v8+6trbydczM1fj5bVRymd2mLCuWH/zOKYhi5erZ0zFYcNbdENrS2K
cc6C4+0krCUm399A1JfKD0HJ91arRQuRNnQAYDwKTjDudFgBJN26L4gxdcBNHfbuXkuEPVUX775v
25CvIRIOdjIVJBBAEVSCzlNUGPjGzHAAybVAkHRB5dsF3rS4Kx2oaWFmzg2apTCE+U3IwTT+qFo/
g30Hop3dWa7jXjOBZQ5HFKlAxt0CxUQZX8ggCOIb1KJa2C7roJugtnfHQB4TlnLuovkAJPlo2/s/
AkBGWVSEvlmbArfpSlktylRjOLxm3CuSpcC7xR59DMKajJrE6Lh11mG4oikupALaoA4WnuKG21WG
rwuFFhsBT4z2Yv0MC5EzRHNHnGQpdlx+Rh85XB+2nZ2jc8LgVkTbNhvdhtw168LPUIH253nmdseY
K0B46n9T00zv4fm0bneOdXF86Suy54BTaIxsmFUU1VCfyoNkHkWRGdHJp61yyu0ROU9a4c5U+geH
ZrEpZOhJ2oXIl/qn6ewrbtarS0GRGiPwu4V3ChtKH4Jsan3iJj96BpAXCCeIXzGuSvjFm27mr3Fy
mCKKVMAuAruHMTZ6IoKmM20ZVBVcGESOMLdAzBcLjiBJ3Km41A3sCMBlChZunRoIbvHfJyRuFRQg
kKV18IXTevYVOB/0T5ENFGsjeLf1fkgL/jlwXu7Yjbq/qeec9Y8hM2ulpuWz4Fynhhaus1MwBWMq
4l/h2oCqP5ouv29A5feTVnltCRaA/ipVHHitACUtJL27oJoXHv5NzlpP/Agp5YKmAmE3lz376/fH
qz+GZv//6FOklyv2XuWPs/IdYtB2hOeAKJyPxaJz/zq4MvZ22XEqbKzMcN12IzuiGU7dJrhismCj
wJf3wKJgOHAaCzGkd+HP759GkV7uXs2qz2V55FREd2YG0QK0DgokHlnqtcfIMpzNkDwH3I9a35DK
/eDNLfh9uf/v963y2t3Uz6fydm/xbYStnciObQ/VgT7xNJibdKQH6FtkzyQFSw0DEiHGM7ZwZmOH
n2LZR3hm0KoEDZPaoIoeY8r4owLtIxcFR2pmCNmgAjoc7hcPEUT24KnhoX2wr94X8EbbHJxdwfQM
AsUG0Mmx2MOqB1KfPVBIfiakR++iHfndani59q+XqswPJ14Yb0u09gSBOfvEsEycPxTrSRHeXL3f
LZ/fpvjlvr+0rrfNQeOJBZ7pTxwu8UdGJIKGOA1wq3/v0BHhyw84DOkIG18oFkgi/ASlXUZRnvgJ
vBW469tJnkxz0/FxmAU9yB1inewBdCEY/A0V9LfBufpu474EDeeWahk3ERkKxYMYzKQ1xSVuY9cx
dJtjAOQdXXbutW6NCkYXGlPL/xiSK4hi8Wb1Zhu/2yovAURTnevLTmEwmIHu4V8AcDrwCY+RwoWE
/Bs1hlsPhXB3mgL5BxDtJhzKEbM43XLvIZsr1LPeUat+6mP8dbgq0ktwsTet+m7tvuMaNANQRff6
3xlcJCIaEOUDtDN+nwlZejcVLwf6zbpXpSWmogfsYIYIgTz/EhFs/8gKEkZzWrrOOywq0ODVJK6I
Wu7eDKHjp51t1mGJcI2QGAmBU62XOKZkW1SKPLAZAhRJqC/MqABoOXrM8UOxaIgMG2pe4O3IBdeD
rb+NqUJoU5hq6GWnApi3hQheo3LPYcCFy3WSOEP0rRD7eZtrvwklle8c4u947mpKz0bcJ0iJXCLC
Mhzm6BSogUcjtONHmIZgUZR3KaL/PvP/S778/7JVRX65SvJDqW3LDR97gr5pX2AvCXRyp08cG6xP
PeAqETj6pPuMh0gLvblHZeP35Oi/GvfLWmral5LCh2prMMpjqdsW+nb5hiboTKj8oPCDgF+PP6WA
veDDj84xIdzMHHOtC/87AloiHlojNkBAgEToaAltz9yeeQC6mcZrgJvHzrlnvpEaYZNSemu70he9
EQMcB3UwDaYBQVd7HEF0+2ghnCTqbEKeRTTaxA0mezNrKPYn8j0UhCw3LXF9s+XBvEE1/UO7dDDE
ODo0DATGZTjETuKIGPbgD6rz8LKJXm1gkMLSwUm+hdkImVGnoaeLoY1zGneQJSgu7z7tmz0lvySe
y1b7cHyIfXyc9dArIT6gt8g1KIDc9gMeEWwcAQsR2+G0pl48+H1t/XRNUCrWLIgRliGDNvo3S6nq
+ljX19ZtjJbALkHJDCA3ON8WiJqmg3Hf8uCeEFkZyZ/SA1ydd0afur5GOoaKHrGrjUBm6Pu7SNXt
7USCGwUzqPVw8iesXCH1dqKxl5rtAAWsOu+cPhDT3n9otUOJ5c2N9927fbnxANYYpmlZumn+n87H
Xxv0dHzsjfMFEETpxr39CNATuqSmz7Ig5fVa9PQugf3NsNt+snd2Y/+RYtg+PcC5d5MjYrA0D4T9
DtBZ0P7HgQBCoRLx5iBVxf31X+M02nQ/TVNSle/I8a9xWpemrZ3v9yflL+RWYqg96gYNjG9QGh4O
C8wwyI8R35jvYmnLtlhiOZIywQI5SV4FqwmPtK39FFJI1pxL+Pc1YYjz5JcBai9Vqs2lpVfN5UGT
vPgjuhjLAUyZyWIkYwwi49Viw2FoQDDaFayxWMfTWOOMF9swXsidkS0qSKBDNkDKKYmj1MwyAF0q
RJfHxpEyDorJpSMtO22h0IDhGRqOm47Uhqh+QZXtzbr4CTnB6m7rkm5KdP6Nl2j3Xm+kpr7LAhwj
lLhQSsEdVKfRttp7SHgzwSga2umc0h9MV4wA12MK8cN3yKLv5/zXtP41jpe9nrdU/XE0GQehhPDE
vHX20R4THZVwsziCiVzeOUCFLLrVAMNn2yHipwDeJxd/rGVJJJo7+qXKzu7vOyM8qq/2BlCRNru3
3PkV1aZ+pKFt1zkRH31G06OApu5b5LegXEm638KOtB9Or39m9jWqlavbsrlLT6or6EaJo0FIVAlG
FbfjRe200Ms4R5i0jkcsFa6r1WgXC84iCGg0O7o69ISdpzsXu36CzPu4IfpZUYwSmo49PFB/X9f6
DxeZoQpZiXZbs3Sp/RLAWDtJvu1PrGuckAh/Ubb/QDAAUI8JuTaO+xeEHvERnQDMt4+ry9Rfs75n
sBTpqiSQNxECx5oW+jEcMOH9RQiK9NDSKVbV4d3F8EPC8PdYzZc9qOQnY3nQOCS0uLMgcZ3FOaEn
O2wm7KyV+X5KbYDiGXoj+KJATGjhg/H7fP0U8RgcpkhMmPQTlW/U2V8H1bXYNIe2RjNxQr1Hdfpc
6jgmewp6E4LGicgEgqgDekpI17zbtD8kAf88++VbXfNnudQvPFvgX9FmlC+dBUGud/ZDnO0BOlHT
0Lvo44MHYBRvlsqPZ8Z/Xl19LR6UhXJtmcqBrrzkn1Hq42qEk8Fll90C/2rT2ZuCVInsbh2ObzEV
mTfvL/90m5kS93HbMNttYj5xi/w1+VYjHfTWs42sQwf2HDZGgK3Y9A4cnsVsQiQyEfJNguS5UCr7
EECCSMCglL4HHAX7ZlTnGliJF89YTNAKRLVl1BNmJkhyOqNbUMQhkbpCkchWV1w/znGqjCBkRsgB
AFtERSpdp3o8nQNrd2CXrbN74GsizEXXgOTL9BLBtvOhHiSG57gNXCUBDXTnpjf+hrDClunmmNVc
Y+GlirrUIA8nptODKVuvsKZAXSdAU/PdLv8JZ8rEmWDUUI+RgE//O3FX9X5UDqoOxlWCIw76u3E7
s9sce+ShcDfqQLXBIKg/OvW3eI1nl976sC4d++nDVJ1LXgGWEQFZKmpvyy4/rSoT9Ctf1VT4v/5y
Ex2et8dyYylAYIGoC/p+A6sd34Qozi3ogcAp0G1HqsvZ8QO4sz2cA1uPqhWfDE8u8qoG3LrA+x0c
r9/q1+4GLR+IwmgkFrbgpwNBgxmOMZ5NHAm36FvIzuiRs3KEIJFO3wnVLeXuGnFH/2yLE4VygLh1
lnt3VsFshOYJ0etj+XBkmJeE54TWor6589dtyZG3TkjbCqGtTl+cBle7ATJGTfrDRXa8o2Za0QFD
L/VTtAduLjxvqOAR0eDB8r+jcewVVUxaqLcWHvVhgXiWgun1uwBRebpB2dKKrcG03lMd1PGi9OvO
BZJ4x5ghRp2cUQTd+BvyxLnOYC1/Lgp4ZNimOxTULBYXR9JEiQfCeq+VE3gcUo4K8sJej5dFdpsa
CKd+1IMN7cK4gRQpJFfR1vwKfj8/5Z/QGMShwHE1XW1L1uspsjnoSnm57/neCqYI4G1yL+x7MTK7
T3sSa7joaAOhgVkbHYCSKEFUgpPPl2O+/fUVFPSfzx2Fdhxh7GiTAixbP+0j3e5wjcevvPBF15lQ
wOS3Csvz5mNB3kU+RWSbZq3E//SjPEtT35N72acd6aALDqpzcacJ8naHzh2wGTEk1F/BSR5Qdxwe
YwsjgBqtZ9hjm/xN7GtaIsh5CYJMgaxWCH0ty3xt+53q4ljebsCrcXv53gTa0Vd00sAFpXusAKD7
RG2BskPMhZSux62HdezB36GSdUpmxuBCVDk5CgNC0Q4QDm7CDuA5bEUthJZPHcN9dDE8nPUM9wsJ
OGdCXHLtzChTcQpOqg1LHfYo2p0SCndBZwwnmzMBBIRQdXhufJF/Ae4kP+WQ2HreQp4dEraB2gGg
13K8FR4tWMU5rU+g88LmTY4LPlR6TvpWDxhjGYeUUo8pCrOWcw8QcPVCNo+AnZSOd5njn9cZrY5z
6uACiEyssUvimycyV4iyZyQaWqgwgBu6gUmBs/KEFYGOpWCvtD8XTbI4CfnvLSRRFChpLdXdL67f
3iReQs3UP5HanfFn8QyqXVefXUa4MbLqRrsedZdnELKdIWWSJdOAQpYSdgx9FX4ZrGq0UGczodlM
zoSHhdsBp4+gB3V7dC9JD3sV7DMHaTa2CzG7IBNypFwijonGwRlK+NULOwuJBqYefuG+JTiWdBuA
T+9dijkNxZwegJStL4ftJUSdEhlcu3rQ3oUJyRiAM685YQ4YD4gSUgPO0nAWHG3kFaRvGjBnSsE+
CqCHD9lboV7MTqGLxb4Gkxv3m2TF2wApg+OXz0XgTOm4jDPhlpnQ3RfbhesRtcUOm4U+KGrAQH/5
gy2+RgTc+xGj2AWove5DHAjCpU/cgWJwi5EcnnwE/puJcDJAMd0flKsaiZHLGNMSliJ64U7cmVBL
HjAdt06rj+YjR2TL5f/M86q/95BpnLWRU0cnFIlmQaNUczg7or2H+F/Vm9zohvG6PAa2DxxOewR+
KewLrRHuMUEW1ZANZsbOTgsGr3P95MOcJ3ePg51yiuEvzC4V0xWCzuBpeTXtmlVHX8LSA7NPRJd4
v2Onn2mwhSqn33LzDgdIZq8plmxq51MqB/K+o507JG/o2H9I8Aq3ApLwgAUAmwGMTWdd8wbJneeq
bBjqJqrqpxjpYLXWycdghynQbWhRyfjehNEnv+LkUgy1NfTBB7sOPmSu+/xj2BVSecv+lLMNrziO
arAnIecxMgsf8NttRjRFnfaIJatKwtDypU6e4dyNtsTD1WZH4dCt+/sP05YdyqxYx5jOQBzq3/9G
RnHL3QH4gtEi5Dt4U/gjxucmhftDoiHQxQOEco9jyId6GATUflDsQ9/k5uyi+TH5uGXo0vJhhMNj
jAPc4I8zRtoEXmbycc267h7JHVokwRx9par2tWsX4TdMgRLLdG5cy+Gyj4OJZUeakBL8QDbioxyJ
Og5q4V0zMLiUhCfRnWjpDqm8Bff5gM9DBeGTZygb3tn4bHMu2erDrr+NRscYTNTYUDm9L9TW8SQQ
whMo6ApaMnxNu6sIZ/Uh9l90WSmAfRoURqso/4DbQ+GFTuBlwqjVxYX2ImhjcxgVI7O2hYH6Y8YL
cacCAqXs6jUzPOoviLdCNjV30WaOsqywuoDIsrQN6JWISw1dOgLctlJXEDI7w3HiKrNmpnw+nUpA
2y8fVZgHjw45fxfmXNI27I2F0DncVQsSyJz7H2sePOJ+v3dVEeG93jE65AT00Nqyqn2nrX+FzuWp
uDdX5dKMT6Hhb9NNIpyRrH7uFePSARHlwLeiy90KVibMY1vB1+mEO6KE5fcBsqvUOw0e02Z1XKvh
7yP7rpz8NrKXalt7b+wVo8XIlMFyQR9qonY2A8Uv3Udwiq6cpRzu/rN3m1JOJ8zmI2LljcXnMcaz
ypO7WIC51aw9KKNTUkbMcQiD5s0Yf7qhdUMR2osGnblXCOnt3tTn47FoxteohQk4szeRRZNQhARl
cgyP2AkArewdBsWgwjZVUIa2HcupPZRhDlGRkjDvRmZyDrUZyOFUji/Jo9fu36Izsij1myDL+CFR
NP8e7ktM/dg+j5vDhQLm8oQkk95r95rxJtnG+cLIDLfwTkDet7Ec7rtAF/vVHytQBu2gjI9DyzsO
l+HTvw4vaTVY+0+YQYaTe7p7+vNMNutHX+8WkdHPP6ZXpzfeLqCehbpvTc6phQe0FBlBEzzQ0izf
ZJ8yeOwflrChoOonxB0ly3rJ/q7tvHUtl5UAGxbZLjEXRcJlHp0RXJajPD597qZ6ao0e02132S+n
t1k72kye5GAZJ/CF8BYNtD858vp6j+vznLQj1hiKBF+b1Y7fQZFmUU9UUQ47fCwXN2ILTBmwubAl
TJ+V7I7WMBnI4AxhG7E8Yi7qZR21QOLC9B8ZitHzNo9HhOjs7pHaEuFKp5ns0+XWLtb8pT09edV4
35dg+RHb3r1ninLRnEG4rc8yu6bHfr22Mi63vI+rYLhDJnkbEgaW0yOhl2iYd2Gu+c/+BdkvhKi9
S494JsARAFfe7vZLQ8eOVog2qP6Y3WfScu6z1rBMzsllWH5Uk+fs0TUXB9AOM6ymwfiqQ2NhLvKR
wnaz+nqoYQFaurtJ2aunwBy7+FEQhWnkORAQQj1sjZQN3qan8Bnon9DYkx0suUP8/HzOaOVrcTs6
J9fomUrZedqOqrjdaw31dDkuJ1JmEmSO7v08vX1afewkrC8lU4f56BSeRq1IGeifRtvJI6/DAweb
vtY7jnNstXoXfxuU3iWuEOo/9g/dI8hWiqzx9qsIym491rqonI+N5M+5p6dA2vW0RbBI19st483g
uaKG1jlwtKGTDMTgGPKhejhsxbdwQ1MEySOEnbF3o6KYebwle7iN/kg+1JEIsbzlwOw+/ogZWWbU
9gPEnpGytqBo7vlpVKt7NWWFXfc0RGvEPfsysuwP6E6Psdh0/QKP53g3OHYOk8Y3WD9xOdgPly37
vnoknjm/9O/TkmvHrvzD4inZ1WA75G8W4in12mzZp6mp2pehNW331GnR0/sXzzPHYA+3EYrurWHe
h06wWW/G+Q3BjBMrcojHhKkTQyO3wkztvaXXznYD3muWRzK5KLyDqOTELHwtldGqO3nX6BqZKWol
yblbxlbS+I+uMjD8W88ErEMIGGyHl96RJdfJQ3V4mm2wK+jsxlJj6xvUkprBJijWm97zE1XaU0eL
TQwdMDDZdO/dnU/oepLs/dVWoOsQG2W80fKrnh8nTS8P9AHKv542Kz6NkdlZX3GCIOvNr3a+ItPD
+qt3xvzUyPBHMrN9Zg2MPjXdY1Kl9Uz1gTZvIi0Eo4XmWmhGavbw8ph7XBu1JkuENEjk/zTpEde6
8RazcdQ72FtThPam2+ly2CBRcexdAvPr/Nka88PP5DmpPxXI+AR6A3zC9l16czqqY0N5UIYCB3vu
UBPyrIHkSUPmBl5e1h4cpzA9tNHebccNlI+hNT75Cj40kTHShk3armxj1KRylq+UELT9OdICba7M
G385L7q7seocvMJR8BPPg+1Y7hoRf3elcIvITeOzfOCwX1YlxeLxA01fZa5u0LS1XOrcvpLykaQ5
3+Lp3x1eUgWmKmf3AcipumUvEXFDnIardOPr4PqZhC+mWEUTbaCgv/FVzWuqURgYqEIl9oZl2Fd7
vE3ywWm9dw0Q8t6te+kZ204V1/PrlA9+nFqZtWj77dhi3VKo3q2xcBDXnRG3Elgwe8mmQwNuVuop
vf3ikpX93XAZYBS6QbJY2IQxszWfltc4DGASKOFmceq1OWacjQZJ/biup+bwslLm1dqI2hkjfCas
hNkjLcY72hQ8txGqBOfZpVvROSH/4VuNm5T3UsFOp8oQzb5N2OYe2A7O/UNqDgWL3EzU9BHdKbY0
07OHvNMpOPb0bDOi0bDQRg826FjO9KwJi6NQAkl1sHWkW0dHTyq2Kz/AMkVaCz/R0xgdeNPLQbpf
p9fcfq4Y1iVuJMixh9CCREkxb1QTHAKDo2HEH8yZE1pYtcf7W41dUJuhVBRuRoSGHqujgxqV2CiY
tQBKvDiXKXPCM634RC2ooa97mhoRkDzIXvmaY1naOks+5rz1dcd547bGBwYiQ7x1n/Nj10TwuZot
BeWfb3X5oyP5Va54qBko/QYpTGh1/j6wklOwS9Xsjgs6HStHCxqMymD7O/WY6Uf8xJgjhXK3AZbA
nphrcyZrgKMcx/EYHgRjQOUHadqB+aXhg5Jqc17+bk+NIeqHHQQjBsoKovBayLB8tOIrcZqeXIPC
3ycXt/Tycevr7G3SD74jII0jsCsqBzES9h7vhgXp1C/GjwjmdNHZONkyfa6qsUoKe7NDM63HjFsJ
y7GG4mKi9LaDq6t4OW5z3AFfrRMe3yrThoD36jTer3d9hNXLiEPTyp7jxwpw6YZ2EC62XSvh1GFW
JHvbu4//UP5BBhRs53lqBTAGEaZn6iq8lgYXcFTnYcUvPMXK6r5u+SilhNee7LaJe5qhFDXpiVHI
rsvrTm68fz1lge6GZ4/fdEdZ1xqZ2MbQ/6tAfUqfT7zJEaZp7McKLfHjgn1n6Y667eisA+gc0blT
OHl2Hh7XvFq1qiIYCyRpg5s/RzMFnREp2QuZmanVPSMdhVKfq3wq6X11XV0ny57+R4mM6WWdZzd/
G57QFGv7bM1ACqXoMd1kuW8NCQXj6igOtCu/upgSIdRTIn5qkkMzwymXt2UsVl9KyBIGYLbU0WZ4
WTfTW4xcy3o8bc1R2ZdZ10PkJUOlp6b76DG+hWgM93YelJqqu0XcQiKEQHvzviq7ViBzh2vJYQp5
ZG50d0leO3WXq43UvKuOpKwK9BRKvDxXBufASq2vbdye54NqJQ3aI6uzXzc9Kbr+0XoijkuP3XYq
Jee+NbrEGucfkvprXoAFlS/q6YYFPDfHyyT38fYG00uuo07lzqF3Srn51pXAS7CiL14REJcTSxpu
xeZdtIby5424f4kNDlI4FAWmW+pQh+mVwsroPOWdsdcI2l86h2h3h9Hx6D7ZDVsj0795hacOpN4z
Pc6W8bO/R/aOMlRMrfipuU3uEHd3j5Oyc5804XNwAdCBJ+jo9+zlJ9S1SeNMbRu6aWi0T/6t/h93
paHB/r6NjcE1vIzqWEN6asQ2ReGRlSV5un/PnWvSHslpuWL1sVqf898HoX3Dr17zvL9H8ZLnXffm
9nFfMorrubNNl4Pioxw8A3w9sWE99cukjmvUBAj9fLl3I/46xyYxWkXqd5/u3CbZp/onoa0L1wqf
SGNYe0ItYZM8WEdKIPwLqsAKsGH0VJy5ELLuNN06QcZnnqfbCOJGeupKARK74XZxYI/ksRVQJRo9
Q/FTm4kWI3aVj4v+3Tc94s+7fR5e+HaH3v2TLIJfMTIoBB8mZmIFuwSfF+8xhQ/eRaoLvZjYDKqw
DFrB2a0m1ic5AP9kfeZfRcK7fRwyCoyPST4naekTVoaFnzuHbu5t+41PyhgQhxBmPRHePfZPrjTb
BtonerMXirK4DFGLoMO44mJVA2ksR20O4RKXlIkRXVetmCtSSfnLMm0nVnYZLrtF7xmI5H3TNfsQ
iOC4hWYIAqFCJVceYDjrAeb2DKR9r5yjKLGlslszjze/3RXBTSt5+gQz2pBLt1tmfCQ0M0rf6CfU
p2TfGrRcNTDCNp2zdh+7896z++zee8vBfoSkHrAHn1OVypHs19GWvBdP1sK+cyHfu7dQc40Q3a5o
5zWhCsnqFpjdnavHu1D2RaR16V2Jgk4BtactCcfS5RqNEa3yMOgG5l/1xQfad+nhwHEuhthr9E4Y
XT7Qz+Cz7QfbrtITxYHGM3lRra/7yGp5hxBpb3fbRZuqm9CtFIEA0ufRRihzUNQpw5N/9XOIFx8Y
Ofdb6K8WfSEA0+o8U0q8ddu5z9sjwltzXKx203u/pshD60km3m7Wp2GDdfQ5sbyHf1tf1qexPs/9
/UjFbIlGoeWhoZynuCuNqo96kqfGQ4i8n/BAY7nEtfOMz2mj2NXoMF/OHvh0J2VafGnRnfN9mcgp
ENOyX/W14PymXPAT+IZzQaf9pquarGgv5YKbdH8sl2f5NlaHy1juYAqCNib/eKHKd/Qoka8U5xYY
/Iu1kDY2Q8Td4uWQCpGPfCytziPztycteniodr1J/N+O7gUiojSNJhsFo5MGG4A+EZU1xtTOClha
u7iIjXDj0wtIss8C7Ljo8y0jI3r062jPjtSmVsoRHeojK62mb8Fq6o9Fib/m7qWzaulq9Szu0g1E
/XaoZ3fv3i+meYiBk2fN6OH0VARHQPDJ1KYKEnVad0JBGGlh5Ao0nLC3XaIDBAPfHLcCC/DvaatL
mixJioK0B6z9F6iztjHP97MK8Ovhf9fh41OKY++gr69G+TDLmhbkj92YICrbwNCAAHQcIs2QYc2A
yT2Wi6IMu336uVsOuc8LsEhWaFH5xZEO71D799H+MIv/jvaltHOszZ113iz/h7AzbVIVSf/2JyKC
HX3LDu675RujtEpUFBEVwU//v7KeiGfq2EY5HRPTPX3OqYRM7ryX3yLgSHp8sQUC6YQQ6DlIvBK9
meH3dwXGuek9YhTv0NAJPbTw8KhjUZdZHfy9Gv2/vVKxGk03GMXR8PvBgv3qldaPQyHdrqyGQdvd
afbmAsGFYqVwuj6M0RPVJ41PKXWYVbVgt36vqyEOrT+MvNy2YnrrR+f4hZQd8WlD3ulshKBP843h
ifVfpNG/y3z6bHenZn5r5ixTGTEjlzGAwFCCwThCvKewhfDlBmEerDidRe84YEBejquoF2mtKD3B
IJD3Lg7jzvfSn80QBPNRMw+gFlDUIZf7CGZI/FpxOwiyVUAgx47TmZj01OPc2SYR6fimube/9Lcc
SEts9X8P7v9e/tPnfluWOy2/o+ljggmzRj8zQBQO2X0bmwQ3Gu8qJ0GXHls0sF9Rs0shuGOUWCxd
WfEfilfh62egVyTvvaRT7CkUEqozpEtyDxKp171HDMErvj6wgnt7Eh+/lq2YcRwjmqb7hVvUF5bR
6Ix1zrhgEdXuEJCcTbO/7dCf342Pb+Lb29P2FEH2VzN9WBnb+GPSjgXIEi8QXN7ODLpOmI+fOj9s
BMp2wsewvy7hAjeYGtq3UeypqovISSy3UB7K3S1UJqsP2PqtxNF/w5w4a6CP0HIQGKCns3ZubHXF
Om1lgdJgBixgDpKHZuuYz8G/lnDmxuMoCqKzGyxHwkDjMY0n+F5TN6FHBo/v3YpeXAusSJPJKK2m
zkDj6bU9iotxOmnGYzJPPVSlO2AXQVOL1xUFTZhqfeRedGzW3b4RMIBtwQM/oNV8x5780HlHnv4Z
n/zn1FoKKhc6Q3yW9G+KnZ52jV3jWj4mAOFlcCiqx7QWbMnqNkhDXWiGt8bjo+iGVfYyonSfIJJg
iWDbPjw8DCnyeEKBSUsAMzDQ/NQ6JLfvYLbqy8j2v2U2nhB0e3ymGonGMoU0fi2QieiPlzkYKhfE
ctvDSf1T6TwWubBtN9y/4+oLejN4U9lE10XlTRk/zP1fcfViWPv8Wmic9EdvKuayFXa69E17YAgq
2+iCHuN6bKN83/0U8L2dHwpw1t+rAO70IsL8WsYPtv/XMtRjlsHDU8EaL1rY/85Pn/PpFA0gF6Fh
EPgH52irwocVYUwxTr6heHHxQfsJU14xQVewIXXT1rm74F+pmEpIwqCxhxwGlJd+u/ZnRqff9MS1
CjLPvn/097TWbAtdAfqumK2B/mEOGSCQ+pBIbXnne7xhvDOMStvEzK62P3Eim+QxjvEYilbfuJFZ
NkbQ+9hEk0vszQbU2N/v5cUcjt1R+LZ1BaE/+VmL8KTU1aGRXR6TA+BrxghwaJlPqVOhd//QEHpa
YHlMPRH1DW/GaLvZkSGsWA7Ky4CaMLn5LLpIUwskM16oEFkvIaoXfy/yhQ0aOwdo2dJ0k+TGeDrA
tVXd1XNWAL9sAJXJCjiMgq3fi4I8XH8/WsJcStxW+L7o+EYz8kW04e81vECs/buGJ+qJWe23mVWA
gxQkfVeA04g+izEQo6hvtvvm6OPjAwVfYFf4CtpvkvWX2/T7DTxFYvOQnZvHlDfQDKd1DFSkAfbB
g5hQ14AedAx/aRdHw8MqKPLg4q816ClnPqoE9QT/k/4WlcVkHx7XE3HnIYP17hy9+rwsGfoVMhIo
0PzQtH59XuezeZOURoIP27TVMcSUtNdbjXdCUdbu619DJFlnkcCLfvwYF8X3Hj6b7kCBaz8aZXgY
CSvMv7fsBX0OaDPSZmhBcrAbz/jHOlONpapI1UQfQDAOJe4HerB2SbmFI9japMxDJ8zOEXwmXzrb
w/63DlRPnKOHh32Bl9oPA7j4u5D4I27xfG9YiqqhvMfNir/fv/fG+Z6kEsS1aiJo6wCYvKu/62qw
uXVkX0t8adDt7lgzI0w93dGRmmeK5SbxEZlKBbF9PIkDGam2ZWDySMdgC8eHXnJgeBp4BSNmVIEk
deLw7r3Z+Oil3i4WsqpVXPsU4DR+6rURSBh1nbFMYNLiX51770R35OQffbWVB3Xra5AFhwDf0O6e
6RdeymHhv9ke0fr56y08FSuZsj9BDF5WXEuqs5kvboyvWCrYLBjCSA5+H2BojxA6Z0Rw6lzcnPoJ
TFXLyfFNtlt3MBhfn1tPfSPK94M9/WtdT2XJpZFbeXYBNssM1u6cRcIP/WUkwEpYvTPBrR3kQ2nb
syQbYAle21uk0DF7BnZJy8b+Fkk2RkfiRdONqDhLTbC2NQargMAAiBDWeYK/X6eivqoMfp+qp4bf
VTlYmXnjfebtCy6vJm0mjGm9zC16R073Gb0CZnyBTlVfx7g2ARsU2o4VfEXwVR5OnfZtwokaYCJW
Qai7sE6Vpz8x8qzCxcmT4wRH8P0oB35VTx4rjDn9csWZROwAxSvnOGmMx81h0mEIA0Kz8AyQO7WL
fbF3Jf8Bqe6igR4cwMrgMYCBNuZjtHeafUgv5G30iIFaUnyavnh9eojbELpmR//m5vEFRXdlshst
PdVlXCDatJ7w1kFp24juGOMqvOXirSid8fKl6iZAZfI7TfvRQvoV18r8rtwsCzEzjNTnHXVzsqf1
AF0K0QFCpg9s2XDrNwyhegRYMhJZ3phi6+jYAZT+yVmx8VvZUTf1N5A5ug5wKgFMIvS946+9/Jx+
rfQpGdWP59OjuCI+hi06TacF6L3xQXKTA7DAI3A/hier4XhczobgYlcC/HNeaBmoWXLSfr/rOUqn
XJzQtsrjDVbFOcadIy21Kf32SJDeryw/Rq229eZqU7Q3r/jn7vv1imtdOi2r81ncrPMWJ8u7gY7C
5FAJeyrtWAzoN5QbYwUE6Rbr5fhh95o+Jh5EvyjqIyPhzIZ4asRjAfe/AnjtLWS6ymSYe1TGIGSC
+xCSGZ3ONZIRtLx0EC8dWp7pDtErTlpVmxxnPEYRox18dJWOFH82QB9kAwQ7YjSyZ9eN141HoDzD
AUO4ffhJ2g6XEnKRgMA9PDQYCVTmUlz+99Um1EkR3F2GbIF2Cs7XCA0S3Iz//txfvzUko1RZQ+6Y
W+7fO8RUMiXZZuQj3LcdWPQLYhJc3EjIh9JBR8DpIwbTDBTt3o67kx//4J2LlOrf6zBfVe7Wr3U8
RctaSe/ng3oQu5dS8ImQ+ZPcC0oBKJoeMNxFbzxWWmMBrKXD04l8aVjaw8cwgG3q6017hzYd/r9A
U/OHHYfxwUGXYNoBgA9KH0k10Ml7k6SKAZrz5qthGvLqFmqS+5qyDrtEfcqs7tukkRcZTAS6PEiF
MXMIOFu8OfiOAa5+5PrAXomfc7yZYb7ouATMGZtyFyCpCGrk4CthGi8soLT0IMiDt16L3jC4WsyB
+X1C83bnZ466wnm7JfFAlYAI8b9XbPWKEQZ1HPLSDTXQAKkYb3hnLKtgNLiTnHVUroQoheoMaWj4
W66as/Mt+BxcSliPrds/pQlkOCEddXDgnTpTGQ0L3DnBSwuCtAaXViXQQ5vxtwi/NIHgXnjYvYu+
NaN3/hJmZzjbIMEHK1mxMwKwsMKj+88fy5PZs4ML89G7wHUVErEPHwVYnz8yQFUx5o/1TffmftTw
i/EyAtqJGst4heUhKJkdCJkDCrHiR0tcCqRYxB4hcjZrko+VYFIfTgCmt3KF8Llph8I3t3L6R07y
xya3A4Rl3TVsSdebzRSndmFloOucsNYy0PhhCL3yO+jqgEHgrlHdgGmm3QfKRZngEhZQMjRA54nd
LXnaDGxEgxZ27eKsCa2UqEYPCFxrbU+d+EHLCwxpht7wgcxjh33bR2HPEPHEj+KTDhLQUj54dlA4
iEzwdeDqIhcp0cURauwpwSB1AdPuXEHtEBNuifufxbkOy4zBN/+EI4419ouwV4kVvnDglmi1Nri4
kaKVXI8+20ZMNlgasttfmo28Q+Ja7t+f78uyxvp1/J8ab9pRfaTFGU84sai7DVhediDXI9VZUVJF
4KZ7SJhSr5LLuJMQeujkTSR7nbf8WsJTNnw6pKdUSWSyYbtTswbxOYiUUAhJIxYJWYDTCKqADf6M
+ZgQpMucN4v4Kf+fk74GFDNV0xTAhs86eKfmXbEUqyKtSVxIKELUkSaAd11+wkq434a1hyuDOn1E
q4MPyF5y9si13ASVU+Lq3zPId/Kl8xhekAawm4tZUgy4HKB778ZabS/X3RhMs0z37tGJTb7KaYGi
zCRb5NjZX0A9OMiufDW8w/zv/TXF/v3nuZqWECrXTAX3v3+viWNqFug7c00IVxkaxtTPBzrGzHhA
x0Wd1QrQU2+FKifznDIgFu8cPS7aD/gMQpJrZ1Pe8kwXoBnt0qniWekJWpy69OOukQE/oObGpv2D
z6BwriQKDtP6d8W39l++qiE3/vcUzw2Awjiq1uXAU+z2oZBaWKCqGo0jwDe7SfAY4vQqBBv/X+n2
KbKUwf7dCTHEMfzjTRpPDYByed7ryyNraO2AbsptY7SjLVpBIbiG32N/wWSPu681HXDbw/gg257C
B+ms4EvEJ4fxy/ejazn7o6fCOjKCWWn4Hzi50aUchW9yqpeNyd/v6+lS25dJDf9frLWGgtHoZEKf
zIVyoQhO3c/OLywugYj2BXfxd2IJ2WLBNbj5bUQAuvF1EHc5p8zXhZVP+L6h0niVr6IQDOtfMcAo
PAN7D1Ut5XpGdV644uoSiRvgXV7obghn8+IJV5pHVI4UEQq4MnDg6YFiiGx6aJBY0FGbNT9ntC+h
ZdIX/+wK11TirzOAejJPu3NhFHz1XYeGeZtEgz4ngHuM/bjYCd0f0uZ89T4/Ca7kG2/SClMchufD
wnMp/EdmvPqsSoMM8DU5a/uaCp9ulRKnFhT30/ThL46ebw/PGjTSqLdaLKT14sJXJiZfxJEiZDMO
rX4lB9U+bu/hfGDvJuxFzTmGU3GI8uzArQpPi74G+STx6dfinvyuK2j9F0puoJn8v+U/RQ01qU93
xUxJLiFQWfZWkCY7nOblANvwZoETn6Agj30wNm40FHIlfd1eUtptpMWsufQq7m9hfEvD87sIYegF
F1gzQplllE8QHhlt6BUmPkmQvVu1rqR5gHOo6kN3I25CoXeqD989Fe6ff++K8tRH3CbVVr0ueSyI
hoV/sMJaoSCGGVzH81KkC4+1hNkuCH8QMg3ngEVZvrYq/6pxOB9YKWH/x4Ov6oM3Pg54eDK7ydGR
MIMM1ho5lZB5qEhqrqbbFvRNdCzBe6gkNcKF57YmLwnXMIXud/JflNfASmB9bjn1V78deEb8MWGW
k4xGJDceV+1jMON3zWdB3lrLo36zA1SLg6/DNFpf6as9hPdsTT4jHGbTNuBXNPqUTYPLGt2BDgnc
KMP/056BHUMNCXRb+PjG66u2C4rQBG1gDcQi864JbrhoL7p/Xz6K8u6FP8VMa7erdFnmhRe+AXOO
Pnso+eZkWqNAaQndRMQo9+EFGJJwaVV074IXEnYeInGV01CZF7SZ5xQCWPJxG4mmtOBzH6JpupmC
waaiW5TEtcsGm2aoiJgWYH95InXQZiBLxd44jV132Mzc+83TOnIvME1+XgMVew6phfAE+3WBOGzf
8oHMNqOdhs/7Ebfik0qwqLB6wSDZBkM4KWIN81+7QVSEzqfPNsnoy3LvAEDPdHf0oaShA3VpuldQ
fMBHGZtXJJcc8b/fqv7qSv/1cSpPwX13R5bEOhHcxay09G8by9bmyA49Ikal4ZhRLqJ68Lcotmym
TUbKcZEsvw/tFa4SbOBYEtp6zkCjb5LaX1fQNt7fazRfbryqCK9hA82AZ2OL9Hy93CrRDpaDHWXc
aZogN1f9DFni6ZZZtbDtlKmsmHuWR0ew+g9uBDGzsmvD+f4RN1MbfDOC5ZYfQU9cvUbiMgKtju4H
m3PiYRhWdzF4GLmDx9dUGtdbn8nt4Mfo/O/HgWfy38ihNY0mcLqmqqMC8RQ56Hvvskqqb4gwkEYZ
COidgRwHW2giTja2fLSBIJ7BAqgf4R3jo7NrDjpkUwK9wNW1yNvUNt6K4cW6IrGCTQmtKWECtkVz
+Qpa8uGrIIpoGzXQiNfdb2onou0egBBNOujkFpLm64ewKaYy7UPX0iPIh02nnFmeIO2Lm5uMfZpn
wXLd3AD17HHEmwOci8fn/hKWMCn8tCGgjgJS+3C0AY1gXOElFxTlYZH4oKTfMag09cU50CCf0axs
oDvZsJ4CwLIw7jJNitvk7hg/a4dIDB6d1yZKXMeCHgA4VRWpE3yJ4EEh+QEreKxRYHJc1ODqP3pW
T2MsJwdXboutfQr5/3yQbtSRGBZhSlEboDotGseJe8be9OYUuoPM/cqterSUsK63y9nSBVOdzapQ
EDiYQK5V59oXLFI5ONpT2KHO6hyMdWeJUBa1TyuX7TuAifHDv03PFMzX/qO19bUaCoQWbveiNOmM
aUotETo9k/t6y8JdawUoZ2nYlFHDqxhSmcHdkWMCD9RNHIlvH8t+FjJE22cEn4svOdfZdn1K/LKn
3tzb0EJ5UA+l3E09hE36de+D5Kt2L3M6pwimAsWKmmCH+2UohHrO9POzzyysaTRlkXbwUFKyTxev
wscN8DSY3R+tKQt6kKPPZYxhm12lsEtqYbQN190zHlV3fKziMjgMtO99RxWexnf6A5EKB8OxMLjk
jwaUXUOQB1i3Rl5V+DnBfPbloLEQDZ8v4wPmDWvoVrqnb53D1sMF6bhp0KsL5C7u8PTzCkrxO7/t
LkTqKsVuVN7NObWodgIg94XlUHtUrmnwtDv/s8B6nWoioRZuDIXQPr92I7Xk4fKbP8LWmWVxgIVP
uj6rAk8fQf0EUL1zATcHxleGBgn2soV3tVwNHbrcEaR+6Nc9LTAGaGcP5CHYb8t9jM7MzkCf127t
f4rCk0mHg5T+Gtkh/vsFw3QMgfddGvIK9oSpmpBfAnqHD/tTclWq96tWF42riN5fzRaJLf2gGuUf
qNUCVlix0/RFMOCq/Wx4HFtBhiUSbYmtPcUvDlr1VOn/HeCsF3fK7zU992Bvx2a221bmlVmM0bvH
xpqgvJh+jczZ0U18i/utIFyDNsJIQ9naZ3YwQAQySDnGe6Hla3LjKLYFgxlHiQdYS2liYoe1gBUR
NGPDxHmw9AzK6ljIBlE4uhsISxo6D62QlhnnnfaYcGw7DzG85rBQqJBGseFvGpY/jdGn1PwH04Iw
ivrC1k4pJVndVtoVUU2TVpxF6FmAqfXRi2Ao4q96DNqcRjTuYEC8WkbfFzpbJRg0YVN6pfmDBhzH
NOklrtMWDayr6OoHO47rsUX7ukMW+/fmvGr14nypmswfGphF/bQwfzXIL7t6a11Oxyswk0PUCJA3
aLjZVxVlruhpLemk7drbqZj/7Tp5mDPJSfuqK2xek/neyxzToxBy1Xijr0R38R2O74XriCEwOWCB
VHxHjJ9k4Nf68KCQGVAvYWj0zAH27rWjbgSpX/e2HIWihadT1krGdxVmh/CjXLZvNHMZl92jE7w3
yb68G9a/qNX/WZGoPX+tSJVLbX9oNi8TqYU4AAhvS6eCId3EvD04xcsoDWTo7xs6F3lNUw70b9VN
5zfy68mbzXtRCerg8GVdAJfwexRL/bWUarldXirpeIE7sY+YakxPRw+lcRh0kx0bFVRNNwMv/cCH
s+FsZ9AEd5RORqyHMnjnYyRwyorXToATvkkkXxTgBqgl1WqiyIKqlbi7f60s3R/V47VZFSTnJh1a
ywvIsoI3j/8isPzzQ552wjKkUk6TezE5zBtUkiqnIjaDS01/bde6dBAhzBSCR4lZcIBV+DW8Ugkf
wLS3L2k7/SrivAMvrLunm/51e7jvCArqi5Pyz/qegnFy14wya14K7IBPpAHkbJZ/Xjxay6jh1l/6
KDdsa6EFTfag6CT+rQX1b2yYb/LlnzbcU1D6vYyfBtivvdCuVxW6Bq+pPEfzcvwgzQmgJsHbbCWH
ru4Z6+zL8psz3WmCFezXFDjhOThNjp0rEQhroXL/Y6reCOAHaFumqncX9QVlKsPoicpBsdiNKPb2
e6hIVZD4BT1Lk/krLJvo7x3/QXr89ShPKd/pfr6Yh+21mDThxyWeDrqiq7lZz/x4dDE/shY3ZgTw
JxyaX4hVSP6bn/9ioPPPq3wqj8pyn6W1xM/PK79xcM0gDQ9kWv19hBlo7nQq+rfHuDwhves+uvf1
lgn/1auPzm3n3ntFZ/D3el7VwHz6DdBLpgY0+wfS+GtrG4q8r1Sj4IRtIByHmS91JdkpZAiFMxBf
J/cySnwTTYn9m+/7Z3T1vBOMW5sCDc6t8QOJ+/WTswaiqrlsnml3oPOtUThzOdscmdBaAhuh1EiY
lOSfdVvzUj/r6MN3ecXrJZgIfKLRLJrrTzFmb0qpWiyVM27UtfcY6yeHtmNnf4L4Ug1NSCV5l0An
MQlpRo0utTSMBxIx580evDoTyq9lPEehvaRmpXU/T6QMzaRj2Es9WXcVeikCkj/RQwh97rt7+6cQ
/8/7//VTn2JLnR33133NTzWRNNPaFdWen7WgS7RVaMqInfTePOaLaguw0/9/289ZXN0oa+kiHrMe
IIAQC/lf6yr457AjV1ZghrXkkPvqqGW67475q1cMlBAXS/qGKCQ+Vcjn+nSWs2R3ptKrncfWRVwH
beSFGel0/h539/PkE7/fJdPKi06lgfmqBeJM5St7TqYrq8rr00HPOePyzwVLNmGPS3piFqhSaJLZ
m7P0CoL8+yc+v+RbtUx2uaTlE4pT9/iZdG9MLn+spgRWe10yMfzGsULvgY90m0FmTwDkDwacNfoV
oru5pH76e+NfTfEsSAuybjYQx6ZF8e9VrsqnHXOtMqOkQLz4SFJLnmF3xnCsJPDw/UOrnUZdOB5C
VKgbowtuu9YbZsKrNJVFMExEzLchY/jw7yLOQos43d0ytoJ+qmBPCBwUTW3GwXccVSBnJmUk13MF
5qPROTp0QVNHjoKZUMJxBorSoj/r4IxtZ2W0hbiw535qtt99Jq+62z96OLLR1HljqshZfsXFQpZg
z5inbMJ7gvkErl3DQAVtsNvJWUbqHvoxiFc6Ubq7dYvSN/eegfTXvnXChgTC9fZrDxCMIXoS7/XI
qtZlWMip/c2v//7Owz5CCwjMfTCZntxXias2/PzULrZfZtXe6ZH6WGlVcDx0TMTzm9PLGYzL6uDo
JwqtvfSNej9SWvrFCRtk8Oja/H1UjBcx4p+Hfzoq27OZGto+zSbaCBgpKDWhPGbK8fERbQuXC/vq
FqJcUBSGoLJQU1QI3Qv5c1V3xg8GFTWG187j5N7uYuKpPBi0w6RD5Z/W6Lp2b0p/ybd3b0Qf9xJh
JypuE6B3h95BuGlGGyYXb57oRQrXZCNxr9XQuNSfL1jKEvORYK80yZtolthH5FqEgnfZ1qBOpM52
ST8krFPvyLnU7SN3DAR8/qZwNBDaF8fCaebLoCuE2srXcSm4+zuU09oHRLnCJsITEpeF07jasurR
RSs60pe5uqPoY+zd8uTcge/PSghyJ+SdwtusgoK6KlAZWb6JPOaL29TE5E5vynxlDZQUn1Kbe2Ua
xQFGxkTxIcI08CMf375TOBl8OVHmV/4FShn/LrR85P8Ck+RquWeKbTrX6DEut6BMsormNJBAFMNW
dNobiEQwG0SMZvuddotxGuYR3yjgkW81picfFT2EBSvkL9u7kTG+x2U7OQXlxT0roUJ3U3fyj0sn
6ZjrIlymrpkCU01DaX1YQ7fXWuwFGs1ks1wEmn3+3l+CQ4+pSd1oX5katTEVVkKM7k92Dus08+SO
iVIrYUD88wORARptsptWnpr7yFycBiVUbI2n0SmTWiW7gq4XrJ1ldH84N9TzFecCiiVMO0zk96Pj
Qj45CsUW0iJL+1DxNS07WptfyF2cJEh2nybZeLvW3evnY1V/UQQxDke2whoqTRuxmTiZ3Hb2dUMz
7hsy0vKjgoqWRjgNxEIHqrBV0zG8pavNqTF3i6LV5GnP/F8nmjiICk6agpA7KMbSGj/E+IDmdqS5
Z9NGx9gg70HMQne2BbTa/aboNflRo3SyxS+0JGaE6NwwROvc6lhGp/HwXaQuJPr2NaoIJfRgUIa4
9Zuba4CWWZ+GZYURFILT7O1yig7AJ3Mlwf5DXeIYFFHSWk5K/xTUH8uesTGjywTVofkuUhaZ3whS
gfi0BuZ42T8jHtEiQ9S/ksIuxiUtOiO4UzBrK6N77PDezNy+9sp4C1KIidaX1tZcfjzvomoR068r
6L+ak4Jy6KYL+SP3ik8FORq8jZ2CHorH2B5qsp7bs5ufz5LB8UDY3dEx/Lz4ahMGL0EY59jEozbP
QnT/B1f2nvftA6UdyzMNAKm6NrqHh6POYUsjeXILzA8NESRSfJXiGVARqqkQLhGyoYHVDI6GVwZ3
ywZC2tcRiNvZDc3Ragd8PI5Uj4WyWfZS+MakZ2obMVVpc4hV+N3ASg1EpGRHGui93bzoItuWF84J
RDLql5nTAHd1ceTWBSHVyZ6BG3OrthUtt05CievdW2qnwL7w4CBnmJBrzymK5HhHpsDjfGof1tU9
bW50oWW7qANUIK2bYL1pOHCJTqfS3y/oj1jujf4+ClQxchH32ZUVfWYMezoWkrBopda2aB/GUn//
zUJkLk1QWLiOZuiW2smcQgtmcepT51sIXCSsEVHJkM9f8k/E5kX1mQbGJl0vV1fMnWFSIKQnty+h
OaCJSynKJKyrfJYdjeay3XgAfmpZ7aNv+nDk8jq4rKAnt4mcl4ubHP18eE1t1EWAE5COrMvclzZF
hwoH3O4jpalL09dicEm3ky82cxRGwVSIyzpsQvFD2Gbv8Mx5aiueGtIZvJA/7pylaheBFBeDOrqV
OJLZ12Ea7T4q4BXrmlgzSVHrSnr5QppoXjao+vsxPP8Ony+KIgXaHctvdK8Gj3U2zyNep9o9f+YQ
/PtcGcZc2rLX5eTYkkNyZfBHjopOzaxGQdBcsSeXXuKU3UuLZODhXoN9t/y2EvcS5p0EmZMu0iWy
e6axuUdlQkM9SHdTanL0hWdWv7F3Llas0fk4e/c2L+ESHbpSzMrZTbW1balXAXzmFnqDZNdNcSH8
W4FwYVhALPACBmH13Dk8J0l5MrHfmyy/a4/qigHntrSPi+Mg7WpQK+N95zBYdmtgF8KGLy1s7rR0
RQvfXNxlyAlGxN9fPw4fUPwDGRR3UPYv4a5L/GFMLrca/j7WB/n4PqyaRFc6/BoHt1VtGuGxQSZz
pFGar7mPVcZ/HxkMOYPLd5ERU9qS3/wwclvq1V2lV+hu3q5K2h76tGohrSMHUFvEHxbDbr2HNCyk
8PSZhgWMh07dW0Zgmsu+ieQBcHYJPPp1y0ePIqafkNdQ05t+ib3TzOj21X7ekiTnOHyMLxCUJvdg
SyRqVTv/1kENS++lsdYufU4jKSqjJWRvulxSCrnOejvS3MsGZCgQTY8B+7Fz7yZDrb3tKUIOdZr7
5Sm0vF276RG+y5DhvmEEp27Vh+Yv+fs5A8DoSl9RdxjmaSAKjq75WZ16TErQFOAXyV0Njv/01DkO
DSvkDM8p0ZR1QTcXeZPWtqd1kriI6oHVa3xWYRLxBi8XIp4m28lD5G9VO+P49vP2rvvIQGRUofwB
5/CS4a1g874upkPPIXNlZLW+iod7qmgX+TvmSVwWpaOfHbBLS4nAH2+lWFeCEp0IE/GwfRIgsqoh
4CIHkOOYe+63HtYnTYZWg4xwuUpu7pGQoPpmHUiq1wT5HEolsl9D5eFmeqQNDRTVdmH/jr062Aia
wSd0PzKiDlOWTv1lkYXhONjfDvV1YwsKyV2utp2yU+tO0XANOdTTdgP9iLzbqFpHRHiX9o2YXUwP
Wqwkg+o4Olit3SU6srA01O7ulnZP4cuR2c98lTGSZB+/DW6UM0MFWmUXpxjpdydrNb5ukPJPLkSY
yPS5Je7rup3MywGBR51xFpRJhi3dSPGOMynU1kok+AkX55w6j4W1uUcN1b6eHUYU5kzqC90QoAb7
wQN9H1TIwTPdSShxs+APY09X1d25rx73UFIJRdLNPcnuTrHrS6Bc/T36Wjvn9nVpn315hVjq9N5m
YgJuhKvqnDn08HKhAXT+un1hH1/a24GEoNjOFQC8pX0FQEpzO7g6j43qNmtb7W1xFAGwCDPR4qx7
2/ACFt2pjUD53MbIBa2rOGisia330RH9uAWa9XJLHueB9XEmQF8X6XyvBiXzHpaxcyuQs2BVeyTD
xmdjZn2c3KMRFHfbujuHzm6zO7nQpgt860OenyeXYWssGbuiO/km2f9v+QJlSgQ0HOYFrUu0IX7V
bhcpV5vn7EZEG+D6iSKLFRWI2SkIRCSh/Fm1CSfxMhhrYSNCL5QJ8alTOpfIdC9+s/MI0P/IQP6b
kdF5xCQXkRzdUQnZhju6cFZcBLm7j67IDTS8PLqEpa+gD3IJ3zzFf1vvQntHx3AZqXSVruC/T5Eq
jaNcFtcT8wl1iyAEPLD2ckHOqboGoa9rcvmtG/G9s4vRRhEKw2RAiq+ABUAcxd36EtQYdBKQ67v4
yfjcdiwHTZnj58G/+QVx09GRQPm4RFUH1blVhv6JOkdOGMmorN18U1KClf9vF8ZkgKAB+DBpN2rW
U38tueeJeW7Ip8nUz4nhVJTzbD53FUANALv5J9IcgFD8m5O96t0C1Chgji/7FfgpM9r2IugX9n49
vnzXXcnefiSAH+DJ+tISbXjPsksycyE5fcJ6i2vLM+nj0s2clm6j8B9ghNzq4pEDFbV/8ahcz5bb
0IEcGam/LUJyrjuyL+OTRWex1YxG+CGOkLUIsEwDJSRIfktn2/kC9tw7zG+g/61o1xs1+zgjypbf
cHLFv4RWxF9gO+/hBnqutcUqFJrMSGQn3+k8d4rOBgZb6TE5j0yvunkty0WCH7TbPqxQ6gKokiAp
APcy+BIokrk2R60KR1mPoXjP7HToi0AjBwmy2IXCtjwQuHqMBWY6GHEH7h8lBjNW6gcbWPZ+DJxT
xUzY43YFsU0rg8KNES0PGU0lVN4xQNM0b6pBKsfRPpgLnxcJSGUP0zpUnAXDD+GxcDS6tcDNINcF
OksQcDq+7q2g02h0tY5DhqIPoZWu+Ngm2q0vYO/DwdcD7wRgWZbdajlH1yunUJfhB2Efarg8lrWe
i/aCGTftw1cP+APKqxMxYZ1T3y0F2kO0RMmZo+V3BY1PgMMAqOYRskg9gety62FGBLv5N6cZgqQQ
BKAqVGzh/ODOedzBcTaw+mKYSfb8xVvuyEAFBqhkIvHVmudtAWfjzfBUHX4zdY/PbAd4LpzvAYgn
kCetOTYu0POP5AJDsCd2lMKfWWHod2dGHfF7bx6/Z9VcsnytxbjFGfu9JnN6y+6tfJR/MSdDtC33
Dkv3vge+pKGjPrfWYKwvwLu9BQzlYZTnHqIJpyDyablpmZCNB8hCkMzQL5C9jguT0R0ZRNJgMMWY
ye+IMvBhY4W+UoEEQKCBUHNwbwhXuALa1sT8EYE8DAPt3habHtVZCeLEid93RJoB8bIomQwBZiq2
GNfDZoHG8WgGQCxquyxoDNw2gBkBEgk/gO3Ws3okeWkKrRgZdVfeI6dVKeK9nkF7kB3aJF+1rSNr
5ia9DdcgCTseCUWA5c8nNAZlb3O+kumPPU0P0k9UXm3AaJDHmZ6BarLrYWrv0NNzEt/JJqNwOUxg
SRxHxNxwwDV5cBDSR40OuAUMswGg0xZHHFl73OilIXlrCNiyN/RXi44GWE1luowMp3NGkxxZNY7R
XKBOkAmazgXC9jYRADgBg/s2+zRAOTx8Wh1DdW5GLJ993ruDTQShyZ0P3NHRB7B94EzdWptW7k4b
lGF2a4ru/2bwf4Sd15LqStatn0gRgJDhFpD3+KobBVWrkIS88Dz9+bL64vS/umN3RDe7VhmQUpnT
jjmG90tFshxvNqvGc5ybFa1+Up9LeqPMyswfQSIjaGAbILRaPedZ4mzgipSMQjc0qNZWjN0BbKOu
+Od3mOIO1lnm7IzCF+WHBfrjTv3jRMEn9mDs7DSxawJoIiBJeAF+YyDfY0XW7dK2lyV3GEAwRD7p
kxMz4gdS0uXGcmd8mwOdPuQAbfKPL+wrW9WhWjHfKMwiMfQ2w3d8mt7DDYIvxuRWzphxOJaZXpiA
HqOd6DgRcgsroUuMKI4YzxnJqFW2DF+MhR4zVMbEww+D59p9RJypbAXCWomEYIM5bJ5LZncxWBEh
MJ1JKDmu3fyLChyzBY4DsST1H8pxhlUDen2fjEawIQ3Hj9pp4Mj+cN+f4dyvwAvcl/sbdPiUSASw
lZHUw7Rf9gcaxNDTgbdPF08c3/wnN39YaNiCgihHInwuRjPRK4ClmPm3+xyglT+XBzPf5aeRIx3h
ihoEOQxP7rzuCUFFKdO6A7UBh2tcDUPk+fr8qCDIshz5MMbC6ofKNS3K0TJUXPJIgIighEzCqgFG
qrB0rgNUtJiGAKp8bb5KnRVSNLQfvpzVfX6BNwimne61rLQNEXu/nB0La7BlcmKh6yAOK5wl27iV
FwaTUwK5/kFJZKxA9n9xttfFWoqJ5aQFJTuSQ86eyXihZ68TWbJt1061OWl6F5y6z8UtnsAoMj/P
Fs/dfWTPkCWs1n1+pEDyTfYuj92LZvdU8dAGaXflO65vC2nbH8RoBxF4uZiwVyjtIF3XJxiSgDSm
JEgWEwEguuGp3C7WD29NNWHxQSPjnS/0pzmcbQ3IlfHgvhRX/VNa2RYIW29RQUVFfaUvL0hHELic
8aCLiqEuPuNNP2ozHtEc2oBhjGdHGGwvy+kNfhuw+bx/WIUM/97mvo/JMsKFvHXDLP4oHQHCSSXz
sgTCdh6+3lb7wBB6eMcflRWmEjjv5i7wVhfeogoYxTtkbOCBEPKII9qgdiKZcoCYAk0HZQHtCAgQ
AmCy9ZYpMDFQdttc4E+WjLchL+5HpXJHUtAdMzighzlC4yWf8PhVHETFww395uj7TKY9BwAbT5eC
h7GfctnGcZi7C+zJafvEC6+HrRBoFVQjTC7pHlOO2EL0AV4HYLgnDIhiMKw5IvpcACyGn0Go5NIk
erhMgzmv+egL4k+qBSDDQcbXKFB8NUHFNNg6afdK49+wx8mN6SGN4IRxQ9h3Tpk5+WoWlF0gC95z
iyFyVL4CpBwE7cfxqHrD4lSYf+yrNE8yptAS201H821jHCnbULJHNDqfnzQnqQ7e8nS3kHdb7mie
lnNp8794Gv5L9+r/Ro9/9Umv97x4ZgpVCslmtHLBeRbiYqUVQz4seHgLzqk4paw98VcWsZgkWcHu
n4PyX4zFX8USWgioJdAqHzHw/Vd1/ayPy3cm9+32HeH6XnNcCQVOc0Pf4Iwjv873c8YG2cW7NwMo
i6e1xX39r1Gn8eQ/G6msxr9dxl8Nmtfr3OrnMxkOMEnmIhSPyEi3gs/35qvqnK9rfJnf03mkvb3s
vPjCcxxHC1J1xkzeaJjX4efMi+T9OXp6hbGanRdK6uGOAYbLDKz2OOXzhvEpx2Hb5UyxtoY6Iv2d
fyvJSzKRk4MQ8RhmENACG5vrxXyrMHOHDqybC+VZpqzc1xiGSKrh62Y+s8L2Y9t9krRsXMlVThjP
ZWUDMGf/XH/YjwQ2WWGeToSaaTgFu7/AjqAVA9PczElaGXElan7p8Z8f5kRkUH8/TEZ6BfcpqOTR
34p9uqrl+f05aQCgo5FivH4Yd73aMDxaT1dQMkhOuSxNsHzWsJys/vnD5f/sSKk0EP//h/+1oS+y
rHaX8bvZTi1krb6l6IpWhAxaT3WQhYDI7L4Q2Is7dZrZ4mF2CyxgK5DY9sV7GrMYBC+Z52Qpxf98
Yep/qQf+24X9R97ZXQt9kqqsyhvykIdFh4udbjfwiUyZZSYJYFYXMl7clf38GC8l40szy6QGVSjw
6Ffz6V+sPhCY89LJfMF8TAGQTLtIYEJmkJ5C1X4K4vNqZWvgwxawZaMKszU18nNwDUZfAkH1z/f0
q8v795NGHwLkATKyqHX8tdjZUy6vt5y2M+C+bHf14TuBbr9IAJqTP11o8J6jltbEVx1oEOF3Rr+Z
WVPqllI8c1jleROI1K72BM8rLFSyO0veRASEC5BugtmjXpu78v9KmtX/ljP/23X/DZiYadVlWqvX
hhGxsyOtm+Xb06GnVY1O6Dx4j1OaqIxWP4yHK5uKDQ/r59MGTuk31J11ow+b5Y36wC3ozBK6mD5I
P85oA4gKlwfn+pQg3b5677AwGrMwyuCNYNHmBh8qpOaOFhbWG8nC6tRDmN658OtLTCFQufIu0NC/
rKl73hRmtdKpb5LQDla6AqfnsBGc15+n24U9NLMaNW1PZcvKEDAVNkrIc3Vxgb33Qh4xtjU64ADO
F3f3HNJxqc3cl6MjbNtmZbT7hw8v23XOmNSiw7NrkCfR3oGTZ2Tn1gOQYBWcg2kCHZVDKkxWgR2c
uNAbGBIdP0eOAd0eKJ3YFXIVM6oa/ZdOA/Sfd5cq/yJI/mN/oTwJUY86VUEx/d9azXSmldldrdvt
GewtJMN2ltDbVF3Fa6KKk916iNfStpNWfLsP8rVEgmTd6D+34QCXVh2+gguw7rcvHeqV9D3VF7Nv
GhB3iiG7S4WsyPtbYcLhHU/CKXHe+rFXAziedjPII3NLiWtv8DNP0BlTXUc0ooqLUIcaVrKL49Tt
SG0bKmA3tn5vPZ0ifLjlrghTK1vdfY1Euz/N1tOE5ocG8bQa3L+pnjy/i13JhazL3VkISPAivqaY
XO7K3Qzq8V3LcEBSUPFbw1utMezK1+R46/okXvNiPknG0fRzlOQwA5CypRSzbiTdL/e+vBiD+fsI
/RqpzbPRBblzdR7uKKw9iZuqGDoYwW8rOzIiQ/W6jEYw+56th10ZFIEtIbb2oqBXoL1xBZSaLqgt
06VMoZ0voQlCa8am7L7pvbP1+soTSMv5+wre5nNQryd2E7wQ7GksNraleswLLN9+alUL1WuX1Alo
S9Tm2XnYUxv4v/2yn2YXj2zpT28UNiEO2505Crqamte6DZKByLLYk+2McZLBfEJkrNk3CzklDuXM
rENq1sGwqe3SK+3SLrxSXPkKDvSwRHCpDBsLaL8Lh1usu7U7RIPP0ImN0rtH28GBb8LSrJq2ucjW
S/tiacbFGvzWZQrNoVYOv7QadMurr1qpW3pntIxvgUyVP/XbIHWlA4+ZbVnY6Bh4SHu8grdH5d1D
CdVT9mXSlug49D/vfbt9wn/VLguObZz61f4VTdelfznkO319Drvjc1dvqrA50s3fnUNI5KNJpKO1
IYf6JguqffM1iWev5TTuvrq9Fg5f9RZL89y/38vnV/9TJOOvKuL/a4wSvDwecirbnIbmtnev8CSP
9XnvDsRu7vQJSJX2Dc2b+O3Axb0SryrIPGBym4J1eW7GfiUL1BxU3eLXNO8R3BLZZySYPxF/WnjP
TRN3m/Of167b0NqiDbXTT+2qifVTuRo2ABQeO/X0Qo2HHgeSPJCmHW/Hc9wfJ6fJqeAw9qtHWFKf
CG9h5qHGsxngaW5D7SC4vzdojD6ZaDiWvCWFmKmYx9I/21N2rHej03nDD0fC6QyUzxn6+m7QzaO9
dqTlWx+pdDWkgaKa0B55UUR977YDNKAcujsje5oQkn+d2iPfao98qz22R36nPc6+Sf6Vw2N3/tNw
i+qJ6KGYN5tO3BKYj50MfOCgEOyBzQHtpTu8RX+kcfz410rcdsqBi1C+R6cpZZ6jduAvtINCZbZ0
eoioW4Ya4897Dms5fzr75tOVAx003o0vef29YOVAf0rXmXBrNtPTY1ev8o8qvuy4SPlwjqek3LBc
7riNdseY1OqyK46iH3UQ7ejT8yBPDdZlQruaEYUjL2fe+zUvxZf8j5otP+Z3//UTWawHX4o/qY1/
/Uq9479YSjAJ5ZEqMItKVxeCo+PFvXiSp2HZdHcWgR4NJkYTAcpye8wNCGdmoy+uEtU7aR0se0O1
RDBWh09fOaguAfOG53+gt/hEeHziXgL8pAODjjHzGUhz02Diqq5sjyliy1Hu5LjoKY54YlT+OGp8
oSB0ZQzqbgIqwPzCR79GaMnSA5Sd+KDOmYCeEfwwOHFnkkhmRoA3AclRMlEkOYy9EW1VMLOjjOkJ
njfA7WZQHvVAjuqTuC/W4UwTg71Gq1VHRwC5RXAQ9s09LyDLSwMcUqIglTamBfKylEiiddGGY3tm
AKFABagywWD6TyZClORiqmQJNEqA26ROCudX4wlZjT64BMq+i7roksCHj2RYG1YbyMnN8x/t0Gx4
1MqhFzta7M7sbbRHdhTCUpKhfYtC2ffsm23+OmnfD74jHwL5kKMbhiLboT7y6GsUqJCVqHErLbfF
iMjnONI/p8lsfTmduXY2Bg5NoW3zcKf4iQcsY3jUDRYY8dBLSLWHiQhswBuDqXidmcfDRrEfVrcm
edgIFn09EY9Q8y6QPk2TNmzdsZ+6Mxxz4wujq0XIUYllt3FBVrGKng6SbtH4gBWPFPSrqs3rxBO0
JyHL70xXV7O2RzRdZ8TueqIdsJ/BaNfEiJuuSrtP0C+IFb9001hAgtpgWNdoGhTB3cOsleg9Pay3
/wpu5t3r0d5DOSu8evcvmjjdlSH/YV84BTMxnV371REQNAqOYRMyqenPgmcycl5x41lgJpUVpZRu
P9B4/0g/6EFX62p9+Wm3+VplmBDu8f0tQNgsquJzPNrJ3vOrSN4epbjL9u3drHrLj+2Wa9Y/8nUV
vVrErh7BJxbYGHs9ggQVz12Y0ntM6OBd48z7neF6+/fNJXwcu025mjLM84Qb3hyECqjZ0GV4GIoJ
oT9ArNStV0//6fer1B14j441Uk/soFO/o7xczHm0h26TIpYl2+KX704NPK3l7CFBsgEGU6OUMEQl
x/gSXsISZb03pdDeGyUz1j6LztbTPzMdPPY55tFr12zIM7xRMDOlA8OzT+cV9OihaR60dzsYvgwQ
DEhfiftsqa343Lv72GUr5bsOz3Fhvx0FpY/bTt21rmZn9ttnTtYTG6pNeH1SK8Un2ANL0Yazg+5m
3t1/7biD+IGb7tYZj/3Ncy0++6ANukgkP+/9eP/cz4BH3ZgP1bw7jrzwNDzwfS0EzBR7oLUBUIpL
v1B69IZNj895Ov3qLdhWw7f/KBbDpg2nLB5Wl/2/y/+wppsB8r4Q5hm/4QmP1PkVj5B/XMImnmCQ
R7uaP2nEn9THX6dTiUV9oVU3PkxrBkfwSPnmcaJb0+5kQczJoWbeLcbaP/MlPx0fkNjACEO8xwDm
sd0Bi2H2ltd6h7oYZqhH95CjzNAsw6QHcEM4PLg6CAVRqwPt/V3ungi88XR46pdT+vk8cOzpyL0M
vkJZT0SOv6FksUM1Q1sTgxI4vqPmMA0k7zeAVLF7V5Tr9KQ+9jsRXGkM+TJ269wSxauTy48IKy4Q
K4vBodXYL7xX2ETtVuMIEHlX69b9V1TwOjY8u9u2DJ4e6nvR25mywNWfKq5X6mkGCoM1wLBMdjcW
8XVsV/XqN3rg5YZQKVArNtmIv8m880cflivccCxc8U14vm5Ti28Qa7xCWDoJcbie8E5883sdRSJk
4Jqo/Dzz5Mflonfv697t3Q6CbgG8SRiG/uki7UvzxI/ejuxfVojRhMWMGEU/NbFcLy5ic2zOMihH
cIRvXzxocc2Aojk/bSKtCkQDr3uJNsia1ATIHwYiA4WwJRehe7xv1oxTvffUyLOg9qdenjRuH49Q
pZQ+C18JtM9p1IIQeC3OxyxWI3VT+ndXRxXr6k7WKR3x3izi60kJdJ+OUxHALUpZfEyvr/bxJv7E
GYezEAviZc4skIOpwyxyBHTRRQnJSz8q9Fg0dKZmocwFvN3bIbXlVYa46MMHu2Gg3eL2TrmRKXrm
HpjEBHU31D10kwLwMQ/zUBUCI2CtpLhKVPvmEJhG0+jxrQVXN+VyW/92eFsF6pqFkyLPJhvFJrVv
MKBugZuHUlL6Ly6FgUTxgZa65sOjkq8lFzkqQ0Pea6Aaf8h8PUIzbJfbbZyCa0TyEvnTh6O4UvCI
J87EyUl+b5BXkvjusniWDKdql66n30ImDf04C02lGEk6gCTkHoluSkl3GkVc/x6z74GRpgWxzVDY
bGMwBsbNbP0xGjJQXRtr1WvCAS7oizO43CPSuWf3GryDG8Jw97Cyi/jB/c0CikL+hADT7lYPpwuz
P1pS+OPVm87+hQGeYvkHNoom6M3bhtQ6lE/15nosY8lND+VGS0bfjd3ZUvJ27+4o1uPL9mkrxiS6
mYIADqqqw8TsKBMAGQkqRtMZ23WyRUl75mq9nDxAP0kh+Hh8oY9FEaWlWDW49BXMPATMR4/QAnVz
XoC0s1Es9CerAU+a+71H9QcIYQSeSF+O34vyjubQ/ZjeFtWTKHPJFxKmRV+8cmMKCA1lGaLA1WRY
DsccSjhoWBqGyJYd8t+YrdW4XtabdrIcM979WEo0+7BbzFY2xiU37u9oBKgZqAuhdi5+R78Y0ix8
a8siN+p8KfP7RJPDckyEecygZkOZTFtUgAzIjqNGA/ItfWZ+GaSbEYs+nEpwosk0W0owMFRLyK97
+IPQFIzGn+9k/PmK3uHtA52/8A6/e8zK/pmt6JXhgOzss0iksPlCZ3E7fEkrbZX+Kba0BTOVhktO
jHYLRgGqWM6VnEezxdfCH1DPwRIRmD0Cxa9tRGa/0ngaZ/1c/3juLz8zREYuyLZe4cEsg+vXeU0O
yVCrEqZ/1JjDipSSJ9OvHDkVkN1RXJG3TWLRaQjTDf8BlcW+3/aB+LSZef1SVuW2W9cBP5t+FFsR
pOyv+8t0OXzpD6yI0N+E7TDqty28UQ9M49UhqEOzc/VA5KiJXj9tkn3KDBZhD2eoYNaf7HwX5aJ0
0wkrlX4Me2be7l857Hv7u323mfd0Un+6FLT9alz/9MHYa7dXj3DHm8blD7Cw8R7Qd/Hz6Ocd5WwB
1jtH+kdLI55fRaQGDF+S+eJPOi8TGpus/5RmK75wQTMqQVEkOO8QOlpN15Pomi/udCwDhBq9sZ2v
J+Lj15lfeYyiRdDlYC8oDS8m63Hypp07C4nXMp8O33StGGNM2dtK/RSqxAzVIJWNj4QV7VBwdFHv
c7apIj7sMlKRJ9YC4M/FBjAiTiglGX97KjZiAtzoFWmBmMXKw9Qeh0WAchMHM8OaTbCMKE67yE05
Kd95IlM5w3ZWx97pfXVdill6BlGnTHyKWrav0o68gTsVP64dHeSKPYYQZcrlMHefZM6YMWIF0gWa
+N5rT1HRG8IUW/fA0s6QEceqmeMEActvPZIR8t7JrAEmGdJd3SdBQJ2qMhoM3HSJ0aWvC0wXK0Go
apfAqSZOH5SuHoPx9sD9J3qsI6MtQz6dJzJFFIS3HEo/lmQWFIpf/st/+NkfoMEnKZkl9524xNJp
l3SnLsQ/82HHoQUaukM8G0e76wTffEHBsrCunkImQCkCEU5WL0K024vnWvB0uQNUR3WUQKHZoqU4
MVsq+1SAkB7s/YcjG+Q/AURPPLCxS9+WSk+7ES7vudj/MOWLi5isC//KO3Ex/L2GulBrYTUs8OnM
RSOIszgvJ/g3IYFc+ze/3VycczhOah8XMwbFn/kjp9tz0FH2zAIxjg+9tjuKgPraVQhbzTSSEyVA
LtSjhEI7vCAkJECw37wH17ue2jd/8q3yXuR6UWqPosJvDzDg7KRPfa2vcdXpOl2jVzqKwMtXnrYd
RaNI+dT9zJc+FZ5Ftc94Pe+1FfIoiwtzr11cokAlhTUlpgKnzdwDSwYTCDEyAgYQTskurtTOgsYr
2cFlABEoIrFsVl8RZKAeswXW07pbwvlqbJRXzG879Ua29IhlNKff6VpOuOZ0rUYV/rnwucxI+kyv
sG1Mo1zHqjJYAxXYGEqa2VYONP5feed9EegxDNUWWGDZRw0tyD6Jmyjc95g2SmiuttIF6coavU4b
vU2hfcbjeX2rnM/mxHImo6jxJs2ilUhmQe6Lf3H/uvOC8Bw7HjwOCoHJbJv5/UFOJpGGZRfPCXft
vFcjFMdEvnT5GXsPq3DvC8VS2OVMCrnpcsyKMeTkoejKaBjEpTakWrTbkRA10CgLB7I38U6ZowWN
LcIO4ly/98UJmmF1Wn9qvt2Bq2B1ptH1pHHBs09OdPjcK6vUH7HntOB2qNl5GTJrpXthH2cJFt2T
l3cOmx6LD3lSA4V2llPA78Htj+KlcSX3zKwHEQEhjHFzxoL+583dM+iB0GdJpEGfDmk2F/vhvFCH
7FDebJcduspj+LVVtNNkC43gYGzBG4ZaoQQckgE3U0Q8BVcjrYQVfvE81WgGZ4eM+Rs5aBy6zF3s
MYOIHpRwyd8Nf7HfI6xDbMRd2Wz8Y75TLNk6r4gMEnV94dpHUctddpQlVU6pzCyGgo7vLMldcU7P
4ei79Av/mYjHSIwYKKFIb8WtYHJZ5onDvFWUbXDrr4OS5LvK6zyerTjaIuxDMEOLkYQTXF0rwjhz
RuOG1EZ1M3QmxUM7r1AqX00Rh+EX3BvUMFNnsBuaDrnNrE0AQB/bek5e3nOhrDog3eOE1cdyMAlo
IyacrxhP8gYDh2XBW+FLwehAjBwh7+kjruo1gbQpoiJiztvvnTpuzdE+W2frErN9d6sdwduyjmXe
AzJzBzn46Bq06KrD4eZROLBl2ifwn/FxqlP4cJAFVLEYR4dwZNlHE/tsVyuJvstzl8MJox5uvv7N
QUvqyTJfdUfixEj70MNqS9lxnhGLdrZKQF/7RDVMW1PwhfQCjRxG4W0tVHhcctLx7YLlV33GgSxy
VY+hHLEuWiAx5sRpdjTWgsAQk64Y5XbqcLmhPm99fS2iXo6Ax1Gwz2bLnqmpKUyXYPacKRJ/FwdG
EvKDpyet3tTE698+4nvVcaRFgNKyz2lBR3dvwCZ2BKNykJqTODUHUegxGAlKprg2XcTUwWM/ofWE
ZINBScz6udupg0QS/6ShS5ktA+Slx6B6w8x9405BbVhkfwbZjK3HtDOsN6tO1I+8ZCMoi9EXeMK4
/BRk88sGJ3kV5CngOgrgYLStgoEP6rdMIpm/9EcBTES4UJQC7Yz+IUV0pNO1jyoQAT8j7LgHEeqn
QmwRB8FOXAHkCHpjSnN1bJDuIAikImD2siE+w81LnuLUS1wJ/beX3/KZN++GiD1Qeq4r348YMxGa
hjQ2EhqQNrK9BtE8n1/GZ1gxnmzZiz8CASiF2kqx8oQhlOjGA0o5xCRBxijquPfrno1AQCC7RTwB
PAOoBSsG2ZfVsxMVK+MnZ1v1quDhPXGTBPZ4AqAiSNveA8R1aavkBicNhDltCoc5KVKjxtDNZ/Bg
G2RWxn6dOqWPwCQm4kVuQYcMyGdS/xRwTPzp/ZvT0+BhU6KanG2rvQaKES1LnhMKpAp1UhWHprKA
OiozZ6OIbvbNbrYvEx14zukEye5prG7kUAll7JIODI9mLoyHg5CggaLvgTMTw9YKjXS0z0GMlML8
ogYP+JIe0BW7ib2j7TtjwxB/LaDsc/bkhBH9zwWmD8TPwxtZD0/8emt24cxt3PfPxRHcijZIZZRJ
LzgHrgZPpiQdBwggPXuczJWvrsHTwGVsWhyAyGgZeLVVU/cQdnUv0cR7M3BKH6UIBg/xJ7cmHyK6
xsDB1LZ8u2x3dq9miO3PpSZTszHGpFcDWep0WYXsOvO+Etza10Vv1lEXvLxue/PSsF7DkEILrIgm
vFZbeAidIbgT5uQrQGsi0JoiMaoEzJMwgihxc200YTxg+BrsGjHTIkIime3S7FWUthubBxWN9ki+
GSoO8PElKrITD7dnDaTUUHUdK9pFpEM3dDULUnAiZ/f5heoaVZo3Kb/GOIPd7aDjCrRNQ/5eUWlW
nfPuQpgqZnEYgo8uJpmTyzH2Y0gWJ2ZKQg4j2orthEb9ZYk051qiYXy2zsbUm2DdOhSYZXRNkUjF
HtFP5nnZ9+BCgKfaWqw4KkLHIzwwkRfJc0MRQY/UaPSdYaZK7MXgYZnNHM3S1ql2xD0YG6EFToEC
AvfOO1PxuAecfE5BHtabm5+HJPG4wzyawMJTRCX+BTOE+2yCmiRf/GtGKQOMoJCLnvkdnExMoSwb
p+IBCalTzan8Mjw74ziLKvBVN7qdXYD5IIVgIiFR6I0rSYl5ejCeT/jhZfQBr2RHKSUCfCUCdhI9
TEQk0CalMe6pRm4JdWXZ6fdTm5EdaqS//c9AinmeHlrVFg5oc0bVFfdEotJzTgjg6buTDSxvcyjO
kXkhc6hwxPfFG8fHQEd083oAD2h6BudkBNx9hvBz/PI0FnbgPiRfRdxJ3JdEz3YE7kOhn5GtYLZl
j5MyYHrE7kKODv3wDjb0EtPKgI0zZYBCGLjcVcMJHZLUAszgqtDTZ+GdsS8AyTC5o7NH01o2KRKD
QvmKWEtnoJ/BT22J7m3q3kGoDAFmkh6ykKM8O4J44R5Bso3Rv/oyHeIefP+LVRnZIBmIe64iE7An
aEW8cXY/AfhtQAQGc3yAHWjg/L7qwWCWIFNUsBaq0JSWHOi4X7zVwxbDAGMA/bnV2jmmRkf3tIh6
zuPbANPnsPjkQhJE9AWt74ZmEg05gC+lOUJNnp+YatA4ylIP36aypAMBCHeCjZk5+Saj6EzDyUlD
QEj4/tqQlzerdDWANhOr2uZWh1Cy8FcayAYVgrELzfQJ8tiTpHEu3thUTOa8vMa5Cd0t6PnvNM5v
1t3Rhcg6n4tIRnhdnPE+NK6cK8sxhZTvYeTcsWxeoeaigQKmgh2IjBCe05y4Y3wDrSxmP3O32tK6
Jh/g1XiRPtZw7NVMApXmOcj9LOyQvlVhcMxjxZxYmtP4ucNEgvdAnzMLB4dZV1itaNZS/LabiJKG
JQFL9+udshx5PSK+0kdFv07iHnSa3hqNMcRemcka7TEfH7KThbR/RvSG6LEuspXo0igfM/uViAHC
PFDWDy64RYE5TV4uTjbpvd6jDETyWUdTc2TLH5KPPjjIgBt4WZ3JPDU5+9pGPNQO0pfKRdHc5Gjj
anvmdWVHi9v9OdDhpPOK7xFnHb/MtwFbAlfQQejUy2vQMx07sloDks6gCkarsTPz269ZrMXjmAO+
ZkhUVOr8LCZTcXP75QyYOSFgTAzh5RTPEGx3B/fhkF3tuYBQrDeGbqMiYmu8/CZsNxrGZcJQ0ATD
ddmUNOerlUbmPjGHebVSqWRhpfDNrkoFb0IuIgUXYfOlJP3OV1l8PY5uC/U7D4kgCO5bxiRmbrXq
zcpF5poIc9iSxa2LiKZX+AJ+oZvsS8LgKfFmH99Qax7vdPMaolfrvRcF2XpNCvAWeRop94wct4zs
F9AeuJNAUxB+E6YSEJMBzgItyJBzjsa2vhsoBmdJ8XPmXyX0WoI2v/7J1zSd3Du6z7/1WEJDKg3U
nlWHig3VmSegMim8ojgtBVeqpldvavbCrZsLzDAkvjjWQQz+jhd5Mvxg+YJzucyT7ieL9PD2hcWO
rvz89cXkzewDJAqliMGZ0tIB1bFM3Yotr9OTBVW/BF/d20BMlkgfQ4jG/mcvCglobaOGath+6avz
llliEdSPvtgWCdgSs9vJ4Pg0XIbCwkK1Zd0DHnFwW86Qu6aKsBCaWhhawM/uSqVYo2J4W9grIZoG
YJmJANZgsxBkwRxNXbWCv09b8FBBuzC4zpzEdEk6TjiKZoVbkYwzuuQMaDxVC2FzgK+8vGJ9RY9P
5PaTZeGwQuAJSWHAss8WKXko28h74QJoSMIKwNBjTcCWLoWwE5EM7Kc9QQhbhxIKNvEFk3rtVEBw
Rria1/wjhbATgDTpi2pSPDcF0oY78M7ROaK2aTOExpWKE4ceh8gueUwTsDwP9i2gLt6K7jechMDP
yFgzvB3bDh0PMkE2YRekKw2zgV8zaO8uOh/lXCJ/9ZACLWLQvMZxqcs0vlCgwXEym3fmDTgt1N5E
bP+ExaJdXlg2hSh/lvBBhDE1llplUJi/Ssiv2EvaoiPSKygEsfgBcrkSj1zzqWRjsPsluDVo00RX
4mamppg+75gq6jiUKMeDPs5tKtm5q8QVbU9Gz0BgT0Bpinh9xqKWSwb+cY1ldPFg7Qt6yFXPycOb
/DqtLKoJXcg2yOXqqAlAHaKZpaFehWkCQEfZCd5LlhYS1it6EBLCXB4q0kTDmkWjeAEdXEMiDLwC
gJ8SAm7nXlUCt55EvDGnZBUX2ilPFzaODUk3oB+amyRNZ84yqRzF5cKuLQhSjLGdkjGdl1nQYp8Y
sufMT0MeidPtYEZ0aHG4LcHExadnRD5T7Qo+qY0YW4PVaGR+nJOUMcqBuJdxjn1KTNdgJs7eFAPS
cMusKH56snzij5vtLB6CclM75HJ0Moh47IL8v950bFc6P6sB+vSSmXhSHwykjpOtfoPfnqqFZNae
AjgQe870P0jVoN239ObpEZvLgbBgjJTF66SYzyWICToHG765uDkMbdJ5kEzCQkrBCpsamU8wBsRj
W1wMaA6eaaDgsATQMk0urkiIyKBX+ioNUevBL0BaGIDUQIkeNJlFf5ORp5mjhmw2g03AIwSFZoiH
9UcEPqoJsJGYsHKfQRERYfl4axc0n30NEF9MoFpIQ0FmKJmazzA7x/YBl7FC4QacOS578MVmmbgV
zmWGExR3mVJizzc3MJlNOHNgeMBbKeT5WdSCmgMqjNnu7ekqBToCAmTN2tjkGniuSF9l5JzaGvgJ
9YmXJxtnfJWKNaiQQ67IeIDTi2c2JYy+G3fqkSTQqArzzAJCHbOmWTVzc2/EDO3Yw/jyNkAxCASg
CAY3jVQNJvG2VwAqgKV94v85Af7V0inlBq+9QoUZAopmm62bnwYP2jmKyaVDZQyxbxkCWnBmDp/l
5q4Exq4gQugDaXUFlaLYN7BzxZHZTTnuCWslLksWYbQ58m7EWVOrCGkzYZ+IuQwdvGh9YQAIoBIx
JPPxb5++LvFUQWWgdRFZwmrUlJA1yGHwYG5JAfYS0uu3BvrKYBMcULhfedzEKeAI2RdBJQpkM/NG
8XTMPzJyPvI/IxUfXNBMHx+ANzC4v5uNBWWStKZZXu9+e+aztbTuT3q36E9wfzy/gV8m7WmayNH9
e7YW/9bW+uck0UFj5j6t73XuX9xnxNSh91q13th5x72X+xBbr8FH1bsXNlkNLrbI2DB1lQtLx2VP
+BMrH2JdWobmJea3B2vsZDakNMAIueikos77/wg7jyVHua1N30uPmwi8GfQEK+/9RJGSUhghCWEk
4Or/h+rojjp5KqrO4DsVZVIINnuv9a7XxNSwPM4eWUOQK2NI+7wdIXIejKbWzTDiiWP3MeSk+UU/
Bu6YNqwAfWLQs3y2j3FIuiHvJyVAMVR4ZvkoWWWu6pcbBMWUDyY1/2Nt2kAulH764sNKtmZlwDs0
f5Inqc1uPhDWUJhVJ2OWjJsAZiNxRwKWf12JV+9uE3lw+4onwrSjsb77GlSeOzxzM0hXFJa/YDFO
Kra5li8VQ4t+TBP3xWN7TFvXcI8UT08PcRPvOSVzIPBedVchs2tAAutcf3ZhjwCBjr8JOFiwZT88
ClVYV1gQIW/tIrKwNKYO4HjgWxiU1zSVrPEPElsK7ODYJ6bAf3wLs4h+BqusXsqm81hnAc8io+XD
lcjB9X8Z+ZskOHrxVveeFOU6nBmYWk7loP3kjARWB7GNfUK+Rvj6IONunIbkHbMf4yR0nMXBCRkc
xDOV3qAlDrTkjA+nPBywQwGSGEGMINLRtKCpsaB2p5DToKl7Bi4HGUWt2Mt9le2uI4jlENoSbgLU
pqAJjKkeyIGyNCCwdWuFEmPR9TWWO8fSnvtY9ZQpMtGgM3cGcB+q8GHjBd2TV/D0GeV0h+6voUA6
F2bCDHuzDvKk1k7YKV89SAaQ6SVKecPmfZMnEXxkCEKcjXoPDHNOwvXs1a3VWYdWgFpENvvh6E6x
38nxy0E9B5WAqG/2OyhBALkpAaFSG0yQw4dfAZ1goTcMd+U6D96UvgiwWcTByzdZ3SxFFoLKVgmk
26dK+NVuh9No3vSYY/e6hQ/RfVjTi/Fr7mrIYsdTe5mwCVH5DoR+iOnLh8XRtakGhSJLrIc9Jwuq
e6/uwFXS7gHhL5rlLAsKSS64dungiGkVPSaCXkfwE3s6jmGUpx/uWzbvCv9sLg/V4QtQlwpxrfd0
4GMO2A6NcUhrGNwCBTMT0YWV7BmM3kvP4hHFU+A24IaMo7jrbJuhBpbf1YdCv0TcduOjbqjSM9dC
NMLXx7FsVEPBhgmF/j6CRa97HNf89WYbTo8Tk2Ir5Wh79lQO6SNHCb414/B8nAgXc/I6aRwqCN2N
mT4RKH05Azl/nwAqHHDMEGk315QMyCeQ1oBDwPjuJetiKAJicjLswSiom67yGGp2r8QFY9biYLSi
HGASBqThcbEEUvTw6JdOZKD5DS5kvILURg8PuzKtT/PJ5XIJ5Vom/ZpcT1eYaQmPJB0d0SJS0ADU
Mvb32IcNJAYN+RAoaDgQmTqiIpcAOQD9gRKRsuCBtsCWzM+JGH7CwiQ9gAaOUt/DgIatsXVIgutZ
PYlyXxjG7Gvdn8rU2qzqAZA+/vb6eC0Nkq8G3JPHODY9fV5S1NOxYfytAdEwmunn1JSPzvFvqi7E
IOU1KH2D9D16/EDrvcb6APbpRaFmiQK2eVZTvYtGT4qODqJ4bS0mpk2fhz8xqSU+FB55oIIS82fI
q3pMy4kheQSmA91xAOfcu500jH7Jn3Sc5dpZl+No3oEfjIt66ZQMP+AUjQWRzHEnEfYgerRClM3z
kB2OHoaz5OZ2N7/ief2qizgiHuNj1xVzxiN/XQuMtCn8XNrSGRUbtIhuPGEEXAmNYsPPOtIomJ7m
gjE5mEUNacjYWYth7LPKvWzN7/REzpB6JkEiwWRjmgA0JzyaBz89AYACZg6qX/9KpmCnmQZK0X2L
/wro+yWQp9zBc69PSd+BJ+zKN/844XOZ8iagvgqdB0AFe3Y36e6UZUf6KV7jG6kAbEkg952iBCcj
NqiuMUkpbV4cgbwZHocs/zxlDJWAnKqDwjP4yha0FYMdhK2/py2NkUVj25GNAJsH1em40BkqqRPa
STaloxduigFKje+u/RF4ng0zvxrsVobjmXEeFwAWiN/1RcjKBTBiNGXNTJoamW3HhCfDjIbBeTu8
B89u2sZd/DBBkclhJpqBxCR27oLCtRkCJ86gbLMsueovg10+2xnQkaUzSMxOGD6HyfdrK80Q5FOQ
MRD7uxjG/BXb8lMLo0jEeOBdYsmoJP9TC5O0oRRVlnpfH8ev1nn76FUqXqSOAA5ZmVNGOb+QqSOU
HXV3Nw2k8/0q4y/klBcGLn0Ihu0ZxiCJHcfUQ+D4luwCBAuriHHalw/WqEaeC00Et6UFQ81u5HaE
Lgkfu4XfmOBMAQNW8sQl1Iz05SlbnQY7dzRaDQhd9H2F/Sns6GyI9uvphN+PxrUstOduw/yCDl3q
DB9vaGaiQYHbOB11hEG9QZpzX+pVY4g7GjuQaT+mCBZIZrh0o2EMSSGJc9aztXNeU6uQBljbT0wx
3MfIRDAtrbh67364fXezynKgGI7whd2QvlIV96k5gkWiGdQajVlZw9ZqudLRCcdv039JQ/Hdw6hI
wmCci9CCkpmRh5IAaA81b0Y6IBaGqDFtonKi1r9vVJAJ3GkG9SyaFVtslYfh+kEFgEzHDPgH+Iu6
DebWr29Gta5+1QdAHfvE1wrnGZS9dieT3Ym1DD0YMzeoffOV4ZCUIU4Zf46wxC8UR5TsqPKJTEFK
EhhDHW4uPgXlFs+0pT4gpRv/cKbYd0D/psL/yYEucpI5jrEtYfwyQOwIHKuuDWpVRKbYkwS34D1Q
4JuIimcVthD5TeIqT9daiLN6cKuI2rKLj8PvpMhEQifa3QKDExTOM6rrCejtirv0+aIxeKJVNK81
1ULu5UN46Yd4/NnDOaaHoY67Pg8qfod6AusOX7LeUXJpSKC8TACoCekqHAUOjQBbS4MoudAWKMiP
H5KkIbM9+2rlMJZCwrXTP3ZygocCL3LDYNyXNqjkqj5V75cRCO57X4J95zsa9jNDOdJK0VCME3jR
plszL1VPt4uoenwzEX2rf5ftkOhIYqd0987ZXzqQPSpktgyyokWsOJruvnEwXDKzJQcDj8KpFFhf
KkIGgkRXqo9vrlfihwA1jOrzgxZ7+jnhCAi5bvj+tgacD0tIR09IQqYPCw47xNf5sUqXyPIm4i5c
qTj6Ia1wmVd2yx4qyQemz+OGPrf7yxrp8ISKlVdCYlrO3zrHK7C85oei1ya2jF43GR/XhWE3GTYe
sGlIyiGSHWAsgpcXkF8wf5jO0da9dFxuqHws+z5vPGtZ9crOdVrp369RwAcxHphyJ7MvwVNOfJgQ
xCQZdSHKWFwpgKSfHoJ3cPj3mPHnVlwYJPoszSsOTxTS7DV0RJ+Pg3yGH+rXeGvmM0Qr0b5ewZAv
++jaRG4kOi6S5KhqCXIRM09+++WCrZnsoGIgc8qL2GIy/R8os/KMAR5lpErqyEjrJ+ShD/NvEaS5
Ip4CAmTlEG2D+GV9wyfNe+3LznKkwJY/gV0L8No4D94UAeEY+A68Wwc6NYq6ViEA1MbBcZNX05vl
49gQYvh0AEQ+KDf6b+wS8UINABXF1q1OMp1Csa377R7pP52DxhH02sCo3NyxBxuq1DKUU3zShfmE
/0r8ZqluMSss19Z31S0+1kaK3ZMM3cjHf0AnP/izIvICA6hoTCeVkY4LhaLA8QbuT7c/v7ZonBD4
DKikYGkns88Ya07GsavaTwLs9+hBoVJuoV6Sbe8jsT0G+f6xunX5Uh6je7wU9ur3q7Bfv+56A7Su
TTEBa4Kyz4DX16a43BWS8ywcAWs0lIQ7aYWVzR2IB0J/bSEIcgpyYfrvw/1G8XfsLhTfroAMvseZ
Q1y63K5JkNHI3Cfygbg6akr0xI9xQb7ADH0x45fC4w6xAxJNhD0hikGS4vrtOjSpbkxGPMaO7hIW
7gDKefDc3ztEFAg0wvrx2wDm/iDlcjI27T2BEy8b7kaPARD9PK75Vt+I7AIGDKz6rTjHx5HKND6x
LkiXpHF2xf653HTUASYGZYA8Ecs0x9yKo/xLHlKAAgZfyoP0rWEdBC52PBj9twurGxtKWtMS2jHr
Segr6xZy/+G2N3sR7Xh9Vshl88NlxBCIlyE74B2DkRyzhqEIRy52DJzDpjEsTiaEYAS47g1Jsou/
YWjtS8Qf716B2Y/fYt9Aobq6+ZBOlgWLE2Jl59axeoKOGUsD2LIm14xbz+hr8N4wauBJYf9BhuM4
WnMZ8TL/Zr7592pC1v6k0f+9mvjhGhbpRRS3R+2+5jwLHpgc3Secbt4tKNYczggCwS5A8XFrIrJ2
yxSR+Q0icsnp7SrvPUIH2/scWFJ04FTsVPi8UA9CBXZeupDA7NhxIA2jXsn7NWWkBRp+nyXIigSI
Hy4rXptq1B/Oe3hfJ19kRvVwsYUwz7PJ+2A76pXXHrFZYVvDu3Ps1acyI7blORZQVcbfytC8EheG
uWM7pBy5je/fEoRR3UFT1Pt8KS6DD+beYWDBa1FnBmeY4jJqRt9puhhCMZVm/chYipSMZz9rTYTX
ecYiGGC8cIs1aLYTHZj392vw/GRAYYXMiy8JwGECqFNQe4wqEcMarj6B4NVTAtX2qBImWGdBKYr7
wjyGA6natwBA12dhMZmwGBa+Gdd1TdUtIhKymlb4iyCwg3R6C6StuYdSxsAhHEFzWAiB8OKSkBxN
n6sj0XVsFG50YNbMDJsOAqQc0egin2eT9+H5a7b9oag+fmnssa3XYh9BpwWiq8zUw9N7no7zJ8UZ
LWPXl0LcJuQtGbfe599W53+yYVBlE9m2ZhGKoP9w0ojx0m7vClbnxdHTwoW+flBf4LncUzkaeca5
e/vCfu84/xguPpfPa6fjxNmG32LgnbsFxd7Yv3/XvW7DwiEeR0PsEeF/QOiULwou+31J8CIIRJyU
cLfx4IB43B9Z7bQ0Om46truP0K8xM6LLxJn3hN/K398i6w+GiKQvaZqia4qFc8gPK0ENi8FQePMl
jZebV462Q2DJltow66DEIZircW6dWCs64ZIKYtWxsCvNabfKEP745CjCQolVvLnN0o0192h4cMOr
LsBylMMphBCOG8w4AUff4MqqoOtjNbVOeIk7d+mjqyAewNWm/ebUkfAPS5zbt3B64gDMwcSaqka4
C0deTtGAoEhxMgQvkWOZrvItrUVGhqyD8HSXnFfmSt/AJScFe851zvVgL+6WxM0bvrQ8Zg5mfolA
aismxN0ECIIw+ZX/up/aH70MNVmlyTHJBxDNHz3OJ6+rQnmEj/XzqiSjB/FZgVV47wreAPLPTcXo
VPNTcOqXW2JRLducYXdQS+AgzOqmiK/KwpPnSemWla1gVcAA9zkxQeGvObKkDfLJdznQX+fi3nl8
VV8tul5DcG92mjLX0ucxtBLcnRv8gkiJug3kdhxKgxcbAKnAcEASGn9eIR1R/Pv6iWmljkPjdcg1
p7GGCLeECU1H3bgJDvX1SFKn1pNAXdzULaQHbbmUHyfDmhfR8tEWdg4Od8MX9rvEIixzn3A5mOeT
On8y7uMYpiRL43HKZbRESNI0N8Y7VgsMyXs6T22rmqMb1gs61mta/8ncDrgcpkXsa62rKb1achSy
+R4YgYsU02//KYVEBGZ2ZMnO50koa7KxngMVE0BzZR2HL+gRHyeOz/HroMMixTiLQSaa3iOqPOzr
DcmR10iobh5r+f+mLi4rBp6FmwypIVlB8UowHcN0sYlN6WxAXAMFoxfIOlfKJ8BDdAzPHjw377ay
MHAUbNLeEMfKOzViXKeA4Z2fRc/S7XDHoWq8HEKijztofp1RuC2/7VznOdkFau0Z26YIe+6hgRiB
4LqiFaQcNhQVkKlaZrsq1hfpRKTk3uqsYDs/aVstx+DbaTm1GrwcpCBa3C7lFRtXHYvufUVFH08p
RtgtMFB+WA6Y0/y9qOvuODYxo6OgPnoAaBVKXPAmj2hPPdvH+2Z732fA4PEXyASOtQlzU9oFnRrm
O3Yzy3mNYhIaQEB/4Z+zT+FU06eJq7Ytlt5NHVUrPq18L27tMoKehxAh8rIn7TWaRWutkpKAgAKL
+X44/9TOcQQCv7x/HxW7PlknbBDGBtPG5EQgwvgevOmwVog13PyaPzyFLQkl6Ah/uEsDlQ99BPU0
1nMBOlZcY08QzzFFI3ph0DnZtkgZHFhcd5fDRiTBQQJ3C/cEELwcfNLhLfX0naT5AARYBkOL7Isr
vluxBYSQx4LqfRqKK0TrAXqpfKFi8IrExLTVU/uNJTnyglN90MhOHTeFYy60lbWkis6+1ZGyNB2V
PY2GkEOfoATT48DQ6FrzAxK6b+CKB5rRjb4G8MEX5c3MgW2W6IeX5L2I/r35Oo9/fzw6VPTS7HN9
7LkSRmWN/9y8d5XK+OHJZJGtkH2wdBS8Ld6upbjCKr15H9hSiV0BiICYpYey7rAQisPYt1YFDog1
FkrVUpm1u3ir4gbqNwiDMekFiAgdEXuUkb57B3EDE41iO9/V0xyF5wjff34qs1GSKTRbhxsKyEI7
N4q36d0BVrA6Uag4wB8R9f7xi796fzGTyBJXSrorozmmGhYWj8Qt0nEFHhjBEqMuU/iJzC+wcOKv
PHuK5N/Ufv32cFrtrLQlW8//EYKh/ulQ/317/lE0ttqrkKKova/NNV1WWjElZc+rd/ECwWlFAxo5
7Lj4b4ZoamO8smCXKAcRZBBY8IQLXKy6QoPBJZYi9y8VxqUEOwCttY7BbOjIZD/enPjMC6d9dVbQ
VHTLoxr8/dRWuhC0n0CapmqcMoYoqziO/SeQVke3JJTrz32tha61tPDKULavtcInD6BPSieSKQLr
AMNmrR3AwJmY+h9k9I5q2taqWYgjnslz+zLA0ZPvv18bwWR/ujhNVrSunpBEqXOROn8t4kdY/J//
Jf3vh5ArYSOWEDtWWI6saRtZKIx0WwRPFrhbZBOiUhHKfC7P3Rn3cN6dgBjpKqjCN7kSJwXBakOn
dXfrs3Tz31jl665BSgS+/uGgYWT3BRi9bd6cEh7oX6UNHoIt03/jVdK3oLB7n3kOj1Wig2RItxcn
wrIqR48VBbfS0zU3XNwn5QyQrrWFbbJLiQ0g8jxziznFDjU1BsICfSxrIppFmMSOQ801Gno1TKl2
tE2BCfq0rUEU2+Cx168c22m/nVpncRJOEPRadrwoZ7LH12dsAEf/RZ0DfalRbAthsoo3p44HJgtk
T+2PCKUWySwMcW7HVPrpdCbzNwDFepTDljeH+f54wAzTWMpe3msRnNWnZl2vjC1daYuR+JAUl7k1
fv8yes69OGckxBCsHrxjP4v3COgiXJEhFWkHkKsE8uLby7cYIJJQ2AvX95unLeBxesk02yqTZPNx
G7wPcX58zhR8AjBr880VBuzo6W4k2N/XGc5A/YioQ/R9cmaDPH0wpYXdhIfBs6sFke5Ry+kjZSxF
DtaGyiJaMhKE0nXj+Jpnt6Uskd3LPfduh88C14miwwGfHIyrAuP9x7BQgarAXrA+mmhAHGvlBL6q
r3QeqIEv/TiDydNH5odhEtAeMVEiop1FKzrmCstIhtfQukQyBLvsD3HaLoQ5oifgD54gog1yiafq
RZtQZxYqTs+20Noapfu0OUuM8R4uZc4iERw09sCNy5jbBH45uY0JJNtAdTIO1EgWWaW7dFOB7h0q
fMt1R9rKX8/xY9MegFTSu6u6uI7m1ZVLviV8pJHBLlfPAuOHTizcdDEpgTLWf53pFYk0vfe6bQIS
KCZGINNYfYmrZC6sEgHbUCf8YpsWrhGjgO5Et6uZNFZvnWWjMQJmuG0xxNMRC6xirNa2ACLxBTvP
3nHc7tXW5VhpQdbEyOf0bhhktiX6E+FqYjHUYgIxjw4R2B4/3BrpmZsNKtwxwq6dl1VOzoY8C03A
wN8uKlSOqqvCQOKyIO/cZwgQU18CgsKMZp8v9JOwUjL7wRAsXd9dyL6IHRGgEpg6j31MJp1ytxOv
4SSFxThJQOfdI9swhqEMIk2aKe8GNy7qSftoZC1NPBxMUjX8/E3BG100foxE4KlthuO73lXQFMrM
Cr4+mzf460xDHA+IIrZOWnrlCgLMBOeFVQn080SWWw+JImiowrHjAX490tUFR8bLSaCqwRvnAI67
1gXHg9KM326fBI74xNFmOjHyl2+hH29xojnOwU4f/Rj1cTXOIeSklv1oBiEaMeReL14fIjXtl8j2
6xGug/aNmg7OJUf24nHWaJdg3zEn4okmAU80HUNWMe/457drYfactWM6QzNzhf2r9wboBbF8zGgg
G6gnuBXjSASp7/ro16HL4uCEbbC3CsAhLTyD59I++yZGIBoJS6zQQ5jUmPCf7mpPIjcEO/XTux6U
n/m9GdVQ/TiYe8dvY//3o0D6g0+9RkAa2cP461n/nV1pFrmmWo/7GubAIv7S4SFnU4RprrqrHWOC
jeFQGYSM3F69v3+y/Kdj/vdP/tGFvaVUDbXseQeYOh6eJkbDYYvRRHp5+J2+gIoDSGwo71FtM11e
3BzoJ3vt6w0LxH2//3E10p9OxN+v5kfRkShC8s7j7L7+OLVf9rO9dYKtfXOpb73GfU+yQVg6KHXo
4f5R7/yxHTVERSMswDJ5EF0l8dthXNylo/T43O5kNzWgM1BCEGFh1IthX5Aya4WiwimATHrL6qv/
1Q5Lyh9qgd8//kctoKSKZXxMPv6I/x1GP4x/BPtDuhlQwib2QaPh0y3+/vAV+V+f2v35b1+6CqWn
dJdYdx8Hh6YMGjneQC3FPaA4w/2PG+O0Bm09HehJn7rAnL+w68XZ9Dimwr2Ron5hkIhkhvjHaMQ4
pcem2JGEVDaickapgCfMlWq1J/WA86C4o2qHLgcYriHXlhbFPjkx3WCkk3thgNaQNCAc1N5Dhnq3
NTBfOk3gVqA/WkSx95lovexyW1QHolVaDCMdcRMPM9x58BarXowOTGaZF8sXx7dF5j9MaLe3joXJ
6fKBpwvZBb4W/9BiPph5yUbYUJRSwo4UWNJMVDGD3TOpa2b14jbiol6uuhKn4oVZPEzqNXZPK+ir
lRNt6gXYjTE2l82s9DKE49HmscG50RdqB8cNVg2kONNBbM1enUxUFHTyvmOOt/zkl6vh2k6eXOqb
bspEp0H8Gq4pM5D7NJdywNmsWBza7VbFwsBjKFlsCHsfJpANsGjbYoVD4I5aIZlWAmY8tWNNaL2m
FWAaNja4snsgjpN0INBiZHZ6YPR/wQFC9GX7fUh68F0gzLnpBlLBDpjBgau3jTtGKsMtEG4T65lB
Af1amhXXAslch/1PM7KZxjTr82jxWeGH0ZFIqSowfYMyiqtdYUPD7SNJp+f2W3KwErLlupgs3QAP
cRlAa/wRb9EClCc+dcRLM8A0aYIFjtAjXWLP32UEwd+AipDYzL0jrBTzHfTPITOSjkije3Aatxzq
MrAJlVTpE+Fo7CXDS1V8/19dyFcGboWh+F5fQ0UUMU2MRrSbHZ357++P1Fme/uwufn9pfwCfeZqk
aRql9EjM568WjhiJbTKpVlyt8qMrM02xJx6UvdqNovj2SaDt1X+ET/3xGlTSp1TJVC39ZzCrqpmZ
8rmX6dowgrTyohudKIjQ2xXpZl9fzXPw9y/9xxODcMT/94E/c1n1vFXvD6VI1595OuIBRTNACef7
NmIqWexQG3ttD/8raRhC5e40dF1A1fa1Nf6Vg/qn3s5UsRyWVJqo/wpjDdPaLJ+virsfCLtxpDpg
fpvPDZU7xrSmff7GmmLVzF7QAhYfPyU6DZr05bXiv1uZnR0pC/6pTvGPQ0xV/+Q4axqaAiRskQf9
6w7+tqtKZZLq2cvkkSxx9vySB4+VOYYy2XQFmDgxLhwfrGLDeVvd7PKxg0omHz4hM8dAWr5gnp9b
Zp6di2HrK6OMJEIM09bWkuawgbNY2Q9acEZ8gv/BdKexMRqF6De/kStfBQLepYM78ytjlIde5yna
TFpiAv3OVxQTEX3OtCamPJXdsXEurrCFIFAQlUAM6bUqfNwb+aU8tnJPEN2KqWHqEv7QgkC76H3Q
q2zURXu5R87zlEquUnjPobB64ERlNl61wdmJK6IIBBpA5LOiBBPfLrbZ+DOPrNFnYKwKIv0oXr3y
3J7hPU2ys4AnAPPcfrlrZxx1bAPPzLPeff306Uv7x1pnnEMl3nXDNudTyuA1dzh5oOHgglVG7l3z
C90G5i1406/yF7yUap3saB1hl3xqN70wWgjxYyuxOaQnwVgUM99bT8v7YTmyqi4+AwMuAbN92WYp
NV/NBOn/HLOZBLcTeFr7+sQPlU5q2HtoAQNwaAsxhghNF68LBwLDGeii1yf4Je319d6grpFXEbea
OC5c+QVHu5MAdURzqEwIYEhP4UBgaIlKm5OkaxkxlEByPuuCFOnrDEcl7Hjd7PlnJGg91zkc44lB
84d60VzRBtdDi/E7lFUDZ8mxhRQpXonkffZQM02OS3SOS3l0lG0gO2tujkyEd/kkwXUfx433Okd4
gF83R1uGo9eduNIhWZ5dHgHfa/46wP6AvHDHUIsoCHOZY+sP/iA5MDukyasOlMzDFGkhTKQJE7ec
d+xFYEcCEmYTd2Z1R9QpORkoOzUmn5GD+7EBUYK27o5UnT60oHnAEj9lkNOkCErSkwR9ZfDAHfUD
N6yaIjKGOjB9a+4jI5bQpfmxyDy99WrBk1pYGzmAALjDl6ARWvLpmMb3biz0hOMLSrkvdvRbuVuh
8l60jfeGvnyGJWJO66uMkcaqwYql8wAPR8XZwr0qIpcz/L6PNdy6A37pvVKfLRxx1Cp+w06xrlBu
kWNAmgCrw49mWjU+hyoosuTsacPojpmudTAp8bDm+AOD0RiZXnPK1+w0cEuR6xErUEA6p6PKdtol
/RZPr48fS3ZNIRA7LwJ7IhflQYDNBqt6+q9NU5L/tDlZuiSrIqOs/w5llmIxa3JRQsA8ludsKBY7
DUt+pS3DheBCKZ5z2jKkpKiY0t/VcFHiL7q4GpDhi7xx/D/HRNNBu9B2T2iPUBAenrYTcAHV/E5C
2LA79bTzUeNIBIoBphId7A5e6Mcl+6O6BEPUQwUH6xPc2iGLPPqCTc9+5ie6HWP4Im3084PcSoBN
7AJlTFk4WW5++pVvxF1z7oibuF/MSR3bWyjZE6yFkoU2jk4MvjBNcLPeZ6RC3KWFrD/uO1AX6aTF
lSS+EAI5IAEu7UIgM+qp7zJQ+sVJQqRhzdCmTSElDh4kYfa4Mea/qm3jT93N77f+R7nwyJ/H101X
ufXzbuB9JuHnsVPO6sdlMLu0CG1UD+/dg3EAcmxElqM334Ax4IRa/PVxCW8kIDT1lfMNVcilGxVh
hAzUk+FLlcwgiWD1u0wxzDS22MJJdnLJYWqjybnqDGIniuAI25qitvCBo6MuHzZoUBxA09UZPgWW
0Xsl/QaJJDCoFPA77JQgu8o5biGREFrMBiY54pc0rObxAYOoj2dJzuc7OpubNPaofzD9w6h09zzk
K5WfSdu2SvfmJmycCKg/dHx53W6POL1uMc3LWhcGo4nlSA05DL+qZ93hUyJjSajmhD7xnjGFfyLU
f4MOj0G9wL50mP+dD9INmwzwKnNqYo1gLfilfgn7UUyuQrqRMFcGbWs9EUgG2htKeoDLnc4v2V2R
JDW4LijEIsq7p0veyfr9BeXnXcFVR1Z1iqFf671wKe07vqm+VZHXHStbXR1X1Rl7hzMmaayj107e
KY1D0Z1puMGpOw0dScY2lG0+OxKHV8jq0p7GkPjmN5dOucVugUFRtxlGmxehn7eNsn5sbsSxrOJL
Ammq3LEJhjPt8PgiO3iKh8rwWbFjZljUZRP2OExwtkaPbiSa4Bh9ZvRiwzT6ND6dxo0SaCR83HyD
5ouY3x7xqUi/MBk5PPHmgatkOvmEqDbQo6+u5bqaOKEgpti8wOSveesQuINJVe4mc8pViyZNJ2D2
voLMom/RoODVTD7BUsRmPXR0mcjFR+fwUpvep3WtPUQnzMvGMcY5zUKbxVPrku1Y5O+HU1Wz4xqd
Tpu70UrYQT4a56QsLwHgOGZ9rHsKdJbeE11ng8rkCNVUwQJTH5e7Bpl1nvolvPLOQ5OIqx5EtTZ0
KWPYYWQwx3wH7vMgN1TpW9KwyQafZ/81e1MNrEgjxu9P3oZ7bvEU4+XVbfr3glgS/9RFU4Wamq4Y
FlmJP3r3qHnrhvZqwe9wrE7gNmu2CdgFGzR1jbwngETjhgIqDd8Tqzjaq+CFWT24LuGdRUAzbIWu
NCQOIXeqMbQ6fN7Gd+AnprEYMmLGdcpOJS8fk1YkZ5cW59NTC7H1O6EbuzMXskkYAcsGCEYtsMLw
7whbcZVBMUrBcTfPGfnL+EJGdkVlwXpkxaAiAP+PDgl55a7lpyQicm6hV/+uJzLM8LMwWzd9BVPM
Wf2t72BZgUqSwrZUD5rqHp8us+L8LB+SUXhKxv+4pX/srCzTNGSTVBHF0H/AUroqPpI0ydP1C8HM
LlrxKVjLSmdwU/fV+YALSyiZCG5UXEev/AkZ6jtMRSBJS9NyH2JaZ85SOJ1s5aN2h8HsIvEl/j+F
TmcCpmAuL2I9VJJB9MDKGQ2XA+2zI1ygZYNLHMTOzatJ5pDoHTox2C/Ts+l9zFGGQg9JtuBgzuUy
GJx1ikvRL8nhwPKON2jA1kfaJcF1AfPXDH5BgyLJcuVp53qWei1eLAxHUUBVfYEM7Y6ZjzR8Bnew
l63Jwk7sv9/PP3Ykv9/OH7haKUfpJ3m9cBlglEdFuMDp+rbAkRzqXXM1P4RjtxdrVWEzASF5JQ0V
ghLKfrw+9qzDbZZu5SWlCUaAPb4QOVb49zXnOPXZdS1EUGemEcIggeLJRFfw/37xxFr+d5tNUpCs
GjL/4z8/qDdxq+nvmxjf1+UuoQD5uJx/VCJx0bVUfAnY7iiGtrUrDsqRRmGCAfqMRgBv+YzY1ksz
piPhLC28DKKC4tI7RNCwK/9TYa+A8o7pEsJn9tRiapXOkejSEeQQptsfRjJnShvQ7ZCI+GuXK7wp
obifDV9Dq5iCl396EMq69LrXBuqBta2hml7xff+83epbceUN2/Wpm76wBWozBiW6kx9tFaYpanXy
zbtDLwDjfEw/Ne66dWnHHEx105ko5mTAXxhKVVTGDPNofqafKX5EvLFjEWNFjsswkItBWDlHnREr
xcBrTuhyM6Y/iKjBHBFuLLGWo4SBbAb3GMjnUjvihYpW5AQY3C8WMy47xEUlcutflXpzluF4nOFs
SFCDMg9CJkSjdVl2ZbWIaQ686deKs06mbMdlHimPaZdQKSZKl8Z139+WCocJlXCHsevEs9fr+5K2
7s40ai1cXyP47jrQdjlBMHsIJZw1gPW1DZATRQD8ARGg/xc/Yy1FEOa1LzglJmWfhVDQHNMPDF4X
9cg/qwbPYUns4uS5Bd/pCMEg+WtArzpov82zwfGa9G4EnhwYUmROZE9qTjSEbQ/cRv6+TP8Ua6XL
smZKoibLkvQTFwmrSEoN9UE2q4EsAy6sPT5Idh/194CcvHBM6xZg1jLo4UZbT5ZEoV4uxb/AmT+E
WumypsiWqUiyKck/jiLz3RZS81RJRBqPp2OiCTtekVMPA+iRs9Ee16mluCUYqmfNPnB2/3EL/jBM
+I9P/wEnK6EgvDNDeayH/sGP7VV9old3M2KyVgFhGPmQtEBqS3uPv5C9HjhXxHGnkijX7xA4QHP/
fjm/7vgPeO4/LudHvS2qWSFaJTdjYyxp7ok7/UzwoHCn/RvOk2chGceOvSdvXtl0fd1g3gMpHMab
jdDFrwJ5kpGJ8PzvV/XndaKLEoQEXVQt7edNinUzjl4S4r7xjnOMAfiElMcp01sCIvtE7GFn7G3D
WWbzPq15jdGAwStDgPevzJ0/7atcw/+/kh/3R4hkuchjUqo2XWbt+D09HczBy46c/st5VvhzKCXZ
oN4JewO3jbyD6twReccDUiEpru/O+7TqIiL7i3MwmphDunEUYCC3A/pJKoVNUdk1UjjS23i8qP2v
sHZOqOJ6883f7+mv4cx/PenfvknX9P6GuKm3l343NO4pbA0bV37CWd/4Tf0PYee6pCiXdOErIkJA
QP4CiqAieNY/hpYlB0VUFJCr/55dMzHzTn8d3THvVFd3WR5gH3Jn5noWBe8FuRNvagyOdE0W1k51
Bt5s9jIdThKhMfuu1o31/bUfhOuPA6xCfTv+fgRL8Az68/uEkGAYneMXxn+mk7gGglj6aLPJ6c9v
v/ubAFL/5434tUul+SRZdeftt88+92KwGORuj66BbxqTuvhncjvsZP6d24Btw5s1DoLEQkvYsQ5s
vIwTezjEmrATyHfrr6aBv8kX/M97+yUSKyqloyammNOrj036kmDVKhmpDALpAG5lLfYE/CCXiWVu
z2i4/3xttN80r//P6/8SulwS+fnSY65Nb+mgEQpkh165hwVwAFixDGwkju0FzR1ip/Kqez+3lfC7
ddmtxwfJpwoyqiVq8vv13cby0UaqQPm869DGjs/jdI7lHrfa/svUUv921UTW/h8DMlH3F1lPuWp1
tKLTMjARWgDIP7IoJs6CzMUsBI1KGzlTnT2PsBBax3KImhL1LNLCv2xOPTGV/zBB9F9CqKJ36RYf
lfezghtlGdau098lNimdCb3X1nTS9SebJLd3E6Z7sSMSwrd1NrutK6sOcbsZjDkybLuW+y2gz/je
4sYbhnhrwhC/W/3MGjq0x040yzlTpr4O38frMnbeVrT/RvSOEL9/t9QzVD1iI8QZJ+UvBwbl90uZ
ihegonZV5ScA/sf1bu5qc40TPt8D0X46e1jpcApYeha2s/ACv3nb9DGaW57jKSeEk3Dg/vMwlX9n
j8c4/e87+GUOX9q26UhiMZVGSFnxleDsf9rBgqGXu4+Vgmh0YgDjHkxlm/Zve3Pz6H2w3rOF8k3M
OhYm4LtyZeJFnHkUyOjta+erauDU/QmwHo+eId8IvvU3urdu2Nz7HZxvA8rzyX5E07H+osGcro/t
G5FXi1nu2hrbiuUP57V1etY27qXDaJg7fj8W/RWNXcfYlG41PzjIE3A7uJ3S6MKcQKE/J7OeW/a2
dvQpRZxApDSYPTtW8uGZMjh0iylG7G70QRzK4vgiXFtH1NzYNvl1ApzYOXPsgV7x58us/H6l/O9V
/mU1undi5bK/cJ9fA7ylez6WH4uGkSrPOOw73GTod9b85tZ4amf2n1/c/P2k/u+L/7IUGdV1/36K
XWaEfNkqWpbDnTnAEoydG1tzY7QolzhCE+lI9iVz6T0T5tj0TJAzZyl/qUOC/7s1u46+mPTX1h6v
0XDa9FORkxyF78Htx1r347xDf36Lsp2gINGGhNcsrUDu3TZDLnDRG1AnvtmnvY27/GhzxUG9g1c3
3Hz5p4waXd35dcLKBh0hAr3056vQ/U3BEffHTtcg4yGb/6/sJhmxmu1pGuAWjGjSGZP1GxwpU99g
0wI9ookL1GHHgbANlj+bs4F5wqDZdfso/wavXa5aOTmnoAj9Lpl2dP9ss4I+YIY4cCvra3R3I9aI
P7/t3+W9MR1UVEUzZLmjd8TN/ccKUVXyx5By5uedpYrU8mCCYfYA/oVY5Dpe2Nh0mNhL9oXoQtf3
X8bOzwL76wL8z5f/ZXn4VJ02p+mEsfMa4K7t7J4nQtHUYhUG1bagF2K4uA/2qyNV+YGwlu95Jc4/
IWbctP+Yk/UW+yIknYGPozAyH3vIuYk+dTpB5x+r07PgVubzYbF3zkl/fo6iP1++3y5v/3z/v0y8
Vq6NOhUbSItpL+XHOpqMQKQQLB6Pi7hPFPUSnY5uNlBpTRfe7eYhHJMmJQ25NSOqHpucFdHqsl80
fZ+CJZ+BLHcy1U5/udXUMn6z2/3zzf4yUeNXkybPWENa0p+Y1uSI2eokJY6a0dsxa4gV5BGqs/70
0yf9RbJukls7+tjCyplK2GW3IwtyfFh8hdsg8K9+P9jqzlcPU8kO4UWzXsy6J68aNhZrcjWiF5Vm
N87hFQVKR8dVHH6IQ4T2EaHF0OyM0tJeYS7pNNMREE864UFa2e+OdZJOJ2pANvM1i858xZhat4j+
bxZEksBmW51f3fPbovBJT3m1/fM9/W1QgJBJ7/WgDDAlfgkK9m3x0u+dZ75k16GxhE4P31zI0zSI
aYEj8Uf1LdKGsa8NaHUBrQnsZIlepp/2WeLgEK+A8iK4e2Gshmjk4icgWjCDohfi7eSA1u67po9l
05AGQhbJG3n8EsuUf53Tobq+sG7pDG7YUeqR4Wgr+lAo3vdvIMYp0/jdNXwwWLRvD9EJOBXK3h8Y
0LjJ/mXvNsRw+HVuanKXuIHIgbrYL4dmKVbfvawhvyRNuyA6SUS7xqklwXhhlaeBZvU50GOTIjhi
M0fNTXv4w67Rw1IsZQRkFtSoto+asb72u8BpHhPUOyh2Ke+qx9sCts2anJrDUBljTdGnG5i02S7N
LNNtD59Fb0i7kEwCN7fJp6FbgRfofRaasFQmT2TVU1QwGaeAri1DudGjDtVLjjOpTdvPN2Kc+4Q2
mz+PDZla4G9iKoOudFIJPY2D6v8zzlU/tVwkSrGsfcoDjhLABIVrCHccJxe6m0CdCu89oA0DFZtY
9NUCdQOoJ3bproKr9hpAjhrQKTrGPgxdMW2Nwim3R2r2uQbGYOt4VnRnEFWBtOn4JN+nH+zUBE3l
EiUO+ag1Di20RXjyuB1n25pcEtHn6iGs8bgX2lesI9C1aFLlK/9ppvhan/mH4jXm2+ZDtQzGQ31W
v6hyql8IRcQf2hcVTfUrvp8KJXqhEqMIgSNVDSQX80NaA0w4SMawNJwKhSplxcQh59xuTDCSB9LJ
1EcPH0CFC75LD4b4V76QnMQyNz3gqng5kHBID5L4CR6Wws4rX/FgKnnIEOZ812zMOc9JyyXK2nbT
bngxHiccvfjDBGwmXgUgGe56DcZf9Ei1X9WGxor4sN9RooupEyATvToppjurAmPPOxVdBQO3GEPZ
hFpDVGPDggdY58dA9l82sk/T0gGi3TfCova+Kf0u9XzQiIiZwO4mfX87RsoKAwVMnoflA5xEcFVw
zd7D0gfkNcwBJ+NpDZyK29t/YvnauF1BTXfRQUHaj0VvLfxaBHT+ZT68Eo2z3w6yiAZeVNkJ2mK5
b/RrUJM8cFiCNOmP4GHB4OwrDulER0Vra3pXsJ8ZdJfWRRh21Pmla1/gK68UcxTwN495V0CeINuC
MT8W0H7jWYLj6GWW4sdhDFpQRKiZwCdTmXdgmoSNh8uPr65zv8QSo2WIXlbkiXHEuA0egTHo+RnE
yQ74QtgGw8tM96txBXtXhkAviEMiqizpSOzD2oSVBdaVo45fzFHIrx/EWfB0I/LEwc2rAdCg94Qn
I0z3Cr8Bs3YNpSk8Xt6dYAXqkzoyqVLL9IORNd9qQKAexxJKlLEVaGmYmpQFKFRD2lLZCEB3cnV6
FBkQ4oNVeNoZgcBlUIBuN5EI0zBADks4SGGNhdBcCIZhsrrSFl45ZPsKSm4yktzGv1EZh1AIML0D
QafgngkCPlTqOQZfvGo1gd3Sz/hJBhZHEJIuIcB3/wlLTArjecmdzxeS+xRLNOA52vzsxhXcQyJW
otUKOlKyi6cvXOVKHHINFEyZq6x5v1Bw75Cw4kBoNri9tyglUK3XEjDfElhZMoEhB/0gninAP81w
P5MW4G2gU8OUGL8ZR4J/9WasGqQLlWGKGr3jZuP9bj9BtnJOEKrjZtDH3wPbonT2Pjx+jNxqmJJp
UDL6wAYM3tzWGCoiTG1sAy/9G1i3G8DSgg8PthRZYLJL58SJ3ykwfQb0FBL2UdA1y/UVyj3zBDX/
iTJzkA70voz9DXSVkLcNuFSCMS0DroPTgXYcyi0ZX8ax++JAwoArgxSjGIMAvgvvVOx19RAWsoAa
w74Cyzyg5d7tucJsmnUNpFwCZKvn5UsofSM8p3D+vnuCuJcBwcM+BWYBIGs8HPip3cWk/OZ0/RTC
34UuW52soRgINwi34tBZC9t7MIUGdEX0mdRdqUAxPZ7ubQwNEG9J3hsNs0o/hvxJe/+wgQ/fwGZF
Lisos7AyXmOBvOoi6JJJ+AxUXLOQUtGHAKKDBXxwGRFK+MYLLXP+Lc1oYpa54opLZETiGxqfeH5b
j/YubQ24UyW0uSOqwcPcAIwdQ7J4k4NIoVIK/uML0rse1f5tnB/AaA96E4Orh60l4gB09n3Msrmi
lAD5PBdfAgr3IcWNrQD0rjigvRSDUvOIwgibUhnUZI2bpdizyLKAhG5ctk9sIErEHY1bTMFQYf8N
7OfQjuNRDbTSoLnYHLxdsMo4lWriumEURtsYbpcmBtDYMg2LWeWJaX3nc7/hED+czEEEw8CP8aDJ
+/eQdkzoRk98ri8Rfx/gWU3SxaSK1AUKyJ2ErxT7aJOWdFN6xUrBn/WJ1+ebpUMbXumX8Z5TDBcc
aNBD4ZnZYMoIuXAI3N3lX4B9v9082nu5VwWieYm9E78K8I0OrtDG0CRJyNQ4ajDfn4uH1enX7gvf
sescLUuI1os+bybLZYY4kdYAHDGFaXMW6ueCcaScez5sQowu2ZDwCV78mFO2m8nPvpWv2GaBxG7o
FZEp1NKWWOAEzJ4pDHW7tILCm59lsUt1LPp5aF07NeFej9LtsKEluXbKy/DHofRny/s37/OxysRz
0WkeoX6ZxTP+UvJv1Kmlr//8/bHiZbNFEipMfvqXMLtbdM7lipI2SaDDlZ+Uh2pMZJ9S1kwW6pcx
labpjHDsSzZpUHpQQNwxqqbVRptmYkMY09iuTuPV279SDiYrLwvm1n5Jh+QTn+xFziBBL01ZfQuA
vLblkG5I+kTgV5+00DiJ9Vz6+YqUaNZF+G+b4/yohpejOTbG1B6NsbrogZCY6EvQ7mvc6AMK6+kc
V4nvvcAAbuGORQLcLOwIOiN9BK6XlZZiGTTzuwA5L03vtRRs45x0C/jL4OrxFJJHy84E/DjoVrTQ
zAT4hj4tuIxxJPO0k9WwzqD+sJVobNNsWtSgu8GjX/flUY4dIWh5J5ng/AfOjlHoP0C/4uPpdXGK
h/RP7mzvVmz5Xbe0H7ArEa4SrWLMRhT4Ahpk0kCDgzr4DBZAVph7eMcPGQusaQYw0wgNnAqp2ft7
zhSy0wGSCRlvWMNrxT8oqOnGfcGmfrNwaoMHJdV4yNzqp/AxOT1MADrhCM8aM7zyvCrzMccLp/UU
enhTQc8bKcx4tP9MBw3bE21oju6DypO/WowEYN4Na2abNFQHEmUNZizvNp2roHAqTzxfhe4ADMnT
MwQN1Kt44qtrbqRBMRKozmJ5gTao9BvSOAT1b2FltQb96Kfg+eETKEx/ox/zFsUbeAInKfBGZkkf
ZnNAnyEa2D51dfB8MhdCkPA03kwzJXIJetB1kUghWQSr6xWjFvyryltK/WZwY+EQ7st0fo1yvAcy
X6ADUdiJ12H540++EnXwHIBdrafdsuvQKgZssBz2JiXIVfjNEHpZeO2LnwpLKEBTCovPk5u1qZxL
v+Dcch0gO4CJCaZy+OoLmlyC34uO9/ZzLOiw6Qg/CffB2a4D4yYg5Q6mTQEdCB2KBwg/L7FEXljs
WNK4wd2+WAbFTVBxYKCvFB5+SmQmbmoXa2NgDIP2G/4RcObb9sVGTxIT31XBE4YEJ17ag3DGFQTk
499gsArGI9QHTC16rHzEbS65B5bb0jpSm+JkqmB5wwb1dtt1BnbjvSx8MDF4NN6Ax7+Jjgx8GwBB
Aw5rbdHpkQ0eAGnywhrHEMy7Uw11J3sXGHnuJWblKddLWKU8sQrpYoZXDoiz7BqfPgSto0/IY7CG
bCHVoNdVWVP3sKPW2ogsOg5rAG0ol3EuZk8cPSwFOYMeSVMEv4zUPEoxkmtmMXzdzkTYzWb4P3b9
J3txMXvg0pxs81kZ9OhZ6znGxtwownn+x5Se7u16Va9kjjuch57cbVw5cWLCKYxMB63Q50I4h9N1
JG9omOF4NIigbRJpFKPiSKMHKx2MLLwamF9R4UoBNqVOKSjtbrrSQSAb9GrTpxVyamOYEhMEe//O
nhYTaUCnxCuiBIwLeHYoBbrzBuIKwzaowUfreLrjE7IuqCp2ZyrWGrj7DTQiA3Nwm8v4CjU8B0Eg
nzebiwNfu4lnpXiXLMSDCt74z2GJQxAxFb0Oc0PQmS8rrM3FwYlTkWA1/1geC9ZzcTbn/96MLivo
WuKBNHBeVtUX/fer/MySXpyVCDr0Tp0ac7TgONQjcMYjXfxr9aXNlSg/d3gwUkWjGTywsPyi9f3t
j2QehF4ZAizmGfdNO71e+VaZ3DbKROEnxlinktuEr22eDJRZG5KsyVmLZnKonuQwXzcvEuGkFOGp
r2Uytyfj/vO9Sh7929yKdHp0XUoZIaHhQrlgfvdAhXPEIJ99B81G7I6nBP9io2bCIbCDnVo+iKfa
VhndfBlsbBo+ZxmdYo/whu2kfG5Y5Fm5xlpIhtDkiGHyTmhFXmZjKH5BM5Y2d0yWaVLLD+Zc3+nY
e5RnjNq/GJxzjcPoY3WZlZPCv/0Yrv9sqcKmGvuTvjGXcAGBvMMqD1kB4eSQTtQpqjgJuy3yVZkL
FBdpAlB2cVwQnFLQQySjP1QHdbwgcoDfAJyhRsue8JJ4TQCX4xNvbBRW8xcOBhCyEuDsdxCdz2+S
QMdU6IwU9mn87KfS0OSjY9l2BDI8fhJqq941VHwlEv0g5pz35TVT0LEc40wOcz2fsx2s3qkJFlQK
b7wgISLgbRGlF3M456hLP0MYvRNE7WyXvHHcZHS6iZ5jgkjaVOhlZIVFkMQGyLa2ENCpasyahPhF
4xhxI4lb+EeWwD7BSYASd1fbSFJHzZa+rmV9VP51S2EU66M3R4diwWKEO2DpFWDXlVG2+3BEwqzK
S+kCI5cr2UBfZ9k3TiJbyTsZzuXYo7WSpMF4P+kSGGQI+9VQnut86hi/h/cgRr4F+xEoasHub3oq
TkbKUFoIQC56TdCKEh1yP77BA9EVl0yaaW/CzntQ2F8VOOQaz4ehn4Nje3Ab6SeNtUnGLgT88pjq
QsbioE67fjFMvmGie5xaqUvDd6Bj+QZSG6NbSK4N6R7Ed9PXWMG5RfYUInLuigA4iyNhGuURzAgv
Jbf4mSADRCEoUMjtF5sIO3Y5gRdAyNZs3v4Tl4OMrJKgtKveha4+Cry8Y4EPFKkJcUuVqPJMDvD0
onvvI+AuBA30kk9jeKEvca7ikF2MQN/BDBpr2PDewnYs/5jBv1fG149BAMYEFb7viKPbLbA4+pgW
WSh9aQwi6PYEIY9DM6ZPE43whNMV8UeHgJMPip24+EUEOhyBIex7KQu++L9Y8cWJ4PGNHQbnBUIB
VIk5Z6oO00ps2GyCu+v0Oi2+2xHHqH7sd/Ed46IUEV2GGGtzXC+5kNrwUrBrN8f76D760PmMvTH2
29e1ORNWx8o2Fo9GDyjMhuOlQmF5v+h5na0aKCGWw/QJtzjGya7iwQZ9Q5TE0Tak/8rJAsxenA//
ItuHPKRLHroyjhU4e9GcLECX04RwoBxLkcIAS4Ztf2uQjnmBoNwPFU/r2J2w3sIuCKAYYPJFU+iC
ZtTutru9kxFfxsvPy9Fm/DBe9rpOtcaMxu1tdfFTHaNi/lARl1Co1bevY0WT17Y60gDXHGkPx9V5
x/dgwYQ3st510i4/aNc0xjZrDsTL6si3exwGqZEc0x1N46Snl2L7PUKQE8/SHE2a0C79dt0eUewg
GsWyvV3zbbr79x/y+gFsaQf7NN3x6zQWrGV4ADwVz8dmteaf5LUq/rhEl937+zbnR1RdePTPw35+
MxfPgX3zo/9Y8hJojtoRiYjbXCMWqllwWw5z+RDh6zlZ9CJ1o7Eh3hhAzdjYpFiQXog0KoAHDJsh
2+jQYEioDkEDx0l1+BFmCJi4pf2OD4eOyagTfmcQuG+DKzR6Kkb+DVesq6f75pQ2ak4OmsOJSDwX
265K2vVFqSYeCgA/QwqHWpxq+VnF71a4Aj3GeI8wPPBoc64YBcSz26A6SuAlY463AsUL7XuMCwyc
sdYCfKug5b3jSqOSDfm4JFHJXTwieUQ9Z4Z24ASRAOotDgOAzIhicWck5kPeRhsN1yp4wDe6DHcl
PtbtWB2/v++LIvisatqwrrwc7dHi7DtSj3nEq5BpCOBhEBHf5qpYQpaEHCF6IiyM5qqPnRH4pxYY
R97vsKJIQYxU90Igro4ukYyddHK4Ye3XYiIpDVTh3YG3ubzkzM+FovMTrpqB493nS8XmGogNhr/y
rrtI1nKgj+ttB9fx5CjP1BmalPv69mKEw9VF9PU6GgYjFKUCg5O/mxA2kADNlHAByNMtV2KfeHyX
glVYCOpxc8xxlT7qQtWF4NfOIC/mwXvVsISJkdeuGU/iDzO3jFnnxsQnj4HFl/FVMVjuJDELv17e
p3lkrOuJcbxPn9PH7pkNnlOIATvyBLvPpJ6UuyJ6TvcFnaCdJXkKX1ojCJHWdJ0vOxMOL7vb23rv
LqPPJNmYI/53fE6l9XNaRPeEqUf7VtA7gfC9/uw32lydtl/Jgiz+THWO3GhayaMHqfmFKnIRC/FE
1ZznjcwRirG5OcJufa6OzZG+UrnB+qr1rtt3oI6beR7Bg06ZKfmSOhKKMdJpV/ALkFAX1wXohkU6
avi/Oq5Cc3Th2Wu2izcjJgWlx6EPOsJR7BCA3R2Rt3qviuC++PSPXfvlFRBp/MarFjLZNsLjB0H0
G0TR53ALOWLy9bnone9hMevwvQgO7oufODqp7C7+B4t8tj8/F0U8oNZAnYd/uy+Qs4jIO+054tef
XZsuY/FIMBuPA7sIzb8HkM3ib/dFtlXH3RVL/KgC8/rw3xFoFB+V+igfMtgHWQhRDBEEGwD/KqaS
yXzLA3kM8YHWxIZJxPIi6JwTHjFtGdDCkcgIMHQlwalwFtFD3EixfNY9KRCSW7F9YOWBpx2e0kiB
cEqeyy46S2Twb1cPIYBxgOvapO0QHKLH9C4+gvyZHNXjj/cKVLfmdTtvmjOD9yD1OpuHJ5FnJmE6
xwJscAEoj6cEuem315zjBbq4NCSlHL0p5MUA0S7ha9UD+WV8+tfD5YfogrA+WWUrAVWaU/1FzrqR
dmhP9Hl21uefzZ4QLqNb2TKQipDOIKF8UDXMPX1w12sjuLJ3GU/aubRZdlSD+sZug21xoLGv9U7x
0hDl3Hj5M5NYEbDdmrGh3NcfDD/Xz7UK42etbzvIwsGeb59HaNTPo15b+22zhineMN1KlnNCXCCK
Ecs9W4JY9R9LeU3noB4q4WcLa2jJ71fry5Lpyw6WWxeu5XN9PWLOPO4Ks9SZeNhtJEfYnlLAlf0U
0+nbCMkl75I3chu+u07SOklpA9/hmwrREfoatKU9Vg2HiG/d8W54VAXxt1LbYPWgxYAd5B0k6+tI
nWRnbQKJwkSv8HaUrzVr64+/d4cLoc5ugFlmYonCl5uN3c3WLc5f2exGpaJcmP5+cwnTEGjxnqsO
Dk6f63OqmW0kR9qu/fn/XrE70x7VBdrpsKS9jugiQh/JUkjf/xXdXf2FZ6a/7s4N7OZeV6ta0cSB
7O6cjD6ePGncu/+cYV0xlZbEH8Mazk25SYIKdEjF0oogFfEAPu3IUHUspu+r9+aF08NtdV3xwbRI
Q6QknFxbbG6LsbIRraQ5Rk/GBJ/uPvBU4lY4s+R84znBiXCFdcVVwJbMtim9G7BfxQvhvTl/+Zex
xhXozRl0CYiH6xkN1OR6wERrlJO6Ejtq7cMqCojwKKAdSGlyTD7kgeBWiJnBQZ6VxkR/KEwyAZ6v
8TdzhXkINo6ggCls0pk7ZZgIw0V13Y4WGr2I2ZStIF9CSuL0CahScVDacTQVSU6O6SKVzKjFK12A
J2A8kZUU80OO0rE2ozYz7OC9RhRArwIfCaeZu2dOO5AxSQfjYYFf5Kw3IYLYdYMSL0NpeN90J91J
j6az7kSedyc0jZWYFZBbxBPWCO/wPfGCEEI2zmzX8XWM0GMDHjswv8his5y248usmlKplmRbXr+/
m7UY5scnFZe1FFzc/DW97p2qXt0gTfYGXXX+zr4MBQqqm5iDy33QgszDnQ3IgpPnx0TplwiucPtJ
T7mCBCZOhvz4rvSr7jCvEWBscpwbn66OVYEZfUC7qCNj72IkVaGx3dHd1qmiPQppzlpaqGkT04Ts
aWMMLoD5tfWpidBIUU9qzDZnDTsQ5sr55kaP52PZeyzv8ux9H0uspJiSxEP53m9R+1PK0lxdGt7S
bXbbNJon4kto+NR8imHMrSLVz1iSRwgykAhfUEktbwfIl2zDJdcjsd8oinHvwhoO0fKLUogwhMV9
k466KxxpKN8HLVJYcxFFcFuRZqgW8XGPbg5CFHTarLw2iSeWDuzjYX4gubsi1UNbMb+W+A/hMWrp
gTLpRM3Xvis0mNq8nX5mqNx7CB/gieEcRGZ0gq+V7HBmdz+UEjiqvZ30m0Uzc14fEIz2Q5oVr+mb
ytVbgL8kY3GJh++qz+rX3jwzW9TSUMNzuOoDDu1Ch3vzi+PHfhXX/aw7lHpRzseBmLJf1bRxXNyC
kpwZydeFqk0fn4Ve9z+NnZHMxwnxYr/kWU+39WvYq6Yv7EcALRiTD1lXFIsFdavr0YgemxtlUzre
AK/sEqwte558meOoc7gbx0oSpXcTY++9nR9BulIjw5YRY0xj0lxoswjK1ke6ajz8klS26kqJe/1S
OBJdVro8al8BUZLWnTy6jtxb/BgdtDipwurup9JMJXOtTuV08agWrLp7hKfKoKkG6t030kEZe69H
P6ZuIR9xucg/7gUD8GbF1/t+USuDgno3R6LHstov+KS8DYUcMC7pRtgjVn36F92pU78w+1cMco2J
WYLes/nRheToukLYBYUMJQ9MhCeqavuDdAh7avmQvIOkO+1iSnAbirdJOhBKOOZ0NBdw1ZvFvhuw
lDC/8gL/0UFbDVBylN+aPrk0kxdGbCB799v7o5/KmxxrXtIQkl0/xroqPNqpM1RDbr1J9bdxy62W
DPbzG1WnwntDtqonL3VEz9j+4cNQMejdwzLk7pT7wcNwTUpT9CPSx19a4ExbGOu0TByeNyc2piVL
k2rRgIKkrbk6ny+Nh66u5QCpzfl2GSqplX+1hyze7OP+vgmeyjBeEBI/Yfl1wldsFeV0fypWzcMR
BR3cr8ak0E7p4YKyd4eLgDrNBhlTfoKDdDXkGELiaHYh7x/qk/xISf4UH8wKCzG6JjvzPe5LD5pl
BwilFHPGOoEQKqfwyeb/QQIIqQl5MBA2QnfEboe459HIXHyh1wMG90K9biN/muYIp3e54aZfEnnW
cycb42fFx3ziCNSHWeAzowGaQn3PkJe7WmsnAVO4R42It/3VAaJD50651U+MP45Xk9KLb7b8fe/Y
MnYmBz0fqFffnFzfsyuobqpfqZdLbi3T588tgpTxypxTQeGaxlHYSxFmwnR6jDIvn6hl0EQtyVZz
1pO8ipQTaI0Cz+pKce/4XHPBUyuF44o5wDQ3qLe59FaQyAj2Y67CZXKb5YvetDuulu+pTHBMkHp6
AU89P884c3PGJzQYdxYveujRQCJ7ROAIoBaDF9yHUEqVlgE9GZ3g2NhlK6K8NRmrRRs9/fT0JHdO
LFey4AnJPhaGOKhUgmFAdKBTv6ls4Lx71X6wuOd2UCPfU21W8o64J3YBNjZ3QPp1TStPnI8pYL2s
v2zbfL2e6xDVa7Hpznnu0LRhpLZgMphE1yN9tJ8tywonMpaV+BtpGmv1Cz4XFu7gwUgdW7DgW+sp
tPCJRdXIfW+TdbJmGDpsqeHsgv0ZUDPkcQXkds7zXofuo9eadAUcZZbdEJl1NeotenjNE8zyrhRP
3fGWeN3LsvyOo+u6pbAh9n3DLz1lY0YKlEN0npt83J0mK7L7owaT8zi8H34isO70M+1Nq3N7VjYN
tce5FiHEfnApTMt90u4FypVBS/qztBfFtzmjffY270wLfEtwPADyfHrSnUpDyLn9WEjLZRFR4z8w
BgICb0rOEZtaRg/wt52bHmjfLrJgRNeprSSOAa4ScTdOGipKbLGtEcdzv/hFrvAaWhdWKV/PM7ej
FkJhi9+h04z7Xz3sG2G9rSgWrOYMGwqaUh+2RpEoBaiC7s5WmRUczUAJmnaJwFFxZKjOhD8Ea0jQ
eDD8dtihux6t8GCY33bx6iM6bHPnWQ4YFnobNH2dRiDSHbBAn86HkQB4IrE/bytrba4Xw+bD81IP
KT1+I+tgI2NJOHAA66BFC22falXAmBldkD3J13EtDIdhpjPAhOjSYlH7dCxgw40xvu96GN8IDnrD
MGCkUTv31Nn+hOsOOAITY+GSGk7Pe3+ze+23cpAds5uVsevN79uEDR6erwLCx+Yc2ABWxg2TMmDu
vHUrgwtMhwaziL6yD9BNQZhBO4peGHeQj9W72jkcMFaoB5rUFeLADI5VK+igHdm5syKg96bH/iy7
yC8Q/ss7/toeZAogPF3QOTHilXmN4ufbI+f2MCgkgX1XYmf/sgVejFkC4BjdGO2uHzFzakFixVah
sN/f+D5kMgBE6xNg1KRsNGJUGk4oHtKsRY857DmUvLQXf/FIpLWJsF8w1uqY7EAeCYrv3ZJJhtzA
jdYzqLDlrl7CbOudpMNLw0hKzBYWXvPwYB090QDPEsoTNwYE/CfPseP0w/LE7at8si0zJu9+wScI
pQmn0GKTAV4/lVuI6gRSrWEBocEHwDQsEDSPbzphmPdrPreR8de4EfR88ocA48oZNb/CzmO7RQNP
0b4HxtEyePXZJyDMpHHP15Cz2MAFsRXlli3u2+bUPd9pTJ5ra+J6so7auoVBETyWfPLqyPHsbV3P
ybHwpR2S19rDThk+Ob37tONV9qvF+spGY8/mkkKZhat77GxyxgIAj4fN1399g1rmSl8tw3cPW9aq
nw5tnzIsZRY+7DENR6IBBOshLCM0bLQs3ImYl5gNqQHXu4kYLcrpM32yualinTB2XD8utLTa4xQj
rR5fWssteB657UiDuUHckk/IaY93MJcDxpTOaZqLymJSh9mR23E71gCXiKo5ytRiZYvhbWd4dWBy
WdoizdlDZ0KcTUtPVzCJNUpZS1JyPXiUkpNtIPNtuKP8Z6yv0EUX+9WTtokFSRED2tzcPBp7ATJm
vugrRsqLQvh+1VtBjT7so/fSGOHws4pHva02lDg43RZ5YKxJpmXTy3cz6yEmbiOOy4Tsn6VEu8dU
2TKG1p+QTy5Od0rIp8yO5Rfu3bt0ke1YdFQOdCxwyL4JHa7Oc99vAA9dWa0cIoq96nBmfuBixXvi
v209g9YL13v5mjaLctcBPkLbx45ccrxjjMNgGdFJwwBTvjMa17kIM4UNh3blH16StCL9V3+LtHBM
f7gagOLvnHj4/QguAKgGKxDLtHngLpLLfj76xQYWB5vdk4MASxaZgOPtY6mgvGjsnUDe+LAM31b3
qCAJB8YCc6Pz7fsVbbubKkqA/LLBIOG+Tx5HU2Cj0SgqjIpofyjZntAVTR+IqL8zSmfmdh/ANv8k
FmiRD7yz2i1Rgl+9ioQ0ORUSSnv3dXNAPbD7801JDalwZQrXqpV0OKbZNakxpEWVTTwo5N6V1TaO
DE82FVymz97i63/+StiwJ2C8j0rCtL1rtnbdtfmeJ9GpRjfihWCHgPBNN28cXXea3/jPlWy/AuzD
iEEk2n4oGkII+nkUKzbfw4BlU+k46baDA5hwNrDbVmxHfGPkpHjE6t/Ik5xuUWysDmCigNvzHwEX
NiHlZdwrpuabHIsUpt2zRF71CelkIgubCaRUfg+OmbibbJdkRtFQEZuunmdE+A2p2h0ZGVTxMmIB
4E3M2E8InaOsbV3yxAERgCONtZhOsg4pdFd9xIaFGUmqWnsKP5B3MMdOhmk96JUjtqpXMazLnfp0
EwkizHMLU0BaV2F59Z70yOZ2aQaQLRKt/34IdA7g5btsszaDy5JRy++dNwSu0f4A+uAZPjetx4QE
FYRgl8zWC8ZI/8msZtIBAw75UzvRhXosKSSDQTNsIiSmecaRPrN7N0AJDkEUi0ADG5rZ3rFJtqW0
xz1tlQGQ2RC92W6Kbwobn6V61EqbzBWhiUmSqhZcErLFKuk25qi8JoV2iVh5tXFNWdvusrbsbXY9
6LEumxzBC+vQRxYLF7sdqhDmUUb0gmgN9OhCbFm75Jys89rWAhW+mOLlm3zTRubueb4G11mK34PU
r1Yx7AJ2rTwE83L1S0z2enbTYrZwFH30JZ4MfYRxj8xtOv1mxrfMUlQq5s3hI3FDSSGwzXxw/+FR
Jqch54EX5WXAUlHIDnzMElBxDyAnESfHDFaKPYsFzpcUNCUrWRM8eN7/sXRmTYpqSxT+RUSgCMJr
CTLI7FwvhFqlDCIiTvjrz7erT9xzu6u7q1Rg79yZK9daaVjiFIL/h5HDh0MLvf83EAqxwKBhwPOw
L4i5T4wPJpLTnKR9+TvaFK601OY361czISqEQSGi/ld3ZCbODcAN0+Tu60HLZvn4rr/bJTFX2nNf
cXUgGpNEgMYwmgPTz4CSP2drr2H3wYbzB5sH3Mz6mw4IkV5KVJvkiXCEIf+Zw/Pv0EXcSY+UrkDS
phyS1TftM+F9+gZwbUoTFQb3Pa2gz1PjzMfM/Gx/GJ6xuhyBZYGMh+5zBU/WH/6MFv0PScPzyDeD
vs05/26rv8OGs10DASJQXVZfgFlkBAqin1+CFoZGGdY3eFfTKiRLgSj/EiZ642xyjwiPLJUrWnJG
yxK+IWKcTbKcKz4whEti9GJ4kOfEVjovYL7kNXxkHsd7Ty7/UCdYqitgq4wvg8dME3AAUGC+92WE
HfozM7G0GHeYSolO4HnOKq2/sd0oN/pvHzLrkMtAiPlYYYu4wMEs/zPgwpPr50PJyyG6euwa0mS8
zcLztsVsavfadbvXdjQ3Ug2Eb0w5e0q4AvVbXQHX7lkHZSSvRhHx8fmdEZyX0pJLpmRieCEp/mVh
MJNA+n4nD/xDD++EW8nyva6vcc6IqZ8qIRnkrpGpkxXrB4oEbmR5/Pyd18xcSAvLfSfNhuKajcQx
w9AkJp88sEobbshG8h0B7YVo+1Du+ftXLO5KKaxF2G6Xo0BfveZw+mnnF+edZjHhjOdO1k0C8raZ
O8/Bv779obRYli/KkHqzPk/ByD5HHgkfl6goLcsjZdpYPNCHRGk2+inXbwjb6LAPbB+SFRQL2Db+
NN8f0pI936SyRGDUNxNSB3ot8JZuC1JOPDxXWJBHl/kVuFk7tJvbkWIFvDQZB0OKKvyChX9/LU5O
loX8w8SG34ISD4Ak6hby4ZZPyNc+DE0UKcCE+4G0Rj/wMZ9HanheDDOv2+qDbORIlqAdmE93W912
CDrSC1gUag19ItRJfcxaboRvEhn7ZaVFpGL4LQF/0RRiyrkhMubR4n4URzyZCT0iRlBu2ZkEvfbF
ZZK5lmuqPDs7MLUK56+LNhtAb0MtDQeZdhMJ35oQOPy57/VYScrQCHilCzRPhu3MaQYlj+3JB6WQ
vkUe+BF3V3TRz6JZTjJezG4QA9QER1/x/mxw4DBK2ut8tILzPKs3gun5Mic4LNKr+X6YsPsvx26b
4z255sCDhjGjKEiybRv0wXlOLzzi5+mhgh109nXBjDX7HhUJl6aisFBmLuHuipYphy/wtEIYzz6f
N5SCR9T6tSuBxDPhdQoL3y5TxsRNjUAgB6cFKkawLXc0x1vZbwgMFzpJg7Tb9EyqGYRcN6M45mLx
75rFaaEGpx+autzXz4SOEqWgkciiaiaWlPrkyarbcTYXv62X+fLh5eu8ZJ5StgoLNDLrO+WuIVby
5SWmo3aawwYRcYV1yQ40RE0CckKZcsk5oMVpdKXqIjDQKscuaMslnyQmKcSjH0oe3ouziaWHvPrS
mJ0YjSQ6NYxSEqc+CYIk2sDV7x8LcEs+OdbwzcawSOASI9ALgPfTpNUmHOeUGXjpPThPMaGfnplu
iIyQqAf4tn5fSAZEyUUbVdoY0W1Oj9fOfqQQr9u5zuTixhz596V6ZPk1h0GqfuuLQXhjKSjJfdXG
IJgUYEDLS8StzEc2loWvHZ6rd0AbPH1tpKR1gURhi+tT/BFhduDgTxKJ8UnpPCCoFnPEyHsZxQAM
rvV4wbBlWPhIVNaSe13q+2xWb7t46FNQV4th1NHTUbzer+bXkOqfjPW07YE1sMS7707b4oeMnG8d
H8nXso12+CC2YKOy51eYtLF5pOA1zVcQXGDgMjEU3Wvh0rbBJe4evpl5EMlrGXfOp4c7yva8rtzO
VK0Kgulc+pY5Umlw/lpKQOGVzYuF8S1accU6t0bRMKIovq/eRz2SvsHINt1GPpRh40M1mV3dHPPI
D0rEaqHPGF8elyv2PJN+4digg6r9WyLPyhmDo93r+uYIRkzGmPizh2Pfz2hzXZ18fEaSdqFttCkT
g1bntI17/74SUOEK4P9bCWTUDY3P7L6dERTb0fqB9WCzwFCQ8CwcwQRnyyC3kRIJ7xEmvttZ2LuP
BfCFvqEc6HwjONnUEo7GV1U8ND9AlkMYChiNTnHfw8JshEioh8nTw+2ZQOkh4m0ZXvn8/uwuXh7Q
ollnKRm2c3P0CAYHirPjdfc5sklGG0C8ByTLnLaHCTYzZpweM8GxLMusx2NS5KaaWSLlvUTALARR
dpN6NnXGshG8esYxfQFedSeL9NQgJz6ZCpOhy4kMXoLuc/9ek1jmpJeY2PxlmLAKLh1bxqS8Ym98
9o2trI0ZHfYaBJcxqBCu1u6ZUxMKy3iOWsI97a4xbFg4gplX72inh283j2VLT4oQDUMkTa5zgJq4
YyBnxeTlIuVIXeV0jbsNvKZsJk8ZA4kh9NUh6SAjov1JFFHBhHuLLAVQas7B+k6L3zFKWF7CYWrL
Ql+0S80nMhCVlki07Sy6zKj/68VzpSHI5nz1O38U99HF4UAHAd/xFMzBcbQZEtMBsShoyFrI/OIn
qevQL1zGGhKj56QwhKANDr5G8hLYKSmRPOeYGS44u7T5eEkcojrkP/BRPi7BXRPfYqSn3/MeA4i0
SKDOToe0drNohHrrfWR3h2hFAWHvO+lYLIbzcXI9Zk6/oasYcFIjPKV3+97RrA4B+ii0Un2d70pn
J8VdjKUlg13qzgJB4r8Cv7QcE2CRHss/nKVcCpVdyfF9nTDtbaiLoWF0FQbBIPhgp3oxgd96tiaV
JBbAgCKAiO1EYYAA9oNIPZovXp8FRSgH0CTEilTxPFm/R1PuarXFPJkkCHASE3OaCdphNLX6mHcm
I+ehfZCdvsQRS3VCFUEAhgKWQL38a9O+fqtvFa+Ey9fjF+72c8/a4rDU48LHjVMMO7E+HjvTH23q
n3xH6Oy3ACpEgxS/zuAScavvR44bqnA2EE/Y4V6xQ7IN6CkA+HBxZ38T17gO9jdHd78V1Y+DgfIB
+JUkjc8NhJo5/mmhb3Snirle1hkJBO0aPDdAn7FLOJY7jauZaT4plnKbsvWuMB9EYgJQIKFGeHo3
ooUUIOooYuWIrTGBoPp5Db/OqXF8DMnD5A0ZEKcaS+MVX1fA98yJ+KFGLh0QUNU+LcZexf8zS/H+
OpBjmhatWy8ejNKTgsa/rcRXxUIFub7xL29vkFT+8GAkp8X7WDJVp3EBv6a9x5A1Ru3duH3if0wt
VxMOF7F+zSvovza/HAdJH7UbOTrPhovzrFwDmcPfGMNQbBIkZWiUqkBfQRZDm3iHPi4YbzAT4wZV
Rb1UEBbA8AnOEc7QxNj7TDPfHgNVCWdnS7VU2F6g9WHl91MSk+A6A8O0mIDmvaZVcHNGJmJrpsxK
sx7yPDYKcWVf4Ou/4c/hif6FXSOWiywafElgtJn3oJ6OTapzXnMQ/kH1oWRfbAauwvbFi3h6nRU2
nqP0dVWPJW9pSFJGMKoBVUj9Jqo7YCJy6WRf9CYTzi3HYLTqaAqTFzMftGnua3pdQaGEUjcmD7ri
bNrCSYCjG4hlaCSKxx3OJwY2xirnDBNA0Y4wtyDCs5apyYymmkAvQCbb+Qp63KHZmDTouXdLL3wz
X76yGEuN5kU23zvsp5mHYDIEZwLnDEGjxPwH1RPk33uAtbGXwbs4ESVuK4YTxqhKQwpn8xyqycBm
MoVHPuCT+lqy87S6LZ1bhyT3S6c0Zc6STZbLpIYnQp777OSyDOxiO4RzlE3FsU2Rg7AG6yxP6GxL
23CvZoVUvBEaFFP1YAy6RYzhbchoNffsMH0RHSutANSqFaIi+iyRJvYe6R7yiqsDbWZxc7KF5t7W
NePZKotQTznuIJnC9Bs9RqolcBSnQu9SePiZc8fGkxtPTMPRW1xLgT6V7WMjfoLH+vCvE/Idt/Jp
m7EnWrdMy5BUld0B9mRZtZunDf9YLRiYmBhQpM7RYzrgH/sp2QhMWYnQgHG4AiGX7WnRPfF4Pjwb
DhCyTXi708ZhtLt7wt4TMaF3daRfEDoX/TLrp+d6gftYywAt6G4RXZngAN6F5pBq3/kXBj1Z6veZ
TTfmaY++yEuQUBQBvBHGZfammKpyghhvuK0joXUeMgnojLqUeVoIJ4dQZdCbTtXJVYi3MECWgo9X
/Y0mZmF6uiviVKiyDo2gdu88mNK62qdYQclDOmDlUL0UD1KOb3j5DMoGBLDOzZ2Xm1nVqrUMU7Ix
VnchgExrKKA6IpiWvyupU5DiPnh/btQUJaxzgkOjBUqkJzc/X4wSUkdHn14CBL2LVqgpSOvovPst
syYRplm9zfBrtG4onMMMRv7Du0DTlHkNLeGtHcQAKOoK8lRKjGTA1JEhOqLTFOV6IjkrwbGHPAjL
uwxuU/QsM9VlljaKlYb8jyHzPryhrZ6iHliXSZn0+zv0/9H+nOjrK4yzQXBFbvGk8VCmJKRlWvxc
Q3mTOZn/sSXxbLg1QzR4L/fldnHv5jP1iEl/ODjWi9NW39xXfz+Wp4NjE+fpif8jw0Yrhw4vLsPH
5onXc01KKNTFVx6wUFe1rpHAhgtuqyw6ka5j2xx0mxP0JG0xihn8GUJFWWvu0JVSJhRgATz25KkR
DvC8LROWQvTxrtbwC3lFt5ZN5qEmErT/zqVDbOlRQVKJ1Y59D5hHY989IsuUtwQtwnsTSfMNfUgW
cl1mTvTLpl8VNJWbLfv4TsC+gj2V5KQSw4gR5+4nHKfvmZRm088aUuK0WSgW3sHoVQWV8DHVv6g2
J0IAriAI6CELcl/Rcl+XCCvcEX8LCQH1cOdhz+ri2WZGUOcPg6hPTvthqmF2k6puwjChIYrIemb4
w1DFjHa8wNWiXbdrJsS3a9pz52XpvYMnwt98iUc9b5OlCEes4Yy6g2ntt2UPvVeaE3sQR0iQnxD3
Tnv3bWvTOib8em3MCHrO/8bX/DcBGCiRyHROtwzucXufgIGVQc3a7v2L1c+kWHUfCOXxqffE9cGO
cYUKUvpzjUXfssyRYPbr3LvZ51DBrICQOhlNX/4QonTvIi5xKwCTzgexpyqwhXa/MBk7x7Z6OXp6
sccjjE35ePzMGxhcn+f0QEvOWk6UpImFGAihoBj9hXfSwMoR8Yt92bvi3eXZKerXQzGprOFKO78m
GxWHeAZsIgWMBiF4da7CuriHjUkDVPVYEElNrJMITOAQ/oeSoIgJ4UllLkkyTnEDYxAWFpbnlIZI
TwnUuDawmLj9I96dV4gx7JjellCgqBY5pHkbCbsDmixTg0XFrCCvRVKTJ0zO45Jzm4cNOV3iZ4Xm
vXUVa7AbOg9s1tVtGUiskpI0BWMQTEDJnwnoHMX2Y4LPNwc1FBDxJ1jbpVcGCCgZqjA2x9zEAZKc
q5n79BIcYy6+u53dbNWtZ/gC2OrXKps8TZBPzv4nE2FlFmqF6hBFp0VBE+IyETTMTnZLBLXa9LSA
hcRzfszuk0ZkSTafymUAEcG1RkFaBmdbNrkGjIsU98YL1iFMJ1MOEYgGMiH5HXUeUx7QpI3n+lJI
gSvqPcWCHWszxSRQo2EwcBkov5QIlPVKMPKwt/bf2D8IWVeHuPiD1nxoycsiVOaDSP8eRIOo3qGO
QoEudKo4hKMl0X9vERDB+6dCjCKUoIhOUJEyV+ClM5/rTQ4NZ7zCpB5GRzet0wrRTOcNPTiOyTuW
CIw3NK71ypgP+wl6/O/cL5FIibD7OKpR7uORsiiFwQkfj2kW4q9zJvgWq5zXadeKO476Y7nAZLlc
tKvHUZrn/J7HjdDe4STkC67iEwt3NXocsVxIH56wiLkXDAQ8L56IAJAW+CiMUfgbjoICG+VN9D6U
vsIPSLikfA5CsTeIZFuY8RjcXQMTEjmU0PEO4gfDoy4R/AxP3Bv6h0h4Gu6T5nUrKVIjTgOvdTqn
96qwgVg9IoVUkMrWYbs7pVckhoCIyF9Hts6MC9bQn5xPxCBpJof3rZwSnhjgke0+8SdWf0ZpC+yS
IuiDFrgYbFUh4xv/0/LRe1O2f5FK2Z4y80OnvbRozLWcycBEAsjv1kwyzNIhHhL3iSFUmM4Pkmi+
B00YR6D32BvwoBnT7h1/Mtwr+1k3U9hpNyxIZk+OtjceittzIIeG/+KMxjjJOUNDlFjEjGt3ESzj
w9PwYAauAlG7nmYp+wTBm+Hq4Sg1+IooqlI4rR9rg4k1c2lLq1DaNsW0QkpTPOMxhMjfXgwpkdfX
ZUF3bomj83U5XN9/r3Zu1fP78vnbzBvgXGzSJj2U7+938A4e8ybSZ4/5zWMYZvy2aR2KwMu8vk1l
znMb2dmq3A4YLAsbttnB/CPU7J6bXtjZ1EcF6uqNI0FyzJlgOI4oNjfN7pZbWTcbJ+9jEVeCc07R
g0fPyvimLwCemqf6gZb565C3k7v2Bf34YARQvTxSeB++kX44xTTZwSlGHKuF53ZL4bOgAXXiZz1T
GdRws6zfFjftlgR5dKD+cXWYiYyCo7EgCpQiIK3MmYWKc/GMF/cM0sLWBSkiMJ8iAl9wxyIrny44
ZCNhm3JJGtK1E3R6yM9AYx+Exwo9lIY0SYScOwMdgZbQrxkuTe6QxMkXpi0jflZ2XutxnAdYCMB1
LkDBKHp+i+DqQBEmgaVZyOAHqmXv6T2Qhw5JuiD9iKTQJLXA74ZKoLJQJJMV59iHMPKHbxjHQvQv
Jzj4zBS2kk5+dvaFkPLidp4iBDwkT7ItxPk5dij0fW1xqHVoHFFUrFCrW9qsDAz/iT08U5xu0xY9
YzMdchJdYGdzIvo5mRYqTkjKenDb6EQ4mLaRttRo3mJyMIiHcPmD+3ZMlLlvJSTuJ/662g/YXcV+
GA5T5mBjasdZP2bsyEQPVbJiDr9m/WIjD/H+oXYLhW3SoVO/rpsCSBeHiiaERIusmgA2QtAo1Poy
MU4ldAputLZk4quv/AzwZuh44b3MO/F+6TCt9qMUTa7IMpp1LTbpqGbsS7cuf9ki+xJzzj278oWE
Fh8doIL1ZYnf5d/X/fq1Zn+81q/93x6StveHeVvCJKzn2h56iJetMW6YDZY6Z/Yjpvc+CMqZ7APM
+flssOp98sY8HCfljolE3mMDSp7Ap0xI40g/KwowGEXWC7EBgztIkME2TSH3ulK+ncM6FrrZDzTJ
h3tNX/4ZzLBHSdDhtlVDJBcc+pIcLkeFi6mQsK1Yi0dtYC6hhXrY8zqaf3WqQMhJPnaFCtX4VXjM
HBaBHCG24msane4p6FAI6o7IX58p4gb7SaGKqsqRyUhOE3RN7snL4ht/e3cMSwquVkfa0U8rF3/e
P/n+1bIxOxvbUoJ+06M7HMACpmxC2I/bwJXht72D8wT5yR1bUaKY+XD6Lw9vLPRouvdDk35+B5Wu
MXri5N28PD057arVy+vxeWFWmT9wxwtxXRxMMQ1fPGskZzzPKH55h8mTRB7/GtYq5ZmrMbGSkst6
2ypC/pb7m2NkNTCZUUz2h+h4KpJFBj0x4LCkSBEOi2SYFbUbGB5bFR8mUqMrCQ+JrgWgyAu21hl9
0c3tsKgRRgkQJHBkKHFD6rlQSg5eOsMo4sQM4QvrWEGgpjCNUhxBwlTjRc1DPKR0YAoHDnSSn1NL
M9BigvEeJj6YWzjICXgMykTH4uM1O81JO3HDkjlAVJQ6Z24jhRxLhVGHXJT47tuE1F+bNpgU9T4G
XegmMDhgJgolmYV9FkWNKEglAoTO1API7FYZoOz28B6yGHeMyqrZ6Um+YCpJFRqb84Jia5GlTyiu
ZJV2S7KEMRyftlszcY5kqfdwuUDeffOLlDuBNjxnkhEmN56G0x/EPO/mYsZEUmj4zIlycU5xhhjD
XaYIhGfo5RALE0SSxwTHxLHZzsnC0Y/ijjJc11MmbjCkEhxlzEq5kznWU4nYCoyAZSgQCNlowcMR
JioFzk0kId4V8WWFLUXj9UAjXQiaTAZwI/N64CBFiEECdlmMUK6fA7i9ZpYMPdT4H8ZBKeSOvLNt
mCMmR8mzM9ZMBfWt4VbROegRDko280Ms1gFKcngNkza6Bzo+LRQLKdLjRLDNHiSjJDlekzLjZVPG
dSpUaHyQBUQNl8joktQiLJYO5/i80AP8vzwplu0zidALRzAOA+pnfKVc+D2BHrQr4fZBuuWSdpQM
NKKQNo8gW1+wBHlsojoeUk+XlPU3ZMmQTEB7VAEhYkk2+5BhGC75tOg1EBvuycstyBwKbN7ULYhf
wDB6m1/GZnj6GewK/F6ko0C7hN3Vmfk89IWAKO7EmK94bXDqcO0eNcqhodHYz8CBkGw/PNIo+zbN
OSx6j7FOfKoG35IbSnEMq/iOlzOcGS7GOxPxMKlFPYy1mOGB3Txh6e52eFVLTr1iTnzaYkaj/35w
XslwWRGOJ5gS7TBwQPsiLC00bCb0UKJRxdl20LG1oGnlCMTBAC+RSOC5dK9kXUk+82kT0vqAbDTU
0tInU8OKC+Ksj/ecdYqYjWdrVrnAhYKFolFGwNBaEhjQ2yI3NHn+kVDWljHlBn54vS0npa8zqogs
OThhrEGSmmqh5JMMsk6oRd1izvxF0DHKFfYFmsPp2726o0T8hDIvfXG3etAT3BBnr1kViYdaMDLm
8SVGHcPXMz/TF4oPcnuvxVuFT82jlMEwMcxxEAcQQKH7bjNs9tt90olLF8UwQUSzDKe0JfcuVjdw
BrHQzvECGaOpbxwF6SXTKhDql3YVCdwCkQWx4TYB9JXMzMpxnuscjLH4hk6gdZMGF4WSP4k+K/wx
b0wEEwpOnpPJTD/e9klEw2gHoyV1yr/HD2LSEONPCJFfNXAN8n8R6TwmSeLLQPLAc36AZ7ER0UW3
oVjlNyFiOlsiG5dm4lcez1qHI7TVSIAZdx7QhQs7zNPy5XgLsYLZ3PzKiJAJYA0LS5/m1FPqlr5l
Ioz1XvtrMzH4uWZWrTUglPy7pmaueIbZZA6o7ZIpmnDinCEgFNZ6hGRxYyWnx6sJ6TEuODe3YZxW
5uKphaya2gXBqrK5A1AWO+ZC4n6G/Q1g92eGQGxGybO68thqdNEIFsIxgp3rYuRBhiwc0Vh/z9R0
HHLQ2xdGuFXOJR5PhVsPA5NDUmAIKMqB7OvPwvETwe8qkFT6DXLXHJoUkWqE11W5KMLPlLF9WBQ0
oUTVNtgM6SSspPmL9KhNM5wRX8cSJvZR1KVi5t8cZO04whaypdBqj9id6MIJBUNIXE4UK/ez5YiR
dHca4hve8/n4WnXeO+7YQa36NZhLM/HHh4e5Q0A15hUruCLTMSmXWPzZkgnvohCu1sQ2UECKvf3Y
Z8hnL0+u1EN7w52cCO4ZplSNxdPHaoZ99qfKU+fCDE9iXhKdUIP3ENH6ypKRk94W7yRzgMBf4mi5
Lk4p5SQWA2it8Uxn/+X+YG44hiMMI0j0Ei7q+03RTTkXiiJOpJnjH5I/3LIWepr/djOd/EHU2Dmc
MQru20GZy0l1HESjb5EvD+KM+QDCt/fJ2kRgbg1w4xR3TxjHDJiTpH2L29GnNeeWlraU/4YzYMYj
FqgeJm7o7KudzooWt7jFqqaCXSSK5eu/SrjFbS7zKtA0rAXErLNFRZ3/wCTx7j4wTROuZXwz2usy
luHJCie7O4FI1Of4rR0H50mGJcZ4TrbBO2p2uZDmzHcSKXBzBIfgbbPgs8FOiiFjIzT5l1jngwkb
tfOC+1eC2OyQ5ByMOXU8BnCZcFEVxjpUaDezWYl3keZShMsdIMKYg4dDjUYLwANAvwivV0TvPLXP
fMzjv+Aq+pnnFASn/kv4c3ywO+Q0FAsDlWIkls/YL9bCfkhfyuGLumQQq6So4qczq3HQAakLJuO+
8VXDPG09wiKt3o9CbOxHYbOXIRXCXoq52XeKWQn2+T5fFpkJXW6tlF/MqlUxXXkbK+OJ+Z2rXtIP
GWo2GY9M6t7z0tie5nxxWf7/W7+HFDrPK1OKhXUlFXMMOs4jf+1PJsPC+D6mRGHFgiaVIEYTyOKQ
ox7uqbtOEd8zo1io5/2+mF6W/f6E+TPE6720Rd2M98vHvNhy4xRzeZ9j6z4SKhXevYhuv1VURfK+
jt4Q0hn/9F0mo/XZuwccOBh3NvM6qsDqR+sq+kBqjy7f+KIG998yOSejfYY9xpScQzhxVo+v4UzU
AxqTMgF7abi0PqUGddoVAxsaggE9DcK5vuRP3hh4EBHSIg8hQyw6WhYg/jSHcGgmJ8TcE0lvgyWW
7t9nTP2iCh7bN+gio6kePikVa2o/LeXgpwKUYqxzQhB2INinjRmomDXr3lZ6dF6d4AMJ5sM4GM0/
GI+BKNOWo3x2bisBWWowDGLtoKNkN2hQUNFiUIrxqBgObr4o5JFJUYoAN05WD7a1SKplrGsbOtOc
ucIg92581fRBAdMws1k9UZcQL7AIS97mCb+321RLsKeBbW5EVZjHKFtxGAVT5xqEn2W7GmDC0OyE
8yNr3S2xXjvjRss0Q/sCrPyHZ2PDyvVxZOF3iO2PjgXB++93LAkwimuYFnuyiPAgTTjVre4YdLxx
GUWtxZYUjo5Dr8GPMgs69heGcyei+j/ISyJW3IBv8EL+LRlv/jhiAJrkWFQOzZvJrcbF8YSxJRWC
dWegnciGxljgnRxeh8xT4qyQsbSsOUdUW7Wh402Fb5HowgzZ5gqZw2eTJacUB0biRBkLqw7czKzs
iM2nJYxQRxx4MllNRn6bcQYrpjLDQmc6wKuNWXhBhcQJ1TSvW1kDnMQ+09EEAIa5UrpbJ8bh40Nw
UtM2uEfXauKiFnjihzbet95wdYmq5Yie8Djtfj/r9/qOEcbTgy8ZqMEQaVWzgch1OSqJPr8eGdLq
D+cw4duNir/aGUIqFkRM6YHe3CxHsbYw0nqJNgB9V/pGjoFRCADlouUzzbFRTAGlWfAtxq2XZf5L
DE/IQSAF5F/dUt3jyuYpdKWLpehNZ9sK0GupxWd4IoNQWml+vQGPR8gA6+M8y9cNfJWUX/qt9nFy
/CL7iRLh3szhkPvXjcKvaG7TEWGdqR8cKyNxsKgggfmStlNMPrrXUiNuI53W8BsHXcpTuHX+3/cN
w5bzGQ9pjuVR+N7iebYrf04z/FJWDEx1jTl2Y8TFIVlqRzgBkRvua2yP38tRjit47xbb3qd1H7Mt
AUQH0TDBf/p6M1+oSg58We2KnQyz+qAcmPrXHd8bHKORSA4GaDnNitq3ttg9Z4ya1EhsIJK1aGiL
k10kpbfNbYO77vIGiCtE5h2xXlkM3HdMeouOKiUdEx9PfHjxa4HDZQVb7FVOhK8x0CuVrDSt8aJh
fC9eZkrc/PX7GGCAry+2wLepyl8NWXzDsKYbIDp13CAaK8s3RGRAtvuE6tSEPO5yzgACAU6ZZzCm
K7mO8LDFTTKgYKAZLHy3RGeeV8PAL2NJn8l3cXiBJSQJ3PiL6TMSZrRPv7fGwMRFWLqyB9+YsrC1
FdKpOuRgrTlOryAMHzD5PJCoEzno/ZP34mweR9WOiRfhZYG7GAAaadiKsjhqViDf7g0VpiPyF1HN
cVQuRhbeRuywIhww8rQnL4AfPP93oikuuSs4FTvSp+Kd4S9K+WwTJYQd+CCiOkrKxdDi0OdhqBhk
Zsl1enPf/hOJHB630nREG5jMgJ+SU3HnWQJYSddrcWAaP/We58AcbcI0xpsLYXR3qjEJEscuh/VC
dro1LoEkDADzaccdQoDqUSRRlIqBmySFDT0qqA7uKGDdwN8h4b/i2olYfXaheOmOFZ6ANeU/RfxU
TskFfYXEBtEHs6IzIp50aMN7ZEy78AUmX+9umP6MJxlBgy4GM4Q7OOjCKBOjBQxjuLz4NDvHsLBL
bixWnNjKwgfycsQnRzoRSoTzOYmKinRtTrxeYOKHy9/mA0MKz78sIZvhAUEzijJWtDYZOKegRxDd
4A7WhnUq+gMA0BlDeoXwHvP1mlTOmGffn8NpJ7ogp5XY1VgpcMbc2eG4Mm8MR6QmMjdQlCWi/fGO
G3wO3zHZUPTZEOMTkdKQoLAOK6FqooMy5nqFG1zDEVWFHTxArMUnVGWz0qc/xRPTgA1oMINgiXBO
SZSIJyOc2hR2YBYYG52T5oXzMzYizml5J3xWuEbWXoPH2BNI4TGwB5JVA7iTFNDy1ED6upm0FX78
htvt+3VBi1iJ36S/+Dny+mNf7Ng3jmhgguxVuq1YnbB5jR+a5D9Ue+kYPcNf6Gr3eogTH0lQVP4a
LmZ7lHd7QhGqEvywafv+nuZ/gCjZjrStyKDwMgTw2tPI/2VE0BKMEliEJAkwj2anS3+PjobijlJa
AmB2fF6Tco4ujZ6S3U+YeOCdhb+drdnH+RDP6ElCFgZUQD6GBQ0JFlTQSmdubZ6QOK1Jpe5LEid4
LriPi6yI5GmJrPO+fPMh+dMT5I0UCPdcvNrJlBpTUcHaR1e2UI8nAfM97gH6UuYxvrFtv1gC6dRm
/Nhsjm4Uj3mOD+uaPLF8v5OU3YJRRyIGGBVdEmx5AT90q8aTXA+xEYyh99P3FO3onCuWfImuZ5a+
qEglwAByyy3ZJdb0kks1CqYY3ZrJsYgqmNzkmDSJtsIL/bFnCPWcNJK7S7oqWjaamGyZL+ng6GHx
nDJPTzTOz0tGLnOnMUksMYJgRhODPIGmx25rcY55cH24H6SOZSK8QK7Lu8aHP3//OfW/puV3HdHT
5Xgaw094ptnsChNMcFJ1qM8ug6F9NHRvTPh1H3kNGWTrv6BuZFG1gOMEPowCcJHHI5toQGQBXJmQ
NjOhE4YBHvWp4sGNxYNf9ktE0MDWtFWv4RWGFZwnmuw1OBVjJYCW2umNuyE7FR8IcjVJ6IXcr3V3
mA0yUIA9Q5j+0NcDfojFjeMZYUIvUMAnAFf+O47gW3IQ0grnkHn5p63hMq4P0zroKas/mGEp4vkA
AOGzFTyDM5lw55x2+JzSnrjYiniWoUoUpeJHg49XOe7IkA3Y6X+QEh0OgFhWKkcaXRoJMJTidUEB
MsLQHIwTTIkjDXSEvrKJNSVFwoNA0dCFoQsKnk1rG3Nl4De6okX4AJhmuYCe0Ym2JIBrMWGhY4N0
2MITzskMW4HsgCW3jBZ5gZq+4LJWriEYHCBE4F+cWvhdUBaKrBHbF4KL5MiJSsHWrbodvWCkJj5W
UEy8aekcC0veyuqpYIroEwOSOfWOcQd0ozn1IwGqjSM8wYl++K5iCYrXJ2o4slQZIzIGlm8AGA6k
1Mg1INHuxhG/cRLoEyZdXGy9+sLUuya9xe1+pYmIyT3EQX/2cOh00QHDLXmLAa/T8hVeW0lLOVyv
6PxG1IkKuKfIiC/+y37jdowTs0mDHRAg+354w7RlMSibC1nxZyNFNMPJnwjpNAI6Afa44rsAf6gE
dO/jY57PiHVxYL/Q0+Iv2tFzhsNC3/gyL+dP3OH6QPELZ4C/fH+kiN586Eg/aVMqGyZvNBbFNz/d
I6yqdoMDOPfs/qDweMdk8qRtgH4+liusD7FKPxBbgAaRYoLiic8JivNn34Z7A/MlbqCP3EX6WFcB
x/kY4GNV+ocwYBz5AkPU6JezkrgGAji0n7urbDQK7Qswk54wG56f/kMXk5ZJ3SoVf2s9eKSZXYPP
ZKLA4Lt7DhlyQK/6ai3hcURDfsHnD4dM9CBZwQ3wAUDFYcnrdqshfsjknGQctymOKsmYuzk46OQe
H1e2qBtwLwTtTN+b92YMZ9YbkE2qtP7hF2zk43nBHDR1k8cvEiEIBztBAsA0fDWiH3KDsC1FYE+L
F0CVROPClic3ASmA6qYdgFWRGsAQHNYbgX81zHavZm8SKwGYFal8xJqaR5bHYFiYCwN2bDTYwKhw
oAjkC1aecSjSF4mznnyEo7uW3KiaNPZETzrwZp3i4EnHeVXzwWSdiXHg77tTqDIK/I6rZ++9KOmg
uLIfQaME9WIiT0gUZfohZ/paLb7GxoEMb1fGbSgfa8a/tMdiNYgu3DItGGyEr/xnI+MkfqZnhD8V
TR4gGC68O/KJ2EZOu5fYlQrbiaRoBbrlCCQfXIzxBsKHauiVizHPhSu2NagJYgFKke71PCcsl2fC
1a3i2FfMBybtlQMNPumPYuuwC8ltyT1KfJgFPgPtDmok2S4W2gI9EvdF+8vuKZe/RXoqmDhFSh44
pawAPh3j97fSGR1jXjh5Re2q4DVI6wOsqEkLiCMNkDZY8ozsN1QPvOUpfIonzp5TyMQcpuZktkiJ
WX8Jsm6HGdSkMbjpQLbogoFzjp77Jvjsu+V1XjmtV86x/qMZ+PRONhRwNayWDWjXOaqwoRvixga+
3wGuFjhHjrH0luaM6SJBAw2tGeWCRSZYSII4ibmKyt+GVTdY2Xzjy/WejMmM/oxdcS6kJYdPKd08
uqojTNRJxMEuHl/HD/GYhFc0Hamzit0AGRD9RCliaU2LZR9//iPsvJZc1dos+yoVdd1E4xEd3XWB
E/LepG4USmUKBAIhkHBP32Ptc1EVJ078f8Qx2+TeiWCx1mfmNyb8235eWAIxuUC+NzYZM3nNaGgK
qjts8wXVedEVEmUam52bNUUKJZ5s+6fC1axkmss6Q6cA9ADbx5MGjqqGwLThLMxGLbrkOyUYyJsX
nfpHckkuqHHBnJGIxR5RanP76/nibPLBv2hAVMkLcJU2yrWYPkaiJkcU+7rxHyp3t+ftfCLEt0Do
kFFG/M9cscxQtmRn+IB0nP44mBNC3/eljaNBeWyvGvXLdtkuREDaoAsSoXw85U0jsTIBXgtdgALJ
N1qTK7F5S1Oa9bTtBUi8XbRLLA0Q6slgrz8T+6tBwpL/Sl/dQVTXG8KY89r+MtFDUPm6cxgmJ/kg
KmDxiRbHpmzdbJMtklPCTym8Ee78EiNB3iAFJLQkECXI4b8iMqUJKFEWTIBmo4p/7KQvIUB7UNzi
3s3pzO5oziOOoUaN8KobWhtxsCvwufuFKB3bW5J13KZ0bGAwDeclJo+g/g1knL1EW3BOiHzjzrZk
816/2YgNNEjP/Z9M4Y/NxXOPS5MomO/JM9AXCC2TTdJdkB8rV7FFv9iHRDrHpCEA6Y5byKvB5s4i
C7s1FGRi8I/oSC7ikThSYqQJPTexYZti07oIBD7oqAKrkgJu/h9p0zXj7MBkhJrOn+xE5F1U+9ei
6wD7aW6xNwk3A4UrfrCMXy7Lp6cW/mhotthTfCrQwz0Ptkgzt+THpHSEJIcBqjWFPMAO33hfSBvt
SgJ8qact9eGWNFPhgM3m+KAM7aABXivQyXie7BNIgtt2+EK2Ug/Ta4K6N56I+gYiSXrXSCYmr4O9
TBfK14DKBZXawZr2HMgQBBeinivqvc24PUKU9ahWo5dOGQ1ESz4qZtRNCKK1L21ZHQCC2d7rgCbD
+LK/LAaE6TpB/I3EpKco3/5KTHhQYMGozaEhhq0GKjHUo/hqDGmCUsLBY3edo264o1mFz7wqZ6wu
sT7JVFh/O2FXv8Ed6fe9e6wQNT0JjUkhVjl12HRDUJ7yRfp3/QSrBu1syD8ZiQOUpiboTcb3fFha
ZxSEoMJSt0A4LbkdNwnrgkM9I7b+/pOSnJ78iLB7ZaI+JoH4rosgW2SL+ld8CW/A6v2LtGqW/4nL
zUMP9OcEUmOok2UQn29MQO/9bIBLTYweVRg84ZtBeMIC7IOcaKc8itq5KMPgR8LYP5kCt4qUg5IH
H5e7JSyN+FnxW5IB8AFAEiwxsGLg3flRggFtQsk7SGLEgERHiGlpLKYiV/hzM7JFR62XlKsV+YO4
rCd9Uj4MXcB6h2zJmTELhE76IFy5xO8gGsV7OR/XO30iytnkZELDQXf58CQfHPCbCii51EW9yjBR
pPCRM6+elcguPygYrNkTiUiBwoA657CCj8oSpxGB8vebzigWYilTEXH4WBk7a8QOfAIIT8Fcp63d
cquScUfRXGw0yHAXBuNx8bhAeQHZCxFqN4rc+Rx+Hzu4Bh6duHIrus1CMoKRAp1qjjsy3u47R3Yi
+gOkdN/YqhzwuArJAtHci71fnuiHCH9j+st0/8UMhujDJnwXlLeI6RnQEDIparn6VJ+y3BBtvMjg
ELb5JmYJdFRJFtk1d0JiayIFvh9R6i5Umuw1+l3kDAskKKhPosV5zR47ymeI2+jHCsUB+mfMqUSa
LsTWIP8WNVLgjbAFIDedoJoh4X0t2mE+ZvRzbJIGfzZ/QKt0C6gj4tXGL7rC44lvLSjIvx++GjxI
Me5G/I98sMDOGXc3BtcZ16Y53M+60XnSUuYX//3rxw/QynxNqNB+EL8m5qnJq58LIYnofdgWDCcI
3FG8Fx8pp7uK2gIh3Z3JC7I0tK8Ykc1J02fxiY+Q0+MgU/8wzy00hPrU5BKqhYnm8cMnQie7McNy
xeIa1qfIvaMcEnMMLeMV3TeJpOjMCLkMb7y4C+LTsT1hgrZzW79GGsfxS3JZTQu/DFHReXSL/Q+H
9NltEAgDEaAGg4JS1FqHCjx+BFtYaogBY9ol3RGh06THE+2+1BCHsxMiWhb6HITamwpbGXSv08e2
QHwiOogeNi9blH/0lgqKEekfpZSY2iydC9N9VEYJavBqeyCvRpQTvBBAY4rLhdTOG5E/7fo/r/vA
t5kvaXg3Gv7Mo0V8hhojxHqMAAzVKzq8jM8uzCEYE5mI8R+VrAvPBdImdkkSS0qIIpGcSySpHxY/
aF/usDpNQgbFqJHTnnlzNRQXRwZ6CsiPwvgFpjg2Y/ToKnr0iPzJXhvRyFqxqSJNE2XcbPKX3EAI
DUw8jFCBsGZz3mUVh7k3qXW6pA5AiUEOix3KlHnjcb9W9wWSV3HoL5pvaynMQhg1mWk0m/j7GSJQ
KA+DcPRSJyxEEDXrMNE5s+GkeBucSZnxG6KqhniPD0xkZqDL0FdlUIX5DDUMJxKW6psP+ZA96hzc
jvhGzIrkTFCzWaBZV9cYO3D3TEanFBozYoZByHeoNweiDoDIhtEvvHFGaL/5Wi5wG/M9n4cPhhE8
YD4+WjMUNLgnkG7K1ACRYdPpb9gOHwQjHaNT+MCLIHHHgSjq3KQcOX5Ij10X/RvfTkP5B3tmDI5t
xdQsxTYH6t9MXduojzRLKx5UxejXnHVP7lxL/bHgCgCDIw0GToA5Kxq4S8IM9YQjxEL8lmFI66J0
XH62xWzANonuDBRONjQhgKRBUoa1NcySlaEtz9rwk4fd2TWxgOJVsKaR9nDecVj0guf1hEsGhusb
QFZ+GvS43mYoCIAC9lTdm8rtF1Ls1W9mjpEbyViVjRPd0442GCuAPVMxJnyMEAM8Kg/9b369b8pS
1LApizecDzwwYlZJ9+XbefQ6MnlPRohKEh7ZHN653vv1edGd/V751XnIrd+AWHrNTTAXlR91dO/7
tx+3QdEF7bGhDUn1pyKm7aAdtNNMC1/l5vkCyzgkZCG02aNh7rhlzjvyyBFnzaUrlg8yMNOzTRcR
WSQcd2b9gnDWMa5QSuG+OmcARlgKtADGguTtaVKg7ovjAMBvMewxMOIJwIDrF3nkf9AT4ZK3kaTT
uXNlrA2zYZM69K02BTZmMUBL72l5SF5xNaPR3pdeCvdxqCDnOppnkiOUKMJHHkk1gdMRpwKDaYaK
y/Jq07+zpXRhW09K3B8ZZWTZaRy/XhvRkp531N0pcpGVH7XKfyteDq7x9olcPfUgc0AgeaMqH5uw
H9Tdi7YLUijJpR5RAxgbPXACvNELYK5io0DFoyTETG8xTxaZ8AoewAJfpNIYSog8bbsTw7ONU7zX
0OwiLJb6efcG9a0zTTAEmlccQC512/s5ZAAaGqSReecN1HOwhcg4bQEsUYDKpxut2L/UoEGOybKD
AmYOo8Y9L7H1YMh8kaMwXWabijXDID/j1Xg54IMXAzwMzHMglQCJxLNB5XAvvUwK71Bcxg17yBbA
RrJ5GH5MhaJy2knPbPjvg2mgR2BaI59Z7ZwmBV2zHfgHQHwD3Zcur5n+EkdlhPMUzsfHTJmcNxlS
ly5Q8gkkRg2bUxV4GyB3ZP0ftzUng+Vgz4/ekBS5KZ8+ACpBRAT4KiNU4CnfwF8aDJQSyFtu0noA
WbtvbZ9LfrMoH65U7OXKe0zSJbP4OqO4u/dcocHW+bTTVV6N5wLsIRxBdRm9QzROjQt0B+6KDFEG
Sh79VdApZ8HmjHv3YzvgzDftWhnwSnsWsuo6aGjTyPQBKuiQ0PWWueKQDJuDYZO5KOthyEinCIX9
pOItif1+fU89E9LG1uJ3cu/OSvomk4d3oQGtXCYs4K+HIkhT6stjhro52px7tS8xIXGIWaksbODY
lct9BfTXzRiOLfddRKDqnK8WUQhz3QCjukD7/Uw/5YjFUl5KQG1zkDPyiCFzKgklxMMdkEaG0UHN
YuLVO/xR+DM2QrRpfzEPzcNLQXrNmEJnmrrZMsUN7UaWyQOa2AcI0oHzew4BnT0ryAAeOIvzPI3R
wqLgNjA0dB7RkA0tKvwz09i5B9APkkj8m6foTsvPutlC9ut3//kf//u//u+1/T/R73P5lxf1f+Sf
bPm85+/q//2n/k+7umpoimmatq0p1t8sqkvp/pbMzkh3gxOVgUSdakQFmD5eXhzvzI6s09Yp1B3W
j9TWcR6CclT4MJgg+etUxU0sL7YGq4dLhvZwjL+BQgM1UQSAECobQxT1vHg5bGEKulZ6QfCgiF1P
1n2a2448N77K3+bfHVaqML3/m/G2pfKJFNmwddPUhY/79bK+5xH3QPlf91qNjFpV0l32cqWj2dGn
o6hD14IZek6UMzEn0Nc2DiBelSFwixEZFzlQ5FR9EJMXMpYBgm4dJ/6/vt+a8U9XZlmqMjAUU7H0
vznIG++k7j56BfT/17KxFAS81Z8nMaCiELihzs2j5v9TScNzxYh3xlw7r1NxY4cbwW/DNSed0Lox
tiw3W3EosdHxGqvT/JeZhpf1bw59zfjHyx1YhmrqmmUOjL8tD+WcSk+jKyijPRx9wCHoxtuuA3cd
5Kea8Fue9Pj/wRCZnrGhQ/XATIY5OVP1sT3rx9Y9JpkkSho5vITETb8RDcSVz38jbnUkjKfRXNPc
q/fYEMIzqIXRtQpllh4gEwAAXHL3DQP1KBcuheqljC+UHAgzUY4Fm4F71Wsxz0nHah/m3eSFlJkJ
2kBVh9I1ld0+GnbMnoN1Y7eRxhLAThnufuYpCpv3CInCHVNDaICVYytuAb2RSSY/Ld0B8BzN+bSO
Gm36woMzl2Sz/LECqiODhdsNfpQTMEuFJPHbyFyb7YVW8uk8oMBisGsBY1A9RfVB3DPyY95dLrzM
ZoNuCPZ0wASAHFIVMino6G5HQyiCnhjCFNfP4et+ZWG+EOeqW42e3tl/oe+0BL2iwTeSDOgxjuD3
Gdezsb7j1wawQOZcAZwyq3H+Qv9ZAaX+bnBPxyJ01jMPscr1YaQGvLcwKAy23QGYZkgi0gWQCHSi
CO+0abGvCs/YoRJv2c/dpoe/ESHsX5mSM8L7ou/cLnd13TvfPfnrPm6+inW9M7H/TF1AFk+m2aG0
DEbs2lIdxicFYxymNl7L7Bqnvv1VUJWDPQUNHpIPNhm7eN4tEXOxKU/hYuCnrbiS7jHpQt8VoRfD
Cj2QQ+e1ZDXAAe4oOQzcuPWazxBYU4r478om+bjp22iaINPkitS39/rNsI+SBK9QNuAkCj7Vttno
31BxwHPceciWSy5oN261NPaV6rKfS60PskpFNJILPFk9ADvplgAqbcdmbZzYDUBcFw+/xjj+49TJ
0NrG0TA6uyLrPlDQ0YuhzpxMBeHPpe0o+Z0RCIwv5jhX1hxuAwPTU56zJyK/BFSye7+qjNQRHCUj
FIkSM1qYjqj0XM18LDMvAa0NcC8Zk1dGFHkhBUCmtqhQw+swJy1j/+McwPDLY15Qnye4qTIGiK8O
RRogCrcu8mpjfJV2xgX8cLTJXXPXFH5qiT/1rzc1VfmnTc2WbVPVFcVQNXHI/I/ttjrXb9MexOmO
WvVP4xucf5nHa5VQ4/aI6hyGuVVOyWxELqj5YuJp2xxgZv7r69D+cdv/7+vQ/5ai6IklmYaUpDsK
dQCmOz/+MZn2pE1J7yn5sSY4EMBYhHuTAHF05CX4ycftcYl+um0OgzvdfTx2/8FVcIooxPAitJQQ
EBNIo399qapu/cM900xNUayBqXLrxO//j3tmtHdLrrI7By+d/sjPH26rXzPaBngbMVPKsBdWWkwL
nmEWek2zqBcVFJ2nUGGpq5gqnOHWg6Hy4rUMtGiYFpOX5JPXEORn+eT9WqlQAkqPhfioQjKZrJib
kj8wBbrY9MyNCtxwhk0SEGf6BVGYUclO3EcR6syM4eZKqeykSQJo2KSTHPcq6BsMA6GQoDPTe6rt
6jSlQJtQFmZyPPbjLmiSEaPDejNLAAP2sNTYXkfwhwSSlrn3R6DDvXw4gOYlbQg0t/afS5ilwGbg
pMWHFypcyy/rAC4lpicroGjQmTGXeD9WlXC3VlGlECU+XeU7xf/gOye0LXzI2XERxou08aGcmdC+
yAOKfAj5ByfcBVN0lJLZRq7lMj5Iu5gpx5P6A1sUfBR4kDIUOGKuYt7P4jnJAFH2Aq4t7fw/5U1e
Qt6/lXoyGud+JWwF8ZrQB+EuplOYBevsF/Qb5EX5B4QLVHOKe9hvA5GbnqWJzARMPYqfQQ05iM/L
t9LD90redghD2PkSLBLcgkq1PP0MgMJ9NZAu4OynyNNMjfJXvcvVwATNvkQf084fvxRPxcxMrDsZ
qpnRG/fOYko9znK56AHgGNNhq6gc2D7GSmewjx2f4gbNNZDeVhhfNCRyc2wDjGSUm8eeKkwZlEAk
75ihTIuS+NRr7OD92rXoM7L1W57867WvDDRbxA1/D9C0gazalqUpqmX/7U014sHDbrr+sTPozSi4
RlG2GJcegFymPAoE6RUG5zCPfuCHTZ44CJDooFktr6LJ8caurB8Rwt8LV78g0nVQPPr6OF0bAISD
0qNTLjMRzlDFWhGd4IX+8KwFWaT6EBFKUdNFefpU9FFjGA8XNzXRoaHpq5TsGo591Ai7asKWO8kO
RtDsrf1S4guhrTSeXfn3Hn2vTaOmW6FX5BRorC8LaWftv8QWu0qSCXutzCF2YGrM7fdUCylJWTQv
dSx3gFNuPj/trmBKgAHmGzfB2kgA4LkNACsJJYo8sCW8b2kC7JnqwFfPsyE7BXRmrji4cKnxUjqW
tdtu0zVK1XT9/imwcZZ96ZpTWZIZLegQvzBMM3zeeDUl+P+FK69KIi5RvGipXqQW+HLvzvC57KZk
bygWGWYRE9ecGChfVgNGGu7fgoMCPpjuTR+wIXnab4ysxBi9OZVPyd0xMaEpHS7ihSNaNTcv2frP
DAL6/EVjBYzpGj/WT7LLGWBLQRojsQHNEArNMDi14O2xW4/4dNJCv1l3R+bPNwD+KWNOKx/Z6Y7z
lngI6V63v0+ykK8B6Vbh2Rmtshn7F7ro+yPkRA9qkNoem10xkoE2i4qDfksvLaMilCg7NyUbWPCA
CT5LekI5tWiwVwSjbCrUi+QR9C0dEDJkHz3gra9+hAWufgUzysbgWRTiZb/KuFg/Ok+ehW/9RHCH
J3fM0tu5EiEZkrwq3Fxk4YVh73mLeXPN0Ngnzq1zK7wOYPbc2MVbjqdVe+RTE/VaihDW8lt8bImc
mVzqDDLbUZGH1S6ud54F1wyyBK1bWnZi0229F7Br7tIatmOLSS1CAvJb0Dm4jX2cdyrEsWgJ72I2
lxLmHZX5AN0RCQOHzbMT9RQWESUK1ttn/2FhwyOj5TJKjlgoTttAHaozikKFZ2OW3swIPBiL6TKv
RQfBle7pUM6zcaK6A6wfL1gSxBhLPfBLGZpUYBEkgXFlM/LOt/ua5aF3PoNC8Y88UwJz+PJp/G/e
sSdtIs4MVFeQNSNfP8mWm7+HfAhKY6TTOaQMySkoxfm8Z6zR3PIJkxT6tQyWvt30S3Uo1Lr0iSaC
UUUFDEXxqjz+EfaQcyLrai0UkLSkj4gk6KXUQOacRMey0poYgW553IMU70HdbfwB8z58U2SwyvSJ
SWTpq+v6S0gqOvjcLSrWF6MOP1wP0V9CbUkMeE88rvXFjj+RV4wL0CnlqRpX+Ua/NQW2vK8xUNVc
chYqTtTWPvts/ZlrE416BuJ2aqntcVC47VE5tp5yZCVoV1E6uhhX6h5vMatA4ffuxxsJYLVFRM+A
w5XSFzT/7mp+HAt4qbY6nEPwoTq2BhCYmAvBgr3BjYFGmN/bwTNyG8OTX4gQWH0MS5ESTVPk9BsM
F8+txw+7yiFVzrwXUNTWizkEOEjODqU9nuYDOOSRVC/b01wNyN/KUYYXxRYBLSbZizNe3yDexSbB
XFa0Z3XJN/VmBPbBorfLCQ3sHno0qo9y2/gMXLwmbwrZrDj2Q09zhEaObM4rqjCj+U4RkIDgEXw6
H8lOwHgdPsJJgIEhil98EtFGfVyGB7+ppQt9relF8zevlqAoO+atueiXIP7i0JCuzB2B74ChLFze
i7DEck/geUkME8EXz3BGZdcgMdThm2+2r1/NszgNMBr86sxAmSqhMnlvGtzSOTwasCyv38/utSsJ
msZM4o3ryec3WglDF1qLVNsanF1eM+60EmYzFK2AtUdJgGk7RdyD+ttuFaD1DAI+xlyeEg151Qnf
2BpwhWbrV29EbP17bBPCjF7ukEbSpEWn07mP34GfOrX3EDddzfykCsG4UyLumJeA603swdKJhgyc
GL7ExBazCW0LDdJjKQWt7La8WwC/qgWcyDOdOIUo2O0050kitHtU43uFqfQbJRaO5ewQSKDp3mt+
rXhU1LtVxGyj6L88/H7PjV2aOG4cTJ/x9FGDjA2t/zCbcN6Ez80tQ8xAnwp/zW5Hgdy81Av50uwR
DEYMdgFc+WoYj0b41HrFsvhRaqZvdTFJeAbWxJpgfaEK77hAejLgGMoj2TLZ+oMxEp41HxWoAFkE
76wQsZ93OfbhpQ/KaaSR1Tr2d7l812Slfo1cjqAY8cqRGLVjfPF23iH3myB7zWnM9IvyiJhKwiyU
bc6vbgz4Mnllgar4+DTisfVNWMH1lJtuRb52VS0KqS5TP7euw7zA44ZxglLCYopvQVfLsRnvzL4j
iO1znZTRs4hcnmOZKT95JZ8+MP+Zf6XM4zIvwW1GF89W7PUv70nPjpoyFUnU3JaTfqfwgyCefA9I
Q75kQYJhSM1ytJ+CN6eCQoxfjyuvP9j4sQwYZbzIq+jWxIEY6JY25pBXrEOV7E6ig/LVL7ND/RWD
BerAGfEUsDWmRZ19I+cori/eSCmkCO91wJboBJTOXwyEZEr5A2xHi4aSichojuqEKGn1PePij/0R
e7Il5fgt3gJ8Th4AIRWzxY3LjjrD6N4nI3eAVTPfDFHMuTP2Jnp5QJRdDsUPUkJrynGAwJQT1mML
QJHF82Zacsv+xrDTkXt8lE/8lUy3ctr6aNHGEIsYl9Y2NJNGiQvZlZADmYp+UuA8MGNPQj2F+vFI
PHubfn8KH71UvDuvk5mbz274ZCGOpSGPkoHW1Ejov5HOtmJ6Dgmlh4gjZzwaneMmonx/AScXhuHk
7e0lr3DHJLS6w0wytIUAgYErBwQI4MpMxy+cHdmu1wX0YB++2zkrWLfOpnS/iFgCx735liu4ZiXk
qZ0xnNPkRY5MqGUsqfH7KE8ziFMCVqB5x4fLZ5e4eZhNjEhg+NHks2ZlsKp+cAtxJ/iUuLPGPTF2
E/Jlzuw0y90jqN3w+3jedWu6T2xxB7rOU0YYiQhuIB1LIsPbUXZfzinj+kikRspX/pt6n0mBTGPM
3+zfvFkwM5wfTLTZZ7tDOXxDccu88HiahaGrBzjDo2KfUw8EvsLfEDs3dlbvh1NxdtusPNU9vgP6
Yt5PvKLsy7oecygfTxUDEyfb2QYj5hodPO7c4wynWld6OgH2CYiX3lPZxeNLXN6sYscTP+OGkKii
2R0ZgeXsKTmJoN/NQsUb3MSiq/x4ZCzeAbFxR5ndISxlsBtwVwH8aS9NP5PE1Rh4/zgr1bmtOKAd
kA2sdNwOGU95TQbMwNWBd3uCefg4P3sc0ngB3t6PDSXMHk0mx3IEDUkIlokQxG/yt2lcxeyPsG+N
XgasyghAsRscMQRgIQen3glOxehEUYeBvQ/bE9MuhC6O7ah+ivyQk43JlYbLaNzsVgf7M3P4EOID
IQOtxivZCfd7A66OitwSiAhHJWkLOAWNb49NJd3r5I/H8WO0AhSCWIa6EZ+xcENewj10ZMg26HlH
AGXoT3O1UOfZbDSWEL8M8ylGGHV2w5xSPnXSORU2pO1EMAyesuu6t33lg3lYFV44BvUeAZvkUdJy
Ad169y4DZxxONI5wnCAQe2xA+3qbr5z8czXhMXhMZ4TE9SGjFuJT1QEDMUPE4gilt6yBJJD8byLu
FW0O9+lyQPqZu8UP/VKM2MODGIA57TK27g/UE54lYSkx0kvcPaZ6svHLmQn6WgNobX8eWphW8rPZ
e4uXoK+DeHk5i1NDxoX4ZtdHnv3yUnb/IvL6ZmyM6q+s8FvJ+RGy/ef381uhg82Cj2jquIM1ELlv
LArspUVbz3QlrCRoRzILw7+jxN/ZQ1YSI9I7XpPxxXdaxwFa44xGozycXjYJNK6SCZOE2aYx2dje
HIq1bLPmXfaWUUD07URjPqVXObOfH4QBzBjzYCyHF3GPNt2tfCWgJ+Dq4xmL/kGcm3p37wWo5uyu
cIgZa9ePb2/oA0T74irD8UgP0g8lhnhnMOQGiw+iIRAAXAYi6oIUMQymYE/UiCdG41vEOyvSE0b+
aCsLjAY6CGgf6ELcci57mwj1iyg65s54gwg9LNF0bRiF8FccUf7YHsrO5jZ++8b4sgl/Eje8rSyW
18sBwQCqCrZsMGabRoU97CgATTVHoPHYQ7wjScVpJk5YalGoBuPxaiWWEVJ7/7TmNUItKw4hwd1j
fBR3uJM1zd1x7hyEoIb3i/CAvc19zh+s/36RQQn4+kwoWQtpRClUbkk7oqZS1h5dxuwq0eeEslkj
vJ/QllKnNCwH9siCg8hgFP0gmL0/Op4WlKbJKPfVEpHQ/UNpt/1lrOfBxHPqcseih5ty3ctyTQfw
zXhs6Sp76+ViVQTtnoZkRln2uXkM410piYQFZgXaYr8CZ35DzsnbSznGhRJ7dx5gNzP/g1xgrOIO
x1pkJwUtcZCYWE/1oEZcUU8aXiSE/Uzjdo6KqQsFI/J09plnkLbTknpZQ5F7ZJLxo1yjHl0tSkpH
HJDwihABgEqxZ59+FkGEy5RV0Rxoxjfc1efqZTg0/0XwjKM3fSTqc5Am3+P++mo8U0eb4VV+QwtZ
ohENuJfwx56ZjFJBdLc3dTeXERTASsSBVBkie07HZnvS4YN28/d5LL08kqkESD5HB1KRwUXsawSu
OrEsz5cdhnu9VM9+Xfkv1Nu3T7VmbhRRyJl5EMur7YvdzUnpBs8l8ayZjst+rkez93t8hs6lUgm6
S4f78/f5nnaEIK9t816n/UJNx4r1PVBWDLEV6Qmtg5kNpeTUZTf8bzXG0igI3EmizSM9oAb2ST55
wT/Rbuj/U3n0emxkefYW2gjSkUgbtwhGGPaEjt8SXq5UiMqYr7NdWePnbwqSDblhE1owGJuZDQUp
WWj1Mm1pCQXY3PawPj5eAlxFBm09/FC9BCNA/TSlpG8bC7pEFvoCw6sHOLqfaSeAwCFFTif2/etx
3mYarW790piuzLQfs13UYq3xx/C2NLVtos5i/IDX9PIb3C1I1D/zKB5jXpzgHGku38YCL1fDpC+9
KeHAFuG9HSmYGrfu/R7WFJ6A8BYkwaFNBzSaSszzWEt8YEnYtO+oDQuYz3AkPl6hum95qiVBz5B6
4eGzPFCDM3CnJjDrRY25BzBR/LMirz4H9/NU74f1xnofiJ+LAv/Z8Vv2ItKX0s8p6FCh0SaDeGxZ
Y1MN+MYPE9W9hQHzY94WHv7NfAMNGazklptzQgUg9bFXVqpDZS2zYt0ZPJ9l1o6e5oE7qHGOU695
LFWmrUV9WJG+1NSrNz0Gv+8Jfr9vc9HBST8HnT01+Hv5dm+M2/zU9qlW31/TweOKH/SHbzygAz+J
2hlPoWGmtp3xbR7Axe9j3SAXAqb/a5szrllRKRMzp66HfK8EYWY7ojrOh8wlLweBUPopwdxrbOGg
y5W2oaqDbB9zNfqvhMI19WQdB8wxdl3iCin4YS7YT+O329x/NZ6BgfzA1z+exGSgOe+KQP5NqqHe
+M/7mCeYsrvxbEwqMPn33U/Rtmdzk8enUZFQMczhX+Mzictx1n3d75FDOvM2woro6GX75aKgpJgE
rOqKjllPEhrkpZ/wAA0K5tOupTC2t1T/XnuJ5ss7NXLN3+yF/GTWW4xTeHdK4BZLycFY5Kw7985t
1gUNLw6V1n2gq0dn+AoHF23g8Mk604VMMzrfnhFOUy5ZN3ea+5ocJZp7yA3aMKED4t7pvy0onGAq
d4o1R2Wgoftun4eztR9GUxPVGPWb4JMtCqwkmOJy+Ou29rGN/ReH7ALbe7ceKzSa72JOEE4sBaOK
VNtFCkxTGYn0c9MS6xM99fBLCf3Oa+lrULkpYAI0w6wS6kBJkBfD7u6VK35ByHBw5aRlNEUPUquz
hiT+B8s54R6HG+eXbAKelafYFeyfI5xt1drhNGltN0MP01MMrH4EPH9fr7LIuxwAciwyBr+zsOMb
euV2cGMNe8nXexFf0RA1JzrS/OZOA0UAWXRdqhSmKdmwX42PvSPBrtepHe716wsDm22+VvGIZMyQ
lvcpSgPOPE6q6uNrZBUEz7PigbbEt34N4eBXr8tVuZJ4XVflqRI3xUFhVK9qVnOF6GYKPDg3PSz9
qIEmVJxgQxpOhngKxj6PddAsbWSIxA3mkMOxfEyiKz97QikD147xNweNIxNLGp7oZY8+G/5sYnrV
26Xx/OQbrlC9m8BBKdd+vPM3f6zGt2QSW4h1O6qCN5sOPyx1HJaqa13QOnfaznuaYYcM8ONC5Xxi
+2UE2s26YRUbfZ3vTinNS20cI0D4Y/bQsrk+PJkBWY1jxs2mBuh/XJFBtmPLw0AMt4+SJ0pTa5jS
Q0AdiNRgjDHFgIUJs+yFzglzKEibx+46AEKIbQNNHYT9ttOvaIbTyzRYfjgBqCPTHCVUX/jLbUdJ
NoUxifJF8dwPMDMxJnkZRIjgurCCIH5CDLvBTDDo19HIZDynonDlpZ4oOVDtQ/KwMSnT50faTQjK
qxFGg2YXJJd2bO8Gi3iNSqWY43ZDBYwi7IqbEY0ezlcLMQ7HFfHp6elrbsWbQek9MKAd45FLnP1y
5f0p/qH6nS9NXAcoPDRUAF7fe6hKQwpUultOU0a2ZPcb5lXAx+2uz+l50VIZRK/h2StcIvf2DRm2
zCh9xTPq7sRRhBF+pwqYfdmLbnraB5pFmXhcxd77RpCD6YvMVxXblNN8I5kexsQZ/1B4aRYfspnE
wZRP1hAX4WtR7JT3/MHJRkaphThfDxI/79em4aq1nzYhGBCsGndosohNsH4phHMzFj6RV1Ljr4S5
iCEPCwRIGJ6YIUV97oiNvhlONb0TrHOJ/ICXcrn50MaW3lOP5rEEjIY0+406RYiXZHyDuzn9f/5a
FSgPWVvroBnDCIuFwqWihgICBDbL+PPoIHgE6KbgLWmT/vv8JQANrfv1ds1vFg5arhECB/e3d+qt
fvkMmVwL73hIPAPGyQcUEBAOHmwESQNunSPNH4SyiacS6fZYXjsdrAc2SzAZTy+BzL+m2qgvkQbp
0ih/00JzO2v6xohHH2VFoKZzqZsSb6SnliHOgS+6svgqPIc11UbDRxJLq0GVZ529MSERru0jEANf
JjS9WpuEfJ4OOcZf2jTt/QQGGHeKjhgOC6YTZyTZoXXMVbFW4x/q/HfbNeWRTjlNGltYGBClgRkE
2GGFGV4t+AW9pbEhL1mGNVkDwxhVaLUTCs3mwO3NtXmLBt5LHSKX6HVCGlbv8M5QABsmowoX2n8G
JKlH+GFQjBnFLiAsG2Ckk/8S5BXqXrNG94ejFtSGTgtucLiVNoMHbXLQYFtgF5gRr7DVEOJqvC6E
WYY8sqh/GC4WkAtjuLM90o89c1VrF7QFikFUuS1SLMW38DT7eHXqp8bISn2DKK0l2nXY/7Ig4YT6
pkM4VKwdES4jX/SOmDqk+L03pvdXEMHJ0EpHqkKq6EyuumfeSQJIdrVq1O/Nu4PQ9LywVniTYr0B
CG5p9i4PiJuKcUkYrSiHujPjmGIet0hvFrwwnXh71PWhDfgbv8MdVQj8V6z81+SXPzhr4sBU+xc0
xZ7MTGjtGY+gGeBxHVh4NCUHifFM4yiz+z9es7Q7acVWgzLVHh4DVhKBAnQXTWd1e5Q73/H6joC2
Cypw7uVIijwyhFKd/n+Szmu5VTSLwk9ElSTyLRkEyvmGsmwdQAEQiCCefj56aqpO9/i4LRn9Ye+1
V5gRYswb6POlDoU7DqjyyynMXzsFhgbF5xe8+0SN6t284VuFETjVf2uE919H+1DggHSBv0yiPARq
M8H+Vyqs39pphGD2pPMJZiP+68jui+C35C//IVmqwIY+/4H9fS8XBUaEGEBwx9k8dBn95Ceosk2K
JxSyvo92PUnKfKr5AmQzFb2q8k+oIqGynh+7nFlJZgK7J4U7DtFk5wksw4TmhXKaXO0ep72pC3Zk
J2iGv7y/zM6Jik7JrO4J6yCfg7xO7ieQSESEqd0M8OKWBG3ymAvZSRnowdwIdB4fHZVygpfB1Lgg
zAg3WPrEpycmc4n52mBrHMmDCUElBX6kpECCxVfeCx2rz59ZbSy/P+zVFwVN3/lTjVrIoGZrnnbT
WvHh/psAtbbWu7enfB50tE9fxiOFDHTRKSY2O0nFEYlhSDPzaTjydq4SmKlbJFLHmcmAmQDlojTr
3nb4GXyHAu8Rv08snYcdzJOHbg2ZNa0hRhJ4ZwuQEqiZGBgBwfREPXNUm5PEVLlMbjWp5vrYHkiJ
SYFIfUnVD4Hky0N6Krx47caQsIFtZYt6cKZj7WRReVczM8e2ktrhOacC/hBkC100j0o4betSC6rp
L60WJW697vbpb/dcUVveK/utbPUkpN6djC+Qhu/WGkr/KXLKmXzHbAh6gExkNJ3DZyjBKKPvAd6N
nRcSmYnV8AYre1r6BaME3s9NA3K8tH/6MZnzE9/cd63FR9DOEJbDJja0xMlJXsEZFci4tvLcUX7G
x3mni7BSqCoJ3GlDkEy+V/lJG6+lfQ96xRb5Ett+thJrl4d6b2z54+VQh1uXuW6iOjD9Ya2c88bW
eqvfzdjz9UZG+wMJmQQYrBu7Dd+Ti1ap2J+abmAtvYI6ceQPhBKuYhOyblsDuMv1Tkcldq5qa5JF
zMDJdMSxG6ttYpgxGl3VMOpKGssX6yYcXo48OHfdE9FbfpyXbsKMbZNF9Qz5AZ9614BqUzp85yW8
vdrifG5+2gRLuuU9Y04w4cieLJKpN0OpPzPyFiaQNRAp9TZfrwALy9StmAtnNrIBSQw+OFlkdoI7
JE+DHC6YVjkMdSaImrVUSYZ5s5I2DdTN1GoG+6E4PezDnTzPgs+RCiFOV1pjc2qnNWGAxG1vp1+f
u75W9xpTbIj5KZPnNx2moesrUjo/JC1XxrFQvR4LArh4YA/L5lf7sEAX8cPRpkZH2MM0HGAzUzTn
Czj9Oq4I+UJAIU40ENbXjeEW/J28flMEPMm6wN06PTadq0HFRxKKa9QjKqWoQIwBWLF4M5XJzReD
B9VJvxu1Mlusc/By6Mj/NAl2rL+nGXgrXnV35vjuhFES9q1IUtUdbKfnxBDbwwCcWjgq/3nqfFVb
KvZ8PVWC+I9/Ek5bTB3+vri7KCSmnDYF/uk2JZtb+hBkzRdSfybcRhYxjkQDQ2VInJM523anGXAT
DJcIGuEXK9LnmME2+5vFHoNKQm51zAez5av1nkhwuj8CbwXJjUmrwOBPdmts77o/ig3pY41v67XB
zQXCdxdv+A2/mJy2ftb6lDHZfV7j+UeGJSXtx4J0962XTbz54F5SmTjfM3aELPO4qkDNAnNm2GSm
9nenD3lhH3df8YOnPUFyEYHEmmoL+KuVdpdvMrJN323EG5NI5UXcJ18qqNOi94FAPPIlAx7JjB36
WdV98BnwqrJIVpYlty3t930xU8FqzBeU5Xuz6lrIceMPKqjHRO/lqosYca9gp8s6YrE8DUxW8y1x
vpg1PEnII2hasjYkRjn47Bq33MFdYJ4fUQmMBsXYVs9IT51DMjLzKyGlB8LNvBpXFWFdW3Az1sqy
DWrnSyDIC1N1ZifGh1bwIoVIP51+X90gq2EE41VIFQOEj2N5ra8pYGV64rsvg5jdj+Xgw69/xqsE
G7BpGBeRgstwvxBpVURjiqlmDPGWvG0fydNnfFAuu6fA76Bekkw9QbIrbt+JV2CYD60YNFE2cWI0
RSR1GqzTHQ2J7A4u9XXXEPDksqTlSFxrv8pSjp7zOBxdo2rnScZQHRK5eWIr1KeB0DEM+DJfsiC6
ug+uwdFpD3XVujm/Tyr8NKpzIk4OvO/ZTrK+v4kryXC0ja7FLGdkgoUj62V0NrFjSzWVrZbYMnzt
E6WQB3kjQQCBlIvikkfsfZb3Jcukx/mgaTiJInHqztCs/JM7C5oe8hWqq+7laNC9aiyLaIqr3oOT
83xY9TXHDh+WDczU0oCbTtC1pJgAcWnpf2+03ugxzsp78XyGHHs4iJCa9YogPsI5bPnzG6q5n5fB
cERjxKgD40qQ7ywgoTuG4XJWznekHyCy7AtAmNoQFz2Mv5L0YLtlNnx3h+uTCZZdT2xobIBXOvcJ
16t4bDMH+/or2F0on9YcDFOnO/6DJvgmeJMx6Myk2RYa5FxmCQFuPmFIMc6yANhxRMAkUHJlwSdM
BIJtPnXiwagJwMZysTPWCg3TBC6Rn4PePJYdSUg6fSc+Mj+PejzB8cdwoVLiR5HCBOgNH+jXQq6N
EZDIeA4hm41/BxOw97+PM5xFwUhQdZKAx0iDOgXOC9tyQTmilY5CQwgp88W8cgsFpG6s4agJhkNP
Z0nB6GnBDzg/Cg8iJL9ETQvEGEvDMAMAENTZkRg8gftsmLlw/x9lEC3kn+/U+IFpmXsPxeucUWWL
9pteJzUaoHOJA5f1qoQ53ZknwoVKxrF/6zyObWdOSQZlkM6f9jjrbn7gNDFNU1ffI67rifHXGZjA
3iWjuIrQhHjy8DwjmeGrPcNlEEXIpd5+NmQsMJDBGpNCPf5HDiGWc7pqZDcOSUglnJB5bMUfS/hu
lJWeeyl2l8N1Rhpp7r3uc130c/Io2uhNGNtjLcIlSwIl/3nKET/gi1ocMzHWLGdvNfv55H4BaS6a
TecamlqYT89r36z490nxI872skSu8kpHYI8ni/jzaqwZHJCGgOT7Ipd8goLbyTX2a9oV/W4q2Cki
LyRNRfinqWEhyXTfv8LsR57aurruu4OEdE0LxWY1DBuZPEUgSnhK+PLl6GE4h76/ZeskoLM4ikuL
mKP0Q1PcALA17XnWRpM20mFBdugu/KxZipyJcXJ7KYxw8VJ7gO8ten33gjX1Aj28Y2WRlQCCqXnH
7kN2UXYAqp5iEv/qecKgL3MKZQV+PrDsU3Gv8I4T1spQm3yx529vbxzKcJznhsUeCRnvfd5I2ydu
Y3j4jYRbQ7cJVzQIhqrcVrOlK4z9U7mZkYcoR5MV+jVORHmhggywVzf6Jl1yT3CpfPnAscLlghDG
iOYMFQvg0NsDCtDCBkd8tzuDBrRFUBakzpIWhK5hsBqM+R62Mp3j7eAh6RBRzMTeTDYbCRUcJzPw
oq39oVnjMuTVZ7iTw4SlknC+lckQJ6eCONbkLZDF9rVAaRufxf+8ux9urNZmF0/eLu3pFG9wycB4
4W6epla1lcOUuhLeLFKdL3a1OGYhjBE53QWn/oKB2tXYLcHz6Fci88ZRbvGGWme+sJiDPyrBZXXg
PTDgxDMe4wsGt5caFgcn+h+kimH5ZkR9QQaNmcbk+F4yEhvTYACKzAraKSCwfp087E6Dpke4Dexr
ecln2kt++WayIFvvYtMoq9fjty5Jc2dNdLT3VcXBqGrw5dJbT/5P+fPltC+iZ3yeij9vQMsqBios
Axjoj5mDIvDdTcyGnk2FUvTB+apZ5GDsDV+PvrzwF/JSrgYTNIW9DnviM2+7W8H5M1hPdvSD5fNq
lm11jO8Nls8M9Rhl3CFDIhBLY6ByekjAt2b1imbCRhFxjg2n1Va7WxK5ed2t+oazO8cm2rwC6gK6
w7PSrT/Ngj/VD0U8e+IbZnhvK5cHVV3eM7Bj9b4ipjLZl5ziqkIQeM4mp5mMjAuZeE5lPpweykrq
OMNYZfcVmyfBu+S+TKRtWR1VOaqe64l0/L5QBxRhKSKobqP+vqzY7K/JSUlu8X0lNKtUXjISqppF
9nV7RDW2XG2l9vwpvJZ7a3JN4jeY2irhOdaXQZi3wpztxk9gkqVIfKT9Ielp7pwWGzQAXR7XB7lN
Aa3JZg+zKeXulgIXFTVz1kNivzrN6KAT11rYvfcqgwCZWCWpM963bvwoXtHjMX8QOQ9R7S7Ah3gg
4rG4G4Z5N5sjjBIEPAOlnyE+K0xRB5nDWdxP4oOCUjJjJs7B8X6YxeO35ONrOSuePf45nNAqrby4
f7+uOf+mF8TxDr8ZItekX7evE4dBIlu66CnySsND+BsWyS1tFh8+y5Zrx5bErQhfurqkjx3nVowb
hIBG1ppRNaPYRrbJMXnnCcuqoTOY4BjUOnbvb5xvvmjTtIECBMYISnO5/ZdXRz42FZ33zGmZAzfL
rN+RQwum2j+toQI9gPA/4Yk0JVv48asxUsmxEen5nUANmeBJD8gBuAUK41H4YnF1h7hwqpnN9zAj
YjQmM6jozRzeFIM/9cJzfCKFA6pCuIKfIywhWghGCPsGi0eNCzjSITXcLUiJsD4A4vNTq3HC8oIs
f3c4ilf5Kl7fN07TJ3u2XTFnIscqUlDv4ROW3h1+fwjzkjGFa1zQKs0L/LTeQPz/Ko1JBiex6NWc
HWQLMZJUguS2K5j1pFpQk1bFbdjOX7eaOEXiKbqN6OGRT4e9L5fSrWU6mBsytyFON1AU8lNBGVVw
brKFbFTFXPmkhjEgOHRwesgEGUNZnntUVjXef5mzR27tP7DdeDtvuOmFWUPGJljEgajjjuF+GEkC
rkpbwrYYyZo43qz5rtEbY6SzoHqZwq/K3fQCH4sY3ZDM+S0gHJE9Y0oFs/9QUs0nvIfRt8X5QdNi
ZlGDSvGNikZef63+wsSaPL8J/8r1sSPpxWSyAB3sDYg+OU9hMP3JgMHkOPH7ILpfVpf2QiEqM14B
VyYdRHSmRJ29p9i7M59AoWB1CMaNat3Awdg/rMUY8pyj/wB8mSNUxsD4IOE+zEaDQO8xP54D2Zr6
Fq7wP4i79z8A3vRPeln1D8r9f5VoWmCkeBYDkpuKIUbSWDhfiFtGdP1cICvcg+q3Pw+k5MDkJpZa
0FTiC25dNtSAN7w4XB5w6RyTcOIjBBnjNjXuFr0SODvxuETgupW9uNvqoVtO8KTBJAVeUHlC2aTt
dcXH9leJHpWjQrqCBLdXbPlv8kLyCsIOR+27wd5s+bYnm76DOjm+TcFNN7KLZ4cN0M1N2cbzBM8b
X/+5/2NnvpE/qcw+ZtsZHj9cQDQSK3ogBgCHD5HVCMDBqQBujrPrZGLcR3ucwsacyyKZAbNEvIyI
NyrgoExXMMSgMIlkPUEI0smYoyGNzbo2FarBm5T7OPw/dOcteRnGOPhsE/NBHR2GGhxBTrDe+BIV
T1bnw9JZvKBkNwu8WEjQo1pqysXlq/Kxm2y+H0OUjjHv7U6+bW07o+/49Apmf0tP6EQh5VgH5mLp
LXPguzznIDnkQsqM4AKd4vRKE4CsSKfCuDucy0rl6jOHHz9waFHd9OZQOvfvuSd5C8QNpydir5AK
lR7mUiSJNaUlDdZbAxmEN8cMf1FZTJEJvVC5fODrM78ORJJ01/hWB8IvsYeyUQwerAzyICZr9Nuz
S12TIsJ4xKo4P2AeSpbEDVR0//CcVdjK8Y456wOMjYf/ARaFVRE2+B9iL9ODKfsUcmrPpHCGcJTK
goFr7w2SMSmt+o7RTA+rFzB+rqjGs6CA4YCjArIE+Jz7aUdkBl6MqoFfVDCd4xvvdOaoeljitHOl
jaiI6L5UY7gglj0glpxIgsECfvBhbiqHpiMsd+0uPhTE3N9SMnldXLgghfhM7CA9eDiLFCRTx0G9
6QgpvjBQvmT2KDOCy0mDiMiVtKEHbl2UGwsVgRy0AcWuELxNPTkDYGXA+cHJpr7qo0EABxVD/DVG
hzvIlumFR/K5JL9F7H8uAyxI8HEfz792o/i0w3jQ3+stVxYlelvPKf6pH4CHSk71ei7dXYkihOoR
MSh/ZiOGkdyBgFSdESsv/nWHkXKe3IRNwnkPvywda5nxrp3ZnwdgL6T/hnD716UgUeu7aHJLO0wO
r8Xs393HWIHHOdVJLFHDZ4cjKSxi/7PKyeh93MprA52NZEl98/0DwqG51Xb8cyJZQDGJQhKiPEEL
YWREBa4/7AheeykLpsjlbwgbbRWHMtOcxVjucb7cMmIF+Q/IZ5/cZvuSoVptFNh4qwyCKZ6Fxfs2
wwlIM0rG+jM+RkfyxWiy1cKPB56jM/mHuwZ/XTJgubxvbWzxQszUgXwf3v0s/SuwAs6wB9W3H0c8
18fp39PNRo4bWpxFYnrtKVt0FR93vVaPzX40kEyYfuNIjqxItROMJLBiUA1pN9tR/kt/vHWdfsFt
US8Go4x32cOcBeeegY/bQ2+y9AB1+r2i0RdZ/ULzvii75tw+C+3ULzofdndtFbvp26x33XKIyssU
K7PJNSdjGg9vDHjZqhCSocgXjDO3mN6wX4XOw1arBwUQdi2KVGrd/xZ3cnfaB8Hz/21zWAvM86cR
VwflULl5pK5KNHRl9P+eD085KSLIgVmpRnWVUS9t6F0e0fsmLACF8isqd/wQeKggq1fKXtLRcFCB
W1yZE7K1KhTGNs1F3YTgL/op0c3yRW82TgU7hiwAc2OR2+xlMpMg6O6nkg8tiQ6MYqW5dXsdx9FR
Icb44G2CwxPzwHUdSXt9/l4Atumn8YdtQHRdDZJkbzRRfYH2ZI4B6Po5YT2hIwevAm/BbAIujUA1
aRbFWN5QMDFtW7xp1KZOz72CIttQF3yMSDUH1eBNZfsRG6RGugOGgyLa2jld5pmTBMKY8oSfgDFg
ZSCYbBz+7PbSTQyZmOLcj8aCQUy+41Zl3jS+/4wTBUviqwImuqTkKiFRsd8469DtgjRREN+okWru
J83uoh7b7Bn4j8PoQfmhQG7W919oTWikptDLmfqndimZ6mNfMytGjSmDmrsKJFzAcjQtJNjGWCC4
99VoPs9jFhYyYgA6wBG+450AsJBccVTQAnHXOSXuUuCqoJvdOqUabEaqEVYnAvcZNwhz5YxBCHNy
WF58AYZaFz2hRYf1JqYAyM8zBHSteT9/nwxaber2YlNrVvnH6IC5En8r4mdSGpCzqNpol3ag+u8N
QkIBJSbJRHbBPduvqemaG6wz9VpcdBbXEf4I2NpnSwX+WFQMZACGRgsbAR5QiWN/v9NHltPUEDGI
HLBtwOApjSb/MpL1oHuu4F4fEIhaWYDjE86ynd3uyE0gh+VrD9DDJXBRvPwI3xxWkzU2SoSa1UB0
CsNQedn+IjtUDBji/Qknzij+oQBkSvwA6CaUi3wMds7bKitv+iufqh0GpaQCS5fkH5RIVgWJfT0W
m8IWY0PypiIMgLbgTJR24r+cowt9LQwVKM8UW2MtQyvtNDbeRWRsihvOZZBMW7elVeFCkTlA1YWt
1BPQrYQSwCnzpR3Z2j6YKGyVYOrer8D2DucTtn+i+11xNBn4ONhYm+IzJ6wZ92Y7PBwQWRNukuEK
PDEZSWi5Iy+SSFPCUVON1ud4/4xqp4rpAftgXV+ey9TiayQAcA2woJzZWQfY7hYP4DEebnukF+AE
YLuM8MieHiLZ63ZLUntzmexbmn3xCH3Znvi8Ux43vwluwt44pn0u71vdVPewafDyImkehD2LgJM/
889V3WCglBoPd9Kxhh8BszMLrHkOi4H7gFsCUiyqrCy4tkSvPBEESFi1xNbsTzmrG0ZUNgrcAMsD
Y3bG2elufvHx+Vizcxx+BdD4JIq95jQN7pvGn9rE2EHMbo/FHlXMCO5zAKy0v5mfQf8zek/YjAOA
Ve4lLnJGt44Sm7ND3HzmbKkHoBs1HFqBwkb/R3ghFr7o8PBMxj9c9d5R73XqeAtlhAOLUT6fiMa9
sJCGmcpyiiEgHGhc9sj1NL4nGb4468cH2ST2lro13hKBSJqfhQXMgdyVIycAQcRywAcbfS2MDZ1F
ETLSMnCkoilyFr/s9tYcAmH9DjMfcrE99RhQMIrAVxivsidmC2DqVhFy5KtUzrKtLnIvDnNgPAhB
zwWoA9VGxoripX5FBhJ0VfL6/u99gjA1moHwchkiAkphikvMerz6+J6/ec8oXxie2/w4R14rvy8f
6DwECBsCuklylNrRGhW5DZBy7QEqYfh9eDigBvNUgGZoYB7gYOECUj5s5d37CA93bM4qow7f1FtG
ueEkcLpfTEREl646yqjTU5uoBKNg0m8MphB8nRZhTWl2xoMokpGg/v0dvxnXy01qh6WnhbUFmEiv
MmPMQv8VUoz4z8MDJ4TCGMa1NcMoZHBxNjA3tZWsyh8qiI1gnV+njGjZ/tAfmLyCD6dI2bh5/WmA
Z6DxJKCLCMMrTp+0dZX9dQjKtgtfDWh/SAuEl+9oxv9ZYSMlnqBZ/7XDbRP5hA044E7N6Y3GFCVk
xIhgmx6eP0OQHpNI3pQePQ7DF/32cDDq4NXQEy3Z2hzsNKljoseUdIscPQHPxYy9+1XLOB7EABZ5
Z40EOLj9xbZDVUXxcAWUB+dOgxBNN4t5wYiPGQzPQ0KuhA1iKNPIYmoK9URwH1tyck3iQG1qY5JL
c0wVX6s7jdcnmG7GtjXBbxDokmWtb+DmwF4bd+BAFm9mStbMp3agFYaTVm0Ux8TfQbg8Fw13CGaT
T7M6IfXm9yABY6O7vfnLJsZjNUP+wNSJTsFDaWoh5V3SoAk+9nYs8fs1hSxtfp3XzGhRfhvpWuU3
ss+TpcJ/IboJgsdludADmGFrCH4Hfc/n261Ku4SURJbuff5a/pybU9ya+v4VposMxfUyW90XrHM4
OfHyBQNk9fJbU/JRlZq51Ru/eoQLhLlKoulmSlqY7D58NZr84a1jzAhrTgOcy4LhAGzscgYtPtDE
TizeaSD+E0YrUyxJD8JaDsYgU+UXevgqnk9t7YQB2gsyBmbh3Wo8kVfiOCwAmfWulBGLwRKupDsi
fMflIogt/D8AmyNYj9TLL6Oav8KKg3X3WSho+hntLbChdJkm+5OQoHIOjI/dmpyhR4aOzFz89KfH
ORbnYPpVS9uQ8QaJCQZuarzP6VwKHzj1hfD3OmSuvYUP3ISz5+cMe09meM5EQLKlLY29yCWCovRp
Po+zZT4XF+ICLsQa/mIQh7EnXNog9iRftjN/PG7Sf3zPmvl6eiznip97nKt71YRjtU69u8fA4qgz
8RlWH8ZF2JCOrsMzmFFhdWDZVF+jtJ/H+O/jPa8Uc6XH0J2LGl27i5ZgRb6bGf9Kp2TXrf47vqVV
EsY7zv/0mI6LUyJehKqW2SE1GP93Jfm7mh47BQGV/O/quzoH2iaxFm2gscdgSv3H16zsyQpymnME
oLURL9lKWM4/89hhSg7MAXbvpQuOS+PrIYp0pryN2odu69BWm9BNvUfQ83uWc/4meITa8qzPE5uX
RAgIJlFbgc4xv+V0s2B/2MhxCotw33EoWHFHgDTxicUGTC68Yd2n+SMG5WEwp5vx6l+1Hr/1eORx
kDA9DDBP6RySY9zRjgTxIVxxAK7S9djSnBswQKFKZX91yOJMkUdGH5oXa/KrU3I6/b9PflNl1LSr
x9ehaBAz+ilMqzbxH2WCunm71VLALJNLMzUBT2060vHJD8i/Zoz6IJfY01VCciBgF3N8efM0aOn/
O5RRyuEO8TT3R/2HQ/LvjtgFdAedGOMZ81iZtJYGLltPA3vAoh3fqoTQtPZL6LncZjgHGJAuMaKd
1LhsuiplP9XYy2YILgr2Qv0HYQ4HqOnMhYTdDQ5eKz1x4pi5vizYsHhVdRUGCHOsB/PRpgnQCmFL
PpfBdCCcJkxwhMxvJHsgPkkMBTBOvG5L4EajZ4IxNbS3N0lg7ruffPGcnPsSnbzTopfkRGg97M3Q
7EtBbdRkTPV/mX3Du5eTTzcpf+jSsz3xrPv2ygsPx7EVTaD1sYTORYSZynUMUwE8phiadGYSrYhH
2HI1cCOghIXrSKYXQw4KFkhB62RNC6X4eEEanR9qxNMxQrE1K9uX3mSL0n/YwJl0cbsEgcHHi9Jq
YiSXxwWp9gE2jLDsw3dQMJfkJfGKc6a0Ka03YxOMXIXYcFHfHbGUJPLpuXwTXpISZyUYWD/4isQQ
l7Go/z4eKOg9zSW7gx8CmRdMVuUGFM1+ZCyag/+OCCeEb4+tocvSIwHwgSxenX9vzeL7g63mdvCF
46hZ1ZCK40LmjYncCDR91M8GiCNbhQlbqJA4zJrnwIWhya5DOmE+9tleMJ/LXsPt4+nQxnw4bAYv
mmCJoDp3zhmHZWQ/3PuW3mu2nzok+VjZ+vaxHzuKbd1Mf8DM5zHnBb08mDQ2jreXCwABCYKaDQab
XeMCDMTEIEfyVVtjKgI0XfFpAWxfv6DaAf0+SnmhcbDBM2EFEb0Kk9Ybi7HRue+5RGDgEWbI8xil
qOarswVz1DIWa2QGoWRBb1F2u481Cho/cz6Ds7p4EJ3AjVOEkxPkbjZOdUc4Hgzm25Is6FbchcVA
zcWeoHajxhwnmDX3/74KsB9fMEY07mu21grLVbMLYX6NvtML8QBl9yfBWIy+lYJquu4wYzpNLIze
Mb0C7N1ohkHcOcZhXBz8VA/6+GFqgodjlTaAXHuZz3zT/20AfPFwM9PDBCJ1+GSOa3FROtNjvAJV
c57LmNi11IxdtN00P5/5sobimrFAsNwWTW4g0ocKsPky6M0JhwCpHPQ5uNtFJRX9GaYISwmKlmp/
vCzKcS+bow4YZ2o85xFcBijm4BxNzYmPGAtMhAKmsE78++KxGoIV3LKwNic2i5mNo9AbSWDRegB3
jNpEMB/r3OoOogW93V5xaXNpMifnvTxGZ2zzzAtPTQqSjOqYYe1c2n1QNI6DYQrqJ43NZ65Rare2
7qY/atRAq4VKwgcHKc8dIYPFinpBWOCGRTVRWy/zRVWT82AStw2AZDmok+0PQlnmAj6Ys5ub59pq
zjm0q5Xmk4yJE41zp6LErWS0X+GXTtzOKXwUB9aNyEY3h1AE40Y1mIFiDu7ysViq+/NPs4ctQ1RK
a+rkYN+bSMq4hZRdDFaVRMWpov1hcm8imyB0JvWzLTFTaIJzM7Wh/BgT8rbTvcCb5HNe6Fzg6r4N
qvGQOIuRelHXOVHsLx/zEjAXeI5QlMiJDdAoek+Te+yJ7zS2+ZzzeJRihD9WIbo9kqk+8+ZufVdK
eIyp5F9LpMruUeMOTbaYL/KhUrMbf4wrIO6ftagi7xt7S4O6mTRz1ecz/y1xQleMcZSzO+aespMp
OLnhIuLN0nXIvmc5Uhhuf6lUCS9PA+EP1F6xt8wb51Bync4fLhUWP9KcNF2/2H5x1IYfYGC1Tnzk
P/S8XwPbCNS2BPTWwNZX5P9jmYmWgnSYhEnaqAX52IGyofzd5yZq0cuTwQgZxXsKCQfoVvMqDAPG
p+ONiyp3FbwlyAn2+KtdfaatYRZE2TUXYedg5ORT374588dq4sjBH9XHzArzIwe9x6U6BzUmPOMZ
UWdBIqPqnM3TS2xTijG7glxmNQ5FGluLNoL/Ua1jUuFN4BoBCa0AcJAz095RtENtth77FbQHiLz/
vbEXs4cz9jkFsyK4EHPd2oInzAECnMx1QRIcSnAZm/VkmdHMQAZiH6j2f3vUFHxcGF8aThCqRcQn
dhMMKjFTR0dhiM7EVllYpL6vBhhBpCM8JWweBj5lJOYzTl3qM4x8sPJPbdUfznB7SNpESkpe0ONA
9LgKEEQGc7wgvXgbL2ajOwcGfCwteaf/vfnNcfYRfeGvIymtZj3h8w9YsGKY0YAcLEFdsSbZP5Yf
Zj6YuDeAXMfZvPZBWPfVPr2MeR4ipz7vLd7Iqwk/GFuLm4LdLo3sBkoF5hIErsFFokkjBc5r3Rmo
y8wZ656CrEP4UyNxaEwuZMGwr617JLO7NDisGK4YNF6IiLDGTxrGceqqukFF1zFlBHe5NYpb7SfX
8QHzTVd19Gyk2XJhMDJ8/KHxtKkHrNHc6E44xeOXR11eSEWw9UB098lSP0+8YQ/L79BtmRsi7Hqc
3lAATan27rktujTJ6U/tV4smHP6VmokJNZw7OSo9hise6yBl+JDTia7u1ks18UR2EiP8hjG/3x+S
BMot0phJNNLpbboxs/nvzij+gpDr/QeHrtv2t2LbbEuWPvqIwiOX/Tz6Hwke5jth94OuiFeAycWK
1/DFtOQ/2lBmoeB0ZMOBh43TygnqIhza/jFzs+QxqXB0fJPcqSOcJqTTdof5Z9NjEdZAUhkF8Aym
CAYGoyPw4hnhbuDlDNTN8sJDyPhEgEp7K4dyAdcPhJZcaEoRk0XIMQ3MDtr+coIqyveaME+249g4
cyY1hR1iHjNn/A4sehmnrLC9w8YvdqjOQk4ea4o7mo1YlQNUvDHEgemYhPQoWQRFnd8zc+RzGc2s
ckECB45tiwSr+xD8gG2jwrjlIl08SemjVucM4f61mdGOnlF4Aqwl7716754LBdPEECn5e0c7yuyV
MrZCRYADGPbZmEWMWqbZXwLO+NniQwP+grBxQy3kjJhjb8OrN4QAo4bW4fXwJgzOijVuWVjSNssT
RKDxYf8CyeRsvm73YSrdGlptfxsTUGTyNOGW0G9NfGEPpQnGBoUBPQbKtq8TlIq5p+Kjo4LEV0Q6
V9N4TWFd7ZWevkcM97EJCKFJpwcQzYz5NeKHnsnh6X1FA3sZzdtQdx/wIPOIWCLYEVQrjzCDdZ9M
9yGx4GShM+vVDx0fMwcwBEAb+l8wQXPErSCQWEigokvu8kXDoUIguyT3AMddvBoR0VEcsG0EtrKt
zXGXI2ZyV/wpJ3VN4+6T8gzux37ltsYEixvyDYyqc0mhy+MN413icU38AN9ziegULkkI73RJ5VT8
ttzlFH8mLdKa+4S8WNqePEo52eh5JNGU8Nj7HQDdLiNDdz35rUMdCZVLnQPzdQgmTrUA8IDj5KJK
oo4br3RxAygOn7CjHYQzHCKUhThrZ3RhRzAS4CkZqybeMqca7Ith3npjVvV/wC9rDm8hR7UUgj+r
/dvBpmD3OcgMo4hRoH62cXdlwPN4G8UN4TP1KIbXFhbLTry8JQZGKs7AHTL7oy9NwEuYLHM7MS4z
aIbNwcXNXqUIbwgKGV1iOIryPa0nC4289Age7TwDBCTcx9RXFTYY5CKaxIlSS9BJA1ChBaGCbw/M
cswKMIIwCLPbpl7hI1HiPTbO518d3grz/suc1dMp/ft/9Ldh5v5ivk9hk/iL2AQahFpjTJH78lLy
mVaXGFJej+uQSoU+mqq08B8ryCgnuqGoUq1f3a4ZgR7elNQfDBH92ON0cfodxxIjk/kjAnBOaJfe
ruZDVEWe93a/ewQJ0ZOua4x9OTImwqyKjzcnz2fMj4pPUght7oxloClr5vNHDYSArJtVuUYpwW78
BI0+JrnRvaRevYLDEr5PgDBU7vOR+M0i4TNFGDFHj8KCHxcQ+CT4EXx97wcbZ6veKfjj0rIuILOu
v5z4Ugg7E9NmICNlSdO3A9X6R5MKGCJGEKpRx4Xpz+w0xtLgUZEHP8eK/QcvY67Nmem46hcRGNWc
KfBiuKCaM+JJx08HdMp9U2HVXoatI8UoQGm9e3JWSQ5q5/keh1IEnawGLOtHG02AWhurGVoPppl8
FjHhQiM1AwIsNkYAG8OK5wNA8aT8CUfCTr6eYP0xruSRUT5xXjvOZ+y9D5D6QggcAJAPa4jGMJzE
qv8rizbUCRpgIR0IM2VuVvUMn2Z0wyTcmqiRf3LYRdjvL+X5jKhJbGBIRVSJQB/xkmF1yi0meBvE
25bmQvWtThETIM7ayp3i2W2pRHsR47IiTOyaoocmamWkChD+y+VEZOGCWmM0rvnwfFzATj591RpB
jpIQoJzcW3n1P5LOq1tRZA3Dv8i1JAnekjOYdd+4zBgQFBX0189TPev0menp3sGNUPXVG9HMUttT
8xVPEx6XZvGlCPfDNAGB46Tct9P7orFjxSI92q45x5ETwNL1jYwxcR6AmuLa6Ywy37GSv8lT0gNK
b0IZRs/imZ4oQD3c2lUgbXCrN/kVN28Dd35A/T29JXVSuWueVly2K2L4bRmAejU7Pila5NH4+po4
UwC9cbD/d+BwB4y8oiONVSIxCN3KdBAQARqJYh2gRC3E42mLjg/EbD+7IXyAIw1BuSVjmP3DN/Q0
JV4ab2dnv4nHZq4ljkUhmtjqEzo3B75BXH96ZAN82D/SyHygxFIfC3c8YedS/uTzftQD4LgNDVAZ
hkYZFQzhqMxEw/SLKFer57XmthV6huWDSq5+dEmICVpi2UN8quQNsNl4mKOWJI70Q+9tmw0PWDmm
ZJU5XzY27lrcgubfI4V7JkeTKNenfXwSMVMResE+i9V9hFKTVBX77r5ylKaNVyXgq7xzJOvhP3Wt
76QfUyVEPBexR7PeHJ85Zz5E9IxuiEEAZkefiM0WReLT6kZ3VkDeAoLGqWozh3f7AffJCqPFl8Lt
vx3gJPXtFNxiPe9ZheWZOxruhmyKpJDM6+i3gIGtDkbecnKL2sMXhCA0cEys3ZalTRgvrfuCthqx
y8JuXb2XD5pJXU4A3BhACpQ4VMDPoYQlNH14Ejgk3+bAr9xiFxRvpP2QS+TNiDph8fmHt+lWvVi7
4LPjJlA2CIrtjzjlns1i/GInLC3JfAUXRkkQmLjjC2BT7ViAX1Qc2w2HgxNxVe9RGRauYfcJOMol
jvtQfEgIKvZt58ft4tURiG2Couy9vM85abMva/bgz7CO1ZSVj8Wi/7e2Jrp3m18gUwOFwbbdnWOJ
uNWB+xnRG+yuSAI0GxG/zM7Z50BdpDikvc7DfDUT9AffkXMfCKosQqsWOLFjBlSERhPDxRj/XTPl
/Dt6Adlj7DsoKu5qw1SzZkcqdtT594n4IQCa55CMzFAcewhVQvLm9YNndCalkkBIP+ddZRoASfWu
s9+i5dHIgOckR12Bc4WkKzF7gE7ejyXIN8pTpMM25/NqhxmNt+U2ibjjEUQ8EqCbFyOgBJNyhckU
xqEuBFY/kB/pP/N7DiqU6WZCkYwJmKBZ4TVA6uqBLnHCnqCUXOfSyxQVVKCIC1jX1qHPZo6+j1Ht
Nmf2yMmi8UtGQcMcf3KxwYndR804xnoMlQKrQ108v7mHXZFeNk+n2uEgwtAH3LQgtyxcB6Rh6g00
4vBpATzy6xnJwQuubyADxIO7IfVBsSbuBixJSHR+C/5IXj39J9jI06LWz4IU4kf8LJ5RjYfqNmHb
tfGDcBKFiJ1VGd5X7hVDMFuFL9uPSd9e4UX4mAsqHagK65jqageQs3DvWQcgRBaIDIRlxLCN63wA
V4OYGfi9ZtPuZ0+gTiRpu4PAAAfZgTDLv4t7ELv5kzo3AbGfE9oKbLyPsXgTsMxwM5S0HJmDBcsQ
H/CNniBpwF8j+qb8k2oeuMsO2JW3Hq/V15CaMFghH40qEOoOYJbxgr9h4AHu13k8FbrLBc3KpbEh
ohznFIuX3xyKLE+pfaRPjdbfGFQHMLCzpsQrIoDiyAlZZGQN5z4Fduz21zdXSgqLhiKPqUgZMwM8
I11QHoBXpSdmOKwh8RpIAI6GPXYyDOat85rq5pwl7IKMkQSlfzvYAzzvFTHQPpMhe49i5byfH+7B
0pW36vbkvv2ZYYKFdn6OaZgrAuNLtyF9lXDV7ASf2dO7crOa4N44gllQ0Iz3rA35Jybum15eHFAC
e2DZ6azh7Suth/cyY7G5kEol2gaqzEiNMYTphMpE0rj5GqECyIimLcXhAOAJS9EbQb+JWFzrWdr8
eh17fzUMtWT3M6p7vTMhbsxwTI2aJygO4d3vQk3k1z9JVnUHAYnNNjA8+QiuxE4smtsMSvPI7rfx
ZSPDMIDXZIuKNwMqkuZgeiTfGcfZ5RUzPvO/5tYPJCuhDCqtuYOheZWx6d3ZKFubg1i/WT4eyCdu
k/PJK3gPu4i8rnUb1YyZ+lbl7q/nMnF+S51DGBtOhO2KjZbahgrEY0/2NRlCDumhMkfix5bzfk/Y
uFpfTftjgryUHKsFvYO1RQaY7EBC+jpI/4WBnPu/mkn+C95IhMmyS8K4l/QaQvouWgIuLYQ/qCZO
DqqJdbDer3nieV5+woJqxOxLOt71Y0kVyZ/x4NmpOPN3kbH/bKUFpxrnsFEYovObe3NZZNBCWCiq
4BwM+zZZr8RsbuQ6CRYJxqHaW3EwCEHjXeQiHFICJSMNmEufoejPBGXP1Yz+HxK50v4EVCGhR35o
r15mzmqQ8S4JZh78Z0ybkE0kl5OLysQOLn3WAkVyWZYfzbwUllQGSJtKTGinSOhif8Fncll+Z0jK
2ZlY7ZQo30HjmDshPYiBXDNt+6UP+u0BmAqXk1hxLxEBT4EMxgzMbyI9Y8GUxifCFspYHJHXBByS
WWGRL8QEzgemF5dyEBytHKvJu0o3lBvbSLkYFBhWAdWAyx3UDQEdc5xnEWr6KsuKSPCEzWSIXInj
uMLAfNrCJIozEz8/fCyhG/gp2dIx4uA+cchr8s5+NTqF6cP9sGaiNw952vTxxd4yJqE77Tvi0Bh/
7R0yj7ScKfzoB3x4Fk/nBXKBmctc0TRvXlIh1171QXWE34hxAj6E7YX0fDkoY7JlWFcl6HqZ5Qk5
wWQeoTcHJ+xbx9eoCPVATkmQZZexwtbVndWFF1uAyKOC8uF60pw3naMvNQOmvij4Z/5zYFXUYFFE
OdSNw2GNtUxJMLtCmg7MTZ8d+GYuHjM5p57F3P0cchJxlh4JGOVqdlbOPOaD7XJm59F8+9qKFBNu
qt+YRQG1TUBXF8P4bKVxrLmnwZYMFCif7afkAIsH29vxcayjcNIMyzcKTvVw6O3EBoE+5GzpcwAd
5tvx7B3TjUSgJal5lKgW47c4qrHHdyir0ZBBcj7zx7i0UDERo4T9AoHJGCLAOk0FwbIinkOoSmxE
BcSrXrcE7Tlcz1xLY2YBnwRnfARlIHDtKiPihSWoJGjzTRwhuPxE7HjvO9wCO447RRTrLcCQTUFM
dzaHdKtmaEeSIMg0VtAfha9D++QWzotmF04gJWM/mw8XBvX/JgYnMjFjDAHu6ujpUH5zGVdwRGs4
ifhlT1AOrn7jVS9sshWjHLfgOVOwnm/rGfwt8z/XAJvkOROWgsbve5wR4AU6V3LpIwZShkqtzaNk
ISLkpUleWnsoCW7c0Ws6O4k8CuH3zN9qT0uNg2SO/ueHc4KOJuUPix2VWhyGhVqCbkOXRrr8vUAz
jX7z+M9wocM2MfqbKTuY4sHPg0Zi8XAagmeJyJvLGVoSzX/P1naeCnnogwcZPdCXonScFAGuT6Gu
MLK+2wuJPXHwvfpEKNtIEUMOLV+QyhUIarSjIjJdsC0QXgGwLjY3ct04kaKUsDoOEQQoj8GbI8pA
4dWfPJDbXkD+2kQ/dClJkW+T6K92KrNrjmWanPjGnhQWcyP7eXKwQ2wFknCaecbCum2f0U7skcyj
juzXsFnWbjgWKxAFrgZ3PQrWlt2I4wqtSPEgFmulPufA51PqBSXxy8WZuBeul2iZnN3NGUQtDM95
yoApLwGe9BDM7hqINCxbA4Mz7FcIv6dOXj4Cn4anVg2wfjOR4gGy+/tu9Bvd5kQX9A78Le2DKjGi
kkn4UEHuveAdxaW5o6QT2L4qOPDdlWmL4YyjP6yNeJ+kEPhrdLVWFfWqnObtK0udrwWiLhU4DIxb
4cU0WL3/YVnorqIBaBbCf4RSmD/YLp7mjHMLMBSCCX1G7I49wCqso2iy9JGGUG2QS3/DWe2EaJ+R
XFuqt1dQtdw59a6dEER3dVk0HItxvXC2+W5f2AHsKn8H9aY74owg0ADD6LFZ6n9cHOIfAM7OsRjq
e4eafQVYGypteVkQl9SQbrBhVzXPY6KE08sCbQCLKHg3OE/cZ60E/IgBv+FvLSUZJsR0hg/35oH7
T54hOVzioIdU0bnDCYLx8hOAuaVIRT0lXRAvJ7oGGz9cqFOWGVaDh0v1FCAfMzMY2nPzjgFm7qkg
24RiomcL6R9nBoYhhiwGYveWPpAlGCqyEIZX8w7lTuqBCypMEQWXzZdhN4G5DC70h2gwgRzVc1Y9
3ljFVY/bHccvoc5iDujCmqELNInMYstgaTwzLAkV14CBBmBbS/WUXOwdBmpgKQ1QwPvA088GgQYl
BH23Xsk59ROBHAthGlInUMF7SDrEjyQtoc0TM2JvJcxObQAPdpRFcRdn+DH2UpolTcAeuJcRUhWW
sio7AVz2IYsHtCETtJUJdKQgwLcwf389u5xqPI+6PSe6Zn72G1beUCal90EX8cfDVbyA76KYulp8
vfpm/QA2cXNbvZjLztW7guLR3ZndrNouSJDWWYNbv/a01WlyJb4DchtIDOEg8TnsecMVJddb2UbN
dfyk623ngA/an7+bTzt53qGA44lj66nORH9y5EaiA4w7ZZQggoicNevm4YpimCHwjinnDep99T/U
pFw4hT+9EfaU8BcT12Dpq8v4PjZcGc0rUqyLV9tkXx7n4CCNaLNtmRbzz4vwGqg3MDDx4RvWM81c
qKuPlQKvAfGASv4bzI7GhGvOFlqz3LDDUI7sX+f8dAA/3ebJQ7K26sMleVBGgc/Kq4DxkNJj8iHv
2C2QQ5HRD2+ovt1my6EjMig7zE9brJwcVfLbFo0UpWlZs6gWNRnWXE6PlykAqMsI8IzZVl2wXFKH
HlerOmX6H6AjXCKCmelJubwimbqyHRJi4X6RPZNyATeyjh4rwyW5jP3qnVFU+OIn4uAOvUiI3t1v
W5QdLfTAktXDLUbrtNo+HIPfo5RqLYg6CU3/qrdH/A/ZCaj15RUvvqtBcE6Q9AppBAPXTDxNFAiv
pBFOP4e9dFVtdWLkb0GRk7LqLt/Qj5dQdE3LSbkd+kNcGe4tJ3Q+RiVF6Hj0ZvvAdWu/iPKaoLpc
VM5tyaDOxWOlPvKUY+PBWBh/x6glt+v0iZxnrI4GMFhD968N1XFvL+XnrYIKm2MxOALHZMjRZOD0
a6tCLXF4l3wPMK6FFmDDnjyOenZfKpmKiJ99aYM+c/pb6bXofxsGzJy8YDBFJpjXjB18DCPlQVSR
lAGSSztgVHELCaW2NdyLl7//TURMPX5xFn+ObPbLo8yuj+aMM9GWmO/k5pxgoH2VGayDMDCQ4Ur5
8R30XdF7yzbilVPB4lHTQ0+SPB488TDR8mPhiqhFU0L6Nqz2OEQ/NrnSWpBIe8gT5DgjIDuH2ANw
tsZDLpUNs8JbqrO3I48gjvPKHySPLWyOSA5EAsizymAEmwCde6YsXjbDm39jQeJtYnaBshpVtV3a
HJS4Bzns8/hi5XC7oP2jhZoFhZ805IYCDGLBhLxY8Pn859N98zUKjynd8sGw7M0R65/bMsZhdaxJ
339EvA1aPsyH8XmrB7cZrvhAz8WsQxsDj87Ikay44M4amLPRYNQSsIEh0qJHx/kseRKit7V/Wvuf
2x/pMHw20SWXaTmnayihwmsDEH2nAdumPJxrpZnnRUlKwMWRC5cH+sRgV8+R7Tr0FzgDl/V1cQdS
w1yUU1NBFzLPNzkXyIr9b6jt+e/vxWI4W89AsPlumBVN2QuHyYY0HwBnaaJnLUpHfnB/9siZeTij
UP0O9I/0Oe1sws1Mf//FH5c0k09KFyq7gA5Kdwnf0e3wwVe3UvITlblmhaZvWQdLVogD7w2qazjN
mJz4/vjhy39DvwgAx63VlR0T0jks0P3SCsLuCbbiPnJuMY9bNbnNdLucaJRe0TZB0QVomHkrSek1
lyydJCyzF5ytcYebhnxW3jF9dTX/cBEQ/V35D7+hWiR6ksnBas7NyGlqT1s6UScDpqk6Fi0wDwKv
geKGtkScIo8FPuQHB/UxhKAm0e5DXoN/Z46THAVj1faGcReeNumd/DP/pIiiNy5O1vo3bjSvx91w
8t9QNyDs5IVkVYbKGnH02x/am59VIwI91vY64SbgntRX/QWYhXUSAgPOIuzgESHT4DpJP+o4V6Ii
XYH7j+rDzSNp2xE3KQ5w1ijBcq6dGayJU2Zkk7DFC0jzn/bLTHnfOY4VIT6x6dsednCsLVeWVlHn
ETNlQy+OgK99dqVATPlfHnfxSKEUdCEvmVPe8cP9wsSj+3mQ2B5VWUFmGvyZniMTwdgKKxABwlBm
GhmLFnHQhT8SdfbUc6FraNDLNBTrJcx6YHqECb6jp6XNxQ5Ntkpw2hK/TquC+IC+WcweEVERJlyH
TylToqzY08KFEHaL4b6Hz3U44bAAdE/oBFWVVKEYnmZr5pJuNVfLWE79gnsGPMkrpgoblRwCz4S3
nJRFLOOvoJc1R+NP/ZMR4zro5q+xJHgaq8STzQJF7FUfG886UcMyJXAiw7XN94WEQUAg+kzqnRKI
AjIKvJDIoY3JOF5aiFNRjJjnCXOJJ55wAlLiQfIGdsIWbWorApBCPdNZ2OfKqqZ/TlRcCDtKzxoP
QPQf1rZ06ukvTjpqKy4yKd44mUXViWRf/dvqzjtMuQkZ+P7dlhZGjuLV+SbkLs4wL1H8cIbLZ84r
x4TvlBTM01R5c0+/7PUmQSzoaAHhwrHjebfgsRHVShcIqH92jNNcRyl3Ntejx4a+IvINMV2af3s2
64iFypF5ilTvOzpT/S3kGD3Oh9X87b+gPjiZleb2szDspAlRr5s3d6r8lclUimicxFhl3hH09LKz
8Oi7P+LRTHK55zQ9ql/rDQp0jh+s3jyeAEhI6cE10SWS4oreN7nF5G3WcR2z7BFbqeL6Jqf/+Nz9
MzCY6OgQBhkUZBBzx5XBvwOx+EqgqFiJez5Fwt6WlC2W3VUxIbrS+86Hu+GkXooL0Yteuy8cBfQD
uoGzPScpbySZYzxUaEmJONpxH/jXhRJUEbs7JwLzFyguZUpUSlEhh8RFEtej5Gs2c21nkNrJfx3v
uyrCUZIMbrZG2ooQvCpvYl3M5qiY+xehqEr2Ws6hRG0Ud1/vTG0HKodE5NjviFTpslETz0bN04QM
rxNozWkTfr0PelTVemX6luQWdBLIXpcEKzGkLHAgBWdGEpEdJaRElVPOcZm7rwl6fCq2ZBB7xIRo
IirT3gYdA26flp1/rW3kR8BFJ3QJO/qu4zmi3ISrwuH7u+KmogshE2s+OmUu8z3e6ytiQB8WbrWA
1Ekypzp4U3YHoO4bE6LOpbtNMCPYKgLg4YQdyw8/HoQc15jYerhZ6MaPtaktroJ95gCp+8MMDbMN
928jIgmfPLP0E/TcNnpEzaJF8aPD1daAi6BGzlRxB2E5V5MfuY2l+S4o93XRu54JwuI3uDj5souK
mQ4OjLHgOzZm35B7zSlTymwQZrOJqSmeviIu56f0RP4zDswx0WDkLjx8NTltcPf4NITZJW6KO51F
5C5mdVymOseoFZD7+GZ/pqcG66NNKG0zJ+IWQ+UrFp1k1/kDSuIJrQgaa+lZg4GSFd06p6cNpWeD
JjY4xGakyE7OoOY58nSuJ0pXh8S9uGlt+iVPpSMx8ineB3gUkQWG2YqV77zlB6aNobb73Ozipgnv
QRGoBEfTx4Dmmg2Zn9/Cf0M6KPYw1l5/85kDNtqGeIWETZuomZy+xc789Z6sl9jTB2RDxD/IkbQ3
WSftqAaiT3nW62WBUZ1LyciJ1IiiPBVIAIRuJmz0nq/nms2rd10MrSLOcf6K1dE9lpbcU0U8QCDc
txSG6S7k7XkhhZIol2CJYtfYFoqAS2YK0qID5uQa/SldGM8iHHxcSgLAtMsEy0lVjs6viSa7g26u
ItO5etrFkxDjInple2Wb+3dyaTGSAZlfrLPQz43oTv5yhiL/r5IcbY8ekBjyST9kZXdUB54DEAPz
2ODvgzyp595hlhAb9Unydh+oSqiiTFgkgmKF3EMCWhEFkaDBUY+ERrNEZQ9hkDWzV9bx8zd+nTxn
bUTRxpaJWY+HU3SwwQdmf3LzhYIOWqJfEYeBjtghZTvuSOoj9Wgo8r9/kMCDoMStNNbwSm/v0IDo
ERpO8eA3KCx+G85FVpu9/p6JDx3S4/ByiXqIyxX/jcgQKwEatCH4EPMwI4kxardfiaDPcKjSID3p
X6dVfyy/0+qTy8boKcy3r6hqJiU8Tp94rMeVIPL1Ke3Q1K/hfBTUKQ1B1/dln59WwkvzAtTurGdn
fYcE7uJCjruK6C9/iC8JUnhAbzQNHE5Pjj7Mdgaht+KXIrt91f9dI92I5a28faKGAGwEF2Pzax1V
9UmT0KE5HiEBDwo4M5go52LSWVKwvYvT+g2AHUOEav5ax1h8r9ZXnf0w/4QPTpoDxO/laM26MvDQ
irWQhWg4P9l17fJl1o+wgMJGdGv8DTHWN95FcYlX0AhmvVAFCMt+tWQKNlFMEk8LpMbw3/m8+tfV
rtF/XslZIqjCK/UEwUfxsZ9/t3MoHRROIle74BT1x7+N2r/Qx0T6SpfcgX5a98ER/o6FjQOYel2t
B94QUxZh+jrGdfdH7yXnNm4iGmo+Xu9IPtD+CjCLVeVNq4kwdmkj0hAXZ683P8eXOWhcbsQAW2C6
zQFfANimITjrGLEo+jrYaLiE8WcLzhz2ZoqHVwsqgqO0cGeSVsWunojdcvaNXxBflHugA9IwZIQP
5IwVNj78rEYu8FOZAd/lqMsR8bHQciln/+Op0YiqOGfEdlqvOQCx9yGXhXmIpfJNr9MJcWXfb7Lr
DuqcXxW5etPWfsfroUn2jQfYF64Kzi6cY0S436EEv77MlbCNKd4AlC5CluLXHbThMir/vSFq/BPK
xCoYuC+P4zkgg5C5NHCBO5p0NHBhzec3w3NY8CiV/unuKojmm2TICZ68O6+70cMTlC/fWGJJlbBE
n2Lcd7idMKQi5kIqhfPwZx0Me4HWNoNeod/4B/dOLEhWJR8UCLiwrW4G6BtyFKS2ncWEFEQ2WGYH
t4mv+Rk32yl4OeVU2ANgE+GN+cGD2dc9B7wJnooG4bFlMu9vMVsxiask7tBZwLypOL+EOcW9WA9n
UsC6kCsDLiSspwISPbvsZlcXJe78MrS0oxI+hc5Gml85iI9Bk2AqkTogIg1wliHxQ9onPLlFekuJ
aJhfl92BtaIlzB2KJ0Fzv8T8KOMy49fOaKOGJr5jS3nrEmqPZE9i6qqErgj6vC8TUYM9dB8HIwDK
nLzBx8IPLlSh6FeDYYpL5cyTBq+hj0SyNj6Kc4bsvwACpuR0oowAHAGpPh4pM2Qn1bTHReKO7IX0
dnM++L8LCqUG8O984M15+8F5VxqKo6NhFfERKT0OrPwNLUK+K9KT0344wt4WIpLE8fVPvzbAq4bu
kufYFvZ3oSL5ReVIeLOZK9BEeoKEbPAhMSThg6g8fYz5HMcnUG4TVAz1aOARXpT4b7SIXpXtDTIE
4w44NoY8wCYc3NQCkxaKA8pSxotLxqEaDpZcWggxpAEh6iWgERkEi6ii4OZNUCd40Hhw1+c9iHP+
4coR3wW2t3Zaa+BxVDH3lTtCbjSA6djrtmhseEJ4/QCjyWBBV0AH4D84F4YtZ6gasYMC86oxHS8R
+R+c0EWF38fWJxzmGXAKOBVexBKI7JrzXjAGs4UxeggmnqJoZOKcEfNnOsSMzL1Dbln+tVu3hYxj
8KHG11mHojON4FUWIe83vzM81Ggw0PcRvOqRyMTNLRDsL0Sm4DiOiK5TEbCkjiaGEHsjMm7jJ2w8
miuG8744dk+FJjApJ88R6ZOfjUF1hGzy/T9wBaiGl/y2z58hUmab6xFwZp6Wl0hCR8PlN/wO/zai
FEpNmS7oqyNTCXgPBeuP3heNxrNHkuPzRHLQTBHzMO3gJnQuY67nT7dV8py+GaUd+BJVPaDI4Q5Q
WBI5R03zBSMCHAVZAiiG0d/CmCH440sb2ImQJ3HbGNP1anpnAC4gt5EIOHggUb9WEE0VQDFj1NBe
B9LiGj5mPQxvbNjUxfXRqroyU3uGbINvB3OayR4twkRt0CGHJFYIuNT8tmXHP/8RfgopX0z0FMEI
T1g5HZ/Nwfwxkrh18ejyrSGl2aFGfd+I2DO+cQ8xyp3TvND/nMMn5x8ZGv08IvQ2GUzpwEAzimCy
S8cS9qmVwWIrsr7oWrFihNdeHCJVyUGo9xVw19qRgrd/nfT9Tcz4USVwT5C8mDnKaM2WQarTGJaP
dYxiN7RUhCsgHAwLuCYgAZ5Ynf9G8xUMwzJ/bQqfm8GavoI7QhklXXtn82Bk0pjPs2bDgGfhFw4m
nPnYiHo2QAiB06i+x0+nzyMJu0CeAkIB2AsWCq6Ibq2n54OM/QmXlwABgQF/SxJxBX1sNcu1e9ni
jBzB5Ho0l3RHbAKJWILpGcEppEavERk61wl9zk5bIiEjDY1bjdNI7THH1tbPKQP2UNQOfKaHdRjh
DSIXot9yME8EqtKKxym8zcBQ4KGAP+H80L3d0tNUukff3TdD+wJNhTUAlb/wVcpTYRFfT8ZNgjZ6
2uxAVyDxNO+UqyDQ6rbMKptURbZOLbjvgPDhjYys5GtqVE8ToBvclhD9vMj1krFRCtWMqkEPVYXQ
MPXYXUhWdrGoSKy3Xci+JBylw7FG7iLhuoon4S5r4X8KX4Cwb/ce0RuGr/g54SQxJaHUGybD0R3P
mxIiAC6OcsCNzasVMnP0IAPxYuCEFz+ELsKShIY6oS+O5UREE4j7hv5LULurDZ/LpyyF8v4s9JVT
obttgy55Whsjw0DNLs79+ErvYZ/bjLXswXZUYGAQhDqyaEvLeP1gi/Sk4sjRsIf4CAjGLeucBdSc
SKyoKI8b95dyVTNBIKHfE2qk+0xbsfuEg9ElNjitjsVRhECZylxiFkjIWoMLgtbqM/fU3v5LEvR5
PAROAPVrw1sgH38c/R8HRkdH2akMwQhtG8cY9cWpq4rW6Tl7zW6jbySMUFiK8k/w44genwDZyHIB
kL3ENKVvHhwX9Yyjfg+sDYhvR9TVcNqSKygT/JY+XWnXvYGvKx62LudYxKuVgl5MTjDCNXG/tQBE
8354Tkm/SmFVNlWqzpctRbacWzhPtPSLRFwUEGODDmNe5kJOlek9Vjja67vz5rfT+JKc9oByl2TG
gIUMyM0ZuqQr0pjYMQOJQls8iHS5k42LgoKgrsbsAxINSbvQCaAmmjovPqzJrxRG7gZ++bKvyKQr
V+sd393eIOK8IiF2UlyjhjTMr3e5pg8yPb+eMpxLxf4Fua4zNjILIfs4+fipgC4bQgoncEh+l6Oo
PdCughCcywnY4gD+euBmb8KUg6LwsV/VBHsYEN/YEE2DxkRzJip0ETnVhxMaMn50JrvNe9PMr0it
qDPt/3HoPd0D3HrDvbaikBA+Kavw67ECEB0gTNUIKlwwjnhAbBoDBOzFw8Xjx7b6jzcNWPEAn/U/
TAy0OF2Dltngycgp8OnfSk6IuWSXUQ4w7iNOWLxwhKE5YCNN8uwFGXEuaHb4DPPFHjA4vuI3uZQ3
6A2XtgaBUtNEzbk4qyJ5TDhQue3FfGbIO8JpG+/Vdu3Ii8tsMK5nTUS0m/9covzGRiDDbSRDfovm
bIyYnRlchtaCevE/q+ua4Yo8jERiEAAbomBWpEUyVJrXqZHB0Sa0LEErMzkB9zL7J+Qa44cBmeD7
34L1qA0JOouAxDOeRP58PfrtB05vInRuX+B/Aaw9RsSle2vKQdi3+bMGXOcx+mQEN/Xn8vFLLMCQ
wd/qofulNpZyXiKKrlFnC9h/HWprEEkSuZz+4Q9zp/mX8aHbJjmLprxrVCDiQc9bWgZ0AzgcRAd2
IkorhFVLWLY+PK7P+DyW7EyPXkGLODv/bvTsR11L6Xx27Ugeq6mORIdELN36asTk+usZjjFwoOGa
+mo9EKkzT5c26ZAyClelWRPoBrkWS0Tci6FDem+nR/cCaWlc/1iEfV63MsCctPzi/hj3N9L0EyCa
jdBJhKAbVyTHTHDcRqB69HHNDdicjdF3SkwAnQf/AS1D6qI4LJss8tZvz21aLQb0H9QL0IphP3pV
LmmkBbstiiVoIwOxJp5CcMnASB++FNCe4H1pFP64/27djMuDLz3t8l8mWsUvyS8nSDwEp74ET7dI
cJ2WktWyLXBCZgffGg7wCih9RTizyqllWx+gZQKoql58FOyViIS5JXTFAo4prhHS74PrDhT2lw1m
z2ULS5foU4jAxZmzF79sPed55RKOviF9QSkzEOkhP7GoaSheMNVZIJ07FAZ7mbRpdJJXB3/c69Aj
yB3dlexIDxOzbGcb4o4dgUBndbLeklhHwGeP15P9MFhsOaWKsNUVm3RvysrMVFVTCo8qxSq8Loc4
xmvQ304qthtRXAxDzsPG7cO312jambBDsGgQCdmPejkXBo/lgNeh2RJxBLhEtY1e+KTgfUiDVNF5
gG8ADshUWQoAYH9T3Jbj08C7DJ3+IwQAGKgz5Xx4srOJeJx1qkD2nQEkto0P6EMY4/jCsVQibdjW
peVV5ug4JAmVeemakakpOB3MVr02qUd4nfCiydsTuw9oCPZD5moJTVMxOuEFnOEDaSO+NlZPaFjO
cAOwP/QJ5IVjSSA6GPZ0z63VF5QjWU4wTyhqJwVrRwNUKgxO5IH2t7cQ6KFjviJUpIjV2ga74aKs
GXapTzDyj5FX/fisexXZnj2LDzZQ7MAiEVGkpx/aLE/2DcfULboD1iouf9VHONUjTbYjvOuvh3xF
T+WCw5p53a1hjDKAkA6NS2JofptdOUfTh/mawWa1GmJFS7nb/JNDAFgsanNcqgP7Q9UOYApiGGxt
etpB2MqWVgS3G5NGB9SMMQ/1fW/UN8ZGaV1K/8Hzic8JIotjOmeDI+UMd8Ne39z1rjd6g8fBU8cD
PG34vMhuCUrAjBOPD+0QQQVJ/9cyhu/U7XcBFDkQ5umhjcrELdNW9sq7faf7BuUu4968xPzI4Zqz
MxmB8wH7BVT+0JR24P7aCbC6t7vjXtmxBAL0906OPmnD04II0fJIcdXnbRH9diJKBIeLdUovjHpf
ovDw+pj9IxzCaSyHkAbw9BHzxCuWnXfaWw7fWFfLzXncbvgMEObf160b2EhrjXdbRKvCGFATiFT1
vn9SwWa+ewh3bRYr8Oc+JAEtNwSBcQb3P0RBo/ltZ8bJMhAQjovlhdPhiv4qBQFsDPg87i1u9pRk
i/0gP4X3CSEph+cKpwwnwreNV+dyA+WyzgTrHW8bomDadTggcY7BP1b+BSCVT7s+sn2+cWRtTp6M
3AA46TP9GKRZR1cwt9nj7z2TeBCRjpBnQcYwRkHVbP6k6XNF/QaU18C6Zz3JUjVbnqlzAGVRfPaa
VGHLlWAPIlA2eKddPGCnCL7zanPdADg7v/gTDxghuQnO5hPfDS5UpG5c1IRdgfghp9uD27fz7u0N
0M16vBPFVFtCdBFtcvYfaY+EU0zHD0JLn/Fn+ZirnhyuvaIU5e/XzS2XsGuG+PRtbXcmL5DLfEoH
HmsmG3+P+Kte3B+XR4Bm/zyvHCXn+E32TvwNYa1wyVdR5Qhzl8cYKAXKSiKwwWupj1sN/fWHTbyJ
ThzkeD5kGNQrTmiMr2FL3MUdJopbFGHygYMSciK05KsB1OiZZCWbe5l1hQ9QDMJYbe2arz9uS2rb
PWEBkgfiqVb7NlFSFLTV6AbPTrX/dViTr+4wRxsTff4G7m/O4VAgvGKtUDkuJpxCcj34juUEntnR
p/RgoOrtTSg/+xvvWnEmGbPsZFBaUAf0ncl/yvSEnAL6iWrB8WCkZHpMVciJvoQfAbPU8PkXrobk
yO383YswSzOmvbFMY4LorXgEL51fgtZQpJNI/IBKLlOjzqHrzijty6MmlOGbCiYOHMw0e2vTanuq
Q9zya5xcH/d1RbAjpBIS9A5Us04z0hbOX3TJMZiDthh/Ens8yNX8vGhDZvI9L1ifMorbQx+C6GvB
f37D9UHnwBdrmQr1t551u/Xmaf8V7rYfEuZYIAuMS0IVkOZjCN8agCzkxWKwfC6KzjQ+7uW+pRLW
aCZoPdhcoaRYXoD1vuaR9T/DM8HBpr/tkxzBvkWCGoJTpnbWe0HcTU6IcGpW/+Px7rU4zFEb891u
UHpfNJBChTFanlXhkAkNH4UfOuwumWFRszVQQ+pv/kpmV+2wjp6hGl8iQuVAh7E7WDgKyLz27iEC
Vf5NrrkDXD9TF+pWvDB5W+OK5n8EIrCLjy58HKnd4SW8csx74ZgqsytpykSvObUHPk7+OshtEfJp
/jMRZkbh8xB/2Y/wwRxgN1H5FRgxkb6S7aAja0NsQkQ6SZb8/2nPDes/ws6rx3EkXdN/ZTDXKyy9
WezZC9GI8t7eCJkpQyNSokT/6/eJOjd9agrdaKAxU5WdqZQYEV+8FiE1czcMDkebdwHQJcbbZdG+
DoUPGwqzNeDS9mUMIDM549uRyXgSb2wUgfByC5n7D5HHs9Omv2CA38vOEdv4hZQ9wt6OqBo7dClo
x1cDES/UH/wMuKOvosnP2Vc24W2/EJk9lntd8RT2h3N/OrUGh4POVQ2JyfpAs1P/0Pnmj+LMhwRT
giE6m82JSAgngSN2gfb7tIgxLfk0HvNP3j/J7ulEYvOQP7UIsuFMgTvynrcdR3bZHwupPCv+7QoO
0jh1c0Ge03SFSsgOlsF6dHdGzFBLNgyhzMnHIfoQ2IKxuZHpsFo0QjBhc/3jhpV/w6d9vpltua0N
mBx6QklpH2tGCQzeg4yN6ptAAkY3XEOvlx+eINTezDCAZeJzjkfKPuq5BcWXDtsHvkhRlk6iuNhV
tO98nZ2U7wLLdjhicuCvH8vmCnoxXzOykQZIRs+VzQfyplcPK9Qbgp3iaeFphzEF/h4rewQckEFb
4nG48z4dlbgVYwY1hj2WH1JbyBiVsUwRh0umBZQPMyacuo/wJfa0Pd+L5HFqMhxS7gf8IUQTfx6k
5JeStLDUvqstTBMv2tpDPTHM4gGwoDAQNKK0gjca2CfvmM8fg5vUv10u4s2GbPZK/kn7l0vNC+a+
dHo5DxZIz/Lo4fTyOc87lPnVxiRJRWffGBvBkzvj6MiV0vMCd5z2x2Meax5wDNMN194nwRBYubnr
omee8hrHyKV4pc3911+YBmJ8EDMdbPiEPxeH0umMdnMkeHHjG5bDMdi3D1IM5tnnYrDWAoSSy4/C
qm35XepF8vZqYCqCz1/DDBWr7VkwXg96toMzV90EN9UhEr1WJTo81GwyDNNMHwJ72QET/fkKtiIf
pRVCxGH6LdA8ylW91CWI5TUVmj8nnosYD81ZkXizjKiaQt0x6W3J5BNa5VYHjOvwPCBDHtq77qsH
Q0LiSDWQScaiThp2q55HZECWwfkOyXRfkKCQHAwisXCJH9B0nQxrlKCI4B1luhWv3qMZmiMHEg5+
rEfQKeMpXvjMTe0RHAZ4FeTJhskwKr0HYbQV5btecrSK4L3qTpRRY3BOMh8WyDj3ZXXQk4dPtnmM
IoghYE0j1wLvBq2HvYaHlzzQZYZIvXEhm9W7zx+WGGlL2CQvbh3z+iT+gXg6Ts9EXAgosOF5BEN8
nbikJHMrXZa4L3Msfx+rf5cmYTi0aajB1aEFHKIZ4TCEPpZuq26rZMex9NBn0XNI2nwGok4CBidT
TQASmzrFhHYvqG2gIQbZMwHk1THUcFtV6LXw/6tfPdC9+yiWDhHBoECwYMZnYxRHF/Px/SHBLfHO
6QHQhAYurgu394vGM9is6KihdKT2g/realZjkbAZs0KiG3C/JXMWKwxoJ5bug9KqX37XF+XK8PRD
VhXVAyzUCHaFhCXkwcQ3JGIRADjyt2KB8oLRCN/FsuSR/vzqyUhRbxIfyL6RwGSOYd4lhRgOlXRi
HI/3vqURQ+Hb1J1Kjg3btgtxhpvjBtf0W4ii2dxuCvMVcSVUPj585RNUHz+T0Jq5bTJJIVqe4yKn
fNtLU+KYRN+G4SlcPnuT5igWMzoFVL9AROWeuzfaaAcpTYVMTNA5AaHreIqRyL04icjF4WJFfL6d
sRX2kIsM3pZvFETcgLG+x4JNq751sw+Ejw8BSoZ0zYqQEmMRUtKHe4IgvvC7d5Vo/WGfKSABGDAB
I9/DjgWnxthZx9F5aqyhLCwuGwi1CA5JD+1xg73RaSCQ3gHxW0vsOl77o63vwxr8cCevzFW1v5/q
LWlupDc4V3lsfkejZErtoMZne32sX5giXULIwMD5HtyM7/iIDdLke32aLZmX+L1AgUVftwR3GJA9
LLyzmNa291ECn/H5yld0tUYMhLPwUG9jvwgg0RyTfAtuCC9MUcLfqU2aoAWmsRblFHgGhJe/oonS
kTBKwVmRbqCP9BBN//2Y9YmW/MmH6o6OZc44cFIIXfQMKzxTSAdRovLlItzqM8ZFYKJsECTcLR5c
RGRvZjsCMla9BotYwU24IJnouYiDYpWh+DdWM9qWsB8TTLfAtz9qN+Xc2sej3qLYnpEbUgLB9nce
c4IRQU+mBVdqmHxoLO6Uy2LwwU2LlPyY+yW+YThKdq1sxOI/a045VzjLGqEtRDssmG0BbPNc+dts
J6rU6bi6ADtgkNvpgw/2PI7DVbLGNI7DAkkHhgKNSYwOUxB5hMYMPqlPq9tQDEhnBnnVk7nxWw44
wYXEz2Vvik2Xs0HBzvQM3riopR88y26CmB0XFS1mAMLMD3O1xXLYG4ABEuaZ9NciOM5gggRIH/zC
yitUrm4QfxE5gIPDmiebDp4nhrIJSczj9ZBNAV84EPYcLEUzbMp8AHeUy58NNPyAUAm0p1BnLpWF
fOWZAXP7hoe4Mazx+6CtCBjH+Z2QDgH4C9AS7WTqocUr+RqIAI9OqSVg/MA62Ld6Iu7dEjGxyLte
QqHko+6dcShZy3AoIE1cJlwXdC9ELekR0+avIUEhE9EmizptEX0zYjdUPWscjmtYWrwEaLF9CxgX
lgXbB51xrrJL+0sOVBiZeCTk3A04eD2wEbYPBM3DJkcxG5cJD86KIA1EBksBQd/3oikG8O9WQFUi
DXMshGExwmYaYudUtCCMQiI2Sb4FXkjLw6QYVsCOoCp9UpbCkzmkGU3BAArLlQR3pBwMte+JcYtg
iRn48BuB4oQjkIV1CdhbID5tuUxy7gUNWycBhmBU39zDpuFPu0O8TBgms9VYGpBgGdSQGckX+OdS
43YpzFU2kXtjKpnUADiComde7mPyKB3Qx5ybNx82QWhsd/ZYvWSa+8LYi7KBYBDTU0k6ABilHs4Y
aeUiqwMJfJ0mK84rks1rGC6wp48+lNslZRMUkDSkJGAEJmkR90oz1blS6thY2OoZQaxgNmjnpZsu
WnK7Potyk27iL3sZLdSdwTQpDBOt+9qh32a/FWx2tXwNhNPvM6qB2vpMU0+f1EkoZv1XMNS96hck
caMpXVg8wO9dHIAUiXOaqDbhs4x2gLQMQKKkiBWaLfGKUGotorMDhHBbxvwfG9GAUDFbIhAgQGgB
H0/8NQ9mS/o0c50HwK7/UCC+gVOE1JQG5+lNhD8oB8pJN2hNxID3OLFquVxkDgUcKN7HGKjWydw8
WkB88bXnQ/WIaqe7O2JfERKEGnkIIywwGx8dsDL5Wv6NFbok/AZPEoV3S7IAR922DUwy7tDGoEhP
yVu2N/Ekqt0dsRYna068M8ubtQLcgeIFkp1RWFyDn17xw1/sYP5J24p8VitqZrp05q1LIp+fMqn3
aTynxeA9+dyU0wscBGTJYmFvNESx/KoBIBg2fOm7GfA8En0lBD2g2lDuVPvqY8JH2SSYAykZsPtA
603pqAcdZ9MN2X48gQRG+HKB+2PTQKUDhi3BYWPlMecpSEdvotK3DuNGpT3t8oKw4qY+4/wlK8Yh
mbG/ePPftnv9+NwLSWz6C9UCxZ8lYxIR+9oq3oaesQcjPs8wqUQMWThAoq9wk86yxSYfEcfy1R1i
oqFMIpIGQKW8ncQUERBJVw1MbTigH2GX7npEvZy39gRnQ0vc6rXcA6bjXFrpuKrmFlTuT3ozlgXv
Us4SY84jO0d8LsJe/PW0CAqh6EQCAUXLRwnhphy1o/cEWsu9QBlNHissvWRRCQ5cWUCWQ8jGzPtL
usUbEQh1rNEts7mLILBk3aqBXm9kuofrHfpG9elbJviqAMTvpD8gd6SyjuNwnXNhoJKQMJ0G5b6Q
kwjJi4gtw0aEFyNZM3Ah6JrXm+em2oWBiAYA+q3HbCaLbIZNif4rBJ/LaguEyxBdbbFGHoS4BsFV
YGyjvTi+UgrLEXdw7rvqMfReS4ArfntCr7grhoO3n3uXiE/WGkmW2xJ03QPlMBekD4EFAaRSP9D6
7WRve42D+RUlvzALfwJ5YQ/XLUodAspYrfri7D0QqpzZCTvE9rKPg2ciaDsAOP++z6afgJIoKNuB
7ZWH2sevDu7J54c7aKcgvNdIDIErQ1U9t04qeM7WnEgEzpMmhNXlRo0qHRoD/QdB+kBZfcbZlDNg
bNLiQm3doqe5IQkHbDeXVKi2L6wa+K0hyD8uYzq6wG3YcPUp/z7PwJCIB2ttNyeEKZ5Skyl2HPBW
wiQ6IavBI5jz5EbgKzHvPAgN1uYC0x7AC8khNS5GsDRYNw1ssSg8a1RDkuXB81vG/oJ6XPhf1J+K
Rl0XfNMvLu9NPSAz0WNTfyGMj2ZWyqIs3N351F2i/avXR+rbHFl4qFEbITeb1S+K551yD1kk/WKM
AjhpxDXMy/RUWas32ZK4m/ixDe++CI3EEBwgY5wy4/Y2UAQJ9+ktiZ1tkK6hxqkYqMd4tx9X1ghb
y/K1va/tSbf+MEwxSvnxTDzF2Lp8EeQJtpDgcSCmhHR8c6RMuqkSAJ2XfJqQDQ2mOrJocdKggimR
aMASuumOpxaZB2IjXxvH42oK6IRZhcI8rFhbJUDVstNv6cYmxANRxc5k93ngCuuI6hXRu/kCdT9/
8x4pY8Jd+u2em/DwOa9Fsy6/DBrnBxbzdsBdE7DRsxfpt35Buvw6QBT91JmgLCNIYk6HWbYpcQDS
cI5twwJ7Eg4IqO7HUSFq+NQDQ2oO1pSL8VgZJNwtDIAdLFjJ1/NmTXvrjwjBlkHtJed+99VJ+AP4
xK43Y3di435gA19/t18RNwasBiPxU784EEqCx2QQR15H6oLySy2TKgJzWhtJSIAsRNte3p5QUe5n
hjcBZdC2WBB7fbDn8RAydfL+uh/fq4y3QPp+zuOxurtfQOKrGyq4gq0VwIa4hCVXjDNjM9yuF9/a
S/xNTyDReT0cUaLxwEBRDZ47ME5SN1WFmqGXB1U+PMPpEFb2/QFdimY6Lz30Wxqln36eC3yaBSUz
EGeTTvZh9e/2Bl6J5Lf1r9gWEWTWoJ96i8H2vH0GMIPKFP8aqYg/ovFsY/bnZ0whElBuiT2M6II9
nChVlgi56yFCZq2+6PJYbUbPyCc71VbXNbEx1G/iLL4i6IW94V5KUuOyYMziQeFsW1q+PeC6JdSh
3Za4EyzC+lCaoTKcYiXcPTTGugsE/lI4VT70B3Es+nxKDFQd4KH8I1jq86zr/ar1QalwMXjxiF1N
Ua8z0qZIPxwVu04PdQJgFSMslQVT061a1AMGKVG6T0uKCxzMU0ie4AaSdJ3sjBOsD7dNtuY9j+vk
/BNtkqFQGmIKGa8RGaCX7U26+X13vzU+rgw8GsJcgHSAGy3tWq3wcN1hA/79r//9//7vT/N/7tfn
4vlo78/sX1mZLp5RVnz+69+29O9/vf77j4eX//q3oRuqYWqyZuimZtiGZpn8/c/XKsrufLX8v4oo
e7evrIi3NkKwuUU1B8oKIqJ6VGjBJO/A8XFIISj60an45TTA5Yo/4L7KcfSjH34EOpo69ps10WPy
XpoqX9YPUzrydYSx50klLnzei+mPpmkgNnjJVY9UdKonpEXvyoPaMKviQ6RcYPW5ZFiLASiGJvEM
KtuLzhTFYtk8VhicN+xIXFuc7PqaMfIIQJILySiBgWMQik8Qyexnyvd5xYGgD4vpc//375aq6n96
u3TdsmxZ1w3L0v7n25VUvVpqujresl7JMXvege1EF/mHFYVrlC2meM6nT8uVgYl0tquypnasJrg/
dapw8Ircg4n+FG0idfE7ImoxyLrGY0QhukkW68c1NU/nUYv3DY9nTkueTSXwLM7mtTKM+XYvohjP
tgOSEMNgoFn5jB5owzBEwe2XMxQ5j1X5/QSLwIlYoVwfaxAA7eGNgZakCPrz9JEN79PzuwOvGKSK
C+T43fOtbvpQJ4ruV5/hh4Au9HaW9yQDwDOSAdKoaiJvurEdO/cnkqpBzkjJ1IrBPuLj9nQyfs83
Ox0a1u4uIIW0DtTPWs69BDkpQVuoTWQXmFFbPjZ3hg3kxcto8ixF8DXfVKkp08a/4Vi9vlr6eTZR
ahhk9JKiE89c0Zi4T3uD56TaGWO6Od6ByFWS+x94Vixwoat+cWWQLkCV2ibXvPuZK3+NsJO4gpRD
3EsPdGYS3EMlANDvMjn0UMBj5YnQdp9/6L97jYobcmbahi4ASW3qKB8U1m3ovaFVASipWnlt2+H5
QLobiWisYrbH6X1L/faiyR3ChMiVXzewSCRqgrlDNnIx3ik/VjNL+Mg5NE0usIBw0ZzTR5kS2ZQH
QJCPZb0ErU+5xrky8xrgDZzDArPH42aemUi8BxYnZH5ggrdynWFuZYAaSrCbpPlAzNOmoPeT+5ic
YrKgRFKnYyW+AfxmDQBNa/dFOqsHGatd9CURiUjFBM2DKFKvxcDTzDSRl1VGQlUFggbF3wXnh5Ot
qi3f8D6DsCAkEw7LgWUDj58zxiOdFtyFnNA/vCxt0fnKM9mu0jhgJ8GfBaI8ypVJDC974OouIa7n
LnoA77OPQphQ91OuPPIiJMvyhD+WJILa4+VWDxyzfkk4vN/M2MuV4G0Lh9EvqueHY+dVuH+/qnXl
T4vaNmVFsjTZVBWxR/5lD7SLVxwrvQfXjWExUe1BCV0QwKzr4GRj05eLcSQQaDrrfjWXkexozsz9
+7saNWTpiUrDNPHUlTx6LLmecTLzxLyRGZjX5JJGfm/4OqGqeJxa/IfbcPvMghjjAqfXG9kWc0oe
/P0vZIpd6PdNXZdNUzUMSzN1yfqfv1DvXVRya8XxVp5zI8NjvmV2rWjI8p4tGqrAPui+Xfuv+QdL
dIOy223hIkhzdeUlNWOE21+eWwgFrn7kiiGsJFrhiZlhYqFBBTaCk5r2CMfAX5L72orDe0gciJYP
I9LhJjxo6Cv0oTYFd5hmNEEN6UIV8suWtFQxktLitRG50XQFDO6+clJmf/8GKPKfjjVdlTVL0i1J
sq3fPtK38VYr42NGfKTaG1WYPlc3Ej2cuAc424jIuenINR9O9MWcky/ZUcFb+IiRcrTTO4nj0G+3
15BiQvw63UtUuQ6Z1tMRYXGjDladp+EApHPfifb6mHimeeU+OLGW5G49Clo/B2SqEWTCrR6MnWg0
CPDNe542eCje3OMWdjl4S4tnsTIR7Xoq8Mt5HFa+gsn8mL5IYsEkycfDkRb7mrjDkrdlvNCkvgm6
Rik70oDGNsZaWjxMN6aSkEv1iCVrseF5xpr2U57LeK2SDucxP7e+5mLwnmt3avKUIbtuSbQRCqfe
DZS9WDLxh3iqHeDGg/z1XH+04AVmBClBzmjr4qx70ENFd8WVxUw5BnSfmJPQJ1qnx9RgUnm4BhW8
ZFziPxmeDVrnNB8m+nkf6EAtM+sn8/gCxTXmGUI4stqd3E/4P1euM9aJzIFtuOTChamr0Ag0+tXs
VV3tXbTIiT+HTn9N6w1ww5JhrCKyPRA53VEPAE/9AmjSoX/6IYgl8PEk+jmv7Rs/8B8eLEsVS+f3
pWVIkiJJEue/qv32YNmybT/lZ55s36rTa2cvzYOTPhMOo49fMud2kKMW0FalNLVMZELuA8ESAEYS
KMnIfKN4GllTCqqV9zinp497CpGOn4D/oW7gHRjAbRwXhJ/Nu8xHY6diugMnphOMwLxThEamCh7S
WM6E+bm9xUe5XigJA3W+olTzTQTm7ZxdMHa/yHoiEPQRmmImekG+nMeoLkp8+61jYALuLWoaGVDS
IN1syRx4uznXUPkY49Gis8SmXnby4XTsOSHlKhh8MT/K7A3jBBCKco/IlfN5SzoNmXSoWF/QAGfv
TEKyNNUxjAZ1z4ckfGOf31gLhTDSj9u0fkwL2lYynJBNgNAM0zcBRZh9CMwL+3G3tmn4eij9nkba
PvIJ09rmxaqenrVFdNLIFSQS3fbVJxDkjR9MpiduozYcVvxnup/uqskHDY9Lo+R78aEC/svogly8
C/2Caohf+VPh4by773C2nvEck5K+b2cw9u3WurFRtFy6hGoA+bNK/FA/vULiaMPnTKnd3l41SbtO
f4ogLDgk4f+YEnhcHyu79agnR6nCYMUFjtkV0HL+IqZooX53s2gb5T5BigU5VpgA+BkFg1zfuuTg
XJ6KzL718k3H3ZDAFWgJmODPsFm+OzTW40+9LLRpjHQeGRnJXvlQKQYa7p3dw2K+wLXAgqsYc24p
oiPyuHmXeiObO2BKPCLVcygJFylvaQNq+QhFgwf0B+GYkajGUrjjzPKP957JGCfQjnV95h67HZo0
KoGS8hg//KoLSG1qtvlGIR8eig/YlfSRdBATEPT2S8WR80U15UIZ7ySaneCZkZyQaUiHj03U+ItV
2SKF8akEvU/b3rCmJek8Vo4ZeHThEqNzy8m8veU/PZPIHj4XbPTE60BJPEch5MNzRfZOSLYswcgE
i3U+jE1OyGHht8m82Z1h08whjq+abZlJiVA9wnU7zLJfb2KrIt44ujLDvkkya+kysz+lQ/McPgGZ
2I8fhMd1jGHRwFLX+X39iHzyLvXHQc5Guc3WtgyfLgxpuOdc52MzLT+CikDIbWHDvb+WejRMYU2i
8eczeqO8IqfLABV3ZKLEgPfzzT3evqmMb0bncnqXx1C12ARkCJQeAIM+5kGsUG4CxLmZGhSq9/qs
z+iDBHnoQPh+QlcqpiVXTgD/j6N3rkTyNRgtAX1YWqJFAXOjXkybsFCUmgscTvzK71uYjqD+P5Bx
OiNkPyMnGfmGvWxlgh67l5uxSp4EfRmg5sPiKyWol0ZGKotR0OJCROy7pVSXKb9Rgyw6vimHSpbm
4XVoNonuvqS+jdrvguQrviWL+MR8oe4I3tYCi7m69XSutsf6os6KFTT4y5w0ZBqExBZ9RuKsnfCg
PnIfSjfUQYGs0KdsQ7/GWN8weuDaQa/tF/wqFOKNmRarE/y8CVy1UbfRDdqoq4XQiDPufggRA7Sk
bXBWydsmdfUZ7/HbGIfEodlkeJqmU61eEAQA58qggRr8CvfE85R+tQPiuOFXRZRZkB2scOzNXjd5
Kz09BMaowQDSGj9nNWCVLbBtNSuVy4exzLasFdAN2CqLFlOAJmhW//0WubUZuBbMAosARUPPN0xE
hY3i1nhBIWIpsRiq+9ciMd1H3c+u8sIEZ7Y8AzZ0//yGm4LtrgjUgmEfQ8OooOjFhPEpmz+x6zED
mKh5nBQGKPIe8lg4pC/cIBjLQtJ8lEllQ7X35fMVZDkh064aau3Uxrwn++vXfY2K4r2t4gU7AdCJ
UBJrA9RBEobQx7jAnQhhSLCI6XJ/yG1+ZbrzSGTi2RrgAZdrV+K9vnLaloeSzghynJf5JiNtgQCl
CjWzU4LSGg48bTvIuEl+y3SPVQs4gg/vzngng1YjXOTisKig8GDHIYClWZEErYR3ilTeXPfIST6a
MdKaEA0PDJPmKRPk1TDh/Df8sC6Hwii/aZB+cvkblR/uBZPz4c4WOy2n9uxTjAiV5/lJyccY9jZc
9+425iAvJacsH5Scaaum+soXz71GI2nufsgLyN2omMgGgRO8QKS8sS489NhkLTJxiClkHZ3UYwPu
HI+K+5f9HQOb7jSeAyK+CbOUwQSgQVEWvNZ0/14zU6DxmBcR3HSlZ5vfBfo0/nfP19+8vfSzTzK+
GJLIHpgoi6hObz07/LoTtsgSxWHvcGvX4im61EYTMSgVba9ocKGyzJ1GwznwGoiUKmRcGckN5t6Q
uVxfc3LHOfox3zR3nsdPPyGWBO/LorfgmQMzo4SanofGlQHu6S6+xKqXgEixMSnPS2uv77AG1YbQ
AG1WHPQ1CWNWNmyw79g36SyE56niiMC1ZNLjMkc+e7Xk98mYFy/FAe0EJ2h5HmPd/vvJXtXVPw1g
qmnbumnYkmr9drc5f+rey2yVeKtpSHTQodPy7RThoKhnVTfp4Z9je8Uk0o4Keymxx9DuyjEre59T
FXm1hf+yGquSp+67SVEO4h+Oa9TKDQzf1ojGOLg1tJLET0PkIsse1+gku/4TEQAhW2M6QDlYcMa1
x4qrMRr6vUK1/Ew9tMmITemMaMt0JcI8HL6BPbFobkdIvHyDbIxSZck7Dpv2OFbczgkLoNYCznpd
h07G4o84Rz08oFz9bc3XSbRbtBfatmkfS5eJ5aZ8wSTa4oZpiDIl4blvUdAVIt/tW0+n/Yo3+Gyq
YXr9iBnabznI72wWTjFsTd4Qp6fspC/YqWZJNSUwSM4qWbFTcNIAYmWDZFkfP9uMeDzWOmPIWEBV
yNp5DgW6hVgkh2+YMSF2hAAO66vVUm85KJcc2w1YHZPFSSfHYxz6r5ul3XI2pnBgW8CA79YzaIBE
p0oQdkDp4aHSycusY+RXZHWSvYhqknT7s0OP7h01CRQqGmGFXdn9/BgE1ExMtOucTLszWoNFCErp
RkR09vrGjwEdzNXjWyEpAaC3N5LR0cfD7tY9cPcjjVGniInuF/wFzRRKd223BNX1ox+qkBqvXafl
QCoGBbk+mtsuua+dTwrXpxkXDdTaeOKY7EPZ57nPu0CGjc4d6/tOuiZhwjyBxExlqL+Gcegqy+yK
pIxDrbhx5EroX4hOAXUeM9U8jy280tjUx9XtjpOKwi+hv+InbLotMYDRY5prfreIFAIAmDvRzLfY
Za8kaTTrcv7cR+AKKO1Mn9+h3n/ApN+jN6W0p94NYSfKOJ1wGdtJqhFc151oIfloFvRuM2QPXoh3
eJLbcfOFRO2xy0aP2PvwDTfpS2CHLxjT72yqTEzmVOT3FHLBkx1FzMocPZx9IVhDAGs91HzTu+m2
K4Sk6kUDbNUvjwNhVCQh0i4I/jp5YLgonc5weJ0EdJyf3t9vAor9pz1A0yzDNGUD3OY3FDZ9Jp2l
t2W8/Yxe2RFUsbh7Ze4oV0aXczx+4VuoNqpJ5YefXInBPXuaGVS7dN07ZpT21H3utdKG0gmbimDQ
yCL+B0hJ/tM10VYNW9E1W7E0TUBOf4GUsqwImyQ+h1swAg0pKAll0w4Ifx7vwxxUlqh0E68lRrgI
ealJIBmLR/6H90kT4P3vl9W/vgqxl/7lVWjnUE61yuZVWIOQNBpuz5ZjnMLLm3y/W9aOq7lBPgez
SznocdVK1+ddutWcO/IQJMtE73jFTSNm6DntPVxmm6qZPz8eDdc4ac74TG4MaiabxQ6lX4i4jfuY
hJK0S2ao+iGNosrXPv2///StP8B1lqRxAddMybQ17bdP/24lctzck8e207zSdJveXJxaj4Bf5dX5
HJ0GwgVAEsEYmrgJEGXgyw/Y+Jge7m+3naur7n6UsPTXYgxPyWwex/MICUtKEsEkv5pe+3MmGnCC
bCn0EhKH2T6Y/Fuu6z6LoHlQiMEAZBBKyu+71ZjDnh4zJELc5xEqtrgPQ7JY2AcH5rBg6xh1x8c2
DnDmxS5OAWCwfboALuyXD1e9e/gLCBqExVj9/Xsl/wmv4M0yLNMwICzk34Gw/J3aRWeHJCTyU+FW
iAlTwgCyUnsIGkIxcRM9fJ1uIJoJR++5wnod9NbdsTvwOtGMnK2JAbaLkXEvjT5Gv77mnHYFIaO7
mO0cw50+QwIsW04jKMXelscm7/wSHUbjouh8fzXSPKKQ/SvGnvtZIut5sk+H/YVUuBUrdfkqvQ7V
IPfWZGxromW4Rucde3RbNUy1BDrJHpFzNsgDaVerD1kZ6EdDMm246eTdmtwTXF0pS6w3Eoku7OwX
qZuRRs11uMg8nezCaZIFj+vj7pRrUoNx2CFui/yOe14zKJheUFACkWeOIW1fvUGmeXbpNT/KihhV
nqN4kXP/ZswYykJs94iFESHfQ1IxCEXzBvT3CpNSrlG5x1tTd1oJM+bff5Sa8QdU15Jg62xFsy3j
Pyafe9e0ma4ZyVZiEYsbEJfGSw85rN+DQCQrFJGOMsJHvMx37d2PSUCxkIDa8xa8adktlL0VyIQl
yU5CnoHpGx7SfbyBOC4AetAWyj/nrUGVM0Tp8T1hVA0vzBXMK1nnh1xCdk8SahGrnMclasDkAF35
9caRRAXWRFudOQd5P9EwM5CuozX2LqwK8X0MY46hrO55SUDAX/gJ8nhoTGtuiNyXfUKIYqTbYLOp
68JMMTKm34y1d8oeyMFAhbLH4GixzJBoQUewUbZnB7iSmMen7ZNS+3Sea5DICNaoj2BOmilLqt8N
sl67tTFIxyTmTrJ5iTb2iu86m+dfOooVnM344yFbNtzFsPd1aL2/mM21KT6iklSuyMk2MtZkqhOd
kOx+0ANM/mznCRZsYUpGDsCTTTR+5IIgaTv0gABcE/WgZB6OeUVIBSQ6Azba1i7A2PopJmK8nhDY
zwCiCpj4jiSEd3DOBdBY8onGh+4b8CHm3j8GMnhkQ5sZhLiacUWC9gWU7JA2ojkCUJCRFOhqZAgh
eF+ipiPpEz+GqPi+kL1luf+y6YJAouE8p7LZX6VaXyPWDN4fH/GR68B9APiB8Q94eRMyAX5x0yck
apS7T9vp6XPd6r8IupJwATj5ldeuMuKNi83nq8LwxXE1k4Mm9Lt9ubTRmad9hQu/Z2muhdjFBdR7
GIPHkaLy2I3XjKgFfY3UbPAosYDRFAN7wZ+Omg+avwHqai66UIUw79CKs/wnI6cFIgtFwlRDSUof
NvJ2qrRenl7OXmg+QT6cap0t6ivoCaL1SYMrIguil6++1yBrz6WN/+s+bNk1huKKSmHl/bEIizGs
5acObELJ3+wOpDGJUmhqXt13UMiDDCivcctqQKOW/vFbHl0kwvCiNBuFriW5Uup3ZLdfzK/XqTsV
V4Dc95LvlEMWoH5ashklF/vaefXh9RADPoCDfCsXd3vIrvUhFVwZxOiF1JX1/aTYm9TOh4Oi4RFU
BrGh8SrRVzJQxjveW1y/E7R2eD6Rj4r5ZvBhIRIxTu/BNZmG8K+4pwEcaQh6u+isGi+26B1yyCiL
kAKjJ3nXU7uaJi/GZedD2DVVXyh4fS7B1K1gf35dkfVza6yu0VF5DQHf5Sawdz0I+aA+u+/tU4XG
+Hk0ARQgX1/Wftlc7+bo861o0w873USjMSbygRbAExCxPUYxQhpUtv+wBcp/PPlh3jVN5V+29ds8
k6t23JXt+7FFTUGgDsatZKosMK6i/33DJ/39jvunMdOS/vLjfhs0yrKqnlmPH4cqBKACFHNIvIHz
XCkgUYHJHZHDcijSeMRMje3OV3Oa3vBUIggc2tMGyThQzT+8LPVP5wDkHm+CYcia/Ouc+MtU14Rx
Y1jMwNvGh8QqhuXuTH3F5oz27itfguo1xBG8RD+t5Zgdwxn2jLv932qZ2UIkX3lfYAID9nCUgvE/
3NCN/xw6TUm2eXGSKqn/OXF0XadGshRGW2awOgnKGxfn8zVV5x+9r2sixXajJF5F9MRRJRkMKJM9
UZ+p44/kIYOQph+MhBboOAExoKgJ58MsOWK6io4ZaEafbaoE4KN7QQ1qbaaBfYA3aX2GDzCq3smY
tAcZnVbomrd03sVIKYX5pCMpj4+L+yi6AhdbuLEH2OH4N4n8B3vFTDH5++fHtv7zkzIlRbFM2CJN
5sz+jSxSQv0tZZ0abg0yOigZjYek1IbtmilCVj2WkHE+vGPv/sX71KGHNz2ZXI80MAhb4MKbYesJ
QjNob6Uy4H5jtrMCy/fLxy0NXfcjpYNKX2W01xXfHFpRMmqey0oh2oaUi8/X+QRdX3Lps2eJcBhM
G2J+z2JNC2EIctN4UJTToh2Yj50kTQihxmVL81Ptdim23DeJe+yjjgH4p+l+UvgZMxFS4GUP5x43
zxpwcvT5TDjR9dBLuefnbGzUhrCRIe/E23meSRh1fO5jcus25YjTUNqZDHioSt7MHepSBZMy3Q6z
OQUZiIdDTyblnwCdx9a2UXQiQP6ka5NWBBKRf/KZvrehMiL/Q8spd2ufuT6KZ92ZSjxmugGATI2a
c9IgXg9H92aYsgbnEjS7MXrTb0amiB48OOmB1z/9uhIqptJywXhKzrcKjMujCOs8jAhzob1jaP1/
ws6sWVFs69q/yAgQELil7+3bG0P33oINigii/vr3WRVfxHcqKyPz4tSprMx0o8Jac805xjNu2Tvr
f+CX2C+EjiFdItpLDyPmDapymDMfU92CPqMZFh/vov5AnumxUudpWbxwcoEqpgXNLEbGyV1Ax+47
7N9vEuPo8vPXaH637tOwmhF8QluF5sZ5m1s897eLlpMhFLbn/kkfmK1tVhWOUxjh+zM0MJnDT35Y
VFIKMVz02uaU6g1bldgTH3KI3JJu3GVDl3f+qta8oDjrD1xgzxofDxEwt4zWGbQAivtcIFLQLKI9
erAh5v716JoXMbimJDkuZIX6gt7gP2iT28BDIl5i/EQius9p9mYdyGoMCERBHbjDmKLdMwMSs4AW
SIcjESi5KyZ/56R/WfZwKtLbxBk03m7dJqQJ9kpUSLkTZAn3sXS3u8e+Ze7Z+dCeASm8Xl5pOnUB
RGhx7LkfKWsPMri0+ecRny7ptmVGT1GpDtEkPbvDU3JKWhdHq8QPpjg9EDarG8QfYqPFX6KHZNLj
uCXFNbz7va83RXRHdg5ITsos94JmtUleFQqQ6PZCBjO5oF7WNhfcpc/oOC6OaCC9Hl2jVpxXXhwv
dorPbKrtZo26k9FbkmbQ05jZdjYdM2ARLXzwvqNVAUUb/f983HW2TJQMdhS0WEZCb1GNmNhyxNoZ
NE/eEQsakp52rahpD79A9pgy9pLA2sOAqKltbGXgGLJTLCio7vPrmuqvwmXxAPVAXZg9dVvtLNhn
Q2lmIlpHCMUBnumuaPk53CxJTQom/hZaALJDq+ZKIjCYbNiYp5AWUTuixUMOHQe4fgsk6YH0g9MZ
syIREPw8FB00Xoi9mIBkksZxhQU1aeOUe0e+DdvsHF7qOZe/y2lfxa6OmHCOl3jN69w9BWC6McHg
K2i/oNHuQ4UbAPxlLMoSGjGEaBqWTh8V0Z/kMDqY5lSl+JMiVuztsPkEupxSf422RoCVs2VbYyUv
HILpibxzOUrfYNGjl5cCBlM9hIJUNp8FHUIaLQVVPyZ3tupMx3PzoQL36h1V5kv266VZ27cBKEeg
arHg5VKX/tSML8qNNJNibKiDrPYl2KlwEeFwbY5ABG2V2Wf0NJF+0jsk2R2xAuTs9LzYkt/O6J9W
qTv4amevzRtrIMvxKUFVHxQkNzM38+s5Vhi86Pgnsbf0TV+pveZjH+FVcDyfmYt89Pg2lkfEUWCg
0HA8RfZ8iSsWHZ79QmFgMBS1WDh0sL5zotH845qQa2i+HAMeFGr2DbRJSfoGjrs+jfvhLTSQzQGt
mvYEi6ic0nZiZKU8PDndTnoRmH6MUSOtc46s+8mNKHEAf44KcbL114gx+Xnb2m3rkIAhdtMQoqhq
Q/kH54bWIMGGXtOzfYgMif6YRPUxwztOhdxEqvcwLYRC192FeSynnUwFQTUZTCCBbXmaou091Tlo
I5WhTr7NaCuf6LfMDCC4q09U84WVjj6nGu5hS3sw7kKI6tFVmT13hGk1dAzsQY7MwGpIQTH8jtsE
l+/LYx1m2e6P6FUn9fwcAnDl0w/UyQWqLYsb2Zz5xTNOcNvgAgy+zVSwdg/Ete+l2XPAiEm4RTBa
7JlR6sT6FQ5BCbS3ZtWk/jE4ZqAIPjr45zkNAlLfRszA74iCFuYbNIr1pACbfnS/HGrVCKfxdYx9
me5Lb3bGqLo03s6jdTk2DGIzkViSWCqwHXCarSylFKQeoEAf3LdRQyYwny+OzZ16aEsyPSQhZOyU
70smxdsV81FhWWV55SwWnzPkGGxRziWSR+xMdHS3m4YoLY22iP0GjMRBet0yZr1EN9gATrNAd0P0
eLPYHtHjo/Dduq8enmlnsL4nt2mB08dwmLmpwXl2/uqSO77WkGGCgqUowLWgjmpmF9mAFOKfgtuW
YblTH6QVbUKcxQylX4QYsjf7Z/vr6FbxcQZBef3E/bZ5RQ8ub70NGHeDcu2HvaezTYyIo3iJusK/
k0V+nNHaHp/pOWIt65acFaFXMXd+gu5UAAD3mUnzVSEL/rmdPCbJeiC7beMeuUs/JMvG+mlaFMMt
NhG+TGIvSoYatCzAGte7y6G3Awuak5ddO0z9e+1uC2iiFuWQfy2dVy0yr3hyqF5vP+1aO7ynhRQ+
P6HOt9nS9j4vnyXTle1oy75SM4CovrAtyMq4ry5qBCmdpynxXfelPMlXfJAXmjFby2TccYrv2Da2
oUBKbZ0POwP13ZV2m8saa4C1QYR+EiyDc+4jSVU1tyJYU/5LZ1X77/mKelVXFEOnhDcGv3ZWr7Ku
PcoqL+b6QwyzKHIoTF/es3+4cCt+GFnSZ1FQFnWrK7aZr9sleovWHaoT9Iw469EB5t6Z8aWYVW0X
KntE4w6ewZlRFboM5jjnAk2GblGC5w1retKu1YLOGY7Uc2Julwg+C1IdqWIQ0SOgLV+xaJJnNyJL
e+gXwj+X6P3/9ul5xwaNem3QVxTdGPy7Q971++qxVnv5/EYLOaKiou2jL6tmKvPRx5Q3JGWi5Yka
FLZ0snWIPOyplBffVyaion3WJ28ZG5P5Q82s9fzu7fz5Es3fHiL+5xJ/UejfClW6MsvN5xq0Wj8P
ZNJsgBWgdsK7ElLLpkzQd7JF/xSXBvtNbi+N76US4RcL1LW0Zk9dK5Oe3a0wgAybYYGnXc4IFQAU
y7QoxENoy973yT/yQZeO4poR/cSYIBiSfBgS26fRKUQKAIcld+r0m5DFHi5HTo84iFo7vpM5oE9B
ICXgbEHeT3nmRvdQZJ4+Yu0vH8c/s51/zzT+/Y39Mv/tI21Vm8c2n5e7Szu9wZ4/z7YnV9Lsdl3d
IpDVzBrlt7ul+owH21jQ0QiegQXdJZrkmSEz6h7s+u8/f02K/NuHx9BlWhOm3pf/sQ78z7F8ULYf
pdOMfE4ZNTOHJbksIKRFWhezewR8Q3kIDMYtoK5O+iT1buesEsVI8ZoZ1FrA0b2s2KsWrPvoSlRY
vsOUBNjIXEruJ7hlx4whwef7tQJGNTmyIrYYfKjBl1J4OSCVkkK00xB3pan5ctGHvUegu1tabY2D
kAzdGTvgLfo4nEboSzbhK6aXzz2AHwl/zICvl00NQZI/YMTodQxlDYfgA/cM1/sYofjTCbgpF5L9
DM2pnqh+E6JLGlGqHFMwtg8bcWrjtuSkISZc9rivFPdtbaeaC535IWDcfRzCwqc5kP4JiWH8PR1k
F/AmyGaCvkAU9b1tbG6YjnUaEgPAyqj8hhxnRUhh/7teHkPU89DYHYVMFhgBhBjcQNleMQ7gUkdh
7lAC13MT2UZYEvR+ddcgcCkmIJLxWbvtfrelRnbrg7ARXINeSnE5usZ5BDkEI8AnfezPHv3xOXAH
+C40t2pbJGxS2wzVEReBobIbHwriKyzkaC4NhXWPEF+EeciJJPYNlDuck8jFloQs1TlPGRLQte5w
JJIM+RbDH/lbE7xGzjdC1cHD+7Hfbg3PSLjiqKhAzX6G6LkSyJ7U6f4bnpC2Kq3D3SPWjRA45Hrk
81BtAeNyKifnzGmCFOJ2MmBJYyccgUWlDww3qFl9KJFdkGJLwrLYpD/IZjDl8c5efeJfC/8vj8Hv
95D/eQx+WVHP3UX6FCc1nxMvMzrSZX+4e8bhAR+PfYdyS7KnjFOYAmW7odaRVyZiGLysjXciOpWP
igSIVYO4dor3ySd3wn2tPg7bgjhZmlOEv3ErsHiDMaJJ+n9bfLFMcw/mVGNBQhXkPkRXECHUfuv1
6LLvr/Hy6GoBx9mWkXRorgZ2m958wyFEY4fawEVe6DwDaX3+UbbOgAfhCwSG/CGAugI2Oe1+FIcE
pR18IerkgCLewapDv/pC1hmvCsC8sX548kKkBrOOfYO0QD+fD8gSNnyOJyMoGiEjMijNxHPKk2Na
DAcIPHl8n7E22QZYMQhBJkJkm7BY0/cgkNAUgikelQ7tGJZxqA1ahMyTOlU4bPtfotiSGR5mHxjs
g1W9w1o/+4xBzDsc8TD28WAO9ejmJe8ROERHOzTcqAl+v1E3Bf2kj1oUC6Qb56MulO3ROaLZj+4U
y/m8HXIDwR0A2OYgnMNcJ9uyT5uCFE6Gm9l1UkEdn+f/D6eBl9QezA8GT+QlpkTnIaCic7nr6cs+
/XrR98hVJ0topqXn0Pii4p5PlugtcI6S9autVTBmbbA6xorXmwpwBOq2+OYQaA2FHGvS5rijDCQp
j675N5NGxBo2Ha2oF4B7HLOEeFfSnLroMzxiuT/i+6ZZlUDUtwtMh5ATJv9EU65oeDnmUBsSXlnx
zCH4CGigru5BkbbxHIG0EJfpEYNFTldYrYeEAa4Ikil+kGYP2fESumZjXHjBn5+agUyZ8eumpvZV
TZc0TUJW/stD01zb4+1edvmc8MWwDrVEmg92mA2iB86nx7hev6ZaUq/loAQY3g8rfIS0ljhXuRzb
JiR+8/wTFaFHxpFTdmXrI3y5qArQPBIakfahufZjgllqnDbkj7EzSzGGOloPmPpZKIox4cDrHkix
P78xefBfuZYuCaVGv68MdE39Z9f8312x/bS0wq75XBizq6TwUT+7AH/I4ayGLH60h0dAFBMTyyAZ
UAOXWGoE9RilRXWD0d3nJIKDN4BRRhzDfVONmGQTbwPb4Ar+F14xg4AuY/C/oBFUg974QBYGvJnz
V5gTPafPvTQSIq9voqwZ1/oFRnncFcPP+D1i4yQeKMDPY6NC91nhwxoEjQRxZPf2SshxEEKASgAh
H/UDOcLV7nxh8aCyYofI7YQ2dvCyCQOn2kC0bWsYgdBjk7T4poSPYFo4iMyxvqwhqNP2gJ1E0uAr
Os8ARG3Y2QaTW8w44wbDGwMS6cwhBaV4mewMqx82+n6QAZvApC4IIEcWf4hUjtzhsfrzd/Wb+TJf
FZIVxejLmBsUobr5n68qf53PZvO45XMofMBLDFDLWI9xROf7RmBU3u6wy5qhEjBOdcAFpfWekVn4
BhtEdo5bHbbhhRpENFIEG7QVjEqGDA3PNGmjYvAEVZnFk/DA6BZyGHK300diRgA35uvOA8yT2+9l
SzX55zcmy9rvHq///85+NW28TrfzbfuuWJL9fAItjPiL2oNhDBzZoKK+eGC/VvQHyU1Qp0/Om6VP
8LZL8p6PacC0G7da1O5kj+1bt8gZ3YgsevjNpCbLwc/RbuJ7aozqWJr25pQ+2rjhnngDAemlHXsF
y5zB+PpJDOcZgtA9oCrz4cYExHoRhqBCXdqm5FNNjUwfMY5zcJP7L4H+9yRMgeIRBXDl5VkVys51
+nYXW5eIwc15doE2wNMy4bacXYgR+fMHp/5uWRqoMmMcU+qraG7+fUc07eBi5HcpnxOoNnyxpAI/
ZQl9gJAXgzD4uXYdGyDp0lZlnmxuWD4JwukIyWKQjqgpbNftCgaG3/zQqwrBb7Ap6FYlx2RzmQEK
hL9d8j8zwF+XUrQukkENgvzK/GUpPTX9rj7pDc0wKkpOTCmKGyReNZUUQDgCwGopxojzeawrEsLZ
0ZjFQCK/z9Sey3Smw7UIXYrmEd/wy7vv0BaRtQq9Yetq5dAMnhDVB9g3fHrmz9UNctgXHYge2ar9
+asd6jrdBg+agXDzKI5CRQZhaAsRxMXbUoISXCkjiRJz39G3Oy8f6CFZuygNaP/4fWKbSFkcXj5e
T3W3PdfgkAYwgYPWsiuddnevbY2AoluMX90Er1dxJHdPSoJbsZId4x6DMZXZHg2/bCYGIvnrUBzb
ERUjcJejwTs9HWPzm25JlSPxnhcMXChFoWkJ8O0A+A5FvlUr3/wt9IzkYxnD9hwYiOuwzeKwTaEi
tGMa26+n/zIJVGYo+hgfx/g4cnX6uQYfJNHZlUhnNbyUY5WCH7QXVTzd9e0aiyxMj9mLQGkNZ8MN
8jYmsztSdwst1iCkKc3jg90AqzL5Ppqv6dxNTqsiOFdBciL35DheNVmjRa+xXsbvEZ5ddj86z5gN
Wv+MjwT6SKJvni69SpxndBM1oGAawPVQl/3BZ9S8IVnzN/yBEXaOefXLPrunRPUNppKDRdpdPaND
0O1VzAW9Wk23oK2eGIieLiOBlvTZn+MYRa4IseQxXm4XCiG7JNTJjPqRWyBWyMlvZn6BCSCm3Uf2
3yeu2bRFghLPxSvgawHEQ8vgGj7DfEzOiAP62Cvo+ZHSg+kd9inEMCXAoIOh+Nlm6ppzVC+9cZSa
EJ3mPifbZVVh0iUfRKRvuedvhryk8hTk8NCEpk9sMNJZoP6EqwBeqSPkmZ7rlWh2Wpr8p75Hl7PZ
YJXGLszVVeheetb7xsRMxyBGn3aC0QV9Pp1O4gEwJ2leL71z1h5+NuBnRN5XxyylBb0+1JGemA5a
HHklY21CoArToj8EZqFhngXgQPNRO8Vlm8F6v0Kq0Ry4gP3genFkfqgIbRbeeXBDbAPYcBKa3Fu+
anRfbEHcezkY0eLimIb7gFM8b567+lB2SzV3718MSB6spprb8+lTXzWEtR5nNDgtUOo5ePO9wp58
j6pqijPp/mW0rlxa6qzRPemYfLbuG3sBIChuj9xRNtLDbRqhYq0W2+RMW5qTLUzADnX/kEGmTjae
ZtPKVld0XCSwJ3ysh3No/ry5445oZ6xBSwSdxehaYYBGdKP/YRfErkV+18dtE0xi3IHKz2VXZWIo
nfvKR0yTCDcqNmQQpSUPGSIyhzdeRdgePpxau5SmII0VeABRS+rcRIMyEaDOrSJ4IcpXH1E6lUXr
6or7vHrMIJ8k1ovVmOSVowpyPQCIjOTtgoXstPrzViHL0u/m/vpA7psak242jF82i0F+aTv5SqVn
MJtzr/AHW79Mt6RF1IxuDq+vSuS7FuvT+rFTvjgH11Se2aPnogAD3QP25TTHRT6gvilISnbzhcTI
snaQ1DMDgZd340F6Cej2M5QD3Gqo3nHB3edUVzlwnUuy3fTClqM6DXHOh650oS3FsLJ9Ox+wmDby
6d7wfAlYxvDQFphzOWxW1nnSER/Eq4Gp9IonkCuWQcPIDDY5xa3PHsWP2g9Nhaawf7tFtwpCXXS7
++ZzXN0SdM/3JbKzi1hxwCKZwWvYP3rPtKQjEUjLOhPMs3Z1/0KxEOVbn2w+GF5k3+Qy3zYku335
Bb5mry4B5TGSxSlgmz3gfScRfnvTPDaK42Hg0/gp1mfXzCDXMoIsRp1F4kg/k6LzpKW0HpBJw7AW
27A5JFlCwsggKq5LZs65sqQjYP656sX5uCDNYeATvhpDZTltcJ4wNmpnZO1hfKBRi/KfXigYrh/a
QTHDCT05JWwqA4ZhvvmNYeWMaJY26OWfLSLlh5mD0JB8tfSbL37VYQR9u0pAwwrd4RBWep41X8a8
lxjZ9QeYXlbu6XGTYzFUpgjQoUzNOcaFDeswrO7+BKlpbnFx74hX2xKYzgB0BdDKxxJ1BjzTWjTm
W6LtIApsOve+uQyP6TNkrPDT41e3h1WjxUf6h7knetF4u4TKiqgQj/O0SfmKz98Dv8DoR/GuQ4Jz
makdlG8CFIZqdDTZCZ+yRf/ea5JqJaFZ+HjMS/akWqTVTAUBT0IHq0P6GlEl0MTZRrKwxQL5m2mx
4jBqKeZSw7GlyYkBOI2eKsaNM0FPrGljcDP9TcHqIbnApR44fpzb/gSV+adJX0R6wj3Ac8HkO0O1
0iaKe4U1NTl7Gugkxhp28/WBaJhHrNgNQbSw7duIJZeaRopuk2JK8ASiPGJL4TnYj7hIqp/BZBDd
U2nRH133x6BdUPgqNmt0g+4RfYwLdG5y5JZJMRyKBrO2PK2qbxbJKSxpXBC4/Vb4sJQZInb8DCxO
k4YTPgJEeObRIM3ju/+MX/uiIxsTJYCHKhV6pbf1ldKWFo/Jc6iQkHemPcnUcm5Aoui+SK8E55Jh
npPwIJFT9sYQQvWodMnlFm3ZyVQmzFijJ7Ixw/xZ4B+zm+VxU8VvWpbk8WGFYx682Sb9Ob/fVFGh
huc8JBQz1AJjTRcTe8lwuzin+wEuF/ezl3hJjvB7HMTUF9T26vC6lPe8dIkG8BP1R2ZsrK8OmkVz
8n7ZrwTrsBm/I8XLAX/6W5+PimkqqtR5AYM7xZBXLc34MhzMEETkP3UotgmorqnsnYbVUAcNs6pQ
lw9GvUlNI7WOcfbnGwSTdpGZzBoembGW5qBbGZzZAESC67SWKSIaeio0gMK7Yp173pELmnPmf7GX
fktUQcNHilOI3vyamw3LF4aTugzrRbe/jI1VQVfzoG8Y6Ulf82usz9Vhf/Qw0/riXA/apDggLpWo
z50aKKuEE1X8+/XtGFO2MAavqcaMU9iNb6E6xOHMzUZUABn1aAMenwx3p4oi4FavGpOlWvk6ScQW
TK+vyfGYmTf3w+1dIo4zWYe1+xSXqQrajmYfqzdLzqo+uuri47f4dkKqNIa6uPF6UX+orlG/KPT7
lD2KDEROx7G5B6Z33nC1nyVNPfK2q0QjGNYCpjD+JLzS+vZjTtjXn8tiZcYi2/riXLwqBKG2KhGj
OznsbhbJgT3oaNPaZVrMTh7fzGtCsTFSptLhOT0xnoYvRvVF3x4en4uOlM1GcdhfsrfXO7wihTVJ
5BkaKzhxfoXxOjWG92+a6KkcH30tokMcyHtkEFMcM9f0tUK4QBM6Pfn3qTIpoGI/hhHRKWCnnQb6
LM+4T6gNW7TTfRHaTURnhwQH5iJxwzS/RtoPx0ieiA0TfN3H091OaQG+OqfY0Xe/kG+KBwgVeKxP
enDbQWqIelqCftVbvwPoma8DHIgjGcv71q+F1fDUExUr+C5+shi3lvAlAgaQPbgUk9M+D8l9QUc8
xnXGB8Rd8iDaxRKxpjhZNauaFBNaTOgyBjZ3ytkjomfROU36WRvUNmSuJP3ovoQoMG3SXnJyG5dS
FKKK0x/xyTHda8b35cB9pR24rNU7OO7ZOp8sCr6B1+u73slptTMhjzNgyq5xm2qutOrWaIIpHP1y
/kiOCV50dniORIgYYjO9xOepQQtoL//gQDVw4VP0xQrD4Zd1HIHeObNkhaTT3L7RWLQyCXKn/pTl
jDSDREPbPRkE+bq/H+yf0XlEJCXlVsPKgzC22sB4F/xHCfEX6rC7Q7VnptcMdh7PJogJI75upCfI
4MvhxTx9+A6FhbfB92zopKUJR1npnGcnxN/MDiIQFrBEOCuPTjH3fAIJGkNrqm/akQRC8TNnsKFg
ALwD/HyIxVcPaeE9pnhNTjFnZwXO5hVsDE3w/piMegj+lVNtOtoL5KhI1nHJFj+idB5k7G8v9n0R
ZdXAVVR9Xrom7Pw6qhOsgnDLXmf/tqxonObUPjwZxCRRAHQknvvS5GRaRWqGRMyTJPbdjeG7hb2p
Fp7mJxrg0PuVmbwNSoN0dcsgAP7mOFT4UqaOOWnCC0Ouh3lwzwU/GbbpPv9URpp/hftBeE9ijh6x
OeafnA/WfylF+9pvStGBbOqSNOD8r0n6Lz0A6aKUpnoyLvObG9NtgHGB8BD0G+AXHSlsViOpvoqj
Ml6hMTIStC1E6Fo3+sUFh21ncbaIuYzzA+/CS3nD6TPZwPoN2Q1mw9QESrkhzyO5u50UKTQTpufl
95tXYiDQ7UxAZhOADIActYA7fiQ0bhAivu47SXfSt8imA0s4HnMXfX8vSA1B3eg0F3wAXemuVjrl
Snp5MqAhxdjSuG+evqhZw9OIL+VMdMwlab5up2l+qHEhLQk3q1a6zBtoD8QD0rgiCTMZIkVjNoH/
tGfj4njYSrKvnz7wloeVotfjgyFYggg3cJ4o8yE04Xfo3awUoSkTCHKrQyJcdAdDcpUYnVP3mTub
5JrZaDo3dzJNnR5xm1wYsQNIWaQRRGSHuVZNMYHjEWD/bggWdx4OTg57FCOcjzW8R/sehwHR8sBk
0PqPXU0LrmWsBRWQl38Yzsuh6GdbHXF6iinRw+Fe94a9r+OELsyVTspXC5qJpZlIZJLqHk6bDSXE
n5ZJwAd8aeBd7mbYiC5zfwEkxIhezmWWQkCzV/rXqpOCbaQ/8Tsw6PlGgeFT5jmvLz6OhDvWun7T
ih7yRt/W5qpYXO578cGFzocCO/Rp7VFPCX5DD4f23drr8fBoTRggWuxSd4sxO7+YDV9Pm82K7wui
LH9+SCP6Q7H2imez8xzF3mA0ecbhzWYKz+HlyGSH4kYVquhXUoemuBpHIs2MYrznpU/H8x4pe97D
bsdHa3b3ebgD/hcjN+H/WeOjG+RQ2LaGRQk6YzGgDLNKpm4Uau/M2zydKsG2iSXYSiGBWI/JnnL+
Z9+fc/l+FU/yDZfHcIuiwwghkQB7RiLp6UuukrkDAzPMi07JjwdtfXEQZ/FjT2TZnmjLI6Tmnb+o
SKkjTgu4ZJE7jwJOKJToj+XFNtcH9gfbhgudGdbSZ++6WC4OE6sljJHGHKclO5h2MX/HHAUMgeYQ
2jPyMmy3Al7kk769Ryoefo7hMoEy8T5aLjDyCJzuFJDQ3Oz7NOpotjYpCiAvO474+W0wPnpBVEey
u/sc3GQkbzAFcnqwRoNkwvZHtIvVDIBED0D90qr1oiKWOT0wYZLiA0X5fX/1p0Fm+bo9wl2DJDf+
MjfizwJMf8iEvmamvx5d4lHiZhkdDaYvJFNKXiITmLp251yKyVhh21rJGiM0GjjDy9bLYoFf30q0
KHv59vRtGdk2I+7H+qTzLtytadRkzBoAq1/T6KR79STLOmy6lsitsJLlu7VGnQcFT2BY17a2a8Ps
JOb5DJgDXCBXy+pW5nhNkFptfbmtk7mXwBb5Qs6YNTCcilzoetx37IyJI2b+s/fVenwMwyQfGVZG
NFDp8Xu+fPeWir9mpt05EBgUm0niR3e2Q4JE3IjoVpo282kR0c0NeWV59A1DapfJBxjqsuYULzDT
fJPaTkWdL16D0B36ntYxdJVDYjXRaT96rL8oLdyMIabrupEYmwTziM+8XSMARAnoPRwKCYSerjVh
fZiMULnY19265+fr8yhDrWKPxWpu2E4wnd6c6OmueS93EVqfvJ2tNZeuvH7i5v7PR7d++C6ZRjIo
lSc+n5+7wy8zd2U7qdEZPJIMgnbB2Z1rcHNW38V11znRfHq1p+3WOVx/vsvlp+LwbRMTZ6kktOAE
8ViY/Jxwe8Na8xYCULBsqWmAMlK03JiwMmsGPmDVDMJJydvdRtvYfovZwHB6mMJVmwZze53ownar
zqi5DhK6acKDd31nt27udhJFU0yl4i4hTLwgfAkla487PsrXWT3e7RLDspKj7TNqDospK4Pl/0jh
iPfkRiR/TyXLdouJy7v0gev0fJz2P03sf12D5cd+kNoAO9AO3hNSE36CyF6LJ0ZITFPKia91tusX
PofTdQKNI/HdpOw73NGlA9E/4Ks3j85iMPl+L6d8HRk11xPLvzVYZbsmezvrp5skHEd6dQJrIQKw
V9AvtJbLBpkiIRUiPEdIhKF2323bqpAvJuvjjP9COzdprC8MgSSfWOw2oc8V4JJKzkn1SasDSoxx
pouPdk3vk/k6aPGotuYkzVhBFnETS3R7Fluy0yBfDUGtZFnFQBRZ5ckKDttJsAj4rsYSu/GVaslm
JXokfGripnwuDGuXs84crvYYo3kQEK01/b7Y37IUf9+gyZ4t8rimpXPogttyzGcxz+xE8a1sPp9C
hPePIa15IcDusZGyNNg3b843yKt9B45kuf4zQo7q8Bi7UelwI1Aoi2S0BvpVOwOiRR63pX8DaJ7y
c3I7gtrUJVlkxJFYLhd/Lp6M34zKBn1cRaj/gMOa8i+lU3U6tqd60BOl02Il2ZfZUPIpMXvMH6+r
BhXKCl/GjTGF5XX+DEcumAzd2n5PiJCxyo3YkcTwCq2ChV5HiIqIvmYeKIRCy+S6WAJksMATJbZ7
dXmkDg1c/HCMrAV1AQ5pm6WEPh0fhJDVAsQRT2LUCw8Bz9tfBoP939WJfRxUutpn3mnov0w8lbKs
+4/7qZyf4VLLRPQ6eNjps1HttdlMPEG5NdLcBAVw2GJxmcl2Np/+5SrU3wjHBv9zFb9atI/Hsrx0
HVexAuBFfANlBQIyCNJ18lJQQDOHvTGazDYepYZV2pOtxxgbidGDuRVIVIkt52Siv+c+w6WuuCwJ
Ypl/T/58b/zDwfxltMaFGniM+8wC/zNaqx4nxXyq5mV+XHxCeX9Z3zfnDUbWG2XghJOROHD6gnGh
C2Anemk1OxGH9DcX4G9vUXFrchW6ZPR/cQFezcdTu7+4jM6Xl+xEyXYk43bcXGO2zfabGNpJt0fq
9+d3b/zmZtH7JtwZYeWCFar+exh6qk5VTzqfy/ni6TGEdzum5G+Eky+nzHIR8REBOBHFMHU0M+WR
ihTpMjrx7HMMAPsUksZDiMyq3dzG+vLkTHyfdUh23zMhfVPsXW11ocR6vpMcIeIE3SZUKCzLTMIm
bBwWCXYDD7EOCTHEIqP0/LiSw58G+zhABkdEBgUG26fVWn9+77+TBugKwpQ+hkNNN/VfRJcXzSxy
oz2W8zZqC3LVqzAPkKZ8nwOmid520Yw6/0aAkLxUYo0OVkVzyN+OPvFp+olvaZn2Juc5umhHZ09A
vD3rjVXvmVGQiGA5djIc+gSAkJNdUh8JsPszvW6qucqqwGCAhEH8DNOtK6Smf35rmvjafrmp//XW
flkDzk/l/Wqropxz1nPoEYafsAwqAATuO9MDYycxmiQd9UfiCI+MQ/jB3HuE3fllQXzi2Mb3AGsH
HcMpQP4bYvu2oentnnRJv1/p8UshFJggAPkHc2y1eccXln9hv2Sw/5eviWfwz2/m16VE6p+fxqPP
UiLiEaGbO4yKChJIkM7RxR2S4OCXWZkhlOG/0DnWVpwz77v7oircfAJVy9syQupbt10NAJlDBFF3
2GjIVIQvEL6cOskDuE82v8tRsVt0u+voslaQhtwyOQHaCOMEXx5dKR5It2cjLyUHdhsYCYdJGgJ9
JCzmUHK7tFid404cY+IZ1n3rPKZ05hpR2vnvH9SmN19o9m6bcozehCPOCasShKarEJZxzuqJmQ/0
weC4Of8U016m4T+n4PqQPMbhynAMXBc6febrEv7oBled/Qley9k+HH0QRuOvR2irrg2aq758cyTs
WhO6xlx49iSw4xnLd/CsgKfZwj7LpuFMVPr83GKos80Jle755zwvU35nS/zjekfL7ZBzJBipaMSe
EyxgiNdW32Sy02W6eUC7KTnY4TrCldBpWm+gT7SvULxTa44lfzzFhY7Y6LU5kV1ACJaQs3qcno7e
JTb4EZkRvNJ29PR5ZOq5uq83AHiI5vw5bS6Y0GmlOazE1kanPqRM4yzsXFKwFjFCS0o65HL2O0JM
yOAJiTv0VWRzP1L8+hHxPF0jDgXgYaySAEeyceb5EBkWD2BAeGNa+DwEbgsQ/nwQiubbwDlHtKjR
CoobwyN8E8kUdnOmdt47QJXs0mqrION569Mu61tWQZZH5xk4XNAI81noPscdXpRc6txpOYMMEMLQ
r0sQKtr3GLssG51qJZnkMeOx0bCD4RWUvSp72WueMGTDLx/KaIzQlbno0TtZEW9BjXN7epkXGwKB
hKA4UGGu8JMIhROry3MjPl8EGZZJNjifXWqOoDot2aaKNAeeTW/yERyX0l/2LO2/D6bR7wPuYJ83
2ER+JTK/ivzcmi+wsVAn0NAw55SwqxFpSgsKV60HbAal65smg4gtLUaSO7whzt8KjLdu/7w4o4+W
GCysLyYAKhIqbEpThXGkpfhlSI06F2+JU8kjwD4412Z/WSX/qwRin9WwhegDQzP+M9zNP0aT917K
iUoJiMSYUS4N9hoo8hbh+D/7IPHUhX2ORQwcYFBPqKJzHwNQJp416ns0lUL/NkcO5ZDv4WL5C3Bi
Eu5EFto/CWmVPe3+vnX99soHYtcagPMn7uDf23Z5ufTN4/8Rdl47imvbGn4iJOdw62zAmJxuENkm
G4MxPP35Zh3pnO5apS5tae29V4cCe4Yx/vGHhnyA1SbKOySyqHn5EsAXEAcBp4FnVkxSHGwHGQFw
erirGLN+Vh/ljNvlO6z570YyOTlte0RbQOOO8pBGD4sumoVRtPd2g6NH10cX7JFA9IuiXlZ+Wj2a
oSlCS65Z6vfVc7hXkn48NfIRukNm5u+d1KwDfITH0BwXPXvAzAZ4kO/TvLSLsTxl7PLe7ZeP6btH
wBYHuYgQkVunwRHKtN16UjddRzWWqulxBKTJGdrDICXM1ufIDFRSCyCmxfvw0bT9a3idYx9DVVMH
ttOHCi/YiaExAIeA8weF79DBXhB1JOcc43KgFg2SMUMCOn50g4v0GahzAXPRyLMSSjodfCRhLCMv
PHZFDfMckuIwQsQP84HYvhfHrlenzID7dtvsmrMFcgHCHtyGt/vNrED+b+1tUdHyTGGLmZb+VfL+
wXm8H6qGcVGlfETuCWhWY3IMuzSfy4eLWFL55RSQv17U38WGpWBZxS5SDVXGkenvxWi+HsVVP5b5
iJbKE8jrItF6oMhoadC/Oi2EeYEgyD59dDfOKkfUMwTv65P4CAIWbre09uB2QTIdC+LrzdNF3uyU
UQMnB4kTLn9kmJFGnLEBuQQBrLqTdpt0RJaraI1nAjqxWL3gN+5kvT263coN+32keliRCjyCiF42
4ohqUyx02W0yayH8z/plUeuiZPzXo/i2L5XcOpTVi0dR+Ggj3DlXl1ghZQgo7KJsd+ZT1Wmd4sqb
8kuFEw/D7pqJLDUF3Hf4FhwqYoPi7gWyRJS3O+osawimwD3cXHwVuvQrgoN/n4TGf9sASwjFZJy+
8SChFfj7FWa6+jhe6ks+8pJkAXY8f/t5JM4PsQkhYDmA3tiDUXCg3W9VTjf03Z67IcCZ048XMGGG
yOkyuTiu2xv0xhGg3EBgSyJU8cL9PGh2mlH0S86L9sPHhsBpKRTxSJOQu/39sa8sutPNxJDO42ky
WKVGk7BghbHr1uQc42w/3PtxaPrhxBpcnBlONWxseP8dRlOOC4OJa4nczxHK7L275DMTKwvuRyis
I6hh8fjfz/mLbfxtfVDfMrzBukxWTFmc63/szGNpakWtGxktRwseGyUoTgULoAFnZRC1HSMJ7Wve
mlN5/bw5IfBqRwk6TYMcGI1HitkX4plfnuJXa/mvDyWOkz8+1EvWazmX+FBnJ5lXbZPCNO5vPx0H
zrgPUDfqcUiNf6seflApWpwZwDGaIWnKf27fu3IuHvLjk7FXPoQDpZeN6lWpvirdmHRzpv/NZ+Us
oWoAx6GhCQRGuOv98uVl6YfDko9hy6qkswG4i/7+9vUn29fF5Z1RBDxB3pQ2jiPwAU7OFEBILH68
VjX8qYP5HPLJ1ZlOxSgKOp2zYg5VhiiQV/Ewtma4O/exFaBcDvaN4O7fz+HaXh7dLdO3EMtSRhnc
F15foJdq8yXcJHEryLxMbV6HTQ5ngDgRzj3A/VlAhk1fSK8cvSfgcAKPu5Tj7xhEs8cd5+xerY3h
t+pgqiSt0zXYGLb/78X6A2omXtD/P5lvh0JVSKbcuPOCtLlIhleaWTcpIOhyJp+6iTgZyOXkmIYI
nOCCw5z06PQEF5qyenNoj8XUzJ7SCBEP2EoxxWKQhH5yQQloX7yy4cAsWGN9zvn3drsyvNdGr4sy
P4WiQVl4fTltIKrOxR8RRyg5zVtvsMvmj2QHBnoh7RHCFmGV+VAFrlQWv/jcKD+uC8orGaWHyT+/
fXuzMqrL6fLMRnaEf60zLcbzdBWjMZ0ID6TZcjlwf8MplR/KOk2WJUnXVE1hzPutbb9UH93+ZFes
dRIc5HfQ+jHxbyDpOQWA3jAvMVDg4eR4oZHxQwipx7z8329d/i90QF7M/30GQ/rGeFTeBttBOmOv
6ZHtx8V1HSldBlVL+Du4ptHf/3YSyOpP57gso2UwOAdUaohve3BhPivlyrMWEQyspJpVRWuN2NVV
yWhO6N8vQ66jkgPz6kC9s0IM4wQDDbaUNM6llKyFS4ycag5NoknDCwEBvVbM9PjSunnjiuI4qNZw
/Xv8JipmfaCFlZekhTss33Ts1jOFrm13PgdXTBpMH/t5OQuM4faaMyY7MzeEydTNY+e4gE3M8C5b
0rWfqSYwfpwZ64vTMdLJGWUmTSizwloPZkV87oI8dEZRAXpPS9eFSLv8cKa90icNLyIRurxTT1yR
hx5LHHcEaNxPms4m9KVN5jRtcmY2kGl6n8Ev71n58UUryCAUBTkEsV9/P/SX/DAr/X0SDx2O4MVp
jd+u6UyTVPbSj7dozkmKQQlDY+wEV5eyhDmFM1sSgg2u134HtLGe0yY53Tm2cideeLHMPaa4FXBK
ytVlOdthqvhxyrTXP7vxtmJEWnrOsU33AeDLcbD+uL6/XNKge+dAmQx6dvyKWk8Rdczw6u01Bxs4
x/6G3/UOXpypuu8zFmu0hcvXb0DTT0WQxjVgCJsAYlC0b3Wskp0+C6k6iHtQtEx2MJ8+vOk8YOR/
dbdNv0ueArPKLvJMTvSv7tWv+GbBapjGDnOQTofZEf816LWSFvMjbXVL8mC3KyOI5RyL76j3W8Up
/yBNZb/+8am/7Z39S37nz/0xG7VeTTlFxRIsEjrxBxxNPX27lTcP9rwAwB7PiLW4f0wa9Nrt9s1x
+kMQQU7jUHSL/K7DgCB4ICi+not2gzkBOUuAVNDIXgn0tB4ueN6BXriOav4gFAyGWF32S906u4wV
6KvCuAtvftbxJ5zgMx6H/AX2MglpSasG9/g+iAajAYMnprXNzhIKuLMcbEBXmoNmk4mveIwj7kVH
oaHuwJhm0D5ikAWzConToi/IpQcUtIfw6aCZrWZXtFy/LQXZ+vEk/uOpfqsKlJvx3qsVm0Oawydl
bAFu2LuGwf4dBjwOC6b2s/Uc7WvCtM5N8jAVwz2sqT9r5D9X0qtP6TW5uqEy1OEREYeLG0owOZA1
hPvCfDHAj2d9hfsFP8pyss6pgFxg9+hjgKvQjI2VtYpwQagafMl23tgKYbyi02iin4AIJmJqSVwD
qi8dPcKQSdhbZ81TaM/AuZLL6JFIExSQSEZPEINhkCEsldN7QHwVjOFHcJzoZF7BH4WAjsbDo9Lw
dZ5j2Wrw3BHKp2dmmpx4EyloLgcZZxQr+eRGCdSI3EnnY9ZyHx4u1T5lY+FMW5uXg8i7F7k93Gq2
pzBr7/so/E3noLjnaHoPiMWiH/gk2JyaFdIJVyXr+uDb7cPhl9KFvpPD63tN++eu+Ha43V/yvqHl
vL9WoLlBa9PbJHPmfAIOt8JLnA1F+QIc26yivdM/ecdRP3f7hJfDEv9ScyqQiiC6cFU83c3biZ4O
fGky0gnzdsRRth3OQQ44BIZBCBWCGxqH9DBut/2JzMbp99H4UDQxUTz6MBGF+hMbeJ+HJeKzmSzj
B0B7LD5SUkCvwYhiZsS31m21LdZUQabboR7stOEyUkL2a3e7xUvN6Yi4bzEq5p8UlUHKWC2+xAHN
rruunD7s42PI7qXY2oZvXPhA9K3uRWZ7QiaOOIhHFZsXXrMT3FdWDF8JxBmrpX2ixUZ3n5DUFSBi
aox1n2Fni5mcG75xd3inZcCxofbF7hdfNuPAWPvuDn4edpq0ThC/bEpX5r1igiO7i9RKZ7cmdxqe
toMBCdEO5yI978Ibzr2jsxlEZxBMinoeMo0+JJ4KAIsjVyBYL/hbrWnL9XVAVW/WEdBUB3pKNPBO
PD5U8dwTZHgwdCYkOWDlkY/7dLROESHIC8WaNgfEnDhjr7eLxoAQntezxQSxQRoqPigbFeI/eOlu
Iw4TcaGUhBdzB/IBEpfZ94AxOprKBj/vFJYRCcLOORjsTqEMJO++VkJ6FL+cX+ovRRYH9n+WriYx
j0KOIttf5td/tGOF/DwtSg3LDRoS1sd+ifiF5zNXgxK4KacPJ7mBeiQLWH0QlCxOayCUvb8HBxO0
qZSoNJeBli/54lTvX5yQCieOg2GymsdBEMwDGrx+PJxTxCf872EapPxGzrmAw3wY97tczzFNTRiG
ftSkdmk28bOYtcP2dtvucshDX0tjOAv8OrSUTpN367o+V0yDtRr6YNmCFYDlVjwCt2iaiETvnOj0
kk0lghbCgQ6QgZCM/4gvl6yGw3S1oosX2PFY965YeIrzaEO34GHC/ALxHwDhZM6oCjujMu4s3cFu
c3A3Fn/NL6WRKLP/9Qa+leHV/nWwrYUiNMMt9AI0fNIOBTbbegGdiNJHIsgNtnN/9+8f/GPHJf//
q9e+196NxckuS3s/ak2nAn0R/0nTBBCDSzgQ7xfgjLu64cytEMwgHbKt++ncmw/jGAuqfog+izlQ
7XQd+E6UnK4LaahG6yv4Gl9MDYLNgWN2dsySj2DFhIdwl/k7QU/ImthbRrybf3+tr4/9/XnqsmWr
+te4QP0GMFzz/UOqXmiwE+p6Xjm79uXiKMZ+S5IA9hMHV7yCmrDtr+/MV9rQ9kHz4KtFJzKsx0+X
D+X9+0MpP2F12p+fSlwhf+wz2c6u+jMv9qPPIIufTSYA4dmRqWGJSWwwcOCc4OJnfk0tCF1wjyaC
NmC2iDlgwzw5uwglwk+UQaZHa00WHUM1tAtQ8SFpfpwHpJFnUjNtM+J+wXToDfsvrLgrBAHj6IJe
wgyiqdiH7RHk5tv2jMKC44YR1Z1p1c7oKH21e3B3JrXojH/Pdd7w4IX5Hdzm+TyUaaOGf8AjL1m0
DU+bwXK8bplTCNaKiq2Wfxog2UQ1RwxmhR+M2acqETcBspCFd3SN2IZ2Ad6ETAC6YNZ5D2FBJhzH
vCBOWpxUHCwI8b8pu5gsYCh2YqZBIKbXIyAy7AjQ9cMIBOF/2xxVAIBQBvOvNbi2+/eJgXpcjOXU
0HYtTpaj/04ugQwMUrgcMl1RHYb9GCdm5OLD2GnDw5tN2mGHhTt4t0ZRyXu3YzFZlhyNpZ0+V+/o
FS0YAy46dreYWCyjsonYoaem1RqbNEbEDOCYYlPzXFvmEEtB7PRx4oDs7x4nvwGnP4JYfy4i0WT9
sYjOJ/1z1S2W9jQdsk2Hw6F4qVtq6zj0fTcid3vvvVq76LfVK46Cf+2pb82KadX5vf6U+5GEwAO7
Vnd1xQWeNje2uTsXvVUFQ5vYZVBc8EVk/6FGzDXXCa1BALqVDfU1mYRPX2GgXnui4cvcO39B3jzW
CIFgx4pVw1AIsbaz6BqzMzFltfvclpirr6xxOb+lBtaSLR2hEJYCI2xfafXkFv7VsCLEaASeUeVr
WEVgHMP8ehGDzKNBCR8tUtdcpYuakn+/0bo4FDgf23uQ9utA/3zQvwcWGG50TDDfi1TOBO9uOn39
7GBMIK6//m2SeSElEsYqzg05yuA2rwqhtWUF+7fRISl8RpGJ4O2rYX539GERfWb1wcNhfyH7ZBqU
2ObPLzS/I8IDSDgavtsqtYtrYDuCjLgaf3zOykOn6rQPrFChk6neyIVpAgXbb4uskgBUB1N8iM3k
kPB1Hzyul9fAR7Zzhl9l93BkRAp0hy7oH0rHJpMkVIJj95WeSLg/pvngWRKwhad4OTGHle7K3bp7
XFkh1bJOdcj+gg8eSvNXU+uR3XZ3FaL4MDlpWulSlEGkMlGPUg4xrruF/15jqiGK5P+sMQ5OyhBi
qf4DgVmvZ0PW8vN+RMuHCFjAAHMrETOeFz56HlTDYGhP0H+zxpiYrqjYGKazpkxHTgUjdyPmObg8
uxz60KUjiztdd95ua/e/Y0VRAtwZi9HB8WfgGfmADopLiYm1SE61QiGKFUnlxPNiV1H3nHn54idQ
JTIkpmBRASyk5MmsZQM1gBhxMYlFFu6Max7NhrP04M6PTdsZk23Xw7gJRnWbV8gywSoAEUfM7aKn
9CKUf2PYiY4BYsMJlft4/LYK0eFdw/4+RGwAUT2VmgkkJ4OSC6cvHsl8iCeodx/owYp0cvwc0R2m
BW5nbL6m1nzgbXHm2pYnTCQz10aJaWInKmj8hDm2IKvTHMDRGA4xDHZXVOvRMcQHnC2HjpyZWeUJ
hj7XPMbfvjnCFql9ogtcDIq2tp7NEKLAED92T+QEYvriv7FJKttKcOlj1O/JTZXrBst71EwvFlJ0
BTgUJAVaPDGYeUVZE2bxPexcxndnZ3pZ3GLYzuJen0cLL1TwJy0JhcHuUZQRhw5cDtBosnPbX417
I4TQ0FZ7dE4cPh4TvagP/f3QQTyCU4i0lkM6JNxAAoiUJmZLohARRGLA2703Ig2sKfxyT2RgDLCO
hv3QuzuY9mCw4lOA72Cu7vD5pPymr9zRYxzAyK+QUp1GvPB3txAgmP89/GXd/3i0ism0iuW7/R80
Ur5rj+Jx2e9HWLJGibV8wtOgiWum5Feek5sEJwflhzPch1Z7Iggu0PbfMSeJ+XIJOzC1ztt0LFQ4
v3S1P811NV1XFVuzDdOQvqCgPy6bo2XpRXZtNIYYQaFP2DKrfnnsJDbYbzNk9acGWhALMJK0bFn+
ziK1ipdllvWiMTzFKFOu/ecJj7FD5eYk42IHxxXesyjiJjkr8hmQREW8+jk+oWn20FpiHeQqpMY8
W7dE0iMMD6zOr3fvT43SHx/R+lYtf2xZOV5NPqI9ID2uMLDs9AntJV0Mk8i2dHMTZklbVK/KPnpE
JocpbgUkQGbarCqJ2TyN9pN/Lx3tp6eGx5BICmAgqXzXaDWyxeIuX/lIBO12VO8Kep21TwMZ/gUK
pX3WM9x+NXmOzlGN6KZ2Ti21J8uwpReS95x+3M4bI3gLfryFUgqpYt+K7gbhLO59dAtP2zfmUZWv
ozn4pUSXf0Lg//zg3/Cu5+JjmnlpN4ZYlx26n8AclE7/SaMLnN1UvGbz0nz91mbJokb5fr8Ymq0T
J6Dqwo/n7+Jpr961T+NdNYYtj+M8gSN0YzIumEMUiQl8AInTshXUgSn6BIQ66H/6i3DqeRENKcpT
P9qAiY2TZD5HAhpD0HwmQLG2y3GJl2YCVSC0fa2Lrazb9sMZ4YOB77cn/sR3L9xFg+YyitwBopyQ
NJYMf1BOaaZvCvwXmKsQITudgetG3i9Nviz/1GIy4KHFl3VD10yBP/6xlfPcNN6n+5OFQn9xwW6q
9hBVdSAMiAZ42ho/AqmH5QZ40XQMBuWM6YQS+mJoFdMP9Nx5GoDCUOGtig5yVw7fvhhUcFQ3Dcwg
Sw9jR3DKL2IPNQ2FCYWfA0Skd7Z1VIyO84+zWvG0Se1jzLJKt08S74M1sC0hDf4a2CckwSZkEEuw
vVcnh2YeUGyNsH9kDJn5AzSpjtQuAqxTosETiO03bPsHJrtFyBfDYSZhDPe/6pM/HhKkbOn90q6N
YYpvv0Ay1E4fNYjhrG/+jBskgwD4oFAaWzQEgDW/bOafyh9TgT8jSFYKLIO/35H80F/Xei9j+oh2
0QhxG1heYm+6MDCxIMziZbloLC8s3LQFwx3yOJmmzjkhqwQXzf4VBc2JOC+yKbwOMvCpJbffe0+b
Lhxmu/b4AUQKrHFdkcf1y0Wh/LCxbNvUITbDbhYz9r8/+c2snk/j9VkQnckMrYIg9qqDSvsQqb2y
GttjPn6IOW118TWGqHpZOhfUC9dpJfWMEvOkPYE7n55VIweWc097jPJLx9ZX1mP8/qz+/ZShl/Bh
/j4FYA4y9ePENBEtGN9aqOpZPx+fhmkMQYgrGjishXRf9T6N5n14YKZMUVRGt+7bfzMzH73LzrtP
l35LbMO/yIHVKfBbPLfKFRGw2D+6CnR5F8dNYv/6ZltP0eg+37Av92TIM4VptMAp6SY7TyxNDokc
E1Fy2Kg4K+BrqQOcKssH2YpODWRKsTG3Pq65Vnw8duhYqB5RG8IWPQyO4QfjDmHw9MZ5c4x/Atfh
x3JO2DsxXpRceX6H/dRD539ZFYnxclE6aszH4nx7mhzglDL1mqIv0DzzOLiuF8jgwIaJ24grgEWB
H5QB0TDhbVx0bZGqBxBJ+0bEJqyubeVbwQFoN7osL81nrOFpCciWoz/Tbr2FurNsgllI7LmmRAMT
i7mtwuzqSq3zWjXcezPrnX/bLjAp/rthuPmQ2NiSDivR+vr1P/brLX9V5gnKIkYj3gKo/OPO1TJ+
Z66+vr8H5KriKmLW5LUvDY5cOyQb5bnToO2+WrQHOYCl5T822UDFS4Moq+kFGlT3BiIDjh4WJipS
5RZotXvAx8oSqSCq5BUWrmdhtbEh2L23WHecsSLB5CIzw2PrCCDDU4T8CsZdeY8yPfCyjN4VbXhN
03Ro39HjDmTcqsC/1leAkcGHYgq+oa5ApVQg5wN/HGJ2OUY7Oa5aTKKVnbnvHy7pBQpZHtlZl78u
4z5Xs+gysvT0dhzLedMCgCBV/uU3doTOWE7OBA5ufecD2QsvQroVJWigyr/4HKDzy3zR0Tf7QQN4
g3jSvFMxerOZQWbdM/zgY/sxrKyVKROtGVYM4fEju3oAQ3iePWb3QEHdTqSL9yL06tlZYHlZ0GKT
QFCSHMLooWSwTO/Nz/ROT+821AFTov1SQrK2vSkdLs57Fp7zXjHSA1gusj0qxbfd5whwnBeZMMyh
M88aay/n1nBvD6Zer50yo/AVeYZF+MbMb63hPAK/FxEBRmerAnuEcWNZi+3r6pDgFf+570lL9G4y
v2V4iR9WyBfCb3aBNrBCEnXFkMHTgNdESrsJr5ohTD3KhjngpeLlBCzwslR8l5hgxYoO8WRJMLi0
mJhlM2NkgOyesMOyJQNLjDAgwIRDDw7kfZAnZCBU59PfIfojA/X5tcXybo7eO8xOsOcwVyZeYYx6
F2BoB18jXsxo5k1jfEIktXfzLZuz4NePYh2+7yMZ15bUwiIrtVTvfXhgyiayeADjKjXFnZp6zqSl
U4gLYUxk44ajIasxnZo4LZiAR6/CeemDJI74k+TOlj15Ja6wuJQMhEOdFEoISilZpeG9QXNbnLwX
/64PO4LtVOur69kvCTuUSLVpLUY5+hM4vlYHjqysjE8ba/SEUf+++QdsP8rgBjH/1iWv7w4bvLkY
o2PPmJVIieFe35hq+flIaBzU9nOEhYWGsQHY5fwCz8IeHFuqKczoTNr8HCqItrXaJCOcxvXNx5dc
XfhHoiGrpFACLFusY+fT+sSwoxZfnlRkJLJDFZ10p/vHo5kucR65QdLgpry6/PlaR1JXpYf0fXOy
KsCkZ+HhJHZb3QALEvxs+PfHUY5JXRkglu7pbePwZSAYHek8M5lwmi8XftO9ngIZUsz0dIwVumVM
vvnQc0S+OIFwVrOtl8+ZggZ+Vuw9gjRUkAgSm884DNenRMfrG8I+JTkNFbxRxP3YZ5P4Gt4bnl7i
Va1tDYOEIu+SPkBsUF9OhDBjH8vDBRy+wnnSpANb2+4LT6r4tlnAr+7XZEi0F5D8owfE6ra1BeE6
tqsoWxOHaK7Iz8nJfz+SC+2VvX3PeniUc6oroVdHJ7ispzh0ve4uttq4KVgoFEdX/GqAjbk9wrov
pQQkykbrNdQhjpQUf40Rnn5SHloDAvowvzswXuk8dmS5zpDG3s/+Iq2TPb60eWBRNy7vUmRNNYVg
D+/TLEgZaoG2vdqEJguTvKz/QDiOh9uWvMV+IYSq1RKCC0M/f4/GeqjbnMPOa3bJhB9DbQcyvlct
0wpeDDT3vv4aqTiF3TyFnxVwdGG0vJOX/2shs7wR/5F7XGnWPXxd4z3W1gBsF9/+RE+gdlKyDF8i
ruHdakjJ1dMvmCviG2nG70twadWIQk79A6D5dblvloS/Er9gu5LlWUvWhW05b41HWJx89RXYFaJ/
DMkP6b79yrwS/GXTMMLHpuwdYHBzgD9bREFqsxdq2Z1xjxpnX0JtgxOxv5jCG7V3lzFSX43+EkgD
G1TQmLp3nN5rIZO+zm54bbx9XQ7NRlulPi4DgyPGChUq+n3yIAg0qKTocPVN8Pcku/rZ3B7bnJG5
X2KOzgoBy5ZifYy1jPnoX04DfihUc2PtF1Q9A2uRVtQe92Rfem8rMmqoG/cErsAjd5XDyN6xnE+V
d53tU3la9l+7zBZuaZRwSueFi7j3AJmYScPGrHH04baCfR0iDo0LmMYhsKwgf7hcPA2ulMRY2fAO
wZnS2yckQglQD2z1qPkYDjYWLn6452jRiExsJOF2M0Nq+Bd00aWvv2PoDjd2cEmqqdcY7bfs9fIt
snZYSMfudXj6uGQ57hX+SveutQrwphaWMNdgUbpW50kGLnFmWLvo65xDqsmOli8eFn+v9N0CmT17
F0DDoAJSK1jDDJav+AYnhx7vBrrkBxiMyXFspm/LKeygGJBCVEO8HhzCm+pmbcKO6hYUrktfAsJo
pDgbTIVNSKgSu5w+kLEs+BmftcG8r60jdFJxq6YsVXYq8RHHZsV5ivaoeSzG0g4i2icTrnCYsRjA
H4y0xguGE1ggYbRP2VP62rmFcLQR2NTfmJnU4XVm4vLENYJh5ByxeJW7D/xDnRN+KrjXAGHDO8Zb
6dk5T3Ls++OT7pokaE6vHj56xcyiZhqcBzZLuy1mC7fmOwttJSiCMu9bgHyg47fomZLLclU8bXDv
8LLvIUw1dhu6vlu/fLgHTisiJpzHK7lBMem9VuWA2BiNgAOmhOPL1Sc1T9+72kqdHaLnSguNzp6R
ei/D7h43+YZnrOoUY1lrdGtquBkySHgQSuGcU41mtSlBuScfyJPa+4E2lce8BFbAVQpwxTsNmdiS
ewinfXrC4Yvb4eIiq+fMxlBIgk7KLJu1Syl9irMRlRenxeIc3OdVb4EOcfp4esfpjcQeGtx3aFy8
6tFUcHkrPFnzPwfqQJ7j079fA+1KDpWnL2tYJ1kTQ6b7LXgUwWXJHjyuTvEhfGNAS1aeMJVnsIWe
cGBqvumpT8/c/LvPATj8b58DnEhcNWRnS2bM+3dTZui1qi8ad2N4msq2cMZViTmxXHXA6rnTpOyK
t4fjuxxmNh72IZktBVnu96TAFPfTve7gkDyYJZB/oQUHtDxMgAP14L17/H/Kh2MZ1Hu//EQFvjNK
837vke2JKzzWOpQ7BYGRZC/iXho1TqtGFZEabc5gMmRNEsf2A2aPkA34x+qMSeCowLetDnX8+8IF
pffGPPjPAUrooxHW1776Zeb0gXFk+yYG6+wI2EVTcW/pDtJKRMO6U92GooFiM12FAQ4f7/4JMLvR
F82z0nw2X6huAr46E9b9Wl4k2Csx8Qzrx/SwOT0dvb3nmGBuKDPBaRaP9rVTE086vC6x6eUHHqXY
Atp5p3LdKozgiDHqa3TFJufCbMczF2HmyuS0j/mrngXXDMF5Dlwkta0QfHgYGcJg2Fe1tFRaV917
j25Ph/vQ2iywh6SvYuKzqgnIe5BN0C0IMEJagmHRM7ROng7maycMGfP3qnytPymFOhM1OS0K90kf
SI4GhOWxvZLYZltbOBFTLNwAzrsaAar2aH/t67JLKqKNwNzRJ+djKB38Sk8OA/7IZ0gC0QWmF8fs
O5TPyb52lW0jd8ynW306hh5IsLcKoA/ZI2biiMsKqtwJNrJvCZOqJJ/gg7jYVmSvEBnC+Z+Y6ZOK
q69yBuIIQHIYeRn4PruAA2RZkC5Jadc/FJF0HpcIhr4KoBNek1jTuLjbFaD3du+EuBfCRnjdfhDA
Qe6gmJ7pScn9t1VwV2RcQgbirX1p4Y+qD/KXnws/WKt7s4McttqV+fl7CxcJg6+Igsusgsu7zRX9
PMaP4WOTX3Bj4q7wjOS4LDqPzLtT96HCoqZ9EvtIzjCRHwSR161nJ8+jGyQMvFkwmQy3Poa51iyj
ZAvvr4B2sdbHFEsKr2gLiKmM9InpHil6mrU51VLMWrBUPj+EaR0NP8OmZ5MjbDGliFLwKyIe9OQW
KnPr043a6aIFDU4maoyrmypgcKNjy+gi2j1x5DD1BjEcSCmr7PwQPhZyM09UzM6pfydKekXIq/YL
mpCBNNAYgp19lUQuEXIwryMVsOLg2PNbw8/b+8qXQz4CFvJEGxH1Clv+vSFVo/b2PjVxxpD2hV2c
2FYhRTfDxbtwzqHwrRha4fu6IzTwdvYa82pyU5zb4BI98LpCFRy8Su++JGls/qSom0htGZnC4AVR
zP3sSUerHjgyr3WyBRbYiZQeLmPHe68YYiGs1760znbnys8NogwjGgdKZJuthB02BX/c6NuTB5DF
wr2XLdytMcOmzjf7d1Bs74NFzICVXkUWKQiFu9dctfaoKAyILJ/ucYj9TtMe0QKS9GwyIk0WF0oK
qqEALya9/Tkl2oa/7tPZw+eOMJwcEZhIygn2IrHxaGaFqz3Fu7J3Z4Jeb1iHYWpO/6wabbYBDpmn
OPcrrshU7sJIJAlqY3CP8rsYKhNWw5Q5fXAAB3qXJhL9BqICUZDU00UH4+fHVjkgV77R/kTYxlCk
FGmjJk47ymXfKgIDZu8RD7lGm1tEmnwYfDCy6xqlgwo3onkmik2mGHiDsRoMTcF76ObO3hUQRyWU
0N0PuGdJSLAabj3G3ZznSiWAIZB/wHiqcxmpHwKPpgV8uhLfXISStlfPn9GZE5omIci984SbvOrp
RkCGwsmxh4wB2bCqQ+JVyno0l5eEqpmY0QEu1dIE+wFQj+OKn6uQbj9DvsElWNyYSN9s/9E5k+OU
aHmQMZMfN+4B8jNs+0Hm8PnG752zTBQv51X28J5q/HxDbzg1WV+GSpY2xcwnyTEfAxueGM87Jkxt
Y3MF9xrQTnx6i66V+7TLDV41w0k1bvBc4IzfhVE39Z3EqATPDfq44NAx/cuOrDmiEa0uD/9NAHtI
jiPVC0mILQPDx9YBGa6ecJkxJikl70jmeUytwwtblPFjRA2ex1nmgk8cllfEnj1i1xfRYm26Ze/R
/BBRQ+hK0DBaN7QFvKRj+zjUBpLs0QFzxjPIbOKoNL/yyRjE4idQRpXkshNe4QvTbiCo6MCbG9bQ
eiISOZY4doPrrDBzVelio1JfsU0XpX8SI1jvhW1xH43oe1oO2Qo5m9RwMnDNTXmPpb3X6D9M9i2+
8+eXyLaqe4dBFXMx2S154WVreUX8u7nCSlPuXIWPPKUeEb1wMMAiy6Cgj+vqfR38eWITbMrvTQ4X
fLo96kVtXQSUyHhAZl81adtAa2uK44M3SpK68nFONUm1Ll2JRIM3PoT7V9jAZZ3tThOH+gTfk4gO
QV9y02hQNTCQZ42eEqlt0I4M2XsIVEBGOwQZExrJ0mf5fNwCRKlvrI8bsAbWxVqiPcfBQBibzI6x
yd9tcyD7JqADBNKxco9NplBIqwtEuVYFpMsghoSdF9kHIT223nvFZVultx8Ymxfbf71oBJhfnUcH
XFex7+Ct3MkCKwkQyjNPxXeKzpmLbPp6hna/mL+AimG7oGcZfRjzULFEBKh98uaZwbjqSasiYF5+
nmX+C8OTFU1U4d+DU8OR0AbDIa6DBVZjL2yxL6P9ClEt5NaeAW0KzrYwRE8k0AS2S+3YbcYruMIP
Plt5I6JQnOOEgvy4xH13yl+lrr8QvwkezX2Cofq3bZGeRv8uPeGM/rf0VDRJxt2GEBS0Dd8gdtWS
zpL+VvUhvA0y78og29Sv4DRo8CXHd/xaIGDsjH4FJZrUy5jaStmR5KzaDkml4/ssGwBsfXRh+Ea7
MlGJtPZIiIQu1wJKWEQ62NkbSupe5CpC53aqp0sgnQkUgM8EEoA095EVAuv2qi4zpxHeiu8xe2YR
7Zt6TyNTCtQhjw6e1TYrp4oa4JvziwcTiHX94vhfPZ/O/xB2ZsuNYssafiJFMA+3YgahefQNYbts
kBAaAAlJT3++5RNxjltVYV/siN3V1TZCkCvzz384vWpu83KIbiv7gelvP3u7JFUNr+d4J+1nl+hI
ul1pqr5f2A1d5tk79lL7jx3RF/0LBOfCWzCTcbTEYO0015SjJdFkUggXJ72E9QSSnU8WqFOOzit5
cd4obxwrZKIamxuOE8Vrxb4JVvfokFYRiGKYMWcE2Oojy0vYI6jCjCLZI5gkeNPPXh6LHePdmvuJ
h6TPcaN6gvp9hnBSxBjdL9io8SxTXkmRA222iDtpEvwvWMm97ReWf1H4ZTxVNVuLHo7cvzIdFE0w
L592LybWDRZkY/xiCHT/70xS7RhJ5EOpzHlyFVxjITDF2GcSyH32LkvORevlZjEngjK/3wVVl3Si
dcYt3o9KXtu9K322JA2PFHY37xwxvRApJzKNhUl3CTkEpxGnCDj1tsNC/kqBKN3zq8Xo3nNIFa0B
+FFqzYC485cuMN93wEq4UJIk8G6uOzXda6G+lojWgwYs9Q3cTJmqz2HzxkW+tTnJGA5u5Hb+esYn
qsLD9TEqV/nyYg/NRBNzhmbBJir+kFaIkWZ1cI+vrJSIZRdYkTxSIOAcPPDp/OzUMMOJ9aRl741p
OBB/1lCTMGfTRXIheSp45EC0fOmE06Xy57xQ9tNzF1+9Y7QD8JzRvwA0KrCKaP674HqKO+yNxm90
Ssb8iDaGb9OV7i4PRfuBuMNakbupW0MaPlzc6keY4XjaB9U4491Ru1DyeUKbzZ2gJSKo+82bAO3I
PrmH5oSkYPQ95ASY20lPXxv5tJuXW3g7KnRLBh+RK128yI8QyyEem8MHWlN7F6FyLrKZNGDOkyHF
XeGhncdS4dV4m0dcEho0G6i0A2KvaQOPaYmwxzfezRcZlJYGaHJYne+z7DjZvhddWMp8ey7uLTgf
q4pfE+XCXg507ON2CbaSuyMD6TyFHtNENoohyyPP2yLLlvJgelLjNgpcGddsXbm1AN1/Wd+q5l9b
UF1TLMSUlD2bXegzhQVui9SgbFfmTJk3BAP7WSNF5BLudQ+M/Za75jybHBlCeb+IxModDBUfy9uo
QhQRnib5UkdBzj+Tx0F6wAwW+mFdooScb5fZAcjK6POon+VIpzV3GOlvYCpzZgRJTuXHkN5AvuBR
QQiS7t1NpwNDPKW4XoKGcbCP9gN89XcDG/99yFJVyKJRq8cK5EKeRV48I9Fe68H2c4d6DFUXNrTM
uBe6DhEEX+iexjsDie21J7k5uZnM+IQB0W+FBltH9dDfAs8W/eZVnMJIu8CCebiCakKhVjYPuJGU
8GNSm65V9CvTK7d4+Q90Qvm0/vERsB8p05Lx8+GiuiyLmEFta3udCkKvLM020u5kZ56o1dE5tfd+
zdeM6cWeUAcF6CyhdNwSZc4SqJZclnWXex+7N5Bs4CNgyYspAgBflb2rfF7fMzhFSJ5vbiUB2rtn
JRHME8KsTgJXxNKDgcPIIRTyUFJFGGlNb1cHzO3cgc4a9GSnV8/aVUn5QVaZudSVY8Fgh+8S//Vt
cNEdbaGNmY9ged8CVhn6EP8rrI+yO8sRQsm33J3MO732qoQm6pZ5rG2sd7yxcfWiYdKHO+y8c2Y9
p60+D2Ls2D88xgQCh6QCe0c2a329YNLH8+uiuPTwJD4X7GsV9zjeHzyT5wb+aFp/Nvzbh6NUzu4u
gqMYDq6f0uD+JmJz0sJw79dAaUHJceU0ktpTF+3GYrEHBJm7jymVgQ68BYJxOB6aP8CBZwjrtW/D
gQAKXz8wXc6pEp41vh7Jb2Da4y8SsIi9rHrGeARQLaUxkR9URF5z4drDK3gmWCNUmeGxeI7P492H
In0FrwAG4YZYsThwT43ficfKoQ0ES+wITV8eLm/W2QNDVvGztUT/s78F+QYsR98Afneqw39y+mAR
+uC7S4qbK+DNyqtflPetGUmaSDd/wCCXUp3IV3Vyvbg6eh42hnwh1qg1Biofd92MTFjzsxurnwe/
RSxT85kBxKs5BPRs4RyiaoAv9Xm3MW5wmK/tzj1A/yl51H7lLf3VTv23sDwTz9rD/ZrtsUaam9hv
KoOO1JvRBXtt06VpJkVzfGC+Qve2Zeh7YCV3fAFOZtVnhtc3yclXx6XkUSx2Yz2h1uxHtFqa4Tdl
dNOcnUoEiZA4wxfTFoBHt3dO2zkY+MQwqS+UBmVpBAU+RezXzcH+o1u1m/MnF1HeQ5aZFIes32qO
AXwWH+Q+3NTh4ZWci0TxoCVGMjeGr9wBGUCsLE4LEkXQui3uCsbxns0j/NhFW4A6UCLcbBDk8+zx
Udi7tnFnv9bLbcdq1rXjSx7wtBJ3/zgPmSwIi913oWx61ZvOWucXbp38xYn6T7OiazZMZJkYYmwa
/iKKHDvleHsctPu8lt1L7ZsycC1L6h4geCvCU3fIwcrwegnOhJa+GENTpLEx8dOsXsmYklMKqLGL
Lrg4sX5gTSRiVRiysk3bJMykWzLpjuFDh9chULHz5FJ6Pdo8jQVvYCA0n9Wcv294551fspPPvbVX
rOKuZJOkZC0Kp1AFoHthlyyhvDO2BhBuDMEqUafSnzv0IHjLr6SLR/lCm3O6Z4kSntfae7kppvIO
Qnwj81H6lNkNrg/h/c+NJrvs39clqIkc8F5nptd7yz/o03afzcAoPAAk++O22OoOCBSSeUIGJuRE
y5QHYCmWlZ5672t7X69c3sTHhfbDEysrIKQD2z0bXJC8Cs2pSFmeya81OKmnYz57pFlKby/sug5o
uYh/LQOxjdjxdoLhRMQFKdNOpmy7zcoKu+jxQmyCHlDgW5gcrzKdNDtiGm84LYQzgTMPDghpLpHI
DJ4e9F8O+68J5vuzYeoqLEIJExjFVlXNFI3uN+qJ1TVGedruO1w81XdhXnMdYOE4UY90rKgBXYiF
sK47j7YUmcEpkeAEVkhTrl4eG4M8xXbX06FQK+hzewGLSkxIrbk9AbRQiaLNA/KRRowffhmxdUu0
YfV25HcchBjwsjosNJpDAr/sP2b08/BmPXcxz59MFKNvn6yqd9mxbspuoaUX4WqPTxe5hQapKkZ8
Xd+n5PYgftHS66brc5SSTEwAUdQjspf0IJNy8PZw36g3ACNdwPoWTUVveUiYgQ4oyhTvEbBId1VC
52pvG8nBDnscUKyvf8a/mBClEFQUoWjmPzxriK3gSBntwnvYm4OLLs1pNrMDaEarktFqro+N6c83
wHyuts834GlGyW+9wz6vdt3iHiT1uz7Kl/uBz9Y+PREagHqWQhicQjWxAmtyGOzdPDCH8BnYswfS
yCA4RB7qL3mq8Nm2iK2kaI6JiSdFOcqSgyBZYeRY4Td7h0XfW2izGwPI5DABJVRgioFJMLnNQTuM
aW/wGClp/ikjob5tHgCGP39UHICe5rHnzyoehm9fdqvuLrbZFd1CxCXsiV4Ot5wrRnp9B50pBtaL
ObuiN1FHGVbGj3FiIB2pfYmx0ndbX0jh2Xwi6GET2b8O7pwJr9VSHlX9ROM+ya7sd0vV36L1BR4i
CRmqCeCkc/NgyMIzHqvDHE1YG6tDfUjXSrYFySTsZfcpO49EHarD3UofKvNeoGHUh4/v0N7kM1KU
/3AUjB8TpvL98IDpgTTSsIZEdpOeYinZQtXQRi3yMOxsyTZR0a+YsTmxA0zV4PNZ03vCDJQiy/3l
9fmLk/a/d9RUiLbXINuqT4Vhr5wP7OLyDi3ndrld3t7ZDI2gZMzVgJCBUPvD8xHcB7UPZunYcZxD
scVVBp+CPVy/n79f5Z+Pssp1qLJlQZN74mXeS2N37nLruiDTeYgpHQkEPdwWiPD1QO3SYmgM9JSq
GsqeNLyNefIApzc/XwS/7V8P2bereOJ6V01+OaonHrLWP8O1bvCa2aUncHwTk+bDgJ1q4K5vPk8H
mhQL3UkVHHCPLlOEKQGQhg/IYkAd0lOIX7Hp06gE2sSIscWdbtNHpBIFS25aKr1YC3oga5ItAIOA
Xe1hMSOniZWnlsqzK0FksJgIeaM5nRzT/eAclkP2taD8ur+FfXUMELYJb9KaWBXMNpMrP6JNtmPD
r3FSYM+Qoi7bnMJ2UY0sevpbvMV+ZFQnikt++kCjBOyWp2Uvxcd2KFyG7xG4A1EZFpddebKreF2Q
ow+C04M+8pRoUR6RLRefSRsqpmhbYsu3Y8m/oe0nQGtYbKrpDS4ehNCo9G6THJtmMPHkkVjjO79X
GneEMOSDEyU1nxhRb6L4l6iMNJ8wTEzxs+neY63e18ZkMAbG+JLuZ4+36qMGdUIWZw7lCUl66OIv
SW9uYpBah8pGnXQDPSiGvZTZP94z9w3IoFw3VKzLmjVuUEY4ZPkstQKqe2Thbrqb6GOAvimq0ZmU
dMluwAB8j8ObdxjuyGDYzhWe73ymUNPgjlJRaaWWdniJKSP3Cfz/kZCftpijW6kZ1YvBcBtlIaMr
hhSU/XSL/R7mpcFlQLbkKENth+Bj2BvIY2XCsTh6rHS/Q5WSOc7yMebYeNulvaThtvl3h2zg9Jaw
1fV6EUDzDHf4EUyZyd6DpYq6603f9ObHNwMYCE0p+R2rGmy9jO4jsEL/HIHOJrCgIKEXMTmmHIft
+ssOuIjJofYtxxja0c15cNzduS2QIjxhMIMQFRV1HeJq0bgYLzIgs2sLemkpihA3vUuMYRGwYiTI
dcypjgq3S9j0sFwbq/OfX8MvGf9fHcu3t1CQab+Vem2baRc5M68LErVmFZxiUIrH6PR+GpijaolC
LC6H5rsJaWqse2i4JwW+Blgq3F1lLA/tSe+lN2ngaelwzLW1NLCmbHF+vsYvx5una7SFN6esYSZv
WsYTZaHN1fO+97hcFnenGrK+37KN3cOhxI2pmoqmYTeCVTsgjAbL1JMPhsX7BccEKMOnuU14HTl2
d5y6InselBZDW0SQdXxbsDuYH4Qc1flUf7ls9R8FDvY7slyR2Kn9Zel+v+/Lo6E3lwWuJkHnteN6
VDiPdUUsz0g8AmVgg5FZIzl+fB5JyUZVpvMUQ9f22wAhWv83qcu/znUbk1kbkzmcZiXrqeReCuN4
a6XjZUG/7Vymx/gyNV4lHkBcTB0bUiai/VUTaSS9oL/gpW2K/pnZTWRn7pFe1MFvgp9nAQrn4n+u
6Onxa26GUt6v9WXhQpKWQQiSZkLu4FRNIbCzFGYOYNExSE7xbdjMfn6ulH/+cs5kIq35djT16Rw8
K8Wxao/cDpBghJar5kO6uPQiLk04JtGmA6n9ujAkYH1XH2BJw6IEifj6enT4w3NySH++IIzu/z4T
bdMUMfGYM6ry8/ygtTJHonaA//oVXlysjy/wFopR+/ZYHV+aFxBej12jEsBVwlpnt6Cccnbwryby
QPVNQt26xc43nGpiktQHBzZRYhWuKOLBTNhpXJ18fvNkQekjmzify4GwzAxgnCdMcxlqpGGdIKdD
pdYGpAp5C+G6ewoqF/3Slr8MDJKyLB4XKTF4pKoibN9AtgItQTjZFwrmrZ/j87NE1oZe/q3yVa8a
ASUpq60PKNEfInFCUQ9vT9QX4mDYlu9efpMBGEK59FwzbENW8VbAl9P88pf7Vtd66iM79tpLi2qm
AGV9Lwa9AVslECD/MG4MBOqqf3WNRbk8RHlCwi0686np6wm6Gcg31lg9kj14y/vyi7mwJa9HpqI+
gYN6WpoTlnxA0erJAZ7bso0dn6AAjhVA6EeqrODQNatqJb3QON13DP9YAoQ12t5farf8rDwUL8/3
z/jUphfG9l7nRtPSQQFaesCrsythic0GTiNki0vShayQxj8/pMY/usf//Nant+aqd7a1t9qWVhac
Qzs5B9U5fyJtgAtkQ6RHgZAHsBGJNofBDD5c0NuHUPJ362x5BbqLKxRizQAaRseYa7j5R74wPVwc
bCip8JOlWbXeLbNRMd3iv7U+fZoTKHvcWvhwV7QuPigkbBLqFH+tUsTitAi70fWjR9P884dV/zH2
8mE1YYJjazoejP89HpXiUp7PJo+RCWwG0gKQhnXRG5DeQnM/oEI40uZD9y7+K8aooTXktfA5x/sw
eYnIbQjXFYY+50T6xe5Y/8eIhrYKm2MVYRrGYU+Fc9fIJ5xDTu3iSmDt2aE7zSHy1CvEBca4wEK+
EUbhQzB3eWjML5AkwEjyWJJ9Da3f+P6ehT1nLqNwhF0SSn/ALvEV2vp6lPv5eh/c+/dBCYVE3xDL
bF5Sq0zZnOR9FvF1J/hRPNxZ7VS/SBL/2pZ8PdPfPpeo2d/eW6UzNf38ONNK90/oX1rI86NTpOFy
cn07Lg4j9nddcBjrLMUGZQKZG4I3HCQ26UOC0gQDAUPsQyJPOqpN/QFxbqy875fw46d3FiyScwgb
H74zDmZIFCmf2Nc7j4lB4946GCGAe52YsbFiGjZvJG9CJnu4u49br38GJR+T3Y4WnD+Fe40fYt7+
0jT8Jd19+vxfJ8S3z39p85tuPninr2IR6Jjkl7BxGKEawVVSWcpzBBGj/MXY6IdQB2HH2Rvu8qZ5
l0Y26VcRtGxfcg0eRkzqRFGGUP/ZDa4TdIAr2AWUZVebQuL5+UX5S0lq6pok4VtrAXpZCvqr/35v
D9mSjNIs2kX+mWMfTSjCyXn4+LzUCYpObCxxpL1i0lJt2gmiOXzefr4A7e+CzwWAytqGYqmapiv/
vYD6sN1v9+XusoBxNIJGMjy5tshEZKrDpgrODs/r4B3R5EhEZ3xFnpVj653w0xChBMd6ITCrmTnv
RbarRkWAdZx3GVecZj9fqf73IQ8JwtA4lYTpv/rseKme7Uyp9V5DAdVHN19iAMQ8jQKOGqUVVdz/
EELZD8A19/ZWftgOExbJJ3LT9z52vp0w6hH4wMA16OkQV1n03xMdfHE3gYTgNVD3RkCd6vgB5/CX
uqM9i+vE96yoJH/ilExejSROh2/P50Pe3R5ZL2sWjSeaRjksQ8kp+OUKSzVvFyGBv5PhQmjvi4m8
LcGuhZL0CMtJFmV/jE0OlCNFKpJe2+QtvC26kPaheYP0hGB1zFKnY9mrel1UMRr+to396nD/2xb8
9/Kf6rnaa7W83nHv8WH1heCZie/igKS5tzXkZ4yeyDDAaxTSKFnH8gp7DZsWi27B3ftrCU/yKqxn
6CEY2/RAm+NfRKzN0cGJj12GaKwGneiaWdPhLfPoXyZH6hGZxj4nHYeZKewqd14gjXtLZXZ2RV7H
wWsGUCxXkuXnM9FkH308WQ79nYd6buub0S81Vhcf8q+boKmcaMwn7DCeVN+SVlwP6lXHKwenVJgR
Rf+N1RuobrvhzPIEa9q/T/lKAzjbWFL5y2xSvbKChT+ZDfZvW5yxyJ7hERveCaznKZvLk/v6CK6R
jfLxzRPdhx0tzhGr97SId0GHZOaXT/GP8Yqv8tuneHrhu+xmbaud0iw6TLMIhMU3tw/xG2dETJeu
7m68TaqXirsOf9o7g8RgWeBcoqvXxrjbD2/D0+LPz2/2X77qXy+HRsOAhzCFSHqar67NtldfLldx
YxVHZu127jM1ADGQewSMtKUQcfhi4BcQtJOWQTFbHYYnWh/Za4MCtuoYMxFQzlPwiXS4QYFyTJrf
7tvfnYO4b/9/kU+dg90ebOV24yI7B1Vof45kzbFXddRGNMDsy6MHZkCLZqEnHw9nVbPCGVSbOwYt
XQTVosPXkDC/notpJlGL7J2nP99Ew/q7weQCTUZUjCvwJtCfSkxxeGjdfssFAvexeIRv8m4tb/OW
lg8gZoTFstTHBKXfGO6VdDac4xhnYwy+PSa5V5HWYL9BDxammvxRit59sfXG2Yh5NwtgTGzDW3Tw
rSUuhhP2SbzemqeGZ76Pk3clepeQlcmZzVMMY7ffewnQsyGscTCkHe9nh9n5A+NKBvcpbFJWoPLA
Tsr4XPbVENBwxB5bnd3G1QpqHmYZMEL79z5Hkov+Zgl/CYcJA+dPKRb3PgtQSEAfvTgpZgoDVIRc
TDGG25/kUJgUImxbvIvrwcO13+H2W+Sed7E5wDwEJ9uje8LKE1w+hhZD49bze+Ehenm7RXN43BMz
c2DTe6yoWS1iKbod1hHnP+0OvkEBC4WgwD+zxFzIhiL6wNZIDR8gFS2+rBB0SfY9xmKpOLwvsZmN
NA8pI8hsSXwJHNDZHfbU6pJWHrZbuDBd/WLwB/hzKuwrO8/2pQVSAxm+HoHOxZyNgCtzsJ6YWNeK
U89UCM7URSy3vNJ70QKSD7wXwoRdyBt7YY200F3AXegi2eb8AYEAPQCqQ2AdbIXYFRxWWp9SuRjA
so1v2MN+pbPh+tnb9zdlWieFa2MOWrhjbCfeBUpbLQyGe6hBUSP2z9NNjN3drr/aJxr/hVsT1rRL
kKa7eP6fQLOkCBRgWHhYYNNVYYTyto1z72NwivfxKdh9sHBwFlsf44LYjhF33VKEgWZ8DczXE4Q9
Rmmn8omaioQNEYlgL6L63Ae7pJldSXh+3QH1FS9K0s2gfQ53L/xiT1jWVNt+Hh3XtoPB71RiQh7T
sp2wmzotFzs86E99bDU0Pgrh4Xy7nTs7+q9MfN47RSUQeUBD2G2ruAWuE7Z+9tB2VkC3E66FXwmf
Etcp8auHMFTCDJaM4R7Xh09WigAdcR4Je2CajhsFE/iZ1ClmfBSl/Zjb9QmRG0NgSGwY8BUhGBFf
rJZOhhR57z7Cq9ejx4KS5DTRJ+5Q8d4Jz2y1pDmyLKiIcT4yIzDw9wPm5NYoQ7W4sSJCFyHUBYhh
QhP1a4jDwJXtDbvMYyLzTEGJce8OnlyBHNGyB2zZzzCUgIZgcrjsy9+X8TH6kiIc16xJI+j/n1Yf
/89NGQQkz34aJUG3OhYFYkP8B0U2Go7+etJOrmk7QcK1T8uZMPQC8iKllVfANXk7d5s60iH+eknX
18KWFXRac12vkluNWGwTjIXra+bc3KTH2KTCK1XfYQeeopfOg4gK0FG6lzcoJNwNbNr5ajiN1vcI
bzBXwMHLLG2Wp3kxTv5UJPXx10WyWR0gd0J2/iZ+tvjBUDI9I76LURJzGHoU6J9bOF27Oe2fexmB
qODWQhzCe49UF+fwtVjHrSrCiNld/lye5b8n4v9W56cOypSr4rBtas6H/mWJGnGO8h78GuDstZzX
JOfiWB/98jv/Bur++zvFNX1rOjMs4vcnld+Jirh/d+rBzoFGgnDbfa9S4TVDyLwrzNp/hZH+eVh+
O4uexhpdvemWkbcN0LPOo4bpSrW0Z90n1JoawI0WndzxBqNB8d5NqZOuUBhDzWQEJav1lNxo59n3
Uuz2/dWWxf9JOHUd0QFIPsqH/qc+Prk3nrcJSme/B5FTZv9/DyW2v4bfTupFxSF78/Fu//mmfq0c
/+oCTcZpzZSBQJ+TJersrNg7fdcsFDbWe5D09goHMMBffLLl+KiC8WZFwPkZmYO/ytB5Pm7INu9z
St2B+rgo39sXiRjwX7/tL+zipyt7wgD2zePU05pKPGLlULjk7QMhoMHdhoFj3SyhPEqf9khdP9Y6
G8LHmrQYTtiCBwAXHooC6/fHGxFBYb5AMpUv7hsOIDky52rUOS/yyZPI/MCAgrdndlgVIH2te40x
UovObotYCeeiq3P3qe5kIpB3JIquwqpYDIuHwJijCyFJNGF7jw0kbG+xTUMY23+9scTJKZOxFQoh
Cx6hXudY8JF17POQkIYmpLL+zb+tYcIytyF29kXIHibSP3+7X0jxD/dQfurxd+X2op6PfLtITuZo
19RRueRmRddRCdeEoTiuYIHS/PtvEAvcBmfWgz+Hzqwnj/Dj4qNJOw8AkiwX12au0qn+oJoeso0k
D4LtVHBeZVNX6g9xocSqD6vtXYKJOtNTB7/l6sLJrOjNMHPCDPS3tYHy7yL0f8+u/NT7H/Z61tnk
LtFoX4lDQGYTI8oOS8JEeRNBF5G7wx88kw0J0SmRRF71sh0s48cvkP0/AEJNUhVd1wEdTLwrn8oh
LmtduTMoENkLrZ/BPjAh0Flinosh/bBRVjz1TfHAnVDPWX8QHFUHR+GIOkmBjZekTuYHMR4IPnx7
bE3NzQXU8Bj+/DT8A7MloAp7IwXeGjjmF5L8rYD29qV5VgzuVwNXF6Looa9wjmCBS/sGxfi1fUcj
BtC0ZSsOPhRozATbifRxnuQeNinwjsKd3yY3VACUNpCSDfzdhnlrtHqv9g6ENPQyLAzoOCaojJCi
wRdjP3iLjT7fBWxKeJ3CH4lFbIwhkKNGIBQ/f0hoFP+YawmNIY/QsOHmPX8XuW405HBtxXBvj/bz
B2us1uP54FlERUCMSBcbMAdSPwvayBTGOvitejkRWGL4pS9EBDXfz7tXrGqzTyKx7mpcTdHWm769
pi8lLA0Pbkr+wRWOmkcM4oGSttF9raz3r+2dsBGEvGA4Z9ABO0Dcr6ACJzYJTSRhfnDgCVyHlotc
blwv8z+35faPhKKt6neVI4EBLB6fNJBnqF9F6GD7mlxvfeWthVknzUF1fjkB5H8sSXgsZI2FoMGK
RHnGzDKzu2jHyqwXCoka1yhlj9PfkXWYIWLNGJaga88ZC70bR53td+kxVhM1Efv9Y8qcBYX3jKNv
51HSwsKHqhxgqk0b84DR8JWSG5CWEWQpCTh0aVex9izIBK2DPfGcvVEeQtBPT57Wf+MsD7LIHGbz
PM1TlfSxzjXjKkIAjRznTk9+43f2PPK4oR/ALE0yavUOI1u4BDExVV6Vbidy2MN+DrMIDzMM5ID7
yWmxhe/QBjL+0WZ8JgL1AuB9JS2WLoueTwpxVmHJeATmIwASoqJEX02ogGd6whS0ZkF/CbcsZHcp
ukuM2PHs6rnvuD8RdUr6x2/T+b/wNZzmFAz54Oao9lM9eai3+0knvm+BImqAypLDrBnK4QgoMDpO
QWAYWNg63PrBdmxjjdcjlU8MG5ix9od7gtyjyeWKZaCIOPntUPkHOM3z8u3invowJdvtL7rCxe0i
EUclUNPeSKG72bKjxQie7kdMyhdxfTy50RUW946oHljZfgeCiVRyoAaWmED6HSh8ES7QLG3sQRH8
thxTpH81jd8v9ql1K43CsPZ7ap4804ns3I+xAyZMGXFXhDdu/7oxB1ogRuIqVd/WpguQ4KTqgGcc
M/U9TyTqUiwzOichfM2vI8jgg2J8GyAcyb0qxFOTrZve/3NftUzQtL09/lfBXEKh2ZdxJL6B8wj7
XJkGCpn6FeIaUcDB1TF5SK9sWA1cXQZsYUBbHNtrOjJuyqB+wzRufoMW+ginl6gAcUE1BrA21fhJ
bJ6ZMVmA7RKsc5ntfbqLPzazD67oC3wtLsliBenwAHf/zQChI9OCSe6IfyLVpz+DVb3ZM/1hajO+
g4lpkXjrToQ2AJYElO+gxjYXj7MYa64JDsNMjnzeUROigPYrUm+EA7zlIFdz1nliotQTu+B78DlQ
SFnu/PMAq3rangvJ2KJY/gH5SGrWvAxzn/CjRIYu/5ftUW9Qrn4+AVTxcjw3PYhtDNXUDYVFxNPL
c82k0/aiZ+SAON2nmBDJhDLXOBlMLmkei5aHwBDnMjzHt/7KhFDbxjjSDM+81ANt0Mz3YYad5ERg
579lof+DbMC7oxK6aOucXPoz2WB3y9StqYham0pek4obzuUsyoUVSZs23i8zyFnMqIj3Mk+NjjSP
++CMthMSZYLW7JdC81Xb/7pX367nCavcHffyJc+teqGOLM9Kt68Z1LfsBRpcdEIoeMSRvR5cSSK2
cRnWvS83TyYZzS2jV0Z8kaIFWzOoQ8Ol34KPhebZ4agjlLvlBacd9kmqZh/x27H1lx+4QFm/38kn
APPRHHb3suDKL5/3WJkYL9BtI46JzW6Oct6eKSni1oGMXGEb6r4GZ65McYsHLUEjBB0rD2h/g0cM
kOHjCs22EAJWgASMkwCV05iQDyhl7LB9EZDUcFjrcTXI53osx9moF6C7ebEgmYH0RL3ot/Hnnx3l
94/3NP1YpX7Nivbri0G+ZL4fh9hQkJAuCyH68hZjNRArceWUgw5x+pFDEHtVD7qQI5bOAA9xDj1c
87ejXfDz+/XPwezbpWlis/WtjWxON1WtxTMjj3qUP7B/bGNxYIeeeSSN4hQaAzPtCE/79Td/TaN/
Pa6absmmhhX2X9rh4pCZld3mDcx6EY192Nxt5yKB3J58K4b74o6waqHYravhdaB5h9luZESokvod
cc7s6Sft7INkdaeM8TZ3Tm9l0KChzOEiULU4iCi4a3V6jdGgtLATtXfZuw1hAnqvgtdyjLr31qMU
4qKKQA+HAZDDw6tKF9GDVohU0uvNurikgI5yRlbbrR3VU3w57lj8INdItdUl/IMsYSJjAxOenE3m
v+49ZEh7SFc43Ea9X15wRRVD0F+3DMUh7Z2JGuE5wad8XC+79qrzba2LMfFcqPcYlNcZVlKC3Weu
e6P78viKtWN8mpUTM9zPstAYAVCEFnRY/m5ymIkoVDvBIm50XuC4Ja+Q7o3KF+TvKuSiMmWG0Scl
k+HdfYX1SjCCQNDHqi8MHKshiurwOKnSGpudBI7RKCP8jekaDucuZsHlHgc9j7inada/DosQIBW2
4zkxIL3eYnNxH+eD63LPnyrE/qmQY/F/T7pISbajc7L15Qhd46AJH95pCDETOzRMhxKs1khCYBoN
OB7xJviwXGMsjl/IuXR+IkFEFKgTULceHQKMo7x72IsE7VsWmBk4tTHcwbIvgCQxMSbxrwZzPQyx
S3W/WJ+wdnNuaEcWHL8uNaZ3OP8GVeYSNEMt6IUM9wFLWfrOFtE27ZjfY7uQ+boHIXTZcYo++IlK
pLn8bF5grV/AFrYJQ/tii4T5yCB15QITFAliqkwrbgnhUmr0G9lf+RfCxbb8/56Sp3IjPfSy7iyt
XlBVgnYgI2M4kudShgD8VxjgKiuDY9oM9uEtbVOBHGPc4dxD7JfD36yWjX9Q06nt/381zxWmO/eu
W5Lm6wV7SCr28PhxQTajh5f0nOaT40eTXtJysp3UozLWk9Ps5JchdzwWY5zpm/5uDKgRwxCBydXw
X8qJjhUAAbA+ESTpMRV/Al2cPAhM6gjErgB3j9Mr+NtjYDLXYbvF87tnTSCz6QBzD6T+J97KDVsM
jjIOtyFjgWvxI9Lt9BAdmIwE1wYYkK6RXTcFmLmJXIAMVjBdE3/jENFnDsR1ZDGq2JANq5cNr4CH
j1C8lpSkhFB4XrldIAV4PKf4WToixXwnIvO81sUQB2arEechTx2q/gOyO8RSaCeIEkWAIpgyqK1C
hV3KmYyIrWewhUdiKbJLPJY6nycCNEUgUBbVSW+Ibwf5eTVE9jzt0NMUYMWX8Op045XBMYncOrDI
STGH7Lng0OZOFbUeQl33QSnNIRYxAnpWnwUE6Rc9uPAwBhdGVDrqEKsFgQXxP5GqtocERVmkMYaK
RhfTG+CihEAcD/zo4t5HyP14+ZCMsxbfguFips1PNcaowzwVwjtOtQmv46YXNWHBC2Ox9oAOwZ5C
oh6wo+PMkwhqgDhBqJwcymgp2CyVTsY3txGihmhaQITcxqCwMa7jhG1vR8QHgbZzcsZ4itzd7UuP
rprCEUrhndVYGVPYAiSb8O2tUQ203VLyBS6fMSFiADMtgiMbCYsCY9BUc4I8YqxVfUr+Na1GcBjs
sUKWkWguRB5lj4ZaZMNLcGpNmCW9eRO+YmQEieNEkjwOBrz/KKMg39fsOY7QMfFJp3LgyAI//0ZK
Eg5nQwsA2hY33Tu4W++UoA9nlLA5+fG9A32En/pmUr94P/ubip3VhSEaDrmDPo9NApkIZEEgznV1
St3Vtwc9n3/mYW19Ird8OyyQPvAdiZAo7NRZMkWsZgaZrzKWnxIlwmbLJ7KJLtD00DgEOL2IrKRb
YFByoeMzaNzZnx08h7yAQEsOXhUdabaOMUvAfg0sJK0vAxQ3dN3Y1/KU5D5/h2s8+hRMMrYohC6n
JqwHnCkxwye6jUn2xI0t2LkhbAVffHnBopIViYD2jCALhC+/RlJ8F1Sh6QsIgsfoFBQJHi9ol4+Q
oboRizAeBgFToiCiBsviERhN9inQMs9SEWdY36OqjoB8k2pUjTqUQESQtbv+/5B2pj3KI02X/kVI
XrANX9O7wWYz6xcERYHZ9/XXv1cizXSVb6asmXmkftStXpzYmZERJ845obL3lpSvJ4RG8mdKsIC9
w5VRJWCbbVqAcPpfdPAZZJbs++UEA8kAImAN9QR/v4jD8u+cYhJgJuFAK7ewt65o5VyZc1pur9vD
83nsKn5JMG/+iE8E7k0dk6+1vkJUKR0cHXNko1GpuNYAABZwL3hR0SX410eXGk5v+Lou4Viv2qQz
tSwoNy3/2jQ7ywi/DCiw3OdYJt5GZvo0bTSkmA6f/XtCm5xbITRg3D9qlXBZZ8x9G1YgrPqvE8C7
Ddaig6Zh8RywhfsALnWlhlkd7Feu6kqf79HMMPJXAqVeCle1K36aKpT3HSklu5vhR/RGqjjnEGt3
39fGunGersJnsh8pUTm5J9XOiuk4zc1D3Dtw5nd9zP7S0so1p5UAVp5Ss8JbSVzPtjbSZ1lEOSuO
fZOLet9n0mdBOvyh3FQtGP46hHoGSOTnZGfrraEZy8exy2RR+AH0qB0sAnB0CiqNY+ck34ZhESj+
fqz2Aeb877EGdim/s/Dd+XnLNnse+6DCNnvZF3LtDibAm5rKNLej9zqSr0ragQGHCn/uK0MM/15C
5QO2whLwa4E+pOj6e4bxj0Jgq1207PW4kBKmyEOCrMOWgYiJrY6CryxOe61DB/OHDLBg9Fw5+lQt
+1B8I5RSAsGja+Eh4ZUHKJDkoB9YgV9Vf4Ndd3A+0VvO3Be5M4EEXAGYhRti8cU2A8Y3oTtGQAuw
gN0TmlhsQh0VLAO9zH2qA6qStcNRh9+DZMzNatuO5sBIb9z8EjQLAMHYEKqzbmuROeIAaOQxRfxo
4wO979e7yZWni9Nte76o52MXp8eaOoVTLhSWbZNCcMkFjKHm2trASmc6COQFKf/BFA3LG+CyyS1p
rjxIKPY46MJMld2L6c20b9/P6cykC4bRRGDN9pRevWNwLyoZJCSWqxiYwg170jKqaBTzGMX9kK32
2fh17GK2gxMtRjOXS2Sc3eU63KRjHNzrpdZ9QAvAGNG1WCx87SowlDkv/BvxuPkAtiYZLqAcvlGb
f1ZlgemgpZHcztx+P23V8mN7vx+7d/c6aZRdoLhkOXr1l6g28KlMxg12/CNGYN5nhgoduxiqrgXg
/Pem1z7VoFAf6TophgWMkyduWs8tI+mX1qGbkSte2ejeqs59A+W4Em2DZ3wL9ORFEjRVa+j1YQke
kwd2OziP9aw6bqb9HVdJSU5JmK97R3iHZrIL+RcudSTqCr41bW1i+li3SWs67CjFssUlTjL0qMHs
B4xccFg4Qk4FElNc/loCXsKHZu/gIxLewA0jiWypSPd27TMJybbklFrQcC4Ub+vWg9pt1wAhb/Hv
W+1dUqltRvjFt1/SYFDpH2zVJ2XpgB3emSi5BBh9wv+4+eMGwDqAOLOwfWw/xgBklxH7gGQra2jD
TY+Er3chJbzISXNm4+SfU0W1q2U5wxmWCLc33dZXv4R4ex+qvRsGbrBHtSdjNuYM6HIuMdkLDVes
XSmN6Hff4DxAGe5V7APDw7ZM5vuiSYtRl4stzcHGQW66rWF7c+7o7roBHapO/+rlLQAe14M9hFpV
ExUwyj3DqSvBdiy1Xnf3yADpNS5Ljb83hv4hICNLMyxm6NB8Uqu5XuvW1I7by/2y71Y7y2Rwc87d
Con8KmYB38xBb60G8GCxytv0jdGmtpke+ov6vnmJUXOvQ+xI4nG7CEX6RIf+taZch9QaH4/qTTnv
u6/6pY6lZHiPGVTX0YKKOwaAPMEWlwY9zA8gXe7uY+2OUw7jAVuroNpEtQLA5QN4UbRuw/kKO6ra
s2ad8Go4xSWGnf/9Bt9qnPwRhyDO8BWad1LV8vtK068YKixO2b57CPdzPOixd12U5SjqtBqdpF0d
VC1j+PdD31T6//NDYY//fmhlfLiUdJ2H0tr6ruLhJo6TMV4b0vDzOtl+V9LD/PJw1kOr4m74VMxq
RCY6/XsVn1Aa5HgKA37e44Xe9fmPq9RY3W7qenxkZEf3gTEHbMJr/JTu1fQavGeC3YMNxuHgWBlu
67SxYRIFZeYoIHhYhLfeARTliYHHKjALmsYfgIFfC8vdY9b98Txtqrtdt0QrQQuzVgnazd8//tN3
1xViKVTyslYlnf39CSz1+lCy03rXxZhpO18g/DNTjJWOFnMW7NKo8mVg8zgOsF4rePAHbOzXg3PN
ocX+tFJuunywfz2hmHlMFaxoQYt23RVuisbs7+d9kOugIXqPpFEsU/3nZt2fz9ZtpWbbrtJ6gpgu
EtBTfArpIPdwfxfXNvmtpZIlYBcHKdLd1ne45CydpY1SvcOsCOBG6ON678T/X4eL9Py1EwmRcmVL
tXNpZmKbSYFHJKY4NphXzQQXPLrF37/j3UL/fWYMdAswhhigpGMfnjuo6n2s3p9LnKuPvcp8HaGa
KNunr2WQoR/Ctv1B9w/TpTu8veqMGrl+TaDwlv0D3chS8NyED0bgQR8HcgSJ6IydZ1OhhPHXKdOi
Uewr3T3j4oEYtuGNPu/F1mONve/hp3Qgt0MxrmJPZfnlC2R7E0bB6pt2bPPAB6vW157apNsLHf0J
ZGG64xFxqwzP1MPd9JoqU+mt+/f7+EBE+fU+3jHmx+lVx/peuWa8j019PcH0MbyFZhcuI/QwSIUH
Z3OIFl0sSzCtZAQmBh8X8r0YLy9S2AcZnl5kQWP8S42hxUQk5X9lk05TLvDv15vjoXQ/LSkOKftO
X/i1Z10Lej/ehxTBaPudM/OjmadRf7aZuwsx5UlbDD8DuMf4bNpLYMxNo5QskCB5Cxqb9hbTbGBX
/H216cLL4jJuOjG1tVgxvFOeGffYWI30BQXx36/X0v9JSPkxlqIxZBIQGw347/hwMpeHS3bfLrs4
1HWqIh03X2Lwdp9ZwQyH1Hy39zXGBGBGMNEi1TvALQmhHyGnYRBC7eJtQtLW+0SvH2lJc4gkF9fC
sEEm20/vhvpaan0fLmxM2F11aCtYP2eykAVjmOx6Ze/iKjPAbiYEMFNyz9DnbqnVRbVaEG3fUwZz
J0tVoOjgj4pTIOOpfv/U6jgrWafXCssYWCY4YzEHAWO5bjbZp4eeOVsys0YBsFTQoiw2YekcvkKg
UJjWANRN3NGO+DCM69eUES6A8+Ngm5qegn/p0KA97zNJqYSTJBXWk1I8xlHrsZY2cXimPelz74Nn
jfRqg5uGXfrOEvX7fhF85mPzEI8nK0L/0X01LMCjnW80L0/wwr+/9Id2JG1RDbE8qnT4SfnSo1Q6
qYuKWs6662Q1LHWqQ0YSfNHQyWb45x3SUm3hjNuX+tOFBr+aKTAtp0cdTzEruhBFbuENgz1LYIr8
9HRsCvxLbESbCXzaXSsbgVCoBrZRQofGGT2pr0a4T1k94D8Jrt8gdsIJfxQEy/ea858UKbemQq1B
ppmn12SVx7NcHZtZ9+boXvi2AsoalQnW/hxF/EBtkg3a8rTqYBE2VfEF4whuMJAGA0KOM3hHAHVQ
kyJ9dizYbkzg+/doSS8atK2UfKBIuexnpWWnw31nZF0VfGiwSJ6cEFhzFR/Tt1v92EepwL3kqjAV
jYMcaM7mYxPC9mhDcb55akcdHpM1qOLLvqR4dRro4gUyaiXaYVUI2sNu0sXzGznJA0FUDe+rjXfB
eZyRUodkiznW0b9BiaUHV98FVb8cWiPYcXaZEXSuCgJadRfhy10DJalzdLShPgerbqvYYNqYlnlb
JAnlEAg1UVJaKnjoz6iaUAOYDi7/p/YScYN9mx0ZWwS+rEdm403nDHb9irinWeAfYXziUHafMc0G
+xKmiGG3leCh6D89PEIpXmC2JYjV8OCuAdR+sZuWtPNe83W6cpdAvEYXsAEplEoX6B5IXj17bO9d
052t32nzXWel1qanHQEd5d+s0FcePtt/n5wPzlyGqit6uUrVblTLeTTwklUf1nFZybpYPT/xtzSh
RNrniVEV+3m1s51cmVHfwDKXNtfWxeOPMWOVu/uYofb5ArHhZmWEd2TCy7G81+zGqCebkpVdsA1e
Uy7jJfPsLwd7pwW7+TJl5hSk/ZTBQsBvd4eUBK4tVogl/Mmsno4tIveLLnZjhqgBGCPRxlvcPipO
GW+W7/OlhjqewFK2MGbXaM59lzwynw4CMcxUGN9sb+LqTGlXRsbsPj32r0VXivkvaMfrQiQK45mZ
r3hO/46z+mG8eDyv16xbZlaNe6mXo7OrPOQktmXvyDU9glhMZ49hdkiKOKR0T5BUw97Okkf7vqwd
+pdVur+5B7j/KIWXEIahA7kmbJ9Wqa3upUvfnU1h1s9Ds6GvA6PFvMr0Fe8h/vQq0+eUjm8W4SO6
1lzkBjWSfcPqrdWueg033+OkSLJp/YvqEFCrsGLoncsR6vKN/MhRtouNcciWt0X3Al+LXn0TQwj6
KGcBbp6cXeiZyR0g+eLMD1EplDHnRv/LmJ57vRKEn7G/DhCY01ga4/y5iPzhPUQE7kIy4rSNuFYX
NuaSqIoe7976AxbIfgi0TF/nNALXC9ZX8aB9Esu0EOiA/s2KhrlsrtEn9/4+Dh/oEwZjonGLkUWF
qeSnteqvtbHTLlYpXdXhAlD08mXG0Wnmedg6IL8jhO1QxUjLNfpJX9jud5YOLRvpJNwAbthFTwGr
fVbUj9f/rae43Spk/4quEG6V3GdQzpfTVUX3mx6kpv1ychjreOG2+tLmOEJXvfcADxZ4xQBlpQg9
Zhp6dGlXW9v66ekwoG6VrIf79LSwj83ykoT25jNkBstkM1EKYsqHopS1EktwD4XZbOUhN/1QLWfX
672UrkWv3BpA8xJeo7HyoKH45BQNoCYbwWtz19vWfTexg9kOlFcUuRxo1odsloVYVZWVYHeQFync
NttVVrmdS6nS6lko57wRBu7i2sV+1OUeNb19IgV14xbqOsjLrSBrzWdXjOZuDqo66umSCDBRZsyl
v+nOYW8SzOKYXq4Y3Aa1WsDA4BnTI8R83WkFtbVw8O9jUEL08k71c2/LoViL0xX6vhkfdvRktxwa
suHw5VjoNRJs4C1x3CL24Up0yjgP3Z14fxYN5GxLhIjMvBpit6o7eAtvEX0594T+r5zvZ1RE+pi2
2xlMaAkAr+O21sSu2etXN47Vetj9LyWEyt5m0tsUd09CULUrCRbQsXFzKDcfQYg6Y9N4BNU2GZ4L
lb/xkHg6B/I7/B6nuL1su9+r6aWmNb/PnhHfSO18mw6gXRrOkZ8pdOkmeHM0F7PJJDG6k7KHu+hg
yLgxJxoe60kUzeE79O8i2jpdJegmtEOxujjCh6QaxXbjwCibYT2Tvcb6pYfl/Gv0FJeHfRnhlKyI
A39VVu370dVUDv09mJ1rli62/ZaTRd2dG5lVP1lBb7yg2eNPaazhr+LPN0SKlT8rQrc/HcCqpIUz
/6qMcjhXuy62+/HzbK1Kae/mxK+62WukVeh+TuoDtdZh7j9Fcm52tFpnfhdzLJQLctwPjRvAwf8W
kD9VFWthKJftupSiqFa9kQcC57axJCdrcYf2M9ScLrTK2f99QATHMfjZZZweSa1/h//N45VZyxdH
qAGrDx9S/N2ZGvmVNfHcDS51E7bAI/gq0wiXt5wkJbkTEybOuK9A3HzW9x5yblqqRZH6/XNz6fGv
heUC4nV8yUrHBwuTAiiMY6BgVCbXF6JHSB6nIWIO0jwa9zDNvapKP9rq7aCEg5P3xzXuzxWjV1uS
F7CDmfUUPcRINJcZDNP9+w2W5cb4Z6Fw5HU48mU5u+L3G9QeVWVRXvPdevHgIUkevaMYOXGtNj/g
2WXW5kGrNfAye2pNU/quV2SqftO34T1E3UTxhlijk2V2Ok/RKkjjPyjOqSx+LC0HPV/xrLeYnCAD
NUV5KMO0aYcvEZK+xeHVN/p6v5012u2LEPWkuxLRZnRsBAsG9uw4nZ1FIyg4Zp9C9q8l5QCIYwW/
nL1ckhPDvXViB/2W7cQxgxYaeo2JJAgByD1qjdihNdmrxfE+iakc5OJHi5NoMHaOILaWY1m/WTU4
10p0tH4ncuuGIYanHtVBcppEzzSSbK+KjC2I51tBr+C7yw2Y/+6yGgeftDRS61xJ/izvs+2Oujzt
odoeHUUjhasG130b0fFmxDp34MInz3PcLfJgN4k0Aea28Ga1kbxhnvYi6TmtZ22OQn1YBMV9EG8Y
+s/VyXD3I63Lztbmpo8X8j1XxUheK5VoZH43wuP3i20AIyJueAtmdCF2T9NvXGd99+G6E91FmbZx
o6BlugGMBmvS1bzupBO0jm4LXW90FwUh6AP3+fdSZS36Y6k6ycZ+r5bGac8QywlvUu6FkG25tfUn
AJNvJzvuJZBsJv0x66K7duZVp1XUZniPWvj3gyKqwMnJxEow90GV6nVzuVZYhy5RpMHdxRwgPfpp
edI4eOnWT5duytXcfgioU/yNcBH7flm49WM4ZBPeG5HtkznyB+I40TfiftKNgtl+Skds57csp7ac
t1b+vBVEaMI7QXCl0TWe/L0tP3Dk5Nu0gF8BxjQzX/CdKveLfq8YY848+9J7hY2NF37DfLZd4SaG
zXGA2tIq+IifckJdJQOjlqji5voGsH58xMPtsBsr+piPWB4NBlDqRLxzeGswPtduKmhsifVS1F82
Ei8uezhQ8/m+EbT+/vXvQ/fPN/xvGVYuGG+ep5dZ2prj9GrfcaIo+/Ho0Um5xc8CTZJ5EpwGNljQ
EOEZtqeUq3t+XZ0PXdIaBoyTWwSzcjsIVu5rFAQFb+mD0S8f58fycgFZOz4rr9WtwluK0YyoDjJz
VaTrKG1jVNqX+ybZtZOt01l6JedekxD9ugB3KssI+9crykXg+0rPVOvOBsnqWzFQbGwmbEzvxK1h
BSm5jvBIRdMpu4a8su+CForhJUkAQNzo4V9n3Qv2Xzt7di0KBB8I5PLtSFVOlUEo5X9cy8aVy21V
1sdpKRjEEBLx/hah6A8BYJ1up+gqMuTL/vdF/Pe4XMZn7KsbAAAeN4gfTjyCizGKyf1qJrrReJ2M
MPNpMB2w3OTGfNRIPDqItHErSBTHIBmckAd1iehLLioxuwfoF//ezO/c648F5kE45bFcq7ex9g5I
ksIJjyFssI2RYiwpbLKLOzpjgy81VTh2lNprPyQdokdEBTloeCH8YVaMC5T2xSAMZvVokPeYhyHu
sDIyF0Z1ZAcQSXHWvXAtXbGsLHrJnw+kXq4AImKS96/pzSrTxub5MU7NUfzw4tGyNr338ATxMi8k
GUn39j5+iW8ykDr8wD0hqgtNcHZwAieCBZks7IDZ81HkFORGn7/+j4Xlbp3jPdsdVjoL68VlxLjT
ddAw93a6EKJyENyRjChupWXEi4tgitAwRDjISXX5B77r9QkGVF+4bVTAFCGMWmA2XO4+ytWmdKAo
2AcyaP3eB3IcGqgFvkH421ZyUcNUbuZrv5EX5D1S/ApIzctbtxGsuqtmJdpLq5nJiYTdCg6NJ29T
WlWzfDsUoStsER2oEBOpIJWsUc1ZHkTycCmpNpNqy4QNBkx+ElxI81rR5/+Ap/1eei7YvMZHfbuq
ci2cPArrtCQTpUPKCDbnnBzbWg9nJnfbgizzTp3gJ8e00uNxaDZNp14REYxcJ4rsceZ0YYsIekhP
ocbDZThU3RPZvEEq6NjB3Jld7R5+0r2iROpDD+/3L8gVSEtlZW2tNS+fSbZcKCjJnzb+Dsskjj3p
YNeGC6xU0eA97LoL+Isc6O/Pr8m846/PLxPRH1frS9eu2VjmJTUojPboFjIRbNwru42F8P26nJPS
WuN2zGx3FJ+biQHLpFby9IL6lGuqYB25dvz6mB1e6pN1bKkmpP+QMmEWH422KuxZ0tnJimkApn8D
KXfw9hz7m2ZVeEadlyX0fgYIuMdqidEvDPbVPaWHjRB2AIsEWdaNP0Uv7nqeJyM+snCnOloCHDCX
EDcJG0oMSmnkrna/6YvQ0yXp95REutvJxLw1r7RbgdukSYAEjchsQipikN3JNndy54srhkhi75Qi
KPqiy1Etyju0fy/V37sklzvqt8vprshd4mxC42vkMZmF+pTry0i+3/ZDGErSRpQXehHzzPy4Pwya
YirwLSBZLudRFndtfDlXCQ9sEAlBgZ7b1uBSP9KPUdxBg78So5iqFOwKK6lDKo1SXk6jcbannEdZ
umBaBdOwf4FXjxzXYSqu6D89wz/WsRxqPnrncNIFscd8hKJfPEWt5fy9y9+d5392+Y9fkQty+5O1
H19ORAq9A8ttj6HqI3hiJCA2wb4Bv7HgcUUvLReYlkf9sr/feGlSL4F5GO8B+DtisqujRo/JsDLY
wun++6H6vw1reGA4UFp8LENT3zyQHyf5yeCM/cpcs0v2oqeimJBfZhCn5ICMDBOpEPDxbZhEzoRR
dSJaCzxAooKb74OD2u9V5G6+yv55rR5OrKI3kAlWDAG4h8sBG8RL43hAm+1Vx4t82sAfi79bi73U
8+KBM5LXdtheuL5wXbvrDvv9BGsTZoO5oIIvd8JR7KIzhzZrJ/Y86ToFCZH6L0b3e+W5jG1dWWzU
45GVw1FrtE27zSgcWoETU0SkMUUW7dqHrjvPYwaGhoMuPtHVXOzfbMvXyzHLxim+JbbawWGGfsgD
EUaG9LJhdQbT9g6AzkC5vamVbNd0vhiHsOqDyjLnoNmXZiMGfcaw4Q0aofj2v76a7UtQBdcj7w9D
3KdIyybJUHCHL6jRwy8/nIbfu2AjfLc+Fsgj6LcK/wunsr7/nS6J+O6wGWpu6EPlF2GKZj3s4wkn
Ep8dNC3hatZs1o8eu6j+HaajsT8CyLS/yFtf5PIX0aS4viPfHfHtS6yTUYPEqbP9LfmX/eRi93dO
23JHhmDJVXeD2zf4LbIcex3SyAsZnImRyyamb4jAISihiMBdFAMi2a3qaAK1+XDhWQ7/Pk/wPO7l
lQ+DAOGkSKQ7Ls4QktvaGsThyhsN9LCVRfOdXWNwruiZrnSqU/CJwxPH5S8Xc13UKtCGnq09Izuw
z3JatljWMXdiVJ1dr3f+PqNq9d+mAh+9quhmWaVjqpi5yHB+lBewv8ZVYAAZTgej0VKMeih8Wv8r
to4YVXQkxlItkDhyeEMfM7GxMEUdieNNeFN5L8p/mi8iIUFuaqlG8usQZUTSby6AiBoP50HHbboQ
owGdB2x8CcrcpdjtSKe/FZKxcRPwldy4f5D/4brbYd4Lb/8povqXtKGQ/03L/cbAnB1S5/gtcTl6
wvBCmjIHjPj2D8JPNxzjtj/EGGIniN+dnT2Pkp3of3/zr9W7wAFOJ4r8kLnnrJLnNYcR/9DG7iAu
tFvzLig4+qedv/QANPG1kI1yRpUOkW0JIJvebFF40D9EZ/BUGjuGycGDEfc75THV8XZxOZhVjJlM
H7qU7tzPvJKSrY1FhMbOHFS8ee/vL/8up3I30K+H5vKs1R5CRIktkVZQO5ZbWLrgLjm6tvCEaJp0
7v1K/TavoMPEUwzTPSv9+/lvdtxfz8/lV9XVblU5lDRmo9fJNMmQ/WUEOwLrDAZWrCEm7XrnJjQr
rIcLLqYPlbe0Rfjvfcvv8eNiOu+ve8tY8NMz/F3OyQnR2PeDMajJl7scMrPw3NQpPhPoVNWC2+gD
cPT70TLm/3j0vrQyd4+jXgXnX11tLRoY3pXxO1iE2KcenkkhHSsbnufXooYVFSOeTDmYoMJgH2Zj
Op3AovppF3UfPmUjv15I7o68bK5V9QZTIK0ptO+rbXwaASA74I7HgkvtU4Hx61G5S+003i1vT7Vc
TaVU7fiQU0jJnh/hUoQLRCCLrprsehVxHtAHY3rhKkBg1kDngSa8YClv268/duDbVPfHtzjvxueT
umUb3G0Na07ZWOz3YcihWC/Y6x+CrKnjBk4qJMEeLXfWtNMxuy5KajXFGzSkrL7VmmRe0vvlhFcJ
WsWCn/Yp9aKtRzjHpb+qVPJcwcPt9TjsjSNo/eDaG61rUxnuUEvaaYgjKnf1o2LXYYaBvC2cANo0
XWulXRBiVPVDYPu1jNzH3o+t8vE+PpQkxmwCThoeSfmiHd9ovllfJTrDD6eBK8XR5ta41EcSRP1+
MItWFxAszpBf4+92O52m4avGDsls1t62bDEcJphLw1W4B3Z/HTZv9oEcov+yQVUYqxm7PrgKmlIw
9SYpRIXEqXsbBeTytBRLprsPynFvP606nScZvi05/ZgMdqi3A4YL//3xDXl4ctvs50vIFyy3o3Gp
vKxTKVWvWEotcfoGlx3d26NxNFVTLHciDn15WCn5jCW4Bbsz91zWwbH2iwb48+Tc5ialirhYXh1w
8hkGnRJzBVsv/tjF89LsTNSEm0PvEkg3eJVEuZ19z14FmYJR8C3fCNOP06K9yqezqfIzyvHqiEwW
tzkSemMvTX2cIzIoAlbWANlw2+Mdk6cxZQIBx7z9q16H7bPBgbUsSAlcG00slsnxrFXyWgF/FYEl
0We5DWetVZct+/f71z+k0b/efy7DOZwf56ex4yws5ocBGY4EO0EycJT9LrXT9OqnYZuxVGQHiocj
U2JfG9YEM8p5xZ4VJdnlf1HYqophS9WsqIaGjCtX9ymb3XKxuZUs2f0BiTuKePMVn8hw0fDTdCGh
UsJSl7GgdqIJu9oMIleYHcpSMCvQ11JzfkPSKYrWpf/7dX+vK/eSFrvj2XwxjodOwmBAN+MsDp5E
MvbQpGnzsUuZhiOYRFlPWFhEI2/r2VADWll8Ds79WtFHkxHx96FhPWZFgZ5AQQJ7+/c9ubycy7uL
8rLS3cbuUas1SDxftBmNAwpyhoHem00k6TYjz1xJyOg8majWuYpW+SVmY7f19xb60Mj4vZrcra2e
bqeNtb3hmckJxvlugzlko9KjQMm871Pt1Sb4uG7yGnVuMaI22l5FAV2+/7/eR+6Gfh1OO/OgsYLa
qGw30m1rRbnRpu3lNx/tPppj+PPmdF7r0YyKa9tab+c/i/o5H+ajwT0C1eYPrjO+zO+PYixKkOo2
upH2Tg6u8stEmY9Gr61N/r8OqaHBVXA0aTYpsUKQVnhZzuOJoccqmSTWpIMNDFYMwFEF1+uHE16l
sMHXBUNH7tc8mcXIytq2ZGZy816AiVHT4Qqw8qQ3N6blvS2k16zz/XUR7mSCbUs0pK1bqkvw+sDs
DZh5hE7KO7S1Bfvm33v/18LKOaxKq2LOaUA5AUNsvERDVokcrjMp3uvNdDmC+NHT10Tn3pcWyrO/
n//+ILldo6kaOUeV/Yt2IHf/Pndr4/nSykZ6dAfxvh3H1JY1NG1jm8GCA2o96UbwInC3UWqehb+1
Q4+ajCiptWqjtEHh3rTcL0Yd1stC2mALvNtknvRKUCcOdvQvggCcunwWLXxRI64np+5+3Qj+btTJ
rs7McCA1wOIfxEHn2JlLD9jiHt+HYPHzZ+Y5KZVKtr8dt4ZBUr3sWaLUGKmO1971fUn+GIyBrrHa
aVdmS2pScgRQ0ch9enW6LXYnG2Uu9V+rsMH+IQeDHvPfy3+nnz8uzMcVUs/pyapqV3cLKSFhkMao
Qf3cbt9L4lA7BMwxxlGXbFe1wWrpTpWcWXXltmpFPZWijfAuAH6sZWUud9k+Yy2vzmBwBFKm2HmI
dOoNnvOYrMzCZ17iqKNXfaTYeGv0zkhs6zQHD87lS5qLMzhMP7KBcSQQZGyifVvgTRCcN/bxqwKM
0sckl1FWvgoZxG7jj0Jfpg1xpb+ZN92JS6K1cFoL5lUBmQQkZ2As9XMdIOEZ3tOVwFSkMFz9i+Dz
AZBRWioD/qA45MLVQ1+uNtvrXf5o2R0vSa9wL4bc0G63F/53GT4NrfBKh86LG9FuoctbdI19CNu/
lpC7OCorY/dcnB9Gunfj2tP1StN0Q+7xPfZIidb0VysC0kQrUNozMCPpiQJNwigIAx9qrt8vInd5
gMzeK+qWFzFA1xkjypWJNq29UvK9xGqmP3zNh3bXlgTQvwPQh7kkPBmpH4/AqA720O8bY3lBDVy6
7Y3U6cVxNjth0uAMtvManVFBE/TLGtXPDMJLXKAaOyhC2T9lNb8en8u2sv3lcVhsDwb3dm0QKwzN
trX5UeCOhykWB5Gdysa2m3X3APmTkX29CYJL4pgisDkhvSmEemTE/Sci/3ghuTxru7++Svfnlit0
MAKNDpsL6hPRsTuz4qTuQ5vm99vP4UoH67q+PzXevsHPB8BrgK14Ic6WAmw0QcIVFPWZP6A6vx8p
Q/WPQFMql8rbl/x9B2cgW4bgg81vn6SRJlQRt8OQ6//rZeYgpLHyei1MbSc/L2zEc+/hDK6RMxqN
KLHx8oSU3/9+JU2YJrTWI9uu9SRp+RkB6wDmdTor7i8uYEyZwQpdtIEChvPfJ+AtWf5rjbkgpCzv
q3tV2fDB3/QTD7m/Pd1GnL62/BBJElV7kS0J1wUP/rfs/P0lcqHHLO/N8eHFx6/V3gg+foC4PasS
nQ3bRkLeaPOzr/IW7NjzWlHKLH/XX787F3Pux6pyvirvb3NxBhXf4uyVOHSSahCSbjTFEFfyUNJB
g06tVRB434jKX4/PZz7HsaYpOo/n3DM6BU5U21fCJm0C26bSd+aW02LiZsE7/5Dv/Yw3Zi7c7ZZr
62zJA0f7CHs1uIZeu01XBC6anRy9gEI3AP0ueOqnL63ByETHo5GaV3Jn7qBd1c3qwRa7Rj0m6kLq
8QhuICWlXl8aygwrAmqeTfJlt4p2mfxv59+zTimLoNuSOo7cs7MN/aTlYinPO62zPUPmSBJhlViu
yzQW2G9or8X/91NzB19bWQS29cqA9RfHcWPqPYAeQi6UJgAD39eWgMKdOrloW32KOD9/bv40n/gM
hjYuvx/c2OGmdrY92vA+F7kN3aTDk+dFWcTHzfzzqbmjfHxd1MpzzFOrQW1EM3AKV2dvi/bSFmJY
n+gTu0Proui3yt/y16fNneDLeHOyDuWMu1vup2m6lABFO2x+1W2XDFomcvzY1qxgS328tH/+2tzR
tZTK+aFpJfmOHao5iv+YNn7Fl5s6JKg3iR5nr+4Ph0e0V5IPTeuGvX0VTsHBKngD/2Qvi91CV5+8
AV04VP2jEdBcFIZkuRRtrruicIt4Nkqbonf/KZD8eAd5mEgztkZlN17Idy+7biV61YRt6LbCpYXK
bUrJQrpkFPxiveA451W6z+Vut1uc+cW12sCLFSZa8cKpndqm49OSI4x0cGLuRFCmnc6sVbjTP/9u
aPpIN6VKI5cendTdJrs9jXIqr4wR1kbAvm77y/eHV0xsBEp0CAL3oLhCKsv/8r+7/b8n53Kl7Ukf
V57Mi+CMUaVLcBOgZarX1GAhptnXtP2ooS8itDWfMG8a5luks7Bf+FN2sErsS5LopguMiWtyUdb4
jqJ/LS4XZcfVw+ZBo6IsoywbQmr54ruNZ61mM+f6iH76pdq3/htARBMlG/KG24c2RghOth7mBc6F
gTV+AH6IwBWfdr/gqMhM+q8V5iLyUisvDsaLD1cb7BAvEJLxOGtSWdhJwhFpOUWI5Yf+Jbig+t8H
k4f3R6apVbLHprytyDDB54pjMht2admp2yg7EKEUZXJvMexfPzEXhfGZ26Eckj+xF49bOHmMk9Ep
vTEp8CgYERc3cBWqT5mUMZo24NFvMYIuO0vs+Or1k+uCh8z2tVkwD1y3r7eGplimSMZ8Co79MIrq
bh/lN/AJ+kHAzKDTrfa2QzQdczRgK/9yhxNQ8Mk+32X/vcBcfNfG18VyBb1dRrenHY8ycEVyMx83
CN9lId1OyXEK0sLyp5r851fLB/eFjln9Wb7EC1/t5ZEPY/kSpqtOKO8zaCDqSQYa2wnwr6A1JfFv
UR/C3C34+Z+D+//++Xm68UFbrzZQw8tgc2wfVdbDeEUADUBrqSMNgWoHMrTBNnlc3Af4hChjUl1V
NOxvUC+8m0Y/du+qyrROdf0qUwfCOCrDnqMBSofOJ4WhWrFdu9OpOqTlBbfrGzj/Zxf/eHDuA7xe
l+VDeSnvY4PcqBKRHWs7Z7o6w9xQgCaFwcTDlJvWr0PySE5i4m4mQ5BTxXlhlCJuGFLacGzhxvl4
7sz+n77LfwvM59D7TFc24/8h7UyXG1W2bf1EihA9/KVHfWdZ9h/CnegkECCExNOfD+974rhUvqW4
58bau1YtNwKSzJkzxxxzDGwvyaFhaQE2ASznbn9oOEMHmgl90w7847U9fmSb/Bu+/fOlfHcZ/Xgp
CE/VhyhnchbObgeJcA5al7oYUchm8MXfVqpkLmT7A5oxRDWKWIDGwT7qgQLq8tQdHqb2v67RH4Nx
tx+WSaSdhU5gufSU/Tmb8WpgeYaz+L6FnoLto074KDL0kewfc+S+S1Jv8lhObryCfrNxXcTQwcxg
x3krhSt3Dl0tobNHicz/XwFGP9aFerfTta1SJxH8AHa6qT2VnQMoPlp9lrFa0QdOv3V/kmLLPU8T
uNHteLnUnati+Q+Cw6Nxv9vOarFGchYJFvIQTnKttxGee9zkGyl8GiV2NreXD4f919j442Xf7WjX
tqRfN5XlzZRBZ8ixUl55nglJDWwQytgjhfFfGibZQn9c8G5H62pdrI369j3fSfK7YHNagw+ZpoWV
guV45grOWmCS8IPSWiD9/v4Tt8EHY92/0n/Ntrt9qMWoJNMaIhIQ4XlOncQMFoZlej0qS9coZ2bA
kYcr69dM88ez38XBOlWPgpJ9TzTyvf7MTA2WPaBvTTInxeRl9jYiV3p4qnqwtu5btrRYGURh2K8t
jnJTdL5oG0NJwFyZE2oTDnWAGGHTNTnug633G+7+xzhrfQr3I7qdDVlK2laU4QADRfU7fgkeQ5UX
Yv2Hw5ZXmU62YaP9/3zB2l0Q085SHSoC04wgNp9vVpfnL0QsJz0GORoxpQaTvhD371n1aG5/q2n9
eNpI6uRkcJC+97ldNutccuXXBr8MASY4Ve0rk5uC4GRym2CFMMmQbqA15GQ2R4uTVXRGVPdhxtXP
5H+9gbvgpqlRrtGCLm+GHj3AHOr65tmYHgDN8SB6MR49Skkn8lKfPQLkpF8z9P+Z8NpdSIvr802r
T/2+Op03szmNitT+/nO4M6yI0x0VbFpMCDXxMpnTjwdw8/kwxj0IrNpdjMsSeTjQL8yFeLLbMRk2
K7Nb9QFnRq7LFR+RvL75q/8a87sYV4nqULydmfWGT1XT6w92884+UYZzoQevgsC9LAL3+RkouFqN
XpJNz7RgCnx+9l3kCqIXvTTGkpLV7HkiziG0cKsPu/N+hYl/hGLtLggObufiZJwIggDUIPWv+eKS
I4PfH6ImpMPtBr7rKHP7pHC5fLhYHoTg717hH4slL7Xu0GsmsOFTpiEZPa3plycaFk8EB2Cmvn9q
9laZT/5S23z64jPUK3b/f6/ZRxHqXo5IvpTxeVj0sZGtgJY+XtIR+43Ae0ZXhVYB2GoH6nQPz9e/
lql+jL5+FxoL/ZBkR6SV+7MkVQv4TOYrxtyb1yByAlOZOs9FDzWBepyg+0NheHguerAu9LsYOUA6
Ub7WvP+xvQu90hzCjEQbxYL2UtEoi4oC0sWbebwGgPgCTq7IxKUctX7mRPy6rryhTp9Kj8tcZk/+
QzzqQeT6brL4Y4KIB2YIq2gKIvfKi+HVXOAN4Cfpm5MekuLA4u+/iWlQKh7Mi/7h/7GG7wHuS46m
07Xh6ttp34bV00z6TBA8aHbF7mK9f7hX/vo6JJgRSGwLdEPcRQ2xvgntUbvKmxuRmmMI7bkBgRru
Yf+wnNlHSwC4R/P/11H+cdW7IHC8HYtBdyA42vaJJgq3p15J4wA+9OpIpyDldadHXofjxB7gi2xi
IvJgpH/NTn7cwV1WFCtXMT4qPDfdCDsOX1NOQBz18HVefXxQqBSsGWUzDDKW+wcP//v+9D+Xvmfj
pl2E203Gw28x0hrtECQYWsBIVPJwu7S+Fid/AUCC56U5090nvMCX6WNM5FdQ4MdN3AWCg3AMyRr6
m2itKTZatIgbKdw3XrxnmRYshttzNUUJ6OHJ53dE4Mel7yJA2Slh0576S9s7g5HHfhhdQKplqU09
xYPUymF89iZiQcjpN7K3DzKm/8sNYI6F/rIOInF3A4k2uBlt2fQhSOu1l2nRwegUnylzZViLxQtV
etRlmsU33D5+tAf9SlKQcI/478v3S/JHiAmTkxYOjUsPRxU36Bp9NakXcHlntQd4xnrHSdMzjq7w
RR9N+1/3vx/XvkvM2qoThDxpv/e/ZAYcM6deCHnFm0yiBbG2bw5Z/i+ToR+XvUvJklSsD4XCiG93
u1MAAGe4XJjQRhVrJtoz3V/7j45bv3QgcOj7cdH7DMyIb/Kg5Fkrd0x3/W5OQqyMD3Y5jdcxKJz3
AR3iJYUc/tRk1p6lDmf6wWL/vaL14ybu4utJqZr8KPGy/5Nw0L0fr1dQBT7AFp4smsw9qIz/jm3f
nPe/dpEf17yLrnoeh4J85sGBFlyqSptVhhnaZupux6iV0NxT+mTlbiBeHDAWYs3kufM4BzoUPdjy
9wJu9ngiPhyLX2OOhpyS2uvd/uVHnZUn/ZoXeb/uoIkZNGZu3vtmuQUHJAe+9OhpRLR98AaMX/ZU
iaZMRKdY7RqNAn8ut/qmDtShcpTR37JppOU4yK7+XZi/fa5WiOZILl5389cLN3X52KK/sMFd7giB
KhsXI+raZ6wDUVmZFNzqapUtOcTEz8PgWVj2HLvQX5hIrgWLCrnZpXiaHiiYlQvLinrj1eV+YC8Z
cSN3t+UJZ08FRVrMoMK3z3+/9N9IeBIOQVAhBIhgiLv++ZjJsDOaQRTJUGAIKRDc6plo0XTwSnLb
+/J+qRP0+wpTejWhNoO0xNjaQSDWbOQZI/PfdyP+cgaT4KkiPKbDAZfuJd5bUSzyujCkje0iZe8i
sdNLJ8H+B3Rpgqf1EslUdfbgVf8WWf+46t2KF65SqlYxVx34mNQ2KFq+0uqoOQr/LGifgMS5XgJn
qc4jhOm3NYctk4o9CN1WzKe7PSXTxUhuKlHaUD7t60LMHxtRJkjlsjz7Ul8yrxnwFo7Wtc/nbC/0
PxYezSjxSL99oN0epOgMVu6n7xOET9Y+xGQwtB5Zwv8WjmhRppiEsGKvh3QX/9X8ZCjDrJW+Wfkl
8oSqKSL/jaHbvM806QjVjBmap2pPDvN77si/J8ZvdVdJNdTe7aHXkv+exj82v4OiZpf0EkkUI1Br
fH2dB27xFLxfoeOSeiS0y06uy2di0uzNXzfPTFHrSpcYivfdoxXzCzAmD0VDZyTwFlW+x+rHrYTK
VcfDoxI3Iv5AvaZQ3935qhyt18MGaeS52/OF6e7MfUQK+oTsJSEXtRvYnJyM1Ycb1vfg38VtJJYE
gy6m34zZ5RjU5Hg5iZtkf8LyTYPjHW/SjYHyJBt1aQEo0buhR1gqlTsRMXwafUN7iIftDEdDEPvj
2V6Yfckgt4zU7Aa+0GKocrAUjvgPlU1/OTlwt4qMY46MAsx9WSkRxYswrEqRXWZng/HM4VvJraUX
Lmz9r+bludxl7XjRujf3BfLVCJM53UJM/HaxU1p36tkjpPM3JEzBUaJXgMXOSLuH367Xky7FoTjc
HGPSql2kQmQQNjWT+/UUTN9riCRB6H48065zK22iYWNN+nI70fAbiozcpfH5iQZw9ygc/nXaUJFq
FjVRoOsc+a57Fdgu6uJhUykCp6zWOrscvd8BhFbncQ859NJDPS3Uh5tt/3u5/R2HuTBeBZzvRFgG
yr2SqlEWTd51V4GIuO0FJNz+qN1vfh4wYLYYwYV9cMm/iZF3l7w7WUXqIb4dWy7ZjHbTV+A3lHU0
TIbMyQgGnP8Q0xF+G9wfz3hPilf05HiM0k4gxeqpDPPC6xNaHIDW/iNQ++/w1T9cHy3YY4lg91Ps
1DVlo0c8XGbGkgXT1pJhm5bL2lrRMIDiF6UMOvoofb9UJuFiZoA0VuTxDVSOf79bNtJ7tICmR+bT
kFYV5Vv2+M8tn7p2YrRFN9yMuZchcvNlkKLIbl6qoHHOCV5IU+PjdHZuTriXmhGa1tucsJD3HqdX
1J37E2+DSPqZ5idk34Og97PjayEOZVWHpDWOoBiG6straKfk60d8t0xOifyhU6eM1+labAPk4UN1
gVLSgG+QbGSFpbPlgvfaGsZsJtYDFT6QOtS15MuQPbU1u8KOGltdVLgOS4GcW2pKJio17uAYCDD0
BQ6iKXanoWU4SHGHQTLAyHAmxG6O48ng5CmGTetFZt3O9tfwQocJhmqX0qvDr8MJXQa+pKQW3i5X
fF2vk8u4O0wvks/n3gafomKpLzICbSdHDdR0fKBH01oFVeGfhqZQjKSUn1qpFz9DHrpbJYUl1GMI
1PLFH+DGuQnUaCTkweHIbb8MU+96cjAko1MktSIk6PBN/zIKewOgV1q4FOiL2A5f6OlcRS2To/nC
dqtmmHVKnEbY3yqmG5nDr6K2szgJVpjCDzADHB42jOatICt9vpbegDTOPzEYtjrwv/hdwSnp7bMN
bi5xFHxlaLbhA4NNUPWfX/MzYToThiYWhTwKHVw6gsGX2koi64zVpiU8oya8yXjnzmHdgTiueac5
c6FBLuCdbBbNZZ41crJX5b0a9JWE1L4+Mw++lLqfMEgyfwXoa0eOgXvT1+DE50SmWky+Raqkovfe
tTasC9wpCt1BODy8kAOWFhMJb6yi95fkAQQLV7xsxAfG9onLmEfRLb8Qgj0XUJIOyIKOGwo4dFQh
jJChjwBWNHzvx4i7xfj2aaODHJBgtkzCkn9XtHH0d1fgImA3jEMhQyvbXJ6p7B6f8vV1aGpI4BTM
V6QfwwVqGxeGiXeoI0H8fYHjtB98xkZkO8tuniq49KkGQIFiyk2O23RcX/z24jS0VOdWh5FpaCnt
JE4tOXOHpb0wptRQe6Xloa2fHeXpqStpe8AI5mQ1pcNM6/+zm8aVeRiiIRQhD4EoUoM4iOBoB7Nq
6S2j/GoExQazzkn7WdjFWoSj4CQBtlijXnIiTadvTYCzxfc1zlaz6L6iHY9i1Z/Dibb1R4hCkMMN
ghhhFz008TLIEKERIhcj1hfNi2eD5cvIGVB9jKxZfTGtt6d1hCbnstdhOvp8lAAIY0TuW46Xz8GU
mEuNKcem7kun8dvAa4Pben1cr1V/5tBhggad/fK2Xhe6ieT/zbyg6Sl2tlhbPD4Hbd2ta/uaWCfV
FXFfOTCEZpiYBmIvPK13tZoXerPOY1a0qTy7X6AhNDVf3q49IWN2uNqIRJCEJbaljeTII08dEWUz
YT3ErsC7XK1r1Pfeye+k0IatyHZutWfqPAUt1Gg859RetMi6EJVyxu/Kzq/lwB4D1XyqXvkIBY1q
OsXdBqGX0JaYna2ZoNGQ4UJ0/sIMDKNwbPQCzCb39Fh/Dd/bui9aK4WbrLETtyGKDgIO0TkMOT12
4ydUHW4IK7Z+YvvFYMwvebgdrzhjx5g00x4luAiRD9Hb/uwU2Aa0NysLOL1+L3Fs7eUV+uRVaUuN
o4U+x8hIHelWJGAWaOvdkzTc3yrrOHwqU0usxnSoXqkxNhCOqrkm2Wc+iNqO3QDtYT1IQ1qm8cey
fr+A86RfrRlWVv1eoHPjMWJKCjowTNEI4S4+tYDVAERpRvN9RXiidWBJ4aoe07rFz2GCfjSLzr7I
Nha4J4cfhSnhHDxNmkX9XRifWsoppssnXLuXj6ETYVkL0L78w5MWhKvIZhQuFz/qRxm2XkuusK64
qUjvrd9uZuTyBnlze8wTGnUkYiCQbpZaan6WZ0Q8fOEltARjr2fTQh0NBWeIWPzQwi3qknpyYV9l
bhMTpJNT9RRpRbIvuaVb1/n5A0NQFpxgFqf1IAwOeCUldo2Lb7o+pr589A/tqDke7e2NNtvzwMuk
15tnaPOwe4tQvME25DiWjpMStxl1EhZOJ6zBaFFIO8peJsCOiQfBv3f777rYH4cDDpWCgjw/ZwO0
bO/riWF5LfTurHabsbK+uqfKliSrOXHF2u1c3DuwQQr0veSeUY/EGpZDbmm9nnQf6xb+f1kgtjLe
uCj5n8aNa07ilXG0sWGd3DCsnMRvg9eLFbf2c/ymG+ZLiF5D7jmx4qpmFjtljRlLTtFlFoHXrVPH
J0bEVGrwJaWKqlqshXbMQeNG8HX//eB/w+X9g9MaragKR0bs8v7McrRmINVFPOw2stdsu03qdjie
q6PG6XbXBPM+wVXcnAfTcZcG34gCxQsRoZecOjDwiPSNbe8m/siA5bes88dtkYX9eVsIe9RpqnQd
maBgi47A/mpV682iEO101mIgJVk+/kLd4t/D8TfG0Q9HDx73pGEJ76S768Y3LVLrsr/ublxNXt/f
2RY3ANcrZ5JtHLTxiNona9nQX/fg8P532fLu2ncgxy3rbpp+PXUg19ObVU2Glj6qNvHLHJ5+0IMH
KGLPykW+OrE/rLmJB2eLhzdwB503A8xwxDMPv4PKIrjTd5nCQUNOsfIMjjS0WY4qK1/uCSmf/89w
wd3Dy38OfBcmGVJiXBuccKp7U33/Kj9tOt/0TExQWxaT9fQEc6jvthpNWnv2RnvGI/xE+LvV7e42
7qB0caCp9VCqus124HOSJE3oG1W/ZRUy7O0Rz+lrKQHqOVZndyK1jfl5keLFcrZOL/I2Enwas3IP
SyC+npgD/JdtyVbcgVnOusS8TublaJ5TgqVnsiXau3TuzmaV1X3FpgxeXpB9ZMGkiNmXB5UJc/do
PhkJXAJj5CSheQwm55szmOZYPr9oo7fRxVsfiOmfkAhf9jFmzOt8REz3n57eymA20sdtcFmKRHsB
NwK2OiZvbmlt7xeEeMSD1dOjoH9F0R+r5w4hHBRdcS0ONS9xN9wjD3jaXG2XWYQwydfZLG3eG/Gv
2zvwwnpUIJ8um4chTeinyt93oWoyCJhKT9HdVBI0zpFCV/TrqHOZx5ghcpgJXdQwkESmO/ffT/3b
qVWhCUzFBkLCmcy4w4ahcqs3uTp0VEJUT9wLuByVTJqQHnVHtQov86TVcNGgjX00hVk0MabqhzKK
/RO5ELnONP+K6LsZjLHowEn2wc39RQZkQv+8ubv4fgzPwiXV0w4uqra+7tBIEnXrkj0dV5dF5hyn
Mr4nwDaUxDAqJp3YM8nSxBroVsOhazs69BIHTJbSV1+NzYOb++WI/ePmpPsoP2ibW5ymWYdyEo6+
myFshMk5EHrxtXl/ZBvhqrjlPGwNg2QyjFDTe7uZ1xbb2ta/8P3GFH1E7v2BN4TY+O+b+3Uaidj1
yL16CO1nd6FArQQhxuPtBsVI9ERsHAX76zpCFPCZ1GDx0Lb1F5yFqfo/l7tbO5SUAAMHXM5AMfGM
wBEmkpygcKauYJRp3tBFkdV8tNHKf8G0/fxQmaKsFbr+hncxX1azcxZfWCzfwvdtaU2Phz7412/g
1poPrY9jq/uFWbTkPb/IH463WEWvgGswaF/ekheolWLprPtmmkc8t79Fbu7u7W4h63J5y/Mu79Dj
wDUIuZTJ9tp3YL8Slr9Vvb+tBTx58VV4yWtoowDpUWidDUbZAqqTvnt5elrT0fUgzGFS8kuEAW+k
8II8t/IXOFtfu04mHyVbTBBiNmsH2yklsm+jc7E5n6aiN2QDxRyutRLdQuT3FgM2j+OClQUUrtjh
Fx4r2yFqkaI3pjRGo8sFiJ5uDxRlOZ1tDhytN4C+GG1O58HBDr6i6aoHj+buKyoYfQFEiXBIwnlm
RIhldzHfFR8UJOjhmtN4kd/sD9ivX6vCQm/5VfvYlc7YmIRv28b0kXWCca5YpO1nM50eyNoVG0Hz
y7eMw9zN1/0nodixmOA+sPCArL5OIemftfHgkHB4DEBisC3baCuR8wRTJDFpv4hWcxBQvrvKnlab
o+9mr2BWq5WGXeAnv9jb8iChseXoCnjcgdr8N3cQfa1QwitHG9L2mXFGBVrqZTYPQLjsiOF8BuA3
uPYi3CeQd0cZ0fxyA2pVYZNvYqCVzftcS8gVEQTQzr0GHKDM11f+Dtn/Iwkuo+fqZj57CxE/Q2Sk
ZLMb0bRczHvVWBwicTO4JkHlpGjngabOipCqZDiJs11y5ijgXaxyh3W8EJuNKywbOxFNaQnQfZHd
Fssz/vO5cfUyaD9ywA86TShpVO519DzUvRs4eGf9B62I/SfkjJ3UuWTm8Gw9wYHhzJezJcNO1mcy
wJJ/PM8GEq7s1dU7DPz2OrlKs2ufb6J6YWzEoSXOjuPrIrtBWzmn5laS7MJRPsdZgwJobqzod+HD
l4p5bZxPmTrAIfT/HRr/FsrpF6ZBbUdSkZkEc/8zWbs2t+iC7eptgz0YpQB2WfQ+OJ9d7deN8g60
c+7NzFZAhNBtemWaOLFeZutumi/bvj0eUjL7y6MywG/Zx8+7ugtlWqon6vEm3CgDbKevUzcb01nb
43qBSF104lAIUKwjYdQ3OHs/qr/L/U56n3b8vPxdtKrUc9bVApeXWdeMScGifD257x0oGqibl+NO
seoDKRwctIBnYJHUvcrJhKKgNZw3NvLA+Mis8clqzNA6N1N51i14m48sW2TkQH+5V/xOqGUrIj3X
90pHRXHusqpWb6RIcdDLshw1G92W1sZLtAEUnhXbY+6pHjty3dO8O1cx24qoA+IrWRdQokBO/RJR
pum2PBA7NJamw4FM4p8itqQLxB69HG/RfknpLkmGPNHSCCL7yKK2IjpvQ3sPoLP/huzUd17Kck0b
Rvy0VT6F4Dov0J4qzN447rWcGWazRZ9d5ias8fmlR01CYBRtE1rjerQ9UHHitssjz1A7QDA1hg43
q94fv4vFgwZlqdseZ8Zv2m4eDHuHbSwaV/NqYL/j9QJbghOmPJqWSLq1q4Pd4lk8Pq8xllVk5AZg
UYYj0cI2okLI1JSJGE6oIV0lAlcUoD5ceFpukTwKSf2Sm/VerkqTagA+870M5xCDV/SDdhxtOvf1
ddCL3b1mQ/80EegPIl7ILoqOeOs5uyrEiGI4ulkauM3AnSYdd1rZGFG15m7b8D72N0v31DRoBY8B
6W4zRGkACKxoyA58qUeYICp85tE8YdriJAjEKUAHlnizOrfjctFb3ljl0SuPgBaln19nBl7MZhK7
w8q65u6wgLEeHRmr8wd5GYiyEweZmSBg7GeaeUzZLgZuWriteQW3tXWnIXkdQ+64zrdyxXdDR1v0
BlURtFJTGbp88TrwFLvN/U9NMpfaIMCvDvhpcb1synfdOb5/7mXeW48c9+8VHQ4CHM+koLjDTPq0
6+clAGM8WofjNUjg3u9Vt2hjnzb7whzbtrXWxyC25lu+qr5JlZ/xtOf1UQ4dA5t8KoH2cmBXcUge
gbPdFDVY3fm+23jAhUrk9VHHN6nzVLeFPtwwMkczqVfGbbHlFQn27vq9725x4OrfOd2zVfjWxQfk
yyIWQmQAYWJ8akh7iRbj0WWCbQ4nRyvx2xvDW9lnlIvPdEiq3s0afNQQKHpHivfSqvkplcolJgD8
iEDbnIRxOAxV6xDkeF5lb6Vu35xsdgxnTMHrJLra+kiYxOjN8kncvnOiJFWgvGvjClDhdY1DwHHW
Ohrsx/NEYmrvyRpKcO/JjdMjLrazckYlCOeB1mm3t4N5ju0E3FhxmNshhredU7xhKowKROwUpaUY
Jua1+eYyOcX24WKmoakf7WgVzc6uOK0dwdVHJGXaXJ1Ge3kZTlGHnxQzjoD1NmR+L0l8jNgs98a8
eWMgxaMjYImrg3Iks6qx+m/7xVidCYEwD6fGnF/irrrEVA+jijjZubgg84s6IQAXcqIBMkySm9sl
9HommX/Fg692ttUVRqexaIhT63xHJDrenJM4YW0B5sWVfZKdE+aWeMvG1o15zBvCOnmZ7NtTvyYU
Iu/JwplBvvWpm67aNYra/H0rsOwrN636ERZv/WAzJ1I9ONxcTeCcbw2A8q/j0wQT0or/cats0Id+
EZL3yapd5rMBALfQ46LhU+WGT5kyTogfL6LmFqlV4VJa4UuBi70rHn2J949tKl4PJ6+52bd6oRaO
LNLN6qQDEHV2/LKwq5TShn9hChCjB5644kd1wHy8kk/Iz9oYX19NCUfTg9e9DEDfPylTuyI/EYBn
Lmun3JZvatdHqXMgf723TjOq/X3+mntIk7/fvLLXZEueNXsQUNt0Liisbtr59etWOs089Vsym8HT
MQh31ayeYJdzmJ1Hst2N4LnPQB684xxMwpIQOY9c0a80RDVCKjOhk7KFaPOTDfBr1rN6po7CZThq
ncqV4Aho5gnFvflh180vLmuCWpvZPXN7jChzpdy3o9CqvHTKDoTnU2pJdFjSSCk/n76MBb18lStP
dSedDqm+zgt3aB9mskj1Jx6PBCwx/ZNXj2OvdMLpda47IRpWk+Sd+NNaxbYZDXyyeaExj5Wbtajq
Si/6qh2nkZWU5G66W2L1l4R2Yh9t0Y1XhY2z5cUdrMut9nEI5Gk7YjYkLLeP6P3aFzSGpuhikADv
VTRr9OStMsjhnB9GKSYuL+osez+dbWGRAtyf7HhymBzftLm0q98uwXl+HF3HIsasT6XHPN9gc74+
2KSiRm1XC3XEMh3GFnsgv+nJoaWigk2dYSWszwMWZ7e44k2xzPbKnKUWO4fgfLBk3KsEu51SNGQp
jIy5Mtef9CnwBW4ON6dh/Aaw3Cg+9uXiM4Wq3or5Mo/G9dVmP01U9zw5iT08fkFWos9NLYJg4cRT
za7sPJDcaHyZFFtSBTYeHZ7I0anRp4Z21TwxpucPIm20B+5n79JPVodXZe1UkaPFZiH64mu1u36w
yKJh0N5wjjbZs7APsAtiUmyJ00Myro3xkT19ygq7znNKHWf7KLCVdHDfANQ+jdq70AXHNxrz8qFN
uk9qOfmHbkmpeXy/vMST5Obkk+H+6uIGvwBTCC0KH4PP4ztDqOFL3tnyTOzPw8LHkMpSIK0NZuLy
gl4GdSsQ2JHKih4l63h5QLXTws98nc7ExhIq4Lluq4tmRg4wrp5yuT9qnQv3goMzSBivaD5kXNCD
12clXYkjYxktqjcVWoGvYhKaZ06Mi4XhdbEVz5RR9JI7BAJKUBWpggGqWBL2o7dodsL48fja2cRD
3inVYv1sU5tIpzxOgWTTnOpugXSz5Co7EqD+OXQv8YF2sXrxKKFnX6dn9aXwBETj8aXfXFJTX0Vz
GaDfGbjZnkRvsD4FkY9hFp6bik15GmMa0pLB+mKY/UzfogeXD1zVEV6YOP71/0yK7DbnlJq9EWVj
0ZY+NPxFoS18tmZJIRz47yl+at8T1qfcO5+fVFPHgG5SLiQrnB/YlCos6YcJhI+Et69bw49wXlDR
nMdvymuDK5f2dr3Y9ecx9AxPnde73G9wXxEsYyTaJ4839ARKRLE0mheCdfgqmply8WXBSThSzqRF
PNXJqyg+TpXWHz5TelQlX1vw6vPWFF4KfMcjk/hXfRRVT1vC8qP/uWFtHbBff9ehp0Ah0Prge/rA
dMEWprGjkQ2ngeAmjFfyKviJb+wSnJvCZWeQeyXbPJmQcFEzu55tcpHG7D47rKt9dpjh6BQMt8Pt
WWSnZgvhbf1nwhNL9Ndkf81caUOp3ztgL6NiLICAatez/Icj9bXugtNE+chmT4OR6J51C+HUfJtt
8KWxdf8qBCc8KS6mVLtnTLCoak+Gk9NbXYGqhZFdJ2ZomAmjS4HzQ51IM3Qun5ge6Bsfv/QAbulw
frHqXbjGGq2JbfWjrYiqQ7t0j/POaXaNvY+xrNgT391jf8am4eKMI7i8FhQO1XhsrGFOaDgcEYcC
aaKM07n6kj+LeEBdnTQnAKDwiiHTZd/tlcosJqe9Mh0usPUYq6Q6AaL2ftwHKNm68Njnfjj7lQB5
BIwMF7TWvWLsnQEY8B/HzVDESjl3DlNCtj8YaSXK90QXYJMMZ1t29coYSThIkP1+UqjVNt2cJDuj
Ns0+cHKMz8Lv5tIcHKdAbFsx810Di6GF+WINJinp7Z5tfzhrb+yUpAlJ6if7455woXxo8+LmHPf5
B1/nl4xNVlt1SV3TlDa3pTTH8SnzeW+H2K73BM6yMru5sIhRTQi0yaEwhwd70NtRcWB9js92vstR
Oj9Y6pIgSvw+f1ehw87kEy8v19yqYxea8c0brCWZsFBXplY5JBu3mx8exw13QZ/XgTK1NY1Wg48s
sdSWQwsBf3mdhxhzADvgXE+E7F56N5FmVFAtsDlQ7IYeeU+fzdvxF0pYNy8O+nOYQiQssLJKVkOr
2Q7JVqlWBc1M3l42yuQMM+32ZTzXbBrN8rK+iogvlF7JzmFV79GU3d36iLzDWEZhRjaTAFrLqHLa
Hdqgr2czegIulxeQm8rIH6YziSRnCMFXTe0Bnu5VbQ1SS6nWemt28hwiiVy4bFGwf/nK9ZvlA+tF
Ce38ZAuwcabZkxKZ3TsQ1sU3wATg+QBcZea1s0vUhfFf1yclku9ooCeukrglCXRmKxf3AA1KterM
aQDsRedSeReck2sLkKnKrOY2Or42cArO5imz4PGUjiBY0nuOWDFn3BbvcqtEWeDi1o19bOwS36jM
KZp5FI/SyssyE55MQawnIAWnk92dx/TnnXUzX2evZ2yWeFamp2BReZKwHR7UVpt55Lzcn3A2W5Vc
QHoHKmYfyqzs2tPEWLBFYYWLyzsPP2zsFubP2aqXNQcqg1THunFMRzb0YsYvNUZ9KKxukF9PZqKX
ivyLaXlxTx/GxFjET+pMgbexa0dU56fRTF92DbT3nLRjA2+Yl6zMTr6wjLxkcqnM244wct23O3Ud
+umzzpLNnmDQ6hzNqGvxDONUtCT4NJmdwTCrrGoxpNiwqzZCHag38zSRKlsn7C9jDG1YObEnBH1O
NMBfQAtkgK1V6rXPRkB4pm0NasRKWhT+YUL0rA+mMSev5698xGkSLquguiA6DiOOhPdwsW6zg30d
65/SqvJPYzmgIKM4wutJdquTJRx98bNM7dvCeIq34sc1Jm9hyExhROTM39RdtSU6XUcV6zWBDkWh
Tl7n++vNkueRiMs7UVEjoQmEvWpAszKNpVNOWnYkwEGAVDgxb+r6OAnXpzdC1Uqf6JuWvDaF3ehi
RB/EA8fgRE+KA5I5qt7eDqvOOk5i4IWTlU10Tji5e+Lc9nweQ4qDBJVNMub7stG8080MBeTeM8J0
TcqJbHE3tNgQKbDBlezL9uskSDXYYmbzcoQLsxFWN8G8jAaaFU0EiqzF5DIS5zza1dKplXnXpTpp
XqRZ7tcfza7zJLBYSOxu+5I+36B6fOahdUvNYeiLuTuoTaEaf//dGnToO3stmZfWcwRTwTnk/ok/
mbFKD+1WBf6gAkQzjAkpgg7+i7M3XU5c2aJ1n4gIISSQ/qpHou/NH4Vxo74BIZB4+vOpbsRdLrZP
EXFir72Wq4ydajJn5hxzjDG1DK3MRVdbI4NTdNUI91Vs8O+eoGexffP1kD230ilWXfYpKAEmlLOY
4hClTFDxr8tpyHc8tXD9yWg1AH88sdxlZtgUPqLU0/yBVhIb4GdtZXKLq8ZHIxxrro4czSGhRV/s
VfuIOgKdqDhr97oBAknj5Av3caRYUAOv+2xL6Lid+CYB47Yf5WM/tr+Uhf/WcIZmtG1vdj11dEyw
YurAb0pswnpse9pgpN0Kg6sQbubDx7d3wpnrUwDGKjWeE5/gZiFx+pQPzHvMvYhvj9xpC4sLFd+I
VQKkbiiRJHY8NiJ9YxPuonnZ1+/xrCqs68n/HBTGCP4eNV6eFuJ0QRs2ttDYXNpopNEQwofVNOoO
iMRRITai2ngoFnu8Su93QsbV4H7D7BAs6ZAEAB/r174O+4/Apa7UkVacteue6Mo3YHaGF5uvoT3C
TAxFM2p0uKpn0SL4dFxIGJA3K553XxKuKJsHHTExaPSitNJc6z67Jb5W2OiezVK10p5ONlITLE+V
pMFdJDTzIU6vBE0iLx/s/lG6L4LSytnJpwV0QxiMAypjjCtp/GD1dU4MwnVaGmWBGoyI/uDAvX3s
2/N29DCIlHVrV1+E3kbQiJ1fVWITSi+lUQXjjrioC8mM8JpfbD5L0Z9L4YvrcNoRHtfcJqN0oT8x
ielEa25CPnVXAbIZalWhq4VD5Gc/4Ma5fP7+ejYbj5vpLoqVxQ5x1RglL8YVE6+9O8Hx/IUHZKHL
0jhrut8QrosvHkzyBdqhZzZT9sLrBEqMzdBI3HYaePVKkTSJAVSrfwrn0TFS6AjDZKTpUs98rIaL
m5dawnS48ysrcWjE4FZbKKA93yh4sNsqMbIl8NO0cR7UT3HoZra7X4F7U+g8mbhX7un0Z1Pqond0
ZEdjj+U9wjYN16wC1p6K+I1JydS87Ju91JF/mR1cqjTuvUPdTE/tQq40TRiwFWn5dzJuD/5cmdeT
eDVItejN9zV5eyZyHeu5HDlZY/VcxcksudHu69sxo+S5TyEUVnq7F3wj3UY9veYwdQrm6bTifZ61
3mIYwPmjudaCj8FvmEJF3HY5lFExL9cJCUCOy2RUGr7PdzH13Cuokb96C8XXR2R+9T6djsaDntbl
aXs+1BIh7jq/Gw7ivsD3t5t5mnCxoSoma2iXoidVekhSPOe74VHah6bolctyWswl0ZT2QmmkCe2C
uzQnWadu6FKsHu6zeTYXvAY69apMtMdWVK0hJbilhFLJn5GyGGvBI0Hps2Ha6RZ8w9fjxIiPEZBB
qD0C/bxW4enOcwp2XyLskgb7LKLMlMvIEp3RwmPJMWAp7i/BuLeAXVkepVMPtNSf5fZZ0ZKe0fD2
PyUn6hHq9GINeRC65PIWOoITHEpdPAne5ZjTYE7Yt54y69ruKNNaT8ihbMG5bYcnudGHJ9+rP+tF
io+X+S5NOHTN81n/PV7JJCtWbEIYnRUb+FrgLRAvIHsUp28SSENNkOHezIbepJYEFmHIq/w0J93h
IHN1zrJeGbwx/TLrjj54mU8jwOz+Opw0Fkt/2QeApgm5c9XeQu+ObtAkSFntgfWmc8vMlXk4i/QH
XOlxTdRE52yV62hJXGRB3m1SeCgPvR2Nk43UPFOCI8/lq9BRnOvuZvLqWXDhnP3CCI6N9uFPfGN1
o6hX7oaUCmlgzHxbv0cQaTudC+QSt5gyTD4/H/FTlRYDh9FcCpBwKFfqqjeDHLoK3/qT8/K2eEwE
2g5n5mAimXQisR+0QOyOwTj4QzSurTNyKN9SDM6sbgLrGl+uffbFUVXmUTgQ6B1I55w3iWrD2Kbj
LwqIPZGfrYlTJEsy+xouxDeVbrcGh+1g2ngchf1xfIom4rgPTugNF8H24jTu1RXHVOrKE+vVf5Nx
5Up3ZyMHCsdOXKAFx5XxY7oMg775i5y82mwXwkKZBHaw5b50EvMxJ0mTURuAp8/6bbQdzmtrGHLi
8PGf49xCufQwNB4n3sfFI0b7RmCLG85ADhufbKrbpjUGQBiT1KsOva9K1Vry2UOwUaeczWYR7WnT
b84tvW1l5ftmdTYEi5kzjnePpZwbvR1SAtufCG9Nt+0XsRGf0r34xp9jPfqSV8o4IccoOiHXDap0
THu4bPo4JboIK9YTxxwUSkd8UzaNW3rciDCmyyQcyAcl+BKgLf6o7MxWV+xZ0ldstdPuj8GWU8ht
T4heI2jgNTv18UzLSc40lm+PsHlovIs30kFtrjhLfEnGCjrypFknbrC8nEovsaPl6BTRHFS/bx8e
e2Zt19OEhYmF4AAAJyKEp1a0RL7g8qP0+5K+hGkfpFtkR3RT6NWTgdWsbwvZAuAfHUgpQ7oJD92h
/bACR7ZGH9msNlMQlYsmrwHHIv3+/thkKwFgchOtzrPq/bqR3J52WTfj+06ifGYJ7wzvqdZtotg+
kFCOa57oMlO9yOuaZotm4qpWZBZbzl6kZOm6SzTY9xBZ+DeTSqcMxx8BRDqPLZ46pyees/92/iqm
PNweRR5OVZ4/7lIfSWtIpFC8nGKSNQQeDboNEpjuNZHhdH+gRyjr2kQysScfS5bRciixNLIjO1iL
zgFdi2rVkpa5MrsTlZkFTyZ/s+bnVeDc3wN2qEPi3D6lHWwWHOjOIJwDfJxuk8S5ghmXWgAoCBIa
eX6KjVVoDSiG0g2878k8QwUwlEyLpdr3ujd68VC78J3Iu4wlF8zSqLfX+f0LLrgxpLbHPIarxMJb
tltpK+2aTO/BoNmwiq+LMDJuYgcOpPrtMLDaWWbWu9u4PfLoFkxtr4D4MNLvIMXRJvl8vCsHWdFb
a2A/ZhevPMXIXSbCnOSgpXYC/AZo4F5BM1QiFgHi6ojjgP01d7qzems9ZgDEAEDZRJ6G+ytVLKSD
BY/H63UKDk4kW3kmmze3NkZYqMvY0d4NCU6yOlXtYsNJtUMRNFnWest4NpzDd5Dmva/6A1xOwk8m
M0szsBVcx5hZQEFniwNqQJy/E8s4Ktr1nARPCz7LSkvRz2zKWb0B5Ou5JSQG9oRI0kWRWpDVL2wx
MgRyVDA9yi4H5SCCR4UGJpHXwo5HlkydgTLa9+DPehpqvHGbjXPXtFo+Y8PJsGVaFAvqqO8INh7v
4K6hx7+Kt8JSHOmmFQvUGe34cuw3mjhJMy3mBKAaF666684pGl1zzItdcPyInXosGue14pSz0Etn
xeI6yxbnt3Sl2uX7FQpuiqtCXmnXHSDkXDS46lzVSzC+QitnpDLH80dBoYdMK7eKQ/1W3IkxXQJi
PFbCmuheYmweTTKm1YNsC/P6xVXPj4o1PFBjsAhWGjCkIcL70AD2b5Y6ibeVWx4uVu1xOrElu3V7
Xn+c2ogmOJBs65Dj0ojO3rF5R5HhFnO/Z7SbHNBjqN3onoZyquhAttoHrtRVRc8VgwMYmJt/uO1G
GStVL8bX3R3Q7G7c4L3etPy9GPeodAO0wfQwweRqA+jVJX58l3D1THBu9Zg7inZlg1F1Dk9Y1LZz
+k+yT3LQpcplyaubwwYUrjk43pyhMaDlD8IpiBiqi0DHze3MUN2mO7PZIPM98MT7GMD7Rg1aFw1l
f9VlNxlXBP1ZYl31y7t4SGflKi91JhXt4Mx60o5bo+Rrjj3OY3of/4E/2d2dx455VIyDTbAhC76Y
bnXKbR6vlb6TNVGjAtu2ZVc4iPyPB/HQB9+Br6XvCWQg9qkx0pClsi6odFDKpCg7L2jtFoz7Ls/B
Tmc8mnAm1PpoOeDhWKUXTdrPsxHOmOYkaFeCYGJfPZVm7ECSGD/ORIc3NA4++fxwfnWbZe7VpH4U
MowBcBg++2a5SlfZgjXH9Ko+0l36fj3rALbyEPFSOgtXcUUTGu26Cp1u1fqO0IHl/WUyAXNoOhQm
Bb54uO0cuCLcCev6w3e4na69oabublPy3YWsj3apy6OY+N5lJUyaXcsRjbW/BEuIdH6TP/fXQXIs
ap04IC+LSfwOjacX6rfvBOxoFgW2CthCGQ/DkVb3qScRID6Ew3VkpMKUk12+A4IWKvPOr7gbRCzm
S8w2+X0GWQxs4JIqNO6pFT904TK+fV92fIxOhQxuNiMjzozuqVLuq3VlHs8u3Wqvje4vJjCugsAu
H051SL/PfWO0FedDYpLJR4bkDNZ5nDp9vT4oc6XqypbRJj/rIb4zdHPnSomqIMz8BoE5z6uJFupS
LLQHpA6EG7s+wHtoXnnI78nVpDaRbTK4HDVnXJlFxtHW7psIp4hTQPXdmzlvbqt2QsQRjFCwBU5F
jTbYSpB8U7KannHZRnP5DXBZfou3iHnSadsVevZUJ0KyuJWUadBnRNR0XtEaTu9I/z4yfPrGLxQa
SG85UgXjxuXxEfYLesv3lqIliVB075tq0bMVK7NK98bxu+quFqxppViSI3o9I7G6a6FOPrQv9pA/
G4+vHCAPxniS6DeSnOPtq9yeT9JKXqjd5XWlNnUyXPmdvIt6OP/r2+EKGYzZPf1xsPA/RCN5K2c8
M8YTJup39DYwhUk+CzbhivXEsnsbegLAKu0Gr9Pe+LwuXX9fI19glt1mEmcWNrdxfDNKHdbHtjHV
ZewJTuj5nrIHh6dQdTHODkwNpmlLoH2kxBdqRSxhwbuRsJG/cCaei6Ip7kuWdbAQjNIF26e4bIZd
IEyPwqmxKfbuS/1dQj1hneeXbYUMEhWemy6lk+j0py0FA1EffTXToXMlZ090aa+AKcwJn1Jk8jKH
/NWEP3VJ0egtNMtjCeU47jKGRFO8AH7HAy2sdrPvVz2RHXbAqBx3JS5TcrJQa0+85HQqOJ3GjbM+
T+LM43GydalAliGBnoQEMyCkD35UOsX4dz52lIjJaLrKYLIQJ22mp84ZTMzNaW2rMgFFcGL6UaH4
XPS/zyK9wlU92ioGqCCqU2gRKD6d+iONx0QF8eOyiz59ysSciUDcaUbOA4J9rg+tKCYhbAa2vG22
dQ96uA0ti6lniHMi3Sp/BxQEXeTk0fPNgQzIgYNXtemHOtMB1jgLn+WkfAwp76poFAffzMz+rvjE
CPPWM+PVMDTCnJdYbB56/tDfwvf9KDUmOJFVbz09csklVvRiHOlAApXJhF/ZkAd9Z/L2ZkJ5+nx/
759194LGsROgrMtpuMxtf0XdQ5qjDB0PFtRCGNxcoioA1tm+3zcYcsZDeHaF4a45OqIdDAOIlmTH
rdYi4rG/AQEQjqfbAA4T5tzKtuNNDZflRzw+CH37oOBcEe13JYQGJDe66iA1TA2JkvouOy3vXn2K
1uy9TM8bhb8e0lX7AkKNHgqCIY2fQjMxkA9adKxbf/szFndF1wNEXZ4THr+ZukwMFN/aN7PiOzGc
2wrjGP77HazlxWMhrs7770LmB9aljX6w61BOcdun0BhL2rIT3V0hC6L7AzhHXlluaSDAVPsWHbeZ
zdjd3Xbs8lf3E0tw23q0oiLTjyFsefzGK8JXzCClyUXozEKLOVeZwrAwvu8etZ7tCCvqWwyz7+5I
Hbeia11+oYLNX4dfj3xVCdo3eky1wdp8Xd8W3z2jaifO8nzVsHqi+vwJxVgeUyKNbRpAAx50/WVj
Xb27lVcVxtnXS+waEJi9xdM4cJYK8WZwM5lhOLafyQzGlddffGaqQeFV7o1HRtKe1EmULNPkxJVR
1r8iRMp1KvFb+kJ+d7Y3qb3EoSPFYBHLqa6TrYgPPqeKb4TOtmCYFzSqnBkRT32OJi9osR3D85kB
+oNVKT2J1oaCKpT9DAYozYIOR/AMZZd+WLGhaStaNNEpsHEntFJwzYLrAuiBNTbHIegVEXbQ0W//
dR1PIrZUjeq2aKHnet7cuq9OkTlWFmj+1ysbLG6k/+me61AEz+bMS1rGiavP3StlIeqXF5fxxBJO
/EebDGMuIz/syp4FV5jX3RWXAMOxIU9o8DtekcZBjOsMVMl2tbNgsvPsaYg66qO+pzQXG8CtHJI1
pXG7Bpz3aLHgtMS2VJoFFYYu5QY+j6M5hGOQTz2dV1/d58HgsUTqNP2XvWKkCg2h91jQWeO+Rgsa
0mq6xpkdNxkvwtm2sZ1OPQUlfrSh6O8sERk3tqtzMO6s67MPjsXgbkY8sLZnuOj9h77FJJMeysbn
Eq7VXQu/7hpKcIiShj+C4xxYt+n9z+r+/KSyaweF0VmsDza0pdYEeAeI3w150X8DLs0nn5WX2p9V
J6JIfD4AgU3BsujfE7T/mxjo5wR9YkgHkq/2H1nTboJdNmvG5aZaplbyCaueI+W/x5I6vcq/JuET
HbqWK+XaS+/tJvbd6kINsTxQSlSgZLrhJoN/CMpBzrqOCLpevY3MeA2kkHSICnYDHaTTVWin4Sn9
Tmlez6HmzKmm//1Hrz4LZU3aX6idzkt79EaZnMr9v2/g5fR90v+IgzRseh3JPRFsWeOJIekY0zUJ
FwqnAjMYncbBckU7UKYdrY3BAcOP6VS84Pf/h/O9AsqgzP3Owf5IYS2xzLdkU2pkssh/3/NkjNgX
M1onsAjioZ3X4x2v/pV1FnTuFy/iSVh0FpooykLuoz+/dyxFDlVwisYHbHKw7bZWmV0Ejm+MrYN0
9BCL9J3NvL/ZsAaL6Qo0RKZepXIMjfTayhFRfIwtEfJP8j7Fe6zSiiV4RKVVXW+0pDYou121TW71
cXeK5w3Y3MUbjjvLAbwusHDxJBM7SpN2CFZo4UXwxyWDh2eEOt4ZZoF7oL9ACJOYmEZaQKAu8o7r
idrJHuDiYe/v+GloEdfD+mY30ha5d9X2+64FKrmJAoqar2b0i+EEvPuzurF/WCt7QdsS/XXbXCXu
xAY73dhdGDTXdGunPzxHbCPGzrtj5NCPGjsB2H49I+h08hhp51BkaDxaOfC3fHSYBnSIgXPHgcCW
B7MWfwr90wlp3WXavtW1VzfR9oHaG2jt12tpv+6NgzXHjXunuyRWKJPlUqbC/e8p+zLwd1Phh+fW
4Bo8BkHL+t5J9nGavz0isMQQ3dy6nW4se2Xab4PvWf7QBnD6ICO2bEPJ3HG8l7ZBv+rKfoaaJ1Fk
3JxH11jiUjoad2cQeQQEaiDsJviQ4YsDXVWn4rU9J7YUOp2B3QpzZpSw+lo4ARdoQyemBjOHiiNw
eEvVieCteQlL74Xsuv/bbinRd47m7pIwGj2LEEW6NY0iOW82bEu4utc27F8wg+sMcwlf//cb6ndb
73NUlBQU5oKIj1ZfeFqMmRgUmXAP0ajop8zBAEO/0SMn44z1qolg/7ft9+dQz5NBqFtVuEQICp2b
ARfNS0yVRQk97g5723n1GF/d2dMLT9LLoChb7myg9TF9rG2KOVgrK1Zufr94iL9FNEmRB8Nhn04W
0uhpawl7V8GXo6BF09rADpbnhTYPjWtGMzmPRpwP+w13kn+PKf5+e/+N+bwb1EU5rBLGrOGPnR3V
UdF6QLUyE50AtE90AEo7R2OEuQb9XF4ZE2CC9evM+e8CnmbOIzlfsHFQm83Q9snmbCw0TMWFLrIG
+Uc9UBq1mS/ulXasC2THWBppgo0gIDKu48emsgUToiLKERUrZIR4zhEexKH/Ue167F038EjIK+iX
L+PEidxjp13sQ/1C2bNWbJkAbUm2bLVAmubntzhJjMDomKh0SLeSJVU2eMQDCF7Upom82SJ0cu0r
NuR95JJMMtFzigbVrJ0myzNFqaWqn40Creb9EO4l7d1V5u+4maAU4iHOHm7PBsI9BB+A1bOB2VtK
1gepIoxPaCerxCi5DIPKAnOr3FK5tEOvmjTfZ27D7cCQ0GtsGX54y3+vlXafP7a3GQga9NLqsx0n
Vo+0pnL/PUWwo/z1FSkKa3soiorwNC8fStLmZ+HSbu6CDX1OIFO7TtAa4CUC2w7NxEDdtt8UADr9
BCxqHCITUvrKKobaCJHSw3xgG/owG2QFMLHOegmI34FVOtqJNO1oiwJMWbSm63SADZg+bExRskYV
hcLpMLMRZtxqe4D0IB5DWB581KR1gCbfg8P5PVtJ79e1WMAjuzcdfQ0OQnunDgPpTLvI88fwyHEb
LGFLeT9JvAzyP1Q1MN16TmHx3NqJ3LWHe8AYTha5CJIGtdvNz+YgsnKK8pA2tmcZVzIdjgG0Aahy
GFdderhGuerNykHARQ58CtwgR0rMu6T1UMSBdpMCIJOnpk4W3row3cT7tMKfKtGhv52pNCcmlWBJ
ng3v0wBpAQB+YvduiwZRtldQ9jy0kuu710nKXeuxiKHjjWwC4f0U+qagD/Vs+XBC66zXs4jC3NXB
ssZUNtCRIBhiqAZpBcIeVA1KrClFou58F7jxnPNpUOrxR+Dh55B/UrwpVpdP9DLvCp5EB5jvWadg
aQxYg46yOPrTu3nC3M2Z5+Adm3J8ReJ6caRxoZ8EHSpojkCoa10LB1E/jOa1eWTpOblA2kIqYyjb
IVoa6HVGhNqsz6I7iPagsYrvEbdxgh2mwyLUQystkIbzmpGSmf4Ek3Uo7odM76+iaYFXZD6pzCMr
0Z43h/nDO9bmPDim8xx10eMgwl/vbAobI9hNA/PqFRzibobPz2Wu2gmbpOXZFF2KWWZrNxbcOQjl
XBUuLBwTA7u3CiY9nYrnNOb4hVuAJ1qL8CMy2dChrd20Zp/OEe/yi9O5b5QUyWUOZ3RfK83BTFpc
IaZpJYm5pAndr/DmgttYJH7Uio0zbglflQFrb1kuAm+erql928XBGsHyNyL4YlBHP4pJ0lnRgHRt
iynEKkTPp9TA6Is3gcm8kxpHUKTpATc7PSTra4yEdraXcbFqNpe32zriMMqvAXJ0+VUkmhiuUcQa
HWFQUN+tl/1JvqmhSRrt7DKvpuG8Z46Ia/dxR22OqCdEnyD8IvWa4Uc2edgtED6STac8iXddkoze
CnYU1CdK9Yg2KBg+nGbPHGNOKwmGwHpXHMwemrK7T0Umvzuy6vd4kTjC9GHEi3qWuWddMis7WBY2
9F/6nYtmyu32tWoFm5aCZIbgXfmUVyElyGAZfMHE45/hgpluRDrlCTP6UvBPvlvQ/wD7AHz0dtLS
IG4TvodU0IFPTG4i2vQQvi1xv+IHVG4S+uGcsEltwwbwPl8pOZS7vapT+9QFCmWS9551gGJAhcbn
GdxmwiZaSAM92SShkVO24sHiwDYGiw7eAIihctiXqWBkG8pKmM9ZsdtbgO8AincFJXz1ZA6kiYGZ
KpIdyHeTYC7sOWh7lDdwTrtNByDal1lmXOxAh2FJWRnSSmz3QeXMwAqPI8lgHwjHwaGGoj6WDuqy
24xFp4UhCuwWbvPpdRp77RhgaJpvM0vBdHoXDaj/ZQvFCT58T/BK4PrRe+9bmgiVrXC9b81RTPTr
jPrlgyWD58rHdUUNTaE0AOKf6RFm9gn1P+jndyop943kpEuwxYhw7V7h3YDwXdmJHrurftuCYgNX
7JppA8HSGe1gPV2O4iSLjMYGXEid+AFqf33o5+hdha5tV8wtClMWVm7gk6NJ5d33Yaegvi7FSc5y
fucyZJ5PoCuq3QMzLhEVXdzLqrrZsVMuAZQlrHUno8q6DC21P70gAZD0kMJhvq4z69KbVaF9QU4I
WXXgBvIkx7Cs1KRyfPatq2peHhhuMR9yOGmgeHeIa/MR+3YCDdE9X9ajATQqRZpDXFdznA2NBBvM
VWs/2Ky+g311/0iSAyqciILmWxVZYuFgPXb7SsE6cYtzMqMTb53NB6Jiy/+SbHR/0ezuBnjhbaJT
A7kVtea6PSXIne46kGOD0NWo4F6FbkmaVhpN60qVPsTtD3LQxYzq/e1h9+EZoQZTNAzrzoJxzzY9
dpzSuZWr5msQOp3ew6mBz11ew4KHbqJYMGU9dsV20ruZpGrc2u3eyTTuL07KfzpQ/E8OoIriQOlj
GoNz+t9ZWlY01/ycKw2uJ8gkx50uq1O/xePLRLIll4VOx46RKc6jcTbuuLvUpx5UneoJawEME7Dg
3yeXPwfmf13R09nyVkojX75wRclMXEK5dQaGZDZ0tO8MWDlv2olTv0N+R+CcePU0cL8GLqxGZ28K
jv7hjyWybsmZqCZR1PwQrGIiWkREs1nhPDgg44hxbLi4MalOx9U6j0U07hR3706K+0Rh5jgpykbh
jMiSr9bNOr8wcx38mgv9eORPuVBdD2l8O/CbjaBD+iA5SfHceFhseXRXVU1WMhVGRCirXGMj6w6n
Dx0StVGdah2Vi75ETrd41Y8Gp4TfDow/LuspZ0pHSZ7lNWf6gZbtYhQe8/PuiotDeWjdZnGzkpls
3ebSO5KZ1ZDdFG1CcoRb8hVakK8sxDlW+PHVJVm18UWNk40moQUDZwmLZYIE3Qfrh21HCR3X0I++
C51DOMA6peCJIIfyhyGbneMn1U95eb1Y54/s0C7YRwarHm0DsPoDaPE/H9p9VugfXQ0ZDaPHvrZ7
7Aa7vsuJFdEOEtmFxFEN6zp45UBDbxFA59djmv7RrCnmYAPej7dsfz2c1q2JLvEx54/DI2jpdxTr
DdrsnlsDs/x7Yv/q4SP9eMBP7keSwpvPBkxsmWqigFXvUP/6CI1Fa1xXlC9ejPZrjvjfaH/g1x/w
S1RLTZoXo26003hErr0HrLRR3L24LaVLJP6xXv+gDD8G8i+qEgxqBjpSk0I0yzbtoWrWs+OdJK2/
KVwZI9lp4ZEeWiJpf7kOzB7QesfSID0zFM+/ahREPzAqhkAL4S+yj/H4AXzXg4L0cB8uNK4P9g7K
v2+lmTvMF30hIHYdaovavmnwPS96Yt3Xj8TEgnQE1I3wrW8tE/w95U+uyFRf1Ff6v7lW/Hibf5Cc
H7edFI9zdeuzXDqtfGtK5tfHeZJMb6B+ncMZSgeDaterp93/La2TJezFB6P+SBaeu5opd7mVrn7G
Kl3DW+IUfHVGJmxB6pMXWqo5nRTl3zNJ/A2o/zGk8lRJKuXqcs4jMKlOS9ij0VwKJj58u3ojSDbU
V3WWCgReVnlsviofib/eL5bfkjpU+wPwlb/3p/M9EfzHqOiCZW6RCWFTIeiQJ6yLB60WqhcGkDB4
Z+4nPgpAPBFb/qtWCv3fMB75x0U8hcZr4/fyW5+LQNgxRmlvEa6myXQ4LnnobyC2wL0DjoqvfLik
3xaxPBwpoirjcoMF5N93Hw5ywEApajYd8cqQuHEFynCwxCH6oR2Gs1pXtdS47Y8NtSkwE30/pBp1
daR1o3N0xqDiNj1T6t6qY5hsMKaDuWq87H/46iqfduzyUtwymtw3m52o09sWpj8sPPwmaha5YshT
aFgWFVez/f/0rPLm3xO0/5vZzc+n9PR6Uv8eBWXG+PA/MHqWWXpQpZHToF5hbkwQdVP791dY5r6A
WX7FNeWRNBL6GO7/r9t/EF/q0Wjg34kCWO2ZJZ19b6wJDEmv8OdHL4C/3ybiUBjiBS+PhkPajzxt
IW3ejM5Jn/lwwVQGV7YPVN7YhDMhIZk3+jawsgpA8MXz/QWU/jGq8gxK18NADMo8bDYtDNRTF5VX
jUuOoUGSe1Ho+i2s/jVWN9d+hFUxV4QqU4Nmg64JaOBuC52GkJqp9pZRpMJW23yPrPNefTGJBr8c
f/4auHsIPwYOqv69H96YRCN6VFrIFNcVV1BT+TybvXnmibYCXbdL4klGNOkNwAu8AQ6ZgwnYskU1
XqHWOxOP1pWDFdaLd/DLLvvX5XWHyh+X96DfRTsSefNsZViZ+8bF+QimIvLiWWAlAgypFwP+sqj/
GrC7oB8D9qNbX1YSngfIi35SiC3+BKQVW4IX+8ufk8jTAeKvkZ6CXPO4R2WqJt3BE3MSwA/Inn+M
OV7i5r8Eir9GegpUgypWhmeJiUwqqtdTKnydddO0Z51NWNbKuEFCZnzxVhHubHGQWRFmqUxBkjzV
jvxiMb+6mKed7d4fhsX5zMV0RheMbuxFOCIvDwy/7N5/3fNTcIzzYFjEZ3bvi0HvwYdzQylKWVKP
7f+nCYNpdX9E6aovPsWmMFZ6vVQlFALiDxyshL4e7EEiXisvBvr9jv7/gf6ktD9mplRmyUDIenfe
4glBhT2BtDQavzJ8/K0Ux4P7b5inSJQM81DwU4a54HeEXJ9pSRsJ7T00q9f1sd+jz3+DPUUfNaWe
0jszWGPFm246XB2ESxNpzYBgGZgcY8zx4uT+2+b11x0+xZSwSQehPCTWXjEUP+GigN7UxxaXQocd
Tl8l9i+He4ookR/Kl6Z7oMQTigPgzNTc97PI6vwEX8yR7tL/N6b89zyfYsoou7dt2E1GlWp+wXS/
4VECKmzia0Ip4MVS/r+EsP+GewoseVmIctZwazfmSgc+SxqkcspSr25M+u3G+nT3GQ2oymEZ/XRj
fbXu+2k5YvJDPMBOMJnCimOTwo4ftwZ4H5E7IvvpwhWmcw8dMX2x2thBaMTvQMTk5jh+dELgm7fo
zCmonnAwpDMcdV/4iK8eTDdvn9/Dz8t9ejC9x+Um193lgqvgtOVaV2+wQi+BIAuRwYsJ/VtE/TnY
U0RVq97ljrl8FxjYI7eS8bYe0YDvxdT6Lfz8HOUpoNLRMyjaO6N029U4mdLn3O0Z8vjFMK9e9FM4
7V3vdSXUDIPHBzZ6BS7ddDTHeER7F5yXB8sXN/UcU+9BlWfquZtWWKJgAUHRowE/aSF4vrivVyM9
hdV+dM8e6mDYRYEpVjnmovPOYTt6MRd+Dd8/XtMfesqPXSLN/TKJZO6I4t9BsUkdTVJlvTfFagYw
7cVd/Tr1MOuX5H5fhL/xNPX617xKByPhDsOk/m6o/tDmR0MGPR3MxHlloPaBsZM6Oa5J/bcXY/+6
xn6M/TQhH4mahqHSv28EOx2jLJupOr4IZFw0QHlZWB7+tlPRdJJ8VJVlBafxv8+FyfUOba9u7xt8
qN0BNEmMUGh+2JU8401v3WWABECy1Qt+f5hEcM7qYZ2JOMNpvASBn4D9MDidpZrDyWjaWu+tdoZ9
SmXBouKJz9SI/0OZ93BxQ/BCeWvTHcJuu3XhIS8FA5KNCCj0xVPs3tD/RKqRKnUt0+kopz7Ny17a
EHH9K2/wO56IbjEr6ZsUbDsVDVR2ezLQq3VkvWLE/Tpvfoz6vO8/onTYyoy6u01IlscgWVgzvFpz
/xtL+n22C2EgqJKAF323Jn+sBfmRiKNm9BhsMDQbTpNZ+tZ+qdNqjH4By6Hl0HqFGf1SVuhGVOjO
p7IIceX9P6Sd127j2tKtn0gAo0TdMlMSlW3LuhEcqRyp+PTnm1pnb9Oz2Zo/9upGAw0YcHGmiqNG
/ZaoHxar63VxNdFeDK/w6+AQr+0OsDXXTRgR12UGrRZ6b/Clu17cm6Y9xWn+ua+/5UuneXHM3NIn
DL9shuM7HvDiRlEUZF6DNwjG7LG4u2/7+/L8Ficd42y53Vu3E+J8kIwdu9UBcO1E4fjdDd2IOvSr
aKdu39LGd6zQPMafr/+3aHH2hbOdwws+NXZizOeIGT0uXbnDqP8xI0p9WbK3lDGWnq+KXUpygr+l
Wr+lavtVZW/ukWq6oxHRsu6GC3GqwOaYbhh/Ks5TuUrJ7cHpsWvH64kN9pkn3BkmycLzopfAbQwY
uOeqzlP8ukfnKSm5y6TqbKq2OE8M7/gadFKq9G4Y0TsdBa+ENVM3psXgUyVXdZiSGbnU9eN1mgu5
pNAFZ/PODUkosbGtgBoQdMyq+2OrRErWw1jn9WV2QWTTJHMGn+yYuSCmn1DqhOA9HeVMbnfHNIe6
SdLnMgftqx+8vsySl4B+mIY3o9Hk6lJIIw+89VQb8qdW5p4xCcAxaqS8tJp0ENqeUUhWbS/uGUzE
HniktHPqJh0+RUuioAUaO5hQ1M892jfZnP/pdRXkSwcyhfP/qK2P7A7ExhA75+JYOkCVUWR1ryuG
xcJbB3Q6VtijksT375VL53I2qnP9bO0YcNysxHQIJyNuImMfwn7lebJ2mWduMLZ34M+jWBX6KmUL
7VrQKZtpZWcezwdWnYdN2MPTWd/wOpckSWiAbwXgNoA2t9tvnuo2livSn/2Waw2niTVZnm+883Ov
Hj/fictDsd1h0j280jIatC7ea6sReIP48/NZocVLzWRBuGQ06rdjfamfOeyV+zyigR7K9J3bEWPL
wW5bIya3erEq4Vmu2QpCJdNxIgY3DzrnvHJ9vxNysVZeEnWjl7bnfTMwXhVBmqW6rSBQMhgVkxES
tcvWxDFeuSnyFunFTULqOh0o1BjaINSN++o1nmDqDWI6JgU//adir1VfIRmQWc1i0umCZTdHoxHT
oRlKze36stzWKw8aMw0OXCFSvJg/lHph4ZINma9n1AjETjfJhI3zGbvdT776hxDOyU57l7y1T5En
eN8psT+rImFDdbkkTVafr5Y1rY4mW7hpGo6ThFm5fW7WC7dq8B03VZ6lKW7ro+VKqis3NnQ8nVnu
89l2n5sHmjNjwcR+8v0UVU7+hR4J79z9gEqBZxW0DYb+9ZTg+5KK5S9F5kiKbLO6nWbaCWUCjT9A
pfapCzIurbVptM6668AB0gcH0kplOUo9wMJpSzpsV5kfTUtj+Qvat1xo3iAvZwJ5QpfVN/A6yOu6
wcsrVw3/s3d0beyYwniU1DJ+rbwuOcHn7am+qJqsfJSiu2vMgHCTmRd5we4VW6UCvRviyTw4cDmC
AfFB48A1x3k4e8+CX9O9IDal1eIFhOIxbL3Ohq+e4caKd6W4aHVJg9mLqVPLDW42nYZCX05poUte
XrnXdHT0lMOQVRqzLikwY2cctKVQ08InmIxRYri9wxC1dQhnCaNY223P/7eLlPSVxdzp+vXIIlGa
PkwpLcMLhcaKWsFi+Npexp5KXSkucF1SV6RjTtNZjsSj95w2oSEC6psiMGrpDXB6TDwCjij6Sb97
PV9lClXCJW21s5eLvaGJM70A/wIGN+qk13FoNlGY6Cy8nk1iHb02r7cRxD5BnuJSqS6zpL3O+jw7
5BmOAOGj3cH3SWEnStx13N0HWGO6c+JG3e+ptIbqLkvKajc/13Pd4W4xWqGC2zGkR6W/8AKXd9Mg
C99U6Ajlo5XUlDGtXq878WibTZiAxjWGDOy8DlcLVEvUfoVzBmin4Q7ipmKpCvugy1XdmT7fAx9C
Qd46TVoFg061kYZVT1zq090QA8IKgpb3RANUINJXPcUNV36BOIyCm6nP9UVWsdGPx4YIXavgwbzx
+JKsKOyw8f2E4TRuC4oJ3bPCxpLxngMykn6suOz2Y9Osa5ICm682Vr5xuOzPzbFNtOM0DkyQGpOu
yN+TSEyeWrvGxm3TrT3zGx5dPdCiBWBOiMd68RZ7Oumlfuzt6F7rxU3F5ymuiK5J+m6vGXl9vhGx
b8j8LTNe9eg6wH3odwl/oSwkBG5aMNEq36B45H83KLrcQjI7n4/O/shjuPb8kSOmKzkpzdIHvMXu
BAqclvXhdKqdfzq4lTmVxxqA0Wa/b8d5NjlNKxNOhWFhaHinMX4fbjvDfsVD9RmMT3pi4b7iTpYM
Iyra7D964g6nmj3fz4XiExNsmqP5lAEE0EnTwRJiwjvv28HQee1vTgHMToKg7WO1cV+Iidv5Jni6
BY3GImw0gtc2SYLYi7/93jOTQI6uv4xg2OAXMgNmFMO5gAOgUJmPXWpdk1TmbqId8nzDg7bde48j
bzpkXNs6vInQPeKyzKBnaKhM4z2T/uiaSDpzucjOS2PHNfGbOmMqXJ/Ok9HVu3ww3yd9p+zmJjBO
dV+MLHgBtPnafmqonrAhZDz6BkmNmhNtbxz3qNFrxAfchMNFB809qCDv57bqve2zwwRTEmL/0lbq
MtJymtWWs8NWqPDU/rj4KVS+Uyrt1DcvzaT/0aKSAl0Y7nWDBv1vho2pFMSfJZVfd1aX9Gj9OMmz
3VkoCNFH3YHkgeyEy2hnJA6Ug3kV2lIGPl52p+tseRHakvO1GmKjU5B5wySyeJjHVr2BS62yVvpj
h0S/F5cLtmKfna/L5QGpsMCHzOPxUrrDIzp3+44bPDGxS6l/xHN5cKXucN6CxNuyWjlcTCTeOqLd
vpkyJmtMKxf5gA9Yw0TqR/Rse9/zSOWGlICRfp+opPvsozbfnC1xpeYtdrl6DWy3PrgyDyYd68Tp
/SE80l/4u60qXSbYx9fbt9mYgAXigq/Vo4jFDXq0F8JSFPbC0OZnw9zfLTUMhOEpqYdZDw5vWm6a
01Shx0qus2kzzdI2HNoXKan9FraeVHaro7M0gSU0hcX76k9aLx8i2xRTT1dSg5TcrF/ipLWddvvl
0rE27PXoGoyTDjiP7o3m+bZH8KJM95Ts5C9pspJeZtn8YLI4OFTRlStmUDLdEgZvr4WDyR+Fm1cC
69d/CZS08yzLMm1VRyATNa8e1QkCtDCJLhnjf5lDuBi2yV02a0PHU/WWlDkuv0RLSnl1rVTW29Va
GCQxpqHmhiMSee7Xx8sePD8Ueqy4p1KGig225aB75ejMLV+ZwHaaIr8FqUSXOblM2nxpeTFkXBCa
KC6sSqT4eeF1OObFXB2ubPEUvikP60sIvILs9gSn68dLgILCU/lfagXF3b0n9gtSD5vJ7FqpInUf
5h+jNKQm0oW717+RvRN3t6fMj5ZoxF8SJUd0ccxr80WdrSU1ewqfKRXgC3aGK49BknWv6qMWXy1Q
2FS5ev/6XKUA/LivbieOxXJFRTFNMwa7ngiGX6JX9MK/Fycpobx6OpqVFWttpiG+NvPeyJ/dEBhQ
8yDiPkCysRwpLpJQNZKa/bXBkio6rk1tqdEjgioK02t7SASCctgG3eBV9wJ6HKa0KgklqKp+lzAK
/NIStqSWKs5+tZnY7O6IrGjSn0VfwFosN/JI/i5BFB+Vgz/L0ji/Fisppvn2P3qXh5qmKfW1fvTV
hRAqEAeqzjirNlfSRma+vs5XGZsrXEQqC+ScGWosCtJ76Lu7qxbj42AGj+NqW6WDSzzz4lLlavj8
OqtM8n8ukz+eeuEQMpvo+jmJSUGiHSA+87+bn9N58Pg+3ev6f9wni+HQlmPaNSpovxXT8qRfjfps
Llw1SE9E/QraBUCvYkKXmxBiX9wu42ijc9jiWsef8La6MS22bwwDbqqcmvI7Vvga6cDt9c05O9up
iBOOAUUlIE0hFcWXOzEOsGnVrouw/dHqpQOvnLeWvjgsxBNOt+x5JNJHHPLaBSgv7tjCrT493nHV
GuWTvu7Ou+u8zhq3wvqsE+Ed0+sfRpAFwRQKf2A8UKrGUr38s7FVyf6YW2d1NMRCR1SrJxFFKypm
IggQA0QEsxCsYVBMgrLasmxlXUWxz1UpfZLPjtlFzxEPq6crEklJn5E2KGfP3YQEIN/PPcUuqxYs
GaKKfama1yP3WkisuSOmcxKZC7UFV/yLTk52NdQ90mYgEZ6VZ1ySmDDtwnZLlki7VY67+Rbp05af
hu/4Ux23n1kw6wVewxtM+j06jFWvpwxR80uqZJBqZCWNTONmPQtvSoTWJETDZNuEAoPE6NLtwvcS
0HYde5jfT5WbXK6uC6uWbFPlul5Nq4vZ/TXplEaTpB584WoE7ad4SgpYtWDlU5KUlz6b63NTvz9f
GNThadp4AFsIuER7nfCnlPmu0sCjsERJQe0WVn7Z3BWUuFUpOpKqQv8jciEfxYNT3OKy9OevE5X0
0/Z4PE2znB0VdQwR0IpNhdQCS0jGxu1vY1FdmLvteE+ev5b06E5XPKSSWL74CTXJWXayeaVmbthj
f1yLiQq+GHDHDu8pr9PpIZpfVEpZ8Xhqkq5aWFvduulcY1wcARsaJjBB9vtU5FpvtteOmaF1dp9t
X7FQlVhJR+2tfYbtRyy+Yxiuw+Eq6vc/1k0iINJRODlN2vufHws1FWqqJqmp82lD9rSKoqAslndn
7pCZDzDzunVmAFHj38YAWEgc2k8DSgu4drSL9uijjJu37icIbsV9Kw/Hfq63zFR1Wt82S/Pwzwsm
eQIRDP5s36W2QXxypyFVHXapy1WQKOms9bEyq+7XbIAY3ife1DlIcbp0X8DizJRiP4PmqWJ5XhYq
zZJKuKSwTsv/6A8SgsLpmcWdbZjQoOdy2Th3QbW5h69i6vbIySmOvtwmVvWqRgaDJgtJlayW2e50
0aoGWIN03DkxusNsQgQaR8SieDywnYCvoD/43PyeQ54r2nGUCrRcnf18g6RfctOwprNVnW8I/fd3
VMrG67qux33//ubCP17xX27Xf6XJqiSb0nFe0zK66xv4W+8U6+BArQ5BabVqEauFSRiuGUhHH8v9
i138kSsrlOX5YpIBZZVG1EydaER2qnOOiIb1frclmP/brwxxEqjECkZKGfwrdrkmaZa6s5pl6zPr
bo46i5h4QmCkWHAVdFZMfUj1ilXyJKWyzMyzYxjiVMdD/I6EiKnrvQnIpdLkl7+gn62VHJ3c2ZjL
ep1LvA9H/mjWZ2cT8EKiJAZbNlDPWoNgXyxSdZnK7dKPZElxZJejXqvdWKQwjaBVRDevk4C4w8Ua
eN9L75sYmL+P79Jf4qUfsZLKsM+ryiw3EcuUkSMO1hBuOnfySfgf1WoESzNSOhH4Db6hd3iPqfjB
oxq8aa53Rw3Vh5+b4PEnlaFnsNA/nyR5QfXbdW9pM3G9qUeL7mZeFfNnfUwG8ctjYWVVlF/CJK2V
LzLNPt0qBlby7IlawnvCO5ql+AVYiS3UeCTav3tqz0t10yRVVT9P84014xGhq6mgsFIcAxQImjpv
sOGNBhzaotra0xPFmhXvSUYcVoFYLNdV1uynSAbzL8B3Xsuj2EuIqLjYJe1b5Fl+jtORtNWqttnu
JlAnClAH5KvUvdOxeXJ3UEEzmofCO/OeQOR5xieJpmnMHG+vcYXOBipSSObjQe6Jg2d+mrKIJPTU
n9Hyfy+aI+mx22V+ruZiHxjTnY6p8Q6h4e12XdKXTMAGSd5rXiPF3otjfSRT0mVrvbJZThdc7ueU
9jyGiLfNGb0hLqNDQcxfWyLr1bABIFDTiAf3cE7xBWK/H32BpOKc2i2fTA2xaoqWIakZgfaEPysw
cUp89Qsr2+WqaWhVCANon5FBPfX9Tbtae53bdsdKucP+1O/jjOB0x4MsVFqLsodVlCdptKx6tndz
4yrWl9rhqj2JOlAjC1CL5XeDIH9r7MIYMv+eeqllW1sULWmuyvw8oU1IE0sd4+cvfTf5EPUyTMY0
oCyuOMkyk1EUJ+mu2uFm3c5XxDX9EdRQ99IvTR+B+/omTIayDCpMkHxzivIklXW5mLO1RTMYdj8d
v0+pfzK+RMgL3hpkAQbx0lMVQUtD4h+ZdRmyY1vrY5XMh9hSkXfogwWLwOjwOP8Pr7Os5GoWpUm6
6mxPL8YyFzua+sC/h8N/wIu51/hWruzxbtY1SftcTrZ1qcwuQhOkB6+TMEhwivqp+l23rbmD73ry
HX9a/d7jS1MvCwuLS5QUkLHITCer3AyaETtLhn5VoXzYaTFz3V1a2LpYIUbH+ZM72EZLSPAAk828
wdQVszQGjfarS7Bux4dUj4XjR9FwTYrvrXXwAYAIC9LL/M3Ld6/BIbW+ogoEX+SousCr20FjTZ+b
QfM6c8nG+hcMUJXPZaq8p2X2rbhEScOt16v97rTkFOvxaAyBmgB4Rd2gtX+mSKRO8j5WcHUZteNU
j1rVnN8vDSUpkbQhw35i5wgB6PUSgCmV21YaAhSXKCs5Utz7zOAU/dS/B/e65vb7GbCPdnvgnV+g
zXPjpwGPxP9U+kyqmyupucP2sNemYsHXaJTWQkhUQ8p/SbSPxXWAMBjMCdFt/PjmKlWBpO7mM+AQ
NaBs4AZD7NaQhALbjPYR/Vfo1/8FYfNLG0j6bn5a7+zq+n6wFBAQCaxnHkaJ3Y5eaAVyG/RsxpWk
9zmHQ0+x2Me6vS4jbG5O1ZrDhyUOGM9k6r1nTeYZdLsvdIIMGpmfR9NgoNANZX0SxQXLqJrTbL+y
rON9weZHOk2adCmI1Hr7PQQEggkFexJB1PiafTJHhWF3pPYZ5dJTJelK+AKhZvyvz1CXATfzY+1w
WGt3n4GdH66CWkzhSg/H9XA4vNHuR+cdHkQlal9IaMDKMyYfqzx/1RlIqvK22a+nxhbbc/RSHxDK
TNTOyPR/8LaZXEdRFIOnOHeFMtEl3bXbbJa7yUGs3O9gFsiMBm6flPNdlwzImyiL6gpteQ/HCkV1
a7aa1yHTNghE0tNAdxnaPYyw6nTlxgZzG9Z4Ev9ykZL2Mm/1zLCXwpFogpBAf7wnPKsXZAIZI9D0
FfKE2f6741K/c0wVlri057X94S5vmrBKUmKXuL/x+l9dRqEFQXx+UUU9Kk/i3ihREElvn5ZDmMcS
KVBpwsn+soZR8OQJv14dVihU8v1zCuJWqxktgxvh9PpiP48Rr2TSpb784bYaBqWwRThYp3QmKJNR
Csn3ttmC5H3VyFa7C5KfRctz+qyRkkpDuimhcO1Xky9QNwtP5FvjQf2VsT6Lzve3/y9fzd10FD5i
52i7hb3hQk2TM1UFWiP6F+YmE9e44FQBX6obBhV36l48Kog8nrZzxxYP9dkPOytGSYtifjd6bdHb
VPFxhVW0Riqbf2+3Kki82POTvbgiEfj1OH2v5O754g7JTeETt5wP4nfGmg1W5LWR31PusXiUDx7R
PRtaEL/a2PVsNhUuB0jXkISF8KywiPiIpEkM9+2O+iFo/pd2X+Z/sTNneanNhbbAFoI07Qzdjyhq
BIChB98qVaHQv4akmrRqpaZNbwjzAeJB9SAwrW70EXgYO+phPbL6CuWksDKG5E3Vpll1opnEAT4d
LynTIUI3AYnCzNh7cZXiOYNmFTKFq/ToLCVXqnKrwVwlvIujx5Q9sl7p2u8Ms0a/L0DuEW/G9N6A
3giDo1KNZQ2vReN+/3nhIlXzyXKnzTA4/sgc1T7q7j4J36Fa/yflCLQKNzZqvxl+xXIHO/ER38+f
ig1QbPr9rRW/wdFW9vbEBlAc8zt5AqhL4GKg5QWm9wYNjKjP/NvLdS+PFqSa62tuV4SaavpjJ0o7
t2EyvKfOK9FTTmbVG/gqU6uw7jInzPWkLfKFJVy6GnnlcCygTjS7ioZTEUIrtlVxr+5+XWGBp119
RfaFBeYhKQLTFyPlIsCXfRy2GplsuphEi5zRpBpTT5SpH8XjNWXnybmcl5cTi+VaC0y6qLUmXyIh
snWfeL90jSgWrJIorGNhwZfr5Gosp2J7YS+oux0S9xMfH5kSzBPNzAR+KgWlsDt3HHVBYnVmVm4V
aLLuvhM9YsItTz6EN4z+/z/YOYXav1d8C/L2k5l2q2qofXZ0fG6/iy7ePu9EhHqHhFUS6i091QMt
ayQtKglT0lBmXpstJsJl8zsn8sSYua8WWDWfNWahYk/v9+KBOjSlQO/i6MZtYYo9FYwLaYgTTM9N
/0L9MoncC0qR7qe7Qg4aLPiT0beto2sxoEJlDBSney/XFHZ7UqOAbtzEffLTd3w44VTUvSAid0Ii
gS5tJUxAoSDufLwFibt8O13YIme59UdNeAcSuFQA9rQoQABkela8F/ECH+y0Jd5TQZp2nl0nxxrS
/Gba4XlSe+jfw5s90TTUDjwYpYFV3OB7gaIo01lUF7v7VaJWmsUXn9QlmOy+HUQBqUQxX3LvMQf9
UxVAqu6VJemjKXPI7G0N31jU9EYjBhMO+9Uu0zbnA/69fESB2aCn7mmffgvKgfhZaysBtuXna0Mm
DT8lzDjixhVWPz1qq9V0mfN+YQdnJiqkA+7Of6GWee/BV4XupQW1KgWf/8iTTnifT5zK+oC8Zwe3
QlRVGO/yBFosii4oDT1obBKP2SO9SRCrKQfKz9qpmwZNg4YmswUf7YVeqxyPwq6jkKFYgN7hQl6V
PCQ6sgWRjcfMAwZ9qgxB+Tb/R/CfraVra2rV1mcDRjIoZeDO4YYlOS3o6EmSgL1YpbMer1TXpHPN
tsayttydxEpHqeUllPH6YMbIyX8xljPCymNqmSctzB7VM8frMZD3+98uWzrt6vZQJyxg2SnUZyHG
ActwItx7o3WlxxxwhfoQv+5P9fGzy1JGpmJM95XLheM9e1STUNNJ/4s2B/Y4pkyrnE34l8v8I096
wCfrcp5qOptMlrWzHdzZJxcuVcJoG8ALFLTja+7CAcTEaHqilMb+L1mEH/mSe+FUJ4vtNhePidgA
thJeE+ilKgFX+0ncqn+5veLOFXSFNqvARVO/3ym/s+8Mp51+RDhATpmKLMPUGdkdKMMBEd88OlMp
/llUVrOqsWGNPiO50rp7eBujo7pfy+al90FXqS2y6APmdjPH+lOx4HJz+7O/kpfhTBZHe3vg+oq2
JAFcHq9hlU/QFCeaocjuDj7jxyKVRyr5GrpG56Q1Y4+f74mhSQTigD2+weyPJaI+8VjeX7IG/12i
nEiu7feLo2OyxOd0FgMCbCz991srBCaNzzjtg42KtfdVGIs6hUL2Pffz4GjlfLKeTZyLduO5EnyA
QSRZgLPah+eHA818lUq8p/EeiZOUUb639f1xw9bSShL2IdV+sahWtWewvGZ+rTt9ery1fylI/Gyt
pI3gXc0PtSVbi6mhzUuQJwZ9133ByHjnWMl7d3eOHq1P0ka1Y24yTgV5YqIr/BD7YXXpvjNrsgFV
W+/yAlLmScyS8bqBHt35Ktr7dkNfugwLAyO9jvwFdJMe47HFKHvVaf8laf+zHZKyyqfL22xv8pAp
npICfNdj8mJDomrH7wstQoTiPTGyfjDFIkK7o3jMqpelS9pLv1Wdg5WzPVfvngRFNPZIMGe8UZaE
yEJx/GI9j45DUlzO2q7Y67O43bSihUNRvcXuJl3RL9VAYZKFe1ahLJWLlDRWlh2rxNfc8WsEyKAz
J5yftKDjzWm8V+dVy9MkP0cqKStja1+rx+t9iWGHglt/r7kkOXEdGbDeWTMx7lONohC/9MG+yhnl
06LKKJibMAg+yFm6yrndjQsosEXUX7/keBiYXvqQNebNurv3OnMuvI06wVtqlyzDrDpiKrFhSzu9
q89I3wvbe41SHnhnPBQd35ywM2TexStQkrPf3hKPMsjPVmKTSv3JgnRp55eHSe0yF240OIQ0vMUJ
PMgRHHTEgXS0PNdbyjCp1Bb+SJT7ePLzdX3Q7r4GhikEA7AhE0cdKPCeZv4VosH/ydsoCBQfVPA2
9vv64bo7skQSkPg2YUiSiBlXXWiUKCrGG2V2SrVCyT5Aarg5Xrb/XCwKFEl//e6KDn5MYC+eeKsX
1Z6Wv9bCEiULsdH+49tA+ZbqiGTOLxeHXjMgpAr9dydc/uPdFITJ5uFSW5jHjOVtgl1wtl3nae/7
8xlctOQaQ2oxUAcwX1WUMEWp4uIxoF1QoAXBx3rq0VRqhW1Bb9l7/t/SGoVPk0zDcglb63XHpwkC
BSrKdGT3AY+0vNe3ufukcLHK7XJBmmQIqrfLda2tkGa7B1DwNGCjlLvdgGZHMIXKnEZpJFYQJ9kB
7TTLJrlwYBfusxjVimZGZP/rozvz7OADTtpApFqVirLcHygIljRUbbvQdxWxTpMkdjgUg+Q6tBge
YU6AykWkssgP0hdH50Hl7dw96xTw29fWHj6hXdDz1+n39ImeXoVZFFL/uIZ1s67VIEO2/2BeruvO
/pYZVV2E4ExOZjh4FndCaGwAb310g00C2+GI2g0WWeWClDEOmtWCbEmlTK95jY6Pmi4IdMRGpGMj
IAUcWT44vGlM38VAyRShFCqpldkVl2wxd3SaDrZJZ9zhfZ0YScXb2nO3M5/mZcUWi5f8aIsltcII
toVeEVsMu04KUe37sNLvYyAAw+gegGUv6wgAkBOozlYlWPy8oLJPc828LQ8IFgktKG92aJQZ6JT+
tUuGFOEB8Hgq3N/NmspclGeEC2cr6RBTm571RX5fNJ29nbHwfEK8SrHgb9t/vMVlDD+/bpKkQxYG
wcR0x00SvEIbt3kIIH0ev+MCMErY/XLtYEkDoqDCdSlorMd0MqlpsEpdkMKSJc1iLPdWTnmQj8Db
H8+7aWcVU27FhsBEdWiRFF75T72Z3/xUWa7S3pbiS5J0i7bdwHBkI7oiKhunu0tAvpZ8NIFjFOzg
LAWYreSyKA8i6jXTMqu2YxmadLWX+dGA69AQ+z4iFS8yHhkz1Y5PqA9EC7CpFurB02AWErQOaIr4
VGK0yzXYzzdIt3xXn0AyoZt3DZZWI2ANsGDxrD+0xEzv3XNXl4mpPYqjR2UHXfkT+xEuXfPt1Dpc
9IqlD9PmtJuOF/HUO9A0KFokE57Z19K9NFoc/Y2CNPSlC39Q9yml+c1r//ETKG1/rRaOQnoC1+v8
qp/PN6Fl6FEIeXBhtwo3Az185Nvi21zlwfzl0v2sXbrvh2qtNs+vbDz8CHcC0Q5ADtE0eE+QvDbo
A9ipkvRlzM+89B+h0k3f3rTlfHZimXhLKRoN70T4SO5HHlzIZUagWhtYKmUNvjTMKciVPPzLggGL
2oKD3oe8rj1crf/0gPRJB7kvdu/i2Smsk+CTMFmHzKWPSxHB3mmF/rQj/126nBua2NcaA1M1Hb4n
MB05MwRTcdHB5wNxvMTU3bDZervbPfgtGBK8Qb0b01YmWJfA0Hvfnyqk1l+U/M8XSQb8CvkengWb
IghP8F3oqcuh6oW8gNq4YvnlfuLPCcgoQ+O4OG+c3BbWbOTDzvCOj5K5VZrLuwHzngczX7W+cuxD
QaSk3k7ZtHaazLjhzdEx6OzcYx9OiiAR1RH3xeRhiVQNCc/egPqImjatNGVREC9ptvn0lFs18aTh
+oQ1bTjs941XkbCAZFIgOcEzMjlc4a6Udn0XXpiMMDzm+lkz5xyq6IcN/am3620HoDhpdqp5uKS4
DWSzteYmpGI+EJ4LBQvVYQsv7NFdl7TZqQaDwXLNYVPjnScpuZNOiMtkuS+tFvx8cU85XrrsgTOx
lgKIremWJWNMtuut4xxMXhe1XBwWgEvwbEVm1Gq8NTAdKpel1A8typPezuSQGcbWEYc7Gr13BAUi
NMgvBB8B2Zo7kdhjA1Ha7F0UKLa84A1WZqd8nWe6TqLGidYrT0zn7Sx9ilBokK8qfK743ZDMiGQ6
ObhmwBU7NL+zcP1ER93z468pfVrFr5Ge1tqeONnFuW83/BiMh6X2OB91ZsEQFpRcJDLwTZ92W7dB
M7BC+B0hIN+uonDpYU2vl+oqvyL8uRLDErVtwTpmBcls4Q6HHTPUnqlEBmwI0zS6J5jWgjdz5mlD
WPwG1/j7U3XZy5yI4udITsQ5222tTZ2rIIZ5hOE7d6FPiy4QnDsuheqrDymYpzgB8YQebYL0xJan
za46nYgTsCIizxTU+qqB38Y7p/2i0ThFtAYIPJdiuaVOY3G5kt9g6AumNmUIhmFuYLvrGQ7Lya8s
yZytCf7/4eKEEDMbrt16CnT99U30DChDwdKoofghki9hVazZbbkU12Bku6MJuxBekk6tid8893kU
nAHGnQba9uJj3gR0QGJApXfugMFHxyA5FozRvVV2e3EMohY9WicwCq79kLLlxXX7GjhrEiFvK2Ye
xkclBUFZyFLYAUvkNQs6YTKp1w8MDUY4YAsM+GU4PKSgPEgmRh8wEbX3jadLiiKAF1Tdma6SLqlA
/ZJNjhuhcp9h7R2lq/7OvbaFJuwDeRCExluX2IHsm2ADUOXmS93X4tolfahfzErGnE7W3kytxujd
eBP4FkLFlwANuIKKlZSHknPDVjx2Gd/iTM95ZbdALE7zuGME2S4c6k0Chkaf0b00y0czph625u12
pdGeB43e5+fo7G1bV68JZZNoMm1ggttPS9L6lS47c1An04XyfXAnZSTM7bxcLk5CNeB40Egjep2/
yEaJ6B2Agseu+AplVBbEOVW7Ru9VrWrx5/dFPB1qJvjsi9AJRC/plSk6IoqaD+a+2aaR34sXnYG3
ChsDUFUq4WWasChc0r+4edneoaMf4dV05dpuzm2khkBh++PrEFqAyY7+IuEsYtWYkVKrXJQtaeHK
4npZrXMWbgJPE9BeQSw+XWOIjjSU8H83b/aZmC46p+7GEAgDVCjjwfckUPezlL3I4tdIqnm2msyr
lJBElENEP4lE5xYTO91FgwiLQtI1abfr0Rv+1/PjC1Caey9KlnTxab3XFidousAVhLCckjnpuq8o
IIOwGWoOhbjSWndRnKR1Z6uLsz5luVB8ovthk37hW4J4JfeLuaVFSmH0VOuTWT8P5nlzy257IdAI
gNpSz6DL8pg04u+6ivC6WhY4FFYno8jWhjmZn45sJgZlhGMV0ggXMnkRxEQ6ap5eASGNwjUFjq8l
xK6ACOfhWnBJUEEijkzmmgvhaxDUohu9wrmH2zPomWcwBwyqP3gkzzKfVE7v+fPxJShNkRe/W1LJ
ZwsGvtuM76ZFWuTQMITDcBoCwbvMvYvIqQxrzRC7jCrawQsLe9t31vmcphMiIqxjr6ns7BM2SFaF
xU+S/NQc7Hu+M8/3rUyhRiQ/7UIBiU9AfmNCc9DjLSi1SkV5kiLUZ8fVDIQnqlew7/rwVgs63Gjl
3bkmWlooMLyfq3eF3FJfqChX0oH5fLtcW/uDWKdB/YlZiIcnkpdofNqp21Qy3VbWwjQ+USr342b2
oli3Qgfbkh6s18+nvXW+P0gmeXQ0MoiCpwZYHCThON6wa+B+9XoKsQqFJxNQZrUTI2xrqP5sCkrD
vyMB+x82FFgb+pFmTHATxEDT9HPhzr2ZEiGnWrWk9ZylZUzOa3a9KTpl7JdtB/xl0q+h7A2fKHvZ
u8K3BZuMyvO7A88f3WtJAc712tTc1nlqoitYPDWM/KJHQqXShjeP+n3ad+sBhLktzE4b1j6Ru6Y8
otcCpQ0sq54X7p5cy55fKxunfmMXnkchFaBZgNl3aJCGpJH9nwOzEvCMo+4BG4SF7P8AhlEoTJmg
cjudXlebs3h1tMOBzwyHuwirRzVqAw0bPNRMcvTAey3CPZ28DFbsHejZUqVeSnO4xY2Q9F/FuBh1
R2MjqAT7iekDXUgCUtjwNUDF1VP7wAq3qyppN2uTW3uoMbl/ez/tnFNwBKbmwmsDTpPgk7BrMJhe
3MEiZIqPssKvki7pusqqvr3ZJjaRft0bTT23qfu+IX1NBYEcm4i8Fp86OTYnfJq8D+YLLoHS9ytL
+xS3XNJ75u6aZeZcvEAYd5ntwtik91UcMvgdxHkXpdcFsMJfJxzQPN78VIYhCgNTlRTfRj8ec+Ig
rt4ppGwV0ocjcHe5Sy+oI6b6GEroXSnJT3HRkptnHaYMtLwhcxNo0TTBHdi2bNfqwd8PlkTwdiy8
O7qDYvgrs4WDVrcWrCEhxhOHlCEWdRyFE34n93ugkGRCuuysV0ASnTiIU8gMEnxAPJQOVzHDF37f
fq79s9DOYPa+KBADA6k1IIobCFrCAWPxgsDCLnejvtOFjj+EElPAFo1mzGikSaz3IjF1S6Qrm73L
Obp0FHakXIHUder7tmZY8vQHbXU1D/X1ToQQzMIKdy40FjSEUPxzoz3avB7R79Oz2qricmkyxREz
jP+/YOkNbQ9mbb5ebITgw30MTdp5pw8yZgbM17658G7tLuTJIpycQ7ALNujb/zy9mu7y7Cq2QEj6
8wB/vkR6SbeJnpsT/f4lK9eKyOpBLOh+MYPm4+QxTLlB+ycRSyVUyC1/wT9ypQc03Rnr2tnY6kNj
3BxtE9Ec+Q4Cq74NoGD4soMWBXavYTX3dBaI0Imw3n9+/A1m6doZ/8ox1Gv030uK+5rB0lW9zPWh
RfxI3+v7cPc1PGdQmeC2LcCViAlNNUA7waRJ7pyceaU7OLrmqxLQUR5oFD5FUukT3n2+uK51mvoE
SFrgXPtul2Cq1R40VG4EQz/KTr0gTrp/y9vOArG8FPHrKYSTDcAQdJId0QzVw3EF5RLcmkt/OIvf
mat+ouvONNzO9rVTP3jnhb9o2HE+6R0W7nJAS2m68iDtFc9bJL0MH77vBa59o/7lXQgGbeiLe+Rf
b5+fPgYxfjLcp80rHGTOR7byXhnERd4SYh7Xo0HnBcqNtyncNe7GJ4TBaIPism3vc7JCZcB7M+kv
vQN4QJVXV/4mC3sivYTdVrscVvuViKIJwMitdlIciTSxGHdUCYjmUQkRPvWTxcAHPuvTCVT59fK8
QuEbpFdxARp4qjItFo+Gd0hyl7zaLh3uAWiKbvuvPqntF3a5TVJBT0XJgQ7a6dOzkqSxFOjmFL5E
MjazTcWy7CUX0kexa95kDx02Vavbp4Aq0PMzjPSVG4mK+cbbRfs1MGCBnnx1XKYD5U+Nc9IIVhNy
geeEcKuiCHwMsRF/qK3C50ku+GbL2IaVxucJCMM3gKBwBzfnScA2AG04LhOzBBf7MY5VyIVyM1wQ
LfngC3O3tKuV+9uh4QzwQFptMODu/5H2Xb2RI0uzv6gBevNatM32VlK/EGppRO89f/2N0gecaXF7
xYtzMItZzM7OFMtlZUZGRprJn2+tPUhnItJFhztIlwQ727m8r+srOHGnLwoZzGscPn3D/n7OtBso
04GkFDZYCRDWb+glpJpLisEdP4D8oMza6a0TQv/VHFVobgembUFjdUzcUsJ1QS8h9Ms84FSgPVVh
0SAEUp5Ygm11fqf11sGsK/Q0q/xwOqe9QcNiKLlFi0lfoSBwp+kHVHDiydBo77w52OmpZI+iQCuH
41hV4Ke51V6JUz4RXeZ8pT0esOmA3dG0Uj+LLwA30OzANeF240oyqLo+GZpqbWHPsNm/v1dPK6Ue
v2NiHZD8GsLIxXdQJAgWCjmHM+QUIf6B0js8WOicjlI0uEsQ0/yvMh6Pg08MQhSlSugnPvab9vuF
2w11CnO5Q8tAXLqavCDhgxoISlo/zRWdPN/uhw2Y3PYgDjuhUDyMDbUk6uyej/SmgxoGpBG0z+uM
Z/CUr/I42ckdFxZ4H7NwwZw3G2wzUq1oReNZML2YIZVjQnHj1bfm9vepUfs7zSkpv8oZfuhTjCoS
fZfnkIkHbYGM6EYDN5gK1Cc61DhU+GOA038/W8+RhYexqcfwkFMS0BcRdcMYGwYVZCzOuKffLf58
/VsD7Egfv5S80eZvGR54rAFkJW3I3czmVZ/4JgLH8YwgS6L4z9s2LsqscxWGgcAA6rPNZbLB3aaI
DsWSILg4t9dPvMAf401u1Sg3IZvXGK+CbOqrYu0gK0mLwpcE7xkVmTZ44MvIKum/L7nwJJD+MfDk
RqGMtuIDcWBoEqGBUn8Wk9dr9JUgpbCiba0UC6UZlJeWn6iQEklXLxTYgQqNwcTaGu/cGq10APSA
KgS4HZTQWSP/BOMBqUJiZOR2eZ6Z6opGw5CwkZAxgDY2HirX4RrjaYNaIeyMMy+88MwH+zHeZC+C
PC3joW9gaa+UmlgQ5j2ygXFhPwxEJJA4XNOCEMKsJfOCmlCwQmkN7Fx89uz+Cwp6g6pgUrMiGtf/
vA1Jj8hAzsMBynAKEsw7CPEYS3BpvtX1Ae0UIEbSsITK0v1+KsQn7/mPoae2roz6VOLjgbYBgcIp
6GLDF6M1V2iPlnuI3Ps4EjfGCPfIENA2WUtCacFol9ricMRH8KF76PawCn2FjB7xowYBWOBAMQDo
mavzDH4WFFSAM5AE5BmRmYQRaduwKau4PeUSgn6j0lRFAnfZXVA9aVBJPZp+pOqVkDg7fKEA/7OY
Zy0/I+X8+IyJ597UtRczC28AGqRTn/k7+QAeEChXJY4IVfeZMZfPyiB/DDk5qDGbNVHe+QNCx5V+
Ju2KIAUNxHWerfsMXvwx1OQsZpCh7EIXs+OBFejg69IKcFkD+R3RqXZBh3B95iF6eg0f93VyBjs5
U4BvYXZIstP0yRJ0o2iFfdX/wMWmxjjTnUBf6J5+skGQtQ9zRe/PSmp/zHryAqtuA6JqSz8hIdwA
p4tiE5KlU8h7Oa6WlouKdCR0aIAJvYP5SlD+2Tv0sAhT4mYhVWKdiP+3xRsODUlpUp2KVcEOHCEh
+9KgCYCItcBinKB4YK3m7tczVOBxEaa1vXK6iLOBwSfA4QLRB9lHOHkWIpsLGr7ObPozh/7HYP9A
Q8AdUFi1P29u3qpeQi4QhBKU2qLQFsRF2BEV+QRH//zd3j2jlP0YdoJ8+K0fKWW86FHZseHXt5tK
G7jU+ztgfFe3gKjCglySxvDJJTJte7Zsil6fSST5Y/yJDRurIGsEFdcLTjU0125I3QG7dJcWSLEo
I0OxVqLbKKe1V+KMA/CMRPRj6Ind6sa2dtUc5hMh1AoYjOTcUItJ2fjEoqXjyZL6WzlBLg+qgjPr
/sz7UDgBRQAoIlKFqSaNOnR52bZyj3mXOo1p7stjuToij4wMM3Kl5O2imCjlQpnJ+veh2WchNCb+
d+zJUauiQkj6FkcNWEKIR83UG6Ol2k58RniQdquvQEYueaESL0Vx2aZ5ZwOyQ4EAu4JiAgGWnKL7
MTGOqoa1ymCcjHNWkBBFWALKF6iTejmd4g1aBlORt8pDYwlA4Az51HSUlH6AqbM1FNMwKh2KxRCi
N946E8lhT9saTIawIth7mm8jmYfz3kBwe/x4ZRvtNq5v+iG727q2TVN9uwVzPLLX8gaygM7Xwbc+
5wChZ+zxHys1uR11VEidMtKVQgEnv77H5k7KTLDcLH4rltqfP+fo9gcvwRu3RuQVR99QaQXcDBxj
dh+8rFYnJUHVjD2XYv8X2/R3Dyf3ZpHEvlIO+DLKIkd3OAbv/hHsiG1zduZ4GP9ii/8ONrkpY4RQ
IQ8xmA6v8AaHLLF3RxLWJMUljVeWt8SGnkD1Q5pR5ImsCyidItc59uXspKfPfs3mQjLi0qw2q3RJ
W6WBbQRa+Ru6U3Nk5orOjjZ5+QORY+UqFL83v9d34hqZFKrv1qzfUwNR9swL8CwG/HHYJs9+UCQS
U6RSDxkjcOvAnIcmGFUMVPYJHr7l4kjJzkA63iNIvcHvOCQvwGE3q3n/mxqAfxrlv/s9ef1bPpPi
kq4z6hs36bLXq/dRNyFuhGKN8cugGmWaPmeOnz/4/xl0SvbJUpfzPAXLnaEODdT95Z8/uf0C+hy4
cyCpzBjBuTM9pftwPt8Mpfe9u6shJjeViAG5IRXymqJO5TWRkAcAjR4pvtdyTZWxKwSlgcEiIFyi
7yQV/APE15w5mDQjWK7X2XIN7imwMNnGxgExbv6gKRUx0GUODKktzNrL2jpSeJCSiCCwDMW+9+07
xZExx63Bo5s8PFh6h2T9gOgKeJbRgkG2fhtMBF2glVJl3QNqLauEqPbvC/IM5Hk8fdPGwwtXSJo6
wx2/gtlwR+XAGZKg0DvVQJ2Z7S75Ly7u382eGNYWEoqtHOPt1QF3AFLqP1lA7B/jFtVIwu6FSsUA
cdC/0No5Dwmo3GDQzDra/xJG/P2KiREd1YAtuwRnYCf9oTqVIA8jnkepBgRjGPL7AgvPgvmHV/c7
8nyAeIZKWfBuQN8SdEAfX1G/jt6tlLB1vwWBtnmtjA0ah7yg5DJaviWgMOSGf0Xrgi/4QOitcZq7
bzOXfEoe8ho2QtM+mBuw+b6dnuQC8sraJRecM6gFJC8zd+55WP/X75jyhrJM7vpKUvozrekVvrKt
eQ51KumPhhdoiXikMMrJQxPI31f+GXv4x9GeGNZqEfGl2MGc0XFFmu5cxevX1+AIb/MIy6roTEj2
zdsajesgVWdDSnrnaI7x9gJUd9+uwOugpRXf4GNVE4AO3v33T5xdmonFzaXI76QAS1MiAbkST99y
K1SHMtL+tNoLB9AJsm76LJHiKdzxd0umLCJVVdJY4b7fHOgXfesVWuIRxAUqoFqicoPY/B45V1SB
zsx45vhN2UOtu6jTXqDHD3RpsC2Pir5HmRYMJpW/BHF+BtmZu+zThrZxXwyNFOH+5SgMQ+cTdHbZ
YzR4nXMH7hlR9vHATRlCveqNnFtTPwVzwxOuCW9Q6kYopSHH+innMGW/r+bcayZNLBkbym2QqQJ8
hxX6Xd0FjXYZB4iaoDoHTFBMtCT19t1dQSDW/oTK2Nzyzp3gb3rtg3kTwWRQRRfLu4BzRgtj0Bso
PZ2JVYW4PRpQsVO+wfMFlb7f5/4vIex/rPiUDISKBLYaFrg7FbKkLSCabNRq37jdzohVkLGNli9I
dCNk0YBe5qR/j4+wcDM78D2/X3wmaeItFnXfuG2BrwCfIgBUgpqUm9iSG3zzDL+kdv6OvrPuGbaG
aglQoXzKCd43OUy+8E0ZxIsXWwetRQwVbvEfd+u3dyTvpaOrHdCEI9QqmfyPRnlKIQqEtomUmu6b
fXUPr9DvBAOHbNe8s7ZaB+Ev1fWYQS7nIlBpYu6YWu5aNsUFQXT3Gm0RUQBLBY96hVAyuyF9iq58
F9HDe/TdWAfNyyGGhB5p3Sq1ulV3/4KcaEcEj3zO13HMvNPTlpex24ZpGeDbcH6yDdSnkPwBl/Dr
C0y2OTf0XzCI/5xdmTrFD7cm9vNq0UcYDAg/CpNRTOPu/4D+skZRI5oaUOiHqi8duM3MpaEG4Zfj
Om1wKXc8MxY1jmtEGFDYwuWgtXobEGEADkBV4SEokxvrYPnyFkaorVHm7P/cB0w8QDdMolBucO5o
F1mZ+OcWthICSczyo8Z1gKD1BRSUeUmmuXHp7z+seLKQ6rKJMa5qU9oqktf1KrCoo04u1NWdz6jN
HahJ9CxlvlsuEvoabDZUn5Y2a1qjXAq+NZyNOWs4N79JjCyl/YJpUmqHNhvGgBY6YEtUAJegoYNN
R0sQPkX9fzxMU9vn+gmjFv/3lquo8TfRZnBPOxe9WG/IV57ACuggejyXrPmXzMPf2zNx7NwoXHBe
j1dPB5KF8ickH/DgIIRA5yJaagCa0Iy5nAMF5InlGgtGAEMIxweIEAx7D5gWZONOH3TIwX7+b+uq
0JP1cFaZbIxGtBzEYAkYYqwObRa4E5RsAfAdIwIQPsjLuVHpFH4xDcrEJqlcFnd4zOkUaWCQbUaS
oqSMNBCEQxGdRnX4DgzqzDQUV+I8zZymZyysR+9pygv0kOpS/RizRnik07qGOzQAUyA94HlYawle
FJVKQFlZZuvo1hqiyBWlvjNL/09cmhMYmVcVQRJEEWLPP5e+q/22QbNnmtTagGqx4+2RSB0ixJZw
ImqMIU2COl/I4n7FG08XQ2OO2/skBfPzCyZmg8+byC+UbgAclCFEHnWJtnnznLbGV/yBvYKTAHZq
6miBXlpIMKr/P4qX/zReP79iYk4GXkJ5kYivQGuoZrQKTcbwd0jH+6aii0d8BnCK+0m5R6+n0MB3
qMtUY/JZDd3veODnqaQfIkMvR4KmOBhXPzck6aQ47QZsiEj4Xa2jx1GBKvQWWI1o8qaEUnPUn3BH
6D2gebLxseYPL28ur729iKFtKSlJXDsm+5e3xcHgTBcLtyjQo48h6L4RGqkW7QIzlLRPwQXVdQxJ
tRoSUsC7CMWZo/VNzfptJpP71aQg8LtqOwDoWgDrRrtwJxqMhFRfMlnsVALCJwRauk290M41UOWd
tIArr5Ya7+8iTYC4Om2/F9xGImQaWKKxT44ttsQI/sA4LBCdkqrAGfEcb4PQFfgs4CfHzrX8T3xg
CBuv3Dv+Wg+xyKVEP1YRSVr8ME7dy8mOdKfujdgodvR0n9I/jV2tPoM7uIeM+fsde0Ls+rmlNER8
MG9F1uUexGVxtmSUtC9K22+sQZORg6Bw9hklneafP8IZSlDq7SWLzQbeO+8Ee5e8N5/fIpEzpudb
DuW3rZk4JQGL6v64KOnWKAfRbjbwQ5HJjrcdQLq54Jtl/mlpfy7AxMhUlZepdYgzrdq6h87Bm9fF
LtzLJNq+vgIGWNSaIuq7GArvsZ6bXE/EHNBhcFtr29gotYBWGQq2tKqPhZYCDQ+IuK7QuTLe4QBE
INLECx0J0/6OpTxR0yV9IoEM2T7wA608JiC0uLVGVRIlMpiQSmY1BIm9lem5rCHfF+m5Be5CNepf
cQ+uR5rBIeXu/eWEunaO0SSk5dC/GGqdFLNsyFyW4wnlDgukyDKniPTfyuSBD/xOcJsxGc55sF74
pPYMTjBdsPYrFNv5Jw8Q2uCErKZ0JMfFZc02A+mhls1Kz9+HZReauagHeuStcwFXOnn5/QSzMj0Q
0wPDcqLICZzIM8o3pv9whJs+6xU+iYZzy36qKRliPck/isSQNoWvDa5RlCYzYD/zjNQfbmGGg9k5
qQpLpbUqcRkrq9aSSELPGhvErYbiRPIqumKKRWqxGQkUvci33MIIW8Lr7Ko4lhypBjQ0pRkxf69w
ltfr4zI8gY7y7neEt/E+DNd2J9+rTSdpfq6bHkAAt0X/LsGzYR6wWB5qLd7yl4Q1g95pbdkjcWvW
ksOFRr3qRE1UVzlreOFKOcsGjGf+1UEZTNU4hzvwp4UdLxUrN8VVT0LJ4SEUj+JrZACF1BQjkilW
9xrWEKMo0OCoMstrCjNjNODRqK+CwW5D6Mqlhlpc19xJYEk5EDGxpODSCOhdnOjtwshRM/vBx2Rx
CGU94vQydmRYIId1Ro3/QtMk7nX0tVHWYeEh/swIV08BN2DUFoG2SI3x1t7aAvk4EF98zmQUs+Au
OYiTodULusTb+DlnV/WCjPK1qLa/n4ongASKWSCoK/GKRGvzJy93wrtMmLXIqeuUJQp1jHP/0hP+
iMAGYT7S+PYJnSFy6+TplJM8R5F+Agb9HH/yZnssn1UtTxPbiDd2qkvKN3EVGQgECPKz1stb1RLA
XrHtcCgOjFJyQqN717j+vgxPHRgWNVF4tUVRVb4v98PdUHulTmJ5pH5c9R6eWxM3uFzXu/altiNB
hxvlB6abmczetY0QctJoUmjj/VUES0pIvsm1NNf+m9oxXFZGVkFg5kRWnoJzSZsPgpQjaIiI/gpK
C4LO8xGqRXBlKlSW/xd5rZ/jTYx81spsUSoYb8UdSqTVkdiDYMyfF8tovwwgPjOJnCcRys/xJqev
jNBFNqPuM8pDQA3f3ZbkT5w5km50p9NVXjPHz24u6KR/59QMPq7p5MSVqZtHDF3Tq0jwjlFuNHir
tMkbZO1KY70F4IYK1Fn8+hud+m3gSeTJ92I75hEmC/hE0G6tLlnSgPE3PUoj4RsR9MaiQCgYCsif
IoH7jYZWHbb7LSZbrdoVQEQ/s5fDF16xC0jzAQEToUaAgRQIiifNT3z46fP3q/Ek2fZzjybvmpjW
TJfSxNMrovSCeCs0hzsjuoGIFA+5YKAQMwM+e6c49rvgTUWH8e9Cwoe7OFR53ao+S7N7qx7aQYDc
kO4UTQiEEWQu3Y9Bz0Db0GaP45PafEz1YeTJcZSTOhzVECM3qF95RZxuAuYiIPeuaXkw2osA3poJ
0p9Uz/wcc3Icmzxhh6bEmGh8p1zvGZoH8BCIau0jqgWGPbK0oQkWC+2uazi0AaBybIhkoO6x2p3s
YfUVmYjsAMXOmMRn/h7HKyrL4ieZneac2SwOw6bM+/NwKK7QiEPDONlSPk6/b/bcKBO3uq25Pgpr
jFKb3hbZatcOlp4mz/nKT4/Uw2To7z8cqSLJK09KMAxHNaCKTWB5Fu9soSlBI/Pfp/TN9vvHPX8Y
bGJEow4pvMrNKFq42Hn2WQaen5yRGf59nLmlmxzWMlFSpfPoBlnBe6r/QQEvKa+59r+NMjmecqCI
kkwnw20WDbBPjzAnbvfGzezQcyvzsGgT41j1WcvECsZpoJTua+oAlTR7QDgVffZa8lrB/dmu2S/J
HtboVegj3FX3v8+Upfvy275NDB3nu2E+RlhQ0SfKRiapuYAxRr1Makfn2BhW6G8wMyQNn38bku7x
w7kU+Mxj3OL7+FdaaLp7Rc9tIzvBn56Z3cxpmUIS/VhyXilifYsSAtGJVpk5BcjSmeOCOqdnU4LQ
uIIqABk/Jgcm7iOu5bsIGS6DcfIlc5VN+SWwvSNYewuSm3Csd5KDWoWXVPdsJiac472DtYNQsDgq
igaLH4tGIAFlj66lmdniqfgKl5mRrdhduKyunNOamTE4aqwJh8LQF6aMGhvJqMEM7HXOKHei6fpa
CjrkGS/soTEEIA/ZRbTzQE9SaCM2Rq6L+1xvX9mPa1obeF1cRzWLW2h+7AutP6G1lBFZLJrDuft4
1/pkXCpOyxGwDF1LMLpNd5HNAvaqJ67p6ggo+lW98qxgXemslqGysdD7Y6G/U9GaS02UcwAAx67M
xkS0IB6SpW8nyxbHvCedOQIjlO6IFpRTdOag7vxeHge90kUjXY0O72ucqTr1VfhIt/nWU2wEEYgk
jBGxhK+LTn7lPCN8F16Hdb3t0AtDz9YMusEHn24DZn/H6ekxd5JdtxIXZPFWRGik1CxLlNfziMs9
c3xrSG71m+4crjgbsWfsVHvBjLfjF4t6Fm7VrRZn5aiex3zm+H+/If84/oKKUjmeZTn2+yw9HP9a
khI1LANKo2JN7M4QaHyp56KB5qijhsj4D2jUq1LQVLPbDIoRmv5OOcerBrCXqwVase4vfWSkBSqu
Mx3VwSnhdnilVsPLqTAVMEZJopDMvCSJVjrtJltAoHmFhjux9ftFfiI4iVf8YSaTB2ZsikCo6Exe
Fx+eXQDDeB2XrUKU936NrkBsqZf7Ebx/5kOC8oiv+W9QPlI9WqMRGb0t6KxTbkVVE9sdVxg90JOe
lFvFjG+eOVufRz/mt2WfPFCJ0Ka8ryy6s+S4X8WR0+o9viMwUEaOyi2J1JZPJHs0unXp1Jtunkj9
1EaIHJiYAEsYUZrYiCLLUsC0+IBBA26gvrLrbhMdVDPb9uejQvKKZHthHa4uqSYgB4WalM/f9+s7
L/CPJXj4gslzE0Rlq3Si24EBEFwlQ1yioRtLqk17Yox06d785cJMrSQl6NsgORE2CtodhQFuiZFt
4z2O5QEwhgXTkDfw3T3yUnGk2PvH5Mxf83f/HURiZhlZ6ADliDl2WN76Oq143UMo/L1YyjG5QGtn
r65dI7UiM9wk99DKgWbh6joBh1z2QKQtov7KntWyePoWPEx+8tBlTBRxWY7l77TBKMiruLw2hmzy
tq+rWoiSffRLMDytvxBl6UIsqNBxJsCKWOyV7Vxy9ykAwD18zPQJLLOyUQrsRAdtkubAGSmkQZhr
AsbyqJVbnIW9gmrtd454p5KsZe3tEpgdAL5Eh9i6O/N+PXfe/n7ONKNellnbdxXWBtDuurNGYqmW
YieQaPr9BD73Nh4Goq7Bg+3j+GBsFyHmveoMfl04zdY3AaYvORLp5SF3Tr+PJ8zcuWkSvVEZqWpL
TEw5uAfmK1130LbeXkPy3hqXCA5PjBU+jnqPyBOu/g0usoHkPvsFhJ3UsFANmpCXlqexzmAyZoOS
A1H7mqPm0KP3j3spSTytpmME5hsweFiVHo1/BabEqnCOa6mrj7fmnM24ms9X/u8Y3CQ7w/JVuEh5
jMGatYtbfxxSrUk1lAIwJGx0FykJO58Z9OmVexhzstt8kUZiXmNMkbTnBZIiMZTkcycyf99l9qlD
+TAOPQUP6ydDc1roW+xyaTbOTQBDA2dKl6HxNmNBqYH8ZaO+090PA2WyJ6hFQzfKKrYCGlAMujIz
GY4+A7+NIfycjJuoahvTu7hRV4XlLoHxehmSB90lBX7vadkGXuy7C3hAyxQCGSs3NyBkC9oj56ES
DJlOMreP/7LAqoLOvSIkeYSJuRoXSjMKER76BLfFg6yraAikjiET7+nMDDg7N9iUZi4OVZOLsdef
2Z2/b7bNBnW9sBAQWdHnOI7PDZ/0n4lN4/02kwulHTBWvmR1wQj1mGTnWsutORG051fh70CTIxoH
CwkCKhgogij0iHYirVbAlMjLmavw1ODJPCfDtQSu+82xfDihoheLUSQI1Mnw7OqYOZkGpeXmnDul
dZgZ6ymm+DDW5FR07bBgu1CkYw1Gv2ys6ODqMJpkYWVmf/Ed2j1gZsyZ+U3NGCq10jzhMD8RnaXq
ZaV5xkej01Kkr7mxnt9EWZJp9S5g8ik8Hrr8EMfwmM51QJAHRhczZIo4bTyrZmWxDKQ7IweR0Inx
9EElybLWFkvlPhB3OxxzbfE290HPzhDPClDiUlgBucoJ9lFnsh9EY9yf+Q8kkUiNJwkpIHNOegox
yBMT9DjQxFMNckXiuA4DlXqKeyGvWL2xlKs0GDx0l1BbvRs21abaBtvh0OqR4Tn3MSDFUXzltG7b
GdHK36n3BYkk0i6ZDYLbBgX60drf8S8uopObsgCyKRQEfzcpvvvd19DwCU3GKCwBjGoeff9UEBgq
zT0EdmAkgKhlH2AcX5IIVR8tKQ1u3+nitX+H2oKhvhUn6B8hVj2UaM0DN6kGmwlNGZmMGsYczVfr
TfRWrJmVl8LVYDeDS9Kt8OG9DSS0xy+XCC/wPzytPiAWjd7CP9HJe5NWzH3m/NJndmrdefRj4JEr
lVWwaH5ad0j0D6mqhIBbSA4APNQlOBiXElnb3wd66mE+DsT/HAh9aJnCEzBQaSo3yeJN4SpyemCX
ewT+CDKtheFhVXkn37bv6TFbRssB2XvOzPTRgDt2Clc+pJh//6qnse/jV00eN2GsijHk8VWdIZrg
g6Av27v4wRiqGdkeluNNzIBKJDDE5X1Eigm8rUuOTmI+YnIX/GBv2RqCWZgCAjXuVXUEqLkXer5K
ofFwoXKa8j4wEQkjLdABtv7965++FrwoojOMCPV4BL4/13QR91XIeE0HlGdEBxFQPrQKq4Uc2cw6
PWFYgfIvcUhOCoIMev/kBpYpE7qhWHbnEe3c1F1zZfVKW2wX2wiFr+NhgaoIm3MErbHGlXerXwLU
dUZab4S2YHMMUfdMCGMEGwxWcgGWwIwf9JSG8fh9k0iyzHGQlbjt0ONu0O7gt2RWtPnodE+LoL/w
8vu6Q+Hi6bV5WI9J8ObzirAIcnqa9XzZm+KJsZKVuMts9uRv2LcM2JZ0XJjcgXGkA9XfcS3G18SG
FF/NoBVfKNUzalbzEfCTeCnQoIswqNFC8RiKalcLYLylqbaadMtssP+FbQkRNQe8W6fUxSV3ZKzW
LK6ovl2QQgvQINzf942GF2E8+fjFWtEWOWlZk7nxexYllh1qhruvEadahvBwHJneVwsQsCKBU9/T
SvP1wEDqf6+elI17SV+F7Zdgltp4iR3PDOEWKCg+YjQBjbaWrAnw70OycOR0dhvBLI6rwhHN6r30
jQpO2Lt0c2szIvxJQn3rAQDi2l+CwiDcwqV7qT/GD5nVxV24zowaWV1X8zfAtX2iF4aqD0gwD7pg
foZr/sNfM4NeuJo76KAPdujeGGr8Z5pqZUiki7IBtMcTF+bEs+/QVYINAR/5S+l0vrKBX+bnxM73
NUvqU9MZ6ULLd7ItaCPYcYUmOIyB1PIyOOLX7IfaEO/KbbyX6A5jfUARru/g7Mh7WO3ohd3zy8oB
BKrVQAzws55sEa5pvVmvz+PqFqMYC13acez4BOLeiWWpRnz38Uyx62xbroP36KsGiQNtcZFwLN4V
IJ2qucDrLVkR1EAMcS/q/K4BEFBZJtAOMEVZ9IhmwEwL8H81RnAddzghg8VZvc6iAS7/wUK6M9Ok
VMvwQOXLUfccytFIV62DIqUIkBKeNZyjzBhByxzJwnCXAXDY7ipZpd6+iWCNtS83yQBxTcTLl5oq
2iMG98Hq8WmFxmmKxX60eoFpVZagia+tKa+LFU6Tb1WOqA+oESnBIlQM9yLr7JsLXBesEklnLO+d
sbiDYCUB+t+MBIXq2Bvgi5zTacpW2g4WkBzCrs4b31pAma/U3Uv/MYILfMKp7gC7OLKJrTIVC+jL
MULoETmJI9vlMthiGcWTsBGOHER3Bn2RrhfrxQrrWDeauMNJX/nW+JncfdySXo9xTruQqFtpmdse
6jE9rI5n1K4mLPO7iIIPbglYCN8J03YSLNdhNH+ZAR5cYzaqzVk8CRjSaANWBDjhig2x4sgT6Ojk
eRpNyZG05rZ44bRX4dgd3Av+yAZz2TFHLoGjponL2oyXnavBIFgQCsJZwveuhQ01D4KT7uHObe9A
yA8g/cCPxA/QC0kIx2JVYCr9m6uhlowypuqQ+EsVxqMiDJD9HvjYOj7LO54FJlZBehA7CgFAHnaw
MjoDVnrDItPQGRTdd2En7pnW4ZHfxzhB6RoGQ7BurA0y4TtnRfCbD+VrmZEyIPVacRIE4e+LXTNA
yEQ4sDtm27/hBtLdwql4dw8dMkPv2LT2w801uqGZZgoHyRqw5fUqQ1ODUK9XZ97sTfYULhmkALw/
4O3XendgrLzRkpgoiEBe/TPGsxpN2vrWDeDXRsWzv7oHx95sNEVLNw1UmRlLhZonNneTYXb50tdi
NFMfdRHHkXIPoUX5B6cJDVapeVWP4Q4ymUjivixA+wSqsKtAhLQ4qIJug4O7RCk6aEzhrtBgu64i
LlPgBIdRwQHWgL7t6iWSDU13QRrDG7XYN9jXTNGwNAGyE9goHFON3vsMkXdgiMcReZV6mQBApicM
CwDi71fp63VG4kZDxodr9QQ/H6QD/4pixnf2Fb/FDIaCSopX76rawrG5Kzhc1apS3tq3vKa8Uhk5
kt6UP7ztwk5WyV1+UzMzglukvDJ6bXEkcMl45Q1orm6ULf5AB3t99u7qWdmGuKYNXqBw2e9VcLAE
mGnFkb8jVxmIxIl/HZzqq9ePHoiLktbrKTqgDED/Kpwnzll8+HiaWKwjMn+E32a4jCM2M0GTlBon
6J5o2QdrFesPhOCr5sZcJBSFjJ+chT1eJnZjBQcAr8jfmO2+u/JY4fru4ZyMqGoQYDG9LQMOYmaV
q0Cr4VxJeoI7L9FXsMDJRacapzfjfbkvnO4SHLJLqsNzdJJruPbXkrXyAAkikbDvthwKxRyaFULg
dxBXoRnBBjuxvd2PNkRQWWjb3+MA/xXid/Zoj5AiYDXv0vFE5JYRuNAbeHOb+AUw1HgUN6MjX6I1
89E7srYwMt9hIqvpKT1yiPf1SUIXRITlPOFiq/3MSq1ujGiwh8IMcIHRUTokPa8Pqd4zZv5W5khB
FLyV58QPwFvT8KdyyUh54vNQzMo/h16XYjuul0ODew876a1KiGFbTEnCs2dnTpgTDyeq3NTVkmf2
ErORRjsB+BrZNWACvPu78a3f+cvkOpRorxK/4rGUtvKbshWX6lq4VY4ubEdY9WoVoqgO8hmtwej4
XCzglUauPYpqPpFjMy6ftV5d0fVOBGcQqTYDjVoSPEDg8CFvU/6R33yngV3yBBNZYgEgffUlwUUu
lwhLqy8oo6mn9lXcAZixZZu15Tu9Fr3O3EBcTtfRVTxxFmx4bOIQGEjx7mAUMbhkJdtW56zh0DmL
E32dB3RAL0FexO+/lksJobWit9qxBBWZJQlK7V+ZP2JNsJWRQMLW5NozV+s8tc7VlqnMgwD4ODQ8
Vhv3i1XncCUpjMJO7kypFdD/GVZ44PFPsGtqIiGnLoNfqYlncdnc/Qtsd6N1vtY4/FLd5xv/hhTc
Gk6YNTjeuPMSvfka/x9nZ7LkrNVl7Xup8U+EaEQzqAk96ttUKidEtggQCIRopKuvh9dR5SxZZUX8
g8/hz/arA4dzdrP22mu/5qfegIHbBs0khmyZOXgWH3cjR9TK9YnhNDsFNbK9usgUUwcjwzid7W5/
ccvWPk9CT/O5kuc1MWv2rZF+YjQvE8XrkJER7Wvm5a+Cb/TVjdQ+5igB6KM8+PPnGOMFwX/Uf5nw
vRlaymowiy+mgOTiYXEjH18QAoyuVm86G5eeuVm90lBJ9mXcEGQFAnJhc/LbpUKjwuq2OLvaOpH4
eofgUpv1KJye8QEyBZMwOLqa2zRwMqHMO13Uy3hgRL0bEzNipyX8Inl0BquWc3LFw2aEP9cFxVtT
zix5wsM70fS26kb6ugDPLi3ZPVOGuznNpvVOFhfSC2t6uLhp22Z85Wuumx0133GXWBI9C/bhUyzs
eMygdhhWVre8eYMWwfEzNFH3FIijQJzcJjmFSW1FHo6+p7TowvGZoi9Hfqv0Bc08EF5Fpn1Rm6VZ
7RRbqT/042nBm/WpZ98jAdfAUfo/Tin5bIkItow7PDhfjCGNUBE/G5cJajBmT562St8aP9r2OWtH
mUYdC14y6ywyxP1xFxamsKIgXaw1lJmKADfXonjTB4dkkUwZMRW8nivhDwOZQTznINkntpZYx3Vu
D914NSQCxKKsjovGxvdOL7YhW8VGAo9I7BZgq0Rzyc/90E12p9fz+DgG9NEPprFtIIcQ4jk1S76k
K+1TBrWI35pxNI28w8v5RyWTqK0dxm19IaDeZ8ksoTKtWnlqlcxX9fXv1InfqIWsPm6pVayPe6L7
Xe4q268zo9HPEAak97JPGab1Xngn2isoq3d+mprF/MTZ+Dou8uAYnF+N9QWh/9OyXHbry1fINcaV
OqrdLb8JfTnH/Vm5jQ+W4sh+73XfOrPm41QziTQC63H9btjE/W0CN5g/wAXuPjU7+6hIBiC42xTE
E5u6OHkSEYYbY/YPa9L2L6wokKkIlbYh7LlMNPMlQgKwT4P0pTo6UGDTA9VWJxcfesmJKotg6RM9
iJfpqGAejuEePrvguND8dJQcyMh01RIutFCcUoeJUaX5Qc8jGleTaJcVTv5qtCOdo7VXVohPSNPT
WJ0lk9sncZWfjURbn+mhlXv56LqrdtmHsRcm6jQnK+jNHAncNlxwyyvuTv9chU+cQlpDfOzHI2px
i2Jxm3DuFkOTD9mZFKP79CC0i50+iXtzx2718T1FOsNJJ92P+nrwD77ObgrAAuSXsdVsasbX5mQJ
Tjq6+SfCvtDOx9JGWSvzyIu2IGE557ULiGzyoLWGeEKaXsbS0Tk5ZCiQwG11VpGBEgCopK0D5zah
gygZ9Ux+aXQj0jbMweg0E167QP3RX6rlaUWKUnKxBtaL8QXZo6eYjG8fH+msgv8STRUbowBQxsgP
OBN8h5y75+ewsOcV3XkiuZAy61NPuCpjPllwmJf8856KQL+KJ7wM9iANgbaMA3gf7P08nQwdY3b5
iLcYnXE2071zkPryGE9ERJoyvXjwmm4WGcapvbErrSf75EjmaSl+UN0gI8bG3OieGjiZc1yfphkR
XjnqJpcgackkCRHH4o6QHwwkd4kxwQMF50LrCW0m2++jLZNkpNiT4TJl2CeYTDYVxwaF3Vsg+okO
1UDASFzG3Ufc9V/Y4QSK2FNIz41zIsdQKGyvCAuCoTlc1JhUycpGrWJeMWT6ktHyrrBKeLzLpHIE
EIOrw4V11ECfaFvaGEjKKrdDJKPxS8BR3bvYL0vBY/fVZTpTOXEU9dxwVCECL9Eid7A1cAGZu9ON
+9p753Pi422f1mP6qKpT5NHtZKcGQ6cbxZt81qw66gXh5LqPvdrNJmUM3HVmbIvBOMvMrYLziBb1
8dCrELiU7OMoc2+OOJK96jMhOgnO5Oq8aGveSCY2hXPltKOVK4351cHi8IJB0TcGSuq23rddBfqs
SOx1TyvJXtX5mVD/6I32BbrqVwKCM7ITkTUxrHyn2GcnmSmsppLErNTxcdTNJHo7IoQ6RIsWmOlg
ALUm/WxmcBp02YoPdrQ4xpZCwrwZ0GEhsvnE1Af7RG6ELa09nBmwWhmonDdl3S4aAqNwETUm/TCV
HcfmdU7QOjZmxe66aAC9+r2YdCbZRh8LSBzMw6wMTna8UD6Hy/BgDitT+dKg/UyN2c2vtiEcBX6G
QZ2kuX2MS+ue94bfXUTb2AIEpep+oT6jmAodKna46VbCdujJNPPQC8Y7V/tIw8NKX/nBoj+H/ggp
uIw6cFVyKU/pCZ2TNKgnnaXYHDIOJOkjSPnLcN5hpXVQc2nUfUL2WlVWOY3eiDSqaX9fFjfWb8xw
wwgzcdaMm4/oWzDsMKi3eKBXHSOojgqXS0P3xMAMJ+UnILtTuSrWtCR5iF9azm/pEf0YjuyB6y4a
hIn+EJpQhv0ZuBfaEStf+PpBGHeS+7elNpWnKo3kA07ST7mb7eSp5mkebtszDDx4tiKzmJITWKI/
vWIZTp662LyWTNfRzI/D/LzrWV6Fo2zUiTy77jXnNpOnQLUEEtVsOJZ37UqxstmRaO6vXDEyP9RF
zK7cbITrZDth3+i3cQVf3A9AQ95akmvRp8rhqwFeU/TEURnUm2xzG0WB5m3R85dNJ9qAFbnDXtM8
GwNrmfsSbKG2CQ2cwsudg9+8HDhGDecmdCO+b7bVL7Y2O2FYkBNcYP7cZqNRN2hMpCA6djDeiv7R
7Qg1ZPjp49btaW3SRvYwelY+Nt7Qec68b/wlVrbbdMCdW0yJ6KeYr4i0tC+NajPFbKzoZFZHK+Oy
rocHSyfgIrw3Y0RBRzKh+Qtco/nRqYiJXck8BRzv9vOGy3XUsQhNUZtqVgsXaKNLlvhWfw7m1etp
0i0Hi1PPC0V8Qe9/bB5xQ1v7U12cOUtb3dYZaVbbkjtclnR6DhcSlWLqw2OYbOkOLmlsa7Y6vtqd
1Yrm97xbtQsJcjVEoM94chmn38WuTnB2JbAC3VKegoBc6F4LrNzQa+DaGsFoP3Siicz0mb88SQ1m
9rpb9J8x9UIIf4aXrNDbZRcA6TSGNBDYOLAMuD8MeFwenWIlueJI4j8dOinXPadf7PX43gKEvHQv
BzZAf7263QiO2KyEHCSiVNu8hGwnh66wQh/e4VTnpOkuux+/xSNGLc2aiWod3XhKMnBY56ghHuf1
FKoiegWBHhCb8q9WepBuNUdzBgl/uS1VWta+ytb6jqZ6AFvNL1M7mWdLgg7yWBhP83QqEWO2hYkJ
Ec6W9FVcbWMbB8ZSpAvqVcUiy9ZtKjvRQnaG3wdftOKgj5MPNLTGlrqg4Us7TjvRSr9VblEFZlQR
4zT+2deszAMGIRSPTEGGeFR8iKvLSJtmgUzGY3/20URfFks9zlIlm7flEfboZ0MMfJmGr6fFcJRy
0zLuZj1N1hQC1jAj1Tn9V6NoIXg1l+ztuCy2F74WNEdMWMfW8WF9cZxN2QRs7vvR7ohONgMrfcnJ
rDpbWP+Fi9fOkNHRvcERPzjDUFizZbivtupCm3V+sQad08zkYwDyuYrwiqkjI0HZk3oLwjfztaQq
54UeWQ0jUH1QGnLzCD87PqXcn1tQzAGM1/W2OKARXFkaxTefqh/ARBicCbd5LzuBRJhaNcCHsqDd
zSIPGIWbal+c8fmf8Vahav9+HefWKIenjYMw3uHTb9KJ8FKC7M/0RTTFznkYSBBrfZJU1nF3ZmMD
aS/PLnSfTDcG4pjkUUQrYWS3CLgfRiMVF4iENgVJanQSnZZHSkzgGqY+732bEFS7jt//Ai0HF3GM
EeTUcC7xnD2hrN9dZRFbLU71OjemUGTtjL+v3csonp6msi/a2Yp07C2ZG7PzDswXrBCoxh9SZCXr
u5jGysCyDz5x5LmbtpjB6pVTsBIJQUBa5yre4KPz9a/rolvGk4bDdu7p49iQ0YFKQWqpZn9xQIxX
o+hLAubU7Ns63MqmP3CPL/Vr7yZTex+z18X4Nqv46J5E/bT1fUpqG2l9IYcHOtpHGCNlXnP+PGFa
TfpfFdAAhX16m+qQ1Rb4ajubHF56V2JMeWkqdEeaxi6wcWtbsTFXBn2zWyBAZSEFpX2D4auYua+u
hWk9kewTzZk7bV+csOyD0Vc+PUxVHkIgrbhaNzTnGuc9eavWl6lsLUr7ZNDzeGOMXkrR6UhO2GeF
yjjEkJZB8XKld8a7zvOEsIlr7VfTzj9/qIkXby8AZJPQLzGSGgp+vWnM6Kwud8ZG+BoSzg3JgS1t
H9tOhyBR0heTBXtbE0OZBBMZRwVu6yj8PGN+1Vm6q0btUt2e3ehCxA5Cjz0vttoi+4h32kSf5dNs
XaUWBn2pm/JSIQm4qbbxVr/e4E637pX+18htbWNZu9I6DUI6vY9e+pF7dEgOg6EtzqWlMNY2gCWG
nYzPnhEASwqeNrmuxIVIaWamnK1cIAe7+idXsoc/jdO6ZNV//AmEwp52GTqCW1BwIJYrpsnICC4e
Ve+vG6TqiwdGOxHX+hYgk4b7XbRO1/nb+S19vb10Tu1W7pGNzN16f0oovWPdfShxvUvL38VRYzUa
fYst73CyFf/97FCjVzHpBFyFI32euXMxuVA9PaylxDNmuhDQUsh/HlnZHBJTXtsx6b5X8KfSaVqa
Gl7UwAqAQY4yDHNMMwkLe+2H0VrJ0M69Hog491mAffMFuJpXt5iprgRn0fzruqeTcC0vIy59SOxf
k0xBpD5jcY1ZNCrWt49se/HhFVEMsjkptjDqb8TAPu0FXD1fnKyhv31Xt52IHITGutIFeWNuZ2pn
Lp2Rs8Hn5Wgrc2FK/6oJ6yq236tJTjVYbvvaYvqh02ojkv1Ibn9K6104W3NwZrVLIOkft4epjEf+
MPpIu4ZP+0H9dIvvKc16ByEdrYPhovwQiT9XRuOwwCm1tL4TSp3Vu3h93R1UC4QxGnpaEwhfxoa2
Orfw6vFQWt+An9U3mZPR+gNeRnQjyaHGFnKAPG2hzMjolZWe+xJVUz7+4jDtEoqZr6SPSGoa/rB2
SLABxaQpy9FhJ5B4pjTnmuX8Yg1H+vz8A0m/FyKgEuHHH+rKCDiEpgKcdrAGn4YnOgPmX4DzsfeW
lnHhz06RcXwyImNjdB7VuXlAXLn1SYRNlazfG3AZzl6KVkvX17qK5WV7BpPebfkUIk9MzEJUYYxo
SR0baCUcRrknLwZkXKJtfBSLzm6tgxfbOT+71T+at3px+hrihL8EHEw1mN3ASw7k3PJGbrf1edlG
npb6zelghleo83v9SAvApbSii6Mc3fLgnCvokrNcpMtIcJpBEIUUd+2h6EkJSYhmD07zuvZOwkgJ
p8ppfjiOhNMM0ePY8LrTuBRGcjSFtCIA66YjSXFCY26cZiFOraLb1joDlWR9Pia9EiKCyVWvoV/v
B1Sn5+c6CkoVIQx+JQriyqnElzSfS6lbattQ8xpgPtC23sOF+yHlRM6aYKqUSqcxGAa1gFHq6Rvh
5VaAtRgE1Gj+krGd19JpQs4tf1TL6/TkYZmFWQ8JEgLWnwlUrpVH5D+Lltkb8DhDstXEHu7qWfF1
2DfBdUpgPqYH3gE9lTqynUFAAwid340lrmo32rSf/NX7jqegVEvgfAqBg2D4ltWYcd2mquBdxhpU
jsvP8aUAnoq+wdbfktcj4AlknZ+WaOpolq5oZRPJzXrbcHBU7tzw5eLRDC0kpkJwAfq2j93Lm/5R
LJM3IzFLMIDFcGNM9BX8HcNNQBiX0Wu9aZbJSKCKLIwrGqg4c8VbvT6AnpDsEVoQntysLg3Sm3sF
mKkC5VNEh27oXhAGqK3qVbEFq/qGyL7rCuc81pz9wIzXWDcys4sPawBmSodlyOa9E4Iu7DJdAvrJ
OoRSLiqkRqu3uG/3IUgjAyGvT4NuWdmEzST2I3VuDMlQ1CCC3AGUwgLy9PjyHfvgZu5lzC0Nbl6P
NPSOoR0XxBApLaKB4VGEg8Rw+jkG4CU2juoncy/e4COaU4iwL58kRpIp1db5Bz9KQYSTTZfLeYQF
IlVcwDNPxuWcS5QQmUsm4XcV7BEDAKUy32PCBsEm2Mbb9U6E2zbNpz0/6ILlBezFOONPCz9loBgI
kiMvDsz+7lMCAHxLGOHUdbPbVvNItjvSotvqyFOTq0Ks33Z/bLpAMpKZXzU11MQ2gmJazvF657fO
G0xoCxgbe6RqwtUAa6By/xm7eBxLQbTlaOGAFP88pQ9G2+P5LMMEpjVf5P1xy0mQVpi4Zh86HJYY
55F7mMtTT42pfZ3o6Qhr8UyNhghOzcx82+7GoUM1s7cd6Zyii9e2k3RX+8CIvTXB/sEkO0zjjwug
tDQywKwyWhtygKGTCjxqJtCr8CZvhLwlt5Hc92RfxPFVd6vdcF8P31rkG/RNBdZxzYNT4xrDhUAG
Eo2kPEiunlIvfoTWShX/2nB2LZ3qf+uLtX2JrIqGnsS9km8JljG0E9UW5dfutmwMRwFio5Ec/gN5
hGRF1OpTbMNn3cyOb3IK5cNsWmdw9irBUtTpoLIKKhvDNW0ew9ZvFLOLgrNCfWdZGa5SWZd2WqnT
mMGOiZ18t4VDjQNWSMJNh/LYjs4t5SD3yINSYJdmdWRe2lEX+gUE79o9x+MstIiJeyzzOI1dwjpj
r+3LXbNvl8cJYnYrDWv/BjL/qSxvoikOXNwMlf/supIk/4zAxWl7bGiGG6kFFJKaYXWNkw49HeAK
5YwLWhxWWjqD3WXaeekXaKl9nOEsiA5wNgRwyTSZykEJZksnnjfcQGVp+se1myY4fkdz6aPkAvO2
g498Kmxy6zDuw0C8JZ11iYWEIbnJ93BRGbY0zX6G84Z636u2NlDc5a1Cq2gtvnCl9RWsOLTxq/1Y
xmZJZNaaEu52MQxuX+0IwJBjEYDlkrOa3ck9TvE0h6WxqPz89bam/iw6ir5pd9cdKkeDSeZK4594
DXg93Jc+RQiz9US7pe+vm4s196tJnDLZtLobrQf+NeCi0bF/m58g8gh7MF08M5eXkb6H6RBPPuSo
Uq2fGgthcZ6WqCop8z5mpqrKRaj8aCe4gn1J7f6ZFMjdroJcDCHrthqLgTSD/hDeTD5x/KHMjl6J
Rab49wHm/u8Mr4eSCLImMe5UVg16KO+YddF5kHeHsGt7WZ+t+lb5V0pWFci0GnQrakJ9zXuhUj2t
xs8GXIgP2a6oTAwHzHoQtcFdZ0R7LUL9osK1uwJ7Q2tC2nB/NqEePXnHR10eMq39Bgx6fSga/XN8
vq/iPKr+8z/E/6cUzUFqwqglywZxUl+U92gsmp+7fHb6Oi0yjB0o0OJqvjxZt9+7f1BOf617t7e5
FCeXWGddEC8rB22yJv3geWrz9uDpYj2B834xZUATiySqg4Gk3REX84MoGAJyZAgmXWCbcvPGhrOb
fPbY6cEJnSfv1rNY/7GcBD2beWeozml3FPQIsWqlrqCDAzNQW0Bmh8kPV1uyYZLMn3WFi09W0+9O
yikvs7TIpX4nKVaMjowzh3QJYEsS7cbrZz0DsvLo06HN8N+vp98dmUvZVrIg83otNI/Dl0QxHCJ6
9JPA0eqBldfYN9zY71z1DZrIpKns9GpfE0Lu2dXBNzZTqnA9MdstIK2LpaMSTU/T0UKBuyaPaSgZ
WAUFEMy/I9vC61E22zeQmpvE68U+1egJeNi02RnOIh2pRBSLtqImAyWggixA5dQMF5UpwfiG8OY2
wdA3PiIHdFSk56D5k58B9JwoT1N32HWMzB1s83lMczv8bsUGkdPts98TRORxnJnHfeo0vuGEboPu
Qh1ke6OzoE1M0klE3Rqex2f5xiDdNBBJW69kVgKRSWNRN/mmqZgIiWbSFYi5E1sGFIfJDeA4NJsZ
zZ0jbYGIxAdsYuI1gGoQ7jq4TY/LeF14JeaUglu+BQ6zKrB7Cg0eWJlG5nfjCYg+Pku7T0OJiuSW
lKSCTUrlId0Y5z/Qt07YfenLMojVGXs1JMWL4Qatmfa7Ul5FJ3fy0QBHJZNtD+wIILtbFr7cl7BN
/tn30SPDngKBu5Da+rCGduUB2PhImCqkqOGCH/e/O0rhn/pcB5yNnR7WvpJMZnZBv6qxyT18vWS+
F2CzLdEzMR2Jm74qPPFbINQRgmx+JUMWRuCGnNjcunrtkrM0mMn76kNEjo48yIFqMh+Mr3B9Dp78
dSIsClcHD4dX+z2GYPgahD9Wm0p+r8vX6yPQz4qyF8+urrTF9WMwVv1i2X33vyDNlFVk52hsu8/4
2MNHrODf1+POsslKeBGOFffxaoVew1iH0+y2GVDxdBsJ2JRq0C4CMtOmQ+9A6ElTGHwpRLaCpr+z
+NpoLSzee7TPWFymJNho6/NRrZOTT4pJC9qSuvX6sip4ySeG66Gd/HWze1PzyxlIt2Oj6gk3e3wO
ZMVCFcD8RAZbcsFVtsxSeCK48mcE678YSv2OeB8359PhlrFVEH4AoKMRVcfcvFxMLHO+zBDPIwV4
RmMXH38gBiHLhqbqxuDOPKcG0p1wxf9yPRmECNJoE7o85e0n+9n7lX++3/+s9OdJfu0nZHQa7k+s
hEnMHJL9jMkAN2t7HcfutgXjzCE9PVnzsXX+e80769xew4EQpwQtPVG1WVP+9qBXmkd/wEXRn73h
o/CBbvv/3kvx7rBHUlm01/ZGk6PdC0cIjkyRDZ2uqW5/vh8h+eaWGBAAP20HehQfoeCrqaJO/5ph
3B+dqxyehJr46EWYFxtxAmSmAIoZnvRsQ/sGpn98xF8r9f/+10dswlt4ipuq3aTQd0RXhz8LR5La
6jcogncNEmf55BM+aqn6/W534Uqcn9sy13m3Gmp59XKgaDcebEvckwo1rw0k9+KUQfWluttnSz88
PTID42gEYpzrHwX2Xy87OA1OXTLI+maS1hFeITrTVUn7YQAx0an8Jy/6MHT5tdrdR0xPYhHradlu
GP5E1fUSMCyMAZAoF7qy82Qx6eGrDXVdlJFQQnbx7qhq1/iSH9S4D1uUXlgQYqkHsEglbiE6i86P
aacmTQNDKd3z9Ii9/fe3ffwA9Kgpxh+rI/d36dfenktVvrRF2t9MdRT5yatBTxnVdciLiOp1VMIy
YHb0OfGKcElXzzvdpYe35tcj3Jm+IQPQb6J86E1f3zdQbi8EbiOdQgvMN0ofdOkCpkBUckjAvBay
57/vgdh/0X9cpr8fQLkLVrtWPGZFxgNAOqOOi0L82V/MKpvU5uCJwZPVHlp6dagijKRKhqLdNQS1
t6i7NIeQYropw2452t/9ZPsTeeaThR6/1t8L3X3a4fCoxajZNTTQtQ64N5X3YkxPFGhQMwOrcrJn
rvPhaf71andf8nI+Fle1YEUi7hco+oEH2QUOuKW79D09uzsPbeDfq93nGGqZVddcMfrVWAXVWPd7
V008KtFOn5rCEwk+O+udMNaVF6D58NCfuppnz9Cf7V/XR8n1pmL8YIOxIFeFgM/3BAGleKlMLs6e
Plf7aajwqLVe+fXedzZjwOSXrGuFZoOQtvkn3/lgtgSIce2O8G7AeKHzTHfh/7gj/3OY9LsoTJZO
6lA/82l177C/kYvs9jGa3bbu+cxNf3JyH5rgX294Z4LLQyHVrc6uppD3UHOCUZh6xW4XmtX86fWX
ntwT/c6X6odEE4SYV+vdC5QdXNqbQSlfc49kXOFkvysnMrUbA9RVtobAAc8Aj4e+9df73vlWuUga
vYh4AsiE8H8Ea3cCdvt6squP7ezfn/DO8AhKfUsOKat0dv0OZ50aOGMbLquz9cRhP3udO8Mjn051
pPSXAggTfaabj6SU33hPtcT63/mH3aY1WDKGQ13S7u22VjR6duktaWO372O4/7QodXbmxKN2WtNu
ZOI/HB2sntxPgVsNLk8z48VOzWh+RPD53/f3wdQgYk6kYZEtkiURfOx/2wLpdL0c2gv3cmDdJnT/
+FhcmzICZVaCpL33fmDc7pUSnuCFH9Cq6G/IvZd/f4jHwMuvh7jb+2t5q7PoLwhLcwffkeO19qhc
HEk/j9ZTqzB8eHd+LXdn8Y2k0IZlBGJ2dhP44sUXGYWLSIx7HUlvWuxdyaFuxOCnrTBroGollrFK
v6HR069DkxscE+ouqpV9hwtsduIIsxD2PLy4nvpbwJbtO9upVvYoSq9/A+cvck2QFeWd1hMYd4o5
cOOvPVxZhCLgnw09laJNtJBsZSyNjeAAWHAA955BvLiYWJCLdXyT7CoQnWyDdxKdH4SmzRMyzlzw
Zs8Jsa+vVA8mpduu+1JqyPA6nWQsdY/QmX0R3nbP+W7fG5umR/NMRY0Gakubly90WJk/SI3tb28J
Y+76Hx6M9CXFkxU8ZWqLW1TJDmDHqkMjKiRI+/z91D08vOZ/fxLpLppR6nJQKlc+SUWTHRRetADO
9C9R16GB5N9P2x+xvn/cwF9r3bm/U5u0+lVmrb4RrFfIOti6LUxXNbJWKhyinmXc85ZTHgHSgnXD
jC6PwQ+6d+zNzwk8KbGusLSfxXTKwyz315PdOUnhdupERcA2iPOUemJJzSsPwOq877fzhOZDSBaJ
TZ9EQ0QE+yOQR629gU/dG1/5hSTYgqaPxagnQB72uRdKoDB38/Y/zf7fN/Ehqv7Lbkh3rhVoQ8mk
C48KNjNCbuhTN5lDziiHJ3HuQ7P8a0v6u/wrVimGgyhNEj5WC3l9rsL+7EmGz1Z5HCn8WubOnUbG
NYvimGVOtHfSrkc60V/NT7qGvMu2mD4FiB5Gnb8WvPOep2h408KKBekWw9JM4cXg2LYDs/WHiyff
6mG892utexuvN+fyMmCtkk7T0rlQ0uxFBw3Y6Lo5Kai+ava/L/nsq90ZdCXTr8fhgRXRwiMtWvRg
ZU7j6b+v8n/4DVVmBA8jaYba3U0uB0ZxaxStTxboS94P/T4FRDTJv8LhSZ4rmz7MgvS/17u7n3Uo
xVHZsV5GFkTGay0QQ3T96MnuPa4L/Frn7nLJqop7qliHmqAr+vk+h6BJKYIeT3p/iEwapE7TYLhs
wROvPSvNZpSJffJ/zkvJh/62QEC7x+H6AB+xBMDqiMbfJ7v/+CP/vRt3V1Ntw6ymttZsFA9PJBJ6
YrBIh7k5gNkuoa8qQfM4e0JwDa2nV/bZx7i7ske1DLtSYPnKoQZibgzMtchuPC0gPkxdfn2Nu6t6
A3hU4/49hxShDlYKb2psfNxMTB5Kopy0wjNAxZ95g4eY7pBpO6pIiCaLw37/f5m+g5rqopoh03Ni
YXiaBB/wbJb5+NLT8SBbwbu6jhEJePJdH5kmQ9PAbvkfn/du3fBUC8n1yvtqYDsQia1dz5F/x+p6
z/ZWfbLWPa6bC1UmhYrabKB4QeFDeQEGI9kg9TA6LRHJoKfXk6ly8I90/g998haEpvPuwHMxs2Oc
URDSZga6qchg2Z/CyphJewFuYeQcXANFOsMLXyFZ4TQObzr0Eg5inxXpYP7qFF2PSfj/I3D2a//+
uM5f3025halwNbi98Kes04yOOnqxJXibPT33ybfqLcF9LPN7rTuLdB4IZ1QH/6z1kdg0zjDHg9CA
fI8+vmdX7mHS+Xu1O7vUtdfLMO/tX/9tJPwWzVM2gW9EBasfYCPCJeqJkpGrwfuBaMPf90boyUs/
OzR3hkcvz8Y1STigVPRhpF/87/5Dw9N3decZYPPnBP7bDt+ZmbYTtGPaJwtwuN6RzmYlmZSoL4w9
ea1n3/LOzuTCbdBmMbt72NCqCEn2PO6Fj69EPGQSEISfrPdsG+/Cgksiy0Uoso1vFxrV+04cs3cb
f4jwB+/JYo+M6O+jcx8R5LrWdf3L0QROOy2tGnQPZbi0fMdYe2qkLIxI5dOz8iik/r3unTE7oOhd
y/1ZGcf0/afUxULkVo/mXjIh6fZl46B8gig+zKl/rXmfzDTCVTwbMVBC3weCAe1bQWk9oKdFpojq
FOOJ4l9K+HY1pdieQyxRyaUVFHv7bNsffmNdHOhMTtIVAIf/7UOSq6iWN3XY29eGupLSS0y0tO+8
S1jCJ5/4EbJh/FrrzjrIaS5WTfbHOrxJjgFloMQO99lUX2THh8DYiGD4PFv4T67xjyv6a+E7e5CH
nXoZDHlJpH+Ru2gdZm+NEjezaLo5oFbTUMjnWKPTAHWYSLTn8BtPLPGzl78zEzddSJNhhyPr9X30
hcJX7bWOn2zxw1v0603vTERbJUVyPLKKjILIX3eIudb9JkOsxfSmkMkj++kl6jfw3za4f6xfHk2X
6lxNCzb4EPRKIzRh2aE9XO0GrkJjDLfoybGFlPUouvt9mO7sxTlEaPsQIpNaw9rS0EMYoKiveGi2
7OD6vcNIaF8Ehk3DqXi9uTmuYEi0jFaMAT2ABr+PzJHeKxU9IzQKe6V7WqyvNDDHK0pWt8/TT4T2
lhsiqRS+HQM0kvJgeLSaylHRbTDM7jYTzoGe+gKs5dtskK1ROUS25vQu03OQBM1rd/Fun7dXZURP
U1i5cETr0qozuzqa56ObbGIkX2YIvG8viyM6/qF3ND5L6roHG2EvyRRfJf7b0rrS7TXwk8bjZ3TN
ln4aRMjo6Xod/GSrCM2M93YQiLUXnsZDNBhPXlKgnsSYLZNmKwYNlMiYTJDPUTX7sJFBy36Ss020
qH0qP1eeyehVVTIuHmIcI/WHZ8xmuWLxr0WvfoEbvzBoqDI8hVkoyI0xUhLqzsERPo+btFlVq+On
PG572YB0CaGg3ZajqkNCoKjNa2WmNO1tiHDArbJeSOZ9MNU+uiBZoNVz/KpnKIlXKUmLTnowad+i
8fUF5ft5ta3aIBuFL9qu7EwKZ9X3cAcFX/ou1iWNPLSr38btwT/rZqg79XXT0jIAqRXljdbJpFc5
RWSoGEeTyrDQ3ho40KGQ22nm6CsoqlXdRhfBLsvJMedx+FsJHdvYD4f2uQjajkkc6w+ZHEqw6y6I
SpepmikNSAe/K+xMpr3CGQ6DQWcZsFNvL207L8/8pjl4OcKvvALFlkgLCPM0dyCOiq/X1mYSHCPP
tXn4lqW+sRbmMSj1T63bim63L9k74jJIUZ3e09WpBwHV79MSfc2trjsdXVFvBwb7JaauoBSuc7c+
U77vfxF2Zj2qa+kZ/iut3KMAxgNRlAvPs81M1Q1iqMJgwBPGhl+fZ+2OWjqtVjon0jm9dxV4WOtb
3/i8h0uQY0DjuyuHEsnJyv+EfShGaXmj1JIFqAl8O5SN3OHVuUS/Y0gSd2t6uPgD48X0HSCbU+8V
33LAahlDoRhGr9MjZVP0mQXQ884KfVCansKJYoaCOmLU0jxGUjKY/NZUkCXm18mFzLvvYZRbGalO
fZ7xSv/OtijterecaFY5NC+kHc/Gpw2uxxxeD1M9+Q+TDDR6k1w7m/fe4rHLGzrAmVnjau3Blh2n
Hpv4JpnT6zwbrAYs4V/WM1QU/opdMYRUfzGqdfu7+x64FdJxxLHMqQC5YcpLtI57OVClHUjtYODR
M3wFfZZ5gM+MJoCT52fLnaMRsXB3oHAENW5N3y3P2aq3cM1MBcvRJ7U9cbRZS1Nxiz1Q+AQOZlpr
X6Q7d9EQvFoL2KsmGxs/UsX5fTiC5AMwyaDp1qOl3CvW6lEd+Pd4Qvv/2c9XTH4mUlBxCMEAHPH5
Y7KHt+X1S7WBDk0hirjc4tMDcwS3BRBP5UObhseFisYU8I7I656HIH5YiHDUi/X0mJ1o9TIyaDIJ
XCA22IQJxN79mJfGvtBun1kydkpXA0r/YZ3CzokHC0HLwDTWZktIhTxK3EB0fYFk+MTO92v7/m3X
mJRRKFgvWYpLT2PzNVKs87plVrsGtIdAm6iASPDKqjXUC+PiKEtir+SxgNDGvCtNed/Fd8sJj1SI
mPmQZxNaV3rm8Z4L5kAnPznwRQgmSwklvmYv27lfcF4xIBgBAWEa8mKNNfMNiCicIoSiJsNfeTsB
p8ceO4jLGPp8e8CUxq/A9FSwW8rtcFZuWRAmkqXJxMkYBRTFQ6gvY87/qZt5l7hcClu7lW3ZvdrM
iJ2kuXSnWRUxmjCjWr8DDJLSk3Expzt22cN7cpLkccVAJdoNCXA652lf4pv4mH4hQu/xYsAzlwNE
JTIG2ch5fo4APJz7voPzVfkCNSegJAhHwgcsea23BAgd7eEYP6JRJuT0qDbp4YmaX6JP7k28TIYW
DKgRHmPIFhWCHWvALtY15GO0JrE10vKyybyOJostXEXxNCgNgAyVt6wldNvNp3njccnJGMxYCAQf
7t7DzGygWMm8Qsl1woZDqQHhBjnSFjvaGKfGy2cOydYEhde+ItoBv0t/pI8FZmoz+ZIO1wUT6PYu
ul3ASEE4Ieph9obeow9Do5+41wcbAfB9ovogMRcqxUr6pIL9fe3s69MQ/0/4Inu7nLE2W8JiMOkO
wah3JV4HiQtJp481A8BH3yE7oplVMcYOVABjFpcYPRx/PKdvsTVu4qkykVBY7CJga+VXMy+XmF0B
erlbjSNt7rMersYYAEmFkQL9hwzQfPLb7F/hgyraW58MQmkBhK/FgTgJamwFiS2PJfvGyPuMnPpG
ZUS9cG6saW1NOfyaarPPsbbHcZ9WdNNx3+45VmrYfq1buFfKMyIRMbbUoGLyDdbuiDQb9D9Igsw2
0wJyVTlk9MdvbuD55ysxXv6J0fFE9QzRTJO7lPiPgmmph9scX/7tcImQFqY2dGSEGyqacZ3anH50
5HLyTn4gMdmPzTQGCdT2BrQuztivfnndNmeAQu94RKPqvBybHMSMrY1/qeS54JhQzGUaHbLf7UQP
oqIGTaPj1IDHuwgk4QUWIceA2G9ZiODpxJnqJIUHxgG8Dc26HmfcfIftVCFqCUuBlgBjzT0jljv2
b7cq/GZeL29LvChgrEe8jmKP+RLgGsFywVE4+0PIbcFnA7UnrHf6bYmr0uIhUdVAqvTQH6bzCWvN
lQAi9RvgAt4okOEJiFnnQ402CTO3xIgJM2X81w8tA6iPVD/ygcNFtdv1xyx8NahPE8pYeXzev8jv
eNdl7/VQYEcgrAQHzGEi96z3DOIa7y3Vtrh2z971lznGmsbfUGKsQlwFSXhId2Oq6Rm9ov6gYWtW
Dgv7BisLs2bI0ZlBVyikkWgMZxB/MVnKzGHvPC6dKvwP3ffyQYbsMbXVytohiHAcKVYtmfLL6ZjE
m3pn9iacjI+FO6rNnjYTGu5rO1jcYILMHkD4OjE9YIxajpjMawUaGd1c5uVjGm2jfM2nfsuJWL0T
q4l2X+1P9d3Mq/16Eg/xRyV6tOFyrz8IOUFc9UBCrfnrh9muL2wcDRjno9QrOJRw/ZjP5zl3hEe4
E/4oKO1s29P0Db7WBgaQLS4wQysjp4Z5kNk+U3xxlfJIZl8Pytd5VvhEXLiIcjhhjQ19AkxPdLXg
f2PvHqSBr3aaxekUKqTZxj3xGA2G2DgkkdVtDs2Q6SAbv/oe46C8vN2NpdPTnCG2dh+WdueUTHPh
vtLsK9B3S6xz8MNcss7RCnDHuX4VPk73nLb3z7KJtB+4A/AP0+PtC3Es4/jhNFbj/GxIbhvjHH50
5iEf5nitbhX636veokobChM/YZ+INqoJLCva2dbd/r0e7ok7FrkLtdWUOWs1epDbmYCHKCbEB+x5
nVTz59Od4eLo8NJakhp8diAFztueV878AbolvUCk4gUa3F4ufLrJ787n5CsTZhnqPQQ4Zi1nThbj
FwDk+wCs3Xkd3KBJaUuH86z9GSrGNdl5QNBKhiM3w4j3dw6gOLDIiRCquSBqn+e8uNndei6Ji47l
DteooDOEu/N58H+8EFALggMhdi0PDnfv546/KshQOAHPZFoKiEPn0A3UcjdFPNxL4WT9SqGgLOqv
yZlq5BBvC/dimZ3qsPstvUeqsqZF2mbnrM+mYF3mwTPh0b9AHNAUzqDqx2ujyonW1DI5FQ4NLub5
jIMKkNF+6D/56paIbveLm9bWZfkx5jdQsECfrga8K0bzqHvQBXuGrzRaDlft6uNVMc0gnIO9TSD1
tiZIz0fEV8se7e2MpgnoNj5vh3FBNJKvQ3sH6oOyF0kuD17kYOfIwXsvmQ64E10hjo6hX+j10K7T
Yq5RMb0bt6/XqU6KXpdKnpl6qPySm/tAdur2I1PaqO4nJHkMA5bDne8lpyFKUGMcPq4MZCdiE+UC
zIhzoDLB0CksU6Eq8GLDKXq9P945lRXNzPeoxe0F1rPyv2UeI8fKGld7wQu965fg7GIvz4w7rIGz
Wa07sPO19k2I+aa0H49/37B1VUyB4m81ruDQrEzwwwYmgOk4Rth0TNWX8nMHIsMH31WDk5i1x17z
VU1XWcVsjGvKSbgGHg2j5+7iipIeFz4Ns9LmFDgE3RAHzqYLGSR6DhhzLw5i+AzvNLnHgrcGKCQQ
eGOmVG1MWdgJv9d9bkhjliagP0GyHeDrwi0iuy9zyABXOlt4DPrrqgeEtRC9RtBCksw4fEhbT3nY
xVwkmEUOSTASc362t5+Yhw+v+PjCIyHRQjlT9GZzNOGzM5DJDwuu0Ac+MhaH6oGCUaLPhpQjEjXc
Xu52zgP8BgTEP4kp5PQE/JdPENRazBF5OppIgaCw1jEEwu+54IXXi+kGkBWPa7x6JQdRaATUbRIg
kW8YJIJhmLNA/57vEvaNJ48viu/1/eY8Eb844kgR+GoBn67mBwJevU65Wr4ts8c0lBjqXPQ29Wui
XqwyqhcUDo5PQENHGrrMZ8KJymVeufyzdRhz38LdAWviMrKTVLPWUXlAEssQBKAtbQjXryZJC9pT
LiQ8kQLkmkl64LZB08A48ntkA6IXcSTtRxh2nECeoYrKA7fGDdAS5B14pGLjG9nyMq/FoQoFrf+i
xw04PaNBvAZwnJTFDp0Dsiqlfegf/wyjgf7E4IsOBcIVoHXMNfG3DJ5ya6Ad+H7RuIYnyfrhY5yO
kwmrRQgG54fBFbYc3CLOiYb6z5S6wo4oRWSP2zmIWotzerg/oKPDo2hm8oZ/A9jEBWYZcN0rxp31
XdRzhQfxnTi/BsP0eMd3sG+8ONrmhkQ3WD3BhxYryvhsmC8ho8RT/LOeRIUjj0R+jXOYNY/r+ec1
D1iSDM6ic6hsgRp5xfyGb8p44fGdHAXtajdjQWJyETEhQGcsnK/VzDNDRLSe082qbTtzl0DGwBRS
q8LMcEg5wrHITCEl+acLZTnh67sVj3T5ju7uOxI4U/7h1TUMOUu09Yg9wkkeXBPgRpzdz6RetNH9
h6YkHCsO27uRr3YmPHVX7BbRbTDg6+QYfDnHNMtSJGkN/BuoLgKvx9/abE6yfELZUqTpp/FtI3Lm
DaTJKTcwWOPkcVZ34GaJLolkYNqyNWki22NwifKBg+FHskzBNbOWRyT4xaoW0JorqxhPgSwtyWjw
f2IN8u2d2YUPkM+sT8whfvSFk5GdP79E4kLFgmnNYvn2yOc5MnUmhrXRvC1mwuC/LPENr6jmYyRD
tD1ebNWDGOZMSfiuSNsw8f74M1LO/BZNUZcEUM6XhhBGpr8D2CSM+DEGzxAjI1I3pmOh4ejHkbFS
TFx3MdvI/DFd5M5YYIBfvHnxxETdQtDzECihF4jmZFs8ozcNOPRxEFny3fTi0Lv84trF6NjqSq2e
KqrXMockmmxZdf7FBrMSTT3m1okKaal3iAHXTFjxibh/FHlzhvQf3MVuyo1cQnXG/l2DE5tG4ts4
3475CWk9uEbgO4xqLrZ6Zg/TmsAoF+8T/iAtVeUhZ6tBISEL7iAVyvWLcp3YVNeIAWPajVUuWtxJ
vWfAj1xTE9N5wBrS2DuaSRccXcIt38M9/wAmNi82jDpm0kqm3RRenuhfYVdsdjwDMA7jDTc5pxQJ
sRPWBo2wQ/01GzFTKdaE8DzZViw+ha8QdHOKiSZRUVpvVJac2AEwADDCYssO+BMm5VAwAbhgnBds
fR6b4N6gZ4B5R3AFBIQ2r9yOILk4CDUp1A3Y2mKtfZid5jd4qIpb85vcgD5ZTCOSwqKADxWK9krq
QRdzxbOmTsBsmyVYFDyQMyRZ3tuOCekrhKgdw+hiMQtWP6PY/AA/jb0UR+aTS5BTaPMmWHHkWHfi
KOMrGGdkKZxZSEN9RbGLRxGejXEglofEWxhyowCI0ibs12cureQna31fswBBwah8Ys3vjy98cRe2
IR67zxLkeRXRYA4g7Wp+DjQlgmY3NOobm+kfXoVk7M9YevTMz0Yf3cA78JaXKldb/zyY3ruuVIP4
jD3J/rraYsNi1pwnxbgB7wwRR5Y2y/MgKA5P/uEYNcWewgoHA/IOwnReHZ6d+FzGSlEYwFMn49MZ
l8MoHSwZwONJCijNjleR8bqmKZAGHiaNnQxEGteVWEQZ+xZABu9bnjWY1ArJ2d0yh7MFJYitcrbF
IoX1EAkyEMAAyv1kCrjJiuFRHDd9r4CvwxfjA0FasKpXRShAeIJvIR7wyGo8uBqmGPIUR48w3h9/
AoNddKGP+YTCXAGbZFG23r5lkff/t9TFv8UYXTwgYN+ZfXAHVrwLa5donjTfh8vAoFt9XDFqL0gQ
+YYnbK/o8PQ+M9h21NsaCGY017t/2EEswWC/6WdIHDF/iP0BQci0iLNTwZs8Ijl9U06PCSnsEuFN
eketKZY9AsxJeacL7ubdrJloQX7L4CdH3kR0I0JNiPLNe14w1gnEZxdMXAVs5+CbB/X74scYzWs9
YXRGqCdIR4ZyyISQUoXX81jveUidMVgqQqjoKyP96BXhwCF9ov9Oke/MLJWkR+ZJOkg/wMm0nVTw
2Nj7WOp0wjJ+We12t3jsyzVruwix/hYLkZQRkrbPJlBS2VIWnC1z/kjjr+lctIfJE5vwjIYHhuMx
w6RBVAqFE7syWzvmSsnJMf7AOyUt7I+c4RbANbafGR/hEf6QwxvMj/FYMMels7saGUc8ZRi2ypK6
CJ2CLA7YalfkijUQDQt0Xzi6RN/Mbs6bxg83vsDm0D0rmqiaoDgMvHZxdTF8+8sNXiEswiHykEzi
tbYa7UAZCk2ugdMl9TfL0Lv8Met3Ez4V5JvTy/hSTEFRJSmDgbJuAdxYA2shOwCzXtabuXV2FNIe
jbUusMEa9wY/jaWvMtQOczEP1W/hETCMEcHOnWlw8v60jug353dsK/zVQ1/5HzaGapHGt4rT07gv
sCK2cBjhjTmYTH/gINfK9qKXljzACOmYyt3FVYrB5GnkSwn7dHqa8hEwilEl/eq2qiMteHtQ3h5u
dQSOZJfMVXf2U18O2Gu9/4bxm6ePmzf+2B9Y3wS8VL707K5rASrMrnoSGlv6iPfBmcDp31vNUoK5
JflgHQv9yyvgEM5InuKb+I/FAGqf2Gz5VxfWmjlaV6cpL+3U0uJ8YZV/0o4UlBJczJbc/9gfkSwl
xXUamLUPhBba4dmsghNJtjUkRZ5iNqNDKqzgMjK4/afLJx/q4v24Q+F7ZCy7l96zs0e+woZzAO+A
3RnNRkxtv5w8GXhSKojSQ1ghlCu2bDeiGrydX9XI+en6oWslvrYwHaUeiuNwk4kR8F1SIcFUJI8f
qwRo2Bs/ApuTWhX9RblxJ5Nkz1Rd5F7WvwKmxRPHl3V3upLA97RRL0HeSIReSIhEI8pq/uRun0GM
kW8XiCMMwc7A2qu004RF2ITQa1HWjccLiUXz9nqnSjsPcBn1C+YLyXIfxyQXz/omL9FAy1NJMxrv
YcGIDZVAs6tTRk+grxCT+B/G1otFBUqFRtCa+VZapuakVX/Os3xVNobCEsduLIEOGS/IKvHHkOg5
3B3vnhqBy4N+ZH3Rrv+gGdIJB35lvyJBLwIISGjPjD9vmMVmg8Pg65iLBxaMAABXaoxo1IN5hOhB
+uAP6MYIQAjZhf12W2bdZ4LZco2QkWimekaYAB0WkIzQ9jazKOudQRgqpPYewOvfQkmcRos5uBim
Xd4UTd1NcRTwYMmo7CeYhOd8P3Iwg+HqTFp3/N2nrqY3pHVKqH3IyHGAfSQUUv3Wvq7zMdcKAY65
pN3q7cBWirhn/oxKAV4BOCOVQIdKjfE+XB2/tsRx/PWLF2esz/HWh6uEvfykMdsmYcCJvn1IAchP
MMIBEk/4EtOwT59Um0humx/kHFjI4/BpwA7BO6l/BWYKSxEZk1YHJWWNw9IhkYVX7dFO4ghgnuzc
eLc3C+kpmq0wVPCYPlYWX9KBj6yE8YxvHHdnw6B/GXv54EzvV9SvwxIyNKuQEOv7+n1b3SBvI2gg
uL0f+22cnnEu5hU1fZWKWtYkneI/I3pxc+4m6/F7kUJXXpHS6zoch4eekrvxiWsQDSTPRuHAOsKF
K+MsANy4eA8pt01xbCEp2po7BCLYYN6ZaaFrAIEtPPSr4AzITFVnaFjwLzGOfzZ/B76GKsuaZKDh
YnCoP5NmkA+iQ3+TzVtv4NCWz5kvtOnBgQRAIue8SM7+MSTJq1vTLph5fpvI6zdvqjMY+IdO9TLG
Y50Ziq38W5MM91V/whEMJ8OZvI0LitEZ2Y8QDBTtG+6TUaBg7MJKaja31Tk3ADdd8PZ4kkO+VoQ4
BS35GF2stPAj2dtBK4zqjnEZCSKEpPxhh1SbIaKD4Y6r7a2nAXumt7FuzFrELVf8FoQrfVPxKchI
kMBxziz+FRHvl0IHi/81iN4I0TJoQrClfWu46+T2EIwC9GjR9c+Y6WVxm9HPBBVo6p4pnFXwfRTE
vhVrEAxsKihwAoN+JaBroCM4JzK7dFsQvV+okGyUuLYpo506D8fVhGsXDHnlGHK3GuHV7xZZRxTj
a+hSZSFfyxnNxuasWY4I4mm5BpgqRJZG3vA7iMdHwKHkoVAysUQHYIFiH/+buZMDSy2eIuGH8mJw
Yb7CqE4N0deKU9AfAzZCJxzo10MQB80mVdwsuFl4R/Ftjlds0b7Jav7Gni/qdbUUOq4dfVO45LjY
V56mbPpfKmrOyodoZqYc6hkGusEt1VyZMEjyJ9sWgbh1D9nQqDtBGq6YQa+84xvDm8pzgNwbheZJ
R4pGMwim0AqnPixnjk0csXUPBLbcD+m2Xk59EjT4IdQ4iaDz2ch9bTgSAMnidpWkMU6flbrmYDBL
IO7sUrzsGeApZVMkd7O6WCoI12Z7XT9xPSBZEWk0RCdjziq4i5NtCes1xoaiszUxN0SZURZUpA/3
FNe+hwGxDFkHkskhFBVAIW/7spxsc7irP4QDmqka13UW98gqPrAlhTc0jZs/2ZQK4FNlPvI+i0F4
jYaBtrlsi9M9LfeD2sbOHeEhuveoQqIjUvFrNF2AM0mCrZ4Y7f0VcWfJeLOOKaFEyhKMJetTNlBt
1C9OebjgLO+SN0JEAFhwlELBaeWbUeP84673awF0mX/IIeB/Qfwjdo9RWFw+sVZjHMebjloDXyDC
6ttqjNxhDSQVZEu5vsWoH+JsyILX4tSru72n0TV6wp1m75kTBBBsEFL4J6p5z0zi46OYcXjzPu5f
lJ7EUyETJiZsJYtgiKgaT4+XM7GRFRXkOm37iJ+IAC2hfn4rCe+5MZnZ3/TIs2cztGY8AXyHLsNs
wcV+gLDeHSXCOzIQ0GR02C+KXh3P3gcvufiaIAkE7t95Igx0pwtewgyTyxP2fGSV4JLxOc5Mzags
Lo2YmHP8a7et14Ym2o9cuOLZ+uE+NoI6c7OeEa962YXjLQd9d+xl/UErit9e+czdnz70rwa/BoNz
iy/L98Qaag5PoSgSmdiYvD9rq9VH/LcWS7Jgpr92sOPsj6znN7tACSYzp1Tww9vV/5BBo1xNO+LT
nMAFXcyLGQpKiEaJCaSalUB9X6bCKAn9BbB0pFhXo51JxYxUO3XB6HkAFM0cV+7IcVcCRZUBfGXA
a2UQykwAM9o1jYRGAc9hjBbAcDs8whikc/kT19ZuQZLD4ptVFsnqhnoH26gRsggDuGGz+1Ylcwi+
JUY95JEgTpUAaycUHg/0TMhoVvCoIaDQRMS4ntlt52QBf/vlePUgJf9sGOETbrXgA7WpSDCMsShh
HgliLMwilnRujg8sMRp9C7NYTNfoD9OV9Tu4m1NaKRgRmp9PggT9AeD4tlrOSyobcJCy9EmFgMQz
QhZEuJvzKmdpQO+72u1KDcAvSUgOoRAB4MeE3DjR5yo6j3/kU1hpjUkfFjlxNpPK0FfljMkwYa6Z
ybyQaB8cZPJphEiO6O4hI2JNPIGnLMLj/BNe0UUHvuKWNvlZjv4vh8IO+dMbNvqCRIHIO8L6ZWb/
Tn4Bt+KOL9l6ZxLg6Z1IFemP1iuZLEh58PcfUOOMnpCzHg3MIS+VDL1QhKzIwwH9OqnuEDVFYJjp
1RS6GFMEREo0d0TioQpVP+2cdo52F9gnf0DvwSMRDYNcMw1T1Bu+gFNlZBinQrXHEQnam01prPSg
EOEqydQFp1v6YdQtft1CMqnKv0JK1m/yr69NS1lH3ihrGe2WB0w1LMf8HQ+pSOP13gAAYTUFioZB
mQfuO9IkB8JRMhyPRY+wsjqr1+VeUNVvGml3hEBs0Z3P+WM3LNKXoxw0+56e0yetuqVbmVks+5/1
K359Z67kYyoKqjiJ4J3OWoYwRjYMe2YrSeod5PhM18bOnFoPd8TWh6ISakEXIomBET4OGGugAQG4
JHKOrb5Dk3KhILVBoZk0p2gG0BYQNHF2X5Y0O3uYAnI5ZMfN23qCeFrpvtx8HAziCf3nVzHoOYoJ
DQDrErNH5eYpNHX5nyGnE4kzBz9NLDVNGOHvHLLvI+7IuI71F+QB0tm3VU4DTlg7DAvF2FC7eWHw
FXey0WwYrSMjJ7ZQkJCB1f2hi87Il8THi1vvXZ7Gh+Q0PnL/1bkDKg2LPBmT5Ux7gn5UnHYwreog
HZrySvZhVudmDH7pKWibb7yAcUy/1oylOAKA+U0YQ8sBAPP4MR/aw+192e8ndo2wleGfJk61DmRx
vU0yVQy8MowvSQ8a8tco23kakaJkUyqzaa9Jpx6tYdSZAtwhQwSIVrPgOy/J2SZBSB9WjWtSbS4b
oQJFe8ibGZBENLpEdHsEg7R0pIqWTB1tOKcTGRPv+SOt+IwZrcPGwF1fku5wT5RDB2MSNw3KqChO
wHsGs4gkeiUKFeQiirF+3SO5kV6ZkKQ+2BkPti112TXreLp4wyt6wPNW0xvlhwBI8vcT+ZXcm77B
4qIRYRNAEjBxNt3m3DqmkvLKinv6LbhT0TNxkAiqKKjRDOfCEB39ZMGeyWJPKA7cNjKJiI9V2JPD
zS1wRooFbhekySuR6AShTD49mKZ9RTRyepl0AdFOd7aLBbcFaMxpSLQ/MNEi5TKEZkIkeuOsLNIv
2S/XaqSYGpDvaQzDniOVHEwy3ODDfuaCTAZDdqW4ZypcOA0Q3kCSNbV5Y8+9zeYEwhSfnR03cbuA
uMJmcc57on8qQv44EbHNGz+QU4G8SLuUfh93fvcGRlH1r7CVSQZB0kV7CsEujliw3V88Lfv5c3Vj
St1D9jQO04sj+/bzIIA22EJCNORpSKCB5/1aVs0d7RO1mZNipraGrBoxBxPTSsh+7kmDx2htyIgA
kCRmMeCB0JEKh5zw2tht3rgAogYnWq4pZEcMfO/FjmIpseze4Tl9b6dIrNQ8MbyXzK+Sga86EvJu
HwNBcoG7uNilLvsSuY7rCjSdMVpnZMx92e9/8TPsBzHc5NAuWOZ0NZadrlCVgjNKTYNoWqDbokEq
EWpTu8A7YPL26dycIrgcgKPSpEEXB8Q/upDP+4ovJGW37dOOgsTLGiMB98bnHJGoJlSWL466xDfH
K1/cbQl1dTIo9OSxx1BAo5kGjTq6A0lQRCPyqtF7kyfnLQ5uQShM/BY+GH2n3ln4hCoTNqXXJzLZ
gq9ic40G3msF/C4mR0RcXxweWBAh3pKT0kdUs4Wk9bBk4wkphyTy+zAV48tXwKdvlB4C/mhC2lhE
ncqhSTitebT4zSwJ3EQqr44yFV7jhJwMXqAUjn6xl0rSHXHMW4LM0c8rGgoOEEl4elCiy6L+weMi
x2p0nshbUaKof2C6asZzK5vkuUGc1/OHT1yFA4ynuyOW5JsK70pdBWSgShdXY5IuVb2+I2XYuWO3
sm/zwawIRzNOgGnEL+C7Ts07tQ8BpX7Slz1xSlKZmUWvsVd4HcpW5m2R0g+S9tbbRs+hI55aka/G
+gBhpCAEjNU9c/6RMCR8p5WHU5G8ES3ufKMIdMqW4lHrEqRGvHx8/Yo6Cm+XaKukmNS4QrG2pomU
E9WoNjIe8gkVPOcWfhZqKHsiv5yfCWZF31dn0X0uROOEQrC0+CSDkBoBMaxAyfKr9Gsh3MHVnBd1
NAk+FtpOZksjZIBClUiWkZLMubPMbeg0aNFVpZvGJ1ZFpue8fa2A35LKS0UU01J7YWfgnXfmU1RA
5hP3d73NzVmuRyhbI0+CTNBlT0vjcvidH6SvjojMqXPzhVeTqJghEui26ktFMGQAkOSMshh6KlrM
zyGSP7TSCY0nK8fhQV0LMiXYcnjY4uEqLNlBOupA9BLGEFgq+hEL0Ok/TNDfdcbYVOuI/+JN/QHZ
Yf+OWpNwZqqwC8ke5nZ34IiaV7ay4RmbtIT4l/0nARiMaY5UMjaciM4dkQRmtqw793emCHXGYMse
sWvm01tCYTqpV9OvhqC7R7P7vL+ve3Dx4T2gw3/JFNAGiWMSS/7N2k+2Wk0u50r8NGGI8U6YnXur
0omztQwi4xVfrYK6nm+GQlaop0HtbbchxVRyq2Ozj2TNBM+9IO9DieK3OmluTfsyMrg2TdMviggn
0katkbEyBCqgowsqXZzk/cP/ZVn4plh14pTt1h0lOjD8k2gYq+SC8kVFA5yroSi1GkNJsm9Pu0pR
ZPJ38wnZMd6QkFMZuuRFo4Z8Atx/oztQcPLElVJ2pTvOfLv7P1WN5Gyk6hzhDH3VE21e3adzzfWv
Yttz/lO7TLR5dnbpLrcMEulPq/DI8MxzT0EoxWbKG/tIJoU6JEmKMSctaa9X1C2feDWiZYaDlrKd
yPxOGJfWqGbJqXoCJO/lC6EoMsLRJxUB5CQqEUw9xzTfmaOoSTr9pDizdiFOeW22HlLB4a7Yd2VY
enSoBAP6SbMZOgci+6TZ2oaR1MbEmyahyukKgSFfKxaVLhygzlSSHPK9Lwoq9c/gq3HZxQXKVudN
B+xqhoRq1G1oUJ9KmKirdUVtjZklmsifOvZ4gAjz0ygSsRBhby1Hq2f83GfzImxtaqgTh45xHIjS
1zY02lm1C48dcwufuxPzoJQREopeAQxDfGfpcP+5O5TQ9+Jnrt/jzYfjy62C688j6uk3+/4gT0ES
/2139tuUjfJbnG8BDk+GLuPqYX3Wl8YsvB01VJGAn4Tcs0cUf1mi+Db4lmfCja3nladmZJsFH5X9
C5sN4ZKHKznCUpXGfTNN4Xyz4xp8e0zUExDKOeVYbjzNHkVXl8+0yrdO6Fevz18tQLfghkgMqWaP
rImo22XWI6JIZKGIx8/djWFIKY72i+AZnzk65x0VhZY2+LnCgzuNSQyQEXk5n8a+a+4IN7gMukF0
oaBWBhN8EroxhvaIRjKVvkt7SOcrASIFNehjcbFUHQzDb9cal7TxRDkHtyYsL3rAKqQu8KmpBxRp
TVPfvgPFnNBi4Fw9LI5efAJB8/+c4Iisx1i7X46XI1FtOnXEQKlAWPargUfFA8Pq72IK5/YKeSCI
3vvLH+I+QM9fIjcq0UNUT5HkYOZHXxEXWG9vTG7Va0IJU8GJSGVugw87BVROP3xI/pMliiIXyh0Y
vgmLFqLLNVI9CocIingtCStOSGR8TsrqQ9/TgaZp4mDEYogbY3VZQxpnoomJE6sEDNORwRzZErW4
EVXkHTU+0sgoCgV3WuNd1tJ19g4Gkr4g2UryG7E2g6krQi2ax43VOeFoJ6s6PgBEDyEEkq+VOUgG
SA0RhATyWvUHMyCulOI6pqtEP7VoBcj0hYC55snqKdC85IcpKn5Yp6wBg4WFpM8tikfOlzhKPXX5
OT22TBAAKKnDN8fRJJbTK9Zxg78zOevysqEJ8vuOfUZ24bAzxvHNeOsGFSHF5lS60CZys+JNaYUi
V4XIFum5sekKBxnZNSA7JF+JCvc8+MX4gFPzmNV+kao+PB+uVLSalBWF5rlEnDZ/0dzF5jZHX2ec
IQmTrCxZ3PoTRmNJAwsb+0KJklWNEg5tKCou1OUge0RXHqZplOKNOURZvGeIrglFP0pB9wUp77gB
b3tJ+FvEC24kaHHIbtE9ea00ItvCI5VUrvnga8w2m0Z4R832yYYZi6MYt5h164tUofC6TO1Ivwq9
NRgLotfWe3sTFvc0PO1xxsl6I8UM8/4ioEFmkdDbwfCSM3Gn64mm32YsOgEr1qwRLgiq6uS4OA9w
yeFGMXLjcFAa6NwskNIZ4Q6xrnFAWuuxXHOGTlMlHkJttAceVtwXd9IcJE9ako+nAoXtwLITqya4
mlVwJ/UaDSiFaWBnKE4scCLnMhIVwj1CiXD+Yh0TmNHFtK1vxgQ3zqWZI5EB9muxitcXo+oOKDh4
HO/B54tFobCsC7tCLJOcVe+Q797T8POBQoAX8vwB7n9JBCP5ad/pl5xSqJxSjeIXP3R7ZD4bN09q
JW0OXKA21/APG4PACMOuysaUIWBNL2UTbwgG8AzFCf7rIVqKaJRIHt+yoWpkCRboLtho9IQDRLJW
1RIlLtzIwhKPg92Yf5hn01GDyqKWzUtFAt9ynv2op+KwA/GPzsChMK9zGedDxgMlhqTDgg4ZVLd5
QlZllSEd+G9/EExPzUYS8gWLKy7igJ1Xz4pFLWB8nCsEIJ3LV8AV4SUwjjFKq8ONrc0LG1vDoOVm
qBw37n/87T//57+P/X+df4r071Olf3u097S4PJ6Q8cf/YvITmos0Bi4KUhi86F+HTaeZmhe7nolt
xnuEiOeDbjRRlxaDFU99T4nPpN7s4YvRT/Hv2Ij/gmnyly//p1FiqZTK96Xiy4mM7M7xRP3yYZ3+
zS3+CyDPX77ln4aFB9rwfVE1viUiEqe1XmZHCcERks0MJCwfvwhTnR3mWkggb1Y3wqMOaZvi3z3p
fzGz/JfL+Kdp4uGtqUeNxGVsM8lMmMR5QYHPEoVCSIlGAsPaAwrucU3S2Km8V6y4MHU2t+icwBT0
/v9nIo/+OmSs8X9ATsZjkK6qNByOJLEujvt/6CdMz+/b7tp1OTEOI1MXutqZm0XDHnPo0UHqMErT
RHUC9SFqIiR1h1eSvA29/RwahB80Nu8fJ4ZiGQyhjY5G2bRm2YxNlcCm2TKiWZN/8RTkrH67X8Y1
P4ilRb00v1DbonOfLOFijAJKciaVtn/ZOGSMsQidjxtHfG1KiwYWWmXnQ0ejg7Ej+FK9guYzbX5P
Wtxk6djbaNcrD1Ndvpkqvq/VBUMR+Lp3MeXbN9593s6ZhWy+mWdVWrNcnHN9ejVGAN1/tJQ2UXKA
T/9/OTvT5dSVbN0+ERHqm79IQoge07j5Q9jYIBBIQg2SePo70ufELRtzl849UVW7qmLv5bSkzJmz
HZ+GEKloCYX2Q6WSljda4q5U5xFBI2cz24/pkEL7VwnykyObTnjsS5/ajITwYuNmz0bFReJZnS5I
OhNzMDiv0AbmAqIJMAI3J1pMxSiakFkOwfBTu0aCFG2pvTkKF6y9oqQgzYQavUHCxC9RXlvzi3w3
iaLawhRZR+RFbkitkfVGhHCgkHa1udzkFakLCpz7UUwyhwYqao2YOs8eUxIXwT/O2kSi8mpS5326
rimdKDbXugGx9+idVisUhZJuvTPn2gI5rOSlIAFAWyftvXRlE/VRIKRY2ktKp7MyxwhBmicvfN70
KRLQVuk09KgSH3VMB+UpBtNMkFoM/7lSkJELw3vHwyGlX9rdy4vqy86AtjKyvgJuEz5LOJo3L8db
HtKkNypJXEq9cI1q1PK6zgOSwiI3StWPKw+VKYjjCiklkzzT+uRVQ4y0f6EVE/ruxSu76RcnZLYi
b8B9p4zn5bT6RPRM0FkIqT00wF5MglRi5wBl421E4hLvxnbNz/5qptM83ntl6O15YWy1nsSHw343
3CIDhHC4HpGtci99wbF5pceMJ4vp5gKVOK/HEm1bDW50OEh5/WjzOIZL8SvpVVh8/DGrnw6QRAAV
CMP/0MvJJQjZSP2zEO0LXPECRiFa/4TDZ74wP8TNUxL2kOzxN+8Vwkf0aYuGIhIIeCLViKEtkV77
r04mYhgHvVLCVO6cxKt7TLOLnkgc9PGOUQq6GlL8AHIhdK8dmZjrTClabOab8W0q0Zay7IwOz/L0
6OwsikUR58pkIsXsvYiGWaGGI6bZLk/agOtrkY04UJSkcb+bufG2ZkZ3Zu82L7pzWdS4NbymFkSL
av7Gify3kdJVy4Y9renatxH7YaRiM9qcb7UcLenTHUR9hXzJcXQayexjJMBtpVsenI3ei2cbGsgJ
pwnAr/7pNQ0nGgMVnwalXyIu+rrIUE2alf6R65Na698g5xyHjPcp9IOSaySJYUDyZoCG6Zg9tuUj
RyZdTO8ceyojG9Sv+/bTLB6ak5D9gItDI+2M7p2cUaEDuqQYD0fz5CExT6DSLrJ5Pa+OTKnK8Eg6
jlAwlSg5O5QZKV4zbkXKlBiN7SJvHJnqx5jun2xojDAw1CmqF2rMqk8N0SaXQPFXdDtQcRctX/ZY
HVA0xpEN8ahS553ePqoepCXJgFPRcq7PRZ9GH4K1FV4cTYGv0tMRrCLikMvTd4mbbmX+PnWVpoe4
7lfq09DSMxcnBVezpI8kHCK7iEffWdIrcOtGLyeC/UtvlxBis9BWnV89yLP54JOSKElvfhaFvIh6
C521ffu1s9RRkttzumgg/ULzIShIo9J5xfw2kYhIQOdkiU78YQRgKXt2X8ktdyen1XUservTrcUR
JxdMty9uFMcrQ8r1OWKCBg9/RUbW5Q+jck64c9CIsxKqqZxRWtEHqIDO6UTk9qT48d0Q6TcviP/t
RE2+nO4MD7VmOmLB88LKo1NZYpqXsfUeuk4453Zw6TfzwzPN6k+omPIw5CzIj/AwDLDLCzVAAcYV
vRB0urpMDHJ4T4OQFN1xIpPBm5sExRrFZfxPOmbw9Ulf7EkhC80Lk0EgRpdp2FzroDRKOmyvfsdl
CIPKCHrmQwIEkFW5F/MlSbmO6BLB465gbbj2J7JbqIv4iyo442YmHpqlTOQcmNwgO9oGm9N+w5G+
D56mqrplmBw8Tfr2Gn8cPDkuQ7XahycOHqNna4laOoPwtx5Tjz09oR9rTylVJgGo04y1p8B7ZCYi
ox53qcibELXv6XQ0+tT+GxRU/M3E1ITbPEjnHTd6Lqgm9P7t0DzyZ0zJlHBhDVSKbO2OYFKW17PW
pIfz0sSPTfwlG80Xcw4i0D/66xZ8sfLgBdmmpFi8IqjClnJH+rlJTZTZcnJerglqHQAZqrsMAjHO
JCq/o+6r6D5fiEyZ1kal+e3Ofn+b/yytS9odhlE37NPGOl9jsKUxkFnuV9i4BxSFa27FE61Y7YQY
+TcJ5++ad1GCqoZpuqnF45rdcW/5xNt1AEmNVrv5vI179v9YTIDvDRxTRbnj39SxKseNUcbL0qFE
Hbp16IoRJZOERv1OJruHT0MrWeJWLReOLF7df8g7//WYFtvdNnVLsg3l7tXGqhFeoiMri9HKG1Ok
T5AxejSUuC0xifzoI/5c6W7/KJG9kU8xK0m+MU/erQH5r+7yCyHKzYK8Xia8hBafXxY/88/T6Ro7
RkOgDem03y6/cjbD4qCyprzYvBUvJKZxKDtf6a7prRYtx/F3WCnepI4uGxJ0HA0Et/S7b5iHuZad
9SImrGy86d7biqxt6rS9xt8x1fcyqqkZto2WCoJf3x/0h526yRokKJlliCD4YFA0djEjnMzR4yTb
wATo0+74IpmLF9Sq5fLgIZHiUU1Tk+FGqurdCz1fM/TLYpV0Co0GJ+wOwENu1c1Lq6Lf32gN0R9L
AhAp6cRt2l0IG970tFISK8a6URhgqpGAAkvDUSDLjmtJ4aPlA/41cDr6OIDK+XwqQPi7o5Aq+U3K
DN4s8J2F6BRpEHPZ04B66nHt9to+5N+9qeuyYikGUHSE58w7A2OcFK0sC14lEotEJfRFfL9M20cT
PYOT1waGf3AYfi8o3viPnSPX50NeGyx48cZsD0ZTmJnoDgQ299IS+T+4m36vdff1jGMdRudQE4dh
34e8QwVwWjNUsSfh0eBA7Nsuw7927PeCd6kGo7yWx0jm4eh4Hn0cuk8arYq4jN5+2rJN/l4Mv1e6
O+dlnR+r1GQlyp+jff/CKGHkixkd2leZUQjxOEWk1bLqg82psytlpC0NFI7su8u+TuOrll3EbukJ
XADIMcYHkaBDgJzctN623N8whIfUsWW6ZEmq8u0t/dgrh6sUX/SE5bR54S6VWUCkS/8wXuoniW4k
6lovoocrGrZmi9yMhZjm7915UjEH2ZnzLnqzrAGBD9PuzNkc32kowvlWcRV3LS/14RH8sebdides
omki3fy2ZqEzRtYM196gWEc7bcsb/ZYM+n0V6ToXuy1pum5KhnR33DeHa6eMbEWcvpoJl24Df/02
oqeUDkKCHIAOBZklNERGKq0dnBEqWhk+NI3jfjSpezQoSQi7L96l6fvis+VFPDDrXF6o7hh4V5h3
8aJ+fO60ukWyLOXx0hrTDAXzS6eqTUMljQstKz06pz9Xun8N5Uk9lTeMbOGmDHsLRKcY1hITqK1n
5uFammxogCkVTTLvjJB+Km5meOWpUqozdndKJRvt+JvX+vraFrozPlqhGUc5Z6HMjYMXOp7IqZWu
0Gha//v13eWuv29/HgVPA4VUSbKUu0eKwlANzzK7SJ6KgeiK/ndx/hsmJa8uTAbaYcUg3GYh6JCt
Z/SR6VN0DuL3F9Stu9vfDutCs0NWF2CsTsYB1Qnb6f7cMDjWcDMTCTJLcaKnrVXA4ZEBVNAEUyxk
RPjvu7UJzy5KVcnxEqDIFU5I9D5F8vA8IgiVB027Y/zwSNiIUWmSqpqkY34fCX1TGle14lnpdofZ
snwijckH7bTYBfnRc2HysAiShI+q3tmgQ6VoaZM1HL35EQl2kefJu1/0Y57pdWzPMLWud3fUQy28
mKl8i0FtYodcQVaoaZ2n4DmVCB1bD7x4T/d2T5VUzdahbeK33tn12Dxdc0PCxhpzdWsSu516Z/pa
RR8GDZjUkNpW/A5Z7lfUCeFlDWq/pNl3T3jd37RzpmbiyxkMTggw4UVM8ZOX6jjP9J4wbUqNJ36j
OtYMW93IR5eKrpmaLsnEA6Z9t1GpP1w62vF74+z7b2K4XTQKMe+EamVLYCx+1J8n5Ya2DAkcsHKf
LCwTNWks/PHluhjRP47drp1yFLVt0UefUMcJJ65Bj48T8fsolOnpatqGFC9VqhAazjhEJW6tmZh8
yLrz+b9tnPzo5P1c7s6a2k0tm5sLy50hcYjWdSGmqDv/A5/jkd3+sZJ5tzf3WmNkeoZNKXrXkuQY
XbCOOY7X4dOx2+ZrCMv891uZIswWEpz3/g3b4rA5leIlLkDK+CZXPf3uY+lTpmmTmdaSgaqWF/nI
XOuGLNucBZvC191OvOW6qVQRSyL/7pKCpR5jBMyrBs1UFCwoVD3n/TpuDVEfvlaD2E3HftqSeech
Z3l0is4lr7UaUHaEXkKPbFDsaD5mLL/lGR9uFnYlT8gNj335vTfjOuqcs+Yi9mbjjeXul+BH/A/8
74ef7z/r3G+Vg7KXN/sUowLzh7o96WP8/pJ6F0idqRhPY5yo7dkeWpIfa95dDbF6MMz8yppwkVwa
aABYZAwvvZOnHbYduoffDIlb2TQtqhLS3TczIj07qgbXwhG6Ep0MjKhdvmsuQpTo399MffhcP9a6
i2WqSm3qKMdsCaflODu+ykv4QqT9D84UEfKgeoMC1LWfRQd0ychKOmjOTjjUYA4IWujRp7FBcOT/
/Ws9tDuGRkJVVQ2Cn3trGmuxbGRGKryb2gWCxPgGPWM43W3f9dGe/bnQnRN3rTI9MiT27IsApiE2
4ckDboe28vuD3J6u/1znzpAejPgoX1XWcc/dt/Ng79nOM03rrS7Mg5SUbmDT+A8JDdW426dmkeRX
O2IdASadUmoJ6m4+pwo5Ezyodxr66E8c7qkftHyxRxvp58Li7/8IW063g3HrdPhikYBSBfmbQPI5
ZUCZkgpqy2Lilrs34D8XE47cj8WyWMM9V78Xg3EE14rGfgbRRY5vLbBY4aplwUdH8ueC4hf6saCc
HjPzGvJaTTqz6eMcwHRDRgzWQNde/i/WIrkvIXersea9FEyWmLoaFXihaJRSaYJV9kWJfcQ06qDN
0jz6aCb3Ea+LvBcS5r8f62LoaVJdVbEUFKzRzbXBRG4ZKnyl3tttea62xe62ph1fleK4YTGG5xgk
FNPmNwrhyGtjrtsM9oPoDAcez88mQNNkbOnvR6viKlfUPb6u4ocz0aV8mK4R/XO0hukygeHNtwUF
fSIzYVb6bVT7Bwf+9/p3hjU6J9U5yVkfZJYrrJhMCfYbIgbmpOXN/jViv9e6u3jDWJZiqTJEGox6
DCHvgcFv0QbdttDfT/hrofvCnHEhU1UqLKQTiEneB62HXRtClehKaIsdHtwBvxe72y8Wuo03qcNi
Jsg1gR70Leb/jt3Plrf392z/Xkc89I+zXVVXQ6lu31HRm+rW3VnVE2O6YlqiZSVhln6bLVaiPEgm
XcN3/3Oxq7civYjXt65foskN6pxgd2wZCKGXIGg73A93BWaQRDoO2Z8MQV7JTaeTsxqwgydjsCwI
znOq4W3riKvr/qmEwqmoQ+hEQHe7T9oczKQRSVhg+UQJ+34E/NgIhGqVSp6sGQpsRZuW6YPYmdyr
youkJqGSG727AuT8ZF4Lm1Uzt7PoAOmvXQHIz7falBl2p816PSi5opFlsyIJF0M27bvdeCn3xbnk
GhcXeONkQQpFXO6B1RcxO/MRU3PcNRYCuEE7wIJ2eMLpf2+fB77a71/hbqPe1Dgp6uT7QKTL4zJ8
JWfXyxD08w4jMQ6g0NMA1Itil9W7rjNnSMsNHdH7IRhmun+L8XHeZmYfHVJei2lJOreHxL9/Hx5T
TmItv/I75Z7hb/zQ+dK61lYgUP798A/KsuLh/+9Cyt0ui5tCTo61LpziUlg5J8cEWYM4oJaxNbqH
z5ouwHaLJy72u839c9n7RsUiM25yufkuntQuGQTSXTP6JZmpoxuw6bfZogdn9tdyd7tM0q083cs8
5X5idz9ErHYlrBdU/pbX+WghQ9a4HSX2Mu7i7+92rI6XRjvwXGOyIjNBNKCJTJ+1HtMHxkH7uc6d
35vmjXnI9zyQIIKKvEji2xDVbjRp0CF0eY7pbmmzs99JkPuP9nPRu7vfUuSiuXZ4OEr4I/tlevxc
PusgXZ3gNDtwWPcBA+MwdQShKGV5ZlP/N++XjhBTN8jgW+QTf79fqYi0zKhlEaOC8hfJDFjkNOUI
6FrLpxR74v5pfy51t2fq+NrpXI8sBet9JEpgMwPuF1mT1tYIpWUl8fd/3JSNEZ01W+Ro6m0YbCDC
ft3mAp0iEIv/K8uC/0alRuLKpFP492JXdWM3Tchioob/vXOc58P/4Pp/cBJojNZMi7KvpEra3Q7V
mkOqHPNLvBw2aGhU/tMz82wUQf79lR75o7pMahCPHmeUhOjvxzma1TG7XhPxOPAOuqWv9uWPa38G
SITZ4e6rBmPvQvlAat+LDzbIr6Xvznqenk7JXuRlCCgcwf4V8fQzg2kE7/9+ykfXgS7TNUO+1SKb
96fx4pwkaqfDUyJf4QkY+vNrOqA9rm2dh4/0Y527zZF05OJwKVnnpfGuM6RPul/MhStxa6rw4UKa
JivsEQoD3500P7b85mInmziKcdkEIHma+18odKeD46DlxT24Z8hyYC5kiUw12/339pApA2SZfuZo
hYh/6rR/QiDLpwU87uFtfHDXLes9OMq6bFqU45g90FTz7gUqjWLkx/1BXKdE0N1A5Heu3yweiGb/
/0kWkjg/Fru7u5NrGF9LncWECLeAmqFzDoOuvcr46KkUiewjm48s7n0HVVhewk5ehMLqgs8lMxCS
xxIt0a7ggv37FaqPPpnoD7PpT8H7vW8aiY5JnndKFgsZYy77hXuYQHvQaQSlNzHyTSc50G1ug+Qu
6DGFzUb3GDIsK7iVTrXNGLyRaOSdFHRh2v1//24P+kuwMz9+tztrE1tX9WadyoQ3HiPuBDDHh/Ro
fo8ebryWxbQHJtSQkK0VmV8dI3r3fSPlEh7MtEh47fna6ngyUsBP0OQPkwZogJizO9EkdPQFJv1K
TtO0uybj0FcaWEf5sxgYZHyW9in0j5gPKwdnsiz9+AtSL61oJ08MVotOB7gL78zU90g5erxpC54o
z4aEGNXXzRzZoP61Rx8xBf18LfeSAdkTG5GUl4P31RnffHWCusVCfj4Mrv0acBvYZor9DJM+5yuh
sPWGCFYfgA/qW67gyDMJQ7MMGsCQjSA7wbhP+50V4w6bRQ7fyXS1Lf33ANYZ8w6uO4lhPtiWOeCK
8OCEwKhG8aACF0kw4hZrMVx3SjzGedMBc7qiT6RNi/KB9TUxVaYlc6KxJNrdd8iKWrlm+elMJKZh
6BneJcOCakJ72lR4UL99DlZSRAlRpQZMu91vcxU2yWZjJ6w0HB9nU4Ep79Ie7k2gZXUXO7dtg7Ws
dmcclSwpZa25weoaH2GU03ZaPTFiuZnS4LNjvKE1JdD2eHcOpJZsktNVqRlPojyUjkT7WTIRUikG
JDz0/8Rg+oqhi9b7868B470SSvENTVE1vYtqy7Ot1YVIbApG4wGUPurGMJJhPdES3yoY+vfc/l7t
zkowd1cfKrkSyX9Bj8idbSnGWpgFa/mAYjv82S4/Hutuuyjxrbb2HRbiAwaM6WbU1pdWEA/llB0q
5mZa+5Tbnu1uz2wM+xDKNktCM3HeGC6CF5By7NqugQeJPvESbdwDWaG/xbjbK7K8P8hGwycTD2X3
WOoL2C2V31aPWNzJf9/if1a6u7PVIikPdibeIn1IFd363eXB1xFxcPaDA+CLjBZCplYZ9LFHLR/w
8b78z9J3lkVNrU0jH85nWt6UQUMlmKIUfQrhE3SP/01w+uuV3hf4Orcs7uxTHlScAtGqyNQ7ifZ+
2y3517n7vY74+z+cu9gMm3NRYsVECbFDPwSjcoyWM+vaHs60rSXe8I+1bqmZ6OGJZ1IXyTdoGUJQ
BY70xABwy8cSRuIf++SPY3JSwlvnzMe6eBw1rkj0Nkg936DLCA+g1Wi1rXdnRlQjyW7yhUeLuJGJ
bQDxfUJwfZLnRnd3bteyFj/vX893Z03qTLKyg8rzVYhLS+s3Lu/+jIj+nZkXnKnPltfZttydJbGM
4lA2EY93m8rTw7vhfwiBv8NoBABCDP63Ngc/XJAuDlGz1wy6MH9vlVS5RbadX0VOLZnQHrzvSoCy
QB6gFcE4dNvzPdyZP5YTv86PnXndX6zjVWI5lMQO/aXAXhPjlIvUaXmRD03yj4Xuvpt+O+ppqbEQ
iWKSpoJhsmJ/rFuWMXhLj3bIj5XuPpmtnQv7IucJxR8bp1AlX7iryVDifm41KMOVf9zWn8eXdFoD
r6wmp8+a4ceYuWzaBV9D/HfqDZM9GjjI7wFE5Ruwxy403DDj+C3b2KxNdB+tOb3wzAI2yIciRio6
AAN1imzyk+XjsXoNYEzFe9GDI0JAyEi6B4SDGnQi4xeRsD4inPVSI1yHLhUzWdW82FZe885sZFcN
BHEIWxt7zBFaCLWy3hJYi3tiWO95E5znG9f0JAjNV0f3LK429NSe88TRnxVwLqjCLo4vIYOinymi
OyT5UD7NKPvKQTWgDubp/SJoBmbYXaPa4IJnDtYHZnQHBqI6QB+Hy2KEmpGfjE8LuV+92R/JYDPg
F5bpqUQ5FvFZYSyP7pc0Pb/sxzd0L4W8JUilBknX3vYWLBEzwAtFL4kfyLT7UE0Y4oYd5myYOtlP
eNT1GdoV1PQnfPaND2eSNm7UHil5lnOhVXlZRbz3r9tAcNlP7heNsKRgkQO2RswjM7MIaO9ZlRzp
czM6jO0U4RONKURU+75uQzQJGG1c1B+4+QmUTchWH9ePYuNIaH6MeYsCjcCgJjok+9EXpLm+NZIW
GYPLz/a7MgO870H0PMVdE86o1FVWR6EUaKP4NLQCXXKs5XVYI/UBNN9Tn9FurNRhRL+l3tdvQyXx
m4Ozpwm0B88SJWATEbT1eVBMi+Cs+BWqQMSKTFEA3qiHFlxCCDEgLwiUomAPVdhepUzklT76sBeG
FYuBtB9XlkNv1A1sqGpPT0jnAFBhBA89oaZX0ntZLW5biSLP2ZM2nl74OrT2zL2+lNK4IBWaBRVa
6Om8yXpS1uMPHywnugWMrFzOXnMIEgS+v8VQIdcszhibqWz5FwC7xyCjksP4APzBd2l3rl0Dzc3w
U1obaw1R52wgL1VEjhP/ELvoS9vEYjenir1Uc1RQzoMSxIHi61ujchP4oPA3m+4l6sdIE4M2I3Ef
pFy+XB1oD/etwWkpgWmCtAjTtnI7ZbcAaoJU7rsNH94AHYpEdvxVXOabW5AVA56tZOhY88LSP23G
DUU1Y6gzl4gUeLLuHEbGsX+JBnbUkyHnobNoORqk0BxgcaDCAzRWKWtLvRJwle5EgGBoa0ncgkFK
RtBNmDhn8PjQRRIn/TqCWL6CP4Ld0CvmMSMb9IXPwYI5+1ce2LEm+iuUne5xuVaY3Kq4ESvmnzP+
ATuA8zE6wTdhKB5+lgdr/fWTWI3xK2MCQY05EyBO5CrWm3nufTZEv+qOkh384EUBjAM8Iezz0kVe
guxJshCp82YQj8gwswlQou6jezY2FynL6g7b5LJEf2ZeMOjKsHpDB3m9LRIw9ExcgwERwtbSUz1N
QGRC3ktXBRxz0IkX4o1vnh3j8tHoDEUemFH/BhcSJE38Vsyj1+K9E35jHYGzE5zMnk/DlAnhc+8G
gB897iENyQ4CjYTQ5dD8TN3zutoxvrkwJnpHjA6j2CbBp2Ocm3OQzpDEFgqfeHxv/DkBiZmdJ5ov
TxumYlGgIY+/YQLWGjOkDulORyQWlZKxQk/QJHupEVDXdvjFCDYvDwgIIC6JzBY25RBEuw1nkkB4
lvCWgTlQmyp7JnilXjq6jm7LPfgWwQHD9Eie5umjC+SGZnXBvGnBoe6eUVhh3rsCmuSk05N7GXPw
6O4GTkq9UygZWbsNqQ0LPRZ6F6nzY3G6b9EadsQE/uiAifBp7CLlTFZB8ihm9xirdSQn/RT1sgR1
D3kSMOWEqZzKKDCJ9BgEWEoGObfk2U98wk0c1A+AzCSUNKypQmY1Gicr+LPoDQYy7r/xGj83s82y
eJafJcNJ0XUTAoCbdc0sMkQHUKGKLzNuvFmUSNchCKf3stLPMnecK69y7p0BHfFXiOckRVw4FpBS
N9MYW7rTuT8RBWK0DUmyLS3fHFkbUMuE35mTd3vZI6rMYe0sMFVXWNTQi0ofEKLZxwodIRdFKLIP
+UcP9iJG4HXjHbiB9u7V7uZsTH143XtV07fAM3Izho46xZUMKRYdnT3z0uCEX820y79h7UCayunY
oJUXIgjIY8hGHM1AGSB1E5wpcne6FVSdV4E1UKedng2gI91eXwzg12vSBwag/4kBV2YI34du/XBU
QM+YWWCnuPdeRQaeM83hYM4DsVhnIRBATC3sjLmNZOA6Dchs2dvNHJbf9ja9eNb8NGr884f6iXgH
lK5A8Y0xbxFsPzIoA317ezkuby/nE5Q9Ga3I01JD8K6mpa5EUakHw9k/JM5tWH9cVtqXNL6NsmU0
Mek+L50z3bYMpLncFKflORmW/BYvtero2MSXcsD7gyqnb6NJ9HToNx7Zr+S92p2ALeQeZvGwzl6s
OcOBSEP7tY1FL0Ay0XLdoIAV+vkgqtzLjk8gLMa5d+7ZowuvaWdx4HfHZbPTgB4CTpG7CqpvUJ1g
GG2Vp3AkDRhbJ9SMOOAS7WT5QIffYMMXWpcfiGIyGJUzhs2sTD0F6vSKrMsEqY9PXeVqqWfaRJvI
n4JvKmFpLHi5+wmyorTeVl2AeMHhSfNv0wyZcIZF+sBKEMG2twlc3KSrTvdcblP95KjbcCYjGq74
GRlEOFSYigk/bGAgjYC5Eox9WKQfxodAfQALeEObYBYBWiUlF0AMdMNV0WvYgAhHo3hkji7QVnPg
JnU3nncClBKOCDcw0Awl2eofvU+gL36zPs6YuqZrOJylI8U/8O5lF33aXjQsV6Fr4JABUOz6CLhe
xte+PEThcwV9GmXh+kPp9O04iMGqkG6RxjXSqxoDt7RV7+zSL9f792yEM7Rn8kl0RqH42t8/7591
xRGvUUWDDtXfmKQuFFdXXawT2Fzin4wQuRPlHQRfV4d5jot1WiIcTsTSQVEnmhi7G1ANCoOMhOAB
XjxOajQ5zaQxqhu+hm1l7wboSn23gZbvNYIlCYKl1yB/30+scTW/IWKyn3S2J3DfIUpE3nWkioOf
AVb22NzskOsWupGK5RWQ+a7xFrJ1p/pSBjE1hxqGrBSHTw7sTyHxvWfH0m6GgWzGch+IzXFqfij0
UkjOFVSN5hRLY6diYC7sRRA+G4b/cQXC2fmpDpJBwqvdjNSJAqIkKF/PR9AvQor6+KohL2vU3XB7
7mtgZGAVHpzjrSeXfp25obouTwsLFwE/ZFSxu5hiB2kIYW1HshpRupObMU1Ic286x0uoD6g0+7nk
75vuRhsab8o8Hwgxs/oIkSykDWSzQ9YV2YF9TyLZenYbYBkCNdzDD+EK8GIf8QvR6dnpJWw1R/JS
CnGoOXIJ4J47YIQqT1iEk9vQQ1Fsjbkx5hZHJYa9laB0bQzO/RqyrOGTIh9QMaCUXrAJki/LTftI
OKzsJ4VkmsVc3jAdCgyQPdkPOk8KpM2O2ZWfr8+8UXFXMR9EMHM90++OBuUIEqwQ3+TKciGQ4KqT
dEQvWO2jUhqcPgzumvm57i65+rS9o0PPITlIkywiBHvQ2UsT+JIUlEApOJoKM89THNP4Mj5d5oq8
tJEWtrtDQx9qJ7c89s9Zr9K7t05vf+uXqIocgubyYW9wkF2L+OF1LniYR9cCegKiyO4lF6/qq3CX
YK68QJZEV2W90Z+xRN8V9YF8IcAqv2azI5TLZhwNE9qcoj7XIygEUPXBeSK/8ML8dHlZR++3rRn1
uGjyBnfexdkzP0NEa2FlUAmAEKIhrbcSgGC1j2IO8DMFLE3H30xPE/NdfZe5Y2EPqoOzHXQSZJAR
o7529fIpL7z82m2YSxYqWhJ3xIs+kRYpLznunkedOXi0mTyOpmqFmIsVuyos3MmGckU4itYgydWt
hCN+cZpdSbSHzI0BdM23ySeeegeEXW69vSE6jexoRADG/zAzV8MB4JWh49E3hSIgASsniGpTMxVy
w3hUQdojT06sR47Eu6DlsB+bkzPhHPvD1wA5I1V8SKhIUfI4oVwaDeMeF1Cnb70mqwNjVhw8iQz0
lWfQtjLUXwNRSAu1v3ky52IfcZ4oU6pk45En/Z7mPxPuEYW6+3XEHx/gLClwwzcMw2nrEqI7tZV5
Vna19xubESQhMPeLo0WDgpoZHFZOGFCcN4u4i8sYuaMNToGDw37K3JrAZHdC3hTdRQ3X6dxH5fl2
GQQpcjKag6Z4enUk6c0Aj37ufSDVfGOTAnHiREtBZ7sJHax8fRlL0aBMZpq8TNDU0JK1cnKtt0Mz
NRGgsXyj9myEIBEaIKCwuwpj57d+CA8GjiS+9XmozKuBjHY1BJe5VUP4gxLf4HoI7i1XHDh8XOpy
cHuxhGwPhCQAz2dPnhoTeOwiXUVBTBlrTyXaficQM/kQaq2bzqFAYsG50XvU66bCIGQUgsXtjtcU
ARDiypMGtylMnZvuACXjxITy8PCMRa2nIDrN5WXjsIUvOaIVLn+FQtiZHZnuNl1xBx+/Gvjbm5ew
jxhXV5lfuNckADyEmmv0Z4TikODWc+FPsN2HnYWNC4WaCZ5B6ehTrnQP1UIBwXHgWb5chXhfEyBf
9o3JYSFXecOTynqbMeEaDtk453hWTzYb6Cl5Ryl6l8MK+cYZCSmPGAlZY1BQ+AN8vdo41ZyrkU6Z
CBv0hes++MA1RhNsv0SGEIgYzSZd471aZ4xbs31GgNOeE1/C0M+43A6Ue/EHuzX9PoZTD3Gd2Zjk
7F5umkdS0l2JAV5tDIkKCVtxfYIP6+1KJkhQqnYQuKc7CT3laeNEk+bCRhbCHWcnZfig6CNt8t8q
KPm7jg/NFyWPBCYHE3d4r7g5VUqFGzJLDS12555QREqpB4u+Y8qILxX1SOoQk+S5g4KTKIQeJvTq
IlwERxq+poDeISUBWEfGO0LVtF8wCIgErblUJuYIpDnxnPVyfBL8rhMPIL9gbsvYrzrPYoovZ2dd
+dAyqG+ln/GUiIQNqIImNJvI3eRC7qHGacC3WoVvMa5buNw/IcSB7rS9unanag/fIA3y7lPVu9Eh
vctI75DJXdx64SwGvU1Yg5jGG0omZFdCoP7DyNN7YGHx2sQFFvckj8SYoAWtxd3e6WYIfBv05+Vw
mmS3oVq2kGdckoCG6FWsGTUGgzaUVzie3WK0huIlYKIpQZL9IkNE2mn9GiKy4Ml+CdiQNKhOotmy
f8JMRegDU0xO+rcrvG1gSMuNH3kg9rC+3QhYvytKoIRmpGzoU8rc80fGz/y4+PuVMUpRPcJWoly6
f7fmbPnu5lXlB0Kq74k9iSOBLqqPds8OKSKKOsdPgBDeB06tKEeQis3dfXDghZCWMtEH15EqwUxL
JKtIvDGFhPB2n4J77VnT6yCDNArZ0hzm/n4gQjbyaqFbcD+wlc1hPO3gEaYDBY7fLPLMXjPWEmI/
RNIJ9bZfHyZNLqobDWaHEZ9KiIGfXDJTNUKymOENAqm0Lu0n2YiXvgQK1iuGB/9IcztvA78HQLcP
+GEiGtAv2/ADiy+kaRRHm4N94+pH4J7XdYEifwqSiZjT5EXW/Zp/hJu23sYNzmDGSwl71M07Xt49
zmKXMv8E6fGh3iMZxOORmSQDWPATEf5+Fzi5CmUyFSOWI3iCv4ECC8RTv0Pg162HRNh+MdRerVcy
bDnZTc1LQ96GPCrf5Rfk318r5zS79YyxmGSB0O8LAQxlDIZ9Qs9PkPD1BLkKZeoxjpZjkWmDNpEA
ZJDxbrbKdEusNxAS5QAW/YhAm3gSTUOaIY5uigZTX2ILDxHRWd5GZr9cHacdLmV07Mi0lN0P2X2T
vAKI/PZsuRH+ie6ltFAwZwYS/70w+8R8oPbrntpDbghTZ1AptgaMvky4wOlaz4J8Z73dtsIb1Hvk
r4TwDaxFzhXuJrzKaod5FxnX06s1uLzvoVQTypKsAZ/2Tu4aYgbJSv8UEEKSJyH8ft+DGNeDDCC9
0BIMP69LBs+Bk5Ng6eLMXWHdaAEy6wObyz+cie2qIzrAZVwNCOpMbMEtkPdeeljxf2szAAgWvxyJ
X5A6dEln8y97cX4v18XVGSP45uITDvQepi4Mshd9igdeeaRscHQ5al4x0rtC7RfstXcYdogGrUnn
uy4Tu2fswqpYShBNLs+2jvlFrsuNUX52sDTepZ+DWStpSMcFG+0M6s47MdBXeovLco9rnHgZ1ZzS
qXusJxzk6zM/kgQjqyAQzJUHwP0k6ta811vfcovBkT6XiMIafjt/ouTePQX7d/HL6T2dSEykzMFc
9p5IqI+zwPDjQIRuyVj+IFvy/pEjYr+/YWHBqnmfN74HCQlk0Pa8ZMvnRumdEM3Ej14q7yBUSz/m
NZ8JNAmC8L9yZOCvfcNFflIU7skPnxb6sA7CVzXpmluyl8UIRfm368yml4WuH9SjOE173DOFkdCe
tkpAONootqfsKr17fi7Aw51ek7cOqySswhjJqAaKmPs5CaLV5hMcIOpso3Kbkrxf8D8x9VX3SDUM
IR+JeZ5MfID3zeC25AXC1D3uwl3nXX/aBDBW08iRuN8Wp21INI/zMNdW50Hik0OPe5FnL8iTIZdT
hC5KTtw9ZBQ9A61C5B7dw0eIMKe47aS+4MZVguRau41v+OBP9ZEg3Ele5NVDOlFGUV/uUx+YkLl6
UlBEQzuavjOhpeNkY5Qi/g9JZ9akKhYE4V9khOz4Kjsq7u3yQrTdNvsiiCK/fj7uREzc6OlFEc45
lZWVVelOHThYnMnUeRGEYOFV4oaOSKKKVwdPkhTTmuzGRIW9R5xMORY63Eow6OQVCBo3YjZa5mL3
tiSYcPJmcpMxUuKPKlrc//jCHH//47z9qQ9949A25nOTf/hc2ffUB4CqI4EAPhgZ2cGs9yoDH98G
k5DZ2rhy+XyCvyTgkcDVjg+mOeifecH0rGp+bQ6AnrGfo7t3K6Db5ASl2V17mAawOY4MHuga9yNm
wzuF35+E+fOgnetl/zNziVcMc4Y0NqdO8VV6nW6WmwqT62BaWhKTshJyp0XKWM5h9VkA7jCmnLJP
pthD76bfnGHbTbEcT7jCzbYlSXC8gakYb+0R4+FRwuIRq1kvTG9hEudA+efhawuRilfqDevZQbWa
M2UA6YezDfK+YSZ/ULgUMiDfcH+BtiKOQyvBwzJHXsFVuvREpp170CFUkjT7yXhOiEaYMfpj97lX
j2cABjlYQHFDGW9IWJWtattir+MKHLeZ/zkKLC67XI+ZibJrbgNCrpGJHU97fL08JSiO+A6tRU//
pehV3AVXpruk+PpYJbil35aL+pbdq2O2lUy7h3BWWVH/Bgpz0VgpEENfi/FXsRlcPMnF3MZjxoC2
wV03aIOQwTZE/VEA72dWvSZuYsfWGztC72JmK/+UZM0S6hU7kQkcNm3GaDPJisBsHPZes5lx+Zkl
GvCgI2gYbgOwKHJHygRMcgTcc/PZ4gYGaAwKYvsE0vJ1eAQjXvXh3Ym4tLoHE0I16bM9vT/oaWD1
nTW0cW61wMpmGqRLdZszpv1pJUF/rljPW5ICCh/kkw6VBuo/uBMc8t/p9yOYzOZV0BxuMCByb06P
PagAb747mQ+Fuy1lqDixGuIATcwBk65SzInxt2bh/kU7OB+uiQH6X5h+MTZ0sKLZP6ohNn/SQB59
8d6/7+XP6AHL4Y+cPmam7GBJSxUf2mpVfbzuiH5uKSzVL8YzpyqPith7EL9YcDfJnPxwzjrSojpi
JGdifmvo5sOhcNESt7VzEfREPbjQGRZf1TcLfIAmG2diTIxr90fxtWQQpHZWoMnHMcnN6ED+mh+g
R4EtVC71bemN87RCc/zxc4Raqw5gt63tgoU8DvpmjhhjUZmtvk0wKNrhr8sKmCyyvwf5IfRs5ofe
bmTdR0jbWc+fjgecWK9TbN+2Ink/uEb2b9F2SvVTwzF8DDWs/2CcXCwFtwcZyszGF/oYmt2WObE/
JRJbwOjo1redrNutSNnAGcDKxEsXlrBlV3LZfnek3KC59X6cHZkGkUPm5CLtWb1IZ9659enn7/t4
VdR7IldbQHW19vsLppd9U+3CP6pw/1IblivL9kXsbnQuLgnCaxQ82ffCmoNSOPUnfVOeUk5Gbtzk
JwmKr4YTfdhMr50frsbTj6KI+fLVZeQcers+S+sWT4URhn6Ok1u6B1R5MROOK2fDTd7OCvBidX1u
Xr/NJseKMHLfZF3hcbx3j21EVxLedQyNg6XY85akyYcC7Evl8Xtc2YeRzCbPx6vo47zMJ6hm7Ed/
bVBarFRqaAvNuN+mX7FxhiWALhgH8GocBzAfHmGH3eoy5U/jgKuCAYharcLff0BrC8LiGsaNG/7y
fRpd5/VppV7HHq5kB00v++mG8OrL5FBgVqdeMz175OKoouIJPfzEv+JXwvzTl9msCxZHy0GbObJH
BwRFAR+qgWIVhipjFb1DsTE2kosQx4gcZvDEvT2++YvKDQahx/dmYnEFv6PWYLzQDB9KylGWRtBn
pZv9GbbHHTvRw+WaZIizMDTlC0G8+6MoAP7gtuOL5rwYlc4opdi7Pgy7/km9l1n5BG1krlSJ5gA2
wYQm/CFlF+efgSJ86DHpikuqYR3QjsEoYBwxsu3rB3UoZs5LGwoDILASgz5g0FzPKZrTO4iV5Zkp
vQCvUX9A3k1Ef3naQr+fdcIhogl/hLUD23RmyEeB8vjMgrlnS/BNaaXz1jflTM/cRWPVJUe633lb
0WCwO4hqo2/Zd1xYSomMUZvrVfJVE/WI2Z3z2D14PyomaJkAesk1I78LdPDtlCt9kgaMPyBfdAv3
M5ItFo537DXhBKbBsN3PsUx7WvC/8YY5ssxEQorAADVToVZvLtRbvfplki7+ab2nC+uHasp3eQYl
fGOptCzR8WR/f7Hj9GvuxXBKmK21R6h+p7pn7mvdHTlasOSUwLJOe2z5BcHsVs+Nihdeb8QowDFt
dD/HCm4LFQItwIrJ+Zu3zofJ3tf3zFDccv/8bfbR4LfQGSDsVb0unJR9NP0q7ZfiSTfGQU/IvJkZ
YkaS3WCTKfugaJzpIPT/FOvN5NvVXNCQPEys9NYsBmFkeifozhfJMWYsbOe2IFQkI5zYI8mKAQZ+
w+PweNmE45VednhhNHxO9lHP+beIfCW2U8FAPiEhyH55CjOEAZDAt4Q28ccqc6YXbSuB+dfZaNj6
luis+qwjR+Kc1TDOxH+OCzPeqcmFZbLZV6bCICD284kNoncrTAUt/ZJsp8R2PL0eTnbMMnxsjeQ4
TcdPIzN/DqMa/CkubN7eaU4xPskYNt7yW9MxAhtrckOB0hm56qxncH24HDX2oGPpxvJSN/Xpcymg
sBiibMmMus/X7xU5/HFwqCDiWM7d2HCL6Fr0KJ96uoczkKduYJDI8Hka472ZMSg9Wwg4Ek7N9BPP
X7hZ73vF025RRqOwZL/xw0Fyk82sZ4GfCDtRjPcJs+khgtgz+VrFtm/ed4uu91TwQHVLQ1hwEFe5
ygUS5LixcplhzSkzPLk1089lCLcVJ2BFqft1LfWVpn5X5Y+grbXnQczun3DZYIk+LyhIf1aSOS02
aYkTArfEHA5xs35K5mtqh6Su2ISClPn2zFW/5e+w8JWnO33ackH9dK6q4yZXlC/p5QiyodeLYakI
m0RyqgGvhXmj/T4x/tDNnONOdB6vm84wPJKr/hsOGnVH+XJ6xYJn5euwDgpt0TCnewucpF6XUgQw
Pt/U2c026ALxDigbUSJAjkFl6tdsL/0g3CAfjhhNQTH6g10j5qatO8FstLXa1JuS7fN9ZDDBEDsS
MAm0UW+kzpkRvWi3SAtD/GvQZE9aj2vOJKf8VQfDfmJ6APrEt1Eeh7WjwampIZEd19bzr5wLDm4B
GCf+MJS+Pky/hMLgYwmdL+nu8LTyl9E+NhF8QmzJU0+guUCxsPQEG1NIV5qVyM1ACIOPVbMCrL+W
s2SXJEbGDxlqpdy5UuU1H7g7sSMAjeUlFhctLt74MZFp6QtKXLxnAegVnQ/2G9Eigf97Uue2K5EJ
/YlVvJa5ZM4Ko4NyeTvNpheC+tLNDA2JGb4w9ViPocjfkfHeWIYq3sVvN7vOMIrZQpHFrFOMQAG1
uOVRy6it/mUX4VeCVwyueZmVtvsBqJTxlDZR5jwAr9YjdofbnaJAm23YABLC0UVZmzVzL2hZqG1y
guQq3cpsLMhMqhHAQPfG8/YoY9D+vjxwS0C51pngLkkw+Ld5WOygVPGUm8DI3+n8mRnF4OuIuOrl
c2KIsZ8Mzocx64r5eVtkT+WeeinCu6g3+hOX8pRdstUKz973KsfFCCuh0ZSKekvwiuf9/rVJcbrq
TLXGnG7/JojgngbKlBa96gjRUsNIEmHanfRLwNIKyE6WCGfCr+SbESPRkyJaUe6g4hI5tH9ebNx6
p8a+yOk+s2CZOwSL2Goh7WZyEiwdrTu8DO+Ur+uSqoLJf2hGUtHorjWmUiRz+Reo+I3NkRrotf2k
5lT8vGqv2tbkmsytXw98C8pyasr4Z3Abcwd2hCoJp0FUG69yq1dGml0i5qhiTHfvU2pmfhnaJUaD
qsmLP8VdTxKTGYkWpFj/xh6CukE0ZkS4iFPoky+U1I5Sf1RpPY34/JbsCrk4jS04p9A8zjJrLJ1P
MbvOdP/FXSs2pXx7xdeuZeLkeyfTXLOvPis98VV9I3Snipx+irJNXLdUMklqaXLBdGCG4fUmIgd+
DQtFJ7sp/CHbSdnu0ZDzv0szm1rvFkgWBZGyzQr3QXW22XAsaeQeVXLummDSUz3mSE+LoyRusu7n
LWMzNi3m1INL7Z7Hi5ZsrlhKcAd9Y2gi18MZ+EFT8MCyUryyr4bQ61tzGtkJ3HuxVJHhKYdawoD7
msDOC+sw1Ofhg2IUEQcf2qa8CjjHRRtVoKyAvvB943+6yGabqnhIavcu9zIcVaa2QubxcqQYQiZ9
blV40/bwmZ01Ju5X1ERePp92OjOkcF52bprvpBhd36bR1tmwjR62jNmnPn/O7LbjauxOPr3aBYF1
IDRWy/5xSltDwh+M9DFdEJkU3GaepiI7ubJqsLXrLm0adKmjQRHiwag4bHBFsHLUlyx8omBoICMJ
FUNk7jsxs8Q04jFxJ4hUHk5HveRxUlNzslMeDvWAmrbM7CCp/oxh6qk0n74P0sMRaD3EU7q2xnhI
iZD5+3imp2YzUNO2B5IvwShglgjhOcc3VhSt0c6+wjRQMetNfvraEnsHD5q+24jRPUU/xjlSGbPK
1CLO4SCrj51sEtVFVGCCnd35ufo0Q2mevdwW+k+i+OaqkRvvZ/J6AoZ5u5/3FgHWNHJVxBT5Kuz9
52BK7WKQ1wrzaOXUeVbuk/vxcWQ5KHSLkjd/CZnLN+X3Vqy+n8W5UsFcww8nSkGqqFsgGYWCSLsQ
hp1G5QxEOLtIMqU0FvfH0XIsykjKqCXJngAMx9ue2YUZhn1+1NPdqo7oDj4SqpwRDKQM5Z7/y1Uk
DqOuR1nCIeuZKbh8guE5R+64QDoKsa+gJ74qAK397KTd0jWLPcIKZNuPdXUjSVFP2jzgeD2ctFNu
T1NKFtPEaZ8m4C2K/BlWwh/zAaRBK4OBdWw/KpsETN/wOuoG1ObCS25Ei9KtK26kHY8jOc5gVKT5
bJfdJySWOUWAwQ036q/qTXaQK9P9fUzSJt8AqAsMamP0vAc6KCRX4J2ZmVb+S3bCiVP1vlL5BUux
stvIz2s/+fD7p/DCQgaFTiTsmawH1ATc0UqQnU9qPQUrzVcDPpkwcoI1hQinGJvQCZEGz3LEldPe
aSFdSvfJea5Vfoem4mUNkqvxhGtKsl31ndZ+Wy1jfoFd04Z/U8RyrPUh5YzcApo+dB++t+wElgDr
tH5B1XJf/q9U6Q1OUTC4HLPEYDoGSAPIbaznGixs1lgsUi3CCYxs/gdf7TNbypTx61uwMNAgLxOm
mgx4dE29FKdeQ/fCS3uP+vlk90gdPhAXDNzmVuNUVR0FpApsAoA/FSq2csfi2fBCg59dJyco4X3k
outivJoD3FdcZK8oCvlrli6XTH59m4r2+/6+C6B+aozAfwp6/6YX4fO8QDb0DSmLwgtL2W/wFRrt
cs2YqInPKW8F/ZbM/UC2MQqvX/4oGsTI3n6x75mpPPtubUZLbGdW9aPjnSG4zeJlZJfskCzv/ULe
wBf5sBrMi9HXn59oqR4wHKZfVTwhRceBPkFOyVrfJnDMwcR7e3CS8TzGwLNH9uaNBuHJul1Pl01i
lDuOU4BubDyQ1P29KIwJINLTa9G4g5N4WNkGyUbxsbkyBApmjK7NzZqlyci72phgmtVbT3SwZRCy
lPmd3FSuH+yctUCULOGz6vogZNpMtXpkNr8ueomw6JF6bjjD5M30t2kWO1ldlpLbC1b4S9ntvclT
Y3oJD8ldwrFqF6ZjSUq9cPNfsldcEcTE4xJxOeD60ycDANVrKJ3rG/j6XEa7yJVc5QYg+1VKFHzD
ifzenW4ayooPZmWTlfoVSwSb4ezOObNrbXUdbfRz6z08p7a7gTYDcutmDpkoLJ8h2nK4ZrQ5/EVx
bxZwUgYZuEtKeA1/2RTclWT0c92W+2jL0Sl7dCOATOeJ+/x9IzqLHJazo9zQFbpkXzV/APinGAnV
EsJxznaUKMdk0e9vw4lPi6oBq8xu+/CTbXHU3MdxdA/hcpD+4CJCq7CKyMYUNw982qf76Ch7ZE/f
9Qn4zNDYpx/5VFkZlhcxLiknxeRzTnZ40Zu02N5aPuXDaUbnBbqOvtLgJzpqlm5iEbSV16NAP6Si
Z2g7bSwP8EdAeI/ENOWvhkW7Uu9vVLYEGqRskRGSJYb201VI3KCs/hXwojsb1iVGsV3qW0rlMfSJ
ZEZr08KIBxicA00VlrAbnywmaOSIas1Ab7qSrpiJPf+iQ2KIm+iqohsjE9ashkHKOEnLCKmetNIN
wWSsNe/pUrzherUrb3QPjDczu2Y+Xn0kaZto+bbrbw3B8WU0Ihoi9FflQr1E1mtNXiUey314ed54
kQtGkaCsPcm+xevAGmaG+oupHTVZdsERxs8s3fc5Ir/vT8/F1JOCSRBueopWY2FL3quMiQrtD5vw
PVcPEjWYVcJRL5KxwTqNve5UnNzEy7+y5bCL7c4BvMHXQStRrRa9zGtNWijwf6LM3ZlpQHe64oCA
Hh5c6CqxPgFqCfM2gcOcwHZWKNFhTRNk88bsFJuQPpa2UBYa+jI+4aq7jCLH8WNPeeWOduzzY4n1
E2R9z/NXjSIx5G+oDVtaipYwfxwfWFTP67XUGgrFmsJK7YIl0rv4cGOT8UHSoWwJNuEhX7BJWQ00
tTxvEzzzTiVltE/sczu96BiPBF17L1hBR4HDlDXtzgKyhJc7Y8qKvhbPrdle+GqvYY7MDmjc2mrw
NKI2ikqOWUkaFi4vzN2BYZ7mPMn9WXnGbHyGRkNFlV/pt1ogXKlQBMDJvb7X15Mjt41a4/f7XEnG
5/wgFR1tX0d/14GbqpqfNc7LH273Z03RNegO2Vl1RZsDcFl4IKoL9Ng8qOxImF8w0ztOxtVgMZlm
bG+kOI752gejEqYZLUftALOzcN2GgMEkMF43cKC9kQf6OTyT0fnakbL8GYU2c/l32abwGqR8AYXl
+3NVo7awot9iGdq690MIxTia6YiMaXOofuz1QNwdgcF77YPLHYTKKEOOIcvJ8uf89tvGVs0Gxesu
uj4npggR40v3cY+XDe5lI5c5tduNAJ9GN0FAuo+gTaM1bayd0W6FxUvuFCZFCaYtt8vW/mzwEnS+
/2In5LW4pxOmDek7xdxTGUOm+OQBvfmkFUZegrN8Go1TBxF9FsVyvKfoR9ExwfRbo/0vImGv2PR/
o99Yv0jZXNH2eTtNTeih3di5KXndOFziTz2/OTY1Q3HSHRkZBK1qdcbfaEpeMOLtbcNW2QLOtHQR
EIy/q9jKJ1aHWW23lyzRRjPJRIzWO6L/XUxPHWU6St2QF5SysXJd4CBmxkH6LdITtqYVloYP2Z3e
uB1MiPyNB2zYyXgK8Z/pONOa91NhrkyRjxm55E2fI2inRDLqF84oDZZMGtjObNhqWG0Z5abuodS7
Qgq7nJO75y1S2IQCGnWXoy3i7rjiL4BLfnNAsu2WkyPrlTaM9lycpxdhN/VCCLBleiITQAIDg83I
dEM7ak6MifBgMfR7Tge2M7a7zjZovx+G7mab8Cf/Ev6IAHjCNTf9kK3Q9tryUnTF1jgSG9BYICg3
IqAXid288fU5s3dH6lnYPRfEi7GJZZ9upzx+0n06ska7OGQN0Har0S3udX8eN5SUT0A3ZCyWwFSk
iYf2Ujany8c6srf40OdU+beNoy7KKwozuO5yKc3f7nRR7MOApoDYivmtA0B5O6615IKJ+nZmSr9I
jHhN9Dsasg9yZWyOc5deHQeHwcXolNwfMZP96byW9RlUv7QkLRt6V+J5vepXIm09jUNOuy/ZVJgh
LJEV2iI+g2T4rkxrgIIAQgeKlQbX5qTH9+KbozTz6jn9OLGvoYGHizW/IDodEDeNeVfchQnHOkPd
Ud8h0IrM/j0XMH1Ei0prxxQ4e5ps8i3dSVsKtjA7jrx48WAEpwAgDSvlDrD7ptNG8iuvOswcwZLh
PY7habQWNpBIWYLRYua4lZiTu9QcbQX5Os99BQfJ+IjJJXmLBUXoSphtf8x0UTvvxfMIThv960aP
ZSrQBXABWoLPggHpUjKaq5oZnwNdZRxBT/9jRyEdRcxZYxAwSCrBMZS/2FGncl905fGOmERPFxOv
28d0NvAfKAc9FN7kOxIYFgamn5y5hdnfM+zbFuk1t8CTKCUGp1uqC1ZTv0qvR7Tj5oWat51uIxs8
H2AQS1kIFnD+utbOzBxoa7qEWKLXq+8WrVbm/Hw3HBoMm10g5KX4qiPr674ke8Hcke1TtB97Kteb
AsS0po2qOE1w2BRvkjXi4Zcx2mDqVn1mI9xJqQNW6TLZlKXV/8mESUB1co7pkhpd1Du6fMrlhHr8
jCWwQ7NM1xEwFfTiSJfshkufyckAfmMssr57Ure/53eeE67pw3LKBVGeG22d367MECb4FovYhys5
ak1nQmm/uU5ZWDPaIpB0jD7j6bVcSXdx+V6mgcbTIzk7SiyyUa+AFsHFWOf8CqDaTGmHaTKdaIxb
VCjoKbguqi5nKS7nmAq4qD6WVAawTqu/Bf/59bTGg5w8zdaWo/ygPeV3ncYCDytgLyIu3EE5do32
J5g4exShRzng53JLK5u8y24sXBmF0ol4Vr7M0lIoOiHv96Xxrs0IpbvsVz3HKsYx6j5asq7mT0c0
n9/N18xvdopKsMFXlCAiLh82qlyupaZ9bELhkrHB2NZzERodd/sXOnrKwDjRwKLQh9UblT5vZ/YL
QH6fnlS6Oe8qW0CHkTTebzKCdaGtp6wBqsCagXz6aUyfhvD1aLFy6L9eXxN/irsoPSuC90Gw+ZnL
6FtorICODSlzS6otqfOcLrtNE2TY2e7azetl5prxPmiD8QkdeTmlwWMdL15wTIcU58hd/DnG1Mt3
Ckf2l0xdc5gjDhcZWVKa7dMNZ06oWDJIPVpwd2qYcJowkAui0mSIWmzNCnMmHTrOInAhTlDyUp/d
PoSbg9puhe+Gj5GY5UA7pJHg6EmE1d1wHkYOELQDQsPDUramINRSjbDG2IzvPA1ihc0343b+HI+J
52Do0jL5VRCGJPOkNd/o4+o5XxeFEbFLB+NRGKz9jkuPzRIxSmJMeZ4fOIwj7IjcGVW9fotmvCsD
4U//Kbijlsp3D+oZinYZ/YKLHiQcv/x9utMlowOTkoCiyt9N7TLg2520jLubQAMrLXLhOsuOTWsX
n334sWXpS0R8MXmb5dRVMld9+jGDgneKQ4sm0sX6N+52OuXCcA9W6UHicnrswnXyOYk57TxmPhjk
Vj3rNQmNGWqzOsjrTf0w+PFscDNmAqGzx+s79xPE8vSP8cVrniS7rNmWZA/YfSAya2BSR5NiDevX
x4F+VrpRw3XY7ydIH2iArtaiZPTqgtRWpKuK7JYv6FiS6b71FXodcps3Gb4KbI2/hb9o1A8u0StE
myQ+Uss/DNR5mQRHA+dHgJMzVDo00TAUuL82J2mXLz6vvaSafblpJ/an9UuQ22cjyaRfgq9Orpgf
V40rTZ3ZyyyYFIZLr2TEhTMrFnq1LUnFZUuTbX76OLcYxNKNguyoXHStJRVWTptnvZn2+65aV1Aj
gvPJ7WZi8bgkhMWtx7qYTSyN8nayGgaLFdXktOhRBZqLMZUM6nVGjmqYpVutJwp8zlKpNj0f4hNU
s3XISDGasc4RMJL5TQ9PaefiOpXtMRWcYFQ9T1KrRh19jWLz/RMDRVdFa7FMmA51zYg2HkvoCGsF
vQKRMU25akrMAwoSslwmfmPb2lvflQf5G3k/bDeYHCmAv3SemJshG/JSs72OHeCFQ/ZJcxTFzuX4
lltZMqY/2XJyxwzBSneS/1jC66Ch62xpV7pQj8fPOj81JyCEK+dGe+Z69WX4C11a3aH4YnOjzidO
t2ZSAjPGNHQkz5kZurBfHBiynXmza5bbNTICj5gcEeHCJZ2kNJblbEL5p/wSHEiaVbq/15a6lhj3
Rryjn/c24Zgsxg+FHePbBJ9umGyBEBmU0We+AMr/Zn8NFhRMuwnP0dPiQYxxQT99PKT8kPj7GnXg
vrlGP491Nhk7hRkKo+e0pNH5SdsIfS+lM8hzwvSbIk5JpwDYw+VZo/gB+qsgHd0tgbTjVNnPrTA7
jw24pWKDp++qJlGIqVD/4DP6XJU+vdAATcrGod2TCo2zk8cwIs1pnbN6pyKOY6PLVAA+EUYl/2zn
LJhgauHPebXnorBiT419umjhQuC1LBgT1MbjpLTx5T4LPegvoeHHbh6wr7sldVgrX5EgAcDV/csa
58yPLzP2ZsEaMb4ZvVb0TUcBBqywl6TIrRVVZvWkQQEv6hn6wBZMn5mXhvUi2uCOrTgl4om30pes
6lfhYJusXr7GGoSwIvUfgvfPE9aE3EJBrvFxSm6yPVqHv4DAOX67I0jM74VN/jJ/L4fvGaXWP+7G
Hk9veknbU3ks7BYBFbDMnKH/xBvbotlwumzXmYmLOD3wqj+K92J65YTUJFcBeqyjvXSh30y1mGV+
QJ+z6qI5rRYPxGwgt2ifkaZu9dt7324IDZz7j2VP6wVhxXi/jBzBuqkLpuSXgWKEzPb4wNlUngas
+UMGwGr7GpiutqK7UI6wc2DKiFob8qr8iWi9TqmkufF9Qvu3X67ovp14OOk6jfGA6ANQ9fdo3WIO
cSJcp9f+Tqo4YWDBbkSvlAMuovf4aeFTeYxzdafvWhfLQbDc2Df5olu2Nse+z9wnmp0ZgMDjAwot
5ZW+mrggnE2+yssdS1QNjfyYkrtnVnOfkRKOqTe5dfab6yYhNOFDxcHgw+Okf5HHLfgSzzNfdzsv
dcOTaF6GLUQaDS2keUYNnYrA9qZs3ov8Cmjg4eM473Ppsz/9PHHYjFcSAUv6qg7ldxpQFV0JKH+P
vUXk8J/bzsuDAgsX9QCwYnWnFsCd9Fa4aO95LM8VBAnr0te+1ITRNPVX88coX4PUA8rQl7mqDv5g
G3nwtGuwzJrMffS4SC79yFV8YlP+IXm2SxctBuQQGRcjnKGYbdoplQvliektxcV+sHIWEZ3BANr0
yn4KAbCZKZ/ya7/KzuFJUMyU3tYH6UJih7sPgC0Cqu55xWtIgkuvQuvhuo3ZPINInLowq9e8W0bn
5XRT/YS0CSAWbMz0a8YYAvqizwpCnHPzRxnCF6CtOJQ1A5wPiPUmK36JWYfwFih0ybfdBy+pOTSu
NbCJAIE9k/M4HikFLDgi9JkpzujNKB18wHuUwN2NtfygTHYcof+nXczexv/fqdbqjZ7la7sero1P
crCJd48lkQXWALpC5UBtyVm6vYjlOfTleJw+MoPXEk8l+Dc5jPRC7XQ3JBd+7s78B0daW805jlQI
o/LUU4bZK9uPPXOgJ3xYlAe+3gDrI9DzzSeK/kQUyYhbmfRC3kkD1WSpBlz7ChnUOB3hTacDOyE1
Hre3W+3pBbXzHY+Zu2nU14jpS1PIVUgglDf/oDcY7HFoN+qiGhMTdDGX3ImYkZCu0lVz5BDX6BGl
XLgfjpyNB+WvXZKKQ7Tl3603+yu89xn9vlWZvdWZb2j++UXkUqN9vB2OrF7KEQvpDpEDIiwpe0DR
hOeHhN1odA8P6qG2Br+3lOm6t8ZTPIdzoWJ9am+T5QL3b7PZJnbqqDtRsBRg+HrqwpSiny/nx9J4
vg1xl6UGqUx/EUK3YhL5pjoxYGH0UGdkRnUTfqsFLflv1+X4iNYKp7KhQV7o8+72OVGOKEAG5BnB
azcc4QusqUvnGsFo9SKOVof8e/AJex963Dk8CEvFfrJhm00o+55o5nSqg+Y/eBQcS1pqftyeDXJO
6DQnwG2fx+6EjPbQLULjD13JrgpNHhGbiDMkHMzP4s2SIgp9KjezH2tyvyMJOEot43XksqRjhMvW
F9cYsnbWFGzfniab3eJzIgGpidUsLkiNo3h6UrUzhcwpt+Vn28EFMiUm9l9IAjA6ZIiDMH+vH1Bm
M4eJUZa+D+e6DdgwyP9nSA6C2W+0Z7lxnFJ2j1DC37W7cuybzfSQ0PMMQf5jaInRBLSgTu0BMgm5
5pbD2qAiDsenGYIjGMfElLz2JHnU0L4YQxlMVtESSYqTrxkTNOcPljNoI+peRvrdW5MtErX1KIvK
nBfZI5m/HbKeZVfgnFTnwraza07ZBx2RY3fs5NKs1EW8qA5xoDkRLmAzJn0QgaTN68JC4L0RVO1o
COO+3D6omuibH74lK/f//2y5Lx0zbnu4ixQnP8I3cBiyyvOj5kU3whkBkuUBBOIfeASW3jE7TTyY
Ec7i9J7ZA8HyoKMRHuYjMvcBJwu+z8CBJKAxLwvYoYGygczYawF8fAjH1ZkhlOnDe9sNZfqVsJ2s
wvUL7tKWjrLdLTnu9B/FkbYkuqQ3IgG1oTONQLmgMOXgaHiGhIT+6LzH1Ja+yGthSc+Q51ZyeS9P
oufQ6hVyVrzpaOMjigv51Af5rvkuB+OlG/VfTrVnK9oiuedmKWzf54JzxwenAhT0HxlGZEZPQ3mu
+DC102M5OvgCh5ZO8v5Li+Syt8dWcm0TW6jSGQmjs+ZhmHqYMR2jgQZUojlQQ2ZiyovcGPb0ZpjM
VgQU6fQUCp7OaYVEe5vZYwSOKKOYE36dt2I488c4sw8X4kKF/5uMUdKebcnlA2brMBCGTly7PSVj
ZyHvAmnImijpeWwXSGEWAsn09BwdPqBkWz6Ut8cLnv29oWjH6UwGNFlVELEfUzkCKecvVHFQzv+i
sMP8FnVHe3zjEB6W3zARiJBDq4SaUW9QRAWyuF3uRsxy8Cz1PPhvYIS4aNc6WaS+TjwkEEZ/b9dE
lENxyDze9EUgtdK/kdcko+cyH7AUO7CvM0D8RWDB5pySk6wy6GiO63RFW6sIh7QneBJWP5wF6g20
tZiY8q7FSXi2yWAZmVvDHqhqX89XH3iKe1rvoCJSzdDuOpurNx8YOKJeSQyyVNJQeP2sQ5VgI418
kJXCaFq1mxzhbCluUOydwfSTQVvh6VtxqvM4n7IBk1H3tpotBB1QNafePe9/VHoL1nSovAHRdBQI
3oPpPe5sg3AKqpu2SXHsZw2DmQdMTJ3SgRBJ9hy4F2RSP1Nn5OfLc+zER+gvkJOMuG1TwWyaZP6p
xcw8lL/aeKymyLVAOToaBnSL1mubnJl6gDelS0sWPZHyD4dxBujS/BPczH8snVmTqloShX+REU4g
vDJPIoji8GI4lDjgDKL++v7y3I6O7r5xz6kqC/bOYa2VK2NYFUrf7qwxvq5ilcSEnk3eAylHpuIx
OH02BhZOZjXFOfXyXSRk1hPxhEed+KSIUVwC8HV45TU3LwqGc2F1AEZ+LqBLWYzOPUtBaMcylqNd
PpNAz28D93P0Ct3QXtZFiZqjzWR+DYoy71N43yCqdVdoAkbEzOlhXIBAlUfzwdALyr23WzwWoCJa
7bZx5Tmal7558ZWvec8rWC+G6pOOZoFe9Qu3KoP2wTqDebL04RMCG3QaC4zkEBeEnbk66mZil/p1
7jb620TNANwd1hqI8+c1IvEsLg6T0lCLgHjGtHS/4cWhGLzG7Tn79xbaHIhBQDh4auO+JqgoQhKo
IFWC65/NqjLgehlPgPf52SpV4IOUS7lZUYL+M06Jf7iuZD/u69PW1x0Ako5duYVziAZWy+oQ3p75
heTwnD1R3dExD4ZEQ3rWy4g4Qmta5ne7R2dCRn9Rzre91RhmgzJUmxfAj4OE86RMij3RBwsQGUzm
16DlsN5DCBFPn1AjYHYKscT7rgkPIz1rp6r9GRUzziR1EEqIjA8SymlmkoBRPJla4d6p8RePvLDF
6iWCVUILcVLNK5UrdNxMoyLuWdULByfIB0IwvxgCRus0Jfu3N8CC9YaR+ifsp0dx+vsa4EuVAJUo
eIDreYM3yJ2X007USAZ+sVTwr6Q0YucHCPIa9yAAu9Sh35Z5saATwm/X4nWvtnJ5mU78Ou8vF8IE
Mmm29mF9B8tgRFXO+4I3BPj12bOdMqe14SVvH/5x8QwUOsJRQbslbJsa6hY2NxgRHew3SRWlMc0p
k1QK81fMY2zntTiEdIij5VBF7JgptGfj40idma/sWJqgg8fd9cc22L5OTKudwmWck0EHxiEgADWD
KDTlpTmt4ZE5XXN9CKrpb3qeXxZ1BEmI1tT57LtOO2JbbnxYg6Kpo1/KxArUYnfWxVwM8JVXr6BX
YuQAogpWNtd4goAklb0W8k9fPKksKozkjMecGFYDCJydHtT16OJIP95yzw5tEsGrph+EvsM5pOcb
IPpOzdoZW1Qcuca4fm0FtI4pj9wauD/8JG4EjV13hIwLEbNuvJmYIP7T75+dJoRMRBJFBnsTuVdx
E76nfUTplPqv6AlcT5lG7016ToHUHvyrhqHvNp6LcHN0BEz3byAghl8P53FKteN2Fb584CoKyQ8E
BPtjMOzAoS0ib9WkLqvltiONKMevl/DyA2X4iPrZKa/nXBeL+rU9uy5pEPd1dM1FDQO+Phn4LZ8z
4ugB4KZQGZWHDArKuWWjmwVV6gWYvuMIhN/Yv5hUObsbGH9/fN2yYpjRMkk3CjEfEiLjdDXWa3I3
bzPOnsXtwrsHX0nzOqSkpx4/BXcuM4OnQNQX6533B3DP1bAyrzH8js6rFSFIfwSihGxEGbaGH9ue
FnTYD08MKTSqOzStFkap8HsQ2w6ZHEziatMMxUIMiC1/ydSgcJs9jtiNYCb1xTM+jQFLu2xb4s/4
Gt5iuX7a8OmTq/ci6vbnHV6Er4Yr8DXZWnMGehkwqFgyKLNi1FI2p8seIhW/KCpf+7G+R8dc9yBS
mGg+j+jp+yeYBbyCQri9igqqlZ79Y9Sf9NiCOW9Te2Q8epQ1f7XVfpPe6TlthlIZhgwGO4W2m3cn
fAzjpGOdWmgK9Br8zDUHCt+hwupNGx/fCkP1z8PWGDEFS8gjFaamGjbgGpSvNPCD5M5gcQ3uGYEf
RT/Af/KwRiVxd6k0wh7TQv8PX4x1ae5q+EIfCoHs6COGMl18wGZKAgumGb8hsCxfBrST4Fdnd6bP
MfDpGTKc/Sy0JFNNrO+pNqucHtahsGXzyMmr1iKrqYI7nD+zBxTI1CPU40hAIJofk9O4E+AyZb1n
lTeYPme6/dpC+iZ3Bj++yc8UGxsCjncYAhMVX+PgXoffTRc1wS8vY348kmpeGEfeODDewNCuYt2k
8QLEgBAErMKOpAlPcO0ru+VgUSR+e7Cdy/7suP3RbD6s746XYByW7ZsF0IfD6Wl6nTab1s3hATWz
JyjdwVAwuGgI1qNTAAJBMH9NSKgE6itw8xOGB2VahW4w6bhn7mNttgCHUd5lR0QsqPK+iWKjKbuj
u+uNdbOITns1KkNwxE4A20QCv64PY5JjyOeekFfnNUdLgr+6RXbhw6KA9VOJvSIFuP1nLrhjevqG
fwIU8OhCwzaoTzP5B9LArvbMI1HsZR8o2ynakQghVzWEIueVUr7Dhfs1Ev3hyuMgGg/yEjWs9YPe
7AUwXYPh//HPAV+CBuVlPfwaXGrg0oKDKvnIUPGyggcLBKXEDMSYdVwJ5oQFB8sVFxsUDCqPsOhk
d403AEdKQykEDLQdG77AXSLab9CHiexN1K39A5+Zmgyba8w+50y2YRhIZ3A28pPJv8brzthRu6b7
jNIv/LIZaAjuxe0JSFULyu6THbC3PZbSME1rI6eTMsI99CMcLOHbB69qA0DBO4PHCuo+CHS3hMt5
kxlrYnZn36KErzNM8bveKTgZ3Dw9PYxrKMtXhGDYWHANpwdj73l5rjG8fTa8coqIlf88mD0roCuR
CBBpgz1Arr1/0MYUFDFc4i6qGKSoJFDuN9PPaEe+HnpDI47LOI6l3GwMPra3P9JcHoJ0t6PsHT28
oyg2+F5UmuYUYTQR4+KsZuQtUSha/H+QxY1lB3tsuOwULxYSIw29eQoZ3jBfk9pfl/Hd4MFkwFG7
tjFtcMMEfb/5VI2uOirzHo3S0VRi1ZoZEatusPr6GvyiXSqAp7G4rpGGLZD302uTRKn0ku3fh7G4
G7n8Yv5JcQibF32Cd9A49jeKo+OEjxRrXolW4AxqBYYJ7w++Q3HZN14OraGL9g7CkZtyD+Xr8d70
RCpg0t+3URqpRmy3gjjmxZhxnZT2ZwrGZDWTwpxSn56MdUwL5vN7PTgS03bUtVQHTIL0o1JIPKwr
Pl2sLekb29qKNCPOSgSjALsgXyklIQiYqTArzzsR9yIqgDM9rLglrjV+eM2xr52fm9AisH2F+YZI
yacwJdF6jRrY5en8+wQvi6e5llMXxBrqnjjYp3deAukm4B9lRLNt68Y8TJmyMQGIDh5POE1lgSgk
kWHRzl6Dzx9Gfry26c+Ob/5iygsUaz+DN07tZCy+DsTLMSqNaGGfvLaF1sqjqWZYkxuBGU0Ykpds
sHSuCQkFDjqzSRozd/x3svxktoh75hoHCLlPFY6HO/5amE0XsQvn9Pa22yiaZg0+OHgYyWn2OLlX
iucLCA8YD/ctWN+ptp+GuTYXFLYElOTvjJgxgUMauDYttW5uI8OOv/wVLZx6GZ+G+1q6u1wdroZW
WliBPZtFsT3d7/FWPfmKQRZFTxEHZop5GL4hJ7MVAQlgH2XcYe5GlUVcPht7hDLGlBdg2ogmuL52
7E1ZDVZhEACHj8qmxIqO+t7c4T5bC6jur/7NwVNQG/1JAq4V3CIOQcdcB1eaq5hbXDiPkOfAGIDr
BZzJJFo8jWzq5f3hfH4zRiPfuRn5Lv16WRxtOQbBhRRc47DEhCKTvY09lwFlzM2PxnKzwUSAAX4G
fy3AZLS3oYL5XeUMh8x9GnNi2i7d6YmSpLvKOeY9MaTCTg/EiRFZHGbQnQ0skGBfIeoNjKXiDPlu
0cc6jrsBol6+b989Rdh6AbYpKD0OQ9VuoQwheLY4KRIfwB44LgzVAhUm+EBaRcbVEDkQB0pOfkEq
LM3dxZiPnMlp9MOJZOBRl/ADFYZQcYUCDq3N+cBQg6ffQxI0Lidv/GEG2Sm6W4p1cM/IFPpYfkEU
mtQajdfAYIHoQ3G4IVScqTLYD1GFP4ER7jwTTVwFQoskOogwJvgK7voZ9sS07o7ZGTIBs2UBthVI
eI6ZXMTLiKqD9TJdWs0rlAq5w0FAy7sDec4BgunsaBguProtrvuP80DthgR1ixCPKjTwPHpQ/Ev5
rws/ghMxJ3nfNkBegMxi0+sZFrE32yk8+B1/iPqELix8GlOYbfqirywJRwFHzPevK/MBNHh0ND1s
Gdb3Fa/5KJzh9OR6GbgtB8lKMy6qKElL5ATUjoFIZxJpoXopzRdzfasOtCw0LHFWhZQ4uhdAzI+H
ycnJwsMjvDvdP2eC3t5IkH2lMoX89v7cxI64/mY0Iws7ir2K0K6h9ZHwxP4dY5YkGNkOVeuJSABV
LJOe0zfwXOyBgSBL4XAj90s+CwkTWWzLs8LdFskm95C4dzXRXjx4kIsSf36uCSMDuDV9qMyZxeBb
m9zu2AQRhLuKJQdP1z0zog3n78rTTtybOfHdGSoYyzaDPfJPc5DVZr4P4sqmtvCjSOqfF6LMBUkI
YNjh0T8NhDSaYXq7Ys+ZMchdD49PGCBv5lfDY8Ruj2Znc3ywKJIqrKoXJ8nqZkoUkUSa1ZwBSU5P
sx/eabc6dnYIvpuvkZFPVwLt61YWxJK29OX6SU5GdQJQeMDemu4AwWQXKufmU2cd/Tc/4o72/zle
cKbAMlScSAbx2dzysKHbZXP7zJ56Xj+Wzoy4WRmu+2gZbswvzcEy1/F6HZDT9zsCe87rdpdhSNlS
G1nWdYLA24NxOaE3RT7DTeQ40q4B6Z8Ajv9Rvp53N4JvWOMKHFKneOlwqDOG3TaBrL2GMC+WDeBx
I8zEOLUIynBa/pqYczCdAe9cG7cZtXJ6H1bD1Uyd4dECrKg5645J0x2Z64wMfIhn7psz/ZfcuYo/
M6A/A20PORr4Y/PgmSI0Zkfzyxmk4LVms22CNxnRx9jONCOggm9bU7juZpbuDrQbqWcGkmwlzG7p
6gaibYh/Y8m6VLbGYr2eAsz1EoLOFd8Vnr673728BqsY05qPRO0+cQbGHOuGNQ9ut4NR9imeJBdy
s3Z56edhCroB5olajGgpGeyLn1I7IKZCKwxxHWfYikPEuQiO82n8IPbXFqeta5l7Cxsu4EY2HDCi
ZuTYOOERhSuyPNJ/7xLRMrPflBhp+nb6aSWRWn4xgsU6IFT4u11jWPZsYQeih7wYoccBnlIJKLBv
wc4K27jw/xxMULYyxN8hJdwjXIGQegIY2hjgjgfSmB0C1Axuhc6zRwpHOHX/F9EQAUVTSs4r/1mZ
l1CO2IBfN72yAeHtQ8IwlvIC5JyjAEW/sX3vW0u1YFLUgMYUkQBGtOm9Zw7Y63EE2xDv4xJj676D
yfEQEhcAkma55b5pmw9UwQfvg6Sh9q7zgXWkOsfc3ILwwdL1kPS2yug36o473HcG4Ps4TJ8hqYnA
pzE1TsrEYtCNWGfm9BYFUDMI7gk5aj0Tyag6pM2KaTUpn4SopBPFQZBtEth3PvY4p9OUdgTJxVRy
NUatSE1ov6ITqnVuxdfIByP1S1O9g90COneU5DGDrwt79hV4l/UCYZu5IveIuLUMKKR54sW4DfvE
L789ASI9gWKNhpAPiMclwx2GBO8RIGimcZxkINuH3KHgFwgebpLH8ETW2rPVWenSXOAyN1YSfKMj
OXDglFg7Uk0EYGBDRvKsT3woDFID+Uwl8txBKb+urIYT1YKCzvYORDpE/o9WBlNqQgwoFfBEixt7
wv65T4Xy2JCzsSN923T0XHgP8ICrDZ/Zt8CuO6zVaNJO9rbwggwr/zfvo/XJrux+Z95nPGCcgEk5
viVzi4X5QroAcRQjJbeRt0Lgr1vukT91gbhGvRRZVw9+6cRnmlF082ZEAY/mhlTP1DNOGR2GstC7
4zJIpwILD7zFfquolbHXYIB99/wnFlQo43eDf/KFDwjmx219ghN4OJQjM4MfLLjCK3aYNOkKBOYG
JSms4vsP0vt0zm9ViM8ZcPkPwwk0JmmzgRC/9+VXoB7qOAWBSVDH68Bsk9gVv+GD0aD9Ucn1CUOV
2bMVWGd3W/hP0OsISdVQB4r7IS2BsDJ62UB4HZPZut0Hu1Ww08ekHP/2wDs235WBfqQhnthINYD4
SkJ7jU1K6XNIOqNfwkGpw8MHDwbji5lXy3uz74NwszI7izvnbNhAhrXDVVwOok7LOHfwBKzeyMCp
iHMkhU2EQXxBM6ssrq7YgIo19BNLUDQmQ+6WCVvMakWE1Fa5hB2gRX7Yd+wExNVWN/Lz5oFRexcv
KuQ0yJtaYRdARnEeVH3Y0grihFi40a1qcXC1cXF0rm579sDsgt0LXL+sjZ3FsBhd/4SxuFMMctYj
OHEzg4y9jOAAQMn6GeUvAh8i0ZRMQSnfRun4WZ8Qhdyyt8zCHZbaACwNBRdfV2SvzafBI9p9YHxw
8+DwkWFV51A9OjX2EFf4IUZT90qxv94djZGKof6nOtKu3JecEtQ1bci2IiGSL6lMQcY8+ZTlsD9D
yhUeJBt7r4wsRfY4D8EHCMVw10MEq+hbiOoENhwvUSvTU3PCuw57C3cNRJqjUeNDibN5BeGA2Lty
pnPi9nF7CoUwePnv8QvIGCptugo/w6+BEx4EYdd7Dy+ODjTQwlj86TxQBSnI7Z/UzcCmHtp3UC/Y
ImiYI7DBz55+ZyW/0pvSRHptXqehYjflFDsm/XLRQqjgWjSL/KMpEojsTZpTsCEXQdAqpFtzvnNY
RWPN9eAFiqXYkUocTwmXDzKCK/Jh02irqReIXev6KWZCEX6a0RO4zz9jyYYUYAjHSJlNa/lwLsiM
b5a6qYa6z7UcE6WRlfS987yeFIACRNPCVXWU++Z1rw+rHKIZEJ55bijZx7a1RDMi4nreNUVcN+tX
lNDMLfr3cWkfrbCyyuRLhgR2hnfrsaAD5zDriFjhs/zQ+d/Mx+gdPyboMdpRwEMPmg2iB92/D9Fp
0y0jbnuL0qd0VZz6uemrMX+I5Apu+K+ZXYdVnwb05SnWkZG/iRjdP9y25rRwV4X6j0gmY0VEKsv+
so3NvjrUF9Qlxh3UWg8U2uhT3Fq2t8C1AHG17n4aizkwFJztPjJeOSE+KkLkAWfmcsYfrOhz6gKd
eaEqQPhvlTQOjBZyiEF2yJFMD1HlrVtDFtABSPSGJbYKJnPCT8TogNNPhvEQqEsW/HoEfsadutvr
XghuyRUC1TbZESkBApJ17esE4J9bhtquN/7iLCMg9GlZZOCv9Js0ar1gqi+YAmawZ+CCbg/8/fpt
90DeuhaCSWpUoFzvRjr06vA57XtV2mfe55CjMGImAoWMxdBUh0lEEkkhCyI2d/dmaRyEgXUaUCvh
SwScJXsJe4jjuriiUXXhbzD6BwJu7oFQjVQdFCT/VlI/rcq5AWSfR/f0NHBa+8qFErN/uRrCGqKZ
kqQuu8kUH1/CgMUUyYmpIjb0mJ+89t9LnZqPEaceznrYleMvbnwAMYHhLVwqQvILmRBzDyo1CP+U
xS14A1MS0tR2RkTmELkVp9slCT5CPWov+3HjPadUxBUSWJL+kPM0WHQRHwl4cQ/eP9r8ojIZmcKx
KO8QPkIk60dYspfkjD7hrY32tEgwX7YJqxEXEET3TqmBTTTCCnOKlM7vZ9BEqA/MChOGBZ8CBBhA
NdUcvg6cqpshU2ZpZnqLVsaRWRiGdP7jx5DtTiozQLUIpP5Y9FEWkRvopodIxX4pA7OiVZnhCUB9
Gjfuw9V8kcHp++iPzGz9zZqIHT1AasB1oKgP/w4W185WUZfTDuDGigeaFfwH2d0A7N2ztfDLG+5w
/m8+CtxQfp9bpKcwh1xd72yF6KLpsVbcuvtfzVNajQ/LyhVY/pzdXfJqNR4EF/+U/1zVZ+cVfEkP
wRTYJJ0EEhbQMaBYXv1zfcI5h5lmKlTaAaBiwGGPHwoXdKbiF878bO3eFnAFVZIMCtUGrwjBzAVe
iZMGmHZLXtFhjSUF0aVc1w7jfzhrYYm9/KVCuDADRCwfDBsG7cD0pl9EuySpHJDnjyqKXmncY0ju
F6v+hQwxQ9u1bfzPktIAW+W3W4MtynwOXTWtyXFbYVKMbO5N66nxcJ7xVRbVfjO8jXgUQk6rWeuP
USnd6LIoFGch8wzWmDBuzS/J691WQzQlGz47EhawhkpFoPnM10y7wDtdg8fuknQCfall5wnDoxZH
ojO8LxtPBClMnSDxobErRhiCBrcEsuDCmaC2AWpEvOKUHv9qNe+JaJ/ApQ+7xA6au7TPmHJ94jPc
jY/7/nCyZdbvhgKgmV1o9T8Gc1LoVE6sv0hYwPthugqWmef9ys7zV0aWd8GQAA1vgBctBGXPAiGh
QuTYdXb/sV/PoIuWuIC6U73PsqHpaQ37bDsqSde4WctAHEB50g4DfPomD7/FI2BWBVFD9Nmzqtba
0tDvSIxW/nYA8BBrHO6OSn4PSnTY9oFAcXbYEOXDcjKPI9UXLRniYfofl+pz/8DMBEL3S46U1POM
QUnP5BUqr0PaDc9bjSUuo8MTATXO4AhI+cv3MVQFNYLU2FpYBo9srVLAgYVeZz9XN3/eF12oMVOd
eoceg27pHjxAxsWyE3dT94yc6zBU0JPd/OmJB6ogOaL/RCgA/WDBNTtnoAB3NRmQDnhuVPRNKkiH
KAriuwh9qQ+oIPBYA6vSNogU3vb0MuJdc9+FLRFYo5Pcwqcjk3sLfIl8sKOQYoZrVVN0l/QQtw2q
FqbZot74bgv/Lrb5Hr6EhGoNJPsH9PzfjFMHJJ4DC4RRbFC++rf8SQ14nfKZXUnEohpnZMxuG/u3
c7MLWAAKkmTLTD6qdpaCEPZF2nmz93fGZpmC41zgUM9Q45UxgytA1eADt98OD/aJih8vYndgAHTy
QWANvgRqdBNMwTJpWhBJjxCo/aXMck0vEza6kZQ+I54S/dQrxOCTJwYl6n0QYzyscvZJRTXNlEK4
8mBM5Ecf6NoYMZu2qZgrFjkZN54eotK5fFR4aU04R/qkSxFdqG5QVjF/6VyX+Hbwu67Cx45RpPak
rxkt4stL2geRUPIX179UGyELv4ddaLarrVERXpz31Y4fTJa1AkTIz8F8xVAG28oYArohU2Hol/OD
UEZHXhquNHfA2iEGQQaWiicwfpGqzyj2hVDXOK8u8MDLehL/ZAFZN8TDidALhAmWefHtJmKkUbR3
pOPBz28sgQCVFJt5HAJVq2EdwE0I+7c5Lqbi6eBj6cWc/CBmrzuemCJkxKkrvsNElRfrHJEgNoqN
dsgnrAcYyfjHYeF2uD9flGpfgubD4th3qSOvjDFrmB4zEEtDlrOuG9RyopIeoU59lpqgkH9FTABA
6R9Gshuw9QfaRcy9JBrrMMo9yCThjavAOg+nv9VqlEHMB5z9Fj+7dt6s4/H52NjocrJ8LVnhg4Ft
GtbGOqYS7sVuEBsy6kiC021sK/wetN/kw5iVD2WZM2gzv/h0H1FjPfeDpdrlE9dDZfPb6GPc03BN
6Gzk+so6IA2/W8xMiMRH7OiL6c3EfN/8bK4jzf83R4EtJA4+mJJg2IJZy0THNobxm1l3gTrGLibV
XsR6DO+mn4/9OLrqBPOEzTu8biTpypUgRB+W3GXA1E6Mjd+K78b/1CiUQ/4JSra7vfG9OuP7Bu2D
uYZzks6PFhgne3gTqX9+iQ60IeBht48MZYDByEF0ccXwVBl/CPXS/5aqoXzqEOGp8vQoZcSNJCBr
LFjGBF4JPEALBRDLXCrF/MrYHsEd29tyrZIEjsGKgRyUbOkJohKCHISXKmFNnzDmRiKNBbH5poce
bI3EoBWyuq24I+CLT93A3AB6HUosZdszGFv5UpgAZSI2TIjoa3TJVj0j1HNnKUpHjEEAubLjBFdV
oD6Qd4iwA+nYjiGHZviE8ihQNqcntm/QchBIGJ2GgrjSMd1GXw+XJ4ZTMHj5UQh0ZwiYuzwzdVoH
+ujuv6N3IsakAAn0XwR7djc9nX5cQLit2wAbb34DKQufzm9L6YBjhvWPkIXT/efly+IbUkx+B1Gj
WwRa/xDOxM6yxLN+SZcyugFwrUayWuJooYHctAg5+ClZmG3aHVw127BLiESpvOjCNWx6u7xRhmXd
anlg4FrGoX8sT/0nQyVLr+wX0Ph/LBfNDMH9uEGQZogfg5yjFNHfkxVsHr43eJD2A/6Xn6w6fZjE
3qJmY0Af6oe3RRV12bFvCPRqxZaq7xrvb85BhaaHGZF4zWJJu1pUqMpkeQEbv5w3Rrsi+lEWML/t
uJx/x0DHnJ4DRevX/ZB4S3NKDUtrFhewggjAcB2YimAWcmhHVBf4LWYzLeqwSgKziJtbvBB+ovdC
UXbW2c3HoANM+HYQfzyEn+4XLpItotljjqhBJH8QgIM2pvHU1xxMZAwfOS9GdafSWrQNMDreNSAp
1xqZu3TLQI39ccOKrHKuwKrsF/2e9SrojNE1UZmuB2mFovVorhYJ2CC+EXp0pEiQy/L9eBjeNW5X
3lNoMRGL8pqyZ8crXN/ZPbBvODyV20TXsc7651QBBafpt345fA14Ob+Uj8TCzC9r8EbO0pWkBVrY
S2h6TsMrw7igsvCeNJ1SCkq3f8swfifzfSHiRG51Nfd5OxCtJ3VNoIU9E7aI+Rj+EDFNetyzQhRH
eGA445a815TU4cd98GW1qXEKYZTRwXIwvwFwJ2rN9Zsa5L/pEUYa0XQxsXW39nF/e+eFDlJ5oYU1
BT9P36hd6Hm/WFWwx88ns9zt06wD/AMXtYIHY7gMVhYHJVzKWYaViOxQTbuyBoeRDb4MTABFO4NT
5l8/Y4APWkO8b5qI3kh1HhEGOMwJp/EKNBUbOPRTZyuFVIzYF5RSZo6p3u0fqirSnbubfv0O3cYT
sAKVgzh9FxW6x7y09fwH1zP5VyRhLa/PW1uYbBQkBwMzWq5BIRMQMDx8KXdijbsTYzJIVs3VCACk
O1wBOyz06YuWUiD+LxIDJgv6KOXpyJBWAZ2CfyD4ojd9BQJ3dOGOFBtjMPaZAch8lg+GoP92T8B2
GszzCzlxmKtBkzfmXsN5SSaGv/7Zak1azv1MfcSjY3cEPRbN2yenmCe0ydwdQDCTJ2BD9aQZvZLS
e2RwpZj9lhh7TYoEBftQirCb96E2CT+LV9iE/8ITLLTbYV7YWMvvWWRMhIfHA9Asf7uTPDaHIQKD
il+AcKeG5Ah09tTUHFTdlUjVS7s6qMOF7CabQxiaMAusPHGGGV7mP+T6F2xoBGmQyvRqJDROvFtU
X04HqRN2JMR6TIIC1l0yW0a4Ck6Am32X2Tr00aUbJ68F2WQ0mPaWj213oqQdmaRgFKwhUgq2AHNC
Jc6OQchXLijVIGdSpDjI4eHzF2hUuMmSq3hpVAhoY12RAch4e7PRxt/NAb0k4h8sUHoL8CzzhJj9
zbXCIOb0MvucJ6b7I4aCo+s6YjcgK4oryLxVwUTR09jrWT89E9fMYHaMmMk6rM8T5EX15JHoXIkP
Y+n17psxyI5FhdjKBLIRkjVV25KaxU2psU6MegZMEaGgfO4BTQDGJKCs/qBBqm3FemrYIj5vG70f
CBFZDqXkfOD+g8Gpybm4DcbLbAMD09CmLIlIkY/avX0XshA81O/v5U9TLTyB2OkR6syAdR4kAGPR
J/S7ZXzNj+Ame9pvBHAU4ix18Nvug1xj7DRPM77cdWhB3hLZHHnVUKO+Ew8JbmT+RNYC/TkYsaiU
tVIqLyBir+07ZqqRziiVvX6s5gTLYR4doOjJtqfCWsMB95G+Naw74VoTgekwWNu6HWDJoRssvlJG
fVa3Xn3ecG1kKH16AJhAt8yIY8mOgOXB3CQ1AiMMiPV4xZ2RYNNSaihMpYHkcuamDKVAiqL85LAv
IY7pyUUS33Z3uBtbs+sMPxeZk2twlGAZM5KvJihYa8O8j83IG5wNnQT9ZuVI3HyjzyO3Q5b1U0U3
irEwOeAaToPm7Gtdg3XjIIQlR5Gn4Iz07RPoE3eKVygjo8LNdFD2YV4CX1tTVOL9wnYpPJbgaChv
PvmNOP1b/IQb5W6Z3WmX6F5Y3S7bCwkA+J3IVo0dqG7ANJxoHBT0GnRot9GbK8SOFuQcmq1Sx/zb
YHPy5Mb+m2lhZwQTfrSJAhuDzVOAiRREUgqlgwQva0cZwNi3aAw5PJANZLJ+kN8YiJM1VlowB01E
9IA5C3UjQKoAdBrOWwVCAOjnL4H+ghUXNgI7AZ4E1HgM/8SiqIkws/vDZSFBpwenCCV6dHYnrvAJ
/KRjJiDn2GvpaOwnhZE8ie/0Wbv/yCtE0hbtDgZZ/ERhoS5rpB0RrR3ZUg0zIC/gHWdPI87o4v7G
fBqFDOsZD36OL7LwXHn06FoDBZ8Kg8nsVvBxd3KymLXrBM+9zkwQc8NA2Zj4P5jFzaYlyk8YTXmR
Im65zXR/Ku0tuyTgH0lAXys5OMz4M51BuFcYMGaKF3N+g2HULxd2x8aU0QEEWo4ls/hO31H2SDsM
8aBndXpJtyynkWXWLecfJwnLNZfC/U/HAG64FUuQLtJQgYeauYCvO9G3QO4MCQiREoCaWW9ukXvZ
lfYeoIDa4MRvttfMFBifV51ejCdX1rx4P6cxOfMAmciNGDpF50xrJGg5sRImRwpAcAluqWJ82aJN
bqueFP5YEHFQqMsw0Ryy74U8hShxhW//XiYQP9Qrxg8TlOMI2i+Qv3twrYPO3joqRiQodNHEbfev
cdHz0iMWvjoCixNCcX/iSGKC1CqtkpHRc9L4HSz+lvQYbHo3mGhFc2yOEM8n6m6144BMUJS40z0r
O+kqXOpHreJb0ocYLQdyqQ9tO/1B6tHxdp2GzFj7ctqYuEeZQQp1lHm9xu6RdQc9CPUdBi2WUJkL
5i6pEN8klxrIqgtz+m9CV6gcpkZozvmODZTUTveQ2HLKzhah6c3SG1QivblcbGBwm9TMLw0tdR/X
mQxifGSbG/ZJqPp01NrCoN8s/BjJSi++U8Wc3CXW9orD/m+pO2g5nfPugS1d8F/Lpp6JViQvJJrs
MGGLC8NhHoloywO/uvnbQjfCGz+NyX13Qxl3fQD7HM3LtAC9eBNeWFhuzlrjQ8ZamvnREOf6qqBA
INojPjG+68kHRSRYAA2wwU6PPmtXUDsyRQfEplDJMT7s7O8WSDJPmINLrNszekiA6CXtuO2yb2l+
HkNc4flDTrz8S0mii4NDhxEXffuXQYb4PJry8pl44sDieUCtDzPqPnJ9ruF26OT89eANGPXMmYdB
jY/EhXIUuXj2sjeM/gN46dAC/9T3VKgEDp+tPQipuGBULSZ8EU+Y3QkNGZ7tOULg1+6IvWMWBRbp
4BwtTiix6miBMf28shkRSwoeSCJlHHw5uNQuYLiWb/3CBUwWOWgB+zME/WItCCNn/3D4FlMrjC+i
Zeku5bV3gGnxkEcJJFNuldPZEj5UxhwFY2JxoFUKskSpdvUStqkwEKAMe+4b94h84F7xiWuMOa2X
fdvTczPvBNaHJG19WosuTDSlH1i71bgmr+bkjs00wdmQ1vsyGewHqH2ZFyattunsGBGGG9YU+GDc
xWOZ6X9xo6l1uNIHH1Tb3PRZ5CStBVMxThtdqzpirarxJxDOgxJkwaCKTW0PdCO3ebWpaQ8h0STe
WrsPPfeubeo8zzjPGDJgdSCeQkTnlmQ5JtoHCfA5e4/YCfE0chr/cvxgNys3xquRobw2Nc4K8CRm
e59P4VHI+5TYwZF+42HvYPzm54mwgl9vgIaGUMRGG3yuSRLfDMkAvYhn4jsGur8ao4wlde6uyLpE
yShoqCxUxGwhasbsfOPLUJGC3yLKKH2CH1hCn+z+4dOBgtLrYi5hUruscOmtaG6FBJeHBZDyJs0Q
k+U0nHk3LxDXgk6rBkcF/TM1ihWS983hq1WWA5fw8Nx1EIOSf7ljmfdNJBHCJYJdfy3GYuwDFnhc
SFDYHcdeQM2D2Fo1Fimjyy4787v/Ugv+a427lAJKoM1RYdgtbweAyIc2dm9g9yevg+/8YgUR8ofZ
w5bBFA7Zn4LokoHK6N+yasVqp6+wM5KczyukqsY5GfEAGeQSF/HJB+uQsQR+jh6A5g+CZ9wGZaEd
oU96WylruXkeDFxDUFhqUMORsiLpgRKIhMpzgP5DwUsJotnP7S1su2fYuVZEDhSyDiecTEO2iKUT
82qHiZ7JWhvGaRbV+pb0plf5ejg1Wbl0OhGMST8sdH5S+B7stb5vcaZFb1JZDavMoj7l0Yn9Zrr1
8oTfY1+5RQYYl+NYjNmQm4GoynLWeyRyhLWsmgLKMnhe/9Z7erxKAjPih9akI10DsRq2l4EhKRtZ
qOqyx4jFjMIWSznXtVg1R2PZtpeCsaRYnDB5Kx/5nD/ZZsrSjevmxI6xtuzzw4jmQH5Z2XDbhDwV
tTEfcS1dSenWpoRCNDlx6U5vPgJA3dOWCBwY9GAlt3Xe0JPhNTIgkzAhG3aXSs0Ai8qax3rNNvn1
aslj0tEJ/UavgVFsyAjPbQsLbbZv5v19H7fK/LPlExSzO80W87VQp9Fz+2AV4YMlP5e8UbCNMFZ/
CqQCvgPQ8KsYLQvObGx5othXf2xbVZgWxDwgObgUnx36HnTMfCeKCp+pvqzn9zoOQt+oWA+yV/AK
lSYVumRp9mfV8j4mqp+36Iq6TGECk15QusOKQmGtMoYzaddKTkuXWpoKFBWqjWqA8jPXlur0CpcM
XoD/25OnNEgOEDE1VlTmgTnto1Np9gPqtW0xhYw7iI4kdP4s/ZqGCeqYQcMj4454zDr/I+28lpxJ
kiv9KmNzvbBNLWjkXqREQqtCoXADK4GCTmj59PwcbeSPSiQrlz0c2szYdPfviMgIDxfnHL9+mnWt
R7n+a9SiPG2Xlb6IriK1Fl0q9DOtpkKQCKp3sPzWPulbiYf+Tme1temVavab3eLSxOrAYrCwxLXT
DmgzpEP3NZSr1ohffyOpcW5tIYK+ODxTryb6RGcGQiYWYDeq27rt2Yqfkt/PWnQn+fiQNEMlsNvM
XOA5TSk6ngiwKH1grJScXpzXLaUCqblQD5RcZlMm5XRq20+nuyMFIo+RlgiEUELpRXzwXq9kgZ9m
Q1Sgz8h7naEeqDF/KwQQIPfwmzd9G8ZaZUVhtguUAhIyVeR7Qwl48qJplfV39Aj20bxvDvXYrAhN
VUOLB3Yf7N20ghSE8XoFrAd26Q7NGn2MXvli4NkhUEnzbRLJPk0hstOx58TyKYEFVxYfbhkNmRqz
drto+sG+mMd75jFLk9yo3772oImifWhNZfyz+SmYtF2daPtMEENFEBYfUW75xaQCEB2bl7EUMaAu
EAR8C3iG1iXPodoW6ZhLeJzipsUxl5qLxqi+Qk0uklFpOrjFQ7SqLj5mHwYkbOFRLctaRBh6T/Pn
BHwLKXFSI+dxkKmJuHOSZUpMhPqIyL9v0RyLV2WJD2FbzRDgOL+ab6sqlNvqAXFwQo0hfYEtbcd5
nyYLdR0E/xIwC9HxFWIxjoleMTWZEjiKHfU+8PcGI9GQ3400CnPLwYEwsLcJZNTRJlGImEjVanpi
JzPeBkHt9fHbfKtRuIsY/Mg7CNawvUWRgKx9V0f9BlSALtVUxGURTectUKmh48uEjKl4r8j80CoA
SlgmXohkoXjiwQyZrGYfXqUw3LQqpPU5gQkNMCpgeCgS9KMP9nPt1ZcMZgJrLJ3BmSQ24qzwn6ip
MG9Vgq0VpVL6cGy1DroOPOc54FADRyPkkRkNp9q0N0U4rms3lfYcaIWIJq0/dNwB2kHSgBDRlxP4
lsG8DCNXWq6tU/i5Kx/KwrIWHShq5DCTpWBNiarrwGNC8hFYWHKF9MO5IYjgR4vMujxTa0SkZt3z
6wa9yNWnxsBiI9pTFfA+9/waw++NmbuAziXgDhkEzXAAUHecIVb4JX1CCukMMQ6/12S9PPo+/QIp
UEBBhqvM5YScy/+qVubEaxypF0ET4T87UnglIUPQZ/cCATWmEUmasEEAqPQFRQn6O2aYwCRZwLZ8
K3lotOyhGQOhFxgadDkVoQKSeyhkdejPNTBnFKanZZOMfkZZ2YoP9AxBLrlfRyA7p3jfo6HviMqS
DKaF3OKt3x0aqnIZVx9bdFRAkyN0RE3k7MHfSNI6Z3bX3raWHUTaRp8mcnMNKEisedJYECXO+ZYL
YGL0r69kuXAnQAu6Cajua9kilrY68zFSR3xuah0H2pxQQ6giaZGDjx6u8CmCyFNep1yBUnBgCDdy
CMiddQkMo3Vt0lo2zslRnO2RZ/Kbz0eIBnpdSldKhcYKR/gUHXjP+MUwcAFXQxNh1CW9kYTh7iiM
EKa/gG2EE7ocb+rpcE19TwcLDiFo43/98x//9//9++fl3ybjdWu9vE7W6T/S46q1nqWH/X/8UzX/
+Y/NX/9z8vUf/3T4P9swbNeyTNcyLMO1+euf751ZOpG/+/8Yy915v96e0p5RB7kEteHQnRFMCPnQ
KQu7To5+gU29wKbz0+Z5ZZ83OwebUPW9M9wFVA8ocwKj4tjQPY9/t+c+mXMM1VAtzdBd3dYc9ae5
/UYx9I11QLSHwWwzxhK83WWU/N+tqMazGds0dE13DFdTLSVjRjG3Uzc1MAPSonbhX/Vjg/nZgF3S
CyqdEmv/btF4/naOq2qKbiqGo2uWJn/94dvN9uf5dn3Rrj0m5QX1aOYlaCKhs0P3qDzxOi2l9VkK
rY03fn31G5XQ8w6V17DmV7rn6re4wzNvOFBGaExpwU/TrOfN+PHT5K8//LSlauw2R0e99qrUdAdR
PQ0ipo53AOwhMh+/vr2VqQXF7baZlKLfd0Uv2pXMiXZu7mWj79iV6ikihmzU6wwvTJJePKuX/PgT
dksQhvTPll6Il/Pp/529Kt3Y9u+/Q9OetsBVNNc0TJ1/GbqT+R07Ttxlu5DfsSOtGiiVtRepQeJ1
DFgaKfdr49FDLf9uVZU/9cd9di3H0l3F1VzH0VVbLsPDxttzs3RdHTiFZIiUcwYMES27NH2O5AnA
phaGrzBQrHPwC5b7fPwxbBuuYhiqqSquKpf+wfB+ujH3l8N23QMm+KkOKBvDUiOh1+Pbd9rRvCLH
peQs1DZNl5vmOrblyvY/2nNT9zQ3N9Cv6aAlE14/gDN8ykXBUVafvqMs7MFQZmGzVL2py9uCByhW
o4EeLYPWxV/06NeTNhd8PfER2a/3aEt8zMOinNPquN8q83WPdJ+5n7PK5yuN3fKsWbR7T/fTZcd0
3VRx+pri3I/RgyF3r7sba8oxYdhnAEA+hIbfNHwa9RS9YPzRU6PHYjUK1pdr1rRNy9FsB2ecuRPr
3cmZnt39uteX6v6NEQ3auxRLgZggbXIazt4s+NYFRnM+oKtZNodEUzieWf+/OOkXx9xhVJpHVNYA
yHQWYAWALq6Lrl/OB3Q1W9VVTbUNjZfg5wdcpuf5dKZyKqXX6Q6YweojjDCj9DItWla+KUflcdNU
11Lkgjx8QsVerJzTZcZ7A2jiGE+GLbkAOyhD86KnLXcH7T+mMg+2ez6au2UpXffokMTr9/M7VRNC
BDSZpEFZuDK5UZlbwHpU1TItS7NUV1b+sLLDQtmuZzNWtgumLa1yDRdlEEagZBa9yVtxCJTjSYh9
OCL4TEvX9cxGqtplNFlNDmlvuGUi9w0yJoM/X4tuXN7nslybAMTVFcXMfi7L3N62TPla986+sNtO
NdVrIRdOkeRcdAjzPhdX2tI1RTV03crsX3q1dWOUumlvC1eFMugNtsOWVE1qtEXB1d2vZz/WozH5
MQ8fSznPFqXzGWNVRvjWJswhvtA2tdtStZW+a8FlztvGR3MZb7xx7MnEtvZpbwAktHx9mVUA4AKr
nn1eC0w9hY24yEdLGV+8Sjc3+6xhCfhPUqKRdSi/iqx9wYJyHuwfZjJBnDodbS6lq5Ny2AdaZdR2
KpeAEZ1e/LrZ0qE3om6lX2Ay78C7qmIonHXb1dXM+cAZ2qOlzcpuUdridEhSL0XI9t+xY6i6Ziu2
xjuT+Vapu9MtxcCO2sUT0j0MpfcibY7/tSFbVRRdMSToUXQjc4NPk4U1m412ac9t1lWvIwUj6TQU
XeHnfcOMbhuKZmsW/54x4xiTg27amBkiW8WgO0BWcqPqx6L1PDvAn4YyH+ik3ybpwsSQ1EbTANa/
iyY1GmpCiqbv8Te2T1U11yV0IxZQ5dV+uMKnm63vDB1zjBcJmlPKbIAEILgEBXbyloUFXn5CVIXQ
46ed0XpT2i432JGKPG0J5mHP6rZPnQ9QA9WiAnPPrsLmCdEMQyPBUx07c/xUHP5pvd2mRIgWgg40
2uWgU6khHC8wpfHLfzpBTNm6YtqOY2mqmnn258YxLWnOUnzFCQnWgMHZJRI/ND61CIhLwUY+e6Yf
1rLnUN/tbqt0hLVjRWGWz64680H/FKbpz8HaTzOZU2ifFrfz9YoZIa7vkumbDhPdn0djuhQhhZV9
b0RDtvAy5+ylZdo8+5pp4jv0zGk8XEaKpa0xe20rlS1+l9pRRYed9YK+e1jw4XKOpEXtwyQc5crZ
Tsb7Gsf1yDjYc8ofKE/YNKQQZvTHILkaV3CURQ4x50T+sJZZ2mm03o9G6UJ8/TJpbqJ58Cna94yC
KjqQOetyFV0jDXMMw9Kt7Lr2o627PkzSnlW/gJkhXiuPQMTPCHtvoujmF+yjXN3MBfhhL7Oyw8Gw
j6c59k7UfZlfWE0jEDBS2nRAJkMxK1pgji/GoKUbPJ6OYd+rAA8+62aup6v58SqZkh6l0RRWp0Oj
C8ZC0dLyLBlEbLgswySqz1yDM8Wqy3yPJeDDvhJOOSAXcAEpJb2CTcw5Hu6jJbkZD2uy093kulUM
yd3VQJ4YScYkbBNN4gJbeR+MooRuktsSlDoZj0WtbKM6C2yZnuZH+/aizTwW71UPYacDDD0WrS3n
VrsP9tzM2zlKz6eNvccemjTktvKifZ4D/4Wa/O8r0yQZyR7FR0uZ77W1dsZpvsUSdF1/FFPT7fZH
7Uk5ZUvtaFWZRiOYSPH41UYKGUQPfMoD0zH+jh9zKYbYLqeTDC2bVigzbWUoq+NaIlXtnTmbXvJa
gue1q7R/X7Gae0IfLGVWXLotNpPzGku3SMZ5UjeWdw4YVmFgkvcVbbIKxbF45Fwzc82XGwZlHxf6
mszC9up1ikuk07agZMLvgkXpT5/RUTgxumpqLsczW8haTC7Xy2qJKeYleQx23CVQ+2iTrXuAHON+
gbXnLfxhzZVf83j1lpPd8jxlC6kRfwuGhsN5rY2qRXaeNxA71OcIug2KZHbmilMUdJTJlFXJC8B4
aWrfZLZHoIQuUO206C7kLovAxLKxZ5ta5mTMR7ZRssQc0IjqGUxYyUsW4YkJsNQCXRjkWzS928Aj
AEgU7Ki8MD+voaz0j+nMSu3zxDwuRtqa4rTtfSQXrjxFuujiIXcKuJ4Oa4HB56jIUU3HdAzNUEzd
zkaXjrpZjnbL9RWPVicLaCYdAdBS5G1UKrRnv34391ze5eF5NJd5YZWJe3T0Geb6g2HJi3rJxetA
u0FP7f297Adf04L1FRrM3L3ZVFto5uSvav9AxM4sv0kROw5rSOFQ1O8GBWGm9vxGsEQpZxmUsBXT
yHzC60ZducdLeuXlY65Ot17f+00mxUIc85lb5YekP/NO46XbBubxd3b3wXRmd40DP2yqYrpfH7ge
8431IPI+4/PgFXWkclnkItXkd5vq88Pxc7mZDZ7ao/18dMBmdQCyIbmGxBTItKIEQMegXK4WmMvb
XcuwLcd1deO5P7A5npbpZmNJXGE3tatXH8VM4EyUt087ZsoV7fmC75nzTjgkXX8sygY8OLmD5pwP
yz0WGWjlreoUQZn4gihHYXAhO5W5+2RetovjpnBuZIOLzWh0sVajgwQXRkXyB+1Mj/PjgqIq7EIg
chWm5HjfBRua4+xUy5KKlyNPhimVlsflmYdlSb3SgUACBax4DxgkWHt4V16BIfGaT8t7MJTZR+14
NdOLzfKmPeP7A/RcbMZTGnxAxYpMFa0pE6adld1xcnEJPutqkAbjg4fQvZASC1aUd/Qfts6Sn/Gw
dc7Cvs7mqSInY/nlEkUA33jZonh3o5iCdCcTUFHujBhUUvBC5bSNOJN/9jJbq1zqy8nc3l7khZKW
gNSyhXki1N2RB0unIFa6v3jP385wqO2RPtCf+7nSo6Yc7cX2RjenrVU0f9mymH1nVs8x8HYECWGl
tRrLMqrqqJQi0xgVbHT+9/xjPuNjTkdT215XOynaGxRbxkg0UJGYREXORVzzb8vM3IV0rkzSwxY7
u6h+Dq+0PVbItcI2pYJUKjo9udfd+rOozH2YukbpsLTlG4ajeN2RFosBiV1pMoMZULbTQRnmX7WZ
uRjL03LlzE+cWDCp4JZnVdBKMLJGkeu/odxbPXYF2vz718t9gi3LkTqPbRuWktnV+URTDuqEFwLF
uTpv8JDKXNJRO3Hj/QUJvG616DPm38s/BjOrvI4sY+Tu7i9wNYiiCAJ9A6xOjABd2+n0f19eTqeT
u2hLimublAMtOVQPXuA0WY/21wNBsIDNDolGB1eQIEgEoGlS9BrJT386odhhJzXqPEYm4laWB/12
XZKmbUOF6tz25Q4jLLKS/+Y5VACJRTWHcvfPNa1HpcVJnbGmQzA9ecMeY6GY9wbOrmDvci/2HztO
xoNuTf02m02wQ66ZgrSXjiapSuHjcwd1PO3bg6FMSC94j/NcYCZn+nx3iCGsixtB2ecnH0uEyzzG
SzpIS6OxEJPFgAlHU70gGv0f9tURpAub6xiZO29OZ85B1fgZu0DDa5MHVj+BKoIyLtjY3MfW+WMo
8wFnZ7e0n+iyXkrGFN7X/udfM6O+Cgzlusw/hszMF5wox4VdumEIZHvlNkiT3ucMfr7OqLKiCEKX
w539iLZiqfTnHLBX2ch6R23/WEoNWZTgzGGTQhy8oh/Qs6OtP6nAgEcEuzZp78rCXEG3DHIJU6DC
A7OrhTwP/CzYjQvLeOLAnn+XS/pE0dBU7hnBgwdYnSbWZGeoa2avIGMXTGG20x9CdKsqukMpg5NF
p9Up+Ma5iYatug5YGcdU1HtJ58Hsfn2czBcWZmW2lM60pu6eqm/KUAt/VdvWbObiiQ4OMyGrJZD9
UE+Fq49U5+9H4N6Qyi7foS9ARGI7lpJNITeGMrruXYMMQPeq9fpHlHREOUk0fV8QhP1GEut3i7nh
j2PbrqKoJB+gE366p1HqHk5OyRRwyZ5gPDR893UeyeQeeIKijIWqTsErVmgzEwIp5sG1pwppgFWH
7UBmtfVPVYSJENl+F+WJQoN5V9hxaS1J35sueyboWZ/+y6ANTwIHFR68Ul2vvCNKUbC2e1Ht6Qs+
mMq80EuzNFPNdMsXBNobLXkyqVNFzShpnTwQ1rUwRPS3/C3Qs6LXs2iVGY9oGJPL8XhhW3UYLuQf
e+8zLYurKqws5j2drmparikYGt7On4dmuVfXajpnkduwOhg2k6Szn3st3+9+72GLFERaWp5PeLSW
OS7bvTl1NmItqA8vNUodzU5nrHc6oedXENL+RmzWo/rwVeSP817UR7uZU7OcK9p2eWM/D8E13PqS
zlEMnwNp/v0O3p1t9sy4uiaFcEtzqNn+3E7FmXND5czUq643qM+TAQemF9uNCW+pWhXF48S+eeBU
41YtfKl8py/fKLG6tXJbBNraQfv3H5TrDnGGdGN1m56DlnnyXO2qHMw9LxF0nQEo9WARCj54W4Xb
4jGUEUUOeKW19QBw2GYImB9NqIJNKfoN2er1yRotbjeF36DFKCX3ru9Kn35t5K5g6QlX1/yGjqIS
3fdl6BhVBIAswo/6fStyw4yHrdDl0j28DO7Z3N0mDj8DcDLtYlQg6Zcp8GELW7h51/fRUib4XWz0
y8YWlPAp+qh/jE2mzeCgCvMWnR/8dNhoCWjSnHNJfH8u6HI0Zsu5mOm7dw2m3jJCpe0QvkCB6BRs
Xu6SHmxlbq5Sst3bxCQJnCdq0Fz7CxALF7QkrrDlC0zlXtYHU5nLOjqMDupOgH1nH4bHJfhAEYmX
G45jgYfPfb1cqb3yjlBiMjMbOC2VKJwtqSufQ61/RKBxFJBsMlBs04bC///RaZQ/8PmL/TGY2cXL
eaOrWwlOUBkONP/Y2KPzj0Qp4+/g1qA/Wxhb53+3PxYzm7ky9HRK0xrPRzNVj9BhpqOjDW6Qv9t/
67v9MZV5L6+2tb6oU9lNvwnHLzp5jFBi3krB+bi7rN82MfM4LvfazDmd2MRNYMQzFH92tfnXBVLP
17Zz6+2aannenEHjdiBjud6FuTOmb75oAA7cZI2EBvxB03c3RYdJLnXmZwl+nlNEwVBRFPnrD+5l
sT/vafvyxqDRn5wSaI4inaVFaKOg1FKw13JQfjMmruHB2GF5nG23GsZM72Mb72PAr3STe60NAxoO
sYi2F+x6XkJPcqY5Am00LTubY09ni3TinjhI+/D6fQzVqDc+Qw+bdt6/CtaWE5JgCbQmD6iEX5nv
604nU/WkU47ZRVY7TRDWmLeoItZkQ9G2QtdK9JdRNUZkuDC+zHE+P4xn3svdTjOmqSxTFGBS6hZr
vzVqHmtFl0U+UPYDqi7FH52zYoHp//kB9QsgqumRbpoBEnxLw5w5nQjvmT7SVdB1i4JZLS8f4Z1w
yIhglpCXZAxuz+p5d7YNwYuM6iL8NKojw3DVIN6nKNCDPEM4RakPoXczzQVJ5g0kKlXz7OjUOxJp
w7qD4YGwJkzt3Qvi6AxPUvCSJWRH57V5zWCGAENWXy4MPOq7yRnZKv5mqgrTRE92CJyJEPAkEGbe
GSipGjB/MVx7kG3J+r8VesB282PeVJEHQDQEFPkBLuoM9tfi9Qy9rgSdCK3oDsTkMooPUqRgcB89
js4pOEICNiOFlShCTys1Po6V6x2fvaijXzMNVuGk8sH4jB5cMKQlROhtA0HMHijgqcszr4UI9AzG
fep19n7a2t6AWh/KabkEUk6NbYZbMWS84r6jg2YkOjOFLWaNbmsbhKJqEE7RjLZao7d5c9e9MSwU
mnBLVWEuQvdXCXFG5V1Z/oE0PH6tWzD2kGsdVVGOXoma3fprB5McgZ9K2md6W0+D4dHaMst7raEI
WkI+OzZB0PcnX4zKuSDTe4J6fgVWLGJHBTcv7/DTJQfXbmvwuLJwKYd63Xy/41AeoHIiUIwoPjov
Imf0LxrKPBXn0/SkawcMCXxZ5CMFBob+blCUSOU8uJouNUgKI4QUTxj62WWjrV112bNi4QjogV5G
eNOXscsyjtUQBnzB2vLc14PJbO1nV7pdzMtEQ50QDLPFfIrPdeOS3OXGyycwIlTOef8RsYGx73SK
qgD599wyHcUxLBDodz/+8DLwKJhru7Qha+1XkYDp0YoYd6gGlWtxxUfdp91WWwWl5bxaNti6PzYz
vmU1umln1RGb9aB+jHtRwkDxlhdWGERWCoqTmjznSVcedClUKMfI0uNUd2HaG+W+xkG9PusM994H
kJgYiejwbZ9My373XMSGeiqWSl1FU3mSLJc3ydQz7/vSOtN7kjZyUB0Omh+dadBTvV6CbnTkUQug
EgC586toa7PxW9ZqZmvTm2avdjZWGVwzoASxhX7Wsf04DH282CQoFzxMTym6C3OT4plm8gITyDhy
ox7Oz9LUZzdHBYtAE61C4SpSvSSZxOOVv6t2Wq3wjQla3VLSNoP/7buPZZJU+96hMAyYDT8tK7PF
beuWsFwfRB89SIcJM9l8H5WSdlE08/wxsUWjXJAztg3FLRNjnJdzdb6YcYIWHmxHyhAzhtkJHIGs
vNFghpgQvGWeRpHre2oayiqBUZqwNmiMaNn26PqsnzdLRfa3Im2YvZ90rKD1WUO7qeJX2iLT9btD
euJPYhFGD4cTaB4kmGyBeL+e3I7bA2ud9E+ftjcYwqDs3TzuS+1t1GyUFuA+XvzvdrvgObljhx9j
HDFMy572PW4I/G8mllqMrNNotMIwc/BklxMnsIJPho+FfhnQhVlk7+muAEsyCVBpzsCOAYT78wC5
l6W2WW4WHKB6vQlFURpqAtrBDSE16XWr5YKdzZazeFGwp8MqUoA/Pr2XO6e0nGxuixt+z4nr6J16
iadLpWf10sHnenHlNGRu2P7ja4s3/t24qkjq9nN7sU72T1AO6FjN0q03e/U8u46MI6W7tddDsZWZ
CfBDv5o9Biosmco9CLYA+KZdhDe8adScNtHv2frTyIVMiQRYcvpQUUBFKoyJb/4u7O0D9FY2YWMS
vL2BP2BOpt9wwqCF9OHU65eib2iuXSajU02vjXwK2GGtFFgeGidyW3Tg6t9HrxyjN02ZK/XatWga
TGKGQqCkN/Ib3wWuSpdL+j9vgJbNuK63iX3eWWzAcN4EoDVHKXqOg6TLQNNM5JLLjZnHCN+A24x8
IpKriKt+MlTuheHf27BcEGzcC0hPv4eqNF5TI7R3s65TGR3d+Y3fM+if2O6gNw9O4JqW3kcHrFzv
LWDyiKhmDjZ+rcts0G73WHQic7eE+J5ekEL6lH2kUuu6nJV2+pHCMY1X5OuWwbdKmbU29zqdpRd9
UCDiF5X7DOr0GIZX6N7kFczsgeXqlng4ClKOJT/w4fkobQ/85bkioUDUPL/AIk9itRHX8KkMjkPh
rf1VCITIWbR1h3fS8BEOb6aqMtnNlqeLu7zhzOuRiHUloDtjtBHxM0u/yK09Ybu49dYddwmUDWqm
m1midilNQCngwa16EIBjixKCOmYC8CKXi4zpOS7mh7GMD52fVsZWcTG2C/qDDQLEfb1ZFRhbszkL
E+IstfF5/MR6/GqGMfNNy6Iz89Yu/+5tcsKCx0WTs/78rseNdjjeJvjyQT0SAr4o9lzm/njm12gq
8kozUVOAdC37y/GRFCy4W09h7c9NJ439ab+0tNZGacG5Esrj1uP9WnLDkJEOUaHjQYH93m0bKxok
1YK4JOcZY+kO35leHpz0LFJjeTS25vQgXn4wGM48GnmjCKQkoUmZ53od/r7T9/zg6QY9mMscL2M1
n6WjPaf5iLIbZP8BeNBOa9wZJxeoqx0QTcmK+aBjtDDRZWjFtVpYCbuVb0AjXzZiOOKLUTyV+18Q
Sdy9R+an2QTB8NZcwLHUZn5+BBPEk22X2Alm90ovLEp6xGknwHgdcMBxzHeooCuCtjyRKTopXrXo
Y6g5j56t6C7xqW2TcWThgEc1LZkL4MDEw/j5tb8CWDbxNh9MdkXLuVxH9LuoR6ZnMzrO3qPNLN/A
3FjL0kLDr1dBxA+iziuwCPg2RlIfdLa+05r56NJ2kcOdBFUyrGnM6xky7Am90IQT8vv5uDMqnz7C
nx3IMpqXk726s2f8mgPD+4TZQdZjEuLwSBdVGYsWLs7+wZnvjNtVRY+CB41oiurIa5NayTh+RUDa
R+qrqO2ZE6n+3OhMsjNSLsryamAP0TtSqRVzEJJ5UApfy90OdJy26wWVq1cDjvVW+X1XdXmbf9vV
zNs9dYEt7+Xt5hPXlwFx08mrTLw6jqY198I0+FT9/pcZ8jPQmPYHVkiUwx70Cxzdnd739EMIKAma
71Izmcdso49oWECX44DXbS8ipExKoOzNkEC2Wz6/Ft2oPPdmq6R7IKc0jXJr5oWZuYdjCQGdWy/g
PA1Rfpkh7nIPm+ceIUo1+H2ni+xlbxPsJ2t+O2NPigVg6yVCiBHSYbi4H7SLVBRyPywoEJy3kCUM
M7M827mlZLP34IDprbxe9LgvxKdOgA/9RKsKOrvhvdKB/sufywRWZpa//L5qNecdB5vmEqurigZ/
InO+zIWzOblT3k/dqyOPGHmE3eRfFYafF5ygJ9KSuCuN2g89CBhtcFZ/3tqrOtke7Cum9hUTQda6
4tejVZj0wJ+Mx9c3KVYcOky4lcnnhcblD88e30fjmeOrz9Pp+bwjBxsMdrU6gIIIiYzPVu3m+2GF
YlBQ7hc9S7lX5tGmvBkPbupqr5aue8AmNZJ684MCSZyWQ2jbnKdS9PX7l3wqdmW3V770gzV3unCU
s8b2Mth+EAybESc4Tq6tFnL0b4Lub9+6/6LJTEhwm803uj4iCOT8Ch8lIr1JRkgbnvxa7a9aBaNv
CgKR3Iv6uK2Zm2OY69ME7hsLDYJhEq19xtv4eCHf//76KkwccpJ38nYd/TB62XTPMm/NQj8ZpeuJ
j1gNIIeIUmiSsKchpXHuCLPlC/Y0zx41RPF6eD83y55arMzSTVWxh7kPqjD/XSwQnKUUC4ICg3mR
C/RxV0UmTcMBZBZoIf1zcEYryVIGdZzQGuJLh6CJHQ39roSS7SKKWK7ze7SZeVB3ZrqYQCXHt3Nw
NOJmwRk3mz0iyg7A31pYa4QV0OlXj4EYjL0uWPOTfpbclUf74i0e7op53i1NVdZc56vieS/VdUw7
hkn1yGdR3ruvnUdmBmv5u031oIRUs/+3Np5kjbqmRckvE7Weddcw5yYvQLUqFVQKi8yWCvCFcS32
K0BwKKS2iw+0eLqsJ4Q/9t9mMxnL/qiZqCGI2Yjz/EEgIxVGyE7x52csZc06gCen0S7s9eUlqOz6
H8uZk3a7aruTbRNC9AdBs5mMO2TDNcaZM+mlYGvlT/ptjZnzpS7XJ32S3s80q8QWYRNJCqc6RB8U
neTULyh7GfK1fjOZOVKrqXaaHiTZp3pap9GQUJked3odEpH7oY7JhjhR3S7nKfiyg35RhJZTO7Zt
E5C5QlVVWgGZ52Z1Pp1Xc10uFdVxIuIm49a9XtyKw7f38oukPVSeisK03I8q5XEDbKsmAkM/r5I+
1TeTiUkjoEpM2OuUQjvEdVRQyh6R7hXFEPLhsrv8YM3O3pm9O7cWiz2l1GCohM2mWu0JJ5E6TmNJ
sfhalQLu74fp3l38zWbmwsztdG6uRzupyfcHdFg+jnVEWtE/9ZMNiKN1nHQ+4xCEIOrbS9HmlPG1
lX3z7jsLjtkTZk08F8VkNFgcCduy/IXjRHG2hmx3fxvKoxv1tr7X2ZVJ/d/e/HeU/qrtwhc35zrx
AtKtpNagwKTPBE+z43K7W+13Ci2m+tob0HrhVHvxp197o7AjD8TvW/4E6mCVji7MWloSPIPZat2q
tFqnrjK59JADDhcvDuMbmcEenKsgEN4KW5M5VxcVM9IXioOA1u4x8sNrMHH1xdl0twqHSorlEL5Z
XScO3+VMdcsIJ/6+vLwI5ofBTNzkXtTRaKNgsI+v2FBHSWi0UC7hCDGp4+t3a+rznYETYlCJVOmd
wRHJ+AX1etzvoCueqY6YCLY2zMim2R+2lu9TK9L7OxpZ/5rFbOpmjsAonxerS28JgWjZnTbTkW8c
w1bl9fgxZ9KQWWTwOWj6scRs7janCrtIT9NLb4AGDlkUo0Yc5vHJ/FulQN8vp7oPM4UepCrFHhcV
yp8Oz6X0qd1MySSQFaSv0QeF3WxS9Gk2b0FzGTTjT897Y6LshmR1iw7nS/ebO1Itih9yUrcfPyTL
KDAnp3S5d/6KFA2fi5LEKGnzgs+ioKjMmrPBSCiKyqdOrZHO2c9FG+7cuS0PS1k0BV7ayx0UcnhM
37t4ueLQ6PlGsrQHc5kjezUv8/Npj7l6PRAOeELPNQ4bBx9J1XKRt8l5uh0NXAm8DEDQSORkruPU
mLqHVP3r4STo7qWByoRG6Zdd7v+K4aS2iIYr5e73xu/y/9+8pH0BhhcxpnNcA407MmQF3QRc7b3O
+OCLdO18Nk1Lsrj+4IbSOMCjpOPSVz8HDQY6UNr9/a7m9H3FIGEDxWQDvH1m8dp+MnJuBotnHrtH
sGQBQm52KH3ACW8ARakULvH5NcEijRgaLg78oCw8eDo67W8zKZU68cfJ6zXJobZeydOpra2YhHPx
UbDXvUYlbRclVznBCqZpPwnmHEZXNlixVvrKVKZ3VgGaQVzc3tjwEGbmkvpFSUZO+v/DWBYvuNAO
Liw2PmUV/8CDGUuYAIOBF8UuSGjuLeSfMQoFFRhNBl0+Eptsf21mGpPj8Ux/bTAcdNde2QrJbJL+
R3n48dbbejRYoZW9GT4Ie3948aod/4JYEnrUHPPgBhiswcQG/1tabzGTsKrLOrU9asbEsKLMPwOV
HpaCMUrmYxqXBWcwJx37+evlBXs49Md0MS3dTvx65k34vfoiBFJZHzedRl2pNzv+JOyMt0Gj02j7
m5cjbPcvROJHBFk2Mebv10Ecy9M+CgADlCdyall+/WxrnC7KkXIrLeJK9fv3P1ylrPb7n599qK6a
i+DikrO/xrscuXHiY05BkgwR5uK/2jTERfi/Pm8225PgazALQSKKhvghoIMYuY3aYRTUv6oDKpTM
VN2Xh2SsUXMUDMoDKNZ7j3wdtQOfxGP90vz6rjY7rZUfLmLU4aOjN7CT3jSIvlzGLrneKuzUJvzZ
EvJcQBWO6wdmHI87Skxtd9Dsf+kJnwQndAjsL6T6GXi3DacvX8w2IcjtV5PxxxgeV9BkIkqHjj6C
+wLApEcP/PLM0MFrbPhOPGzq0O0ZJFD+IGYmzz3d1TUszyH1XMcnVtY2YaIj9VYBkDmhOdzpeMe3
5gln8KmW+3gICDJ+J622VK9/nBCH74Lh2IiRhhuYAx1/fYFA86H4Kroog2QMjYfaSc8kJVl55YHL
xgAwB7K/8ocwuBm95IXt6jBQ6ARN2JZ+yauXwQLU2kTVm4CkW+V/tSp7rwOvHObnoTwEDos41jVU
QssfMCkmnEDqPcc9A4eJ5/Lag87Hlf9WAppbQmIV2fFWWlt7feh+jDxy/DrDucCyDhl74vVeXf6d
rt2nFaMwC0ziFulAT6cBM0XcYDgNvwzEA2uNjiBKpUu+BPZIynHhb2ryh7QZekY0/u3EW1nXnhSe
2bp+y/HQ4jVCZt0A9yQIwu1Er42LN6Zo71neKxVtmSWhxvugAX8BiZOV16zVOp3XcV0IgYhmAF4e
xvGQWZFrouB6ezhck9y0h4T+9FDrSEGyqHoTGYMQeC2u2qpUP0ZhM4I9M4O2YtWrqoyB8p1KifHQ
vKTliLWX2Js57Bm806D6ESdVCoZMl/bZbHhk/LPDHuzLuMFPZqfLnG9/wPhJbzDhb5pUxj247161
2eT0L31y25KPtEelM57hn+pVYFJBfwtORLLO5hSU7ZGMWy+P69Ng0LsB+6BOCNQeCO8FCbyE/6S0
ZnP4wXk2kwEtFYgBDKFnWpY/AxBxZk4L5Wnk0zuNXthuMEXoJfxudWN/fA46wNvHjucFXu2DXOFN
xYfWONxxD9ZQzElkBBWIlmAcxJ3Iw4tW21FQpb7PVk5BO3pffNUvJXyLwuQNsXYUWJJOnX++0jmV
Nx5SrEyoAEy895rBkKNb/mIWyqyqBx2CSmq5VCHvJ5o5a9641QF9Xi/PvZfkPERBauXHnRpDMhUZ
WOMFJdH6nQbz7okZZBUArUjNtAXVPeyxf4gq8gp4PbWsV2dhjYTn7MGovgEHeUOVFTzOBi7sReZi
8VGYSMLPe33/drj/M5lSBZylbCeNFpDkuCWNz/jl9p+cnWeTssrWhn+RVYIg+JVszjrOF8sxoRgQ
UZRf/17tCVsZanjr1K6Tap/9tED36hXuACQ6QAR1s+ww8/cbg7PrDjfsQdTkhEVHhxfd841pAxe+
o9NJCUP7oTRQjJ8p/ABe1r3J0GVru0SKQU+wC3kbmOEIs2kRCEpWS7B7hOzvF3Y47Dhste1V1SZf
OJkdz/vqT1P2SqujAqnFHpIWYmBs2BuuijmusasvfEBeczM26ksN/9qHXbM0c5YYNjY6dABxM8BO
jYCHNWBrPDFNUnwgM0SEWRNCLv4N9WCCmFpkeEg1uwBX6u3UmHodpq7aYAm2pnnl+14d4NtEmuEV
YKKpDg7GBoMlY+Pd+UTLu70Ae3OpI/o4xIXLxG+FEIjJnrGYTBKzI371TJi+bMYrZ4NrmLPR7cZy
BhJ8PSM8V40G7ll2Z0jkscepOeiNaigfLuY80MWY3m2243IcEbLNxcnlaticQUaxJVi81egI6w6C
1sUYzvbG2m7cGFGI6XhnhrKh0ZvdDXbAtGzUW+G6OvMJ1GNs0kS+BqzCA6WjWnpntqkY3Vr9u0lT
rQ4/YHoZp52WO10MOgCzIlfvfAuxetD0NWNVMr4SA9/GxogzMec9Cj8dSIgTxLUpsdvtb+9rR6YC
BxBgOkOgwLA3J97f3DA6a6JqHWhQp9/o2yphBr00xam7jbL11ZwtNg2eqsMvbs26fKuXy5CLjRrT
90MDx0/2Ga5/bEBjtukMGzvrypUyIr5ZHdtEuhHLQ3AB/PkRL9M3yHnEnJURfmiMyb47/UFrNloY
9mqBFAeqO+7TisY8sWUzZGnY3Uu7JXaz2fRAi1fMYX0BvDk03KexavFteV0YltHM9g6uu2iOfONr
scMYNvG8ho917mbNondPXIfrRsmc8U2HvZI1dUZowfFTpt++NaV96Vutk8nnMUwytgaIjxNfpeUM
1kOaFaDhVl91ro/QwAUJyxejX4F5AxD4wdxUMdqw8e4UEtD93eEN7xa+DDxoUKxTgYz7aiKBatJD
as1wSFzodtrFdjQxh4KcH5CTcNKm3gRZQQ+LekwsYYYSP3/6K+wwMeM1mrPlloU6QnGpxLFLLCx3
+WcXo9H620m+zOW0y1c7TVCcIj+NHMqZ28+FT09Xpx+5SmcFPMS0FaMBbiQ2RqoxEh154TCNU33H
xuQRfAl4aoJbk+pzGtndsN6lOHoY0w1rRjZT+JBHR1qnZF4hWFS56thCiM8NfZB2XBTYRZmDErDz
wCzXl9wHi+F6bPeFcRxn3yKH8tZDDsfBHTZ3jimmsOvecLKoEBQHEUkxYeLrxO5dlDktwzlEzTOS
feyMzgZPWJx35ogXVYzvmr3mTnkOoFg4g4YXmcZw08NcFmji1oKmOKtT2oHYIE6iYrga2mASbXnW
AzbB1bzQGHJj1GtsOkjXAda3Fl7fbPUafY67Zn0J4+aj+QJIEmA2PS430bUSppGq1Wptlo26xPPv
XGHQpPK72gIrWWVTp8aSGrqHRt3PwG1hatrE8dcKf2zC0oP/x8HgbQOjSE20N+5uSJg3p6Ofpb1u
9CcQTGAEdUtElodnJE0rauv8HqyJiOedPvaG48HIddil1BU78+fMj2TTzjBa1YyNbbo4Hh2NzUL8
YH4kQXMGlvmL82jdrEarXwETKe7kwPhRUVZPiFArSzN4D6Rs4BxGD+/7m5uuNrMuLjedgQVHu34g
J7KeiKNCMSvhbscucNEbkgcrmXsitArLSNHiyVYJUKNqNGIZ3OAtxN9/q1dCtaRoZ9GeAIfONgP6
zkYCoN0gsmyKhmW5LQG1qqio1lAuw534XK3ylC9hLFYDRthu+6YzMqgkwTQt6BdyegqKFFHw/3o4
DaoN4jga1aRoBb09nBTL/kkKKVtVMQ8UoxMMZWYN0+z3C+q+3HJcfVsq0+YJYvXfQGwxegQ8R5uH
cvyFcy9q8uT2OTQJXw5FhQmpVzPfDBHt5+V5oYvfpCAh9fwZDFRoVFNiGXOZGvC01eTvN5kzkccC
5G3JTGvlrsnSwT/QbWjGYiTDeMRl4nUA6NBp0DYr2ii5DQcNzjXNFRl0e7ZrXorBoCcvcT+Hkmwt
9zjMBhkCdLfVtQCYJP8eI/JwWEEp9HLgXWZ7vIm6vxwUlV0JcAT0Sslgekv2R6vMnXa25LjOxrMK
Wtn5H5HOEdMB2q/IQ3zuzTR+ao+Sz+j/CxjvC6NDjli1aKtw9Jy+1y9YMAdZyFMi4C/LgGPA6mTO
3jw9BfvHi0FEqT65W+RndXJ4RsYox7lrcl7k6ojh3AYNtEXAzQwTYk7BRlJyjuTbr8h2d/bS434v
30QnCSkMIG/1+lK0X12xdcee2ddtiqi/18xfUrREwQXAWsgcF/le3tGVERC7ekEDPf9YEF6wMyir
hNDMDC/WLkfpVuYkWm3L+XkBV09NARftDJnLWsVbVUSsbERjNin80RDbwD7hc9fM9fh+O5zYNTST
aW5ezEF9PQUpa2JJnTT7hQ3OvHcHmEKFi6XgAvRCP7xF0Pn+fC5dD7y7p9nFi/lsgG6HCUEdS1Lk
dULzqzk3+psJSfffHy3vfHAw8DxSgHMIC5bPJ00r1+3jchGDOsGlkabwTHot05aNISWQI8a/RaLX
ebfTx5KZIxmcnz5DEmZZYIC+xd50caE3jU7HM1erosF+DpUBFzgQvqI7x6xOF6/+7dVewppyLzM7
G02aAj/2XbGYf47O9EDwHAOOPDUwZLZpD/LAJTHwPrjNyPn7LUs5oe/tR1SyUahUScrBMUwTFKTC
umJXKH4cnC6N+QmBoU64PnehKf+9Zs7c9/3BGf9+Pnh8FupR1dODlKO8ht3nrblLOP582wiAYGJs
VtVBwQWWk+Z8PGfm3FTPfNZtXE5GQugHYXFbmLcmSFP9/WwvqGPmfHJr4c0hNBoYQWS2UKru7trl
zkeliwPSUwAhvZQmCa01uOBddpUzOuHf6wwGgAvsVtlp4E9JlueDL696nc4M+bDGjB7+cPMvlDmp
yt5UR0XbT8lp33780sxXKAWYG6kamz0xkfFa4ptJ8/Y7qn+XdkbpbvwcQPGg0w+ASrHosBk2VgQX
ek9lp9o9GdGk01gMA9hIuLCj91AvyKdykApskrcXmflgFf36KJ0lfh6O8/bRQJS9/SMhfUXNBDa/
fpsp1nNv9EQWMmsxbR7C09zUVptTu79Ke39/1Rct8q+vmpmTalv/dH3uiEXN7/bPY1hrggmnRBkY
oTclRdiNWlUH5m952i+hYrl3J0UCy/nBAtsroAsVDHOkzNcCuHeFYHh+jCYAMOkpdmmbddXWSDhH
7rsjJmv0oV06LcPG42JUFGNoekX3aF4GwbgJQoCmIi/NtfB5cPd7v3abP2Nuuy+LFJBPAcZrOxZ9
/4HWERvanYGgbvS32CVTtfTBBq3+/hQ5JBX94zdk9kVYC3eXE8kT29YS4G0xVDSWPVpPVcM1O5ZH
PV6wZl4yyjuHCI22U1X6RcyphhGC/Q/W/GqLxJCBIpW42RlumoW5ymtsl91qwoOJGwGR6V8UaP1y
Cc+120Hs+4oRcffV2+15oyvcOGHVQU3m+kW6gb8p/tIoo7DL5EtsDX2mV4z1nM4sZm/Mz3VjBmWB
Kv7pHeh3Dhem7SpdY2Z3KLZwim5vaBZBaCiItC+Vi99PIEaiMLeYsGfyzPhcm2vHPU8w+VLc+/IL
if5+s41vxTcib18CCOqMSiaKTZo5PUyqtHOI/hDane8vIQXPrYszMn2cKbISVWMWolXV8az+vgUg
ql9YS4lf8+vXYpEgQBDCuyCznxI5ULY6Y+MX1u3YHx3BTEYeABYIJ8xy+oWVVN5NxGxTU1Qm1SoQ
qM9DdDuUlOpFZUGGDfT6ScB/+Hh+VyUKexr/jT773TTopGOEbBJb0zv92UtBaZwbX99+RvaiugR+
kkrbmuAZRQzlHLACg8HjSJPDHUDSbrDNASos18BHOxC/gq5PL+hgHn9uxqP795nOjSsK+mng9kFK
IDfw+UrOt+PzVLqfxY4BtQtPfEDHpc82do1Wze0w52nRQTI3Ap1VK3Jnekmf/toBUKexDSW7Q9vx
c/UIZ8ZaEugJCq23jRIZUmSd0M4eXd1jY/ctE01b+uax0ppX90GbTzXjqBWVWnFkxE+v9n2OG/eG
VLalvn4zUt30mzSLwQgNHpp7wKK7TnMfuZVIs+dPrizMe82qZG9VN723Nes5+Ptd5sYqCh38mESo
UrPolgj2Vlq9JgkiYk/mRhKTF6EEI6xda99S/+lEWHrTdbZu3nVbkNm9Ssjsq3xbPAtpTEun8lG7
k2WVzWMnpM9lrdNO4CNquzVriZFiVf/348oin/q1IgKoIjiDMnkhnN6SaE0NKerFvWi1sZWtB+2R
U4M5CWgf3HXZMs1T2yN/WqlWwcJ5cYMM7z8LZ/tmz9K9rPspCzfJCUR45g5cLxHQNkQZW7OsVRHN
Jq/FhAEfDQpEmGHeZ3P1e3i8bnelQzKKlsGk6v6AiYWEcbF0y9baUj812V+0TC/Hos+aU3SyMEUu
eE1cvl4J/ftL1gU5Yh8J1J3f+2GIcKPJiTs9zZi/3yrnPed7CkmVV/IsONafh/F81/VH+iDtg5ql
uzWR40BUCBlN1HZO2iTrelmwkHzpZ+gSdC3W1ZbbClq9uWOsA9rntQPz01DQ49c9UYiPkbuM24EV
K8bmevZoMaxW0d6YrDYN+9SZGw1ZRFluwufW8EgfgULdmpuhIKQZtO9Nb7N6nExla/SBzjura/NF
y//7ufM6UBC6Kwo9SlB4KKB8PrYUyLv4GvPYN/PLSmykbEd1d+fOWy6Bj4rIRCPII5v6e1kl923/
s2yWTZ8eaupheyKvDeHqo1Pw/XVDRvhBxPiumgerzm04KDM/U+1DUx/13Glr1pEtb994oK97cjca
2W4xMDqvMnnJlAgRLdhcmZcxD0+7SHkC8oy+dvSp7gx8scFGEz/pae25U50pvfPeiOzT4t7ZlZmh
lnrFhHdxDWcDSxXXSLLNCuyFF6z3bc8/96fDc3epJKOJbIogyhDKFnPGnx2+YuNtfSa102L6r5z7
Rd6WzSRPt7h8fPoq4ftiY91Lig1OhokWmx4wOqqCtAF0LmJzXCwKmUNqQ2Djbe3M2Zs/k9r2eeOY
fyV2CMwKEMUTlBVDbbPmnIZSzKnb2dXZvHW1mLTKXmBJAHka227cPrh/b00pN+bQlMWWniY3xtef
J6IaSHtVToHBqiBVKtaxoVi7kcLt1U8KSs28dw5ppYJNKFMQDl8m/Sjr2iNOKfBoxFDVkIAMtm0g
mpAVN/64SG0gL4oDXWZTCYSmgpHh54Olp8uOKQid9BPpbpU7i4xLs3siXe+MyXP/fo/5D/ff5X7p
9qear0FUfPHasLj+ptPMhCdEeM1gvAseztOsQhB6zqX89oi08DOPKN3vmL6IHi+zgu6PyGmZvIgI
LerDRsNCCOdmFKGZCx810zGM0WnFVVb0RkkjR/hX8dcyIBOYCa2qWp3xbMHLzYlUHw+a2aSVknZJ
5kKxgekdQ3+IxIgtg5mG/hlBbYby9PeCedndx4KZ4uEwBxB6C9k8Ewf9JgN0Bi17kXCAZioq9/NK
bVgE4l5Ci6CmZL1XDtolrZUPPJ0YaYFCqwtK29J2O+wcTxC6ipK5nOAnaAvk4LBr8S8XMeEt5srH
e3IrHzmIgtj6DVhIyHC1WqB3F7I1tBipFrzOnCD/vmA2e5zr24Mii0EaG8bZ+8zdB9C4TM8X6JtV
weOpOSkjFzwlMbItSOFm6ZD++awFT597LWnIWPDV3K2nfT07IXiuwA3WEtVy2ZC5eB2kDZ/7SSot
lFUMsMUCenO01MgYR+2jVXP5b42nd7T2jLjt4WZXMeJxFFglxTp81+qNSmImV1Npzx+cMZnGHq1j
s6w2JH1SVLrlhWnmArREQNO/DHU/PxmeNZXolkKPuNrCjFWvo9MIqkuY8RThWV8kwsyV/LFWJnJW
wlNy21Krjdqah/3PeuvGg2RKRdUq2BbiD/q1UI25nKQgf0Fl+PlQ17t8vMo+D1U2r517L+zWkMvk
FnYfto/TA/C50LSo8XyAhQVL5/TjFQ3VMjhK+Bn8EmijkqnUojk5vujtSK2dvXdCsl7dWgr8VOTe
Yt5swZp5UUxDzbSK87eQnc0cO2V+O/h6RCkTgEHAHCTo1IwAANZy/wCAc6z/vVzezAxFrX+Wy7zd
7e4YVOaSqJw4ddCvgi0qXj3UO8+Ca+dB+1r1L0WVRW4we181EzmxPIqqV//2mtRhb2hUX3MHIjUo
9oO7WU1WRbOVvAkWDyp81WSC5y+X6fQRk+zv7lyDoPMBV1DEDOh10fZ6YfRBChWy2/IiKEkF9puS
xKhTyVyB6FIeIgJagiq65GybFU/yLu1wemqm7rEOmIuW1h5rEhyF3Xnnfxl+oNaGNhxu4XASsk3q
UFeC+XzL6mWsoJFWBSonu/HydqTThTOJb5X5zEdQXEo9bMbNR3PbqKEuFNRbtcWDPpTN3IkAEuyM
ZwjkJjV1J3bngM4A1TCq2S5u5ryz/QED5KI9ayDBDkobtb3Jvl3UcM9rLMBl5taDhKrhAJo5FOdI
mld3NwWCb/sLTIBDmqZ11tRDbnX06kYlxpyCsS8VXPF5BIKPhcVpfbsElUp1XkkffhmBFpSvIDUP
BuF0MJA8uDM2dFRjbKL9A/f2NO73kd6aFMagnA7lxy/I1CDJoypDInwNtcFQi4RxTewzEKX8f0yY
82pQADqMeasUe+h6Z170NUpTIR8iGt5Agio4nIwuLHvpi0kPOP6t2ysPXZCvnfEYvhKEVNA7Jpj/
hDs6iVERKEzrRH6ajf/vPynzCRI4cXignOhHQs3tKvYJOB3w3aXdUhudcWP4YrMXtXdeXZS/Vs28
dn8ebU/SfF+m9IPIXwH2IoipmmnPWvguM1Wx+pOCUCze7V9LihfxttduJwA4JZ13LyOzAV0Mflal
U64Dyux44AEL18u73d5fbCY8+Yl/lMKEvX1jeNOWbWfvbL8HAM5e4iUNgSvl8yZgs4u7CuJa+fWs
QikTGwd8zLK33OVw0c9SSmUdQr8oge72EVlDLbOlMIHAAY+BVVuxMGI2QvfQLo2kl2J3ySHmmH+/
dlAMOb8Ft02QTRI4Jvren+/9KpXO1zg4J9QNunvrzzfh3IjrJ0v9KV+MZJCejBrI61HQCQCnqmQC
V6N2Nc+NS1+pmknVPPaRMx/6FfpcXjKpERq9AFUuYJwHK+pe1ud2NN2623rpe+7IN+CYoNjtkq2s
5ogk4xkgf1WH6cFSRmd6w/3taNu77AzNBS+vtOX+qbXdVAPjIfG/cG9qlr3htSvPjcdC3gGclp72
TjZu/JOh+egTqct747a3ap3Hz869OhXX70SgWpW9odmSKzX8QcU9RcbpCRy0ZM+dyMYkij/IvXvn
9q6fQATxTmXuhMiOjlbrXPcn+6fxMEV5WpudJXgWWv0xe/S0+gV6yvCCrxVk2KdbhmB8akfrkD66
3zrbVf5/FwkPkH3ruom44mqz/da8YFiHOGlgBaGVpFbZq/7I0/nerJQMokdIA+Nh6Kl1GJdC48Kf
erFh+rhxy1/53KJPnjE0gp+HZl/LRllDsv3vzQDQrGAzZPKhfc1X5CRQkpFyWp4jY/JUjdC3DrLl
3OztRnZD2YhpwX1VNK9maJ76lURGsDjVH85Vc/S7NY+dQ8W8Su782wc4O90p7eBppGcjWVyOltat
LB/WZXAS0zT7ipH72XhuupMrEluq8ZRnMkKmq3QUxqa+ODbSZmkQ7k2lfo27QFHCklk7W1Qo0kCq
oAeYWnHceUwPy8qPb14WFcYIkuMf+o9T/Tg+Np6LSyMYu7e1370jNj/wfSPs+tTeonUkfaed7bjS
pGeLbcQDWsTOqC3upg93B7OTAH356G5EPSxMH/0SPA/hX+bGce+4vpjX7y1AAAojt9qV3D1DjO6P
0E/necybQ0G0q8vd6wwZrwDbm5KZVGBjhSDXH/0pCvCV/u5syLEZ7vv7n8vdZpATeXsNUOHz4FT6
l6/aQuO5blv2Yg009SXg3BgSyvj1ChMhc1dzo8VhIE0uvc7D3VlP5nJhhJHJa0+sjpif7u7GueSc
dHMb28qjmah22NhN04Ppt6p+N4nMx+Xr+Bhcn5a60npAfIMuuzOwLs7DVsdqap8tPCV0RxZuFt/J
lP3pN+ZHU0rteFCddmK62ms2cJoY0nrju5XR9WlWx6ddr3pt7gP+yehg7GKbo/XEohT1LW+Omaf3
ONl689hVvO2cCuK2xzIgVq1jt4Sh+fjCXVauWczrcf0M7SNkkW5lFu6tW+juCuNezk7HM435npiy
SZSLn2HvEssHHCsZD81dZa05CvypZ+PgKFapf2ooXrAMCg7Xq0uYCfofK2YCbRgcnvElPjxGT9D0
rWpfMTVvXcNXJ7UPdmonN3MB9P/vE/26SX4tiiozjnQqmnbZmyY8HFOQnYHoqjPARw7oB1Uer6s1
EUcAx19fV0fLHnWH8MXWVv2T2ZANuQUj+2AW4vdySlnUcv/7W149ibcbPsbE7unfGSw0LdHRnTe4
PDzIacIxqQfWqHG2UFX3uOtL8OIKOh55FZAqujm4YjHpLmchp/Fdvj2vV4VSz4J/NtoLSN1dTJQb
cJT37aLeqpzTz3lf7zVmeXvaKLinQW3OepPmd1gXZM/QOG+NilevzxGmQEu5P2soZUuGRDPsw9Is
+PR5cxz0cWmIAFuu8O+Z0YWanPXzKRG1LYOcdtD5lqxRfaTMBq7R68wWtx4arsU6SK/OUXbHkTwD
4AfAAB48kzrqJUl9lkIaFlbZhWDg954p7psP7nQ6+FQvT/gy19S8y9Z1B88TGR9u5zPKEnZtXOsL
4tmlq2+Nkz3bn9yKCyoNoXRzA0vL8hoPd2y25K+ZHfR2SLdDJTrQU12YKM1txPjnXFSr5wjygrQB
Eg33m/YcaJjPOCHfS49rchePQ+GlNpH/kRhJJSfbcYxebEwrfYKzLRASjKLQlvI8vTn0Nn2/XSjf
8KpZf73af35L9gBp80Ncvlz4LVw/jdiBSBCY2/ZyKbLGE1v5/yFfn1PEvz++KsLo2y7W9eihnQ5s
otugG80JHw51gG2HO3OGdQ1FPPXf3yErr3WuymD4kYX7FyL1c8lbuN0/tIpAOFntuiD4D5hJIIc5
RvEXfb+C1XLKjvfVsuB+Or/hRRWrWV8SQ0Y48a7ekjo9lI+GfUnYshdmWbnv9J8HfMGu3t7pblve
+umRXoxgoNN3AoTEE7qtE9bMDa9fpFOe124CTCRrFXp4MgL2mUpHT8va8aKrAlbEapSywXgQCEYB
pVXDK9UFnlcQ9wrebE64x+2ICT0IVKHqkskl9Uh9VONb7UH7EJneJzrOp7rlcNBdWJ9CXVDsI0O2
FlZDIKj/Xj0PpFhDCEMCm4CaDIoYn7uofDyca7u5LrB5CWXLzXYEhxc+vgFNbd1Ly2avJ4ERBOvf
wK+L6CGhYh3P/v4ZOZsZqAL4ROQ51aoAK37+jGp83V72UVVg5B2UZM70bEK7Ba2LzazW92b/7/Vy
Jnp024DsIUwkhA5fCf7b3joeVfXgV3hsJJCceq2zFpKKjaHlFbcUf2/jz6Uyj3aMy3L1XmUpYSWq
ITRIj6BOJHp9VjE+/PvRcnq1rFfh+savSKIfnm2536sV1AUVWpiJyXrkMoRgAfRsGZgFMntoegUr
/m4+fa6YuUGf6lN/BgpPyEiNk7rroFIGEtldlxY6hM3/MI68a1OrT7wiVHTOBf6x/GtvvX3LuXyN
r35ZE4wxwGgW2Mo6hgfu4KAZS7uB0cRqVzZWhXnD74jIsnSKIeeAYiq/YPpvyx4qQbxVBap1Mmk+
TSCewiZ2LWSJEMuxETAseMu/myHM1RlBV5BAqgJuyOwjkN/VXYCCrWj5t9H4G8E7FJATOjHPLqNv
SAeeVQYRUjhVfLWgPy/Uz6UzIepQPSixlLClXhqd393AC6gNR93RnkeWZxD0ji20n56WDwqzd/xy
O5K5uPbGZWOzs/r9yKGU2pvSbPL3K3khizK/i6MrIfsnA3Ri9vIZNfZnpXxVIj7B1Q7rFSFi7KZm
bIPt7hRBDvOOFXhT3CPwSde1arb/kyrXqn4RBkDcDV0BsulVAdjPhO1P3/PdflFnPmdujPMwroJC
xQcypJ556Yl6lIODLybyzCIIUhDNNBtpUI82OvC4osFqTgb3vp5WzrzM+FSbn0qaQB3s0BmUG5xk
Hb0EM3XEkHy0rvaWYB6m+nBa3sJw7uikGiCt4Ju5e3dVdPsXPD6yWJ/fNgLIc/MjHj92JgCm6XMK
oh09ZVClRfpiv68DkbeS/AtzRSxjXh//7SzP9epJr8zFu0YKlZvfpaHqshAwLmwrC07y7/w0s1om
V052yVOONbGaGFLc6bNgNyzgyyAsiiZavytbgVlmKKkznkTt6lXvvT1a4Ae4YsooNtY8vug3Alsi
ebsbc8+tVzwoCTA1Z4Fb62C71+Oip5DoRLTxaNPRtU+BwCKns/sp2m6/sy1hxa4CEuJMMXfKEmK3
5VC+6g/SnvaX7nZ/AmRt6sbs0moBWKPOhhNSpBVasKRcVT631PFUjk9Ek8cocpqMoBy62ZrXdYnY
pb7d8T2+d0F69RufJSp5mekwZZEiHC0/lzxd4nt8uc4FTBqMIOQih7d/BrIgCNv4CHUWDSp5QNrF
puLiaT6Co1gaTxbg/LoGUCozPb1ek/CZ3lj6bENTp6oFezmotnpTQJI2ExGPSVSz8LOKB8quKlji
WMFVCV9qZg5Tkemi1A6iecGicD1E6HhAdib76HROOCPzadGtLqw/xZ/7uS65TpnxKYR44fKTyXqC
6u2y9UvAIiniYViAKEbexzg4qH0s2VJrUKb8BBNYqdBo2Bza1urvy+j3BaGKbEuYgJAWiCr481Pr
Jx0S/VUvv4QZ220aR4zBoOe2WrCD0ZAuwlH/VoLMLJj5wLtYru71AwuWmrLr1zF5sdvte72E+A9D
yLSOPknVN5YRefTJ4Ex37rZGcrJvwjAxN6tCaM7v1hE/iMkI9BF4MOyBzBs4hXd/f37wDYSS0zc2
9uIXWJSkdB5EKC2IoznnmfXooHAtg037ZSxVVXbBOb6xHnpbOoofnUhUbYhcoJZ4n0Awkx6m7LHR
/4ddzspVjQMtUgF8xj6/daToNUI4r77JbbF30OAN+g5n2kY3kGkUxMDNjQduFoEFXpsou83fF868
YjWA1xS+Fsa1/qvpt5i/It+FhJ7CNXJGqgmEGa71g4E/FLgoWpZIiJfqmzGoo+GuCxQVVHQRQSbn
Rvt8H5mt+Lir85J85n1M6J2KjwC/izrdXnieWvDVX1P87CsQfckq1n1Uzdmkr3QNw+B80MS7d5xw
OMJQzHEsK5g2h35/CJ/63Gw221/dNgnyCLyC0T3aF3MLTKHeg344AEiyH14gHWgOXGz6JukU/k5d
M3uMFVs9gbK0Tfr5Bu0p+p1CaGoorYc0/oeP8XB4aDMe4F+6WXBX/E7AuAx5LjRAy1CNqOE+N9UJ
SpOuivMscImErxRCDWkI3xDLBuPp2APj1AWQ0mqALEePs8GPMSeBVtSQ+NWRhROPNSEmzPwKWFaZ
zR3rILYOsSqSIQgaP8AJgKSgdjIWlEFTsH7P1jge73A9Poy9wobI78yP3osOhguWMXmL+vIdestY
Hrq612JhJCagqM6gPtBJfPkolDeVIo/WnJf+sdgL6vC22GlXTo/JK8smre/C2CvZdal1EXZWO7OH
px85PsoA9CvBLHg8cv82LXQR+9UC+nzi7PRhd9jvYyjdorn2UvN1wNpoNMCXZTiBBOv+ZUrzmyyB
vL/g1hKb6vM0Cdl0Zh60bulgZk+TeqxdiTe87EnJs75gLlLFolO2RJM0NBo8Pe4zfy+JluXfa+qZ
HGEX7U7Pp/D6LHm02spIIhj1A1zCZoqHW9VtfzX7zT5EZb431jQnhmNs8w08N5TzIO5QczKRgGlW
p1MFyB71wz7KPLhPJaizmUL/zH2gAFWtelOAxBXYGENvRXd/0g5bqEyRB6v8WbFDexiYk91feaa5
YLBCryJuTBFvm56/SIPtzt1FSaAC5buDss5L4EOtF5x6Oee0vX8APXPqD+VHoFcevIyX5Sr6EDuy
82YVp2BSByF7o6INM3zSKi9YOafoEZ8eV0INd5EyYu6f8eah3/f7x12cs/bTdHB3GgnWntAQKRYR
yt9m/6yVuSCqqfRvDQxBlqHq8c2j7QyW09iOEU+hhmaaVfB8+duMRIRIijItWWHm+c7lQxKVhDVA
vDxvznASuJtohZ08cAzmtHWhnkRkmH75sGDp/Ff7tnQmhD5itXa6Vln66QrE5AhJOHYq1EgkrYab
ggOVk3chtkGWTxQB+4aXyueDli+leaQq4kHx+UnwA4BWbqCML66uQsFm8dYyAQOJ+gpEYZou1HCZ
R5P1fSqr86PYNcQq8Dh4tUOvvoN5Eh1UOrYwficFISPnkLwvmgWcxfdTeRsEPGHZxfivO+Irsldt
cbQLPl1OUgmIGFKNXENiC0xk5vmeUW23Pz8BtCfmj2x3QTRQOQgXi9QEzWaCob9OEWsqWDbv0hMm
z1x3yJtjrpCpX+In1Zr6FAC+2OESEAYao8GcXEQyKdVIJf9+o6+pQuYzKrgJkWnA28MkN9NemV9L
shZfYSWI9so34D2n3W7ufHqHqrGvX+1myUvj9qP3xSzEEXZv9WMSGuvDT80MhL5m2oFZBsAPnTj2
2WrVRxq9r4fQnpsFvfq87a3gbYgeMt03UV59bu9rkm4PuohT3AZH+tnQGsT3PxhEajj9tIMKZzI5
NxSyapia8y0EnjSz5EE56tpxt0up5ZDr+gbyvBWoRnfKhUifhk2OvhSPWthUFrsr+1nYAsIZmsel
QfL5rEyib+A4K1zHYghMswanMHe9bEHggAFMv81qFpytvA2v0FQGYYfrNl2izJLxLZjHssSSFkUb
qsX1I7fruifXp8ZMCN6vFFTwCiuonAtBAAywEqF4o2LMBGd0rqtxKHHMKgaM0XOfoQigWa9F3BLU
TnoEQhDTKxpV5L7fKqeabIfmfXZZWSopCQMDcbphqyLtAorwbiPvWemg1ztM8Hsi62e6OCliKPwe
ceFKjVwBrFwke2hWZ07cWdtVr+fKFtOnL8rz+tZ2B7GxhF0FVR94bCG1Km8PC2M9pkDYav2qjsvH
u7y/xawX8WEdhrbdOr6RvbvxBBFgCy1/YJuwTHy3cJL6uxmj83YhywlMAFsrc3ye8bnylC4srQRC
JBHxKUCjAOnDptShnBFQklIxFSnnZqIexHsYh0iB6MhsKWjsevxUX/5OTAIYjWxhDKynjPxnSHt5
6FZOCmlzuWvCQQQMrdNflTNX7+OwT/17UhazJ/ZTu6sglLHFCQORUZdmy5hb2KrUV38H71dwzkQJ
mor/XTWbtN/TNNzXnnsm1cipVKFck9iIqQRPLIRd+A/mQgPUXI9IdA56NDhhTPC5TRJdRghi86VN
OiUg0zsNwER4Bo1Dd7PpH9pzu1k4uco5dKKeBCheoTNHk+4zqCWVdKderxSUN64XWtA3lyoWOSUN
q0dq7YrdgMD9P6j1qWix/LNs9oqL/ZJcS6I5mYrKCyLrxCEQoGILQjReGlZh4ZpXS34smNn2leTh
3853Fqx5l8gQFycgdHzG3Htk0ggLzNHcWutWr7qzlherNG61Kg1+CZenv+swIvt7l+QFHH6OxriQ
XIYiLpNzJ5DXfDWSRKaGPCLdyJ15AbWN2LeJyTtY6f7fC+blMO8L1kREequlb8F299iGLIiAtJiS
scMEXslgjD8sbLfmXCBw8mSBGEAAEiLU52KXvX/YXyqcPJoE9Bp/hOWZS2QTAyIxleoXHLrcr/u+
YCa83Cu4MzxkFqSfTqEsJuvVyQ9t3rXSYysvW1r/ak1rAZJ3jMZMoGr9pLmh0y31HrOiDOU3SpLN
zRBSwFQEL6uW+bi3JIrDx55fMym7FjxPd4/2HNIZNHb//qp56ReRHFgGzjTE8hcw/u2rzp8HxHbu
ZKZ0mXHZxORcSDbwqlOhANsAbFSUHOSVTx9LZl71sXxRgmrEkolJgDuMLoZxc3p0r4UOLO6lfz9h
7r6l/KWbCBKRFDwTn3xtK4dywHKiOP2mCbTu9YiMJPuFNakIAdnIzWFUhKYnPZfsrlUuOu4eCml3
ZE3afu+bmM1+cWfnui086gseLKevhCgHRGCyDdHgyRQV4T2QyneJ1W4mA68U/vGxsWzF1BQdbKGe
hQ35nPV4MNp2qOrWiPOZM/nQy2fpJJQuMUIHyw5WGKiAg7j/ADPwnm7cbdb9F5DTQ1f676f9TcZB
Dvmf1bWs/ENUjY5a6fCvOoG2uHOv11kZ5MsUeT7mH+SVQ2AgBZVUTu+bZVUcYRnW00rJVm638BLu
r4j7woDmayp1nRk9O8cLfopO4i8kkXhAIWDD96Sfkb3Q9FI1LkkPVhK0KzGmFoNEMg1Rl3J/Fs2p
8y4QKgKQLQCzkHXIkp9LpxI+qedQrCf6+s43dTfDFSZ5C4Yq1t+fL+8Uvq+WVapLb8op1vashgE2
0Xy9xFNQ5C39vnUtUg/OfZOg3QTiDdZ6dn6T3mtKcFZ8vCpFx1WIBwPzE8oz8PKFsPzfj/aSyM6c
emoOim1R3GP1lwnW50S71wKVxCDtogDXFSgwkhEGhEbg7qi28CxuTnd1IdXCAw9XfSAVUGiKfkfu
Cfnv71DLr7j7FsoPSnXrSwF5uXYiXWVq9oIfPI6GMsKaFN0dEwljaAoFz58Xz8E5Ay5kz5Imvzp1
b+sG8//j7EybU8eyrP1XMvI71SBGdXRVxKsBMc/zF8IYkIQQgyTGX/8+W87qNDJhdVRyfdPXxj5H
Z9zD2mv5t0MohBZCQYjtZ4Hn/7qtyGCkDve7G4ukIEgOEoMl9kzCDjsCNHyeXZqbQE4HeIU0JPdz
DmOTI93on1J3ytsHlCMWYS+lguuRaPFesAtXlbCRYPyEDk+ILARxp8spmxYQiT3F5HICYc0ZQGyC
ioXEfaVWHlGkqBLvo7EugBVz9Kw7+sVjSWFTwwK7g6MPLYUOvuzmohWBrhpD8GGya1NDFm+cPeBo
/+4N3vyrIXYqPa6H5ZLeUDfRwPkR6QqBs3zYJE0uzXU/LQP4LmQOsKAE2Wi2UlJ+8P8Vr2c/vAmk
hcgVtJowaa6gW6xq0GELIqtzHQi6QXDuv+/jtwvre8OJgX8+1Nu58qThnaoRa+VIxPwbWMuaMsSP
5/7+T87EvxuEUfl1bPf3o+c/rzLTUldcByvUE+fdbBgw7/9H5z3BJ0ZWNHy5al5bKz4rp3LugU3Z
DM0ZFIc8GhsH1IR+AuiVFnd6YwpxZ2ItYJ7koIFLDGaRcsoDkBlmEVtIIBvkdeqD54AIG/BurOeU
yXvjhX5rj/zx69PdSoWw4AjGiwRELCIpPigj6ulSJXyDd64Bfe+dwsiUZfP2Zvv7STkkXlu+H0IK
8VSA7HmNbJeEU0cAsDCJAJbDK0zMNOVR311v3xtM2H35Z8XJXU8QJ9BgZLTZINU6UBSSep2PMbGt
lObenQDfm0vMpO9xtN9ysm7kSuFWGwwYVKIL3GZkLAkppDT4/vm4TgC2kYLIJvyDA6TQCGZiCIEM
XI1GxDgIpWmEo8X/2e7SMvNv9z3OlkSViJBWkpalvaQWYX9kPE8GyndVyi3ivWFO70KNlLrr35nR
35tLnKigqpaZ6MFtgtm+IJDF81mozmB1pWJoflIXcD+idUw4VEBqXF+va5PY7yHrRjJ3ApuierS3
8s06Rd6DwW3OWaMYwBLt6pqiogYSZAxwLTWK9naDSLhbwQuDzzNJzFix/WPeP8WdEGJG4UX+ZG+A
rYUZ+D9YO9/bSuyNg587O8szbZF8bqOXS8E+YefpnDSkwP9TbS6ZrMRlDVGpggUNJCzLE74O8D4X
5PbPzFP2IoVIoMRHmO11xMoEjvbBcl2nhkbkPEk0yd6okD5AwRUivMR+PBRKXjaLyikldXKu1rml
BoCBIE6Zcshh49WaaTtSniLZJGsI3wQLF7WKxFN6ZSe7LJaegl2B6bqkV0NLIr7kzfTOmWVD4VnN
SB3bd61C9FEqAlbJq3jur2P7OF8c+xgKFAjcrgRA7T5gERAqJnmpMaw0Et9OO+3eTCgYcHTBJVIg
YJ3XRp1n5lJC+JhGJ9TtcW2NQBRZJIfmYL8Ia6c+5ZuL8qXBhHGZW+4r3JSl7Kg6GpGOdKqVDGKu
xNGHcF4Bv94Q7Mq0ar/vk5/1idAo/f2YldgI/WazR2XPqWQdxhbDY7THaO9m29i1zyYSdSgOIKhY
1gaEN+kJgN1xQGTGAnqHOpgcxOMO9HgElsFN7DfC/zFs0kVAcXu91OkPGzYL0ejPbgSEmwiH/d73
2J9IrsbvfU+OmB0d99GJKZKKzhNs3F2QXlrdpYfzKcUZcHFJfinNMH/n54F+JAVBzCVO4L0ujaNX
zGCYZgWQKEoCAYw42sUieeq3PSo4nS4GFWuzqNciz2gEfRJORAhT0XiyvxOPT602ke8c/hbVKQl7
I8g4992pKLjI2ULVVjGgvZXT8xL/T41ovTGrvjeWBPOoD+fxCMo0JuCDgk6wB0SeNlhWtVbZYpYf
2mUFaCq1KOVd3lIlzAS/rXBN/mD7LEVekN+fOeUEYcGlscl0BhsTmW6ecit8JKkBpp+PqmbhR0fj
GAEnFWj16/Se4fiPiv6ZtFabPAbKCyiLEr8bsPfd+tzK6bjvQwCDaYfrz/mkXSWvSvCVHFPMxf1t
Ky6fj7JddGlXKAsVPfZon9po2dsAgiKbJ2R7UoZSnot4a4VazJT99PbBv3UgYZAUj49/I/JgueUQ
8NFT5U6JbVir9QHP7bDUgcijlraRf1pCr0+euFZKfvSo2JcTVBcGjE5tDxii4CIE4IJiD+GSiFw8
vErpOmRvbL7XphN3yz7vO4+yIkEEcbJxvmDCLEKOYjHHtfUOFquUQf55mdEgC5n9StKUnO3r6jpc
/QxG2knw43KtxCDaDEp9y1aLYm8WVrnen6T50jEe//WsIFAL0JPCd6jcfyhOF4vRqUishO3rtCA3
vehtWqd2u1usjaIKhjWMzIKxcExwzQ1MJZhWPZFQnlotxCv1yiqrncDUw8YcQyTTvLaft+1L/5J7
LgiPT9UpxcoEi0W5CvQPCKocosJwr6fX5b+p2BAjFLQYQHbyuUnjCX7B6y13lNyq0Ctx5YrxtNlA
g4rCJ9A4oUFN2+A/HaiXNpMmRXjbn729ErdJ0hDpJNwLCLTEueirdRpMi8jFeYbEtBfKrDEwvpwr
ICFeF5uj4GCUdrQoVqnkrgUcJ8EUZNRGkkMWuWQQleQMERTAd5TKoDIilIEGpWVtCMR6pmozKoqI
DfdrQx1r3QT5ddHSLeif3h5nLamZEknMLPmuRF8fhWvprJBop2xHqiyr7P8BwFgO2wbe5dpI2Yfv
JgNpJ8KjJU7bHyn94EAYGtk1Sa4DwhLkOEprnsWBI7p55PT2+jnVfn5z0PGM/9toctUtPe/p3ZYA
ju5dwdUtwBGQJUcorIANYU1vn5h78FBAncBRZ0NE8x8c8cQSwWwQEFfhsZRR+XbH2OXHwb58gSeq
BpjvqgBqJd6EF4iMX985Q2KJsQkIOWX1v12LXKiifoCPBILjtembAwNHIS+4jeZsJiFpkAsDSK8w
q+V1raFlKoGvnDXdWOVO0JTgQktMOHBxF0ryQyRhi8jDV+CREk5dgNrEOiUzue6nWf+y2BIbB2+D
IBlpAyBaSWRYqZLZR4eA1cHh0F2NnjVKYAFaEHZlu5oNv9oAVYPqyUVLq/d5dyN9bzo5RTdCEI+s
rBGqnKVwUBiaK3UVMVmRmYZdfOivykZqAeGbE7jI3Cii58aDl5OXv7dUIWimWZJ6RK8Ek0bAuYI0
hJZrjlahFlx1xXyCxR4Be8HJnAcfnYaC7rr+qFNHOATb0WT5kHpLRa+/2asAYcgsgOciMhMHFr6t
2qKjPrxMRN+ErrMa0wZ8EneKz+l1GkbzjVuhfm8tzpd9a807OP7pdqS1+IYuNylNsHosRciqdfBU
sJqs/yP377XVhDPDER6cI5tWKW0HKD8i6bfLcgXaPCVywYTX07Sz3uSJXptMHAYH71B0clnSY9TR
LLBEcOWlkMb6JC8OYAdUsTpP9XPfQBoktUmWGllGlelMtBqE1PAVjlhcBnIGrnm0PJ0qSbDv2sEi
HJxy7Lx9SIk4AYMFmPQjXQyOrIT2CccOsQOSKNx6m/yluoHlCfUGTpZiL7/Tmg8r5Xp5c5uRTiV9
K/C4cim5iLLEvL2LFD80K2PCl6I/WQfL3AvAT2NPpT3lu/NKpa5ZciWEL5P8HqVr/n+x4QJQI/Zc
1zbocHOjbaSoRodHCjV0yvNTnvPdsQHyQMKz0GwQAns91U/PgxPtsmK4EYSaYUAzwCgkAqx46mJK
Gtta6iX2ZmyRBKKGCokmkuRJ4h/PyTnkS1C+bOKgSb0Ior7mYLEzrpRxwFiT1Ya/P2VeNl/iOvje
YpJH5KoG3gPMA16CoL2IivjC1BTqGgUpg43dPh0NifMxyAcbAN5+g+7u7134SX9B0ViM3cWaA76b
pHy3C85dyUjukWA/7L0Lv4aHNoD9zwKhA1h5eMA8r61TQZ4/JjhuF8QFV4IiHXidYHBnmfAoWda4
cIXqbTkkNqJkRvavNb+1oJsy+spTS3neH2f+a7tJCM0lA5rwKtlPgytYTDRc4fjypaZ5m4ZK+Jlr
TLSW8ECJa54e8MrKUwKP7nbl0hXNz8GnBqy0YeD1DH1imylW6M/DUNqFh0ghD/dGE+pQcEPHkZoO
NPNiSgIw2UWzhTuwTnOxfuyauKkS5jXy1AIWfJ1Iv1i55dQDTV10yisIl6EixkVuiXY9xcPpAhcx
m8/LrqFFihyzFJ7Bsp1PpozL0dLZP260GBh3hCg5ZfX8J4Ah/YRiu+TIFpwX3bp3x/zW6iI2TgXW
Q/Dg6OFBggYzEZRi83IDajOPOlNqI3sFwKwfOITIOA0beqc1vVVbVw5UIPO/L8D4FPml90liDqJu
h5uapff72exeJYZ5aXyFgwT8i8l8r2ELqSv2Q+GmRSuNQkJBek578GbegJ8SobKrpBr14dGoZSns
qjhVsY1STNW3S+jbKCcBNa6ai9CGoZ9Gt3uoirQ54MhxLb2ETfbAbwOSSKnc7v9eQNjv5MThfgPY
Mh5YxU6vh7+wB2YOUyH1ISkz8TPeKutIyQqohKXE9fa6clUnzC6DLyDArm4UCLoWq10Az1ZJA2+b
wU0oLxAmLBHAMGrEn20DIzTt1snLQffj8f/uRRIAdj5VwmJBVrMnxSlou0vmg0kfUJ9csIzqqmqd
avsm/oGCkbiEgZyFbKzTfPqf/oGMBjXElGaRzOO2fx2N7PLpVI5nmW+W41G7ttpZbGIGAgPVbKiT
9FqpdydHGceNND0gKv732iIZ0UJwPdIiE09aVAIXn58t7c62y5Jl+n3fvZ1t3ERcVBSf+SQRB3D8
IO/YZSrPDM4LCUTC7z4acVBIdRLlQBTzlS3ROcJPp4Sk3wzTxPLe3rXfu5BY6fvsNWtnpAvNOLOG
eUFyts6FJ4AXzqhabdtcpuK2floZJA7LMACR0sthSyU95GxAYkERm9HTSlejMvY0e09l7NUomEJy
LzeuPxPmqfuWGnYgyJ8tSYanHn3vlhj4phKhb4jfUSxITMHlcMoHuSs0bZkaYuZQyYzqm2y957Z6
CPrq67vQ5fw+6++G/FuTP1y84z67Uz0P7qkAQH1+dtbYX5sbUlbSstTFa+7Q60pO07HSTKtX6w7O
K/KKxTwxWepKsHCyCddLse+BG2bI53jaw5qh3k7smdw0EUhOUhY5EYb4af/r8/7f9ubY+zo1wn/9
D//+BDgZuLYTJf75r/93CSOIid2Pwx/aJdh8XP44bv8YRh+RG0buZ/g/8sv+94f/9fpPftdfbRkf
0cfLP8xD5EaP/mUTPAab8LKP4l7QK3nn//Wbf2zi3zJ6nDb//PNj7buUd9Jb9zP6869v1df//FMh
oEgQ57++t/DXtzsfPj/Z2dz+GB4vkfPH9GO/Cd/87OYjjP75J9VS/4A0JdYWIhILM9Off9w28XcK
2X/EdImk2UDCqoKBOxyDyPnnnxml8g+EFvku5jD0BWj3/PlHKK3xvXz5H6LqAY87uDHwmJQm/buX
L7Pz92z9cbj4vaN7iEIe7NW7wmJiJ9A4RYkEKMXLej0Al4EaOq5dvo4OsGBfdXtz2GtLrro9RIqX
baXxnKnNwtDpwjtRGB6vmjN5Tm71TAOW512BxJgyKLQPm29D+VcnXzr1eh99dQpIVZ59KqOQPJVv
pUvu+nSDKztmXz/UT/Vrq9I4jCqNqF7SDwac8kbeQpGokdfL/N/rXeqlqqIdILX4vScxhOvvm/Hf
PYFcUuYIvo5EZM95VITCjJ445G1Md+D30VE/5LT78LFxclpw0M53DSvvUtDCTbG56xbWd1Qjx9mZ
P7p2ov5pkeM7jhZs/K6NjPmKhLdz129ZDeLrTC+sjdMu0dyrLfNXl5HJJsEPshJi3tcZvfj70u2w
dK+jKK/vFa3i6Hdfd4YKlPnw8UJFcNFPH8VJJlWwnLJ0fvWP0ZJKHYICFCAn49yn89MvZykQwA6/
Vk8tpVGyjmDD1ljEQUtEHm/xx6m+tAI+dut81a4VqwrMWTBEmx6v7HJYGJyLFS3Km7djv8jo6i5x
FAVCCR5B5Z6KtIPEC9F1KaPmXKYkqKyHaIOKtS9K8TkdIXCyxTej2EDXHoHSD0iqxuMPdDef+h0d
UWrnMWV7xX52dntWo1oRise2a3ecTease1GnAnUcVIwTcEJLPdNakoiVj9Sperf55AwgJyukbT/g
6c+7Gj1O5+tIsa7VUjvXOswPkKE3bNPdOB124q1VWl0QYhwX678v7NKr4ROvEjLA7H4R/S5SzPm6
Su73ZzF3t693aoFg0e/crIcZbiErRx5MrYbmA/HFi6UUEPEt186W1zi3SsND89PrHevLEQHtDmT9
VQePprf72E3PLbd+1Xcde1TSgnbevLaVZtBWe5n5aaz2guq5qdZy3WNT6RRz2rl2bp7TTKs3Q8nz
AL0izEvmq5i46Haed1/m9meeB43Ko4YGcnTUwr12UjRY2MsUGFb0Y98fqLa2R/DnoIefpdFytN8e
WXtIPowLo8fcn+UDMT5u9f0g6nsHballQ/3CHySY3Wr2mGL+x6jqxIZBj1FCv5K44EB/nYXgkC/f
yg5M8cWhcYA/v6RB3X/vubZ23kTdy8f9oLnQ9/nabnrq3uECKhmnpteIhqgh9Mpdv5af3gaPSRbF
DlCfRf3x+SQV1suO3JnraGHNr5cb52GlWbaek+LGXi+bYf3iat6oOPY+r2eNtaVEWj6vFaDb+qTo
b/X7Mosjnq8PiJIZfJPxSY7ma2Jargf3lDuflQuAg8vBsFe7RVSqRaTChczibihooqyWoVY46teR
145Gkbd6PBaHs9rwkXl9cM042vPR9QJjuN9r4edK9Zu+MlFBw+81BOo0SLMQes7yepqlqlPb1fIm
4gaWCrp4c+EEpM69fGsGQLpuTcdUn0x8VDGuOe1x0J59EIkRHMU48Rf92aoE+lXRXKf6rE9u/Wdo
XFHnsNO8WpIOP85JctUiXQcZAHXySeCwrwbh/ew9C6K1Uit3l2NvG828yXGb+7Qr+smlnuNhXlt2
49YIWvma3UaTo+ObB4ObsHmYPgdqp9RfjpV2sXuqVzhVo1a5eq0FTdtSdLUWmnuj0lN6xYE9Pk1v
Zrb/6BfaJcvnnC12oxZnzThoVerZXtTId3IQoTb9TjBzt6GV7e26fivTOY7PjcOQNff5XJ9rxZ4z
Ujqn+nlwawOksgqosRY7p+lyXplnOt7GNXNdAh9u8zT128Wa07M7uZ6/Kgxyc29ybWU/8t3nbNdC
UHVst9XuobfrXSxvfG9VDLfD47q1Z73cROwVDVR7vK8/GpX2tSUP5I39MXpiTaV9a2TNZ61cPRk5
BL3VYaVXMnf1qJVr5Wr2Yrl2hpc+13F5cG1EkM8ojV3rOFm2n93lQnUwfjPN66yyiFCZjUD4KPV9
U/m8Nh10awqNfPdQvw0qZgCjFk9dh/i9o9TLg0L9YtjtW8/v3VqXWbHhdE5msZGtKVUbukm7gUJ0
o1A/nzEN1IHXxqZ/NI61sBFUn61T12/c2l7/2oyaJ/PSOlr35rl+nZ5W5cFhul8dViSqNySCLRS2
fIJEvi6yV6uVjwdCfQe6MVyiEgJeOBTeZnTxkpYtoQ2SzzdduaLOqAMT+JaU4WSxgFWC8C1v29ga
iZav+jVC1/zJsKRCPYc2OkFsEbMm5LgjqgJgIjAu8GNW9LKRGZWN59yxHKuErE1QPfJxmDF0tUzt
1jiboXk2r1wOpX7IPZ5l74b0WH6tC08hZF+8LpZknEXnqGIIT6TLE50RWclorExNRJ7lJ69GZCAh
JiFukvBd8KSfLjd5xKNlkHP02r6+hNjAgT3cNh3jqa2OGpEqqVg91ZF55+fkp7ODolE2JGV6rOW1
w+cFBnC0CAQNMFuABWCIcXhwruPIvatviCsvumUeWS7zG9HmGQNQ1s4IPh8JtRPwGshg220+BHh+
JfxxMW/mw3waBb2gh5rD03KF6RSmy1TIQLoMwwptJ060GINA8vcKkx64l2oUz9bScIZ8GOpgSUjH
1/MDmUN5MKfqGFFTvkZGWHimz0aA4LK8xJY5ERfEyMWKOWmF6vygTa+a/Mrp3EZoRdGuiM0HWot4
LqwXWC4Nt5GrPYVET+aFmUDlCPvpa8WIHlM8M8bG2rhyfhJY2gxsc0Sx6GdvSrQUEPEHjCjzu15A
zN7VVV5EA7XB10NKoHqz+fzcnJBz6rV6sE2VKNWBnUC6CsM7gjRO7aTNpz0wN52PvbnTpIMn7eNh
3OIXrMpL7YOq253mGQFVGS3Kx5hyw2XIfYw6wu9fHWWICXtxIeowHDU6DbADDyoNThbJNMS61HqZ
V7G+hJT53CwbIt6Fjlej05m3IgaJWgERS5AeCgWa/B46Br2PSIgfrIxhG9uho40hghv7VYc+QZ91
hSKnpF0M+ZmiVdCmvfoIrch7PI4yqyQQXf1k9gYZDVwidbYsdMOn41ftkxanYjEIvuTc48k1PAV9
LR0rwN1nqlCvobSq7Wo2udav1wlU0sHaW3Z1ae6sslEeVcwHG7seNov1CzkXuyrfRGwc8i6X/3/9
W752sNzqoyYD4piO6Rn7flZzDX6h9jHfa8WFzKB8nA2vFTWeQN+XtWfDrh9qlW6JpTvJ9L36pbXr
7zfPfrmvNo4ixpEfqT2llumpvYqvKYMsEeBueXH8dFscbktsU1c7TY69QvMwOFfVhjLad26t4APx
xdrBLDRLtXDoD53FAw9RaebaZwIblc61cW9cB9y3e9F74TqZH7uPql1/tHYDZ7BrVrpeL9feNYLx
abBjzfjdoL/sOpOgcRgr2C6RTRQ/GD+mSjc73H8orVw72qg9Bqrka+H03t7XbEfbA/1vIKt1XvFV
ep+bl8aF/tXa1fwqv7u925w2ywFp/MdSR1Kj5zR2tbLF6hkqtXKLIZ/m595KbZVby+mlWXv2lEGa
SEAsopEwh75f/D8c26i8tA+VGxc/R9RktqcGX44MqcXPclQOODpkr5mCXLprn6wqPgpGwUAzLD4X
ckQJwQuSqEeGbAsCmFdtSwSput3+H5BLOfFvkx2GXEkclDIhvKRZvb/7R++5vxdG+W6l7X4cOzlu
eC7l1qWqsBgzjXMvk+KaKGltSvrsG0ihGNwyuYu0edxeZ7mu27nPCqbXqKuIuJ2a+eajrS78UQkp
Yt/YQ253xTnBt16av9uusWD4j2eH/AULNockfDL7ALFixo3CXQHQKrBVX2s/hdeKyC2fTwQO3J+N
YloYLimNmeNEvete/a6TtZzPiaVyZAna7vduxbVWv3UrEcEN9yKbcqVb3GC6XHVcdF1HX8m9JCe0
Y2BT9ObTq3kx5tQSjmN8acwnkZYiTwS0xYuEEejbECX8l51dOd3vCn2ZzCZCbFVdiQ0wiv8OuXtk
FWOOeOhwHDQ6ktXGXtXj3HKraTpfcQj5l3FRE6H8WzFn74o3+jIjycnRfMcUksMZO0e2k5zSFfbR
Z09KZcDBjYf92napryclk5zKhTqLnSWUF79PV0J18ccQJZmEvPDqng++DFGE0SPGz5GBIssd532B
h4FS86yBqy0Azck3bVEbirSeXLzyDL4ltzhBgb7rGUeS81zCX48j106JRyJ33GGegZlsh1sOg/Wa
B5rI2cCNU3MNqV5Q5xmkS9t4hVx8X3cfRfdURVK+/PsTv3FqXxaFmti/4e2WjZQTTyy4TDGv5KXG
L9JqoG95xPrIAWiP1Qgx3V4bN+Te4jbTGp2P+bTV62EG8D4MN1TDsB8a/Cc6KnO5Tde/9/f9IqYG
B6hHHthOklELDKmnqMdKfgQY9GqIZcl2vzETo81m0/vkxJVqQEFsDxpbh6MWOt1+SicKP0OeDNq3
TiQCjUG4O+xdeDQ5bKQmZ9FdUamibdTYhJYRw2bcYD/CxUMa1FKG8w9Q44hhsbGlRmivF+sVc13E
Gk4Dz78/CL/1LRFR9MN9LnsGgYRchmxo2dYirwNosEdkztrgwCjYHC043jqYasMxowRaA7yBmOZr
sc3vPTUl4hPHRn7s9xKoJ0mbgtVIRLDydnB6XJd5pk0kaSSFxhBFNV+gG/MONieT1IcevgnHXdqQ
JOr94l0NkpeQObXbVG4VE4dwcNtln175WBhFRlDPG4GjEezUnzlkIb02IPuGN8zN92ZY52LCUJr/
vmTltyce/aX1xLF7h3k4zD9PhVGAVjtTgmg1Iu0peat8AuQQPyR1IlBeUZ6miKzE60V83e8qp13W
zY042+UlBxfO3FlbzNgfzdmC6xBBAPKXK2o6hO8RUmr8CYD/XRgpFhjJbGMxxOujbpf3XszuCCg6
meXP3gaQ/icbTNaSXKCynjjutL4vbtuIwmZm9P51FlrQ9dh8mdsX6PpXV7oAz4SHQfbGiitQqMNG
vg6UdXWvCiMG5tRGXLSp+E2D+B7inQC4ZCO7HJ0DC21Rw7JaIKM3vGG0iT9lo2/YZ58XA6WBK64V
+1D8H6m4HnAknA0S4z3ev3HxBm2Oasj3cMiBS8kdc+XIBnvy+WnhVJHS5Xfu6YVXf/QKQ6pdrE/r
c/rl3iFJ9SFGQh9ANtYclN3wYluol3IYNsZ5fcz3ttutY7rd7cm6afEdDhmCMVlv1+x9dr/wRF0w
fS5aH/5ZeLgIWec5wSDp4Ov9NUlkueO2Q7FFhv0tTpNxQcRoOVCLlDWrRgG5HXOvq1D08j5i9dwc
E4k73LQh3tIO5is6wdfXfLOPFPYW21Nw1CE3B1/e9lPL6t8chXCs5ahUBpglBQyvy+5hXyIPZFF2
ZJOEajxIIpTYWxcrbO+6brsyuvfVsdvKtHvZaljfN5wGXTfVnroOU0hW8m8s0QqmL/VSMXg/m9gA
z0DNHeE0z8J6cqi7A2eUmd06xea95m3sPoGj+fKkHbJavl30tMJ6F2n7rEY47VC7E4vMbbzh/qiX
MxoCwqWjcV4puFTchSftmnIesBt/nggoRpSAK5Y5jX7wJN2LTiFzPuRyI2ekznKtS/tmBSN/8Pgg
f2blzTyOZH50/awE2hIvGnBPrdTxp0SQV5XBc17oBKPbIFz4C++oXza5rHb2jEJGCNNrz5Xddlul
buFz2VXQtCVsEGrFrTsqdZc1bJOGXbsSvCMIFjRzg/DTmfhEz/MNYgdNr3m2btWwRUKoV1plrIpx
gN033zx0KwYytqNHS0FjeOvUAnNXlTcSp7bu2wIB0L1mz/DViOk0HlZlcSFGF5oVc19zEFbJ1OyO
YlU65Xm4Cielxq5e6WTqjxVDmx/9ftS+yQBKuTyATNK3ORUyutfV6JbzS+8cHnIjDjt5yfkHZHy1
IuQCC4JAQmESIwYy/xiPpZjr6wVWSP77vTOxf5g4+OkMvK4I15O2+RFOD552/lqmM4TD6M9MsWYF
q6ytgFRrHDcQ8QwGErLwTNiap/NxpTpWDAqJJRKRarPkKrITf3QHDrAiVQR5IYt+HZv9wwm9cilg
bFZeLaPlWivu4VU7K1xdEp/zwITJeXWkuAHBZ307dKs2kRex4ppYWzOqJRbCgILzcmx4Jicslwv/
XpT0UHdJB4LT54KQKyWOsRFmU5Adz2gFYq4sI2WnqWXNXhwLkodViY11Cw/tDnToopPwUWmIuBPH
CInbgDKvnX4PdDdneEUdXUDFNjKOni3otaKt7xs51j5Jk3VusitpuYd+2kZ7LQOwb5vlUGfXegiW
njaEGmxjSbi0zDMBmAIsE1SLsS+GtLXOtLRVHqNMBFaNg56iInOoi2XZ7DMChiyQcVbbm+6M6JOE
ibIEwx6aVx1C/oCxbrGWmbCT7mFqcsbetDKAqN+XEgW9bycP2wkPF+xr7E99c7MdkL+24oW5kT9x
B8WZg+A4WVVutLPOiN06z9XJ072icY20s3Vsn1Zu299cxm6nsnDJq326U7Xud3dnxL89UjPivzwJ
73YV/Wkwg/nq04DUhhkjBNzlIgchTqybrSPjwpTHf5hYkYgcHPUNyGruS5xoi0hcp0UlBlf56AHX
5gqDAklFl6r82L18Is6KsXGB8P0glT5dsT2ocBs8+WXEkmVPYidz00J8b8EWN43DKgR/Y7UMMUF6
Uu+izdkY3ItMhwQXKT/h3g0g/ZDCzDEOVWMoYTqFF/5HQLW6Fugkkjvz+RQTs0EYkx8cD8d8KhFK
4LtDx9wOPyTWKeFQpapax3q2etAqRHP9ut2TMCm3PhVo596p/9CyTW6GDLDqkr4HE3XR7rZ+vaOV
GSzC4X78+5yDtHo359QGUp2pQDmZrNB0ytDL2cW7nB9nZitrOoS0JYAf6sVm0PXMc7+L6aaIji+e
qqKTvOGz419OXBl3LoM1L9EqCf8X+GDo2aoYUliibFfb3A2P1lnfEW3GIm/Nlao8O3FsHLnYFPuU
cLTEsV3d6k1laMI6SuAEaG9GRTvW5e0fwirDFmA/2PgzIrv4JTFlsx/ky7I7GD2tUJO9E7QlAgot
n3FFV1gxmBVMFnGEfx9AwQD9OPCwB4rQH4vIdjZheGed4/m2K8ViWOLDYw5zPNlmFcuUmje2/mBA
8Gdq9eqs7pGFbBMic50WISFUstj/kdEc9ocf1BnKMZjSu0ThZ2yvk0Muo9IEzg6ivUQEZO+c98Fz
CeGBH/etOYGpFn7G0WBjWWJxXoBI4EsTJoDbL+U8AVH2bmy+tZ68DIqUGoci/mIUOfjJOS0gY5lh
d5JHQZ4BGkzBRMvSIgfUylUfpgRBpFyT3XrXWHZnCBdX7Ge5ZokU3LXptNWiZs5CS1WMdTH1JfHA
VwldG6yd7CyOcKHLRaQ/gLJUgqJEQNjKstpac/4lgZ7+sOPVO/0tRW1NnBm5wyd9LqAFs7bU+/k6
wTx2d6uF0hYE6cNtytQgOvNudDBaxccn0qAmHEb7drqcs+d9bqTm9XC7mwXTfaTvQ31Z0u8VwSPs
SPF4xkkx9oBdODwu3CAlNmmkZSc2kBWGw9fvNfFj4mTDV44I32Yee7tLMg+SffkI68BcbHyJgL/z
+tM8dZ7mx2EQgIS5koeRTNKH5MsbY/5u2VSyeAavrsSK0Agux7kHSalISaL8LXcdhUQq2Sg+7eUy
FBYVeyiSZlr5+u8b7KeBAx2JAh6XIk4kuIBGMIzfLqWTez8FOSd3GWUXard5MYvD29aJzGs9GAWh
4TWLrUJBI8/FStgb/llb9vZNp8MJ2zmun5MS8c8PeVoe3R+FrSznEmHi5erAndP7vasJ8TJ2W9xV
bDAiAKKBLsbRt666mf31frheKdXxJqW2gtnROuPv7o17LQ8ETD/l9IyZ67itgqJfZvmHphy18alT
nByN7Y24xLVVnGGpcJ72yq1LI5w+mmqrmMqk9fPMop8EajFghdoGrYTXfp4j5xYWL/5lRFxJYox8
XA3AWPUQnFNB92Q7HBshuLr9X68dZ/mOzOQ9q90jxMHucSL2yFUhR95sIibdep3vYZjEmwl/fXXW
z/q+6vXP7FO5DW5gqeUOkNv9iFuMddpDb3TTpXnYrPEvyeKyAyUXLCfCarQRP30vcc/NgDPhdtFa
cwgp5KuXaonjS16y3rEN8KpFH4elz1vI+Z3is0FukzlXq8Ld4RvjIeUuPG+TKBQEv5R7SyJcaUTG
AuGx2azZXHfEbu+g6C5XNFbHdH7kK5FpHhbZJpvRKuo3ybN3H43ZbJ1vgB8zO3ngZVjVHx8i9HgZ
KtxcnuE0PApptusDbjqHDMMizyhhz69477rZD2uka4CRmUeCGGUjXf/0Z1Aqnmk0OHAAqaKKzfVv
KzJ3h6Pc8ZnpTC2r1+P7l5JAjJ2AdGuNKta+k3Lqi65D8mBLNJrYsWrleLcfOxptctyLW0LYb90G
WY0QkCTKhZ8KGwHPQA7mv+ytrUewOmOo9aDVXawkX4BldiRtbS/uvF8SGZ6Jg7WCx0Ey7tyyYtCZ
U1IJQk49nd71HtetL9euvB4k6ZlrrML4nYC550/9Cp7+SnqawKQleWWsUDEOASXgHn2FdLqgJmRP
QLEZksOpIUO/QMyJquRlT1LoUjwvRy8RIQlcd1dydchzyov1hHJysRpxJLuasr1N7vUVS9dFGEGi
UfJUOQ3Vd2JIYrHGL3FoiOYiv8s74rfEITyJXUm8i/AZP5phNFg9LBhiOusJ2SYSLDQovlH3RH2K
xNp4DKtE9XSG9IBEnjbk8MltzHsSUntqPIasvhmo89B0hq6GdW0NQiJjZ+3+RHm5AMh+KnY2l+sI
pZgQ+zqnaUjLIcKXg6sRWcC28P5ETYev2aAL9ihw+uTrHeZRtzLm4Lly9B1P+NQORmG8ok3+0NGj
FhlVVcsbOxBsZt4YCQpEzP4Zwz2bUde+hoDhps8EsjEjpdbkVJFAFGcKf7GGILcXbiXCUEPsT1Xz
zRgagKeAu/CVJpW011mrigdYwJ70BFnvVJdrf8PkNlg1MsfiqueNysTplXSvQ1QM+5XZKjVI3Qng
hqUpeCvpnYBLHvrFlERN0LrhtiklY0eva0TJ3OqJEMc40ANWkvZoEgkDAt1/rPyMXsC1bHMf1t2u
C1aDtIqCW2fr6JMSv+O/cj22R8UweWiB5Rq7vkEqhpCdDSpA3AD5hQ8if48pae5VpidHCkVHxnrX
ZhHIZyJE7XJT17aie9qfsCwk6cYiFLoFCYcORgNZC/XuSiLel9oaExMNWob5Yrar97qzXvZh38E0
ZQGZ4jdJZuYBzKjZxG6WVxwtwHwmj9TfMg0Xtpgc+3YTjUaGnZElC8ARznRN+oqJTyWLcfW1IeiN
p60n+DXYmBy5aBgWdJnwiCkUQim0DbdYhPg/BM5oTtwuMqQ835pfeNHXAV4yFRJ/7S+W7pPtJ0FV
cRjwHAZdSSSxyojzDjYjuU3kRdKEqOj/J+zMulPFujX8X849Y6CCwC29fa9JbhgxDdIIKiLqrz/P
NN83zq5Uzk5ZqdTONrJYzDXbd75TanjkL1m2FEZv/XZw47sEK23nBGxInrCoY7lrQSDt11f/4l/9
xjm7t35D4rQ10e3Ku/Kzm/OJYRDgzYEIBdcHx+l1tfhcmLPB1d2PR+y7+LkAr2QuBd3WbIj0wM0Q
a5zJT1wppaeBLQpxfC2uiGSLDaAswtWcO70vN3zhgnV92T92lxw0eyku8s259a++ZLrXM3KsAw5/
NhbqTWqsk+2EBPeIOXMAKV9elhKDkOkm+WFzvCf4/Fi3CYlxxRO80YfUaJai5uTOb06KjOc99fHx
PHs61dPp1ZU94afMypYNrlGmPDbuBKlLXIUtkm089yw7m09SXzyFCn9AAsA7n2DIQk0HxPQakZS0
h/zNclOE1rwzqGWSxyMsF5RUl4SVHiYemfnGz8AQYfSJ+jfB0TZnIF17D5F0A/jGRm82GMy+AFky
uv94/ogCFZ4Ps/e4vY+PYMMwiIIhNBKGzffoQnIW6MKSc1BSOKXm21OcCGmRCsKSMsTLBB1K5CHC
IKNH5EZfGGz8lGhMPJHHPeQDpxukC33/mExKtZWrlyyVTJIvX7zr1Qqeg9SHu8rDKZGwVWY5CWIp
5xncfYNghslLIqzbuxsH5Zs5ZGobfxuheblfIt8J/Z1DbAzncUnRVwBLSPnHMmIgCjL+wK1xTLe8
kIsjrXmiPA8AvqYwbQ+nbAJ5l8lcEEubufyRFAjvROe17MLnNzjhCOp/spZtoiuAAi/CwPWE/HEi
vyC4Ku4e8IFBy97fAoqOznwDVydIquFzAFLeftuLWjk6895U4wYFHiYDxXqYMK424Uyyhz7J8HQT
y7hi8dTEpdoEHz12rWHPzEmUAHjT93Lux40bgW1vOcee6IFnYmbBTHDQujaPCWTQcxm0vZa/3fnq
Ihp2G2Q7CnXMONhcO20oKIlB2cp5LnpyNr7O0MOC2hBasPResHcCIshW38As0m1LQ9lrCxQYF1zF
T4ePzufJLrCivU1r1hkpHxqFnQJkaJsO2POeUT84AT1aPc62leLd3sMmOGBG96Zn0T0tipD60cMW
swn88zhhSJaCbeRw8CsUwxC61uOYVDzimIWJhElhR8Y4E6aOSTZtxPtJoCoS+nQBju39A+2HfNkM
cV29vn4pIdNuP+3G5TDdu3qw0RkJg5fUu/c7AfCq/j043ZxzPwqLUAXk9eiXoGdC42YOg/oCplJx
1MZJRjGp09G95Vk8vC5lK06mwDQFFwli3sN0o6jpR2fHCtwnEXq5P0T0y3PZ8OPN5vF74kUhnIjZ
l8puoZfu/t1Pxpwtb9t4ehjRUOd8HAZIejRpXKL2sxf8R2uzVzxDnLYvIzJBKJugmt3D3eJu0P5/
7+8BlPI7It8a+/OCLIuxIz0grh4mACE8hNFzNTtMTsybDQkJJSp0kTrNRTdI3CAnUrpDph94VuLD
iSpjeiZBwAtw25FJMwrbz931pkj1leUsxd/DunzdlsF7ByS3BvgNyTyfHnpJSHosca49I8RPnXHu
pBjOAxQd0nWDzduVLR2RCcdG48nIjFnSPxw5Vs80NqmZHp0JwnMfoEupER+hB8JV55YE9oDvXD93
3fy18m9oC8jChnOZ7bsYSlN7adH0ZPR3oenfet3whOOAoh5uKnj3ByScitkhaIddMpcg3hllSKyD
eWeaNKgXKvPvA3G4dAlSxFqvSY1sUHnwkcVoROy9N3ingo8i1AOAXu5u3OqrrhW0h2Q0h8k0dg5j
YF/BZZw6n8/PsFFeSNd99rlAf7WA6O00qwXrdxqdA6zy52pFZhSJV9zF4rXjjOGTf2cCDRl6LwzH
nHtOgGAtp8Mj6VMxioxrm8FCuPh0yK0+PFQY5PZALyYNFfYNc7BmMz42Xyln93EfyCyiJ3hoCbrI
6zzM19Nal2oxKlBq1/TkP3HcGvc5mV49C1Wv9zlZr33dId0K8oRM3ZhZqxHfWL/OMUltYnU4wSir
rgX31X8li41KyXrOblBP64n4fAfQqLvAmNYsu+qvj17pSQUWT4ACbGFzjkDDYuwOHkA1vDpHq3F3
MdFfWLI1QcrdKXsX7xGEPlvoiOerJwlkldTp8DmlwyF2xu09jUxHP346j7qD40J3hSxDrLZoPq1f
r8XZV514fnGrddETAySbYHGaZysZm05xLR2n45ZjBbv5c4TWZYgK/zIxghK04QpUw3AFtrFeI0fk
XXFqBE60Q7pmsyO0XSkOeceG7RxrP3jvjvFfb9z1o96B0SkJAyTeX3YGArqevIh7JK7o1+cIdsZd
MKVrRsfCfkwh0sJ5ONMWILaO0oGsF8eHlzbbTe+1UwyhV+DBih/05WzVfKLupoHpdZ6rwbn0q0GL
WvQgB95J1SS8hdJ4dP6gygIq9itTfOOy4lpnbtr/yhhfVtYznuG6QlwG7+KEnoJHEgxIMphCb3VC
LMzMYVfeKchwFpzVKiWpxAj6oQYBQuGF5JxFf9/INJycs3PqS5mAFh7yabqjuhSYPJXOlJt79a7e
xROref9s97pLze4Eb+2n19JlOG9BDV0yAamj0NlA/V42nEP6qCvIsX74tMR/T+/vn5LS5nxFOKOI
Qi+hmnBzjf5+avJd2FFl5jdIYO4SoB3+wXDzMCcZuOMDl4rdIojGt0EzuG2+UuiyKSpFjbZNexyI
g9f+87jtqv7e5VB+lE6/HnbWqq+BOzti9KuhABJAj0GdtF6wS5wVwYuLmNq3HrmXdHybSkQ6bfzT
+nrkMEG1dHBm1E9exdShw66O5zUUuLiXxF+8bip3eOsdJ/FEi7lbgBwiQuSDH84v0W+DAKok/YkR
yJvskHiRFwlGsK2T7VMavMOsuZ0/wZpOODV7eoItZ0M7RWyv0WiMiu9663XquKMzMJTU/VAwyvsA
mhsPXUu0zjVfRqm7PcNzIV4WBvxAT6JFAU9MUo1KWrOK2AeJ8SgszN5xv1nof1zKGX9puMSt5H6g
1exI7lqubro0CXAJrA4JMuk04NAQVqGQ1+wHcQ/vJ5RrhFbH+eRW30GLq0SpUlomBeeKudqRfhOT
QOfCWs4msAvu98XHJwImuOWzid7J0am+9YbeWQ8Y6y4wRmIG8kzH0J3ptvuEq7JzqZAtZVdpGZLu
CtaViHJckwqTORxLfzLBjfGxeuIYSpJQXhWvi39yGyIkIkl7hhyiyCO7T6x7GX1KCXS95og/BJdm
lPnpaLcnjW87z6QKbGnOVP3+AN+e6BBJFiX93uoNuLDaL4ZaEPFsSSWiqkVLj1544/sCbbFA2DEq
dK6Vj16B1TmoJhKlXoITvhGYK6o/J6cCwH3C4Ml/DxTpvEf4ibWRZBNHiXU9DCRYGMt9hyoK2Evs
W4KpR0tkk0MgTQUpdZFDMGPMdvgqKcEx7uIYo7TxDo4y3c0a7GwRpJ6C9G2x3+LhbaWbhZIn1rzC
kXkiOl8t2iyw/8rxBj5DdAuhUclTY2GP9fxGnqT/Cy3zLf/2DZzXMXKjUCT/thumdNy2JmcpqRLp
4GYkq1MYDRW6XYkPKKPg24ijEuBoUuUobIwyUviZemArFwijPAb4rkWx/c//NcdPvyABf3Z0G4Zk
w/8BFfi2TKlM/pGbNO5XGOCUsl7KeN7zG0kfZcIs9JcWViOa4icDdMQJ+3K5RhhsNLOcutyJfWQr
maBEsMRY1UcN/RBw0hgLigzThBHs5Ialcjm5eRxbHgbeLPZX7OzjrG63Bc6WjHrOIXaXrJ7UlyJO
2JysyVZMjNhSSdq2AzLDyIz0ZjAmd4G4NzBHKrYZROAC6IYVK9faSjcNyoK5jPLbGHPuCYcP6Vju
JrsJt8Px6kA2Lif5iPMhb5MLgO0syU41o32/cGUxaCAs5zGQjK0s8Gv2zqXfntQ0dKGABDtASqIv
qehHzodeO14+bWHzlCRYQqz/sCEde5YeMSaxL90w7lqmPSCfJGLnopN49gK4m1CU36IRuA/yeQl5
vYq2vlqT2xrkExIJBBHG6BlzJgfoRrxCe8wroQuhk+QtUZsxbwaQRX5fPlYSkGDbcONg2sTtvo8z
h/Oj4sSItZJErJR1N2Qi5mSP7n7j3bHrEpe+zMnOTnG3A5qP8MeGwynB/GQruTngtxtYW5/Hz8iv
BCK4yDyxCf6rAEe4BVwrQuF8rYw21Fx4iQ8kmRUmFZBEZEq7T1GbGcQoa7n7Ev9FnsL6aWePF+u1
3/J1ye8ulwrTwYiW61nBuOJ5byuywi+JiMgjlPrGXFYCoIA7lca9h+z1cnfSca0BAbesWERDQEFk
ZD4ehTq2Cmk8cqusB/ITDwX0LoXHivcIOxRv4EwY03fpaLqTeaIJkc9/4+cSrGMKjmgakSCxi0dJ
dJC8OyyWxUAfXTCweNc4Hvg9bUoWnHAMjsyqZeAzXxwvRA0gMWjEaCEsm9IRH+HctwCNyksck0eE
RJB+dS4nG4O8GVZ7nGJYJd5fy+npbqvDqnec7kIdIqIRA5FeO/0h7Wfgelam4lxfkhYeVOqV4GI+
3weYqcrrM2386kWY7vaW6iYDuSsSqxJdPA3WGMGVt+91aSYy7VoFUCN+6ohn+jSS54b16r9SpyT6
FX0PFECC0WtQOPj7A9CMOOtgExVq/rdQCw+Bhtd3cNDf0OkSOWCLvszHOQAf2LA5Ahiw4vCmB6pq
u59956RJSte5DeIJigIfFUArmccJimNEdY4ENWonRGeTysP/xSN+2G/xweQrd5ReThuZxSt2BZ6A
o/E/f1eav6n2bzXjSL1qd8DX9bKD+Ih6kqwQlofymsgDylzMOPpv9NWGZj5ftjsyfl814r3zRpoM
v5+T+/rVHSDOpeiy8LMYiVuFjU29zN/7YqckczcLsQUzGWeEQzr8je/gp+ouzTQUI6lFyky+bwCF
0+nY1HqFrcrW9bho7M7T7bVJHP2MlDbrKiCDf7bvSDixzlP5fhvWWIsBOMKZtizm2uLq1YvLnGby
rdFrUE0zZXKEOGiRPM3Sj/vz37efUQP/tlkwf9D0JAV7mvO/lbbSo57u952sXp7fLm22PZ3en5TQ
JNDxbo2bD6WveB3PSlIo/eOL5ceDKth3nSjup4qTlJJu0aiz7khyTk/P90Fnft7cQ31AIeI1Huhh
pYK6ya52J9yHybV3/Gga+9ixQVu6tDFvlY8OqffZaQ0YMp+1KrsmC1mVzmlwpp9wZ2tPXbJRfrNp
ervwDikKARNrewei6ZzXt7Zbgx6r3AR4LO3ETU8HsJM6KhZudHaPa92/Lw0ySDGVAZUGTIvc73F7
Cor+hTh/U+HgbOLJbnYLD03YNf37qO4dDk7ulZVjDf++1932L1v9zYthkGGVn2tEnY7mfr7UBJIx
8TrLq2/2oxHoQU8Jy9d82lBmQmuOe7d1Ns/6+7AZnwfGIJoW4ZFaz9u1T0Zsdhjvl7vB3s8mOtGc
NTJml3U+RpPRP07DzHo3bg/lHaazp9sd4N1xq/9WGoWI9ad7YrxbV4WLBYjkt+Mbp1X71FIQH4r7
a3W9e0/Qvp+3l2akg6YYWg0NlrvlnRTX2qBeNjVov1xYb22yVevT4rLYlU531J1dUoAW0Vzb7Egq
xE6ENt6mbbK15ez2mU85PEfoHxq7q0Bx4OQ7OyPPBH2A28GlQzUtJZlPhEDm3atCcBVAvWsAwAAb
/fw5faKWRx6Qz2hes5PNPnRhqb+RiW7bJwKKlgNTTZ55NZZQtRF59ejcjnZugrgESunsX5t5pnjW
+x0r9nwBG/B2mJKDK4Vc+R651cHLFGhD0+DQcbonW9ncXi5dp7MC77anzXp9O9mZYZuWfe7ax51N
t8i7BgCZQGLTym3jtVM6nfcYw4Hz9XQvnGMh/bRN6hipXbzdU1uHFmaqhuUkdEKmiIZgsVue8WS8
Ierapg22OX4x3mpSxJBgOe1gLa3fEqmnHjQ84/26tZXo6AgHDcQAjjXJp+b7bXV42tOPPe6owq2h
dez84Ka1Xb5e3lrb/dWJrzbwnGaMI8hdfJiawCXYfR5D1LGjFn5Ha3nqHXma/e5I2UlTbz9PvZia
Zdh96bRck4Djvc0yFpAhDKK9BxhjwCfsJqg9aBi6zm16n7UXdWmn88JwLzf58AL2kuV+FsdsdPGO
Opldl8WkGMAW0yUfoNgIxH14Tezb6oKHcbLLt/hip5FzortpvEOLjVn6bVQSoK4vGx0HepNuk8Q+
vXKfJUhvvt3H1gyR4jF2RqcP9Q2epSnNx1N12hmnD4z76ROMDk8Lgk3NNsMIE/rUiW1jCz8SlA2p
wzrVhZba5mv10Rnu+1nt5i2npAxEBy4OQekmZ/eOPqEhgfr02W8nrlG7baqpYTrP9s4pt1t7r2kN
9aJ/twZR5ea5nZW9dBdapxezHl8S50TmbGoVwXHvtNpBGz/IzaZHXyG1lPYud8At3LarlrbWtvO7
3TylxIaWnbXdjuncu/b+ue4Zd0fLfX5Kh3O3w6JzkANYV5hs+tYw/iyIG4ZXzY3oKoYqHH6QV42c
m2JfqSMtC9r52c7NfgLrCOjgZlktd5p9P9j3d6S9BasGB/q0TObd1c0QzizjuQNcZVtvD0Bnf9M6
/4/SgU2MYb5wVnW+2axdJ9sdmAtbL69v5byYnpfVuLUslkfa2j+qFXJbz/YcKHiTaLEuvHqi9JPn
O83a95W6vWS0WR8zx9z/Ev/9bEoZR/HfZX3T7131uq9LNa2XMFKlF0ddVTDwROGttk3gnb1D/zC6
v+nkd95Tj9Mbvf7dvvwbGgkqpsWYCIictTbNHN88jyLKz82hxfUPy3Np1y8tTlHqFvRucPQ5G0V4
M7xocf24zNAv92d0izIot8kbHfDGU2t53Nu1aCTwWeZvfMA/ukVt8PP4RY+Rr98QWqVRNK22ZZ2X
F191YFnBzzv7LXf5ZBLiPul+C4+BWT0RWbgIFpEsqNzaN4IbIL6jrw4jfPqGFMvtEbgTMo9M7+/b
p/8QvZt/rLD9bfu6dZPvlEN0hi3qSrvb3msRdKes8dKbSHAqTQiSiSZz26cPYEPhNYim1tgYwxuX
OfrYgLLN6Lc8zX9r3A7Jm3pg9aLxTJu9wzqw989ONS1dDT6DZqBM699oEH8AKcFtBwtxm0Z2mc/3
z+xDea9r63jQz8t1a7J76xTYyHgW9wFXlrMu7VkDy3LKt8O6u1G3h3lROm28pHl8xsa4f9/K1k+e
zp9L+XZAW7ficE86rfPyDkPRW5NBOV0yjwOr0TuNj5OGpN4vjuy/ugWR/T+v+O3sKZ1DbaSGingN
1bUR0qtkDirGHf1yYyID3zI8/7jMtwyPkuhlCY3uebn/7LzVr9mHtcoHyopbqn5j5fsXmPZxR3pb
5iW0TSY6/PNxFofbIY8zlJz6eXHvw2i6/yAw9uL+dQB5yEKdXrxsmvfhdei3fWOaE/txKJC6M8w2
N8ozEQNQ/n77xm9r+ubt3fXjrTJuHBFjchjePMU+wUEEtw7iXMBF1F3lw/YsmUOT1J5FL1eqpBcq
H4WvbzrheZtw6J1NEuwAz3efk1EHjqBDeIX4YhC9Y5XMFOe2Ht4gPKinp5k+ywe1b/rnUbJQ3e6E
WgMp6JLyRx5gjkjrQ7txaGxjUXrd3zhk/90S9W37v+mrOOs0hlrF9TL+vAXtYNej23Bx8gmNPEif
AuK4YPemueDQsPVqT7rHWgF8MsOTBxA0oUf2C+s/3hHBC+1JFf79YbR/eRitb/pql52L7LBjhTdH
qAZVsG3k4gEySBKpce9AOE8E8YDw4SH4Lcxt/agtme/8H/H83hYVt/Jb69hBFJRB3lPG1hjin+fT
oD3phgw4m+5G+1+E76F//332/u+KonT+yK7ejOgUmwpXvDzATApouSqALWuEV2q38Wts/ED/ONl5
2hxqv1+iN/On7YZPV2ibQZ5q6jfZbxgdzqgZq6I/snuz8V6TsP3ZndWQ6YEEyt1zM2jrjI2PcvcG
jdnNJ2GZT1thPiH4UAy7ymxrU2l2cXBPLSemhHV3DSxKCv8Q4Y0L6AQyqbg/1R0l6MAFqdaCpj5V
dvIEZcvzqetom8vYIE2w++y8AMolR7ZtAyTa0F0IBhVeKyBfqn3fQ1ioPhUvhzWOLGX3YUrKle55
CpIUD26BfvGS7S/C+JPx+XN3vh0Xs1ZuWjdhd45eOj1M4fSr4DQ7bCynQ3dQm8odFfxQvtfubbAb
KW6HfsZfFvF4Bt9FhMYQpvIilwYh6T9FBNfsbubKjWcEsLvsdcHL5r2oDG6Nd9iPdpdpAgmPMjjd
hlFPgGPUx9BJc/lfk5ySwqMQNNnOV8g67TniRDmnTZt2HIrgnuWZvI2uzqmK5wTRhj62YHMSuk5h
G77wEjIiSTWiqmbMNuIfgXRAyUTXFDm2T6BjJOxJulFeIuvGgE36qWQigpAcAAYIU9trOZ50Wq3k
DeSsJDOP+0hJLA2kyky861tTuvrIezDjpeCLrgZyf4pL8Cw/kEoPEbJ7puR5fjRJwItEMEia0eQC
Z2wE9SLpvitWDUXS5sGsQ2FOCnwknVAZXDWeJBP5O4oT9DJydXqn6ZSQPgmC7C7d2OAmt/H23tgH
Euz6JI972nnc1P7fn+oDu//9oQoRsCEjhMD2fzPttVVddvduXS3XVO6oWxL9+YSI00cJ5AvdihIm
z6x4gvP5qkXIAAjJhvNg6XVj5KvgNpreqvAEe6RSFaJ0/rV7hSMJQylQMhHq72v/6pz91+K7dKOp
HQP31vpmxZtrcYxSTYGObxiRshzu9258dVtvphMPIsoiFknljnM+e+29m75fh/migxJ5MZzWUCUS
nFt+TiOm/F/L1QetzW2cebtdEJ+cqF9/Doxl5ylZ50OV1uETj/cG5rJ83WlOdPNaZKPJOw7gGHrS
vdoi5xYRsCemuw+VTe7nm92GCKW9PIUptdLqVQ3Ul3x4f4oAJuyc+/ZuLlPDzgcXKgY4u2HO0OmA
30iC66YM9h809GiNY06V1DkP9DnKTJsePHTPe3dq+YUvSdrmzZglZAtdwyHafutCMDc4K+vDqOif
4SQr3XJxhr7tqevH5AX9hBQE9w8Q8TkNdye7y2xa5dkMaWE9K15xdyyKmNQZyVTqQdM79qz+bZGZ
JOaPfhTbRV8y3pOD7qoHPhm2ZPacFAwkLLNipFH7wopPo1/0TktU/98e8jfTcG1ucXqzeMhENn7Z
B0MlzyrUvTM1IYLy8NDv2ip28Tcf4Ncrf1N4xeXQadUxPsBpGM/roOO3A2Krym6CfHAkgAJhM7+M
IzjL8l94A340x8Z/JJuhY9+jzUuk5ehbbrrxlA0ZpSFklsOoT8A0O/el/FKSc1/juPkl/dB/P1ea
nPlvO06juvB2wJ5A2883nXDIO8dbkkXVsgPxHDUR5KuwlbNzfdoNdffsX6e7YXeU9uJx82k93Tza
ywbwDj+fJ0n/HDk701cBEZbuvnDMs6PkrkIlFBzd1TXh1a3s87qaasPLSpka0860Pb4vjF/8ifYP
ifd/3MI3zVDf902kqAa2qrDb4IFOdgPt2fMFMoLztj29ziAo/SDblA8s7+LAbfeWvJMrbI3UrWQQ
t3VsE7D/sq8/xDf/WNQ3Sc52RifOym7FPBupw2xbKFSpCl4hQxTTh2X0oh5QWeu1puceLr6g2Uae
FpxcqBoptacM94MEKoakbyGwnr+vr/PT+rAEHZhhHqw433zAyIgqXY0v1fLUcpudYwHXAg/9pvDQ
npvRHSgY5VanWaWmJDTTd31cJbYK7e3NvpjOc7fjpIlzz+3zPCLjhWtFpVD/ZZG0lf8gnR2meLU1
aG+ZTiDO0h+ear2rDmVlFhWZhJoasBm0KMHGYRwmobbuDC2qPfLSh2fKx4z/uCysTWyQMDpPrqp7
nhiDZnTiv8e+vJjZN7j2Lr0IZnjYZPsnuOIhC+G72b9y4uRn5bgcp9P9OBufsAXEZn0VUpGmv+uJ
bch7Wr/dP/ROPU4Cr5YrTORV0ArldRzdB8eRvFohvBhh0t+PlLEy7uLotKeW15l3aLkQmkxR6NTw
wcS3hAxUeiZ0kAjSbWHZW4HPkucPpHCXwM6b+v95Ee5Fz+TmMXf/fcHgyXVIToSKIxnVx7jIjOAF
ttEPvKs9V7LG14fMtaemC+1ItExGyegM02wyOoXd3jmEhYS3JsYQP21JXlinbyUaJNq4mJUTy/TO
ozu6YCR/EosyOY8g9D9dgY42FOr5abU4zCp4GA8zi8Y//nBdHRfdTUxL+MqIe93t5SN/Oa8ONF9f
ndOqhPaxXFyAJpqD7uDy+OB8VqPiByZJdt6tbfMX+TKuy0pxznDCtgeUAMjbU1LAlLUB9BC5giDQ
7AjakEHNqxocIcIsf3E9SKr9IoUipX9IYVLv29bliBTiw7r6A8QjSHizL4TUQvPa9ohTsNPHoMAv
EMwIjw1u4OyF/DY5epp0k1n2UoIafGlt69o9fqQkvj+UucnQPSemYWF0GVwGd16dwb5/oNd2Ja/b
6gz2+/EvJRf+NTbNytjo287jpW+rK5JCk2tXs5vj8Iz4y68xciDS7DYb1LIPJE1fT89fr3qW6YAW
buM9HMqX92TQ9gxYjCFMfEAWxOf7Kg5LYVi6IxJeElF1gpPXPDW+DvmnvMxJvNwJgTsoipm+c/iu
6HYr7Vmzogi0t8un9nb97L7F03xMEmKY0eERtLwzHqJgCQVieXIE9Xhc5vP9Mlvul+n82FMCDZYe
za9xRxQYN/PwPLuvWpl7X5360YASjnfqm4MDgnZcXFbnVTbJFrtZsrCmpGzGu9Fx0OnVVFD0iUa2
sDOpd6BDdeAzJFUauGFaGKHdypzXG2CNA2mkagZkbykRUXmi0EZ6kcy9BXoTOYN/vL1tb9XtDarh
HkVwqv/5KJ5UVLamHXJwYy4LrjhexIuEZWSTVGDMI22Q9zsfGiVFArQ+vVpHEVaCgFExsnrpRxPW
MNICAOR7HVZhGlRggrveb4G+8aP6JIsNF2erozJw95+Cm8Zn9VLcEVyBUUk5S38gXq7Ak+QlgI/C
78ABjK4C3SNIIiEYnEveQ7hwBQ8vDU0m//3iuZVmDppODqFkbMA2Q1w5XiVYqRjXhGYqhI14hucQ
Ss+qxTCEDNslEc6vFALtH/IIjxz9f+/um3HQjKYw7xZ3d/JxuOGdbgdpD/onXmbQpkMZHE5AH2IG
bF5aE1HGTr6VcFMh/lQ8xes8wk59bBJ68hP6f/Y44jalVcXrmb3TRnuOV/sggMr3DZ3qTEm3Cs1A
fyUgD7knaR0j3+bIS7rf9V7q7GF2At9ROPR1EXoSskrL8bNAWWu/cs/EpTFkLaLGoLacLKAnxpOO
4CfSnzvP5Wa/6fSOYRm2en+3+T8kk00mOJDVZugdg7O+x3+JeVeOcbtVLvOh5pUfl237WVnVsHuZ
c+T+tzzPI232T9dSLmfKSGlGVOqPPNAfatO8qwezfVdLElv6JAqECj6mIQCE+i8JrV+v9E3Oq+a8
3zNOpERBXzv0WaSLLo08h7FJivPveyhu29/u6ZvM5Rfrfqw17qn0zK5/XJ3w6MgJTZpfrvNDCeyf
m/fN5uinDsStXS50C/KhcfNTzbm9djaHCqxLi060g717Tfd2h7ryhgJ5tfn7ff7AV8D1iQh0xn91
9O5jy/94ePvyejxcb2m51Af5wuRqhd3Md0+QJkn/SexQxu+/ndZU2YNkmTyfR4eXQx/t4BYeUCcK
dOnVrs7yb8vvUDjzu+N62513GtG1f1/rz3L9x1pFUfyx1uqc3upI1lrA8hOvwLLN7mO46Gaxn8Bj
8pu0SSj4LxmwSIppmg6ZlfUtVDzUkXGO9zGXG55oBn5Ll8pitzy9M8pgAVOgd+xlEQNA7HzMJACo
rv9+t20p+fz/l4f77p93qxi5mdYHLn/yMW2L42eM9z3XXu6WnV9gj4PVKn6JR9okH5zWkWVTxL/k
dmfnNFTt+6B/fin3tWQI1A9rgk1OMymXCfvxN2lNu3uFsbuVsoyPZdB0u8Omy2CJDEgEA44DLU0m
6i0Jy0j31NoaNa3iLdtHB8esriuze/Gzzi5U92Gp80u1PjDvSdg0zUy7a/1yd3jT7g1+64keafMl
K6xRZeg9LS2DqixJIKpkBPRd2Oz48IbPM/GXyoveb7L90tR3h8cf4nszKxuIv8wk80yFS5q7EKbS
zEkVlTEp2W5RVSjuRmlmZnmYlnq+jC3d09r5Uj5ILaOWLUstzfJN07S+mVxXpVkElUYSPZEPzrmU
aqZedez2mlMzq7TbaxmzFVXKk2kblWvkN83N9o2vWTTpKI1rNtzsQc2cJie9fEmSiWHpPaW1myhR
tL50CiKvzHpXosvsohUBc/G80/3iR0dSPNn56iVpK2ilpd06eWoJI96ZOuQxHZSm6ZZH8F1xSXo1
z5ZqmoSqETlVlYRpbY3zFnMLWvyCtQszE2RDfGC3E94tW63uur04Y8gD8b2mZcvyylebT8mMXnnJ
aLnaWe9ZB2bDnHr3xWq/NADcmiqZyD1pnTIw741vXmuiDiqV+9QK21f2oq315aPLoxXGMdOuGxal
6oP4oHvltXGrWznVrnpfLkn4PFf315W8z2wxRaKt9+LW2ckuSwZBsrruMEt4+JeLb+6og++5Vta9
gLpuZ1551L1mr3txg/jEytpsdmFZZEsTQpo4jl9MUxtoBRfNu0P5tOoUcUvFtCoQK+vsNHsWWETj
HvLSlx/EuLRNyQoVQs8TG0T918z4xSO/VMGke2dJe62PAD1VKWKQmbdXLamd6oywasi2yhdrVffm
qMoQPvX8JLurHsppk7Z6ZVYi8LWj6GYYa91hqbKyFlvVoiv5xBaYDKy+gFrl4Wta4xaGPpT3Zinb
d00Sp7K6c9m3OCvetIJeuR3HUDtQTVcuT6c2icF7oQ0uu+7wziVjsBTH2girBBEoGl/OXZymEzmf
Vd7tmSrvOfAznU/Z07u47/ZAlw7KOF9WVeMjrZMy1/tsdL8siRp1fR7HyUSelKrytFIexAWaN6XR
eof73YM20zcrnM3w0i2dps1x0dR4E9c8Ro05Xi1OnghU1Rym2e5aOFnK6q6XJzXngJy4Sdq7qnYS
mhdWlqElUtk4rZ+aHS+PAaNc9blmRWt5lGWleU10cbOd3ssO5khWLiszi+tKa7dol0yMeXpCZ19a
rCM2hmbTnacFHrGymxg535HYtNus7hfUyjWZXNQUzr/dpNld3SwxenFdvF0vxTDVGDGQXmgyqtyD
1elXkT4yP8qcnVOgHirccg9Gjnz2Z9Y21qcTO8ipVI/deXOIN43CfSQkMtByza6ZNbs3uY0yRnI5
jmqlg5QLMrAFJXkXywoN4/yZnbvzrrkbRcbFrppoVB67Q61GznmLlhtDTeehq2p1cWTbLibypGj9
7JSE2fEwrQ7duWi3zOr2ZDvVM5eveIideKM2mfe/PJ1dd5vI08Q/EecgMRJwG7/GL3GcdbJObjiJ
888AgwCBYASf/vnVePNc7NndxJZgpru6qroH2Jkb73lnzYlNns7P446N3+2/xBtetTbsPypl3QYg
jwmzvHv0M4jpzs/xzDZF/Bw/Y/v9g3Vkl+X20vrKL7RJlF3cqq2KW+fZbLsHKDJoU7t8cE3xmE1E
YsyXHdnraXc37vjCfvk61unHv0XCVHzo9jFgJ6uhuw+/ZhkrNO6IAB6YXeMGtsv12BwAoYr1Tb+M
BRdVbf9ovaPd9vZcJOWl/tIaMJ6e1tgVv4H3P+EHGZtzJy4iAZB5AfmVPjGeIgZfi8cxqqgm3faP
nfIQigHrdvg3C213n13vW3f4YNvzs5uLR1dSxQ6Uk2T3ZfSOATewxvQgf0U9IbvtqfzhPQWiPcKJ
h/zWbYvfWiZXzq+K+CymVi6KDv7Ok6fkZ5YQReDDRbezlwEz9u2N6zlXTCJrKZWcrmd/T8tX/YIQ
PewZ8Ot33JU2yTs2POVutCiqcy5N+4t4N73agdpmmPO2SLdkvrb77Hbc853NdKHb9hUX2w0MQk3d
gcMoEYaMGyhphJFCyhzPz37gOuf80SX7LzbZxNf+MGRXPt0ml11MA6U83WJF4zntCSnCiY3LStor
Z+CnJ5JS1malmmfl5oL3z15klseM8RcKM7+hQgDevd3erPvT7bjhIUn78jZs5Ibr3D46s/+oXNA+
aoX0udrfzC5fbUyAzKz7kefQMKeaHbvPPOn9o/aBF1p80cbxFVfKkMzXjN411ZOp8ttuBPd75kop
mXZkh4vdF3GJ3FdfohNHVnLmQ7fmPi7dlTmmfJiynTUhTMV59Ge+WhhgY5sovVqbUIL3uy/6nXjL
ejt25sQ2UYAgDY+253k3u/JHvEA+3BZQLYrfeTlNF0nVPChBu3r7xx1IqEB4WqpF3LwotgPVKqbX
zsJ7yFYX7774FjTimfHmREXZsvRH8IMI0fYp6f5GiwAsi4A+nhr+YSqwdqqxqq+znl0+EjewEH8m
Kw7xT9MUt7o71WkVuWzDkk/MkBoigF2LC4odd+VainUFMfPD/kHbFRCIJHczqLThn13ELfbxz9EQ
CPDFecMo/LT9YDIu9sjGrRAxglUXGWoT32ha1slNBGBIjv3DeCaY+vRh1KLuqJU8z9XtxRd0OarF
BJEpfvt511xlNeOv4wRUmvWxPpp7ZZGt7L8zTFKVNrZcypaQj/YPRTW9TbF9MW30LeAtKD0W2aPZ
8smO1KQcWgzUeGEtYUEt6TKzlcPKohQ83zU2Tyon3Y6rpISqEGBgPM95+bSOxUWbILBEnrnUO1UH
raBqjaq5T2BEDr5Z239FSOME8II1ZUdyLIKHWKw5alMckfawT624qINizzasnwEJcypgDCQcQaS+
vfZHHpRcgbgqM95/NUV7YzegcssFWv6cOh42Z8kfu7q49QSXGNmYdJ8Dd4b3Zic2jiUVzVHcCn4C
JJYsaiCrlOMWlpVSfqPaP0dglW5yzlgZfimK2huVRfFTcZl5iL4NkProaO5WFymqr7q5eXGru9Kf
ZQnlPQVBSQHVt7Gl+HYncoBv7nZKc2Cj7T9XxeGu8Ly4jwLoB1YQWu9XHqpCfGrpQ51glZUq6a64
5eWWt94Vt11NliJfBBPxCBSAZJ6LMkX0XYU58IuF5vjKa7ZgCmYLLwERzInO90RNB260xcqVsVu+
phIFK6LATaS2LuK/5KhbnmnngfWJ1KfoSQmEoleQd4fomzfRd3/gw8UeiamBlczO4JoXgoOD+lBR
wXHaf9Fem+p8qQ+wG3NnLc+IWqMPvucOFgixJThZdi2dJIDyST+r35XeUp1LzPwsYJin+qrpso+d
4Ysys/5U9AuE0RJPEhkmzbmid4QRTxHIKTG1BFm7/7gCA23S3oQvZZ+UDQP0XXfaAqJjZO61xOIb
CnLxjXFcf4o3jB6qBpAivHka4/mn6eG4EasnwHT8vCpVzPREwUnJcU8hYAUFLQSrKqtzJALbqGCX
OLRnxBqSwh3Wn/pZKQK3Q8yRgBG4fia5PbiyBzQp42b0z3bzyPvOf5pET49gww1kDQqsIBDFBV/z
61A5zcbQHY53r2vUolu4EBhCXPpXVSrvoGJgY6gU8ABVCi2k3W45gAVo8ybXh9lvLm1LUFbxz3hm
G5lnGNvqNumJ9B0pRbzYkZRX6RhxMhQYUpS8gOSxO1RPboZZQLEoqncqZr4i56VHR9x1/5J6yjdq
wlHazZRcZx0XiODSLtk++qZfFzry2oYrd+SjsLQFswr8INshpipXgiMlVzZxI2dwOpuQrKNpqqto
di81QkxKQks2Hog4gkFiUNxnPLqregFJSO7YLV/1d3HDo2XYgbmcLpQWglgleqBEPdUdJqFNjPvx
zpaHu7/qYxRQIKICM4m5FcirordLaspaDxKYDvJ2qG4PU02Txfyj8BKrNMfjDAIf8b+HA6ORhne6
1jzp8kN0RIM77mp8TwaJAdUSER2BmkDR9QDvlonjxUAlMTSMZCiH0AeezaqgDxkFfan3kF3/bkLk
XU7X6tBeiUI5iN4H32oDIXkikxIYbQtrP751M6nTcscwYWmPwUyvjOahgCK+kumc5hIVMKDsM8up
YxrVfvP+ywRyiH1wUoA8pMvpkrdQ/dE1COOwOyDzRLdhfbR/dc2hxpwmYMyHrOgEFTtdvWqHDBsf
wzWo2IktN9gR7E9XRN/q+aU7AIeQw+5IAKI43GF+HWOilh/+KxJV2eUQCA6Byce/TE5FbHs8Xm0X
CCZSTNLIZ+bK5BHKJgFXWYhsgGpJmaCKH90OFMBqEf3Vv02FOQFE+RhIsvHpeIkMtNfZfJZka29S
EGPop1cEwp2+dUxyzkxt/5nT4yfhqt2T9fAfMWS/6ecPK28x/zCWPT0c3mOensy9NsRVrDbehGwA
N1Ha1+w2MeauHZbxYu3zR31Pgu2kHxZHkKQesKLqUfIgg7+4mvmimh0/Eytt9tvvLSBq95/mYc8D
TkEuSUz9e8UIUUUj2K/iijLK3XxQeQwVo57OHIrpbtozEjeZXucOab+i9Eix2J/6q/Mxv46y/Wc3
5/sLBZ5jLRC3f0xzfpa0NisjbCaj82QbqQvwSFU8pryINYjRcuqSV9hi0XlbP9kcCMRlkOLrHPKe
UiGOqIJoHeEBBsq4kUKVReCwpeSt+BVZvFIQR+wPqT1HxuTZoywTc8SyWuqrDLT2p/yTazNUZ/Y7
dvmjHDv9vinKJ3c+Qhd2DHCJ5LBz3PeJozpbigXwK/Yiai4V5KOS8zgQ+A+6SGWCOSPi/uNK4kni
LvLlYjYns+YLvAQQx7eb2zcc3fuR42Wq7sYjAjZkRwpmLhO67rjcjQP6OzcPWUkV9sV3N2JiSO2L
7cdV9HvMit9ZitmkeByHuHmw6aH72M8naFzGCZ54gl0WrLRr+s8+r05X454DI9SjpObFA1X06xDz
/kGKsSiIjBdpbtUo2WPBbIENmBJ1gpiShAx6F2apHZF6EooHtY+xqrwX3xVN0daGVd0C8ugueGQ3
qYbHEd05FU7RfIRzt+eOYYlaNdllMMkA8+JGgnvRDbNwgXKEqCzi96E6oroUZjbHoCIs9LvvqcpF
5NF3lZLg4zW38qwE8VrokanDi/+vB6n/mlGWgvZn9Y2Fe9nh4+Z8ehw3LH7DWs/oUhG6qMhAZnRY
TwC0HOfKDhyApcSLMIs8CeG6GWFXYwVUHgD4jwPt4z+nzXQdDey19OwKv3VYIV6wc7owFFj5eaYh
TqAOYm6q1gpsUZDgyMBnlQAqCcFJgC8F7twQEsp8FNOVFlllKD7w5exHX/NS9nqCj8jzYx8LoWzW
xbfEvbnuPNilPXTxi5ipSs/K94vWxhPOwdS8tEv5NBCGya690d+L6srEkzkR+B18XsZl5gG8CVNW
jnNH8os0oNvjWnqABMVOC6VrIP1V8YNYoG7pF4LLCYIZvsRUl4Zzbt1A7aRn3vPE2xkm9l2URaI0
Hvyr3SJItt1b4G3cr/h4EO4BFWRdRd/iEV6HsZ/VXl4sDCGQbBUguUoq6BBzlWdbgVHoJr+nUCkD
BgIQ3E/Ph08nYz4Z5ju1gg5cE92RLFGwjQfqQ8qWDCEw4SzUCuxDUR9bQIeo3KFmSBbhlgr7TUPp
97kYQnWMg+EekoxLyUoODxLnujx9vLLGZ0QFOy73RZdctu3nxCzHSyVL0HatPm/lJRaYDEHDC4yE
nFZ/Q2FkbiA6XXf9b8nJuCM4oHZjE//Miu6zxEy3QEoPoFdT/nAu/ukHKNdWpxVx6LKD+Capy8xe
UBKyeVXRnSk/eVxRMQ63ypwAGSFkEu6u40b/KySEFk94ed7lQ3b7F8R1R35L6dihlcXH4whOI/O2
gKKtfGOKd/9fPMtBcCkoJrtGbk7WcW2qlqqtWnMtjMKlK4iTSBfe8iajeD9/4OHOV13e3nY9RGIt
frsIa+K9IQNzEDoVLW35c3xjU4KksLdKuyAnUe6StUIxtDQhjVRdyJ48Ga/XnuZPtmT9hajxAE5E
++h7EBVw7hajUcVRbRM/sp8sn9vMr+EGskluo/CeO4k3+AvYYlMV3U1+i7rzz2mHdw0cy+9Vvv0V
/JI4Id9ATLcs33x2vBKR0N4rELUQKgJ/3RCpSzsSOfjm8sRD9QJPfInjHChq4KondAG0WhaCePDf
klv4zfO2STBLETHck7RC4NEsta5SVetvAZADIL0hviyY/Ivpqk9d2hGEGTvqmuVCfoo6KUoERb2d
5urKLONXt8X1Qvzrhlk2HsCZsHYbcH1PIOBf2jP/4HKJTlgLgkjovhuZ5JX6QtOjG+nXVO2bh5yo
aOJ3S9PJg8lqih9Z3fXUsT3sV9Gp6xejDcoL3JeoM1t6TnZD2cbGCxoI8UwIq1ml3xExz3L6ABKc
DTOluIrv1IFdgRiNRfs520+votlBAa04c71/7abyRwhZwii4kimhOrBrajJAUGUOyRrT53pLsCbg
lfBDW25gXqpeWtyMnpLcc9Hj0/74sd6ll2GL1WDhKLG4kyq80lF3buFKBtIo7HML+4C0zJvmJmWe
zsX9Z8V3fyo/Rku3pzmz+xisc9plArnxhJLqcNNSYBm5mjX8d5s+BCH3X6mRcSbQExnrSlRWwfzd
qfsXmx89T/Ici+++3j0czLel667zkufaRcyZNWxWTvnrsZIQZMGutFCurtrBYSBtR/zHc3KfQX06
w8Pry+6ljLEMfqmbY0t+yvDJsKl+TP/sjozUkHfCTdNVT6Lh0gtrsvvY8Bwjt/3YNP5piE6hTqpu
uAg3NzhJW/uj7mg6KmGDG8QvxkfZeES+yPU6I8DZfYlX6ZOuY1flEyfUuH2Fm7jcZR1qMMPaA6lV
sCRS5T3pG4InTOTYSrifnV7r0l8nLOhcEm4JPCZyHQdM2L/QTi3mm2PFUQDBBMwr4Dz/HXuWek/p
Jd3lgAR/evMyeOg7VVvKLUEgSrXpNkxZ/gj2TGu5dNktMW2kCt2QZo8BwoFpJWs2I+SkzWmChEzR
pW9E1bB35cko+8uMpzLGU+iEbCpeZr8/3Mw9h43rPfUA3nvgF8QlQtt67jcvO543JXGm5mjocI+4
BDPSCUdPPTPdik3xHxSbWtZ45L624LosvjNUoiVT4xUegung++5NJUJrGlwLuSHdAUc4rhB3GZwQ
NhZbdFtXxSPVEvPzaC4s3b4WNgSuK0QdHSPVdnuE/UqoayGE0HEyv+rytbfq8iipVNz13+oEK2vl
OXa4Ex9ippo+mi7h/PKWo0h+n2HtNF/MCDeCZ2ctpkS9ELjI1WAFFnyzrIUG5wKhENArX3/KeRWs
Za1YA38PfJl8fhZxGuX49phmmCjicmq8qNejQYTAaSwzAbD5UAzd+Mnudk9Zwv8RfdDRjX8QV5Uk
EVYInP0edwx+o9sSuZYV+17b+Te4IKxRjKnkqCqrpLAkd+rYaD9Mys+0LNOBeQ42MHg5YIpd4vhK
XLdM/H2zPWLiwyoOC6KEnaapJWTVeoYGOMJMkkFky5yx42p0zywhTYQq+rIza6EWGeTTDMDmf5sR
IJJftmp4Y7v4LkOxEW9W7hERXjoORuesvB20/5NzH30y7S9jVyDn1tN0m02kvPZgdPQGgfTA9oKK
ZxNUD4P6QovobmQUKMMD1RIVoOvsKxETbDDoneT7WC9fgzjiIuUnjTyDwK5odqjJ1GV3+9b/0d/7
mNFgcU0ROmlaFUy748NO3Pph4k2CzSdVv2D2zgdmGkTXaRTJwVKEh/pO7+G9SUSjAF0Qy+mrkPRq
0IQUk0ljcuy1BGbvRzhbPI/zbXrc9tc727hwYa7ZnX/4bYsKMJF5QRaP9oMrqThS/hPoe7nkDY/o
yM5x+gXuFOPIRt90v9XJ/D4sPMb5sG9upCJXCleo2ID5nTSEcqCm+iXYnwM6IDQuCCpxQlE6GQ0y
LmQ4y3oV4xBi6fcVpGMEdQWIPB0dWbuheUTQiuIHgo4KVy9rtISJKqf6W8SRzEmBm4LeJIx47rLr
aLd76DZUg8JcxQYSrsIJbKiRIs6qtV0jOvL8v3SNjG816oQJKqBiPMPZf+3gDR/EJf72C5RVYpsK
DYWMmbHusQV0QXJlNRCkAmYjYvTMaaeufu9myJxygL8cUelWQZ7fUwREJCS7snV+lSvtE7BYZAMp
GW8IarfQjlgPl+Xe85GsgUP3wW1h/7Z+kYHl4WXhs0yJcWtb2sIpoxj2SCp3DQ3Pd5t4cP2l5a6g
CmlzY/dVeZvsyifVN003RMY8olGQjJiSmZlfs4hKGJ9EW8dl+8kuqITQKyRe6Gd9Mq0932QjJlB8
RFlLvcenubzx/bxeGXGRGMl9V/CgqqfJ7ysmVfgsE8t4XlIewuKjwSGPeVxBcuKpUiUQFppOtC7i
BdqMHImO7t09JjAUSHELgmspAZbgns6Lexk0g0EjR/JcakjeAW3b4NcKrjpvf6Tu8PN0BBiYbxBD
6VJzFaZpGM+RuRq3zG1ALY1mV/gCQWJQ4WrsBG0gbw1CZxsqj0BSMa08VSPFR3g/9DtkkCsUZIuo
ZxV61MK1vzRZlDngGs3cLrnjWUvBngRcMZJSSH1rmWGCOscxqprmQ5dPz7qOMAq1pzRi/8Uxjx+j
JWM3zBooqLIo5Vjsdj2yiGjecct7IrtsOt/wnnsevTVjRGFQSF/ZlnhVs4zb022qvqgCEwT0tKjC
Exa9JKtmWAJqn49M3Tt4cbAkoGZyejQkQndf5VFGiS7WbfDThj0IRBlzx8M/rjsHFHVVtmeAAMt9
PeTX5uBOV12bNSHHZQabiGs0Wx6Po1a7OcP9aWFqo8eDfzQHHm1Df1doEIolqzt6PDA0srEH3rVL
ZT6SR6KrYVEQDMHpcUvPKbUd2jEUGFJKDl1HQRZ/l5GswmqH4qfEojJeSqlrTs/xoUECYpP4M2Aa
DFHfsutjzzKLXrwb/erahiztCOtuYrqgO1fxfcckMo9LN5OlAUiT+mR3L2Ef3G6YYQlUQPymd5QZ
ljuXuPTS2T1fifEiBJBlng/pZTQdvoVyQ03sMvgDk28uWX7aTYxzsb0UtCg8KBJgP15vuf6UsWiK
7q3dmquyrXhMYyH5PnUG+2TmSMPsOEG3dOdv4kPWCRzgWUHgOsv+o73ALKnHw73nXHtoxY+Y7Q0a
ha5rGJAkV1Qjg6nURXyBqaPkoouGkdkmzA1pEbPJso8BbxkU8vl/bE/Oi1awBCPb/dcgcHraY2n5
pNI+jhjIGLqa1ls37eemSotL3zNeQPxqyTRJoRJttvAl5GvXpPmFhnloGWEuzuSlLP82sRzyOLPw
w7RAhVjvydb3BEJ7ERcsePCuWcgC6w1hWcIbzrzfsZ4fxpLAk/eMcyhACV1HOvVCHJHaYHmtxOP0
Evwb2QSY45JgoREcCAy8F9NK2toxzSWMFnUPqgDdLb1qo/mZMxG35WhexgPxDOGTZTRO+OBZqdfr
UV2vj02/3vRF3t12G9N8D6RP8BZgvc2wu6H26tpozzShEOaW5K0ieAHw1yxn5E6MUszSnDgqx3N3
mdbetPehuQ8GhJhhmkC+maPBFCz2wHnwo+QkKPWFBTKl7RZ9LgW/FPmFsx3PtdueB/owlLZtfTdi
jahgB0cGFaow0YYEi4GRudAUxO8bDxCAHataalqtYXDKpc3uFlEIW59XHq65uOG6IFx/uAKi7c7k
RprdyuQIEw5sdCDpZ2xin//+fxfvv6kTV0HJkNmarlGfVvI6DHBQbVUSNKMr90CrQm/kKcNes0vz
Jh4+5tNrzGDThzk5I9jQ3WORG5CLO2YCN7/2C0ibbSl8Ss+atq/SVnVU3EJsUD5HvFLYF5kULOsO
wWFVzVVpA/XO+BPZM2HUQYN3yhnKRxBO6g7TbZYrqnGnoOcxzkV/JEVCD4nNYLnQaiyrmiFuo1PX
OJVqpyjkMu3QASu8RVcwGBrFEK09Tzbdt5+7dH4WYhoIADfxks1Vein/xJ6SO2g+z5zHPv6wnbv7
Ydvn19naYKpsTyXXw3waJhCjUioammtT813jAZpM0mLb8/aPlHA8bXlyID2+zh7uXV7xQpGWppcf
OKIb5nQIuI5NNSm9lPE0xJfddsvLA7a+vGHQCCp58rtPEY9jFylSrVV1F3x4Wg1q+ZkVcXLG+akq
XqBMX1NsSkMH7rz/2h2YWJw36WVTtd84KfEWnGhXFkwwLSwXmcVsArNrkbpVIDXzhaqmKuDqBmGY
/dFoU2YtZ9MPtrw0CwPUsqx8zKG7m2xhPNvzRyPPD+O4DmLIF0Crz4QrKjY0k4MjSy9bDQbZduMG
basKK2vTRWvN7pY8DAJflgQ6QUaAShk2/cgBhiPj1dAe9QXEaMyZSqeuuEqlRDFnXr7IrdR9q4Rl
rTr4WXLXcq72tu+Gr6LhdUPcwKa6FpxzM3VL96k5Bg1QKxY0GxkGmiinQYu2l+5sP9p5+0VthSBd
gxSF9wAZoirvYwzsOAgniSYjR/VcU31itzKgpN/tQaJMahQCTg+IhyVWn47b03WAQa+/RIUrWeMz
tZHOWZhTlwQwGfU3KJp4+yLdII6/mN3FIYs/y9pVHCj+Vbn/Xic/Kj2l4VY1d4SWmifQZemSNbbf
LScKXPdoPbPYGEfSx7Yrf+jy/451iWQIudyeiRB1vaB0miwNMwv8ngBfuKrr1Myb0j3Mp1v0HUo1
dNNSPu8/CSMjUxJOzS8tZxivzPBemAijk/PUHMhccEDyRonoNsxDBGXBfSBN4OuO7tnmj3y4MKTW
RYRLfISTYLECUox+vtdxjDndhZa0WZkIjlyZsU3L19aCJQxCCEHl8YcZDNbHb5BRdM2FMwElgS+R
4eAT0JKX8SkppeGKijGGArmkTlNgkUSMddG3ebg4W6QAeyhBGtzE4/jR7tJAeMOtL8MjRRUvUT0i
YxMYNmeWE6hhShbJ0G6GvLueu7i/yZgxUpQzgopSUIcCU0KGmGa81TUUtqpf5LFJ7Eq3DmIqz01U
ElE5M1LaayCdxBo3Cvke7IDtu5ZJKM0/6K7DUYBAqWG1u3EkVOir7jLuL6cP3pWcJTVNwxRTKoPl
RMOE3n7XgRaMPsUJzE8L8b5RWBMHIRlyRDZ08LbhvdZD07NUvCjngng2WH+hHTCMhfkp/h9dWiZ8
yS6xIY0YqDEmcicWFCbaJ8IWy3Y8suShicl4hLBE1I1dtmGGKIxGi/7RXxBN0v+H2TvRfw0F4qYP
5ngRlcOn7bS9OxTZxeJYf2wUQZ86o3tfPBTHbegILJ6jgPH4plq2nHkwzLm6F7sQgxbkMEfypGk0
AubL2C//xoxU+AQZHsNQDwyFjmFEVuskaS+b7bCv7gufhgn7QMCBbdegWERB1HEQ7IY+KD3RjAmT
bpqOlB0tvTipOkxylMT5SwQUale6IK45o0FvWH7+eARHAUL9XDypL0Da0oZTSmm8KJuepmb8fhy+
EqkXGrjVkIAspTAkAI65MxIoNPAjTcsMZXVBE4fWWqMC1dQcna4mAl1KNGPnwtz9xtSfdgcmL6o1
99z7of5H7o/BAL7ErWNSS76+tVIROt1DhJubrstFvYkJN29OECk0kOl1pG3qOaUAVlDuJOdDVWKk
2FQ4D1jkjX9IBh7SzE4vx/uq4RhePZ0em0P0hi9+NzLq2W3Rjln0Pe7wWrc8TsUtLTXLp81tFLf7
596mpx+VjfcvELlfWb/taK1NROa4R4oIDG1EFcuOtMnGLdx5zC7H84GXaYxp8qmruUFxLA5gXcGl
mNuHzuh6wokNzZ3LJReu462FSNR4L5JDTo7gNLQl0ELixLGl8AKFcrbE1ZXlXW8uM8OjkGmFCIrU
8RY0yg3RMSgJ5ZFzTRriEVSH73Wb8cLuBCUp/JBbp8k4o0zS5Hi82EUxBASHU0Zv4L7MEcoNDvWT
FmwYKwbNQ4ELw73+WY0Rd4IP0iLrgFBayXyetfDo7sjeOt61uBnqi64/4QtxibR5VKiVBZrklmZT
golr6phIlh2f/cy7gZhLzOaEZKXB0vDWBea67J5TVupx+BPRb+Cd9J+RP8N85MyUTrsMoIvbMqNi
zXBkpDQZrvItD8R1bduBPWQDBrcw8W9jSPFtJ1oepRm/MGjCRi2+pDXPkTcbE4zq0IkWIQ63HAjS
DA5XbTrms5sJ3yJpm+UyDNmHqe8j4Ki5qDMsCwcj3i0/XQG22ulN8CLwDzblErjpiy0NL0liXa5x
uvzXsHZBqOxQs8eKlgjcmN1m5hcfilnrsWW+PLb4Tn7aJJeDnx6b0fJ2FZJNPqG4kDBNdF6jccrw
0KeS3Yajgynx4jwPK3a46RiuLtVAD5U/zISJJEv7jMQAssOf0BOpvdU4G7/QaZqWbTAODcn5KpHc
0Gzps5u4/N8xfV3SVzl1mrjSwCtjbyvzH5wEE6+QKkWIlhdjDb2Gcrua+TpxUXmBnCmMx47wdHkB
1U3ug8Ev0gVntnTIx1rsBkdSw8Y575Ye+G+PkeDPyeVMtQoREuP7lxOT5AAZp818ZHnwJkYWj8kx
/TxiIvLYFEz1F6QnQ9vc1/6XN+Drof3sCp68yK12W7CufzSzjpIxeHV60Z96+Act7t1TFNe/1Hoz
55hz50z7RRFDRkygSR7J2nRbenMmixk3Nl+zdP7CzfLMdYxPnXfS+TjdE+ecOJXIubsUuq3RQxxa
N/LtGPlxwwbLynQdRlacUAnzbxqqkhrTferAVDg4JSdVYzMVloDoJVnjGqZxGZ3p4/zfIeKtZekv
t68ALy0qi2e2xfe4Ybhs4hLVU+Q0U8fhZJ/MjNSeLublEWyioKyWIamV+Ts1GeOp7690D9kJLOFY
AGY671GmjWlLuBxLmOW8ryr3X/fZlocu4xMMHKRRA9MMzVvcgF49bxuqQDjCaszT39q0+bB/SEYm
AhYI5oLftyXttQclgVIzHK+ZOhMldzNW1ABOaPSPh8r/iR1bwopoSbUCLscbXdJfXcR7uOfiu2GI
yETzpcKGp3deDGpd5L/0a+EuquxRw25dRXRx0+OOfgEh4Se6owjIGgciQequhKiiDgKJUms5ExhN
HK0Ak4b1DwzjyuwJi67dPTT78X63iT+rbUsmUv4ojlrezr6FMZnCfBSzCyO8KAKB3v+fHsEY/8tp
1Cn1BT16Spm2Wlfc0cLWIOu4Q5xuKpaVu81qrS8iOOawgl95YlhkPtKWniuHI8gGMeNHVul3PKcj
lQYStjqbpevrMkCV2fgQ9bk0PD+vYtGlTHsKYbnwrDu9xiVfGJayogfO1eiE3vu5weRemak1bOGm
POd9pTTveG6ZzNGgy2Xc7KEP6hufF2xxGFy4MLiQxsCliiUSNIHM8Gx24KOBlvjMI2symrFdWnxT
AnKEk8tRbmjDu5bzg6Xs8xfpdeWx4EDznLrA4Aooe2ZOp7KaxFsYbLTrnwQWaT0d8uHRnlkAeuZn
IQLbrgl2/TuaKJwFz17mOzVBbHaWpx/jVNk9YFDBFTWNcGSigUqkCVQNyNgcoMnzkj4RAFBFH9LN
9CpwsBNNqHFvb9djc1FyCFiNOdXymO5KGE7m/KNpqVvZhpaNjEOiPoyiaKDW9xgcoEQQPBJmff2i
HX0ftoUpcO5o7PgaAE5iLa65G+2iTgVbhut0cXFEbvADGjijkGACUGzHrWQDJrlOtir4FIwHpmIr
HpCIdOvOFFt/PvAMLNk6PCqFEzoaw9My6AdcTPyNk6YD0sNNc1iewyANFERnFMPhN2w/bbLCX2RV
akhVQLby3+OUHd1x2O2JSlCUy0VYsrZ8sgfOkTM7b5fo17FbmVdyrgWaIC05MAZa2wORwZUZNz93
3fv4qvJlLIksMlmILGw9ZvmH5Rg/C2ODySbfkTmIcVB+QgKVGN2WD9G0NIZI4OIcHyPeLM/lcRtx
YprO7LaJ2QlAR8ul2ZbYcNmeQAO3JZszC59WVNd0oMKYB05JGMikDRd334wzt2qKidqrMyeTNlRq
RhhU9sNh7Bj3RMcZUKvjHn+WROTHZfzKfxxjy8hlrGunnIcJeE5jBAOVlRe0qaIt5DqF247s446n
4HAkRSNcyuodT6beZTyHqci/ad2EfOqWasoyG0l1hVx2BPZTWu8rd5nluOjzZdYzrljzUCrRsuxo
viinlHI206Q+OFtPjNt2IyWaVaTBqcRtzBeF4LgjslSVlDAB0lLOjTgOKOG/Dew+r5e5+C7kj2Ju
OD1dtLppx7ezhzO9K629omNFlUR99ZQuhF+LraFLVFp7Vz5lMcGRkAKKEF30sa3ulmJlp8yXuGNx
ol9Cb33jOEMgyFbqnQqKIk77LGj12e7BLTqS9yaYEUSOsQbG+TMbiYSSgoI9miC8mZNVtpy9lE2k
doMiIFRze3rlTEAo/MzJORx3pvnAN2jGQGpvKXFiOyE1uTYdHApMpwH3xsfsxBH1JLlfVp75VW14
sDlYa/YzxZbvE58DCbOUy1JZcVn622bzpXibTeBuNcsIvNuy+BYYRMwvMRrkCm5dLLCliWIHjE9B
65mK7E+v+uWVQdLsUN5uD9lFVX4NLMCvxBGMTRApRYvBdiHgVV0JKbNnL1AN8KtOkamwmhn3Ij1V
ZuIF47U7H97k6YsmjDpYL+qygGbwISrA18DtLMuyE8+KfwynCkFQ4EuSc/BA7Y3mkeO+aukBK8H5
QziPpGmYesh+0a+k39cwvSAg0B6pgOpi2eeE43kq9S6H6hG2ujKHoFQ4SxAqbw5viltdfxi0YnPS
DALOb3NI/ma11WOK5WD29YudDdgTU0KgTlE7/Xs6RP/r+vWPjHLTHjjjnC/NlQiXhu7HkTq0y7+l
CX53I06F//E+5MydwFOUnuMEJWRa0/pHXZCWTzcoA0wpoxWQjygnRM4H58VegpY5A7fYm8Fn1KTi
wuWqdorU7aZnn5wu3g8+MKm3AnYW0OFjCSdaslfzvrks0+lK1Isn+DFWUF+1dvNH46lgpS4yad84
3vOWuex3ssLDCFT55fT26GW0n5Wyg81/a3bL9ywJb5oomumhqNdry1GXCF9dY2fRTOqoE5AewUe1
1ge6cmJnZsdjD7aMUp85xEIHL3IYSnBUoUp3YnALKEqxswb8wfbMba/wFEeH3xDWSet4BKxGUJZH
HWFsGWAdOFhSI8Kwr66SiqkTmu3N8IUHEFykM18+44klOB9m2j3oEQ0WdRBGK0lY8o3Hg5T0Ipjs
Nh8YQIOXgDGSXwCQRjc0qpG733m/wQajJ0WDWMdH1fVWk3KA1WhyQzAjEqswFL4IcqKaii2wPDPY
Cd6lzESmlP6V/havUbz4O6emWodFetSsEU13Hp5Hq+ZFHFq4JmSsNuZxm+7vxzNJMOuZBoQrcWFx
46KaeRKaIcuZsDUzjxQb+KHsVz0wNqCEKeavLR511HEwZFe/rPhLFld8Pb8k6mVHYA9fFe8pCMyC
hPiJHP0DQYTZr+uHgdK2chhU9VhLM3QtL5gcNjcjNFEx5GvNqeH4KIP1HI66Zm5Cqop2II4syAv7
kE6sK3ak1XmCibEOJqA0IWMNbZTNy4omtQPEC8UV8RDdFl6nRBD4+R39qPzXSrGWZGXY/CU78YUB
zjj/Ff4QBqeTLsoxqSctkkqIECQzyBxBcaCdfcnQ1FsgdJyICSSLLZRaDwP3BJNGwXX2UQS4W2BA
Lqnuhf64ez8FKSotvSXt1sM/FL+hxK91DBpxiibU8bV5GzmGj4AnVnpkWMf/jMC9nwG97Eg9BQbk
Dqtdh95nvVtmHWgGvnZjcutrdk5TPRFPB0wRZF1hn+wekWzOt/585Jz+Dj4m0mwM2d01nNaHUQeK
mwtHzVW+FA+zy//R3tHb/6YSqj8fKh4/YjnMpFK648xs9yIMT5hwo4nJqDLnrOyBjUC3igPpnqV1
QmOFoXQj02DB7VTzmXgIN7zPMyQ1iEolEpde7O66G48w9ZGYaAFmpjMDg6KyBhPfvWkaXRDXlXSp
MMk01BCKcsdK6Gh48LHh4OHMM1AkMqphXR35kxZS7Q3eJd5JMMi33dV4clBxWLYZ6YUxf9e+u2Ug
fthVIFaiSKdRRerGfPmpExUa81WBC71HhlHlfMlG0mW/PwGEsDtgqcD4pcdjw/kpilUcUXug7fEJ
nG2Yp1RfgbwIclKd1BxVMLfNY9+YC5kVQgfBaCAHzMtyHvxCqjLFTlEyOV6yeiUQt2fijqolYIvz
M6/0YYNd2eHijOef4rJ9/yedcN1Vn035JOLou5yXehLgCe+9YdVFasSx9DOaW1CTU3zWGlQM9M8e
xC6AgZT3CpznC1WS8HfEhUsOPXOjxCwMQ0sud8B5ijj1VgVd1FC6ImtQZQS6LADNv8STTxjqk8Yn
Ekm/9gjLha3biWqZ1SFxsSAIZ38EYLqGNTKwVOZjOMD2ZjYQVn1XV/7PRjW+X0HSMCnDGWd1hrJb
aXzRFDtyxIvwnmlmpBnNkA0q1hJg/n2nwum+mh7rbBBDivD/I+rcttPWsi36RbQmkEDiNbZzceIk
O7FT2fVCS5yKQDIIJJBAX396nyTtPFQ52wZd1pqXMce8LPevmMM2QlWUNY+jeusrKRz6pZvr0v54
2/2bLMrxTXbylmDJ1Kdc8ZT1fGD8bzX+Hqrzy/vmgoC3wNwBZC3mLNDWhtsDWLS92eL6It0JcuEa
/1DJYRzDaA/K2bD3QwoSqRnyDCpP7GZ56iZExALRIyXB1aRmRgM8TPVyeNNtiauLiteEUYi+J6ok
DP0iB0TyznKD7kQBmr/I6G2zRibb4dMpP1aa/ZIdfgUNFgIHw9JiA5a3nqFILHgipZvnz0c8TXkg
JTEH71nzlU1pmCpmJJASU6W0dJNZMMpSmkyfmlOyFLCjRTe41oGSv7KG2UTzSsprQL/XzHVTk16E
uQz7sYEInG4xSofz90FqgM7eMsEcWkNuRbPlwZG0ZCbCtRMNNGkMDE3ZP1vAlTgzxcKomKWRLbFU
+EZQ7ppwXLhaks5jLERN7bUB6tilT0vAilz5cFkQ8mpW1oxRwCZcDvlbOuwQGRndiF+QM51uMfDf
jsuImM86MIPLv3OrkEo6j8EZ5ZbKgcnqW9ITQTh/CsQrAbFfcFLFuuLkHviCjDKiqFMCoWYzwjZB
oE1sRhR/J1sVI82q5DDKaQHYIBDtCs73g7WVWrFqo3mRN0ZBNUDUHN6BBx8kY7QzRMGUmQHU5Ug2
Zw7N2a+ISto1TVcA9m6obyLWWw0/9C3GOHpPTbTJJdJkMVgh9Bo5jcpjMgFRbUyAHJKDyDlnI2b8
MGgAZCqKlekpewjonD5sK1mR48iUjdT6rGCsnYiRUX0qNwIN0uGLYm5DsXmUIWJboxKbj1hVZ4dL
UhS/OiO5C1CrY1kojE2WznYrrdCEPlHCy8n22eeO8RtcSGLZiFpCoGF0fjnmn7vT5Uc/m755oQvU
aMobGkAbO1j8qD2LokhJkYAGRE2aFXclJgZAcEm+ivUlRBUR8vq/XXdpET8jPjeC0a6L7ZPzo7Xm
uqNkYnhMXqKjXIfWZLRLamBPzYmsuxYoooFSYYCWNME3PW4/M56OKkTDPqpEnGk2VERpYGKRpd33
WUu1intP+XMU0kjiLLFBwCGjK/2NWSOTpZYbyAyF7ACvKBbn+Yk9WIQYQABidShbueB7pTEqNmbF
g9tZnK7XX1LUwBYfkx3U/VhFaBlTx6k9EaPqBW30NUqHULLGI+2ON+uyAjmPKZQ4IiKZ5hA36nOS
84RTn3G1hmj1keBolvyOhk1WtzkR5MqdyWdCS2m4qir7eiyzD8mYvhfXiM0U1cBZhtp0uVFdx8y+
BrUA+O3P5S1zBtBeCpOCVTUMNvIIfDld/QuM8w4ESvfW0OQdjTojBgYHCts/oTvg8HG45LcMaH8t
PDLGNrwd2tW/m0WzuN3sOmJnyA5piaBKgOG8vfR+U+6eLa8IqNOTDcLlYmKF1DCTzQxbOaSrb3XJ
xiIlpnPp1SIgpBqhYKNJhRe5fBAVVqIe10G1rV+O3+tL/ktIo3TQApbtKIxZz4e31WF64+PriSIS
FVWkwQrO4Ez09MovbLU9RnIN4tKgnw4w/mHMuH+yRWiWQIcC6G9rl6XFM/AJzVEGrJFK/qNJvC2W
zJKGSN5RTSb9r1ssmN3FTHuU0zwBmh4/qY9tNv0/gVQgQBQbUa8slgxCyDU5KGnN0CNaTY5fmwGq
MnhmsllG8ZEo0n6BiXS/UX8LEicxjseOIt3Fh5d1zzGPhN/oiiuoHgH2HsmJuMq2DRYFahQ/4WaZ
OSUx77Xd8QFQXSyLX47+kQCkboUkOvHPjLhJe+CHLYyxr9MsrToPLtonzNRqm/aTSUL9gXk+jYw6
Y+kFdVfmDJ2Motlw3RI5yf45ywnNqZyWP+RqMeyKwlDXHIlsjtciGtdK8CkeVoM0YtaCWbVY0h7s
aBXsoImGIGA2KfXRMNPhblZMHNmsqLCJRcIAADW8gM1aggxxQsilNKQAIuowSNTsLrfTafJBlRsS
wFn5l27ZYJQVTtvdhlZct1v9K2fOQZcUaWRfTJQEndCTK+QxON7S2Q6UZQl47SWt8Atd+xgv9qeY
yneOlYGfGTzSgkRcToCQb+DijjcvY/eROuovbpRZlYY4PyK9ihhCuoW4Nqc2ynyofpm1J+25ZvQj
YCMHOQNo0VW/KvCqm/61EavgGXNwh1RbyR199AvCIMJ+2FcZAgbTWNQncHDzlK32tPj0sty+u5aB
gnJQG5IzJnZ0FSJ6yTXvlZWgV4tmVcXFz4xJN1finPQfSma22kUQers2Jj6Cjucuir+XCfIVD1B1
XPrwSB7EpxQ7WSMY8Raq+oeiFT3r61hcs3P8EB+XCxSNGN1lj40h0SSH72Iuku3HkQNyKmoypimJ
UKsPCISY6MuWasHyS3Q5tVX1ihYabBKn2lBMFCuKyuTN+s18+bGoPibH1UfRjLrc7Ibb02L6wMmS
hghjvuQcmXPy37/pvR4T2F6+510bWUBeLDJfbDzZWi/iWAOjt7CPYLP1qXqfnrI3ycv0P8kLx8QZ
+GXZndZfikYXkZFb1DNoEo3u1ArDIgldNt8pLs5zHVbELQtkgbUCE4qLjDgm1bNtp/7Q4UIBILna
M31qQJPhUWLdBIGgx5/hrHDoxh2wF2JPChUhZxAp0qhXv8CkIXKNqEBktpEEhch4RgqfNMJ1weRi
9tcu2wKQRlWzDWnm17oZ/zsQsZNet2gPSlE7aOpeiGJBts+haxsGsM3peTzvXu+L6kPT4cBIwWEB
dfr6QcXI4sIdEbl+yXE43YM9mWiaKWBDJ+/oQiqDUQJIJE80LL0sWyb3H8VE5OpyCA7ohUhoc34Q
8if5FVw8OxR8AQyRF9aTqh8ujCQZbysxa4wqkWM+wKRWORRvexyjmWzIP41ppNU3CDkMIxvn9gTO
AV7E7cnjaYjZ4ip5tE+03+rOTUmwhc35IWqnwK16QbaJdbgv+uyL+iDbHGEqe6Ea5hRdIo3p5vF4
4PT6aF9h3cMB5T+Tg28Ld8nDOsFBV4EyoZSaR+UVM65RiQwTd2IreayYJoeuhKiB/yW9lBX+5IW9
r11mWiWSmQEPwPvatGzzLKGjX3fNXNf6gkVm/9k22TITpuG6ZJq4tpIqSlQ/tchmSYQMICvMvg3W
jl8K9857WSjgFRQHXkhoK0TUSkigU9/fkXpa/AyaAvER07r1eomIDc88EKoC3c3AoLg5G2dU/QcW
uSZRV2ROn1Yk6Gdm5ISG7HBxmHa3TkUJlz2sqQXbvh6guRVCFih2liUwW6IGOIkhPi7kj5GJoBuM
hdlhaRGFkw00JaLL+WuMDNjZegWyxfUpHiye9JxCbtTMUitoUf/PC2MvywKPauadggfS07wfPtvI
VOpCNBVDqQidZEWjsu4POy8rjxG0aNvHD3syeePOmHiN9eLlWNYOk4LPtYhSfZNSwv7YXIg2yhWh
oj4XHkjkpLVXl9kwtQxpV6GonMH5//LVFCp/5f55eXhdwx+38sJvDd3QQmUtNBHiXGoQBjueS41H
Sn0bvZGrgfG37EeP7CeNLhjVGtpwpqGQ7uwNl0arIP2d5csSx/1NWxwf2YdwW0Br4jYjBl5E82UW
hbvqGkIPMBUqUAAAFCjF7kN8d7QJUfQA/nM0V3ngQ6JlR8i4jFjRKMJHsuR8fM6WBwyLz+d8cSEC
q1SukfJJdBdEs+WFd1Z+kZYN9nxidpNYlZkF7EpJONms3/I1XyinPIZchPbYVAlKZx1ShOPtgwaE
3+hJkFRHR/VYrd748qdIhASEbSv8CHGArXOX2RjdCvcMNgV7FUUorKDZf82izfV8z40II3CiUpwQ
69HqB/6lGriSAhIHmMGDKsy6cxj3G3UZz88LR6iPlTTrS4aZX4bb9LLOZsp/mptJ03fHy4YgVZoP
24GD8meYbhwE9T7gV+6qN832wK6BZUPOuGuIhg+ATg4tGHYGUs1ZJYYh8UDSQUi4VH04S96MHjeE
m6v5fkFyXTCDCEfOmjAuFVHDhcWt4J6lZVmmKI6lWCKHBVDlKIhRuBGgQEM4UN48vDQ75HwZ+eqO
EtJ6xbNAD0j0oLpKph9TQkQ22EWXMdwwd+NR5aZ1EDycJl4HiSktEpYFMpFwMPAWAhPmhB1TqFUp
NN6cpKG4oYIWQ4PFtbSDGLozs/1YKGiBADoYCl7MCIJrRz2F00nZOB8oMqEWek8fIj3nM+qJsbmo
W1g07Ka3lt+Rn2ZdA1d2UZ4UnVxCNHvtdTOoG2uckTsrZ5PPdTcPLOs7KKU8YTBV+BXfPyhdHGj/
iMZrahRD688lMyNYvvrBCNbZUiwFMhvrBF6CszDs18mbXHOTgr8nzeL3MaOmtZBEvx6sH4JigBlV
MaZ7gdGRI0YG9WE6Z5ctRI7bgdbdHr0qc5jE/i6APkVvp1V2a12Y8HngWClqnW/+U+3wy1baQGmZ
DZD1itugsVcLIf8mEW90bBjH8rjkYZsJSvR01fZ/+RKJs7jnOVtEgsVoT7svSYwp81Y6zbBCYBhB
QZSScZwVaVfjcixMnROWI/drrP0fR9HSdiA+UP+0s8FYsAaCBJVpjm1kgdUD8aTCa5WRBk31Mbh3
jZT1KEU8PFoD59QQdEahblUMzRD2i1lJQcMTsWsqA96yBybViqKkw2D9KbgX7q8xNB+aHGmuYh0c
qIh3cHVDn4BwCpQIUJoreHw1ACXhDV1IJMoCHHUkbsAK5SB1s4Dkp8FsUkD4vbgTZ89da+1GnKgX
5A9CO/0Je++W6VZNJqtoFSvI+0URFtjIoCowBB+rKs7V3HDQEkCNsJjsNatnOqA9fR8u8w+KKajE
x8Jsbw7zm1lXPZgpjqwIK2YpNzhpXB5IJTdpWEHXF+0OF2GI+tP1cq+UL9dNG+pTuknejt02Uc0t
yooUHHL3FMkgnkpxVOq0+6H7FfGPe8mW414ibQeNFr/Cbqsd/lugZja6cnCj9QVW/stZDg9JS9hL
WUnsCG4uHC47FJLOjkX9BEBb1VRC3RdNAZvgG+kDQHpPGiTEv0zJPZrIgmAUF7XQ6laW8gUZKaUI
YWqa+U0yJWOL6vl411w3ERrrXaROJKag5fSPkWE4NjYzHJ00NMrBwijLbCI2TumOMJdnDZoVK2zo
iKHRIgnshDja/exA8xp+UcHwOm6aqyFkESQJBBVQLajKaV6+ddqPJRPCifWz9hfl1+uH2nAlXIPa
673dBV7PDJcjH5tmpP/+yJRDDDcuHEwrf5bsvgwzyrnP5AwAqCwccZhEAm6SF3LPxPWYVM2VZsvl
82EMgnbL/O5SF6CpW+EOPhKnAHz/pqrT8ud7D3Namz95Vd6uSnev1qsiVE+fLj9koICWXHXqIcIE
Y9CxuaUpn2o89BcuXqpU/xpBB3li90LyhYV3qfy2e9siEICqFkSCzTZLrhFMMcT6HaPX2Bf8kD4j
LsgNdKHQKyiGLphVC6dIRM/ia3skcTUD4ib1hK+r/n6eVYiUNGyRK4BO60Mi84xAuQGSwBdqp9nY
HDYyojfYKf0t+ifREWw5gR3q7Cc02SYpR/ZHE6LsusHYjx1ThPhRZFBJAh4FhoRoOB5xNJE4oE5l
5T18O57a/TNa9XLCMgEWYNGciiGR1n2SPMyXXzXbQaXh4V004njtPWIQrAtPgIpaHxEOnxdGM5Hu
iOgnPdaQheeFDU0daC6y6lEN9tb4D/oVc2kdA2DTa6u8tgorvz6uxh1FjrkaiANcLnGl7+/Dm5gu
0jUqPguv6If1HdgZIxttqrU0WCu3IMpRF8BEMJQww08AiC30A1AIDF2b8JBUM/O8IkGnw8RaQarV
1kwj4yga9vzPkwkBR9y+tR18F3gU0MIKDl0AQlTSiB0YWaeE/1VeF8zd5Tnzn9r8SKcRkFhUeA2T
XHQjluxEsy8ZDdESX1VNU7J41j/0C7JpPoNbpdwPCWXxUTxnrluP7WqQ26eCiOFvFM4t7qjKeS37
0k3PP5ArBjwnS+vJUQCNmhYSOT1Q13c6k6vDcytI1N4YwVyNEtlwK/EMTkQPO4nC9OoIQ8771e9u
PATt6xsUrUAMTEOTpVsWrD+uBthp8Z5GKKX92h3N9lSHkP3TwO2oeR3gZAM4YA6U/n6J47yAyogb
WdmQFq6sDw/0hx6K6JLTeaFW8H6EbAZX7t81GtFKcmFWkloAKTRyhxb2YJ/JZiB6Du/1giKBui5Q
+edYL4UK1CEnYQYeOZR30nwjCbo5pT/cqEEFBgZryjMoLmqNlk/0SL/w637gdfVJaF1wQ4A/amIM
81+epTP4of/2cXT9rmLUXgEKxGJUfLkxsmQq4m6RjvXin3RczMa703l2HO+KaZ2MBASb03R736+a
Jf+xyxntcv0DxwRMxzua4PlCT4vvyAEU/eHvvyva4DhS87yrT1/bdEVn9PWvbX2+jNB1I2fx1Fla
jHf5frU9bZ8ns91pvKte6ny8263G7vh1PVlNRigdUi5FgwE4cOvZLuOmSdy0mBTpeNdehvl4N8+n
PGtXTPbnm+ll/Lg7XpL+62HlJ05FOt3f5Mm+5sjYfEvBWZtebo+VD0L+juud495ldlkzfXe1Xs8S
dnN2PH69fig9zSfNTbbd75CAet+uRmruFizHdla2PAGoon7Vli26up4deebr7693v97heqHVyddu
xt2yfjU5Lyf1q1Pc//r5bLZejHcjI4h4ovHcHr8O+ZnrX/qCO14/8+cZrxdtC/dkeUir5K7fn4fP
PEFe3WyqoWS549c5A2bYksMk4znj43/eOK6fUmYw3tHRyJpvJ/sVB2ROJqU1Y8uBaQvoEcNYtEqa
QJxhOPYTGSuxHEakeQn1UasUT/N6Rs8aANlTQ2Hr2+yXShnq7zQ6gb7KbO2abs6BUS0Ji4jPaA20
dkMzFXwHsbJTkWwjNMlkMsme3YyBySUzwyaH5He/Kf+r+BeZdWfYY01XT2eqxTJWCeq8nY9XegCA
XY27VXpj99/Y3a5fuMHm+hyMVe5pPbc60wMN1Ogu77/30NaOExSn4gCMvOx/CqODpRjp88hJF1nm
58clZOxQ7Ogd4zg1Byui1JYGmzeEJpJz6qgmwfTP7ys4Oo9as/DPhRpJwd45uoohLB/q5fkpWZEq
l1KSQBF3CALDiDGAx8F9uhvD44T6RmewxrSuIQP7P++76V0/v7zuU2rI6+x2UnIIxeXh3LY3eVXc
242kpdHRCnHZB62zPYzT7enVdHu4qytnzRRvc05gcSmrDZQcs+xq5sQ4ObfbDpi3FS5iDt2/eRZ0
WTRvuJYvLj/ay/IhJYdrzqo700W/xGjSTW4pnS7T9JLhAdSHjeXmbkxEAgQC9TN/1rFdsgHJavHF
b3bMZYkWwISTPIgg9dzCAP26jaM1sDtHeorz7rNBUluecAgIseKV9AzGTHWX8Pt0I7TJ9PaYVX8c
AgR22nxuKYyL/hkmTBrEpufhH32UBtUzKRzM6Kwnu1q7hPYtUPdI28IO1rXast8pdUfVZMEo9Onw
1F+6D7tz885H7Efixgv1WA6mFOMWJwja+q2LprLEwXgVU+osDnVMmnjSsrlyRSW2IFPcY6bQGWkO
kPOZUvxSVDTKMSCb1rz2VC8eNsXrbdcxNBSZOUXbvE233c5zjKKdmlx7ABMPrQl+CGVzYtrATExr
fU1qjKSa28X8izW+xgemB3VY5f5ZSkoKv/HkOhw5byLLJbU3mTIRl8ojg8tYF+oqhpQMBhW/mgL3
2s/Wsx4we3YSY8eAedICtjrYFzGsCK5YHlNQRuq62NQzAceU/rvtx0V2jNPispJG3gWVzarC30g4
Id1qOsushfQjppoS6NW3uIAmKM7QYgiDk9Sd+2j+qz/RaKtNyWa4Z3qAnZ9Qn3lVdGKHAEO3go/O
1IUigtkR8OQAR2p8RorXNESThuerFt0z9dufdwemEnmAYp7vPmvmzPUbi1j2lNG9szpUm1ez2fK1
TzimPVQt7+5uutbCecuTbXVsEkpgt0TaIGxjNxXVZ3HNiguN8UkyUh93hu4AY8apH8q4tYfIsmVw
sjAxQ69gh7GOOxoDtFuaYhcHdj2XaJmjpUvsTdSeDTS3a8vOAKbT5F+taNVT51JRuxVT/1S1a+kA
tpXRFvt6cjsfifYGVPGC3otng48XvsexO6Ud+NioOY1wxeXWXElwIBQWBBk1eSEzSoTuqCHpHxMy
u0X+ZvoiKlowe2pAizMCD6L7OMUikDbW2QALAf1nOju9MyZ2FEHwipwep22wKB+3+rg5H++jdoul
cKkI8u71UuGtoMvUy5F+MQ2zwxy1NVpsO7ptqc5OTUci5kHx1UtY9W8u2yl1Hr5i+tsBkCWjL2P8
j6N5UCJAD0cm0QDF68OxEGosRwo8R0cAjUw/KwpGHE1flJX27eb4ebFcx0mZm2F2s1rM/9dUjCF0
yqkDZXpKY3qa2dryeJtnaQZ7hYoiFu5iUqFcEzK4jPb2yA1zvtnYkJza/dJJSNp3NYf28LQC9nTE
h+JM2pHDt2er+xwm2zef78d3Y7VnRgZWFfMuara0vyWibTY7LPThX+GlHYWm1WNYrqE0o8U75swd
1t27UzeYHsJxYDMimwbxlWzoNFU/8UUeKuFIEpfNUQdaVf89qSiExx54eI+zJ5W1lKouewl80WoY
npwTPe4Oe+JLtLO/ULg2WXHUofrryYMxKQge3utrt+wFqjjc9VyMN+lk1dyomu14+u55GsH5nx6u
hbPP1jjEzD5wBlX/9S3+muITuEzq2zNGauFh5KeKlAE/WJ9y6f8x97u1Lw6I/I+ogWaqdSRgdh5U
esUQm09GAmh2cj7/MN6pSEHndNUZNwH8YjhMJu9OGSDAP1ADE++HlvkyZfKhOJ9vnOcTwCZFHSd9
ueE3p++6EVk7JxlbQKoa6kWtpOteUB0qXOuWlkgPVHQkjXOo3Bu9o/6p5cVayPGw82y23o052pAz
mnqVJh+oIetpxPXwzqHlnQfq4iV6mATN3AhqyRkL8eiAOD2D9QAO2s6z4heLSFw6fz/bv3w8n08f
5/Mdx4PVd/1y8jlftB8Fk/Ztd02Gi04Zd3n4NB8Xb6KxpAYtwFwQjSsTcTJmIV1LYhqBzzlQYLVk
XMby/LnN4YgBjKptkaMETKJtbSgcpkg4NZCMSegJsR8k9KyQkPdV5wfKtbMJPAoBYZnS4kajg/Fb
TrPipM/u9ce+gya9SjCdZ0ap75gqqU/bWZtYrX6N1CK1W0qGNHYuo5bF8gmH4dpG40Q55eAwnF4d
nJUGSDwss/XNZbd8l623t4SssAV8iLr2dgRAUXBTZtTHYFKGkaH+BefSaHtSKiSqjEX3sELPZ/Bl
gtqht9SzYMl/khwzyD4/uioe13Lt2AEPLF6eXbVJM/zjEVkeUuM1PPApEnWO0yUVYE8RdAqxcr/e
PY/pkZqVJf2RSgySsV68nZT0LAMYdb96+4qK6MqiqcNqc1MfZ29pqfEgpmA2ijnegC6T3QuSk45s
RNgSOBuxoLJqU4DWWqecDBRySUUS/WL9JWl5VEXRTa2o4BZhclxeC/sbPNfJQkK0CEVAyYL24EVu
bKlintBvVWaS1I8tY4yLHTIRHAl1GBE1wz2ax+uSApDzrGF0VQSu/bGGpKakzrIKax1gW5rN6ttl
d3r/wrAK5VFPKsyWU6ibDhJvchlJ6KgAP7WSfi8FNOxeAAliEGaVMUVv+lvEVTiinoAkGcFDDv5y
o2SIbY6QZtLYp+SsTHx5jEM90rvlEZJtw3SL42b1cTksv5hVkAtLk+nddDFCbJLpL3lmO8dbKod4
BtuixJSTuYcXsFEak25OoMHMrOYRXlY4b6i0SFLSOtsuUgSx7cOC3rUD+oLPk1dpy8U7XdF4YB/g
XobNSCn/FKvBQMWiXP2yNyXxdAtcgmdHXHvSUEReo24WX8am+Gd3LD45QzwAGj3o9nTJB5moyE4J
80nYUjOH0ejGXZSgSQPnxLZfUbJjIOkmJiYjCV6N2zfLMafC/YVadt5e2sXmLMkjSSkfQs/NaOhf
hmC6hxa5qy/DzTnJow2zmUzIahDQ+oUIfORmj5TVHgk7wKIttdtXmproYonniTJk0g4xyWXNwA7T
TfJbwbZzC+k9jY6GjsLtJ3nJnBodRvFUQSh7uWi8WNEVIfbdkQOIbyAEhYffwXgqGHFFUJwaHuM/
kDkds4d4pfYrkQMgffFkcZKkaZS+6h2GrD3R+jn+12oiK3bNPNRj8WBroZspdg/1azgITtGb82wC
xnAFjOnRohtQiAV054ggE6yL+VdJ5NPk3aadlUEuD0eurmrR0mKnMpWCT5KN5kVtvWw5esljxeFs
lbdkAInN8Nnakt1p+uGwWVY3OyqSZN3dOPp5y2LJcZc0JfC+5WH2rs4XVqwFe46MuHbB1VNlES8D
4qsue84kpzAHVYG6uNcu50wSsWrIbZQ+kyVsd2VxV3FOR5mgtrJj8Rfcc2pVsZGZh9G5+lgW2TJf
UO5+3uV353lx48FyfXd4k17Wz5bSCHlVc6MHpwoFKsPh6pWd/SZwdrm1CRovg61JTR8VFW/laP0o
DaBGAloiyc3uxUHQDrFm2HBsTsVgEQqY7AMyTBJKjU5XID7PZrA2OKPdevNJhRIXsJL2ieqSYksv
ZCrxntAcAWwdbGJpe8PudIcl4zTx+QygdnB5OM3qePlhLF8dm+zVjrmixiin8+ntCnQGE0znZ5Ze
fkdOB0LW3DO+o5svf0VgRzJlrJ87+JYMUyRh42YFyU+ZdGTv2GcjWJnsiohAskF6N7twVdyy5jm4
HU8x8c0lQjUT5XzP+RZZpAYiaYaQ5aTmxfBNMv3t2kNOWAnrtnAW7JvDmtEu4MqGMW56RuMpo2tz
Lw4DzaZUNhwIsycXOlamuNGU1pVAqxzenkzPT56NFFCXmAviN+rTgpyvOE4dMTOpYVTt2EN9q9DU
UVmCHr15NqdGmTMmFJyREYzpHFh14SADvrrG2DDUoLBHpWMmk/6kgz3rIYmQExMd9BIpPhqusYXi
EEbasKoPsKCuMFne5r8aHtOCWeXZxVNrDTKtHdK9G8A6xcswz8jOME9jgpibrC53Lx0R6iWCU3+v
9dVvdsSbHmeBMUsobp5RKcrSRoyAoe/O/Xc9tHdzlxr6QjURomzNacsIaPxK8as64ILiuoi4psfz
Jz0UDIJB+ze2NF1zXJ4eg6p1etlYSgl78ZrEgL3SBgSskyHctmlvVlN4QNTMqt2YQTaFHEQFjSEE
ZSkngFO6wZja8cXZHgtomZJhWjs6LuN5chqQijXc08FDqfeYpcyzG5j8Z+xkG49nC8pIxZgKj6u0
vi6WeYH9sLTHSRZGsXF0ypJxbw5tHQqwepMxtBI033C6jNahb8rjnYZJFiLONOsY3pz2X86TlQNc
H2I0sSJmVBIEPpj0T+rPQ2rHOdACu986gSJIgRfGikpvzFBvEFSy8A8gfBNz0hqOP7PmMSMjyH73
nJg10jegJ9QVK9biLANtS1yaZZ7ezHMC4zXdk7xH3TGvkVX1hB5DdG2FB+cMR/ppMDn1mWp4OqzX
jJ1htDLdcXYIeVy8RmnS00KXZmTKSM8FWTAjQr0wkyblfgXfstFgqJLfUZSuVSDDZnCRbUxV0egj
qIgp7APHW0SpGo9puK9xTM4vn5vNeJswdlAgs2P0ieln5+7bRWsNApP5Ht0zE6wx4gmTb24lCkcw
x9bGyrLFKQIDnT49R4dNkad1/z3Gt2YF6SoCKTuzxD7jEcYvolgWvhvRb6RPGOvvgjspkLUdLXnT
bX43LadfjBCF91fnAgAi1B1OztDrDfVpmjFat/An6vlKhIyWgjjoBrTsknfVjEAamI5cKLwjJf4K
eddKCmVYzxywbti8O4fwxKj3v0OrbA+k+sAkdGS6oacVS62KHJ0nWiWFqAMMN8ISc+hW4Lrz8peD
37MlgR3+o09BHeC23kkZK1wNVZv5bvlrgnsSiWjI7FYqlnVya4Ci9Ql6aPlWgpM8en3Mf9UjHXoZ
jcbmoA0aJiuwn1ZcqcRJYTiZKsmY7wI22EA5H6HdtFRsu5lJe+XtwhYeaI9kZYxTJUzTESBj6GYD
XcgBMSuo8d7Tizz5fTq21Kjsb2XqNLVybf0SfuEITllgcvCckz2NpRX8A00jBnHGPEFHOwed3dal
O51WNrhvifi1gFKNcj4yKCIOZma84k04f4nWOsapidcjEYkzlaRwSdTxODsB/toH1Hi5CuZhclpf
ZVpSmHN9gbjOVY25NfUhW8TVXBPxcRQ1Y9kdnmqCAi9IOFissi+7w+7Zl1B2yg6Bc067gyqs/zRj
aCSnHHDgWkA0g7dsgzMkZLW80gfAfmizpQvtzYz+Ixg/9Vgqss7hvtSRCRMOMAKnTbm8WeGVMBhQ
htDN2j+ylFE3kOa/gqy1iBKKxHNxY5IGcao4WTH2GQVVOiFDIoVeLFNTNeBcXH+25VuvCNYUnrmc
Kp1X2A3EcGNFxGZtjt7ek9vcIOGt5FxMnWR8uPLd4GztyYoWTEqDvTbzHn/rz330GJvI0hqmGcbS
vfe6b6H+sV1WhGkfk/L1sKwjoHfmRDUSdI40wBiCiMxFPwVjH7qVzVQA8owQNt8wooCX9YAUM0CS
sDESXvpebiBvLz8IyY3qDDLKKU301IA6j0uyXRSgQoISPFAmNgcy5npmCNYEz8n0Wubpk1BCDz09
SocabSMkUyIoHLury5UQMNFQn4mVgEoDc/jjWdT+P+yAPr4+8WYR2qM/kZCjWQVfDK/ZF9/EXypH
HHoOhSlBkzBGNphIaGbPaJIlMZrLp0VJfpbWieeylS0GFlg9cMI4Hh84/lfOjI5+BvEQSKlRSrHf
1id4KH1SEN5PZViRDEloY7ihpKbBqTcWRfmq6hq0twoS5B3nuDLfmNQaZjN00KxVvs6pl6Tj4plu
MrttHV/lfgR1xhkwkuoYrU/STb5lBAisPWcv3DOR4LE8jr+v3Cj2CpKPO4rlDaGWu+RVOsyYhMq4
e9seUVHlJsANpkzY5NLyFV3IANEWhwtphnfPakaKNupZEHdj5Cg8I7I39alCCaNThkDkjDOk9YaR
izwja9PNxh8abqN4YYfI0HEI8CwO6hD1RUHkgOklww/Ft0hj+MzIiIPYbLRH9KBFKBmeKsyo4eXd
YtGt02ZCcMiUBT+H7uXAKQ890yj1BYLu8ciQxBqCzbz755QxRdVDDRDKagHPpNUW+5JFiiId9h9a
xtDX1JSGKt6XFObABEsKRT42i/PHZMvH6Vs3aTeZTP79G4FNGZCVzzHxwJBgi4NPJiS4PErOREwu
g41MGAiIWml9jvExcH/kTRn4CiUu9ilPYBDrzdhDE3XmTyic4Jgacyt0IXhk2Bb/TfvNWbPCwYWe
lEyUZhyk3HVn8n+omgkfM9+GZFEozhh6hvINkcjqi/pRVykqLDb+geUVBvfJC929UG9gafqXvs1f
Fv9raubz9/m70yl7lyYka2xU1rpkOWGEJURSEY7C0VQ5x8E4QathSVOZ0KbX/YfR33TcYDRNd2IZ
so7jAk/N7bATdM3fU+QT4Vg2/8AxirerTYGVp4+fuNsI1tqypPo+S/dUASoRnOWwzt8T02giKRqz
oCrCNXtFYMUgbWzl1fvZouI1jB8kjaQSjevN5I41uo2X9MkciT1gPLEOiq1pZoP1qM/CaWpCLeos
KSQjmVBc6LZlLAdCE3lulCLqegj44xtS1FDNO06vH5bFLRPIiAHYZeyFUsHS6MHlZVQzFVMI0dGi
CRcZAZUbyslLnv+AadLn+UlcrMonq2LQY7mTdLLGyuy9BkGuPSgZWrWjM5SCCL5GwKxldd8VY30D
JXbBpaM4+lXJzehwoACV0iKvYVGcxf8sREb3G3VERstYS0uWWGjtsr3Q7EQgCEMNu5hYhYZDaKDa
2AGZgmJmnRLWlIeRdTQYxvwo5X5RkGXjx1/R2U+SV9XsxIw0wBZeVC4qJiDp63SRwgQTPy09vsq7
quIDC6w041ogC18N9DTykkPB9k15DmgPtFNmQU5All1BUJT+bADAkRVTd/jhOl+LDiDeEXEGqj+W
DDIKdHvi8Gz+LukjOaIgWWp6nZwFuKTJG4BsybfCihGw+CJqLsDvAT8nP43JXfCiOP/Q8lixpS67
OOHbCC6szRUeyZIZyAV6RbjqI4vGxne0RPxFZoJHO1TOfFT5ID6R4PU9jel7TlNzWYb2/aw6kN+7
3O+phj2nxEU7hjZwQgvRrtPZ1Kh6er5vexJDJDioKNPIlkc6QxDCKF7nZbHu7qHHWJt9d9aRYTMg
IaolyPkhKeFzmJajW9AIYoCd4mYOhgVyK+OxdZ8MuLT0NAp4QknKmzN60xQfivry2sUb90/5JWgg
TSOZsgiFsZrm4P4aZmN2tlm99uaYGM2aK8BvlQcVRanGyQU8ICDQpwg7K6YrGEBJyytK7qvgSSU1
Jh5rB2UgSwqEnpdWjnAg0HP1afd5yC+/523+xBk5zF+EXhHIUKon36ju87qeOSRAtEobNlPfGJLe
V49BeSiNShNlAmbBxMtCWk9yFoI5PrdifLgWpdzAF224a/ETbuXvPutFFJc4eZspvOooAFEM5+uS
3XAwk8IUCnEgtQos1CzpQaVcrD/J9qQo2cpIGchyHRhEsIDcAao4eSSyMwumI+wrCmUgGikw8pwa
acFITBAJ+W/zWEqhCVGtljusqzUmNIWFedJ4BajmDBjNnjBcNl14XDHL2TJQbaCK5pF8LofpDYpL
763fkcE002NKqtwRd5huNiozA+lMYunKw2J2n83m92JowxZxbJ3jKGEPLAUTyohrbZFiqJrXM50S
JNHI2Skxkp4Q0axVyvyQ/IAkVLiCSc/pSpo/4nLwtx1wDnTa9bwbkijjb+2pih60lYQ+iTaM5BNW
R92Vk/ZPGjss0H5/uX05TGNgIBcnpr9XFPvWfA0/Lw8Wo1ifY7mxlS1aIVkJmQjlJqAYAR2gzooq
IaB2185orp+nAHGqvjz9hllxxr5CF9XObKVMkw+rSdZpuOnGDvppWWoHnSiwpkqjHRaHoppoNEyL
afMEPwppiD8HIZg3k9p1I8xqSMZEQSqlwdpcvKnv4MeTBUF7UjGXhoJcWUeVwj+oxLq8MCjnh6vm
Io+EK1mzu5tODr9b8KU5SKMzmdgBwik6mmbsuZ1zxpinB5sPFX1ETykwW6mUW9plTKeSGloLrXzo
qLTJCJGJ2TWDVnDhHjQ3kUdTyMAZGnk3RCFX4GWiIjBjmTU+R07NWfSUcV3r/dXWyKqw8Q6QLNfv
s9sdFZw1g6oIlSEELKlxZJbqoigJ8y3Ni0G8+G1NApymBi65KpuvUzGaSfyq7zZD53oFb3q4pn50
Ay6OrxVVJii8SDFit5YhOaxTgSh4OAzVB5G7pUSyIHcjMVVaopBDV2bsGZlMY1dWI6Y4GJ/z9jEj
CK6bE2USDA9ZXbmVrIe2w4NHVObgLT59jYquWEiDMnDwTqARhFgD4UZipV3elPwwBldGS9zpBAI3
LYowNUkeC8RPjXhdcrRTvner3QisPqZ3mBOtibtCh2hFMXiEfbOYwPcRCRjZKcpOIw2PjocPBp+o
T2/qSxbbOr/VGlnmYEzml0xQatMjO8A4Lt9Rok6y3moLTXIMpQO9q3a8CIcY3PMjqmCINiWDIBkB
1Rg+XtlckO8pjvpT0C1hpQzyMnp9rSYKLvhpGOcm9krMw9DDIeFvQlbfooFRVzz+1nc0UJ2dk/vF
6nzr33x89xw4/IC51/5yCuBIBpIb85r+za3SwxMlWY8uoI2IkF+ZL9c1aGooezI+zimhjDgZb9W2
VDKi3UD1umc6ZkegjU7rragn5H5m6qxd1HwBd9krZ132W6iuULCkj0rJv4Sdurl7IVfjP4JO5IRZ
VzRmf5BAD3ta8m3uaBPSNbkDbYIN9FAQRdsEqAkA3QOPQPNnnJqEQ9RHRppoDzm0LW/Tw5HT+QBv
OBMmqX2SFxA9+NaGy+YEI9m9Oj8ZVOkL2sdoWMeyCZKNe3S1YWWTiL5COGYkdzDgM7QlDDafxHsJ
H2XirIW1QqTrSB9iwaMxBYMR7VzEawYKER+hlAiReEE9NXq2XYWYUb8lBaVbxkYEdAYHwMibRIuZ
spoSenVtEZJw97HCTqw3ZLZIwLEyKFQ0h7FCBOGCYS1Ku8zfV5PZO5qduw0a8QI2BrYaQhxgjxez
KYcrUr8A7D9PNvfH+gx/iQljx3FexmD80D1MLmyU0sOkoXWUOFE37aNajZFnw1N7MOJ1/KugGYtN
jJHlv0i2fBY7/X84R5GQDYd8zJyYPLG2SbPrNmmKDaA7QFt0SvBkzYqMMXUKYhDXb3cmt68N5xGA
SFEuhbnDhuj43Hjw/gPVxPd6FcXpGnaTtsLAaiXEoKiB+2m2Sb+JPFijqXJbPDzZN2+0IT6X+tTD
aAUJy5aYZhV7SSZJv0WEhGcSQ4XrFfSY+8OHKaYjhRgtJ9UkR6iXDHZDA62dDbnRZ/+ZvKsi+156
PZ0Og0S7hMwELh7XqwmCClIlBAGqFRJMvMf/awKVX6tDcDJCCDZA6KDB8T99balpS1X0zwbKNgVH
fMuEC81vXB6Pxp7T7OUcMV/HVzVwEBbGkgCgRwIXFlCEZpaXgjZLxwRXGiJ10GWPci3eZzwtnvIy
JyHCIRgIKgWUEYlvmU2tQLJReDUMioDFV1EGdQ/uW+TsCL6Jc+XgxCKW+euIsbbuVwB8HMzkJey0
pfl2Y0a+E0Y0Aj0u4EWFjq6T58NJSLmlnu8J3+HuqYpmZa3y1ppqgV0YHy9iYHJGSrNRFmsreEOB
NSXdtaZbEdY+MkTy8WWOjWSpJsQUmBURa6QD6DX0Xv4OlEvKk/cweHi2JkYO3DHTOsyozCOmMH7w
7AvvHAE64hO333A0BVB+S6E5C3XNrM6/uCSKZNscie5+BCCFc7PeIp1UjyKvMBHDo2Hv0fnS1Cwj
bfBSelxDA5nMsiXhTtxl6R1lCVcxgFzbXUt/ooLloL4951MGp0neuJ2xwczvwDX9Nn8Z5nTOIG98
bUotIQyLJnpljocJFOD6ayyyNepSSkWwyLo1Ah5kU14YtGUMHaqIcAzkD/XFWnT3MJQZYrzMm+c4
7mwa3tMVsiHF5gXXW8tRDk9JBavxbb6D2WwYUQgSkJAsZucn5UJXRLGRM9zlgATWlgjqoWGlIxFJ
5yv/VErN2ety7CpRWiMjD+oUaobphlAWi5j8QN0p7CC5gw8XlSqkSXN6s+1ulqv/jvs9Y8A5KXGB
yztmxKZdsDOAA3HXsH2J4E62xGMhLDUzbjeERwslG11DND5bMHOO/LyO3FotN8/UhLKBlxBJFYfL
k4bGykHV2X2NfvIN1rfkglAVAmNdrmrOrigkklF22Dku3VSpTM2VRjOn1JAkrafjDxfd+xlKNaRn
TK4Kc5zYL1owlo/iD2iGOJUaBEZYcK87vBoTErYsqcsHxojsu4oYVCivx7NlIzPJcKoWdsnrYBmN
OchtWWOGwDp2VEQdVDa2ynAF/U7o/jDaROh9bmmD6BYkuqihBjL69KOyxzBizQYaarCiVxhDTMgS
+LUD1gnc5wPpL+LsHPJlRhmgYElyIZhpU5ucqfrSkBub+OqiPbStrXKqj3uZfBPgbIwRowqkuOjP
zCYQOc5HeyM+uG0Gwlqw9eLrfPtRAhWKvKYjWRnVi1oS47Kv9tTkpMfoDTQ08QW281f4TE4vvfIZ
rm4soV3cl+W32ezVYT41k8AHF6eXL7hSTJxP+388nVGX0tjShv9Qs1YggYRbbVttR2fU1nHmhuXo
MZAAgQQSyK//nqdov4uz5qjdkOxdu+qtt96qbbNqfny5LiD7kqeRISuT4YnVlDXTxbPs/H3c58Pe
9NyxZ95lmVKnZkOFrwWBYmu1Ojy/V9hp3pkUHFoEKrQgmvAaRmwLEwMrZPjteQ3TA3e+WghNsmWI
dwXczm2M0a4RfziQYfXEL90bUNFJvioaCZb4Ex5Tl+Uvai/mMG4aLpCOW49sZArt7YEjlIMsPWEq
x/RLJdLa4DEBy+ajBHDrQuQLnstbqML9Af0FTPxEVpT/RuLDP3vu2WcxdEwp7n4I+Yw30vCOto6F
ufJA5iCEB8KQzsUT5XEk/Dl8Udqc8GxOzC5oah6PYZfer97Je8w3n9rkb9ESC+C0DvCBRhXQuNq/
PeySzzKqt26T6GOIgVZ8kKjENWBJIuIwbxQzsxgcZRz8jTXHwAsQhBasfE59kYP1PbW+pLbRAufg
+2BnfvBHrm+93wwFcM8qE2/nfaMIN+KC4Cso8qb1MX3u8qhBSPQSlogDPpMsnEizrG66OT7YL8JA
TaQ6R7nRXCzGEa3o0gCF5QmZDXHG964wCY97lu6Q6fPytvu3V1QuUpZGUBhd908azveJXJewbxTt
ttyHHiQgHMPIaLw9c8P3KZ6/n/7SG8hqcKZ9JEOMB9qt5WAw3PlLfBw1Av5oFhrCJDR/t0xCd4I5
Y596HkrX0ctrLx4kEQeMY4iJUkNH6QBQYLWHBSVowEiV/V2dd5RvZANJ0MG1BKVg88F1N0dFdpjS
QJ3tIvz9XknsMs2QCsKQGjrwLLgxwPLW6oNAVObSBEf7dru8u5Gp016FYt9Dmp/ezVcWl4ePJrS6
5LH7Prk0QQEYlphcYAki5gvjkHw4BUqeTsOmO6CYU4tRj9xsnGEx/0N3qmeKOhmnh5AOsvJY1MfL
d5emzYufrpgQPwJvRi/LwjMRt7Qo0RIAy6haNInJurvrd0f+cFJBajpQTdx35O2NOM4kcJy/g7wl
TawCC9z9MJU9ojkgmkm05fVJg3/C/D254azZTGBNpNzF8CXgPx2TWtMNlwGWSGWg7St8JUZPuuQd
tZaO+Viv8zAexnnG8kjb1ZQMFOnpgfl8XravQfdGAy9SDsvHEDgUBRcRR/UAkMlB1V1alMXFuMx4
CDk+ka9PIgkqE24K6JgC8wtnREZIer4FDPfo+9m4bnqQ0PwQaSurpfW7DGZVXhDMmd4Tv92Bot3B
gxgqgfmWyARRUisRuaOHhluvEZfLT3mliq43GAJlBSTZbJOu35PoOmjnWpVFpRj+wwwKg1rKvSlF
evomAtG7ejLlnP0GllHoKhUtZIDkUoiUzXDPvWoyowdHpj5zkPlKKVy7EfXMISGMG1XILMnyftcl
xLDd9sLt7jD/vKYZqn7WJZaR/400rAg9syxjcXw1262DE3DhRKucqI6bU5K9giz8gvxStu1hjx6Z
BqYuyOCozfNcmGdzLf82QujzTQTCFtlZc30Xtz9Qqlhc6TvC+IqKixP+9VZgL2dOMhAuX+mhCwqX
r05YG3CVfy21ip/NB4C6n+q3eJrrntn60ng6l33+rEUXVZsB3Ayc38T2xELBCdrBhge3NnGliASg
6gA4OAvvkna8ZDiOrH44ewvQsOM0sdWYu5P/FvWCCvb/lH5Y4heHkgyqUuzm+E3kmTENRNUQebGr
47P8PodQIKGxBVl4MZj9ziJmSS6igZmuYEgPIX1GAIySHHeMsXUacNzA7tXBtHIp7uHgtszv1mT8
KhZIiOFP288Xmm5qlZbkzdSzGR7ZIRkzZdT0VuRQbnR060Mt/ehShS42KgYhjdEFZcDPajCTOaPM
283Lsvr8GywIVEQ57cLu7RvbvC8o4DNYKMhP9UssrzYY7Od08Ule0UYiSylhKByFkPFuaQ3CUcRj
sb6eODMOlUpM/SLFJgPJVC8wuiJWgAK1LmSgo0s1oJl1mfP/QSDulVPhhrJ5UxYt00BhuEyicFBO
sYOSocEkOEqKFWuMSd7Syj7UNTq0d7UqDnyzQlQVd6XjnKSvJtz1WqPtJCZ7j5NT8Lk7AAoW1S5N
m36Os7mJOPw2Wu23dmsb+ocarwn5pVFyXIISg7tpNtOHclmgIIXHIboYh8Vg3Wn103QXGohLGjAY
vQV264MoVnV0WvTxsYPUVv+c5L+e4dLvscZxPtL5u2FG5kphUZNz9KnNc3FnC2coroDgDhdtYjgy
XAArc0M9TpYxMsZiRwDFTM1+p1wMjHl66U5X0O1TLGDTlBTryGqITrgxUiw2AHfhoRXhST06Ss7W
WA4zx4XDtnszoAm6PQcJ6nz9vhhy0ZfJRdonNAt8LQ8UijmZpj2WRXVrvy9NN8fRLfp3TvCkyS4q
KXy/tCqhxsVuTrD8HHP+pm8pWHDc9ZMyd7oskFlfD28v2fC3Nd+BW8nzLU30wM8b5YHzIyBLp9iy
K9L0yMsTuUp8RLFkLMBBOTTvDchz4cBKz5QwQclES/OPrGrKGT4TfO4dM3T+UVGvMmIY1osWPTZk
QmZLODsmypb+40UA/0Hh4/D5xijPE+zHBcNvABJm7jE5gd5usYHH2JSGCCQutH5maiUu57cDS2N2
Eb8Rs/lpMeshiecOL40vMPEzkM8m5cvzevZIkXkdreTgOfGQqhnjXPBPoA3pEP21Vu0emmPN/1Bc
a3QQjumx9X9EOcoVj24bjyMA9YoZk0xXys5PmczN8189g9JIO6aHvzwg3kNlb4UJZTJD4p6i6DG/
UWSXcFGLaZ83FFgINz67+gY+Wx56SAH9oLuoZFJfmWblMhCyyx0z2LaOQMXFzrhrC79JqVrS0oim
wxJO1FOuOqnJd/kca2UR01EuaYLdWYeFUg5ugi0bmv6j6CKotZ5QwkJYDTJolEzLbxKOo5wGGJwV
MLp55pMD599vxIvFNhMz9QHqBFm4sSPwmWHYzOGbi0bN+nSvrjnnZMHn/6er9i0RWovdgOSutblM
4PFz+bcX0EvpxwPQ1Sh9F8VHEqAj550EkZWQHTDndedFwUEgm0fjjFcIswD/7ON+kaAU3ENOH7kd
pX24TqZvhm3/dJxeH+iV4PaE8XuRAid8Fc6JTydZP3pDS4tG3makdU8jEpDP423rQgQ0jon5iNhV
9xihPceWeiID9NKpXT+Mx+FtOl++2B8opXTcKcUDJKroOZeqwUJ2f/gRHcYj+lxTrT6laKGA2Kqe
rs3R/TVpCWFdp6gyemDB9GEsYdgLRqkN+Aj6RgGalU6jvKSBqZrBT7sLO4MY81UiE16j08QY9Oiu
OTOy3ofNAEspkDtomqKOOr3cZ+JFx9X1e7WcvtclBpAlJBYcVg1VMwpxAWoxvbUzIz1jYceIT81T
weZkYag7DCxxFHB0fFXQGvgEI717W5KLhK+RVEY3/fzwtiuYiwhH/Xphoe7K7+DHR2540WtpucF7
oQmslqppORQRvfX9up75U7lhK/XgCXEady32iPWhnCIFKR0j/im4n0GSCWOWp8Z3yLR5BnBrNig6
v0bKRKGX+ZqhwWeLZoYV6xbDTbibI2sQYefgPlqQhRseAN/7JqCg+IpWwFu3HWwhM2KRJJ4ArlCO
HsioY/Hk6kD08z6kRwyuScxvWchKRAwB59kl2QHxPokETctgA1UfAYDpwFLzo15PBs4WnZCeUBPR
NGy7c/SXl2PvxvWrY+jKzbk0EG1RIBcQgdBjouYUI0lJKY2J12X9hlpxZClOiE8oJAjbsV0Qb1zk
F2gCWGON0jBdnDiPJvem/Ty8JIHaq6jqT2EjGPnRJDcRmjVPT74vJ2IJ6lsSCNgTHNPkPxRCtsPF
TQM0citUsbnbyqmuzwP5XDTUTXmZs4cl75YvzmP7WiJLMZ/w3UNj/uH7+7PeyGi4lBFUkOrqqeTK
V3QRh9ifZmRtWaPoiiyKXH5QkdkaectHdMlm6ubk7rtZm5MUJn3yy5EMOiZIN9V3puaafcnVXJqh
He1q34OCYcIfntkh5VZyzD55aq9Zk7bN0RkaanSxxQX1q2XBSNxRNAs+tGjX3tYUTYqAiff6a6y2
3xDHwoXGvbazovq4G6qX6ssqykvznrYz1RoYpLsInUkL+5buf/5McuuzK6gKGRnrduQZyZoRiYZc
hZUoNzRn2e5PdqKtlrTSSuAZxz0d2ZHj47onJ0AhMVCXYCtLhBf6CIQ92mD4GJo7JCUwcCtv0W55
EUYgKcU8g9x2ci4yspvmkOjUvzfACarMAXIUYcHVUMLikzA+fgDy4JUJRYzcQYvSFWiynFTK/AXd
PxDECoSJq1jnQA/UfAeMIBcRZAnSQjPLqB2TsW6GaJzlNiUKlTMie6c04WvVFMEWxlBT3kuBV9R1
FugSLzS2Ymc2m+jzFH/EqWYRwy45K2JewbbKE0t7hIzw6ayF4nZjbJmRxOBZ7YdC1qvQtau9pYev
EwJDQnmMzDoc06+S3jxJI9agtfwwSKKQHs7j5s0kLrknVgmF6xesEfU5qAQrJmaPakI84f76+np6
Nw5ZlO+sqvhR+lPNVO6x8IphvlJPJmGuqE7Otl0yUgM3HFhYyI861ApVMG1AE8TfshbPuadpklUy
db4OOAlNG/mWR9cCgrfOyLZh3IJRvaghSnBvzmdyG02FVJv0ttHRApz0/xczOrKgVCVzs5qCsB4Z
Mr5A1ipRpLsSKEmABgVDJwvYRwRYVLwv7yMxJPyXpkiARCQ6gjpppEk1/aUwJGahYWAmuzfhxpNX
ujrqBMW2KBxLFrHqlF1jebYgL6xa4wXNsvEE0pcZM5KaBmXCimIO8CtspR++2eVuw+Jlkn6sZ4s3
WY8AhgT0vadvqFXbk9fA64HxJlvQGJq8QArmflqXJ9cPsyhnwbWr6H7FFzj4K4VV5zH1i2bU+HyZ
b5/WrdIHeaGbg9zP4OeOuqfEF513Xb3BkwJlyWrLpPw3HAyd0zrsKG3h9fh533msv7ZjiY8lAhiQ
ZBJKYK09NyKgGFvj9Qc26hn5XW0ZCr9MKXXYrsa5rv7UBSoQ8wUEsx7tvd3jRDWhlEYqBM9bOrsJ
iAkeU4KUI64Dim5R2AvzpSHH8jiUmpXlpPaEYKxgBC1JE43BtsmrQzAcRVV7xq850xNkpIm7R2JN
BaDZjtLAhuoZo05hBEnEFMrsc9ygOy66IJaKkrTj83Jxn1+m8Y5ZTwOkjsjCoyqscQauNQVTrids
9o1E/KKxIl+Tzv4d6kTMRQQiFakluCsO63I18RMq3cF80QNDxKjnDHuffbQi7wx6fvc8Ls0pZ2kf
PaMaR+AnzgXrBlhJTt3rYjwCESCGCFryTvr3FDp8DXbGwLkD6s1uTksmhBa78jDMZy9WxbfZ4vxK
iYGBWw9IeieCtRtDhOCk3qrJXl6u6QO0rUhGek/mXR0Mz6f0kDYAE2xXWS5Sh5LMk/umSd4KA00b
DSEEAHMf3bTlFI8yF9w9kiqz4GTO/qz0hXLcSHJgrocnrpQQfwhZwyoYbwWEkRzD+/D6gvM5o+36
bMbSPYnsdb89voPdiDxMSd+IJyOl/Z2wu4Yhhyed89ndHoGM5wRqLlikWTQdS+1TadIJBVwklsqN
hkfg4g9syDS0os86IqetUOjXBPBm30HTlPz/iqh6ei+qCFTAkkgU1ARKbA4O3kOrM7TXy9jtkAw/
3CDowsa0LBcYF9a3eDtpELRh4dl7lLA1gyyoOIWSlJzLh/Hw+Zk+CKFeYiMcPqckJiGwcp4cPVpw
zfvu66T6i5J1TOuWeicdNC3UJAKz2apJ5UMGgDjuCHcdNzcmwhPpgAgf6J6d6e7FPexeyKrhM+zB
MqUyutrKIcHjzgWlwOHWYiOPFj/LcQCz8YUamYXSECncCovWOJzfZze07EjLLalRYODoyFyZdMS3
EuLg6RxOO++mD/viLOMn12haZ2zS6TrLyGDaMwl4lk5f46PGnvaXfrNG5rd+FuTufxgFRU0SVrb5
50ykGHfErZ75O/4bb2+ItG/MrlQBqU9TM0dAk4TOkFL28Jir1EfUhvS1JpT84MsKhlBJfXlzU4z2
W9CUn834GNrt9XsKUxQQCVaEnWaljLV6C3PzbRiAVwvj5d5OLPoX4+WIZA2ItxgWn8ozOGUaZRF9
f5xzntVbYvXf4hAjYgQfaECa3xFTeReD6+ga90POgDrofVKoHMmtubXwwn5oJ4MGaQ8U0VVncyZB
GeOckST80ZfoELVA8L6HWcrK0lmILAvuQ9V5Dtz3qNTDQo8YJsGJ6xd9tMi8+UVDlqehbbyKExeq
eXum0w6BL0y7pJsJofRjBA4SAFuNmMUS8/vBC1il/NjNm+9WXOAFZOuOwzePYVPg46O3HbCGEaqi
ybco9Gfn+r5dXWgJp6TBDuRXtEz7H86xMRSYeBicAnoTSHuuzc2n1+9I8fec9CjAsgBx8RwZgYFJ
TXK156MDrJHNmULwM5qj7jJMCIvFm3lxZodWz/4KD7NLQ2B41E2xsQJHA6yOV0ojodwyUNb19Jh/
eHo8fOZ2GgCoWC2bO6DfCzxg8saiK0Q2n1Ub4Qb6TOYsAoFQR7GxkBDFlRPPf7VDKVexi5HNKWTm
px4DzczmBaNltn3dnDb0SuD+wd+/YY4Bt41pOzZz8RE8EWz6U1xYHsoRJj5Rnwh9REa7oL12MYCb
NJQeMgRwOm3piLCwHg2EQPJGwEcVBhBjPdWeGqt7JlOR3cBcxCGCbBMkIAvxU+J4s+A2X8iWmk0F
tOHfTQ6F4/6a5Lc1GpYg0skfNiTE4fSA8wOKeAmYspW3HluZMPAddp7t0UvR3UtebzYZ1/yAUXgf
L1OLGhHgKAC049N8Glq82C+73ruEBmz+ytPnwRAkBlHEMAHvz0l4GQ+NCNGfUxun+NF2fFe77BDP
A+g0vriGFYxtVU61qGEnHpJUzEPGQ2Lh3gWaL7v7Pqk/iMLtRpow/eMyyWG5eYdp94FyNJEObED+
JHLPDmemgzCoPfvf+TLcRi8AHUDPfKY7mp/ad/06k7NmqOd9dmyi0yzmbEr20mCNmAcsa2+nBqag
Y6SEbdiVLTE/Ki+ks3yCzoEHtT3KmrLhQ4cENrihuxNvlUY3oi24BknqPl/In+2FoKwmbvXoCNDB
P2a4wdMSKqRujaIGv2Cb7Uk5kP0QeR0AElSP11ocb85QNxAoD64iCoA4d2FItNERRfCfpmxFghmQ
O3iW/XG+VTotnDBAwSU37EY5moKwL+1PAYqdJyJk8HmFASKySC74N/ND0IE/jYNFirv6n9sYAREm
1uIkxqqzsOX6dqhs8BAXRZECuzFQmUh5GFxnMRmp7cBlKqTUVkajZnalbYaskhMvyLc8wj5Y/o6c
/0ximbNIaBRFTyJyvvxRGuJGAZLTcpBVDUMI6b5ZAAHOb0aaP2pqHhFvK4ap0zt4puBJaoYx2C3v
4RG28NrjAYfMqxurXFMXM8+QEuCC1NpUi+KnVqRat4R29T10U9FwwFMX1EqMFoba7aSgxzwu9gCZ
AjvZ6FkI2xm5d72Mr8x+c67VNgJIU0S5FNmqybLxPXpiCEXmdtGJESQVISP0ULhih40r3eK10Jgp
i7kVM6gQML6J3tN6jXkC0gRrZmGSBTHlWm7OKEii7J1UZcsdqAhCiv+86kTFqXOwAvlBlSRzIj+E
OCZJSq+mOApJhF5hsqVjiLRkzUgjzlL4edbYc0QyY1el5rUvaLIP5YQcJp5aPc9vvMPevhfPRawF
TyCVhm58oqLyqrtSRrxQW8MNRYqZMoAHVVUxfuS3A+1pzUiwHHITdd6MwGv50zuvrMXKt5DcsJCi
BddL/2XkTs/IsEkzSCsFFGYG0nOalxOxbrJCcln8s5iDPU1KhCDl/sbU9ymcMeci6AjTkxnN0bdu
LQ+cJAZvoa5DY9W0zFiitY8AaQ++mTgLZWXZTmjZM+M9btqetRYYYVYupDWnNRXwwAsPI8enu9ck
ELSgwEY8268dvHgh7RmxK3aYfXPyC4zjNxriQz9kuDF5g2PPclwJw5WA4Rw7w43p2zDCwFOY5jro
jt0isfRfPJsdxTXognZGZkgeFNPT6E9zyCAOwT8OO4anQHa5V8l+AM+OnCjoBYt88lWB3XkBW8bk
blhYyVmjrubN8/pgRiJ/U9ARNAb7yRfHUQO9uoH4dJ+uhno2YoBe3D8xsUN6nD7nU/vVCn0CZPL1
wXlfyWYIYw4ws+KvykYBm2HLsF4gP4jSm5EDlOM8Bc1aWKPLlCgfT8f7KUMQFBSyJXg2NQNmuUUD
o5FRZvH5Zd7cI6eaRGsNf5bR0C5jEBTHXNTntYzOyNTUyWHrKfmbQdogNThckFPIUsjKxTkmZfmt
oHR5Yrl4emdhOr2DpBbIKV4ykTcGCZRcD4tGXq0XV23ALJKFBI1EFDDcGekt6gr0RLHB7QL4PBKi
EMQbOFuNUoLL0oZTWINDgHrln+yHJDpLbPIf3ZFOGxuXVXEjZvmMhzlxgGHSeGT5kZYGJuvUVXr+
5o9SLanr79X5ElJLLFOjQRf1OtmNUWj09oK2Ibfb3peXjPtNBtQYt5GxOk4TeuHbClE9itJrTgaN
gpA8zgLMDTzE8BcL+DQVUfhLl8djcI3GrW7PxQWBbxmDZysx/mM40X0cJx4LJRKYQMSAcGmSyMac
o2YnQAytJYuXjTIuxP7voezId6UXw53MVBlAUrNhunuzSb2TPpYwJLk7nP7iSdGfDKfbDWL8mNtD
tbRqwlajsIUOwbAbHt6YoRBrBDcv4q7ojjlV/l8UDPlgWYLEEthi7fbGUFLB+KFBOspEosjxZdnh
mMWAiuSAdiPa8EpOcnndPDAO2zPyPq6dI3fTlHBLceNOkZM1OkLsNhFkx92NGhCuHF+g/8p6ctAZ
qa/8Jcl1jE8hwNYnp+TQnQKY0HEThkw8NCXOlZkfYTwcnsQe8R6aSKohGsu6ZEVCDOfCVIDs2L4s
d/SXsuHbUL7tFg+zlyXq2U/nitu0+jf8fVd9hQ39aYqspumcb1/vxn18mhIx5TEO8cgG1LYCfcK5
gc2jPpbvZtn5xZZrJUrnjfMOAAPTlxrulMtRJuso5iRDymjExWtrHYYNA52nccUc75KLWLSXa3Vr
ThzTySs1B0RIBHdkC/amgGyNF4IfobFRRqUtuLwvCPZMiHKArvUAi9DscILsf34ZEDMuT4y4v8nT
ZJF1G1E/JBcLADqmn5useblhNLhB1aLWtr6+yptNVNI3i9WMNUiRyRMs6SYHKEWeIDYG4ShhMNpE
MfjS/BiPJL0mRlbTzC8aJn4PzEAl8VHT4D8Z9sxpPIGan0n6OJt/igrdTEVuuCZcr38jHMobdAsx
mMcyvKBkPC+pCRVw/8TH6yJ9zSU2bOr+c/CfdCcOZ2tSHRQPvcHet1Xhv6aX9et0qB7LafIrQ5xL
vxfHS8KMXnFvaO+uTHiUdkSAnHLwdO9qNmdsK5hiQg1ujh9OeTcQEPcfWGLyRIuXHUJzyMt3bXX9
w5ptgH0lMeAZTUYN5n45/vKk56npp5Ooz9+SlEIjhExxxWUkJ5yNTl1jMfzoJ6x0+Cy3hzUyiGjN
1ptq9kuNWF8sn07c8iP42FXz+sVsWCO4ujFazpCUhZeQjgWDSCxqqCBFezEsdI5QRw5BitFHNS2v
LnAhcX2EG6Tavd89J+zl5d/ZsLhdpzCHZhlnl78nu/adfFnNRFm9IZ7UFEQ7yKkuyTLVwxg+p+64
Jpj5nFZYzLODxCUxcCSohFfA6NgXTXLsiBhgeXFv6Fxht/UV+03yS0e+31ODhV7QkZpe4Cabc/Uk
XPMBIoxDc4Fb2DMbTN0vdtOlIiyqFgAP7xIGq28OLw1tN/slfs6e3FfUohgljojdkEc2FJi0SaOa
P0g+W58IplKeGU2OXgN5rqc2ooGxFnV39wPYYvAVehv/dAMYvO6soHnS4zlZsKLatqVQQZ8EgRbh
qdAweU8ienQyGbGAqy6wb2XwLzIwA4FBXaIstb+pRzRoBvyRWeRtfCxbhuXKXDonFtM2oSZfuCra
j6SdCBJdx3aYMB+KsH9LRrFhcDgdTuVawcO9J4FAixLF9ifLdq5NZEfcVVoC3kC+DhGyYzxGNvc7
OIuQufXl4b7Kji9snr9VfJZxqR8rjTC6ZAoPCQlnjw92UfxgHY5pGV8pgeNjB3JaA7dGLvllEzQW
G6cNgFijntRak0gJG8GButrgxhDuYbEGG4mZEsVGB1fB78jM22LAyAnCkDHSNC/aSJj3Y9QSGbNH
dqP5+4aFgPXKPLgR05RKdx/Z+T75fjvBFtB9ifCAF2TpWIJJutDeNNtPoYj4p6TbjaYklbfhAgcP
NIuCLxSpvw4BGbM9ubPA5EL5CdiMo+I3i7J4Vf9K8k20W9AY6NrJTnk0nr2tJVgxO0YSdWAQhy7G
/8+OK5+PAjuMD58X9VjMRkcG5+cUcmxBZ83PuhPSWF5jSn1D8/JORTM/7cpKnDmozVMx4I4aL6fQ
sOZZsyXCjJswY2gQQctzkc/aZQXhWXPCO6YLQGt55QKkssJRBaRWjPw26SxOrjatqSkpkZHyS+Cq
rQ8Al3V0mAgRypb/aNaQ1Tr+MLiZfJrq6xccxqT/c7swCA6eVAmfZDoV40QQcoBSWcfII+n5xCpc
YTfDC95ZsEC7lHmjntjy7V6HGWVWDczDUXLpo4eJg8SzazH28fDM7rmUJA4lBpoU/1lPdjd5/LhY
BZqCVsQLBV9sF2NlK6xoszHZcBtNsT8faNcseZ8G1RJHiQPQM96f3WDwZbgh6rDujhV3N1Alhp0I
PrCW4tvrkjRICWOe0Rpdb0pDiAbEOQ6iqd/sFzGEAwwU+i1ctUZmhcjDJqQ0cBKHdKbar3xMuKJz
XCJpgdjMidztOUu/wVkMF3DmSTbAR2cqNrlntoyXM2ItFqE1USxF76c9O23Ch0+4AlFjCmaUlfHI
ILzQKnXjstfmewINvb+F1qCqQVmenFBpoYC3l0/Lt5cOLydDEvmwNWIydOw79hR6DajkJrmApm14
VW3TtVU1w0/5kfpsI4hO1lZTnQsG5tmGiIDDsXwCmWabnXEsatB8ovwGm+gO6RoYV6Vd8B9zWqxQ
rMB6aHIuu4lPaOyIRHyzQNlrSoMGqv6aZPMb/3jlp3FEBk38SGixOfr4PK2DQrKG4sA6I0RMV77d
KxBCCOxCK8UeKX6POYQ1LszA5oW87nFk86CpjjaCBekrB0OzwUJdNXyG4V2g4MEzm3QGvOIf1tVj
pgkYMP2v9VJ/K7pYWT7r4PZdYYNGN8k7j6u8SVb3Hy0SOeSGf+7g2M1Y9f3CCT+Uc6YnYMH5Kr9R
b8lfcgxlGXUnUvj8o4UeaxWn90yVgF7MuNm3eXFOvw/ZHGwmVqi5fmI1/24urbxELol3c1k9RtKk
dlmT7X5z4xzwIZAfZlQmnzNffRY7f3MX71WXREUc5lHMYEogJ60tSyFRi/6iK+wp1ClOlF2w7qKM
2X2W8jPo6V8GSrmOFtMQNWRLrJKdhlO8qg+it5M35U2zDX1LaNWQS/rItqciOu7CgavA0okXCS7i
RpGS6MfItXDrxLwNpxQiW4tWtoY1OunEDMogCp4AttwQHZIZ7NjWORv4mFL5ol5vuf1QiR5eFK/u
Ihg8CU58Gwa2L7dx2D1lwj/Jdl2TR9jjKXfCgJ8vk6a+RleCBIYAyOQ7wBBLYqkiziKcvKatMahp
DbEw0iLXIpLzM//VL2JhLqPJuUfHLYhRcLhvFcyanptoAVlq8fp63ez/X+NtZUb7FTvI8clIBWVM
MUw0YrRoBRHhyrsSJSyr5E9OKSkn1/y9fLAIwBHeLamT9SKfN1Aaz+7VcR23CFm5MoxU9Hanh+SX
76Hf8Qhkx8k/abf/0XIvUsjhiSGOrXXEoepZQxFuRLpF/QtmrusR7OE3sqlAj71MaLDccc8FKlKf
EREHoZGmSIikFKtuGfYCNe/b6FeDD6V439WLTwXXeRTg3AwVKRDLXmUf34mR0mmXcs09nG3MF+AL
u2X+U6CtZFNgoA9T4GPCHz4J+GohIVoScB1y6uRFvrAyQChM+TmDhs/gdTX+V27ncMEPzxDqc18Y
jlSIbpPzb62izkvDM5fx7DshSIrZM+vz6ruFsSmVYbNf/YcP6vZb++EeHer4MeaUT8IBOCfMZm+s
fM9wAL2T16d7csOUOgy8JJOjPQsw6bEDT3lRre+S0syjHNDqCOc0hrSwI74bUT+u0MUZGkfAswi0
sxzm12CNH1Cw+gx2VXNKHHlIdJEGUCf1823sszUAT4OwwfNYFhljoXk1LCnQAdKwsd29Pm0ha7AO
RmSYUTOmWDcUhQAwIkBJz67DFmUlA/Od44pxcL+n2SDmp+kbLU7EFfDPcScuc+wZgKU7t4HBNYw7
2vv3eFbBgln6AWUwybkts0S5sXqvpoCP116eTySRGT+9QO22hwNg1+275T0ienP7OimsmZGYQNor
VpBm6CAZAWtsUjmlYw1X6QSHoaLVguJxiLF4QcVf9Rq3zGlWxOJcCCOd+bLGMekLQj5GMnKLNKVV
F0JZStT1QMusdwAF0RxeEnuRWyK8xLpyrjRxLUmHokSegM4GuWQZoxokUP//cY5Pmo33OIFmvmjC
zqAQqruHzcgAkX2PhJ0KdaHi0cpMw8wFQAB4DQWGmVaUooJJMvIBRZzUJq6PbI1nC8+IEoyaPawW
RmZrojRXPCXn1hgZNTICSh8pFbRDiAswWf7GSG9uKpQ5gvGwfocmkcBeZMI4FyOlUS5JCWmRL0sO
QRc/XloU6K/1lFJ3kRzxg2bBngwTIZ/BlEUHKrFWJHwX7tp/E0/w43K11BdAVs6rNp8xKYigjj+Q
qJAz0HpkpgGnUW+AYGQAVoHVcbIVBkb2wbfIkGufbBlGJ7CRBSMsHbBkqKU3wyjvFCQh5fg5/QSr
5ZZewmaf/bE6TE/V43E61tXjdHO6Tl9M6wwnUW7Py/Vjse42k4fpZCyQxWUNmvfZWD0uJ8t8/XiY
D7WXJIxDdz/O83L9eJwt6i20T3K8344XjHy4HMvNy+0x30/eLg+rA+imqvry/nBdLZfMtzp2x7fn
y+7dcX2tuXetrPJPeyo35cN03+P5N/vLgkjcFhcG+w/DkVEsWNUwX36Nq0Pu0rSvtsPpeA4Fu2xp
kjDcCWAjrmI4+UdTGId9xqTedr1E/6WYZoO9YSZmFXqgDIdW74lUwLzmQOkDtzo4i2bDYJPVkUHU
9fZhn44fFC1o1AWMZGGvhpZjTzsoRySWdLCnoRexECY9kFH/tLxvc7uqJxXWzXbytUajSNcj9ZLN
p2n6yx+vaQXjSuh30XzJUSsoW1ll6bZnIt+ANoAejLhu4gqOInMJYXROVMCRDWgi1LkVDACrc96x
oS6gSKLcaI/7+7LbfhgWtA4x7z1M0u4aRFdLXtkgO6frQuWpQ8nMqBRx33pu6j+Wi5/KNy1cKeot
2vk7f8yPk47uKMbSo/2lZNxLvUOShdtOKvjDEpaSMdyOSvC56zk8iKrAbLenUfxlRyRLrj2+ZsU4
CLPFLnGr6Fbm4It1ZREsM+YLbntwRQXXwLahYeCo92ZdwVncBkE574vi0YSg4FI2BQOI1lbviAwz
nmrBt2QUfJRTNj0FSHVSPme5qJ8QZnpFJLpctKHoLrIW8ElbT0f1IP6NiIqTFIAuoOoWADtcBWzd
wG2d6jbgVflP0bPsvPeagJFDvPywHa1YH5+SVfcy1u1K/aflhrcW/RVrBvunsC+RGSI9VEWIMrQh
f0xkBIHs9t+GrZFG6R2TGe8mG0TjcIJCz7RAAsVbXyM/Kg/NQ72/fgl5HjmxYcW0U02GhTuq7Q/N
jgXz63nVZDdMIAV4JizZipqeazVPpy8WyxKjgMGgpd38D6yrxq85Tr4O6AgtMDZbbCZZcZ1KcaGj
n8ZhvMyGEesjC1GWfIsSxRNOIq4MofxcbDBlm7Di7pjSTkz0qjIzJnCZt9VdXw/VT61ZTV62pdP4
4NOtfibywc2Em7mQZKVw79ZpCgfKJgPrSS4ikNLL6kDtV+6uXL9DRhPF3hMX1XQ54kHEKiUD9zrJ
tJROVYoUyRmpBL88hZ6qDut7teXy6tIF6uO6flXeezgy8JUqwiaZfN1s06djM/nXizUsH9WT8bti
A6ftmZ0R4hmn1K0nP6NnmpFJ2E/I/dH9uVkIX85Vx23vxefzhdtZj4en5rD6UNMbVDOONF9sFy9X
V6Rzk88QP4/+vY2sUOGP3MfXBYVPKp9ljJzquh6ufMsGHmfn9cfrcDwd3pxH2qGuZUqtCiGfqhQF
LOWq/FdVqNqRULMLezBiFs6Rnir47a13gmK7VvlGFo83EpKC5WxxzJimIxol3qhrjlxFMEQoMvjB
JpvauAvGItAmr/AVDCrwknwSLZB/nWaIVg4fhCgcJ/9jRDUbCrvDrMcNBRiOcyT6FX9GxClE8ed4
LBOg0NeD7o6b9Ss0oX8ENIRj8WYvcIrpnt4sGFJBNWSmMljfxlJI1WGqUP1fij6jaRnO0FLwM7Gf
ImJtl9SOJOeKNQ4i33LFL/7eb3H+j3R6dL3SAadaROiZT/VVjL2wEsWxy84WaAhJCVj0gG8TdwpA
YvrmicjsTmTb2a9AEbHkXL7nEnq85aViNDPEsXoMV7id/ay3bRAjwhHlSSIgQYSNgKrSzBwiyweX
er88xN1kfgjFDRg9hP3p/MV6eHuaLj8F7+UYADITvyOgDEm4aZD/ZrEBj+yeR8EDaUNQbKAZL/+x
FOyfg/VHs3R8inW4FeWsACseoa02Jz0ytxcFmbgC+SRWgEHZ0XuwSKWpwrn6lntCmcX6BSyy8Yjf
9vSCnyRmzSYDTnGl+jiJ+qEvBmYyF/UD5H98NPfffFv79LZM89HK685kdKyPJHT9T7iS5gRwSDmk
NlqSR/pKvLXCE0yZirI4SzLO95AijOsFFS5Q+PGHsXQRqqkOeNFtVn0g26dsRI5CQlCr0tjNgoBr
xaT/4qsWc6g3nK8tO80Vq9jPdhRmeOzLrdEshNwk46DFbMlpYzNuBAySJ7NteEazHpxOkP0asvOM
YDd8ErM6k2lNqtnwfgLLhpaglDlPzfz6VzfQE5EMVMDnaRw4GRw/zNleDtmut6dvwS+Se9IoyA9h
HaEL5UmGSTfjlsJ68wBYzmhjN/IqBiyIXPVVPOD3tBmk+y0mM/UPuKIixULGvFg2omMw0y0PojBV
MJus7Cb/VLP1h+UxY9jzcL9uKRtOsmLHVNfJP9lIk+l83ALPHYWX7NoXi+NyXr5YXIv8zXroR1af
siJEwjzPPo+zc9zJacNk2GFKvRMqUvdmxnzdF1/rfY5+lDgHzSDvb13X7LolvrQNSa7gsqWN6oRI
sMSX5VQ1Zsj/cU+mKVmCFpYYWHHJM16Cwv94nr6ujoc/LmNXvOI6hDftJr/8zCZFychShajV5hF6
i1OQzuYFFzLufwzVmAa1460rRkhZ27iIbLfOudaWlJDh6IaZaP9riuJDPeO65h3vxT7nNZf+0YNW
Lm+u0gyYalXOQHo7ur2jMvhlvskkKV2CFGHV0g58rBn1yKkjz5VmYWK6xwxuPgpAGGSO2LC9Yq04
u6CVB4ZHQlPKSyuQT+b5T6VUznjr1weQHbyMzMR53X7vjqu3Jjc+SDlwdSdAPTR3HFpdfZQ0aq7J
K+hc7gZeaOVi88S4XBdYf8ipzMHS0Tt5On2TvXAWpuSXX6oQ2feQhTfmGKSKDu0O591/6xi6VMxp
JSXni6osqamh5TwtXq2L6tHTKkfpWTeRbjrsOf9PiiEvbo59JM+Qp3d4pDlJyA5IAnwUf63gLsbw
emglQ6fLWdEMGybj6D40WClOam7umKpz6TQtzbReglPnKz1h2i8RInOqexMX1sfTt+j1hKSEyZFY
cfpal5LDlCsuU8vhydgVy212NlF6VmZebAk/dbX+XHbdfV6gi0F8aYySpsdt65TL9sZ/DhXJC/IW
/ZM7PTJPSOfoIxPLh6SKgdp+tHSGXKlGedfv06o4r+Y4daB49dbEJ4gTJtZl3eXN3TjdN0VepZQV
8LOiWCPl2C7e3o3zSZqN0w03o6llu1C83Y+O9X9LlResiOpuuS64Omz9zqryfn99Ve26N11/rl7M
VyOM4pm5zcAjxrDXM/oEmTigXkXX6xS/jBkwlqhNZJSUhWoTaNVxjc6tYfg2x0QJBFQX+ETpuN0G
2YLi/ZnJM/PL96z2Mt7ufbZjVTFtl6JFcOsFBe7vUI6/bMkqK9gOG1Ld7EuxfFtNZ020z0mG3/W7
/ExGlPbcjUPxCkBiTqUosAf9tmeUWfRphs6seE+qO+sok1756f5JfKQVsZYV17Od+VtRofFJikyx
9t14nR2r5WmODilmQTAIiC4qXBWwAHLHV1A5xjBbJ8ApLOkWkP9AZFelOJPGZIwPci4V9tggzJD7
7eaT7uW167iVBLIa3PF7eW3aFBtGawZhp0buomKsAHd7loinQ8W8VIKK7jFEoEHtKJXkuc1Fs5a7
VGVKMsqbMObRHNPjBqiGZsX1l1QbXJhcV7G4nOhnXL+cZyV33oPh8CnJGT8M1NAm7/LLeZqNZUOF
lWE9vmeyJbwwoE6k773VotK7/TQpLtclP7a/XN5s53PnCwhFTsP8Y9quX1uRu+uL61Bhxf1T1sFe
FeaKZGeMMI4b8UaZQESlC3oLODZ37XV6So+XzY2XgM5S1WSXyY1F7R/u9ufpvJ0s+AnVJM6McDa/
L6rl3LXndXra9SXxirxfOKZ2/a5vtsdVR4ikGMaN0yA+R+YhPnNwX7nrP96N2YWWLtj1p3Lu+AFw
AcZ3106y/XVetPC4SFvMc8czwJfDyoVV+w3jiTsG+kUyZYpRJCROMFPFkqBdzPZ/6Z8UNN5Vh2q9
nCc7Pr+ma3IFGUBUCfoDIKXOUOSl+KSuk+8xpxq4UKDHbimyHVb1nyJyjGG/WH84zKvXQpQV9tQ0
y8d1O7zMVynYnqsqLZdkFMvuJuMcYDbrYIXhNoYUEWRTbmvuHCETxRFtjmTzJZ3wqCLbFWUKQ4qN
N7qVjlvakpq+Bvps1dFmhAnPQUcXcb0kzISUbofY1MIFdMl6On2xXqz+tFkz9C0ohqLHYvVVIYgJ
E6OQ6evtyKamLBV+KJrTlLRyfV6oHDIcBS7G1NKfk6lHJotklkMlyM/XJBVKfdw7Cy9RY+P0GHm6
zZTMKoE0Jb9HSbfv6J0ujouStLT8s5tNmhfX8/L+2Fyze0cQazgiletq/2l22nw1chuxnJMrnW3Y
sRIeUz0ZojCszh9tuihb/sfM9GxiHOLf6e7Sdcm3SOLetfNp2u02NRIOxqx32exjcupqBNmQSF67
eyb1Hk5gB3kGej8UD5dMZahIuY0kll/aZfuhHXYP0pPjHAktnIN+1X2xFddhBMNi9U9yzj79jlhW
U5pz+njX5rv6uM94gAIJ6Xp+fNfnR7g2rhDnlgwF/ko2u4wmZoZRiCr6ffmvQikDn5G+WLJa/fbw
33RTNS/u9sNxk9Ig2UHJABGQMImmrUPVl+zTXZUnxWJyOfPPwJgOXWqxO39TMXOaj68uKVdhoGO3
zDHUpm15/83EWns7HfP0RbVbv7Spz3T1Lt3vh/l1mPFh6LgjB0mYKUgSrx9yKIcXfXeMSjHjsqLk
yDgbVort9YvUUYeqrzyQbo8MaSNDCHJLPhBXG7fPkrjHkEFCTNRSAOlGZysMJqkymp5+YZJ0nDP9
HMRJz/WnDlwS9Ba3Sg3W2/DtchNO2bB+EEYzx85jqA6Gr6ximNBmh1piYAKwR38yL5exy5E0w65Z
aTQZslFRFOTY9FDQkr7F5DNuQFT4HOVRusIOxBA1m8SHUBPgC9a8TDtcIKluKkeBVNTAM1Z83k0+
5Gid6xFZ2EhlpuCaA6U4oj/BijeGD6vl17tqOclpz7l2T8Cq9xClXLIBdoGIVXuuE2fe27d2ckZq
9n+kfddy40CW5a909HMhFt5MzOxDZsIR9F56QYgiBQ8CJECYr5+TrOnpKpWiFLFbLFISXQKJa889
ebPZP8kZBjLRASDrc7dk2FVBFD/SJpvhTWCoch+IEwN4ygGSCFzpTLoHyDrQxFAMoc4cxOISxZvk
ZWAscLSn47G8xGE8VJkK7dBXEtq/vFqjvMwUoFlG9TiWcoboAafQY+frJzEClmisf64qysZ+x1PX
iIfYKKJwG281u1tvbnhgwWtI2YjOayF6uiJc5PxFHjObObYb5hvbPrejx7JEnvLyD/xQ4jSK86S7
g9PBV63+7L7A+3rwXgAc4koBt/Gy2TUMX3hQ90PopCRMZWgFF0bui3iE+kOpK8VM6gZ8elw+zhPk
ywJ/jJk2qEIco/qOpJRzzXmE9wSWag4oQ+VbwcRiBCApP4zkUaeqjjdzEA1wEq8l/TCksPr5bNTi
moCs0nXAQ9B0iLeg4OYy4hvJ8bcquq4DYwpvW3QIAsN72HEXxHEIjsrwNJnzdoowRp+o5vj0zaWW
FG0uZjgdXLooj147NLG43rCwAZ5PzNMK6zVwMDpXulykkf54fTQIlx4DHvj+Goh+71L/xgNlvoGj
qRtnfiFAZkKpEAUCng/kdzI2SQwjWqdm/pAxTbxp41OFQTSNWl4DA68C+3g1xo1JIoQB6S43Jfeu
OSqoNyh6vxARNP8Y5S6qHvcQ1wwIxtXEKiVeKuARj4pcED2B8At4DDzt7kTEcrw7SYeKhoBiFUog
EUB9DmD1ekWflAgZUT6iXhHXC+uEHavIM5LnFnrS4wk8ybGzDhvMwig8fVd6RSwK0PvZOQZ5MPeN
vJj+7JgCCHy84zmE2Jz5xTWEY92cIcwzi5G3jXjgTdw28G1+OZmKqxJPdbh48kyyjbAErRqfBNZn
8t0AoePpTyb6inB3ucB1VT4Ry2GTRYhkc2SZmOkfKZbVt7JeIRzRcXwI1p9QLtBxjlHfs0iC6mAP
RKy74u5Ce1yxwOfxXNTOSaCcZnwNEdrwNf2ckQ6hirCRG+xjBeo6XuFIcNoCtObUiAcvCSGU4UFA
q1TzUlcBkcPERd2Rv5FDZbcUXvHJK5YqEatvLTQo5YgiWNZAX8aRJ1GWrzT3Hc+Ax6LfcWwwGuEC
0ZyF53rPBTXATZ/mmvtYLjhZgnwbe4DxCJELHidnqffwhbfeT0N45eqqYPtIeHMLhGSUtEQ1FKmK
vd15RZyDrncZICd+5yFopOKTenPkHaN+CGacAyGHSejQo4Dbd7EddjyA4ogbp0sBV17/GIGsGFWb
c+eI3ExFoAKLYcUVi9XyWVPmcGyl33zlniCCvXYDGjiBhcPRd84P4xtH/BAMIGRWLakbXlPgHOsn
bxTGni/S4WSOHyBcx7rU4y2IxDn4huj+n//4P//3P9/7/4guWKuUD9G1/EfZFstrUjb3//qn8c9/
VD+f9c//9U9d05HaSoohK5qp66osyXj9/W2dlBHeLP24Wh22SUapblthsx4iLxo32hjT/4cxVFHH
NsmqCNxG/H0MVctySbGuKP68PpZWBP0i5aoN/j6I+dWJqKokGqakipap/j6IpkL+i6qut+N7/KLM
40PyILfdeP77KJL05TCGpiqGaViKqfw+jNRJg2w0Rb1VAL4SaSvOjFW87vwR5zQz2N9H+/qc/j3Y
p3MqBzjkXMhBJAjqWUMiv3bC9fWbiftSAoCN/euMtN/PSBzR+iA0MIjoFmvJU2ZpMHh/Pw+Ff8cn
KdMtVZJkWVJQJPosZY80NOOqgm/LSPYmLGDB5lmAhsNBppLQt+xsJrlNSi95UO7fehtFMt9TvY6I
RHjR5xIWhixDO5yHdk77l2+O7YsrqluGaUnAq2QLAeDv5/+QscF6LQi37fFu1/v8XJ4NJ5mUMaln
/am4KJUt2FUwrl9C0tv93GyI1bJ4ldryafAGkrvZQfGv38yYxi/tbzNmQl8Q0CloYaOq8h9HlRpx
bgroU5UnBEyQRXzWnGaTvCa53WteLqxGeMlsIUY0PsK46pfstbARwpQisyRa69RKKYp3HdVcuQEt
DZQHhKd24ZgqlUnCcsMxVLQaseUYuCbNjhK03yRYTNQudJE8tAM6eeeTsmXWEjvhVTkNx29Mj6V/
cY6mpouyrpqmqaif7EL9GKsxflTptiAaG2wrIXVCt+0a6FVSMmlaOUbQRnAUzFjHiwKAM3zPg6CB
Udn47Rq9CawA16lp56FhQ+VHVlBtXn48YnoT7PZBrMIeXWBkq95LmSJQSVsIc9kPN8aN5PMwcoUR
1RFsoUGLFupbMSMltZe7sWs0bJBo4fQtA4hU7RSiCQSNQrEv4EijecTsIUiDGrlvTO6L3M42KIv0
KTl3h3PyLp+E3jVf7/vKFV6kXbb5xgrJX8wcFFbXNRhuUVREbjh+sdp1qKQSdkmLt40jUqOlxUj0
fUSO4yFHSxOaqKQ5lSlV3IdN0ZUFQhKYQSGw2JbvtDuYN/p3JZL+UHBTMuA8RE3SFdnSnmbzlwMy
YsloeqsWNjgSsbALr+ipNZIGNVcF69+JPhV00qjEfLVi0nffSdIfgvT76J+cmIDssWzSStiMLQJy
2oukkgmwBb0iWsG09huzLGl/GGacrmFoGlwnfKapfjLMsSSKJnJqa4OpJxnBVjakdwZqEH7rbJH2
TKaDDZWiALRxO506VyAJOW1HsvX99cXFv+l0qpOXkb6UxMRNdIDa0pYdWiYep9P5dL7bvFXEnh4u
l3VEttvtiX+VRE6L11eL3PxXNCenM5Cc7QcDm8e9EovU/3M7vZ5Op4QstgmJiL9evy8PJTnc7DsD
PujnBFfD5sPOdxGdy0SxG9rQHXbjJbmNwr+dOQmraMIShgakuHWkIzmFFaAtSWlyMmn7jQzJXN1/
N3kyUCJFA6NCQxIkfppUQRSw1r7UwACwOyo5iqd5qLfQzE/n2M/WrmhKtxbOeJM5of13+bW+HFq3
4AUUGSN/0icpV8S7JcrmBgOzK9WZTt4S9p07V7gc/nmG/x6GH8YvWlJrSqtppoQzpA1Dm6GzOTHd
ciq7r+BOTiTv7mIlh53Qm93Thw2+BdOdu9/blouWKrR0E6dy1W88zZ8Rjcmn/X8PSvtkhdOs12Sj
xrkXRHRrkkxgPyiyUnpl3+mp9Kfe/D4W98W/TIDQj4g1U4zVsOvegDDfScm2PXl/maNWTdL5jcAB
fWMdlK8F699n+Mk81OpDCJUbRm0n1TTydCrYOgHuRPAblGegd3J1E/dBBRdMFNeiFtREhujHk9wW
T9r2O0GQrS8kQZItUdNkzYANlz5NejmOja5eY23DgtlMIK+DLUPkLSiwgXvPXl9r8np63W6dgq5T
J7L9iOCQY+b67oNwhXacO9kuFovX0+K0bV0HViWyY+b724VOCxvILcUrdypxw+H7PYEdQHGVoOBB
Cncdsp6sTf+yXi6nhDzI0iVLQkoynXZs2ttP09Q5U3s+2hqdv8x1vLJ0E+qqRHE7R3LvbHl3pjnB
RisTnSx7qpND5r8cVHKYtuxl+vIC27WbTzYx2XgfOf0YSGyvBL/zuDGx2Lklq30Ka7Jnq81uM6F4
F1t5LIex2Xx8nD+CcxAEBTker+TIGIJBPMWCjARndj6vIray/I/9ft8wbn0z0tH92aT7wVWIgj9u
7KdZFukRFnI22LOZRWajc2QB89iGxgT/RXKjqoddytmHd2bfxNUKt1eftB3eGYZMNOETZYU78V+E
vdDEWDXQsmNrbLJ16ybzapq/RKvITmpy3TUSRfB73SkzZV7TYlLsEvc+LSfxa71o1sKHetjkNQG1
yepIPBsKkhz+bvO+UgtIniQqOo81df2TMqpDKd3QGbLcVj789aqA2FDRt+a3oPES23BUu95Vwd3p
HNkpnGRT7q4HZLtBukOYZM6HU7jWvvOsPNj+Y85+OaZPqhrJI+hbsVIisDEnnTt6kZuTiowwSCVt
g3jyzRx8YZB+m4NPwX9atqM5XnGNrh/jwpgWATcRfULkvXBoL+h9uUwmqm+t6wsuFvo0awUR9urG
WF23iG26mNXTDFlZ71arDGQMFBJP7eF+6Awybv5+qNJ3U/PJPTZ5UQGbwOWqbdFWbZ2OXuygWMgU
O0du9F3OJn3hE2VFlSwdHAXYKumT+IrI52owNMttOe237et1Fr0Wu87tXGvdRKRl2Ff5Fby+xdgh
Amfh/JvT/cJoY3ikBbImmZau87T1F+3RNN3SUqMut9E+mct28loFnZPP9SBa/H0k+SsZ0E3TshRL
Nk3xM3JgmZph3SIx39bzZmOQKyKo7TZ1UmeEqbwgSju4yyVCsPDYLdKVUIFG+I2Hkp6xzSe5VyTg
URJyPSShz/j6l7MtJHloWjCicHFjXyP7G2uchzNMRid0JQR3V9ukWLPkxtPSj+a9Y7q9o/igLbHR
hmW0EKu15Fz6nV35wjs8SXAryX0npPQR9Id0oR06W6AZDZnuAxv31aW+NH3uWBQvmxi0nyS+MNMX
9VRzBReFJV9xE1/DXV4k086p/WQJUpCDVVWT1EN+6IJb63SHcoawcNZ6yrL2Uhc9y0lFBd9gMbAQ
wfn7hXpK3B+TpFmGDMEAgCt/0gBA7GZRD1jXrU8qR1vcFncmwVv3k9bpbXBJmAwje7v8f47KU59f
Lg2gJpRvRIzaO9aiPtR28XFdR3bl5UxzG6+x0aYBhbVv5F/+Qv0URMMIhRUJK1DMT/Ivh8o9GuM0
24LIlY7OULImKNZ1TxrfMJAEKPOH97ARtdjVvk9pk9Crfz2Pl/K1coFJIG2vF1JFYvUbWX26rT+u
gsGzTlnXYB0+XQVDb+4KaDygvMAKFTMkNSISnnbVwmVIDOkoEScNq/zaTexotaxsFINJgShWvyLE
eytYOel7QjNHgMx8c63EL6yGIhuWBQxQNg3lM9RoFkbc9VhAse3syEOrKKdzDS+l1rKaCQwMNViS
dnafJfaVXidoeTsZ7EcgLpNlvm4TMrzkC8WTX4qZcSjQLlk73XdIJh+L+9p8E3e3TRWTygSET9p5
75dONis9Za4vm1M0Cx1jcj2bSMmmjYtq2Cqd3hzDB6GxdpSM6RKNMyzcItoK7YodwU82qoec2Joo
1Hwf/CG4B60n2tkEAepMYy06yPi5a7yUs3h1u8QT6xtXK39lczSFm1ZL0VUNpJnfBVtSClPNO94/
30Prm0l0R8go21dE5T1r8RM9ZdlIFIaUHhi63TvnHIkZstq1THUKClo+ySdyoHqxHbHclyfCQqWl
c3fVS01VZDihnTF1/nB6NiBzTBhYgxBNtNJBkqU5kSfbo185pYN2QrbqG/bDizEg6FWuCjOFAN1t
CHpNLvMCm04F94u4sxy5JoqXOvHzK1B+cBGlTIST2mPuSmY55Qt4ilt5oOVWRHR/GmFGa7IGIQuf
0BFAq6x1UBB0EQ2TKfp7M2TEaDdC0SwSeVdjV7ZFh8XgoPHlJB3p3dcmIbajZ7HX768bbXc3Sb5H
6dKW6PPRVqjuDL5MdE9mKVBLOShX6UoMxEPBKtLQIYjt3B282+vDbdzbLoHhRKUjJgIueheIQYOc
rnCaWeXGq3CN+pPsRY7BkoNJLRau09nflUT+SkmA9oqWKIkanPvnbFfM9RsKbtDgx7s8Ud3aVkg7
sRah20x56q26WFcHv9BNOho5DbLOD3T/8E0XsIaTzTv3Phu9gsMZ3oCcvPVawKAJixxILRXd1r75
gx266bIg4QTYHRkgNI0vkXeBFm7MQoaGa6SmNTMZLjxNly2Eq/Qlp5gX9nX2CApcnTutnNDPaOXp
LLMvQC2RpmE3IIjnSGKWuRYcWshix7ItpMshEiWwT6hBWwSsETIVnfBna1zfDob6gaS2sYHUTxOk
eiWgXM1GXGlPJOQ34O86Pe7dtJjK8I5VMBwlWrkRkoiBNTYgP5Setlg3SQ2kiBqtA+7qUjvGh9OJ
iVkAJkE1IAbpLIWVS9iNVJgN9JBkH/zpj41IBnIu2A1pPOSCmjaIkXbn5bvvjOAzYf9koDUNcYQJ
JMHAHuef9Pretsm1C+/pVnhHuZigqElG6J5p9wgkDAfoHObo7nBcWXFO68aLfMS2NHGlCSQYkV1G
rbeStD76VHuNE/vIpwg6AngCA+oDFKhnDRN8k/5dLq0vbPdvx/0pFg8LoRBT4HhbfQab4YiAzzrY
DYxuf1QUZb1pRgRHdkXIZerygyl9kYbu1QPECAMVU9HWSDPtIE3manR0eqXhEq2XoNc1u9n88e48
kFJgly+/su8uJPCo0xqYM1OBiN1x5jFEUmcJ7RzDTedAmO3Mz5aqc0NYc/UH8gFT5yq2DpPXAqmo
6LfYwJ/YrgxgEe1NZdGUNVX+5PjVEKyQRwI+pbnTHJVyDLEALhizBBZLs3t7OZILAm4Cfjl5A5BN
tYVIom/cg8aH+UOKfjkMHjX/EvZgAVaSikOeIhODZyeab3kPpNrXuQ7F5M/AuJas5Igc4Mdij70h
cHxo2kYOOdFc9AJ0033rwKqTetc6wiwkb9UEng/KyFEDwJEoDjOBKRT6shG9zsu+C1W+SJl+m8pP
eNsNLeKNyMA58CAadoPBqbGYnSBa8A0hzMTd0YkGG1BR3U6YCZNREt0p6VlewWrhyG7u+e9iLv8J
lf92fZ9p+S8TC3Z/1Ocxrq9BQoAVAx1ZDe90Gonstziknl6ngIHhL2E9MEc7kH+c75RN5kbgj8ur
Sypyf01XjM8IdphlWNyZRfzyDgiJcASTgqwEFL0EigVrbgYAsgII2LiZMzw9/N+nATncF0egixaS
S90S4Yw+qft90Evrypt+a1Dw0eHW/ycC9kTO5wM6MZDBlpwO4sUR7g6/K46Gm2iHH5HX+GhvFaiI
NKSpxJQptnD1UbnzQPKy7+S2iKnCFCbbp1NNTkDCORSW4cJfLjzGQO0W4GPm3UlhQ54BvPbk8v5+
OLy8jPYLlvnYD1t0JLgGzAFuEYXlntwoioBUcsug8jJ3xLeM+E4d4RBCC5rgG5bLw3z+toMlbWhu
X/Go0HwdoebGUXQYD1hQA5Z3gDU2yDnHUxxiz5yrI7PSlhkKR47ppF5/J5Kt2JItIsVDtIGf/Nty
lPBSiOoQYINQRCCDUyBNs1yFarihEIV37XabBIoVOTkc098v29P6fJYbXVaQl2gmLxl/QgXMSh+S
vFGSLfj+GrnuI53EZ1yMzQBgkCmYZDT1R8M5t4TyJ27+tlM+cix0WXKCJRBAE4aj/CYx/ArJ0nRV
sZBCy6aKX3+3VQIW1faVKSfbgT5eXj9QlrErZNCwPLg8Bq172mzqXZiSoiaiypba67CMsWvKm4JF
qtvbgw0Ve9Qklp32pLz8fcbUrzRNR5CFYpElWyhs/H5wWWyM6Hr+SLYdTebtfsjREo2kiD0SguWV
YzoNV+1bt8YaYAULW0qnPeYHeTFO7glgWRlB+EKbqe9ViT3AsMiLZmykK7nABjqwTUVJ8h3YnGCA
FqTCKpfmGxMqfeEGkIQik+KFRjT/+aSlN7GpR60X462A0pqDfQ1mwjwdEcGJ74nE1ON90Z1ikJaI
WpB78c3oymcbYQA+RaoJiM7QMXtPK/aLrbzFAnCgUmy21XT0rUDfC8fh9b5CT5O2xrI7ovto6xuA
Bh9EnjWPsZdiSce1QbUVOjxG6L9LRYuUd9Ks5FMmUfDsEvSpfFVShpkSU4pHvfzGc/4xZfygTUnR
JWBKWDpjfpoyUNJhdhMLfXePxuY+CREvRxP9RYlpNJVfsB1OgK6Wa2trfZP9Pm32r7r5eeBPaoA9
QYQovnFunN1MeUVJ8YygQiEtZw8v9LBIEsFC58VezVJW2LUr2E1gTmuAmA/X8AdXdjsvWfaTYtr5
aiC71iacDSsR2KIahN9YEv2rawupsmQdBShRNT6VQOTYEIB7YJpi1Goton88pqlr+cMKRdy8oPEZ
LWjCWaiRyrE8vKHdtx7YIGuEftAfGQ00iPo2vJUvak7qN3OH3kSSj8VKh8dB9YdleVC36Je3Bcd9
Km7UbXEx7IgWfo7iMMCi4Uq6bRzEOvpTkHobIm+PWVXT4cbkhMQj0T6gbNW3bBtJ45f/j6uEsrEC
8J9b0U+we9XerDjRenDHVs1xeJYFhE3ph+6IBApJBKKCbsKN+zDhbgJJxMR8rff1GttdAdAoXGUe
OtlUXahsSAmgHwmp7JVK2Pk0BkWZgMD8Ii7URRNkQTaXjt0+85KJ7I8raTXOy0M4CSetq7N8PfjN
7OqHFWlnw5v5Ub50sysIOqCFAAIA/4Noh9FXTnlMwLPYGgsFQpFt6oOUEjki8rqc3ucjSMXUmEsP
Jm/ljbK6T+9T9AFcm16+CoN8ZQbhodyVPN9VD/2smt12MdgS8URbastoUV7CRT/Jg9s6n/CU4m5j
2ZlroSSq2waCkpPsSLY6lb3u1OxA9p3VG5kNIml20ebuScu/22r5D2IFVyEUei3E3UDdrM+YSHXN
ulxHJ62tik3kqZLTeAkMCcnF/kZTsiuRj4DJi2QEKTNCf+wu4ajujYE5wupAt6/2sMKiRFzGIlBn
0kKcGHx5BAGGl3yEu3iqujGdyUiwgTMj1e7ZCFDiSuSJxMstkwYL+JGL8T6jLAMnJs6pDjxhg2VK
GXipTBOJ+dKjCRdYkB16OdHyo9cI+uCMObuWnHGxHlJm4ovRCwy5M9BkkeWVB5YM/HNTsbyhsYSO
WcSynGKlmESuHLzLUrybSNoOwgPL0BPtNCKVDkKk6Qa6X1AZW3voTnNnPVZUg0DwhmXE2vGKQF59
LxJiYT4qWpfoho8FjqRm3bLK0faEDgkB6gfleiRYXs45SM2b+Q48pccstljIQ9J8Use2dCPGqn03
39H7ooixRg4LEejwIGHQ7GpgbjtZQgdXW0CxL2T4BazK9k7jwY1qG8ScDnHQqUKmJEJiMhZH2D4b
h0PwURPw3QW+vUP+3SAFBzJzMLAFGQGOn+ITh+GUnBosYDjgrwL7k5tEQLab0iKjeU/xDTqqPpcb
tr8iMdZ44mqBlFZC+oVtuZOD/IJ1KKj4oGNAcajxse8iLsn8nBBCJhGfW7KhigCDgXz/HkD0N7R7
GeVHC/Lc8cjrwguJpEhjIhR5EdtyzscCcCYVKFTexQ7IAjL8EFwooCSIdpfLJcgfSLgeAEAau2Ut
Wz4QAWduQXsgKbwQHhEgLq7rH37Wh581YvogYI3UDJ9+EFeAkmNxtXdZorAbk4+Q7k37fP5IHC+n
q/NZIai+1t7ZtFN39cGLvANpXIgdOa/OoX1GBj+fzz9Wq/2xIPtg85HipYDXdo8f/F0xOWtktTqv
sCIIJRiLnJBfXgkKvBnZH1+Px+Oe59uchPKTkMIfQ/qBUVH4+LsZ0NXPUc9zyk1RAi9QBo6sf/JN
aLUigfCdtlvlSsz1QybWWr0GAhtwpDdXJPEEjYgRup9RxT5nRMMNhDEkjP17Oc2nCIxxFiIUm5+L
gfq0hruB9/wrlQEfeSJSkSJoAtIKrcEZhy5/N2cS8Z8444Hi/4Pxv/lNQ64ovbc2wFpAcShqc5JR
6EIiLCTjrzMJlDmBLGrkNYstSv9ksdiCXYFEaIHJ1JzFK/gWpY+zuUeeSHXwhWB5YIPg+wDDzTjn
4HRiziubzZztwuGy5sxmM3n/ukAyQhacVYCVrOJsccJYbPTv5BQDdZMA5nEZgvAEWAmDTCqZIZuK
nZ5wmkHsRLivr3gP2E8cdwUpaQsDxbY5OyEz0ykeE1ICkkJM7JzQdgnfWG3KjeLV9La503Ym4SUM
h7P6H5G3kNGRU1Pi+RqZ14jHETAuHyUEQtJ7XJR7UkCMUSThDIf1eq2z94sL5GGZoKQ352wHmDCX
I4UgXV2RHT6wsxOW1hDjDXsBLevBztEVYj8CJuZgIYha08PyHeSIkYLkcFge3t8z6B0fCJnGBIPj
5GOHHwQ/FP67YN8Ot0PmZoAdLzgW4JDLA3QRRAkEn9PQGdf86Hpi+hwaBaIJjXyQi+pra3w5LCyO
rqcIyZwHgEiJ7jgtK7Y5d0EGWwYVuTXWODhgW5hAC8B2BITBARY0c3YAahMDBSo+1ujCTI+rn1/I
CWCH24eOH6isk5eXO0gfc3R9QaH9BRVOBw+TR2X3Nb3XLnihZCJzNICCLlY7fFw+foVbxhB14/er
I6I2GEORU/K2A3DCf75gjl/mnGMGjGU+f1Em85c3hc7B8QWxBIgQTAnXfk4JwW4F7ONjA7oI/nPt
7oKIgWEbCKgeqGRUqIBEuQvAJbFYhw8NwcfqowUxpON3ctbn549zBy2NHHwXbp13bgPVgMmIWMRA
OQF5ZL/nlJLjA5r4gOBz7sgwqZhVkuMVOLiCv88oxVi+CdAefGMX1gkLUYHofoiAQQay4ZgVcMCN
BxItXbXeavWx+ejI6sxPI8KRcRvFYVJ+58A4j+V44JBSE2Cm4Og2TNkZNVtVwEIZbHOK9VIU/HEc
6d/tmCZ+5jZzO6ajig5+l8p5dZ9yT7WsSiMtlGY74+YHZ1iQ4DX4aXCOwV4hRzBsMCMB5uXcwS7j
94LMWhtG+rg/8vnCG2AfOM3weGQ3dmRPQs7sCMgIfgcUxCvBPHKSzZW8HrlFvwJog/GBnp6AEL6+
4j3opWCDzsQ/8HrkLCd/AVOwjaC0MATwZ4vFCFKT7xd0e1mvt2v/SqG266dquP6SgAf4Dp29XC4u
qEwX34VIu64LDtP6IgBiBMeVrF0X6uXiM/6FXC4N/rgsdX+9LOgFn7eA+L9b4PYtL1xffYuul+5l
uc7ou4t38W/pyZI7UZM13haEK3+NtImh8v++zOh6jYFdd4kb/uMrLxj98tPsba+wPbBu65/u80rx
/Pr52jaykWvitYLicKeuDVrnC9dNTv6cT8kUwPv8MOUa+PLyVEWOQIL0Sbm7BCnubT6x6WQHSGfD
5ejjAy50YyDA3HtnDQhhAFEKIYbEWD4lz0VVCRIIOeWCt8vtG0hYUL3dZBcTb/L8EZPJ5Mm0203s
CbTS3k34t5fuR8Y4X2vF5fkM5cInYGrIxyqk59U+dlcrULM2q48V3B5qGhi1I8+3nnU7I7rN6Vze
6py7nNuFIwv4E/s9lAO/w7ev4N33R6D3FDwu7thbOLWUci/K/6CrlK72f9cB9cmF/pRvgWJngFIK
gockP/OxXzCEbmjjOL4mzfbmHFsa+6mvurmvu6Vf+Y9pP5WmUSBNOd1p3PIKtmzfUSVGOOeptLNB
vYC4QrQtAjnmrvwO7BtSfpvCcsALc/X418tH7qT5O0CkfKoQ1ybu/Pfx9A58lUcKqsuJaahkePJs
j1dqu7aDxhGCfeNkSAqggS2fHpSHaA1K5jx82/cLcLlhlwxc8JaYmGtuxWbH15+oKOrvtsSqc++r
QCFjisj4+cjPAD7ydEJMIABLfe1BOlXAGAcM7vCjNsiD4VT4ExWoI/e9SF+515dRdXhVAAwDKIeW
Jx6PEvAXvq2mPPQU1k3QBLegCpBqdySaVQBEDRTfElT1DLirhKoblT0ogsf3yyWaFfCF660EVVjm
T9XgKsi1xZ32FCzCpz98P0xfTALYdQ7ODQJWHZ6p8IHyQF8yP/GxjxuImeinSPCt7+9wkQ/SeA+C
KFdnF3PLzUCBYsnD449ySi6FC12/LC0byT/0XPSh/Ra9PIBP5uRmPyiqvFRd1EzE/WbLCz5EYw8o
/ojO1RcdkAI61A8tt4ILfOLh8IG5reywSFEPepdDwxwc1nAX2cCQ6ggg0MiO4I52seztAXAdJ3dL
E6w6XLT4i/vyHgUd7mwHfESiyZJ/N3eZPx1rwTInfUWVGH033OumQgUWTg3eRupoaLcg2vy8SS93
D0sVzlhUl4hEn2s++rzhmdj9lnqjfBURg/AuGlhyAHaFxdGcX7VINNp4bPX7tgbNXSJFOb8DQsip
PMzayX1yh4+eShs18dVVhAwYBICVnk2OSou2bUQ74qHx4w4x3u1FfksiRy8YulzXZJiL1ILAITRF
JMcjyHgT+mOQsnwxBtGkD0aoaoadMsDRFeZ1w9DUQrhNTZle34HltKAKvOgputnS9BSirDkgGB5o
JdhxQoVmDe/aYvfrMKe1/0AjVMArnqah9TbN97JFBtSFQhsLw59/qQtjpS6GY4v+TzmWrlN5UaDZ
peZ04PjxkCcDWM+hdX45DB+dxnC7ejzvv9r9QtpUcLGCJ74ObnlUNuFOWVasetj6epAXdQB89G4t
sfvlDVh9/I2zx4qHP4AlU1ZRPgKmJuH+rK/+col0PbuNtweAJa0l/fExBYGyZPVcwUbPSpA2tAV4
NInfwfWcPLBKqCEFVF6bq8CZbi7oYoAHrvmy2CmHGljDJha26q4M/5uzM11OnFvS9a3s2P/ZB81S
RHdHHIFGJmPA0x/CdtlCgNDIePXnSfz1/mzsMN2nHOUqG9CacuXKlZnvm2PH159LVMyb1ZZPlKpf
JlFVetBg4zGgGIdv7jsFTCisbnh8XGBW7mJ9VNyxAE7WrfvzRZervFKT15C+lv6xv++Xf5x4P1o/
lV7RvTM9o+tMjS5BdLQbTXcwRUgA3pIBs+Kcsbq2N/fE5sO+wsWFFybxCzmsqk7WNUMJqlfsQpwL
5Kw37MV2dxmTjnGf+er92lvEauOWIy7w2cgi0eOpOg5MGA+6x8kyTBOiLvuFe/53nfWWp/GJOidc
jxuMwH348XfTWcRi2nHjExAElhwR4Jbf+Cw3aZ9hCw1uzpIaytHASt5amw4uhd8PMqX93Q/A+gL5
cYBqttuWeuEHqFenamHDD8JB1gqNEW7Tdb/qbomGN91NVBEOa6ImWt+UwxJ/nGukbLl5nIaOvyJP
Zh9sAyVc+ysPifYVV65Va3/tb2dlsH/bYH9tfLlCTcVemb5h4HBleoX0wF0/izYEP55Hqu+g107E
oiRtQr5E/WWPJgEr7a643U5PXs1ftSvmf042wZJwKiaIrA5qrctaBWqIJR3vQ8iKwjy8pqrUr9uA
RDnbVpm8NvmhOPCAdHzVVLm1ULNWs5lPWQq3DkgZCbeDxUNCtqxCXtzCVdHse1/rZCMKE/ecx2vY
vQuUw0cPdNvSTdVUDdVWLrwHRdMkh2NBDwou6ApHlOUtfO2FexTAmyEhPhzxOLrx9UZXZERE4G9b
56NlYg4gB8kaJEx3Ye/n+8QprPnWmR7fat1VS7eYLEeHIRmfN4ZIvo7bliDT9fzVH9t1FEUnnExM
Wdbkk+pJNvuT02r2DkSwpE7rb/uSELKNi33hnp6Xs99H+TVwcB6kJogVoMSOqRjtiwVu5YWlpKsd
KmOkImZ/jKE1bqNY1CsJ/Od1upjNzw1drqOdJI61A+qNMxhQaK/13Hpa3m48/fYaQPoCg/PXkBxV
ccBHk5F1OSRoYfcKReUcAfqWsJp1UiB7L6s/KnCsEvYK3JhXwi9fz/NvLZ6Toj+t2BriibmqICnO
qBktJ4uX0xtAg98X6mti9fc2LhZK28D/u9xsHBJ6FpiXrdt1r+3rV1bpJ2nguFMA5NnIQvsi2tZs
Vidrsz7Y0yoC4xk2vbm7Do/h1a31g1rR5FTlguFImtLF1rKtMoXr4WhPG0KR1aMZrzEYMXaD3S22
4OJKkt5Po/rcmizfp+UxD1ZyKBJGdfKhawvzWRmZIPKsx99X6OuR8rFCn5o5mxSfmtlamtKcMlbo
GJczk9DK6UpE5SIY+tGC4JdNTSP+DZrg60A2tqlY5X5vg/HdkM238FeAcdNZ1dPInd12N66lucre
1R7z+9+Hpn/Ns5GWMYEMzFUboCwJCxcJTHVx2K72YLAgBDhhlcPiXLvw5hSbTvXQetX6Qh1ycLfY
lQTP6k5y6By59KEybZc9qG86teW1DeIvFKfsUGDxyGU1PkblBOTvmOjAPO9ij7M9CSYQWihWbvPG
SPb3hJgJhhOO/H1Aiv41csiIJE+GULjVVmyg9OpFJnqhOhsD9ADF1EMgKjuycIP5DFtjMdj007CY
zJdBHuuxuvbSITpE66ZD4FCPS91dBhXl6N39nTJVY7PdWZtUH3EJpJxu8szbWh3zqaqxmN05Ocov
izfSjsetmLJwoXHX7u1fnOlipt4vnsqX/Zh3mU+JxEzWD+3KVRcdHbw19ga3SjYCB/4zMSwDnbV3
jWXHJCJPSOLlMNW6ILfJesjxOq5dqsSD9k4z+VCxdVXWgbsyv+HqaLrbk6vY7pa7ku5i5Zfb6MDt
0+ikoLDB6607MAJvrTDdBpCAOgQmEncD48xDTrQJm+VFVdyC4rW155yixAmM6pX6kxRtcNcEs8it
QiCetr6ReYLiUcU4tUzqkndqwkUE0OhJV4U/gpzAm+otVyCeja+iPr5tPrYDzBumTnKDpoEU+7o1
ICPYbueH1JgeF53Wa9WDS9v0f5eZn5sw8QJaGnlWl+nw63K3ssxDS5+qwanfjkoM2t8bAI5AL78c
koxCb2uGCZbRsnE2fh3F2jEbY9lqDlP9CSEoyAUnafrO2RIL7FCBGEPz3v6zf9RIA36yyfijBBN3
vTcCjcCPCUvkIcFrc+8SWayJFzwWhluPDy3BsJuY5TCwvld2h6DgltzPpZu+bWfbAMumwgadOi/s
Vh13V97ZNax8x0rcNQ6D/pLkgBtaOA1V1QWIUIxWb/lDc1fhHb8ryaN8N2a7IebJwishQJgZz9nj
6tF4z27qXgvvyXC1dBuro7zXfxa1uxs3TxhN6rJTIdkU/yF3DESu6qZZF25zS+9K+O9lSz2VJ6R7
h808me8lkr5/OzwQoKQo3f2BMU6rmxahnHt1puWcGZrjdktvN1NeUwIsN84ov1VG82d7yIVl37jK
I+ng4LxK9zTAPwzqrnktJAG9JImFdKEbvd1ZkC74QqhTaYXan2QB7YN7uAb5+GmJ7TbUHTZRSOeb
oCZVud4eT0jRMT6+Lyfp9HUZn7zfBeknSbU5XkmMgEQAvORXMTJaR+0As5g+1eNdNPeNuHXlJPp+
L0BQbV3T0J4cDZxsX1toVzAnNeVcn/bw/4s73AJhi5/2NiDnr3BJ2ru2N75630Vff23x0iquTC1R
27L7IIeZ1q42ziNzlPdTn9SF6Pf5u8ALSWMqpWTArwmaEwyMLOKno7xcOSt1s2F4evDwB9+q+CXx
0Y+Ir0l0DMfbzcYFLUiQZwjsfzIZ/94BTW41XxUB3gdscnxEWOe2fjG/p+PB2K2WdADfpARAhZOg
Znrx0AcE3YK+R7M4oCfjHn7e3xv/bqozeuwLSxPrmVS7SysQyqamtXL06bqvRdtBdU/cq+OQhale
wWWdkXiXwyRttW3iaWmbyhmm+WmeNVVRWiWgiinOW8N9uRVHpoQUCX1N7n4f1flAv2gL0rY2e0K1
FDJoLwTIyfcQHR9pq0cwnHgE9NE4ycSl2R/S3DvRmUfc+uMr8e/vF1iSskBcqqRTksT2LZ/ymKwy
da/Q7gOxopxo8i1DxBPgFRLN/32Q5313MUhgCgrpcqahWMZ5wj9NaIWdVqY6B8haww7z1k5gbiCD
8zb+7mWfUNt2qhs3e6oGkkxXDJa6v9n6q9WLMl7e7ien3M8Ur7anKfn9szwbKAk1z7wCF3A6bbZX
dvRZhn/r68WR3apW83qxsE/TxoKbDCJwFwgNgBAylR2qhbtaFayOwSnvcqbhZQtPcAw8QrJWkXIG
wao10x9yEnVc4pm17W+VzgEP6CT9U6e3qz+SMpUQv112D0anflk+1XVn3r6iZ43vSkmAcbgIyObE
+D4b7J+m26rm+1ZlldBKP+njdtwKy7DuNd0VtAgbkKd2Rw2OXkYwzB7htCfr2vA3XTiahskMD3s8
75ZB4SnE0xqgCDuQJGQj+3pIJbPBCjtTMFDkPhPbbQKr+7uoXFr0nEHADVFzeHZwcegXpka7Wczn
bafWAbYsfDL3ru3tn59vIPFGu43r5mJ1sbtX65bB87NnmGMq9/jy/9P/v59/oaKVQl0d6ta5/+3H
4tm6spPUy6X9mJ+/n39xhs6blnWEnJr+E+V9Icdiihuz07iN20dLSO4KiTrXQBZnt+PnPXHR6mWu
zDyvt/tjhrer6ZqxJLbVQ4dsfnJYOklA+0WokDqXdJo7FW8g6WjAhP93/C1y6iEZeIPE4QdAuC0r
+0moN8vNoSJNWZ9u7zSMxg4lOvCBgxOLr62hyMDlaHEvyv1L1zngL2QkM6tmkc1VfZreGuGul0/X
wfIKKcGVJs6hmE+DWafpwYKiWp9Wf1Y9yyOkpIb2lWPsxzYEKMtxpTnW5SlmWEWinTTa2HoZJnO3
NTaer2FMzkCzb3P1qRGx+T4NRFN2xvy4UvTp5kZIJpSPNBRvg3LY3GpXrsci3N8aI2UTJgvHwMi7
UA5LZT3fZUsaI4P1ljAFYPeT58RX3fA/zRzWjQNhBucyzHFfB7WujqVSbTkbM8zH0YhT+Y2soOfZ
+3vvikX1437+uynrHBD4NH+nKp9jE9OUhKAlhAuQNQpug/7j8DmOIUm5Ym8oMkeXc8hVEVISsg3F
M/N1bE1ztNqJbXLuS2zYIaHh7Q3yIUkH+F0TXlr7sl8/N3ShCZ0j/NYHnYa0kZJjGxOxsx9+b+Kb
oSZt2CRY66CbUefGhfS1zd1O3eyZPWwYKHYkbWTnesO4TdLCFc3708EBdZTyQdZnWxfzdpxbp3oN
jx934A0IruXt70P5abY+P/5itpQmK3I94/H1e3p7CHNy3/3fW/hmP58ny7EJK7UVVYFx42Ll14eD
cWAup1xXu9ZDHudv1Z39SqmRK/eUn2QMAgdYEzhlVdg21K8tbXdWTfnKkkN8ZPXUeNXbYwvNlGA+
Auj0tuy1ucdfUXY/iQJt4oaENIJMKOvieNDmmpaS1C0bSVIr5btQtJ26LWFJOrnFqePc/T6jP6wZ
rh28ItDwIYeXFxLiUsfD6UiT7btDj8yIeH4NHPOTegCXYzgKcS5hsLxYM2W+2OzbFk1UpIgKYP9F
kiRz0prI4CcN8FH1Ja+WzXtlbOpPg/vc8oWhYWT5UbFSDA3uQHKTfqrP0XvB1XE5IW4oKUyAU8nu
+8jt+3OlB98CJsjrp7HDxvdVirLdars1pAfmu3ZP8Ge8gx/AGJQgzKF1una9/OFsQSfidEUl4V/9
1hoHgd4y5dB/zkKti6/zyXq3bozu7zLzo5zqRC9x7UL6CZPt11Gt6gbOqIwzjCv00xNnC8nbjzFg
kCv6SmbnQs9DLYpocq9EO57X99PBkhrpoVxSQAhnSzZcjvJoG7XD38fyw5R9buLSG5CsNVh/U4YC
DUQMz1oHKCM5Mu+/t/JtxhzBSIOVhkeNaCDG39cZyyjKNd8kLWuqEgQ/dhJMsnTQ3LdvFG8XaDdE
768Cl35sk6sTXOYW8U5SLL+2aZeNvT3O59Z0IZwXGE/gIKAy2EF8Rjw82AWJ//soL5eLQUINBGOD
DJJETtmOn5YrV9RCXx0Se1pAcmCR0ZfC/fN7E9+u/LSBPwPmIXFFEzu+bGOnr5etbMlF+i69I6U7
PIA0AinfU1yhV1C8Jthjh+b+tb317UA4t4zrRtVBu7OaFy2n3Khh807t6TqyyVYABUwS11sFO2VJ
1g1Fea/5ir5PJ1sYvwbWu6rBen0Rnl8tj6mTZjS4JFmiwUs1Dxz/1DfAqj8Cu5lm02Uv666vWPXf
VBazC34DwhzLQE7b1oXSPG2MXbGwKwsc6B7M97y7nLzdQ8o7SK6pkcu950A/ymkH4zLRZI6Hi00B
dQ/1abaOyXH3ZJFfue/0UqFAOZCgF9zDKnrNcDxj1j4rFFokXMUhRJtnwMRXCW3KtnNYLUpzSnbw
kz/yR6CtR7DBnOEILzggIz96g5rQh8UQEzZ4e711Xc8beqyy1xl24rAzDvmDud6ZGZ3ZsNMJu+MN
Gd+Q9fXYwt0rGvDb4Xnusd6GihpmM07oCzNkre+LnXqozekc3MQpmo+pVjHI4OIT2HcTFnfHh8fd
MB3NO80rNFzXDOAzkOzbjOkSnCRmQkrPxRrZp+y4oyqFOdV8/a2J9nH5vJ5u3xcPzgQ842pcTHdT
gFgmNAV9nbvsO7iE5CF7bcWbYTN04iYw75uZ87iEMuaKKrh05J6nxgCbiPmscOxddI2yGFbKDceE
+K19l4UnCDTI2PJ3wTXWYPUyoHluicsnpSlwWoOF/Co2663V1CbV8DBst2t38VhM67vdDbUAw/WE
WI/+eByAWVg95MQqn8gx6sEfFBWJe7xyWH1X6cgvyQPEHYQDDlfC147Y22SXaXlhAiAvg1NUxs59
PdOJNgERLfuUSIKGER9GfUUVXXAgoHGlXYlNE/XgFv4NKlyU+r5ScxNHK0CbAftGCHuj0ZPfHaw7
XchBHwZPPszeg9GUy6Y48keRS9Ks5GX1H8nr5pIbk07EDoplA3XijgePpxd4rhezieLxnozsazfT
Cy7Cj36LRxqFTUiIAXydL0Mrl2nurM2pMlnc7KbLSfXSxK3xfER63319Nafrx93yub2L3Qq7JsUE
qbU47UHiKbgCIEMkNZudp1dyg8+zAcxkOER/QJcBQmTvXmOR/Wb0ylph0pDUJSwD3/LIKa63aS3U
k0E2C+Fh1wz0gFTxzjyqYJRpelt/7rdvMigr7WgRZiNJCiVmSBWtmXPtsBZxvFQeYKMxQPB2sUv1
r9Of56mzah8Qm22neEzJEbqB9l271/qn4fxhGS56DdH0yXr2u2L44VjBv6JY+L103MeXesHI5lSb
KBbG9C8ujm7Wb0vqpft7M+YPo8MtRXqXQigHQ/9CK9hKeVSTdW3RTunuesQ0O2vIbyDzARm1dp+b
IO8+Bmlcxmu/HBwHmTcX4h7OFgdIRg2HGcRziAW53DCtZSPheV0RjuLcRTpANJAOTA45xE5w+mgR
FIY9/kf6aSus4UuitKZ/zTmlfR8TyUk4VHAcgnknSPZ1xXT10GrnO8vC36aCZpvfOLcOmT15x+6e
eqsnmPplQIF2n0TPdi/3QabjQFfJ/14M5rfVoA6PUKdZN4m/CH6f7nPTX4VJiDxw05GhI2QLF9O9
Wx8ro1osnWn1YIWrHnfxUfayjqwX9a6MQR3PE8A760n+lj4ZL/yc3zTB4aV8s1HXZbwBgId1WLLz
Vzf5yAzXXmtcTptnsKhk2Rax+bDobSflaD22+q1J/n7g44vSbQbrKwPRLk4Tp607ZMUqpEBj/AB5
urDrlKNpzfWM9JjioX7f3x2H9ZNF4m/S2RKMSToFDsG6oy1JVO7MjU6r3akgM6fGxJ/51tUfqnGh
u5nt7uvOigQeaAuNgNq32jJA+ZPoY9cfcv5/vpReqc+lWF7z4lilyaK5+PG//u+2bqrndfq8+Ye7
rd6et//I3/8xYXLSuklf6/+Qh/37w//19Uee9Vdb3efm+csP3qZJm+N4+1Ydb9/q7br574Iw8s7/
6Yv/eDs/ZXos3v7zn89/Mkou0KsqfW3++ddLUkGGrC6xrf5dckZa+Ovl4XPGJ+/4ABWjnn/40Ntz
3VBkRnf+heFIVIqYsYU6QwD3bx+vtP9FhicEhegDW7w2mxz3+n/+s6Vp/8JZxY2I4Kh4AiQUVOfb
j9ecfyk4RQhyEYV2IDZU/vnfw7/5kPuPVUh+rI+D1/OLssWBA+KaLGJIAUwYSDARvm7dTVqqc6NV
tabapBUWsIstbvI75WH5ALWmoP/hFySbaWCNbAC5OmRA7U7odLeh3dn58GB2Y8J/z6DPe6nv3Bg3
y9lidnp0psmLMjJG2qszIWf2WLnzsf1ETVcqIz4nt/mzjhqamDF26ZDasQMKQtX+KT4Fe0hsHtqj
lofLA8Y8a0SCIJi2A8FGUvh3JMwDQCbtez9gq2Ywyu96yhjyrWgLmGc/3A+Wo/ljEmegjx/G68Ea
OkJy6hdvyo12IwQgenAc77rCtFSMlguKsyiAg7nidihpRRAQN0snDQ9RHkNpcpPAFe+Aak5wuOtg
kudBFuZjbqlhM6LAZ96pZ+U4fUpi+3HpV/fFSzpbzbYDFS6/8k7x57DfL6PSs4f70BR2Oe8Y7MdZ
j8r101b/ULjl/T7ekNOehnPYag/hZnLqprEQ+C2AaR29GvIh0t13DLMNC1oCadQJYx6mr17ZaaL2
M3guSM8P+AQolndr3VLPCRStNWjCw4sW5lw3V24dVt1kqJIMX/iLhWv0lHunYw0OYwqFdBedcpDO
TkHZP4E+OXRl/TNYVY6zzKNkcKDfWHBmQ1iJe7nmItmOizMN+9qf9ys6Y8ZHmA6CpLcZ5TP1pn6A
LUFnzdLb9PZ4R91H0u6pzeU5xMy4+4ZGL3tahfM4h6CDrFw/4UaSQgvW9BajIgLwHZtB62H5uBtt
QWYNYCoBLWPdbu73mtv0XrRu2TmEgp9pwk2YAmCye/e70EncHf/Mu/uBFa6nGfTe8wjkR7SL4ZTv
wJc1kETxfMYBEKLRl6Oqh6CtnqB9gNldkuUBNcObSpECzk5Yb9Phamj5pEZ6SyQLt8sNuG76jB/X
n3dzkpN6c6g5W3AzZkEJxCCfGT1mRglXXhpnHb27Cc2oCMvXU9h+FAotJJN7l9VZ3DW9FIZ5kwO/
7EAZ1bXJIHQPUYkd4ADcUqNyYJIhPW55834DTytFbyAdXcAWSZpL3BoC3Bjaj6SA9FqsELU4Iyyy
URksfUhNIvOmuGcrQeRFKNIjBJ9MtBsK/fbWszn3PbBdXjNgs460mxwqEgBY3dPAmBXjdZyPwAWF
rT6gBXa3DcZrAucx1J4br4QcUOnofd0Hb8JepyYppKAbHgX5ZwxX8ojyMrNsUgxWflJIuY1A7VXQ
oZDR4JGM6cEg2qN+zHwIVS1kXkIIC/VnsO9lo92tRszsGK4mG2KNSZdCw7jrqoBM1KgVm3Czr7YA
sBVP9YVlDHhF3w41QBtb+MvAK/nLGGKxHtW1H+vIhLGpCkgSC/I/2dwtKZLztH08Pq5m1DZrwXOQ
zFp3rcHi+fiw6h8qqFCtp6QPTGrnbQgIKO/QnQuLIt683D9O9pH1vuzpeERNNwXt0Vv54Gyem3ej
AwYkrsaYwOsxpfTAcjd+9ardrCZ11BYO4ME6nuEgtkBaV2Ay7JEDMaYygHLycU4BEo0Eg8qdwLLp
PjowUysBYWRv2/sD2CxUsd4SaPoqeJeX3v5+LTVMku4iUG7q+9bNPtrd7aO8uwF+XvbTm1ZAzfgK
brTEL/1tf3VT3a6AfkCUPDZBrQ+OoQ2NGiUCfVhMeupA0VxzALiGPC17KPa1t75Nowyq92xaR8eo
iNVwM0tHi5k1tfrpizZRx0ss1J4xoRMOonEYZDSwDUtPDTYwF1AMdaIPYcXuW30jUmR1AYqtH7Ro
GZwGLB14T7IKK8Cxrcol5bC8SX3hCV3EJXSWOmjVKqqDGqrvyOkucTHaHgIapi/q0InWg3Zvw4Vx
Mci9bbzmAGhB2UthmPvFbNs7whW+QM1SaGR8eoU8aT64A3D4bFKDz2uTs1H2rpVJM+UG8rdReT40
cXHZmgkmHd9e+8IW2zU118bKnE/bnChN1QWu1IdmDTaL8r2KVNMtgk3gdJORFZUhVHKAY8275tTd
Q7eAHJAtQL6o7VmoaGD6poA5Ufuwry7ARLd3bKAVSZzxqrvGIj55W66AJgYoE1c9F8/tqot0TxaD
ChBSaMOdbntZLz+9tKbX3JfnFPkvI+UOjKmhEfXjVoTT5Kt5sFzaO+dEoHYqXNIGpKNUruI82r4t
Id4SxSRwK1QUpgHMq/xbB9S1ul/7Sq8OAGIByYKIlC/oL7gByE85ClaD0w9gmo2v9wMM2g5XfvVW
wvEQtMPNE9A2TO0lbIAqALjMnwN0W1IIAMA3SqIIrqU+qfjUL9f0PFJuvhhCOsTRYn9/ckPbaWUf
FtvjQRhBYzVYPxQPbaGqCsDhBPjC+b8N0GMZtSEVpmyZCe0BhEfCDJ0OW5OiD1vgsMrdNW85xpv+
MpqTuG6O9SAZ4mqK54N15GyhY1hG6dAarcFpb/oFT7DHa54pf03eWvTtQI3l5/k4HZLBtIVw3D4/
RT7Q5qWCfKxYetQO1n0q1A6XkTFaRtndkqYF/22MOMjfrVE6tMdF/+ND0m/5u/M/WnMm0ob83xrp
2CnNK+RNEZurv4gW0eF1ee4ylcPVoHoo3+WR8uh0SFKwNTrG2V3Rb5MjxvAp/HF+0KYvXYFTjT3a
jld35TusywMZlvR6iRdw3WcGpM2jDKPvTDb9Y0wbMoxlVMCLxcTzXYahBjI5dMxf0qktH1nI/3mF
zGQd03E+gJbG18fyEQA4sTaC7JM3rfsWz5XHgBSVf44xbzsPjl/RdRmHGkjPaIVww/DIikqntzIe
eRXXeV8ZtYQjOlawfNtMtTpuB+AH9HErXET8GCjIRTswJtK9diC/RVpoah9Ln2QWRWa087v4/3gR
wUT+hAT1bbiz7IG8E2Q89cIZhojWlh8hmI7bwBkYSsAbZ/K9eM09c8ZrT3lY8Y7mdRsvoZQDpKlE
uefgkKJ9X4nMWcufP7dCbMwQkrzHVriNq1fzCaVYwTK37B95euNn5K9y9gs4sR3I5+1ZRXMVl2+e
4UkTRwjKKuCfWY/vBi4DytHyTJ6X83uBRM+fZcyVn7xbfSCuEajsPyW4pBZPafllDz4hP7SmLT8P
qTj80V/Yo5KXnLs+v+V8wIN0oCCdDBr8Bm8Up9LuUT6ZwTZmejW7DyAqFknlb15bfouWsp70CYwo
7fD+nkaP5f0tRiBjaPGaOjhB8kIrFiPOenXMNIULyp80PqCOIW9qdfNQ5kzGvYTyeevKmsqXMsE/
MpW+yHPBn3OEyTm57Vm0BDfc2UDihZJfbEOBSTtYLAJMr6EKr8Pspe6VdFiWFnwKEwKA9tzh3Cv5
n9XfvMpE5z3o1CBxlFGAea9DBxJukhX5nUBHP740DlPphYySBrDP6p7B/w08O1j2vnZjQimHZWV6
x1sZkkyAeW5HlkL62Opb0Qqv5SKwb2WBQO7QJd5U+fqwDvWhdIvyQi2mXPopk70MWpgHZegg2Kbn
ALxfP8hrGIxMmIyLdhiLrCHyiGQiCAtIhlv+vqd2c9h8xKznEIMmee0e4tasgHq+BSkCzNRJ1Jav
ieGtsXDiDbb8Hkv4/nSLjf1Hua1AlG4f95Scf0ywh/Vu607+3fDr9p8kOAXtSQHdtZi+5EBF2p9F
YPypexV3BNZXJE5EoyT1s9K7NUM+PcqIZWAqW0iDmvKj+6aH0Sby7YTFgwjzHvEWaU3uwT7zc5uK
JCKesm9E3EVAZJvLd9EUXI1Rf1xUKQQ+TG7lf02/gOxQ44Zp8Vf1msjwD5HWhaiyD9G/t5+t/YTr
5Yl7jHwlACADWLuhZwus24wLLU7W3glOw0N46nFjk8OT6vXhIdxByivzB+DHw9KPdvhiDyGYkFVg
Mbs4dDgz5ZzEWIJq8lyMKihgOIZJtXuamZiBdWQFUlCE0vI4dOdhEWo1WFboE2+pmhLtHw1v68sK
zX2Zbp4LMEnvqpQvkEVowhOVmoKUCzfF63ENN6EsFtSTXBHNaRXq8lto2mCoD6rQ8GoeZvBqEQJj
pYil4VVhSvdTnmxGKe+rema0hMKJh5lR09vxSPlKAy1znSHcVgy6kZf4V77rkFvx/IFFTYUinPsV
f3k6rVCiwuPi1RPia1hS6ZXKO6xz+6dbWgrNPwUPVm+2S5f7X9GDI7+3y85tI1q8mYhwuLzf9JL+
Jqx9vXuiq3Tes+HNl1chJtyEMiKLm590lQvYrSwE5Lv5h5FDWY4NB/wa9b+PRQvI1k3vRZ2IRDWP
JjasECuwiUG6yX77UHwwpnCoLLAdROIamOCXEUejHFdyUMkDecN494ogoshQWfJZ2YMOXCvpvaju
HOCF6akDUcGyrYW4YZvwRiWSN8t5Ib9ExaB/2c0fGgk9wUvHwJ6ptMv59yRmj5hBHFgz+Zj+hOI/
9xV7PEzu2SmchusHGd/5ZGJfVBw94mKR8VHd53UR5e8fp7foeoev3FOfsCb8LoqEsXBxINzVF2On
6psx9+2zASmmpNlh00B5ncY2QkJBA+Y+iT4EieoZrbs0modKoAX1K4EJJMDwFizbWUOwUCeguAqV
UIveWW8gEXpX5GDTQx/wfr1bviboJ42HJhG1AqJDvOr/pa8ysB0x1zFeA1L26pzGetdAOkT+KzZM
FcIBwfemJ0KYEhs5b4WebAQRDNlH8rpsARFzEVCVUYjgy+aQTSPbRkQRHwHrjQlndVljSs2cLQ9w
SHwdWOg27rcPqZCZbAcc9QuWTo4W+VuhxWXiWXjcX7pHTScY6iRkI+pBmtmxc/QuXZpaM9kXslNl
pxRs8xM36LQ/D08I+Nb/+HIGMi9bP+tDJtA/xFpgjQ3mWeZDfm+MRTkUPIFZZyfI1xwi7A1zangl
tKE+7BjdhMca3i6Wl6UYAw+IUdYxfo+RFhTvMrlyQGxfa79+tChjW3gqZFZnlTBoXnbogXm0q/H2
UCMNbckvxGWDxlugrti34frFRCkpaAj9PLlCQyB6IhnIMlUvpjwOXSGv8xokAbIkIgfkHPeLXqRG
cHkanvIkI6IbDzv0ojM4PmhB3j/C6K8x7iwSshwlroT0P4uUuOy3KOac9gUkkD3IhG56dOUPojVN
8A4ZqKA51xsjsHg/FWqZjRyq1cAZVJ6w3Nkjrtl8KXEBET2QF6KeMBJLLSpKMUTwu2SU6aBl/kop
wo//GWhteYZ2BJIgtat2/JhGzpMsS8JPBXO4ixkG87+LrYEs1knEuy+DW77Lu2ThZNGl7xCawmYL
0a6cBrJI8mITy5rKB2QgtZ/05XHym5ShsD+iU0VvpXKWE2hx+3UP5wQserQrk3eIU3h7V5ESnOJD
bI52cSJehT4r/aqPkkgZL9YIiMZYjLFMziraVfgL5f32RAZ6fEXw4ixKpjnzvJJtGZlbV6Zm7x9f
sSfcVV8ba+MDDaTR8o6BjJVAH9WsmuxaWUHpqchvRsM2lEfSGS2ADUf6JI22Bq3BiV9l/fNcMYf0
SyZFTiup5SBTq9GNUjrDOoimUUQqaEU+iNOFmrIAcn0EInLGbWQki/J+RnsGDVhjlrK/fxAryGEp
UqZ+QV8dREeJZSusos2dLLoIVdlXXy2ero0/lghlh3EkOkssI5F22VvG04k+pP36Yc6kfyz5R5/T
yFSwqz4aktWxxuboUPErmWvmhVpLdGrP8ln8KwP76ISYaQYitoqM8WHR+djZjHyc8uYT/dzcyVaV
2ZDNyhvRkWf3mDQywFc5aSN6YjJIz1QMugJFKUJx3lG+mHhHiJy1wf5RtMTHmQ+DFWVRqQzLmQZL
pxxx+vmr7Rl+PbY5Tis5mjHvUPBddoMSy0y1BvL96C+HRnB6/9id0jd52x75lV7IvFCV46nG4XW4
o7ypeBHizdMC+mUVwxrjGTt4CPsy/9acbAvOysVA+G7kCiHnpsLZLJaz6XWNLncQbG4s/wRPnhhV
cg3YY+djEwuW1he6KjHH5XNHrlRzIkX/jib9FbD5x2ab3eTppqkJF31NV5EUW2CPFuUASUyHAsK5
iF9W+1OjZ2AZpiCzOssFRFgtLO/NvmcauDlV+NJa84GWvrf2yZWI4wXA4aNpEKvUq8RdAuxQMs0+
eUT2xspaq6Bfpom17BRtroEa2HZtvNE3fqtexZvc9oz6Za4S3IGr3LiSUqZ+L/VjEPPUBatE3gr5
7pdh5Wx1OCTK9jBd4gkYAJ6LIFkYFrgcdJwK5NSI9VDgRBH/gly+5V5/xHkj1g12FTbNkvs/Zv/Z
bheLnQq5Z28MPhRxychHxRFA4IGiT7Cy9s1jR56GZe+MoObi7eJ2+XAKyLGMSbbDRqI2Dz6es6cA
Mf5w2lR9PU6JVAkXqmw91GukrqnwLFL6sRcN1OUeRWkF5mgxFF0iGv7AwYhOZHOKhFuBnBGiBuXk
afsahQn1V8ikRcmgOCT0v0Izc5+6wxrlrBcLOQsOXBHkslAGmYfvDQp8ipt5KnYBQTu2VturIs2X
v0VU9ZMw8+QT54OWf8X0lietAvtPm5tUKCp1zzZS6GTKMeiZaKkWil+nlIfq51PnzASnEnNK/qi+
fNHXd/izIh0epTnvNtCOKsULjTjnpsbrlHzWqBoiVT4KbibLp3ZYQOlIFiuXUm7T64CNJnduuUmK
KSv+jSsb6nvFigupunBp7tp7Y101SJU904OC6ZjzvWHtzJjcNOtBKtnq+MagmogP/kAPTLxeH84y
SBURBVlvaABUzFa5+amUsZTvIp3yOSlhKU8wpdadVO2S2xGF2cRYAGmIlSKyIDaYTjnmKtQStwhz
ZhuTCzGxEIAPGirq0WHmic8NPnK5bmNao4uOeETXhExkRldzskJg8dPiw7sSmw6aHpF5zVHUcnBx
g2H1Ck5/OeR3HVlQXpJlNXij6m88YeMTCr5FvHnbh3JnFPWGA8D/fd4BJHx3sAqkWCUpESQJKQxf
1YlSrwqnNmpxsOJJ466RhOThnq3gJrRvYLLqpeRSK12bOgDzYH6e94/9LXua/SYGshpYI3EEamd/
jVzX5WouNvHaF3kmgEpEVC7Mp1CBlOoAyx4ZEuKMboiSieUt105zKqZxzlbBNd2tzou94VIiLcmV
y6R1Apvhfpj+P8LObDmRZNmiX4QZUybwWmIWoKEklUovmIZinmf4+rtWRNc93eqylskkIQFJZmRE
uO/t292btH1k6RD9fPKs3HyKbVh+bqT4MDrPjHJNk6SX6wBfgskK5p3CJNzv4D/hNrrCWcuw+CwY
2hO8o+p5spxivu6yqTSGH1Qja6xbpfa2Q0uu+mlgfbI1HSbpwNia9XSc4lzx96GW43W4D61zNdM4
cRSPk6/Tz6/me1xwqJvRp9tYx8JBIlFpPPdFyVJpSJqgfT+208Bzijp85kzZfYqHYRIJ6WQ+ts31
deFnsSdo/GpuJP/UXgVL84+p8UmEkFwqQxLSNycKeVD0hRDw+n7YTEIvpGMvSwB2+7pppcTTBdfm
gsieQ8CfWWLOoMyjY6E7JDWkI7CkseHq26qXUEOP7oNXm55je3oaf8RmQ3mWkH0qZ3gB/z3RP1Xm
+ffFfAokjIqLw6G4IQU5stWKDrRLkeyVmfJr3aQuM6h3WjM84jZc6c3e7NglZtIBq9BswlKbrO/6
sgMiId+FXp9P/322aKe/WJYu279Z+V1+figXNySoS3edufm571mod1oWBurcUzeCIFMvJZ+8F2G8
5LhYELUCfS5PnTz1WRPge76W5dsqs9Hu5LFANFGr+5PWhyyWff3MBV2e7HuRr1trT4uybNGrCJuY
a+8G/ZvDAJF660ChUnepBM/Yvcp9yxtceWHSY5xZMcsqwaDa8VoPzM1xWftam4nOWzfnUwiMyUn0
q0TLOirPfXKD9vnifrneh/vpSunD1LtHuEsc6ls4DgIQeAMoRBgkYxb5duFdxyJ6JhqE8l3cxy71
LWKau2FPg6Kd0McA4AeroYnxZTPoIyqMVoi4rFozyvR0UtrgEQ7KY2SIKPE5O5QRVMLQAuEFEX66
8VmCqHogvfh7dBv2qc7sYcEZ+F/NE7WiNjhNrCOq2fD38J6CX5Sl52G/Mb6f91h97+XGvDeGzcy8
+6YNTZl5deUmzwLc0M9JJ+w8cBLw/i36jxVrk4L/Az/Sfxbplbp89eNGt+cBmyWn5ZHmvWJYw5pb
BqUx7ZWpPM+D4I0NGZMJY8IogAq5OL0sba1uGpYaaUljRTnfEDpiVMNI6NP5lmEPIOGQj3sOvm/k
XDqee5ZWrlyEg5sygRnwkMedYeij36Z9J3xHdxzSubiTfrKkG3bX3iWLFuM/5tT5S78zyxVNGU7C
eTfG2IwBOgEWrcwNVagK795cjxk/j8AS1sSz9gJLBOqcJ/2748C3GQj0WrBtKpuoNeV88eQdPofT
MTck6I3It/e8yzPUaWU4eItX5KszN2yNcO20dGAT5f8cxfetOF7KO84Dj7jpZGgxEcybN3/RotSW
2+q8V2685PAM+5g9702+rUvkl097Gr7dS3KUQ/SO/i/O3L8GqchN428vHfNJwNKbooNOuJ6h9jJ9
dtyzNvWsFalzzt8rcGY7SqwOX+OlcfO94T7rdfqB2OfwJAHUGVT//9OjjjD06K3U+/KVD6M7aZhf
XgefOq95SE6WU/dz9OHYlRkzl9x+wCjyGfFj+3fMM4KcnHkMa2a4QR7nQgvXzA1TtVO6CdM1bVQY
AKO9bo3eFaOffFwjvXN3UKcQI41Zus96MO6O41BOmI++ksJYHsCPJmA8JtJqHNQLm3GGI+aGtkMb
Hf0SWqfj+uQb5RfP91R3nhlV9lg0sKXxzqZO4JZHfi5AxUsuE441XLGDqrXbaTwxKdcyO/jsw2Xs
ehcXZGvjJnt6Ndvd3+fbw1evPF8bIkkrViOVR+GxYnX0hgeFhotgBVhHml2O087DOrbSRBssmJ6n
f+W/X/6yatq2BeSsRLxsqU2Rw2/ojQ2qqMCe8liWSisebaFUiCSjRIgwSpMwBal7ORkc1Q02Eqjh
f/GMZDh0b/2PuEXi0jODsIC6SRr7Z70DyeNS19dBv+WwPJVG+X1PbyeSj32P3NkJ4msOC5Xe8OlE
AyTFynDQMmjJndYnT71Xwy1Z+hujxKbtMWVcOJ/Fy5Lu1/PqpHYA5Bwp10j/Qzosj5oZPLlCW0C3
bI1RFWHXzlhE/EGJDWmONXSHVNIaNU6uXaackmSRJOyZsd0NpEHOjPAlkEi+41gf9Sj5Bcvj2UpQ
wZxBmUTAecGkjqgg6uiMeud6+j7Cg1x3Jq+SkPQq5XeJTxV1FNpU7eBzotk9DQ58Gp4l+p6O5cId
I3/Lv3DG0li8h+PGrwIgNsdGCaWJMC+A1zMPteThGnz9se548yYnh7dMDk9+btIT3FYa286st+hl
GtQVf1ojOlu2Vq9Ju9IoUa6Eu8yD4C74UiFlhUJdl9qs58dIpzmGXonXxnUEqHN+dxZKwXnn58+R
Ac08SXFKrW3O1RSmzYdSt0ao+CfTtF8/0gGXeQjliNsBHRo87wLhQnwQJxcM7ojx46o2VSrt/SZ2
PdM5wHfd2gKFE6o2OxMyBJJ1pi1gLgsluJW6L7VW1FkvOSCcz+yHpzGGgtXZ8Yy30Fn791VtNpCG
dY3lGDiam0Btel2ysdvOpNe/8XvEzREDAjkA3zpXKUE//UjHZM6dWXJOVMIEFYyaKSI/IbrPn6vB
RY6LlkvqMKkcSz1Qvik2hRDpIVtNwRc0LcN523cgA56dFlNu1LzFEDi5FkwiyGEWqpOJKXqsZqEG
SHdsHTsRn4h3Lhxj/JFF08fneq+dlnYlPs2YNpXGjH/rxcd7nq2Pb50e85aTkWny6pVKmDDrmFlx
drkyOJfOYRBXk06lOCvOmgwFyvySQnQsPHKhnYLACnzKtpO09yCuPa42lTClW4rP1EHi47ya/o0H
czYX2gmPlq3CgGGjHymtK0Hjs9qB2t6Ujc5Dcix6pxpYjbmxDORl3J+yrNStR+f+bPm//Iq0j2ju
9/xk56FCYLjJ2e9uXW6ebjqk3xDZOt3bPV6W3skSYzeVxz2br1srUWC+jb/Sv+AvYC0ztLs+XUdu
iJSSRg5kXECour4r1ipEqQ/s8bJDevFTutYXaEguKDG+C5GFnLMxpN8At3DUtDK237t7i5HPufo5
0eXZS/GNLrrtMY8XDZrawOocoUiphdPYX9MFHJA1gV2Q4KkEbsfwYoxfFVrJh8SrTOsetIkSAopV
tImGBAoPAcJj4QHJSvoFEfQp6+o3TiMJkAS1PAUUPvERs0WmdJmOAZ2axWUNm9shHlqj4L9GtQgJ
AUGBEHtKxIhlwyZWIWywGLg4ETWwn0KVlL5KflLb/we48b/T+oSF++tctkB9bQqG4YFER2LUwu/V
e1F1oD+E/9idE5L6fm6PBzvoTdiPzlAmncawY3z4An1DMdDdFJ24PJRMYK5KE0aZPu6qoccy6oMx
ALRYW9UnaBISIvKaWrfp4QOhqfN7XGFYDVnMUS/TXTN9F08uMTfbEhNYY+Gi4yfbbaUbQlLvhp6Y
p2oMiMobhx03JoRNDeemvLrQnmEUp3VpeKQ0SDX8Sh4WyDCWzemPNTNh8Y5Ko375uYa0r7TG9SAR
BPBN6wiFedfXxdWpDfTF4H/C7qvMarHqL5gTukxRFhbdM2Gwur5DXWctaNNwjHVk/a/x8iwakcv3
v1hn3C281lauiuDxl5JH0kz9YiCS2p6gdQywZh7Z35+z+EHGtrMMGQFJdn3DcvobhmvHCF4yjwbg
tGOAYG6fJKKhUUX9WxY0ILu6ggCjsFn4nDH+kz4G5GojFwhXhZNSrqvGCFGsnEj0VRRYiqIVrEr7
+a30aExqEYxj1HP5SMnPf1MP5X9mNP17AX5iHiqTTeW4njPTz43pQIpencIa9RpwHvGwxJS3AUd2
PgiOK4ACANIuBLGpuvgF1z+tHX9FuWmo908fAPP7lZoqsUkf8vhs2ZssllO/5ITVSxCTx7bT584I
8Z3p/1eU4H3VI3GQjS5G8nvJIp9DMzjj/vvqyTX+6vo/hTcqp/E42WcXYQPqqBmEUsDxH94D4Npl
8DiKIv4WEKTt2cMw9P6WsHR3pq4xeRe87k59qu9V/Vh+9GfhRuUq0oyXuDMILPy/0szK9wnAIgIh
gJLhlF1nBxgAxAP6hODCZqF6oT76SBAxScUdOnKk8t9LtKBR1Ci4SG5EHAB81kJ2APzdAXSSd9DD
PQhPAJF77t/RmoOZuSaXkZO/K9V3rcmH8FzhpuuKz+SVaq4yiNLVYanPFFMJGsuNHUQ7TV1ZH6wG
NmVXnsh215liyvxKgK6e8yowHb5PPCcOMkrDZXPJUvIFJMxJ/fJgcISKzawe+gfzUwnzHo542t4y
tMt28javHe9L9pKoliAigUF8Bu+pi5RFZ6hlLogMXfiIbCCh1iwdQoEwpZNuhS5R87dSa/+WaRHS
2PwqNl1vGkhqKEK4O6nmZFOIGya1fcs5ea7q8ehy5PHZih1Rxfn6jCF1Xc4alN32lxy9Ftb9cEEf
HR5hY7dvsy6Jh3R1o29JeIsLmV2S+GUFslG8V0GUA/2AIZG1AGyPezBJ8E20IAJbapCvk6rSoWXz
ROeQZ0VDGGL2Axm2EE9jlmwgWZghlytnKuwUQNiYnCC9DLcl1RI4pkBPSHG4ha46zAdIIF4eHlIc
mPIi36UMPBn5DcE6gSlQrfPQuWN2VKEqO1rGXMHdh/1TNdoKJ10eX3OywdlBUm4YRY/FmJggcv4s
kaov5Vaquw/tT4SLCiq8fMfmcNIe/TrQOoN/r96i+qz8MexqqMqtOQgXgR7iE+YcsyTHPJu3JTTp
JfICQ1fP/1LWrmSPdlHN1XXl9UAS229hjEhDWcUWj12lkOFvSkxSeQQD3B2Ln6+NdlNnjwVdCME7
d64cn+Yi3z5emnQsXtJfm/LPJ4QwBvlsGjQn4YtGbkEB2P9ZbmXoesElFCnTHAIeWoLTB+mdPxTr
Q8gaT6ED8u62gEOT0AxM0X6W9eijQnX3QW8VaUE2ElekKyfeAemePFPb5ktMvq7WYorN2NO3SScP
R41ZsyRPSsGz7zJqklKd3S8SAtih/cxKsE6sLRwOEwG8yjEiSL/GZDqzWxOoobg1l9dcNqKeruul
zxjhyc381yWMzxQxUO5HvzX91ecOcbvx5vXuQVl7OrKkwJLIKAfkOXA3R8zYRKnRIGENlZd6l2lH
rYYUcrG+b+XJlN5/X1YTgiSL2va2DFifk+C0qC1ZoEL8HQZyxl/z+rK+uTs1slUgFKBJLDxvjW+X
QBtdfH0fEa0wTfkKIJRXnjijE6JNoDIekp48nnsniwApiMWICzpBpnhUm9ppoH4l6Kvw6XcEBUpz
YrHOKDA9hzhAmxO088TYS6jw7fn5x+5O6OF5GQBK+TLSOifLhvPmNSCV+urR3An3jlE7Sy4TWxDV
6fnj3Myyz6wa6Vv+DXc+HN9LPwBwdPK9+PGMlKhdI25k8UUTPgGio7662zEp4qfR9whrugRirm+T
1+RqfZuFKPGMBEZLwlF21VlWD3SKyZJhL/RMwFdGA9a3hsTyQEqhmbD+DGyMfzG+RMTz7wKm/HP+
XebEMJtA2YVG/88XO/hISagGUQ3EmL4csOUuQpgrh9ntwDdMaDfIwvR9HkF6Sd2YUlz94gP7Q8Q/
7igqzILGlXs17NJZmG1hyULDrbsmFxP3Ds1ucO8ktNxboiQwblD8J8TWkQo2KZbdyj+A1iCUbjNP
W+hiZsy2nn+QQPN8PGu96j1jM8fnJRsMC5NvqGCOQQ41ywX8Zj3mPZYg02qOMQKjdrQtWe6jVoW8
vcasS6Ku0pXhjShMefrer+sZVmRUy03F/FIBlyeB/fCnt1uX0ANM64fHTWOHwfLLw+IotukN3CW3
CWynIGbWDUfulmgScU1vxubi16KRfVNuk7kdIb3JXuebOywd3SSYLAfs3qxJU6X7MmKAHFOBhUdn
mzlAYN+k58J/+1ihAcDn0E2OMkFUsypQdP1z9tKMLhn5ZWGphxndjHN7PcAa4WlKvcStC5nus/Fj
/xOxlJugoR79qqj8WHVyVXwuvtT8nri/FNF5k/7st0hjZc+KVKgt2ohxIWmbHaubWv5dHkz2w58V
viUO5IaY9CxX7f+0/mWpgNy/krqROPz9uj+FrEo0pulXylx39sUmXhO8P3xAjKucb4IGRAdKLjoG
Oki6vckOtowMxLgO4LOojNSBVkTz3PPgbYQpBaZ30xcTmAzgGJmHFEdrR9Qw0vWaElrCB3bb/+i9
0rKD7buPzHvarSBhF6woltG0B+ByvYFadsVFmWzKuvPxsJH/cFVp6MPz3QO6ONQU9cmPhFWcXGyU
CCJaYlXSK2G7fmuZS10gCphj9n27CzAeoNhSkqGUWyY4SCCTb4WXSK6BZlEODhEf0m4DQNAOeIGF
xvLBFxKaThicPRuow+LgrH4ddcF43jQNp5GhVLMJZKmZbibhNHPfHbDCQ5mkhUyL+04yLiaIMAc7
dliFtRQaTqCnmAAFHvua277+zKKZ/SCxl93K/SpS4ZVHRB3YtOjbuHuZUeC+dOKxf81wXLO1QycL
xqeT3VV0e3O4MBJkTslS246OJRoYazEO99pB7Z1w0fVNAifZEwZW+5dvCdkucpeXn/i+hrFVA1Rw
Dl07phh9pQzIhXIo/7WEP+nfklEyKa7LU+gQPEFTJ/y+SF81jo8xuCxJY8JFuVEABehF6rPoj8Dq
ACP7j+o5cFVDYgZd43is30ncCeIE3QNxY512+sBOfu25Glc9DjGVwXGfHs1xFHFdeGyo3qTrfZ38
E9hA92vtjTPHhAG0jtwzuW1pPtlCrVf5WSuHxKMaiNS6vGLKt46LnkH5WY/CfnOzWpFMRy2zcFzu
bIGT9VVRFKrM/IHnMNRNwZ8sFao+c19nilZlD5mZG2MJ30tX2KnCygHtgasIRoW8QKiOdhYIJQ+V
b2wHCNU3z0DS93xjP0J+gWbdGJXhtuA/8jKl6YBREiTZY45tsyhj3CnfEMYHXMqyIK+pmSGkrMpg
1No8eysuH2pLXGLra2eWcnhhXAygXshcDCATnOG+0n+MGV/TDfzAjslXgTRwUy99jH+Qo8Qb9V7N
3tvVpcnIsqMkfBQzxBibaxOC0en7aGKbuT/IIEAk50GfEGaJqzu3E+C0dKXrV0SkGWa+YIDJy2Nw
rOjVDzOKkOerKZb9rvmMITnUULZxUEOEJIRyPUJlg7ECWN3lGH4V8Rt7UxJFSI3ZkGEW6U8AnJEo
5eFng56CubioTt4pQwGjR2dPbt+J/UHJiKpCJOR4RUrtp63ts22AFCLCV86IPvKswQG/1CTFUNew
tXwXGx1/lmq0UxdXyS7Nuyewg7ULwAisPHor4rdT1IfYH4iD7dute/LjdD9mu+VtgZnGj3IdlCCo
5kCYReCVEwB/DpFVzGzlbuPJjAJPfIZA1TYRfYR1LgC106sNQH7TSW7SRwMkZhvm79R4ibNJ50u4
J1RN+5Yhf27UGP+Iu3HmowRCQeJbRixg7+MsJw2I+rX8tbOK1bSrE5b/iSW4Pv8kIYJTvNxTRCI4
dqYSgNDAZF77uKuh37AiwHl3VMIA99FJkh6T/lyAa6YmOw9pQFl2GwlAdQNpUgyB3kmHjEqUerpD
Ezhxr1FFo2aheqiXX5iBXOqinvzYUrVBHDOsUfhYH0Jm3kzq7KPElhnV6zuAYBh2fU1NHLWUmgWe
jax9Ut+jlYqcPSUgGPUIE0vcIH3TLa92jpXbkh1L7oi2n+2yur4zCmA9DW+l8YRgEOspm8H0l/kU
BmidEMUPPFYk2WaOnO4uhhJfY4jJwI8xH/eyFbyw4vJtZ00J59ail7TZ7kJox+ABKkVUPMw/BKxl
gikGVS7kAyDqq48f9Iuo0t7wkfFRxYm+wroFSTuF/gYJlPjHFh7e+IvCVCNGfGKMOBrZ0qR5YhJ5
TnUDJ0bwKI7Ac+e6vT5jZNVnx+TYM+/JjWGVYWnDVfhG7S65JawP3bakrfQuN/CxYUVyQVDOE0f2
mHETvwy8QgJXXnAMMsmUi0fc2XM1CjCwp0+IFO2AVwU87m1r+BO7Tyo3frBhJFFW0WIMiNV4ZUBn
+P/kwIORwHUcx/eIWVf3YKqAmCK5Ky7Db+cQ6xBu9GD7HFUElkBbYCzxR2GbsKxCXwksvFgszwf7
EvTxWnpcmspHQuRFhKD3p1EMEnk2OkTzQXsq8BRLrm/9LE97zyNDnB7cZxeNQsxG/W9X/o8Swb9b
rE9hke3mMplvdvgBmWb/UUpU46DRkIlDrxhka9mGbOSEzDPdUbdc5RVDFo05SM6LM9y7DpS6gGN9
MTjWdzxGSv3ovkeuzrtpiwbUnARECrnsL83vn60v5XWpmEphxOwnBfKsfJ5l8vlgfbFMZzY0zEjV
rElzlPr16dVtwsI73a9qy2fmcEgxHP/aADhOpIQIPwWgRhXgRgjpbbuL6i7IU2RtZ+gU2M2Y4YQw
mXyF2ixMo1lt1ShmQ20KVb7218ZYQi4KvkRzyzfzinVgzSR3a/3Snyvqr/3bn/vftX+CJgd6KO5P
fUhvoQlb/4tM76JFnadvClCUCq4Ccy/rpq3JNVc4YtQivKeZPYakUE2v3IXXd3qChLCCw3Vke2Ba
s+lOWYmGpwjP19aMnsmgOsyC+JBpi8ZYiaJW+4Dqiimiw2higE77+d50Do27EqFsLaFwUal++phj
CAUTylSQYhBcv9QW6bfJa5xXmlmdQaK37olsMwT/LyFWWgx7gGvSr0nt0j3erKZVwdSIkDGeHkVP
GP0Kd8EY6ahr1CX63URgqv+9kCjr+Kc7kNBJipKkqLA/9yLLz/OHzXKUORL3hKaniMe4ZpKdoMHw
oCmESxJ8ycKDAqmUIB7nrOmr8m0RBwHoBpqS3jhdn96GzL4x98DqWVpSdEAdAZt0ayBhm/ufRKII
kbsPGbjLBCqC1JUCpaUDivInif09tg0BljOx0ipT9kWum2SbED/2jXrC5rxMyBAIyaj4iog+qQAg
z/1VR9TUifivifq/YQoNwf6miy1UsvtZehgbCgQ7Kz33S2dF1WBflwUgLZrYUMGLmUu3pAdDU6xk
NFMiWamm0xUNAGD8VjU9Lxq/wbf4LfnxSHNpWTxmrYQaiiLMB9aQlbtHKwApVo2kz39PgdKfQswU
hP09Az7XNy0scvvjbjX6S/LbLrMGUYDniGboutPGnXJn/suU5OJLpell67cHSEXRfRniBo0y3YYX
HUJIbDhbsr1MG5dcUyjjgnCTrbxogEsvZjzEjfa9+M1yAFl0Yae7hKd1XLWkyRUpIV+E2Sim98V9
/GQ4+pNl5ThZcrEgDab7nMmuFwXfYHqpyIfKyErhgjJn3aQ+QijmcE0r6RgLNSYqIIlb4/b69yuY
de6dCTHLmD4tYtkANXLfYZPeBRckOQRR4PIJbSg+aYWtzGi7S01EqRe2vLNqDkGFoJJeVJcven6h
jTluJ14xbjhOJ4+Pj5T+xPk+vM1ZcGb9QA1/yDLKTsYQgyUB5jiqKjoK5KVEnsc9Tk+1gEub/CCe
wDtLMCdukiKGzUCe3Ii9OXvFKrH66+JPSgRra6RnoC4hLV3hJWIvOoX8xGY6sSVSjVVnni5sjhKZ
ENd403Ms1HBKHTeQM2d0fNxTM61QrTyrMiWBAoCGTBF9PwFs/P58zY2+xHnPEfRG4auZVxryA7wS
mK8tRAXkE2FSiC3EO78WqlnCGHN0GupWgCyEGAwTDF9yb8JaqykYDDa85ygXqrvvUQ8xbuafzC44
P6XtHCHOKJMWIsoACOQkEoiqIq00lV4/SA6VwoLs1lumRMod99uVY4q8YbKEbm2k3BtNiwB1yxMC
aSOr+iOxko7zrfyYaS6epec27+av+WGou1lW56AUFkMCZ6DUZmiuFWcbKfKOeA8yT6KYePNXTcov
TK4EZHy/eaM0eMUWHUl55Wu/XrhQuQEPAzbtbLkpciypmwfmCAd7ZM1ucYd/TyTpcFgykqn9rdsf
eXO9olXNXFOkci9memPz8J9c6vJoKtJY6qSwAgdz3y7hSe+/s1GVuLqiIryJ7Ig+/LFujimOTiuH
7ziCd9qhNVJVgqwRCypxrK+r84ZxNTyidy/kUKkoUsi1EeYw8zyzHB7e0Fj/knRfVYbLjlLJhKiB
jxBkIQLo36TvCLzEFwVyagI28ZAJ+FlcLDgwiUdpnQ7+lnPTWz6kUHVGaf2KgshLrfxchN3eQd3k
g5el0vPE9q6jTPwWK29oZPuwuJfv1fwbNsGtZ+fPNo3vSuLvipT9RjM1CXmmdOjFE8AWMsveJo/4
4teT9TdzT3XXooJw0h3WtRy87VrTuPg1vNGA8lKM4bapWTRuHOyqdGW5V2oRQh4xeSfQejj310Vj
A4b2kttt00jxqLHKQOwZ8eU55zpdYT0ie56kh5qsEZFtPyDiBcwxFW+4Bp0YQ9MZVCfGkjYqTYhM
ZN8Wv6gY2JpQ5XfChllgu1w3IRO9jP82bIU/Opd/M2yf5DuHVW6ymSXs9RJ+uoqueHdSkbRsSQK9
5Yr38abpBFLcSPyjVqxTuFBAY9zL8AeTEWD0lT3Kha6W//QrklyW+vMUd6W8K409sVd/8yvKya5S
OfapqHbaY0D37cPsSo1Hnz0GPo0F746HOJztQMNMSgkEMbwtcU7KUSYkP/VtqHyuZRHync5XGQSQ
o2rpuvE2Y7nll9/SPVqCzf2GYlfpt0uum2n3v12t+xRT3PV6yeps5nrpTrTOCsRRdgFFEaIJg3LP
xjAESVhyEMmUb1lPwce4vUAxmMAepJRDVTQybJonoFukaD0yhcjQWpXnhNeVIeAQhWh8zNJQ58+L
YcwSDFskUynt2efz/LTZwDU6ebX+gqvQ5V3h/GQNQg4QyjHvmY6273Chqz0LnlV4Hfn445AbVMR3
KtSKnWV9f6s4kfAX8x4qFYKXuc9UD1neGu57kkyb6/m3w8+vJIafOpyqcOJe0061ROspWgB8rtm8
3p525+m4RKopY2UaxrkGuYr1k2ZFbQlLhhSsVUaCiiAUluHQ21ET8at1EVIr/zXnqPSL4K2co9bv
JxK9Upwuk8WZ85DklMrUxBiy17yQDQzXTZXUYFxOOPgKGiLSieF1trNB8Rlm57mEjAcIiqBA1stj
KNtIWGNSaNEBGLbOSOZXI6rM7qsqjiW5DbKbb7dnJ3CvcGupfGAuOxeGHbnJTznYr+AmrQv/LbLi
FpTolFaihCEp5p9KNS73m1O51M+cHkwUhTvo6tSOmKhR35DQlRwOlkmZRwuVkteZG3+TgUyAiGon
dfLPNTqpAD5NFI5yKb0FX1zgf5K/5xrFjMOz2rg+gqUiv5FqUqfuTJ560DcplvHfcuWmkhTbpfcZ
U8NnSaLh34iOSTcpkS6zhyDOtskYEWqMPoAY1H5ksaWsHhLveNaz9VhlMo3iUUmnQjKmm6ez+Vdi
jrzks59MMjP5SxuIfaln8soAvyuOwnE2JHdNHnBQHlKEOOeB7zHbJ8U7o4QfvcA5w01nQiZZBqkP
WytPp41TlT7zVPst8kanN8cf83pOOnODBOyMFszF7gVOe0nhyrQaF8KU8910+Hj/8HR+Z4hlbob3
UyR+zi2OYupRuBv8yAXnwevw2ySi8ELURBNKU5K1wxkNqU7Ak4sWh07e4e05M5O1TNfSnSTbkk/2
dpuklvIx/YbpT22amo9766eYa1QekR/lVuWflRtSr/3DYKl6JH9CFQSJXn7gEX4f0fyrSAGrQmN8
vTH+wy3PazTasTKdL99OnsPZkmXE4RS4mfMX8qjQ3slJqKpykDlRb06fEpHGMkyrUkNl3o8lDpVc
aTDMYZrQ7soBT8nl2rCouVN8Eud9oIq0DxyiTcfHTj0z2BYPOSR+EiGrlgK/HbI/pyYH4dUuEONg
JrJ54zgGiVVciGOpJm/OIeJsZhSdxH55Er7AdWJ2PBhkw1AIPUa3nlfl3bvgyJmTSCYbt2xGyWT+
Zb7gsrd94vOH3XBM7g1n5EuwNPcFkIMr6ljrOtM3QE/vYtYFtgi3wnPVi4/4ocgy8ZY5i12LnpPT
gSnEmh7dzh52TCUnVJwUXlZqQevzIHt1rJn6tQmytTByLlvvqEN7mXE1rgG/tWpOF5M5zcbjN10d
boz6mPCXbS+fRoQvPTPzrgQBppeTl+irGVQP4SvMmDPe5b8FCeagkZNommG8/yGyyR0XD/hCfw97
ufdQJJTEPm+xl+OkU4ZH2uaeqhmTPGUrSTBLzvVxWt/BlY5qz/UMpPf2bb6opb+W3ffRj/y6esw/
LcpXiJAoAfg0JcfnnqhRlpzL+mGg15234g/OgqZZybfZFxrqzcBqA1bWocyOD5LG5FW/Wz96X5/h
4Ys0o80WLvRjGac+ZkMgChbpTX7IGVnUTRgK6kAmYwAiqP1Q122aeaL2hv/JkZHfVPnne5sJvS54
+sSb8z/FPQrtdiHUr9BuN7lKW0Ae3+x/VXBYbE47Z9F34S0Bn6s56Ak8RIwllBQf/wJmI/YxbmRg
xJDukox6g/X4iQAJHScdEml+8z1kb+RbY6gXhfHTmfBo/TKYmylk+EBplq5mCk3v68w8sdyHyQXz
lgU2+IskKwtn+MqYmaL0qRBCdo64X5FzpCQSo38ZVBqbFKdH6mjamrw6+iZjndqbgYli5Rt9plBL
ZEmCTqGRBl0/uVDkoHCLQoaNP/00FSp+9ffwmOIncBPvjalDqrNMETNEEySq9RkZIat7FW4UfqLo
l3cbn4zJ4OVOoLAOg1y7T1WkeacEhERvhaoBZBZFF3hwzhD1W9tnVVqRStD3HAcvb9Sb3Pt5ivzi
XALwMSzcAqIhJhGJyyQXUS0x4KYZGXWX2yDxEB8LzYksC7B5Df2rqit9iGUU9XKpC8WRSTaqoWoB
zwtNZL2BZtUCpbsyj3nOw+Y3Sa2zrR5h5fg3UQFPwpPy7gtThRD7m6iVK3N3PS0EXGjPZUOWjXMv
qiElIWTs0ahzYpA0TzDR4Obo1urQljilS211X+QRSUZhAQ3JqDxT1WNJ3p4DmyOekePmCE0NFSnt
2jezP8QvF2YqQ3o/xoWjZjy5AfLkBvKi2kWMbHD4WCelzvAcJGR1d7dEe3d5JXbHh5ypUhZnzJyC
E05xVy5BkQeJ9CF1n1TSEihlPA2ZSgNJABlu48RY3xE7QCag8xm3kYDiRVkbZUOeSiyFgFiUmLgh
emkPeRbi44RdS3yOxc2sy6af78+giETquaVcHP+h7Ebl0bS45K9XoARqmrFG0QRqRDlnKe7FrA3p
lOG317AbuGDcpLz8mFBxrDugqjiF82jumEXC9pECNjj5PbknIl3VGFC0bWV1R8DDZfJNAqgMJOaS
nosvS0QjepZnQC0TqTuCIVUUo1og/ibRCeSbQ+Lg31FRkG0UbhSaTTrb5FuR1N8RhY4FhfKw5PbM
vm3eQ3XIZkJxXblg06IiEBffo8mmxUPaPbZD4V8+KcHFl4zM1Gns1hgO1DaoWVjWLKeTPo5/UHMX
IQTKLNnK+GWNWcpEWmw2rRXCGRKbCfUHibIRzpb8zXJ9EsBCPRlgtBIBTTEw/Mf/+j+WEOenjMPr
hv/iFmuMVdCryvJ3trbDky3UcfcovWx+M7YJLCGhLPGmO0TeAB6fIMnX+i7FAflaJQB4q0OaaCDg
VMkh9HQcqTv5EzEa4FPnqcCrfD4oMfit9ty/NMTBB8aG6j1ROtsS1FYA9hBRgyL/IrmCVJ/lvlp/
O4IiJy+bRto8suKz9cyLXJkFSC1QKNdZ6VHBDsvgxBO0EgiyuJ/5JO4h2e/ua0h5Q003FySB6QGF
28JM34G5lANs6IlupTdej7GYNHPsrYuQVmjSpRpbgW2B/4yaLHU+xg9TCatR8Cec15KPjWZA/KXV
MeA7aRq2MlLtHoKxqNtURH80VEcwa7703QK65RpCinBgTTXEMGJ6lsbw5+rVolVU8gu70gXezQ3d
j8QTeC5YFu5R4bPGflmBTnS/wPLA6pkuHbdJY8eKP40bF15PKFA5Va5j3Fo/G0NwXy5WsWQoi5WO
Gl3mmhnDFXb9hKV3D4pexuppzW6PZtZqb818fUYesco5dMOddWtz7+5uKnQI1jN+cj3Gzk3FtuTO
8OeWm5m01RpXNjCC9CF0K6YhSmBF3AtlGEygPuECmdUaErfnrU72WbZCB0iHSC2N1utg+cvWBmq1
rVRPXjRWu6QmHyMFpRgKAtL0cBj2oFMokug5Z9/3ZlVnC1eVu/KNARHSX+EFJpzbtqOSbNLzqtRL
z+BGTZHN1lc86xXoTKCg5pFJtnS8xRTQF6Nq940TrALsam1J31h12CNmVcoYhLEIlJeqg1nt/F09
gN/+1K5OaIlaZsy2HyF22cxXjw/Ow1HT5GIM3K2ft+jh6Gw5sQsURolT+cldIMV1dL9u8YwTWaGh
83DTiyYbKRxfIw7oiTgd0vqxNWruXr1JnhqGnIxfxYkGzXxGk59Hdl8aVNpbXlv8S9zOMkWLmb/e
wDlu7rxUTx+RAh6aGg2rVWJJ8XBC5jAuxV7ZCCZB+cj41vXAyiD5OHemj4Y3jDKf3NV5SLOXI0tv
rBFbgnx2LXO3WACTwWSQ/b58t7zAlGBHlJ8iGWrkMPjGiSt31BFFQq/iwiyCFRSUqRSqKuRhFK1Z
gz3/QqNBdv5K85L7NqHydvxiL24lD7ok6NmQYGoJCh/nL0jTXPYPITI4Ejq45Sv0FqvkK58oycXm
kJlkaLn3UOy6l5Nu6q5KxRkaC7xb98W8OwvhaabdLzFUWAA1GCSeLr+ZrqUMsLyCykzv0rsFwLkC
ZhG3bvKB/uOQti3QkmATePmYwFgoepHkOICWxSMToIKOQrxF+7i0tbhG3sodXJAWYRrHhnbcOFTW
j97hpR8YZxN06NfGzknzHcLRqsiOPQ2HBqOC5onoEoW/TDYx8zkmviTkOWfDF4gQKlwC/Xg9gvD1
UdobhVJYodI/xgLSxXNHFk2NR4LOAfOb46JFSnnBccMlWLEOyS+V7yl331HfKKM7Ao2uAKoksL2a
Slfiuw8qljmVMRLKY4AG/UdKQiFnKz/OUCI4FLYqkP8NVFWA+g6ZmBDyIOQCImNonoAnw/buus/+
BYABwgSR9JzujWNgfcColCxZD6ia8qSR45Q63rC0drnRX1jDi1HYH8laBelHqXqno7K/XsPx06HE
yANJBMcmbbTOhOKLP1ZB80xbDlwhtBZNjaTf8qp7bL/koombKVWkN88xh/Y3sR0JBUGuc+u3bRbw
SrbE38cgQ9cYq5/WIEuDIxZtxoHBM6ge8aLzjxZVH7bHtSUBRhULTgcVMSVIOS3afiDcjjjZgLaE
p56KsgEFAwpsF91+T02zMQ8L/5vzFmenfJFERrFNopxwW9gtvz18MlfAicyk7SyejY+rRzgzpGfW
9x4cQajmQyWDqj+9q9WzGdpx0awHcfjTHosaStIl54I/UpWb8IreoWHE0HZh97PCIOebCEWIRXRN
WGANtpnczT3uwgqSsoIuc4njbCDvQKoJS4OK1Ib6CpRcTxG3DXGqE0wTdahD/VsMmEWMLSqhMkG4
racuNmIuUY++Owb3EvzdUW2dtDqOCGDTlunmq/MoUMPFmi+HdtnqvGPU8ia+6beY4OYKHbJCzfvG
PeJtBhb1ewT5OfCCe6x6wwTOmFypl9O9zLIYzQtw71Q+YniTd3aLD5nXCx97vLX6v1jMMm/D8FlH
TkKMYOnEUY/mYzghuic7axlzipSEa1klWqLA2Geh56mDAolCBpYADkBc2P/I9NLbVrlKHbYdjeFM
szNX8HBtpxtjSKaxWZzQlSsNuX2Sn5PfoVTP90N9UzUGUqT4j/fabc5t7Uj0eG2HD/nn8QCFGjQL
IuO0a4IAHifOa/D3GytCwNm73A02QG9bmDSxGZfFEXp7VOqGmvXjlcHqXRtJO6PWwECkPRdynNQm
IVhe/nJridsls1F7k2tle/Q+0MFH47UMLSrctZHV10c31vOPjEkYcUZfhoTvB/sueEcZQVIOTaWA
osFHPf9cNSdveqveVxLOoWKUDVN9fEct/FO47QV85B28TVrtd9IVhfa9q1at8G4sqMaeD0JcPSed
TOtNz66dR304AaYaPMKYAtY+J10hK3Dg/soeMItuLLDq/7TGucbt7tv2vUAkOHcXAaN+l05j8rKt
L591zfRjnRz2uoLZOtbJtKLgjpUdKOsSSz/rzTqN9+9QEO+VFz98+W5izxDMLKQ0A2+LG2SioZTI
aaALeGb66SDqaViRMaE2TZFXxmS46LBXeJ3KVmsB6RQYbdzeoPLhfSpK9RDF9ZTyvBGQgjNwlU+v
HgmH5EruCbYBmzh7PQzkHUT8hwaRLp6R9oERsIwRDqzeFp/SOfXWOHA6c0GoCT2Crx4IIfgenGEd
4QqcRlZ3HFhxuNMP0zme9Sb0C1fCants6xmZGXi8IUDPa3O1I2Fxy/SM7sUYq1cd0FBHhWsnZIcT
rvs8fNh2FveVttVm9MmmrfGDcDwW9hO2W9MIL43W3/h1DwEa1C9dUhexMMinsTqK4gTjGVuk+Aet
wLCz/x09/kOB0n+6QZ/y8Sfj8rpwWSTm4xuiVJ+j4N3Ogjm2UrY9btOcBnUTWqrpJ2zY7b8KWf2h
3OA/z+KTOHS6315WhaSoXsltHk+SlHQVMlvORx1NTJs9KMghoxURNbd2hM7cXBHYibeYHa7u/IyC
4KuYJnrMfwmq/nmCCuf+FsDeZjLzwnaW/q9GRr9bpAiBrg58dIdWMnvciwTnIrWYWWexBNzrEWr9
A2eNES2/uG3KDlAdTadXa6rXwwtwIDPfQ4gqpdirZP7BOnwRrMsVWYIjvSvfTefVEJEJlLosg3/p
Rwx5j3Ea/Vj5B9nzcoMKgdL0/DIE4A3GXrJtrZoSTqXaHPOjsGqJ0aIOB0MrOpHZA/I87zvSQ654
+VlXGUq9OXVRBMD51UMeNCFVmUNRIk8oTytt6p4hWJURUK2SeRFEnILRQoGuYEbFXOQGRI+WB5l2
FvCm1puJUlZp91GPGvEcSjQr8P5dWsgFemx+sRYKf77NFaLFOeOmldAZ7m+3OduvzJbjUUGRoLTM
sjbFeIlZyi9wJBBKuipPwpfo4sSXiRH8dsytEolMq6YepNLKvcday3JA3UI1Q+orAfApaQo6ENJ1
IU+SUUra5W9lUKN4LWQNeM32rxhbPxdLgT9G9q5+ALKnFanvBxbGBJHH6vbt1Jq2s9S9ydb8IPvV
qfmbovrD/39TqCqlv3hLH3x3rJoUlYly0ao09YqsKp9AzO+5eT42Du5tVBMUNBPcQjlOnscPmf1w
dyjRg0S7JQsqp+0jjAelnfstJhb64QJnZKyNOJRBPiv5OJmtCemkxBrrOxjUIVrUQHOKtp2IH7Uk
X4noGCcq3ezPxIjTO0p8sMhccZb18Cd6zFjMVxZLX5OlyBI7vMMi0qYwtC0T0ASj35kOyN+qCick
GoFmvhb4dcPDWetCoQhvtKsH+YnLl4XlA1fU/3H2ZsuJa0vb7hURob45HUOi78EG+4SwXbaEkADR
SMDV/0/CXPFVuWZMx97Ly54uG6NuNJn5NsnJP/BDAYOvX4K53XHl65dAi3J5AjRKBC4Swj2xCtEs
kbyNb4isEkI+kGhczlxyAZn2HrCcYOH+Uv5SzEPrL8kjZKUQtF7ukXyGM4dGat4r3H7QbOJxKeA9
Vg452buHppicCj4JE34MEt6/NUvol/dcUw4soZUM1v8ZLMrbArpK5zq4vbSVpLEDt1Aexu5LJGun
D29wD925dgndcR2U+yUr0WogIKZkZLKyWHcgULhHYmnBhXF24r94oXflvdztkV+LjAm9AumhXJ90
0JIwUJZM+bfkTLIYinkLp3jn2P4jU+SWYVHFysc7BgN534AHT/GUfDGYgPGJJ6gkKrIG/tPmj2cg
UOLytpQnJCNIFsV7ue+ORwtoLUnSQyohV/JYOOWuSvGWtVuGpDmiCx3Zr+RkkqpKbCqj98wTfwCb
gjs/2A3y5jI2118S1srSIbecK+aq5GrN0ZXNQRKpAAyb4SzlWU6NxIqb9livH3I5qTMErzJm90tJ
r7AmJnyV/Cil0vyokVBB52f7JV40gozfgWdgdvaAhyPFCTkhpYnJqSlp+AmQ28bw7MCHSMSAhgAm
gL55gIKZklhPgeHlHglB4wGnU8Cg+jEVVeB9X+G6c+6vBP1itSOunHIJsnGJlkFqqlxOMsS3SIYI
j4aRLiY9kgowGSnQE/tLwYNec9yQZBHSk0zK+WSAsrRKnzHEllTd0z5t9iZH7ia1dY4pI0SOQnIh
dYg4pVZ0ejFpfHhv9dc8LM9dcya9BCWDkBJ/MKBjEBOGH8nDg6nKp9ivy1CTs8hYKR6dE4XlKjLl
++Bj5xY7cHnjbV/sfhDdQUZh0NVdjMakrYIzyTglWYSyjvQz5NKYFNzpS6jutR65emkVKQ0W6wBw
WkYeLjCsdctzLE0wZeVit36TxeqRocuYCMAzpGLwACck2X6ciJxKGrQdUuXt+ExpEtyqv12pBBuj
YnyxoaOkJ5pG+/7gCACUNFdXdaSkC3NmHdVHdaasVGk8/hOyPFX4vc0alB/GDwbWRlzQXrl9mrvN
cmqJ0vIOVKy6UqshVMAKaNNet0/jerjFH1VY1GLTcs8MI2Fviz2MRGfFRclWI8HjP65fPWlAJAno
+UUSX6mNP8AnKSQKRC4FZpEQQ4Vl6/DI3e/gNH8TsqlI/zH5EHs/CQOK8Vpj8ac/1q4G5CQJIkfC
OYTAIq7qqIGQvQvvSurY2Ev0Y2VedX2OP+61M05jTae5pV3CeyrbaqtsNNJZt1h+0IvPf2WroGfS
lVRNeSc9zVXH9FVygSfciNOo0Olop2lS10lBAINzvGmNzUzTxHoVkfUZmYJ6vD5FV1u5w02rAaQe
pZFyEY9En8lgmi2u9L5ej1GT1I3PSn0G695FrcZp1azSZma8hdXHzmwGxVuJCXmmnHGy00bWOiwy
Mz5bw37Qz9xevoprmsZ3xnarEc4WUq7v5+rlFAej02rc+qC0zmaqriQTH1viq5tWfqot2gF/1RGe
R1rR9Zm+yKM50qJ36hTdU3c9j/1JOKH6Dxp8UO7XsW8jwC3GqtHtDs+/wmfxCSPxUdcZ5F3lVHRB
FmuTN13339L2aqfKjl3yD+75MTJvKtiqkzp1mSrwoAhS/Hqr8h3dyDu3oFkdelmDvlHO/HIbEO6Z
r+JS5rzkC1pv7HubLNpmmi51lfF2vDSrPCqXuUK+u6YDDD3C1fpzNb4s8iiJaSBZxlXPw3+DpnYv
e1e5G1XjA6QvmaaFnsn/p+OjrZNxBUVhr0xag2tTEzXZOh++2Hx/ZetQ2qvUqYryLgtyy52bnd6h
SQc+S6O09Uc3o+fC1ouK98DQXhgF0+iqJoh5IhrbN8YrbUMg/rVRYVSrxolwFG/+Nu+knkgSc9V/
qT9CzbBqGDFtvKbX8ToB0KYfVqaUG0a3S+yprR/BL4nOh8gj/APpOEQV+fpC+l61FsRU1PMn6Vrz
kEh6aNtOXZit+iWNPufHltu/Rdt5ISwqsgWoQdNmSZshWIgIAMrPoFYXNU9im47QTfc9s/So8b6O
350nJ6b1UXOEdCfb0ke+aQ+9iLlCxePC36OuTTP1fjrF19jS+/kNGXOyhiFmdXtVv26l2pVyx2ay
niRxvo92miRtMKqf7HZJ73k3UO/ZsqDqW42RrU0zWyVolLvlFAXuif3mxC7k9kNdj/FYPEfGx2pm
T4AN6UKXX+OTOi9Xlk4BAnEZOYlX7TWJrh9Ggtq6jj68FG2RUN010JHYG79kb+nUufTqKAnagWq0
9myGz6BZOn5x6DW/XKlLqRmmWOj7kxisf1HdOlfsHfvqHFl2dPZb1kmvjtF5P2gc6V+uKe8MlPPL
11WblpyLi3ZjDjI8R9u3l7ClTCZV40q3eaPv6kRDm0C8CIO/esbJQu9+mUwjwsNIgnl9RkDNQxW6
0K6vIMXQD+2s3MkBUvLkokMac3mjI/6mtHmDIgTBQqc3nb0FqiLVLXeAkiAuuQ6Ig0Gs4zLK3vK3
ePsW0wjFaqqYM4kD9WKW+Plhp2CpamJEiPHoOKV8ihyb8VCaD8DMoapixm/Ji7dm8J+QPnCeRhO0
CpXktBxLJaQELjP5r1ROqicxUhJuuP+5iy5DUVWKhFbkCZIhCk6FsOBjNxa97UkfqZIcRwJcCthZ
8Xr+BZD8cH0TOKhC6PDwcULwO3HuHj6iXhT+/HaQvkqBIR9g0wMoIV0szrMtRxTwTRI+QcQuwzNH
ECWBFR2xXRIFgohz5VViPCUw4OO1SBeo01w4TzlTeQ95jRBoBEY0cIWWupakPJKnUoFyqeqyhZJv
Chb7j5dn20FTIXVbyXmkikpxj0xK8qlLb41dwIX64H3z+6Qo/5rTcMVmb0TJjmWj1E/pT0iFUDQ5
BZ1wqAYuRK0k2hzhXWHewqc4BjhwRsQHYR1fRKRCSyL2RPG0lGqeFAvl5CB7tO4uvT7f3lF2+tmR
j71Kfiyd9kTwDRucXxPEsklIQi4G2VJmM1vk12CukqILDCiI7w4etmCrgrDKDbLuD0/4IMFCbrLw
AGCARCc8kWQgHFpWW0zQ5MOAHMDXtpijGXyXvxZg9RtEBOLS5+EhabTl5yew/NVCBo0UFWQYPI6C
gltfe2LDKVZO4vsk+u+sK7V/hgzHMtrW/R3kZ3ukCQ1WfCAr3rZX90RtgVScX50G/OlIYKwr9AWD
vHsvxaonxtErr/qUP5ZXC7Aub81o7xZNcyDKFBmbReRsFcOF0qCNH5eYREvpUUgNUqq732HKo2sc
YI8IbuFdcW7YOHVEvihX5TTrvqh2+BmTyLpj0IIi0/qbgbYFDZU7JFcq4pArmJsoO0GYwJmO1KvE
YkeUISJQAUEZC/YkxBmRvQieImHvveJNRft/bdwEyhGTRKGeCAojYM7/ASl2BzaDoKgiWxH3GnmB
kL3kbUC7dux0B0FipabBhyQUUjdDycWLN4v7y++1dTkHSUPkGHIej68NCcbb+xr5pMTtcgr/q9Sn
5D1XPiWClSw4X0rut7uH2JIAiDsNOSdfJcpFe0humN5Nd8B6waW4IVh1PSTawjWS9yeqJuR2XuX1
YtAToh2tBoe7WkX0N6Jy2HIr5SZyGyklSJ3lMfFkuuEcSBkECj8xan6HNsQGUcgnwo6RM3EtXboo
2P53mdxYLv/y8oAVJJcTKwtBo6UUKqKh4MnkL5MvuU4RCJXCDeI7EVNzk0A+5L8l8IOYOwswJvYY
ssKJC5J1HzhCMpQVSKiAUkCRUpdExf6T/Srxb4qorfFW1ErwJJtye4gmWJ45z5rnTko4l7dEQSU6
pAZqJDmytGaXpwEsxxAKaRVNK3GyRTlPQVZ2OL5cp2UvEtafjBp5AQ+LpFFyJb6+SolL0k0uN+LX
Mhgf9zYUv2juAo2RgFTkiuWOmFvtHGiFfcoYdA9GoRxevhMJKePtByNrXwqu39UdDvoSnKwRnATm
t4JskFxDf23SoEZGrww2sWOUbK++m91IWiuaBHEJkSpy8SrI+f5d0BiBBklKYNKJ673g6qQfn4L9
SOKxvlsSS41LRLqihXsAHAJKCBRw9yhi5j0GqM9suTQo0PN0GX3SR1EejNCpfipO/lsJ+vcr/qZn
KXZHOznbXLH3JNOLZPf1MTUo2mCwJXmtOZJMVn56pW5ynzYUJsWfLHgtv3KY3DLcpbgmNQ8qWMJv
l/IDf/Eoz8jAoX4G4GpGgrKz3xG959iEyjRKuZPbZtgTPoFQLIVbkDcFfJd7uidxE8sJSe8EjzxC
E5O7G5AKVpLYIaejN+sDKt3H1vx2ty0VGG3N1irzUZTJ/3zgjCmeV7JJblrE+YLRySxwQAAEnhIc
VSqjJSCXbJD0D/0H25UK57FZLI+AS/IhHiegXffZIzNItEfunWn0+JnskTIJ91/yvEWYfe/cRxAj
noCCesiWIuIdRvJcljrhi8nk3jH0q5fc1dx85oFMF/D0+3r7WHWZa/dpyp9Wdy+RrGW+PLTTGIrR
x16WQIZM+9EW4Ych868SKMekl6Zt43eFP96fqMU28fLMFEs8oaCKWAB5RluYJgiRcUIVc3T5EDGE
Az9RCBoi8kl4jRA1RIYTdMXFWPxmBTcQgFual/uxmNk90HdxjZVHLE4T2/cDryJ8oWkIdR35G8Kj
sLj7KVx6pxW834onTIpLBozJLRYM2J0WXVsq1XdjD0gOxELEUJgQycx9IFJi0JCgo5UF3H0XR/9d
QqdsvjyIiCIPNl6EBb+nX4CMFBkv2UIGF/Vyfi44ONg+J3oQtB3kn7UAVwuLmEM82WXLkSVaXI2l
3anMbPmpTG2cHmXdFi6keIZTOmi6NVGAeIzuJ4cL8TN6V95IYgyUroRNEjCdWuXoNHmER5vt3XRU
ohgRWsIyI3R9uJRuiToEXJTIyBxI9LAlFpE/w7H0LpZdN2XL40zGEiHIaioOEA8KqqzX0mtIhEnB
/TuZ01uKZLIIyfaFfpUNiO2JrxJjyVlLrAK42ZXL8Xm/I5uVbNTsCB1rQRR2d+0hUvmJeCV44v+t
27QSw30DCzYLQR6C0ND8plZNi219qAzLoQq4OarXGwmPg4OcNDc7tQxDfV2eiCT1TzPhT0Xc/bCW
bd0P6QZW4H2bCdXlFgTZflPPcJ4J8oiE+VDo/UoFX/tCextEIc3iqCzcmsdXvliR40fXLynUnnWZ
6o2v7Lk/p/weVJGBvRm+Yl/7OeIr6qu2Pi0NWsOLDsvrXkjlA20gy7qq+ivEoPfLHm8Wwesm0NY1
LgNNy1U6aV5wrAHWoIYyvXXOE+PJ7RulOo3Oz2hazFw7r5vn8tnsb39lZ1V/btrbsfWGyCu3FPKs
pUG3ub3muxCv7mNcYEBGbJ83HbJgurWGqpHEWdJqgPkdmyE+d0VU0+yr1KsvH/nXTkN1yU1t+6hl
dWbqooqpwJwpI30dvtZOfHF7h1V8u+oq1cm8+tq/bSrV8nX2fq7VEbMEQ116do9TtnuNaXZSWPRQ
uK8jyi4OLqp0lA0Vyevhy5ntlqS2B1/KQxSGaOdNw+8E9ZSvamhNoQpMUn779UATEDO6UtxLsvj4
ghTHybXlxIc6Wpk0j1wt98+rJN6RY9UR7+L7uk5ik+5hpQ44mKXIfDjkMVTk1hd2m5m5J/3WHCt0
VenojNyPHWkdZWu9xzq7VLv34t2a5k/le/AU5prRUVDGXpyhJb2HtgJ7X4/O48NaW2u1+TB3epcq
pnL16b/gOZ5OzrPb56lUOAxtZsULREyI5htlLXIWppTewUrCcAyLMyX+vYc3g1PJlf3lu2r/RYHr
K1/ki3S6WgQ9fI2NxaHki91BJo2EzeFm2bqso/Kqqg9ncKY+tli9Oydlv8FnSn5l8JRwhkmUsVUX
R66Hk7om6ofZ86d1ikyekG7Eho2drOU7ZvCNI+C51zzPGmdnZi79ESry5/241PkClsyXOwHOdYfJ
k49yvhlQUSiitItldtosDLXLfpjI5p9B0N+nIr//DaDdl5W58jPTmZ1QkMMhCd5sv505/TxVN1fd
mHgntTm3LiCPVBWC4Zqan//D/TD/dFf5+yS+xZ6G7TRWmwYnUZNCHWMbLBZs7G1NyGJOg1n+ZiSt
ofWxAUMR4XqUD340NPrTz+ifU/AwMgpCUGwr+BYM7oqbU5b1xZktN28oaLMxhbjFdel9VG+bxQ+P
/0/nrr+P9W3tPJ/9XX1Nt87ssgTjaZwRwSNKrLSsXUMKFq1KMVfpncICkPw6vVaT7KacfhEFw/8+
k3u88ufmEbphaNguJ4XA2f22eVjHXXLemjdn5ryCxaVRxhpuqWCjfFYWlIBJdOwe93qVR9e93qzi
7SG60mwRlluF6QPzNVXBKfJ+GaPzUiZLodyXDBfYq0iMDB1OfUDcHtw/J5F1KcUjjpbHhDQYqVhU
xavp8Qf+jf3X3HLZDQMcSd3Qo9938G1Ap05u7938ksy9Aeab8X5k94iDJmavHJQ4/uJNMLAnNG+D
iiU+7hKZngb7wXqUzI691dCbOkO/b0GV2/3AhvjWhJ07fD+zwHDM0LENmhf/OdUa9iVc55WTzqGz
di99YctJGy2Z3//9WOkK8j0o+Haob6O5dldXY5uZyTyY7NBm754Fc7Mmh2XdFbyRBuTPgpsL7VDk
yWyynVtn065GBZRmMbTxGQU0Ge0eh37TB6DavF4W4n8Jae9pLUS37ul5PU7G+7ddZzNffWzm4kht
04ItgW+fjIt52cmmD8WhMwoHxug2yXsQ94aU+LAOIvkxiGn3iCKFUrqGUBcOVtDV6k71lIzC8Wq4
mh4X3tQeh+TTsIiH5eIyXn3Wk9tI+O4e7OpG51aqA4yuH26f3J0/ZgV3z2IhML3AZ27cW9r/tia6
p+3+5FkWd287PNNli0XwMsnCl9Bq1y8uJQXSsQNbaITxYnaONvvokI2LbJ5VPw0Z0/trXZJzsfEd
YILiwGt9Wxo325RzvNlEDP1kkjydTiqbFTyWfCxC9N1z1r+Bmgr0KaQIaRF7fCaOaled0wwfo8Fx
UEz2Tbe3H21H5iIbBS/+lKh+aHDvr2N6GnSccdBJXvORtHnYTeC9D3Zd57PsSlbqtrczscerelVv
1cZaExFF3bkNHKqQh4GxIPYe1QY1ROlemNGOSSQxPioNusUFOhxuGVC3zmFE44sZDk4IcKmQNveD
tEuRuYudZO/SSnt32Ubfa5bNoH1qVYijDhD9TOhNh9615oLBqXqhdHzkxF00iY6t/KFwSD+DiJyo
t8beFISmXyFMR+h9Ve5yP09ffFz3QOAnQi3b3BCHZ+M993E3XGG6EJJ2CxiLfpJene2kt+lVo3WP
+9bZz4Nu1XfZalrZeMU74w/YT4fpNJsK53K1lI58MDfhZlbPPs5GxcRt78jrDjya/ejccntur8AY
9fgq/GqzF76vScmK7o60zHBUTdLoxMbzdnyccr/BlFs2ed1Ow7/uHQdu74aaatt/LmNrYHb8vvSu
cjurT6lSNHoQTAYpHA66HCHjK3pX3NXO3WM37Ltje9zoY0JiDZyBPXMG5uj+i3b2dGjtdYoIszGA
qCryn2jfdXoNdCuIY4fhM8Ie/tsYOEhUKm78celO3IlQoeGQovBF2th0x96UyhQn5Ay8AfH3s8vN
lTOloXOoYPZ4k+K54KerveZfwstpzEK4d9hzdQkGk7fNW/HGD97ofoq8fPecvIWz9Rt0IJabqw5n
6Vx4NBZPDMrec6MdzoQasYdd4LR6ojyQF7sfhz75hvuxfiuepbFv/bV+S4YphCPYBdfu7ePBnwhn
wt+QiSFkl3AmCke4MMJD4vQHkJ8mImKou+Zo1xbBjIs1M9yYlgmxpGZ5xLKZOeUNLDgKq08qeENR
ZVgQEYIB3CiegZwjDbtGp7Mqes6g0cv6Qr7mxPF5PqL1EBs3qdHa/OzqQn2AxbPBI8LoFs/nL/OD
1Gcv9BXoPU0hLIrqhYbOs/NX8XzEj+HekdgfIS0M+A3sI0QifA0GK8hLIsfwz7T8XQ0uS0g2wYB/
QaBwZ6tXzpDsYVl+8eoKAQV/Bz2Hkf5sz7K+NwnJE/NE3Zx4RY02h15RwzTR5Z6HVSG2QaP17Ojd
Njo/7zulPd8My7droKURs6HzpGX50VZepqxGfFjHxk7n0W1RtNIIm9RB6Y3pJrOepLO1o5J6kqjt
onFU3joKyiih4koLBDPek3gn7fSqbkV8DoFQwqfyGO38tnGiHWKmybaOqmh0qm13HaobyExJTALD
IGvvN51kP9pPSfgAHqMi0wWVJkLV2eGznpERvKBvbsSr0eHtcJsT0O+HIHpVfD1r4iqXBLRzO6iK
AtPMhLHZD47xvo5IzXIi0CdFz84A9n4/ewbs79EBBxw8NfUZFCuLjZo4HJa4CYjtt88dW2N3cPJU
VepseHg2v859nyaoJs5hPp3sNnDPbQ4h+IXo4I6YGvvkRONgVC+DmUjeK14YjPwefYGopUMrgK37
tJ7c3ndP+PDTwGY7c3tJD7+J50cpybaU7cZNvwCAvkWbT2hnr4Ua5PNLs6Hc5uGXfD0OeZ5DdnN9
fTuqa3y8RMVaV30LWuMt8nFD4bcYu0GLhcGCPYpNqhcTwi0d/Vq84UoNVN0Eu2/z1681KLAmW+bK
Mds7VHqHFZyi/48riNy8ocIP1oDOyYqs7m4blypkVeUEGkPUTXoTnwfvxuf8pkxevVXrOKyGx5a9
yJoE2g5mCuEQh4STyt/JYmEfeJYO84jUtDx2FiH+FqTSSKuPLBTYRwDFHvvB8hJf4jdbX2JTbwr9
8nLTqYet8tBYdbGQEPYnQPEzZArkkCLBXIUwF6rYxVmP317iotBkWDAGKFoN/e4V4W2g9kpjBfEG
nruN98P1MXIsaik2I3JaroQE4qlWpQ2k6Cr0IuusbFY7WknD7j09535vN+cdVmozfgHB6mzGnKvP
Iqmqm/a/bjAlwHc7dSQ+0oKSHr72z4hP9ZZtoNDVW00roIZgzQRQw3AiIRVjZ1jMi7FIDnPUkIdn
lmRwR+Rs/d1SFCyi9HwMpRVCCXuI7qG9YaHfoS8NRo1JNt0PbQgRzd342m+wiW/mdnc/3MZOextf
2NLpQgkPv+4IYHeenQAldyPZoi9s9bxmwveTA9u2BMqreIIBU18WPCyv2kRonezJK9RqeMQ3btd2
wJyM6Z6B0jWGV3FdnzTYpYxp0ZM9a0/7pwA0cP+0ihsvkPMb4OK0KuiKuLEabKkFOr3b4MJ3F+p9
G6C+3choewtpIiNntp+cUyUnxab2SnFg1yxBxUtkzsfOseMhZs2n61/pkdwpH4JNO8t06i3dbjZd
j3PIWv39sMGztjkcSOqgXvjj/AnQcDW0x+nTBKe8l3Tg71X6KSbU0/TJIUsByxPXu3PPHWOAl6jG
HBc8+Cq93cJ/sV+Oi8YvULYBZcGFpBHBtKYE/d9xqYR638NSG3iGMNCxnL/aLVS2nR7sq5XOIQsi
WTMB78MfDnEPbf/rGN98TgP/dNtcbnY6Fwd8ITrS7oLVazVK0OgeBv99QX8XHwhuqaSHoYdw1HFt
CX5/C7Qb/vFEGuySEYGVGbBcg+6amO8kvOy2QShCk5v2ufip3PB3duT4nmPbru16oReE32Lq3X53
LcpLw5mdaZ3OGjhxC5XQX/TC5Kyerr386fhTIP/3s3MC1/dDO+AybeNuMPbblRaFtavc2srmVZPQ
pR4eWeKvWRTG5oTNZ9nV2WQ9Oi5+vta/c5k/D/yt1GTt/aTYe4f1vIxvrOUWVHa7Vwyo9DWr2Nb4
LjK/UBme/3/c5D+u+NtNzurdenXbc8UWzKj+azWGBaeN0Slejze/NtH/98nhBB7+bLZjAl/i1fZt
KOWN63a79VIMyN7zmfeBSf1Pz1BM3v6cG38e4lvZZr25nPP1nkM43XcKH7fJOXKawVBAyh/mxV8F
Iiy1fd8m6aMUZRj3etlvo+VouNZ+v2JeQLmH9XLrWS8rJGEe+IUssD8c7a9SPkcLHct0yXcN/vet
LrE51jfbOabuLMEa1oVhkwyouCFQGe5brNw/HO3fri10LYfyjMEh7e/1mVtmrZgi/mz15H+s25kA
kdjLYgyRsTln8Tr9aST+nUJzff93RFfO6Le7maVBEZBHu7NTv1RXShgEmhNE/CBTP46Rv8qpci+B
z/mkmubc9TC/Hav0z84t2DrebPtRPFNxBhpwLq0jFX4wVUdBsEOLsvlFx7yLTRH7p2ruv95cjzEj
hw68uzjtt8Pfqjy8XW/3gZNMq45D/HebvCS48mRwY/77SVr/cq2UDkFDscsOfdf/tnpn6SWkM9DK
mVmDQu2I94DtVambiZpuNIEmDNnWRV9gie7VJkoVpItIgLEfTuPvackqbvmo2QLf863vp1FsTvb6
WoRyGkaXunExrPo+ZazGtKVw9MFx0vsQYWMxEn/8Hw7+99j68+Dfxtb2drZX/oF7cNXLqy65DYnK
R/PPzsJTcMHsePb0nOkfq9Wy1Py5FN13LjfAHdTy/7IEDfc2u1rmO7PgFRPNFx+2KDS4X6t5pdZi
NvLr0K1a69nu/bYnMf3hmv8eZDxry/MwAnXBMe5Mkt8G2cW9ZLazcZ1Zj4s2dNJ+pdeConrBQ+eq
b89PBzX7+voV/DC676P321WzJFqu6+J5y+79bUvxV8XtmGQc2Hp1RznBSTmtB5tJ8gpFGXR8zLWv
+w38QsPutVPOssl1US4OP/UD/JfiKuW4EMzTZlEJvHtzit+uv3bNIPO5BRTNpYC68agTeXotnX/0
rdtI9a7Qxg83/Q4J/XXt7AZh6IRU/Ixvm88pv12CxAjOc8hEXfdDHCPFBRyxUkcsIaR7mfQxI9e6
C7/ka0Dt6dbGDIvWwXdejhPBy4GPIx/0x/vcgOmLtBol/Au8beljQ/cjzKtPX2JlBQ0Wzt6dGird
JY5Qn+DqjKQfBVTiWBpEAuGD7u/eN4s0VOLVgOAjvr1AUyJg/omx860hoRTQ3cCRPcNkrhvefUH6
7cav0ktwvqTc+MokSa06GaZo5dKeYMwSNX7Ygy3rX6Y299s03cD2HJ/t+M9tIwwM97BdHeq5s1H2
7JTEVutGyRf7m5ze5wiTcc7etBPStoMe1SDN7mhHm9XObmj4Ubn9rNzpPoXw7TxT/POkGNrLUMFj
DeAA6EXreHv9WNVk0OmyMHQD59htVOxalt0sJhbZWO9Uxsenld/3xl74TBRedltbYF9iVF+FmV45
yqDp9nxDs41kkIGh75q3MAKcpg5bo+Y8k+Hun9NhMCpXEDav0z2Sagex8eCtgnaxajST8Wm6jZ/K
jqeu/ZCVenKkMDCuF6mrKOmoDVAkEXIUvhZpZCWRd4xd8Py15LdWQ7NjH4zOpbWJ/Frdtk/++FfQ
vnwdQHi0Xu4W5975/UsvafU5SOFzALNmrRxDpxeT3hZfJaUvSj2vaakIa97xL1e1Xh10o7+aXo/o
A+IdLL73RBTc27nTTNBe6Kx3aCVRZjZhkFhokqCn0/7pcNO3Rnxdt8wqcuanBY1RXxBwXLA1aJJ4
a59wGzs6tYFO1KqvC+kKtdijrFCgvuFOeytd9ibPLnxGCLF0GlmmDbarkOzU3eqV1rlevXvb6L8X
0n8bz6HnuPgNm4Hp/ZXQlYd9kTMEwV6jc5yOwyaL2Lp/++Ic3v3+fx+M7fDvPSMkNGZ1wt/YBCD7
czzX68Ypq0y3lhXka93Lm1JvXsdXpId10WrMrtbEvzUNpnioG2ZUJa2Cwlqc5hp3PW2r6+IQodQ8
fjLkb4foghYPlNBq2Xzf3/J7H55GdDHHIZZsQRSYrcYpLqdXugrVG6ofkWvqgMa756b34q9pXpGc
o9MC5oPX+KCOf1icM+k9na4gIXQvMHsbUC5U9R4G7C6nht43IGK0UlNtZztIpY0pvAlnHR2EpbFg
xY8262iTRKipGalhqMMYhdA0babR6bgIasj7W1Un+oDPY3TZ6CxQfehT+Qjk3dKZ8XxlCgNnZnGl
8kW9RYBAwg/hv+firpHRHm3UfPcR4l7a5ecWbXEQV0amDPq44BZUzAMavft0BYKJ0gyeN10r6Z5W
mipn0HFeDGfIW62Tzhb/lxoB1I3+IFFNKLhT/bMYGhiddQxfZlzAe15hq4wACzHLm6RLF/SvgKpX
tXlJOvRvKvor+FHhuGjo06fpqDQ+v1N3+OU49+w1oNipj2NqoFsAWl+fBieraQQUU5wGEv+qxrSi
BfG7UarGeMvJJLrOmpmvYWDlpcrS9nVxXNTtwG7vu7evg4qvdpS+HrnkxcZ9AlyxKSRBmk/bWRUd
8Ga6xNUg8VollRfYJXYc9DYbPcmf3FOUX5SzODa0z3EmbkMZ08NySyCI3MWMwcv8XzQOOHfSPkD4
qVbUr+v2OtpRJKM3U28fwSTCShm3QTfK9TMB3CBgn2LuUyoblnRjHl94moPZE2SPcBycf1ED3raS
MwU+G4XwWl+PsdXfsKpF2WDm7/qpG+281g1nC79rh/H1PRhuB8XM6J2eQpRkCs7L6KtYXKkJ8pYs
LAcSZqOzWs5SR7UnRaCSI6qkRq09U9O8gCYYUdhQ24veVlEIWHn86l3AN6feUf33DDadfwm8/pjB
3wLu/FYer9dbUNP16pY9nZHcuFjzgmesBremWejG4tg6+N1yOzXot5gRktknZWLJmGkUYRZ6rou2
sqhwlOXphtMJGRQECqeJAHQed3hUt1reRZctkYTBTh3dsqZXI55TW4PI3m5TCEfM4838ifdBEW7L
IC6WpxgSQ8v41egWM6dqJqN8YEIHZnhxAvEwVjfmYtCnFo+65mooNGw2XqZ9KnSoRbYI7lU1uJzY
wp+ADquoZr+KrK06PE2S5hAuwu7tC2bWwGtuTJU0r+8HWEMvEJ9w8GyZlAnXzUatqgsVxf1rfo4o
Lj5T1w1656OmF16Xyiol+sky+7TRINbaf05ZGpT/w3Lu/J1HY3BAgc4g2fRdN/xWgsir9S20Clpi
lVd9OcRGt/7KMSo1X8+TlAp7o11vopMzcmhQU8YJLW1qzRLTCDVl6M9uzR5Tzi9dVq7V7AJfkD3Q
Tdsl+A52ZnW7unTzp00TVpI13LF1fYauBnz+Oby95/vfQs0/ruNbqNnIDql5XK/q+Q1FkPVyiqgE
woXEh3ut07OybtrTrwGCrZQuPCuq55jiUUkaXzpLVrAn1+1s8mFOyMG6Xe901YjWDIQ8RoPm5sQk
ojzFTGHgx2MmXFZqPAnbdDPrQhpAunfcjSDOLQInBoAn1GjddJFT46+Guy2rbpslGbAAG52oAfGr
yw7+dkSNx27RnyCKJPYaE9wc9G2nWanK3uqtu6TTDqRIQ/t3VeFO/6o2PWIWP4KPdn7fszocmj/M
1m/WF5RuiFIZEIFlh2YQUrL5c7+t6ty/Fquynh9E8w6FFD070bqQxI8Ad+IFIPZODytbwQiB7+8E
dFFPiL6Dvs80Tb68iNmfUJwfTW0bWDugPh+LX5dYXZVE+aLBkMZI/2tSspU2UHQdlaZP8jPI5RB/
pVeG5APWTOxCrhgri1PzDqaGh+umeI7UuBMhijjfW2uJXEJUWpcMQ2ahonMH52DwOGpD/oXIDvdc
0gg+0aDe+crwmfH8YsXZvtcvCXx1m8+76REZR1lT1i2XvGkLl090GZJjsDMxXzEkjUQYJfKnxgvU
cKJBDHrggO/aybsN21q020LElzuDixsUb/mt3JOHkoI+NHwI0diBBInaRz5EySFuNtJnSeQn7vyH
Z+x/ayz9eMi+TQUETh9llzth/LeUZFM11nWwtSsqdY2288oDdfF9sEdbqL+i1lldFJ2Fl+ZZXXE1
FGV/Ywb6e8X7QpoviB++fCeO8PYH0Cq7oFhnBBMsJHDuwiReXDnEJkKuXqQEfMUSQmw5RDRfssyE
s2q5BeXeipD+Lk8QRxwAeFTyD2+O1aD6CACMBUa3kCcIBC4+tiDNJLCcF5+imH90HBYJv7RFNlpg
ycWXHCrvPxzmpIOuDFyxBmA94xTEkIDHg8SSH1cfd1cLEeTfWwtwhWL5+OheltC4Qb6XZsr/j7Dz
bFIVW9vwL6KKqPAVxBxaO/cXqyMKRkBEf/173XhOnZl+p2aPtR3bBMJirSfcwUg6UniRxgJgO4km
oB5xoZOdQKiQGsQBaoVQAxkfsjEDkO0BNgov8rXQm6X8n/SvY0mh6KbCZYleSCnRe1KwyxNgaDF5
KzTW5LIhIMfNPkDCIu7wCjSfzZMkS9xD+hv4Kcct+uAnLk4fyUntoHYGzaCflgpLLi/q+l1hcLGc
SxNRObjzuW4UJyTsp98jIoiOtLhBYmLtXgz8KcVjaIBM0JupB0F60PgVLF48JihpW0A0clC9jdwc
hsQBxUTaTbzoDbbPmgN2kaaCG3mo4FFrygUwvpGGxGC6XQo32oS4RlwqwquzMQl/iqh2Ix0F/F+0
pfUH/At0BSEgNWLTBpeYFBvgLTGAOAkDRAv9Xg1qgMqwA5pG2jMV3ScfUWX3Ry4QeD1wKjgs0DVW
YCfWzxC5mh97k4lBlxLJDmmcSKgJDcNGw3ePbPAJLIW0JNw3+03jSS53yLQw0iwobRexn5IfqYYk
6KnyW8QP0WHTPyhjsP24qr+hJ44uI3SrICpeeGZHsrlucP4g8THGHG5nNn05ihUzwoQ7cdsIbUkM
aVW2oFVsMZAsSqYMTRSHnjvSPHSgy7jt8n6YaTfVMFbc5VSnKu0tp3oSIhix8kS0BvX7oALQC+Rl
yVyyK/qkXm1uctZCf0yMB1AOsB5uE9MZF5vlVG1EGCw3Wy6DcFgT34mlqRDbC1aC3FS3H/xeTL42
8BcO89Xw9mUHvlZlln3sgpQHAyCbDrlJ6ORhwcJV7TGpJMh+3Zh7+4Zee+BK8brBM3SQjgyixVRx
MWzhM8ASEDiR2IjZjABdA5SZbuYS0mGVQY0sa3TFldwzDBjzmnWQG2IXENPhktK0hmYmA0HMtlaM
fBfX5e2K4RpBKWAuvyDq8e+YSxTwJ9jd04+BRcVNcOtGlckHWsiOgKMa2XuWNDNu84wbW8jySHhF
OK2ax0k/m6K+gyaIfrQQPQh4Q4iULA6a6FI8iiUdtkEQKMcJRMLha9TWocVYHSgT2JeGBc6sxKL3
UmuTe4O4Wv4dVZRTl7JNswYmKAHiSYe5lChODsTfmzXCTQ1vjwigxLUy1LJloCDdYPfTkyA0JROZ
hF1/JBMPCkE0RYn9oRA8wdeBlbaAHyeujSwpLgbQyFpyDCTC/brkf1Im3fcc3FTlnKp1V/eHkT0w
DyhsSh8zhygEs6xEZgNoKbIP0IKyOlwQ8A/RuxC3DA9DZDiuyLwKgSk2kb4t7y8ur62mMii+3rIr
b4uaQCEZ4oCIzqzXXd0dnzgbnHApmhwkV85eS4OTAguwztOrhEWk558Q1sEHmhAUmNoxeW5AFGJf
+xaRx3VY/QgrehORkDYhCGvkyvgV7mD9SNIC6hmRgDZoP3/HgxsRqkQhUt9/iIFEH8GjiYAtfw8p
r3GIRhliKmK3yajRAjaOjtfElvaoD1OpREPU/1LQInXKG6dJ5Cr9dQtgtNfSAkVcArIEQYvoTumH
9lqypibHWpsX+U6PIMqNWg9SYtn1L69ERoApgQTdeFLFK36t6HoplCJkgl2H8QdbFTNSEqjZWK4U
0qOQ/SHDBZZ5e46kG44CRuM8cB2WediIm7JFBWFSe9GNehhEehEBDzFKK2LsidCOEuabBqgEJCUb
p4EpaWrJoR0RRpwWL3wGWp8ET4nL+SWEYz0pDzvcGq1kgEUek7uJxZ3ECilacGpPL40uKwebL1AI
KO5h1ccTE54ZMMyOeS+ZSSlg+rhzmPecYiRINJIVIKJSAko8Xn5VI1HENAp09JZcTxIAkL+v/r6F
iI1xpCi7UgrwYg0KfiZ1a6nayX656BqPep1gtK9LrITlvsOITUuo7i8jSRvc9OGlcL+KERChcLJr
+ORtjonCWF1n2rQ5SJ+1SwpfRcYrG8HjYLr+Fi8OzJXmgBEFKHkVA5BluEB7QweXE8nZrrmGhNbU
CLn2SG75Wp0VB5Yx8wWyAJI7uMHMjXdsKBqKnC4yjVkODBvmmyeXM8mQvgzcAzOiDIkkPygUpEK1
01AhrUjmBpxTFw7pXgERwaAsj9SrlVYqlwvX3G10S4FX1yHuJEN50ywHBX6px2bS0MZ11WpI61yK
g6p/vHdS8nmdNX4gKq0adhooGlty2tFx1whLBqsnEMNNH4GRDXZbAr43JmlzeTCyYfoyJvRPIb6Y
oiJg66hzlPl+qaxahP/GgW6J2NnS+r80WoeSx5MbirKD1VTSC2aXzrBmSB22bS99RlKRF0HWIc/K
2IMXKyFEAansl6zRX2h9KrGQlr37IlHU/4nB07UArtcCe2TFGXgW2ePorx2JUJtrR9Rx4N707XZo
4kvYQpKo0i6goD5gNkay1AfBB+Qv9p5aCGakfd0ABSd4etKe729wXLk+oaL6g+ABFbs7ibhKHLWN
cHwxOAG9VcoVsM0L4qo1+8Gb2Vfes8FXR5Axu5GS2HNMXLx8pMEq1Y1icB4LfSxxhNODxd+SVahR
ur/yWM/qX4Cyk6QWqIeOXXKrAnmF5HX7SlEPa0C32WXZkO4hX+/RpaT0iDUCmKmhDCFWoyPPyJ6g
xlBAxqWaTCD1ApbyUaGtem6/RqiBdzXiC1IVIexCN18aJRI/abPmmc3+i4J5BPAonQgbfLiCWYWd
RMFxQOpQYlCygnIpBj2OJpSYEGdVDCxesIj2BYGSwicxhW9xcNNYElUeur0+Bsv67cJVQhJN+iJ9
dMXrkn9rkXx5hFpCmqt3RYDWxLzi4F9B+Up+YPfiAjvola8Uk/9Apnd/19qV+7fdwDRbtKTpSf/K
/U0vKTPjUDW19iaN2FJIhDB87ZJHEOLgX5YTS2m+tTFprpvLThO43IDaSFyIMk2Zg8cBN3RpZH8o
2LbdWXeRJvhDteKXmfd/8lhayR7+ko4JD+rvxQo/X9vp5UKzS0eGwgPCdEoYlRWRkEqRUZqMSgJu
q4RNICb7UxGH12/SfpAdlhZT3bYYGVybiWkpAjGXvK5rNQ41SqSHCiBhWv1InTPAhmn5ki82OB8R
3BIj3yzbNe1hC6vc5Q9Ze/C7UNecnb/82F9n51huT9v1cnd+eILt2W895i+aa9VKVSN31ymY+2ti
A82HtwBJ0cJ3EKU0jPh5t2XMfUhYATXr6X1J7/xK4UOxg1TaWByZ6xubMLl/NeEkouhaTJLvqp98
Nzrp/EWc+QG7gu1xCL+J2L633wrWFX3JL1WEfdo0hDYq9VgfFjVesbZTFHxR9X2rcadWrKo1ACcY
fFIkoHwzCUbOg1RGvOcdci3Kj5Q37HpwGhMGkfjXuuB4kTRKZRKWUC5B8pPXnRuuu0BxbgLA0gMh
seIrzv0EIMd/KipULCNJ/utUFSPS07QHO7M9wNco+4A1qQxGiuKHM6eRnBdtvOeblIOyON1g9jxs
Xv5Ue7N/F8qbEwzEL3CbjnFzef6lKpOAYjRXnl89wD116ze6Wad366HoJeHS7YBXH5XQUYGT/jgr
cMGMwFW8aUfJLrxSbPvDaDN/95GbnQna1IVd03Kh8vz90tplpzqp0kAlIvr1kUoLFEJY5jGsHMii
/cj4aHRnqQA2dkqospDUkcA3Cz2wSKkIKIdTxCERWBH5ZRECI6sn05Bsovg3iz2KGgoLSNIJmG86
+4juwZjlrXoCvxGQXWieMFFrwvf77Xfx5L2ntGHK6+IUa37fdb7FaUeGCmkVqXTkb2ls95l8/khg
/4erkQ47nL22bbWppAlm9JeT1far46Fc7ncP3j3cDtoM6CoClSJsHd/nf8DrNIjSv9a2ORm+69ot
NuRCpmp8lf+ysVX7am3XTAAPTjp2nK89eHE2CUfiUr26ydCtJkV6F+S96jr2/bG/npzqgbF5POze
LOJbynT2q936crbT9SYqk7l5eK3r98J4p+q/pV9k1dto78//MIR+o32009SSgViBqHSgEf79CGXJ
1kgKa7ejDnqK3eGMGSqCjN7xO3e0XlYx9Ovw3ejl4R+2+w+rGNtFvdnxHcsGdPz37dq5m26W1+3u
oYjN6Io8iSYpMgeJC9CMSHutxb9v0WnQf7/PjwdsDJCP1bYBdP59k/7Sux5WdnuLjyUJST8gCkVZ
4sOYJvPt92a2fXNbtHejNWyLrhlZwrtEVhZVWWRnHRMFuyRymWbvs/4lrsbHp+Lp+uLPER7ADrQe
l4N2v12G2557155aU9CoqDaaA398GJl3ywf/ELZe7bvDMiL9DosJveFjaF07xTHcD71xxvSBxENA
raVEJxBMASKdqxnwGhJ2l896Ebm6kUbHfXSAXvN4maz7p2mShHArSjtcI9cXICZdRNm8fs6yuKbU
gKiS34XSN0FDgZ461eMICkcR0Z4n7dhHKbJL+T0qoaMkbk+dqeH0Us7+t7FArXB0nNOy3s3kXQJz
l2qA8b0cL7+0fAhoUmKPYKNZ+LF+c56z4Wl+mh6nJHxf9k/7M0UBEeJRvBxW2BV3kku0jRfbCCFJ
iMlDmAVO5PR2TwgB1BlaxVFed+ikwf8+fdFHS+lc9RzKg3knNlcxsoAb7CO3sftZ/1zbHf/TmO/p
pZ7g93eWp+iMlCSNLlZzUCbniVlEp9M0TaIdNaJzzIEMrRCBnA7+CZEfeYMAG/WUrnF4cEMmnhHh
eCeP48dzf75k1Uk6QEpqWq/M2SrQ5eeQrrJtRuXrDqkDqEdpBNLEmkEvm57iY/x1HK2LqOhbd0a/
Qr9yUAytO+Bxr8dRkkWJ0dklkf98rSPUCm3kxOgh06U04EFHB1hDixOKxSRjEf7fE3OUZnS10znQ
kMW54I5QlVJirOIeJIk3PmqkHb5p27HHZ/gWl8FpFx5JD4rBBsKFVUfnZyqFH8Yr0gdZI4Cw+U46
Xtpp06dt090O/4Ty/X/gOU0iLSYPmwcmELJf0+wu8artvnTTh/W0yKNjERaLPIuyx+XD5rlCAzYb
rCEuRu33e8omEyKvdgc0wGbCQaicP8ws/w/N9ntnfrVKE3t9vNRmeQb4X1G8UyXSdIFCQRPqSUSH
uiP1wJUMfc9PHpGmgrLb+keoQ7ikgKm5fVgfGTG0ClMJvGUVDBVNk4kPlf/Iw+t8fxOQE7+F0EjZ
kWJRYtArfmGNfB5xp91XoAS7hJKByu8ppVaKCEM0FL8l2fbvM539T6ve/04HVOO/T3SnNN/X5wun
QxDvFgmM1IqR3iGBvrLC50rbSWcRvyTPc1iADTqA/74PCjx+z7UtL7BcN0DzIGhygr+shfvNziaE
AqF/pUh8nNgWXbj67t+3oRP5/7ahPMhvs4bZv/MK0Ar+vnU+bB+Kn9PU6psAofH3/qzOfxhRluf8
0yrJ6siy4QQsVu4vfFOQ1e1lnh63D5fqfXm827mPmTs/mM+p9524o9zJwzUyzzngkSvTRYC2cZtu
tp9+5YQe2aN16p1x766O4Zp1wKqeLXexXqHii4LIkV5yeRVejRrzJT5tR8n+CURgRQfcGKyT17P1
WO8Wdjk1jEVez7Nq6huTy6GTVb1VDirnmnW8/diHAnX+OgSLfQFGp5gfUDhrDQa5dVet3tfeS7lZ
rA5vKbSkVs6kW4XnzWAVDOvti4WFtfdQ2ws7f19TQyXUOLsjz/1eJe8bWOiV833Zfu3Wj9vLW4WS
THEAmVQt3OTBOw1319G6HRneLHOivOiZ5zi9dhy3l8HZdB+tUeaGu6qbec/Zhseja9ANvPi8GWa7
e5h6V2AI/Rzc+ns9aG0GfF9eDFDHsXu1DUvv1QSNiFP19dhBWdvvrRCxeYFujfO6s5tdysX+Z/9+
vd7xN7sKKMY9LUp/kBsTfw4bMZlyl70XmyF6u7t8wurqhHvn1aDF+WD+XK6R6Uc7Eq25MVsHU6u+
r/O+eZ1twP+5q+i0RkXCn2XwZs6ryNi/GqsFOj3+Lg2dJWozdbdIJjbam/GlNQc1atAAC8Kt2/OS
R9OcB5hZ1YvtqQjTMzgFRIR/4OCU09Ou7xzeUCiuz71qE+0x1zg/L/OFhRhV3r9ywLP9lwPB8fC0
cRcGrN79IfT2nNB5SZyOmGa9uPivFgIFYNUkJdxGmwst9ktcBmFhzq9ObIAAMWhyEhgECLld1rMq
DU+e3oxqks16a3eW5cLcj+r6Psf1NB/S4Vj7nbPXzdqdJSaAVq+NCFYac++hD+rN60+viK+rmANm
IQTkT6tj58jpCeJieTdKUc85rmZl2eFIVPZzy+679G2oQMJJNmLklNxWZ9tGxuDeYR0NFktW5XOP
J8/pc7KfnoxxmsT5EsyG/9TKR6u655QRmFiYw+dWaBchHurrKwYVh3rVaf3kAyiiPMUvcn1tIYfU
iHqD1Tn+MEzqIKz83tUEIVbjE122w9Xhwfpcui+HNhrQ53va1+TjE0dXWbJo113L/i7qt8tu1F4O
rXKI/NL+CPVyD07wvZ2+Vcd5UnxsAprrc1pWEKKr8eZlPTVQNh+vkEcaezMv6eSMjzVdlc4y2iG0
/N3KSH+wlR7nb/sDT1bd/GGdDt1dp9yF8Hw2y44/OF6GlTtbIny0fbxa8RZWYjA2IOMbSIQzsxjf
h8PweCji1XFYIBHammSr4d7gt93xFaekn1fdo3dnne68a8f4KLAULSJAjSllPjyStqhMA5KrIsSz
1makbHVlRLimnXFe//EButlOGOw6GXNUZwkcD0vlDzd42r6l5/D4fQJdt+u71ZzdKamZI7IM5ZYF
lVpuC2TXuLLi9mq22ky2jPN6bLTD/Tne799ztx846EzRNDIzmqHb8FQNqjIMMLEDslcMQYb53QMw
svIwzCiE18AovZm7H29aE+oZNA+Nb8s/hcv088q7Wue+64zc/JH77VtNv+rwUmF10t/2l0lk+ENS
K97TrlHTRyvL61VFZK638dX6OF/TyOL51Pw8zleA+w7vtWDOBTJMVXe7fDLPD8vdNkyvi8p+PJUz
rh/nmoF/67SQg4jLcroCoOQVP5vDc/DobPv17sm69Mv843y5s5ZxfRk4xtgoFkAtLxnh6J4Z6mkN
bqgI/Q7oFNTj7V10BT/SfgJIXdMLAYvBi7PzOeTIundLsEdeuFl10bLZUkmegWoy2hGtn8PzAew3
6A1TRaK8/rAQUNpXz1mwWD8c3s4DRBrj+vm6CGBNG6EN/X69x+Ogs1yPDvl9C6UhA7D1FeDn0NyN
7dMgMFADAkRXpdG651iPreCnXo6s82eazpc2QgAvuz4dx2SxmtYLZLsqc3hqD5z29FQMd0y2WNmD
8Fwn78h875DbCSar6fq1fIJrv8TSxAJeNQqmyy5l+B1qhlD7W33r3LHmZ6TBLnFw4YwB7YqSvFO0
Bwma9V9Aqts4CNnzPYvomkmNvjBvqO+dc+c83hrDs/t5BYr+RF1/jsKYVXwYyAnnzF2ss2bYQp9B
cSa91vWj0Z62gDjw1atHZMKDID6yS8agZYUuNrK0iK7hgb2h0c6sAlCAMP488gEsJ50yH3nLF4Pt
VK3QmruPqJE+23dGPgWHUrHC3lVpP9u+71JYCfbzCiO/5Wi/e3TQ+GvNeRwkM/frDGn4+JZ6b+1r
KBRiykSIztH82urU5Y+PoLUd5ctoSzexHRpvNsADP9oYoxUZ5CYKkDcCtHGeeH4XaQDHpP8DMwV1
ji9SLnNQXsIA3jypwtG1ULmbHACXnPtm3Vsvny4nTE6z7aTy2uHRfDHIqtqM4tp7r6/ffnZ3Xb4W
Z3wmptvWHZeyA8odAOZ+TH3C2lOiTMY7ixyE6NQKmTVOfuxgXrp5uToA1vsr1Bgq4Al2nXbO7t3G
f6iWkY2phdUtkfMyKSaBLlt/HdHob0022UOxW5RoqqwrhBvgFUzdQR0lgLfHmfPFHHY59avyzpOG
G907Z3rweleyt838Wo+L06tfDY7nwWrZcWg59nZgbROSt3AFabrsHC4d7gM8WCie+NPNbpq3w6I9
BuKXcZmZQzpmebg1S+YrJBjeELCrj4RMnAni9IzsqGNTxSefPp56J8jpSxQuopYZkoNaZJzfK1wS
oJ5dIqwIWkWnXPd55uzEVwKYl6R7JbghzqkH9SYGyrsPqPFEAb/sOFwSn83s6drrXmfeOfyxmeih
H6xCsFf5YLNC85FWxS7azKs5LsJ5F/E+pllnh2iOn70BVA/Y6qW7XMVb92m3H9lSlhjk276ZTK1J
4HR9FDL8zqrottZhDUUq0DNOFtZP2UsFRHcVMn6Nuu8i4Z51Ciuqz5HzsMaJ+vmQjqCg2xMCORdi
/NiDPBK2+8fD3TkH6WzDet8Wg+TTQcWvrX3ZAtlHkMJhegrTGXaVZPbEBQ7td7wvX9aozT8ZqP5Y
k3YSbc6DDHVFtNwJTNPOft9xi2mFWfpb/lka4RG4bRIHLZQ3ouQIU6KTf6aIwC1n1QE2H49oWu96
tdUxLzObZDHO09g/xAZlu7pjoKJ3yAhzwjWXXpQ9n57R+SvuKAN4j1YLDsdqwYzgDO0HphX8Lo55
Z+cxoTFKXGQb+iiJVXVEvNMKy7fy2QIoVXULMlav2wbHgZSf1SkQoIVSwoz7lQMwpTY/y1+tRU2Q
jnBIgsJod3WKK5pACNaMVuvukfI0lh3XfnCdXRH+YTK+nlAACZlwmCAS4yu1++3d1D33Cn57uTjt
TcwF2MD7aTXdFg9Hb2xs+iZxaDLy69HKnpyTO8OcnamzUmB2Y4ZCZj5fzCnDcFtFtAFfXsuiWybd
NqJDych00aiM05peYoU40iU83Ruv+w+Lsqc9LAfXZXe7uPxg5vrqWtM9Nd/leL/s7dcfpBAtNrJ7
891xlcwO+ThAopTrexsxvDx4j9fRpSQCdedJtrCCaLcdZuifmLNNHpkwu6TGjW5mmUTBal4S1fFx
e5IUk0sxaYPSDKowrT7Qc8yWH4fVyyqxIhuhi/bhe3llBiVNKrfPxub5eLlnt6EVXK+hveyeECUy
osKigPpwyKn3F70gGRxpNp7BOyO3SAUkw72h9Vmuovj0QNbiwydb32/qKEN4obgPwKHXDx5koFZv
RdXXeCiSsROM8/Zd4HXaSFQSBaErdxi0grlF3zd/qilvW4PgNL7cM04AFLdG1b6bt6ItBobEmy+b
kQsmZNiy4+IjfSr2knixJhXEgGM2PizvgbdW7SiDPZQCGxf6YgOMfReOx+PX8XQ8ncbT6XA6jKb9
YdSP+vw378z7I4xQQicc6Y7AKM47cA5DwpHBJcIuJRyNvJDZCnDfoXMKR1+j/rw///nxPxChDB/t
MKLbzDKJvIw5q6Jjp4cNQtTjXxk/78I4GkbDezZ1fw77QeeraAFuXhywsmjP6hQ1Nop454mfjKlQ
Beuf3dBQ8LXEw2L/kroPm8u7e3k2v5Ms3prPh+WLy2i4rplTd0a8QctyDW/hfGL6mu5OnDqLSnXx
vkWdCx7McVC2+gVsKWxTfRWgqsuz4S1a27u9VeI4c4iSLWyUy2uw7wUUIlnAi87J+6yqwZ4lwYXQ
vPReLtWjmU6S1dx/corO6vi6TeZL1ExguKXbJNrb1PGKuVcOt/W8xXqabZ1wBQrfu1SxmS6pEVIG
BAvqVZCPqGkyDeeOB4VgG16d6bpcbBgHO545I/5j/WxMC/M/P3RyM7KlIloxLoNjZBFQuswbhg1V
4PS0Pr+Z64f9LouWNfXhI3kvfLoTxI32Kap3kfe1A3Lk1rtw756iDR++QEuzef8pm1vZ5xr5UcfC
cebCbqV3ZfZkO49wPdZgxswle++/bP15sH9kFBf5R9sbb3avZ5TDSmqAG2/hnj8rKoXZ5ynvteHx
Ebeko7R+sFPC1/5pMy02A2v/cLHmJJSmf59QcLDTebWdldcX79hB1Kg+E+t8We7UOO7CXYquUuy0
yXCHlCjS0+t+/epShj0vXyG4H7I7H03l83yf35dyIEq+25SKd2FAzcz6SS6LjDP27xWef8K5+7RT
oCGbODzCCP57Jatati/JwW9XD2yHZPD0k9nzxMSO/OC/GzB08m72Y5ArI56S9VcHQBQ0h2fB/oHs
z3S75Ey4fFIPJbMYBMoXFcWPjtE6iQgkslPn+uHeuVwAfRRRJ2vUKF/z0bexf85B7CLFREazHRGx
tpJ4lz67IdFWlMcta+wfX9ZeRCR/3C5cOri0TK4xZJMLSSxdpmWvt3WBLNAx6LeNPivzLpqewHle
Q+PVgWoYrkaPVy/KI2b4o4NALjSSU0UdfJAdO3CaiBkg8f/70WzKsL8KZnAFGgFLpF6C3xzXst3O
WmfPzR4sJzq3usEnrFKTZkdr2+m8USIBCbDqYQWUjSfFU+cFgCeI8j2aa2kwq7i63keV+40C3jYJ
Z/537b6v64fB5fDuO+FiR9qHWufAAMgLXsZj5byroyFL7VOsdaIANmREUHiOmerg8C79cP1iPiSH
cDcNrgMoZRmA8z5+QbOW1z/hF5Ywf4i49e9HwVab59+Owq+e6XF9bW+gTKaYEZRjWiQh7ZAQ7dGI
CCjCmIiTeOfO/FnQw0Wgn05qhH3CLy6QPwpd//OeuFQuA+qXjvVrT4JdcdlXJXsCvn1IvynKcJxD
ju2MhNYO5Suk9gdlfAJ7tHoXVAaIA5KUKdD/fz8kcDT/4ZjYNko5gEraZrv1qzVG3L88pwlZsJD5
F6BhupVAWcCx9rDKU7NYZJKdE/kTCnbI3uFKIIFPMQxkpqk4IwclgychDeXj4tZjOuCChs6z/OMu
nwJr7VkSySwBVl2BVclhWcDCG2ixkluWfB6EA6z7uO180MSagIF4PMQmKyvAR2Bf4yviZ2dyPTyk
AVmh6tEVvKdBSEPECL6O/SvcFvgdjQHLHw7VP5WCKQH/71D9Kq5XvmHuoI9DvQHHchoeY1aTqus/
ruiwl5+wKkDm8wj2DbAPsRwQBgS+LOd1tFnBD1EWG28bko5oDeI5OFa4eQF4xI0m1ljABhwjx9Ly
F4pWuvxBjEObEKU7gKMNBKQjDJ0s70GEzhucJj14sHX9E50+0vB23MJAllrqPW9sQ48BSULjfg3a
UchOIKjPQuzpO3SvbxPa5ArI5Ib2FIpY+LKbRTiNMsR8cnCRJkgPMQSYKlCcFzdAaAuM3heCFayf
rT+w5VGu/qfR6dhQ3yAst91GlvcvzYSqXGX5oXJ1yJHJxzSDWP4NkUSNSx1uOBVv5acEC4LGtlPM
EfloCL0lPsmNWSKA+RVBT5kfyGMA/CgqzICT0w81WHnGBa58IKeBoAstUbQjzOlK0JUNnBcYp2CN
epz1KJ9RUwIWOUq+6VsDu1FfVGBLBi89JAEndS98J5Cc4Yr+NsU6IT/B3oCVZnQ3Joybbgp9SgSq
TefBexajSrYJPPkt+45ifm1AlOveat8PwCyveJlIDGq11Tl0HYwhjwuvK/DUsre6qzqCwqMC5YOk
V28LmTyQG1RNuUiFsqKP1VgN7/kV6mRp+FwXsPAnAfqcQkwKOl7/6B4g+ZJGrATsbBSC5MXRACjB
M24H9Y8NFlKuVUjgCVcGmnBFpHuDmKF8/INyAnA9OretF7l6le/qiQFLfBJYUS7VQW9qRTeYlv/p
f1YIhcoEXogQFAWACt04ETePh2IkwH/OEsP/PCqYRMNQXx7xKgXpI6sf2blYXzRgvQdROP7L2YL7
T/dtEx9nB8B6J4aLOcXfQ8QYYXv/e0N2TbDAdOJj/XHjzej+1PdAsAxMCsh8400sVUSXy7bxzml4
FIjS7UeacAAb8n9U6/AI+RPsD7Hwf7wKAh95ozZ4Ce8XjC7bO3kenC1dBSJQ3LyPZSiMkGjRF//A
9kgZYCYPGglRLgpNLiItNJMOyCAaJRoIKCmOcSBugby7ovcJh0mzuPhKgvgQKcFmEBEpHyeN91nW
4NIEEKcUakZ70N7MLlwsN4i70OtkRXMBezWiMDdj6gDSwqDRWfZF56Zh2owjAJz/OflCxQqMeBsn
GksC7Wn8aKztgaVqwKDkuTCxq7PkwEETUbgzmff8+7QOk/YPR/dXpOnUy12+2qFg0HrUUgcMY0DW
zRQAPBxQs1xvll3h8XdMEFU/mGbAuIFysFgJJq1byRxw7VNIjwPIHhbMmKK3HV7QqEz6eLlcaUi1
Zzq28u1d0ot2EFYxYwuaSAmTjJOzk3f1i5iI8guGrHTfehPbC1FYJjcA3CyvL7KGl4W1T3OXswa8
aLhknx2AmzcXYp1zTYY4LOMUDFlQT8gOS2pimkJFDytoRhPOxxzPIYKMnarxcMvgTomepOflYqJZ
nqWMhey2/l9oJGtZ4y/Gm6YTp3NimjrwU5upa+QwwSx7V6ZoLWZWg5bFaD1efyOko/Gy+bjRIjTh
arkRRB65ZXifdOJAvwsOrjGUPt0MgQoIAPVQ8Hq0wR+F5xeMX8Dxolsj26qFze3YsA+EiteC2IC3
QX9rciKtCd1PRRqa04BgE2vsxVjgfaApG0i51dOI1qdEa9A0B9a5R6GUASgktIYh6OZmCjS7zo/e
IysawWaFd07RH4EKAGGKTv+zDGMoF+ybdv/qm3WRNRKaElh7MbyAoELlKlBXZhJZnEn0/0Qcbf1h
KP9Wqd9uq03buTrnh7JB2t64hgaVIDlGy/sb23DckMTlg92FWbPBmbpgfuR1NHvJiebmMaYIRyPH
wHGHgivTI39z7iV8DIbKaqhTp545Ke/3PYhEsoTyB8151pqImxDYIaBBsEF8bFRgVAniK0hGFmvF
003UEM09ObQxMbEE7c1h/Wwh84pagnb7o2YeDQanR/9mHYr7dGnMExWgtHtwnpg7sAv9D64Z6tPA
fwGE2Ew4CmCEYrdBbARDsyOUO7OJZhbQ8cDTMbmUexRzzHXSoBI5oQg8vYl+96d5BnTCP80zbgso
oof6XvAbSZAcaoQc96Tpoh1KGFrS28mPaLAcaEzdNF/jW36BbAcz0guD2flHPFqxP4MZpEnM5+lM
juGjCZkudpt4sG3IvOLWiYJ7o+GewKcyCwjALsqd5haboJ3oXQuCbPfEnBSdFNNqXtIjH11qGWKL
sktXkoXmAgVYUatGkXYDojm1axmGw3y7TwfHZufk8c6+sBQp6uLbJYWNb3azW/D2mpdZp/BBaVzN
tK3GrZt+H69q50Xk5TcVP9qaRSCtbyIZUoiMm/knxWOGqxD+GtZKPWhZgx8XhLzZdxqwVM/0u7Rp
jgvrl0yxaGkTMWVDxVvO84HxB8Udkm8Lhu6NOt+eYYgOKqjkWYVKSb94pxK4plJPV2OwhSh0HMO7
m/rkMKIk3VY6ka8E0s56W9hyGqLZgJIhIsFSuRLSXnMGhrCfynEAHwxFBbl5mOoeIhV/7aFsbejn
wNjKfzRR3aIsi7emMEX0IXl/irCiDyObdGL7yGrds/UHkZh2rFFNSgCTSABy0Y4Udwq7K7aaCEDH
/zD55ad4fhTcO+1iWoF+PJDvOWBvPic6FB7fL+tB+o4hCiHeuZklb+wj876Zr6FKKQvTbsqGdDMl
6hO9P2d6pqXp9Wx+rUzlrkNjrjlSvrNa5L1egcFm838uZyWGUL+YgTOOkH6srmrj8RDv4e8rgpAJ
nNesBVoN9JsFhTdfG8T7CPlt4mpB40V9g771doWko8BUlzoAQU32cCPZgCgCWiRQ+KbjAKfKi214
VqzhYC6bhfuGx795xoqFJm7TLfUSC4lNs1SIlilqoRaVUzfApVXMNP0IpbU6sYp2iVo48UjcdylD
6ngpRmoRIRD0K0rADkFMBp0jsgjQ1WwMDH8y0TNKOABX8MU3GtIeBZMjFJ+MDeqIa3MaBjfDvtsR
WffS5zohayYya/KaEjN3eiv9VMnGep4geruOue/JcK3FFm58ATkbVHygoVU2NIOGAtn8XPhznDOt
g/pB2qIoUP8dt8rb24zc4lO2gcrsFbrdDjMj+ke8Eh0O5fayvdVIEJGKFZpvtx/ajxJtaM7Zk9bw
JSMYmSX2wXgSa6/oFkRZ9oN5DzWPLVhQ/8SAy8Bg3mvgK/TEz5dgyyLWEFe3fLAhFipQI3Rg00ou
7C6QGmZ4sgkoIRKCkJVxNRd7QRaz2G0Q5geYcEJTgH4A9SAgdl6RvytdLD/tN2jnE9AjrcfW44Wi
SIDwPuk53CCUpklBgr5jR3qojETsI+frlghLUSPtgXsoyEu0otpTY9wei2cHi558WXoR4sKowKJN
Osy4enwa3lZiUhQyWJPntEDAY+joc9YA4OSxX76KYqTbha8Qml92sAonUm4i23sEeXDbFeqxy0cv
1HcfPvcokwNZwgQWdhPuBEqkWfXFBNc/vkApE/v4cII7vxoIlKo8ujXRz9N7xBzXJmRUqk+gzNdb
TVygYOyXqOQiQq0mvMg+pD3nzrrTYbPuTVgHxXBLp3t0JOoANlS+ai7X8ZLrrGJXglMsFvej9YeH
K2cwvr6S1kFR//dA/5+Do/+tv55w6X+pJfinvHXeL2FPidzV6sFRhfotwsvJ5YIRyXeHChjxu/tE
BzKGEg5YmvF4HzxqjCtKbPdIeZUgOzj86L7dS7ZRE1CMN1Sj0G2iHPWhvFV+qjq+62f5npoc+X1M
hvqn5BCZ7n8AXKKXieg0WiFtCni/ylLB5prta5MaiU62Bg9ceBYz/b4twZY8TCStoPRPAcONxe/y
SHWBbKqEAmiY1kUTGwatm2Kyq65wk8PQdeZwzamcETCtKeiGtMp0ZlJCUUlEyw6TGNNxO149L7ur
Z6xw02exik9dyuXMYvkP3k0i8aFeijyMwuwNaxxunqpcNXNY9r0XSxYQ+Gw7Wc1oOIuUcloopWqE
ZoZUSqCn1P3ie9VllqaeU7JHStUgv4LNS6MKkrZo6HgcwHS6Ebb3+DNpyRCj6UZq8TT9U9OZaDrh
JahSt/m4gsyu8kxGDrclQbPj/x41v3f5odzZaBLcSLSKqRQKKThSeHTmH1EWtCOuTKI5nY3Lwub1
fJDJ7IbN34aZNwKXHEu3ABuQOPloKEuNraMC8OYsouyhehckMoaNIZmKR5mZ6rvtngeWpUc4CBIN
UDMQk/8j7LyWE8uSKPpFRGAu7lWYC0ggXzIvhEQX3nv4+lnrnKqYmY6K7iCqhNDlmmPS7NyZ2cx2
lfWe3Vo86JxPNb/ty63hs2gw/zj33C8b3c1ODQmq5rLpAS1CL1w+PZGlxfYm9VmJZtUbC9xg/rdm
35AW6PHUf7X6iA5DDs4jN2oxocLL6M0P9Sw5NVgNwEmbEJzoy5I0sQXZmiW2yqW5e1cdZxHlVDsA
iiw3qq9RrGe+Th/Jy5K8Z+0aZb7WlVoUKiXaQCsgGWDzA4XLsU5IcU1YSi4nAoUJhoeLDLsYE0nV
wQpFwXgaq5Ba/+D6tG6dHqasTo4bqtlFtKRtk40EtrBNCXGSz6btTwG29uYbWv+yRkGP4AzY75rC
HgBE3+Z/jz+Pr/YXp31DY3e/erYHqN82I27S5LlVMY713CQ1c0oF1dfFmkPlB7Gcij8RDa3852So
ezV6M7EtumfOPE1niVXM3jxT5i/vxPLSpKV/U5KEGbMYkcmsC25gborrd0xcjxiY5141gtvO2qSx
sIBB7tnCRwlMOSZQNWBLYppivvZfA96PyU3xGTB+jWtXtRjDGMM6gP2ARIl5YoE5v6yTNcPaEuXQ
9Vd4WLvGWjU6DVAq3CBa/J5K0eRvAuTqmH3z1CnjLgMdbxixTbAl8i/Ji5aAdtDm/cDEYmJha6yo
eYoVbCp37AJsgl1/YM61Xpx63UH3wc0CBCZEJeLF/Yy1b5xXF3ZCjGLUOuMdcDcMDpVqUEd7NpW+
kBBaFpmttgaKR8G7poncoQCpqmKCohmNE8uEWvU5TEuTzkjO4b55HDhOAiXRCYG0xWktQIPEoKRN
aTihsgnCFCro7IlCJYwm/c8ZuzxQUBUpnSW7yIpeYbDSTYPV46YXBhISGkMxZN40LHzQTNslZ5b0
nIyDFa6saXULoPo1uy62hp2ySPO81FEOVpEU9+1QO9uYShEUxt1mDY1citCOOfexFJeOhFDNGbdH
IxC3gHfuHAM626GueDXd1yhEhKo/dLAoWHAuK3oe5WtRdlUBQVxwruVVo/KqXCs1Jm8Mcd3iO652
B/n8QQPcsGOiICm017Ajsb6At14qr+uBiJJfcAOFnw0zrplrjlEsas2gXzOTemled3JxTIMryhR4
R96XR1KE6szKdhFGOMMZgi8GkXKCx6Rs0rT3FbydIELITjtR7Vhj4IpPFj2BA6JJ8WU2rUhG8MfD
5Jn3G1e9p/ZSqgxXf6UbvGUUscdXB/qdAPagghS8YZEs6eltlZoEnzRiff7dHG/VRR7rTGVDiSj2
k8vk+F7BWBWrUdHEaJMPZ10tF2OeK7q6Xdf+Fu/Eda696RoX6p6zXBDTdbERoS/qM6OlBVigjeL1
6Fy5AnSA6RmDA3vFW80K6rP0RvfKfctOuR9E5MN8gD16vcVQZchUiFYfGQpNS2/I2yJ0CPE1CAx3
nzWC8MdTO1CZtOo/ome8N4saIBRhM2rt26ee2FGOkXJcfC4xSQtlqeZyIJQgqn7klPiRg8bwUOSF
taNNRjyhaX62obvc84EtPaGQ04VaSApWNdiOdxX6hmu3OZoZVk/cizgG63cn1EHVXLY3WBRspw5N
fZ0PXxoDpa6whTtjjCi1PIGfu/AojPZ4aFAnit/B4Tj/L1UQVpCFjSh1xAx7gSDEP73ccuB9MEIN
I4kbEJN8ShNi5W35vgIW7C0yskjhxHvjwkwzfyXe32DJhBsRM/Zk+4FOCGa+C4HKrQg4jXfnMfoD
ijTNSVZgm5pKxA4MLoWR5i59jriJXItuOJqRcccZqi0dQbnBuZvBsHQpGyh2srBNAXfwYQLk4iY4
DM/gO4aTXepYqPxzvhQlJerQA1Wl8we67FG+xDXUpzccGuZ91aBcA0/nJbPUUJvCiqSmnCJGobJq
EYANjhRAEavd8TW8HUEkHprjnFFnmsd/oPs2FcJWiHErjOEjNRf049Y1iUcY2wn/OM41oTiLosOb
9aEq3QhSkU6LLHRgXeqo1Udv0dflKdOcvyN//OqoF8pLYL2EXalxFhV+CX3kPazpj0x0WZveC3EB
rEKXJWquGxqGh1tSXlLbIJS50OJSMVE8PWxCJpAFJw4YAHt8AnK5mwc8AvPEHesjI+8EK1CcTpeo
20lTe3t/eso3rNHAnSJ+/I77iG2KyKKJNu8WX6bUEtBoipg5FNSt61Qo8ETeFzZBmHePBHTjCAIf
FMXCkOfvfEMfC+IRR5Zq9BfjGCNTcZmNWqVameJwFb/XpAIff3FR/fdlbl4hVB3T/thAkjBkSVGs
bHP5VYYZR4TyjnY0nfPQsheVAYlvAWLpt6qvllTQOdmRGCeQVgTS0/TU7JwBkeUbWgp71jw3xeAU
75W9UeoyIPRyXBHeOT5XuW2WNZ7TFqern154NIuZ6UOdehRlDR4LPoo1GlLKES3ex29iV/27Ij0n
ifAHxK4CfN5vW5kaz0pwxqDGpJ35FErR4lEGC8fEwJpm8CZARKs7jWqN6YTvSRrAtaHQMRigpYZi
dIrfcIIqHIAKa0uqsPRNAtxlXEZUyjuqfmkJwEp6F5eBwNhbPQiikAQEudRYiBmDVGuhmkvSLA02
cJt45dCIIRIscoe19lmGvXC+XYTIOIUmvve3Xi/TvTZibEXXb05fyA23HvWsZb802I3ixDoXVjPy
neZ6NDuMV4u4OmIRw9K3KeDaLYjDU1T4FkZ7XSGl9dX/dLIobpSSwRUAc3ebYG/Yd0E3qGypvXiX
w5BwS7tlSeB9BsIu0nlxqDp125bvXQCeT40yoZSdcosK1cgsV7ahlWxnW6dcJpC0Uk6l5L69DuZt
8o0UfTm2Xp9NA9bcTB6jHkg+JYxozWRaC/wNw8/VdjZsZsW1NeXcfsfArrGOkzyb7d2J5DWe0/2I
mW5xvOiSkpg4OBH831DbbtmkfFkKWcFSI64xIm1EyeJcu/g1XcjT+JHgKonCTSiIlUvnQ/8Crsxv
/B3cbt3QUjTu5ibJYhAm7RM43fIWXM4THpo3G87hy2gp6wsqyoiCUa640ocrO+F/5ozf2QZdeRLG
TO3NJ1bt76UHS6Dg8b1yZTal/zvj3tMZJFGQWSfP8mdu49J9/wASQwodBwkUCoWfzNixqJe4A2ii
ngPbZ8GqFNlMaOyQ6ekfr1IS7Hn+hEJqPmH5laM4qziPVyU7QayR+m5tRhC0WMJErFnlDcxYuN5W
BDmpuXapWbFv+sONOmPbuouSFxB1XBYji0LDvsuC4+rAaEB55A7uevjVZqh++BtZ1ulZDndEwjRC
lQBWn8qS623cKqH7jAiUUk3MU3lnI8IVPSEX3Ju+sCa+G738Kg1IkNnhVU5UKPmHEMYRIX+sXRnS
iJPs/R3tPvZtywbN7wWNSYtG9LOuoFxis6JAfJVS26Tq4BGJWrYBIXKWcF5QwVQDV9NAm4v2UiBO
JYw2tcuv6qVUhFw3ywhWvSCF5rhN3VrgUMFOF7BGH51OUZma7L5U2FaXnfSO7TGSYX3rOgTzBy/e
fThzvFqWDouVC8XRy8DhCasJPP0TNIE51sPJEyEJ890uvWxvSxQUZEAoJ7j9dn0qBQHRu2tKQiy/
HSajLKwCsoXEpDk/jQgpMMf4Bc1RbrDGLh9En9tEFMAqtsirEXhSjHDviXW71uFuBdTfVbnCn+FG
aKTxlW9fqBvorLBRXPS8d2bWFzLmbU9XGohsbGjacJ7fCHis0GSEpAlFGVgpdg4EVMrUzxu3+nBx
DJfAnyD5gcCRHDnJFLt2Qjhf/EX4W/qEoc5KEz+QIi17SrJo8B8gW2ju59klBQR5gW/raC+IBFEj
jIVWRt6rV62yZC/FLPBHlrJ4+MCn1gQF8KsEkHV/vEYMsNrS+YyKcnlHTogL0t2sc+n4Ks3jaNG9
21JxjGCpDftq0p10+3+BKvIRbetDENkonhU0LVVjbbmKhR0D4PhKq0qWuwteB5WibeE6GULHYghq
MtIVkRuGk3Pp8lLLfbojHHUuiox0CZQXlO8g8YrYAgAgyOHn9VZo2PiQO0c/mBvmQhOECX0/3ek4
Q1+w2xG3hrXF4aR10LwFs4FiGLzTYck3Lj8MgGuraAe7R/QdBBcKxAsiWQIN1NKVs0VwdOXYD0Iw
mGhVIqpLignr4AioGPo1Imy4Uypm3HmQ3ARtrOdnqeA5yg2LJb0+CzgZKMi1R9/rdzfUuF3OgVnQ
oTfdf2j/R/fjAq0v9zxC7wnXaNQWBm562n4TZsk3zi9lKo3kG6fewrBqY/N4fMnV3csYPOx7daXF
jX3GGaV9t20Ywdh7oEX0tbu1stSZLeFEY3BQjRFAcBAJHla2dEm4TTVIDGpaM9RFkyOI5BJycUYx
qsVRGVjGr9ChEmWn2CkMDUmuvww0ukcit8xdQ4kPPisCHO4gnxqaGvcuBKeUlk6hS0M5q8JT9Fc/
tbtUiKFGq9JGrXAtUrOSABi/RgKK6nHxLnziIa4nZaxhLN+NUtJqaTrgqolqJpJXig1IxtpayYuH
ExNzGfo7MgRhXUvJropyTe3FgHCEMs7yoqQU7oj3ScHycMNnqlyE28v4zbtRxBl4nEK0cZRjRNOa
YI765CcgNEC3OLswMUHCAEtT7Ikx97swcBu/A7FqHYqqMkKaaAJEXumqBUtNqzA5faap/Crwb1DO
OlGqlCJWeS6Ucs42/H31lDQCRahe4BjXg7b+/kWPIdryMRbh+omOknXshQ5OncK95CPXY59yaiVy
RiqE+Y/sFRcyQTh8cbwjAuMBH9u+U2e4bfEram1iB49+uncVMtGU1Mw8F2+UEbKBBLMI6H4qKfj5
OkpJUi2/7gaaH5gewNXOOa2l2+fHfmvZOj9mECGuEv8nDHqnAlpSpsAlwBAyHSaYCmtfU5K8OLBD
RJu2ulEuFWiqq/GwJTBtRQ6NCmyw1/OjFsOOwEnZBbJtjd+iMSwcxZdh+a6Z3/gOvwXF4/qjcmmZ
a8Od1phwxkTl9BOKzNmB+3ftaYb4dw2cCz7l0Lis8kuelAeS14vKmAdTZDs8d1YUiWfWnftIty6m
mFqexFj9cZigcuYkxbAb3T8On8m0HC59L9BGwRtLaBpbeumVVdEwVYuiuf/g8Xh1zZ0SDYax58Cl
oYaLqkV1UU1Hx1o+1KdM2MzrL/8wxtZgwMpdpbCuxuYOULicGvu3MCcjTRo9GBUhbGreYjLS+QlB
sMEFtB5wEb2GXuycA/0nIqJ57jFPaTKZXgoODUoeRVuSxDMXvEwPLMn3LVUD7gOz9WXc0hXaYX0p
UZRFfarUbuhE4sNM7vqtFfJkoq/57vhovXmUNp4DqHLWlpvRvYofRxt7M0ISrtWxVuPMokWtISOi
W4Kqd0FXSMz6DX2KA+xay5+n1pii3ej4+vFxx7m4HVai8sTxdS4sDOoFyylPoHXpbC3ela9aHVG3
zYPJo4RyoTo5qFMqllY7h1Ab8gyBF3OCMI7K/UTxz1BssX7s7Z/OvWJtX6tgYhweSGjlhilm1djS
acSYyhqmoSC178Z0VNmCw8/A2WKl8St9mQA91D7R3tMP0xGC1f+55avaGgZW+EmPzdbkXjRfvNKw
zPWD6oDglwY+CH0QFqHnV4CvoNmV+QN5yMBZEGTT8U8jWTpXHBzobHztJ8Garnj+6Tb7TTcxAjeG
doTBICCD91tt3YjKFGzFi8Z/Vc7Tf+JsXMV//u8NCKR6FSjyPB4l1G+Nn83pztnKtOmeNE/5T6OJ
v/apiNACcjNgcSJY7IDwYBTopobi/UnbKj4Xx3j/GTIbnPFDKykTeeC0XUrMcxxvq8zGtFZtE50K
uB2YlW8L3lIYZzkOjDcP4aUdglNrQ6UsDnhkzFhYMgDgL5N+AGPhCuq0avxz7J2Ke38iv5WTXCUp
5Gijm/yt2Nx8di1ek9nh9BIBJkMjNGOQzaZHjhVD+vH9JEPugxjSOoDB03b1OVcF1dOw0JUX5jwM
YxDW93LOYrhFw2OOe++RONz4JeLFEuENrRR4CTPNgom2RgHlG9RUuS/U91S9mzcrSPtN2+2X3G0e
NJPdgHn+KcCAlOoKDz0s5Yq2go4pxBXqY8MxghyBnIhpFBRkIDhOlQKPizQxbIrXa7qpG9Da4s3R
WxC5WehUEEnJuy5hdFEjADJFBcQYOzoEqyUXopNrZ5B17v8TYl1xR2XZS1RCgLnr/vJlLU76FwQ8
+Z+nsCgN+u/JU3n4Bfls3qYkpb8VQhrPqAE2PTKDquProKR7uL+jT2jQ4nMC8oo6RXzkjxXSPcW2
NUFw3bQ3pJ7J8Syj/LDRkBJTsr6M3Hnfv3g4grHKhH+++Vzpj3dPizoam1KqkUSn/yd/JIvVqDqd
URpMPD1TCBCrwL6xT+B9eukYptA0ttsIEA3eqzZtxEUnbwCAZGRIQzA3o9BaY/dr1RTeplTQ3MAZ
yL1tILb+tnGWLDm7IEh3FaeadHLfHnd6nTWO93EB0pgR3DPb5bsYY7o3EmklWmRYAno3uPAsgEh9
t4rqCZmC+ERKmYyjZHTqHUjF7gpdq692/CE/WX0maCBRReNXY7mKHycTr4pPh/oKmJ6ZVOqJ7Zef
5ykbbWw9z2fGFOeNJRthBQZo8g/94Ahn/Mvc/KHCFm1P/zs1io7/4eUk/dJ6MSuysAxwmUa2fSDP
lI2lUxvhTpq6Qd3agWn/87WpzfmnVU3tThK7Cnk6qP9tVc8Ou1+koOX7BSPz1CHiQeDEEEkWhSs4
QWkqlodInXEgP911+j+t+Qwlg+EY32WPdf/gWiKsBATHIivUgDUwbLYEIYjXCWwDiuguYQJjBCeN
LC4V1Vlk5xhBNxqcbVQoxm4Gga6ueUVHnF1dIU1+DL4fFEz/5WIsv6WzSIazqO/+W4Wu4BDVi4wJ
kdOImsV4ps7USNUe6HL+1MiLFOtli+jvEZ1CD1Tk1jW9UGgFmzSyMbQo/BjpdvOmoSr2pc0jVKB5
oZFG0zUMteMw83mBds85sIYWdxrGQojWU792xl92pmCRwZJXkdLOJL1+FANtDkUatJOKWUW6QzGq
wmMsCoAWqCgQGugGYzRnf7jpAhZ9xcgOFIZG0rXo9r9RrJLyH2n1/7NI/pYh0p+VyBCZkvIKk435
JGgSRMe8Pm7vtugngWKDJ/1PXBjYESgllVOSBuDZVkqrYkybELMVzbJsFK206TFSaMJGRglSfx/H
X8Lc9M5YdvEldODpaulA/uAfAS/Ela55jBSt4DMwNrAKx13Hzn/USK48zdMVjV12rcKHeUvy84zw
QeSDISjO3f+J22Sl8kxLqA2z8tXRK99lbmU7xhiZ8DW1rsTmXPwGqbbve2JDin+7OqFqCXoZyzPU
PbbLGGxt1TLoOz2zoY/frxkJ8faIukdM4QK//ULE0jieaQkyrAyDGyVU4gaEg9A4adhEqLRFYoF2
A8xykmJSGJUxyUJs7knvgs+JHQinhS9Dn6DGaQ4U5wrne7+ryecKKXe3yO1nsYjDawF5y0G3lGGV
LUaY5Hv8fG5tIFExeQjtQ3pIL7TYgudiieNiY/o17UXpiI+AAb8LpGwhCUkQWPFVbOvICMZ5kiKh
Ge0GGLG/rr9QKd1ot8QkAAxmtehGyh33cxi1+C/A1eIPy6HbM3qaVLmYtKtd/JJ4gnUDvwxHBah+
oM0QkYsRFGpRFMGKSfuMT8odiN7hV3RlDsfb013zriLgEZEGk0IFCYytSKoTD1VNkxLJntfD9zMz
GgH7cY694whJ69hE4rouFxs8ONo26wCrbU2mddN2oG7RMV1kQiECzgCCAB1LF5bQlXm/0dHiiFdF
DMn25uOIgfZJDcR3PN5EpNuH8XUeyt46Nrb4JfElvWVP785cd/OsjbREbkh0M1qu06SMkHoiO+Ff
VEjxjyqkmqOdc65MvcvK3/RXeT1dlqtjitxT74q1LHHy1Ds+2B2PMEwQ9i4qfzdRSrthJwc/pcEy
AKPxD8dXoCLAXj9Fo8WFBHqm3+JAzh5eMrmLPDcdlH8PB2weP6Ak7S/RfoDrlhVh2mT4b92av5U4
ceRoMrmQ0WVGuilCnXdQklGHoKPsRCMxwKCzLh1yXQu6htmPSSrBUgjF+9nga8P8b8jrm2B2UtWU
5Lx8/UJzn6lPG55OSwYyOuCUq02rUAjC93HdGVuUS0spLCwMbZd5g4oKWiz44gvOqz8UxF6T0o5y
ewwFwN35jGRJZ9JYvKRjZaCxe3har2iEDVNO7vVbCOoHEtdZJ/O3i4ZQ5MMYPN9/wFLSnhEirRdJ
L1WiulqKL6uWhCSZBAhMzi5UKtcxcgtOsAjMnSq8SJQUyFVE+V5GkqSEf15jf7a9/2eJaUL9r4m0
y/e348o69lHQVVYM2w3P1EDq9gyyhNqFaLUplGEWtjW72MyXVcD33FKF4ZWcylxjRFMh9lUeRqWu
iEjBlVnQwhKN/rfbz/1Zgf73/qt/s7LGmdmykMlj4nnv23dZWGbsqD7kwhj+ifwkLS2fTm0a/oKy
ERD3E60vqWSjt/5rtTX64V+00kqN/KfnvaBHQ84P+J8pFyF2FxNYowVF5Id9ZVaG+w1/5aewaPbD
T6ffF366C0LGN/FSAvF/uROReshEKmBVt2SBGx0Si70+zejV+yu4IwKbfzk/Zp9FUe3XlNTVB3mI
qhHG+Z3frBnt1tmGHgqyjYQVBBl2mPaCCTDqQ1zgL8lZaHF8/H4DNAHrW6t/GkAU8JDg6g0z9QrT
9W8TVigX/2QWV5NKNktJXDt7//+C226qlfmqeDrBPlX7060dt/swHPVwriN3TYqRHCCZZ86Opq/8
v8rrpnHCVLBvHBRHAgdkabQNhBRhbNkdcUIemCaD/E8pS9Ht+s2P0s6OljPxdhe1S1k1rRhz5kpM
7BlpYzDSWzBqeOmcSRuTt4LNES4sCp1tUIIV3//uAg9jf39AoMHxQHuqoDfw0XWQBEFVZ3PhMXeD
+hF5BfNUHR5Vru916MVsafVwJaiuihRL12UbdSY/o4jUZTNhR5cr36y8G1zTiSFHUf/LnJrrECyU
guxURC89e3q1fGRc+nCi8aL0lAyYhoT/XCthU1NfkiEUT7ehk3QCNY0eeJYA7rUpxSBvtVvNTth2
SZqDuqXFJUUMoARWDL+KlsQ8PVUVjH+CsqLlBCzf5KeMEPPeDdGEEU6ACznChapokUXz3gxpaHhU
XzX0CaS0k4GEQXJj5d7gcHL992UvQwzyygCYhVkYljv6nkQEAwCqB5prHOnPEvsFJTRRyobOQVbO
VrNYBsCOh6BtvQO+7z5dwSQ/ANOMW5n0gqebQ2uYvhyAxlFN0I691Aqm4baZe3ZpxYXmAtVw1rM/
dFQfqgAtSqExrzRuWJ19Dl1Y2Ezz+99KrdC29Q+bKgGAqGar+SRXKP9tU2U2l/xkspmdXnLPms12
wtFNsHepTL7N0NvVfHaHSbgqMcFyQqmoauxdA5l/huSqMLRtSpp0usf6DMaV29EXqZuw6eLLjASN
YsAzvqKrYcxlRHwyvkN1uFAcHIlmEgd9uUrklBSgZmk8K0nP5FkEkwLJB8Ks5eouKabzrwrRgOlX
gLTCZ0Y29Dq1LUHOsWH8+tPxjcZ7/b/KdpiTsUSnrk/waGIUfnXS3gKG77B+C4+rQ+03pWmL2RhD
WjTBIYH8DeeX0vxsWIN8riyjC/m7iFDQPQowbAtavPxc6ykgM4VRneN1mm8Z8zYLWJPxwvcuIT1M
eyPbyr6NOwUqsKHL4QU+/ZtErf4J5CiDcQCSVSi1k/9bCYfp+bQ6XAu788t8XhsnjdWpPs3XM8ld
5v1Sq9ZXs9oJa2l/k/SqVNWlONhNeVTfLW9xq/qNEeHT86U5fqEVPHWef5RvE/oA3DSXD8Vt/fIj
i3CoNlfd6Y4eJ9P6lfVAX6gERGlbW3TGWXyYheVED9jlNH38LEHbIcxKSuRu18gnDYoVUkB1wtZ/
XOZSypgV4PVuX7LwKSe11Uvx2iI2tDs+7+qDHMW1bya7dn+UNs4NCAeXMZ3FdjxP/ob9vajRXZzy
aXlC58110iv8Vb2bUR5umlLs7J9NIuqU/nFIK9ViJUun5AKNXv5fR+1Wp3P/Og7leFzA4i+kpGC+
2ULYuGFULbOhKkXV5M4oARmorFBRg8gzkSbtkfAraSor/8S/ooSozYCGsikyvwxCOZ8K7Wbn+L40
Yf8lW6Pvq4R124yhCaoQoeQqaRW/OssIX6VP5LhkO7tTHVENWdKgPluWPGoKbXEsWRHyliOwbZQ/
oggy1zx4g/6Vq6mOgx0ZLnCR536nMx6IBQAOU9I3lARRsLj/lQ3iDvY69qzibHrd/lRiKHLiNWwR
LbcANtuEfG0QiQ4K32+EdGkCmnfTMb2hw4d+CWkUaKARsDfw7xOp4a3I49+UX4G7zUUYDW7ajtQw
1o6UH9HjF/Hj1wV0ImVbP/xbfUFovqF2ESO0H9Od5tos8lSBTToGeJb6FiVhyS6yfk658Ei9i1c0
hx74FpvQ361QJaBrb2G/LUVJlenVHAoFpMPhfRM8uEDn9GuB48pJjGejfTt9kgN5Bq9t02Zv3uGd
9bj4+C81tPpZrey3vVB2eAVL/lV9BdgnS6NYzzsLPZ89yqeCNiiR1j/IEPScGjdU85FrOOldYXST
sQgm4p/8bETDxmX7NLQ5XbzTEPOQFGhSn1/yqbY0q+HevFFGmEXEXxkxGLzjGmpjizFXKDDyjme+
YxdbdQ+rE8UQDubLXZ8jTqxM4O3dvA8h0uMv9NY1eOPMXpuul8JgFK7Lze7IcPNO4ynjIwlyeWNh
kCEO91gFxQFPH8NAJAhQLjFcy6UiD3zZXrAU4vocwYDR5XGxqzRHhI/I1PfbLlqHyHfxxSzhGcXP
Jh7MQFGEINRXsBOmNBpP4r274N1iFi3gjJGvFneNdxH45lxArronr1xqpUfjUTwr+C1b1y/H5uSh
ipudgfuf9g6UmuPWiWRvay4oHvzU0zqstko3qhU2GHdDkQY/8Ma4FY8zCMGdKzC8CiLCHBLlhb96
59yFiQIaFSu4E+5o05kuiBWFEDENo2ja2WfQbQ8wVqZkmnOH9NJWeoQoG+Lizp7aWiL+lf2HROFM
kZFBRhejRSsBTgVMGXwDJWfgKsUnUxxxZkqc33Hg/O5MUpR0J2/DcxfuFYWUpxnZVVmeu5lxUAFf
5XCQvJwDc1SO92d4/voCx4EinDYQ4JV6jtuB3rjWiuRBH9p3JieKXWrN0KP5w79HJr7+EZ4jmRz0
a+B7AgSy/3+/QvNI6rSswAbEicwNOX8YiBZdMAPE4k8xtupP0Wp/0z3zRa6jmXkC1iKUZk6SDtPF
lACWLeLgGZoWtTzcLnI1q02F383nE6EV5o4XCsZHDwBBSJfPtFFhiK1vqPzPGxEGn1xEy7Qq79/k
aT/3zickkorlilYENcjRtqGkrG3AwXJtR+XIk4WAOw0xOA2QidOYadGBQojdYRPqwJdiuItUdGVh
AR/Tg52Vg0rdvmfT3H2F+O1mWGTtOnfqx9kwKE3mByX7iYplCWbTxYXZdGItPGOSmGcvoYu5xdvR
W47JNz/F9XRgUdK0nYl2LXuBpBuULgcPZmSww/hxogWsXSEOQTSkbWir/vcs/lNtx2iev3lz2FN+
8Ote9TsxA8xA9Et+7ubRSPDwxbBwvx24U70MO/BXDtVxwKqNDq/X81osVxhKXpH/DQGkZep8vxMR
CrfiyvSMPlw0MkpdQfQqD4Fx4XJ3OndcyKnjN94ZeooAP3giWbeOm9WgfjvLLvPoakvv09phjbxk
e8ykX6SJjGPOJBFKwMoJnVHxdz4dAPaUlzUNy1s+kKfiivI07LPDjZ60t+z/2XRd1xIiFpqGgi0+
rvEXsBt6uvL0/NKCexUiqpw87mwFtCkiCC9Z8zb7nL+Y26MDo7pFT3EGhObvl4Jq/GJSSaxGNn5A
s3ZQPAnxgVDQLnO/wMUxRDDrZTB+ks7kSQWtDFXy+09afuVR+bW53BB4UzJC3X/GjnhWPFceldlI
TdYtes/DFZ0K8agMMJ3UB/ygzwfiL5a3KT2Oepln2An/lbYe1adxjPlnlc4EwpspKtX3hRUw0d/a
A+pQbYRuH807fpBafby3vt+5QlghshHoO//zQGjY8K/s1skMkiQtFX4eqJ7+RkI33Tknn6Gah1E+
4YYR/dUjPhVd9QR2YAIDeQ9hCced7uHbVv4vAXUYg3WqG8IzlI+vj56H1rAN8ROLUik6nHyZRDrN
ShzXkgHNKDwUhMKqIII0DCHGYrqp/+yP/ds510GHntLOfHjEBKrxok4h/aU9WQnyW/BNspNkIuld
pK/wE+JW2+T/c2P3crqD3lxPoBdFv17vzGg0eGR78pBJJw9yo2ho/2gS6mEFU02SVpEQRigg+jij
XwYFY+h03r+f9pY/xr0yn/kPbAXQpviYob7Oqdm/nxG0mbUr97u7+VAGn3BPtev55sQTBNmhvsHo
sq7DiMtGUlb/XnzIUM428D4keJyfdGyFQRx2Br5VfgUo+bxCMQ4EEOARHWQDHNaLKaf7oWcwIGMt
mXK6/FpuKJttGGNDHF4UfJ/uu4v7fAsOdXN3f2kvBftBjJJ7YjBVKJfTt8wPrzu5g/1J3oOOuAka
VxAkwRn/yT4lhsKnOMl3Ep4lxxvG8W/Gdb2ziDnFFAkDyvvOkbo150ffS7I/P/XJhEqA3OwD3yew
47lx93nihO7s+bYpTHl6necJJMXrGxjy7OvGg4mxmR9HCvHHfKI+tLIczMcYabaGW+HTwFBk1pqO
L0lxTZBYApo3bpIFVE3iZtIfRRTKXYnCv7NU4iNWX/cwOS39InV3BJHXc6zeY/aHwTDP6lVG7TKT
E5E9z+vD+FcjEp7fo2J2ifd5fjSx17B19cu/ONUOER3U3r0SHe/b/z/wPpNnile0SDi3Ei/jTccb
lNHJOH64Pf3UmxD/s1CrI+ecRtDE5OwJUcA4QGCDUFMpj/c0JZozfzPEXyLt+sf5sfq6bOULhFk2
kOA9h00kSF/5IQ7db54edh/nx33HuBrnpsTCz0lN2p9yAyzvVpqqi9jJlGmc0FAGzIXGJaFebOVu
1C33yIQJBWhvy+SrIX0CAR+48zX/IB5L8fERnP1Su0qDD9KMHkyv8A8mACUP1V58T+sOixMRR3qa
dCkUV+3J7zeZq8KxVFSlgIehsFjEYkMGU7ZrxhS+iWYwvZ00g4POlXwhYe34oXkWbafs4sb8TIQW
xpNW0egNOOBDjW4ubXCYa5vHQl0XDemcJp/Yg690piDArZ6mZpq+cSwcpjOoaTP5oWEctCHKpPLY
T/dkRsYOuZaMFQ0NQqAnxnW8vXz0QxVD8VEnQP6TKXkh2hBEhRsp88Nt47YUTXPanAemvlWhVRNl
sAxSVHuZnjVjz8TsFpBBaKtmGRMHa0I6Agk6ixsDEiaeWDxRKRSzSYg9kEQR4nfb262ZLWV+VU45
6VN2Lvzi7wPdheLnUo1W9CEKWV1GSjyZJ/bU5Lj8FatW+ZNPKdDnHUThEOFqp3pGfiEh90Dyt+ZY
8c0glDFPCXa+dmnh7RcJ7NsVh9BCHC7ae4SvMagdSzgKKpH+IDmoJqVkjGU1pInNII6Y1kk2WAhq
en0zfkacwaphEnNzIM4msaN/wPjQI5QOzYL/Zb8zoL0qKM+hUHfHK/SjhIkYv1luk8C8AeBn5y+H
uZT5TvPDbRtUK2zazCsi/VPJ4Db2nmHFOKqS4DVxltRPx42riWYUWG9gbA9yfiSCXVvTulE5Ffr5
u39mRzmqRjVcJdaIsZao8WEycJ8jc35HIM91Zxw519rBM6syvlOiyQVKiB6eCPnBGlrW841yM/vD
9NOYM+s6No08Asp649EhJuuXXHhKwmqk6WrqcJUaj1UKmiRNerHcqLllVS/qF7yVcXq7BbOyJJ62
TnxGvVdRChNTRFq0eNbtVU+e04RnPqWlny6AGTdVqgk670o3DseoVSYPDLYcT+48q3odS9VYlEKu
rkr95/LbFe7Kvnw4SJYsoy+gH7Emyd5ylQsLl16szzpJLyYAxu1R4RShbDPL2EXtljE9zJ9+4s/L
x5hMCbewhAWq/PPO8iPU4VeTvrK10Z6bAUlnvelbZDCYwQtMLe9j8rLsbY43k4fJA5QQBkzSXcbs
LOsiG1RSw8QQT/kTcf5uNuL4qcwhRkaqHfnnuxdXqewSw1Ek0kYKZUwcDLWmsGPkzUu2wIYgzMLi
hpuaEF3MYiwJxKt45M7P2hZPjalOOep0mPjIrQ6qYO0Oc/XT/30ZjlcvnYLyCyoWG8YRcLxLL3HE
tixIzU6lsjMpi/b4TDMlAlBHLPZQZ6H/KIRSpnykVrVITwSyXCCFAd03IkohjJKILC1IYV2TISRQ
ZQCb1rEsRRCJYMmDHARoQzcioDy9PM6febUx8dBFV+GKEdmMDoCYmqWNzSdJ8DJcjBrhlyFhDHDD
6LpAccJLl2QWi5irJFz4F4EiwmA7eAuh+Dx7MAdX09/jJ2eEsFwN0sG+1YDyJULFqLCMlH/0arZa
im8RuERLzBiLQjj/4ae+VAT+DNltLOJzSLVTaI1bu5fVQ6y/YbgsmsD+7FNC2zhySA74ZRpvv8x2
khoZTWyynca1KEed1tmdC1jDLRp8wSRkUauRDE9bB9EdpOw04k22Nk/MfkRuy1BJmGQ6QzYvX7GK
uNxEN/WeijXioGdoaznas5Dh7p/c0v10+pAM/RlpjOe7LJW7zs8SG436+rLUWJEEMgUZjhAcrTgq
kXri4MbX8ftMOhHNpwmAyuLaUEo20mVmdD1jMfr1WUfHSRbXbFbXUzp//ybZyng4fsvr8tHc8T4m
PBdSOMMHxvtd6m4bm1k1SgyNHG3lgGFNh+maZqo1UzSDZ4V/ZcqVIsEIMIZyK2oPN9juPXK93GKR
5zKxMV/dUBUMLfwOk1cOA1pCuc+2Q3N0NXBVOeae0cmL8pClD+/WfOpfKTnGi6tEO2UAx/JGUpsC
DzgQv83FX+DVkXBRvMnjRH3oSbl8qp11z2jrldRRQ9yZTxKALB8qJdTwHE/ZhbMJe67KLUcCmHXT
DLNP2uYXV6nso6o0VRRaDnc7/bL+C37CEwRv8kAs75k0j+R/6FomdxXq6fquhGNXxbEpQ4DLfDrI
+lpKJz0qGaO6eiseyeyNSqAmUigrvbR8GIfSfCft4s17JJ2qYhml9wuEFfnynt1cwJjaIsFZRhh+
nDF8IuyIy1wgzaGk4/XjZCn3lI6+4k9M9aS+L5KoNb1gtDtA/iH+cy/5Pqbw6MYpekuM75Q07Hz9
3MM6wV8lls2NeV2mdgJ5TUMmnkgZPMOS19CIy6OYTr+s6eBCKXI/D3RswgIZQfnzWpJkPZwIK4Ot
wPdrkbt3HFoAgtgnpyx6jzynfEKWEh3T8VNDfR6qlZLrReutL5K9zpzAh3C1+YpukvzCc8eU+in+
8h7Eo0oGmSOK9qptmYnqX+bWAAjCTDmw6MjbuV8RPPVhmdkx2VlJXX9+34hFa6O7rUUnAWD95YSb
7BT5kYwOt+DOcVp/W06nwQSwHSnovzhCRBrj9KruVndnvu+Zt8MVvT+yYZTdNOpWx2Bx53Fe1bS3
I4xx1aZLjL7MjoZfZ9oeY0qzN6R2pYnZlpUSVapy0++T/UxCqIMX1CiT5KG+JHGUw8ybFKIFGS1K
48rVtpx8MV+48fAGIsYpiiJYNn/Pd1fglOqZy5PwNMgdGOvyXWgarHDPD8E84UtqKIM0gkMeoI5T
ZAZnpsqxv8pecYgFa0SUJ7B712xPaqdhCcvt1CvVgVSh64f62FQ7n4CW+FbswfGN+SjXdIzfHr0B
/QGyCV9wkDGicXhff9P0XPZKIpuuOI1YFrC7ndZAaQ2yEjZNcDBMvtc1RLtR5AE99yppStpg7Dui
VIuuAk4SUn5EUwxEMQkRZmnqLmDy3obiJwhqTi1U4ubOI1KKNav9wZ7h9uw0oO4yd1aDW1NOc4Wl
zfd0sF1jlqBM6vkXfxcy8XsTMIVDGBs3hBvA5EYF0+6dVRhdD2WFQ+lzHwb+XA4ZRDfqok23PsSm
dwaSRcae6+fQzHRl0F8RqlXMJ+EXmWPG18UE8OyYC7eMEoJ5QqAJFelbLX56LEYpykdh4X2Zmen6
cxVLlL9QZaUMX0bb0BSk1R0Zug4EN7IjP9G3ZpBawEZdpY5KHtTr6HkmXWq+Sz/QjyhDzZbKddjj
uP5W6bQshwO5vN29qxdG7SwtHnWtsI+hapD3yh6yBvIEa0Uih8aPRNEjF6iGiYgu8PUJvfUxAm2S
x6Hxa3Z1pB27hUwMcg25ZX1E78TP3Y+KEQf4t8A4X0J+qLvPgwTQqljPsotR0dQKSJiH4uyGKW+X
np0SxyMtd/OciLoHoIvOiZWtyw1mqqN1rUHvuICR8oDzN1zkLUMmGDIl/3+M8ScWu6G1w+Sn7ofP
n28D9LAmIn11xaTres4gcCuoFWj9Fj+5ALoyJOToaJqWMwfUVLPmzNJm1KJbF5hi+vGzn9HUAQKx
AAGGivcaPW/qSbysW9OhaoQkDJOsBU7Qzp9SsJ1sJz2qpogUue0jBOVCEvQNSwEt5HJ1XMupdOoC
4+yMXgblz1xauVl/bQq1dSuzrY1p1Ql1pJfrkcp9e3wb1/f0r/4+nBqLx6S2klCCo/djStYgteWb
1+EhfzMZ0Hl0cX/J3lwzKemINDkbp5OvzPvi6UD3zR8HvGeNeVpONrcLcr7NcymEVDxrB5gXNQ2J
2lrW/fqsRr2MxU3mCarK6id3M+tu9/Rbr9HMli6y5UX7agm35uZx8pTvEV/DWt7TSp3ucDdVarqV
H0e7Gl1ics9EShrSg42rXVJDj5F5QYiCspA2ppDvIehjXoT5lSdQ1wVc5Ey6vfnSoAI0aFoFztga
AdcyQUviLpTvotFMaIQQqzoaP4BvQQxoeccAULLHALu+SR68yMBPJAyDTq0otSrbkRpuIdI6vcu1
sxT0qsxuSl0zJmJAl/Dvkiip8SnBrhJ0jLye9eP+rgxvgsgDB1pAwtQKY1OrofEbNUe/C/+1W0oz
1In0ttQnxXuJm/It/Z71/ZP03Hy3WlwkPOhh/Sq916WHFeF0mJvG9XSa1Eom4Vc4s4No3Ni/UcDx
28KgJaoZEh3E3dIH0O3zuobpw/WNZfsQFR5HxSa7xli5vlpiQlTqiohrwqowRRwFfTf9QhmNvsvD
FyD2zABkedz5XZVmFkaoPJ8haz7l4Qy47QlhXR4zt4Z9jdIReaLv472UnPIzc1h5XFOarpKueoIT
CU7I9L5cxiWwiL8+CNKtS7UfnJLb5EHXBN7v7cg6MWnhaQbA6Z6ddCid09AzXFDHyI2pH0iFIM/h
i1oi+H3r1gxSpBCUFjG97ekcjA67DrUhzz+McfinEPl4kctoZRVqdcLvtY70tHNBkFi708qeFkuO
QlQrSkiiGFjMlvrynhYUdrBQiboQghyXRqOdKGygvRvRZZQgOIcyPKFTH+oT8ERloc7XcIjKogKN
U7VrhEKlpepQhquYSvd+Jk0/CYq5zKfnzo3adYRSIEvgwcpORTIIELOlNiOp4yWutWYUy9yxfqcB
BO8fJB/tqfjKIN+9xILG6Y/rodEd4jGModiPktMBpipLgu/nS0TM8Z83xRjBkZ6OL1lWkURjZYxL
MZZio/EwQcNC8wzKxQp1wSVEDWVaSDmJjUc42m9Hj1d42By8AuxaKTEiGHEDWuWrwPo8/bhKjWEZ
UQ8xP0zovboApe6nXISrgnVwSTn5cqM8hcfqFRdDKTvrIhY4XoxQ0MLIJcIFsOLaBAQJNTBql1qU
V4Ew5epm60maiP+osIJQiDRNeRnngSFsE6qtH2MY+0zw2k9KNAXxnZ/tm8TA3RTEet+9jKwSpQGs
l6/cQOQlFDTjYClhiq4YG1cSGEl1R1Mrc6AcYKNxWrehwWpFYwwHI1vC392Sfk/BIlwj69sRkU4l
AOkZR/8h7MyaU1eCLf1f+l0RYpT00C9VkphHY7D9Qth4WzNISAiJX99fwr3R0bc7+gbneGPMpFIp
h5UrV8KckktaZk4JzzWndwu8f0pnNum9CLvVb3Iy5LxJ4VjaaenPevauyMl6QfTCwTJWgkQJWUg4
QIJOXqgWC5AvR/Xilb+WRI5fjgS3JAfOKgrZRuhjIqTDv68K8gQatRyuIEzBd+lRBMC+UikQByC0
fEZFo3qbwoSIRFlfvIj4EYZ/PYkiwuxAK2DxzA7gMMs4JX6Dw2xIv/6nkP5f6gQyZib9EKayLKF8
3muBnJNzMk7C1q3n7b5D4ZZtzM5uv3v8lM3sfIgc6nGEqjDKwvVc/n1BLLKUggDL7xUbkKL6n5Sm
jyOIXPLSPtKbchZe/8sW4VxPOydZOwF5elxUPTealZu+1y6Mw40Pkg+1uEApdT8L8RRL+KpykchO
ll0trxU8SKb5yCUUPe/LV5Ev9CT4DXltCZVZHuKSAAMUDUgRIJOLRE6Y2Hz51xGRsecFBFwo/g+s
Ws7XE+0TgpYYfvGB8qB4nBp3IW8jF/KdvSLg0GPcQcNJrIcgclI1I44l8pSoXkZYiPmRKEpS0hI2
/itnJzOH+v/CSUTHQwB+MXLyV7GSEttKOiqB/atv/9n+J7/IKBSxz6It8wIwpLKzZkowMRmVWMqC
EPowl6jp7OQd+7unQaR3RKA5edarg+QV0ucovohAn7yJ1GaRI0udp1CQYIsC4L2yKnFYkl3Jb+K2
JJS8GQDh0qcihy4eLIQc/Pyr/HzhkA4mmbatg6QgojogvkFAQ+Ob5Ont8iEHIWZb3Jz4DFIXPIrA
EaUDlPRqTpQcA89GuBROJfCV8LcdM1KDf2jiuiOj8aTxxyhzSLMv1wnsg+BA0HZ9sm5qfgqr5BUo
SRqNnLmUeaTNjHTb4dvZIFMXUS8an3/kcPhdIm9EcyThk2/+wvieeofi0q6cLFCbDxb6RD3zAAN6
VINUCA9CEg7pfJebdBeKUtkAJF70ZrofktOJPzKezlNm1Lz611o2jEzzeZ3n+k9c5LPVAWcogb68
RiaRDTit4qWfWeIkHCqJAZhgJ9gWbQYi8/G8ARrcWR8xA3c6fKFYpLDF4n9CKAv5KZwMeZBOaOMz
/qLJ7okYSdOknM4jrUlyk/WQm/hcqVDIHnKI7UXUCMCPyjdPfmXJspFlf0rbi4ihDkAX5btLm4r0
ZUiSIGtkUtcQySyBgxjN+CfJvxzfCwUTMAFwMAb+FLUhOVDJ5kJk5+SJZJa8Pe8i4IvkuRGeWhpq
y9HtPfOaZzejJIiSSlmjPv2EL9EfSeJeEqyWJ7UcyYYkAZPsXraepGGytnIpSk+B/FUqsK9jG+6y
ilKrxUTfQ0XA8MKz6aN3pflIYgJpRZK4j/xjLDGEAA+SzNbkXwlZmEDEEk9JoSMDtG7mGDRACQnr
nng/954cnMWlUJeFBFzYl3FvXK0cSWwwYEJuRbMTWo30EUo1Wm7iMUxTS0/Xq+0QhXJ0hj1JQ4TP
J8wr0Yg+f0h2IC3VF/qnRDf65VdlHKB4YnHh/0lpf5HQJAKXEDj4Lv7aKRGuxAcSeotJfI3Rkvt4
OSYcC3dY3KPUW4h8CD0IgbCh2E+JisRHv4jJL28rHleMtNwGEtsTMJ/xwFdpoSZpK+kfFd5S+S8B
e3/dshFcJcnlaDIF3I+8x0wEP3jijCfNyn/g9tSHX4Sn8h1vLr9Is6j8K6spP8sFNUN3QLVJWmd7
nAwpfkrtKWRWLjVP0UZ4tXcLmCRYi5hmuf4EZKA5mGtawAapJmL/OL8vCyguAEOx67spF4qIy3GP
7uMvsXqvbSX+QN5I7LzcE8bPUwEMxRbJm9EOk6voBR+LA0nmckXJTYSygIrkSwiCLdAFv4qziJch
0giMmgABEgzoZTnF5AaEt2ykn4Zhx8GUeScZ808yglHxok9RWWIsxmbDDU5p8XqdJXGZUksVFy9+
ldjquT8kzJPnSWQl+uCy915hiYSKwi2naEOROENyRM6hqN/QEu+SwvOY3ISV1tnJUAcJo6XY0/sP
lVCp6YS/w6npCdetfY4ueRB2CjFCJKQl7UUE9Cl2cj1TtnnVq3tuscUpsysFBCCI4Go0yfN4Iy4U
ebmElPJigmE+TEbQUCSUfSkvke0cfL/6C4R4LsHR6y+yycs/2bNyRNeV7CFQC+ygUBegFz2NlZxB
MVyCjsj5bTbPE/4CjG6QbsTlS1ezzCIZ8LT/fbv7RkpTM7C6ePUEZPmVGNmkdFKtDT6lyiJlOcGG
mTiIL5D5tt0uhXOpjIg7afFd/PYn5vYF6b30MmRTdJ7WUqznC5GWsUKhlmyLe6JDJtjfc4SutHgX
uC3hjIlxtle3WtFUiteiAIjllmFx4VaG6jijHA0Xqdyj3fJhjChDy8Z7bULB9gVE5I+bG1qile7R
Ptd179wXQYNsEu2g12UENvlePtJCVlHqT11EZzk2kpPlBRD0tdlfG14WTaKn1/Ui6y3Fi2SS749v
gr1LfVPSu9cYz/IDiG4lUKWYeCFaCOlFbsI+e3ZBQnUbviVz0ltqAiKoxxhP5kG261NB4OM0qs/l
C8z3xVgYYiZRi5TLSGguAqXK7eUL8YnUECU1rkXdEycioZBEWzDbxqBygvyNu8BuAtUK20mMhSSo
4Y/QPnKvtziPnW+hl9UDstzM4dIfLISGZi0SChMS6DWUDEhbh9C3kgvOVsYoc77gHkr4IXCt1M+p
7a3FUL2iF8ACMDbJa4Uyg6l8fs9yIc3z1UqIEcHY+ajnhjR77KRDxUm1JEvJ3l6Iye+Omo/nUHGu
HLo6dpLhdjCVyF2Mm60snKg0C7eLLT8dsPzPEs/gL4NOKftSihhSJhQGAb/d3fA7pF4jurHXvewj
2YyjcIv8KzsDATniFwmRSrbGcCW1y1f98sVPE8LcSwdL4utnVOvCTpNtITQ0ARlEITcFcEZHA+8s
OAUDuCWGFXhAmBjyLxEmUIs4dXkk/ZGf1BB+BW+uZhLnOEsZoyeTRpMCmfQjL0GO8mls5Yvekasr
J/XyjEq56AkI8CLafgwv/4y3A+Tgu36y5uLhAuEqQNCcP/bHTO8B+OuxJhe3WvZ4sU30KS+1fYk/
C5pOKfjQJHilkbCdiWKVIcMSZHhuxoPp1ByjYABTScYBDRh6zdr2oCEVonLjFitiN6pofQhqhpLp
r6JXIAFewpUpSqRSexGq1XP9CLfkihGBkXiLBPAOsfStXNBd/4wEiYxdlGKAIwEcdkROGeEsYCwU
FGHZ3twh1UGJvkKeKLHVK+WRqYuyaV9sFPFgchvgOeVjuwDGlleQf4lroX3+p+MKQieuXsDvVwwo
gZ6cfHGJEgWiBYm4vpi311ymLt25FfLUZw499TrvUieLp5mff4k8mTmOE4Vw8Lga9X9YS+Z80a1p
sobyU3o3zfF1ZM6k95ffD+ZMsgl5wQWkGuqXiRygQGNXqpHyM/a6s3gaT21TyXmoFtVCuuPDqbwy
9qpFPupKndy7jro/z+xk8UTVGp1T4ZRE5ZWy8NOTIb582EySF/lYRACfs0AS/8yLolU7I6WRO3DI
0AyUF+fv+UJ6hiXrodsRLcG40WalbDtyI0Onxfv5os99daeUd5mfhzrKXZFL1hlksGRv9Jf32zL/
16qs8Dbh9HpzefFfOE2Dv/M/J57xoemmJqwLw3GKUk22OAJQx65RewItICxo5O/nf4ZrHlzYATeX
fs50YxozdmdrzAJbhfdFclYm2DGaY91AR26S6BDxP+YKogARn+QTC/jGtor85I1V6fyE3lmnA7fq
zi7Z4tpX1/eWJqJx11Q8qxrqcaui4+6a/fAp1/s4cjmwpPBC3n2VMbYtmXGMOUJ7Q53hM2layqfG
GuHGf4F/50ttBvb+XI87626yKM5jW9fMbVtHuReWmY7q35sKmnl2GHoyfUN6ci6zPjMUBWIhon7W
pI35S6kQevqMBpn8qZdQ3+F/9pcQ25f0nZI8lWNjfo+13DXmwhOVBhomC/KSZ1jOY0/26Ow14OM/
ZxjCjV+SeS3lo8IR4925WJmRtnYQZboQsEvPQwv3NDr8BzOeCH8unFMJ75259OB0eKH8TqkAzuvS
mvBupAFCTqUuPLZLKZMcXv08AhldZojaajpkZbTRk8L6TB4YHUmPjHDw5a353nSk9ybd1pWjl4OS
z5VmIXmRPCZ9SbdY3y3Vxjoy+ZSCg5X5kSZTGjE83MkUCyUzGjl6DBFFiTmPyftZv8WYjqdZfysL
INX/oRRZeFqH2ShyVHKUNCMJtvWbagvuhnymtA505f2hC/CFyjEfJsdvzOV8Pa0di2/JWQoXr1U1
5vLc3pqvvjyaumFoIB/EU8qxveyg6omtlIo6A7voqHppeMbgBtJfJV1WwuBCLENmcPHAOgZeQ+mS
jDpdoAAarKQm70zQ0WROGkqb/HVsrYPVbUaRylq/0DiePIrRT32+y1NkAxWcJfMbbzNechbsjpGb
l2eyLi0OvBfpumiDntnkTxFP0eHk2UthSKCnaXMnXYiQh+AcorXFEvGNb+PnMLz4qdEVLl4aBbIu
ssayTzuVS9P5suRkyVGKxp4s7H+eVs5UzGrT4cUcUdlIPBm0RDZLb9J8ylq/EsuW7Vp/ypXy6mQT
jRx5luEHh+dzdi2vvFC7gRXtoJQjUiryVq/JgsHhv1M8cP5fuml21+pZQ9OxB53Of9FNG1qd6z28
M3FTBhgxkYMURRIGyQjkJiG9BPQvjFoSGMlfu4T2wsoLSXMKwiTJ2gYyUQQtJRTygP1eiLw9Mk6o
J3qMu9iKTtfrmRKCSDEUP0cS9qwhS9GZCP4VgouMp02/+jMuflBtgAsytR1KoQ862vu47BQlCGEI
/rc6h/+3TtTQRGTQ7nZMlmLwXyVQr8UlL+LQbHYsfjBUCWqwM8CEYzAuG2r5w5tuUCcL3R6PYUo6
NM///3vm+72BSExc0ja4nCe///N/2LbTke+ABuaQE2IiRPF/9szHg/sx70XFeQdM4ZX7Gt5jxqSe
jlu7zYm5ko1/o8nceOt13OT7YuvbX/Ux3Nw1Xfz2+236WEV7c9MfzKyboheU573dpvVnfyvjCxEP
xNyG74MYV9T9KWxle48Vr11eu6r8dj4E2k/90KUR+S/+zdeGukxlFqaN4Nd8MAa3nSWbzCu+7onb
RTjz38NUx/VxHa6CzXlFe5SNut3a/h2uh5/N0Z1kF+1YqvzXO1y+7iNrdt31jqo50olt+cinZFNr
FiwXRO90YiLs6PeEZFqq/t9DRd7RbQ4yNIZ7G5kSKJcbkuP6Oi9VqVI4haUuVONSLd3b2tbdLXjz
5Lqzvwdjx+9rh+GbUlm0Pd7WjZG6b1xb7+XiNG6TO71mybLjh+TaFAePbuiSWYf66+H6u52/K3Ts
W1RSi2X4dtx11921FLSyaTJ+uKauXIvhnqXaPRhIECjm1elW2u5c4MJ359diMNnFox2zq7L9cSOj
BVPXptPioi969VG5Bhk5rYoazMR3wH3/BersGiremRoMTJPqj0tm5fz8MNnQN4SFoqKtNW8c3u+Z
ikNC/gsiTSl/nK9SYXBzRjOFS5p1F33K1cZbsq12d8a0SnNATqWuoy5Lc1+t76PHpKOEuwm/8yCD
rkPQ+AEn5zFvJvXamuW+/P1CjZRR3Iej25+Y63W2iLY9P1zTKyhLY+qepStkAunl+7t9HBnR/C1J
Q6zqn+xf8g8mxcJkyEf/k6zAvc56X/DZ/u6n7uqxGc7Ps+E84BaxiCfjX7O1+VZHfTYVI2Kdo2bG
bHHR/AfmQl9FYntBoJMvoZcSov4bJLpPx9llwnXZOWTv+cH87BDs0/B3n2a0Y4B/0dFaT9LI71Jk
NFRlKsveVbdlDfDT9ePCkzG2Z9VUqkZyo9EXPo5AKfdjQ2eF7OI1uzhX54d7Rt2s9qNAP1Tnp/dj
3lyLYGskcBBjshLvehnzxR6H5CtdSUp7JIu4L26NDit97KsUkiwy5zRL53yitoeqP/TvDzWwtg4F
5oceZm7wUBawwpDpiOo+VGHpOlfXLPS1nDT2eNhZXIb+LZvGnwMa5L0m9vuJm3f17d05DObdfNZ5
+BEQTj2KSzeL9KCZdW3d0i9ZqgD2y9Ut9ugJ3GzdEauytPwazBUy8FUVhba7m2GrrBPaCSE9BZlL
92XyTe8+5oVOegSe2VihHuCRCvrq6cNpkKJXF4Cw0dVZXMrtkWi/7x0p8fe9R0Avctfc3KJDavi1
M2UipjVvN+hwIrVaJlOkN5zArU+XWTm98t6ture6Dlw0Ws2v3i7Ct7S6y+5P3WATgRBTh5rfy/kV
Fk6rz13VbVX3r55XE2sWNdqgm6o35s4RQsqmeM++zjd1JvbdXbbDaQOyajBpm34KlxKkd0ESDELV
IuNChCOpS4+JUl6r7x5p7G93MlSgtO4DIfxKRZpuhap1kY++nAR9YKZJb4vO4rpY0OGB1nAODIfc
N+yTyLxq8zwmVjZU+hYNdf0jUn0yoqJ1tnWgYIOFh8fysTn1fzsEeUd9hUUdfKVvvR/qqXN0MZ8l
NmPV+6BqrYvtbXOZnt/Y9+xUaSuy4P51AdQHW97w4TalDm3VHCiezcz1fQ0TyQzcFt1QoHIg1R9n
G70LPSKlK2OwPM+6b8O37pu1KEn47V1Ug0EIvBPRnjmAWrvuTcOlvbLp0aRkur2SQMK8OkDviZKZ
cd9fEvc21PZn0Vcxn1spvoUydKVOhxI9Q85fpYNUx7muUcFBkwASssBP6UyG+kY6rlSLrs1AW8uh
Gz0HMtirfI+i0Hywv06vm+GhS2YejvM9AcCbXWnobz1VNiOuwuY85vXYhut1VPaVfdfGk65w/zRX
wmOryeaTzxSilBoqyZSjUfYOV4kzdvyND+dZNjcWwD8uqfsUVZwjGqA9HWNbnZl5V4PtcP34eRyK
haGv1GD43m4xYSewtozpaEZ9UGxjjIO7v3PtdzHjm0YJk2IBPtTRWL3qp2JJlg54tjSZZsw0SDQX
5pZvH/+kPyHAOMjrAHw9XhlbZxl8BV9nss233hi980Azz3pkeBfobViQeQRTA7jej9864xDeIFjN
F+WiZG4l6jgPQ+18MbXsDwDxkS/rfecvLU5DZiXmGpxLqHcHhzUgJlMYlFFfi09hkp8+DVfDj5ou
H6b69oh+IxjqBjiisTGyWXhQsO4cU58vboiiM8wuD6JK+2Gv0r/uG3cdds+10M2ftYn3/HKqpyN7
fXSJAzqC+isMsxsvwSKLOS2Jf0hiQl6OwEgGEDzDQ6oanaplpc8bIa0LAAuO+tHRy1iFEGwufoxM
0fCjf4IeDgMUWSNHGd9HwMKkT/M1Jx43Uc1Eq91aDGayaP8E0KdKNR/SQCyF2Xp2Q8Mbg4Wti8Y7
vOPI7s6PN9jyl7dsdW6gAl71O0sAj4UaQOIoBnQwKmbJdmIsurVhgy6kZQ8ejKXNSX/djT1ryQ7M
x+dZ3U4KYzLY9tmW0uF33MnEI8MLGPA9gCLFgJV56sZvzrJhVsD8VrgF25jj4wIge7mrpHLv697S
nj8rymhJbao/aQC6nZx3650TXH62n/dPmp9uzIhjfe6qAJxs5h1L0cmJCChGyEDsslTmb/lJ9+hi
sBkKLzuaA4hyFCUzyH75MDo2rWV6oBHxiCcjVvuEpIPXQ1eXvex0dPl1mWZUrRlpQ53IOdwWzo8J
KOLXq+yqj38mtQjczIbBfTNqEqHqzYhLQIsz3xhuTRD2fX5T9dv10/7uudUu2+Ki/K4OHE31qs33
dU9j9XupFtpAikl2kF6NP/rvzqwzbxvXosSyPbYq3YVHNdxAktncdO4+UOx/ewTular0XWdHSTiP
S7JYSVo7a8Qm6s/mk4ycnLT4Cd9J4ByXhH7F5wnRpkXdqb+5e+CznzFQBf07ieX3uFrm2TYa375a
YtLqgKOXhqHs34CakamSr7zwCDCcQzkKEmUcNUVIvMqFYY2dSl0GMiaJaPbH+omJppjhUKpLqTqZ
Hn4fsRa2fnRVQpRQq+o3/+WhkHBo19/Hnw7RHpvfpWo5H8Bmpmp2XzaTdN3uiQ39AK4ujIDyroMF
MpezYsFMRLZy5dEdn1C0shYnzjIe94S4bBfS5tm7EidsH395oYM1I0kC1c6bfV3o+8O3r64NQfS7
/4Exl4sQivOX3VFnakucrqmNBgY7mSZXoIhVuM/mFYorV682hQPRWfLH8TM0u69ROKvWoUn/cLI4
fl4PAU3F9tlnMzeUAmrQHS9qp3YwTgZuwcW9yqb3d/M9/DAXj10wi3/DX+NUlH6yDTURxcLuSLhd
m9QhuXi/eofuu/3tgFzVurXdzjyjX6n1iqUzq9f1ylxEs/7+OE0/B7ZKO8r+V6/JH0omwiMrAI3j
AbalA8bblN4d7QK08HINFaV3GnwQ3OS7/DfbGhj779t5RJATLa1U37yKxCDaJ9TDUhkkKYoSVwKg
ASWC7W3f/+Oktt81BbEhEGu4e3w0rukVV1ok+0h3sI/LvXBppJ4WTetZuCKZKb9iY5VG2zJu8I6e
82GhHXd1O/mqV3kBATm2K1wX9/eApp3EVGVnum83aNE3K3b7uV13zakBADLumzvkVPp+Bp3l83p1
uUquXW3+a/uYZnUl6vzqja+f11X5lQxUtSodHYIo3LYtE3+Im3BhXBSmTqbRRpj7waYslIX3ZAe/
Xw/Ruxl7deveGcX9be/seXkyb+oWuIPUMwK/LBilhAOh1pKpynGNb/qQOf/HXfIefFlQYu46LYFI
YXQ0tu8syU0Wtos53DHiMcRaSmHDnHS255/uWQtP03aJf3BZaTwuTtKnmcf6wnfg+MZ4wU2yKRdS
iaZIqA3toC2YTWRLtxPbB/NEftgNPoX6gANsTzQEYVd7y9rSHUtnZ833xmZSRllEc/gFES3d7842
XKUrkxY8rOkikixrSScEIN6Whodl9i7azrUKZEigYWkLSmdPI8fwJaFEOel4gmubP7TVgFi3k6Ff
7bvMC/i7Mrlk3v/AhX4XNUB6sTZo5Kr29Ns87m7dKvum+JZ5q4yv87ezgZxB41fjl9WoM3RvJy4q
StRcfgbzKwu/CLxu4d5Pz6N6wJapCT/6ikDCe7iOuntUUOeryEv+YbyH62gRqAuJZn9R4QdBk1nW
OVl+52R0XHa9tap62nGmgGhvN6/3ES2v6AbdZpefbEYG/KR6zyuXIcy5liJV46Pu1fjJHtkck9D6
oo6L5JtsdUsycv++7ct9sa93TqK7ja5zyaYcxy07/o0Z441q/0lOlOuGSmw1eqQu9cOvTqvzkKBc
03c72DegfaG6E4jFul3338p5tTxvA32LR3g1nFmZEAFZusHcRYoqCRVaQ+dft7d6E8+yt9sMy55u
OnvQn1bxFNoifsUH3p/rSBpRcPLUJVfDw3XZluPjqnxPV87P9bf+rdf9z/6bHbiQuohw+UKP8PlJ
mOezV3NZNS7K5RXpxGSwPN4la3gQmpwlCip7qntTD/gERMO5Tt/SE+lZVqpHhl8cEHeEe15JABY6
GlPsWO5jalPs7hP6/saf7TLZpL41q2qSlTP+GuXrP+jWJqF2pPl5pfcr1b1VSCoyPhtqaOr+kLSo
RS0fWhFWfqA6hm85Kqz1DZf2D19ZAShcNEd/7ejgSmQ+gaYF1IPlsm9uFI7JCrr7hvqCOCdt0PN6
dPO7Cu5u2+qHoyKsMD0CqesgHPX7+HgcVQ+ft4lAczd5okBOQ6Zfv11Wie/M3WRIUoFGWD0pcr98
v0+t38TaOFRBOyf7C+kf/jvvjvjsfqmryh1SgOknXKBu1uoLE/nIpz7LL4Ls6aOnGkSeCpf07frx
ONXWeNBxU0NFfB+aYwkRICBQ/AUPIRtufIcCXDJuWESeNul8oMgJmbN/1V3TyxO/y+iUGd0EZ3xm
xzuTWiBGeHOd2L1ac9NSnbtyzrq3Ps/Dk9PxLOZe/tST5FDXkzr2QkOWyLora6Dtq67YT4YyKheF
0d4aqYuR4weFuiITFvkNfXWYKzgNxqjk7cmI7jLBObq55GHEEJyrbckkFtT0a+/2cx+DWWGngS8i
Rpb0VHZbYGEaE53Q+cCZPSx/gJqHs43p6cBEVm6G4kVvUlVrw/KbFllR3bUXSTW6pm5+3lf5qN9z
41Afy1Evnl4SP4uWlNqHXV3DxSzGhJht4w+H44TJgs1X4izMwnWyWdynrWPWv3qdbFwT1bMKMCjQ
yQbRw9IcPYlK/zoU0+DxIMT8UC0UjdzLGSnbHef0peL1WNi7JMLh3bWycQivo3JzCPGRGx51AVkg
1sdac0AGXUC6Cn1m/IZUzrvjip1MyZzZTJeDlY+q6yy12DAHM1ybvXWvXEcDfc7fepZ/vs9LCqg9
lc54EUyxASXTy7vVHdvRktzvfldpMcXaRI26Ley7ItnFbJeGfywmSU/fgAauXiWpJ/XQKPmHNbtM
G1MNognVuOD8dHMEUicsQK+V52OU28TnkDkE0JtyG/y7fRgS/D0WyXVyu8+uybR0VjfS2iY/nS/L
ajAzGBFGJll/Jcaoabw29iKifUoyve0l+7TRFKx2j/M0PI+v11nXnDlEEDTGLFNkrovuGysQ3t47
2aysZxbeLSOtuoaAPNtOdOi047Jw6/zt2NWp5Zbxux2923xFep/RYco3HG2/M4+p9sYe9rNLaose
fPxe2j/kWLinwWMSpP4QJ5m+V1ge62NojS+D7Y0MKBjVwSJODh26CYkA+tuyXV4ofDnTc/LWr0Z2
/NU+1t3H2ujsLigeltN7f2tQyi82F6Df7qa9jc6We7+Oy3h+LKcF7CdL1Y7bpfiOiUrGcXda27pp
vwyQ6GJ3tEf30mv+zsjL4BzomsCUL1KMUK6ro5cAKBkQFmlKoy7U91tOX+hH8Qik7Rr5tuWZd42f
h5GwvE8uoTJzGp7c29t9F8/yjX2w9kmwdJJxS1M51ifwGkzv1YsfemCO+yXEMX2jttq96WjgFbdR
ANgSer1QBwPvbq5teDzALsSXzuhqQgFDRDdNp2cI7oVrBl5l63ukirfjw705vkVKhFTvcWRkbu8y
6sKlrfxE5HnByhYGGWIwKkhlQy9KfQfxydANAz/BU0BEv7uD1stpz3qokHyxcdOh37MxENMchsJw
lDnTTuOeIQ86+jH0zaPqoMhC9oW6CBJTD20PvAsBJZyvZHq1sDEElTqzJwUiCbT0XGYPe9YBE++o
4uZx6LXjhbV7K1jR8fHomup+92PHK9Ac+I1idcb4RzqIvPbhh4zyHXoPR/cIceAs3ebDireYJMaq
6M3D0g+6bk2XGEUbc2KH2ysK3VAXIHUB3N11p3br1B0UkLE84ptO7tlopzxUr/Hyo0ekdm5VnYwv
vCFIQuhxNhyict1ZAH7lGNBRyrK3Hnn+BUHewE36HnYm/xuuHt59QhQH7c1Rw8itIY+EPkb3ONRO
rA0TuM/rJRrJgB7kkMjv91UnAcr0kwbToM74R/IpaNCBF4BvL0NSNVqukV0OCPAQUIFt02GIYZ0A
Vk061JZwsdeFY04q4vNQx38oAtR/LURGPHYtUjxEBcUNrsMEFlbxge00vgVNiZftqdg9vkDB4K5k
MD1+O/8oxCdwLX1T0ck72Fgb8rN7olPq7v8G7z3iw1CXlLp6ulPo/o2TrcngsU5Wrh+bx19EdJ4q
4+8IuNj3udq6p+Yv+k2X/RMAT/hNChiPnWnwcUx08ZlvUdXRZqSy3ZCxhsFfxcCRX8qW19g1TWX0
VBJqO3W7S7zi4FOKu5RcvB58NvvN2KBzPW8+60/Cgu6fBe0JJGyJcAjRhglkfNPxrjNJ30m/Q1oV
bt/WKZvdD5Jz96izQqrfX/zw/fInGiDr23v6Gf8usqU1F7JH+g+9w228o9cmdEUoiqgGyKOnHqRD
Q/13DBTAb7T9sj7o27EHKF0rB2yIGK9SFDX473wKdyDPOZc5A50cRVDwdv/Cwfb3iFwAR6OYaagc
WHA8PGXrAH3SxC0OdMns43ULV2RTrmOlq4V5qD44pr6twzlh6XHWIf1jMubtp3di0Pms9MizvPK7
AQE2pgHjskrXHvhUXVCH9ALwogrokD3MxUzYS9bznUufCDl9jvwrMMBf9n11g1NxVJe14UIO2KMH
blCJ4lPPXp4r58SQrDHwqA0VtdCDQtcPHc7iTTqGRihae3ScTC6C1tcuGsHIrpzyU32yr0S/mvcg
0suG6kEGGk6cnfUZQmGlDtJVPZtr2q3fWdDHioy2gVgOjo2MOSEeY1ibGfeRScz+WoLtuxu0XnD1
u7VrGETR7uUJ9OdAsAMV37RRSVBm5/oGMxmgC/CZKaJUem+7OBgb8KZWg28y3YGhElr0cn0vVfNG
yh0ZhyFRiwRf/qWlsKEHpRdX037mOdTPLjjQKYcRn4A8rcfcdKjs+FQgrOZw7u6Hm8b4yqtRSSmB
Aud5bYaHtgStyL/q5qM0v5twn0brXngKbL8PJSmeJfbGimcpRN3LpNPzB83YaLT9Yy6DJTMQcx0X
C+s4DQuqYtCDPqEUbKoPY2d+3fbFF3hOcXPTE4l6b9b7AdFFQ7+tiHu12XCe/ZA2x5Ks37PK6aUz
LSM6BsZk5v14k9fjdKhv/fHddG+RZ0Q6byR4Dht9f6v6MHb48QAyTzRHUFI2jDUvSIlifpO3dB49
1IMUdKhIwhKyh8CzofwR90ZuDPPO8s5oyA9AzFVIi03rdsHSHdV/hvEh81gdBcSGCH0IyFC4ccdt
Le3QhEWJydGgZg9OGLlwpY5X/WDKc+Fh60L2LTNho8/rP8he3Zk17y8CBESavTEpwAh+B2+0PQqb
64A4cGbrlDrU0Rtmo9s3m6o7yt+HlTLgSKFi39E38KPuhuU5otnY+lycJaMkbT94uNXFb8mj49GA
zYI1hsJ0yhzYWn95oHFEuyHwHsCfl79bvw4SuivsFwZwgN3Rt3U56S2rn+Mqe7M6UJQ0i+TfydQy
irdKusJyDdUl/Ff8wG+KwSfX1w/7C9be+uLZmwQgnfVx+5viO6FCfvNIVDiUfjYqGdQEW5Shjqwh
oeqogokGWZF+fnOWxl5z14Pai/rjisgKW+E/0DejbAZvB23gH1Sj4Ri2s95dVYbKwHF4EgSyeEbs
bx5d1thmqFmybpgrCwEWml5P2x+P94x0bKCDs2L9snn8w1SNn/tZhbNgx2AOhM8EdBisYSTdTFUX
6vGv+SRxJku5njULy1iChF5Ga1ynunul3q+CfXkg1YN7vLvSo4wh/SokkaIJrcsw3o5o+z4+kTOG
LxNUotBUlR4A6f3oMfww/8AIpwsIZw15TKApiSQfg89YlzOZVt1QEVUhJIiP9OZeILwybg1Mwv0L
N80/zqBz8YtWUWmmVkpCBJR8kZwyyjz4S13ifE5yRyWUo2AFUMoHt8jdcKBIlROmhbmGmy7Op3Zb
vLUQiIxZc6I6SbqZSE1s1f92eprWzfy3/Ef5C+jKGkelpJNGqpuuGnTVEewLU3zT9RtdDfWh82OP
yKWNjsYplMRx51lcgZGPL91RVuiUPDJyK/gJB8yWve1Tva7w+H6Wueyrmtw60+XC+V+Enddy40i2
rp8IEQQBwtzC0nsj8QYhFSU4giC8efrzZfWJ2DtmJmZHd1d3l1QiCSQy1/rXb7ZwaylTki8MFD7o
1LvRnlxyODDjybhH5yy0kn0HkCl6eJvxKuuqiMWktz9DndsNb1tfc73TG9A1TsyED+5bRgTBA9AL
buxd3+JjdIh26WpCFrKDxl6zxN+xLZ/TzHpSb/3haWhuyqd8iglS0q5gJPQ9jJvx31BpVOEjp188
+Dyg7B6IUjXmUgXlhIVUHYCSU/bNrBY8Sqj+HN0ZXOaLi2IJbhABvd1LuCE3FDfrCo4CfTlUtGlt
sTERThh+84u5ntomVgu0wJQ5rx1WAb8zSM6a9Qos9VL9gHd2l+qC1VuDywxvDmpYzLDezSW3hykS
H5rCAkiZfrarZM8ZqHGY3KdH6Ix02H3qgbcKkBUSYbaauKhOthwZCIFqCxwZEKOc0JBTd8BHAgDq
bOoQ7nn0Ef5gUym/QGE8zbALZMtch6nVjEwGxdSAvp4NkyNnOi542bh3GskFaigmm65z1MDlvr/5
iQTeGZ4Gobh1VVpa3VJO45/wWkqWuPi1VdPnP8Utfj/tdmbPuEjgOmxQoI9PuwPMnDrVSNlmabkt
U5YyGh4d4H6jsKfQm6DM8xxm1NgLhbFctVQMPAhmhSPXNh+nRYyhLRvDe8+gCHgm8B22vCxaYPhs
JcH5mnCgrF6JP+nXT5QqaEi7a/sC2ZP8J/62kOxxV2hd0zHypdy67/ZT7mzOfval4LuLrNl7Q6nA
6hzRi5d2QiHYeBHY7Xna4adki+XJtoP/wRIEfWpsX8SK1H4xuBN5+Wp81tHkq005Bi3m6XhNGD/S
B8/f+IfTKP01pzbW4wFFNXPyHJKeW/Lyo5WdAIISBsBvb0ydMrcTMF3FalWLw7E8qJFVsrUxLv3U
tpIIXaIuZzMChOfa1H+mmxT4oZ0XjHPhRzIjwBFA/qB0VVJPK21N94bISwsf+q2BqggMmNOLrhjg
KWAQYZXNYdAOhbJojWtX7w1105E3WG8jCL76OgYuzs3PeDzmcOtNTkxrajrv2glRi4CY0j7F5+A1
T6duUAC2eXHJAMimtCyBv1YpDPKAAavD3UkoHO+tIvbnMHfAobgxSrNRCeflvwNw3z3ICanr2OK3
8znHR5ODlfjKzO57v829liNZJUDCi+NPnWWXuDPdzd9LttunsTYl8ZKjZBUMvoBmEp4LP5u6qmwz
70XqoYkKMvnJbjH6WdPO+CSlXbIpy3aLlhVGHvW1ar1mjsqFvCeNU+Xzhh0cyAdKwcsyZ/tZ8ido
9tHgy+qtleD8zzlIJaeiY6BS/Qx3cWQZuWMco0MJxenGLVDmcOSTA1/oQKk7Oj0/fS/B0bhMfFoN
Xqs6D9/ODLPRzu6+E14LAo2tkZIdexk0msBR1Js6vcTVqZtYkwoeNh9v1VT2IANB2zVHV2UH2yDy
NJiCPFTNjgrxuZGhGetreoaoceCJ8kHo798/TexJLGvaws7infPJnkBjN3U1WZV+g3ERJMVma0rH
SXmrkWO8vTeqcxZx8v56vb9gVLfZd0s7MMYPhbAO6E5cwh+wUC4cr2CCL0YWb6/84ZTsGahDtEht
jrV8l9zfPxMOnMJqXuKsY3KzHb/Ko37lZB8MS/4BttnVh8KbrNP9a1te9QNjuOcVqxQsysol1wqM
m+vqKV/Fuf8dTOadwu4MJ7p+Gcyf48IwN8V7g7ZmS9Lwfv/6Upb9V78Njg0kROEmogt6jjCqoLli
smgncPj1Rek0brRPziL8onRmn6Hp9YzXFTfcxwvGbTZcHKe3OfpJARs35UbdVsvpAVhn369RgEEK
JB3XFble9H0rDVeWfvPEWwZ3170hWLewbV/2sCov5oI8p2ttFzfpQRaY/bInFhOo9eDA9LNCx0aU
4EC1cvVPgm89hZemxEVw2Vhz2DweUnU3PeWFD7Y7O6ffoLzSSn7E3/Gt32swjW9VzX72F9POrPFU
flDS0a5OuAQiViHZUCcpe/UYfuMVTJXjlE5gH7gOa6akG3aojIrUkyA9TiyEI+YhWzTrRnwRh64L
FHDrZ19j/pHuA6v0xary890ysBqHmucfMeomPMAzgLF/yHfvjfRp7qvbZGu4UIuhUAM4Q9AGyLqz
ZtoL/jSLYNcj9EEfdYmgXZiQHWq/WYSP+guSv0Ud5LSeiOg9NNZWtnH9YXz/eeig939Wzrq3Z3t2
csmT4C3dn85dg3LY/4lvIx+zmHfLGWcnUD+8JdzxrY974uygCML/A1APbLjXDw516pDJLbkn9/DE
Pdr+d67q9D+yZWeKqmjGTJ3q2r9xh18TzWjH/vz6IPuAJetvmCXBLZtgwGo4dyQNYOQbigD6elil
888oc2R7uaXEObzS/yNuSv2PxNn/eTvGvyRYPpUxH4eCt5O7ieFTDD0jh6Nu9sERiPXhi9152TBy
R2YhwfgTZpM9Sc+yowVzLXbzMwNmnkcAOHac42SNwL2xpsXBpIi+Q1X+1bR7cnnQYTyyyOP4/O+X
cybe378RfyFcGxNdNTXZ/JfsuaGQ63ZWP7NzBcH213yJARF1a7KXvmsiCehpoY1GXgs6M+ETXDVq
icGeac4TwxAwVdWraAGfNGyezGrEDAUNFdKeTfZNS1h2lvy2uEsp64asldApgOEgxoLXSZQJ3pvj
QnY41oeJXXJGvQSj+L9/xOm/s83hNuvqZDbVTH1q6v+SB5ZozTOWs+p5fn88P6Jz9Gh++w/1wDtC
N4wGGDJo5dJ2QMjBYtLV5smP8vjv70H+j5dZ11XD4FrLyuRfYt663NT04D1NoNrDzz1nSwAINk5P
Wyn/xx1V/uMD8r9eSvsXKnceSGYgl88zZTm9sxjQQmOPLRwzcOoAiGqhJB0hDW0BR9f94fndfsc/
UI0FQXC6B+cDB2S+9q1s0TDS5Gmwl7pbemM+VjDs6v6PNwzTnCvwn5bh/7xpWeSO/q8g2yxWKkmR
pf6sbhjUxUeKGYd2T+LyTNxcLKLae2fsRsahOhQMgTXRaULfbGg8Ov+NEOC9e2Em9ofFeQJLQn3p
T+3XPvpsXObAlE/L54eu4JQ4LEGHmFD+Cp/a5E1r6ErveQ2Aljs0BPT4tmbaauo/9wBLxrXKHEik
hG4NJxBCoELdqn45HlxaXHqBFbBNyfGQr1ZNaPWKqJsa0YmBfU7zn+zltDQvV3hNMGTrxS432T8p
kDuo2rSyIAsrvZjLfwQRXuucLvReqO+UJTTZQ7Ks7fnIWPI6sxP1ENqy4UBKWo/KcojukeaUd6YV
NkovMB+kajbzyeMjX0U/XWBPjlpqLxvwym85cZLCOq3ou2WgXuvK9eRU3ODIamdrmHVZa+dnKD6j
S/wEdQLTYwfzDpmZKtkwMHLFzJKbT6sV4fayVz7nD0H9TuzxpAeeYevRiqacWfYfUNG1WjKb2jBP
hmECCdrpHRW6DDfVZIBGGIr3BLJdz/R5eAVPyr7SLR1Tr4j5dEOixRFKgIy/VG0zY+49UEMpsjar
F4AmpxmjNCbksuPM78GmNS2ldPN+B5KG7aUFnjj4BwrkKHHIBaqWu8G/A1Kt4B70zVyK3ekT6n5b
OruIAHd26VljD6M76nPu2TaNbYTm9OElE2C74+rZxmTJcJoKp/yOdedJKBo13Dr8QoA3O4EaO6zD
PrZ2ZQae6EM8ovtPLjqrZGRCONg4IWlz8nWCLwQ1trrh+Zl/9NF+5BaUO/1M90KwtLyiPcSprLFZ
nCs+4BX68DrZ0DJ/wiEwrOH7iShpLy0oTQd0jPD5PoPY8uPz1Ns/t+k+/hxqi/PN3HNnf4DZKXfO
zy992fucKM/WuUCTfdlLViiVVSjZcxqRORUteiQQpW95cWCEPt0GdvMNziRxlwtc91Y1ngnpXFDp
OGvrY/Qo4Fle+pLLtHp6+TKEgHGHdS4h9y8ETSdwOtZKiOclNmLLapPQZKVQ1SbuIDG4tIZNvlRu
jeztx4NgSfi1tQjWQqjfkELUQUrLNk3usdJp4G6SfYTcqsNiZhy1HCmz/ywm0hZw+4VBH9jJaPeq
TeO0DFdTzcqP/NJ9ZaGn9k73NeXZ3XrdywkVX2tpxKzCmgV+vGpRgZK29MmWoWDXZM7HHU9vGJMJ
lZHzo+uLtr81gcuial+o8KaRNzkqnyjVDE+KVly61UtzqhNzUN2abIPt7LO5jTvi2F6Vu/rAQgly
V0Gkz/nNtCi0oPk9HfaUFL8akakrNOX9gVoPG8oS0nLgjbfECe/gFyMmi1pPmjuRZ3aPsFVlnDbX
S0hKtLBEpfaLb/QsOi2hj8wFbcyyKgUQrsC3DcTwWWzyT0feo+XRCTKHHQ5B2qcgTcTzD5im7CnT
VrDp6w1rAYFZu5Ccmeyxo5WJO7kPx35P2NPkAGNey9xmsolQa6dzrrrROT3e0+mx647vGMZcXzlJ
ZzVMD5YMD/ABh9CgrJ+twNFaaPDVsZZsD8XKaFhgTx2CB7/aPJ0Uwl5+gNDYRmgVhAKB3t7LDSyt
uKfRHkOpK59I0h8vxKQPYwk5KISIBD4gAzoGo81aUvnxSj3Pj5sO0nMGOU7xJu5rzwAGPJcpjZtH
peUgjGfD+Yh/mSxINScwRY7TmWhMPcDCjHWtWDhRvmNnCiVhvZikTuIhyOjc4CwndiaAJ8irDYxD
gJMzLLKjZU1UBBku49oM2zGNPqOHoQww8wE8smTUQlGX2u29PKQPhuM0zmgjN9Evk8thN27DxIHe
9rOILzG+JqPDGgn21oxNyI65BTyRfm96sbHuodM6I4bSrZf+lIETLLJNiBUHlDjp2EKGZNf3J80m
xFs3YyJx6yBTBE6MVApONGqosrasv8+TRAUArx8T9Bxlmf0kVhmEYbfrJ05XfakX4TEgPLrkdTUy
ZF/otPqzyjcz1RpQIFVX6IRh/SfZK+Eq+FU85z4przV2AucUtV3jA6NCRd3B+OnRGsVfbJTSn2oL
FH3VZ3Mee8SNk0W1DZQDE4gWqJ0JqWrX8n6GpcYac7X0Ou4bC9EzlAqwXkDmK4IUybgMdval4hfJ
NHQJBF9FdoSKKHTGneSlN+lz+NZfoD1uGLg90gj9Y2CQ/suuzdOYXZnsgGC9aFx7Ssz0u9HPuCdR
YpyLwXl9KF5e2OB9ue4oO2YPJTvkFnyWI8Sc4yrptB+cA8P1hVFQd491i4/fuUY/h6s22u2jejnD
VxFtAnTtlSi2pBPN8XOu/crlwXjOVRtyrgGlk2NCFuVFfAzSeeugL2utwNwStAkLblHP/nAJMHZA
c1IcyuReCZ5ok/kvc1eWCy4rFAh5cIQ6M1+xEWyBExMx8NEQCyFlf2+mhTuxaoEzZ7lzCE/ZC07V
MIdAcWtu0h5gJnR0Km7E7JMV8nIJSsvt7/SuFd4F3Tz6GTtuIlouXITv8RVnoMM1vOFee49LN0DI
wuhAZcdQj4HrSOdRXmnHADQQw4QTA+zZ36INchVZ7zTr5mIFmGYyU7IDYCEYDlbCuBm+K/KfDfF2
n/JOEicfxMBvGmDtWxAf54HsKvv0e/wE7JFk75BckLc+HkhzLww5nnf6co4q7SKWAbQTSDduxX7H
wA+XLowXDuWmoXfZgQPlHjuesc1eKILZBx/KoyTv4C957Ym25kOygO0zZQlfbsCS2/prOUiK6rG2
wa7eF8qn/CTcBNz4VM8cdF0WeA/P6Hv++7o/4VNsMmvewXbbvCEdnuJh/agAshyml8bgxFBWDWqy
ioFaxjTCQtZ6RuoH7k4F+4r9oYB9smwXnboqP1UovEwVVvhW2hUl6xfaJxDwCLPUFbNOAIrnhwH3
IbcGFmyFbDCgnTBc6RRvhUlPB/EC4rwKVVdFLXaDbN/fxhsHaodOdgL74CoeaZwfpg2TRcsH1OaL
Pt8Xjr5WrNuprTHBuzGSrFe6x0rm4sTzCARjtFmmeWnnjSOj8nJRm2lOBAxovzAjtSz5MML2/FUb
u1pXXNlfeZwzWE4fJFX80Qd0tNJ0GSMjg+4N2cma8Ri5Joh37BjyPGydvNvB18OOMlxNnstnPa8Y
Tq7hzhv+hhFatDet4eUyJmYujhwQ+MSnXBwpE4H5l4Q8GCAvCKAo+mtxcSe4Kj49x8u2yWOg09sN
l0HxOjwe3eSz205JWpwUKBPhNW4gllKEqI3bGtu3YeeDp+0GZK9+rDjSclKxFdrp/nkETfmSnjiG
IFzgynz0aJEMJ/xBttehytuHd1SR8KgMhmesEpdGpfxGd/FH20eYvdp5/aeDjgd/GAhso4/OGR7n
e15wBvtIsyIHsnZ8P479+vgTLum/w59O9mZgl7zQzH1+lV8pJ7//3CqUSv5zHpxUOI+LurClg9WV
i/T80ixoPc2wIhlkM/wJfTLpFMQlFkfOBgorxKnmR4bzkLw2Exix9IgsY0GIzQ8cDvr2zBEX53Zj
uCyjeuZ3qLC7s2a4MROTfhF9TlwPQyb1KjF1ejBgAfCLHJUdmwHhgWF39w0ES1WbzrzEfqwYQEZL
aLLL4dT6wym4DQJDfdCFMI0ghpTz5pRRAtnsDLA3eW5U2IK62IW2DA70XTY9a7qtHrSLOdcuzJfq
DxSCtHngi8ZcKSkYdnekqxUULPpXSN/Q8YKzJGQCOhvO6IxiipUMa7NifjhXbrBYa0o63SU8HpYl
eSCO9mBNVj8MHMZbkHuaesOwDLxGKEs7fR3+lEjfLBh7IqUE/bDpCT2u5nOkapfxVMxr8kwSVxsp
OXZt43d2HrjH+L1trs2MhPVDy+DGsJl2vGlZyP0MXGk1MvRnR8ZJBIKsmGeyoQtamuWAJU9XAuxV
b7EHs9COPRBm5hpvBppWtGys6ptCHqwEcf/zRKevn3ds/vi4XZlQ0ikxXFQUV408lV0t3XqzuSFZ
+k0OHIQ47Z6HmQmPlzzPrL3Cyg5II3T3ONkPvQ8/0jKsxPLlr2DKi7rTdbFPWz+rUCiq5wgXbg77
7iDFXgA4Xty4UGPgyNNLsUnejob7ilALFIIxqRLxDpRfOxPj2gMvfMI8ZVZH7Wr+wNifLJXDsDP5
rShwqu4c0ARFnzDxzML/drlr9L6oLcngabUlfuytbe1ryky4bhwJP7cwP0+rZZodJ0Ap0gHaHid4
B59OoMy42qRr6fLuj91nzaeH32qsodGmTIBAbqFFTN3+Gxmtnll7GRXlqrxJ2NZrblttoZ4iLmCe
IWKdXqIDtccvk0df/VCeFENO9immSsuX65Y4Ka2iOXj2Nd7Lk3nwAZkAltPxBPS1nqwl+GwEqGQb
8vPkrYL+YAICNp+A36Nn0Zwx3ajBfAK2UXAEfvbWfQ3H991soYOIdDeQfvOcdm7xk6KOn9IN3Z/E
E/SfPLzg9adJPK9HIiP451XA6T50x8BYNcZKwTYaRFwT/UA3uM/1YWfA9WaUHSxT+TBD9gIN1Enw
E5mtlvdX79WST8Mupjo4psDWWppzpqbP2pcIoKMJAaOul1KB8Jgw3qt2b+p19Tx10h5elPsKv5P0
EglbeOe5Ry8ThufpV9su358ZegrOTQKeAj+Djfg6dLGd9k6C0nWfL+GidYcRzxm7Hn/oB5pNBT8u
NNBkO8Nsy2mh7sjysVRKj4s8OrgjAE8+kn2sLBVKyQd/Nvt5ze7PYc3JN9M3Ols+1g8IV246Bbwv
JNwwYA5IZPNomR5Cc82GkXjKSkt9gFmOTg4PyF3yzejmbN2xS782c6rQViWY6czhwtPsxk4d4/Zi
VCxTX4rQQBjUw7pc8IjzMEOy5Nz6qjOvMpwX86E4gA3DeJmf8jst4MbItmLMn/vkoYaHjiG3Ofuh
OJxB7XidEvRwnRZ41Rdjfj1yaSFHNgNVOYTFdtBXr/Qytd/ao5JOqkFx2PLYOT2MI3g3460OxPnY
mKD+HO3hZDdDlsDIrjTmFRBSh0kT+U8aDsYDjvQ4AWanlsL8g6IU3far+UiVQ2o4I+VGbHAmb+TI
CdkYx8wN4AHUxtwITjWdTJevnpAtCgOeaZXbHWNXypGOh2J0n7VL61V59Xqkl4QxFo9uMO764UZs
b47TE38wZY7eKGeVfwXP02hensElPoaI3e3Ab76pc3ax10FbocceIB/MGzCW4/sD5Ji+lFHD+gWF
BpZQxgNjI28rF8VVzF+QbDPeCN1Ycpsjd7dsXPTurIcKx9i9tKsjh9n8/R18vYnEgfg5uJD9e2xW
S4/GMP9t9QX0tPjaLJXTJHfTb2VxEoS92MsJxd5XOJ49568DGz3PR/F0AjyrVHdS/Mmu8KMSeLHF
WQ0/ng9O+GfhQtHHjrW2JkA5UNKotC7c4fc3p07KyJaeF2MGLOCcoLxG0NbQVeLagO/mIVFsJuR3
pk4eB0y/Dq7Sd/H+ap6gi4bb+VMKRZR+5rCKgm8Dul1sl7j3dbtsdkhXiOHPMy8t7Xe5S1obKjsX
i5j4bgD5is7NfcawjIYy8jgex/nQ23S9MzR/ogXPt9hVwG1MLvkWusGJtXXLfMoZw3DY5+GVU6ul
BWCgCx+E+VBlv9FmRruJumdXnSy0yn19PV8rZZmdS6ippNm2S5jNu+deipzJhuN5lTJK/VQZ3tPE
KtaPuWVcdYJ9jJXpDPqidpQfQg40Db03AXUJ7vtk28/WyjqjpO7WSexIMLhf28ZF+1ajwlgN49wA
f/hWKKNF4VqHGFMGy4AOyTHxdEwdZJXyLT4ku+i9jBHiS+4Uvy60li9bGPZp5s74M1aeasKVZoFK
Vnjg/OJ7KlrzCHAo19YVTBPFhnFy40SbfkrYbbOjOdiU4kNR2YA3BVbD72WZ2h20FihaF3EbjDn1
aKaz/bAb3U0/fSAK0rOtFGCzVuTrWEXRDXuYQ3QB5oNHBjRqLribE9Azl8a1lq4yZfWm6KuUjU6j
8SrdjMcBdIGp3Fbh2IxDSHDlz1ACSr/H5fA1juiQg+XwnM+0H3VErQIjgM2ImzAieNKpkHO2ahZd
sX0TPQVPS3u57CK1ag9RarOvTtVzh7HiaOc6xJXlax9Wj8JYRTa/FRBT3Cz61jNvgLUP2mdcoALT
hdVBzT51a1jYjLydEPvkZCvlbCxQcYWPRlLfomI5UVbRbFEHHq5ybeDglcF6MBbja4HsNfe61K1h
7raqSjX9w3AvPOuMK0A2MIBYRjSCTLI19/28SFSTcfTB4tWqaxx8BD7UpNca+nAEmTnBO8XE3xgj
SICUz/xSbab9IriGK56lkXS68BpCEouiVSldcuD1NulcPTmWCDticP3ua8zuSUgmBBg4dzGRdQdG
UBL4cjTAusMlqD5EJk66+feoXiJNQJ6XWEPPLaGJXAG1ZD+gdNPEaelqwdfmu6eFRaU32dfDghkQ
JPTG6RwyNUfgfZvVbRkYHwjW6ySwoTGMlOZ4IJr27Phs9j18PQVtO6X74EN1SmcnBao9EK8G3til
f7Llc3xky+GHRsQscxxzwXoW8k1R5iZrw5HSTYPPJnQmqOEz6m34enuZBLsWgHt6lf0SwKi3a7py
OAPaidMPPDcBi+rQM7bJjocfyQunKSbJVr2Ea28EG3aPmdXI6+l52GcpEUJoeFJ4ZoTzsEMnE77m
Ee6L0gLGfRxyRP7MEAt8mrCxYFQQ/GQcsh+K0byndGRxvCS7gbIV7fLeN8KHkWy1PX4JtJzo/Nol
FMEcYrcVVwutOOhay8DAYvx9Kng+meNR98Pp8g2oAhBCY93uPlEJ/ap/2mv8KLdtuEMRYeIhLJMU
hjhA8jO034xJ0CLZbneC6+iY+FTAIIU7cUw2lN+jCo18/USiMoeHPcX0awIP9ZadtLlwRNV2IpFo
8sEMZ23UCwQfF/ttLwURvlvoX4kFOr9IcLAi7W8Vn6j+1JamBwvX+Dza3UfbXGRk/HRfxjJj64Aa
94MCEECY8HEH9Qn30k5jp3fr6UZv1iMVgXJ4EgN2LegFweh9rBLicr4vPjAWeEN1g8ts7kIkMZ4W
bDKI4lAUzyOMJaYmE/tM2w6PDrV/i0kK/h6vbXhut1N1buq35ewnbA6xqGBDSgK4Iaa5Yi3I9+pP
5XSIduJ1K/oWKK6rId/E8pXJYQXpdAfJe79NjsplvAjuqoIVW/4N3JakKM7W4dQdKMs203m/GS+K
Rkc4hcenwhhZ5QjYZvhuNd7N3CSZrwB2LFGPj6UnzByqc194UXtUW1gzB7nc96NPhdBtBnQ/i9rv
Sl9nELEcEOIdS2yij2q97M5ICmGdKdZLeehQFxI7xJfQVfqFcavv0DBPXffRtUsz+a0i33oftfkT
j/rIT+wrlLHDo/mGAKcZ81z/aXZ0Zsz4l9gCEWduurQOk12DPDK6x0xp9ISHCuJNAvO3slKclPdK
dgtqN3heJvLWnOyeHaDMVit2YXrkf7vq8DJtLbPhwwSoYmUYZM6bvbif3LNHVuzM39exYMBBnt7j
eawpDH8npq9SAcDIQ/XRU3dRUX5xwHwYa5oJ+zM6JrgDwJrOLSnfC9MMjDkP2ILceAJhmkJ8wknl
ZWWXacezLVAg3KZJxMEgBJOZi4zpiV35b1x9GY8jkP+YlbYs4p9Wua+znF0eQWQqfccDOBJUOasf
ktiaWapM2YhpeVIm0yIVENLp8/MX7CBktH+aZk7fLQd2ZiPBds9nxFhWBJlExkR8vQEwIL7D45IW
r/X0MSXEjwbyMULHPPs0dIa5K2DYGwtVhh1YEZTIY6I07ONw1rqGCQY7V9VRQeRWyU2CQ1niqeDh
2oEbTbc3k48xw5oCqfenyFMg0QzWCm4b1efbNXtxIguPXP2CA+pduOS+5gVhbyLsd8CegBr6Ezkj
rsAIw0kKGzOhRZqZTonLVTmnpxM2wgAm0IMjW8b/1MSWtcA/diEMR+CU49UMWR3TZPAazl7lV3xL
sZj9iq8Ix+eOtY9WbHKSfSIrdT/CaqtzAH2YgdjRCKXeCXB2nv22X8YHkweFF6lw3+1/8atDoUJW
obByrv4GkmWLYt3zo4XV88ynrmF3eP4Kp1aRmYbf/zVno8TiIV7PNiKeXPgeM4fyKSapeG4jJwEW
EArvXFj/81yDirVL4ZGsEv/dfcLr/cdhPSZ3LeCsKJwUE2A6aDxMmP1JXJCYyydesPxteStYJfBJ
TZ+pF3bpTyLDo28x2BNx2fECR6X79I+wphUm7eJt59O/giU8qOGU4Jj9/KKhwVXWHygxYMywJSwC
YFQG7QxT0U2JLEjUU5hhx+diUSzIZ+QlkexyFfghePFQi2LCjJX0RvjX8l/8rkiLFHbbwlxXGAAW
ICb8S4QdQCLiaYPEvzU++qtKqmlBGu8MpQCsndmi9dV59PSL3UUyHL7tBUyKWBhD0xIe7KPSLzMy
WwesOb4KvO7gGJyTr5el/qlffjtg+TMNj5hubXiYDkG9Gbfx+s2TsuaHRNuQZ5dlsI6+JvGlQUWQ
7/oXlhOWKbnFuanfqIjUiVNBqqNEqHwpxeHBiah3PCMAt3VQcQE51PPj8zdZqQEY/dNwotGGtTy4
zUesHhNydwcXFe90B6AJP4pZn5AkY4yJPtXRC8v8mRmOOSG5A6mj095fiNfw2J04bCEUD3jySKgh
ofBUXkmRiYNUKxj4byzdNuEH8NHS4DKzibTMOptF19r8GBANBiC09/k+YWHj24ibDFmcGJVja4Ks
/6NYNDSyPiJ7zfTDB+cQW2Pc+rV6aM7LScb2Kz4HVQG3alZ/gTBDYyjWVAF4nkMZd0FphCc7pPpn
SHnSGyec4NJly+MVIi6MrIEJcbjQWye58vhvipw1w9oi5eyANRUu3+N22OvH1w0nikl7iozP13yI
1wPOCSFtwDEg8Es6amfhK9l94MmOdQMUG58HGCnri8WEV+U3jj66azSH53eJtNniinXRsUk96hQT
6WLrVOqe+goiN51g4zGvlX8SllCzUKCJ/TBPj06TBO9e0gFnqCRy788LpBh4L2XncKvaqVfRcAyy
4/GlfGUpTj/zgemUtu0L16xWerxLvFkMB5vSykEQHPabDGnDxEpCZ2F6jc9h8JLOCIA7OA/0R4nT
HUEy+vObI3NXUEDZ1JReaJ1DvFYKQi4IvG82RGKtZZz7gusA6AmFcm22y/aBateT6G7gLBZMviLN
pZ1wiyN9kFLsqmNhaVdl/Z1yUgFoptiFDBtlLfNYEoUnz00UZetvFTet2lOjD2aDRnGN9CMtSx0f
1QFaRRBuGAWi2Jmu8y/ZezbLPt9Jyo9pXupzi2+Wm+OedGG2G6UcPjMntIofYG9qcgT05uTIReIM
7AZfIoERJmPq0D/1K0b0xQ8KCYIqkCAAumL89AIPhuWAOABjnnCZpLbIsRhXhFDPhQ0a5lMML5Yp
OQPCrz3yIk7EefEDcs5V5eLmS5031JHeoNn96c3vVPenN+3tf2IzNNRbnsJVRKOH9xGNuwhc+Gv4
KID59N5ovCIgEodiS6YJwWcbYWtfY3+DaOSNh329ghSgPZj7fpIgen5D0rmV8+ETEdBDGRxajiee
6SbSHby9hFU6rAHC7FbSVpVoxRkWr9709TgN4CHICkt95BfhD66pvCQ2ZADg/6SgECTz13JMvI/g
Idzs8Fh5iEwWEcdGXCswMiZiPX72wsy9YgqII9o/OTPDJ93GX3P3GHtHkUcn/mEhiy+PR9pusnxw
TXtSb+N/wHvip5WVTbHVugI6ZSz19x0Z2OgJ7gQOjzRRJckgJRESyDQnvyyJ6bK7RjhB4Ut5Exkh
IsfiRWJYdxGpISqXVuRCVD7FzwsCAlZHRAfF/l/3eXJcaN18/UacGJNdRk8OllJucxB3JHUxUsTJ
yTFvxb26t6d2jyKMqK34bwKKSCUT8ejBst6J16U5Knw4A8Sd8JdIQRHrYpX/iIwTRGOOGLSDB6rX
Fn9QlWQPk6EYJxmP3otvEWvp/y803mLhA7MsgGz5Tt6B9/5k/D/XbyIdV1xtkvDItxJZHLIXHqe/
hM1BnyC8peZZLJgMtnugsR3Lqz+Zt4xcDKC3zP0ntKW7iPUmf/e4vYqoFZHRIpLUUQxTjYmAF+EM
J15EZN5PXd1TY8xCe3wDhS0n2BSvbXLF//ljImxPvdbgT/R/c63An038aRHCQAee2MIjUPywnnsj
XkAVd2POpcpcyB9bPBcX0h/h4EuM27I+K07Isb4rTw3WOTnGdCIclEdRvBcRSx5zUQTnAxDzjYDd
mfKuhT/i3xtPomjDg4f/nAip8dKlDKXjHt/Flf3nYRI58LSfhU9eILZKMRgScXMLkgQjqDucjYLI
Q/pbvIUlNvNEQMo4Z/Yx73Dzh6EnDFNFNg3Axj+E7f/H05k2mc52UfgXqSKJ4CuZxTy2L4rWZhHE
EL/+uRbnfaurz+nWRCT3vce11yotOSeXkRx4PfdejmyLNI6QrEPIoBTA8rmi3SxUoa+seFV0DWIX
FqXp5NBtBWZwmJ0oHHGtoZnlo0rRUAx3JdRy/i3p0c2/+dlg+wvqkYtMmeao4/Clj1sh0aofIsrd
ZlOHMVE6Ky0P2O+UxXyi+DbEHPW3U20FSFe9GyRrlE4a+vzFEde7eemxhNkm+mLtaKtwbP7MKWK+
etTAbXgi4brlTmPqy2wLSAK8x9D4SAFpfWtRHFdwqyXhfb1DSpTGVIT1FrGQWJql9Vn1HzGDs9Jg
QmIPgA7wN88c0tPK0Cn8StYgRgg9pRHl60ObZf0ca10923xsXDiCNCanxtoeWhXnyl06hs91zvsx
krfasTC2P/qQkCf3iqgHlcDU697T7+O+n/6wJX9Uvunwz2CZ4EqUg2JLRsKMDxDq6dsaa4PTbN4E
bz6exZpAILRvOrrikHBy8mT6NEbfMTnsgzf9nFqYwIvumFrVMjhc4WvjMfwnKKmtz2vn0Q1KuMew
bLDLTO++APDEqmKZWeMrN4YdDd4EFCgo1RIzaKuvsM+ZD5evad8ZnwsjpR9+Rafx/U+BMfst+ulU
yuEmmHRnQxF7y5SACL4NX9cTmR40kFEshZ6LPA3RNImjwDMd4kFcc2YhEyybXnZJ9+eelN/M2eET
6zOeM4KTgYQINgugmX3piqKUA+6zwpFQ76TE4xs/CCkvRXhKceEHjpRQbqCC/o4xVIJFuATLJRUK
1xgUGScJqD0hDyNZbePYSF2SH5qXPhmmcOXrEurYGzIMhO4oef5mSDP5RE8n0h/El+7kNWgx0RSs
zNK1Xkz3WBE8aSlqZybQ81gR2iY0Z8YATg6OJT02pRzK8SBC4dB3Tobf1rW0ka53V0fK3oWZDeB0
LXXnkhIh65eBuCoEMZA4MF9bmHEGORG2n2p+hv9cODeKzNGD/p/diOtPRCWt3Oznxb/5o1kq9Yg9
X/vAuHHY4s8uGcEdbNJSu8N+tLk/6NT8QOsLrj7lpNI8Tl/jd76aYxz3+RPME5O2VUaI6tbm7wxz
WI1mU/Nq46XTKC8TTrUKlyiZ9zaYQ5tJhJ9CNimc9u6BHuKdqP92GpvPrrn3HkVnXu1e7XB+bJdO
jC3Weld2OCNe2MfeyxAFLBAFAmM7PMEqugRRQnOsmBJQeQR7BE9wnF5rzuX3AH6m5lS2RDQRHBxA
2QrssUr3PipvYuPv8HK3MLS+WuWCJvqqF0iRKsuKFdyYTyclIfV+uIxD7LedSonSRg1+GieZO8Ym
MvNfy2pvnkHxEW7+5rvmNZ0Yr0fDbJdoS4MzfDIO5b5A+xwaCfPdD+9eWNGJIEYtl/0KHf6Lm9id
/b35Loc7VLh4fGk/g/07vtZ65UoEYyBdgQQyo2L8Yo42BOtSu4XGfEAshsRF03yJRPVSEJqOVhsR
c/4aZpMHK+UVb8udd82rncP9nOH5LrCbDXOpzHJAH1yevFLkL/xsExdz/5U1z0/a6QNzcqMVNUoI
DB3Oj5j8OXrajWEG72RQXprIEb6QI0p61W0ADTbI7BaUI+m+U4MW1WEFQOuTQ/tRDV4vtEiMM6SD
JGSszVd66oO4HkIKiPfKGKratorwL59Avk4KpS525UCnF1tFplHZLNP57w3RLIr6qdWwAVuuHhmz
2Zx8tVBHye3aOy1qtXrFgrEQQqijyDGqFarJ7qkO4yGmWjqodKaucbFxH1fzOvz7RPmdM00F14Q3
o/QLodXgWWlAIGD3b4QT4A58EKZbS1NVPMDsO9OFwI9R2c6B6ze2PcZzJ+/Ro/0+UsmFxaYSPZ1a
NCqNktFlSR/u2Ht2qnXjl9rgszCbcE4D05/cp6/GO5+ZCW0VSGzKowT0IIo7lP/7G+8BhY5/eTsg
RlfUgglvIVdr5Mhl9rMTOXlwpsmFHi0TguIDJQaB2pBupg/B2w7PzkcFinGpv6BSIFwrMz9bT6vh
/uoc5t0xhLeAX1WjldDL489q7n4BJlXBtzlpw5pAleZYtBf90QFis03BOQxihGFa9gjQ+I76YiEs
dJ8AhjYNu4+UQ1kEJGqczpvlJF7lqKP+HZ+st0Y1OP3kzBF4RPSIj8X7YwD53AYS3cW8XqRl64CV
y3tTiOM0+bBfQZ+6oBdiNBitA2Z8AWDImDpQOZhTG+9T5zSGkvJ5xwODhT+GAL49iBedF1a9+vce
WDMDDMWsVO8vIWTnow+Py6T5rEW/x+ZFACGPUekqSQMRBdFQfK160KCX+76/oW1ld8EBdMCNburJ
4NwAJU73CI5SqPHtFqhyhvq6u+Vl3mD8x1zRZjHRs4dwCj4exg+GDHrs8HvJqujCv5l4lxlKgW5C
phOUlsPLzCZsvtTHOADPaBBNSe2Kkh8hKS8Xe2GVmDZkMhuoaMGhOQM/fTAfHYf5+NB8EkWCOzui
jHX9IQMKiw2m2B9OyyKfomXuM6pw79/qBszpHXNCywQvxjBmxS1Y0f4qR+LX2Tlrq7OvNuq+jXIK
ACMmQW7udjGZD+rWPKIyDnkxXV0/c48U++Idch50GeBmo+xxxyPm7uHae16d+PlbGMMrZO8dUtAU
kEPxb4ilZRD+HRemlwUUe+wvSq1zdosDCHpZHNPsuoaA2Tfg4p9UUFmfH853pvHhhxH4DDhk/cWS
vUBh7zKKTgSabr0yPWtQWkhinYe5s20epnQ9tjSnvDJhdrFRcQHoJY2+vxltNtHm3CjS6aY4gYg9
Sefl4fYR6Sq5wuJk9T6k9496uClAf93Ylv3jGba3+i4CTzawF9Wx1YCaZpO4tUECPZjPWLhpONQV
gMjPKWEhJEm3uW5f66j4UoXvmewFCroGu+YGRAldIMkb1ZCbOU3Ahh0Wd7CuyITQHJ1dTfcJj8HV
L4OzowhAD132aNdOcKPhtVscEdY9+6wOP300EA0gbEyG0vycndtIJEdiezW9GayKdBRJNTfd1n1c
gLfshoVzkE6bznPgbDAAoDUA1E/cHwyOLQrTWQm2JabHVzWQvIzEdZg6B6UJAAD2yzJkGGda6/76
3lzDkTIzguOhfkKqpleoxtTvNFDzftUfs/PDO6Eu2z5P7s1BwcHHu0Zzzfxxo/yzHZEYc/71gNYk
Q3RA5oGiZd0ddlQsKN4twm1XRzeXqZai5W0WgJ7v9enUZI7NpkSCODQ19QYm3CvFXCcTAhZgBC/n
BjrQjK9omPlbZGro5TUYzutJJ2beqIJXQzGKqBXjgVoj07Eya2sL9SsIu2lSJzRbwNXuOpvOs1n4
2b6gPy50B/dJ705P9zOUzyjUtAgm49GgoLMhvkycU5+Ahzfn1GrzTmXKqEKVHrp2IeodgklAbI4a
hY8nD64usZsBZ3LjRVPMoYXbgw/sTCwZVruwr1O3or7kXRq1Za3wgwloXgeMFZB0BUA8qVy4Yi9n
lKJH0u2hlHAaEWaAwoDCgopGVqLXCwARNBNk2whWoQgBv+fDpaJMtsLsCPPDWNiIkaAFqMTgAoM1
PZ5hMT51f4oerCls6RdsUjM6aAcfYvlq1lF2DxinCUCi0H6QAz7A4R+S2F7R2eRdabnX+0iYUv0q
dHb0ZEhlcoDL7mMXv6utM31mRnOnlUHKMyHtrCwvBQArrKyjV2ST7PrP9WEMctlcJRu4nWHTGh4z
pzm+VkZpbfVG6tFszAqItLiPaa/CDH8vK9ADGrwvTJVi8x9n+P0BdhhRBa4q0ozrL6yr9jR5NdN3
t2pjNkBfZotMddA2pvoyLkyh+d0eOi2wPywG231ef4uQU7zA2IB82yDCkFOHEiCFGgmzM2c/MevV
ZElx5d6jOkGy/ATdDDPRVihKyk415wRTgPN+B5U8sMw/ZDSrg0q5/vQgYwM/E99QSbp1iAE7qeV3
QBfVgb8+ra6FqIAdVI1GlHdomVtovm0WtC3c/bFl7dpvxgLgoIA1YrUfd2tIdUCq0KrYRJ4QNEIF
F6e3qDy4xldQ3u6ZZ3IZqP5cC6D3D1DSGg0oNB5IuGxS7wGdwI76C/VHYhkq/Yg05xDy2k2m4dAQ
HBkWTMdMYBXuLaPc2lB7aN72U2OrzJUT6SXMHmYHj6YppEQlXPq8eQUX2K3CB+i9i94cgZ/zLd4c
og4jCPYSRJ3F7C30QbM9tIe0sYn+nc2kbLIWmLFLotIK/Itc265xqYBLhwydCuIW2mACwQ4aFFlt
CMYAqpHepr7coLDW2g4AlVivCObkw+jsn/76h571508h1SjDiwjKNLgPqOpDmQA2k622s7yrw1wj
HWhGK9clFh3Vg9/HqbM914EMlkizAcTVIcTYTOJTs8Q1wjVUYmPfujCe8WSg7iS6JEY8cMnjCpxn
hHA0PShq0U+CfOs5xgYsdm3xR1kwAoF9gBdxcR4n9Frs5uPVNGO6GCB7zE4ZFnmqIYRX0k04QBKC
g/UOKMAsHuNbfKayCvD3GLGX6aBVr63q1IQyB1Lbh18+OdnLOayyo3twVjZMpH7mH0xSvYkVbE6d
Fy3YMwSIdMajhKjz5L1P42qx7vZ+mBQljDojJ/jiszkZo9j+hfyf2nYDNqbC8DbZb6JCmYHaJH6j
uBOXTgtky7qG2Xmh8wyUz3ThMaPYQeLZBo9WGFQ/fLTPNSn6vEN8WTEcSO4YUOFeYKu808geShJ0
/ksutIbcisvTm3e65zi604iq4Lgb1W2dgXYANnESDOkju2j6+PadqU4H+OC0FM+ahVsLWA6DNVeL
urw/L2E++vtu0yICvC+eJxC4jcs4DSEJn8OnBfLC8cl0CtPrb+6/u7CE5XR061tIVh9vwHN43kF7
jGWYVwa1C2pJS5a1Q6RR7BbXBEp8BpP7BsYIGRfYd6A7PwTJDzNUzXP/DZcWxYOnWwNZSBhSagJ3
o1eCWgJ83aRVENpskS6u9ozeFeEyBkideZs8GBeDwzSWGUjPvVccMhpzahy5LRBmNQiss56BT6hF
vQqQ3OgALCLaQ5ETJPdw/rd5wEiSDm7jCvB3ZoVNKM4bwDz4WDDmXN9NkuV7k450seaA4dt4+0Iw
gCll34LmAcQ6DDkie3mTUddtBiT8TVZfMeoAEjbv8zPQAeagKYgBMhgewaIdMrgOkgoUDyRGLway
GrS6GQsZJaLmCE7IDBLrXu14fnbLYVJ7hma3VHEhCC7/pJX4jDPzn4wmbeuv3xLeGt2JpwMZ9njT
Lp07b42D7sMHG4IiBQWOlwei9BYnMao3N+aCqgvmYnfvcHuD/pkgnt8YF7qUonQ34klwQY/P6zIt
Kyh3La+M5k0Djp/S3U2SBsP5yEY1LCMEUrlHW87lHcqgBLma2xiUH2qLTegAsryNqUUEk+YxrBk0
tu/BE9EZVO3KU03K5uJHM+ude6kHsxW2z6D7YjtWDgc4UgrGLJ0afrJxp+Yl7EDGFDFjssjeoF9O
Abj126tTNf3B7FFunJa7yZ15xUI5ZlR3/nd7AeJokC40GQMYPK/wFbECawfvCZUqw8mhVg28Tnnz
NoE7qRBWGS6F7tXBcmA/SIgIpajZNrhJhZ+Nty42IdYpNqF/CYxHnd7hL7FGpcfc3iIfINbJlCrc
wmiwgn32pJrIhiMTR6ZQangs2eNUFUphrP3dgrCQDAM+2vGBaB+deps5ILdCe7C3Nfu2f5ZSljE6
j+yCiJSzvDFBh4dSU94lfQLnR1mRkRjoofx5q0b6ItycVS/098s+lTf6sZd55xI+iZtJIETUAQ/b
+ObVRrXFGYa9SnyEZI+ViqnsMox4ffdLUC3DVlOnhwKNTblba9cVmgCELuEThpdNeHTey7R7h8El
hRozfjt7PLNl+2AMx6Vbq/kOL2QgUNFN7X1UeAxwVKWDB8PRPu4UfYCsO4cxcK7KC67yJqHubjmv
AVauv2F/zrFEv4c2g4I0ezTseR5leMEWYZlXAnOT/4EeOc5/E06aDwg7gb87OrwhbgLDVfUvwGsN
ZAfqmBVm9Z+bem24ubGpApiL1myX9b5VrXr70b2ZtqDRus8duAYNeKN9OEHt9pmEZ8IL8tSFHYUx
vq0HO06b7Wx2qqXIOEHZNZ5BfsB7o5wCjVfHgJYZ8zXnRjCIjdcbn8asM/jq0htkAed5w36ML0l4
Wb7ma0ZoeR8oBu0+C8zszt1j6zKZA+51tn9QkU62VptQ/U7o/ni4JPKXJT4C8ideRyTR3CAMAOBU
9EhwC5Ps3FInR9D2NMCkZH8X/vJH2zqrB4wXEzj1dpt4kJYdKdymiMhCcIMYiL91L1yUxrNpo1mQ
dYlTzkZQg64yaby7R+J45rWosOBSDr1D/nufVAEgVj3ODAOzhNyeku0yeYTcvsthKsnI+SK/QnkA
mgYGPXd+9eZVZ7nfto2G92L0iocd29+RvbTKBO2cZolCz0Eyei/aRugrR2XAmKjVYEfbOZ3cJeuD
BTp99jTbA673SnHfdndLLgr4ejIKKIyYEOQaHF0GBxsWKukmGAzopkCxJItNV+iZG5oInORHqxfm
HzQwbfcGZzw0sihhngOOhrBef9uilrRtodZy9KX9yWXn36eA2tLoJJeqvXzWCMKcQIUZS+Qx1EAT
/9kUvdQVstaj+xhBIOAYDnMciyLERgWAKjZYHv47oa9eiuxfoHokf8BYgNK8KFkLuSK1qjK1bZSa
HXqZWHMkKrJARXC1KvUUhrAiapIcyADiAOdvWwOFyR88I9AufgRNNS2Z/CWcIiXKGSq+SAg/CUNy
ZI75G1xNgOdnqV9cZiOpE+v36+jqX31rAoJTcsoOgr0fRWpuk+EcXRjfuLJA35k+R5K+hFYVHJue
ORaOUBiWtA8xJAQtqGLrj7BLR3qK7YERHNu8ADLkVeK+WnAsebdO2ju60BQRLl0oZh15FWxiIyPI
KOv4FgoLVgwwijFaB4gTzTgOcR9ufq4LgGpMzr3GtcjytglX9tblFBZWcOF0JeDMpjiK0NaneO4n
7u5HZS6Mpncm+eJ9YPL0DDCIMwSUmPuc6OOjbDwzJsmH7I2fMevcTR2CYXdJwgag8eHAg6pTl/SI
IiT/bdBrZlhYg66EGl7yl0H89SfZ5iKQTo5JIU5i08Yke9UTFJdh7z3yrox9ou9tTSRPYDSryz3F
0A2QvfwNLtw+jC7ZiwYLGYP/PDLiySw80q9Jy1qmqE8TpEZZK0EHXDeJmNRjHxvctSNq0pvOvA1g
I4DFs7bCZoXsIARxYS6vV+CYQm2DNWyjIEsB8/VD9s++ko7rfGEOyUq8WpD3bddAwO7qnRFuffxQ
Rgyv3qvDTGyFKAaVWBS3mPAJjlPc1hGyAwPGq74NlJYhQHYmEQZt/or77qeiEAen96ZHr+7IeSq0
2M0romM/p6vy6t1Byu3oldG+QvQyjSGXoZ3nX9Yluk+1jhGliOZdY4tGE5TdA96Jd2NkG4KFq1eE
zOvqXVAm8XM4QGro4239zTIHq4sY6ESit+xpzCf3DsLrZQWhMHCYf1UEj/dckxv8Yq8fCyAJy8Rm
QOn1U1lxPS4wZeh+Sx43QcIYaQZzCCC92Gb2LUh/rTeMVldPcEDedBtj3RaFZu5fgh3StnCF6Hjn
JYIGzcrKhuSeNzgSiyOZu5vs4z0Kz+kvY9fSb67CCOEoMHgD94PRtXFDq5iz+CmFc8aEyBr5hGq2
IcvMFJ5ampm3Daut03o3ZvqP6Or1a/hq1nHt8ohhFrhEcog+t+F8xvXqFakhMYxCs86YHdbntcRw
N3Q2t0NaoobGyy1qLLRso5LznOV/8PkBS++WaR7f/Ge/FKuFaHqkNsM0PLWZK48pNxy5O+hndBiz
Nyl4c+9ogQKk4IsODyKZJYB+1U6hJUX3il/03szWRq81qTmzpS2YyIVNBJv2jg5x/vvRhOMFg0eE
1YuB/9EGLK7Ala+uACpopTWBeDTBx7a3gEvSOmjLbtrMYBWMq+QwKM2BZAF90QRvgJzat09P8h2q
8ZlYDSpwdFeP3Q0tefg66IPuaMduu9dw32UkHwT+kII9Y+dVSnwvp+TRT0aEzz8txD13aG+HSWzR
u1eXlGnh4bY77123zh4eCUEuKKMyDLEJkq56/o9QzfMXvRO6vXCccwGBf3y+KSbGUlKF/qdWN3qs
hpBtUwjK0GpWBmWkoSBToz1S6VDp5IlwtSzsiK73mHp7l7Z2CIsPYsYwQh/GalAzZtJjEAkBDQAa
ZdKbY73knRcJt8peb4I0zEILlUnGcOJtV3XINK4iUptH25gwBrMA05q2k7bVMaYoOgYnEZbiTQ3s
iOmA5qXdnPwI9lCkpZzFsDBASQ7nxfnjM82kcYcjkU3DDrlhqkjepa6cwcLPcs2RUTaiwmAf3gCh
cfrSXpZAGohcOCmDhAuw58HSgMbJZq2QcA9TKFu6Msgp5fJsrs+RJ1sQLZ0qCOB+v2gzstyfLPTa
gD+I0xldGEidGGb3rRl5wzYuD6DIia1ZZVAISmGp8/zQLk15yvdNoQXiJEB/iYK2/Z5yIhwvpfGf
Qjlb66RgCgr8S01Ze6bqV7lzxWjT1ge4w6GOvgjVdFqPgQ1p7qat/ZZHlY5GIhGXgGWQV7IjKVnH
Hz03lM8E/5BRp0tJAuzZraMi4m1ITPweSDjbbpEExFTBA1hUW8UI8LbADdqC8HSDOHgHKVktsJ4N
MAwQK9HJrbIs09DCAiz2P9nwSHMf2Nx0xyZOHAE+5oQQ1TAFNGgP7dWGTjrc3Ows2F+CPREvXRHT
QQoZhAiYDFoa5vIC1kVIJaE2BDwC4gCMTQinEpah6F6FqJHJf0bWDPnRSBZQBm/rE6IW0JCvujc0
7XEneFIZsqK/DYv+aW34YgRU4iPmQZnheZtcS3GJJNfvzTujLatnBQ91QR4bUW88UwkniCZ5qOtI
8bwGISTvzlhOinuQj8w4vjFTTKjy86WJRZWNhwsL+n3U0QshFJs4bbrFJZCuilgg2PBKRD1w5RFA
5bh7AvEuI1Cbevr7+H0yroo/Y8OgNdWAxJpbrwVjR/kY4VZ0QzvG+qWBOpbGmqSD/pG7X2nSCa0+
pu/uCyArYCRwWtDfwEMpL2UOC6saIcJ1ZjjPIZbRVYR47N/CGlXiPFb8ZHknchpCI8LG7qGTMaEF
OXJw8ODYVOyu8NJXuGM40O4SApajgs8Q2BlkMpWMl0t05FenBLthrUfKFQnIDTq8Z02P7aQNjJWY
zSYyUQCmuIEYGi/DvYt1w0SCon+ZrsGpfv+iu1ttsa1Rk1aHU2LqrFpKri3F4jlsKt97cI8OaxwR
m7o6wulgCfb4q0KwDY/xnR2becmvfNg9+q4I3V5ZoCI3WceBxzVMqSHNR2e3FJaHj58dhJicGHFH
CkuEywUk/EA0Z5H375HOk1XCOlFYoliFyIUwpcYzeJRPJf8ph81KImrQc25N+qK75Qtqsb1/b9I1
dbiqNCegGyCpJ4AHmMBVPnG9ySz8vb5dAtNbh5E2wmKWDjIm7uv4DK8tsjzYfQHugLpqF+hvMm7s
vwP6fpv+YWz1uEZbihfzkQw3ho9aKCuXhrn/RTJhCmVg7vBupDFlMK4uhojHElbONmQmCIuq61jk
OuVR3sMw1n6vQ0bbaG1fYfTNuTTEoD6xnaifY9uVQbdzhQfVkQpiN+YkuOJTipzebQ0hSVu3yPIp
lnNw8cIwBfXLAHb0KBF2FJpX77Am1TrSAVpr/SqgyCNs+h5bvA0Pa9YKS9rglMzOMZYh05OekUmk
+L2RhwnplN1WnrQnW9r6FIDAwemUZQVLiAfweXwFUPt46yPodWFKRluVcheRd9fg5S6fqbYq8unZ
fROjV/R368yDXDqgAO/dCQVv4irXj+WOrlwKFCwHTSX2IbCDriAMJWcXXAkFdhDAMwWNpYwgy2G9
FZosJyhZWX5a94qzUjhsxNYNZfPnEeruVI20SLXCJLt+WMp81eDFU4z+XVfbWLEoq3F0i7TUS7+b
NkLjdHk3t67mUB6AdZmY9CRLSkxMXmB9bPhNs7BHT5hMgfPKQTooxUW3WLl6mPMdYYqgePr30pN1
BnWI/b0A+qWc7d7/gDH+7Zl5xA9AVVqbCJgnSCqj5yaNI0H++LcnpPDBZebTE7ZS2L2yB2AO8SF7
LfBcDZol2p1vwEhEDNfwuXhYxDPPBcOvocwOw2qP0QOWJ/f60uSaNgeKAr6BEcmhGy3DSFtyr30y
u2658cCkwi/No8qAXy4DU7LE+AUKlATjRxKkq//o0/9wbS9xGX14jWpIBpKZnUlFrQkJFHaQ1Ilk
Bi0tHjVHtnf4MTF8hqOU7j68hfcw7cHay6LR+sJsyxaYQ9obRA21C+yOl/WhhHtIiTPs3nZI2ZG6
9W0hiNz2Z0McmKE7j1vm60nUxK6zfGijfqutBImBz8Zjxe5D8/cIJA7HY4hoXMtMKMKUpZaFKVGf
IuAUyKxAebDBcHl3bUUZCoDgYBJSTjXPhF2fkdEU1wZKsrSY5dq1z6/ek89xwuS/WpZHS538SHGz
QR3jjT+wuEp7V8l5vlQKv53lAQxAba47mbUcWZmpKJJuJcB6muyWChE2ReGZ7tV9cF8xKtF6tG8h
FBqMRNBrRBrHSfsIduANKemiBfkeH1ab1fy37NMuK/6ajBEpgq8wFMSU+5qBf9zUeD5V6UGnB5qN
aELpXIETh56A99x1uL1U1g+r04YywsnLRifPwKAq2+e0/pScY6LDygoIDdv80nwhZufDIldBDk8h
BGVsglOT35S+KhW7MBCMlkTNMVfy63q44KGLwM6lxotJ2KOw0X/9UC7aLYFHsB/PTR2MCIB9+/iR
Lzg3y7waC8n0FWWlCrYO/gXaf7Qw4T6xXV6tpSRLBGOUsma9We9CjenSpJ0xAnaEZdAJnSH95yxa
vPuDMjN0n6Se2UfPUoliJTZXm8nn5OCJBhlCRXGktygPlTda83i+IIpGkFUF+0IAyBJWsI8TtFv2
zJ5hwVPm9sluWUMP1h/MvawU+clPTLxleYGkIEth0J38ggzOs0DGynuk8W1NQgjgh5V6I+krQpSN
W672lCkk7HAFkNKUBoFBHAguP0RfHfjl7Qck5iYkdyetAtSoWPE8Fc4ajSsvY6y+Vg6MUQVxAIBn
sirvgLyMspSqWpTRP8Uf5hTdy+BbCLsPtEifHAvhHb52gEXPoDot3pEpNwWijP4G6VLhKAwHlBkI
Mmnw7MB46wTBloJezlt5W6DZjC2U4EmvMdHYJyX7mn2VCYTy5q8UvnEYigQUgMh5Ohc3nSoS0fWU
g7pjposUiajlqB6Edgwqfp99RJXLA1VJgKRHjkSoz092RFpBimzgUqBgBfyO3h9YXNORMQXlw2KU
A1F95FMqotxfZu1okWrhaR2g4LzUKiY6ZdlemnzzGNRonyg3kIdhMX4qGwqVqzO5PZIBwielSyQ7
cpjEXTIrx/j7VcXvKnUr8q88M56MFErRGsUQQm35a/w99u6KqfkkPtGubZMFX8mJlRdfQyX4oGZ4
d4oWnD58GFw5gpQvvjoJS3zGWlPY8T2e5guch2gJpHGqfAzjaviiA1dcB9MENdU7wWrK9VWpeS+x
GQIrKsqNr2FSiLWn6ibvwIirVs3Zkd0SagVzQQVSZS7ZMCqWCNiqAlf5FHRUrNVlViRnu+QZm4my
CsO/Ts+f3OmbOXH7p7p0ulhFYk4ieC4S8YeuXx5dp9/gnkUD7l4ga0J2kp03iqjzcB4yCcLUC6re
n3kJk/gBwA+5uxFhs6v+nHTMGDPNQEIMsnELlxaf+/hJZhUev9mIXD5Z+6uKWtp0AvjLP5he4Tdh
4yq2u2ETX60q1+HeUdWaTcM4oL7e7nkFGT4Va02d4UER1gFDwl+w5NxaYiauvM26A0LG1aSUyUXD
KzJkqKFIeMwoM6tKrDHQcwxMI2TCE2dB65+NWl5rnrHiPym0CNgPPItgQXMFwKkx63ofRI1IDfA2
SyJk6oRUkFUU1VeBYrcK3iqBQzPPaHSBE5QX4cRlBxiEpPDu7xmBRZUotJCVlb/4urLvBzG4+QoS
VOd9dh79M/e99vcgt1H9+Rip/pwRaH82JJsya3wq0HxKlggKhrwZiqnE44oUVJ3+/qSa6JkDJ66u
azXQaaGLwbdq0Pq5xhC37R2DfKgECgiJx4j6n66+Fp6OrYhDVzQPjrMPEPPjUCnstvj+o+gb0jyi
ZUmJb98yStyRefvWrHTJZN0S7AZ+lV/1923rQCGQnOOnBvaXrUV9kZ/KdAxylAeUekmb4Cg+APJe
vAyuESI1mmGH5bdleF5uW9vWPai2ayQuRDqUJPctSJH7N/LnbYtSJY8q9a7FsBDxHO0+HUxbmci7
hXf9IXX2ZXc+X/9sEM/l1PQ4Xk9OVgZLhkl+kifqm6VWYPOQ93kvJocUaF4oEGgoRgMuKb5m3lM2
SFLyTQkNHBcBMvmOzBnGC/NjgktQTvSiZnH6ezfnoSZSSgxQaM5Fa091u4uiWd5CA04ULrCvinIV
FgNUm+nZ8GZ09Bo5L7kvlGR5nmZ0so5qbhlS60+fUQm+bEbhTkE5uPU05vT0cyaXLIpZ1ljPxJ6R
IGg2S8Gf/q7n50RuzNfwvAoDFRrGqHwGMkCxMM9ELXH8neRQuKgvCjJ9zfHoCBXIAPEH+MbP8Wma
EGfjJntPZvRwFYEJRFR/ssYlRzMbmjRT2XuOOaFoGFemj1iP2RFVwlA/q6ijv2+7Cb8zHdbedi1G
iiCzwfUBvqJC/qmwEQEcY8UDSpOo/uINMlycsrPMk1/gi38xGFhOFCvYx3QEWd7sMWwv3H4E7FQF
CDNNtpS2j/bdZ/+xnQxCcBlwjLYeo6fy4DuhZsKGIbDTjtWrtBm1eSyeX8QBqFKxn8kRpH/qiZzY
6zSQaArpHS9MYdf8cl6PZOIeC0Wh0GS62BnOjcZLLQSF9V3Gc/aS2uasT1ypyv363HbvzgKTKa10
qKeR1ernr3d8fMpNigP0rWKDqgHEgRC3cSgFkJ/OH+357255Ip6GkhjNPawdtSLITj/+p2lNFD4r
GXmMZGh2JCH7QC09qSxkpCNcIa6YrpNqCB+TSS0LftEW9oF9pTyR8dAgC0+R5lcYWlx+59ZODH5q
R2moTMM9WVh0tz9aESYIZNiPoXckSSmSxiql1SRaaXIj6NJEGgndZxpI83gqPEkoi/SNdM6meokX
osTsw2T1SfCVvn9Xg7JzhIu4joqdv9W1He2SqivjUkBYGcOukMTmNEhFyWUU9WwbbLHXgDyJDaIx
RqbtWMnZSmcNMwixL0u1RE0cOHEa3smxcJR8ACWvbLDRaykDYBNOsoM/u79377Hf2HPaueceU1Ns
EYWUUM9o039nHZlfBKctqfvTTEc4/REQ8v2d+2Ni9RMkaqj0w4eDQhnoTsceImaLGBfoBby4JkjT
5ekzK0hkyUsBf2dMKWoO8c2YnKyKxtp0bbmyQDT5fLUpLDMYA11e7dkqLlyxkmImgEp+1T9QFda3
Fd3J6PLowbpU0LEbf2opnk1lVLtSLRIZDI3LfmNujazqE2iAlX6vobEhPC9UBShomnxX/Ft8XBTZ
GulCmeAJCgERO+h/PSNZqLdNG4VOC5NOpTp6WpEOAWUE36hpxheCh6KXS4HBFPjryQH0Bvq3yng6
ajaNp1eY0Zmh+/xhSYg/B4KcIkO3B20OGnWFTztHY1CiedCQVNl/06eBmIEONYweXH8i9iYrmqFX
FYhPPsygGoqjc03jBu4GInkGjPnIzO1qmks5R/HHZpILggy63RveJ+Un5SDnKf2f4MYHE9OD3ndH
JAEZhY+e7ucMaq1CC834yEadRoNeT4IdqwPrzCnehLDseHe4ad0sorkYK9/QHLFWjoonwMkZAOAm
e5WJCiVyBRrSs5gvZX4OpLPsaxru2rRXiLGVMGypa1Vb5U6BGL1GoqYwVyEnQSbTcQXSg8yj5qDb
rxqoUo//RaG0BGb26DolPZ3JiKhZjpmkWgITPKkynVg2YhEDbkfPzxCkdnYOy/XHLXDg7wYtsB9h
/ZVLVdL4rWjKees772NdPvGwiu0qWT8jdfyuU1l+rUhZSezjAgHA328H8BOXVqGH0x+1ZMEfqdBd
7jxYsSpzE9KPFTxbn/YisCIdiDkIDnTE4asLqcMrw6TYJdrpN1mEVnvt/+V+vRd9KUZwU356rpV3
qK2ikgf57YzrGOlV36xV/xLSkr0+1yX2mEkAwF1jxwj8QO+CjFHT3WXurTFkjUCnohXJvF6UssMh
aBKXQI+CG9mw3kf+U/mx0uZvKo134Ao1gQ/xIdVByrwX86EJc6SQKeuJxO+qXpNl81FUPD1SSFFS
kvrZKJdLw80dPKUjBErcCjlVXX7dDOU+isgE++L3mPjs81MZ7WGbvDPneikXMRGS0Imo1C6XDISF
0oBJs11FxktAUYQKxORGfRtBK+64CuCk/bruehV0Qi1BUr5gg60YnvIAreYiaAaBPOSucbufL1Ve
VHvZR6qqpT25bJzZH/EtxW4IPmCp4gXyW8Bb/o7AHxIdvDlvq/xBlWM49+WZGF0l1PpUFFsXdo4C
LzqD7CAgQ+3Cb8bIjCzkfI2tY/6OyOg79SurrvRKQePN13QsU8H/XiwfptljdZqU58sSs00x1YeW
jau0+BYjwA4jIxPzWMIvzBN0gE8CjvugXau1Iy+rCgqNMyKFMpgdRbTlIeBLAm5lL6ou3wm8hQWQ
47/hpWkNrRQ0A4uoEKO/f2giIDrwSdsVsqsEpUv9jWhOeHqlreXFG69vkFi8XZMIRinTazGn53J0
3y3FRaQS5LSo+7qKm/QvhQRuheIhfe+IjwAfkt+mf09uFreMzIqSKsXPbFQMtmRAiqHgpaT8KeMh
mAxCbP5tIEOiWOwDyKGIWvykQ4pCvoXYbyync6K3FYhMVhGX0iD9/exY8T4g3WlkCLupB2ZyjG3w
DA3ANAzk9AHLrW5dYrxPNKi64DN8w1dzQ/GtEgHI0RGId7KRisBXqo2svZyqpFaaTrT8ZwSkclRn
NfOhaq8+tMHH3EcCq1QwCyZR9WP17B8qjVsP0QPWEYPj3FWF4PrOOnLGkC5Sxh9ouX0ibKf6pwhf
NVa5ZnX45az1272vR6p/mhw/fSrnct/6OzEM03ZK40UmYPIT5B4hkhCOqrWfqe+u4niEX4cE7t0d
8b5OyOS4BtEXQiAcWSeJo8B5qBZfmegnpUP6Tev50ivgVBQaVfhsyvWZssb8kP1jivT+6gUoytF5
CvWiwovCMsOneTBTKZ7aMvkSc3RsOEozmkq7LWQxZb83F/g3LV8aRLIEEI3KAkVyWLSDsERA4Bzl
umXSbSXc8ACyOEUMlTtCv8nvgL8aaAlrOVGDwbLpJiqHlA3Sucjsq8at2qGsopwJ7Q+m6kaYPMye
vq4YOzOsSYP9E+N+il/sJxkn/aw9Q2aAnyZA+VVsojHpO766SDFCoUzRE7nSf0Sd13Ii2xJEv4gI
vHmFbrwRCCGkF0JiBu89fP1dq3tO3CCk0WCa3dtWZWVlqY20bSy6Wi0pKHuCFxo4/p5MS8xa5yzg
XLQWTrXsrzg3EbrWxZnHysoWy/eelDGhbNldaP6w2HUZciStu0tvRIc4aV8YvvmP+Cbindetwj26
9Ods8PmTbQIPP4aeTsQf2O0rZyANXBXMngdGxQGDJVU7hGp5IVqlpZkN0pEt4x1qrZxJC0/VjoGC
UBlMuWT1yCXSDIu/ESk6N3YD0Yg9y21ffXVcUNtA8GPPenHrcFR0PHSi/HHLwF0DVD2/u5k4eqca
HHaHUkvPITYW7PALX75CAR5Q2ekTv84vgyr4Q/2INkcBlzWsAzjHRYQ6BOZOJDac+pfKu/aJMQfo
fTPRJH/ODTebbNUBI1V92di3n0ysdPXCTigVUVksP5YKE81shAQ7alfqOOhLuvMtmkn2NkMX0iiX
pKS1JFZGfl6MJkFY4xV/X0GAoZaIbSSA7J1wsLkYSeYnbIfkSBOcar3yIrTEPekvbXJGOfn1n6Ol
xxbjElPq4L+/zj83MD99a8E7oeMd7CygOqIz1M7tUuKMJ3j5pFPDaQXyPBImLBK4cRWLPos7Z1kh
GwJ9iyGGP5mwkHJ4Rb5IbOKYHbgNzd2KzGPMZI1jjP+WaDfyNNjGnmkq1/jIBnI7DaYAlH/AoxoI
g2u25qhG4Lm4/btsYsryKeUPNIQ0kp2H6Xd5dfMGAv2NCab1DayEvYqeOrTXEVRAMgl/5zG2NME8
ppM4MJi62EDYdQA8rnmsVQDLRC/RW3ZPfDK+Z8PFSHJyrLpLGX8ADsK/tNPpJUBkyr1w93FnAi5r
3mFF2VvGxfUK1a3wzF8RwVxFJ787uEe3Gi2aalpdkv3c5m7SOnyC+gyalOL9sp24Ik/zvVEQw9iZ
+57kGF0y1T9A4rkLDQHb6axJfmsQJGva5lq6We4x2TzPtMO0AY/hacwr/L1jj/D0l6cnOuAD9E1j
gk/B8YjQW7El1F8YWZK6fi+AxJPqMXii3c2qd4+D7hhqo56BVuc1FEmpm/ObH2rFoIvR2GLfYOF8
HmspeDTpiEejy7HD5RC8INx4w6vQjXAjtsHQm7T63JuF+WNTFru7oZpTgS86R46SO5NfjRbGGQUk
20E8p4omBjPry2AOsoluXcTr6qpuzBun8EoBFUJ4COa1L03FOHyZWVXfcWdmB3gpfVNf83LOPZUJ
X7X7NAmwq2enIxu762J0x9oSRx0W3ocGmmdddDaykpSwis1FR2qCYotryFCHdjhHCrtpCPqZ4Obh
kXRxvzlHZSYROScH5kPYL0XgmypVIVKXDAWqMRzSHtQ+KNgR+dkKIi2J+ccRDmNjImv+L0/hnBhz
u+DrnYiM3BoO5zbCCIxkCoDn2OwtbKJDjtolZ5eehv9G/mgkAXIIc98+r3pJxNhmYRYb8KmY3pB/
sWOEDZ3a7DSMpbE/xzVms0JGc4iLJZ4rEc0wIsF4kxs8S1AZFc6vb/6iKikH7dI36wIShAJR8Chz
cqe/JUK4JUqXKdVFuRK4LBG2E6b+aAvbsS4GccBUz/AMfhdOCsWTOLd1UryWLAZiS9Gs05cUFPZg
9Gq2G17EOP9hyKwIJU2ELcba9A7hELB4dZuMskvBilFGg185SF65IS3GQfJ54q5ERhvUJRd8NhwW
J8Pkz7BCXKfenEEum5v/BjKjj9xvnuw83raEHx3gVhF6rLdBNM2QrEi6RjYKjcABxjzIb4lWhSf2
q4bgRkfVlyQUU3VaruyW7JpTQQfnMyKUQTI6wmMowuCnizleUS7nWzT44gsOegG9R18jaZID3skS
H/KL+oUiuZrYt+iElkgExk8CQQxkislDixF6zDSIL2tzRRxsY87Hls6fN+WY6FLOP5e/+xBODngC
/TD5cO37owfuvzIgA6OBhjYdW7tQfIIZ9+1vysXSkfFrePRyGXTv/f2aolpPJT6gey9jnFHvHWaj
OyXMyZqcB8nCOtCeFI6KfDjeRIJxNQXB8oZB5TyRpOUYe0T/G0jML4QfMVKT0H1OrDYhzHtXpSeN
ZP23u1Dm3wibYXskMty/MhAeau6eWzXfLoBKYnTa2JyBEYS3+jwQtgZk8oA841r+8wWrEDe5BwN/
3qTz32i7pV5cgcl+DFgcZ/aRcIY9tmi433poTD74DfEvqtXoW6nYyD3jTtLvAsjORG6HE8UONUDr
x/2oKzZZe13pFRAhsr3skxLrZTcWj4nQGD4cTeex0zqeyvqrrn8gomqWUfKC8LCg0nlZ1xs5o6l3
dwOHNh5zF6ADO0esmGhvluawcqcOmXcV7SKw7KLTDRZexMtzppBX5oxwJ/HaIsK8/A1z1mana61D
4A3Gt+wmxJUiw0DK5oFD0huNZhafds5520BbI3AJ4+vzWfH72XzQkHiGASIdIgaNuJOPSwAai3pX
xCH2rIuxFn87Ix0Qv1QQX2zGO7ahNtX+LfGXw2hDnOZia/wP5yOOs7tCduMYtxHfcdeItjaAf2/M
kbTDYXlEG5vdBs4z9Z1Qrx3Q+Iv8Ar8GA0Hy8W3KCuHj0BafNfvC27N7XRQ0neZrolAliDh9ZE41
sCKl9+Vr5unGNkfcBXCbDfx6hddUk9FD7oSrp0uqY3poJGfopzZLlA5zV/U9so/tJBQAMH3IOycO
jQ3LbwPLCpXA2BrBaIL3myL07MNWiasliRKhQdr7xxiIxsHrkifQhfOFrdaGHmWQIEc6pe3y/pLN
yXe86F386oH5vwxDm6IVDo6T0TlCCxkKqNSOB7YbmntaZRNTAFGlzIZPFjwseI5aZC4mtfVg85aK
zDTc1tmF8xcX14PShx1gFCMOdxkEW3cntS12qNZCDOidMPPVh5toodNpXvnErWI9MX9irzVD12qj
23jtXq0raQ767sToWtghH/7Efju2coucQlz/KJDiLrWsz1vQ+qt3AAUBqug0//SNcUjSHScKUXLO
o+wHyxpbJApQ3gC8820heYR/QeD1wXzgzfYXP1eQbY+c9BuilBj+iF4i7RBxYublNIppG3a2XDfL
SbT5Tf5Rm7MIHaFovBSBuTnci2UTYRdCKeIOmBpUACEnsrZX78/bwTaK/sVKavrXmlv2pjXEpKvs
ItnB1TTSDiU0qqIldYHsFl6P7hTRXAwqxeTu3WMzsmVIpYj65p+NNSyNHWLdA2MfOhSYxxG2q7/l
M9EkQJSNAT4OvF5sosWhz3uX2oprsvszUwXkVOET8Ma9qB/IQBMZ49jcobUk2eBJspRZdXj0v0B3
pOJypPrSrnaiJmp1A7/E4OSzhVvb0lOOoALhgsix1bnFkwYX9TQmwAfS9snb+S4da7HP1d84CVBe
CQ8AYeki/+0D+5nuAediHnq/S9K9yZ94VzYkSSQdP3bfmoQyB+BMADLKcothSIOAHoWWMFxhqUSN
7wCz8nd8M2SrQ6+wOYlGjD3saiaDG4/UdvAz5qnhRlP851NYYhFCktDmwb3GdX/8PdELOPSIq3gV
UF3xWxFcE4wMeWJZywugR+k6s9zsBKri0KtCoqsOMCStyv4KDJBUemdj1T4jKsjX0309vXi6F5yZ
VCrfa96j1/M6Enbs1GXAQdNcEPj1e3zu9OGACtnEKIbwza6/6s9ONEGCxQnk4d+thNQvdFQvtSP1
PXrCUzbHW+cGHVJC64z0qZ9tHQE6ikANh8ER1imB7LoBaBoYpbjaqgTsVdsENkkfCXYYmo7ZpV7U
VjkGCIgATYipvIA0/VJ5ITLCYl7JKnx06GnD3IAnD1413A0Nvy8b3P8/urvwOSQlHyB1MXgCt8rF
SVc3g/kfBcrVDZeRU+qk0WMXJno0BcGgWSZQhz6ESWTOJ7hd+BWRo4Vb91WoiJcVauK5ySDXPHTn
b7FXgtgJKd3nRpbnfe3aMBrNz3AHxmuj9mC5xtrTkTmaAuG99Yvcku+P2ZtHmgVRl5sWQxLwSRB0
TLJTJSI58wyihRl2rjWxwWv1NDPcmCMSBzpXS1J3gycP4ZbNLoMHmcHuPoSP/n6MbzgAEiMwC7ev
JX6vzwi7D4ta21vV9AxZYviTdWtcqPLuj694Jd+li6r7vGQHnOOaRbhJffLH4CkbLF5nlmBQiowJ
A+/OZb31IhiR//qbNRcB9yTdV/CAmcYa1R7hGjE5zHSMg36xcqnKXHOpa12s4KUb85FHM6m0gAOG
mtnnsBAZzpDbPrSxIpOFA0YoYdUo9OI8Jr0hTRY3B20sHRUDPM8Bme54Z/wv3l8iL83sf60MDRPi
hyP/1iKFzSnoWyBWojwvGnERz1Gbb9XGCcO4dD9JvMl7OvR3pm9iPib5ugfoBZF7lu3807s91g+B
4Q0wNJICtPFS7/GXFnAFJx33sMix4504JGQPg9/GdH3h4JiA5CXJLaADsQyR+4p2PexgHAf+dL+0
U7UC8ESn+/ARGVSkgZpQRaciiKN9qTujKa5Ra2ufzSO8VGkchV6RlujI+jxuBQRbioAMdGRfX2S8
kx9EPA0ek2NLSsD7Yfwk9VQ3NaYFagPK5NXeEyXRnU2Ajbt9LcjmL3ZJ3pXMu+oI9iah/pLRz09k
OXKrXNk+NfomAepa5jhl4/T6cKOMJJHMaWYSG/v5d9Nhw2whXY+8Jt3lru7u7uNcv0gw8cKYmXM+
Sj3hiPvJ5ht5xFyWlFCyPIM+MiGinytaSOoTXW8CVHx2eCosmok39ti/m7/w0ABFSYXAZ+9Qx5LA
IjxmqF9OBZuea2wv5b1BLO4p1Ui9ay/jZGDd6ZaLzIGZzpAz01ZllmrQRqkYDkg8JBHQxZVM1oju
k8bIgpYjosmsAyTif2QAtSxhssuFXIJJzpsofUvrAhTCORbglEX5QBV8AnUQrW1oGwThxczUCF+z
ytHZx80zvrf7RTvUt9dfpCy8WvP+vrMFRXogmyRTJNcyJJQjqxOl5Jqy2MSC3pZ1loaBFsIy/Gze
YgNRUy+6bU1aH2bz5cnjK9aOJDD+B/7EBoqGtmuARJgeimeuW3w/TOXYnCUpRj87dqzMWHJlOeuc
8voouABNdHabSKQFmOSRDwMtiSimBpX2r/bpvL4eSB1Z17GEWdOR7YpXEOOlmvMY7Kdy5xquu7Zz
18ApGP/rXoHV2Jo3go44Dn1fJGzvCGjexqgLVJ2OfDD/d51R/ZZkDlAnCwTrtZOeF7EBj7htLkoZ
u+4mrMo6WT5xJo/Qri6SKzoRYUliQEUqr366DgibMiHi34aKn630L4A++kYcrZdiGJ2yWD3PeukL
aN//Egr8JrqAtcDn8tRVYxsgp/kLiKfP19MEvSn9CaFmbe0dQT4EoUneaanEfQLb2OA0LDGwqdYW
TkbJH2k4e7wCHs15C0pSI/2DXphhOpRqIezFxqsBOL9BwJQbHed6GXJs3avxiXCc6SrG/kmmrT4b
u3gaX2jSkVNuSKBYKxHOPrWZ4jB++f0CWyDpA85ZiTz0G17yEyv3CKRfjMxzmcP7juRoyI2df9RE
LGpTJlO/EfDJhq6vYKxTSHPb1PZGr5/JbWhc+3vZJDtIpqMXiIBOwM4dt3L+YP6TAWQcIPd7elfu
3DWxq556huGlSuTU3O6IsPpZ/AQpL2HMk4S5HQw3CDUjzw/tSaYEQi/GJlyTsrGkxWSQhI+dBd0a
yroCr7rI9LdEYp3FYu3EDprGVImSVp8/OkqKVy/5/gwEm3UoXuN1F9A3vPqtpYnvO6iE2RxSWYNG
RkrUfMzAqrfr6Ps10OyrdHjOuAIQr06JHSYTTvDWKW9EkkS2f9tfov34iidtfPQCS2B3Skicfxnx
jDQS2EFzQFEewggHgKiQDBGtNFlu6tsbPnqSGmeg1euYdOzaIfeHxu3pb+6aT0DnfpBD6MYPd4BT
QePZvFW29AabPFFFuLvJbw5/bWpq7GK1LppyKiT84iSAkGmMsNLGNsfNBAQG3T4wCwBgTllWiMdl
onoAzvC96BhRd7g0ehEvLUEIy4+z0JmNix7fVq1USPKOFPrrW/ofLTE2DBf184TCTsYeNUXjHwni
Bof3jTs6OaEMM5VR+CvIwh/PwT1LEzdW5COBStatFgVbucnEnxQAlbCHfjbnSfMmmuEmGyEgEfq0
gacCJf0z84fM8vjEjogWdJGdBKmEChL0glsJFJZEWR/I/USfSFIqTkfThEut9ChbiL/W1UUYMwnk
GEQklQ6akbRJ10BZB4gTnJP6geYVQElFKlNPTH8IL6e8QxLEAZMGcke4o9SAZFE79HlXALfnw3gq
nkHExdZv0/RxzyQvudSwWQc+jkil7eY2OHO1JDAVorOScd39ZdJ1tAygc6szuumUGugRn39XPOu9
/pkHhjX/sxauLSUpyHPEIIghX+0PoXZheb9dyyXet7ErsA60dVa1SRc/rV5Aw4qZp+ngC/5gHkge
l/HtVbVFRJu1g70Oj5YsI2F3rQStBekt+KiQffwGaS7+azTcT0af4FNoheB0S5vx3dqSXiWysqNr
5LuYI8Oo7RDkih+JlqtGBGbOjhBVbGCfMQr630NU44K5oC0wedt3SmR71effVJcnkEThmvpDiniH
0tI+feM/sgk1KthVoIJmKErqTuS0Y6WOnZUxoBYTgeKjUegMQ918+xi51NiMYUbt9vhh/CIOMAqE
cShwBhqD1lnchKW/sn0orwMX3p52UuoBl5geWrsgt6xUu8N5EbN9XbFCi1qNGofxbEfgKWIzs1dE
ZppnLnoCGJ2cgFgscEapQ7D5A1X+j9Fqtjw2VVijvCJcmeEvvQxxOPOGvbXTWKa3hrP4v9Ic8fbM
ViauRoYnAVoQmpiVpQaFmyjUl0Y2Om/uBIllpRcwrRAOZJt1q/c9bvKaLuIyUmGQ4uOdvm61Ap/x
PbSu6YTG2afXzELzs2nrQvgxE2/jD3mKEOl9u7LJGw20isUOeg8VEviKE6RDvRJBFzHEG0ctxy2m
jDFXI7yadnHQLjG2gYmxnaPZ5+FB5jVooEE+382P9R9omq6ZXYaMDtawxoABC+YK68sVoM+g7edk
QE0CHRNnLRg0mC25ZBz3sQUZszo5L75x6ZhCxsiNqpP4baAbzBVRZTrA9WMc6sB0cBsQOzC1ydyU
BcwcA26Xqds976U13jH15xPk2esiaLzrUdnEyNrmXyNnZgviScRZVUI5rltiSM4vl+uVqFG0tFn2
bgAu/B0JIy7jOJ6UJM+xlfmK9l+mozsQWFpr02Hb+JQA51vdm5ya7jLmZsqHwWsiR96dwSnIVG8h
zIHVqCfpWHk+etf7cJ6MMqad+1mkdFwXKWa4jlzs7rFK2twHdyQ7z9gRH+WI9f94iRijwPwQI9k6
ItzNy4O+E3cnoGN4yj0F4w1HU+aT/ZeoA9FRVBxpCEhJhhhLyBfAvWQpej+OAgfNbxbfHatWm9ZE
MLPpLg2y91un1i6iJx9gMmdRxICcDGJRN7YkQbmA7AwlEUAasuANp3qa+CHPgUoc+C1CYZA900n2
zhF2YeScNNiR4K9BY12hK/DNufrsUfUvUc4Ii/A9m5YqX+lGmsixIO+k6l+U2U5HO2QptF6SHBF/
1LYhFxju9BrbT1aHEiRyEfQlKO8TnHB93ECcV85ro+fa+fEeHE9R14WkF1eN1HytOhe7qLtMl0kt
MaYMS38DQwPbMYzKVOHHmA8jD2ZNhs62s6yVuobpvH8fazAsSOXAFZE7x60G7ThczmsEyQ3jyR2Q
BnUfLxvCScVGCi/OFWt7Ou5lOimxL/PPq0wgMhG3Gz+NUySm86g44mYWk4jv2Gq6OwXeuyLuQFBJ
zrJhytP4iV2FVc/kiVw5JpJegIdEbCL6nbleFCvkmHKrMLriViHqa8BpH8EUGyJ3sQ9h96Lbyiti
NDdEl6JNBYZ4jOE4SYUdsniCBOSY4CAsrvF9WLTAWMekTAy9Ny846VCTNdSalw0ROQHtQ2QIS1Mw
pJPkYJD6KYVqURfbNKYMsw3c0cPe0KJrLw40Cje4L7gzACrAuRSwxeyIjicREe1daCRudW6OniOK
piR4w5Xd253HaK0XjI/2RHVL5NktMgZlvKV7Dp/aI9TZduJIwj4yaQQLww/FzGVXoh0hRuPS9uOG
C3Fbm3fiQGsOG7OlDLMcejlcozT6NYgbMeLGakjlIUz7hCHNiDKFf/SVPDAe9VMrDUDo8oqBRKfS
AT4yMAEhHc1zQlmAHcX+waCW5+EADXcOEDd0BgHtJA8Y6d4q8tgLnqdxnE3vzrhYspmZFnpLasFz
MdCDaOVwZn1z4Q/PFRlIOpvJkevPwIo8MXNjVcgB6cTzIWONOA2lnIhZm8CyxA3URZQdE/t2hGrw
lPTPdoGxHAt1+dtXN/z2fZQExKF8UHSJknIU/MK3xKECFrlFiXTWuqKUAV+nuMSenBy0mnD+PN0j
Gg5aQabXsW1AojHLVdrpq/HrnPNw9yS25TiG/bidsmpdm64/NL2ItHmCG/QyEIZABf/XcdNkQRQL
oQjjasXao52GWes5bUBImg0xuw7ejBCfywCBk589zvuJE9Mgoa4UFLk5GuoE1ONYquee4Vn3akMr
RjvdEfg34u48lCmT8Kchc2nchvCfyKn1W/M1/DI0a0FfoikOJ4xRcYcUf5nXhVFMfYAzCzzpNuEC
1vF3J7z1Nl/MRsZWFAeu2YZWxcFmEAo+ylTACNHg8O0uXVNmHQcerXWU2pIHkD5DBXPz37dfgPsy
htaNFRm37TwinhHkf+VQyEQg93l6rVKPk3SXMUh4lPLCKUGtWJKPyYWPMmXUaMJFj46DCyVzORI0
m3nWQ0hgXF0npdcorM5hxLMcE7rcplJuoQxKNrOVQugeav/9bD4n9UWUh2Oes+TEItQ04TnujHSo
PU5xotfo7Xr7GjV8WwirVjKI05XqhWBxDdDaKAQaBsUKyA5SeBcYPfmPY7a6ZhT7BOZP5VZBbbls
M9FjbK4I0GDFIrY8DP5sKtnNeLuuCB2Jpu1DT243H1MT0TI9ELCJuambb1JlebjrgpJryrvF72ea
w+5FhXeXNuPJanVBTzq3aTThWOKKwTwyFcSzT0GeNNXHNF9r5TuFY7Abd3II76HomP69dbJt7bUY
eTUz1wAh/xq3Mhb2a271Gd+a4BO0fVAv4lgbIm8xD9eIEKzrI632cUfQJUpyRNEJT1qdTivomq1l
GEVpO6eAR2Z2rJKQspy4cuzqcR4JIhXYkbTBKBeSRDrLcWBSCRotG50KeEQAwW7dsUV472OZBS31
xqQGulCFjlbRTiAiZVWENUe6O4SgkRBPDBZt+TeODxv/dfNRRub0vg33/VT9hNiBG5XGR5yecXln
a5LGzuanJ+CWkWSxuUIufLPf7QLVR7ggG0iAHnwhOJYx1b/3g2c4vv+s3ibNDbDLdpCqdqgbhN73
9xJddzJGzpVh9dhB3ItCBw8SMSuUfTlXqNfeHeQGf/+WiJ5va9SsLYT7b072V2/yl0OVggPlVSU5
mPd2WYjFu0ppVXt9kbDfpkrFpP/iWjyU/EPuL98soAGPxHhXwfHEpsLWkWyuR1SsmYLvbQLk5ypI
JxIeAf3bVCdoGwS3ILCmTbICmJhFWWZMhYXiN7UbCCP2sRSS/X2qmSlnhRyvIUVTIWMoQ3SspNBX
K45QZLuP2Bz/3BrfoNenSbmTXdfRal69JSudKJDeR1uRnNbM33kX2cGfe3hoj1/VSR9Xukt2KqgY
laN78y6WbEApEfbXXLm1aK+pLZUMr89gdC68b07B9YYU8zdl847stFQpQKIAkeYHT1J7SNfsPEID
vU/55869Yly7c93WEPJO1tbrcxkwKk9h9EaCiqrTbL+EmY2Yt6An2v3bbY0PUD8szB6IjxFZoyYQ
NH9Eu1PMPzhlU2S8I6ZZsTMu9ZKV3yQY7Y1uI+ryaiBd/kRBE84bMmiomykJkWy9I19cpfov6cg5
imY0Tq/ys3EfZsjhz5OliEpri9r1YQW853ENlu/33zt66/tfCgm8EeIqn/LQoGjM/PaTmpYuypGj
LANwceexP4SLb0AktpVieIVdUD91mul6BdQnX5nBPu++I+BbpczYJwGgMupX92YLNo9C3wHS7nd0
jvPdAwW9kvvPI95dPkCZf0ci372SQPIetbtUtfQ16RJyj9z7c2VT6ee7WdIyB6imDea/a2ZmLdux
OxFsodBDmU4qlC+ZSqHHwCABOU5WDm+TY2XigdROlElYp7BuSFpnuK1TwYHaJFmSY05vm7cOY1h9
UKs9yLFz35jM2sfffCYspMnCPZZ7p2E6LJV7l2Eq6B271ScC1ZAJArjIWCunr1ejca+BF1O1CEkX
+K8Hqvpea/DMVdpmK5gz0wlqXCvrGQnTOJuz82emzL6NjlimXCFRqpXe1guL8niUSlQ7QWp8HiGi
OKCYzff3ts5WWH2Vr/sKRd4/i4/mvjKgetM+W15R6aO/egfbWVRX75M/09szeL6VKohEUzP3c0mV
lcwnyvnB8lDp/a6CXW9epn5Vp3QIb4gDsQR6cmBQkiuDfz3gpPTW9cKUEj/v98/Jucu0OgS5QLiG
cE6hmlgGN2GxHHbZFwVwZgnyVrNgWWT1cYFVpXX7as0fvTQMEVSfgkuA3lci2UbNXPH6RJ0CO70i
Qq8QVLetSzB6Ns/P8mkenqajUrK66IxUjKd0XuVO7ZrRpgJIVmoXEXtdtQ9jdOuT3QMqep9BfVVZ
sF9NWpdMuXXejVAYm1QC6pAFiWEGycES0tjo7V+CQ5Cot5h413pQ7FJpIPU2Ahx4BqhWUV3zNMi8
P1kyAapByT7703ehvboNiaxMdkHrQnnx9CZRSW9C1Xh1Y57NDptaB1MaKv1xVV/OjuGoCCyB2HKH
KpJ/WRfv1HQ2f2v1QO++vUygBN6d0T3W7b7W+6va9pNOTD7C4Cld1D0wB4C+nm3ax/B6DwL3Juob
BTgYJHlSYqGVKU++V+15Idh3KbOMVSWKo7EtfqJnCu9+pmrt/Cd2SbQ3xeOpNYYjJmonoIS4BHEY
PQO9VwJgb5ZgMqFUPCjDhkrQpMnqnJ1/FosAwLlLkKKGZKZRPe0Kacaekmn2O8gB4lSIhI7nI3nU
4g7PgRxlOay+NZKkJMwlrhLVLY/jsiU+uPxEaYYr+SZzUgC+yhOUP/DFEL18DhDaG2uipAgPiZXo
EYlkn2qmEIEnboNl8C54KGa9Cudjdjw0sO/vqqA9IXKkwvlXGhLGsRHeg0JTloYQvHk7iVqG34u6
ao+i9zkKy28oBxClH6YgfMBBQQssV0FNB9F+TA6zp8jIwfGFDS2BY445KrufSnFEXrcN2CPLxrGt
atP6zYw+6SyoYAKmx2yf00f213ZLklEvAtj8XQgpwp3JWIxpM1EokG2ZkN8Bro8P2BjkOhs1SEYh
ZDxAfCbNfpwB5fc02OU8xpaD9oJ2tXml0DvKtwqZ7AOqMcOnN7vczH1t7EXPv4EgJJV8wbV/gxZH
Hqpu05mk0iSyi/o3xkkdAoGuwpvDYCKYERVdb4Le+icS1/RcTGw1d8QslTiOpfzdhSQCnzF/Rd9C
jUdQv/H6U+RMplasGa7dBuYnkws7TW7TorncEfsksbaHGreiLvrHTrzcUP6DABlIFd67cIHzZYI2
5h32gxMzC4BhI527MhycRZQoGBTeZJeJzpVgC+CmE3zId53fXrGEs0QiHnidAGCmsUvgvWAz49zI
JqbSD3ROVGVjaanYglx1zkQf7Jxsd9+CoCHeZuZ2fEktbpsSU2SFD0Q5BJXEP/Shxc2VH3ZJnyKC
ge67zFNdvz3rkJK34b1ToAiu7EkdYZ1b7ctz5JxxRBSplaxhGem5fD4/VEh0OAmDYrxqnIoUXP6k
ycCkwk1Rt9FdInLpGZcYwnefMDvIHcFdwob4Lp+P87qpU/gPucDCUX3X+/B+RUD09NwBfMC1Rx89
WtVrMn8EYx0x6dkR3sJ4yQ4SKDm2soNsV0wHeTG/TEiaStYbxp++I5GY8iLAjcINdh5c+zj7XoxC
CM+ei/EH0znj52JEYvIdc2iy3/fKyM6OVIAjeXRi1mRkuoe+gKC8coxaG23RBzJPyr3U8D9VNzUV
Z4jIi4CIeRjrjhPe3WblSqBt/XbEKlVdxo0ZjzunsnGU3W9T7esk1V6xkK8zHDkbjegxdrF5Xmky
yuQv2Pdidf9FiRFQYAIYsb3gwlOQBDqzPFxDEWInYnqLL8fTpHFlshwrMXevEiuZiPdxIpzKiKIm
+LyNlAnstxVhdOBcypO2XXaJv/+D7E1ecL5ivyuCknqPzhyuViCq7x3FESKngavIkE+ULSrDxuXp
oMZjkdyHKMEYSpQWWER6itSOrmKX5H+zWZtiq2O3hsuDQy6/zfSFOZix6G9cF9gKwZN6DF2t4cuh
yLUsA54SzY2JgaUarLvaUe5dzTgtf7PLHzkU0gE/PCMLT9zAD79Q4EAYMrwi4WiY+9Lf1GXwqeRj
e1K87rul2JgAXKqt8mVTTx/ErjlLDEokEBWj/kTjOrZEs7A2ShqEKnRxkQjAPjCX/IgekFJbhpVt
R3z+rLqbLhzA5rGdi9p1rxZ7psCow8E3coOCwN6uCbPidYeQv3nW55YNGY4mlHEQHSp+RFGSF/Id
MAtzzWz11vVu5DSmORRt+BEqpX2EDBr/m78VavM3ClututlpicpYnGOF/rIRycpzS1x43VaDft1e
txMffoPPiUJTq463K05mY80RsmP1zk09lqF5r+ZJmFWBxVOyUCuWyinu9BrsgHGiY5PqWo3s1NdP
SLTS9NMsvtc7CilzIPE5X4WEIuA3iUfNHcUPgMPxQ2BGGmiI2ZDXr3RDnve8VvxzZceOaFFFSJPz
ZsnEFiKm+wq63ejaeBLGI/TfHIjHNvGsPGZnIvYOjJqF554oseaGAgQqhopNRKxYJvDlI133OL/d
wyS2La4RQ5aoTM4VBF2T4Oybn3QZp6eaLjXCzP0jlelvDt0dac45KpTeqCy0L3eR3OvfNk3qflJi
on+8VvKpNhTWQqkL5fXVwDnDq3xUOebDPQWJ/pReZRmgSr1YDxyZFwiudo1ddgg/H5Rji8bCSf1q
XvCMeFP6vbgrzwmKnMFLTMrj9utGX2L4StBLXvylRSlVlZTWnSJfQnlRAS7zFV1/RE1YUk4cF5Tp
fK5Hl8+axcU0+oN51Y/HXL1V8yB9fd8mptG4hVsS05kD2knOYRscT6VktexU5KpMxsxMhdZSLTNL
QNPVPHswZTXdvL4L8vaTDtLtI1nVFzTmcvyPZ6OfBcsW1VxcbvaSuJHR5sA8i2Z+BPunuLj23mOE
O8hqd204zF4sVqOw0IzBRgEpCQ2amCcsN2RBIoWIY8TwhazcLVYX9RdXoTxOqLPAl4pNmS13C7EI
n9FySFW+NCH3jQvFVgp8tb2lrF+0JojwbOkhO8SepIo5r7tZaYfasAzy4yzZhkblDQv3/42jvhO1
QN9vr1ru4045oHmr2Swu2peiix1hi1W+0qcESqE9n92qF4qiX2rzZJ1Csgq9c4whp74g2XK6H4Hq
vc4h4edZplB/zrLkQFdymRnpzbXtaXok7HT/uJ2C4+h4+JOiKlSenXO8pLgubhFo5aaKj5B7vd0L
wf32k8cpW3dv1xo1WKnmMqMoxpHCCM3vUW9TpOBbhnrQ4x71nUc7oqPH/oRc5vJ+R85iO1kIOIZS
mcoFX/kgaMPMnqbvAE3FXHk+ecf6mr96e7CJa656LlZyU2vKLqALdgCVFhinEER7q1JtkWlTURhm
GgXUy5d5LVeoQ6+hejHVMW/7LxhR4Fa7Ir2xyYzWeeqi4p95uHZuwWv8uzrX1z+7RDNL/DzgttaJ
EGXKRI/cdhTEk53JopItBONWurI9jnKgsZRtrl45vgHQrjVO2OT9Y55spMbpi6S3BOk6ifC8qy0H
V+qibZL0yA4+RmFKQa5E+NzV8uSuvLp96HT3So8AM/qVVNG4EwRtdihJQQm5bKXT2VHwlO5KHPu9
7yzV3qrU+yxMOrSKt4wz43z6a3+ucmerXJga3/EEqp1UtZ8vBLtMmzafj6PCdH/obl+V/BOAASuH
o3M3PB6pQ7icdDe5cNTrLIbb7r1YKVGL5FwfPl89SggSlD9umhvK/YmQTPr7VyVB6KSaoLzuFjQq
N1UBu/RxfFWq/Vdg/y5gO1Kx6pSpzLfZypPa9JN5h67mIuMnlaDHfDCdHy8oebh5Z6bQd+ML4FtA
LYBnlE7c/jOk8FqmAt55D7FYqWGZLgRMui00pVdlDwDJK9tgOKYjKTAJRpienRh8uvZiJcTNkDFh
/tHawqubT+XCzJgMeGoNTLkKI11lqCi4e5r0Ehn23hp3xyitLiGo+K7WSWaz1kBeIoKN2fNozQcP
wlAUZ2Xv5jbS6X5x1XjMa/eQ2iKZcX/bvYav6hZNyl06eJ0wZJnRk9sP2tbLgQOVaT9PU7v+YcXH
DMEGKq80gCmPIwqBU/Zs4nLgG5IzumO7ad5R2VkQ6mGppK61G175451vvi0HFGLbDEsnrK/tzy1A
FKo/7FADtcHdlnPTDnP/ytp+MN+xRwurj/y6ni5Wlq+wQ0N/Gd/1T69TfNXZCB4BBikxHmYj/XvK
UZ8cBgdU0QVqylh8GJXktHM4uX9w0/THKFmZD15Vl22Or8hfBpN0n67rfVMumoLmTIagfyznqY7J
dvDcNDNI+6fL8yt7w6uyAvynFvqt8nq8T/qlZ5Wi4kzSlM9w+pXBOfKUBDpXLu39vE+DX9VNOpgf
ugzXPd+aUx5uP2fgwGv3P2wU7FqFQt2y0OFxxBXwYDiutxVqYN4A18/114Ygy+b9dcEwYj4ekDod
5lYfjAejeqMUJIN0Ht0yo/u6/nQNbifvpSvS5sznTGaEZkPqUTlsmTjvuWP/kWkfR082O7ri+pu+
DC7Zv7dJj8FY/xSmGOjUfz6xnS3y06ItotfutJwbfzzesZlvlHos1th7S9MUcaJEiOD0YxFckedv
p8Zg6XQ3c4Kaq0zftKKfy8m7G+2JGGXyjYWcIy4DXfxVZ+87konXLL56GSpYW7smNz2mjyELim2Q
yZuAnZ4aJxaDzONzWwD+T3XmlPsu5KaT28emRC0wnP3X9+v+qO4OX/PEZ7LSKux798c2XJ36y+Wm
nmEg8DXuy2o2/ayuThDMKNC4+LnhnFPOmMLAg1XxNzHpcdPFA6HV5Fvx1QGjICESN7NYYT2xHnYI
Ck6YDHtqnuHZsg6T3fWkmz+dArbbIjPlVc9dwOjuBHw4/zeVI64U6PhutiJBekVTC691hU5dlGrF
w59LZnZjl0+SJsMAnku3ZoHQwt3tOldoPHPncHKcLp6fEct73rlzXl0vv9fzpsJWzsQsZEm0Zf4m
YD53F8jgd4u5KgcMJCLCbTf0x/sZXOnxi0rBieXtrURVSIovP1aoOby6hfnPMdl5oZuSHqZR+089
64/kPjhdJ2SppvcwDJ6YoZCKx8fRvXgNiyRanXKDTHp0TyeDY/bQZNIeOMLYYxMUQJ2fpmMWtsci
E/g4SsEdGbJvzQc+zscK02V7ZNsOF0Mq166GBwaaqbMYMsmBvHkHpR0HHAirYWpc7HMjiyFX4qX0
vrUeELMZv7JUxeBo3Y9WwwwYMzsUpaRB/TMcY5FF8HYPqYt5HE36W3aEV2N3JS69GHL2s7bZAfzc
fHAcMTvZ4pnT+5/VkF0WqHJ4HG2GHDn0LBd9f/hmKgbwJLvWilfPXJU6T/Ma37gfsZfvhvNBEqa5
VV/u52pytv4pvRfmQbaPO3zmDC1WOHZ4zz1IUCH7OspArKOIcIJdfD7gDON2ubtZEruNDT5Toc94
dsHXFlCW6u9OlCzIjBfZSnrmV+9HqfHROrtc+0xF5/1oP7LsFM1I9OaD1TA3plXbc9VayTzpnSfe
6ZlJf07/nUesZN7FYTkfcMd8z4IvSyKcMyNDeTHcj2xXYkokLDG9hhSS4ovYDvlNs+nX1XA54Hyz
AzFGyCeg+AE3R08u6J/5IDtL8/D3amhzi/0nQUPubsRbuIdCkJ4tB2zMTODjiIaxdPhmLuE9sy0w
Y0aLt/OhO+lvhotEJ3PlpCDwYG4J7TtWGLeVo8WzmyHDT7uo3THkImDaGHFUgB7c6cI/2dk1xFQ5
jrgySgl92lvsp8Y0OOMksmPsHnoc68xe2R66qyGXW73dgsK01ONw9xYWQz7C4TbEXFn4zfTKcVTq
0ZD54LYIo7lDBy2G+Wg8Jv1oGIacShyAdjsgiXPXO0y826EjBp0+2D7AJqOrUERhHuZ9I1066V8C
xm/S57sYqSWLZzFcDc/RPAxdIraGKQglBUOHxlHVhSt7N9k7bWOcrrwjbjz9dkqY+fHKVJjRzO3F
cPlytayGpR5/8WQyVeP20PZ04nvueJvcH//HLGRkuYFNkDpzEGhxaI6wEmhbUiyJte2C54pM+tR0
Y2gdhcD+/ifRw7Zl7Th9hvxioHJcg18sx9WQpvHvpP+00dFqZ/xoESPFtOBLS5Mm40rb+TteULRo
PtgxFekUJziXcKs4jtinmER83m+mUcy05zagkyZ9ho91xDuZyHzKlcHtnUcpTSfmW7rpZ7jdB4uP
anR07A+b6S8H3C/G0WI5eFya92Qn9z+Szms5cSUIw0+kKgWUbhXIGYOBGxXgRRICBEKg8PTna06t
a21jGM309PR0/LujM/rRqWhtiH7XdIIiODZJ7aWcx3Ipu/A6aoTnWtACSS4j3VBfHLkIs3vIFwqT
6zXWyGoHOldM9phb0tlaYvO6SooAT3wY48Tpc5Ff2ynPzCx0dUNUDXQwg77N2W9ORTFBF0N4mBdR
CAp1fn1cgjafuXafORydZs/hOqL3v9C4b5uXvsMMIGbNelghOyW3Gss5ubCkqFE38+NldK8AZt3t
oQWI9mc5D0K7QZb/s9r+ER/iGRshB98HbRFLwe4juHlgVt88OktzgswC1ezgRGFHnXxyEKMU6klQ
/8QIMv6BFQD7JQeXxsA02+h3epwitpyR0YHeyrztqtcVx0KlUePpWD9/mJCl//AKInILLfNq/aC4
twouxY+BMD8wnycAX/bxTYnMvXJpgYvdrNV0xnYx/XzH2qb8dIS5lSqRq4A7kXvCfWFg9ysOFmIy
7nFxs+o2CU2HfZnr8eQVwmsXZ4AhhiSNrNE1G+sqz84IG3Hzw0F2051ByOxJ1O7+76VOShQJ9Z36
tYvS+vjTrZGYJa6R+FWL11xmZbNHO9R0LnF2TtV/Mn1RZ/vZB7yDW7tHjMfQ3YknTrk0GI5hsGcw
zjq6mIHGG5WL7ktf4xQ7T5jDclc3jd7A6TJFza95CrUy+Y6bRQnNcohWSj6BVq+weRMy9lGhjY7l
aeWwhJXrfIayeUmXEKhFsVeGqTookkOB1YNa4Axsp9d2FZI95eVQh9HREhr74T/VAcao7WRYcpAc
rcbF6XFZP9BNaYTHqcrN7idAczOTJVLjyrMx2VJtgnhKsz7iGGHDpW/PXsrczHe6grrVZ1GiUHc4
StU6srYxRMGyjaY8DOGFPcxVm+M6d3ui8Cghck0ph4xzLRYcn3s0Q7N28r+YGQj/8rQC4mrOu+fU
hLGrNY/lBOaPv4sxflNaAlreA9unnbEjWrZ3Qac4P5XfR7lt2Gjk0gNGpPFiE5b1LwyqX1fNGUWU
q4GTCPsZOANBRk580klU6vkoRryFeMP5KFovDHvDoi4C6JfRxQg9kmkmYQxoJgwK0nwTFs4Aecjr
kJlFYPwippSif0nCez7TKO/BQErCB7iGclvDfJiOT8vD6EyxemhaKdrX0HiFcn5pWsnhIsJC9iXw
Xaa4NdDQPsGbZR/MIuBgdKiUskZ1O1WtEQq6gcmJdeyQk0MWueiDZUDt42vDo1DB4blInShN10H0
WCPiqtQokWxTBWiSGgN2/ng8AuHqAlAQ3tV5/pjj57jUI24SxIVGT03CPM4Aypd8hJFMsbjx8eNS
wvJ5hZq55HiYRAAiD4dBjocRfS4VH8qD3ByytTieojNXD9IusIx6tscuwBSzF457ZQi3znA+fMxl
Vq0hAqaqAg8gq2gU71XKXM+GSJ33mVPGHNCSS3dtsUcUdMY9dAwoi6PmyAKafPpxZ51smF2HEF1x
BphYyFVuBvasEmXzSurQtcvVhUGPdfXcsPPiGbmTMoP2gMZXhTA/oXHkO6dLdVfcBzcObIs/LesX
+FdoAYoa2Qkv5ZAzynD3uMcdzddzMqPCGGBj6A8Hv65D2B6d84FlRMJfLH++FwseMONmuwG5QLw4
28MvDM21wMXCRPFS4L5AmYXXnvhnOOk3mDREzWRtvMKdgNugzDgBH48dfncwOs8wFob0A5M+CYzn
xDCX8ctLneC1Mbo379iFo9mAuPVf97NZjexXmNDbpAlxomB3wryYBOIwSuT0Y0SzZ4wEo9Fa9n2G
xWPj59bOOEcX3Xti5KqDSBMbD1Lm+T+OCnuD1gxlAsxHOdoBHg1e5LB/lVuOOxYStyPqGOecXf/e
JJtaTkof513SrBp9gWIGh0C5CjzBMXf8hc4fRJRxH/HRW4g6cIHG+QzhzqIgtIprRwlrYsivrk7R
3r2Hicqti1+Ln7ks8hIYauc+4sZs69ELzenjqa2vtZj6HoIvYkmcIXgAPnxzd9WrFJWSXWd3DOkL
Y/EONvDurpFqLZ6wtFrrj83nhu5hLl1a8yB1ylc/0n/aLScMomGjc+dxlu8uzez7sBs7iABVtcU9
CbLiJGrX8wchIHcGBMZEL9pp9sq+t0/CTtLu3vH1BOyVbK/mUwQOcpwtNlvJZW58rO8IWQXBsP5F
ImZ7B/bnZkfNYWwcAFii7GEVT0o8OUzgQ2Hsc1OUQ3QKGA8TV9HHeMI4Bdwg+QHFB6LyAotO8xGM
iUTINk3RlSusWgs7IT6qkngJtRLGBi+Bafyz61XNNJCpW0Pp3nAdksv8nFTY/Ko7LdAqoqHlTuN8
9Ba1SwlvBysKOb7N2ThBKUzH2wE9E2dwdebmkpeVFccV1RD/2gGKia/4moQG3zIwVdHDeY/Nv+vP
HcvwhqNLWbVbCWgmAc4WbJeKS+vAO43T/2/fYnds3ZW2/f8xKz5TBW8xKNNDQI4ebhJ5O5dCdcZK
MU/GVtvSAPDpZxuSirbZ4ba5HdQz4dgTnH+TN0Oys8zC4fcNH8cpeiKD6nCDmDLv8LaRpWgnTGD+
8QnG2GAKfieFZD9hSm8QiNX5/7/ySoGA4jeZ/tOXx+Y4iOQfTGSK61KGb7ecPKZ44vZA7zZOrJmV
aFtupEcR1GBCnKtzeki5PL44FEJnfNZcaDwi35DNQ/5TO2XivME8QWkou3EeaJ7WwjiZW3N7mb82
d7Gh220uSmK7jYlOICIWjEpiFTsjq5cB5Y/V2dh+VxNN0gPW6+aFLwmJdnhw1vGTZ7wnOzDjTXO+
cRaFGuxAu7WoWNtCUZE4suFCPPm/Q9EgdnnMZ2Sv0++ymeqZS+/LFKwVUlbnfCPP/dqqXDdAN7Ax
0F1o2m7RcXEvwh/5gRPJcckgCpOjFC4JZNPqLWu6vns42E64dPFcChvxWs6mm0JYY4ueIcttt9Da
hopwFvcSz+ELYp2aM2o5rSn5ET6W377sgTkC7TYaL1dsxw2eSFkNbCI7rG1lItr2G47/8jt9m/lo
xtuEUBAHNaA5wxA3+RShZkhgnuRyhtr8uTkzVMsANU8R6jZ4MhACzPpLXfkzDAJV4aLv3rFsWYbM
hcnxvK8RL5OTKfMbHI62eIa0iFRDzgyayEZcxgx/21Rn1Bwm90IZ8pkIlzFXR/7/9NCD7JpIIGmE
hjwfqjEivAm2HJsRTZ4kkh1YE0dYYV/R19GEN/X3bJCgiqihZ+P3zQa+anQH+lwTYvl61tDw5Mlf
Vr0dkBKyCliS/UMJ4Wn4y9guG5vaPuEvgIUQGPKiEIXPft/y3RZhi1pG5sRAG2giPEYgZsULGfPh
rbJPcurZJg4wPx/4G08VjiF1A8OJl9CdZEO4f7KNLoL9e7KtBRfgCxeh767MmbtiWlhczKc6wxy4
k3AlnxtODo8Rmn7FToZT02PCvEPM8S8RvsyBM4GeTdtoby2gnEwKfpADxh4Kt4KRBlsXkIYJysYz
PK5cfpDjzhu0k2b3hUXZUzhzyxP+P4pouozQbvELGCfGxn35JbHMiDlwxN9nd4Y70hePlSyb0NtS
/BnCn7Jw9sg4cSEgwIzTG3HDcaNQYcsMWZvMAVnFSYTVhK3ZHao80T2hhAzI29gE9CBe48AjeDh4
tLut8F+wLiaDm4wY1kqODWyFxsA7GZmpvc5MDtJ+h2u33+PxpSd6a3Zgxf+fz/sPFuNXysrTpDf4
DaUv60fNzOH6b2qqLex+mgC1IdGCZw4CdPyY19hbbeevTCI/vUVeSTjbwCgEwG9Z0YmzrFdaQptT
7NMngS+DGthOG7zL5UM/JxfHQ2aY6HzAG3CxlsOrc+06FJA7A2XVmCqxCO5PbNBK/zGtmnTLldHi
BZXYA7uXBRf81TlTSaJZRopu3VF8XM6JE3mdfP5AQzYv4ywmEPg88QzMUyKgJYoMOkGLMnE/P+BD
lnvDP1E7a0xykz4U6EH6Z21h3xb1LxogRv6blg3kNWm9GwqnOsmZcOujfOLVutcjDI43sX/OunM7
oz3hlI+aPfehRsYZTUvb6RvYczR+wo3PRfn4QRWz8rn1WdvAA4iV5CUA6aJUFWmAwotcQFsCb9/F
a4JLxsZjUy4TI/GuTZd51F9vMhZd0Rcl/ULi+k6LOCz4xCnRtWnFjCc7mhw5KaSHivKyEVd6Ypyx
Vjv5lFMABSvrG+aDN2vKqvNpjlf0SX95BXTD3QO1BGmJ5YRUwaUjYTdugnz3pB17NHkVXWQhhhfD
6tfIa6Jf7CznteQsuNN7vRKHOcoxfy28IxYMj8jQhj7OWkjo+LSgx0wyTxecGuJZooQ6di4+fI+i
qz42UcxiOAd42FxRvgoQqe6zJvGtEi8Eg21Q3ijOJW13hZcfwxSjjUgSpAW2v1OU3gUdDvP9gzWb
zy/sa/wqPZvySMsi9RzddcMEsNYzrMnyGTCzOOujbiWXlwQRuPOVdm5lKzP/US/96DWmmg7bDLMc
x8IjGpda6TvPwjfS9cudZgQP8jsJRW/f7Cydm9RRHK/RjN9tDUi7ssfGuXRxt/sJEbX873ldVe4U
MYUb9e16t4bcgRYXxGsZ31v/Dvkhl5qtsseGPMZi8GTdWjOtDcvjIkHD19uJA9SMaR0h+xu3/Kvy
9Chs4w5+DP/TTB14srmP3vmfHQ3veDN02CLNhlE6gEe4ZTCaHvpGsxvPyVw/v/9T8mbc0tHqsXi+
xoYdeZk1atn5JqP64tJ3rXVk+7jDnu3sg+z6stYKQENSeeMQSwYN6QF3MyvdpoDlleJWMILaPZSP
h6ffznUz/dAvzD6QcmdZozeRt9fyThCvHJPNnLcTdhnFHRsbr3razOIXOfk2mr6G6leGoq5zAML8
sbl0lnkzw9l7pUPX7Z8qHRE6H68+3dpBm6yTZprHEw3eQpPPs+EnWZfFQM3/mte40P4x9TSuvTsK
GMyIeZquGWqixILlRebeKwvtN/epBkCL2/GfUezbL817kyFtRHH/otQYXzgqyON4QeQHKbHN1LT6
edtv8r87HU7hgbuzbtrJBRyEQmn91F1ZL2pltN3dxcWABvdKu2b+oNgGMH7SDdLXMUJJeHROH2q6
IWGmPYZOA4r5fabGpGNzQiLtR9HJ6KKs80kYpSIi8MjAy88r0A8v2EWWr5mUlnfUn4SW2x3avRtU
0dHZOVOIgRg3v3aAzdI6wNfaseM15jVolZsXGx8vwRaFvuPjZXCszng0aqId1dvLC91XLKRu+lvT
g94ccctiOIou8s6GCg5n3UNIvkL5ICMUeEr48mdNmXbTTUz6tU7TjcTydLJuNbK/7zuzMD3FeHmX
68d/WxefrUQG4KYkEoDX773WqZ38rPGWdKI5unTNwbjo/zTF9aO69o239ySbq4Bx9Y7quY3lt1E1
at+g+6r0emDLkkSKd2LffbrdBgxl5nobdErbT6FZLtrFrKTg8Mou3oGUu7PBzCdjVOeRBjHuc0x2
bldqq5YZjMUpVeJ0qC9ct/UbkzzXRO9mNzKcKt+4TKtHyK1o7atmdrnscYw8qKp2TDxEI4N6idIG
Jvx1xbY9t0yaywccBgMWjm89avXu6Tu4NTPd/TUMYnqTzw0voft7l1Lu54RoAFk9IaENED3pvExv
ZOTF9XYJbKWrDpHY9mtoJ2sn33ySu5duUujswnIxd1zdzi+uCKGq3puQL+bmYftdXfei91ortteO
NX9xvJX8R4Mb37B8e/VfHLzmTsLH+x4qpVxDMN+VRCW6JZ44pK1Ou/WMu6akcR2JhByQC7MtUDcK
6NDpOpRVEWUCx3vlQmekWqkRPgaoWh9n2gKZ/oKq6eFBpxvS50KdrTFn77TjWxaNQ+v9h4hz2GGK
pPa5oE2YlLegcbhTjZUpmve5krMSGDMKtT5Baa8B5P0QODo3l/4n4N5VUpwN89KdcCYpPXrhHb8G
LnkdFYil70N7KjrLT1F5yC7X6rcnaZ5O92mEDStKdCafVL8JYQCT/KN2zjyFOdoTz2MeUooGzq/X
eYCb9xo+O9uic5L9c2YMpKcDa38lsHHZcyUjcQsX9knWqhv7zXttamOoIJtb9K37VAUfglx1SiE1
upM3fnTP/RSpQjXerTh2Hn77mORNmNHe7vYvh9/tIkxo2JmsuRJX8S1Minef1ZRIKATZ57FA1FfK
OL3/1bOnRWJAOmiaGbtq43YL1Pv8qnS119NTUjDs4qC+7RRlYdZd7oWaMdi0T9mL8G+7cwWw0MRr
nYP79jrloZLP7o1kbfBR693iG0ecEP9H833adBhHHhn+nRvoc9u9KmugvEF0BOArDsxmDrocMpJ5
5Bys1S2auzXBkT9d7ZDmdaieJcNNLvi4zJHWzO/2gNwkan+oNnTqECrVLzMocHpAL2q0mhgWLm+E
zk8soqXJYfOMQ+Pzm1Hd2dk6z+6F3YZKTDeq7yR4UUn4cr1G//CdOgF36NjTSzUq4oB6Ph6h1d23
32km6m3kOhP7M7KawYXuRXFYUYioXl7EcUwcWUfTHeoqKvhESTF16BxekAtY+rUGQukgK/B8Bnz0
5Uw7DaBjFFLdybjQvBR+TPcPq3+7zzNecqzgSVmE+/u+rC7xkqlzA2rGUlV/9CfdxOxDhxLNenZJ
1il8pj8JZF7/UXUIRevbrLkMTXBR6tDOFxZnjbfTkzIZv9OBnY7zxs/0vqMOlXzyeaBpFU+CreSC
aGP9diHZr2s1k7hRg89npDiTx2e1tVhle5u9n0f7Re93Jn75/EZ27Ncs0U0APLnu0vz0yn8LtqeZ
v3i/9TqMYmtBqRZ3jjxZP2X2zk32lpxRICjhjouiDS7OrGoGMRNUs3PzPPKLbX4C6KxOdX2QlmA6
30ZqsWx19NQSEdePH7/pGz/2MAEzwZllVPXceoniWfpABULX7r2r/fv6T9P+yk7kOVQhf6JT3vQ/
z4EyMm74RFUvuSZdt55/oE2xLJO1rf053DTxFSH8eXtJckF9OypK0FAOVnx+LRjqifd++PmsdFNF
jP0rXMuP+EwOzoRWhIVNb+pPQcik9ArWB0Fq9Z9l7ZKSTS89y9g/k26cdJ+XYee+iVu0rEmULp7K
9lP1eAQ0tfA4uvFGoerNSKYfpdNVaDdNId5bI7MjBbrr0SHbRPdtlSK1C96qt6eMtb8b+mokxafO
PYAx6ZIQ1R6VliAa1iTt2F4ShznvSboGfWWp34XjS58rw+SeegZP6uiu1HB6op+QlkpmVuEB8IF4
vU05a9oKHP7x6+G7fZc+r3Fwv/u8ozxpM15UosGVMvbW+5A6dzJ/eE63IqNG8zJSwhEbGFQkF6Fh
nu2VuuAZNUi0KFkk1V8D1p7+0hyUptPvEMozzWvlvUCPOzI27T46MPhS291cnJwh5OMp7d9n94gD
5k9PAK4VFkW1cwOjeOlRNEPQIgqPF3juE+Ax26NKVYpQuCpaKnmV0adifE6LcE3rBTUzj/pq4fNo
6+W5FKLOmRvB6hwimsP0yCVOJW0cCZU+BhG1cbmLjzewWaVewh3r0w911sCBPYHrI0sgRGoHShAf
q0VxcgEFk+Qo+ISvgbqv51As+tfZUzf62VLhF4cmZR3GiWwUSDW5kNAgSRMG0eS4n+qUGs5J6xol
i3h2WQM64Ewpg69Q1ijXA/xUW0Ewe9yZNAt1qc1BJyWtUVGDeq6MgPGkM0WGhyGMzx0r4D5Jz6yC
Rxs/UrRDBJRql8+uM+HoL9pZNdy8hvFRn1xc7zOON2xks3wNqaaiVuQx6EygAlsD6WJKF2AK6kSx
Y8gnI1H9jHuggA2gtmwm5gYqmSl/fdt+w9cn6IA/mE8aiO16j7pLGbGe/CJrrXvg2jOjCC9XX7XR
YTdwWlPTArerg4EBglROtn5wjcPPM9CMAGHKm7kyKPisFm+ZR7ZBuRtecIrdPepCbd2vCt9Zg6V0
0uZUvZmy6s9OX1pLg5pZSk3xAdTkfa60efab/ca/rBnO4hLLCGUu0g0shSRewCQwCFSE26Cdur/Z
csRYsZ0GcKh8gAsdGIst/A3zMScWHOdBdGCfzJ9mWe7quT3W9+0fLKnv4zPcxefbP2fN6KBIWGsS
vq92CGEvpg9mIOyqqF12liP6AMX64sdHOWPb0f3EungEyL+UfYog9Th/xem+ZYhCwL3WeuFTWevQ
bHvwdgmXjB4nt+pF/9T9Z2f8GT+fndoEyogEisslUPfGjz7JpLgV9m9XzZJ2NH/uH7PipNRlUNLn
nbqY4wdzb4l+dB8rVH3aXrvrcOZUj/pyixXa4+QjsDvmPFO9DJn37lJuqnGopuZfh+I90/BSbvNd
cQm13aXi2Go7kCIrlAaALoj+UTv0l/9q1AEnawWqmQGF6HNSAkcNCix1aFL5B2qhMbiNgPm7/Zrz
aNnOjTldm5egh42BSGZ3BWlQCtCBINYnzbICT63dRqhwofSPMFeCH4BfEeW93uJJr7fgSE2wSbhV
vML10DD5U7Q3V519SqWzM2l3qP719nMiQBzt1YW1UKfJAKdxHykc7dkDFDpANTJUM7pWVQu5it+e
vapP0drgTKW/zpoJlFvyeni6PUYfupEl5kwgcn4m4238QKPd5ghJbZZtrIlK7TcnURoo16cG326x
vW8TlMOTxrSqhb6/b8XtsYfNYYQPNsnjFTZEAYJ2JuAXIPb2BKcsmhTdgMruRWdhrowZ0v52fl8D
ArMEahb6olnU88fWBCm506tnmY3LAYtFn0Rr4pULbSYYD8bqcYLD440Bkrb8hGBPz9qKC+Sxdfuf
mIycwNrzkyXF8MUJsty3nT2nEOHAw/fAnGGB5V6z0FZXalNP6j6GJu2KysoF9xjy1ljBQAOpSL5Q
7nDrpahpXKggMHDTrRhW3fPkxyk63GUKxQmexRVVz8ot5M7P5Q4sla/IT0FfkSvnU3cRqJxH0bL4
i8l5Y1s4WTWNAie5HML7CTqwcfydD5c7krzXD1S7hboQdGBpPUt6NBz0oIx30a6Qh/fTdfv/iKmM
wIM4d+UJnVSW1CyMn1fjw/nGABAsa03rKiyqkAdAhmeftjpzUFEFSMKRxB0P2Mb9i0pMC/ambr99
COsUdVdgJ1hd+9f+pWckjzKK/lWL7FckPdK9IiGFqjGscDScN6M8Ak4vugB3uFPLdewCoBTJTeym
If+jHVCbzd0dwTD0fsw8RDAS735CYK/iY7uKjG70D5nIOIyAJEL3MBC1K66KZT2HVRFprDg+IqJi
/Esi+dgYGWqrTl2wpxbljk908tAMALhYykeOxRZZBOJN4wbpMf3lqlSXKCadZXp0+/WcNXPw3R8u
WW7i7Bf4DpGiXDNugGZa7xB93Jzt/D4xf0aITzQaq/BjFV0f75EXtZ62qxBEpWf+3X4bINoRWwgp
4M25d+PSc//IMEK+WFMNvEqg/N5gf/JXG7H6+3r2lGabHZFIk+cv4joBVmIn6KD2zv7DN/g68pCX
Roq3CLoMUAtjJZIKoAbu4KPN0BegAqhMDjDGlyh/7twMKHoHmrX5NQd8Lj9iKBvABZBismMQe35d
X9fK7jK87x3q05rAPcQUORaUHVLW5BUh1Xl8b0NK6agmQsde330U0wnFhx5ZCBThDWP/0HgrvCSh
dQaLhVh6sJBaRTW40nzrtnO2Fti4wIX4FTUbJkBXAhtA9j81URRbAQ+Lvh9CyOAV3n29L5WGn5Dz
wmcKKq7IgQGFwSBRnAi+/wKKnzgp6A5FbyrVTTU9OrNu7KdBFLqBSn39IyQZrNsMph8A8eIBNVFp
7/QKqDf7hJo/JnN/anXXAhJx9RPP8dSBy0qeA9JQ/dJnOmHRc+do+LMkTIEDkerYD5ND5vr0oQge
UIBNBJEi8vOV6ReAlWSroldRPUaJ6AgBCjZKFoD45uvHaoouGzZhkDEIzocQVggaUEtRzvnTnmwV
xjuDuILB6DVb3HRdPVhHocmdr/vaWFrt6hQHgUmjUSLT4JEoA856v/A35kABfg5kXflGyiUVueQq
+620vwkEf4fUvOHF62dB4a0yD0Vo3CVoMix/DGJQbIXRffwQb0rmxJOmJGsB2DCKpAWM4FxTlYMs
7lq+E9j+hQkgxaqh6wFFTXGtHSp+2+em6tqAPlqUAh8FOQ0MWcoj6Qa2L70bBUbIjC1gVN37HEC4
YT3+DMjW6pLVBIKzoO2VwZYU/5BeTz2gQkjdEXBx0MgCQKuDLlkolW9S2NAGZM4GDv8u/CQXskKO
2x6k6z5RFVBSdP/TffW32kpOJpgxUMgn/cQnBckncxaklRHZPfyCFRk0oYC9d/xLoIQPnF3p4T6e
aB75PEPSWkLKl33qq34cmFJK/DZpcMFnli7JYCbTlmL6aICrx3v5OIIoLJgQBgfuVJoaOT0hO7BX
FGOrQ/x1Q20MmgI8jLj5pVyNtRDJH0h/K2pTpgKeCOJdqJxjTgeIZuN4JBAIjU8uk0cSB6eAI0c4
K13eoIUguVPANytgPdq1zpxhsov7t2lnUwf2bAQ40URdZscY+JxvUx0qWZ4H0oQ6dDsoiN6343JG
Y2VfQOQ+AEsC2Nol2tcjm3OUTGDcYdPnHFJiTpAMCOZoqoC5U8AqUY+M8AngVuALUKJA+ntLfgLQ
NzibgKPocHDl48hL0LCUHShksAR1LL4BxBH45Bxtrmn6szh9fWSM73QMaEHPdPmHzRU8Q8dfVH1E
YYDlxqwu82JcE7QkwVIgLDiUpW/9PnoV9L1QHqT8CnqB5Vv+XtoU1VTYLq4+YQ4KqGoKp7LZvSe6
VgW9Bab+sson+Ng8M4hXOrBWRv82PD44pRSRHTHvaFVJt6vADvwUyaQA/VwGODPotAS6Up/aloHb
jUOgA4ER2CCAuuaoQW3y3xNQvQKw37wv+jx8++ypcwssxHSYrKQotqDi+NXF6AG1K0dxZL+7VBZ7
BDVAXiAqHFgAIhAUHTpB2ksCAjyDR4BfFFAMaVWghi5tWenVNa0pzn8egBSCc8myDe+og9TFfgjS
DHmkK91kh3Y3QbaMntNmQxIMMcpi/JzepqDxj4kg0cZToPxpBQ9MvH2SGNyyjCnSSKfZIZmTXWzP
CAaSKSK9akHGnMhEkp/4UFKavXlTiIYKalPS5z/lZ4n8E38kbPnttoYO1Y8W6pB4wsK5BvUWfIdo
/zpbE3N2GWPGZ+cKKQRnzDAQF/gI32iqtK8do4Frqzc4kyh+rdJ9E+qi49vbmV7EpOxxd2tosDha
cV0GCcAI6dcNjm4nSuMDZ+YwmphZ15jxHhRn6Rh1kTclooOCZkBQsDNp/+IzSBwiyHgN9XAMfNZ1
TH49Y397DwAAEpPJ6aELjd8oXI7t38c4GO8yFq7C9/BCEid0EZwQt//kpDIC5XxjlsqSQQJf5eiu
C4lg0bwClRpf6xgd1ZqgnvNOWQcJ6kRrBgwpXo03oLmAcvbuZCTKhHiMSyYbniDvIq5YtFc+QMeL
aoh2KPNi2RBnSBzgPcQGpVxL/UEDQzlDzAMtgo6rL5DXjKDN3sMG9HtWKJNmKjguh+iqjEHXQvE3
AdoGuYh5Tr5PVPqMoi9AI52kBZgZgheKfuXizyP5nl/f0BbYX+R+NVT6xqwzqTGdJ/EZc+E6ZvYS
nwBk9ZEya2siS0zGzByC6ZCBZ/MwYGbpdUESH10dGQbcNHb2DuDos2Ft+IKrIRqoPIbF4PaFIrP4
LM4mno/aKa00ZV3voW770tEHDRgdHSuHGHfuPUC7nvHdoNceLzfD9MxWyvoxVZoeyiL/TXgCLhoL
urzZzGT8OGFI27QYZ0oAiVTSrpP5MxuBwxa0Ytk7kFfAK62GT9zbnBX8yzIa6nbTkznJ49gDmaCw
iOwsamk/PtPeg7Wxn322BhrzRtlFFGne9OKTTA4DY8EgC+EKmS29ZLEiJpghcB6VKsJHvAn1ukgB
wMX1IMejM3njBENfmAlWTGfKvlHmzAbCd9G/pse+4jfj96aHo8rtQ7/O5P/tU6RDzQAqiJuMXWbe
bFUchTbP1gZ4InCZwFvV0BbYXIkcyB+Qy2Ni2Vi1PnEag+2Q4Tjh7C6W03sITYCE3uo8hkPCkLIe
VHlsZgN8wCXPf/h0LNyLgQhFuLSFCP8T4jVk1aPXUFw7sFneB+WNz49uwFvmI5kj95DwnFjV8FYU
cqB7glgt/KnN4IYJ9PryKngyjc+DBe8a5znLxXuCRKm7PG30/5Z1Jtd6+j09mJswcvQP703OB76r
wA+Dl0Te+SAQxTkUwgihIeR399KzvJcHCd+3fwK6C4O5/U379xpiSuE/UfdyygV1OxkzGV7k42rA
pIk2Eb/6J7sQ/YMTRng2Ndprynw5GEpAn5sxXaW+f3tzkU5c6hxh0byPFfQW7n4Po39X7k7gg3C1
4MEByHKU43bJXUxsDDR1Gp/fcoipdHSZA08Gj0xhiphPMl23Hx3kkQyNs5vs+56Vh28sjhsbxudg
w3+PE88D2qhvjxm5Dy3ldd7M5iT4UaZsFZ4W8YrQe88eu+MCK4RV8BbSUHv4WnjMPyFVR2UbnyPy
EY/GgHcpY9yYELWWRUQv3K8+nlC2/XsqIc0frD5q/xqVITTpCzUC7o/55SPtL7kED9QCuPFaBg4E
QlWlHxyqCbP5u9Y9LDTMMlfpOYWPw0i+cK3vzB9aP90/IRVDnSVtE+hX/GPvLmtl3CyxEp21Iw0j
1CNhxPdtUv5Tdu/f5J+2c3+sqT4VpmAfV+oec3yG18qYt/POUiTK0Vg5E522QLTUGWnz9+hLcqBx
HHyX4PP0vn3F401+FrAelSuShK4b3YYyFMJ0KUphvLz+xFMSZqzFG2i2MiAlhSQqMw5V8D83BDGB
Td/yovSRdiYFGXRi+ePX2bIHRCtgXGSGWOXPoLN/nOAKrpFXM2DTLDybaFYbe1WSkZZu7BkXkULO
SRYzbQEqsleSIrm6nTMKLnAYmWSIDLWTvSoA6iS4OcWjy1kHPxHX5wHxGB9oyzjo7M0fbcYn+CLb
4YybCEeHK4KuPn3ikHgQf3mGDQ72t8+P3EWIdolDmjgHYT2+OPnlCdLylZ9xBp+yRIJy7WyUkriy
RQKCGIsoLE7FCTcBbXoX9Ym8PbymhAA6OCZxcsCp+l5ELAGbXEIJBHUfW2aDlCOCU5zAs9D3b4u6
IvF+IO54RLwhZoWPA8lyv4pf/wOSmhCA0w8x+WiDPwzFjzyTr0u5zrriOiHNWi4XFADKhBiiqnFz
q/sHOcret/PKfYuz6JyeIRnBKBXvU7Q2V4z3DPGPP073aoj3Sl/QOY6Le4+/Fr9sIs/U8VXvdVLC
8X/jbhKfWz3j4dxR3FQ4JARoNr8GJr5TvCvcUMQkVzSbLmn9YY/F0xodIoyqbfSPEbWZOMwKPC0q
nrv2zzC8J2YzLSu2QnnSujd8t9bV4n76+gq1QfsXHZAU4LoeYKVoHW/Ss4pEwSNt0IMAf/svMoQV
buPfelYtHNdPscUJuDTi40Lg4ATC6fWWQIrF0VY8gijWR0In+W1EZIN13S7EsiVOgk8b6Wz8MS4u
DYfV22TYD/AauR//BnIYllAy43+IHv0jIFOmILNBKHHGslN6M+Av7CvLeJJUAaJBJczAeAhafoWS
0T8CtfiaNp1JekRkZL/lrl3JknGp4KNrPLgLmvBJ9gEa4zXqLPVlvWvnbt9YdeijPCZJbQN/AZat
SIAGmVPexdvNGlgPClC0ls54snYcQIb4sfCQwy1MjGlkZyjEd8FK++D3vNHi/OUhxhAk/I9H/zUU
qA+mFf8iv+qdOKj+kIvx7+PEMM6+Q9wTk2uL0ykWr/lnx39un6MMl3JB8NwUd6T5kx5ttct+EjnA
tYuAgh7INxfl7LNVCA2jVNNvB8tpZUCV5j+W7mtJlSQJAugXYYYWr1ShNTS0eMFaorXm6/fknTWb
vXunhwaqKjMjwsPDfQCWrjuzn9toFcB+qYWeVIDp9IBwowKHzf8/LxWyje8cC0sVT3n2B8/7eAy0
1O6p2K/rKFhCn7Kx9r03V46/JIcO4D3d6X89EQ1AyyEEO9/1EWvDJBaVWz62BLy7m6/1on/o3umF
2ZV6GaVMfC7+hhPtVBYfNCAsIgsYwHgrxSKW+AC4002xYHaPWNPCa0oLzYU8IL1l1xR1jt8WRrnM
zChPS5HuTmpk87tKh6IDSQK++/NoXaWsSGBzce6li5c1af7YqSEOamJSGHCMUtcKTYpjdbNp3AmG
rem+aspWfYLF621dASx3uq7YBYmTrSo5KgSWhmMlJGIyBROoHv2+DPhz7eDv7IYazkhP2ZMR8z27
yyPkFF7js2yERz7e4Rr4yWXgEtwop46AZ6240R/6zCFFI16uEWiEy618nZeGvnjyEbZaHuZ2iGe5
lpsseX/eq3pzCALTklm591uyJsEMG8nu20YO+dWO8E4M88z8uHlCjYv33Fydi/Klru+HeaSgcvOI
6/U8fnHG7tGXOZLC9VgEZQKdyZq3DIlHMvauEGM9OFevptIzdiC6af96nNDPfydc0lGbqRSzTUeJ
h57WtnR2r0NC6ojef1tETpOQQ2kmJAJ+7hDzfeSb53c9xjf3zw/daV1X+cIemdHiKoWjyWPyd6di
+Mn3+i1UArDwfhpA++wtTRJd6skhHxMQeEn/AL1w8edy7e/82B/eQsMBCG2thkpuvPgrvUi9PFPr
xcZyk/1p553kIcKyG6rr4PC6bZuwc9vgrmkEsNOoPCBZhdMtRBg17TlyM4QL/ygY5m2X5IWu0y1z
bT7dDfWFl4dgnupM8TysWd9uYT2m0Nkq1m9oszzC7XZTbIT7IfaSdWzteHCe4/8T22NYiYVN29b1
2sUubBrNYc9L/u2J2DZOGqfr49GAtbtdFrMPv3k4h9hZpfLwBQ+nvs8Pe+bR9wW3q2qIoloGYMh1
JFgIw/5i8Xj0Irdv5z7508N0421xN9K2tiTO7+E0dGwnq+JFyCr34V9dZLiqiu2gl+Hmu67HgPep
7+nmugrb0rmzIe98+tcW9dB1RTRYEtROypJpp0vaqRVWSSpg+PdtVdty/7aiRpakvhY+ZlE8dTxH
YfAY2Tne0zHj5+E0ukg/5xwMXalF7tDMLeLw/D0TEPU2tCysK1/N5XvufgsxRsPVYgnlm9SIo9fi
1SvdVd/Ht3AAuHzyyT/uhdPlsvlBfxDNc/mGY8Ed9+6Wg/fVMvNV5qWO30/1UpZqvgssaFv9G7qw
27ASklycPsKtwOgghn0NbVw3bjOv2gJ6Gz4xdHO0Xp2W922ki6FRqwtyrNi90w9nk5mfjLU3elrM
jzhFnO3LgZocHEIHZ/Hllvol68en+Sdshff9d/jf88dycYvx3dfLyvNS93k+wrHmqRzgdrIfasqF
sojkXtuQvp8eChlrb/TMyJ39dVOs6pfI5LU2HuDOUzR1bxsaquNl7cw2I8NAA4haXZMqWXymJIKo
C4MwSGK+5M8xJP7OIM+LP8ty+pv7ESNVXBrbFrfu276cHCo4pUfyorEarLbXpB3uiIjOfxfPePe6
+HoMvEl2sPgzjfhaaOS0zoPofACUD5DYZUSU2XleJgDDjpKqbH/ZgLZtX7YN0hfl8/isKbGKUUQg
JMdY1Os/6mr1JrT2jxG7iTpdhFvwK+HPmIqDAczWcH9vMymZsiCrYI/j/4UHWrOp7HpWNt/W3RYJ
ui2xlRc7DVzhUV8i9EXtI9cRdvw5bGF3Vzzy361DgeKM3Bv24uxv9upYtQO8Xr4TsIi747bjEQb4
A6PCxvb7NpWPsNvDQTcPR4BI4q3DxvEZst5Nw2Ed8ox/x1F627Tr7F4B89mffQXeSiEcJ86Ak2Cc
+ZcP0rjRgAcGJcPrHo/YSSOEWwf3S1BpXSdbicSpPM3UyIUn0kaOw8613uUIrsJpY23buAKdyHJN
hKPB7kbEczl6fTlYz9GAnWxpZp2ER22BSnt/fDmxU96NWxD6hGXtMGQA5eB/y8/2CJ1jVGouAj++
pR4h3o7Onk/0VWVE73cyb4aTFA2j57sGX1qxlQ/fa/sdFX6cqsGhFe3wNT90X1M/u0OtRB7FSA5G
o0Gw1hzmnSFhUbGxHsP0R+klXMK/5qPkKPsRKCBsDkXyiw5pVmUb5RahR5t6N4EwpSobKnKnxOZJ
lUIu9DG7/hYXvd25rHhepKkKlU/n7uyq2GO+lYK/r2LzMdt783hvlijxpyrXQvspe5dmtu8F6nEN
Xnj5c5lRYrgcMX5nyALNs54huZ6K0kwH0UWYHn74wfF3yoOvWF4+alSV+5QNo/R38m3XLnVS0TjV
WcXJclAmZGxeZs8M0Nm1ZB9VEb7CsLGFtUzz9axLGRTRS71nNR2d41kv3eIhX0/GwflSR+9MrPnx
lU1Fq3jfPLUvu3I7p6tM+lBl185/LXr72qE3bxWa6bdMbaqwaq8/U83L93T0jM7dbTfTTHVzXVVZ
49Q4RsZ9ctGzAjbp3dGpwcLXYRI3fLIhw/aW6CRHFEr/iqrKfPn+l4Qb6r9rQUeJZbxL4QKV8911
8/oh6NWv+nCnrpZUc62jyH4wPraf7Xu71HtQEk/GWtNVHtrMR+aDQpxxOiQ4pe3HwaYh95b3s3Sc
idItZBGl6R8MNBc/XO+rzrTWfWrk+WcH+Wn00CrJv2aay3Vz3r20E83S7ylfWfUkoLXlsP2sFFG8
tHfLGk3q4PzgXtU4oH/SWPootl3RuVocLnprUfJ1NioG17tK0OyVgXwFsVo3r5V497uaN3qohwpx
Av0Qs8e6xL0zpRe58OejeX9f/3qTaff8Bpljn7ccpsuJ/u2V1WTfzFQp1cr1kwOKMaa9t/Gjm21O
kpqxYvnAhPKzUbRTR4fPY//QuX7Nauvepaubyfzv5SygDLkGDQwCVpb0WOmCss6pFBu4wZGcMr78
7sbbXqY+I5+HiApGcZHxvDItr7vJcnGYw7s5VvV16iYktObmVQa6mnNvclo9xkWTq1McHAQXXbNZ
TaMVBt20PwD0dHTO33odDzI+zeU5SkvFewZW/cgkK9hD5w8onY0hQYXJuVNk6vqaKlZWuP+vx0u8
zBKdx/XRO66eMeJs/MbRPbWfFl90qV7O03JOS3aS58x46KUhCTfibNE5Iis2Tr2ZyuWCqSIdaMp4
APXlU8Pp8nFUrUqf24/uKbQuczg98fZdtykfxK4/VLEFk5y3zvE1zc9gXBpm+xuP/TfXXQ2S+Sj5
LC/fE9+leaWUdly1thuNxcw8kMRC/Lz3RVzTMptKyBaahaBgOGsdR49FpNu8ZR5QTv6ipPNEvg1X
/B0Ww2v1mg7T/s+EY0KfeGLWy4COvklQQUjVZoQ3jfUfMbQmqQe+jSIzgO7aO9ls9bkYJ/DsHc2I
78+eKHfLVo10PHv3t9LDwjnCj1bkahHLz7qVpZ4EUeBT18jXzbc/pjrEhZRJvxr291YzHok/H09F
IbI7KXqTJ/XomdRhSADVXunia/EifSQo+4f2Xij01tsxNmzh3t/icA8OxgJSzQJGKgk8E23rqIhj
QThldh7mDvEjpMa6OTUfD1AxfPUZyDSD41tm0cYTq53PtQPZjtHh2Th9GYMLsfoP0yX7kc+10gMB
UypVPLWV1qEYvvcw2IESp2V9RiFkKoEY5CX6vsK/PNDlkOb5dmNMG7C0UEpMJOtgMumn7xOyOePT
9+oqW9VCOF9bCpIntEsGvK7cZxWXL8ULIOc1SrQUqRjyhrfLh2llaZY/WZsqewF9eULiSq/cboCo
nr5u63unzXG4K/UlmqWXZ6a/ztdVmqAs91IxrDw8LmrIe+gTbtJ5vCr1Z2y9kpX5rhoDT1Rfi233
6pR79xZ+gZD5uiLlLHbchdNycGoJfT+LXRPSI6StKGNqUbKtLcCeFlXCirrTUmn/DeV4P4YK/4t9
j1XnLDfvTCt7i37ZyGF4JGK9Zj19BxTHzBtji+BMyruwfX0rfshiDn/5D2mAFhvyVbq+p/o/bSVX
b/tZnTdMsrv8XXZS/WO11Dt9EpZ7kz+dmrkXn1mRs5DID13pdRtjS8t0306NthK9YFYQVN+pVX2u
uoXvIA5/lSNRlTMrEG/qC/1hl4uZd0u+rMzKGHgW8WvWQnLZlNSbyyjlG9tIgYV7v1jWt4ma/OeE
t7TggxEKDA3zKzQNnV3LCrnsFCC08OinVWWHBOVRn7ZMB1ylQGyavx9NCm71w28mpiCSjwyfxpq7
z0jfox4E1/TmyYMe0u/mPw2RaY38mdnAdLdvblxUPuCUecMNx3t3S7m84aEBkiub4zB3CV5D2XCP
Cz9hcGL+cnwrHJvYS/K/MM6AEPqq1pDhL3FqbrXiEMMJ26r04zlKtTeIj9tGolBZkl1VEnF/MGOG
uORt8aVeViOPWFGHg+QEOg1JK/Q8fa2JrdylLMea/i4+3Zp0oDRJGD+32g94B5tgQC9L03d+x8es
qTaxdIgH4PKEJzWNbmWfUf5Ff68IDj8TT087aNNaYCegsJczImXwEEjEvLz4UJ80RdXNm9fjm3t8
P3NgMia2qfOaGMHIgBClH18GJspH1YJW3jmYnuUFtVgqd00qWmZ3e7oHKFu1IILX3ps07mFYAr0g
Xsfacrx51c0rRl/H11QrH+0bYHTAcK/wnbmafaukD5GhXsVGN9W7kjE8Np6v2NcBZQexCY3bF5ZB
CawvbIZHZ/uy4Rh1q1wpa8tqFuGYePwd+5tBhghrokHzQNHyWWzums9wBvvKqNo9tVg/SL5Em24J
R00EiEo9+zwtAoDgw9STaQx4+716LDVtdtEivWzunMnAOymsF/qkBWholDZysPrbbnrJW1sNe7zW
76GilgHgPLHHCiVSLhWdBjeKAVf8Dz7KWZzQUk/v9deCvY4Iz0HJjcJ8OCM1zFUB6pzl4U0Kvv8u
Xkt1ZU7qRx7shAHMufd4woFPjq6t1IWoq0BWfdMty+sAwn2GQ7ZOmx8Vxa6++Nq97juBuvasfM4w
g1INoRzHah1dZFuTdcPuRQFj+11P9Ha8dJBeTrgJasFG4YennKy5ODxpQCHrxbvWcqxuzfUPFfzG
2j3mRxBleK9cMGQQW8a3V75XTWVOfduJ5wNK7/HnBrkk5Eqr+FB/sPTldBNrcp2+MFFFSGWbqvHx
WuozdEq0swXeRJX1eIdnNjw184NE9fZ16i1WkX23bF/ftRaAaSJBulvqF+y3r7W355k8IKv7yWKk
dWrLK3whgLySjBf97cstW49ZerXTxfJsyZEk+7Waxo+v87JVPIxgHPdvB47UUcXzz4KtVKVyG1we
Qr9JYZbCTVR8iizQB1XA5S+lF0LhkUqBrVtXjhKHrk1QPlTC6cmVpKLhHvY+HORWla9D+YFII/Nr
qGD4RSVsDjwpUR09jtkxQZJcfTN+wTRH87MU0gOOa/G2dWbd+aR5lP2gxNI9+3XgWbQdT6PWqXKX
7q3egsPL4fU2Bc1IXLFYnj/bxvVQ29SISGIVvrHhqOzGRx6dpbf7F3WwQamcv9bZXm3q9BfrhymM
pziwtzbl7DZ6tvYNdaOMjxpyE5sm3siVWay83GTnaCunbDlHJa28/Cb+pXVnkk2cbFGLXrVSdLDN
bn1bLv3iq6IABfLjQVcnupBZSLQuZy0K39vh0nTIbL+zNTzZaDnFoks7E0SSwGOj+sabJ9yrkMwS
m0LwNssRzo1rvYQDx1qTQYZkBJNNM6VqdrnYhEVVsFYiZtUV3n+XyqGiYMM3mlUka+VwlO/jwP+6
/oMZCAoWZHxZwAWy1d2YbqRcfJ7L2XuUenluMOf8UmTcJ9pWMfrKrCgxIIn2cS17IIasQbxG3hq5
1rVtLn8GrXq5dEnHx6wp28f2rTMb2CSVQms9un49DIgGpAT9qbM3/IQpRSbgHaJfWeARzipf0mMa
xnccwyfn0hmjQpUMFuqJ56KZ0/GelXrpbQan9IZzJ3m0Ys9+LXqOp3GuTYIwO87Ui5+pr1LVPEpX
Y7B7G546t8mjQ9eucX+VUT/VBA8B/lS7dQKHzCFSK+KcHjl1Qz3iP9VbjYEXrfBcFQkLzgQnN9qa
lHG5d55wqYrMXD2+lrqZ7r6+eVu37tF2YqRrEJwrns1UlBuY8y6vFCCLQ3k1ftYlzLn6nY3BNS5+
LoGhSEcNuhY1E9Mnkq6E1hfly21cWEAv9n2aWCsKlIW6UVFEmMejTE/UjLjakZTrrDN9Cq2t7dwA
t46sBCNRqMlQHcy6H9N8nCohNulK+CeA5uGsjIxsHy8RPTC5Ou0AxU1QjNiTaQz1PtyUNlRj2sqM
p+fyXGvKn1YG+ANMDzr83S2qsoHCT2gj798y70SxuslucTDrLk2IGw5KfKcnyUNEfliRQR9sOo+O
2Sj7a25OMXaXE5b3aV0cFVVQQHUOKxom8L/cVvc4NIdp77q7JkyfZfXLKktFoLx9EkRpFc0UPAyU
Rfdz+RE8KQ0frhvH+Fx1Jul+GDK+oYpJJirBRz4sKhrEdbpjU1OV8aob9utPgpYM4pkRylk87S5r
kB9Erd4/byIWf3kr6oCON2um6knk0DU7NShigvXd7GNTY8kR3yq85feQUqdf+dnItH0V0sH/HhEl
CKLQ/4wMlCQmf1du0aZG2XdByXywopJnjP7cRKy7Wk7y2JFMQR9d4IXjlYzKJdorAnaOJ00Akpmr
qtdi5/vEE2kP4cLkmAYcM8mNXlgkPEMnb/9QYjiTLgO8ViHj4y/blibu6GLgaWpEMHQmVBQzeQr1
8XNNOQYEK2iwhuN8S6WhnFdCJ14SASRdcm6ERo+lfamtXll0Rf+VftKQulHef98lo+spzv/l/07D
Xa3ULbWCeitNmLdVq+BJeeB9zK3WcZyuX2uLt2nr0k915KzJlowNEaYZcEsA57KfeDs0j+Kbr0aa
rbweHYZFejInsC2MX2I++1KmaiEVOYldW7f3Oz7yz+p3bx6NjM4Hzo0+a06yWU5OLh/z0dmsD+x+
kENcDD9EkfP8JSp0Atni4ebZQk9TzetY7WkEN/yZD+082GEhX5d+LB50HCuGZJVUuj3ussYg/P0C
dgvoHxM9N/s7A+MmxoRx/Y/9d62qjpCFHyE/htOT0+1u+4+KtW6sG2UjoJrKq3/4qelBQOLsNTR/
+rvJ7fMweH5lx7m38IQuvDAifYGtkRuyvMeq3Im9oUbM5tlBc9N395EpLaBit1SoJZnzBlhWxJKi
qVDBujgQ6B1yp1DGKs+JQsqsILnEFbUvS30Vnerau8L70fHm+a8l4c1H/ZLUzx+ftiT8qeXUNtkq
moMDJP0MR4QMTkFo3nWzbKYPVXAmPBoiC9TUUNKHh/SekXeslR/9a9ok+hJkWCrsO/nkzdT6TpZy
qb0cg5bkDKXGsWaFdffKuuS1mazDx3BlwmhGYBoVRvw5RXmU3hEmvaow0Ui2Uv+ZqvCxO7xeWnRP
yk7cKP2qSAawqxQNOwT34SWzlVk134VibjtM/kaGNhiLbhWNDzxni7sqxIiFGNW1W2tfK5jeuuwr
ngwutIQFj7sbQClzWlXUE2Fv09xW528FgfGIVYYCN0A8wRy/szcu1eX4YWyCTxPCmqmLEG3xV6H8
Z4ea0+Vl1Zn2D2WywJW9ABOCYaqeqm86i1qmm5DpbOo3zNxCS7yucQn2S3ISnPL5D3WV7uUThFXZ
C0ua5tERd30Xcd8rM1gJfo4r9mV3VOJTdGXDN60nxqs2Qydubi93ktF6esL5/RVPmdH9x7ph15Q/
nDrvs+a1dYpUr8BYjouYYwaFjRHsDX7esO61zPj/AVGjKV7yKcJMxyjF2HZbqr/BaVvtEhc/cEV9
kWnNrOaw8Ia1gbV8EHFDEjOvYiv8hTuq9zm8t3ngvtAsbdBqK/NdQ4cqcUXdNJ9yHKxGicYxztOW
fLnjS4W5gQLS/bOcn9yGu0FxsjJhYIa4ujd5+5P9XGh5S5fa+5+TLsfvynGWL29/9i/r/mOCTN8T
hFYfuwGedfs2WT+rcLO/7THop57+nJuSlPodNBj0uh0Z+Q6ZJVL+jjhmZhZ9dQdyDBZkVA7CZGct
b9o2J1cFKVUT5iJCgvVBluXfEzGW7wjqSHs5EFfmmKKXShjIuFQGwQkonoNqb4M9j84HHrdnygyw
oOib99Pkh2JM4/IXb77oxLCe9bKcl5W7UnPT2Yxx3bltkP2WZG/qwV0e80Snq+prGwI0ykCzgh1C
iAPOOAN8UG4SR4PTn+MQIgenIsyo6Jl0dguN5mCAIQ5R6woQ6IYMOHlYh5bw7dXBT/5uLiD88r9P
mOUDFPf8Foqeej+JymITk0uS8n5PpXcKRjmskwKvwdem6kpty+sm529gA7oYTJ0GWxjj20xoWOBY
g92AWMKckwnwdSyZ7PpRh/ohipc626lGitI4IphGN2XkFZA2MdJ7Z0PJEvpComD6AzJTn3a0RHuG
+cLgn2wDBIcQp+Nl0hVN9sP9gBEPleY0N/zpg/OyzEdZlN1TW0T/0WvHxcGgyQWeuX8LLbcdmTjM
XE/rEb5vfhzrkej56igqWARkLPK/EkrX9nvvkdT1Kqub+pYXgooZLnGsKW8baTmriNHax0F0/N7O
tbN/UxHsYcBZCwAIQaaI6BBxIbCqYJ/GcbZLbgHg2XwyWu+kbaUfPz7xcfh3GwL4WgwoYGEV5hPD
uPgMhFPdI32KP7DpfYQquBJL3GSx6BCflKTHRuCGmNP0VuHhjwJvG73FaDSM0t9NpjsjRwAjucnz
WwqBrWJknOD2ryAlnNsG2/HhdfEJLCbY+e9xoPFNh+ts6GbJK41pAiIUoovo8qW1ZCh/JKdSLsx/
QO9DzIbV33TsKXuGAbMzXxhyFRyBNyDhGmEt/ZH8S7xZoo9BmFzreaY5v3WLPXiPQBtaoqodN/MG
zU1M6Kj9rwPLM6O1m2JvJ1rk67f97J8x9lmFzDAt1lTPZey+JDuAbGta3AVodA3HdYPloRLtO2lK
OFyBqY2Pzde979l4n9unx0UXGYH9Z+t6+N8WJ88X40NnyyQ7AGJc38OEo2osX7a+ZqZmNXn3P2Ce
AilDTzmhZF3CCXaTRO/xR7pu3T8Nydh6kFYWde0GroIA1bh9aauVZ9GuMS2j8nA2y1eVlT0VfHc6
dszWaRZUZs2cmR/88faR1+aOF/OseW9N+6mWniLTxOSQEWb9WceYq4XJq6nOyu5a3rVPMUXXUXKM
59BbNZe9aq4tC77HB1PgH5uPA+7qtq0RT6Sic5FvL/slGd5OUZx6OfxzzRjE1kDt1FmOJEavN87x
+4YErbkazlqnbnpyGmi1SKePvafJKTGzhb8NdQ3n/6x7+Fz+pF5uXGQz9ex4P7r21yZaf65tBTWk
LAs9e0l2Ul/benBkXERaHf3zi9pp+pcdq1iV8Hvms3tzga1E99A5NOe92S7KtErVwtvyh3XXn+7K
opz9M+l2f9m+zzYkE+LkX2FE/yHIG1yNTQNFEbMHlJFaZJdNUeyNcgWvzFWXv2x7ozRdVlMaT4fm
XVWuv49se5tACV4f2MsQkn5ACmnqU6sQF9vfyV7GJFA2znRfzn2qPJVMa1HZ1ebVe32jeKeZ66nx
Nqpq0GvRbTylrf+2r+d46UlWGtbZunGt5oSeZZxnkZft3XgzerDmasx7jfkVVB4TnYCJEZOBsir5
F6QUHYzFyDG8OJXn78f+rhbuHDLaWyKaVzedzOu5EdpsRR701wanhc4Vzpqi5RFv7tHl46yQI95k
ppNXL7JCr0DXtNDzYSaK1v2r3mbmm7p8BdrUIdcAP73VMfu4m2XeQqW/08/TAdXAGNCF/Qvkgv60
sqgmfg6VL0zs7oWhL3E0FFHDKmyjLxXjQYB0Y+093JDUz+xVZ779FNjm8b7P/rTPUEOm2Gos42nj
JFlYBmhiI1rP3HS1XOVhgqux654m7GMHKobA+Cf+HaUnnm1t9bqURnU7/20UdyS+/a4GufrjIzlO
SHpel9VEN4xonX7lw65x3nemVCxr/r065P0kN9VZnXEEgEv+2c7F2mDoTtAeL9SfPpjYW9WfjUOn
0HpqECSqxeaiQhGrk6tuhtv2dLDoqgbNkHD22nUBrGKbgpVgBmNu4TLMkIbpteQr9az6uiMp1hcP
CdAKQPbktpsXQSjYx3ooZfBmtGtmDK6dpFEGwkyB5ocqt34W4BS8sXPoKWYi97EpPziRpgaEI6d2
vYExljWDeSZGeYqAbyiu6V0sY0hAbd+35kxdytZa5pCHso2mqbnKunrrpGRrYW51Pc5xGjs0nZat
zWAzi+Y9VtCt4KtqOJngyAJ/PdMLXuHkPrE93x4q5rzZDhD8a4BRrlo16uiJrmtTFK4k0EJBERGa
j6wxWJXvdC4OrQwES9nTP3RDM0ZCB2WY1iSBFEuHG6OayRpcSOkw14pW34q34GF8eLOOEtX0i3OB
+W/281Q71Z4t5jX99FiHcMJG6sprA8UPT/EZEhLh4E22Y6rz7tCHwx5v5hemHUNI9Wwr647ym6YN
NzlV8sNLK5gzFztzgrrmC1u38WJQ+ErCn4pQ9M+DLHQTqZJ9Bu2S3rztk2Y+dgam43dlAFIvo0JE
rk+LsjNl+nJldGuc4e02SbyCg1D9FVHVAOugBaRhb4fuVq6pL9DADSm9lH7Sw7O6JSVvMx6Ze3Ne
dg+142u2n3OUtHb642jLAN9SoyQwPd2Gc+/0cV1Fj/H5hR1vREyofjKKzKGvsvw59pfv4JjNkPRh
36wq2C3TAIqqTe4oViqgWq6aaV+169c/aQQlXg3aFXhL4QRLMppZDc8v259TV5hGOjAHqiunDxJW
shx91Xp0qSo928nP/fvy7TJOjotGiku42mqYymGgD/lRrAUw0UHUOpvbJIqZeC21tn03cyeCzAGI
+lzdXTE+vgCJpn8yZYshOREkSg7GfL80DE85105/Fv/YsoGGVI72y8spKrWyFeKbw0fn2dB13VcP
TRhUR+HX5IZX54DU2PZZfQwDf+IeZvPMBdeAiFGxPW3vW6m6yNI/m6vuFEYAmxDfin8lYuNDVcdO
fAuTscc2wKJeGK4+tiOrwW+wQGgxUqpcWukvt6KzRL3A2XoBoEMa2YX1qWw5quGBBCyjXXf9wvHc
lz106deZBVmyIKqpAGrL3mo8E0sLakcgei0lcMx/H/UDK3KSUerJWzBHb65abnR28vjUke7M36VZ
WeN4zszjS3aSViNOa7uB1fJphbInCGmbdfqZ/CQ230z+XtiCkx8T6u/xqsVjqrv5c3wuWQJKXEzZ
LpoBJFuY+i4FL/hK6DYde3dnC9bHtYol+56fxon3OSvooMv3thI7l1+nziXOjgqVUmULZRMRZ+XU
y+5jC2ZddDPOlqTVhurd2Q5mb4WwM/4kzg70ghGfMCt9rWZGctE4zLxe3OlH5UMm17Del/GpM/N9
CpXUcFVboku2yJ/ym10pxQzWJqJHf9/CsIBlS67ruUJZGK0Aiw9wWVFRU1wZvseNmDPdhuK8KpxA
02HSskjVSIIcUUnvhjzC+N2k2Ly/FFqp1wAks3+7Qgfn1byCWxajpTBYGTAOM+2q1gZmokNF/QCY
RaeIdEBe8s3bmAai+OSJ5Sf7Pi3zQTaaVpPsc93V+jy+dRbW66k+wPfQ00SLa6O6LYWfIzmet0vT
2Iq5d6y8aFELpff8PQszp5BYP0BFEpz8BPkJAb6WNL43bRS6vCvqx9a9te1tmodmbqrfuhseX+aP
1p0jXNe3Y2JgLYah40FGmkNgoPqD+is7kU1f+ylz2GbqjpXr98aJWGrgEeH56FI2nnWwQDVryPla
f7ZmzUNnU3+2M20WGx2BhVHjlA7254NbQ9qoA9oUA5xFmV2LU9eEEWc4s8dMaBAVukH67DPUOnkl
aWW3UxjAMjD1cxUqwbMh+5ko/W46w9gCRtWyPzOQn6yZdOxfq6lqdqImUvTIoVPV8+jUvVrExKe1
OtA5Ts21hO/ypUus6RTUARbx6HNZQXUoH91S/K5mKMgvXbGhgqtb2dYwcnuWKToZkSK1QcPpE+ue
9xc1Fiy1QzMTXxsQwDKKeXwicuP8TFoUByCoQFd7lnfwgZPk9R+sIxBLGsABRpLiYnyIF9IEC1zv
cVd+KdlX6E/IDcWw0+Jja9m7t8lPvB0bs9auJpsOkgyYUKXuNTpVYbgtxreI9d3d8PpyoOcQ3N0Z
XTYOf+kmZLFymYTh8kc0sCerREEZuN98/H1eS/6GJPKpCCcCXuB1sG+f/iiqNgVJcSM02AKkhL8z
ogdDCdMgOAlMbWJtUdJZDoo92w4PVBccJDWNv/dEQo4VSsWWxLw6je/1wNnaVzfbZjIYlIUJdoiF
AA0PdZ3zRSW/ZbcKhgjPWHoIQWUGmHSVIZ2YOZx3tWJjVstKAO/xgt5VN8yil76DV6ly1Jfdv/DA
IcT6QKlTMsRJ7Z0MuQypTD3XvoVpn9d1h3yI8WonFISA2NFAslxiG6KJuSHByq5W0g3XVxYsnMOL
AKfxFhI75dNq2wEN2ee3PjQbg4s2fEWmDQDhXrMp8A2SDlNQ0JE6MzX6RV8qjML9ChUeEsdJKzr9
odKEeHAn43qSdo5XyTyhlyzbgRmsTGuejftkP7LIWflaupmnsZCvpb4ZPLASIAHfm9EEDSAIGGOg
G/B89k2pl0brdroGrVhMoCLX79IIWAC5SYyWjUwPmEF/yXUZCfonH3UtSPuQpELwQ/X4SA+wZfD7
Kb3eYn/BQNLf42zWTTeDEjucAvlg2w0wOUBC2DQCLAlGxy7J7W9gLYCNPuOhfB719qN7vdifdRLD
TCp6fl120eZeXusVQzj3r4yOvk6oE9UrTA/4JTYQEYmCi/j8dTOej7DyDuM9Yu9H4UyHu5z5Ss4a
D+f46228IVdw+Mh9XX43PNj74VOSge92/bq/HsStTKD+tYgbrAnClzE33qYDus/pU+XN8XuVmQrQ
cL9VyrN+GClMiyNBT8HBnm4GO4c7fFRY/HQeKermsX5UfgB3gJglenTuKVFb8le34PyG/F8NVhXH
NDwLIAYwy/UcllrgwdFBwu6JuZPu/NaUGB6mkjOPfgi1mZWwLyAMqBDmH4tE7/6ZVZwmgedBUbYW
vuq+rUNagffUDHyGfw2qHuc3G9jf8s3k34Muy03X2Hmz0DveOu9wRNJYhH4uE7b0RpfJgv11aRRm
y3SN0DqI5qdg1WEOeO6Ud0sIosAIioOEbbUo30yL9go9iJscNJXS23BNon/Xhcy6hsO+b5FL6Zn8
TKtJOAMFWzIklQS02xx3U1sqKM7/g94Of+c3V00TYk+ZnPtHF0re+29VI8SVRntLf2thS1KBgm4X
GGZnIDXTI/aHAm9LAvGMoX5nLVNS2Ap03/Hv6kNGNnQgEfqB7RYmwPOVACOZpFAvjvgJMP8gOBZK
qXCrzd/hfwYN7wIwHLJnXVOQKDRUosFNadrRpunMPsNjJGXcRP0LXXf64w03iC7ErBsUKgy2trSu
LiiTQOsAsOZGDq0rDcbZBAyX//Bp7s7p5utdaKZsahnkspGfaiphEpr57PmGecClRt/HftsjpdV0
84LgB8343dPAMD1QnMHq5g8wmJoNj6kJtdwj1rDZhqY30bLZ/RmMD3+HFgU16OLSfs52NiQUTobC
H02PyqlMM3isneSDMANJ9SiuKDGC0Kge3StEMAl1P0T7kvFl7HsD9dXn9/XNZPz7Y3DFeMvWJF7w
v0PD2zhowgDCXCasTim9hnEbKicjBCpJTS91aDxHOamMlTLHm0v1qADrQnmZOTP8xufoUAncYbd4
WX8MzAzqS+0AONdnAmUxAU8hnVcNJaCjsMts0SS8WT7D1C8nwo/pLoWQQtuQ26pYzSASCEWvZLve
qQSir6X6pfbDkMfPZYvPh0wGLzSjrg+LXBOzt6rkxYEfhqHCOl5hURUYyEVB5e9kDv2/cc/ZvmLy
f84prRvGEVs3jM+sZFVSwSMRS5U0974DFoZSZjeB7mWdoqBmgQYdaCnljDFQybyZqbrvxSQ0N2wI
J+sl4h7UMy1hoTqxgeTiUC9TGBs1HGtk4vWA9CSc1wWRieDNQ30TYxc4lQ2SyaQ0dO1E4Oc3oNAq
g1D7NoG5FeQaDArq8s/kzRD/RD2NTPrsud1jFNPjmy7nJtUs5b58EPIhjgAY1RBdsnaGoMM3x97Q
KOjI4uzQNtkwDNDcE+Wa6KAY0mDqVRCZ8/lanYBkwnDpkhm9nPAHynp0jOhf6nBjlCJqvU8Ia4ve
K7FZ4yDTX3Nm9EcJHKB+avsbN5p+4v/djmGMENSstWhkqY2feTO9vHg1M7LZV0qXhj/v7ymFMClI
APKLMdj+6usWJIn8PsZeNhkdsU76u9fCj99bdSgg9JfjUmAiGpZdZRoWH3eD6PAFpqUZQO2RzELh
ZfqpE1vCptdPNZkztHuycTbdSBybZroahdjkyPTzMSAYSDhGgys1ci6Y9TCTzLK4oa8Hq8QFyFZS
2pAq3Nk2Dp2qboLt0uFzNjTM/yhLbeGdzw++lyvQcfM2QbZ2f3Hvg/syUrqMuLp9Sf5dPgvzGCwh
wzEa0QuaXHM8uk+lh18pcsKaIHh+qtrCserEaPBSWZ4avoV6Tt4sSWZCX3K0ZJXHq3pubdIkQkrS
juEcJmIFM6SLbgXxyK65lgE8Z6IpAe84huJXtu9oFBlK31s0LmRSVrLSPMvrk9XGU2hwVicVUAxn
7hqZumiU+GF+mwowK7jbZHr3KiquXtph8uB71hSAOYAIQxc37+9Mmg6K6eAWYblOgcPVVjVAY5qh
VoDv9EmIbGBWMKOgCDsnlxA6c9S5/fSaraRlDzpH62nnyctMVeZtb+YPyNbXbUfH613PCTL5qNpm
MjeJjZd5wewTx5yNN3KIvS+jxNG1ag3z0accrCZyQ1JWFEQ0IUJ8SNQLo0TQOwi07/MbUkibFOeU
lH7Ye0WM7WTgm9NS94hjfkOwPZFN6bAIT+iNOuMoOXCK+2yGBRoB0w8b6X80nWl3qtjTxT8RaymD
wFtwAsR5zBtXTAwgk4iC8un/v7r9PKu7c9O5xgHOqVO1a+9d//pfTGLgGJrlmASIewMk9AoIgGhy
zKXdRqYHT4GX0HHGpElG6DrW+lhLYUu7mC0QUgahBG9k6ORrhkNni6/34oRL0ZwDEyrvAJM5YhPW
4CvaF7TToj0dF4YtSFb4n5UNzjaYP/DOf3D3xPYEWBKxUk2V9DEmTHKeMwaPCbnKDB4GmqqxGHRQ
j15qeu/WyPaynQaIDVsIE78MouMqm6jJIqIY2u2Qazrf5NRQbKmNDuoZ6xYTYsgH+GOAfogyAFIA
aDude0a0clQrRGHiB+ZuBCYUAT2XGuftiKIDp7IwabwzVDeUvaDp52EGIchJVy/6pAh0KIW1qYqu
5wDzavrYSHO0lY4HOu1hR1n3pGPa32oAar3RfftgEITw1loGo+l/HVQcvqdG5e4xaGRkHxnVWade
bgbGkRxrTp+DnUoGz4gqbjDzvj5uHcBdgi5qOwHEyAnVBB4SmsMhZbl0w8C3OecleYDCkdMd7NGt
RSFB4w8OHhBvNGdgIqNn7tqf2iC3o+/B3pTdA6OGDS52GvjIieMcfsPSFyAbtBmbxi6mnDKOwkKX
QewmZQIToji4WQff0VwlXtRTlaFSRQUjqlEPlZJWMy0qGv/cDtjXUYmXgZJ+wsZWWHVvunxaCfLW
07S1ZrTV4gHbo3kZuvfRTO7A+1+JEKHj6SnrOO+jgs0et9ng8aV+Xpt+beKq+xqb7x6mPiflkaGu
06jrbwrzFN9au7mnD7qF8iU/n4MoMvJ5cZd5OVY9iWokFO2zAL2Jbub69b5h9lcjjyvsc8JW+iSB
ldWFX5vWd9uJ2L/gpBw8lFGp37+KT+sXn/g1/Sj5b2N+rPUjQpujytvuU9K375oRHmdrnfW7x/z5
AieU/+sGOcfOPVGneaxwY+isdnEx6Vm5tdaiMg1u1nNlVu+hplbRpv9SoBJZHya6VmdS6ZSmt6qe
lXXXNWmY26qnEuX+/SQvlGoYF+VgXDdnDEgfeYWT/THV+ph7aVpovEzqG6RGRere7eTsV28/hvdZ
fFiSvboH3Hq3Ro36fK9rfajGNmjPoP8c97J02aVxb9a+Tg9VS9CSWAT8gcIYD7oKZnXbtG/ILgoj
DSaddcrrQer2LGWo3hO6eOcI7euNS5m9FRri3a2AzJhsrTcmHhllR4Yb0KPfC4usyzb1fQCNpDTA
m1K2hh4B8acW9a5uPyadoRph3FcXpa3eNnz228YwLAtZk1FiNsT/WolhzGqr3VemBk0jzxlQ+XmC
6z8Vnc3zYetFeenXtyLbRJ8MPeCbIJUMijC7xUyr7mfZvLEY/Dl4M8hZtwPjeSs2mRJ9PE2WavvQ
chx/+VlivsJ/j5D3b3/MYqMbn45ZodTntt1891pSbfZNyhEGvs1hAjzS7ioAMelzOQ+KhZXJQLv5
Cw6Hvn8UGxXFFOw7kvr38G2MFeZd4ByNJTj3YtT/MwE+fpKtgroxZr8SLJZctR4l/E+xTz/jisi1
OCMApEPBKZTM9OFgY1IHYg6wMbJRc7Bw6CByAG07AN0x+lGSqGRc0dGk7IIbDRWY9PzbGjivt5t8
9UCrdGaQ0vYi5cZdJBsVp/u2xqeT2UjItuBe+XmK/mdYQEah44GJ6SZbUGu3IRNmEA0okLLkHXxe
7pu6LfVLVHqcPsi+7jhVTJlPRFFezNKrRrOemNkfmQAwaxu9wSoPo4jVyoBA3DHbZqRVICsEIrhI
C1jDMJ9BoyLHhjNIcxONXkp0dwFeqG2QX8XjFDtT3Ag2r/PUPLzxUoYdEhbm0Nx1nA5kDwhDTiVz
bjjBivHryM1qKaaNUTzv/eSq88bmQh/Giz5qV8QOgRYY9eSVerBZnzXBFMcQvFVofdbDM6A0x8f6
jCNZYA37X1zApZlPrJ/e1oBYQGEasngRJeMXxUflfv0MfjscK9tTHUFIotN7H8foDE5gCYC2/wAi
kidyq4IX2bxRAECIemL/jzgWisQ0em/K1+TDyV8GKTOWOapnDdziQ300/A885ee4fo4e82SpHh8m
87AZfOYyTulMwvDYFfdhnLo0kQAKKSk4XojrIadc+9NnjlA7zW/jshj3s0n6+wCoMKdPptJCtzeH
ycvNZwPE3/D/QLnqRQWV3+8dzUnN2npNBgsN8hDyGrS0fnN53kdV4Wp4jZz9/kpByfl79lL0HfiC
Wk6Bcfys88t4pIFpQefemsWUZfdm8bwdA9YgPQmsUZB1gc1cElxE8xh1rR0qoR47TYi4Nj1aufvA
c/fpPIOSQ6Pn0Kjc6cv6NU0BJUoGTMLcQMB7/vngY4A41HTQ1uaQNg3fXt7Tyd3XgVT8558VDTNg
VaQDc4vGxcB9BpYxy4H9Fy9jFG3hqER+QeOWz1jsdTi0PdqlpxJ1fzw1GYyGZMS1Ntn363gzxi8Q
L3yLKgyEMGpgJLjT7JvVZ5a8PJWevD1sMRiGOI0lpuI2k9uqHyaUORilsL5YNjluCA6yO4/5MR/E
DQiz0KxTRtcuCq8l95T7z+oGcYLPRnoZVnR1Qlm7JJK1e0+H2q46QbtQ+r6yevy13GXG7gJpduMu
pCOr4aI9QsqD6wGWSNAt6lkCldd5f91gTHrPiawhv6PdtSoZlnXtAX2hhYe9HU11DIhRhWRhX4Hp
47x/sb34x+ZP4BQ2h+TrYyzNda6j78UmwCEklG83jeA7OelMQTs4Uipm8KCayoIofAcU5AVwzFg1
EOowoikG5UYog8Xk5IYxqgZgZ6ApBBtFfYG5+DynfQeETesblctCxyqN+V1+9ww6lTHlIzuwe3Ab
s2W7Qu31rqaIGJmYMLCAWN+/6SqBzdh3b5Zjy76cpCjQBu779xxPNdP/fHxVHfcrv3dH+cixPnoS
f/B4RbCVMj5SPmqXUOJ7qjXTAj2da1NlnXyZ96F1/SA4UkeD02eZ7VtSvGLUrKiWFp+ZRZz9Nia3
vbpllUe+jskTOSO7gss0TRFnnmzAMCLADIJO8NynJw2vx/ED/2GEmKv3OrrmEz5f8wx02Oqoan90
A62YcyX81mlgBK2OfdVQTSctoGdN8+y+UfeMDVNAAz9rG4IUR3Kfiq0Er2GSGv/SotLX/aeM427O
TN+Avw7ZSKWhD4wV6iNqu88fcajKphDt78aopbdRj+kFW9eIKhjzTjSfRHsYkDqhOxuXYYuR+1TU
pvYogRuGUcwFvP1fQRdx7DH/moYKIoR/Y2JrE7YPlpXmkA7RF2qQBjUemzCsJpBzPgM4YPBupHMT
p7O4m8Odqohp8MZG52IEdou2577Vi9H7OS0j54YMHvbb0qhHfYasVoh3uxGqRDIdOrf6gNpk0mLj
xLD0MQVu1OEOMSGR5fNbsOp9+jYQpiwIIX1Qe6pg6tT46cfmDqoaJoN/IGwhBiFgDCAOsN8EkvuB
lw3VjbZP9A0iCloIevkkfmMe9hzDw7LYAOmw2fZnMsSI8pBhrn5zXjCbkFHNA2xkaIrctxRsVT2G
AT1s6RHXtPNwx05WnAAFXAMop6feMj4QfYu/szbKq2MPWSR0abpaJiOx3OLmtycVwISxN/ehwtdN
/qUcuplOdKFEyIcqA5XHLHTfTClFFjAl6UakCG8Y3cKRwyD3zlPeUjbavwjddHyfIQYC5AC5Il2l
JQ714Ss+cj+BTsGBEpyXJko9Ae+bMU7gj7K0xyQ+GYLNOPZHwz5zIp8EBL59DwMwSKTA61OdOhwM
1DzqqBUAje+aGzFFGpUtvk/oic2RgsfJBXWKiRwCfrUJhoVScoFGJYKZzVz7hqGno3s17GFI0I1u
kOmDx/K8517H1H44bMGMIB1lP6auYa1oDarjB4l5hYGISEFgas2ENNdNX11oR4Be1LgwF6ll/Ec8
avF7NEZp7j/rVdeb37fGfZGui1/TxoXBPpY2/HfHrIdEhdQvKmaXuBFcWaS0MANJXjEyYWoO3WOT
ksxNwlaZchVUffigm9cPEH59mim/kV7rt+igrCsdfqyv0LHcXap6GLB7uiroO/jpMx69lBGpB6nx
XQkHBMLYpfYufsqec0fc+RqmRM1r9cSwQwOYBGOEDAWRFcgwERYq1TjQKLU8zRwAA/puoDdYpas0
Ewd/8BFYqmvAoKP1B5OEbcP+J2H8pFNm3ioQRqIRCRg6kpSJpyjPv+l/mcfXN2YDFMfUikQzvAN+
Sw7H3+c2zsdPC9U5syEXoEvkTeYPXbY/OrPvaGJBy0cznI/oEdjv8a0vW0BYpcWEhQV3Tk1cZDnF
ydr3ydx1lxy1/Tr/wXBAvfY9ADcBQkQlW9bzM2QBRgfmXvxGlpcHGT0XZMtIeEE6yzlsE9hbNBc5
U7FBt+f02/ggwB331wSCTPsHjPWhAqDt/sdAZM3lkVQ3rz+oddwJSgLkZkewEi4cuD8IO3v1LoxB
tEcGiQGtQ4IqDkt4cePCdHngIBDSBpxnJxj0c/gnkQvNxj7ysnBBDWQP4PIgD9jZweDBf5D0h1Kv
FV8i9TNEHti0LnfydWlJU3pOD/FnN3yUYuHwiP0X2l5SbB5Su1UptjjcY0AkWEWSIhPclRHwG0gh
gb5CPZeisxxHdHg/zhv2gO4O/hqsg3BAgsnKbImzYzQg1y4qmx57pnH4uU4mD59+r+5B/pQncB91
lotyDIr84yxko9tv+x5mpyfcEKYgELDpg6pMkJso5lSxnVw5PLIxA1UpJhl9+7YmJhYKVfiwPF05
pGQiQAukn/AXGbRL45MVj96V9/ccaapDtGqWHCgPtM/2LP8A/A3vEH6Ih6AlDNllbdrcRq4rVMMb
M4BcFGDAIbRMP875cmZ2xNspFzJ/AsXSY3zE2hsRS6+eMfFaljcBtxrqxZAxnkCkGggX9wOMgWwK
HgoPyMZaNmbX6bRbOxdEDvAQsgALlLNC+WElwofbWKfskEESx1QsmXRamB+ZkWzD7Psrj4UUXu01
A5WKRxwHnEFdJgYWsKRTot2A/ULdpbfOO8cipnXPuObsOMwt43CHTQeghu8FJxxqXMHxul8VJwPG
Uw1CUDuuGIhMByoHt6FfLhQapiwEZdlT5RTTGcx83tgPj+uC0QgUCAhtKruTK5pOqnijkCnBQyXX
yMf350jO1WJS5iLmAsAE1aSh0FXDB+wObC8YDWF6etTy3gJGSeIFBokVPXmHy2A5S5Fn048HLqVy
ha9AZPJY60/dbc5jk7b7zWm8FgYLqs/HxDJcVFNUHJXiUPd9yC64g8sSQ4YvC9/sZvmBtIBP1551
zCd9/aFLX+Zrfc9H0HSGKQ55QqMm5jFSC1IUclcOBXBdJElsJQ4W+PsfrrA55KPkFIvVCuSH5h0d
BN4oTUeGa6P6I9vrIzBRx2oTdoj6Hl89Gsw4ApDNaM7t8GB76O7nW69l8LQgvV8q/apuzvKjeQm8
3uHEfd8ziZwtQZqkXCrd6Vmz/kHOGQgfiC/4bH+3U/4evZh73v+paBYfrR1MbzRvT5upneubq2M7
TIN7i1fllwX3nkNZ87MtW82OJonmE0A5uKFnAesiGhsMWB0yTqzlwoPyQudWn+NnQkA9/btK1Pg1
XpLYmSENoEQ7vZjngCncyV5j8cKh2ONOAF8zo1CogxM4WxwteRxm2v4GPGhA00P9wnsvlhwN8S/7
PgoIBNl7yaYjP0zWCAlW9OYZ50IbhNiPgFnmA2EAh0NV9/JkaZCfgE5AYP++LaFGUvtFXvpV4Q0F
EZh3R9/mEFtjyQwoKS6AJxEC1q9ygPjNsY1Fyxjb4BV5Fe3ERbWqVlozT6txnU0eJwWOinZkS+rw
cRBGYKuMc0OGlh7bWiw+0iHpQzugtB2hAXwBWz6ZyXAuJ31qAoMYA+u8wIplRE5GPsvHrGzJY+F+
poNhgmEk/UfZ5cXS+mtJUuhZFpWHUE4NObVI3PLv9xvCXfmtQy19fDb02skYb/C42qH6p4/a+Wtl
4moyIWuCmnBjdkkPzMd5XYETgStqnAwNdBdOuyYyq8n0rGNo4X5w9oAlnDKaiRm0034f1tc4udan
lqcEXV9bDE6DNJSNE2NtIhY9+yX5MAu2G9a6Y+3zO3I+LAJpXexfKBQWBEYj/YISCvmKVDn7eeOp
d4aEPdc9yuOBMrlfzs30BVWmZoS9+ynhrGIe8psPxixs1iDX61EPSZ55iy1XtnLML2Zmf+fL6NQ2
DnDyZ3xPpxkAFS0ddXa2FnY+oXCMHlNlr0BrHYxU3CSBn87uA/0LJ+Y9986z2+WBTzfMH8M1cs9M
w4hP0Dq3I/TWPpK2fMzJQqVRCxfT4GzZoFPhKKeDRUxmM/07rPkBKtO4ElfGTzNMLgR+zsf7tdk9
MF0qRlHhNt8fttO1270U93WhKUpoSQaB+lyTUhkw9jRf35eoERC8Y7zI+GcSmff2AbyFiWXuWsiV
Rvb7QFOK7kiP1T6Em0mAge1Asxl8ADj6n7cdp/vzMSy/CymnuJC1PYp7w2T1uPt95rVc7jC6L9qZ
FiCzUB1rGW96y/fhfckYUcBl2Xx2WgDzfjLwtXG8lSMNkgaWFT8PMuz7ES+jI+gl2TcnP70nulHE
aoZkfMYonshpodbdI5gm0Rp0/xuxx7xZPBcviMlCzkvCp//BKsQtpu9VFhjzHlvvoKyt05lmge6w
Rikdyh2BggimXVir2iXbgKyBwvzL4vXTI+id+uv21GN41ffrVCqOOdeX0fXJ8wg8d3ls2rWIJ6D9
/JGWQAqbPTfVV75Kvs7LdJdereXzYtJbz6W7Agb4IQRgL0EqNbd3iaduWEr4qzFQOQGfmViLYv9+
OLfvO5kbaDIgUI33Wz1WoQGqJ3suceNKFZ1cKazt9TPgyTlZk126y2GUYqWHX8KqvpJqS5n8X51J
oAir1e3ncWoERPhcP0AfB2P2wrCU4LzQr/UKLj7trcFqsEMV3J3g91PicLkpDckJYja6eUQtT85z
Js7BwNXQhpy3+vY8derjeapvBtvBbx8pOz5DaHZQ6l3ttTHHBQknNOuYLPNt8tvsz8c+XLRf/aiS
Ge27v8FPjpoyvjyDdHc/6CdrSxsRm+ZyyHNxwVg5XLDzb5xI+DRuLlUf2Bt7B5EFaCT3EIMJgmx+
NWm7YnJ51ebdfLAoZ4NF79geP+hGGlLEY8QUTkffFkEPniIIGrXDr3rKJBq3raPBaaAAvcg9olN2
+ZxulyIwR1qo7HvL7GBg+UjLG1FNd8g25gWipdfffsJPmK8K0UHaB/3abJTDZ9dSjLZfJE3QzdfP
JeV6dvp8k+tlnFqkcxQPbBhTqst4KRXOHykTOYD+R7ZlCQWbB6XBHUIj8pFdH6CJeEF6jV3ZiWU0
+I0PfByc7SA34hxGjn7UqMT/LPjPBDAK/OPtGwgYUO0J1vIFhgbyFT2GGr3VvmRxSRuY3Hk6K96N
SmmeK5DRWJMWrv0sdb6v0FZ9p7/372yufRhW64LP36hdqFp++GLT9typvzb0+wOXjizncWiC7pKU
btNzbqmb0kHU6ezIiWA8OaDcGtdDoETFAWLrTH4vzieVDefDPfedO61mlPd/oNgq7RA0iqv+6pFD
oCB+Oi22JT3qTfmXnIpXiO9So38ial454W9H8BTrG94vox/woNuq19eXciHGlyta6rwZ9jVY3oC/
Xr5+qmO8HyD2BXlhThnB/CiXAiidZxJlu9PDNucovocQPsi08P3663/Xy27X6U6xUlEh0VfA/j/s
h7bfe45irBU4hxC8/SaNO4AAS82FFgTrOzJMzQWZVzhvSKTyUQ9vln2FTslwDA4Xoin5wtbaDmbW
zDrdFhZWvAuiUeIbM/tIdrjtoHI32zf0dxbVX4fbww+NSHYnIkvh1QNjHDnTOJ8wSuztSaso2jjr
ScZfJL6/nLoIKEqMPiG+79HYsDLlDOZiYjVpOfC9uTAvxUG/v6U/Ifvklz8/y9sfOWvEUYc91U99
Uq6938EvPZ7D4Je08cJevx1ul9ult3xc2JX0NKaIFljN4NX0HRr3w5HMGxHlAfoi0nOyEACaQndT
26W0Ird9IZdNXMrpZsIvAGwAdb2+qi+2tSwrU6IlOILeuireVchlQGh78i9JACjLsycBMKZo7Lv0
GwusYCiXsDmvHFJtViJnPZjsts8vVE4EQIDeGgCWCRetqyF1YSSBRBIKbUBknoLazO0DfwItIb6h
QpSISU7Hb3OtgD7oUzRYrcN+fDjsDdof5t8t4jM7HWoQR7001wa0mKvL4l3hS/halr/2H0Dwa9b/
Y7s2f7e9xcIbACk40TLd9ij2oCwigcBsgOyK8xaQLR5m+dDOYN9Stw578EEhSVHvRkOwsTc19qo8
Pv5o2+lQGvhKxn+8/cXftHss2iMMF3e6VW9Tt469I/05zwZDmxYL7TDAAXLDBoQGlc7kRXIP4IIq
HJpvbxonbvIbs7HXA8LQb/8v23crdaMvYePP+it98173570lUZIgP5DulY7hKofN5WHJ9ZLU6U13
BpyOdjgNEF4Jb0JngEbbGqo0frirp/qr67v03rikJDw0fxiKyB3mvULQBFTd0T55nFoW4RcNiJrT
i5zBPJDQD3BS3WECBs6OI2GPJe5mILOvYUa/BzRIHdF2AW0mYt71KS/Bja13eTytrRHA64O06DX8
j0LbMM2vt64Y5UiQglZNCnoeGjRc3gJk5nACU/d1ZZ0Rx3glIo5yIY8tgHdUCkoKBrj9LPdeDpwq
NPz4OaqVUdSBspj9oWJNtIf3tDzoNPCJ1HaI/JLak8Ie7eQsX/Uv1M2b2+a5MQ/Wt7pTYMfmrhCd
qDoX1Aaf17CKmLvhqAMXPP65qNa3X2hPb/Ywdta0xJhBDC+ZPJ3SlWYM7hqirIBB2phT0Cw40WBt
sItyNuJjCAqCtKKlAUrV83LUkgxagkC6IqwWydgC3A4+nEKEfG4+8MSiHyTB/QRekv1wLOnfH8hz
DCkjs8em4oB0GBYiRbqFTp4xa6oA2TCjqLPJhzBwk4K7k2DEZ6POIlkqnHxX7Yw1Z7YmMBLQ0fz8
l7yHVH9c2Yy3+ANgUsHrILcnP2627b78BmrlezQtrG7pbjKGrVlSUYD98zBQBk5QYQHjbswZsrf+
7lsQDCj8e1H/L+Mf5cD908hbtIuGTS/HCBseqzxaKohY2LAXjqeCJXxtr+WKy07EMP+1T5IvVilL
IImAX/Bcdvv9EZGDQATKacOYfDosPGgHXMw8Rfkia4+Km1+5LbqeU8JEi+j4u3RwwVDR12ogXabP
+m1fjF52+VWiFAuPfg4x6G45T56MxanQenB4AK+g7thS7VV9DZVD/cXJ15MuDDDKQB2TJ7BGeBDv
mkexcGidfK5oFWlLRPiN0cbj2oOMQHbEKKYT6BHQKcNtZRzTgSMwQlThHv9qrD8yC3HgAaAqftXv
7ATyJydq9IXAhvjKJiVnugHd3YZcBgJB0XOeB3Izwm53+cTThGbod/HLDZWz6adBlATAw8FG2lZc
2OrU61zsmzW+IYnEXIrYIvFFmec4eUSreAGqFZZ8Hy/y0EKExpMr8zQcLDGBWNKyXCY7sIlptDPm
0Y4Qbq5JReC6zu25uT7PiuA81pf2PNmBijjG3Jo1fjQrpj3vHuieMU/CLsjGnhbk0ydsPPwUN/YC
Pem6xrUWNG9jQO/mDHFAufmpHMHVvEJZJlLTfJ6sb8tqLiM3OVfvS76BAlX55vSMbaT1jYzW6xhA
mc+zJcrUBegqKK2MwDMXpmOtUL9Lpo2BDEOqwbeFVi0vKGToBF9CV+x07UX/iIMrZG4K23m1j3jN
eHlbDgBM4mU6h12FaSYTB3k3bNd238yyZSdyyUsyZW947CpfJMkWpug3fjHn/cDFShh+VGwTlJLp
nCNSekegYywPSlX9al/YDM+DOU85i5wiUL2e9+TSqZ58b4jpM1k/ChoeYq+hP66j8BHoS3NNXRQa
a1H25a7cSbnwPBadnzmPyby4wQ+eQh7AnSSTlie7B5gz8BNey56TWgdvJ1qVIRmc0wT5LlvcFw3m
DtEa11qulRWm+2hfEXgCbRkz9w5DcBl+Fc9k9rXMA5TLLOMBWx/WGXQ8nZ9rjLc+h/L3BrOX5BEd
PM6V9tNzBXGLl9lWLimSQrwCuNc3uaHMc8QTmalIJC/FUia33peNlwRvzwzMaem3E0N0kYSTV8jG
LRbYVvrZBrJ2kK44NqodF/K8TFZVeFvEG4IfIWSRLeBY8E/JipHnqllU3QxOBOJSGRb+YNXIS0Pb
mnRMFHLMaUuBQcNxkazYNNYyZVvEC8sz1+TQ5NhsCcYwhMbUmJoI9N/42YDEAmI5Z9TltyUDLVmy
kjM6X/ctnQK4CXiqlut/usap5df4/wETJ3xc1izYySxf87mn/9K2zz5fV/ML62SNq8ysnuMSMPBL
CK6iw+IqimTT5zyRLSDvo3Rl10rla8wz5/pzngH1hnfkca9yY07lYthrE4c3DjPqDVKpM5tV9XSP
hbBERxgYXNwS86pX+MI/IQ875wqKu27Y8w+p4j11acxJ9+7BPRjMrh9mLpCoPv1iGs0iL5klbHXS
VXUh//NeKa5Kbhpvtu8gDwnjnGp+GUKzCKKvaJUSHzA3WNlzolhVU7Q3hwGlNsq+kHFdSBxf0CrW
JoVstEv4ge5JWEGNyqc01z/9NTXKnUq4Cc6k7l3QHbqgxE+GQoUYxc1hjbNVrK0276+zgGpy9+BU
WlB/zHiX1qznAS70vD5BS+UZpbplW1mU+jqbSDT0EhzPW3U54EKRuWlhFvTnA36xv1IX0FSMVeoZ
K33RW9ihzn/2l7rQVk/hIGRBwUuqC4Y2L8wwmUGg4ir1PJB2gqcE7PWZTqRr80J89KARudAiiRBd
KmuJnub6cTDmbEo+el82Mw11uvY/nBRcdt67JzFV/gYSafgMoC/Sk1/bXJ9kJ8FXP5nrJDTXaM2I
FdAGf0jglrhJ4FrNnTG5tNq61x/L1TXXsHcGRHbCh6tSyYdc/PNMW5/xJnAwTuRlovA+JVzwkvep
XBDVqzEDCORdsNRCVLHD2yLb3BdIz1hpdx6geg/OjCTEGNVnHjV6ZpSUK4T2UztoJyZ77e09YCXh
jzC7UHt+d3wDIVaYOOySct0xULee99mWSYBGwPt84UrgG4ea9fkOIgdgb1dstCm7dFPvUmxDsK38
QSZPgCiRQpvTwTcvg/5qJenHa3JfmFM5IyKitMTnci70cwnJ1Tf0TXTfGfv23+FCtkndRntymgY2
YeN2vP3Is2oQcXkSP0dgTPiRT1vumkO0ilhz1lIBIWYHtTRxS0KMxeDamkAjn+ntcZyffZJwE0le
jBcVIqWFfO2QduHciW+4iPSJlQ6z+0YQFzTkkgVWJlCCQ40tanLd0qk9fpysK+jGG70+ctX/Pt+d
AJhtsg0wO9u48j+hSWjC1xTKHAckto/oFkk95VrkfAw+wgp6Q8KmJOoH5GHsdvakpAEASHdu7Q8o
UpAF5638+eCfAftSDqTnYKh6rIhgyXk/O2+VNa2+BdkXXphV2P8vNk/VNyLRnLtClCR0c+O5J68Q
BKfk8uU+2mw+EQE0kFumTblsfErs2QlA/6I7v0AuPeaiBzjJEEYko7DnTypTtmaKKu/s8dK6I2Eg
2UUsZGXOKiTo9Rh1zR8ItXntyiehphDGQHWGAfZW9Aw16CmufpxvgG/MH07XnMfkTNwhWkkT1OaL
Mh2RV52XXZBwNEYriQqgfTvSIjat/CdhjbUnL1qFyaoL4k2Frh2mYljt6l0Zgn8Q81aCmyyY1Qzu
im+MI+u3I3ZJkFqms/MinqezAacxpX+3ljSJylsjVoPIya7XuBsam0312IPT3oKYGyRkBuBV4YD4
8vQbn7SBo0lSNHud88o3IrhkcpBAw2u6e9aunIZ5KAFWXcpNpBKVFMMI9Y22IkvzzJCnIYxLIGeL
44NRwJ76/yTjSYqAEMUzSDjMubokA1zzdyedl+RmCEVxqy/JJ7BtmBNEdDK+Yqpxz84zQ8I44ZNQ
S9yKZvABMagnLKgLqmh1Ac8EXAsgjtuaYL6DOcBOED8O3uZMXNG4A3KCvTmL+kGfrc94AAGEuTvR
ihM/LDbyc9YUMUhOFW5EKEmBFpQrboZknZs6xJwOtqVJJICBO42cS8XaT/mP6uO2UOYlj9sqQLhk
v8g3uXuy/4pFy2FYMRTbCN4wRigVLjU5XUneIPkkqdHcRp0qkijJMu8zURRiBYr6zt6IFkEGSSMQ
maEJQj6Ijo4xFinOIjaZqcXvUB4hIwRyZ/WnK7EuksM843y8LRARspSLBRWGhDDZEJQIfULKe0bE
IgmVhUyOST5w9sVMiL84+zjCzp+/sYE7AYMqIleC7f2EoxERTTabXJoXnzzjpfLQnv+wLLyr5I5F
IJGe4552CnfNJPGEDMssBm7IeVmG2nlY7mBCSjphzB+BPUe7SkZkzzlF5NHc7bWs3jv3W56hmHJW
kyNIKSBc0KffTThPe97bXaoLI5R1B4t/qjvLLJA0VWXiHOdR9n8pHe+w3CkkXYfbQq4MgT/8sRi6
wZ7b3VmWb87PARVLGXLIOLgPcsu1oCbutRNtVvH1cXr+QiHRsE7hBJE8pw1hU9Rsj44VIUFKVkXl
y+mA9T0JqIRtYnXEcUVC+GYOectACNGn+7K/ZXcp82Ri46lhhG9/sKhmGQNa2lntFXPMrdfZPF7b
K5XRLcbKDHvkAhTQCwa5+ImnL8CuyAuM0GKM2JQo66QuxE+57sUBCf0a+A9GFuf36X6Q7Ie/BCXm
GNY5ZX4Ujm99ySl9Z4dKeNC9nysnPAUXcVGqN7JekiHiFmkFaaysKlHsM+GdBSCHmpy7NTlvUeNY
9Cb9LedEx3W6vnMMFlv0XWtUwpgZyAmFiArhNx5bewR8uC/aC7h8dODlBEOy4cqyV4ikEPz++QNh
fbDvI70r97JJ2Ap4v1DglXuM4cs99A3+no63vZCHvP6wDiEog1hoRzkHZesQ41cDagh5dQq5FWk6
MvZmJuUUaTXv9NKQUGc/DIXnBpsc0QWroyNCSPkjDYx/ZwSpFPVSsnsEEh0JT6Q7LFp1WUyv5+kh
mpFPsfbIZMg9LdacrLBkdW3+XVpSfckGZc0h12eZPYNIRJis7hvEbda/7kW7K0mcF614F2PJ/KU0
zLYowoOnhxBtQTdPX2UzTLqwUQsRw1MUffx0jw4Kccve4CIgQOs8qVHlguPgGw8RpS3gQNV7gVbw
MHgSPJDFgKtI7hBvb1upj8XSCp8hChrEBxLrXYIjVbzNRyQYE6j/vUNyN/7k//sQtTfxgsAmlmoS
Tk0q/2aaEuZJmj1JALpp4tcT0CJtSiTEemx83+YouEW3ox2Zv4OWjoDGXdF9ylq02/TuqeY5Y2Va
ELpnbFD+Kwk/aIrlOwgR+OmSDVHxjJvf7KdHhoRnFRWQ/ObDo/G/fCLhMjf00ZnBXE0RPwa9Oc66
M5WZ1+hL8ZuiuGSaLNdO9XXsaM44RpnsytI3pvijS443pQj0+0EX3DaUseTFJAmEtDteZCTgXj27
Td+TONBGvVnlGX7pVTMl7Pz+RF/omJy1PzfgLe/NDlVCCC50ABNPvkqrLAHwnzT+29c3kIzZvHIM
i6U7YY0g7UXe7Y9Wl3/7e/oA+ao3IGvPAvsb+hiZcIOTiGTAKRdXiq02lKLx6YmFJwTJNd15H1CT
iykbEf81RIL//YO1KFGZXflh51gYlw1YZAlKTJs1opO+5lAK4TjCrsbXhVuFGwE9xenzt+H54car
Tio/pL3JSSE2EPm//+gnssKoVGcDn2+UH3YWeZDAFVLCil9VQqiQQ6k/fU1IzDh9Pl/GVE4P2Ir8
VJJ5uez6KCG0WHsBQKSGlfPnwX2VklVezMIXSrwhYMTJW7XBW+6I6M+rF+gJ4jHc6eQfLLT4NZxf
eN+AseKuES/BQ9lLa6ZRCaOSJxT9GesK+xjzF7fnaNEGyaIIccAOb+ErKEJmrXkF3yszRNBzxYtX
vSDfxP6Hn+MvFOZiAFgHpjeYM6aEQUua6CWZOcCJzZCnaGpiQZDzkQVZonYmbZXYKVlzfyofW2OV
JT67SPYQQWfKiTApNjlJCpOayAXJqadSOFPGkUZZv4/pQ4J80OFgJ844fJ2R4z0B4OIN9krB7Sif
/omZ62358ACaG4KzXAj69IBJd49ZGrgRJISWO2pW3TeP4qeBs4EvO6bvtTikf5gnCr8UxwGC8kMs
ab2GDQcxSsI+J+IElATCpVNzMxNOAFmBOE0EnLT/dg6gB4Z2bFHv/D+azrQ5UTSKwr+IKkFl+aqg
gPuapL9QSTpBNhF3/fXzHLumMj3Tk04nCi93Offcc35dvj1DaIoZ4nqyQBj2tWCp20fdHFZ0Zxnf
AC0uMDNUZnnx+7WOHqfTi54WirtI7EHu4D7Sy+lrEazp3YbUMBT8zgB0WK+RMDY1VqgdTE6ycjcG
W3bkEewysGPn3wN4syQEvTkqJd4X+N3rPr0UDelwFKDOkV6ktG7wwiKDgxVxSJuhiX4PoAhlQTGh
EaZA1y8zpFrEPoHGgU038GduYYO6Gkcd4TudQ30XGiYCq1o4nkt61cOASool4bDgB2TLOx7nFF+v
B8mlZSCOjZ1vlDgI7OW4xIW4s0BLGRmH1oIFYMKg0LCSl8+xnyh8VWgWspLzybXgCVNFom6p/vN/
93qA74N8iO6MOQK/JU4TRGr6XOIzWk9XKn1g2VBzWeBv8INX1n99JRPggi+/UzdDFDNDSl/qIZXE
XAAOcfcLBUhpZO1pVjnXozuRnh4NWRKe8oZUpoLnwbIVaH/FtWhi2FFATfeV/WNtgK25j1J25iHR
DcgoJgSsvVLeicNrI4up0ITC4rvFvTv9dmf/ckKbBtdd3N9T5Ce0Gw2AiPQHGKHwQt1m+Ko7zGRu
fOL1qeEptiawm6VQ8EB57xQb8v+FLP/ot2esDI/1DOzRIbO5D1xTmmSG0rqsNH48PsXystVJew6U
rXZzY6YACnORDH3lvh6p748zi9mDoATJkilWp8RpEVqE+YF701wlEf2e+qq7kCYOVEY7BNIa5TOJ
RIFB6Z7QiurOwFehW6OWpjlicStS52XzmRZ5Qg2WcgxQETBSNRY7YJauWcaJdpSN3dgBbcIeMJkZ
C2aVp/FuWUcX1HamsCynZtyO5UsI6aAaG5vW7B5LUFNklX0IdZBssw8ZFAJt2VE2/ElAaw5he0oM
GjFqtiOGzZEdQYiB19HhKxwwPrYqaA0KkjEoKDHwyHOZA3QjSSlhSrIsTw0Ndf6tgE/7ypOlJwmi
PKeTnKbeihOl7l+YiPKuSlSUy+Y2mBowHUVpAgrEwID/Q1uLi6JflKsRI2MW8vjjfzheM0nj8yhD
I6nDW+F6aUuJVa6xyS+bdwpHAtfHidLwDZvD9rC96C4ywDjWWOJn3Jll0e27Q2vBBRk+h+IVzOwd
+0zEXtBygJrI/fgnKftAY4oEBjpMLAGg4PXr3QH78l5SGsBVGmcLAAB66itKlZM2CpN8iXp47nmo
3glIYsR8PJsUG6JKTCxBJMpRmODX7sMmG1MVZnitpK5frvVkVNM0LP8WIE8guYz9kARHF3Is1y2e
KsLQlcKgPVZBiegTxl0uAbki8qq8JDyR/cs1zP32+4HYJ36gwpFU01V9leN3xZ/k5xReSHOY58zY
xHIid7nbXHDqRZVkg5tVaMzzH2NsogznrB4xYs+UdRl9KcYtc0YblCFMLFQRqGhAWYFcIAUI5h8g
KYLKlCxAoUgbungqvVR8cSyAd5ik6SwoCkMIFYzFZeaIAKdwaem4BYKgXcdfQlqUGKM4owBCRUA9
xUOrt6Q3pzeVTVkLcGZSMPAQde9MTyFs0gnJPmxm5aQOlQBbfCEfr5clqImun8QMhXx0Rxrv3nOp
w448CgJSDqFuHHRxfp+O73HFsuBuqjP2jIOCaf8MWoALNAP9mD9md5D+UVU/bBtKS/1VgRE1IaY9
vv1RbXSbsCbKYPUCzC24olzROCxUaasVS7k+xF6uDvNNXapska80qQS6IAhDZqr+UMMTfjSskKgj
GqasOxUxZ1QXl7rxK4tZRgYj0TN8HJ1DMCna4VdhqSRecIDbaHi2x/sPlEbhEqwtLp+k/aVysEOD
mQ0pzAK6ETsnMEx+9Wln7lAXlXy0UaXlsFxCF9OxUbnhC1/lUTUyoxyogsE8C/q6zCouGP9K6+0e
IXYslI7bricJAUP6TsHakAH1FOkCvMADvfKM0MkzsuH98570d1o/3uCpwE30YYRMYY/ZFsAIys5I
cFDrnAlJuzkiVtQkYLeHQTnDK5ArwCgilE4fkwNaGMYMg5KPIoAVtvuGGcuHTT3CLFTPhzZvrpRU
XZqYJyofkQKcTvO/ugWfSqBZap9OoF4fbhm9NaQ1wrVCEAGGxaqZManHycqYEH3oE9r0CBV/rP+q
n3/FdIc/tIDlgOrAxo98l5ROhM16VBZ1Gm/DM/EBO0+OwoHzqQyv4MfQipErYgTknCfDLMVYxRNd
Pd7bTFProbmmsOciKFpowJQMz+OTRALZzNDEUioLbIeRDokCWGBNSgTZst+cmZ1BY1Xz9CfTcuJ8
JFOMv7AW65XcUfVyZzJ+l5tXoDqNTipQB03k4e04oglm2kW2g6ukCS4TkUghFDekUKkPZ9EJw3xu
e3xFDmkIb0eQtR5rzrMOOgVGewQkCyA7TGlSa4KnQoUOrKIvULrJyjC9KwUJuA09xm2iekIzMSVq
og9LEcAAajuhQvKQMyPHcuJAWQxyNoW3QHwocd7VeddUEcFNnCKENVMwMdBjrKUrTSlU/MkooUxi
vEBbgUX6vO4BeBscapKhbpVg32b4sPt6Sd0vSYqrfFbv5hGgu2MD9Jc6GNfrJSwIQch0MlQ+Ksxp
dP6dXFbhBlRIyJUzQI9YNT7SM7oMZ5FCmSMgR+hUQUkJSdxCpw8HIopKdMIiNDlYYpGwyQU6KJXS
JabiQVaerUB2WpD0RDCHe4e6Gp2WilRvgJYoR0s4u04/y3D8mWKoimc14wQCZGgWGSIy7P3yIOu4
qDKThmArlk4ciR+oh0IatQwebcIosR08gKEowU5VMCzxYQpaxqiSV//k2DDR4ZeeYAA3zeN5y7qr
LwCev66+SU87J6VPDTCFuoT+CcdamIxKBRVYqDRzgtAMBYa5cziquLORAF5XfxXlbeoJ1S6aEcJz
TQkkfCPVVnOV+Pw7SiIGTKy8e/x4BZOZG3fUTgsmxYviwVOhvugASnEcF0x+MYxAzZkylU/TcqoF
aNCkJCkJIKFcfjW5OaD+v019XqBiNmdXmBrPLudHmJNwSQGCCSlB5V/C1j03guOsNAEABYNCT9OZ
aKW5GIhfWI0LYMCMchC4AER0H7rM8hjRLUz0//RkqGBXMthzLVW+6+NWo8OdLYgRGoOqwaw2GiEy
UV1o0HMgknIQWIdJKBdI2KtiW23/8R5qcGoSPKJf1Bl8M419ImGm/2YC8E+4xLvX9EqlIHef4www
oIuXLVnIIFg222b7xAAHcA/0uvo0ZsasAeKjbviUMp+xYlUMcT+EXMDtoNqtBQAC/yWQL/J1Awi4
AwkA1WPLCD0fqncYTWiYxuwiErXHKFx5YQG5DzCsXN9fE8FmSodB58U4bCUcS4Cc0F6B0xo4aZYi
kBwuHU8aDGkN8C8EEf3Pq6qj5YSBY2K+YtGDqn4S1imUQnGUWR3zxhedhImjsI+Md28wqGGEVy1h
BvAgHD8yGqTdd+dH3APYV7wAjc41laLFB2xk8A6OS5EZPj6Q3IKgxo1ljEq5IfaGRrHcJaZv/CKG
cLT1kAIvR51PVqVUMGJoPNbZ5XcswyotCuASDCEwQoMwlkogHL1qB942fe3xTQU+VBHyFMDCSONa
b/oaAfmswgLLNKDaNKij81+8dAC0SSK9LFCBolkzuirkah7BN9F9fjgLDJ+hLjpEenb/VYHzLkIo
jGyZygaOSviOLnC9gLEp2LwrfJwOgfa1O0JCQIPKxw/Q4Qtmp5E019w+eBx7ODkZZR1y4GOYchSU
DjgQCwhyD+95K1Shooba1AXIKTeocQrQ2RjRYXOYHDbVqpphXEt11etMPFJZJdk/dZMEQFIgWDZd
v+JRBnGOzo51vlb/64Vmz0UHKqmd+S+MV0g4KmcVGI8A3y+MjPZV16jkS6Dy8jWAYFDw33fU24iS
S0RafSYALQqJHH2H6vg1HoDVqwm1qmCPVhmyINNNbp2eQMhKPHtIW7OJGFNDzZ2xOTejU6w+tjN1
xvivTt2lN+/iLFVu0lU6K7CMv/WOvGFv7i7d6a23tfnPCaV+Y+yFDlqx5VxBUfFF8XXPlOsw0wyD
+MqsCGIODwfHie5L44B8BqYDnxAyDYu+iEK/FNxERsq5DroG3fczYEb7HYVu3qZoOq0hmvcLRO7H
9gTqz6eyKSunIK3CCv5hBhqDqBHaz3jCiILIEmgK+kRAYlKR5f91fIhtsOuhPmnxpelDBdtFoUVX
5woLhwQPuISlrDRgpRzbhmvkgWfBNULELiUQMDFzViJk7QjjqOXTjCgekQTnLI+KPqPrT8wfld+g
Eq/hMc8Lx5uwyGN6mewpqDQR1QHVCF1PmPvZxKxA3f+qzOC2kduYPlOIw+HTsFHDN8ovBvvs907g
OosFR23GFFFEmfPfKtztudXe4Pz6FnqQwXFevzzw+Gd05DalI5fJP7abvFjxxzKSDuw2Js1EliKE
Z0t21EoH+aP/rWH6NdaUyFXnP70MUmyvnnS3KijvLzYYg1ZoIaIaKKmQLLgFIlXwsvg2GnYyPiUz
UpIxtFAnkc/ObzuG4rjZ82CAKY4Z3aBeqoJCMbi10IkWB0Hy038gnVLLnxi5kWEYH2gGnE40JGUG
oqYNrqXKOQaIIXss3RBOgRAB3gGBoxO9JaHm0saknJZTAHfWwUA0TuN2nK1ZLWe1xp59F4Sq9vT7
wKgrm+xWmrKqaNGtEdlvN7+8oG4uJ69FPAbNdEVIBD+m6te4kRZsmYkrRI2tRMDgm/m8SoJi40Z4
kkwgxfM9k23n03zRSgSomnxQp0AH4MS0EYUXTwR6AckbWZo+xhlzB3YOP0vsOM3D7ZlK/HoM7/s1
Jqd0SydsazEJVY2is5TwwBNUCco1L1FDaeD+GE10PGmg91OXTo2FMUlmdVTMvfgx9uLbeM/FafTB
IjyzF72lesIkSfyFZlPduahKYMcPMcuUieup4AI9v1QywIc2LBKNW8CEl1dAc4+2SBdHzAyQKc7H
q52YUsRwnjUR1dhb5Jd/nYOgZnXzwnMbBpxq3YD7qONVnlPqEErEaHB1Qflur4nYRkOl5ev6M6FX
OvgRoKOfKL7RbvaT+zT+wjP1mKtDEeDG6A9yhaZ4eheaCKSEYIymp1+at4I+itqnACGo/URCIjHl
vBQdag8aOXrmkHcluyLUkhZXUClTWzXJOPtyh8X8PMwvlApMPOjyZMoGWLIES29YruRKzTxeQ8VP
T5eCOTA+31qLWwvZDWO8uLxlq86oGezjTogZ4MgaZStsrSb7RRmfJ51RvjhsnLm9VNvk4phB3J52
liw1wHTEGIwfTzaAmso4kUryxQQUrwnvU87bCahXgQdciJ5H02bxS0T/UtUIRgGNCaSkT/08VedJ
PqYwVjWpwhZWCwgd5DcqSPpRyBtV/wo57/VE1zEFCXEHYaQBc0CGKXcShK7541eDgGSBnoD4jRhz
vHKdCpwsbJZFCPUUN1D8vD2VciRgOJoYFJozvJjXp5ENWKRfu83pzZ2yQLQ05+zcHtn4HbUjbKru
czkHIeqHKLg+NDgqllxk5lekP5MTqZSBue5GxEspoD8mqIClvE/onf+4Xha2vOQlQB8lI5UH5Vpn
g4IAmFiQlAaliDoCATvjemRNDSaCxggQaIbdOHnzQUWQkEP/mnOU/BkYinyaTJCgILPgFPEanGLF
QjjWY5K9+Gb1EmmH+OuK5alHwHtM6E7FYEtYGefEAwoxImbqDorbehXoDIpf3AQZGikMiV2rcp2g
sxQyL/JcZ85YeYQI+9gc7radGetf9uwZl9uyF/C0RmyPFIAFBWP/LoSAJBQPBiYEzcAN8XaiuuK6
oBMSOBDJ84vGYoWMOFAA+vK4KIL7v8E4Im/RY+xWIh+RoID+01i8JMU8dQ1iuj57mEfomariVy2m
WlPFrmZtBswXzilMEg6lIiFrP1BnxNRSY7FbCTirxKI499YqFPUZjdfVAOn/5TgEogepgGaen/Ek
qoiS0mAHpOcrX5t0AMlErSU5Aty+6MmknOq+NfUogox1sixmJvsVocXzdnJ71qialQzqslXGDhDP
mM3z5VDyIAFKiTUzxlsT/5du5FIx5ROHmy1laJ7IZbraT24jTkA9cvjUDknTlKJNj6XaYuWPAnhZ
HCFJRdEhIhooLh6UXSqJHYURekFCV8u1vAIOY998Z8ur2toLhvfOqv7V+F4DcNVM1JlUDGz3hyVz
JIAOCIkEa8IrI202O2OsRjhospjCQXGRbbc5b+NKeOC5aXiWvKiGNkB4yRet8DipZ7zzP+WfVth5
0+Wwz71WWM2Ok2p2/9G/b28JdPhVObGnu427BLXRLAxFfLBeiBoAw0utDIAgkye4E19PgGO1MypA
1ELwi/AKnZGaDYbpC43X8AjPZ6gR57dknnwIloVtRIcixtGRfKzEpitIEId1TJIZd9hOeZefAu3g
1PkWb7+aIspOMalBrrommiQaDv04sW/UkgK40DSbnDRRqMoZ80YNkDU6fu3XUbvTZIoT6VIIqknF
SHhc8V9iBK1B8fkyK1CYar8LPce27VU/MVqGI32Ovho4orQeMw2odMBVjTdk5j1lMAy7f3hcBkBn
ry60xjGcsyuKceaCwcC9/4+Za79obyLjpfMLyfk4vUS36BKxWlivL+NuXKxP4xRFmziBLtdeZK94
0IlI9XZUMBx4jnhYaAopkZHXoCTnyXpN6uhLxchYijoI8KGOTaFFaVPkFKGY5/AHBGRegxJ7lFyH
EZbsMA+esbMot+IPUTDtxUBuT1KIgq2oYWsODkq6GQB88n2NKWztSugBiCVLm9oeaE/0lfqAvgV5
cH7I+7oIGhU1Y2+hUdN5e8I7ap1RlRhxGZaYWwYexdrNz6fenzTqTthfg4pk0sPmb7AaxAo8Qi2x
qQ2FyYABAm5f6UTxL4VzAUFskyt8rFR2s3jHXIkJs9zKKYnZjPD/YKMOpxiCejoWJ0O8Q70otuhY
hINSYc3bEMhUERm0MHuo54DHrPC8Ao9CI/0NQZFi6wdkhmBUbaDWb9jJfks31NAKrNbMBaN1Zxk3
TTwsqrDxhd8lM2IL88Xph/7kQnWWzT9BNWMn7sbN2Fk8IXKl0TVmUDdXXSkoSqW05jn257/djgt1
pKbCDzj6KAfdwQ+UR+rel/obHQAH9JbXSAsBR5RDiIs4r5J7PmFExeUVXewxbgfoqIaHOB8deqoG
T+Mjcjq8Lm+RrXfT/TZdt+NPd1DGBfQGFNonCnTG/DDJZsZcxYk12lyHdwKIFaJXONrH+6CZ75cH
pBlFbzlum/EOQUOROgVL3OG6/zgBG2BwLcHRELZNYc3CqgUCai+t7LvAdGGHcZOiuVhFGpBqpYUq
Vy0kzcMaQZs7b1/hgOpNg6B/HOp/5Fq12aI6E2x1GIEmQvROGOZBMy8m5RfY1+jngU57LP6MOUwj
RB05e254nhSzMqa9jx7jfLr73KHYNj5Pz5N8UcyyWTJNptmKuixUhdalYGVnLG5m+7gGGOD9gy7P
IH7M0yzwbptzFZQwkx7vOzbjnAPafrMr6ojeuN3EJqzhc8CyLkYPXha0PSSDdz0Yu9kfNLiB/Gih
RbbU/FjdoXpVbVsQb+g9GyhwKh6VLFg8vGy1bCR+dxEq5B4yX+uXhF2i3x+YDrRJIjQDHb+Rywm/
/xj66uGqjcYCdGcreMZK/cc3rtFlek5G2WPoZKgq9TsX/4bCc42oqY+ZYWYPSovlr3GrjFGkQ/4m
t4dHb2C4CNL0UmQWGRsi1sjpvQ8QCbuZg91xhawCK7n76/zyczD6LVZUENWSkhiKm5dByZTlGLQu
QYFhy9n3AvM+ZtfOzYd7umqmK0Ww+25RwJDy2n2DpHAMc4gmqAwlQYOp9mOWXT+RHmLP0Vx7X0+E
VxDtCI44/SBjjXs0qDdiUvd+KZU1idchQAYZrkKcShvQw24SGq3Rng1frJK/8ai1OgNk0dFFSm3E
1P0zVBk2l1gYpOX2WIJ7s26rKyxfpGxQEK8DNjruSd/B2eXGIrNvI4N28C9/UOs7faZLdIwSafvQ
sO9QMn7vor3xgSQTR52tRcQV0JpDbPyOgiOeVgxKqdgT/5wPUYtD2KxBncX+6bK7gb8iPGoo9X8Q
cbE4cXfEFqTJRst4lwos4iS2hzzAH8uTgOYBBInFPyQ09v3DCQMZbW8xyz7A9GS8hPoLpHN0yuA6
sYx9RxDf8Z/trWcMuLLFbvC84EM2eOAz0e6z6pq4/SwdtO5+YmPxE5jeIKkHnVzKtm2nf1+yjt2w
lw1zj0uW4bCrvW9GQ+nn/fvwbpfDcxd9p3vOnqyfmoGNlMDK3vWzl3yTagR29bnIh+fS24dGIokH
gHfum71lRp25/v4UWq7Uxq5run7CQ9Wriwh1aPvRt0AXSPCGFBwPR+wW/M4nSGfSZwfNws3djO39
7Got9iigEHF/SDwl7xm9M+QWsYJHQAiyMlUZ1PG6z7qxiTIS0ixsLhMJuoM8/eR+mW54QcvoHtRl
cCYcGdr1PO8+mmv42Pf3rxN9R9Q38683xGwilyV1PA0g+VF7Z6x/9lpnH71f7Wm8djwZ5/Pj2khu
4lqN8dsf1mARbkl/eUsMcRxZXLDui3Ri+zGFi1k8EcBhWQ9FYrOfOMHhDRYuCoknBF5YJi8H6NiW
eWQ1fmH690fYwZWjPX02Q4ZnklhEXwdsbnGC2W72kRJhZx6VzzeeDCrSiusJWQuSdLsPlQvBwGw/
2jGcQ7XP7bvbRl5BrD/wrPIDTASZU3wN2TIdkj2rd/a4T9fggkdux88KAuDkUEdp/pdbiXyJtXJ+
HczcOz48bR5Jms5zH2W1Vjl3rIDixd4ijHGDlv/dVAHOwhfHR+kFDwSEJ1Epg8RZ4DyCt1LV72Bc
9xyg3nM4+Q8bxUdMjc6Jzz56cYtQbmbBjKIfOZyNZ+mcEkJyDKxuoXnwC/QYWO5H6LHq4cGHVLLj
YgDSBJzOOyPEfHQ/+0YXW6G1h/8g5sVdv8OG3KybT10psg+f6c8NFTtWI1APvfkobEKugPkOQZnT
XtVz7GQSr+/sB/t73OxD1P+4j+4nq7DIEni1bxD0OAOw0T44EcXG9LFqZg6BH+IIDTJEDwg0+32I
Zpp53bpoRJwQ0v1EO5kl3nvmI2VnojeUKqZhQ9ne97iOJ9dvj/EfOSIPyM7k3z1lyBPNjx7eIHx7
AglqXGiHMb5EuJAHH0PBE+7u2/tftpZ5UBTfoALwSKNEee45zRButouhle4fu24Ys1ZRhrRXZ9lu
BqxSN7Z/PQe4G2eoXFSo4fWMU3hPeslTNwgK3plUgWTZL6NErx3U1fCCjhxCdUeehSiHkniUDitC
XHcm9RZSMg0/8eSjLFwbPesDORgDSWlkBUi3q1wyNOigsUrf3i1x6kKVqEEMCI1LbiO3+xe2X4nK
VYpqANofAKmIPjwml09k9zCre150ibOvVt53kCa4IRzZc7+OBIRexq7fxtlmKLmh/Od+7buBUiuG
4E9JZO1SH1ECbhf3w/hBNIJhJLYi2I1g7V7BSKznaKcx/0UzjdFRiq7Ig4X5OwoHiGIjGNKZ7rvD
ani6oKHEY8oDMC4JWsgjHn5QnkXN00l6+8ZHeQq52R3yEaQP4qh971etPr0Vz2a+1362gdUSOjRI
rt58skaJueFxQHDAQuOEA3rVz/9e/pACT/09K3V/j3gXI+eD6hCaGlzN7Q1FSis2y9hub5/tjwRL
2Jt/d5AVCxCE4GufU3JzgQsk64FY4uDVaAwyb+gacRcvr+9Hd1ju4iPKwTgmsZ97Y8e95yDNiAIm
Oo/cbE/Jxj4jHBpIVYMgY7A5wR28sBje+WRjnX3jsu0j1MeKu3EI0DPvrGko2MAB48xZScYSyQrK
NKrsoUPuR8MHe6j1Y+0C4rEiWfZZ4yhZw8es0QhZwycptlh7Zz0f8zRcNZCigAczQx71bvU5niju
BAgMtO8j2/FJviSmKzEEKc6dzwYsmRlU6AdeKtxFk96TxWynf0H1/E+NvjdWBjjj4L+Hx7zhs65P
AugydTmmw/t9QB7zwDJgcaEwk/YOyLry3LK2xYu4yvKM+o/khewCKAhbNB2phHclVlegacYmPuK2
WNJ/YFWNwSyFMRy8X+uCYp5/ufYvfyseKmQPT4GBaA5GNLZP07hDd0A6ZRRNPhUFCryoACBy4L3B
1K4ZrrN7e1l2MEnGnvmlzYaENjuYjNX2nMxT4LpRaQ8qfoAXtq5xg6c1Lgmu/0D3GRdp+OlUp1Ro
LlkqaKUIgvmIZ0PEyH+fS5c73h5mXQQI+k0ncE9xgQdf3n8+/FuuDX/GjJ3prhtclvk/NUY2XRbN
FJlGwghnt372+T0UGEQQE+LQkq0mDgg5rcIIz56joMDNuKGqlH/wkND1m+lwb0zS9oK/xw29sCj0
TNlz3f92wE6SXtrumZ/tTw7Io0JseHhFFNnuldDZkfa2/BYCFc++x1wAej0OvLsgQ+yZHILYCn0V
UoPo/4D4fR6ZDaJbllPtBCSeJzZnKBowpUexKSdK9a6Wz94I5WPL6WdIBzv9BsHEtoSyMCxCX4GR
hKLVCa0+tI/7B6dHdVRTUPFoIQhL8/LQCebBu2BMhH0hweJvh2El6zl/jhvX8vmd7SKj1795w+TE
LZbVANtqyL9AC8Mf4fnZYZsf8tR7h9hf9+/o1JDWDMrUcYJTmjd88K7lqzV4kEVTqhciJq9yltAH
HILHFbew4Oj5Z4yk6sHDHZ/tYesxfLYkhUMtSfBtMLjAYgXHPh5T9IpQDQHnpH7FD8HqM2W9Zf1D
p18hlc3lSANqRJghGbK0l0F+xuYOf6BAqqNs4/+5bYzXHI5SCc2WhIes6rX+uihU4Fdkhy2zd84j
xJL4QeAjsFKdg6TUOe68Has1PxeRs5s0+EAjWHP0kW5CDLp7GF5lUzU/tUbMiVsfBltsbIK8c/1u
WDOvXVT63y0I4JVvGkHRDRBiQgGLN3flHljdvrFNdkiYnbcp244cBso2CI0nJDQCpN3t+5DUmpTR
ERtijEWO6DbNssKnPnSokeDedxHZ6jf+EzOFLp6s/ROGvJ7EbKjvsluArgwxcP/0yy9nQ8TKkU5E
FZjiavP8QWHnuAX9WGOMtQJdO+/C6x8H8RAGS2dkljGzo2Lv3SzEyRAECjg+PPd8C3tFCQc/1+IT
jo9S1RFbnjOJQEeN99Y5+1DK2bNunkMmGF2UNlpLomxT8A8vaHR/jG/1oKZUJ7bZizPOZEiGO8Hu
xB8tGye4ApldF242b+EX0wQE1ASQ6rGxCPGQdyqkI6lzCFtt1CD7LqK5KN7sj1HTmpDs0R2x7aBz
mBgdfshol4dEYXOz60TVLXS6wwNiRajp8L52PlK16NWgQuzRFaFhMywcSWriCtHuP7FoiMokdE/T
PVzUenM0wq456Ha5Sb4EZgkgdBkIedGHr7LgyOEdoRN1QJGEWcInARYlxvwQ0896oyfqn94bVaBd
TE3tbBwGCO9LpPrWZxueg2lTcDA68j4erN/WA0ADda+Nf0axeN93L0HSGqDuqJPLATpJSQr6Mr0F
9wmhO4wmnaBGWgqDGfxvLyEiSy3c+347owNgAgeaM/DXiI1NgWHLeZ7V6JOjYzturkF2DZ5mQK/d
/SJe7vBnvkokKyFpkd7J4I/eE1+AYkBL0MD2JBUfFwk69TyU7JMiN8NEtPa5/7xSIw8PyA1R3dSD
C8KHnUkKe5/f3/vUlohaMDO7SHP7ClKOwwea2EhfM0lC6A0iTA2Lzwkwk6x/jxbyMP3jX+oQOPyP
POjchu5t+DjNbhhQwCZlYAj3M+tTmLNLUX4kQEtwetbWFnnswyl8/B5x8T75RHyT1XV2RNrxzcCN
qdpey8ENQjw9S+U/0diAiE4lB3F/hs8p3bN1HxKxeAsZxPuXiCTKvNfJowhIFcgUUekhKWW7fRTO
+MtkBW+Hw49atb0bNvugQswQCWiyx31tfNWkZzbEWSKk5axECWgYhCJJjTb5U5pRPTp8lKHYyMC1
5JsaBDE3MrDDLeBnpJMu5nzkm46apgOvkFtMa873b/tl7d8PAYqu2WtGyBSOe/coQzTNOaMXM74X
KNeOy6NfQZ2AxVTEKtwIz00/eUb5WfraEJRrHtnz7I7FcQ1MfWhtmw1rFSTtLA8sxIdv6MT63ye+
E83Rabl7BFY1y6itLn8tI6Jh7lxDj2XW20+FRYs1KMtF02yOdXi7hrxGjnLHGDzrOZmk2c2r04xg
UfR3l839OLadIVAB+ozn6QErSlTM6+C8vCTI3w/PaYhx1JFF8JHTftth4f11n2Qt3zggJcfjPmg9
B6TfxnxDAvQ6vJAgERClS0f/iiYNbwCf9WriDQq4tzumgaMCpSQnkJirsdy/UTKkLAAaPQDmql4/
sb34ADdrGLahVdwB/aGG3k/veXh8BPdfM3DfyeXJ17Hrt7pDdPNTqj+MT1AoSvsWSM/GfjPi87aF
RNoVvy5kFgHMQWrQV0MgzdmA/pmIZ7Fr/0lJj0QvGmAgdLTjaCpxCDhhnXv/SO2JCzp0B9YDEEcZ
nFGLT6Zo8lOL7z4o5rjGBW/GHBh5Q6lBSh9wNNyPFFmaGUP852UKFOQ6uBMMOlQPfL7eLz0WTDtD
JPNrC4MiGOqOg+8B791EwSu+EtjfH/gl7YObHTy6KNqHWT07OSEavog3gVAdApIQyg8YZfopCZ/C
uUXhDC0LzI8CRLm5pugOS0zeMcpsR23sSFrDOwSeA9Li0RXPjqy/A2vwu4/eeUjVSuru4LDwUflX
Nm0vFJt5DPB+4RziUNIdFhBddz0bGw5knHuI6jdmJE7PuX9Y7dgMQnY7GbaTgRT3un7mBoSjCo8i
d3KbJ5QL2xYt8jlIYM1Y1AbTTEZATOmssEWBG5oMt6sRxQCoaRfx+Gp4x4GJunl9+iAu34t1clWp
i5+ZfQd2mCbJlGoL/xT47nXfkzJV6LIB1QxbRkSRS0XhPqYmNuPXoccY6dskwJAq0J+jPOnG5j04
eSrAAe3c6Alt0STl9/ad8FYMYbvTbdv1Z/syvT0Qchue66jTmQKgITPYvOdhQj+MWmyQDpEVvuHT
0Ed1y3R7aDdykNINnQKOKm7QuoZkXv44tUZPRpaenw7pxVQQUhkde91W9MATz2+tvACvKGEyrf4O
KYIF3wFF3T07mNdBkvkt6/dcvB3qaasaX9KAv1rNL6sOa4QIwtKO9os1ly5pQpDPsYP02TXcH2KD
5Wpvjc4LHj5cmiOK3KsCuvxv97OiRpoVGJ8FV+x26oV3HtjMXYCmGPTdIjoLNHwP7rpOQ4cD1Bli
IXMAJWkCOqsbNkVgarvQ3u5hhKJ1HzFXZViPaTelvbVFSsxCr5zi7okkXwiouMeKBBj+GHBxscSi
LoczhTvqZbCHia6rPT62lghh08d0LbJ0UPqPW0CPaH06OOUY/pFYZRCKAV2+5sb0Tgn3BNmux1kr
xaoC+1Vk7zv9E57s+zln93SZpEgVJcSkqHTW92xNx9RCpPTLbg0aCnM8dGAGZLLrOR3fb/U6z6ME
sdzTIMFW4hJf2SesMLnnShmDE8tLVUBFjC8J2G6lc+SdpkCvFZaOnbcdInUeAKg7oWQuUUTZN7iy
t0fJ9vFx2YAOU7E5DyTY5jeSFBgDaysI5dlkI7VXrSakkiNUZTgvf1B7dNgY4aEETf2GewQzDNOf
c/Kxv/0S3HedEND1wTb18lr8lt33EmRsfD0O2sDh7xyXx5nSCpONj70V0Bh3Q+T+wDBgxl/9psYW
YrjzouJJ3bjEDZcGBii9YljCpJt7xqTlbiy8alYxNGOlG/YhJaDB6/ctO9jvp+dq9HjMb60ft1we
W/RaUYlhQWhTSgUFGOTgeQQJmDr2ornFyJte1/lzaT0psu2YV1Q9hlUGndYNCJr2aQby1BBEj6MK
V0ILEJ1Q6zen6IzL1ClwgKtN+ASXjcuA7jR+PgL4DPX0RCtXF5RwAzqI5htQ8uJsn924jaSUs82R
om2wZPh5IuMBh+UKw2FxzNf5Y8w4QhfwPnRAoPORnc1ZLYaob1A70RK5tN7EYXTDeVIrqCK4LRmj
x/WDv0G+yrxtt3y/JiNSB49LbcDKovBqsR2IsNmD4CS7mm7gsJMM9ncNqeyKNLSLLwI34N83kLsb
GLiLZ4MrG6kI9GD4ZkoZAhiCSum+vnb6Sf1zrAb7LMCUosVa0i1A0LypvmwkmyG2WBu8XrK4k8+d
crGrJvvr9HTBrAyNwRh3pEvXJ3t1EJQ8zAhMrWfMc5tVX91yUsEIt0Ia9YboPOfoZzRcgB0HXKr2
o/tzUjUL2xq3y1UXqHW3dAihBStCyGR9PwnzV0bbNFvm9bPp/L1ZKXVSGZgdF2uJMd8g775bjznh
zKDJv40ex5D2/GR/JwoF0xSNzNa8k4+NItY3pso4uf3L+T4oEG+3v04nvHQa4AxqmRzX37CVriza
lkZqi2Zn+PggbnPMOYWgz2eQaTPmwBxrLPDCBBtA88dCsdEK3f3A4TidZs88Rvyb5wkAlWkIaQgH
s6sVFdhX3fApby8d9+2SjQsLxvaDJGiCybPK0W0//CwdJsjJpdhMzG7CFehkEQvOsH05MXhgTulf
p9RLrYDq5wAOsHoykk4H5Nbmr0fhbA+eKHP95uHtHOTXJWOAffreKsYVRLAiorlLEfshYaK3f4yd
Z9CGi7FHyxOfx9BEcBkZXeyeUQmt5w82cb3OiPbUm5Rb2y/i2xI4jx1PgWjIgcbtbfb9Uhz+2y5W
z+PyzLswuiPvOH60BpURnR/hhehlDCgAbruALjTtBvXOt9wI9H533QBR1OxmJHaYF6GFRQHQ2APB
7YnZHdh8EUu0yeRgvJWdYmCCdiZIWuzx/sh7/aL9c33MXGtrgLq6FdGt2XbQ8u+mRwAXEGaAqFvK
YwAIB8g8dfpf1Cb4URwAms1DQG41MxyQoidEn0N4pBCzRvYRqfnET8icqDuaSyR5UXxmr/b2x+oq
NzzcgFaWh8xyt+5+4x5j4ChQwQtCyfs4va69OvDyRXeZUn7RFF9D11olWFiYAZVbywkwDaSiPpS/
SDIDmJjFW4MtBC+X/roICUCHVvTEZCPbFOPDY0a6Opsbc8l654o2H/l1MN1WTjUW3FGbZWsrpQhp
98g4+bB1iz32Bp2hXX20S7/jzs7Ad+5n0kQGiqo18IszqNKwSH7xvaPcrVGYyRfERLJUadJJgggM
qAYQg9gyQxl32wTZQbcVyLejOzzWvr0m7OM04ADi7Md3yEB23O1OTMRM58/LnLqQd0ozW/xcWDLG
VBcIeQscRgJysX+ygwsRpvTPm1bLb9t9F9bSPkiSXmdk4cnDS6CRTsP6+lPShQFi1IP/WDqv5tS1
JQj/IlUpICG9okgwYIIxfqHAYBRAKKdff77FPnW5Pt42BrS0wkxPd0/CVzDah1tPQ1mgE+XTrsup
SvW+8LjBhCChtJY6F+Cmp3nD+pRRF7Np+ldsJHySq49HH4BbRSf/gf1qCKVIYDVQm6VpT1GGveWb
igqiI3oWKYVDT95T9vukbU7JlrXUKTo/Gbep1s51ddEiks13Er0iQ2his2d2JafSwPhLpjPw8CQU
3nIgxiSCcFTpJEJLhNfIl+/HekjIuFY1zqqUwecswhG1tMhTpTktZbt9SuNNaS4PC7prxMiWWvdh
UpyedLgLYiQDjEkTb1AfSmqn3Bt1bkbUWd2klB6W+NZDhaT4qW0oc5hYO91BSIk1b63YCfb0Uajj
WQqpqg+yaNl0vgrDop0WiT82bOyj48QvEqdtPamzWQbzMUFRYKESD6fdnU5aYCH2E5jggUjUflX2
oPkyJAzgzSGohkAtYEX/GBDH471KoY3+lkN/p5sffTjsfaJTBHi4/ZU9vxxtemWRiq5M95pi7V5V
nBGNrynJ0+qkmCxYBea3XAYyakMwZ4sWiqIU8ASZxOmz9omQHu2+VJ36dKaZpUqjFjlQjO8HDbGq
b6nwdFENNu1h7Lxo/ad227xRJlbrJHDe8N/BkGLsVH+R6RdArTD/QYwwm+AwzMjKl9JeC3dSuawh
jhe2hA3/y6Ogg6U36qge79sEvGhdN1h4TeOY96Z5o/cq18CvehB7OewqVwn4CDqkPzyry9WpWMm0
hYT3SLHOIoI8kbMn91stEgMi3w5Fn/T3bHdZiNCtvdZIn/MtloRSEOZuTYmeQD5v6YsozPEG9Am1
Mfml7IFTM15zhLYABKc5fuT0GQYif6aLAX1c6YYvhDnPwmE6WntCR4okofzx+oayCeZEne0AOboG
nVvm5B8d/ukoWCLjYEWsK7vKaCdjV7tTR8cqcFfpd/SYUf5EfdBpTvhrKSBAqARf6EDbrwe1dSmI
qLK2CxU2xfgzb44pHtcZLW2dBj9rWjnna7qO4fnrIEujDAKcTK9B8OtHEDJaCSeROslbR/wCIiol
LdOWacGl+CzLDHN5yuE9+0QQnvwxZYJFt0MSgtUoCy8V3cwSZDmhgw8HxQiaqnXR/nRyi35JsY4O
P6d+RadDFQHhExaHIxGz2knjJN1Hm8wL2HbbIZDar9DaFXgAIaxNN0O3UKKdShjdkKrnh2j4BkxI
k4+SWmVPLWFSpH6KtgaeAESSazi4T3n5otlWD9zhqhTmENcYPFeQVO6UvWK6i3ncMLSkom6kYIOo
rxSwHTv06tsp9qmhkdKDFGIBZ0Fg6Bd65IUSCYWTHonUTuChwzxpaWFO2yI7V702DHQd1NUHhIze
tuSJvjXpNAwpst2N+00bk7pU5o6uUNadncKJiUQRP2rbh2rjlQYJuH3MKeQYHHv4aB8r/cMYiyyu
rE2fZKeuVhb8xprK8ORONwWI3Hffoja+G1Q6kzkjDQ8u7ZiBQNGulr10cDPDUznAxpAiJmPLxnFN
pj/4qhtvmZ7j0Qe4Fkg2ZBGqEsb2pW0iOASU+mAtwAAvP3G0paqRukBpzdrMNv1PUePU74zhRJH6
7+NmLbgu1Y9yX8TqL7Eq8q1jiX+k4cRf0me7OM11nyoaJYXSs/wCy+L1c5p4p2Va0TttNqLwgh08
YuWw8SDe+TRxMnawiaANJih1CnAxnwbDtImsONgB+4JQm3ICdvN0wm4nkaD5GbV8IPG8+Nb7gPEh
Dk+MABt9BY7PL6kLSXcjf0Z39/GXggjkYB92HtJjyhYgyKbHJPSP52q0ucFkCP/dZCZhXEPAC4Cg
QixCR7JJkd+iljHpBBAU50Lxe33zpLYE7191pO7HKGDW2g/NNwyfDrVpQj7hqrB2gIQgWYWzDO4u
CRkwYxaUtA57+aN81ykfbN/Efpn6GWLFJM3ud1+k+Q1hk6Nz0FQOjWG7k1vHVHndpHQhNcmdT08h
Ur1n9ylLAT0ZtdrTm6869mP0jKpXnDwm9ahejQ2/bT+kNKCfPIHtA+qC6P/slr1XFzAd5krt0WVF
Apbq/Erj6j18usp4zs5kkrUBmKYwvZzIcnX0DaFAJNInDZbckWqbkUNb4XvjgrZTBmTfwdQ1HU1D
/Bojr24+UqCVmLKsG79Es0henI/Kh6fkoPTOQMqV+xV7kzrnlfmE/Ar0l294KS6QtzAi8TTeiKFg
QOgFeqrFGwFJt3eId0QTH2ADOS1ugybyxrJL2Yta0n1KUBJ/gb1TpXyyHkyfdgrROIBfwKOkanWn
YmN3oBAn2Gg2xQ9YDfVrAY/EOgkg9tF5dN6k7MtGK8CtMGDOd4EUr4rcLUyPZt+gCFaDv74YD2Z9
Q6cmZdabvqwtnuRfvGflM9IVeycRC6jt+82Bb3lzkhlCp4OGX9k4SAe3AS59eFXuteWsou6cCnSZ
u2mlUxI8mCIoW6lFK9x51zT8GO3K+5UZs46CAQqiwq2QeKhgN4vkFXRSUDdefl9IOPtOEujhGlwv
//RNq2Sj245gXCXQNkSNEIpUD5/iDrjhMo1bbVHcPzNpyS6al35Bn7LONy27YNAY/5HgHEiJ91Io
HLsJMLniNFxYT6NZOw9etDzDhcQE9d4nHc2ig0YiCqJI8wGtEkMUig1wRx4Ot9aEJXZ3gFYobXOf
dMA/bM507zHMysROdYe1JEHxyT218Dt4v2i0cx+WDlD06PFZJOvkNe2hrGv4GjvWMZeo9kwYJlo/
EaIW7oApbxi8IM6hgFI41NJpnyxLgtDOzlSvQ8FWO9RWj1nKNYilTeGUaWHVHsAZlUCKpRoBf0Hc
4YvZ3DAEYgWybCzKqr3DmmQ6dmwyqQNyyazjFoE+mhXMQrdhjJgOQLhlUKPg1b2o9iW4eiTCIy/p
vTELiYYRQ8Dl8yBJS2o/hJckr0X5ut/q3FtSvtMyU2Avgf67d3kVxeByMxn6fraKsJDSaSQmIC02
Dv68p286Gg3CufzDQklduiMMUB+eEX4AZGexq+SL5LTKqfTL08L0LRpVmzMjZD8KaIPNwmORi/lH
hQ9uJh0JM5f7BXUgXN4RtZkCzwWH1xX/BO+l8JjNrC9pCEY5aeLWqGcU3fkJT+bKWABcKOsEUprU
OCzJB3Thp1gwJ6A1+GO05kXRb2zABlRAsGEZE+NAUFro4UeIQgufywddNLkTJJLzJwS/E+DGxqTP
72mZkEVycqOuGrEhTeRGQGsUg2UOMdJRep/81TuTcGmp75tPEv18VVNip5RUEcYR3FF1c8YSyDcN
VyaPfbKtMMO/1QjJsCv/MA/GhT/q9s2PvEu+SWH6rYKs5Evfdx/dj3aOjtlGO/e7DCgdMshninbt
R99DW4m+i08wSz5UuabUuy4xXOeo0UUlKuzJKOwT3EQQNJikIFvgaFROEEzBaqCpCGQtHBpBU7E0
gjNB8gYiQXchg/I7soBlcSbCgUHAyRddqzMXWu7ux+cVxGBHfkaWT38iOroQ/vAsHvyTYaFxDcMS
XelcxLf1LqLJD0EhYqxicvqtBI0iXyeePDcPEb7XYMyqIBkofPMNyPaRfdZbMORj/HLv383mFE26
c77T9tq+++m3w0ezKUEzb8r+BDZ9oykOacAtYQPCO+KHfC+7kXcl4C+CwTh55BPjBOTl0BL5nmKn
Z625LdJRpCoQl2gqfJ/kNF6C05ZNEF8BY48pkk9k7Elpz3ZF0bKRjul+dMi3xqHZd3savPMKj3c6
ldHYPOVTjC7Dvvo05vB2uVXkaHR+JzYErXhhqwKHoZ8AeTyoKsPPgEILa5VxxxWcHk7FhHZQsCv5
4cmaFLkNap8NTOFJ3kxcF5wkpqc4dI6QTBAm44LfJBDzKThRHbWmBBc8JLAu2EugC3RZhQGM8Ssz
tJnkMHzejdH5LTcHwATOD/eDH/IZwSPpKgVXpIK6wk1j8ig+VAWiNT4aHBa4QoLyi6iAz0VNF7oI
zXdpoAlZtaewJQpwPDSawwL1QYEgWmZRY+7RM6CwRVA22iRdAIEACvzVgBuYyC8nag3d50XrKpI/
3gcX0YJIaEqrIkaEUWC2MKUSGu4yAQitKSqhPVUn1EZYaxGiiGYmqWJ/UGlaTcNo6qXsFYD/CwnB
Q7ocz6L1Y5lP60W0bhePzfMKshB0Z8mX/HT5wo7siceNcD+Kv7pZ9vdCTSD+d1qNffauhe7DPkQa
i/fNp7EisIT0aa74MRJgPthU94VXGeCdNuuY9UgsEAJP9T+hC76vhz/rs3JpxcRyQ/Csfxrb+tvg
v0KwkCwYCbFM9+FX/j3gT63xf+GZofvRzvq8r+NNPm1x8RR2u8SfyHUKRDvAHADTcRAH9ZSQ1qmn
ihsG4nmvKWEBANtKKHhGeGi/ra4hjaJowQ8f3TCe/FN0v/jwCGmldki3yJdw1eg/qlWzQpzK/2i9
jPa03nOUkyvwK5QR8wpxfDIXspAB1US7/ADwWeOjtsF5szzXXxWeKikKRyxeeKYwNA9/UVFjXY+6
tTsYeGj/E+xWB8G7pxWC0BZWQfRB1fx0pcHbgc6DqGyFqx/kKBXZhrnDiAeP4Lkx/dcAZOzSJWAO
jW0+mhrTO+ZpCH9mmZtMk+kLnXH8vqHc7gV7WrgUdmrELq6C7OWFMars1QvJh0zv0g0MwYkahDNp
2s5NED3cwoTsbrQk8sdWE3Zr+GHtXgdpN4JXxO66oQystBPcNwNpWgd1YE1ZdUHm0zsw4H9zPDhn
Gb6cySrxQM0QsPRINXiHdbJCxhKgsfXp3+yaXjYDz5hWmzjoF+IW9vgpx4Hkh0GGWknMurEfL8Gu
0ez49x1CeezfxDWGXBlrdOzD9JyWkOW4QM1nHmYu5irzuw9DDmIDanEsLRBJZ/jkqVNsLRgxYSWD
559ofyMMPTEuOyBQOyBewrGdaiCQCFo/4caEOBOlnHBkEs+kGSWpsmiVI0Sg6OqEJ1UgLD+F4xO3
EJVmc+nwmsQUFIEpVp9Y9Hs4Dj7x0LGQx+I9gFe/MFsUquX7XPfo9YQBxRf8gyXtT5Bsqi5ddF0h
k35ixEcpRni3iEYagfB3x9JyVl0S3kr8P/IjXwi0YExsAP/XVUC1gJJzwNRGFI9XITKpCzRLlEnH
501CYXcYLtBLUDLQDMCqaCU9SWAsUlt//6SlZaVTrdoNncaP0i9lNryJnl+oInuSVg5Hdut9S4SP
Wdc++lJ97bc8N7tmbdz0CyRmocqH0qle8bmm6MSDEjtQvvbTwFlGVFwLC0R126+Z1DcL/jv4K1Q8
iGE30Ox239/aTpD6wJ/HB/4LAi1dnsnk/mOuH/PRaoAX/21+sxFyGIsG2O9N+/ffiRKeOcWzP7p2
HPMb/FQwbTgGAEUgRgNGHTih3rj4100Fn4JDBgeeJk1UvPnE2QT68+PCf3PMUCAhX5C/URzEz6Od
kJaB7dEzBPaAEQs/I3Q9mBjeWJLqkWS4/OU6qSlyrFH75sFEzL/Z0Wm5ONqWv+Gf9BUeeCUipwS+
GFyeG5gWo89twF9Fv0D76ff1D1ab9HDIjvSIrbavH/kG97kH+p88f7pLdiEpBzx7fj/+2l8GF3Yp
xwpkNb52HJt0sH1NFgqyTY7X9+hAXWxhMcLfOQmkXURoxQchivFdnO/0nCvOwx+HckYbcm6K8GG/
mle2IR50oAKcgteMbIFpBbuSX8N9Si/8BjKWeuQLCg4+0+PQHxk2SGASjIiLfGRoIYwKFiQuEgzz
9XGJL+2RqSHT5Bss5vo48HenHe9jXnlR3hQyGv19aFtdezQMfUslwBFHx/TA+0AE42Pwb31DTetq
7lRxax4HddoDRE/0d3gHtsJNa57i2fwWVtoRMaPJFLoxRhCemYEctzwYO8jPTEwwCE5fi3NaF/ds
8cK+FusxuEVUZzF/+ZEQ+jANoUvBKEVICvcdSt2bqg0rkiMcshB0VigQOdFLPUkAc8c2/+QPgb74
w3Hj1DXViwllcniMglfIJktDYaC751SlI1MhekBBdo+BLui/9e6AynBrGiUaG344ZwClb7hzVO9l
uJfShEZ+VHP5LeMFs6ePYS9PmaKUK7h2pivM2n5Vfxesjz8O4+fuqbvKnwjC/mLTYVYQsRP06JLL
rOi+mBfjP6Lm7mz9NefmzKH9DtmYO4S+/JnQjTYYkOr+nVoyvERFvIUFzIR+AiEHTFR2HjSH789P
8sZdyCVB4keG2sKl56L4J3b9rR1RiGPi/+Ug2F9A3T0cDFYMBXrBK7PvpwkbO5Efn5tJTCdHROdQ
IAnL4KjQypx+gJGIBiEV8xfEZOPW4e8GSgu88gNsU0SPfM9CIGhjTcKVh8gr1iT/pL8qdBjcVAn6
rYlk2TWyUIYUVRU9Q7ioUvBvuTr4fNwX0F0GNlREG0vkNlxm83LE7iFT9diJq3a4aPAz2t1yM/me
NRFfnt8AgPoPk+tOS2dBRxAfgX2KSJKw91+j17qYGg/RsZQJWCSzCr5pLbBBHGLhTrGi+XOUTBas
zkj8ip+wUvlbhGf8Stoz75n0TCx5K50l5ru6Y4Gl0CNbsQKYKawpKCnKeAJjE+tgi/sDWx4rE4yQ
sRGGoYGfcGnTMATqj36yiUgM8FP4ddBsYAEKnua8H4k9j3/Sho6aHtsnU5VR4XvonJwvwFW8FEpA
9nM4e8+bvhn88WfDffwNNzXxGC293z1eX2guIYbvaYA6TEZXZgSkTrZe5gijxwOkkZFmTtGRWGwI
VMeY8u+3hhLEo8IUBNMebLHSKVfEh4FjyNNYE3wSzl1KFjm9BctPlA/NKiF8QYCmTgZ10qF9JSaE
ncTGya53os9hejW+zK8KN07hghKu0oMBu0egoeq1PKpb6okWFfuQyF808mVZs6ewfDk02M9Zptx6
ZkesiEEWX0mcZJtpThWFOQKHjBWMVI/9jW+4EHbP7MKz+AE/jm7ZJct9pg11eBY0f8JCKU7z6uU0
cHiomtbQUWxOKvPK8DDq7KImha8rG6vYoSM0Xdyl9ykl9mnOM16ZJ/BuNA7lzUUdTbT8ZETZRNND
KN6e7xpaJpKLAzm/jyS+oY2E9T7lEgJTXpEjkT1pLF6IDyOwX16F6IwiIqTsUhyUcSFqfrDlTqSb
LDgmPAc/m8p7l2VKN/RJJsOlwkF4TDGDwjwJtWhUSZYrUjaKmpo6Y9WyTLs/nsW3LFoyQ44xkm8y
BqY8j8dXMmU1sSJiqvBw9+qJuR39xhvJ7727Ly3zfXdBbk8/VoZz/D7BxpPQ4TIESZuejZRjmD13
u+OraEXK0rI5yFkSXDyBICsBYjBTGbAQ0ceLWpS4a2yr6SE90KyHvuEpRyYnKCEI2yiZLbk9WSYP
Gs/qf6AP5PekaMm1wTn+i5xkhLDDqd4ICX9E+iozHDgbgSkwHHxFDvpLP3JiGnIZDKCBVLYcXTQC
Zrg5HB+oeliKnK6xzVUQsGlk8/lkfFFv5pdB50jM6/pzuYQkmKcOhSqY409jgnIvxHWGdFWzUVf1
vDn6RqhTQA9Uj1gPO7zz1L100Fm5QDDQq+FayRNWveDHAsgSNaEmYWlzLqcwg102Ex6QiJiIzXuz
ZMMpxGGb/8pXOkX1V3Yk5gLnHDRL9tnXt3UmaIFmSv8SXpudiQram19mZW4FUx2xHe2osOJUxA3g
JkF/wiM6gagGT/WE6m2CqglyWQmrgH2Car0sQjFWP09DRMGug5oFkmhxlFjipL8ogRHjnaDOiK/W
aZIxV2C2EH/eaq4ILBK1wchpmw8uh7vMymF10YwFaJ0d8T15GInXjQCN+FO+wTLLCYeO0ROSHHom
CjQFXmGRUBwhBBv9MarGWdlpLKELxGz9QKdy4lm6ChJ44EzBqEwB69adA69kJYvyEMVhm/uEPhAW
Ei/cXVWo328BHvH4v1FgbfIAr2c4WOpsvGIxssdPuT/QIel4CombeLn9qTclJofC8mhEGY7ZKYtl
gqgUtjuSKqHAbG9QZdmluGIu1wzXcCOA9yEL15XDppvS3/nkwJkqEyf+RoHDx2vzL6N39d5DfoeK
iG+gGIaleChk9KgEw2kyI0bVAkiL3E1uDasPZUayj4dfzdrF9/WrY8PIdjX2NK33qo9yt8yZfJr8
I3FQ6e3qVW8fAVgNQA2wBVqpEeOK6sVgmdvZ06F4zZZC5CUKW2LXFdfAwmQqINHmjceloIbCKIai
z6CwptkWRcCMoISuU8okbdEDCo2LjKgFvgMalAjuy//bkYaA5uRSC0feETOxO5GscNpG62ZpHORq
glIcLWOrTTvqQOgVaHuJcJmhl0RBTYOfil3aHcWJcyKyfVFrs9GpvdA60DcOdo1QWgPj2h00ZBQe
lzokZJjkRyEQ5kTkjqkCV4JWBK4iynZvhIgLJpCAPo14rfzNCCcBdNAWM75c+4li+AxtREafWzIm
cRaLM1rnt1S6OZTRUSLpZGlf/p38ITSQd0WfFOR5Y/UIhRwGhKwn4vWNjAWIsTpKn6+d9vW8so1Z
f69rvs5KJP3sJ5PnsVv2u27ZfGr7AZ+sZPXkFcOJfmRIiF2obqKm5dxCUMsyJT6Ao4TsDEkeVFdk
WpzGICnVpCd8Iq6+Ffh0guH+3L+Tb6AcqA7lSeB17KpMg5RYlZaekQ1NAnCe8iEHCveFg0Y6Y6HE
aQkHiF2CvRvapDJntVLPrW/KhU2DIeHIYyoif+ZpbOQcDfyV8vMviOWUgp7PrPoXDXLX2acIWTnI
RUrC+Vk5Q3agJlGnC0JBxr0mwEbN+1t+KzPJV53ux/oaE+l/czfh5UGLRwxV/FT4dli7DpaVGICm
Fg+rQpY8Kf9SIElgXiI7nPQAbsUsEz6/6PNhhOWF+Lm5//cUIWskMY/FAGpHLJI+qu9XwHgjpmVK
Apd3TPnxR6DdKEUrYJmECWz/pnMC8iwm0e/9e0Ak8pN7D5dG1iBK6/SLGIyTFTwRBPt5ZNTvKBM5
cwWLDtqX/YILJ0pjNsXWBN5d67B0RndR60hDIRsT0T8KKMbu07xKG9J3jdl3YQOW0IOCXV0eUMIB
mkU2H/+yzuPv5sr2mR1TEmx2wq/2Rz+89uaRqI14Jr70V16aGyI/RCpGzGARAw/IlykmjM+w7Sg+
06d7NH0Ijo9NrUqDRfNwNUwFsNonioBPQUN7LHvyN9uenkpjB+CoJ7UhR742G7hXlxgkHHr5y2E1
l8SMMJc5XEyPJVtzCe2EbyyUGpQfELHs5V2/7bftVf8CdR+Ama8wHkQSjUaYjemdXCOU49BneUh/
IPxELQTqhCjE6jHH+Z98hcR2BysgzmD1DZd/HZqZkjyYnvyzvonWH/DgBVubE1gIIgm+ru368QeW
QDhE0ETohGAarHpAyEIBgmyY8+6HcQkZDrpawxMlTGSJCjGkLSNPUyAsYcawVMcTnRRMmzRsiC3a
Ijsp7aZFgSR2MYkpzSpBhIgOVLE7WkbLE+2avwGf0U8M7+FaEEgiG2fH4c9Z4wS+hCKYCsS8jvin
wqbMvvN+Kaanyrq89Mi2b/peg7Yuxkz5ayNIoSQ2BDykPWN9MrLEN/Cf2OusHzZI4j1yQHJyHDSN
N7TDjDhNxmd2SoXUgqQFxvotBTh6D3lFIYCEgllLsAj98cfaxwf5Wr4jdOJj4tzTlYo6656ogXUt
cI2LtrxP4XV+N0v9ViFDvvCl3dbX8fn+rdwoYfQBklVCH0Ic0j3gD1AF0owrX+ClAYFStpLIekai
WqPd7r/Nj35u2DiYE1D68OuLbG2wW92Fs8fiUjDz0AhsHO6gkDrBAn/axL+kqdSXqJKDFKDHIBEl
pib8IKUgSyA7QNhKtIrQAXgIHZ/8fpDRpEfjjC8HgrAMxgAAx0Hea5eYCQH40q/zX/ayWCAsJIjZ
HxOIXJ9zJj82P6cLVjr6HRHgxLrxhV0C/WPyizIfZn8i9hQWgEIERi4DpqOJWi4zhWllIeLUbYuo
KZsx6Z6IUztxqxkxjZ2lcMeE0qBtvxTmxmI8MtwzVM5CcSe5VnJgiiVURNhy27c+hIyCXfmOqATh
Faz58L0cOCBamLkTELLxhe2kv7Gnx7/xr7JLj92u3tSf1VY75LfopzlkB2X5Fnwyq6reZf0BIDDs
+iDC7jb0HxUEsKAyBFW4XxAJshMvCMFF/16SfqmuPYE/Yeb8ddDwq9Q3omwcT0OMWiCDR35KfSH1
5dA1GrJ0Z4SDuDYdR25jBOPCvceBQk8AOtUrHkWidGpKkIxduDDa043G07sMN2uVNJ9JtNRH847m
T3i4mVPwFpKklzt00BQCVVlH2Yrq8V1dZOWiwKb4tNSyeUhPsGdQA583e+RaJ3V5x/CpXpujA3HV
ozzU6aU21iqOzUbQDSul3twf+5O8jNWP9L7qNK+gWVz/9aq2rbGKwnmYzSn15iTlODJF1GUX93YV
N3QGQGjwCe8LvqK8kspNUnyMpA+dGoP1/TpdFJSJTLSwAYstjnp/bsx1jamysXowsbTsnGXn1xBP
HCXfP9NvS9++ipWVzcmMu70iUxXH5HQ7SlfqeKooMz2a5hS3Ux9YR0zC1pXus6Kl2rW/G36DvzRS
WDKxyGU1cSTFkijUY3JEeRw6mXnfS5qnP3wNkLx3+tRTZe8EJZHiG8CRQepha3fv+cvsJvCMUruU
PaZ5fny8XB0THnI2UCK0QKEPefwheP921aGPFJQ21MnEIeRqceeoMOphyK7Z34db9jE69JfywB6Z
xg5eH9q1hSaF2IytvLDZJe8EiUTZpJ8Qh1FREdOL5NPvIS8w0TOnubEt1ldCqfHXsmBPjQC3bD4x
H2CkOlHk8E4U7R6pQ/zDgz2FSJhlxM95Ms9UqeoNwH5iU+XUIwWlsskRJIP4UiMdiVM8hUaOHTtq
yh5x6wSnHAIgQkCyvFcHOdmDem8YNqkQNCMTrZeMNYMrY73CrwpfNqGTk7JB94OpgmkKQTcoE/zn
COLxw8mwawa4uv3r7Lm19lBMXhDa4C7QH5voKv+uikn7bWwzijgFvLRonaxfO1FyUtyWEo/hFbPm
o8DuMBGGXsDK+z5Itsm2P/T0d5ODfi7jFBnOYle0fBnhdpZhG6Z8mPNmkxyHMxkCBjdIar85GYuz
8nf6jXbKH2c9+TPAE6ii9Nm4SPoFmgjodpa/+182iZbJKQJ7omy4+OMfMEFoPf1v/wt4fn/XfEe/
4qg6m9/xhle9PneIijei7kirTwAkyrcG5HI0sKG+t9jQw3DRVXNNar0Y1Rb5KPWUBD2qwASHS0kX
hXguqee6/VRxeh0ti+4rIfpVuJkJHvXhzYJCVjsQ8vvX+QngWC3LZmpE8xJhBlhkdbam2HA4lnNy
/wj+/2SPJfSuCouCde9lGCOCiVo28Z+eOARFJwxiusC6T83BCce2el9WrPwBmwVXCBXSJbpWpJ5E
JiZu5Oz7lnwx+aCJr7PmwA7oMydtn9m8wY0EuwAXMAGyadRzEExMag2jhmHzo5ZoNBgZ607ioMNN
AhIKaqgN4mCExkkKIRB1IpC/rxa/Zv7VoW2AtSe5Um1H2kdcuK3u9NYXSiFgVbhkCLQzY6b1lxe9
aeDEPGDJeTrSh3qjq7uTsgBPThGhR/GyoUj1/ORdTU7bYmflHy0R34ZoOabKfnfLsZOUXqWjv3RL
6NyvaaQ7MTJNfRZirVsLZctTgvmEYs0h8YvgJ5ItU5AkCVlzruWtF8oQkHDb8SPkkrL9+oVWnP6R
RgLmmiNX/S1wTwT4N9zyjXY/cdvqfDhL6YE9OelmlekNI38o5rLM3j/T1akCYa5Am+GCLLKhcdgM
8RRe2iOFKDqtYDTo3njs8HgMnED4L3iPzjFCF9YiFlrQvaGuyaQeHHA4/8CiMFAEO13njDhinwJp
kpAFgggRvWPkMQS8UWv6UAuQDED7ErGBYjM1nyChNed1P8O3YABpPLawvQzCHfukenC+x40XU7Yk
MJNxgvL0++LZwYQTrgMPeP93omgbmrReuXhp3TnX0SkTiQKukXGy5VBcpKbwSfRFjgncHDrPn3fl
bBgczAkQcuiD86qd6hWg5MTdDOsjgl+oXXeMXTBswejk6YDhmxCz3mg/DEosKXDbgL6TmH6OUN9y
OrhicAlDD2Jmnbg6cS8evyjJMoicLsZd6WFEee7v9ZMmtgzDDCCKSJOBhL4MJoqFEndV+eCVIeoD
aJLl4TIgJPGJq0JOxO8NlJ18ft3fTmEAZVw43hyFswJoaQx50wFOpfhpeqhUzM5/oKAaEyvCxBcZ
DTR+CfCNQSEdcnvjo6sdSZ3HP6pkn/CtQC/WrKUmIOCkxG4q7ojcziR1cYfE6VXMhWyJARZWKmKK
Mkegmj1Sd0xbpvCjkKeIEYBICH/0dA4lkjBzYJWquLLgULA2TU/jM708vPdUltjJ1ion5HQFDn0h
vnyH2H+wXCqmHQw64RPhQZyEofjqvEi4Ey16aao/p2hlWAUw07SxIMC8YL5RDEKTwBkmAtsGK9sw
+UVvYiQ2rkKJjF+HbV5MMooRGRYK8wmHeyaC+J7ubLuTOSmvPF3kbYMNrAq+DqgDhPjUYOF5grF2
d6HvZV+Pc4uACtIOiFTos8X1AHv405BQHu8AA4gtiSllp5SdkN7jMoUXEm6nRtvboje0tRHkW44+
V1G8uKUyZ3NYc3xDdoJwNTo5A+pmiWKVUIrpHaijR+pxQquKMPT4glLH3HsfvdofEUmHt1rhcHMp
91FK4rjT5E9SP8Fd6r3GmJPAvCi6pbCW3VEZsHTh/MDbq8qNac00RJsEjPBfYx/bRLNxpdzn3KAj
Ud77o3SDphtQoxutMLsYRXO9v8hAUcknFjLteEHgDOe6Tr1Tw3lEpm2hrhK6aDlx5HcNpmMWNR9M
ToSXFGmqAw4FKCv6GIbsagxd9BXAdaeD02vwDWtRlL5WOjlK/bFdxZ7CbbVYvjjgWbZqOp4UOgMa
lLtfDcIFriudEe5JjC2TDNE0Zxb04w4rk6Ch9ZrlQI1k464hR2B4VXjsmBVdgB9enC0zqOilJ/Y6
vlf9dvAg8AFQaF6VYJXE5uc28DtHDr6F5LBdg5fSwtin+ZnDjkCIOK7RnYfu6InLDa46GwMf/T0f
WNCgGIiKBTcM2wKo23zo1oH+igkBG5+suYRDyFgxkCHXyvHO4Ygei/1pTDoLGEZ6IMP9E/g1zjeW
IFuL11QGl/iwwDrsETzlrcgl0BmSYCQLCycwrNzx8yoFtZc3gsYp41sj26qCB4QQCId0LG5czPga
y5HoOhZ68QH8Ekr2E2+GDG0khgUzyZiha8C5JcbusUTqiregB9ZfjuGQuzkFJcqWsCjUXYXASEPx
6HVswoCCCrEhTYOtAK1GaM+xSypwDEw9KcLXjzViqyi+SJAL5xG5WGy+CuHnYl3Y1CTTMxGuWKxh
FwQYNx22UVBcoHhAdTzSmFgY8kNEQBqICd7D0SXmPd0b+h+4FZ0oJqHvA3DkG5wWqBOcrgSLHK0q
QryTy4YKZkZFjLreGPUxSTyGQXeUsgC8DrJbxLddhaBpZqEx4CA3Awk3j+gDw0Hr7g+cLoKda5tU
WrcJPq0Y5CBRH/U+uo0XX2MfqBOZHpR6QGewUMBztOfM5PvD6VShkMEaDyvLDkOjp9sLm8ZZ3zga
OYHmv6jTUiumBy9ZlagjIMevHp+KSUSxRRCVq1uI9JSBqdFxggszRjSkkADex9KTQKf0CMaB0fBT
Jhg3OJ90NwoF21YT6moI8+4TQcF7xaMIEJNrTIWLMXBlCbmnz+ZCbsz3BKRwdwlEwLwL3dNfa1A4
kDd2xQFgyk4o6FpzPsKgBnlrW9xcV+8W2eMDa7YKbknsshcRVeS4oHPYFx7rmPJcCDZjOWwaBO5d
PEM+BRkmpT9FOMNBAhsw7A+wO9UEp2CFc8b9tRkbs/FoGutTZmEsOxmk/BZ5DspiJAq2wYoglT7C
r2GKlomP7A4SguoJ7xfTM56XUfL10uaVPs3DLdqIJvZA59vMA8wgnyhG8LAXysAZz6pJQU97vOBj
F5FaKI6h+OVbpZcYQnU3wud+dMYbJaLnhbEGBxrDfUwd8p3RAa/D6BzO0jPhvLzQcb0B+HzX192U
+uWiQFXHytB2CnGi4mjDVKk28KZhdrJZEwkYupuHvkIfWMBJMN+KdKFTZnf4U33AdqHJLnYNI3U5
VGu5PjbtF3R0I3IfHLl0HUvRwsxOZZA0flV6TepTuTTQQZR/UbR8xsueZOjRfeEwgTXAvXVFCUts
tZSrQfDyAHcSRLUdtER1P37NTjE49Ri9m4ueVphMhE5690zL12mD3bPns89+oCmNUERLM0iwkN6b
eMqInSLszraP+9GsA2CHFz0eqDadtsawrIvPTPeUYWpCdHvNdVRIYnIfSnPBrf8n2XvBVnKz2jXC
aUmfbIxWUSiMMIRXlHUB6a6bD7TwKQUAtrAePxY1l7Se3bWdlH9WPYaDa6Jwsw04DHKKzdYMEjtl
QXaFlIJ+SmgwHSHl62f4mamIsbEJDNQrbTBJuP4GWERCJkar7mkLgwxHltAdNxTDF1nLwM+T0bag
6bc+AxvpEEkPKznZo4nUZ029wXYmGQdj5dN6rbV2r7QM5DruXYj1g+kxlbV6rWQzmcw2/RhFaNSJ
u50aT5V6YTB2rL/qnFvrhK4Bb3/Nnt4V9Gp/BTqddpGJNf8RdWbLyXJLGL4iqmQQ9FRARucYk5xY
GRlUZFLEq99P6//VLqNxQEBY9Fqr+x0iIXKexou9sd7XiINNUTho4ENgTYmyYkvsj/Jkfjk5qPCV
N8KFY/7uWySFcd5CLyNJfwaQKfe/nJri+mNQrUUWoDi9nYdOcpulDKu7YE+NMEkCWolah3uw331w
OrvdyOFo5d/0T1y9B+peQIyQncSzLpMEQXnaIVkPlQWTDnrTdn2/z5QKhCvog3MeVedPFWc+YsMF
XVqXw8RIMUUaHWvQI4JT2WdjMJZwhujSoY81DJPC7zgSxoznfRcLE7lze8WB/oI+YjEWULa5D/X9
zhq+EcLgC5Wa30Avy1BHm9GIjes7ASBD+QDXcoCtWgzZoBj49J7ICa1k1KLPjyjNw/RF9IfZmfFa
jz0DOi0IrbSeFal3Lr1jiT9nyEVQK3HWzxUmTa1TSidk2STWTql7ab08C4p6emh8+DxA8zkwsJ8Z
UFfHWU91grz3tUPvBBUYLnwXIr6lvXTpukHsrIvpopiSdH1Ih4FOxt3AU7JhmoDrFFowmGPqPnYt
ZWzgAJO9wjIf7b9PN9i/K4U6DrNVhhAtaLLO6QCK3qIhViv7KbTx7LYaWyGio7U2R3eU7IrwHDPE
H2x9PB8gsJV46s1hDpVQEo1PDFPpr4bUD32ll2zF9cP4GiB79EdGC+TGUV+M4IgVROKdbq2YKjeH
V11zMwLmLMMLYLAsB0sY2VX1erbe0mZlsHbkoVK/wq5zIEfqeMexK0TSCenvW+mhUaxkiIkiTagj
ZeQWR1iRNllThu0nc3bIqfFYq9FxVqLcdqWCbJe4JLRfsLlyFDOPb9TjubYgvlvpu4z5gL7vXeoh
zAOSHP3yoM7ALczSM3V273L2Ddx7loWB9JFtEtKAuM/5oScdMjM63S70/+YW9W1Ynn+G4512mx+N
aUqJCa0gMxwlP2dmMefY6smzbO6trWjOmGHjxU3fqDElUzIvqVDG/LT19dO0uUK/dJF2G6KKyVBT
naGOi9AU6hRUrwhLt1uc5C6pWKAXp+B+8Y2jo4ANUycnnMkGEEwnzXheMIhEVBiMMSVr8NeIEybz
vH6vB7u7RhnKEOW1Bhe+BpKY5NUYiOctXavTwm5nRoq8EGS3Zm0dNvp4g7iUXn+PL2uEKu5qQJGu
MRDnnFaNfx571X7B2Hh8DwZM7aBNDWxzEBEmKPBedZ8+ocB3xvDP8FdxpyphJjpglOATQPkeAoDD
4OcQMBOrcKc4xBdUrKoVUjopMKJeSG21KYEGiaxT9873Lg4JQVS4SePVCJdefWYFxXXaaFDnXCpT
LWq6H3sZ1pAkZPjq60xC9UygSV9DZabqccnZwkqo9W4MW0Qd+I6CpRaOhlOkdcegOeSsI5ITUTnd
/2TVhDo1Y79aAbLnNGfESdzbJVJxE2SMyQfUPZhN3X9VRow95Ey/hzuUR1n5OWCUEibIrNTQ+RgR
hWjytdWsVf+O6t/5sFESN2GyRi3iEJW0Psam+L5QN2FTe5G/ZsDBlUqK5z6e32DM7zctqly4L2Rr
c7hWlSVDNdipehYwbGOWBraotoAGumrua613QFoZTeyGmWM4zsO2jq9QA5oFQosWtcHrX32Zp318
5lIlMjU+FKnUigh7ZNpunXMafR2T2b33kXFGOpDRP4G1Cat+fiPoEYiEtmVnyCmU5LEmd1RJttff
SzZtt+rVNZkK77Ld+au9hRYoGIb/O+bSVQUve5InzK8YIAmTR0ORhUxkoDMyyiZGukYAlSKkPcK6
AsMzqfkK9JK0ClKL9zlVbQR4YN9rCE4M3tDL0RHsua+BoeE1MuuX+x91DgrioDBhtJsqMDage3hq
xqJXzI5RZBu5wpo4amt8D76YuqR35wqXFXQA8Xqh5z4/TFuke4l9A6wewJiYMQPXPRSOIjCKz1Gs
zkcb+/o32jBxpnTbAi0YXtCBdaixjYDNMEpS3Zwf/HWB9f2VkvdTJ8gndqsbxR+ojIAvV9mXUSAz
ICyniik8eQ1SM4V7p4D8klvRcV5SC+sgQLwOB1zHRI410/rBfTl+KJ+1f9o3oXcELiR16/V9VmCa
xNGNaG2clnriXU9/DKwB8Z4vZC8ZYe7O+ZySogV+5J5OEe4CRlRn08OIMahgxxAARV+r2KT59FCK
HGSDONLiWIVMW3DT/DD7VXmJrJ22LV9A6yDmbb0Bt2c2fzJRBp2eoIBbTn1BnQIz5OmxEVeEZg18
CDyBRuUEUF1svAObBNxCGf7lthZiPj0PAjE2RDfGpwoyig8aE1IT4EhwSjHdQRHvf8gHIAwI1775
HTBeR0ftrX7h32nNNCj7RArzRKaYjAY9Ayab2ChiGHN8t25THc8wi0Ex6uokPwYz5gFFMT1u6o6f
udZ3lCALatCH+xt5tuwXwBrcZk54/iWJHeiypwg2NPRkEqHacrRBQUZf718ASLPXtE4T1ZzEq+ej
E1UHaK5klyMqI9fP2+vlhTyRynX1xmUDWEBdj+Jy136htskcZjRyUauwgOKj0UxB9DLv0Xbo/CNq
aduL+lZ9YJs4Am4/RdSBskvrK98lnL+fI7VBw8aPYUyVtJoU6JS+00/oM+WDjaSv1CpV73Yi1dvm
O5qCuV9c6tne9DIKI6/HFalW575tUP1CFBia1cFBVPZKFgYdGd3t2mho2vlHSjL1fbXvfm6QZtWp
nr+mH9pusKPzH0VaDEbjokpmy3yjMjn4Vj7OxjcTNWhVMcx54L7KB1JKyIMzHULRE9VvYCNfZCWN
d9IV2S+RlhZHEhVKAVpXCPS1xicJclA9gISs0rt0HrONwfBL21RNaG7kwgTKsyT9gdZT9stRVPdw
qe1ycQ8ggYhF2ECMxocbLrYUCFa+1ftpBxRccZshXF24xxQ6PO1PVDXtwwdABvBE5jujTQPNj7N7
W6mlrVy2pM6HuU/D7IG9rDn3JL5ICesM6AVSSF7Ug7veoQShAa+KEoB9L9Yb0rlpzOY0FAqZtucB
2p4DLpTvDKnLIxlMLvsaMOKABBc9DhVuzCMgCbspBweTtyZUv2WHX2/MJtDJzyZmg4YHh88f96+X
Ff0Q5Wb6B/C3zMbZ0xtqP7D05xzm5g3SXoEDTP2mweE2wsuQmv6CdqHoQaGgHrJABpKMBzAUKme7
fefqiqN20+HY77d4axAV6NKPOwVyLZcgA3Rg8yauuY2IM6ODSD61befA4s3NMTohKwCLUIV4h+Aa
RUz4AzctQAYXtNLxqxdS9CuNE4WmMS7aX2iMmeWUXEy3PX10N/vye/+i9Se/8KC53b2huzSd5XJ5
nCx3O9Bxk9EEidI5M4R5H2NFRCEcuAFkOXP6+QlUzUWcyD07n6o7D7fz7QYMroPygUMZbgKNa1Of
bcp0m7C0ww2Z80kfpat+0k8QcXtnbOg9bxTs3MMUAr+bu9dtsylX9QrtHAiJ3BJ7/jmfg9r4LCfv
sktMILntEOl3UHP5xpbHNrjUGNlM0Th0Efy2LW5UPCJxI5Y70ARuI4fykYtuj6hyXv10evKADkzx
5QYXhcIMmHgS6sivTGBNiTHeAoARAm5Y5/53u5hYpVBTRrRC9Ih/SSxNfn+5bCFw3Xwo8f7Nb3f1
LtvW0PUOW/LtDkHezqdAvVjyYP+ihuNJUcA7zIBqPAzNwXfKan5N55fycsADmWX8xqgNs+/6Guli
H1nsVxIOFAuoG5M3o2pLxW4uPwu5RXCdrAGta7YCRciG1/wwUmcKh8sYJ3q403dME3G4TyYv98lL
Nlm8NPYCP5IJ41abQbkjNxwhf7Q/7Y9GT7sbkf/8Pn0eXt/0BZE4uH1Xfw03fPbAOS5o/NPDK7la
lxSUTYrUHk86lwtqAppjwlTYRhTOziYvbJIdeuyY7CIIFrv4Il+KTXtU+2jK2Es5ZVfUdicUgWNt
oS0aZ7gSj4ldEizlPJd/N3s8k3fgmbKoMVlaLl8jZW2Tf3WWt3AHnIuzTkDmeBkBeS8jIAfNncel
hYGSeH8J/44BMYjl3BYbV7EszMiSQdNLXCCD3Ni9BbMutC2PU8QMHWRTp+S4HPGKywEnqnhojrHw
ok4pnojecYM13k/xBV5rrW0aqsXpp3hzofb5mq/bz/uryq1eX1fdZr9rV/Wa68ihs3WLOVgZm4kg
t4tDB+FYXvHZT22kpkM1zOArMrTklgSXb1IZLgLhiJNaLv728Ac1LtYRzMSD1/L6QJvGZYnb9Ys6
GpniaRKCxuY2fVEnTARBCdG3hCmKO3SHx5DHhsQ0Q25OD1jtCZUZWwz+8HN17jQXWlIo7+Hlbecc
GZFxfT7Kf2VOXc6+7uSY3ajRYTXJ65bvthEu8SDKcC6FUG3DAbKpwvklTbpfQtWffMMRQ5e15ex9
Y1zMJcy1MDG4gVrgDtQ1JD0RMgUOhbWJkBeh6G7rYf1KWW6CC1uQr8FTCXiBkLCGkTFB9YO73BoA
GlfvUi724wW6k4YSaPl8cI5RYLxbYeOpE+ZptP2M1i/Pv0Cwuan9NZg1E4TlXXm0pnJt8MyWZxRp
uVlTjWsl8eHZA8YmQRyQlOKd501s0xlK4m74hcLpRI+5Oykfs8rHSsopF5t7iNg4TUjFDf15Z1BK
UZ8tkRydXDyApnQR1NjlYuFEctiv0eidIMPhJb3I+caNMTpwHcm1hOMVN3KaL4y9pyC8Yax+Z8Q9
OaTtZD8F1SYXGalCbrUv58MMmLIP+fpoeeKcIjv12AygM/cGX/TGOYW4+nhPWpCc1xPtQ/ZJjSDf
01LUqNnmjlzghxBY50KOo/yg8eMoyJHggFKyg5QqRwCYICbc10DhWEh8AG3jlMHNkfflVIgf+a1c
gGeY4LZhk9+1Ee53BuHhtYwlwFw54hRYeEYC/HEbhIMQOTLMyHuWluUZh9tEcYd0l6f4ij/wulCf
AMD15POBBwidV52N2rbN/1DeR96K9bd88vz/XD+5iznS8IS1Mu5cnMGujty0kDe5HwP0r+0+bB1S
Rbwvu0De7vGfXeR9EpZBGsgSx7hnN2VnH+/bbCaUd9gllmFXuaFbP2udPGDZx+uWdcrG67gMTvjT
32LGe+HjWHH89FgaJrIc9sUjJcXJkBOC3t3jgpVHuh2HLihQ7GwmV588k7YyWB53WCqWRF1pG4Rc
5HeguBBi5FHuSSADARCK0PO/v8nd+Wb8jbktbUj7yez7uqTlyTrlJmtFNIzWdOWSl2YiwYKAsJG9
uA7YbY1dlTN3czjRj2aAHw1XEA0hRDo4oNgVytmVH076JUak5+15li8ufR3vy3lBbfB5ZJ6NQo5r
Gvw7nnIOaCifPSNBRvByIjmyHGNKcRzoYyxnN3sF+e+1DpBNTlVnP78+CDGzoAN7rJ/z9WhI2kqa
SxpIQ5LmQtPaSEOTs4pW9n8NU/YBqgJulKz9+TEnMyzY2rOxyK+qY3m0Jvcp/JkRyy6IrsRaiZ83
IqUctMdz6bVdudbuvlxlGOLZyCU5151c/HLhmwF4VGYfBFiJqf+ueywvmHcrnxn/cb/0aj5VJfQq
DxLito72L4hRCD1OTlsyk7gA54mTZwYwQhR7uJZwLV+gtfxCAWDkgnO5nNKrn4BFYlimUluRokfH
FJo6keUBZUrIA0NLnGQvRGqbtA9WGTJgBEVBvB57d/sSy7twNCmzhmiuT9K1aAhIIB/y8SGgYmJT
heUR+2MeAd6upBvYT2l90/tceokrMr2PDgMIBn2HtDyJYNLeYPhEHCZuciBvkbwn9+c7jwNHyzxI
zKT7+i98EWmki380/8dxlKWle0NSnk9wK+W1HGEuD9o82DgPxtZEdk8emWo9bvKL5Scx8aEXku4n
sXMe88m2cDX+6e7zpTb5BIr9zgRwWk+2iS2LMEPmU7nJKzlosjrUNEPp6KSrk5UyQprKo9yZySzB
4sL1QpnpCrUlIJ1b9aF1DpiaJgMks6YtErI3f5T6OsKKe0p5QdZvdDMybhGADw1XC0Rr9XiIukoe
Gw04LY9cOxVB4EaNGY9OcYcZbREzv1PrWG/XKAvfyZQPwwsgDiT+q8BkdoSGghYYdKLmstSibBjc
RjFgkTMjq2LddrORwpKhOfYPSFPQYPFfxFCYbHwWX9RYu0bV3q/0udrOb5dlb8WMVXR8Uw2ku2ft
KCwFLBR0o7jDxy1DGhc93fDKUGgfduMZ+3PAO1j3GjVOIZIATDVDsn1tG+VVODzN1Ab1KWrCHgKF
qErn5xAVamyxinTGT9YuZHrn9yZSEJCgzVFRQxpxHJwuZDhn2mFTmVKvstC+36MSHOd6IOiJbHHG
SZ6wiiSaMb/3Qa/HR1/lkOvo2voWputVpFKDPEcJg/k0aG/ohsVlRYbBv+NXzjjfYCrpq0dXOYYj
xpp9VDASuy+ScgZPEh4VTgoqhp7t4nKBKcTPis77WW8FaTIr01lThVfgVlbc8HOPM4te2JzpXXDV
o7EanDnSSWRpoZrMDuWsgzZbhAoQ11NEHaUvA4TFBo/9uWOFoPnGfWaNFnqy5u9Sx6klJxBcTYYi
8zEsklVRzgdarDVh2sT7LNawJYVYNAq0/Wyfsw9AGaLxMARfojYRIMQsJEMFUA684imPyN1yiM+X
RXOOk8ti/8jBp8jIIImirC/GvGkXFZLwGMnly3s7V8tAH/t1GQxbgbtVWoxwFJlotkmO31KWVy28
94vyPmOb0iyGS853dvQs7AyuXk3vWUbNEXXaaJzKy1zxmmyWG7Gc2ozDMBve1/1wmYCdIt+aLwdq
ZOLy3c0K1PCt8DyKx+YMwXyTUiPajZmP1lNv+odqVo1DYNjjwyw5o+67yEZxcDdnBRgkkIFjXzv6
9TgoDTtfHtaHdbYuXkiF8QfUkUeAciMkFUy0NIVETAdQL7v5dTGYVat+e/7Qv4Zfpw8tRXLGtnBt
YEoOsAqHNKhogMU6O/nYv4/e5U79N2ixgDaD4w4MyMt4q2zLP/CopOooiQA8hYoD+x5AL5ixJ/Fq
dJ/WjGIRhrwKDwSM65MZS9xWU8ywbBLnwPvGOCuLt/I5Lvfu/egcunB0CUDl6A2ig/PsslCHs5Ea
7Ys1p5s/qN1qveFMDNt5IhffEoXKPF8gEZ1pEfaDlYO8NpO1Bn2VdJ4/XIv1v+wHquvpB+WgsJ4T
jsIUG8W3MfNgvVz/9ZNNSoqA9MgjLpJKl8jJrL+qFgeUFe7Uddqsg2WLWZSGDRr0L68z/3qMpbmU
gIqlx+B2ej0qiNdjZ3EmB3IT76nhPFX9Pfn6i06F6b0UsY+8DMYgX/Nua9Yr0O6Hw8uASJOXAMVj
RY0zJJhO+02VrK4I9N5ng9XgA7w2xSkLFa4H44eqVGlMWiYtMOTxcmmxjAQ8jkAoKDBKVGQm/2N1
UG9lWzVdNMqn/D1oJ8C8+KsQGnspX+WevBzLU3B5O54x4/g+K0HOaKZHvQb0dMoUMMeZhsgPiGD/
m+tQBg7R0Op8pY0U9AQuvplhvI4A1OiKwWZU1tGh3N6qMEvBc1f36a17vbbzIVo3RVThYdauzxn1
cYIzOrqpm1RbDW+LGOvV/QhmAZ3wiczekhUb2JHVu0MWDq8wqgnzTO2MYnfsoytz4XNee81lPTr6
l/NXZWxGY33ZnqolCdRRtlmoyiwbLM6I2zd4m8bpYN2KhyszsmJR4odWIhXWLMT79LjSr8ujefJS
zAJu1CdeW+3lVi6b/afRz2sKmkZGlIYMgafWMTy1wVH7GGV3OMne3dWgXg0gqippgNRyqfp5r1Pb
exlpHPzDHz/dOEQotLZUmg9zBfKlUvpX8mXd3evxn84nC7qdIVosSr0ZFGulIz2tAfdYFXnYVR+H
Egzghej3OsA+i0/AnbQofpCiQXPFMNYNV1e93xyOsZZ6bfa3b8HIg9IN77iOWtgWdNf5taKmuNSV
uIT6wjqq63uVRXUeXjCNrVc6jJMySO5xOgI+NgohURgiT4nfTYf24e1lAHWgG87PxoZg1gOQH+0U
JEkAurT7t3MbmNqrmjBezbetGlCIrasTqo4UMVaqDuC1sUfly43mmsCCgsqh6KAi+0A75HY5KJAu
24w1iJ/qy8hi9/Zz9xPmCCMcxbMYvqEnQrKiCZ7jHUHkk8ddyrRbpt+gLhmoKN75RbS2VNsKKaaw
vDvXqaX8+5Z8V7VRJgt7B7YNSz7XJt/dT6qAasaffA/aN5/LqzPf7R3rj+eIkZ3YH9woPVnHv2/K
GMx8k32jOMQ6JD8gS+mPIafsdfnf+FTGa+fg5iIQ9Rhi4VLtyVZkuEWNiH1B6Y7fMyD0yHhOHmUr
iie/SZZEUNP/hCP+A2PD3sKQYwlkOuYyjMPQavr/QR32TYhk8S7vyfuUDCY3j0KeJwHu3/25/H0m
yxQsDQuEmyyzhefqPl9qPiofXmkXK3aMj/ZfFIr5L7ESBz4b4xlSqiyz5cZyzxutkefyPiC+Hbpa
j+eDCBu+SJKzpF9tdN4d+UTStfWWrLYta0J8wpddkWcwIB35//xE888bkqdTqkSh/ITnciw/KdhX
+c4oYsdl+Psc2v77L0dSxr95REiXAyoH2pzq9ic2PbxxXlrh81irKEQS8/O1nFA5+KcXOW2dw7Ti
RSYUMAH/Gy2fArq+58xDBwjNIB1y0BswCOYUDNfDGwk0dIt5LbNZrChYQob93zJzxTmEeYTkpWQe
MSJ1JSkvmUVLLoL0hi+TNNF5Y2bxmE6NHnOJ+jHLAkYTJFtZQ+3L7ArHEFm3pLbY3iPdoq775dDt
lneyXKRjxvY3qUhXJhfPSYxMqGXJzP6mO7FZRPYNaxb+H3hXph/PvMzBho3AzFzWLVMRHDNZUrJ2
Ml0FCMujzJhlKsS6ZFHZmcFCnj9SyVMODYfE2hLVsc/gxrZDJveyQlktrmN8C1UidSXTnKt992o3
CyTz2n/LHG08G67uIa+mygeAbOcQyF10+WTmJnOW1n3O5Uw+pQ6L3p9MC2UJNUTV4bHMxaliOXsn
PpM5j0wU5RnDHodLM5b5z922PJC7j2cyJ0IANAZqwfsymbzTKsDf0x7kHflUvolOHZ8Wn7Ic6L0J
ym4I2T0v63Mg2VWdcERRN9ZZbxUbbyxNgABu8irfb9ir57oJWO8yH5M5V+88g4e0vxNhRbY9ZD2y
VVlf9/gmUJhA/RuGEthknvYpMU2++JwfSrSSuCHN/lOa+iftW9bOZLBck6oMMO/k0/qxjDyitOJy
lUhIySefjFX4knybsRB1cRS45aqZtPPH9UR8kSvLhB0l8Up1n1PL5xr5us4bW1YUyfUoS8pKnzd2
lg+f70vEeyxbPN76d/E+90KX3SHssAwoqcd62AHe/bc2iXNSBnoEAH+rTbbP6S1FIukgZB5LN8EX
+USiHL9PduG5u4N4ECc2W5BNP9Yr636+lO1/gjSQgSBHTl7iUMU8m1k2Ej+s6nmUNOe5C89Xz3Wf
p7cZZtbERhaWPTvz248iW8hdXgMD45HIuzhPIZo/nrNobT/jLofYO8N+1/gIIOzj42ccZGGin0Ri
icISHZ+RU6L1bSaPp6k8MmxjKYmY8kwe5X151noSQyV+EuVXEt0lzqYTmOY+eohbidrPOzMDimUZ
MRhAmoOc3iThuXwqMfsRwyflVpYCy0o8R4txhw39NmFZvOK5o7NIrAeRDhNMbiiwcHcuvjyBQewg
FWM3EZJztvLSRPKuFcgX/q1CvgQMOICu4svz3pdPqc4/Xo0dPnv/tzFZEnWCyXN5eZU4FhtOt5fo
uQxU72p3iS6PDWF+4oBAwRzwsR/jANqrgxCQIztbzOQH8qPorvpIfra8wq4ogkvOa2qIgcIjHSMd
GN2cJxKR0t3VXsrZlnMrJ66a0lbkxb9zIn2ZnDH5L+9uH70dJ/55LdDkUv9zzAUtF+m/q+8ZCuQ9
ldxWupaxiow2/l3lEhAs74x+qChOMkwjOPzrrCSgPEPGOYCPTtiT16h+TAZvEiSfgax8fQYvPTTp
yC5TnAn++0wSZKJeCY/rEUYlZfYIo6ztXz4KmSC+h+hRANFTbKgZnCHzSBacXmE8l77hmdySzurZ
U435L90ZCpAUyf4ldJlc8bxEI1L+y9KwAx9dpXSXsjRpQg85UbpDScTVEQow8gFdjyxLr0JfKD2u
VOfoxeg9pBempOONNtJfSPyUu1zOHOzH3/PsPK+y4Rm2TTjEMgj82t4eoDlwthX6OJjkgJbgmzG8
xAMPXTWeMEdWbCSg68RuExyy5MmJMjg6LLQCsC84ECobJCHKyoYPVEHBexgT9w3ja4H1AcshrcnL
BskUssF8ymIo9VlMIUV7F8A+DLkc7X/mbqyH03URCj4r5ElDZYvOlfndXSj7SJDAXme7POdN+Csg
9EELsV3WD34fAs+ZPafw0Nga1QF4bxjg8hNAuTPkQMGdcshDjCZhmKfaSKoh/sUT9NH4aEjSn7L3
YwFA9CQK0mEAc40nvAQ4rBnQ+2VtlSmLwVwjt8A7NXlQnDpZCQPkPq5h8l3f2fRhlv3yAls4NHzY
EmQL9ilFLoiLDcUmKj4D2d2hAHAFBQa6JadiZQUATKDldw+FFY4FLCuOtY7KBDLkIzlq/Hh+MCtE
ZxAHFcSfoFmwE+Q1+MGQBp6V9BrGGtlvptAHByYLP1I9vABAlRK8AyWYMZnuFxv5T/o5PE7xa52B
kOYTPOFC5BO4yStKaLyP8Ol/NbfMN3hPp4ArVTipQlF1owwh1ZMvGG688SxJyYdSspMPKE2h1ftc
KT9q1tgUtAwXzBN1qosHdjxCb935Yi+pdyHlbX/J2r9kJ1TWQFPiO2zWBwccktNZDX10HpECZu12
58lK0BRyqpUsxS5zx3aTGhp8cuppbMCXJeSOssmkY5PyWcbWZFmTEiLnmoS1VN9kDbLnYyqTX1K2
fKySt1Eyf9ykDPesuMnPlc0BWeRIyrEFfmzj0bi7RsocQqEDc8amkhzVO6kyKBQISCI8LnrTEbXg
Zz68jkZOwRJwHrLZM3qoa1kMrAUZKpNCJat51Cz2j0owG7HrnaTmUdGQj2RELcUPCUhSRlbc06Pg
IGPxZ1B5BC2q3GMC0bfEHRN6lZ3MnsX9IXvLhtmEBCB5LqFHblQ+0UehzMmT/fT7OeavXUneq6Tx
JQ7J6FOikeAIxjMqD4w9JXimcxm5nmMJwhKWzcUztMp4GJpE02A6Cmw/qG5hcgBHh/GhR84WZgNa
GcV1fTfAr9sYkZyhONyB2w/4KSdndIKIJYhtpUePzSeHjw1JS+09dUqTMQHpi5FT3vDkmWkljgWT
Xl9ckR3gSBUYzr9clLfyFhZo1gydEs2e0rnjqAvXEKqpGhB/gPFDWgNkL3IZsH7BFTCHgZeazk7U
Tn7NZlOc5g1Yvd+7TklM2J41/jydg6PTldFGvoJcdTtjXOBDP+0h599w1ph1CjqVNgsAwdSq1XUk
wU47OwlFGlomrYkBAbgOWDVgoMGhndZ17wgBU9uQx7QwodADE4ASJCG8bml3qZ8g10lo5jyRCSLk
dSuC1BGd9z0URB+fU5yabbj5HLohjQw1A0Bf1QPUCWBD9btUhPt1hIUh02KjAVeucMExIzwE9WYE
7bRxD4oY6fW0++63MhEMOURs2VKRv0MtMseiigkP/lCwkbEoyu1qPCtPf3sI3HTaiPZTHkLF8QZ6
FM1/COgvGqNLtCCI4VBTiIhiXgceTD1DcfglhXztXwuNocZhPR5/l8witcmZ6mwyuQD1Zm6BEEGx
SIZrTXuFcXAHPZPWDP3uU0wv2juaIO648+9H1/pV0fGhhvd9RcnBirAlydup/nkZAYtETwoNGse0
ODDepYgAnR/HCwU7jszREWGrNz39Iihaul7NTQa4t+D57p5MtHRAEuMSOHzrVKephMQMO6mh3pXD
JXM4zUoCjaagcAQKSgiFvGWNhe2ztvZRQ++Y+NVhrpHO7I6vyYCJUgqFD2JnIqJByDB9KaOJ8Zmg
i0DdmdTMzQU4ilXIGR9kS9LMJdTiCywQ+BvTVlnSkGozUoZTA5YZnGMY7FShbk+1QgVWKdMNULRo
XYw+ExW2FXo1h27b7XfDBgvGZUuHfPcPvSiE5f2yy5ETYRQ5npz7SQWukonliTSWDbgRRO1g71sY
GSFYdAqAwxtDeKr2vXSL5B3IbWnOFPoL8PhpkF9We/p3QiB6KnmgIbvPdXugLEJrI++MPTaJQtRg
Cz9LyaehfeYOGRBr3gHln2/6sRSR5YRGDD/DvaQ+Ghn5WyqMaew36WrxdVS52B1MHXsA+PqLSXUg
G353mPEOPMRcYdxrxG6EbdHf6X2MTYwTB7l7KYYBNPdWc0V84+oImJcMGyg0tEnQ+nL0C8iGFmUF
2ae0ehncA8Vw70jVHnb8gpSaRLFQarduEQ+8AQnxRWwN/UssOckigMZlbmoJzB+bX6j06WDCFSLd
NZKI4rlNAB1Py/30lM/0zGkB4COq2v1wNG8U8izcpn1A3w3aZswk4LPCGCqJhruHOe+jhsM0/LxA
D7Xo4qHmQ74k2mAorI5X8OItU8p2Y5zmtZX63fxBpOiRDKMm11N6DjjKV/VvbML1WeRvzQ2GHtwj
iTYEsSHo+npNBQ6Cxn4wNeh78SNB8qgLUwMu5Ctyufh1wOLD6wQzjMNbSZBxz/sX0wguSdzeEBq/
M9JNMcldDMAwQtMB9AU9LEFsDn1Ie3zidLoQudXkzfq9wV49vN4BB6hRf3bumVehylg74yrkkhiQ
mxhMdZo/tlYNag2cd+jVC+oCRHtKFbR4iqLILVifFzBZrzeUsyCBxsf7aqD94jFzRxuvqv3LcVoW
sJC3SvMFcbzmOwwhKIYOvMAiTDGLwZ32HB6AjaF4dGb45cPawTINY06ldxgqDg7eTXf3Q6f94aJF
hPEEd/Z9f8ByyR5o0WPE5xVDbEso805UGmDxazKuAS+bM1KLEAqH4yvdBfxAujW0+PDLUmgh0x7M
M3FdxwaKgLaAp8mY83RymHjgNY1/MfjZwogz7IJudGqClO0zD7UI2kWFHyqIJ0anmEExbict1cJJ
QOvJbTp3cPw2hnPaF1qx+PKOh7OS3C4UFlqmtj64gGYNhmDS24+c6if7xqsQSyai2IUO0WsvdPTI
ygzpj2Cw+yggwfRD4IKjn/f8VJHJ6WrXfIgr5FQKUO+CMAs7HFFVM9De97kDdNZgZnFbiQR8N9WQ
tUVF7qFOUVgCike1BhwmLJh2NE8r+2rBtwuoM93QUa2gkU+KAyZatt75HbrGKu5siIqgQvim7L/R
AMrHlDYXVzLTPwgA6bmLkyWTmF53dD2k36aSoGK/u0IjhPasgm4Bv1TEg4tr4GDBoDqLjAIvyYlp
0VxcTEVvx5mmIy07a5SAyQZDgQQILROGfFmDVk/5aXu6vDhPN2BrdTCRCBkhD3dE12RaH6hk2rhC
W2euC59y9IGCZoLh+hZJOiZVCTMMxkl0iB/UGHFPas0ZAHLG8P1N9LbgqXKOKScycUpap6FYQxk2
39AhN1ZQ93BesKBaQEvVO8cAOXINjdO0+ykQtoApBBHlu9rPsrccwCv8+wweTXQeocj49E/pHKzu
DZ3mYJufTGY4Q2dkvdDA1xY65arBJhlDlJ0aiOuby66zYVwBDdyhBIFXpvXQaMmMNdRaatdNHud7
ZLNmVxihnLfUbc/4nM3Kowfmnt94I5/CMB3Ubvqns0ZUXU4NeiPhtfyxenjOc7NeNCklTlpJEV8N
upDfFjqFqJ0+JOaQSmMN9BBHxgOHE3Mj5N/t9OzCyGV4JqMcTtp+l5sIartFLxrWI3zhxw5qtXmD
QIsDx5MiHFLU8KWNEQF5Os7XtytDyw24dXSrUUdkqNGALeroTr/ulX9AhBVJS+QBKp+IxEazggop
nTvEAoxboZoJmgfPtHzoEx0oMVdD5zCOx4x9OKRQT5sU7qQMCmjcjKeM/GMMp6r6ve7n6HTAVafv
vt8RLlnfyjmD3aJwizOJqxGX/tRS3zWs1cZziJbggoCGXZEFmDRM9RG90+3IMtdA6cAcENqrSemh
HofnKhc9RmPC4/Uu6Mgxk0augVaWak7DqBO9IfyWOorOsOehp0hgVgbvOR5gJ6/845Xa29Z1y4Sb
qjcWPFCw0bkqRTbyIVZP+fUELSRE650ZKT1QBpzlMZvVqg88CoVgi6gNk+yzw4RYB+1M2gSCOA0N
B3dIh5h1omRAcRWW34DznGKyZ3NgAdOe2TfAIGCUUvQYJidcz3vUDnHFtUUQCatJym06MhjuofTo
RevrFIUXA5ILfI3Uw2ga9aU96naWQ2DEYXvQT7V61f2oCZ7BgVLO8cXEL0tX3PpT/4SkoOPrhYIB
SiCzM3Rvfm9lG/1iBAMSt2CEcNDP46gaMopG4gkoBeaTwkOjV6NLC9BFga2G7zePkN4JnnzSn8Qt
qbp6CFdAPWO0dkJlv8DQ/XNcRKU6y1HJZpKKhOoN21TUoImOWIuZjLPe79iFWihdPK44DOyBxg6m
uByoqp1RrnhnSvi1B8SQfNx3OH/jkJd9MDKGlYhIYU5y/XeUo2BZf2nv+W74cfmmpmlt+5KBqmiS
0xpFaeNHlJB/0MtJfvcMhunrmYAymSeRv2P4ux1s+225OK3KRbnoZyjBeeUUu9PpNc5fRitlM1oN
OXhQhdCPRI+dOTmpnf7R2GBTDOxh5d8AZo9sA8lrbFUGpogkMpJkjIXoMxkYMhkIK0pn9Gg9EIGF
2AVtBHTWQ5+woaLY2+pK2/SLbgkeXEYDonbf4kNLlYdOjtCLIildFX1QhigCnlGzEfPGFvKXi2TF
hS6tcBSEeAbOVWFI4WLViTiLeeE0OcojLvyPpzPrTlVbovAvcgxB6V6RXlDsNS+OaIyg2GCDyK8/
X5l979GdkxhNDCxqVc2aNWdBokmLghKHqwwMqHG4o4j0pvOCJzFawmyoFAI1zhNBPakmz9H1R/9e
z7u79w4BByZueDc1PSTS5HFrbKbW2Bggpt/+oQjAY4G1SRrKLvdGyxV8B0gMFAGdNqESyEfuCExQ
LnEVwiTBthgprMPn3sb8Lhsz+FQrowYdibeHSgVmpRjLlR1BwsCGANj21AMQPtv8nT2RU7kjmSsC
eCI8r5xE4zT/YEKkASwjPvKmr6q4zDOwwijMcffY7Fky+WzPjeoqxYZkXI9as+eyeosNBJGKuhAM
jppbZcehT/sJB+jzteizoFMDPZTMj44Jw5Nc5Ei7fd1XDPzxFhj+5MzBTLlSo6OuhNslENi6l7W4
GGT2g7tahXy8cWpLH83NPXwQqo363+esfESeOElWd8gaZWaIN85HsiQSGXIocoozWzudKEjT0La5
CNEiJ6shc91jdYnMmP2kx/f5yBPYBwg5D5QGERYlA371AOaIGQh7qfSQngJSEvcIcZpIgPXKinSF
zAR1ARS/DEEG2OA5qRLXP3Izdy/7ZYNlERMUQUL/TjhZLs8D92TbPHCuyNufvSPgHj8eKjgm8R3R
VEbIDE97ldMomoLya5ku45IAGyzRkyWDQLeCUQ3KaAjXBD4Saa4i1i2RH8o+FTOJJnQLFhEAFVAp
4A7DTAy7U60i6wSDGX66id+lCLEwe8elCIyALgIaLRwzjhZkfmJ0Y4pqC8f1ccU0RZ5mMoXCk9lJ
wL75m7mgT5+9BDIwOwC/EVU20g5E6bBXwaKhwZcY258e4bUACkQXDCMF9gQY2AjDwDlC+oyMjW8V
PnUJ+RdgMvKzbFIMhGCEQBLLSBdeYLwfPiNMAGOyxV5bjJn1UMshU7pekcUiUjgYPFO/kDLx8e8O
OnpjoTNRBcOCShV3ToR3AR1uAsMCosrZgUjBQQZH5pj/nVRUDD9nHj03BUQdxeLStlgjOGR8kBK+
RM95DY2II/khIZEWsn1zIVRAgJxcs1eU6J3KCWUp4bfLSZcdkl2efF0qgQDIl0uWNcAmz0rihTwf
eEGH5oGHCoaHQHt5TxPfALsVHVdwnQT5Rm2iEY+SvNOrrrKeSJlBjQG+mlKYUMePfOWTTYq1DSRJ
mvP5HQQHnokOBXdqGQBoDsSW7fm87pOY8hCzh0DonY6ffUIxyn6sOLafB/ULfRLOGCWQ1kO8kvXI
k4Hc+VkYUbAqKUD4SJFLebt+jU51r43w/F0uqjPGd7+XQffiF8xrAEwivctOxzhL3VcQe0SYF600
VAjYy0lB9s4NJR+2S3TaWKXw1KUlkGiHWONaZE9GrOwTvDibIppHJLj1eMe8dd5uBoJ7J82Xcy3q
PJ9TXDJab8m55pLkI5kzh43sBkSdLgIoDrvLq0zkcqvF35gDRtZTcnI5XwS3j+U7+SXHntPEHbYZ
1SYyn4SHTls8AXktaCafYGLpPzEiJO2HDXgKOM61GgCxHjCBkfdGF4BlSfsBA2yl1S9AHulwt2Rt
H6T6qpHYov8Cr1xHzyLhqIrfBD26Qw8tnoI+9SeE/EUO1uyxFfGO1vewpkPFzCfKKKiekQYgiYdn
DN0Q+g/ST6XJwz3jF+vRSQT/ejnfuTgdrhliSoMNkdMGMaSUfIg0m8bWwTveaSuaRPw0lNTLBwKH
WK30MrTMmQDRKVFthCsQGOa306ZgzZIhPebKr8lllUlMI7IBv5DIsKPzB4BmsG5YQyghEGg5QdIQ
oTJkqVFIYUHKwAcJN41+MkcuW6AMmlWanF+yyzvVGT/h7/Q9ZESZw8yVxUfOPs/B31kWBrpXaCF+
jh0RgEaJNISwAgDT+8QBvosKDq8iq6I+Z46eHhU/+dgR5WcWCaxIai4TviPX6SWC58+5Q4aL5F6H
vA8mQz7w+eSd9wieFE03UltGok0UeQWP5ct2gwaC3J+DTvwG+yAuHzyezUaDA1rNWaJJQ0sNbsix
V0zuM8EB6CX9rV+uTfAxFhNwNGMoZGdEaK4sVhCtCtB7DhLFL2+ENhbtQDp0/E6k97u2nCEK8xdg
OUkz4YVYRBh4OSSiEus6Ejn4Y/nr+GP3HDrODhc8xw2rShppH6Egrm1CQ0VLgMsBOw7GPbjcACbw
pqSTh1ESR4waBGGN6+TAe/3k+7y8/hxqk3KVfJbZVZCup8PfinHjjKBOI45cSnYX9M5Um5SQ7E1j
ZuJs5wZOtr0OUwnQg3A/+SR2iB/xBJ2DxuAsEJ5U4HLQgLzltScgWkknmXvmVexhPI2fb4iliA2O
wiOcrS7NPRgzHKHPwVcygVh40GQ4j2OJ4gV9OIaO8fvgujn4UG6vx6mGMEljjm7gTfRqcn9/HT7h
PyjENdYBcv81FxTrlf2S/iowM6ER6hsDtqSnaAzSxgRu+eiPc1XDBOJyIC81ZdPhFKgleiA9EF3C
K8eWdO3P+OPVdQgBUjl+Lg2cXughAvsDGxE6CCBscFJn6sQ6h2SA48yiIRwTo7nWOMvsZewsRCRi
BGbL/DpOOuucTYMig3DP9cKdyML+yNrm5VwjZGEE8TPBoOs8wL0bOqwOYlz/bpgCPndyY64dsagJ
hzWDLDC8J8x2RkofNbE8ki86/WLIoC+DujIzlXllAi+ciybBnKD06ULiyohVBo6fdMnciinLRyBe
kFea5q1v8Yc8B6RqYdd5D5uBllwUR+ZXO6MuFqVHmvHGyOD/CuOcp7CDi+ZhsE/FF3x7/b5+r7dr
wF8HSAiV4fM8+34tzckVk77X9rk1vtgK9Uk2V0bk5OX2gh3g4VedtGB+Z/O7KCXrWD5gLwUrBINa
3DvlF9y5ZeNigPAO1q1GZGGmioQG49tCuWZqZFrP18t6Xs1NzPzM5XrbXZ6/z9/qsrst5hgjTdjx
uxNqsAItMlFiJTM+fBffIDeHb3Mouf9wPTS3+5/8p8L0jVKdHYb2E3f5/JcMGyWRdy6GRUBqNzyN
hY0gP6fLsVGRetaSelSPX2l32oyzTU0f6XN/Y8GERd3HRIOPDTI+m+viuqG/8vH2owTkLmn5w0YL
KseFB3MO5DR49dWlNpTPjHE+y2dmekzMVMcylc8ZkpV/Fj1KM24zNisT4sJSkE4gEhnuy3t7mKjA
GYUUdgnLUPitwvus3baHHjffxviU0Zt5MVa9EhoqzIKQxn8zpxq+T9dLqO1Y4nGnsuDefCj5WeMy
snPHW+jsy8e3eA4g4M/dpH1A6Ia2fxFV6dPn8NyX5dKaWTPjKw8h1qEAEFYnVyosuDQDZPkEfMQk
fEiahppPE6JLrbV9ZoJoxmNiDu0OKwkQiujNOqR+w+/9o6eNstxlUPJk7HGLOczg3xojAkQWubRJ
0PbS7AuqCA8bRFqVrzOOOmJZpw2QXkELVHiOd0GAb4jWQ3NGe9x9XrxboKegcmi9D1AFMtG5hsE4
qD7jH/mMimmNpjFmHce3D7wkAgZQONbiRUXmsGZ/w7/2yqXEz7wDpYVlS4wWwMJaVMe4Fe1BLPiV
nUHX4R1xyv6mCipX9VRvv3rHj0E7hmtRjauxOEa/pxqqGm1u0OG2SIJF8KxfxFvcfE5e12uUAOi5
Pa19HQWl3D1bva53Bo74KZ8RPHiMTMhuf0mJj/H1ZiNU1G/j/kpJiMHNrYeQI+93Yw0kL0KhypqC
WwAQg2U0C/7G+ww4jW79sbepJ4b3ZNLcpE2BoLvfBT+7+Odpg+zyFME3DJwy+oQfXYq5Bf3pU5/c
z762tKi/oNPbTVyl7MMWoIE0VOmXEkepcij6TzPklfMnaqrUeuJiJbMZzB5Q2AKKZwtq6jeXmFIg
At3TkmakJc9lWxZNhjIIsvRAPeuklZBUnpkY2LaSTI3ocVTMk0Qd1FmWba+F9+wTVw+30jzwvDVu
SCgJArX6B/ArkeQhHFsDLjsskQcIMD+gl6e8I4ZUYD3MYKxnQySggcCIqBG71YVe4JSdjQIQiUmy
Ct09r97fhxTvqQHNQHS1QDO4si/Y6e1HHec0aA0P4XrcDozKPcxQs1FtbQlDhFI+1iOmEUrKGYwA
gGBe33e6DkhjNW4x1RF62KI3Aiy3HumUvnTl59r2jqTskmYP92x6fkT7ItJIhPUx2Tobs4GmrdoX
ZA6Zhtq/F9/aO6nphObTG0u/po/xuASP909ZTxHqYoyIwbnS2pmAJtob5TS4+U7B4ExJNDQv9Kh+
8xMpHkntqYnaSKtcucDo3XmPd/BeR6g7S5dWdc7nyDhyRKMD1L5Fl4T1fUg771jGofJf5TW4F/09
Doq/bYbSKv90BfJndCU6AYKd6rFyGeVNsD/7Z3yPIS2ovnnxH6j2MaG0j0tK6AfTgfeumB1ZnYC/
AVPf2XpVLarFqTVW1+P1aZy/RtYzve8QE95/ylkwJmgqyDbVwDs9E0KydCXsrOrdmx4VDuXQ6buz
7Wzz7/z7eRloV6bSYiVnjrDfHmkTbdIM1eRFjwRCOL5SyEWQfxsIuLvmxS05XsAQlaPq+IG557u7
XrvZtJwfpvf5c84ZPpIpMbLETBNzwOgsXCJlsV4R3kU9Y0cpQlFN9QYyRCA5zo4za2yNuymWxoNz
n4GOoMt7L9Gwd+i5MtTUSZoBunhteqB7m7Y4H0sQLy7vc79NMIeLCPkHvyq52GkKRvtYSx5RHuex
dvk5P8ZtBl9RK0W8vfBoN73NYH+fojx9nZvbJ6V3RE3bRsC1PXi0aStCoIbwRhmuOwRpoBKGtOqz
mzOjAkqjQXAFb6KPYg4Y+FGvsKuZS0IHlBwYrX2Uqh+d5JUj5CL0Mgwl7oDOBI9fcqJm9FB8faKM
+BtIxzRjii6wmlJhSrLLnDQA7CNSL8M1bVMoHOL3SwHSjGv4PEmJN8A5yEya5unp5T61ibqjl3Bi
vIf5KtoBPQP19+PshqLD6GCGZTWjpu2+UFF0K7j7EAmpua4opjuXo3/RkfnsowIGRr7O+w1LknpF
X6N6BIVv2MF2+0LboDVTjW/0Eyt9VF0nD8MzsSJ4OwXSYh8ciUMGAGDk6Ns4KnpXdJxe3vn4ky8Z
JO2yDoDZRfmvTV5kzUhDC5k5883QfFFPuS3aG2AduDIxf0q5Rs5nQCHsBJCUTnlqHUb5DkhPp9P6
xM0koEKanfcx2XsGQop0toaAuZCMzn3KGE5LDeEYSSlL9mt29sZ0Wj7EvbTbpexKMYjRm355nj5J
9ulJ+M8ScSJG2w6UtkRTpetZ3+8VWctjAUSY43eAuUIfxBV9yOaU8FXhMbOMA8raeRIOKcv05HaF
/pY8JtQaFxxK7gj0u5e9Z5jBpUEcN2h/M06IHiulvAfnXyJ5v3QzlI63NyOo6BQC0p58VT6iFHr3
EXGuny46xYUan9rJseyZCAp2gf8TuhUGkvEIHGFCP9UyHwcGrRtYlZe/UKSaITaJUhslQu1jtgw4
fnbQCAaIgm1F3dvPu06Hjlt68g+QNOMq6IwvF+9JmiaP04V/mTvGKI+vCb2/Al0w3Ft0oKfVRc3t
w3VCEYtM0mOf0Kl908LP2HYpABHErbRp6+7Vc4ANpNKBmoAuy1tI7Yt0FZqwbMJd3aUtQM2BTFhH
/WaC7Y2eHTIwOKrmHn1IptOBJ3Wd8XYKGWYdsEnxrLetd93bL4QfRuUKZYqsGH4O5JtIz131iBNF
2L11cKSB4WU/377FnNvBtga04oEGMw8y1OUedUun1p39Orjdxuj69o6U/OjT5Q7hAhgVuLTw6nZ4
KKQ5xoJ4aN7rBhOqtN+34HSIj+SjKFFaffyHUB2K6VK30bC0fLC8nAqRlaH3z5ef0zpilvdBk/VG
PeYY1Zyp1RZ6RZkQnF4gYcjw3YLYwOXXDNm9szbTBFRuHGEQjj1sp+Ej32WjsxmrsOX1QTW75hFL
VpGNzEUI9qz69wyVdHYgvHPmtP0VaCitGHj4/HZMw6cz1GHXBiB+OeoWMx1Se34wBXybTqziGuvA
dK/o0rbvlaOYMNPGnSyFGZaVX00rPOL8oT5/Lbw5kGpsOy9mJHNcDMWuBkMhs/Agw11bi/vbux1C
M6s8Me1wqfUti+4ejXMGF6hmV2bXaR7kAHCmrw4kFSWomrEZok2N08xrLw35OweYrsOVTmQuDbii
5YKEET4BQQ1IM1fnFdwgr3e1YVEDME1bPwoaJmhOD0CPdHx20mOrfyd/0dO75a27QfuOaL1dfZMl
Ut90GCwqolczuBaT8yGUX2eRMt/jVuVwdaDaCVpEgUrRiGD7waYQbJ9X3Qnmsx3QX1t/JGUHLs0H
UKpwVgMspbaFXHh1OkgGL07RY3ghGy/8XIP+QSo6fN92hxUiwcAzIAtkVDCaDux8XWgsDoKq58c3
CV21dp9LtSa2OsBVVzTCKNH918G/docdxSVDe5CWE2oOHB3vRatX8hUcefrFM760kpr8VmuCNmIi
tfMKdTYwmqwjtUiOBKwXrdngVHHSWQvDDKw2qPrUafpqDykW/UJGpHEcttHCNmKT/Gjf0zSnQUtD
Gez3/T/bCfXt1eoURgNdxZMRtD1qFXpC55PbGEixOUy76qfvZ+1XpV88B6asscfgcp3BKHsZLlYS
KJHflCkoRNOKtYoe43de0AzvaOSdcaN5RR51tfCpfdX8gc0R6fP1ODtucxRYMyH0oLdJxLT8IwpS
iJapPrY5cMEQpIAgQD37muhKzHAUmUJ28skMIInRAcp3VJFTLAUM9xpw5d1Mj84NPcjbF9qoBfI8
CAGzDaLqdrSwDGHXQB4hvdeOotKgHNB9aN0cFOQsY6vv3iAi6OVlnt76sczVYXPZFjdcTQu3bqNC
HxXG6rDut8pJjqdHKySDMSBoNqG0ZG4hNJzDGnjF561V66uoAxf4+b4QN4VF1wdversqzeQiKNVk
DcDuVndSQTzU/c7iVQwsJE7zkfYIjNZwTe/HCq4/pOPMFbtvDBSwZ0MtuOFgSbfnqLIZwSJioIAu
GlvgQfVhPNBDp2pFbh4N+jt3mii0aQH8MoI/HWKosB4p2aPG0pEsE10/zl7CsqQttCcPsAp2pneI
hql+Hj63t65XgmtCY2l7xaYioLgg0NIOpmVG5fNYe+/u6DS2mBtnxskMFWPTeIefYqUgrJC7x9eY
P2PPwN73LURDllSfksqBhfmI9epbfzn74HX5VZFGfbhvuC11Yl0j8gMkN++HOZIOj43SHisId1UB
9FV0Wx9NeDdnBy6Z9QFaaRN2tP6ascJ+J5HK3JrVo2ZQj+9QOF++AVTav/XNny5ZpBqitYQCHaMb
n1vHf3kkjUIxBmyXOTORr5O5MoQ3oisT8M8QsQ6XSN7DhG1gzT91LPrOgTY3PeZ2x6cU1MavXUEh
DF/fYhACVPFw707FDAgQgycjevJPFLQwr/pJK3unAXTI4MXVRSTtjxiNPRJdSsmao31UH4Zqzfw7
fbjwVfiM/j6rryvZPqxCuBroUSI1gWNLJ8At6XGY0qlC9f112JrpA2UoGpi9/Ui07tCK8vPRwRN4
zBIIIE+oDFcok4XsOWBiT96r4eP/MnjQlYifMcO88SVV5tWA7dE9u3+WXo2ruC1E2QFNzoPatZij
QWLGBnJ2YKg6be9Cfs0D8cocHtSRumWcPDrGologckVk6EkVodI4egpwtmxvQUGAVUCdwFeyb3MC
FBfX0etzWhQk0Bl2hHzrGmjMdXwRWLshrPZ3IG9ux+f87bFQogT09vm4dcZUfU4bAG5YSHuEFLe4
RNZgv9P3wR3XyhtarR0PgJe6680Gyey15p0YkUS+zZABDhW8gJEZAPuMHMcjRS+3dL/ZJdgYir4o
c6kiD9tOyT/BoqfZ5rBQxgXO4Spjn2Dazj5cg89oiTqBGkok4E4hLyY6Sy2RVYctH42iYB0o9MC7
E33SHUJhH7aX1W/1u550RsZX8at9lUvqGgR1UjSON6IlcetzxflgY9wq1CUgT+lpFcj6D5nFR5rZ
43SjFwh6Y3+Y+0QMpkt8+kW2SBSJeNzdx1SyN7X3tr0b2ztPRAY307s95KgBo9OI4iUZKW89uaUo
IT2jVpCFlVd7un8OUQqIHuE+6Hj4MHqXb9O/hnrEFRwp3ssVJSyRkWoc0+9GKpNyg1u8H7wj1cfw
x7k5ZHruPXqPkKCI5ceqKEtXnuqX7sPDWSO+LTWbQhmdJtUvYuSs42dkzkpXd80eGtgOYvoLmG8O
qxzNsAevfXh3VzSdRJXqT4rr3QOus9cjEaGSR0TusEYx8ZpCDbJplnnwCDkUKEoDJRO/QAMOw2oB
1NWyFyjxuTJ08TfJARbn0RkXsScEkWelX/rMrQRINrqlryzwY/D+/p2H+N54tISco3v2OOJcbhef
teS2QORkOGsLD+Azu7Uznb9RLVYLCnAfwSQZTP6bJf7gns5uLPqQ6bawF+l4t2PiGIBNBDLZKogX
MooMxubKV5WdttOHrU91Mult9ibg3D7/kOtAhRG/ujlgooztUsSylepoh9x+4WAzTqvbCz+ViV+Z
rJC57ZezWrkrw1/hAWYPVjJgYfcw1Fxd+cpkcFjGeWVYlye+HC0ayFTbwI35vusSBPi+6/Kq77bH
tF2ECKgM10o0jWNESmUWbsGDvHqBYOTTQVpK88H3Q2MkYx5Hxj3aQ5hoxImSq28fbyuUNVN/4S8K
26/tMUvWHv+7BBjR5kJAE5bVbQxkAPtvUuVvMoUn05MJgKAnEgU5hYlEQWgd4X60H0HsaBagdbNi
qARHt+uKkJ/IfbEw+OxvXIdqkkfk54nwl6wCWQcXLjVRsdrhagxUzfkAoHbaP3Je5JxuTSddcOok
zu/jxk99md7eciGLAtixF4PO8LbewSFnJ0Yn3au4WkX5il5wXwZwKGF7dMSky8F7ylmoZdLYO3kT
cmOQxq3P9tdUJohkOoi12C9ZbaxF55kQvnmf8j2ZLZoOh5sN//ubmEcik++C17mofvoyd9R2AZ5D
2GmogSZfQNG9LwsVONEZFeU3uu/2kEcSDxYOT5Hv8d3hI87SQ1rFj/g46Eb4L/TaPJOBfK40heCA
0aZ7GWBB3+v2CBWOaDDKdSjXKcaYSArqkdpbR/I8xVsTRhpvPSK8EGSeBJLLXPcbBEsbz/SXRE+7
IkDM5ZVyA0EnRuA9EiVPgPHSmff7P/1g6TjL5au3dPrO8miP+nN8bXp9zbkE84fXxyvQ1t05j2Bm
azt9eezmPXs/JQOvP/0fCTA/F/fHdEXY0CTMlBtMNJh0NULr3DPHjOcyG+tbKyZbg72TO88NSJ6P
sEv46lvh3uPHBMvEsPvLn58fUn0bGTbmV/+mgGUYFwnilDlabjTWUoP/H5IWn8so7y+9kfDnwCAu
b4PfT9DLfN1VUiWcyxuGZODOl/3lw1kW4fF7uVzK0ZCQK9p8eLvGNWdMjucjbOJ9X4nrEDsCB2Ba
xtc2WnCJWDEHJ5xOWQ+yNji1OQtcLqCCxYOfpUsgY2GIGq1oW8ozZbaNp8nz5SHm+7yhSBl+9Fb9
Tv8MkU+YakQ9iYry/yYod6xHYuM9yV345XTm6uBf586jLpZO3QhN1xBfif5pJn07FH59th0SFEJy
3T8l2NHwcB0cePqnvUeTiYckBh8RfP3Ivk5Y+y/XgFtvZ9Q8i07/6V+HxRDCkbIAFKVlru8qVGIJ
y/LGmEva3XmLnxd7iDoxuMifuJmG4/HeHk/DsjeWzfKzYXK1yaV/6vkfMWKi77mvxx2QRjRevY4P
fyXUfM3H2ck3fNW7Du5T8boIaNL0mO1ykWKROkaLpJGowHQbdreP38O3MbrEL+/l4YzJv+29SZ9e
FTEBxozbnwoGbmGTkjiu+O0UpEYZb7ciBihiEFtlgNKegDu+5AIScMY7f+cjzau5fMH2Ik1PlNed
8dHfhRLPxuNWbycjg4RIbsgLc6ttgqtEHnlYMgM4K0wWttj8RUD072mobXgEzQkAIyqVEnw+8c87
oY38kUx2mgC6H+fHlR+ErC2hEu+J3iliInNWEDR5QSL7KCq9nAE5+qXfuVE7YvpsYOSiOdYYduOH
fvrK57AxWheXrn8bzWKmh4ZN9EBjooxbCbJePnav7Cl0B34N/zanOqUZ1PzS+MAP9jiVturl07ft
IEZ74vTQHRmRULMLwYFx35w26R9Km/Aeo/yrOpRCsSjN1K5kr5Vb8RlpL79CNsU/6QhIKA4UMh6B
ws+jUifItibz4H+CGe/tGWljyffhhZKoYvKlCHWvPcECqGVDIsFoC1TTuS6wYRNGIsDAKWmzK7OF
cxJBB3GCgSdwldYIhegRE7bMLX8hwMIlxPAF0tAACaXXxWcApssvhvrIKOEcaXsNBjH9thk/Dr5C
BQJ/dBVkUzBO4+DXmyb3uEbuXzCnLGym7dbyNNZAKQuRPDvDTCf0mT6aekhkgh2cCEeCJYA+Qjyg
r49LAEB0zxwwQlMw1Uf6a+KDgLBBpwrBYQyIoD/G3tG4BhmWyhyNEdifvIo9VcNueIyR9xEaMyKH
+Pl4L/GJ6ukrmjfGACAJVcGqD6ZbVF4brdAhTUzIAmgRkqSgZkluk9769K1O2AkwjQW+dw4gSIUP
xP/CNxDdkwlQix7Z3+WIQvuovZWEp709oNB8+KZnDIt/dIrRIkTnzEqenuJflgpLQc7XUVqzoj/D
tfe0qVSurDrAPnr25Oagni/mcJFeKxz6AHR329CQKHJGNODAAXGA78Bvh27Zr0idVx1GHpDzgZcA
+yYSe2Nke5J8eE2Qvcqidv+aXJNDxIBqlP1TmICtYuMc59160e/78xjVnX9yoJs5WFgSS0SyqXEp
sWKRU2rcxm1TbkluJQsRp1CI9JQNmIz4oBQl20pGFynFltZy0Q5NuYzXjlr7Gekv8iCMvHfBohza
8Samd5tsWC+YMdLgx0KdnjF2eZuQ9hIdF1cGN2b3hCbwkbpRkllihunAregjc7pH5jRH5HrvI3XN
xMvRnB9QbGSYGCTnC7j8yI8AGTDn8Jp0AFbiNEKAhxnt02MDrolRiXNDsnepfDBxnTePmxvV0ej+
ci6/7ay3/jJKp7O9QFaiWmAmNrfzwRlOWIexFOdk9Q4AXLtypPVPo2dyT9ABTEj7ogvq2qIzug5D
1K69lrvf8QBhDfn2WzAOw3C8o09LjlaPtnQS0dFZB3m8DqjPejiQM3KTjRlEo59joJ5oH5m6W1bf
MPJUzsYTJlQg8aiDvXSHBtLNldKPjhvBoZifYox64CoIW+HvVpMC/vEXJHhIIkztynPpDtngesiI
x6GfQvYkDMnZtXyWPnm8KOUf2Y8p8zjgMuZNz10bAElybbQujGTTTm42TOVz+ZO9Lo4jXBvhiLEr
2uUgD24YO68TDGMSrd9279+dYFgyh97Epb0JGYqn+oM84JX21xdpnkyeQ6jzOg4RFQXoYeNsOHO9
99cpuNtfQ16Lu6ytOMOv6XD6xZc8h2aWu+E/PpHbUNLKr+FUSqjpJ/cMPf4//CLdGG68DRsuw4D2
kHG4EeDTbVhMQsnWGTPfu1OPnzkkYa1JTHZSxhoDkdIVAX0YBt1QczXsA0oHg6URRq+oO+XgCooP
eaIGajjMnx7b6WLFYgMeyMP39oEWOwKMHEwihTmpo6sb37dtyDhc0Zszc2ABvQO4UOsV0B6JGW2g
F+KjPewFuJdfrzHzlOCJSAGcnawnwgMt+6txEgiCNm+VbArrHaoIVn0nwMvZO7p35J5FWJ9R5JLc
SOsjUe+I9HbBDlqQ1Q8Z8f1LzDZwlUnK5VtSboh+wHAzfCI/wO/z0N9EU0HSLc7A50lSY5Lhj3Bt
zKF+QK0V587XLicVqycw3d7Jg8KLgYP+CZ8khv/aUB1eiah4s0RYElp4y2Rul7/OahycOYS5MISf
D/VqCJJAYCqS9goQtY2xU9wZKGN92p0q5yhb6FNxZTkHzVhYHkavHbZDxDb6gMPUsuAvtjqh71Rs
eDUUMCAVoxNkQ5IL6irvMiNRIB2QPEKWwdEFkZhRnMhfLkcy600/FgQ89JdzHkdSy8iBvCOv8OdT
sLenf0WO0advsJBV+bURyQRRZZDcZvyXvSh9yVk34gnwJ70tv2Ejx1ISXULbi8NSflne0y/Z1jbv
WV5xirUKdV4GfGyOEkVihmGkXbcRLwzgTu4VIV7fjtGasRwJZxOd0VdG6XJ6zg4fmS6DoAs+FBT9
T99XetcvmY6pkbe31Z/uT3V1K5IBLMTBzcwYFQJLmLrLv6Xksp6mohnB2x8JhCCfS2kniIWUppLS
yT8OVM7xE9xBElpqwM8h1PobWTpy0P7d+KvhLHkgs9HZ0xZSBBpBtuRokXSjYu3JIYZK/jkLPLLJ
LA/lSCbzRb3ecCF9qTRcpbcGwfvKH2brMb3d5Ylbe/JioKOdauN9IruB6M3c+P8juCGJQmGAcqTq
3o/u6QvH0ljpW5ujmZ6zlCmrG6KUEeODkdZHR5d1zPFgGIN9SM4NYYz3wXdfyXWIkxt9FeiJpPb2
BaUAFK931wXtNgiOIHH0p5lg7w7NyaKJ1hNj9H72aApDBMvTzi8sAO1X5TD8GL/GL86izz35hdNh
RIJQ83vHReNX3RqjViKphJWw+TNZwy66JtWA/wvdwxqk0ycFMX0ybLo00aN9H/v70qtSfd6dH1bZ
6pwW3C6DBHeOyq8s/8Q4/FpdFdZsfx0828nTmrRQlALFRyNfjUV3/n+3h4fbkn+IK6j34GXYnzt4
tblPVzTjoKJ84DfqYow7XlTMAsAJqvV2pX5Wwbz2Ae1wT4TnJSwRmCjaNqzqmIYWC0EqftGgl/BE
ndYrMM5gvIzuPWsqA/VaryDzkK+fpFWf6mF4SQRwaLkMMOoryC4rjdEjIW1wFNQUwUswVqhWzVgB
lQdKddbBMQY1lYhsJMBReSjZ9muZhxdSL/JxFhisPYGkGNiaWxq7neTi9W8n4gycQJKFEYlwsFO5
KNPGJliVuEqAIAP7Wl8KIDC5sEN2Te9RUBcwW5xw9OnHmATvQThVNEHHsp+DwlA06dRw2lgKnZ3A
6zod5w+4IiWPXEV/1R7maZ+4UdsUVuxFYzkQUzF7kWgyHcszp+NLbzz9F6r+ApZcjPJPSmdBYgjv
XHXAKmwHRHe56j6hhgEttPIpDW/T28M1QRdbLvQy7TJUNW//Qvs1If+u7q6u9ZWWhwnXQ5lD/HKh
ObnrXceGZg3S+QAp/WCeDhz6WPUrz/r4JqgjdGy5neyfnz42WzbTK7wQ8CM+xFCGPTFauLh0yYOb
d/Noyw4hv/XkWQ+vZIHB4uvXaSuwgosLpze6gD3oLmxB57xl2Dl6eF3/7t7dzuQFGvzwsljA3BsL
FAB2qfqqb01qWgnQGZgCVRDiDvSXy0AcrsEXFD1yj53lXKVgU110M6A9+uUxvRUjiHF00TCTsdr+
yfIhuTEo2t7jieqf9u5ZeI7v60i7bWBH6i2vOP0+gN1fGG45ncoBUu+AJqmQ6bQ+JeCznDKBSTdZ
PEf2aTY2otXbKWlpnKbZ+IwvEsrs6Sll1vX4Q5OYVrHx28xP08P4ML5MjbOPdSpzZiUE57uL0d8V
G8nCuRo4vpPkwkSiha1Q+uMSvWlTwNHHuThSuB7cmi4Q+PIOZ2W9wqw0NnAJRaIGg9rRe6uNHm5N
qSgF5AVuscatDIXwe4MW+Q7X/efwzTDfk/EaW1+chgqdCPQ/r372dfWhBGCWd9PTItkPrRS1tYC3
Gq4HRWKlaKyBPT0Ddvqg2CHRZoWIraXnWTZCyCC6+m329khfiMTohCLL33sQL1ABCfixBX5qJFop
BOS3KxnUzWNzM75ue+gkGNT1DguK8QuNFISOGmgQSFsCOTDpcKpwHnbYJyCrMYrhURkM4PcPH8Pr
BDoYKVSXuTfONDq8oszA/omIxGXGGCjFPnxTVKz4BEGE09HNX+4lUTT/csGWswdpH1LQS2g4p+g2
bC2ypTq7KrgJ12HDDQEl2IibxpEoJ2jksva+XnPkRM50BYYVjjJNL8O6EM3mu4wC45EkAt+/SFN0
aWsjAs98ot39lL5ddArpbX13VAgVDj1ZFbj/CA8eKjD6YNDT+EewkepAblA1mRntTtQhIS5+pVpC
zShlQx5DlNnHEDn3xKs6OsXaSJ8gWxQ1mHRUfC2bElKbFsC4BvOAWNj6spI9PhgJnli/0tsykld6
2QIOYzc07gzU1X7WXr2Y1j+POYDypnadBVnbMQJ3I78UCA8Dp1T9YKxk9Q5t6x7We97XUAXWdyrS
fIj3PdXtxH/aUgIQ6hGpPuOZAYAhPWk2D/YKkigzkh93DEo7WX4Z9jIBw6V7gl6p7CS8cUgEj5Bb
fMNqpc3RFCcp6flYNs9/ukVYhLr/d+vS27m7NRguLCTCzl/kEtRWTFRqT2w/sFEJu34RPt/2gR6T
RKQrTR5GWtIivsOT6ewUxkrqvpkl5yLWqAagnplBB8todNKhHgOJEdCXKgO6/h72Re/88/JVtNVB
PlGQWFUTBcTFk4JDYjS7zFfZCxWiOhknrTCBzwWOZGgAYya50RhNQc/ic///HWKH9kc0CSbRAPXR
mupQHMzQXYXj9QVicojMKY11OGlXu5sycayuVNiN61hNi815ce13xtJ0xr6Sedg56SCRRPkyZjcu
HPzdnyJLpU7boQGuNxbhWXoIWypcatO0dKQJREthJ1ve3aMTxLYn+xo8G7ZBEfvSUyr6jC7kYbGe
dtNHvwEjH4MDDkxMp2RcQoA9ZjownRLwVSBUaWQ9ZzJUcXRfKJ69+XXvL+qA9wz1AcBUjQOI9RT6
dAmpwqiYYJkMjmSuGCNpDbop2gNGtTsMC8s7zZTNqTUHFIaJivsNqrPgabRxwMRGMiXrV2STBThx
MakX5uoM/RhKawt80hrnWK/tYYTC1PhokpE9SmJx7jNfDtnASfX/WDqvLkW1IAr/ItdCMOCrsc2S
w4sLUAQDKqKiv/5+5dzbM96eDiqccyrs2rVr4W0O0wlPOm71J5PJpjUFuIRCNk7ogSSDl5KZjIyj
QZ5n+omfMcmNyFbW9zATDy5ePpeRO6z2cUzmSr1zDdg7JYTGrUvq0Z7Tcg5VuAMvbLzlGKUaUwdG
X5ysDtzZXMEgPjdHNNQwhv0ZbBegLBcGoAm0hAw3fVo9aYhog5fGNI7qH4bXDaF0XGjOZNhBb9KZ
4Ry3BiPVQT6+LZPpmg2rt9aBHeE8s7IYrU1hH8j3acYE6EB2bPeohyeIRvUUNuL5Nvvma7W1uXYW
Rc9Db+RTIv0/L3K6FIxvCucyf/xpdIq9PhA2rsj4QZwtTFpw0IR3zlaD5aMTAFdyHzVeY5rHaqv9
ol93dIqyDRWlw3OB6EOvnvfWSjFhPM81vVAHoUGbhq8p0xNAIqG6zVFYkLYzJg435q+4Z167jDe3
yfOOBPowtqhyfYYqk2WAl2Hd9qYS7IBilcMW0A58JlR+mVFLzAnnn34TEhJ0IWjO9PQenXGIIow6
S1jG3xMFeAwFLPASMH52WmF/sDxgx48VIAWgFBSmzlKEnGqb7njksMzD5InSUTmAIcRROy1eJeMv
x0/dud6NZgHhjnWiZxMaI+oCEJvrccvqooOFDIAWNvZnGehhvPG9R/v2B3f+cZzATqTvTN/JrG1N
ZtrSCwjrrguSCxcdc6wNvNNCoYiIECadKe/hhw4SVvtzHD2VVeeLxMI839xgEDBojDkZMA+gPkWt
xRY0e6QgvTxGBJe2XDaqPoQ+E9Gmi5CJTlL5HJyJfqnufEbS9MvRXyAFioA6jEoUcCkbz4CX2y/3
QYb9/SyOt2E3LhgEuwEyRu+FZcYedgHZvGqh8PqL17ScMowD2tMVNpw6fDanrdOUnlogow7vWp2d
qQmosHomkLpVpnPQuErfg5Xd1r32rteGVz1TLtaByg5gIBCVjpxb/xOCPTkHA1wXYBHi6VIAqwxO
+UYzdfsMdIDONu8G8s1vbNCfsoYlpoWQpGcIioB0CSWiG7bDnnP3EaIxFItY3lY2mozRzKlxyOS8
nyEb7F/9qSlVDN4EJ/wHCZyH0/F4vPyBM/WCfJe6zr+Sh8l/UsmlCsWv1PM+AKD8mtR7p2TWPItU
KgSakTKwFHqLMaCPQAsxkpGSkMsXs98HmpQxNAJ8pToQDyugWHhfgQhdRKSbMSt8iQBl2Zkgz0BN
TqgR+uQe3ab/MjeN/A2i7Pg2LeBCKbNiKjXS7wIM7tqXCmYXbyse9oav1Ujvfpd0MRuUaEGd1i9i
n3CMEVuufWWwHC/D8dikfjVe2yYFX4QuBVyxX3Ob3G86lvqPOR1PTYgCUkWSoWH0OsH5uSwuiy/h
CBPfqYOIFXmw7sREdJ7AIXcZgNHxaQ/rltIe1vJLxiSeNu/FeZXbDzjuUeE2tiP4TfTJ0LgigHrH
gh8PJMfR4qV6jrwgH8yJFIz0NmLcLSU0LWyBlkqNSyZBdkfqVGzWOW2ESgJfAZidVt8vRZ42kwRe
7mlDs8aUtuRVZW7nt1kxQwt6rf5dZBbp7LTOrZvT2ORriY/f3hYlkj/KsYTExSQn3j3v82E+Jpoe
Vct8SG/NKBspfzlyk4VIHG2R/Vkc9WHltkqoCCUaRsaTXUpTnJrkC0Q1KA2sqxJCr7RkK0lfCwXs
FY5wANLYJrnVqARCohhLEYLyFCSpfwE+gzxczVH/kIBZM4NpTGdyn0rwaazMjzMJyqF6Sl14CvQv
heIOCk0j3i0f1h8q3BkzTAYN0nRMTm+QT6FRIK0P4QKmxn3xGUOOHEhqIRwzT4hlAQOsAo9AJViU
o8mXwBNEdLGhmGgkHhn3aLJgiguchE3CNvAIMF4DFitpj2jPRJyTMRkM4YRYYR+WdIxV/f3m9rfP
J5JDt1c1j9AqNxInnZZE9OAHN36NYUWUBPOJPoRQRgXyxGfk3My0Bz+SJr7H8AZliZYzGBCdHUwW
2OoQmpyuiaao4Ay/qGd/WO7/kRzkOApOCBwxRA+XJ5MnlomKQn+S3k4aBoh7KkpDoorSMKVkXP9t
wS0OBqCdsJh+rLcZJe9/4JmEBYzJhCkhgJcGRBbLoYbdKogtR1siaAF3yeJBz4QDoYxk5irjZQUw
ENDxMUDKjwzkYkpc3QU4lzRfaEXCBAK069vjGo5Jfyo8rCkRnTldr4ENqGf3p3xdQDua20Ac5IML
dJgZNyFAAl2hUbcnANthoS+QlQBApBZ1Eoob5OHmpC3zqukBhDk3rg1Qxpz51/3cucUyCO60pCe9
KC26a1CngI1ikGMRsuEj65jGLufrUXVswcWHFQpHFk4bt/Qxaa2PK0YIILJ6jnCnLlrZoIWIudez
55h8h0ZO8xw3V1lcIRnKJvFgKFMSBiWWh21AHleSnexzh54fOkCDDGmg85yfKmOgYQo5PryeBLRU
8bEimJd2et/UqzKit4aTbZ+CbN5c6vPv8mndrfv6tXxUg8qQT28zOi9eq2z+O0d4TPojduWKOSZ0
xNaQECMOaSfhHb/SL/owxtZijjJBTNR1ug752Epb0WbAPHuo002i0JgJ93bb5M21Am46rv2wB/6/
xdAOuJCrA7USdZ7c6BJdhHdHEwD44tDK1BmW3b6++K7EH4k/I2Zfw+y7pVfu12XIe1B84EQq0aBZ
uY1WzSt9+3SM9sI2fX1kdKYSaNxLaIlFDGkw1neEaNIjy1TafE9W3Bgc9vme2yhySVaT7/Di4dN5
7K/OK6Yr5bE/WtmQ+eWAykyIhP00agWchCLW7c6CwJCBUm7Lp7m1l5aryy7fHXbftOV3jSrV6UMS
UmwJCZ1616qzENyW3h5i79zhToD2xrw2gRQl35jG63YMSE7GxEePOfYvkvEXw8OZuxW/5UZth9zH
9ooqN+mVne+QL5m+p4+NumDemVmZ3yWrzOyo+0ZZ1O5FHV5solTq9OD/q3Y5/vgf/0gn9eOHI9e8
uyz6+PBB2SbNlHvZTI9mbp/Np/2wH2yZg18aL6faK/GJ7WeUe9QBMtTms9kxPPPRilveRRnes369
fzn3tcLUifXLeGxeZnP5tHspOnov7g8ujXtCo5TLKyHnDrxrtHx838lmQE173IOPVqUlcZp9dvFH
TZwc3d5M8k5R4mCHMSKyrydHk/cow4OBUOzS1FyUERl1t+i6n2kV1o7+dxscfN3TvZdRGoAz3WOf
kX1LmKhojQ0qgKlmKr3lZVSBQ7GVtQ8gUelqn5HwRBR/a+lsaLRZOhbtVw3nnigWx1ADfGhELHlA
0z5LxkHbn/hQg2RrF562YsN3dpRsTCjsiqSjGNqKLIBTKtur8g77Km6YUA/AZ+r4G98dPvZanBvS
i38NL2E7ZvnXxPqkdZ+l7j7CbnxhIDtb4xKerSOZNfD+AcBqwy7W2N3UhlZy9j93Omwyt708p92Q
/qxXKiOWC3jEZtutKRGzBl8XNTV1IfziPLhkk9pF6KOX3laXTe1ebfmo3Sc9hYxlPptfvsQOsAvz
stP/6ObZsJxWGT6t2rlbnfjGcQkzo17m0BT+6DWnbtzwK/u8u0YorwwfVmWcnXzIsKuoIuMgUmFi
IjbuvinMgu2F1iTWhEfa4dHogd58IcmExMd6tOEXnNMTQE2XZdAgTr9wOrDQ/6rR1hL28k8JA6kq
QEWmhDDKYjvPUMZimtsWGWR69QYwgUgIuHKs34ERYjSr3cuhBkH/11B+RG0+RPaCjEXwgaCcN1/D
NyJJTomroC5lXOAOwrqp+9sNZop+J4A3Dmf3r8vSXQ0+/XImNQI8OiLLCTW/k6F56JjxnY/TRUC0
X60b8ZVhdl2vHdua9+BZtwEHmONPlwhr+AlkBR+BtlTXB2yaC73JONiq30l420RHfst/udfX4LK5
24iyXInMdD8jYyFi88+m7lduTVy10/0j/+j4mZwPrFHSM45wQrlWJcncJ52B76AeoC9gfXY956n1
zx4dYQAovBv2qINhZlScR7XQuO+pxR0t6UivpNXg6VBH8sr107jPZDbf3SjVQbl+L0sr83vz7vyz
lL8IABryo+/9cQimiDG/hHmIu2LzY36VgBe9+p0FvUmLZ4DmB17P71gHTOJp8A46i7PHe6Ic/v5l
9auOWGqM7sHRbd3+BPTTYbNoF0AJAuP3TngoRif7Aa7nyj6tVk+7ps0Ud7XNRvQGpC/Gi3cSXAPK
EVKIfvhNo0gfiWqpbCqag02ps8lZorrPsZq+8EnDkxxXvvAJGILWb0T06MF/3AAhST9RWrhsWxHV
HqmE/MGZvqmpsqgM9Lcva0xj5RzDFhQa77rOwo9X7s8G0xqda3DfNVFejJqpUJ6I4o3KVRbtQXef
xe87FRYE2aUsBq8e44jOC5/riZpA959dbRmSQ6wAz/5PoVNi9lfMOnEH74RSeDmpDlPasorTUCX2
j+v9Y/1eN9C2XKkLrRjqxHpMgeNA0JErdhhrj1z9ToL8OsqD16oZZfPPtLn8Lu9rmps8TDsVDE44
aEF8ds7L/3Fw52A1gmPYweafBew2imVjmpMPnGeMmpxVZtdtu/dNNn+gEaGOe+hEfIYMsJlZw+Fr
ed0xXYhA+D0Gj0VlLjnYdYoPr8Sds5pbi//f0o+kI0oC4+OQiYtXk7d//d0UiTm6jGLjN45uL2xZ
mduy0OK6jbL0EQg/QVt+1h1ELDJPt48eAchno2OSYfTRc7FRAkIAUDsVLOwTtDDblNgIS2zNJELp
IV8kIorYbmXTom2HLdhkerAwykiNTcVi/ZHQSxoiQUE/Ir6DY0ubD36iFz581EDeibLOXHZXSCeM
0bKuKFYc06sPVj1Cs0VZK1Y7bC+1ZZM2mSzeUmwMniKrh3ItnWvojz/hrjHXhU6YoDPVp7XXG5Cr
d0XHiMOMcTxG9EtfD5PjA/RvgEdFuBkdu3wr8p5nvjg7AsADtaNkgQW9uSKeUriEame3IjpqhJpx
dBGvO7sYUvk2qR8iheIy6vSbnqOGgU+ExOcedqdNB3e7afGw+yxwFJG4C3Y9/oEv5jucCo04nITT
Jt9cH391iks9ZCNeDjIY9yt8+0+/bWSR4O1s0wT5qK7TNJohki0eAVFAdHboj89eGzRVpnBjGSXQ
4sQf+6KF4/FtwjazYBZDLZbay53T/k6O8mXZtjseCT4MBEE0I5fdpCb0xBa01F1GAacJFYcDk5mi
VoIiTHt5T1D2oCPw9FkBCZ9H5/ewhTysPmmc+rWZTxoOdyeiTDBpGmi7lZRKixXmFmcJpqQjLnCl
8XzUa9nXXW/C/K2dhnJXOSSbPSvT7bqZXmxCHDEUv81LfKgkbOwu96BdrARoUa1H0tjD5Ng0V8yK
jAWz1nfkFLvORoLCfSsgTLg412XDxOG/4pzQAHrMxynUAUyTSyhankDJnhYrTsMTfc+X1YE05ECg
aMcPpxuX1teGyRIWlsQVRLT7ZkxcTeyR83ntYeC6JmE4ZVv7GeR0hncWtdmFYvBgwZ5iXc9sG4xQ
ER1s/nWMbm6dElREFISv3Ga+xVFUk1Zyc2WZudDcxvtQz3uz4m1DnuawePiqrdLbOshiJUBCiWgX
YA/CGmftE1TeixCcdmUC4JKkisKedHDQXc17w+fieV8y2DXAHekBKqjHPq7qFeOXLntxUXEdVzHM
Oj5H5kC8WGaRmQ56ZkmS7FDvFL+GG7rs0Ug4km5QEiPC6l+5DTfrMGrGp7DtdT25mYfwEJJw7tse
WcBjn9GtoMXyTW6/lB1rIPQX0pr4TY3devTUXeYdWT9tleg7nElr1+Gimquz9wzewXn+wdGRA928
g8OFo+MDPgnlcrujcZw8JOZa8j3BYZxZlZcTIJ72F16Wq+Z+kAHlex6a3ntPxYDwQR4JMZB07SIW
y4aBI8TgOuxgL2yEoJlw5VgPVkZNCKX5fyf5pqX7lcj+FnUSEoJfOkB5FvgiqlORWoLfMfimdcrP
Dj7+OaKkQyT8SonX0iKqBzfOA+ATyVZSpEw/6dMQ5uOm8wWUToNDfve7DsbMVrB36vriaxjDO+9i
otrYe6M2RH70lQoq1XUEYXwnnySLjhHnRE9ecBPkbQjdrzAPwdbPSaIqfPcXX3I0byuiT7s5UPuM
xJ423So67Lb+3ZaJVE23hXTNe4gB+uLNFHIbtuF72OEu8Als3T4cFWnnari8MFaHJP94CCgef6/D
ZwvG77gjPOE7iTuquRRzYPtBvSFpR7b0CAcb5RKw1a7I7LLstDbKCSaihaaKcP4HaiLzHJh59BhJ
ZzWmD2WYp4Yw5vDRGmmtcbM5qxEipSmKJw5EspeJEvoY8eTmfdKFWk9Ffp2fJrSrMo8IJVCYhZe6
j1AOlJxz0tX7h88ADYdnpM9uGxgtKwqsqpsjnkIpLaASF/XmL4uz/aCZ+9DH133Na/I1HknWFXkN
zWAQK9UJ/510LHzUwy/SJr1fLuVndS1iDhYiWW2DlPDXGVhEpXuw/+XUyDjbJY4ES8b638SiNeUX
HsNGyHNk0dbC+Gbpl9T65qlv2bZ3DhpHPHg6yISJUhjjKqhQU+ZyHkbmK0va2jcP+p+BbPVZtruY
b/dmX8wseEYKBiVVUyXtJdSQ7y4Pbf+M7AnfaPiM1biYj9WvxZVa4z0s465z9hrR2cM5owz2wLtl
gpCGqMPj9g70ffEHvrruk2CUbDT/sqGhyr+SdZYRp6KJw0PdC5y1cNnK8MroIUQPxcQxeUpQxAfn
sD+MalqXLnsYO/s7wEAeah6aGuW6s9f3RZAzCgFxEA6tq6BkwHm60Y0+6DAyhwIyQ6tRX9NH3Brs
D4ZL6Nee/sY6fb1D+CIIkWQyD3+GCa0/E3bZAZ1IgJ4b277Rxwf0YiZxcEeFHHzjPWEHHwGiJoA+
S2WNgsi/hTzYaFgesNHNtIxOHKPbirDvbJ52JeeolxZmSbD32LynW7THzOvmCzHWPJskYDV6TsNe
So54+47QG8mZTw0WjcA22uZgLSqpO9MqWQdaQR6jAzpBTMm49Ck3AFgx6ZpPAFYODob7A0/I7H1A
TXLhH4Dp4IHeS8W5hzerATEfEqp4fcopz6Dh3v6AQsFsmO+MDoWlJpD0ozuTgPqEDnRmqmQJDbdl
n5m41HB1ZjNRAIXfeSLBkBaTm/VaP81q/XEqBJ31CLbC5h3R+fyImhgGXBLvOqmQTJcNdUZJ58XX
Ru3t8oUjI/aMCsBO5tz0ewl91HcXXcn06p6i4QPjFt2jdqIB7ySftJvw4x203mwlfaeMq/k95PAZ
iglPTRc9P756R63Ba92dn8ILJp0zyZ/74Lrnsv/lQ6xeZ8dD6eEZ9qVHfrTdcX5ELAr1ezBh9Tja
SgKUWXR8Iw9+l1/mAJmf1cs+zZt2b5wxgm/TGzMd2fisWk73L/5S4Cin58aylW67w55/3N3sbHc1
HybYq/hAnrqFKSb+8FvrIs04KAwhaBsILVCdOxMCCMfwmdz92jwsCKIXMID1xQ/+UC19QdUdur2k
rzdFMkcQOQnXJGAmkom7xGO3GyXh3/WwDwhmtgFMdrojxAM7Fb4jPoxKMF9cOw2Wgot0TW5Pw8Tl
C55ycWR2CVgq6JtON5L3ir/sKojBezk6/MSV6C8X33/ac55w+byRo9cNP4kCsE4dAUeFLrfP9jni
4f79E+vFYaeREjE/PdGJ3m3Fz+3cRp9IgjUCtI9EMAo2shFiCD8SAXVxZB0LzfUBLq6HAmM/iz9w
LzVzX3h4cyUgVAmU4BZzsdzcKv4hspxuEg402ggXWLZ/y37ZvzwUYWC7SjoNPTA8jIAESKpf1kfw
hDU6x9YF8m0BAfm+//6BOZItZG6ZfnEmMHXNhsFMVg4uySNX09FEN0nCrx+oVroAggJ0RHggflx6
m7tGJ8ntwwWboCbkDwTJmfum6oNrgMz1HeAPtGXXwWMHx5ilbJL0nGPu6O/mCjzJh8c6cZ+5Rv04
4nvgjxvFUtaAmlAAjPMPTkM0MaJbwm2SjF83b7vtlqayKIDomkgq6n6xUsddrJLG37tdRTgfRBV7
obReS1b1Tm4pECDl6seEd8WCELCT77+MBrYuziAix/TJNHZIkpn3uHccPbzM0XF4Vf/pddhCBGUc
KSqzgAZAlPviOmgEdNQUex6ysPjBg1X4Mp4bzb2ZTbdcnc1X1HTzIN+VEZU4iVw/focAgs1Aa3zT
IOtv2RI7EMgmtXkEQH6TRX5X741q16a2RCgpPCwu/jO4+BlRH/w0ATJINbmHA7LMDWMg4x9sy11E
qDH4xXTIpUNCbnqn8Dh8O0hFe7eAfs1lscl26uDh9hK4C43kbPcSNW0kXR8rRvcF5NOotBX349a2
6pabyrrOxsDFe/wI0TMA4+EfwM4cgN1hX0hoSiWYrSpxKXmmuuHzgmN7JOfQSEG15cWHXGX1wl5Y
pQqAA4GaoPs1Td/um0Zm+udIZpBtEwhFt6Tg1gjP7EpiCzwm6TpnhMRLyMkEfBSPn8HX7OwkPn4H
rZ2yQYfrHfC6zzfuAeMBEgpd+Rz/oBfepyN7ymybRMoMmNmBxGBAUD6O2ytpwPthMnD92IJYkV9C
xKcn5yLBMccs//f7W16JpOLWP/LEOnWI2uwsmpRFsvTuZ26REghxiZyCmwSeLakcdPzDDgE3XOE/
1c8yKqOXG8AciDp+b/JkGrKHAAr28or6pBZqy4Zbm1yKBPbE+7yBbEwhCKprHTf5YIaL14xvFgJg
iKUMrwYqGlZ3Tg4BVd9qx3Axyd4sOGXAZGLHsJk5wDEsJaADwRaIX8QM3VgLsCq/5G8D2/ZkOKMv
bc1Hqe6ou/fmHKODAGvtzWCIY9yy9UWP/dZwJSkAUzB4vzTiYSFuXBJETfs2AO0hY/8SWn+m2VxZ
CO7ztjU3ug4/djbPAxjS8/f6ud5SHXquO/PHmvrQeguWBwY+uFslGH/He1qMr1qdgjqq3Xz3prLr
S9atisl8QE/v0d/LW/tl7mxCD/uO1/i5hdOeaGpP8okx6ZlHRAKktlV5nYAvEJLznV8G/C8BlDyx
9M4xqJaoZykB3+ZPGVN8gftFHEQOxAHjKX4jMPTdU4QiKMtAfMhRJhqy2v9MP/eB9VZhJQL919HD
Ji6Ssy+3Qx6Fl3oIKhTAAV1/+RK/odI9ygQhCIiEWFIsubIEHYuUAjZiSLDScxD33mkSglEiJXaM
mqG+EAyqg004e7L7IYJJ2ikVLGhp+AqGL3kEMBe8lmSIJHA2GkQhRKeu04syllVf8A/4ZaBPkpV3
sEBPrM7FF8zJ4NwxcHxAtORizz9+Fv1icg4no6PS1vqdIC9tyd6XahypGdvjJmHI0SKoRLTAeC+f
xuWPjem9w+ej36YfjnBGAiPiGYgI6c0/vYdQd+rkyLREHGf48g/RHeDTvUQH8xdAEUPBXbq78Iwk
gH9ETFLCXLX9p3vcCTW/4TcX1aaaNmDA9ObnoNrcZ7VVW/n8NC/hzwUt92V/CZXs2+a8K+272Vyo
bnNx28hn9fTjasTnBGybFvlAtjtuDlC8zZ7f8xWXfszK/k6f5t2giye+SkBwcRDVwQ1LqQ47wjHV
TNg7oHi/8qMaFN5nk8U6LFJ9cZ73IswVatPWV3CjH6D8Sa4l+gC4HuQMjxFmMEPct0p7VDlJqNWk
cJsCrXWSKzycNb2ASSchjyacoAgooQS/rEI8eYzg5YtkOgMr6Lu99WmYQJcbwI+OQAyceFRzy0wq
AbskhCJaOMrYUB7fb3Td+ozdYdac6MsSHFIiJxAjQqL8U5NhEVJQmECzsqYvaZ+jKUV2AD4B85gM
gZOKVgaABqYIaWzSC16uY2urhiuO65lQKO2grkymHdzMIyKe0u0Ii32m/x0BgstZZ17O6tVTisGU
Es8cuVlpdGmaM2i6NNru267Mmkx8m4An4yRK94OrLkgHAY1kT55jHOQ6IxGsUAACaP3xF9iDcKIQ
jvDulLwoge0f+0vYpOz13j/BNm7rK3vzA5j1NHvz++xivBhXU60R+HzZz1VLsl41qjbQa53aelTj
c/A0uvO3yYamY6Up5bEtVdkrQi4cmYTkVrcKl/T2Q12vEZIIH+yP3wuV3cVvrp6BKBVtgN48Is5/
wao0xouCJsHmUZJqmir3v3b7t/PZF5jyrkcXtUc5dskYQfQlILw24moj/ri5yILP6j57r7Kg5N+f
6GWrztNoL/J5ZVebz/JpgtNdoULcHYxCGZ+9rvNOWtaTQ0y4k7CdKOJQs6VQBk+cNmj7TqvvUl28
jPONQltl0IE7rUyx3/VKnx/nj9fgSZ32aVVLJVa907AVK0AJIZjDoBVTklhXTuUwXXCvxB9+ILeu
FlPfKP53KP+/18c5DpBcON8B6IL4UluVHd9Z/+JfLRRThjomoQ8J3QO+VtwKcL/bADUBCpnojrIH
yXTgogGpMVwk7EGGu1LAfjqyllfjQSmbvN/hMZHHXwlp/TAqUqQK/vojfK3fobLs/nHq7WJ32zxX
1QteMal+oLrFTnVr7kQkN1hbNLx7iBmrSZnZTkKTwDSGuL6kTKv0CaWI+swX8Arh8NXW/7JLCxNy
34uokysUfW8qanQgXOwW3v9il9GFWuk2kZS5gqaSChlJkgUwJM585zFiLIci4IgOAVUqFDfKD5RZ
zcwrPOZikeqCO+5PbGRBZnted96LP8se+/IIpvF21RQ2PPrGJCYpWeLDvUY3qlY8FelZaTcXpGgr
1ZXLvW1eduZX1sl4QJ8kCmdXnuMHBI9n0F52Q7BpKYVjZXJQjRwUg3f6L8nxG8alPaJRmq8AdtCC
5arZSPfzDWeUe5KZxDZ8vTuEUwagRwkGsACTVbivlGQoo7QqjBFaoIj8CMEbYUns9/H5+p3mFTnW
/yJDfppfbhh6wtNqKSLpFBKop/+Kj7wYQ906ierjeLck89yyXyNRwrAwIuWClF/ZqPhBwTvRp+WQ
Ybu3G10k0a4O+s3WzaIpjTqjVVn0ocXdWCWz/ywlWK7w/afBldjmYAtuqKWH3dX+uhS5ylUjLTkZ
FKKMJ6N0V6CHc40i22VztdtAQECdG0gIwIYsNTLwZIKCexbu2cW8E3Dh7aHKYOuziHTJVTQ0pUWA
/DmUDUKwuGmmHZi1acVmIt1hEg+JhEamA6Riv+1mVK1EoZjDWZkPTlIzvdtEFQI0SX2FaUDuRSN4
aBrAcWTNSoAvIMeH3kuewnU/nCcEmMJC+LDtMT+X67+tC+JFjT7jwhIz+Vxm1YAe2WWDjYZWnKvh
K+8059A7Y+vpw5X9JX+VFBfdKWVWXNMv2RRj8eh+V1jG9bpKRG7OqhM95JNvgnPnZ55cLEyr866e
1nY+V5BcPcFPkNAW7OnEIb+fhvLvLckG4uUOqgJ7+M6/4WP6TqL4rjKgPazBwODRd/VZS7mj5nIb
jrI+PAfF/7r5W0uQxV8yyypwKCsXCI7snC91Eu5XEfUEdhyhvx1RzmLHk26SrYaP5OKXDOSUoVzA
D2wkhQgD54mfV22RIiP0kiSkY3+7486iBSvj6N0TGTtGKYJ6ESrT6oYBBXYB2YV8dFbOblQ9i7Dl
IYgomojri3U2XsvXsuNBe7SwnjMC4s35T6V36DOl0BwxPgYYAUYKdZFKgNEHScYzUXctEuhb/IoB
O7Qfcs/INSdLTvMeH4qT+ejyBW3yJbPYbFPVbbnwfKzXpr34Tm+7W1Bi/k7z1/oS4oMOhuR1VCOP
hC5X5MwOdisB0wTedm9pST3mAmsDGsz860DRtF7LyimMzvy+htpFAP+29LmOy4bq5XyXLwOOkKH/
PTenoDGDFE29vFx93TYskA79ZVEXoyFHQ/YrmJnBK1Xpx/8lgh9BVNrGTWoJpctkWsD2mrcgEQ+G
QeAGCrecdtgzoY5LK1JBkp64t4ffDZ8JiYzDIEfY/FBp9nIxvZCC5raJfdCMzP0kOT38mlG4MEEO
tr5mK7QNrc3Cd/nRH3iduYTAkmN0nYYLLvUOdJuWcjIBMgyAVRBagCOCpYwzA+wsEUFNGATKKoki
yz7I4oaDAjyU54YL3LFQrIZLwi6JMcaWYEUqGYG+kwryM+gNHj5XqIyPJhVWW108N9xXvCi6uDSO
Ast/aWsoN0qqhu3gTWUcxlTIxpkz53Q7v++6WAjhnFM2xdmIXWTNCB6xjR8fQRphvH6SHy7fpd/y
mTTDhov4mLaCjLiimERVSQgqFTkDsS2RHG4PRAFZwbtzs95L8TdjIWc8zJZ7N7vg5lHX1/xL1PTF
DHCkL9HdrcphOxGjIOD605WQPQvOm+biaRBVstVIovTdBUo2WikkkySZFqEFCSghsPuPN5OZ0FEk
oYTU1SZh6qan3R20R1g4cIWum7IeQlYpdHTLJdHCIzAgc9DC8uY2joENRA/qkQ2GLLFg780fsKX6
b/YZ8XMF9EAuQwQpoDw/LeVpxVf9g7DYQPM5Zo1QBPu21mvE5mSHiBtoLNmj/BJ0AAHn2uCQtCS0
TbBT0i9A4r0G75Twy7jBX+V8NSXryOe33TEod8/VmbANgVnjuqfyv+usby6JIm8AdjJTLR4/jU/h
R219hffAdVIF3xUmlJzgG2nu084DpthLr+N1I3Tph/WFCnc2aAKEKQxHTswKcddlDUWOoojxdd5W
OSPydrO5jq2jwEWjQsfXy78ioj8X2ZMElVHq8C1aGTlTZfoBK6O7/UMCKAeqgVohgyqkqk9G+K/s
/fnpGeKy+EPkwh3hQMLS/PTpgcsi1pFwht89EIiANcCkFOF3gTSlul54dFqXkokHnUDtjipPLDz7
TQ8YhPgrxXKYwFs69CMJXAsF+B8isyeXpYINmQjE5ZZufRXSqAZF7/z3gUSo2GIz6xWX67Sj5vIK
yyr6TI/4yMaM9tDgiPsn06JPMnjgyilIQMlF24kpqtALUL0k8xKamBRubrPjX3P0RCJP0FuACaE4
yIAWdsM2kSJPhCV7QjH31WzIJmv5eHuX7aP4v3ROkfLoz6e3J7r1A0SpZQjFAx7Y1/zZASmJSw0I
P2LBq6MAQdehhe7IefhOwMwFHm6jZSQlclBmYrK3j8IR6utdBzMiiSaHVJh/3L5K0GBq+kc5xyrF
X7sVCGVQAEKHoiO/cGSyKmy+70rdgTHLqc+Ia5v00YAAQKwdEb30KxTreiZx5vKwJGpguIUMc+E5
MXsEUKDkGc1eJFd/R4vkUKNKrDjy90Z0/VqDM69JRsjyrJ5HUgUYBefQeJPUPPcnGsVEm49YDOaB
4NaMJmGlRaKDS6DDhVfQwWjArFh0MBgK+B5yYQ6oovmdQdpkvU4IJJWDnvtgEupncMWuE8WRYKNP
2RvxRZhLRXesRSgYN4jRI+ZA0H/TAbfPZUd2KbyF3xU2eXp16uaojsl+EaNtmHV7wmzY9nmJaj1N
We16wY5D4gGKTgayCUsEoYSvwrikCZrJtaFzggkJvWKZ7TuwkGETMBMNjS/EdhCaQqyh1S8dpqC9
LWhSH9oiWjJnVoNP8xsnozG57jOg4bnhHqoJNwDc8etB9SMGgqTLjNF7TaLzImYDUIGP0jSvi9fq
se6gOPSd0FJ8p2BLa9+XgnBfZTRc3VdYH8A/nfrvsKLg0mJabL/DzXa2HqzdFD6zYH2cTY3Kftv8
8aNBAL7FtHwMWBXIyt/O7N74u0EWoYiMNEYrZ64pXdsIp4x5o3CExM/SFdLjnGNpcS5wJG/0S+hy
cQd0qBkvuGLQIT5cmyEFMKABcw71AFzRo3yb34k4ENSmqbk5QtoWWWz1xRCTYk71LZUGuJ7YXITU
RYiJHvcXjREkEXTO6QP+lKe/bYMWstGhHNYz/TRu0uaImenKELamMqJiiTo3kvAAIc3r6EjFDYlA
C0ZyS2jFsM4QcdpSckfXhd3gdiOMheZiGwm3ELrFqjGKLoPlBAqKEDNzhRnvmA1K5mSJzcY2B99l
I7jtP167IXOme61hhoYFml9M+dqzMuCY37BNqeL17V92sl/ptNKGHXVY5oNDcN29TJWNwUJTg+Vk
0Y8WtyCavCnvD7paP0cu8TbSmEGHrpNomstal63+iSlzQ2ZbX8e3GayiEVXQaTG6jtUh6cBfh6E8
dJ/ToqLNyCIQZWjO6EKWWrr0A3WN5qx0c/s6fUyh+s2QrBhX+3KS8VnJx4VuNQLbMaiZeZ+eaK5/
ILxG85v/nenrenDYHKG3MprpaGZzfpQ+dDXerpS5EPTOzmG9XfWm5+W/BvbnXP7f/o+m81pSVdvC
8BNRpSACt0pGEHN331idFkFJigGf/nyjd53aZ/VZvTqIMOeYI/wh7aLq0EVmIp/rfBWpxbiMrcBM
0F6Prmg05iEU91CNRFKLC+JCWu/fKBr5JbJaStDu6h2aLBsrKJaiyPjHk5/nwpmHK//3FSaFXIES
jHzR4MppMTVu7o8WpADXhcrUHS04vLnEVUowg9fACPGWCqHoLy7JIzA4H4fAdDUnj5QQvLfDkRJY
IXDYPxeqKz81LEAZLqwQ2QOOzZni0dltAqDB4Q1RZc6Ok6CSgNMaIUkX1IsmYOy3fHL/sYTiP3Mp
HmR5or5pPATLs5iyyfPJE/lozsbhiK+8+Nxc5smUP3nCoYzKgdDOm8XkO18XP4onl88TJk1El1ok
m68oazRcp+hUw99KG3QaZnqINwsP+rHAIyw1QvnCdcFBVW27QO7KZc9Cz9IqmHw3mJVpf8oF14U8
XZUqI2gTk0WVRxoC0bUzjXoPiimPRshNKpLZjTvlCVWu/FF9RE9D1RfqkxpdPCVA5MC30oF/qUF1
WgECaT4AUm8UDdHtUPJvA0+2REet9diOZThEVjBEanTnZSY+ayCWl8nDCS9sRtqn5vSr2uEjX8cJ
2K4hkc4waeA6hgCFY/5R/p/elXxXzfed+YgyGm9Ac66UygqPDnU7KpJhcUrzpEyOvrKj64QwNdJG
CLpyFq5ECyALJqhTi4VbHVLno5Od8x/6AiE3eK2zdKYYk01dWRZjh36AV68Vr/RlSRksBx1cI09G
4ZYqnmzEbiE4ecY9PHB5Vl1Ap0AEDfkxHiY/VKW5/whEkBtB8qix+9WnPh/xG8XrTChnOmbjM/zG
wtGyHWbVQsSoT/MaxNcpFkuZno5iAVEKxb0Ea7yIXjD95j9xxYqP4/Bmi9QiUE0agCxadBTJMVmW
F7rMcFpCuRYwTtX8KjYwHfHhlAJQcoWf9+TdNFyCyDWethkYzHydr29ouCCFAz2kCsyl6GZqIaA9
+Pv8WpEjVhDcUWItPPL3DtmE02JmxeamgZuINBpqmzA22HO3nzzK/SZVQiirAWRauZcwnVh4nA4Y
asjWm7h5pH9+NstJVIc1JL/ea1lDEww7/ZFPETRirfHHH0+IiI1NVssmVsKpK/eODVEFktgvqoDm
E10pZDrOa36pf4GDVIfaTpadRL87C0/iogQiPgd1PGUJ9R7XCQPgIuNlnldDdGwWpGY8FXO5QBoe
GUI2VLEVqUotVFYSOeTZgnbhes+8kcemDTUHizQiza6GssQumrqmr3+e/ZM2w62VK265CdPIZCVp
jsk6u/D/l9eMJfzzCHpE3HzZ5gbLSKwFZWX8t3NvC3nHnVw0jS6i5H8bSgmy5YCO7RCdlnVMciAb
coiypQgXyqZUgjq+xCcIlu1ONqf8q8RRicVEY1KPuex51e/jmguSQyanMOQ2EGhY0mfi3IOo0Sby
hv9704RRv+ZzWThTnhwwNK5OtOblrZvc9Ilb+k+Ps5dtxSbVHP2zXz+CYXP2qXScSXR2pmxWrAB4
GpwCMD96nkrjst+5Pc1yys/BveTkkuu7RRwoKTZOsZkoixKW2SyHCTuHmCNhBqsvn3dy/5VVUzuq
LbGrX8vT1lhJI19+U7YccQCNUF1RgluU2VpgIWXeRJNEXf90/uDx13UXaamylRNMTzmAbBKU+YMf
4xUIe6o/4aOcX2xg3vkDzhTIKh6x6Z6d+dkx/VMqu4wvLUpCCgU7FcoA/1VClubQhufE4SzayMr4
q0D42rAwCF2PxZgwJuePRHo5t6aurKCzT4JZO3fv7uGXwkIhNvFNNWtBomrL7ZNbVYY9t5AATdR0
8R2UN917GNREXdT4ZSwn54P3VQD2/xrvSCCfJDFgKSV1HB0uvw1TNTV6ZsHz5F05x7llo6hiQUwi
Jr6e3NrdhB0ou4Xcy51ygj42Ndcs727Mu2Nhu2P+NuX9jxay5zlrE5HMeSwYHXMm1wn48haxK6wV
KZYWqHTO4UeiEgVvJbA4SHFVXEqAvodHt+dP8xCRjRPSGalIcJuLo0uufie2FKiOW7GxEtWvAj0H
oSc/Q6paynglFlGW6RJxXjwM+MpKREL/tF6QBZP/xMFsBFtHfBXbSA0wLltcGCf/AF8LjryKGrQR
HByfi8B+FOssbiniFj2/Mf+nx2LDC0P3///lSf1ZBf/ZgTac6MRYmmuEJiP842KfkzP7BcEiiGMd
8c4INfDdss8vwMo5uCWdINOgfE1Qp8wRtRwF1YKstvvO6Xbwzo4+vg+I05Hzo6bYRvewR6EG0q8z
QbOEA2JWxbhzwU/dTex1g33JHDFNOE8t7o9YHHAzR5ua98KNYzZLCJecUU6Iv/SEqJ2vs1ToJE0w
HsM/ljCO/teKtpWE+45JF/fW6f0ThpKYKtCH5ZRCpyGUB2fwR6Ry0G+V78+TbCunUrs3ePpESnIY
UQYTnTDLM7/ZBax4OT8lqc3kIAL/b1O1snzYKJT1ud+uie4sNAnLsqjklJAzeYJksxxX6hvwYy4T
6jfPFx3DEQYbvEN1qa+MmPOIY+uPvSDnWsdJiMgwT0QOjOenHPlyxKt28S6B7e+oX8spTf05JRV8
BP9twKlPofl3UZsTbCtnRBOGc+O/tPxJzGK0Riqwlw1+wRJ2WMih81hMeZh/r3FKJaWoYML/vc6C
iycylWusPjmHixQ5q9JX/uV+lYqNrGyoKUfV6e3BxcnRMmHTycElm+5MQiSBRn7FJdzxxYX8Ex6d
4ivErWv4U1DNM/DhB5+eHDhNijizd/afn1OO2Rubm3PJ/WxDCPlctUTuxn1shs2UNOtCPDH5hdm7
hKhhyy/dN+7uyHkmR1Dx1n4QGvwTB4wcIwNB5Rbp6TTJYe+Ngyd4wrd8YcY4Vi/0pRmb8TSerM6L
3tY2+lKcISbxOKiiJlKTho9NZG2N9EqlQJBfZNDoifJXFNuttIylsJBigpjPl6UaOK4lgktBknGo
wSiysw0JwuHB0Wa9m0m2fBClhui/aH//PYf1CjciKqCdeeC4J8+jp+bcyTblxt3jx+y+kjRgQsST
o0j+NC4Zh+S+kt0+uJYS9hLHZlTPjxQ62ZKqXP6BT9DH4juKDQVS3FLocbZKnJULrP8+ym+UM1n9
Kql+5DjKQ87w6+GBVTR58Iiju3zOL9Q7uW7XvHkzKTboJoFxmo/AMrVO088ex7lqzDBc4mY/gJGD
gWJmzwEXnEBDEpyMWb4bsxK3LQbex3kHxq1224mt9Xa546e+kMLvIMGTeqRN4VY33scEN6DUgGiH
YCRc0YhrOlArIjyb5K+w/a1szktl/vpVowwZepRJsQXwab9BC8cvhNVFw61zs7cJg9VqDl9OqXCX
oG02IA3P+A7H39AqyYcNtPOC0ZZlTwGBnMIyRwyxjJ6lp6SUjSlVNu0VXhZdgklQQcv/Nd4xDeNA
RqV2RM9rPk0UbfZUZvo7yLwLsW08Lwq389Hj3/Luge5hivYC4HNzM+5skT6xLsektlrlqBYcoRYN
bJXnL+xOtZ6ZByUtG55m5+fBeNN/V9EdfA3OqJGJ5hAV/7t+D6z0yvPdjdOBlvn24uo0o/j+22U2
hPfBVdHB2pbbKlEG97rP/Mw3cUgaMKyaqSvLPytoTM0wHmsR5eDN1XGJyzhvxh/HPWp6UuAMm6c1
13b6jirr6F1pfTkD/jN2Y49oBdGihIGtYsWwGe/IX5dkxfyUP4AYsDj16zPbF+rQr3m4YdY4I8EK
jf1f/VT59/XlOWOcz5a5xLeDQk8eHgX1Oisnj2k9dP4UJRHT1dMb9y9R3OtxbrCmSSOtd0kZT8ue
JCF+/UqDKa7YPBriK9+kNGhB+GNmImRC+k5V+awcSICmhIi7vIt+rS46F1XtT/Lvhnii/EMtByJ3
aLrjvTbH9YoeuLavmZbwsuJrzcSTI5KGlPT4JMe447zydXZEJIQd0szb3bmZs1CUzM8/ss0FfV4q
S2iR7N0IWbyIe1p8w2hEgOvjlnYiM4JVBeoH87Z1L7vT5nFgh1oPLCHuoKSYsFaz7qAszpn/KqMa
8QA0zD0JbAMBpZE1IOBQbhdbb5xWB+2ncdTk+HmNui/dLv4d48Znh1oEP0Xnu1mlpixh632sgCZd
XaPmkBO1k5IGh5EqiyZSFlpgbEvEanDWYdtadkP/ZMqev/e2TtOEDtHYcK6HHmaHxrwS8S6vJwl2
J8nVV1L2DR2l02agLRi1u8ycGSnGexK86Eo9vQo9Sy2iOficEMBaBE/t4wFascMIj5tJ7A5zrvjl
lH72CGmQmej8RAivnJbs/ZiI8Pi6EuCIXbvbge0vDbD7gxOIkzjiJdqQ/its7RxZ5NXUf31gibh5
fqgPhNHHf2ukX/Ed97N3j8/h6Tbjw5KZ4nT5xAmV5hx2DBxJz1hBzhqjtBoo0wx+Na0LZWX09Fro
ebwcBVG+4+yB3R1NDHwltfCMYtiKNgdNC3KkF+kPcYYOvoUg3zXzIGYXGcfug1Kl0ez7+ozBxjKP
qu/7dXZ6fwRPymLndvcgdTOKmd48FZNZB//WiQVQFHTC8FYtcih79xBT+Iy0EWgzGRj8BFSpQLCf
I1r7jIwxTry+MzTEQ5GkFSPTEHmZ0Q1HHPS/VuQ0NDCf9m0BWgS/WkAN1j/Fo9lGKkwvBsIDjR/E
CHAvJLUDmY02DclZvm+ZRnvjD91BEvcCquJf7VtxCyvJIlU2l8Pg4pqNqMLJv+xRWA36LFYZHS/B
69HENFr0u+baCl0zzLpW6jfEGiSdmXsK6pDfh7kVrW1cSkQyJKSFqq1hKLUHjBtAuuHEoz5miF8a
SQtl/OKC0xWMGqZgDT0BiFuwU3XRgfX4xWSGRiDqiJPlcHJNVtGWDjJ6u6TPAI3AKBGHKXmJdUEf
NQhK3cMGBoqXrS5k969Q5ncJOBqSngJnCG1/+iEBQyrf9NuEjhYRgbMDMQWU1QfpFU+WuL4h2Rbj
SUboDEFYlDw0V+iWxjw/cNnR2bJNGq6RMnJgcyLFwlXAx52m2O5ADQDydl52uyHDSEi7zkUyPz5v
itXYx1rwhZ/BCuDbQNU/hGOE2w/UCLDyfWWw4ZSi9B+p75PASGrUy5EKRCt5YquBlvAOmc5g0357
zIfSg6JzQpduV/2aAfPVFAO84uN1qOm+/j4RoybgpdM0m4AwY4oDUVFJwDlhr8P4UEeFCVpycBJ7
n2FfJeW2SKr9ZOI2nyWzqLiAnIeXN/P9TYf1a5h/P/GNqGf9eAY0gHU4AwWVvoIM/whiI34vxQpx
NQuKDWhmLiqGajhxjZh71lMa3UceCXOEm/PWRDLoa0o2S9x4ioL2Iz6tCgSvUOKIoZaFVWymymuW
IQGKMhHjmjWQxMybbmlUBfk/eDdkH/uX6qMx3Dq8WoxlQYk+NhwP3HE4rePbO6gO8+hPt/rNxY+w
eqOsqn1I64y0lvhGlTauDOhRT4IXlp8ONvB4j1Le9NGFGqwSFhCwxkfpvMYOHMgXE5wj9xriZxEj
7Fo8ETrXR/M7zqqYoLsqtwWpmQg6QPFEWgHXBI9VjlIkYEYkhTH/5hEEp/gMcpaKkB2trxjFjT2u
Jeje8Da/zZ4hO5KxMfR3+GAWXq+oVZ/34xXsPe7A4zYTYa5z7uL43Dr6GgwJVL+/gWeJXijSkcn9
q1yeQgBuJa0DiFywtPIlivVCPCGpg+wWH4myX+jD7Z6c/Lowt1FsxmhhBgC0CAhyjCXKhIkJLMZA
399JySAf/raklLf0Ti8SCQwR92JfHCl/1GUfMrV90VuGMI7aPkRk4B/HxTQFO82nmHaAcYfSulSS
fGM0NivyckAZb7zGn4zTOKCwYrqTz2XomzB+B7N6cdm3zEmk8ScNygw3Cf0DUL6HJSo46riHVFvO
LZZvyuwcKVdo6EKax/mGSdvP1YVwnlM538M6gjZNs5DA9AqJUFTsLw/6GZX9MzRieEWoTmlrGVCR
tCoAu7hDRQy9TdiOxQrFccTzUVJdnVbVbxYqdEW5X7vJD6+OkokFSAxv8pJ1KR4CmQfiHv9Cpn0X
aGIYtppCKoNdR+JJ6bwDBFuo0XljpsCA7gfW7QmDEqeY2DwKQgupeMqbZAPoa2C1TNSstU52yaZ4
HswUuEjETJVdj2ZuFqol5FyEt3wuSJkxh7PsrnTyr6MOTgSF3vrf8YrYGgIEiUxhSibUAwfdFowS
tf/qOfLQt9jmlGEanDgbYSmJgDyP8z9cGN9eaL/DhEfBluMHY17hkYaseFipqAtmXleIfewlYq+0
B/omvAmkOiLMFkK07lkXwBeZgwckog/6QlbKbMt6J/v+qOMj75wZsTutXLzR88E+mjMyKk7xqXfa
HHH9G83QFwTtGWEBS6o3dsqoaEmd/RtKhJ8ZDuE/FuYnFJVYMbzT79X+TYFuVEoIzgCG2M2lN7M5
R9DCkBtG74ao5VpSr9PCAf9czbv0RSZBZiINpwe5De4KndPGLyqTQx7hGwSigX1HdudObg5MQJjb
jC+HUGPE2wQmkgnA/LoPfYQQCBrPM0wiJ7/XdeFfP1sMoPejfy9t3hn24+KWWD519jQ2P14ceZk9
hqBXp4Zfb4oP2Bh1YBoO41LmpoTzn+MPUM0OuCE6UIJKu70h2skw8bjE+RpIQMVvR4/vWXvnz4pm
F/NGkg0aLj/F++vlPOiLgYOmslf/lFf4C6efY0Z4RpcrWoyHTg9eqkulqbrjfllnfkdNouO9Yte/
eXik+eObEWkzTfxrwDkJulBHiYFERbpDKK6rAp66usonulXwZZc6HsNeflA3BtAQ8SBpvy7jOYjJ
Mb3Lk8Movwqr0XxIkAbV/WsMKhbMGXxRKwFOLucq59vAfoaeRmcE+uQAD3BFslGf/GKLgMQVhR1i
IRhHHFL+JKzC4p2J6+OHQeZgzk4b7eRcfkdYVpTfmlg3L4dborLyLvh0z3oG2NEEFMCI1sXEZ73x
Y5X7/KD8PNq1QF3yUONc3lQbSfQ7QXqo6OwiB46ACtN28qVh1qD+7dIJDIg7mA0pFzTJZ7wDZeLd
Mh+4AZH/7tfwfPt/4E5bNCjURU4e4lOcHt+aI+JG6GBQsF5cvoNJESiMNYsUAirHfE6OAISBDAGf
4kj5fHnS34LcLtpRY2bD+QwnZNrQNEe+ytULfblvmjBUV6It1LGot+YbqaGM6RhEWyFgJenGnJDU
/B3R9XhCLjs2/h12u+r2UmMPqOakIIKuY1EYH0WUjvT5cVgoXDoFPTJ0m+ZBB8PYa5+oo6eODoLi
pC3aaYT5MxwrNEUWeBurmyOyc5wiG3zJ2DYk0Jy25I3zy6qNj+sGO73Gt7ZPw6FuuWLidG4X5+Oi
hPB6IlpculSH43sFqJO+2oNioA+cVxjEr5C8aAR0xqje/CaPn9xnRjEHlUE9JwNx4DXsBxqCgJMA
AsZW6beVA7fELbakr5lqd0r4qr0sZQSNO2cgwD7NgUOYVl1g/hhrEtbRD7op+qwPzcK+tMhneDDQ
LgAAMS7gWXOgdPqcpJXZ040zMkd46gl7kEpUZHzq5P5J7wv9k2JekpF38xOnEdRHMvaXAS6LuuIa
9JiB05vtaVfeUqk/90zspOCgZUjUxRjoHqJW8K4zA6gFRnH/QnG4yv3s46G6GgcHEA6Eg1UUbdEg
ns4LsLhfpMD13VWo+MiypiH2tL/iIrY+xSDggdwAFNQQBSrJkDn2helcOijXTnvoSqTlpOfK3vqk
XUtDfOB4kNYgCfIqU+dnNg35RDglr1o+vmpurYAI6CE1SNyGtKVKFBcBXVB6A3fGXOZLUXyT0KN7
+Yom2hctLDPpxvMaYv0J3XlqyoPyQ69CezdJYQ7FUjvZABiyt+a9QkCBjvbNDIa3K45jS/QMx0mp
LTkfs5gTE5UDMh4oD3iEOPfx/P51+iXKqHex6KlK7xLxHea7RBOSQ3xUOIgfmV8rEXE121lHjlug
SNOAA1bdQrvYUYehc4TKfumXxpx13uuoe8yHwxmfx4OCflAFeXlF8CAHot/5zfDq6LEXL2srBKzO
z42QRB3o+7AOpirAsNl4R0tgeWTM03M8arMcfKo1G3+jmPxA0ZCdEmOxsOnfTCop0EeBvuzP8+nH
Y1UyagCUQ8afAM88IOv/ONR0V3YDHj2k4PQF/hq+XH2Oq4mjj+JpuRgwNz7OMPS+wRH/V44CZXXM
ec6zIh2rXospEewtoFtqzJapWYIjZ1rNOR8MzbXA1CJmGShN5AC2J9B+Xv4hUerSsPesD/KmLABL
g5zzTt0qv7AXksn24pNx6Qn0sD8iSv/4WesWAaP8ucYIwN04HkL9ZYOQb+lu5C525Fn8usyR4SDI
Fzg1IHbRXlw4acfxgl9OnZAtZFyCriVx79Cj7XXd5bp/Q1YGuewuvnnljTxMU53WhOsCxImdgG/Q
hsXNWeNXaM5qY28CmRjIOxVloiKHhQMYLcMcuA0F/lEl4EREYUWIBLYFlqr3u/v88WIIiQyRwhLY
W7Fk8wBsgclEkJ4Q+by78mrP/Un0wTQmj9QcqCJCNsHP4+KOMEW9hoCwWgONDqdZZCAvnx7Dx9XF
dM6egWhnajy918TW3831dRoCxDHXOdLp93So475x6HNo9GpvOsiPGxmsshqo9adTX+f80W+fmo68
NMDgpLfsnHxe2+TPn4myH4rfvFxqnXPTk2POjdCDArvoc9TjgnC5o/Rfv5d0Bc+BIi5+eKpC8UDJ
jkwoHtEwAiJU+1k8tmzRA3xHnruJByaeI/v5M/3E9YsKt/efZJh4byW1als32HMYsSfPHxgfaL8Y
UjoRJ8drOb+24w/CpfWZeRef4Q2NQwQfNATKSUHBNB6X1wWQLiW8bumavBiqbEE/joX0DlTKGByN
RBVQJBB7yn+2FOwQa/mqOALBZ3P0PjHmG3+AQkThBMXn+pCPZXlRc+9qnDa8SVDsyEgps9Dgo/30
ZJG4VAaGM4BdpqXmK5+Idi+bN5P+VQgZEckQFQLN5OaZECxHVtBmLhsG4AA9RI5RndEiiDS6PibM
OeqzZ8iWaBS3jqT8QIueambdIs4M9e0y5/Qm95ki1Y9cUG+rzPkQvvdv7yTWnOSoI1E3jemRMGhz
gU0jwn6K9TXY1IT4To6k+fn3eHvzivDhvYJn6SKYr9OmxgSthSsXdiAiUVgU/1UEaNdmSvTrRNbv
mOYIx5i0HkrFpspAozTj3Jwh2Q8zDW4aQh+U75qt07pYTn77Ef6T87FvuAP6Qkw+O5xpHphXY5D3
axizJ5Edqtg1rhAEcq8eBDcsQN+yxrkEdIYCxMOP+8IXfuQzmPyitm5yWcANkQw0qHgzzgccWXlU
0egxpzqhFuIzanViBgWWV1AqniOKCG1+Hns8jxwRb5eHQofr6GTbEYRRdeKA4su2jzcKRP43eqNu
KfdlhXCQEt+tDe2764IP5GWkhgD7LGwXoQjRjoI9d4JQOlri0ggBaw2fhx8mO8GPY0tL7/QuE3YG
+fHt7l454+Ic5d5U4/wggkNojc+/GojS3GVOgtMNswiGMVNOLABHrXve0W48OaNIxhPV+9jpeodL
+KOjmfPTzTsCZREHGsCEna/8Ev1gb4rcbB3JfhmRNvrV21GdnxYUS4h9gffVUd3i+nScj/RIRp6Q
dK/i63BdXkFgbiSm/j6/zpsOLOwreug2Oi94fTQhph+FP4JsGT6xFkp0otrHCykUti4Ir6d9CQr/
CPL/5745hsf0RPex4JggU6kxnVmVCX8DLU/jD1gLOZ6FFQl14jpP0GMKL+i2/WkMmwh2rbhmI76f
6Uq10tJZUHVyHDDYjjT8yhESHjMkosK9fAEFpQe1gu6P1ddKGwlhihbZlSJJ+eqgCjj3FLYkrlMg
79wK3OLVbu+4kZRoSCK0g/8zcQuPg/V1f7LQy4ddC6sWltpnta63LbUJ7dgusWAL0NeFzFHPJ5+V
n3EDf/LvLrRcfWH4l+UXqe0sn+s+SZYN1ge1ZrbIc2YhfKwBfsV+iIcT5d83r6d9QT6K5ffEOf6r
ErScH97EKd+rzyp5TZycKsQ3FoMHPektD46rYuwpGCedSFUCDALdAkAotAe4/6SiYAhJq/bqqjb8
e+ZM8TG4wfqf68tJ5VlLbJmDe/DwDDeLWhen8SfJj0Mvr4d2QeKNyrU5G+GSFBojZERnBT1Rh53c
Ci/agpkMxbQhEKY6ug3pmVDvG1xfQVuT9aAscxSleONpuT2ujnG+pfxcIRzznDjWUkG2/GI/SFSt
uaHY1qF1R79Ef27DBvVsTFWp7bzpkhYNZyfdszwB3Tbgs4UiNL5UKFqfXbTPa7J9NmnujD11I1Y3
NOg4FF4G23xMEoa9BE0U6FgrZMpwvHh4Xaz5D8/cq8yYyAS2ZniXXmS/qNbTl9OsNbsLuePMFd0X
bx+W5Bd14v1AlwLwhNnTGMNkeYFKPBKKdM3+/cE0mPb8XpBm+LjdEK6Wb7i9PUO1p3hiSHdmZjZ7
oYqSkvp0P7SxZESbXRERYirQ1x5ZAvGDaToYyBXx4UzLhEJbD/kaWEomA+AlqEFO6M5D8tHmo2s4
4K10mvUD5yPXxM4YE6zo4MEcM2Ja+NwvGk34VxVUDhi8cPY8ZqeYs0JF550MPMWlc5JqyfjLWreF
S18UJH41N5FK2rQXTgHiPe6qB9pQFRcCvldWw+gXL78YiZE4AwdBNv6BSRJrJV+awBcRnkVtO67u
Dg4LKdVoD6TjHLUOMUZZAWtQZ4zqkdX/puC7/QAC79CXw1UMSW2gVI8tI7bRFoxYZRt7gS7cfhq7
en+gjgsann9HbV5znqALpnduIgkWrQeF1mfAyZj/m9gw3eh3viybNh0y7gSAOwQgZc3+1//WA63A
5WhXLvmnAxvN1umMhWOfBA+24PIxIUwUiAn2R8iXtBUYSughKhhgDl1CLO3885rndOaxdj+jBXlu
jy6UdLj8astJ/dQ5jIhmpHS3BWIP+8HFJSQhYwYvD+ub32atlJgZA1uWsQNck6SnyU2Cwgx1niFU
81f4+W3uaqgf6GtO6mlAl5gulEG/C40/Afs/4cvlAG79GnlZ/HCQqB+5+bsKeDGheZ5qVDKfnTV/
VvNiraszEr8V8apLKkZEYCPhKHyOaYCv4YuS/K1bV/nS/ImwHiyIX4xbVuXbzRt1vMT0SXjqYgzL
tUgSgRWSHS/qOe7pnbGbSdfBL7JA/+L4/rgsa+xDcUFpab0Gj9e8STRoNvtLUK05CNYnsp61sSy6
ublq2RVX0qPZaT+E6opS5YKuTPj6bhcTmrBv+lu2Pqft3csI1xwPEe+qnTqGi6kwHlMZI+pdyyfa
Qq4NU6DqbnMY6dEAV34C1htjU7gk+9dkfpvOJIiHGs8uRYCBqp2zZwmP0zCCFs1UokhiLKuTX+2x
960XCjr7/+qrU3JRNqF0WFEmKf4UCYXv46rZX/81n0aDaYp9D3JoOu7wgYveld7pZF7wyD5xvb5D
XV5kvu6+UOvgADD3yBb59GLr5SkuwmKKMRm9hhf0FKoT5gTH7RP2xQ9LwJIGewvFyBQbATTeExz/
ODBguzaw2VTEGsMLkgGSTUOuUIgRFVqncnzce6dLTuvngpefjIIxp9hn2Tu43YhR8fq+qBLUvbb4
oh2KiCSMrItlL4f4ynzHxH6HnTvt3osvjWCHlBenWjznbjfCjMbQTGKNP12y65g5vMLRydVxk6Ut
JUy40Q8uY3BUdCevI3SMzQXhB7iZT8opGUUWlIe7ZR8XtHy1wR4FvHHpQk2hFhYIaKBT/E4gUP0O
G3Ymyj1bvWMYy6T+Np6PDuoXfJm7N40qUqk3QVQ/ttbVhRzTgRmkD1XTGof64D9f1MvVxWFADJwE
wAmm6iaQ9ty3QvINejYk9c/wLy7eSKDsM/MX3IWSi2++68mFO0DlSPQjkYxoohMWcTOmeMcZivHb
PgNsbQ1z9jlpF0DsDkFTimK6lWcyHoA362FBlcEnhIsSnpbzwn/wmwzztCXVYmiBM08R6DH6JS1B
UsUqS096fvMEzNoIrTF8q3kW4V2dlVv9beRomM51MQ+9+xjtqlBnt6rO5QePaRXpgInDPIv6twHA
ts7d3wnT2dOPFVZ3j1tyqkBhDwyewdGbRKb66pqseJCa5rekWhnpGs46BGdwI6/f2tFxs3nO7tm8
AirQ7wxMLTyQD4sRx+mHjqYNXLzzOn857SfJ8qfApWk70U6CUPTJjHk6U13ao09AbRdfiyqHNKdn
HlIgDlX72qr7JmAQa2qbWQVzjU508E6xzK8M54QOqWQgDBDFafaKua7m3yhmZ+X3c9Mv75g2iXcQ
SdQtuae4WmKxrTq3FVG8iG7xK3p+PUlXd3qEXPx03mDbRs408SUztNYyCaPt4AKYEyh5RiOl6sFo
Z2iPXG0En2mjnAp4A9a+eLv9XJdjdG/0vQVIcV+5Vzpg9sCE/gVhjsERqp3hY8wzpAxeHLdw1Y6j
yARf6OTLsa/5eHvtkDuPsg8tKnG0ZLwXZ2hbviB4kuRlFi07+/xDuHgk5dTpQt09/9yDY4iwQ5PQ
cvgh+p3815Y06xjet0S9bp1j9ojVV0KCzfNn31fOJdXboHUH+G6+NY2vu+yjwVirWpFlkrVTXw+D
9zqQy499wjr7Hco3Qufk3p/T8EEjEJNL3aFkl0BNpKyQjZHMaNsHhksBj7vW2gy5GLxvOWTkffBM
/Jce4H5LmjXBVtNFgdOIEJvhBMdNaTqzSN/+LcsUx63zD+XaonnxiNr3XHOOVDWw3nQ7+2CarCRm
GUGiPM6ZF8Pfpcl1tCndaEWalAxGYiWQLs3USJB7McQ3g2KbYeTlEpHz1b5Ynl0IS8MbB+0ZjOII
uuMVNRZaLfTOLgB36CvPT9/nEFhRBiTiBP+u6Of07ck99tcfWmilTwoIEIAR4EJFrFRjjocTHoPa
8os2IA0H5pgPGRwQwHCPpIC+HJ5ItWSipGOmOSNQZU2c6HZPyja3C7k1TVgvq9DwTexwLt7x4VsI
595sZvSvA6qXDxxwQVmfHBaIJCl2y0+pSNuRcuWKXT2DitVjnMRpO6LrWrd4bFvLnBej5Q2f4eo+
4FoBBqYqRa0GlLEgPLQVnzAvYxAK/+x7+oOs95b4jHMeSkzMLn3a5Fpc9SFNYmFYZSIygCYrARuD
oONSkL5gsKeUlfAhaKUv+S4p2qD8dnTaLdwmX6eQOeorvH2D8KA+a0SYiYOrNGalOBmQsp73BQBa
iEPAZ0HMAv+sE4FijlkhN6GY3TFpOJi4vtFrXlooun5fwtdvTneSCjPUVBc0GOijr440dNN7gLnP
D0elp7vrmT8s2yeDZPv5CzDq7oFb7dqZAM1uP3cP+2Ogq1MA9z17lWTyBZeNZVFd4ufJzya0hSH6
2a1QGMWCBRSEUvsAjBlb9/fUYLZyowUyupo083xSasYv0PiYAQzsWMw0df+VBeOTXZ4jjSjT2mfV
veK0CnXjuDAKu6aE/22NXYdz122Lf+QtMG5OpvmKuTfex++vtAGdr6UZKo8LEKJBDgS03tVeS2CD
DUlHBRKY0HfA94Auy527JJtyvqHp9I9uwx3jlOGbfl21eNC/OOJvJUeLRFkmEBaaPrIShPk2+R69
ZSzt4xJWjUkqqocGwoLavGwT9EnGNvgi0fwA0kitcRMaCDOvpgf8LqDYKzB442SbbgEIPhpZcihP
DtVGZxIADF9DgMUF+QciS42Y6ZSr4TD6evIg+ARpJIpyZjwBDThOYaEVIxySaCs4j8zxqWsTlNoF
yNxBiiYXBgcDBGObf9URVpYGDS/6XIDZRQ/sDokUFetsd/GtRDSqNaRhj+/lpgBLZyvwnEGYYqGx
ZMxHhZ/NoeJOU5TxXoces1+sX7UZYApqE2sNJkD6vSJcC2AC/8/H6rRrqWBgQEbFCnzJvZ9Tbkbk
oAY8zUWZGtJMB/xYoUT43ezrxXlRLxqeBE22i33UceMjcWR/4vUHyoJScstXS+qqFe1EOKEMZAfn
nBqDS4S0XDO8xQxyV0jYY2QthRpAke5b4AnAsxj5XGSYdN7T78UaDXNBMBjS3cPTvIO2qZOSmKSn
uhYAyzAYaF50YoyMNwvuDUpXVXjF9GTGSeAXEUlx+T7dH3WX4tdwyREDCuDFZTKn0XpaT8MxQ63v
Isk+jyvl7eRf9+WWKp03RxLPmyexI6Dz7q+cRahKXX4uD0+jM42Cw1RMNSvyySF+BsuKFH0M1gfh
knl/nFWJ2s1H+3N6fEgjdxq2UClIjM1A+/4fSWe2pCi2heEnIkIQGW6VQRScNTVvCDWzZFQmAXn6
/nZ2nHPqdFd3ZCnDXmv90/pMWPy4RgsEd/10XkwvMrw7Q4l6jc408PrcdHqvyp1qYrOMssut8V3b
EkgbsZxrk468sTkNt/JZAmyb5av+tX7nVn2Kd8a/eMcfO3HyVc4PY8P8RlsMTETzdj2ZA/kUDsD1
5/u9Su4CyiJqizM6tAwePlpX0YDrKxz9O1DFOBgMB1IBPzmEq3ZhgqZZoZUgwASUERWjk7ONlMXM
xdRYxKuMP6r4AQOaEzgBQD7Lcds78l3dRl5voh2c9fcC83Fr9Q9r2Bvod2le4etA3f4plTO+y3eI
G21rVM5jl+/eq9KwBo+FIoXzDuj1TDTEv6GYDB+LcDKLxlceoAYym/kQbFabzDjG4m+0AdW6hVBY
s07uCABPFnZ0Ljafqw7/Mi0532GFfS6qfmZsgP49a4XTsiqZxokOhsq2EQ+jx4JHuEs8FHFDtfhb
OpT7xKhnoDLXSGTVxG+OIdBPlk2Gtc3CLpKAcNliYcQIAjusZU5quq+3C3ExQWUkHBXamqPMWJvb
TrYm20raKGSCt0JwAcWVXjADLKCE8z2U8WOdPCACP2gTvmD1EKocOgxS9TKk+f9Ca9qgm40tZfe6
1apLVwLt+751IVUEkcb9cR7IcKSJg4nZjW2drYAYM7AIhiAT8OH4WbcR3fyH1y3/ONK3KiN7RKbz
nrYLaGbgnVq22M0AocYOFD8C90aw9RAKD/VQ3ACYNY8bkTHshTNzlRLI+U0789imGkKallPqrThM
y/LXm+Pli7+p6Flpc6np6WzyRVMGSAUAPlkzbuNu+aqWmYwSDb9/0Px75qxCiVad0JCydVM9Z1RT
GthK7GQCv+W8xskoBTAGMEp4G8e5BSMV63e8iAw8+F4YTuLa84Vqne/zZ0MX88vEMcC0Qh/fDA+c
LxocdHQPeq74Gy1fZBmXF1hP8GER3RGhScTOeCLdesYy6JUlYIGqAuAnAJjg/wVVvZm9gS2f6+TO
gCp/DehvJwLYKObki1717Z/CE7Xly0fEJMzFXHI/Zbd6hsOlEJ1Jvxh5BVD1CgEorYt0TWj1lsVX
xaL0AMpBXspL/Rad5YPQc0i37K5cez+djwQWzTz+WIIR8OyCBjjs375qMEejqwk+iU5llzIfFwfS
0yjlGjpECC2c/3P5MOaHQXnQOBvTmh1E3DXgWcUuj+Ke3crOg9tgHoGnchi71SO16UfjQHrPGpLt
F7yxHdXzMx0g5lx1O16rQY+ixO7XA/mUvKZB5A6XxJ/sQWTTa36d3COmu+JABne4MNkg7eQ2KAJy
zWzNUqwg12YEn5JwuAwvuJ8OdbIU94RHhCi1x5bSsUBZh3GWzpxdROmCD6qmNlzl+0gAFXgNseol
2Sp7VFtiqAoEmBCz3bipITtmH4m7DUvy17ai/UGuyY8tZLG9tZrLu2rkJh9WQo/WFOvqn3IHlEUm
mC7gCpDrDo2PwoDBl0koo5Fgr8AqhFW5kr1kuq1oNEZnctBJWicvjJ6PdfRw4OxdFOJSUjo4Zcfy
rJdmzK7ICuhzDRp2m4KSklcYwoI55TZEFzHLAX6Kn+elXT8xZlCaObfWpjE1l9UPEYdbJj+397Kx
FZ4E/MTJKxaALKCF3nxnjsaoFptoEJKBYxDijeZR4zij2xHLzRndebMwodViqQ7tMHKOE5pEAS4e
OofIUF/dqN5oA7MUxc7n5SAG4E6IZMnbg7Lx9Q7qwGBFM5hm8KQyjtAiEShEnOscKiSHbtAByqm3
9T8KVrTnsnvRmmXg9/bcn1+nB1JYTVSrJ36Ls3EiqmzFVnmYd+/58971hD0vwwVMiw0S36zTpWAU
bnTYFnyNXW4ROoHg2W/SBIkpYl907RKOX2uzBMHRBSEfmguIr2/VQ4rGOMVjBSbzR0biJEemvYhN
F98K8yTOKdj6+M6+uHkT0Nx9WMYO9Ye3ggrYzND+HFmXJA12xQJ2B/0OBkisX0pko48iZACdFCOD
cn7hSMODB3N7BqZmzYw0ck0dSdt4NfLAhmYkUiOjBiNAjcgm3R2TYHqEI9oaUJLksWi/E3ZeTSz5
a7KUzo9l506W+TbZv910297Gy5CNy+CXQeGAYTVrzqTq8lhCQx3zeXQB9t+P2V2rHFUGa17jRbWB
r5ibhEzWnGccI1BV8wmHSYmVzP7wc0znPWG7uD6HlWQ+rQOx4wwmU1OnE8VGiMxHmDM9CwicYRqS
XlCuYGUhAj/Rfsceh5qMt1DbNwvIwTEhK/TdCBmZmgB2GC5pu5HLsydAiOrYWgviT7X8ENU3dpuF
4rUQdj/KJhxbKQKSpTGZcQykzJA1PO7MFJ1j/RKythg4bzLP1rqjn7uTzDpYmJ85RBVQzpMvBNyZ
24ot3d7gjbS8bDWF+FT2BnAVuX8Qm3CzLFlGpUFpo/Pmt4RrMvZIj8N1AArrdg8LCeZoD5dNr+lP
VoJ7A9rjPe4mInmVAbiWHdpqlGO8Ec2tGYt1qoCYu/GKZfQv9MeMzkJXSLop6WP8I2lFh5oH5g6B
yZ94mhsvo/1qbVS7wzKauLtXuhrq5Uia16mdftyotHmQWx7rzq5TN4QIGyBW92F8ygynhf37WCXk
duWnOhKbQH4ui89a6b6y5zIa5oo275iFnpsn7syPpzyEM4Hr/DTZCeV94iW64DHvyANiZZ5oLm9T
0zkdHUIvAA+DVKQTFQK5o8crDZEdvmbjW/1bEeCNAI/8gsR9J3YDn2vA082o5mSUo26id9pxjEXq
LFUWZrfUEP5dE+8BmAUcDu9DajdnN65l/4VKrLdyxTVQUTaogeZhtDAK3zSdInHSzFUa5q6F3uAC
9RBW9A1RA0yujm7McWOQcdj4UbFWlENP4FZ3NAjxG9baKMjeC1MKsnSXlPPc9Dt8OqqXJqeGxEKN
v3UnlR9qc7ay9ExcJNMMq3hw3gX6h70+IHGi/celZs9knlC2SgCd87GhTEores4l/aA8/RSR3tiL
O5u3VUuR1CLBQReLcXzkpeVqXHsdex76I1ehfK2iclsYx8dgR409egGw2g2r8tQ556qe81L9ic3R
xCRewia9sS+TI1YdpNpha2H9WNZ41cckN1RRMEnn74HttAuJBBLJyaFcUVCkTq3xBs8b1dVwzze0
JQ55OvnLmaguKE60Z+tsQG0oUbNJU1p5fdUupR3qgEXhALhBAbJVF906/45+y/YKuNkBKhReUEOu
wN3xEjAoVs10JzgVtpI3ZELa6oK/UaVNSoDlBKsHHP5Mf7jFG4wwKJ9787GUMtiNw+O5iLAL9nMp
2xLapPLg62Rr8TUgt880cahnhT6osV8DTl0sJJq0zj4WZ23vGsIt1wdV6VTbco10mbhbju6G4Big
g8wG1iIbAD67XCHJJM5FiPyw7cIxjlFnzDh3Xh5rgDBqQ2pxaqMd04jJQLSZoL0n3gesAV0vCACo
roTGQeyt1QM4Krt2cmYXqlqAUBCsJ9x0CWm3DEhpYFyYr7mc2gZtwETsdKGwD3Ne7JJbNUVm0hZQ
4F6SOOCgOlnGkCHAt5g2EAeGGxYIPNnvh8wNw+hwBP0QWlNhwI8ByD8XBX/x9QFPFx/FfuZ0pcuW
uRbKIVYG3+FncRcE4YVPQFSTSBGZqxuERvxjrJ/gTMgA17RtrxEMSX+g+6NUsHTVYwRSCW0FKFJn
HJnlCoqJPS+AuUsm9UG0ZKuKQkLYAaQ2Y3NKoa285CIgPiBPeTkQBMb351NyG19ncbZgI8LWVPp4
rwhg24TrbEX4Es034Ar6zIbVFX4GP2Z4mIBSaZG/XcQneFIR7gIma95IXiLEZfaUdkKRxnCgdR7c
JR3BHpVBypk2pW0EWm1MNzvIH4dO4z0rJRu44bEqT6LNoD8Ay6FMZD+KzasSgAcAONQox3myx5A/
dJmJLVqg0Vr5aYE9anc4jK7xvGGvJ0DX5UNQQm01RI+Agc8E3qGya96T5uFvBdSZMII9gVfwdaJJ
aM8tzRehDDSpic1hZ84/LRbeyM//CYYtBUVfgzh4yjUBgvkaL+MFtyYW2H0dgOFQHOgL6ftz1OhL
gzTs8U4odlCKPpf8UrMGkFlLukL1hnMocOCuyEJ239U2R9JDIYcTsRfXuLFVh0g84gyhULhOvhyz
gTIElOAmXmHe3/wloYnaGg0BYZrAGj6VTsVujZqL606pAhTSPLEbXFpJhc1UIC/5jPmCCaB25WVy
RrR0TOdM0jxAVN3eR/OQbNCQxPW0404ckk0uxv9CXD5I0JWCTAJVMgJB+tipxvS8Jm3ylK4gekxe
MofaTvdKAN33WwOGMjZlwK2XdkxRvFNoo+i9W3xDeKx+6gmNQjhHxRj9A3/lsatxPg0IhSGZjbVy
N4NsSY9Luke4ooZyRHFDGtLJXAlPbPHnL0VtdOZ/x88yTKjn04R81LfPz5qITk1QdyiRN/U2XTy2
IdpMYWAhVU61iiUPKVS/+/AISp7nP7h4++tg50CrqyfxCMKOQoPZLrD7ITAfkSxHCyJezzE/Ubfz
AJE/i2p4Eh/k6lE5OQrs2p3gB0AOhpg4ILeimpVYpC7RvzcSPHgmPpgrRFYgDfRR+HRo00ET4deh
HXl7xN1DP8kbxAzDAfBk/H4ExONxDr1+ad1o2+gfF+M5UMqWym467YEjgBBfPnnZXh+nkQDxRq7M
4hmeBtlFKct/Ge0eq8yPADf8kGVpPLFE0XmCEqmnPSon5WQ6FIrxUmZrTYAyGAFKrPIZ/p5mHt7Q
+aodxM5q70gnLGoLkTHEf15T5BzlHfW3fkxhEhEilsjVSshbPDr4GARrzHJ4Vh5btKAAkzUP/pxD
dDSxAJmcMRFvOCF4wuor7I0xaygfJ6STGSzi0wUYk5hlYLD3Iw58bamvNXmRn7RteoqZQR+7F1l3
M40W5wUQBpUDF4HCcgcDQ2Y+HhN0HdKuDBIERsLtNP7byokR4c5tMYVJjN3Pi5fh/slQeJ8M8VI1
jG9bKghLATj9RNtQIt/4+M8X4QSvsT38tr8ihQB1bQzSA4TWEqdPiRfbe9NaeMLgE3XL2D9cDKoj
sTiwWsYBAgggWvEKsMlQZ1KmsH69t+9VPtdOoG4CzpxVxRSpugLVtX0dadPpM6VVTvwcVk3Mdy6v
xonlPixMpf+esOaeRdbrFpFTBuuToDwb5zSdYkc8ojM2jT5cWl9+5iF2cSCJo4k/+rHFeNjWy/YL
mdkT3TnVJeBa0RZrtMnMle7g0hfrwdvR8ft63eaLllpI6yCNRAst+H22VoFLd0A+nH7hBXCDc1m6
FZI1UYWu8bn/oETn9Z49L5ORNfbp/xiTSxxlwP1Uj4gDnL59LbkteULqTbZJ6dnqW3LYRSoYYVV/
8k95IkA6RltyPHVbXtG+AWqCdm74JM/YYd2U1i94aNlvLDAqBGA4+pisKN7PNXH8DEfu2JK+MlZs
fpeLwXs67UY5QSoBxWp2d802yA9a02t9AGUEJ0g4eDV8pXYorSbgbgTjNocXXXKQoZ3dpqAWa9YL
oDTEHOeNEQe+HdJDFaRqjsY6ucXDpbtgpxSWHOXAGQI0C8bGoRE7rEhYSjwF4Bq8H+Kk5LFNF1Tl
b4R+yCTUKQshqUGO+hudJeTE+/o71/kEIG7xwlw14Gu448gggCT4QS94zAqbQwqX2f9OjCT3mHtA
PzlWQ0yoxUzHFguwGuikVXRTNDh8g2yNH31icUwDTdUuLUZ0/2RudE/OEmL3ywQP05Ua8WxdLkvP
uIcdwy9+ei85k3IdILBr36vQQtAxB1fkxBN5NqN9LFtQaQwyS0J6H4G54pas2YIelLiMC2lmDhb3
AyBgdO1WcIzyn67QUa44ndClKHBftKmazRlnoHqwRopbKy7F/HlBofig/Mdbii/Tr3gtSOffVUuw
phBHXsCrRisDHDdyCRGWxQuNYOFAY/jcqURAQqn5mjF9VfYEl/uy5ikVrWeFm7y1DHj8m0KWlPA+
cVLFxEex05n4sohwTW/YjkqLZ7CYD+4DdR1kH6g0+jLslIllbJCjpUfcbpDWICQo7HBpQA8SCkBa
0DfD13uXj11WHQCwaIunOmN3m2HRv9EOjfhjnhZPXcfQtTFrm748O6CFMdefYa7fS86kNXPST7QJ
oWSevhHNzHUPCara6I5IQzxXrCM6Te4KRLI45xMfEZAwSlQPOzs//o1JapjSx5oWYRIV/lbAeD8i
8OXj9mcFZSXyGu6yr50UG/oC5XO75wBfUsB5PIDh+iXShpzUu49qvRKqVbEEdK1MS0UoE4U2cgLE
BA7GPyHXDkM6QYR+M2XdVs4bXPNgQumR9P6UiP5AQctSM7+ObBoeoPP0IE2c+LEkrATL4tgGyCl/
evxB3QHisNKmb6T0iAgzwHqDA2DV3VmqLeGY5TV7eEQLeeaI569aitK+lXYAXhxV4NzA/qiFgcU5
TMq7DlY3fXFAx/QBxXOurzDbcuvIjNlxyg7LgW+vzDgw0FEOCZU2X/Aqoqom7wJzm63Gs3LFHpsr
oBdCpJZhKtsoks1wiBrlDuf0rkDTVxNWO/lthYcS1Y5FDSOS4kM4iXwGZxX1mDoceRFXXwvMvcir
eGKNQxX7Xoy+sQktJIe59GvsjfSpGjnpiNQFi6VomH8SS2rneCPq5RhSMJD2YLFMOMzgrCi+QD6t
cYSTIoCXR7c57SWcktQOw0t1m/IcrfXb05H9cIESjIeu7JE+8TBNRJf7WNWV0OCa8zhypNguzkPq
fBb6Ggax8aFa5uZtjMoIGYPhYeZLblzllNfcJdSXg34+GjkUKV6eFouSw7Y0ei6KDWcy/cvIsHlx
uz/t8Nu0ATwBssDCAcDGiVOV4i+UI3iBDAZq10F0r1iRKYYgrCspaH570do5vQlYMIPbR5o3nCnA
WeOVgRkYKTX/B/c6z1XeR+bn9Phnk0RhHa1Fw4GOg463ZjY7lRR40Vk8/UdnyT9GP63uo4LXZgQC
XsGZoDQ6lRCCK3mtbnVKEt0uupdwkdvxVKZ8E1EQgB9pXgfjQtqA4nH80xTJhEeeohOtqB5C/dlM
Rw+v4K7DxcK06vQ19Oyx151HhosCFI9E6lMnCro/o7WHJaVsmL7cvHCcuuS4gzSgqwrGy3ZfLoze
Kn6qZt7mpOLO0sH+pk9vIr7Rk+VkZ5TShOAI8palJsAdWw6SMOBQqN5u5gs6lyfwxIrZCe08J8YV
iCdDWtlbCtwnOzjI2NmKZoPxgbXryL2yE6kbUvA8MReKxcFkxGHdAYZ5/qYV7NqwbRYAjRYmTArw
kVmZV8YtLqisk0vJ1+gt856fGHPx/eGsmabX6JCni/xfcc+hiflx6/jEzBXR7Tys8HfktpAKD5t2
NvHhGSccLOsGDHqbHYzt6F++m5y5i+YZxaKEYtTtTSfG5xlQ1kDyxLYKpI3VjGht8hsH8oc1n8s8
xhTTd5ZOAoc5zBm1GGNpv/kuxpphao32A0c5Qxq8qJmLvv9zoQfqIcomYktrS1ZA/5URb2Pj84gd
2n0B9wLgUk8WxjWCy/OATN4nSF2w/+2ncnQzaFT7nL1nnMiVNn+em7uSWfo+8nm+pDlvWnYmfWtP
kz7c0ysXahfBvJzAbUv0M6GFRImzF0dwWfLmxttenAJkyLFUmOcDNTNTMaLv24utvPUR6DdZiz7b
ZTpYP5aPeesr7Hx1o0Oh+L243jWKEKqzNC0RQc2QcaDroSkAekU8TGgQit3nLGvtzy7yK176c/it
r8vTixR+SPRhRgFGOInjoN6+tp/XbLixsoUaQewE5ym2+4441xGrlWYY+7cZ0sAJCIx5VfdtCJjv
6ttKt56KcG8yDuGdg4y9ZmxaPqMQ//rgiObWfrOslPIhkFxCEth7MxOmUjbWbrMTUQuwnzm760eM
+jtTI5ANzG3Xo0YmvEWZ0hKjNiDl60ZCAXbQ4G9PFuQC24gIR594GBYMgJza6hD+dm7DCpR40SBj
MH76HUOBra2Tqy6zspnYGBOh78F0NQpIwMdU16LhwyHsFS8qXzHXyTZovjAvycvH71u3I8zxXMAb
YRvURxG5ABsdB8jYyUefkSBRhBxLyVonNw23AT0eBaP4QerL/rOY4p8A60CnNHbDoX6i7WKzEBsK
NFiYlvWr0+wS4uyupxgZylXGJpqfrJh+6GEIBxAyuapzAI4EjX7UPKgwTgogOj0glgAIjHXI4T3+
IYxfyRkBpuUlvesPp6fz2PcuZndzYqXnmky8UUt6jd2hw1JtPejOBlskSWhkhy22UliZcenS90d7
ESaOR5YRgNSxMeoDVKi0vjvYOAIYLl1LFgONAor6G1+P9Zkjjm9aQsSQvDvCosUcyi1BKUg5nTjq
006IHzrLmTM5M/8pnJwy3gCbcjX6pxk4AezRCcCriSzlX6qI5hQ0CU0IkVjE0fZT/eu57m9CT0lf
9jgCVRkO4wobP94oqxjPAajw36go9FBP0RKL4YUKA8i0M3B3AOKLYfR1VbfA+j+yF98K/IZTmvur
1G+6AvYZ68pnIaH/AJ1yIVqidfWFvA9pHcFQO+WQwkOwvDH5qvSp8rbr0hJAFVri2Cd33sDc4cvb
J7k9iPxn9OsNBmDsiLxcN7H4kbaewR5UY4S3UaBLpNj8Ab5c2uoLJVCyx+sMCZ8ySYtzCSke4w7H
BhhbOcK2RKl77ToAdkDZfwkr9goSXLC94uHES58xGy7Huju8p9oR4CvyZW8suSaQ9XTiKTuN6LeW
kAogm5+EjLImWZq9q18ea+O16EiGYaQcpvK6P5enhH1+YzI9prAH+SLUVjIRgQSyeyF9Ln0c8toP
WnrxC6ub30delG1F29xx9losTVwhhWRDArTG696h4EaYrXjRR5wCi/jtii23hLtwX2qWZ/Qse4D+
l9ldSYc8zDpgCdAhofqdpq66ed6IUOEVFOxwHOBnpkYnNmZvmtfxF0pEyXTCFPIRHA8VKYV0QC12
4l3TeM522SHjsU/nSeZQ+7Vt/RHdkMLwhfm9cUO2I3ClJp5G6fHjm8ZFnteIZ6FbXIMYtKm01+mk
i0N2oTF30kWy54EApSfDGe4LzxpuOQ0udPb5KeZYyZMbYp0K+ajAKgDp4AVz+czRjx5VGpzkRxaK
+Jiz2p4A+ooP543+JaC7OHUhOTgMr48dwL06zBu2kLF55hEUfjfyFIL0IZsBhmlEMBD7n8+MwEcE
rqthPT6Ev9rLzt9Oqm/fPF52c5GWj68Jz1DA1xAAi9ZZjd/WHveQhwlgYqwiCx2Yh7d1MMQOkDXH
3T77gisDV2eijW4iPIs7gYEHG9/nYSPnhKobSQ6nOuYnufYBLMOC5AtyX2FuysriVw4ZmguZasH8
9mKyJ24UJ8wvbJtJ/BobfnpqIGNf8/DLLQ4QE6aT6s/B8W4t7dr/5Dalj5wozJLYMKHkcF0ra/hh
cJiMenNtEfERL0CoGemlxYqViOypmIglFnKQsHnvi/0BQlQ7sZgJJf6in9UPP5an1TfK/h5XD1mV
6BhTDzGlzBSjW2Atxaw0XJAx89gs+LbUDmXPam3J04/i/MdZxDIVEj2y0oaUYZPjn6VvAmc3Gxox
Vw3wwqktz7PE+RwnHNs3yHh04vB3DGEftMoMYvq82aTz1wr7SDMPc4GZCUpPQ4hNKaARfB6qA5xa
K62NDGYnkJ3sELrqv44tHJGlIt5jI8RricDMqKbsPH//M0jZxZz1mep7IELju3EmpVWcw8ztNzId
9w43Xvqv/HBgTyNzmjNTUyuoLVNjR/qjzpY3Ge8n4XoGMm48xZxdeP1JdfkatwG/rW9oKVTmnOGe
+Poa059AVFCHK7SmMWDQxPSqDS6UboEmAKUXVr3v/DeGtWf1AnERCC+4tXuAx/Gf6WFAIFx8bEnn
vqCkRQVcmoLKY6zT4PZPCIZDHIQ+eAfpZ4fXXRoueiCwCN7jZobUt7yHPoco1H1Dp01LhcwEdx39
46HZdzuVMCHwN0rtgreIKa09G7kr37VAZhYDSgi6rbyW94Q1ZPawjwlKxCE4JqeDgDe2ibZTrjJD
oHLiyWRWNK7ktjyZgdd6K0w9UTfF0kMRexUg7bAiVnyVzygyEQS+Thw7+ZVfxC0jgZlKeWDHe+/j
gyI0BjM1chZIAl8666g0OvbEM0bxGH0Ir2ftQQKlCeiKzX8fbngLQA5FkICoG1hiViRHiXWDcP8u
JUI+4EyW/XKHfl46jxhkeys64LPJvDB4/xvukzvHGAGBMFHbyf6zyHyGnxz8WKcVYLlUfcLYZIIR
xWhCUeV9py0yPZ5c3HytVX7TF6NHQseRRwtQrme2zY/Ra54n0F9vZV8YTnhIZUe3Sd/o14YyG383
I7cBGpccNHoV+XHyFM/ySKz0GZQFFrVOId8qaN/+6wcRXP4jjxfSIv35jFZFb31AEg/kcBGoTxIu
A2xAtEmPfYOVbUVmAcRz7CoXMPUucUFUKZpi4x7IF3w4FE6MZusgRKDPS23OuODfHLeDDwCGzwjL
AUEW3YF+Riq/PJ5QjNlImh7zGCccURpPOi14dFq7nHWX84dL3abdM1cFyCrejXhbdja6jHKhh4wI
FSCazuQ1ECTXnXjUksNwfpyEOheOYD0K7fg0Xn/0WcaE4KjBA+Et8sKPPST+GKcd2QwenwEAnaWb
DAV7brRyIJyFWAWmsn8TjvmOWNhduCeCEKwIkTICm0popVuZ/vvNLqQXfha2TjK3Ear9t6OZGJDQ
6lSLxCbl0lKiU0bPr/Fc+nq7hNqpUyT8o9eM9uod/IGTxQ97T/WZhty1c1+50BswAhU/I74YLrLI
hZygbmDXhQ1eIcItVx98RYvBZ9jEjmxY2tPGu8z5BWGnxTOAPwNkjehPuqD/5XnH8pdsEmaTTccC
oN3ke8I+eVnHhAhdPognpsMizMtH6hvwK+dvNZkyXsfmX6QBIAUBwlTU1NIMe/TboZThHoRIahHX
snQGLI7iAMpmkqVzQAcdNxxMvInRRlu8dohXb+m8++bhGGHUMZeobckm3vKkl9voOWs2+lIhJZZx
BFkuaiP3/cuO228GeCZHWjrziEqllRfjwQPqwmMJs0dvicl95LGLuj8hGM33bwxrKBqRQCJlOoe4
WBiMMgRfpECMiDdTxNaoYo4SoDWc1PB5fGmdcfmKcQ+0tt5+VnzAF2cYySxs2tlhOeyg9+tt8RBW
b7rUHW01l/xJIUHwjGLwWNxGG8Mj74bFSgRn8MYpit8oC/WMO5UgzscPZP4T1y9sFxyQOmsy76PO
2l1lMnYxQFzxZ00km91KAHhN7eAi7f8hscARR7WHkHjdm7H4A9jR7IWY2PKAXVR4AHsc6ughsISB
KSJ2AmpT2blrfNzR8Y205u9BQxGINtAs3ddvs2TvVccQVdwS1jvRrd5yxi5XJvRQtY3YjysvgoB/
2GZxImgJ44eJzYmSH765xuN/GBAQk47/8cVUkjYGUH+Rn1EidtJHi/dTeFEkJiC0Qnjw+y/4I9Fy
J5ixsnWLexV4mSyBhpsXAAYQmUEAsmrRYuLRv3UpiEez5qlVTviaZEvmWR95ILcf3m2qQ3xq75Iy
a++NSdgAoWGimCrfSKdhvWFPXyv6dNmnbPC+CE8+eZ9L9WkZxE3g5iZv6jhGC6V+FqDnLeYq6Jpv
pnxEe8OTcX2q/XKk1wiizTNzkQTijaMW7Q89dDZ7/0s54csZpwslvwtZGT/TejsGEuqdOLR7FoIS
DlJacjZTMF5fQZXLiUOzMCGqULLzlXkGfC9BClfdSj2W28kX7E75tnjMqTDMLGOGl24KJcPU320a
1mKPCGViDofazpHUhhuGeU1hc9eLIuhidAYskl52VLpc8/GKOYBMQQRZHZp8gm/AXOiGmSTRvpDx
9px9ng7BiWiJaWW3/T+O+j9TDy8SeyzwTJ7ZlhzE2cww8NEYy2Zbr3usqgQiV0+WHwwaahIbN5Bs
Qfu9H8yzDGTQrktYE/4wFKU5hMJX2c2HG4Jh7ePKmss8idgO9fqlekMGEIWDZ02o2Ab/c83piNUZ
Lfl7vIhqi7eLeedEayrECdBRPBugIuZu0KckxUhIoO747B0UCX9WeNbmwiqsjFrsAmyISQGy5HBg
S1XnGawHooJA93PTmNSnKrvJQGhP3XrULlA2sRYH4cDhwxBwUamLODaMWZc5JnAj49BaLb0n8YDk
t/pgD58LuWH0A/kRcExwkKkYh4YbvHJT2ulC+aWKJHteSWCDZ+IQmYGKqEoFsoP4kCOGtBzDNrPg
5YaePp6b/JgVIjpsdzcGL7aSkUoEyM+IxqLpVRe5uiacM3hcf8sfll7QensEf/lc/tSrH5Y4o8VS
Bzp95kCMCVCQL7RLezQe4HjfjWSNra61kMsOxPL0h4Hx5AfI47WC6RauCHR/h652XnLAfJMc1Ndm
ovh64gc0MWQIGgLaZSYC1/4gXkHVlM/4TcYhUF88aDTPpluzKo3JCve7goDQSnsLkzGNEEEaKw1o
kEmKC0sNGwnrRWUnungiBJ14k+fgsrjxRXprL/RXyQp2DX5VK6ZvXBXA9CSzEqUKNo0YGrQHok+e
t5Rs2Pd0+u5FHsXzYlwnxDoAxi9p3NY4e6Czp8UHj/G8Cxfv89jNkNhxqUTcKUpfba+8p2kRgCBA
smSnksiNfYkO8t8kEHu8lUN3GQEf/pCXAGwAaPnutuAbpDJtWqhfdBmsFVXY5sKE7BEVYIfNrD4b
ZM4Rt9zjP6Fu1CKgQGSvYbtlYxmcH/3WgZsbYseih/iMZ1ghUv/xJupi8l3RmCbQL4SyzFO/dqhT
X1BwlaBWfJJFSVqLZp87G6Yx6W3MBZJ6V6IHZYHmy1EJM8OTlU+8CnQfHNXRsWYx69kDO+vRF6A1
gSvk1q3wCJyMjGR9jAy2DpWkExwlpkqffoARrA03UqDcoZYUsRIbeNewEsA3uHA458YGNiyubOAk
Kein9LqHa2M16PwRKz90VjJR0oYTPFO4xmpMXWYJButOt+p8fCQIY0n23E/pPFuLre0poRoMQ4eW
w/tDmg5mXIgzhBz/4KixmTtEXeG/LNnNAtXakn7FGwPlrk/R6mH+6pe9gP74tr/hhlfNUC2Aygqu
kZpDMv3XQ4PKVi80YABrw4jfSaSZhOsrdhqJRLsIDpVawcVaCYDjiNzoBsf4/pVuqF1QG2tXAgau
oxOlvzgQYXVgegAxJ+iESYKjKru8FjXAPK8908LEJf32oThqsiyJ3zIASkeGL7Iz0IWQ8IO46jmy
nuvyz/IlaYtUfO73CpuIueuSJdnUJI28nGqZB+TkwS+n6Mx3mGHx/wNagce3yGMe2wnI5+Ltfnrq
DzqraXWg2Zs4La5DgWyotcNw+FrVzNirweMsFS4BVBzAIght2VgpOH+gwRVtKgcbSgqCwnbgkE09
kwhg+kKKD3kHn+QxfzGcNF70M4Z2oCEAy/DQKqUrJGcwH9gGxTxaODEIDehZIjI4DMwkPFGgzhyj
wL9E1EbpnGSiGSA1nsv6Lq8E04jrMoZYio/wTaw1JyiPMiKyEbiifFY+seDUwQWb2IYFyatZx76U
HR4sHC1LULFBvGa4zrpdhaXr83E5eQtSXCEakcPjO38U+95rPGa01WeAViyqgPkZ1sY8s1Ye3AdA
z8Z1lrpck/SX131Cpw1N8/uBHMWIMLDhcEamTC1hH/+j/cWjtNS/dDJZGZMZapATIER4YWp4e6iQ
SX25GeyLhMghZJnuDbIbuBImM3gkArn6bDjXaHwAWChu3N1onx7jXzTEf9cBHh7nCh6+JRNSSTBf
64jbAyl0a74+8OMiO7Fa1ro9XoU/7O/mH9KB3wy6L+4rJueAkG6e/2awSOpqwgsNbj2xUIL/ClgT
0wj1C4OYcaEXROARqit0u+PWQbV5RPhBb/T6LHgUKLnqz2QnXJiAQJtuQ3QDxKTIyAYK51qZu/xI
R8dYSirid7KHnHwd+U44l/iDc6AFyLwNqaqiH1Q8xscMzRiBD/boAqVE+BsII20DgbNcYvVPPnrh
5cwNO+RUYgyej7og3yq/iYPFCQkaqmY8pqWoqvnCoDq+bYmIgxhziPJySUmoD3HjIAkAhHxzlzEP
ZuyfdmTaOREtoo7cQsUzYJH/geJ6RxAZcopjSWiA/MXBt9M2fNhqDi2bn2nCRBKW9rCkIy3yGBcX
64YueE5jh666WGN80tkCMo0u+P2I3lrBAQISEX6EZZbFm52lBXrvRB7o8IhSE3x26Rdd42crQ3CS
x0ZMMDkaLFS98zSWK4UyBvIOlxJkyPZ3/dOjz0AjoG0wHNLX0e0Bg6ecbb3NpyNYdaUz3/4DP6tZ
wcuG7isdOC/Rp3fxoOHWwOQwAFkR0j+LTTvfYmLgigole5vumk2zp/1tNJfr+cZLlAiUJYW9RH+I
n4VM7x5BUnqsbtJJ+4+l81pOXMvC8BNRpYikW1BCZIzB9o3KURGU49PPt/vMzame6W43SDus9a8/
oC6GLcX99dh1aDhBu2KxVZaZm3DxByjk0FIDQYPSR8xwjRnP/Kexkt45VJfr9s6qk/3IAqTj32RS
dEatyxHEOMAVBn3wYuEmYKahkNVHEcd05dRTdFwxv4X0V/4tRoRI6oW+ATmvptkVjl6ATn275pAa
EDTW+KeIYrL7ZMjWXjlxhW+CX7xiKge/HyT3mNCpaC+iAqhIhMVXl4JgDSpCauoAgJAIs91SODEK
z1drz5c04A89ocCtZ4wB/tGP0M6QBY2bJHsbSvS+DWCsSsj4OVkzkm8EAV44MhuYZfzo/Tq8fY0/
si+EV/hMQKCSfgv83in6WfoqS7/fcPLL9+SjRd1B8OdeqL0sTkhGrDLYDTkClBYi3J28hOZg/iiq
2DXWAboZ7ghYDR7ZEubvhEs5Y4hbe1WJKOGy/lz+lcuLGbS74SY9vefV+saPx+/+b9OPiaZPxTm8
aZrD18XpxaP7MFX8EPFpZbjWQ1AQLC0GM3gU/tTXx4XZJWsdWct3z0RbXUdKQLoMXD4yPFgRKvyX
EXEN6QMgNqk4XjB8Y0zqAyvqKEjJMYNhAk4PdZXT5z7e5y+deSKLkiNFXGD03Ubs1IqN1hiUwVX9
EcDo0t4Nawv+qOINy/gccKoFf1VsjHX5IAunh5TdrbE1QViown3j1VmLHV2KTDIFOEBCiXrFnfSI
rfOjYcYD9sEB6mo/vLiOPvXAWo14L0oK2ARWjuyG3glW+glf9K1JRfb8i3X8yplltjeWCp7XEnZW
XSCElUwYsF2YIGKcaID1Q7Twk1/qD0bNHwbipm0x+kCz9KDQw5h1WxUCIg498ZPjPx4KL47QAXq6
c7QTvJp+zZQtPkUePSGG+z3WaEDgQFQSIjP+S3GAABy7B1D5+LOe8X8Wc0k4fqEPgSTEqZzcXiyx
ZFdcM5QnRAaJkqT6yHDtMwGq+di0nP98+iZKwhV2H2LG9ADmQFEkHjyeBi9z/QIBiyanF/TnFvYH
xNnGo0vHdokhmeLo4D6uwl9GkHC0vqYpiBgMiYIqPo7pUZh6wJ9Br4j8nBtiXWSIKHHBU14RaOKW
NyDcoyH+NG+srvL6PMGVKw4lN3N9NBDKvMwskxYZj43nn59vdWSXhqCnKT/gU+hE4chgALKAIIwq
l/OZu/zxixgVY8hQIAmo72g+4QUy0gzt7h9+y8fobFaoRqbF6BGHUbwuhOrygVDM2lJVmOjSSaRA
GszklgXP+sVHnXK494RtXYOUr6VyP2NtWzvPt4JQYwCVX5PG8KUcHLkkyZLwx30nfN2xesQwQKPK
/eyBnhOGUs8jZqfPI+0iPF6EwRzBfDiYPfOd+UZmJx/85/EK+6gartBL8xeBUnPtpC5PvYfC0G+V
kyYU2NXbxPjFo69noVPVU8WzhJDFQJq/AyuMX9CYmAWF7/MXWIewoZJadAzMZjuYbsNfDVJu2Cn6
2Je4eI9R8kYebV/BRKw6mLeBZA9BtfxPrJdDKrVeJVgFxLNSqSMNxx0bsIi+Z/n9wDrhCtqMWTzE
/BQLUlhjzTcdkq9cGWct0fpiJS/M+Ul1JEp3eSl8hDuQq7+Uy0NadbD/jjjiAz0oAJB0Yewz6rwd
MBTY12F6ywcb1MF42qWBRHiKT0S9UFoBV0pHkQHAZIwdwGg4Zm69wrmFggUYUbB3N1AH6NnEg6he
4SpQm3/xNJ/QvCHjfrA3sWfJ4TGwy+DfIw9i1QNsjwube4bVrVBWQlgRcRaUAxkGgTK2NC2xk3uz
XEknqkJ+ACQz6MJSB7SK8euHfCajYc+5ZclM60CQGbxGp/wTjkWGbwuTF0jrP/9Nqf9ZIQF4wyHv
GLva5ZH5FXAWqMjfMoAkd31eM2xYaJA9hi7QFI5U66LxfZylGMyk1jdFkOIPxccPzBtUAFzKWMwF
Pfy8Ds/ZYRk0B2aR6dt41yfbOjRwWBAftn/9H/gHXZ75LRt2zbjgwBlbTisdVfSKljyEpMUo/UjM
PVcvrTsXENeJIAqAnw2HHBod4Cug63H+QmN1x36z2dIToP/mGMMolydjHJBhUamCDZJXYxJHNXlw
clLCMy0XiIQvTpuTfHAEG5whFFw0PtxLVLaUlNRB2HJ/YTI4eeJIWdHDZZgd8Uk4dJgQIiiAjKJk
AvTQtyVKaWjAM45G8PThgoTnSdrwKNIrFPnhk44mPS0ww8xP9UZvfAwmrKNBhfanvyHcm1bmDch/
n5w5/2oZ0jC6EM6zxQVIAMsNVEnQH0S+A907qUcEf2ouRzmnt3xBRHJQn36OVzghJAxxZH+BRFJk
EtC+8b8xLjlFH4w0k4CTlvZ8K8ax4OCsxajGf4mXhCIQvQgC8y67y28RoQs74E5mStyz+HHDops3
woFjV+AkAi0HNITZacEMYE3vRCdFSA5Zp0jvo7UomiENqH5Ot8pNMqfXKRK6UEy3Ig2ri8depvjG
oVQSP0JSXJR8/Dg+000StBkJqftbeOb5yG8M28zzjGPAucP+Fp01AV6MPtVjBAUpiA4JRoQGfGXK
CRY2uqxTfhw+Hsjr5o2xRcU0Jo6wxXMTCC9IrzZQQylW/RTde425K9wgzCDxEsQ2w0sYSTVBHTrG
a+hi1b0RA3PgDsxwl3u2I3r38QXFdfouo89gqzoLQbQ0z/2b8lEofvYnCHtgVs8Tc3b4+TxgiJbk
fMIAp78TFlKcniKeQx4drmX5km/pUKhcUHsjlt+CJ6VfFF3M5K3KlY4MSRJI+nvqp8WvECiVdyog
Gvfxrvq0oiDq6JARcO+gOuo1/MDpz8yCthLPbPECHw9KGF4oDKp0DY3u4PHtM6FZZ2lAC2B5JATt
BcMeEBv5e898Z7MMzECDYMj2V9l4/xhqIz1Jdp7lNaxbYdsX7Tlz6C44Whg9sOBxj7EgHeKdCu0m
poQmleD1H8kS2k5/H7/YfLSH6lZhZP+q+g+HFbBUXKu0rS/6AE/GEo/0J6zt6YbJWilIMmK5I7VZ
VLCUYWsKug6actONMk9+7AfTESNLL3Yx42SKD7lLPiOt4AlzBooA3Cfvl5kuZz5MWmPFaS5f6LOb
3nk8L6RVXSIq6PvYbNGto4Dh2HlPmy23NRK7EqgRgp37L9wGSopc2GT04MNdY+3aAkYbZ8zlHDhE
fDxuKQIVuHbAV0GTsP7a0NoBMDIr5d5i/F1yWlGG5w6oe4y0LwqEAl19buhZkg7OpBi/IsioRIDO
fIcGB7ZN0crhdjZPNMyvgILwbr6QctCHS+gUORYKsg2o3YTXtorJuuxyTmSvHFIAFPqdZmzemp9I
VgQjuvOi7fii3UqXuznHGxKJA7aABrZjfwndD5C7FTwS2yJjNYJxl6ykHYh2I8SbmJagsRYAPJFg
KiqTHsGEfsEc7F1Z3LDqoGWmnaheMY8XDQhS9QtymFOnHUAUoJQBL104XGHaSSr2DFB+6TE5DiCl
c/iSY0b4Qe9L7+SCoV9XoD8LP0pUsiYuIJmPa7LustgBiuiNiMz5TNS9akdbphwTwyKQ/ovy2W4e
w6fEHmwbiCyCbsPAkCkAkxC2PFEt7wDzUL8WmClYeJUy5XDhniQezFnZAVmphfRPwMDYymo/zKB1
nDNZLcIyMfG4cUe+HqR62ENgHdCij7ju4aESCMykxTvEB9bhR/A1Deg1Qge/hJ7h8LfxdtzwVxeH
kIzZ9PSP+aycOMBFGe+Aus44d1m21brJvz6B036Dj8JALoYOIvgCfpO+cIAygf8S2pTsLdpzvPB0
uSdfGC9SU8BHEW6rBzn2ONJj5JGXxYLkUx9t4I27HV+9wqF3BdEqsPp6C4MaxvgPsukEx6ETk60n
g91PMC4QMYLbCStE1po59MF9LgByCM0UdAXCB2x+HHCR7vxPVCeElP1WI9xFPnQgyiguAuHEgL7N
8PWguIJTnMx7mtvk7bQID4P2kFHG4BDJMGUwfWgC1/wg7N+eN4KA8DGCu+xDvUMcTfzVAbSSRS1g
Jt3DcFH+x85RWGo4xJJ8LRx18SxCiFW66TdUroyZPeTMhfBoMmWP7z8x2F4oNgaIWJJSpGXO/GXB
C3gXAiogwgAIsfqWjhaHrfYNhI7LZEfCMNi6EaSX6L3p1w3TjCvePgkmBCJ0FFg8+w45/rh7EFHv
On55Wgw2TRvD4ZJE4AB4m9lmfrAU5BSIcaGomsfhm37+YIFHgINeWEBc+cUvykRQvi+aiYrINh9P
4S2UVQ4UPE3EpyIfqHegk5J+WEGFvYbbAp3qlQTKAamsDa59FPfXi3RkmBTtqNk5eIEkyBJBkUh/
INZtQQHZax4Bg6YYOnCkspionAB9WhF4FV5hWFayqyUn/q+xc2N1gyoI+0OXhTqxpIEGYVDAn6Vc
/PdLXDVUbAdxccFhlNwWG9fWPdXxLb/BII4vXe7Goo8GBNFyN/9sgcyYNnB/oHESsJPNOsZtbUn0
mKClRRRs6IR5/nAFZ+69mlJnbQQTY+oEvNibJT+h7eSNfj4vjAAYN4Q55qyOyeR8h/sde+i7ehmp
GyE/3CMdmyb4fzoq4q+sERxJDXoUZdp+SfQzK4dKpGKUkRO/jls+PLgXBmKtcMCrrhV9K+zeW+NG
iHRbISuCZDWBYgimM+HiqMkOAJDX550BFFFNhYu9BFcIEyJoYdw01ap/buijO0oXfz5DdcbkCEjg
SoJNxUwAuI2eIPUS/QBZXEZ/CVkcghUj21cw1EMR3npw9up5KdJD2/8ucoahlGbEfzgM60e2rVlj
bmeqa/j9izQQ9Mw7oREyF+W4Tob3Ct0FczeJYBtCxEsXbJOz9Al5SmGwC8ex2PLbkE3LHj9iBOUk
eywQkB5a/aKNHx3GeJaoEPXYCasfGWGC9TrwuEXnCnpN/Ne2KLwYPVduMyqL4ZLmZA1QTBo7mO8Y
T1LGyyWQsgtzhMHdo7sUTGnkPeXnc+lkpJPCV0k8jMMyzkDucSgFZKJoL3xH47Ghhh9l1imjY9xK
Up18AadKLg3fFmfEgGkVDG487ZJbSbltbizDDcNveXldUnVNwOUWTni6m2ZvS0Za6qaC/mIiWEbY
pmOafEbbwjHHFOYqgC0FGijyVyF7A84eIUW91C+L0C5xq8uO8gPZxv0x+KW2kc13uX4RbOLnurDW
fKem+MsZEU2f0AGAAfreTTSmp6go0nEnSdt8GVTaQScuFuP4RH3ZSCm+WbQ8BAwtMNjeIlQw4wCW
nfLA1tOfMEzA/Z/QnT6Ifyr85kxbXgQAj3FyGenQXX1JGBEJJudpiQ+MV+A7U+5EQAZN+jqiIEas
WC8ye0RSVzngbWqL0eM2Gq4j3iivsfEB1oJNWEEGMDwZ2gKQbaExyu/d0zMXgKPrrnXnOtD1XSOt
mYjmsBo4QMLNvMTx4hNdKCclmkUozQRBzxcmhDPWfW9SbefphnqQu41DpOSYkN2F7ODWYJ7FRXzE
Bi9Kf2iCUd0xqHosLjVJnZG//JGqzdSQaOtOkTc81nPlYjeRxwE/e0JMhTSJAhmcyzfvYeq28Jqw
0GZSRl6bHFDMp6SRlS9xB0sEoHGGd8oa31TdJk3k1YPY29BWi03zsYAVP+6q+uNZ33kmVY+PxDpD
TnSbGizCPNl6gTraLzhityZWdBUKlAswrGQFYbIjGQDCaksI4KuVbPIcQOm5s3q75xK4EFeUrtCt
mDimYfRrnfLhkl+i6T6ZXkV8TOlRsEGZTR9nmugWFgoXMxfVAgMItgC8kWKTk5HVe2y2HDZ45NSJ
t8QHs9ug8ooetgUk+cObWQ4ODZjKxL93YGbL02bA1JorUD7hiFcgxsYRSSuvMQTe/JIl26x4BeBX
pFuRMASXXF4NTnJLDqHYN4wPXHAEvayxC9RTzPqmYz/77Dn+q0MWaV24c2HqVBljdKKIdiNThDtz
93GjQPvGKDhO7PQbfjsk2n9Vn9vi0pHq+1EHjBQm5GeRd9UQrRYzV+vXywfz+w84vMveLSevAf0z
nedZKu26xtDJbg1bjEcit9S8RXu6UA88uwNBpSqAAZxSfWUyr7a87ISvLFJlAz8xcplTD+2jXAbL
KQARHTmPIeJBFMlsZpoICNi51mOfYcpUbek8GTrGFZJUu5MCE3MODopwC22+fsNiRSYC4AtHXRpa
pRM6hMH6lSUnwvwuxqaBsDRIHgrum5is4r+QbDlnLgo1cfUq42CyGSA3yODT6UkaA1IwKw+cDYkx
rmqpMGXg5hp88hYb/W6AV7aFr7FKl8iwamIoqTdoPylS5W0X+rVylJKPoR5WhJYgh48VjrBXuNmF
skOvNsdwqjbi0OGeqcNtKTuW5gmWKT2J5XK4PkP40XQfZ7rBHCNJukDM5jJ5lfIPDo8vCKEGZrmA
x9i8qELVxj6B9k6IHLmTD4jtxVb/UyDhw4IZHRVhiG731m4eNz3hdRCScNwfAbHtjJrluVlQnRbJ
Tz/eDIgl7NsO93JIeNC7Nshvc33PCLo1XDy8osZPGAlA/O537ZLcKu76Z7xnm82pD1m4Sw4zrlxg
9YutPJDwRI3nQ6bK8I5ON41yXWbs/6tFV4RFljiugDtp35lwYcojh9sIPoAybNAXQMUkAYNND+Ml
enzx5/hoTNp/2yMro+ntuV3PvZcsYcf6U3XT3yqGBeafIvm6tus7J8aIUYXtSbDjDjypinygD4ZG
sJueP8XkLlnh6a4zsAFmc2M3wARJKs4zeE584/Q3Km9a/M2Lbaofi/Eckjc0wk4kuOuDy4MXD4nA
UD659yPQRYnajKiwszF858gwaCu6UzZs6GH/DXo9g2r5MR6o47TiuZJQFxTtkRltDH06BIVhTE6T
lrj5sX7sO+hlmX5nCxfNR61jYeVjBDBUbmet0dSAJkzsY8AsLgTjCy0nz48zHCA8ND8j7MNGbDbp
aoM8ep+6M/J1SCYqR864bd4GmRgzvwt/dbo5xA2QviitCD3hZ+H/jZ0QtdZ8GpXfotlxOnV41IWr
sXh/4tRqfRpspnGrxg7lgZR7BNfwvrDiGrkhIKtlONYULk+NG5qJes89XN2r3lHrdQbC223U0sMZ
gfKWmbaco63FjurGJkhJIUufJxSEiul14zZvd6OMI86mVjctJs8tU84reWHptMtrb9APj/wkOBAR
Nk5N8hPFvg4RE9VUYy/lP0a1Uui3pssAmaSE2gzm4RDXTlft4N2a3fFh7iTmo/W2jbGeZSTPNWKn
SKQpWXtR7nDqQz8gSjmBhfFCkcJ+GcC6J1etvlk1kgVrzzeGna4e+QaAzeRIaRO8E5uyFKoD8uqE
ZPnHBdpp3kOKhiZsMPEFisBUdtovccQeUGNtGf9By/zippeiTYS1GfDd4cFzSQHHsFJ+Z9c96c26
5g3ij5EGCxQsEzS4U174jOyxB1MbKjyMhe5GcoELX+8G0tFG2oGNVZ25iNgU2ABUGOJZAYsXHhrU
AT4dZXIIhlZzOiaxY3LFUaJmRB4XLjEUNLgZpAi81x5bCsg2JgxkneT+kN+TCN9HHxsyYLvGtKNy
+4CSUrwj1jYJ3xiPGQwJpnlo4yfEB3wCnL+YRhq2sfiYzlL72uCKhRNebUOfB2biCkhigAYsLCKi
fCBcsb2YWU/QVu8Vw55TNvl547UMiojfXD0kP8YTDGZFcaDgYmxlIJKH2kAUjbEbMWxMtgXTg6UT
8QFwx+lxOubYprq21k2BIwp6HJhp8GN45Qr80JtsBhS7fes/jQvGR3H6qUDUD3q8BfQ1Zw5lIFsG
hl39BYWSqpY9lmdBVrw3ndeRdzlj1bzcIshRGoflEUpEfZ/Ajxb1y3LxW+p7OPvY5KFoafHwmn4Y
OyX5gXXHvAwOL2moMOuQnAPzQA3GNbs7tNJnT+EymJ8LeAL52ng4xMbgysPEC3Tk8VofCZ1CetB9
Ur3XyqH5ZeLPYiQ1i6luzL+9Ii5DZkhgOZW5inDZXNr4uMn8wDVmX9WPSvvCgrXWVCMlXp41elZH
xXJwdGv0BN1KZoDswl2uZtdAaCoSiM7SEZbLg5jM0YOYAoWITpETzgzdZ3FHfoCNlfbPZ4xgJjEV
Ag/G65UyQBYmD1zTWeniTWqazkAAwVIoLyp+AVKSuhUCMVSIoNTkMKIvwXtMJ1PFBQt+QACHMLIM
4AYRGFCvlXd6cLQrlQJi1eyW00lvXyXDUyqcb1d4u8zNZSKO5vmTPv46+bZULwoMZIZltWOposbj
GxCz3pYBWUjFW/kn5Eg3iHFsNWygRMdM4JNqAxwBLHIRY/QZkjQ94ohtU5ZYGKphOgEZPGZcI1jG
Y7seTJsFRP9l5K422AsOtMyXAXsbSLfuTO+FbWbiyBJu4fZwIeWOTsd0q35Ddw9KBaWEXv4HigLe
o2qJg1uzAe2bdr0KOKP+PZ82TAlsGBDEww7uGHjDuWz9R2U/mXhYwtq4QbyBX0iIHZIrwUqmHKOv
el4SWGmMS6IYlqk45GDaR5YNJxnXDKs8srna3qvJ83ybcCGE4flThx7bAImRVe/z8FVIEkxb6UW/
gcUKtBIQN+EgIn8xSdBGUYqA41q5M9YuE0CqApyuPGN21Gqb4Q6xGqYDTQBcZrJkCB45lQvkeOcZ
F2PKOWUjYE4iKfAsgyavBKygLgwwb+QcHWP+mi09doj98OXi34O+D16+HDdoZVqJPsTFviG76DN8
1mP8vkTgb3hZIEFQwCMPm7phlS5oiLwhpnjxqaSREIPQMbZioiujVarXiWAXqRwWHUvcnqD3QBvO
OSdemDG0NZYDfmx43Mgzft/ZtaaDiYqdprwgx+H6yf9Kc43QRv3Mnud8aech20sKFMtfdtt0i87G
BRSyaAkQajgPWYCKCRk3iScB4bQYhf4AulCdlhVSK8tVFFddrLmSGGmn94LHJgfy5ETwkggCUemF
KYecqTlKwM8zgLr5008bldzA4pjnQYx0+vkxALZeTIm7aV1ba0nisbyY/oKbnupy3X5WkafgBzY6
Sstb95W3Osj3r3rvDBRlQrS5KmV3GbtT6Qy9K/kaRzbG+KOtNcjwfALBIZEfhIhhiUZ73eKrTodN
KBiIdnroAO5LJ8vWfKIMQYFbcQ5wO6BTqfG/dDgwydkU6iKiK7HuIBH0H2shwuOC10wmq7T6Ukk9
v+NQYu0ZLfOhAZ4QkscgUK2HUlLu4cAdHgDVz88pJCr2ge/mZsHUntBKrz6bXHB3vfAGS5DCh4fb
fpaiEcYScV444n/nXnrme5UGPB9xNpZ0HZrThqfpOC5tY6YtcyGVuAOQneX2+0JxTBJljLVlOhqo
bLVLcGkjwbx7AQxZqmvWgWbtaTm77hqiVJjemV4230CoxH6yK7Kf8HugLYXtgi+LGjzMS7SeeB08
Vo4fjPkwVjY9CgvOsxgef+kxa7fw0E03xAkxoCWzsn5u62QzmnccRNh9pX6MMStmQ/rKL5E7QxxA
OGW+rYIk7JvZg3vaH6d/4xkedQGBhPE6pi44qBFsjr6UMIYJKFtvb6DuZn/uJMFChFjLVUZ1P98p
xNltWv8xQ2bhOGTxde+U7MAx7MWyc0AlAJKmfPX1+IQaGqIvfjoV0gEOgoiS14kkn8oyJgkJ4R7U
cVaA8r5oHJgWaeNrfwrf+0CfitiPyTKzpBpZduFTuojGsPYmJoioPglK/oEuzBvUlN0MhoTAMRS+
zY0rf0A8k/hi/rPY0OA8X5hjUh9Aw7V6l0EkU/+eyFPe/bp5fbr8XIbNIywlRlEWGlVb9egQAIyT
HqpheZDxrxohrmJgeiiQkXZ29zJ9TbBL6EZwRIcixj7FyioAw6ChwjL3r8fP/4DLOirXBxpogAsu
zZ5InSN1ZboMgM5izQf5hUWOorBkf+hEXdKRUb87URpwLAt08cCwX2bWg0M1SA7cAtEMQEnbUCZ1
PZqOC5cw99dyhq+4glTWZQdexkw4VPsiIQaAzmLQtdoVIAIhDfIamw2Z6VcQMkkUzlCFtOn+UExq
DOWkPckMUOgq8ntPc2OjsowXWMotSW6MHZIMbrnmU2ZlZDuvciwAOCNvsOtQSxAH8U4nH52TKWAy
XxtnCdP1YY3AwUClE3E2cq8OOHiYnoTSF7wm0LBE3Dw/Oc7ClmbXm3BGe4f6bMgO/RCvfFiu/xtk
Y/j3hUBHH08Nk2gu5H32u4hdFn3T75UoWBmwTqpNphObwFDHZX3wbaniSRiiY04zF6FJUf1g2beA
E0bwG0kwk/00ApiyrG8qzuai/fU/8D2W2Q2GQ8Y0nRBRpjXV5NGCoqqiKTco12A+uNwSucX+Az7Y
wmfgJ8BUopyeMOdSucTehPVuILM6Ef58QrzgehlhBTDfhe0xwjWOpgAQJC4BGnx2F9MTOoTUKyGu
pTrbst+OzSUFVDpwx8gxBikkwW5I2oPFVROY+5tXNvhjh6JacqD0YO0Zow/F8ww8HCLwhngkZqvq
86YxsRITAXzjXGZs+ChDN+KgQILBroBuCLotmuyaPBJFHB8GKBdTqzt7vH/RF2LZsQOZytB0WOaV
GMiesE+fNO0lLKAZ2OOcbWgwnzK4hYtLGn7MAtpDGFF53NJsWYZycBNmdK4QIs11cwm9JhebEyIF
V5dyVCUPXg8Cdsg9uFqZ9uO7ZHL6PoFlkEHQeVwYGnq/we4/QRV1PCp+GfVwC5Hn8MlYR0esUhwk
Y9O5LDL8T/L+Ff+kBXonn9yA3tebLQUQ6E82BSjmFjZp9iLkchToUwo8ua5fSGSNpIC5Kex92H/w
AssvptETwK7grsEa+uV32KycrkXpdSQwgoKILuHvUW4T2hmOs/KXjke7ARY1H1jZ5QcJQcGDxGLJ
pkxcNi7RJyWmg9QCt/yE48iywo/0vqRThlUagg2A1X9naDJJy0L7SG3er7XldgAlxL5Mcx6YJaI/
oEADxvuw7sOFSq5jGA8KBu8UNTwrXmRbCX1AnzhKTpw3Hew6qziNbUj06GZTGElsCWoAaU8ibNps
OrBEzs/D48BvN/Uphr/UOvPs1iiRwtcyceiHmsNgoZ1bw4QCWITZIKU4BkPkIDBr+pCfx+TwaKHn
fxrUU4jvOSS1wxMNlZRux+QdsgGYRX6EJxRhJc1oxgNhAARjRMRlFjkPavzUkTQsUDbTfImXJ0qH
FDdhjHIgZYp58a40jxNeL/H3WDvS5KQ/CaTogCkrJwZukPBegEWQ36KYTsG6oDy2IjWAP2DdLa7Y
cDXQFHPQMQQd3bnCPNs18s8Ok8bFRqEQ2AuvT4qAk1AOJq6y8HHzjIDHcKhjMkS423IvhG4LRpvu
A5eQa/in/TFpqBiYdpeE0BMWMrIYdDOxXZ5mLOmxaz/PGnrRbnCgb1hvPGtE8ll4oEmfFabiwoZB
v1OrGtv6vThY0mlm2bPFn79QyaXKNRKv+eqBaXEEMA7ZH2ZwAaQ1O9uyXZdkCubCp1fQFNW/GmY0
tMBrM30s6dw49AAHOur8fxVuLa8W94rSYgX0AKfrGW7NIUggX5R3/Aenn65x0Gs0fAugye6vxgWu
dzkbmcNogQj1wcOAcvfEl0xP/SLAiYmY5l64/T4Qng+C3o5ejIsBFX73CfNquTiN6q2H7YAg8ju2
PH4DvjxrHCoo72x4pRfsmW5ngvLaYYdA1UWVy0VRbKBSfzKMqkT5F5ZnKDhKfIBkkbLZqQqBiaZd
I1iTjIO6PeTrRsUzys0xS+Ynfxhfs+4xZeEgA8SXbs9TjvDGGWmicPxhkrnBqqQl+3H2JVzwzY3B
jOHTxf35jdfC5cHcT/uhPIBBXu2N2Z+ze3F1ph61MxkXant5Svv2gXPtK9GxMOZpN0Q0KiXI2AtG
FYaTzzJgBdV3i+kqLE086XGN447HOm69vLf7kso582KyYYu1MfqMTYDypnQHa4aKpDff64KpE4pb
kgu4rnxD80UawGI97MlkhbUU4BesIy90iUmfedwOGp2eeci6uLDysdncT3sRyMIpBF9NJafGwxgl
+ieXGHG2Soguc7j7y9llaXLAEFJVxXssshuGkj8qBzd3IR71azCqIfKZocJHmHuRaoOtSPPLQQQh
v17rlq8PQGUOa76sHNjLtUa8oks/w3uGZcv5CtTPUhIXah+ESAqwUFE2C+zUZ48Ss8X/AuO2tIau
BPveeAYyFBAkIYVkG2DSe4x7lFPeuU/UgpRusy2z+cGi4JJBX/x7VDeZIVW9kSMbYaKpBAOme7kf
1pAymWM6RrilbgUDJ1Clfp5hxkE//vsX581wTdWccdj28m6Z/cnyLZS8ZDri84hfRZkclOagjZfy
W/roUt+sv2C0FIR+ol0tPG12et2hmo0byH5e9/CiJ76KCoFXMPaWAQ8MTsHABCAkoYkpN/eNOP8F
9lFLv9JrVhNLeaTaK1s/XxylhTMT545VQRfQiAt1rAKug3TUqSCbR+UBE33+HC+J9wdQBxpIwxhO
AUM0/jEYFcKcY7mOlnCuQ/QXqhe/p5KLKpQWNzuDp8LaqGhkxuGHuIl5/kIHJlFHg67y8vBEKwb2
pC1krjA1+2lHmYlKzkM//Rj24XAODay1jxwST1Dz0WuVV1q3USGCDAOm/hfnAOpbiM7DhjfLKIvS
jOIAHAu/fpkN1wLF2Cp5VDWEjRftB30zAVJSdS5IvADCJNDkedTJzMZNCKVg/9kIpBUCOv4WaF0+
kmRnlRCpoktO/5uAXwVW7qleCvpCHiWJYyZf32cWQue2GM4V7euq9sZsm73UghXpxeO5XVxSZMfR
Wn8dLafBIe3WTXedXgQhoxwgjNcI3S7PUDwxgWDuEYfEQTJ8hPf6LYORli9yfCRIltQBBSuTpS8v
7dA4Lp63h4FvFgSB1yJkk2Po8zy0xbfJocIFLvlIKtsFHq1r0rTQo2Y0YyGZs02ggMtDI7sWCGfU
OzUIIWOSduDAbhQXJwyTuM892ek/j3KtxXh7kNl6i6G9JsyOhDkE/IWgAFZmekeMBiZ5bGP0OmwJ
9E+WB/Kn8/iVHdYPEc5y1lYJf5rWLuRdPn4sIV+X5e0+1G9q8DzIaVDVb8q1at+5K4BgBmuVXaXZ
hS70iD39j1TBrNlU5kbG5PfSivEyDFL+DENi0nhlXBNAOL9T2Ooptz42uZ3bPoOMloCUPMQVjUvD
XbXBI77EPfvAf0qfwggP95ZwATB0Kp6vSUj3T/Q7dh6JPWv7BkJ471I08TcsTM71LzQ5i8dp+sHG
g2CLBaFi41dO8czPBp4hTSKVNjzoeN4zcrZKD6JHrm2QbpKtkrhad+TxQgFnjWNPiFCBWhGMPsHm
T222dGjMPLLKzZbXjPln4lgDH9xr2zu6ZggTmnxMmj9ucHhP5EY9syPvQpSKva2WmxCrAqB8DCag
9nEK45Kb2mht+GCgBWn7JaU7HkAPccLYAGkkSPYJIRYnBjuH9yuTDXrkED9WOIOCqsICxvGBzTXf
iHmCFob+m24CtgIEiSZ6ofSmAH+kBzVlFMIrFuP2zSM9LReXXCfu2sYiQt/SpHS29EqtNLfgWJsq
fuO4QcTNjJ7p8HG+c2IKWRwuAoNgPRmMUsFr09kPF+cC8wPY3OmXBrsUuh4uEM14OE1c4AykQSCn
2s8UnOs3TW1b5yz9UJcQTTZGupeH3fQD3qq9kc2q+L3YxLtmvsl4g5ysh01uunCkIegDMHcCKL4D
mhnpuVn8TNZN6/fAQjRr1QfkZqNkuH8axs249Cxh5+MLlRhhsmAXNERgucouZxEy5lLe0zwI22E1
4VkOxDzo363utuGhfXoo29KBmhuqQHyVxjf1EKdnJTlo4FDDL/sIzxrQGOX4oBYpjom5gRBhvDLi
Kha+pL4wVecBSCZD4foC1MgVsxh3hvJasFszO+ZxM3UrBqcqLkht8/Gmk0cVrtO/eMQsZ6W8Sbk7
Wa/Lml4B+1YHECshBAHpOFonsW9X9HWx6tfakXlHlTn8OMSurf5JL8fgDXNTGDFf8XOjzEyPM6a8
q6W15uZgVordGQ3wVwwwv8QADTEL070r9zedLsyyhAze0KfovpEL3YPfbTEVxrsQSZU++WYsQnfB
jeoyqJBLYUNc0XjqUPZNccUwqcGXCQURJjCm1+Yuj51SMHldUO+kZKONBgTdXRt5NB3aDA6F+m1V
7x65T2TCqSmRxAG6rwk/YzU/fnt4PtaNOSn/pIkZwB6jJiM6aUS2Pe30nbkNoTFAOIARE/boAMIQ
tzDjw7i1cZaG32PhhUCHvoR3CgccayfU4c3WkmkvDugsnn/tDThQW9gwZCJy3Uyac1fhiImdQuXf
9KafhsPpjxur1z0pOzT4DXSA5GhHGYECDT8rTKkCuJf8GgWVhJxD3fGteArPKwX3Fx5VzFTJvlHI
NYP9xK6hXgUT8jsThzRHIoZuBuiyaxAvNiK+wDhaOlDsSzhewfhDYLXxDvwNZW/WesZ3yWrUBZ0Z
CS28ZdQnIkOQHoMJ+IPygFCwsrp2j7+RDOHI0R4nouYU0SQpABfkZWm8hKNVvWj9edYJg4HpMzhg
CtqITJo5eBbxZfBrvyXlL6tkwFZDd2rL+x9L57XdKLaE4SdiLYIQ4lYiCaEcHG60LLdNlsjp6efb
Pme5e8btcY9tAbWr/vpDr/o1QTiVk6E3MHFTmyVvd+WDWYekU2qaBnXkEjVeuStwA7qL3pNd2/iy
KYfjlnEURTlDWP/DWg9AAIQFiTF7rLlyrslRbXZ56BvYecOyJr6FT4TQ3NhptesiAcIn04aXmcUj
rxurb7rIl4rb5ipMkJhCXTH1z3sni/VpxFRv52TAv7GxN8w/p+N7ZMEjUjqsPbDVIlhZx4qKbYgj
C9NggiCKQLiXMixk8yubjaf2JSp3EVBZIChHsmU+36v4IdBEzkUyDPj6nRdhGTL/yACHiuscUBhg
cLaDMpiULmYKYuel/ugESYACGzb9cnwt4BQA1bBdTl1yzOg3OofuOH3iLTojIwGo2TI8YajFGiIW
thkhxOobDGp8eIE/cOnAIU6YflKQ+Tkf/M4qQu0SVlAbkL4Z5My2PBmUT615y7pfGm9+CG4RkwjV
llt/CTfaB88ZNlUBy4v1IW4dL1IRC0aOmYN1HQvcDB4TApzafYFOC7YTPARsOuj2ocZj2SW/riBf
enQZ4wN0n6KwE54QWOTNPkM/AbLFZh10mT0a2YAUsbqBcA9NEc1X9jlXHjEP21kQ0rbIxqDu0Qgs
6FRbr3j5g2LPZjsBVYpwHzl1Aa+pnXskc3ue3vHf+D38QublUZ2Za6yTgGLVB/mgERQl/HzPRr/S
DyOGJIQi5bxUHpY2Azdq7VEoHZYDeHvpn9IP4wP6upogDk5Nlj7qRvBeRHY322eQPGVuw+PC4nzf
naHbKG+QNOuUeReNGML6EVjCJNHNE7Nk5AJLvk7PC8cmPT9kS2QBmuw/Rw8GAHwBgFAWlzBpycVC
uTSsKmkFNs/i3WxXKMYrVmOhbYYnBQpH+eAKLBAen4F8gGm1yVFB0zs7PYLfsZ2PZ2+k/uLijTME
iCs3c1G50wbby+c5cmj96UyhgsU68zC3LAlyoFbjD1WzRtv4q/4iRpT2uJrdt3q+x3+T+X1hXNrS
javl5Cx+ASPYTAMmYTwngGZ8UWDsP9c4ZbSNcN1NP4d//dfzEnuoaz1U8Ct852wDNwigYsCm/BYj
VwIFYlUBmrCj2o3X+QdkMWyKgISbSfiv4F40IuIoXb5Gzv1gFK5mcl57JS0L1LcBlzHKFMfJWAdN
HLQYWlTvyAWVD3CiOF+3mVU1Ls79hAA7UwAOvWDaWmF1wHAV7TlQIAQB+ZBfeQHTwdDxyGqiRucd
ukXtLYoVENJT8oGjcL+lfJz7n5qjFGI9xruP/i90J/bb6wSyj5EOcw0GFNL6Hu04bzTdZwCFbccZ
DsjODSXBbYJdOpJhJsZiUwLlWvU4tcl2cVC/mOvyHRZTljg9xL3CUaESG0DV2mXAayhEjeVDvKK8
Yl95sdPei8bWWG6HXo7TUEMXAH8XQJ01OJDtaYDrklDnOTT9gXAw8Od+3VwTOn0Vzz8X8jWmxKAL
hdssgjG9JCjnICxzHDJpGKue9QLnDdHlzFyr+Al2jcUJ91qIhaDTfi6wqi1FogpuCSX0DjHAv4Qv
Pmtx4YoQOdpsS5v5oGDCr+ld/jvnDEecCCa+9+85I4WG09WaBvdP9kel5HPB5vH8efCv0DjgnBT6
eF6pDicRMAPicWEEAVsIbyMkOibiKEQCYGEXDSAVnqC8vGbbGRMuLUnnXGP6AELy4Ez/Yz3I8mWA
vWT60fgItTe432FPjMSOToe7OWPPV7kUQmSfdz+CSLZ7tPYDJifLqFh3CO/WDe8lewsfWxUsshDD
Liys2ustHUo4AJJZA/g6Kw3NZo1OBu0PKR71igZPe0sH8bzhfLUA1Efx3MMxooCguUO2QcAmHiyq
k1n/22GxE1xUdt7QqaxMuBqIeG/zGmc5e9CPIbMsWQsVwjianJWeuNeQ1N19Rt4EC0Xsdot9IaOT
g+13Ems8/B+T9+xPhPHacqNyGdh9UPrVG6exArSzjrAjwaii/kouj9dtxtcDhePh4BTcPfLd+NWS
I4kEZ0LpgUjK1RpSjLaA3JFyLrCBibnRl3toM/CdxZLv717FTsoXeRqP8iZeSK60BXxzmzC5VBHr
E6a5wO9QWBOKctJaBgQWwhZjVNswiNipo7R0nqobYYsxW6y7ZC3m52EfYjNGUmZxhDkP9Fosjmlv
0/FNOFCwDZDwG35Uwd/PkqiWAGIeGFDlX0O1BVnOmbW2VMGIm4QzDYuncZeuxdqYToaw6nKbMdhz
i6Iog4SK+Jt6gUU+Ux2ke4xF6XyCSBTfdLdAynB8iN65Nyx6IFnxC8AAvuu1tH9QWtZ8Q4xOYnMA
Qx1uE9g84LBVADXiPpi7sF8WrS3qRksO5ZpaClmnOGP4Ad6LuA8dFVemsZiN+VpsfTE4qG2OgpID
bCqO1YIuF0a5mzIrYxaSeO93hg4SLVAjo/5DV9Zv56VtlssIpJgUyuLU4IjL5P/y5zA40TJE4KuX
yfSzHK5474c3NN7RB+cKQOJcF703G5/X9eWrCxvfcyLOHgNi9KeDJH0QjSZNyev4wqzXBGUhWxhd
HHaArfs51k65o7sAcNXe6GLA/OBrTMZK+aTFYwohJqfdhj7Dgti6/QtPj/E3qqw6XtdzS9+TUveY
Q6cFsKe7gRmP+Aa4g3hKZhJQFSotS+Y73GMYOSmIDilWeM+vMlwyxcih00AgN6NbomMFX66ICr1i
9VneCpKwnmxAaNXRQAhqK3sqKvMGglnde1UJPdPjmlGBkFmW2ZoMklJlFrAQry2qHRacnAwznNa5
gaRgri//diT0wPi9cT43NuEMA0w228BJhCX3rIZTx1aU/gGVy+gSYMOriHCfjQkktkpjs8rZyqjE
vkAnq6qwXrSBHON9T0OJ4YhglmeGywJlgorGd0HEkLR60Ow+5v0SqwJtQ9Do1OKnMvex7ple4r5D
nUCPFjkPfH/MAV4yxrFEGqUk7m5rzFO7/UuSrExBECyf6vDffNjp03rOTYcVMDu7RDDVuPGfAzGg
PIAHNlZx/D4t/DZNceMnnyq8JbNfnQmk7a/1uM8lVvfbcfxAUm1UmHDvZpARotOE5cD865VzJBen
mO9jwKYR2nybGqu829MsFQbG9gCIYb6+h2f87vt4t8CEAFpmDsMZr6EWgYpbYcMZTbdGzb14xHgE
07NJYYu7UTGbiWfHSA5CUlzCAbFV0OjBrA2SYXPH7RnPgXl7HZKrLHspgtIpuJu3mnL8Cn9hT+eN
k0Z04apIbJnhwb5IfvTxpukeK7wep1LMku6bjKlSpVXR7IoVSWHuq++mfJd7i8oAXrCPKrChZcoX
Na8a5mXDd0FTamrWPAe1XVZswWVm+ORazE7P7mLoh7LwoulYYBzaoSqU35vZziiuCQwmVJcTW+sU
WoI/Ml2W3+ziS0pT+7RfBJfV333xGxvk18IKdbCFibI3/X4AQTG0dVgS7yFbtbLPLkybL3YqRoSw
/FhOnwpC47Qj8F2z5/pbKz23DQqPjj1cU4AcwZWOLYn8UuN+4dka6rWKm08W2QAGY3Su8dvim5jG
DS/+mB1i7v87UgTcDfUrsHVdnhTDV1/Bs6BR02x12hXzDdyuWNtJxhFcFj4f/EzNK7jnM8zdBroy
XBCfNBAc8CA1ECxTksPA6nvXiAM59SCXLeBuFHA3J1J+/pyWF5+AaXpzKGPBfH190mnw6MVdEMcE
yl6V5xqks8hOcyxZADVa2TPGDSAQDwy/coXf3ceCIePJwqSmDVDhYt4k/UvKwIEwXyakvV7HmB3U
7OizOwshrCNU6gJW2XGwyFwdOGXI4AMyJW4o0Pe5Bc6qWNXgT0Sz6RhsvuCkKj0mafmWFWjD/6gZ
P1XtBk0kay2i3yXnVdwYpF9cFzqyrhY8szL+Jux41ntmdawwmmvcBNpJXh1y6Iz1lfUv3WPDpuxp
M2zHt0l2JMOeUnuEqS9Z/CJEr6/cuwHga9Ma0g7TIYQ2hvtzeXXHXfvKKY/ssj7VTJESM+eKVlPD
f5DeWsN5uHgMFBOZM8N+MblhtLJH+CzQDozXTnMIjIu1sAQhofhpPdE6ciQ1y3R6x9qJNeh9hSAR
lAXoSv9jmqM/QuoVji5rNyHSx7QOGhaWzZ0r1WuhndpBwq0+EuSCC28KUqaS4VrKa6JFh+Ky4ICj
uIAUKaHb4iGM+CY8aaE7aQEZLIa5Jzc5IknmGUgyjbXLXcnORf1Vs3OGxJjILVCqELzHDhFKf8FS
xJKJmQifCDHCsgmkNtfqGg946Zs95BzJDnKahddpQckYjAvitHtVNLQKRJ2g/R0qC+b97Mr9TEeB
7WfJCicO/RCMUXY05CYDJgVBGP4IQGEBYo8TVL7KP+NPMlePYLQdyfRPG9YxaArGsjkNH2cM/X+j
QPHZJgMKv8kuUMlkDkCZ0m/Cr542RealFB0JNsZMjUUDSrScvrmYnWia6x/aWAwQ6PTuf5sVlifl
hPXv62Ya5xkBCQa9vRvNHO30MmlmSQdChlE/IunQl8eOBAt2JixUrwPc183Tq7yYWO7uDdMddN64
wUGPwYjsLTrTUfJR4ZQ2bWq8wlKcD1uX3CFbsQzykIdgITDjXXJgq53v2ltyMffE5QT9iHhqZZ6l
s3nG/CC+zY4F/B/s0PV9jcPGMb9JZ1o7+tKvxfHvHZwl3hfH143MqPfoEu/CHSuub/ER8K2m9hBG
FlxlLAkVTMYzbCDlA3pHFT74C9qMh0Eze0iCsxec8LCi+hC3UIvmRkoczenJxVDWvPpR5D5hLjT+
QjBLAINrp8VsorzVqEpZ5psChFr0Nj28lm8r2E31fCUDwAihfukPgJCk+mKazyZu9PKnpZDEO1sp
GFMysDRa0FTHqfbm7Ib5bgeTHAWnIxXe3PfIG8pv9oykc+YvFx5l5bJwMKq3iHKqOs/eaaZAU075
5AKeCeTMrsBDiCIDz63SbcPSo+LFiJPd2LEs+OnYtA1uhqa2vzWv9eA9pueatXUEl2ckFcpa/EB5
UWOviS2ajoCQN2YZWuQdlV7FS5u5B0OoBWrKK8wSCP9xuXuSTn+CXw/DJVXW9/LwzB1Z/qxmN1jM
wtqdVw+ys+HGpExCzeicmg2t2K8+1yZwjnTfDCrQS3N4zly1EfbYur55Fgms+32o/kzZb2YUS6kA
ETyWhECrDB/47JibHALM/ZRMQPiUxgvzYvLc4iUsNinGPs436FGB/BG2hpngomH+Ah6IN2KY7mg/
4DuxiMMwHBq4Pm2Zj2CXdRFs5fcpO1+frw3br87YCO/w32vXBAp+5fq7sM0f6XoCnCDgMBXV5kWO
IupmlQUpeDRtGPuV+irYUP0vfAV64uG1BmuIJJwv4GDSmnopOmfDKauDgtexwK7FzMIilS4TUTz1
kH7YRM40s4CCntp6qA9Z8/NMzvHMlp8fuU6i/HP3SgLpuQlnPyqUiTTIbqPDCFwHGvrq3IJxw5ik
QbVnhFJ/lA72SHGZVET5BVzqlYwV+nw5QBYnnZNVfsjGdzWUm7DB332pQ8CUt6hUNEbii1HvIBPG
4bmTT139JppheAa9wzyEOpBbHmLY/YCpJcKl+WEWepS5KNs2Ojy/w6LYRqcBUOYXzwCDRhbFTbaT
+vWUfVdbUHW8Xp9m8FJXHFR1dimGj5qTnKxFdFmSINyG39LrrP8Cuo8KN+gn21SVcELJPWj43CTT
aZrBoRdpc19PfcsdfkdGoHHvz5VN3wlaWuc90Hdwy2vYszwg5rC4pteDexSyD4KEzqpNegDUDxgW
R3Tkjq4FebrmDjYqC3SJNg6yg3AGqp0JptQXEAJFt7AMzCnwVrqTwRdgVym3HwAJi+zBRgCjYmkn
2xh714y22C27sy+VLIvm1Cu44EHBuP9WivCT4ubFGwUjtpIAHdnFCW+uB0yCExGZcJhgKin8oG3H
iuI7Aw4myeyEY6hxLBGcxquX4Pk5C3mpM/hgOzduZrCFGjuabFIactRYyXUGf/u1Y9P2vNuAMmDi
8TPQjEtjHJEyAtyW6aEyLyD9E7MVHmOIzor8HXol3RyUUuayF3ZcDBqxS5kruo3oET7ITJ0p6+Tu
zmWvCTczhZ7ZerGUMrFNqjHjHJH+ngxhrsS4uriihG3ZSLPgHTEjQdwtHUcG4OIS6d98lmQ87uoR
2KAlQyXzmwUdG5C+e2cHmVxpXDJnXglqHC/iPXcVeNAczAAw0DUfBXTrMxpGNuBIg9n03DFtcDFm
RMaIUVRJiIFboGVHkbaw0X3BCUMRgNVTjlgRFfxh4pWql9HB+GbwjBTWHhY9RJGfZG0bFqR9iuZp
lf/SDyQf3DW45iNMzFEyqfGhpXlHByPcebE+qNCn4j2GCwRVmB6whP6OnAT1kuJjkAk0o8ydCqLq
l4H2yVyPiIRaFtOAcUKui1SzfifT8F5iWuBJo9e+LjNURoryMdbvaFWhiEOLh2IwL+kMLPwp9Kcb
d67yu3hHdx2hpiKTFHeA+xvrLhUfPtZVDfEugGBQn4TBDWFqXioyOqA2hz9zos+EMz+4BKYGI5Rc
G7MIgPoF5gAc8okQtrDeZoPBuoPHBaQMMSKbECDMCG9r4R0IQ1KwY0UAR7c3NqVvOsqFGLieBbhQ
gkR00qyMEXIQG0jXypfLVyzL5ujqxGpYOGLSfXJt6L6id7iX2blHZ+Dk+Mey0QDaZ2TCWQBDBGTI
UDmQTbGKo/XlmYwssDm7m2/aGfwMu5ZYO29KAqiRxM2jjYb0G98mLLVM4f2jxBg/IC1U//HR5E0v
4X4yZDjIpGMDY03aHmKwsEKopW0d3N+h/I8qsgzxS2atwOz9Vfkp1senQviuInRnFFtqAvrFeBsE
MgRjJg57sWzB1UHy8dpRaaUIiwTDWkoEZCFtwnARaGnAfxoyxGrhZDJHyVK7Ttv043XR/GQHPRf2
C8jM78g1ZKuGKl9fYiuFQRJTrvRDihcaJH2nnqM3WahDqM9gL7BAfdjdmFGUy+GR/yADFRcSjw4a
QvxnQIglxhPxQbRm2C3wCTCiwVa5JwYUbdCSeviDw4PTEx8i2PvA7WC3vEOjhAQNciCXrTtTwcYf
7HzISQByZ8e5XPxgPzdccPCB1UxWw0cEPvgPMnL2YWCbFp7qWxf0XxyIKuyFj6Hzn1h9X7ghxi/+
ZnVJPmjb9tkHshv5CxiHPwm48YYJ0gUxI5Y4LPr46yXUSgA8vHISC+KlLKywNowqCZlJpxb7k8Ju
3hZwEpBrX5AAWij0sNaHfY56HybsiRUpPzcfuK8TrIv6m/Gy0u3gAUo8z8BA9XWPpe35LlyhoASy
vEcPIDhUwj7T6VUX9j0cRsJNlNGRj+A7+pkYWiFgPGtgLiy2kRaSM7iUaU4b6krr6sv0ZuznW9g+
sGw5psYlbBisoRIv4u9zWb+b74KpHIXmGaQh5dDAF5H/hWGVX9U/2nm8OqGJ8zBkMVYMKKPtEBn3
G+z+EECYJdIRpzuWFK8trMz7IR/8VBJJT3Mes98a7JSd4wD36B+Vpnki/DU/SZiHrIBlApwo1m0F
fe66QZ7QundzaRzTBSqqpcEcheRuOdxefOtfk50AqsEp8tnhmTMHAgf6CGZkYd51g5jIn+bKMtZW
xqfilt/hOkBwvuzmljAIKpgJe/4g8pQoM+kP8z4XA7+5CHOCFrvp9EeB9exNSF4H8TPj9cHmk0YS
qKuNPLqQFMQudakUT1qFVFhT6157hQjA6o0S3V+z70LdpeaGrTWzFcaxINfAclJhRcPOIE7zoT+Q
eDVQfxn/UPkY23AQtB0TcyemhFPyjyaY9ZAu+cC7nD00FgorVH7IcWnOcbS5mt+MZbNfyltOnCqg
1tI8obhgX72wdFy4VVhfsKC22bn94cmiepYoY5IDPOGQMI81uzdSlJ/db8G2u1/y6RNKvpkr/2t4
UHEzlJGLo4mysYHw+/6cFpemwkgDZh4pgB7XcBFdqfBpkFdCWjxW79gLQLFqg8k3SXY4cpkEMd7g
xkSNv+Z8aH4jmKk3rqnmjiZ2BCLooP7mHhkPc+tw0hP8IMSEj43rHi0Klhbs5NEDwlpbwykmnnAD
0ffGiUl9PlVrVfhbT8FELOh3dCAHd2hd6QyxAAdrRi/aHe5dsFaCc0BhcfWhiMLrPAHjgRrj3TKC
gJzpMxWZPBtKHMwKaUtuR1hhm7vqoKvCbCRzEboppHIMNG50qRxzzy86Xk2o3oZfhtSIeAnB1AFB
smD9LzwTxstJcudwnH+NW+QloWP+FujiLtPCqtBZ0QfjZNGd2Ig3uzFAYLCqdisVQtCy2r0O+DO9
o6iUrfQyexe98S8mdeN7N1LPUbFYBvloPnsa1gjPIYBz/HyIDJ4zBVSjyGq7psVenF0FwZgcODWi
bgQxCweT3hzvmsTFxJONE4PnG8itkAC45REeLgBIvy20JaTN4h97wdJitkQqxQkBWQMXZHb9xFod
sHjAGHmPm9riV3dY1p8Wv9juWPSpLCmanKlgC3gBH+WzWe/ZtS8h4WAliPMCymaIphLWugitcWcD
uVko60j+eZqwC12Gp9yXrzK2beFK3tKsghh+1tpG7QWrCLuF0iasah768edz5qkhlCp6RIh5S0IW
2OCUiYWGbDCctndB66RhWcwc+GF4ARS/1Ivud3HuucKSX+TU7+X8G5oj0j2hsyVVCQzji6EBeYdM
8NM/dNHUiqzAF8XZqRav4DJcqcuv+sDDdXebHRHyuWDZckb7mMGar02OKurCouwwf08vSMEgeMUX
7iNx2//ZYTzh4CfBHLcU+vzEo2+AUc7DJUwMkdCidiBpoglG+GlISuDprSYMwnCInq+Hn+narM7V
cVW57Tn//oKYtxy2OafvinOIDKmIymUVgKiftAUldZBFEl3zV3hfqt/RLST7wIDKipE1G3NMCvFv
RkYw4vl/mt54HeF9cBxxOsN38QgQowTashFwetOzK9gY9kdcDHBEpG6wyhdtL+0RzgUvX/isQMXg
MIMsfheYFPZ1PcS+5EDBaR55EQDgcXAqDwahCMvgzO4JHec07c6d4J0wqkqPctfsZdjpNI27T2bX
Jc/m8rKOl+u9My2dyx4K6lJZ7svlp/O5f/ByrRAtHOjKWRNvko+qd2EINpfZT32CZAJi7XICZ2+v
3h/U/UA3neFdNmlbhnp531N6yPyqbJAoTo4UJ23ZJ3hKMt/yQMpEF4RVCpq5yYAoyK2jAZY5yPty
LF0njxsLGTgvaf106GBJ28JRA4eN1DXCJd5eEU4NbBFt2tTXlfkfPd6A7HFGlIOTPDke7K7DlZMK
xkhhfJMbd8eeAFeF0YHeVDF+Ltj/kFnW0Zv7wGwziISWTHQt0dol8WaRpWD3R3of1c9oVi+8coPa
z0e7+Tb2+hlMsnu/b2ef8y1RkDGQ5W7YT7Wvnxleb4tt4xBhdXuSWbfc9tXy3aptkC98rdyNBuFy
tSBSEosNsV1Y/BgbWP1cAJoB6EJEahrwKIhNaCmgp+TppaVYKkLkNfH9wfCMV0v9wQ+oQY1lWDCr
qak0lBwJ3OQ0uzBu7R8WAeDZTvH3oqrvVFsZlnXrUnMpuCacajI+Up9waYlgEh4dArCo8pD4eGWY
iiahXSUfiQ0B3gJIJEc0Nhi/LAv0bYbFQ45hf1PsOIUGRhETrhRhAcbV4BCBmSQtT40pSHiTwqJ6
1cFdAu1eMUZ+ldUOdhM0+uzf/en2t3qHwfaLIvKtv6PR6AIu1YDPLxWNbqq22i+uYXqS28AIGapu
XFSJow+E6QZWNZYHZAAv2WcQKV821pTGbIWxLE/Px+xf605Oka3MC4m/eyXAGUm9RQd0HwVrSb5Y
Q1XFDT9ob3e27DjKwSb0ZR8IGBhTrZYEwjNAxl8mGuhz9x2OS+J7ASqCCcSpAPZb5g/wJuTxb8bH
CL+qPTznAO5L87I4mR8QN5QPnZYB3xuc76CTPGa7WbXqNISGK5ZgwhrxRpwK3NbBFSkBD3aD9B3Q
BrDJQNoXEfTGSvb+Ad8tZLYIBaOrtdzXViUvK8SXg8ip7m3+kR7Ff05WCvZl9uID6kH8txEBwyoe
sE8B7nGRQMPxB/tjHTaB0vMzZ6voBvRcfMlsoxm/eSJvw9cw2dHLDk0vza4tQL52HCOXLUl5qP+9
EI90rBBRz4mYqpzhgo6PFwMXqQP/rgiddSIbMv4dSf+a0RjS5052uj9zwBIFOWkW7xMO319YBnY3
EKQjpZk7CvAN/vIo/ip38pzI+fVQLYHaKfGkld+i31mJB7qwXOaeg1AwgXWTDA+zKLM+tGPxi//t
zKlGm4YqmW8kcsgAznpICHaVIRpbDV9qZOMpKI2o1SB2kETE6TJeVCgEF6Uk6Y2hbGX88l2aZIYh
lN5X0HeZs1dJIr4Z8Wiwq2JzPS2zHHhqiU/ZM1+T0d0otsCJ0LQnLnjf80HTiEFC52FJcg+wxYbW
kOB6eWDt0sPEIQGATBxcbQwb4gW04IUDqyjuLhkrpBKGmU2QBXsHZTf/VzyazewDgTxulVAQ54md
FT4+csx3xo6H7bIg1aA9KLpL6wWVHeyxvgr0GBlt/wsmlJN9ZyNUMlHnINz5Qc6hzDxZ38WZTdOS
fr4+Rc8yS10cq2E+MgGywW32IvcwZZgUyvL2M8+s++RWZ2gBYtnlYgHLc4YX8zcEmVhme7Zkj4r4
E4IDyBRu/CNTEeY9ImS8OcSeuWHLlBbun7R23logAVC3Fx9P2JYO06+W+DBbdPaZK5KsR2GmOM5o
4a1BZ0JjHLY4s6sQbi2uNf48XUnZTmFuwAYEjFdzmWLwHheLr10fWwt2643TnLjOT3OVIiO4tcDv
mYiuyjS/r9f4zc9IU5a9mrUfbm5YrBA0Iew4OvZf0jaVtnAsgStRqVTRttVImUAv7nF/TDaURGg7
+FkAKNzfyZhr4ewCh1kmBRPtMydfML72OHX1qKvgjxiW/A2GC/JMGR+/mxFvDtGekKzSfwPu8DzC
RWbgYkXfflOIFbcjjMSAQGurouHwBNwNCemk72CY/nmlr5iPG82LpE0lLOqx1KPdBwdiupdwll+Q
kQGT387yI2se7NatbB/79LPkVHjdGxQJRmoFWUB4BAxKixNAd5kdUJmdwg3Sz4gMt+/qHwuUBXMH
phI0S+sae3nyH5pVjk9nK07floMXdS34pbBMz2Thwsnt/lw4AoZi2yiQ/mSVYWEKYM2KBVEQ1EMS
tgwPwypwtBpNqtjJHRO0zScMVWfkvp4iQEfEEaljtpa6oP08hMV6BqJBdAqSv8gz15DCynOzNZON
vvY00nL3/WP0qq3ycrRkp8+s+sHTAskcqhr0GR4YcpjpDlfpI0P+DCbGa/Qm82A+wnPCnE1mx6Pf
9G/VtjoqPxFslH/Q+/Fm/1VHQjtUpLfL12XxnpzAbDkn5e8WzVayTm5cVfMofX7F8LZ/0XZTHYj4
wwoPLy6B7+D48o8XBtSGf8KI/gtvZlvzXDFQ8iTgLAzvkCCU2GGOfX2CyqSD18MeBXnSLTikUGsc
ubzSseMh94NAL1yXW55t/I8fAhNtd3Pgye0f+GN3G5xnwfooEnOEWQzDgmozpnb7c/+A1QG24E+e
4hHgUjNLwbbYSm8N/nOyBfAHUQnuusSNHls6DKnBUi54g8IonReb5x0/RPpdp6aW1h7bVOk7FWwc
aI5c37/9UqTSd7vYio2STVgykj3SkEEYabb0FSmW0CBKmuuA+2Ja7tiuzi+D6jEmY9UVcS9yICaM
MXb2Jlhg8GOWrKyJEXvRdXKC4OgtOQ06V1Q0hD6zeDQJtnWfBpD5EtS8DTdMEBV0/WgzTpsudFSQ
q9EaCAj0ctybc7yisMBYzbFk7v1SxoCF801GXWeuGFmoBMwuXGtjblXEJfCb21Wx9HQZDCugO+Qw
QVwek8UKC6UYQguEtm8OivYbMecA8Sd1EOh3G7hvJusSYtdp6vZMByLc5L56MdzFu2Ezh+0pcAYM
hxi8Ur+8wh/CMAk2T/iZEBzfC19J8FkhkrUAVJnhiF0APh8EARPWKcShTmgViBn1YViUR+ZLDdsh
r7OYw2BKYxMVtF/qdbKK4HloaDtOUKnAPCJI2yBStK+bai1zurEjr/D9Amhczfgj8kgmOJQomZ9j
B5ShCkDYKqyqiws2/LRtg8WlhT45vEOwwb02VLZs7Wv8OPkGmfB/yVLX3vEBAWrR99A54fUu8Z1A
5mjSgOLMvKC/tjvZUQIKCsAxa+tqb77FNjdKfqQ5Y5BeTst9eGThfwafFXRq6kzzKF0qILAnyh/p
hEEE1sdMCMCcaCUix9xFb2zREbkBF7MrMsgiwhiN/L2QIBYnMUhQXKFVz+fBlK+rmVuClO+SNwBl
bIR1H3FvZ1x4Z2pvHOOQBxGC4UYeCzNVeS/ieDCsDqZfDoiQ8d1Bzuzc8YGmdbmfNT8otkienAVL
bCTyH/GHTE9ByAM0nzXaa1vKLTs8VDcAHPyMGCM5ioDYTAAM9gzYly11tE4WdMiWr3oq3u4X6mo6
w0saZ2OqNrCggJ/ADNCj9CueYqoHngAwzKgeBPYgCK0/y0/1Z7zCaEYCrr0hbgAqgpIKQLQiecB/
uQPigGET2mgLHPEbdvYPoKhHkNrmlDiZgwUJf97ovGEP5ZGewzJgZnccBAT9bQwPGNRDp0Y6Bf3a
ult3gQYvO/W6A2lXlEI+rAV6YGyoKoWDILlw5hAOcxt4GZkQ78SsdGDgU4vqrUZgNA7ZsCg2zYbl
N6bvz428vhM/EK4rO12n+IjovuETSBmkhz7IDy/e6kuzq9f1Rbkpt/ZSnBKvOGGnzqF80Ti5bnJA
73opL9Pt/l7sXrwHv5Y20PDTgzCZXme7fK359z00tX11W+yLm3TUfGI+zymom34kbie74aNwuZ+l
rbEl4S+Q99I1JWUsugm7bRzo/QF2xbgviVDXt693isLrvXyXrn+JocaWKIkt3FDjOh0x+pmOs7N6
HvfGVT7rW/VsXIfjcOwPja9tubsCeS3vMboJ8mDwDWKBz4NPM3YkQ+b/b/FB99t1v4ZA7D795pNc
Awe05FpdkyPCOeyrr/E++pQfkjUuf58//QMfxpeVoIr+YAX30T/up/Yt+TE+Mn7fT+XEWVk/+OPV
/DA/7rv+LbneT/VbRAjDW/uWXfs36aN/Mz/kh8qigBNSflOBHj6La7FNz+k53yOKv+aoMrKjeHvy
1m3zfbWdbcr906/33Rbe9ghZyZu2BJchsbfqPR1c4Rc+FDuefT/BPCukxnvjevqMyEbZyUG1ozKT
O1rtqh3ktGAkhop/oUBcSyQm1DxRdAzOZD9P2go63lcJYJpf6iA8EL6ze/69lVxfLHqEeftzlx7a
QESEaX58yC8pzvfZTvwlw8cK8sDIa/iRpzoR4dJQ1VYAHpb4DTJlS65sEVm2qk7MoA4nzUGzoTNY
0J9tCduztbZ6HbKT8HPLuT8F8JjzJr73/O/j4tsxMbR/nrITSjy+QXrbOhAeaXhKMLc7GN67rP/9
MoDQaU0IK2Gb3e1EcRl5GBwSn0KmAW5Xq7ZfiT25pQlbTF+7b/hFgi0MeHwS+naP5R6IOFJhNh48
tbENz0VG9gxxWbUjlSpQ6Gu4M9leLYJ48Gjx1Q3BQvPeAxOUoZWHQVoGyMzziUHVu6cun5XCNic3
Ep8qr8xYnC7LU0FaGCtu2ie3Z4pYyluD4oBbqs/HiObzyTQQNeTYbvVN6mucdTlBNuK3thFPfkl6
BW9/lSfbTxsWAsompkVBvuCgW+bt9fdJf++tiEFDVoEvJg3s3G9DD2UukhX41p2ITSA4GB6Q/jZn
6S2zCFzpsgWlH6IP3Ctc1ElKAn5I0BTV6xlml0ytmMrhdKVbcGDxJTOZK2Y2SGLEQM08qWzr5j2c
HNCPBMqh4g4cjyJxjpT6OA1YMSZPF736C6OjfqNJQZS7c82qIifBdLvz4DkC5Yn1KyYq8LodhVNp
eExIkkn9wDGC1Lg5qQCgqvYgWxEVr3B4h0qOHx08yinGHB4h9Vppdih8+5IcG9hHh/q5x3CYuGxy
AtLOg5xooD78h8hGenrIWBH1owSUCv8+uk3iJLWI+EMPYfIKpKjmHIVfd2vYkG818n0Co+LfTA4i
kyGaBtKVnB6LHRjWdD/EFgM4sfvHN4FMYabt1JfmFlZiUIuZxMFADWYtkrzvK2yoMBwArcQNAubD
rCcKlcQK+CaijYTwy+FPF6L+0jvQeuDe0EQ0yu679k2EYQd7sHYAx0mp+wTBq/CnWeD6ZqeE9QiT
HJFIN7s2F/1RsMd2QQnUC/b6FzzieGHBCTEZZwxjWfsXAEFPB3ylk4ALcJ67uEU/dQdBBR6WCBPE
JZs5xC0B43YbWcNMC59tF98JuoYkXvNzoUMXdpI8OCa2zM5/JJ3ZcqpaFEW/iCpQEHilFVvEPi9U
TCIgonQK+PV37HMrHo8xaoywmzXXbEbrpAHs9TGj8HEunOjBuPAfCUL1Bd68gBCSBudoWn6C9hPg
/V0MHva89PpVzEfIctId8IXRCS3E05g2+NJBUquxA3GGxknJPb77I/Qk+GJjF5HRTnSYJkF2sTnB
gZ89gqUWIg2Dfse4ArIgF7Fppr2LjyIbFOosikrFemh0pYR2p6TXB3ZYzGUoJvB3t+Ml/tM4m4Js
GjYFL5IUc4A8j56AYFxaorb+x4YMQ7l9zjwXvWZPmE0EjMrWjSbPMoWJwe7Rub9pT7kPmrapF4+m
d1y6VP/Z/1BmFR+H4kpX4a1SMLpjg+RG545NPLmdHFb8YiSXz+Bz7SFxCDyYZuUnFqeZfLdhxM0K
6DMJuSfODQBNhuSHkbgbh6Kr/XSIuYEjR4KHHEfcqCQrBu60FKzTNE4Nl5082BNNBy4YOFkqLWBK
VsBcxgANEqzxUMQzHJ+ORmhP6U5wIsMdLLhznuLQTAkUynMfJjBVpAUBV6eI/AH4L0oLnkDHEoSd
LpO+QX1mZ6H6g2Ur75i4SaBw7LiAiCgfOBikvascitrjWh9Q1eE5YCsRSBANHM3uhLvblKbYk2j0
1KM5qiAze5KqKrg6yIhR1YpIB16ClE3aygsMSGhoYvsiBg71FkZsvYNuCTHe7Z/WALPYAQTQYn4H
VU4xHsPa9lv9xWQCZxsIRy8+1mFqyhuRk957kwpJouCXHRnR0OcSI/h04nDQFyMxFHA4ffh1sgSP
ocJBMY/1LMeEooZ6DUNCDgfkg1sjiHO8fy5dtRe1ytMGXkMIDYGCz/OCTROAAVb1cKE14M5SOKzC
RXjC6/inbc4HcCQbh090v1jU4BWDjy/KWKysSEobVg8aV1gnj2iA+BilvQc6oViE8uoORTYnywsj
JpdwzDzxqQbBsIvJz0gXbiLsrsUCT73I3prJ6g2f1UoBWWiNkUf1QF7sYNzfEw7S2R9Sd5F+jT4A
s7YE/kiszCDIklhU4GT0SN0HWjt66wT8Ae5o3h3KdApwrTiQxVO20mSwDl4/tnsvvk1FS6F20BMN
g0uVRImk9ds3I7Ug/EMQrWloJ5jgNM6ANE+U1VRhUxiaL1pUhQfeDZ36hWqK0JneQR+M3x0uL3d3
DR1Ho6jGi5BNSe5ieYMSGsAnSafIRWgQ9RjJQc7GRFBwWQO8QdAVgBjhP4fSlCrCwnKNIIB/FSe0
nIdyQZeNnY9a0eUiBRNYS/ijfiTBfINS83bqEMZtIgsqEKsl3t/EcYJ+Uo1N1iCb3RkghI4YXIHs
LcIXaphdCP5Ex4CcGOkKtHNnN00BDp7H1IR3KsgJi66CCcXI4i/6BqwjMZjGQuNmEKNZrHqc00Xq
VrJHoEEjjeAQyHbwDBDKkqAsHBVzF3cEUEWMoVj9kaHDaUJ7jXkKGnNciIAvBlCIMcf0W8kXKmtM
QoXLBwvULirfD9quDzm5WK44OEM9bwEEkJqeABk6JOjUQg6GlVvZnjhqmTyll1SMIIP7NcZpFLWD
FyMHoa/FIMWchJBKtMfUvRJDl3NobMMCThoP9b4cUCAbukPfVv0Dpb05uPlx3lGE4gCFzSnrLo3z
fMH/XMQKQnDTt0qukBivMlZmvcuC1JtCbo6zCdl1bA4ILE+fggoMsAclcnQzQjGLiMYgVmRMBSLr
L5/XW4VQ4skyIQGJEJH3tCRuUndBoF9SwGcMj4ooszhd0Hh7vgLy0RnyTF4V3sbsjFn04cVQGTIb
YMqficbBXUF06SU/LbY2uq/KDkYww33RkiQKj7je5JMIRMWAXAAbT/L8J12RXUmBztvHgxxMhP1K
Pw6gtj9qH9/S+rNAVUnPSJuP9rcn2dkBMJT+mrWt2+McIsy8TaKn3sIwPyntXJ5pR+mIqNYmMPWf
uVQueE36kcGBWx7nrY4TMlJ8yZHeIYbquBQhbUZKX79opiLZW+JuDYRfD1H9onB3CMuE6/9ZvUew
bNx6tP48yD6xjbFjVnP4N0ohthm3S/2YguHhM4WwcLjN2dpBGUk28LJA3IUpGJp8PFNvXs/ijfPC
mhoYpWa9nsczUJBKmcbX56rf0raEVIdKK0ZgCLKyQlTJUfX7BWPxg6kkwgzn9VdtBNmlnIHycukv
2R4mKe8FoirRc/GC0CjpoK2qm0VtWrqSkDZY96uJSwEEemK2Udeiqnbv3xMkPN/4f6iAzHMYFk8m
2pitoZfelk3tGpINDy45jSE/08njGg9l9PCbyaWihEMV8prfmR6h8hDuS/jJPyKcqObYCh4YxKEY
3ZRBIGv6FTepFQkhwBsG6biesQWwi5kExdqYwUui0jKFPbZEfwxch/V2HCAgzXw99RQo0s77iTsQ
1EiWSkK50gtWEmrn3y+wTMr5BASNfghoLZtXjbz4xYCACjcHbIqRUwiGHMGNsPIuquLFi2xf7Mu5
oDZowGwZJ9pzKnzYh0W2xCJjvSNpbVGTd8wHjD/QjTFvk3s62gOm3SekPjDnrKDMQnnMdQ/afIZx
E5OAuqAnqSV+EamIWcPe8N8YzsE0GVYdtKn8WLWXCREZn3XxvBYdIBRo2yRdPutfHdMkAyu7gR4W
tgsBtmuAWZVxeKohRnJFe352sPC6L4XsJfLFNU954gKPRXhoxLCmI1kJ24L1Ils+jBMMBwgu6Pcm
w7bbIW+5feekzgna/5qaoe0j4i8e95N2X/YmoTRh+l7REXrJwzcJWEYye/6h7YRzCBVLFGZ4HLzb
ebLBjRTqYOZ1f7C2oAtSo4CBbguCOoRMkj8T1zgX7mALHzpGSeXhc5/PXxuxj9mV2xYOQn7IFPJS
hMPlqHDxOzQGW0qcDy4miN3MtQlvjpbvYZwtUIwOGKvRH6BjzgyIjklBD+qgHpY3DzyT7/ZkKRca
mjW8fcRPoJshOKGB3zzncO5osKPTA+KPqD2KabGBVUdjDDb0q4ebbAta9M0PBLaO+ox+ZvxLt6Xn
lPpgCS9chSZnolmg9LOYMIdoWOwYTvbPoaNZlfUSdBNdIa1ibOCZHrGaRdnK+f7C4XamnGAi96AM
cFDilXT3gE7fqdNh/eC/QOIY06kjBGa6k33YzfFDt154sg2Q3hwM/xGckgh8Vl6ijvChGWaNt2Qd
UX4mg/vq6Ezj74P1glzQOnBU6H7WWPKaJjJrIlHsDx8kMrhy19GGYGfaz8km/dh0WAG3F/Ky2fOn
QbTroLcRWpmL4w0VmpYRUCJWuLQIiAttaENMjvgNicnzeXp4KZ+wzNEVG7nOWChHWG+Q4fBNeo63
sBcYd7c7vTMLI8P5JCAZdBxlX5OzHIyXZb5kugvvGigXndTPzB3RBbhdiGxphwv8OBGtuZowYMcY
5SE5wWDbSmsC5l0cr1qK2JADl30hpcb5EySCfeNDXyv3NU4dqBpRMYAbsA2lEAPopFHQe8/nGtcx
zMk+3+ocates8qpdOi1+aVBT6lBBweKGVDZQUAVd6s90zBHGTglALzhKw65Zw+hNfrD9zvDyJ0d4
5uTCDRI+xp9JjbEpzp94IfVOmXjnsb2SHSN1rCMt9QpbG+LdOfAYxecE2JAg7lXVpoe7T0B0+QMB
jbYj7IclGg+4FXQkUxAjRpH93Mb0e9JvOtnUQw2pN4wOttOgimw/v6k+3gcNzjJR3FvUjuWVK0Ox
fth3Ja1P/TdZ5MSEksM40/qI8/oCYQdhet7PrMCzENlZ7wuxkX/MdYkV4LOY/eVLUvFgHJ8HUu+Y
Npufx5Uww+/JD77vEVXVh4aPH9MRRwED6enATeNHut4gxz8caF3g21JiV+y3LgaGhF8qLGPAejzN
CFSj/8PhnGbbDvp38K6seKX/jvUFstn39DVjc4dalLMfmudxhOFflDndVqJ+ZU6/0a6Z3ZLZ++Ym
HyYoiO+OTElA/Ue1D0+rxJHRkn7tZmZO1Wgss48pYkHrQ9k4Ja9DsR/LByEbghPcH/OZftHn5qqC
uwB04OLpQSdaJi5lGeS2cBqVYdBajSZcKbqH9+KM5K16sMvT1DNAYsdLBHdZP6Mzq76mdbYbEesF
SQl/LHdYUx3hOtdHakvnZl3yx7CRflnjZS37+SJLYL8Ks4v3DJYhLWDqF6LMqR5ZrVHO0hceQKAR
DVBgQjsgTKX1eUa/wRsqwWsIVgt8MKseAgaRP8GHym3YyTMIw3JOWcnoIQAUdhkEKdWBdvAiTxIJ
AAsIfE3Mb+FNo2IJi3/pXKQVnekBYNSxJ4rLHT9ncB7DToNIY5y1mFPOg6lmkKTOWGabQYyiSKGy
rBCdAZ8gIWzfBKzQRf59A6Eoy2c7hV9X/LIK0fiA4Iebx4JYDjTnFKqh6NKC007TiDVqfCiobWKI
95sbnTc26JgPl3PFmGuI8dllwW6EKL+PIQT/lTN6owEnFTsOM5hc0lmPMxqkcWxY0JhLsPLdG5G7
7CVvqxqVNdE7hpd2UFiDTPZl0pMtMStCCIxdHCh1EmuwhfQmX8WAEsuafBlsk8gvpm0Ib85tHUly
0snUFN4S8wZ3ElBER9reWZ+0WSy7OUm1hjf+1YOOZhMW2EcTt/e/eq/Q28Rb6e/VWt2cHe3xtnlu
8cWlVetXbM0xMd0Spyeni3j++Hql81T248u7mALcJ1v9ztgCBYdzU/wg54a0zERFnwQOa3aGg3DC
MK9xHivcOUIUfTCGUwIjfAiRNCrRe3mcF+ZSmylXqi4apBAVqcEe+XSFumrRojxPHA1uqg1sAaup
Zj8GUSBIVwlhMpR9M4s6mtdE0pfVmAZaY5AgvzhpGw0+r0l16HBqNneobC7EDWPXHkEwfFRugB9a
DTsHVT40Ubcfphg83lDAIInjefQ6itOELvNV1X2q7OpHacJS3tOBo83WH9njj6YEXRiaDVFfPVMf
oPB7kvLFUqL00cSMSjykVR+ZISdrP8NLzmIqq6fW27Jy24Jwo3wnWlhetCiFU6mQLL1/CZYJ63n+
Jp181AkjEMhQiYtLU4DQDybldBJArWTt6C+tNKeojW9A6WQ42uwSPqRcaUgoqYtdRO2Q9MhbQMXD
TqL46pElBOkWKBc3BvwwSFSH75T5KDr5GyCKQetA7adAx4dP5d2l8EW29XMN1xlaQXsodjIjBwOp
K2/KWlkzwKmJRwU8WhBQkcvHpt0wzb5wH6e6iRlJA/rAHeFZUF7h9cMkIfWum/eDWCRANjAQQBaN
XDJoTgktUZgQ1NqWKEoo9pEXQEUFq9H0Hfx06PrwjHCM1ycbNTRCZrx2iFQC7o6PI6xfo4iYHt+U
OjpoicckxwGOvQJPU8RRTFXIsx+ItFY1sIW0XJQjP0n9MQxMhFjQfDFEokojpEedg49kL2tbVS5V
xAMW7mudG5h87splsk0159ZbjOwRLA0V78UFTIwPMhdzMyrR5Fka4pccdGWpl/QkXX2gAncU0GST
iCtgFCA34T46ii2mmer3cwDILGGqsPWCEAwOCr8cuiS6wx9IkDgHVQuZbqtYTZ0HWym6NszKNWgF
wkEceLZN/EUObjualkexHGyx1KTWU30MIPk82ajUollcZHOy5pjQCwwNssWdYt01Xtb9OUfKpTz8
z6GQPYBHEkfqL5mmXLc0IHgqkFCqi7HqO7uZq1F/c41R8Hm5zW2KLVH5U6PvM8jYceUNV6/Za4KV
K7sI+9Gx/XZweTFq4F+0Zp70CwzbIwrBqR/bmSbMM0LJfxE0pLCZ2Gjc7ec1+QT3RY52k1KwXErp
vJp/cGjC9OhM3w6k4qLn3OMSQPbe82lLFBIzoj/ohvzoaNbxSIGdx/5EwXuC0IHT7aITR560zk0l
TxLc3FN3NDTY4/mCJw5BEHt7YuwElpvrUxOsHodxKiPa4BAOBPvao/+anR/gXkx+gD7tCmY1oUfD
GLTMxibvgZfN+TZXnpxP9vOXSJcKB6c24LCC7t57AgxdGIsvoLWR9RxZN0JpDBstnfmYx9sbaxNj
2pU9AHaEBMZPt4AHZs5m+jcnZIOGPXdG2LQz4WpBTdQF1c6fRtptcN9k69z0SnaS+4ZKFIMx9sFb
Tq/nTiscIA9EuWeiLSqRpiyTuQSyR7CTxdsaNUEJLnqHtzBlGn+gSsSHnJTfCTQcCEPWsxXUMSVd
6hKAeNDhYoGiAsemxmP1zH6FAMJKzkjT4PDy99A3gESPOKIgWlHsFmUPxhE8KkgvygGX7Nq6TyzO
c4UCxSYLu5kExuVZuf0fK2P598gPHWoibLA6lpQ1h/1X2hmFNcwlXNVVxDvrknJICAC8FoA+Fw3a
buK3tAne3s3FvWLAB6zGP8qWArZj6T4GF4qJF7LpOIS4slGdoY/S1u+Ro3glojvFQtgxe80OhL2A
PwxBkgXv0QpvXQztP6Eyhpc403YNVA1sksTGzytg0U7Zy43oI5AiiN4Ote8bhbY3WSlEIpGWdebH
TeaBREIxVtzikq3BKihPsMrSZy0SgiPT0h4PLeaYnjwRjGog1gioAt8MJhZt3+9HWHXcXVmbyopt
Bi/aZ5byR8rpzXSJ0VS+obC+v4DheuZfjdIOvtLbHmlTdUH1jMDkXi9M1RpNx/uxW/zEl+p1HKXk
yXljGjiIgESj2oHpwURZWmnEmQm5IGphmzPVBObBrOz6YG4wxQIBNPz2wBFNv9n6Q7jakIoHoYh2
P7aw2z5qLf9xVBhnk9/JjsTbCUrHekrOYtdZVPBgHrjUsul+4wpkk5sLxks/GGm8hr2DgluQ83yL
GAwMa7FYypHUL7GepESDRIpOCR4pKp10HbNbfIVC2wSkCiKCGk3vFy+Riurlf+YDw0QHL0AFxg3p
M2doZeMSeyarxnvWIlrZSRCOa8sSfPEfvYk3SN5V6umREFKHWHPu412+vF+YLtILfaj8RicaqazV
/VR4LUEJUN1PaktffEYxzimMr8SvFtBAq8+KUTPyJqeVKzszRN1ijFFupHPISg+73XNkEfuPpiba
34wa2p/kiwrMEUlh6pdYBFJRcc7hIYxyAIoj2kfKPGQoHNxbNEL873yqubZnjn6vvtVFPfYeG2y1
2CethVksvm94wO21J66KELOhcdssNo9+qs4/f71gO6w7LXhuMZQ83me4EA+H0QhtmtPTJsOFh36i
h2MLPat/9U+5LDeMTRAZQ0Nb6je4QSzTr25uT2tkU5pTFcsJ7ae/zNtOsIAW/Iqntk62NKYIJkHp
sIxhUo4I52ro+9/smPQiG5PIrX7e3G2HlTZ3M4k4X+v+V2QedA+oGxsJ7yR1SjY0XTx5LuGbavOp
JTdvgt53Cef3j7/uaVisrBoUUBALm7Mcp2EgwbV0zUTiXFnB4vj8tUSfVHaK/BduExJaJiRSlKD0
oYdBxKVgG7RmW1J/pyskxksaZRPRGsPMW6s9Flv9KwnfV1jg93T5PpTfMJ96XkbQe13lQEWQh40Z
YLeK2/KV/Y6mz2OoZnjMEnGA38jEHS2kj1gfaMn/ageD4Q4n33QpKMVIr1wEhHvSzOjvwVi5+aNH
MKZJoAoCKJcXLIGbvymTqdquHn9aZ43D8TnWZk+q0kUzl5mUsCVs110saPtNPFewN4bJDApGIURy
M6CgZqsRy6/MArorVSeu54rY93dHBW54aBKMRxor3HvmVvx7SRnmk4cy90RVQL8BygYNxBl8Zv0K
ESyhtY2F6S3IF8JHDmLeoUD87UI9LK831hAuiBOgYP8wVuAP026HNBwzL7XLflOc9OX4S4eLBMs0
X5gIbwW+Pl7dYzuq5wVmtEtqOmAZEXje7eAgjGjKirxrKKDyljkAQ41Yh4ZnQUSXIgXBQRyA70Ai
xjTtiVDczfd02dWzgJpp9RwZ68we8aKHm+a/pwGq23EEYK6GUAeKU9761an7KUhCpPVFl4s3jNYB
iRCBbkAGY2x3Z8oho7dl2BDk2AmAKMRroc1+W88QAcJ7xTcPgcE8ZqxrVSX2BTrxBiTNs/aDLbBS
4ZXYLjmrUV3oyIKwyAY6XupnDvD43FweCbwH6/e2VCMqwcMm8Tbv6kvq/D6bZ5cxblearQTwX2Bw
P2Y6euAwAbAQ0jfsbC38Kzhd4Ia40m9ezshzl5FnUXyq+MwaxxpyEsUgL2ZPTh+XmR5/W0YA7Uc2
I/pMPuFnbm6w/9H9yVpFgUKqD3uGOqC2+hRuwvKODgrH7Q3CGwqvdEXDGLbXBmOhZPeC6UOTh3Jq
SSbKYFV6IDr32gLJv76Ssl3W+yPzb1DD8ev3AQOJ1fyKeT4b+Q8KmxFZGxrhqtL0NvlSDBjXb28w
FsR1gC9D6iu3RMXhP/Pysdt7/ckkjajTfzmsQ078FfLmbUFt3Pmvsd8X3g3GJ+zCCgXKXRD9cyqC
7fBVzOitwTolceQrZhU4G+yVzvW6wkaVZi+t33IK2AD5JRPK4P45e8ELJ6KsE60k+ycLikW8Rdxk
4DMBt5idLh0I3Pk+Xn9gWkjOyDbeBxPOPovpRPj3IN4KkDbps84DgqLFmO/SFVt6WJM4nqIABYPd
CRyC7HeQRMigJAHbfI5skeorA03Izq4tfVZ3IvA3VlsCZpAB4BEmRIIYynHStjPTZerMrBFvDPE0
MX+FS0rfiyQsuHr32JW3+tfADrNzxstW9YBl6sFJrxng2E9nLlNGNEaieCojPaOiRrGCB1AdEAeD
878+uDgyQQLhF6JQYfdIOSh7hkW5LtGZrpa8bTw/ylvwuD7RQep2es3lOWUHZXK8QC+hy/ZjzgLb
nSERsNRTlJA6A4zHeH5fxEoN4HNzCTNoWXzUdd2QAYZzY0gYyWfM/gDTyhkKDHCf0Y0c+ynFMGa8
YMDIjIT7FbQBPsAzTSZaWcWeZR+KgsJOzU6+0Kk3jwiY6X6hTAcN4s9Nr/fr7UpjjHlL+2KmwhFa
XeeLFuuKDVK1O577ginbnWQ+bcmVxyy+bvHxJqmLeohpoMqwzfL0bxbq58sFSGQnDVebPS3TQM82
sZt1vxq52GOXWT9PyKEmA83+qOBK9mfPrPDYNHyGHW6q7m0j1mVEMH90q1qfrJ2aBUJQF6kd5Sml
zQhm8R8rcQMn9euORRYxDg7L38BLsD5fbmOMYnC0pQctHCHYORJBcsJWsWEXAQBqkovm88gEHiCl
PhzAsashN8YcD37gxGOP58EQFPRTfiYeM/GejuzgwsRj/n/UyBHcQTTO/55Jge3cpjBS7P85heJe
VsUlKQlOu1GWrY31h7htK0uo3mccJsQ3HNBlu8F33b278Zzq3iIz12Iv4uTOgz0J6Q927pDf5MoW
Q9nl895DT6eD55Bb4BXr3Ku5A/qIy/fcJxRcucdT2Fn/uzvlOeIr8/CMx3h6+fABxjb4ZfNYxD9O
5mEuKK7XPGgtbj2wId5ibr80w4S7ETPxQNPh+VuJ/yVxyzFDcQ9BYHssdn1xr7jmpGbe1UPq9ZXp
EAvgmv9uxbYeSo7x7zudR4Eq2dLiZk9cRQoIPEP/FoxWfagvZASZBp7Wi3RBT2KrrJNDchhhj6dv
sXU46Fvxv7oZYlz2nldkoNuEO3nAV/yVH4yv/mcCReTnXk81Hhh/6dv6FO+TQ3syvrJDzL9cXDM3
nd6n/pR869v88D7lh55/kw09/22F11nxXfBA8ftGm/aU8Q6ML21Ly4ocl2W/Hu/kKDsqIevPKNIX
49DcTVb8HWhZ1NVkpUYJ7hehtOtutrEy+Im0o9DXwzgS9+IZQ776no8XYLFcZttsm6/ZXy6HqTwf
TeV/X+mMNYtoz/VjKc4D5jr3en29mS45c0c2B5EDXTIeRtPbjChKX51WQKzGFAda/gm+bRfcIOMC
NU8xTuA6RuY1BbCc9z57QQhNq9tcXbxCdXGnSqrZU4+4lhdN+F6l8/eqCdtI3vWrIVCWr7BfUUfB
UQ27rbq4AYFH2v4dqYv35h3RQufRQ1DxzA42dxkVYXwS3Fn2flVIIxNSd7frIHu/duMDgEH4iF5B
vWK3TtoOG1EItMHIy8NKg4o/ak+Yo7pvFzKVX6E996pFwwNuSA7HM3NjkkP+XFBnrHoEZ34Sso4s
4rX4un+Xh9GpPoi1pT6opzQq8Ay40y/Pd/F6dCoPTNRFsFImJ5WkuiFeIjbyi0BapiscreCDm0t9
Y6yNdR48hQ5g3Z0+s9GPsWaBCuItmdovO9n1t+OYyDRYMlcD8ayNlRftgRzab3pQNuJ/datsmPyx
hME9xhKR3M9T86NuydKa/tAnkHpayfD94mm2UPzSha1L/ydovHaGMoYHkQoEUx3ZCm2gpd948lpe
x9OBa6bsZPGBdM76RTuu30BL+9DIXYlGHSSxT6SslJW4vs+7EK+hIRTfFJL1iZjxx6gluI2D6xn2
1Dia7O4inPZ+kc/jqAJj3WlRvKMhcdSiZD86Py7aKt5NQi1q0MWvtMjYjUI9yvZ6NAlpaNONmYQZ
iV9GkPuYH39OTTID0Wejz0AmADKiSEX8rd12+R6UFxew+lKw+YwDHs1X4RPAyfUbKnD9icQNBNXL
ZIOgyCP7whUkV5QOS9yNw9R5z29eShin+Nn7ws+mxb6fPsWz4FOLf0+spDEr77HalaICz6VFP4eJ
rH2iah8HpHbOY2Je8iUBJhfxfwzh7Tt+RJD45sWS115C/l33Fv6KS/woeQep9+RNPn0wL884i5cu
fGhs/An02/mT6G9deGXuNc7veYphos3f9iceknriLfFQhzhU13D0VexAQJiqoeRS7jlGMGHLbvAl
fiq5fLJ8JmqY7Mm15B5T7AdMV4tMlzBXXw1qnpz49VwNxBd9oXqaLJMleMIkgBsxjRcqL1nOSx7x
4BoMWHzDQeQH8ULczV3YlOBhhxEyfpIlL8A1Pxjo/Iqvkk+oAyV/Zjz9zyx+pSbUit8nAJiwkLij
qcOfDmXVBBFF/IujhjzaVvj3AtC9ccqYfL1lRpeE+GpBvo6en0iwIt0oO5qAlg1kklTIzbXfj7St
lTUwjfbYmkxm0kzBYpQUos7JpVker+lWFMqhwfePZsvhdQs1aU6RBG9m8l6qewzL30f06hbpCrdm
O+o2zTMaq2sSPPLXuiNfDw6IuYGqLbN1hkGKhpDhCoUazel7ZsjTpzHnTmnkVoRGZbCu8a9bCmKk
eZW72d1Y5WCHA1v/GUP2OSb2fd726yzbo3FDErJSLcoIJ7PpGTrIh6fie6gLNrnTtjie4thL/06g
f6UZZz8AOyc29Aj3xolNQ3CmcHqTu+rctzfShxrb9LoIqwvOg5ZTkNLIyWmwNj4RAP4OiZV381CD
dufC7f5kwCvCMD4wZqbD/YAPW7x78Uh8BZEDsd3zG5/eIK8ACZAwIG5PKZguzy/9iPaAn5KQ+u+1
saAQXH1OcXErc4npEMNQ5EqxkXPq6X0e8+fli8YpFuBeTM9NkKCxGAK2MmxPRtYWX5ZAGIPcpmP3
A8IK1O/qMzbzfKmehNKXjVnITJfMAXOGrQZjceS1B903kWjq/niGhcxV95+BTBFFGcYtrAhm2gw4
OKgC0qJdeGonyOCDV/z7ZvAoKnzdb1024z7bVL5eHq7O/nvGph5V53sGzTxIAs0V19BEmGC5xx8F
md+J5B6ysxzd5Sj66PLs8ijGZ2ETi+QaoWSLBlni4mDq3Nb0C5ggMka2+JQ4DHxiqUP+LqMaerk7
CdnOm5GiWxIpN9ksmzGd8KvEgBWRk4Qvi4czrBna3OIp/ALsRTD1Yx4RJwqVQIoLonk/3erj3dzV
b09nR5owkzBtefleHB1+N341Ioln+pmC5nFhvy8mJuPMBDov8PKlpRbky/fcCFpx2wioDziW4oRs
+U1iapLsDMJAspz8m5LEuE98MQ/wp9jt9N8EH7VIlGFvhua/6d5cGSE2iEuVKV9f6RHPDQtew4z4
eTAJE34h37EsiF/MX8cqIKZJMXWu1eei1tYTmMBPCmSRttQGXWTMqggu7ZPaDz/h2+4G+/Qw4oU3
yBilbt6AJrla4jTXGlthECoI0kC6d4+XSEOlQJaNlagFuw4uCayXe+WipGVCwHNMpYtOe+/7RZYj
Js/28IsEID3C/6fOGW1Zgj84IFssqS9TtMW40PA0FjTp02s8RZH5VYEq0TkfP4+aKeo4swj0FRa8
LlQWRjKRbPOst6p9trkRIVHt+2Pyle+llbS6bbEJWBYMPrQNDg03G0OhqA37oP2tIpST4SuqIiho
GiSkTFgyqd+fnfwtH7R/371xYcPtfPjm2x7OEYJLWHg0X4inoXESwTLWaJppUA8zEj2H+Llq83T+
qtiMQIkv4f6O6EdWMGAbA18Wc/dAuDWkoCYkpxdwSoYJQ1IvINPjesxTWwxoE6whOiQNJTxVTZes
RxtK2KRKNEg7DBnHY3NqVmOvMt5OWzM7cwqVF7wM5zAMsmW2N6NCZI8km+cyhdGZb7CdAVNoluX2
sX0t7+tiU21gdupz6FEBxKyMG8ris8BTDu+XxRN/4nuYR+QjrqBXLoRb3ROrYuVkrp/szR8L/KxM
tu39iXB6c4t4hZiMz7nCb3foLzmA6AvO3AgDkVc7wSeOhEim5w4TrEHD7wTBJpZx6egDxQdu2QCL
VSehk8yCsgSYBi57YHKkaBpUc7yccQeUvjB2X/go+0KxETKjdIsz2qZkftTF4AnfRwyX/W5Pjg/z
usKpn+/zfXweH8ttuW6iLtIW8l4/5l8QtLgUG+2CYFa7aBf9iNQTMSgjFECcc5IIYzohuDYIF6B1
91Wf4T+jIJh8F3TWyKRAtEWdf+53+DOQTHQ74yBlgrb9yod3ILv3UCLjBxswcnssvFJU/cSoqhpv
QKrD2oqrnHTschUBMnZ9HAQywu6TqFbmOsZsHWGlEif/Bx6grmO1Ku0mWIoY1VdsYkw3Jr/nHQeN
2XtGMqxGCerU0ano0e0W2iw3endcgBejstKS82iS+XFZoCEWbTaYp0AGXTnx3/BoNewn2ltFgxqY
IItMzaO9xpuCgEWzjL4YyCK4EiB0Q3cONAe/b2qFw+1b/VmYG/XniQc3fWkmdztZJIiTrz0oHduT
rxRuygb+FD+ivw4CgKGVApaLkoOcNOvNaL/KtTvaKV/SQd9DfYCfCWcI6g9nENuo9KKsCN3BQ51w
249lxJ6J4hVXvx9w2n9SUDbcqJSAcnlVfneBKxNMfpAUOnsAdg1MWiEjGX5p9bDHos+K4k+grDSf
Qf49WhOW2PNiAgIotFPPYj2Id/JZ7LlriBEjxZNW5bG+4J14ZtrO/4o/hNWfi0gsumD6cFEuzT7/
IngVfXW+ESribbnVL/X2wxJ2xLaMb8WAU47lWj9ql5fIbi42z023f2y1Y7cvt699ve5IHH5u2q10
rLf6nIicaTXLiVWwjG+hFk5tKLNlqHsN639YRc0qnrVBGxAo5eF0tvo44GHMZvmUKDgH85BmhX3I
eNEys2FC9c1pulV2D64JHt+1oXHoooy1sQ2aiDjfg/r9OL9/PztsK9FqD/awwragBaUBP6JXDy0A
N/QTInloqHcsvBm/CKQvmGHqRxm9M9YEXmUL5WK3QuXm1bteRVRitzvSwtj5/2JWdB2+jevru+qd
hugc88c84Sd7eH03BGPdfpFmGNfJNb5OIPT+u5hPq/smAl76SX9hCLPIwOFmLHXfCnYzxIKQl4U0
mRHH07vDLYxn1OMWVBMaepF+El9Axe6E0CLtRFL7STtV3xX5PtbrgM3C+Acpf/6Nhz3/y5je1Bha
fU7PA0Fki5Hfexo2XBaP7uDssc3htKIFltqYV2F5yJSHRoFvScWCKmoqtADxgSDihQFCThYTG2I5
4Yx4/1V2xl/6Y1TWTdjt08ZG+WOPob/UvlDit7QkBE2TCyQRcW7SIOT0xbbAtHpefhC+JuDbCG9e
iEIAugn8hEWgAOnbgOIDlvuiXQfdlvAOC6duWkvS4NIm4IsMcmHFwAVUHZh4zPADKzXhMlqQC8DP
4Sbx0qYsnOkE/Gi6sA9e535wQsqagYTyf+w3+HDvipnEai9sX3ASM85spNjuMCIoAnraOv8E9egx
sKHE0YSplRu4Sv4Nf81e+Es+tph14mCJd+UH8dLevLTbdj3ap6dhD7eT5by8wEiHRMEFG95v3Cq4
8KZ4a8whTB18Gkwdwi2CJrlwihEqMfgpdAY+EGIF2Q+893F9XJkRuMWFO8t/XSA4LNwG8gbFpqDh
KXwGzLIaAXc3+KCFsCaCDBX/CuIsFWS+NFeUgOyykuWDwrxkB6ZVx9SBOg6M+Qf8y//KhYP5gglA
ocaIuMhL8fVB34/9b/DeNewuEPiGj7BYYSERTBi7eD3OWnIAypAxMm9WWZRF1UH7UU54grz+I+q8
lpTlui18RVaRRDhVzDmHE0ptBSQj+er3s3y/v3Zp24gYWKwww5hjvLtrbWsvqwHaJ1YxU/fG0T6m
uB+cMNz56jC4gETxYHukPJO4PelyqmLe1Sy7+ATorXqUX9hDZ4xBSZEzaTAlgD27AlndN5afKf8q
yKGEop640/np4Nyrt4JH6ZL77utA4J4oVrYjeyu9oRWD7otByTJX4K/+1X/NzX2C6v8ABrk5reAe
5aL/u+7UHxRp/8AaS7vAnAJljpmOMUIpmPJZZo0RG+wsCajC5/KTHmF/7o0YDv5LdCTex6RDNJ00
ogwbSzl3QC+7ayxL+eENv5RBAxJnhR7LBzgW+uAVBjAqcFOG/sSbqFbJ/KgM0CWYoV7hTOIV0tQz
nVu+SKZoR6mj4qTPEmaVtbNL78EhX3wOANJ37sHYSjN76aykGQxY/dwKpvXIXLcXllAZdQX1ifEr
QpPpW4Qn60t4ap8eW9JW3UtbYeMsnFNyUZb2MbrIXL523+7R2ag3IbRM2LfPhEiodgNR+VSf7UW9
FKdgIy/Iq839uUmJEbxkD/tKa9AVGRDBI3pQthE9tA2BICzUqxiDpCxe4gmt+3ukDicXrzov78W2
9zKutCqjlBgI5g4NLyBlMAEL0gta//Fvl32lnenI8BC90hvcVp9Rvc83qqVa9aHAQs4PnUtzV04S
dHMSj9EmOyTcGuZv86JAPgcvCb0nBlGHDeD18RVoGWiAL/VaW7Zr5WYfVQLH2hYIsXjJ3NdP6sFF
RHeJYkf9NG55NiECjNUAy/OTzxD+BQRzzPjvEuv6UvPOO/ozjBjp1JxSVjZpGUH3tGb6WJE4K9dw
KYm2Y1ta2hTgMS1AwJ2v41k4ETQa1SqhkdOdAntysjH7jmBUWQQHb5dMnV108Pnrwnp4aU7RQfQI
9y+bJgeoIncsN/asGsojtPEOXCqIAE/t4rtSF+YcasBtuE2g6C6O3bOM4+FtDy01P2x99tgK8qN9
CBq69Cguq3/MHvpVhz/lzzs6r+SsXbPfH3bGg2cHYoXVhpCGanloXW2CuSJIIdtVu3VJyiG0tpf2
9bbdNqCs+jUxTWkP5q5zZD9xSXXZ7pRDtVGmhBQfBpgXeaWujIN9EBazuIXYxMJFIs6x/vIYYKD4
W2RKlhmNlW/8OY4vEnbXdKefCtqsWGUbzOeVvFC5CaYSBbA6pZrmNBhbVNKPwOENs0v9hNeR4L9z
R5empU5pAKuzoP6rn1xYttktPzlCtvKLue+tQ8YO5IMWJMRTmwKNzr68aFvv1CXBQI8gGeDdP1ye
3iU6xPwQFWeNjrkoVt9d5+L+wZDvr5ioPB2dKNZvpivmT/PJLjalN2t3LToQO/mPejUHgQ1+ZtCG
kYQVq793h8qS+U+HpJcteh0HMQmyzSFwXJJzEx+J/A0d8PTFYAk2wd/nqp9QCdpx/W16WbMq9+lW
GHTSkfXuCAvL1jwj0IazURxhCofCjdr9+NZ9ULZbiOWDfgFn7PeFZ/aKX+nxu4QMdh8K36TAOITv
/Rzsv4J6hmcEjOYwQJBBxkpMt3DRHrN9tJYngu0n3VbLbJ/vzTMSLqykvNwIoxJXR5iX32PX5iuL
F1VHLMS9M9+x9270Uv5ivrumU9ZiTgihtqqZdoi2un37Ktx3MYW8eCl/eCDFXtkjEXUQ9h/LZPSI
zvqf8Wf/KVegU8HZ4InxJyKgf9GDDcppdjz77QByxTFdUTbBfx6ZtJja/v+O+w3NEEh/1vvf1JaB
MBh6LwyN3yTHzp8F3hLJApAEPIvy9ZDfxQu8M3hU14rIuXsW/Ia78BJf6oA86vcJQ+MF9RQsgPf3
UlzIOj+VJ3ljEt75W3sGd+VZwlDV0E/ooHfpoj/tp/NHPnLkXJ1BNQW6Ns9APdpzYyIvDfI2xb7Y
f9ft8bsH8AdnTAJPS3TTz8oZcEW2LI/aQzvXsMM9ymO6D9BxHwS3/Kg89EfM24xzstXP+jnd6+fs
1oKqE9v5jf9zY/5do4UDvYvIQ8rLdJTM6qXYn2+NCT9hrk9irM2tPs8GYELm8YiyfIvDRxTbDrJZ
Ps7HxkPqDMS7JIMjbT48XJfHGuKtcwbBjfQAPvy5fW7KQ3tkL0Fyk7y8ffSSHp+tJ1K+1OqQuwwT
BDH6EcvG71FQ/iClLQgMgHPYmEhc4HJoOzBn9otHj1dexfn7KB4q4Z4Xe6C7iZbVuTonR3//uYGn
DPfSPD+SUVbO0S1feoj90ELRNtmK02Z7bZ/zbbHJSYpVU0iIDtQUbjRIAKc6rSjSJPpBXck7CFxn
3gJiFwd48ta9G2R4Aopt1C/QPoBy2qFzalCiAPSnbOQd2iikYtSVupOu0lXZkAJ50LOP5bnmlp/R
m35QDR2yg14GGH0un4Vjhr4OVpxgX8HDW3/2cCtt0+NnLSo8RnCrrHk69rdCb9m7MdDmYiYN0F/O
1s0S928t4i0FQamIfdWyOhJzAAHD0BUTMPB48U9G4AVO9EiEM27y+btUGaLpMabKsj2DKazP7jok
kmFslKtylXfSRszm+uFz1he4y/rCwe+ph2S3gFa0W/QtOkd5K/JW7YpaGszEJQhrEmIAmgE7fS+f
U3H5cvMW9bZ31BeCdim8QJhkZUNvQYn/2jx6JvRLgNWrDV9B4cCCEn3aPzrbi+6KX7CQaU570csG
wTk4S5suFwWyTeQFRFjOPhB5nJikqXRKCXpEL0WqytwZV3tjb2Kic+nRAfsvtqlcGYGwJZiKpDKc
Wqg8/ULmCKitAcce/8duJU9guxlDFs4kMaR+04L52/Im/CfiIlxhCk5HwVVs1/zZMxG2yqY+dp+K
eArKAH3I6ubOpDciDo+hqFHSCIvPQLaI9OO8YjKoljbUzUE7DSddFrpy3SLa0bAuJuti+V2KOD30
yxNoOIeChCdiv5icxav8IRfuQ9ADHc84IiadEv+nNAJravIRLOic8AOj1tuK2CSZMyte1o8pEgVX
bsSzeiudkG807w2iibyLCPQrB277zlHQYFVUj+RvwJ3kPd/y++of2vcHdMMbB0+5tG/w1Mm9YV67
Jzv7Ylzak3etT9mpfHuH4F6+idO4d/feg821Z9n7XHDEMw3mb/yg6mLv3Xv+xj0SQyl5F0/RR3iL
9Kwu1NfdikvnBhxdHMgG3sPFPbknbI41vph5LC7VJRdgO4OXiwsBXY7aVxciQ9DTb4sL5BLKXvSz
Zl3/zBPGqLyyRxpJMocoLhy8RPBEDhNRtYcI3YKSQTPqHL86O+dWnuMlcVx01f4x2fkYXPI8WKus
kTJ/FC4y8maMPzHKuIGinssLeVFOMf9nxUpc4XDSo2eIx2Jcrst1saK0dldgw2WbWzkVtqHiDTKI
1/QTTgVmYnOHifAUoN7dueAxYAGYz+hAthk8odjW3iI88b37O/dPf/cuxR2d7410SvgLd9XJ3XSx
7IVXgRmB1gfotvfPcMaGyDGgO7yjd/H5JiHgeW2IOX9XwmOsVlAMCd2YhL5KtMDacL70fyjx4XuK
1inzkLf9YnCG2/DmY3C2tBQ3rF7hkWJEQBWCOYBEN6Ac8Mqg/vDVyPq92MRVxfxgka8f7G1zQlqY
IC/Yr1vyYgjXQSOFsudQtJmY/lQop/wtxCoqVkj1+wVMZHMCrWuV1BlIQyuEnpbhQqw8IqoOk92G
M1CoEt4WW2lZbqBSlA/YyrOO0W+nkOgzZHzO4bMWeQpnKaZ2aUrhOQYspHD36IS73lw6y+byuX/u
9O7y9Nl5f86fcem921MEubcF4PXkXMM/AOPtKT3k9/APIruDfAIXKQ60n6zpsM+2b+PJeg9kkEe8
f+6EBAQqkI9lGOAiM3reULiIdUQYCjC7FM/4ad7JPCAi2P9euqX1dSz5Vm+/z94NnRBGxodxJV2o
sbl44Brsvbn1p8qlYTCQKt1jhV85qT062LfP+fPQ/yoKAIlrCK4X0e1J1m88/F9SNyHdGx5GbiKq
zQ3Kxs+aRYAEPFY6TfWRLCabUQ9PRvgz8azHH7UeI38mDrY3HbhLjQ0s1jaFSIQuSAWRfoUDEFKD
XUQ6SdloG4Ec6BLcpCqe1ylZPZJAYpIGATB4CtJA2PeFkCHpLjJIO9hQl9mc9BufDXXQRDigAocg
PsI5euSjHMDpNouBALPhabRYYAFrhFgpCJsAXGABIJwqklQiHs9bSNCXc3uzi8dk4VhRwyNAOkui
wp1+J9Opfr2Nrh7OKhYCFZLDaBSRwyC6Qo+mTJlhvBdxUapmhqRrdL3PM9QgIOsYpTsRE82nzSk7
VCfz0uEW/ClwQp6MN1HErjuUQeD8sclOEyciPfWeOBIS45dBTbF551nds0O0UU6QMG6gmlnHZBmC
vbvu7ZQrvtSCyDTzOEgTZsMtCnSH8NAo4CdFb3tSWxIf6pPgwoMS8ZnAJTADnqhcRE+RnoKV+Sk9
O7fqKW70sksNCPl7beHcrK6f3x9SwVeB/ujtsgd2+Rj/8cH8RxH91sNux6kAzY6zIJPAgH8apRux
u8XbSF8etoOYFZCS36u4o5gjxKDJgOGi/oLLc0Eth2KRmAtZKYk5EKb6I2Lss4iKCVPETDLiy8aM
psqmnWcybUfhSiO+qg16I2+STb0VEoOneqSNUVGZNjNtHEzh/x/by2hRj6KFNAvfwaIcudPvUN7D
3HXLRvpQW3Ym+rEZZyP4b0aduTJWqKcPV4hJj/WxNm5m7rR85lRw9RbxpBGSZYOGkgRohwlrFbNy
ROqru2+21JJSf7okuVTN3MVnUcw6Py+0lQkpSOPyGb6dE4GF8F0/CTlEYHyI7zYU76Jt0y+JzFKM
SuygWUnUFxIOxHEkzUChpj9KEecFcpejT0nxmW/GkA7du1Akm8Y6tTeJvjOlVRPMYZ37yhBrwI/v
QWpFNLL8AgrFdDagfiGchgyawZKo1VQPQJCGzjvZ4J7mjwKxisNByHwUE9yBlbQ3jSYgh3Ds8Vye
IuBJzSE5kF/tHEBrDqL4GKCfDAQFwuR58rD/CFE+GPA7Rju5Ztt6gnuZ1nOXGZUaS4wMgWw4CwNL
dA7h7/O3JlxJN/keWSISUhDCFsWA3YesJmLg9WAltWfhTuQY/Ekysk/+JHjC0jGpyS98UbapuYUr
IiDeTp99iJoFB+GjA/I4ODt7G97VS2cfn+JTwLUXf2SpxhodSogDuIvORF2bpA+F5ilYpLu9RQPw
Hp/srY2Yqbk2ts6uJP2IVt6kXGTcemt7qYwjLvNnaiwD+pY0C6ZUFcyMcYXekAIz0kVpcFnGROq5
o9LM47+gALQSlk61BLwDMAV8J1+KL+y+QTjzC59tXzN4SYhXkUwgyYskD7zMjjzpESoluYuQHcJO
Sf+7Q4luJeK4DBPjXt3w56VjuU6uyV9zJ2NBXoMf8m9C6V2qIRmZlqKrgJrFUEGlaCqT2UbIqqWY
324B3a+7BHipcaTSa2hvoQIGQ9N7EPb0KqQA7914htedOrOwnDbgEasSOIvRQ36+vihg9shNOOXW
U/aiWjiuR4F01XpH49tQbTutnWWtzD7g5IyHfoFXicx1ZY61Zl/qfY3AsLP1v1ay61IA+M4ABlMK
9XQh5QMyIqCI8VWACSUPck4d7G2/3FbAFL/sR1ZROjQHgVNMcdLKlbIA3bhwJymokAgWUMOkfsVd
oUoCeM9Yhwtz6S0gY5xEc4UFyF5kc/WHa/u3GPV22gZymfwsXAORrveP+Vn88QzGnGtnh5jX2RdR
gPwBtIFImbjZBxQB8nMicgXEEohJXJ1Xb5c8BByOJYe5k6jEL87QfIT6DiUXwEnEIqdPCzCgLGfe
UlD32tN02UNzao1I3AxDawLMB9M9sA5AYqIcVPe4pgzQ6MObAeXad9x9aEP4NUXVI8U7qxgHXSFn
NtVQjaboDfBUNCQf7CjTmAhlQf6F/Bn/kLst7iXYl3gMKyPEzqhD6vgrG61dw3FSZluJ6F6YP8rK
Bd9PaBdEd0SnMXP4x9ZufA0ZsTqY3rdRWQmrDWDN2iJcCcFbnA3gDKa8zwBXsKRPKQC3MHA6VBNT
izeipC0fK8Fb1YctvMvliNovamoSNxslMe5UvqohxxMF8yS3hnVnhuAnurGRQUywgNhEEfxLKBIi
JNsW897jEx6S7pS1YW9Uy3bSnRjNmEWlJ6oWAIDU2oSzxU61t1WwQl24i8kjgQIRtGiGMoJcK0ss
CuJKY6T2Rs0fRQMlsllKv6WE0z9SCFKA5DasMpjkDpSeQn7go4wh61DNVcXk38F8bcFucimlo0la
MATn+CGaFCBCIeEhZhTEd7Z+snXMNWovPacaSJcOuE1wStqfCirUWLXmpoVHBYnffN1Kj0x+pBDV
YCs7i3TrFvPCOdcqYA/qcAcaFSonZ04mQV5AcbSBkL1nTusDtEWhgZYuGqWLMBwr3jTJZy0Bf2Xh
teuMwCI5/8oYaG/XP8YUsTaYF24+JDlNE/M4pSiCIldU0A/mRaa81xwjKQyBFWKAZGFbb6gwAxH8
Qljhl4DR4nGqbStUroL+yEW4bowCc1MsogMxar7B1HeU8+i7spln6fobTMmRKuGejgIZYLzN0KhE
a3CPJQV5aQ5eRL95yghZ2EjQNCQzZDCgbgI8SYwy9K3qZdekVlJ5HZsDtGl35IDie2AiI79NJbjg
t3COfj/TvCE800FbAj6Bai9/Fq6P8wXNGCQ5WjmpkCdBQRcskEw/q0pMJerBKIBHS0WfwUJXjL2t
AuISHZZwQIvc8hxOvGlSjM0AKAhj2V4G3o6YbHVSlFkP8RMoaZiitWtUCgq5kns5TsqZps2+NzLW
3cQyBavN3KDLo00L4sd/gzBLR7/iil1a78N8FmDeR9evIuKzx1640ouJM7xC5obGVNIdI/yBcfXR
oTgdkvtUjtip7aR6JSTkbci1hnytK9TCll0SzwDRBz3v6FJLV0sbyCVLdWFIy8B4FNQLqhSEfhBm
z5Zff2q8qRGFwhTvMgV75U1YfSBGErl1SoKKeehMq8+m9LdmMi6xq3CLtSX4hQ4y32QF4PXWxj11
jQQ9alkcnALDzsaQDzW+5cE/ywUCzRrRfaGUOsommWgUQpPNr0tCDhBKE8iM8gPalCw14He7Y0Nd
oRBgHg3Ki4ii0hKxM1Fgj4EfFNqDcOmZQ+Y73GwqIG8Oxf5UhMbjnFQSvdDnbEn6xTkJMyBnJWyr
8V+MCgbcSjHkc3Y2qpgBvF0JxT1+cKQtWC/plj1/EZFvMCa5v4A38BOvG4gCjbVar3wFlt411Ofz
qkCQArHi5lnEk+5n3gTLrvd0iQH41HMPmBelE2IpMPeTFazJCwsyiZ55MFqsJ/0WYJ1xBWXKZy3J
XNRC2Cut8Ta0l+FOtBfbKoAzfLF8lNnTXDqn9PMMgJ4zB9PFVYGrWa7fMQUvA9kbccpm84RJ8wtD
IqQk6MfjjVKJ8p0G9T6gN0Wfm2PsW28RpgRqPYpBelaSwV02ZeDbWIfMdFAieFYlZFdGkPJt4zHF
Myu+F6xFOuTH4HHF0EuSQT0U5RVvQFvCsFd1xiUFF2bQj6N1g5lEeJTyuK4gOYBnsVlDj+4WI7l6
pp9NQWEteiXGsPNAGQFMHmlawCSRBzhvBF2m0iIuPQzzXZTCjDwAUdS1Z5Hov7gpmKlF+kxc6tC0
nQSJH1pt3jovrh4RILkeG92ZBx1x4BJysH1YbU5eRc/SYa9CqYLUz2ccLO14ltQzm6J147N0aQ9p
yywZaYSe1FcZX7/JxnO2LItgRmDXBlQCt6lhUToZtLsAG68DVQTURh1vHZIlYaFR73F39aUK+2AX
67J+d7/nrEOh0Vx5cZU6zcuAyJJZB4kOhFbsESLoRTDOs3WMshgppnKsQMsH5Lwd6tCJlHevuaVv
B/R1B9H2YZtfv5QEEa+LZyk0r+qQZVGt+iEMkVhihNuqzsXB/mqGyNTL6iAwJgABq7v9DmHvt/vd
etNWK6SayYxFS8EfXg3zciU1Y0TXkg4S06seUlcqNQIkTRUC6B38G7V6QonUq3dZ+uhJB5QCFWlu
kOCMAO+n5RKJC5/lU3FJv3T+TO+ASDYstBLsjTm0AlEX5NjC0zYfdZIive68xJG+MpfJ4Bmkx8Fd
+K4oXVQp7EVCoBl3oikc1x+kYSN4mEDzZaxZkDZAI9L6e7k8dtuJCc+4w7IaY2j1rArHs/tEgj6p
CpbcddAthlW6hdS7yJYGZIwOwUB9Tmp5iOJgA4r1hBRx1a6g26KLqslT+4IDhE/Y8aGlYZ6pgdV5
uEtb/YvpDjFuIDT2MoAEAGACtMZCYT7IGQwGxqhXvLr+VtFW6LJAttrR1gBP4iWyZ5Qmk+61GI1Q
QPpDeHHDW6POIf5FoomRjRJP9wyL9tdYfEh6E4ylRP/rPzz/4agQhhECRkXCRMfMLWErgb8jJQ8Q
02ESQtZkdVgKUM5w99Tw1R70oX8u2gf+uFOO4kYsEswrLf7/50l9Rd/oTKE5UcyZG819DI58hkXT
BeE60o0xmOnk3h1LoAHtfj02r845vwgw0XuuLLTnBwwetlgoeIbjdtOTrx3auiEs/924gkmFRIk+
Qya98FeG8za9Ue2vK2cAy3nqTIti3WoTQBe+ueCS30Y9UBLSK0gnijcxgOt3O0eERtsF6yRLBLCr
rDvU05Mfv3ssh+mmm6zRkMshMihnUL1jT0jJBonTL2XkgmavH0lQbtkrNb5mxrRppz2BTgCmhmSK
9x0W6lppHzCqKCbsrNOkN6yiWSWNe1Ab+mesXtcdd7ENgzEYKK5irU4g0gmpzA0VRthnZQIuaUkX
gyIy6DQqXhEFlw5uBfRk3bH63ad1v4GBsxp66bGIFyZOdjoJiekarHLwj8Lc6RzK+GXU+06+q8nI
qiescHfYJbwRWsfkhOaR9lJwdKnp+e7kdqm44A/v8nfljO3y0DYLsxwp/iquB+r8s65ePUil0yEL
ig74IoXYacos5bhTvzfwFEhY60mRgMgcqXjn8SxXp2oASc+oCEYMhqA370Ka5SVXUc/crB0RZGfW
VRfS55iVd0ZHMzqiL5sti3jtdZZdWGT8Q+wjk4elFIPMInAbwfW9blhf6/JYyltDcM/3BgQmoUWq
GEDUOD2JsRcgXyHxCMfotADk8ql/bGBO2waE6ygbuvEe+J9gU3K/VI/NZWlLUF8p5/BZQeOM0ax7
K+TXAm0tgVwOLwyxFI0MEoGwAGRnz5mif1tVSyDePpROZCiQ7NWHaU5Jx7BHbSaIznqQZyi2k4Ef
ysjJgtT57GBo7qJYA1mLSyHDVOlsYH12klOvGkOFEnUH3wRClHFHn7BGOuaqYRWzz598FporGFGa
7iXyb71qHndHkn4BQGvrl5I6s+6wQFCAGoYE6btzIU1MA0mCiSYvTTRyoBTVh45pwTOqQ3LBgKC0
35sFysB29gEBJ3JDkCW1lnIlFt49a87MpGglntbqkbgaFd6hOgpgEcKD2wZAZGH1k6eNslwbnM+i
G44KfZTCNi1N3HbfQ8NAWoVQ5lDHDr/E/StNMM0BItg39DF7ECW5Y9mZV8k8hpMnHFFi/t3m1aab
zpCJ06j/Dg5G99xUk8o+dak60Cad7IwGAUzDJW5JIqimYdZkm7IEvZx24CbRzrARwFBSlifIt8EI
2ZRseAdmjxI0EiXo8NZDfZIP2I70LRlRrTPuwEgNty1RpXLoSJc4GOuvdEatEF6s093Kzoq2K6K9
UIrOlimkVIb181qHOaCMSDS60uNHDIIpGJ2eDETJKp/aBwSPoVuUjJIg0q3KBLcN5lhsdJANhowZ
oVLZamW6AWpKGkRREEpR2kxUEUY7AGmrmwbdNTERAJqifSoTCImFAnBEMIKaEM/KoPpa8B9nJv/t
4xGSVA7h9Ro38RpceQ1qaN7La+XvUMkcILKHydpOKben6J7kRCItcGlxTRnG/sxFqwoHl4IL6pUA
vFo6Ts+NVcS32s4Alb+IvMUEJ4d8Cm4Rj0wPwYgHxDnZkXL42IWQi03o2SGvY9Dw2IoNntLkMMtw
Z8NsrPyMWZafCV5A3sxBUL/wyBpP3YkHk0kCP7f4EqgEVMpDQI3B8TTKIbv5WjQRNNmQbpcobSJr
4C+kysLprxXcSV7RKnFIjyjA71HNxIsMP6DnbPMmHnl3DvFTZfFWEFeZCEMRSDCY7wmFMv0nVnyH
9gQWEFh7KMvWwO5TKtbXtwZMsuaadwDtleFYF1cohHeKYivtvxbnUvxrd4Wd7iKF0XguU2IAJ/eQ
piWiQrOOkr0q0DA8i2EqhkVFlNpz5jRSQpo37bt7yv0ZiNy9m/qglRkDDs8L0aj8RN7EwgvPMSQM
zoxXEPHjGYQ7+EV8jCg9IfaBO7Sy0bOgoI1qiQZqvwwILc+MgY3CFngGqDo+wiSPdxQuExzRBfES
fLnpmUiMR14BUdJxFaIHYGEYUyZDmqBgTAlOJxekf2DpK0xfPgo0rTqGDyGpYEuDoZVvZHJ1Uqr/
NjkMB3wxkFuUJgf8HAX86VRUzzYDYKk2da/JKaMmJLNgQjN1S/EWAlsBfxStggIyCEAEAEJE9YJd
G0KYCiEUBIwW1cjIAKBESTd9NeeksL4dsV/2sWsIBgh+K2kBGhjmccqroCCIOKVBjALhr3uT2QOB
QEtiL93IIdKo9L2PJT+IkcHBQy2US20N/Vn/XQ04ub2ZCTsmqxChHS5KIXo9clryOa0HGXyvXHJq
AuDU7aHwRgDBfSKVfqoPwKW8IRE3LGf4criwCWGDAZ0iTAbKMcVxhwfK6iJRQj9B9xDFiGGJlIbz
31AIj6zdPnoGgpOeL+ccQjrZrgZT4sNijwAPFG8DldEDbRxDB41W8KoPwhAqUTx90B/xsQ6wicGX
qQZFw7lyDxgfTyRxeOYjJdqPTvIKqmVOJepYMl/CQKwHaP/9Rjvfw5TBPNJdYFoyh/Dj6mTanUv1
oFmChyUeRUvA64WwucUEQ8tWQi8QDww6mPzX5VlBaTe2YZ1nBqEuEnke4ERooPOBYMR+Dc0evpsJ
iANJfHESkKky0/xGApdDlgfGFFlTOjoFVlBTUQEEYBZGO9PKWPhMZFpFpw8KVoLhNxNcfTBnQCUT
TgGTQ5WfGYScICoRPRMyDixhei6qDp0jZKrkquDJQJgGJQHs8+4N8RbY6QDZNOsitcqZT1mgM+By
WKDWrGRoAHa8de4UWagrjfJMMNzAccalaYFmLHXk6i2DYj1ZPPLjhC4MWj1cjiGHRJAZEG2AhRzD
ULwDOnaH4AaHwAfFYtJYpEAwT3jK4M4mlDqxydHMqWzQAmK6bcUcytMCO4Zwkz0QyLVj83tGw8LF
CmU/jcVggqOD6ZaSI4rTUI9l3iVcv5Qq+IeoKkMDge+mMG9bjCG0WHU33wf8JTMi0/wIJhY+op6g
0Agxo5XvwyGY4isy8INGIHuodMY/7NNPN581IgdzgpXkkD0Wv58qAc0MnTyzkEaFosf5URlGDSec
HWgEcy9ZzpDxIARowuwhnnJH9oE8VEvVkBVAxseEDn+xi/dlMaPxyMyR/i4ysgds8x1c0y/kmSVU
lWLkI8MF+CUXDa2DwKB/mBZl5+oMlYjEtELsFBiIKOIoxSEwjXGVlEMPfPUBby1lqqP4yvhD4Yku
B8N9b1H1Fr14ojcCPhN0LPo192jNGkKfZZMhwAAnd4tfAPMno1oRj9DdMDLYZn4BGcl2hyWYAjjf
tpDuIO3CRAvNuUmt3W/dwlT4t4CxkrG8sYYRltaAWpAPR0eXZYhBo9FOFt2L/swp8yhIPomF/1pG
PQ3V7Yb9NM4EDZfvpfPicFogn4hSUYLo9oTlg9HFLKWikhtZLLvw8ocD38QgUdIBBh0BYIqKfsYF
yx6LpjLkf4szN4UWs+/CrCLiOgSEYnRXIqHhyzaR4wxy+xGpmGiDLcVzzotHFz7Kt3t1QTOhQAGA
Hl5Jy6lR1CDBxZJOM7B8E/PnjNngRR6JXugzoma0Bes8+/xaGJhkofhQworVqTqpI76WL8cU4vcx
FaMdkbGCiTcxdXB4aeAPQqwj7BdmOR7FgDFFv2ZQ0ccxVOLfQCMbSc8740Di/gE3Y4BmgtoWIVH6
GGKO3X5dr2l4MeOYEI6iZo/i/L8Ry6ewwYisNDFu+T7pg7Hxv0FEYfyZF8VuCv1MCzkCqLPR5/sN
d+kqfGEkVn6XlsvFNzB50EXbhIphYl1cTWY1BhWrLpdbsOMAiDzpTwrY2aI8pg7FnaHGUhtP4dBk
yFBuqbgWDiEMYgw/EgyYAhkh7kV9YvRBPQMZZQhhDK+EvzuEW9ePslTgJZ9SIMfOznhlACv+fToD
kfQEi/K/Hsfjv/GXMm0SJrAKtG2Iy/Erwbf/uiADsYtOCLJ40oDID5JfTGO0O6Yg8xErKqdMhxZ+
8ZJmo3uLae7XyWkugP36hiEMR7U9bSpBW8gUp09ZA/7Ng/ah/SmDmEOq2ziQT6a6+SMYrVWcc1jX
KIilOfEPdCu9AGf5Tf1c1IrVkN5JF+sseXSZeXSIQOBbY6pi2pEWnDXNwnzElJVDNgphKYX28Nj7
ljZXzshVCQAqXFYkYahotb7MBEwDvwMgIeMwBVtbH1QGzOZsuriyEE3O+QidieB3BI9i+aaCow9p
oIw50htIHUsz+hyNRkaGy6shsTxQLNiduaL8Zh65/FwHVjpOhJWOBoeL6mge0UY+0T+LVLSi+uuO
wpWip3dGVBSxPHFhuDPx0be4I6TFU6jF6V9s/+tidHbufHTnFtyZXviqmgmWyt5MdD91C9kc842w
3pBW+X0anZWVmEHBMOBbuDisFiAFQPzAZ8uF5Mx+xixXnGEprvvvznjAbeBwJlouH7+aS4xifQ5l
hBhMvM4OwUO5YSn6N145iG/xYAEAUsr7mcp/Synnm3y2rK/8En4Pp0O7wHXcW5JgTH8LBuenkWb8
nQ/TJXcHn+DXJZQ1BZsCcAuB9dClPtMU7SNXEFnwbQKlR+n1gLP6Hr8v7BbMv2CkUJAB3SMkp6J3
U13MlEomqUVTC7JWEooI6Z2VY3HjaB9tOlA8g9rAP0BskFWBR1YFFo6KZAlSZwNeRn4n3pK84hl3
LCZ1zjGsJbzGI/tYVIjMFMt/x2MM8sq/7XYifhCd8rc8EdCBjRP2u5/rwRUQKrkTsf7/vAnak4mQ
y0C796VKaJ/QVUyrixbuvCMNVPhCGDyMVoiHWVZ/1gtX+POAzYMx1ULjhET2GP4Krh+E2bCLUPn+
u7jC3OM8BAoP84Ovxr6LOgP1XLz4pdz5hZw/UjaqBVQOGzL5EjhBP2Rg4yIhOSkJ55aZHG+LDWIq
aAzrb/PC+kBJenrvQNfG1SVz3N3hZ4dMdDPKv/C6EQuBu91ZhY+ERaO0Ihl+YfA0MoByNjETqwFe
OtiYZsaxvAOHDyppJklm9kx4nQ0mIvkKgVvgmfAx8aHGLlyKzLw/152yTggBUOH7A3j1Fb55hO4W
lgy/9eeO46TjEUTC/ud6YcgLA7uGN4PLw9IrnF4oCUXR7JzmYGHnKdSEYOh/Dh9Dh/4GZmbg6QOg
ZMhlQDxQDQCiqWLqE4OCJH4/RHMJ7MXQ7a82ODwUk0FtucvPWHykFMo5rG2lt65wcVGnhApSDCiu
OtfeH8sfsTjxaJCEE5Mwe9mR/DfYOJI7nQPtJWXDnFoJvh5wBRwjoRUnEAd0A8aep1nYUCYzp1U5
Yk6AWDxhXcMOpAJzAc97AJ8EyD4mpM/23+hkmCp/KCHwRp/a1XhIPTRYIKwzuhh9jddjVmD39JFF
cHDrmqsPWZ3y3WGYk+jiErpkj4+VPes6OhV/6JTpxw7JF7isPaAlAH8rdd+W7546QWApaBYBcLXo
IjVb+TuW2tmI1G/7wGdFwImwYBclEWwPaa4BxFpDBRDOqZlXH4G7sUXwC/oTk+qsoDvtRRxNZq5e
8KEE2pm2B1rTx5euryp5jiih1pBz8evTh9SNf+ohsF5BQt5HjqXU3rmPIw0UDybYv5IiHF343Wgt
5WijzPwCrzG4uVDsef6ZZD89NzKO5qSbHAwpG/nEAPVnV9/xWzCEfGPuU/ZVjfhdJLTL7Izp49cH
4vVhM7ORsEJqyg7hw18GyoTluStvccIbqszLQOnnpyDHdcR11l4daQlxotncfGgFZQD8jiNhwF1z
6r1g+/Y606++QEL0o6794tpzGTTVSfyTcN3pBRA8dUyQincPWbRi3NPnSbqpI2bjodH8dT6nikIu
F4FEyvCkv0LG4r1l3h6K3dgea85G6+FVQqTtOkOzu8rsk4nLQfLUB0AbLJHycKq/0t59PIqKSatU
f953nx018Fj6lLf/H0nntds4lq3hJyLAHG4lMSrbsi37hnCkxCTm9PT97Wqgz5kaTFeSyL3X+qMF
1XjqSXYhJ/zRRTwvnP7wPXbMX/qjQ8KN1hiRWoymAjh70X2juCIAzalxQR8wf93i7cA5lJ4N/eOR
bs2eEahHqU5u6J1IHGVdyV+3Y8nnAvGQUlRxMhjjrFXpcKNvCuO7xRuegPQCFfpzaDF7QkKuUxz2
Z8mrj4+Tqayyk/r8GCCDiGihxWxlL/D1AZsqia06zC5vQHcAtWyHdxoSOTVpZh1Vrx8DygWMu1f/
joTRDgQxwIHT2UeaZbF//N5JjTm36rbKzxy9XFb8cSHWqRzrCNZ8x2yBtMgitCnZYwEZd5LBjoO5
Vt6Kt5VYbsBA7Snb9ZlH34NKzgxKJj63wq/ik2gMUCK9CRTneUaR0O3ix/tswDiB725mYhOkzxut
CDd1r1nbRfWV+zpuz2VzGikmuLulGt7Y2cn6m74K9nNmQWRG0kZb/Dn1yE8eqPy2RRxyjLRQXpky
3QKsrd5ivAmODGqMuDbTV78qkn1DIl6RX/SsGbjxradCXw+Gh8Y/h1HoReWsjxi5EVmbbObN35h5
7ZXNnoY6E2B12cCiXcELyJAquahDQhJITuCMQ/iANZ3Ua1KxUWI0Ad+zBYJCNO4tgJPA9wZWQNzu
ESPpjFnoX6NaFUxkZpJcwuD/ryLGYL7XrZ1OzZri9UDK2S0qiMg3NlIlyhYLX3glDb9+PE0KvyCa
fi5ABBi3iC6lQXupyAAm+Kd71u2d4DSp5q2CgpHLxGVh+tR+LcpaHi/8DhzOhHqXXxli/vZdk0UG
UYMN/h7CrfnqPxquJ5tdzz4Q7Uo4orud9Meb4uRRAUzvRnS4JgStLyiXXF4cZaHy2R8mdjmv4tVd
VmO7kWO/1PbJROMNnCAbbGARbv6GyEdNPOtZP1T05vUgy/VOI5kREfKleJeIsqR1fEGedRCbB8nl
j22tchV7U7JXiC/FrBNpVCc5UNAU8W4wvd9nj32H18LQ/EV2jQLBGUHJQdvvbdlDF0JqEOxevGZF
q964nXgbO3Ch5hl6QErX5JVy8RX98aFuye4yKEAWOgBuZ8JJOCfRs4BaWYnfUcn9T5ZR7ux9/4q8
sfVAmEc+GWfVqBtkOeyaTB0WRTqlC0dIdeqIkAUOBDaxC1iEHSNgqhsNgRYyDyJKgXxGMrEAGcSi
nK7FLc/LyRePEVk00ibMelwLIdMlWpTF8bT4PTt3j5CvOcu/Y0H/v7fpj2NFy8x+FtWcpzQVkrkP
0PPw0MWq1ep77PYa+VqtqzlvcxvxA7KeVSuMKfQiOHaX/bS42OLe7fPPuT2K2W1wKQ+Kt6NFpdRL
RZvMV8op+tWLSWjliLBtqrbldYpl//aMo/oH0yEV0vEQmLCViPkRROTXRQvyKjIw978znx+ASnCv
qcE3aTUn7sK1GhLpQLoJ0bW5zxfZRdWfuQNYq/5Gjy85fxyM/vOfLHiTXB69yAMn0p1xPGWvRKpO
Fdqaj1EUWVKLPP2x2swjY5DbiFzrnu4N+VKbwZShPGmeOKzUxiU6yd4Tid1mPJwuFCnHVftDnktx
NDSoLVGHzPM6MTFnhP83+wSf8deAzuAY36mmPpB+rkmB5bxKD6/H8qcFMAL9I5S4QkcvtiMVImVZ
rYfP3PL4gWTxpq/a0HiltMFE6/hOGTfTItG8STjvKjWytfUS2Xw/mNKygJAGYALuWnt9l6KY63b4
rK1Anw8k/dyeiJ6jb7YkI6te+yUKBLmgYpuL0ud3qdvzkge8lYRd28vzDbPAvL0TI4J7VzkBvMko
gFlXLXaldWa/9gz3WF0gGL5zQL7fkYK2D+BbplD5N/1Gwbuj8etF+aponxJBByZ1St0aDHD+TUnT
Jiq22mW8YxJRnak/Q06LDAzECukp1Y9tEtRo1ieaqVesCVQtshsgW4hHX2+O1MLwOfvfPG30zgTl
q/lM8J76zkrySZB5I5wp9TePA5m/tAvFRLTv6fxQvVElVrmCJjuX7ZdRfd+bAFBg8vjW7dYXTVKM
pJWw0ZaxIBlM2uAAwhWPTAViEzgOm2e4L0wPI4pCfT2/Ak55DEgToCPqQ0h+qkouPQPqZ/OeUrcD
gyXEzartVkdWrYO9id8VnfaKiN+HXhs04YXL9QGBYX87yDYQDwl2vWW+gNMA2CJiDo/FvJKWo/Uv
UIgUel6Yfg10IMkB8ULE4ud5YEC3EL3Qufp1IQeAsP5N/c1DYPzL8eC3oHQRrfKyWrCa/pDo07jU
LYddgJ4MKorcRAwHI+Kg7Jf2LnBq6TB9Mavqp3qSyKEC6fWcuoyoJcN9nBkW39uGS4wkZpSlAyZU
yhrUJCCYsmNTAG5IT3Af/EsDMck0fKSHTAoKKeDuo0WTzE6F9rP0DLjN/dgQANUH/J25uUSDM+jh
SC5B7zb55oEImuyEZv0YuYIAw0CUh7fmC96K05iISwLjZxJaifg22YXdTNiwkUDoz9QGstDwP9zH
gBSMNN6ggEprX6neLGeLxwbhn20dASkG6FyYLFIUGa7P+jNVU84LRmb/sdXIPMeB16WBXhNIfejv
Pj+T9QT5iIiL4MfxLxAcPcZsNDASrCAnpK+ok9iDCb1uxWrdcPdC24DlZvRL8lRkY8iFQx5+P0Z3
Kj4aT/qAFJj+4iNFLp3kdvfb2rF4QeFeeSAoY6zXJngn1VkUdNCSPn8387H8g2IHQ0G5cSaU8gF2
QXFs7SdQJSmTJJIHvokVSDVRXPWvrHqYhIQE40E0BRvFipxIsUteyAGqKiGiI7TIfPhQ8Q3h52RK
li5KWF3oGykzdReVvQ3WMawXty/dit0VgSkJP/z5VCAuUQNO7iiSApvDjG3B7RbvLrtdEwm3ETlO
8koLQo/ncRMCkXZfyr9BFysxh2Elkqd2BDDgHiGrXmTSwDSmr3JP+hR4EBbK8lX/nvGgkcjjiDKC
UUTWJxDgRCJwsn+XiCOL5UB5yU0OeW8K7RUwn6lEA7SwvooQ/xvtEFnA9YAGi5h1h9xltMAf9c1N
flhR9GtCc1l1uMlgGBEt0UlzQe0ycGefJ3tNaaKcfjjkx1QXipo4T5o5sERODoCYxvyCTYRFlqQt
C2e/iTTcJkgM+N6FS4JjAWLkaIE3wSHtlGGSvVIfDQ4D6CORawEBliA1aZ7aATDbn9oN8gYBereU
hOCpQceGXibEbNHhyrT9OEZFupaeq9yTqr2+7KXOH9snud2NsWtZL8kBu0TS7Qzim6C8idWen9H3
lj/lj+XJtJBOgYEwF+hgRNAjMk1KfP7UZ8pbVA9q8sSrUExbAxhO9dvOleJnDp/mk/+WmD8VktiY
IYSMR3M16j9UpYxNeGP6hzFJd4Xyt2BiBmwxw5rQs6H3JCPiBKJOk++75tjnsEi4AH8pURe+bgXt
7OAx4zCBDkepPyyG36Q84r+mso2H0ODRxnfT+OiHbvlFG05Ii+T7z2y8lY/wpgcDGic2kqk72PfT
XfrhpZDqbWbudK6fxgNaJ+fznOii2wZTPsMCzluotx2iIE5hov3Va4l75aJqO5OtCq6BOzAWr6Gj
fiTJJkWvRKUkYP8UZNDgxLAhN8TBTCjrLSjp/iIKEn0TWAVcpe3adP7RaFG5I5G8g/eXMmWpXlN5
zbR24J8RYJkYEt6kv35Hxd7wKRIT2urIpyxinVFa4R8lc5J16VoTI/fZkODJbXyiW0C/0mFCStWj
OfOElso+liKd3ObbPsN5goeaaO1P/mVVB9o/l9amygKN8KdvHnueeandzVdu9nQmPtBrqPNjFcNt
yJjN3xb5NQU3753uczqPE1GACy3AAesAD6/JMd2uu68H6BurtrmWARyHU47nT6WHHY0g/Kq2LQCK
pI2RHRvS6EcSf4BYdq196mGRB8TSc/tpJ17LgFAxVMae6ex0ptN4UxuHf92/ASI0eqzVgc3oI5v8
h/1qU7ScRgmDDtIvDoD7LtE4KRHMhoCs2uPE9W/qrpKxnX1N0u5enevOv1thZx/0BBIiPgE5T1mE
1lJqv2op0rodVEMMg7WELHhJc64R30keMAM4E1g8fCUBgX1Y330KL5qmf6GcPMH3i14uheZ2LRpp
ENxQsVxu+bn8CSpigkVYX72rH0fIYaYyrmK+QE6uDLPUocJfRRM9Iaqln7d8+h4Bj7fqkMinofyj
hKHX/jo1iuN9V79SsNdxwHVKsJhXzXm+ZW9t7lksNqTyECj6YaDpepWvI17qWv8ppHzF0+yPE/Sm
UJ0ik0SkhFM93ZXmtVqCtgl59hG6WWSrH20e+4qzUjwK8NrIG3dsTBzAAA5z5nH8vuNw6j5rDIHz
ieRBDoXKWLEFFM6+7XxtDnuGC/KBMRjhCHPV+GM2X4b0eSq2uvak6ddO2imirN21q71xxvmOZZIt
0eI0C7snmCXmGgft9LBewxVVedB2ARXIhfWz2FvZeNVIDubZ1/Z6bK7q2GO6liD6eQ1/M4I7iL3I
VvEjTPIjTEl3e65H77b4g4E612/Ls45gQ72alPMRabG4bcx+u01if6SOjXulf+Ko5wQw5hVfTo4e
DXsQzW18vG+iL2b6IDtOwEpKJFgmwn/AE5mbgKOkRSz1sxRyrOknNh1D3xfjWep/O0hF/UhFDbGt
+fExBmgNBmIV9AButnkGwkfNDCo93yiAOMaPHZg2L1UubQkbZ7QAHKC9quo9uG652PVXrrMGyxLq
zT+af9GI0xRBLwXRKjrWqtBGIgriT7kf+pjfxBHnzuOO0t8faW4yyJ9ezV8Ky8cj4DgqyZIlXzpz
6cIVv8RzC9vPfzoI2RmbXcDeTr7O8UaFY/GotTC/TPjMzO1YNBm0HFdSWbHXOTGGDtbC+sApMqzE
HOopJ7Sb+/yJ6Gseap5uFZkuzCBhcX/kWaJwtrLI4ebExopG3nlLiDxsI2USeyfFHaQ/neDr6ocH
JQIETSOuyaiXUi1+KGsxiAM/EwbBSEUdCC3Q7BO/GYksv9URkHSRsHRh858w13bESUzEiKDtGCsv
OWMPvwXZGMyP3ZgeIPWar4bRkL878AqQNzHPWigS5T9EYajQ/HXlliSGbxpOXzlqM4jebsffxLA2
DGWPS3qgv5FK0xhmjBSM5tzPz7kc6NPb7BwpHWKioQxZnTwWEm4f6kF8qgu8+14h/Vx5uIhtrJVu
ufwjMR8Zus+QUKdbK73Utx/BXeKQbjkBqUs6d1wmSK2h3WqqczyFxTd+zrCvFQikV/wpLBiF24aO
mc7eFO84aYmWAhSrkUaBIWwdNDV6MDpek4QWJVHJ2n7iS+fJeEW/HLVf6ccDkJWeWMVtpEAh/kNZ
D4rXaIdG3jb5kzJ52rFi0EgDR2ErXZVhRkdkmO4YRT6UK/ZgNIxZt+tmTyedogmK2U0+x9cvCrZQ
Xkexj1DFcau7P7ABIcOjnupdodoYYvLNQJHNegBBwM2wTrNtatNGGPSOx3NuI6uiYoX3BZnQuO/5
ATkUjW/fGWuimsrdKtDNfb8AwIcW21u2loWT/qv/mRmjyZSnL/nh1qHo9vGi/pLgTAR8WSjzWhnR
BMnBSwWwR3UBJPgriyQ0Hi89S7993434ksL8z042FQn0yd7CxTI9W4X/ALNzHgcJLjVZDkX8qZKM
xGnYPaWV6AJKqvcFkeelua8dLZKdALDKNALgyfYYg478ZpwGyXpB4wtlRasN0wFQMEcDN+2DftG3
syTWL3TBdDtA0/q4P9oyyNCPOa4zrOdzk0JorBRvXpvyeqZqidJg/OFg2KfBiQzI4HNdZyTeei1S
hZ8h3cwWOZiB/YgGZfsAEK3cuaP5kL/ryjwYrBBsrKMr11yDVMxeF+uNQUci0pVIubuowuloiuiN
X3bStN+l1JZkb0wW7YU5WE4+VWJu0v5FGo/VzaNiAdVBY12S9giOrZ/Y5IETBzFv5l80hR5Y/B+C
GOEhl8ji5p3GlW34wjFmnkC75oOFtumByYi+qxerim5HB637U2ysbYnxJOyv+tHwccXpPGOPI/jf
PcbzGeSIxkafp197oVtH3VoGJ5jfVkGsuncN5UiUjFeL8HqZmM+NRWNL51ZaVMwUfW6zxUthPtgn
pKibXcAP6YOLL8fWmbhcnTgLkPAAbKE9ANq9S0T0kIzbppuWlLyBl5tBKKxTX6RucaKTkD9ghHsp
Jl/W+LrUI0cN/6AYoguYXXoeXIQIECn58k1eGYTm/UckNpoR0Y4627PtAujSlCQrXmV78uMFy3Ix
RnrvplSmYCefMBS6bX8e601tvcgJieTr7MLTyBiw/BkRJokx9tMGEyHI+Hl8pr0I0r9DglZ43cSx
6d9/6PmUeRMI9hq4kBNud8afiJ6wO87z73bHKzASJUI1M05Ti/1jBnQ7Zomfm1sVt65WEDLgIYWP
LT+579TnOLDbd3juZjv3QWZR1aZ8mSc6oLjk2t8HWSZwSdCSjzXgZTteCNc29QPYKp3zcr/R6el4
S9FL+RKkQU+J6Lo3yEbPz8r4a1cIKSOb/L+OV3nTweDY3n1c97hh0N7czzmLu+Q56ZuMUvQ8/On6
L9tgfaHXqUw8xgr+5pl6WHKXylka8e4k7dcuBXl55bUo16FD7/wLbj3+MbSboCTI51SPrsSaKkXl
ixOI86ln20/Ce7euqUtBJIiAlHBmNSy0DbYwCWx1lZtUmoYT/qgtMM1dPjSfGpGUWvbG5snADDau
XqDEmGwHzkz0ArQGeSVpe0y5aAiZMfXHHrgT2WDDtcgdsEVY2QCMieUmsV5bxpdq/IgpA71KE4WW
ZbvTnxP1TxW2qjVWCb5E3VnhDh5RiOeUf4IjFPUevUXxoF9iUwM31WJz49bq7mFHyWdQGFz2wH0h
K2zcHvWJo3KP3Zgnk/e2E1XTy5uIDmp/K8fjFcXcTXCpEI/ikQOuHyLzs/ppD1UCqu7d84BcABZR
TKcLfQUMrGCSQifDwBOQQdE4eNlWyqn51nP0kfR8YpZGcR1VV5hE4PQbEr0cjSdcKzM38VoWpXm7
Kd0RN2gwFSc+y3IHugkvMMAw8oQfB+5oNUDWymHN9AU+o6uenIQNc8QtwmUdn5jiuXO4UqQ/HqQW
IT/Jmrx9KIUZ9JIANBAhI8sIJaa3fN9qNbekV+Y0ZIGtCA8a1xTZiyyu9IEBP2zu47GpaT72Zey6
aHAxtb+iNZNuJIKI0CN+eCQ8kfQB57vGgkx1x75AH04KKz2UIhJi2lEXUH+WbKVE7qmbrPVSh/CG
XGTOovhHVEAwfsrX9zoWPhSrSmcOndgvDmgPwmBf9vete81W+w31h2x3GhWsXL5kYCDBWFU2Nb6R
w5dueLPEc+pOOzhZ7vL64KwkVLci2avkrkb9y3hAKOwktj/ANJvLKV2DzzL/Oow0yCqTTWEGxu0C
GNtDpyifGIosPsCCtQaJ/AqkB6tYN5yMXjhFZuhDCAlV3ZbWx0CFgnlalu+wXUOm3BX6aq2PdAKO
yC9l6unVzuq2SrW5aFvsA2nsNaiXcA9jfjcAHREJFhetjm7fTh1ZqotldUrYOIIOKBaJsFjU0BX8
T43p4yWZo9l5ncbXod3WhDzBY4o4kXlTp6z4JZwcWM41TZ9VJ1JJMQGYzbHGPin5c0fGVPokgQvh
/HQxtxHwgFewFgVwqLCoBG+NoJKjjDihA6J4k5aNEZMlPwU0QxR6l2wUFNWmLleJDVeIZ+cL2keH
qtmYF2zCLIUgRm9svUylfMyIYon7nd8rajPLAAh2oCaHS3r8Wdrt3B3t/r147CjafVjUhj85YjhB
mc+UyrLQ7rJ39e46TFDoB3g0iY/XNrWXYH2kgM30kPChSns0e9Reer8mYoclGBF9BlikXjJgPZ4r
chATLDdrW37NqCwBJOwD4Nq+JW9hPU8RFCF2mceepYW3RCBcNw/1xqCgj/KU5L0mEoyi8SHACe5o
x5F6GHD8osCwSIpNe8Q4uchrmJUECpXQESoI4j3uUJV+uGlDrMZQ4/wnmBRMaqcgRJr2ygRAd07o
YFU3drNx4T6yNpyxBesuXI6Ru6oMirmetPD+Wwq9GLztAbobof8c2SmS5C36hcW5gMvSliQRBCgR
5JNAAej+40EVyZk/FmyYTSBdvu+HvUoPq4NDfdDR6HIn45sbNqrmTSIuAIwT/qM334VXBgaQHrHb
F86kxCIuCUYv1Tb5sB6trcm2q/pAqchUUeHO5K0abkFWn7rPe/cxsbqzZKweo5thyqMEld0AmAFv
ICkc+o99gURfMZdJIZMHDPoUge9zPQDl9OPWwjOkRMQTZnEE+dkvp9YKlHJ7k9j2glwBzI8m5xmI
hKEAkEJ7HHA6t9cSrwV5JEC+tA8rVFhDpCBUoaUNIJoEZxXJ2AfSmqVZg37DCDDryHQ3DG5JoSvD
KB8bYzTAZruNxzVBJPI7vCI508noGv2Jc4MVDb6AD59UrIrKqIdQzCQZXk6fM0EUakxrnKVkXjDN
5xTQ3+jm9hR5BzQtgTzvoCfNlRphEK6fLHiXViiFb8xhq3u6H9q9NfiaHdyRfufBUHgy7YZoLyHE
6IxfPMhX7OILfEobdARG2CgOvWrwwbjxo5mJRy9FTv0jzuI1EHmxRH22xZY+0enQrqsHP8nP9kbl
3nCcjgJdd9BHvwjpw09OLNfQnqCnFwLhd9Wn5t8IfRNlqLFn+ApRMvNxoEMC1w6eZ42m+LC9EpC2
oKi/JGC71kiidwPOdentL2VG9rBFJ6MRZSm55SdDGAg0EFK7oxaupcCrFXIONd11f/xqEzQSb+99
J8W7XGbhX5F4iGxk3sDmmD8QsowafCV3Gs04irG+gbqyEvE5o9XD5EuKPPxdQtQcrmq+apQTWJdq
OBV+EAI+3kI5edOzn3kixPF+C+kL/rKGA9Z//nFobkaCl+y4/W5HnCuoyHB8UM7J++3WvzTN+xjt
btpn024Z5ywhe9jjxycQwaQXzodiJ6HxidXCiGiZ0A4kWui4MzijKBotd0/2hpA0JG3onjL+zyx3
pQIQo76jDuMLMA4UyXLcWF4r4mi7P8JMmX0tWgThdq/3lHtmbQfGS+naXw9gIBLH1HWzjgAh8LaH
DZsFpZyIXd4Y/QBLZGFTQlfmLapnjK5k8Jq6dkJ+jVvRO/INLEYrsoGwkOxmOk8tPmWkwUDV3KwY
IKg8Zad708PhDWXiQHk5mz8y8uLKmMCNdKcmwXfkJxVqiuoC1BnDgRycWJBaK/UXhzvO8oJJshaO
a4cBOfcxrJeaK6W8EaRS7Gdyo3BkwmCorkpIY3+Yxn+NGgEoOko7Qq6QW2J/Xn2HtkYujbC0mO/0
4XGVzIxYzdocrzYyKUUYKTLEQ1TIUj+R/yaSB2DaOCeQU2SrcR32rTuKzpAaZgzgYYYq9+4NW4++
Lga/nF8QNGd0X2p+IjPVE+8KcpK79wycYhXT5J2sC3lTxJ4EbE5ByHB1gNuguabNobO2DRZP8oNa
N5XcFuSd2BdiS0bdpS6NNwJZcCnvW7oc0zfk384EJQq/FMbcugwz1TeSJ/qPZiZBZWecVeVV6Ngf
h6T3qXJo5HDRLoN8LGiZGyLVYUhYy4s3+YFy6n5ZdmAvbO+xTXhZD/NlJiRIZF57t6fJ9EjRSaS9
zBkq7yfDg6Blm+IUWIPByMMWvw+s6vSAXT/Kxgmdq/PFOnI/c36io1VfAL0rOnCoFTh1P7RW4Mk2
Px/FabKOs+bnPzcu4cEnZQsHKG5AIrVVAt8xz5fkbQQcW4vjK3SGmV7c73BylO+5E0m1C3jIGckY
i6hnweZBwhO3w0gYgMtXzfU70kMKugLYwqlBttuV8wIDPR8qF4XiHMAuuB/QRjh7rgGh8KAAmcEf
H51pgu6F810UdndflvKC0gg7Jry9sC6rbovWB9sggH3CEkhcebEddmWx/khP9VNHOhiluWjcfzTY
7ENNSNgP0SxoncKWDhIUtaiBnHVieuZfjk0ymkv/5oScgcX0QhzN/MoZjX2ei5bIPIJVNPpyiLS4
2H8odRf8BPz2eMKI0JVQ0vrZLRjefp0DIducPM/3FZWA2UvoU9VF7x1ZupwXxnp8z7/yNxBbqzhh
kYfptWaEZBTp7P5ZLmBB+FIX2pM1VtHVFNlMs5wfWFBIrFReKwZsMj3tZ813T4vfif+F2xFI22Sh
+O6QwZD+4YF/7riLcSoAINbf/KoKb4K5YaPe/d4gTISnDFoQ8flShgi/ErYQ7PsDyjFolhXnKObO
YQs/ae1Z49cay9uJyfbH2JUnQrRIZQECNwhKZ6b96V/7mlWOaug1NQLoIEmUxv3nUaCMthqfSfNW
ZvuljGo005+Mlfc1kcdkN7xbB7n4HCFNnfH7xnOp6ftsCORTwjiRbhY10O++lF5xlc3v1sNVIHEt
QXpz7nK4JL8pBbuqV2AHw69lRcxVJLMT6HI/4zLPz8sWfuTB5xnWvwDfKLRrqv/sFYpsed/7hV+/
dMf+l5tI/if1BSLSPoBR+I07xmLuGD4pAjWwQPp+6InaC5euNdM42Y+d2EQyso/thydxpvEwSPn+
PpKI8o7oABklIbdUDhIoBtq/oR7jPhIBA77tcjGNyJ1JIaJc9uWRhFDjBjo32wWHGMk0+0BpBeQE
Yc+VyL+Kjrp7ZplNu+dE84xOaFzYI/NOuKz0yjPe2HdFsGa/V+sVQa6BMFWmaMwRgL6hv2a7IEJF
Hl1cWwr4JD82T+KdZaIbPHI2mNF+mZnTxhfPAXcIEoEyMLRQLZ64UuATDD77QBW815UJGb2pAKB0
Dy0WtpjscWS/Z3+HHqi0s5su7oyFwgDggnCqj0n2WcrujMvntk1KzyD3lmwY5O7DOn+i36a4qFeL
LTw+jl1EqFf115FqHLtas7u9We79Rc2fcnp74wDQjiA45N4dx/5quHt8DY9bZKC5gDI0jzx8ibkh
V3/GrvZD0tZEmjMYFGZRBjV067hnY57ZBgUBf0gTCIyqr/LCZVIg01/h/Nf/pG8d4RNTW3WQJVfP
ogmoylg1u/iPdBhkc0SAMZfofwaBoTZsHpy1nyQifocZvGr3ThegAUD131VBzYB+tr4wPeTLjqG0
/q3aRoyheXGmWh50ggQ6Xp4XNIjXmFvxZM5n/ZdqONT1zITcrxYJngavA8vENQMqd1dP4SWJQlol
9+B6K0QeCXJ7lLPanuqawh81IYxCm7ZXT8ObxJxE9NeVznWSmWxSCQTprMIvUiB0zMQdUzqiFF5h
uuNvjX0EkRDCLl5xdIA9GuMg01bDU/Ed/9P6NNASyRplq8S4jJ7CgDAHkha2HTLupk945JsPeZyc
IABhHaGJpSzqAb8KRNMoad3KRnsT2RaZVuwMUMPOvrfCiqlR8iw9wliacH+42oEkQO4PThGW+HRt
lQFL6NJRO7NeCBVi6n7BKb5sn5LII+kdNOAR8DeHh+cJnphY6hfgFOppuJ0QIQ5VUI4nBhxiLSbu
l/vKfpWAey4Jqy0muyIYO4/v8o7tBl0FlwHejO28xx3cHblt2CX8OHMRUJFrGF/uv/IzcXedC+5Q
X2EvsdXozzz5xl++uP/is5PkgIbl6fak1es1V3ciPNRb0H7kNToMcQpZyZG/Qw0VewQgvt34Q/sI
IPl72j8sObgaiK2wTUIm6UJBaln8aoFJ9I8bCqd8xlKNo/D5MbyjgCannSCcJyISp57NQ3Qugs2W
so8nysHORyGH7gEiy03oNEwVz9qMpc+FRyrZP+JnXZTMwY3Q4sg2utJAxSrKCzfoxtvCK5Wg67wC
P/Z8Q9W0iqsjztWaED32hfSl1X4hnaHUYjNIbL8Cri5ceNscLdIEC+gzyN2yKLlgQWuhXKGKWrwu
+3TL9JN949e30o36VSJr0YSYfr50jGfMDa2bWV+9Q2XYOtNdpOME4sNaDTNq0yM6f+g8QHYajxCh
v6gsdNRhkiMD6I1rEc1wEimWO5Gc0h3bMlSJHbJcmY0anRR8HULzBuuQP9ZuzAgzIgA4M4rr08kY
dvoANvsBP4OegSY9+vQWmDebcDbvQd4M/VzKTma+/HCIt0YEUe1H6xMRjtIC842R/ZNSDiDkA6CN
HovGjGDNJmKKvM9XTf3U+hNHWKcHFdM4isokTKuQC7geNrjVOUu4cQPljeN+fLgNrhLT75gw0N6O
vHvYkvg1CbEmoos/P2JpKveY0NhoSKDiBH+7fc+E4/3ydDfaxnFCYb24g7P6tRISuaHbmwe7db1h
zhcxgkzJ78XZ+QKpuj2LcMqN9mQ9+XzQ6ntzD1GWM5fZYDfYp+WT2oHGPWnMUY+P4Y7XZW0TDdWe
GyXMqEd6RSCvqL5T+rYJ4Y1unfGVU12NTMxJYroF3+n5WmG6UMumUJw8kgC+aaB21Fyv/PbKVAPw
jAgI3up+9ucTQwA7Pg5KIz1zRSOxIRoLMKqfIuBgAEGUnOZ4xvNLnhD6nLbe9XfG+j0fp7mOX9kW
VBLzcaOxWHqMwQuvH2bhwe+ojp42eITNYZdMX01zJANUyj4zkqoQ3TXuYIT9b70X4n+o3nGfbtjD
zyanLOF4DAAbBmn6OuefJtDOOsv19caNhqoELg/x6jcxroy4qH7N8RkSduJ2Q5dEfVzstR3GPM8W
GxKLscqi/MV7zD0PM/HS1a4JJAH3O/iItlXDYyAlNRFTx7FYba+vyo8JRDmubjs8FZt8N7Kmo1ec
QVRpV/OWJgCgfqC0/KjBt0lnqEPVer5pa7p95v0Em8RNMG7Mxpv/oO3o1QPPSDYekakoaLi+gKaE
HevBRCRsVxy4Ilwyg8b9/ygOdWcH3+N3P80Pj13dHEhk41Ik4CHU+AXpGELsAjAOpuj4zIrLNyJV
ihwobCAcLD0Cew5bBgz1kuxcKnuEzX6n00QPEKd9oGBxPqSP+VqK5tgrrxn2Hk7c2GM8oEKaKQSR
HgJxzgceTuiLWx4plLE1pErDtebLKlu21j1wcKvLm370Rjy3t9WduL/1SNYR5IATYoHhzGZv19Vd
YfsM4DPRSzBotyPoMWOnjRx9WJHVjOIdUTyVZfb7kl6YRfjOBkXgutw5nXGc84PVhejlSPjsl3X/
VD+R3FhQvwrFILMLyCEUG7H9G9k33WuOHpfu4C0yl28de2CI7iazA0m7sNTKgk5YCSrXf0spwcMR
+zxAQJFHwamIfFAwFruC/l7se4kgUbhlMRYp79n0Zs3raWFm27KZQkouxpaX6c6vfzCIg+BgsI+g
qZiE+K8mTTtp0HB/XTpW/R/krjf9gy5u7hIuEiSynGEAmYhL8NTr83UGXsdEUQglreTwqa7r/r0B
QSX5zhyjBKMUblWAS34qKIB+Pxh0QdCNipBCx6A+i8gzRrhbsUdXQbQ5fSoVs0RMdYqubjGA8HjN
o8sERaTJgLJNfVrA2HUEbnxtI7mHG/gNhCvYgzQO8dlHkAE6jX+AMq6OSe9UP14MNRz5s4s2VLfE
WqdEuXGdEC0p7wU5yrwblHqrpB66S/bW4eYnHg/R0gxQ5/JFCDUWXxq+eC6e7xot27LWbfYfMgE2
OWglSWGmT8rvepjChlJKdMT1ZqkxBD7P5uU2XbP7Rcuoc1E8HdRZ8ZLavWV+LUJxtibVykR0f9cy
1vAv6RbpRN6zJUAAmf5YhdXZYsOdhAellndq7OVPSfw9M78iyMVyhUa+qf+Q5qOBtLMPOftALoh2
oJROi+J3Ld9kDDuAGUj8f25N9AQaxx6UKaaT6o1zB/XJkLwj0HIR1YmvGI5JvOfVl+jxQ4P5INXt
AD9F1TtQAqgwJMwNToQvhWuJTRGsqKwxEiGP9Rmwi0TkuAI1kHvAYl22gYYABSdfF6FRyD1ZDqXe
R9hLR/xE1i6xyiAIyI8an7C/f3HZiIL4vDiI9zLGZ5BrUgSIcujenc7LOp8b/95FAI58XSTwJeTd
NcKFl6qQ0ps8DTk9UOWCIkzpc+mctAcv5r7nF5mRFm7ZI1h6q8FDylkC+jIztmv02yDBGa7UMUAF
RQjUULuTQ7yfeAD7kWdH5LDySOIk0zyyYyZiQyvwmE1LNFyOhcbtJOKw3FqOOnmXad5j2PyzUcm/
7GTz739cndly6uqShJ9IERKSkLgVaAYxg+0bwixszRNo5On7k8+J7oiOvcLbxhhN/1CVlZnFflSf
ybBh+lCTEHexW3cGrmZvKpvEtVAs0XBB8sBXjkTaflMKo/Yx4JiBtZAd4Ww5IsF+MKGj1EEp8iz8
OFkvYlcTPyVhDa8UThxeoTf1HjON2W2SbzZYauch4dxogeAqWO+yGfHJeBzAJNCXFZWjl7vIJ8hr
ofrIK3r4d9/aF0sLkpMRFheFfbRkzJ7JVCSy3uXq1Tmy7B6epaODrGvm28cqC+lPXx1eC6Sdy3qv
QbyZrNcxuxwRQJ0omuHKSk/Jdwg0TA5MpWv5Rk8GyF05SeeLipf0tgIE9iuNgK1mASpOrZFQB2yK
GoXSrCF3s5zOC5sdCpte/Ckzb0HSMlGPWA4NohzpRN9r4UYPyTEgQYbozXHAhqXF1G1jwoYTy8Ue
ht2VR4xIluS8EDBCXLMkjVwNxpATSA0UrLiwkXVpcrACpiYZBr5hnUMxQGVfkBGnbpBwqdTK31YY
2e96V0nOUAeJRDuvIBTOZLgKMmXqU/lawGtIhFJ0HSj6wGRDuiL7NTuoEXmjg9rJjD9QOuGNhjIY
oBqvNrilWE9oU3A7simhxIgnIvoUEZEIsE5/wHaobxtoDovFtZcuTXl5suDTXhoXgLDeQIyAp0/b
WEk+qfVSV9bz2WpkoQqXGri76k4EOzwvsf9j81rPZbeBWUupKvFTxaVJmDzBerQndIXa6IImgKtU
DKucB4PSrT+/SBH+1R+wXrGjgcw86bSESVaoIa7CgL2+ohPUcBAiVMXZuFy1UzMU1vo3oPlnc/t7
CNiEfUGviFX86SbHEuYQUvJ3wqyeHPr+ZdKx+qSOTglLbKw+tCi0FJ+p/KHQUxTPqMlbT5C/CYRF
+lw8ZoNdT50Akv08OySRRVb1mh1Hnpzypa+0KVikC522z1Sb5BCiIysdAThSdAmQ1KDtMgUH5IpL
SvT1Jnle4XWglcwhhuNWQlAtEpgu5fHwX+drSGo/oDQgTjMVnMXgI2gsh1UDgiFivsJEeZTi4I0K
FtTrkAZKBrzQnOgMtFimFBg2SK5oqsgQwpMDlaK6HojDw+WJrQ1jSgYwXpTw48lBCAHmBgdaMBKW
L/68tFXrZn+17ZrS3QxEgsJ8Dj9ppePrmXm9akjH9Bss9/3ChRa2CPiKWVCvQdcZr7Vj/Vs7wqdy
6NGCENKwPp6eQD0PAVBmwT7B3rpMv0Myzz0Leehku7mHLz3s1qsKb+tBmXX22RfrSIV1ONmkgdlE
v/pA0g+E1/z5Khwo0DEkxDgIEz8UJoOnVN3xdU5YMYW8WevSSJayJlFVaUPCSSbT1Quum4qyk6HO
+KCYemiChuag6L9gF7ivfA3gM+g3sJW0otR9sv2NVhzZdW7VJ2zm4dOUUxER30V4/ptbZEfUXlkQ
9B3WJnNpqVHsMGMB05XVvEFQ6qrRZo42CrsRugHg+IiOImFPggbjzmSqgGaCvQ1IhOwidVX7C9Ad
dUPGDjbbiBfy1Kce28NY+1O0KsJlUKEZBRVNdD5JB2/T2KInxTD590QLJ+qnIi1DGFnlW3UFCTnI
JMrRBQeAUcK4HSm/GDoAjiFmzQ3+vfvJNFLdvmd3LK2jOYpIF+lLy3OffVbU3HDLcxQKZpVuY8kI
b0XRYNygL8RKZXmj3A/wgqHQgR7r9NmZ0zEcNpvIOEfVKUxiItxmROQ7nak/iNmS3H2LdnIDyDNh
VoiPeeRL8oZCrLjwCBtJ1rDBU0cHljbmIRRvIJe+bYE+ReOK2V1vmqMegw4YWLORaw5I9xqyv6mn
LCdEN051W1L5FSwJVz0akSnW7axQUQGT+Zrv8wvyXnlZCBMwXxdmOrOB7Hp6LTxwuC6e22f23RxZ
IrTNVCrEH3qyVrQ7kdKSU5P9K6RkOGsQ/PUStW7KNXPxRyfdewtYvZUaIqXnakF4kULKfUJ/nwE8
KcsMcHPEoTODI1FS2BRnM4O6fY4VRawJ/ySxbLFCHWsvFpMn+wXfqX1CL4VwK4/DuRrhEBd9iHTy
SWfn5Nkdi3dUIWed1d4rAqbuBUik45yjvDpUuhqFwCTxRDlJqf6Kul2CCebvHq3SrXh6M+ll9M08
cf9+GlqoUK9SombS1hTW+TKP5qBUeU4dsMXeOr69b1abp6zZh7ob7IINU34fcumNmF2iQlSNbpMP
MzeMq9L7+/L38mtBP5WZrtWr//eLXmnDKZbi3X9vlKejCC0OF6GOKmVRiqUrZebzuR41ufD+fj0f
VAx3YpqwcG4zKS/QarNhhzLXO7xTq9fiU94o5/YFuvp32kPZFd7fl3hGf4ix7s7i9HH/93qlXzFx
eLp/r4SF+DbFjAab09/lQjX5UfzvR9T5O/OIcqermReQ9vpZW9ixnPo64akGsf2N2BPujfjE2hei
aaUNDMHptedi/Hy+qE79/fLvy9/rSVNR+f6/n/++S3Qq9XHbf4I80c22gaUCi3tB/iPpMdphbhzr
SIsbwXTj/16rOaMXeEjYuX8v3sr5f3+jdAUV3lt8F6f7lc+6bbigtBGV6lZ9F4TBidcX75fXP2VY
woKu8e30czENuLJFByCkIeYs0Ri5lUDpfXp9SNLCzofGz5D5KrN+cP6G0byoWSdksrJcq+m706Sc
twG7Rjnnan2fy7N9lWncU7VXdmOSEDa369vtTeLyHrEFhaoZFwjn4tcL8ZEqbuaVgm1uAgwhNdD/
3zElA4xD5JjI+u86ZR0lvYKpvv5+x7TurQjgINbR00ZtBbt4yZH3DnAIaPOko+aDpSVL+jzjKQ+Z
8J9hOpvDMK7HTqDyChQxJ5lfzCA4zvJ57ApUS+S3TLxJS4F33aHeW98qbGsaAW4sJclXHdTPxeVV
1W6FimLQPp6z4VKX+xq4j8iu68Fv5cZSKzz7S4SNGoNbqqjlMbjngvS96PIFIqKfrgZ50G/oLKZ3
xNNkfDMru9l7XYDUJGLF5vyG6KiPpiISOb10WjApTygpKUtqMuIadKwUAWs5bTvpFgoJ+9757J8S
UtzsnvD/4ZYrqM8yQWKmZdlZeNuiiKRcLcC7R30TzZz4Q+sWu5cIhTfp24M3PpHzRmr2K8WONkR0
qtZerC0JDZdGFLuLeCcWWAp0ufgRKjL79ZsF76WuEkFnz3lP+V4KyqZL3fY5ayXrPQ3gSHpjXzHX
KoC6qRz4hJJQpq/SjamuqxQV2ialfEshsMuLysMP4anedLeCnNOIsuKIAKxvFfeJFEXAC28HuXw9
8Q6naCcmt3M7jsemBhBM2WyL3Jfi1MtCGKjNRZyB091+JD15qGmzrIAvJdTu6qK0tSc9SEKwSWGY
IhshBgeilh+lZJSV3vmiKA8UY3dJq7fWxLeoWz9vhdx9CoDMXa1Co8ZaQFKAcJq3JzxRlcWShoND
Pt82ukKznNv7Pi+p/usduXozYLURRbMXsjEYCS3Z0HxcSzM8PWgQ9pupPTzaTLfFMiVLS1ZzyE6N
ESEjvijwoeVAR5z2NIae7Pmjf/pFfrihdYWK33zCnlcqe1pGX+JZUaCppB+6eL4x6uqFn5Ppzccg
FiYTcLi1VNCT7hSBfXZYms/Xr2HNEd7F+v0Zo+8p6Y3iKvQZnR2j9jMK4WNZemVLN0cSwGMhgVEU
p+D0kd/8WY5U2YuSQFZ2UeeWBDW5u4jtEOZy5ySDV8H5b60nHkmU2sEswJllvIAARtcaF0APwvgi
CO4+60zG2A25MYQs8mp8zEL8Ihh6ZqKstAYkejnP3WM6rGssZ2KOZnYanEMC41WIqQj4Glbhsiuh
5yfDUAFGgAQD/elzBa3svjUsxx1dQe/sShLYNvj7SqYbXUsPAWtoVk3odYl9U2xZM0OsuQonSuyX
buF+k6DQ78BTCE2XaJBEAkyk18jDObNPuV8mkwLHySjjgvwXzoKNvfREZSPN16XClENFyewCa5s+
9SWZpU4rjV/Wt9ccubRdy1inW42EqMZB5aQie6YqDa6M4JkZzBTZjffuU1vP62NbX9FQ9C9fbTcS
xCIeQWSV2WbRneqX39Z0kFrNQNnp9yhvb8N6vPlYAbXd411/cUefks/dHpughWopOwuU3gxy8MbQ
K0KnpWskpqewR2FUSUv1s70q8Duwjbut1B6CJR5ERnpVb84I26a1hM7FkrMu3KxzWw3mLLRw3MgA
N+xUxcMDBtuJpVyMt8p4SCf1mMU5lHeRrsnlOksDiVxZdjlAB8WuMRSiJ918y8cn50IP74Fkz6o7
a06p3qiQDBTuUwlC6jIDG/p6rLyqXT3xd6YDA5V5vwBBJXtHoiwHMQ6ZnTtIPrM4xlIPuBY9Ujlp
RvLISvEggAXcrWok+XiaIePJXboSzBgWNOzr0Ygva2RUuqkMa+5kWNviDRYD2+iynn+li88CEDYB
nnaFBxfHPGhbi2HDWdZQwyADI6IMvXSr+70jBpGZboVVYQOqfewZgTm1cXHZIAPjtgHUH6R/hLKa
ZHQizma2Wqy1idHaXXKWw/yg3TBxd7LEL+SjXJ5rn8fKdJM+B9zFRjoZAH4Y9X3xCKnoc/IaSl7c
2m2eW0ljSEzhH6vyHm511p5HeZd3wiNHwAvZm0ISoxKua4F449gW7jS4sUow5gekNcqKwbgQHjwA
aGrCiY1xpFbC4ZiQ6FrO+V09RZvWr7fyz+hTVj2RAwoPTYZ3A7Bh5vfeF68RvUmgewbNv9J36EEV
9P7svky38Up1OyowGC71+wUDmmp8fOERSxytAZoWIYZrdCvLZdiu2UcoVLBBLQau+ilgPE7iPfUj
f01Ysfm6VkhrWRtg2NMCiRhK+4Qn1BjCTiRlvrHXNntVMJAwsxAw7ARY2cIPa7gwJfrN9pn4WdJQ
f5SMGy5aMxFjzc0MD7LZDX9N+qHRW2gmGmNntQgdPkuMHVrwSDOJA0VjQoM+uSK5wiGrzjJ8vLCh
PNVDcqaSoTI0E+UqwnfmUmr6u+QRdOuS5g+qvehPr+yj1j+1hp6zvDsDI4jHG+IdGQ4/8zWrYZLg
woXj2lg1y6ZDpttMSkeBehVSU3c2y5zEFjscxbEG66fV91OIZZCsAmkzrZUWpxcm5LPFpzj7VrCr
YHRpbU5W9BvS7HIAl+xytKsA/XEPExYLxI56Hh1aCugoOj3ByCraeJsIh5u2l4VDTnfmwo10E20V
1uIvwZ9jCFBaFYFCYj96NqTo8wZ42yjXCPiddoHdjyQf1WbLqjHwiENHkPwXH6NbdenQwkWi/WOH
Y5fNSizK8GZsxig4N43kW7ga6Ail5YJ2YbGF03mGAIySAghYt2EVaaApqUtOgaer4iiVQFWyX+W0
wE0LNv3diwNLBCfAuiFo6xd0D3BbyK8EmTBwmOq9OyLSSk1Or+0sMYaLY7Jt82lCZzJPRBRdkP/R
gjBD4PXTjHIGLXoSl7FMJAQlbBEUZaEqJbBaXE3dlYLPNYZPDCwgkZvZaOs0PZIQ1zgLIELMARu6
Dt/Fl8/KP2AlWNGWAyH1Y4TDQeFPVndKu5vReRChFGXmyuSuocXns9AS6vMv3ApCYcne10rm9MdM
9856Qw2aLoNMF7EuoQCcXBo6eAhkudpx7o21zYz/m7/tnVPgfXHj5wT3MKBA0zTsU0weC0JcDsYF
ocKFO4rTjwavC7YVNGcMNYHicBxM7PA2LSDT+xFplBZdPMAgGE+9mWNkjn9zshIgn6ATg5V4m97I
jSh+Ku4kWqSF9cK2jJvWg6YAr7N1rhbQsdl7edA4O2ISRSedzuKjudAFFdq/oVLAPKq8Zzo9mjd2
SyXSdIcL4NJlcA8AInAmknkut8XY2eUBsZ9M7cHeh2T0JLZ6RGfY/ClboT/pssNziUUUZ2suW0Oc
y9jrNtxUrpkrECsTZSEzB8aojG4PX7ALWxsrAWwDNsaWT6LbzSYCDsIBrcOLjshhuoasdzQihwQj
pyVxLE8hoxsRr6uTUBETJc4m5RmhAwmXAjs92kXmVftiHK3otpUj6oEejyMmOl5uJfcci6wfJh2f
gIiAXz6xRWEk4bKKSvTe3rXPBfCbZs5fPmOUW9aFDlLpjqmIHzvw0KTrXjF2GU7TZaPNq6cHy1ab
/TDXIoyup5jPfElLhAE6xTrgw3tJwQkzVwpKSMpUHmFmN+y/w1L6qX5KBCc7Ehp2GOjwqZmoq+KM
9HOEzszJ7FjCsjMuAeWkyOZfTHMNBhH23CwBQLroYRHNIkhjq8FhHetEqn/EDlw0gqU7IRgRIKeR
DJOyUwBnwq8J230KnsluUU5BGSEK944BzW2mUQMXOmOwkgthyo5HPraAFbKOpfCZL6xZ5TGksbZg
JHcMEwK+ztLZJPjmNpldMK2ZuLeaQpKbQPNhR8fNHgkp++nCahFzYhe9sEBkdJYZjCp7h3s9pLu6
RtBm650FJF71DusK4eGNeBG3wdpk9WJ1kfH8xGcWiRVv4Ly2OuQOrGYVurDuEOOx2EIlGbVJCMwQ
R7zHrOCU39Wa87pB3P9rpKYJTjwzeULY/jFqJSyF7B7aUgli7aDva5jPUJVmFmWCLHS5QgqGKP5u
RFChq+qcLuvKFOjMaQ2OUdS0riLc3L0x0avWiJWVNuh6t6vWC4I1xul7rcw32ujlKJU7i2MtpsUW
ZpYpt1tNOer5Bm9JGf52eJQipqd9q7xZbDE8m3MrYAlrDLjL/WSo6q5EzpwV1y0qzqsLtN7lTwbZ
p/uwtntCvmohSmDPGS6jwUxkf5I0wudfSj2euTYoB0uMouO1RTF+XSYWg/GtTlVO/i5ZMFY31eBk
9XpWOVp0lCOH4iq+0fyop9sUiw5qL7QjYgAsTNjduEbLIBXQO7DVgI0BBa2wYVnBwvqzwAAsNL5p
Z0uXGSY5FetLv8LZPQWsdXuYWnb+nNqdPUu/ulBBp3lUN25HzcG8D2OrMrd0RHAKHzIsISZQT325
kBsmkTQipskijQTvhEsWbCZkjZAPGskbFAubOrwm8JuGHt7DW1q3VgyLhQbCxtwwbexdqIDymeKW
aixlf7zv9x1NeGjLoDmwH0DUXwj7DAkOLpZcUn+eIdmA6OSIkPaMNasGVnPxYqLvYdCCOwu2ldu3
13jitnJUU3TtK4vPP8mk1dVyMPF+Wv3V/kiTg4Wn++MqCbhdBm0MlrjLGpCHn9/1Kd3heAFjgkLy
8xd7OQgscCISmIAYeP6RwjBAguM1D02o3Mq/LJC8xReNUbA0zBHxhVPLQuKRHE8kkGYLa1q4fgmt
jvkUVpkL8UwuG5H/vrx29UO/F+fknADDeDdjDZDzo52HfQr3jggfyBJqEPSHp4Oc3cKdxEXBiGnh
t4MtiEMRyxoBd6YbeZXseg3Xefc9rlrsU2arHgXjMvFLFqztHE4kkfaD5yhT4MHKjn7SHk1xzzAT
m19K+v8yiD5IijkaTAltg1FEYWBttgq+eVzqXt6PK9nMvqaVHfJasyy+ik14xI8dL4HH0UsMM2Bc
bcvTGd4mNHi/thCM7uZBtG/sgmNp/CddokDbILnZ5ruZNbeKPTSUwnx6Is5b4z91T9Pl3cynZMmC
gdTJKL556ouf/CifGdISbNYgt17bBo6l9gurMLRghyAk0K2RWKUwsv15tkZoglYN6JW906MXmvGt
G5+YsVzX/ep8xFPF2DvRBgyHkkdQ4xJ4DHSDldutLuEupHuolVrCLj5iM71KPwSv/Gw59gXOQQ7s
8sg+qg9awdu9sSTTXdNl0uRK2SiXN7M3Cpu4acW2Ud6BlriJzx8sta3yVBz0++vYnEdmkg282xji
ffHZc4t1J98+z8kmZ5s4k1ZNuQFVXBeClLs4aRMt0MAdhKoNmzacBjblFgdS0lqMBPB6tvnD8spO
xj+qmRkU53O7w7fjwhF9YgKDddlEoreZm+NeNiZhL3nE4+FVFzTPwYtu17ePwVb854/gZlBSzoSM
A2JRrHfvtc/meudCov0RdRa7Ccw+EHxYt3/dLcILOtfwG9He7Wcu22Sg2YRQ0BYCXMkcGHbk9ZuP
0X5a0OdsnCPRtNVkY+Bu+Cva+mbYCg66j8IFM2ivYARoZlAYFXS0MDIUco5oiwFi2fibrvfxb3iR
tvTfO8aX5kP5Uh+cCTlRzDYsmVPKRELO5/Ai1IyvroLRvOTl0ukQzHHHFw+NksgdlKK9s+drn9PW
fRgEI77Ku/xOmES4Qpb0Il6+SjsVFuCTxjrGOJliEBYok3MWXTSwNKY3M81RUUcZOI64gOlnYUee
NMUOp2HXYrlNmnySXeY/Y0OekrPpWbLn60TlPCy0oHB2cdIwijMjg4QL1/Cz6Pd3jJPhHgifr/vw
+QRVCzlRtZ+CCrJNQnQfc4lN/FtDBi6WEkXW+xsQFxC7WHLcXDIBmvjKaZIJAq6II0pVo4bUj1qK
IQx5Jv2NWbLoPE0VUMO4jRyNsMfugEE32hEIvf5N1rOvVrPiKyNsemCE2P85GoM3mG1qk/Z6nrLE
pcocvwmOgplKsfTm0c/Hw2nZHc3yW99jr76jSfBKd2mhg9shMT3+MLQsH3xU2tXjfZId2pVZeBHS
RKnb3jyZWsx3fmgP0v11XvjvNUiKmV4wNtH34whH4varOUgDpCvUvMUB28md+AkvcrhDGLQFohIR
fwD4S15tU9sef9ofck9ID/DOUmrdd1QS/Ua5UCY4JkfVh1pcevhkyfd0b/11ekE4sMAJhGnIOEE8
cMHD77mFncO7MNGDcLCpPikxHZDTLOnBsa891JBXihl+esZsPLFwUrP07/aQPSiW7jTrDg3zkp0Q
4q7qL+i8h9jHCm8zd/UdqNeuOuIDd4AHX+/l10TZ4IU94BeejkcYzrcd9+z1A9lfB1PCJmQvXV/n
8We4h18o+eBf/mD4Jk7qICjSxbGHpjgQhq7wvaArsEMTzMf8MmD+MzNE+LU/wKjCId2Xm9zOPUq+
j+6UPCjUQrLw0Dtf8z1qkX6DnNN5r9WP217+h2R9bpeXYmbcbPzQT+lBtRb+/HvQMfJbqvDu0E+R
+r9IkWmsuZQVs9aI0ZcxPh6oGOlW+SId2arhdzO7aDevgncfHWiIOLx3ovpRj9ts3Sgmdva4hClW
dfMoURYQ+0D52XrzH8T08tyZ68FLWL+eFtb/ufRZsTtSqh53o7hPNDdWAdQofgVRgaB5H0sYmNpD
SgUSuSVRpx3TFwE3LgokDbEXrTfNlo5BGJt+lyDZ5DsGBVkWDM3A40U/JxOfVK9oXWS8qPoS4oCR
QNKDEIPZB4jRRtngOAD92KhR114Ff0ZBGH4rRops3UxR4h9D/YCxCmAvTYsxn8u79aB24knfazEP
w+uLrIEKRbMCkpSR4LDIXxMwKh+uptmskRWjaoLZCs8MOSGrCEskPo6fbDUhMpsTqw4Tu2cV5shA
gdKOWZ19TAuw016rc7qN9nqQ34uP8fD8l/4WHznNpoB3OW+kyVB6VoBkLFIJNRsoQHjcHm4/s018
7xckK3CmVlNGJHP+gvXyLwgqDGSPBqQ2gxV2yfLMdAPaXrU3H8gzzzagVSCQeEewDgKuiuOhknyw
XMBbPeDbGmSmONSl1+tWikmoo+LOfwPtdxX8i19+I/lx6QC+1+Qz2j5qtkDwb7j9yUql5yHp7bAG
Ah6xhQX06kzA0OkSEE70eL4DAVgTUlbbMdiXA/ANhg0wqEcWheERoI8lodnhssTRJP4IUJ4eCG+D
RZVnwMNkCFRTorAiOWPLI5kb/dtBx4jjB0j9CddG2XKZ6cuP6XoCfwfgkb3jtgK8BdqgAAHGRxkG
EJSEsLyyXy/W8AEnbA6ZLFnVtqX7NWawi9WQmGCEYL8T3ABuols5fDyWoQF5fpie6L3gplxH+1sU
h5SHjl2+885l+wnxBGA5eX6VUJHG7ufVBqpwmKX7CAYgiC3+i+SkByV4P+YHLNJMmJT+338rbr5F
ZwIP/v8hcRLv5U//CWvhMzu3TIH7oBiI2d1ik1vjOj69PvoPGiDv2mPyxfi7fTeMN3LhK0mFCzfJ
7pf0mDcmydLLonu6DbvLbpGrQ6C9ErxAawVbQdbssOlyqzLUaFNgY453Nb00ZKE6rYgmAQhtMLzO
nK1F/+UMcO4RCpJzfN4O5VHD64wccIZsy8VFCBVOYlZghcRmPQbeENqiX/KyVNssUrsCrsZZYg/A
MQc6Rq1YQJ7cp437lPdvkdXCxINF2yi7ypft1G3X/VojlCbsn8O4eWRYvhsq6r7FlIUouo2vAbos
ZbB0PD4RG7I0Baqn7fVjEUhm5sA1XKU0VUnP8Tped0T/tLJ6zJ2aHTv97n/FAGCd8P+JDgRd5/Ll
Yq3nF5ve7+wqoBTG7u8qFtV22YNx49Ha24K+RQk3iNajkwWt1VrZ9R3E6+w7OoTIBzCWv+sHdEtT
fkQUssQ31cEQFKds473Tv/SN5L78Yaseb0FoFQS90UY/ELwfWiNxo9PCuQUkvR4KPOvtSR5759d4
bxIWv3iiT9WcMJSXQPBEH7Rowr0lq/ZDiwcMqQnW5WAsdqLTumQekt3+C3c04jvKO/nEKhYesd/d
aShRVaOMyJ9nDokEYC29J3/IRprvak+cuER3bb3t3k2PJeeamd03ssxl5TwdQMYlvSohHi2FE5hc
eqW97oWvNh1R1qhzIDktu4Pz3NRTvn67EsTaL+/NTpsH883NxDsc5yoDYbHJArUms1jFu3KrunNC
GCbd5H5lR+uFGx7Lu7RbrDN7sPG62Ud7Yu3Slx7MUT6bIV9Nc9TMfpC3YDBASE+BxKovDTnyN14U
VgvvnXZSpVVuMw+Y13wdEw9IlgButsFJ0lMJT4nC9Se6Mkumd63GRtDv47v24HHxNrwhqmV47+8U
iYjXDyzl4yE+vii9vI2p3TixvrabkTc0m/F6OxArWvFq5lAHXtKel7uIjmIXWcjWYfWSA5Ek2osj
PXfBOGekGtlZX7ItX9lCHbD9a2S2pkCxh85ZNvRdSz/UzsKlxLZ8Bs9p5PHBkatt9SCxCVYntGUj
Mq9JfnwqqxZTPvIrEEaaMBywh/hHW+cDzXoBCUipl8W/uX2zM3dqtLFUXRYSmq/W5JDVsjVQBvGc
tG20TtzKpZjjlj7xPnPEIwX2VK6osm/kLi8v2aRW60vUy4TV7fC66kFmC6szXPDv/iOltr2qbNXN
ECctod8ZSN13KPeQTTqkZKv5JO4uvxMXj3+H0oRBkmvQMOQbmuIc3RpMHkedUbYwhg/1+HJ0k0X6
Oe3Y8pZuFB50el9b4QLjze2X+UDjtdzPlpzyau5Fmwf0Xpv+SH7ozDwgD37K1tEJyj/uh7d9aVIK
vYr3ymsC0aELuiN6on3hfnFTZwHx0qr146tyYJcy6bCLIQLONhZtlJbVSjyoeD+qrnxU9jX1v8fs
a/ho3PoAxGQ1Fsxdu1lRIn0kj2jX/y4+Qj87QgdRr42LgOrpZjtkPtG/Sjeke79p0JTgBURh14Br
ue5/tYWRB4WVWIM7f4LGLhekHiolMZ4IQAIhiys66hJbEk4IVfoGh6ebjb7dpGwIpoPAc0V8edLt
3hssOksg8ETk5mdcfsMyUf0AXmquGKS//W+0i9zFP8HBi4gx93RjR/ZDj06tq2SbbujusaaYGZBt
AJOyktNhArsReJ7B4Aw0fUoYIkDxNIVLLOxzvhtX8wtuceUiyPpKPQS/MEI1a7BaD3T4QJZsliZG
jCt8lIzQxMLXkNexX1k0zHTwQQhu5H3+zXuu44tG2zRiP7q6fAtHHhnrEBKIpfDv+YDirvTmZJ4N
uwZSrxP7ZUB0S09tQ/W7R7WN92CZTnfMtrRR8d9B49fcozgoAxTzdm/icmpLXOzTndsV5z7yCjCw
HRGAAtNWK0To2ZUClfc8FY9xwxqxnAWCxZQh/z/CuqADZf71QpFiVCfG3I7KBlHJodoRI8CLye4R
jyMN0nwl/5v/YtxAp/AMYe9im9mjr+1evmhO2vXJi50syZMshugupzxLn1b62Rq1PZ3Wey2duiPF
xGaLUQ5NIummISNob6fMpz7L1zog2E9O7PXOzM+BBGZ2eSgJXk1trTLwm6mVPI1pUVKFAT0NDbLX
HTxX4CQCy30ZRB/JJ95aCIlvXmt3u+dpYUnO36AKwoO0jvdEe4f00NBXCHqTDaK9LQEI9E35O1Fe
tvl1Hgj+6IWHjvGLH1n5XQdIWRnVkPhi5lW2LDa10+/z0YBdrOzjLYr1JRVZoi3+sLMQ2brtVSUz
V+z6MqxJ9LRtS2cNlhDBJct+f86+pC1NYM3WgVZrxhfpH77KxUn6UJhDwr+K5/A5nJLPm125VGLx
DJv/QsWflhmU0REO+kbsZFspMroHfol0sSEZ5Ba0X3WgYXm9S/3Un3u3Pbpols7wMAd6MwcHl247
2WUuSg4L3qpNMEyPgOQIqgjdFl8KeN7f8oe0/a1W2GdYdZAHkEnToD4I2/LCYmVmqzbAACLKl7pd
WNSaLAJ0e9jp++zEqrET8KY8kZSIpkwlwBi/5hfxGzfz5PFeo9+fiOn8K44ve34BhPhHPRfLHw0C
6+N1KX9bT2GLoEUMTmX4H6Ao12lLyAwMcH6x3z70HmyCaLh2US1UKdvcCwNYEDxAfa+r2GAYw79+
P6CFggxoNJ/Pf+PhN2A7gCAK9gC9GCgAouuapiG2siEnY8mJQWApLc4uz49xj4/xrmXnjh3xEgbg
FmRQ3T+QAZIs0tMWgVg2GXNGjV3DAn8QwZqlhUuOARrm9XvtMTLl5yrXhPwB7xID8saHdCQXmoPR
7mrWcqgrZbYi2atHRFkuoFYsfjexrQOE4omBxZbz8nxp9yQVw2+W+NRGW8ge13tiEOMiTKU/smR8
bKnOoFA2L3KL5/EE4RBHSJ+YWBUQziBhTw7leFpx8CemJzvALEobk5BK4OYAgwFn5XRHvJNF8UmA
fPykQOd+Gy2nhqeD07KD9NfFqvbje3IOrfpYfIFyURIlTwEYIvtIfm5BSqCwZG/EGNJfsXvt6B6J
rS4Wdh8YyUpHLpareTHgoRDsncVqOToxsC90cCMxfiNjPzKD2gmsu1I/B0jE505w9OWwktz3kaBg
2bgQvZYYR15hhv94yjreEn6fxXVt0TVuVV5W436Fe+2abrxB6815Dekt+xh1VJvOtJtHtkxsSilL
OG3G47m84gG1Vs0r9iAeiroVM3YDqwLtZuT2V3pcrxb/tG11wv5213wyWn6JnracaLIHMXPxHrXS
LbSHa3Ju747sYiOwGw/aJyPLo/BlMO82ggNMyGrI+iWf2PSEY/jL/25fN2aS+f4Iv8NgC9UQ/Kkk
yX0TR4NbS5v4A7lKuUMfZCQHYuS/pBwiBaVTPFjQ31fWLF6B9FJ9S+zfbXtd7Ir9azeF0oKtEuJ0
QGc4Z0d+674vpEHHOWgm2sd1QZhS7GX6ZaE9OZPbUBaMryFFwiU12A2CwA0w+FRxIxOGQ5seqb0a
0Q/WM0QLI7EwyN+ZW7FiLA/J7peOYqwztcNAXSH2pGrqzINk+du7VACWvyTTwpps7So8GJ2tQmjV
+lPlM1rjSbBciVda/JC4bRmdRGJb0Mvqq/u53Umpig2gZzw7q6cLTuimvFu4mcuSU+xw7AQahMFt
Xrj1sPOXkfk/JJ1Zl6JIt4Z/kWspiMitMsrkPOSNK00zGZRZBPz1/UT1OnX6q+7KcoAgYu932ti9
6QY5GgfONMkgfiWM9xmbGPvLfGAfG/hTlU+LLN9ig0dCz0WiXyA79iDbJdvgfJWHiAzzXWKIU7f5
Hp0Vzl6OkbN8LoI2aDbM3FmNj4odg9qRgNHoreRj0T0kXwSRpLvhIHuqSa7BV8nYVlyI8Gt8mn7Z
YvojNA1XjFscCAhhHFgVOQOZaURnRCZjoR5o8Xu85CINY2AZzr54rI9TK97PNixoFCjC9EpD0PKE
ENnitHZjC7Lm6n8Ir7DI2MAMEhS2uFLqGs7PQzu+Ql5jFwYl1Dn1RoxmQRRvJCC5QBCiAUg90t+s
2uPoshN6FJ4RS7x8b8Z75Ty3sqOqrVJv+tWsMMItKTuopFQvOgGmT9boIIvWpHUA3Kp/lB3iw4GS
nDLCedxGnlgXuJzMZjVaz+wStBqKwEQXaCQGoxWWuLEIMviK/pQ9+Ws8qijmeH/OmsEAl2VNcr94
jnvim1i/44AjdJkwQn2Xeuw8VqIPTnah6aJ+JEbDI5PdwbnNscdyGe3Y4FMaV3MaEKO7oUQ3Yo9E
W1Mci1RBqydVvWY/TphzYBH0x7coLN8XAK8xraSmy07JZoICkgU+0Bclpri4MfbHn4SXlPfouvB1
0cm8rKmH2JitCKuRI27Nd719GoqDZ2dDAQ5psCeExn06BT8RWxQJRunF95K6doZx1ojXM0tZ8J2W
DC9aU7uxyLUbPjJrxswZjgvvtcMM+ITn/iLYSP+4TP06dL7iEqMHcgs8+zm9TylaiYlwAVP4IVQa
DvxHu3fjEDveCw99emPimf/aA3Lv5CsziBZEq6PME5kEPdng3HkOs2IZ75grI9Bga7aWkR/glAnb
IHKR2DtMwwCqE9Xwx1a3xaHYJK5kgFAuQEkoCTR3eLjMUcPP/xyJedkMV0M4zcRN8en+ZYvwjKnI
LmJrnOvPn5jtHtHWmQAeswmmh4f9cuio9hQf4JLJMTtm/Bu+Ibf1mwPmKOpl6qqIDY0KazgisKR9
IrjUm5zIXkL1jda7vr1UhiwScUheCgOnmD4rplAp8B2H4gdtoqVso9+aLel8tRuzVYnEWfab8aWw
PjaqLhqBypeOqIV9juYQ6Rr+6kXjJweMk6hcjoig19q22iSrmTPbM98ZLzspF6QI45pWHOa8YK1+
2KD+XFXapqY0xehRp9yT07BKDOy/ztUhFZmToDCgf5gEzGVfRwaObGqrwsJOAW1xdRQD5Yn5sufr
YvNYfVwE1i4xcTb3jDC+qF/GmsmYmTGSd+y98EcdZmoxN7mVTOIvhmIJYv/4Sr74aWI654gzaNlA
NJgu95v9PvzSRRZK0fjxpKN0HL6p7d00LHwYbD/ePSAVSM4gfN92PlSRNR8g5iNm1gTgcTnhDcED
UyJTNpo7sRuLwRCvRbJhcvI6+yYCuD023+U++p766h5YARYWjUO62ZCPYImCmDwhigYgcHNy+pyS
1WNTsZ32zY6Xbn4fX3n43BUHCseMwCc6OFovjKcYIEQILp9LtWfH6XcX8O4uJOYK5rYMeuNNph3a
sFW2ZbDXgawPenfEU4xr6WwNJoKjkwHac1Oeb1qeDpRDyJpJhvDpORARXo/9XkYR+F4mWKTxz6LG
T8imdWJZHx/pCvrdZK8ydJ79KNfjRn+BSjKImD/wFLP2HiLDkqU9psBlPjpu5P0D9h9KmbNP/aFK
prjv/iQ6rsiutuLS0c6spw4TwoP++A5ygwwOxejHNq6bpl29JWtKDhlOG0TwTNFgjg3t1hSuFP9b
hqQ8k/whJ9lMW/XR8/gaX/0n2D8zbcuZ0eFxPObrt0P+7BbCwp47+HDZhqdLWhwNHiIgncOGSrJa
+Csl1un3g9xJ3Cagr+fUma8ex9RjkIaDann58UiZCK6rzE5WtLqEQHIcs2wfVsK9cRl1ur4yWXNm
1vts+yE+Zt0EzXeyfYOngOVMzh/mCmRGZqMdssguqpd0aofSZSUpW2L3fzGEc3uwkeOL7k/VpqxJ
3nG533gIoNsOEzv+ic/QbydVjHGsXS1gecS70ba+QdntEx9TbECUfCCtI0/0zQ+f3YpOEQ9q5xAN
i7h4pNch38Buf9Ub5BgM3uuUbHgo0Ij8Qo4R0Ps8janISVZgOifaKlTgUK4wq0jsbWW4S50hpjDj
waFMAhpioPEY3dyyTowIgIBh8FR952I7fMU4S0ias7lZL0yUCfbmxZhzhrYOMIzgEWStC/ncfA9H
uusL81wr1B24+5hwgtIVWTnjjIkdJQiK3pPsnwWhznVjdxLxwL8dqQQJC5SMQLzdS+Zcv/Gn56Tx
wvycJ/JRPvOHBZy3otf6dEUUoX1dCQKOdrJGpsJVL37nxTr5rlwFsGxqQUBuIvux1X5orFKaYdKO
aaOu0L9Wy9ii1ppNTURS5DdsKGBpcgVxLm1mvrLTdp8fjZ2Mli+ziEDJB5O6l0r3+kUmdsygHApt
CcrF6yWvGpjihMB+A0NMHQE6xq94T+Ll7rUWJt+ROSN5KzMwv/U/ox0fJ2c4ByZ7JBz/RnWPB2P8
sSNGky5IDX8DEtPOoyBmZqPxYJ4aeCARrY0B9/wmEot1B+PeIc4zspz0VjPHnj/g7MJq5SSpg0Fk
QFSQGVqxT2pi4fXoSCOIkbIGNCaM6C87ctnAGsC4hsHo0RYNRjmYz4KhoausWsLNqQTx4rD6MGzL
UVKvTA+juUXEd4GgqKaxJ3vU+4BFzq1EwmnhZTxYmBQfdl2EWrWpPxi31++rD9PZgwjx85of5W7D
lWBaMg3R1OjAFRhz+sQ/6zLVmUDJubRvit+xtGH0xWgVD7so202u4fsaSnyuazB9bft/Lz8i2AFD
uy0PJjcVyIRLw2Grko+N8b8nYfDY9OFrZmtAYsL0qnP9J41RXpn25EG3DqkzaAwZ3lev7exN/sLh
PT8Uz139RFxFNI6TvejhQyny+7nD0uxxcPNsn0sSy0YwsL5E0nlj1CATtR0zQLidXGrV1vKQ4SJq
HkoNbbSran7GTNGP3yiuRpSjxmZ0u7bfmbRvB0Zz3qPIz4dgWt9K4KzxfDed77hOwDv07o8/2FUo
XizaGBZfJN6w4R27Vd4ur1+0/Twb07/nXfZ4+sjw/qZfxdNbFrS3DMEgGouN3ZIIKMsNkgFkxmaT
GEB5/jf7KQOmf5hTemLJHwcUmQBCZAD1FZNmVhNg7pnzSJwHzts3tJ2BPXxUOdHHZv3Qy38igzWF
W1wab4aM52LMhjr/bj5+LvMW6A0ej50EvJ94/GjUMZ3Jign2HFsRcARoNQtxxGSdVQ8R9DDjmuw1
Ny/9uvRlSmUiDGbkla+m6Yr7NmG+GrAbyADZtZExqZyEsTFN8TPnoU3ozfhLxDARqS0DaF6flhq7
88pta0/t11fZusrmXA261yFJd9Orp8wcVYLThVQUbHJtQmdizITmzjrvObNVptllToJvpDbgGxr6
bW3x2b1kZhu62ljgHuPCGBH6ITmoevrWkJ7kIDnvkQUDPf36tIuOGNCxqVAWxSalOX7Hay+gFDXz
IE75FVF7PaF9lh9C2hn9jqAGd9BAAD6+u0WGgwmFBN2cFMYaAdK6cByp3M/LQMoAIHXivq/MVELj
pE94f/bp2FRjFDlrrUNHueyZ2YGHgmT8kYWhARfXUyRTiNeJcSIAcSYQ0Tb/yn8scru/lHIwjkmP
BXM1eYErwSiASC969fNIg9glxx0WUbuPQNJThh8yN6nq9E+7v8pk8jh8IcQyKGWg2SfAIBoxMvr4
jU5ch+TMte2IKhDAjX4/IPZGBYDFoIUVhdAoqbQ+uRkJf1rwyonlCdrSmgkpss2NUBO+NyepM804
ary8dUr1GE1N7geshES2Sm8+SX4R8Qt8Hkdu7ZnkvLrVhLee6bwTUPGLNC2cdVjiTFXxeEn+tcoc
XmyOI4RA58mubvdS5yXY8P7dyrmGyE7c/7ls8QFpOXumq3HdWzuSwxc8SQnxjiXDkDtLeHxam+Yd
IVFyYmY5TWIJRzgy2VrBL9CXY9bfjfaPE/Q56FQsB9dmfeWQ57USFxkBvAIoV/7DWqOx5SMBl9GL
jsaokZFeL7tBR1rBpxK+E8x3UQcLK9YOEiyIeT5EInxqpPCJK88H4JPhIERzQMPcpEIAxd/nxwgR
Vlus1UbBrG/smBWpGiQK6FzPWerzNdLWT6frZ+KybGNp98laYlMSMdJnIqxMPDynYti+sP8m+9EI
Wb2bM/twDFbgJrnTM+eEaXgc1c3k8JGDbG6qJK+n+PPZ0PE7mzDeMRmGnaWMLLJFVBMcjyU+Ag4i
URGOZ7pm4XI9Rq66U6BQGczo1evGYogHOnGSoVrdpNpAWKLdkTNUt8Gq8GTlq3xFOu4ytQXKQ2OL
OgFXEwY2qENh5AI1KI0ZneSwvaIzeeUEahB57/Cgydn38GCO6kpLXDnBNUTAPfO99Ey28TFG/HN+
/DQhTw0SCb4YGKMkwQ+gHCOXBXpshwxEbn03xfLShFmEjwtxnKtlzKwcwR6Je4lyjgvOi02qr5Q0
mQb/We+9yB8ENoCoYmgHLkHcc7EpHHvQL2jfEQNIu2n7izlPkXkwhI6Pd0ccUTQuCovJe8/veTeU
bDnSAKZmHXBJ8t/UO2sQNcyLEUYtcUmMdA6L9u+NUSh7noVZdHgfKwGtju4ViSxpwM/IyRrDTzvf
R3gsKMgZY0kwOI8qOVzvTZPuEWbwR/XbeVP8j1p/eMElosRKhU8RfyUXui7QQmJBdxCucNfT61/x
CkbZFpPWnOlgij9hx5sscWKiBMHkc2V3Sl0cgghWuFhFxRhFcza1+CBcEFYWEhw0jMgDozD38Tmg
MxQg8/w4nRxKHKnRSiJs7XN7owfR3pvZ1e2xXkrgA1veB7j4Ga1QkKAsGUqDy/Gih2Wqc2n0IN/Q
YkQXYRGSSe0grtzia2Ph+rBW8V/N9530TfgNP9zJNrcFc102Y2wcq9woEYk07oMZdhNTi+6vwuRD
oJgBUcFwAbKJHw9NonAb914yvl25GyPmsuBhqnl//E8kj779ZOQimJSevsLP8qROdW4nmh1WRimm
zhrVXJgoJsJC5vEp+C8gmxkh/7NVpO1f6fExcpPH/j3aflJLIe5wZINvPw8YB+EL8dVliVlPg3Ya
qhN3wvRRbIfvS4cmPHXlEYEjNl6kN9k+bYDjQEWDO3G5fePKIpcMZ9dMJmlarIWBUSCFyaXBgdOe
sAkIMyMahqf/BtfGp5CueQExsIsBFShvFWGXYQGhOHpDAXabEhqxkL9HrzBuvq7jGzcTMxS/5pUw
d6URwWXo+FBoPBjSqOPjQFKb7NR16su4MxeZKbnPY+OVm9xnPbCxvtB8tmJvxo4L7HUddHRJn94S
3kfiHNEkEDwErCPbcr+qqOFwek1wF/G8haDSSHrRASF06sQfYJ3hbxTvP1RFn/Iwr05xITBr3Foo
cRiPircC3w6fUoWqwM+Ku+2fLZPf4znmcWxxd+UO1pz/pU4ss7zgUNnF8u75vmCkY3NEFMU9Rnwl
T9yy24x4IDVGLPP3oTLgL8DjkAnjaCbRgwTmweMecYmS7j5l2OKJygYjNLR2ihDdSZFFvdblm1LE
KTDysW2OLByGbCKosbJKqK1YbDwBLOr87bNsk8aNFP/drzDw8ozNRZhzMJVDFUgQcQS7D0v++ksh
QGUkFHVUc9xMEC/OlnyJ4qwjTWSy5Nlq6UZ03pBnmQcR8S/WMbZQ/pkzIhBPb/3VDT+sUPTS7AaI
0ka5N6UowuCHDe/SutmJnbqD0v7nE+P78g4sKW4K6avKlHBAMfdOqvUalut3uI320bE6EiHW0VWA
mcLVwMgD69YkI4jSqjplYX9od7ADmKjv7YqmQNrgcQ3lH1J5TPF2LF3OaerYvnOpk0lcyQbO7qU4
y94G1wFxGnK/MVPg8HLAyGeLCJAIPXPDeAd2FFMqVtKNYRzLl/XEE1yEtU9VZKeohwoXEYPVmwTq
Eh1ifiGz0oUwcOZ3kDqYfbasO44kyn3W14HvzgODhAaItbnB7ON40i7YoVhlQp32WqCjfhLDLVxe
bB06ew+KFwRdCM8Ru3U2ODnU3dORqTbINKPjtHOnOCZHaYNzieUPuuFO4RnVu7bnUFfA0a+HbvMW
Z6d41wUclkXpBxeGKonHbHTX1rw6oybkudc+QnRiWHWmJ4gRoz43RkU4GU3GbypvKa4/aIVhbTVx
A2ZIwloned/HaC+gD9k2cueNKrsNngyKBHB57LGppWCHmD1xU74dTKAygxxRMxJTxbALZgl6coF7
AftC6r7nxgvMKzWbUDlkk8UcsSH2IeaH443y0y+U4cwSvhcQ9DuVsT4IESuDW4Yaiwea7a+ymd20
yRDPMMQ+gzuAvo93xKpnqwSSebyC30syg/LnmXtDbE5rl+OHiIEHrkSKIMpu7tANzpC94rlp5+J+
JDtWLgY3ZZX/0JARRPwnt4IJJuJ+R1C+LHA/GH5GHkLckltUn+HzPP4KR8678ERYAS5HRCw/Ip9G
Wyg/c2TEyP3fdN7iKkIWVLfnoRkjzsM2uoTqoH5+oYcbkT+8pcz/hLVZ/NHskZp0zQzGGNAWgiwA
sHymRnQs7PgwumA623dhFSY7roh2F5QygetsgwxZ45EBLgdIwY0zoKHyeYGWfEDVotMSYiHW09ME
OEEpoDJligOfRCLknREGHKEL5kOO9uxxbAwdyDjheYhQSgMLW7yhMmtuVFGQvRWPjIdchjeckKh9
1rzYx1h5yNzrdzU1SXii3c1/phvQuiBfP192gdoj2oww1uKv/OgmpjkT1R2LGZUq25a6x3aASHcg
T+pFhBb5FXu1dTaYK6ZMGETvy54FjcBnKVeIZtlOOC54nBjDm5wxsjT795E59QpukGT9uPcGGil9
viH6WJ8bA0/wJ5xtk9MYkn0fh9dyoW17l7bBgkU7ohYxU10L3ihsXl4RsPlCLb2eSyVkJPcvGkgf
GGkQ6A7sAPohWqHleIU8A6FUATdOQrnZrVr0TqXFRV2VQKUgarvHhb6GyRlLEmbt6HQ90KKi73yA
LLPJoavb8NwydP4ghyNXvn9CdAOH2ONO/1JH4ennoW1vFTGSpcEeTBGImK4rrZaiVyEEWNBwTJQK
Ifp5FT86Xg+zrxmjPCinse4Qa42e9KsH+NLHV/K1mZ24wFGynR/aGqnNKIQdAffsVg9INErDPQlE
u/zMPtz/KOHk532ZBoPbuZUrMdctxl4z4OjBggYrJLCS6VLjWqC6wml1fHuvfb0f/mKHKbfLdq8s
H/qIor4SfBb3mmYRQeM3HAo+mv08SELpVoUTvyNlQHVmWylgM494cJd0CKMwC0Bnhr/H8XOenON9
t/qse+ICUG/CrA6o1mpT/pHPuOL+6FHh/lDJic03/p1gJSmtsS2UprlfW8xEXc4XbIchVkH0kaDi
X9FOcSinWFbI06Wv14/8k+6VHbMPnFkwIPfp3NSfBg/Qd9gFnmsymnd4Ox3YVwYO+AywM8argqly
QuJAAUt0CA1YQu+ihkKkQ3zLGUpo9v28jI3aeesAiz989+r7c6bSBuyp97IJuDL3Wfa4fqb0fUF3
eoT0AE5/KVy4vp9mJQVTP/e4XTF/v/lrj+n97QlNmYJWTbJ5GkKkdVvukzUJqTR0wJhd+ZX/Nrfs
NGwKN/bJAvdQxMDJyuds2wUD589P75XQ0RFKDcwvKvwjSfHAqQqqt2FbnKTg+i2+2HYezLfcJxP3
l8nYB7SBilPZnztrhHNidkA/GDyXyPLpwD6X8kwSHeAT5pjiY09QWbaL6I+pigSkkURxp9NB/vEm
lSRhRqaOM7rFuqQzFcKrj5JZOfU36tVngJ0SZxrTrswpSokt5uRfTtJrgGTJ5DxrXR5qe7hhg5O2
Y+tjojRzICO+us1484RKtbBuI2eq/ZfP+GuaycKtIXMZdoxyDDcN4qScO1g6yq4/X/0iwCP6Rcmg
C9YWKd6aQQgGO9NW5Eohb+SBGq8YXRiS6emzycK44uw4jzdz9KFzCyvJx0sCREmo4Gquq7SJjigE
V8CMUbIsjk9GKBLGsGbMAARI6gsVKwODpZfTH8emtukB6yiMPIXrhnVPXb2OE3BUzBL3/njo4I/J
5CG8OeSWbYuj5iG2sbIwdnEOo2NlbqlOrK6hLClhEPSChSGuTEw8g2hinxYl0oqqD4h5gWvcmKzz
H2y4zrDqVg2PScq07e2INI7iNDJf59Rp/oqjuiu1xftMgZ98T4XgMUSSbzDh2oMmdvg/r0Eq+u/z
bCE+iVySju23MNX4M7/BHiH0cSnP1zEJqr9hq1wmDuZxv4ZqSd+iwmBtyD8EXPKkh9EJOE3ykayE
HCxA2cMfDh7kqsDyiJ2aI4YhZN+dztSiotMB1NHHjUnExpIyD0AgVgiuC2FBjMzCGMP4kx+H5vLN
dt57ma3AUL7szKpdaS054L82VIWdWI0ZeZEFM+r2J1KVjelK3ELCQuxo07ul/bGE+3aymv9E+9mu
3848JUBC7WTWAj2+wRmoMytJJ8TebZzeQD2mC/cqE6C26ckitv7D7YaExYxFFYE/98b7rBDLCElX
8BlM9jolRJM7/MnnCk4k+W5QOjCC16MEWELG4iI2Or1yclwj3dK/IVdciAD62WJRkp0ZjIhtBInl
CdbCSLUL9LjDojjPPQjm9dUrARPoHUEeJub7Bh8sCHsKMNzyCMLCGjMo9HHrjqY2pBiBrKj92u30
t9rkTL/WjO5pZOSM5Ev1TRDb8slWeEkvGZruZEkyKdxRscVTRlrjjJU4Y86pNcNZwFqMjfJDurlO
NrBWIK1jaRAPL+WWCPKNdZQlr5FPSjSB8dCyaF+O02V6RV1jFQ2Ag4gyItpwo6h2V7gqwdK5wZwW
HDggvBCW2XL6T8PbwDyh64n1j2rHsZFlugKCz1ucITLY2Gryo1NHJ/J+PNkkiply82EvHqT0WSXv
PhWB+KXkPUA/efHBwL8VBbMN530REwJDfUORM9tA4AyK+1GdtDE+7NvT8eWTeI12ejTbbB48EDLN
bOop4HkMnPOxBQiu7NrxBvuVchXwcPqiibbGLLL0rMrr8fsHZLUZH0Zovpk8xFBLZkVMAwqujBE3
JNqsJ5hmNafY9Vg6TqWVuWTv+Azc5IHYjxw6V1IjbZCndDWQBwacopEzP90QmbvqHUKRpVYn+xju
UHE7qw3gP+d/nKqAebn3Oquhr4XJ95MH+nl/rq8bZNzfsy+qHDgcdMH0G2IThBXkGd6q5ypQJJQG
BoIgkmK5dvHciXvcrBaMk/QhJWo5J+CWYUBXXErWbMZojBUkQGWQ4TQfM9HamGXOWIPlsnGqJjEg
6BKCIiPcJxXI2HjbrhBIMRCUChgxI2VG58JBzHuDswaJ0FhdMsug+KMq7v4U6n8K3U6H9Xri2oeH
ZHgtzJ3KTBe6FhIGBQMmlcfHw67+Snk5h0WJ9JwBgIjnOACTI2NCJqo3Rz9EZjv4aUOrBL5C+kWP
6u8RZpSPZPH8Q+OI1aJdXkxL5iToEyiEwUxHKxhA3qTOw+LjQIpMMu+dWNqbyAoTYeacdpnoCj+H
p2oQscuoHpmihIb0s340HoU32C+IJAFjmFffUBJ7oCP24xgxqkvzBv2A7Ua1/2mAECr40km9SIFK
FsDi8zP+yk7UHjQVeLYoF0VTgT2/WKTVBrnwvtxDsHuFELw+76pb7nqmIZJMjagBjQ2OVPyRRbbo
SNGdLWROy5anglGvYPOCP4zZTlQmIy1Rmc79unM1zrQUuNPBvoefrsJM2FMGqT8SAgfid9Flv4ig
sGty8UMEYXgsMkd5+cD+HHuaJDyF4hhjondmEAA7/3rBXmkL+EOuCUUOnkEKiClzz3X4HxzRWWbM
3zp/DntWDXYm2cObAbGWgkQaF/PbZWnJMulkTKk3IHhiok1oKBh1aCbEHd2pO/ib75ldqw7jL16M
skOHhgI+IocJ7YmukjKhCJcj6tJal4LxF/RTP8FrYz6YoSRUp3t4jxddEpApSWVTEnyJxT4DmFDK
AOv9D+/D4lSPzZvkPQZzTf0RcDXIDGXndIG7GYQAsSp1/KBX6A4p68EsUBJi5lf/xw4Y+bi8vzvh
N3r+8zCDGYIuAwx+uNAlof7ek4zXZA3xAxvEH+EBByB+pHuwI9EcyHYt451xBfwoO/T+ADRgrwBP
ZOEBPTetOUfgxruSGQnoWsInEBzMhPbllRB3nI9gFExy/IeZgacxxgABMF518CAgh/HEwJ5IXBt4
RZy6r9QYQfI0S0Jf8FBet4BaarchkobMIRauMNSfYAqo+IB7QbgE0C4Sx4VLGxgBoyL/xElI3wzC
BAJFHA6fmw/X3AjyA2cFRyYZh+sCjotoE2grGrkiDgpzzr/uaLTn8gByg2Dx5wJthQsBHPmHvYC2
EnP4kG1gXABIgqh6Mrn/IZgQCWDHfBrEgm+oGLSHN74Vk4P4SPOAzpJ5wwGAp1Yu+Cdfnlw8Eqh2
uBKBeJNdVBnNrbUZCC8c7iB9XDQkzvgDgXTiwSJTqboBUdLcYiEDQucP+RL8AhriZ8XqkEVswjY/
sEaeByCfA4Z8VskX2UHpL/6o7BYjb9YcmywqcEyClsaFnT04kRY54qnHkohOEEyinCRGqqBY+h3b
MdYhHEsIl/G7+jQvV8kGb0eHLYB/YA4wIJTFPCM+Nr0w9Rubmov8BzyvwDXt4oXFAdeyrl1IdCAC
w5qz5ZB+Qb9x9ZVwutH2qkDPkICsCKuyGowFmbAxbdvleDvz/5kW5PvjxuW5CTMMdn8EYSI8iCsO
6cBn4hdrRmxbQAzYRUi12hDkwM/lv+Kj/cabYsfIZZAhsHUQ2viX6/Uvl0G60eC1wgpMHt9aWWsX
GDuPhuSkrAGZ1s8zPr4bnYjikJfJohvduxvBPOJSUQ1T6+weet2j6RBBRUBlxam/pH5pQVm77ZrJ
Uk9av7ff4098PRfv4/t76kU/431qv46FJ+0ZYHCKPIK7hKFxkVhXj1kbi8qcPHQNy1RhoPoLOaQx
hXc6zfabeo4Kdr5h3NsB6lfeDRvV48C0kx0Hu9GvJ7hVOry/DuuARp8Zyydx6Q/F6bMGD2BiWlC5
UNneY59uB13owglHW9HRXR43elfALBaLuo95tQn/r9IhFYQVAFqf5Z8RQ84WCEV3gKvr/ocqBu3i
JCx4SybPhu06+ml2WVii4yR2CSZy9dxww63WLU7dZkIUKUjaRB89zNnYapCDAsojcswWwjlHNphO
sMRlvuXV3Hg1M0er7yEDJlkO6HesHY23OaFRoMKguUFSGx9aV8Mfpq2F1ecS8dafwSqJ4kAdvO5O
Kv+LYHWFnAzdemvL6wamgqIeJ6cN832J7pPjBBsbnR1ZSU8a/Dk+X1SwZk11JN9rE3TSI+wbF2i8
mgtTBeYKGpOA7G6XQkgoOSO3WhFaALbKDCzke/kOb9N7l3DZ70ia0StRVETHB106qRhEMWJRnxJ5
bgPmk9VGvVV+tQ7ZQN8qsHXjMJTlc6wRm+ImUD22KPonUSCh4YiXKIjI8UC3BlGqQ5hvGisyyPW3
yDAhjAe9N9a6+B7fKX9Xw5K/MS5peE+R9thlWFSKTb5750xQXkgEP/WLF/L9H8ZeiE97KTQxe4Bp
h1K/6O+K14AzJkspN8TE02ZBlY1X54O2CclXrZfTJXM2Kga9zZ1hJkrqQtuh5KkR+XxstEScwZSu
fOIHU0IaQ+mhqXgDI0arIauWLBtlYk1qQx6bUO4oKnK86Gg3GRePuAzDEbM00SHQLcoOFQ2GeLI8
BQcK4nnvSPYlt4MWFfaCpDhFlFXsi+y6MzJXGYaOsJyowN4CMubM+3eSuDMID0K+tH3pdycsJLAW
lcJv2aMTE7zbBtnnrCLftsIqBZwzIfiWfgxEBcIL9TXBf2SvCVMIlBejBxx2+/z3c4jjVeWC90Kx
cyZ1o3MfQjkoO7yx2EwM4HCKSPQPZY6fiLKFcBSboH2B+lL8gIwLaIaeOnn4FTAMibCG2lkyMJW8
gK2HaO8R8SRJiM0WeLLcoTXg28L4aEgZLi1I00WEm8QcHumGc5TTmi/VkREIXyB6dZgdLgP0cAFp
14mUAtJqxxhjAn5LGmh2AtSGRSO2D55sySkFXzPai9zMPcc6Z2/1AryBeyLTljXMTgHGQ8mSWrxA
egB8bWe1XmmXoqMmoxrMGHuXofpeQ7DxMlh2Vdh7neIcegOng9XcOgJPIXM5ASJbdUiQgXvlgL3P
t/zb+nnAJc+Ow3lW44nd4MO1JmIbM/jmhCSRIar3ZCnNgolDMbYhf0EKeMAgzDgAsQXT5ONJGjG7
ZAEdxqMfH8RbX9hsOORQYZAUhPvnEvspM/oWhIyaMLO2cJYDSkMhSF9JoP3UprafBZrDprGZnxMg
4PlBY4d+ci/pEVw8UaCSaOOJu1hGJwmWpwKdehJW9DnIF3ITlqiZnOtv2S0htFAvr/qvl6+tuUPU
GPg8/WugrSPiLvfQvsUJrokVo+5mBqdggHvlm87qTwI9U5x8KYCaCps0hUkmvFa8/4JQ/XVWLl5Q
LDZRbeNFEgKtiZdU7//un7jf5Av8SlvKe+UCkc0d5SB8WlQIYP+RiX6PygQWHVtVRbYf5waVzWRN
6ScF5A4hySPoWCj97+plxoscxBnrUyGCKtvgjZR3kLn5L5eaF+RCN/hg/i8QuIn/4FPYeBhkpAvh
1H4LXOnAKdraV4OzAf6A2wsMbw4nqDKDPdl++Zunj8rRK/gyPGqsO+pmfBd+EVIVgRaSY02Z80tK
f0iJQLiDKZ3KVf6tHQmPsj0KNLNe7jIz3Uj4clCqsWwvJI98vZieumfboHIXOUT58kjhClZLPWRk
+o7NwDimSCHt1q0PFGPQeotp8PQ3nKk3YHNRchEUh59SlN+L6Ea9q7Jk6+3UjTeQ5p0bEfa1md+K
XYULKccMuqRwwZFEBUvik48FrDdpURiWAvwJ8IQ+/0I4yxiHBdU+wSsQ18sZDfYB/zlVNpf7a3ri
NXgxEOduod6xqZAiknwDklLGa/bnwoNDD3jgWSLyebaNGcqxnKxFyeMSl1Zx+okqFZGXwwNkxxtu
+gsylvEGAr6+4tDnJhIpuWZ7SQ/dCUcULKLLpW12HfZHsJkVrDvBkJSvvBVpW2kYGxRltnyXZhv2
ColvCWG+bh3lONz4nJx9tE0QqjRJsFmRwmPGDCyCsQ6Ni+kWXQYZNCJ3UnNGa7IE8sVhSuFUWjmD
EHhjkhqg9ci/6KeLgIvgMm+zCKeozuAuNZutHhQZCBvsG5UaW59DzY+6Lk480FFk1qzLA00wax5x
XsR6W8PMU2B3FNBMcoR3zV4BJfzj9qBhcdrTDBcWTyslFCfkL5g3tzhkOBDhDagcMEMz0NDk+B6t
58GGDa7NRCMEQ0zuAF0ENZQjfr69U0vjY9PW2pr/+TAA8Xd8QvH+Nd4DrkL8XiSVHemAKZZ4vzUu
DbLFiArT73dRE4/gPO4DZQcqX3Ss8DKUufQLNJ5MFQ6SC+Ka9y/1FFf9H2vAJqfdU3SODArGfwxA
XC0n7KWjdRXmBtPgY2T+XzyfJFmgiTNeZumdQUfgdUJV5J3wNDGvt8ciuX8B0JfWsHAJ7bEJn/U1
FMYe2Y0O/B3iiEMSVnc2VcGciaL38/0KSCsl53UrbaQNkC5Is/AiMXHV1HY1qHWBFYTzhc8KQwMN
hqsV4Oh6wGnFKHZSZXAfsntSq1+4GxyPBNZNT/kvyTHRcnBJua5s9EZsl7SQpS65MDQrUp8X5NIy
ZxWJOjadN+ZvpHbqHV4BnVVQpOEztocTEpkIYnjx2PXVYoamkwpxIC1Q5XRwyf/dwwXwILj8iAjO
veoSppNC724oWludZ0ccvY8N0gQuHQ2cxCBN6NbWLG7x3FMmLnk6bOk0lELWQ7VAsA5xmvtJ/TW/
ulDyr6VIVf5/07ImCOks4t/fwyql0UHgg9hodN2KuFQ+GxOvw7+Ex4tXlDFdshfJidWrnkZgnJJ/
E3oLnNS8dmOaZpVpeSGH8ZUJgIw4nBgcnNery07MU0waMAmhCVE1nU1LPBEJ9nRnPFe8HwnNwERY
ghHB0Ps1KAF6FBpAy297Wp0ofqTSIJawlZYzl2xVbgM/BOJS71LJ5Km/6gO0PNneWMl0Gmiek+jC
5aOxRPG5SfSiWnFnJ3gbJZfr/mJiuQ6WdnxH5J+KFFb+ZvxYIwVCdgH3WwAhCNT0jVWXwLIp4Zfb
RloVf0A1fK2RKZI7JofRsNCsuaQ/yyXGSrcOJgc+XodkAjEYzy3vKbnTmyTcZiswvYJ5w08gY/pe
t6CwpR9rgS8EG5wBJ2xf/uNOAS4xnGF5UH4b5/MNMDrs50zm/I726mHdb69E1TDgOv1mQuuW3/xH
0n3tppZlUQD9IiRyeCXnaMDmBRljk3Pm62vsW1Kpu9R9r8Hn7LDWXDPEw+h/8Zfgg/Oz6UMNl90w
K6XgBNmg6KaL72xFetbi79XQ+9fWPDU4zz4Gckr4eCYO7evogUKehwvTDtyXpUe6EdmWrzUTZLr1
RJkm+1WfPsO6VgIH9oh67t+IJYYZxsU6Vt6k9NxQEMkHZu0B69C+8FxLF5KglR5Y9zWYJgrPYaZr
KKJd/OVl+my5CDF9UEuXv1d5O6X35NoL3Lbb77/aBec+DIkLiHaJRX2hm2Sb2nKRcdXnMctECIMm
tWA0s4zyOG/mKpuvCDdSXL/S/hc7BmPicP3G+oVTOX5j6ipfMjStncufg2TzLmWOHepDnvy5Yryv
XtjgTg0O54puXUCSjMNgBI/A49SXpxpCow9z4ZkJCo8WHBV/QXJKBUqJGMIK1U1DZ1JJffG0Zeic
5XK9KahinpeOEiMsB8eLx6Hu95Qu6SKQarHMn1up4YP/2uiczF8nL7MkAdzbGkOhHFMVvXq2HAUI
JIybTAMi5BXLAvT3mallhxC2w9jZ69JDV1Xcbz8R5VMLzWBd7yUyLZcuCQoIhZbkmdgseTcvNFXJ
M8hlB2wTcv9/cUT/R3tM5MiZsLeWG6PSp6jp+LcvmyUUyZaOrqhkbXfrHmBvy6/HEhiWyTN3MCCA
9H0ARJAoA7aF5onxg+U6Rk/aky+DpDfUD1PYu5DLInwLdy/6TqrKCVgTh8L23spN+4ttb8rlscsA
+fWYb9dBT8jA8QT25jo7fgdv7gbrmDvD4XL2NMjSRYhBTgyukf7i3g3nGB/pWWL5EyYPi3qKT4mK
/DIwSAC8zQX0RM0dD5lSMtVKRE6F6gbhyBV0JLIxjr3uil7BGR0hf6wfTkW42a9VsRuzTkSTNwSO
/q0/Xq984gM8qrRHDcr4YbESd2YliZPFUXTFbuRHh4t43hTfQ1q5Q66Svuf12cpavWFcmWWTJDCu
tYMSIhyjS1A+IYZf0Ng6z6TYF4anbSsI5BuDglzReMFVYS6UnjihuGVjLOIibr/vfX9PaYdPciW8
lhI2dJBqaLUyiXX3jcEXayQn5yK7vHQu2ECHIy9klAZS95QI99Dk7rxbl5cJnucyKtiTFG07xO7j
vXrmmdTKLeRJlni9maGugxgizwEC40tZFEM5SxQzUkfVR79ruKapU6YQSN7ox7cOlbkooe22eHzW
HPZ3oBwjn0fxSlRIrZfKx01/DD6H288LyTANK/UyNJCy4RBi048PJnyF3DOfvysSPh2JYTIE9Y0U
nSCucn4WC0+7a4xDmrT9JOw4yBAtnMnywIi6QvJa3D7UKbdjsqtMTm96hPfulVef9iMTugWkfkJy
adFOfwn3l7zTRT7gx6FN5BT70nEHfFVv5IiIFh/pFr+z+7GMM60WgwLsF4WrIBzmwaHbDTaEZE0T
DbVG+w7C2omDKuTmLMwn2TEjJkb6nvXjDtJGUFQRbTQeigsunixsEVaW0Jv13JEeYH41jubbuFJG
UaDWBoDCHINjDFBOmRjaaL4A3ceyuJSRui1nz4ZVwioi2+q2l+UmfAioKSjbXaw5W2KIF3A2EM4O
mBum+niRv9vS8TdUd5DtXBHgHfdnZ8Cx1Jd1Y5HNLw0H+Lp7Gz5nZq63duRn8Z2Yr38X/wy2kKnC
wvnHKU50VqdC4tMlt96Vd5MjoNa70I4oZh11F3GcdNW0FyUDMyKMt5KqR4kmau/1h+alF3Mj+iuA
H/NWrK1CvBrHn8gMbMP3srjnKKKWVrpSiFOQmDxNXg3o9CH4/IUqztKgUTAgyzW9/qAEOJbiM/5z
iBpAelTOpJZG2jq7BZt4Xz1g+rJswfB/QC1jEg3qi2QB5hAUS3gDxx+fqA1Sh4WeRVPyEcM/+lZW
rzIypPJpt0EIeI9Ulu6Sr/u/UYn+U9EcJGTfcp52TCCIUvnPYq19r3hQ/abiaPchQ+KofETv3xXW
VDaG1e04fSdM9+/9BZ/RsFiAbWd9uOHD/xJiqsIw5m3oSfVpCmwBOYYypIFbBAjOQeeJ7oEhUm3Z
eD5D7acaC2WtYp3z7e+BD82GyzZT7VU+MRS8vCbsGKR+sVhSXSo+A6Uzd04Y7x0N41Bz7E42o7Ms
6c/zZK2GHpM4PX98t4tEZPh2QZj3o8MpxhTbrFoVOvajXz/7nvoL3b+0Ng39uvwkP/enQqYXbRif
eVEOJRvn1TyZuOkiUtxV8g8d2mSRKKQ/YZEuJL2VApNRfrS4+orzYwjE2wxkI1NYeR00OH2NcLj/
rYDrorj4EyZw1SUyUI4WnGTQZS9dO+TF3I51laV9G5Wjk8nfYhwKzz+JmIkZp13VkFGWGhvvPBzb
cNY/ZqYRurdTzZScwylt2GFdNZvNRUeHyOfUPDCZbNE8nK8d8gSIYNYgh6I/U8c7XLKb8E1UZjk/
hmq/DFNToAZb7NGeDWbYoEQ10Qkoipglrc9VgLYlddFvBikq+qaDiNmJLvulQ9nXHVNYIl/LQFrI
Tz+jM6tchyu8/t3M3dlfylvRz2szbeEANyXzqW+/CigkM7podzAAbiOy6nW2iiTxeLIB1TbaMxHO
Oeh4xKp0PIHpSR9iaoPqm8oWs9vy+VTIKSiR/16qdf+/eb5YjShi69e9pzG6c4WOlUhC3l963sdJ
OGpR0pz71xBJQTD9hyVgBaSoW9J1V+B5Wb8awCQEu+f16oPpubj+Wy4L8UXp6AxxReTy4VgfanNz
yD65r9j88KegnGwnV3khn4+PV23bnpoWz7Yiid78A6bXQqpCoFFC0/s7/gTe5L3y/nXCp3/2dVXh
Pxz//OMXbadnidHXvpodnGpqlofW5Fx5D6UFZ7jWYBsyS43nk0KI+e+PrkPX1jouoicscv3ODTmL
xBp79x82ffiO9jJdVLbaikXTx6thhWlXSVeLq2bk+9F95PyUxY/BQHPzd/5x2B2qYJnXbPt7yuS3
tXc587kxJBnF//Yfph4D6thxooZ3mAi2j5X47NjKfF2/TJjhLjHe15bNKtl58leZXPpk4Jd85gc5
61FJfyMoIYklv6eVGwpu7aaEXBQNpDM3uzg2cKJTkVmO2L5hBfnYfyxnivZQ+tDTJIJoKthYZsB9
hzFo5nfdf/8lP3XduSZUKmsDdQ1CJ+vesefQfvA7NoMo3Ce7LoqsM3L0QP+o7Xue/eojN6HIPLbd
z6svmclain9YY3aSGSx49OT+Td9ddzOt6Oz8S4XEJv8nLLqUJL9ALHtgi70aLHEbgYSG/pFEFlzN
TrPp73QYro6Mc8jZwOb0PRC7hRZItta4jIXWGphzi/jeAQzzyd7dSElF6ngJlOlXD31p6n7RmMU5
SdAHv+Us4AO+q/HVOMUbVNeuJsH+efAiaKeSXWfSXvptNAngGls1cBrAPUQCiyS/m3aRDhKvdoIn
gDSFaP0UlcbVOp9qOzxM+K48HfUe2gI8SZGiEHXypttvMvUYuyxDsG7wfgJz16gJ6yR/pUiN6q/w
+Rgh80V7l7pWuiaezuilvDRIW3Yxk3iIudUjA3m0k9UsPVQ+vPlmLn525Uvz/fdy++RhiPjyucFO
gDpbQr4irPTYtY0zuMql3boTmZ9Zxa1bdCWVN1ohw0KwzeQ+WTdsN1HlZ3EUw4GuvzDf5YEYq7ym
Kl5x+BvZtbe/6/q1f2tekYVP3IJiP0hEw9cMh7EpYXxlxVQCBfLVf3PT8atHsR2zbXWKmyLSYFVl
AGdsKZYrjmcBT/q5kwLG/LrXPh7Bb8g323SGA7E9/E3JvKWjKU/AOZPorjTBoGHKHWYaarbPVw1m
eMkPVBRYVLxPoLp2QH7HosCMNKWbA5qoqK/AwFVhKhE1+S8qY5YVphVmvXQBuY9tbUkI6Gfc1Kru
Zs0f8ONVU8kpIC+6HNP6lmGV9ijLkkJgQ88lHkbhjcQvb3gb6TGLtpHk8JJamRo+GgkoC7rya8Dy
X2SvUItu7lLljtY7jLnYTqKS3RcMr9EcqCce/awT0tFxGqtbgc85LeRnygiZEVEpjT2arbOWbTqe
07311yVaUzFNn+7Y0mK2Gnk+VQoA7jCpeyC9PYB06Hq6lD9bWTEEWX/yo8iVQgekUJm8hL9IB3FY
55PZgsIlO9z+rp6kaXoFR7IWCXwMREaARGGAv0TY0eQjwzdWuWgzbLN4PocTq58qpatRfp9zvtWd
lVfrvmKgZ7Q3DboAlh0eqiBN6IuD7fqDI+VAskn0O2Cm2O/t4zYzc1Cb8tLCLEAPSM8uZo5mBZAt
fc+DWYrz3llng0d7T3VbspBmW65OynRjv5nv69Bh7B65cfhtutbPhrpEqFyynXxz4VyisoAAkFmJ
NjnIQem9LCyUG+pVExe/ajfhThRBq7LxT9PpYfF0Eh+sC8VBrAZZ3IK0T29tnf/qQq51Hku6sfZA
5F7f8wIDv1Z/CrkIvu570NuNF3+r0Zvb2WssICLMryuvXvTPMzFZwtAtbL6izW1PCo5FCoR8d6bf
Kt/07Micho3TJahyl790TuYgYKYz+4ZLeZoBbRSmaSRIBu6sODKztDpjUXgfi9T49fdHZCzt9DF5
jB5Bs4T3/g4XQm6fxxRCTVsYCGf+8XPaujnkjkf5/7m+jkSPk6lNzb5zH/HJhTPvrsRA3X5elI91
/aBOwp7W/mTmW8uoBcuhqTdz8Ny35rY70pvS/lKNRVq8ua5MZ986ULmX5JDt+7Ky/fAO18uSY/zM
cD84UYfZza0G1SRySjE13VdPtItxJvIA9mLgv/OiMwv8lbqpw+4+6gaZzhNQ8clauc1gfCCaqpVH
RIIOmbrUI036WsXpqpHsk5TlUMTcxsm2Kj/U0p5xhjQqYvTWeNRTp+r9VFTB+9xdCES0X0itVuPT
7B5YGi5KmY7KcB8kZkrDyUI90qSKf7qfLBBSebQlxwKn3FfFYftUFNL5/K9m/018+DTS+Wt5uuoZ
WjxwDncd095UAVT07MTTaM6Ba28rKoucdqQFn2fD0Pb6WjfpZmkmPFNfnHHQlBRfUIpnR6elscJW
Pd6ZmxT5rJkX0jYvwJV3C3MCKVfyqO9YBr+7wZeT6b+qZS94fvm6F/aXVDE2ulfOLdfR+J3ifRwM
d8PB9rXuLVkfMljY/Blj4uH+vjuum1N1W9GK930TKhgPlcnFXp0c1CLuZ/0b3jnNc1A6Pwpzf2DP
9NkgcVqKc4UMMz9P08N9E9U4ndft9UO6BDkDlOuyrufOpftj4B3mVsXjthBHBYvZ0sVEBzvVN/Sv
GuMlIdVaekdf6+tdwchIN5bHHvqquX4G/fnWW21beGhQdLNrEkn/AjE4JBSa1UW69//JoGfMiTRa
P1uXQYQD1b8nHG2Led8+BtcfovX1uuu5h3hYms7EYH6d/l1cPfHSY6YEV1llbdNMUPFpZxJ1FeXL
6wJ/QTPz5z5/73P5/Bg8NvQ3++HzXSG/Kz9WEwZakfaiKQ393F/+Tr8VndNeLmeLM2pmTQT7e+eD
D4Y8KdbX6ebqPkoPX2IVsq19tpNrUkAiVaEeZe/5gwtk4nxU2qF+sYHJBDndhk5XdGdWzFTh/i7l
TgW46rrv1H6HTvDt0tW2Zqv3cHWatD/ZSLyD2Ck8WZhNP9p3vN1mC7YV8DbEw0UwoFLKr6s71Mlf
8CjJGCXM81qfUt4clxxdajceB9+mcTAP0p9b95lQnd/XWFT6idWu8ro2MwYWEE75aIvmdGZ1euvX
Wy9ZuohlZhUaPLil8Mxy3en3NFrCGTjjwC/LDCVypiXpvKCrN+iDb242nEYxo8p3wT/HG3++InXr
/tAXs/aCiC2azz2haG2zKzivji0Nvrk772GJN83kN40HMiXEmyZ4/6gxv/f3otUsHD7+9czCYgjF
C/F//yyD91A5iRReSLR0qaZeMqnDUnr10hMAR9db3Di3yFN49rn4FHtLdl5PhXQSJYzKGnpNVqX3
i7QU8pgyuK2wgai2OWFsEJbTtkLbfCeTz2tUTlCntFs4DPQ1Ee4IOwts8j6gRbhcnWxi4VIfWGwr
7L4uKHrTUUAANnX5DuhcJ/4qrXOV58/+89F79R0Hxp+l4+j4J53gxEhncvkAtSOwDZ9dQR2pU00Z
lc4//jwlV/f5biyDDIj1c65uNeYs9tqnGXBPBX2I1ZfZDtwv3ku9ygee8kwefrLDdxeirMiL3wr0
bh7iZVn0Fw/aZDzdhJjZQkJlUTqNDaoX/Eo1XBB4Cj/NobUHOUyWcz+vNhxL2x6OJnRBcUg5VLTd
YDf3U/e0hNf6UnvWxmj+0vscqvvJfbTopvrIvX73b8FaNg8Oy/XHxYS0bcFDgz1m9uh6UbVXLA+X
Qo82KosNlviBqHL/gpwI6ZPV1Lt0H+nvVDOIw/3huXLq7q1mkbpBiWjAZdu92ashkzWM8Tg43QqR
wUMfxkAEMpXJT2HbGzVJkM+qcThLJP/5SKryJ94aKENrGp9FU9XsrZL6va5au11hMz9smvGiiUyF
2+0/KE55y0khW3iJOf82deKH5LfSseo6u9NMHjnHxTBlLBDiEMvPion3GIEZSyQlwOfm49yZ724j
gJ6oBTPZd9lc+U06my7HXIvQWezNU1kLk2AFqAFad+FnCWcM7FBlJcFl8U8lnXPkR9e1M06IWTz0
zFV2mTgnHq/m7QSNLSLEpYNNCMWphMzU/Qsq4HRCpjNS2faW+/47hv9bnfIKeTP4qk7NXbRLjpVI
f7mpOEx3VMS9d7ZwVsyLcjKhf0WLgQORbe2+F1gg/UQ876Fc1j2HCQSYAcQ+0ofZb59Qd9UlnXpC
8vd2BuADDLP/kObhVgrR2vfqZcf6mS2ZSeu+el/4AANmOH+8kR3zi6PwRYeA16+TbZMN+3LqZmL5
asD9zu8E2TYEOC/u7dtYovkrNlwaoSrV03Xl5uZQPWabi0EgDhzrSa54J79GNj3ZPqW9Fs650mbg
I7F9sS5wU9YFHxRsAoyRIrILvQeKmltxjmedRM7SdWxocRiiHuvQasVQLqEwKqyppHQ3UkKDhPu9
qaxflau5Jybu7fGXXn7J8jxv2zgO22ESelaHwufmVu0hNBlmZy52wHkGpTqKL7RiXuipGEynAjJg
cxoGGR29+0JT14HxZcKrinzcy5IilwG/Q6/+3keqIWtlUU9iaGh6kY9jscYb9Uq3CBaKl6AGkWe9
l4pAeOPEcq88o/bCUNZiLP6Z246Ov6x1LCSgC5r7ipXia5hbdjcPPII7Fl7tGGssaLkJs3FFt730
i+sjh5XL4HTvwgMR2uTR5tbKIzDVb26RLaaE9sXQO8wPrvgoZnBWJZkG7xS58W5BTFKktlTl+aiK
14wdBHdlGcj+WHer93xdul0blwRB0nO+UB67VEJo3/aXKHq6q3rluO3BTACJ7taBBcaWVVyWw6O8
fpb0LEvT3uiHFSTbWY2N6Zf5YsPwLN9ywb1FEo0Vb/YJ6x3qAjFzn5uKQxiGy9NlKTJYWK0/FC2I
qTXD1zsgeUzHl3lqzy810Gaw2/Di1nXxSYTTZwXfIn/8ca/tf+J9Ob0MRoB2z81PNlM/XAuZ3Oc0
i6jcTzeS1Xiymcp2V+QqP8eIkJT98BQ3xa65YiS4OcO7ah81sVKQ0czmWPd7OsSi6zE1XqZwaejl
3STQrV20uJ0I4n2qRDZfie/ptJPVuCeD8UvIj7P3NnjJCdyMGlbVg/EoBMVE4cFQ4FRHycGjYeKB
YInveyxtHx/ct+/YF8/CfjrKrDL2btHh9IgULH6JI8yOVsHdJ7YvA2ZT+Kmv+vFYfkTEF5UdOBGs
130tfYvnI/QP0f77HrYBvYExotDSI2MlV0B5vW2Qn1ZVPadYXZGq4ASXKf5xnfk58221iX8dz157
EP4rVo3AuOUvi1Q7xmzRHvennnpTF+6qzK6rxwgQNagFVgMQBuugpxR1lzLpkIPqatDRPv+8ZVg5
FhrPYepdoKwYI3a60lW8xrsKmV2FHR8YioSB+eu9lrm3LBVnqTH0eTNar34TD/Oe6iZajEoECQHR
xYVmKI1Lv2pHg45TCc6gg9Qis6hGniGk2UFkXHxalmOsgYxJ1OChuP0nawGqhBLhHqYYJ5dFJKTC
YKov4W86I2MOUhqGCzkWVrlAfbw/24ugMaKLWqyrC/9myarTpJc/Eh3OH+9k4G8w275zYsnHm4aM
6AlYfy7LZzc4HOBH5IrZdmzOmH6puHeo5J6fXiodhZPs+esyWA6jE4YsJnbJeyNRD4QZBnEgrDd0
Md2Hj0x/0Q5Qdf2dBAVMIVzZWuVV+diy7dKTRDY/OTc3jcu0v6/Cj6+zVbqw4HY55s5LY3gqfey/
Mp/MqKE2O3AWwVYFNzF0YyOEclsMZAadDRPb3v1TVftP7+WRyDW4N5+1Mkuo+0BrOTJqxW41llH5
s8Q3K+ULJ9aP7ZfC0qXfZbmQ7WV+FjmWrcevRPPV2vPw3HaOrsSKL4ZN3bhMgI5n5af/7KY+rf0z
b8toK3GpbSIDjTxN2fOTTDtTVRfIgFviC/J4X01Yu9pa/+B/9AAUBKnPl4Y5kTdnWDU11cm4/dHU
UnNdNYCJ5cm0H+uiSnA4HFx66TX9c4FBcp1i9XA2wsy/d/kP7ojRjCEJdas1IlWAzMk5fQoXYUBb
ihptBOqU2e0/ggyp0P3L/Le+5FRdWs4P3wjbWgo2S9lUJXkxxskEsvolBCQm5kmZB7eWCqZ37Zxd
v6fKElG+tf7Eat58L0aidlBqtFXc0msX3rKRVIvB8MqOyCciSpvitRsrPkD68XyqfPpO1gWqi5V5
1bdND1w44Koyp+NbzPY/sZoJWzRQc7JDQ9CWYebu2xPNdaY90cQDm3DTB5vtvpNYcFT8tWv5MbVe
1Om8IswLYTsWybFJRBgkfo13ri7xZQCH3ny/y7rldc3KODdJZR8le/5dvvNO71w/z58tcPj+h28f
AMBJ8qjTcfUez9KnhZyr0pkEXCteUZneP/fMxZf8jsGRpPCt3aPF09i0M5p/kW9Tf1oJt/BL8lPo
MdfrPmzdUW5g8DrtaQ2U7QGyLYCSV+8S51DOnDlu9MkSeCfZivaWNRByxfQT0VRuDLcIiAMra1qR
yekV/BgTHyl68sYhWVGyuVkOYwfDXAAnSrvGKfIZwORAwpRJZv+RIsEG06Vd48T3i0t7wTLhh/CS
NmrPv4DjwA5UUuzPwIkOE8tGGGy+hQD2UXCXFRUyH6Bc8NlKzQ/Vh8W/r52SFZOoMN31QTDIIFIK
kkWHDqIsLQ0Ad+5YERhKLq66ZnaSqQXZE3ZHZq6RdE1FPp68qkPEejGtURvsnyZhFaAmE4+HsRYf
Gsc7PONSyv3YccD1qLddQOxTtG6bjHzgidsyFhVw2Ycoj8DqbtlwDxlUvCG0j6KD9Di/RgrZbIGg
ITYXiWSAb14NofgyxcBVYXoY68b78JLdTOPKPgNDVWcnRsCR9s87tnKfnZ75+Ai3jMsmvXqK6dxm
FNp6MYaijjXPTW3LPEctGLzllr1p59F99h4f8qg4qmxG0cLuWj6M7JrDH+1E+f5pbrIGB/eWrVMZ
07t7bKfttQnLCPYubhuw26U+/QXrIcG0AX3dlGWm2p0Od/W1CUZaNsyzbG74Hlih56ZuVUvhUZAc
ukTBbG0QjHPBtZH7iNS8L0pUwrKuAgAGeQx0xwqJxWG0/DzW3LrxyvqDnxt9TKxw+Hw8eBpDdSOh
Q3r171+XxmnmFTojCImAX3gyvaf4FwND+ZANyezsV1uYWJkv7zDkcpFVPUsQSxbB2T+t6NEIEHUF
eUxu33hZi3HB7XjyPpEhORebF4DdKb/7S/c21aWkoEXDyz9Lv9qFpclfwxUjwMhTcWwaFPk64qDQ
ccFXIYuelUZ4t2Zotm8gjJMReun9XPePgiNQgG/jwF0HN2oZ/f9BN6qNsv418o5k9Zmh39AfoToO
5qM+zkLk+6SZazFFxNYJHjeuRD+D2yeu4qnBqMr6xDKfp4cABe6Lrl9G0I50yr4KN08f5TMQ+wJa
YPq7meGGIxM5pE/VbD/VXVecwLma5mHavmAUWJ0ORfcYtHyWthQv42kbod0SnevuWGLs8iP0fvjG
KsQDorowCNITtWNdDLTVeRwIqLzAll9qmbZfItuHJC2K6hRbdl15+sztDIUwi499bY+osdSGH8ia
nDwRNW5VnCOYkKEUaWBqgsS218HmeGqsu+LabF2WeFpXlTfoSxZlkmYqNwq1ta6WRjM49RVOjdGt
oSQAHXNy6CJ4lZ1QJd1V5F7SrcxvjZFfxVeTOe/wsiQpLJb1YwUgUAezJGfGaXY3yp0xGkc97I3D
GJ12lCsekoTkGC8huGCQe1YoSh7YpSIWlevZ4KcFaY58rUCfo/WiDGSvPeHAreehoHEagUy3Q8mI
dYXwUxjj5fNV3s1v3T9f3FPVKwzJmlqPAWzj9SNuPixxpJ7ezQj0FIoTdhfTwGZ9jE0DbvnYL0ne
mLfHoeu+QS18CrZhDy0Zuagcwek25jebe4xN5v34sH6R79hsNHDFnr+4jcmqivgWpIr7FlUEJlVP
CZ5n/lfL/KUb21YmtACRQWoAF68vySBRKXl4USiwMWI5+0JNTHW5//la3h9CAnxZNUcxveo/57lP
8RlM7mvvDr03AtRKAnH1zmXOmNg7Ak7lVVDF49xs+158bssnphTbMmODCiVFsi/5+liKaTYnw1zN
OY9UzCdml+OUUHCVEOMqvrmPWfD5R963KVzLr1XN+ejccfNU3oUhMM2c6vSFTFQSOrNznqotzIeu
FQ4dZnOcF/AqdBrONUVLz2Z1pjg5CBoirtKuWaflvbGeHRqqo2U8zNlZ7t4zFbw/md/+k9LM/ABW
RoI0sr1GHgm7RGjDpbq6tYe65nOW/KqaEusic5x8XjigaokxF7e8ZD5X3OA6T2N4k0VQdJI0LFbQ
FgIFCBLMHhbXhvNjtCi+vxaJ2vsLNQtpXZXTH+GT22LokiiyYsFm4qf5kNY0WcPX+No6DsMiy78u
/MMaMAenA3bXaeyH3u8t2xz/LKAK6+CMOfrnUnl91v+9Vr0G7qvi0WF1fdVj70/cyhzLhmPNlfr8
0l0sBtcWAs6WXfDvHcu7/AKZey+u+4+tnUWpeSpFDSrdzTobinOVIvo3XbLxFt05Cnty4Bdf9kz/
FsyhkhU/27+/bm0QxZopm54pRLFLo81053AP9BCPL9PNzMOL2Vam2XLQYAP0PRCCWkTzUnTm7Bwu
e2cpDOb7or27Hp6vsPBnOOoqp1zvBdrcOSW+tK+EFJS25G/HMl4Gck2q6/gaZdsjgwZf5Pn4QCQb
panWrw3o8q0hx8DrO5YQtuo49aKsubTgGBaGiNLZYzHxriB/asIixcujzEgwVn7BAUlkrlR+29Ih
Uye7iKqKGSoJLuXQyBhytm/Vd7vwoLHdDa1uRYoYysDgwwcwiNSASKRAI6vhDLjY3LuLV/Ng22XO
ZnyZ+nD/CjdHev2RJoPzGCLGi5k6nzQtMtmCVQf1eFV86+Ez+jnlfZpu7ZFE48OAAaVaI1Rf8w3Q
si+VxKC7tQ/bnrHHEES2EgylD3/WHcr+3usRLDy6QJT7rfiUZ7yaU/Iu/oZ7eWQk5gNwyOZRcbim
NK6vUXz6AVJcpUvZg+KMY4yEsEow4ko30PDOE5Kt2np0f1ETv//Q8D0QJRpQwh3mCMt1B49GwjIp
Dl1YGXYWNguedjgZHEtFfS7Vl2on08Tq+I6PvbdrRn6NC2ZdGgEyAAhldMY/TahD8ev5pfpxI3jE
WZqHU2ngt5uOuXkU4oPrSGIEA1BLT79jLOFvuKqBYv6dOh95dRhvxdsqZJv4WokiGS/KUB1Ew5WV
yQrK74rSiAAFs+HYQaBbRbPV3E8zvXTp+WXuqJpFpibaPDUW0D7MqEImbc6rhgrHfaThDg8j1yYl
e7KdmePjht73wP3rWok3QyInrLcX7UMwrhh9jDAtVoP0TGFZV59E2zGcuAoKcDXbUgtOSd1WAMbC
6U8hlGUReUcBBO2kPk8q2md2mJRCLhkiBm1dswvC8y2ulKfAOTJPvgjSIeU+ymvAW3tynkuG9ub8
aXrDdKCU6FzLXsskjvqheG6G/41pSu1WP4eSINZ9bXrsLCPoArd6NEQ/i/epnUpxH+frobhzvjFW
Yx9y/7kWg52V62Mx8mfOSsm4XiFL5KpacpH3ts1zpH4ialc8oP6cSsCN0SL8VQLKv8XoVlqMfL8a
v2OXZsevHWG0F1zHNsGXJJnsnGaHWbRPrd4RMXgqpF/59LaaDUQQH94L3zmlbLyFnEJJmdEemG1m
xawrG746hShqBTIgu6Jx0LZzLkqV3WSH8w/TGYaGBhrnojJykLUE/cJxKstGpGzRlDZjFpgkwfuU
HM7U4P6T6LCc2v2Z3bw7Rjs81HSwHn6sBrX/p9E1O+Z9FOa/gAnF8rN7AmAW3KmKOspzs4oT7uuh
bJHGukSe42dHtEQsLzTgUuIrtH23UU2mjBYxe5TCmLsGSslK0nBRv/lUaHGn0M2xuPsAbKV5qew7
ITDiYsLzzr+vn6lcZc9vShkWJN968DWTFt3kySU2fn4gR0QGyUuTyiQu8ARQC30wy7JO1k33dA9g
d65urLTLhllrLRr/SJ0gFedyhBceR/3BGkqYj52F1qutJYWE3PnF9/ZcoxRtIZD8EcLYDwMr5ZFr
Tys6+X36ZxGvRDq5jj4dV+n+Kr+0ya/TT4j5IMY8qpCb50PnhXhzieHNXmqHTS2VreEdh87fxBJn
masrDKe8/opGSgsRypvaNUVq0eejwz8IY27Zj22a6Uxjuiqct50DUwhmA1XcEpIGw8FqItWR+gPy
N7oyezldm63TpZz9M6TPJZvTysGVQ4Qloij1hxKxSIs9rwJZ1qt+jk3RyHGwdNwpRVvPTtgUr3pK
MWW6e25Hn4wnxWAUmW+y7IlWQvRGrLKL1yODeN2M3XM4NyOvsueWyFb3gsuogDDhnhwTcfDk00lw
KXlq8jCjscprrzCHU5R3o1SiEMXjkd0wHWz5/L2FBxTjqeIh29xNrjU4CX4HylaP4sBDd5ruMG9O
rSx7L6Ftr/FGX7iLVmPPBvOz8LAfDZZVsXebDdaFqSHrK7/GvoIksj5znuE/VYkLwjSPMyGVdbxQ
6OhQCrlrPQwSU2G5+kRhimgW0d7101Rwf+5RIF4FxaynnVU7nuNNPj9uRC40rs3kdHBqn5vZyrQ3
lQpZeMV6nBq3oaZ7aV4tiGPNAM2IkTUPEEgHSsfIievzn2/WWdEs8I2q8FFPT9ZNQG+yfvt73yqR
n0yWrUIhPVxXVIUHSEzz3aUzDNNXh0a8LS62uQp5kFuIe+dBMWuhvyzQ7L59/9k+x2ymZLUQf5L/
VIU/uybugzO5pX/hzDfwddLPvoEkXweE2B8MVFgBBdO1nKJNqUkUOWAChAl6aZnrSOQIhljrN4Ig
z6b6clGCPS7QMlMFI6j3oo4zBFXRLcF0qKUyGd7AUKD9tD6lUKJi6IGF3F7AvAEDLLUhLUUhuW9c
z0XHw/pamu1irWSsMsNKmbHmaZv5hXt2w7RbaV2YZtuLP+/HGud5t+7uXZLeDg2ukOkaFI2dk8rG
w3aFg3pzdVYTRlxI2M/SY/Quh7wST6+MYOspYSdH/sVhJAbM5QIJMpOr3UWSS38+GIFaLzIpHg2L
L53lbVu8FykpUDEMxfvgW7k5A9SPUxExjwzF58hHyhS58LFTZIN1ribOtfUGM0SqQp7BRVJCbEG6
EUf0/F4VPmavvCnunGC38nEMhj1V9l+muYKsrum/84pIpxFNVBLyhiJ0VqtCKldL0HHsyv7E8c7a
8V+M7P3ivx/U4bV7vCg5NVJfR1onrcLzVb5c++hUYhR8KRQrihseIGC5WwU24ZU+P+UDHRO/q+/I
osSUJV63n9cw4hNXTOCHwfXzE2l1LSvmORZME+n6UZIGhRNjkcfzy89YY1dJSS5G070UcMi/Npla
AkmDNICldiM1ThaSI2f07PJ1LuV8Wun1tSz+pLvb8flQj+6bcczHUf9oemohkc5x6UKWqN8bkW9p
vZ1DN92QCQm9+5h2OG2n8q956tnHySwuiwYlxZ/r+CfNC4jzdy8HeKlfXf6w6VM9lp3cZBtPn7Vb
vLZ8VLYMsU6d27a2AXZfWkmkuaJ8yv4mXT5vhq9ntnh7lxLJv7M980z+vg3E42wz62ln99vlFs8U
r8x4wW9mfMubZj5wyTyEZemNBno44OEBtaaldeLvMh0z/IpkKD8PoyzbE8/8hhE8jwjNXFUWbZlj
hxEB91HCH2jrXF2MzGNe7MPM2SM/l/hXuFJwLK/QJT51pjRJ81c4rYokpDidy4vYx+7FRI5t5yi9
CyFD5EGPaG+37GQWgJo+cU6O7ALNTAD6NP/oHweXTenR8lD2Kd+5p+hR8SBgPMQSLlY1g+b3IzDu
UNa2qqHBpbH/5AmWnCgp3snS/kc1C+Vh1KKNto3e8eIz1xEiNE2WOQVeM7XVogWGBuDvXfT3ClJK
RooZNmZQuLtkVERLv4XaUABO1OouJNJV6PfFRZDlCw89Koioi0tDBCiNz1cTluJ2WeEXSuf6YCrz
2NQlCQm/VOjmAPer5j/OluZ6GanH9w2ubOfMULq79tv2hVDvSmDNw45JWSWVqeDs4IUuw201Ha4Z
x51djlXrOhFrklNdQ3m1/DV6TyYbRGq+LT3H7V9sVyo5T745t1Wu8dENs0hptAp6IHghGWUiWwE8
ZqdtFz3kIRBpDW68n9Rn2TnkiJDLJDO0vuTtmQhql0Ubms6DKFMlf5WavHgWYIKLPl7ObZQzImrv
48XZvdjBtmi4Cwtu4smz2MF0jf6ZGKDCNQEfqVNx2gq11fzj3pWILqLwyrsw7k+5nYWxzOqPKsg3
VUPwTOX/yNqd7blAt71/xTqxXL6xbzY4NDm+8uvmQ2hswIcjHBzgPNfk/D+WzmxJUS0Lw09EBIOA
3DLKJM5JekNkaomoKCog+vT97TwdXae6KjNLkWHvtf71DxgdsG5TrCHZyQb32cTWTvgoI2W6h9Tq
ILGlSxePLcdjub84EGUEN0yGZogcW7ANXOCs+AVSS0cdo8jREOAXnuANgVaC9YL5rG7Agfb7FF2x
HCCx0mYk5m56l+soA2ZFPGn3n+w442Rkb8/KeA5um4yA16sNQI4FOQ6PAJIbI9gQc43UCk/DHc51
v2wWE9B77/uIpQhiSe/Aws8PooIVvdk7ZjgaAZtT5l7y0dZkF4EhRDxp51HKx9WP+J3NmZ2bOQdv
/6usKnGlvKeD89CRo35kxGqvqJk0PxzK+LgvF9ll1bvcssyR/jxdeyt94t/L/h9AZTxNOP+jLc1A
yvvVHrOHizvkMZFc+LI7MeFpR+dmy42jn/3e3VCWeOP5xpjH4ryYdty7sRE8dR/bibicxkMuDlL8
FAfjio9A2ctaeUFZLfb3fbEu/kk0Xm+KDrx633bWhBmTm2K+Ef+0zWmn9jKHdvf42Lwjb8UfBNMK
JBxga/DBSKINuVPQJHl+KXKoHkBpezoGMzOXN1scAnWz+D+OhyO8hPyZo70ko8YxkS3xMVM+VcBm
zTTL3o+3FeoGmy7xnb6qkKkWtq1OTxBuLFcrMd9lB582LzK60UGHw9Vvdo9coxrgkFgos/45yasp
A1A+85GWBfcRMh4Tk6aNW9fSmPdw+jH0zlKWInLk8HnKZIcvGNjI2iswQr7P//FrHAEOcuNgeJRT
anImIJVzfEBVlFjYIiab7sA6pNbuCnycSeWBzHXvsWOFOPPR8DbORQl6/Uwp//JXRPIcdjdwHLn9
xVMAVEQDjZkJoJB4Hv5+/f8PAtwGLkU8Qy1EU2APfFAMlox5i6P4WAC6OAL1PE1w5ymwAB9w1Kfy
u4Y88L+lzYgA22GM7hmAOftTAnvivyvC9btBwZhznFBTdtCmNXSTZWAWUVxvqHO/zf2h+adODmvJ
JQ4AXMmNXvaah4Li+d/nm7O/g/ABiu3yilzTog7kyAhiqokYyMV/RQxhCk939/FxbX2flx5qUu+H
SVcA5ERKMZ+J88idyTBlC2R7+P+HNsOYoTDnZOwc8OaB0UsKm8298vCFjVWT5xuykkCauf/FJzuG
j5zz+vHF0NumVHImcLCwY2qJQwH0BcygUYe/hSPSwcLwzBRhavPRds8OxDOwuKvOYQ1YNNNC2EpQ
7RE0M0VJ6dgXJ6iSnO6ewRR35jvazAFud0DawC6ceJ0TgOCS0UfrAy7ofvXDQ/iKWC2Z9jJJZGfs
QmBmeNKUB0JMxBKi7dSXm6lRNpQYhTlUpB8fScaGqZm4PJdQPGTig/En4odyHp3/Hj++OQr+vklh
yrPFM8bzw1frzYbtgcWQLYXV8JfzRXdEbClew9yTJOHCAw3u9uppV/GKbAoK4K0ZD9AG4MOhrYvB
7Flp6aR/xJi3CpJ/yW78rU3ghqZHNhc4CfBIbNbmsT3YOuHG/D7ZlrzQjWfm5owhTIRUQdjG8WzP
RlH2hAo7I4nb829Odk9fgTRy+hVagTOaMLCpr6yYZRdQBVtxcU1Ce2fAYOUWBU8sAwrJIWEpCkQ6
MZmbGlTXwl6V0N1dFGjU26xVje6JR1Xzj98kpXbo0/jiCVkb9Q2VFd8hb3uj7MjIpPXLRtEvW0W1
yKQsw8afbaxzuF4UB6z8rJ8MwRn7AiQGn8t3zXR9xHuLVfOEu0vrw8LgThTXqOTyTERqMUsZA9EO
9gBfFUvYXo72rEV8hS9cnqKK4PJZS5am5jP978Jy/7Y+MZrATGJV3YsVmptI4c4UR/F38WMmYUSI
8xfxQgDF4BEdUXeiizHkFcRy5uD2NWfd1d2Xo9eJ0btzOCxGCI3IzEbwsXbsC6+IAEFouhyjWILr
DXs2w/bymGI7Qh/A++vLnFF7x9iCD0Xm4LNbQ9Io///Rjb+9j4Eh/HI4Kc8IaIx7OOdY2XvYy8Qt
h5qVzHVCjWHZORVT1LNHiPGjtWf4aq8GO0AC7hRuUAfkmtoWOyR304Oby3JKe0ZRwH/X+BYETeH6
pU22sZw++Jr6UxNj11PEPGr/V/p6cpN96dNP8D1j1JVW8/pJ1C9lM+UQJRCVCEmdBW68hShJWNBB
OM437wyDZHSc39FG8PYIZzIytJm0bhtmBzHm3mTo8MT0LpEWpFdD2GD5lFD3hFm3we1iM8KqnvIa
cP4A528lXlvPkc0ab49g0g3KvtjKYoJIiaDcAjyx8L8EPVSjbQv5YSW/cC9bfcxlGzQE/UF9/kIM
yAJFn5wUG+KlxXk7QxE781Hs17rNTJ/sLY/3hZ087OpNVTm8sQ8dQ2xdfx8P27zV4IpnPQM/yigM
/dFne+8WqOCrad6yNEBBMh0ZU6n125lAc8roO9gkxOzrZY+wuKBOsicDKxXo/GJAu6NkvSsCYF0N
h3uXwgJRInR9cLBN0wYQlYFvUHMfkVfQEf8rJdRcDrpAmUxjvCk8icwZGhdoGAfqXBDYeso9I0Tp
LdnKaMJ/JXTwxBH8I4V4waHT4lWDgCVWx70uHvnr6jQTqIzpgkdR7D29glWWVvVN4EjOs3dJ2Dow
C8cMKZSyy0xF6+yCuVU8U2ghS+uLXhYn/bm2MlcPxp1UmBScyGBR+tVkRwV6RjXeQssiIjtQjr4E
EXL9apDpAG4RPU4cuPP4pZNw70671H1Ev7q3PWIflV39CxzgtWoh5HQKXEFSzGwmVVTaVfRM73C3
MFjQCMucYJ2KHiq80isRyjo1rgeSelWgZZ7GHFXtBlRBAKt/fstUUp6IE2Bz50z37CxAQyG0JXjh
HHDTBSS+qrcYJ0mPG71vIxoYEIoMqBadHaR2ODTERnkU5hsaejYFVo9YZ+lgF+GkifVEyJPg/2Cx
C0/ir/hODvUvY1UN0Wd0NuIYpPMClYPWRp7RnTyVAJTEtPP4k2/EX2CgfIyT/aaxFYAHfj4qw574
NXBbknKMKPERXmbtqpyoDqymC84yUDY2gzu4ZmFD/KuniIzYCkmhPfgpXpv0HMnZJGJi/BbFGTAJ
W5pgssAnsN8fp/t5VY7ps8D3+1u3AxTELx/0DmtO5ejBIBpcTMlRDOn+Kq15yFmsKZUIocoHf8hh
GBHoTV0POlGfwwu9FJHMNMgfO7u6t7lp+SAZR/ow5/XvlF25vkenJ2kCqnSsGnm96BMJqsij9YCY
wPjYSYo5oCMG/IQ1N6vnz3nBuuTeFseSAAWwzPHhjSDmCC18fR8T042BODakDwHFFErAU6pJEWju
m4elTyw4T97RSel8GWSwk/aTChcI0q/v6Yg9t/JkBGY+aK59hgWWaQUfw10NV7s4k3Eq/k2Lv4rb
4XkK4ArmNKsW5EhseNBf6jeVDyWnvy0C+pTyMtka0QWQDH8ke6xGVL5tm4OzQb8DYmC/kriJRtp1
gpCFB4pTiYXZ+Rx1DE+4K33G7aQx8/wxVQGvN1xSbG8HcgoZyj8VYHhOlKvbFOyXBMEx7aro4otP
CLIXvVAt1o4vZYQdqEH9cZROiPNAWdFRqoRmR2zxiojA1qkHWO/eY0C+A9v7Ht4qhB1RvLFtS0ua
9VjYrtGTPVw4dgc2vfGasg3V55gpS4+XTMWR9Jjl7ZQd2Igxf1GAhljNvaXZNRTo85wCGJXMnGVj
FAzjoDu8nbzYGu0CiXPBsJ14hamUZ/JBhC8fajXQzMkAcjzrE0A8hhTnqRGoh7sIlaJwEPRALYvh
0I23QmLqwxcCUiXUkz9gsER+Nh0rHkvBBVTHBMntYT9iVCc7t1/MDVFijxYMYT2M7pEzH13KFsUv
F+1jnsIJysdzsqtPE2sCAQMHX8GTZmdAgIgH4p6Mnhk+jWLMJsX9TmWFM4JLMp6fKbTNHWhPjopZ
KGwROCtE8t5XfBRF95Q2Ii6CdWiFC1qkY1s14Sa67EEFfKh3svNaMDtxMj6Sx4jhY5cozGp3a+Xs
u/ImF11P0eBSmNCxbXnaFVB0j9lRMWTWMr17OYTA7jZVNKpmM+8GUjFDUcZ9/Goxgkd+njQciLm7
zMaX5RNI589h3x95fWaMbGhoN6wn4XRNGvjNrCgzaNMreczB8hSzBJcgWrFS/yGywIj6grASNtsU
o4ZR2DKRZ/c/z61fxc76WRE9p6rzPjRJ+UN3+KBLYFtg25oYcfu0H2tjKoijmr05JmSutMKwwmD6
JZqU+tCJPQQKbXlQt4QsM6Ba8AjQfC7JnPc2fIca6oyXcm+nL/IzMHV446DiysyReOaY5sDYZuYz
4emT8vtovr1PP5g/iAKUAv7Mms3QgsIV6hhNn9OXydNZja7sSZMPNk8fj9Q2546ZmmscwHh8EhAh
92SAR/PPF2wWZtteEQIK1o5kuQW8QD4kREeuh3cOFj371N1ehMOk/+I3ZTKCr8fM6+qQ9BG3GHZN
qFfX3bqc98hChqj4Hg1BMatSsfyYhdO/F4DT93UVveE/AWGTMY55DkIL2V7BtQ27bQHn1Ajqt6uz
5GnufVGOotO3xRJDkUgKOJ+/8jqePL8hMieRML39QOvmvDZP2gcdkrGBa66otKeUUoX0xYCsAQa4
rnDZD7bvZnr6+B84sLCX0CGjNfnRIJbwFSBaK6i0iBUWgJFIOzV6c8c/6u3twd7y3wvWkFfZOVGj
qWXOGi5kaa6+I/IFr5KQN4Y5eX/9WOakp9aEeVMbMbPUT85FpG9jMkEmPGup0gWWVdjA3kTDw5Ns
QvYvxg5PpIs/pO+w1jCQhx94X/2yrTGIK1k2viFkMLYgJua11LN+TNPMXs0W3x1owvO0a1WiVN/H
hSX5FJPMqTQFDjaS+3LB67PZmozSpc4xifNSmKfk6t3RVDudo46ENKpF3E/zy6y5r+64UTRYF5yJ
7yFxSdmZzwg0j8g5FdG+VMISieoN9dx8Nd9qGUjldcVuEYeX5Lp7LxhuF96DPh8K9+RUYrJwnl7Q
HHAPoroT+Bu7gRVSvH1yFfIU9TB9DIsyUllnxR0sTwbi0RxWMHgDFL2JhMKZBS3tRBMCR5na/xhu
GOQKtPGIEvjiW5itqhEe4AnDntJXHa0IsHNoAuSJhijyUPgWAV8jT4mTwgkKTvTu8uQdt99Iu5mz
bKG9pq3bga2UPm6EeSkcUquj7Z6XQCYToAK3BChYWLEWMzg+o3LvsNSC5FwurnsE086D+i0eCJGG
zV7LguD8IM0MNHZERCWGY8tbMDKcyh5+pWkB8AQzBmZCTDVeKpPnRju696mVs3DAGDrcsMkqbJ4B
1Pk1DmxO/tzoORUdqBBVC5OD+4ahM20BOjmZUEZpCa1rJLK5jIDrhSoxg2JVemDrzJvUSLdhnE66
K+bp9UYkgcAFgy/wjiTKVh1aHRoQMKqXa1yng/qPGaB3vom1CQ03G+HHwsuduBVCdlj0d2K3JC2E
i6dnV0LUENHTA+rC4YQ8bt6foK8hA3tFqSgRQOSJgavb7qxheknuVQjo3+T1ge8J1TRiPMmnhoRK
bvBMnMZgLxIZ0ftz9dUhJQBIN0Fp2N8ObcKSKHjBVMZA+V+ob04u1yzTvzflFywFjqAzubcFtwOo
5mH+VFCngCTLQ+NelURfkRIE8Y/4Mm05QF2QAzL6BGySwFEhWF2djvFN2+rCeB0fdnXLK/ZWpLIE
PnxS6jQ4MH822Ri7cVu1Gwjkmg4UJqJkZuqcXXtDZ3wM+S5MCHnBXqC3zhPZH4a/KSg2BD4byvn5
OmNggO6Gzr/qfJegBARxCdOMMUpGFueHgNVZC5jDoLxCxWQSTMHDEWKFMGQjICMrHmZWncCkVjp6
ltHC8DCfwyHA01eoBvI/8gTYyHhN4VC2/1CCc4pUH3juQmwgZtrYBOMwFl1nn0QhxetNNCNNmc4y
oWdPLAFg6K3lC50dddDgptTWCuA5u7yorChPr9/ympVZ7CmnymVJ4a7FaYaVbHwljgOymf9YscJC
pJwZAbOtccqAiV3sBzkKxFFXY8WesH5+CGQFrMnxeQwYhD9sd6tGKdGJXhr7GEPdkS+hLK69sxJU
3dkjKYdhvU5qJP9AX3KLwqhiLec42RWF253N/dww5eIupJmh56AnzMsJW0J4w4nv6X50OPO3Kc2C
f1K+oBDQETHpoDTmV60FgYpDk/7NG+/p2sfBi46TuSTCkJJxH9xyF2VQoje0YuBNQE1vwh7NozuO
AAyedvNImYjn6D+c9Li6i+4KpQjwkXvbaGpikUX5OjDkzZWMaEuv3pTT+wVEktSeed773LLPCFcM
7IGxL6BcFrXgiIBaFcBU8eVN08cf/3lgE1LdemGiyRgLkyDW2UwCODuHZ3i/qhhRcpzS+NekXrpn
98tEAp/GA5mlBX+aLhCl8Qlq3NV7U6v2zIc6ofORvRsyf41ACxOaFudRvjLbuXGxrjH+IUtUzu8H
z+ExtM4MEAP1jXXpS8CTHiiVuB4ZU8M7wyX0yT69P8Nyg9mfSVgW/zuFBZ4LbIBYEQ3TjL4WMcsg
PvXYEs9xs+vgKjZEIjEoVAPANYaDQO1cXPozGKzZe9H6b+L1eCxuXtZ+K/cJJmu66hAOJckuJ4qy
ycCx2H6cfRTkzjFpRfRuf5vfm8BkCVMSzPiESFmlJhVJXCjgLznWnnS6whcWMK888PjCbCpFQNZ7
3pSyxzsYF49lwGroYGT/PSc0yTQ8KmZ4vzyncA3Q0rFqxTcEEJDfjYl5XfH04zYBgIXhB8fPUzmi
wWN8BC2PV4RBf0LDT/vxnrGsch4qndTp+Lf2FtSiyfHj9hDqrcXzm7zyu/+ZHh9Lo/essV+EyTi0
Ssowu3iF6r9XwKvcPT2+nL+z8oThqzPeDDIJRI7/SUgc7zETCo7ft4XmS+9liiFPu1cs3/oy/mGH
qPe01tzrwGFgsiuMfwTdhaHqopM8czfQNG64sSm4D8Z9x9PM0JZLDKhnBJgoWktK2TudDVsRI5xx
/yO/swLLpvQIfIYv3zOxzIDKjXNfn1NSi3C6XRwKZzJHVkOetCPCZ574RokTCrtuE0uYUkP3qbwX
MiKeXWgdvea1YRE8z2E9pZ5jveg0EuU4Cht7MhhMU8myWW7oG8YhU1fWCsoFOAm0FRw5Fmrp87LE
tGhVbC8hcAd9FPIlUAg41UdnvmVHg0J3/WaaW8L2gpP34M59yd8PN2NLhOoVG7BDorN4rjGNlevg
efo6CXkVWkpGblqWXYqoGuVgH6adwsPAVRysl76jRIHw9RC6feAkZsC8oc+MHvIXAdhMw/x0U6Qq
OafsuOxtPPUnvFhZXYyJtgTx5bkCp85qevX9CiFIzpxJGJU0ToaIZr49sVahtmEmKwI0keHDJ6R2
8WRU/+zkXJtaIQrF7xUXEhM+2pksJUdzTV+DrDj+yyjCF+4259eRvBuYKVuMBflQBgy28+aFcoyZ
M3uUiREcSKGu/yosuWK/YuSqG/TcHv4oZOsxvcXp/YkBrdjF5yLztjh8wvTlPVYfli3SKglDw/0E
cRRN6ClkB/PKg3KEHeGLqRWL+8NbUQRaE1zavrJODqwJ6PmJdRUMncQ+XNOeGNR6hIcctcX5tOQr
8pa9VIJlKv1ZbeLlycP3yRlfulZu0UAM7jjo3Qd+qmYGMeVHjrga9OK86ytSAxbT4OapW6KlC4+A
V9hoFwjWFntWHYk+aDwr5+Cux8btXqtmT1fBwwEe2eDVMRKZMW1WImUd29dlQwzpN23sc7S8nwO7
fK8e4+j6DM6gCCjOb/imAl7fULG96VRk5Mnt+NfSF0ZTh+JWlRi73Z/Qr5FPAlCOrvsCG7O8Kmb1
kNWnOcPul0wrOGEXc4vXtnmEUG405wH76+K/YcYRNlglRwSXqXJcXAjVnLWInJomo4tWhiW7yB3J
vPrN2opAswGaRG57Um0Fm9gD91vJoiZR95lLdGLUjd0HAimxmvQnPFAfh8YCIerwwmvsCUoMb86a
QlVrlKTPoQOBQF6bTKcokjUMi76VEY7tkQEwDneJR7mMizqyKH8l79pG6YOzZ0IO/FDX1j/5gDsz
gIir/z3PhoBeCGLmBOdAJqgNMXUtou7ngnGtYNP0Lg3BOxoFMvQwUOqLA4jHaeQZcIFsTBs0Rh++
XhsSFX8eKIl6AmWwBQYzBOS1JQZI0E1GjrQDZofqJzzbRFhjTZc9QFbCAuXts8KR3tfn3DNqBOVE
PPTMAoL7gdBqFhCPFQqWWFJJ3tnIb4t+1jE5gd8x5d3lT3hXvj+QDaAdQr65FTOj/WEqjCKFEX15
m4qdkqxIPCB4jfv2hRppzVMSNDkudkak7T/LAl6Nhq1hfa+ci4JZ0gpbDwN26jVBQYVe+URAwI2H
hikzZhGbT6K5f3K4MZeSMFbNf/0wvTt1ofyvBNeZMWoglpPVj27oFKLTFJ+n3mggdHrWFNEFKtb4
tDyqCXPQEw+ADJACDpKqwkqeo9ChpqJqUHCdyCzAIsDWoGlc4+VdGgawfQRL6rK/D6LSG2M8dcVV
xoz7EXRu90LxfMao6tc8ZSf0AR2cgrvLtbjulY/fkXkOts8GOPpH3TJWV217d5VRJeY21FsqIEOM
8IOp2wTHUyrnw5MewMTK7rjocRLtvGvVgCTSj6l67VC2qMqKCkUBZLwkcA/uemwp2GXvipSRO/sy
DGn28hdcZbX9kauv8QvMDBcTBnY3XAJx2IBDqIx2Jbht+55W1LuQ/j/h8T7XKmkywjKn/BmzHAre
ItergRvuFzxG3Tt78H7qqnrcIHSMCTlo8UAgMMgFE4CzWMrhWZ2n9ykEPXDv7WnfbZiwjkrAGZTW
WYN8buzjj2CtKs7/Oxnwj9u1p6RV0RJp/2Q+HVZ+Z6rHMxlK1tenAVm6YQvVYhLCx2iB2kxAApE5
JcMBA+Kk2OsqauGuiaGaMFPNQGtPJ7FPq1uqKXxK6JV26uHFed5XY7hKxM1WXD0KPW2jlmzU0uC9
m8rFA0Bb3qg4OH1S5QokwLKL26xQ5sweuqfft14PjxyhVqgNdJ2hXlLNmjsZXQRji/cLUGE8F+2F
jqxq5GljOhGwzyK7XrP2ngq3JmUp+VhO11UIDnqHOr8VMEH6Ydz1yR9kiEN4er0WVk6vQh0lM1vu
3ZzO4Ijb08Xtc3bg0qT6oN6nYJCGY3yVwpGpTPBZM+aD9Qph8DSMl2Gomf6R2urNv251By3Cvd9g
WHyl2H4Op2z4/rC81vLawrMU/83uZTlPMILqV1BvtNm5RE/O9jxgQ3vcFN3GEPqvuK1ijMVHwCDj
x+ANWEnA52shUxfnKYwq4nh19MyvpIX5wI+abDOCC63ttYfsvI0nSWzQ/9sXUj9hzETdS5kLPYR4
LcozOYWOrNJHrKk/EzNvVsdlsS/2d1wGPo2n45hP0XwUAzhQPhQlEEYwpFgPqgdsYzjXxxdqnQF6
CjoiYjpHdDVMjZ+nZTdK2vljjXkFOpCNkCTcD9ejB32Z6QE95rvTbKDn8aS+TGTo4gNDii5q8Yh6
DPEIiqFNHPDt/MX8mOeSouzhfsyJyYzu+q+yphps3tseZvjgs921OUShEZ4QQi/PhABNWPTUY+ri
BnCVaPdEy1QsD4/q5nn/VR9Jd52dlUhS9u83AKMDksEHI/BeyFees7sVY0nYdiulTe9CluuPUDM8
yH9JuAm4zRsWnEYKenjJdKHna1IrrEvl06d370gwuDVYSFFTGO9fqtNnMXIfn+NkbMWy6asMItFu
nJ4+V+SMR8XRtJCLnDju83kuWQvkqdDnbMwfkqFksD4KuKLSZBiDol6xIXfq/0RmVdCfmLYdYegh
jb1OSN5RfyhA0YxyNeCTaN+Gjo/zvi6EuTiq8jNg/u2oCYN8EjwN+ol3lbWgdYen/vJR8bSgYFMI
AEf/xefnRtxr1VT/EFtiuZaMgwQehQt+w2f6yvEKr7khIRFVuQLVZLdLjrE/Ci6cUzgiNlAoekek
FQ4+Lx/d4RbFSYGCT3qSBBuc78uLEhdnCMpmorcZOm2yeTtGkZDHy4BFnBhh2X9h7jzG+j/tnhu1
XtKr4MsTFmqMHON9mn7kBZzl3vBUDNZBpRGGanzohAe6wz+Bzvv1sp8/1AjXZ6g652m34c/ldSnL
W25GGhbW0cvFJ+H4dWC6B9XtA9+ZzGqs6fX41kIfu1duTEXDiAlJ45EFU0GzcOIeoy+PmMRYSwYh
4FzXBNLqFvMeYWfY7640iPJcWZqie+CbcqTTyVuY5DFdySRcGVG3X+gMClCk4t9jJ2J/Hr5Q7ZDT
tlaW6nyUvgPCrh7ALxIIJHkIk/dcX1Vf1e9oqq3UVPwomED0ATJYU3iN0yYRpTYbSpOzoCIbPYYl
jKtHTnsKfZEY5MhIjwn8I8wjrIk06SImPswnEYSrzHYwjIzRLC1VfpBPuO13ww6D0CWhk5FphG+0
TuXmzeEAdfLm/G76YEwpKh28NKMHCiKUDABcMvkX/FULX9hsxFai7VVcj+tYwTX3RckRywuMQxjN
ws5krqQubhNjwU0cW6irF6ApJD6efzkkH3ubk/2Mj+kxNaYibpRQpoSJvejAraQlee4uVE4LbaaH
emiSN1eOfQ2+lQC6hIpBiqnpmTZqoTRBVnYM9vhdEW34ra8Gfow2HA3JVllCo0qu4C2nmQjnfEdw
jDfV5LoyovMUFAYlQVr+CPRYjL8acu2bPcaUhGp+csivq0c4JrN+oJFgSCplZDbNhvAVXBnfW7+k
XmIEhcF5tzhPhqTF7PiyEkwE6AUfp5yg6AfEZfTXg00L5gLWeWdmw0dcQ+4bHAVWzwP9GcUISrG5
mdFFS0s5YkjeJrSzTQLo9UhAaZf0mMC7HBW0ImyRCYWmJrWyM1wNmN4HbgnSxBk/RpAcrjl3VES+
NReS9kCYisDVHHAnGAvj5WNoLptEmWEuhaqJCWjxrV/pxqzFuf9uPbmfSCOM9/0n1bmB+hqf2Nqz
5uPsHMpZHSpRGVbJJygTI5OiJ38HGcqe6TFDoRVLKcBQ0kzvuJ8fp1IqflJavzMDCx5nWGBw6d2o
CibMpoJhfsEbIhyF5vS2rtM6LVM9NVMJsVnQ8y5Ek4S4o8VFMgqNpAy7/MZjGumRFknIbD09Os/O
s8fPcKhDNFSrclatTBiCq1vYiVGwfQ6PP29cLTMjqxNtPkTnsKVR3r3yKhwYr1IrJkN02lw2VajP
9YD5H/8Zy+OmTMrEWp8OcvbMtfQaX2Jl+/Rb2o3pS+PwLxTr3iXGxnZK07keJkX4iK30lkj8d0v6
Q8XkDdTz555wvlbtgZf9O3cNYnh+4BONaGiSwXnn6q49PFG0zM9oXO13ftk8DuiBknJVUQFviiUj
ef841bCR2QyRlUrbOhllHcPFbLRUAmX+CSqOVpnLSzn7YM15A79avPevWffNqT4S073QpkWiYSUk
jpdNZarO1HD8dw0/c4XzYqbP3c2yn34ZqtmHV+Q8DB4b3jWGbrgoEnU23jcTFO4LObxTleDFtMBP
NmziN5pK2H/S1JzqXgXQUcXVRMuZ11OLIfRZsfRSw04fYbVoEwnDGuEQ8yDGNmzwx2DI0YZQ5nw9
GXnFGDXSMBulIseXFl5bQaGcoExSwgFfD6TBGDek0O1TGczaohlX4NDc0xui2qj/7WNKNZmPVvjF
fhwW33VahNJCmnJnI37iDuUexW51KS2GeJjUf/fcbS1Nz1iqMWhO63/Sopid1ww1+y9z7PcxzI0v
8LdhwqyyYlxabstIiW//qvmA1Db8oHC4Oef1GPM2sKmUV+Hfp9W6/W05nM/vMLnDOKNQ5N345pjw
d7sIjW+QL2hu0sJaYPDJnd9DG5Kmxt+flS9kbdGARVCswTg7p+a0x53gRf1um4DAvMIM3TOBu5XH
lHeCX1+opaOwRPhz8jEnc8vVG1x9diltg0FxPjhfygTXYKyjGQ3UfhG9fgq4MhCA/9hA4+jtVfzA
Y3afjud0/j3tw0bsa7WgqVWL6+z+U0/piK3llU3RXD43yAoYvqOISSsugjYpIsvHFC3SJ+LjinMt
Tfv48UUCifx9d0fLLscbQwPsxGfVeX3Prr8yhNlZ4XNXeobLBPYiYrnxeSDDEfxzNO8O1aJZDeHd
OeMEVTrl/I98B1xpG+Bed4+d78Ja8rK1JbDjj4nsE6rCujoQUcK+e4FcUB2ekTq9fT1Z64S7DsYs
xVT6LjP59xGo8XM5JoPhnvUpXtZLNX5N1N8rKnU5HsUSi4xOZsLNPy9RnIRqarAPg+lF3O3M0bSs
BEFtwyebQzm5zoyIfghKzE+5QCsxZbJRTy+w0y6r+w/cq4GlCwyqnPIacxl9Yc7o9b4RGBT/aEob
8cbYFS9kMfSAX8pMmZWcagncPvnEH4EmYRSK16wmmEhFdA2FVpLxIeOYvGm9IuBoBDcQFsojwcnW
vW9AQVOa0yZ0t6dVE1KIIzaMwDvR8bBbQYIq7GYFE5MXDEaH5wY+GOZM8A9ea/SQRQCthtcEnfEZ
FTsoEtiNTkRSiHd9H9DVvg+ArxDn6bLxk4PNCo6/7OjODtXmFG5emFXwmWFuoDp529ueAR4QCfgC
CwJ2czR5icAAP7seumN3YGMMDNT7dj1BZ0qwkq39vlNafIgB7Wr7YDsuAghs8L9cuMIMZsoFHK2P
z584lTTNU4FHiLA8JkRMiGdFyiEx8E9guttSZmbspAjZDpxwJqjVDwXAJeQ3KGHQJKGA8dJMaRma
jA7Cr5ytSBBhu40uT3H8ghbrwYhqk26j+AxNzB3bu8ulg8+My7lI3ACQhTU1Hd0d6Be0v3OEhtXk
tpDsFFSSvHHqe/FzsDT5LA4chG4zPFwy8oToF08sjLIYzW4A/gALeOroZSLhk3WgqaNrA3sBysIl
yWV4nGq1T+50wUsJGh0juf17g5TxCUXuLQ4XUDLkKoLTIUvghcwd1cU1fOLMD3jyyYX4vE3q6Vnw
V0FIUer5gHxC04J64OnlqZTdpny6H3gKYjX4MbNrou0EeUF1fPlHcLg/CUFq+/SEUhjrtFawgjZP
pnuJ5sssLSlaIyb4RtSRIDIOxgGfWfAyiK2AiyHlI+c6g3XO15FXDe4vM7QTNwLDROZhAidEONnz
FhzwcSSKJ04bIN0oIgVgzKVNrzBaC4aT6GSN4HWg4/A+DJczYezMiQWc2QBiga1/0FcgDBf/nlHX
pIFzjjBgmgPUsKMz/08g4yi5S/VTQwZ5CGlt65LgjS1H6UGyqSndudXgRgpKc78bMT+gWQWnht2M
cYx7nDWr2/Q8bUhNAa7C9ZmRNiOXgJNlHLrNcQ8OD0bIQDRiIMhtye0Mt49Jp867HTAfFQM9nsk3
rwe1jmfn7ZdT/enxcm5DGpff2TkePVisYE+PYYE6p8iTQ+4nrVpT3s9hUQIoiVvvjK0c9wWU4BXY
mzhJfnFgywWpx84MkjD0idiKmfbj6k5swRMHwRfPB8vUzXbpfzjjPUyunmaqw3sKgoQhfO1o0hll
PnhFzJx52cDMwYzIPaegIwPhOthusRYcObgjbCZcwwwsdmD4sBlQt5G8GSNO4TT2/tlEmUXEHzNV
JI/wwrY8cC9BkMlVGBt8DP3DAiJeQ2ibYpp/DHjqL3K2j/8sIzEWH1yY4ie5VpMjNjWuTr0gTQjO
dY86oex8Upb2ScX4E5TbGU948K2gS6qZATXr8C2x8vJUJ2+3m61JaJNCNgkDxtGfo8kDRFFoyy7/
bmw7SFPq+OG6SFq5T64J2BkoMwixmXGPCdMq7wRMpNkxnlZU7EzfWBlxIzpcCGUXnBIMsbDlHP0i
+HQKLADXGLQ6FbmtpKf5zRz6AuAujlfuD7FLmCmaEVbQsn+aaM6PeaDo/X4YjPA/3mlR2AoDdftq
+CMfjfL07d5XZiQDSSIUKv0y/zBrBXL5d+S2F7+sf4+HAy/F7lbQ1vDo5kzYzBwL2+NNvsnaGjzz
oMN6dd+Jzl25LpkT2A1MWmxR7R7jBXdEzghIe1B+q273BHVwuhm+UbigcEcyf4c+yaRq/nSL96xy
JNJv0g6qc2ABtEzKlYJnxu7F36+ba+0WGU7b9Wr6gvHzsXejrPXueKHULoQLHJMlsn7xeilxqzFd
ZV+6uMhwaRb6/n88ndeSqmq3hq+IKhBJp0g2YQ4nlm23Egzk4NX/D3Pt2rVcTjshwhdGeAPyNAiT
HC70oyDAgO9DQrHwma1TXsmGeTzq82P7c385w0fUegTpJxRG6FEu1dwvKOZRFGCRnuRb0VFvKOkT
jiP37T9+K5XLzc5CUXOSBDjXkmgy6Wg5qEh/s3ccSbPGQz25DyA9IyLf7pdqSHBnTJc/40m6liIE
9WgwvUkB9uwl7LTs0qKn3N4+7hrdpmyuDVY184GopU+7OzOoPz/CBzKl7RVdatZTFRCC3ZTkXh1g
8Z/ipqDTSMNPHYFE6itHwhmc1ZvKcUYVMx+oZGwUr5oAW8Kk2o4kaiKFAlrgo02fYexFgBJIwB7T
XJu+YCcDk1IQKvDZ1u+OGiDEyBYHn9AGyYY3LoGY1S5EJOhcvLtAfKDZYA/sSDQvwC8Dp6QIjJUe
mhvX+mNrkTt+w40vx1tw12oOrN2LYjsnNBpJrM7lM6CKDYyTyi4oEdLi5KSM2LNe6+8ofPW7hzyP
PYUFEqZCY7j5ooZqH6Ea96P/NXqgYO2yH6BSyACwWxY8QRwfMJ+jvcb+FA3mGCuKRO9HCLU+u/jz
jtYS9enKa2ZEN9SdqWIhawvNH7zLFlbBCFkQiDvWc6slaxChkpel1/5aKPsM+fy6WWf+S7dQrZCd
f28LJ8GKR/N3sqbLd4EY1e4/CN6xeuOPR+Ut+NRrqucgkHWXBhC9aU4PxYCudKtHiGbqslMgO05e
DzAW+To7fS9WjdiNtK5ZX0lmVi3y4YnTsPBr6TIN4A+ge20hPzIhEiIGBitZdh7ehXJmPasJvRWg
aDmqzcyPJkBJ1DEyvwU9NDDTMc3Eva8CKLSsd5d81sR2/9m83853W0eEJuU2XRcVTxd3ECvAjeW3
v9L3T8dBKQdNOgPv+nAZVDA2WJBpq13m+BADxRJhDhGpfikVzOUKxMKs6G69hmgRzWq0RwJ4YxSQ
W/+bu9+fmGkPv3rx9z68sED9WJeP80jDZPQjdL8jfqgiVemgU3pJTIV+K/AU1JIkO35s0Iwg2SqE
Sdsh5LPHn3AAd/a2o6ZQXjhT6vLbPPLy5PYmO2Rjr9NpVR2i+ATjTM/Z3ZaauM7QLjL9iyVktvwy
e4F2yu+7g0b4JvlqqIELdi85krYatStd3kToYCqhJLEcRNhF8Betp6KC7ZUut+Ez18eo6tNp5eZ0
mGRh1rDjGIVIj3SCieRm6PrqyKlPKKUjK5MgK5lMKgU+KbASW5OXyaFjgT3pv+IJqfZ5RduLbhVY
WWPxavy8WXVv7xXvX832c1lnyM+QQEGm50H4qAQq0hGdq9jiZsjhL46BFgT0kyHdes2rA+j3GDTW
D6oJoHRJFrMfnoqDtjAW8Xx0UsBxmP2pYhTOFBwuOtu4Ck+Q45MCwM3H0oppMaW8qiwec9mwtDU8
/LW24P/1OKx+jHUvmGPZzKbZlEMNv6ctxuFjp4bNgeG6Kf+ey9KVwQlzi1CpmFfTxlN9rnw859Be
Ma0hxPRWNv3S6RDMktu+yFGmOhVT1S+8ERTMn8qL58M7XChIyO5rVjvA3PzSUWwqQZQdKo+jToGE
B+n84gAo5Kf8xwLhf26Z9/xRgSYX3hc4s4P7iouuXhD79djuaBqzTQdDWUYKLgBxZuXt4Q8llNcx
84YKSTH8P5UXySEWTEooMDJAjyDmityMlbBAynZ9iwrnDWwQfhDLL90TYIlsusjrj0M+3hcBIxI2
1GbgyPERWod5auHF6cvrx59hWAKWu0ixNfZrkOl3VXGqvmd1O+kR+Eu22nj+Vs5RhSIEgIXaicjr
iZ0Td4QnEwrcjT/S7LZztSqk0UytTnfGF88oF3qLBBa6xrIVa7YeozVrxcivYdlLsHJ/9vaDIQWK
DrmbBbFDOWLquQLB4duVqCQROgEdRb2Sef0FahGWue71+mUz7gc9NZHbK8ZTqdk92GrY1+w1a9zD
FpFIgJUNrAt4Xg+G6+8ze3xOBl4fivmHisgs2stuLLCDUvvSUyf4CzDJzMgjo858mpvvJKLKVbbm
lxjC0m/YlRjFzVDMUHRmoYGyN1CTTyi0hHahvpTvctDZnJXFDWmPtEXe90MGeiMzzQrw9uS9L0F0
sVNB+jI77DNGq+RatTsXjwIakSXKlxb7+45/xGKFx8cmH1mHJ6CQwlfNGT+SV0H1ctfQToE74g8L
H2Zkfe+nBgA6piYP9/Davo1NOZSefosvAPn5YCumeZ9tIfoKmBQzMU2X6t9qEhqa1QhIQYZFte6f
Tk0NuBttUw749XQaESulIAZhz+F86H1M3O99m71d8aibaWOGCjpzj22LaMlkRzHWvNwEwg5lbLqG
G3bk8z0msz2ogeHHt8vtFD5CM8TByh7fjDGTg2v97s0JjUmzuqe+0S9Z/Ii+NAIaQdrKCMzBhzG/
wSLZP+BbBVXhTCZFYQZwlUz6gMvMnsCOKG9N0E22YufUcpgdiukYkvmfboH4OyjAJybRAZOIIcYy
SEgtBUe0Qxtin3VfUNINaEITgEVIv12F+YhMALEnn9tnZ5/FOJuXrxPsgJAJA9zKHVPgTRDTX0rF
JOX0rQf+TCDGKJ2m8Hztb1AfXwDa5x2urSxhsP2dWd8eFFd2aaB9IIJMLkjAswU0zMSXa+xGmtuG
TGlBPr/Hc82mgEk8f25IPeGo7tN8VdmpX2NwhZSkScpFnFL4twDkjl0fJ0i3rFpCevpbbnZn8Cvz
BwoXZvLzYrj/KWvKWR/jLqvbByq3rlz+Mfsy7+F2yGyC7DBflVs7lGkfxIE911abG6rVgAgvyCk1
Vz7jrWBK0vbrIpHqtbGLYL9jstoErgF818+ISM1AR5Ja81V92aC0R7lcJ7B+SVZQIauxYkkfwZ54
T3Jpv8Vn5vUbNnCRwDhgw1P7j8ZLE1vYK9okRZhDlBdl7Qtn4a/w6nqwNXwh4wXJ7qaxySdnBp92
sYlEW8tAHRtMGVO2A7tZznIAOsAfajfOVgYkO8r2uwcQCqX7ETGPjSQNDxWo9QAf8ITQwfwjzkNf
ftUJhJRPMg88PweR9lHIWhnqr6tcTNmhbECOUm9MxnW6jr84R9PbKM5tf1Qu04oMJgfx+FBY1JYp
pLEPDQpdcsYfR/tSVmruz/ikvT2gRAmZD7bCJwwyCXAFHl4x9hvP0E9v0uOPI4K1dnrNlroZjGNh
PY7Uf38lIduJ+zncdf0UU1WmOe8lQC89faQ5OSQaYyt+HFAYqvAntX/vJuShAV6rSG+f6nIkT7Pl
+zuL4Q4Y8UnPdzJS4WRfCArRWYeADEaGml5qqnEAK+aNKB8fa/fcRKqvzND6GAMSBM1fueDuWrv4
BW6G+MA7HPAQnIpIbb77e0Ve3yw/iW7VA00Hyf1zm+PYZSrIJ+XkoH4le8keD+9L96vFgVgPaWdQ
IYI3GlmjCF1hK1IdDFa6azPevkZIA+OSKPVIw7Eh63APKi/XabfmSxlkDXbCmDJ3CCP1eBW3odK7
Ev2ZFSYxGB8twEGZT32KCU6mWuGLZvRz9zYm4lZvgoLFoJiEtJvpk9l0aR8LPL0uih3oukemKhsT
5a9lDEiLvvL+kGmKsGwyE6x9oAXDFTQpKl1mCciK9jSqV4J6Uk13OY5C/W3+yGcIRc/IkRZZvR/X
qxfFGlhEaHXcrpCVWU3aqYK3qmS5ejNlN7D/BLo5F1tHSRFS5OSPm1OT/xGDJ07amRg+7Yh5Qbd5
KoVldtuE8gRBVBEvsx9Dc/40tMorq6sdtLc+uHbZtNBphTPqJ1sc6DPOOA4iJ1es5xLFK2FCFDyF
5m59KJTTT/BoJtC1iBz6bPaDntfDrQJgR1sApriKEYPEs5h/q6B0wFXZF4fJRCds5H/5EZbFLYuC
mRHQEUIALPxEMMj0VdnOpYvVZg5noKkkYbivClaD5UQ9V0OwQ59dBEUE4n+3gwc6sNgn6/FGGDsy
nbDPLX46wrm02NeTz61+2Lyg28bPmMc6uqQZi5Y6+pXZ1YN0xjIhreRVeyzuybowrJKttpq9CXag
fkAO+wX/QCCk9YRmb81Kyd3G2wrbSoLJcQaNn9gutr4zGi9rZjOU5/aPOL0eW7DHdoAY9H1VhUMa
7BmHmujqbV/GoRaRjIEcSy+fQN3KWgv4WaxIA7gSkYwHRmI6sU3ADHenm1Cotwl15saaADxe0cYp
QfSroLk8df+AbDKU3d03ihl98is0gUpjlEJycSLRq4RA7FEBitxCWJLIZ5y8Davkac6nuTm3BtCB
4vxgg0HGRhYGlDCHwLK2XgtQzyXwM6e/DnKHxHqI2LM2QKsDP5hPP/HUcJAnIK2uz9mG3B0MqHIE
Gl1JMyCeBnmJXbG1PkeYNQJbtvR28nZe7WAJhEbRWXxDhiSsp1xOus9bEJ7GiE53mwsUoe8ZYnUy
GkQWEuVXoLOtW5d9+3WLF+nRez3SAL4El0ChmN2Pc8JNVgRqCfSVeiCN0ms8bccKzAmEuN7bPA9h
nunvh6P3wNPA+EGBQYNVa6ZjyDIxmmAzSXBfzU5A4Ipi7Pvvy7KZ4ocWKb8veuIsDPzWs3a68eyb
Ubfrr0C1qGvRkWwXajblYjdjLMP5DN6XgCsY0V6swj86Xd0m9eCSNtKC1VrcfF5echro0pSsKATm
ez3InPL8ev18xZ/6KjtP7sJbDBHHki4BigIMCCYhyGTRfuUh1fVXRdb4DNDTG4PLIvpJ6ErjbVKi
a7iEJsr8b36SpTwdX19rhXaBsXw85lkJn0e5xSqWw6P3L0AkNQk0GFGPZgdqf/RmYxs0fN8JaSCh
4vdNhsRmVcpolK/bQ7wpxCM2SBiNt2MvX0bJryRyphTkcLCSkfxcp8q5a+zH2KsErwIPFxbCL+iZ
BymASHz/caLEpuwvQpE0ISxj0PIxphKo/XurMHDGYV5Ms5tx8aGadmVQEoBik6C+prT/R8MqEch+
TZcFVYZ//jcvX9kqrSuo+6cOmJGYNtH2KXCr6u9ppGB3qA6z9WYkO+67wg7IYUPSYG2DhSVoIhGE
f5VMdXQaqV0gELN9L+p09n55xbzftvTBSOT0awSjUTWxZNvWKlzBwXPqcwD4z7EL3GqqJfYrF3wy
ALX69F4GmbeTAjRDhwqH4eov1tEP1KoAsbZDy4XuHh4aoku3BhFYgLoKiZenoVVsCYf3L4KkKGWC
1KO0X/kZ8MLih2/QY+of2zF2fFT2WOqyObAgaESSfBeRBUCJAPbllqJhRWei98Te792EOINZR8z3
N4pcLZyOkObsqBqN3D24Uoyqk5VgeZGLIygFVV/4QbPGA6njopmGJgPCCkBiQBFKvj6HMjQsB3MU
StLg8Zg0P/R7D1o5jc/vTWrT2eq2UJFhPL6VWQ2flR16AgMQb5vPKMACr1SOj5alHYsKpt1B+gUQ
JgLkw9GZjiRVLkZ6SimMdj0wJMTcPYWEMjtQfta0WRYFdW6j8zuCSotOOxhQ2POEUmgN2Z/euSzl
fQe+FCIKw0QZAIVw1xg4kGDwraWkLidh/6PGjki3e+xFNLwZ+3caBECr9BQrvUDPQqjZKCs0NKIA
H2rHVzx5UTmHuk8Ps7x+xZDamKDckmTHzMwnwhIyE3KPM8LK0SB1Q5GJ+rr8nsXtXggx/zTAWbTB
O3FlQFuiieJ1ZkzIm+dG+IQ09aUAo5ty78YXB/fVG9bIrD97wIxUafK/ka0gkYLVMONiAUJN/i06
ByTBZeRdFhfUgub1ZvdRZs1a/UGyCU9zWgwL7kG6RgthkSMmQJ28ncHhwbYVsXqcGLyMpU36KS+n
pp2jc69FgdzOSy3QaOJgG9V4wDDhVgLGkcIBlieaiK6CoHljY6fbHZubZGfdpIGejtuaj9B7S6WU
SSRTgJ88Pp5MKPvwkLl/RsDlvHogl/zzJsBjFt1/iISNOK1wHxIdTq+BKwDwAM3dX7jMYPqBCHLV
jF91jdNE//brn/w7vKdwalGMxz/zj81Srq0WTuOi2z/jiYxM4dtFM9MiQKOrkG/bAybWyFSPMdup
jqM5qt1ghQxPpPH1BJL+smUwDfU8cTIHb9gFqit7NGBeyDRVfrFFi+WzUHs6rQbBrBrogXEE+AGp
nY0OL4P9c3tZAQ650T9R59pW23IJEKss4D4XPhgrKFEL2A8EoX4+j5w3xh8Lxjd3ptnm62pr8Abr
95auNcv7dUC3Uonm1jPMSKz/yQv0e+xZ4sFLiCbv+A630UI0c1fulGm5KrBNW3ebjJ7FmjrHbMTG
kXqVX22z0/P0PvGbq3otHLrNaAdQbFovsvCzfnlNGJuvoN+hL/fH826Ey85Mp7231feUy6nqfrcR
FkNoBXHuxDPn7NRtqi1932PBBre47PtzifQQ9WJ+AQR0bCWnakuFut/rd05cmX3hYCKfsL7AtDqy
X3ExqcIShWHskTow/wIwG/m1XOVngCirbvo517sq5JDZLxcIoWaJqve22CKK4Wi8A3gECuZohbx/
u217bVhZB4P1KpRQsVGAfDzWOaBpiAwwE+N14Q84nOgm0rqzqu14X23F6/N0Gc4ulbyRapaLKlRm
qWg/8qkBqAGZMMUBb52ueWIt5VT0u/73T+AWNE/zy0VENuVaXpFGghq9JVlklSMaErnXBFjcNZaI
E+EYMh7D26AW9iscDAyNd4gsvTcV/TBb+SGwfdEvQaLxh4idf/XwNdOnmDUwoQCPM8VwO2R/f9zy
sMDclsWn+vtsWvwqFjpUzzvWooj5U4WKiCNALxJKEC1MaBBNi6DfJEBpFhHRxkolq+RUUVsIuv34
KPXm9x6tqexc25ngRtMel/F+c5kmvHqcXmH8W8+e+wHfIoLT+rqXmTIvbOq+BKxUAio0KCbSof1M
HgFKLGv9Vz2hkqodaiDvoyHnQPlxiMgjs8zRx7GfN8Rb+nOKmc6gZsVQYZ+iMy7CUUeFEGQe/SSp
BN9Jy4Zx3hi0H8t96skH/eOgwcDRaUflf9GynpNpQkCHnP7kC7Knn0/Q/9Xn0UD1GxbrO30S2tNo
GmQ0xMkm6BCOJ8CzaAqAL+l+8yA6DTwd+L38PptphSLP1zyza9JY/tJuK/1SHdQlaN2wC4EaiNnz
2c2RHaAySHAKgIc9AVUDw1SB+tJ1xbO8tVKWkgFv7BFVoP3JqlnDiKEdQBcSq1EAox2EHLTKJ8gP
8B2evw90Qixo6TyXTySOQt2wIX+xgPLn33hGUxmY7utlw4d5fef8Oa1arKihn8HARJEnPgi/ctiv
FSCQ71kDCha6BBJTsatuhLm0BjxGBSbaj319e9kqixfk3UHcUB30/ZD2SICHQCK9AZGIhDn5AKsM
4D1IQVQxkUsdmXx6Wt4gHOhYcw3YIwswIf/IfXQqB0ngG3oxK5BtdmQXC3U0A6yogQWKzRHSbGZ3
p49KDbJgpOb44ZnNndIMv5Ndq9JJt4/fz3ZR7TPqmmv1WIZGbipstrz31eihqZjqjWIuFdCyRg7V
okoWff3yZuyiw2Wmz+T5gzeCqXovj9FVXvW30Y1cL2epubW37C4/MQMiuWtvkTjvj5R629L+EGSi
WEmpCr6W2T1MehhrY5cfy2N2T2lEsomDquSUY0KfbEIFEeeT9kbiI8Kk5PNA/VVMqu/P+/OeG+aY
VBTU/bk88k88UxYXXx76f9hxw/QdyISg9OzCu3iUIPn7dMTFyYFNKnNy4S2IODoRYvhdfFfyWX9Q
Bsb0ZX6ZaQsNAGbklVhRwNc84AaFXNkvfFPQOzlpJAOcoTywU+FyqcoAvc37gerGfkRGUOIRDQIG
7AxwhgLPkoGuCfUnv9hN5UKGq2nE/tt5YeGX0QRxPR2LiXqC1uolJ0V7QuW0MeeRAFJFaxTxYLUA
2+Evy4uNSSVv8IBwQ0EPeC/8MqSsqJ8i2E6MSOqHEhW1dQJVkhWiXigazPs9+wrL62edIAc7Dobd
lVsLrEtAtWToz8HXwdUIUBlfIp/GnIMACDCB4/KZKPNCtm5Rjms3TCl9V4HthlAWpOvnr05v/Pra
q2dEATkltbOLYwTkiGUxwakRGrvP6dNaYxuCj4lFFxKWhDnZMd7XnymwLvQQEZBgkicMdsrIqH0/
J8z8EUN5y6f5gkNJAhUNW6yNqE7SRa8mAMQJY/QCSZPBiQP+hIqbijA8CC7F2rkgkokZBHV0Luq8
nGJTUq3GHqAFiPqOESKKCp+E7f0MBoaOAair+Nrvvz72oaRedFtLl+30a6rXF03anYB3Ddi5bAti
bugxk0rcXovhSt9hOjOJgekgJ0TmwNp6JE+AZ/6elXuwW8Imvmc3GIBecvycxT+ihDC9DteDiBYg
zQjOi3bkHjW/mLTC0/wtDfuyR9VNmvXnAsPMIhww4UABxD1ougmraYsTCEU2bDGvZIPkswx87g0A
9G284F5yUQcnApISMBX3+HrJHZqT87Gdnr8/+Q4ddEAd2x508zBU+DSA4Ai4wvGOkKQ4ja8K9EVw
GqC0GoqtwYfxRMUfyYQnHGjwRk6Faf1rEG+mzvhEOJySl0QcBWJkGOOZMXCes+N3wyvWW3R6ofgy
QOK7vquDnhwnpW1IadNPQg35h0/wSS22GWOahV92Wi48QT4rBoIQX5P0hl1lEFgQPfr/5XV855y5
tpw/V4RBSIhHrYDXQLr4RGwkZH06JW/QqExRdKNRPrnhR1Feq1m7P9d78f7c4sB9JPAjzKNpLtyi
XwTzIGdEuI/oIGTbv4cH12XJzCrv0pE3i36529RzuMsMcZRyRghEY6SE1PQ/a4laBxfyz2OCMJ6P
h/hKP4iXcdmY1MDxKIcAApEKjzxzkGK/85MEkNQ/RB9a/WzGCPMw6SGFQsKhzkDm/L0RinFqD78j
E4v2BRs9OTx2p7SXyXvQVbkAqgXGg2QVAbkBUNcTmSiSScs9by0eCL0MovD/MCicB5gzVinmFkIa
EM5p6GCRCb2b1ZSpi84AhLfBnB6iNloD/93RYYpzafncbCps0Ma/RA+sJp9vYHg97shmvG8sv9x0
foGM84OsSzyQs/llBofI7jx2BNluHnYBGVmDQjpB2iUij6DGBSad1gLlatki1QKYy5jhNCqg7v0w
vDgZ6AkcmcwFGyASoyPLbppu4JLXqEWw5hpDKMAaUbFBYO3gAgFHbwXxhQIiLtVWc/yxObAnUYK9
ePA9yO3eqPBoJ62mWAS0agGD6Ys7RYu96LZwSh1MM0JKiOFcrnF1xyGegjZFlpLSCNSufuSPujVq
1Il+fynYlMGLovCrzz+Qiux8BJUTZt2rXCB+qUDIeU2793JA5359uXeSx1TDlUacjxRYpS7lOCC3
lLQAcA786JYYLguf/aaHdSvP9lQQenX6Ame/fnzP4xx/vSVL6IDyE+djl3oTmrx/iCpI2YOO/y4q
PTQzcUnRK2RdgGHuGzKjIaFFNnPK2qCYvnTL9+WdYIMxRijPe6vH7oVPGXyF2FSGO8mGtlSg3KAi
mfhvY1cis+S0zwAKvIzuyDs9jwc04zvZoQm0hGXO2j/+hIjtNaVHQD4TsTRZqW+6WvbohSJmwDGN
wVlnDIUc0CWkXuwppN6RwX/qE/o6d0QMEn/AJKJyci1ABrZACzkP3FWQr2pB0X32zK38uTEuQYYY
VRdfuxD358HwcfC5U07YlYwuE8hUCWKkc6opmmyVgYKOKpq7iUcRUi9gZy01hP+zCR47y0KUkJiB
MnWJPYQKBlcZ3MhHeGVbqEFExgA81QMnBUhNyevpdIAJkYcAYAmkGdQwnjgDWAvK+p5Vl49PSgkv
Pwqr0iOdRoWi9FZ47WWnVX0V0h0V4c90NUoPgmmN9lSkOOybmnxGFZwpa8/FNMAegR48eQcaNCWQ
++3TZ6easFZQjovQkyhGs4dw+Or+SPRZ+sBn88tpPTsy8AF+7s9sNbr7ogabej38N1j4yHULaB5m
9xFCqvuBIuy0rI/su0CEwIzlqx40rFVtHjbFsXGK0K76BhJ7Bb27KRhCxPHUurlVYGiTGZEZiG5g
RqjmzmBkUmDrSrvF6nqz1Gpm/uYtRZPlsJOfUYltMtCOz3C/JbZVEM4bBUUG8MBh32IciWAIhKDQ
vd+WFiRcUFR8MZJDUwgJ48ICpLcydMpow6e2VaInzI3gTg/LCaEFsRkMc/U8FDJTZxCWmpAoWhrA
lEEcdM99YiQ1Dk/y8XtjcRWNAwkM63JUDqvhknolUz+9q/NOc2HZsaQ0cqgpM5JBL3am0pYYY/30
HaIHrFH9+MBl2zagD9C2pX4TLVmX9XOZIFaAPzkkd87M7e0SbimcPRyIpc2UNZJAC9VbhCGymwJd
jxCEQYgohT5nzl1iXxOcy5kVg+Qd1PALraWxDSK9I9Zjb5HBYPjkSkLNQn6B775lol/65bc8Ii6P
/Br6JF13gDXNVU1Fn/nN1CbWeHYYLAAppmvEpcAHRfO622Mdgc86cwuRUNpz74hLYDtzCY6EuURl
A52bFRX1TTAs/LgPsyO2WSzmxIUMGuJT1n6SnMrtYBkCMQZaAU+gg3QDabLvB5c0PgN1MZT1c3H7
gfbwRtnTRtQ8GluvQ5pMcOvhh0iFoOcB3Qz/8E/ttGJQIrKFYwHCB+w1oH25qSv6BSyigLh7uI4L
Wh4DnNFnGIE/vLhA2CkIkZOytgLw1CyjDGSok+wkn3v9DgglESrAkyCkJzFGSBwN5I5y2UwpXHpJ
o78us77IX+EeSh8IsTbAn2y5IlQKBNlAk4H8BKtGw78gmAXPGB0rwXqI7jezGjg0nV8AYYczRDis
2qQjqPcY2LdOatFWX4HKQBcG/dFB5/u9VGlaUZ6Ags2SO9P4lj9kx1h+sTIONZgHIMTKi35swx7T
D19K5lGBN4IQ68srIZGkNqHqGpFbAIlmrdMphPP8g9QNypnarQwGdcnKp3CTWKMTVlDMVGQ8hCXw
fgkYCRWeIxIMAC5lAJninvZTvQCV+S19VFrTty0XTJYeiGj4Aiw8BMQYwbjCWrPhb9mlJy27G9Hp
vzWjvlLyHML64TO0C1pf9nOv3Y0FdZqaQ1EzxpjkdwhmbSY41u2iDwccZSCf0wf4OBbnA28S+RHD
BBuv/Vw4ebYBpKPOsEaybfZ1KNVjHIO+6AdM3xM7ArMpLXR7iDYEC9k+iV5x6TEGmNk1lrGretfX
low0l48eiUf9/97vL1/2VBtJJjArwPBofZdnwuLiR9xKCO6t8Oein3tTAU9fDrpT/57AW5vvICbx
DLQrtXQ2A1RyVQvHQk8CSqIEn6McFJv6aSOcVOA+qtrqVRMsrlh51bh0aUeQ6wJk7bkZF79WTVp5
86SkLz+ULjEw6sqJ9OMwewALkAOiz4nuLKX8/s6ucvlXNYhLZ9zTYZ/l3yVA/WjLolYwvezX6kIu
+nSKfzrZXDfuHX58ZCcIiyDuDxXohu85BZExbRFievl2waSQew6VwNiwBVT4txCAQGp443c/yFLg
DE7UgnACMQMPmpE2wRivWCL+e/Ca+HGI0GgNWOgf8wd89f+PUaAtySFRZ+xNHqR2LBg0ongm4uSZ
AJP1EEbJmZyTMI+wlQj0AyLlX8rArKdkwoPv8H3mLrwFdHVc2Yc43A7f/u+HRI4fWzwT6vBA4QEC
M9ORd2n/WeoyHcgIKfujgRG7QG/jH1ZtNCYoFfFOvCa45AULGGfHC5KWIRLmcO1AFGNx/08mgRc8
OPDljxNmNSYhYCrx4LaQcxDa8xxlQ4rAa77PyOY7iN78d8X4ZuNMcc+Eek3qQfmK1YmgJA9oXP27
eFxQXvAg2GVh5T2QqWL08+BY7PJstT33mmI2OtzEcR/zvOdGMAU5OPkM7zXspXcJhtmWvb5C97C+
c37n8Z0jMJCQlacbB2Xl35F4wb3hnvHMp+dz8ea84F7w4AWXmLiZu0MuwB3hSvAoByYIFztrhwdQ
U4ybOAbA7iEU+HcKnAsv2EKof3H2fF4+23+XgRevKyDXOakNCDkG0Cxy+ym1rGYxMDX/XRruBh+K
xO7/zg35p3pHp2pTXtnTKDUQlXIF8es2IYDMe1aKf+UvQHSUvQg2UcfgbnH6fAjlxlVmJrzMwSQD
CxyzurFNMQDhkQxDkRHA1/9dgI5d7N8lmXIH+Bmny4Phy4WnmYKQDz9GHXkP7QTkWGKuGIxJbtJ+
6bhSW816/UCdtyvCJToyKF4jcjT0WAiukWniBREDrJBad/J/xsT4XdHsEafK7pmbfMGBeOb3eDG8
psYLPxRaB0MXo2agzKzfFMwPza7KzQxeGEDpf+/Ab/OaZw7PsWjtgJTkO+Kh9cSfB+YDBy4Ldr28
cTGsdXSF8JhAyMAWvSLoXN0TyQgHEj4B+QL7lZURAP6DQWFKJ2Kr1vvOYyrkiY1mwJ6K0jukUHC5
X/YGwFcZDwG0qP76BfykI4NOXLFEfcPPIM1H4QCmHbIPe+5GYeOyzVVpgaDOk216bVHANI1ZUS7p
RMUbZc8ia+xj2ZJgg8BkEIFi3DE/Dge9uNGiamxab8ih+rElzGLUV/Q70hz4RwJ35n7dk9lQG7J7
d2y/4PwiSxBz2wH5OMjJprFPcF8GKGDStYxwJEWZ5Dkf5y6duu4Ph3iKYVvjlCBzfkige2JOVrhc
s/ECN6NvmDywnpx0pwj5ABpmKDjh2EV34S8FzROUS44SjfllCEE5cerJ8Jt5vOHvpRNtVkGcvhsP
VYIWmUEwltigotWJBrS+qm1jg1HAgoXlc9VBOPjCkdRgjHLChmjKVWF4wphjlyVlPhtb8lw/ppA8
JcSOfOJ9YfmCCdYMzD2We/UyRI6y5mP0yWoMXBEeHpnGCMMjrgdJVhISiyPDn6Ye7NJJlq/QAqYI
yByk0K8iFjsgIxA8orBEElcmPu58tKp0c9tPAGqTcHSTMRLF19SFsnCZuJ9dAXcOqiOgCtlL56DD
Di84ygD//YrBZVb4x1Lwn6QQW6JN31C7ZynO7Otlliau/UxX3V6mCAxyYdtBSHOa65daOCJfZhdk
9pZgCezyKAQ3KcxvJlhnThsKjugwh075Im38OHLjeYW0/xisrJ38aHTS+XUamga4Dhwnh92W8rTO
nX8M/jDUWF948cImGD0sGjqsm63TDZBFN4L1eGo4dLEUd106qd1qA2IRxUt4pFweJDz2iC4V4P+3
MZa2BpyEidjRuA0GF8BZsYz/aNjr5vdQbBQFaKB6ykdOWVtpStubEIHifrLMa0tN3IvfqAFtHjCm
oAX/uZrEuIHzx0SkD7/BG+jvvcldwk8EFrH0eSKAz7aOOtSg2PAFAst6gR6ZbD4zR07tKHVHnk5o
QWcIx9pygoLxD8IkASjuaZTaz3aFaeblSlmkwNIe3hbqMGBLOhTr6NfC2gNHCzIBggUuKt8IV1MH
iFYuTWuc5jOgJwuVBm6yFWRfQSFVnUCDQGdV1oJPs+RKpEw/aTqoZPEhMovv8KwOb+w0SI+8VgPw
EQmuA87FlFo/nqjMsVYVwFS7SRAZ9qs6fKYFEJrE/aauOPakeonZd9duO270mKqDIwNkhtWMXR+9
KevLUjktG0+TdlK6ShQX4SKpcRp423i4PxdvbZ52c0xQvFKYtlBrkvBRbvDBMBt8woW19FyVNG5X
EPZF9sBJoSz5QKA7H8mUDiylvDX69470ozc+/drn0uDiAMJ/2MmFDYIqhzDpN58QJl/2Nz68V88W
t6vJIx38qSOUHk4lgP9Huvwi64zFl07J1HBigT6+j/v7M13E1fT9WT/V8Nn6hRq2qKN7lcUkzZzm
dYzkHfmJQd+Y7WSaX4cVNl/pAUFETgN5A8+njih4z4ht0zNPCRaHFcA2EwCYMNHgO5LaPzZCuRGw
d8bK2Y8X8hFxWkl3y2ZH4kemp22Qm6FC3mCnvdS7fe+3Mj2cAQrxmNA63ZOjMig/h37I9sC2V9Pf
PfXFqCNXVGTqqiASWWK6FfrswIlwSGEHpfZDoTEfjFdbJM5CRkc3aRk0zaIfgQM1hXSbFe6nm9C3
gLy8h6N1J+/jSD7/U3KhgIQWFM/13UBjATC5Xx1ooPTn//F0ZkuqMksUfiIiGGS6FWQQwQFtW2+I
trVRVERREZ/+fCX/2bHdNGJRFDVmZa5cCYbjRYSdVk/u56m8a77Qw1pTwW1WwBjxZvOai9ijZl+e
PdUvrZq+miU0Pq/v+8tTs5GgBYNzpRka+Lcy1jcXyytxqn1GZzBi+6/Dxn7pP5ocWaU9OTcjGeuc
WQ4kRhYUWz04wXsT47q6vK24dJQVYLdnA41uiavj/Gig7TwRptBrWfWgrzGFteIJMzV2Y4ifgAXn
Isp62UsQg36gNMDlwKgGLAMl7ukUg5DZrxELyVaaCxwNFBp3gmqyHEN9UFcD+j7AKHuubU/4Sm0V
3cm1IFcc4/klRI8NEtxb6p/idqOiY4MW+hnmgD6VgQmR/OytLWXLA+8FGvpRCkUav9/yoS2F8Kxm
tvt8DlRMK9pYAuZT+IQtoBcAmV/lj8nZnF4VR8d7CKaLtwvsBEYpSJwsdqX4cznHgwegTSsGnJx0
uvRUn1T6pOglROx+wPKvRLkU1ZnLe5mIk2pUqh59X4If5Do4VEBlptcLVLgESZRWJ3ioowYkpyxE
TkR0HcXv3x/IPlagEfZyvPVfaExE8ciwDW4YmZz9rsJUhBwaKo7cn07Bhgwu0CFfnGvaE8EYpuW5
XwRJEe0x8GehhQmyRI7MXYUl2muj88FTq8F+aOKf1o7ARwHLYdAyPntEIO5hiyO6SXTEuehBEMuh
Lub0mBh5Pbl/GqpLLMgLsDMvvzy5kn9DlmeiGtxRBPmQxxAF67sBYYfw/oVPcXTBdFGzi8QMh4vZ
wwP3PQP9F+HYkrvPX8lk8hw0lwBl5riN9oP08E3mh19tZ22ea3lOrNrnDOjcpEnb1Fq+F3K/mir8
iCAJuuGKTR9ZBceCz/lrV0yfO2NZrp9xtXCxmUGW/MKdGadfJIvQBLmw0BaP8W1KRNbDd/6bbZr0
5UPCIbmvGB8K2C4UnE7XBzi41J/71/NLTrAqrRA3dTTiSHxLxFn+0ryIphy5/AAGhZ7/c1FcKXwk
WE4kZELQSE2/ZZ6iCl4iZXeFi5yIBB9QEj+JZJ8rnFQq1r18fIvPtsdPJAP8hV6fE75yUmDCBMrE
Eo9U/cmBKwyjo3dfsOn3MDWX6+4HUvB4yiov90NLmSGD+FCJOkQu/663oON7gDQ+H3unCf9oc/fY
viG5R22PVALNBE3LXg0NJOh7gC5Y6eet2k9k9zTLV/efN/KNoL+Ep4cpZHVaXyc4RqPyOZDwPNag
/jluEYIKNk5M7zQq/r67s5v/Apw/aVEgtT4aC9/+eq9BjJo784dHPrZ0LUrHJgE/bYqRo139bA26
aqf2qDrqinrmw1LVpPTykPrhJ4HSS4/ezbc22UZfyAIbP7iOkUOmj5Q1Z3FK7gMjzQJ496fNuEVG
B9PSF/7nUpna6/tP/s1OArhfcPQuKQuc9Vp2T+IB7DaEkYVZD6wKUybolc/JG39YoDZM4Lin7o6/
1xVf7d35l1en2tqU4vKhfNx7rzyOfG67Amtutb5hq2cW/GTAi19XVAZN8nPd1vPTjCz4XMFMs49b
GFhEv7U1Q6PrX5+i8Pjzr/ZDMtrjjXvl+Lh9596ZUEBhQfAmj4o8fbZdj20Z22MMP/lGzHRyH5mf
fkzZOKF/W1CQESz8FLNaATX8w7AUwicVPQLqgCT7hdlD3dPsMDVckJHwrrofzX5pODJ6uTeejJXO
+p3BuoErgDUwcDK8IW+016FshObFbwGivJXrj+nAmOdiM0fD2GYAG6lZxZEwfZij9vl1Zn+AZ8iZ
oeHSEhPZlSO4a1hvptXaSh6mx4aR4rMZZfTtdwBiPi/CK3DC67BdbFNGgD1hE0nB/70n79El6gYJ
fYrUfLjOFW5jqHXNQ5G6Sul+Paleb6nEvRG3MF6pf1IyfXJ+SHOkJfqluEbFlbvu14MtWpouwm9d
9+zGMWXvRjNfyZxfeRZjlfLSwzhye3ckGb92DyL3//KJiCUdPSbs9j+l7xJx7O5pg+MYCgq+kJyO
ShHEObvmaz6CEyAu1vcF1x/MnBgh0RRCAuTVExBhry/BDcHK/WXMi/S40KfSEHljhDojgbUbOPd+
LSbf1Mr6T0EXcVuXa9FQDOP14ffwTd9dmz/tnKVBQRQbVIkJkO+v6jejcgYoBrYm9hfuGQPAt0Wg
ARh7NlbebwPJpVX21II/3S+aDY3ITtpaVguxa2Usse/Z3We3nT1n7T+iFIGPAhXEDpQp/ZfG49i1
PJODaPz/N1LXlnf8QT7Dl5pg1HbDl5+od7LpKum9I0nXuMypjKluYNAWfFWXxbq9+em193M9YjAe
ntMiyIk1+XWPtcsPRTQibcFsxVxZ7oy1PL3guYHZi72IkzvYUcdbVgc0/NBSMa15rwndFwGAI+9A
C1NiStMVoes+EEqmfKeRIROkn9CRaFemmDbtjY4bbmM5Qvckr/lL9XV1QcIuH054MT6cCOvOR3VD
eZ4LDnRBKo1rPPbG5nfDN2ri6J1THqCCHFuLuQy2kUdfDs5j8uAhiMTdiKOqKSMXuY0jJWNVospU
OhQbN5BQaM3GYKi5g1Z9CIQMipQlOOzgia7GUyHNoHqu85zoBSjHUFJdTaHc7KqEEyzOKOsIEoCm
rsCJDa8mE1vWfxXWpaSF1PV10EwpW7VD8QffMYz5g0t6gvBq7yPTWbP3BCJRt/DvHmrEsTTXv9/o
0YWW+BVeEngMsAqa6fP7EPQGkLd5InYXBExz1Cd2evjR5ocZsBnQgfq3nhoLicDb6B5h8P6uf9D4
o09DiYciwhR6THQTqCRRral/T83FmkGYCffwIxPkohoZkMxcCaclf5WTc2LFiL3lridijpMDVPZs
LKIN+fFBu2FG1hrFHVsTEABoJ7WqfxxkYAdwQpme0dyxH3BhrQ1B4nQKPp6MsE2ZBB4E29uYy0Al
Lvhqq6JYBDQCvc96BHqDnT8aRcHO858alZKjhi9oGBSWArDRG6KkXmEkBQMNMR2wXTalHzU0lc/n
cIVoVDQHumdO3uihAc9/WpC9N52RroLczjkXNa0/lSqRuuvwXeclRfdhouWEqZzr1X3877w74ch1
GltbZQMSccYN4tN1ejj294tHAMXmZxLojnT5/Q7yTWL3JNrKnGztEC2nVgBQ6J8ErP6EqdzhEl2Y
7lMwIBhl9NhP/gyn7qTr44xBnkUy29VXLJLc89hkCX+6AdCdcMe/E+7j0SykcZ4qhc91xvhpzWDo
7iBHTkjC8Y/pjXtLEgNF/0x4xxTNp7FEH1fE1QNGc2K7V2tqkHSUjRmO8ogHfBSl5MHv7Sf5juIx
6FlIeAQpUJccUkrOLehBC/GXD3l0GZCIpEwHHLnOkRmhqw9GeHed4U16e8Xu5bOWIHbf/MqvUFmJ
J5AFJ3y6+3k4EhRzEE4VZFfglPe5Qi6csFpog6vHykM6tkm7ctetVN39wX74MqP3oEXh+Kh/pTGx
wJ2p7f4N04L1SVtpoQbBbRnp11B3icm7qRbFGrwcH+qWIw3Jh2KJZeMCS5l4KseUd6e2OKOY/MaR
c9KRmnPWFL5yJA1fOfLKXOEleBtxnZf+3NIl6DKhPvipy+1fJlwEt9e9a/dW3Vey4oRkXYG4kZzJ
truRX8V25lNnPIhfeTon0mey5mtXEm7pysNXPtzeHalNzslfrHCfi122XZk5dunvzYB2IAFXSMxF
CsORjnbz90Mu8TPfKQqP4UhDdYIC97Dgk5qidAUlJbl09/MrX7ld/PrJgcRCvPgcyYpzUW5QVBsa
Aon7s3v7u6bcwAf/KMRgHkw68uLIV9b+7rXY8xVToEAkHVd+90pdMYRZ4VMwvnYl4Su3UmbK0z2X
bP6VhCzInutksh+cpoo14AsfCkpefLp3I7uuxCnyDpe6m7hEBuLuz0N4FIYHfuWEVY39a1ccbubh
3NK9Dwm48W2J8nNCYo573kfU3icjsqPw1B6vy5XuIkfuJKPu5F8xuxNy75LxSLJDAiMlJ2m55goZ
FtM2OKfd87psKSsf7iJBL1IDEvFdRnbDRRtv60+zcc5H5Pj5UAKut0EV/7tEBhQhzTb8RsZd7XLP
JSWrrhq6p3Lt8SkKCflwkfvEE5nYuCtDhhgJIZJE/47d23RvwBTCbW92WJ/qtYHk0BmZOKDI/VyR
xSZLXPi8eft5Fk8hVfNJxZFbeSgXRUk/X0nPxX/HA3C+T2ZcZAPH9e5e8qY9u/MWYrLPdXLo3kLd
XFzNB0oxX70HOJ8S5+aZM+kRhtE/V1/PGxEtMszoArmCQeMgu3xuxwy1qgfmOydUYc97XGPw5r2+
tEBJ32Dmd9m9nwHJOEjKyJG40cyZ9Kh/su4KiQnt/WlCytOV9l+x6fFcpITUGTVnqRCPi8ah/rhX
COhde/BK/MBrUOeo/bqa5yLZcSQNn0wdcM5PuTbgedQ2igLlhAfdpy0+HYUceDZZA4wQ93A/P6sC
udSn8ugLNAhHrvQ+J13u3WPIrmsE7qWaxRGxlvFzx8WNJDyUI0m6huYrd7A3Rr4kSy7yKx9O+Fxv
Ax7CCel5ZkHwO+wf4ho3UYFoMygm9/2Xx6dZSZvmv11mXD+wMOYiwWPcFd4RoizyGWh/4aUmXoMr
9o4H8KQHKkrx195h0eSnky1qm2LaO+6glewdt/HhW1c2Cs8rkuKx5QHc2mwpFynI8HPK9qsrqI4a
hqRoAL5UtmZUXrMlm4dIz1P5dFnbO3IhL3PHJUpYi1T2zt6RE/x1jciE5zVbikMKjo0oNT9x/+dd
+EaCrhic8yr8wsnnxbr3/69Uiepynfw/ReF3vlFqOujrB73Nl764rM5sbrDOIBHvfR3VN/FqQfL2
e2dHg4HzObQNL89CfZdFTzAb9+CCfh0YL3GMvDIxzs5eDWtUPS8XRUzvLHQWxWVQQ3dvEcFKuD+e
D64sTGFHYsQn0tXB6/YwUA5xDUoOrm83X0GT88e38uDUExMQNSIpu1CMZzYMZ0l5HsoggmoXbVQD
2R6MoRe/UOMHJPvADvbus4QALmyM3+bwsyfktTbqwbB/HJ1mj6x/x68HpwyQkzamhf5hUuCigJT+
d3x7xXUCnZAKN0s5uAGPYiMB/SaMPcjuU2kKOcCbcL5Tbdh4CDYwohxDCe793/dQ9uTcvcMd/wt/
9i2EbkCCL3+I0rLA7emUavhTsDu6jM9moChTHGGa0fnp6ODEejt9WAT3n+vDz1KzhTHOfRLG5omj
bHyBpG18HZmAVglPfXaP8HUnCto/dapfJmZcgbT8rWaQGl4ePsQ0BVGtwVPg3wRBgw6zirSQQTXz
BoQAJQRWeqCbown4kRwpOfQwAx6nxvzgwx7NSuOVY3zx/Ifwubp4cDkPtFnPpTiRMsVL8wfX5LP7
uA8hCnrYfUHAwn5uZWzV0kmaVPMn+lQQXvT5wJfR3ycZ7ihn58he5xtCpOC0fqQ00m14+H4ZhIBx
RCU+/7Ixfj4kfQ9ucqB89ergcvb2sMRu9eF+VmIS/n6hevRyDSaIwWEiKo9F9wcOJFgWa5hSRpqP
JxEuPLj4qGBnGAM+UDnVr30Th72Z+gyBZEBRPT96ytD6VUDUzi63wWWOos0at98lYBm82WCMwbdj
tIcx70+Z8u72FCoIHmb7xIOkvzvlkOWuFzwhyXZeP7AtnU7DbHyC4iHRfuBnhGHpsuoBnKUsYYq6
fCiDNSMkOjDcmwczRojJcoA9esGIPa7q0SMElHrxMO/8WIB9fukUl5Ai/MAYhdJw1rqnqWX179hg
sfF6+/Nnal/rC+Un+2UOqEyHoBvoc12GHuEg9gBRoLzBpc6p8LVmdBneDYYVhvMZ9hL8p11G8jPh
WqkNGTs2itwnhCmeZLpYhpo5wxLekoKwFBf/NFNAA+J1zoqn4nAFA0R03Q8YJAr4GMzxgelTGzUa
J1LZPqgZyXIOaJWMvpIl1HPPMwndPbvW6B8lvOeI2ftHUu1P7Q1Of81Etonr228wp/3VZ4cRDTLf
V36Mb823sKK3oVA8QePLB04v8LJ8FTyeVDkPa76hdLqGko8HB0GRH84bn5ehMS42VLhOADsxcJ/s
ld0MhC9mmVNyCV9AMh4+3FHYPO4YSUcG2Nk9BLX9YqboHtmKHnbyDCukY96/eGHGJpZRc2pO+QMX
Djv9EE41hITB1R3AgD8pmFqNceudQ9llsqULMORr3gInqXmNfkyjqStQsHPy5MMrvGCwZH7fuzcd
LtFr+AgbhjsOGgwy0RR33GR5LqGO9k4PNmCi7eX+4TDbl/6TEd0STchngpFhFwC+BvLR7mMngmGk
XZV/KN4raiYfPmI8OG3vhgrlMWDEsNuDoeunxucRXMmQ8Aatw+Dh4SPcajXngU4Pz68MI1sfbzdz
3VMdpoxMJbqLK9er0/LcgPsmnoE6qRfVuLeokzdUit/XeIQzmqMFJcLKOdZcgp//XbByo4RY064E
tXFB+57GSK1ufp3b7CCnOQ7UKbBGtMzo9Wb6jzp6nsQW4rWmJytIZmPc/C8pYh86syzB2ATUBiNJ
6asbtFy/7duDa0emQYAW6p6yfg6IuqCitHbUUTFEKHnObn69Vf6asU2jKUITlsM7GWi7W4xqDsU2
LhmTenKfXSbW0s6dcvqcslqzUlFDkJ7dvyBavRMNmSZBl6T4V/zV/uCQzaUYF0dq8hRAYwteQvOp
QNwIz2HxI4/VsZVmdyEJloUDF4qtLLI5FJfuZYyl/gZPoaOFhE7p464T3vGsHcvCRKFGdHmMgEOC
DXoWjo3ijcwhhLXF7LAybqJ7nZKXf0cBXDMzTMvkAIR/Y4K3IG7goFxTU/IS2VG64sjm1GlJZirL
6cVnGoBiret+Nr4qWC1sxWMzxgbcRBDEoYLdOcbZHUrEw688oo9i7FmjM/f0n6f/iI6uEbXVsIeT
WBNbcAMEWQbqPjh+V7PD068nh9PovBXrMFbQRBtQ2CvRp8S4vU2Z9a2oCe2vnnd17z7cZBKAl1HV
DM4EkTTgL9bQwrlnYmNp8zrKZvs17cHExnrPUqhB8MyrIrYwl72+VNzfQOE7VWJ41zHzaZuaPwZi
wS0ukyxbWLhHusLahSmWtSjFA1PE3cgiKwJTi1T16Dk6DijgBRALpvV28EzOc2bCA85YVihBRAVB
B+wQOCrB+bVkSJ4nCAe9E4gHvx5luV/rxO/I8LKHhQpGPzwGiR1Vh1w5ACS57EqCElKCi5gyYWNr
6kB++CuZutFY4p0FcKPob3pKpOkezRsMNk6m4EoQKqeUGyQD8/Mw289k7a8iSsxX77J6gx94j084
HdSwB+LLPFf1WWa1fbMemeu37DQwCgKNhmqbdRi/YygUvCvgFDWyoNmE37ANNdP9maQNAH+I/CY3
AjeVAilGONLZSawzmcoS91fualCgnvSn4ks6ADQN9fMAPIWI1uRlmyIof86jZrRSf2/9lT3Fvu9h
qgmYAnFnEJzKiMq0c6q7QL48hAB6MK11zf2R6hn9nTYczRJI++rDjCnIAug5sUHUA4zq/ep+62Im
6D9cFa9p/6f8Ur1Jet275Dz7Y7Tr8DPD2A0M8oSEpBATBTZTyI9hhnzH+k+BeDEkQoLHKgW0I1vK
xG88BdX0OXuE5znm+EB9+rBEGv0VvsZjOs24IfzjgKZ/Otpwb2JecIlliXggvIprWGFYnFn/+8zl
k8l+c3UpBQvfCq8Gwc/528DvCbwM0j1qD4oue/prfwk260OID8M3AAVuxr+Y7YhDgJr7DxMeUDJ2
BS5OsDhGbG1fnLJ2IpfUrj58O0bKMgfThYvsyXoGWG5AAdzy54BLmssEj4l1VQ1UfPmGWPG860jM
pZBcDxga/uLqEUI4RFBJMDlOFTLUHRZXBxJRr/EqRpoUwqXiEKOtf+qzDW5dDKyoGZsUrRV9nIAt
sQ1R4evLWJ6GCBIg7EIYOrx2+UpYszEMATsbFz/McSy4119Qen07ZkLYvgfVsF7e/UU+2UeoYinh
bYZGrU2bqJg6cmC7xTQblM4Dd5b70f8TWr9Bnppz3Gtb1LMlSEtmInv+iC6bNkAzWicN2Oog6LE9
CpWVQKkQnmwrTCH46Tk2ZL4uuSgUIsHJSiWi8USEynByD7Xpoo1KcL1qhFZnYURXD+diTA2nXQa+
vcDMgCPH4L17N06K494C8HB8X7xXjP1RuTYhk/LRj5ZxBr/X5oAWNTwNbfhFcpjsb04j5qph/WeP
5I254g393DWx+x8HTcooGOkIvZftPmI2RHm+Yp75fdugcAK4UGrQ0+77R/m6TPItrIKak6/KBJa5
l/tMdELoDm2/Sg4TxKNr2Lpv/BjOE3ZI/k00Kz/iKD5vRk98p+E+QfzSHFmKZdyDpcG5N8otqFyJ
0kszMvXfv5AryzfBnZ0CNogW8w7Rtgwkhdvtl3VB9p5VUuNcdx+WX/opRWTDGZ8EUJrW+PAB/A4B
6FfbN5z4LLGencdAQq5MmP6ZuAO6x9UTrSvHZZa0x7WhfpXVV577ZZU4OvCS2yktpEnT4iQuTbQe
gZrbsQaUk7FcP/VAg4PEKon9CcDzfmQQ3BFk23GlI3bLd3ZqfzU54kd7wDHhfYWCsL3hzTN8E3ZJ
GTIpQn+eBRb4/0tyLleFsjowI13j6/fV1Qz3jiDNDa39U8goGnKWb/gf70OElAuOGvgd3v3LfobE
xck1/2E3hYh4Ow7PWVwp/q36UuxEbZMXdMfvd6wpQxXrT1sP7SOMXN4LX1PnTi6THnvd/SW51zOC
P2KEu8zhm+pr/v3m1cSDgZok32dRxfKm2RM1rc6YxRbv2xEY6FrC47JXTc1edMOJMptUytTAL4NJ
4o6orAHUOAIE6df43CsrXrUhDObbXt7Qpl8AmjE8eJc3cJ8XnJ3s0tSRkb6Gvcx24MfrjU22CTAc
POAIsJiEShzWnvUBHyYwLICYbmzgjqmaXqAvMmNlasfNd/n3aFL2tUcAz0aAiEil5Iik3nOophiC
mYVZWgwYXkxgk31pjbANH4O05lJP6S/B1Yponqv2m00DIv+1hq1asDogYUKpyt4LXobiyxRsfPgT
/yLV199w70prFm02Z0+8K1hGEYGQd8cQKo+QSpVp8fX4RYLU4nqViznsj2JBg1h/s2oUhdOXU8TW
DAcMdgW4MSP4tV4vF1vkd+XwRMRlZc3cJeEzhcpOc474sj3BZYKzxFsA8gT4z/rSz/lb/lQ3l9pH
v2EIj8iDN6IVyJgTLsOO2o5PFAB73HpP/TSOuai9J55mLqRj38oael9zoaa8Q6ZQ2IvdhzK1uYZ1
7rbk750OYWH2G1w67k7LBHIjJtIJhzb0afAwwdJlDPagCIhzcXeJjwUNLM+0F+aCu2C0uADxCs/f
V4UNhSCnbg8+XHWV2bdxWU+pNBoENRFYRvRkkEiNiN9UCf7Sx4orNzjCV3fiJvZcZVadXHmbyd7d
pG7AbKKfcvjtegDqTGcrNvIKt6/4RThFxwoPPn58/SeMirXr56E8sdyjf1hk/O25+kCDkeL3dXJf
CCfQYS2lH2MkwS+puFDisimB4xka6otOuFYiFggy6nPPlTRfl50z5FLPqWK7JfSrreCwzAhafRg+
FidPjx7o2tHkLzSzX25aNBTImgCoILTxkX5MuP0S8qCmbi1sg8TS9K7F4HYhhHO/zOjCLmTh1zsa
Dbfae/DKHnruhbgh8DVd8NtzzsXgxZOX3HEDNOw9MNkB6IcgC43Xtjd/UHkzaoMaMmf3Zb6TVyTZ
NUTFoMOpqxsRQjI44iCJdlqYmiRg5HjUOtac9oPftoyMLV+Vi0sFU3YNrk/IhFB1zHvbrqQ3NAgA
DXQn052jj+ormtHKZFZlOOY7dwpJ6LdifsLoim95eMKEtynebh6/Z0+cNTf7DTB4CniFdHWVx3aS
77KtktCf3glTPCHhjG0GyBrDW7h3cSIb/RKuju3Eqlj2tgYyArTr9/7uFsHb3k4ylEq9/s4KiRXn
HuMdWITvalANeu4OdnTYLZACV5BhLrJRC0JtJQ0g87lv8t1V6t+ilmUYTvyXX7980PVZFphQYOLI
CrcnhEJbteqDq1dR4RKWDEOrcyAg2AOGjbnOulkN7xv+lrVTKY59cVFfgdE94B+NbWCtLJUIHH2R
vpZ3jLFoEdH/SEE+zKdv8sxD3OowOwWQkcBbWkBqevGPw9KDVy++j1v2KLwoYUy2kDRAqdn+4Uli
wsEoHEfgdCDQ52kLDPg+FmE+L/T894XwBf2G98IZpHB1wL/GSEFuxKi+MGhuiJKOzsESxcvcQ8AM
a3/rXuM/Uz04gb9egqvkHSqsjGlvdYhhVffNBTOlIjty1T9dQP4PaHqfkARtQ1wfz5rLK3VibFvU
2OCfC0Gnrxyg6xX86SdlwaNhydcTgUPmnNpbmTOYRu9LsrChzs8mGbHbXGOVEfPuviRyG9RAxwUe
EaiVsPgvbLN/jp/R3hKR4CxY6mtqHz57yPlFetgsoxwh+Oi8l4fcucThO2KpHoOanV4Wh+lpXKTv
6BHrEY3xe5Lc/YFZCM/U51xFYzGu1dXBhkXsQrg7yzX2s8PkhdPmfpVNnkSaMyb3JdVmmVAnLZTg
unhv8ikdgbhzu2x1jPN1Hdewtl2m5RjKuliLNDhpYYN9+HBRXHTX0tmbBPhQ9hbHU4i3yZMIGdDL
uZUHQ5pM1AZWQFjT3dOvmDikwJo8l8ZE0JApEVRVJgAEhOpVuy4QP+ncQenlUzOBwsdDqaonSpJ5
jOMSTkkI/AVxD9yfIW6lMxnAWHQfyhPSmTMDzM4GwtxIj4hYDo3MDhR9AN3u3iXU30KB9/8YVn8j
Qa0NZpwgATkxsPo5QRrJdGYLvnAGfi9k3NAXoDGW+qSNNeJrrboxYs1LIgtcvkW8QnWlzaTKZ14o
l8D5iR2w1JIewRxvEdM7EbGX4jE5pF4VAQXK6AXrkGCGIg7BhK4iyj1uVsxCTP5mgiNHJId7dBYh
oSUieKRffYL/RQKwQksdGOrUQbsVIRXlpk/0P9jhaaTX8jBVgvcbIYteZBTuOTYZD+NmB4ntVMDj
79GuCkS8RQoTQ95KjEOD2JVSrBOCU/WKpAZXZozLLzveJ7qvDC9wkr2H51GWFl+1Z68zuJSkL6Ze
fMn+ys+bvImyqcX7pRZX8AuLgI7FpoqoGybRx0pL3nC0TuRUBFxA0xCQMNGT05LahRlrpiUCiY1e
JvMgzfJE9RB4IBtRUzTNfimqUpkx4IywXIpRil4gOSzsGS4P9yXuMMRlTETswzvM3zlHERExC8/E
gzwEIoKqBUHRIzkTXFB06MsumzBE7UQkhy9qTkTLBDd2IFP+22cGiClOyVA4MArvG4KJTo8LzfLu
y2pz27D85Wwtg9xw9BmRJUQLscbTg+H5Nojb8USNDE5mmy8ahI+ECBITtIEAD3gLmYmDt0W+i16M
djGfqysVoWJSLbP5rSvPVl5BC01fXbJwguufiL5Db7yLGaAaMN9kW3tG4nPfmqgNHZYRFFGuZ1T3
3EJxmIuIPOLqM2ZqwnXMzBkRQ8rlPYKmvIfcFPMewXN5XBBx8rAW88xSSu4b8lwa4WGBjMxrPxke
zPF0o5w531oxiQ+FsEFUyh0rGKtYtWF6v+NXgm1CSlguuI1/lKjasMhSCXRMmWWThswCWnzGAigq
Sp+9TLF+lkE+kqE9glcAQ+0UwgxE6IQVnXgXylTx1bEhKL1kQr4St2sM0XNgL07RcyiilaIxHmvT
XloG8lhaIDs9hwrxPd7cdSSCB1ZfRHXCseJ6OkYteHf0+D5Ux1Ac198YTlCp5u777Le/KG0JIHCm
kxO4VYeKFyEQydlKsRVZGFTIqTfu78FvT6Xd/o9uwqSfjW6BSTxQaWbB1hpDRBwQVJIYIkg9iHcE
mUUBijWF6CqEf/0RotUvAvZVPO3tU1oVhmgapzdhZudIEARCmyDmEK6ECWEO9398DxTmDzHxQXnK
5H6cVshbYtq6RZqYPEZqSKCRCPGFFqbhROCWbPKiMe3ECt9YXaD6FkFIcoYlzjdMMZmHr5yPQuGn
F+oJC2igRe/IxA8xYjk8x0UqViMrtGd4uezeEa+Gc09aeTgPJRC0pldGA6FQKRiOfDNplg/RkhGk
5Q3h4zkwvy+JLgrILMDMEJzzgZo+h2803GUCXc5IGmoYXq4eBtHb8DRABTC2omraiyAs9mXJEbiZ
Kj6Ms8SaHVlJk70PTE5N8Jz0jAQnkRi0JDpa1Be3GETnsFrIyzYA8xrmY2tmzE6xFr5XMju5pT2H
CpWQz6v9QkHZjX5VDu4xWA+YhVEgRLe4iUoiEKc5jzMnuHBN9kSC700NwmrbgUo8aWVizB4RigmQ
bSF6hxmUM0ExFOWDzRa9hjQ5xVJYLpplI9TGx9ohCPWsx4wb25QIJUROlMW+GkDXjB2lHBRDiIGD
J/oCe8ouCUNYcg14t5i4o1/ZVBBq4zQHkyaR7LK1mUrRNbCSJrpGdYTO5QGtUN+YXTdGggtp49iw
e8ca6xJQIlw/cNzAOQUILM+28UxTHKqrjvaGY4eg+iJsLKD39AaNpzkpFqcYNPoym4miFjE3tMsD
mB64DjwjEMYiNIo0nhSbNEpBdGyickcGtqEieO3yVORpAIcIZT9nP451QR4CCQ2zJB8bCY+F5s6z
EvRb+NRoEGe2EW6rYwh7h7iitsPeVI0vgUJQbj20EvB6NJG6FBWcj0Wou0fUBsT7DpuNHB1TOVA/
NdeLLh71GDzCw1Z0Fu4JqiEoOA9i6bCOlElNOeBBnxyhe3XbbABHSCAn2e41UcL6jE+xOX+tzkQE
B9YqKs+a1TRfo0DGHGDfCh/LElUUUfYeS2sGuHG/uDNxNQ7RwufAJy1TAAQzVFogeUUkvj1m2xyN
Hd9AfSH+oF6MpQmvNlZjyYOMl+cY9OjHhhYp6bdH7KOxvpOpTjs0kjckdMeLiyuYicbdnFgzO2h9
/MbBiuZLZWJulfC8PC+vG7y+GBJGckgBMvJoet+K8/g0xL6SVtgY+DfQdqfhfthEIsj5damv6N4h
NZmJ9wyE6u/pawNt8Ah7XoUR4wY3lsVieU6kVMIJGnL4EXwKDLZsZk72PbqFHFUx9FfkQ6Rv+k0b
ica6Lar47veiQozZVJpQLWBClUnrN0SPr4guTmjbPylS2WEke0ZEHYEirjdoDcUAt7imh/ghFDED
VsKb7bK5Us46ekQAL3Pcv0NKu8gSaaSH+JUmWYJDQNwsGcwUgo47sScCFb3Qw2vUmzUXtzejBxTu
aUFZ6EXLPekiYwZGaKSEbzqANKoja5aPGbWxNbtQO/Cfjux5lz33JXRsXHZw1nhsxLDAae242cfm
FoKf2mEM1lG9fCFybXkNc8UFa2ZCQ8EQQ9U5t+j8LdVsJI+IYYoeaCttuYW4v1xYqokSQlE+aaJm
2b0rA08grUV1XDdAaPc7bqqX6Ov5v1+Iezdi9APRFYNBTCoPppkFhJQza8ZEtChijQfb8+tyTyMZ
dGtjVsRMlWRQc4u0KheicChxIxj353jOiyrOXb3pF/ySMcc9UJkyD1Lc0KVFpBGuAcwzS20iyo6r
yurEdJmnRPec4mI2lMmA2GYThHXaVcyd0ugqQmWGRXyJtPF+xPeISqU0VzDjYj7kDK8Y+hAzZPJe
iTMxyEUl82gaM08pSGRPMDEyfkCfr0pcf1twrFK474uHij4nJrfWv361sImo02oE8NpghJejHH42
Ap6MpYDeG0L7Idqb5cNmIxg15Ca5B0+sAsexDA6iPhKWsRedxyJ73jK4RjBTXGioF+6A1BV9KRAd
i74oxjNdz4f/cC6mP4KqwMfeDM9484hyNkHJRHQgK+a42AqaUBvgjjTE148Vg1WDrjJ5sApgoIZF
psRz8OYxKzH9Q/dP5ng2c2tFLfGNGXQfS0wFWmgHzZAQpMySdCge8vQVxi1zVNQOq1HLMCtGBS1z
WuBcFIHciXrMqRLXcFyZ6lhsB4cJoY5GyED/I+m8mhPHgij8i1QlCQX0CspIZBvwC2WMrUCSRBDi
18/XTM3u7I4HFG7o2+H0OROEV8ScB0fvmNLKc2Xjkgw/pyaHHyONuX1PH0Mp59A2fkSOr0FpCyX9
XGjWG9/Bll3j7PO/dvr1DxaQS4ihmxq0QLNGWQ15uuWdyC5zpkMi/I1Qy7SIHjGP4YNGiLpY5NtN
Ds6CzoJi7Ew4b2GkPKM4qcfZuENQus+ts7nJTFIKpY+cFcE6IZInRykNfb4+skIGcnwcF8tLYgfI
kUUZvs4FEXGSDXE+OgOMvgVV2oXZAhwNrTodotz3EcWJbCErmE5QYBNtck2UVOr+5vQy6iMHfwmd
KbY8cmXTYZlC2O1m4gSQ4o9OURVLVcJhjJRFBiMkRgwvOyY8mMl1Wvorb1hUbpmckmtk0fz2SFUu
5SQc8iGmHbvKzkc5XZlAWh8b6fb7nuiuWMTtnGrQPWnGWPQPaRVRqZXIKVHOLmGDuj2pD9i7z8np
85xoE3N5CWssjTynza5woo5jky5TTOxYm2qbHjtULK8+r0dsaNnorZB+iBFhuwHeW2G12Yfm1I44
ujfcnfLQKJ/RlGPHLpS3ik9tB6tOXzDURQzgGReNmXVpNnWlORCPATPDX4hjQ87OA33jowjEAQPm
PjZ2dJU2jEjf17wcpjohFn5QwgdsoXAMMZd8z4nepgPMI39gw4RiL1FPoBG9QADZiI8RrEHhFR8A
7ExImM0nuoAO8C7OI/kL4Oshryir8I4/SKmoodKEYYoU/0TUxE+lgUCJxADoobWjSspt+cpVFpkZ
PRCLxETxltjm8G3jQt6tC/+j4c09pzjafVgG7LUT0cQnRzmuSM9j5wQ5J6MsqZ5ncFl8OnjuFWYH
UoERyxaQKyvh9kvJijNPfil+K+7pHRPz/3Bo2X3y8rSV8eQKI/IfYt+Fj98mOLGGGVEG0QAE5MJO
NrqExzWPDpEL3+RwCRs/j86cu3oMEWzPNbzz5gbRfkfNgqoSdoTulQ5aMyb1gr3j3WXU8/hxwfEu
Ma/93TE+UFeWkUE+N2gnPaaz+JHRkDl0SAe8YnLn5AOYPdREYjN6M9aJaZBpkGUgq///86mwkfBy
BNsRQHYZVyWSf/mEK1/FdPLKFBaZqOqnEQaGEf0ZNd6PGhSUGQKamnnTJlD4dfa6UBZ6ybNw0jOe
8lQyLBeXhHKYz+BpYafhKdPkjaAgohks60iA8hyDMieYlzhP3zabB6F7pR2heu5f0G2EETroxS9o
b/BJqNX5dsTcr6Q5Q+Ey+GURNrPF9MvKmXU7cWcwtT6eGtNpkduWy8kZ7cgn89TAqeEaOmaQgpZv
AyTGkWIUeFvF16LaG2V/yBgHV5am7B55HU45/kRzShfW+Ge0GfsO42TiNXCIjCjJcpKRn2AcsLDQ
F73fk6yQ3IymutIDuhPI+7KSZXzlp0BAQsFn1dDOy9ww5swFHkJ426hfja9+iZsKRSj7Qx6Av+V1
xVeU78spKD+HIo2yKi4li/p9O56ZqZHpk0Xd+MVfx9vwauaw5qDAZP2UYu9hb0zUuKEmxT2A2Ww4
3bjegeXzf6czjJxzlz/E1Xw+IqNxoWrei3uUVg2sCdMCdjDSAtGvuqLEiYYnQytvgP8UiT9740Ew
byQQI+A08s5KIKZIvJO3GfeO2HyFP+EF+dWPxvPhdv5/HYdaucZS71g8svqUUHa6GBUG8r0x3+va
wDjyztVvxZGrRDoYFBaB4ssWxviGD2so+1au8f/0kO3Oq8L/EgIlF+PGsFtwcXuyMjCyvsHPsB88
+vsAZSQRH4+br6Mnq0aminsxImwi9ut9BM1Qnj6g7+NFITtga03fc1Fy1FtEMDiDLIaxzJ3s2vc4
54Ow+YV0nLUkxyKPMSKilSUFxifKVjKMLqseNC1LrYcQGbNP9EtP1QifWrxKdh3j3OHMWDvwxF+A
H1Q5RGVHyPFDQBlZUGsC7hrK80x5HjYQ1lWOPr4oPjXGDgP73qM2Pg7govF7kYoPKPuGQJ6HluGW
C8pIyrl/ejCHDBq+L4j1kJZRJp4q85C4i+tGbDu5mjy6WBNrdydWfFuVcMhp1iIMxbvKlCsYExlz
lVHOdviQLHOxvXLU1LIYTN5aYo4WJhxuVaUSRcnTyTPJE+YxR8Jfc5FuLYab/QdQll9iuGTm1BBo
qsT4OKmgRHCk2TnVr+wpokL2rS0nDt4+jyvjIlcM2ytMFu2IS+bx8TmsfhtZRh3xKNdkHOVjHAWy
4uS18IxZIbJK6IE5ACLmgYlmfglg+Y3HlcUkD2tH0mRH5hrZG4mv8Gnf/qyJ1y7RAN54mRIFaR7f
wrcklejKIS9/wcKSRSBxEmuKBhzsDePIPzxJx4dlzcowMxOE7Dw4k8Ga62+HrABis3FL7/AvZ58c
ocpU/NoWV0yeiwXKZwg+4OQVO8OGESwHA4ZHwsdkrXBL5k7enGGS+EhCBxrSOMLl5TKfbAt3kOFl
DSpRMcE9pxKlDPPqfTD8X0cyMtwwouOyx3/eNln2nYy3nLEMPReSkJOgB7JgKHpkwbIhRjwcs0N1
U7beO3TBKEsYQzfiO7Mjk0RmBfv4/0HFvZAhYM/wiwWbx/L8TLrci7mUtnxIP7kDlz1dCcLYKbiD
XGPKuxSTrHLlgXFTqaOnvC5vT/M+I8KY8KZt6GCAj4RsEApEAoVhLvibI7PIOOfEEO9j9vweo62H
28qtw5slTCk8CltO5pKB/m8YcEgCOnp4UO7NGtcuvnyeLi1+ysGH6ZJ9LSuJn2I75GD5Hyux8nl4
HuG9Ch+/bJavGye0rH0Z4P+OEa/rd0vZcIzi+9yoMVCyvcXIXojSjms0pljAHeU4bimeDLgiGXCx
XrIB5WX+nyZy9jtQeQ2Ysj4BlTycLA2GlNXBH1gSsrMnLCN5Qe5Di0h/QHsRMZMdXDknWIsi0MBh
w77nChgkg/SSbFAcIKyzPKbDT98eC1PwzniwHGz8ZLFKKr6GhE4y2yTXiJgZUZk1WXqsK/HfxNSK
myD7g4cQS8jfi/Fij7+X6z1kMYnZ6O1JLPECGD++ineLCWSixWxJ4Cwvjlkzh6TrxBDgZ2A+iFD4
l0XA3QnKMSw8rrwvPuk7rPlv+OW55Lr9LVRenEB4cBwr292DYwX1LRpP2GSsdtZjSpvJ/52GpdyT
w3ChzIbj5r3uZc/Kld6LbqQTgIqtk8cUM/nfELBm/r9v4S/kuOI4k610R6fvPTXvSF+WO4uY8F1W
CFkyMbK8NQeqPP3bDjC4Emxh+NkDHGgjEm1iE/j4Lefg4o5n2oBlTWLzWwlW3l4TC0+2kywK/iMO
rJy7khg9o9XIXZji9+lFrxWvzyEm806fH/vjF0E9GDP4xNuUgPKRGGfXvKexvzNCXCpGjgw1i0R2
BYaBEYM7g/3Fd2TjicmXgRSn4T1q59//K/jxK6cu8aB7xKkRf048sDKWsIjSVQQPBCxeedRdAwDW
M0CkUw7eExJCBlQv0M6RoWZtNWlDrd0M98WCbDZ+CvMjXdbCdqCMHodPEpmwD15WcgCTf/4F0fd7
LmJjBbLjw1libzCrSGogyMjeAZoOM7pL/u7g0lTxCekWsVSiPn9ms/vWPccnmEti5hDAUmvTLB7f
DPE5zGk++FQeMIEBrdPd3uf3FO1vJ8I9q5z1gYpT8PqkEcc90iO1yKr1bbimr+qQTbf3oPy2JhXo
08T5Ve342o+3CEzQjneBZTL/hZUAns1B/lF9NGQoIDdfUBwKrFW7oIWCrpcLylWiON3EB/e+6kVw
UsHx+1HhMKOAE2oo3TT+7bscfHB2Yia2+DOuMct/YPpi60PCO4SkaXzzwdEAdB+WI5YgiKao3gCp
7fbQAynu1mN4iHtFBWFSUSboehIMTXMYxmnpoNcKeDetMHUCf7oAI+6keZ6HkU4kfVnQZ6KDhNhA
MQPIM0VRpwOGywFZ+Ovt/KOveq6zj8ltutD2tMOY2BoqhX5A928OmHV4Bl2HW/F9+u6nt41GlTsQ
h4+ezFD90mfH6f0DpM7v1qUiX8yuD6/7ovQGUnN+BM+oDieoZMAE+0mfJArL/usHFvQXEOwaoJLH
1ZiDwlN+4A2uQF4BCNz3DQAZgME+z1GVu9c/ZbDnGl+zbVAjxkvbInQHoNgnyrqcVo37uHndIaQG
8QWhBOJxRyVksLoATQsUFtH0cIYOUKlXan2Ye3PZhzYKu4ebvbdpi1zrYz1HhX5Qg3FA8OYpklNX
aIkKoYFQKVBHSAVYEIIPLahpaTY4eubBh30A8OrTO569D7BF5eAwcPMIRnaIwU03g4oLdBA0CS0C
OZPWHKlDkGODNoA/DPA53P4AFAEdiPzIgRuvCKRCfXwfsAeRMhAFDJM63cuzB2maISU6rNb5E4/w
TDBN6saKZ8dfEqFhGRhbFCEGdyjjkFsmPwNeFeWFDb9tIaQ34srye58fVAEQ4h4cP6BfvEIIuWwC
qxLCMhLPD6F47cH2hVyn4WfEuDNnyW6lJZP+d3tQHGe0DABBBYVdJ6r7HFurxxfUuXMzOH9mSQdo
Hx1Ick5D3rrvFwsOqaO+ID9dCb1tpw6zi2vVvgn8EgRxL3KL1bmPlvmwtL1S8y/wWfzcFkyHFaCy
iQv2AasAiQKkoUBAt/BPBkhgXf+KMRzszCuqPDBdaDE0uTkspW45a1t/cQz+KN/ceqKBBKfGFXBg
7Z6RQUU1ITn9nYWv/HQMrL9i3v+CMhNitwyGL+46roFJ7w4UUsacGgTnza/4EWlZup/OEpf1TroG
lxg6Oki5duCPWUInOoCEO/q5drJATTXIRGP9IbzsSw1oSeL4NM8BjqCwT1Wa4vbXg6xRG6MLau+f
k/NPPTp/bOf6+PhBNGZuuA3hkwpxJU7tl43W79mHm468/sscFit+BP8amyhtFBEiAqbpTF738ES7
DkBDtKJ5o8q/BO3dPZqhoSMfG7Dw0qtI7l3Gle4iA3OoptpP0X3BsLqd0dYstRuJCyXiYOcT6HIA
ACUHvTopnQnwnOv3BIb4eq4PsQnAXCHmgNEzVFQXKQrUPFAo40hVlvddFZC/Ph1AXGeuCyjO5llB
mxJRfejVkGmE1HuNDZhUP2fF12e3hCFVUAggWe4UXjdsRV0DzH81fLho4Lwgkm3AXCrCFHzZaZGR
WjRQLqDqL6MRzIkVnWHBofOY8QgG/aCB0+tMpKGuUMwQ+o/q5irsU1EL4sKW2/8y2HXjag0ZJ/SG
Y2XyRMOJAiCaqHlfVIBuxZjX5+3pwkFhdPrY8ARV6ZmLktVIq5KJkqfNQKMhwipGP8ZKH8hIxcgM
6UGxa3uTXjGFAPyrsAOrRvoSHlLvsMghA+e0rYTsAuoL2797RTa4e+x/pxgz8iY9tfQ2lCWNYh0e
kuKKjw/eb0hWfoR/qPnCEgyXznOiUzXrRn/QnEy1vcuDvxYvCM9HNxCD3nbWwW2LpQmeg5y7z9V4
hILJdHtxn0Ag+pO+GoAkG5r+/TnYgUNWAboV0IehmHjPZvAPHxwEoA/jbIzCF/ZQpyXJQUARNllI
ZCoIdillo2YTpVCeI8znP8BzCdGM1fC/KH6hsaKh+/PBWOIMX0cnjj6fiAle5ulrAc3MQ4Ru4eE0
/motyvdV1CQlvPjr0Y3DYMkqkYJ3scr8+PgBkv85RXniHiuJeP5A82cYEycsJua+RmudgRG2G9Pv
YNjWgzJ5h744zRKUEYrhjJWxjkclXmwe44i/HUw+IHkWtN4jqsWxFIqlrCHZygymoEe0jdXv/h80
xxBzZicXW31OLn/n5JZI8vecHP5E8S5BP4Y/dLFOmokf0eqW3uM8kXyN5NEk43pH21ghnZSTlzwm
R6T5YA0SGuQCekmSoF2MzZUvSK6pi8VaQR6EAATQlpktErmjvrYszqO2XJgLXvZ2glnUaHxrhj1A
g8gHy1HGZI+Q70Eszf3TNpQvXuFTJHuBYjReywCCXadjk15y5nqezZ9rZm3yQFjZ7x+DTvXuYFIH
mebBFHqlHlgNlCWV/VfpKtUd5qj6umigfXVb9CA+4JicuVfyYiFC7XDrR09ezQpt5Gqd1PIcd4au
w7nza3PUOlO/yIeTroyfZGhq36gCvDbSDQ0ckUNuhX8zlB2uDasstObAugmmOvcqiSWnt6igkXl4
W+CUE9RcR9sfJegDhvkBsEEY5l0/8S02x2UG61Ew218loLFC/cegoRAIuU9XOThbkqZa6+lje9As
YWMqN+eleBFIGcQyRH5pebQC4an0h4i1oD6R3IAppEfXR1V5SXf3cnkK7LlKkKMOu2d8Bp4HbVEX
gzC8p1dzoe1OH7l/GSLYURvYPu/y82jmYIgBZtFBeRhmun8yaB3zIVI+9b0SJF+oss+65Vlx7cqt
9Hn+HBtDh1QxZeY+gutGfFMmNOvRYDdG/7SYO3hSX6n615jeaXw9g4cc5D/n2r2QV0a1HVEoIMgI
c1RRfzZCoseIT2T5qDP93egHQYvU9IzWHRm35AJf08DEQ2pmne1GZp1qa4iicdRQZUVsrEnN17ja
fmQXT0vUVLWGWZWAWMShUwYzzlF6614z4+Z3gGWuqdnM+gibcHDFqOVW+y0h1WWurZaTZtIQEIv4
cHlNNWQwKp59gEx7gz09WGDwUVxJG8oH0c1/rGF+jTMtRbo0sbLUeIXl0hRHdJQvs7MnE7WkuDoy
nejQd9ePpXKY9/rh18iqxvof7kJvWdVLVfHSBpNvDfLOt4IJmgK3jDE8Bbn7pLfyNnjCj/R7Da72
1KLlb27f13U9fSQvSGhoQu7vMpVcNbpQuU+/ST946KzxuJwiWUBfmbZ83rFWwOo9uw6u6eG4L5oh
QssEcMeBTxchPUvd4Nb7zPNv2EHG6hDNqce6CM+stU2+KH+sJ2cLvE1PPDLcjgrMOxxk3yYF26uP
XNw29o1hMTq6gb1rQJwdgpYuDCXeBl8ihwibsVs5H9t4V66Nz/73F/c1Yg5QOP9foY9h6n9tz+MJ
rmzl0q3289LwfGvjy405TS09PKzYCYWGEI/cuEoQ62Hx+yNDxZGGb100D6xge92haASG2JwbAdZe
pVYTn/4oEJ6nKDeXER6AaEx6E4iTz5vDZ5V9HxNn0XL04/k+HR5DgbgY7DJ9tQtE3zSY+ntzpqZc
O4WLL4rCztYZKcsjjiBBqEbjEBxwO318PsMYPrkAxOsDvXefOvx/4RG5CJra6DjK0s/i21zsqDmj
RRfX1gDZ3ZFCDosVPDqgfQktF50Di5PhbX0g9VP0yFRjUNS+/Rhal6A+uwbNaE4EoBt9M4jYUadt
OcpIy3GcECj1/voxEmDY0KO/64UP+mKDW+5liLVL+YpYyaKfrhp4DvHfcE/pD0oE90LnmzVSjl9n
jkv4AZSJBmB0yng61/XtMoEK2CtgJ1Ga6I4T9rwM1qdXWDy+H0f/DCX3awLl84sYHtAVff3EeT/0
e0Cg4aW2BCVo1FBJu748PJfWGoxIJtw809690MuMOmtdFEML/XeiHLsftJ1XNi4aVufEnjDRsnqh
9PQhjtOevirI92LlnzqmkGOP7Xt5Ti79xQFCQh3m5+JTnxn4ZPD9fYq6lQO5OoR0REqviUpT5Kqv
fiuXL5Amp/HkvCZsvMZNEyGK53IeZ/N+YN12LQtr28HZghXwde+5gCP8GNBzMTR+sS4T+OwUdKMu
Cq0/gSEwx2o4EZE2u46IkRr66BpX9agdR80akVGCvPrkdXRW+VfvvC7OABH297AppnhRezicWWAd
fHyM+PbP0NPnNUK+Fq158F3XpKexJsvInmg/slLJUUzyyJg5C2dyTrYzi6ru3QPEEdgThODWz7Ux
u/7ZVMVJLqanT5OfHhORDy+TZk3AhyqCTVhP4mqthMZX/4NwQltQVE/V4Br3PwRMRu4uccIWVVzO
wccGasidPn9sqH/PL2A6LiDpgFOBV7iM7uQNqdOo80oRYRfxyjlfgRoiU65NTzupBmRoE2Bo59a4
R4m8txGUjU253Jw6ODX8vgRctFQSwFnsc1Bm31LRR3l2ggZh9odYFoUtwpBYpQxvLqkqLgEWJq9F
40OCPnpNT6vHxsEVOf8UK4NPvDbK+5IHwDzmviDNcaG67CRQYMa0Ezpgg+IRzk6szvC2D6i3pB03
kNe+xhStBO+SyBua7l5JniA7jDG5zuX/cZEatjbVeUVnyQwqCb8ZgAOMuTatQ97+sDIAHfOy+G1U
ASIHHM8J2N5rw/8DgYJ5XyFDBV5gWlM3osmTe3DjuZ1Q6sXiypgyKGNcUMbrrSQPROqyw3vYWXMg
LZtepM/BFxGLKSPGgAynkxhzqucC2rTo44lOwBfIKhCJnVZ9sZ+HlVQuDjsQmuA7yUfBFU7ea27Q
egiWiDjXXKpzDfWPAB+eUVB5Z8UfgULCzytBWYgjCFaGtUi0f0PaDKL3Lpb12E9hGA20iTZR0aSM
y4QVldyZMYHdqABWyCy0M9ZKF/SvA7cHogCoQMETFaC51HG2E0DhCWtO9gZ+V3mDvcDQlL1NkvKh
EP9LVQkcEcOqTYljlua+8XkLbcNczE+717TH6NeUVinCotUXUaJn1kLSBFJg1ucM2ZhF+jDBIOI3
Up2cP6fqnDiVLMuBpcerywipDMaLNXkZ2UvcbWANwMKMMQs5kKIPs8LM2MvDjmcj/zCyxuVHvSO3
SyUxEgiPADFrtI4p9oD2I1EDwhNn4kOAYNIDfNoJqEvxc35y2QG4HbM72HTsACVhnp29OmciInNP
sE+qWtYVE7cqiOSBHYC96+1faKCMih2SvSw+12YweiDCeFdBgmpTxGFCFuCedIis3Dx9bgh5KSlT
NJB77/U5kL+aipV65pV5jpVg+0xWDaMoGViQnfUKNnuZABCFqycNcFG9A/omBSDekhQOZVK8d3DP
DPkTDvqhrMNi9dywR0FdCs4J996YO0uzImPEw7Mo585eKOyxyBuBjMDtwbC8Nsw8eFJ283PjJLKK
8aul1iRBz4k1UkmtlWtPIZ9BukIyP537XlD1ncm9kdqaKr467i17EdH7mP1GApiA+Ox3jOXbCM7s
xetHL1nL95hDBtiAaLsu7jGQjtvGTgTRccTbACz9GpAAYpXIKqU3jT12pj11Rq4MDll9zIGCCVyy
lbGWbOaC4TPmrDHwQmxKEkskXMDysTiF9bMOCchJeFUkTJbZ7r27+BApNH63wPcx80vBAV7JSyTv
fc+YtPKBCybMmIOdJauiEO/xt4LkBqbGfGkV3+Y9sTqQmm6H7FhgeyJr08c+tjRIcxBn82KOpudU
SwwapweQfXt1TBTswib1Oan2KMjflqfwFBKBkw0HhX4da6gh86kbaHvaFfiFTfTVCcg3+ibP4ODp
H5hcgFZ0aPA8wK8egRJv1xSqkj7kBBe3irVvJ7aDrU9/GkC0NniFSnqN+j6IpdSaGJMHOHq8HDrl
Ruq+n9zAB4a3uILDJexHvVHlcyxDtUGwisIOp96PgJQ6MiOs0ve+jmTCyTyhLRHTrzV5jGBzojCX
bmkGokVsWaR0m9HkM7Wmlzccnwaf6LErpAGjpAHsFdKWEtPmdRm+Qg3NmPSSnp4D7j2pZxnZz5Ao
5RHp34hYj8/gH8evxPh2fKT3LMjEIoKMX1zuBfnmLrUJwdug1AbVBCHGFY7bHd+Nqx8+8sVxgs8d
a+/2BhoL5hbN/EhmoQOzsaYFjWt0vOykeVCnt4mWhxuCpNSHwywyPZ3mNYdOuEfojKVrh3wzoy+N
HXaqoK5+gKzlFWcRQDnfJN3kttPXTJoa1GkRWBFdeY9ROSkYou7D8Hrui2zBaQ4f+hjg5EyMeTYu
l0RS+I7I9eCFQmNLlYTCCat1TN/M6EUvrI6kW9z7oq+I5UDsFWr8/gq3EQ1S0QEYF60c5aJanGJS
PvQ3nMNDknH/20gaIo6Ty8chtv3jtKSRqPJblGIOIa5qTM6chazPsnFFkkEcRz0mh3cYO+sHC7Ed
lz/KysHGhNcUJiz6j5IipDwg36dXAljlgZY3aYU0Q8kTjA5YmdDx7dDkF+1y5N3p4pqdF6fZ9QNx
NKYk+6L1KL6k50UvPMXSgNtMSOG3KYCv8BpwsVkhYfKctwz5Ni11X4zKcVLMpC2QJpUZYd7idPCy
rxp6APcZlpM6vXyhGcgsI78EAzXTZ3q3+EhvW29u0usB8X/IjNC51m20OS1cNI/dVvb4FtJ0R/da
3Q62oRqZ8yItPoqPQ0pjFQemBoOVS0Nh5TWrLG3p+BmxQ5YvmizVfZbSZJylfK4iFTylp7jv5QuN
9tGJFp7QmeX12Bo3umPs+VPz6Dm1xzTm2iylZnXbKfPH6sL80P24oCnSmtJkybNKl5gzxk8NaAMv
aDzKAgU+hzHtSKyI0OIn/cSKdC56s2k/Y4vxKMfVdn/cScudmeaf2tGt6GLp0cuFEXmtttE2osFv
r07Z9XT0ZfRINbscBaZUGtloY8t444auut6cvs7pNT3FbXoKTdpxfmknw1CEz7jCuElv/Q/N+UVS
ruxmyNYQ66TTFfcKaJdLVIBoFn9njqVRigZFOrQ+aPDJ6OChWWrynD3i/iSLtsCgjruOFFL6zH1e
sKaTjAVbyKC+W4THHcZ+2oS9OQbQiIzlOSx3rzn9gneP9pypOdanNDLRL9zQTJuNtqiEIT5IKYQG
jWJ+oAOa2DAuGQHyI6QOCtfAu3c2eedy/m5Vj4PGGTg/qkd2Z3pFKwNOdnfW6WHbiz7B8mF/6IJ3
S0mShdS8wiGAxzyNOf9oXNEG+tN1dp3j9X8tGuy1kV3H17M72eXrPrf0y54LY5VGpjPuCN2SzBma
azh2+jZBNkFgVC1re0jSDEwGKfTVbY0fjK63S3YWDiU6LnhvyAxKr3Bxdu47TjwgKRlJtQGlVFKT
GZUpMBTATIEeWAsNsxhm9OCUflFHrwNSwT6dPRS+kXeR7gncORwMgSRJJ4KApi2cCRy8PMCTEP8L
R57+B9BEuJ10HACsG7ezbqZ/tTNlZCd4k6RoqY4DZRaAFiCGdoWoHPhvybZK6VgIwuW65KfwdMmu
Eq3grE8F+i7dMUCCw/Irj4EQXVxq3CgLPWMwZgKweQpFKY05Orh2oAz4mxU6RHNxTvUxuhDSTIKf
wUmvd67BSUzsUw51G38eVw3Iw1T6JfL0NcWfCKFV+UP2nQCxN+FgXpsczHI4v/U/ydFqP2R9KlDQ
9kREQQnY3klbUuaQRzCfhEDkIuyFNIPcqdWQu7/Ij7tAnxFqkhekasNK68fFyGGzc8iMrsEJS+74
9fyVWJ+236XV5BqILXwl1V4sZm+kjS5iL0fo4IGgdhb9GfWA5TOxfZuT91CSdp1RrmjofLyO2PTk
+i2l55pUEDq6bOYPdd7CZ1UlR788LC8UtNmDt+NMbzc31Ai2m2MVKdq8JUcLF8uX0mzuR0Ll9ZNi
Z196lwEnOfFWGb8gcmBl5hkBEfxblTo22g/L6tzMGhyu/r3e29DKnT6yYrY9e6dj+NiOeKpLm0Iu
0XJ8o0hHPzmtnkecMxibWI55aMPpQMrp5XGAZ+AjTBR6B2RXIAjIANAjPNyBT+hwDuPMcFWCAjo0
v6xIG1lJDvEP1aPzsOSVEDmrQXciNanulMrrrOkLrCF5md/+Kz6fkhIUFgdI8UEnLoQ/tIUgYnoO
cyob7SdDlcEY6lBaPKXtYVzW8emLY4UjqQ+mwGsK7/Aa2Hj8debT3v2YbDe0WpdDWlaPwAWqxR2A
/PhVB4W5upowFQaO7l1ssIEr4wMv4wXxCNnPXypb/b/LjGbtMDsGTxLLQwYYjTI93nEW6HYiZBPt
ZfhQXeOXIUKDGblUyni339eH83ubXSboR5wppBEsgb1jhhb6art6GZDXDqmN8kOSfqg/vbKYxPm9
DFkdFMQvWkhh2M4CRFORTH/k1FV9yUNSdqE8CycUmeUnaag6VWhc5MDL0J5AE9uO+4fpktQzJZ0C
ZkFG3B5eM793gwQKCo8hUgZR/T1zBuRXhyQ85nEfNkdWfLC3n0sQcorBceSSvFdM0p5Rq6XbK8/d
DNV2vtXJGi7xX5pzivHNUgWlGH+njWP4Vw4J+oVjOGqgEEuLYOtWmytpI8cmH5DecYFYOQCEaURk
eZEeUFF/fkEz1DO3iFez6qIcmA+cyIubFZR5YvWnKNjfZ/ffBzmt4bNEQPr485gan/nG+hOqBfSs
tdV5US44KMAccNBAZUU5dnZJcbNIsx/gfwnQWOTY+atFoVhBSBZJNtb4FwLvzoDGwPtrYI7A735Z
zyCiPHszggLfZo4G4mPldO7pgW6D30Cxm/SHhx1jVb/oh7DmpMX4ByNVVOT6XNQ+MY1ElgSdpBaI
Ib+yMZwO5OhIbnNvylxO7T4yiOqCmwOpGKdS4ypow0Gr+HQP7bw9u0/EUAyAW2G1g6xCHDPEX5eI
Iu7AI0nhGefhESKOyEaDJre+hY09bPfwO8MDfeHH2pDgEk20YkdABU6BXaCSkiA0ukLLgNLlsgr6
dWDCGUjkeZuUd7cGS/SKH8fR8xjAn9xSX5+eYD1EjvY12NKjTIUqgACYxidJB7K1bkOK8JYFW1KP
KjC5lTvyk8P84fUd14EglVP/7ulmXBST+hJj0OuLa+YDywMDQAFKHZMpI6wiUiVcNan8hAZfvHtt
vbgpEC3Z5EheC7AXZPhRze45IeWM52O4BZHwjSw5YJQtonuo6jJ5MJTeogdkh02slL7jACn8eLjP
H8QvENeokaXmhKYt4S/fN3v98xCWVKRhdIw7+H2f445EUQvxRHSe3r+bJcgAyTCjzvR9x48+09ia
ZlpQcQHYTM/+SQfuG/U/61+8Sx5q/nq4CvnOJtH3LZKBXfpEA4STkMN0o417ZAvfVX+sBqrt/cfk
8oys8tdGkDuPTp2bb38cCPXOAbVWijjkrpl0dm49vnJYvAaWRdzsZbafVQHBxHl5M4ZZM5TyN5go
UrwnRpzkjtejBP5bnF0nFzlx44/vMmhULtFlVyC60AeUVmrhEHKv1Az26LWW4IUO0fMaskbJIGNr
KChcU9xPkiPI35LAs/BiYJ/Mgu5C87xLwh2oQHkkPvRAzm8hpmtmaKzq5QqADgPNQ5NGf4s2w6LF
Dqtt/B9X6Uc1GD/a2G4J31Oq1KZrHpPwc/2j/cMw/ZKK2ze10Dxqfk5/Xccucc8vv7l5jTo+Agzg
5nCyPkeUAO6emqU8Tce7w94BYTAMruqk0NJ2u3iREGq/tW6VNZ8GB67SGx6voVFGurW+qJGKQPtl
RIGmO8YXCKNvHtUzKkjVI9CB2V9nOb0pL68+xZdjaLLMM50IGoVe/xUVpJMtnAl3O2M9nL6b5PrJ
vBPu4ZdWumdfoAeAIPB6nZNULzuihqFy3rSAarZ9zpvZlsrrLXF++t9tb9RHlYZgkFWt+tbmvM+X
BcCIcfbl3HzCDRxxdfpEnwdFQnh2+wPClwQOPW1V3UasT/URnjS/NjwoHu6T/LUrLonTX5YOtfth
/vSfOmwMg+OfNr8IsapaD8HwndoBtCx9bYRgaDPM++ERH21VB+2c00tLCPjJqlHlGTZP9BRJIeGc
KqeE5kCIA1iJQ6fFk7nT4Vb/Huzh4zDUueJz2Ct9re9fKYj2E5Tsm+TRrY/r+99xWvT8+jB9Lp+d
f4HoG2ouvR8okMwxtQMNJBG0T9cpXTsQo+rX6HiGF+pRuXjZLS0hxLYvt51b9OhNDZg/MdKJiAk3
QIDs7SBv/cPoysqAPdYaXKrAhkcTcgW4ywAaAO8ckd0BWehwtnycfBt/o6bZ/q6Bijxf/Gf52duS
RFLtWbVmoWrM8XGBJFBSvDW70a19dsnp6z52enLdey/GA7LPkQFEg0IE6I8vouzpEX1BWN0O/qNd
HoH/9Qfnr0P2kU0ofbX0YF0Dp4DaAjcW/V1lam9ohqVje6b2OabZsNTSGhOC1hy1LrcisfxM6Csw
qtjBk5RsHohI4zrKrqvDYQbmRb99n6oxuCmqj9Rsj3TEH8K2Gewhk4qV6q84Qo1Izb6kJ097BGh4
nWhaVNfK4TOHJKq3aLu5KSU38bnCE4jhLnlmixPaXLjnUJ5fofi9wiJShsfjA3zRGbjbKO/swQ0E
TFqUvmTwfsixGVDwLwzY6+FN/TNIsy2f5pSopt8Lyapuz78UnU4rLD70wAkU1AXZRtgi8fyVtVZ/
9R7hoQ5yaFNNYjgk1WOpKLFy6mzziQrombgDD+btJxmnEEhCmXnHq3dc99Wh03gZFli/f55/HgZp
PTrf1BGCnzlBB8xpiN/xKUuXjBcV/k7HvOlLnhj2wMGtEU0TV1PBPzeXZbZ4tsOHvuD2nQrMwv9H
0nktJ45EYfiJVKUcbkGRaMD5RoU9toQCSig+/X7tLe/MjhNIrQ4n/KHW3FbasmM3mC6LfpEX77oX
utecJcjgpWZtrgiSjkXq1bx8502tmze/UufhCo79E4qhslvV7o32MiCekofAWgJ+6JqWS2xW9B4C
Q2hcKeoxY89HWBXsrby2QRXbmCeLmKE1CVB9+Yc5+KBhcSR8nNHlPNG/upk+ixCTKWq1/PiIzI6n
vs6gpADERf+G77vpJtK6sj+6TTrsTevC9fGqXcAiRPaIlg8qPJk3Hg3ONn0lAUsGBHJ/7nG4osXd
uHhghc47AQtQkVp2H4hSfA7fjE/Rr+UELp/1j0Wy4MIAhh0/QiBLrXtHm/y2icozPH2YXW2yntGL
I40ThoIFLV0QdhRPEaUt3RRN8eiWh8VT88mV0dnn7MMRyC8BZWQgHsMl/3yo8JHyHUudbvjfVqDo
4O8wYse5C+no+xPx8njGuprBZVLyWX/Fu7lFaCPKnrUt4Wb9O6ATS+klf1WeS4i4OLLrbm0jCL0r
HB/t+majmN5d9q34K3+wfZ6Qq26WFc+i/eDerOkC0bjcGd+qtZ5/0zQAtUqUh1zA4DevJlnmdw68
c22E9j8UBW/brt+DK+AYjnFSkJfQML8esMMp2qvOW6qdFyCR6hovbrIRjnEUNO5RcUP8c2NU+9xG
j90DOGoWJ13VVg6WtkqyMYfJe2SAW6tNr107+6PX8Xc08OF+FsvZOYMmHI2bR/zV2q/O/OSku7jy
AAfdJo6wR7EuHOAi6ztVoQ9652Buh3E73T6No4YsI5AO116AaN/oTzcuTZ74XOduXHtGd+z1gJoK
yKC0JwGPf+j/xieO+hmZmIfXB9XLhMTspKwphd7WYsjCfPQ0uhtvNQnhh80RiZaW447WKdNX8g37
0uCuwRbpv2CNsL5fH11UIeCk7rIkEBk6PTzwysieGlloHgtqYIaHAy40MFKHtICtrW5Lt742s1/n
QgMeCmvvI8Na2ivSKyt352XbfuI2LKPhbSGhDQRQccB41MjG2b5Mvu8kISs37q5sMg4JGT0NTTvQ
MZn7fymqP85vXV6rr4XaVPr9GJ7vw2noI7rKDFjdIEUcJdJTTnhsZyG6ot2upTrak0a6KnwM6SpL
TybXqQbO8A5UzPRBl1h9QH8fpKvJRqchcc6PEhZogATK+DIXl8H60vSzbB8e81PjbCe80ZHaTD7M
+rI8AS9WG99BYhLhzuO0G47aFqRphze7jTO2846GQJCdmtrt8A7W9/bd5eoHVvhDwAKn72xHJkIc
Gf/CuwHbfFCR8kDM+6v+zBy3pMQ/4DIsv6VUyMSSWVWeyY65Bz6TGL7UhoXzItEozjHrntmPqiuJ
8PhJYM6auF0tYu7zIJwiIXzZPWYZXmPj2Eev06cBZe7aLMA8tzZc8hd+6ladgIkiYzKnvqkem5H+
Idl76ZlLRPA0WIF2CxTLg+9E2yZGDVImFV3FxnY5ZjBcJAUd58TlhV7z53al+vV5gkM4HGwaSPpb
iwLPckb/pLbWxU//oCLQBNbgke0mDXGahDF52MUfav+03F5h89GXmwIVaL7u0v5RGndRXPKIJffJ
pnh7JdvGygu9Xro80FzwWcMEBABi9TUoqwQcXrNV9CfQ40pxNW67LhN3oSk7e3m5wa8AOV1yhiEB
8i5/Jr9xs2VD7y1CLgBubbZVhn1K1YoqEtXTEg9OY+A2nng3qXlXQWSXvwBGR2Kg9I/J02XHdUc4
Qt8ePaI/ZhQbOaxIsk9QQiqDth0bdkjAPTTOnqtkR+kwwxECTWeE5+GMLWsHgGqISQbeApnl3wtv
TndOIrQEzKDPjqDsB9vjrKfBrDRR+QryPUW0nz5s7smmJ8xkECK2XPxWym9+2jbBxB2yk+1rv90R
xsQtoHefbpaXnjlOewjMRrN/wMfHc1Rb6TYy5m9cvHQPqvmtfGIGJvcX6IMSKpaflr1Oqa3lIm5w
ci9ntkB7M1zExvPGVYdV/j7Q9fiU6Eqam3oKAHAjEtQnu/RzkX7u+RblGw2J7AcwJeAu4e3jrgYy
hVZ9refroSfvdLMJ9kShBrj7SBKI3yTMKLxq266K8nch442Y/8qgKHiGMMeRhjyK5FY2nJatvuyX
23sXg74XMspmYNJa0e2gcmjKlf0JatCyt1WqZ6txcZvljPX6Z3nUoQuaazyoC8+mqEZFeTyVAPbQ
/0Sh02Gjdcfs+a64nLhW5kHm7TUqf/6AN8hPy2h8xFeKh3fOkhHmTVBYu8UAsfjioL7I0ibfn4Aq
I8HUh48hpBTLBjBuh25VZwGBBBOAhr19QOc+nTfUzOEcfxPx581mVF8YFVugQN/BWXsFrOxkjZr9
pX1toTM5BHG83u2t20JFws8jexpyr37hSutA2aOI3hAmUkzOSSPzkYRzEyPnR7CVHwzagC9qFREc
OT/9sFbSKM/PKpLm+65mI8H5xfSaMbD686jvOnqiBxC+QYn6bV3/VnyO5OsjSjTjMI4G2SbTUrpO
/Rkn9BgESrcyB9/uDynqDo6nLQFlimEtLMap4ie0fRtKeoS5cdC2u152sfvB9GAgtoO8AL8TacQK
KJg3Fh+q9c8yL1qF0zfYcLCc6ba3jk6xwWBZsck9MWXpvpjZWvfJioR5RjxEjvKIYgl6R/pe2i7h
YGt+zfdte9uRC0M/cMZLD3oGDLMdgOAm3i9frUdIqDBSEUJDG+v3z6oHf4PRPULpUDuIZY0PEzzK
HbOcBHgRMTUhAeFxvB8nD0ZECa+OfDNIDKpyr1Xq11RZQXRa3sy1XvKrvrc+hh+KkPKZN61CxJlE
lar3QB/EHI/AvgY4CqdHv2erUO7+QGCuRcQgNpVr6d9cRp3iLbo7Vf5snQyqYbHM2UC9ThLcvZf6
pwPLQZ8BfPA7ZLQXZjZ6Y0DW72vKT8WeWCl+LKGqzCuVdLn9BFWPU4MuPaePz8beKKovdS864FfH
u9dr07g2dHuQAmXnw3IGa913fLceQUJii5+p9GurrgX07cbusKqczU1Bb/QpNyPJFrrqZu2W0lf1
D5cVXKX6LlpehcZ6/tSuUF8R7KqKuOUR6qm3yJzYSVA6XznlnB+sq9M0Yopn+FBhIgXy4xYuSZS8
m/Gel7OJNZtLvYCAP9/7nTCBmra9fDD6XV1uMMCymkMa3rtXOzvrJU7ZiFu4d2dt46tEG+T+VnZ7
2wlkJEbmrdKfSZ6kTdYern2ytXvILV+F/kxywb6XwYevPvDZwfInuxPPH6XHGeeZVI70fn2vgTjY
X/m8HUgxwRH22VlCZVX6su4e3jwTv3DVOQ3TmlT9u76q9JdhEqkIelNBSz3L5IqEqDl7t7wcBsr1
t35T4+7d+orykTzr31IWLcWmNDwMlKQnNmrkrtEQii9OvumkYvURY1CgYoIFDL09Fc5afR9eDV7d
Jr3t1yliheTls3NUuvNkbBuVVPf2WQoPnoQarI+OdtEdlt6/7dDWvmdv6YJixLnoX9AEl//ptAg0
V75QVJPmiHOjTX2ZTFzyEd1Gghnjij7zKLKhdcw809zSAViAg0Y4TVjLIUb7lXXrogkGYzM9DsM9
LLLNQ77qt62h0RKmdj9CVPL1pyTHPGtvA5mjms6u9VlckuRi4Aml0GCu3aamCHSs1cNIRRbtzFWb
bezHxyR6oIC2S8NVs20e6M+PX8LIx1WzGSLyoo2DH/Yt+jagGJeRlICAFRWf/h2l+YTJRAoLMYWi
G3ksOf6zbX7FzqaTX7MbzO1Av8yynwcLVfl7BNxcVV8RRkeM/xsjkNtth3o037POzsu0Qf5cmb18
9vvCV7tNLSi5iFTiyoNDAV5ZO6TNsQHjEUv4Fr5qyO3mSCS88w8r9nAYatIz39d+x/sxhbyF+GOV
HVrcS6AzOtvS8hzH5Rslmmz2MzUonnGqH2XQ/U1gsxcaB1Na0SqQFE/mMIYlh0I5K3jieAnnf6sF
LsyXQX5fewMXDbWETgSr4105pfWhqZ9JhSmsdKv8J3+ZqTsBI1I3+H88qN9nediPbxVxAzhgK5KV
V4Actzg0DtbwmaM5ZO3U+uWufMnSLyiQAiDe4JXr4uuWCI1u/YMymvpY8y7MOeWMIKhFUQ4gBlIW
ltdA7Mg9ZfnqwVOlbjKuG3WHGDu//tz4eNTTu7x7aANpqKtmgu1zITrOpPDGtgYtBANQa2PSyIH1
RNytrLU86ENCwpQQGVgPNhiGOyVUz2COEeVRggjpysK457RXcg4JtA8h2HYGTssuCjA1InGj6i2q
34cKLK4kwsiHEGdE0ojEdfqhp5QOR5rENzMAvkZKg2MXWt3KujKPw3Ra4PNL2wU+7fRaDU8EvNO0
Snqqpz/KGGkw0ItD2sJl/WbnwF7HwGRJ9fj3paeERHQJ8tUMastvsa6TXeKXzk2BAXRPmIw4zVl/
RAZ61VQBdYx2knzXv49PE/s9AGplj0kPP4YjXWuv76NrfmcP364/qtlH090+OpLXt4SUcMf9KgnG
nIamr38R3kC4k5orsVW2Bg4/whPcKw56FqCsabYLYmy7niGIJS8SYEYnrKlEtOfqhpcHSVvn3lAv
HUEZjHLqxu2JfZeHprbPbLQ3UmOOwxyTM+11ImnDlTw9YAaIM0xOmnB4/JZdZEEaHNNzbHyD0EjL
KPsdQEvnCL3AMOr94r1bIjACEzU0SeTrIlFAIuFOj414h5nRDl4D9qLx0Alw0L+6RToDTARmv5LK
UEySwbAFFM1AENK8wPZE+pEBWdGGAVFke8wlHb2udl1g8SUC0Ae1jcyd0SCtzguskpEQTn9TM4xF
XSpRTARcp0ci6+/CcpNuI33aSAXTC4ucH1XFNwks+wpO8IQp4NV+t+FMLheOOvWLLpV2gflRvBND
wqu+5agP0CefPGUOliJIsg/dCJlJheG2slfZp5r0+bFmCB/n6YX7JtFFn58j9XYkqRlD4cF2yODa
74h1OZV+OV00KBfZmsK1rgtmc9o+cXSnBWZZIZlJ1UfqP8k8Mfw8jpqEZS3KXLSHiK5fSoLfj0Xz
72fyFGwY4VknizgmH85akpGJC9nZcF+TCM9Qobr7EpHMk5wG2AiV33LjEQpg3STpzxa6NPW2nCgr
wynqnaAdX/CsU8z30Tn26mumftQOcuv9+0RqbYFcoiSA4C61jTbMUv/xOJg3r4if7nCUABHfXfSC
UdSvsR3AhQKKluEz0xOMUeh7VDx7LZrq4PZMAHFrTxg4OK2PHwflCgnn+exTVoRDw5TRIXnAsxPG
E94Exi6hJhm0KJHR43BHatNj4KkI0yguafGwAs/neTEgiOkT94rO21X6bbVTdJ/zE2Xi+tdUYBCf
JeV5BuHc+FV81nEp6NYVXgepYB89KDLej0nL1PRUwIXTU3V71W9BMR1jK3gYWGOAlaa5jwQxONA2
C5Uz4nYBq2o5c04pn6TRMXYVbblakI+Sghu8V9RqFIZ1tbNu0b3ELCPsmiiF0gEFh7QxAHq4104Y
pNWv8cX4bHDENESfWHrtbwFn+gj5H01EUXBeYbUy/BpIAT6uAGtXzqsGqB4+Ye3HSFABhLFXhOS6
MMCGC1YIH3REIUiA5TUNWdKQmLan45r5/kElONveBloP22XCh2tn3M/IKrQ/+hten8/dv15zp1d5
1x3N7STyKqjTKLix2efYPa3zo/qmv2G4O6PotPwCuXBggqsiNoRzRkc1R/BvjNi5W7ROryyHbcfX
/4x3bfA8rPyAY0ERRV3htNbKrBwF4YdPvosTNvs7ZbeMDWANohjc8na5CMbj/Z3qFCU48NZViN/9
If8i+56eHLDFkNHe2G9SyOaZVx7rE/Kqe5ql2VuR7ygNQ6Em1RO1eUbtJhBJkhnQKKwwxLPW6kzW
Sx8+XFC3wwLOhV5HRams3PxXlimsE1xDNYFOXSOzobx0jms7nioH5RtYJCr78gG6zmAHxTtv0dcb
LRq+ySVQYlgc6gJeC8eFUCTJLrS7zd1M41IXMCQ4gc7yPmVet4FZR63ZoP9CMHSivqy9x/sEn7gS
zqYS8Wo3SuOjz/mq1LT1by/3Yk1JDAmem0fqMj2onyABMre7YuD18oOFhUGkGiw6t4Pnl+8hdDvV
vobzxWLu1801v4LpIc8hGSEt0mN3AKHRLD51B6pP9KJpS9snLogRpDRDca700QygpExDGCxRovts
6CiLPJuE3mh2QHw4iZekN7uskRYAXg7nqHL7Gj7spLhTGzITTXEN8Q/Zfl+FooZCpAAkBq4JNT8H
FQsCJRRg6DLCbbJCyHYTjVc0px+AddwUoWPKF/RxfQmDUtWzUxGr0chg9pGr3k/2WTmOd4InsGsV
MegOx6AXCBbDFja8dtEolsN9z3byr3x9qGtZGMts4hem1uPx0cFi6ve3xeXKDc1HUBg0FcxwJsgd
bAAwpW9OK2ojvBu+qlfM+ZYfdmdyPiDj9CeIpGiN/M6LgMU0MlRU9dSzFcLlrN+U4YTOowLUKBiA
bE0byeX46lkV3+Sm9EVETa86U7tI3mMAWgMldSSx1iJk+pMbHuI97CSOAFLWMjshgJQ6Z40k7ks+
3Q68c6q41Hs0oDoKrX20x4d9Ze4Js+RBHIBAGIiLoI323Zb7yY0A0ue/pAzoxQ5myIjn85rDAISC
Y6xHjKpBO2xZy/TeuuUsId9ghjziZdqq1/tReaZdR1cCYQo6FKLkovisB3Q8TDExRYEJwB5Sp8+w
XGhZUQ241SwmMtALr0/xo6jFcpqhA82hPf5DO2DRDxR9mo/q2OF/9AWhqZj9lrUBgf9cdBwqXgzD
g1p0loSzftS1K5hCaD/WP0QU7Jf7fBiVD9r085mRqJ3XzN7dhw/rdhjpqWYuhHM7P1VQZfUgRVJQ
R7wJF5YjJbQboQGx+Lc2v73r6ZqmagySjK6aFOgaVDiOy36lPOxvnQd03xc/MyhHSVolAARdKaOy
8D5OQB9wC1nQKtFZp2DslLLxHlLqSiOdzxQWS8uu9EQldkkuVP0fya+SP9XGIcOSWL8Qkj56vNyY
XpbDOkRFwNxo07Npn+J4W6IzEBMJHks8GwB62Svil5DJz5b3GXtAp9IdWB4hdp0ZtILDlA25s7CE
RpYKDTvLe5C1PYhdqnNiHolIZrgcjrh49eZLeUB7Y6DZyHxZzg/b08z1g2owdY1kwM3a2Kv2c5of
9LjHDnQrJWEuaspodrsd5fV6Q4mZYgWtmgq+Ml/V0p+ezSKdngsqz/pFy7ZqK0xw+X26xmQZ1Ksz
N2F6SBB5lfG5Ez63rON0ydYcPGnhLgbSDDVIjF1qde6DadU8CMyvuXI25PeGX7Wqc8HsWtJ/jwSh
FxwDla/Huu8ujR4uGbWsJJp6V6/CeX41h6eFcqD1VJanHBmB/HWYSE2AzgLGxp4BbExDWvSmYzuM
jw6y+VpoSKFhHOziNKShnSaUhMkesZPFRWVPxDc3OM4ETB4HZchyX2u+ffPjOqzzA+1jy3izhuOk
bntpjbZM/w/qAopGe5HljLSwET5lw6XKmvd/hyaRSR/SiNZ6iByBg6ggJcIMob5mayQbno+TB+Qq
CBY8Hscp+6ZNBlpywSbB8JFeuffPyZtFDZkoCjWGO7AUypGAX+gTwEoafvSz5rxagI2tDokdWBZU
sHgCrIu1TBydoY3Egsm3PF+dRzztjTGkPJXZNBLG/X0M6+FDxcThzJJol/eqMtdFcrG5j5EoxGet
aIiRbaUe8x6BdBrhdAMsxuOxERHxU6FfUtWfgGd83vzipb39s55aanEUt5lZD4IJG9MRFikCBPnJ
tk5sk7y03bwV6c9jfM4+Vf0IQJBtGKKL9DxkHhsPtZmvmJ5PNBq+Eh8NgW6lijA/DdUJem2CIx+e
aBikefJmqcSJlryqZ6B9ty+o8fTfmi3MRRRyoAtCXD3p8h4KqbMcGlzCD/ILrdT+KgOviT1BF0dm
wgmh1z2nu4pm8Tv2i/QyesWzeHLtC/rmLh6drH36YHRGA7nYSKBSlmhsvzpM52iDEOm1DM5b0e/n
27EHANpaHoe6uew5CypCkLuQf5XvEQ0jDgAyI/2EpkcKdAp2bgVLZFfV21Njbh5wod9REEEOjmyO
lFg95KQdqSf2ym43AcECB3qvXu7TZmbLJ3Z8qL4GqerhwnJBwaea3DtnuHAADiiUzhQ2c3qVKyMl
kYeMxY6t7kv7RJCU6gfgGNoMPmX9egd3x65f0VxeTVJIXBdL6yzfkq6llkdhnnOz4XywELEYnqz0
owZMAVcfNOe8dp6n7CA3GAQj0IUBdGRdlDbkRKGbrJo+xV/9BOyGgO120MhhEZQqIzCfMSZK9a4e
DjdLaJek7849Ah6T0dYu/4IGl3eFz0Xkwq0DrZo91FJ45GkckqremoCbBuUIio4qChmqyNPGV8Ig
mp3UehH56OQjIBLI1fKn3R2qBbhjwJYbj69VfmqrnWiONm5suUArlSp81ED5gnnikPJzmiUpzeKr
AvJSxeul/SLOG8sAIBewrBocPYKHC7oF6w6b3CUC1TAuYR+/qQyiUWMTiPYHhkuIchVuI3kgM2YD
kZ+V2e8SNZhQl8XrN94ARAVxxigpz/0Y6aA0S38ibKrQMLehumFY3UEEA657VwWJaMAJUKZFmGwL
k9oFXfjBpGCDe17YT0eAH+BbdfvS6upK+QaIOeD13KHYBCuY5EbC7OVMp16Xnwl+CYRh5XM263qN
xSoyLdW+TyCRWdAauus4fSaiyw9UNb84uNMj9pZfFitUf6Hv6ykt57tU/OQQrYvXOvvRWx7458xO
JTsx4feZ/2aFoDCpwcBQQq89swk0dvYiBsWjQkqhp87Z8UA6XqfLIMNhTgH5Za/AO0pRF0yYVaFB
c6jyyQwma5e+MOGpJ0xTQFNsvB01tDssr9UP7f1MTFYLOAH5HIWDNl3TJSUzKjTWEjprGvAlRPAM
ISCocYy6Oi3TD7nYTxbTmJIBkuZEdaF6A/A3/DrRb0qBQfymRcY090/TXQtaS/VbWG99+iGT3DoD
h1K362RnXWnEReiCJgRdT1X7JnBIHA9z+rEMPBI/xYbY2C+0s6X7OSmwQbS9WH0ZOdA4wNl5e5f+
6GyfaOPq5meWP+WNV4PLs/2CIOTWeC2idP4dCH0ewKOgVoIEHYe/jZwBoEwnCybxc7ByDfYJjko4
aGPExju3l7yKKmuTpeEE66KZ/iVI5HzNCdjUYf/LEV/WroJ72rhvwABP4tWByudrG/bd8AtUgnP+
gdTTNEYVHp9CXNP8fHSf1Z9gSlF+3cx9S2OxFi2q+7ivjCO9Ol5DI/urzXU3+HQCm3Lfay/c9l3d
or5XExbZ7RtnlZVtxx7xcrCBGGrULqVC9cvKAsaDHKbTo1G7ZmPEZUnjabB3bb1bAElYm9EgSkJ6
RznTHIUDMQf6vIt7irtvxXSyxlNiWjBeQL4mv2i8UnTCesZcvq0Eb+kPEU7hvw3XBhhQ7jbxh0zl
YpkEXyWanedsonK7rdBfgf7I1hW73OMEfwKmCYrUde5r9US3kdGmraJweQ2qDBLPYo7vRMp7jVOp
S9Gwg3KL33dK61AenqaGhiV1qzsyIr2k4qwOkN3ABH0E05n8dt2lXL5LXmkef/Tp9Y5hDb91c041
x7aIgDZMeuDQ5AAlG24K4Nz6lOMPg5AOeqqIqPKtQmPn0ZOxhuktdNKQFvFs7hm1P40bb3iJv5ar
g8BfoP3QOsi92Hl+jOF0Q/ekDqnJ1hi1T+u4CnM/WXbG+DEJufLqqDr4NK011VdqHw0X9Kn5lce9
3phfY3ma0rCqQ8oCKmp62Bus1cW9YA8MnNLxza8LTfrLWqY7eC1J00FKDSB46VNXyrk4nXhV6iCr
Dvtq4s3Z2iQwgNXQrdGiFFJRHzYdJ68ER43zKSKVA0laUG6XXwKNyaNRqUxCjYsJBxTYOHYadAVm
w732Tbo/ek4B/P6OizfzJKzokGSswDIiZ87IbdsnGXWMf3Mkj35532OLRBzOufejo+hgcixRY3ep
llPkQMRnTSX7Jj0Ti2YesSe7Qun3QN7V8qSk4bzaDJ202qSURX7n/KqgYwNj2HaX9kVrXxQYXsmF
7YiayqAfRrhiyhjSmtQIasuNSneOXglorPuWbhkVIoAeeH5jXgtQ/oFzY43mG+39iCRDRsIWAyqA
leO3eWeHPmbttaXRC4OH1Z+5D5NMhOqYwbJ9epA7ZAegIHMGOo/kO5w44UFD2YTFIPS5EvS6Uc8z
mMUkjtYh49xpc5f/KFxS1hl+hj0Fn75CpXeXs/dUZM+y6hUnbcR/8HWqzxRWFwK16n6SCtqLGI8G
9YmSjo+SZFhdFhL6wqPW1aLsWaOKWgfFJxDTl+4iflR8LhwO/tfNLpAHH4+ly4cv/oiXETqe4vco
jPKV+6nwSpfCauF1Fwq9HvAP31iDy1+r/Klc3CH5pcz7/+MRCK12lfouLc3uedFQO692tyiJhIGZ
+DvnM/HvW7RsWmGZYAXGpkTJthJ/dtqfYn0ZNXwoqJ0bGxUleyegTXqlvYngylnhGsQ95j5Co5S5
BMlMENX+176ltCd0V1sMQTjrKZX/PGDzeX0cLJAqXineircUDoAJ0usJ3MTyPYms/RIoOOUZ2Dwj
nc+A5Ey5msHCnpvXnoPWRyuAxYZQSGCsh6tDmVFc+vRrBFzuLj2UEa06JP3RdRcAk8dB6PkD29l2
x8ZvnggI+cZBdSH9+ApH8xPnX/7RoDVKudID6NHQZu4jagoMEQos3DnF+E0V0c3BDgSf8xCpQkZl
8XRfRUAe/RIkwm6HIiKMHjdCtb+I4qBEcazd3aMMQCYDhPhtVJ/aAL1e3zmCYIiKKEOyTFhMwMSL
KDIJTQd0eDl30L4TSrAjf/8/ewDG4SXQoClX+lTfcGP4mZtNzHEppgJPhKp+T8MsHI/dU02x0RPX
SzHAn16bJ92n71xFHPIyT1H8yaMMA0YePta+sKHD3he2C5SOn0jW1iQHG5pIMJVpnwZa0ERiuDSP
CJfH3fIo5g1hSMTNiYiXbM5XXNDnhAnI67wLSWKohNgdiOc2s7kyDZjMMwLEcLHYDpgVQkOfHjuq
0CmAC2bPAgGS/3OIcI8UNP2ZX+e4xRsMcYWNWD0tOEZWQMM8B4HC864is1iXeDkOUK6l1yQYMDJM
cCOoInxADGZYyTDIbn3Wdz0q1K1fRHSizA0Eb54JinyR/oZtfHDHywLWjlDxiMSMhap/GqjRlgh+
E45g62ChUy3+RqElgpUzhthCsE+TGO7iwISED1bxoWxR8aTYgk41iv2QvC6YAzKcrFKmIA8P4dsS
x4GM4vDfhIPFwW6AEmuIUu6Z9Q2zgVFCIQVxEdkDycx0Id3b1Mx9IflNsoBI4QxA13yX2BqcPwsF
vhog3rDrf5OvFMbpJzPtc5hWzUXfsTd4cKlY1sLvQOwRNE3/9g0KP+wR4NZYmCih/q0voXYnY//j
xFd1M/6mEXY8HH0uKJAogRuv8j0hlAcxEvU8UIPw0hEsElPdDnSKuXVkvQtWhfjq/KsjyHeHVA85
3aPh5MGlh3sYDvyAWBu8E3/YRmkRjhsiDiJTHgtbI6LdSNsLleo5BCjFNYsdQBBXMTfhve+Mgnjh
OHg8x4Es6HF1pP7ysj66e1xaG8mvkHJMpLZ0LiY56EH9N4736IHYn7B9EfcALehPMNB3IrH/smch
TnVn+Zq/1HjrHf3ZDRcn7o/XxABFDEHBRd9RfhHaLzKfFRGSt/qmu6Jji2abuRFDYX3/vb4YCGaI
mCMaKlMDps7ILLlyjmDiXdpDt6kOYozE+BHbEGmQh4urjgOhT/jgd8UgwgDYySjCUUI5/o28fzs3
15ppK74mXiDj/+JW6D/9PR0MMdiDfYMfF89HXIzwBEKCUTjKCA81O3hwU+iN/XLVO+5SaEkgc0h+
j+VKfMV95BakZMzYSdlIAQndQ/lTeBLEV42ZKD4gnrOBSfwEawv5RPQUaQFhj8mgiAnEW/NVaovs
FDMKOH9qimK1bOheCEsPYaIjXgitdkFg5gP5FbHMSIAwMkAgGbrV3yQXK09YG4gfEB/Al4j0abEA
ePknxHjSXUIXUpjGRELfKdulGBkhbYSCkYQbyZ+b1N+7OciBiIumqH8Qojt8h8+ZapQkuMKe9fV3
zfFevJpgGfMKxOUhspDimoWfDEUVBkIQskvkgBBRQmKn4fWExlODEpTwlROCSOz7fM7RVQrQlhCR
EXxs4bsirMjYL0E+i60fwsX/XyY3Y8kCIFXwMhffA4zM9Edf/o/HLW6XQWQZWkeMT3jUNVB5cuu/
Scu86a/DjupUub4h6RkH1WpybbRAxKSymRotc7uNTB45yAcOBKYF4pPcXfKrflIqRBgGirmYB/Su
hJ1PfEWw5V9D/QkyBAMlpGeQuhLORgL6zcD9//h4FMa/P546niVC0J6n9U+MshgxXh9Jz5toaRnH
7G9uiPUvLl/sKuJm/kZcPLU/BSog5zJSnuIjYw9iYkHp3fw9VhD3GyGg9DeVgtl5ohSV/FLQRE2I
yolQ4Afh7dD2C/4e2yzEVsWCxb0ICt7fpkHx9bEzZ/YMNoMoCdlGBgRIxToSKqZCckPdOEcxxHfk
nf6/Sq6To5cVzzn/2KFoLBYedmYB6JvzGJRA6Q2EMgr/OY4QU4luG8e3fLFCxduomxjZrtK1KHWy
JJiq4m6EaqiM4Ck3SHuy/9uMuFXxpmISViwFZhDPYxZvLvY8k0cqXlE8RsRgGrY4k01GF6R3LMa4
KnJ5rrtmfMW5UUN8S9mXxKUClDkgTPt3T2I/r3c0x258Sd0MSutl01Y5CkkrOUAa7W9xikUjpoL4
u/1OEboqGB82wgjWZmT4gHb/niLpZ3Voo2EHGZGv8I8axTv0Bzfi/pODkNxhru0ofQiDN6GZJe5P
mPeoG9RTEVdkJt53y7u4RvGzgNsZGa4bwDhbobrBr4ttRGxHRECiQAo2hJHjdnm+fInpNW7qb40B
i69yEP8AxfT+UUnYsf38/XAdsU7EtSWhwdJgs/WF4o/ja664F9kTS0b2xgNdvCc6O2fNRdCR6EZo
BdIBQqkPIVkxqCaDKY4V6DtipMVY/u18Yr+QQvWz21hC54j536PZ5rC3CKcjjd2iYCKIh5fwVkJZ
BgldVF9KJGhwfebNxZoVk++xW6IW0ZxH+P/BbSAalOMaLZQMuuC2AU73VBwR6glv5tO01cImuOOD
3pw6Ub5wLXqElxxsAwz01F1uwB6gfSOWv8bA25DcmQBmPbKVpRCv08f67iJAClfMMytxTDcrqn/3
Sz8FEiY9F0vaao6vgN04LsCjQipBsRwi2NmA+i/hNK91b4mUlIJZ1Gw0t6+8QhMao19QgiAZ+QVF
zwsoAqJLBAEqL0d28SO+o5S466hh5GsTwLvfSq48PVefUHub8ezo62U33VwYiePPTN37par9CBgH
atZeijp+i4jiKt8MsR8rqOZUnJDkFjukbuaD/TpShV6j2HSjkrqyyrVOBdOTX2G5Qul4/KOBcMMv
BZlVMLIIRWL/DqAxGq8PpCQpzhpEb/PV/DUg7w9Qq+LA5gdEb+/e7buD0r8r0IyglevFRu/Rlp62
8j0oJ/e9etUAC6POdLXsqNAAlSFGQ+nsAEesVQ6oGtxpDK3GhIlVx7SEVlA59vpGeTeoaw074x3h
Z+op00scdI4taMQ1Jdtlvf+cPYvA8J3fSE78krmpzp2CFIBEI5NtAX3EGMKQsqe9a+dsoex3MLZQ
dBBS+zReXAvtQGrVJnk+ssLOCqk65XvO3yBrVbgtixeZ/2PsPJcUx9J1fSsd/fswW96c2DMRB1mE
TyAh8w+RVg4kAZKQdPXnWVk9s7uqO6p2VFd2JU6GZT7zGooLTDTmjL1pEd28zWRlph29rtrencE4
jmH3Ilh+0M3QHrucEcvg4KZ4T3kwco3gbkzzl+ZTfcMOwWUqs0AFtNG7QxvD/kDIssSjT7Aq+Ik4
sgwc1IAD3ASm5lWzZHssVzQ+MlxCqeXSU0Oymiws9rSgRVnx9sDbrgejp7QcjJT3llQXiakIcEBr
4++hHdozBVXfRijVfDFJ58rLa/E2gnFNnSqJgSdjbXuP9O2Vi0S47ALUhGXqFIxqDHU7KAupi4uY
wCLYLj65CFDq6ytbwEPTUZ+ncgzaAzIIWlUlND4gadoz0vcm1FEEv6/TY/0JUoDN2zyGiKGyhVbN
vGl8/b0yZogTN2t1IthLqDNnTCgP4Rr13U5WhCRo0QnBxHt+kFGEoScAPKZFH9cH/kKjO19L0Bk4
YPzUtTSRwWZZQNaRb64AYwDZpWs9uFX6RiFOXw3NHCGt67Sh2zEuXwG2HZ1aRjnG0iO5mLWyrzR+
gsWCjqPAZa+3W8rN5m1pathp+Of7Oz2xFFl0QEAJVFvATBua9IAOhNAOXRfkW2Ci9RUNnxfys3I2
3EgPHSVdroFHAk4jfVWR9Ce+gQExQP/go2gj5imwTfc+blvPeMCPuF4cnarFcBpBP7SqafO1BAsF
F3jBBQdVIWi9VIwrUB/UScfERpCIMV5G64kSMkkYaYYa3mzTyWlMUR23HpTh1eVInENXiPApiT8o
4Vxem2bFbdzreFTvqTEhcWN6VF9xlAKLfQmwwjk+YHJENZYnoHBQnCXapNmoirQUURxgIjKG2KPc
YTVffa7X8vETNALef/1X0h7SSgbxmbnHB72dUJUtteUp0J9OQZZN32l53y/BZ7IDT7BeW1ggUI11
YxrGnN0arpCdeXaNLQifwlF5VcUFqxo5HjpBcN5O8/fQaD+wCs+MaTYauXX80WO3WlxAyVROzPUX
93VG2y3JAcXWni1CNmT51ZSOWcsrICPUCCC27dhEReOEh6rMht7SyYEPBFIlQebhmtXQOaPRZXfN
qYoV2jrvZ5+nwL42XpNjIgR3p7xir2FYyDhAZqLS21JOVlD6vZ5RfFSzI43Nx9QnE1XuHzcTDHBF
6HsEExRj5WwNDxKgASnfgixI1lScj3xcSlE0d2lNH68YJpadU7MCIU2Uu+8UdCUwikf1zHYVJevi
/FrlU7qwL+9U7Oq7FdzqqbTHJEc7B/nGAmSshFT+9QA/hpHIPSx6RLmnvIre5iJGcOxKQBWCjcFd
BYBuvpG5iIqEHQyIuBZgt5fNo3GeT2/aCy9jzSjKh+tHLLGfmABko0syxgyI54vxIzfkXVR+a3y2
wFhSQ2ZzvXC4uJpMyyVdc1lUF4v5piNMSesNGN5k/JkNQT+eUmItdjKMhJo4mYp6Ww7jzMOTbOTw
9nXhTUEvYw80pvifQseh8kqcaywgWzxelgCTdTrsaIZgp3p324dmP2SuBbUQyb+D8UoR0whpXiEM
YHmgJ4AEmLhjlaLvIVHqBwWYIEhD2jSsaaIaZOn7aYyMyekZ8p0Z9XsaCXaM7xKcnebCqHLXcrdt
qcvQADGfG7KAft8AsoCAeazgH+xqzq+6T4oTe3ES0gjDufAqHYbh5kSNGVFVPmsvCl1xu0E9CbVz
+hV3luUZRV5Az4WEDwRbfba8V56aCnvjaodZQHDeoISUs2BnL2dlrEJrlMcDQENQGIEEd9a7zVIL
5A1MvgNdXRBqzlTba9qEvgx9aany5GYSU9Gd50IBBgTveZjBNc3G4kts+/Uwl+F8RuCZrVvYwthY
lQI/KkqoPXzocbUw4Joco3hrsFq1C3WXjB3ToIkMOGGd0atJxvJcZ7g9xMfxafwCP29ctgANQ+6F
GZ3fr7F/xyFrfLzOueVsDjSNUDM5ULcvzi7c9OiC/ebRBduJv0x4Th16qVTCc4r5k8an1+6DTmbH
G1cv5nMF8WLX8CmjcaHPjzO7eLtj9AAGDL63c30EAKsGrM+ZY00AvEJocLT3IVIO8aqgdl/S6da4
M67MbGk2pXuFtOWM1uiWTBCakJFuP063p9eEtZ41cEWh8E3Fi37LMpP1rEFjZWM/ywNyM6fOA4gH
Z4PvANBUQ/lmBJdLn91XGRgB9PlIXcS9vj5PqzXLONxl75FKqz+FUkb79ep8YjT3RlliQKIURAEi
nYjryi5WHOBJ79EzoiXYJnVEX+wsV5cCmPRoqEGq4cxgbkiNLmiw0GO+0kwNkv4gPzHejw6gFdlZ
tGzD3m3LvEauwJxlROEYclUu46OkFnoLGI5HOvS1i/MFKz2KJE/MDpt2kI+sqqdeRaykWpP5AceU
EvY7FBJJoBsidLjqWe0u5yQYg58uQCV05yeazu9JUJUvCuhTc5YjrkqWOYStHb3fSzj96zXMeiB/
6vwOOPPodPTqhlm9m9JEYtESBoHv6orlG433CvglMQtlyWQGAlquH9vnGhhXglu9hRTuA+HIZTQN
heMNF4GhiQfG7D2Dbrlp+scuQTVFAIG6JGorv97RzmPtbPWFaHaRMSRixeLjNETX0SuZDk8c/Yky
LeCYfIMjmtszV5Y5hAYN/YNxxMYKkO8KVAa2sHRoUtfyc9e44TKN0bFgqlLDFqJK1HZhb6KmRMyg
AZvV76BRzE2C3A1Oc+DiC/SigkJfsBol1KMIhehlIDgwvo6j2+SijDvn6f5m7pJLYLjUbZn9B7ry
yzOtCOy/AYeAEDejtKe15FBAhsZKZIWWmRHF3Wdew+7NVa9SUGZu0Bh5OL51nhdpb+eTfx6NHz4s
TMjIBQmcAnkRl1tEKCy+aPBg4/ssW5hZdHMbd7g9xNtZ/XkCbQGl6FOxJoNjJo46hETndHzQXKGj
soJNdt/eW6d7Pl1ndBWkwxEhC//8dCYgoJyVtJNyf5kKIj7QqZVE0yADMo+mrmCJEGxA9wPvj3Mi
C0J6F82fSHkFO0CDEIRuKUcVQBrUJ7fZoSjmw6sC5WKXOPoM2XxrbcI4wifCG7AYccsXlUrP1Udb
xxQqanf0UeSxdoHHjWqTMAdinaoc0NT60xrEtRCOt9YYC9gTImmSrf3BOUSX24NZO+rW3bFP3CcV
9mrCeg9rFGgOzvmCQDxIELjWYCqRXbR6rz7oY3TrrU9UilCqoMQhAKnsEsp5/AS2myo4FAphbcnC
bqFOTJ2m4Pyn5SNWaoCW4UG9I4CFvROhm0ej/vTxyUH7afEhgfAXuhgJ7i+ANvFMe2JjfqGwBldR
d/kpTftxvrTkV4AEYgKPxIY+UFlyz9un2VNO+cYbgaiZ0Zg7ebQWvWQhO+GTYYEFYQGsF6xwhoJu
AYWiiI0foq34zObVFCPfXjXLESsTmgbjEswSWdJsAHVFjh7lW9qX9G1X0KlHBhZ47ZohIEhHj5v+
FTDrJN/mk6rw4DzojxmpNC0dtDLW1XMPzVVwH8zgsrotswgMHTjp+vnWjJtVC1AYSxahRokwNVSy
d3C7K4EWql+TlW2GSCIhX9FSkKOYgGZ/tjWOmzyftHSK8hmM1BEIxgGACjC6Q+dW284OARMBqYha
hXRZfTPWhwGV/6oOB996Jkdg/rk0n3HDPu20aZMLhgyVZFH0wpbhpRj5tTIuYHjeH29B8lRb4THf
ny+P9pF7Ns2HJe2UM0E0tJkAlZUBHTtwVcozSo12t9DNoHIpkjyA3YRVLpxi01eoizA93u5YNp5d
xHA0vNOeaOc2r4gm3AnnAuE7xmjCl8GEaTORl2Dq1QqwS0kc/UpeNDxhSUQziVKi0/nlo4WrXTKD
dBJobxaCaP0k2fcq4UjU7XUTQSZcB5eYJAx+xfiQH2EpZ5VnEQYrTvpcvOrr8zZ9GgaHr+pCI/EF
DMBioj6z88VetjFf7x+gktS57kkg9lEmwqXGmPT9wjRccDmNOZHZ/LDwAH6EDlbhQZqHMQfBTzLD
clhAKdHAC79cni5LQgcW2eL4IGdIUiAx5pzkaaQC/LApiczUFcoZLKLXZwveE3hCEoOsu7G2glin
FzR6KoIm3xI9M+pFqz8JBQTmvFZeZ49Xgtc7eaYLHAUUjqRhvIsWEXztPRiXczUuxtZGpdnxCOlT
cL/ANd68u4ABu9XgCd2flV4EFwSifEN7jNFFkd1FROL5zs0F9q32Xtov9HWeeKk2U5V5vBKqGjhk
38J79lBD+1EdZ8+F95QX6sB6s4P+5IOfTDC62x4PZgQNhnlpAoWmPniQtljdTEH6NlgJwRgAxknS
jdw5OXEyS+DK4EiSLLslnG6BQUMgCzklqhfXt9IbTUvhuHZAPh9FV2AfqPSdnWnzYsFgZEdJHiQk
IdDToUOYqYiqQ6P2TozSy2TKo3vAx3A2epdbLFAE2F0BgdcWFgKUoDPAHkkPyDAB/E6i+gMQyOmZ
PAeolb1CnwEyE+KuhtPiXEFR6xUgBZ6OBXIfg9PM0icA8lRmBMQduv8FdmJPUsiDYGUnCarroCNW
qP3hAbuDjS8WHxIeZMYeaC1QBprlD8cr3Th7g4b7WY9ag6iP+gmaapcs0vS1pSz5jIq1HMeb968l
Vl3abCgq7CtoaiHATy4jeW7pO/rG+kwhL6CSPQivmdoH+/ERbz5ZXeEhbOFRYOmIuujR3gCcPPMF
oQlKCKES26F/IskBSzyCQ9mqm5iiAxuiyQ7hQHGZcdaElc56g8HJ3IlGMJSZNmqYQP/BTXBsLBs8
WFZQpc6svMO4BNHpaG7jF6ExKYgNybr22vZhQEgT8GE6FsH/OPm8q2Nqm8d3iGn8p6HMieb/HUrT
gNsc5aIH9YFknOAsR4rsenLjCemxDGXx+CpURy1XSqYja3W4Jc93eW81G3Du9zvUljkqI6CNrn1U
2zPQNYChlBCaGMUcBwIgLKUtMRT2W+71keXAIHYw6NUddDQwc2B8oQhJGnlVItkFDo8YIpC6FfKE
3gZP6ftUc29vp1cNjdrMKxpf2lRet740go93nx1Vp7sTaiSme7y4KvnY5TN5wHoHTcZx8mLJMxmK
AeWVu3MiRTY8aVIepGt4dy9I3DdPcDdp+HxQpmncKiyN2SX3ICbH2D0BpjA22RUtZktFfzvby/DK
ukBamQ5RcRUe1YVyj2TLR8a6PC9ZsI6zNlyZNM/zd+04HhxwMFC6KnZrgBGER+q8g2ZClddHVmYF
2r6ZnN+4YJ/cwHIVwg0f7WGXWq9XGDT7Uzc9AIcNh3HqPEl+807CzEJkUFaZoD4LhO4L8QDB4JlC
gEUiT1hKNgdK0qPAxrOTu6/3Y++yvE/rQKV8tOzmyboHqsW6bvjMKLFoaU4LWndVO+FtIxIgtn7P
mloCHO0pGkG1D90LWCXoCwSN3g2RTdcfyI3cL14/jv1+vKZEqI1lHC/2OAV73bwLZO82wZIGCoWg
7o5z+N5RO6+izbWbyKTh+w7N8qB4Pl8iG+caonLWDkyGaee5n8iOrMjYLA+fYMbRHqUYYFOwyhBt
q6efdMu2LiYK9wgLHpzSLxvMab0iuHPQPc6Q6E2ErHxIfnycgjtQfGLVVaqD/3MzKvTzlNQsDyzh
JOEit5KtwUPvU6IGoLMO/ru7end18rcMSb/gswiyOXoQfN4tTHZQISC/4u3uEIwBcUA6TgF7HVy2
qfFertgVwDG9FsENSSLQE9P4cG5CUjw+T/FUVOGFAmizT/MlSUHsQ23AsGEP/ZWVrPSzewhoVNOW
x4dPkI3AFjQXstOTjhySQ2UdKb/1GfzJvgSUisXgM5o7OBZhiWBHtku2U2q76Ab3kotiWis+/Av9
iRxlXTwTKgMQ2JhPn4L06lOjwikY0QRESQqa9Pon+sbVEhhaFUVUzTSBuoAMBOfu+Y5jDsDcImJl
VU6+eY4SgYWwQQE6t1duaQ86xafeuimr6Np5lw0VP8qqx0XqQ6Htxxt0L6Cjw7OhpRIBC34FscBL
EAUAxo7JVAXVLSE3YGFy6jcg4ezffPN0VfM92Pb3njzTL/dwOpjjpx1lPgAP45JbOYWpk29ISlP/
MwvY+aWHEjNuG/5QAHkd+rJTIid53yL9plMonBDs0JmGwxaD3wt8gnuPhiDlBkphEA1kB95v6rMF
0BcVUoYpwSZFY0K50wcH5Mrw43MuueNiL0RXDJHJRYIeQh4wlIitqCH2zMvEU0IbUXI4NyBmbiHy
6+qWpCWD6x/CKKK4lEG3nPN55z6U4Rcn+AxvlXlG/IN/gN9EEs1gClBFcBJUumRHufgZeBvkJpBg
vQswyb2tms0IbLB7m2IaEg5vqMNEp+Tt6ro3D4lRxMWM87TqVz1r4pLbBlPaCLH9EzUtgFlnjAsp
yAtdqhgpUL9dMAghm1/m1gGMkepZ7B9G7w+733/7r3/991v3f+OPclWe+rgsfiuaMyzaor7983dZ
+v236tvDk/d//m5ZtmxIhqwpsiZLpqwaMs+/vTykRSxe/X/yuJEV21KzbbwApJ+41sxayt6uwxb7
F0cy/vZIpqFLkiXZpiqe/9ORLDkz20tvZNvGodbvEP2NsCmox0/EcCi347kd4EY4/8VR/+76TMuQ
ZMW0Lds0f7g+S5O6061Wsi2NvQXiLJ4aGOMdKMTo5wey/+bq/nwc5furu8anUaFrHAfsjpOOt7YX
byGGTH5+lL/9uizFVDRNs3RJtrTvD6Ob58u5aDlMR+cXwqB/cWmYe2g/e784kq7+9Yo0yVBtVbZU
W7FU/ftDpYVZ35UCPhwZ9AkF3ohMmeoEjE8nfqGp3d/8Y9RInvWJRidMxDV2pVSzcZtzEyrXmxNV
Sgp9sqOtPiCddxZah0dWxgA2lnOeqIvbvAW0y6rRurAX0NSa3T9hxET9WgAEoHu0EMjQKQQFpITE
qUA8UCL2rhSVoDRtLigDkAW7TR+Z9djGAhp4Pq4Naxt1iXEL9278ogcdrREXZwmfkEeCI0mguILr
f5nJveMRQINn6/webRjvtEPHKFLX4FKJM57pSrnxJwtlypJAFa4PUpsdFhnXD2U2pcIQ3feAye33
ZA7/H1VrE+ttkIPoBkKW2JXL2MWoCcU4dK/oSozcCDVIH+r2zgCey/42mhzROcaFSJ3UZMtmoJ1/
NVpkMRx+mN3ffYc/zLm0utrarbXhBJ6cKQhlPCTzMXZeN5pvl9Dc0MWm4FBOa1I/FPvpfLkEMxL9
bYhTQYQs6ijo4DvfIirGi8P75jx2I9yh8M+F+61wxSTnfRnkpXejnEJ4Zjs1kjpoQWKEQ7uqnQxF
dAOOciJXlVv34S0z1ylc2m45mJTLx/cUQxJKpJeVHJn4JDq3kwPtY67RNz/0YHNL5FqmK7j2gA1q
aoTeEaBxs01CEHVse+1TTO3u0O9FamXgzourxnvtTkf1EjKIqTuLQ+yfX09ztfLZi9Az/Pk8UfRf
3WPz+3mijG6qanfME5izx8FBI5r2uwIwd60igYpGGprlDvWM+ycUPtJQkopnYy1KtVRF2NE2IA6R
gkg8cqBa0G/h8sAyw9cH3f0WE6KbD1uM8oc6hdOUO8XymjuoSGad7299ZgVFKxSHFx11xLUGiSxE
3IYMZRkDLV0BfyaypBaquVfmB7GMSaerc4Juv6hh/2H7lC1QGVbGzWVCbttpviH5t2x6DVfVtHzr
VWdEgEmelvjWTBsvOgqcxANIJQsPhldsDAqouTtUSpyP8w7znIEwnP6fn0LaxPhg1b4eVyb19jhi
WZhhTYtVQhag2lPtKVeApcAaQV2rj0DKsbAl1Z+MooGxgL/ATN5hZda7m7m6ig7WaW4cp83gZtFh
3XUO/qaUqQjEs2fIDngCl0f//ro7SN37yA2d3WOxkwxBSRghJ1c502wHCeTsXpbA+3PoCrTlDqcP
4qqIwvkiC9Y7SnYQzE/59ALthhrS+TWD/O8l1Pidy35xpl3igp0F7HycHiJtkY+nhmfMNXLAKdQR
CuLUFc9j74Chl0rfeETQelWmdJ/PWogW2flRiqgvm5P81V4l65cD1SFNFPwsEIA/H5eyLMbdX+a+
yV6rsi/Z+o87X5vcainuRu1WABtRggRAAF4K+83J7RMs6UHfkoUFSmCAw6p8OcTtyEdXCxgYmRFQ
KO0TJ126PG8G6GLFQ6Boj1tpQFSFm3wgoHi9RxmaVwv8KupXXuZbZEmmR6zrIdzq0dPu4F7yO4QG
7IXaEBVdnhG/d6hGmc8weL5g+RJQbyj48lxgl8kgABzHT/GTIAd0czDM+28gfcEnIJINiGund3KN
3Nf2UiiQ5k1I+Tnsnn65DVq/uItil/xT1FK2dW0WGageSI0ULVs/WWkOfVxKWHgq9S7CfullvEcd
okqdqwNbrTR/scTIfxM5aZJpGqZuqpqhSj+s4he+9mNSjfptCck1QQfujIup3169I1Jv5eR62dvl
XkkXSvZss8DUE7Qjk2vv/mJEiQ3/rwPqf07jx4VOahT1rBv9VjuvRspnmu/vlP0sOej7aKQQczeo
RqY7M55fbti1RsNllxUvPz8JzfxrWGLZqiKbmNMQrko/3oxYz3s1NpSOgE7g/ATaj8G9MNZaQL0M
y/NJg0HlmYlJ4VWe1E/anFgb0GkNkBO4yI4KG//G4Dyo3oD8hElgUEpCK8nDhc/DCcm7gAgViEHA
u8A/UYScwg6ufYXJokWG04XXabaPgzS44vx1DgykO2pfQA6tnYpjKwg5ARVNJnQUBPaTZ4ieMhCQ
pxktvpMwVee8a6Zl6YGG50kBj7xHPDppyHK4MHGsbALC5zi35uIDvwEqDZgZQHm+Pk48Lv4KPKT4
c5q0vhTxFrDr4NYRYwOASCFtZ+wE+FmgvWuQtwrgaYDkzGkrIBN2WyZsO6VbHHJtnKm4rZwGrz3j
pCjO/3rAHIhQiXPUeEALxMViDroT5I+Cj5IA+33DPAIN/MJXDj6ATv6gswSCegB3NiA85FiAwqVH
sVToXwsHDcUQtZ4QtEdQh2Ntc4ckkhKO3cNTkHhoOwrywUJ1Bs8MJF/xUS7kr6D43H2xjuA8E55e
r9PhwcRdGUWqAJcyCj/JF9XB8BJSigZ/VcHjwJbJ03m/HuhQQkRnGba71/g3/tBbh8MjB12EIK4f
T1AO5Df+f6BFyycCf+JdckQYCclEom6UQz1BzhC2j+Ah9ZwVfB/+VQbCfRCh80A4o9UhlVYuTZuI
oRIHyoSfdMIbv4ugqX5xfu6+iqMixSqu6swn5VsbpgN78AyRxslpoUfi3yiUlVCOyoka9b54+QmR
Rl4v/oqrQgGfa+pwDKSrPrm/yXgCjMUlaK68Fpcnc8HCYLDhYgVd6eZz+pPmreUtFSvJWFxPFZ6m
3FWXSrSnbLgvob1LZzEcp4L6uiduFDz38MgTKot3PBOfiZpPYO6OvvDEM2bK9uiLmp3uCSpUG4kb
Seuf29fBOFLgxcAeDX++KvxNDPb9oiBW8T+t0oNSns1LDrBDYnAyvoVZ9RcgVqBSVRdgKIaVHRVe
LEc4K3F2aDGs0wA9W4ARX3tWBeVoRLmMznAgqF/U08Lii/9TBdiOsUaIlYI2EvhcevO/yLf0vyaq
31+CSDD/dAly0/axfNHZaEDznj0Bw6Zuj3PIGO9IVpriNQ0Aanxr9tI+olwRxB8Nk4IiGjU3mAWv
kA9Ci1MUyxrK2Qx/saAlQfJ1QdiqUbAUF/Wrk7f/Gmt8d/LyD1l22VzOZttw/6uD+AbaN7FaiqUN
dNZMLG7ffopV7cjiJ5aRb8uJQMdnk1YeGzsJ9gw6+Lh3w+2YEEdiGFpD7BLDFQzZM94DzPBakNei
/KMlQOVm8DVWDDSG5mFgRt2ZWerXbKWg8ilmqczsMRnNYgB+m/UVEYh41Z3Hqc+yUly+Vvk++Pmg
VMy/7tu2pJOtm6ZNeCZZP2TQg3Q1jKG8d9vi7dvdqP1bBFuDsIvdyY8XMl904WMxCGdH7BISG4FY
9zWCMiVS3wQJ5Yub84UtB/iv8TD9ohMLb/3G2kzoJpgxAsJdAWdPoxw2HIV6lgBxU46M9uv0yy90
jzYtdqMGRqMV6iaAd0zMK5nMRGTiLjZf/69CcT+r8IrmLJgCnIawKa0xO1Xosk21LfqGVxYzNNNA
mUzoUMxt54PnGZfiV5RbvpY8c5HyyJVpZcHBy/YD2G+xXItV6DxDNIul7QpjitNs+I7Emtx/fSMD
6y/EXtxPxTf07U8X3Q4oaTDQtZnhU4vwxPwEmvFxh0gjhjTDHlrKDRpL7bOjznowNbhd4xAPQ+OL
aVDz84vswD5awxQTO0wCo48yL6HjbSr2V8H3Ech/1LffVVgP3TYOQWqyUVZslfFCbKGCVgLRZ7Km
LOCLD5BCNpYvOp/mCwKmIJQKtouglkpsOEBk3NI/x1ACr/AHBR2258hCVG20OgWneRJZxBdikpZe
/yDijp+PQl37a2XKpoyjqbKpy7ZiSD8sLNdRo1+OUkN+yrZd+x1KELCeev5JOykUP5l5/F+QOcUE
hWXyFV9oX9NUTGUoZezyYvcXu71gv2AN8sVuuL2IOyWWWoSdIJEUhBP4avJtjsC00UlBRu8bZVOQ
NfE6ZT9sGYRizFHJCSEE4MU6hHjtRSQY/H+AByD+imxkYKajl8WeGkd0q3B3jR2Elnkl+vcwG2gk
BRcylZrBL8gM+MkF5xfBIkFa5YvFJqgtaBhsxGeKDKf7Wj3SgObB1yogdk6opWLrRbmWgXdn8xcj
9fRas7yMPItNXMQoLScp9g9xSiWbe8cpYjrEo8R/35ZoqJs8eZzYXsdkaEPxog46pyX2fP5wRCaE
uHZhvFqzz4pD1NwN8WokgJ6sr3+JeEG8R0xVET+kbFff3vvvkLOlwyjWQa5jUk3NBVOaV/Aq+olu
thdvguOLS6tglSKljfyhODnxtw6B26d8ppjjmluEo0fKC5wPn0F2hnre59XDfRjP1YFo5+7b8/Ps
3zNRDnLciGEr8AdjYI5pEgHRxHsScde3OCqdJC/UOohHRE4nJkDmqQw95iXbPugIJgQ0bGa+CCJY
JLjRIroqJ7Q9mCU1MD8xcAiHxIOSn67Eliyo1CI3TH0oBgWzBjwNM0lMPsGuFDRU8W5++nVQ0roT
RPTSRaWB34E9LQVNtX9l5rNiiOhSZdWQ2dWhL7MUo0oMP0jhUXGWBgBBlhj0sllUhO27mKKXrwxT
8GAonMGUowlFWMC0her6dWnYSvIwBDmx3UKeES8xKKSJeCGBZCcyDGQLvwIUQcA0yKHFyiLINMfA
PqDcHrQwzCZsgJ4dADkkXGJRkb4uXGzbEHjpaIkmxrdDWgtxCpYHXl+w9MSuTzmCHV8w9tI9wi7s
M+J0UC9hcxWpDuhAzo5IRlAROe2pSJstj/UzsLcqayFGqzwqLkhQA6+oBwIf5F6JnAjuqjgIVyJ2
TJhzUAbLb3HQf33Xkbh9dSjeyqq/pnFS//Drv/5fc6uvL6f0pfht3Fw/Xprfys/fNvVLnd7q9O32
3+LD/vPmf33/K5/1x7Hcl/rlu1+8ok7rHsPGa//wcWtO9b/7JOKV/9snf/v4+pRtX3388/eX9zNQ
NM7qmr7Vv//xlOirqIaikrj+pxMjjvDH04uXM+/cf9zqj2vx238u9W/e/fFyq+nBKPY/JEmRFFuT
LVvTVWIrQOfiGVn5h63IsqSxuMu6olKZLMprnfzz95Gs/sOwKPvYpqIotiSprPq3svl6TtX/wUZA
F4YnZcO0Dfv3f9+J1bd8/9sXEv9vOkiGJRuqqViaaVqmoVqWwln8OXDN+zgpms5UZilZYep11tpK
H0EAo78MVGKctWfnT3fqjzP4rmelfF+J+HZIcn/VpANiicv7/pCNUmV11hu49aSQsUFPjB6N2zL9
wDUvhmZAeSp7KruxcFNCqfe1xV3IMWPXAlActsgOTslWCajjCNPKm6/0E4QwW/ReEKoie0jDXLAD
1t0UPlvlHGn0TfRn6QmoB6ZZgBRo2wZHIFNbcCtIGU4AS3V8nLSx3iFNAu2ky8TSbyjOqfeQf0sn
p4A+M+JwWpQgaJs5xZ6iapx5BGJxZKPFjNCed8O6FR8WxGkCc9soy+5JYsc9IC2vvJgIkncBcj0o
pVRMaxDGI1d/lD/lIzoEiHiR4c5VbEzRNrI8/bHfsCjAZxa09HxvA6IcBTfTtwxXMbf8+vNvRPs+
eRFfiKZolmExEHUabfoPFSr73Bfq2YjhWRWn0Bx1H6mpjZMCdGaGAFgCUa5SOjgv10V+Idi/YN5n
oqw9yoGMJvLgpSghmkbsX5WaphFK8cl5fTG1ZQOIVIEDAfxDvcKNPwOvMAH7pu3OTgk4mpuvGbVb
qbe31r4uOum260sziO/HtazfXouUiMHWpbBRBq+RftHyU76P779dtS5pkqJKimwzkb4fhrla0lY9
y/KsQMNHB3Q0DBSY8Q48NVjA4LMCV/14bGep0WyqfPTKajgznqxT7HJdivZxLJ4HE82gdG6cKyQN
b29XtUU8Pn+oq3Jxvw4PFRXrn39V+l/njkZGwnpi2Zas0Iz9/qRvRVqOzuVJnY3AxSFVDuZdniTS
PkUFR0XfoNVn1nV1VvAaWdJXrs3lCQRCHtCGS5b4DYDZraFrgF3W0Zg2Ih38gNKBCHEJqiKImNB0
YGGi7wkZuOLbfAJIZl0iHeRJPLmi74R5L1XwxxJXPtSujE1zhztg0g/HGRIk2SOSs/f1z69aNr+P
gr99VyxRrBX0Mm3lx+7z6djXWl+e1Znum6elhTMkeIOsWF+eO3sdx/v+8sLPhhgPsEu/bchPlmdz
kRPfSu4Iu7ELfqt+SmR/C2hzpredsruacwn/ZiM4Vr5Oc5DyM5JJOFc+dZWwkx5pL5cLOOagiSdn
ulKn7cgcy2B9R44Fpy33uoEVh/Dmsj/SErtu5NsUv4JBebkAUn0V2qatf88CIJ08D5uB1mePNx32
OBNTC3JtDHUiv0XH91Ld01QrgDfNNB8X+jPGeXrYps4ANZA0a+TmRoAGpzI1E+IKUhkL/OW40933
yyuiM192TnGzMSp34IqtFfjiIQ2PDAEA9NmiAL6zRE/aKCkNqVHpqza8KfCzYIIU6nb1Z4IW+vam
vygX0CsTpF6L5xZ4LKo7MbpUE0S90EEzaDiRPQJ7erWk1/NpPVoB3U/rqYqze+mnCJLNG/xZWs9E
jQ1mGDQrYPi4c3GkSpkq6EossDCwCXMBFUI3jIUUbn7dgw7lkb6HpOHyiFk86AjINhSdMhKrXwwm
+fumwB+DyWKLN2yJtF/6YctTqzopChPwJWiXB3yAzxUK29hFe5d1f2dL2TEs2Bn0EVTj/vTIA1q7
xOK0RL1Jlt4upykmqYNGoDm5JTH6hIseyCVtpD7LokxsLc3yhJ8ls3+ALHDHJzfIYMOiywpalql3
u6Nkt4ETHL9fRu8DJBtrW47esSG5jRBoFIA3AwD0jv5ZMTdeVWORlwd8OotDdXoz9CWq/sfi0Pfv
OsMBMH2H41/sAmwCzgm9DMUq64Z1kX9HAOYD4hKNMRRFk1Co770D3IF1mJtRQQbcuDTkAJkK1Ta+
Etg9fcQXiqCrDnwcvCWeEIBJVfqXjeJpyH+ghWmhcBhBfEQyWcDVqDhS/y19ALOi0w4xRw2N4heJ
sGyJItT/9C++fWuWbgosg2JSj/lh5Suzo3Q8xXj8IVEKP+eUCMBTDea32+UFPlj8g9H/CIKhvDqK
vqiU10R+KArAsYDW3JxUDGW2ealMKzO6NG47vX+U8xaaiOLTDR1QC57X3IZXNGLhLR4fca3Mlsa2
ZVKPczhQiPSCf2cKhQUDB0BBcDRnJQq+86GfVVVU6yyjSwP3svNciekgWEicNyBLp7izVKSLjCk+
s7XW99FD1cKZhQ/Qwj9g2UDFPwv6FV88VTEB2Iokxv89ME/BtXeGdIL9iGy4p0VsI2IBGw4P1Ccc
DWUMQ+n8n7Z594ly7/UeAr8+ZkumGHi+EIkJNFrD7kUrhFPIXQ/qAMINwqe9ujspU5iBAJyZfdBD
DLD17q0dXxu3Ho3Tp9KHjEoQg0oPVBlEi8P6of1wLDipNRp6YTGn78p4r5y0irTbVAqBGsC9VcA9
AlMDvoxRMJPGb6RxCBMVDq0t2K5Cy1xjCcc7NXlnZA5tmAkBRoudSGKY5vC4ad3S+IWHcYOfexuf
tV8U9yyB5/lxMNkqQbRKec/UlB8qzmo/WHcCov/P2Xk2p8qGa/sXMUMvXwXsPdEkfmHSBARUOvLr
93Hn2e/stVyZZOYdV0lMFIS7XOUshKCTcMs+atsu1wpRAUXCsWQc4gwFbJg8jX+BHi+rdnTp8Lab
KtY0Mhd04e3wk7W/U3eMqhJBV2VYYizxUiWbjg9i8QsBdkvvivim+YjUnU1Tf6IFszNiYMgpnkZX
UJj5gQoxYxBQbq+Ti+fzABm/67g3PCa52sBWhSMERvGKyG7RvsDC1JjzIPU0AZdd0O9Och8RPpiR
CWAZmLMOraB2rwjS8yZ509Ems/y+g9M9xoULKsPPq6n2zWLKdaRCSo3UAKMlrvQfhe/yVrbdqevJ
H5Y2iiNPNeU78t7rXOs9ZXaCsVrZG4e7fU03aTO8hdMYgrMfsi31r9ZRod7yqbHDVDMFoky2kGBD
msYop2uRT8G7Q8kKccDpRtd4DYkn/+X8FefbD2DbisbigiPqffDb1lphB1qk0mor5s6w3SrkPY0X
hEN0JSIwJ1Sgh9dqkUKIa97Dcq1ny0g4yGt0tnep5IU3TIWWMYUImLJoxr/VYFuAs+ByZ6/rUa9s
YV00K8lckJicqoeuWVo47TAd1SGrTnLZStzgIIQeN631ZYPETgqZYRxubAG39Vhd9G5q5ejG1yiI
CgO54QW/tk3Ybeo4BtCB0zfgiJHTzXOsZZy9PXGAsYfjGBZGYyw6GkisNSGMh1TdWUDJYzwvRwFc
dzyE8LG9jE/UQ41DKDBZj1o2YTECAdc8KuCbhFDAztAX/G6PpXW3BT+f6J7R8zawGMZWvKmtEaTn
uH2SaQ9RY1vfCNT2XJ4ZRsnsK3gsSsiodSP4v7nyhj1o/CaAIJ0LaUqDUgC72QjHLff5spXtTZoS
KtmavRd7G/tQf9qzp/StYJgY+vJqrsNswVgRq4VYjXR529SrENW1015qsEBAzfUBUh9aq9UJWX1D
EJqEiQAqBExM43DmUmAY1NZLy1gjSBsmxHaCcw+3O08AF7eg73sPjld+YTFAIxjCMKxvPwoRI8Gy
E5lQ8Cxl8ki0UsdDMFWod9PBeWPN+nmC3bUhvvY9IhVNJkmzmWP3aUqvdGbvaI4iKt8bvCFAC2F8
jByy6SxTVUiX3cwZNBLENs4SnYT65rJkCbcOegBPuY9sDDtjC/WqRDAYs+YBKQ6bEguPo4/SakZe
ULMADQhYKXWqw2qWPnHjUxZ6mmnnMbh/CDQVhBHU2jRSW6+cX5JDPs+pik5BtkedbxEuOT5+qngl
aWf/hJ3DA1U/nIfhsLaJ2A4oVuGOUbjMac7stv35MjnUZ+5XdE2zuVCqpuqUR+6CumsR9Pi5ks1h
gbqCkYkSEXCtztnprZed2UOQjip8HK65Hnrugn5TW0/fn5M5YEhI+phn9g/8OHJGUMBw5lapFyRz
fglh8xRGtnc7qs3uAjekmgPqggupW14ByVqoz7Td/17SBMapJdpYBf2RQB5GmT/P4CkUngXhAfWg
o4YOajJ24ieHW0i1k0IuxBRs0dzbe0jABVgcNgCWjpmryJP4xZoadBvSaRuxf/uBPYbi3Yg9ER7f
pYKhH2HqUPuGssJpI12gmfHzlVXM71ZInb1SIU3mGuv3lzbWSr2JKQ+cdRPUGOMMuiuSBVAvk3x2
lbPl9XI75j2ercZ5Ft9iD/pdryHecjNmcgFtAxwI1Eo079NmLgUFHkLIttzMwVnuxv0NPfNIm16t
5CWpaWho17GhSq8G9Mk8oqltbTRDea5RQz01zuyEdZ8T6fsU9Fl8Pr+YUjQzrOv7pcPFvoeB2mQP
WiOUJjp146C3kGmOT2kSGXTl0W4k6i+fSRKvqpzKObaTJwB1XMFzkyMxMw3r2MUGu0s3dYCaLQbv
lxTmComcgzWOenpT63xkIEPRpfjk9inWWsjCY1GlQMAGhIvQ01ZTN12eYP7b+nKKsWk+C/Iplwux
FHD0rC5pGm4aGDsd+biENHOodVPFMBdc47FNwSW8OcuK/aEROR4Ojso0Ox+6Hs8iIHYoK0Q67ue3
TR41O1VGuxlnOjSWL1XIKitPsEXLdWtlVsA/S5Jb7TNHJioj1M/5ODIkSBNj8kfDkL1TGuGjh1SD
zC3IL8jVG4OE66ojXlBAaGrRcKzTfNjmZz84ISdPNGqvg9BcJyVAlxvVewWNR9CwtmCNw9AqhRhI
sbpQqM6y6MkqwvW1lF2heUKkJI/k5ij36qqht8pSsZDP0ZNB8ECoh3+OMlMsE0qlUWo+nVlojxaG
9AomaA00zeD6ECnDn8e2avzd+v5vdRXweRWgnanLxl34YmlaVoTXFoITPhhQYx+wOmd5xbNIC31F
8RAfOvEfCsoyARz/4e5+rhGaLCBwKAMk6VkkDASwpKmZu/Jrq001vIHTSR9ARFsA4vGNZiQjiToP
jkU/o6KJpBPhQYFTdTVUIgC6/qlctOjrI9vraf1DNSEgxXOpN75kJZGYhZDEZvulzThNP1RlXGsj
q0ExBIH2AXIYcwEDXgZHwlbGL+TY26ujzZsGXb1X5PvRdEzw7TqedfeEtNSYEzxhfml7TbJV/diZ
xVeXlLdkrz7D1F63YKsY8G/1KI7HBbjtzdniU40Lul6wnbVBr01isskcghyU/HaAZ+KlxY/Aj1aE
BeQvJErntw6UaYkfKMZBLjhUGHY6KktT1jXtPEKiQkFe9yNcnyCezVPalAhTQEEUhNV19nFWJxjz
FbRylqx35lBuUGdG6HvQ727v8mWQUqd67rEUeTQRuN2bkX8tMDJZKDv03pvP0pioaP3tqaEY6rTa
UkIhL9FAv3rZiw0y7FBc1nDbhNlGONL2MmJf1VA35lIMtWGYkP04FANlr3vNkHDEwumFeNUt4GEj
/gE/GGY7xPzB7VFSVtkLWZkCg+qBlypTuuwtZKZjA7g+XSnBXNsJbejGwykLu7sYf1FOf4TAwNxU
BmUNM5ONldmm+ljOV3gZD/AHTqE4Ck1r1qbutuswye58s/RwhC7HbKEtYlMEOLBgZs7HL5Piu61U
NJw1A9ypQ1j/d0gfK8nNSpyLQic5W+YmDCxyTi/CZmGXTM/owNDdq+fN1jkiYZwRM+GRMHBav16j
AWFNfjkbsbvcpWpf7e//dzZ3ZVpQhGVgX0ps0C2xa2M6JIQI9b2BtORDlbiBNAgmnBV0sisyJ1j4
4MuMGHE9uYQeteOZ/EuoYXxTjNTZDRUNCocmgwz5+/poVqTmWtjLc4jvSjsyIRbCI7xSGv3EG+SE
6hpnKM3ZKGtUTIZEY9EaNweRYGZ+cDQgPFMERzqim9IpRt4QWyptq8VUn1ydkEvxmyu2vdiTQqDM
qFaiUYtzOS4PG9LMEOMqg2nBAOspAW4q7bnFq502cbawqGd2Cyy2BF2YJP4NA5Kfb4fy3YfXTcNh
sQQb49wHA61Udnp5sZR5C0Yt9uvTJ789sE4GEH8vuzh4FOxycxFIu2Mak8Ojf68gYI8Ps3lIEKYM
i9/OSP+mJm6qMvdDti26SuZdfFLUt6ttJ4U8103Zban+5MriZH5G9ca+Hq1qakGO0FFk1BcXdvn2
RP5yHScF4nTVPjdk7CReI10d1SWCHuUUUx68XmAEA3ExL7Brc3wpbm5gcO5HK97HENp6/HnP0i46
7+ye8DK9vaVa71cKzL0OK7jgmCH5FGjgWODIodNQ25jalQfHWBjVPtPRTUanRqHbgfiGiXPjpqdN
e+V3OpbaAxnnuR6fsw1uuSpFuoDKbb9rpJec/dm4TEsskFNOP5Edv8GOWlrX0b7SkY9KMAO2d129
r7HbyIJjRR3J2pn1Rr7saog/1l4r4cu2I70lYO933JmopR6JEnwLmIMzjanE4sQR4PnUfjaY/Uke
TtIX3FGgJdjV4+k8itBMubzKKMOEGoqLAI46hY0Fw+To5IbqRmlGJpxuo50SLOTFwukOXRS5CoKC
DfvERir5BsZJhJFTh6/TQsF7Us7porzCrb1e3UInTUScSPy4dLRdIF6QsMoYVO8CX1Z3WrT8eVh/
tTn/XmVMw5Zpp1qGTRfMuosDzpe6S9X2gpNJgxKj7lOry3y0ETUPDh9W6CfffASadpqXk7NPyJRh
yoWIGGUznxVmltS/RCai33y37DHJmGOybJjMs/u+rKy2VdtqtxaxU7zgESPUwpn5iU4oarm6rx7z
T3Qaampobgw8xBrHU6pLo6j3swncKJqdBT2zzO1ey4/ztH3DfswCNiINfr5usAy/O08oiKSnxGSK
dnfhGqsq1EJp2rkRHMrrvmNmqNzPnhRQvh3OJwzgCJKu4bJxUOLpd1X82hb0BpBCzbFSMGovzooh
FVwCsIipV6QMJOnQQ3IudsIUqbThp6GeQwWJjVfMZcXaOTWCUTpdU+aGWh2Uy6E/w8bkna6Q2Ux8
KEMzHMmUFvIIxQDFQqHhU4KBzt7m2vSuTjYKJgj+MB3idtrRkNSnYqYG5jrqWcYzr7Owc5+q+Ju3
6qce7ouWWuVl3bQHy4xXhUMaR7f6Njv1O8Z5i3Bp5KxbuZ+cbGtpsDqipWSnkp8IahaulYqB5aPB
UQ1UuVgtNd4eApa+iB10wvmlPKPPsJQszdXjeFSmyIiExyqzXLkCBcs0zUrmhE70EFJtMSg4lfqB
mVgAFf7lrv67opqmYXJXLVtWZOer6PdHUS9XoqbOQpvOO3wmwFvj9khfHqPMHNOfl/O4yyCUj/oD
ljr56Zf1XBUj5m4q/nVwsQP9cXDrelPVc83B2TjlE/pYQ/2YFn5lMv0EhnZaUMM5u4geWJ6K+Mh1
iXB9NMVhlBJ641W/VmD+3fJMk2IwhAXdsQVY4u8TktqwPQeZjmp86rfwmPX6lQXoRiNHqGCg3bhv
2pDk/sjucUE8VteQndkx1mkzlredAeEr02ZXli6jO/YJNkLFhtGOi1GFbQMpbxMAAI739KGlbNMQ
55KJskLyL7mo0Tc4Mx/DVh8YGG5ZCHrY9Ij0hv6ZSndeYf1GkTZ35i1ugHEKuBN784NU7OhGZRn+
WOejRtBgKp/ndCrGkkwZruUojY5o3vlgs8zmwXuZj6+0/aVoY9/mKIkiepcRl1JKCfR0HHULFbkW
pds0bC0/Dzf1uwvskIsZpqU5zj/4A7MxMlmq9XreqZ+VtMh0E4F6H4OrKNylbMEqi3+K+ZrUv0pG
PoeCVqPGzEQS21hdLSrKT2o+EjszXjMxdkjxXuzvJUQx0g0utMzwNY2r98uJf6Ev78aqJRusfCb4
YIcP8PfQcHK5l4q0q+dt52evIDTQ+E2nlgPEY0BDEInWFGWVNeBLBOnCQUuc6AjlAxpll/QZfazn
CvGLBxgaywoNEySSuwcV3Sc6An4R+VTqkJoZKQ8yYkmDeJzzFrgqIv6aTjIaT6dVMYlUjJXmNsrQ
kEdQ3r1S4irHOK45JRZ+7abBdjNyz89oJKDXc53HY3t6ojZbwv5DXxXbVg+TJLVYVsEjFexL6lOU
pttJWTvWRmdwNa1vguD2ywDjURZ3QNwt7p63lR0MK5Pv8kWJH9sBwYwEV4w5kHwSJgtW3Yt1LLFs
h/kwBfS7pl9NovBA4ID+yps5xGdbmUq73KBg6ckvgI6c12QRsgFPs3VvDONqIjrsO/MRr0h7cIXO
UOLCPUDK5fYSOwPA5SiAS9Pq9fIYhkuOg6CgNVITLHmH1pTMyhG1PwS7SOnn4RrNA2Nfqgwl8NLU
M216atOaBvgQ6A2pZdR4+th+KwC5hu7NHnR4elKGPw0vzpBq8fVAmHRAr6McH88unSuDDWegoIbr
Rw6d9BnKG6im0l+VZaSRfBJObLcmPw+57+ICW2B1YAQSqpjK3X6bXExHdc5lReeKIXHSXZS1qxmk
TvpQ/azjrOEvj4EtwefVPYq8LB/R3jomj4ALIuRnvPxKlu0rDyolyg18x1MHpBDlnmv8S5dN+WYb
sXV67JDQdXBq9l3L9qqbt9O5z6o5Znu94tEh2neqy5wF4xoPJMTLb8N0qex+v0z6N2EJh7YU9AoQ
KyCV/XtiJo2CtoIVV3OiNKT9pujNYr4nFWOsCtPabTBE8Byorc1MpYW2cA7OEtPpkTIjRi2f84WQ
ZWfs5wfKG1xcKLg3VKN9g0VlopLgP5DK05346o6iDzSErduwmlIIPP2yGav/Nr5BZv3xUe7WmLI5
nZwmTFE/QznfGcXR4lRvJBt3RSHvPcjj3I1EK4ZYfNkOkwSkz5WWWjKIiJnYVtoYVTZKleblFwSV
/s1ObRMuyyZ6BpqKFsXfF7nOei059Uh01zdqvbTQB705SV+uqM+JzTtbUocqvASprsNphVBStiA5
08aXBSUicgUNkhJdKvuRFUPDXgiNTWjQSxXx1GRtv2VAmQVamK3ynPjnxNMSn6T25/n01em9W8H5
DI5D58CRHdO4m0/a7Rz0Rq+W8zNjg7Irq6wtHAGMYT0qRxoyBjPlOlIfqRTFzSB/hqvCtDsizz6p
DsGS8IfOFR387S/n9e21pdxuAXbSKU7eRUFNd9OCWymXc+3htpU5OJXEZBqPQ7TzHrGb3VlE+sFc
fdCmtAIarJ1Qi5z9fBLfLjbG/53EF3Dwj1CsD+DTg0UtWWyIFbKlJWgGa9pJNFUwYFiL+p4sRJnK
CUt+OSF2hw2HYOmA8qDgjaHjNsyhmSEIN41ykS/FTz+f47+xAwge1aD1Y1ka2dJdcFYARrzlOtia
HtJj140zgmridokEW7uiMo7puPT58yG/ARCJY9Izdiwd1Ox9sigFXahfrB48Tx6Bc7ic2BgxYezf
zsquQTS+InppgUchupcNmkBIkpUPZAdJgiBYV3q5kY2UWPrlbv273Fpowai6oeiGTT52H6eWedJZ
Rd2XXIoBi7s+sqdAm2L6R26DxAYqiDhTD1kyZOjPp19ioTuiCtGbODoH12QQimCd7yZSVNPMKbKm
nId75aFF8fo52+JgsAcTSfELz4HktX83D9b7bZl96i+Yv/Zv+cF6ChCzfcuJ50k13uvn82v0+vXT
9rl+KD7tp+Apf7HfWAm+JLBIve037TV47l/tJ8gEP9/Zf6HJfAhdt9ituJDUt+5WtLzricXbrJw3
76fS69D7fdHeaPnhUxF+fvZLqtob59Adr68gjTb2G8Lsxkv5dvp0PqzHn89F+2cLsxSup2YpMjUA
Wb9fmc5BdUpOFqKnC2tgDco9bUfXwH4EX6SB7K7eQAIKSRWfMHkIbxWJ2tilIAnlVnMRA3WRRPPw
YfawsEUT9+eT+2fWiXMzLU4PSCb6MnezrjNPwfnanvK5St8raHcnaxEANjDbKZU4MBuhi4Xmz4c0
voLpv5ZqcVCLnYbhTa3GvAsn2pqgyOxDLsieHjfKTNCa6WZBqkYARYbflPu1i8EwUCUk7wlqnLkz
N9Yog2315cZGQ5RqHFxGGbMyZSK8kARhy8HdBmLUl/1LM0SKbRvBaRReW+aox5LHAZM16SbxzJmB
5pIXFl5iwTRfhjO0iicAAx+KVbapF9oYAxIjcZu1MVPGyuyyue34GW2ljTF3ZskmWp0e8l220WaA
QjwNCjVMyE25q3fnFfWb8XUtHsW64m+zblbFQ8tPyt1pZcM/bojukimyOmfeJnrIds5SXWtbdW1t
raW1tNfOtnqztuECfiDfOzxDq47SkONyh+ZigEhuMFQnzjLK/fDAYyPxa8E6X9SLAtza4DqkMYhx
C+V+Ci5IRvRjbaZxVMJ+QB5Y/g1IEGgIGWgAUQvQBxpGoPaAWpkBPqIbkKJilAIg3mHEyeILYj3W
YwTd+0j8S4VVzwclpW9egsFWJf595MWUFngvBUxTPkAZCHyKAO4JgJR4Ejzef3/A6eGQi2hK8yQ+
MOrDD+Em2114hIdy1z0Fa0FnRFn1UfCzBLPKHkhTg9kgeIfJCgTg0Jlel8m62Rc8+mMe+d2xokTL
dDoG7/2RL6j88oz+rr+fXtO9/Cy/n/aAhVfA1lbSpgSka0LbNTBlhJLuuOQLg0/dm9NdmkRjdeas
6aHNklWzqBag5JAVayEMmtvwoVhcHi4rGy/Ibqc/nTbB1saEwlnb22iBExm8n3asgLqfCsOBM0J/
1e50AIKZPJw2ycPtKVyJ374irJc/5KtkBawiWV13593t6XS4PGQPSGuMu1Ewo83l1at6nb3gLfmR
vMQv5WP5iPHlh7aPX+IP7Vi8Jh8kRDoBz0f4ATyI0uGNvgVdFRAlVF7ezQf9webRUpBaKSx7WeEV
R8R+UKE+sUorSBEvnI21iZb2Q4Mvpe11eDfMzrNg7CzSvXS4PadbYXyJmiezUJqzA65QBUTv7pBu
wgfxmeuptrIX0VzGuQwDEoQfFtpD9Zzs41flvX8O92Be1tac5FVFwC9/c14ABtZvNx5ozUbJ4PoZ
HeQ3vO7f5Lfr5+3puksP5lsruflDs0g31qR2S18fWat2qiGBx3RXJs5cmZzmKHFswqWzOj0Gm4Ay
zsbcSA/JK2Lu3buQXYif+rXzGMhu9pa9OR/SB3fLBSvLH84B9Sd6cOxA7Ei05TkTvuYPolL8CDZB
IrmgjlAw5+YE22AbrqR17GFO//Oy+C95Q6yKNsIidD4cath3+24ZZkpbWTFGscvWpz00xi0KFqww
FcONZES9+H9JsNNgip0LTkXI/rvUmNzehdNPzWCdrNXIhyywvKyLJUrQih/5s+o3LbdvNte/z1SU
vP+IJpUkbC09ZdPwrEHt90Nl6LwLGywEJihXz2FacHKCFN3M0zVCxFvEWm6gbbp5ubyuYc6ss62i
Ug8RDmLCvitcxstwmywpfSzzfblPH9N1vi3W7VKbX7bi9fFSWlWkf0idLYt1Pm1Rd6jGlouIwIjE
EHXRyqeEzhAvjrf36gjLB2sE/jRH8918to50kZMP6Ug1wxFfy/FAO9rv+rP6LD+ne3NlrtJ98phu
gQ/OEKl/yFbVolmcp+a4GiEbjfnoFeLfeYRO4BevOB4G/sevEJ3vY4U/BsHdfiyH8amydC6tEPVI
ha0aPFoi4GftOd/XXJjrY7JN1/AmtvUe07ZwGz0WQntEcARfhSFhjZcZjKORM7ceG3xqqB3BYkcB
wN5g9YhT57R6Vl3wIn7qXUYxCgflSBmXC2PcjuoRvjxeMvrEvsStIYgieeEBaUI3ki43bqhQRCGp
C2kPwdQFYOIV4+ssmCuoh0F8pRdu7UFku5b7pApPX2IWjZdiqI5GunixUAsQxqoajGSAdjxvwHDV
VzBdp6dltI3X0fby2PRIZrUTDNWHJ5yPWYm/3BV/mXCGiDPu4xCh3qeQM8Kau085mpNilNdEu847
L9l2XrQuJtlSRvm88VpfiKQAv3OTLa5MWGlpDHN4zCyrHh0RFyvyiTQgYZuoLiSS5c2v5o2HWP2q
ZUYgoO63aPE1XoNXlrDxvBHY3LDQkt2OWeMMYE3x5hWvll3lWaeE46Oxx1Oym7w6K2F5xUsHlNx4
Ll/iw81hkY57FLFjy99n6lYIv83qwX7x/Lwp/Y8PkOY8Q2uRh1B3LDz0crwbOgWtj6MDj9JF7ngI
pmrO9jxYTVD1HNF8RpqYWpvbviBdvCrG78wcHkiFD4rB0/pz9PkZ8kv9QBmz02tvqXdepZ4xA+E9
LdFaGlj4Ljyf3iMs3xwsfN8OwYhY9xkLRSy+cGUl7BXyM9ZAnHPpPy8Q6PIWoiaKIrCHRKD3vFg8
i+9ln9M6LLzZglcf8sEzH5MaJG90eJ7d3NoXF+Sy1d1wVg6waEHH8OKeEC48eRf8SUDvkSflbs7K
eJmunvfsf24+OLxRJBXPouQ2kFxB9nZc7Jrdd1A2A/gSrCCK+2q4ry+vGr7AzBKxdo6lkXj+S9kc
0Rf766qkg9F1zGuJF95v66cSyRnxcizWcVUWVOvr4BUtEyySqaIgtILvAfG7QJogJz2g5AAIRsQx
RPd+u2q2zUaIFVw32LFwVJYbV5+n4+xF9jSOfJnAAGJJN4eXD2XPe4yTF3Fm9SR5ATIDL7leo1rG
e9m8UqTrSEMiBI0A3mC0fVw3PnkEbizysPPree83e3HsE37DAI+9s3tEjFbzX1/xNuYjiGNSsfUd
VNmpgR6Tj6XKC8U6gHbeI0XYx+K12/OGo9DdHTfj/c9TUv12RpJzOkAywCTcIwCyW5Pdyo7lr3Cm
xhWLIH3oxBjFOBBaYnBw4dWXrW4gWuxmXCxOUC7yRnTIJ+diF+kPukPhXZqoLSK+7W/kNfWfVi47
tGObKh0C6ngUTP7e94q6yXrJwmEE2xE3G+wthBshhHmo7LuYU7BpU/tHYgmkj0fsy6NYwd/hAYTe
kxiv+Shk2UUfwEWTihEr+ZEX+iArBizlfvY1ksWuTg/SCzzyAT9GtzN2hVU6EthTaHseZQdW2BpN
b7R5sR/gp3D+6iHMjGFLokjnAkNpMew0JnDlMuQwTUtdsSLUrEpiiWnd48P0mLp7lgw0cAM3FJR+
HtF0jDBwQfw/jjYhrxKv+/km/wu7EZeRCh3tSAvq4z0QWo1apzVC+0IanLMm5QNgenyVM9ERkuDf
cHsQSxSLKZewY8ICVWL1+VwzF7gUnxf3Hdwds+kFSwK+uA5AoPL/a+e/oHWP0OBpgTuie+NXXm+I
Bn78/Amcb7JmVYa1bRsqTS4K9X8PhE5NjfB20y9zc3f1QKK4zVBcWXZkH98UNg84VR4A4gHGC19j
48YegdAua1fvobmLbAbK54yK3svd0/A0pJa6iX2Y2p7pWa79KPkOog6gQlCLyBDncFxxz0sPSq7f
sifrg6cG7MggfBQqVD32CZThR6C4WAj0uRBZCLHJszybv4zOEcraaIdbpNR4rrjyyOCnxO0+Dahf
7++/HE/uqqKKuhodjH9hxnmS5XEhV5e5QWvH/xLOUafGO/gHAjwhECLkybCMnQMdAE+TkYGL0COZ
XhbJ5ryKp0K8pEBYCJDiFSIcqqwzROXDhf6I7CZyGQahRENMoiNtYcespxnBmQjPcG1ydXzR60mE
puvcHuPVMSuWfDvrsI7/7yrYLobWQlkh8FFEd72fx8a/9Dbx6Q1xBUyB5r/vJOpmotV6e7rMW1c4
iDSe9n6dH0qGhcKtF8PjhsA2ujYMk4ZWisyWTNzFklH7+ka8QOz14qc9g4TM3nVcFgEmOPgQRMKE
PhouQSiUicjpgr1QuIYHNxGfWx/Kno7wuDnMmSs2O8HuFRbiQNRSUJXlqwCpU7FY/fyhFTHg7yIp
ugd0sSxQdJr+9fM/MgL5ooZtrEmXedYvAGq1J3D7t+Txeh3VxqcV0WyhGNDEtDpRUnd+a98q/3RW
kMxGRwEm6JcaoXEP5DtnmaWfWVGCclvLhy5bdY+9Rp8HJy8cx8jyHIiPv+4I6rcf+4/j3tX2k8xu
yjQLuNfFjXqKj5VslFpemtdzKdIRhbVG1wL4EQL7bFF59Fak+MA9tuXRMLZKvJNjzVMA3WbI7Cr4
oUpZ+UuxTdFFxvDPrfm/c7wvtlmmdNYvNremKWQiHZuKYtqsFS1/OXeWd8t3jZXh9JujZFeS8neC
imqqyUJVD53mtS0VBSNKJgUN+YjKT2srA4wrNRA9qhVPqu481TBwQvzUM5byiwPEICF1B3dDG9EN
7fEZtF6xicvRSTjy0cmqy5e6WIBdB5sWIjqgsplXBXsSvgO1PtDBmMtovhofRaG0A7tNEYzQcSIw
p2XVepcLxdC+9BQNJT2cVDOYS8oNgUGZ3mcv++apn5/0duSk2fIcg85NXy1E/NOr4if98lYrAxj/
HTFriOA9HQWnPGjdAtRahRmxmR7OxWdUVXOolAzlRDt7JnpgCGgzeLIa4yAnG2q5hgQSNBoCEJRb
QzDbGmoR532jy5M6WJjwTnj3dQgWGOhGdNZGfU2Boz50ZjRUWsUV7IRrPpF6c2ap5qCKm7km13M5
KR8KPRqWmPRq4cdFNZ8lOkY3DYXx3ni/tPUQTPKtwEYvfTwXyN1fyeNs2xMvkGZIL6xS1XYNyqlJ
0kGJAgvQQTq45CBTUKuourFop+gquqHy+Ocl4Jsit6aoFj1i1YR798U9+WMFcCLlnJSyc5mXqEqW
i7xdgE7sw4241D8fSftutiuIOSMmj/YKVL+/d1+bt7ydFTjQqQXY3nyJLgoY6gpEwwCIeb6T9EmG
yJkP6ht5j2uPV/RL0HpR/mTjv/x8qldafkhMqO4g1S/jrMB0zIkYVaLu7RUIj8b4GzS/lE1Ex+F+
Hv551neZfZNzs4hhL/NzNdUwbpMB0JY6OwJU0J8v0J3cuOjgMPppmdOqVzX9n4aDIjXVWc3ly9xW
prH1XEo+XUj3dnG5JaoMbtSitSat28sCZrDTvCS3XzeEb++R46CMbwEp1O5jPCmlxVcaHTGevEkN
aJbFJ0QYjq9JxHztLpDQHl90+e6Xj/5NAqGpMuH51yg0DDFM/xiG8km+hE18u8zz6jVIp2W7QbFM
0dgSvELyr8koUH455Dex4F9HvNt7EohktyLkYusQuEs8QdSd8N3UPuNykZaHTP9lHN15D/x3d//8
iHebjpxoen6qOaAFcCqSBCgRI0b3Rhk3qxel8dlep0Fh/jLr1O8m+B+Hvd9HrrWR57akXOYKI0jN
8VUztpoTDPTzUuuek3wvW2ulOYrUzNGAeXVzSy5Q3un9JA9co7n4qgpfghnZWSDB2DNS/O2SdBNj
xN0fYFg5v2Vs354ywk0qxhOOwNr8PRickDkW9C2nXLlEJWG3kK4QI9fApH8edqpAodxPbkSc6PAD
o4C5eNdubA3LCAunucxr+JvwBS70yOszSHI2IpgsoEcZ/V98tNTTuwWhkg+Yu9VMyLZTtkemg4X/
gowdbVMctAhgVEVzvnu/VqtfTvWbJBbdZjZfmdmB68j9OmQmelaeYQvbmCCUEMvC81HMUOl8uMJV
kQxnpOP51/eE0dE+LWIB6QbiDlo75N7iTxSry5OqYt58GhcXt0p8Of/len63VqrwPzXT0GQhnvX3
jbP0tpe6hAzCcnaAJxndhbLgBH6+FMq/6gEslHAJsNawYJRx9/4+TlrJXXDOy/PcJOL+yKfXl36i
v35VnQGEecVaBO2Y4fn59rKtHq9reR+MpGeNQqAiBBcfRVlQG8o+ClX8VoDTNF86RExDnay/3ArV
22KNO9wynqmwjJZCCBfpD/fsBfs2H0LivR0iN58ijeuVVGVBec7wCsO3V/wVZQBcwwbvaxmrUBHP
i5pcO/+vUpOsO5Kg//SYc9QyJtX+8iieYhe8UQZQh8USa7GvonexxGgYDpWbr409REu3p+QjWsuG
G80wuud/2asn6hw2wktAX2gAPHHQjeSBPsZfwuP/JxyUduJ7RGWm/DtTZxhCueJnxYJK7yz2Thvc
tAZIeTxIeCXhNDa8ujwWyUp+woObr6uF+PnJfyAm//+7m5pl6AiucTvvRs1FQnlT7vLznJCJGoeo
KUgUTykqulg9esaqJuGSqM82nkL6Fa3RGfG4Wfg1HUNSU4fehYJGNn1i3LSoVYrf7J7tUbI1KAAr
w3pfTEQrRhmCCsUzdSuGgXji8orjJe1roV1KogvaAJlT0RfRns8TUQX+7xxEOfeweoSS4mY86DqR
zopSu7UQKb2zwC/Vo0G36LB1GUobIPXNAE9OP9qCSuVuQ8/3MR+i3dP54vnznqo6BSG8Zd12WFEa
QNvT77BQQw+G5xsXTvOA4hFjp6dNRJtwIOqdeEbRNqq+vu6/xlRA9Q9H7Zd2cpt0y9PsNFP+h7Az
bU5U69rwL6IKkPErzgPOQ+IXKqMggygCyq9/r2VXvU+fdCo5nk6nExWBvfdae617oIykTsKxTgmJ
Inybu7aIqBhmbQcfpiOSjDiK/ZK5fJvagc2mvWS0qP993UfG7s1t5Tcmvp5N8Y5CgJd2L/u4EzWi
k69xAeNuMCzMdlrvEN+BMkZ4T17NfYOzVCcZR8+XD/sZLORFGTgIdmAUXNOa7vw81MzvlnvJcUlC
BT3xdX0qY7p4ycnJKAQa7RoVCZmqUrv5eM2GLqOuXBaUrv48WEdmvdm5LXX2t4b5q3E3MPyls0sP
zNtJKUum0ZUbgDgXLmjSNsHUsBe0g8fXnz89KfI30cokVQfJ6YCGfxTo/k6SqsK+KPgpTEAQMVGU
GXnEEIqQJ7UyqQjemTAyZJke3ms6wH14BFBlJv4onJS0DMJOMwYmTNOAwszwtrhSTEd0b3HshZ03
EUDPPqVUR2+SmqUMQBlmeo8ilVS0d1STh/P+bt5MwVl4bvdNYT6E4F/CzhyvOfhUnzWfp/baLxPH
m67wdmsHHwrSwi2KGcWomeXYjCFrJvVJz5xT55pLYeMzZOU6Ygh+acvrfxMZsb4N9H9duq9ZUJyG
llpp3Plz90Ltt+hStKHqvsZbDPultVRXc5RowjWyovRkMB3rgKfzMjoUiE60owEmrtNmnQ4QJ6Ii
3JOmhIZ7UrZKYSH0DgtEdhGuDXsRNh4Jj7ibr+xd0gGAQceuh0w1IMzT4rJyd6iTL+AVdqVcnPI+
mD3zIvmKCRCC1tdZ2pWak87dROabO33vomfHRyy85dvO8Ljq6CVwvbCmYVX4+LiNJe5I/OErQ/bc
l7J05Kmb9XkkvR0sSRb4wz3nMKsM/n2h80orOqNF8mxihWVtj8/FMhpUw2BkCn0ZMZAXFFU/Gxay
xz+S9wP49YiV8OTNcP0U8Ttp+oCGZH786eVIzVyqo2fvdS09G6mLczXo8UBqk15PT0rCylSkfdN+
2HM62EXOHX7LToflDgNQZPRl+aOGunQer5Hg+udC0fWhXcUPkQ7mrSS+0ibm0JRieSO3rQ/TdjBH
6+JReZMOEV7c9FDQP+FZ8nHwTfHWZ289mSDD1p/TU+K48iaQEzCIE9CWVKVlml8eoRRsDQuyLL8a
s+GwBpfC9007XMosIZ+mWRR4L5a320nPDWkP3kqehHbFFG1kyvqJN2+kUPjo+Dvei3STMvzWg/Zq
mkxlEXmxevJSbG2XzDU8eaR+70wBMpcDh4y8rXQ+77zq1pfAj5rge/OwAjjNkfri5xKf4xnKtqhP
oHnTodTgfdrzoIvXIlCJIXbuHVRn6TgqxAHeuiuQmHgWEvUfLo/EBorO786j3eB22FyyyRzLiiZI
CpEMjmf3Rxogk9SkvdXv92lnwSzHzHLz/Hzrg8eQMyETIemoOUFKKN7zhDbb5OVF9T7fpbdZ0WGB
qkqvE19HglDoU3OjM3/ouPPHB8dmKO28SA+zRXNO3jElG8Eh/bFgKHwPirEji+7R42nPMgfovY3p
zZHtQN9ksZIlSrAFm9F0+jx63157uC7CLQBSob7Gq6gX98Dy8DZi/ShBEuwzi3vOY9JfzjPvRf4B
RZjjIxvGsSRLEj1keTJiSDz0zos8ZSef9PnCR3B2q5AbJ89ptYthzo84xEx+Aj+U95F3OnCiIJkf
+RdDbQTHgQtFsKDh0Lw7bWMKZ4SLfkAzUJn/aQT8FqnB33+XpJs4+RkY01lk0F/2PFc9VsxraGaT
rQQL5ior0aOJQ5d6KI1nUAisOUx15gwBkkatzJ1TH0dosI6yziRMcZq6MjSH3FlyNG+7kOxNVlZA
Sh1jEXurl5ClXNZ9+iw8Ay1bLmnAvSg5SNnNIjASsQSMFo1xZcBXsUN/vO2R7gaqN7iputx6Yynd
EAdoIZIUrM2YLi2SoSBYJFe7d90nyfjo5DCmJLLA0ORR8Dh5W+RBvL1EdY1/PWFQygBEcuTRmbrR
XeYa3NvaGz2trvR9QMXzaaRRXwp2uGOMZLwWgyPFd5WzooXIGJbwe4OO5rEKBv07HSRpD9wp/csO
ohmGrFrwLQbyU2kJ1N3bRJGedjXJ5xggdfOZtBjTrrNVfUzjelnntACHyG6CyDB4FZyBxBmULAgF
9VQaEPJOTl96VE3vxpmLjPyN7wRdde5WvdYMWOEWbCVncu7m+GTqPq2Dtu7n9JMaYq0BBIxGQt9k
bZCB5s6VjoiAk/T3QLiR3ssDij9p6h3hbCie6DVIY5rUFQxaSXNZBMlPyIHLwL60IwZr7iPIynWR
O33tVE8yfIiufUFU0LPk8/9pnqgvstuSxFuuFHy4raCgJBFBa4qBBk+MoIUy0EwgLmCCiNH49K4c
hL6Dfr1VG96smlyGdzZzf96mBdoKSmY34mVQmBlmtHEZm2qb4i+BCIwnWznJfeRnEkebzmkpGBoJ
K2cuK3gIAriEKOJzO+ulC7kHrY4NHCIayAePl9ibL0EiCz6koV8IuqezpVqL4kfJRywZkBeaiTIN
5P2zuZyw1T4vSwwqAG5wlyWyY94q7yGjFrEgD9CHLIEy2GRM3jqC7bHajIp+wejks3KEsI9+GOcj
8A8Meh9z8kDruWjbY/nMqY/5BTGfPIRxY3B+DLQe+pTAV2QLbLXNwfFNgn5Ye9Krk4e+wcqvdx6V
fWST+MPgwyoF9h6XSGYwTlTtis4L4f2x6+1JxE270v6Ujy4tUWmSy80UpxU4ETxOPhz6B0LWHOek
G7Kfvk1Krgz19p1uk9I5NO/0MYleF0NoFjqbmZ23zzNxe5DRhNssc0sui7ovme2l9y4pGAodRPjX
rUKIQOWLNaeFa7TAZQSWI0NNtofmmywBf7aIMg64F+BxgoVsIdFEXhADaua/XERadqB3qknv+I4E
GptJrhjvJncimVxB68hNkiWghcEuTKWeLCsY6z2OLt+VXCQsgHlNQUxF9Z3lwWW9PvJpZAS+059/
5OFdBUivZHH3dkZbkTZ+u1npU0E/Gigacp3RBdpJeHamKEKym8j3Z+h5xo6teE/na9i9D2QFhOTC
QLgxuIqp2k3B0WideCw9aRliMhTkMmWd2pcBJ6mjDH9BLsgaKJdRsq9GZBE11XurmHAmWHoypa69
dGlgK0uI0qRkad9hhY/BU/aq1z9LvbwzCGuGMKU/5mmFjyJKZZQ50GZEUlE2AGk/3VD42DTYToip
XbFgii0wTGQ4Qx2SYfJ4kOZukO9kuXPxzJKHIYPo4NVTtyfLpsCTzuTFUkVJOCl7LKeHlw8/AQSE
s4MAL44zgVlcXxHT6Z76R9nCIFzYlT0J6ZkkaI53mGOTOscpe3oDj69t8dNg+WowQ1DZsp3ot9ag
ZiT0a2BuJGszOvNUckwEaYEaxRtnCCipe/bl4gL0eDwE2yDFCQGPyeVHy0J2BjJ166U5Yb/AdEOE
tF0sqCez0CDdPTsv8H/m/KGAcY+iMXvP7iOCdFKKFwCcJP6mzDiCFlu09nUmE486I4vXfSpX6dT+
gDFJogo1lecJpgz7zzbgzTbqQawvjedvcxBZgjqTm3+eSpFE0Bd7CTuydRCyAokzly/1G4+bShFz
zCrIBveDEfFBucqS/BW/MAnTOB3whzgggA1GJmnMgVzpSILTtHdUzOIJxQVvwj6PJ4sxBTObmEDy
JPGi6p7AY0thRPaRKOpw6QVxVUz+/BZoObBCRHTIr8mgZXq+r6aSU99GcgsZmi8RyIlzp+UHPSmH
5N3JpD3luS/15N7Jp2C22tmUptwc/lsnpJ0OtgY4qWAtbt2YitphHswcr+qyi+3+KbrVYCMp1VKE
AW+DQWbVdRf3ntq7bCt+Kq+M1tEaKhWqCWtnJqcgVR6px0jVRzr6NVm9vKXUceQ7qeFMBVNFLi/j
Thggcv1aI6x7e/fJ4RmIWYdmIX5pUi1i+ya3UbbMbFfAtb053kaS3HdQXaG3mZj9F/JL1duwWRjJ
gkiwkNWBRKkcrBi+HruBFVttrtmg5i5Jeos7B3+TMHWrPi+UkmPAfYt6vE7qAzBo+CFHWpU40PN8
T7Jy6npUCpPBoV1N9UeGilIUvz20KRjevc2zTIxHoeNIPgsh/bE7fzf6i2LG83k/2b9Q9ODJd++F
k2fEteWqFR1FamMz+Q6qHlu6cwcJXm7tpSu4PQZSV15VQ3PPMKUUh9+UfJnP2e6Qc5PhA9c94fqT
941XoKQDHZFtY5ySxfWq/m1vf9z2tEf78Vuzj55u/Vu/fgd+l/UOtWdvY2oJz7QpwrHTSwbJoPWS
IeDRtXoIsHQDQIJA8ti/UGPVdfR/vepFtlRNN2FfB4CyL4XYOzfyD0YbC1O8MrkinWyaM+L+0Hrc
frhM1w2LCwW3jpTd9N7z86TLf167601fRjJbrtRoU/YcUJd53p0lR3BeBbAPg/1E1I7fqxfAcozK
O3VdFiaggSxQGGKgQF3gqKZHHizu4bHw0AD7BC5eTsxRpg7sES+ibSpQ3DuMbf7CB48bgH7/XH76
90MM8MQN5vaJNnhfxv29Z7z9GfMaKA/GcdFJqEqK01fFxMFJTy5At17/+cBcnK3UrO8d68l6Ege/
qmu8AcIGZvhnnyTZDENYoJKNr/NVhr3Qn6SgLeeHjOsCYIvsa5Ba7MM9p/SDZTlpvmwXxY0YKa6R
xEmpacn7ld7o6G1+wQNS7PumjkYR0JKC0IMvx+//qqOdi3vQ3J1LBgMhXEdLH5flIYHGb3aHhSjL
+0SUYpOOzqPbUChB56U8sDJxzu3LWt2WL4nRviKjRvN5m68pH23PL5D0R+rnYamCU9paKL1Ch9Rp
Trfz9RHcdzE1KXFs3Z5x865wltzxeeSONeitK3tsD/jGHl9m11k1OwL+HhEFfWBV/mWcD3I00p7+
AF69/sRiBu2Iu/D+lWnAttnCCD4CknjqKMvbKx7CH+nHbXfaBPOU9UnDdqDaHfanze31uMpm2cwc
pyMV+s+gmt2GHGkAqwmXpQod0uOq+IgWwokqPrTXIwZG5M0kllb7tOfvdGHuLplXwpg6Leyd+4ph
CMCvZJasQjhSZlfcHNOJ4ofTaH2G549q4Uzxg5X8BJIKaHH3JRvUT+4C2TmEX+bHZTaVNbmepIGX
LMPxfaKMEPOentf1JJ5H8yRqQ49YO2/4NfI/LwM2+SSMiXh+WqfzdK5OznPAYkt1cplepuokJ4KO
r1Mjbd+HztgZk2Au0gd950yxEn5AgtgT3xwXxz277JU7l5q4M8UiRD22LYhAh1nup7MTX8053g5g
Wj3Db2Y2ZDZjen61li7qA0sLwsyBIDoFnrA8UR6C40bRZZlsLDB6M5jo9Y5+St3OMbHeuHMka/D0
2GcIatBZuUCNSVfJPoDGBWMhG+U8sIFANoEugLhmnic2JAZrfJqVlPsWx8VlU3ELVpcNRQzY8Lv7
zqWSvjyDT4TIAS3JnXPQQeIHy3Bz+oXb+h08Dr8YQGIWLjotzfrSpDHSY+5UWkgeCwgwWIRrZZYP
m84h/5S9qqZ75UszEXIL7JeJNeI72G0V3LUIFdxRJTZbbBLQHYCPUDBEWr46ZDgsDut4kpFshZB3
Nvhp+dEaXtjUGZ9WGCYUGChovjFp/HJ1WpXjeNs84cmKpHqCiwKCyETtEIvPeogR/Srf1LtyZ03V
X8Sp/hVgpd/498l/Qa5YSpWpB52T99XReWs/IZLMpnGm7Y6hl26UZbjKZ4fxZR2knftWVoiQIt6F
LeDlvVjep80wX7V22utpE/n6HEST6+Pivg7ewEEFTy3qtUa7vA7YcL+HY2Cg/FHXBQP1wgkVO32q
c0q3Z3ddQlnTEMX4SPbxqjV8/7nB8B089j+n+aWtmjUtqyrPnOaFko1PZ6wWD8CT5/jpFvuE0RPf
Xw9dbabN1IW6sOBv3T+Ll3xdbrkqb+5b8ZK8n5fHue8swok7qEcMBGibECl96D9cF1kJk7k2MQcU
zmFKFj2syhkDyoKuGfWlRT0pJ8EsWLm+y7pxYoBE6+M0NrtITl62in8HCrmK1g7F0mk10mfmIpsS
5Anxx0G2dEdOzxngBED9LPwFv2F8h0pwdNSYTBdH8H+I7lGdZLckPUoLQbwRxcePCIIh8Rp2D5Sp
gGghu+rg2e7aZHbwFchuwXZHfHKJl5fuWXp7j+JKq32aKyOJnNRbKHICgk36OA/90vGyre8APZDR
gW7z2S3Qrf+NdXVua4GlRdlEiH4G90yDkoPkDbSk4/rMVovu4vq+Tafc4MUdXcNJa+auWm/KTIGY
dyvbwgtrJubkREyqhg4zuxq6vZS4cVmfpvJQZs7iuI6m2STaYiDNCmHPwvWZMXF6OTI26m22PkMe
u8zNyd2/MFeE1ZoOmsmNd8qez0tIIdPbJOdC2mWbpiyyb081e+OX01YYgfELwMtZvIWUCHa/NbNX
EAe3ZzYmfeDC+FPzgG4y0KdYr7F838cVJCWrVw+NQb6wBmBXkT+oUYnQqF3scjRTpxVKz/RDIYru
KG0zXoIl5bB5DnkMP6vHGLqPy3ExVlj01WU5coWoPJGHhad09RT49kzOE+7iAsHrpfsWLaNluozG
JRKskwh28nV+Q1OI3GIgQVY2r+e+ha3zcR7yEFx1DlcZirFf+K2xzStavM5M2Ze1JnJNcIiv2lQQ
fGHP7BGzFSZO9uAqPPn3NgJ/TFSqZFD2NDx6sX3EszCmExV37YGYKB9G6OGzeREEunBBMCily3Jr
zw9wggiUdAKlqyzdaHDKDFh5snQtZGfMGIX9JaMWrR9li/oPT7C7fUwT9XmwNub5K4KZ9lQ7da47
a+4evPgjeHbmGOwINTjaGDQCtLa7jD5yeqfzalddH8tl+kFJeZWyy99DK6YiwB4fbvIGtggJR75C
RMfcKezuZuUm3pcf6aLeXFZnSITn6XkaQnqaVpNsjnWZl8wBpwN1IfESImJGMnYYm4NkhUaRcL1r
Px6jXlcuNViM1eSwRID3MknW6dImPyErK3mofrUyuUfnESFsmtEnevKRblhmIECaIcKKiuNdGbzg
QRq+kW/L6ZUXF9PTspgykofpgPmxKxCEwvK1g+ewNUSVya836I7NCjr7ZifdFx9nKZPt0F3YPNIs
TjZuJ7No3+zglM/woeCyGN5hn26C59R3p1w7/4LBozYqSIcUvIMwzh6ltK8OQ0Rb9GE21odA7sfu
VFmmMoyw1DzOOIiKTVswFEnClHgboWc7fWxetvk0oR81lGRJGSkjh07FHGkmuIpYnrCqxhVZFiH4
DHFIWcTrUDKwcFltg7eczfmZPTcir6NsGryVbPmnjT46kKHxxCWvoy1GdsaxGrpZ5SSaV4knvwhm
DXkxK94snciqrj7l2xSR3kW2tRfNKJy6C/nheZLQFCMIDMthPTz3bjC48YsBf7Y4zSxoAcmgoZLB
JLVgBghBu/LLmTOwBumbTfcJKbpJNXUGzkC43+kqmpWsCM7yQoZ16x/QEYKaaECtTUZ8dlpZaCLD
zZKYwVttdCik6SomkcBhYBOthEu8JDFMNoeVwurgIKss+ZvyXO+UI5jELi60G/NZmaRjlz/GsjVX
JqGvrJXJaVCOHF/WDaf9Xozr3SPpQ4jVu5HQuOhWA9a4TS1kqicGH7r1cl1elsW8mF+X9brkb/Ze
L+X6sjzPL0uLRvG8mp7f67UeeOd5uT7Pz/Mc4gS6tXzR/OvyyjPt7W16mwZkEOH4BboZRKLlZVSo
nYgy3kyyyXxR+Seo8dmoWNWOt2qPyGHob9EMo7hvDNSxkNztuTlvPae/ZJHf7rzQjgBsB1dah5P1
32hkFvFdO13dlAyjpBWAStGQBsfa7TH92JaQUlFDDjBNZpkx2MnSiWDrf+eR+Z+DdPUH3FT1T3zc
hBqp0/05BTK/Q9n9/QElCfhra1gmRmHkQcAH7NWjYG/0A/KefJLBxPTXGmoU4Rwz4yVubf2KDkw8
dUYgkQJaFAXtoyNPk6Kf0sYMF67scUnBi5hv9tFZo6N08rItStyoWKtPTJl5MA5HxS+Abl3/PuT/
7yJ/gU/e0+h6DGPOQeczHqaEeUI9IfjlQMPdQfi4Yz+VxGY4PB1iNCHWXcVbndzgvihGrugm61Nt
rolwx9R+jlYRu6Z0xsaDYVMtqmnBgCxlg7RJ2GjcFxoZQ0wikE8K1D3iqfKUzHOcy7GMxsnx0R7Y
yGaWzj9SFy5su2xeTSod+i1oU+58PtM39VSbnKbh3CWmRiy9VxbydFBOU3jkyizwCf4QjlhpGSXO
3JwGk+zVQmLjgjoDscaaX3ZwM6YqlfpxrXitZTBJxsgIt5DpyMbORM29oHcQa95Ra1ROWlI6URba
yISJ7u7FqxeP80WEAeWfXaw1sxfBSn8rgdU8pez0y7bxVlNMfYrW+TZ7cd5SaOe3F3VS9QVTV1Ir
Gxlj1hnfGFtja0BFCFrPtR/NigG8rS5t7NmKnSOkWPjoIYp8xg4EEekgPTb8ckuedQU7VA+iHiUx
MACdlZRBfh7hJKwM4a+YVwRjUK/TXNJ968tmpqxCXc0uasbNgqoOc/qGqV9MDLu907kJpdS9h3/T
1wvvqnkZLDeno+LqXPekGnbv/EEdau3zWgOsj32wdx3hlvEY8JQ8yS8uJA3VAxgEsEXzUhyn8x6I
WhoD9JFYzME/DBgc0NtvMwLjDhPgMT0ikYrRUNQgbx5zmTAOnoa+NS1UyoTKEM16qoN+7kerQNI3
M6MxbE3x0R1Ym6qnjoJ+NEA4uE+3oF9uNG+os9NGEJoIKyUNbUxzb3VanBYhY2SWz+rNncC8MfjA
q3JDkKbsQQg9LNY8dYRPUt9i7l4p8KGNNrQ85L5WybZ8UjbGKp5YlMr26VP6pGyze9vdwL0O+Utf
1W8ociyVETLFfXeY+I8HASRGL+SyURErrvwU2MHiunfiduMfqWje/DMzrPKLmbYBzHsZOSx24T7Z
HDfO0lrGwDf5S2MLGO3U6W/CVdZ3Wxs0AtU/oH/7sTH8a9W7aZqSBfFNtjYJWnIec3B+frGfwPuE
z+aETs5C3dSUfUpSKnuXUk2yQDS85q+tg5fvgmcUbeIPUaZ8ZSYy0PsFrLei83zZdiks0xVAHE0f
O6R/nORtY42Nnbq70BFBtYObin1e3nEhhLSxaM2QI8xHx7E+CH4Z+7Lw/XfkAyQF8ICvGPzVlvMF
gV8UJ7M2A8gNKGSfLhtBvSfdJPJF3zqKfykzfgM2/M/RXJmHf13ULDjUpaECvL8pi6uzURIXD4+W
f8rtdrxw4tPHoVY/1RYAuWR01SxPwe6h2usJe8cT8r4Kiu2H0Rl95VvLv8R534KH1eh0ASlgNSAI
rh9ZvTHpXtus67e8mGMDhjRMvDzoRu8W37ohv4M2cb+2UQBvmn5oddwjokeV1StMpJPrw0QpupW1
b5UfMfrmVOSTvpmi9BIv1GyhI3YbNuUvKYD2b3T672WR3/91WZLAcevcBNwvRjYVLRBj4Vhz2+2k
l4WpI5w2ydyJZf9yN1r/Bvb/HvbLPhinGuOmCremwleq0RSuEGVpBriVA3HMFgoVnZSIeD4dWRHQ
iS+a7TnZFvb8XN3amnVkmy5KStb+qPavRwDJuQq71wU/eh03jdqzUOA/KsEYxlxVMKyNTVCeerGG
+qfJPaYQ/PNCrv2LBjXB27rgQG0DLOhXwmp2dONT0IKwmlyRKc78SPcDZO+OXcS0Q5NkGa1MFTXw
IvWzjNZwsjDLX67qv+KNBBFLZKpRBMMV0vmSaiDRH7lFbqeTrKCmry6cE2bEXNCwQTghh09vACiK
M2Rn6as0lDLVIdfaqdvgMTuZtWkhnnzXP05SLy/oxGPBeqlBbVSYrdjaZ4K+UlXShc18RufP1+8b
HBSfHa4z7A9aBP/AzsvyqFs6HjqTg4GgtrK/NCAS8r4QToSZU+xlgOoW2AB3c46cjtB2lMNUEx7K
3bvhuah+1tm9wzMtZprCHYYgZaPQzRkdTLdjmnsF/EKAECdXJ+2c9WVxc8cQWY7wpZPR3UbktF7g
ymNkn1eItleAp/EoZ88aDOlQIN61SLSkc2mSYQg3MGEWg8YS9ltjtyvKozCGfr4o381O2BtkB4ap
4ib44Ij/NTvTsqyv97oEi0+PUKFFqvnYZSh2j0XoqK8vwcpxPER2fz6s/s3s/Puwzpe1UrXj+KKc
KipI+P7Yr3qwyiumE/UoE3OjDPPri8K6iKQCnRBWKDv+jCgVRBA8U5VejG56aLXfkrdz67WM0QJn
M+muf/6Qj1LZl/ChY8NFRoWCgOZ+tR3J1Xt1sTQKgMiQtwB9IAdgdlOAUoBl7e5hWB2e4AMdD8Of
j/svXs+ELGkwGFXUNVCa+u+CeTloSOq3coKzhmr/AosG1IMZqD8f5d+emByFXRkEI0GXf1kfzzni
kdYREkYObMhun/K+pm8g8ECWtaz9/ZdNyr8JB0dracKrRORR17/c7+iWG7fIPXEp9cW59iv2WfEG
kdlfT+vbA5kaoh8OTKF/fEbvjYLbvZJmkO5GOHvgx1G6Q1kK619mzvcHMpGWIH3iz5edreVkuaXX
1FlRnueMoBIyw7H3+HXd+vZGOTpK7SbKzvZXSdji4tzCTGELXaRdNcWLZA8XnMM1qt8q8DK97H8e
GMZ3c9NUW9h+G1Dk4OP9d/wdytJsVY2RTkJD8dUaN4iYisJNQSH/+Y4nV5bgpGZ/HDCdOAJeS17M
I1iZqK/XfS3vnk3WNUoUN3d9w2pa+bhXC+ikSQgiIhspybktn/2+RzPfQAHkarRt86lFz8xOr/N7
uD+gZHqsAHkf0VLP4dzRAK/y5xIPzl9q5d/NM7Nl6HBwKfDrXykCpXq8ZoXGhXXJbWsw7cWo0nwG
5c/X87v7J2oHuN9aNuYOX4d+6QZOETupLHWq6udKx1I+uCIX+mFF/1eynPUv58XUTQQe8IiVaa1+
WT6qus5vh1MrxQWRXfFlcMJzB/RchfXGoAJjbiAEm1KeL8dly0vjuFcaKxe1sHBqU/cgbuW+BRwv
mGnJVE+98DY8wKuii3DAchOPDezVPG1XAiLbzKNDxxm/NPn4ruNZ7ycIJ5/WJSofrd6dm110dGtU
pv0rkmMrUrBzioNK7+h0bdydY889d05BR48pnFk+ML/WVLvOcHb6+frrspJ9XcZthxENvxR3Lf3L
BdHyi3Y+xBo5S4SmuNd6A5d5fL9vykV6QaAzeKs+lf3xxXiDifxmvYUf8c59Nl5//hTfjYIHAoEE
BN6b8eVD5K2Dc20OWTpxUCuATqsOqrIbQsFI9tHsfBr+fLTvFidaVpiYInLCHP6yOCX2JUZJglSH
PQaJC65uhjOkCx79phH724Hk93+lD5dzqmqXGwdicaLsnsZdQghGQ2rySzfuu8n69xl9WZTKQ05G
r3AgjGtYdVhDEOr4NXrIu3wdKn8fRe7iX6cTWHppW3Ldrur2oC9w7DvgcwIGBy+lX3Ovb4fE/98k
PJ3/ezArcJ3KMTmYAyC48A4IfUFU+8z3NcggtffziPhu9yAruusibKxarvbl1FTHOthlkLLa2X3U
H+ndghTdZ69ONAlf7rPb5z3FHaBjrn8+riln8c8l/d9xv0b+g6M0YWNx3EvkGVv1swKw9HayhFpk
Pv6HiLQPwD2iOyAkwfrZWLt769AtnoKe/kb/F7cdUurLVp1lu2YRv9ez5uP6oW3c7X1VrCwUStPd
9Un9xDr8vlCxV/jA+MN9/+1Mvrtd7B1seM5EYRyi/nu7jmZanO5qjt2G0z8nAAwJUq1zX+SXJWZl
eE3/ylf/btT/dcyvafLtqBpKpHHMC4YeYbfJ1scYMFvyS4hqfX8cKCKkGOghfXVnx1Iiz+8lN6l6
sz5n5uR67CHAfd6f9sbKWtcvx/frCsenV23JzdnUrJj5S/ysv1LLcXY5RiRe8Yoh6SHj4h83EDmA
973/PJDsbwYS2kGq2WphOef8w+XEq1VJYo3pon7q9JhyACi6jCaar5F3eLm9sad035S38D0M+rdV
/hy+Q/a7PN2X5nP5icQN4ujV3H4N2ei86s/WWn9upucnnK8W9yfTZN/WzV7sz+i5rfnRM22s4O2+
vi6i5+wjpUi6jd6dJ/fi3V6ui8vSWeur/MVe1wv94GHTc95pzz+fr/XNeINTD29Hd7E8tL428i+X
3GpuVZFOAurlqHriDXdHncZSnXGlLCp8yF1EUsV1p4qtjnnA0zAJqLb6x3PZt+q1U5bd28nooWZw
OuIQU1zaZgNu+XZHPcV9vDhy1jb2rwa+SYDUwm0dj87AtJwrLAQgFfgnyUbXzfZInfbAt0SZSPqR
7PFZ3EDroSSB35F3PZ4wy1w2xdxpsMoJb3Y7UrNx68KzWDvTeHM4bDJ9VBvvpfNuGjCecZ9Qz2XH
jJJBkJmd+hKiWKkNKqpY+P5Jgesaub+EEMqb/65FUvQUNXPTsFtfM1vDCqLwFl1T6MDCeAp8fQTR
e3zpdE5d2AdcXP5aOO3t+EEQWF0gFQh5iI03IEXb82ez1/UaLUtA1DEUFKIdKHnB4QO1z3qa94p4
LUiQ0j8hFACMvXOcCZR8iCM4KPPEm2YAjQ3+cVsawGNxARdoJYhJkZA0R7kHiBdo9QR9RxQpqynM
My8UVKnAbZHHw37uVwX+b2IeFwUZY+wlxeRG1oa/Yl55jVrN9X6mTVtvrG2jvLLQ3DA9Uq97ubnN
AeIF3jWkh42XBBmOI8/IgOB2JVXUE8Vr6q4eLqlHCvvmLClnRuJrtxFWEJmG43z/52lhfJPNibmN
TpILpfsf+7sAzZiLmcUsiUo8RLajiXBLhGVXsCZUrUFwr7oJmMFWWAMKxsq56hchUkrqvqitoYEx
E0yZ46FfajA58pmNtBaOYXK+2D0GeCUafm0ASJ1c8dEtDSJUrK4MALc3C8CqCZQ517vl3egFYdJR
Uda+5cr0fCk7qeOsLRrmP5/uHxm6L/FT0HfoMBpEnn9kQO513JjnmjFbxc4Ay7MbFtGxlvTxj7pr
N9D3qHvc06CrBPXgqGDdVu2DyumUeJXG2qEnBbncVgfKoTUEMjRrxUandYb4rH62CkpWNkycu7oJ
Tygi2mXHwl2zqueqnnRKJxoGejHBfM/PUAtLXf3tikXY9epsL62NzvZPx2dUB5+pfKQBKIbbQM17
F2Mv3qQWuvRBQf2qWzLXo0bv61U/jLg53ALXLgaqhpvYUFFu83Nd9SIFI6zorbaonF5vbVep7lAj
cpEjatz63QgOw5bxgWpPGmxPei/V99hyliWg+vO7ruv4eBED7EHSDP58zdDeuIJXE9motBg4XkvZ
aQiua8CqL6cPRGxa0YebA5ZIq2UaqiO7HlRqMUhLvWsHK4QD+PTm4H7AdoV65IlN7KOUnsT9MnG6
AEcx3vBwkfHUMOy4iOU0Od3HVtR99BYyX5RONT94EzNCKQ+33HvfbvJOk/TJJW37MMSeRMzdLvvy
+lk3kD5aMMzSRWIDyDnAECqR/cfzyFaqRWakHZbnrEYcC3jGiYl3dxA8mdyvVXdQQ9dx717j+NQ5
TrdmUF7Tzu/CQto3wucmW2W2USr1FeMf9yHl5jTnwCFLKA+Wdzpoc/vt2jr6KY7L+dF+K2LEaUKE
uVyoNbf7yDo8VeXT9TQMbHDDbA1cqqLEp7sBJKKhTiyArhYT7+K0a6yELy4EPb3V07PPAJqlpYGH
0kexmnUaCxJa1nb1aUXnyTe0ETHp3sL9rXSfGqojiNHxPvQ4GHL3suiuLZaCA45MlwvNQrZYyb62
WEPDezdPPzMbli+8kRZNYRYOQp+NyQlG6poCHcLEcWyBwWRxJaFL8O1KR5HxYYB2In321QC+Q+vj
mvYpvEs1m5KMc+unLozJeFTP78WziQBPMRBvS2qoVIgpZt8vYTvHMNzKh8cQoo2O3ZKG9/BRHTiA
WUDQO0+HCj4J9ounFnv0M5JYziZR4eGcEZnWcWDlGsR43oacqROcumGG0bnygRnmrSmmERq8+aGH
AZdnGUcfX5qOgkZaULQGjxlKKdsJ9qf41JVCFVVrUoU6ZcVuFK8yl9lhqdGYOt5QCad1YOYIjV3D
aKDUSL6eYUOiBPXLwvZNWwg5rv/j7LyWGleiNfxEqlIOt86y5Qgm3aiAMcrBSpb89Odr9rkYGBec
OsWe2TDYltRqrV691h8QD6Y1B1Dxe/2xSQhcYeykHkmtBcysvs4w442LJYJniPElHdBaiOkDtaWf
j/xfyPweUjmmzsFNCnjfCz9hLBuX1DD+oz0DaV6pECmFPpCgVIL+ij7pqPUn45HiKDzIbkZ8ambN
TH4p3wWv8UrKt5BmEBwP9SLE+eR6ZwLmRDtrfn26PvUzc27OtXehDS54he24nwnCsqDvir8xyoMS
Wc3lRXUKZgw8dD9Yg5BkrVk5q/flzH4VOkMmHFEowdC5FDiqKlIO5oMgAsJZFOvY7IKY+QtyRdBA
zXn0Su/i+j4su5m6V+eCfVhOaGkUK3u8j+cP58W+FeTFSdLNIJ7DDIaIfkFp9LwShMNYSNDOWUhg
rQuKonB0sSb2wYGsD5MdYdr2EebGnARvGqKSCIkHlX1Xeg5fkk9J4nzeLpznC/zFALmBdH5ZBFs+
ahrA/OSDOJo9hQE5VQ/XnYIUMJRlKwJEI3THhWy5QNBi8ruxYRhawD3kZ/k5frT5V7JV9JXFb/FU
OQjSIlyHE+w2sApQA/+jxPK9IMcKuiAkwTV+s4JiLBjtQsA5WFIumMAgXPsTGsDP2Zimv5D0gCrM
329C3EIw/LJNwd9CjQOmXDAyxwz6WPP+uwmCnBpP+tFJvc/GSK0DNgFU+R8D8+UJOcxP9vP5oDCn
HBCcLay//0i8vhvOJERYBPVS6IY0C9MlX3DLt26BxBiwTH57jNEegSHJpwyv4rjVTtz0GlF5cftF
RolsC9fJCBwFNR8/DlzoEkhq+QLpWfLK6+Z0en8+HmFtL4U6jeDwDfDthH6UEDOoYcmRbyJMBFES
7lMNk05ovggB9XzkdeiM9AA8xA9CxvqMYDUoh0F+YKs0mUNJnKYP8UM7a9/VbTvr9+SwM6SQaP8P
W4p8MNun13kJL6T6lD9upsbcQgV3eBpg0QlSuXkHLw7wiAClClISssi0xiCRCRmkepJ49eQKG0so
0Ty/HlEUOMpcBEKa4KnFp4Gm5qW8E66SgQJ7tcwmx+5FcIoHmAM9KbMAshoP0hI+EtxDwfsT7DjB
QnT2AvgqQwQVPw8TawmrcN9P/xNdgp/i/oeWFVofQkT+2UezuILaJH9+ldAfxdeRdYuvEp2OYCYo
3ULt/gzrUojkC10Be1xMC/7Gf/bZAseS7kPxWM0EB1o8CUKLupsBZJ6q+46ocr0rYWELLQNKozCl
Jf4IrrBNqsdX+ikQ/XMUpPVyYzPE1hItUF1XnH9aMnYYGpWZmKmnKJPso3kKAF03T8Xj+U183+Gf
8NR+dE/BQ/eOysDBx0HwpXgrn/wXwOLvKMnYH+GT9Kgeu61+avfdLrBG4bt81B8yhJJf8z/dDlci
4R7E3iAfic4d2fOzFQihaEXYa4/yR/U5f6MG9UdB+QYtFKikh/Qxf6Qg7zyWbw0IrvqJuXbfIxDw
iknOFRsd+yn5gy/tByJY28ud/Sa/DW9sSi9b7YGSECrfd8qDsCuT73EyC0fqm47oEWod3DqW67e+
GCMd+5KfqhO/HQ4/j6t2a39CwRVXXfY9/3bpaRWnplTqqVd8RK/Se/saPusf+gflLvWhvxsEjmZA
pZZrDl/7D/uJFFEaUaBNX7Pn9u56EleDIpb0Zzgo8S+bJ+fWosvuSWHVNSihfK8Lm0V8Lp2Ge04j
IsC+Kaofo/a1t+oZ6WW6jjWo/xnemhmKg/pLwmD2CuINSAxGuT1ryn4m6gOUXUsfMX/KBFh3U5BF
/nWakuiaVE0qUZWVqKdgyK03qO73/aS87EI091T67iKz6/RwrMkfNM6ahrQa8/Qz5knGsOmF5ANy
BLY/d0JVOHJPEgPlIXzqrzC88BOln+STahkNn9Ji5KGVbh2/m5y25apmNe7AWGKwnM7MfuXEf+7Q
JQfyxZYpBI6poRfsXNcCJ1Fn9tpk91Q3c0WeUxAbBxFUdPbaSVYsP60KgO9YIHCiq/bYCclnQ51e
ipZu9QX10F/ToRvTBlSHKNXLOiWc72VS56IYec82iztjjUWNpWlZ+uWXGJtfRVuayV5Ue6QK4bHk
QYADfp62t3rdGL0hk6bQoFDkz2jxVxWgDjRbrZuGaIAhge2CLel99Jw905Oyj/86B7k6C34RuQSD
+G8UIv5YJhqXNgq48rciOFANSY3LPvX8PFrk1VNlRPshXzlBve3O+0aaJ04EFPNBAEroh+fdUsnl
aT9Yk66UpppK5SnvQXOgv3ARnYEaO+B16K+DwPiTXvL5gBdxkBdTzb8PC+1wNjRXCuUpinGujlzK
oCy7qhd236A6PjvtoBXjYny5nmfnFudufOQNUx1TnI9otqbBG88Pkw0nNuCscnFQpMJFtraTu8mn
cXZ/vHbJvNb2amJPS/0UgKdorouQkmUEQDVTF47JojGw/ZGBzDCPcwCLZfzG0yCdq12rEVilnZM6
63ODu3gO0RcMFzWZxmITZD40Dnr8oTZLrsP6LKyHZR5O6pI0VzPkSzu2ZpecIvjZHJeZNDNMDZhJ
PerraGzbw7gCRZZ92HScghiBGeh65b5SXg1rgjFHqr5cwPq57Rm5olJscsAE+ObRRhlBWnMEO5gH
pL6aBlFM68cW2AeL/XxAEUBUEgowVWUUjo2cepmqLc/NPrmcUp3VPIF8kiHPpbLX6dZlo00t8NEy
fkfJvsL7zUB8WzPuW25qRQ1fseVJdbHGTXySiDhmuW9z6ylN+kNjV6NIS0ZswkqZjngljxO6mAQV
qD61iaXa1Gzcwu5PZy2ZOEM5C7HiNax4ruQfiKKaV6j8Ub8cqBvVCl7ryS9lxht1W2waia20CvDM
+Cxg/fUkXdpLjAFwxYwGQBktBwow/ykMW/mcB+lXDVblRg/uywHFQv/XAbG/0AbDqtlJ2Qg17211
brX9yECxPYftG01lhM+HP4kQYFSWqu1ezJfWSJjzOHbgaf9zILlRTfxyMt/6nPTKpBY9c1Cl2bTH
4iqZsrYxkfx2frF/QaMpN4MHNUDqYpYDDEMsd39d+bWuSz2Uz6lHuOL54WBFxJQl4WvXWDKjNl9d
1gCbnODApDPrOVCr/8fl/nUGIqz/dQZmnju9PeSpR7dQVCGHcqycWSMmToMWTPLw89FuXrAFdk1B
uV0mYn6LlkqSWkGgXlKB1krxNyOdzafccLWfF/6Tg2sT0iHGtBteS3Xrw7L6DczwuQ592ztbLBQC
h4hiOT54Xy/YGtqoTOsy9YjOlo8K/77slsz02t6de0rjm0zaAuzkpvtUYek6p+CENeC2OeiA5a/9
51vTzTKgKIPjcCwQU19PJ2l93XbC6HNAQPxQ7QXky1Hry+/3+tZzZst0UAWGHgSk+P1f9zr0Db2L
EmYb65DAAIJ1hyMULLP24+fbfPNAoH0+K/IyzdqvBzKzQDczRUo8HiCN5pLo4MuuRUX1+mtGyEd9
v502TSbUERBHwAjl66GwYWooijWJgCUUULNQ3qKywTXFrD3OMTJ+ARcpt+r3lth1yGQbskNf6+sR
zXOV9EpjJB5pwayrVLfEDlDLMGFzuNTCkKYxBKxk2MfAlrOG7ZUejeN03ccp6gT7S8vUa0w365O1
biBsQLp0bexxVSDcSWcpNykklJDbwg0w62t5HrdUXyWEHJgeKFXv5PqkkYsq9b7BjEFp+kmdJI+6
Vu0lSZ6YAYh4WmqqhYMFXbOL1WxTh+qrPbgGOWjfymvAolIHybnZDxGvMPa+bqwztsk1js8XUJoy
OfNGs40nPXgY2mGMhUaCcDcy/gba4RjxjHrxRgqEcXvsSVDsAtUaRRQqB3LSJm125+xoBNrMosec
A8KxI2tsKieFIANQyaHVTI3WtZwcNDvaZ/hWdGs+3qf6qnDmOGXPk2CYhv1alPVSjepGB3+5eO07
lDYJTVhYjmVf9tQEVtWgzxNWDLEgOAGSZID0L5oxiZlwpYIunY+GELoGV3pcWG03zezcnUdVxjvI
U/W6WAhQemxjIonHfEGF/ao1dymmh3Cr3Jwieyen21JVp6JpGUZIUPbF/CLvhWAGNW+KnGFt7y3u
9c/P0S3MgwW+UcVkQcXh5zt0rs99P9TyJBUAToCHoq9pQEcx2xTh9w8mBPDKQD+JuzJg3C3jNlf/
NuFvpAMgLGX8FQxWYut7wByasxmnbcCs1bGPDV7MpDmYqED4ZjCRHVHXNiaBecYmDSxwObZripA8
DYl03wHT6PIz5hCU8ihGAxD8JevXbiyg9CgUmsyaBjjtO6YhCNXMKSROTk7mWV7NruTVzGtJOWo9
yPx8SzAcU8U+h8VcopUbqmsgjlRoRUesUBjKblzRcYlQuQuXAaxf9Toyiz/9+T40zhPJ6ieAxEV7
xBKbxX4tqtbOpFZgAf8WWtQbIAZMqhFLBvgP6um72DOg2VLXIxt5CRJOhwCWFcFMUbBvVPdVG4wL
0gMldyX1JQKgfzUGt4z0+/zxs11FzZcztFisGkTJMmqX1PbFPusMDvkMab6Vlx0Z+M8z9Eakt2XL
1CkVUIpmA/Q1GCpKk6ZV4BMMmyVR/gyEgURJN15U45dc6eaRWLkM3cbkQ/5ebpcHqalqm7BbZ3PW
LzglHVqPyu7XjOgG3cywFQG2M0FpqFze12sKAj2sBkNNvKx/YeTJikSbhIRAbDjKcuzgC/YbGPeG
VsPXg35LS1gyTLIALs9ox6Y5jj1VnufUcKuJdR/r0wLFhT+XE4WpUrhcTzt1grOPenEraWLnb1dK
b/Gx0vZOuKjDuWLMiBjjshauy6js4FhD9TQf1cW8wSccB+dam5bDMkeEe/B0QKrlog5G8qNEp7D5
5Rm9FT8UxeLphMXE7P6W4TRa0sZJ3ideRDe7jpZWwtYSJ05WNTpT5NSavvt5Ut4Km7YCclSTdYxE
nO9h8yJl8SClZuLJPvxEALjhNZ8OiYAPIokENiNp96KvefaxzdO1bY0hOC3JOrlOfjmTW4+0Ytjg
npGhwb9PxK+/Uq4ougyXyEJ5DgemERl+in00UYf9PdZFvsRKF7xYxksdRGOSTq0zVmJl9Wt0gfv/
xwNEm+oz+SX9+w7HGYKoHAzjygxzjgAQq3IKzJFGFQZUv1y02DN8y8lgG3C1NqgMmzTo60Ur+qUo
1D5LPIF9JjA07UpHY7l66YAg6E/w7x3kHur5r4DEmzde1XWb/i5QsH+UglNV0s9+RTYoWrhSQS/O
1NeiatCiN5Xxf5YCka8UUDHViE42GAAQPeTAPw+BJi7x+xCA7wDzbpqq+g/2CSCvEpZSCXdXtFtV
exW019FZBw4TtmSBY+16KvNh6uPeIgXPUYYWp3mK83Uf5G7VWF6slq7FRp8ELCUXEgnTlRKySIZE
v5eUY57hfFY3r1GiLkSyI2I7yOckFSgPJMGYz79ck3hQ/70mgEds3SgOf08EVDuJgiRNEy8etIlt
zTBmnBjKiVxpDBo4ptxoOsgmVictzCcYFY07FCuS6FR399fkLjSe9fylyk+q4l0LwNJWTdmnn/ga
OlkJYnMZVIDuxSiPQMZgCP52R0Ra/s/ZixQG4NRnkfDrpGzbLi6kIkm8IG6efYrrkTmS62Er+AGA
NHxqVDUCFQEbYBsEwzl5qMFtXmPyifg6jlS6awrtqWuwfEwldDGb+L6Q02kf0Hm/JtCIQ2dU4H2s
xGtR6JS7D18BN8LE//k23NpC2zSegeNzt6nSf9t/4AxbWlZlxGIL3VCI7n2kqI7oWaHlFAIJT6YK
rRuiW0M+0JcnkkINiuYvZ3ErsLH/EXwAFmMkhr4OZ5JbgRRGaux1ogQGJC9kjRSQI+q9bY+rK1Uj
LUZNGj4fZbFaO0rmsc9oDgbZ/v/Qjb/1wP19PuJ8/wq0l8C51LalxYKkAOMJwVETYMGoaLcqz0xe
fkiyS7AjPW7acV68/jwct9Y4DT8YCxC0jUr5t3sSx3JnN36PFFG1lNUlD7JZCi5SkhwJddJl//Ph
bsa5v4/3rWojqfq1sLJr7IVtObX71zKca8If+8jmsOTJ14y9mAHd9TINNUTc0jlks5/P4eYl6xAo
ZWQxgGN/G/CuquXOt1hjyStbbU/yF9cfTrqEflKcuQW/ZBG3L5ln14ADQVT9Tk7Wr22qQhsR+d8U
FFmIco1zLIHNMsF0uPIIFTXEeR6IDPW//8u6disD1f46g283uW6UPjsXFvGPpr96hAEDYQr4k63/
EqtuZqB/H+nb7e2SILRjiSOlCCM1ryoS492S1ClHmpsL7C5HeoA/386bF2cCrGcPZdv/1Ib86lzl
HQVnr6mXkc9Wsluz9uBgmQXBL4e6NXPIy2RaI2xt/2GSRIasNF1wJiFEbVEg2HKExsEBUnkMl6LM
+TsIUdya78Gf3gz7Bvx+hN3P1+hgZ61jZ6odexYoPWCvgFxMNyq9CH+K4CmlKJBM9XL685DeKO2J
TbOMB7Up8EHfDpoX58sgD/nn3gg0MhU35gvRmF3krxw77beDfZsySpLnOFOScFjsveMUOEYvug4W
6K8XRw1GlZphkulhx+YW7SnQgEeco1F2ucyuaXoeUTGl1h9MqZhQ+2ZnTAM36l6NfHATGbm/YA7S
zLfQ0EDsm3rO+fpQIiWoX/+EKtLRoCmDbFFl2iIeQLr0EvNncH8ezlsdPsaTPaaFabsONezrTWyq
SuqlnBUc9DjVasAtas9ScoK8SGdHlHRKCl4iPTJ/Ywkpt4aXDZqhWoqgGX83MipVLdEqSY+9mm0L
dTlJQjQTXXMG7DyiaJsD7Cg+BMnslNfHVN9rw3NhvQAspPH58zjcenzYadOegQlGIfvbfkq/6vFZ
1Vj/yaw5EydA/0uUq6nZF9QOf6Vw3KJTIs3DrtuBkMem+FukryNDCnA8Y7HB96sY5gH1v8vwHFdT
8Z0Sy2NzeJaKeqak+oy4PCjOJ2C/yuKFQ6NLGDVGVK3kxhS6DgMrNPOKuqM0EcDSTnkxDOqOxp9c
fWnNYuwM1gwg/6W21ucIrWJEh6tZ20NwkKlmVGufJp3KZw4UVIuqH0UIsfw8xLc6UraBpyj0ZWpe
8md6/1c24Sd1bhahRY7lHE2KsqxuonpUXhXXowdvJ0fwlWkEEgKEhzTpWXjBCYNavUa/NrZvxS5m
HDMP4D/gVTEf/jqXIvLPIb2MWDhew730GZ3eKUYYObPasoVKpVHvHHIp/yV83VyFTJjjNCYcfFc+
BSr+OrAmB6lZOqR4ik2DmQofYHV66twBYoHokvrZHqjEL0MvnuLvoZqMkt4QPTFi9reombZ+49Q9
T5oojl+tKyX2SQpyIUBfKDvP6OfysGswNM4NXJY0QeWA8ngeL0t4u7+ciwia/54LxX5dOMTZ3/sY
rSxLtnkdYi/X8GahhiYBzlf0U4jSltF5tJqpPg02zltKPBXn8/PxP6PKP8cHsKxybApR3ytRdRYl
vgpC2aOzwcyaqEPj5X22SKEqqWcDVPrxCsQ0q06RNIyby1OVA31DgMXy3evluohspIRseSlyJFYg
tvy2yJG6cpoL1g3PmmlCVrnQoj7P6ohWQ1etBL6WiYUmgZmdR4LcYvLwCnflawWs8rL3Y6wpL5cJ
iV+aYlVQH/NOR0vozP4HCUEZvKWZbEp2RSOG5yq9pAp3Sj1p9ocVmexh9cl1mANOmP08XLditPnX
aInf/zVfsR+/Frmt8KAoy4ZdiWIIUnsr2bCI5tH5l8fjVhhma4+OCKxYYUT99WhxkPt9lDM3zuUY
1HwNTCKaSolo2zYRUfm3nPBWGOA4BGGDgoL1ve2U9P61K6To83hGba+RpOJZoAYaREeWnhAIIQ8C
GdTPg3pLX8PmQUT6Tqddan+ytf8a1V4va+ty5nlUrKMSHzt5ZvQn6meCD08dnayN6okA9f9y3FvV
hr+P+218gzgOMbwn+uTvnX7QKreQxw2A+WqpVwti7u+1ulvzB1EVwY+kZkjJ8usdvWDybbVKGnui
QpcDyOkDyqrUbmzwNEVrIYsTjIl+ZvZKgzY3eLYsRPYRWivWjIGV5pNfd1k3h5/tjiA2cm7Qvr6e
lFVHcRTKceyVwzAWibnIeVDi/tS5YDcrWj5oq0jS4efx/ySVf489FvkyvVUC4D9tzlyGpNSEZuTp
IHjaWJrhkNu+pDqUOPg0RJPkApEDpJy+buthHNTNDI0T0YlSK9gzAR4OWJ700TJGSF/Gqkd3i8tH
KzW/LBg3nkPohYIortn0Y7/fNa2qABVEFBt9IPA0YBH2KoUUyJ5FituR/sbf+uQZfxsYapt0P6nq
Ctvxb+txmlxC66JRBrvg2ZELr2UBRMRd+gI/EPvlYMnGiWwmtvZxLvoFZGQt4n20ogUgasjrX+Le
DYYyOzak0ATZ0hKV169zxLfsyHeyS+4178p7z58GYiAlqNc+HFlvxhstA8Rls5MAGe1q5DdH+AU/
0BVoGgFibZ/jtyuSseGsfMxqECijuia1c1Mcw84j2sHNycxGaBCHpytWFRdAXyP1jR4r6FO/GZUv
DX6F9P+yX5a/G0VUrkuhfE7309BZBr9eV9EERmWRirHhhhZwhpTzUchT9TLl1CsYu9osVEbXt/4N
3Egbzy/6JDldD+c/OghUB4W296IZ9y/mG0AvcoMapK3AyzZQfLmOnx8X1Ck4ma/TgpPVVJ4X0BzG
f9yjv+JkXDSJZWUlojcwmYoRrXmSNEDG8tF4U+4DukdYR5K07s9CHmSEyDxVRuxm+cb/OL/O0HSg
XRo85O8S1attjQsc+MkXGvB7+6gDZsA686h+QEIfPmA1tpcJqSa/PdCwgS5OQZsOjti442HxGoLJ
vasw0D1e3xvMPTHI/FDeeduFZR/N3G4kcypQ8UacZBwzS+5bzlM+tmwF31p1dsYEFHgaUnmQJp2j
XI40+qLaJMF85DpFIFx/L18FSxFu52sLNFgbA26eYu9hYm6cTez3/JXvAKqyy5RByYPGhuRRjC5A
xuupVs3yj/C1A4d+F3/AyZxfN3ZIOjep03GGBy8vdEZX8LTUiWHUy88cW35W7y+Xcf6I6XuMWjD7
vzvlwXrVjsO9j83ts40AAFPyrQAzXY+Hty6Z7gdlnJ4saRRf3LYex+xc3mL47sk4PoUBYXNEbD+/
/TwZdDEx/5kLnwhq0T4EkPp14qZZkqsREBgU5Ydl5cXIhMe7/L7z4h1upQsFh2FpY5ajDlPRbF4c
u9X9STj1GPMB0xOVBxA14WpzcXuEOsu1MFeM7i5vNtKRP5/pv8GTSUsDXcBZsEH/XH3+mrSyWQT9
UHGiKLJZ+Zoi2jBzEPRiUe/Wkvvzwf4tMX092LfHOZLpzRgGBwsAVqjrM0xENDttV3TXfz4S+l//
LuYcDHQOIZpOOh3jr7dALUvz0jkpzgAz+zgs/XXl6QiZI2KOIny0KHedW/6p3NI1Ecs15/qydBuv
xExbXaZuN4vn5rSZUdl2Ky/aNF50MJedJ0h9fIjQ1w02zayaGZPk7bzQ7qsZBtLLxjXw2zOR1g13
/hzfvTHw3cVldVlI5QiiEV/1wpzK89Qz9z2P/oZ2eaWOpK25zDbiAKUrLL4VdndMG1wr1uY+dMXZ
lx6xo/QqD58CVxxZWmQf8jx0zfVlGXPSNsfn3UsDG0AUiWbGDBz7XJtg54ZfmT5FpR0veUG4MsfW
Yz6LkMYv/5w38O16D/GOhvdWrjisvCSvd4GczLFS4EtfNijkqpxE7Ib8LE8Fxaud45NGgo/IAt64
zRs8cfTbnTdj4cwuB1DmGGkwz+fXBfbNqA+s0pm2qF8w89PxlrVwJRbq78GSItJ1oa1ANn6a+mXz
aN4ik/qnWmBotu5W/YLX3EV8lvh8tjccNFpeV4IOpcMzxHSbpWuTrfvVdXGec7A73xVvwtsPYfly
iu3MqlkY03IaucN7PUMhdYbg/PLKyVGnRnq9c6OFNav5ib5BsASM/RhLY7xl0DpFBR/pf5TWxVK6
GtZCOd1aJAjf966CSPmouW83NbQqz0HWAtuB5j7dFZuuG503Vw+buPMIrx6cFgps3zNIOXi3PnXB
HA/4La19aDLiS1BqzKk9xU5cey6YIAAN0SZGVniTokos7jYu42sH8pYXo+YfFqPUs9eABPaXpb0W
X+J12lb88ddIvflr6Kt7RMS20p2/RiC1HkbWlo4/E0jaJszomNOMAEQRmRrvc+pjjueFyBwXGwMi
YTiBFz2xGD8Vbetm4U+4mY++m8ytsY72fov6MNSpJzCLOBMLsX5nXrswm90Og3IJVf4BpyWhVx4u
8JR30bH8QFW6GpnbyA1S1FZxTnF1fkASx+uXAcoDXsRq9BF+CDqWNTXdZE10PPkuJiwo2yLxhLla
OQ3m6WM0rxaqC5jbvc7jAac12GgYAklTVA858DBT8VrRprWbuUImuZ4J7zb8AF6v889jBG7g5ot8
EXj+AgWlGS4Co3Klu+YfY9MsRtHaFAdFAdp2YZQuKpwQ4L2EM2UBZGGeLXJIeuGsZ1IyhzDRvsIR
U5biYIlLGkJUF4bRwRIKBmftTJmqFkwzbS6/i+GpFplnzcU5+qt0qi/S6eJu2XwabsnouzvI5htz
QKfVR8B9cAHaCZlnTvnDWl/nEhKZzGSfMSoX0Zz+5aefOXRCfAfx/8PUMHjpVxgiLoS5gjgDms4z
bTlMomds7ybNRp2ky2qezICVTfpPfw+MUrHbMuC9mQgC02Z5qrhrKrLl2F9iBiZoeMJglR0PYtDy
QvgKZxiADbwf3wX+XdApE14DNY87by1DBKVzUPOL1o0XxbM23ShTcW3WXJo7/FZ87+DSfv2oPf09
41ZZzKOWsTSmBnc5mJcMPZZ72Uj9E8w7Uqh5+latonnDn4SvgiCU8+SWd/lMEA2xskW3uZwZq3Yu
n7SFXIxFJEp5iYgfERLJ4czfibchuDxHNXqpLTrU5JemPsIXBV5iMoc18jntIzfBi8CYS+vCwwOI
9MxTllfuS+A6TLMKNl9DVBGxRJglQqIf+wsdMiOOKdAkG6ZM8+lSZTM1HWvUIROfrbM1VpXcG2Qo
KOMQyphe0/rzWRJzXhqfcKtci/Cl8KUtyHOzvQi2IrYJpfketwQh+pygpzOq1+T2BqFWW0lv6mkg
J19eXSSxJR+79Gg1bMxXEagIRD0/Vth7aJ6FdnaNdnlAFLtsyP6w+ML1kajKlG14hpypSEuEsabE
9KVis7HGO3+G6W2IQbngajL1KIMvmpG8RTDv/cqYoAcAHPQjij6nasJ0bXnoiLXYA2rJ0r/7HEmU
RT1nTaVM6Oa2I/G2xBP14YLvlfl1PmyBNW2nM320o5FMlOAlyKIHHnI1U7SUmmXkXffNUnb5gZPA
aoz3Dn+gVc2MZCSe6SunWy5GEHDKRbqyo4ntaZv80diUK/6guW4ccAPxen9s7vSdtWkeo2PzSG+N
bYT9nOCOpMcTkIDOxm/wCTHicffmG9iBRCfzOYXTvIPpp++Co3UoH/nZOiiYlOJHfsBcxHzmpc7G
3In/HcznaC0Upm1U1Hd8JP/hKvKGAxr832P3hsHIG//w6PfL/hHgsr8TEwV5atxNN9KBE0Ipnjm1
lg7mhbc6m+YtgXQmfFDWrHTP8R2rVLyl31Pzspf6mCCgIDBiWTCO9ph34JTGUvnMovbmu6yTJz4Z
muP2+ljAKd6HWyq6fNCuwpTrYO6EKH3Dl/jO2djP5jOnrmEiUY9laRQhW08GHq2NgymuyNpg9vEo
hiFa8yUuE0SVbfCrXB4F6wDzKGPD5kFG0N73eJB9LyC04pZwqAiq4imvIBLzrGDLyEEZSHFk3ixe
Yh0i4SiyEVG4W3Uj98TBk7GyEbGBT/W5r+lK28g7bWN7Qt3lUd3ZnrHROZxQ0fe9YZeuZNf3xHmI
l9ueeV9cOB/+SlfDbtjJrn5vejSOmCoeWKWlv7goTLPAE9L7Ef9krFF2pWEhDD19Vox8xatRkF9a
64DFq+cd/izF1oQOyLxfFniFFR7OCbWnwqeFjzztNuWhOmivycQk5smzPIdgOLK39tZMx7IDWBmv
ameN+SSKlA9BO7bWGEUJxzH+PgPkQ8Fme91cN4nEaZr3yqZ9lnfKZtjZ92ggIlt8wWVzJ760Q/4I
DtmRx+Wj/t894vahcf7cPJZEd+hlTHH72d8FL8ELHHMStzflMd9aMhLz2R6ReQyPhrVQnb+sLWTl
MU5atev2eF4Lq4sCwxim1F5MrGxt70yJSds9Yo3j7+JtjFsf4WqN2NayEJnTCgYtK9L83nUOBjwa
crpwy4vtnZhtOndI3BMe0OuopKuIcclq2A67/jDsTM/3xAywNuIll13kyTzxa4NBCTxrHT9g1Vrg
raWnDF76UH0YezFsGn8PKTFEGfhL3kYeA7nX9gYiWYy28G9z9vY2uA/u41f+IX0AKalvdd4YPliY
eDli7PcdIDGND7B4s87PQCvX1jp8iDx1K6ZEIM4m8BqE2sb5SpjacGM8V3Xn6SpfGOA0VxZXKCYv
OH/XX0QsJs66W5YLNq4Y4ODcGG87zBL9me7aOxx21tH+ypO9Fa+3vW7ZL6uBnCjBO+c/Cxr4aKyk
9gyc7az+Iy11HKPQDmJxHhbseRPW3wHbqGxGJoHhSMcqjfCXitfMmVe2bo05Z7jAoJOe7whi4k6s
wRppksaHNJjDjIt8VK3DvfCXGggI0kh8V2JoY6+MV4k1O13oi3xZbIs7kB5LZODxpQGg3MzxhljR
3V4leFldFsIvYsABge9hsWIfEcyEJkM6/hDO7Xc4tzdz4bdZHbISvSi80FYXV1pWPCfNpqOuuJM+
ih2aHRJsuk2BNcMO/GSJA1CGjeL5vsQaKMFKUXgClUAn9XHh8+v4EB+Ez6L9JL7L7uND5GPmoyB4
cZDAxo4DY5puWi/F4d7TO0yFMNiRluyzAwZIbLdhCC5oqU15GJY2lhiY9mDcY64o9pq4ICAb9p/x
oTDyEbYZOaNg4th43srYASqjYgvOXfxjD/aqH2GxoePdY1NIQawdO4UGkx9GkBHHDHhqM/pYUc3x
9sGPI17Gy+oIhI/oDXl/HiU4a6SnYHtZJep0WCX6YsCL4Yxtxwuv2qorkTiKnApzgDtMh9b+Jj5a
u5Q7pnMjLLeahUhatNyOmDzPnKmLcn1ZpezsB3xcwn27gOI5iV2x5YtdthhTRFV4fTrP1+hkiDkw
YCL7GOF3SrWE73GEzNfBnX8I7oZVdSzsEZ5/XFNP/nTXHJt1IE2aozBfifflKaVUtyuP1VF/VBm9
AoNAJg52PmfhxfIi/h804zYZY+9zoqjN75ha2zPOiQpm3ac6GZcY6OzTfXNU30zI+FuTXHQtr5yd
vVFcZ0GbcJ8iFDtqnui5b/8zOxOWbtlKezZ4UbyO1/YG/8twrR/OK2lVL9ul2EPZa6QLnuw177WR
r0AEboJeJsZs2UrRRhYfUC/lTcg2K/ccrOXqhxbPOecp3llP1lNyEB6qNSIlD9ZTqI+FjddZXoDs
tJ4uD9EhxUVuyCbAeoND/XB+MIepsz0/OFtnC/p1mz34e2srL8NuhGKmM9LZqjlUzNlki433sLws
Bbvkf08H/7tipW+ce/7g1WR+uoxk8ig84g5nEuw5352480gMiduPreZBlLyAQRGW+f0zpS8coEhp
MJJ+lPQJ9a/oLj/mWKkJ+wpcRe1RhDwJbtJ3qDEN14njWgi/qGNnZM7rqTmtkeEdMb/4cEwvhNEJ
hqIHw8XsZOVv2rf0SHWKU1qb01WLp46x1fFSxFqTukLnDUCwMdgRBnJi7+kUo1IY7LFXzqmNtQ/G
U42n+ANOtMEBJZ9KDFya8S/ak/UebcJ7e2/vxZ72smQrvJIWYkTy93ZUQnkfKe51p+P8I+52zfRG
B2Ctuf0sWPjLgDpHh9mZcMZ1VgCCF3ytDDJr8qTLEdaQ2CwY/KvDFuJ/KDuz5cSxJlo/ERFoFrea
ETOefUMYDwghNICEEE9/vpT/E6fL3VGO03RV2RiDtLe0d+bKlWtdFgiA3CFlFWRYkZsu1uUgHbIH
nmffqMNgTWQetaG863Uqj3RpPIuB6GVaIYuLA/jjbl2CBJ1Dah8L5FpoBmMPkAgJubC30ZvubcZj
irOxrPgKCAPOasAeA5RT9pGNbCOmcfXYwsWyR4UEcboEKPPUgXanhnWQP4sXsTorogrlHjHmYdk+
LsRwWo1AuE02kTifCYRl+i1YjgqqM0DijpEXdCufyhVdPO65PoEhNqtvc7pRwKeDYe0ARCSNyhZX
kkvRR7F8SbeAS2ZwtnmQSjCvjG5oZa4Z5oBWMtkmIIf9VeOQiLMckAl8NUCho6/iM1z2uBqC2HGB
yhBClSKuE4iBZBvrodhVJcvd+sIwnsbH9W1qc9JZ77czYcllO2O/wFNrMLaA0IxxFTHX8QXPxAs/
QYZItimWTnFNhEoc0vvOg7WEv1F3wJ9oF6B6MKmw3hlFBcJH1jiZJVwt1rid7Bfsnimbl7xNFx0X
w0nDS4ahHOvIa6JiQjOG4HW0hmLkxzxX89d9pEzlGmBsMZ9Bxgsz2d5Pc4Y/3mq3wgcQ0+Fu1s2q
uJvVC23azq/3yjQrHUGP7DgH2UundWCy6o7GosGEkIOfzcwtZIYZjGr6d2K0310ZoB4rzMbD8LZE
kCgow2MAuZqkul2UazNIIhvnGzYWNSpI6mvca4YTdhFVrgUVLzK5M/ZDx8K0ieBzLLDkbpH0gyUD
Rrzg8YuxfHYSy9kLDAX++CrgYg0mJEaG1XoTC0woIGGGBjW2nKIpZd1jis2Esl3I1n/mtyHsxMCT
4Q5UYMM7pWN7ZcY3YFJ5N8GebLBY0FVMowQjUtifVI9qGl8bboZ5OZXFcRaeJ5dA9ieOIiyf62AA
MuvJQFFsiykLUS2JcLj9Ggooy2VZcKseSPNvuFEfene2ctGEyfMhkosb7JcwHqyUAs2JiSvmViA3
eBkc+C2Mog/ErkAJkzbUQTnlbjDj/B6562R5YOUCOcMV5OLoVFHAaJkxw7P96unjIw3P/XkX7Ke3
RR0ISGv6Ghcqz2+LbcO/7D5TdPdEbkteLhvzmQttA/B3xk4K5RwmZzM/BAeGAK9H3Jg6fjoMr+/J
GAUssjB27j0BVhJTfWMrPtG9iNESAkOyBKgTyFDqRKYwjfXoQlgBP5VQgNjjTLs1QYZY6Km5Y2NF
aEfXUAycL3Os56+h8VYF3Vge+jSNzh8SmqRRwiOfA9fght4FhKNGeC7opnEF6Rq+UyoUMGcQIoYK
5tYGO1y3TE/AOewlQlEIJWECzmk17L8F/gIFFJMxXizoQOlf45ZfE5RWvKuw++HXUE0m1y996HMA
ArtxBbJSbmsWo0NYR8jvYNMcQXABD7ae9jGt+feyOol61t6/RPI2laeF6OMFLSMpXvay1FjoF+2C
ExeYOPGJeaBYKUJj4dV7V0BNoAzvDLBTfrXoRFEJwc1PHJuvfjWF+oZOlH534nktVgMdhHGEmBOb
4nTPYBih+gzI2ZvQN14NTnIDIOPiRxMJkxQf2g36p0RDIeELN18zGY1PrFwqk5muTK5yok7Vs5l8
C1O1snBkqT8Fo6j0htiO5dxyzZcU7uIurrkgTu/DcPeV9Ncd+pDcgE1U1Y7BQpKEcsNZqDoN6H90
RlbEdorjK5Ay5UN5A2OhvGMHiyVIB5JMCHRrHDF+PL2bD8OQqhVL3yCoX05Bx3sl43TK7a6jZ8Nv
SxUAnYbFGUvhC1sSSn7hYFpR2KCvFlUokYirfKmNlN4JibcbgnGaI4/Zft74PPWShFVEmzIFin0E
QBfl4M1YRQU3MLwh/wouzu1wLwJULNysWCf2uUZW5Q/CmzFSTmQVTWSxHcjjgIIZK/l5YoyNMWRX
m4MfYOacjjdEb9SP2fOG8NUoo8ggHOb7+XHePoqZH1g9m40dX8HoFaAxI+iLQJy1GlIvlftY4HiJ
O4DhA5suHsyUUapjRoxFQtDchdkzzgDc4B3yBeNB0KGvG9FGOmJISvZtZWH6hyep+6DxWX2lY1wH
qWUTVokl4yWgf4NPAc4fb17PPtOWOVHxVGzPnB9FdVlSJe5HaXF7YDBkT9eZX44uHcPZopjE5Ns+
fYPocfXOuhhh157yzDoXBMWbVJJQWGBKry8DViUMEKlL9BucnJqxgD3UuKyvFLXsFcODcc80YZZP
nLo9G4aIfcnpySXb8PHibHhC7uvIwzEcdMAYrVNASOZjj0JtTOddMZqeUWzmkogk35CMI2fm0pCQ
0c+fTzw/ihAO40rO8F9mrqYylOwdpXOO0LhhsM8MulzofMVQDNhSMLbvwo51Vx8S0BtjdkcyzI7I
gI2bMZJdTyUPrUOSsuAa3l4lDsBiewMbhSwVC6MJ0t4Hdvg0vpP773vbl+gpI6vWSW+xeuNBFrLI
YvzfsHIVk9ULNLghX+0XpEYY1ldDwglCYntuLbkwJzucW3MSk3J2aaMhSROnK+GytuSqqCYVQcto
fK7Jno7ELOIH2rH+QxplB60YWmaZ38ATazEkipNNeDiBekFWuJIvMaPzRmE6x6FzXuE47pu8i7xD
f83JPYBueVh6engSE0uiJ3lkjHUyu76cI6k+tgzQgaqWI9cSrNr14R1bnqcMUiD2hY1T0BF98+iI
7yL3buA1TxkijXoID8pDrtHfrXPu9wuBgVxvONuzrvI+PC6f5KQnBnf3LlsOJzARKUWRE+SOZuE7
b3feHQllWIZIL7K5Hzz48N4BLOCw+GIKmEB4jAOGSB4WxRJuZnxpw8tL9wtfSP03wRS3IOSRUMJQ
LE372Uh8OKttZxVDLIlrVweGG5Kpcp5ofdOceUHHW0ccSPyq6j0hABkV+kDwf2E8WUW8p5H0gFc2
wbE2qUBscwCug7VubOPlV+Z1r4byg0cwomEBNgk+QCN6i/4sYo/Km3nVtCsuGJc0GG72H21mQrVo
fYX235z6DXjESSGyZ7fbhNkm1BlJapbWbnXazKTDTdu3Xn5VA5rEmhH6iigJQYvEnQ0y9dkvz/Ty
5R69EePb0Fycm5JGScp6KBw0SeHvd9gC3w5xhxwEXMPbMZuJrEYD7I5FiHPsoJ4eHrDCQZnVuJqe
XpPJHoJ6Rxud/rnf+0LJra3KMc4skhR/idISA/UH1S9uXGxmN24SdF7hkh4sJKuKGb/gn9nI1ckV
RYMNvLbTQ3VAlmZneQbKznghPpmjl525GFonV6Tj9yjJFtHf6QPK8N9kSxlu2omQFTSwsvpBBVQ6
tUQ8wyaNZYEbuh1psBFIKnzx2JjlO7azdvX4vD2HqYeA/0RxEqruiXuPwCe1xGNvWI6y5s25ONfV
WkQ6b5OrU0fhxtk4euD7Id2EhEi68x6+vL3585c3GD4Ba0xUusiVIq+a+ugeOQ8VT36JvOrgjnoA
j859nhSwCxAB9h6s+OQo7sPOvWt+YVH8h7TZn6Pwg8Zyveq7fV4yCs/leItgxliB0RcW88XVWQcJ
NceC0+O8+APyFSNgzaMIkReFLyzn7axrZ9oFU9t5ecNcdtrcI1QJQP5SOg8PmHYS/LOlsw6cYPln
4ccKKdgZK9HGz0KKum7uimg8/qq/nBmGg0I2+XlrQReE0soigKeR/PwfzJc6Vcpbd+XcLORbVXfg
HEhpE8RSC0d5FyHMEc8awbUPYNpe9xZVWvZr7hoCG3TtXIAlJC4bt0YXF01cVroB18rrt4YmQmUA
nhZ/UpcWCOZMBPtxHnDPjs4Lrx7CIc4N9oXH7cwuPXAGDiRzHm2IAEmv4DoKQGCRxpXP//5cAiuC
KokchqsrG6/Orj58bQgy09mHqPyrqPkDmzraO7iKX/PShhfTDRmjg+INYX+Ala51wi15U9Ix9DvP
RDT1O0nCRLRAMabzAArcfYSlC2F74lE95epufWCs8BqM7qy7CxFeF15EA5dM8UniNZZ1sVIS6dWN
A1fFNSPyckdcgblVEPvFB9QbOakFKtqfDlHiowxcDlJzZV8R3oxACXxPLyvfEKvqWOQKeGCSs9mk
jiJMXINLjaKGvQlI1fkAhfdaZOYckGVuAbjvTAJcdQf7cIZ0xPcy0g0ipBvuKzg5XFSl+/X1iDMy
h2WG39Kn/7urSbdrtrsbByuHeWKa5ANl2yMaZbaRkXmXU9mvJbQ9TWcdI3NlurgF3Hu5AkR5V2cS
Eo+CnT9CGFeb8zfCuVT2yHBs8hmEdKEB8FNJl1yKV6jJKrFOjUl4YMgFY8JgzXefRxSAb852awSo
gLhyrVbO6+f9/Zb/5G6T2+zz/elJKuYioGs674b/vrxwLFTeoWEc3EtE77hziNNgg0rv0a35NTho
zCi8oEe56GSUaB/gQtRdOCzMlFyt6AHe2yFhObq9Z0cjprz2osKISXsFV4IKgDH8UvpbROGnStA+
arCPcOhg+G7eYd3J+3HNSRAgN8fZUX0WCV8cJXTXjiXcx0SbdwU98SgkxaI5fCSiNJzHx8fJ6iN6
pNHc1RQmEQLXAbNtkZJu/QvTIkcoE3GcIy49xb3Jk2XoGIuLxSg4TMiN+cztgHG7edlSdTcxszIf
+hpAjZx0wjzhDSHJh8b8HaIZ/owR9+/16F6mzLAZiGqygY/qehNCpuIGkhNCEoYJN8B5sRzwdxN5
Jz5z9kq3M0/sIyYLCCtb3qbq22UMoncZH2AYqahfl4H+IOSpg3/G4kUAx3pxhKAlh3BZnHn3ATSi
oY/a4D7a8SjYXAAmv18ha2zubZMl1xtsLk4pLO9P4+pNg+21i/ZrHE24r6GUNSScsmsB+7W+RlYD
M42jK8e79ekc6UwdWQaphkMZlDsiQQ045Y/cGS06vgMsRRrfXmX3ci+xKMkJbmXe2Afs8AhSjfih
m4aorwt5KeW2aN1BxKyEbE3yBJU1FnfuTE8WAbTvveijv+UklkyWra8ytrQOyn3qYtYwkyEp7yCr
cr0d/QOPvR/AcYAT+goeK6QOXiPzrHnVSp7JgvJOXlXeGVvjSbJ/5Ul5EivtCrpEFgiDAu+DKszv
eqqFMMg0wVtjbSucEGF3AfscXGuLdZP8FLdtFpVVxqVEH3EkxiiK0z1ghMKbd59yoBwq33cP0Er6
Z1Ht6g9WDgdBNZggytO5YhtMF/yhtEGZ/eoCnj70VDdly8EE6Z2C7rZQ0G7cjbzSFWJRz5mbUIgV
++/sbk/7Oi701FpRJkp4LQ+RA0ds3K8QD6/ArQyA7YKTOFDrJ76YJKp7XHHYHEa9YLQYOUQF5duM
P/3ATsoX082EfOezV4MPBpen69Z+Qd8bRW6WKRYmYVEdQEQu4CInvNErMBJjtneHY2xgeFTebS4/
rQB1LMSwW0/QEMFDzrzy7Al+AjaCVjVS1xBimp5cpAZ083naoxS9UDPy2sX1tV3A0Z4VQH+HZ4EB
BVcZYl4+YOdfS3VS8XcAKVe4Q0O4RTCK/CpAK1udXtaGm0zkvfiXjSoolgYFRUESUU+ZKRgFYHjg
3PzqvhnrADbyuLypvLkV7z/UYP9Rv119NZCiqEBBwmQSBpQRNs8t+JQCv+2Ei1cDp8sKcf57R8P7
0YhPlTuihjoKbZ7AcYlfEOwLUss3bKS+23ddUD5W0wwR7i4Iffcdc5GlCHbfOIsbn3n0hqSspHjk
xhlpX4IWWd5XW5MY4/jZjlrhfkH5j6+kApt/5vwNuP0paRdh/9Ej92BwUBl1BDQdesDBxIyJD8LF
TwTd4jkvhYSlPCaRYHmCZslXg9D8Xz1YOHLN2Aw0XiGErd1LDaf7Ud72+kgzZ3QeX/2C8RKI73us
mB6CFr9+uz0KkDcK9x+CkMnUSIkRHgKfCiy95x+mydMTOT5HjinzU19U3UXHfUPQKjrnKKLwwhOq
5zI4nXfx2cN0uEVw1b2Oh/ZouJd5uzDc1DefOge3gTUeR5MPiX+JltGHP83lneTwhtCnhcbWMY2j
cPMOfW08CptpNa5A5mBZ9BdBub6+CRGu+JCj5UIJTushGvOiKb+/h8r4XD7KhAuGKNAkjMIljlA8
TqCARjiXy9mI7fdRWI1x2JGhUrgmYRoRk8hKKBEB9glAVHB/Sb2T+EDZUgh3/BvqUXN3BJcYfeb+
hVoFJWDXpk5xnReeHmE+yeuOAR2FdzWa94IDHzwU/EQsnnOWxVQiyrbfoy/eaSoByjfChgeU8En3
d2D7r2X4FcURY3R3BPDUmB4w/h7l76Ik7kjc0S54qnswgkuJwHNBqsGNcOZ26aY2jIFRLCwDoIf+
npVainF1OPDH6qVgklMupuubTeWc6vm9fKe8qV47lstP80ePzZItdA/VYATpRfiOV9DUYqlyj9Mv
ML7OmY9nC0IgNMD74r7js+UQtc+WNn2WB+EYyq9+/xG+ncCzZ8+aidR+NrcJNmVIdt55EnVORMBw
F8dXH+F7u49CT9wniN77cqXIDidXGQVl9rmRx81H/nRihM1Adj22K3f3dF1+MG7iVMUb9kr5si/m
bGh/zzH/gwxPhvn/8g/tz/zjNtpX9g6Xoum1DjsW9oP4mqCH9avg6ejXVOeHHNNFy7S2aPmoE6V+
ibgVogHZrM4EHaheESZcSW0AnQH6+moh1UurjySMBXx2yiZDjD2EXrmP6MObQ4bvnHSZLNN7IIbB
IofCfmfinUMt0YJ/PIztVSOdKtcABCqs3qgOkqnANAgHLFC7gC5mKmsnj+YIGAry9eZBo7BnAd8W
gH9Sbk7C7/qmmA3oAmTuIuIjHn1A34f0oMOj3p4Ds45PSnwEhQQtBKI370ycN3yED0pGh+0Emz0n
HEuRQEKD46tgzk1oTPLgRrHzOk7fpQR8eikDDLkoF+8n9YcVXBiIety9EYHtnfatL07OS8pfAKqE
UAK0SfaihpPWfQSfJOdruDevi6ZPFGSsz77kU5LktX7xmI0ladAYW4k4VX9AOI5FRkmE1xGvu/A0
dxOx60Bq8h6V8GlFPjEi+JbYX7KVYTxoGFa4DhllhZqP1JajaYaRwwiPk4ZUp/YkHyVsI1RIydEH
Llqj7prcZAsIIaEqcy6eMQ0EdQlnNe+8Mt90TGLA+RisnGD07BocgkSMEupiK3J/8+hLYGDFTiYn
5NEA7k384ySkNemv4tua4rkxPb1I8C+pJqEnt43lMS3SdyAWMN8J7kKOUbLYBtOX7z9Eo61PxMwv
StSOLDaRHqR8h//p8XLWyxC7EsBuL+cq6GZnSaT7A9kTAIrfTRosYG0uCMHAYyS7kTxYHmkgMWEq
UVd/1UsoRM+ev1/Jr8lbSnxLh5lz/yqDTQDOM22f82aewHvcKNyYHroOXk3AyTHQq/D9dxlciOIP
E4TWZ4hBzGT4CFEDxKQoTh0ZnDxIG86n5Cl0CwhdxZPl6BuSsTDtMpoGjQUCo4CueEfiLiKvDwsK
sRC7jySCRGNznGMgzeGYgmIdT0LB84FXwvtkMFFYM6XsVSCg5ZrTZdi2zvvIx+R4vneV1d6lzLYy
/BM9fD5UeO9Auar21QX9q87Ti896KnGOEMyVuJrulunc6BDqdzaLwYoernS+P7oNbK1YqFNGfIYG
rfGA7i4ESVjSt3gws3lxNW6msntU0MYtXvFN56bQB0E4eRKSsxHeYg2Kue7VULuboPSHd0pYTQt+
ZwAVnL2AfLUITWHd+/Cv4xHVRbDulYR9zYLwiQaDF3DNmK3BcGG/eZewuZMCdh02AvHXgMwEGYHE
URkAvxT6aoLN3DehSr+hVYb8O8wreexehNGW+8Qn+HAQbOoEg7TkrNt7ANaxbGvN+MY2N4rpyKJZ
Tv6BRgdzPaZIyiFbsUqUOZXw6MZv821//pzNybHi+m3olWvMEb+g3MH4kvhS2OESSkDJpFApgcXJ
f4ISTV0RGxe2RomYimDzJMwGNbp+6hMoedQtSnrXKDRIkaCbqPjCOPtACgN1uHuuX79H4BjABnxF
x56xEl7gPhi95GHqH4knqHX49YNEFtlr6l8h9EvMJL414iaD+SbWSCykwPUSw5wCKe+AnSzEhskm
vhD4I30Y4QYDLxABiE/hGqYEJynsQXk0d9//Ft6V/gKJNwivcM0RvxzmfAfHRWrCm4C5xe3nCYtF
7D9pDClIueMd9NkSlNM1fIVmCrHdkdC8uZc2AYkLJC4qqSFk4QgADsyIuxTATuA3XGc2PkJtLCsl
iBu1DSZcDk38nboJJY8Mss+EmgwuK1QRbX84l9MROycpUgLPwZBDUo+zgCXH9ZL6w0j4lHK6O4I2
ztG7rAq+KkMKSF20vxMKxqGvJBfeAxPdUaCRCPvIOG4AjCq2NWFFSLOEMFeEuyJlWvGVohLCys4B
ydNSVbN/USfoqxj/wjfRrEAZV0cVu29X/Qe+qZu3c5IbnWz6UqDTKQjKFtSyKo+cXVQ52wsrbcoW
IY0sA9oYDqGy1tbcf1Bi7cVmIZlbzfVBrE+M1FdryC+ExslwhU1/PdhQHAyG7++xEcoCRD9/O/of
IiCb8yXJLiZHL+Ba8yi7CZSjqWAwGlsJz1Fozqe0qfH4xuHK8XF+AihEtRlblakWDN6HfcSi++26
vXhWMLiAP8lz+pf0sJmPWMP5dEKzA1QuoDWOWAN2Cxbv+AznSyhM2P7FyG28lxr9E3BIJqcXtmgr
4K8R0YGgOhby0jyjs6MLg+zIvsWOCrKhiu0aDCsOlQ1ZApbW8biAiVqy0HiBfwMRA9ucEEZmaNCF
MeY76Q8sKAtK3VgK63KhN2ydNzYK3b0BjA1fbcKMa1AKSKoRFX3v0oL8DB+BmIjpjqBsGAff9Rsj
bJbRFioM/0rQo0XWE0YhYB2o/PeYQ7k4k072p9uEQtsWIAKf3qM0mGAPJn/lQQ3NLsrkH2k3Edaa
NjGg21RxGVgTwVWkMQq7BlqjKuqWFH0iu3DVTyNK3i93LQOqRdIFSNQVHYkWjKj7NCZIkOQKm608
TqUD6+y9XuoPo6B9la4UoPDXA9y7agYOEkvX7Aau9IZugJr2gZGvjrsXWU1y+CZCq6aXgA412gbr
SSl9QvTgnLb0YXGJ3yLhqZtLfn1Zw3R+wIFsfng4PCR3NDrQymAvk7ujPLvGlIQf95Zrbc9up0sC
KOk2Oc9oZ6TzmF4iAYLsdly8gqCA3QBnQPc706djPZXBFvo3IacgWtIdeQwvUSJwri+RyXa7eeQa
YTD6Dh/GTjqTlNoRLGaByZu02LFRC6owDMzn8xTeN000wMTjYsaLrrRUyuMaXSbmWHq8Ltix2WNg
3ifBrqzJ1pgOtu0rSugES+i/w2msaDNOvGHqhE+YpL1kNBc/1CvDBcJ3WHR1uiLpQ3oePADmPAPe
9IQYNNu93bQi5xqyf8m6SDrFoipRPBsJqVoOHnObbSaFt6EgLJytIYQWyS8vn+zD37Xmfs9hAU0m
sudoj2kkpmSp8yYwwMl5AKUQfMB0OnaMHCiBpHxGXtcb9O2C5EE4IAOW1T1Fc5B+cyteZBvW/M06
Z48Uwjtbj7d7bhckug+pQzMdEUMWyQ5+eEn5FyDprYU9n7CX52dn9GUG8vToC6xjmnFA321q8gsA
JPTbvaTc4+z3aHnyRGzFdgFfXOAUKFHM7/w8Fg66AZP+y4rzeSZRU86zEhTslnx1IQLI4KTvloNV
Ot8tJbJS4gZwQuAjiSQEXxFC//BeNuuO/SCD1FCxQ3UUT4SwdZoJMeGcwylnn3/XYffBYmBzaifC
XzTYUeCe8LWQM6DmrnawEJJ4L/Rr4RJQ8ueXM+gEQgrbL4SHZniSaW3mQp3YLdKZjnoC6ZY2rnH8
gHeThtW2qdko2ZgIN5K4JMWWIj2AAQeFjlB4e0DyjKlPuQz6yETYBfaRxWwAq6kOBa0Ysh+S37Od
GkQXR6Ywg5kk7IEOhpGQ+oSLsxNSErTPXaQF+VgSA+pQsQ45u4ZBpDkflNDgpEvMk3BKQquQk2T7
7YMiFXb9cdFF7O8cFxAZBIc4W8EqlwMVctVhkaySlVyJUSL4k69uwci4aqRRQihXCZNvBxIGotaB
liSX05B9GUYEa/Fh20H0ScckxgRc8ulyfcuwSnwplA0h5wzGEhNs+8AA+rTwzDaEFn/fFZH7+mVX
/FGzVI1b07TZMJviAkBYdgL2MfpcSrD+21JKxGp8Jb0T1JpuLapDhx5gliRHYHWpTB0p/VQu2G//
58brxDWy8xfIzZNjHASrlC5GWlTJHLGcDNcWFaWnp6fSobPCoXY7J4o+AY5ApPGEV4ixGt+nAEOq
uB124P0jL/+kLjeRS+ftbc7o8Oqvr4+/D4n13yVqFY1lRguVrH7I/hHmFHmZJ3oOtpE/S1m2Jhc/
vMGrH1t3KfRaCQ6MZynYKEHHNipVTwkZNq9SzM1p/L9y1em0P2jv8vrdG7yqL4qrcYKmRTiIymf1
VWhtybh8LvxRdIXbOSSaErgEDpPPm8ATpzaJWfj48iykLth0HU36kOZFAgDeKplujL/qEs72WvxJ
rReJOxtsFqXweaV0poKPCFIi5c/mizkMtPecQ0+X8tYSvcE84JVAB88S+Zyez9SBYZkS3QloI7eN
lFM3K4p20x4DeZaAQAKRg99QdUYljwJg3yEf7SBJ9o3Sc7rupNwomP7RlWKi+HeeSHGlEKVS1ujL
GVv2DrbQbFHplDWkMTQBRZE8WIo13/UPwRmwAV1KTvMNlV5cnW4tsfQ8uOpY0tfKPT5IL9i+r5dI
pizIDOGHJOk4nNKr4BUzNkK6TudSGLVcipmksGxZpte8JFtSWGoQL1I8HVHHhD5BxnuJBS7WXrtF
7VD4HFHEWEvWHI6dNZ38Hi2SVD6JGSiV0tlK56YC6IczaOWVVE1l50u/kCQLv61AaY6YQnjnqPOJ
TXCcYsl65rjlTNm2p8r0O2nH98wrHnZUda11n6rfa2sOWaqwMga+RfMYNYTVyUemlgKKJLvqneF3
i6Z0+J9z6Za61y5xZZPfUmnek9OiLryUAszGM5f0v/emsfqS8HTgju+3CyqS/lYMViWElQfhrH+9
30fpxy7SH0X+QSPWFXkFCfK0qHvI6VqXr+gdniCowAPyLOoIUi/CKIfghOZ2wg4eL3xNVdr2zi3E
HfqtdRLxPX9b/mkCLEHHPW2WAy4VfldalKkq0f2s+yk1RJYWUYaQTgkkRPqPH23puaY0hZ5CMcNj
JefnFKOowN0mvZBDQTvg93HIkV0kuKHdf0u7/xgyMPUlCtvrlHZ/iyFsgw60WH0ekUjvP8p5SdVg
eC9MaUGNJUNkVffxbpIMmBBCssB6jUAMlYfzkFSN8KUO9SfB1okZHiQv67bdVphpGYQ1odBC14ZV
p7P393lZ8pnxo+RTqBy2OxmuTfJMbIXHLRtklNJqInsCO99gLOUc9KcE7GcnjwTEl6RcsPdMoqTX
y6rEMZTwRmpWml8tab3nDJSZ5u6XEvJIniWFqGq8eT5Tt6j4o1F6UbGOxWJWPGOliFG7Jd2dZA5w
/xsCHsj+nI601MnfHVw/EgmBUg1PQFTTvy5R7YLO9SRZBV7KMIwH99YHBF3UM7z9VnLnlP1fXxtw
62/LC1ekZ4yFukyIRXkYoJz4RIjUsoXaTxUNfN/fI0G/wH8vluGXkl5BDNinu2DtOSOUkHoLsU8q
WcL+RKmIjZVPhJgYDu5TRr6L1CdiDKl5MFQ52eZthj8Vs5n6zYI6F9GO7NjlKiO3lhBUsAxez7Yv
gAi0ym2fPm18lVoq6sjwfyXHwtgZrPn8lEK3NwAJ/r73KP+1G+sahgqqOhRN2B86YHU93Cf1MMUm
Ty1jUzEW2QUFfnRAW6YDOp6S05+vw6WxW0/XaOyF2bqpRLHz7wdiSangz2QZTUAN0xj8FkxsNn7Q
tM7HzWFzOmUYttb7oN20nhiXdQdwK/PT0txbyvqIkcwJWxztc3egVJp/aaPPEu0mxSCgv46cHNOW
Hf1AJeZMYi5kVDYyTOZ6rxE0ZKdnWIhUJrTPPH8trug0F6/qrnMqBPKtEyRfG8Xddnk63CU1GDjy
T4qxyqpsVidGTMzi1sPuvlZhuGzAtzKKwm2IxqeHGUPXAI+n5BkVKiEVnM+MfaA9ekhrbpLOt3HQ
VF5N+/J4ON0PDpGpfI4qyEmbIjrUcBhPy2JDJ1bLIdlJUB5ML1VNx/hdjfDfk42WEOai6MyJ/PBP
37qjvbno5xEmJvjFobavJW/MMg6ORwQtm9EYczisIpFDZHbRucf/5u9zrPybtIrIHUQ1E0FWC5n5
H6Ffl48Ms8F5aqqptA0Vlts01LC01N9pOLui0XmBSIk5E35QjZW9QKUsFANMuzzHFaK1fz8a0U76
ecHZ6FmLZ51hq8oPbSUt35vn00AEgTezcx5jtsR0/Spy/29tKtHXQ8FJH2HHo//k6Sp6ezwZZxWI
mUasLC4pcSgPXDKMMhrzp83n309K/c/P03TT6K0YmWbO+h+h5KG109GhwztkkC+aejuAhdxatjOC
5Xq7firIhJTpQszlDkv2Qis622OcwvLBna7Abjne7U4znkIf8ryb6mnAUesotwzGphapp1BRfpHu
+g+MbGQKQxUNdUTyWIL+PF4lO51Po12zn+6tYlK05HX1qjWRtFFOwc5ifzseo+J41/BUO/C1DByy
mJRnZV419EFV+WTYwXy58OImwyLo6mkJQm7N8PV0ZrXECuMwLJZarTqjC/UOg37US+o1CmZfGdFr
uZvhRuZeDbKO2yFq8qErz+9TFcESSmIWrSjXFoErSubwX3b589+n68cdgd6hIR6OrHpYUNgKX/55
+s0+HVrp0B5NVGzd1M1ufNrQFoeAQgH0rrbxtXu9FnTtoVOCIO7GQLXOPLmDjLILYny/HMxQ7r//
d0t8Hw368raKTCHTosv9+4+LJy92ipmbp3qeEsZ39GRMJi21Mz5YkOAIJUUqZ1C82IYSAvtNuHgu
nNf7+2AmXFP5kudmhjO7eQspBe2dxWzRhrD+gorAmHBkboMLfRKDOQRJ8QlMPXOmT1cXksn7VFnd
0AjYLISHg50v7u9dn5npIEgSNtgQUUy6GHbsmXASaCau6IL8+yD0Xmv/GgNFw+FphIavqf4oaXda
dYU+XzRzjXqfbrs67auDBUKU1/sObGpAkbAsHW4n+yWHf6UjOJgs9g/DF9trKGquTO8aj1bKahOF
ZUQHF0IP1CamJlDJ7cEMgFKAzNOHwYe+JtN7r/GfR4ty2xIXvqUxMhhTQGnFHU42/odyp92lFAIG
ofZFBS+A2grStKepAR9A67f18M+l43+z/48zl93jH7PfpOmNG6Ft5lQiXgd04A6ld+imsDXMm1OA
riN80jEXAezGLzM8zoe3CKKW3z5oT4LiVXAfOf6nIfoXXx1cEqxp3vO5OqWmQB5kxDQi0W8SmA39
djsqNXtvMLuQJ2EUO1Hc3T3Cil3jIoDxmj+2sERq063D82J+gTyVIN/095lW/iQv9OeLeeoQGX5s
vUzjpxeHVSSj2yCxRvP2SqgzzYy1tnkbUXph90GVIHk8WUGzx6RijudxWc1P1JQhXFxr75cD+XNb
/PeB/KgTlJeqPhb4z80LyCfkzpZ3hRp8whXTKc9o9s4Gx0l2Q6g8yImWS0+twr8fgfbnXvh/j0DX
LJwRe5nwP6c+vynp5jYcjOY35AIAfWxXUdD0dHdv1c09vJqvWJ0lC4X+4rviAZt37exk23RLfjV6
M2vkSLTWa5ZnYPsHCpN0b+dXR1nuFuCK2ou61v8/zbn6A7Zk08A8CK1S7Gr+POBNfbXzUd0m0wNl
XEpz2SqhLt2MHhFhde1a7MAu7b21AeFV3/4+WD9cFL4/GwMFAgdTenB+6mKO8maXlGmFKMr5zcCr
FO0bt23HO3Wyubqb4mHPrmr4aeGrxfNmm++/BvAuasp8iMP9cij/ceUQT41YqYndRd76z2EwzJO9
qa7KZp5DDqFjtw0P1dRM54ke7vMH0XcGG1TWjeIqlt9t3JM2//sR9HZZP5ZLvNhGBneSir6t9mO5
vG1MRWmNfDO3qf5D6yofs12YthMTvb1y1V0eupPTXB5KtFA3xirR1vzsSjMtDvfGY9H6pRlzdauX
iZaR7tEwaU7tzbhAfjWNGqrSBoZa7XFR23cDkCsjVsE4xObVPe+9jtLNzhsMZwjBNMSJF2Lqyk9P
r23zpR2uv6VK/7E+At2NbEwEdEzZrB/XXKfizHrIGOzh6y55znSuvXFeYzT9dIAeZgxDSx23iBng
7HOdtPq4HW6HxqzRop0e2tovjtf/FTmgkzxUaO6xiJ3sH4vGoUkzbXPLuceq8cV637FY32KVlozJ
rpgaiDAcXoeXUCTGy6g43JvGLwmb8qdU8P9uA44ATwEFMxr7R/ysH+rBQN2lyGbQwGkGCmQMy7+Q
hZO1FiyoLovl3y825T9nAHiUcjAS2bbx82LTj8mo3Bypnx0nnLaie2nqD05+Yzz3gvmhffBvykPS
LFuUZwfT0p6r6XS/m2xAJdVf9o8f4qzfA4AwLt7yEjHh9PDnzZdtUvNg3VoUQ6AbX8J9+3I8TI5U
20c7p0OOVAkLIphsnu0JpUgwde1pTw8GHifnqYFgF4XcSkYL/8TbLbweJlabeciblO39Ph//MnT/
EdpZNl5+2Api6Idz4p8Hu1dudVUOLujNAJrTw7GbsMHs6desQ0vhFmRT4UDG598Ygn0a9XOB+OcH
/4gpi6S1b+fL1Z5Xp0AjZqwesOF1Slbry+UjO4gGPIOxuZ4drtJL/lZr80E+LYe/JRr/dbnaKnrn
Q47GGP7MPe3rMWmPe2ar0yeD40uzWZb5wqwemaZ6Q4+OfafYbxr0zVv0f0g7r91GuiQJP1EB5c0t
PSl6SZS5KUjdrfLe19PvV1rM/FI1Ie7MAgOM12EdmxkZGSH2cwuod56kb461VbCb1jZ1cmyaew3d
NeMCBmBTf87fguY+cJYuZSY1QStVOvIljjYXukMAg1y874xXAQJ7cLqxmFciFxbzn28ZLaaRVE0b
5jzXXYt4+9KRdhmNW8KkDjY64lqw+SiQaxsV9nI+LGwm4Nx4vHkHGcMd89fa4upCXmvhhCWOTkDh
ZrEdG6mw9yiEwZ9ONwqdwfPQWg82z/ZRMXYRqlGKvev7YxDSECa8UljwEwJo8cWiLpysTV8azGcc
b8HL4BprxT7XvAHiA09EEz317W+BLstWX3rySilPSXDRiqcy2inWi1m8SsFDkRF2q2uxg+ws/zZj
f4q2d+a8NdZBC+4r744jZqu/TevQwN9U3qJ6U6XiJNM/CoSGuwcBrT1zFlF/6+84AfI2U2Z9tFGT
VdneuDPlq6eQ00e4qXB1jm0ogq5KA8Nk4cRuLTrPRJ11Ri14bUobrb3ji0PvRSBHD70HkyICii3d
vW8/9cmeX+Qqi9Lfs6EK9Ub8hy/NtZUEkFFN7geAodFrojmhK2UVrhEm+COuzM94ArRw9Uww+s7E
j32a8I8z+UC0l6iyUGyJphZlKVBf8lFyNuy2KJlJa+9s3Ot775BRw0SEjx56/Fn2MqXQKliXD+Ux
f7COzLbRTtNXEbLAo6LP5bOFh5nyqWju31nKMfdnMr2JiLP20+5SnKN9ekzpmUqm+b1CC8LOsFHy
Df44r/G7eqRJZhLcOe/Sb8WfSM2Ejvbiybu3985giVZ1l5o+iUshTmVnGkOwvbfeY3jf+lLaqo/V
o+mjxzwH/+P+DsMHhZrRK/pNB/vDgoANlNdOiuBodDMqEGfXo5lSgm6lPwo008/rZtrGU9FcRPKj
+4Cuzdk89UfpRThqKJ+WM6TbW1QX6CneN6dng+QOw2cO7vAtOoW0Y4t6cAUhNEL8QDhrT5I96+WD
Do/D9GciGg+7WN+499o+tGbqSwIHT6LCOxX2yhnwULgEO5py2Kzui/pS0uiOsog11ZQ1dvHyS4Mq
yqk+m/dqNTeQerl04RmZa5Kc3/05OkYPRTVFUa7e55DZja31YPfvws7yTioK1iSyCBQ8iUgdTlxt
4VjL9C0+C1AWz/692i3FdhpQQFYPPogt7QKIgWp32WN9FMl2iwXoq7pH961bC4fwRfEX1WNfTFMY
Mf7ef9LtRcFG6hcddKxjvye2k84ZXYvOpvanlYOeVGieuOLMiXKyD/lbpkyOfjaoIaJAsmtgByN/
qNFXd4KYsELu7hSgbr2mTEDwex9Q0NwW73B62cdL6i2/UEWk1RgePwXCp/Spv/Pv42xDAxJpzlzo
Z3hQ+wIEH9KbSqOouEibRdvwWkvz1r7zYNshba3uxZd+bz/U3czwp3n21MHDTKftOUw2iIn6PlTV
tDga50zmc+mV0hWEXgroOMmjxgxUs6BZlU+thxXY1H7Rzv0ZdUw6LdF6hPlc3/kXqzswAXk6tbdx
vTD28u/0KSen1u/TfXZMT3W7qZ6QerIpMR7ZfeLWvzjSLNpmx+4erMuYRUeUIgK40HtMruB30U94
kF7EX+wEhDPpZaXSQDNISy8vRJad/pA/VSjioRf6sEh6ONvFKR50w9FjjZ/8cBegYuIdbArPNFzB
vDu5Z9FYh/kilJa5O/Uo26bLMMGyHsLtFG4P3WIWlZSNQ94fzBQKzI+pQ4XX92aRyMO6YO5qae6h
blJjNbKyUctoMZtA4qiG5YSkIV1ISBfQq55PhGf10V4b6P1Ki9JcpNK8Rl1Z2VF91PQZiqY8DyGk
jWdh1jvT5l3SEHbjfkEBgmJ6tvBhoUAkX8jR1C1wjFipECOxgKI59d2+Y/8niF6IB7qD6HRBG/ve
uu/vs3fDn2X+M3eSqr/GAd5YU0Of585GdBcxgnDenSIusnJveahiT5kduH3wvgU2jBo+B7aqLSPD
PcldsxMDfx2m3VTPi0UIQ4SGo1NOde5ku9MUGg0i8crEhWH62ACP3MdnVg8SMMKLabCshXORzCxi
XH9Km6Ln3opih1jhrzf8n5t/DIMLmK74bl6SQqY7EpWOp6ZYtQjIUlpFLi8cVmkILYhTk7lvLUgt
yf6HmDFYpTriIRT1Zji06qTgwg0w7houYZBq6XArNUQMPnOQL5CUp+aZYzgaqTY4RI7PZWz+bnIc
H7u3VBvSnqo+J/2S9tKMolvwQu4VT/xwQ0DBz3PkbUPbq00VZ+HnU8LuHn579GrC0VPVrVVjap1O
Yv/oVbAUxFOoIpSQnVzvphPftTwdtQ58IVT84/8yfZTSvEtcTxT2PUwN50yMadr3vbWS+q0GWbE4
SN7aSo4xHDkyYfUe6cKfQ0br6jLj/WZhFIwboDIKw+vKTpRMTP2to6BVmq9rSHRyuM6kF8OBY889
kvTQXNzw3QrcuZGEs7aBUq/QYWDlk1hGvbxFuM2hVta91DoZT3fye6qf6SWlNBhlaMlX1kzDviUL
UPmjD8h04SVTMOYk7o2gmTp4Kxdk+dQ9SsWYFrWxlstnR6/Rb24kcRlI8iQDaXcy9DZgN7DcEmGh
HH4oTjjta7B5d2LFr4r0q5BBZ723DF1iOzqG0aXnNoyFncjj6qJe2HhPfVERCpx7+3eW3YX8PDuw
EIh67g3kv+FmsYtq41Gu+T8gh5TCiyej9EN3GmCtmiXVrC/B2yih+/lOaggJi3nNg6xjjlCcRTwE
NASorfPPyyRdCRApE+mmhQ8SdiDyqBxC6abVHM1zSV0P1CYJoz0MoNrfCcRZh0+UTq1zMkkmo7qY
/Dy2dmWTfht7FANGTtHLVae62x7IIC9Re1U/nGJfhMWidQD4bTizxKkhzZqGuXUFXlZXnBrRayJ3
00SsZorwLqBoVUZAAbK/0FD9j6OPvHs0rZXX2hPPOCfhnRqg6ODT8969FgwCdKeUhGU5O5BilRsd
FN4Ux+NiJPrIdJiGjb7gQBspGqd8eQBvUag3sbnKWkz+mpMOnQ1f+tC74FKte+LUC/z5z3NzJTzG
NpVCDYo72Kp9Nqd9uYfCUpAM19XcrYd6RPphGCdT/jDjV1u9AetcAWIH6ysZlRwqEOoY13QbxWyC
rPS2LQJulTBTO58O/j9xdyMTuYbefBtolLo5ftrajUfdreYtdOTBNKcw6evJd014wgs6ER4y/cag
w98cPTXs6CH1YXtjQT3M8pdZVEI/78I28baFcorNPwMmokWrMvnwvW7S6K/eLcPbz+Py94gsGBgp
ULE+Ok65kzhJr9UepIK34UP7BmEkUgo33zhqujJiGGnlh6PdlzH9aQ0CEQp2ayebaHblVacSIzHE
i6Z5c2OZr82EghsdJT9eg7/KfnaWs09ln9nvCRrcs5pYUyTsO++ua7J1DpX99opLAzo2ngxydF0y
JF3WEQT6Pv2NUQR1WDL9mNxWtG5Hmyzd0gU+KYpfGVd51FT4XmlLDVPCCOHW0shnrnYIupmOhGh4
dsTXXs+mJlFWuRK7Z1umg9iaZ8mTr1w6aVkjR8wNXVjBVG/chRbS2yNLE6emqVEvZiaJmejQl1Pg
waVytwvSUi3DaVsdVSgYTf9YSsiwGNZ9YUuTuHiQGnVZodaM4FIdn5N605gYtNOMGK9znCdKKDJ5
Qn3Jh5XpqHNRkCcG4ZeBaAf9aAGxifWHqxTh/xe5hHoBR1Q2F171otjtzMxwqVG8mdHgwqY3fPij
plnHTrzvZXmfuh9m8CK40awOl5J59BzEICLMxhS6d9Jw0agtaB2CYxkUU785+Vp+5/XREZBpLxb6
pCQx9KzfffEnJmXOBPJQGLV9EK98L5mrCKSzu/DbtYQbmfz1jfXPGo+QIStQhSiTHW+wVS54QsNL
k79K4luIpBlvoEcd8+eb8dqF9WVTaSNQ3OlExxWtFFl7MqeIWzjc4BjtRuefh7m+eSVdNS1YAlRn
R+P4sdg4uc+JST2Sj2NYIaQOjmjRQUqqgZVxpNCXyGUp3AXtua2bGwHU1ZcZ5sq/foA5wp4tVw/y
RIm8bSh/1DjRqjqmSGk/cyEXSRj5Ts3mj11fDMydfv70T2Tyr3NLGQVKB0i/qIyuTaf0HQ87YWwv
8nOu/RL9lYrEbnbpZYznEhh06rYIngDAe1g9/b0k7oHjMTlX82dTeI2zXzoF60LEDElNJhrpe9xE
cKYWVkLSxhu+AvRN1XtbXUfVjexCuoIQYiwLucOktEgb12jZqKGJmSbFwlDahNNVFzMuDZwdyCKg
+gxwqQQ8eGuzXN2UQ8sYTWPcdmPSTVM3alr6lXtIvKeyzRaidLLkP4VOy7J+F6KhGKnuvOOMNuY8
D7nS1N9ehGyk8GhiFvzz8knKFeTZpExpGDKVI1xvh1/75dnTGt+yvELxsL7u7pTkNZbuWwXw8dgh
BVVYs96/EOc1/YOQVkehr17KjugorbYFkXOEW2ukWicNkKCq37IMs8tIOLR9Nu0Qb7Cb+8hP5wJc
ySa/aKb2ywc0E/2LWScPpfJIoFQntEggwmNc3KKbiHD4VLNd5poE6PGryomSYc3oEQF+QHNvokwy
LAiiqVeh+GicUoxB+I+lpSt2E10v4Vr3yG/34V2uTRwtOEQdw0f3WCt6ytbG2dKApQeNjPe8TFGy
iE4eMBWU/0ucQdPmIo30Fh/GcOnfJfg9Zt0fhz9NyFHqH35JWlnMW/ibHZpLeF4APqYNLW64RVWu
v/Ch35aSvBU1PEgRYc6XdZQ9YvrXJcVgDu2b0iJLL2WdLfEvbjinerEUcdsmtknwoeoAxpGnzND9
9fIVU5blj5m0a8STNITbQr2uRP3NMXAN86SZI6Bfha5U/sdApZDav4RBK6jfLWLc5+UxPuIwET5D
Pvh541JSWcBSkNOA0FvTiYiriYI5aNrQIhN456zHXAM6Y1+cyrCbSu6bWH8ojTrR7NewthaS+KHY
eAdEO7aRTYeMLExDVSepwzHCyPZRsXAbFED4E1g8twp6LhbVuexkoXugmsUi10/EI1O7zqZpiOst
e0ELPpzwtYQ/hRU1l8YxgyIlOvI0Ld8CCT/M7k/M05qQlGVhsRz+mVcmMmy24arnoOkmC4ZSbnaC
TBjazcHW5maKpCAyGs0fbOsnEk2XZIutwCY3oGHm5iRsHsPOWSihMW0U7GDoqyPjKEpzQwxQKI9K
wx3fNrObdriflcO/FkCSdQts3sCWenS7547rNZ7ZuVuWaIqCZuZ+DPGR+ydq3gS52xdNDQ/UQlVz
KYTQ6eyPRDrF9aZsPhqfpCgzUXZEUSx5q9hpZYnWNtYkZCwGYKwuqHc8+aq9qmtvEuCD1tRrwd9p
7lMgf0AjrUJmP4Xzb4O80IMYncSBe9LGc7f44EWN/HrlQQmNPCzLCZ2pnyWcToyaPPyUlfTtxpV1
LROkrPvv2RhFESAYTZuEorsVE+6UYSE3fbeFAu+ksy4DJycthhNjoxNM7EMTdo7rZ3TrVwxvw09r
MoIsOq3UK62D4yHjRxHvmFsfmoMpA6WX4tQnAtDkR9m4pOJaElZhU0/MeFfj1db4wGW6txKqYnpj
Zq7F0Kqsqyold4VAZJRQEGfmmdq77jYrUZGugAA6bZIUwgQiAFmhjGVO2+gzW3gsMRP5vzg3X0tF
IXqAism8boo5WptG7DI5VCp3KyDBDfJrXEhYyNk8ztKNj5WvLYCiKJIMOZxTMfpYw9XTWrFJRksD
wfSP4W0IcRTSSp4iby/DA8PgBaml0KPml+mrn4eXr36pCi9SlQAANXGER7RWJTRGr7hbwp2I+pKg
X6Qe58n41OqvYu5tldp8SIiv0+TJXmWDXBkcyS7dcCE6JTSItY2zcoG/E07our2Wye/AM1CsWQyn
vIVv/d/8YnjNoHyU+BRzmNAvL70Y64bjh617KI21G0Xvpvbkt9UkF+7kdtdZwZuGpLa7D0IsDKBo
qBlaTjLN+t6jj5EqhcmI69xHH0twZ/xgCsdl8Co4v1LxeaCAuvKNovjVE/bl945uPc8KZcUqa/cA
T8cOVrGGHvCuwtaUdpH08efJuYo4EJEBPVqUGEVzFMZ6kCiaSm7cQ57NjMIcCG5p8MCAQvQRIJ6Q
x5u8Ovw8qH4tH1IHYjF0dw7NmF/b904tp5noHOTuVaJvQMJ1dJEEO1B8wV+K4czNillH0y6cJKDv
ju7S9K6hSTaDWIMZBX6oQ90ZC50AQ5dNBl8VuwF96dMCQlvBhCfAadcq599fUaWFOl2hJ9cshH5Z
0tBK365zBygNvCtkC8U/+fmdbe2q4BV6juDyCqNERRzeFhdczvyDo+8EqobSSrP3HZ4wcg8H+RGY
ve9XFXtZPcDDdvNpZS3CWxjXVbDky1yNqdhGohtgfaV7oAacblunObu5OiFidryVK/Vzw0cYUVy0
/aqszzEi2LhJOvkpU1H6QOwq2cn+QatOP6/g1QxCNVRNVehdAD4ananMc1JN1UMX7fJ3gLGZWVyo
R8ERK1u0ONs72D1SOOeE/DzutVK9CURlGZZJQ4o2Dsnypmw0MBR7P8DCDQ7yrHSXTEV7n4VPGHCU
zb5a2jG6c9XJt+/5fI5nT5eU/8y/LctH10XgxHmE1fLzL7s+I4BGWMprKtyj0UFK+jxtdIMZ4XWu
xRy582Ug/HGLvQcqEhrPFGMYlGvjxrjX8hj1y7jDbfLldvPTyo1jHTDN6edkL7zHlrqhiWJiOZtK
XTbS0vLKG2/QtUzu65jD+f4yppKYhtA7HmMiYVRJzrRGG56oVANOufF5w2X3V7gx0B8kqDWKMia/
uz0G3LWrOQc7+iBvNIh7/ADKZLOEpVTlzjSVX7zaGmaYHIAL5Mb41z/1n/FHaSKQsJxUbYB4grIw
1N+22c3I3jpUmXxC4fidoyf75kT15pGABlD/OOz8dic5f278kKvP/peJGK2znQdyLokW4o3+xtLt
iUkYG9tLTh2EIpEX2PSTiZEcvXBa3rqwr97XJguAnzstOdboRbKUtAgVK3Ih3CODlD0YNeD03RDk
yS88EFyONz52CJf+XvV/DQgy+n2DxT74Vdy47kGHYkL01jlQCXERrmh3i5JNq3hQQvauIk8oeoH1
HcXkNbt1pK++w//+apCS7z/CbqPK8QPTOcBKyxoYA9Lcb89V9iDq65uDXb8/wEVkUh1dpMz0fbQE
oNRs+sDb2tJJStJVLbwIqTBNqShJ8uneBLctFZQOSBR/nuyri/tl4NHiJlnqJI2touqonOuhMSml
0F3x3KxtEbVvLH0gXf085NUYkvYazYKkDBI1uj8Cr9ckJXODreWH8AaONTe1sUsgYTr9TT32axek
JsmUiHTJEuUxGzv0rUT1BcvdNtZTkb5p6rZplop6MJNT1P8RkrebBY5P2HO8fb8MqYzOqtDUlpHk
truF1gkj+Mi9bAp/wtCaSiAkujtLxYOZ7gR158bJTDeaSeqh/6Ii9BkgNZWiSNtbNBstQ6pqfURb
FATNAepR5IOaOkvyW/ti9HcNSSuphkktWCxoRSGirml3IXfPk4/Cf1eG2m6zM138ZAkTqBVPqGd4
KuZstjUrwrMIGyjjvxT+aMALRq5ClwheGtpqPahmspTPSHqWluItvQgJFx9Md5ql/V1uDqV8nEYr
WtJ89UGhND6AP5qrzX/eKp8X/F9zqQz9kaqiUZUZbU+9SFtTqejF8oStRreTkcL8iiZilk/tHEOs
CqEY0zj4UrYIW0QDYlTitA7Oe45Cgoisatwc9QoJjx6RBnlvOmeFhj87JZRHfQhiPLhXV+M+mdsP
po0+cruvShKCYmu10cyV7UkU0euVStOAppvAt+HEq9DEdmpKfSxXMJKtkVKmr1QT4l14M325dlYI
peAI0BGjWOMHsFIqR5dqSdgToOs0E6gH7ntok2n98vNM09d25db9OtTo1pXgQaaJ6WKCXZx8wZyF
gPedbCwSCx4E0xQ0b6L4liB0pjYJRjRvoDPPYvzRYEPF1nLsfNJivZzsFB2Cq4U0Y0wPd/Waw2Xz
5Pze4IUsBJQdAZY6m1bzQYgZuo3mzXtUtDoLmV2Mw6uNyTXk++napzCSFBaF7pNGnaeFDMKaSM5L
1wK1r4r4Xg77rTuz4PkKrjxLzV9mXK8ixGV15EYEfHHCaola2SSVdkXzEcWvtVIvKEUMdIJCeksb
tJwD9x1AzPCo7XqcUCiR5W4AP+sh/QoWffvYSM1OsDAogZvVcI7qDwfkaKi8mbQpAvqGwpI/1WCE
Irsb2goXBrrEUTYd3mXYZ4qKubi7gzMz701YAmTnWrNxUnT3+R/EtFTnpTyXUOFl2Kx8C1UoZqCB
kVgtGNelgvPzWl972qBbSwqtIeAI45qv2vsOkTQXVFwtpXrp462Fhmr/Cip4s/h1bSyQAgq9QDPm
Xxz3VurNzNYpcAb9rhR2JZvB0F5DMm3JG/Don7/sWh+QqZv0MasymQL1+tE7qtYG+y2mVi9fhvtv
wG4FU16CygxgnQzZTjbXWrvDNIZdEas7Mz95EWJw4UkFrXG4kW/8pGtHWLcMQgnq7NClRj/JtVyN
Lnqq+gXSndlUgdyGIKdzBBiOgaTypR29xek8AUH8pF/E0xBNJbiooK03fsq1x/DrTxnFNGnUl5of
Ft4WvFqVhxcI8tXepAMAbaj0xt39WWYc390Uevho0UBFQB1hRSAyvcimABOi2NChTmrFz2oInyjC
Wxbgm8LtxFXXQfOQ1N5MiaOdH6qPgmYtDf1FyDGFjqSl4LNqYNxJg/gjbX6etBieQu6VLn6roSHJ
p6F2MXTiCtXHELP07GeY2VKF8omrkfL305oqxYBr500yzyKsUTL91Pv2whCkaVFaa7UPZifBrzY9
l5mXG3SIJNggoTmf0BVecR9EKwoWavBh6io8w1vMj2uHZGjU4pq39EFy4fuujZ0yza2OXWuZS8dG
tfKty3YpT53x2lY3luUq5gN9T6dNCVxW1UfLEqeuH9aijHu5vtqZlB+TxJgo2quNM6Dn4rqwxtP4
542n/r3xQN/I32iI02QNEPv7B4pa4zaemAp3XG9d7BC3v4a6M1c1+rozcZGmwqODFD9ioZjjWHvH
UiLAbAFuabJNVXfdhTC223gdlAg6sHWSFGbD6xD1eOEiwmHX1c+xHd0vldo7SFw1uiPj9YQOmuo8
QiPwqMfl/J1ANSa+2uNp57tOduOk68Myfd/wA8YIlU8BqOdbR8totm7cR5lk7P18ExBHC/4bJda6
XTbmA+0eqv+SC2ulVCey+Jhkd13+WykeqiqZhDH0Ng/xcIip/p2Yz8TkYOpnoKqoPNgsRxtvlOoY
pLhqNJvCvIgeXQiL0pgF9gdEUPp1Kmup0l3YLI3gTpIfXONUmtM4Xqr1sYUF5h1DMrXkt/+m7nJ9
VaG0b0rerEDZiVNjPbmKNXGbB7u6FA2Evpt1g7/TDKYGqE9lk4viX31ZZeUHVa2JCDtYj8Sv3Dx5
mM5N6GH0cgu04uGWQn+2AbsZBgG7f3gENd1bUr4P1HAiZY86ye7P21Ietvp4wagcUAYWOQeIrXzf
lpqc+YGhVHiSIKtNb3OIYldOf3tY7mzHmEiqDEGyXUXFQaweGmFheU94jwGt+FmD3WUab3vbXjo1
zoFsWPpbf/59f78cbCIeTZV+vgFlGyWFce85ZSCF+tDNxxtW+EciP3AOGtn+44EYAN6TDBQ89FJ+
n4c8yOM8LxnIdWdgrYp/AHAGxyAT+HmgK51n6iDugbiEBpWOd/r7SFYohaUXxzTb9HNaNUP7sW2O
PkUtGA/JFkgWvY9A3QrRpu03rbYvhRVdqz//iE9S1WjZ+RGmKA4dsmg9jF5kwez0PJRpFqYdqi43
4Pkko7F9ULNLWq4pVNnOL5fnIux+iWDG0a6m69s1sUrZJP5d7T+wE8GAiuBd6ta1/RQoFw80UrUe
QRmNaqsL70m+kftt0Sw09BlpffQeLOdXEsTTHN2iJJmlsOOpe/z8YVdCeGaXbkK6fyESspDfZ5ey
YBtSDTL2YX8v5Ksahy1RwiWl2uXo8+droT2ZKYIuq7I4xN4t2GbYjqNp5daTTN579qo5Pk22aOhu
Kpj+1nLeYC864RwedRaeB0Efrdj3TrWwoxO93xZMj//8y9m7dHwaVKVQ0hkdFU9IyfPNwtqrdJjG
Bzm5M5y7CLE+a2Z0O5jNGU0t6gd4vYT6cLv8efi/32/kaog2GZ9jirXd93n3Iw2EoYzsfW++pQYO
ns+UitkLlI1uomOf8MF4mv8ZDA7l98HQV5HctC8+QfDUBsg40juaYzeA+i2un+ld2i/4F9GpfLCk
mS1v3P6ug/1NS1B71ip1ZsEp1ByszkqUd3U0rGepMW/ruWJuQ7w7zDPUfM6dicJSs/ZMAqN35aEz
Fj/P2RXy1lC01UxJpwEWVHE0aY1UdFniF5+tur7xIUOwJFQz7PX/FuQa0N32NepRZG8efh76ymME
1xK+mgm9A50t9fsMFoFeyYVDI3KMjUT4SgIq+UNe7aQvqr1I1NV/MZwuE9oN0gjwbL8PVxe9Vg6A
0FC1YKl4aCzccaJ1KD9Qpsmsl//PcLTWfh+uc2Ix6ntuNNKtuse2Qd9BqB8i4yGt5fno6xvM2Wvb
n4CSq5TCBydgtCODWK4CS4hN/L43TXRPvySTCThMBAs4+/PXXd82XwYbnXRXq/PccTIWD022yHhm
a2f1i4z5X/7RyVuoRW3x6iJlEpxujDxEA+OD9/Uzxxu26MQ8rFhHL/qtG+UibiCf1o/0jBKO8tGp
9NbSbgV0alKnsOjus4HkErqqb/yQ4X0a/xD0NYwBttVpnR7Nt9wEdlz7vbBX+0OgbpApy6i5o7cP
ufSzIJBl2sTzMBowVllyKrl/lYqq4c3yyLUbn9AJCGHIXMhtv281FS634krce55/76YHil7IphCg
nxr7DVkgXM+m9JsGRHQ/z8CnYtbfM/DvgeXRkXJDUYulvPO3kYZofJetU5PmEzhz7PnKN5YwbTXw
Fbd2115WQDQwKCD7M0nqpibQg2JsjPqY0enA465m9G7CpGrKHMJMNNFTSHXqqSMi9tpdSt4pi68i
JPWgxOmh3BDkLlwLPyl2nhEBQb5DKc6J1T20NtpEXMvOpTa9tW2l6zb7CJESSIPLzxPwWQ/4awJU
Hpsh1QDeHp0CwUalDXaqsU/S9MkSL7q4sbu1ob+rgJl4E09S+HXuXQ6oLkb4ZtnBNM1WHfqSGEJH
lzAr516hTnxqDBGtsrGPXLb6HOdHEmBVvI8hbJTnT0qRdUwbm/bwu+F8yxek+Er7KUN7xkGv00Sw
OXxP0QGEJDuxpXfZ/O00FxFRS9RC+r1LKVTxqYBqH0Vx7hGMlqQnDUV1MQWWuUT+fZUdMtyFTboA
o2D68yxdu5cM+qp1QxEN6tXDO/ClUNlKUijCVQm2MtKEekxYtxkyDCscpGhK88aaXGnnQm6Fljio
0ADV0jiKbmRbDAW1h42sTm2IeB4TRIxXZ/mGQtJaa4jEfHEXcxNDzwuA7ekjop9HtIMP/GInmvXY
wJQyP9u2N5D6hiYuPJXN9ENFvBLpH3b3gB6WA3KqBdtUcBGxQDzWxj+jWOoxwEcGa81clsGq004G
luSaTx0+nYn1juZwmW1LSbiTdWjFdGhWz+kDRJ6aQoIqhZPcWqV1fuikVR49QLrVIBgUiX6x5d9G
xKUWTxMPsl99Duy1mkY74CowlwHPbfpuII3WFi631UnHxrlvnHmQi3M3we4lQIt7oKK/umWxTppn
v3mL35JWenJS3Hiqja3+kWt57duo7hoZe+kRTt/Pe+EKMsjqkHZI5Hk0cY1jY8lrKTi2snBn52dJ
6meG+k7Xru9Rl59b1YcHE9+0P+g16WFgijK310pH5bJ4nd1Exq7FH19/yujw+k2aFJ4r6wOozwMS
xnTVvvBsEIxRvy1uBQRXj8GXLx+9W13cRrqAAOU+QDkARQjxTK0GwUfGApj4eZqvPk3/jGWN8jux
d3IxkBvIVeBy3YbAo7LWcIZ/HuXqFw1kLgV4UeUZ/H6wy6z1i66CGWo459J7w4eSY1JH3CH6GhD7
58GuRhyQTsioQHVgLI3mrwqCFO0Sx9wb7TGS1ghokK2mwa54QckjD1d2uSLRS27x9K/IOLFjTWVQ
RmFwfbxjRSsishJcc5+395JVIleFFMxRh+ogrniczI4cbp6pi6B8ly1pKuM1gKtIt+vyS6KlUy4i
7rzcfs+UCQdepqve3g0U4F5+QGrl4JWbWtogjIU0h1g8aChB4AvKFTEhEU/BgRa5fLKSqeBsCiox
KAcpxhJZNrf+b/YM9S0UUGmzAyD8vpq+5glCZdnBNnTOIOJRS8qNcZZ+Y9NcAT4pCoiiqqiMoiAO
9H0cOTZ1gSZVd9u13LKop1uvefMh4xkZL3WKXcmgx+nfuHeunXU6OId6xNBjPK611HlrCHqpu1un
AnI/sVWj5gTBDlkYPPm6+uPGZr0WpA58IOoNNJSBAXz/yBj8UaePwNzDWDEryP/TQS4HCThzjjwD
lDWxnDvN0lfvdGlKc7iX34IBhuMwDk3+/QsIU0dBoVCoWSHbajAQlQXeOij+Q1dhKiXTFGbqROyS
hSfj4FUj3dgFyMmGtNo3N97+a1gIzzC0cRWKATjPaLU9xyolr1M/NY6QwjGMFamlB40HBXpv7aLG
X6x6eO2U6rI51b//ah3+GX4Ue9BXbthiIQRbGgJy6y2FSS9YNGpbSCELM+ptqA/QBv/hYGpI+wcq
qMNNSefsjd8xHJ6/VoPIHBwRajTb8Pt+cAQ3Nr1MMQZ5rlyehdG2xS0xRmWcoGttUt5HS2V4tRf/
v4HHsjpSbvStH9Pcnrr2NMrNhVylszA/WTgAKks1ogWE6mfUwEQwf2u3etOGF+DvzwYKQxKOMFkb
jsmX0K9sFbNINNkdTDBd/5zrux757Og1/M9LN5xsLpOhOVyDqjTKxXy3aITCYyCCfzvZV4NqEb0E
2YkSVGXeWM2rXwWFmTZVA3m/cUUtapVM8gx6ANCKJuCjR2QQhg5PN8WHrvBOhwKqJlFBRUIQlu73
+atrNwDKUCJe2Aghnnpuh+ZMrrcZBkvV/3B2XsttI9safiJUIYdbRokiKcm2ZFs3KHmPhJwznv58
rb3PDAWhiKq5mfL4wg0C3atX+IN0TmkON7G56gz/nGYt2uDlSm30rT9oiBnAX5Jz94B8mB3Y60xP
7yzeyfX9NfsqLh5wcr7q3nBcWJ7hkawZOGA2HOAswzpvlyC4swuJdy0bNFbpXH9+E0lZF65VGokA
3BuYO4z7KkDa8YAw9/VfNIMB451frCSe5GLPykXiMpxkJXKnGJRjpIsUqkTtRt6zIPiCtHyDh3J9
2aXfN/nSY6ZEtNpGKJrDWmcM1Z307gB3ZHE2v7TQ5IuFwDWbRonCo4Q9Z3BI22cG8NCHwUJc/0Wz
V+4/79GZHElvNMK2DfWPL9ZgtV2uk2jrq6+8wzI4yEtCrfM3DeAknZ4ibeBpO9FVtMgz/dE5Gwhe
GJgTZIG6ItGGYpDDdXREY0gDhWKP9tqz/lPB/ZOa39d/8/xDOPTFVFoCzCAnAU8uG0XPStsSsm/Q
TmVpC0Y+jO4N/V6l6kdBbNxx79PgRU+NlO768nOTNCA9AFQdkZZDDPm8dzXfqj2MgO1zbP+xILum
FlRgLBGlb7V37oZ92T6E3ZupBreJ8QDRPMN6+zVLdpUzrjQf7y0ZrUG5WyuLGGKxf6c3gWMZQKhM
DbiuPdkNvSTFRpQghlr3d2ixZoxZBfjEvEN5zoOvdP1FfBT515ab3LdNXYgeIWlHm8MMXNc5Ql3b
xEcofa+6J3IO6AiIFodMoJci1VyCyy9k0G6pjup8ISXrdWEPQxzFRyibtBYEATBmyCtbT7X2SBEW
0/ywjKWx98y51iBd0cpXaeTT4f786X3LNWOjb9yzYgYrNz4jdcroQ61Ooq1w/e3OnGyWQoFDSDRQ
F01ebtx0QyD5dGBJbimcGVVC+6jNxxDXRNSSlhec2TwsaIHZQp6BSezkVKllwWAnYKykufGqKpnQ
jwBLEEuDZDW8MtO//vvmxqMMr3QNRr0sTtLkspG03hlCp2YySfe4deN1lOc7xkmd6+zAROw9Kzvo
WMH0Hp7Y5XjKjGceQo5juJ14M6b1Uho7k8zTyUJjBTQDRcV0BO0EmZrK3PRnG76wgpDdmeGwVjFU
2Gj6XYt/brTNO2xjfpFIL7wMETMmR+lybW1ycvW0qMsg5eXztfXqaNO46p6EcJl/lgD3oL69CE2e
PUKQLPGgYIJKRJ9uZsUJs2FQHMSRdoH2W2ATa5SQbxidQUhneJKl5sLvFN/0y8+8WHJyL45aHabo
5zASN+9cRO7cW009yfXDwtsUb+vKMtYkQkdNVMgRBfjZKotVD8SS38YNRdsticN1N+yIh5m8Qjht
YWFxKL8sTPfVpJVBPj5NWkfL7jpZ8t0z3zBtfpXZo0z3lwEpDtBO/tw7hVCZNTZ2vr++8sfm/LIy
JfcHLZNbafIx60TtjWqAlJjRUq27fsPPvzGqk985uwrXssg9OY2xrXL7Rg3eM2YAhQMxEXm75qVJ
UB8M+xuEsVRdEKnG/lGKl5CYM3r3TM0uHnHy8cs0NuQCQNzZwuPRHHSkFn85PbqP4T2kJQHb5rIi
nDog5IwcB6/0xZKebRN4FKy3p+svbC7aUcEwTwCqSDCfHLiwNKXBGlCPzr1X+iOBehdkOzHLYt8b
+tKGnLs30O5AvQPMAvXp5KcbimtnhlA7opgJ1JOAdaG6o9YY0jO9CbYDggklQwWiTQXoHdS3Gb8o
1VNivRhLA/wZFWu+A5oYgtdK62TKLLOG3jZ71XHPUE7Yp2H+e3Qfq+YeP6Iw+J3BsS7rcQUSGqDx
ajDx3CjClV0cRDiIXG/jAwUeaORe/yDzr+jvp5q6IWSRD6E3NjEhGE+Nqf9FIIJxFHn+2yIrc+5q
/ZDlkEXziDSWU3xRfJStqweOixpeJYn5BfdcxSwCnwOhm57DBEkXMEezm02o1AsVFYPb9fOCftOO
4TiCbFezZ+aYcif4g3767rwtXquzr/Fiqcm+lmt7VLGPkUjQYRmLnKEzj3DlzWrh/p5diLvjg2ss
f+EMga/1KBaB0Kf6O9UblklggiT/cTHfnr+nbPTOZZlMASL457eXezTZGeoR2pRH/2OGEXThGiQd
RQ5g3jR7XUYXiWTnSzgVml2QhUU8nyRDEVRDN5FBqdLK9JvyEETl3svND/E3Mc2C8s2sGg78E6Wq
USS3KIsBkxf6JslCIjj7ov95lKlpFt003WeE8qE8RKiQvXLNZLbEbJnnuH4G5/YpEZEc0AYpj+zl
5zcdlGXWyHGNq0WBG1ABDc00V9sbo5FXqa8uHfi5d4z9FWJz2BrgATcJivqoV1LvIt1Uo4wmGoZC
Y8Y79N3b0Gw1cAaNX6/wOzjlbegD7NoYzTmQqg39j2SsNuXQbn0H1Fmtr8V8um+eaz3d0FIP0KyB
og/cMtdlgXTxSSGbIgGhUd7AUxUCIrb6ILdraZNUEKQ9dR15GD4Sfn1klTrrLTTPEra6oOq9lrS7
o3yCUcTgEkCJm74MBgaVAXaI2N3me8HYQIjC7PFutsbbmDaSC0Cj+lNp+krzXuX2ndlfWP8FMcOV
g+9xeI7kYpszGa0lBxQiJCTr8fqnnPFnYH5D9+yDecbXnJyaOskVJ43YNmKKCp/Fae58F5lavHal
aq/6FK3KCTLhIEhX5T4d9kLBigbbwnOI2DY9SZfPMdlT/jBy0XaQIijU6Itv8tTaCaZWuzY9a2fk
7xKGydbSJTcX4mnlOVx0oMxpCH/eybU6SL3fw9tlVa9EjxgPTODffnbO9TtIYFn2c+F3zh1TRmbM
dIRSrDONGMCssP0D+y2M1mj9dr21Qo++zH7K9YvdnLpBQxW0PAD3DSxOL1gBOBq6xtCQyZqIHP/q
eZAeQLcLlOv0dAGP1KS84Cxjo1S8ltJrMdSUrGjjGdV6kE+MgnlEJ/oV5Hj5lqjEiWkY+nXykvbr
/Jv5+0mm2Xis0QjEgAHFkO676qOtqj3F5fc6OVhZtl341bPfHS8a4LYIZVraZNcjVxnA4wrSI7+Q
YBki99Sl38D7ohxg0qJ9Vpz8zu92lrrVZPDpO9vT1oMlfB2xuUL3egRnvziZmH0DPBDQbnoGXGKf
d6MS5pkF39ER2OtEfyyTE51ONOOQFLr++xcW+mi7XmQ2aWbbKHmYzl0XibSSb0yDc6hvl4+1LmBH
X8413CMSWrRg9Omb9sfA6TU/EMrT3sbNn93cwuxSPeSWTwhXTpJRbzEjsRv7ENTuJhmc9WiUq7Ya
1mDKeogrga7sQ+kNueEC9FzaG6+i9KBeSoGutpKJ5AFqJG50n+vjhhvBxftMReW71bdFo68bO6Gm
8lc639h3HihwV2bRrRQFDxod8W3/JWIUl6EZnvR/Nekhr7w18E4vVFeS5jz5dU+rUIFRkYhXVTq/
3R4nqUY/ts2z1b+wxaBuoLIRj1u/gQqnaFuot8coS24bdyCtqvBYguzTyTA5jLOr4MAs/6qtXdAm
N4kf7zWzO2ouCp6kz2LKCynrYQiM/Wj/9LCyajNpXYT6RgmbvV4wtItwoIi2boVFY9FAI7zrHWyu
gt+kwfA+t43xp1WRpYeOrp74b+P+Z2ju64ozde5SgXy+F/TDbmhXpmduqLTWfUQVpSogdJJV6DTb
csRFFIBwnql4JuRHtd4Ocrg1Szw8SLSzMbkJDSxGzPyUCepnV6/QebiBLt2BdcuQgBGvFIL2TjdK
tLC1tZxicT3Idx58DP5Klf4Yys2/0InhLkN9ULUQKaOEnLSKjL7s5cxnsAyAh8KDbV0rrzHcxmrv
LGoszZ6hfxabwjpGJY/7htbb0YR0izYbI0wvxLl5ePp3qa1KZKRdCz8JH63PgcFSB1/uAqT5VLg+
pbP2enc9qM+BZ+x9D0m9rF6TWGSBsnQ7aHOn92LhyRvNrFRS1Yb7UdPe+gaSr7TmpmQgYibf1Ghc
7b3sydEEqhWA0vUYNZtk/rP0B3/qIkYVxUgK6yIgxejHy19No/tGJuIq49rUGcVY+ub6erP1A+AS
WVBAZdM0JiWREQWRWsjchAj2xf2Dpb7q/nDQjBRdsVcRKgxdutHhv1xfd3YfXSw7Cfp1VMPeTHnF
Pv1U18WDXKMKs9cIQiVL4iEfUIcv0RgkgoX8IxOJKUw2qC2jUaUC7nT3fUi+j9WPoLizINkFqO3Z
PyqcxW3wkRo6Er1ef8+Rya7cbTTeloSGnujhYm2RyC2FTYsdafEYd9G6GeoNI4WVozCs6LWDp5hH
CQYXIoy2fD9U2LnngG/tcichw18hOaO/ZUTmwVa+qUayzi1pPdDLaAN/41vVKTawayzDs2tHexWp
lhQAsZOee7xQHC07NYn1x5Zekcxlibem6tALwK87a9Z99QSb+aT1Ebof4Lox7vjmxFDlcLoqGLKl
3yvkvWPfoz77UXB7GNwLQ4LzDz03vECcW6fAADKCU1esQPwPvrH2m+ImUf5I8R+9ef4XXx4CGDr3
YJp0ebLh8mDsiyyiv0AzN4AJgisYECqmaTuC6fWlZhwKCI0Xa6mfI4iTOZlSpjAcUQaPoXqX9WOe
ALqxVrIzgEx1N10frJMwWxtKjq0U36g/WrK7Qi3OUIbNqOO02+AD0axdBJ8wQgATi0lEhbdKqO8I
vCuELCOwrVGYr9UWvuqwDlH/06znmr1RU6NFOVmsVi/8tDksGj+NFwgsDIu3aZsGsiBkWLOKjokq
Zt4yKcPgFy8C4D+AJw22bpPdCOawn5s3Npnt9Vc7HzcclsZqkS6ALerXi0DVRRJcKJkDXMjDBr6U
LL2riM9TVgIoIWRxxfcU4wuris0xPclisoVgLUkslI3Pq46a4ZW1UBwiV2xJVeId5P72J9hvqmLk
0VkVwdaFReeKNEpFlqMjCmtxEqv6yHNsTm4oZJvh9bdIsTQg6RsbPeG9HeRbdDxXUP8Xlp3LIS+W
/fgCF2+48N2RQWtHB0A6KczkfbXpVmmm/xj89oZKa59r3SltAF3nR82vHrsWaedRVQDoLfEPZ8dR
l88yObRh66ud5tBADxwdary1RRqjxSJCKI8k4PytQ4j0U39q+x/YsXjoPpdG+hQ292lYLUyY524O
BOocTM2EH/104+chOWxWxZSS6mNZtCv8tEFTo6Fs4gS0dMpmvwGoeopk6Ng4Dn/eb42RJ7nPjI2Z
06HCwYiMpwWoYLy0yJ5Hh0p+lpRHuDtNfqCy9RYFvFVxjL5s+H8eYKryKPsykC2VfAA96ZvEa4He
xGu92tUD2mo/B/+7Vd1EwGvGgxs/4HCaNj+bcGtpv60Gwdcba7iXgu+jx5wOQkgMFj1MFGwZFsUV
xYv4+pyG0HYAu0KZ//lFua42NqPjhscwiN+ipt7lcHW9EH4BVQZ1Pubd701fYtYLSdlNtwP7FWpB
rByswN3RcN50frkdw99ad4AD+yMBXwqp5FwN5n3svPXEVB3XkoUjNhtOUGr731NPJSETf8wd12bo
Am0F6gz94IGMp4NnLSs/GbakmB7hbiJX6r9JMZn3/L2ySEEvDrcRl13s1nhWjN7WHF5ioXHwjfiC
qJgevKXVe/egpO9N3G3+VfcHghYlA8R/ixH656WVSABY2jE6epQo1P9Ch1mj1UKlhJRwS89NsdyF
YPbRh/2yP6jxgdbTc8NT/vOiTZWkeqlA+47McK12+Anqz6HyYCYm8oTRk221+6zGarp114zeBm7T
psf1CicEgPhy9Yj025rCy+reYjfdGUOz4++d7sn06TzKj1r+JvSIAdJ6prI1aEfq9A1zo1iF45Nt
PiXlI0FpWxbc/CNqy+TSauvujM55alJ9pWA22GH0dhdCTNhLR/M+HW9tXL/wuGoebwWQD6hiPcob
iZtU4gJQvRqFluoGeuvQPLf1Boa09lupbe7dimRWo3mEgkFO3795IcXy3Pw2kJsnCYs2VPA1p7vX
leq2H/OX63t6NjzqyLmQG4Ck/lI01a4e123/gYgH9U07Cbwj0iaL3ZTZoSoRke40QgeCmf75k8ZG
V8s2oib3Pj5NHUhq00ZwasAl2PJuIydcW9qbYZ2gLPFBnsIo22CkfdMm35XgL5f+R2nsaA8XgbFJ
U3vTVgZIs2RhDjNXTl0+4yQBbB1EtKoOADzRWW6ojH31BpEfIVXtbZAiuv7u5zA/vHSGxwgbELSn
5tODlWlh7PRMI5ye5LFa5dgTec+lgRmicGnKrFuhRy10K1JjQ8P7+vqzQRhdBY42VAEGM5+/SJfl
WSGpJCroAcNYI14KNZTFht18NvDPOtNg7ylWFDquFh6ZkdJKzNuD0r4X9AftcPzeeRCLsR0TuEhM
2/xA30D2Fj1cGFELPHdVhMkvYQWUGU1NZiXobXz+xY5XanYzpmCLFXw9JHxHsTDxgxVKa6p+dn+X
JuZjaJOVeyd5H+iI8FwWFtR3EC5WJtc1Tj78gkY+FDpHdmGyPQeGo3fx9+NN94MsDymuLg4KK/VB
1vb++OY0e4GGd7gEz3BWhHqjMOYYVGrDtZo7eLZA6QpRg0reCW+RQmOQAUzC5rm+V2YLCEFCBoiB
DgOz98+vruyjSHNtIzz2zUHv0Ku3Hpn++HynEGOB8cWpXoQhiQN2TEi6XV99dqdeLD45l4bqVrkU
A9pFfyhz0xvPBVyTPsLDur7ObDS8WGeyP1I9at3QBXvepWcER/JCEJEcZj6L1OePztfXrfjP+5x0
q9Is82vDa6kStGYvoVbmI/vv1z/8BPFiDkmH5BWi4/1BTMAaK904/rar6CEGHZ3acoUgExLZ2A+C
aOrqO6eXd0l86KNXudDXTvceZMU2o8qjMSRsTFLLF2O8gWFvzZ0klOzFpBCCyZZqLGnidcsF5EoY
TXZvloMab5TtQ2wjMhWVwPYkcMWx9+Jj7ehbh5rms5vgXjHgBEmZkUX4iGr7KmGM572nkDL02MT2
4oDMILJZ42isTTPZh+m27f+43ismDIX9VDJEsbU3rXoSxjriKaNUWTv8mQ6oNf423XttaPfc0tzH
YtSIdqpmCclm1H/Qyvf9Q8Vk0xoy+KjjudfMk2hEKf1T6Wf7rl5iD3/kd9e+2SRr1cZ+TBonACVr
WneixuqrtezZm1BkFaVOk3NcG3rwYKQn8HZCGC39ZoSvalxtDaafxfCE64cLHkTsLQNePYKDro3M
tM/tx+FhEJ776l53+js5eMhMeBb6A4lLXL7hWoX+HDkw81T2Rhp5mxSlG16uAv01aMOdcHoIyE+C
s1T+tIajyWA2UNJ91kTfMce0RoBvwybsqEwGpgmd+Sg8OKqR2WmE85vVb8Sf0WXP8OCkQYtcXdIa
K7uK1gX8Slct12KvAQ8gEJEq9CRQ7LiCkGnW3k2sr8qY2yPayqGyvn4sZ6/li2M5uai8Wqu8RDEJ
284JfCqabA57mN+egauLlIUe51wQoGYASQmaBQTwJAgkfSLjZQe+SI0heO5xK8BiJazRxFxkls3V
i5dLTYLAGPV5EJbuh8NTo53Efhgkf9dJ7p79Th4rih5w154KSb/B/SreL5JKP37PdFcLGRKhM4en
5XS4LVnh0EaDHx651gRqQIK5Huf3bYVvawepIPgpadYOxUwGFt+s/yaJMhRNGpBxo67qGlTgbzpO
a23EMRpUnh7fBbK2tY2zlZaQebFoS9A75x+NObfSJsYO1vXOeE9WBJqwPlaefyeHXMVmh6UXY6Lm
Ua+Hdb5SMkRl61PR9BvDUzeSf9Z9f13jadnvkwTvkMrYLpurzW03sjIkomEW8komxzzXVMJOktAL
TcBcw0kWV54qhrxmd/DJxpBA9dMaFASG9y9j8dc4JAKzYJ+8/mU57Mxi/Qwh46nhvqSrUy3PwNS9
DPsERAs08wg8KNSfiOokbutS+tG77iaNXwfkYQMtOmq5vQPOImxFVIo0znGCiun14zibC2CgyFZR
hcWKPjkhRienVjL+d9va6gsVqBNZeyWDLHEqMmYAMfdOJdKo5TbXXCpwufbkyBBjKjPtM3Zrm2+k
5NGoSZuLgwhNaPsRdiEs34I7tJAtEKUqnkWSHm49nL1ScpPrb2J2p1y8iMlOGRzavaXCwzDvMcdY
sOXHxBEUmBA8ETrq15ebLRgufrwxaS1G6MhasUL+CqcoU+DR4+MCk94q7twdiox6tS7fFFQS1G7h
k8/+UAM2MHsfnekv7VtTCQyr4Uhgx4HflcGFB/pwQ99birpfRKmFHzoXg8H3Afy1HGhy02xTtVt1
6DtfOkcg9KUgXSGKccQSSmMuiloI8NIQk3mkB+rsjaDYiylNsMFWENuCbknlbBbkefk0k/Szj/CY
UpxSOpsDstaUqpWTr52AgOVgWzgEq7rBbHBn+eVKlc+ukFmvMgy1tuxDKQQPRb/R0FGuCBclXeY+
zOWjTY7iCHhGkauQWVWxqVUcj+4gEMl6hCiTcqxSITnf0HQVQFR6VF2CvTUwbsfGuy3ptp3xuigj
NAuWunykyQktWoRL9SIHEZqVm6L+YyUtGtHU+ka1MnpglNX3PsLxTClO4PRvhPOEeDlyfjBxTr++
kcy5GxYqL3tWSFda02Z80tlOKPekbBHCjavvbhBuW+etUfD+qDoMOr+JoBCl2Q245bpDMlQtcJn5
WQRIj5H9jGp947R/KQC9sDQt9T32QDurdzZeoW10J1sNvbaqgmjTa9+MdFeDA4LRCMZuzUFphxAL
KMYrTDmk7MEnw1MYrTkZFaQkfxuzv4IRCzbzsVLI6SNU6fXXAnigPBibNsG1zBTmmDlSU85ay//C
OpDEkf7RkyLfREDumZgxeY23Qty97NXDwI19/fXNiV9owtkU4jtQa9gzn6u+rAy6KMZv+lyqxz5Y
je79JjfIEBlpH49q9atEXRtsh9j8w1YgTrw3gWrwhj8LDzIfEP5+EG0S+TInBYQch8HRTp9bdnHq
AXDZKmqNkdnbB+IKFD7saJLCNnzT5BconaKJELvvC08yu6OwM9DAGiAJMM0OrFALwlDLP/ATUrPn
jMUE/+QMHZ36Rah0RSgzN/5zKDw7E31Fun79ETRxrUwzNgylkbAwwT8rU1RFbyS17wMkF40b7t+q
zR6QYwbRm1TPpp7sJAbL8k4y7dU47lpzG0u/RYlCj6ekmek8yahR21a+F3Zw1BPCl8/BnMFEdoVQ
jhWhmz6nMhLHw9vgbuPxgazeEU2G7HXhl8zNyky6y7psItOOuuPn/dUVXqfbwsa2ZQrI9Dz1nU1I
4WKN3RoZ5k1OReIBQ2qeRG4chq8CPYKHshDArkP9O4VhQtO374dto93Qg1Arfyc+PeUWZIU71Shv
I8h6Ah/YpsauRQn1+k+Yy0cufsEUkKeUYLVwkQ0EIII2EjdirX34D15fZrY3xDvi9mWiiOqdOCAX
EwBg9rEVyBi2oH6ZDs1BUZ8CGBbqmJ7G2tw71nc5Arc0ZrsRPC01doWfqZx6N2o7roegwETX23zA
V4c/uroc9mcPKHBNcDcGJ+NjMnXxfJJhpHHQVNzSqbEHjEvjxCcXxc4nXSKNzt55F0tNysGkqUq3
kJjqgsQNxifNOEUYhffZHkxRvdQznL/OLlabvPhmkJpoTCFmwo6Nh7vRuXEwaMt2jXQjh/vc2PXp
vnXQ3r4NonvoFe3iZFccgi/HXXx3YE2iCpgE4bj34rZWwkB4uAhbEyB/VfZG56OVWzAlaijYk7FX
7IHMUTZapXUm++5hi9qdfVuV46ZKlHWbGbvre3LpuSaHN03KUXIYr99L+S8hqBfd9dqNbD3jAUbi
Axrx+nKzZYfY+dg50IRUpt3bLu3/h3FHmEF0H3LgKChhmP4dYUALejH7AotMyE9yaeG3zqbeSKAj
1QnqlCHGpP8ZeLFVdmWCcFq8CSzghPgIHNxQSChjojV4sPvpYlOKwc/dLPzwD8Gx6Q6AssEWQIXK
+KJbRPPDC+WUQUGNfWKeSNt60Lf2eMJqhjCHbla3Go3h2GnZFkagiNPYl+yVMF5bMvOz+D5rMGfB
DRSwOoZ/MRpeEOjjRN2CSDPldCO6ONwfQFpwjth4zbh24/CAoYMPxy/I34vO2nap+3GlWh4mCOYJ
j0i1ebUR6MgAnQvfWZulB7u8/QVg80ZGsT5wD0E53Cn4vbaxmHFRikIqFuMzBk1CVMxvAEcxQUwf
A/cYVD4zacw327UV19taGLvk6Yejm6zEt4n32iYgj9I91lUHLYk2snTwgmRdk6sNG/WBAp1uG82a
Jla3qBKvsltfxhc50PcS/yztz9E/m21yq+IR51YCIfiYeMaxVY0DEUt4qua1Q+oFcrl/MzPsFzLt
2xC1Oy0bNwX26DxChzy2xRuju6dhwetAVRjAVNj/sRCARt+MpsAQtIcg+Sb+JGlPFa92yPoznqDh
Ssl3plEgY+PvAlotBuKLUnSwipIiNvspeoC08PzxSfG8Y2xme9N+caKQwoGMQnfXWZJtaNHgU+18
C7ynUWY6bphbz1+iQM4dbdIbxnRCLhJa8efbZpTLVqr9Lj166q3UfJep6+Nt7j12FUazb+G4VO/N
3aLWB1sGeRKKh8l6nWZIbi9DtgdYwShX3Sj1tm3PZQRRJdhK/V+KvxPiR9l/DCnei0JrbDADgOaY
NgvZ1exJv3iWDyvLi5sMFYhIK2oLXrr1BO/UQdCus/x7+JTkuGxdKiZDU4S9EYxKEt6Fwz6XElnI
DVD5CkHAKW8IhpLZ1yNcE6YAjPeL8ol+JwQt5vuAxwRIalH4Yu5CxQEVeAEyrLCYp7EtUip9HPAG
FT2F6FVYS7TrMH+nkWRm/+pTXyw2KabTXEr8zMNYSbJP5nBys+cyWbf2DahKxPq1cN1bG7n65fsY
p1EVFieOWKIvfOTZX/zReRUTGGCFn/c3os+pUoxQ0sBQiGEGQQMeGGMHZn5esb3+SWc39z+LTeef
SVL5kgnt7IO1IyUbmlQS2mmLjcu5FIxJLlkityT8iEmmYnZxpMW47gjDEAj3AobAd0S1UomChbp6
TucHeYO/15oCjUpvKAtWo0muQsIFVM+N60MeY7IrBCebABV8FQf7J6sr8CcfNnRpBMfOZphGjuYB
t/BzdRs43m4xZZv9uBfPNtnOkpfpBXZk/jFr/rjGjpScYG3eaf2yV8ksrhHtThmdB/i/yrQaTG0w
uLEyoGyUn0ZmLCg0E6f+pysh+j3kbDA7FoqO2fBsGg4UKUX0Aye/UJfcMB0tgKo4atOcJkRyZoE0
MgKGSbe4sea/9sV6kzNbG006WC0BgmF012mMz59T6UWlp0oH/tbqC0xUcv/Gop3T9fQ/SuzXi/51
zEPcn5yNaExg+Dd6GoObA6Os6+drTtmcuuif1zFpgsmV1qeWDdywFqOv6lcoh9+avDp1cSKwpml4
V0S3SRufh8reucyPKwimQDPZrEwtOfhGKh89Xzuq/eOAc4YYpTGrpNl6p7feuiLp0ponyp6VgsZn
+953yW0hS7uuQxHBrQ52i3+VaZ4YVVhL/YYPqNOX3E+kvaA38b2dXsWFFXJ8SkKVyE8k9a861p9h
7vpOf/ANEOhV8qB56nY0nHWuuatUF+au7a5BlbjF4YwaSQx71XK4GWOonOXB1Ya1RL6BO3zenc26
FUy+tocA8xib+aqR3voIVcggXycGviEIJCc1wKaKMW8cbzoNpzQq9YBxVNHgoGlgoCWnuzJytwWa
cAacz6DXsURHzqhdqUm5rfGzy6tdrLuHzkx3nT3C1dtf3wOzse/vtwRu/3NA97rBdmRJvKUOlywo
SPm251tBaV4E+M6GFxvdani2aCZNEaWVqedZnYy+ANr2OqmtKWDUmvGDom4lxwubez4duVhOPM5F
OtJZo5LoUWSei1JbDdG4NVHb5BcKXhKNOLhW0KRERiQISY7ZMBH9cf3dznYByQJROqBPo2D4/PkR
UBxU4taTwuOAfR5TfcfxNgZsYQq9uv9D5U+LJoUBEMib8Rx3T1Z4rhtApk+iA4eWMokTXLPrDzX3
FYBDIiFOVxLA7eSZ0sawelDs6LhBhW0PMaUFgV6Ad7h+ltFrYv9MT+HlcqIld/EVLAn0WuAzg7O9
H3H7bHq3HpZgufajU8NNG3CbBZq6sqCfCWOpBq4Zytm1tiPsad4NPJwBsQcLxWM/+gP6+qCXQO3N
4GAU8cKLmYVbXT6qSEcuHjVvUictBoZERf7slI9GLK9N9NnMXSejO74qf6IHFCCnfJsoxQeOgjnd
IpJmdmh58RRTrGzZK1JQjMGHppRqJlu7W3vmAzVRFkEvL7o7xGoSun0RRGkp3HjVd4zsGs/ZmPrT
IsNytnsG+cFkoAuh+EuGG3WdXzeaFx/zjFkufalK99ahQEcopC/AlvpwJ6fMSWiSUftxK8D3fvaA
5BjDbxcAp2P0axXVdga+4FUEROL6dv5gk37ZYNhAa0gCO4788T4vvpqfSnVU9U2IideZKx13anJS
Bgdhuu/iZgUQTahbk2FdX3cubqJd8v/LTvXg3VaVzDxnWSApnJ92jNecIWKmYDhfX2o2ksF5cSzl
v8P1yRkyqgpnzU6lhRLeyPZ5wGRKvnXyjcrp+LAiV8Mj/G0yGN9YOhQiHHx5vcQwBN0hoSA79vlQ
KLJRVMUYIq9W3JTuYfAe624fIK+mrwr5brD+uAqY3J2ZLWvczUnsge2kU4+uriOkID6vHclJbnk9
AoZldQAA1GTQPdsD3QolRX6CXENY+MX0FITAfPwoNyMDRXfhQ8/GSxstO5RNxUhnUmHXTtdXA+zZ
DzdB8nEGBi7QJSDcnZqCpH++/rEXlpsq0IyJHlIDoplc+/I60B/9Yisg0WhKBNUyhmV+a/3969SP
03VxerKwlBP8V8MjvSmuZYYwJMQICLvVC2mxoF50ey4F7jCUmhd+6mwNwGQcxgc0NR20+ufvK8ly
5ZQjphLIEDkMDRlM9fajmbzKJrFNTTcs2TftQsYzv6yA7KjovqFWPNlWiONbbhWEyPmXApsS4hrA
K1ZVSq2V910JHxquoetfdfZuwajg7zVFOLl4z7rSJb1LL/rIhIiJqZq+w5/GdhDAFO5Ur6L7DH8t
PuvuvdSepFuhAGAvNmNn65HLx5jkRENKpmcVSNGDRsIuKki3cf3b+BHhzwuAjUkMJgYGYV3oFORo
XkUqdut0MGXeib+mwyLan0VSL5wxdW7XizyJaZaGWvjHNr14PdlgIRUiLHRkhJDu0/4BlwYkS4sM
bpMPuVNogjSrvArvnO5Ny5sDGxUdBVE4l5p5Q7Yq4GyMsWhoC42V/4ry1DVO8UZw0+rDGyIUC990
9plNm+k4RSzBYbJ7y9Dx0CRIoqNdoj9cogGDhy+T1EqmWk/iDcCm65tornh1Lhac7Fszk80mb7D7
6vk6vIDbSHpzAX8K4jLiKv+mVv5nOUsWN8PFN8HMEfNGtPg/zDya9y5/zv3fJG3wVwSob7FYng33
lwuKVPJiQTFBcH0ZWD0EeyaWGUakTCW40xEvER1euPZchFshjiOQ22O2Xpyrzt3qIBcNvOqgvGGY
+vkRokazC6PkNxsjYj/lSsW0OvXSLa+4kp2FXT+bulyuNtlBuKe5XUrX9PihOxRs1fqFylqgewU6
newydN8JvovGKfPRCE9IDK652b/IZlEbxN1Q0FjDRmotSKugAuhH1SbzihM9H5QnOgDU6Sklg+N/
xgJDI/klh+dzfUvP3T+QaJgD0wSA/je9XdWoa7HDYSRp++7K7Z5y+43UGyGlQHrDn7JUToO/b7n9
tP6EoOr11WcOlC6KM5vpFO36aQ7nFMrgVmPunk+KeYONXNPd0C7n1Ufu06Le20y4wFGd4Gag94Zw
72Rr+aUs6YFCezo3t6pzFE1GB0N65wF5vWLRsGl2NaFohe6QrWuO+nkjq2ZuZJk++vcMPBGraJsH
umuBhSPij9ZcEJabmy/qZEYyqgaqILtN9nEfxA7ARlTSrf6MsKAaPHrxc8sl6hY/JMCw2amI1hpW
iO1CBjH3AS8XnkbEVA+NyHalO7rRYlVpgGDurDNkY/295nfMnRe68HM3KDwONgvS5CY/dRIVk171
TNPFDHC0T6Dq7b3m/InUl7zv90XbM0xvNmPBCx//ozFwDuWb1Ou3fdjs6vopUf/EAN9GSdq8X9/J
s5+AC1TBdYmt/EV6gUu11scuQV4iPXOS1UQwqDtDFo6Qo4lbVPpoWy9MBP6NXDuNVIgtiPBBUp+6
CnpADuXQIpaAaffTxyL8A1ub2CWqw4UfOTPh0R3Q1ugZgOf4P9LOazluZEvXT4QIeHMLoAzLkhRF
qXWDoNQSvPd4+vnAiRiRYB1iZp+bjminLACZK5f5DeCX95s6FKUaLWYvuCIYyawTMdUUZ+ug/4Vk
IlOlLjCcyVjZYreC9JtFocS/X7Qs1VZQxzi8Qly1BM9mej0jFym8egbDiBJzhAFPou2z8rQ37iI0
NBBrEilsZ0XV9wsHumIhxkvvWNKTbeFhHoJpvUyTaDj5VQaYgRuydrLqMcj7rYJ7ah1ssDeZmvkz
47f9H/0cHf9qilANwbz3PyfR4ErgREDBi4QDk4I9kxKyZ/yQuSBIYWfMMIwmSgZYkKChPPWMm3aR
DvZqU+nWbqfaJ3k3QGnOcLL3vyWXGiGcUpqWiEXM9D+Of2ScexUkG7oMjLtNFyBFWh54Eyuv4UZg
ZWlqFQUDHYmC/P3SvZrCwFZ4Dbp0mA0Z4KgPRDpd8Q6gmbZzRQqzN4uQB5Aymje/aWzn46OV1acC
va9Q/Voljyu/aY6vixr93W9afJpW1YqpSfhNszZgoIhPVHJGVW+r1LxYMNoi3oc5KeD/z3l5iBHo
SOLfMzViNkz7/Le8zuQ++y2L+JirEPkljQxq0H/W4+Ao3plEXoAEA3KBfuM8++ij36lxbyYhIqd3
SmLZPjPpqICVQ1qXat9qFKw0uOvZSxlHjjbCfrAwYYa9NPMMMf60BwmNRQFcJ4Vbm46XHiX7LjUc
laDj06UqLNjtdJhNlBy4aFsfGoV+rvKdmJLW7bSgmMmSVAmAB+A0s0OzYtj6Wn3nj+WGloQzv6XP
X82NywrNXXTwGDwxoF6CD0d04tCRhMcLJDSGCi99B/XDcNwvrtyQ/xHqh9gBQhAYgoYW9Px73qTT
bWYguuJFQM8bZxaOpGIAt0Ec38CM6rqvzDmY2PbtcxWa7uePeiute7v2Ep4YIP8WqxzSU9y+RAB5
0c/sh8ixlOvgHecCbTRHG10nujYKzDp+xOc/4NYpffPsxqJr1YsTqikT61M9zP0iqF5zj4gOfPi8
Sq24uZiE/g3NQLK75YcdPKOuNQS+T019oK4GdUALI213mFBipv75g926FIAy/c9ai9soTztLBbFP
UYa1Vf1Mlp63u0b6QVn++UJor9+IKm+XWuwfMfQD1ey6+CSZ2CXRcS7Cx1QZQWxre338pwBSA+fa
43gpNfjvaRb4UexMOM7z6SoVQc8e0vh3wDnUGwv4fIvL5xeZ1l2hY/jX58dhVO8iDSkA9ZXrj3A5
ENTHGLx5HaFBFxioRj2nY+gEcbk14qepseeuH70bO1OgQI7FhsFjjdWC8Kftd1NROgCxepSg4g7Z
mPtakk8q1aLsIzSFsLaMsuvQu4LU7zyKy9T33Hk2GM2kvOKQ4dxggMHORxwyFOC7wF/N4uzBTypO
gWmAaY9oRWDagmUnLTKZSJHB+4Z/JvTTV/Af8x/G33ELzpehGP5UR9y44p0KjGBWCwZpOQ92QKNQ
T0rhAyGIYivlZ+WQGukoVtJL56cuaDOC1MAQNhgwc2UaV+EYGhDDwhelwLp92AZx6vYJDpt4nqrc
/TN6PkABtg9MR0sCpwj+AMrQgUol/JtENrYIc53mGhYpCnFj8ocmyrOpHmhizL150FMzGHwWpfWy
yQXNMZtkGQiMdNIPxMJEDD1nak6go7Wl/zb9HxzdKvo5T6h1pjMDfJr+IQkjh5q1GiI3gMc6I9q7
4c7oN2qioYiyVzwkFvOXhD4S4IW6KHY6eLXQwtRAdszHIhPsmcU6d1BCpXwc/D8RzzSTs8sY+gDc
EGEo/he31msutby1EBKgsQqASKTR8D5Waq3W5SPdh+uoFXYq5bxpnYanYgtkF0NwMOIfZY841dS6
UYx6adbyFvSjpATzx7VNYGaxEbxaMEs/mrGwpzB3Giuwh+mrKJcrBdfNIABqQn6N7uKS15bpgVx6
Yk6XghFeiZzcY/Ia3MxhJbO41ZfDigONhbkNT3o//5K3d4gfWBai4fFpPi9z34/MQi6V3QBH2C+r
O40j6UHDDv4MgK7U8wzCY4dDxycPqXZpVn+NkDQlB6nyP42J+531NKMDGnxLVQhoHWlahjZAMAb7
z+PXraCsU9TPTRyK/Ncne/PLYw1iXyyVr4LVXrwRil3KPYReF5D8Kfz5+WIgWW8ES+B3THmhPTLo
XaRgcZm1aEOSkbZKth/kAdPW1KXLO0YYVY6bTuIgwkefen0bRU9mdurLP1P4D1HMr/+ovUYb80Gs
H5DyhgpIEgtE6DQrT4f+d1Mq5nPp1mhqdm04t8EKCDde+EMtHjog1fVXCWINgmvYLbpynLh1fcgw
fYjGHVAkZ0xRkGxy28xBtObbIbgkwJ/rItr1poa8Pv7DQXcXZbhoB9qW74Qeczn6jixmju9bW0UV
7ufwAiWyby9C/yQZz0n9A1CvE2kqE8BrxvnXfyjt12JQ6CxrznwhGCRQSKIE+QSGAbxYoe1RJrar
LnQq9cfc7YbtZEviy6yLy+is0/8pr8AG6FUobhVMdiseVPZSRHTh4vbrs6Zhp5pvBBo0hDcd33p+
mPggdMRaub5Tog0mLjaDotH/I3eqOwWFbYiPYXLXSj8qsdgoPmIytecO3l1j/BlV0WHAUNXPbSe7
GXIy0Q8t/ZmVFvDSatt0FhH2QY17N/V/TMo/qmi4Qz6sZIW3up5kZ2SFSG8y6Fq2vssi1mVNLOJT
W6OEjH5OgM77zwYSAlris2NfAW2PtBaILBE2ii6r9cMrTPFd9GN9AArUUvC9VAqr96c8qEwtxmgY
paLJolqQaV/o4jGdxK0Uy3sxqAt39PNdm/k/kvBp0Lp9G+jumP4yY9ewULAc79ttZ3T4G5904Rf2
V1VWwuZpxFkJMB50+BRH5DXA/l6i+b9nn/k5c2TZupMSSPNR7vqhykDN3/kTv4Dxj6E9Mq2waxSr
E7HeKAUd50zaWJgqt0a/TWl3iz7ZiKhPvlNZ4W7K6fBXZrZL4yG31TCiNVP4buOJm3l6NfbTnRKk
ru8zSQvqlYSXkeQyABjQvJhRmqT3kI2XXIMyhAQ0RQPgAa9EpqzfWg3Qkq6HOccAv/e3UuP/FrXu
mG2lsX+JJAhgsuHGqcxtMt5lZbXX2mqviibGStG5E15y89uIr2+fjdtoMNF8OSLMlNkTnLW8hkH5
rzp8IxwY8e8Evzq9fhKSvRzssnzc+iL3UzbYjXDwio2JcqYCMF0Y0KXnUjdMZClBUWSZ41Wiq/If
I5spWdMhKaKtr5oPeRQcmgQRCdmO6u/mRPnKF2kHpwyveWOcpFy/n7oYh23/DMf6XBjelTfgcBuk
/RkAYVyd5Zy7/K7pIKLL2LBZ0z1W7d8y37v3aSPHQ73v8sGOzZojebWmR1N9KJqHHOl980kVhH/i
4oeg7Crfvw4d+G/LemHSa7dDvQvjFBfu0JEimeiTwnlSXcEXHMUoHCWn7O3+yMJ+0K2NGJAtqNmd
HJqSHUUH+ABI6W8rZD89RMaFzt/S3XHUTncSGZMKDSD7JM9CzkaMs1xePDYBns2ogsJZzcrf2tS7
+VUOJwj+39Xuiyd8rcy0dSIzOM7/h5ANm5Q1iin/llpbwSydoCqugfhd9eX7SCRFFrf+L0nyAHq+
CJq0tbcpOzrFGborv9Sznd1DjsJi85Ri4p630rEYp2MgaPZAJkVD0XcUythfefhY+yTe3qVHX2TC
O4RpXukDTOtEcuT8S1WCwQfZ1kxcPkAkbFNN9vM5mP+B5/8QkTcNDSfW0QKb6CDVz3Ccpn/keqBn
Wij0UWK+LLC8DBuBdZ3DOZ96F3Hm04KpGPZ9sogLjP4+4vhaqIh51slnyvZr/aAc/Q3kObvbkYle
V+7mD1cza4GcwFeTwSK19yK69VYU1p6ONg0bIvYu5i7Q96OROjGPLu+AN46uVn0rVXRbIdvWAsn5
JkVrkM+utitCSh+jvTE7iUJFQTgC4xdx0SpHplaJZC2ZjoQnTucgk5wnps1swgZwSVVRld/gQ4aS
dumFae/pB8Fbk2P5qObEj0DFiV4E4zbICosfQQKTTJY0+CfN3NXlZbBw1Y4dM36u2TXIKEGSfYxb
7YdIAKa2JJBkkAjR3LJVKL7JzqpVO8I+qdPvfd93fJLBolmJqB97fIZozNbR2OupIsijRUZlTkPj
UYKigD06YnEhhwvj+zpFdSW1+/YwUSWGoLIkaI6fb5gb+4UdI+Loh8AigKLFfjFbWY/afPJPID30
uJ2nCein00BnN4zByu68tZikU3GAh2RnLKlZjOOFsgx7H0zkIYVylMmNW4XXRN4ZPdtCyHafP9yt
1zrTwFD6NqGoMPp6f/IGsQpaa8SVeMwDW0AKZL5wu8JHkuZSZftpGhyzRq9wAutaprYmPH7+A17B
9Iujjy03qmmzcopiLgFFRtNlBQ2r5ASZ4R9BCh+znmwZVvZYPFomRrYJfitec0gBZuBja7VOgqOl
pkkOBn4brdRczSvvhFw8VZJ2LFppI1dnM7e75mcybgIT+0W2hl50bqt+q3vJnnn7Vdd8K/IccFp4
1VIIVaFvW5nuylK4xgC68UUplpiHoAiDEsoSj1aIRYmyv57QdtukiNXr6c8o+ULp34m1k64ZIKkf
akGUJS1GIaCkeAf85f33zOtWwc6CWrCZFETNLpGRUOqLu7T9CVrA9bgzkxysVvnil9wfVuLqkYdV
qXXHIENAN0D2TGeI9lMrIbtfOKVf7sfhBWj4xsR0xiNl0hEaAKW5N+TyuRWpgundWRi8KU3+POkD
sy5URUnHytqlZuXa4CPCXGtzrIks/27+RIUnfk/8BpOL2NVRPBKQg/58X92KrCZim0y6GH/hDr0o
4Uels6K+mpKTySOnbGopFq8l9Q9MV0E/eGPmlAVG6EGHDtKLWj+IILqLzee/4ubXoBdvajPjnoTw
/dcQ43jU84ivEVSQBrlk6HhjxkoiTP2zMiC6sdHm58Vbh2zToHh4v9ZU1rowZH586uUDmLx8QA3Q
OpbpV4qYiLv98yf7iJpCA0KGRDuj4IABLodvQR3pnhYxZCA1VTFQyfCE69ULdWsR5Htlo6FKKfdr
IJuPEiLzstbspYKfzUdkkJl5QS2pdLEpCPpU2/CkgXFOUsuuhHDTo2xG0pY2e/Unm9I8BXx4Ub8z
xkMQDo85mm/litTlx4EgvwjtR4OMwhRF/PTev/dogF5V9Qj6JdU+Vw7Qif1JtNllTOO0QXYY9PrG
OUh/rnyA+d5ZBE7WpUCkxFCYICy+t6DlnSzmyOkbGa6og6MZhLLcbr1nPnulfm+VgOzl3Fymgbbm
SuLycWNLxBm2Nc7kjL2WjSAraQQzncbkpAzfLLoWZbs3yVBZJw6fPn/QW0tZNON4vSZCDa+c3jed
mzCNVTlrovTEy/VjhhTNlU2dcRl16spTfZR9JjHkntcVtFVp3L9y2N+shTZDlotKnJ6yMdnUNCpN
TLrUtKEdgNtL8YKUaZELP4MxPU+T+tj7+741TznifwllnSB331Ppt9A86gkckKS+6Op+1nGS07iw
ZeqrPA1W8qJXFuX7bTC7BTJoV2dVY5Th328/VcLKSm6a6Sj3KspgP+rZIO2At9Um8B9pCFbh6HY9
Yl9Vu0v02JUGVBxI/DvlRUr3YalAy7F9UOUlAtYy9IKhxvQiM2Bg544OqLwcnpNuJS7eiB7vf/Ui
qfIto/a6oBePJtmljOTVD2IyHYEh3gvSOe3vEST5fBt9GLcBa3r7ntT378n04mbKKIeOJQoE2UMx
PEugIc6cEMkPYBPsPl9u9QkXF3E06VPdDe10VJTHqJupNLp2H1x558IurnFMXokHc5j5sA+49UHd
INOOmNj754sbwEuI3IhHQJyAIdLoCPMK7P3KY32s1HiNb5ZZPpYUiVLRA/WmVggUt7j3h3PTCA5X
Gvyvov0RTpFdiN//P5ddBNlEiRS/N6TxOAc7+dD+HsqNFEuwth7L8DGJdzEICHoLK8ve3DRvnna+
c9/EA18cisESWHZSNiw7C2cNf8Qs/VJ1VKr4i4wVIwIs0+qzqO5DF3xRMxwUgr6Soz4YIrGyRvFe
+0mLMZyiZ9U4+sN4zFNc7CV7JJ1oQruIrhDqU+PqTY8rL2Hlky+9HoNxyAoEU8Sjl18qT0aZ86uQ
5y5meVH/omDpyehKhmfRot7x+dIf5w3zof37/s1FmIjborAaLZ+OeLncoSPlCp1Bb0fCEK7+VYkJ
rfvBycV6L6Jv2hTjZiBuDF16tKzpDE3eLqeUUEe3CtnuczU+lGp/p5kbkXleHf7Umq0fb1sPxMhI
i3xN0uaj5Mni5y/OZFgQ4iY/nY5ZtR8bCYXY4xjcFeYBi4mNInwPo69ar2zm7o3wT8rO1mehr2T7
+Vt8zTI/CQ1LgLspwGLSsxhDrJ4OqoC6TfwtE74K7UEoD2l3bsxwa3B4wkoDgTG4Vo5o730x0Uli
ZqD201r0/5i6vP2s5ivL6M2xkvHtoSrSxiPSr4W6ydJuLumjeczJMVawLbOHajvRy6Pp0sUrt/yN
HPL98vL7U200YqX5RSAe2/yX4L/QMfTuZtugvaZOiGAwqNElcER33fQzKL70yp+5t5YwB5gib3Zs
3IZ1v7LTPz/V5muL5s0bCaMp7ye1Eo+SNyfv+rDTpF0+6y/2+37NmOkj3vfdvjSXUDIjlsVCrFmt
MWpeMR550VH2znI/Ugkqex3vhcj6NnXAuhMAm4aZOUVmOrGcINaSO35lru2Im88P4nfuPqGMuGxD
eL4c+pUOvLc9NC6kP1dwBEc8G/vApZl7lpz6HrUP13fVS7vy6m+0QNgOb9ZeRNQ+rvDZaivxrFyN
a7shA3Gy/Wywcuc7oSvdrZzG+dB/OI1/l1v2H5s2tbzJ5FH7TeMOrudGbntW7dYtLopT4P5q7VdW
vHnc3qy4DENiMoZTWIt0VyfXf5Qd1QG2fxfi6mYjUeGYa2/0RsrOG9UMhNWI3pK2KE3UMB1qNWJy
aVz7TfBv99TvIh5UvJd/eb/6U7lV9zymuwbG+wjGZV8rksLEhaoIE8j5Rbw5RVQKYW92JJAxFl2h
Pbjys8K9sffuoaq7PnKS38dT8zjvpOIc/up2sfv5q/5Yg8uk4Bo/wJibMMs+9qAkStVL2Xgsm0fw
VeS0YKsYiKP9vHovf3zJ79Z6rUvfPGxldiDLrVI8Dy72MnzP8ZR++/xx1pZYvM9oqKRMN6TpSIru
Rce+3SAaJHTIXf6fexfvn2WRVeKlmddlyYXgZ0dEAuYsIxZ2bKBpeAiUlaf6SMNGlebNV3oNj2/e
XOm17eiV3nTsvNj1utYRgulqhuJdMcJlrH4IUu6EQ7rlhsaohPaBWZaMQOtTrcMzFBuodxdr6tfy
rI8Z/LuftQTo+Uku+EnI5pHxnkt70AGKvuGGDgRo/1rohmNEQXax/GtlXjIT0SfrXs2LTc4gqC2/
fP7pb0TFd79mqewyxkNaTxrbq3fczu3u4n3kMjb6NZ3/ffh8qY+x//1Ki06dEreYkaikJ3gPWTLk
5cpJZ53E76EU46juhmvNixsJ0bwi/QsZtQvDkBcRn54fBo+xPB2lYnTmO7Aw/hjb4QveaqjmTAcl
2k4TYJ2gdOeMBMVFe24u47L64A0MNxRlJWLe/PQzosaEggOEefGDgBGWmo/x2HEwvnpoPwhHKcMs
cFUOeGWdZc+oT9s4lSI0uNWd6Fi26uiOZD89NjYeUBvNaZzKMVZC4tqSixiSGnphtZ06HdNxI6aH
bHoEulGuKsDPV8r7W5VP+vcNLjV7/NArm84kVFGpyXyvsHox8xeNhBsuq3BlXNMjg/b5xl17tMVX
wwJlEOmSTUeGNYzIiuA86TCSV3KjOfZ98mTLg+ibld8lujjN5Vcv/AG32q6BO29eW39fnrpIiMG6
4czdcB7IwgsG4W14JNADNGHeuBrrbx73N4stNsRo4LMaz9YMhvzHs75Y84GCdobllsD8sN/2azOR
28f9zYqL/IfMCHhFMQ5z62fQBcdLQer5Np1apqsoQDldoG66KHCT6HsPOhq8pZk+yHn7UNPZIMJ+
vm1Wf8/itjPFJJeGyBiOmvJoTPeNO0NMgdBGzC+93tYRMy66X6pMW6p8RgV1Bhx04A9Vqv21gePt
y/DNy1m0OKJUBAQSGuNrJw7JhJTyBgTIbMFRaDGyDc9gylTl4luP5nDpGwlVRPSTNdUtFBQcx+d+
jYaHOvnnW15f5I9No4RqX8WAYq+ltBv9s/SLtPUPYkNAeaKn6B5Qhjo49cP4Y7qLvK137/1b9o6s
2IDK1fvhmxeRVUfyJviS7dUn+c64zDk9ZkB3wgWJKcUuHc9VyHzvh8cZlHqmbSD/pNCir4Xezt5y
oYu4/lU+IqPr6PAK7n03/t7tEic/4mBlIxTsCGfxrnVrd8LQ425wereyhx2A1gNgARCSe6Bajmwj
ZeUErv8bvMe3OQs1r7Wb7Sl4v8AO2yQYONrBg7r3r55j/Ss86Rfz0pzrLwBVrrNrzDF0h53gKk/5
kX/1KEUuP1DFZPzkWc6ax+PtS//vZlgO2cuiK0asYKZj0X8bvJcMGwnrWSmeg+lU5Rcl3lU9uKH1
G3klkuqLmGDknVEIKpEUbCT0xETbEeZW9eNu9GTnSwI85mxJrH6QnC6yzqgj5TVlHu4kHDQtpz2p
fGNl5Wa4HeP+LjQ/75sMM4tVnLKTOXminJz3mnzXu+01Xslkb8ftv8vM+fubZSor1kIppHJtXkuA
bC+62W61Pr59tf5dZREhZIg2Zqno07l12g1a9zvBke8AhgcPq/tvbanljRqlilhmvLfO9Y+MpzfF
cXDUExIUK1O7lTe3JISQA2l+a7KQSDHsbxq7PvX71Td3s376u9+MRWYbNIkfNDFxDK2cB//FRdz8
Eu+TY0dUCF4kx/zVuyiN7Vbul5W3aCyu81qll+IphXie36F1iR2JoBQSyNYK/bW3uDi2TNFKfAFY
aNyAbmNXFAfkK1Y+1dqpXU42BKDTgjBvisqdD5O/8c/J4/i/OLUf1Y3mwnDuBSHiABhtWb73Y2/5
Wh9J52ErXC3Lbun/cKecmvvOzS/lI8T4bIcn+bTxruZ32abhvvKwN7BY73/C4kgraarXRhCMtE5A
udrlH9B/l+6puce8az9+9Tfg8GCm3fd30tkUuYlwbjrm+5Ud9LHl//5XLI58Ry+yDjpTPNdI5dn+
GbV7GlSejSSJs9YQ+0i2eH3rGAubKHOD1Fhs17Zv4sivBi6d6RIHcHBAnRWh9DOfXmLooskUnVtL
RWg/3g7Gb3F4oAIOWs8N5Mz2ewlLLesnkKmz11R2LRmzfQ9KfPJWt74Ng7kC0LrRPJ5fzd9fu9jz
Ta3nXa4W4zHqvjRdiSbjxBykdBUElKlcp+Lba46EJZiUu2pwlIsWhc4vZHKmtpnq+fJWz32lb1c+
2c0rFPjUPAdmgP16tb+5CyI9T6fKp0yAlhVEOVZXV0FFFWMskYoOSG8B3qqP7Rid6+lbQSMs+JEA
Uc0N7R7M9lqKezMEvfk1iwuwBtsro9LG4AbLNsSck2PWp27rPSJmKiO4XIpuO/38/BXcPr5vFl2c
nU40fVWkj37s5iQfEr52N5MdvDy9E0G4ddNwYAMxMNOkQ5ckBpqL/WnSMzfiw8kaCjhfcU6BHvsl
seg7r889bpZyKGzMYE9VQovh/X2dFLjMCKqPWO9v82GgqRI4zIcNe3gQfvj30otAezv89vlbuZmK
/F1zeQe14zB6wUiMHrZzozCgiWMcZHtNFut26vh3nSUeyM/appMtni24VyDC7Zs/pi2dm7Pvms56
q/cG6oZjiJuKYaoG5nJLszW1riwjz3q66PS04SNeo6vl6Pbww7/+Rx2MN0stgqFQhjAOMMY+gqbw
GPCqu05CBGtVzuBm0H2zzmJ3yLEVml3MI+nn+o9xTJ3Q6Q6tqzgR9cjnm+JWCfrfuhDMWwBeL1Ej
eThEaS/xtYrv7Ua4jnOa+lu+m8uTwQnv6ZRv4XK440pq8npXL5oZ79ZdRE+/FuWuH1kXxK5roG21
0198aIo/kEVPfpkvKsL2EwbmwMD9jXABBn60GLcB1t8S4N3iqD6JX6yzeZWNfXvKLuUWA7srAA7P
CR4KB2jHnfnQueFj5QYPyQH4uFtuoYdeUKpvXpL9gPGdHV9VcqJz6HY7/z64mL/yf+gDP2L+5Vj3
urmNzsIKQ+9WaOK5FX2eiMAIW/r/NELb63XYvW7XrfSlJose7tpNzXn09qh82sYuuQwkajJFI2wA
Z+V734g879Zf7K0Rv6Y2V2syG3fOoATHfwiu8h1X1z68zkdUeFq7128gMGcZnf955tdpzZsbqUzN
tJNH1pS+0OI4SID6GxuLHxv3TFumjF5LR2/FoHcrLvJtwRg8JJ1ZcZ4iRvfWdj5DgzM5itPeFSvv
9LVZ+nEv/32+Rd4i693oK2EjnTPLxkZvQ3r6DJPYJUvc187gjk7NhK92lGO8B6W4tRxv321AGxcv
Empmdrn13dUPPS/62Y9aHLAJKk6cR61Esty4/UbaDicgz1+9vcSQ116NI2vLLVprSZqhfxElzE5J
k7u7+Qsrh8L2bNkOVx/uBtaNHSUhUosEKULhy6il9I2s1QXt6/R5+t4FBBDtS3XqBzfb6m6xiS6w
mO3Oeeps0/0Gr5GtJqPJ4ySMG4PdWjC7Ae94/3MWD98PZhjRVZbP9cZ7yC/1g7HXjoJT/OlPQOp+
kVMQUT4/yDdu83dvYNE6TI0pHa3AkJlVB5DYzyBN4TjqsTPu5bX29u3j9OZ1Ly6+bhrrNBHZS8qV
SfUJR1MHdI0DL7x349Ux9Q2wz/vXuYhRRZbXshZq8rn6XsGhxtXjmgZOt+03RnyqbdjB9n3won8p
jsUehhPlV27nT9IhvhO36MhKG9GuVwqhW7XJ2/f9SpV8E8OmRsG2yOCMN+5EvhaZtrUF3eWqTrAt
9t7eo+XnXdsTSgCv16W/xYB99dXcKoHf/YxFqGlbesaNzk5D6XCTXBtbfVJtdT93Iz/fX/Mn/RA+
/n7yZesgmDyrbARdPutfkwJunFt8AwkBjY0e6Ocr3b4e3iy1iFSZklDWj9J/B2u096+yM1+H9EYP
3h6TZeB0n694+xIGIQBAHqo8wOX36XeeY0VTZJJ8Bou/m9yfgr0t6QT79iOtVBctSzq4sg113v73
/+4vOWvKzSLnwBJmms1cML3ZSAgsSKPeodXcbRs3vvjH8CjZwiV1fkF6pkzbSBsMZ51ot9YjvAH2
eb/y4lJEa9vMc4+Ve2fcSK7iokrk/GbOQj1fbmW7t5PVfOOVIvxhH7153MWGnRDPiJOR0KE/TKfh
FB77DX30i/51dCbEq2yfBM26Bk6/M90gsI2z9gD2raebDr3bOAxIn4b3NNA5TGsh9NbE492nWGy8
Wb4rFbVJPh+/txdxEx9LB+IpmcI/iuM7SKBu4m2y+/fzzXc7mP59I0t6Rj5E8DPmNwLCKLWHO+UY
kSl0DmzDwe6/rIJ+bt4Ub9ZbfHallWW/S9nsQIwO8fFnvPE34hkCKqvW7jx7ULfDJZY3DDZWjvYN
HM685YDQI/4HWW9JmQtDMUoZIKFoa/+o/hEd2Zlf8909CDonszfCrnHo3SDN5axCLm8UUe+WXtzJ
kjaNvR+OPTxpHxn5l67HQa3eAV2RPWHrfe+jR4i/sbZS2Pw/NtXfR140PKJGMTpp5JRpNuZGNM3S
/c+n3f2c0r+grcto/WE117vR8nn3rIt+R9vg7gt3dH7NR8mVTsX2+rjbFJfm8bD/d+ViWHvApTiz
EauZGiTkXtLVe0ju22eVCk7dkGuFTumK3+tT+tRclE2/cgXfvJFolsyYLsNEaO594Ow1BTaiT+VU
H+YLAktGLof2P3q6/1mF5u/7VYKiUfzO4FV+/3n+qbhPT4+Pu298tnL7JVuPjjc3KWNnZMxR9IPP
9H41q27NovQ64dQe9LPwhU6zeQ5O1gmBjmt6KS8w87xnYy/HbnbNvwqX4tgchkN0MUpS+INwqP/V
9+ox+RqsCKDevpP//jBlcXoaMcBN2ArHuYkI3ZU5HDhQwwOd+3UQUS3ZwVu0wH+poaPcq2vyMvN+
/XBpvFl98anzEUR3qwfAgvsXdM6zimJYOsvyS6CsQIBfK4XPllocnZmTN5mmMBxDJb8ga7yJRg1d
GgAwAUbPeb5vu68AAogcxbcwxdMvts5V0D0qkLyUIneDUj9YVbSHIn5SscvO5PQ4Y7RmKoQZy25V
61srnbaigFx1WtSo1Rmux59P8ElFaVuaoWOE1IpNtSll7kO9P+hRAlbdizYeaoF4ZYMHt2Sn6OWT
FGmbNDK+q8JTZBmHCEGncVYkYkgKksbyf63cVTfP3N8PsYScWKE1WXEIRMPP7z08EUWZ9lCWHvsp
csQOZ5SqsLvJukal+Q8yMPCN6oRnyKgxJ2kLwFyTL5UZbFd+1o2msiy++VmLpELotLbIavEVJcgG
VabfKR1sU/6F3BGYDctnTt+LK5fZyqZcVgBDNVh9VmrD0VKeAfnAhmdP8tabcC0G3byx/z7ecvgO
sxDZFSmF44JKuW0xW4j0xxRibdj9YGXV2MTVD4AhHmKGQfZqC0YdOLxiQ0oQk+jMrjw7fg6fH8ml
ALbRT00WG/V0nGkDMzhPsFsJ0SR0IhS0gBDZ7RTtUosAprE+aULG91MAIUTbS6F4SMtHU2q22B7t
PdRZKyU8j+bwVI8ALdhGXm5Cm3kYFay95Omay76bFSYeci5SGxudXY6GrUvgQbnn0lZ0kcWNHMsH
Tas2eRvdBWrvzH7NfHd1ao9D2TiYi2LFwkiIfzZylMK2eOUJeXGMJhGVmX+10j+5eVXpBJo5wmbX
HBUgH9GYUPgDZ8suldr1LM0F+GBoZ1p5dil/Gy3Pzie0/FDkEGrojsj6Dsj2h+auF6QT1+LXSiy2
gYgsQiNsBT/ajdn3TsZ1cZK+FpbpSKV0jOLwVzyBo/WSvWFE39TeOOvheO+JMTocAQIp+FG1hnIe
KwvgcL9JEtzm0dULxZiIkjor52k+Lx+DoGaKGsL0Mszh99eQKntjnZmxeLb2jQt35m7uXmX7YI/8
0SZdqb5ut5yNv6stors+tlqFibx/RgZNu4aX6dSe469jbxdUfMGlPCUXtDbOIfpgayfr9n37d+lF
tK+zSMUllC5VA5TVO9RMqqvNuDXBga92PcXbAePvYnNwfVPpWUbYWxIm0XRNJMv2HgrhMDPWnvFo
KbEQ/J6/yBYnhpfeHjyufTlxzTOyN8HcRfSwvHPKS3I/naY741ieAwqTB21v7NUX7xBZd/1zcF+i
VXjRQlLM+hx8ib+GZ+kRxdtLlB7yp+LZ+5I8I6D+ZTpUz+2puhTKf3F2XruRI9m6fiIC9OaWTO8z
ZUqlG0KqKtF7z6c/HzV7T6uyE0qcjZkBelBdSTIYjFjxr98sux2OdPrR/3B31qUpbO8c7b19uXVX
E4ihHy3fiVy72wWnyrV1cxVfvJPJzT9I53HpP3f8Y2Mb5/DQ7YYddosl+ZnEBtvqVt5OrbxjvFHf
7w2lfHt+EoRNVBa6xmtCdCwEfi2MwLnWSkOa0Tnm04R/EMPMKYaJk75Xv8hjhnPV0NXqQPrvQQa3
q14MWv7nFq53QrVyhYCjm7g3l9Yi6lfaOwQy6F61LXFWFOGFxXu1ciyyfhf3SES3j4xfLn5VlHax
koaax7SdWESTgIIvBZ6uE9rerP/5/WJwe8v/50Gnd/Fl1raaJxdJx4N2TrRyZ+aM93wXoL9F7MMx
W57adtS94vWK0+ti29LPcyl8MWbYpzvzHB2w9AiLY4ExtGpHeyl0PteEdIuNXIJJjz1uhHN8CMnY
eTMXSJLwfLFO7oGFwv2jrL8fhrt3eLVK+YKrY6Gvuzt/h8uIN9f3I37EFxw7rUUFecdaZBtLnD6g
swChRrHltf8xbto5phiJsqM4W/FJjLsqtdHbHe/hczcU6hytv4zg1VJmRFkbD50v7qNnPPySAstc
O7j0OzRjj+6R09Es4JAdnPytf8g/zKMEkAYYPRMP97otn3DZv7aPL7dydYqhzaUMlcaCTnLpIafb
UqMNxXZr622zS4Kp46O76dfVQdklq2LTeI60TTD0wqJ8Pq4xP6TQJgRyNzxrK7lfRatxLRJJYGP/
0v5QYUsmJ9Kck5OxKXbNLjllp+no01Tr8JA8esGsvOCshdf6odmYZ1bQhfVM0PFG3qWbYW0Utqg6
ySk+YA7WrJu1uSKkO8wc9xIc09d83OSb7Cic/Kfv58+/nY4nnO+fQbkOYC7aLKh9LRCBeaaTnLUI
kbLVtsi7+jlBxPcWiRuGL39d8LrLpiR62xe5Ikxbxw5I7TE5JMh0yVrgQ042CnuIdSAAWD25p35X
PIcn8YMNJPw9Tqjc/nMH2SMG26noAUZQN8LHQwCqZU/FtLT8FbnkCnOZNuEx3JfdnRLz5m75z3h9
YrZf1h0/wd4ilJnPrOp2vpUh3t7DSW7W1SZneqI/cVS6trfKrbaU6pCljd0fnafgGHSGvbtv4ibq
RQUtT64cuoVT/99L6DiWrq/LpbsLd8FBW2DjReJ1Oc7q9/JH/sPbmXa4rZ9Ic4m99fhTf8rvVVi3
1vCvN3C1dgmWXBZyXLs75KpW7GByE9smxknFvl9ZUCmHX9GOqIL40j20F9m48yZvggdfL3+1NDV6
P+YsB9PzR4fyp2I9drld7HTZHtb6VjhZCkyt2T2u2ucMuV6GvlxWu3rqBhl+KA9c1pJs/yTR3o+W
1V4w7GIPvr6bapZwpW/FLUxr99C+Jg8kkt/ZNm7WCV9v4urZCXrtcq1lGrvnqZjuYSpW9Nijp3wb
7POtApAk/3BFGrD3FoCbXcivl76qN1NN0huhD93dgJ31SH9K2vpHoXSqX5guaW96bad7c279vtv+
vHUcx7GOvGA8dTFbvVr/TV8evTrlmftFS3cM40Yn35qoKu+N7vQGr9+wKhGxIE05pYp29WEZbmC5
kSBAQN5MA4vBsrz6ftm+tUR8vcLVHGpddtSo9abqZ7qCewoccyGu/Pn3l7n5rr5e52qaJBgapAT/
WDt1AxfYctIHiYY57ONi5v6W6Hx4eJtDS5tpv+N7EvNbKy2WzRCMZIiWBNb8vTylbtgrg8gzKnYH
Qq0cZCS43z/f7Rf1zyWuZkRoKUGIUx7FCbptbNq392bCLdoXtfh/r3Bdjw+xZlbJ9KKmk5xKW8EE
eqbbzhHg7ul4Ajv/Ne0w/QOgJRRL1aY//7I1mZpfumbOQU6oluPJpEszOD1eZmcVDNxajd4soHl4
4D+X6C15g2BJjHR+ql07sRzhGF3KhIh2OzpUz8EhfhzEffZmPYwvwpHa8g0E6cVFU/jWvowv3kE+
Z5Dz8LCbufvWsg1OXJtu2e29cxceVMF2T9ZBiPfhUbiEx1Rwmidl20RbbZwJh3Ib7LJddCrQyCuE
ra5xjydToaCX+Van2x+c3RJ3nwmbwt0PL/5z/OwPNmKidCuu3VWyi+UNhz0SQ91j+dzqW+0sPLmp
na6EV6Xml7Pf6s6KbbV1Otf2t9kjgRobeav8zLbKWik5ln58P49uv+YvQ3/1xYeykKdqj2iwK5/l
QcSNgIUNVBTPEbldjqk3cxG9qupTmF3uXPoW4jWp1ok3xS2c09fVW5cyWR0ULF/k8MGray6b2cWQ
2LgylPoedYKNSixq3aUevukgCfLb9zdwk+RCBhrey5Km4Qx69RFpcWsqbZV7+5a6eSrs23X+M1pp
q/AY7Y09ZRppLnv16B+ss7ERt9ZJq2fugeYq25p1j7g2jfS/PoL/3g1ZP1fDISuJCYkW1OYh3RHj
G8IK2Ka/rUV+LPYEEAmXepuuMMc8NzszXBRHLeIcLm+jY/gknb4fmk/Pvm9uRrlapo18rEYih/gi
VxNUYhy9Q0MFW+zDB95U9hqdk40QLCKEWeJLiWLurXg0j3pjW0AX6uKtWLTLgCo22SoYg2+6jbUK
9yLCKszEvr/Vm2jXP29Rv9ajym000jFTsH6p5rF3CDPNjuEWi9E7/B07HC+J9dzTg7WeEutsIuhS
okNAUwBYWdfKO+vyzfLk691crf2N0IaDmwYj7Q7ohSxivfJcFE7YlrYcbJRKciYQVSN2DplfEGeL
Wsd3WjnXBV7s7Et1iPX8/8VeiRBHCHRTvrUlWubV5Ipwmo2ToZA4ubA+EW/x6J/SR84fs2BZLfCu
m7Bv27+kB+zm7yqTb7Jqvl7+aoHPUl/NtcmJ41XZ+osahUNoQwS9r3CY1ox/z9v/eU6sh6+2/aAo
QokgcW9vfnZPs0O7ZuXfawcrm1ks395+XIYHSKp8zqWKwNLRft5Tltzkgfz3abmJqzmg+OS8Bjri
lqlYIxnlYP4mUEB9TKEGTsxZYefNkndRvLePTi/xm4e/1pxnk0RIa0HxysW2mk/s0+VJO5fOvUL4
szn5rwtNJrYWT4c35dXC2UuCGAa9TvvQ6xwy+RwfSYYpemuXrZmgPsegx2eQepfX9ASCah76REBM
jbcBkUQY1k+Fqbd4n5uEFtCZkKnXB5UUs+xiGOVmLJRNEXjbZwIqVm1FB0ZoS9py0W+zcRdKqc1q
xZwXVv7cGMmdwvFm7fbPo11bcFlJBn0obD5FuqTTYI+Ajxz+buG9PMPbO+/kPowlLzDddYotOUyW
kbfGhF9Eq/xnvq1mkhO95HD471VY6s2t9su1rj+LplGnCDkm3qGV7eiSJo7fbMKTuwnO0jY9Jpti
Ux0mHm+7EwkgJm/PafbpcfwxHXGQBm7iQ7MuxofwIJurAoHLunpU3ogqOBYPucKRb9oWv1/Yb3aO
pwSR/x2gq1lm4D8qiGbrcxgRjsUBt02kB+mDBdHW3cSn4JLjOnbI6kWwnTjP4VF5lwtbL5iBtn+M
nowLsdrrfhmuzJW+6o7mwt0qb4AubuN06w5azJO8zTfaU5yi/C2fSByi6Xq4d3q7PaP+9zEwy/l7
X+/9Oquj+PM9t2vLkV8mofP3Q3VLKiX/M1Tmv4RdTR8Lhc/7ZRdpd+MsXxROMC+3y3zOwg5Midu0
ky3KPf766zvXvlm8//c1EcDw9/O1YZfJmsfzwbZbEbYyk7aTfEDiIF4cydK+ayN1E/75+rRXu4mX
111t+OQ4SLRKjv6pheIVnLO9p9LhmgrtjN5J8RPi+9Flsb3nQ3v3+lc1s69kvljWn2+03vWt412a
+X8UP/j674Qn/8Au/3viN/JdXO697FvCRZmwMxxaMbKXOGP+PeC9IY4y/po+haJwLH8r22qfbYJD
diGI60e5FY9g+UfvxMEBAGwlJ065j/d5eK/uurXbTFUz+WUqvuLX1maNS68vMfBWqMzDVL5PxY7h
vep5NfesZ8otudNsSSeI0Hr+fsp9Kpyu95+vl76qThmdgFAud6pOsw/zLL00z9ElWtVYv+IFvJS6
RbHxtsXBP3Ub8cDJaW0crWP9GK2U7QSNJ/yp8ms6WiaQrXfWqtt4bxaNL+8yIfzy/L18EGGLsjLG
R/eUb4v8MdsJ+34z9em0PUb47k405io4247WNfzScx44OVB3dDSBgVhLEpxQGH6opmwegL3Bo7Gx
Nt06emnMTfYwRM7IdN2bFx8NzL0+rD6NwL9GiHQbVYYTiEPX1RyJOVqRIdJMc8Q6tvBCu8rWdsUm
25hvwXbcUSAbv/SzedaO2XPzPJFko3N87INFkV6kbbMPo0VLAjdHj/gorrudn9jBY7RLL7ChPCc+
J7+Ejb9lE48vlP8e52EiHVljjv2ywQTaHnbCxlypq3xvGbvgKG7zvXG6V2lNO8A3T3ntfhaPmPyo
4QBZe06MJTgIKZd2s7oL997aPrV/RlO7WsKDvlQDtec64y6eyRHIn4DYJT7kh+qUAnC3P7+f4Dcr
yC8X/EwI/AKItK3UjZnKBcPTQAnbowmYzABartrs2IgX1UOEsdqdq944geIwbiKZ5ECuAsT8vbAQ
iaDjx5gmOFBIMyM+j4E/n+JAW416LVsM1HrKs5sWW0l0nTZunBSKGmYy5sedG7mxZeLzjZm/ThwE
TO6rcsUMO32MUm4krwtbSlobvpojWQ1RA/spNcGVl7WnOJaqzbro0MhozExk03o/V+CFqJi7FF5+
b727MQlAX2XSO/hdmBxXi07tYptR69xU/FsEPLQW2rDLwiWU8oYOlDjTGRPJJknibtDz9LFeTXOu
rDMSWN2R9Xw1HMThur2E/mfXGI6U5eTTO4PHwr6r6/f+XrlyY+WYuirI8mGq6CRg/T0J9GZyHG8y
9pDBIUjBaA5jftDvGYPdeiSDPhHO8iTRkJT691VkKVGVvCpok5E7e6HCj7dAYhvhDo5x6+BJXvV/
r/NZhH/5kFRLiM1Q7JAkm0dLUheWZ80Zu7I6CTHN2w5f25wMR0K1vp/Ct2qEvy58VRUl45gbapzz
zlw4XHMh6GxX+DMoGn2qwU6JFQvJB88Je3Tas+//1oxdZT62zU9lfDGgQQ7Vg+Revr+pW0cOxQIB
IBsD2/V/BRcIjdBUpoiXfKivkuz3FJMQ+9Yr9kwEfBVq7RRl/TEZ+RvhPWLQjRYGahBiHi06diwy
V0toIUWRFmk63v3iZD+LXyOq8FJrGJVZU24jiFnt3YvemmVI2Ags16aghut2RpX5WTmIBAZIwU6g
+CUBTRq0X2rYwmJMFp4LkU5r7SmcSqhJsI+iRe1FNjZ4mvbTK380lTrzw/YuZHVjoYUBbejW9BLQ
BE+D9WVW9pURjZTsyY7VKhHNpdGweSn6LFSeXEEgxza0dWmWF4tRL8kzIKXUJIR8yDjc6M73c+Jz
K7laXFTiYMh1p5bji7+6l6EpJd9vC7RgiBiRMO5qGmcGWSXOxABqd90c9ukp/BmfBHWeP3rb7m0M
bDhRLA7upvzZr5EjcuRolZn5NiiLgYJBfyR1dodGfLBxmm8yu/zIMtvzZxlWoSjx+S/JxIiRkZW1
iDSFsxhwpKwvLQZMqut4M+NEWK3ppLRVj3whryLw8KqaS2thl7xHoh3u+5/lXviNpGJG9AVHtzvj
8rmcX40L+6ChsBOyHfK/v99Rnah5qIwwc0OwDTf7UKt3STkMrTL3xUXr7vVi4ePiW5L9kBdnUGyR
UDQtq5wo/9O2LzD4t0mzV2PiUIZ2lrInWaQfhmL7aPn6+5Doz5kVvZruKjLWafpDiZ91gPZRwq8q
0uym9h2+VluqULYS151WCUlPpALJ25IAtyhbW+VoR/IvIx4WASG1ck2WDzNEThZ1vuxIkBSND3W8
WPk2uudq/MnE/dfYEISgWbJkmjQl/x6bTnIrs0px+PcCOHJENQzuj9K/gHsK5D4Sbuf550aCqTmk
28ytDm4pnZEiRYZo135KTF3y0vnxqs7OY7bX3DdXo67JjHkwV2phh3Fh2by58i4jgEttH0Qzcupk
Lg/KJhWyeRvEK919j8mK1RJUgCJEA1L+tBony5TwMOmUZ3iMzVLXpFCwvdpc+WM+ayWovem6Cd+8
Vp6nMlBBmLPYnWNS+TIhOYeFb7fFydBmppHdmU3EpTAk/xoyXdIxcVWZTZ9D+uWTlzxBaBpF7Scz
eT3xfuQBOvrMWGRYvCmpuOnr7rcYQ2M3DmMdkrZI0AU9ZtPTnboqHKMU50Mg46qB5z8REl3TOErs
L8xEmmUteuigdLR0P+QHoXwgEUXuqj3EbV2Il3Wdz1Of8CDrp5EciQze+rK80qr2FJaPnUZiY79P
6UCRclwrb2qWrnT+PrB9F0SOEImkQCrnpKhXWRefUoMPFZjEU71NSKJFrtVbgYyL0muIsVCcBO8y
zgc+37yYSjOeRtX0fVTBJXtroRuLjUD88fjEv9+QKb9Hh2AbfU4cBlnP+VkemdQJDbJT2T83HLfC
9wkud7HGVvFkHVyU3ipuIqm+k8XYGTXXVv18H/fxZjTSS5MTsDQQMxq15JMWdJTeqRh9mdjSdlPw
fqVx0QAaSJwUIZlr1B1jOYsjknXIsGHIS/kHNiqT0Qxxu2ZCDDV9YmwoyvK9rukaWDYJgqRAnmuI
H9mUjz1iYCdLjhG2UMlNuzJ/VEm05Edw4MTCYjQvprmVeygKaTbX/whF5Ij46OEyyUwFDA70RRX5
lHWhE6dkOIdvkO0b9NQoqtIC+vk2Ypjh8WkltK70PNnuC9JbhWLkrRuJ0lNsv4cH3lpPXYEUnMg4
WczWesnRD79FpVWdvpB4+fvcPwf4HSZDN8919l6aDb22DuJtTSNJ7SJbgcVQMxB8kE3i2yayrj4c
HN+oII3jTiTwnbfVLgoZzu6jE+uFoKT4yCpHMpGX4kdKLI1GAxf3z4CRxRrOTq3WGaNzKcI4Ci5a
bO3Y+0MP3C4x5o0ARMJBdLpnT8vmrjBsxOqQh7LDKH8Qzmm78WxaNCIaS3540dkOUikmHBtLyWVQ
NLYc9mtmCp+3Eh2TYVPwd3sYYGEnvMTpSzy4tkBiEl+Oow3vTQsxiL+rsiygvnXG9veU6aAuzSyx
SdfoNYbFwgWduy7lp35Y1Wo1T4MfWdavysJb9C1fAA6SKuEtkcKc1HQnUz8K662SD4OwCFO2RflM
WHiXvJIQxc6Qk/N7bhhVUpuInuxmXe/PJ++kIjvLDHgVuhslXnbjA/G8Y4ddtp7ashS+SoLrBFMv
S1aWsWjOxsawJzlK6+OYjHGfS3qwUCEA+DBUa+3WxUwP2JhgMWNJJtgpRjuDf5kiMzoimOPyz9iM
+8FNZrGU7MZg37YeGQ5nr3+ou5nFr/Ukg7U1UkENhjRTWco0rOrp1ZABwS8Zvjs36pyg9mSu5YhF
UcF7mbAOZZbkZGao5BzH6MKDt3YoVimjLoL/yOJMqka7F4+N9M6Caeve6/TYU5Bq28VOza/mQz6b
fhHIKArfzCSeEYZg+1VgVzJEF/7Uq5AHkBbKe2vb2J7uavxgoIlPF/jNNkJV2ierJjOdKU0yf1Nx
N5EbxHLVOSePOCKqs5XCDR7X0wi4FvsDf1rzmXn9R22g1bTa6c0lknJshzl+iExEMe64x2AWeZwn
Bdap5B3tSyvkTsQSF+ajo+ftIjHkZcJWWPv6ArcoeAKEKedH2Y+PbZkf8NpemoF6LKvm4srhPA+0
Yyjqy0Aal1KdznAcNYCksb4O6A1KJsTnQFiyCKt8Caq8EOFwEqrRoIQKG2XZeP1CY7YGY7bStGFe
uAqxwVMlAMWdtr0oJZtWY6YLf0pjnLm54QyBdRKGdKmwTPCJaF25KDGXDBKkIa6/1j3t8rnG8sYU
7UPwNEfUFtPSmCbmJQHUU2Rsa0x0tAKWZEO5qrTiZdp/NDfdhUR6unn/EberUa1xvqvDJ588Q81Y
EI87GmzihFdm1XDoM32mVO0hL3CBYtUyjdeg9Zy759dPssj1TivJUIdJCFOm8u3v4gQblLb2PCOE
8N+hdXfP6aME8kVi4QP8fpI2so3bYJvk7uSfNXqqp65fGz+aVxkNIiROOPvGod2YR/eYJA4sfCwE
5+5LvCoWKVSM/MmU5sREbtp9vJFFstAuypqC1DsO0rxhj4CifocZ8AnW/euJyAuFyQ3lUb0WNMu5
7kvoixFGsUVFlbLoOr5dLVrG3jDD+3KV9cmrWcNBxCNlLgj7SnF/N1Gz0LP63NPf0P2l5OKeqv1o
x3QhaFAFYaeQUKCnTpAac6RO2AOQ6LxuwDU8QnnVSDo0aTj3Gs6GZCkibXcQ288TtiTVmDUW+r3h
CWcz3ywXhMHPNM51HfpqQ4+eBBzTpareqc3v7w8rtw6wIN8w0yZPLxS5V0V50IX5YATkicAWwrf8
LW1/+8V7n2z9D1n/zWcbqjPpDoZwA2TE5A1+iqFZovkvTlwTFqXahJGyt4qZGdOnnHVUSm/DY/jU
3wPVb7lgoL5QCQqxTK52PXkFxJJKYo3iNrJOUbgRTGQIielU0GIaoXqHnLccWnGdiKii+t8pgXNK
L/CZH4JwU2czqVlYcfMu8BKCrr0Uuo6A6qyN0SEyk/X3L+PG4fqvW70Cioq0M4uoUUQOPisMs9PQ
Fki8bkmqvqTj8vtr3RKooG+XgA44bRhgcH9/1IInN4HXcrGO9R9ptFDOsPD61JF6RH5rsMbY8GpY
FgKnKF15IBjTfRKTaUPyV2klzTvk6Ur6KxxWVvR8tyVxa2ay3EwJSoYoEV97dYy28j4QRohT2zQ5
ptoFAxFDW0oadUWhbgR9YVYO4XVLlfLj+6H5BAuuVgeuDFLK2YIc0mu2odDKqeZ6ZbetXX1uhJOj
46X0COwu2rlmUIf7S7lcZOE6uLjRD186iMN5rLaWWq0n8d+UUBfBUms5mAdwd3osE5/7Kp4PZkH8
gmRHaTFHfaizaZnlH0XH6LR9VlthZk7ppoM1k8c/WRIugjyetVE+ywzfkSWa+ZTOnc4xVnkr6rPf
BU6TvnbyyeS0qt/ryX0qlL4ZhWu6YiRHmGWrSrdNSltR53px8v2nqN6l5L4LZKtuAvkFcXAWb5US
JaFtNjOzODXqponnHCgzl7Ha+xKx3TMvXpjuU9WfSmk1koyjzSormHW/E9Ju2fVavEMOprAJt8qz
6f9fYOavr/O6XWyVitSnI9505Sfvsn38j7NWN7nT2enmHpfDmoDIfw2cqk/EYqA56Jd/f1l5h8dR
avnd1juML5Ao+8yWXvD/1pC8RRfvrf0VHfKFQovdW+Vr8LvGGcR5kTu5v+7jbR7Z0qktfkr+sual
t6uUiINuIZfPHu2yfsVYnvTZEuRjFm00zra4Ro3xTPljzbRZ6vi2vipfq6P0bC37jXos8MtoZvTY
zsZZXdBzWOEQQv9entVnpDYH2fbnc2XZvumL8Y+5qk7Ss/Rcv2WP9Key3+Eqde5ZbNwiuxAojIsk
yDub7/ULqQNVUEatF7d+8VLWwVKM6hkE6tko9PPJTt4tBmpZrZ3JyJR6pbeTaLDLVF6NnKawkN17
BGVP1XLdN05khnZXVo9TBTTVfV7nz5IupfJ/VsIHnQpYHF7iJrRNN15ocraOoaiClM+/XzRuiWem
lGTatgCjConUf7/1JCPs0+pQyqIOdlJCnR9TdCnazDUoLDZSsG4dQyQDKt2zPHx/7Vv7hmqymdLh
QZ92jQSjG0kFWFpscdkfcuWmfAAixvNky0lKSn99f7Fbyj7cywCAifqW6KBM0/8L7tJWXiNhccu6
gHCyekrQ+YbeE4nUM4XFuStRCylwxKJsCTvufgLBp8HE9edFq1qhc8O2jrry7+tbRpL2Sll3W6mm
mcKKkXdOBYhYNK9IdOeSSKs0LxcqwEfMGW7cQmWeFlwJ0SXwadTKi8IKF0SjkYZeRL/yRrZl/yCO
PwKYPEJWzS29mcnFSD0w3Jklt5oYSMsIq7csib3+03voy+A1etNZcidi8TKsDPWPXz7U9DEU4zXX
sFyjCy4Gv9vyIW8R5Sm/AuNVDQaUeiQDJ/LMiJ57xXPGfinlwp05dIvwopP9RGXJz2HtcVUPaGqs
1YKhdVsQJrNs17HyDPRiZiMnKQICJlCBFPO9nFzIxMP928g/UrN3OA9CQndyyXDSKL9Tp99SDHJT
FtQUE16GYl0tpWkzJErQ+dJWCXDh8c2fwMvLxKAjSZNBVTNoSbHoiP46LEBwubNftTfOp7O2oACP
i6cmzFd1T4exNlZAL8dEh6GELMT26xqY6l5QK3Z+zL5/zU7ts7wlzBqmwN+zE0ubxpcqPHyylnWc
MB64HGrxDM5UloQXwgTDSxgn30INtn1gIZEn3bm2oxBBQEVj8M1vX5vc4svau5aw8HTfBhNsXnuM
TXwNY+jxacJWdE6qsbWK6kVVxU7BuuenT59+C1a76puNmL9ZgF8YToN34d8ca4INGjCd95tMnG6A
STibfIaENLfFpWxKp6p5qyATuwDsdR45YY+chNevFrv6iL7O0hb9ODhTudISNJLCLZ+g1kzG2gZs
U2zDn1PBqC69OHQ6MGK5ENb1W844jJ25FYdikdsCstJdHtYrUUHF7sMkxpUvTD8BKCLoVxSiGKjg
ztJipu2CE4ka+AwGXOAWnVouJjjKnHYFgCVh+KOJ9YMXPwsmPeL0APQ0Up8CiFkUhYC3lYd+EZwh
JIXKH/8IgzplbptJuczNP7jbOHK/T5LYlgCCLHOWRc+J/ApC71iZ5khAjDpAZ0H5S3c+wRWbwBMa
BsE8c3oAQJXi7LHUGwCVPznYlagRMeCyuSBgEgfkY2iCVewvuMD0b5UUSF3A53VqynBthi+tqi2N
9hF4xTSb49AQeY0x7+SdMNavJZS7oY8XHuWih1qjr2aNojsTdhWk1awaSfWqL7ggfObT45i11a1k
FnF01VJ9Nij0nILfAAZaeMjUbC4OS70eZqIbLgmRcAwAGAH0fyjUtR+9s6vW5mgH+sytG0jTuygS
bMs6e6lI0f9sCRD6Qier6Ke1DwGjx+mn020XlFnfE/XSZm91dKohAQow/LXnSFybyWAr7cItn9QS
1FFbKBQaguV4z8TLTcYXibsIa30OLdIsiRHFlbE8SHWzGzV/iRLP0UCjB/eZnF7N29aNy3mbjpXx
KsA3H8y3Kju7Rf6ggrlklWXHZNXiVBDV+LERnVRvgljf5eLgxCxOeuHOoxS4HSDwP7UzHigBJNso
NvGz80NMgobcmSZEMI0+c8irwHI773OgijFb+/x/KdKXoUtMgKbN+Ge7rp8wb8lIXsFKo4nfhfZk
5BQe1YuZnfryR1Q88Z1ZxR4HmpQJpeDA6NY9pTwSYyf8WZvFujLw88s/9CSCkQGmQMcLi0pTkFfy
2J7Nuvr05XCrdFuJfzy9xljojwLOOBjKLFur3HneSPNULJZqRj9cOisGPqLVSAsjgjsGzCZrTtnS
JQqsteels2nGVPKPKBdnQ4sPZPM6BgAY3jE1+Y7Z/Jpg3DHM078Hktb5+rZJ1MVQ9ityJpmL1GAe
fX7gwMh7Nfx0MQ1FEDuesSldDEmahdEf8tq0p9VVqlgDyULDDY/Xlue0+ppghwLFzhPzGRw394dj
aRCHw/cd8LHFYvogh9FrF3kOeFbZJQvNbU8pv9XqPzN6J2GFK1EVOhMkkkj0bcJwXsa/6jr6BCXx
KMLX9s7meHsfYlEnm5rTqHnNVIm9sOt6kZonMmcVZqkticXguPFSlI5eVs9gTTtyaRd4kHTJm0dH
x794wTL1asd0j4ZOHfpo8fXSUQxn93T/0yZ4veXoFJ3ENqK8gUrz95ZTFYFv5XHSb9myp6hu1m8h
fhjbn5V6BzS4WfvpGpFu+B+IVJpTJfqlfDHELs6lyFf29GmTVQSpQrXxn/yFYkvFjfHY/LjHFLvl
rDpxZyDOgFJBj78qASypGYRCSRQAinWeLGgWFb2T4OChb6R43xZLT5sT4N3nzvhR/xHpsMyz2gkk
Z5h6TVjaOAFV9658besZGcE0QHkFd0riWyc+3YIUIeomEsXrktSsutRKzFDZx4kz7iSAXtPGU6HF
FjNeudvq2N0dl1sv3bB0aAaTWsC8fhN1KBVV2NXU/INDb6wKNtgEEjoZR3dK1ps4jCnSZIXxZamW
cfXOK4mVpTKIu8+oPp0ogZcw2Is239DsnVou6fouq2Y6K13PaBNGDVczJGLors5SQjTqQ9tMLQC1
nFtTwnIVANL3CwqMJr0k4XuF1dngA9lRwUyYHJyXRP//D/ZkfCWiWJl/1OxXBw1RKASlo2DeoqNo
4WZSYIVbsDixnJzLvp9CNzhiuolkDqWmqcjSJ3P/y4fV9BgJlHrab2nKTb0DUD/QYNIz76xkt69j
An1DAhTVa4FeKbtyp9RcZxwm0hAn01zaUyN8/zTarROpacgqxzTOw9Y1dlf7SVeZTSpNWbKyF58z
cViZpLJJpr4py2xTicFMS39p+osR9Gdz2PTCJhnjRwWfy7I3V/XofogiULwSvpRqsk8649Co497t
oc1YLL9ssxpBy/FIgzVyd2VczyxVWBLoS1uSaBWyMbUwgNEXbKLU34rSjwB3tVTTL6NkfAjuQz2U
D52obBoaNn2oriZsrTHlTVzibF8lhzZt7AjBWQpejFIlYFst04teNAvf7Vd37QNv9Vh0EyoiE56F
jvjhv1dWKRFARbqQU3XP7t7ns1R/V2N1x/y0O0NZN8kDgC29eLxZyBaXstepnIiGeVO+G1Vr/z/O
zmu5jSRLw09UEeXNbRkUDB3opZsKkqJQHihvnn6/5OxOkyCCiO3oCfWMpGFWupOZ5/xGPeRcw7cD
pVqZ91En5yuyjjvxEmqgZHMspMguQZbAF08C4mBqQGOGyO9b7gN7uEDl76yR/DkKckrDVWK7Zi49
dX11Jy5JXFFUhxsgK7MdVb/QDkFtUr8ydl7GBauVcPfb/zJ6M9xZpjec83g8GYMI/bKjkQrG+PQo
BmlGX+gEO3nDHc8EjsCkEP/Rs5OUrURiL/2bU4eTzh13p+IQTdqa6cAoYnN+nRQgunmqTxRHLDsU
o27rW238a+5fiLWUZbX0SQTd6vFw8AZQBJV+lvwoYsxxJPz8BUcdpypk5mrDRgLkkonKYfSCqy7b
du4O/oWtPZ710zzFt6Qk8N9OH991ojptpljhZNHLTd1uh7r0+3LyIqACegSRvKKGq95Tm617i3fr
S16ASsiuiumi5saa1QHb6kzUOnXYORp3L9I9Bj4zR/PQyVnt1Ca1CqYfaCUWn1XMwg+ms/aNJ0BF
dP6/LVlHz/dOj5JmlBpwWCoYOxwQqYrMW4ykXQivNNqC4Glvx93y54B5MvtCNot6jMXq5o75daVJ
iVSMeVd8nDVONAb1fAXxldfLY2/hkOzobqJeUjPAzJIlz9rrKpkn7cEnj+Fi5s2Ove2zM2H85LB/
+qhjhGma7eoq4qNYfOIAJJ2f3onExDlX0ZMN4fhtwFz/qDF/7X1p5fZoNM7HZUYVNq5/Of94HbCp
fx5n/VTp0eGMtcXpRFHwKMs1SNOcFvuRLC3buXaAEBorOTY9ZJ9XAq+Cg2hf6w+G+d5Jh/WQorUk
9Q+qObgK0mlw99O8Q7YzhxxBknMPakEcPbHaPWnFe/oIsCNur7oKqseAPSbM/6y/E3eURjfuk/h3
J5NTcYpbk3cqyAeRw9absM7Hh6KtXpOZ1BA5QGzeVo4UB7soCfgbcupwz5bPTO6pm4Awo1CxcuLX
4/qfLJNK7I3DuOHxvwOrRDyVLN2F0f3zkJ+e2/+284En/3SzGUa1HEtr/wHT6xT27lq4o1ePTR3+
3NDJDqFpSc2Fwsu31Kpl76tI2vEMIv3FYUfei1y75tz+m1Zsk8Kkggf3R/HnU3c63OWStucCpaHF
WIpIbNfb/N8oOVCZ/b9mtGOs7JhA7T7s6Uw3Zwu7fK/JBKV3Uz6EpbM91FhMDpWHfbMnSh5KV7rx
7unnjp6SwedNg5EgwtXcgI/z/PsqteYD3lEbe8yCNPdk7Xr8OP9D3uoAY3pcD+bQAZx6cF7A1plo
LbdjHJJ6TDpUNoa/FmZ2yWBxXDhe0T0D0Ay4bQr4ilE9SrXInog3vygTpPMDuC3qWJL3czdOrgrb
sBVVp/wPb+FraMmz0pArJR83NiaIcwiqbNyHunVmkZ+iF7GNkCC0QVFADjsKlfuStbLLVKTGuluR
dvnQKYgyv6M+bF1ySxBlKRNI48eW1wgAa54s+0E4OZ95sJ3ccJ8+Rf3a470k6fvc4vzGTVzmvBxE
83lyWZ57GZ5r6Ghoo3aA+SDeEqTzgEGxrZMkIGSfdd0+PYf/DO7RczA5qAc7a6tRvHXZ3OBGGb6z
Z8OpN8vnKTy6ZCTlPh/VggIe/qPinsVFY5xuRbI1V8OzrZ3rkxjcT3GkTck29QfCL+cdIIGoC8Fs
jsri59V/8rhzVFiL4Bn49ei46zJ1Z+26jFYaHlz6g0jwcbSyBQzAv0oGYeBw5og93aSJA6muyNQJ
jzpmtF07pTHxnlpg/lfshUl6V+rXYbjrpEuRivy5i6fUSiwZMJFpAb817GNjQn3XZ2lVYr1TcSVE
GUUPF9fX96N7U/nDIp/cF8P7+3OTpwrYCNxYyPIpNtnA4wL2kEx11yk1iJTrQeyx6nHy9qBffYUi
P+bd16QBCdvXFHw0CIbUBEbqZ/fV83jbQBsHfuvHgN0AfHjDVlk1h/DnDzwlZ2epVNeBRxLDv1XY
1SHpy7RiTMwCHvVicb3DgAiY53P7d79KFueSdCe2joUlJhgdlQNY/0aWb3azbkJ1vLRRaKEikbn6
HzArOcDRc+CBU5qRlgoUEaa2Bjzo4yH9aeOUZjS2vU6ujZpTrfq67QMz1HDJNKmfLoo+UOIFhZc5
8wDEUgtun2cSxplfZD5gUUkOmmxjT4uoXFSSO1Bby5e1FCSDJ/dBhporuja9Z7abdMf78qrP/HQI
JAuXGyRLMTdEnfCZd8GeupDtxtpC+nNm6k68+L707ygMNeWUlT3JeJgHVF39wx9w7RIIYFLkIp2u
//8jxOfmzKMgjrHPqBoVUyeo5R0veV8K8ACQ34yXQ3Vuq4pT8Og1a4Gr0jQNUSFYikd9yzR4dOiu
Cisowe5P/XZz2NRX+HGdles9uQU+tyUC8Kd1YjWZVioH2tJcIbtcvUu8329aDPxwTvQTf4dY+5m7
xqn0ONwmRajHAiyF8Pm1TTsh35LuMFIR6gXCOA+pGmhb1Y25hJZ2hgB4SrUAoS8DghnVceAQR5HW
kax0MKQ5v1TX5c1uMz0YGKoFpQ+yKES9zbWC3UX6tw3j96hw02BaSYOb3enniiOGaOd4Vg10+RyS
pAbCZ0ezWiALX1VWl6MdADgOQCe6w6k775ad45cqZTIPLdECnd3pdryvSxcSCFlkCr/g8Tv52e4u
HePSUAIsG0gvUDN9iH9B33yL/1QPxuXeWbXUm/Yu0u6ZZ+Q4AXvS3x0o+HeEdM04MHv4yRTrPGJN
PiNBUrwW6hK6BaXXMwbKJ+KcDWhJMxT+YRkfjfhBSrhg9uIiMrx83MNVFyEbsj+yNbvWufTTudbE
n39awXUf5V2v7pUPH+IeDMsaHpccv/BEkw9PP4cd+/skkkk0gVhwbADYcI66NsJhgCkX9RtwoCX6
kUp4aJfSrYl0tLVsV5DF36Lf0l20NdfpH+eNOqU9kUxE9t+dFzjKecoyC0hJrIQXTPa6f5X+UJzD
6brcDqvxMnrd+wXiatVqRLzeUUPjl1RdJvkqNi4c53rilTt7Uj0Cj7ia9aB/bcwLMFtqByLgSoo2
3FsSFH2R/tOWaR9Mw2NS/LHKTXGhLiw/D421FNZhvEE1/jnvTX9onw1Q3NJ2Aqeu+T8P1sd59nXF
a4aNHZrAzhomp9HXmUmxWS8sJRk22shH9aMvyEt6h2iubnkIHHWUqympauqLbdkeFhi9fgtaIatz
r9Blf6dNC3GPpeT+UTydevAzl/X4WpijayqUXz1iSC/BkLx04Ht0g7rKqOkOiUJmG5yVnFKBoNoO
ZQCUhii4OsTsfv6Vj2dZm6IvP/X1KI6qSRx1WbwbNlWF4MVhXgBkrSh8snmrxAhi2B7tlaDw9FCP
BTwjq3dQbkIt8VWb0/U3qAyeBqbWBvH0aujzmmS8Gf2tGarcHJ5h+CxmjuoMOci5ua0rjOOz3K/A
lBrrBqZwOsihojzKmc7dgrMQ70yRBZfSVxW8mVpgasPId7CYYu3WIay0yEenKbnCklrCVtw46xms
pNGsfl4Gtuj6t6EBOQ2HQHYANB7tmaQYeymb2DMj68ybvB58qfwoNoPqkbLxAFC6IyQBv0K4BM1w
t+M3H6sAW8i1HKYX6ja/yC+kpXY9rPuFGeLz5b2+m/4uNK5a+crqk80hANy5Th+ja2mLHoPfB8L9
rHThrrgHbAPK9UPmbzvXQAFJW6G+4j6W+HUhRxeAJ/WQtAjFX8TLI5QXbTCcuT2cQD2yE/4ZgmPl
nNKSa+sQdR/ZHZZ031OKU0NnUAn4VOqUfDmDDigv4Yo2yEmfmYCT48/LhnQevJRjYYUSXQVAl7zt
u/3GeqMECvhImn9T4rXOVbROT/U/TR3tgk7f7S14IqPIQIOt1Ij3QLDFAjzTJfGW/b6mLFvWCTCc
6kdBf4/aXG4fOvBjBy4u/UtprHIbirKEqbVtuPsed0kjCgeoZYIdmRx63wAD02c2yKHbAhAH+Txr
318DHARXyGfuq7CCrFo1smtFz5qdBBjcBT14iR5sWqdoy7q7KgCFDQaM07ZaKPGLGq/7BH9QUFaK
1q4N662MqoskA3ylaN48HS6kTLuIinkreIkAy9pKWTcVfCfAlqLotJte62nLM/2g8z/iN5hgUvYo
9c2f6JAvlHSDqfMCDA9ksQzJyAOEbCV7jQ4d5uTyVRPtgsayLtTdQwnyEIKKJ9cVWFJrY5sZ2Jab
Ot5tm6ZCtUPyB3oZZQ4UyeJMVfaE2IVY3v83G4jYMVufjuDDIS0NqIrANccAUFFKFbBU7lDDFX49
RekNlQ3LLPx5DZyodn1t9SiDE8v7AyqBgETh/orUrLmv8Z30s8tiFck46uTeEOtBRnbt54a/Xzho
1yJTRvEHRUv5aJEPTdzLrQorSh38Yh/CFiZzNGNuPoXKuZLO9zTB17aOYmfcGsZeEQwsiuvcJLoy
gOtiVqsq9se9d5Zgf/IU+6drx1loG7wy+dx23DCL0iC8lWsBFPt5/MQ3f9u7/zRyHI9sJSucSmrG
TQ03nHVLUoxkiwDKZo8/t3SmO+rRTHW5XM+GQupNIPdakdI86wp5eoJ0qEEiFgH3/rr0TX3QzAQ2
8GZs4bouqURxkEv1VYl18a+za/700P3T2lGH9BbHlVYnlBdq2NtbEm/4w8Fk1KfXn0fuXLeO1p0W
dQpKbxxYEolrtPfdueE2/TIh1ApdsyTB7aR//02TAJhFisQE0/J1JKXE0lOyYvRtfzXH+PEVYtpK
Uug7sLS6+Q7Q7ecWxWh9W4hk+2ydLBBP0aNH/aEYFAIUCxHkMaNJ8GXC/kWimS38qRVxlH0KjkVR
61Jv00ocvZACxvWQcAEo6Gyu9HQYpilBBaNEeoyvqioyXbadoaLW8rb7zb4ijw/x0nWGB6jeNJgD
gfh5DP9TGvg2iojxCRqYeBEd9a/TdpY6ZiCSx+f4Xl5PYe1L1/urqfKKF/t3tE3/FDkYuGBHnumv
GmRBfoeJ1ZW+tnnpXLV/eIvzghm96kFLPWuDpctjiqxL49bpYpa8jEd67z6tilX7KPvIOiL+hTnj
rYFc6bTc+4jBuKo7vvMu2pZX49X+pg7tJdTfVRuY13hhSO1tEmJriZDAtl9bAF/caTGHKLYtnPWO
F/jvfAurPBjW1p20icPquuQCCHLj8aUM4StTf1jIC3XVr7maL6s783VYUpD4eRhPRqpPg3gURgq9
nceqYfFTfCEYUvSA6/RzEydjh0NB1wbeI+B3X9fhPHVZoafDKGiTgqlHlk69EneS/EzsOJFTYsV/
aukoSuWV0VD86al43M136T0FsACuDXWv3uIGtkzuu40BAPmck9fpMfyng0d3QrnhDZMcxOGVBPZH
laVpz1SDz42hCJuf9vLu0DtTP6r/sR4GI384BKktw+z2YCX8PF0f8qXf99V/u3OcRUnywRxJ8H7c
pcWDUQCOIHWJKyyvyckBYzSMfh7n7ry/ruUbvXxrjAyqj7U0xttRvpxGa6GX1pOZRQuKGlGTXeqq
RfoXDy4jhg2h+Lb2l/vn3BeLjuJjXvVXe7K2A/fZqQdUlYfxUHt53foKacGyfpBGOgv+20j3V0k7
nlmhp+IxlBpSR0BnDfwrvo7uvrS7wiqYQJCaLM//7AOcR38eWOMDJHY8shRBUAODpQ9i82gWsTvt
a613+g3o/0UTFE8db1DDbVflIgmqkMeAR5Y8mC9Qp1zulsZCwe3lGacVt/A09zHC1JoUIU9V2dst
RaRSMVYs/SaswiYsF114WDQuqLpADzS/ITlkLMpfCRK14u8ZC5msZ+9T91nz3Aj2Abo/gbFqlpFn
8t+bQA31cEK3nn2zLlfas0E7wm/mOfbgZLqr91WYbzKvfhWB0fadAH1GtHZ7cplo4mCXgf1RoPum
Xy/33v29GjRX4x0UFAwGFtReLhw6YmOm0f4aF+oaU8gFWXOXshr/FN5tTIeI5IfVAfnH3XIKypUe
mmEVgOpyidCrzv2bkmCPCbKymyy43ruPhfuquIvEff3NILnPsme5QA1di0+fF/B7XYx7vN+T92yG
5CXd19edC5HCvb5/TdzLyr1GqcOVV09Xv6Tw5eXh6mb03kl8ekWYXcYomYtP23vpAi0B/r1z399K
lzeGyzXr6eYCUQ5PCm1y1i8vT+K3cxe6jJe7byiBedVFSQYA5Wi854FWesra2mJzwf+qXdsFMYS3
NaZqC0pPnuve3PQfw8D7DCFzOnQvakKje9suCz7jPfLvKU5doe/v3rXei7qoqVjxIOQHNfyYt6en
N8cTP/TJ8t4tz3uPVnuv8O4hCLlP3NiDcgFfxtP8nH92jHe06nGm7923no8mR8vHR6QgYDfQ6uxS
+fbCp9xdaT7MT19yJbdBg0ZM+RvJNPfi4S28if3Y32H+/p9Ph+SK3z3Ig7uGX3NmZeTbK+YYm1Xa
5LNuCr6pQCDexCreXKEbFEiBmH06unPD9yeur+4vE2k00PqLhz3pyTKAIQFqnHoAA43gpSf7eFMs
pFCco9MFeca19qheyAz1zntQvDWm6DVCtMNqutOCfClfqBf6hVDEdoClb6Onw3a+NDfjZXPdXM+X
5bpcm5ty217qmzpMMSeF5rB+WAeJFwR33l0ZIk7m1gvD7dGLM8N5oTzrBku5CUigeoNX+7zCFsOj
vdbItE5BfAGZyJ/CfUD6Kw9MJmq+TdHf1pc2QmcoaoTTclg6uAHYQYn+27SMgmbTuY9/ci/ndmGc
ycPgZ04A+xZ4yFdQ/OC9QBX9a4DLp1k3djJJQl5yJLGaKwfrmGnd+yQnXVwQ+dVyX2f39v1douwj
piz2Gg9hkI9eDoSLmr9brqaAWuliXKCRRyCqfWUh/k2a0xPbz3JN/l+CfxXjKFmExTu1PkKTttFe
8wULgksYknjv/GQWJMxnJGyzNbkEFhdi2kQJKBqsz0Xuv6q07lAaEl88sntJbKYIGYSj7lIakjMv
urIGSGReuxguJW+/JSDtl8XVrnaN1wncK21ELE+JbyGl4u/Dt1ugOD5KH/R/9vMbEZR0UoEIrYdi
iWNCfuG89f7kWXfwbILWl+l3R0RRFs8TE90Fephc8Ude8tgQvXj5h/lKDKjYG5j5foQbpHV8ZMo+
gmESQmCixoR4LkEn5u+RiCfMiWXSs2z6hbzN3Gc7FL1FaJe/cM/n/u/ParzZbZiKnXsbhLciAL2/
3SK6HChh7t7wSF6gWRTIBMOHPc6FYuvMAby2lbZGe5mcu4g11QViLu5LxB+VQdD5pvsGLTes2eh9
0AZi27OfdxdPb5V/CADJ+iIWCN3daUEUY9upC42fNHoYIL78IrG7lReCm1+7sfuC9IBHHioAIeT+
3S/444P7gDia9/ELxVn+Kyb3rJF8JWyVUCMLGrptE40Vd/YhzroD7ht2sFtIfh0WfrGAJkctAgep
NU7gVCPKF/ErKdI1qGKi79vqfnWtM41iDEWgHzEYxhqcc/T1/jZ4Ipq5Sci/dFcLrVDxhI5A6q4p
7PsTH95S4I/XME6JEhjT+lI48/09Y2OEg/8EgYXgs/e9Xx1/+SEPWr5Kf4rdi85/EtndiB8WB5w+
T2zgMyXKU/c8SBUWbAbo08rxW7TYScbeiki7pHYozBgQ+LIfUalpy9ufLyMnG0L/VRCdKVEey2XL
TZXJVT1/NCRk3cwxFEUCbl5n9YlOJaGR8gU7D1VYANXEt3y6vPbaXBRWNAybsSZtSBIShr1jQ1Mt
Ui/Tc2S8+nW2597Tcf1DYGduF1p6DgOhfC/cU27+5yuOQSGZqe8Oh5KsHSilhqpgt941DyKDau2f
ItWfzX6xr85cLE9kM760qX7teWREKewoW94ouGPtESU0loKE39FxGyUjymTpYC1+ntmP99RRsMeD
DWyPRbXeAAPztdHRSe2stxTEk1Su6hSxZC3cy8lCSNbzMHEaNLhAMI+QrPXe50XGrd6BMZCiU9mM
oQGVEgU4wfjrcmkJgTyXarcF4iyyL2SBz3zuiZVIic6COSBSud8y6rZez05N5XZTcbZLeFToHAuZ
4aUorhpYLu6QHZvI1o0aWniHtYOSrf4r1whow5/Y+r1r/ljqdTpLLmlZ1CPRKQNUM1PEbmvdn6R0
OUgs72Fyf/7uE48+tLFRswXOqpM2OnprHlKUaYuJndpHD2BzKRCehfqfqDV8aeJo3+iVLCfaniZI
R/HgY2/+iy6g8iGwl3AFjaMESh7H0OErfj7LAbJRTxE5P7MBTu46dOQRVwf5K/JdXxejUOXnaVwr
G4qgdCPVH3RIU/vdWwPvO9tdEW3Upj9z4TkB9xTOTxR/QcYKaaKjF/ncavm+tSJZ8Jvq5MW20R6A
lR8dWF4HYwO02xHBrlc9wYwlMTYGPWy1Oh2xg9ufefedgJ2IEhgFI0r4WP4dRx6tRzy1akrg89rh
+iBzqxqR7RMyfvaWklhl18tRL4JC0VcNpR+d3M/PE30iDIGHA/kBTQZNEO0oIqgFboOG1AGd1ANg
k71erlmyQuXPQTONKagz40wUOlGroElRexci7t92dTo1lZlIMiY1dpj2aK6NAE2uBBWwtm+K+fbn
Dp46YiBmaQosVKYcnu3XZYYjk5ZMrfHBQCHXmTvgPXaVT1LRzV+HVoHbjNR3uBsjNxmHJZXbMx9w
Yq9aKGDogA4An7Cqv37AbizzLolAp0rOmnWupbfACpB3INV1sPulWG6QEllnTfZEhi2Cbn3mC07E
USYX4qBgp8nyByjy0ymbNfJUNvtW2TQQUwR7XjDVSskHa4+sAd5rhsKlJ0YH9FI3JE9Bf4VsH4s/
U3MvOdyd+ZwTx60FXAxLAyrvmiEfPTnqJIv3Wgc6pnLQGwdwDhqf3AqfosBU67S935m1N0DI/7nh
E3GZs0RGHUyU/L9BaiMznetWbZQNBxuLXI3O0ydPvKZoAlFjhPlkADlHob+rjSGi/iIT+utwlgPQ
8pGx0tL6zB46FcZoyIJ0aNMZlNa+Lio7Hwela9HGE0KzVTcsJHDIbYOtyYtdFb/jqt4qQ/rLRmBV
dprFMI2LOeov28IJhRZck5/5oI81dHS1sIQMIWBe6L/Kh03NpzWW7PPInFVJ2WS9hsDaX7HPGhMx
iGKAoWiiS/Gh5Ku/NDVBnggHxEbc6iB7VOBCWIRofPjq81gDf5ubdZRkePNVqz0aHvb+6T9UYhJ8
u6Umab419qFtDpeOAusHnTXlHFnkRJDiZJJVhpejifn8Or77fRa1MjBBsWlN4ExRpy0TYXCKaka2
5YvP7FH1xMpBFIlShcIVH2CgWLyfxq+2tahRR+2Dd9u0D2PJFR/zOJMrV9S+Tjlo4KgIMSX24h2q
ZHortOWWahyhQIaPwkFdW8avQyOjwLyIDlkoz+gQ4eyYF7iWGtZSyOci+frzjjpxhlNZB0ilc3yB
qP443z599ZCZZueMzDqn6UH/m+lb3iVMKQ6O3kf9f3g8OzXfo9nXNo/iqVHvY7utabMennJU0yqB
iwevcLay+X0N0BCBmyMa3Ctn9NcpKTRQ8ro+YOFFMT9HhwabXJD/PlwJyVavznKv1e8nBQ1SxodF
yNUEhPTXBhX1IGGZmagbBwOGVh6Fwu1Fb8oi+axW1TO6NXs9WU0H9LGEfkb0mNmhEAGek7+oEj23
2ZXSPMggG6DAhfJQ38ixvkHMykuH/swN8QOj+nXD61wXZO5umDoitSim6dPUO7vUKUclVzZqDlvl
xTEVT99rqxKxjJp1J/N27x9zpwop0Gry7xjD2EF2D1L6N2vtIFPKMxFI+TCFPf4idJsMCDvAyznr
vn7RQRsxfawkFdlDRJdT6SaueUVWcJaQPFYsigiOtDFlxOIjG6WpIE3QHLco2qUO9U9OHEwqU+pC
Q+OWpub3090ATE81kk0N/adXI9cs2ptSqzY5L6S+1zy7GsKsuCoCrGw9TemWTV5dGMjtDmN1HQNu
meoDONOrXO9dWeVkbRp0UgDAlu1NJbeeiljuYNe3qXKLvp0rVaQ30e+Jk/tBya53pONS04vk2zxN
EOIhaxWHO8TiijL1m2Z/Hcmki3dXsrQ1nGmjIOxpx8T7+Neu6ul0RvWEZ3O781Djc/fADWXn94BS
WlxeR+q9s3vv7N/03U4KV7clzzSz1Yg/ywSSqIxLz5lHz9lh5vU3L95mQkusI6uDqLZs3s+sUAYL
enqxnhtcruz43Hx+P645Rw1k8bibstA+XAQ+LTCjVifz0DWIfgHfoYiR6MFOflbnCammEdYs7z5w
wxpqOfpULnKHQ+RADjq6VTvzTHQ+Gec+f8tRKDAy3dxZda9uBDvMcB64wXF9i9C3MKZXTt4+ejSs
6v//VsHoXkQeYgFypscLuop2uxrfdnWjxvrSHF7njLw8ODHikZoa4r4+UnlTmwehkW8n5UujS0SF
BxCwLNfuzCDYopPH+4sHG8QgmScUWnNf91cdH6pkzAocLkN53V9Yw2LneFN6OZOjly6TqxjvAHvZ
2T4aD+NFcmWDP4p9ineHlckuHEleSi/RfD3MKN240jWiYPyhvS7/6KXfoRq0KiRclOMn3U96F1Ei
lmGQXsmHy2xlURpBdhqxfCHa5WmD32HDdjfOnq36e7/nTu2pOyBoHnLpyaoQIOdNit/8oy6Ru1jG
ctAKzK6P7MRw1y5alQ0ZRg8daD1Anr5keqjSdmfu/ickcLC3gBgNEEeD53TMcJqdIR6l2FE2ds8G
LVK/N8ygI5+Ed0qYOWDuURftasDRMtUBdikSAXlnreCGLngJCzk80DR9VfuCsl/cWEiwD6rQssVT
dvylVLBlsm1WdRdV2wdnDncxn8fzDYACkCg3TQUS5tf5hhdURCwwdIahQc8O2AUhzmlcdmXiCUBh
JtTsUIRV9pkHzx0vKcQsQAnndR6yjDYT5gcggc981YmwoHBIooCi8HDVtaObb95GA8EpUzejVvgJ
WGY1feoTxC3SQENVjAddDeu6OXQBjiguoRLVxW25x3wa2byfv+WEJiRMuU/fcnRLlCG+9+bBVgRa
J07ldR23KzC1bm+hCwjlvOkpoSo8bPd/alCbdoUU3gFZtDgLMv1FvPSokCupBeWCsgq8vp+/70R6
gfExSJ6p4oBWj7UJzDFud4pzSC+08YkDLu2utLL2hDJIXASob+ymx7jh/ZDzXdp8Jl58Ty3oZBkh
7DtwCR3eKF+Xj1mr1tjVsqAM9YIytCiX5MjDczD3U7GZ1z0cU95bvG2PgcxGHyltEw/QrkQ9iBJm
4bHlqS6cbenE0oN0Lzxr0DYSGfKvPar2SkOqmJZEj2ZoQvrLdCW8CEH0Uo9QPLUPSayemcQTt0Ic
qWzEUwi9cEGPxhE9HkNG6/1jEptpa6F+MN/up2dsw3YtJSYO7Ga7wzChmy4UMnWtPZ75hBN8JdwD
YJNrMCe4mR6jIJjeKDPsEgxUVroNXiMHtQ4VGJoQH9RNb72TRZPVuzEa3Ly+q3MKveiOpHxqX2+s
/VVj/nUOFS+Y8U/c4E+pWIt6as7sxhPhCmNh0q4EBqoJ6tE4mega9uSAkgt5vE7yp9zhpABDQbo3
OofXOPEy+NLU0XXAbhTtgDwyKsGw623plgdI29/a1ZqWTFx8zqyAU+vuc8/ECvl0E0qNOimREksu
DmOL2xBeT+Vl5VANxkCn4tKJFc9YQKQYuKXG9+XcYZTyu5/Th6Q8m0M5OcpkkRhoUjj88/Vb9ORg
9vNhnjcWsFK5WmppvLQA/AgFU8csHuLe8Eetdp3EtZ1xNe+yRdMWF1OrLZLUvk+L3VW705Hk+hWB
BtHRO7YxSXBQzb8zkmo1NPIFpRg37rZYBroz2kiVCkhBh1C55/fBlQ+Ww6NHiA/Ce9zPXg8DNI9s
UgTTLz2L1qOWYvuxD1Oj4pbfBHJkoWesrtSmCVVcpiQ8QHqks/CRAcZeYf0DmKixzkzaySVikdpF
gAhWoSXe+5/mzBoccz/pRnJhGUjNB40xwXJbAvfF130/nNORPhkEsa77b3NHd7OdMZaqFjfzJsuf
DA0WDVOiO48iuVjA562KBzIXZ3luJ8RvMLv+1KwYhU+9rBInG/qynjdlh20gJiuFla/Q+1fLj9Of
zIrb4hnf4JIVqWaITOsoBxiiBLPtLDVhlzEaj7HwaYIc9fOuOXU4c/oIhwzsDrktHA1JS9LXiqxu
3sC0DM0cB53sSYUtK0UPk4UMavGqy4AMkj+g6vHPeO655Vi7+7amYC+NLEiYOqkOZoBnq4zX2pnP
E+Ho6HZFiMC+Q0Y7SGgyfh26PHXM3SzZyUUxIfHVaSG3mlWqRCuVKkgcL4KI4SS4pxgyFvK6ks1l
hzxl1SdhHKX+POlulFS+VNrsoci5OTRnKJMnMJOUZqBHKbKJjwMv4a9f2DhW1u+kGAEOjK8UvJTU
S8TLyDqgJJ2nz536yMsHELSSP1pcBVWrPLOHPuqRx2NEMowHIKLhGgjir19ASXZH3dseRQYmbkTr
pJeEhBzpHuRCTeHcjIDt2ZT9qc1LnZ0KBcBveM/HPce8SY1SHQHy4Qk9CaVBR+pBO+DusxCHG55j
9D/RDiHaTSNK2tWaYrWrsVDsMvMSUJE/LxaxFo7HATsCsi0khsRb+Os4yDOSfPuinTaYubkOTwSS
9ZQVz5ITTl3ZLBK44k7LnjnGTYMiVa0554IDpMcnt9YGzUq/GMPDuYvph+zbcY8g56C5z50N49uj
1T/o6lwkJo6SG0TnXa5uvtG5l5b73PvPz4Z7iUK1u0GkDADSHoyV5V4r7vMMpMhxK1f1gN/wF377
4q/t3etLVK6vfz/zs0b/N7/Pf/hZcK7c369R+Dv2Xq9X99e/rxer9zB8v2n88Ca8Kd2b1jV9tKDB
tDzp96Dswth/5zcF+O7N9A9LAdFp3YtfVw/rhwfZX//6dRUvQbZcyRf4wy4OoMoM7yp3X1QX94Z1
7dbu+tca0QL/L7/G7na7/bt97ILnR/9P55beHez17d3dmUh3MvgTRHQhFkKl65g0oE7G2LVqLG9S
SXPN5hVt7D0iVGiqC5oCJc2EZHx1Dnh8ulkYxx/3AKQiRYT7FPyLQuJGLK7DNXCo9iYF7zcKODpw
nZ+X/8ljRkgAwXMmDH1LM+/3lt6zVadN102L2oxc7Cfmg0HtMECefdr3S3IlrlwXbEUkJJ3bToW9
3r+IXMi8FY+rDkmwc0/RU1GCVwDCdtzOHeDjX/uPemYppzPKQWgMwheAZCNr8Av9A2JF5/R7T+hy
Mre84miKAss3SgNvgzSrbJAymWkFWpP6dvNmRMUWhd2t1UE1o8q4iW07SOQ0bKjdcui8N6Pf2Mn1
YGDwOXEtElrnJgfHgINZV2GqlgKFd65loYlRmshJluspAyYbV35XPKpSiXI0eNQRoJo6+TUrCnFe
Xthtk14Y0o2T39Uk+htJWszCCMSZ7kvLWUp9b7jRPnmoC6FlPl0P+E3wgzCWs590s9XdcU4WhZmF
5l7bRihD21V/UReqB7P4X6QLGDdEZnREIE0uK18naWx0pUvbaXfBk2C3brurOrnuosd++ptNa9SH
bZJ3FSUSyScrbefbfnz+efGeiKlfPuDoipQUc5dZRjVv9Oa1qx8H7ZKbBw+Gg1X6CtLn54QQT1zQ
CQLAZqjJfFx/vnbYGKfGlOZJ3CuWuR67iA/05v2orkHV/9yzDxHNoyBOUxTI8Dvi+W0cHc8j4jHV
tINj6WhvTh20Fnm/WsNNwrrRVfXBxmo8lm8keR9DcpPdoi+w/Lutnb03Vagr44vXp8BBo9tSfWmx
26kspqCQlpOwMkUKnENWh6Q6kifT9SwUxowmd1tjlH7j1b5MzWyhdt7OwYBBqS9yCZvPrv31P5yd
V2/jVriufxEB9nKrasuSbbmOdUPYGZu9d/768ywH2NuiBOtkB8mkTOBFLq7ylbdkFa7RSjGX7QPX
d4M9HDZUmYcI5u+vf/bD0miwVRlRFHogxxOd10HPpgmQOkaGDzeCzp4JuS51rfVoOQN8vxSWnIkC
QMnAyFE0qgEnSmVhLZdhmv0rpcphw+Il/gqaCySPM6caXWU6nhplS9V2JhvGLBNXipFMv4GFTGg6
B4niue+1ckCkMjUuBQJnUlu0HOEo4n5j2NBXjyfRyZ2ikEOvv8EnjHq2MGItcbAQ4vpuSDHhVXXv
Bn9hgdtGwN0BZubrGr6369+/5bmX5mVpHJkcsco01KWV3JaJoQdbp1pC1WHPLvR6U3Vr00kBHl6I
rM9tUW5N2hq2ZkNenVycspJKfVKSrNnBVe8ngm1KWpToX9ZFNUKxCI+2KJelit4SYDQFjOW0WuqM
uZmpFW3lXAnWTXGbIPsP3DBxsH3GFCINzZlpfnpgi7QkuXD2fjdIjwfXmEqUZaB2UUGeXpAZ3n0p
wXBzqyOrQx2mW6b39jqn6o3BirewD9o/TTwr3t0vqp939Y16XW/0x2CHu08OvdOfW/P6xtu7ILST
ddHN/Y8e1c2/6Y1yUNbRU00bYJncDaNAB6/wdd3Ff5qrDOjwvXlrXsjXNFNc59O3Qaef8IMFohJt
HS/VyHKystHC9lY/mHvQynNItRhyXVuzv8ljPA8xiyfJ9OJZt2+ADz+bz5G+wp3vqn3T1+2ifgM5
6c4lENLmVbquPrRr93NY9+DL71xkQ+5wvHiSiG77fxxvYR6AfxM52ht3Q2zhro0/7Ta5gkVxKPbN
vnlGNKv/cB4i8OksohWsxk/tMXrxHpLbCMQEUj4vKiBoFCyQc+sX1g2mSKv6H+vxS//AUn47rNGL
phjroEw8A6JyHa+xVgXnCZ0I97OVuS+W1VV1Ja/tZzOaFVfubZBe+xvr2vmrgah8rV6Lq27fEpH7
SLdpdzG0IHXtfchzcrUnexM9BDfpwoHdQVGWAEM99PfeLbD4J8Q2Vs4/w4sgnBDKb5qX4Cq5IoGK
F8Em2QjnvHlwwAAlgy6EA/cT1KJ1ssPc6NpcBNfpK4DURXxHv29drbQ90iEAxoNZsvZ23loNZ4G3
HDfZtt+YW2PfLs3H6Fr/R14VW2kn4tP4PXzAkttTQckHsHrkv95nedXOo2uYmcm2AsytPiVbWlDV
1lZoO83kP/l7tbC3cFOulQdv566SnXtl7XB8W1q33ra90h+lQ7Ht/kA/2GYrAVQv7twZHRNYNyPs
h28E/j1o/519X+H2sUq2+h/5j7MeyAi02XPdrEpEHrxZedXdl68GD23sTCySZniN3kdYNJM+vBfX
4cpf/KM/dgvjID03K2PZLmHYfOp3TAyo/ORaOtAi/YPFDAGwewOka/5cPfUv9qq5dwMsqmblbfbW
PEZ33cxcYlD0kizkG+dtuLGQIcHQbh7yreGsyEtrJdD3zU238deOQLlvEIe5ENifHLtCXPY7OuIX
3Hmmdw2u7XIUhUw6gnNco9xqRfyAqfL/D2b25NQVg3GziRMRYO60el+r2AGVrRdsJaV9Jg6hpyyg
7coeodGX36+T08bL8VjTyMjlEq0oefrboHjJXHmOKocQGvLBLNN/hEBCw1bj7APTjq3NhcFF9Xly
UKlo+dkWGkc2qn6TWe18WpGjL8rFwYOlAAPa9PmGdnUXewv0fJrkoEn4f2KWnb0HCHD9Pvy5byrE
I4VSM2HRtFfQOo5MthQkW74nPSdRsCnn6G+Thl4Wbz19VcEflwHvIx6MkMwkApVz+q4kRGhJUShG
xUbo+jYbB+9t3LkUYyfkiwKmP5eXmEFfVMxUTsIX+3j8SQyoJ/6Aa7cUbMPxPoo2+XDb9AejlRb/
cqZrB84TZ8smzuGswq83FrJyIYQ6XdbiEah0MudChFxM0c8s3NDzkWwAH3P/gfnOoiVaTECULsKT
Tj+sAISjcg6aFmGCaTtYUgbHrV02q+buANKyd/LsNXCe5e5Fih9+X0RnJ/bHYFOb57RoDDPxIo5J
eZ2DD4wQSx7xKFBeCjhd+ZrIF9A7ZUBNFr9ismv16wvPcBo76Rjm4AxjoKmCv8Wk6laXplJHTcCB
0SDBsBawbC/5yMj3i9XQrUYjXDT9S3hx3DOLmld3wJ2BGBD9rOMvGnZ6l5dDDprCof7l33Z9OC8T
ZZ4oCk3/g6x/Bs2+jUW/pVhhBJFlr7+/+Xer7PgEEWwYcGggWDUL8NvxExRFpsmFmmbf53KolKIw
0ECvQ7fpqqb76FT9bZnnaylB7EB9dgPoaYTNEtFkKhvz1IyQNbvNoNOEpvVodfHacfzH2lf/8/0h
EMRA5Vj/YCymCD1Zjoaq8RP3Ns137fjimMFco9YDbSHbyaASLkzLmQWBcizCpQZELMOYRoB5lZcR
9vbJFs3srurnEuO12BQ5ZXnXkCuoXwaerqE13NlWNFe+tTvyDqM/vZxLkrsOOJB645FIezaYb0Dh
Vhce8MxxxANSsbcwIiFFnISoCvCvEl1ucv94YwknNlScWu51PMqcdt6q+bIgkZ5l3V4Lnbnm1Nth
sOdZso9oO4z4RQOmUgmgg8qeSx1N5dtKe3ZddH7CHMuGC/nBmVtSQJehYQhhBnypJqennKm5U2eK
dFurW835aOtd1dzV8mc4+LNav2uctUWE31nxLIuefp+qM6fm0dCTFCytK7J6JXdvu+yfovib+Fdu
c60GkOn1x99HOikTgB8WLCaV9JbT+QSDYetNT2M0Et8k9Q5lg34qlTdlp/ib3C/nWvKfgReTESfT
GjZdVUaqLt3ayW3cIiN2Q8PVbZ8kvBY17zo+/P6Cp3XgyXiT0yJSLR+SmCrd9hYkfGdYNwMvtwqQ
HhNgQaebc1Rn0QWFr/Nf8H/mdWqjRek1Lg1DLJ7iKYv/EdrBSPv3OMrcX3g/8fyT0/DnF5xefIGt
jKotMZ8Z5PB1IPfz1uMsHBDbelLNa6GjVkevou1upEs9u7ow/NlTB6sHmj+KwT00uQ7K1EqbuAVc
ZyobYbLJZkaCbQYkC50G6b7mXJa8T8m7MO739Xby2lBWOP8t6qfTwzUCemmGkepv1fTLUt11VmKO
Kb935gH9vFH6irJNU3szQtErOXvJ241s4e2XmDdOpCzi5qXx6vWIwpWJ8mP2t2vJODiSEu0zAHKU
ZTr8Qn1u2PUV9PN5MWzKsdhY405qX2zz2fDL2QAwKnPt6yI89M37gLFROlzHYUY3+48v/5GTaE50
0LvPbb8B8ECMuIzzbV+ECzPbuBVuRubBKu1ZhQtCMXyKRmmXv0Vlus6p7KRVdZWUIUgVZ4FuXshg
+gCqDlPk3z/g2QOA4iiACWAp/9YVfgRokmGOodx3wRaOa+whn+BuC6kWLcxMQfwh2VyU9z+/I/93
SHsSFkMTLqsu64NtytmtOgNqMMuh2HkWbrZfefkspm4MPn5/z3NRAynH/7zotCDqGJJRNU4bbFHZ
i6u17zxTaRLczF6/Tkt1WRuI1hO2GL6JSyf2Vsq+H+O58KssA3thuV9OSrV3Z4F2drBeDdRLJdtv
iOp0TX+Tz4Ct01fW9ePAxnStVDFS178z/XHhVp9OD/UbioVauXQ8QEZ3VKHrfGVxfweus+wpz/jK
q90dGrad7d0peKZaOU5JwhF0NGYhkKfapEWJCfyQZliMgWP1y/tK2f7jt/qiDtudkX0Nkjmr8NHI
+Nrtqy4/Z/qF4/CUEcQp/PPVRGzwY5llSdsXRWtTR6vgUWv3xWguCiQPqvEjbdWlUt9HgFy94Hno
UxgTj2n20XGMlaC5rPHSzX4mV7CAi+EIRJ0M9bTJAmxq0FeBnmciV+iypY7LfW2sc/PQBLdB62IC
XF+1TSXArZIBz9+2V442SxF8Ne6HKIdfcbGHeOYUp0fKHxCmcICxJzc+930++Jbs32XBq+XcBeVt
HLxpNqUs5TUZ7+vsE8Knm73SAZ8lyvOFvSEW1mThHY0+uSONKJRDPWn8uzR+HunKjNZmNNKZ0t53
wcEkRvM6cz6mV7q7y4vXNiONrWaFexdIGEWxRrtP8KTE3xgPRLMocvEJRRTd8C5EkGe+G0E/REEM
bOgAfAMyfiwiLXe81upy/y6y5zr6KN4nUyNFV8RfaXNhxZ65wI/GmnwQr8slI+wHfxvJT1LNnfYp
t7us3EXy398n/xTIAi7q51tNJj8uvNY3a96KeyqRd4p83+Z3BYpvcNw7MMLjPf4WVTazjFQ0Ai8G
m2dnFTdFgOAoncF5Pd6aTuM0YR6N/haJRG/QrmKq2/SxlAjvJh/B4Xb++wufnVkCa3D+eC1gI3E8
nlYFbic1cbYV9Np43aTwOZs1USFYpgs7/Zs+O13Y3zBfMkZ0fM1JytG0XeTHZpHh/mzOHO9gF+ki
luvNqCw1M7/2O+s6cNVlOGruQvdk9MI4C7pqEEGwVpXzPmxW3bUy+E9+FCDxRQ8oJiJXFkn6Z6iT
eyOsNpk5PhX0SjWrespH8yazJIID6cLa/66L/fYqk2kLsFeHl8qrJBU1a6+ZSahFpTsUW+KPHu/i
usVB2Qow99qxlZcWvUfOL4pKFNGotOJS+/tnPLdssPeCXoe2K65Ykw0S+oWcgELDdd3ZAMbpbdK0
L6/aMWL4n1WS2SI/x5os0cgMvLbv7e+CZWztgm5Ta6Dm3//rG31Tb6mmwHoX6LfjhRnXKXCSUraF
Ld3YbJTEmOGgQ6IMPlE4Kv0+2umZezza5J3c2C7DIRkwsNdvVOdl8Nf/h58Pb162oO+T2E1u3MLt
sRgq+Pltks9beR/al2w3xOY5XpG8wY8RJpvLKXLN7qLRvonps0jSXVceAj+/grt+4cQ4c0SibydO
J9UBMsnRf/xlIjRYVCsOjBu3RM/Z92+CNr8uR+nV8g5COp5CqhC8dwJECTBZKm0ZEEoEFbK7cFN+
XzHH74xECZwTUfwCWTpl3uITVDXESaaQnvD99Wgsh3wV14+CtM9VDWtbKKIaxfb3j3m62RjWAYlG
jZO0ccq18i3MALTaNoQeCyqKwqs+07+kRRPe+Zc22+n5bMJdgTZJ5QPb4GkU6tlmY7uOZdzo4SNV
chAamNFhrHcRoaGe5o5EYageAI6iFQsD6fizql0ZKb5nKTcxFMgYaLZMFw2IImHSrFB2OL21Qn1/
hC4RvD20wzAzEJtVqlvVihbYGBdNs+6t+1rvlqq1/33GT+muCItwrAHVp14ljFCOH24opbZQjU4V
R0FH87FbNok+F0zvlDQpRoMiz8drAqOrJuru6h5kF3C2JmhuxN9bLBX8Zvtm2v/43OHWHZ36iKZe
Ul4iQn2rnRwvSfGgQoBGwR6GBXL8oKHUyV2T1uqN8OgVlDtdXTeWPhvAlhhO/wiJx2qSlaDlFda8
CMv5oEJDoRo/hP3CSUrMVaFxk1k6aBrRjZ/7kjE3aKPavCQ17chzdqOjztO6nCklZaIBj+WdjuhQ
lTYLltIMEQmojoeoSxFFkbBsHwCAAqn3xvtEvpfb19weFsIJOTGtWVeos4WdB4sBnn+m/9MFwutq
2aDpB+3196/4XVOcTA47RoYXwikoUxg9npxKSuPUUUNYgbpzZWGrWTe4LJN86LT4U4+REeDx6z96
ls3NxJmbsbOOun9AsswKeZOJprMaCtW5pRds8uRLix/txFklhkQyBehfr1ZIL68iBe5fCr0Q+JmN
tH6fP7YzDXh7zg/pa9THl2qtvIfRQlzGFnWSFFA5TXLlbzd22Elf//7ep9Q+2luiOELzCfssBP+P
3zuWEaiI3UK98aPhtoCJShEBhWNTWjr5W1JwkLSvtrPH1d10bgmO5tgnzVCfmVVytfimzkloWFI7
aug0j7nNBosWRR0uzaR4EQIYXtbN8uJBG9sLCJ8zhz2Pzn6jRMyhz8EweXQrxkG0TtUbXAQ8B7Gp
xHruqQuXrjr3Y0IZYH6NHS0iN17Vw06ILVBQFxpPv8/hqWGxmEOCAZPoXFgmTOZQj0BPZiYUIhwy
q/pBVEdKfOnHcUYJkchAY6ljFS2nb0a1dUEVAvquIXjanTmT0+tAusDXPDszmNcDS+aznko3ofw2
9kbsaeKBBrQy4vwqYA8+aM172aAIp0ARsCyStXtLyWcI7Nb+cCGq4Ehh+qc7ykIhBUgtmrNI1hx/
nnBwSy2nB3fTUFCrkGup22sjeEysfahAfO4wYrgX/OuyDNa5AVtBfU31z8G/rkrrluRtpqXXinfj
0sr3MVegqW6rAwpm7RJk5ox293WcvnnRqzx+aB6/qgjf3NvQxUMUYiwbclcHJRDswSi/JM6tayKa
h2ZM3FOxoZ4QP47GS+zOc/8tDp8b5RCHD12388Z9L98m/bVrP0v1rd/cFlWA1+420dcCPBo8610y
iy1pboyfSJC58ptbb8dqXwzUgPKbGoZB8uD2z15FIdUAlDL40EO0Vb/VjM8eqU5MSAsbsHb81MGa
rZNrUVOUw3qWaLvgoGcPzmAsdRWqYXoj8roe1LOqZEvL8x+TvplHCQLenXUnqjPKVUgdUIoeSgkz
+pZNGiFFaGB7VwaLt1J7yt2l2q+aNl4GKI7ZkOdTI9womT63x27We+HKkhBv7YNdoKpbT70aktdS
uxLKSaMJWdlDhkAq/ZkDE8nvcWbKxyVcmXuJR++zZSg516FrrLyRwF6nBGPnGz3WNqX+ZgfWSqaN
Fbca1tUNksoA0hCDsKJ/rORCQH5KkmEH0ssSf4IWILg6XmtOrLaSmXF647kDIgHHet4qDwu0gcxF
DJ7JLxG5zEDYDJCY/HpmcKtVHletcptDhzfshVHuMn8QldxZh3XQhSPiNIgH8U0uS4ANX0CdUhLS
dpDjgOP3JqTyFlfxth00rAMpXCEY5dC5klCww1hcfVG1UmjYBzaXRTW/8BhnAilyMFXQTAndTmRS
W73qbB/dDhGVlna9620g0ii4d9y4g/BF8u1u31Oikbr/XCYBSIExI9kZRyV8nOMvJGlNauOuYt2k
3K1qzlWyE4DYAMET6z8PhZ80VCQxFHP9jff9Uf3R9RpvkaS2hFUOgkyEgbSpkOi/KCR+mteIgejZ
WpA1uQImJ1xfm01flhXvJD1n6Hen/t5BSfCy/cDp6qF/L+uQ8Cn2UpyYpGhRn+ZJakWmkPFJ1XoO
bmHkoqN4sEaQXBVLxb1mWI57kX9yvVy0FjkpxivcJCTXMtJfCIizjo8/YK9IyhjpXbZto1XpIls0
961NjtAVTn81iRVB4YVNM+04iBEBLtiY+pFowAo5HhH9q8pslT7eojHcYmmQQOACMyEUUfAV9Q6m
caEFOE2eICYJ1xmHSWb9nIjq2T0IacstgHujqRUsBzoO4TjO03ij689NctEkdbp+hOwMtVyo5eSq
pjzNvK1klJRKc+NtOEAr729HAZTgjirLnWksso2mrakqx9VHFb+7iYwHNvmCvxvb/7hhxHMAKhOJ
M98VxujxRDex1mMxxKftexXlFjRAIJIeyhAM4sfvB5BYqD9jgu+RAPlQbCBsA38wGQn/onrQWhAZ
qG1w9ugaZCPpn98HObNUeR/QWWgyogWNKOvxKHWA7irSYiwcsAv9DgAVsAa52NUguLytDTbUvxSL
nn2xH0NOdmhia01SWmm8leVd7uxcfZdQHRXeSbZEiRQAZ/scNs/jcADTlEmL1rTn/E8XXnx6Tojp
Rd9FEHXJSO3pyYeMVmp0Vg6OLHtJ04PU6dexgj+XcWiLz9H30eFapywpGU/EeO8VHx2p8u/PIL7g
9AsLIpEMLJxa6vQLF6WkmZEfRFs6SdRtJeM6oQfWe3tVvjTUue1jUuZBqM6B4HjSHqQ76BW9mW1r
a+12z2n7kpV7NMN+fyHtzKcVti8UoJEtAEQ0WU3AXJQgpKq0DSFhC6nzpYxQvrpKq/mAVDdCt+O8
YqeuGsx11hQbwD4nM7Ih1X+38jmSL87GRzjcWY/mSvLmWTozwFh3c/0W18ncA6ICWmX5+1OflExY
Cjy1IEAgESiYucd7IAjcqMk6nafGCkFZ2wPd6xkQ7KJY+fHcfDHkRboCyKk9ePq81HYhyvPo9SM6
m67bvZRfWBYnXdXp80yKD3Jqd5mT2vHWf7KilXfbrvqQBhVlBnL9GQmwn2CDNDPLa68kr1w1KE69
OOvqr/mKzIjuLH6fn3/JppOFqsJZFlBagwLdNGmz7bDKIgtoXrdXn5tP/av6kD/MwwjB+jMulsnB
ea34q/nMDuYTXGYSyupz+Cwo8HwaH+BfERvGuiM5NA/6i/xlPGWv5R/1pX10XkkJ3p5IYHCdJRS3
MF4sZuWH+BmohxNzRjPrlZg6wXtB/FeH4kk0kw7tvn+Wn7on6yUB2wy6YHhUXsb34o2a/bP7YX7Y
rxE1gafyT/cxPHiv1lMAEPetfx8e24cCKu1ngnfDh/7qfiSP5mu8VmDzfbT75nH40Pjy9cwGw/1G
PiV/8Fu/T+jZXfJjOqe7JJZCtdDLZPvNMg7mKRkFjuS/D3KCp/xeRT9GmR6zuplXRSexqv0lvAWm
6GsUjl1YnprBkot6UBfV42P5qf39feQTGMm/IyOjRyAGFeSb23kUVA69nNbARlkg/WOzl171lw5x
gkPx7rzqTDSf+M0P4SuEb+Vb+Kc7+H+qAwTnXn8HDsBSCD6x6lEe+r11MMHZUyOT38oP88l/Cd6q
v/2hemwP+aFEJv8z/qyxAju0n7Y8G4tZR3XlsbkXv8W/1LPyU33VP6gM5cUs/Iy+2n14CJfqIbtw
W5+7SNkj//PS32nXj5dWhyFOE5UAJXfuoiKY6dh5Vv6813aqfW3Xj665c9ULudx3ZXy6MQXnj1hL
1FS/qy0/BqVNkfhazEkRlPQVAfHNINsZyyBboBBZ4N4xzCx0tZAmahZVsMZFzetnVbfU8UtfRmvK
K4pQmXysmrnc3zbazJrbV/mwRsLDP9i35DfOnb7v7zCtVLwrpnCo5uol+PiZa1D0n0VUJaQzpmo3
9KHk3C5FCBLBhvCXcvhCM8qS7iXvQuvyTNBK/YumLNGO4NVPNp5XZnrXtsBsg+qrC5dpdJ1SXDXW
SXadWxdulXNjfXOhBC5T8NyOLxUqp1GWeWCA0nJPd4E+jqt9OmTUya65xGU76aCIHUcQA/UKBQMa
KZPsSo/9EvR0lmxLEEea/hk2e5gPM6Ga1zYvg1WtCu0ZoUin2/++108wKNORJ1MalmrhOQSR20q6
z1DbsBby1yg/GjiJ9Fufmo6ClZG3H5ovEw8aE7Oai5D8k7rs9zOg/kOuTsZFP+t4qtuw8nsl5P42
k9sQywtvboYzWh75XXM76E+obyEev1WuRn1dWose+bWnWLCPSB5msXtv4syjzNOdhKSgt8GY4O33
OVLPLXBEUwizCYrIi9Tj55NCWU4lqkxb/MY6803y3vk+4fApxxF2uyih9POGxvPYf+r+LQdzIQPn
sZBHeDbB2pvXfr/zFCCA+k7Cb/Ohp4BuYd6u+c+ZfMlW9Ow59vNhJ0up0XTPkKIaQHH3DPYQ2UNX
RQMSeF2514NlneDXHV9aRWIzHJ9jNIbYJXThdCEuM1lFShX3tR844TZC/i/dgSyUFNxkn7MCZscG
wHvXvPz+Ub5pkJMhHYhIlHdol8EZmSRyTjzS+4R4uvVbZRYaKsCctUsMGpqfPvC0YHyGV9H4LzzI
qHvbIk0XRo26IMq72sYmJqhQEM+shWI/ZvCsqijHancdVwfDD+bMkGIBZ0Q0uA7+tuGFs+VMxIrE
GsUNQRgggfgmLv449wcFGZlMYr5Gs74Rwkk4qY3w4Kwh3Sj+CPqqm4+mDqfSmVuscoouqRXeFWm7
reR2CXHCqjeJhqYG2GS41TFahL/P73dBZzq/Px9xEn4otZR2XWGEW59yOli/JvyM3fwmbWtki3Uc
5As0boqVW2w89y3SiaezS9/44jOIjfljmpoE+mYU6Jh3R9AzKXOqwZ7i0NznQ9bJOojzuaQOSyqy
S6XfF8peIfm4MA/iPU/mgWVm0EQUvIrJfnKUISuTgU+FNaunfjea0R+od+z2RtvZ1GnqdFNXwli3
mMl29o0RCkmEf3+O0zOIFfPNnABQLGhDx1PBlSHl9WiGWz48Kx0+APk1ybUVXNhYp5mmTRsfyBMF
KXr6U5GjBDlRL1UdcgVljQqWHeK3ER+Miy90dhz0gRBTInKgVXv8QkFs9LRTGYcjQ7Rd213jXF+8
34zTwpqQA6cIo8COAZkxOZnKzMK2vG6CbRkMtzHpuZwt3Xjjg2OBdhY3PcmqfK1HwU6tzFkr7bs6
WYhaRh28jza85nLmBXv1PR0MGpZfXvDZjrc6TkxxNrffQvQyM+2zrGhy692bXlh3nZMtpKxauXU/
p9xHXaSYCUYJZ69fAu0tqIWH8pUa4WChfabl59B/WiAEkRld1w+C96G36qqxsAeNafxIc2kQ8U6y
qBNrbkbxokw3F6tiJ7wOMmeHE5ySmK5TUPn+/R87rVAtSheNEgIE3ru8M+whp/skjKMCaVRfIQDs
fN6ouE9dwlme/UA/Rp6sg6qvzDoIwlCQLUY1XbK1KHxmfrcANyVst8dw/d+30s93nSyJQtNdE416
1BndXWOhTIv+S05Z49m9WPUUkcH08CAmJo7UEDhEBeZ4kVcqVe6wI4gkcqBA55R7/iGmJZf5e4x8
JH2HAOPCV7mT3cXvb3l2XumHMiqMR6Ll46EbvwizoAzCrVfMYcNBnZXtrRx8sMvwj5td5sCdOyjB
4qB3YZkwraYFuR4SVSKXfrYF6kTn3zYW2nbERTdc4twAyqP6a2AFBgY7X8TRzTBceN8TxUuxhIkI
4KoC+6AgOAnYNZPsoPGNRHD/5CiYZ72+zw02FoUsG1twt5zb6p8mhEhutvuS3W5r6TzFQMlkP7bx
TaUHwGbeaHTMGtmBAJwuLUNCzc3+PyxA7hOqeGgjIUgvPt2PzRaXENYad4y3MSpE5b6I1m6LSCSE
kAv50rlL48dAU06zStAzDp6VbdNm/S/RNEKh3rmW1effF9vpYS60nqAOU5KF2jf99g7zrFSjlGwT
ZWNUa2IuhfrOJZ2cs6MQ64kKvsk9NPnCIGgSKXQZ5d+rKcw2rb24fBaKE+d40/IydCtQVRPR2ZSm
VKRelZltR3CGilLuWYBXgL0T54zWimW3dAvKouG6o4MxxPGC3OVmLC5M6Gn2KZ6Byra47IF2T5ZI
MzZ2DbI13MI41zqEKKUFuyiLnu30QOD6+9c7kwQejTbVbc8ycupoyMKtjM9syb2fuktwvdyZ9EoJ
LeOxvpJckhousFLOV4LANIztX13+GxGd+vbX7w90enbxPKJ/TDqs0DaaHJuRZ+at1Puh+NB1/TT0
byqCoQM4grVpvCjVhV7YmfT7eLxJLmGVY5fqNuMp9Zz4KqshXFb3SbY2mpUu3clqttC8uSdfOLLO
5GrH406+sjrY/ZAbrDQGpdDeEnpUwUYN1zCN6vCTTLtJLwWSJ5hpysPMKD1G0d+ErCx22Y/Txxnd
qPU9LlzNeyiFBmizJqyWeUEbNKxbHSD/p401H1jfKFHPau86td8dvIQjb+naT/+HT42mpkMCCbBp
2is3B+zEy5A+JFm163+ZtBkaTV7q3Ua3/g5tsrDyS25WJ9p0YgYot0B2McCOQvOczgAOiknYJNuM
OjGFjpjePBGfl4D38OxFN2BxTRIYRdJNUe6a0UEujnpkm82FgG0tQoaK6mfxarTXv8/GmYyHRxNX
qE5ILCM1evxontGWvlHK4VZyKHNkxJv73l3E1t7t9p0vuGBqRXvpr24cwkvEgPPz8mNw/XjwoXaS
wEKxCmX6d24MMR8wlGaSXMAP72fo9tXlmtVBaU+TjFkeJmsXzZouXtJkq+mM6yPkvP7CJXYmNmVO
RB/+u8FDeez4sSiMpV7ctRQXwk0vvdOtbvyd320Geiiosjl2Dthphy5H1f0fziEhJEAJHMAbcg3H
I6deYwd9nUYifKt1fy5SULndUX4HdrxKXBzeLrQ1z9TCaCaiGwrtmBYreLLjIZWiz1M0oClruLtq
yNattCu6naJ/Ztkt/O4cdqAoFJhgqfIm3vTWZ+ZtdJw/tRv6nj11ZMPIgQffwbNfU4tK+rXUKlfi
5LY41ur6WZzYF1btaZgrhLEgjaFgR+o4LeCB2B/0wKkikSOL4gvSC171XJuiFw2Ua14Zn0TYebfz
o0v8wHNXhW5QnAMIbyG4PpkvM8hDtZUpA4WNs6AJW9Z7lFsYN0ulJV9ILS5dluInTsMDdFYBbLAi
0XSbnB561CBl3WaMqBZvii/PtEheBqZ9zeYQi0Qv8WBhjofSnftBfNXoxU0agQKkKuhUBw3MaZNc
uEnOzYKoUAjmAeSTKWBFrnq79lRL1N/AfS5zWKp98wI2hkgv03cX0+qz5xTYEQ34PcHJvx3HH5eI
ESg5suFEDHq4EeprsfPu1uEcQP51DhhAao251exkJV3IXbGsm3yuR+rVhWV3LlBzRI3CthVFmEMe
75VIQx7IdroYOtq6wkZZXmnyLMrfnXRRDCukoWrEnBCZiZbJJck99dyS/zn25KCOpaDUUo1VkIJe
tEcABkut3FBZoCjEAiSLDdSdVvtzzgsKRFrypcDs9PPPOhbpyE44UpXPpPj2eGlLnA1nfj7b5BwH
pZrDIKZkRcpJ2O+DRgijPZm8GBQauvtW2xfPgNMSsAOg6H8/xmRbZF6u93XHRoy+KG2UNakVZG84
V9J9ikd6jl9FfencObMA6PZ/+xKyAk4YIGYj1UPhcFhWTKpBxw6CBM0ZK9iV3S5Wv/gWKXtNqgPw
Gdm8ycILS/DMvsOBk0zhX+2VaSyly+3g1SWrgGOZzhefHBAIYAnCBsnfl9GFbX7m6CH9Edn8v+bv
kw+rYL/qDQrvm3vvivpMb1IUZkbC1EsFffG1Joccy4QEVSWRF1CQ462V+UGfJh3V3yoR1TlWNCqo
hVHMuPv6+IuLxdD6OZlIXW1YZaDW1NGZ/76/z/RdBIUD0Du4Fwhb065CL3noOHRIkvJZKfAnvUOV
P+qWoZw9Ws6zWhCoDuGTNn6a0mcXButCRrtO8+epIuFjj66nHUuPsvzaeysP9oxRzwJtXGZdP5Pl
cNmNGN5nAHlNZ/X7k59I/3IgUkkTzTxAmWhUTgIHEggZwXpqEUhNzd3x2YpR02/BGDf3BYaZmowN
u0a/vHodaqRSODE1+90Drp3hStUvizyfGeNjUj3nCtVedKlze1aYQKfdqxhqSeuumv6pvusQyoMp
CjYU6sHWR0TK+siRN7TMnTQcIEtX1WFUUF+or9DcWnTOMItcpDo9kAOOO8sZW5Xya6e15kaozr3w
QSkfmmQfwHnoRvefKJxnYixoEL9P0Blwg5ggwT/hYU51JgHu5ro3KkAoiqvKuRW6EVVLjvlct/ea
9aSEyoI9VNkgZ6x5EvHx2tvYffn9Kb6xpEernJqFODgEhBbk/nd7/sctZiqFa9XpmG99Sbk2yuLa
6F7MAKOrHIB9cTDU4S5zohupd5AcsNcdqCjcbOaFIH8/l7lzIwPy9QrtKtH8/0faeS3HjSzr+okQ
AW9uG+1pmxIpiTcISiLhvcfTn6+49llDgn0asedczcQaLVWjTFZW5m8OgaIhDgeVx3a2na2vFfVQ
yvmbM90ok7aL6FIOinKVCU6NmsAOvUKLYKr9Y9a+4fR44w0KiM94lYKZytK3oPZX2hhvU9IYyvw8
BcfYOUbemwkkv6U9OyJAeFXFg5uCyZcy7r64ukKk92UYQRilPdQPJONMQWHS/NJadZ30qwjG6ypu
N6QKSwsqXo2zqcR+XjClAbGShsx2vF4QIanOUQGqtHcE66TQk82eKThJlQqR4EehAAyz0jU1G3R0
6KlJgbw2+h/6UjfyS+2Em4DEDNVAkY/a8zKRlpt1IY/I9+DBSJ2VDijdErqf9M+ptS9soa+f/Wms
2WcHStd6fVjF160M5vrVTF+a/M2b/tfwv9kniWzkw0bV7CGO2yKKr/P4UHe//BxTg32vLF2oX/uS
YhyAyLw8gJRDEfs8TjDBCCPxRS5L9lc2IHLfu3VQ46sVE7u3CZBJv669N5BeVfNiIfgCnN/0CjeX
6pVKbt86/XcFQl2KbZadovbeLvr6ndlon37iLM/wKzn2JqVB+NJ/iHhrJB7Un/oREe2VQrpZentZ
+Os8OlO+A5niUtFt5On+aRiShdv43QZ6tuc//RTxUz+sSqykuhWO6PiVZXQdas0fPQco8pJXf9Xm
yTBfLHwcB+06hk4ifOLSk8F0gFtpGmBytHx0HNrf6//KXVf/Ucor3zgoxTbuV220q7RmVf+Kkj2O
N5F1j20lOa3+bRhdu0eG1fvRW4obO8+OF6xKaXA12PrTEpPh/Z7/8okI5VMq4jb7wi+w83rKTUlj
Q2ib1rlN2mMY/DTsg5r/LfB8R2fINLaB81uW7yzQSDhRrOvm0abPRp2AGnCoRpuhvZa072mwdpLd
NK418zSYvxSYPUZxn2corzanPLmr1U08LazQF4tekRTys//782evQ7uKg3EIWR3umMIXtCEDK02K
nPHG6EGLFId6nR0cR9oq7beOAIUBZwS9CZHY+FVnBaysWE3Nbw2waOC/UWPAX8UlcbcX8cxf8md+
qmi/vT+nrC90lSjVY9Ono32t9/raye8CwC41vLV74StIIE8pxC1VVsRxnq+uQoqCDo0BumXe9Qs9
rZykrM2uJe/Gp+unK4fOgGK8dfxf4PyaN0c5msN9ldxO7XM+LPC3v6KNxSfzZjWEWQ3/mCWZToM+
Zdw6hQieGBZuc6tYWfqfUrF/THAg6o7WcwN2xCedb2jeKt8wVbu2gmI1GKGrtofRSPdB3+wqoz5q
QXHgWX6nVJwDWuNKtafmwL2p+KR9XnrIPOlgpC9yGfwIca2kghY0HZ38JeLRuQD18atmMdTMLMOr
8fm6HrNbfEfj6FYEymXFqLOLRxUXihOrRzH3c/SpRyY1LarsWuHloWdvg4fwkQQlDhoY+HAvbdcS
OkkKVTwUq4TbjRmfoGYt3fzi7vmyiUjhKMBg2fTFMLMe+tirqiQTvR8anHSOg+FNKAVJ1bDSzXqL
xd6gAz2UX/RsSUr13GRTyuUBRjtNGDN9ngSnCxwnV/LsOqcWBmIubfE2PVbIb16+578WPNirHwcS
L8EPsT7Lu1AdRj27Lv449Dc9pKRcwB7RXfJbH7fdtEHcJwMHtnQlfyHcihCGE6RCEVKg3Oc56tjx
GDBKu7gOAx/fXkSII6SzKagA8zqEoXLM/RfD4SZua5cGYkP31SuoQjneukYzTPGcLbC6Pvy+MCFi
e82X/ePvmqUkMnKnSu5lSGgr9gqq4Z1cdLsISFKOzqseubL1OL3J/VNqLamzvRuAXBp6Fjcy2wlp
kEXltefYO8+Wt7GKp1ClbamttRgep8atHKhPtZJu6ULTmwSQceir4VBb0qbw9Q3y+vsSMxorS27z
tv8jQwHFYRqDZw1P8mPc7Arnluu2671tICv3pQfQSf3RyNa1Gtya/g60EaZwE2+TfOjWpZY+yJ58
3ROVytw7yH68K4grRWHfVc3wfSqCv5dn/0vdYbYpZjFmlKjutB7bnub+4DyPzxkJl5WBgg9XfXs1
/K/bkbPxZklXXYxKV1o+F8WUr8MYL6VKlP7jBgCyZl+Vxeby950/1v9s+llmFYSGmTYlsY2CGkrY
VPkpXY39078YBb9mfDngZ1FY+Xymcwd6Vi9HmVAs1gcBO4G7s9xPfqdXfNmvH8aZzV5gqmUh2XF2
XclPbea4Ecm1nup75J8HKSdhQu5/xBE5xr6qeDMLyrYQp8Pit+lvh+J5+BXTBTYi7FhaaGojXgAD
7izXXCnRhLA+m5fIuGr+FO1JN3+pqGp0Ub4xy6eowoalfxDOnk67KyoIdsF3isEJzIwkjbeYe8I5
ZEFPnQru+E8cHxJ7D6uhqeutjdMBlvD6dFdr3xssBUgBk+ZYUca2R/9ebpQNihdOh+gZJdCg3PTl
K+Qh/OKzzSBZCDq88TX+mL+/HoTWFLxAN4YiHdyL/1XOu5dKstw6ejPbE8oyP/NpZw7Nr6pFub96
YKzBpH5qFcesN1Ypehxj+YjYvD3sjPpg95QM2ue0flbTB8U41bVByV09KCgVwg0BynuMh3ydlzdj
vRmiYZUgBQpo0jk1dr8iSNVFtsacFa5caZauViCokpbrwrPXmXdA3XA19Om+HY7yUK3aVnZb5a1A
LbmTu7UPh1FV+Stz+CVOvbWmcK80nhtp01atbzxNO9bmjRz88LO3UiEXplukRtF7SzVJqc2jHdP5
G9k2aTBGa8OCbA9bKstejfEvwo9dF25HU4dUPxUSYJQKtQkVnCUNyFI9SnShpLRbD/RzAB/sdSnZ
9tl0qqX+t9L1bz6PjSB46xk4lEEKUi8wi2OqdldqEm1qIoWKvOPfAacnpOtMfUv3WbdOZLxy96Z7
P1PTWw9BuJAnnD3Sho7rFsoRKIzOjrTV9aXsF2iiKtYjAqD9cPSQRgBQ/y/ONOR4zFXRteRQfz7T
qexrXZRmmYAVEjnq8JYs0F8ibpz/mH9GmZ1oc9C9Tm440RMMDVDWtKv7lj1aLmXo4iqbhw7a1DgI
QlilljhL8vDaoeXVpNl1X9yWyqE8SS/NU6Ju6lPym8aBbj61lBG1hbX6Wp4j3jMk+h7I0Wks1+dZ
hIAohXFuBqKhB+VImqx1rBcMV9Kdv2FeOUxAykHO1ZR+Ew89205fLXcWxThfPl9YP1hC2xzDqs+/
w9OksdVq5Lt1OdwKWyxwtil1s8t75txtCqLo/44yh0m1BVWcqRDFyPoU94XbGEj/hzdDhS4ezCvM
2ZYIH+dKVCJrRRQD8iok4c/fhTYvGioy30Xq3ivPVI4KhL6rm9gjfi494r90DcRiwosUnE4giPOH
Quo402Ra+TuTRYjj0ZRiqN7M3UUB/neBu/mCobJOBRDDO1rY8wXzEc9CZOcdSSOXxtGcHkExTJjb
NKX12yzpFvpI8weY6kbVD9jKhu6tQ6qCuvPHqdNDPJoonbpyahyM4lWnFo6N3abRpQ3siWprapT8
/+QjAQ4aalxZq4qadpL09//7HYHejgEth7IlceTz+piZUmZKVyBdYXFPIJ2CeFHpUkZ0iLnQ8Ynu
lwf8CgVikWCAUYNWEdax5zp7mdQUWdAa8bWj1VjMv9FUpVJkIe3GY1aEsHKzDE8VwXC+WqjScK5o
HamUbz9/5pSMpdQneXLdU40Rbq3ZyTchSKj2Rm4EDigRVwzey1lKH69AeBkUwRLg/CsgSXw6XWvY
I0JSaH7IJZ2AHU1pcg3bidGndXFfnkpA/i6PfwqLKFCG98UDEqw+WqrIVy+JGp07/5ji8cLiwviK
0s0jyc/0KEquDe8/aLuo32Z3fL6UIYmJE8KSqOL51UYSAPoHbTYoLJ8nPlY7KVMlK36vs+IG4gLP
JaqCB7YQgIdewaRP0dPlPXbu0sIcAjwh7TRulNmzyQt9e0JhMQbW92B5Bw5fCmWBCsnlYc6Fm4/D
zG7gEXB1byZeLMB7OSh5YCAl7VGxd0AjXB7r7MrB2aSERcn6C1omKMlQ6yKGOSYy5JBHuLpX5BcB
XfNT3Lk66r/BwjSeLZJTcKDWYXM3fuHil96IIEnGqeHqi6d9obl2gpPmoyiEN7TMOEip79aY3ubZ
GvVk3T5k4clL3UnZ1dFj+bfMgVQuJT5np50fZJAQEOPnHG+zjAc17INENEt5zKTwNmQnEoiTrjtd
nvWzG+nDULMVLpBRiuuA3Sug1XBERE8Y4NEi8uvs6n4YZ3ZKGjQIpbBnHFs50u/V6hsBKQqeYNUR
g//d+fgwnPjsDyUe/JemYuwYTkd7hM8ymqdqWp698wvF3YhKknBTnqV0OQdE1jvqZSTnbNkhOQXW
CVB2WC1iMpaGmtVotDzM7RLxyOvMfyinZ6968Gg1g00JaABGvC5zE0yKPuKCh5jyycR8VrQGKY1e
3jBn80lKlf/95lnoGdtU0ZtGj4VkiEgGeHjwKzLr2W7Rdn4pnZvCpot0kKsjDDwwBcOS7stXUAy3
DCKloMRElxJMw+fVHdK0G9WYsqwxbhXjRQ5vpOlt6LYT4lgq5E3np2lhT767/OXnEj0LcJxMnkdK
NDckyn11TFTkjK7fn/B4WpHqGbgw9BYMol4Q+S6Pd/4z/xnQmoEl0zrMPcmSgOI5K+2O3EuNAhdp
f5KJSMvWFDj0GPbHQsxf+Exrtqc7eYSKOWkxfMZo1YO7oMdb7tDv8cyHSt5c/sZz4efDnM6ZLXrW
hwqqsLCi5B1UODt8gilEfnR5FGNpmNme7blajMBoae0iIh1YpmvA4W3ttd1PK0KROEnkFK4WG7sO
I2YVoUwPzzBwzLJZIRKVrPX60YqMlYMsTe0DQRr1XWsjAlQjbQQzRiBVPOOgqqFIxPX6JqjhW/0H
LhnQB8zTZM1LbFUHSHC/a0gXw1VY3Av4YK2FjKTv8/FqdH6P3SBcLL3+meoVgKtJ/wmCXwjR8JOp
xYpi8OXZ+YrNIVdDDEyGjYizJoHs83HqMj8LjaGJ7uxROto4ycB2PSa0ZvT0hZfIVRRDEwiNtd7L
iEFmuz8t2INc1a7qimQ/S69l5Vc7ZSvMV/zizi6PUnvjh+oVGN9ARTnuOYBZefk3n4mGCJeB90BE
h/fknNcRGSEeXUoe3TEGdgIEoMh4FsBYA22Yy0OdaxfwXBcambIKwVGeRd5wSh0LElJ652vfB3On
yLdl81t2KRkNT5SQlRKC+/iSBd+SYiElOnMUP40827ZtVOExnpbRXa+eNO0vXO1VVH2rlW/K4G/U
aMEX94uYPO2JT8PNcgGHpxIAuDS/bgvcnxuk+JVdRSGThslW0uDlGgaS09+KpgJ31WzBC9DfPGko
WqKx5lrRxMWjbjDzESDh1Ci3GfUvCzvVoqhXkXII200vZ/dpoayqTDg0y7YbxtV3m7rj5TXTxZrM
XkMAScWTD7sJHHRma4YmftIaCU8wNJZ8OmdN67mxcmyagH7oc9QNa/x3XQuLE1GErOBtWWuceM30
Qe11TnTiWv6tIr/BK41DipV1vVcK/yoGNadCQJX4A3Kbf0dOxMxuBv9tEuKde78qXZ9iVa09RlL2
2ILSwdKL5CZQnjSv3rVas7/8oWfSKmGbDKuIG5kLcXZ0W6NK26Lykrsc39byO/C+SroqkvUw7eVu
V7ULW+TcsbNJSsGNcAVT+fscKXzLC6VUGqO7Bqgddl0xMjAxXTrdTcwlabIzMZtP+2es2RLm42TH
Ss9YKcbi2A7XBfKljTvWxdbMkC5kA6mod9YsYYu5GxjuNNhJtb+tnI5K+UKD+1zagxCkgjqtJQuq
32ymo6ozosnAU6WPjnkS7j3lpFTV7yRohc8mxI5O3yUZpsEVTeJp3Pv1PoYcCs7/8oqfXYIPv0Ps
iA+ZbaBO8uj5/I7JfgGyQR2jzeodatwAdhdO0dkVgNtIuMfikorl56ESXU3k2AoT4W1JUXoDkW2N
ViRCEP/ikz6MMwtzUadHWeMVSL3znlUeRnnrGxuukXEJpfCVfiIinAlTl9IVsAxTfPGHyVNCTCVh
libXSGwG/qOMUmLqe2tLdnuS15SeNyrncrwW1G1O9eXPPH+RfBhdLO2H0VPTznKJPiUp/AsvO5BO
qjFiu/OU4smDaCIl2AYL5sBBvPzNQn3p/3P82RYeskAOgoJKGI/dtH4qqcZNdL8L+yiBcsuIwsQz
ldgYxOmmsWjzF4uMtbN76sMczLZv49eG39kVc0AdQVOBoaXH2lDdnHaMiF7jK12gFqXbOG2PHS9R
POVwSPTlkXytOFyekYUfM0+wewk0WTKwwQuPtp0AyqbPRfVYoId1eaCzYRpNaYsSpIB7z16/uT2k
Tjz6qYibbf7KhyJQ3KkH0qXe3JVLQtpfGQ1in38Yb7bPHSedWm0QwapDJcHO9pKj7n06jqPqrc0A
Yp4KlzuQ0mNqqJAtWpc/ZyvZJqleW4QANbeffpSZs5ma58TpReWBrtnlOTn3vKE2ipIdBgmiXDgL
L5XWq4oSQvkIghrPgRfuWmReOAfY0BVlcYNwP1dnN6nbywO/31Lz5IDiLGQwhDHoac9WI6lSAWSK
E5E80t9ah+nfjEKknjT7XNq8CziM/fdR9g9e7m/jwt4KmfaWuqoSoFKiA+Ld+LFK+fvWzreTfGqt
fU3lyLlDP6Lz7sW/Q1hAiEZz2/J7X36PvG9kioO2p3K+6tJvULcUjMk903oZhmmVK2urf8ZA0e80
tx6CtZIYx0S650+O3mnREOmdQnRpAmbbw24CPQj6rrx2KvATD6X6vRp/ZNUNDxT0hdR+I1nPentn
+t8c5xfsNODctnKFPOZK0h5La6sHe1NfZ29etzMcF65a4/yc+gcjvIGmVPe3k/Iz9H6V8u/Q+W47
btav4iUszTvy9+s38AzXEFOhZjhLRdQpygAzNrzG0WGUtRRzFIAquEyP8Z6SLIjsYQNfJxRqPMiE
8AIRAS5odDdSXyYt/IkvYnoarbVk7yz9MX9NfOW66qerwXymCyg7yOCEcr4VqR9hkRMwyTdqUgu1
PrOqt8b0mPCXkjPjnviqg54IcSWK652aSVunf+TfgM1AWRo9bz2GVYHumwnj+snP8jWpqEr7g3EU
XHppw0l1tJbDYFul1q+x2sW6/WRGP7TpPrKCTQUjxi9OlTkBvLrf7I0O/Q5HXVvRbU3VLrWeDTxt
Q1FhHwp30TboXFGfOaaBCCfI4WjM3gUp3prNpEIQ44QKDg6stB6fyfonxqaR/ig4SYB0KzgNgqQ4
acx0vtMRVZ+YySV0urikvqw7Okv0ECFWqnPxYc8eqrAc8+J66pV1bd8r/ZMBvl6IloY32biQmnzl
0cJGQz4ARW7UqSDszO4rQ8FxWJ+mCG4YIHwTXXhK7VUPAuFP3bvQAuPsqWuuuh/ePlMt1xoBZLyU
3m3r5vJpCL5dDl3nluLjzzFmMdMDV5JVWP8ImIvToXsDrTwZX8I+couo2lOhhkWEXrBDyXgIu6Mi
9QcgY4P2VkW/q3BpMc41P2D103cyaTCLWPo5pZEUbwwMA6EQXj1VLwBcO/g7E8dRVCyKchVI4FUs
daGgcyYJ/jTsbFXaOM6loMBiLcGlI5xO9D9YfXjtWFIvXVNiSmcbjnYSXRDIU/jPzK8pJ9arUaZN
KXw1ubihT5WW7cKF0PUB0gdQTH8HRQ1/5gTbysvrfQ4e92lw7fP8FpWgvDQ9hav8afKzled/C03D
NZViFSTQctHX07v4tnOMP5MjXw86aYXWbwMzXFeO74aptan7VW3CZ/PNtWc2N63dbTS2bppG6AFi
IE4Npxob7Gypf2mAup/z6Yce/CpgZI8meVj8K+dF3/mt6wk0e8oTt+s2XYiyGv6zCVF3iNuDpAcb
zd+Phhzv6iXs95n06dMszAKQM8IxSjx2WRm/ldEeQg5wOTl50f/gViT1u8uTfnY0JAV4JQgy0Zwv
p9cBpi9GGl1HDVDb0//w5IdnYeJXHOldXx7uiwkEK0g7/5/xZulIpquVZVYQQuLpcfQPDjbOuFT0
wz5Z//SalzjcR+M3wC+BcuTE19qrr14PE/LIGHX2hptoSy9vcXV+2fEfftDsnTJpkpz2HaSbojj5
ozjXgXnD6wXam9spO7qo3n8y8ssTcQ4eK3ANVGzQdEdPa5aW+Eaem0OCLhoTz1XThkezP/n+m+4M
Vw73DlSVBFjmmLQrlPQhHoWpc9SS31ljuL3u7ECEL/wiMeLXmfjnF81mInHSqIlsKpwILCtoRK61
8RWAXfYzKjK3zajbVqpLX2jFnAh75dZ31jK3UdAvBIIzt96nqZnH2T6v8taLKM0pQv1HHaHgZyVW
8pvJOBpxuFDnUcSJ+vLhukyXB0sBEwWLz3En7OVA6SO4UAQ9phVzJZwsxWUT3nbxMUuam4LLvb4h
LRpZEgFYvjz1Zz/4ww+YHQpflQKlamDBO7hRdy4PA0lS7qnUCcNa27IX3gQ4Ly188Wzz9WnRxknD
ptcjO1ypXkY+T4Ev7uEaR+hqV8m7W2iuCLGvcXwGbbqBFbmP1Lcal5vmp9kirkIaiPJqbUGd53d2
UuEq+Aeq/bD1enObUG9AhW6P/3ViBleVjXXYWxO2BzI5+h6jpD1JUYvMXLilGQLM/84Eabca/bcs
3LXyJgaDSYO2DeJD5Ud4tD2obAf1lKJi1Dr5jZJLkC5u/fZFifkF+lsxcVPp7ZXIMo0RNEg/rMto
3COvRy//BIbS546WoIvkmrV19GPoPBpTtzZbrIDNVwUvYCuxtl0LDXLkUeh4LghVPd955BctykF4
524T8lqJ4+mgKyKgoczImA7XFMi6IFvHaDxqSvdDfC81pBSD0rSUt0ls7RRjWlmgzJP+sW1uVAhe
Gpy02IxQJRm2E5PF/4wBC4CDslsrIezvQL7RER3Ps/yQYk2qgaEfvQahUPqecraOpgaH0/q3x35M
WLG8Crbmd8u5mviSuLhR1MewlnaN9shGrmmzIO6Is2KxGZX2rU0g/RNh5fxZVO7U4WSit2yfwvSh
SxXsg36lPGNM5ftQ7b32jZquDPDXiF4Asfr6sPdC/isqgXILQbg/id8i/LaVUL6JHW3d+d1daOIZ
FSsbp0zX1NjHcGc38i6RfkTSD/RH4uEhg26VovLgv8TTb0W1XVCVOnIYORUaCTd1XsQcggjgad3I
lDmP3ATbiEdImqdPXuvvOuEkhcV3qigkxdA0vWeno8Zt7RUc4XjPB+q3Noc13derWtGoDtwmj4Vu
bTwSd544FP1W4jLnqbMq9PCpT/tt3WXbPE7vvbE8iks/RXKfDeyGYAhRX9z5/Fl+mAUdNNHNtSW9
irx/yITBwCMCik8ZhNja0TZyG4IFkvGg0pGRK7YhzSzs7IFgZZm3+oVjvPAg951fo7JRAvpz7VuZ
Nojtd3dCuaYh+jCjVTCuUhYq9KuX0Nfu4Lc/wyFwMXMM2M4oew7dCUFf5IW3DdV841aa9nbarRy5
32Tqtm9FaV82buqE+l+b73PreaSTGhTmHmVkzXPWrRnujaBYmzTya5SzErZtET4kabtPKijy0u+m
oeUry3vLCBaS23OlZgHisik2I5CGG8Ln4Av3RarMGLMlioSEXWFEMRFk2bK3DlI1xsGNVq1/H73m
tCsDdX058p4rU+J0JMBrpPU8fGYva7uUgqSK/YRmKVC/fufLnIdjEAmgUT4eM4QOW7oa/rDmtU+5
7PLw7627L1ePAZwSGBA6lnM9XbVMnX4aO9Ih/ZTL/jp+saPgME7Do6dWrmx6boU9OX0dQVCa4hul
tQ6UdDHyOyrDXw1ynWM1azFp3CDrwpm+NZmzqp0YCc9v9Fb3kgVzE9y4H+BvcRS5rzY5kDv5P+Bx
opykjsQiw3R7U1tAVPmLah5OZRyte1JvR3p0Ou0hoBtrGyWxLFvb6nMjuf6Ywm5/5cL06IbxD7XQ
1zyPJf1G1DEpK1Rhda1Z4i45pTlU/+Altw4FB7tSXgzzyr+nphA8ezhu9LV60jPMDwhgj/gcvuaq
t2lVDKtVf9PHeGGkgFlTBAIsV5yAIMx3XCXFUt3y/PvOlBFjxMJUOE583oqWE9dKHTr057NN2DzJ
Q7cygPNR6Ik3zv2gXy2iHs5m3/+MOFeIKsZqysxIRQck3UTRC4LKAIWo4NBS9LNHoszl7fb+Qv2y
3T6MN9vteq4Ulq0AccuJqen4PRFAq0bdSmOwkg2qYR14gAox/6HchWOx8rxNZhEaE/QEhR+grVOi
1l2QMNjXt9zVeP2N8DBSN0eWoebpNpTaYYg2dvxTp7RPCX7rjX+j8SShM177jwgK2FrvqtF3xfNX
wNEXMqlzdVbwbf9dw7m0TlROeWj6E9ArYA5UTDRDzCdpnKibeJThh3EnwmoGHvPy5C4OPXu+NhVI
mskx38sVKgbGpK4R+mckD6n3JtcnUaaI0ehcZFSKfXlpVWf5K+9hq6sV9i27KJNvLSNxfekus24X
EdlnE9UPsztLVB1tCkMJHb7/UVfhdS7o0kMORQfEyMLT7Bxe8dNazs5j2zVG11ooLQu928oN2aBd
RW5BaCAKAcKS2rckUFZe+quHwGIQF9VG2gQWFStCjtLV7NQbRfmhy8GOdGNhvc/WSj5MxuyZMtIx
Hp0KxBJyDWSwrQa91072loWr6LbVXb1ZDVG0S+JXEoPLY78Hhv/3kitzv3Y/R7MUTAB7rXwyQlId
SDpO76xLEnEZ1rUNQxh66UMhN8f2Zoh/aX23wp3x/W4XqZUoY+B3tmob8ALhrbjyp/A3D9GpM1fi
rABeMN1S+hvWyS6ob6cqWsX3qbdy7LUa7HV9/RAjGW6cWhDwqxwiT77Np59UgdnshH8OnVHnLlSP
CbUbSsRAB6q43BRF9iso2xVp2s7o9m2vHKys/BYZ0+HyFF3eqpQcPgdzWW8muVYARXDJAW8gwUUU
GudesuzePl0e6xyo6MNOBQr+ebCsqFHx7Tn67WZIs3vxmLcMkt96ZRHTfe960mucZEvYelRUp59d
ZcLNQF9Osdai79gaLF/9bPJqsUL5MKoQ+FkcgPOijq5xzKqS3H2BLPDVikAUY6CPAPOBSI+r8uef
nVBUlSwZADsyHfDCIOHhVaO+NbwVmmJaI7xCJd7CIcjI7gOrWoeYc+q8WjL7FafXJm6YzWDrR+bR
k9YG/5GOmok+hIiz4Hm+g3Mrx8fCOSbhE+a8S7H+jPIAPx9spAn1gEmYHUCkugALD6LFrP017jQ0
NchmeJ/IUbEnkZ5eF+md56s2H4YUF/qHrrY0FoVUyGZ0J4GeTu12lZgPCqJowSlouC5Tmkb2XRN9
H8I7y6Z+jn/WQHiUPWuH2VhVN6ssfLu8+c5udGBhpNAovmtfGhZtCQpAJoO1/AfA3AjuCoraCLE6
Of6r9gjAuX9Gm20ZI1HrSlEZzcvl6yjLDpr8B0CanD/RH8F6huT9WKnpxoHrl+x5/ALNeYvoS7EW
MlY+l7/97M334dfM6hha0TmN1AEO6+xdPm0KGs7mHoWZdIm6ff5yJzeCx479OOnh54XPij6Wpp5e
BHta++kl3+i+JbSDTGWDcamGCmvptG62EOfPYThwLYXQhkq1kHWeoWKtBrXC1mG6ee5xBdLj66Vn
TJsBcmJJqx8p04o2GEgHlAOX2o5nZ/fD4LNsUW7GccyyOhX5MIBvTpYoPxBAweQsvcPOZsIfxhKX
7YeDNYa1k9gonQj3F06xKFPYWAz0hzq+yqs38SgRjxcaHyXOIYiCrRQCkWgW0gazqaLUV8OiRuf5
VYdNBcHXgW5tzfZXZtFzHQLqZLyDhew9bx0lwmkI1zsdiuZLM/ZrGP1bICyXN/a5Qw3fVIXeLdg2
c56dx7Ce7ECKoOzFE59oSyrJU4o4u8h7+aqizTXA4xf1TZwp6S/PghqciDG0fGQXu9y49U6Rd4cP
TlD9wD9RUtOV7b0hSxpXDhWKfE0ZDZQK+o8GMg6XP/psdP3wQ5zZblfsUBmwVXh3HaAcUN1PPu7j
iUBKgFyE+4dcr6D+wG7gMq+hIBbHqdokg6v8C+GAd30SWt84QiMp9Xk/Ouhq+1mrhyLT5RkBS5wm
GAhlCvGLRLJz5ww4o+nQ6JXRgp2ds8GaVA95RMii6kkQK4ojH8hK/xteCkh+DTsWFek46FufP6qg
vpuUfoxlRbbxkX+IN8VVER+cV54k3RKg7uxXfRhsloDZyVQliRisaV0RPfy9+jf3r4YljOC7tPQ8
FzZBJcukEKKMM1uqIIp6VfKgbuLO6+fKJpgaMB0DNVJsGwt1gxR1pT0K0DqIe1NBvomMpjWRuMJY
FdfebGi3fXnSBN9AoIacdDca6l6Sre3l/X1Od0v8Thy2kZtBF3o2JYgMSEMsk5N6lLaClILwOK0x
UkB6Rvar3aAZ637qN0kybiKsWU1/7/eHno4UDWeEUI0Mykf8jFsu5sPTFAsZAXgomn8TFielpLRC
tTJ8EjrK3Au+tMuaP1Se867a21aOrOlm8jQ3t14VKil5MgkWh5ZHu8V9dvba+vihs3wYGd80qyLK
AZr8Rl6ZoztVCFFTivv8RoAT4sKMini9bAlwLikEdgaEgf3AP2YxRAudVFEn5Fzz7AlnFnZeJYqp
mN9NsdtHKa/VZQ7b2TKioO5TxUMUCmvfzycLQSazSHsbXZP6esgeFX061jAmBAqHSGXWPyNpU6aP
1H6F3EJGyfny1jp32D6OP0uFVSMZ5FAXWprO4wS0rD+JPBxYjp4vgUTE2s2Pm1DAxDDDcUi+ZxM8
tslgApAprkUh3OFLlFFxSTw9+HROtTL7IzCktSbIWTQlBL8OWDAaSpc/+OwWg6gAEQ1ShAZgdzbj
WVLmTgnKsAdTJrc6hlLtqgDZnggsWjwcvNpzU94D1bTtpxrlDXnhOJ9ddFDSUClRTdVAZ33+CVXV
ByiTsugUbyFOmsWLCZR2qvE/pMLkR9aWXCnD0QXzSpGdibbG5Vk4lzXZeDwS1U3VwFrk8y8omsx0
HHK0azt7QgxDPNyw98rzF1KFeLDdcqnwwAk6s/wfh5ztdEeLw7rQzOzayIdt1AYbYyzXTqStUB3Y
tU1z7bSSG2I8AqZ1q9qUFa4V/wnail6Gm7ghTSvxUY8Vd8QSsbY2xiDMC77JyItmxnsjit5nsIol
6tawYdOQr0gfVZj2IyZLTGgD5m3AYo77eLBSGoftFdg25Is2SjatR2cjG+NajjES7beNqruqVq9r
HWJP0V7HXkCxXN2gx5I2LEhWbqxWWinPegPaI7BXWnc7wXqZ/jaltMk8QJCDvVEiZ+XX/UF4zRfN
Dy5ryLmUtO16B7+irxTIcfSRgvyeWAd2HD2JyRVVqt5of5YVQhsDohOlm+DyVzj+VkpOE00rbWdq
61T9Ed7jB1oElUuHYt2i0qJPr3Ro3Tj0tgkTmcf1BkAluDyQCDF/Dzt7D4JlQ0vVynAF0ni2d420
i9EIpkvh8xAe2YRO9VrL+FJR/S8E+rl19qKZpPNk8cv4EMvttsCsAei37T+PvkMF+EZ035juBNc0
w3sDi4xnDub21OnpZWnjplS7H5FZ7Ev6W5YZX13ezuei2Me9NYtiUREpgdcBd7FsYe1BygtKXJVv
VSNdODjnwwcJA+oBmqlzJ38+OWU0RGVYoyCIDN8mDZ2XHJ/mriRYBT+V2EK1aNNE/v69Zotg7XL8
OndP/R/Ozmw3biRb109EgPNwSzIHpSTLsi3Z1g3hctmc55lPv7/QPqc7RRMithuNBoyqdiTJiBVr
+Ae6F7g+QQaw7PXcq3eQP7IzyCzxcuOoCph825cXvCGOEftrUIIjIpv7NptbaGnHQVUDDg0oPzDa
bx/chC00SRHaUQZAZKluIO6R4lfonXfx2ZHvk+FXOsguqtkxEOFi6i5svLjHs51EmzlABFmcwWoT
CSnnX0b1I42GHUCGiFrrG4abBSoGhRfV1yof1qwoqEsNo5fgqf9gf4y/TDsopK2wCSOCigcTAA2A
/tt3YGt9n9sDqSmmtVUfHZdOaL4rnEC4kBXKu+3p/7qxVYGtQhMccon6R49mGprBKVq1EFSMOn2e
+mcCdMJtqWs7K21s7LdLrbLhRl9SQbJ/dbTqkfojyGKJx4hf3M+YuS0feiA8PCRScO8/5MYol6Ut
qFIUrCS5r3jOqxpemxmzY7yT382P0eB29Fpxu6zc4tVkPYq86jmCQDqhAuYyuVbGnTP9Krv5dt+I
9V8LG2GssOZJGnMmNzZNQWo2JEhtb9YfjYGh1eDm83icHX/qZ3+WVQitlTcRYZv8GMq6v1ifwHn3
c44T/OxHZuZmsoM2XHLpdNiIqJrIbmAghMvgs+0eAtlPjAnoSA4cAx2yJwXhYIvhjijOjUMzjJ4i
P5bGCEi3dLNqcDNHe8jjo8TSFsDhcMzdWkPqa3HbxXBxkyTcpJe5+zI2e9CiP7c678Sm2jNUop1h
rs7SkjehngtQF1dTY52mf6mlh+rjdwcE6Z4s65/h++1aq/KyDEv0UBzWGlqf3QaRWpm9ZXyIzJ22
30ajAGl4PGgpmEEI81xvDzAzvrJpSxoFQfE8gwC2O+MR/rJaPsegVBjj9yA2p0U5oDG52NIt+Fxk
7f2hR/gyuXCN7tL0/4xZb3/RKhNTDb1TA4WYVX6Cqf7QXJbv75+uV3bjenejh+SggYKulbpm5Ae1
mVZY1SDNb6H4xhlGjAzJ4j5s2d6nyjjJytGUPs3qraR4merpyuBq4Snr0Oc7VBHILrQiVcpNx01w
p+R+1SF7sh0Spj3mXRK4it4cdPll7Du/bMNHJxq8FihSl3pz6uvmhz7/CbjZOI9QvElXwNV2mZ/m
Xpsfteq2d36PxuTa0i+zucz6r94uP2ckV4ArfT5MzWCbrG2sam9pwjsdi5Pe/ndk2mSrE5S+4mIY
vd9ggWPsXCdb25LmKUGJmpuLdnUEsjJUQrMg2utgqdRTOd5Tg0bKzS5+Xuy6P77Q1UKr/W8hl2BU
MgvhfQQmCvfxfU3GP9MGFYFz+hwGcEUIAeJhr2LsgNxgbLdLftfj0Ko9LsExxeELZxbtmegy/QK4
//6+26hy3q64SsqicJ6MImDFyHEtxxWgiPgg/wqY4nceGbuFKoZ2VJ4ifW/lPytNVoa6KNA5/Hdd
aRrTlOTETPpiZCWu/juAQT37Y3qKCjf/Rpmn4ggZ4DRAm2dv7a1Nc732atOkcJxDPcYWAOzNhFFY
qOFhgEcUqk44bGanYfwwRzQfvYSpMwBSr1s6vx5Hdy4XP3Dyncx4oxPNu7At81V4CTHCVeuokpJi
ciwUUcw284bZvI2sfwsz9YV4PUQsbqE+Db2kq26Nur/5my1AoH0VYKJHuXoZOfV+7NRVLFTfxCB+
uhdVDVoS4etUtcFHXpNfoux1Wgmg7/3lNz/F1eqrY1XoQ2tnCtvAhG9BPQO2SLnPJX9XOUPs5PX5
RfniP4+5esd9PfdmorEQ4q0IbMKzoFMlLSdgFPuus+Iv+3MxEG/4dKLssLYeU5xx1iljATdoyIWh
dgG++h8OVQ9UdPaSybejQ/u513+U//zfXyesTDomKF9TeaxuqhzCZrloSnyXOE89IFXazaOsnsSU
cs/3dDMZpdTgusIthWddbZwQf87eaZL4zl7uawsiJkjI6d4m8WWiQG2Ht/SUftAZe9d7FnhbF7LO
tUvRDMBee+1jXAdKcsHa6OdYkIfm8jAnJ+YHVXp6/2VurkJDHZFcxnP6q1HL1Sph36t2X1NNpbmg
ZV0ARIgpjfL0/jJbR0C/Wmb9zRa1mRDTLITL9VxgsFIDkDMwcDOBmDz/xVqvunawRulTr+K9jXe9
UetYP0PYY+7UBr/g/Ag9lth6fH+lzasFiQFhc8AQF6ukt5eZCmQ3moaJpehsM2Sk6ASnSK8DiU5a
xUCLRG+7f4yLe2C27y+++Uqv1l69UqMcB2k2JC5rpzoxMc/V34r23bTu9+drYpevj/r1Y4qfcrVJ
JjUrmm7kMRsbq27I59JTpiQuU0SeMM5Q0XzUcWfYNbt75eu9t/DqU0Y2XUcFEzGhD5pbzj8htfsQ
D4iZyIcC5T6gt1+KPj3hxJjV+Q0g+XKYPQtsIM5v4pTWGY480egbGFiaL2WMliOc2VJGdrg+YZaY
dLfTV+enXH0Q+PjSy6RbCU05PtmQDb5Dv4vuUmaoB+aFIM0FPy6KGgwhEnehK7Uc4jk5DLnpDzEK
yjuBboPOCOH6v5943SKedZz+imKI7ybpRVtoiA0eIhJUB8IhHjAZ03Qx2KRSFA6Tc33P6SUoLe0v
xhIGaCF8Nd7fdJvX+PVPWgVERe7tTLcBfNKkJ1xMVnjUsPxivEgyJefSYbE+xhA+5L1+uboZqa5e
xuoWTeN0sGJN7AXrqUTZx/mpQ3Zuukejc/zsho9Z3gPNdGujpS14h+1QCKBeyn9X+r34uLwp4R1K
RlvmvyVFO5o1nf8vAjj2/jvagP3x2aCsGyLpA4e7ekf5qJpIAaFf1fRorhyhh8HFvpW+kGQpw4fR
9qNv8vcCaQFXxZYqu9TtqXWOgQ0p+Kbdy7u2XhvO4Cj2YWKAV8MqREmTZkdLprKHxJyZZopiYdXp
TbKf8uTof6NAt4SzO5b3KQQT+3erYThL+7/S99R+N6tepFaRJwGxLqxW38YRasNCkRochJwqOpYd
Ats1Apz6k9m28NghvSQXoK2MqxuARy969rLAKsD0zoSoU2AIPy2Lr4L+fv97bUZx7Pag0fDT0JZc
vaK8cyCHzcLMEPgpjaZumj09pPlv4icq/tycQAMKS6MIwVClqZ53xxJiiXWgo7OmGAaZFM3cVaDr
U0UfRpOcRp2eiEwE1N3kcDOXQYQU3TAuKphiqwsjUMZ4ViQ5vqucewCpWNxaTFgg2QAFaezRV/Vf
TXEhclSOs3MkNpDpQsZFsWlaggZh0PP2y0tB6CxFjWx3gFZJfwJ7ZCq3WnHT2k+GcrPUT7tCz1vX
4/WKq6eNg5Bpik4bEXwFQtpl5QH/4RF33+uGPsPbZ1vt6jGdR8nIsWjgvepheFcs853cdx+7Wj6o
jMkl6Wg22MZx8FVpRLUgOoI/zDtEIIvIawSrBdYCBmYkXpxCgQImpQ2cxEer8rDoTDuYxNmN/AC1
/6ZLICPp9m2IlGmgN3ddXd2I+Uk18ddbwbmPtJ32w1ZVAbkWbSeHDJgu3NtvN2iSJGUlkk1KKDht
zfibUT5A1Gh46c2XnbO4uZih8kaBjdl/+OlWatl1bSFld1rnaWDDekGgLMwnziC9IsxYLBglmKAh
pa98RDkT6w0aYnlGM2EXMrdVvgNqYcyAZB2dfNGavEp7tKrokfIq8zt8Xkp3/lG/KC0QC6wNUK3M
8bvE+dTVq0tdnotdH9Ct8gpfZRtnZaTz/hivRGqDSdlYi17wgaLRsV6seXSt7rEx78m6avKcCrEO
5Qygp1321DM3MCl8gqvl1wEpUNp0KWmFG53mheHXtINtlT7P2c00/3ZimuIAfmWCCGlH6I3jR1P5
zv2m00HO7+fmohUgZpIWo00kashNn3b2yVYb6fr3rb5NNGl1ntji9+HVgAP0eBoUj/HA+C1s/QHJ
iz1n0Q0xB96IzYgan23EetbK5AmGA3bfwHRCJDWs6N3IZ6V8sWGPqDny2dF55MLEyQSMFTtSl6dD
O6DxGhYeqJj5rypT9ibEM4ZMuC2sImplhd0cRALbWN6iiiNnINNx3HHr5oaoXti+MMOGer9nELM5
JLleeBVYOyNUp0JiYwLw0abPVvCgAQCqbmemfeNB1X1MeFxJfQnVZ/SXoVpLGPu8//VJojbuSy4x
gTWjJQrz+e3RbPMe1dOB6A6aNWfEbOcfrPBFXNaOXB0YMStZcd/JvyL5dXw0WRfdhiAf3ySTeYs9
GA0Sy5q/SaqMM3rpU0ooSoNfHj4tNrsYy2JZGj7r+vcsylxnvIWbWDMfWb7083fc/5B2xFu8xWJ8
vu/iHwvI8llMXEPgMQxPFHeywFoe8+S4KBe5OevppyQbLpWu+HpTHOui+tAa2ckCTxwE8qEvB18l
hlPTfTeRqWHglSBXEQzmCewXOVrcSw9KCTiqfVTrcwqtzHB08XwD8/GMabwuQ306sB8lFUtV0nGX
e25E5k5BDeqQQZ0wbzX7jAYufSFauzG/tynhy7o40M4xVHn40aWvoSQ5HQm6dEiL/JFTlVNY8Adz
ksGmVC44NJI0hm+kCUgGcwsIeVtoc/Mv7iwCM/SVNjxBuYpVv+FGoo2PoUD23CFIMCe2R8j3m+pX
Hl4CppfYYyFcWpePzXOIXi3SqhWzNiU8peYnoWSVOk9TfQFIesjqzNOK3056VnLBZGzrA1D94lFp
n7vuiAVUrnqK9TFPLk0dnIrRswPxr5Hc5mwKdb6F+eNNFTdH81FtbyR6OQhq8Sf1sDjBwbE94XCh
QPXQs2Mc3gYSWXvtxc6pMI4GDzLdpvUZKTa7hJN9RAXbsoh7+YthzIAbPs1TcUgzlH7sf3UjOARt
6FWjPzVQaPTCb1T5sUttX6pnv5XSG1tPL8khY2Ivq0/1QZ4e8vwxmP4XvwetNwg+adMdTx90pMJg
+qpBecyx9VRzXCghOOjfR6Q1EJFxdf1J4b1PunJWIcJ1rfFxtw7fEBhQaYLRIkLAiRi4hhGXUl5G
aaXF4rgJofVEy45CeYuyHCsuHyRLh4sOmyMpL2E2fERrwNjrd2xWwzjcCltqnBP+IMT0tFGtZcTy
e84jtw0+x8FnEuZ+9PXkZpbAxHlJdt/YnxPtsV8+BNIxDFC/cJOFHItB6E4lvBWBaOxjVaELz8i1
slFfZGWdGVEiJNKN9r5OQT+KdquJ7vD70U5cZeva4HqlVcBVYimg1MRKE1n/rnoIlMIV7SWwRTLI
sPB2V9B+s8hHnpZSDRUdi+bn2+hqKqFUxgMvtwvxVD1ZxifZ/NyGZ130e4L4k2KWrizvPKZ4jD8f
02YiBHsV5MTqQitbc9CilkXTQXMD9XZ0LpAH3HT89f7r3N5HAijOkB+ZrNcp/FVaNyyFqvQdC5kA
O82LWn1MWrxGsTnX7omY2rmOC1cOT6aOzh1R4hDVp0p+mJn57WERt7JdUgohNegI3Y7VMw+RIqco
J/NTaGxZqDLQpLBtiGoNYynj++4kYrPUdURDm6tTEbTxt182NJHUNnIEsrCvq2jat/NTn883kMsS
JKrGpyms3c6pvDpI3Ca+xNykO29fPNL6MzsAW3lYyrM/tEr0CfplJrr3Ib1fM2+ALCCbMAwPgqMN
roRkIcpPQzmDMqjdHJUK3baftfRnMHQ7acTGwRKK1KLwp/z/w7ghn60IfxReBppbHGGusd6ahayS
uAqYmRhxedh5+o20lSU1RuCgtuBGrN4/YMtY6dUhoVbEnlMv3KoCtmadiPlO/9KY3wh9Xr1XVb0i
yFcv/c2yqwPdA5ULykY86TDcKvZv8ekn+z4usnPcGkfyBlGC9s2zHSHSC7RPqkSS87FVEMHTX3Bq
CyIiQJKh2fHULBV+aomLRRQo9Jey2XOa3vwuMIYQhoGzAtb87SaV026OJ1lOhPJpqD5mXOAAxYXT
tcNPM9tTDo3l/Q+zsStJJEU0sAAmIB32dklc+wq5D0eiufQxC1C6ePobRzGRrP53jVUcpzlnq1XL
Y7U1fcn+lCbFObVr1+y7o3i15fxrzjKfrE2FG5XZNJT34LZbFznv1RaCDeIQvvaIrmLfoo9tMnYK
Yppi6purrl1nNIMADLXzXVQ8VemXoL8x54SEZrqPakwt5ei4K+27+YWvfoaovK9+hjLFXTGbYJ8t
UK40FrqDo6BSeNd331QmQ9r5/a/72j77Y/9frbf6vHI5FspSJPlDFTS/qkVCI8Wv5W8mz2dNKqKg
/YeYUDQ7yNsQcbLe8dNe6LcRfcoP9ZB5/LhyPmrzA9i4c9an/hxh1tiXByjcFgkaIK2nJfzWjokv
JdzM9ARMtEqqevIYH/hGedfaX1FJ1qToPkuAYU23rYwHUJ5QRGEY00o3WvMDoZqsIX2uR1ejDnj/
LWzu8auXsNp/VhsPS2fn+R17j4EJDIvd+2xzf+H2gWATQ2ibqeLqw3bVWMkBYq2qeUuxscyfQxnr
nY8qlA/pVo/9blRxZ8WgvPVSKfaa5OP7D/mqdbX+1PRL4Aehsc5Uc1UZjhhAV4rGpmoX5yGVBi/K
y9vSmE+xBWtcR/wJ7Ohp6MGtRuCoZaQGVA07z6xwJ8JKg56SHP776vw4INMpd16gCEOhEpiG7CIf
C6bjazDSiLOXAwwlzwns44xnN+He72rlSP9hyaoPKpbFrqoNT4GJQY8G0rmiXAw+huH8EADsaoVE
kJXep011ev8VbKVvAjz4n1ew6t1YeuvUemHHwhca8xkND0/aAwIoVV4cvDizl6IEmL4nDL6VWL3y
sYWtq4LM/erjm2jwAhOI8odikrAPw38+tekTZXdMayhijblAO+XT0ez/kVFAteGHq9YTOZ4nqRe9
hPlKhbsbanRxt/2xIYSTHI0CduWaXqzaYRvWjcaEe64PUfQjm6rTgl6fZPVYAEjuF0IDUDs+pm2e
IjzMc5vp4FjTdQVBX8UH7BfNHiu8ZvLV2Poa1JI/1QhnVdqBa3vhzVKkOR/1WffQQ/Id/u9SfFda
YHwm56YvIfDMwzFEqalzqJdNdIuX5TaVp98jXjjaro7HRlLJZ0DHDoq+jTTR6vpkKpyGZltnD8za
0cRapjt2rTWz8mn3uG2tRV2oOUJnHyffVWDVlcooagv4AGxHkUJY1NbwhYziBDhNMq2d070B/mZ8
dLXeKoYZ7Rh3FrTSh1a6M9lPxUgFDHiKToVWDm4y5OdiuFjhrYTLS3yuBQrlnu0H+zJusHQYJR/9
WN+R6ZhJ3WH3fWyNuPiBxB6A3yR6r5nY1c3WSYlqSi0BEOOnVAk+OXJ/toPmWCcfKzt9JAhCNhcX
RlIbtwbNmxz2hnofx8MjLPCypm8HeP0vAsL1j1q9NVmy5SBeQF/klqCPqcfcxtRjnr0hBYqBnW9g
SkLiAsLFgJDo+6tv3fXXi6+iUZ7WfWtYHdtxObeUFnSTspSHfUmC1uuHD5Ozh/jbW1H886tvoKqV
3vUa1q0IIUrGjUCETk8JXMlGUTE/ftlVQdo8BRo2scgti5756sTNUqjYbRDy0a2bsnFVcCepEIx3
mp9p/P3917k1SlNU7dU80hIeMKvcqe1avDgXMRjIAqIrH9LsEZi2fAoXCDWZOIXB79wMD3+zsLDT
YDrj0HJevVY51NO2zxnA0/FgTMn1ji8s7b+xAbdH321+3EWebA39FfB6/3/N15dx9SmXYTInc2jj
u6X+YiHLFE4PjvEpqh8tWow6l3rzAQiOwA8ry23uHIoGds9FGNMrUJ7vdOecxz8KlBXa3Ka1qbl2
nDNEYYr8N7v86oeutkALSLeoOjpkoO5dAUHJOVBkz8mTBZdqHxqzueUs0nhgBkJWYXXXVqAZzUhn
PbR7YGcZaPZ0wjqXgiz7C2szMbRHk4p+Cf+7vkKtBYjYWFgRXCPnSMt7gLY2J895IayDEJX0hSlg
gQ3WXiqzBQBiZTB+Krc3ALXVnlPiodakjFSmkX5YyAPJ1TNy/ll+dIoXSwWJNH6UkBJkymp9QwR0
0gI3r0bPkG7R8HDpAhZ4IcU+yAZhzlXSoKen0D/k+megMjShvCR/rhYX7oNsfIqpgwLJPkxy6yGk
Afj8h4lMZa8+tIGvJB8X9VbBTSyzWWj63tQLlluzF3b3ebqDGEWSYyNrUcEjOJTAKhhL8c+vNv6o
RnoNwyO+G63yUQZNqcXyZa7vCsM81OnnIL6JrLOJyUHn6J5i/liM4ibjMcyyc3N2XKCVrj09ozeg
pB+UCO7Gw9Trn3rIe3ntWuO/qfwtq74mXyXN05wnNT1E+dEsb6f8RSOP0XmsI6L1/fRPLf/SxrMl
nWsZ8vlPPXN4SfrZMj8N1gkIpuglFMvX0YImov6GKhEqbjs5flxll4Z2QoaKUk+GUIVYSzX67TwY
twljGan7ohi4MKXLJ61DRjIy6HKfO8m5NProytSmi80YRi/OdpZ9LBnYJPiKssWU5oJU622GgrZk
h8eY1llqG2BW7uzhEzbLumF7UZifYxTeaUk7SDgxknf5dCeq7UWDZ2k8KkzjTWNCEUg6IFbQoHQk
0P0W4C6Fi0qA9+TLolUXBXMi8CzMQZ+z2Lw0ybmTv6sKdlm4TVTV/GluzlaZUEgjiFoyLQnT8SbX
g8/OyzQ8zbb2oE/LsyOo4rF1rPXggFw1bxrwY6h4lXI2nOG2GtDm94paJyvPPH3Jzu/HbnFM1jnw
9W4Sw+ar3RTRYzFmWwD4nIsDXMzAVM/moqCda0wW3LHh8BeibvToZaRH8O0g817btVhTPk+61ZSC
CzlZv/BcmvuDjfiFujcL3Xq665VWsVceC2RH+7oUUHfUn+ARo8Np6RcwRFl2iaadw7khAc6TCWdv
4bCAbNPqbYbtUi+zugDWAatUe5NSIdlAjyqN3N5ZPuS98Q37R00ffIlsYAlo72QBqBoJx5DyAZF2
6aemvvJ59N3+6sZYAjE1/oPoDsZfa1qoZrWTpZSAX0tkaIwbMC/MJOL4sOyR5TZfuqBsWzhCoui+
SusaZSwjXnt0x+sWIYC0DmIgG2qJyYDCp2J8fH8Pb8HqeLT/rri6C+pA0XKrAhCtfWtx8YuUyLMs
AGEp6025ayJ5bXzS6u/EB2aRCJ86KCU4ClKsWfGhhfjQSLUv6bx4Tv/O9b91HZPyQxw0ofJTfL09
YDTxYwuruVeKTtz/ABwJeYxCiBEe+Iz3X4Qu0vX1aebEMjiQDTTv19M48tvBlmcgfXatMhF0vNa+
rfvqxiKoBFIXuV2XnB00OAaQhUk6PlH6F81Mqo8cqxUVBwm4zDL8dlBzDpruqJehT+hp6WJFz0bm
RwuyHTiwVJan1r0fD4hflcNTNqPgHGE4/JSlox8N0kNY/JYBq6XJY2h3N73BaFfGr9z4npTNsTAS
P6gVL/wLT1sGU8jOk5GQkPxBJKvCLlfyBfJcCiNMjCM1zEWED7U8PZKPAv0NGv3wv+ADdr9si7kc
A+v3P8OG6pD4GQjEqOgXIOSw+uaFmjeB0RqkYIOCXqF2h9wEL+yfcfiR019hyj5EYITpA1T570XD
kSB/ztOn2im9QE53NuDWub/+MasSzy5bdaw7QSjMBC43az2AwEzod1OyzYVoHkNFQ2GWNs/bnd6o
KZ3RBI5Ymt1A0qOuS6aftBv2nQ02t/nVSqv3W2WaVnUI+d51zg3wr8IguN8b1dP7n3FzFcu09Vcy
NXXN2+ex9UQyDbBEd8GM4OOJyAHtzXa+vL/KVnwAQqcgO2KKBsYqWpqhXtpVySqguZIYP6pTOHkp
9Ruab+PO/bTZh7tebPVIie5kzmKxGLgPmlFOdd87MBIeCNEJChH1ZQgrBuiXPPTL8jwsyPqB4Mbl
TPaBc2fD4f1n39oxpAHUx7pwY5ZX16VeVp1uDPycoj/Rp+EN253QW9yl74oNsY6L1wuttmbQTvUs
iec2LISTmMPP6Q8J6ZL3H2drwzA9BgihGQrnfvUp0zGo9CQ0kodAo+r42Q2/aBK6u/6uW/fr9TKr
j4gccSmrUZg+RJj0puwYwbDyrQ4gqYlU67kZ9xo1m98JvSHAbSqI8TVbcZZipwo4Dw9J9TjCoIBZ
EPxWnX92fUk3G9TG1UqrhK23rCqfI6o6HEKV5qb73GpHbnKeKKaqwPfrNhlv/uKrkeVSSaFwRN38
9pjHBnLPgapnd4ijM//Q0a4ahqcBrZP319l8iVfrrOIwZVvZzR27IdO9tn/QEFCdD/JwjJQ9YP/2
SvAMhNi3YJi+faKuk7O+d2YEB6XomCKXi8gtcqKeHP+Te1FjH3LpxHWNz3U74kXeHJakhy6BEkD/
u0Pg6P3n3gpwr/69/+/XrA55KFlNOmPie9e0lwLN0OqS0uNnxsS9u+/0Ip7tj5NOCsTUHoocqgBv
n10bk1Ht0Dm46ymKZRQVj530EwnjKXvsnFu0KjyQaYhg7AqQbz7m1cLio1wVUiYgekgoFtuoOCBU
WmAs0X7gKel8CVHi99/pZgjQDdoQaGci2rkKAY3t1E082CyGPKSYgou0FpiTxiADrDgXx4Sc5ftr
bu6q/665VjAsrQ50lcmbhXXIfQHFS1AfaNlSLf7NSvABhDQls4rVq2ykKYimWHt1J2ZaGBgfiG9o
5eBL/v5Cm9NfZlL/WWkVsWV8SLJ8ypD1YA7ilqgJYBx+EIJWJo7yRo8vwKAzwU2/6jKTBToPwHHO
ivUZKbC+fmSjHREY0lDtn/r4mE71ySp+qRo2f6PshpZ6jBq4r8bNbM1CNgLnB+SU73AYRqVJ+Lgg
1DQ43wM5OluL/rmsO69LLAwiqgMW9od4HD0C8qmnjUutECg/luRvbmBTkH8Q4xSQrre7Nhk0Qy9l
Bf/1BbS0KAbv6L/L9fds2CnSNpNiINL/WWr1rpW4M9GKgRVsIFxI/31UXsjdMGUJYYlhFQrACQVi
D4lDZqko9NCAY1o+/C75We9/9u1b5uqnrI4PpmBZaVRwd0mJIf/V5bHQ0Os+zaqLjIvA9/SPWJa8
v+rmmf3vousBeGLX6VIlIaxM68TsFSQvLGyOENVIWbzsNsi30NhglP7zvtfDPoS2SxkaKHIKykuu
4/xeXxJDuSMWCum+IRj9Gnqc3MpCTbmUbUFkrM3FNVN7531vhsarX7K6j3JpjOyi714JC3A2SgIG
+leorYrQEQzP77/n/4V7/nEHXK23unGyVs96dQQAbyDsKiLkJBc3USj5AfQxjrunFCXSPbkXZs/m
9NhJ5Z2OUEhdf210DWyw6pmSjKkn4xKOsU2DzkpKAUgYl+LYV5M7xlhMcCir+Cc9ILfEsHyKU0Di
znGu0YxAvD7ultsucDxoMUNk4HgzfUAYDZz3gIKeRFvZoe78kNjT5zpV0BzBfWisIAoEAD9Cf2hS
0FWlCybIl3oVY9mbqmuBGj+qzqfwFMN606p/O/obwQhMucLFnsaF1E3AsCf3Pu3RK9eST3qC23Jk
8fwAcunCGpwohnnajMcFIBKhqYctpifYfXrq4/mEHQuoIyStuxSYd0l8p0sh/+glx4cuGYeqX9Eg
iLLx6KQOJrIaVu6M7vVT2H4Oou8hbFgMbrA/CTWONjDgWpWOuvmEKZaKuyjktbSPmC0e0HY4WPXk
dnV2tIPuEOsarWH9EwBlrc5Q4kWAH1R0iJrLrFmuKsk+QutCsixH7tOB8QeQWC6AaUy/asDhJlD9
97fR3nFdlwx8hrCWofg4SetRmI3LFyQhRlTww1eYuZnuBUjxN/6xbS28SWmboYOzZqdje6AVXcOs
sKn9ASfigsQBnxv9Miw/0U4bLOtQ1eISVDM+a+tZUDHff2YQZzu/YRUZjTmSx0SzYAL+7Cef8VFk
vTgRBHnsdAK+1KFWcfIDi+Gm4Q2BOVgseILqqYXoErc/iy9thTQpsj3hoxX9YOhpPhXasWh/jPpZ
TTyKSemoLufF+DRkL53xS8ozHwsHsPY1DIGc684Lug+tHeN9hXWP81VRYcmYw1EucTorbLeEmW3d
lwa0NrAVsqT6bZjSuQa4k97lmYONTnYY1achAgt4NqTxaCWPgLEPtjHdGJPs5SHDgOfZTjwb999e
uTha6Rtqd1jQPWycFzEHCmZLiDlMaP5UiXrC+MTvOFfaiPgPqC3QuLNmnxSXpOCm0HS3wkyxDA/R
lLkz2IGUf18an6rEPsxR+k2JsZ3IFl9g8oH+eBI8eUnTPy6DdJqR6ir4s0Dza8YXcre6gm3OIY9+
1Grt1eCPR6EXmegvdjN+YdeT2KZV8E1QOMLkJ5iFGwvkWB1r39RS8ys8GeKJbnrpkY2eu6nzVEYc
1ATuhMlkHfqi+4XKY2efdjbPVpg3KeMZOvJfctO3uQT0Hz7QjMZITMONuKd1hMPyIMAf6Hz3+KQh
pSr+VHftmcDCfArR8/4Ywz2GXioug3zvMthKWgVeFE4rKF5tTbhOgyCudNGJo8OAaiX9LxgRkFRo
Tu48vbjE1qeXyxaNOOQyUMRbXXJG6HR5ptFmkyS4LRdz8erxEEbnwQLQgdjUxQxcQJQ7V+vm86nM
rYS+OYJ/q6su6cKm7kYsxjKkDik74FvUKXmVZ1p74Un8VX884NVSq4BotlU1aDWy4TX+B46tuSho
YGIozkl1obvvMOHSi3u832K6zbsvWBRu7y1vvN1dQ9EXViBoh1WPZKmW+KRO3GXCROT9L7m5ja+e
c1VBhkmpwPAiJS4B3koHzOFj9Zb4K4N8bT+/v9ZmQw52t6yig49a5ivK4apqbNVJNjvm2HchE+cm
5swDJ2tRTkA1pMnaYxviPZUXvmQU57E7ta19Gs7o2QTxMULxL+mg+oLnCJdq73NvzhIEDt/EfkNQ
CVf5+pCCXQlSClplMb0Gcyc5yg+V8kHJcrfHxSUdMMJUUq+ElZ5M5UXv23M96LdNxuWA9lmF4yGp
j58ioWRMMa3EL9PyNTC+STgLSEP5ekTy+NbJhWoboS7jzpd/OF3sMYWtE6Q5umdZ/9W2F2rNMY88
uXtJqK4RpgVN7Vf1BdvE3pxoVf4Y8+WXPjiHcDxHLXCe/iVtvrZLcBix6wSCIvydlfwiOFW1JTL8
NOYqKIA7/tC7ysfK5khYPhFeB70RkETdAReEL2Z3cYblXFHSMSpxFCh+slg5Jm6NSXmCIy/kajta
Geg+Yujk46PoWmxKCwYwX0zGc5QZw2x3PmYaS4U8+3hiVuW2SIQwm/wSVvVhwkuMo+xKTFxr5ICj
0nLjJr4ZwYoAH/Jmu6Iv1fu2ND1Wsc0sWvWWwfLD9jZDnri2Ohe3encY75zhxa5s1+Yb0er1NAnI
aZfdI0s5Ng/C0iFpZl9JyWgU1a014PpLdV+Z6k2KHq7yaIcEaQlrWOkUlzfOIp+UGqyKXH2Niv4m
Q19FsR4mCdnJ98/B5pnTYfgRo1/Hp28Pd28NkVNnI14gscBlMZtkQoZqyVKistJ47y+2WRlBrUHr
gNkwKhyrUN3K6tIPaYQAAHrOwALU3o+UT6n43LydhLzfdJ6k5kl4SZKUUQUcMtJlu94rjMzN8G0g
7QCUyQEKtwpqqlEOhZ1hrmTWz3qb+j300qhGEE4C/PZFGpFkQ8+TmWGW9J6Mmbf+O4XrJdismM7Q
E0ga5diKSfNQkaT+i7osCjU/JKauR6vUbsW/3BopAriXzvkNRa+Sawgs0gMYHSBJ+IRiiCgvSDVb
pxRRHMGi6OL2Vg39wqp8JucXaIuC6yPymTz+OGiLG9jtsZ6LQ4m/rtQ8k4FPmHYKUiY185heAvQL
Fj09DWDVLS51zWif6yOsVuAUldfiKfL+99zKWc2rl7gK2IuUOEYjo81pKM82sO5Kfy5pGDv8IHSx
CnjXe/Ztm0g7rJkIjGj32VDw3u7XekpH2nLsoOhfdNpviU9lbIliCVKzkSElBEuLrPn959yw4hLm
Cv9ddbVvA7MOrSbWUzFYb4zxLPS4BwdFcfQ5fyqgy2QNfA6k2AC1FiTEof4G2i+Qf6JuchrZlaTF
s4TR5UCbsFVdhd849LLXl403K7g00DS0O+umLfcm05vf6H9IO6+mxrF1Df8iVSmHW1uOYMCASTcq
aEA5Z/368yz2rjPgduE6c2pSz3RPL2lphS+84dujHwUPpVwOlVlamIHSY+62af1CEYyv04RbKh9n
5be+iil/RQvYZmGbIXR7raPxekUJVSVNsVvBx76pB1LfJwdLxixcVoXLmenAf7Y78PhLPVvAdaMi
I7gd1XAxeTMuOytzB8yC+0maa7W0NZ3oIqG4qkMIQ3iVYg6ADnaTjiDi0ugXYb6Ng3nfdHe2vLKo
7dsCW+RvG7VYq7G3+X0lnKQyoD+hcnJYlGSPqQyamUuT6efJ5WStPH1Z1Gvs7aTspewm2v6kbtT6
YVL7aLvb+5Hdadf5xiw40a768rVOI075Q55t27Tl9VZGQ69xZfmXXB3QuxJheIzK+7ZE4thpixuz
eobPrKAFLHkgrXBlamqE6L1iaRIIIMawtQZ/VWndUg3OSIycPqwF9UqhRarxOX9utTCOlMZuChEh
zbRg5kwD3h4fSrckJLOay1pGCf7WGLeKtI49F3q3Up15hJPwEpjNnNGksirR2s9HsBNA3YOKTCgy
Lvgiz5wwgrG+GXKKM+k+6x4CjKJtNNapqemqORMlzJA2EsnHShrdEC4VZZ0muww9bcE5/PtiUE9e
nog4mSAwcQY5PoyGoFXlvgXklsodpIHrPJu2nZLNjbTchJp+YcswOl+lKFnS9yHDDLpm1oLVw4tl
5tsqW8FZGLQogqpAQV9CXP/az21KVOUc9ISf4UA5uIZdwOk+q1Uvpu6vfSoabyiW89cxclhNzNTo
W+oNNhFKfuFH885zi5SEkctkZRJdeu7v03Wy+Is2PDodguoG2fTn15wwWbeTqo4uLY0S85zOvo5g
GrAIqs6pAZfroxlRjj8XdJw6AbExQSMEDhRuayK9+hbp210Tq4pVkj6Ni5jYsMyvgIJRDgX+liOr
FOv4wg/IfWFmLASXBJBQilfkcYlsCCnEHsnx36fiVPQBvgFQElBhsNvikb89UqrUhuLbOcLO2OmV
WxRKiHu8Qhxm/6+Bvswavw2EjVHYDQM3dIGUb7gjwhOBPgA8jp/fRzq1F2yZo5G2J1mVdXRFjmU4
2QV8PtGk0tV9UO9QdBUFF0Tfzipknpo/tA8QWiF/g1J2NH99IzuhqQBDMSmQYWPEQWqB7BEp8O9v
dXIgeNHiS4lU8egAUkZNkoOWlFQeX1gxTXsTTNdeubWVM+WEU1I28Ab+GekosLElu5Zh+H8RbOPy
obRq3JTQ9V9xXdvel81UADOkUPaIO5JQddFCb1/RWMlAifz+0ic/paFQuEHZ2gFW+XN1an40Wkrr
fJVuqIValIKNfAt2KYtH7CwOv4928pAnA//f4Y5WTuKVRSOPDOfUqzy9EE1VLtSaerjSfSbZxroq
UdfO96SBpnGZ+vW8rzcOtU2Eigd9o3UvWQDf8wxi50uy9viA/P5YR8eGlKiUtusqugw8RMYJMexs
h6wjkTeRHcW9HMF9XKGXao90f4MzEyE6KmGWctNQ7woz9IcwPAHoVmbGxmkPQ32btjteReuGZUEf
IYHs46XSVeVgqyWvhGwuPCS8txQUT6iXWRCnOg1JEk/5ALSHNLJD4Ve/7HW6GHrWcMv5bwltTnrd
8WjtiIB1IK+IjyDA1ZmFO5KhKzXOG3chtH1g57jpuFIYzL0eSfURQZ4UE6smFd5Z/F8CAOeVxKCG
v0w92w0NFFAcrN0T15j2mQE+0SnRcIkjhP+spRSZh6gBIY2LfDkQ0cTzlFoqVgmAxHfVWCxECPb7
Wjmll4e6xz9r5Si67LQsRVMRKh+gaR3hP1TIZOvGIHGEasFr10w9dVmT9yXA/X3wkxjj74Mf3V9a
EyggTeF3CIcPEj0LfVUh9tOTrepcLDKyRGC7VE+6CGX4tDYga3MbMK1UHoyiuVFDaSbblGGrHXiG
M6HpSV4OcDbHQtAb76hjmHGgFkaIwSCoOU5dTXMVWIylsq8RoZvaEikUEca9tnjUOYTJav4xaQ8F
XQC1PmDtlbTETuDrR8OAiukGV4VB58e6EIDd0UvWfRWcOWZOnq3fnvd4OlPHbqqUfY+ph2ho+Fvm
Bar52QLm6VXzbaSjPLXrWr+aUnwU0MaCNy7jqJvTGSA0jNDUfAi969KiLjQtM/AxZxaNOCz/OkYo
ObFm6S/9Balw7MGspSGj0dmp8w5WmL2YsFQayWM6NViqDRlDMi7t6IpmYIjCVGJ18055GRJ0IMKF
kBFM434Rmdg2h9FSoHd/f8KTp/23BxQ//y1EqPw0MjHWy79wO6oAqnLjUD8bW5Eg/j6WmOjfJuPo
3pZkr9YSa8gv82DvVS8sOz551vVnIs0vwOtf4xBX2WRoKqYxR2d30/dqzmmcQ1GyrhM6Z3XwGkeL
qihWbem4OnFQE1/H3bVI5JMu3RTkXEKO2q+vAgUKSMhZh+AowagoczfYHvq+4tacM0F2+/ucnN63
3x726ExLPLPzoQbxAaAOld0fnQtH91A8wQU+mJZ5qK/MQFvCDKqlaAHkVlHyuTUVri80IkTtn1WD
vjDeO0lXuR51pXIWtIfSwZeLn7KH4MxRIz7Tb9N7tHPDYcTeo0R9EpU/qnia96ynt2G9q5KYW237
r/TtONeA1oMJptF1fLQVETJlno+wk8Ipj/DmiN+GDWXHiufi0m1afVWH8tpW3EEel974oXbapxag
LjYkZ9bWKTkFTHQhViMBrxG8H30uO/XqZIJRKCQb1HDfmvpFqV95LpeRd+UVrfsfsUENDwUp+CT5
O3OinDrNUD2USTsRx3UQY/m5Ye0h8jWVm/eyUSgsvrAwkWy9QW08wB6xoeY/Si8E3UmULvRzOP8T
Z/aPsY++vBRJie506F5R9YjYGWOwcqTh3BueODN/jHJ0Xg+5FI5+N4BO7mbjizzMs24OiaD+M6g7
tVgUl1505hA8VVdkSFSAKPQZln3sYhtoXdnZARAAxTp08Fr9q8qgIp+BB7AWiIiU0gXQpN93/unJ
/GfMo1PKkQKNYhiQWwNJLWph4RYWoxcfaDD/PtCJ/UrNnR6XrigwYsyjgczGypTY4KuJUcaDOe19
VifrtAiQO0Es1TzzZqfX6LcRj9ZoP6mGp3l015o/WuXW8hoMDalE3S/M9+QzUnZFHcyicz3ZE1fZ
j/c8Wp2BYY5anRFR6ESB8s6uX+g5c8PQDzs7pydfEWFoBSYsdCvHOBrMrLE0KmNyUJATU8MR3YOv
YsVsJscNorXsvDIyShTmuZz+7MhH28MvunxCHjsBRAfcAILtHB1MstMCETpiTeJTeR36LgLevy+j
UwEwckn/vLJY0N9ChVIZmjwGJ4NOGCJslSsNd2m91AKXFjiLqv8whF/Fle5t6RRPERrIF1O97F71
6UKVZ/rZTSvW7dE9xPOgcIHJNYC7Y7iq3UwchYb3RfqbtE+sXETySDXgP31x1TpUyi42LgNOyXLx
+2Sckm1Drk3F21x8fTyFfk5Gnhip6XUk7PZYL7phnGOvtLLSK5GDFX6xELTVqf0SLfsSdgKF0aMb
feYpxCr7awq+PcXRKqQp0eA5QWhLTuK3Iey71EVcgb1WmTu9fOFzUNJCzdMG6zHlKzQtqRyceYhT
+w7lOkcDhaGhBqn+nIohjDLfKrmRpP6xsoCgyZvCPuThbrCXibaxYbD5JKbWIU2WGdxeZd8qN15+
HQ+Qb1dnHkbM+98z8s/DHB12VZAoWdaMyOlN87acY0EWaHQ+rgKJVNVNJIByi7IFUoQ96rq1l2eG
F+/62/BHyyLy5NZKJNYkH4QCDn4nRWeQr3szSvr0hjzt0vfMLXiN1DpTrDp9MKg0e7Du1YWB78/v
UEyAGipbiq/RNIKjv5IVaaYWZKXATrnKoiqZm56N4A5GufVdqhzOvPvJxShUE9mMtgm4++f4ILbN
VvJMCrzNFv06H/Nzc0LBZA/9E8gtcoY+stD5p1AyxO6TqgIze+aQOnmTw9H/70NQ2f75EFFUmxjf
sxgD8GAYzyZXqXkDSkb3dr5609v7tvk8895iXv/65t+GFPHMt3MxbQusV3QDNVB56/i3oqMl2JgS
DHTqyvKDpO9oC7pGNor+NlJb/622jMY5qsvJ6PT72x9tRa2wJSBSPAo8aL5CnyAWmB6c9tOkyU6R
VGrowyk7oV8raiUTdhyisvP7hHzVr/+aEFjYJLyURP7SDSVsrYshpNLfDOVGeJE4PuPglV5O1VJV
vVsUXOmEcFar8TbAvVOQsrtQ2yUTpsZuJ78hnDK2aHZk/a4LsGijRS5Y8QnpMteqVFRfvg9Sv2uC
ByvSziQ4Jz+o0PDQdA4SdCF/flBDgrUW98yibV70VOLQqYhn9jkHhlPxnypjo6mgDaVSbf05itq3
juIJEdlW25NJgDEGWRVTVDobtp+SQEIh5p+hjpL8UEulSUlFwwFQdtnxQe4iaw3mV68FN79s1Avh
8U03JHUOUMHIskBQk2lFxrMoQUhQln5fI6fuDDhZ0L4w3aR5dnRWRMPQh12E5qjQ0rce1UEUyXKc
tdWZBMb03wwGM1l2wAzox2SLJulyH1z4lz1Z0W3jGJ8NjoZqlyb+3CKG+hfDERWSqJpw6o6Hy32z
b6jSfcXbDXAqCACgamxQ2YFzk0nVv3m7b8MdfVzobY5kTFokzNcUXErqAxsd4tdMCT/1+Exof2pr
aNCMRZYE0frYNSTMrNR3JGRL28zBh1VfTWUs9DFL5Wyie6JFKWyNVVRpqZ/Rcv+5P4KgCUZdIw0k
61f0WuhzQuUZEI0S+yR50YYdzInfP92pJuWPQY82peNkdoVHCVXU/jD14ZaCPd+uVT7zai8nB7Uz
5z1PcFYG+OSZ+f1tj76iYjZ9qE9IkXbCNt68GhKYI+a1nt2m8RViSnbezmIKLK1/D9zUaK6C+DZp
lwl6yGF9gwKmk611+SapkPWoXWtaDfEiHD6tYI3vwzLwg5linlt5p06w7898tIm1oKrxIQGZyhei
FEGHBqfBUrk5Wzg8ea+hnGFQciG6+MvpgRofcjATqYf+kuE0DVKkmrcf6YcBaygB5D3rg0X8lLTu
dI6Cq4vD/vgy0xEptKm1OPpfWUYt+3neKujQNgRyGpqUISKUNe7xjf+oa9dJu0HKELLEWvW1+3y6
zxpz2UAIsVp/1nd3mh0vteQDh2rJpGQXbuwed4zlFNvki95S9a15nbyq41Xkd64ZO1exhm249Zi3
j3kBEaWgr2Lbyz7HTxy8wFC9DIYy85GUqGJ1HhZ3ZzaAiBD+el0QH0jROpDjj9GnVSEZWNtr8aXq
LYrKBa3oPSgyfZ2tmSBS4xK+DI2LysPv455aSjpqu44w7XOs49i1JdcqRgkVZoBzMKXScUvuDu3/
7A4/dYB9H+hog6dJC0qkj3Oh0oVeGhGaaX6E+rlY+NT9Bg9WEQ1xVEGOL3fDGoEIl3WMWNS8sFd9
j7TRUjJQKppb8s46eMZNhCLWG8L4QCGmlSaE01Z9tv59Wk+VwlVcHnVuI6TV/8KoNFKtNEVYxJfY
Pa26KsTKypsX/ivJHIDFS7vxXLlVhL113yGKg22eAeiwLl9M57Mlqx0NdT2M1jyFO2gZ6VbXqoNQ
ZWrt3VkZ+JNz9u1ZxdL8FkdXo4UBSNiixI0/hicEJqj6wRrGLvX8iSKC8r/W+bfBjmK8wO9MpZZY
51TfKm3efTWhJgxr6Jw1l1jE9DZuimcig9OHCWo0cOfgAHGm/HzFerKrnEYD+sodZrPptKulAmOe
2m3BNdcOgG3kSmVgYkGVrQwYZPmF5ASzDK+EMcbbNPDmivSgygGt8uQKdtZMx1Qm6LKtA9I7ghOn
DcqyCjljuveu6VyvKVDeKjZA4Tonc0tYh4oxXRlOvW+tYenR+KqoG4e2fw32flX30izrrKUz9Wd2
xMnqEUeKhkgMADoq6D9f3eqzasj8Kr7M/NfAMmfc5cA3BSWysJc2SDf2C+phzaWSTEsg23zykIaL
Yj2EU3ilNelSn6a5HVBkkrVzx8+XCOhfy+Hb04lj49vai6SuL3wZJ4vC2eAO2C3rxV2I0PC0mZ68
7nawdkntDvcMTJcBjp5P1ctYNBN1nnmpL0zC1taNAaJIq9938KnzyjAxqiaOhF1/HEzadu4XesW0
YS4GB4tUjrhVmBH8PgwyOafiLaETrZhYQaOkcTQFUjqC3So4smK125YRXury1gDDEIQy8Mxq4ZXd
Re8tIq2f4/O0Vb16B0NtqbbTrFVWozG6pTa6Gfh+wVUk6J+nozNv5Y+hg9HVXKhhswY8nSDEE0kf
elleC78BkRqqtLvQtXe9+kWdtPnQ60tbn2ZCQA+Cg0uV9S3BycpD3i2zTX8WRax7C94GHiMxgr56
7D+mnXOdVHsVSd0gk7dAgZysXyfWsqHjLeZL8m1y3syFCeba6V1Ir0y4Cap+sU+GUbQ/m4KfnQAR
w9vSObYVN/JGQP76F5wjq/b8GgsGJNGO5mnXhuNso0noSDwQ/ETtvjK0bZdjtIWLTdCXO6ncNao5
z2dxHj8ITSwLfCuxOWTXRVVfWCKahU9i9/DpfG+uFdZsgrel2p9Tp28k8LId0DMhIOFbhDfpMBco
cJ8CI+Z9bu3IG3iCLSQ1JyoWo/BJTSI4Ks9S9Jpn1TKSY2QYb7sqnUf+AIoWIwU52BRjoy1s+s9x
LF1oFTgGQDRDPUOdSy53ojaTE+g02kGd4jVi3K5Fv9pos5cOYcayGK6zawSrNqECHz+R5oTGsCjm
gVlfmaBaqH/tkpGcrs8essnNDKwzpDa/lzS3TZCAYXXUNT5E6q2lZxvFXlfjhV4feh2onXFIG7Cv
3TAvRkC047oftVWcBFgaYN0jHVIKmOMwzQbv0MJaZFuWuY51EXWeg+2l7qTfX+kbDwg6aC7KXHMt
1ZYjnp6gnhsNAUZs5cEaDjWrVXqRMaz103mpfvjDJoiChRBK83dSkKzxpzHq95TfEgYLgbiLaIdA
7Ou0TUbrdYg/Ba0wH7R1LkVun72mu5g2mFCaM7AWrJCTivPiMu9eTSiZfsI5kmx7JdlAvc8baASs
4eR5Cm4nPBvSHLHLyqNEPuKZZczBQYaitSbvlSxxBc9zjLN1kO0CHPbAdtxqkUNxE44UwjOUDuCB
6Ub6iNFalO0SGMVefsAFZ17RBoYl40yvTcNepj/QO4ek3ttbrHq3YQmUyQOukh8Ez9n3rIs4MznZ
HsTmJcECCOCwYnxQNjSk4Rr0LNVp2VJRbnRpmQHHZfAE0DZhbjuzrLvk2piIKSBxjLI7wU0ld2L0
EQ54zc5KuWoEe8Gst72euiaVaon3Y2pt5A9TNbtQC++Tcn1BQcpup03THEY1hn78VOShG+FgmyeZ
UAsQpk4FJJsAQ1BEi5I+ngs6p/hPfsxGNu8MG1Qt0zppM7kJ5oaClGS3E0Q5rn1ElfQVImtzx782
9beRpSfp6X06rIyqv8JyxKJ610YfkKEQDCtTqhNaMK9bsKo5C1vXl6qUPDe4ZuLDIwusQJe6Yfqq
FD66bTufc2aow3kvlVew7Uvc6ATDA6esCBYi/T12TAtiW+xv8eaYmV9KZBAmM1rFm7DdDna0zXyT
Rm4wj5rbUb3kSEC2VpLuerRyKyVfBfyKWLo3K2uWBCh8ljPc5BtncPnOnDBKtgfY5fINWXjIHoga
n6fvkEZV/cFlkcSPVeOW5V3tWLNOfx4Me2YqGRHeMxStMN6VSbVopcJV8mEZt4XrRdWLOdr89uW6
prPQaHvx7AIA5vfmrSQcappZZqrryboZ0xc9kteSgeKcFrNzCOYRALCk9CboWfp6Us7T6targELp
sJxNHIWKxYBdVYd1YOoED3HeuloPWxdOmli9pmdyRC6Yc4RBBzNBzbNbTuNLxaUhwG14HUtDuBXW
4mbqeuO286I1bmlFZZKuGevY/JhwPnS0Htz6Q+I0S3LNa6iyiv2CPZ7fGm5rEuBGGHb5c7FazWIP
okEvonWqg7oIEQGf6UG+maAF9bHmBvwXvD6FMCi/bT2DJC8KqnixZCD1ReMn9l/EtAuD3G6wr6vJ
20r8e5kewshaqEjjKoCtzezeZHUA+zPaQ2+nbjIYFwHFt+kOVotVTK5Egl8RxLWHsBEmEbjFiQqe
cKPTdGKheDul+cyXgxsKzzkRYRRES0nS3SHP52PnuE1erSdIZcqhrzz4qamLte2WAGDmhdaFR8CZ
GfUCJNLKpErdmymuS+9a+j5JzprGm7DIMCvi4VRfBk62kzJn7SBP6ATBzh6ttZd01wPXXMlOGKv+
uomiWRgHb367igC6V82rDLRd4Xpbd8NNAlM6JIj1Xov4kBekxCAZzWf5T17v6wb5uk1ATAWo5ZnF
a8jRTAHIOOpbsblpBLrleJ/npCOh6cqJPDeS9CZMUTVMxheFlmQFKbzSSB8K73psrTswtet0AiJc
wr+AYxNzUqm7yXiWy+cJERilRQk378nn8dqJD171nOFX19TJQo+IVEsDj0HofulwSfS6duDvOVA1
xNGaJM/ddKXkzxkylph4IFvBItSV2Vgjgx3vzOYBHUQ8YN9KdoXsrVLrWuL+aBO4CuN7xtmXWYJw
Ni1HSJgO0oxGPC7jmwQnLwV6pudMbmBmGBzgAzwVYBvDGSWKmSwwe7DZK7vgVghmNHxWhUZMMynw
16VL0H990JKnE1dZzsL2ypWC5b3RGChpuG1hLwq/X+QywkWYQ5p1vEWazg2jx8nbv9V5h6ZRq8I3
TRZSbXG4wsKdllWHT8rUb2o1BxJvzGvFmztB4qajhxmUx1qDLFncBQ3P0WizCthLk3azuO1vBrWa
xwa7Zt7C75/mcV3M8jGctZOCEDTXI1WG0dhXVbPAfXo8WBjZmWN4oVmwEawLqbz31JXV3YyDA24s
XhTD0nZwBgmrpeJ8xENwk48a9MiUAhf4Cd3n7FzbHIV5qS5lb3BLpjgyUPXBzE8vDSpp7BHrJkjd
Dk5phuaQlhskX4gQ+9LtFGqIY8CazSrutScjSZ6sPM9mNjSjJHjoIrQDqnApm/mmm/K1VcPxUZL1
OFqzaoBJWpkLo9z3ICuKANyD0qKgUG0sC3RhBPxW+D56j1211eursA7WQUTPnHiwq/It1ev7JH5z
BsNVe23hCNfWW8l4yxDqL5d5Ie9qbQUnZxF5+Gre2epLr1/VWb3QFC5D2C6D9twbj0pwrcp3A8B4
P8Vd0cAMlnxLOFgiAxCb1lwu00WaE+cqrDkUH7Ju5U2+O6HGXNjydYfaxJBlXxbItK4wJJhb/TIb
UUOhiWSbT4GDhJpxlRurnlnX8YzRa9QO6uAQD/Q6PVzB+x2y8AOqJ8zdpkEP1Uf1u71HbcDLFBff
m20l6fMq3znor+iym0KlRAkmki8gcFyK/RVJkLCxF45XCgyfpo3cxrzU+Uc6vvf9u909NeMqQV2h
VO8l5dprVlobzkqHRmubrWX5rVOejHZttS9ebbt51twow6pnZUskHZWCDWu/5C7q/ZlyV2/jWb8H
wRE+DjfKXf5WfTiv0edwi5y6fi/fqXfynXRAd2s/7PU7VNVZH8o4C73Z8Fq9ap8ccffTwXxs9t3r
9NnfjNesb+tTebAeqlvnodsPh/aGndO9Nrf+n/4uf+7v+/u0duP34VUPRf1yzu5m43evykLFEOLV
f+7vvLfwCXb1m/2YMwNEc4f2zvhob/r78V45hE/aoXzuOQDe2jvl0HyEz5zZh+Ij+6g+pOdgmA0f
zW1/Hz43r+298YBQzGP0kn2wMidkZd/4W/Wk3AUf/ZsKTOZzuM9f8A8gjAxm1mP1VL/pt0M0c97L
N9Rjy1n9NukkTjPp3XnH3kN7Vp77vfIneGdrHvSDemj38ieshDUPO3zUOO28RR9TPxv+9J9DDh57
Rgwg/Rk/x88p5wfDH++pe+1eoTkrn0wUL6od7Mfhw37kCrLuw8fiz3jbPBdP/kPDqYNyEHCwz+mP
iq5zMsvRln0z36zn9jV7h3DXv8gH+cN57K6lN5XnKd5tPmOIHwkTEme8h/SO/vxwwze+jj/Lz4pP
xKNFnMEgNZBmh4X7Zwo5WGbxKxmMIf5F/+w/GQxod/Ju8T8Q7HE6/4lfFV7hyftUOCjUmShThLPk
fl2t1PW8+Siw8sH3+I3Z4oZOH8tPomLrT3TjrdpXfiV/1q8S9Zpn75OyQvIePYeERQ+j+MmeHGNf
vhUv1oPvzMI/08FjUsxHK5p5B+1P40oXwUr80Syrp+rJKJZTVbtej1KbwDgY9pU0TOus6Mhcjbta
O5C1Qr8f1Y4Y56VvH3Qkh6M0uhEpfjk5Gwv6ZckhLTcXtteierCI0XxJBm5FT577bN6sxqUotBe6
taeOBBYqRtcENSNvDhF0lvsYBcVAm2NyZmR100ebZCSjfyLv+/TZG2hHBPR3m0+fOBq+U0HNhMqe
iKozKgSeXv7pe2OdcLllZkvAvyuUfZFMi5JQivhBitVZzUTm8BZ8chEC9jRv1yJ3RW/Ah48PpQlA
gRAyCYrSxVdvppT1QhIGqFDvERcgcqSZBFgRUYAOeaMWj3LCZMzF6iKE5A25ciL9tXcS6Rk+oogw
70Xy3Zd7Ue00MSLGuZb8gRfUjHsZxfogKlw9AV8UEB5VM1XdZzm/snwgPq5Q5QmA0QtwZJjdGD6+
RPk8QShQgeuFydxA39u5Ue1tkrybSsddhWSybS0EgJQQty/aueFxgaNaEAxuylFXw3MZhb7PfOJL
Wv0HAm4g3LTpI7fw8G13qN3fxm31Z1wWKsRelKXD+wTuDjM9+alLeEl+KHv6nW8Slfp70fvEd6oa
ZNeTSypue2BTPvI1KdMIJQT+uWKn2xwztjQsF0b+2ZOUaWTS8izTsnWGYkaoh3NhcZBxj9fJzvc8
txoPicae0rtFQO5op/VKMOxKB0uGgwbhL+ASw8F9V5Xmgxw8qtFGGe6o/gSzQucKI/xCUmsOSgmi
jXAVFInXMK4w74F41dnGsjLkuRRhwjvtuG2BVIDd91cJUy1wabL2L/hQ6ve62FHHIApNszcjCzRA
tiLdDeK53GFeApABfYjlmTLcyXIfDA6DCulXK+RnHTLNYh9jXwNLc2slADQ611RAFUpoh4trke4u
JcD/Fl7glEZ5SH6O/IQgC58tCp4qCWI5Kyu4ptFAOAZCjDErrx1BeqdsJcpV1Nz6YUnKXoEmewAU
wRr9fQJAzvGGx5VYvD/p9dGwV2znaLpryWm9yATSlmjWbhruRpk10P0JJco6Rb8NKK5VfPJIeRDI
KsvbeFO8S/3bEcR+laKALS/FDwGAxu1nFSx0yFUyW8JQoNWaL3Svr0NjWDSIeLGmBD1GlCA96u+t
rqPmC7nvgGiRlDiLOpIvRV3SIBbBnCLKQHpiL7DUyoWNwFAooHZseAzB02GtVld1vUzlHYoRyrhs
wtunBDLt2qdqGqykgMKUT/vuSU6xsu2mDfmhFthu2iNnhQ0WqZIj3fmaMndqnLdbCqMZbiJXtSQv
iydYw4BaJ3vhwVrpCNMSjAvu8v7BtK8cJVoKKbZ8Cq7EWR/ft6b9Infj3GGXiDygp8xkq/0sb55H
jhQ5p1iib7P6QR7Q01O5QaZy6cwyJFJohtSlm5jBqzq0s3AkyEZ8pFfNjcOqp/IWZhXab/4mjvcw
zsqcrLvayinWgds4WTZWvU8NcysRK1RxQuJNjqW+69QKfJjRsORbU8GP4GpSSIW575WtxtmhofFj
pfW8Ge8SBdTuk2Qg5BphQvuY4MgVIl+rB0+Db3BiXRncN2j0kZDeIPDVdupsDJ9b78KonqgFJ91d
pL97/rMn3YhtVD0HwVvVUdFwkbJZjN2DTY9DH0RaORspoeX+fWkhIdPYaLvdeDUwFGVtD/dqvOr5
1GrE+njHKA+5109fv0a/Nik7DknSA+MujKJV3Oe4K5DQyDiG0DwTPM3cIpOmSFKmS02+jOR9MUQb
MP0UA5ED5kYBH1dagBG7fejL2L1P2QyyZ5k45UyUoKPxDqcZclXD9WH/h76NPIJMuw5ZPrt+oC5F
BZM61cqYbtWSjI+d6ZX1TRzcJ0I2XH/VNZSCxssSZmFZuWa0SfyF9pyq8IwIw+qXVpnJ4RJlEt3Y
tR4OmQsOetvaysbO3OXafUiqWs/pSVpkAuoqe5eIu5qqdRH8WKGw6vp0plaat6MvoSiXAT8m0g8L
ng/vAROkYQUdAk1Vub2YwvyrflfqPlfFtKry9qYzX+gpS2W6kShxikpdoz8LB+3aPsCaFLVkjBGp
wZkJBYpi2+evVASEkQx3uZCBEI7AjtOtKAOBDp4PtrbyKd749mfb59elwgXiyXDZEDfCJdCUtxU1
90qiydmAg+sJMRHu8AlOCmS1UsR+RIGy98p9bUfrdihRGnj48oKVPkrBE0s/m56P6ucr4UzT6+OL
49wxWoMJofjkIhzJeJU2MnZJ/wbKLsKlwSJ0CZ50Lb8R6nWh8tB5iesrkxun9iogtlLsAgZnduU1
kZtrcCsdY5mFT1VNQEnhX5phf1igpJm7w+2YIs5ISYE169aFW0/v5vhOd4WvWFNrC9x6W2DmIru6
sRjq167fjOLU8GlnqDcQeEFgToSy3YUgJVbm3qCh1tFTwqRrdAPvIg4+ulq+D8vkMcnpFtRkfs6q
Qjky/CIMNNcCxGSI4q00NwB020axCpxxFZk9eMvGrQznD1UZs/C2De5EQu6A+Dceb7Qy30SIYlIZ
Dws+PiFcnfS4MO5BKFkBC80mSTOmBZGq2vuuJBUQAaNNTxujCuCivrQcrpUmIz0GoKrGFFb22bNb
OcmpZWzN4mIY2MTIPhPvhZsRjDH5vLnJJ87TDbuNClToL7vkliWbgsT0xnWHZk+0CRsg3Nf6S4JI
n7Msq61dUFyRt1lx0ec7oJpZfEFP1TafC2MuPxZXbUBNpljDfcl6YnBnm1NLHh9RUIKOCnyhV+It
fBIy2PBML/Akjg9HE/rH6M7Bsj9CFyOkMmYBq+TLr9hCKQu0oMC8K/YoKI1ATx4BmwF8F7Fr41zp
RYEO6QNiNEkhv6bBQKD4+fuFLTrWf1/X/zzSUVu37bt4DCWio5g2bmE1M9G3GbYtBFkJMpJY0n3x
f+cRAnP+Z8yjTmWdyXlkAzy75ILVqIgT4ubtygmDM8GICDV+e7ejUKT0JTOPS94N6BnlE+JjoKBE
ofQSfp/E0x9WAy+rwQQ0URPhSb61n+OgxazOB/31P5yd13LcSJaGnwgR8Oa2PItVFEsSKZE3CEoi
4b3H0++X3JhtEkIUdvpmYnp6pKxMpDnmN6bQupGfKdFzEUPfRa/Zk/dE/Wm6Moznjm6fy4MhJXtX
gfZXP0v+/8Pjbw6JwU8h7AOJY0Bq/vxzPGWIJLNjn6FpRXST9ubOpAggl+uOsCnI25vEszdWwtOs
WDtowwKky1eX2YeGBuqcmiX5Te9QmVBlTjLPhtqfxG2g07SRqxe8iEy6ochrLKzkbMiKCwTCk+KU
TNXS8UmM61GKaeRbLyLDBRFJIyClTE+GI94XO7ksatDPHQKEIA2QDQA79Cl9LABn7Q2dUFnqoOL4
0rGRfCRxHlxMJ7lEgrbdJOWC28DSmJNvpBeJEWelS4jTrLsUYKB2Cat9W/M2hS+qfCpTb3N9bd91
NabnAe0WGcUSELtIE37eFlbfG2PaY1fdU9tt6KNTlrvzrBbKcPPkl3tZb36GdUCJ1t7UibXxVfr6
5PCSSdEh2tX++JX2XYgXHuAuSotge4CT+fQyS7zxtPi71r5FFA1rOTtkMjwqV14hA7ZG9B09wFQ2
aKsWVCMqbMHze4+GqRyoeyhLpxRgOHDmaDwb1ZNNEcvg0dMMCmrAA712yc50Fib6cSUmkP/aRIa5
SZzopEkjZ+A7IPsgQB0DDc53hNfeLJD2w99JbYOFS2kuQ0Q8BkGbd/WTKbLMHnvHLDucY9EkoTJO
RyjiBYB3e/1jz1wBmqZCMLXJw3DHmXzrwQcmVMqoHbC9yBkqoKdg5agbwDNevP9mLlqIQ5gqyHj+
OIoxudD1vu0kWoupYM0UeHKHZ5ICNfvSuqfrs5pZPAZCfIjbTUY4ZvKAJiH0iFxjoJz0iHoIXPdE
N+ksLVzos+PgQmWrQMwMTCM/nxTPN0ff9cU41RYVwSB/UO2bPHq8Phtl5rLThNnVf4aZ3AGq21LR
RrD51EoXgO0FMn+NNaxpRhMVi8cBfrvqWuuFYWc/F1q7JqJcgMGNybvoVYGCYKLmvwP1SA8UQlrr
3qUQFPd/FE4bQB7s4JT+IRgp5fAjrOyrhLslUPt2iUAvAozJpYQG0D8/Rmzkj0+nDdGmpEMj2K1D
eza9fdsvnIV3+7ZrY0xge15TuU1ddj4WChe/uaSod0SGtOK64oh8TfxvlQVF5KWrfit9sZG1vYvS
Xa+QJR5xgSmF3gp1xaR7ySgBho56qG1zHWJqCZxy5/bqXR0YKImi3uxs1PrRBgUS3utjj3ccihD9
vSvbG42CvVtWh1gfbpD/pUIX6vIuMF8RjFyPpb2hylDSlUZcVZfOTql9H5Ti1kNJt1ASGiDyV6io
mlbfiuoJ0vuHMv7qm3jKJfZZofGLd829G+k7w3iyeufSgwrV8hGd1+Krle2Qlg9xiWyj5Oi4/iZu
sZF324XTOfOkaZxLvqais6vlyTUQp0pCN5lTQ2BPtQkIPrjUENcoOIziZ7HBFnby3C0HPBaeD0p3
QiDs8+ZRXaX23VzxT5RviRT4thDVdP8O4IySbdnG4ECydx7xiF91Kt/03htmPVrw6rRLv2VuI3/4
LVOxLrsvcyeOc1+YOcfec4KaJ7trk63GlW986bUzqhwikg/OSuZuhYCjucAgnJM3ZCnQNuAKhkQ4
ZXKGgRxmVSWzHID6Aq1fewGCpzz0jZoewti44fJOV1GtHPqR+k1kbkzqIBoBaevcdCgCuTzsDt6a
NEA8j+ploHwRPbTWXlOfvbELaWsTtlJJRdSuyA6kz2NYnBKckkiFs/FP4+S0JLONSWHZCLQfHiQ6
IVk0pu2m7kn8Ab2hq9nZ6oLW4Bx5kvib4E1BVgw2zeTG9m1p1HotL09O/t3PqQrQ+7La33KHxmsI
s4J/uLHVbE1u2txc34Vz1yn0L7Y8GG1ZnTrRyZWiDHWJ48HgCRYYIsiIr7TeG5Ce6wPN7bCPA012
e4lbbmhY+JSb+K+HAov0b3zXhZLXf+YyDRElBF7i0lXfMdyee3LpJTASaZMe8J/FwpmZuzBM4WQP
iU6zaTZ9Pr69i85y25npqdF3vYOGH9rva8rTlE1QgzKy3b9YPxXqFgIgqCUbkz2CemFuVdQxT6A0
Hf3MEG36cn2IuQuJ1Pb/htA+z6gMG0kJvDQ6eWhzYRNCzsmRAvIrdv1SHj27fIh7QtMU3Bp9krv3
MjqqCcDxU10dfe8hQaF2aC/iZQmPVXLWsnQhg5id3YcBJxd8H7h+lWIxJa64QjljAQTospP7VVo9
G93Sq81STR9t5ImFKSndFL7Y56W0deodfT/8R8cONCIxGDNbXMa5bEAzhRKyAYIcm77JOnqD69Zp
pKYn2L+G/kCeXisvRfYwUp8e6rUhvVqA+KkH/fepgGbadGYMW1fB1E9i9DGOsybEzfSEfhbpFBsf
9B7M33+xJYWgGPsE8uT0jZT1IE2Nko8mC64o2kmonbJHgsFfLdLv5gJa3p3/jDV9A03J0YM+pm4P
axy5YhQA2SBJfqbTxWdr/Ueh0nR9erNfD/V4Qlnk26A9TXIC3+lIFiybrLZEU/HBqR3a4s9J/kZx
Xh2VDfAdeUTJddEUdG6yKG9RzQNwT3NtctYrt6OGVTjpKbb3cbpWLQA17UUCFtk4N2SzGkVXFymJ
6/PV5opNfEpqJKjdGHC5JuF7Ife544RhcipqMLJy+VUoR1B4jYHVe4jq+3Z5qr8VzjYqHrP0MR6N
jQu6OX2U3OakFcZjrz62BS3jJDvSsVgPIKQFKVJmu/N+tYg/UDBLjGpNt9KP61vqEtRFzUa/UbF+
yWja4kRJCBHuHFAGQrHZ/44bw4rBfN37BQIUcgW9e+2Bry8kjWwgCkF+4c6l0d0iSCzqYCQ2G1GS
68lA9J942tAzdjD+GKvtuaMEUND9yox+3bTBWgh0KG2LVDusHn5mDJVwNF9kqgTS8Erkp6SUqUBt
OmN7L5vJ1gvtDfSwWtS+6de7vXfXAlRNIuMmVex7jniKSOWApiK2SjpincAotc45aFWyATRABobT
XCPnu5a6da+A0dJ3QzSuJEt91ImXMrJOgWm04RPg2g26lfWjV+GwGIn5W0a6okmCmzYcv5fUsJNs
2IjbhAp+EGS8pD9NoFKms2oMbW0DmkBR/JCBjQ+F/nCwrQHNwhbRiOtFz8jsfrlhvaZP+GoCN3cs
FIeKP6Kirvzusl8uuOrSDL+A8VgnZBw1QBoQ5KAOdzWuDb5HQ88HhVXQdLP3qkFMxm2THpPY3eog
4WGuHNTgbdCZh5A8QdUBKy7RMunp1ysAaMpWOVRtTlmmowJoYHkmb1vD3rs0kNnpSLdkdGFoNTWR
jCGEcRxoWep/UrTPgPfSCBIofCqvWoHglXaro1WYon4KpBF8R5wke1Olzp9tKcB0pbce0P1q63M5
mruGgqUwSRKI+aqudz2RLLAHhzXzqVQagG9T4F4eOboGa+G1Sh5MpOtV57l0TwI3Y6EzWicHCEol
6fWYmEL/0kA+kMiG1jQSrLIArqA24at7OjFsxLi76FZ8KJvqRm3HXVf/yJMWe+7nJtAfk2bcGAof
obu4uH3TNqj4JEH921ewaNIrAc/fNuAqUezkhwroTA4MOhfXAshFaQAaotxkdPFo6qievS7kYC+G
0yhA9RiGdQcj/lWq1AEtZaPX1mbAOZxvIRpmWfSCzi14THUVWCCPmuyA9rGRvyLGUbWvlAzsNN72
RgIW8mcqK0AGIaf4P5zqOfa9Ax1fn/8hyWETaz8C0CU9tJYyOL/bDVC507tm59FE7uV2jTSDVPW7
d2ftnp8jtNCEFA7CJ3DIFx772VKIRR2Eii+qyn8peGVqACAWri6GPF+hxVjMrIQsbN22FgflPNjH
RPMW4sG5+IkinINFNYrHsj1594s+KYLQdYXx0ktZskcvmrbXgSCeLkN9f/3angudmJWmyapObmZM
HgtYuS1cCSsWgglkxTQnpfhoVQsZoPjF05gJ4RYU7qig8+xNMgS5TFKnaBu8ZyoBB8Kyii9/fSIi
xpsOIdxFaS8g58fy8e8/1GvQCdKDSMVClScBMBjSwmznxQLc7H74OMxkvfLCViWtow8gh9g8QlpY
Bc5Wp0URbqlLYSrmhAvB7Vwa93HEyW7QKFQUfS7RNJHFcydj9mVlx4xGmKhUX1/EhbHUyVg0G4I8
TU2+U3qxwP0M0DWcG8F1SfSFUuYccROLcMzlSY1VTZEnYzl5FulSkvFgqqfQfsXRdGcIXFkvg3VP
QTLk6xZIRttDRCt+kZoDG8Ho2/ijBtEhSaUzuqXYibrU88GgXF+HOZcCfpxjgFFSBGV98pl7SZLH
SI5YiHrdUaywVNr0e7l/ENxCxO7Sai2eW2l8MSi1ZcmFtlS3FLbOnRoRxFHB5vDY0zQUPmWiqPkA
Zz5961SFu5Ek/s/1mRoiDP3r3HwYZHJuMssJfdPAsgYsrGFuxfaS8b4F082EU54sMWMgEqiAECJQ
1jb2ifpsGNk6K8Zt1lkgH0Fng1XtrdcciqNsAI25Uwk8CFicCu6Qg2RbsaIrw/u05cVI0ZAUrvAC
1dDx+apsTbtRGEFmAvQXHzVfw+mg2Bnh71ySbuAMoAK/xpl3qPtN5GtHGRS6CGPRqowKc/vt+prM
ngLFsYkWCWjNablKpzWba3mHzGCztkGNFkdqDdB2EAS/PtD8bfJhpMk2kzO4p5Eqx6e0v+uTZxFS
0hflhhRPM++wIGZkxdKbJjLUvz45dUmxqejCvrsof7gqlRbbpqzk5AGr2qnDTeL8rCUd5MRXgZUF
aVmVey26b4vDwnRnB6YORpOPqgAGfp/vaKn0XaXSy/dTpeMQRvxkpcJujsIz+vOe90Dt0U0uC8OK
LfzXfD8MO8nE3CqDxqmjbFjljwSxvKfYfKAGQU02VZ8w16OD4o2vkrew0LNPEhoz6AuIwssUcmiH
nZGGepQgK07/uhITDWlTl+7rwgRnz/CHgcQj/+GDOlZZWXLfxqeBWB5DEowoLFsTVsiBoEO6MC8h
ecjO2kxBQAn9Kww+F+7z2XyXCq8MGZ9wSZ6qI6taYih1UsQn0916kC607qcX/LbtrwjYagOAQYhp
KNwsuUXNpp3ospF0YlPJeZ3EFo1e9kZX0LD2wZB7Jx2avSiwd/ukx573YD9VT+ObWm286EFNlRWx
d4MeOeLqcIv+zXf456dYk8KJzFmuTYP2rZp8c9PfEiRW/0ggHPOUOkDwQLtiSkeJ/ZsT3vtLGAV7
dp+D7oVmD8ScFPzzNgg7ShHewPGqynwX9k9K8uQP5lqro7XvPFH6EPsfgoEGjC5WtjF04AIfQjzz
RFnEes4q76vaceNkYLyeKWzhNK2SZelWfqNmj0I2oYcQi/PTLaeH8tHKSfwzzhxqchQPQqRfYFjn
ZrBxIlB45m2E0WtUcrP0Rx3iq1ZCDt+oFWyBjf69fHPQtYtWWn7XxV8V8JYW/nVR/pNKfo7zju1X
QCSPqfG9gAg71PJtRvaqm19oFgNsgTEEjfyxN+UbY8iwAKy2mO1uE8s+yfohB4WuuP7RY46yjMsz
srs1NabrH/y9bjS5WZAP0rAOIFaw/kIu5KVW2E5NXQkPzZU/+FsHpKIdgznvHHA1f/qmxcHrWcJF
kZs1jl3om7cVYDrJ+mZrEPqalVd+ydqVakBk3KfhHyAOrv4FM9foEQxhNKwr9V4Kfl//3TNBPw1x
WuKoC6LnOE0wzNgftSrP34N+mL2D90YxWIYpWeL8uL8+1kwyw1g69i0ODRB5mmAkSm7WjY6ZL+Bn
vFvMFLTvBtItuEGlfl4U0H2vbv31SYiV6MMbBu5qk+vAK03V5zKMTjZqDxhLJMfI/BHo2yjYZAhV
Rpv+m6Jv7cfsgj5C767yFNeEu0G+N8FPB6uAJqR2VA1cONx19su02f0rpaWatAp+SjZsxE0bLizR
TLyhQ8LDMRQZKAV7zs/nNihyxRzeHSDwlxzXot4BUz6obuJwCQe/NNRkdZo8kLRYTWLRmKTSQhgL
gZxYjB7u9c8+J62lK0iJ0wFQAfpr4nH88CZJSIN5SR2TtgzbdmeSoMdA37kNNsJ9hje3eGxIaaHu
UR3AXpD0aeHdn9vlioYbK0+/kFuc/AIj6euoaIGaoKghsMaiBMWzQLFkJfIMfeEymGv1kcpwv4ts
ht7RJKHx8iZt7IQZUyo3AwiiUPTN4SnrcDkBpEQ8TEeC/iXk7lcw6tfXe3bfqxAbLNpVmkWn8fN6
oyMhuT7YeJRmfoUl6YkOm+lXFVAgsb5bOFmXtrWqqgfbkilzgt90UL1Q8nu3hh7rwpzn2tUsd2NC
7U6AdztcCUZ+qh0ejPhXETq72HcPHixJx8OMZCshY2M8Do2009x0e30y7xZn00OsIumDaIwBHmm6
lJHuemkjh8Gp1YhfnOQyoHxggfb30cKxo4PbBAezxu0waL8O27xP77jT7soOKDTV2y585Z0St42M
EksgYfWpUrzDTgCaNnUvg+lDUgWv+9yY9SZFOSZPok0iPQhrBiv2LxGCvoKg5aUPCgok1ejcCfdY
NBgWQoa586ga7BdAQ8hNTyNiuR6BXWKRc+rrPcVtwgWEMMiAFvG0c0KAOtgHAyMbYgMitM/7Qy5l
eChor5xqoTWXC2GIvRH96tSzaKbq4W3d7qi+r1IJaZIdwDNVve1aCq/HRPmpBwgmtL8MI1+r3U/X
bdbj8KDEUKq+uaPOHTJC4t30RrW5vhHmgkp+taWDoXjHjU6uRgvpB1nuRApMI7/toGzlRzt6EBbr
ItcM0z3VW5FPLspPz36ZDyNPbsosl3o7j1ivTH8iFNLKb3Z5UMrXcdHMZS4L/GeSzGcSt9FDMi0v
dxA4dlamBYR/hUblmjuSmmz1hyOyImtYWFjxd/51wjD1EfBSB2m8Sdpv5Krap13CxiMEs3y4qATn
72lYvkbY3qPOTpwqL9mqi1WbDks/DOAfT7OJBeTnXRgWWeWmLvJotPzq4I4k0M5FNwZvYF4hqDrX
pzn3BHwcbnIls2GiqrWwI8Sdr02EkmSYCbA1ZY10Cdk4VzMCHfzP3CbvTVy4WSKVDIb+WtfSHkjv
9fCbw706hM2OqKfDOSsAwZ8Wa6N5EIiVDnIBrr/XJ/1+lK8t8uSom4lTqomNdb0DmaHXXmt8Nmti
Hn2H3jzERkQDc+QQ+2InK+26QulNbZ9S883sw3XEUyAZe795RGYlDNVVXeU7RBGQHUg2NaV+ijH4
oIbJS9OOqI6g9uP+yttH5JrXKhpqnrIy0bkhkjTifOE2mP+aRKyUkEXLeDKvyihLX03USOTxfSPk
dc5O/0wPl63zbxAnAutN05icVkWQZLJTQU1hjSbuy4YFuREdO15EWv3k0Jm5iBibKY18Gm6yedoG
/ELUcNEZ7rMGbsl5oH4CAfVVMy6Qkyun2WshAiVLPIs5JUfiIw1WqIERDhCRz/Psc+q8aQcZQejm
4Edd+SXWY7BV3lIJM1nBDQZfI8BSirZX3FMN0Sg0nnmsNBVJozcA+KscmjfM5pQAq3WddQ8NJ1uq
F8/dx+RaPF4UrEzdmnyPVpNcRy8FcLg6EiQH8R5lMQAsUrcQNoqVnp6ejwNNvoSnZH6p9dzGdPoE
A0SD6P//kCGeSdZ1AmRU8UjCCHXEhvgQH7ftoFY2peVT5Q87IXsSQGIcNJKxrZY9ttGRKIBNLYXu
Q4Fq3PUrYu4kfRx8cvtLI4g8a0S4OwLO1K4pFBEYi6qQ9rBoeTj7hmM8h3Iehqg4bE++XA+r3cP5
D6KzTyVZpYZMj0QHBCTb1q1OHzYPTGJi1Iqk5sFIXv7FVD+MPvmcoxXWTotsqhDkRJuVwgW8DVDE
GCCXi9CL2b1D2MqdQegK4uTzRx2AqOWG4mJX2tHzb/YxD6voo3jyM9V0wUEA5MKFNbQ9ag34h217
U6cign7fEkxpzkb43fgTjD0BNOyfz79FCbpELcUrEET2LkH2IEDXObT6o4QsAXYW6w6HtITmbiHg
BFxvjXqjOPcOTkjO99a9k+pfmf2Ks0epWGv0CVctdmFW3G9tJmTR/ffJ5Ryg12ax5OGnzIUJAuvn
aATFvKmTS0mzGtuIQzyMxCNja9qNZLlPolwcml/y/NB10VlkchGiiREKE9SEeKFM5ZVsMu/CG2Fb
hqAWn33h3MyGanSDTKifdBn/qmaQ+fkgsriFRI6Xbv2SO7rHAW5bSV+6k9BnQKbhv9/A9KEI3Q2N
5G66p1o1wKYMtNQJ9BBDaoZQDhetehh5S+HZ7MKbYB5tLli2zBQ7FKl6l9dJVArQEiR3O70rE/nW
z5sjhHSaw43zpoUR5vPYkCkXZPja9sEhGEcpY/Cfh4O5hCWcu6kAfmo4MKHtqimT4+tY+RAUDpwA
oafrb1NsziMhqahjV7tUMJj9umgECNsESxcchM9HJpEMhLuEQV4YPthQp3Pd2AQ+WiyRs5cKBHVk
6NTJOUUK8vo3nrs3Pg4sVuHDY6B7eZXU4O6EmTSeDTSvBSMmX7gKF+c3uRLCWOn80deLEytJ3e89
psm3jVxCCNgAhANO3bQLU5v9gP+s6bs87IeptXHgtUZExQl2njgxEbKN7qukfy/I1hctKRYWcvqq
5n2MpGCNLrWD7aVLy6HYp6Mp5nb9g81dUB8+mD55QA1PkUw16RGOD5JNse+GIxW7Comp/E7AV1zl
4fp4S/OaPCypisxs4LNB+HJlfSEuEaqT+pJDyexb/XFek/xMM/Oh6XXRSVKODOVrGwfCf54dAWjR
m5WljYwaGcaI16e3OO4kRnCQcEbPNOAAZPcZ9NvBOrnpl4xcu7TXVbiKpE2b/Aq77wvjzqXBH+c7
uV5cFQViM2VdUb/DKnZ01+oXAyXy1dCito9M6sJpEPOYBpcfx5vcMI6OumqO0BHV6Qt7M/eXSW9L
W3Nyl0Dcqj1foRDo5XcyCj1EyuK+dEWC/S5q2S88UO/X4l+TguABn48uiDLFKXhSVkSaS79cQ2j4
Hv5gJmyhEJLMrXyfA5WMq+exv6vL4IcvgRoMs3URPWamsW/NbK0hckBLVmgiKB3osuYpj3S4endD
f8SD2rOORf5UN1/lSrqUyQD1cY+WrdTUmB1ke3ryQilo0XVKfIhrc5oc8CyW6rhrh/gUuse8PIfW
GVmJyni1wruFLTi7JT6s3uRoW92oqa2txqf2JwIQEg0HE4XrY4meCdp/FGbUFYo4KLV7CKjpP5yF
IzB7s+Bli+aHDktqmv/pUtbFVslER4+27UNpisRjWfNndj3xoScUVSxQ85Mal6s2SQOn0T+B3MC9
i2oILxy4v8Wm+5yDnm7qOKjqlI8JxCfraZuRUllRnOBbgxj8KgrWDiq0kDGzHmFZrHDRbd7QjG1o
Abf/AqxFBwAEGh49pAFTFJrrdVFNNcGnlPegVWet2BPBEG3T9F3aN7MPq81KEqlAS5/OU1Ha0kls
WNOSu+s7JLdvoKp0b9Rv9FcSDay4kN7C+9c1cZxB1XmbROhrQuTcLWzg2U/74YdM3gxHj40gNgjR
qOkF4Kv5yQfPM3cKJKsewQg/jQ9xYQt06tbOzyMIcZ3/SjwwGMF6dOl4kdBf/1GzlyD9WF1WZQ0u
9yS7Tkq/T4fC9E/oXb+nnekbyA8ruqiFvRafZDEimF+Ff0acXBhlKBeOF6rvNDs4KGBLqDP2JLuL
Nc3ZudG6VQTMHh+QyUiSlnSYmgXBSSxyk/dbvFDD/Is5GOugwr+mKNEMOppoDcbqG9TOWwKGtJNO
iEBh1NajfmzC5vw2FMNXKKV6zC0T5iuejJWZvACdMHIgzbq9dmma+OO4z0d7rSHHoyrg16sHK873
4N5y7EaQvwJN3BUhYvXF3pO7dZmjYIcwYo4OTvSWmTiQKM65Q6A3RG8OhdcgynYSmHyv/mkExWMQ
a7eKH9xmASJYMgrY6SpufiGRvkpQPzGNYhc2v7T8d4gwWETak8B/xbi3u6joLuno1qj0ZWGXjjma
IOqTjAw1WNNt61jr/uC65U5Gxah1XtMu3ShoQ5V9vtaEhTHKz5GVL5xJTWyr6asBYhcLDr4LamuT
cKLyomI0eg3KXa/dqUK9x38pEzSPjEHZ2NK9DXlhRAgrIjQVJfbQDICJqzfdFqIAbMf6bIZ3gqkR
hXc1CruJp5S8nsXBhwYsKfVjnHzzcu8cyeXJIuNNz4/WEm1wNksQ7RYNgrmhW1PiSujULn1OYtsk
FqrQXccFlt4M3aoG9+h9s5Of3pIB9HtD7++F+2fMSfzXgRo3rR7oSrtp/c1YrykeG1iYYGPQ1Cuw
mNtGCdZCoKeqk9WIbX3Wehterr2m39Pbre0/FTB6aPEh1cqwRVMd6AQgfk/roP4nWzAtQufOolqp
JvmNTVIwDCIwQrRt00bfdUKWGqXtpv0eVt/tBDcoqPxeg5AX0MT0MYn4g0gySq+K/IJMoknhRAF/
SxkiaPBF66VDWtd7oQIpRcquobJ2CvzfCLZK9clon0Pu4M6QXkoVWfFKvoFgeNuOxRc8oFa97YK2
Hze1eSkq5NUabZsjH05fHGg2MED0+Pn/5isAwBplMg53jIjbf39hfvzok53rUntuUFUj8EfgDkV2
mMqUGaLK31Hw57IUv/v6iHOBB+J/ghdLnZ2m9eecF9cFlzycUJg8A2Q9hTFfhYTz9i9GAZ9DMk8s
8Be+3YeuZ5UxAT4WB8IbhhaXKDkutgtm8Q6wroAp8/jz8E9enDAwtWQQKXz15qrHvj02SNh1FM3W
XrmuXtXfsncrI29CdoiS//VJzqZPUK9kE5yhYmBq93ktuUFzVUoslBOCr4hSNVyTEj2KsXkkmGu1
c2Ypux6QuvZ8feC5R48WInUpinVCv+XzuCEQo0AbZJ4i+NqldAspmxh5tO6H/Mf1kWbDOiHNBIFA
eB/Kk/Ud3QBEQJnC8STx7ckbdDrXjgZDJz8Ko/rYPBjhuG0a5TwEuNWnBU4ejws/Yu7ptRzwIuBK
eOqNydNrylEapxrFjMDFWP0m6zAFWMkvvrfxFbBtW0UDTXcIlB2OH61yrnSEqla6u9HzrdMsnNjZ
exqegw29kPCddfm8+HLj5gZMLAqDTDnbN9q5Saw1aipAq/Sq2UCxwBfn+grMffB/xoSb8nlMaYwd
bJCxJwe3i/0J/Xf0ymjBxM1CUjnbl0KqARYM/X9IxJPvnXmGFaB/75+0SN72NVQ4s11Virdp+hJV
63Xmyv6Ke6OjyGuxxFF+hsqHOFJpdpSC223YdTt5ExIGtTEmLUEutiZ4s5JH5PqizO0KW5OBAYJ2
IpWa7Aq/k4sAgktwwnolDLZ8CAADHDzZRIP2YblIK/6+6WNpAzekTCsYCn8xkJEbHpzax9QOmCTH
ANCl4j3SDUXGASA9WF/EoTxQhov0l7mcQ2DrHNniIJrT/d9bHPZK0wHzlRcZEd9oK4q/9m8CsutL
Ovc4gKAidAedCAx/cqEBGAT64VCH4kUHOU1BFNO+Zars3HywDcZWGj9QhRfi83ZW1ZS1HCE/QIvn
vjbTPexgnRzG6V7RHSvDFH+kF6oQMRgZmgsBPFO0oTlZ8ELa8l/cpgI8RuXZ4Q2xJocrLqCcKC2V
fsh7ZCtIMAl+cnZ28/311Z3bsB8GmoowtU7dB71FeyVGC9Q4BFaHk8Y2+5m4K63i3VeX3qe5HSse
c4ObW4FUPjnMikQJ30lpmwAWpggM/B7wIdeWPj7gsfLeA7R0/LeOdvd6faqz7zING4E3oZ1hTJ/G
oqoKk6IbHRsohSaJsQC8aCZY8fISQN4c1Xu7wHggO5o9XJTivvYBhgpw8/Uf8g50nZ5aRwffKXqh
wsf8816T3VA1YzSIT/547zjPgfFzTB8QvAQXm0J9GaXzIAEHlraxFgJ3/uqMP0z6MPGD7f1UiCS6
Rt4U6R7vKcxbY2w2rJ+FLXCcISRN1pI6X4Q8HBzLLv8iV3tnvCguWZ6DlQ/o3jRZq/mh1S4IjK9Q
6ATResdvQgD/t0TWVRlvBaUR0+t3unsf+39K9awk6sJNSYoqXqUryzAV0tO6BAJB24UnIUSLJwd0
hXdgH4EtPVAV4BOeN8wqAm9H6UIIA7ZBuOFoCoKQ4MDZ3SpvbLQK26/YEAkakOS9iD2M3PDKdvjK
7nOqRDy641rwk3r7Qi7alc+8WayTITRH0ZzRkO6EsiX8wIHgmNYFccSxught9SxkB8j9lnwMFdlN
hBluR2zRhfHOszGpzN70FPcRNlNV2iIneEe+MzAo1zwdtnrw6jMfCxsjPwVWiRZwBd40R6c2RGlW
9R4k9ESD5gK+ipvUQAANgB0m7pF7SXbcK7L8AsYlASWLEqdBEJ6Bv+DIUGHhToeG5o+vAsGbwV7m
98YIrlowq/kzYnVEzouUb9JwNdOfDXFBGtV0m2qvOlwuWVfQLCTbBvKFUP4m0bdKeRuJg0Eu3Z9p
W6Oh86XWfcSuX6wqPsZWBdgCskASH1L7NUStwcNo5CwY9oDEYBiJu7EA2ZTgahPjIqTiuB1zdyr4
wWcXd/ijmrcO4n4t6ZCB21eOSUdd3iJs1frZyiwgIwz3EdV2rhCwJskqSq21p14addyafIiBVFh9
alF9lrrfloR7Ev9eM6vdULwJxgJGeVafnwVjDQryCI976IWdg7d124vnNXcpNWKPQEKY4g0ktBrS
QfDweTPJ2OHmZGv09WD+30awHiAodPjKdbcYBvXo5yT6qoPFspK+sWU9BO+NbaZ/j4cfUX6fuvym
sltZKNiKdbfHc4rutwgyxJL51ZmSiSQj++u9DYG8BaJ5ixwFsUi4MqsKRs7WjN5aH51lpC8z6CF8
Y9DYVH62Hq0XKdv5yVeR9slI7IoPnkKpK+Dus5u7bFihLTVmEVxUDg7qRo2FZKv66pr3HnLijXzj
6we/+hZWl5oKIGWHEFRPIT32FGvI8fT8AvcQ4N0z1RVffnbpeEL6u01GZRUU76aeKy+wqX9fNI5m
0G8r85sEfE5SHmgnbgUHMATvJbSaoEVmzXB0JPmmscuVkJcXMUJ3aYoR/WR9hYkC6glI63NwEEff
cfoEyBbEiZFfRCxfG/0t3RGkgKOVEHXr6jfxj7x/lCKEvUPEqohDJk46DEVOSgDTyM1qOBK3Zn1P
KinnGFrrGAs7ED7WeopdNZBg0y7BQGDhc+SBo+tYpa8VWXdvcmjMCwWygnHEQeE4Sgw06sq2p+nN
FJHzI8mHBKhYD6BHOsnaaFhMEAqvtITvmu151GAVAaXhXVM5n5xMH3lShOPEZ+CC5szjz0XU4OHW
xgXlw8qqkY7AoTAu94l/FEGsVlM6yPf0ZQXjsnXQtsbKEBD7KcRcLq2kexS597me33DhyNiOsVEI
Dqn7PbG3hLSPSkWEepEK9MFinzMrt7OOXvCmhpjS6PqhM/ONAM4F4wM/VUp8rLK8PUZG695H1jhz
sPcRppEwafYptfPUQowa7k2jEn7hpqWhA0rTFvUNaleNRYbVnC0r/65a90CmVsmA0ys4d8hDsPnq
EJ32fu9xPEPcC4sm2MjhY+5n3BACbGIIwIaMoqvg47liZ0TsRVAb0lPEwbCibINCizCB1JwCVfbn
PFIAKlobir4PoW9vZWS5sZbky0iBeiJCQ+X2yeuRMOeSa8/AJVpzENAbVoC1EguP36CMyTtqqqPK
+QMLrpgFZtnmzijMWzBvtf5MkUDE1V22lZCzLuIbRJ/ofxIDgn40Wxng8UbFwet/+9mt4fHnMe0R
KEqp2tA6lFSo9AVD8C1ynCYyoNEOmJuqwBLOxwUMwC0QmveZFeAKjilPhpcMBwmlBzq7yCbUeXI7
Kt2WjSe7/gF8SWg8uZW5RkAciQ1jgxyhMFTE7wMTkF3OdVDZIIXlA/+CY20h9kf1dqSuTh4S4JXB
gBxvUBMqN72w47DpwtGeUKq3oFsLWYyqwv8kQJnF3XLJE/2qIS+Z9+hQ+QLOibmzl+GuEpJHYSCp
oBwIhAvYOucwbw6V/x1yOuHb4O6U8C3koPYDHubwZqpCpnmmor35gOJqRvUVRnAWQu/18RdFwcjc
ZFl1r6DxIFuY1Znr2HI26Fi0JpXH/lxDZQgj81AEnnBaKIZXPV4r3Ia52MAsrodYt6jDCWFDv9uU
hX4nFHnRkluTCgvJECMUqN82fA1wrQJhLyBQUQ3IIkebnqjvK0KMe4e98dwMzq5WvmRpvgbgkmrK
uzOjiU2soDLz10nlA5u7s14FJLICylux86sYtejiIn4hxi3Up60DqUOvxDe6l35FIViEuKSntvpW
5N46kyDBVKuGvZMMWCAlZxQRqKkjjAgcdx+3MNt5SyzOOeWiSMsQmOEfiUkzipJU48DurERIAEpn
BGzpIavHn1NoNwiacrStonFTGNoNeL4SnRvKQzuQq3H0+q5UTEjJ9dHQCqAlHIIOoz/rqMmucnE2
lJEo4lUhmQ2x8Qq24unBhFbcUILjF2MM0N7I8ln1MNzKH1BaJjSLnlEkppxfVNkN157m9Dv44iKs
FRFH32wJmaoYmImw/O7CjYIFSc39IX6O2HvihkQ38n9IO6/lyI1sXT8RIuDNLcoXq2ib7CZvEGw1
Ce89nv58SU3sIdEI1jn7hMZoYiRlAchcucxvCieEVuiCR3FQGI94k4wjciFng3q9gBTHeNnXuwlH
zKh5LP0PDLWSp1uidlbUJ9/cN7gIoBWEulN1x+Y1B1x8qrcYTegE1KHPveGnlqCqD1a66yQoBPXO
ipxV7/ei/yqIBdCQhQi2SASNKt0FTf4otlWoVzcUKU566M+lHa3jXHKDTt1aZroDzi1oPiA2OVUD
CoWBumcE7/b2P1TjUYnTOCnsH3JZY3oZf/TTOuGifw1q0V2dxqPcCHDxEDtu3zOxdCnECj6pBf8c
3xm/3PA0gkDL2QV53cnSJnVaFAxXSv9Popm7FiK3r7J5yJRjzbi12d9SikcmmyMzoV2aZzk9qzW4
BuxWhW6ENeIWpJ1pj66p4sl7k2c7J7PZT9FNJeHgQDKacq9NuGuoR0HVF8Thmnu9TV55JuQi/dxY
j8lj03o00TUAlc89WSy7nMkuW01c3C0sYO4y7mOOazLYqILeFVd++SIH3JzcNfbZAJEfIaWfYrlW
kV+mdwI0mRK92pARCoBzO1/hk7FNqoeMa4LrmGCuSyj9D6/RH+RiChNjFf0QEc1RAwwGi6P6IpAV
CiKoxExCZ+VEN6qKCGnzpFj9WlBH6NJI3VORw8XUrbWNhacGDJMMEotiwqo4l233RknKaW8R+Imk
W+w+xyHbiFSBPpMpIfEz+vsRkWxqSS0mpV39W7Pn6wZHZb2KHyzaT0qenG08nEBIawmjquERKAGz
hDjxH/PKZmu8KaG651rlHhfhwxJi27ycccA75JF7TLSS/ffeUPcGob8UsAgifIeYz4/rGAdARIeM
AHSOg9aVGHnzpQhlYgP3xgDewmADvEmdyMDegCY1av8Tjoc6qTtPTrBdSW8tJDSwlYS10CFdxWys
uQrCBz/PsVu55YcX+jmzQrJWmp7lKJLZgmkKqlyJkfwwpxPiPKiF/6geYZPZlDxKSDO0k66NSoI5
cEcDeUsfDI8Ej9xx7PKtFh7D9spv9xMTjuA69o+BviVmGs227291/xTCRUjejV52bWgF7CqB9c4Z
Yja87bcJmQpaXSGuuTa1ccbcryHxy7GFtvobghIbsEuCs4iXOjVUl5prLcVRvL/Nsfyq8XxjexFd
IvON/V8a9ZbwhhUDHsFevkHJnQ3OAARMdJRpOwlNWtIzVAyJ8qIy5KKMyfgzHreLMOUyhdMLFYBx
rqrJxW3JbaJgZ8m7WFs1+RMbMmzSe1GFaLrE5GkE13RL/tOTjfFTxTml67wlekitvGqnaieuXcCV
5uhfI9BKl1UkxJltHCKcq0FJV4ihDhEuFQhcqQJtbKG0ITKO9qyRXvqpj23KK02BVv7VQswa5UK4
PHF2pO7Zp+BPN3aUIPK1Kuw358ZAja7ctUN6LUpwrnVcbAMGwUgLbEkkk2EnYoqXPbEdqdOddHjK
GU6NrDiUj3H8mj4X9itI4A6zWV3bIU5IvhzwyrljRrJ5POfyI7d5hENpbzw6BB5RIbR6s0uEmwmm
uRY7AA9m3FCx+d6NMUYe1nWp/66sasvHEXdglDIT3XjZS4MCGLNniT0uJ48ivhd+vtpfp3jpQQmb
IpwVhAccbunqsSPwMruhkrE+pLQobVWDWMMem+zsXI3HJLjQd1pqlH/q9jizjlfmOUk26qhEIpdG
N5ietRDb7M/pJV7EIu3o80qi9/YJYAn6mhlADc4bP22zeYr7ySW988InZMyagTzde8PFi5NNdsAd
Sv57sVu72EY1ZYwRFLgyNH2+/oSSF+nVJT0duBkUP0CUQUOK1By64CWI8oW15rxizUexpmhZS9zh
yR0FrNCnJCnFJLG46FS22Lg0YfjryH8hqTBr2uUNs/4OmoZQlZpkDHN3jGPFjEUEBizlGCczhKcS
H/583y5c3D//Xfhj+PPpq2YayjiKmcIkkCm6MBo8k9OwhcRc6/uVPiDUf3XkPi01+3pRCfc8j3BG
U6vfmlpv4yReT8GV0uAozRwRIBqBUKZrIN8WQNKmsnUj/5DJezVOL/UHxVp//xYLtTWZAcdfaLQM
omkzmHRrqeTp9VFbIDYEWAzXANorZ+oLcTETqb5/B8ub6r/LzjrvYxt4cZgySmNZ2mwACrifCwwT
8zPZ9vdrLX/Z/64121J2HMaeP7JW0UKzu+P2ofFHkLy4kLq4ksU4wZQ1QHdzXmmstK2UtxDSRUZP
ZjOQlHBzV5yWaaig4tyBNR/7x/gaua8AvGZZPRraTiTlPSmm0/zxul8I52wjGshwKjQAQKKKFtMl
71l0Xr5/M4sMenQQkAhH+I5htnigT5veb4NRToS4WofUpbzjhNOmgPFLbixu/+DO6R+LaXfx8y/S
HhjqCoU/9FMY4X1duMdj3WtoowmNNbOorxwTDxlsUekwSiRU3jQ90JbQyJ/9Lt0PPeZfGk7i1xap
fh2PG4NBQtczOrpIEP/w3fjrREDatiwEIhiFzU7nGE0YTKdeeBq7tV7ddp0ANXrGzntDXIGEIKJ7
Oe1Rlbe4WMn6mmRfpydtBBiz/v7zfITx737K7KZpKgc72NKGjB3eAWz6T7Av1j9E053cTQREf1OP
u9bEiovEadclxzxdFQac1/6O//vizbM8TnBslH9wOAJMMjtNLXPQMqni+KTzVvpHvh/bml3DtWtQ
+OeRS/4OU4R2tU8NfpnyJbbG7KUI4DN+JhZuEc58vpQPiSOXssGcGiNIT80exMQi1jgp+uPg090l
TeTApGQoUZle2di1jXZz4dMsnZwvv2I2yKwrzGicOIpPUNzQ/K3bl7G7cTQCuXM9GqdWfqPGx4MQ
x7PvN8VCjPmy8OzIRtNU1KEMWxJCVD69JN4B2LZocfG1v1/pA3f215tWVDwVGKKhyzZ7xnjI65Ed
iAb8CKMOSrzlvUwStVZ9FL0Qh646j5cC+qMdIDoKpLiiwUuWX/vGjsgnjggcvZWtt2ukdIXaXGCk
xylAdMfWmJPRVSGh7MCBeYjapcgmYUuA7ASesEPzXrKPiUOyGtPPo9JVz32L7iq9XP9PZ20u+7As
vtxPTzx7uRkaxZKhdRF2QIyaEIfTMK01FfD1a+XKK7FKSMiMsU0gNLa+s/aMA79USY9CJy+w37//
AEuAE0P+9HNmt2SaR6qXh3V0Ep0ZlDyZ3oo+KyRGAqKEqwZUvEs386VXMD/fRaD1ClYsJws3ItpR
drbiXuY0X1xpKZHm8XCncBBdJ+WbvW3PkgA+ZISSVHrIqn1MLl0FNOJRV65+TskNWfWgYwYwsiW0
deackqQBjXqJMPURMf7a50BIkc4n6eQ/vl5GozUVDpEDuxJtldevYXgWGiz2vRdfpb9kRvT+SkPd
uYNdKkwQyuKmDa7r7NBV6+rAEFjgnNe2DJB2LacXruiFRMkQ8Nb//Lb5ENs3a3kMbQfQubTWo59p
VqNmcCQ1NRlS0qf6fsddWG0+K1ZSq3BsKkUorLKQji2AUaVoI3MiKQHriyykD8jUX69e0CCY0INm
++DUfkpAvNj3A92JEmEkAO5Tp+NNKxST7fwwSHhfe4iOYlneXOUq1iKv9MTt6m0sGrePOQHMzhC0
pwHxVJTgSfxpBafCDs2jFT5ltrMNk5pGBt6YE4MM5tWpll9zj/IC0zKi53gMZQS4GBrn92ZfrZkc
0TdgErruGaBhXO6C5/Zj8NpGe8Z0Y6XW93351jLxrflfZQumuMnWpHe7Fjv5KK5vUzk76nL3ExR8
ohSbLm/XMRDxftLv9OjYxP2tPfzuntPeuPNQ3dSvipSGil6vcYYppB+pcozOesKYtdd3lfxkkxrp
DPIMrjqxrEZ7oYylH340Pehp4+ZavVeG8TA0FPS1tS5TCbPYYu8Xr4OO4Ifyj4bQZYoqhY5saxcz
1mFUycGO4jdJQpbcf594PFK0I6VFPPm3naUwvzvTQqLjxohDIpNlEEif1XB7vHNR4FXoFDqHEY04
YQpJ/1ejvdnm1nPQPvqMl5y0vU0J10aZ3lvIwTE6d6r8SMo7NeaWW+VD1gKgKK3ddMcaKC2vwWqs
a/pQ9qGFJR1PtzFezRqxdcfEkrnUvshlwF0j1qy/xW+iWyTs3SE6btQr2nNKNtHpkbdD0t6PCNLT
qsArEMlTRzjJCjtfYVFvSME5MbA07uzbiQayjz4hHbtTpT87vOqky1fjyOc3o5CBpoaUd7FP4oZm
ickoliG/8Ft1gELo7bv/oBftrVxnL8I9/ftzuJQfG5CdAa3o8oeT0teQpFZyp+cjgnFTcVa7xyiV
DkX5o65Gd6Lx5/V31rhO9NRtUPyPvWMpHZNR+FmKbzmsehrVCf1sWUoP3/8wEf3/Oq9QzpBQIiOg
QP/6u3xD60dp/JfmwSR90AAkZMeICXEZr+hCger4fsHF68hEKEMB7SeUFr8uaFpjW6sRo0bwX0w4
gKYxshUYuPSSSuti7Pu0ksDRfApFZqpEjChqRFqbcBfYext+HGvpGLZnjPFRRvz+yRZf5af1Zq9S
NqpaCQNunSlZtRk+UOs+RvTKxSZ5SDbKuPt+OZGs/fXlkB+CvqLK5l8srcnJerPU2FGMsKi4QyoI
TvFl3pm6mJ/TlyJp5Nb6i5EVRKXT4FcLHTLF2XhDw2Ycj3w9wDWI648TnJJfxXgzldfeA60Ordgg
5R12mEve+tM6PTjmg36fW+2Fi3RxI336WbONpCqRHuSG+eEBK8Ioo1gxSAyt/wvXwAtrfZSYn7ZS
mkZyUhTo36KCBIKhtG/BvaSEXWHh/P1nFbvkr89q63xPxUSXYV6OEUWjiiEbgaI9Ehak5Mgc9/sl
lko+EiMYdg7C4Qq1wNeTERTRf8DuevkE5sRTXxySdTYRgz/GwFwpFgGA3YTChtPHe/1STrr0kIqC
HIOwMqP0nBUiVdZJdpXCMJStqzYHCr3zu9vvH1Jf2raf15g9JHYQRVZii3cKew0lGu2q1WVQGvzb
Kq9z71rkEIOkYm+uGGuNlrnPzKHqLGyIuIdRj9Z+gczfFhNwi8o/g80ElAUWZogBeL2rUGl1rMkZ
nrehtQ3xg6+K8kav7JOQNS/a9mevWLtB9tcyFvWkJ9cd7XQT9msDQja416psOwFCTLnFvn/ypc36
+cFnRUaQZkmqclefxuwaMHUdHmkA+b0Yk2y+X2mxnvm81Ky2KPWyadWEd8y5EKjQjCGdDCkIWdqJ
tOclit/x5buw6PKHtRFJRiWGJtcsriNP3Ku8+/AE7KsOsJAHe6i8OWR+MoCPWAyBELVL77yi/iXG
GjGZzvc/wRZLzA8pSpH/8xNmoV61Yn0yqok6LjV2k0MUDPdUx1lwpXmo1gRb+jtdsRcdw9xFdyPJ
TwysMpWusEwj51pgfBKvuKJXSNLCF2LQZNkv3dBB0qNslvuNrb6E2p0a//QsH/+Alzd9KIR4lqIM
K53xlF2rB3iM12n8KIEXBNZBFS96i22GQpn+GDFME40UFbyPUQB6g7fXVVi2VIfC2MBRQoZg3RY4
9nQr7OtV/b1japfLkOyo8Nd2/3NAlyG/q96HlN+PeQ1jMmaPoAxu/abAcPZ9kF6cUEaUep9ETJlB
nhTHuJTAG1YXtvRixOKeY4bwoYA7F9vLAqu2/IGoaGGFFMfeWRxaPjx4qAi7e4Amikou8Z7b9Zbh
ZtG+4GS4u/DVlz66KGlkGzUz5S9lF3qLWpNFmWhxgznqVIbsO6VpaCf+6pXH7xdT1aXVoEALkWFL
x3fza4xOHbuuqLKjk4JJqEnd44P4EKJIE5LG42TuAwajOf2UOqSc8c0jWITYgaiMOdS0d0DHRuhS
ZXc0riT+KofcuimHCzeJsZSEoNj6P79ydhACpR70sUJ9U2FjCzRYoHdrwfkzPXttw3PtGE7ieh1F
VxqdXa8FzlOsvACzJ4I/rSC/Zxcancvsyy3keGUzWORBQZYG7L+u3GhFe/J1BtTlJDpOoTkx9Uyu
Urx49A5nA1A+Y7PLHWftSwAy5XOWQfanjLvOB5hjanHWNGmb0On1AmvHsFpUlsKWG5FpBJwekxg4
W5u6qpKt6wxAmNSdBGnw+8+5GJP/+57mbAz0usCxjag2ekBAxsfWuOXZQZVdHFks9jExCbXA63+w
TGbXXuCrsdwq7JsKm1tq41bCiwlPolZMxSNtF8eP0XRnMorm7lpdlI9ZvBI0GYoX2wKzzr9Es/rQ
h8xDj5Gwx6gcMGaNiq9qYVeKuHeM/tCAJsOl+mrp/X5ada4bb0lV52g2GmU0sYFP0btmwkhovNyt
XtA7QUSJZjm0Xt7zXOEo02GdFKkP6RL77fAuAfmv3DNAZf7kec91Qym5vrB3xIBiftt8XnJ2oTuy
AgjHDpgaNNqmmt7s6l4RcAcloH7dO/roctGmK8js5wH19CiB8929tcOdJK+MYDsQMPq8cVvCQDDc
RMp9EwKfc977+o9h7Ez63XQfQ4R7BcWrUY6+98TZSzCDM6+9nzFshwK3suLQqjfVhE5h8Jj6MMno
DatrDw22PF5Jxa06oY7SvZV0WsbiwTMs1249yLAri9lX1oB4RR78w6AQoeR1Gb6qHZMpTjrWvXcJ
3lZStnKoIArfjYoL/sWLu1K3SDUJ3ByLj2TxUwLvFQlGpXYbnVqQtehm8xT1h6Acc2hI5QiGTN0F
/t1iAvp5zVkEn9oOKaCePWkrrauGqADjgEeYfsqbh7G6ammN6slhGh+CgiQB4f30PHgArK81BcEg
6QQjdV2o95X33OTXdYz0zGpQf4G69ZNtPqlu6+98f9NaTBaFSEyECt45bHdqdleCtMcZzn5Q+sSl
AyZT1Uvp/+87ncX+qYWZgV3fx+AIBKMAfjFjtwQAj+5y6dxl/v8iitIysGgyo5ODfNzXO1HL9Ugu
0ikUWs9UfLb0BmCQRACw0YUjt3DiPi80ezRPMYLM7Fhoss/sFbYtcIzYFzzN7xdaDNf4ripEa4o9
eR5OaDt6uZoRLr2PibmA5QPHjsCJEsDAnAFyYu7UNmcBTrywtnhd87iCtLyw6dENbKRmbfK6zn3a
UgxHJhugpbKLkIfAiVF/zDmXzEOFrBnlIJBdxn/wvf5XvSAm6zo0YAXbkXkdKjV2OHkBaTTkQZqK
QLu5IwQm6dJrXroe8GqwhHsCcXuuht52SWoPBvxSRGUQwKMeAjHgq7f1JanBJR65gQscVipwWYk3
2tctmsRKioKHEZ4E16G+Q1ofC91VAEkDDgmzXeisEH7Adn3/LZcf8L/Lzk6GrssNqA8gTE2yomxy
J/WRJ1TqR6DM/+8rWbJGIq4jpYgS19cHtLqQJleaMU4C/W1Bo9hRlJBy/29gSsbnhWZn0K6LUO1i
2k4MZIEYg1QCxE/WBCIbUNr3D7V4P3xebNaQ6APvP4LP5aZWyg0HvtZDZFVXZQcNcFWdrfWFFcVG
mB8+VMMdoXcjHLJmjxfErayYgfwhIIvDq0Uvm0Mf9nttXDc0pK0Obt8uH2pAzeqqUK8urC/++X+t
j50gTSaVYc1ceMAfRrsrK+BRguhC55diCrxGxXEPXhncMP8WFBWBvm24u+mXMoIHp/j9r1hqmaKZ
YeEAw9yQyP51M6lll5t1L05LswJ18C8hmokcmDRRG/ADvl9vqSVsqZaCqBFCoJzRr+vJlWP5XtoA
fas26C8LyiP1N9BwzKvgUn2/2NLDEVtZS9Own54/3JQwe84LlBQN7+j4L/74Q9Jpq9tPXf1awNjQ
ps33Cy5eJrjcqdaHGD66IF8fz8CeILQATYvcmwo/jd8ERwrsvBAiYsT4wenIdw6UTrKC/8/FZ4Eh
qiZZlawhPqFzisF839luoWZbDi1IeG04D5AGy/i57XwkPS7c14uT589PPvuwUmXLfWkj/s1ji0Sk
2gmKHLA/KGj8p2CwkCqo05tWvHWatRJu1aBpv38FCx8cxSJszbEEQBv6o1j+lGQaUd2VZgvdkd1V
Kncj2k7vxRUKfhmwiCLefb/aQsjH2gMBCYSSbYVYPPvYrV1H04h6GWen1e5sBnR0bHnRl2tK8fZm
sQKwCKJs1D0ICswxnEkRAdzRqCnT/FaxyUidnZ4jaZUxIgp/DzH+Uc8FBodAK+DclYc0YTpwcXsb
YgfNfwanFzFmqOhEzNn21py2ixIZzW0zBpjcv5pTuE4cGgaafuV08rlIoZua6KjYESIV5k3c9msp
mlYmBK8aOqnfFpteKXbxWK7I+gWvx7eedEBNnA0uMkCahAJDG1bxQGAAwabp6Ta3XhQMJZRA+PsB
je6AfWsQVop6H3bmFj15ONQqInkfNFoCKRhaByYqQKo61M6DadPUANMfwEH2rL3X9xCeqJGS9lJC
vvh+GL0j+qEgoCPPTqBc9IVaVmp0criy4Gk3irWumuyDDYk5GeFhn8NWyJ0GMTtapMZBkNou6+ot
NIVM69PvmB3G3k7imgyW3yGvtWTVGW9oNF3R3NvB7kxxTL6Jyk2m7mx/lxT9qu99fFKuQeteiIdL
Bqn8EItJCq05himz62Xwq1iyS/AokwqX2bwzC1t0ZifRi1X6fxm1BAIEKhxdulKD19h/McHPA5UX
wnp413CWGrJgU1Iund6Foh6JZIsESsyFUTX4enxNQ+qw42Z8paAaCX1SACa7Pt0n//4Ey7rrQ/tH
NERQi4eDEThYxcAmtAUNH3ReyDCYshIKMxR/v1DuHfTFG/WGfZ1Ub1mj7EaRsL/VSr737HZFP5wL
LiIoZujaSPdhdh57BSrXtsdTSbDv+DsL2Fmq/oZ0PnhRETNDxHdK2UJFjHNNd2/CRBxpSIiButtB
4+1RERJyYU0nv0u1969/HSQiIBqF77vjb0EZy2FwamF7jAJjh/8ExLxdEweri1oki9vu0xsVHdVP
4XekEs6bljdKZwJZGxJGGgsXxw9LmGC6azrTM0oJA/Ggr8vAdoROE5IAe4O+F9167hcD6G+NHgDh
QX1Rm5cObrgwIROCe7y2bpBczc72lObGcDS7N5TH+9RY+xBF2HIYqdjx2WZMoUzHtlRWFy6KhVRT
dAOFES/K3Eyov/7ivnDqxqi5KWTMLR0Tm3BE9Ab1aQIZ8a9BtmJuMll1EyaaQg1iEkgduCKC0wQt
fIo2Q30co/25QqFAQ28kiF/07sUDu2Qaz9RUeZWuM+tV/L1Va690DrlEJ15Q1ivnJaHZmCvdVoi+
TXcDr6wRjVbL3xrxnYAjBWLyNkSuc22S+I3ZRkyrWvYZm7EZz3C0162mb6lFodnXEVsNgo0EDQOB
3maC3o2WQZjDKYPxQ79bw6KxKn9n9RbdRbk6MgM9FHicX3itvLX5bYS8H8hZ1GaY085uoyj3LT8c
kYDB62PS3ile+X0fyO9LieRSXkd17AiTZwf1lzluU0GKD1gzmP5/01b4dSijCho6tDbIf4JSB72p
cE7isvn+KZdyms9Lz0Jo1w524mssjSyDYNShJgQ6Fjq3CAeCsHXZf3DpHGNQg/Qs75bjNGtLtN3o
y5bHrKewdw7ELWmvmPuOm1M/j+o+HQ+mulX2ZrjrH8BV+BF2gtvCu0t+58gFUCjmbEWsBhkomOm9
rt+D9/BGtFyBnj4M3gr6dQkr39/o+VE1L4R1Uu2lbcHQxsCMUIM4MItCctYl+jQiRvyUurn7wmzG
1VwEtvjv1H36lR0c96V0fzsu/90drG23Td0b/lqIh5s76RCvzZ/w+9w/vdu61bZax/xtFn+xvMlu
xw2g1JXk1qubcpdsf6A2wh+/q+fm1jhZ29/8eehGN8Ea3O0a/L0brBGNve9cf/cPor2rdNVdDe79
2+C+DfuJ/39wJ/fH4N5eXz8f7gf3n8Y92e7q+vZ+67v39w1/GrnpNnI3p3C1C3f3h869VQ/19qfp
7lZH231+BTy/6g+q+xi47+9P/GokK9zIfSX55w/+JHAD90F1j9fuSVk9Pz93m+BdPujrnwADb3/W
a2X1kwzNzfhD3sJ03pw2+hpmuqvyD2LWt0WTcjXuGbkdUPBx/XWyinYIVLjq7infjLvY/fWSuyh/
rsULhtK7dtZ//lw93V2J1wxc0C1XOCrxxniNT09Pd3/ek9WLtn5p1uurP/VPmNobSPIb+UoslPGH
t0pWJAUXwsVSZ4hJHppjwhiC8mB2kvS4ap1w8Kk9m51iFySHR019pK8I9RliTmi+Qeq7qIi1lLpT
hJI1M4tR9XmPz0Lnr0qgGaHlLNpe8I4v4qy4SJb2vC26CKRbDpv+6wUz5UGh4EmGtj7CTOMVp+Os
+VfCGtQ56zX3SChxZYQQ1Z/HrDkp4X3CXB6Zcxn/mlw20PPB29F8npBv6vtq1UUvqrX1YwQ7mYgn
IxssvJNjtnuTkgpVJ5rAN14zrKqp3caG49JGQPcJynoL/M87RPW1Ob45TA0Jz+PUrarIZ8hXMC+9
9em02PBTbu3cnbJNBW4jS5g43CKAYAuq93rIVXeAdK0Mf+CN6tqtbLxHCFOMVktiH64HZLBaWM+w
ndwoOPStgwXtOn/rCb6SkqwyxdgkYKP4xwimV5M92dA0taFlAoZ6NKMHRmBldmMXeEhM9sbyWQvG
mFIXR5COyJVD8la2unySjXbVKuPaCv6xFOWH7INXN6VLG3NhooV66H+/3mxjGj1UJt1AfB5hcfDh
jXlG4hMyChOtuNpJmvBx/f5SWWq34WVkMJLDylz5a0hIZy9P9QY1szx7Ero/+Vuxr8NrJH4R8qCf
aF+SfDYW7jEYLiTboNKFyucsLKuZXoX0h8MTCGSnQP5LIwuB9mDqf0qtJZMA6t3ba6FnQPTeCk5w
0EGAQHGEZmBbMz7u0ZIhae7cUXLWyAVaYFDFpjQboDWRtvX/EUpYKK6YHQGl/JnYP/IP9PGHjgmp
DBcGCrivaSgj/rEyi25VpO81iYnQTFAT66pCQA9UgTZg+ox4i05aJAHMmgJra5XeCoJm4Nwmo7JP
FEblkMrRvYh1/0LZtNRMQVaWC0wTVpd/ZTay7EuFgeTryYuKg8cMftLrbSuL/qBAlJgoP4uslrJJ
4Mh9L9/TrKOaxAb7+30idt4sxeKHIFkKm+3DFPxrXEGH3kqkkcEnCm+lfzMprwxaR+/H5Q7HQor8
ZaXZ9sg6OUobGxIOVbs9vNAa4jBQ16MNKTgrKBbzqaiQoLDLjFO/f8ylq+HL6uLXfapcHDmpkygI
P/p2TIBAj9lCWgrJKEQKaEkgmIhdUQup5vuFlw7F5/c7axhMUydlnsL75UpqTrF/V0hrrmVBPrJ/
19mF1Rbyui9POStDWtQDQqPiKWlNgDXkWEFGHOtLjOPFTYOFMKcZCgISm19fpoF3Y1EmOULYqVD4
YoyG8hFjkP+NL7ctxlZiCsK8fa7yrdpSafsOHXSmVyo1MGCv4tg9tdKr2t4mFyYUC5+KRp9MW+XD
G0GdtQtiJ5Nqo0dSnG7f8Cepd6q5ioO9ZT9ML8BzL3yqJbwVtmFwtslTEBCdl4yR5PWKHtLCEaNB
pgNIIgv1R/qqoMPt4gxAP/UOsv7GVICwhLjB9ztz+QcY4I2Rr9UM6CRfv2Iip3hpenTqeV6qqzx9
R6EOBqkYSmQtUjivMQKU9Dwl5yRF6IhcmnN95GOz4EMnXYxmbEwdGeh9/QXVoNuDrQzgi/1XVBuA
/Yp72w6fRu75smq2yF+gFSTCgRhUoMHGKUK+opR+AMa78DoWzg6gMxPyALua3uesJopRrQ4Ghw4s
YRg9IP++951V1bIXiiNQZNI6ZNNBvIX6IzC+CKT70D+D9vv+ZyyMTzhRDKlNpifg0mZxaugHo1dy
KjNJcasqd1N7U0CTovoe8lMsX1htqX0nDJ1F9krhC2Xg6xfIhlBOkF3EQYZRJh0BoVndon/U5dE+
yJ2NyBqVGmgD+wEFdNrPQgyEXrTQYOvz8MD1qMjvnQdiXSouDNCWDqQmy4AQuJmMv0ZXfdqSI4Q4
nfHVfZQxUHeni9xNZ24JWV73l7o4H+S5+X4UkCPk0VmVJu/Xt1GFea8mJUl28asz8LZ3HYTrVmfe
AYrlJ7+6HpONs0EdangYxrUZbZLfyq4URRfNOFdePxcu/3pVXXt/rWwq97kS/6O/eXgQJRrF23uw
eS/OiNescwmg/3p6/n73LF1zYCQN/NFBn8vaPIalYaEYsc0FkCdIqBwR4cwiF/Y+Y/GxfCSk+Pid
SMYltO4S98bmrSni6DgG7jJf39wwakNThxweEj6f1qTs/NTDn/ZZTbx13ewK80e/depToltQkLUD
s0DIn3n0CjpAkdqteUlR998e4fxbfv5Fs51dTFGVqSXphlNAYhtuaF36H923Oh4gWLyaRrEm++D6
UjrlVaAVcwpFGri5cgcqeUUzBp8cBsSIIZWMqoFu9Y80g4wwO/QNxhb7DHXM0HtI1DXtNBCiqEKh
8V4a2V4TpjLYGYPnQumQUiZ1vWhVxBsg8qBppl2p0+Dpb6oYROXKaPeRuRpaLOGfEZA5OBpjlBM6
o2ngOrhQta6ubnzj3CQvuoKCo/cTschV0AELTijzma3Q55XQ8+SuQPJHsDMatKBAm6ioevqvQhxg
hOpF3iUUXZXaAX0crGAPyrA0i0za9HIiJLor+1ELtINm3UpVe7SR08IkWihZdsMxHvHQzM44mDNE
Fi9GeJ3n/R/7Wo7xXiAalEGxLdlZdNdRbs1oB6Hk06E9Nw187HYrBeXaV64axFfjX5bsbYz7qAyO
tQbl7l1Hg6fO3wM5OERGvGq5BpTg5xjdqv6NrVwJBTAhBlpFDoprpwSxOS3C5s08Vc6D4UGfk3/Y
3r6M1oWMowyBekRwKZI0RJm4x+1DQ3NLaBlmSHzZHF/bR2p5VfKP8JmoFQff2KvTOpI39bAl1onn
yHAVHvpfiblT/5T5Ks8EmRonFA5W9cgYMKQTK+SVhOKdidIuWxk0QVEhX1by1sTI2zS9DYEKQIov
3QEQF1kfmww38ZDnFRBz/Cj7Ys3nL8071TjjUMk/gxuGIfq6zeNt5tzhe8uoIAw3XoBc3gp25GCm
bpT/kkqgv+g4FT/tbhXULqi+DB/IYNjzpZP4OpMxVHuVaEgP04oBgdwhPOwiznuTQoZ05d/Ss3wV
//L+UeiKM7wJ0fNCQcMN2PV1uQuQw8K92KlorlfINkWPFcqBmZoKennZgi9EXKsbkayKQW+Mj2J2
Inc/6JleeeP7GOAW3D+CNEI2EbbmUczBqgRaov4aVuFWr9M1Hjd8/nCVMb8VdHmbW47T5+nJXkOr
KsOU7UJ4XKjDae0CmxUMaiL9rA4vMPa1kwiituDLFjhGA0r23/iYTAs6svFRvuyKuGQKQZcV1QWQ
iqRac7ySERsM0DwY6UJ/tnMOfSo0aoUzAd9VACOsP7r8hzuNbsBF+MdSH4DVse0mmRBAlFkcHHtP
71o8IWAAuapxZT4lxs7IsWNaef+o6oZp8vfveOHSZj2UY0xBHIFA8vUmkBwjsOQJ8K6cP2UaypPh
UXgW5psOT2488S4/oUiJZpH+84ra7NY2OwVxkQbgt1bRpoolhCX3QlnDeJEZKoecsrD4kesbinkx
a7zkcbaUQ4neDikj8rRcu7OUzUYPv3Yi3nDgHVuh51W9hYxTGk/IAnFpULX0jbEd6XEg/Zz7W1Ja
mgxZYa0m/FqBirgyYgkXM1px5/71Xj79rlnpGScSr2YSSgjkdh9OXxeL+iW8gAM4mjJQQDK0uQyA
1jhxSmkB6o9IeG4n5S5w1D0J3Xryh3MMUCCBqkOVg2eBfzambKcEr1FYCwnjhrk5wK2zyDvjoT0w
cwEe0OkDFDJ0oqdzDbKm64R8g4nWbmLa24Jb0JpOPU0gMSdVA9Q/0RREWYLgmfj3Avk+At8tEAHv
9RXS3reJXJ8QW12b0nSUpvbQ19nOoZwUSnExJOQx5DrMkaa+kForC5n8l1ejfj0IjtfAhrUpr/Tm
UctsJPt+mh4eSgEeStPaxj4qK/1NKddraMuu44zr0UMlFjrn8MLER8B5wvxSAFw6K5+/12xPDNbo
GImYrKYfyYzQJrOexLhZ4t6C0wV7wGJU398JUbxOuvs+NnwcxfmWpMoAkkkIxs1xBrMv5MYech/Q
r+k02wJ13TFJ16DrDwYNvibacqd+SIxjTridKgAezD3DklklOpfU/hQn6ORTHiPBK5p9OK+lzu/K
/yUEGz0zPNtllblmheRoYNHXw2XwkpTMUnj7/ASz8DY5pTEBKhRdrJfAf2QkSTcHciU0Tub9U3/h
g31gPb95Y/PgFjd51mYh5kVmeu3pgNJhR54D+17rf4X9TR6vi3BbhteuKh1GGoeyEJd3NWzvpA16
rcl4p+vQEqTfvocQrHapWl3K+9nk//NB564yhV/5jg9PWEBVi57avXgn6QTWukLPOpvOeUDBVq0Q
Qp0iZyeGx2xtFVe0DtcE+lKxglguTd7v99lSK5qfxdj4/5B2XstxW9u6fiJUIYfbzt3sJkVaTVu8
Qcm2iJwznv58k669zQZxGrvWqlLZsmUTac4xR/gDCALg19NWtES/v0EGCpyCstecfVlkqwIjPk0n
7UGFB1D0RZzCnNWrGG0AIfoaDzb0ANTr0xSx2deKlmTcv4XaD40RPHgPIZEkNHjh76Y6g70YndMI
WcpsbZIIinLYRvQt3tZ9f0zSN6EZTvuktRCDNX6QOX8o9RKr0BkmM0dHuPEAPym0n6VqhY0e6dk7
ssG9jGdAD2Hf2MEq4h9kqm+ybpuXxDT1/nv6aLB8WV3U/So+eibzjUnZ1sSOgvYa6HCfU5K52knY
X0r00F1D2qKe36PFLgoMYVQgTCJ6dCZq/Ju0OjsKMSJBhrx/SzOtRTTO/r2jSbriSYpjNzmHVo6E
DYBZsI3/CPkue7DOJIMOQm7Qfj5K1w9IwKeWMLC2xjclfHUQNanIzD3ju2Fcmn5nGQ++uRv1fIUK
8/3Hm9/PGIQxlWFZ8tfbU6Hzhi7yRrypAOsGq0Z5g15ZYc1VUJll6ILoVrgpdG8zvBblVaxRH1KC
CwW6S4TDIQCmCFfSlRkVG40qLAAV42PNu0L7a40nyf27nf0Y4ASARKACwET19mZ7Q8/cTuYIA+xK
hxJMFGexV10c9sn9K821AoUf5f9eanJaJlqRt0kDewj8RYIdqLAmodKETMgYCCIRQQTjKNrMFbqo
cF+EgnJKUzKI18sENHGx221B2wk+KHQJ+AW0nm6fO86dsg1JHgQiI4rYGR897qwRbe5A+UXOzh2I
XAPvkfvv4SM9/nJpBaM6cKcoxU3T50htrNbQGNuxNEyw0ypcyVCPNhWepZ1GfQrTT6Ef2oNO84M9
QKigNV5cN9tI6OunSgACaoWu61rNq52bGhufIgsheMt9jyL/9NFGjd0to6SuL05qvNRD+3o+8upU
rNDobBsmlc3tq8v70DQJXqGYQKDQT+0/MPqLT7b3JsSA/xNLw9sLTjKaIPBq/IW1j7GSYA23p8Qe
sCBAjr/IRe+WvmVr/hAbRegxC3+eRe7LR97y5at9eupJHM3rnE52MgBYk74lmbcynzs8Yvz0iqgv
PSV6DuZRtn4ibHAoEdBwVB/3bHj8cAMpK7Y5ZiRMnugTAIPdBsAjseqI0SgcaPQk4kcUzHLehUj6
/eU2s+14e+AJPqiWLPlJuI3yIOpQaKADb9KToAmAHr/MtqPRiysMMspiOOFmwEVIlR08X4XIvJAw
cvP+wRoC7AOG7cI9fY3L3BMKtWCKUbgCW3q7hEJcZhlasPvoJbKKRh9T9j0FJPLaNDAZ4KbL4UdE
si8fEPFqWqZI6MI8v73mgNIySQsiXvgBx3QCV6GC0tJK+gmuEwXz+I2Wy8JjzgYZimSgKqBnmQHf
XtKqzSq1Wy4pY4kilgrioc2aPmP/u/8bjPOd7T2M+Z9I4C9cePb9WpopbL4ciCGTxZr6qmOnoF7P
BR7qJDdwGJQCpHB7FtLgNDtRArt/yQ/e/pfX++mSk2UmKd1oVaWBUIi8H7hkFJ2U4g2LxvWIpEVC
p9EtsEPynk1guqaWbpKM+SifOVWuBA+DvYI7Rpna2zjyt9wtyqYRtgYRW6WuYdaNWJQBEQ8k+q7g
wADECDM85B0XIbBfyzpWJyqaEAoNhkT65ACP0tGxKuyt8c7dSuoKBKr/m/299f8PnIC5D6UppAl8
JR2o3uT49Rs9DV2NM5GDUKJNaxRbfEBIhz5AgfWePpwgWdz/VjPtKlwiIVdgQws/E+vG23WZmHk3
eCkVB604JTL2HNor2ingEQe3XJEUFiSsEdBT28fkGifubikrFSF7ulo+34HYOZ8SM9MPBg87PHIk
RCKLayNvDW8fNs/W44hW16mJrrUuIYK5gVCMftbC88+dYAxOGMExySAfmbx1c2idIulbDhRWUbZS
MnUXYx5FVNpS2uCdEGC11ZTSUyT9KjFIGRvlAHSA/FSo24Td0eqr9TIWdsaaj+/y6b4mbyXNFNnG
e4rSXTm5fvzsd0B56FNb+A8p9dFR0nVYI2LWej0E+Wuo6C81Sg625SEyRjaPJgNY4HJE9NUDNu2l
D0KwDljMWAWEnVem9+92cxmHN+E8UQ1X4aVl1v0ahVZRfRuluxFS4gnEjaINv+NHx+B4iH5T1L8N
KssQjbfeqvcJupsd9wDqFPIDHAhp09SPOGVuqib4fv9jzUh43L6USdw2kzbP5RBur4lXdlejve9c
1SFCLAgaGC5etJpXRuw9elhr4RbUggN7aaPwYUicLU6rOlmmqGMaAPo4qpjjeFzsT36k9F+WM91m
iwYhB9dUriEsCnf0WjIUK2vPwgEvRpnTMbvdOKYHYC8hp3vIeKXw3xGkW1XdR7uLzAV8/Ma21w4G
dbz/3NSwLiIrzvAO+E5os+mo04fdeEV0BCMQAlqiBVEWw0YMg0rFXI1yuxPVNYUBZDTRr29afyle
zEapfx9vCn9s/VSvJScnINLRV0WoUMaNhuRmjDIFHuG7Yeno1B1xRH15pQwKwS6graVOycZqo+EL
YjfR2S6tld6ZLykVd2vsAqyQxKAByL3V+kwqsHmTLBR1+nKTlExBfCw1nrEmI3pJ4QMAoKJ567DC
KqK9mOWIBkUaxYfSfM78Ye9GDhqK4PHHX2Ps7SPvdyGKmFslglfmS2hqp8iVv4l7SOhulCFWErva
PqDaqD0OA7NykiNJt3fsrrD0dmby0wLUJdsXN/sJpUHFECSs9nzbBJCXJCOLiWqs8YYHgpPU3+gR
qy12TvEebZd1VWnYtyR7uh6bIny3UWRkgiClb5qPp1hC+o++g2ZsgCpo6bvA80e4gfGjSidBcWKf
6dZegPrR/1Tj1xDR6w5PkJbjt7B9Jlf6KraEWgtnrvzNj9Hqkj8McARkL8VfUqioiiENjR4+cZ4k
a4jsg7JTtU1mJBuKM0PeM2lm3oxSQdaZNOBfyMYrb10hzddy7u/jEsUcPI+BGWwShafdQp8qjJeM
Dord1LvRGI5tzaEKCBmfubTF+Mp+gErxaEjub2D0kY55EwNJMJRisoi4eSwoHe4fZaTS4UFCI5CP
SbEacYeV5BcxZZM0lTFZskm6n4bGfCt9MkJrJ5wIi8hkeyXnyvwW4pGnhIiNwK+BuVb7LNze3A0u
/h04D3aBdiQhlMtkZXDsU5pRkQYU42I4hoqUoKhY7lFp34UeUGa89mXKsLDdCRNCCw1MKs11hzlV
VcuCcBGJk1PAH73sAIx9hAJUYmiPW55LdgsXKcANRlQqmkbYOjTWuCp5ODdV3+qB/01KOZlZtMnV
dqKjhOWcBcVDjNsw1xG9coZJPsUjES61lTciW5L+MXYHb3xI3UfIYMBzLzZWH9l7U1yKCK+EgRwU
JQygVoMZ78pMOuWG8U04U/kA8gDpCkaXEiqMsK+CRyUjR523JwuNIGp0Czckwc1L8nE7Bj/07KUJ
f4HMNDAJwjinUF8D2dhkLVNAWIzowp5KsjZWCy58jCZoLBTmd+iDFmHQMGnOB3uD40MHBolRl8y7
vjApzYG1kwxgAbsW7qkd/oBMChlT9qGyLhkvdYyIq/41NqWLhpacY+GTlTCR7t90+svit/h7Egie
O6fZdWa/CTwEDSN8iGjAq2/kihgPDcbJF7lF+DrWeCFexWnZ9ARTBxQSbzJ5Bv6SeI+lB1iLttFP
PZZ3A+g0yWvFBsYsa4gvoKnaNkJFyn7wVQVpF3tntjS3UQtp9e4hZjLWuaxH2h08FltduI2hRJF0
SJldPW1jqfs0HgWJeBiE2NKjaCD6pfswuuw2J/8uFifavo0s71LrIklXnY0h/DdrB3E0JuRuvs3J
HY2EE4QPhvhS7CUrICHCdKbBOhCgU5fwRZ2XwE5Xlv/gO7yrPX5KfXspnTWa7Gr8Vtk04ko843Jh
IAqWgh9mRuWpHUk/IHXiWCWchZjBiMK1oy8qFOEy+5dQUku7h1Yb2XW/IIELn9H+GcAPeF4GOPaA
htZVwHvH7CFREfFt0j3uB4IGbyTtCbX4g7BDCkir+iHbwJr3MeHx2pfeuIoyWuMFOx6m67G5VdLm
yGTNro6WIIUhgz1kv5AQI1xx+jFRzzghFGUTKtlKdaOjXjubOPV2EAJ6nQG+0W/iMTjwIRiSOWlw
hvcaO6wufHyT7pDDqbBQftglzGpq/1UIFPP6KnTVKxncqP23Q1dFRY1LH3vaRiCMNfwjhf07XYgA
V76yUi8yGZVt5GtAReS4HzywuofLi02pjadT+Wxn5bdArb4va17OZrUk9PTxHNmBQ3CbUxvmOMj+
aH70ZZhbACrIWPsBu3NVSesSE6/7mdkMwpnM7NMFJ32ZzKTbMlg6cLpSAG2NHAuxFWLkD+jDQhr8
MEG70NSIG5CO71rwILPM79/DXKmmoYDpIDuBWfk0k48SJZK1ELp8AjmoUI/EKwk/SlqJvccAwLje
v9wHNu9LVvLpepMMvQ7KUFfqlhMlf63UZjsY5sGuioOLb1tFqIps94+wAgUfaRfL/TNR3I1Ls2jU
QLFE+0SRMNQtT3JSP+cMTYGCV2G+a1pl7+Gh4Zx6OsDG2DzapfSIeJtCODMGB5m2GIgexsceub9e
rUsdjg3VNHEVGlkIwp4pn8bWHn6oTrVDb1Bhu0I+4ENIZPoUNfynFLB+nuyjLDjpSbWmOYhhc7bH
8RPgofwIOe8Yg2HyrBrrK4srejiUMdYEuvVQufpaUAotEiFhNuIp2iYI22f6WaOhcsZWoLuFSZaL
HMSl0K4SSnklB1nA8Qn4/STbbwxJEuut0N8GYGIJ9lA22W5QrEP33YvfGb6v73+sGcIf6/PTx5ps
iKpMq7wSWXlebszhiZxF108QM1gdCjkQTP9agKcXG5bmbL786cKTjRFiLJf7gUt7K2uxzCbhqCjr
r4VrPqbkHAK2PbwJgfVSt9cUutumqVYDTmBuvkfDMiV3YC7iKNdM+6UYz0I1PCTgDoF3SHGMa3Vz
axj91peH1cqD5pCKpK/DFk37Fakm3Z4ran2rAlAYjyoMx/GbQL1cDLUa2zm1GFk3NVwi4c179us/
88BZi9w4iN98vBYVZasD3orxwvMx6iV2Gh4t1YFWTj5sFj7S0g6etKryMtfVinHJB7yAI473NFwt
5UVhKAI2ie5yg+DgeBlhMdJcBsZW/FZkygrxn+UK3BJdqnv7e9rFKsEWZRJ3g8R9l47bOlnL/u+4
uNElSal4LJFkdMqzARcJOLPX5d9s9pCRSVtPz/YRjXj6Fn78vUEZvX3zlGbtmO8ynuotFsLYsMLl
BTUR++lRI/HP1YPr/uUFyZ8FkgKFEl7o7rsa3GKqhYK5t2UewU+sy8y9FOWec4aPdqWvs+rBUDBL
Eg20nJ6tYM+07kDp8CbmlJSODPg5vZJOezSQzqbZzOSRCKB2xTH0mn2mqHtxB2GubYXCnxELLdIq
yLcIDW8TCFQc0c0iAlvEx3vvdzJ2SXx9iBzACOfkvf6r1c5DfKDVZ7hbDY8TDBg3AfHs1/0l9nXE
dRsGJu0839USz5DUD1Mlyrw2uRbkNzX6kUuPN3slSzWgMwinK3nSV1LzWJaLskUr3b5yJuK3p1P2
gD3rAKLdf6gZ7AlPBWBdyGMJMY9JjEkNKwrbrkXOUH02xys2iTiJCntnumi8Uhw2/wHbiJWhk7WR
H1XZs5CPcYjtbTounMSz2YcDwhwyr2ipTe6nNzzYfL5NzGvWHm01EjMxFeHhRepItZIlz/dfwXxn
6NMlJ6HD6qWitCIh/vQPhrX2GF7gaotpO4K6mIt3jOYzLDNdqyXW1zthBa6yVUV5ZGoIHpe/8auk
YgMUjPoWPsL3b3E2uAGT4xupDGE+nuBTm1Ovyqr3SjQDouKVbkBoejuPpNGKfpGCJhR19y83/w3+
vdzkwKtbV1WSCumcyi/3Q8bG3kJsLw2qLqCHONp2C59g/oj99ICTr157Zm4GGvkX8pkldb5olrPy
6Q0mgcDMUBjb0jpfYlt+gNy/xJFP1518+qJk6NH2PKmi07Mw1QO90W0lyZvY104N6w4dX9GIERAz
91fIuME23mkHg/IOtzV/XpZ4YW6NMD3Urg86WlvYDuIGpjeoM2FG1BfuBZYQt8l4IGdFEqU1Uss1
ePItjUm/XaCzzF8CQB7KZ4SA6UCrDQwD844UDxxseDNhxguI+/6Cmp0U6IJnbTIlANs6iWiGb7pB
KTM8JK44TzSZyRFeKSxXWnYgtwilHBA1vWr+fbG1lYXtM3caC4cfxnWM0Bg4375EkFg+03Ls8ArE
B6ItjXmv3TMRuP+Qc1H781Uma9hodW2M5A4OSkleRIcQXZjoT7V67hkm37/UHMlbk+FOwBdEQ8SC
FnX7SEVum9aYGlxMfVXt5CRAlQMJV3aQ8dUqG2pEP0Ob+ZKQVqAOkvXDjsJ5PyaErTagCPZ/1Jqz
y1AFqrs/0kE91uPvodrg21w9DCBHHO+FX3Eao+pEyyaOD7WKlC2UBBMzGVcdtopXPIMsN4p0Tb84
psAFTFmsXPQqB3V8HiNnDbV+XQ8aM4T4aHT5zhifyyE62IfeoQ8gHN/b64C+CUQRpjSGCZW7XYup
SRFlKxOlAE4dUWA4nsnUrhdylCQkViGv6V44yCbR19koPJOtX8j/vpfxY/EkdQCn4vHJR9QfQRec
vKT0lSY5lVBALU0JQxjzaL50MiZ/abfW0x+BrGwwmxGqU0aOBZL2gF423CbGBDW9AoF4NDfLGKbZ
vWfSmgRgLqNeIv78U2A3xzQME4e4R6MUbiRjusWJ6uzi/3SJSSpqm3BKdQfeFssSFwsjO9FuB7x5
f0XOPggbWwULo6PFM0mO5DbLoiEVPE/pwiU4rhfLoRkEIWv+0zXEsfXpZVVOzFjEhPBG0eyQ2JZZ
seksGb7Fq1L3uyqUz6Z68UPczbJtVUmbUM9/Snb8YBBeCORiJFVE9hpy4P2HFzv7S5D+98bsSZBW
MyR9Gw/2mSewYfgipdJiESpi1NdrgJNB9s0mjE0+o+MyVvANAV1HKeGP9imgzFqNLzy++hfimNEf
fbgtu4XTZy4RYLILIYFfwLomb1weFbWwBt74MBaUFdgCn6APIDr1Zz8e2n6vLlmmzsbQfy84xbDK
dapmCoThM+dq3RtYYCI/e5Vh6Cz7480+HHgWTagGMWybvFEX6JSuJJijGSAaNb1bUw1l5SkE/oPq
rmDW0olKANII7SMdPCb7Bm/uBlQZUDJp3Asl/+XkazYnwTMWYUxYcoLxf7vMITKmVlIr8Tky9W9C
VwijyJeQyarpYdU36KcUhs5I/Gs6tIBLc+8bbw2mrRDAxiTbi3BJmCw87RRYz4jpbxIvX9jts1sR
4zxELcHOYrwxWfHVKAHJVspYTJjNLmBEFm/CUt6O1CiYqXbhxjGedHs7pDIObc6qBHGG7u+phsKG
RQCoNE3rtmBI7m/EGYKFBp3x3/ua5Bl6ERlDZnFfJU0LnGbXatrC/szhCIzH1Hor9beyMvdDYh9a
9qowpa9QVM6VJ3EsCeB0Crn/taycLaP9pVNbXH26h5G7MBAlgz8Mffz2yxIlTL9W+bK8tTK5Zv67
gkK+dSAhGatd3vypGd8dHBDuv5S5PfX5qpO8JFWysvZUhkfsKepWUjzGb2b8poEDvX+luUNAEOI5
z0BTg4i8fT670EKvl4UIZvWMbiwmcouHwFwlBHcGHomtsUWmr3BU4tqQDERVkRalQECdGwdN2Ahq
u18ex8+9OcG3h52EywA2kbfPExqSFg51nQhRsU55a8is+ph8I33WVbKq8WdsMm/IwzWSYExOoDnD
DY0KigTl99YONh/D3D8V6ZwX4QrJ641mNCtAhhii9JG0jgxoDBC97Ap40Heg3Gr92A/gqiLlIfb/
tvhBCKwzrFuqtubOq3+fi/Li9rksLR+q3HA/acULUAEyBoyJBQUpFDBMOYgR4zmJICeq/fsrZYZ9
rEH5UliXZIt03SdLJUpyZ3RlWpsYNyANQZGZalcSSdPbm9IGOquKSfqijoHYYNMNiM4j2m0mrQ55
mm75wFHbwB3iM5mtaMHZ0GrGUmWI+ibkBKLgNVeeETD4QwRRpbrS7rr/3DM7RDFRjQBNR8cFvcnb
N5+6mCgNCeg2ZsM1OE4Mxawl7d+5fsbNRSZhpixrQ4lVagPpUCrvdHSs+qBUH06ZQjYiNa8Q3krD
XfeIIOrf/uHyZHrGblrJ5rFoT7XzR8ksk+bC/cefyUVRPUQTVSRLlj1NYhLLkTzZJjzz+BRiSXOB
rLqY8c7EiJuriG39KU80bddOYZrSqGt+0iOHT/kzwc2CWN9k/WPqv99/qJkoQfIOAJzC1kDacZL6
BkEU2ZLJovKxESVMwN5zfJIk+RfdoP/uUpOAJDnDkHs2YyMGnEKLiJJhIEEgK1lW3Jj7VjZNATIj
Ifsx/VZ1UThprgJUruqfUMMN2zzJDRAv/SIG+hb5CBgxDdRIzDhTYLYEELmBUBfhIb3wiufvRXgS
sG+JXJMvGnVp6buumZxFCAYHQ8tAPPciYnPuU7Iq//c6k0+J2kadFjGqDsQHGumAiUHcQAZdDMFz
FyJzwvsbyWgV0sTtEtUGo8kDvNYFylUv1pjY9WfozeZSyjEXbwSFhO6mraLZIf7801YI7Njuy9D8
H1tKIjvD9/trcv4SAFyR30T3eopyDT1HkuOGS8BVwj+US1jGj/uXmPv8ONFj7wOclibOJGp2Ktoz
coomGgp2DLT4+pxPi1KXM99EEG2QuRGa9NpUwjtp1DJtuiA+I41c1s+0vVt9Dz+r6hZWs9ilk1PI
Bl4DQFOhWCbHv/0oUh9q8BPBYrmGwI+jVEt948ZrmPZlBiBydf/tzWjkotpCD5EVgDaSNrVKi7O2
la2U437Ac9HykBOgk15CyzfVd8SVAbkIOr3Y1XJjrbLsZxG/DKic5fjhQp8EvOrlz5b7OGyCTQPo
JEqVtc3YWO/0R4Y9+lgv3PHM9+aGTZo+Mqqj/Ob2BRWllISGqMwkRyR5DNBWMhnl0phlrisJyAEH
YMhdgNyn5J0+DhRJzjkoa+niNcwJrTfsiI9VjPCuccl7e1NRg5oZaBZekJ+Uu8UwO3NW3dzCJOJQ
hHRN6LHokManRQUkD6Sake6RcUK4eyHrmiHVakQbpkoGyTkRe5L4le1gDyOtQoSk+PoAVsiiS2TG
khqN1rjYIjVoksY6+ikW0EgDKI/hb1KYl2pboXDFtBsiFRF+TE4m6DfxinJ4CF7zswf0nNoe0BTg
ZWjpqdVZOCEut5Lnds/nZxBF1qeQ1g6VF7tZEwlhaV8ucJR+MuXsmIR/AQL08upV0aDyO1ciN4fT
AN6ukx461CEx4dwJxKemDVvINgtrdi56GDJ9EnaaWFKTKivSsKmLC8wzaNTTzEOWmSYUvQsxJFjY
z+IrTeMHMuWGSJwFl35yeHhZWli8X/EVUQcQFjqUQeKD2ZKypjwGTSLYdz27Xcq8B6PyVhmqWcax
ka1DIVkgMNi8jreD+vR4/95mlMI02xDDO8ClBGp9cuDURhd69VBn4mCL0CvxchP/VvooBLrEfXfN
VyfTmA2jCRJ2G88DyGp/k7vXhdsQi+DLKwKULxSLFXTuJhFEav0Y08EqOOPyHqiXIXx1aeT0yMiD
10VUQTiN2837YCyOL2c/DhAi+u9C4XKqct/mSlfUuh4IVhs0FlRp+o0QwZGxFNfkd61lqUJqDpGC
aZpXXy0PZod8cA3XWX4f8V8TQJs2d7/ZGgKANJ4i+YwA4ogsapVaG+8vvA1qV3lUgbpVEOdQEiJc
GWF+cDiqaG1Sr65ginrBcwkvNszlU0HzpQAyCSE+BC2aqYhPYPde6+A3+p+RckR4w8PAHk2GtcCI
IMsD6phWCacs/Jj9qBystNmBxonr4pG/uWDPS2hzOo2zscbhOXw1sLQz0Z4f0ZAZnOCbBPkQVf8N
wMrDYGkbHQR0X14LAywnIGuXUVsAxKQJYcLT1mpBOwTGm9VFa4qOSh73dl3tFrsHsxGfQRDq3aZQ
/p3WX1k5tKbqM+3mOES/lhqz3ZfDL/IXxgLPefowlN8d+RKEP6zol7XkCzUT7OmlkkvLuF5x3ohz
71PoSro4DKw+DESGgRcwGQaKAPQD4D38J6XWzbUmQaKXi6qMPAHSVU9evB/6UyZd0yWX9blmJeKO
4vCklLfMadIkGaHRmGiTnPtBtE23+kke3yTjCHoztAHZ/y5ebVzgutK+QgfWsR0F6CwYylG1l7Kf
erIqrbNJiLofAeZe9af7msqWd+XYSX3W4Bnnv3C0ep042zgVfHSX2u39a80FPdLTDzsWIrKpq5Pv
KmUYzReq2PN7OTo1ib7OBngVkK1Tem7DOeuwrfaPdYEutncAjx9L+/v3MHP8oMpKOqmoZPtfTMTB
+IMDk3lelLnqBhkMFJYvmfKNV/yfXIhjh/a0MN+dBHi3Ttwq6PE2U60N5wzryqu3pfm90ReeaP6t
okMkvNdNLB4mMXxwa88fgpYTFRRGhqU1GZK7Ifk3rWGFmDzsNk6U1ntGJGLVNa+LgrcfQ9TJKUKf
BrFbCj+CxrS0UVrfUhoDb2u3BlSE4yMuG1jxKSvO2yqJdpr7g/gBhyv1HKaoe0ynBwTwFVgh/Xts
xusuSJFLuRqSn4LLfghPfbQf9F9DsFLxAvZ5gzIyNuN3UK6OGh/vf6m5LaCZUL2oMYBWf/TwP0eb
qPX0tGZJMPhDsi1lEkBKIhpsWJvhfH7/ajM5u/PpatOJgFqXpQdz+uPco5MIhvv/krLPLXMYjnTP
AWSiXTiJoIEu9Zba80wAdKnOKdBq7ZnYCRL//uPMXsi2qc9VQ9Rqk7y8gNacxCUXojSA029Ywr6E
4LFobjlXnTnsWjj8BFDRF7wNHs7oaW6kQqIM0VvDgdwChRthYqLkPzTzzUHTXIGimj0gDDI8QGtt
XYkZ/QXlOJd0GwuauLsa5bBB8sMLx6vIwbVc3hJhHNjtUdws7cu5dcVqYkQlK+g3TouIIc51E5Hy
4Gw416jUNwU9GZRmAPCsXYP55wAn3brCYNKdK2gxW1jpUMHlsMzoo+TYnf1HRQFlO7WixiIkBk9i
haIxfZWtKHjqetQBQ4DA2r7wnGNjKRfTA49Q0LbfIrGEctJzoh+H8SVoENXw0p3WoTzGsKzr8GnN
k939dTQHbv98Z1PZq5I5QBt50Udd0MGJoDwQmnuCclyfmJMI4XwKvwRQqAO4PTVOpvnLwyj7/n0Y
Mz1/Bxo3QGbcuhifTN6QVzu5SY0bP0WxfvA0qhKlSo89nh2W92feAcM20wMFzi61r76/GU7WGF6q
LttrMGoqV1Hxj5NeNHxyenU8Gp6/8516q+goB6XpxZMSikF/FarlOijtQ4APruf1v0f4wWZgfNLI
OtCKOlr7UTW2rVWt1dx4VHnoocY6RMgWx7uCH96MeGcIA/CyOGbZ9zDxVn5R/whUf9VUSb5Sctia
vfukdAgZktLff0uzXwtdNnHooAb0hdwPWCbIE9zPz7V11Yud3+/jbp29h09euHekPwrpbysFb7Jx
grUN5cxZKNDFR5geOIaCZYOlyRw59qS2tV23Uj0FtBdZC6wbgdcfDYjNwo+CiC2ZrwvPO7cqDEU4
e6rEVBout8GnZp24VIMIv32Yg0OzCnpEK9eldk16kNLjKkPKxH720GBMnb/hEfx3N2BOZhWJ59ZW
R7vnTCHLEMioT5yjwuzKAaguXHxs1G1wkYdvKGM+wcDd+X7/Fj4qsi8vnefnowsBKGuyMwKgRiXs
PKiRI2oCzdnvU0ZyJOb2Yzw4MBeeu0Zeh/RFGFmAE70I1Wv8s09+IxQ38+zdsDZEXqSmM3tVe9p2
jLBskMESbqXqmyCcKVuzOArynATJwTQOgo8rUGLmafQOcWksLCN1pifr0JH9n0eaAlK8ynOy3sEz
QABWzR8xkAZTfho8vF04S4qnsXrOyEXjho4JiqCSgh+NFaxq4cWYYiZW/21B0SvUYpMP11ZpVnLy
3Rp+Di2t/aVM/f9zs45FBYHkJfi82zVoSYYTQTd1H3kjsf1ka5ekPutOvoraACLguVEfIvrW+pG/
du573J/VnrG9+5MEkHzM9DZKcCzrR41WunZWle6kS9pSij/TUGB3AEsGvshgfIpvymtFH53AdR5d
bRc4j2rxGBVnxL8yaPD+U1nupGQTwcm4vzaVmW6CwwDaREiClgpCeLfvJqiSoWpH8DDw5z2IZGKD
Ji9wLFPl4v4l/YCZfP+KcxEIDCiNG/o3YjRxe8HOt0IX25yPlmirl/ss3KS/K8kpACqIF1q8lDbO
JROYaOmA3dGWQXD19npNGmdy6hHx+PgC2Ux9CDc2kQQUriX9uv90c2Nn0CrC35vujCJP84Sh6MtM
biuwEP7Whu3LCBbZUwAEimDzrj4i3WNhe7tFfwJVfKppmOEZZUTDbRUR6kmY8dU8zWk/EmaKV/I8
m+n+COBRRYRErt9MZecaa6VBpJduDc8vmd7Wbt21naarfHzj3+RCmLd6bnDZqcsqWUeQfeAPLMSO
ucRXoDdIe2nkfcmwkX0GcGzBaoQPwPAU7oEMbA7SB02o+x9j9kp8cUvUrV/NkCrZlyT549O7V7zq
VUtEekFdRffuv7vSZJEpklmaTsqEluTLjLHU6N5b5a0NBXr+/pU+NHKnXxmfcRo8QhCEmdXterbl
sM3qnFGVbYYwNz8+4dg3rwjF7Cuzu8Y09XvkKtOW1EfyOeKMbW/lu1xL1vpoAaY6+ePVoiUYuGCI
bTSUheVlHO4ryXhQOjNdOUP+h8jy79/53Mb/fOPia32qFlWtGNwoYiLJGA8yIK9Ih1ALNgqDdOHs
sFjfz14QG1Bh0auBGpx8lEJtu8D32OKAlKmiUbJbg8zFch6MMOK/i5OW2X6C7YimtBDyQ1P09glb
9NDavkMjpxuGB1rSjHgYdMkWyt7Bn0y4QojxuXIhz7Loo9P8y7Lf77/jOQ0tyKX/3sKkqrSlrFIH
vquwKaAvR5/MDh8hmMBOMxO+dJgexQiGJIi1SU+hsc01tO4q9iA/LuV+oiv1Zan+ezNTaoEDyBu9
EY9aGl8wkv+MIZDzD2WQPoGNUZ9Rv5ZJj871h+TJwrsQ33d6eSxUdGINh5sz1RNrVa1r/A75OhQD
gTMgnVEdIZia38wfWoPYro9R8/v9a87GYFyUZAGtxKJxCnwKk85IwxGIvhqrAOTxQOtjOnaPTJef
RqvbKREaki3CHtK6871TiJqC7qOr76tr7nYXAHtcrzPd+M20VcHwx0r6WAb9Uyr5m4VbnYuODoYb
zDBEbJzqj6d6IaW+xnERUA31vnF21HZbutla9vS11AYnKes3KhoZMvCp2HyjjYVOP2prVgQ49IKI
Xod3URr539qie4gQX8iciz+4T1ZcP/uN982iiwbZ6pga7kIOMbPT+KoGNBhU2WSk2SZZS66ZmdOE
Q3ZWRvVXWcEpoNPu9ube6+pv5NMGkjuMOSUkkZSuKjduVH1nVldp14WX+HWNcSOYcyCeySSIPs7t
ljfgYJZDRR4cydhZbCVv78L8D6hRq/cg3RTqk9ts1O7gVhvHu2TSRSCNfTzvagslpJ+QNQnERrqQ
hXyNfNwV/RMaWKoJqWeSCdQVFRc49uAc23vErYdMiKEg8N4Vz0JnaQmaP6MqdHO9qeyOO5aZ5Xcc
6SBbQwinkTw8aBay10m16uToULRIMGlwmWBrsvMhC2N4UDWwesc3RAe2tZ6cWr/Z26NzjocnDZUY
z+POX1zEudFSyjfw41wGUNnZ7M+Cg8xxuwn0/IgsNC0fgxcOQHktZl73P/BMQL19tMkhYth5KaW1
l56Vzt+0/qMbrGWhAqi52zQa+bT72HH27uiv3aZag3TQ6uDMxtWlCqkdex0sVwqiXLmNa+KWcGtT
bOLaV2hPE0eZAlcWw9QjJJnYSTam/szsDbMiJVk5PWYYnN5Bgv9ycILWt3YE58lXlt7N19pBF11r
yAICNGN+9Do+nei5V/h66EL80FGG9J5LODpSvhVIONwXbMgDztaWlrb+10Pl9qKT/CdxEzvyiiQ4
28mjV58T68EyMVOE9RwC/X5pvScBMKCg6If9/bXwNWDeXln8+afHNYe6C0yFRtuQPjJ7/YcsJ/hD
uG3cv9JMxSouxfydVrT1FfJUe2ObZ1WcnYdG2/ZNVxGQVbw6/JXUeU+Fl2+SKNpJiIolmQ784C0B
q9exw6wAkwxlC9JGSLBGrr4NAc4P4NTrxl0rZr8Oe+Ol0GiWhdZCYj/Dsby960nYqWQ1z01XSkVz
Cbm8MkdWKcVS5Wl8lUvlAsUDP618VWJusZxezkxeWYPEPDEfE0XQpM3dl1XRuqkAbuN34Oxl/TsG
Lq76EP7OztX1c8nbM67522Dv7n8tTSy56YY04XjY1Jiy8cVAUW+qyumbAvFm2q/0X9DfSmF0NNiz
Ww7CRxe0JYtuo2p7vYNHBgbrosN4zfxfvvkUx9qmcd8EFRRASRb6D6Z7CfEEVv8fZ+e1GzmSresn
IkBvbjOZVqmUKUlVpRtCXS3Re8+n319o9pmW2DyZwAbmpgdVxaSJiLX+9Zu/Ov45Mk3V54Y63ph2
vrfDRx3ZEfJfs7ppovvLN7IATvII0Whil8uqJiDk+xeeyUM1lWlK9cLsX661jYxEH3CZ0dS73fj3
gxZjd3+Cp7TTEmvdZiXfYLUyHayPytfLP2ZhtYGEQMmDo0X6+hwnSBPPyJEJgxPUR3SjcDIh/uFX
hbvA5QstfbbMNIVuVIMyh7fl97s2nGLMMyemb37WqoNl/8W3C7sGod7Uu1FHoLQ7mWsSWy9f99/A
BEMZVYMvpRInZs+Zk1KSdKZVWIk4pHFsgobGRSN5J1T412i916412zTtrsutFjm92LpouwW3FmZv
ykaJIORqPbB4Ncaahs6tgfPMzkxy0nS5yyBseuquxmmMIx+FNeFHEHiD9O3yY1zaK0GTLF3T8RJi
ND67WgTEgh++g24tfvWin5hh5spdY+767qARKE02WtiskmA9YnLwNE0PWb5t04exv5/0h8b6pXnr
9jBkrgR06biARJd/3lKpCg+faSKvmHTFealq6SMe80yOTsodgeVTesqhYwbmLvrpP00feoeByilv
flbB0Y6ubMhLS8ggbEewZiHozmmZYWINuo+Zx6nR8LEbAHSiMyuoqM5FEF0pBhb2QGZ1jgXAyjSK
wuT7Ihp9v+tIEstO/bABYDfDl//4kF5+mot3hJAO+gEDQsOYvWsLzyZ4nT5LFX8xIYEWhf6nz9kA
j+nh8sXEup9t6xCO/7mYqES+nPcK8dR2mSK6DNGfAY5s2YMYpOH1YmGFV2TkaZVX9qJPetCla876
ibSL8BwyIYzG+gNOdETC4u7HpJZCKt8q+aZMui3wJU84xjQgj/ca5fZgvVOHPXb0lYZq3VGI32T3
uJHeR/ApURrC+Uxw+Gsac2Vhbwy4G4ALDQ9tyf/AJFVysYt3AwqYvTVYKcqAhvpZ2NTVvEnoNV00
uMIejWAaES8CncoL4j20ZUeeXMiaBlNhNNkD1KywfQDsyIIHJ3/L8XNo9ehO6/aovK88qgXkGqBT
HA8apCCh1Pr+evSqSRUIHGjdeBDZxgk2nybZkbTJkfs8KdfiT5YKDC7I8JdtRqPIEHX5l++Boixr
/YmPLzZu9NTeTso7iUrlkAtPMc5u4V8rDd4W5Rvcruu2aYtL7Mv1Z5t4nKRmT15NhgHRLoC4x3kI
eXb9f+GwsYtC6GE9c/gyJvx+o0UMjwwSan7q03fbWkexfcgaNBGYdAlfdgaGRheTViJHggALxHkV
y144Qb79gtmt6ljiVo5R5yen3VFnh/UzfEGaKygK1xNalno82iiRmUUcEZKp2a7iVVkYMVXjJPYf
4QBxQSuJAc5uRPJI4D2UMW2rccS0CtDDF07EVLFdfK8l4y5meVzedpY+bAbD6HI5PKn+50HDYV/a
WaVPHNbqkS2nnqZfElPvhM8LL8hw1Hdq7R0M4LwrF174wL5dePbeMc6E58wE/xSWLzZJ7c1RH+2V
ghc6iYJR6tppjBjxyLBg0OD5YHBZmnDZCcaKrp2a4pHP9sFvP2X2AdSNL+lKx0+J5YPvnQkvEyNb
7Igzh4zydjd54WEsUENdq5SWn4Fjk8tHSJ75Wet/WeR2W49eh1/XSZYzSvfSbdM1ugCEzlce9ieJ
+t+3+M+VZvtXlQflNInXHJq/Kg3aa/MmUCyxoRNW4WvOY15UB0GC9yLat5HExWYL6ylC+iUeBlkW
nBXbWt2m8U0GB8YwixtMWzey59QkfH1EmrzmPMC+VqXusHZV4OCH2x9lFlWRRxvN2wKO8U15u/iT
FaQhz0MWu+3D7uhMAaGoMU6ssvXYT/5aNdapouD39Qopz9N/OOFWfBedr6wwmDiK/S94CIZbvcqI
VQUAwGp1yyDMJTxULBKkya4TaYcuPiIQjtL0VtbP1vAaQJbP9UMSyK+RdB95hUs4J8eMmzK/CrF1
E7cB0QfYemysn2AfP3rdO6p+srZzFABHQfxWLazEJpzHbiOSiniYiWLfgTqLmI+gMPcNU+m6DXDw
C/ApRWjAeJyULNExj57vqk3ygjjHJVy6g4Kiu00hbwfJOCVgnaZaH3L2hNqWz46S7CrDLZLiGIbh
TgRlJPG7kconXTwDmNAFI3nzJXjKpmytQT5nEY08Uisrf1D9kqmp5C9a0m2cBE/TKCG+dddr3bZK
0U197MtI3bdas49h1XeKfJdF/mPj1D9LIK9EcQcpWY9Se4WfcPVLFLvxl28+0ceptSKmV371DhkR
d17jp4oqVx1IVqK/UzCBk/oXLMJxI33J4YwMUb0SluzCUzn/mLrczaJ63Ui4C8PTgl+eVx9VPN4L
ZUBT4O3YfjBVlpLi0MgOKPIAOgUFB/wqe4i7thYJcwJNNoPqJIXGJmX/7fNka6vxcYjgqYQ2Nvbx
w9rgE3Hkc6q9D+xAGGBPCSxJ1EZBdhen7ybloD95+8tr9XNSdGmpzjrEwugkU0/QN1kRYEr1OAQ6
TpnpDRG7gfKiSr9iTzpIEkoenxS9kdlC1WPkaKz4nYESnm39d2wG+542viKx1zR3GE0NEtMBwzlI
ya+peTPUA8sigCzGmw7OKj7+kbKSbNj05nsyPhu5vm9hTtBmrA3jjxn9Ftsf9nkCTdGVB7laT8O+
aFuSS/9M95njr9DNuAg29qOabWtGu60zrRpnWFVVQb4U9QMGXxETwcsPi95rce/+78Y2H/uYdtJP
nsUIPPPf4BjVirx5F+LnlBbX7fmS/aRedcFjZz9P2HtarbRx7L/5kz2e1nV5ImyqKSZXxok6ZHNI
PJsdbicxqLTEC1dxFFUImqp2g53sUQbE6scwGWsdDgrcXepauKh1MBJXPjJkUV1hOUq5JCAnMQ9n
BjgkH6JxKJtohfsoGer6Thjx2GDxFccZdbaGYyWOZOoE/lGnO/HN0WbyA8BjorNpv7XOirLa5hJd
98ygt+ibLeBbUGJJCXfSJmVZXjVGsVeHl6n/DChL2NAaRA1wAHSxLhrtL5jqYvgdQ9RDU1Q2gmnK
UFDUGOwr6EK18F0cCLFClCdcKZTMmBnb8TOBB4SHiv1LGx8U5ySylLLKXtHcT6QbyX/bWKQboU+O
MxGY5H+zEfI3izo98PN8Ij7FyFUos3oH3tW1We+CfQe9P/Fo/3uM6rOSSktqT+1UmcMN+1QRXiHY
Vq2HX1P2AVGQ8FXUX5HtIv0r8p+Wkd8KBBMSAC68Ghyd0YqgaWD8rqtXmuLl8griLWMjdLjO/PPM
JN30sok5dJht2L+LkSr+IR52dDZ6dovxa9ddOeuXqlmoUv+94uxhdIywfC/DlQOOjUcVB8uLUhpn
fLTpV+GspQIG7AXIATSU8n22mReJ09VDy17lJYdO3uLIrRHcI18r0BaaY1ieBjpWpGhgWLN+P9Bq
LfNNmiHdK8CUdyn5PZSHHdwRQ/6bYQSpmisv/Y3Ch6LdcPAnp4S18Juud2IhmKObX9VJXPtRs449
CqI6nCY6do5+kdnHDN6W3jl5aF457ulrL+91164369brxs67ZkzhFnnPaFVXAZI34AE9ec1CbQuT
O2XTunzJBYWlLjKaxOBHQM7z2V4dilAcglNFkY4gC53v2vjVe2csqxL81fybWB4QMDRbcSJDewhx
ixomnZSEnHHkuCm65/AggutAstsVwOgNohUMkW6kGHXooSSUQIExpI6yKwzPL//6JbCOPgsiKDwl
wN35vlCqmW9/usoJ6ZgAcHSMF6l8O0tbqf1Go7nJrWJXlecB5lJDVLhbYwaJYKyn2ORLfALAgs0b
AM1WUXGys3hnYlrcQKBsvXB7+ecuvt8vv3b2PQVpXiRhgSUWTfI6L0SfP8nWqmOsOZFwgTKZY/fy
JRcIZLxf1bFMw0aACZn6ezFW1IFjlA4+Zzb5MKElMBjlmBr5tlOJkct2BcbbkPErx7qZevnK+xE9
x7zQ+XrxWU/SNVknOcGI660ITKG74pAMNhRnWX9l6SzNGgC/Sa1i0sC3MJ81EIAgmelUILnP7oa6
PefGiBwPGkqZrjK/dIP67AvbrAj3nV5adXa3OvdT/oM+/sojX9qev/ySuT5CTYc8CQ3af8Bfhyho
8xbYjeghztirnJjFL4oQamAGjBlQjn5/u46csEGZQONl+HPA6IwkkBEQYdgZINa82qtY/KeE6F+v
lJEO41mMaehqv1+x9cb2P0Za9Lu3yBh+kOooEpUwS9wZXUfeNHWXRubz6xSpO12JbyUanTrKdxIS
Vrnx1o7hnzq13+pVvS/9NxYgcsI6sNc1GJvanSlCPTtaxYm/LpOCHBJ0o96uEnEniJKEVbL+zJA+
tx5M80HRfpQm+TTBjy440EplwUEbnqTKO0/ROSu9K+928Xn/c/fW7JgizSRuKpM6hBcLdIG9HPJc
zqRi2pErcXUYsbx6v1xvdtTng13EcWThUkiKBxEb1fuQvqIjguQ+vJAIIYzTrg6mr93kbJtqVQ/o
JmUkjmBdYNTJgxfjQqk+o/zUO3NNVvqVfeJTcHjhq5q7ZOnSlGSWKbim6VkRoRymvYrV31OCQP5G
r7cMNRsHfKj48MgKxmZK8QnZ4AO496WRrXRXFYcaFDrtf8cGMWr16HpKt6V+V7WTtFOLu7SUN06T
rEtPo7J9l4tkY8t/zJ/9dBLQai7/0eKNnzxJBPSExXBFbLbg88Y2/OVFiibnS0/sp0Er6SULVVcf
1P4R7VwXyOuABIPsLq+kleFE+858BfaQuf3Jfyp1YGhq2Nom9FNDdOsJhlmkWVfOpP+IAv/17KFI
E+Blww2YM8UJOlGS0KGAJfEDes1OWNYQ7rOOCBFaK+O095KG1XjvJX/FXXxrRNJW9h977zaczqOX
EHFI1nVCbq+07WxUS7p2mNgFiulQD1sp3DfjQUuhCWLImL/FSJdTF44TYJg7BB1xFc99cKC80Qjz
VsOAEOu9Woz7UJzICLhFp47zB3Qp+qjXgE/ekzZq+oMtxycJZSqibT0+2czlrVcJHNUXoDK1gP+k
9r99L9mEIpbKus9VbAaSR7u392bz0BH3J3g/wu89yv7o9dG3shdnCA71+Eszgp0PzlLH2MGeBz19
aqVs3Son3BHC0B3TbZ/25NQcEjhqnYlnIABT/qgjHeNNOawVz0jwuv5jUMHqosc0z2x4R4lginJX
D/iHPRhYv5sTYT3dlsgjrPU3XbSWnZXu3aryvVe5YYnbCaqSzn9qATUYiYd6upOihmhcXE46YZ7w
RqRLNT44euSm1tGI/0CIIgRr31TjLpUIEkKoRaLRvafv07zcOu9dlm5iWfbAU0qKNP9epexeGY1+
VwykZUW2J1/ZMBd3MDFYwZMJ9xgc4r9/+HaUZ6PeMg1XbyvVBfdKzJ2qu2zqU+piaVtBZlOudBNL
ZcfXa856Fj0P+KJbmeGhskuJukYMSe8Li+qqGHJp2A89l+KKmdGCl1ZfKE4VRkyLy5G+dMvuxC3S
OH8uV7cxqUEQ0q69ax3x5xBhvmpxUUYUQFmHPdkMXI8Kq8XGFSNe2k72P4GiCdsTEru89COIHjEE
aokhqdqz1d6D0pKrJ9L1wHVb6beWDxvGFGvRtIvq/ErNaS1BNjBYIJRDlKYsnxcJqCyVwO/Yzsmf
6zJjlxuE1ynZHXgCDK+t4TU3nte7rUT6i0SyZPfUQUjyqh9d9ZZ0rme9qyvmM/i6CFKSCF0SlOKu
u9X6Nc1YSOREkJLoRezY2B34VzVtwEI5dUXIm+O/tpLjSjgmCDE/c8+0O2XyT/6Yr+i4ShR75Lfk
jZBrljfZCluYjvhEx1XMZCVBpx4d1zPe+rZdC8tJPfidetJai/J16t12g7YySE9XknWC0la1T4ol
7QL4cZayHobCpZsA4JfzzRC9mC08w/GDgnfUfQaLpC9U4c6OQH3C3+3YuBGRw4gDM1wm0ky/t6Qb
X3+Rinote7LbA1oXkbcKkOhDrIUYY6k1mTb1fpAtOMgMceK1l6DAKML7prAOATBQVz961cZDt1i/
maLpsV9JtH8gCylLSLAbSIKTjfsaSdDkdKs8idZWreK/jU0ZqR+qs7dUaUUEWeJVWzGy7Udrl8sl
VRthAd29glY/JunIh/6Xy69ejx1F8zClkcAoz9qguT0Wkx4Wha3+MUXxxpPHfTs17gB9cLt3kvso
enfMzg0STI/PQj9Cx7sKaoR7vZiCETv4OYkRqI7sb5A92Dwc9mBYHxG5HdS29MMVEXt2uQ9M8r08
tO3XGMFLO4jgAyjIGiH8z+3OcJKTuh6hj2hcyJWA3AIrAOABzfLltbIQr40lLfHLMBCo4+05nwMj
e2/s+sI7d6GMF1G0yjXTnciI86VVC8xRxE9p8TzcRN17gPeEz2Qi6KjGdnF2R8SbAtnbWxMsFlZH
27wTzrZ8ZbWIMeErU6HM5dOfyz95CfH69pNntYwa6XVKn02KLrZBAJv69NzgsYIEKP2glLfCQoCJ
Vy4qKt3ZfvftorP9rkpbI1AczBUy51ZrNgM2SWJ+CDxLkQeMP0IrG8rnIXu7fOGFL0FjIxNoG5wA
soO/n18Z88i2GXq4z9VDEOubrP6LvqrCLYYP+vKllh8sByVVmCy29dm2WSZl38Hj/DRA6Dpkw24d
M++C7ddtrOIj9LbX48HB8pae7D9X/RcPQZ0KLcOM42REMqWx9tB0K3P8jQOViG2VhzcaAHZKZsYb
wARg6o/a0TY4whSxvE5S9NjWgxjbCZWpTxag2HNTvz4EiG+JI81j5SjF1s4Kpr0fSC8taF3s+ytU
W1CeSQYqbWLrJmIgjfDYt1hR2PHNqLIYMIGRDGldZ8oBH+Ibqwn+lDl+O0nu4jdO01mva6p1g+k1
X2Lf267p4KGeNJs2lV0L7KdLu01SQOYOmpUTFRt/6F25z59Usj297p7AIxwM5Q1BtW2h/Z2AigPS
g1/5RNOGTEoZJyXq70DkYpK/O1FHWdONue4wOJisdq1GZ2zcO8jaOlJHzplYNp+GAZGA1q5tnVxF
PkpSnse22NAb7Pp6ArO8HcrbNpe2RheRMEYaWDNslPDeMZ/9z5SupukZ5blh+GFa2XsJEQZNsQFB
Se6abQA8auNRLXndbel7B8tIV2azrVc4XlrTL+e+8Qk9vPUndyiz1VDaJPHBZDv5Jt7kaoAtyRsi
r6HxP8cZbTuumwGLhmxai9cnND3iwGVY4FvEd1XUTbKY0eu8n7F+x6UUbd+4aphqtDIuTtA3mLIm
4VP/G62pm3r9YWQLoI1BE+SbygYduNSwk02TKwy/fOtl4KBlL0+Soz+9i++ZP19hbd1QyIYvGvMv
/+QE+4mCSoRyB+1bIv/RkxaWBIPdDzv9pToE1yfPBT9UiquN+MuGemvG6h7DHttQNyXZoFQ2Dgx6
Yr0qVNIWCW6ZRjFufYYG6zUow1sHYDINHPsI+UjCFY+WmWpFdiYyAN0qDuX4PrXdTpX/JqdTfEO0
3ajLRLSbIn8MEv7DFZkTb0NANKl25zc6Kqxhyw41MUzTvFvZL+8n5smdea818lozJfQH7S+z4qJS
f6oI4DH1Z2XEyFBpkdRFh5j1FPK9aeGt2e18JugW6FxMFl7ifcCQqpsM2R2uPNyf3vBL1Z8qm71a
HcUD67N0lSLYtoiMb082QZyfD4eyQNbf2cZWHmroWrsv8nTVScfSGtYa4/X7lll2jrhlok8yGQn9
HVQoLKT3SX/HGiUgkawcnxuWaXxk+Gwq5XsBcSwFZSOqsjSvnInL+yDyaodYaVyX52eiqWXSoLUx
+UbK0e6fJTLHmTeG6RsMs091Hy/8Kl1lcaO3iV5F34ez4hxKk1t1iKww/HQWqKedRdTuGN7gVdKm
V0mc4rD612EGaP1pfqSDVn4/VJhEqZ4O/f9EoV5Yr6PWrwiBqKHUi9hRqvVJPereVk5IgONGi5Aw
VfWHyaq9fOIsdRG4hAuTTSyLUB3NujM/G9hV+UZOMfeJiqipxGkubIHi8dhZOuM8Mp8R+g1/UY57
0jNgk2BfdO3vhOlzxgrzYsWd9PB4Hd03Fs58DDU5mvAEskQ78f0xyTl7kT1SaBTBxhxuQ1aCEr8W
2puknfTqOc7rbVckrpwkNx3ZLTAz8Lx0ViHR4DBkkfDEbh9bqyloEfkkrjlVN8Kas29IkhQ7ThKu
CcGtCYRWfzkQE5gMVNHNoH3o2i7JddcXU1ssR9PH3NFWkYkXi+fqONIJqWOEeRysJoMKevD+jM39
2JxbScYC1HFl+UoVsoApf3sSsw8mC1V7LGOMnbCwEWlflvHK5HOq32vG1tfUx3j5/Pv7FE6miB9Y
fToI/vcH33iVbsRE2osFyMxHnF2csLYznVXrHq2KmEPh7cxE5dUD/AzGLVDhmDFgwCcOeyl7utWM
D1w1xbeS1qYQ45IarPc47ti5g285pYyOSSrQUaITzkPCJjW2Yb5HOuIbKaLKWCsM2VUKWqirkFZR
WxfkEorjuovjNVdOKxwG84+kgrREqkhMNdjk5J+ySkTgdkpuAwQvcQyHyruEaq+ot0ztmpKzrj4b
wELM6aEJ+Azie9nCHaMSRphUlIKY1LekP8Yf5Mlm2oQQ703M+8vc3rY2/PrsAyksNL8tXpai3lF7
hLByukEWrqTxOo/+Tpg9cJnQ6tdBftM5qts3tphWhr3HMDN1IbnaBIjLRC9jpKgFWPx1L6LjgmS9
IZ0mY7P+cCaNqGKa9ARL0AYvLq24TWhETSGR9NVfYz+9WLW0ypu18Lyvm4eyLFblKdiVmv4zyJqn
yxvG8nf43w9jPtvofAC/RsIQMMbnxqoeyBXFX5vyOytjKo3wGnq0+CFibYPLFG0YmorvH6JqlWrv
qdhiDoemeSA0x61T51dD/VmlzToHDe3ZNAPIF1ChhEmJDtgRx2hiIlrvKnIv3/4SmkVp/s/vma3D
SvaDUlWmUIzeJb7jM99P/Epc9a4jeK9mSowRiL/9v1xVRRCLTE91tDk12fO7vsJeIRJTB0Sj61SQ
WEFVgEfwvpdIPMXpQiNx8fJ1F+YAeFcjMSDJjX3A1r4//NzqDWsosLqBiBb9h9zXptINPBVouv5o
boWzw+VLLh39MAAgAjDEA1f73Jm+4OQEnI6BbOTRyfd+SOG26A1ynBmFM32gYtRBQkIzfYqivy9f
d/FWv1x2hhhKvNRGsf5jdNl5MNOFtN/Qdt5nwXeVFXrtNufrSJ2kQIGsGZ1SdQf5Ho9wMRv9j4sI
FQ4A0vUCZ+mw//pstdliKj1Jyac+IzfdcsVxyjg+jcetpEN7orWIWEWIlHrvGUaRVxEIoD2L8hng
KTUOFlgEwxknbEkyu7XIvLj8Bj5pyLOa6Nuvmy2tOE/qODF1BFqol4TphVGoG447vz5XAHKCxUU2
RP8GSQ7ydoJNnJI2t72VnROtcpHMncCF4DuZ9H+8MLOHWY5ZdHas6yN6qS0Ru/9L3iDFTUGQRvsh
WJMNHkI2AGNKKwHDTFCpRDkclbkwr/OH+PcYWribvFy+3yWW5Nf7nS9qiZHJ5EsWWykNah6/c6wC
aGxUU3pE9hy08qoan8nqtPBTSZtwzeE4cuIwD33os7NpsRu+2pxApneos3htqf6aU8qrPsyw3SZd
te+o97PaOGghhklkvrTjs2Tlaz1ONz1WEmFQP0x1Ar8PPmWfrBpYCLnPzMz2N2nnkE72V+upe8FA
05g6mCNk3yp8Swl4KULwpnCje6+SxdIUWGet/dC6Ww8PmMuPafHA+WdhzodTfjTK2FB5wYm3UmHr
JPcrnSAajtymPxbZlfNmaUzHS6H2EZFAbLWzwsd0CisaGFecyJuhC/yN1YUgugi2WWnAYIVCptiE
ACb6E1NfuPaCzN1TcQy0qnUT8ODJPIbVJ4UW2VLjld+3JC34+vvmZDM1D3sifRGlKjZpxvbaL85Z
CMxBF2wZ91HorARQQJyIsGRX2DcH1dpOenIsS4jbcBzNq/aKC6ajxBv988zmCJkyKWHXCH9zJXhj
0DaCfaB6GLLkPQnNhyqIf6Sg6GbWrqL2YyC2szPUtdyAFCRbRXmqLHI0sTShsSxzfy+R3Vg69hZI
6ifAsFl4yP2p07sUS+D33ItWI/iPWB5sDJe/tf/Prvzftz+3xZ1o1ycoXzBN4R8wSdH79AfgFwBj
Xt1SuiFocIPAuLt82YXG89vzmx2zVlLXIxSdSJgs49zp6TImPLBr4epfs6hdLKe+vKoZiNr3CUB0
DJlP0irBN+W22CCvslKUJYbz13uyZkcNnVeW1fBgTl2jbws1pCIn+4qOQXSJvVhbYC8WXFG8D4R/
OMTvhP9iClFYj7EVvSsjO1vR3gWZtMGl/tmK/E+EKlMeEmIT01yGlDfih0mlbr7ixReowVYiCr5i
97d+Ga299yHnV96PAKlaHXf7kipG0gTnCW88+3Uy7S31uT0GJ7mW7vwhd6cPetyQUxDSJroznYip
KnMAAsnKyl6KQLsdw0epKu9KxcJyyPp04BJOoVUJLoy2QRqONpRfUu7rjTMdxGCi2xK0TISJNB3K
k18kB2/kXAK8bmFtq2KRdqk7OiRy1d4+KXJGcsVGkkea2RSAT+EsUkS8Qex9CKh9oEEPmOPVkAci
bMDiW9GnsBGrkbVJaIgESuWBDSXDI/qiPnvERMhFpzml0yZLP8q42AdJv5140nVu7vUfVti4nLiP
w+htqxb7VkJdHM81zZSWT1kLzV0eormVrHt/sLHVUN28POpx7yLOCDHmVVPlTQzoLLR74h0qiezW
xjvYmQqDel30t2J05zfeXodQF1T9JjCle/rFTMs2UKQE+4z+1hUdRWqq6wLvGlDllQDHPAHv2fdd
9nh5yS3v83jBIvQF+5Dn8x2QulhvUzM8SYy2shyI8zbxgTkMFMzeb5T1dIGatkOa1FJjmGL0A+eT
/xPkEmyGodHq6ix5cR/48ptmNeg0SvqIrhwjs/YNG0QsVgCCUKqM9sPlu1/iyuGsAKFXRJZAqZ6x
mEbDt5IWU6+zFW9r7UmAoiBMdvAQ6tpaoQDSpjuWRz39aaf3UsZ/TL3xr5Ehl3dbWhp0cih8sbj7
3l4AgrWN3pcYvsu31MCV9ESRP8iwyF8Y1Y9w0cnIvXznn2fRv4rMf67pzDZAVS29wfOT6GSJyrYJ
IE7nbjT2e2d4RIpk6w+2ntx5cFUE9lw7+krC6C7NWlrrepNYhO3qaHwiJkBhuZaS8AYbnlKNXM2k
Zn0ouju53OSAlWDA/CNqzHSkeudTmSR9A7gcAMMLPATbj7XQ8RCAtAJetjXv/9K74UVOvBfIHsrL
7w9XDvyIqBYOFWBemVPV9NzSfgYGJ8IybvFzL654BC2/TpwRMVIS5uPy7BgLyjzvcq3GibZ86KTB
leDC0KNaMLPZV8hAWcFNt65VbIuL5stVZx8RWpS0hmwZiYY8V26xxmKFBuotjcDlT2exEP1yIfFD
vjSmedY2TSxbwMOnptmpE97VLtpZ/OaESOjyta7c1LyiUgl9mOpRj06YyPveycM0XtkRh3LVG3+5
nvznruYVjyEPARYqtPgaRK6iMA5lw7Lr3yR1lWkMGbZTxn8eoAYY8SFJMMRWzEOMzwPzF/LPL9/2
8r705dfMPiHJbjupKUDCYtLrtQfRo9rVudVuPSwX7Mw4OJgR2ibsz+dQDnbA0fBA/TC8BnKJ6mS+
Sygk8n16qeMKNqtehiqexjEYeNNauxs3WuBsLE9awaGjoJCYqoeuL/3qHBqDlHiGdHgyfPNFGc8Y
7EIyaStjo0SW20JSZErm+p22KfruaZSBIpH6ORzkPmTFWC/uFL3fWtMdTtqD/1CVwzqt5Z9iKibO
YqnZVtTtETKHgn+nh7zhdfAfVbytowCFjkwGl+KbrmE9wUHadGGx0dNHK2s+dZRCFMMJhp2QpHX3
2n3dnAcIcR34YhDcFVBKDYnkTHi70ruEqDMawoOYX4nTV0QhZX5+W1Jw5HmCoM7eTXm+Kpv71ErW
jv+nCI/Axwiv3p3U3l35EvQrb2AGBoRKVaiJpCBDqLbVELh9+lMN/w5ZCNqE0vIQM+TCZDpZN/6x
0s9D71zpO5cAIQoDzltFDIMc8QO/LHfZ61SstspPjY1Ub8DbYN0+Vu09OKOQaV6+3yWNG65z/+9y
ROx9v1wbt4ZZaXGBZJJ5RSqjLIOy1bab0g9/qEp1IwUpofSduTe64Vyb8gajp33m9Fvp3PnSn0Kq
j4qtvIQmIje5uPXlv0bTenSyYVOmeXwI/as+KUubFEiomM4I64z5JqXblRHrnl+cJGuH5b9s7Acp
vcltXBMUInZQIru90ZICILttVm1LB9BeS7YaAy4FBZ2/Le1gJUS0uZFsYjvOKWPTmyEN1tmQ3wT8
9cj33IRpQvR++WkvkfZ42iQ+iVQ7XHxnh2PUFINaW0Z0EpN47dYvmI8y+czRxmobID+d2bcQR5oR
M4D+2i63+G3/c/U59lfbkAllh90Fraddm4hZxRQCQ1+dPZgRJEbtIi7Qzl7h0wCzXN1nF79tCsDP
AAdEE7PFlfkTmp8Gn7WcgXyYbYXOFitjRLU9JFBbbQ7etYC8ReAcbdd/rznb2q1B64y+Ij7XsZuV
MjRHVSvdgeCiZE2dRLCU4b029kuORuDKyxb/8r828y9Xnq3kMDD6XsFf46xpwQoLvfvRMG61GkJf
vWq8M/LaVZHC5R1QO0Y/hjxzcz7KKz9CPNJ//wgLJhGpLMhTZrdfF5RBwVQHJ5RvSH0/6IaZOvY0
wZ18BGqmaBERrHhvNNI1A4hFgEbR/7n47Amkkh7UtoWPWtZobm3/cOxVYdypXuAq5V/BxCgPQlkf
/S2FKISFT4PKZOxOkdzYHvaJl62CUedpndN2nQ9/i/g803kmJcY3K1zmT70pr6w2R4BKq+gXq6mW
cRcLD5cfobmEXXy9i1np7uFQF8m4XAnnf4KKBeWHSS0ZOm33lsfmNmFkGKmrEqk/QAqH3qc/HCMh
BLDMGFedhtKKnVu4klv+maZDYx4MrlvoH2wCQgvMMmwUA+DghCg3CQ8MoOlygV/TZjsVO2A+gdLT
AKgMi8NkN1Q/Uxnb92JAT224ipzuK/OYZf22T4zfVv9sxtqR3WyNmbJr9zxdJcNeCJfiwdqEaguz
p/k0IBlLnA+GI/NcSjx7slyvSLaXn58mns+lT3BWKdtlbZJ4EkEFAiGsONZ9JEIRMQlGZt0WNg7P
zfAxpc3G1O5H5ccY5B5YM6ziLkSEod+AHgx6CW3E29lDvBXzCVauMCHnN4tmPcHdhKZuzddhg1rD
fK4h5kU3SWuv+gEvWBr7Jo73l+9r8bPA+hunezBbhnPfT84qt9uwKtB9wedFfsxIF/ABdPzyVRa3
TMOyPuNa8AKcLSEv1vVSm7DxoM3A7gKql5ekR0bWWEQkmDiIicHlKy71G3BCUQzYGG458+7Y04N0
Kv0qQpL4Qk1pdGtY7HpwVor364DA4vYkYhAVi3kfs77vD1EPdT9PA1pxcXvae9Yhazqigw+2nrUx
5J0otCLoYdeI+osvD1MgKCjkyynzrJnclys9mbjJXkZF9ZgAAakdY0338rNchHugNZOWS0kK3WF2
4Lee3ExFR0oK14E8SpleQFyKLGuHpZzlPFl9tnWYsYzai9Kc/P6Ypg+cvIL3rIcbxmGy/1u22itH
01IFJQpMYXRGtzGnOWVBbkiJwRCwJBgUVX7mvwI1x3AD6vQK8LF4/n691uwDlp0i6M2B1oqBo1Zu
lOkkaAuC70e90yP6XYuEyatTLmXpM/563dmujUFCVzlNB7gdHQsDpn3Wr+JJIY2MQbL6rPTgkiUo
iaN3W9hnmZ4pBJi067g//w9n57XbRrat6ycqoHK4ZSZFUZRs0W7dFNTdVuWc6+nPN7UP9hJLBfKc
BaPRbruhSnOOOcIfBJAm09uV1FZrPBxvL4nZHFDkPtiOAHyClHu95NXIV/TWx3N9LNStSqZpqcke
AdpnIfEAflHoyoDwaZhVZFX4kDTdncA1+/UNVHcVFco76vvXNxBbRoBfBXsOjA2QTJWGo/HIyC9L
7sSu2fNf/XIlcSdfahnL98zUjPLw6CZ4XXbZcyi5gEkVPDTDldJ4T5qh0WrNV31knqUm29kAapUI
s9NXI6Xa9h9hWDItoFstRQitC/qCutNxUipJJfzQ/oF/6FqoE7s65xwkKryvVyCTgNHf2TKaWKfT
U+zrs0w+WxvnYxO2gpJvmgu/AxqddxvxkSz1IwuXrfyQavla1YfLiMMoA+sgHTdIfg7QrsSKZ+qJ
9FC+LcK/u1AHFxpBF3vxxZEYHCpb38mBs8LQQPzJoDuHogk3tfYs1IbUVt33pn0nzs82PRB6xd1T
sfCj/CYXKmuZq2EefcRKaDR0sPw5akuX8uT+UsxlRCm/dUFeNsviZwZB1iEO394K8wvxf2/gs7H3
ZXl0ZlGoo2ODRQDKxcgiKtZ0tXQ0Q+y2unOt2UIXtyjTEN45Co7y12sRzRg3D0MGmAgZdS9WtSr8
cikruDiANvuEHyfIK8QHCycRw8RpK7bXUgdPDnAXnB4FY9ry0NSnejwZ/4zB3620sI3mzjcRN/Ft
kXEOfnrngEaZbM3RL6Mg8UFFZvU7nenWDzdAxL3qMSJJvA/M+GzG3rreZIOqrV0h4IbJq4ltY5y5
hEHzyUQaX21xJB3WJYzpQXFemshaJ3bzqJreaSHw1nXIfERhjBe8jdkGxkjonG09QjCdf/xhGXPK
UcAKgYxKvphpuwAf+e6C3gsycx1KiO41yQkkPl49J5/+ga3vEc4yfBPfqIuwNqmSN72x9snQbHz9
rEJ+yrDNK5Lx6b6L+uxC/PLaJ2sDaxXLULQaSltxETMsxnM0rMVRfLfDOvuFIdugY+oI4f9JPRZo
oxsZVZ0fLToSrsr8ByWhZVpCr8r38CZv77A50VYsPIRSBTBW4Zp4verNKpTkFDTrsXDVTQdu3NKD
JSeMmLZx/qIMgCE5cMk+e1eCfxsYPEF1T+h8LnKCqMInx8JcAAOL63vQzEgKohFifAoyJnDilaog
g1A/6qG1UCoVoL25sEHN+lpykM39oGNH3snLrv9vBgW8c4TmGU5ohILrG4l6Ky6jllxa4O0Tip4K
GsQhaYQYNfpEQwVfV7133IuR1nSLkeCSwQMiRAZx8sHHUm4TLWBOQPWYhjw34k71I6bjYf6hogtB
I7kAUXj7u8+tsq8XnSRdXqENRVX4HLzpRXERc1qzeYXwFK4t9+HSszkezSOmaQaxFTmI6xdbdM6Q
SHHKdN95pMHAANGmm2tAZEDbD8ieQM2khncq45fbz3nvytMjJECvwQ3HLDrayqHwgAbnqCw6KwB0
NmglNKhy2MhCc+rugTKbxwGJRMcUqWC6kZMP6w5hzV9y6VpCFsgTgbpBJktCrjlyLbxti7VuvKFw
81BkHaRJ715r67PROV1a0OYdxNdRM8S74Pq1m36Sj3XJ0rLBlGudtBoEzQcOef8LBkhjferYeTH6
ct3B0X7m41qJgCBzr7QhwMzY+iGz2oWOzjzOnvqPsrKg+nfQP4dTpL/WpF/pp7UY4OVkyNcGMJ4m
OEGwUSFmCJ2rOmBIIEtLgceMkEAkq/8vPvDXZ5yEZt8Dqgwhg9CM9hadcJFKadnKpu2DNYLTohYw
HMBMhPfs1ubOBDGjVjTboTSd0pylKEoCX4qjI/MgMN96d0DlD0jAXZ7fXIXPacCuMWXKsWmAsHwj
K91Elk4RmV+xQHIA2qVtR4sE39B1o+1uv9HZ5+JStuD5cSZM9qpH+qoPEicCexW0lBkXaxMRbdmC
ZATg7PbFZsd8wsZdsQBR69/orIE7Bm3R4yTFJhF+vcC24dWYCDhEibYXbh+Fu8/lPV/QtNBmjtZI
dK3LIfpZs0YFKuP2DX2+zW975ssNTdZTEqb4G4jSVy8uYJ5KLFwt2p9A+aGfWA6JTLCRdViw5iF2
vEtj+mtPz3eYfKWMlW2OrCySVzFd3Mpt4WI4m8S9tON4MbJDbwL/Np8BpcfVG46kawlpBfR49k2d
rDJl2YXFKx5VPGutyWsNsbpP4DigPYAelAoBHMPB1xi9DQyxIadLfxg4gmeBQ10mUL6eA5QPNQ2v
9I/ahpECdRqRAUaBi1T3cS1CUSlYJwDvLMCphvqhS8Y6QnEq7B+ksD0IY84+QARbOYyad+fNznRU
mL0DEzc45MAvTlJXq8tow+YgvICJApl1W6iq/w+yByKqTr4fTi1CPBpSLgQt9Trmdb0X1kaX2Sej
2EfW79D6aB2UADdpvgre9GA1FlA4ok7wHcx7mczM1sHWF1kBIS4gpL+urw3Yyo18j0eEbEJUYPmg
XB0YGK7em/nPxISrK03Obz9p5LBqaZqwPtGwXiDlJCZERDyg0QRlMSi9szHm3uuXZ5vkRrITNfi3
20zAP4k3TAY4uoExI2N4+0JzRzbPhqMYmRhxdTrjRhZLTYwY4QqmUKIlDs0H60SBAedsgUDJ7InW
V8hOu33hzzxzunRowdHww0eA9sfk89nVqCmlgRFHrmFQmwVLIhaAKpy/seYmPolDDESx0O3Iem2H
FCf/zpGGvVhQdvoPjcJUHPJ9jl7Esw7/S8U8yUHkV1bT33k2wNBB+xJLTF29d/MzCZ3x9d4nC6Iw
Wjl22z4SUE2WHjw5mgfwhV0kJpp7X2hujzFgRTfFEEitacIuS5JdYgxLOue9l922GfNlliSrsYJz
m6EC3AupCUEOIphJDBmIXrc/lS1W2/RTUXgaRBJhejfdaa0bItvnIcoou5nPFOhHlrq4yqwkvb1U
gHKT0t7IfYxMrbbRoV6XQSUEim1QGiV9ExDtASMWOcqWHpK6iDPHHkIS3evQeS96hegoNfUpMTDL
SJ5t6d8IJZCuvCg4b5lRsqIjljIXs8bHs1KYoIce7bo4A0YLgfsnxhLcMUg1DIEbCDAGvCn52aAH
hUnlhq+ChwfCGYiyIBMCc5FTAyiEoKmnwP+hWLiYGIzZSjZG4NIMzfXXLDawQ4I4MC7g2iYopYSG
vsist1ovPrULgTLmCDQYcXGI0ZuFTrgTAME+OeldQ19ZWgjZ1LCQN3e+w+xncHCoEC16YOn8/ZcG
TYUOk12VtCqF4AGEM8N489kKmCk08BApG29fTvnU5Pn23cmlyagZ7pNZX18Qle0+d20irKb8K+U2
jHsaAUBMUv+pJeBrsbLAjXcx1j9INlD0W+G5OJjaUkt+mryFwTr55tEqnd+jDqFbxsDjtw9Nsqnj
nVMlv0BW49S8Fqm4yHVS4bTV0aFjd+PeHiuol/gcocMCBrJwDqolCI+lvEZZVwzKRlY+AzuVczeJ
/ojYkCGRnAjHbVTmEHjxyvxEIBEMdhcSYGbqv5O8fykHdyENsKQEx5rBGzN29NtiWjo52FsWCWml
OMTJojY4OdL/pyZViq2QBRCdKer1jkM9tmpEzOnWJx8a+beQ8OXH0DWBBU7O8id2MaL2C2MhZ8qK
npGnmmCOFbpZ6H3VL1qMtlPbLSqcEOEQitVq1OcmhB6IVCXPoPRrNIO0dMUsYLCDg12v2hiNn+B3
752FUDtlBMsOYr1ZrS3vMdSStTBPtDnvyyXCinFJzYGyEuDuJLgIzwFZDnGhfhFERofqU1A6cogb
9HdZ76JaIH5VwbvqvYIOXwTquw9Oz6odFDbQtalQBNPfOhQxYw36v/TiJe3KBJtiBc5SzsJNizM3
MoRbK/shGQVA634Fq91DI2Dw6pWJvAObXYNVZTxa/Meo6htkXcb20VT/GdKHOM4WJUx0QVcYhj93
FrMYXX1by0D6Rb5AZmRNMhW7a2s5cuitCd1jwmgF6ZdedooKGbBqqv8Bm5M4rA5uvr196TlpF4F3
+N9LT046SPu1ixw9palVP7Qrb61awLz0vcZ5FcjjbyvKVoILkXjhWSyliiGq+LKo3Cj+cMiaYdPR
4AM9ymq1pPYYFUh0680D/SLTFF7AfoDfcqveOaLnEizaM8LEG3Cubk+mgVrU+0EsV+4J3Jc+Psnd
WvE3tv5vcdd8b/ZKaM9SWlrAcD6lSb5ENodhBM6Smn0q8qXlPFX6IRgQTTgoyc5Pdz41QLxhcIwO
krTa9dFDmPx9txL7LCGnK0SjEaUxHdQAYU3Q0N0gId8sBcFRYB8Td4kaX4BxgpX4a3SHSTWKbmeU
/j4e/uYMkgH2ye3WkmitOulFB+NeCzFsSAxxmSzlXDpIhKQKmiZ9FhQbbi+quVYivXMRlWll8eom
GeKQO6rao7d0TEuV+wMx1PibxEmehAK+mfsbwQAIKlTzGNXIFfZU46eUeX7Pm/azszJ9b1/vxLw+
JZRMhSFuZHBzc/OHnUWHGu26ZA2XkUYGAYR0so/eXVQ6nOZX28F02BYFUiAI16fvgdqvXM9eodbN
sIHOhkGGwOJ3ddIaKBWhUA3E1yB1w71DiBYOlE4VrN2kpeRzmFIPqyBvl/FAAfBXW2jorRzYESnI
DERP/Wjcd+lZsc6i5UQiv0aGhiZfuQNcL4o6PZXunNKfuK3v7wM0PTpwpEvTDkLr130+FEokOPoW
9InBeBaKbHhMoU34rLrBuWKgk0e/PA6+xidbsXj+4oeNVoy9N7zijcJCpC2agSYfXQj6Vr6cbSIM
I2D8lZG1Eg4uObZ1LapOTnqvSzDTI2Vpce+Y15Ebfza6vuzGIk7yysiYrYE38OUXP/irRaaGFIxS
JyBudc3l3iVFwvztnSnAerDJsfHKm4QagFkdjjWS/1SrR0vjy/6ACWTn8irINr32KDRmSqVZpJgV
au9Wf8BO4k6wm01yacFQASGPPOMu52RG2YYkO2EZr0czW3Eq5zBffOo+94y0ooQnkt0QvBOINAhF
qjtthU2AgGy1762xcQwXHp5QSaqRGxLzrMGtlzIGXzFCBRqpgjGAmB0QrRl/oaVD35lJb2GWi7OK
8miCtJEPBUPo7+B4TLluo9Pj+BqCBDA9x4VYEp9y/n73XMXNGj2dgwDtwpup2eveZxPwAuGg0dCd
fykt/UkFEz2gIwqvTkdMJgbqpgPeUKB+xkCpI2UdtrvWoTXCcKh+KzqEA00Zm5L6SVBhRWtCsYtN
aKjb1L0MsvPDgnDn+Odw6WAzcTukzRVVBsLNlPMWgmtTm/OmD2xZ0vgAbSFgLnTJh8JeMGwG+Kiw
VW5fbQ6RYHy93KT1ZEl5DiJBfG/1I0booUFOVkhq0C73wdOSBybpGzzowfRXvS4LhwEk6SiuxP8s
RmLIBd25pdmNp9EIdHRdd4ge15FU6lStNCpR9ecfBXw8J8BqEJHP4G9MBMhKpVwDqWXcCVhzKh/4
0WkyoB+yI7hQ15c1WidyOtlPjlqXMmwLlxJzRptYVCTVuo9/h6EDHKdAozPujFVMF1DJ67Wcvbva
j1RWn1QzoJ9OVpUfuwxomIdeaksDIcsUGz0GJSEpH/8a89dIYEvuvDNxukwjBx0glPOEaTctqOub
bxOja1uvi8UgGSieSHMV7yJYO5wuffAp7uEN+RIWl9C9ItcV4w9LUpZqXLzevpnZ0C8OZDQaiCLY
VFzfTNpqetNg6XLU8mfuwo/lpdxd2k//mmiHBMlK7HQiRiWn68EsVkIw/7PXUnyWpqAYWY2cWxaC
Wiy1qgWrGK5heMflH4AUZXWAdNfhtwSu8fa9z6RgpiHTLBRWray/ya3zhWQlsBuEiXEcl98AAND/
cZHOpKC4faWZbppgI9HxJszSOJx8sd7q5TrJWOUcL6yHLDmDaLNqgluGWC429nee7HPqNFkiVxec
rG836wq3tRHrBhrIV/l0eyEnsl6hWhBAR/JKEAS3H3Kur2YixyqGveij29NoVkZ9nSbChou+mhAj
BabK3EJYW4moRq+IAA8Qik5ydGc/zz0v/X1M9mgRQF6ZXlp2NTOosjZ+qqM3W90a2c4i+RnkDbbN
9fA4VD/C4F7oEh9t8o4Zr9HIY7atWbT0rld+Oxq43GS6f0TEOK0BI5xVJttPyTMSZJ67MI11lUPY
WAbWy50XPbOcGOCbdJ9NDW+7KX7K6Wt7DHo8rTUpObvsLUE4S6Lx1GMkR9sfWOq4HCyY5TjiyNmb
05GbVuuS9nyBszgd3NE5SPaj7UV3JtwzoQmjGprTRCcLmIt6/U4IuHRPmghz+eKCRLVloffzereD
O3NsCjscZLvpHDiA2K6vottVn0J8y8TG1dVHumU0DFhcg3VQ7y3qmSABMB1hSoXCQ/y6vpbSlYll
eYl1KvSNLu/T5ned/CyVl6p5MrVT9Vdev9TFRcFlw9837cnV96DNrfrOhtZnzkmQelA2xD8yFovX
tzGGYyLlrpodi97+MZTRxatxftI4pTxzo8EYT7Jflf+THNZe6KEsLwKaSFXMvF3ScCfulnX20VYg
kwdFXdhIWVJECEsxGmpyjSt1gZ+t/+6Uf/T8OQB8FKJX5Ti4Xlndk9CCUh8zmNsAyTcBMvgW5Yvm
ukgq1I8R/9ft9f25Wyc7C/AvfV8bT1IC5uRhFU0HKOXApzQU5AD1ah/koHiyDzBtAvtWUwQNbbED
QQFYXUvp4GfYwOXbJnc2AvquulCaj2NVcwqXD22FPROTIOBUBeOw1ks+1c0avVwGBqZZDiIvYAZ6
kp7OxlYtOCHBtws1lx7DPy0uX7ef7nPFfH86zhwxwiHvmcQNR6vdWhrx9wWHX7bFqhtCZExAgbxp
o76wvB6txZWeWEupv+TBbxm3FDVpt4nULFqUJO7czdz6RmGOsAk9Q9Om+OfGDsq60ezkaEARwY+T
rLzCz+xR+ds+x9YihxtJEw+JT/7in/xgK0v33mhhJnqDTEHjDhigmIrYk6Zr6bhBkxgaYnfBC6Jq
DipqiLfrB9qUpPFIEozS/s5jiyV0/RHEJXlohG3JWqao9qrSes/uc7RtUXIx9g1iB6qxYnSXNVsg
sH39wbAdnTIseW9fWf1+bFxfefL5SwmlgMKug+NoP8p2vkz84NEVQg3pAdWVPMWKlq0bw7+KlHxn
GflKdZ40Fbc8tPZ9A/MHBkYBrVcj/6MiF9eg3D0k3eKur8xME+/6TqehT+4lCTozXY4aKujQ/M3g
oCxp2hZofF/ydlh6hXVpsg98lpnE0Poc9Y004EpYjtBhDrk74hsQ7mmxBsbb4A/rJpfWw15Xz93f
0hnxrv/i1YIopgPB2WAz2bsOkjCwY8WTgaMwfhn7ev2UBNEhZVKmbRnI8dIOEM4k/JbjeFgbKMha
JEPAzj0Hoqu+M+MceUPUHWz9IdtQlTzH/fb2Lc4u9a+3OMkEpaAKe8NB/pJ3SjKY0bPx8nHpBc94
FpZ6ctA0SXRxbl/2+7Fsoq8N4gK5S8yIVREEvrQ32iat7UFTk6NfEcfXnJaJu0+9O/S+72nJ9VUm
5WVchZruFFxFzh8kc1vR8fLLH3Z9gGm9ahyyzjtTupmCVlwRMB1PBshwioDqpKI0ijJCqxxuWUvH
pDdeFYakXY6YoGItatpMphI/OSMAhfhgjM8yf2tjpG1lw6rxig10TSPM3m+/7tkXAS8UAgt9VY7r
69ddB7gTdIGbsA6f6Yi50bqXRwDah4TmZGO+5d49tcDPCmISzwBggein14+fmTz5wnVrm3WlZwLT
by9ttVuFlvKPOuDw2BqXEGpsmtTnCElFOaVvauAS0K9t7gaJM6StvS1T2LXTncrih8JYsPGHXWQJ
weOAjdxdBv8tGJMPT7cWZhtux3ZPY3urgLvKuwIR5ncXzYzb7/Czir31RJPVhLdSOhoZT5SgqOk+
gisRDSQQ08UjCvgGBrH+mpinxmuvuLNdvp+JrKj/vMzPTfxlu6Q4rReDQGrneA01B/jqfrF10cG8
t1DmFjAoXEIVLRDs16dXkhTIFZlPxOIxgPHzqKQfBEutPIjl3ChvbFc5GiEIW8yXL7kiLJdwreSL
MPu+/cq/p9XMO+kqaDQlqYenw1asDpWkUKgJFI/6e82BZKcYtT1r5ka6Fytm2Az0DKi+wZ0ZjB+m
KLDMyeSwqJgQ6eRvnopHluVvnACfZTrdtJoK2P6N0T+gIY4mwCpo3vM0XdkwRZNa2WKhjjsOoimm
7C8HpLzT5gMzBkCtjDn2HuKiVhzvOvWPYSQHuqlMV6Wy3sR99ChE5Ez3Tn7+/dXxNEx8Nd4dbZlP
qOaXFRNnZJcBPDHxHcXByJa3nJW4MWapmE/c/lAzhEZL8EGpfxyypW+CzTUSGVaN598xUQ6h89rY
4BJiKB/vWfVGKjuQ4nK+SEG6sNyfbfcGvxmzZOEm1j2qwXNPRy8ZQU0gSuU9xhG2qd6bWh6Y8eQA
p3SAuirK8LiPwCGN0OViwoM1WUimfPtBZl6baIAjwQxo16b/fh0oGbm2rm8CKuGQxoikd1dlviYD
o+t4N/GaaU9Y1G82qso2XMlvMMdUChN/1NjVGbCLNEVmciGt0dbW0ddjRNO/QsJK7hkbzPDvxAGl
MxSBg6eAkb1+RMvxtHHMWOdpf/I9lFLlNznp10KUPgTAk/kfqg+JGH0NP0ZFip6QBVIkkNF+WCjm
L8EsLUZzI84tRHFvv/6ZV2KrJm1nFhF4TJDT1zcnR3XCMpM/yY80y7E+gP+51M018g/LVrqQogIC
uQ9J/559A38XlR0bXzf5GtfXbUKvMeu6yI8xblp4Wsn4rgDwKJA5tJunBEIcUc7DWD0Ar3BXbQoZ
C37+9dkirm+zZU1mLAS76+vrSq3GWs7+AUeXetYGuGBt/AlIrgkilGW9Fzz5VseA4TmG5ev5ziE0
/wQ4Q1TdybHihaKHO8UqF6ghe8GHAASF3iqUfThm4IHJI8FEGbzNHo8b9Y/sF8so3Qphh6YHDYT1
MIzLMnmF7MIO3VutuTFrSCrrT7F3G0CA+opBpWy5u5SJapG8gp4XcmZ08Awk8AUYSs4Rx++3lCke
iAcb1rE6xNiRUiDQ+orKt3L4Q7pLHACG6KMSAqBto6SYd3CkCM/mIH2Pahy6lG5d62+u0W6KrQ1B
IgJ52suv0fgMPTyiR5CE9dlJ440hVZuk2+sMJhSlOmk4dHASOYpoKlrRH+JM5exVkX4J74eeNlyp
bLEu8CVE/r1sa9LhRXlsJcY9Vmk91gxjiFnBn7i7FHG58REbxTsJMaPmN+J5AmyzVEsDv3tlaZXB
UqO/RoiyM33h1OGrHOsbukMLhVZ3CQxHeMXlaLdkXvGAiv7CCtOdMXinMHZPWNnrpvTvGPxbaQBm
Wntl5a+mAMgO8Zau7fn2xprhegl+By460E5AVE9b9HZussFdcEu+/NEF+T4zo03h/iAnPDQ5BlTK
8NgW60RG21QX42KqK0AvW2l8T6rf7YjXhrmKygLX8+4fNRw/aqtABQgn92S802yZYRGIW7VBiBCk
UP+c7MWhN7TKcYBjp9ValCOcH5Qi4PvItfRwWKv2Jm0QxFtLd+l33/Pk60tP6rUm8RO7D8FDls1S
sDZY6pxRWMVpMRjDV6u5c0rPtF6uLzipvnLJl0NP76JjDBBZpFz1gRQrh0cADBQok5qn26qlsg4W
iQITCQI0LQ+KB2V/Z4F8P/lsYg8zL6BtgNKnSihjEPSN2oBwLONlNx5Su9y6sB8lHRcpRJ800ocH
eTjoJk3FYpUaP9OcpkDwmEofaNrgNYhdXR0ImW9VOYXPCQ6C2vh7ZCiKk4hfvt6+3e8JsW3CHnc4
p9FVIzm+jpeO36rFYFnM9/0FxnJjJWyhRHP5bqU6M0+irSvE2xDdtlV7qt42Bm5naT6h2cMfK6KA
ier4LJyxZRi7IkpQyW+8MDn44x+bd0L4DSJzV8bepiqyAzIXHCcD+Mc3AWok76sDIaKVL334kzYf
dVDQYnOxJn8su2dUkI+SlN7Jz2bWNZa0YiamQM/5dryEuW5FugHwitfFEsNIVBwLWIgyegFtyZq6
/Xm+l/eMXf5zvak1axhmmD6jkX+sB39Va6//s4mi8v/f01iMd1C5g7ivwEec5DKmXCltoNPdp78C
ORSAoIAOBge0W24/0Mx6Q4BMJm+SKZ+/DThSp07yJq2AfY6MyQ40esnsHbTAoGfcvtJMBcYz6ZRg
FD7IaEy9T/zB1c104FvJQM2Tw5DCsgW+10sPmbm0tVNiHclFyH4H+t90IyW8MVLGOs8qp9hdhaS5
dNFShV+1gyma8Mu+3mlDXjWa26mo0skfkqJvhuJDFEVDDN1D9ReUMuizLSz9oAavEqPS3Ja2aUl3
o6NhimEWHsgDEjccmnc18edeFdkzCj6wLKCPTnsMMfqvleV36XEYZUZLCNZ670r6nHl/LLgloxyD
byQqycuCqTOpCe+t7pc96jCWtLNfCvP5zrebSSOvbmgaljqpYYxPOPdSe9PrlF5NspOSbsXKtCKD
gkXet6m34esJfTkbfdnbdzD3ucjqwYjTStaoLiY7ooY11SBulBJEnKVhevj9yUBkP5ICGCqwX2qx
YUu7ZRzRCzKwtOcskWg5Dg0gWWbaoU8ecMHJOLy3hWYOGDp+Mrm9wNGTZF8vJPiX5jjk9KDoMS+I
QDZ828a/6Pbej7d6dO9NzC6Or9czrq9nSvXQe1WL0lIUsCLrvZ5hx2X6m8ylOldeFbA6pWJvssE9
j4r0EGoGLjXwhaQ/Rpyu+n/CLNhWd+XlZkCDovP5n/cgYueXytxqEs0GjRr+3/2t4pksJqTwZmz3
TaxZSzoLVzsoBhBh2wREjH+5vUrm74F6mT6PgWHMtE2Jw5YX9qUMkw9XafMPzV7D7Vd+Rk6uQ0Vj
dIUIVRzjWxatSKTpl4vC+85NfJ870ClQOR1FrScTva9fRB4WeoYYDPqv6gfxuwTEqfePXSmMl8X5
mORY078m/blF6EnUNrevPxPSBWOKASbBDWTwZKf0RI4wq4LoyLwgR+/WeDTjN8U93h9b6LOXAsVH
nqLiYT/13ZU7r3WV0cXVWVq72+glPPfH7MXbudvshIJVe/R25d7b1Xv/L6j/+QLRtwPa3NkLNmDm
h31wD+l5uJQ/05/hGYGF5BSfy5/xuT1W7/k+3Qen4QMXhiPCdfvshD37nlXUHttj9569aOoCV21+
VSfFXShH70E5mhft2JwCfuc9BA/A+LtTnC61o1Kt+n2/t3bGDnj/I3jnbovG5G7cj/tkl+y6bbcd
99HDuA8e+j3pUPkvZFnvod23e++hOtU/UWbgv/q9ws/HkYwh6Ut0MLb+yTt3waLYoz5uHIq9Uiyr
vfNR7a1DdxyOziH5F4/Cnb8DxRTuQn6jrKu9vmn4w+Lc/JQO5gNG65v+Ud/5D8aWSdhaO1iH9iJt
i733V3dMX4bPHzQclctwTP6N/q3RJNlxlUP6UuyrvbQdL+2lOybuwhJ/dE5flDVu5Jv0pB0MVM+f
4xM/7GdcLZzDkHB/+gatj/xUnlLM2LC3O6B0wa/u57APd/JR5Ve8w2JxZ4gB6cJ8MHeIeD+YD5Gy
4KDZqpTK4jeP+oP4FR/aV3UHd0fdJZvw2b0nmD+Tc3FE/2eRTdZzWASdUirY06MbVduv7CiLsl9j
IIeGbGbgdF0/AgNuCfxW6CxTJnzq+MeKvWcqm9tbay72wo+BIwzRlZxz2rj1FB8aSJ/nLHh7Gw01
NQwSEt4rjod9OG4FLhNk2Ij2PH+iGM8JrWwqPfz4VoCqwAMvIwb5d25qLt58ualphVP7bha6Hkq+
vCBYmYu+E+Zhz7R3AVppxZY2X+f8bYM0BOsM0Ov25WeOv6+vRJtUtZWV63SYqFjy+jeSP5K2q0AG
sR2ctVtvbl9rLt58fdJJGQuu3jCqFoqxhm0XPiYkaVr6EXR/7lvBzmQ8V481OdVTV3WHEZmT4zC8
mQ703r1u/aZg1Kol6UZVGWjzQe/dG/md8K3NvlAQkypUfxKKKYQtrwurHVM+p4pxSsbKEd8Uslhq
FA+oBtZpgR8zagc2QjrGSqu2I+7cOAdXyaukbL0w2Ot+f8DawbWhzHQH7MJE3so0B6ry4L56I5PQ
5F0BiBGN6ySwViTX9rOf/cUJgYhEXzMAwejl9qe791ST94mlV9miwkF3ttkKXgyVE1krGRJIRMbF
ty8202pxOPgcndkK2rH65z7+kot0nh4nTYX4qmbvqTWobHKU1dMlvAG1I4F+tDHfQIINtfA7V/4W
rehDiQETsxbOYH2qNhcOJfzaEd1THQXv6JfmacxGt9yDsHXRq6dg9GCWYqgM/0qoDLw49T+CUoCz
w507+QZkEneCaC5qdNwMZO3rNKSvasU37DI+xj1dvZop3oeN2BggNuHCA2lMiDmTgdy+7OePver4
cllRkFNWAnMB7X59WSMD66xZTnZUGgmTlqDH9ZwerF9Ee79ZVMb/8Mu4C9/CRwnbC9HDBDgK6+L5
FKv6KqQrWwFf0Ggj1JDtPM3bQYldZab5NFjPFT3X27c8bSKQJmKKjRuYqlGcKtNKUA16ML5Uig8m
Q6QmAJAdYef4JGs1rcw/Tos10Z0zbboZuKIp9FNsIBRwIKajCm6hZ57tGtjt/R1wmBLKnOQhx4qG
kyuLf99+vm9QCHE5w+RTkI4iAzdFHgVtEMWOmpoPVv487h19Z6T7IXzopE0lPfrMBu7BBcDL8ZW/
rgIuaaGUCZCbKZAMfPp6FYSt2g1N4JoPYwVKrDcOColN5J3iIlzpWbcpNGNNrRQ33VKQe+VG2TUF
FoQZ9Nl0zeQsac1tO3x4w4DKwVuYtudufIrb/l3FHB6d2ZeKueNCVbx9r3a/8kiroYq6H00aLMfE
Xsh9fmxidVlQ2ZfpLquLH2GiYHQOZ6lu10H57nbDpYZpnCcPRvnLd/RNn1absW3PMfaefYzmehTs
m+Qy5MmiKyoMUiGAI1ZZ+c+q3CGv+uFY7hr43lYOPobM2EReuQL8sS5BftY2jlaoDdoZkNwPaxTo
cLeCFZGHT5Lv/qzj32mtLizIjv7Q7cXzW0V7NPh9qaUvaQ9AjIGqWw4vAf+K9WVqAvWBge1kT0X3
3mAVHZvd0s0RNpa8fTqkDEbsrYbdcYdrYm8vizrfIOE9KAuvwZfScJaBlz5FWcLI2dzQvnuo5HEx
grZEmnEdQdUYV4OtbdXqtXSVrZiZia8kfmJgHtq0gHiavaB+hHBvvJbHdeyNbFBpVeXFiwqt2m32
evKuZojVYp4MbzwLXhisgPlDxSINGDwZyyKVzg1vfex3mGRApI3WjWkfC3SjlnnrbewiOJj1cxHL
mybCwcWAWIIwaFvRHIKAa2T2jy4ANoFBmN4VKy/Wn1rFpAGSLSP9PdJDrFxaPFY1sM/Npmqqp/Cl
MPJ1qQW7uvA5dJoKsz8Zm3CPWpiuZ1Y/VlX3VxO7hzpsXg14B71cLTWEAlwTobrwV2rUW46vo5PR
Mrc8NATqpR04G1lG6kNG1CoZHiIbCWO1oOhK7DcH53E72chp86Yr3T8ufZLciTae0W+1zN8mtbEd
dpWmbJg5LqRkeMrV7NwnlihN8eJFQDCkxqkgIwMOMSqUtBR9ncv5Rusw2ArTBx1tkKZH9iJ99Bgs
Zb2/VuI7tTQild/3MPNbXSQidFaZ417v4bYaEzfMYvuhznNs2bxfXZktg7pesD2DKl0Uurk19NfQ
UFaKjls1TDn2r18ppOnYe+stXXM611XmLDvb3VSduZK1YWf3WANZ/VFRaFeU/kNSI8+tdeusf88N
cLIBmNhUAU8frhxsi32IfnGy0psXoqSbIWjk7msrAKTHNby/ZaXcSJkMXu8yRuWxV8IzEuDka8lj
7huIGZyzfh16JxczolI+J9XFS6gtR2gk41nun8wOSo7hrzKCb89J5OCq5PMVV3DkF5lQDm/rhdSj
ZZno+CWp59z/P6Sd127cypaGn4gAc7gl2TlJLbkl64awZJs5Zz79fNQB5lgtQY3BwDDgbW+7yGKF
Ff6Qb1LVP5dEMM3vsmrWZc/a4o2zTl+Mw6/Ks7ZTnLE1lHVLTWwatU0+yY46/Jzq2LGSjpIh3thV
eMqac5yfySdAjJcHg9JUIUSHShV3AUZBRXPvJ9TVGiqRmjtOVPiCERkaD3XoJ7Fo7vKkOAQaNDAy
WO+55tG1clwEouDKYXKe9PNc+Cgnz4nlF8/0t1Neu1n+c1KVrVCmviNzqplmj6qDRpQ5qUzQvtJ/
9UHieE26Kgp9W6Tdef5gKccGARed9Lfeu+QGLTV2tOcpq1BB1MxYC3m2iUfeNvQeEz1a69MPLymw
rCkWGfXddsTOo3fkgr5zfi6SswdDOjxDxJO7DmvRX/OvWN2619kp3WEFS5Ackwk0IhPE+lEDTfGo
Siw47WMKt/2hMO/67F62Xnz2hhKGa3+0tkZYbhud7CdslpIgOunw0Afn+XdMs3kprN38agMN5aT4
gUsFBmGY3Ccjoisd3o1DPyCuoC40q100Qe9gweDgR4iDAMmprbfZU58PuygGk5W/SPJ/+qOBMLpW
oiFK9WeSUFuX2jWi+pTjuGRBRkeem1bRurCGR5Mzrfd0W0v1TWOiUJsDia6lnVXWW12GkA+Dp4nD
pQACtfWWoy9evNBfSWO68WRrWVUKKtj8dTVcV4axjNTmpz/ijT1BkFeQWU+tu0gwUH438pUVCWeB
nzWbSNT+GnKzH2kf6BgSpTnibMN0SIoAWlrplKAycpwbNQ3kqdRsNFQxhpL6CDwPR6tw9KroB6so
eC9kOXO0wV+0Gacv/NDYqFht7cIMqj9Bl6EuoKOLQEs7PpZdvcyjZtn2gSPo0QZ6vEs1cIUKvCuq
r0M5rlXhluLTp7AKdWfUG4F4USmmbzL/+T9Rf9e0MomhJuySag03pfUDO+zWOrficIjF1++jqutA
n9YMzAucpUg0SDGu9TvFQS6zKeh8QC67GRAlP3TNa5DeGOXTGQyOxpqziZm2iJbOVZeirwDNGBF8
33TgstX/+py7qPouvn+XTxgxXsaSQVOZdKYBib3DOP6ZuanMiwoCHmYVFtrsonccg2w7FO3BlA61
lC54/YNeFH+GSt6oWei73XxUEnNJYuwqobqUlScI66iouX9DYdqOY29LZYPRorlTzfgEtcPEiiY6
lmGLY7U9JfVGyYvLLIAixMoyjAU3im6pUX6xHtAWkGSJDif8hk+BPURBNJzw+RWTP1Gc4qiZQj+8
dKV4UtJ+UXgtOhR0oIWhdZD5KZt7oTmryhOY5bzbwgcOx7fvJ/rrJ6JHYNDUUcg5Pq5Q+C+SPg1o
kavWkfrMCFYjaFE3QZ1iGu6l9Fbx7PMilckwTJ0DCvdMzbwqzvQWSJXIL4J9VT3TQPKbkyVmtn5r
LxjvKcSHeJ/0Au6OTs4N6Bpo3scXQ9tCoaFZBfsJWLca4zwxe6ij26HUh2iQbIloq1bHdYkZrjhW
Dx037lyyGIkVe9cUvfesyxQKbqT+IW8dPXqTxtoue22Zo7qSsZ/NMlu/lPhDTUHhJGXz3PQiQIr0
YGjnFoNdJLuWFguq8RXSDc2NkWHuUnVvhSWnl7RPU9mpY9muZTRAguDOzzLH7/Fr7znO2mJZNNPS
JCIr5c5pCIY1C0xuCFkg7DeBlmAIC9jXNNZ139l5fdIypNoUkDD8NcOEIySqyxBew/ulG3PuF35s
q2kesUnsdqTkWkTrQS0OKU3DHrXcFuc31ff3/lA5dZU8o8yynvRgW/cKgppYGS5mjj71naekBiIh
/w4QVE1AcBUj4V+NgFGdLovhdyelZyFO77VYXsu95rwjk7R4O6KIrhgV0EUfpBR3t7bBx4qvj5hN
z6FempuY4iR6srQk8oVCFBWPWyHcgPskL9Bn7BGvpfMxMWNEcSHYhkq1q8vWJqUa1GzdaQVSNfio
KrnT6f2KjfSzrbp1OpaGzfJ/nau0rSna9WAtprlRGaa29lQKxo4l71QWcpKa4sh0EOakqVeiVcP1
bo7I4nfSOquLhdFWC7OXzyY87YxKqty4srir5GpZKFhU1qKjBoVrlv6ZDBrfWscK45WZYq93nuW6
glBfzYeMKjabYyaDRoqiFde3h9qJbxbHyCztIZ0eGoOKvfFHIxoc1YtVHTsxtyM1PbVtu/bVYQfs
a5EO1vsX18oY66H2qCuhPQiyq/prZTrXClo4he5aMEYqFSljkX6jT6WF5dVn+mZCr1y0hFUqRo7U
165XVrMoDpc1MskD96SJ/aWAT5EpIE4LBkPhkcCQj0S/GYnnOItg0WdFEMOzB9260FzDqndldo1b
mK+6VLiJdT+pnY3HGXYiADqiQ4v8DAdMFKA6gniSxDfG+ekchmQZWS+uxASpzcx8bgwBNqW0yr3M
6WVAeMnDHJ9EyNgmw/ToIYQ4dc2RnaBGFx3BNq1uFq2PwmDwOHbYKNEdr9hbSvo7qqcdeKOHMPSW
fZ8/dXnuFtlz35UPajKuREKiqZ5OPmo8FqExLiRPSDi9I8Va6uPyi+k3Dp3eFUI6o4J4fIYGWux4
o+8a9TbVnvL4MklPafdG9IT0R0NLKV2SebQszMlUFkPXLdRGPggkwlGGJOPBDJFwUtazddmcsHr9
PCsIGZWitKrYvlVhp375RwA1Aq/CabGi3rRo04ze7y6ZnGZUUxtPoWMhqkc5ekMNUDW0VZS3+7ne
YHbqGin7Y6wIC8MgjRgHt4riddRyR0qBm8F6Qf6yj48DnScRsFmG2WtjLsAsPcv9cDcHKg0aPfKQ
rHI9x9PVDjlCa1RuQyPaxnl7iof0BHsqTCMWVGgSxZbR2jjXqmRHYBpr03wLm3w3iPk6qo0d/YuV
IIer8Ziy3usmdlnga02tA2iK8q5XcPqQ8oeprf9KnBSG2a+KWlwPlVjbWrNORmg9UHkNLd1lFDlG
fWxsFJiWUmfPJ2wxXKp0IsEVbEt8Rb8NZNW4sMiLK0E+WZ60aDLcZ434MS7OXokBKChFEEEG5TWY
Kk8eVZnGp1seaa440UkJs5MCqLAtlU00vhcnkDQR3uYKTpiFD3WRbvPxFygmOIbu5OmLrszdMVdW
Uqvfh6LnoDl9h+fcusm7u2LaRebvSOowVrdKjDS7gNxsO+/aFrqdoD+0Pvqj9Ooa0fjdzl6kDR66
PSdRE0GaVpNdGtEDhF/V1z/VMtsJQ4lqx895v4vluhgQ6AgpPpG5eEZ9MlRpFSKiFSknLZRcoH1L
XLb2JgaYCls56e8KtV83WZ07pvXb6qTEGcP+J0XRqbxT/RaJn35JmP/cDAbbzTAfzKhbyv7w2mbZ
3fB3DIX1fPTMkbk2OnOwkBr6FkexnPPDwuCMRCWWLLdo9L2oGpuQ3T5SBJvqP9qkvZQ6d+FIsa1Q
n7TuPFFoqOpxp1NEMMdpqckRUuHKktHtvoPG3El2yJsGRkqxCci28UdJ7oxGdJWic8eGvTiXZnN2
F+EdxhWsmzTddnVr42m6UpP4hH3ThtMUKPWmCvRVIuZ3hLa2rpdIJRAxhhUu1HGLU0+4HBJpg7IP
2N+hc6sJkkwsvPlt+aogohUaxc+UcpwWi88g5SO5rNxqNBYBAlWilB7xz3ON3HCKZBFxexahQlVi
mLN/LE5aODPcvvogP0OBfbSGxJ3YYQloVVXvNmmQLILuRVbT+ULwqWIE1l2dWMwVHFHO4Sp7lfLy
PS9LRPXe8gvLNrL8EIrSZh7FXMuN/KeNgp0eB65at25fmBi2YlXFoV86cs++9pVml5NiMR2sEayo
UYIrf0lAikWWriIfTHZNmngPTRBtJ8s/llMNM4imshj+tFpzos/U7ETRW6Nv4XqZxBeYXDkZwVLo
+1rjZBKCkXpVMeFoqeIVJHp2ImSrdEIgIzVp7ZTSgwByt5hEW+18B6z4om7BglOomVG9IG6wGv3T
dyYVPQf048Yn8BHNsxI+W179Wyjz+76sMJtuObj/wKncZ9Ics72WhQas3s5y2Z2S8TeX2l0zjaI7
UojpC5f86dR3vr0WJb5aLtiD1T54TbYXIxWjJvWu4y/yz1Rc4lTDf1TERPjn/Igp0Jq5pTqy4Ml2
L/drkA6v8RS7VQeUpdNtv4t2Rf8T86c197BBgZl9hyc0cM3yAnlzrAOUFkdegukDDmPFxVaJ/MdW
GTeth3NlABi5qPV16yHElYU58h3TrkJYduSlDeq4TT0Ftkdy3XPWqpkVuo2qP+aysdHTx0mn7+1T
piLmpc4oblpdC+2HxjQdg0may4dBGCFlRMPcm5I/BUFs2u5mZ1c3RvsINrTKbbnr4ouAOnIwwSOL
l4lurtWhOEiFghKOCXRItpwg32f04JkpAre5qmr169aCipORrpt+vc+88sGqRLfL8hvQ6s+pp0wg
T0Yyy3bQzpn//J+ccBQKEQC4EuzjXnZgG9qp8CP9v+rszm0JpGEg14CKRtXqKiGa2j4rrd4P98rw
BA0qq3f5dESiypzO32denxoSVwNdJShSoqclEPtwT80PuekSZn5m7RiJmgUKSh0l2+8H/NSDnF8N
WCV5kUXChzflx/nrJI0jv0JELRWegKfBG3KAcrbehVLBHCqFeGeAlwuJGEhsvh/8q7zv37HnP//n
20kDEm5hhAU1c0pxGYmK14roqB9uSeTM3+c67+NygE8HJo/Sy9VLZiEqlIlJ4cBjOaJeLHAvdWvo
ZNSpT9+/0+fcGYQRlR0TYCwi+NddrForBX/qZycrg7ouKBkEk9RjMbcokhVduu9H+/LFZrUwijzK
TJf/OIORmgvBpNKF98UWxVZCBNFphV8U0Tr1Rjfwq6VpouSiUqJA+Pd6qDJPhVQIDZZmtM5UhNBg
b/9KMjuS110Flyy4sTK/GE+lO2fhY4AvPZIbH18NMLzRe3UKEHcrFuSrGQreCzaDVy9UyrK3sMxf
rMUPw12txZhzNhQxVd4HSrXwxZU1nVmOdVnfQBh88cVUkP58LyqA4KavjhI40UFb4f23r6X6QEU5
UE5SAeqM3mp5q7n+xVpEAgcBHIpKgJOu8QWDnCkBjpeIaemYKtBeI3Gm1CgFw4K+l3GzkvXFJ6OP
jxALNToADdc0qsrMJ79RGG+EuYfm4Bg/I9OxI9N30exEDuCH2WhOT11Ezk4IxEnI0Mr6QqYlM+9F
hZS/KLzl91vkiw87gxzVd8UWSqFXxaVBKIOeBiXIH/NVTOiS+EuLI8Aj3P5+oLlZfHXIID8jc0/M
9xAz8HHBjmUGmX8mRQR0WTyqGWJd3djuX3xQAKMw8yhdoTZ/vQezvo7QedHjfVm9hdN90B6ZPmoI
tNXi6uH715n316fXMXHJoUdO+fhdgeafw9nwlWpoWhSvtTSnBP80B9m3l8x8QF2PMl+sQAyQ+qCw
+3HS4qAMZa+DKGuKjyZFP24CHxRFquworQ0JHowMO40c18e4wmScxP/71/xqSlmyKtBQnDPR/fr4
AHJs0m9WrJkFukNNw1b64P1Ia4jsV0H09v1oX+x+ypsQQLlq50P0ao0gQZOa9Vgn+7R95Y5t9MdK
udeit6y+cQ19ORCwIoseg2ZY13rl6ahGQSdhJmZUEBO3si6sOWddg5i1bG/ssC+mEPAEWwxhxBlK
PH/jf1YKkCmzkg3s+xBbpofJWslVhxKQVyygRnw/gZ9ESIhXZgV4RIC4ZCmXX1GEA9NXDI9Adq9V
G2QNygoapuZ0xh85uSi08ILxQuMX7yd3hiGYVbwsaD2FWe1U6jO6lcQc5KP0HoViaZGAWeFdn8wM
Y8Ge77C5j9bdC+36+8f+4hBCWoYlBsiEQvd152JQ4kZWxjDdA9KjDcMhbGpntb1xRX/x0RkFAi8y
YKxk6+puyf1KqWsNd0OFEnK+Y0a4nAXpIIrn71/ni4MefjCLGG2AOdC5OlPV0DLrWq/DfU+ZrBuf
9PR10H+msyuIQtN9pSndDSGxr14NoV+J10MbGdj4xzU2ZkqTVHIb7CW+fPSrjv5W5KmZpS20W82s
L9pMmEHAtoEnQABnmFdj+cFQCt5omDute/DoAPqha1Z/TJrU1CjF6RwIyzB8GqV4OQQvYnGcGnkl
lm8eKZPGUlLmYuV4IE7RyDJ7rLbfet+VADdShaKNPUVPReSvVeWY5EchuOeN7VFQb22Ua2AdG+XD
W1ydrKnYV+KYR9bOz0N4/tEmzNfKqCLRDHmwnTbteKDG5WvhNg/jnhIkbUhNclLlb5NaDgVtp6Ij
PRaY46k9xZ/u1paQ+WRXR/+HB7wK8Bo9KoTKj60djZE8jjaylS6R9K+iaBmadPjTxyD6lYPEaKpT
SaFOAs5U1RtItC2VQk9aFloPl3nczjCkEXZqomabBAakDxeyjZB8pYQ9tgNg5icJ0Sx6O0ntzr/y
GqpOnjMXNOOIakJXdLtwxL7FPwJ+oZ2W8i+Wgu5SUyjDX17AYeNthMTazpxrJfxZCohjeWexvm+9
R7nZmTQXArHZtVQBjAhkfyf/FHP/ocvGG2ftFzsPset32gQSIco1ta8ETjQkqC7v8uZMngYuQ08B
IoZk+i8xJag+fv5+q39xcqEJoEEQgedF9HS1GfROnBpwTOm+ErY+1AcwDom8Utl834/zRbhhzoh1
gmIo+Gz1jxu8HIoib0V0Q3GTXkmZtEjqixDcKBZ8MXv/DnI9e71e5Hwmqp5sa/LdfFoVybPq/+DU
aryLcOsS/qTtxR6EYMw+pEI1C1pc7UFfVKsBw+xoX0GoMd7k4jcQ24guMr22WJAXYAFWqaqspQb+
YADc1kHkGTXrXu4WgxyvwwIhPwClGv0fABKIvNyMwN61nq62ISc5J93M5fysHYLhqNkBHCCFVHM7
MIOtQl0N6OKmoLioqD+4zpmeuhRXCu6IgrEe/PGXzkGiYQcmKLtQDvdZUC7VvNyVY7VVAROm1OHE
/pgXNJnMxH+Y1GTFBH+/Yj6xt99n979Pfk0/VdVysHAJivYJF48gKW4OHmeKofvlL8p46YqtVT00
5UNt4GUJjAM3LHeG80XTj/CWrscX9xM8ZWiwmASwW67ZDZNfWRbdBQRWpcAJNGaKFgiYDu74yI9u
nO2fdDq0WaQDxd/5pleR2b06OutQVf3aG4jutPPcC55719Q0SAaGiWZHpSyyMrXHklYcddvvp/1z
tAcOmVcl/gJtDGL340Y1pkKLvQaSfqg9o9HixReGjfkC04R1542I5hOVZX7Tf0e7CmmUoAq9ABeW
fabJNgmkRWeVAGoGzY0RvbOQkrXgWjNus15VOHGQ2ArquCN4pwpIurQs6JP//2ZgnqF/4l2RorAi
90qyJ/LxgeiSk1jjogePHaq/FO/GPXl9ZunkCSbh7oz5NqmHXB3AgdEbRjIp4g4vICu976LAJQa2
NWk76hSUEK4Dpff9C346E97HRE2IqqdEtGXOV/c/b9inbSwKveofxvvk0dv2B7xbDtVOOGYP3lao
F9njsEnvhaN0DuGY2+apgtrVbpJgw/mkH8fV98/zXhT594y6fp6r9d5S1aPiz/N4h+jOjNfWMjsF
J3Wj7/2N/xgd+42+DiW7Oujn70c25xP6auQ530ZUF8iRyYb7OBP0GAw/jEUkGQ/pMTuZAjfsojxI
u/KHtBuepF17mP+rVu0geZzdncyFAWGvqt3xkG/zH+Coj9mTuedqzvf+XYHr+Exc8+1iO6zMp+bQ
A8jdkfTe6adqp975B3+fXKx7eHlAV5f6Gjhd+GAe8x3EKcmud9HgKBvxDCQUM4eDf7K24p7a+p1+
FIhh7HTXtLaxH07Khr8SufUNzson4gSfgntMQlKO5UjafLX9s3wQ9TbXzL12inVojmZiB3cmygp7
BADYcLZVLv2NVdvihkBtr66tOwCT6s5cVjg2HTievv9C75pEV1+IBzLJCZFAplR4dUKouayDiq6H
gwvw0NZs09md0sWrYJ9EZ/d729qXyNnuj38z50dv79TtRbNHB7iffartP3f7p723pgxsW/zATc1O
lskSvITd2M0is4HQOMmJ9oxNO8RJ7CcwmjYdYRv9CXtYLVa6PSwqmzK5G7qJ82zYlx8/7jPnb+H8
9ZzoxsEDT/nzcvzwsldHDwCLDqhYNxw0O3G1TWn/vhw6+5zbB22jL148R3Kr5cNFcn+/IFvOi4Z2
sU8Xue2zErJlva7txo23yi5YdvbJX9QOLl0uKKfVtC7dPwAl3MEVjvKdZP9MncV+dHX7fPfrabTf
VouHBQCE5cPfHz8RuLb3yLPbzAhMf4efC8XJ3Yaf5TqyU/cNkp+j3YgR9eu75z+L77/f+ipIhIdW
FnFSDofUBlVj147ucMs68mI8Ku70zG8fapvPdX5cYotpv24QZ/j99mefLY7O297x3YfIBihhp84T
X8600fa0UTBZz990jTGF29s/tgeRSdnhXctLRvZf5caCVa4j6veXQAkIbXwSzE9qxkkJyh8M8nho
XO9eeIMcrC+k0MUO7gh8YWFs69SJlgliAHf+zoCOZbeud9JEiLkdfmyiY12SbeharrVu3NZBgmIv
bawbt867Nur1tjLR5xTprEFQuyb/NGlglH4+hAcsN/BrhjI97bEWvQfHdrbY0IXt7/VTeCdsy1ma
rClt6065M26k/Z+42/Nk/fsYVwteN3yut2AKD/5x2HtbLNC0tXAsf/AI4UtwApcMMsAmUt5FYLbv
xI2/byXXuwP4mZ3aQ4fZ2Hm885b+Xrtv9yLn0VSCFXIQqol+mHQ+w9P8w/Rc/xQdpM2t8/I9CL2a
R0sCSQm5aea6i1cXSBQXutnofXjQTt59D3zN9lCjeQz21l67C0Vb2NfbgDu2RXfPwVBMtYvXQrQR
K62elBWqXHvhvt2YcJvHDX4U8xuEJ/rh+Y0P/kWY8eE5r1KVQdMqKabAcajczqUz7ArOsACndmML
fwpd+aBgeGnsSAAwZyjm1YUqeFJcaYyDe4uNOv42crEAovFsF4dbW+2rd/pnrOt0z6jq3vPz97Gs
ZeDGe5CRtrfQF99fQV+cSnM1ko6HhXWXaFytUUVHva2kCHQYV5C+1uGfegPI+MbEffku/zsIvcWP
8waKuy7yeRDFVk6DC75qIW7oM9xCI8+lu+v1Sh5OzIm+vCxrV6W9uA47U+sZJ9rHa2WH5w8XHzGH
Ix2Ex+/n7Yu1gJ0mQxjMGQ2T66u7Hz3LSgu05Mutv5hPP8/2ndD1OdtuCmxd1xfIwUV6YHRNUPeZ
ceof5y8bgbek6ZTvQ+ykouiX4FHvSUH8HpOfU7NJk7vBwkRTUlA5s4rnQsqg/8hOQH2qt0DIYm7W
w1g3m/gBtftdblRYuJuLCXtHBMR+VmN944NfryoemGqnChMSe1h4sVcHx2jGcqe0ar6vggVQviEx
VtS4NO3ngLGLiovijY8xx/T/fvjr8dSPE2T46uiFahedsunOkty4i8mlFugEVNLP0KdaVj6S5En9
Y6ffOuSvo5rroa/C+7SU1XbsNEAkfridnULkUtxoakA4i7L/AHPBBLtfRquxKR51JboEzXhXJdhv
DsPOKIuXNvpTSoW0qMAZdVX76PXmwcvgZCINKMgUbjEM6zxh0bz4SvQYwhksABAP+nQI/JDMYbrv
G2ew/DsghVtB8v4gzLebQn3jy4gY3TRGufVpr2LoSsrMUCKO29PicFpVe9ZNOp9KBgep/NnL5YOC
+5JQHYsuXOa9cMLgckCHygIG3Zi5Z8eAMCUT1cDpxiKQr3f/9Ze4Op3HYDKjEqLlvqigOojRclaO
mHUaU+m58hWkK7hXMSqVDeC1YL9mGmuMKSqnN0DVMIYOGSzLIXzEY68ScCPvbpwZ18fg9QNenbVl
OcBQl+dVWqCU9Ai/c4x3oXUeIJ70uLrky++3xXWwdj3e1bGblb3StEYSnTB7ZTtMEAL1nXwLNPLp
JLwaRp93yD8JtzmKkz7KDeUjGdqJQnjyUgiuGV6i4UWeZtFdx7mpqvZJh+h9VBOYCgr5yJ++J7//
jBpTXFLVnMkcp/VUr5HEksRjNIK+jR9VmmpagffYAivIur2rVOgGN3n40pff00TOdma1S0CrPr44
4hZmLgjUdxrEh9VpfFTLC3VtROtkbaaLSgu0IerI3HTqKsOjBF9ESjtCfz/LFaA8oQKTkxv1xj74
/D2oQmORKqIMAJpHuk77ISd6XpcVyqH965+nTUfMae7zx+oirtE8/36JfZoCdJvBlTEBiD9y614d
vFIF/HOKGCu/RHfxNlrC0c0fC/yWb8QpXw5Ea5C5BvJHS//jXPt+L2IilysHDIrMi/QamHYEEOIE
VEH6v4ZeoJFIyuE1gVLAzU2/+q5FJEjjaGUKLvHwhW3vguS8/6j9BTP/5/vpk+Z/6sPFdTXU1Wlq
IerfpT1DqY54CKE12xasVC4CJzoLm+ZH8Kdez4zkp+/HnY/Cq2FxlFDpssE7/owJDAJwMMY8LHhK
tHKTv8Nf9LUT+cYB9PmjEYz9d5hr015PzJTQTxkmpzXQ2dCrc3jqx+js7YQb3ZHPb4TkNvqjqFJD
whKvpTbrlA5A5sf1oVADWkqEyu29Xq1x3cvT8saix57p0/zNoyGrP7ezqCNdBWR9ADGvKzCgsNTf
jVDt63Jy5KpYjt1rGsAGMO8MhHpyVaS6e0rHF8k8BTK0qFG706NDti8EUtFQXkpSh9m5sdRjYy1y
ORVr7KhO8vSrRPN3ipH5iqudTHU47pON6FubISt/59m2SVpXBuDYd/sa0iJOP2alOXJXvAPdMyp1
Ho4CfhTddWXFr/GeDguIyEh4CvCQ08Y2FZzHE23VNzhn5QdfalcyLkFzENIKlAJVJLDS7KHTxm1n
jG6pVotCNQHINtC1Ef9M0o0eKnd5A0QbJHuvv9azroM37vyocIaqueRy/5hA7QBJtEe0oOn/gIHr
gEeqs/ZjGXIcpltNORSCsmjLAA2JyrUA6kYVttfciOYEcC5Q7Lhcy1O8SSBnl+iFCCE4CLlfGCW1
OitydMHcGpg3VGgzIsru+vGTVGFVHRcrxJicRvVPSUiFG61mAzOzCixXNUn7UOrWYz1uBlPbyI2F
qPRaKGs3QvqwE94MVLujbB93uutL0asn/hT7yFY2HYPMGLsks5ZyRfHNO/eJcpbGbtnp8hFbqaOM
em2phwBRJVcN/ZNZ9zcO+E8RmDJfe5zswGOAbL0vzn9uPny34R/LEUs9/9kqtauIm162oY9U8VFt
buyrr1Y6eSH4WkopNFLnLf7PYAh1dapXV8MuCDJ7jOkxnwvp0Jr33x9In6C8UDXFObcGkSEZaJpc
xUZWFXbGlKfSzlAuWYzkGDySqb8Ms+s8DBUFCYZZAU+CkzLKm1y/URo2Ph/EJPVkwUj5qLzl+5//
855i2oxF5gvdoRmWcrgpykMIqB0WKYwfGY8tJxVnUyU4jFHhGiKQg8NkLZNy4fU2ekcyFMSjflKO
lNHhlXGOl6t4G97HkC5yJ/+BEMYmW/r3zbrZ1ktjgWPwutvCqlgIL4ArYM5GR8nBco1ircLOs4UE
Lx27OKPk0VxowuGZDNHGExyBYhVkyWFtBaD+nSR2B92JdAcowDDjE5e17n7/bT51gvk2ZHOwfEFi
yljhXV1SHK04l2btsEvzo69u/eSi4j4LPgA/Fd8WIYqNyOBpyLecBRQCIM2N9dmv/1Y4oPtD4NZp
7UK3AMTwo0yjpYrpWpQqD98/5RcXwIeHnP/8nw+YwFepc6gvO63Zol+DkgViXrqPWvEtMSMao5+P
f34TJi6WiYgLXbOem8bK8s6zWCxL/TC85ReokW/9L281bNRFuO726RnFA3nLqrERrKEkO/KjpaQ9
LiDcUqiu3N+JYzrd0rtH9eS5eFSW07JdVK5hD67sHF7hTLqT66/lxURVW3UgClLbjpaRWzymturA
vnE6p3RVCr2ZTa3NO4WP1mpc1vt8n24o/w+L1jXtn80FD+Q1lC6nWQxbZTtWbi/eQXSsflFTdLmY
HdHVUFuxk3XuRttspbm3KqHSp6bcvIT+mTHrKkeIfdUbIYi2VOjU1QQm82/5VzmBZuPQ1+9BfDkG
5Zr4h4HGzV3kZg/FafitXyDcnNsLZnGCz//W5XZ4RtSUPCa3ZWlLdPsclRt1FfzOL81b68AYo5FJ
xiffqytjnSzhNLqW0/6c+zlk5TGNHf23NctzgSqys132OrGAIxt3AyQa8n30kKOIRfkcUf+dfrHM
dXsGAyU8WU/5SwK48iQLtv8jeuUfO+B05ZjrUHSTcdOgg/8cnId0kV2q0kFlZBsvg211kGsne8lP
tey0ZOkv0rCuXqQfQWWbMExX+Un6geFBEK6TLUf4Y3UcVurOW3y/NWgmfbVgZcJ0GQQircCrzZFS
ph6SwuwOsd06z+XCvewiZ7eDlhftC1enI9Nuh2V6mZbyNsM1kHnWt83+cIAHx4/n3tkJ62aJ5I97
UWwK94iT2Ltds+yde8Xe/b7sLu7OxfRi4e52l8rd8RXs593l+Xm3G5bPqNDsO1ezDwa/Tb/n8Hzg
J04CtrYErOSc8WVw4pXuQk1zp5Xx0i9bd7+AP2uX+31h2469eErsRWM/lfw/lFzvVk8bR3XvVsA9
nFVj25TJ5c3ZsRbGYrF5e/NXKqXZhh7PW7OVVq2rLYrddCzfirW8sRbw6hzLeVNtXAjYJItjQflu
caw3/OJY2b+mxfHorB9AlbkCfZWMwl7mjHa4zFajvfOX8+x9/420OYH5GJKzQyD4c8nSEMRA8OP5
JfVSK0th1R7qRb+IwsW0j+6iO+F/ODuzJlW1pWv/IiKQRuCWvhGxLZsboiwt6URsEPHXfw/76rzr
7Dgr4ovdr71KaebMmTly5Bhm6ZydHAmr5BE/rIufhtVqaPWldu3nk5QWar6rpsb8IpmI12DAaz7s
fHY36SnTedUtycR3gttorTs0PraObBrHdFHa4tMqubnLX+7jv4gtw05HhBziPrkJsgjDQfsfcfjd
frobg6dt3FQWfCuxMevViNne+IHwqtSZuWCKP2VSKaace/3fuozKv610DWKnzOgADmJ/Psb8Ij+g
QF7bWILIeLH4bsytkzaE3ivNpV/8BY1EJdGcjvbP0IjPq5Enx1CnlZUa174WomPNAC0qZeBEkq1O
i9x+oeaKi6OE4IJ53ZHlwX861Ftx/yz+f05a6hdIz0N7GjLO/314SqfdrjejobPuSFbP8fC0Gca3
hoanbqe0hjTn4Xb2mHWYWkKQ29+197/X4SAg+C8rEYLOeGhdQd7Q/7gI5t9eLyUr2tjwm6BYNSvD
7dYZyrANE70OigvtSWH9oC2/U6+QdMyG0KXZGLA9rybuvEyN03xuTfVsE5BvqdOK1vhj1lv+ec2s
N41YU5mKU0ab+VMnrzJovNadxSjhm0r7cD3Iu+pm3g7GLGvtSrUFtIkyJPys+4l+5z6TEA5ukrK1
s+Uo+vgD+3NOenreX05C41Q47tTBQzCZ0qgkTFA3ZawoNtPpzceWdVcpIp2DtfjB/6Xs4ss5uJae
MQ5vkvtQpwiwVfSj9Und+HVpnT+h1Hv3m8Pd3+Yq/6e0UTgyaKkzhj7BCo/zmGxurFhI3eVOgK4D
XV2aeoz1Xj0tN/WwnZ4nN+otNfywRScKnXmEHXhMsndPUNz66rz7sdnVR0QjqaVwR0On77IwtjS0
XTkQ3KcrhsVK3NekhuKUmVymIGVLQG8CITZovTTlqK7vpvyTBflX23P+dXSGH74a6BaiuN5XPv1Q
F7/vr2lBpB1bAr/7NVa9oW7dPb7ebjdXYiXOJv84QL/omGyz2X0iCo6ASMPq+v2ShnymN8ehbJee
Yo5Nr/lqHMU8e4KFv4v3ZDplIVzM89k6h41uypsrBdtJHllNaYmSe6u+sNdrGvtSYtftfnzFQuLJ
p3E4sBSkLs7n8jUQu7jWTYm3jphNib0PqK11Fvx7lLr67ryWZvKC9u21s6pDIULjM++HnEcYtOfw
sr6czujUui8aoiWidm6pmHmb3E6ARSzbfP9q7AcB0mzcMmySx81k9RBU9w96IZv6GpRzvraRnGqJ
CSjyebu3f2OR2TevcEebMmzJyrhePsKr7ZH5zkxxbRy6fRdrPnyGi89svzz5BONvwzXcdv8wYf/O
ZV9hYvUW3snUWJkmfBuIGiRo+JsUlj6jHQw1h9F1oB8e1+fDIzJHG3Yc2ulzRDvEzmnfJjM/4hpG
HKDhGabIqZ330yek9cZU1iwMgMc7SPbNvmkWqgbdy7697AzTY77tbPMT8AuBupnkHhN6dfNVWryl
p2DRpceQYTC4vvpwqF/PCNLI4bEuQyN3yXl4a+Pe4/IKIuCIWzAOLU9gX/wIm9pGizjm8cAUem0u
rHsWxPy85wPffrH8bApO8Ji/PRWf2+64ls5tlm/d7GM+RN10a4aA1QkXXPwYT/Pq5WGJNOhBRkQj
Go2sG8myTmFr8QpHG72wVR5adNBcJG5d9NIUEwyB7whL5zpHsiVu9/3+4o9Pzex1fEylb1QfReRs
VpeLOYzGv+iI2Iz/3XCZ246GOKKfIALepLjBAVpithtZZYpNlobdeoWdq+a+3vVOc3wsiHifleRc
xwjFgaXYzSzlvQaPGLEbums8JyXzcTxGL5KrROmMX/kc3ptPajd3j+fatTYqc02CtBsPMruHvLv3
yzIy+84sGTowunldGwt2EjVjincu3InB7NpnhSOmKxURO/es2obsnzv4t6ac2i2GV5KTnn1IAwSw
ynC1kVU8rQpXixOPWONl2dWSEPkhHx7+qu08Kh05UjBPj6HXhOIXsSqbaQqz+ubY05JmpiARYMKX
mD4DnoKbe4LzMjvBZOAbhcgpDbwyfkcV0+5B6iJ0EfaTwiSnJeNKJxR63mxEUiYFj+1o/9iWEHmI
Scuc542WoxRCu7s78sM0UQHRV9etkrSuPmFfpxNxKbWmknStRR/nYooYSil2LZrpDnFfHqR/RtO9
3LazPtC++uDmqifYOvP7g2z6kejRO76Hz33tpJtmns2NnaoireZWc2nzfJuFgT+o+V4rrP1Q/RZX
z3nKEH2MfAwfcJ2NvlCAX6HHxVaZVyH2ZvW+hZaLJuP2vC1JZXJLQYuex/RjZBYh1MscZYp4/umz
H7taWEWCU5nvsAzqqe72k3Yp2u+pgXGr/3ZYHMeRg94dCu4LSpqZzoJ3aQGUCIlao9NNsj7rXg+f
C1hxu8dM/cInTP3KZ0pSTS+rNuhW99ouV+QnaSK5bWLlS5UEDm1WEsBs2m+NuRxSiJhCIC2ujjF2
HmT1oqd7nNOtpdnFHBe6JKPEuMzk8DYjNk8fM+jPKOT7RcykhP8FYwbul0Ybu4l90ZTsxuzcn9Kq
No2PAKzVUzLKDkqlZuW8PaYerPsCSY15FxmN+XIFv3WYlpz3fk/Yj/pIPEBaoSGQu62feUiThZhj
UXAiZBKWrfne1/xC5SNX7eVLXqU5KeDJUEFRk0bSRDul0S1BdQkZfHg6dBI/6xE7jQxjDu/ilkzJ
cJ3aIQv2EYfaPVYMjE0ku/DR/Erwr5v3B8GWd62PrkBq6VO/i4RjexgSC7CZ2kwXl+WVLxhvrkuq
3/1z3y7HEbpRGODljJaIFlBMuft8n3fX1RV5ifXVHZ3E6HOqws/psXytK785u9Kk8HX/scRd2r/H
DGeQJXZ8uHD2q1OJSAV2eob7OZXL5+lJLEU3iUatLV3MKs7WQm3RmnmoKMNiJIJquKmeLrtmqp3Q
GOHhabgPqzZEn88p3SI/9NrLVwtVY+DIDw4CnBQ/T1SNLug8ISyCWqJZIwzIxlxjNs/zvBs0Qq0M
tZUUWBnXFvd9tsYbVlyXdMcCurVijb4eq2ZxcV/rbN76fVScGO9BwttOp6DNZfLuHLhSrzdKS+Zz
/o6r3JcpOL61f97GozHvC2D3gc1q4GsKxWqHI0MbhAyz5XYXIM6xfXlgWFf36g7WBk1pd36NS+Fe
9J/e1f58Z1EWCeHVrh0FChvfrXaWuqNSqE+XZbNGv4EYhxYLqSBtvrNV7VEzwvSq2V+S1yndPPf3
cPjscnt1H0vjxBssIkWx1G/dZxUcpZHTHgzyQgFFbKtdXme1816DRikb7ATGh+fZyvA6UO3X/vJz
+YHzySoWh1fHG7sj8DP48B3fOAVuXqciZIRgL26UDaI3402KZzOgZY2QrNkuzz8dPzSX102YHm7L
cikEdXxfj9a4szy9ao+MFYvyxGtcv/bt8bl478cp2i6m6L6noimuJLOZlz8f7rlZX1x1bIn+OZEg
KG6yU3XK3XFUOWn0wa+iXeJaRDJReny57pINsqYPT695W9ckX7b8wTZjs9ASkcx2xUt5felM4c64
RPZcgtzFS2FVOI+EJ8stEbg3w/LwUwXRBhcx8Bus0Q+M3v6FAUZriy5U0sxpKCDzpNsgQNYfrneP
rj5rV/I/p4+DQ6ArEytEt/BvbuHwDGEKO7JzcS+u5DdedjLs99lHHIhXnZ1KnXyVOs3BgyJ4uhl1
hx7S/rib168OsqbzGc4s9+2OAvLZOIPKPH/hO9KYj5GTLl6AY6vaOyeZc2EvY6SBK4etO3cXAXoH
rysPNSIO+94ZIDncSj3pMGbVST5WdQ6bMItBNPPDR3ekaf5VT24Oeq6xkejh9jyv7FH0TM6RkRTB
Z2SWmvlBVMis1gisvU4y/MVzck36KE9EMrjCFHbt4bLpF/08je9/4wzTVf1LffYHHDsaY0epI04b
f5LxLxkNeQlZ6apxJaddPPa1mzs6CCuFyKqM2jUpXLnvTvWyjK4LlLUY4HNbxnX25KPiCeWKdv5e
9d80Ol+wMgsklWDccncc5ht6F01qA8o9fWMKVFZ67xU6yRvo4HzvtvC7DSACjxHBc280vQLQSaZ+
thFsDUSXFlEy0I8gr10D2ZMv5HQkiML0vG4cNcxn1RRekCPE5AOGhzGzS0BwjPloXkUP0r3av0zy
lbp/Lx67EUTC7iCgkrzAETNErTi6r7sNKetMWaCaeSrmvIqdvFTmciLPqtMr1qNikS3Kl4lQWP1V
+JelsDN26eKxyWJhIk2VefeLUvB5kc61pF+o2AzbxrHenr9fW2mOtLLGTNFkEJPmVXdPWO+PFfKC
Meo3VdyKJpFE2ijR+u2xxajIz3bHeYfogr5IF3+pyv8NcTYUinUREyzkg/7AT29tehVHKarFF3LP
RmXWim2QRc33G3WgK2su1+LHzXv8Bc35p3//JypljJnZx5R+MIj5o+0uKRgKCuIrjccwfutVCQf7
FtfJc5mOKd/e/sU6x3lQ4NHTZ84rhzB/htJ73nyO//sBGAPo8L8u5A9Q4q7fECF8fbKp6H1+xFBI
UtXMUgjiN+f8e/7Kv0dbgzEFMIiJQDCzypAU3r1P9oY7/EMCpbARi3f1cJW5SvBZSEttryfUD9bA
JH9Yt5h6jIk1j+TORHmdIv0SoyYf9G67Jc93UHh0RjCcWQIOXtRw6UdfnOs2itSmZH7jbBtNWdDw
XST7/o3AvHP3vkEtp2mk+IQbMqbub41o8V8fC3wIleFG8MN/cPf/QNsut6LRR69rGgsRhgOAFCYW
SlhLmukcqflvKlLVvmcU448uGNHovzm39WuTMmelu88Rnqj2GNj9dGnt815FoZjguFBap4WjS/f1
Hj1HDkjYGcPWGQD5SauDLEHvGABhZHXrPAuBzs4xnSCBID2B6fPULJQjmhiG98SwU4r3ZCya4Nyw
1RgfeRwroG4kvy7yOoMV1iH8YgmzbJ15pJyN2RbWJdLs/MC/9NDgU0tbCaRdrq7he2MWa232kc33
DnZPP3xFMZ6lloI4HmxIRP7+8nz/a2B/ADOB4sTBRgJx1z/nl7DvVCtdvKRxGw5IXLaqVpepvNXn
pf8OUvsWY3vsa/P+p/rFzteGgzdF/upozNSZPv0btPpvPUq4TkxlshllZBH+QPGL7lNW4HVGjMWs
PpcER//9TFrJK2Ydmf4jNGxlathAAfaVVun8/SMsdZxgzPNJPwIe2sZCm+rXid7azFDw39iWJQM6
rBxIzMJqSpY3AUDOJ1UEhbvszGyTTlrbmKOGWU+n30bYBn2gcNoZsyZWv8vtzSVPQyfeH3G/Z5vI
2FiM0P/vvf9vzaP/c99/9IYJQc/i+a7S+MqoDlqTgiXjMnBQYbvOaMvnMcv3Q+U56xjj+c1niJsb
XUhuny/PNqKP8pGBQmR45NX/vrDREHX/CEqob6AhAOOEIdl/kNT/2H35bXy9jLvrKOqlEK3hHA2Y
cTGVL349ROnGqtkVZ639S///v6lvsK2Q31AGFxwsWf/kbFe3+q23Dx2N1uvILj5wKpmi+2DmORA8
Svkrbb27xpBNOwCn2XMnaKX16P62HP+b3MNVABNDSB4x5Kf/cSRdGb87C592FJ3bhaD8VmgdloLH
1zPp+y6nnfqXFj3j1Oy9f3niMP+GgW6+GIof//8/nvi7fL0+Wvu+TuVEiMaxvHxu7z+338cXQ5SS
NwLceFgQTJmtER3sqafAgMnVetvld/f1mIOqTC5WE128dIZ6hjn6eQaSQ9wD8Z9+3HxazAxX9oH/
aIA9AzVSo9p9b8Dq8hOKfpw4rVUERtJ91zsVKQdL3AGFPLFGWA79WrKmJ/IV/Kz4dZ/cps+JapjC
MqOjE94n1aqdNsvaLRD1AFFE5zFstp+t7jHyoZj3oN6BOYI1/n5cfg/q9depRnvu9gvC+wQxno18
BDgj8BVTpwQ3zI8LPgz1Jr54Fw/ESN6A7IHpQWyZ3aOXD9iYgPy49Wz8O2JoSjpKICy25j3sG74P
JrEhaFbXOd2l5mFdt5qFPlbwxDXb7qEhBCLlyM9l0nyfV9r+ZeXBaF586T+YBdBlJv0Lit/eRcN3
9wE1tFLZ1KYwno+cotNmKia6zcHQfcm27F5Ng253COwKqynIBOA1PUSi0b4uuoUakaE+qSmpkEEP
fYOO+Q34++I3yxGDeXloRMamSBry2sa9z/gnd2FYz8NlDvlC37X7G51HWn9lXDApwTQ6Mgr7enkN
66Rfa67qq5sm4dn5LQiHpTqc3bYYjDx6U3fnGZ6QfgZ/ZdWg8bh5bd6HLLl5hz3FxznCwtqjnxvw
WseWOhG/sAjZcLW1mzFsxyjeVnNXfCkjADKv14gq1wP78lkc7S6dqEP6S+/LzSf9jDmehT67xa8E
tNsRcMHdNwNLFV9lP2Ea7OrhQ6v/vtjQYNS796RHKPcbccVq9Z4g0PHJnL52MHkk6Vcjo2K83hxt
zwPTAFsOtzhqfs0o1n0F5hBg19x7ve6SnljyFruAu5l5jOsE2uQSKXQZhaS11ET/TUPSNpMJec4N
pEqT+/bz8/p5uvc4u8FZAMTmqSY3U8Oo3jZ2w6whc6NeodPtoAvJOxySJyoOptiATCLZvUwvuDuY
/bR2eaOkVeB3GLaSkPHKHnjsAE9wolyscUgDg4ZEoftq5WqVJYVyMsba2mrs54RGv12j/TWXQr03
6eNx2DnD9ugvXOjjm94L2s9ZbqMMeX6iYW4bUbuoAmwQ2IyMAS1/nmZmZ9vcgQt+EkYOaDLwNQ/P
Jyd6rFOcsJLrnlFX7x1dw25xG5aoozAHYzDctLmG1U+zyxdcqep2YDIFfB26sabmoxEal5hgMr23
VifaAWuij3nBXclW3jwew8VG04hKitbMhrCPL+esOHYfCzpRrVgCMSJKCBDLM54d08eCpfbGdJPs
Yg6IX+3EXwnND9VV8YYE64+riQFyhux0O7R8+HeyX0oX4+zwny2UDdlCIZfnMurdelgKwSXqvdHs
EflkxeW3orr0qpzaxgznJxZxiZkqcWHhdKztmhMli1Y4qWFL09FR6u13QcDSYyl+kwY65WYcs3jU
5SeRKRHzxWOqOKJjBJirxKwFtsf+y5gJ9hHWUsBfCUkfSwKkQpxnXk6iyB+fmTZytYA2xE//rZzA
3b3n2cMdbxxiG3NxcAZdjRnVmdCNcBWIouYRmI6m9dk9u/JMnKb/lPH5/HCfyGw3zIic+06Bvurq
BJLGve1fy3rpfayaPAbTDGuI5QTWh0fvpAHQ1c33gbbQayXcPUEHDtc5A3AtteSFsdA7q1gyTPoz
GtxVo0ziTbZfNJD5HH7WpZvMwnchRPrvMHNHpubCUPH1I3FXNcdOFqObTeBX2AXlXHEA1wUIedQi
jxNHBCqjm3fr3n1tmq4UmuAOarz0I130cgPtRUOKVjnEISPIXlY1Yzj5zOkhxvhDLarZJ+AEkhsw
e9ZscHdSV77a7MFTtswVOCmk89DVHMLwB+mRAwm7UKATQxCknlnfqW6Y3ROsOkDZYamsH+ur9xoO
tlU1ENXyGI68vQLwL8EOhoPCu84aU3DeiO2ZoFleyYag+zRavdChUCzmGFtUqSJx/QlUvzsBPFj4
J97t7Hg/PmfDAHIHB6F3VU4mlS3Axzxn3duGFUkyJkH6CN3ny6IXP1TYx3vwERJOuBvbEEMgJJ8Y
cmrANri2GzPMtCSWD57/A7cDeHFWOWUKCi1hBrcRuu0dLcl4kWE+xTyH1S4irCXNYYG9yz3t0x85
jR+/n5+RjNS0mYZfzJhXwflbnAvcW2bBVvu0lkK2fAPQghQLfRjnyTxAdGOUvLZwSR/fSDcfb9Mq
0H64wjGzZdtKdd6gHRBt59hbpHf3RtXypSVKnH+BXlnAAQDexgx4iyFJ5QLkpAEUvexzhKOCKU4F
NikcYbKNhBWGcyyeWTFYlRaMwE+ACZHbpV1HMxG5l94Z77UnrdzrMD41Y6IoC866RdLDGMHlewje
QgJiAYijD/dVBfrFUfFZIv/4MX5KWLj9cL3Vw/9sadS/rok+50dJLdS7L0A/k623TFHx3hYZ+ulu
/n2/2x/DHBx8+IODRp/zYYh6k3HktSd5hKXMwvOwRpGeh95jiuO/3tsmZimI0xfYN2N+YGo5cB40
gAo0ECu3u/8GtO/NF+nL2cngC1S2NjJvGcg0hD1bo0+V8EreN/+TfBLIA6RcdWWNX9Q1eebqF19N
3Ua1RmT+VvoxX7tCmxC6RoCBqkWpuBFHDiOmUuO8C1tS4xRuEU074JpAEcGoi+g+L5OiNMcgOnSY
k3ecYxpkGyrSJ3Y2Py+pM8dA5m1i7KAgFydtdvOF6AItQbBLiCGuStXKBrH5BMFWZ+m0ifMG+WUK
WWDtWAuEiYFI2vTT0Us0uZjRTlr0I0x8XMQQNkCCNwcSKR1tzhS6S5xWuY9Lxu1mEeMRhuvx9P4a
exlT/bOn28/Hc+J9H37sdtFBJjQIhxk+MoQktEx3KZt3UU5xYcDlD54A1noBXtAUeA+PSGQ9vMv+
tcn9fnEGHGeewOGsweFq3cZEsVmxxZYRrNV+bHivMQr0Luk151skuOdktBs7GsnK6jgUwfTJj+JC
30CLSuqJbqWO2Lrivj3YqQWDAJN6Ers8ukEZGJzx4Dm6qZeU8xEQGqdzvXwuueLvN23YgNnE0pbW
nHkLedtnKENQ3rW/LViCK6906+z2By3I4hZRDm1Wx2XSRqPOfO5YVRxUO3lVdBZ2A7qBQKfHQQMt
aokHR4c4+aSkARuNF9TJvfX8qbaSB4MQofEWohsevujrMFMhr25MKhdYclg905M7QISLCoPeJEky
zGqCm5qENkG36Zm6F83LzZvz7RxtVJNbJnvC/KA9vJsv724bfOh7W7ojb49Y+ET03lslhGbkG7uH
nx8GX+UfxRvc4yFgCTYfZnPiLkoy5wKHO7OXg3QxnpaHIeTIKygfLwdIZLivz9IgYzNke7y+/7yQ
0djA821YQ9FtA63mzG3jkIKfhMWOkIadV1RowJvvmoaPiZFuRKMrYxA/Ehf8eL7RjtytMHnt+B2t
4l02xvEayatrlNPuW1z9EoTYBA5XqGEL81UAtwhjh0/EgQUfgvfuXjj8qsGJA96z++zGhq0Ob4Vt
qY0d8JmeT2meJBk1yP87uXDukOdiPqCZXMPuLSCqHxirlxgB2Xx2AD1P2Uy/Mw85oCwuXoDwfB2m
G3c2Gw+wRADx7fXMCHQmP2GIkQQWTccFtYbUql5zngCIEO/vTYafe+Xhozl8Jb8ri4fIMCyfzXDb
nye9QC77Ao1gAv3xXlujApcIngI/gira4iGSfupT1pxsPny94TXwNXKa8W3OOCNUDM/7SesTaIwx
wsL6qFb5nigqRCH7ugHE6q42e/zKorl5betmawnZf/7MXDX4QKV8+D090M2FcoNPEnxcwHil44Vy
tR/Re9e38M2GO+Fn0rt1KVZq4XA16lGoJ4S8SzQKGvw3cAgJ3oWpQSKgT9aZtw0LiR1SvENWq7Hi
Z4WVwb0esnrBJdyq+J/fUpyEmWELXIw64Gj6ovcF5J6R0+CnaiT+eGid/76Sdj2xk4yEwslOd15K
yjSFfaO+827Rg1iQTrN96wsT5O1cbs+6+peNvtB2JbALvSqodI+NHJQU5i+XRHahrdSARqe75i3C
CBk6fCxacjzBHULjAoyd3P1pclM3H2gQrxGkYbI1rySLub4mxr3SGju3jTC5+ne38Ko1l5OtaQNd
N+m0Xucohcgmgo4v/4W73MjhDRTx5aBP+4MR8Gq0o+7QA3BQmSlodLj8f5HWIwa0M30BYoR3gSf/
QxrYqUdpweO44TL65IxyhSN5MSG9BEYmn9UcXvdr5PKzRHh6EBQT+LtHHR2JTk54A8jFwD64fuwR
W0ixFWZVFpgWMSGDJKOF+0IxHEvCsaYN9gQ1fyBfb2ozBTs/q/B7NAWEI0vtnfQUgGTiUeF1m+I0
gP3kxNDRIp0ZsYtbecNJx7aokT7DG8nK1o3dOqRLNmR9X/2HV647Y3pTLBJUEnlkFELeZZntiQvn
l8uvwMR7zwhePMrbob95eu3TlG4jPo6fKl2S6gbVfz9bs2SKyefYdNZ4OpyTgq+RS9IodnGM9OUZ
NzHiMhRzNHJ1hzkaiyqU/l8xF4Lz1X8cWBQ72AkTthXttmaIImMgGKggVha04S3Sgnwp48Fk63Fr
VVuuQ3eU2Fi1Pqv84RsTDRUpaApSzFpgndXWUFXZ2bqOh0234TNZZj5pVETTtLCGUiXFwgA8+cBJ
UnhXjt87zLozChtsYZ9ODu++JtZrE/nI01B3Jdfe2Ax8+DkuBVNhRbPyzicJq2w9wLufpUB+p+Mz
tFN3mo3/g4tmeoV0ghAIwd0jXC3Hm7OtLHxefxZqK81mt8s7gqwyVWfwgLb0MhdVXKoe+zG4QdeT
9FUxZ5fSZnjazLQe2oj0hXwEXQHLslraunicLjWbIDiasT23KgdvDf2I3DGl6aZa6OpsmL+icXxe
QuTw6nUGE12q2VmA6nSvaGKf2fpsukn0sQdeCK3MofbfthFvuArPLkqycOM333dKxC7kGNrxIN2v
YXphm62htFRO6+N/ZIoOyBoBnJDx3vF4ywMQAR42D7/dZI7OgiD9JQUm7hM8OOnUnbi5YahFjDKf
sWgrWz1BzxsHSuu8emCitMg4Qj1a2EWkhYAXvrL5xI3HLYoRE4oYo+jTdMrHgPoX2MQTha3qRHLk
yPYgfSNOjRWL24CkUk1lWtRaQJuYjQ9rlRUj0P5TZ3hQhMO0BTcBMbCgH53t2VIMx82Y5/kG4SOQ
8TOyArsiJKKSl9Ctbsz8V02oRuxiTWOjWutcxEaMMFBaksFDHIaOa9EMPvyqFpwWqyfuoTYTYntr
6+tqCGjCe+h8BwMhZFnaRZQxb6E7ZaL71d5nnRMWGoiALMpDDi2nOPUbTLEgn2frPGGw8AC7ZLgz
6+r2iP4UE/UHtP9phr2NygCbms1QeT1GD+YlKbj/sQbsA/llJ8w4MAaAntbwvt5DcQAxMftNsYfA
UezhStCg0ULFvVvE4ceBa8icLHos6/U95tGnjrwiCvvVhMH5192uzt44RJV0wMEOb+pEbFFBKakO
vt7Jc1tMpHm9lRaXqKqAmdqGlST+prjzclDwKMuKQwME0706avJxFZWKl9xr0i+ebkPa1kCIsTS6
tMax97oQUKhA34Z8RADR0mOInJE2o/UOh4FVhV2aPZ6SDzn1z8MpgmZLKOswe+FvQqQshAlEAxiA
jUeaAs2YHIXj+0kKBtI7omiCmfyc3TVUI8Jcd5sRHXK7u1GyvSAOa1CKg56JkuGkxZ+GJ0xVAFoA
i+UG50j7zXLrWzqsu8nHugTCPJ99vqDXJ2R9HvOS7nKEBkkI0ekEgZbtVVnakn236HzCjLnEqYfn
F5MY0m3WEUW62r8Fyq9U6/Ww+MZeGlfs2JtPmlRwoJJ2RxFtULgMHNMUmWZ6Ikd6ExIIQ6yW8w/N
NU46m9XF8saH1oYRYokeH2se6/nTSn8Ut7lb8Ej4OOh1h4FR3nuFR7pNc8WC3OKw5tjqmY+25mZQ
OKm/FHtDf+O3/4GTiSJVEcI8oucF/WombVv8S2aSnTkdF87sAdNMBVedsn6JRACIk9/Cv4dQgcKe
vUgdLtJTjDiTXHql8YNoN3ZEr2R+RA70mHK1p8CA2BOJk8uM1VmFkO++wfuYc/MVjtFhe7kYioUv
mw6oy9kFW39dLnmupRXa33cYXm6+4Yui17rxjtdfZrDM394bspIqgPNopmvFGzuEfGo7u0tkHI/Z
NV+jny485vbv3ZZCqjFjW6y+Hj7sEvtOUF1qX6JZh9cZtj7wVnSnKBysR07Dy8pmt6nO/PuCcGhq
u9wtogtdspyzAJ2MUPQr70v3RIuE14E2NC326QJSU5lwPhO4920y6O+k1jsZGPFOf0jJeDR212uG
Be1zQs8Zp2QklcaccwxwjBekX1s9vK865yudfmV0KKUvzW/X13kaMo4W3TE+Anp9bdBFIhoxdsNm
RKkB3PllXcIbdOANpSChMHpY+ZxJM4TGzDQ4h0jY16J9g99cJJ1O67iy4WW0gAkmTHq2XgCkWT0d
8bdcqE/nUTslIAnmuuO9vheW/S9tdwDKhoUAa6C1LgC7unfugQus6+9R5IaPd/eTAHNCcffUJShB
s9Xg8zqfyhJ8cSrF+W964kQh6gFvOPk3H3P/kfbjBzkXidctaqhGdvWPVGxJwa5OC95N6q9Pu0NF
cllMhlzx4TQTxsQmqi0ftY66rTmjQsbbiJ7xfZ/NX550gJCF5TxT1tDOOBAhwwDLqfDiYB3JRO4I
/HNJAaKvrwO22kC4h3xmqitpIRwHkIdD+T0iS1eZtu4oZ6WrI4pOmVoPTJcXhHLgB+LvXvHJEyed
+wxT6CyoptULZYIv5YMF/lx0K+3rGjytbvOCeE2AgGlSQKKr4YXlLgMzw4bIHAorCyjqgAt2FXeb
7lDsq1NPuSjQ1HAhrRweh1vUzd+7W0TgZ1SF0XOb9hcF0PTn5azvJwGVxfEC0ksL9zMfga+2aN47
w1FK4W4QdqrVZ9IEnx/mOoRE/Tn7t+8qgBqFXKPhy6v7z5yTGL4LXWfVhnAYUk7T94IC7x5LeLWf
Uxa20f8j6cyWVMWyMPxERAAyecsMivOYN4aaKaKCgiDC09e3T0VXdFfnOZmpuIe1/mmhUEUAIJ+k
CCuIaBdg0lsmw0U9RMWTY2HootsoIlqmOEKBYC4WP/Il5clQO5pUSt1cjrVY93FxO6T62PGQA4Qa
3BxzXNla0DrpKa/oXbliB0tlKd595XYOIfuBGtOoez/POUaDfkS87Ux5exB0ZO1TpmzA03ggXEMw
dDCIQI6HmfVbA4IC9J1IyLS5NgRbcgh2rFTW25ZudTB9epSqzhKGCFsYZhYOTyoMj+llwCvk2o0e
Yxb+e1NHnB4C0XiACZSt28bQLxfWRO1r8yLq3fdCxe8Fc5BOXtxW88+uvGh40jCMXjSscT1qbweb
Y9RCEbg33esOkyHA46ibXMECuDVIy5RQHDwlp04UynnngxhWP5YzeggcneqI9nT2nlk7igrButj6
UQrqIwc1iZytkIMqyWvRRjfOYJR8fnd1VR+5Prlt3ELDX217cBgAD/S7Ew/B5bwOcej8ctoiQPOA
MIT4Ca/JbFl7h7Cw14r35Ba4JUQgkSxJ/QTu5CiR+Dj5P6XHdQW0y+//eKgrfaA8DkVwGKCZGf5N
irqtvqfTUmb4V1K7CeUfaujbeLji+n2PGuSDUPwMy4Y8SuHK3GZcexXHp2k3CMVa94UKA/4Ev6Ju
l2Rmgo84N3JJlEux+TJ40xaewBcgMtlATA5F7/Z7OxqofAyhPX8ch8ELYJeb4FcLXP8+PSwetCbQ
GlyKRvhaVM5boXC0m7Hl389oMCO0qU6+kQVr4InwytynLkcwlDrabt3ZZmTaOXQuQ3f/6VgaXlLv
7wi5XIFG7nK/HfX7Bk0ng4lER+ek2+vY8Kglj/fNY3UTSZjmVHTZWDycbtlEy4xLUpmiUq8mNWvw
Rhvd+wMXQRR0BXgA+12PPNTloyFpkICrkY719oOnCFEg6ANgCBRhC2vRT6XlncIkOaw5LbzhFC8z
H13HaryOwRRx37jV2GDYN0xUPYavy3mH3ME2v2TKX+2AwpgdG33cV9RMqANX+Jg58nmxxP6ySGGu
o1f45cpwpbNGXYN3ot1AAdxhzMbZ5BW9eXJMfqUf4fpZ3gMyO7J5+zc44IOA200ovT4DUTniiHrj
qxYMlHS+7eFztswDtL9nNk8wQPc1x4GRUuPCmISCPC7oC2CRtlic2IYXkB3qEtkpJ/dF6x1QEPQz
eW4l5lRQqJAA4ZAd3DrXYPhLXYCJcNf7Ah4Vv1kLXiv5gpg+XQzO/D2752W63A1goHyuNm1OIHMG
+pCQZ4xxO4q5cQraV06L4AoElW5h+jIiJpgxorofna2/1A3kY3J4mNAh8Y3ZovGeXhe3pos9uomH
S2S1jlhZqHHdFwhTBcVnBRX+KR5w6dfr31E9rllhNd+eghxRCQB1suBkhNgCyyYnHgHsPRSeQq5x
fmsdYbsLGE4Lu4I5EkSY3A8uy9rlu+jqhsuvW69YGz5THMlrpHiP1fm/8hOWUVWDPspG4BZ89o/o
PhE0LcIfDlDlzIMaZ6MGiRQPCooAi5o/FbCqr9s4jN0quh/fx4xqf0C79blxZwEleLVrBKUNf2Iu
IXcnrBKDp7ezDBueCGR59T6aPtftmUl5MO867p97fEUHPsNhTWngWMH0O7oH8pIJxKztRfdr/FYn
7vk/fVKN8nUZDEYYvKY6CKdw1ObBPRm82f1OuS6m/db4eHhoenj/xAhqeEjZEVo6Zddx+bANhlM0
IZi2a+/BJ3GADitmVWTFhAhbsUyUF+6l+xz/2hTC0YIGgwiPv+7VeSz7MAsgl/M5dBMOkqAaC3ov
g7qrR3nywu+TYI0q4TTj3HvM5AvUSv/2yloY3WVP/oroiefc2jwyDxeTdiFWjaI6sdbq5BakVE8i
FELULR80qWokT0w+yWpcjDdNzIpAD9h5VQQ5QN0LLu69duVIRQ0AbIHeWhr3H47vQcuRhWsYHPqz
12cA3dc/kcxcetVYYHTSL58iwa59lMdkPsBdhM8J6oDpbddtBHMHCVHy0QqJBt46BAEhsvmR6Su1
ly+opdCxrAbjeoa1GfkIpfIYsyKSrhndYX0GdweQpfzLPHle3/2sBdlh+x2O3UcAHi1r9QeQn0ve
Wvcz5G7LYtwFjDd+29JKF8gf17LoOIcqBQHN4sOhnrz9E/GSF5C012k+yi/mVJ8C89ODDmX3isXr
5fGj4R6AqbnshyGvAg4rHx2OFoJ/TlAu5ZpZhrtnSDMaApMAsVE9GVokze7Tu2/g/jBGGASAfrgU
2O5bZWas+XlSCIm+fwK83N33qoiZLMkRMaepAqGi5MVZsmCZa4Q74LPtDFvflVCBPmoBULadtXku
cq8MkJaFUKUIBOiLqHQGim2hryc0tvRLpqlurzfiAmOwcFD3osYyi4tBPKj08jrjfJaQ5xyZ+ryW
80iJ9CUF1QTATP6hN7cKt8shVHIqS9oDOjJ8k8viR8jnb4EgXaCbtsM99BbsNNVX2rvg0bgyAC+1
yTumphYuEYIkFkwvL+AZKMu9QaAucSBEeA0Q1IZEZ3m3BbclJKZPb4l5Ip+W0+tcpUh5JOoo88tT
S4EMNl3heLjxu0FVYyHVz3xRXiLwdJlf7pQhBaFDEDR1wRAMd41dg9KsC4qxsssWXAmjbHTdGXxG
DcEFoeRqAlIxqcjNcaozG9xWgMnQK1R2maE7x0pklN4XIh1HSaydKsSt+zfwSzGv1sVaF9YC0htN
CtVr8GK9nAZTRJIu3iuwyPj5W8RdCLACQN3R5xLj3ouuL3gjD4NQOt23z1N/CA3yLxnkCsYDIJ60
sT59XlDaG0EWcnxwiXrpiGAL1CLDiRHdkzQQ894mags3Faae4uon/KblGtlDJG9QnnxdfdTTsdHm
7c1J/ne72kMOuuo0QIYFNxMWpwFg2og6GtWLEjbB95QZDrNjJKRxz+S1Je1w/RnVobLAP8JIAnuK
eGiUcWeYiBEy7zPiLkU/l3BGYmPEhsjQbK7zx0w/cXDhwBRXkkUH/dw8IhSXm++54iag6H7lDmFS
GCdpKTbFzkikpTGH+6Kn36gxyA/uyvxLvhNMqqcr3t1iATvIkzk7h5Z9YHX9ZDTkQFN6dPWLkzRB
tEcB4RtRg4KZo4eeNO8oz8oTO8OVSEwB19OxemhEpiAMAdONuQi+p/znmRgzKzIXMMehxmKda0Cm
iYQuWRRLMtaXH5Pu6k5CFLpSiYJhEKpsI9rh+N/pnDtloJxUye7B/UaU5yTYvgPO+6ejKPgheHbi
Cyp71Wjte5Ktu71GCDtemelhhXyaBy+ZaE7yRAWr3T8gBV6e+vSLZ4jUbKrAA9Bn8Fm3zse0+Wg+
hAXRfvx9t6+TcCLLpneXQhpGftUDfilUZzfQWYDb8BXmIOhTxXAbTPdzMykQCUTaSkVw1vkIesnz
Pxvu2zemNMhBETb+MyrHg+AVEpqxrHLPmkoceONhsK1HykQJOIec9xTuAoQHG+Q6d/MZAaUEylLR
gyb/A3/Q+wc49AgphySaZb9Mp8fzpVtOtsLP8SGT/fyJpR9wobEU6HNprp5NHJOd153vEb8sUTD3
dL6xvOIjP2CADJ6EcZRnbXnbKPMOMVjqXqlc9fHzLJ+rDZuVn6sEyqIPcFr53UyNGhf6mZgkuADI
j95WcPJMD2MLKNezxmS6kLWUPEaVpy3503R9I7ZodP+5uthJUEMcD9PXRIqB24N7pMcDoR4iqGDC
rl5VvXPnKT11rxybQbkaWA7CApD+zk5nJvnqcjSgnSRh4+sXV8cAwkGSQvohrEnp6k+PD2VYxIfG
exUhv7dCCxE/ljDf9Nnu9kM3kcjRC+sdZeTLM2Y5jtr85zXNg/o0PMrT3PmE97XGR/2gpOR6Ao9A
ZM/zoSQ3wctNLrGLknu8DA05H6NuJa/1D6iMNLzD/a58+pUWNECmXh4MtqyxYtmPCMRbDzCeJuaE
VBzWNRrX5dWH2Nv1Qcp/tOl7X1907+PAqq0aRGfxd6PEjf8a1SOTY5hCl7o9XeSIXFUAJI6BNUYo
u+bzz53HJMPpYF6yFe7tyPIplAJwZpBRY8qgCLt0WZ6QS5Q1vLIJqitytLHmj3jZbjG6jw/Ld2b3
8z7+XKrQWBEiEMm7YVLHlttzLOXed8RGFNMzeucdtTuFZfpKoNBDYBJ7by0/naMuEYc3cOQMDC3C
ttmXadh+UEghoFwUuNWJEfsk6HD5SksMj/PaM1gAQvkEqusQhI2Nv8H3VY9S4bvPHp6sIyztbV1G
N5gHPDsuwrlF9heU2eIevLYfp49RB64P5DsoseozSnvdQU4I0uzhTYwlOI9tBge0LvToj9Da5jAA
A9Qcmq0ilnSFzra/Op84dygIZ/SmWXQHCW942uIDN4zQRF+7/8rO4+DI6K+AUb7Bi3nwN294GGWE
3Lz4F0IXgPRKwzGJQfBuy9dS9V5kxmQxBSYkr6d66USyI04vzjKJ+AUQnKCOrACM0X2siBLzjdkH
Op/mHOXqdfP1NBE/gnES93cKgD/TE9JUs9lNpGvLe23/2eLVF1kCkqP9VVMV9yBSZKo3CWo87K6h
8nK5vcwtT3JYowZwUdi1iYIL87tXCpvzmLgDPCXvr9MTzfPx9ZFGwUF5vla5yTELy655MgzHINSK
7EPD6f5eoKp4Ev/IRBhY8RfZxjn9uIU5PSAvPrZJNdXfpPWRLKCzluGrHu4TzzJzHlK7Xr5ZIMiH
pv3bfYDlHZUxQtwst4kiyCg2g89M2yD0eicMM3hPjKP65oso+4HsjjnxUXO+W/+Q3m/65sGuVh2B
AJhrr16Fd5O0IdU1gHuQuA0QqcxQkZEnl0sewXLoxZCzoZt6jJ/gqMrqtqfb0TwqayR/ZKCENzcP
rT/NQ7NOm1I6BQQZwgfR1KJBfSYkY5Aj8SIEAaH4DVqDWwxRJIY9a58Fhmu435AK/JkwXu2JqyNh
K1j75/q5vrN0hwsOS4SR/rByxim7HBevVwNTPonYQFnIR5/95IG8r0df/Oy3LVtIJe/qIZTh2Pd4
TZTgmAeX3fk5bkEhz7Xp5tE1/EwmSmxMixEltY+lH5HUIl3fMQzNbhfzZwAaw1JGPw5bYyMJVg7O
ghCBD9FfRFMo4XebJRktBseNAIbg5HBwH9Bv2eZcnZpDr9lbK66oE/nmNuGeoeFyPT81mxwN6eBQ
ULRBOvqQwQJrPaFosWyT/KbkBdREdxF0kFBaMLTraDBGEe5qsyzpR9y816F/D7I1W4iKhCcKUojt
/4Rumfor/etuovLg7lcpmvdkEPJXhgsjqsKasEdyFAJtrYyFnpFwgF5EOZQkDZjO9+DrN7/hngKt
oIZIYeB31cBlSYmVtlAvAAWleyV7LfV6WgOQDb6Xptqc5qibw4yH8gkBVnSF6obTJrxcg8NRmVJh
RbxmzsIVWK1LXFCs40Fg04M+gIRFmJo3Pernw5ikGtFCw9bSZyCm91ld67tjJsN1Flj7evsMKkuc
F/d1Oj/MWEzclKODy7+oEbdmWxMYKq4e+XzbVBcqBePuS2u+Vl/YyrYokILSVeJ1F06MM3kWPDEe
VBXq3jAZ/sjn7+VwvpGvENXeM2DwEj0Gwp2dhk5xwyF/ZNDkNCMVyH0yRaLFNA/3Crj/CxTfL8Gp
iqd/IFvTga+kAhH+/YphaB7/XqXwds4NQ94j6Ps5zrP+/ielK1UTgXYl/02FfXWNXXFsfTliCO8b
rAEvcmR22BPaWTeTl/1CmcsI16Y97Rhyaq6qkvU5DAZe5n4TGhKHOHNuLuziXDIeRczxPdNjKgGq
rSBbEVcB+/pBSIpK9fKEGzXdt8vku+Td2o+RATo5oMiwRnIobxFqoAgDCLjIQNMtYS2jA6UfsOws
P7jwq+hJyPpIdNoOBDLgqitpjDZlmgPj0eNj4fA68hpUkfvw95iTB2mEBU0SfK1QXTyRtQ3HaBWj
x7yKmdY3s2CisHnR2kZdeJ++twrighNN2qAQwDQ6GUQZiE0i5KYe5I0aG0mLnCQsaPsRRMVwLfQ9
VDQo8RC1IPCR7WarvoGx4IgfSSoJPZa10JEMfTzY41vjlidkC7wrRFwQpm8WCo+CZso+WD56TEz3
zVZboIiQfl8uGIYvw0DSUaKQgs19es8t+iIwLAvJma3QnHGiQf6fBn0s0QBG98rjnVdzwr3nzW87
AAxG8hzJ1JGW62gfggmUYyC7r9QuMaFzqIM8D1xT5MuS5ekPybflGnjbzS+cH7EIT+Rho6onncdp
oaxsca6Buw3GCnIwNKhHPtwBkITwORrAlOM3n3PvUCZK1GYr1ZUZQkj106Pob5zX5XHMZtCVYOH+
8C/dDdiacT0vFtWijIDYCxH1iZmUo87YkUA1VoLDskDYMr0tspW1qyjyfu4RxLIeFBdM0tSmlWfY
/G/cz+VI+y1d9UEWr40VR0FwgGyXIsJiSQ7ZFyE9R3GyxuRl/1BJdDsDKcqyHKvT/uW8h3Z3bvw0
eY3MxJxXXjESHm32QBqVjXNg9Y+N1bW2jT368jr8wHluU1gtvLcTxGnLEjhItz+XvnXF291Vlyyy
xkakzh6jezuqY4mAHDI8uL65MnHMr4dFWP7pxChKogKH5NkyDDX+wGlUoiCuW+LsWvQMl/9/r9uc
aQs78GG73L3vfodUG1UuILK0Mdx6e5hxrSEqff5l2La3RAZxhAmoj/r0QDJTk9BwKXpA/Tz7pHbD
BTlqaMxQ8AmxEU1tHuAXCgy0fyj51vc1waw5ogQOr89JX9yTIVYxM7lOeP+oSwh2xfZkLLMxLje+
Se/cHEaNC+FD60JFu8yTMiWfxoi6PTYkgpJBE8Hz5v2JRJhTlhQnY2xiERr8MGH31YUlbSBINLI5
kMvZfW2NP+FgeyOw8uYyk++wfzJWJE24mz5b6+O9/3Ju3kWlMBmoJ/uMUB9RT426pPsCmzna+grL
Tdn3Q5DTd9SfCN2qSQiFSv3B1+IIzz2kPQStf1uTDI17+Y4ri/JOwaql/VrRkKKH2w1p5mrABRA8
z1mARM+x9swhwilD+0D5oWwrajfgpxYv1hvI8+lghtJHFMk3vwcUdMVwO4xbW4vJjhKzoDKv+xMR
BKRC9SHj5SiCcWL8gnWBaHFvzR+RESvYShQXwlm4c6pIAzd9xiZAjmLPpJ8P9rvU4wce9nTvnxOu
ZX1Sx+0Occ5kePzEuKw6ukCuG3ggzNu3SY5aYuDUcICAB1Qje9KHcIxlwcdRp8WlJMmy8UkW+nL0
ItEG8eAwqO1aJIe5AyS+bFcqWt7rv8ryIxp+QuW+IphKqUfiSRuTQelpXJtZKMrXytONgMKXOpSV
YFHHcnNr7gexPW5s+6L8HjwxeG0YdLu3T+DG5XFhhZeitrnCSFVYygcLY6bNvogDuT3SlZQMHy69
rPzbzlSYyAZVVjvLQNPacemStMDOKR3cFX24wA/HGRdwGYMzGHtLrEIc4ZoIPENrFbMFUk4RQsb5
HE/y73PHLf6EWgyeN7fNNtnTkT+RdQjprTTN5YdQNDU/xQyTPR60DqDyUOKpkQvPpPMfYx7QYvVY
/yqWcLowwOo1Vf+oN2WCaax/KfYSQXAAKrQR/ZbVpc2sNmhv7vd0iKgt9EHQSUGzZ2KsutJWdMEk
up0Yx5kFV+ETpEfgKfPq9W2F90kBFe2jgm6rnWiEr8ECsA/oYjHEMI0JNyfZJJpTURniwQEwHSSf
lWb4FM6fqGApHxXYwj3Ey/cafLGeHcX47XH29ETZlo56OtfM03t/2MTFMJQwIQKa03Kis1NdTCv8
I7gVK8Sz1ByhcXq+RmlxweLY+QB4B6DpJkCoD22jzcsLlNp1/BhfV0bn5JzuyuqLpkGxIcxepGDV
nkIcy2aAwpGYSqRv3NqYIqKBsAEc5vrQzo3RIYEzRh+hwO2UoaAfSZaJvqgA262eUzI1Bx8V3z1E
rzGrQgVHkXw0BEMFhrXTkgqlOPr27Z1oFTiR3w/0wOQOXAW/pUxfjEIRpj46TMZYnQhxoakQhony
pCPVVSddBz2Ulw5UBMIchMiyliAaBy/+1uq2QagBI269bQoE/oG65StYaJ6aX5NyYwV9u9WsZeUW
sPxIgufoODywaykUuDiiAN6PjhLL3GPXfqTxwfhTZibYDkKk+hf4VE0e6jhNEYsMwoMHuATR+ZtN
Sm8QmYDS5PSyfSewpBvlOa7vkydzsvympT1E9TbSQawehwZLTyjP22Nac4tcBxPrACPHetIdeaEV
S9M8U8lG6SS/aNitgHSYcpbAtptTKC/IoNKDXhqKkg1cgVaM9SK4QKyIcJX/0/NYG4b24GzMZQQy
OqiWELjoO/qK8eGnQYE2XFY7yAwTT9v1D6z4ARwIPYxVpDyhMm68wx9zLQjMlGODMBJ9pyNBBcuc
I3oRfg8LRjKdFDtqLLcL5HlXwcTcQ3DFiYIJFVJtpoGqMmUuYMGzOBnHAcck1Iq9e4PBlJZsWKw7
wuNaYD/tw7/7+O+Gy6NdNwj5OsYuPue05oREQgGqR1rjrY58HvLmXxQyvcgElxZaDKTK0684ur9j
BBa0Heg7eDQc9y5dxR20mb2KKSkXNi1lV4+bY+vN8eqP0RngRhhEYltAqsJ2ERO4AJGcYtH1tQvO
F8UfjB90ryI287o3MWPDfJxzqFoZ6yqsKMxlOmJ5z3FOk06M2MRVwtNrbM07DzOoW/49fIjn+TvI
yHYDDbxi8B5ZESk+U+ng5gl8Mk7Uj45H9yncdGEaMYt1VpyYFYSy8h0JM7O6AoUFaW1bmxtCf9uM
A317Fhqvzp4NkuYM/pa8FAcAiBuw577NU3HfcjmCS7Q+AXwGpbgcExZI4CAAQ0YTgaNcxVElckEh
EhlOcNf2T8CvYvmVJ98q6SRveJbOAzZM7UEfc97cG8G3fyDXjl8xUsYHWL+iZ0aCyXs93hBdvf0U
Xx2krMVqZzvHVTUXx1PlYvsanitO66trlkl1dXGK1oNx+Rwh8/mgzMs9EAkgech/MDn0RvIt4uDB
Tfo1wweuZv5UOF9DCEQcMZxcQ2Le0HKQtGLCsnr9jt0mXx1JWzSdp4KhQRNyP7nsn7odtXmA9UtR
3GLw+1biot3WSLcgsD6oEXcfWn64uPdwyeCJN4KBJqivRMy6ePxSdcUxigr0YDq3jgAyByfaNUPn
CDuHHatwaAPsMgJ3hwmC5O5svPPqJUO3wd7gJe4Q3lwx7ameAIvTgHuNO86AZoaly6NsjUu8IniQ
wDBiBXuk/E6WkgUq7jMSSD1MQXCxoBM69QuO7Nfa4vc/uQZA+rY5wWtQcgJ++JOX6soiF6Ujkw8x
IA6UBW3E5FQmz7X2q3tKICVBwNEUUx/SGNJIfD0p/mROOX673J2ESB56Z0CazQxnVBainv+FE7oI
nzO9u+W0Ry41TsSdKCsMQtSYUG4/598R6jQM32AVglVA107Ruy2ABagJyuvq3a9BGj7XEd5Cii1M
fCbi2FWKhcSwSWzIHWnJU74h73C/fBKll00EFd/76ULGwo0jUTDR/BVpmVxXOuR8vunmHzKnt4Ya
Kr93NbwhRXishlODGMkWAQDkFpASZzw74emlqAomXcK7Mnfw9ZinTZAnCgOvDw4RWEvFS/feCS5r
cLTWK5A/5FBX1yn4Vh5wvnJg9WgL2DVXivi9caxXxHfWb1feXOl4M+9tuY/Z+8iG4i9gK+e/K3Jk
Fqphvz6OvEEsJR/r2muPL25ygbu0RD0kNmnUjI5dV0vSK574ezgzEJOcwDEPiIwIdJXYqyW8gld+
ueX51u6ok+qK1wEkZlKv8HFnlsugp/ckRUcUN1BoqdP83PAbjcsYc/wH6N/Of9qvA3dE9GmD7/eD
IgHEqHA/vxwG5TzFEgXkh1GYNmX/dNo/S7M1RALewycsYUIthCndhEVHHoOl7gB8tRJya8U98fww
vrK2vw4IPwoCeoNTseQwBSjxh4s8RjlQT8Vn8kXP494fLi/uCXOguhL6fFpMSBDeBioF6iLVPdDq
YtWcGblrcnxYIpcU324GCJQ57wU5xzzN9hF2RwnFBV9CRfp2qa7MflT9NsdadbHplwsyF0jiEKZr
8SmmngjFPKK1JOWv26qgROi14Yu9CnMD6JREoeUUVWKeu0tpIMir/V3B9AMQC+zfQtwPH07XV2IG
3P6CIcyvIF+fhEi9ALE0f46WN+oW9xNMLVGB7T+h5edPYqox2JhD3Gp0m72ZndmEQiWB5Qu0wjBi
cCZ03spMiVSAZNkBXHnjEEn94UrcU+qPmPgS4KgKGSvBjGLtZzhOLzJRT+EBFD5ILZwd720TpsRR
Fgu8YNJKJhQZGxmyvN9sy6Sf8TXSV4f1k6jDECkOWvQoVuJQ/4VQ9mWn3slsKPAeEy0vA8Nma6Rm
AfhocJjXPgnc4y+b8+HfZgNwy4GT0irgJqWQM7RAIpABTpJS6n66MjolggXP7CIa2niBhdjnuYVR
8+UtQkC8FNbpQSaqtrX83gO8+tIrUeOzrGpKl5f72DUh9ggXgrpuUR59FFf9+Z7JqR4PooyQLZXk
PbyFLwkrnIutCvcMQVL0C2hHW5QtPmXXDdwfMoYPyVxZz7gDcTtVt0Aeug0LcMvpreP8I51gnjIU
jckA/fgdKFuSgqc339hgf++B4PC/j7RjMX2pSDj49EFOVeBitySabzDV5lXkvx0e5p4wQ8QTM+oR
K+agMDYKGDy5pyyfYWhegzswK8ddb4PWNwudlSsfoajTEXM1xkR+bwDjH9Tc0pSsXnvG2Gwi6Uj9
YlV2G3rUN6eI0MA9UJogJ0lunuqWTPqkK40RcTLShZuRIyzzIIui3KNLpnoPcLOOKDToK5s/4PTv
6a3ZfxPZRnZYuhYABWwxSWUn2vt0fp3OxNC050rdMcaakGKfwIkBgP6TDonmTbyyM2X0hXYXMMcx
ZYdY3G5PecaldmCujOD1QGrMyQu9J2ubFbtM54Lay2SHgIZ1Hr//yCRGVQe68M6cDlFHERC+iSp3
L+3BGRsEGARa0d3OsK2ci/HPAi0ltqwxaS0wkWWQxk+Ld4kHFFm1sjejF09j0rpEwDLKHVoCrBrA
B01djbgR0zNRcHe/sqX5fTwJ3zHq4CWMR0jzQRbt9E04Y9VSDyI3mRojquHAGHpXZI73C0I894QL
K9BRQ6yBI6zoO3oHn4gg3oQJN0TXqM79B3iXtOLBGTHc6hUJbQxwIiJjOhIhSS7iz+TOQFYQIpJy
sgkiX5tlGcvu5VdYJRA9+0WMpOX0nFZBMSdGA0cJCl2+Rx0102ZVL9LUZdT9iIg/3ian8nigRI+h
SAsGMgS4Q8XKKRUbMOqyTxDsy1F9wEBfdtGSiA0Ggb6WQWi5Gbj8QYmI+1FG1ia1g/vsexwic2MF
hsr6haBl+v5tVs1MG4lGLB4c39MPct4ElLtaw8WHuEoWFh3BrHFBoo6DSTfbt8s1jLND9sAYXxnQ
1l93qpN6AkZ532ez6yQb36Nslf1CfE4sK3w9vXJl4sQAPh1C2y6kOJ9l+9eRH89U8uhTOvDbcbOa
YKeH7iaLYXJAlkLi4rkBqSSTGgVxNckB+gM9AHFHBe8MSgeEXGaghzHSRTABniumnDKZK4Ek7L0h
MAgxOhsdFDP13wTNMuGLMNgB6h0icrZG+Jl/kvrudozo4j0TiATEQhWzxJ9SNG6oMw3dIsmR6WQO
QHD5EvnC0jUEB0YIPNb/zK+d7poInuHjle7Qsdyvk3KUnJFDz3Qn50M1uVjelzR3OSCEKRrTfg0O
jc8QJ+6/wF8Sdg+Yn2gedt81WcP5i0GrhMJGRMOmQMtUyNQ1EmHNjR7yGye1d8Rj5g6w9ORTEwzj
K0LH0IxtW/Y07pgpr5pfckdrwS8xnAP1BQGvzHFi9Lvs5ujRjypIzqZZlVCL/rP3+S7uFfv7d1cJ
8CWA+eF1OAp576+f9GydCEQubH788K9dWVteb3buoi73TfThKdeCY3DxgpIuUGYzNZoTeNqtakb+
XoMHxbMZkO7vqBheOjpwIONzRzx1SV44NH1ULHiCYtFZrNptDtLnH64uNArbOCKxEygpXX02mt9G
Aycfv8d63KK/1s5fp2LK0PpGHBRe0QbwdJCo0ztJDfODT3XLqtrXnrYbBAWSpIdh09/wOpqdgvUL
wh9G9Hg4D8UP+16spRkwGd0/wplSha7ac+c/CaojkvGcrkD23ruPd7PXk85/XJjhktky58nRmsrn
5qz/pIGOlq+1meAwOoSvjikyGtLrszkH25bxXI0VeEnkFc5gPkiU+R3ZK1kKLjTxBsi5IJ78Arie
N2gICN9121nwuAwT5o6RMHYCKKZSY0lpLv96Ow1ggOHWJJDy0p2sezA1ORquG2ybn1DVHZrPjwc+
qZOWP0FCQQ1cuv0kY8qvAGEz3M9UudwLtTPU4r5zH1uOvJzpGKGWEh6lTtEAXCeoY0j5AdS88E1t
A397B75b9CgU2GxOxcRgBJalI6/4wCrDvrEfsY1+0bRYxCqjGmQfMo+dAk33nrPBxggrKkOb/clZ
IbGBFyYYQR6aGykgl5VhFcweC24/uXsd3WIUefZaCuBGNPQdYpoVuAvSV0eAMA9Gnv0SWYC/vNpm
EmeBIPIe88J7TbIZeo43SnnCnYOKzbcbOExIHeECxTAprMyEdu6bmzPgHROsjU+bBAGUdGsJ/nhf
r6X9Y138YY8SHBeuzBjjQkjmAGdvfF2jtISIn1Fa6RHBwFRpqX9HMfjZ1/59IwFSz3mBiFnRZcIY
lqcb5x7RBMPohr6sRnlt+R1PAe8khkIKwlM7egVkPC+GEdiZoBm9BlS1cFr+ouJR39XfeLi/pgxg
YSfjd4XkwaIZWOROpO5EmyInwEGHRuPnIkFkI8patmxomCNkoKmr7J+wtBJeIy2pd91cX1KDBVKw
/GXvjwH8EAt0Hrkdm/uRQwr5zorSzy12UMUE1jQx6RgeJr8Mj4EAg26rmvdjRtUa48vWZILK9LVu
IAClSCOQlkBW/2KEXCnpVBsVySOQcfNeE9z78TCC5RIZjuiChzwWwQIaTFBh+MoW91CIzz8Er7HX
qdvOkUASWQAruXp61k/5csD5vlP3Gj036Pb4A3TvQJ/ounGsryB5MfAshcUfjTgbdG4ElOBMo0xa
MP8humYwoETuqL/6c3/GWuCmk8PP6DJw5jinwNp0RPcW2nw54Gu/jTOcavFzItoDqlyDxKVbUPuf
HWLdgrklLxoRu9/dLYqLA9b34GfgHoIWofhGJzYLqcVvv4f6taHQeb0eyjuU0BfGT8yUJQUuoBnZ
8F9ctjiLMTOB43npccAneaE2Hr89ZJzTww8giIhYqf058jS8TLyFmKQg8k2AXEVhczfs7Hg/Xg/J
F0viFDCw7RyEidJn+aX/JSU0x1neAwQ/YHrOPVVL5Q1YFhw1qWuhdWZmOMoCqnL1RdKlyz/pe0Eu
UXaRTadIwVkuFZUOqVOHULIuEl2N8KHDwZaU9swBRWlIiAv6K4K9aGbBqRiBTtYXAu+nuFzIUed6
VQHmAa9gcL5OBsI8v5rMQND5QBCMrdoxLQKGVk87mwGT4vxmNQB3f3CMaCE3cx0Qdy8YJSj46ICL
W0Xn6w8DYBlxMZhQhYW9L8L/SLqv5TayZAugX4QIePMKVwXvSBDkC4IW3nt8fa+jjju3Y0YtiUCZ
PJk7t0EiIyl2FDVcYC/MvhP4UHwV3tavPhn9mvBCxsmcBXbxJd525rXVJEnis2+CY15SzU1bp1Vf
6p4TWrZid07Ukq/T1HiuAy34xOzRI3KodRbwv2LlY1F+MQdFuXKwlrgH8G3/krC5OgNpce8b0w57
pWyh8kN9CJy1RwVzD+7lah1WvEa2yEtozUw+oPFAStBJ+WPWhXghaRfiTOv2mtcRn7pBIIABEPAm
LyxIDHIGNfF8ZM7RPVvb3aoJrhd8p8FmHCltMoik55XZpx17gMUU9UQwINlOjpPLw6rbyqnsDt+v
LSAyIylKmvYVHeOf261RuXUG+k5rKzJeH4dJ1SZan5oJWsFl8ySZY0kBfPBdSrW7BdLV9Ib4ncaU
OVQzFIq71tx7TFQeEv5gKgsZU+noDhZtrJfBSAFwUTt3j7X3Ymwp33zUXy/x6FPTXBndqsSrkayH
ejYqRuNQzP4K1deMezRtXVp/xzIz4VZ3z00927ULwB9ItHzD1Ay7t+y6zs2Qu6854TbaeoJkVk3l
d2L+uDWyb8fBHQ9zHQ6gNJ7MO07c9aP4lv0qVecdn+z5Q19nQH6+/xshibufsOhNN4hlLtYTV0GC
7RUi6+vWSbStoytkuTXEB8gmpzxVia+RMe7RvPfsWyNqaoq/BMsFmECAM2Fdq25n3Yf72TpeuoCa
2KI61QpkrBSw6TjCYmPQyOmgtf5i6lffxObDNMrIopJ48n2unsbzPnkH3HGVRMmNWHBl4G3gmWMj
n2pms3UrIVqGVIM5fJT7YT8SaBoLOtTp12Z0/z0ODiMaPNw2AG3ZgTergnVjtic9r0PnYCLCcn1J
M3t2fT1QknO5aHmm4LMuweXTbFG/TyDBDAeie51FSmPfZg31N39HSsrTSSuaDUqywMOG4Sxa95/0
eNctMSc6ALFED5qHnGoGv7qpUIBHrObPO7ZGX/NXaoByCgq/GVPW9WUafDxiOvy2ttqyqxGoVc6n
18w3syUSD8X+OlH+DWnzhiHFJU42N4cKfPmJrZaoNPIRc5sJDtwkj3DHv5y8xLeJ1qNAdH8wtRMs
RUYB2geV7BwpUn/CsktnoOYu69qpLh+xCmrfa2GYbRQ+so3MLOwcj1+ItHRn6x4ZiixgjBCMu3N8
+twxM/NKwtJ1Reu6NVU12ck5en20ZKEqJ6vwvSw1ju/TaGdmkZqz+thto2Qquh46s333LFeSDly1
uUQpFAyAPizA2iwYf2W7N6XRoookcDEqudX3fvFjkmwmk537oUNEO6T/Wr8XlE7JUsgJWMuGfBve
kb/BSufYv7dPY1kD+t0B7R0aXEEay7xmQn8z4EmCqCTr8yGptPjJoCeHKdUJkOnaeE7o6wvMTeie
PeEh++VCqOdPMSm8oVgtqmPbO+9/ETykZawZWCrDcFQXel+nDmVDCJxrFGrH1kGuFzv0uFg9x7P2
Klr94tB3N3jxWJ32PPG8jjI/w4q9N55XyGG87qe4ZZaizecK01Ewy6OesLjftnzzPUWWo9MuzrrA
c7qukCOBbWy4ty37LOUypxN+VLL++yasAaBdt1v16kz1flpB6sbu86H3mTTKuiBnh4AeO63dJ8VC
xRmb6/lDUxp6V+FRmUP+bEFMro860fkxW0sVGhYSbBVux/rmVvXDCyMOvN/+ujtNMEEVN0Z7vHOE
dJGqOqytMrxfz1OT6Hz2NBpXb89OiSktV0hFR71HMMgIg4N8OWCbeUXyVLPv0ASVoB8IoE3//pKt
86m45cq+tO2iReDzvdQP59e16Nw6xNwsauFjsgCV/dhwBhxyZcVi+nr+JtHJH+pWD5sxViwh/xk8
Y1N52/a1KKu/5WyY6iUHlip3u9t8lWxqP6uteAIfhwnOK5XzgdVM5t7NvNzsSQjVSgJgg0Se/06p
vbZGy3+cvyGUxkGmgSOiJ/V1RclwqXM52vzz5Wkj4g3hKrDSf452lzfc5nNnnZNYgss3ukZ/u1Yy
IpF+9yyWM5PFsZ4meEx2Uz0CbBBv4ByfXq9Iitv2TQtLeRW4YQQgbQ18Kc4PHAzbUrCO0EevJ3OE
5OmvA/5cRgF0ZlUwM2sHovbZmw+f53TLBys9WM0rwfSFZ1BS9kYN06xYeY6W3K9oa1ynsI92l+pc
hu79NAXlBIS58F1jdk724wlWc9MPc0It7edVn6xa66G6cQk5lprJD2ho5iVnh6eF71y+YAjvjwcQ
rZzv3nTTPhvvT4T3hp+c6Bd4x+z+gsxu/soVJ/dyFbalmI6338dqtrltbxnHXeuTjJuiFmv/vYTa
gVpQehfK85enjmXaSfWcXdh2tAa6K1RFyjwHv44mJ4vVMkwgaXjPeeU7/TWgWmuWt3qheb3Qtdat
QUoxQ+Uy+12L3jra+IhmnFeIxfzL2FYmjOKMtk/VU5qgTC/Ui1T/2T9MK7qSeyK6v1/52Lad5cdN
zy/t1bVz1fb/+VN4wRfINDINBkg1zfg3pwoPltt5vJVbZ84WSKy7KhDZnzbruF1bU+8imCZsFy0Y
8JqEgBXJ1+orzxWF0MQkA0fLtw1g/g4XNfOeClYM2X20Q7fVehTHCZutt2yycvdJPHO7anBquTZW
xfpl1clb6f2zL5tHMzYwDFuKlhuHQ3S/q/0xW5wnOQCzCH3jjC0RczS/4BYtnayzXq7PBGFwi1m3
7VrFrrNXpaU9///MTfV3tXs9GPop7xWL8JKNmOV6h/UkcJLiwQvzLlsLk9E3KDXYL/nVNzq8aSVe
VLNfG2gQErLq/lrIdc2hEq3KqU6x/Fm4V+atR9vKsZqpbdlPBi2A76Y+UakRZ8az7oGMEwWx0gS3
qPAheujxsus/9d6nHi8grbVprL42+rrP/I92bgxrkO4t1vjrj/ZBfB88VZAK8ux0WPHxkDiqVgEA
wBLdfM3qItI6SUJG247yjf4Nr8jML2opzUYg22I1hhcVZ0Zh8t6/znpPb/C9yXaK6d37Qzt/eHsy
62NFUfsE4zDhRRV/YriR2yVrJDCP9/kfgUovW898TsXHbIVQi+UtveasFfxXiI3taCXkwrAbj4KO
4jMbP4jzIrI80wN2USPv8nCWeDXPukPl4DTAOdFAMZuAxbbNAv5R7V57W0Xta5T/Ov4WsOf+zT77
V3jHPMMwZv2776w/rhEbnEqpfWgx4bKHDMlgjU21GN8/9qD+HOVAZ/97sKECxl16WrLlKlqm6056
pmLs5jrUnmpI0wxEhwW/zBNNzJvZr+2v34PQAsgIZliu25m+hp0Ve7s3hWX/rVcNC22zzASR5NOm
vtix1o6P3+v2vRfcjmfsnx5YL7s31mzY0C/P/pGWntB+3jh63P5KcRarPN5Onu93dmT7b29z9Ijz
XT8bxQTti+Idu1cwkuXS6o3gsBXcFbwVoRHm5zo5fWbdKM3i/CUb/Ww7wbDMofRt42wUQxfmHeD1
4wzQScuFno2TIVxHcLMhtcnLsnGr5dYV4m8b+31j3zhsOV4F2yFOOadRRi5gsYRTAeRONIvW85NS
NE9HO8kqwu1AEtCW3m1fnekqOw8c9K3mhfHiy7Lz9yAaS0IutwNxfW2EohqssE20dTcifK9ezmMe
YPRmyyEhrPt9Qn3N14NUKNeckvyiKZSJa9ZN+LHdRpKDZOfQW5DMti7cVbKta+f0k4Jj316uH/tB
EQj8lqkA5Cr9/jXeHZAtMyqSVtKiKTk5s4dnErisZOlqv2TwTkrzynl8E2iyE7TUWceW/6O7B1QI
V3wsSc9CjGXudOkzaMhx9FEPQEFvaWCZm6Mia4wDfcjyhosHdrSaGiZ49pPGPtruAf24lJHHeN+f
9zP1l0WNrGHtAavmygMRxGawwSi4/8lnk9iHY3X6MzZGlxpDk/Sn2a6GJ8n5PlG++KOcKXBLK/Nm
WuW/xJ4E6IIeYzG+fs/M/BTSxLbpIE3R0W7GwBSmO/quWRomWffM7Mw38x+bRZ3d+tQolcqHz0vX
vn2qm7Zv9KeGqwy3s0wwQ0+f6pZn1uZHCTutfX/d54z98Wx9PdgcZNYVPd4hEN187kXSSLJDJCcN
5TNjxMg5CXk31cKCT65CjJZHDm3/Qw9bPStZ0/L1amsu3O79DAcMWt9n4yg1DKnhyepnjZZgVV5/
tk3kDNZqz8buQ+TpJQrBoQVH9Zdl/neWfI2xuyyj4OHA7qAP4tkAvQrvxUroXs5ICbPYJObgX1lF
rxtwoFrYW7JdbX3lsMRmn/969TDv3ORM7JlEdRcz12LfL8Tmydr1YNnneHsMHpX9S2oy7Sw+5/1Z
oEfJBlYN3q/WARwwQi5PscoEuTJ9sdmbU8Y0F1EGFNYIXIhkuln6nv9k/0xtgW47bZyNQnvS3vVo
Ez04RUpPMAhF62oOKWzbmzX9pj6BK3le0Osu/cqTxyaCyPPNE1EPDLZ5D13L1/+eRvVbYEYzYA/U
arvCwpBUI22UfMEt5aRMdPM1HaQrwyKkXAP9ab8yIytWQ+onwqMdVwjMpcBJS2G7ZAzoe1cF/N5N
TNwvU5e8ktGiKeiCk5VfWaoAwwPlSQBU3BcOFZay4bpIf6gX3pZ1b+KBow5t2p1V3F3LykN7Gtml
R08w4667GaIsYHwka+ZEd4pK7SMXH1bcqlbUXtXJtCam7fKW6TMXo4CR2cMV68Ylinkkga/kNjho
9WFj/5wk/8hujiZmjybqzeVQKVKJd0t4I0yKi03GJW2eT5r0n3xzNSSZC33b+SfXPg06K5KlQG7L
NLQwV7v9a9UKQD1MtAojZkouclx6YQmsdWCpXSN+BC2w0OstRO7SXYSIjAaWCt9mUrqaAA0SxHmF
74tziwllsOHgXFgyyIcAePyl9iJOtVc+lgiE609psoqx7qwpqZwKvfRfboIPdfNW8bfl2JRsSt3o
nnvem5994/iSLzBsweFIVsaaQQ0XdBmIhf9hBC9W88w1Yntw9g93uMLVK5XvaJI/cLYsuEcQD+aQ
Aefw2Rw8/Asdi/Z9gTpZwzKaNtFNNs1i36ta/qAQr+Xqh0g4lzRlC2V+2RUNUSP7mf+1w5Zj1pHc
nL9VTPfo2NfW5heF/vy2fFY552Ln/4r37gbCf6wuz23ROZoqFZgYP9nxtYe+a5qON01kZI8OV/Em
nnJ0izIx9bgd9ik6DUGYb/fWrbNnUkGIdfVWCldw0tTCRbun2DNwfKtt65fXxBsGi9LQFS32fW1v
0AvptnLlr8sAnAiKePHyIo1ILVSrUOaHJhzsSxK0tDiKwS1bpiwnCqAzaD++w+L/EB242syczV/n
ZPlMjLvUr0mhWAx84xnKoGSa41veXwSoRRnquWK0j+UtrQPD/+tbvn9+KwyXX+mGv72f6PAlqQCF
6RQwv671RecK+gjqYhSGThr7q4UlFJ6zVHvR3P1y9ReZXTvWXMFdtB9h5q9Hs+YqOupRWmkXvpvt
byYYWlHRv3pLbEEAxerbDLJaPhflJfy6FzWWceQmr7P+phhPe+uh+Ld6srdoFCKrpGvt2pyeqoqJ
oMDKvrf+DkjqrelUZq/CmeBfeZqP8n1L3N4Vrv1yJw5+4CLZ52G4DTkfYOfl+TWgjit9u0r2UpXS
choka+sXbkXWkGac+YaPQKkl/IiENEfWFBKXxeE01715/RssUz9UV40+wlWETFEpDLVnZSkxL+bj
qFBTtBoAtMo5eubLd+AmP9AKzCAZGfVqe91nClZQnY7uTUq22rR/6DwQKIrwGoWTs22gowb22iWa
v5/7K4KFpOnWQ/37jJ80jd+n6kqFfFk1SBNqxYbc9Eai8oJGbdybIVMo2wFLFB1DhOf/uDEkunSX
/B5u0XJUiNniq3uO4ntV/pBM7Zvx4zdfhR43l602owGS8kT3ezrqFygmB/1S51IvobFTuIGW9Cn1
fZlFUCf5NeMYta7hRlraJ3uP+ic6ToPC5a897R0/C/MOHyncq+4UE44X4jmE0LLGSOmt/Kw1RWP5
NHkQlZePbNwm6795cL5unerTl5x2Pax8j3+37/3f/s8tzQxyEVVerTuNh0cV/x7Th9NlJKvHwWZ0
bHKPqq7HNrPT2NUZP5vT+CHgcdEv1AgMLUZP7CTu0fRlz3byyzFE+HG2mHpWE7bV77drjYSA2p/K
KLxIqEe38lODjXyJhMXWERlZpp0ckUeUZfMshgYz51K97+L5uXVA5lFucKlVOuKrVfVKFJ2pZyVd
lOo3M7PTlvz4LeODfDzY1FOhfySRHyRyXO6dVSbEwZwpvjatJ2t/ouZ6btqYbt8ojkvXZop2DoHx
/Gxl8DavlfMtwzPx00FVTPbu+V8MxlQRaax6WHSWCHR0C1kpdrincbbQmsEHhaSevpdSDgWcHDta
K+ZKWcAGavCxEypV7pvRmBZqrMIvX4CRmnIwt7KPtFu0gyn1Eg6JRWOdHeYHpoC64MyvXH+Ng30e
bOrcZAdMYq+/NqtOQTbrS0vWc7o+D3a0i1HI5J0BHvffmb6BEmJfIS5EmEthyADZMt/Xyb59nPzz
uXPa29ztJ7O/TB8rt3yIPkIDRtHDggvrc4AD5TxppL5Og3PDJ2b11y3UnyZiqzVOXQ76VWfasL+r
yq3DfKSKsNAr9E+x+UjP82TDOP2Agp1nLF6zw3R3PZnp4lq53vY7AUe/fJ0vYjOqFJNtEdXMVxcr
5s5V9tuZgsOousKYNQxr6Ku5Wa1kFRNdQ5P3BVaYfYEDiA9NTqx7jFOZ0W3AQquX5CrI/WfumGju
juUl43laOA/fMM/UgVDXgu3dppsFcKK/6KV9TZyiAS74564/35SRAxN9w5jxn0HQa6IvJxvfLh3p
jHTEmO3/ULEtry2WTkPQ5z5bczOD161NB2ccYF3lXvcAcHNqnEmlCBVUNg4fH6VF9ahLtB9PWN2A
7JnoveYk/4TZ/9g8RhgvgS25N/zJ9mnZCmhKdGBSZz4utWUbH1UYwK0iwgriyV8s2FedPjOTgv7k
howbFqriA//QGT04XIpbfO74H+d6/3C5sF7glRYZAM9Hpo6MyWR2j3Tyl4Bzwnkgjjbvt1h8c4jF
qJ8s3u4gI/uiHVLSfnx0fkXbYeC3BMtBBSp6MEVsbaMnlYQzBgAzHaa/Hpwqg2QEF2FQ+t301p3t
q7t1d7JhBDRy/eDx+ajlK9vR7dd7VS6YKesUIePCCPcrztSP/XwTiXZRnthrw+ogPbrJ/DDRKHYP
8UE/CJ29Vf6yrezbLRiQVseDgQSVcu7r44JaObdrng4E6dCTLxF3IkLGMiF+CNGwlBAn3lP3k9ZD
JbkAIaHQQSCqkNCq6jzbtrgcTH4VsCSynf6wcm/eMen6i4hQrJXsn5vfWtPahjnZ6fWcqV2e0e3j
nqkepJjpJC5sXAanzupe0RNgiCcmly4rv/KfQDDgRx56icP4uYip8z9sMCZXXkI5PjlP53ypdkCU
d4AkWRqkvZ+da0zwqBEoRNvupv94YYJSKQguS4xzw8JQ31AMJl/x5pUm8NrSgaNiC7ti4hX8vGwm
jP/nuniB9oUznFa51Duh7T3CjCqJbYHdfbAl3cTT5vVcu3IsMhkm7Vc+D9180/u06t7b+T9RPjWR
U6rW6nMaFerp33N/Ex8+hIQ01y83n/aif0uP/cSH0LBTvNrWljhq2EuceU91/yV7e33Ooscqnluf
bfCah2lORUg4CD/TNzIFayPyNX4MgfleKRwGm03VEH0R2cUue9m+yk56VsJYXYxOuXrKeEbTO1Jc
LSZyt5Z90HL3/njGpXOUOk44t8EJCvFJkB2zzGdDTBfEf+sFONX8M2NtcPHgQ7Oq/mmitttNb1uH
Z5yT1b5gI7PtFU7N53EStgpquhXFpcLvFnKfXsZb3MZklEJhu3fZe7tBEo+82ziX/StOTZpl2+7t
xLf7Rl6ZaW1GKLcLK3ZMlMaRFXNICrcU6QO+decVeALApDQ4NE6NZWsH/UL+eMVMGD2idPfeM+xb
ngMpHSb9Y/MavH8s/mNhsPwIxizFwEpc8N/sfRq6YAa/wK7JT0j4ntdUD30BPkMAmw6t8+Q+2Y2P
SCX2GiD6LCIH1VdiVBpJO6z+oTNVwe0dD8C/IXn9k/9b/hxKlbAE80C3Z8NgMGtbImm7nvRHuD9F
JtvqtWGrE4f9FY1uHFCOTO9etQ+3nQ5ORKF7O8TUSfXQvufqvW1vQ9pynpwnYTkGiSv1A/Hg2IWd
VWc9btMy7qe1VB/K/P92TWxApk+LLyMp1BQEIa8WN23g9hAaqptJRPK1aq4g56/Zl2UfYK3ozdta
voVfCzwR6ZC1/XuOg2wxE5ygmqtaqTVrXU6We4saWr7m+1CdNjLxkTvF17En0YhB18/WpV04Lqmf
WpnYDriWJ9E7V3OTnbw17UxnVn5JUYfMUTTqOZsvY995lK9cHQycQe1U/6k88n/Kcb55bAAo4jtL
DQ5dHwa7++TYXva3/ZuHe5IfM+0Jykf7lkmHGoQAURxk/9i4+LEsIJmZPppsBDjCcBfCaHYi21zD
hMam+GK0+vRaGdTn/dsnUWjz+Y3lsPhT8gscvgv15T+hITnZ7+6LAR6PfNkL9kcnVgUPk86bvsYt
eUlHJUFC/9YU/cDT9fA/K7cxI5TKsgGqXP1lZVIJA+rtREtY6xeHl6/LW6kvQGCLDJLuysGObhWp
CYFWfKwfeNk5rTjIsh7XtVDiNDOjHWh1KYiKV10/1Z86HzOVv2D1ua8S11UyvUF4hoLxNkM8rBFO
qmFELzsnMMw82anKbLQDnUjUA4Gb+pbVj2DrWwgJLKdN4/qOZ4wmoT1Kf8zGV1saYk/P7BHsJtU8
OoxWvb3pge83OKNWYPoeiPACJPCfRxvkpQ7ickUqmU1UfgAA66R+8t2cTsmZYmuRqSZa80ZilObW
WXxd/T0G42zHfiVfW6JOLwdP++Fg3r+u/IExsTY4oGWqsGNEItQkwsDmJBkRDAQOjPgwy8a62xXu
cBr8xSnbt4f/dJmRsuZlNY3V/+IF0e+d2HaG0L2iY8/eHgN8F1+tK42p2DHXusVz+zbI883k/RYl
uxnuu3+Cp13HNHtRfsFO50BIWAJH7KFtwO7VNC1L2EV42fPaFn1FI9cAlYQok/Rw+uvK1VL1cwO6
OH/XcGOistBrKJTc/ip4+xYa8HvF9Z+SIXxh69XaOrqUW/vquHWNlvqHvwN6CoPMqr7LBtFqvHrV
bdFId4gUx5QvL2E7CdB2+KddH3AOr1skifLH3XsVqP0KTSCd/fPWTsZA/2TMWK/DlMgaztVvBAdb
p0T9ii4Srs8WGf0OXTtb/ymiIXk8pKiNMV9sDF5v4HF0zNo50szYRq2qa3ufZHwZpcVl2GYM1Zzg
2stvhIwiYeNZ+Lfet//0IF/rWwD8ERr55ITo3Qgm/ViGC+leC3aUVGlq/EHc05l1OVkklMWkVIGX
IYCEZePq49JJlb/wqi/sdj2SxYF7omtyFP6yUShrqtktm9cVL+gxUlF6MPuUFheAJGkMknbT+sNT
7e+GgXCLAwP6jHL388f8CNEDNa2BUoMcFT6d/VJYQ2GteV/mkRyyReNpLTz7dCDPko31S/bvosS3
S5NDd9ZKqnT0jYgR82+A4s+5cRmee1eAMKtqvfZ7hs4lMPhY2oIaZy1iD7Gr3K1S8aKZam2gZr6K
Jj0btM4eMseECNBEJTy9eNvlANkcGdgWWndNHK4RtK003NdW1qc260GrV0n2tssKCu61SStX/l1F
169Fp9g4RZApxOF76O94I7wdyNXV9Hj1myckLTYCwVcD1Jn22SWsR7vB0/kLbwTd32q4aMUmxdX6
RyO6m5WPPfKsz6CE3Y9Ym6m7z/pzkh7YrgwtXgTEvFrRezW3v8tOSJpb/qpCrdIP/s9JsmC6kxxu
3siZJNQoNmfX2c7ItS7FYQ6b1SDUZqKOJXqC/0A+JEJl+mI1In378PGbKK89/nPvf3bAm5e+LNsU
01revfbsO6MPYhT6KqrnHolxOwP5fDp7bVB7BX4w+YHluL05TXECBwfDcjKeVbECWPoWfsLesRgF
l2JKblbDywqtM5zw0gorUiWGxgEtZS+gKWxVP9DOB6tm6ctUhaEl88iXKP0Eb6Oc7+phV2acGpBI
h4aAln17Ub3u6pbYRfyFgvif6au9rYavHjbPncAg5XtZndhhjfavty+csybmquTFp8A2w3Dwimzm
yuNd3ST8iDnJhtMCV/QVS2U4bwT2WAchhRhH6yPJLlf3ZdohGiNYoW4cIn7n6mv7HUYDe7GXqd4j
3ATUvtqlFx78QCWFA7vbzYKK5Y52rdj9e15wub9k1dbW7RXk0EJwssEo9aqnvvxVXKzjhNcTEMbQ
sYrPiBOipIVLoG3B66eRebLUl7MSAg+wCNMfOkSF0TH4piPMNc7YepmwgU/5rEUr3UTl+Wv3KZkA
WWSy/qZWPM+5FHsfqrwHvBfXhp3O3+pvT2P96FAfd+mvOGJ4jueripBSbh4f/1i2/PMdgd95FO4A
7nrhOuG37vvP8ir6Sv89eAMe1VCfP1GXjvEcZUazr/E+IIG7rrDsL/qM8oc7ywSpaKWi31MhNJd3
2sF9fxXYasl/2yAm4siw9/ps6AK2083dmLyof+9zK//GMDvS76WjvSboaGks+Di0m0i/LEQ8R7jG
KdRWVf34Q5yi1v6lhzpjCCJAI0rEAfKueiDxmfymp8ADdToRWNp99MBQ44hVA8dsYbhMBedoU6dD
JMmd64KvpmQRYXobvdiksmzNmSL+URtWfl8yIPpc+/zDRm5Rns3KglMLrXW68lGM5GtOciPLBJk9
/oMU1NuMS6PZNgIsa+78BV3Cy8+AghhL9eQcBV/YRliuGu/jUqgeKT23+L/gKqBBKd2QWrX8sgiI
dfcAWS+v+W9R33xAuy6/616xkbV34BsHxEABGK6/g6w0JJEkIC0oqNX82260Y8xLSsOzpY6Um+3Y
aXRcrIaWpuNX/7n7Ny9fgybOLxkI+0TCRZtdRrO2DdX86FFfIvJ1cxokvjaw3DrOf/NcS/bAgmQh
2ca2xT9OCc33Z51nd9Om3uCtdIMdI09i0002PydWp6zD4zQ10zxGn2K5uxnZ+hff0lVxGLxnrOVB
AjNeGCer8jmm26xbjEAX8sCOVeG3vaWTYhCAEN3jiH802CS8Uqonhyndf2DD396ssL9/9iQxf2kb
ImoC+WMkPP5meZf44LK06g/jPnAZQnHu4Ak4pdEmgmgtg8pVNEZg4kez7lgdcrYnOs+aeWyEoo8P
mwC9LBQh4KdYD8Ajp9VSc/Ny6O+c/TuaIxJVxTTCn6ubL1EGQuMZlsKlNn5wc0a1W8dasWihKNqi
ieo2+0oLK4ZSz1LKum/5clG8Qy2m2/eWhcdZ65SbzCvTsW1HQzLHsdyzF3zZiKVwlZquRGE0G5Z6
uZHVfmUyng6nOuqkTyJdJtFAmsERy5Sbeg3D06Xlynn2lHPBVMWa8qx8sfPSdySIMmQM9EN+kR5e
sZejZ6f9JrKyWggGeVAsjzkaQR/cuYqT3NxJ88N0Dg/wvdmF19GGImEcjUkq6EFSjYUUhOTgro0k
7/XdctCNa3VyaC07pZ+LXIpnLzsMIVEaWasxo6g48ldxo7ohP/0S/027p1jCFF5OwUyneeibRIrD
JL2h3JEXKTHn7slFBdDzQYT7/woSfUv9YIs99ANyOnkT65FmP5BNx9ZPfnhGvY/zyOo5EspN/Rjl
vXUdwSY6zFf/SMftRHfV2XSgLlUuLVx5uA1XX4PX9Wp0iJ3F6vPtbdd7tHCal2WeU+TReDbzD9IV
s0UA30oySYK/fjgpriJjHjF1byu83X+0NyaWj8vHw6ucYvpiQvPsX8wlad6lpd6xOvCe/hXc4m30
k/cGfKyjbXMd9I0otEvRy449lAFxM9do1qP5qMkerQ6ynj2mWxZlHzAZszYqluxBUvvKprL7Pb4d
iDS0f/xXztWXnsoqI9NtSH8wYCY5t0iqfdiLDEMa09UkrgnGSmUdEBgB+upa5n1+x354vKyb2Obl
lbPHgnH/kzPsezyTQ4kA4hXi/B8x8iA0JDl/jYvakuDxbzA7dQ/dZyDBWdacgcyYk5XtXaAoY8BV
HfsnLXeuV6wEE+tCgMXTB0SLf7vZfsAQxx88Ayq7IcLvy9EUlEZYCKRLKdFMrHe1v3xL6lxMmziF
3e765w9pTLV8hylCHIzFU9UMN4P42lfNw2WcwXsPZ++3TsCprAGiX7xHJrgSBk7KvDUe+HzzV+MF
np5Oq9Y5fxxIfgap8aj08xCdMn0t2WMe20Dx8qOcfMm8BlHh9HewH4hVx+yHEj/IZSgXUC0mtzHc
6zK2PA8U8XUz6WyObq2CmxvPGyGGJD/GEJhjgNzFS+c1FuystIAhCR75v+il8Kg3Z9Xpq2e/fo1C
Qtcj2ljs+PlUl2ZtrG2HGmXLJP/BjwMt7gYaOPkdeg2yfC8QK3RcVu42yFM8dNxxeGkckhqx6l0y
E2i1Fa799nUcXs57tfVzlsKlocOIty8HsJge75jUZjhAQ4lyBr8X/hawDyw+ciStWJeKPEl0h9Sm
Oj9tevo6Nd6B6yj99kOnpwQhA1d+QqsVSEm4xfGf9XQNtiOl/hXDKyJZmQ8SSrX+rnZr5OPYeUY2
bCLWHwnpqqa/QD7ypwL7UxxvbVobG8UjlP6CJnqPkwMMtxHBJJLmEV35YzrQ27nG8ndrVVvLjYPW
KxulJmIn4WbywIsdNc8uoyJikObUzI9kIH9joLIsX/keQeftAV9J3y7GbcBCobyypXGQ5wXQfU1r
IQG1wBPTmJmv7PkgNp0h7edfLlhuRlJ0AbgFnazEGZnwDWaAmx/oaH/5IbnPIPCD6Vq9Dq9iIEPe
E8sMUtXsAGF384N7Gzw2qf5RaJNRaMXCULWI723PoQdFmb3Gj7ejaHjj5QUYX7kOsLYYKR76gXP1
6PkU88oV2smeAtGjOoumwdQEBGEbWM84RZMtdbMz/2cVeJrsMB2D5OrP4X64Vk4/SN3RprcauRSQ
jsNXcnhpin2yLLBQQIguRvKQ08OZI2jaRdPb9KD/UZGZw/S1iJYmR8ZY+ves7t+Tr+vvg5woixSy
auCWtYZJ5B2zSlJkpnEA5+IN1Qovp/gfaRexby05PoRoLEYJ8IN6135VxwN683pqzEQbXcpI1YAF
hm0sttMTXr8e62z3vcQfFLrg3R1BA8MD2NyYxF1vM/rze3R9Vv6RNWX9DV4X4NgOdhrabZwdpFW6
5qb8euifT+Vpi7QcjeLs79vVEwh4e+/BeDM+/aUoJbOsvAODc1d2K1kAa4OwSsbZ8F7l3nUycowF
sG1f0hvHxj9MhD+ozEWveUg/+JmD6FHiJXHTlawrcL0wi0Gk4hwVVz0ZclsybbHdQ2fx4sl/k+vd
tXwrVtgwnLVgBMW5esZGXAcYBrNwogJgGrP4IYnRxNAVGJfUKlsJwGwQLN+ZXj1wfDTFpsl/E5tk
mvjYVyWW5hEoEfHUauwH8gtobmI2NckTB5YcbkaBPiFmPrdokhs8y4XXVeR/jzAjGsV3VjeSC4Kr
yJX97/Rn/cWk3xDfeDbCJzgrScnIdmxv+3HrGJXMuetyg6IqbCQ6G6STggHj9LkafmH2x4m3y6vJ
tVR5fNhTfjx+wQTd2aH8YgtR4Q71NhVUMKshodQPHQ7P8fc0kLWbbBSqxcaTHEwz09rEsB8ZL2wb
YqynmGSkVayWaps2TUvpy9j0ipPVY98UqlhKyizZUjDHAp2yfZ6/nCdEPe0nKDQ8eY8vzZO6BpTP
kNVsIXXqksBW3MH+hvvAy6brqgXcngqNBcTAZGSGhHC2j3Zx6qmRaMoX/RwdOxZ3I9JxQW5FQKnN
HPy+ONx8OezfXSmEn8t44dsyV4IBUUhB5iAU6Jz7l695/cu7tO0fygxQxAZqvwTC8Uf9uX2e+xkB
FIFclAe7399DQtaeIcvDpN/Kirgw3IQjqZVxFKe5eGyABPMfU1Lvq/StabqXs/GfOQQGYMIZOa8n
93aYsC0X7qtqUs3EqL12ZsDRYwRsQ6oOMUkh5ygkrl1aT6ZOQEv/b0UhwLX0A0KNDLM/Px/r+rR6
fMt1XwKihzZhgcFSBaQsMI9O2UN8qfELAjvw53GqUr+YdbHLwi0Q2NvIMpq71z82XXvs2tSXm0oY
PadattCknuFPrnu98alleCVg/GdrBq/J9Ihd84Px8lWmURbL/4bDkQjoOcV0lXK6ETTAOIcf2PSm
scDgMkhGs2a+ip2ETyYCXOxnMJBLwq7yshTaPl93Wd90eq0A4Jbs8u11Cy6CrxMfews84SmerrD3
U/gP05oTNpwR69uWyesWjqBCVTakjp9qOthqpxXp+PaXZDLunfUsLW13gvu9aKoeaxmXLNy1Da6T
GM5XarvPM7v/I6uRDMTNmzs4gogOvjz3jiw5RLF7/KVwDgRWX62+a0llrmzMQIKZ7YX/xvv2TR9w
iuW7ZPqjjFWVK+JHw5etBml0SP2b3gsc9VrW5ykCX87tx6eMVp8CBN1ToFp3f3cSNvrCwqVRD9l8
yiWK05keibld/RnPBvn389uV09Is4l9en1czMiPkKEhaHqbebr+FeNeUoILCMVoKFbh9ZFrn3jOg
GH62MdqgP9Wis4db9kLwe2M1BD7WOBRiouXfNx0C2cqJSu0UbYJN6+u9tXh9cqUNdmG1bANyaRyq
rr9YIKCAt3CIuWHTXPZz/iDuD57uK+v5cibeapzvpyp7uOX7+sSRrFI6Vku94uD6/ewxaQRr14Ly
edadjaGlkA5UEtgjoGP7MosTsnPv9dPYKgYaQo/gkRkwRuF2Ev4aGJgj3XLYfBLqw/Zl0T02wsB4
lvPCJogR+rm3q0zrOBI1grT3Y28+4uPyy1bm6xn3H9VffrL/sXRfy4ktyxZAv4gIvHnFey+E9EII
1Hjv4evPKO0TcePc3i31guWqMmdOU02VuG70lgzTlx05Aq2NfoBLVzEX3GWYy0Je8idQTyHbDGsg
q5bGATgypl91TSXTYJzK5uL82wB2qmZJ3qYh5yCwGEMkyb267pwY3VSD99clfwVVJD4f7YTPOHqg
vOImyxeNnFxHEwXQvfQvOz3MMARaYGYFxBmxzL2b0g02pOKI6untKsvOgXmsV7auseBRh9q3+sYN
5W9vEUcMO3fgsBdNWEw+jPLFsrHhqvUoppjFrhhrpYv7z9sXtCLRz0ULufZKFWaYz4zmzXswLSc1
gBgIctQtn4vmk7duRXCO409TwTkbP+9RTCKD4fL2h5wNEXxDAkp4EuxvrNCOc8Sq4bIv5+sr9xEI
VZfyvhriWrLFZG1RM5fvzXb/VhYoZmjdTCnVepUDOc2gNf/Po5/XP5W2HO2RbP0VsUEFKMdAJ6q4
Vx7RVeTmkR5zPHP/1fd5wO93nCo78ep+uupty7jHXWe4YL54nZ51ZRY9ZJtqpnDn3SUiIljii3q+
gTxw1gNA31zmEf36eJv/gpOdbrkSHgf7NOv37G9SP60FiWFGXuvei6ugofP03Q8xNM3XZx3lr7lA
Jqtmu8tBSP/IFFhyV+Nj2u7aYoBcY0rNQvxYijBAJ1ehNIsui4JEfpilNJeX4DbzNPb/ARtlZ/HA
TUuW7q9CFIfzd2cSx7D8kb/sC7FX8dV998+CdEnBJwJr8+kwmr2eKrtDM+NlupUT2TJwTPLkP0lE
i16O207nfS9v4H1CZ79Xi0KChfmlwFb5eba4djdIds3cqc7mMSuxbUtaIXaruk59ZNKVxaMzkQ6V
F0P15LLeSm2+TjLTv8/Knicie4qSeV3mdmqVoPIJKxFeaWyFEV+OIgN1UgbqtVvv0b/1kh/r8UL3
xKH8G+ls0ViPE81ddUehREPTilscjSz6k1UhO4ryt+hftEgE3X+lV6TIyRO2/Z0eReL5+McLnZMI
EN1xVVwg9g0PJg5D7rmxIQVnQhPb46wbOltMBbxaxdpdelh+8Soe0fcNRINhXXoVojMi48y4lSjH
msbb+dm/oS+7L4rCuNccfwF8vFZzwBT4x6uYY3GbKPqnPhcHt8uQ69yNDWPNEy6YpaO//Tp2c+X4
6MjPPEClSrR+NFu8XXmjVO738XY5PV6K/uYlcmR4y41j12paXcyN6sdHKFD6SNqXZG/B8EtNzQfD
YZWU2WKCM44fmVTCMNjoOn5q+EQdvVeSI8ZRvxQMJvAY1Mf/jhJ/WpOviHuXYvJdio985B6em5gq
ZiOfFh4FqoTDY/kskiCYYqKdpBAA+iQOhlGr4mpfdMAsJjlvMuYF9djf4bFguC+qRmpBjx2K69ry
61lbkgkyZ+y7GO1L+9CPrgoSVAocH5H/fLc1EwvLCL2mbSirKg0QwKYPYe8yAFUdPrU+Ce73dR6I
km1HT/iEKgcggsR0/EK0/mgJcFU9Toz4XeexGfulf+q78scvFVe26LCHWMiONIL4jb+DD/Kln+An
K+APh7/gGl4NNw555f74e5zzAYf896a/aGwa7q1pmwYgYVjrKhLq+SH4sTxuqSW1Acjg1awgmVUx
bV27kBQFl1qTySw0cIGb5WyZOGLw5yqxWPeh+M9mC9JUXJeTq8ErlZJb0umu8J0AWHuLSt9/lo5P
K/6z+RpNBHSmtMLdQAmxyCsb1l2S/PAfYZ6VYZIcZie2h3ipPOa5WBi3xkFPnqx/xxzyxbAoznwd
gUie/MbyIqnUEZGXbnuzu+r2N1z3ReX24xz8/6QzibZ9I18ztyy95YBHSvL84tlgpPhK9PxvZHyK
dm7vkvvIKfqxG2TnyWUrGSntb3VlnaLwhPzK0PV3ea+wEdBpeaUir+D/lom0rqmSucGSXOqpqJiv
8Qlv0WpsWXSf9GzZOX2N92eiB0brllO6wjMsvZdBIMMQM9KSy1mLG8nrCTb9oCLoA8AP1GoEcu7T
o3j5cTTWj+9NM3wfIVLKRKprNaURxHA/fPw5HORm3HXrXPfKMQl7aq/j0IPadq8j4x1vr9mSn3am
eOIENkzdOGyEQn/dvUVrnv4n7cSqQEh/+KGP4aR6YVg6yT+IH0lAQrLstfYY+Rv/PHEr+GJH0XfD
5e+u70oYhVzeBb/mFFG4uJFme8tJBwNm1w6E/F9CjVW0ihxm0u5ljH9t2VhqMQBku6JzeWljU+Vw
adghxSo51G/9TG2c7cXGHJp/Fs+iAYzzjmSqmUnrgGh6gxdmxpEOXx37K0dc2CoCLuGhV/3YVkYc
Rt+7n+ChgL/M5EGc7gg/5pirnG8VghEEnFeskrjW48Epgff6/DRy1VKz1aV8GEUhIajuVsRlKbEt
69Y0JYZqzBFewi5aGQpymUFtl0xBrIbLFG84KR45be2i4uO3JI8a8FsFjhARgkPEDwJw2ESQymfM
gbfBBZsbudNZ9OWNzc/ZGi6rApLYfed6+AzDXFHf10oyledU8cgNNif/vLNKlfVtfhpHozJ6eiE5
Vs98tg5f4UPPxavr8yguD507LcMfvW67qDgUpb+PwJObOCBZM+Y8fuOfoTAZf/zQxbtbPhspbhr8
tUhpJR7K9K67HxFKaIQmAvqXt73ln+bUBTywKayZtApWSfbPzpu14OoDMwm/XNf6KC68cuQDni1E
XlYN8eY92Y/F/0XftSTF98xnOTvQiQuVftc2hoyPRvTduoMOxCgzB1vVciJgZFnk8gv/Ymu1wpqu
6RkCwNFO9mKDYO+zNcNYuQ++OEMSUlzjRrxkvaojfacrtq3TyDc0SCGlC5ybxc8J31Z7hl6HRso6
YPKPzh1umTUDZ6ZVDQLbU82SXVxzA8Z4q2wrx49tK2k7Y3YCdcZICYqlt/ZmUtHpljqgsdphLumS
LM3whzcTE47KtVV/5XvJb04wBwBsnOkDgyW1BbeVEEP9MKpgdTdLfyxbOuZTVW5sD4FmI711OSC+
zx81yy7CeDXKVYPvcRgmEaQaxvXDdR3rCD1FMHciot6pkRiAc4pMUlGkH9DzpxWRsP4wd4HCkmvg
nT+wUlreTCZ8Csx12ezhymqv9sOkswpnNl51jLFq7wHKkCs8pevCZombomnB9N5HDT+OVHf0ZLbO
Dh6OxrMdnPlsmb193RqGkNk++l9zUmA3OY7rPBT0Lo3yqB7YQJDwxwj5r5lufSdHD5KNN70VCwRC
G31btta/oaEGFMM24TG0G5CPlXYtAQjtYzVSuoK4lDoXExqWA/gjVpsGW6kaelvQcJjOP/JHSJK2
qXMsR4Ke07L4+LETWJAsBNZSr+st3fBibGKVa7J0I/2NND3yZ+nByXIqUzuguuE2JMuLDI9er7fU
ido5IU6gcAHbsVUYez4vk25rnfjlqONPfCtiSrnSHjJoFmx2C0jhVF9bm+VgFOQ9hgDCMxP4k7Oa
JmaLnzQM6gtdDGyQ7RG/cXQNvaXFLp9sr4pmMPyxLb1s7CWyIBBpXTUBZV9pvQootgeUlW5hJz88
qz1fjPAIggDs9rnp5EAwyb6HFkaJ0gGOznURtD0xNT8CgSQr89+ksVJsFtCsAUGwOKQ9OgLZme36
kGcqNF9X3oPd5w3h6Y994f1hj8FenieT6fqlvaKqebQOEMNNH9+bNmvRXzO9P3KNgQrCxV6jTf/Q
Lq/8QqTDEvTD/LC8E+dsDgXvxKRjPHG6Bb+Uz8xvvB/65ZWBEmqdzNYHs/tu4J+1EW+GQQD6xCOH
fWdNaI+z2C90NozVclX6htYeRzUxXhg2N1UNl3aiGJCRO69htz9sSbWTbZIveXHBOaj0+rAwCMvm
9t9KDJPf79lxnOT2f5kT5s/S3xn5c5/p/7sQn8z7pLTJ1mKPZ81uw7Nf32EwZvMgUtpB3Vf4P2hd
3btppxEkNePh02ta2vwEGq12vBkB5INsvaKHfmAtSDUvwuPl3mDKPdt8uCrp/stsLRAff/fAO46t
BV6NZirBwW5h6oz/S4UQ+V3owxltsJhK8d3OL34mPabEPHtJ7Frk0Rp0zbWpM4/YwtSyBfcNrhQC
CIjGNK7T8GeCRsSPgB9s6luSA4zWgLsglyRLqCreQQGh/nQyDAq2av4O1yIe8AVNKJWM/lNit9RC
uITYO4iVeO1n495YEUnCEsI/AaX8PsTmpUpiNlKJwv1Vzuy/lje5gMfCbv0J0c+u6zGckkfxeezd
F6UTi5ZTdX2p89RCaqIeMJJ6L/uMadbsSl69HCJUJp8DI5/KyUwwEEk/JVDJA+ytGDAfMfA3nzGZ
R8FRJCIRdXpoZFZMakTOEVCXMa2KU49INeTZV6KlMVpu7zA381zhfMOQzP3abuT7VLRX2FlW08m+
eL5ie6QQCiubQZpByOjAbvdolJz93H6/GocpH7Xqs7P7JPBhjqedKEIfDzB+tMAyjmyWl3Hn+i/6
Gf3cM1MJRLLLIHAJIr8bvIdABwqJ1AEJilllLdlop3x6ES29GSUEhK/49BGMqwOR6VlO18eomqiq
ZFUEBynj0I1Qt2wtUppSNXYwP43dfPsqiqyaeK5MLCeAQbfvKbxfY7XK/ztqGPdDkAIoREvOTAsQ
cyMLScWCO4WHyL40XKIPJY38D609z9X2jg8LbAPJr3Gq3DuZcrYemgY2L2ybTplw3qCxczPVMW1r
JwBM5S190hOTNwzzRsHqa13BJ9sO7+yYzs0GyryZ8Yqtg9kQwtwwhLVkjZmvFbMgGpDq5tPLXg2V
Qv75jxEfEgJ2nudwgyVnm6vtqtKPkh/7btDGI7TK71tS8lxrmequp+XwoKKAl269/Rfvm87j366+
gaBbnlb9RzsJ9Jyr9cHT1/5tbuk26s0WcrHRhCvbEzFBsE3ndA6+Yblc/Z2uPjJSapqMA5Pb0mZd
f9JrnjsbsAwCUj0zzHlZH6gtWbfnjdesBOBdLh0Uce46PphoLk1cgWg48Qk252sbc1AB8Mk2Iqss
sWG2PZ6wyDZQ8hpWZyf+Qjcs3kluIt3U1236+FwNWOPyedt80p4cBnOT7GJIiuN3ZQVdNu0V5tUx
s30LzpUXgVvAXOpYU0xxllCStAJbYC/p412d7trTfqAWT/HetYxBN4B8zq1/VaUJLtpMA6FlUWqd
5veyMjy8RxAo3v0UKYEymiypXoNvgBps4sXiw4g2HNT4aqVHT/9DDDfTuHimLDfj5Es2iaYk6+wY
YGiABE580ogijwVRST01y3QycJbJiPFnxWqUCd9i08aRxbWiG3tRC2U/Er/ZSxslhOXKgK0maKRz
/Xjc6aMCJWVZu4/V98uuT9oPN/39L9+byhsnjkdCX11vFU/unGrHFMrgRQGkXwu2WSknxPTQ+D/Y
KaU/7LGZpo+Nt/eFX2JnEnF8wNFDgNmzHIGKpRkEFx49hkGGYvh1M9f+OSZEdh0vZeXbZVeyVTcY
+5QuXVMUT0X7xEcpYSOSaGSM/X1Jlk/PzuSHymQTo8jJWHopQBHuzUKDSw4Zlrn7Cpd/Nd2OjzOq
kRNDTIXHsfD+ovGyi3vjKRDYl9y/3MS25UvKvCYpwPmRJuZyw9dTEfZzCj3+E+8uEQah8if6XeL3
luEstPk8PmSkm98cGsexQvqsHptGbqWVaVYwvaP5uzJB+o1uxg8Mj+Haf9xM1kWukzN5bPHpp0hL
/OaXHxhxKD/Btv1c2VZvtdfwg2VrYzVYPgFYRa4wSx4tl8o6U1qnq+sAoNTf7y5bNxKi97mmbdFJ
KbTSIIWMTC9DZWrC6n2mpQgIg4fFYsMhYERkP/KgFm6jHCOF1R81cN0F8PBXuFef5mWTkawLWsfz
qhxLVFeHwKgxbmAOHynEId81bcRhFCtvu+fOqT3p+dknO/hN/dB78YxMf787GW/kJv+7U5iFAB30
ZwOJndECZifJMIS1oVcwzS0mqtx2ZoleBKU5KezaUJCCoX42y4hCFnd/L9bx62FQAVo3+bD+xiti
H5gHgDLADFRW2ujc7Paz/T39ROd6ttgs/kBJXBFwxaO1JOQlTsWzTplgonqCDeaxTDWBz8V34DXX
h8udiVtA51CH1Ix4a3fsCrPRjlNdqZrwyndF/Xn8YHPHkcx1TqmyDl/VtzU9sxzq83TwXoB3Nz75
DLot8Onu9R33S+fawUm39/HmMWdJtcnPdGi5U83+vuW5xhFD6rUuhQYc0jEJW/xqdC4WbQ2eU+1R
DK/Ph3wnv1FWAs+uFR7NDzHRhcERY1BxH9jTupNeTrsT71vQKj/XkYyRfO9STw2enfmP2Jpa2Kt+
r600gwa0kNBFPmyWr4oHnmkUjlY5sFktaqVFGiyHOoj3bDP0X5xKFGpVFWBiwH6kjHvXCkzCyIBK
tH009ULaDyPWdfM55kWXG4T7Owb7rNrrGgZHEHyMT9oWxXDJc1ELU3f+ChC5QJnG7mwkIXNQ2tmq
qnzEQKHMLHiIh9eByb6NkKqH2bCH13paRBvng4QxziNr2cMOCqTb2Cw8dhRi649dY5Ac/zzyKvRm
smflybZTGNdB3JFtrf7mUH9JM8k51Ck5t3Kuu1xZateZNsKoyBDHvE8X8YMBU6HAwhkYh8LvWgWN
GkSUI6uPp7mApdemZZkv9XbdQy1RH1DVncuv3g3Siu6LGCgs66XcxTgsHVs98+26zNvaq+VVqIpz
K3JuRyIdXTSQOW5x20puiBQd6/D0bSGUFnFWEUyj+d/3IFWbT4JoZjd9Gkh+x3sxe8DefaMmw+Tq
bEapXN7Di8Ed5ruEfe+x0kNhmey1kMh62cIcqaPoSz5ZEu9Gp9F2uOjL19E1z6PzkGv1Ro44VJH7
sak2iKG4I+ruayG44Qo0KwbCrYCsKkv8Mr8ED0i8F6/zyLN7BwGJovjD9lPax3EJ7k2JUOW0TNaE
KV+g+mfawQ4mdHuKxkCP86jxKWiFWuVSCoS5lFm0x6Od2OdvlUzj0V5UAxI3P83jvUjwnOUhZbWP
9AK16VVcfWZpEkDJ5sCn8hlrwPhhpb/09emLD1ymbQuRmvLpFzCSv/6ArbBOXtV9b/u9Kuu+d4jK
Mg4bUoJK0Mv+fpgpR2HIgbySVaasa4nxa/QgfCPK4awnZg1tp4lMOYxQAbMVwQ4KDwpPJCJfYxfI
M8ACYhwPwJGNmADI3KQatEZ/RKvGPNj+9n4AKgX0hvc40UmJN9maguv/UuE6NxFpl/9oJuvypbyr
TtEs/ytQvzP538Wf8daiOMKGclNFtRPpiDRomuGXsz1vbIH8TC8cCHTx/gXH5mjGWeLeXjkMCVUR
ZYFmMUV7sL6OY7cGoW6w5rwMHsPn92O4LvWM6ksobuCK0PkqtE/s/WKDZCuYUoc8NWuoUvSIQ5T6
UY/DjCqB3znq/WxwjaCJ4H1j6b4vn/81Ey6+nHCYl1OLA1B2LIbuxZ5QsYaqAZEftwMur3YdZwLJ
pLYjHw6qKMzyvEVHLVAHmTvsPALFzp/J0+w3bgV3jTKnYzPXp8fy0N4OR/O0seJvSs+IpcGcMFzr
KBEvkKz0vfh5aAXfxenhHzMi3459QBBJ8gFU4oVLYTb3b19KcqD7bWHnrGsjxClPRIgZzPbWtdBG
GJ+RGvCfMGuJ5JEXcw3cX86ZDHLuTdphQnZiJhz+cUTqd5QjSTX+o/G8jPyggwbQ4A/Tz2FgXjmL
4YGG3pOfUG9Si1UfLYPDrp1FU4Hrx5uy8d+4BNW3+Gyua38+QmrjpbYICWZb3NWXg8D78BLTToaB
MmKf3SEziM83/ecAEdacXFfrHNL9M8jDHWNigGkJ+W5w5idRtRlCQl74bZvPNV1P6OyN/6nn2N3j
Q63Kma5Xgpd6fle/NqeC7EqjIFBEgSTuoIH/nVRwPmlGgkDswhz2rkYq8wNW2fKKL51c5mj9mzAg
3Vv0p9+KNC3Vph30tawlPWzb36AdE4+a33yfaDwIRb9E0UUoQU1HvAPBfFa9vKbDDVKKUL/DCsMa
obwKUpG/exNUlckKbzEF5rF2+LE4OUAQmAXX9Us/U73iCRa6iV7t2rUMK3zbpAcD08gb9dikHhyM
qLArqwZebfXWOxWIFKZjACnUUAw2RGhf3OMYF+AGSufP8OQi4TBi0OEjIOJg7Qcx/KvQzLgzZxvp
qxRGOysnG5hMLJ5aq+m6ThDTshjFXYtT/hv8YadfBLOHCHXFshat5zqH0a5t2BKZSQUCbfWuBety
hdwzmKVZrsiiDOtJ4uDGZl2UFQakeVOsVXszitddwBTFfWQW6eCvgxvDgkPGWjvocpvH8qYX0cXs
mF/A5Nvb7vGLXMYVZvAQXLUPUxqM1rPcqw8OCLPCmGbxSqAs/6rmUVuwwg8ko7r6j2XtApb03j4a
uSZONGoPUI2PmQVE+VCfWkYR/kg+wT67H/d/V0RE3Tc9li1MpZYKn4U+DlonrKnHEMgDnki4dXFD
tF0wumCAKSLQQIjfVDwYlOJqHTDI4KOV3TtIZkbAfctuCubYeHeU9Yp4OJayOEwZ9qXU+OaJ4JbD
+OPU6mY7GXAOhwldjfMXGmVciBBO62Y7Kx5au+9LupDuIpr04wPFeZHpYj1SyhgeVzIf6eIwy03s
1vccWVIQMQBGaTZ9ssWaQ/PqajpQiIK0wMawaLPFogNRBZfVsoF+uAm9pFooNwgqzjgTK1G9evMp
0Df45AF3ZUvZLwNaOqmE0loKeGnbnB4qq+ff03Qy1dxgPoVf945XxCvXcQGqk+GhsC1bqKJB/5Zf
n0rfjZO8zye5mNC6cPfe1dMH1GdTDzpqHHAucs3YAIkFqysW1nz3Iywi+uYeDeEwB9iCtYzDAxDo
bMltcW+BB3eEZK9NqWMm4otzY8MOKS6ak3K8Y/5QIMeckNJ5C4R+jdj22dwjnYxgT3x1ogxFn5mP
CWB+05sGrtce1fdYC0rnrNWdA1YFZn2tGWx3dy6EUXPXaKBoW5UscSgpIgSpJVscsK5FpEb7h2yF
bAWZyPdS53gzW9NT69a6SOZcDiHx82tNdRnc8ztESAhPcX32dIu4YSe1ZFQO9T3AjlKWUyLywkes
8fAwG294d1hlBD4yS+QQ0hUPCZRHRccw1ESKvxC1qyKTtHDnS9PKDMyLfinyYdA/wib4HdNFvs6F
GC+X5LdYCKhfYnbEUkWNbZFwgIP4Db8HbA7hmfTL8t324/BHGtZlqafZLrmUm9GfEUpk4Jrrgkyr
KcGCFQK+onXjPr7MLaSddY7MTI3hcscqb2SzVX7+cR79qAhjltL0h1791Zt8JC1eXSZxXX7KMDq0
WhW8govNw4qabcwbe6I2ZE2Bpw2MbL07ZrHGtS1Pbng0OWk5Y+R8WtHvHXux6WOOvVv13ECBKt9X
YOdMZ5UZW7GsePZDD+LfIpzgJxkn9v9Sh3WySAGBis6WneDoUCKYJvhwWSDdUBfke4R11HBApNy8
1C9BfRlbe85Cs/UeEOYob3JNEsa5uvA5852Yns1hJEFTaWQzelQkEAd/iJ33BZHKq2ZKykDQusRj
rj6NFIZ6PesnnfFIk5jkKLr7cY0tdD1LrQYGbLxqcRJbWLl5JpJijy8vB7It5MrHWmfCVMtKoRY6
KgLZaJjwMDIIz+PPfegRL196uFE2Yk9kB/uNOqVwN7tTzzC2/eu4zSG9SedSEqy0GN2dn1pbEoS9
smkvildOPlBQhGZLnJ/1XRljk5lva7dRUISGunAC7ZOtPSMPoPDGXDw2rScqb+IJ0zpeNva9fGIA
nG+8kf5WdYOjIB2Od6X8SD539RDBPM6Fg7yLz3U0v53eG+nf5EByVDVZO07xo1goxe2qxbNJ8Hyi
F5itX/mjC8sUblE5C9bO1lLtqy1KwdhJIuxbSK/TCcJ4ZdVMtR/dV/fYCGRFc08JWSkZCSUEx9nQ
PmBXXdU9cMNs4KlNPE4nNjPtVN/ItbLjl5ZqRbupfvb3+nn8xO9SODKUrsZ5xSesw7B25NYEnhcK
d/tZmKVrd6pzKzUPOH7G/15fSTn3cr4PJpLd57OUC/HxeXywZq6U7F5QELeNWO/ZS4IDGVc0LKyN
PbM7qcIfmVLs+/HgThfpI+lqFuViFmK+1KuTbSKuvRVs6ITZohzeZfndR1f0NqRKk99cP+ZNaTgk
h75z1WXXKoXXR7WEtoDHbfupSE6v5qg8AXLZLzBKYMatp6sPCXhuxYJjGhgF47oW7fJVi/VcdP54
rvFgPz9b5lvp4nnKIVYC6+Ypi7yciJeiqeJhWWNyFf/INR6n8p6PiWIIuwqtYvnF0yYxM55EaQUo
917Wvlw7onTOoc2pxmZZemObY2VDdr772OLLbJjQJYBg6nkzEqAPdlP7zDMu1ndmpktVDohp/MCr
xsdcz91dBzp6EUNvP492Yr14zdGKz8JatOz8Pn+MkQ8bD6Q+0ZN3m9nxWJIHj0zUXHyA5p/9B7nM
NN1dI0V+rOLls2kO3faulUjWHrdiMl5Wte2+M5dCUp6ZR35bSv5LPpFF0xBy4kZ6NuZF+JCtuLHN
s/AIjmtQfX+8Ai+ZNfPiyObPpGSM9dgloaonqzycIsXso3TiZfcoZ+9MSZX3z0Lk88kyNds9n0vP
eOEu+N07jA48RwVtB1+NrJBA+yJuJic+qwArsel1msWi7Sa/kmvzEPFtjKif/UX+1XJvNtX1b0jw
GBiL1luc4By8kRxm2qLjXIfsMN3tCporxaa5fqadKq2avqPE6sW2dOllNhx0W5m7CmSpgstKVK4v
dnl+oCTBGTJmpLfMtUSufbCVHxtbksnAlsLFu96ZinRSSYvRESGMVuTVSN0JMQ79pRH+u3T+xRrb
dm8/h76MUHXdFPW5tv26496cmDzhPxr0q4PmPEi3EHzwOWBgZa3CC4rItZijwL2CFe3taKtt0ycr
bVKlOF7JRPp0BS1p1X+fW7nxC00kF9SxOC3p+eLYQJ1S6ODCgIwxjDLjW7RzERqqqLllGjDzCfUs
s9HFOBmvZ07D47nHETjJnv2F99bxl8l3552eMVB9c0c8D1V+++FrW79eakdk4kwVg+dxUz6eZ6lr
fSUbT8JGIAEdhbi3ctgYe27LTdKXtOpOFWQsgv4720bqdsfNtWmqxwxP97iPdqPxYdyyu3h8+EEk
WULVyah1sh/rK4NeNbOz0FUmgz3TPQwBz+Vr8nf9WBbTO2puf+M3/J+BLKq1LKxYZRmprycdBlGP
0yyKzHuNj1Kw5Qw7KO0WgEk/4xZMUuP4pIu7EjOH94bePxbX/nNSdxy/9HQC6GBKUQuLgvgETCBy
fzD8M30/nqsJxiSOCEKDB1EPPjkUqLu5q6Y6iY56qGRrtQIVLtPth8Rp48HOORi6mfnbyNwvgSyE
AJWQtxQkYBa30cLWj+yVNB6/lJatRCcSrNC4VuTT+Vm/NQ4eEwnjx7SdH23EcVRZUzqigqmxenlG
cTIGw/hnJhQ321u80pDRNea2AV4cP6QewiUmhaeUUBOZywhBh8Ao1XnOcF7SPfMHxd/MAHxRvQ9S
VYPZQ2tSTLWzxWPpNcsH47RrVWhda2HxOZZSvZ8gbKf4MD4t3XAHrXAJxp6XD2Lef2lvlgHEpnFY
MGE89RKRwqvlUiafRa9NdFM7IRUg290K0WM7Mens6Ebw52bH9UdAlRc/uhJqqR2Z6fjOEAEzkocP
ro20oziJzY1KISQF+5bKCFoHtV/4L1fnk6E6ydyz9CoOiroc1pLw4ZE7YFIepmMKJRVMFKoCHaga
tVTYbP90hmJnihbGTYlrZ37d+V7Wvq+8lzBIepZP3YKG1qzLv5WNpnxY/Fzp55ASgr9+UE4NJ0XM
ZVNVhrcf8lfFr7GxGogTCgChbrCY4L22ghLDqBYc2hdg2BSsetKbtMJwwApReH4OuUyTt036da6w
TCEk2jd+YZXrys8ZMQjUWyWD5hdjFtrc9jaK1W0tgHGMcW1Bii5niLVarHTCUH5RujeGIW3ZpxiM
ExRlWyYgnjggqfqIzQ9iKBnlarAp7kukckgL8KE4+fIfoIbTlRlfQUBijgiRdqMYotWqjkdzqeCK
uyRshXiE7T8UMBXDIy6HENUZh3qMGIgZG0t+BAguQROsiwPrlEfB+Uldr413DcApV9gRLAkdhLee
4zc47JZfH2mWWZPg/hYP9TV7jZSUrO+3nceklzKMKvVUW+U+M2hUyfG9HIZtEL8PKWsPUTtPsy0u
3olu1gb+KdIYoJl3vrkb4SAE12PD36fxQrFgRsDuMIci8upFk3yrHygzcTODdS1emJ4hwYEBZRwP
uc4U37OnFg0jPW99YqFk84ezgfoVlPrQnbhy6NReB5YZRAaxeBMGITbATZQDYbJVaFBrFtBYA41W
lxeeXD2MqZG+a10ek08BowRoQZPidWCeaPEgpwH5U2xnShOlFOC9mmqy3dIprPJPDJBc+7j+Xr06
GdurgL9LPxZQIiHS6SJqBG+tgTXCbU+daldmlfMbVggvGAE062p892t4cipLy/5cSqyciXk5sExf
fV83Yrj+RZ0A2gGOsCG94ELxuKuaBmo/U5QbBOraEhAYcYdb8bBlM0brYDRTOJvlxYpZMgNF4Hyy
qsa3vIk4tLkP5SXnTC2+TrxynUW/g0hs1U51juNclUdDNWwQ03MxTNJOpuR18+TZe/DWeLGQHa/w
h9YGoYtP7mSCDuH03xZZbIzrtmBpZpoMjfcr1mDa/0a0DUz2iTRWfsqZqymHJkkpMo5guFtMTdqE
+cE6PUI4bt04Oe390Nun+S+Wz4vi8wugzqHpVn3/vgj5BB27ddSNYB1HjLd3QWemXhA8fZ+B4GpP
bveSsfQvQft2rFw/RFDKMJ7uKOHiVePWv2OudvC5a7rptCa7avTSvt1+VwR6t9okUXnvy+tV4z3I
kaHGzEY8wuDdgR4Yp31faPgvjmkYUnGqKJ6gX3abaD/WcXnk3wgJma4S3zHPl7qw/Ox6up8l5/Hm
JSHc1HvJhai+Gbz/cQ7mv8VyQKKMgLATP51L47om4AnZOKfPSEOsdvsmDwwWXVmCYfVwx1IM4cTs
oZ+zBAH8a2mGFIa7dgBnR7tCQucSWSBn+1m8fcYvinWOsyS5abKvp+74BcPqQynpXUOtAWm0XEWs
lgrbpCCyzdAiNs8zPEpEAiROEo+RaeFpnnJfKygDvzmBu90j/qLvNH1WO7bE4Ld7mL/L8IscnQ/w
lK+M9eXQelNgCEqqpUqZUpwDAoJZVT3QCK4na6Pi/OojY9P/jMjIsmrg8Btf9E+oVdVn78//+A5b
HJLz/L60c+L/usfSjTxKPX+ljvo68wYlgIp3o7b5UmSULjIJZwa++scPsOfzyFTOFYT58yDXMOeZ
pwZ/Pl6GvYtWeji0zQeDdGmEPUXbMT80NpgHhNSmbFe9fmbp5hgitxh9lZWWpgZ8lYwGboW/lRRw
+ycAeeMxaahzDfgbey4N8CiMuSf1rAkNdOb3wBvWw2P5GJ6He4SNFTPrb3UAQp0HvQ50lBep4ZYV
Te+4qerK5xDXuNQISOFo282KbNRyD209DPeqqS+QeoDnAAFmCk4jEHIBYWGUAvkOEYBxKNDi0/Ct
JxLjDL5w/7Mfk1b420NpNVrAppvTQOjNFfrftpPAZ1y1Iu0OLb/OdFKMdycghlxfJUIZ9czkE/3k
MFh4caF+9qIeaOCYRs/TcSpGB8maftkm+s/ToaMnPKvE/00Ydgexkc19U4+06SNNsYr330WDiiHB
IdlExhWf1DKFf+zkC27sofJkFbctP/qXSqaKQvcRpgt7+yr8komGuydW7TEXh2AgMakluxF4qZYG
Kc33jWhm38WHbucPX+Sj1LGxjVJ0m0G+j5hal13Yh6y198WpWSKT3k09ipUP9ibiG8ZHHm2GaZeK
ILcHhtICvhoSOkxo0bl4r/GM9QXjYhD96HPRu/0LuKe+rceu1otwnWo29SBfx4brc7vUj/PbLD58
CXTgb6virFzk1ZYf3eu6EB8m2jHan8Z2EDen+YxvKnq762Ar8OjQWjMJideuv4RJeLakOjooQG90
RHyD9Mit5DzcMtDUErEAG667G2xcGXmhf14WVZn74ftSxUXQrGTGx2tpP9y/eQDYyhZ91AWdbjyE
dF7ViJ00aDRaiy0q4PzlMM5ez+WvM3+lzU4vWgu2JItAq8/2MN0zVPPQQEx6O8lpbiVJdPanllpf
WBw08vYOgBZQeTb5l/hKy4IuPMW68lhHO8CN2/0cfjKd61gJsxzSChzmSnZdy7EJQk8iXY5C/Vic
fGdXtQMVOvfcWbASBGbBe+kIALcdLAfVK2k7lVsLdhybIRBvNnVU60QHndG4wtgubBkhMq4UWxSv
/GlrZ43GCFFRiV4XMxxKCurxGtK8Mup6rsYyH7Zxfcokg9+d/V6o3NPiCENrgf0oCc4XND/dzZ+z
97Xir5xASAslH8+x6bD5HyywzmdRYv15mGdw9wDV1gLqB99j7Cpu6RAYHZrGKKjPZbl06Q97nC31
72ryv91amXxI/nWc+SLnSFlW3lm39Kqtmdw4l5miwvFtxItJKc5bC1vqI3VoKdgyidIkV9oehiLy
zgLs4t/qt808MYg/lfrJ1uQnNVB9PfjY3ou5RDjo4VX1B4d8L4r2NGWJss4XuK2rmU3ZiWFd368V
NyMzyJyKnLYlWfqJW+9bpU/lbLLhBMC1/mniN3Vl2Jn+tgMyun3t65OcNkP8elG9qD4Q/3Wclf3y
5lZ+nP9qGNhhrn94FddX+XxhqnLn0LgO3uIHdL4gEkA4fh96R2l1stcJ6pZ5iLGDRVLNHSaC8uZU
PiBMYqs9u+lE5ZQrxgY8v625E51/cQP3EZDNnErYYj13LmXxC2JNBdZ1heYH9rpZA1P1JMezver2
ab/NiWotLeWXpeqpa+vlXc2e2YL296CSyna8gdQsbuVJIuQPptKlTHYug6/GeiyUB20mvfZ+tvGh
QK5Yu5HKRwfTTx6Bh6LReaw2OqMa6mNvyOMpQG0kJJpULKrt39hXcJ0JtEsgeWl0UjobTBn4v+0b
CZUTbmOiFu2D5w+qCPwy81A+gH7y6puL9sMIXhm+VGCpxKqjYFUffIM3+cYI3yd8u7SDZTRsk0KE
Aaku7n8kndeSoloUhp+IKkUUuSVHEUUMN5a2CgbM+ennW071CTPdNuJmhxX+ILg6+uwfD6zNTADo
J+reHR6RowcrwBOoZQB3AJVBUKTnTazuTkjY8a45UugIAyAVCKhSzMOIkojt+cDQq2EtcCO881Ju
Bc41byfA8RYTXML7MzeCVn2EwVBpwrQQrJqCcMJ7KmkABXa5uxVl4v6FcF3P2zbd0BaagYCQ+Kgn
RvhEdf45pc6dEs0TpkZY33UZaJwzHXXQBnFHhssbyi1yaxL3cLEO1XFSi4SCiZT7xcjPiFEe6jhA
5eYCpxuIjCz6snuzeIgxpDwPGU15R2YRQ/rLVqyi/jWEGCJeIl9QOnjzJs9EGkWSjsp3Ob5RW6GR
CGqPUaCNxaerkBwhgMOHuOPYOLVHcySAujx8vvuqGBetp9uZDB11IfmsvtaTzyZTQjAwoIA9xZUJ
JN/VRAxNHTDuVHNc1GvAD7OHOXNrdfOzl0/YzhcSRPLmgNYZUWSceIeLv5JbUiKe1wDxAkbqgrAW
8g5AZEo6q/KbGWmA3O0Kz1BztbNWcrFqxNTBhJARvDiFPNHvVH5tBVvFB8QInYLJPq3Ibevxfsyf
+9pAfhEwDgoN8h6C1MeX3rwDkeQK8vsdfkk+aFO0MsiMfzMWrDmiyUzVguFkcpzGhMLw4wLEjc/m
yggyfL+sLMMXk5XXDjKUqxlrbvTkFATXPAuGEaxOeyW3y1udcBVD2YjRzVhknZ7knvIjGTPSKutl
brIVUFdmRjNgyASRMLc2rC2GH+kYGszMgs6A6gEkCrvgoldbZkGbl65efobBUFSsRB1ZHiBfQ/ko
8uloKP3uZ9I2owu19xykS6AmWtLAxQEMRHgBfAGE9YQ0SmNAN59Ok0xTfMDwmRPgOT1NrxkkotjP
NM1Wlm81HeSvVovhCBNEn+6qrY4/pp9lKGTQ4jYLHtpmZTfBJS/otSfRJgPNJrW0leTDlTOiImL1
8K9ehOHQBwxQAhIDBAikBXEJy/cjamST2iTR5ou5lvnWaMF+Z3+dhR9iyAw9iQvRK0QHDzN4VvCV
M/ZlUeAoVrTx8Xsy2RTQH86GQ2TDufbm4LEA5w4D3TILv8dncHqjcLjh9/lng9kC2A4llvtk2rB+
r3bBpsmis2t2kYYXRXzYIQ/Lz4TeIS8EZsJLeRptRp0lbk1kADoIhNoFUZc7oU9Y+nSnUTfBTYgG
LBxNG/0rc8WYsP4yygsABUjOihUjblI+kXnYMiesrqIBEuHpRhOUF9BzEwUZnj3s87SmYMZdJfw1
mtgJOtwfPqwDvIvUiPKD4Bl55FKc4H+kFPDCuBtpvjycydtOJkki3FtgC6C5BHo0iZ52NJm9nERe
xEt+dF/w3DTn8f0E4pXMjPESdI33uMu2sVr5I99Gl/Bus554ezvBW8dMqKdghE1vTt48QSgv5a5k
AHUS8r0J24f7FhBCkvCgJhF3Mkvy/zTmWUI9JZHi6aTrTWZcLYl4VMNVFn0RPAFYwpN17VmSppXF
z8Aq2rab2EXi5i6Nb0ZP3ncymyWJDAGvlyIulpxsi6ffUjhYw+yFLtyE4NtiRUas+8mHtnZtUhli
sORW+RY3yWSCQil/ZMxAHbtRUiSVaWe89kmDPMoKm0cGJFh+x/7dryiXn0wwQRE3MNFtO01Tl0mh
mwVvtuKdoyKxZ6kLrsnllJKz0oabk8jTVC0e7IRXT6ICrByHsewZLHR21l3CNk6J0DphEkfhCXVw
wV1Ts8hltkINoy3LCeZ3BuRoTPyjdRvjXzzYIXLHuuPIxNfyRXFKt58vLgpphrLnd1XsnoIGZCvg
0HHZf/i+HDhUt0F4nUWRR94fHbTeZssFaFihwVYiUCaXM2yResawwAavxjV/MYZzdRs99j8h0MB7
onnek8OHMAPLciVeoSUP4Qceg2i6oeH2W0QIzPW2SyKOLvxqNnFWoVONbhGcTyxAwBPAINGQN2dg
vAdbyeqy/L8Dn0SEWeS5+ZyogckpggcJmZDf5ckhu9WaylnZFN95dI1FwwRmqdccUkCziyOPXAVr
Joh/MikQik0IKb8zkJjo7spaJN5atlHCONCmzvkEOB5Tm/dXMi4oWyQFD08miebVshe8+41BsfqN
L3vonY/ur4g1KI5wMwSKHBXykdHFZJh5YlwtKqmCN+XZyM9awZHiLEd2KyDQkMfb7ssL9Olx9Bjz
LHeMe2uHltF2KM6j4OrZPsv0iGcqn96rRiU/e1HYl031xciJmQ3v3eMqCZ6VEGqYHpFB1YhdJ0Pf
ym8PFWRqUGIPP56obJ4IGnHjohQBFpJqsZgTyHoA40SPQ3DEothOPRmsrJbJ92jzMFp3NitkgSiX
6/wrKk5gssFQIHJtdmfsboIcFUZgBW9FXir/lTOLOjIjRGBGkIcgq9VBQQKhUP5OxG8Tqv5CBJiN
8CUVmHSNJSqpzOdIh476MpXp1t40gN5HNV3faAer9+zVqIqHu/BDq+E8QrP2PPqArsRIJ7x6orPP
uQO6fIdku8zljOAxoIbFfGV4UexTYgp1b/xtTj51SzmMgLwOpC2DSyvbcH6KeMFxx/lzAnmU3XxU
+8DO0pCZSigp8Qx3Rk2aZga+Hh/ecnMIeWabTM4NDnYJ7tRZo3cLQdTEEMEp7IYKfQhG1wWbJPpe
dklR6BwLIodh2/I6jgdRzAfChFAfYwheQo6gopXWG2pvpDfs07zqbH+HBFxsccc/blpGdC8uyyBK
8ovfnLap82lE1diaLBFnYWWzqkEZPjig5HaVKS7bTCPVv3q4UoFbxMOE25d9gO9nlPWYYOKigLUE
0HwAdbT4QIcwJY+c0rh+gIy0r0kVcpFIhIPTHafx5jWGAZXAQYlYBQHjgLY4AOPmsACRKkeogu60
6gkwH710JuEXodyXCCGHbQlPwBm7wPM9OXb3rC+ZQN/07iru1UWIaYDUHeVlAcmo7ZDggw1PlNs5
4mU9ZPKY2Lv6H+KBrP1bJP6mESnYdcuW1uCoYhZIFkU4y45X2gTVt6XOeqHjs/MucuPsf4jrQ+yi
w81OtpLUgyPckqVPN4ItUAJBUmk5IZIJApxQObHBkPkj8aZskQV7mblCT5hLgvzjHWToMTSPEGQk
0sBRgehV5tKK4QK0LjNtJRGl7DgSnMn5ILMMcwz2QwQJfeJVhNoQXAwuY7nj7gDdXfmDXPa2RMVN
YKw/hR+5HpnUSsnbU2PFT8e8lKuN2Tn1KXHVFFnONXbLgMupeB9FhRo4MGsGZ0/mCzsW9/c7cH4X
H/O5wdOKzC5xa7NNhC+JhXhF1GOC+ERWBgsZPgA7Fihu1oUvk4ypAox77xKNkWyy/bc5S9gnEejk
GJC9iz1eNk8eoV0yA1En4DZRhlamZ4AMnEdsccLI567kdf8jcsmBmO0Bf2N+zxFJ7g50dpDuQNi1
qMXYHx66fKHEK1DyRsQkF1got8Vk4Cf9fRcaJ0qmfGsLd+CQAVDLGrBIbunTu/NVpyKQh8oShuCi
qlrb1oYVzydSbGMqg3ejLYcRCeMnxGKFP8ulGVJzw8emP0i7Mt3adERdbmC9tTU/dKYU35wxlq75
SbyXbzEOfq4eNuwuaqP0TZAeOHsIHxFu+gtiaZxDMEJ+OnfnBnji5t7cr3exW57Yeh96OnJUVc/g
v62Q2jORtgwqey7Bm+y9CPlyw4hSAkkXFdMd9OQSViHsV1qUbKFRnaJA6ohxAKoiLje+ZfpDVXYI
2uE5Hpyn96LuEgLNJ4OggiUbO2oCdArZ9amY8URX4hAy//0EJjqxFe10TjxZvQqLBM2px7hiGqDR
AKlhUeLyIaE+4suJ3lfyHX24C8hZFC5xE+g4t9+Yco6RA3Em7ijC016uIxFpYxPQ4z2ZNLEJ6gRX
Zwfc7WM+//QhFTlqYHkXvg25AGKVtHXOVoP6jYDS71OyiRVpOr1NqXerAyUmpyFSJMA0CO6k6Uxo
aphE3VgAhBN+Jp/gJnkofAUfCrdFDnywshM1B95CDrAShJbcltDs+JFERXI8HBjlDew+eRx8QzYT
ST+UHB7pwzW2XqvP6ucBkZb9+pby56IQMLtFqMFdgR5EGZrSF8GHPiRYedLGYiciFpLUVkI5xY2y
tglC8uEQ4lLUk0NGjhjpkeED4KCpEUPXjThDbk4RZUzEqRfDKfkvZgC1NEENOVsV0c3hORWExFKd
ePehiUSkvVIeIGoEfOCpEq7IhiQnqpJrvYgAgWoIlkD0zoFE4kQDDjRJFNMNSjPIB7U1CAY58Tvo
1gQgEImGbG7FnU9MEiSJM+uY9+BjsClQYwJELEHbMb6TbLizGXHzjLRlMokoyBSSPEru0Unu4DUl
wpctnM10M/zIiFsryhZ8CJItUlZOTV7/tO2Zm5YmN3PCdCBIXbQNRUUpTYPZbDJhlySHSs78BWAe
GImTFQRAC5lx5pKSfGnSFXVwtW3a8M0sd5nnoD6iAI88wKI4eMh8AXANFc0kESOZ4nY5xQn6BfkA
NN7FhRjoJ1d0g+BpDjBknJGgzehzoUgFR6QRcpHZMs2BUjo5rTCXSGuigfpPgGi5pBugrXm8KEkA
t4PZze0t06Xco7g+0AeZoZlC8mVzDsrxnXEiUT/YZJVH51wYbIQgAfcD99sjKibfcgtmhfRfRf9b
ZptEhfJw5CuKbD1cWMOhvZKyHTkR8bW4kQGCh100p093Bg1xosuSyFPkV3iE8kISL2YsGS1JmAjX
SlQpyeovJZ0xKGc0IzBqNMm6hGB1MVPGS/SlagZE8tGTyQ3y3EA9z25mgI92YM8miZums1nDIpHi
Z7JeuQWwzHx0Ffw3RFFLQ/8K+orQ7mjG5mDYnDaitO7ynrfd2Rb4n7wdVtW8yVUG4wHy+gre+GKS
oymgIhAkQ5n3N0MlbZfKIPIVHDRdsUiiLia9iE5PUAhC47ngaM6JzyIURQjmkdTBiBo4CDu8MoHe
r9u//0iqIsebbAviOMOZN/1ft5OETPJYiYep9LAI7n/sCOydTcwqPwNhTIrwK8lRTtlX7oKTnerZ
g20Irf6eyIfIGTkfYIlJ4tEZ6LyGlSwVMfjJEkYIRQHmJJsxl8PhTVIgeQM2tlC+pIRF7bTFfbxT
KXdJ7U7OdJpMA4IIu24QZUjZr4LTn8n9y6qT2PfoScBImSUjPeMM2K3l5iQSkjeWQjJlWEIRwolf
7so2Im8gKRLBUJ+IR/bGl78htJYBk7SW9JTYSFgpXYvpyU5LvVcK2bIZCxjk/6ZMzdcnBhAnCBh7
8nbZKtvIjf3/kgJft6f/0iuCE3kXA2+BI59HzipSPOH9Sm7MGdAgM5LY67cTM6H/x1/szFKvJFId
SEBPqRxLA73NA4C7RqhlEz4ScyLgEayo+ehs9WVqBBeGqy9uJzwWUEL/nzvvV4+NGNYe9WmK43wO
ehgf7zy5EtnywWBlLM9sQXGF9/sv9GPQ2tP/ceONoGRMITXdjciZST9Kwlm+qWMw2x1IFVRfweL+
P+x0TbLj5EvhjMoVjFnJzn+Th3Oj/F1SQSoQCZmAAh01XXTyCZ6m/+NT2Uab09NYYk3UhqaQ2Qnb
pKTNEOB2y4Ft0H4OZB7LJMwk/uR5jsjLW9SxxpIWEd1SSSXag4dMJ+M8efcLeOZ8QOazVMuf2E1J
FiYLZoVV6HLubB5YhxgkXBoxrgTxEkfhCYYP4xAk2WhD2kFMeaZEofRfxNCSyZASE4LZGdexfjUT
Wgv7JceyEePgBEqi2hXkB30DXYbPz4rWABIha8eHZSkVZF8jv5fGgJzjMjP58nALg6G7Jpj8nd3E
c2Q5LK/Tb3bhIGsVAAe5PGZyOogvokDCaXJzCVJ56qX5WBL8MrXtXyolKVR4JuHaZfyfOikRFqE2
qaL8gEg1kDN1h57s/7mrIJ5IvkAFn7BJVlt2IwXQpy+/RCuIy86ZchLW7TJw/WAw+IQB8vgDuQuK
qig603O5LeWcXm025EaMHfIktpC2xNSRc5Or0HvEmYYojPDQ1yIsYbgbsb0tMUKRWSb7i6xcIXjK
I+EL7Rx7JwkDGTkGvLhO/PLu4TUhS5ffZAeknMQjY7q6n+Vu77zQLlVd9YSsi/uE/beP1K37pCrU
9o6YRL+C68naYcGKlNQH/onX3Dvdk3/XgKuiKs0tpk0LcL6hxJjbQhdxL8GI1ItMyB+igkm8erPb
zAAowNPt9L04D85f8zFEVL+PPXx8dTrprjgXDVfxDG8fLzbDa3FYaMPn5uMqie4hltJrEh23LCXT
oKttGm6z7aJdGAJWDj+TLedj0Axxa98h8gaSNMa5WzPMl+bMae1uLsgvDI0ZGlNRGcyHOr5nX68q
CKf96ddDolbJ2uHO+ZgL+eVgj7G09V2cpl1wwZQ1DU/3Pjb9R/dqXVJAm34JYtMzdLApT+vjNtxb
cCjUyRdduuxZ201UciZ6qGRHqNxIoQBo7j3m5rF3hyBw9O/OA7ps/IofsZIJVNB9QMN4Wip+6WJO
2/buzh2V2/gWlH3M7oG4qu7Hhs0fSP6hRlcw5mOA4gCCTRwc6ebCojiDSAnPfje9uWdHG24hbLGe
cbat46+jmZfJxcbZPeymu8XLfTsv9yapTftlH8SFxe64qnuJccVdnexsnjUNCU3JrBrxdSGRKIFl
DC4FlGEAKLlCJHGXU3gWAOWLLyUkbwmBVYImGwOZMgEPvP+Y+6uzRSzbsmobWXZSWRHMkuAe9WZk
u9BQA+r3BtNBLRwNFNZOjDJATwt1tI1iUDa06GXNOge/vVDjnV9FH5yaZPc6AFL9nVzDNvu47Gb0
PIcVENWHfxyxEDA6fUSbM6VlgR1iXMomQVWEZSbFQwhmOEZBqQLlJAVuWJyEerJvcrZ1IQghOoOf
+QS6L/UqLmNACxS0/DwxcB9CXjyco7tyM49dGPNok78he0I+E/nuUJtJ0LxihVJ1/QwUROGIzQi2
EMllGGqS2TOAyV1yGJWpsKF2DoYyTgOqE/rxyImgatT4oNjynZQ9HUEvFC3DKte8M2RtdOVIg3eh
FtXFk52ebJ60LTy59OldCNFD7HskrXbZvcQwQo5NRoES1okSjw5mpgN5ADNO0R478NYI2FAYkn2K
KIdgWTKtI1ouH8qgEDM9FS/SO6g8buoaaBAjuzwqNM6ZkA3+Ve39pAI7Eqn+0+v6HdfwEGW0TvyQ
XBkLJ4qB7jm7pFp0SQVaDNA4k31xQ/Ql/RdiHfHXYYdlmyff8PEw5jN+qRQfCP8AS1J76jrdwX9t
tTG1U6pa8yW7+Hd6BTMKKkMGCPbfoMTXSYiQkKsAuhGrgprjyRbN5A0PnMhWbEYRaCRaEe13LCvz
Qz5HwwCtsa5Xgs/CB6j3xRgCqDuaZaIqxLkS1hiZHmaqT+UhOWRSr2LG9Vp9yYoBFVL8u0/0ISAT
JJFyRBFj8CCizVmgsYkGUMif6U70ATS48gwhQwdtbG65PRJBTtI9pXVkuIQWDosGeUEWQnziiVDF
5WKsCaYx1nAN2iWydqT+UIOcrqMPCCfk+ij8i6jd1xWjK5YvhisQJDD3Avhrv2JBI6smO8HkvA9a
znN90Mz7CGfk6Qf/gPBudfEkxDSh3Ye2hwDJUKVgvadk94Fjqlnkcyj8VzbX6GLcgfpB+BmX9N0B
K4Lep3QK3PwByghMtISx9EPo+3zA5UOPpPP/gmyLzg+1289/NmEzVsb4tK7o0whS74LaJK2wFA+0
M9h93L0m9DCvORqcKJYsUSAE54GwN1rqhtONy2BXxG8Sv9NAWOnqFCj1IT1l7XgLwf1VdBbn4QUC
hNmEGEQpd9q1yTe28Ijge4DNvlshQvd9BTU2McgEcesGrai22PZ7qKVmX4oBtFRsYXWBeXsH+pPk
HqlqcIECqpL/UtBgG/9al4E8X/Hv9R4JwjpoNKXXn38eKKf4imJ+h7T0kYzxnzKX+BCXX3M3vSMB
weVOg+6mLfIfeyQXoZGjlMSHsgyLWxsBN4t5syVMMqfqBQiTUjTKUd1i02QbuttPZKMbwAMBh6ew
Pw75lQrSDaGUDscYJpZU9903K5bbvQfyB31SwUAU3ZQLxuNndjHwoOCg68k7HADWHB77CELk7SWb
mmopf6rTwuOjE8zd9Rvb7T4wOEAP/KsSghP8iOnB1QX9xMaNMBuajtF2KajXF6RYcaavkEaf8fai
Xwfs3LvHIlW1t4IJBAVkgiAGuJC3KhwWEWOhFYY7Mdu0NviE4i6Nn1uAmtAE6QIHhbOgk72n+7GR
U6Osul69aP210HO/B8okAZ9jnt6g7Rg98lkM6CCsgfjtPFxsE0knKmJXYlugkUKEIQEimfoT2uch
aE7ukiahhdbI4I52MQORtm8HqOc5vseiXSidYXkhgGR7hr4VEr0UykXJhCY8zetDUGzAa5uKd+vj
DMduWvZBgmWQBD9U8Tgygzrt0hsh8sAKqMTkVgNNT5myXw4JNzmT2CjYaKDGU3Z7ksknxICjw+wl
MnTYS+hBHQGYyqhy9i8rLdr/GRttorm9rnuk8jdH0PDbv/6x59WFxhsqhIPbApz/Ib5sOKhfgRE2
i67/pE2AZRiJMXUNijQLOlhbEpH9Aovz4ECqycLHSl3cksmvOVs7PSprNUHo6kxChuasAJjAk6GI
ApUC4ivlAZ8e26tJ4lWFZD1X7+0QUfiLt/XeCEXAsNs5VSi2OzEKtBxvazVcFXNA4Xqjr5vPM6rK
l66JuwQMR9RH3lA1oAITmHdctKQZ5F1yZUj0CYUF65WfwC3gM0hujwELG9uOW9XZGtsTsGt006iR
4kkGZ5VudcTNKagY1bgadhIQZicK+5al0w/L29ZzdCauFxEhNPI4SPFV9BsfyfiDKy2ZVoChNDg2
sIZ6+tmwaB9IOmBLYj2BnM5hK6KAOr5wTMGUFrUNCJx2TZUSGiOkA+AjCYgOsEkCjzkYporwJmL3
UiejF48zFtpXXeAgHXgzNQvi5LXA+ATtpQYM+uyIPSwWCGdnfpd9KsaYgGUDcaLXGD087eQ+ty4M
v8ptL1toj3yeOAt8l4+3dxttxcUcQnAbGPR1qK5vA+x3jzBpQ8Pl7T6EIQN10WITWciqPA7ziBYD
Td6gbUkRGizYbFhTYOEkwhjhkC6JcDCSwGeQyozIFgHnjR6JsPkIC6hNtKlH6zTVGD102uH09WGM
4/YCRYOAA8kCh9VJXPrIHsklOaQviENHOLgqi9eAoP1qOm/6obiwvREwgS+P5rCKsh3OGsE9nYfJ
hUYpggo0jNl9gC/VkTq4qjEibd2erCI95zjMFADiXjuXdJ7A9vdRftgaDBzNFk5iFM/HKlxYn84G
3UOEJSAQKn+fBbRId46ZKyoVkI7ZHG8eMgFQwjrwdLazCgOJOulMpS4IB9WFuYdAKxKOQ4RXbH75
D4ndxuKeAjnTKHbhSgP9Zs+J0AnAJfpTzxhsvWf4Z7DlwXC++/j27b0vXYcqvKyRe/n0xLGpzmo5
3AiK4CD1j+kzmvd1/y1uEq9kl7YGNzDc1DzvBAbCgb+hqkZAyuTBlmIbrnf2suUSnxfiMi9093qz
s3yHfYdNpt4I1KACdF3lHYg0hqwSQk5XQQm57K0QQYNQI4a+SDahQ8MBkWoiALB3FJGWAQ4cv0Y6
WibqBnaU8I79S/L0vwM96bBgnxT7t9ZOYMePxZk1AGsWYbiv3xyL68wXKWPkTLUNMmld1MH2BDQt
Jgl/DvfQ8p5YUOzX6YQuJDYj5Bg4ZjmHLtZXx/HbTEV7dU/UzbnadvGrCVy65B7KJP7b71JxAdst
Ppv4vJQQ8Nt0VhkXmImCWt/68OSD5lgBcm1dvCt6nJDNFScXcZoGWPX9iHdop8u3uWTOoUAtORTC
rShuUG3eCAAccrrH/xCyQ99ufOS2nxzMopR1mEDIkZISvaSUw4d9UnOHSEh0RzjCwovglDTphLzZ
pOYzpijMIBHPEJX2eXar7Qa6aA6071T4G2xkDAX+TfwiOS2frs7afsu/rCFlUOdiX3+FGbgsejoU
kGItaSKZJvBRY/iyhl0XkjpQORGOuVLJFVmd9RekJ7uT5hkmGgFYlMj+1f97WiSoNlw+m/CoN4/h
wMEp/9uy3XhBzjxCZotY6GIj7WsdzLUCnB7JWWuNKKEpLuJbSzP/9tagQ8TAodtjivts44luwWu/
mi93G8z/Pnnd/1r7+NsrvTopkxgc2wRB4qLpdSBzjh/uHlVwxQNWf3W+mzon44ZO8urrPb1HGCf2
JbC4lV4DZSGk5dARUMRsyG37lMycMqH+jrFlQDiILw1E8wtcfCINOpTBsvSEfbm8FYq5bg70QUo5
26N1EPJ5AyZwREED+5YvW7Bi6QP1Zb6/tkYrrGm9B0ZCSWV2QKihxSYFvv6W3ePvhLmw5F8aKY1p
7R1oP5x6fMOAsfBFg+0nluCr629M0Lg8c+3PiXDz3UXGq+WzXRbLNRYHOSqVjihun7wGijjrC66V
rCnYktyjGDAC12X2SMw0fuIlU3IzW4yEWz1UA8DXQi5oj9X1YwBhBSOMbitsoh4b30imbsUHruiG
HSpHss6++TD4FEyTDI5tqudg6kEy4LMeU3unp4OCCs25X+gD1hGThFuPgeXfuVdNUboc4xgk5Aib
PMraJ9AaMOt1dSqFWEvTgEBcgl1c6vt0HRfs6L6RLpv+jtdj/oEYDzBuUIWCtph7H4mJ6c6UTK1c
8s1legCkR0AMUO8EG4Mlxo9S+iYzmO0Xa5Ysl3Ppq0RghRwE/useViVsqu7F2yGNWkO13bMLrQe0
pfK3uV6zuFOuHwzQrCdkAXsoRdsWHRDpTBUkn+THKyroiHWQU6VQk6GskOcS1ivmEioqciPMd5nl
fe6SKJ07oqZi5jksChQo93R7TlaeQwgVUg0CA36TY12kBmdLGloKcbw3GAyeZl+mX4WspfX39/dJ
DQ7BbtyPTelyyI5AIPC13VkeICmsX60yRqwZj2j2cYTvCZ7pszDmnhbM7XPUGD7R4DE4hPl4ME+u
foUgk3X2WSXn6E4LCRoJta28k+82+OOgpYC/t5wRBo1NszW7ofhRuTPAgxuugdD9eLs28EakGc6W
ipcDD6IHR4MTmb4XKAKs2O6gYEjxtoj2SJfGAK7PofaFRQ3AiOINexlyKzoDsDVnh0BkJl5ba0JB
ngHb7XmqujONB28zWKIjhDyoiiQhkRQhEo0rpF4RsYJJZtUjxcF4ctPuYV3GYpSn8PXK5BlB2Qq/
vdPk7DQC5BuoatIR6emDTqD0OBrhRoQqVtVrwiJkmA1L2ya3LhY87pZw6ujscBmjBjc3W6UnUoKc
bXg5VA5ZMnnSreiAUfoSQhzFohBTdmQBHmCRqSwiXrk4Fd1dAH8ft46G4PujN2iatsO5eH1S3YQT
iTb8c56InMsHWZ+gjeAj7uJcige1QT31rIRvyirNNxma29zP3iRnf52MmfwEk8K+wqU+7pMXftw7
WnTiKxGyVBvEmqdUL3kvq/WH5OoGyZnaGNYvu3HqHY0FlQ5sI2DmX17Qeax9mcyPq8c3uF6Dzzco
F7uP2zonL1wmoH4jpbmNKTDxKIV3AyOlpuR2N6BtItwR8RMUdgl+r8f0eEz5YaXTAbvYGv2XaoQm
M1FwR/tRU5NtDyVhIRNQnw9JO47lQNc9UpQurcWsO6OYASXjo1tvDIqvDv/Acum8nSZ0ube+KGvv
3E3RAD8YCeSS4wTZxXY30bTo+YxazfFT926Ihty2gUoIho0YtaGj3Tyb+gsOTP/VsRvE6h1bVy0O
3nqbX47+fNE1KMe00cl4Rs/pkdCPCh+doSshM/QUr0Yojfhxl2g3Ir+Tw+XUwYWC5LgV1MsbkndI
rqg94wk2/c0RwwHVcN8AnESrF2QTV2xSE1GlXdMhrUNgjtibaUfNbY+5YNN62XjDL46LptPCd8r8
BDS+vZFK4fYYvtf7IWy90TGZj6HbpNektrsRXOZZ3TXBpYCjAMwhhrzCQhQ48ghtb0qGQFWp5wGV
358dAnLI8wLRulEy05YEwkTXJDXEFjzf7ty5oY4DWo1yod3cKEmTIpxhC7WW1gebJ7oPqHwhxEVz
gJtj98Imy3/i6IUWnLehipR1dMjBSiRmtHtS4M7oAYoIVBFSjJz9cfR2mcscHyGZkq/FO+eErGQC
3yytQZzRYlqWgnQdMmCDtqWRvGqimvYINEPMXMktDJov+BgvDwnYkwuqk3yfinR+DZ8FIA5ySxJD
GE6qoCtmnfAd7CWkI6Kk0If7SYPZY79ONgVnjjWBviHXCRylLy2g8V799TQEdzjvmr2HvQ26wwZ7
U1ByPNGtOIb0OyZ1Dj2KXpEU8cTrtvKfUne/C3gO6Nvb7fqXPnCd6W28o5VPXkvFrTMCJ1cAAw1H
ZLUUtBumatekPrTLjih74ONFBRiGmdMYnygoV8PL8Fxa+4Z9nu1tHvvwjrUr5Sc9fD/si7b4IuqI
qR7Sj5WpA/in4fxgA6fhcO/VwW5xi+cTZHSy8oUphmkUx+IDeDmkGj6o83uhIXdyd3Yckvm8+pr0
WW6VfQFvgI0JZhrR3upOkQDzynzbPwwgbvtd9NFVdF7u/s1eSEF2N9pTPN73bwQkxa5HT6JdWQwY
zZlAOTs0OoweTNwPjM9t/AxbCUJB1VJZVxtlpCfdmL8ex8eoIz61XtXbDb6YgFEBfponOPPoOFxo
79q7AV2NS3BA/w6q5tP6FtXgEs/ZAIgL+zsfMRX/O5qj6wGiiqIoLs7lVHXPxW5B5+foqKbhfTcN
yp4VjBYlGJ4RuP4mrcU903yedJXxhB5jHVU7ipidZJ6s1EjkKOdr+vVMvA1VyL+yIL21X9EU+WUW
a4tiAjBls8Uy4k8AdEDyfCpr9HZW4D1FS19xQ5kW9imAfGFtCMjc7pACLAy0YEg6yT3UKUWP+TV6
vz34uO4DMOprWSWfZbUG1UeiiopCH0Q3i/gVncZ0ka+EmAIlFsAZ02iqUcmwKSxSpwDC1+kdnw4L
iL4+mUTp7qkP0y5AMoOT4hVKiYYWORxMdnAyudF90nXgTrJ07VufBC7rleieDHl+1Jz3ffGQ5RmP
K6+Bwx9JNChVNmn4a30AiRXuI2I5TdG4JMRngx2Wvdkx/YBroVFL1/Y+pfTlEov9kF8a8nebJpUv
mhtAuqVU/J1+U8WF/d9JOHAofh0LHCicQ/FAMPFCgEDk0Gcrw6C8djW3tWGpI0rQf8Qdd6SCp6CI
1fGrUBRnq/jbh35J0wg29YJgH+bJizS+Qz2HVqdjhNv8uvjE7R9sTmMyNNiEShf6PLBBusQb+sQf
MsJcmh3F1p62YMESCBkZd/K4TV4Paxs0OJZB7l6sZjGSmsVz+gKyGryAbcLGyWCzokrRooKESwsl
ii/mrRzncLXO+I1iaoO7zalBp/btwXakjAddxxbVWiY1iddK9SgavGVnEYT5ir9ghxSCvKdOCYv1
+mfEei7VNJCzmlNC2WzR4tULCoPPAZ9n/E3EJkaK480/BeLgl9A5Q2kfdAIdkxSh/7JjtkXevw2C
7RPfe4+gNcI/KYWGQEvlKhTbjToGWFlS3Ksk2tBe1I0R/DmL3A1njd/1j4N59Bg+qBqkK4L4iRRj
kKULZ4KjgdeIkcAOGSG0y/E0p7Or4/YoLmpVmyaQVlDfjnHju9mUkzQeHSIef89TStijGCaa5gbK
FnjY4CX/0CcUjdEdeqHIhI73SWz4ritiM92/jS5rqdWPbwiutZFkEGKs2VmV8TcrPR1fmqBNcgLt
us9Og+UJrO17zu0gjgMAGc/mmKSYHOmLHwqGle8lV3hN3xk2lx5iVgTA+K9Q0jnfCZD3XmXnFBXQ
4ySdHu2Tzkr8f5FsJCfcLcnzThSJI5Sz7HaCXFx/mxlRd30PYP4viNWwv7FRb6xDZE5nbYTxKP4T
yiJiaeGkSJ5E4UC86jDA0RHFP9Hpzi7gwU6jkspgiso+BoBoeUNDXmEuya8983NOKQAHUTECkWrT
jMCQZlaHZ7sw/kT29zRDx2n6wsAbVpCH/iumqSKfj3oapScV5cCKDnJBx1TDVOaRfCMUdWEB0Lf9
NTzvUp08isZGl4plZ40OaHFGm54ApKZ88YWQBt7iCn7j8DNBNtgU/2Crk4xuUen72xUaJSt9AOA+
atCtvYvVAhNh7h2mBzax4pFdc6m+6O5pUPdyqjH9MmzBK6YxPEWRo2M+WtlhiidIH5o2pdqyjcsE
r7becOpxwqAe5xAvorDlECXRFRXSNVJQGKEKc6RF8ZnkrIVCr7T8Xk41VTelf57ekm22T9AyCAVt
B7bMQWlg/2Y899G53yiQfSKvJbo2gNWhJHDoBirhFeBh1KThmp2gqiNJxh5ckWOlHd8oPqwZYe9R
CgUK0zhb5UbtsWFul60+QVfBcyEIJ9Cv8jbgizM4LOD/kH+Jjr6K2YbOMRLvBSjIwP8TZUWs82Zb
oN8JcJUZS1AHFwL3qBu2osntCqJy9SFVIo6TFUXW4ILLB0ByHzU4FUR2CrAugFdMGnBNSq94VO3R
Ei2LFpKrklfER2JxFWo6iw70jr28eDNOtb5g+5ZU2vqoA1M5ZYhBjqDIRzeOLZZ4n0LUfAYml44W
GtSd0RcBCmbPffnGVYGywED6ABJrguxFkGR2CzWC6TGYoZiEGJ4muChQu62+wi0jwgbGEF8BUsS9
A05QBMM5z1A0J7ks4clcxnMyTXL/prUDfxYp/Qfu1a9AHVtl3wilq3DeO/f198JkPK+vCdV5DSjU
9msbunNM9kfOPkxeICqhPxUB8iYU3takIez2pDMQ/Rb34JlSeBi2dUxyqIdesi1OZ2fREmjhJfec
frImDJDKgtvPMmTB3aHGccSd0GwlkUEkFcATrOLsBW4WJMnVBLb7NMh+6fchvsYDek/e3RFzu7La
y3sKKoyZRMwd3DaoTov5yXUlNUbFIkmmnICRFWJDb98Y/D1c3Wn0O/En/fRfbjOcp2Nab1tEi9DI
iKhrHcZHEhLvPWbnK5O2GsDID9rhGLFHMvwdhrwz/nh5OvUuQtuE9hnpO7oF5pOzfKxSpOpdlx1c
tKZoGhK2HTDDo4N608w6OY/leyiTwNAYqwHNScSKo+vyBjB62RqMtQnSKH9geP4MDuu+CpQODKpP
wSHeLauLhygLHYYnMp1DxJ1B2AHW7De9xqoiOF5uPWQ9zQcpuqh2YG+Lakqnr/XRmYgu4YmK62da
sUOhiJpRs/hjqaYX70IQjejHx6HAIzU49nl0xt9+p7/3KAUBq4C4mTa75mugLUQYpMLx+crsRMIK
dUgUvn1ibEuZKARamMjF8xH12F5TABeQl7PThzVwtP/RdF5bqqJbFH4ixwAkyC0ZzBjLG4ehREwo
JuDp+1u1R5/us7u7tJT0hzXXDPXsS6eC/ouUqG1YEADJ3eOuiStygHvVnlSIUlIbfrADCWWREOSq
TQfny8B/jo6v6JG8Jtg1ahDexp/thQaT7twXF1UClgleCK4gGPKrpqeGOeY45siEvNMrdh9wMRx5
BxpWz4/+a3iO6Hj7pIEMJHOXBPHnuHDzvhY3A43c612zPf+eAnqmhMMCz0T6j52+AP8+mWNjjxxy
99jX87SG3F5Apy3OLKt89awcWj6AYirBTUA+Z1ZBsuM+U1lqgW5/vliL740A8A2EILW64BkphO1h
ueSdVOzWEEfpwblLPxTn3THIB3xrmlJozpgp8jm1dMk0wV8wX1oY32HVwrjinhxx/oClgvtrIUs5
nvUx3SzcVE7B9uvL9gcbcbLEMP4XIos9fB+yOTssrEpQGJW780FIxtwp4PqEt0uiH/gnSs3O6LVo
DbQTMBLNh6VGI3by7KvoNmVlug87G3hCyAlY9zrsapObd5nch3QZiN+iuWx1a+ju9WGd6DMQ9J69
JI+4j8Ffeh+q4v4qaru/ztRxyMOcs6ZGjD3WIqYIfMsOjWdEnArdhOjTyzCXOSfW35KP9q4v22J9
bO/OdATfM/lGQ8GmJvuVkusNtvBjjvL+OuYiskrhDw0yrhtu2eWso29IBg+9HW557wm96+Zz/I7K
jB1+fHPy3pnOZyOcMxqomzecuk96jOrgR53j1zZ9w+ZGO3J40bgAAADj2OM3W48Y34z1Pg+V0SEA
+M9Zmhh63FzHl8knslJxBbpgivgrPrzCPmtw9T73v4y18yxbsR8CcmST47w58PtW/5L5zvrKnWyD
7gnl/UjDBKicNEm42k984HWXoduQ88yUR3vswYdh4kZfRCOD/r5VYgMpjMlxkd6HqbmH7dPPLbot
imUd5O5ncYF6AYwLE6MefRZi2FsBVbvf2UXpkdrRlMlxWTDltcMWHTfif0mtB83EfgpTTebgH9gX
tz34I208zOm/G5VCds0+Mrjs3zYvPQAZ97wI9eLLrzcY1jKJR/xJIC12OpeXzw/JyiXX18CdBBfU
OT6h5csnnLicPgaPDvbUgw/OubCeaDaPDFJ50Url0rclCPl584n7xR4U+sV7087TjpbcDd9+h1U5
tusANoZedFkvLjS9G9xnPHU9rIsuP//gNFD2DROfQat7VAbW262Ofn0Ahrxu7CHWMaznKOvEOWCN
WPWIe0dn9YYTAHeIaqBL2UWl8ThosK68M1GR3LaAFRBNwpG+ej4AomzEY/UdtmHbGd0rhsBlxORl
pe2Gyp3nneQ2FZfsjFCngQDwAKcpTRUG8uWHvtXvY/bZlrRBMFRxzJ5Fm8O1Bu2VPfsGJqHugLsa
s/FYxy1maJwSa2b7tnRthFhymT8JYafDiGH/ErOv9w8vsHBd8I9mfqmwPfKKe89AXA0cwpdlK0aR
eaOIUF0FrmPlGqhc0DrNnrzi3dsO2eqmZP553Beiss12QqavwcYPIMp9m86XsYQBLcVD6amtPnci
4zk7+q12j/xn7pT59V7wSUFeX4nNg0E8NASashlc1sP3fcSOylY9Y52sGY0MPxpTum/AibwQZRvT
qyNeoIBeRatsndiUOpJVpdU+1SKxvEfEUUf/3XHZO7Cv4r1k9TGjQZq5uM0SwJxsHPlojVmDAyHs
CTAXlixxqVcfXFan6nv6Lao+JLZn7MVpcRM4wSaEZyG/ehwe8DzmQ3RyeDe2gpTuasiOhtQuQNoM
/yU+Y4174RADu3cC3AuOzLaXA7UnDeYgpwTPn28TtYl1wWYPqJ9Bf/TeB2xMiXgq/fMBiG0NzUtN
CJV6lRE7S5z/NMvFtVVBrGR0bySqo9GF9z8nbkqDLkWqW776rnEnBIr0nnSuILhoLhrZx6FO+Cnf
wrECrJAkN2XzixJ5Sa39PJBHBSJrOZDQm8m6z3laciCYHq4LH2+OCdtvrc++9y54on9qD46E6dbe
VSQQxovu1vXcZ4taqz58cdVwn+2o/XXaL8xunUJ1DWN0PU+Px0iht8324fdxmT7aM20L0zlDPdu/
+MoUUGOq7M6xCS/j6KpJBa1tU0w/c00TFjPwmK39fOaZ4YMkHFNgrFtqzdV5OaiezmtwT05j+zf7
AcKN1rDqCWuiAYvgNcKbjQbJPaAzxI4YJCtH1sg/U8SYASLH+NlT/cK7JKeVtHOhL+IEdOofZieR
Gti9uTu7AdlBc58VxJNgcvHikwuf1q6gLZpgDp3BBX/zpN7e6fuCf8FyPDs/2tJwOwgqs8kdThRQ
uIrvTiuCMxOL7SMQLAJu6NHYaeEceo+ykJmXD4QmpR06+LJdkAMOLYQvOcFH4OaIT0b3XUvSHhDr
A5HCWb0s2SgDlcF7mtl9iINocEQce3Ymayf6sENjCqMACRgfymHJEMZcdqYHav8RyH98J/pCAfVG
MjcFg0HcwTOBbMdDeIamFRWzoKmOsEkzekXFgsIp6azod/+RLBrWfg2qGcgBXfHxO1HCfL5e8V2g
iN8xABXbUaooqaCwAs3S2i+cSQWApods5Ymbwm8O91hoeySBTSpkExwLHotiRnydHjkTPGXSgZGU
zh5/o2S9qZCwzq0hJ2XD7NXHMmJ3T0lFmKMXZ6EBiSORHcT9Fdx7JeMGTiUPPpUBiWaQIDlyFmEY
ONi1NWFFIi6J7KSrdDyLjmYBnyFLWji+O/UIO0GGBg5yW5UTbQ1JpT+6hMTRWWoPj1LVEu2RNqPL
OgLY2hDmPSx3EnwI/J5PrB+K0s8PnjMs5DRfmED44uQljgvQ1oBNluSGkhHSGa9XhIzz8OCLC3uJ
vga+Q0JRO6x9/O2g9E5Q/NAEcvY/V068//Q0NKjs2UAUW92DGZ291o854M8xtLj+64sNBo83jBMc
crsA4yMcz91sAqscTI/4b1nLUolf5OIxS4IVdpYwt+kIwEyEu9oaPhKjq06LtJl+wwdYF3By3PQo
1Iifo0YI7F37Hcp8zFAEZjw0IFiPq2NPNTget4gIxQaP+5ZMCA1eXF3KULoRZAvBcVEDC2dvC0DA
f9+Tteq/jRAIQNXRM7+3TB71DYeHjk9wotalo3DHUIMbdIvPRfyB0VmGHy0w9VinE5oHgPrU+OUx
ems+iP7j7GZ4uc7WwDPkGXWS1tk3F+UqXz7gTE8ehAeRo0Rs0G/BirgO1qgtgXRuGDW7Kg6T1+C9
Vy+hMrUz156vu8fIDh+9dnglXsBvgIkpMgynHX5wfc9RZnjryZPHbpaxd7zPn8E78+slCGebApWw
mYdbA21r9D50qBzHgUDYD484hSImf3vtnFIzKK40sAxQtSkbFIDWBNPytBq8wvuM0wMlJw3MrXvc
vS5kFWwgADFmrCOO7FYNTB9aYrw04bRcdcboYrYcq+E6MgHLgFoPt/nXRqhQ+VXYCml1suBRGILw
/e2I8xl7fCulmzrVEURcfylkb9G51+oD3157GoSWkv0PkQo/RnKfo8aOIa5s171XUg+vy/aAqix+
Ja2NGF1SFn1hT26N9BaZVLs/kLG7sORuUb17eHm40IKK5nw7tPvoqsO9cKq52F7lJ+JZLKYGopSd
TzqTj5tNjaQllPZEEOM5Dwmkf7L7+u3fT790zYAOzT2lo9TlBs/oBKJXKNx6gbBG9Id4UDhZx4H+
wBHN1j4cS4THot87HLtvnseQcgcLfqBk5QZz/8NNr/qn8SesY/uX9tSv1gls2u5dZVwsmtF3jNEE
zFOuIM3mIUC/EsxIIwcq7Kya0R9TVCywHjAlaoAuFHLSoFUGtNig4XcAzG+/iI1I5gD3BhejOQDR
Egki4xBTFCwlvATvvxkud8jgiP5F3o+q3Yfxy1rzjcBeCIeO7MPxF2AuES2kdLswFsAJBvWi1m9G
4kRLQDg6d8ThZgqHXphCPClHlPxr/rse631MC4f5oh6PWyt7fNtcp1ZiJ9b8TFAmB4LxREAkKtDK
iJi19L5EypYHOV5RBD+bKV0yHlWI9lRs0CWrCCoVyzaFZt7FXomFgMwVqPg0Ol8BTZ/eiSwoERbQ
wMYjVdV9fC2YpQAfPhNmQkNljwIeaNiJBg2N6EZ2WMwo13kzvG+45TVaiHKHLbQL8W+KtetcpVUg
DmXiNvKY3BITSqSJFOvFJUcNNYFpF+0vM8sryaYDZ1PC/UX2KKJL/Y6VbZW5E2BIlgmSdOUunhLN
qVyaTC36hNJw+KCFg1GFhxxtGcrqnrlsUOx5RQDhMWV2opPXrhHp4K7QP8X5IYOVTotL1sx3h9/A
lNty4fPjcwmNc9YKtP5rx0ywgSRL/NovYVoEYOOZyc7UgCwo25U3qzQtDaFUioYWqw4xARpdlvmB
K/xlY7Qrl2+fbS+1X+0Um+OUW/FB/iB/MdmaMy29Ll4/cugTYDO4Bbyhs/qTtiCfoSX3Zf+g0SZF
ywtQ3QnzFGRWuj3AaI6RPOJnfPUesAKwNyS9YGdH2UAfs/XljgPx7IGTSbiER/sIK0JfCzRkuTv6
jSlbQYDT9iWgyrpPzcMW/1kOY6DH8A3haQy3y3ZM1xqM/tkv9zr8zAekGyO99hnS3jGARGintz9r
4IoK9o0lym2npCcWW/qGdL0B2ynAsOM49dlO2dPvIkdS2satsD3k/QB9tyHoP/gou34IrBKD03TX
HqS6RPZWZmjB0KtgWIoj+hWe1HkFgxLMlh0tfoQQshq4mNevgGCkpR9jDOJGyH/h+1O+2dvz+DE7
YbS9OJGTAhNSyP3vFM9RLJLBO1CGQsyCJDjPh2iEGZTiFqAOKRNfX15QXAs5rv3DyGrHeUBacGuP
n4m3h37wxL1qQcMvCxRnrA5bzINPNK3ZxBi14vuvRdHWay1PL/dNiC3MIJgPuD0MzgsAffYl2YAI
gobFGanEUkdQhP+NUOFZyclQfTBZNBfULDw5YNRfnx1Q50CA+5hE5+GF8K0LjQE8FCdABwfodGOu
NjMTrRA9zAbQG46EB5IXAn3tFoMvYkr2WZ56d+RQsKum67BiMkDrjogVFzNe3GkEj2VQ1sinqRav
yLFmOkSqN4Becg5bv+0Ux2NMgCmNNmzlsHmDBk2gC1IU7humOMWcnHIggsuIxLLoEeKCGGkwnZne
fEyVo3e6PpC2dHbxcUXtKO6gmCyUPcIS4yzSNzqoEPRZGJ2iHxCHq0oIrqNHqvY6my/Jyii40Ae1
llkksX9GT0G6j8EgqeZQTrCCFE90MxUXwxZUZ2F6UEEh6X90KzbRD3bDKg7ayYkWkhwYeodwm60e
Thtoyy1mZLLzO7gYgC4kr2gdVEyQXKr+eVDx9OGMC5eWyhIjbKOHO7X4U3MNsGUO16PWhDtVE8vJ
hIaw3X+RfbQSn1GCMFG29llygs8KIWJKJdeMKLTO2w/EsKGyMibMwFqJ7ToTA3EmeQpOUvWAWq/j
Nl/zGJ8Uj9TH5D5TFqyOtAHY35M1R/PsxBJZMd2giEd69qRM7uMPS1WAOdHWXHHsQMjjIyfIzI6U
g2MUz3Oa/lD7ItJ6ySkQ5TiTOWFfPRN4SjBjeFFT4aYCGYFeUTHIJjx/MjotMspb+Gyf4cPCi+UO
SQiEZEzTTHHQExE3A2WZhuNaQq+FLc+uqlskbLgiKzC6Ql08eQW8605sBzTWiNI8sSuHDj8+Q70+
+vjUoYGyhkxwCTtOAo9vu1Ooy0iTOpH8LVQq5gBlN0LeGt1+2XLGhNR60Atwb4G+qY7aQ9pUU2zg
lRVXoIZ/UGFlzQWb2DiaBix9+ErWmPHbeAWL37yoF/RVh1mflLUL6bxIE3FWYMzisQvvhpxVbC8P
C/i79BwpyR4sQcjkxfaNTA6/06cfZ0whBdDf+kGwYSd0jCu2AHiN0ByacHcp6ElswE8iT7Fyo05H
Eua1Jx0f0Yo2wJcVz3G0OwFAdPJZELndo9uGiQCiP62HE7LY37Cvc5FILul9MoMpLg02/PeeDHTO
s1ySg4ClwKGm23VH2ixPlE7SpDluD8vgiXte9qfNB+VXRbMPOeJJPHPdpS0XkscOk8iI6dt1cbSF
L40Ys4D2MbntxG7O6ummVy3h2UHZOTBhq7bMXm9IgbsLvvBZ11roDPWM0GC1SwISM/NtSrIRdhSf
kRG0BZWmyXvx1W7mU6Hh34A285fnGHLSswtpClez0+xLyUr4KQJzZXGZAd12K4yn6qicXajx4YUc
WODljtx6OKpQTeL7GIt7uVDm8drwIdmBgTGMaXAxASCmFvMKvLhilZBWYwFOZi/kmqd6KsQQcrJH
VfxEQzMhmCzNEdAhb0NkhUisR3U/OXJYwXWGIoN0QiOoppRDw8obdiC+3mhonQfsf8QW3S0nj37F
6CSEijn3qhOubLLJugQtPw9vfykjMKsaZ6vw4+Tpkg2wUiPWp1fUhj68pYHNulXtttfxrzYlVWqg
jMgCUOZMLb4eKpw+c6lP7eIbdAlp5Wg+1ssqrHtrcOtKSsDdrxiRistOogrEL571McmYw9eBzcgj
7bkPSRQm9TowxhZ9/xq7piph7+6fxw0AZ4bzvAZnGJCzy/JOKsL2tMVPvquPdHrVwOON6pvUy34f
ioSoI/rqskjBUIHqWb89m3EWKcyhL0dhI91/UVTD8c99bX+sWaY8DXYwPRKwvWWFPimwyEScGn4b
IJwv4aNf9NdoLyCmi0p6OQ0qb7YofmdyGrySjlRvFqgwEF8Cpwu64IxVExRk8PSy/gU81HvsmnF5
peYrD1Zos1XmMR7Xw3WkjHidMyx4Z8aeFeYJ4fHjJ+UMRuX9c9B7RbocYNEzh9RgSmxZbuvX8JWh
BNiZE44whnHx/YvYK4+uxnDYKRNi6i7zLFYm64kCCEoi1vACV39wBsjkKhvjE2JJRPUYYjNJT4+P
RZsWMK3Nh8encYWgbNQjfXLt2WNKQZLgl61Z1natuwt+htQe+o1Gb5qZh9ypyJhrXr5n6wfllwAt
HoljAJ8ZaUFPGQpzAzZw8N59R/bKHD40h7+zvQk6HZRcjA+O366FehbO0eug7/JQB7SgYDXAY90X
3ClYLvYx+Oqe0gLUJb6le//OTyQvs3CV90SX2/ftd4rN+kP7xK+1oE3aQAZlBaX9OTSqfesyfkPW
Y9XT43end9d89mEvyW07gX7zaJFOkSDB+fY13zyA+HSt9Y9EHTzDN7RELSB2IKtiG0YV/XNwpcp5
Z671BLJ2v7RnK6eW/ua0nLzvwZGmWd/eVjHNDACrhwucgsMxE2fPGqLdowGHOnp3Gn03tztxu3Yw
vQ/pmlIndynXgg+Ebybp3jV5/1ZbnuKxCA0IVfQYt/2yqzsjEhbA3OnXXSbX2aurDrK+7j2D0tfj
W5THb6A52rrO4rNo+b0KhtFjdAEOKQL05SPct1FPBaq/3sHr+8LQ4yghq09eF8+atWb6VJwIOmyp
ibRCdOfmtFUKdlg3xwbqfLpGKq3tc4/uKeEJDMgFO3SI9c8Txbo9uKlMCURTmEiu6HEfh20q68lt
cmG3hQbSV+bagU1bJzlDWX9NmDHQE5M6+9nasMI/i5J/dig+vbx//f1wa4DTGljkYA5sPySX6kZD
fu0pRHDQDK+HxpOHmEH9DIjfoxH7wXh4j5YEG40+bfkaZ7X4i3EJW7LYJoliUA/VFLM3FoMa4K1K
GMK9emkw7fC0DGD/BxCa3CyEsxubwyw+Hq5fhwRdymDo68cahIad+pb2iTqwiFJpD85MFswYHcMF
wXhTVX45fsKE39Ap0BpAF4u+QiIiwdqggeEXlVufQ3WhQgp4Oc+/Z0k5Ju21930TJIj41SvP7rNy
T99A+/p3uCjsCsc8dM13dJnwzLVgr94DWizPKs6Jn0RoVcXKb4kvIJkceVI0lJ5xVZJlxdOJQ0QJ
kjUsvwOtIo6o+wRkKx4B/1Gi9K+IXXZaHUAnp8VdwtQCTzsqm4mZk0vn5JWfEef5+/qG9qLU3KL5
MdZxfpuXb+daQ7Vzcp5uGMC43Y3OtbdG9ESv1UR67SqgC5l7uQX1qu199sXd5auMNaRc/wgDD5UZ
i2sWFMzJmfs6dh/4KLW2vPrEsaocrHNX1Vze33r5JSgVWYOb9is2rrMSJgSpIciwENBMiUQ+wfb+
JBDTHiwtKD8Vv/307vuM5DDJ5GhhU4ZZAn0JOK4f/KyKctTBFgNTRSV4C0EEhVxBL2TEzIGk7soD
EhJ/2Jm3OdpBPQephvRAalPun95+bjkcKq3LC+FpuX+mH7cvrhExis2L/K1u0fH42X1fY/ZOaxGo
g9bxmeckejHXAkuN7qBAU/vmnWgIAHcz+7IN/ilhghpuW4tex+EFHM3sMawKsjLr+DtiKbBXNJAz
GNtvR1veUSQcjNo5Q9bUe+0L61m0PvofLbzTgwZapXNnhwZuXXD8creGFYwbNJs33RejFWojotO4
c44yBBjW4hYTz5XN9HXWEJyJO8nTtSCQF66iwwhppzzxNH2HzIN3m2wJr9qqOBNuJUV0XLFBIFaT
6FhkgBXJebRYmAmSu+qyNcC54+uUyM5huwAFspW99L99mvy/BWozEJL+78e1wvvmOc32LC+soJ0h
cGE7VE/JOrL6d1FSoRxRJurKzCBqyEhO9VhWZiTAW1Yt5cca2FgpxSYEwAJXOcrVzXH72NFvb5jU
+8YAUk/IcnHpaiPAS3XQ8FhP85DY7BU7K0p9ZWhyMMCvUNxwNuxEtebo9JnpiI5ohdY5WA4M9A/x
JX4xug8+BNeNWuExApVbPq/uKboM6PiAsl8S2k5vepVKzMnwNwDQl1r1AI3VouvinNly7E4l4UmX
rTIhr+cZdGQaZB6DBBcX8WLNJ03apKlEOc39nLnKHsOh9Vu/uUUEbUlu08M7zr8wdd7IFOnr0w7B
2cd7p0C3mHmxO9qaukxELCBsl1gaZbnCZCiAk/8a6tQhENrDO6a4+3J4Gubjx6piffsl889Y2Hdv
ffbzBMmYxxzxZleAmGcEMt478+8HE4xjzQZv35k9GWw+iJLuYsWBV4C1XEPTOsA+hW5CSChLZZ9x
8Jo+CJkhUL27RtmIoQZ1IH02IlzhMfXzCRth04J1hscaCnDNz7toTr5z+sDmgdycQCHjs+Pc14EF
Jgj3XgiDOAo4x2ecE1mPajVz9RZAgYs7ht41KsgU3Rs3r+3ly/dkvTV4PivfOntKxzEKlyDPzhaz
UXiKJ0hu58kpgaj2XDygS4khq/HTGG7rvsJHjkXlxkoR1xcCYIfCTaIbC1I71+dr+CcIzXaQQNwm
uZWym7wz+uZ3/xkQRuzqnt1/9NiDqYk+aSCXsaJRr5Y9YtvDx+y7ov3+8uhOeuXhPme8XgbHAR9y
wU2pCUmCjVspjDiWCmOrQLCjXhKgoNMC5oLkZk9AsEL8Ok3LpWX1YT9l98+0pqE7QuQMKIzobq/z
OP96LSt8r33wQHJJ7V3DlDcoNvDpaNxK0Ua6IwdBiRG2ENE/h2VKY6HBlKhHpkqg0YaEnSrlo+q1
yoSmwaEjUvCAozshsj6Hj/A1vP8wnfO3/Qnp9luag3mGsVzjRgP/BH57AuPhJAF1cxUC+xMzszG9
7DfoQOnQH/voAjseL0HGDqH24Th22LW5GbpYWo+Z/6aSrvv5wiwl5uGke6ci0GrsrssM2zF6Pk/k
rZAbp1iW1QKMPpl3oF10nMuMsvv4+4Dusr31ud+e2fKKDhAxvmCW12ZChLte+2Sgru8uzXfYhZS5
iM/ZqJ18PuRyhho6uN49hD8aome2WnCOWm6bjCjujhZkDzq5aFkeRZQzfORhpqMtLEgyF7/uB7cf
Glbr7hfhHAqH0m1+QJYttOgUMYtmcsKzur17Hqhn0X2BAD9JJtCD2669R1dAmCbEsStO37AVIIV0
vBOgOCjgh6Ti4IndBhQxlEof925HekNqE7F8vmGl12t0gvivkTfvEEgFVW+jwBU5pdklpj8n96jy
Kqo9RNjIp+nyYZaH4dWmYV9HytpldO5CU9NnmCPg9Jj3829aTsvL7JxKXDATKC18dqfXgI/im5RP
+qy8hxpf8NL9OCUl5Sdsoy2A9XMMWWE5uIY4yKdX6z8ZVJ8nUjGWRkIAvdOld755cN+KFOLO/RVZ
aJ4oN54BckDYIu8NakDWV/UZn/Ys5UTEn49QGvxKHRUguL0HNiA6BgqMD4VBhyyywKP/QNHAN06Z
Q457jomcBgR5KWdGXxlQF+wzuELsKwaXPa3KngF7m/o40ukb0ClMEBCrmPTYoO7pBdgOqrh54Hel
zuSkn4M2kJS9lDevD02PBGNGjoetJg1iDLOImMB6gbhnyD6X/WOgQF6T72UYU/Q5UqviX+Td+WQS
wYgtfYFis/O+cp25lNdU0ozRT2/knya8GRjHAmhUXN2pQoqYwsdf02LwhCVzgQAJMJvig5aQQ8/x
qgGEd1hjvJEJZP13MMLCLDhsFWyyvXz1UB0nMJFSrgyvdJI2Di2CK7b5XTlUuVC8Kp+Spc95njJF
U+9B6Seq1BA9rHwjyEZQIzkgccsBZuFA5STg8cqXcsDiUXBOwR3kX9RAO/BTbobiZ11d/FbJ0yg2
X9IjBnoLvoZ7Tc9pO3jP3/M2d0+OT34tT41lsTGWcjVwwwDH4z5ygvdpOcVJZdChuA84pr8fMomQ
QI7VBwXq4DGQ7+6d9qdRQQi3zKNhsbnI/ZQDuw6uA3gFmIThwNFDTb0xExODH/r1hwKybws8mBPW
D3Ly6KW5AHDy+RVJSeUpceHYwx9ZowfAtofnhW44dhAjbqV+eN/8F8ILhpp4AMk/5KrzuE4rmiPy
JdfBmb/AmvmJ9BpwtNjz/1EF5RJknHdDSQaZpxGBuFf7e0cF9vTi4+QTtb/vl9+VBw1uZfLcFJyS
yNqB7BFJkA8p4SQvAi3FnIoLBachAdFJHhtYnu7qCftUHmX+EtdYDGnB5NXleQCjSozfSDLvVRht
VWiP2AfIlQARYnsrTwCZKcwHfAfYES8cR9x/Xm48UZNzofCBufKtJQ0z787t2MhFk8M1jvyB4Rs9
LuWAoYvXXmYpQgU5ZflN1qkBvnfSHuAnqJ4CzoEnawCXzxIHAa40GkM+jQxGWdj+Rk8WldAb/50I
t5lTvceAwXcMB7IUIjpKGH5typuEXLEOUe7HEMWZ+Uc64Lwk2fGFXCzCpKcwZhOsznn3K76M1mEZ
24xbuU78cy62worL0f/9X8eFCLe92OK1PlwzVuzvRt4IJw2G4L8v5tewGZazMTAoYh5gR4Btl6TB
vOdyk/7dKE4zTxkZx591aHMKt5ibxuEfBOT+dxeFLkgpRKx8J5TBLvcAYjZ1Qywjjvu4wQIukcvH
t1t8yJ8uTFyRGHHY+2Al/Zhj6MOFaQ352gDLMtopNAEFxYCdxoEqoOoIzryytx5b/NvfkXBBbT5Q
zvTfx9IRmUJHnt9xyipRRdRYeWA83EAg/n9wyK1V6EWdNxnPwkquInRB9ng1ChWVbg64ImMARTwX
rgnkW+V2M7f0eK33ildy4OikfWKE5bmWV95+Z6yHf9kbUz3JU5lyV6tOiOkTe62q18IHmYvCSWWD
dV/c/nBGpElCmpoPjZrDwbgZwqaDh/KKQQBRhyfSktiIubjX4pSQmH1DkPMLqRPSSoK4xFnRMJzT
QUXXLzO9GdpCLxLfHFQhYLOSIyQzAnMxjxd83/4ngIAvQn3JxKEtBJ1ZpnM444NVRQ9DONHn7nb1
nUtPQyd8kScXlyyeFCbHCldtkx8odLdW/AHfgWYQxyJfweFy+Ch24XC1YER0l/IkfBkBGGE3xA2x
5mQROg/uIeGbK+mItGlebbkJEnm0xI2DPzG4a03ka7g7IjvuYw8d8OwAuNGiIyySL8PNem7E8yVn
gJu2M+XK/TvKN9TyFb82JQ+8cqb05x0uvAztD5fhyoO04sHkef53T+WFWwzZ23KCLbKOgP9BR3ew
dxA/YhwgsKWezzkzecLkqahhI7O/k0ikmkPjgMUuXTRlTuBUjhMubg4eDfKtT58/Vlvqrm4MTOj8
zWucHf7zHdSjS+zA8ROXD7a5umayJMaI74GJIGOZH0vfr9/t8xaSL7n7SwYJVxijoC6jRsgmcix6
2O/KzSSCiwOXm3qPl+1lX0axHATv/ruqksXEF3pi6zz/+3qkNjFf2GH8/rsgqyDAbSENez+9RZjG
W5MhoPNrp9FqmGacXuh83PDvZMTTwnTpUvIGbi70P3kk+F/BdC8zoYHZDyY0/PtxLw8WQ5ILIO9k
3DCnB33kREwZ/ecBsyt5XaFvQA199tusSSoR7l9KOcq57qqYV0trBxEbEhctOAgD2HW9QvK1FRQI
n2VnvKItpIEh4qljjh9GgKrpunlR43yoKGlbnlNouPKrw/PmOtcSJncCd5d590wQAsg+rAGWH7hj
TFDLB+9jcGHNNtbH/YzNObAqeejfAzNDD7s7JBZ3XC/uwX2PDB4sjxmRYgx9IE2gT+FA02UwHuAE
ewUky3HJDLs0xy18gmhzcrM1oq5xUV/WhP2yQjIQODFsuCvCq7+QCLH/mYvLHg79o3oAMCz6hx1z
MfG0eI/SDh+2d9RV8HER9Y+/GPrcPR2nPPR3PBSGrE+yfLV4W5bSp5xsW8N7fAIB6eHglJTcjNau
vZP+mXSKTj2Yccg1aKpPnpDzPhJ3ihp6zKLAjgG2xezOh6GZIOpn1aaWurIP+gzx6HCUw2NebLwW
bgFCCuEKIm5MGjIspxgyyp6UR+U05bLo2OKz4UKkIt8qDVB4aOzZgK54tqqx6a33WQgmUbsm9gOb
dmpOG4j9xTKD0UNXoUrhhgX0QbZY9wyPhzaAKfsp2vPfH7S6/dOhSjv811DjwQUNc0B1XZUO99o3
d1ISQ71XA/Eu7AN3ctMRfl6wmzj7luoWyY0NA7uWjb2Qlg+A6pUO0GlCweABscBQpMrttVNwJJyc
FuBKIPIUJuo3qDMox/AvTbfDmtpmRwLmqM0QtNBMQ7AJMvSrIWArXW2zplTJpTCxkBF8wsu+VXfB
O2PEB7c9Mht46MB59N6ZVRufXWzTBLj0sEVrAsqlqxoj4GW/pXD7sak6IPiZs/k87qlgqF30OXsW
9uVopg+V5p3kx6roDkoovUuqYflEfDfnWPKeEM7z4B14VvgR76FYQGZPjcY+6Lq5TRk0lMb05+GG
J3wteAOhFAChQjdGAWUBnFHURcWgoUWOmpyjgaC6HrNHx18mhTWvBmh3RURRz1EwfPF6QCBzGX3n
uC1t7CVyCugSqKiUww1CBpoKLDYG2Rmswznh1yUgTvEM2jsxzASLUZe4trIDafxry2etO+FDhdSQ
/ccbc164snwDGzB7x46GzVY955l/MoKekG412Lti22LvzMN10Nq9yC4BnMIvlK4QTB4ZMXkKeGTv
2If8+/5LwDmwGYOM0RaJC34lSyQZpyncI476WI7L+IuvNAwrpf8hT4uaFbUUDfkDOwzTUcwuf37P
UQeeT8fFDxc0rprUf92ZYt42qEbcLxzUSzP4QEqZAkloashGSXmlWhO1tN51gyq6/LOHKelaQNoh
FmKDxPqtEmfuNXXQKjE895kP7hwutE0KpoMZ8nI+UDuhAYMLNXsP3S4IB38b9KtpFNLi78QM9UbH
yowrxy+XbNgCDGFreckAp1b6DYvT0kI7tXwBZS4vsY35ArYK0FQOrQlTSHBnvX5ApXgFnyXZWAac
rDXMwGMfHgHSUZk4lIO4X+zF6VYyWjCl2yBLbyNRhZDPXsfq5uknEPs2ChaJfsa9l5hP9PY1qz5R
sBFl+BS/gC5tNShIIvPlXcYEipL3YvW3pHoxw/NB1Kkv14Qp2Oygz+mIUHH5i5nSZS+DzQ5OniI0
f/pMZnwlFIjTtLVEnJasVwyC2xRjpgZjHmsCeYaZlrMuOoA+LohQE1wpB++98xy86ixB66IjvwEl
wolWIHihMob1zhxJig5Mg94cpn34PDzw47p3IgULZfbvGPB9gkPpTMiXwi4FfjTEq8MjQFUmKmk5
R7v3juB7BdutAfSFdgWDYKh6FJKn6VysKtmeIowQfmJkYuqKbCSCOBWA4ECM+gRwJUmixTtxrknv
r9h0xg//oGAE+e7B3eT9VcDIQ/hyj9lVMwsjHIKdAPLlir/bJQDz8H6lUssj7O7Q9zTdenBNOmD2
I7Efs/yzgebHcoVE+/B+xY0Rh7PeORFztCOO4jiHIxIrZjCIPGolVGzQp2j203D3+AmqgdzdNTQj
XgmYfmSAVxp+CS7lfcObhyISzRmWOs6O4RPow6p217QgaBGa/PIrUuI81OIy6pCYzof9uRiOH33l
7R2RyCF52r2pZCGtLelNNY4JhIlL3OgxeE1blMPMiS/Fo+MEglVvWkevtbzsqSLLKTAWQQpossB2
yr2tSSZ6/hg9N2A/uQ8qxPz4nlvLjNqyoVUlsyhTw/o+UJ4B5TEKeSZR6kseGUzJT6PWTl0qBx47
HAxF2o5+C0MEYOPXM1rfDtSsPOsnDLBhvDDpTOlR7V70hVt+iULlMVfQnFvRJQtNbj/oP89922Ua
KUuPOfDfzzVtin1P1jCTBh2YgeTkYqRLf/+P5wZWzJzBkD1fPSYKOFa8UykD9EEiGMKmAZMmaqXS
408Z60TblREreQa1GLbN3yfbLSBHt6zlnZAqLd5QO0wGQKaMEXBBQFLGJETQUju8z8mjiYlf5w05
HWLoOOfAeIVspvgXnKYU9T+S7qs5kSwLAvAvIgJvXjGF90bmhRCi8d6jX7/fnY2Z7Z3ulhBU3Tom
T57Mxo5MRmr+AqrijfrqKTnRdKWQaDF4usYIxAzW28ZbLcBf+3spEFD2yRKqCQsIIaCVL9bXiXI7
4fTetyYj5b/5erazuqnrge4LDlhH5xkif7LDDm6+aa/NFnjZBF+E6m1APqR4DmD9nvhn5dR4tdMz
UG0CqYmujjdFrZauDKULj5wJ2Q/uZm8Fkec5WW/aDH6R0tyMTB4sDxcbWenU0JW2OrFuygvJymN+
t7+Ielo5Dk5zS2YPihDXmm5F2qs/L0rBaDvQ4dO+y+OQTKvN/ODClyegAUHs3BfYMKQVVZFFHmgs
aGJ0z1LRWkWKfS1+ptWl2m794ixUsJnigoC3zkXh20K9LoaaLdbV/ynj4AHYSaDcibpzMi/07Hm8
aaPzu0mNMvULIG5yMOoqbYdQ6UzvrGG1IelbjpXPTUS+UkNm3QzpKGunhXgB6sG9fR+v7YBaqRbM
SZToKYRjjbueTF8XlNpnxu80AOnQxIYQichm3pV2SF0R8xo+VUb+zgK7eHq2hH2d7Hqhr0TxIquP
6aQGXePikDQv+iu9be+P/EaqJnOgDj40T+jqxWG29vZ/q7r2NllKqTBfteRXAPviPzkAH3SsnO0/
qZBYqCn/tdIVa7/DuN/be6skLVCZE5TTasBlzZgBv2nbOES3LrXoEZhR48lw1DSxg5mF14sof698
Y+1jN3lta/8UZfIDxDHd2C6I7uv3821mlDP2OO1VBeEaIT7f2P8k9ISmX4QxgJsgt+jJzJvyi3LU
ewziv3969/NkM4f11l7l1G9mmK7OcYSIZ9/0VBewgwdNagjgxb0SzFu2w2DVBodBC103drasLCIS
3OEL9yBNEW8sf7aL5Pcqpv3M6VqZIiZemIL2uEagI1LhxUbmXdzH2vcV8eQF90b3JOS4OBghVwzN
9L7zRFPNNyzKU9H8zPwuO3aA7IgmjSy6x8lxopZad/aLBKH6HOm55UAVV+j2r6NpUx7MKc3DQr3l
nzI16RJ3AUc42KvQvq2i8c9fkVIsRbw/5cxSHl+glYHw7kEh4do5NvZu+vYQFisVQyq9/eD5b9d1
vDZR0uh8tuumag8b+bDSw0hspV2jOKAue/w52r56WUmhnm9O9qNFEa79pS8RxKxGDh1Oqi64cEom
/XKurGYyAcJ9xBPU1dna/q8iTlFk2lduocKwK5Ew8S/+EeqyKfT4F7bYaof2XFnSzbCvC5BEIKAF
XvGUAJ5pl+pOcQgvX0sQs02Ei2ZpFoNMwFx2bGqZOyWDeITtzf1if4nOizivyHsteAjQ6mqIp5t6
6GixTRPNb/XN0zZK03As20ei3aQr+jn/Ptn6mcitignsmhsdzRuelzecaPkqSYJwnyDayMzPpwqi
47MZzAH/NuXnbNpZYdnyUGS1agfBRGpJmIsWEyU6+8PTQQYv/Hti4b+42JcJYx7GwVbCacOiba/x
0C3+VwsM5YINZrCSuxb/bniB651iCDzdW5Mgf5A0odMRnS2YSJt4/B5g0ZWKcam/7VpyaU3Ibhen
jeDLZhNI5bKMOOFk2wcuf7t6TgMbb8wP49O5OB3sZ+8BUVvLCl7KwtECIUPYLE8kj05Kj1RLUoqR
dqBtTN6U6Gj+ratUX0Gmcv6pGsNRJmEcnGyeqpnSGPnmI+ZDXbl1JdhlraOfGDn1/7RVrFKsOj/9
V4LtvQUmLO6XzqOLVy16iNMpy4nqZXk/KETrQX7WRao+f0BMkGGgBd8nV5ha0HOZfmdhuhYLSsne
St8P6BY2d5Yqnkic03awKw/s8W1tH3rUqmjEnwSpO6g5x7qJX2MSq5CKdXuzP+G5yy+4yKUiTVDS
tPU/dWrchEPtXv74Z9GrrX0kF+tZJQW97BNB6D2NKfJUGuCDdW3CekLyFbserF5OeZMxm5sn7hcU
K5leaH6yje8k3iWKpahzGkFPQBazrmBgdCBedAly48kK/CieboO2owwvaBSCWNr2Z9o/1BVOYUQB
8l0ETDdhHsTJ0dqLdT/9MPtM8mxSmHy2JPHeSUYhGROax2sNgCp99fJ4FeweJ54VAi3Fn3i06eRs
luE/p8n9i26lUEwTmW4d5qEsf4RO5tbiSVk76hAbJGCkKHhp4BwTbDKx8L7ra0qi1ihzn9ufIFmt
JG2GRYx0w3CoAjtINA/ReZCprZ3NW/1cioLUgytQtkRscHWZxwsEG7BBy8/2tX/q3Ttgho9w0lZd
8t4u0EYWS0XX/nWMZhZUc19eZjVcjjHULMeEACk7Qwu/g9+H43z6fPYvKlXIAt5B9zF72MuH2jgf
eFBWgdUxp3+79tsqsU3WRl4TFBxDCS5Zgiw/7YS74ani4lzf0IUIyk0ZtHnxYbtwYEPv6SOi90nz
4LALWEAOt5cUdwo9Q0X1bnQqzdNVTHnN276MAmAcBnAu5UvDDL8AVm2WgvLWKh7l+cSAxStazZXM
M8Ttg2XHcwHDBVDmG1r8ZafZiBebSb0ZtHBZI5bhtMELiNPqu527V30/gDH81T2rp4imQLMexMYM
WuzMQTbB96UuaEqm/ms+tSiriKSUc7ysOXOjPRkO5Lc9rWSFgFJmBgOd9ENeSw5un6eWMatgFSoL
JzYiCwE6wnqtBv6+B6M4A+hEffGvNIeTmS9maLZIsEAtlpiCdis4WNybBIE817cW+FGAM0FHUjYT
rky/hdkiw4feMqxjNW3eLsJPM0cj1nZ3W4KMD37K9d+xcbN7gUsM02jlbGvjf2BlWpLbVHj01Fl5
NTJfKCOj5Wc+IkUxtPrd2X/ExKVzJUsaqfr3mdOiZ5x8IB+48F2kZkjLx1sIwGCoWK8DUFHrDnII
OElX7/pf3YW3RYc8CONdZ15J+bSJNtBaI8HmszIFOgeXQiYyZeCk4xBad0gjaS1KcpefRMVT6DE2
kcZxs48krzuyt/7bV756WnhP7aq9gqyHnvn1udfGUO7iYaQGDYf1wEUibREg3qBKHgZ6hqWDhOyt
KbMCgsDT4osTX7xhN6E16cxXjVDdnkzRNuphU2bRr/xQMCWiZScD7lkkawLs0XPx4/wxTcaiiNUp
izZS/5T4wzW7pSCL916IQ646SIwkfj/4H6/6++5+eOnn8fjUJ6hG6X7iN7GzQFnOpAUoocJez+LU
ursM1xhgUwn46c3SBUl9ot4u7y2IFpjoOtn+VRKFqo+APBCzyEF/iKgPqCUcg7C7zF/kHfQk7sEK
Z3GoNPNV74gSiMtg6G8ONq0mwTf4NmEdxHfRN5wWl1/Lr2N5EdDpdC70qULTLkzYwz7Qw9wMmhBJ
FHw5cOZJ3KdMXj43snxTRv5JfGpKC07MtkO6TVFikD+RDnjIIAkkF0nJeBFq03dj/fMy/oKVlPRH
qbC8UYbe0ubZOFNEkTp/Uurp97lUNha/0hoP66ozhGmjDEVJHfgsmqjvVpW5TCKZX/sPD/J9jKwJ
X0s2niKI/cJGqB+EiN9QvWZZbgd3J4oGvaBLH5zRKS5Xhol6sCN9WfYhz1Z3WXJqzxxQCFYvcMZ+
czLGrjROAum4qtlFRkKsEphgPbbwn0FXQ7qUG0GIxFMcmeJ3TsW8lF6RzoJGXUqrXRng9qXLo2OY
6UNCIq2eI44kJUbBLUMqPIxwFGrxSvZHY4QvRxCQjn3ASPhi4Ea/il1sHmpCFFPi4pbqrk0RqGJ7
CozmfS7GdCt5kYQlYHvHVQNBMEBv2kBbM30vDE/1cKle9FNiJRQm8rClbf3X8gTNl3hF31zqDTwe
D9/0/PGZrLvrV7LVaZVjkHz6LPLwSsN8qLmEhL0cOCq2kKxjbCswNjQ3Y+e/knissm8VPjZdsKhP
iGFVYc9OasBQwlQB7EGdsAvNKd2jfWlknvwqj1DCt6V/CpdS4RcvZYSUZEpPCAo46cRUFz+l08aD
uvRMgM/y4Ypsf073aqw4suBII2MddDUd3I9uAUOaVsk9KA3G2rHfK8JeKBo8+VP811lu6KB7yK4T
AHklNxhpUPe8gInKV1YTcv3bwaP7asqJdZl5MIPW6FjDIX1WQxdt1hni9r9LJdUY6No4k2zMIZx4
nynXWX8fUaWj6wDHITKiL+YoxEsx+86V5HW4CMZ+JG7+4RQa0Fy/v+W00rKRqAFFu3/NXiGwK/2t
IXRx27/NEsV/ieq/l8wVOOJ43B+nWrYeljClkQ4Qh8KmHSUiKfdGpv4ZJDSY8YayJtwTQUtsq4fc
Pg+rzeFaGIJBIFdfwRti3+kyEdxztZq9Fyt2HwdVZmGW5SZylryk0c5pdC39y9Ji7MVmEl17oORo
vsevuiM7vvRSLeO1jYCM40IPD9dsiag/HTxVT24Mt8R0RHfmVP7rSo+B1xEl7H2F6KQtLF3xdY7V
LlJQKJXM6j0yaJQMFn1cxJogzGZ0/GuWR056VQ1l2wWrge5CYniHuYi1C8rNxfk20DZc4ZAJCt35
8D66SCCEMGA9uk3V1yD134+3EiwKhXVGFru4yNVTDx8g0gw9S3PUySIyBGaJNmHuYN/KtXh5UxtP
RLp9saYWLvbjRhgPmCgNp//8aJBQEUTMFbxG4Iz81f9qCnUfN/WxO3iO6P/7x+Jx86/7X9sVGkqo
/b58N2lTm+i1ksEPJazrj5GoWxlq2WSC9R+FIQMrvdmu9zYKiav211hUuATeoqSof4ymbYMdHaGS
ih0znklX2tb/rHv9O2YM02ywqFf+yjXO06AbPVqsfVrqRb9xxDLtcOmfWq//35qzbttLhGHqelfL
rcp+XZsiiYNCR95JYqry6K4rqWYQc1tFCLgjOeMUsM+U1stBwTnHXBJXN89ibIad9vn6MvABFztN
5hsnV72RxzHBSPhE+QjXhyV5dpAYmviwSw4dsKXTk8j+DvcuunwsG5bFUG5SehW4iVOkvODtXNnM
d+VpI2hDxfwzNQm0yIUvQcCufFrErMjZAVSQ1mKzez+HY3JclZYfq1vZKFiRxEvWYmA7XDW7eTHl
VFQYXkY0ZglyNA917X66Ij/cVGbwRrChDwn2RunPiDqD+4R/1zdEM/Obb6/VvEl0osb0z76ipWra
McFki9YmfKQBedQVwT3d+1S+HvKxhhey74V09u/F8oeoJNX51LT2IEFYOo+u0+KOpeSJTWwKbm/5
n5dOc1MhR1A+jvj3rbHZA0GWyme0rxcwzw0uVcRqLZEkWUb4uLSWyoF3kKB5MxzU5uCVoPXubSer
U+/axuPk7quNiz9xCiPiWi6wmFnZ+UDMoj6zjWfnusCAGpwiS3j4K3bQPLghGaz4iO7C6kx52zg2
zu20vfZ1f/dx1gg+82XyWIBugxFGfq+C8uNOaOBcNz7SU8lVLo/9O/iTa2g0HWV/1+Xbbxjx+F9Z
qZ+u2r9uFeqhkS2QfLk3j+RiJYRl53Iszu/IvTRSRvfSMKFpyw23P3wgvPY6yoUZdn4sVlx0gUG7
Oo5CVok3Xay2hmbTyozuzW33FDa5SM6ztSVMXr5/prxQynQlw3fB96mQuFI1nih0LiqFqMq2muzN
oDndQhOvCLwg7zOPW3N7Ad1uFzqRTsaohsROw5Jh/U02cbRsXWZ/s1AesR3NU56zByUE5kMVU7mh
uqwsYtIkWENn9dfdja4n4IbrjreNWiWBuXeOqB6hdB6rrIv/7WMuO4XhrrrtMWW1DJv6lYiJHtAu
X/YupVU7WEWmqwR3U+UYpgB83n5SEHHK/WI1YqpiOVSffYBaPdt8TG4yOcrWHKJC9TWvbYHu/yYj
GG9NhZvrqr1dA0P/CaJXNfe7CmVcIBKiImRBnIH1CyDczp61uDL4O24qSs+HiHMLI+LxKT2fgWL1
xK/4a+mjqOerJgeP33BHOM/rMDFlQTXSk2pAzdUVk4w9aAtDesKSgjUGRyhFgISyxk+2n/udkJcv
uTTh+XRoPV9BAoWnGnkXvczRwv3Pa9O6Tp4/qeb0J0bmYiX8JKYsMZfln1SfapP6EHIOB/PYviMa
Qd9mGLuWwcRmWTXjpPhzIzB54S7j3DfstNIrMZ+bVkQPo1lzWEw4erk0K4maZZtGo7HPB/wLIl6+
u2sB4TUC8TD4gjDqwJ9QgiW3NX2BsrDAjDBZ/DuPFM5GB/T3gDypTx8q2c+1XnBX2xQrM2N+wYdJ
vnu3pGGzjJhMEgL2bBZIciSL8U/ISiUTkv60+GjkFE6WwZP8WiW4kCtjtetiD9CF/mi3rUFNyCWV
Hz4LHje4Pgv1QKCtnWSxP6lmXbmMQgdsfr+nTQ1kCeRij4PNVTa6JTAlWFzHgga517zVcS2xT3Hr
2aKqpKbdZfPcsee862lokvgddG2sUg4Oo+2PusCKJMV33WN318hG62kx3lpHq0bhn19bqPzWIihr
KqKCwxo56TGJOx+wbDyV+TxQOyznFAr5RSjH5FHUOmeYI7JqXOfpgb+z7cvXlsZ3uoPgZHuMnPFH
Z9196TopySzu/5UI+zYOBeOUYbZPG/1cpgLxs66lPjyDk/QWT8NCvesTxsdU8A6/sui+GauB7cux
0btqqeA2rb3NYDvpQ4NZR661fnXz8cZFeTAkRScNvAZWHQ6b8lJRCeigloxeIGftm5rZ9Yvi+DRK
nOtsMp6r0SVGuitXuT1sHlRem97uXT1+rBo7Lo6xHimkwRacKT4TfSHuV/0TUDnh7gD2TfOAus/w
e/rE44gYLwiXyhk4iXcfYVq8F/G+R8wNga4Q0XJVRQLqJYFjN+2hMgq77yK5VLWXrLWN/gqKnNiv
mr4xnWh11NhBoS0HH7Kaz6gYkhjA44DPWFesvn4v0SQ90NKZsIWhgT3yj+O0nPp69U6f6x/RJNE1
V+ORYviyLD7FVhr2ecw0HR8lgbXpY+VKLi0fxUb75snSeeAFkhNZW9bqHMPX34/l1Ci37+7UuT79
5ns5TG2Id1LXCvv+S2eaGMN+cvtdLWv97WNiJ6YwJ4AvGVQf5Pzbu8Zax6iQwktUbk5iQzson553
KihTKH/62wG93cq3WLBFiH3xWGiwXZnayXZ2RKDkt9BXw6uvx2p/X9Oxu+991oW/7xw34XfflZSk
C7rLuHbGQhZGJv5WE/sAXmQp4BxGCXyWL+X8qXRdqOoz3cSQMImTuiDJQYI7WcSmiF0qp1N7+vgm
T7hOV1/2nc0N7FCfaL44eKW7CdW9FvNYGkaZ7n267OtT5fB7YxrQ237s2b8pvl62g1zgc+1+88s7
F60AH78Je7EfwQmYu2Xr9lW4sbl0QP+svc+2hNRg1x+u7Rqgii74lf3OYIN9bSi2suKGs9nLZ+uc
j2gQxObnj8wXKQyjaBjcq0H67Las3dKdzbN+wrZaR5d3NUm3m/gU7LT0ipNeq+5705ntmgFsovhu
Hir7HpWwm2ETPgdOK4HzY0SLtVvIlVa1bJfRqmnK+gcJYnT/2Nk0pW8XTbuqoFWNiAwyFl7cZFeS
BLS/doYzDdlo10k2sxTg5BjlmLLDGb8bkQ8JVpAHqrrdpCgpSF73lYexgRA/cDwktvVky6OXuVy+
JF9nif6tGo/2FF27ersSgTPV3v6oK/P9VD0AY4tj7620D24gY2Z/8kfkaGSpKlSTikMdTDNIbxz6
b1PKTSsIGv8+0a+0Joh7u3KhkRGe58/5tJuMps1H+zBOD1Kj2FDIcnlO5ii3yCVw+AMxBNFpcVyc
eTgCP9a1ZOARL8wkdQqBT0LLq6MxKHzawFK7kcc3+jWsN1sqnb+W0b25qyh0bi2F6R0VO5ieAuka
b5/gYN/t5X9Z6oepocp0SI0tinMSyYUzK18hLpryH4TYePRA3hCio2MvMc6ay4qPyT7hr9aJXlmq
8gJSW+hsLQuMQgzQzHlEGkW2p+DQMq74iQPvCKdWXxweWpK1spxKHLmVFo4VbjMgPZGvX7NY5QiG
RjmSz6FQdTu9E6QEMYOYSG6ImbA8VLJP2jbcDg0MlBG7XuFXTyjD4n/pWWSx5l9r11MMnY0mg9L0
6usuyZE8rAqPqFjkskuK2Ky96x9LHTod17Ptwv9HgjnQSjolAwoECZT6/KpqMXXf/1gbbRxHneUX
NUlka4zFSXszz7sWSZ4Fcixl+I12PV3N3QJli4BHJSdUW94AAWINVe65Mnj8v3DN6tMGp1HBUzJH
TmKItCtUc7kambGRrsRpxPFf6Y6DOyaAY6GiAk3JKx/rcqzKW6yYhlrbncORNuBqy2UZwspUye3U
k/6K/n5WvA+SysHr4s1vPaxt5CnKcNxqqKwn2ca6iXngRYpLRG2FXhbVTIdrXyQLLY30K7fSavAu
kwkzPdwVJ8eAnAUcealu0stp/+7Ve6ySAqWxWE2XfDhAc940S9ZGBMzQjDkvfCsgHBaSLc8QjOQm
2zzXzmqekO9DRYSSiGKl4/Z36IzoP5o7tspqsV2hDnSzFxy46KAuNJxQ7RqU69NNDqyAvheXkeDQ
XSvc17b6tcyT0L2W18CYZf/csdAF/2hk/+2GVN8/bH26OQIXGOZcmtkiM7Imfl49DR8fbMNon9NA
vjJ2fDWfyIRhGiRdUUh/wf8vLGIzvc2/XJkeVrr/F7rMYOUTb+rhc6XFFAJ8b8h/npKmE+FwxYbp
BWKwnzhOlBVRh8/2ruWEpPuP/34fcPIftyJJjoikZZ0aLry/TjmMvt25eZ9da6HnV/lDKd4dfF0L
hPL1WM1CzslH8Qgp135eKnvIQfeGv0c8tKHAJSSk6zXoWlpJsBZPaJ5OSSdO72OY7kzHabhMrhrG
wSZOXyYhX4XauXaLgkZW9jbIdCGOUgk/dq45cf1lcc1pPOD4EsYk9qShHI4EwRg43QOifC82DOpi
Dk1o08D5yeJtQs0UsO2RhlX/CO5GLvtIvpiGJ8T08lh7qVhD7Rkrv37iFKLseGqaaQAu1D5omjx2
0ZtbtNK7uxEkFJ/iPsCT6QfMbf2P5vsvM77Sn7IMUHqdpODY5/ZygOeUhO0GhHs32ivOAzWcsmcF
gc/BX3r6wxaXVTm+IoaWlRPdoqd3/q6C2wq0PcmYn+a5ocK0CTlJlacyEJ10v26g2em+B1OIyC+w
dQU0PPcmCuVEvFgkWii69lV+1j+bnrupqObnJpbsamTC7cfWwUQFLf/g0NvbxECamwthiZTeY9nc
90+pSoH4gkrdSmW+nFyHzeUzApQplOBMz2ZVvxZKq0Npr8J/2CTTkI4fH494MTGLp0l3QFnuf65x
SdP0WAZS2TnW8/zigOWvrQMVRlDBs5mXNaeb4QMpbuv78rtKBqBOKolB6rOlcGsGaz0V0qGU2bfe
g5vhjJXn5ypK3evZQ8O+6JeCOlUn/spJ3lc+vjJzYqnFV/U1oetA23DBuYrdU/D8zhoAxhtkg6cl
o8K2dTcYJ50Qi7BBcEla3X8kvlSDsZbConNJm0UFm+E3hah3iVJ8puO6qXLS7XTH5nPj/2BomPpI
5duJZVlpUtkasHsJgvpbMA1V0oYSYj1htGKW+R2QzP6mploQ0OWXz/NEEf36nPgpIphQLlsW9WW7
n80goDD50gQlCc3Bo1TGlzpU/ennpggYf5ipbBkTBVrkKcqEFc73QlBaDlC1FOrXCQ+e6l0Gvzau
ZupQgQ4+yLPpmZAbbK2TQuP7JcZvJ74l7KurguWg4frHEfFB9FzwzbmdgKdHXYMqYVXwYp/F3Pxe
2w+PdZZTru65mR78zZ+NTNcB3na82Luf6V5ew3wu2LWwBcJSxIZyurvnQKZe5uFzYa2z0A0/2XYN
MEL7/C7FfjdzO85Vd3O4MdBtIPAFrkq2GkyRk6jc9mXCuHs/NiP13nntsBljl1k1oA1aKleiSr+X
yr9cM8MC/EWKkUKV0U6mnKw+Pgvyf/DzHrXBgIlEoO79DbVnbVV2BrLc9yZBKIlfqoCQkDDDXFwn
igvBseENnWuq+NzXoR1nzU6EZrzkbTu7fUGlN7JM2YL5QdXwU7jS5nK75XqcQQqjMeQerq4/ejIs
TBMd9dwGDdPiYqA97yfE0PUuW+CSmaJKxvORjqCsuidtvPT5Lu60QwrhSmbfvZlTacHOrEpNRQvl
FGv6zvpcvVtHQwj2Rq1p6K3ZHd6j1LO6zEdXPmE4MsGuKKkCDxl8UVAJZupnDcDXOlHy0eyP5ztC
6MPi94hHZb5AfxjUXEzJ16cKEKcf6wXV66uFMDPU7PebWuMUt6yvnr82th/PS+nhxSpeJDYnKpsn
sAq0iwqja+Okmgfq0gKN1+4zjemuigLZibXRQelmrlW0qV66Q0F9pc0Mo/ULl1SDBMN793o61mjX
7YzH1Ty0QQW30ou2+j2SHpGByYE9zGutKQwpHWenAQneUH191M9TxNMiCMTH2M/+0mBD04BoF6uG
RgYLIx2tM81prrPK1q65yNXM3uaZw2jzGIo8j2nt5WmJF0+P+pE+EHKCtGX4++XPMo/+Hydxgza6
WzCEY/leW6fhjZd/h3+bf2QdcnOb61cYhHi1sRSP6fR40MW1Ht/MsOI+UfEq5XKVRCJa7KhhEYE3
by69+ME/Kripp/EN7tKYdsi0frnx2jSQwDFRyZ+H8VNllf5IHX5WsYUX99kosnF/e5aSyVqabfwa
8FTU8L1X0WYZDu+be40umuRSuqzlP5KByEcncC2tlSmekT9O6CAEnHV1P7O6vzWlOLaOz999Jq1X
ucLu8svKZpr42iftAMweFKL200c9G2te5RONiWlSrkxI4AIs8biptnTdpg/i6bJI/d4fhoig5nTg
SY0YyoSxaw0vvzTxB6/uelZoQcEhU7mia50EIxRgFdmyw7WsXLuxdPRlXOEWFobJx9iOYSWTQZsn
YrSPjmfySIv9Gwz9ji7AW2iv8Hp6R9qs7LYhSJ6m7Qe9tQvb1f+aQHVgtra/Do73cfxVYc+aSFWO
6Wj7107ku0JCSg+OlkduYzrexSKBw7ZXOlsGfK4iD2HeiO04Wu+rhIRtMFmTu2eazG/5ZXTwirdP
OzjEe5cfboAzy3aNgQ6lDoL0Il87QHRGNiYPqI7zqZXrXRKsZM/StkQZaaEJMlhGFse2g0vPmFWn
aPSlhmza1FFdwARDD5FAVRXFgnR/pI47eR+hDDlPUvq037h4ggRxpYNa8Y5214aWtbDSrhuTfGYY
dKp3NLNCUH+L7o/ph424rKzYBLNWc8+Bq48fMT6x/EkI5sNkOsrkxtsJVNKEVAXu57D31Ylubo09
8TlyG7Hofmj60VnSvKuxLG9ksX9XdqlS4VxPbKP0un6cVvzH+UF9Id6Pu6r/meRS4zjGq7tblTVu
Khc0PuJCzHldv8ZH75Tg0zzFqunN5y3evD9/4RRHA+Zi8taLMx1Jt7kqGLkfyx76oJCBYlhdS4b3
dze7K/vp1EAudnvJ26Se21L6BhYsQ5qe6/oq0cruKvCh566sgL2aFxGfvM23ydqGNHim77eF1XdS
tMhN3oeG522Vq5zv0aMwSKXK2XEiW1sv3jxyJtnvZ44wUOQsCSu+T6y5FdqHT+rUp8/s+Dw1hXs2
LtMG2YtrMB2CuumztkGRBOczVKAMP3jYgEVD3w4x9Dfp9qoKC/7Njl2gz1yuak6T+tX/CpqVo075
8YX5cxJFrw1lc8kVqlmiaj0+5Rsc3WFcQGCd9rTmKherxTe2aAmy+7m5gCkCYU5pA9Nnf4NRdK1k
Ub2ng1gv3bzgs4UB2o2ag+haKny9i6UNX5Yvvfx0HCS0cydnXJhSY3zrdgJt0i1f5MFktUDUotmR
UvmvyxqAVev0a3IBrvKQkV8h87v9+b4FgPOsXDvS1uVeUPkuKPipjQ42KIKs7cynBE9pSYqK1UR2
PwHfaQ6CCaPSAeKlFq+g1A72t1uiKEorC23v8t7nk8moc2crtmpUR9JJFeG1TqwT+cIU5ekYljb5
CZwqNqWWLVsyNZ0Osh14jiwProlWMMbv9QJOQBX63rTjI16Ww9LOuUksU2e2/HijhtqSrfquc5PK
DtXih8cZgOMK8Y95O0XFuA3TUaonN6xVEh/Tf5JfXJQ7kDsDblWsC5xrfTnYuxCrV+OXvswHFpcT
FfOlPKiVadNfcUlv8V1eykAdEEvkM087ud5xdiqvJ3DU1Ei2vn3lWrKXYsAE85Du7cyxT8XLhkzK
ZH1sPAuEo8pSf2IujXg/sSgXq+Yx1Cv3Wb5zylXuBWuL1j4Dhuc6yYoOsuj+7qcwS9Bj75O/r9xI
Uv1DCq8/vgp39iuRqj7dvn2t2oU5qC88jthyvVw8yhyiQi3/faxsP96Dy2+qHthM8cae88rWQbHN
8nn4Vaq8nrRrVoxIJZONp0GpsYqYWedaHtlQoGDdBcWwxg1KgMRyj97wRstZ1GLRRillLED5ltrE
dKwC7FYOBqtot+7Al1+xauEwPryquf3P/R4lV+Hi3Whob6r+w89aL+DS2W+ouhv4+HJjMNpxudbb
Uk4p4RSPE734t8c78WgeFNG2UhQn57JUcSVbryTw/ty/pClCKQ9KpL1lY3obpc41EYPht1vy2lT2
zIPykWoh3dmFfZVQBnVPnz7j7VyOf2+CxX0nzy4MqZFkPLbEzWkmEhurMgQnxE3b0DcPMHbfZefd
1djPNmOlj4vyVGT0JHqCeq2LU8UNHCdr5memDBQ+IHE0ftoH4qmEHhrbXqLyGvdzZUdrin6PGo1r
nRg+/RpKThXYYK2qQrdQNdbAw7M7EvcX80WQIJESfWtuRonrYscFt3LHQO2qDfzeA0LNrmDnucrL
GsC2/yB1PJ6m6p7t5+yJtfSovNUc45S9+BMALRh4xz2LozPpwfHryyGaH7gMGAKbSpniLYvD0rCP
rTzv2242pwqy4+xLKQaIqHdmQMXTL/dOVsauXLqz/ODNU8n1ppU9d1ymsSMM3eaiQAA5a2bY2Twq
hfkCxlULvF5z/nfps/2J02X23Q+jklgtOeCpbsQ8KMTllgPZOiqLkI58tCcfZ6EO1AsEH6GE01I+
Rl738AswIwycHcPHf1kyOzfVE+W0UGwXRpSgkdXpSt2i4AXt9M/63kF/0e9PS5PQxWyLTUhbjVax
b4RLPyFyMYDnvTh5UjvwTp8lnVBYPYK2PwkGYIuiS+bHLoDjOec2734VoMIlYezVOzafxnSemHlm
RIZpPzP/G1hf+b1olHORQzK9qulFiYO2vCOZJr6uTYjgpp0fxHGe6g6RU1io8Z/upzHsewLliutq
+w/k1cvV+XaO2DSgRtMmD0bCe5koh1Fi97z/1ys8Gyt84cs/HdwsrBLGFZekG4iyM+rJd+wmtg35
ZZmR2Je0kCpEMpRgEAmOaYb+PDX86yrApv9WLX1boXb75WgeinqoOc2NgYyqP7XUW5y/un+HUu6r
8BUzN3NQ053YXDRNt50vH9STkxuh9ncMPzp3P5359NgBBK+JxBxY5iclf12l7+s9XLkbCxsTju0M
+kDFWitmZjcPT0TFCTf/7hTm28TYffavgArLWG0qrheFZZ1czpWSBAZ+7jRZc4vubjHdTMmEdpT1
+1CfF3NPEGWkiGEULgUIhHrv8DyX17O/W1l97NHOUKd8lA6fulk+P0TWCUrPDHfkDw6kKxAsG+cC
cevYSDX/l/GJShKLO5XpUSk37R4qQnAw93UXwsvTQ+940/HBqqXg+GAAdSw1FtZyKj5e4uvcDFTa
FNOhlXWy/Uem9x68uvF++lRK57T6SCbHBEHr5z2yY6gDqh9nha9MnekPZfgkKdVSeFg+PH7Wfrob
oIt36+Nt/ml8rrMlwZG4qJIarWeJdfNK4T/fycxzBP4+89fOwziNsqyQqc/9uB9qhbm9J+y0ttt5
Cad39ail5ul9/YYHs+6tZ8dp6Xiuupm+T0CZVrhCdUCfzRQu1tfxHrXVDNPSjgALVCVRcr0TmOpf
Wfy+aNkVQPfAkjVzMz9Ez+UEpql/Og8jt+mGKbmKFKd+3AtFyPu8MH71CND+dIOow6P9eh4VNHyx
tSP3NH29xFcGvqFauxxCPjLgdC/svcUPtVX7+CHk5dDhl6EB0pxnpyUPlSwHgO8tjaThVbXpwFvL
C2/tpwdvTLMv6MkDiltiSmbkIT5/9BktQQ9KefTz+U3DtJ0oaRM9qCzT96pxb8H0WU2RHVNQb+Zz
RZeV9Tu3mfr/TzpaBjhpPYlzS6C1Y/dvgsjYuvcfo9vcZmuSfwS5jRcMuJUZUrspfR/K/0jL52oJ
3IvWBatgQgjK9L5xpOi+XxhFoFMAqf7jz6dq+1pyArMHxmf78PtAloZnHbDbbR7WwuqUNffO57G5
/lDqUqBpkH34CfJYrxZlNLQiYkfrjjUkIR9rBqJCqMZj2fJu07jdKOmDXE8z/Z9fyU+eWUTY3F7/
1U6WlfCb27q8PzsUlpGpuDZsc+sYWyTgYsiihna5/I+crvy4fMrL8e9YC8TZXM5i0aptBvfL1lCc
3POqp+ioEccGCehJSR2UJT5APcblGCk29yuKdppcxPuJyilliq2ut9Ppcf0IyeAeBrLJdgpYU6hn
O68vj9y5KdoIF17n3uSCcRjn6lMqIBur2rk53gVAoMAZZjq4jWOM5ajUqrO+7a3OBPbDqwEL8mS/
M43Cupo7lPqrgJ1hAxwBC7ex300Hl/Hpn9LDwRtM/70bVKK0RgY6z8CD4rWiP4D+XznCi1gahP+g
ItnNJ+CY+d8QlJUf/zUcpgLWXQY9rL/v/zEQ5jebl1LMszhjfiSa2cmd4xHHBrSky9B69KX3mD+J
txF5z31sm7jPQQzuPoBJc+6ZWou+dl7D+6vy/qHJcig//+Wi05cNaXsQNRj4zqi9Rh8C4wkM+AoL
1s92vOKbKWgGgj2U9vF5ln5ydZXLtw3f4m0ID+89/2VqKH+86QccDX3ZX3IVMLvEqb+27/zXg1ev
zEysUfGRNji3/3urrsNA2qDUkCQhvEwPIVPKTnCA3acIL/CpSsOf7en4K2xiIwWCMvjVzbZhXMvZ
UVkTXCGutuuOnQTJVovRbLIdiddv0HmhvjeO/6SRLtAjk2X79vg9xl5mF/rr9dKMxyezw4WsmQjk
wAwaCeDb27VImx+nv2VE8eQQIL/0HsFCLQSNTQ3f/yPpvpYTy5Y0AD8REfgNt3jvhITQDSGEhPee
p+9vVcfUzJzTXZIQrJ0r83c5wLRnQvH+Ap0MLuRVAd1r7mxdtwwSZUgiuppFn5zikBBbJQ7NxEAC
ty0bmRsZpkWj1J+c2LqtY5+EBjQcrVriIi5RjflWz2UAOQ/cKB70LAE32TKa4REFpvO2qaQ4mKSg
MT0MMamneVUUhurBJQmFQEvlzzVWBb8y2pQkG43hq1+M+vNqbt2AqVtUP5m3tTefwnoEjNDLZt36
te2OGuLE4cnxfplIQMCjQnJtKc3su8pQQJvf8uhtFkIiRnpHuxYIvl+9lLrcOlFn1VHRz787AOuT
HTzx44UCY55/8CKU//3wgX2hhLwJD1+11vP2ThTaGl+X+uFTP/5BtaAbnhXgV+JsktG8574gJ0+z
rUK6LQsjtfL5Yaj2X/14zdGiuP1Yf8Qu1XimsKSV9xnChVPF7apuo6UXmD4P1on+LdQNOnDps1Rm
NJfziYUXXk/Unew6q9btx2GVgno+t3K7j6TR4dDfJxprYkDU1rWaz5sS6whuoLqfAQbSjvq+9wYS
al6Kb0ou5HaAwdOVXKJPTsdB51smV7VU9A632SFunnUf6KL+smPNfL1qGKnmqiiiV3F8+S6r2guI
atj8cShTkL9lAQ+QYKwV5XIsSRoFsTFUvAquxO3IfIX04GGeUNz5kAqJ4rkUVRPFzLdY0WQNTGYm
OI/AvmwX/ZhViqH2kgMygQjIXozFyzk4E5bvf2n277n6iwaSi+7TBxz9hBW/83KSrAfTe7A9xkMQ
DGLzZjA7pf8CtbsaOzTnXSllwQzRQzEilabeBaIp+q/PZUf+ZMjaYR8r24Aa+hw0TpWZKCQgHYKa
Wqdg23Z+miotrMUokRWX8pKKt9VN5aIzoB4jvcsVssUUEee6n4+ENp/HD9d7PScxhK5Oseo9+sm3
jQfemgq+32J+cDmUD7mKJQn1y591qb11az5MdyHxGMOmjTd1cf6p6f7ViFu6ZyEbeJ9YeXQfPGYH
t4v1xF/n/rUfEwrq/qc0jZfTuzIrSPneORCJLt6iYzVvXIDJa/JlW7ya1kVP74MVc5tlVd6IHt2D
9MrgNkyUnh9T8fy29ZQuwzxmWfni3/T/GhmL0O2aEILNqPAse3xTrgH/DPW9LknwXaBfe/vfh8Cr
t+f7sXEd6HKND82X3zReWL6qO4uBHsXVT6Z5lZmeqty/5Q65wUNqPnMSaSdaCiO/dYxfxoS4VIHl
4Gmb+6oenYNgh2xPnE2uvsVyeAFXETXlM9P3QjbBLkk8Xlpkyhlo2qlORxijAiDQ7sPKhNiIpJBf
ccy/qalEIUYwFqtXHawapDnQA2xM8fyqsevLJLhUd88KdmYrCx6SXaCulYscyifJB8iHSRDqKcjW
j7Fq4d8GWmkTksJu+X9PKU0HZflP0O28OdCpIqA0ua2uBUolGljqS3owj/AA5wagSmlyH3k2SekW
FAHHUmS8illH3EoG0ur2SRfwiOqQiuVHsurnIrg0475i8qyBVyF8hr6MzImgF8+15+Kn1bCW4gWJ
Olvyp/FIVzanGnTCylyF7GMhNIv/E8HvoU1/JrBoF4Nl8Q50ytavCjs1Ih+MTXkmsytcfBSdqxmh
8mZb76BG9qHjMH5tFbZt3QS0Nw6LYkGI3RvGEzOavlk7/IyGuueDGxJlxZH8LL3Gt/F6HeDdW6q3
zjQoGrNufvy5ue7UvJ6a6AmDjmysKWRgvaxMwIXgjs17flVe2N01+QU2uLwfPg2zotkSSnisTLh+
YnV34+5adwOrgX4ruOcl9CxFvHNy13gmaxRpsRaIJHmo+pdbN7q4u1U/ugMJ/oB5Gj0oxlZUeCHA
zJmimU0VTUpUgmNq5aMZEafGy/A5TQ/iA8v7tJRB0urPq5OOSp4ra7cohziew2Xq7RYFmVM/UkXy
X0c8nhyq74ATM7QdQGgTfSm43ayLHowdS86YFDanAKqdsxjjJBWmNneLTaStVDX6t8TvJTmrpB5o
NftGqvCpC0805PFWmhiBbrYCBAjtda9eompQa5iDBPUEkZ7hBdCjvUweK/n5e4ySlfPR/UEdnBgn
lq1T4iNBLJnVOPV1QyURTKm6cdh7CrGCtcasTfXuO+c91CQkLGpdou897OBc3UTl+QWXgUCFKJ4q
fYHTGqvQN59gISbazKTijT5QnIYNaiH35C4nSZlOsguWtGK++NyQKLCwxXnsx/nC1aq8z5eMVCBS
CsQhig4qE2vpymKzaOa7ezzr88rWIqtlJU1GA46EjpHqf2oDKI+iMsjzNV4Qzd4DrJoa70e+sQOz
Hq3xkQGF0i0FdT+I6jjNnZpg19uquk3VHIbDo7FC3c1AuHr+7WhORw7+OR21eAH59kbDRfEESWKM
ju+amvn5Zw7JfzjzBnpk1Nd7Iw05J5T6fWMOp7l5+tuiuE+Pqs/lZhYUGWeOH2pCsZojYTNR2YmM
rn09qLVvGPUM+iBAAdLApTFaSbcv7a3k8I55FB6JlotM3xlakG11d+jvAl5ZzKf0REGOPHe2nr3w
Ec6Sk1Zi8XV+ygEKrqHdp0km1bNJcF4w7ifeVCWEiu/7OpZ8NCvUzswDsjx3YoR++Onk6P6k3K9n
j82Xy+Igw6eME8g0tTzpNA7Nm910zgkqP9J9jU/+UnWYFavzbnZOV7bxarx/+Lwd6zcR9Mu614aF
83A7NGTelcm3EhQtOniE666hZGWP+D1ATEX74xdU0dLh+a3hOxRPbfa5fG4sLlUVQIb/s35EAXsR
OBcXcdy7tavNMbPs6q9eIMuNSPPC7XfXBmO8hJaE4AHowqKkIU+JUUjJC+se8BtR0bc85BsLlfSL
TcFYKyVC+yO2uamFRPFv/5Bv2XdVMvue/dp4JaLfYSLP3vzxlVtBxIXMJ3QFy77TAnGPFk0PWeLC
vozJ1GAq1ismEDdTvArso0zIPiwnLLmERHK2PaDhZf3o+5IAci0ohmJTkWBWM256Te6Af1wIsMgj
70l/DDKL5i5WzVzLsSXSrOqRdFgz2XJ62V8uKqeYwXgQHkzjcXgYipcxTY654lnyIP8PcnkiPCCA
5s1e/1/0B4ng8HmU14sK/NzLjn+Zl4SAndWVMl7CcpZlCQ+WOceR9cX1vpGlbcRcz8Jy1lhTVq2a
ppHjE5d7Zsk7LON47kDqj/sG/Cs1TssrHc1AO2Hpuktt/Ze0Gl1poLQxqpYMBd2zQ1tOE4i183XD
RjsnkPx90acOqOfH/v80ACgFjVr5XPr20+uZf5/5orHv7tonvw4CJNY7tcO0dG5aBlLx3l4qR/AJ
DdGvVZN0aME3qaUh7UO7y6e4lmf7N6hB2bD3QVhpDArQhCLKs13YdW8SGILfckKK9Xb4PYtji1W2
o8hiPlfqiFzNoSC0zVL4nG0w4zxNlLpS/79P1obFzLi2gQlqGy1/U83XNK/5qqx+1jIITiOLcZpZ
a0Hu4xc8z9FNlC9TgUPgeEfkVpEcJGSyzi4s8MwWQI5OfXLTMH7p5r5N0XlLkFKtQ+/SS35sebD4
oMRAslvPqwbDCXhkUaYl2vgusN/WpeID6u6Bw8IyYkFsamy66DNlvtoNXH6Tt1SRrtxal1fronie
l3fGL35uohUqIUwEf9YLFGa+MF28oViNNYzRYadW6VJD1pQOFcFwlXSJ1oKH6MTwaaYE9bP/1ded
HQBIzHeIhrS1kHYp5KVKHMNUn//Ir92gMn2+1sJc1/eS9QIURi1lLN8KV9C+hJDi0+JCJTbwmSkZ
HOBfrq5U3f0fQFQeDG/lONY061Ynv/vpduQfBP6xu6/OffI7pOi20AczsRM1TWqNECWtRUTyG8U7
yVTB4tgQLzzVpBeGx+K6vZn+jE+d4qZQrydqq4ptF9fSnKLid/6bGy+ob2kqb0xqpAcfuY+QDkW4
nPl8akf/7jifoDP7CibhU2gtJAwZUkUoWruYr1FtWwcYhpZtR+6mSfnIbPz5ZMjoLr+VBXpvhOeP
RJ+qWWn54Yvz+UboHTaF4x8n0s8E5mLwM/0Q+1SN0NrVdB+q4L/r2pCi56kNwaKBPEjDgESBsz1f
CyjlJJQFDRDcAwa5cqcSp5i5biF3Be9ZO3+d36VkCODkwnnUta59K+lqovT9imbklp6GLfdROoir
BteLh023m0diw/Gzqqi/HDnq9PZD4CyudcjjGG/it2IikARa4W3SkmLpU65rfBA3azuStvcaOlqi
wKguhNNa266fl7hXmL4sewkCs/2fWzNWyb4nbaNcMtLubNKQragJI7SFEcWfhavAGB94d190jaMj
Csn3c3UtU6uLgf0XJzFd97fv6RVrd/xNsiFpozWC5CZ2eh5ID0GjhQuuqGvykd8651u5F9K5khyc
l90mGzuB8+z3XP4hmH8C/vm5+1Ds3yN3Jj9/OaJibsV5+AdACvXekJR4VlZ21lyr8TwaKwAVBNKr
zCBoMDwVIAd2G5fCpBw7tI0V/jMoIfGjjbx97j8IBJz+Q1uFgoj+5L6WjGkfINfJF5zjnwiNWG7j
mWpnvw7kM9may+5MstFY/8uven2aiEwsGu9kBxrmtvk85ar5qBpEkKrfuRFLle2ufi7rJh5LmvQh
PwYQM5FJZcBQI5HAtnYOrrSYvNP7UgulUJThoiFmBg8w3BvDTjKVJ43DTMH9l8dDZgIFN1y0yFBE
ytrHAAEth4xf86Z4BQ9qJepJvq7LvbDWEt4a9AU5ZrjlLFUmcW8diAUlm/Y2Q9p44fEhjG1Zfmj5
GpfeqzYNOTCtkJ3ge7XypX3NFpZR+J73hjbFCSICEMYSboDVW2zA1jiCmFWy1cSQUsqNQB1TP36H
RLG7JRinWWRvYGn/d3Owl60L9PIz/UUNsfzwhuzJ0xgDA46y+3mCEe9VAwa6MfOGRD7QfiTbnjW1
K9y9g+TXvb9wKWfoxgprjYuBB6QvefJZysy0w5ocpJTvKOb4G90AvyTX0DEEIBJSScjkK7dTvKah
JxS6eYkC5R4PYCd1zTxR1AvDjonu/Fxd34alyG0iuJEz37s/50Yu+VcHMvmZJemIBMkHuv4uxrbl
R6RmxIHmq+XfNl9K55vbUY5OvHcb+yUSM+6ifxzVysqgIS0cahw2EK+kZrdM8ZmqG6bMfHpcHSX2
f32tzPeNzOxjl6a6LD6v7JSJf5SZL1tCtkkQAPDBu57qvajrTARReX9uYkx0+X7H23iSbgQp15fW
ETsC08b3hAYhO9C3YF6QUCvqxsF9CkKPWuQxPo90ez7imooHcZd9guUVO6NCrBF+j80MOXp9na/B
9onP86CzMHS8Ov0IMR0uJyQb3i3EKXi19uk6SxqweQOcHkO4et9zrXuy/DyWX4SqZH+Ozlvy1dyJ
Mhiub4V89RtSWpq/LfqWjftrIW3Ji/z1gNh/24//EVcNdUuroX2UA6imxKfSFj+yk/+h4WejBSP6
Dbxxpggf5z9G9V5zd98V6p057lZx5SHGe5LNqu/POuilG/X8CuupgeXMnXUenUcplrWrWrWapVrC
EJvk6SEJRwBmwP20yK4+IQcdmdU84WcyjbaeZ7oSXjW92oF2HTyGEVBW407tmmNJ6AqINuDePyzH
UBMWpTNV9YcqxlZUvIgd5qg5tIB4H6owVTnwYv59EoGrlv8jj8Adt0/1ChJzdantWTPgpNfGs09i
CLBMkZjfm7p/OkVFPhGvYFKRNfoAe789xc9Cm9WchlfD/i2WxvJwsDl9/K4LF5FBZvc3X+Szwk/h
2TQ/nFu0g9qE/BK+EOQSumWzamzRTEg7iFe02JlezvADZxs+ut77vYXf/k5t075JVhokLpibQN0V
iDS9vaZHiKIT+IoVlqmaAdMZ0ZpwpUg1ckgT7+6/KHxypK80FPNEGQvJFhrvEPmc5tBVgH6ih1v+
N5DRmjC8jhfkMrFY//YP6U28XbK1tLCLmvnuSvWTCiAAZYcm9XAv3B6fp5hqkOQtMlvQQ6lqBEzX
MjED/tXrMpnS2HkRGQ/glBDmbF/mW77HoGlR09g7Ai9Cbzx+3ClgKS0F0DRByPIor1eNm+dbZ2Ja
QVL6vaMylSoWWDXDqM9Sw9OPUFWT8Zz6vg42ohzCKE835U1/V0WQ1o6YKuCrAEHqN5ITNJq3FJBa
bUh3bPi4iLp3uGXBeW3dOqK5vhFCKxrj1cNm0scRczXYNM2cf8lSvHQo7qqPNhcbF4aYT125RKCd
OCbL2uyuiSqRgLaJVP7nXzBtxGLM4etvw1YIKGOQxqlBvb4FQYccEy1OqhJ9/m04rCkU/MPFu/ii
mffQnnYyCuD/iDCvtrIxOwwixDnGTHN/KFF1A1c3qitmrM0fUWs7TY1pXUJKT8glzbNbUsF/y2aK
BXjfYYS7mFjBHrn3rFCXU0YGEQBAP/Z7WFecdh9gfrZor1P1MJPhBWHIRo1DeT1NwA2G65F6kArq
gFB30dSPcUwXGQyDfye7tOOVhlcdEWkF17Bq4DPI+K4F3zE/C8qjjirv3Fy1zDAXyRsCY9yy05Qy
2ZgXj/Uj5fdKWtgOhN/YNQ7z4u1RPGS8iFLSyr49pz7Txn4a1NlqCJjLdR4WdoCaD5UYORYyq7yx
xlrUvEGmlv98/oXNDvdNL+b8fUWvFqz9UEkKODrC0JO9yxZSfglLZlPT/Oj+pce6TQpCONBNQL8k
o11y7R4QSSAQUCTRsbr3QeQKiZolgcevVwhsvtUTTDcQXiJ/JjUtWFSK76oQZXUqJFn+BdfDvaSf
yqxah1z9LgtrIn1NqrmBf7FqQen2MdvytI46tbnN1iK7aBYFsPj9fs3W6aZ/cy5fkKiPLniWZNj9
Cl+DU1LqGvDJSuJfp5/LTxLEEz69T19xxxYtAq1iV9px18EJ5WvQgSoCf9HW2BrM6mg1k0gfpMCA
A0F9h4vozkBp2+l26tmbjyYkr2A62g5gKsireYvVTeavf/RzXL8plmfZtUp9ci4evm79M8FJ+b4L
cQLJdTFpAJBZ4ozf9Du4Aj0Ox8fIytyK3OE0N4SFDcPXcPVDl70ak+p3ge6Bs/RiQbFFMHQ3PmIH
MoNlxroNIIHn4F5LToUWoLuhf6fP109216QQsLxI9o0lkeV4tvAYTqQGdq1SsI548ZayXFd83Owo
JSbNqVNJyMU/BQbVWOHJNZm2oAS6K9VePgMjDhuYh/FtMqrBCfzZvz3e873HePez+2RI64ZoocPb
VrKiCchvqBH1ilz5ksEoGzdui/U396ckSkppI6wrLiEC8uf0c1/VrunK5cf6dLOA52tGEgChTMk5
KGC29tPXeD6CZdL1bZvq92PfpnWG3BJU6Up0U3SZl7GeLnavpu6NaFILtvVl85CfB5FQPtmZa36C
FCBVB0Eqqa83GN7Jtu2+y8dj6OVoDM24yXzpiFsSqzhNaSapuWKS8uDteUb0YwWYxM7tFiG82lHL
qcU6yKArGlzBWlfGRIAqSOdB9nNvntpk7E//QSfjl2EIaOa+ooKzJbCpp+uij9GIs5Ts4IY1sGas
5y4D09MZvMaBxOPABPXVOPXKQcxGLVR2clmwnqRHJ+l+kz5wwBC7rkW1THCo8UeleVwMWjHtiI4s
E3a/j9KPwnA13sy0EbxxkvC6tCpc32MEE/CCtehpLQgxTgXbHqbPIA8O5GBsKhXyF+HkzNgWS9is
oWGMtVWP+w9fnevn2uINaHK0eZnAG0TDhZnxxM58HoT9Wm4Xhm0xKlAIq+nqHPEgaQ7w3+y+4lUm
atf3FVL81+isGhoU85WHOBZ05JDb9F/ihLVtfdEuCGwi1EBkXSR9MO7ue2hmJNQW3flJEJvbn4pr
u9aheqvGKvGHY3f8TPFuoddPOlsKphwxyc+6libZOfxTqxwrUFJcDVm76/1+sE2yseYr4j88mSHL
xoNMfqBxfRF3PCoMDP4+hBVACTaPWmcfLG+VUxk0hmr83L7uVSGXrGVTXX1AUC82RApMvr0cPzcj
aEETER/MeVtlvNunGMRSztK+mdIUzZ797BdtO6z0kCme1239vEq1qr6IEcfLkVPLAug7oI08Aq4w
/VK0hPhzOV0b+rh457ZsennJjnWdrWPQaGd64H4pYv2UcGoNfU8W0apUqa/qrvl8K9vRrRyi1l4c
tyOveXF3ixCAQwa5Z5x3Cjp4aG0e3s3C+lK8wtfIRQICfPpZfqBbDoLyLlWlI/nVvF1rWSJ6ykGP
aNCjAVFTQ+hl0B7PdU4SayS9wN1iyPyyl4YmooSb6faMIrtbLW93rsBZZu5AAqwSYfzy91Xfze+6
RHfoxHCafz5L8smybZGaVbeISkJZENZQRcOoLoxHGMImXYglmvOosQw8fjFDa/4oXkRMrmfXUtLW
3FTjVWYg1c7kyve+qoAvaHreetS+/EhIN1OV6Jk7e5UetOmF5vgaHtX4INYMgztaavux4xEgNsFo
0s1vm/dsydzEKGTmAfJco6AbqGY1TZXEvsWMNZng2Wq8AUsjTE0zG8qWWzhdypy+FgziRNS0eGY3
zqrfNdYIi1cSfEPS1tz1QaDrEigtT269D2FAYWQTOKMZ5lgJGpZkBq9bmVwrjs1ZKxqk0E6ozjMe
5JVKztxWSVPW8cuZVQTpQi8/mm/4+ZsdHuJQ9lM3TX7Zyd5bVPf+vViTzwzPi+wZ4JImexh0hy3v
0WtfyY+5mHOA7Tcvyp/126W9asZbUmOqoS0jC8SXGdO1rXFztcE5Xb+sqvDh8eNZfRxay3jp2H18
JVuHzgNUvy2+yovytel1rkxa5km8S2U9TEhlGOQyzmgxAvrMVs1I0HpdkJXEK5ZgX3oRcLDnec6V
Yd7OSUfrXHA5lVP9Rcd++49M9dG4lh5lvuvuhN3QGCxLqBrJkYbOhOSIWCk73YtEAvZ/JFXDfqLY
iNXzvUzdZfUj4frMpXx/56PvdadHmZIZXXbIg/uXQreYGQkqSyDXWuB2trickwZZ4mOcc8/CqoQX
d10YQrkXfY0sPduzgQm/kVNAL62FHN6GdqSGTTdCBAgXWT7Ok2JqfKxxY7i4E6XF52UHAZWo2Njy
2ds5iZR/mW+FbL7hOiCesuwQkl2Dnxqj+ApNHEVCRqrn/sYG4tP0Nl3Oi9uvc3vVzRFad+KOYCfX
imOAxjf4c8lTFvFxN6Lisr2G4NnRAJL71UN+h5B/N05UI+FYuL75DvLFvF2ct2tDup3fFlh3hNd9
H78J5RaZMlnR1V3VBZ/tuzInDJPGSguurErRIW+bC45yw2vk/Ra4cW0YxNdTssx/ze7L7PYD5kIQ
LEXu+I20nptKYHvDOjCj8XxZXAxDYhubwTAI3RCyqIThq3Wa7eeFvHbWYrA5u8ujcH+Ije7m3CoD
MOJqSBjxY/ohPbrZfCVQiQ310ZJHYRlJ90n4288DsXyClXUlO5XvNHZP4x33NLpwVpebxQYSA4KJ
h9mns2sLAB5kB+nBgujxUlLf023A/8vCY59wnom4tORMGZja/RQY5sZSec4eH1xI6EPeAcrO1b0A
y/37yot4ud0fxTvPW+VUe3bDUVac28cXj2hCSt7XjmMPA1G4TC+6/WxRXuZS4Kcouzg/hTVFQjHz
gvx8w8ahu9Vhto6D+Efs85ruH/PF9ZywLfaTSJYewJzs/TvtSGvMvZ9I9FfdciasibkeEBho+vu/
kNYHi/exSLqlX8TzyZPkQdT2y69wDUvn1kYm+vN5O6t4f/J9BIghaL9eEMlc1aU8f5aN5VrsJNgz
VwWtZU8D67SNT3O/6qPiiUyvHKkClb6hJPc7scX23BAjc0uSo5uyU8E+U3OV5dopR2TyHrW835NM
X0GGpxJG20xkhKO+cJ1kt72HA07v8AUVXE4NafAh/3fym+zgY7ejD36T5TT55cuQnobh3efzyWTC
j9XMz1a/6DjCUxdSYiZJfV6252ccLrYR+nBE37gnFdvweJ2I7pe7mjv6lW0tbn33HQG1r1NDRPsB
DyisXf7zddvrQhUCG56n4uQbPLm3DFrViNydyvoj+kAUbj7d+wbrwce+puJfKrBKX56XkMem+HaJ
VQN09ZBHDM0kVCFdaaaGQY05dhWnehg5gO30z41zLyRVHb2EyDoX9eDsqr2M3RAw0U11Ub4M7q2k
4nSRP7Uqx0oz/R3bAqD5i67ofV3KM/NlJalB8arvsa9d4Q0c/hcfgP6KvINc2dBNOvKLmUfgdc7Y
8+ybKx4aVx2/y9LfuxDzorGXf0EXMYDsasGy7/Mpt0OEvb82F1X3KEnOw0e7bRp72CvEvV4qNBDK
jnSEMijTDbaFFmiiQUArQQ68kKfmo+djpdGJtajS701JgdfWuQWGKoiwH8RaM1vdi/F6Z9FIsn+/
30vvsbpCJF4KnVnR9gndsDeqZFVQ5/KpQDDq6PCKHy5mq0riH1FTw8h6IUO7czEncv05GB2qCu9q
zNIWphVC9Vm4X2aOPwzjUJXv3pwU7PCgiAxMArHi1MBgmwMIc1Hor1h3BRZxsCRrBwGNtkc1wp6F
dH+2KvSDVyS4db7v3Ifz75Du/rJOVe/+Y0tlEgcultkeLhFWnxdx4zk8VkdGIXP+8oNRrIrZKZ14
dd7WpU35VdZ9fVmjo/uRJrWt/LEtLgvtc7VNJJUU/O4CYilrYT+lvmPw1uX037z5KJ3DuFCKl6eL
Et1pPdWvynqhKo795ENyNVW0NUaZwpu4mqxxMN96vR1tU6ENNULRQ/Ofxmt/MHTCJUFfvIm12b5s
X460ROoqVtzq7YcVx6etIcu3km1aiOhNFvW9JD4cdiprCPlb/oiL0MeKwkmLdRR+7ms+mM4bkOu/
6/dqhl/sv5rTM5YZaVQ+e4lrKwTCXpdtBx5lFM/W56iQ9YBQdl171PPN+/uq8vKWlEmOQwotjG0Q
fsZLVHH4H5u0asd1YQd/qGEvXyIwtr9BbE3NP1x3kv82TC0HWCjKO4pIrCC6FIuUX7IABGiNLE3W
yxetBey1UvO9PiGeedOzgfkuOAwXcOTDfFjfVIAE+pqXpgzfeG6khqnxnIHx+zZevAc+3PmODXdt
6AO3QsvJgwzMu2yT9UsFalmbNEDOpOsMPO9oTf09cfOqTZXKXaxLMdlYZ4HFtVjYnfyZa39tG27Q
3qHVfFX0DqdSQgJmI1E+VSk1S25jiCU9R10muahZi+dk2hnEBh+0Lixanu31B8mvJahaX+98Tsxu
GB3jf3NQu2mEsdsjwQuxAmUJDSnh/SXDc1yG58nXSDPAe37IzerTsKXZRjfltWYpUqTLKt5VzJiu
N1cEZ7eXX4/RCzTdAivkvmKVY3MibzTjV6KIqF0g4Gu7XB4Vk1f34YE5l50NXPainpQVN5FtN5fd
Mf8IfvPLcMExuilIp86Wora0WtHZvBuVae7P1F8+jSbjZeNAHp9r/Au2YmJl90i19BmVo4eAnP2H
9MWmjVfli5h2bAMTKqbidHGCvElFUw3jjc0Y0yZ3JF+B1GVGT5gQBKqw9NYva4se/1GrnQgoHiqs
5XBbWZ8ubbqQlmFO+LhG7seqYm3HizJBMqpMWMPacFcyV7ESNCeV+3jeftTO7WiE0VYPcl9fw/n7
RFvxJXOqup3GB8Aay6mPSIIsGYWZvJjtJQ+F9DhJrTc602/xKr5PQPBvmempu7B7ISpOsoVYppwN
h7woXuczMO65Ou3o8TvghdnC1/UjBIzzjXhif1SCsB9VUm4nqH2oV0JlEB+y/gbL7qNS6mdp7SvS
QjPI0emG4CgJ8jX++M/H55wv0HLgxZgYEqaa5e6OVSyHsJ8PRas1QI5SkZL3IWXE3VM8BNNvfBAW
Gq1FA7tm6LYx2UI/Sjxk6IdzQ4l5SJGT4OvockU2+q6KkCzlTqofy+Y2IZI+vUORGswlYDskHv0n
nvOXKR8Gki9FTif72apYFkronFB/OzrK4sdSDIpskowvF98NL1OzUqvY7D9HTmvajoZU/RTc7k/L
KPBg7pcz35OyWGVdLM8EvRBznRtJ/3v0NM4/EvVkP/6RD6WoBMowKDz7iS6zPAVQZXao7qofl0/5
hoMrGCej/dGS2lEFKYSNz9kmP8PmhQcXeK7oQm2nhrqffxRkElEgjCvBrMlspZ7fO5YoWHrEmhXy
FsSt6oqy5dQsquNUQDxUQ9XsuxK1HLmCqz7B9d8k1cYxcoWl6jKyAbRiT7hn3uUUljRQ6l6IDeJI
Dz1+ohcIW0gtB9hrTIPHNQm9ZMhixgS7RC3joUFYWEfPpW9chA3kW7sf0qpV1c9JkB61Y00j+qG8
aV9Zc7luR1YABRDQ9zl4HcybQU1bO07THZ2snHy/5Sgd6PAtHgOAK7iXyX56+SS6aAc3Y6YHitNG
iFH8vYkYGb1m1oRx3Fvw8csaqX1iWByxrGKaBovf+2hTjYaxYA0VBVnFP0lYSLCQZYbUrt4MLzsR
FI6mhIXucBnuuh0RpfduR98j5sQFPzg2lfLXGPRJOUkFor4BAYM8gypmoIZ79oJ5v+vHGuSPNV0w
Ry6ARu/JTG7l5qG0+F12dWEd8eOVg9SmeIRvubynFzoIermmbSRmYadM51Max6rPerq5alxrkQVC
LgBkjqgvMkmcto6HkAfFIyJgWTCn5OwjFohmsaoB0rrQNw6mimL6YzJY9I4frG/uj395TQSwVgXP
321Hy/WF+2wq80ZPnNv3w+48K2S6blDRtft32Hf90ptzBIRVRHS9v/s+VVUtcjfBKa4e+C/gk6V1
mdH1/dHEPlef7X3xF3BcjIr54rKxr5pzZMdFheX7C4g42EyzPRL6894YU9wk+QIK5/eJt/heeJyL
MTu3rHlaITCWlCV8icX9YDc81Vc8XfkQQXb9nkSlNYJmEvxS1O/2mF0/NBnSO7q7jfiofaayqG9H
cBS3wbFhe+1QGggBMjsMR8ox3wGNGF4PUe34tw0x8Pk3ucZEjbdQxFQcFydRuhuLZFPIraHnUqF4
V2qUlGdNVIWyAFk5caOugO32ev3vIEZwhFttP2WP5gKE62prmvuR1n7sJB1sD8y26b/DxQhXGs8/
Fq34F+1uvgWlSXZ0pXJGo4Jt6RgiCk5i2ubyb0Lz3P6kXw3PcQJ4a6B4dZMDmts3g4V+ZCt+VESA
OSawLyredmS+MZ1GmF5JIiESgEQMyhv8k3S71AgaFgddya3/AYkwBrXDDyigJiFiLAC1e3LrugnU
uGwJfilLVa7Cemru0sB7nEMIwsA/wZa+xvDS5EDRZsuNpFHK8xjipDGkbKmZf3GsRqrzNOqtbOhO
dXWlLH/raZYs05QfL+4eFYpaqu28tc1c46rDKhYka/5IOgCkYm3BrJ58ZcgfCBB7IHKPFOT1Rq1p
6PAo/ubK9u/E6rmB8gTkB7CdKvd+RGQgejlXpXH9t6+xKijWuojTT8m/YjSFHmaIffjdtTo5LMSi
LW4ewhjyLBbVqzWSdZPkcpor5wbQ+ffYsEauPogIPCM52iL7lAOgDL5FbHptveYthpfWd+1QJ/AI
BP/qxjLqs0k+d5IJS7yy4ObUTBHK6urE7pgfzX2K46sXq7Gzz8IpQZCb9AjPEBFjLeNuMnAujFBs
y3Bvs3vQ56fvrVznGkzOzNW4w38nzMD4bMZ6sRCmKn8Ip+pnolJynTPSZKa+Z+p0Fx0An1qkEnp7
ta1Ujhi+zPCCEZlh/GOzSWfSgZUH4LNO7OT49WDOy6l/ZjXdPLx+kRwIf6/Tp0ncIo/jOErBPepg
4PZ5aghMKOeZYcJ7cZ7GmzYqVmQ3V8yBzdTfpTMpvBo5WqZtJd+zFQB+6KzL3eomS/e6aOXmW5xk
lHiz/L7siU363TTu+ozQCwB3v3Nf+Tcp8XY9xOWFB4aLCaGYGK2F9Kt8h94++H3WNV1Od11Nj5eF
T1OL+45eSqQMDM4ue4sVoVZWyAnTErR66D5sk8sWYSipSqbGcKCUbTQj8OROiDmy+rWjk3wPC8R2
9W3n0NPXVcR9WZpB7Jkard52XSr0slml+iCIHycG51JKO1Xfts6VpWTN/BQZ/LiYfpZNC8sS9A2L
sJdBBxP/Qyx5PUgUVdquav9XWuo/ug9DB08TdhriLMJ+QNPvtxA8AYCgl0yP1R07Vz6804ghDxw5
e3ugfD3MLapnC+qbaGABdIR55evvtp3o7IuZZp6fpmR7OoklLeUDu7UMCXqamMOP+U5zYWh+9cgB
MlnIds70VQljsT5VqXL0fmwrCMrgoIAN8XyRN2bj5y8KG/BEfGDl3LddHWGVUsb9tB4cP4IAmU6g
IgussAOvfX9TLIUfiTxz00V1JzdtU+o5Ep4tzSBT1JAQLRBLmFFMTwRau1p2oC66q51ws3y6w0gE
rLcgFghAqHWiIQicBRJn701y3GMtTQvEJ0uDBQ24469TqUAO0Qw412oxbZG/F+gMabI9GoIWpGbX
XnzpeMepMaq4vBUZvHsPsdAZzSRkX00iSkjN9qTWybWwiHwto9AxOdNrEcVw0z8cL4DOCSe4dUN0
AzsFkx3RYKG76aVpmDaNR/U+fLbOuvNCZHuti3B8+4q+k7oDFyBr16mVf1Zi+bChPQxL6YF1HWFD
0eJStjDwLfXp6LgCS+GanlTt80iW9h23Kcz9JUT21YIFI4Nr836+c9ClFaD8tW173TDZNOMfLwJL
EhU/3bAewkYun2eCERisRbhMnzQTy8Lxr0RAuWhByB6hHKuAOixV3OZGkWHbPyyXopZ8ljiO1HQk
vUCOzNJUmBVl0PPhuBczvcnAioIOBMmlJ1a7k5YZVE929HOBYFo1KefOj5Z3yTvmDy+MNuxhSE2P
EGKKW6JnXFCCr4LhhK/I0xv4aFfe9d560xYk4xMF0cHs4I3OANIsExR7tEsEbTmPjL/tAlBkSUli
COdV2TIWYRfiLZqXG5KqLLmyeGjvrNaqRZaxMZv5a/EKKpsP4JEu3XNDyRax5YdvwpKjAU7aNbxv
6Q0dl0xwEojlUQhX70LHMX3DQP9Q1Km7g8OVNIEwcUUkQ6jg37vlRblcK/JwyGEWWwEIk3dPRfJL
TzlJdcmm1GDvQ2p866d39ZOG0BSwf3xE96MOpRXP3Rp6Hk6SNycqgnNOrn/r+Lo8eU6YWhafafGA
11zBLR1b7jrA2kV+kNhItI7HTbSbdjb1IBlrP44XjX+Qb/1uwSm5/CiR0qVvst/r2EtahQfkdCsn
d2L6sg9o5z6XqGbTClIqnSpvtvveJK95Pp2Ezd429Ukk0uI/ms5rOVIkC8NPRAQk/lblrVTy0g0h
qSVIPCQk5un3YyL2YqdnertLhcnMc/7zm2yS1zEbD1kW3rnFuAoDs7nTyjk5rjnBBIGU5GPBr72t
TopjaqoXJ5g3Rt7ft+RZMtSOxuEgeXVm9ZuIk2zlKjXTrZrnS0n3I8rpUQ0eQ+7CuLnyRamfwnOY
2V8tPzsYqrxq4JjMDEhaCDe5ZpJtphtFakTrMe787Y2ATAvedL87eUDzekb0hlx75EFUNdLWjpTK
WCPhbN2fsM6eE0hzKs1+EtEhLHSA0sLisciyXeQ2FKZue6tC89wbI92lpawja3KRKWFRZ1zDghCr
+d62qUmt+Nea+r8unk4a0RXcyDga33KhDmlBhZXey8iHC9mGp9r3gK3cS2Q3Z7P6rI3q2EoAD/w9
2jpgcolg5lT0BEDReMj5VqrlnS7wosQmfCSINrKhkxbWW5NSTQsBAwujRsXh4eB7O5k3r3qQBL52
TNmq4M6U/aOni7PszsHM8WRLVnLIQupKGq4kWzXGyXOhZ1jgdLBpkkzDdVPryZvXI+GHBbAZNrmi
jA6S/dHnHJUfVpWeuOliAL133cWsItLo8wEKhnlcxVGMtIKgAVgMUXCnS0y6bOxQw7WUxaVvve3y
s9OSKJphmxq/lUkV3jFfibZVBKWnRkr5FlQPCf7nP2pYMtQTzPTxVIaBFEswhip+Cb107/T5pTDC
jeFCKZi3gwBwe41QmoNO4M+Qq7fWwonT7z9NEyKbjdoupAZqmrsqHi4Da7nLUaoOL2EWvC9rZsAL
aJRfbWPsS7UPp3IjJZQQe14HHSm1ZX7N/emue0/m9jE3iMIZ4nWlgHUG7JoVAJzEhGyc7g2BLCbQ
PyPpdFlY4ywzNzEgTq8ZYD/ZRekwjTZWotlpT2x9B8AnIAu8p5VK1sNAHFvPGNCrtykrZXkHcn12
JjYqhUOyp9dxSsLZ7Oxl3n+MkcdfV/rap8a56wKmWOFeWDLfmR3W2n56n+CwZWX2t91ayFKs8ZxE
DjCgiplrWPHKcXl14vx7aPHHaL32KiuCMnqjoVJI9lGRMwfnpEu8ftgFIVfttIRNGOFODvLZteVv
W/irqRa3oMMqu/DkY5cwCmzVQ9AypiBEoEyLe4fQkrAcPn0Ps3MRQyjP8MTUp24xymy+I5rDVI3r
klI0xXKDvtgp1gPLVtUMQU8ftYBL6/86Tsg9+zA1c/T5SRcQ3pybG5yybBvUa5hAkqzp6ZBkZ8uj
WZ6uglo5qigtymOogIpS5wetW4xdm7xnjhTM+JM9YGcG05oPSLpt4PzzvVP2nIX7EkZazmTbAcHM
yQf4q90fSYFL8eR377o7BqQ2BS8YkKQAmP4XgLIdPY7xP15qQ18QVTq468t/Y3IwiuNsH31iIkim
4GXk36rpyRvR9dH9DPMbF+BmRE1d6/GlMq/8aK7KGA5RsXWJo+Y0YAw8b9y/wSM/yln0mzAkquLW
2C9JzIEOrKVfivzgQexh7Feley28VQgagsMFFo/1YqW58R0CjeaBMnGnMZ6brio7NP13wnSUY8Tb
JPbVbt/L9IUtV4gLBv2edZxAM5qzJbYlhk3B/QC6FcIFd5vDJJ5dcWahu+HL5L8n2HiB/Dgb13qt
FVlnMw0ular5DTGBPU/ZX/3STvdrDRWE7S24DfLDIx2q2KoKod8Zomd3cqojf36qn+aHyv9IQFFM
3EqBmr33ovrHTeeRpQHz9EtevzjYYvvPNxr89OhkTzzy3ka5FuA0xqc8FM1WOM9TflDtl9f/LMeH
11EwZ4ykF7cnh4q9ZUqEN0vL8Ei/tcFfHKMuPlHiZDUmpfjPQn08DUufKBmIj8cye3X8S4s9AQMr
uuvgENb/UgylEiocHP9yKDX8FVqoct5p8aeZhDI55CEItuxli4ZSx0eZ+scIfllFfKaSmzm+8U5E
5HlZR6s68fnJgAHFUwnk1D8U2EWlOwoBaWFMIe55ELwDOn7y+ULiKRpSyl5O4COT1Wb6nNU+bw89
qPT4y1uYdd8lBFJP/mbRq/IecAKwXsrh104+tNql5CRPuzp+TZOzHD74Z1YhWdhiz6pjhyPx3utf
Q1RsgW0ut0pg4eiuod9xqPM+LjwbRDLOabm8IXrjbksDyutVTs+6u5TJNc3u5bAv/Y+5Iqp3O4yw
YD5M9dtAdkoHKB4NXSZerlS+wXxRMDymvRedTUG7vdPhpqgPrn1to0e2TAnam9wP1biYlcjwGvCc
SfWJTjwt1szMmZaL57p7bPBmb0g+x2QUj1N679voPWQtI2Nzy0XwpgqxlfXJHNYGPH5QAoc3Q4p9
Fb/51SHxLmH2ktYfif3YVz9C3DJJW+xmdN6OCUSU33hLEVYjN0eURONqi4cW7mA8HzmA3WqfegGf
fOdV5zH7cuznSHS7UOBhkHT7NmC1F97zUmEV1gw1BWpy5781ffbTsTdaX5NzKLvPsH7MGyhNJwdj
kYaTfcMmN6c72b4J+4WVwu4DembPW9Yvmx9Tb66N1W9VH8sW6Nc34Z1K8EEoVtDzmzXboDnvkDos
t6+9kho1fTl/kNUR9tB5ISvp0qvrPIihXHaVttz6JwOxQPYlId+GRrgqRIEhMSPDmEwf813bW4Pv
JJ46ccY/F4U0G0Yek4HlkECGt4Bz0N4ZVkLZXGiJOdmjeU+B46QPLXAjCASQSkqw8KHPHzQK1SbG
b2TYVYMNV91mqM5y6Q/ytaetTuoPb36xUu84hb8JG8wIjc8cnFPRyFPu5i/jEOOLSYWHNGzZ1sTw
zPlSDnqdQltc/tdbaKxL3/wwy+IzDPJ/WU8wyhTN57o2wd5wMZbWpSsHzse0fShbG9OmOr/GRkyB
mryPQc62naG16LV/Mdh8pVduSkkLBfnbi6ZvIRFEarT7cAR8EPo2/LQpzjwElWLQmFt4vD2okCMX
4XG/bjkjs+jPBZEYo3XVd8A4KWl7rfs+5OA5RAaEc0aD6RqrWpUzdWmP0Q9eB1n2PJXN0bT1V9cE
u6JlmQoodbDMW5cgbmO8M0L8xMZ/VobN+4yGJMF7Rf82/cNSMrqC2nW0mBwxmYo8DjLOB4PmbQru
pPtpc2jzxsRWhDBGo9KyHjUlsst15P2wrigjZ9wUAt74PgTJC5CWJSC4oBRttwlneQ5HfQ3ILeow
kZ3OfvZrpJRLHkT3ZkCURKvS2JvG57SjZXM0v9Ybauo5uPjcvwbnLmzBuTHKgGTuQaGZM2Yb/Dyz
tHaulX9UvNb28IABmu3NXCIOg0UBwpJKA0eEDt05aj0k3QRedsWrYlIcBAWo9LWcoQjHv1334gGp
1e89Eqi8+liuyTw5jO6YfNXauRuYg6b9tZTonioOi4qEitRfFshyG6T/I0HFhwGihsZ5lLVQAbZZ
8h9V0cYy8U+3UN1F+XVZOIYc7gPjNURr0jbJMYZAnDl4DBf8TANhM6RGFVKRxuyKT03+yLO+489L
DrTCbDaWP94JgzKVHAkenh5BrOudGbON/mtck5dzPunmueFbWwoUQN5CnTITR5oF1Sdn54vsY5wC
/XFvjepN9/HB8CX1c3NO0eHUi6iESWiP4AiiEyv+IACSq5Cxn79YrJBzklSHPG6vTsLowlTsUwnR
Vkl2mth+lrpETkywNX1kjbNrEV6TbNyX+hiBlC0NzWhxMGfp3kvmVS8XghLfBnlS0ZDKbnmUpdxn
u2sgLhu3Ijc+dRxhlocZAVusO45PjRB/NsWinzPsi+v18nMaOMUNG6Z+qXEyGpt0y5bXNe+FeQsj
SXyIgvrFmFcYq8Sgc/HMbTKBbqSVA43deNMTVcAw1ycvCo6lXe9xqVdV/hgp8eLWjJLDAtRHPGVs
tMuSikso0IjGTG4yp3mbQavyGMSPARVEF72M4QgsIfCyutkV5NAy3nudukykNFEv40mBAVxik8Fk
nu2+AbUDn7YkHnEh4uEAUaPpf2gjAfyd2Qni+q5y8rdiFvc1NPaIteiY9iWWjA2l4LWOC4CQyMYj
zzW/28uUfNYCY+CC1JTi0ZRMxXzGMxXeKtxkO/HYE0roIW24VXHArlavfLGeGWZ5fJGo7zxeE+dL
h4ShZvrqt1AcbPzzOxYZ0Y2ABl2EB6Fq16XwdyYX1dG1hF0R3qGTklV3RY+v6wmaJYCpiDwMJ5HZ
pMOzSeXiRvpeqzSG0FjiR+UQVBSn32HawBhK2o0wpld7pFmyXeMpNFm4Q4ItEZYqi7xlfjHcem+y
BEpCOWiIJHTeGhQgd/BMcgGUQjTS+DgATkDEaLJ1Fa9C1AhU/+QHsFqRRmZY6LQY4Afjy1wyaciE
dRJjfWnZwLVHZlo7rz7zJLlPuNrgd2kdh4B1XKltyfio695LXiROTmeOd1b8WlUBJToDdMRlmrI4
899DZ9x2wNnRQoePnvimbCPIBSg9cjwHu/JvRKQp/WY31Exkg/E4qTzDVUY/Fz06Kh6tYD1ZU0CR
qECrFoSl9zOaQqX+1d6EiGCE/cNhsgPZbKMYb7UqeAkFjXtvCzqeDv3NVOCPEHzPYXCIIV14LdKH
4ZYbQDYFGnrQhzIhLk2Kf4HAlno3DK9Os3M0B2dqXZIq/PJtODiFSdFK7aBzTCTEyXUBqEf/bUxo
WSec3sk9AEGLBhLHUBzoiHkcSIsV4VTj2Lw7m6HC/GIwv2nVJoRITlO+tc2qJy3bw/zrEKT2yUrU
LeIHD6q4Zew3oC+PYeGQDoG72fBuEUUd8bWNFANZgw4p5FgkNK3h94b5J88g4JVwMWAEFYCD3vQt
JdyIut+wE3OdBqvWkrw2La+vpV5aUAVK+N4vtoM7H5MxwNMOFx+mw85sv0ufHqq+2uHVmO6z6l5W
99F0rc2LSM99dzSYm7pbUzxEMAV9pGaclr0YLzrHibAe9pEH/ayG6voX5BDmOqom4jT6+af3SY5G
jZLUa98nD53tnSNxUk8ZYgIK1QUYky67LMdRjHCPvERRHCP1iovgGBwK3dJEzJjGB1vLuNmJsek7
yoj5ZnEqcQhY0joKFxk9mleOa/YmO2qfWzt6Sutop3QILzJ97zt6bF6SsS9YHMTZdgr1wWEg27Cm
0ZqlsfENosX+SnWkkXY1gR+nqD/ENwuvjfke1U3+BwSE3dPeGK+lildDzmHpyJ1Fj5BWZFr5LOHI
BUAmdI+BsEcRFBY90u2HxHoFj0zm+SBd3J0yYrEIyEBUSExfHdw6K1o1otz23MvImnY5OI+kVhAp
6jP71ovhPFH6W+6/KSLPhXSGLvs0u5fZWfah08jQTk2MMnR+8TlttXQevco6uBwZvb5a8paN8HvF
aYyYmLh0NOOnae9q9g6O0kg8d/i2GmkJn4yDyoFXzkFlBmJLPepMsMEtevDm0PI3vSO7g2aVtwO0
iYc0InQBSGs5pz0Ctor0gcUxJD6CBeYqvn8uTbUbErxGlPHYCrhuaGvyRjwlHwE4d9fIHQzes5yX
gpJGKMwUYJJ3mVjcy2OQCGU81DeP7TDS4WHTl/VrlwBHjWCqxzPJ7swLVneZwwSfSsXoi30FWlbY
BjENha0eQgtWNuhSQ42hM65P1Ds1ZWubBg1ebGXhIkEHoLL0J3UhC9+6aD1SxVLN2ikZumV733WI
gV5tNTynFdNhFRH+ECNRacvn0jLRIA/iFMbGZnTaIxC7bSS/VjA/1l64rfrgNVPdcR71ajK838Lv
nlMpiPnAP0nUN79We8d2j0mygHWdKFeWulfdDJ0MA4BkBuifSucDLbzqwvZi991vl7/GYlVopLT5
3mjkXTj1a4pGQZzM4JyLEDzVfUvaT7P/yzt4UBTeA9LBFE718i0FMTazY1wWzE4N/qMEXxdcNFFI
kTNtERtHA1s9q3Kp7DvDO7lmuwk4ScyemVZ2CQZxhxed2ZCE1WG0QyMfYtjXzxOW2m9T9jYXlIzq
N/PhgoecANN9l5tHbep1Pp08XijLvAZSrvml96Cn+x5F37Edx81/J6LUaIZXgYZMJRRb689/ZTM8
8uWZtw4p8mO9SoW7XlqzZsA0aUSMbx+zPjqPNlt3ig3HWOLJnyCKaft9W1k/SLdsAx2iLiEx59eI
IQwMDp1xNqKzw/dDk2KK2Ok/rISvaBvN1p64KjM9Bssoh3lz0FBWu9VxqTIEZVDpJBtL76k9lgab
W7LsJm0EpRlxVWKN+xT1bEFGN/hL57egIpsEY5J0/E6E+JrT/FCYn2FMgqQK9vQCm8TN/y39SubH
vAft0VsKJHMy32tHSHxmgZ+i5GD3tLgeMLJT/VjteBQV6wUoJR6Ao2MG4AYnMGtsa4ffWeTcgVQZ
ffpYa/Sz0trpYBepxwk142Ra94jbYIHeOz7aToBH4dcvde6el4rHw52vtyLQnhDzQfRxaTQ9WF7z
oB2Lttr+77Q39bfpvxrExba23lc6PDsFVPscBivPtAHgD3D86gcGN078KCQkFwqzGfNuR3GU8fQq
R+9S/y/gZDP89j4bonX86NDBKJXdvp3f/KMtsk9l+BCUdf9ta+Mt97IRFzIDy4a0uWtAVsOsZE5d
J8+ThRY0NmaYgHJCx9m4ty4dqg2dcnRX10yERlxbWQlqsMA/2anS6iNX7rUS4XcxYtnjR7AyTMNF
Q+n2hyQqmzU1bREvXIGbbJAtxsHGVsbK7wCaYrRZMFDYgasaaieo54zWqa7QmnAYOTQvKePK+Uf4
Lw1lHG3uOhjUSXriMR2QvnsGfjp46jrOpW34dipCPMyTSueKMPuxeVYms8jEOPXOlzs+85It98p9
M8ycgcj0PvTTPjTbm5Lzd1W3q9ajTShzqj2wtYCA0G7TRsivSV2f8IFXP03652TFbuJVLWmLE18T
6E7uZZTvlq0ysa4pRIwFlMo516yy3IUeufeZf3MT9Vsp58mmDQ9QBQkp/lqHAfws91VjQkTvk33b
xhC9RgOZCBqMLOPNF9lJFcwfbL/cuMN7kcGGcsP5VYj5p7RVwpZsngxDZHeVnaAmhwVsyZeOyFF1
lSEFTNCSoVK+xXOWrYzUgwIjiVp2yYgWazkQ+5Hqc8YoR4rkWSXWobcqjHti4tvRmhjev8xM00Uj
VU4Cr+Ocb2qqYBtOcifs/HlOhhc3qtJtX6RPtuc9RUl8tqrpmmiFrqqFp1tZKblJOBGo9tPz02Zd
57inCXBBRxZrNQxbNyE1fHDTj0peZu1j2q3Np8aym1Xn14sptl3421oTUFQO7B+uYhDeYgA1Pswa
5w9gVluqfWwQ4MKQUPeA91nSHJsh8VbtWJNaMQX7tvi0zKDee7BzFGlXY41DNJO4ld3O7RFtfQzk
b8XGIeqRstTJyY2TJ9Ooz108w4pIOEGbfNpO0oY2QMJRl5b9luHCoQ29dldL/aBLO7ibdHjTJTFr
uUI60CAuUWNJ7QaIM+ryFFuz+RQ63adyp5MMu8fYDoYtRdS9U3bnKDXmNZmxcWn8CsN4nt/T4BAw
IOOXsjtazMXQ5xtPU3bkd8z//5P/rOhP+K26O+bBYfkPLALCMoUY77BK3RgyeIihrzhaheseXUuL
Jz/KQe/r/lqly4RU06633c9Y0HmZJTxhQ5LFmRZ9hGVtdTbdU5YyLI5ryiq7damcgT+c2nukinNW
BWI7b97FutrNqvHIEHLHuxFZlnC+IgGft0/f0QdJfNry8sWABJsAAQb70iK1lii7ajTXQ82PKobD
wNDRhXtSmXAhA4wdJI39OG2DPL+4EXYWk7vNhmm6027krNoajtoQPvRw95oCf2GPRVEOb0ma4acT
oY9MgJEk5WRpGpfYFs9DhE2B3ZR/bOxb36aTDxuYXorGpMq+aHP6zHs04vBai5wf7j4X9fQcjNW4
tgL0FI3AjUDSd1a/QwtkaCbOPvDCy6DwDakj5dCjohGFr8gmfe+TSMhnCCBkWtjCrI/1jBXzYOaH
2o0eJmEerJp6qB6ba+XMCl/dBB6qt3IkvWjF/HDZSGz9WueC2ZOD8TTtisrMX52bm7Cgmuwzdu6a
ynBqPgZj/MjD5sewce6aMZkuqcsrxeer6tOr1EU2U4XWrvo3dHJTzbhWhDA2DcTNLidsmrMJzcym
IlesvSB4cJriM8/hCKp3I7Suc4p14QgtrGYo39fdOTTL58TJMONU6xDXrJoL7SG1FsXBEJDlbaza
PMi7sg6ZqpE4kPt7J5Pu2kvrB1Xrk+d5Z2O0ViU8js7aOlKdJs0R06YBxowt44vkXVTmrzl9TjXa
joGhs6H3jWThRiP1h711RnomvsCqG6pjEShYA8ZLWEan3GcqH+HXUaKpKsTBtOttr6pdG/S3ashA
zvWTX7fZAbNjm0c7ttRv7kgy28A9dhncenX21c3yrTA4o/oEk7C4vs12/DQs24CW6sspOY8M7xzV
r+lsAzzGl8hbWnQgCF6N6qP0v90yfXAG7JO5Kzq0vqMZ7HykfjbDpfj0N0rnj7XSwZ0wJwaT+VVJ
tDYBOLsO7z1jjO+Gtn+2mAfKbHqUHn4c/SVovV0RmVtHI8v1cpSq0qLVsZwHXm+/Jvl3yrDLS8GA
0lsye99mQGagtfPTz7TtKORKhgZmhAzGbox7A8vKJuluvOcQdZNiB5p94K1wFOifY9MWV+mjrgqg
xZgYT3riYvFL9I3vMRNbdxieDfbl0A02RYBkiMUYW+GPx1VHZvXSh9VBy8ZchRYAvDRxwprKh35g
UcfTR587P8v94VS6FjAPsnSgDmt+uqoHiC4g0QbzronrBwbX57zEfMcqH5MJC7/E3GF+CPTuy5uJ
fkoV586OTl7Y7FqJUVwdRSjQyPTt6ADjXABjcAeCujib+MiqkDDJrL7ZeEKWRXXMZuYXvrqltfMX
QUETGWblKndvhQnPR7jSpqyKzo49PbtYvVrgU7DR6sh8DuSY7ersU7QRnVtuQbMgjWfyIWD0xn3g
94cgkxShLcI0lm3R8oYvfzdth0NgW/fYPo5u9d417fc8oK4JU0YJXTKeMl7NINSY+AXvKgj3bS1g
QEj7XUXGs8pgcbHHlCk+mUF834JxZGa9rpNwEzXhLa6GTzsMn30HU4nYCR7EjC2NYbHrpS9xNF+X
N9lpGQ5axl00ejh9s0vk6YKwhbjZjntddNbdOAa/WV9DUKldXkD2Z3fTB/Leqf1rlccviUHJ30/L
zS2hepbVx5j733kzHiUPN+h5oPXwF3gnO0D5n5vepnSKiwH1MHYTVLt0Y4GzdZ3vMKFrcb+NoEJ4
maAkE8FT6i+bGfic4XWrmLtRta5YNdn0EeZQbgv45ICDjzjKMCdYRkXpB2fa0bLw3w/pdaEoVQRa
zxfZhvd9VOG5tglEdRs6uH/uQJ9S109Sdy/+KHD90vaxC4krIP5aGgCVUdOMK61tMELAeA+LEl9/
krKhG9TSWOcHf76N+Q6ovR/S9kM5URbAiNEwDQlaogBM+yq95QXMiNktgaCFIpjKOVuUklqGeOzl
4YsD75qCdjOXnATGDPOTBZebzQePXK8qmb0Cl3z2tnloHSjylrMV7sIc0PdZDOgUjyfD16/FRKHA
HuSJ+gyW6UIUM4W8D8LsbYo1NC9i3nzjMnYccbGj90kZY/4yiYeMs0qm1maKQpIOBsxKWgvjVRj0
wnGI6Miwl2k+C7d5G2Tz0E6QfmKjwfkS/zuOqvKu9srd4A/bMoygRXob+l5slWg027yin9nEGbYo
FQRmizU7JhxI41/DBlomP40In9xm+go7C8aG9UzQNjxBe1cEzaKCBfyfjBFHpMJ/s0MAwjKTv3oy
70VvEWqIX5HeREKx3mL6aw5udmiI03qqnmsGCFEvkNB3E7mv40HBUQtK7OSU4z5AUhTMWOY+u88w
k84yulgC+gRzMLNntkuOAUOhx8yC9ttheqjlxWm89aiNiKIoeGzGGX10tspGZC2qdMD9wt+6ZeA3
wzbBrFgF7tecdPAcXaQGMS3owENNIFMNYfI54PtUT9gpVj5TBcncnWifoOtfwdFK5sNPWcyALYzF
l6McCJHo45rkKhhX3pWFENjkb3x76nca8l/GiFRP80McQyf/74ub9TWsGmA6SIVELqUFquOJWG3P
22vzF9LJlDHQNAS0jAbli6UkSR5UXZL1pZtmbVTWW6uC86zMnVHA0WydtSXVrrOznVGnhIW4437y
xKoW4l0r/8mdW5ovlyqSti0u323Dgi3KRE/N9q4LxcEOH4eEib5Yx6N88tLwFkWQSDu+wICZQZhh
Yp7ji+WIv7L7GPA5YLazT3GJ4kCioB4ObZL+uXPxIU0H+3ZE6+6/2bC2hT19h23wWA39D13AykLO
kccso8QDXGqCp9HqH6YMenNU9L8Vj7Aw8p0din9xyqykQv8JQ/GnCsfXJMTisY72eQqKu+g6Zyrv
TOZYqehjM5nr3PJoVK1D2CSbtgerpPOBYZV+zyaGmOqct/6xEh7eH/MPU42XqKGMyBVcPzOBeQWb
u2sRYpAbSm+3EhnDq6IO/sYOBxhePxrpNe3iWffuR5ixJCIb5fnJE5Q7Fd4QFJ6zSV1MV02IstgY
2YIeR9V+hCjXL1hK+hRHoCud5M1xQOBoQ7uPwL7oJF8Lz10VHrlBBI5x1mMz0rADSrCHmUJnIYYG
vz09dErihsWEsU+ug1EdwirCJA4amqU/IPNApekDRlvGMbrFKQ87QJEoKi6K+XmNEaO9wLnxqsPW
EYu95QN9YLiejdHOMRmCmN/phtSLL0hMcfmP6dYu7UB1+T+qCmtWUYIQA6UUv00Qr7KGIBhM0lKY
6BSzkYUxLR64xi215rWVqvXMc2I6iFktIfLQD2zfwT6WoO7ZWs3tu5Pu617sTqwsjAkkCnzMDVOE
fYCq1pSBnvWboU8PofjDEd5mDtt3L/zAeODPcykhG3YwYJRtdY9UJVcvVqe4XE6OHmcnyJNUCVNB
wf5em8jhqx8VvGVWu4LLdj/BVDVQULbM0VOomIp5q1F85MF9OD7Qut9l/EVKVHBF5y5+s4H3Ddzs
U7GMysdtUci7qmEicvZiIEOuXqm/OeV0/I3b7y5EL4BiU3WCmDUUAESsW/wxzlKv+m0TRJIwDCUl
YsOZHIG/LbddQNACz1lz3A7AcnIJS+aDlqfSU5uXEOErDSkO0VLFj284fGqUnwYEwnk2LkDn8XwZ
3PckYO5SMlLACaLHYrsW3SZIBwbZ5srOxGF5MhQNSHkSB+FU9xvzNTM0yGWh1rWlACFReNPyTYV6
ohCMMorMsO2fkmLcD5I8Lg4WEOOgtzfpsx2HG3yeQRxCpe5zd95WioyO5c1NJd4wsHeYSUQuw4lp
LvfylSezHusJP8B+xKEC5dGyYpu+fRLLuMItIh6gRyHaDRjmolTsyYbyYJPVBtNTnb11tGi4ZVSI
XglfKksbgaMgKV0U5VOhmPrg4BUmLwDCB8Pxdw1/qPKN57ZJL6PFxXavtuyP8YwDXR2916V5clFv
+A6OH/aElJPOyPchV9Wd+domj3mcH5msXyP83r1Q76J4+GyCbG/wYD0Vfo+ufnStfpfO1HFZoTeW
+igxdOqS9uDQMbSV8wekuSvKXTTER+rRuAGLM0yHFZdZb6VwD71rPsVLVzbGTwFN4oDvxuQDxLD4
m2TeNhn1WzWCa8Kfgnpya9EFENbE1jqMwZuVLcS4/kssYX84dzpW9eoY2XC3bOkWI+lOkDtFULi5
m0Pn3JUC0eBsYpaDELunUMLiqk4fxpZgO1sgXoyQO9jhMc+yk6hIp/EBEcIi/yGMAZ4z+/hUXqTm
rS5Q5i9JTuXzUHqPy4fMNvexpNDGUGfg+yxHnknZHtoksZU9UwRAEyJmkZ5nGJ5OZnLNmu7ojTOF
Gr4ohmmvajyhXJF/R73c52ADVVWSOGSGh17BNElqeE7ICFoYpX4k5X+XMnHHFsqC4z00Y33sCYCq
HRXv9XuYMJRe7hTVzk9Ttk9DhA6bbzA5SOvL9APztcRnEhVBjokxrCssxMqx+aT8+amrb8GMiXs4
Y46j2Foyo9gGejqx1UYL0RBwcj9a+sUR7FA8hqqXJ7tptnUAVTppjf/RdaZLqWtd2z6iVKVv/goE
CCKigMqflC41fd/n6L8rYT9b31X7q1rFQgiQzMxmzDHuBjgOy6PQSPdjnB0SWbNdNBUTUhSmVUHi
KEGga8UKJbDMqOX1lCfNxfZRoAVMvQIt1bHLC7p15bMeGioVOgRKjfGhqDtukYb4G5FtYmQPcRI/
I3Erl+FHVQQrCW6hG5SvNZreUo1YeKK4DwIp9dHHozcyInGdqdqCKLI0UxzLczaNWlheekp6ubfu
s3FLCg0LvbF4Iy2zlypmoU4+SOxYppA+NaiX0cv9XHxjxhfx1FCA0KTjeFdpykshZceBJIKVvnk9
FkkumuZB8+678mPWw/GKKWi5ZnIPS6yKLl62C2NscIP4QfZJcsMLJUt7AoN0yZUvo2scpWulhR+B
4yarHCfDQwbOWGY+qRoyXp5ZnxJ+zZUhsSb0maJBrM9qkLkNUW2sta9gTO6pNpHfSrS10bL7jwdp
8RpayUtXIW0q1cah9V1oUs9lHb/Jvo8ap8T82p5LSKvdUJ+bpmWPhEf8NB4mYoqF1hW2PlGc74yk
eg86hCtE8VR1cBgl8nom26DCK1pg8u2SGxxb5UlrifyaxESNjP2+KiMQ5ZePesggqUcxXSSkDwyE
HwXK/4tG8VDdkVpydeAp84gbN7R0A78r9jG77zFgH9Npq4Bkvt7m72U6VYFaUoRZkJ8nlR3w8KQJ
1H1A6X0ctU2H7rNVNxQgR6g5rR5/DLH/GPoG2iag75lTxa8Jh6E6sdCCK/RYZyqPkgv7vFKloCXH
w0UGN18bZ1/OcNiJ0AtEj1RurT9aBLywGvMXa2BiL8atnLNwJJr8lsY1NPKRjKYrDAgLERKk5lOf
4dsigBORRqppk6mEiLRTUQWpAwshcbwE9KMpbVlPUscTSX7F2GsVKYqKvSKs6mDKIjdq7rQDhRXZ
QLgmyuraGRpsCHH2U6wO5pPpvSQJiQ+trFGVkOXQjv0ORfAkdQw1wGtwfhpTCPAEzM68/LkXx3pr
Bm5yO40iEAkD5jP69XR+P2D/UQSDZDdRctKHENbzkPk0oyBljlCGfboxGnRu5MTcVWPJ9pnLmi8w
KXTWnJ+/52c/f/78+vza2Jb/O4WfY34+Mj8jQ1DZxYA9m9RDsfz3wc/1339KAmpJTXDQFZPySVWb
S21KSM9tPD9IOm0H57dInUqJrZXUd5fAk4VNhqDefMTPD8+XEgYSLAytA8KopgmopfnS5rf82P/T
uRE8uOnCA8nkKnKSCpnFzHE7bjTwIht7IpLpkPlhVAZs8iRoUpqvFqtyTD5vr8+twHYSYXBqXGTs
p1b56S8/J3drr/nv+e00l5R1wEby13m0oWIs9QLgr9ygZAmm+3tudTFrESscehJMYQubbj5zU23g
bE798OdHbpcj5Fm8llLDuV2OMvUr0nYAAAuQwPOn54f5wyZBBpp+IOXn1wbNopcu57ciHM5YYbF8
m1updgtMfkHD/tsq81Gu2Yx24BWIxXOWI3AeR5oe5mfzaxnhxF3R4rSgN1Mebzqu1qWBhGKbLNVE
eHXDXLsNnq5HyFiv+luzFH6UQjqNnxUG1nZwX0UzyJ35YQjUFHSLR47H0kK7KMfTXyf266bfns7v
e4VB6X1++qsL357+1cXny/t1vGgqb7VmiLeuM7/785N/f+P891/H/PXnX4ckgfZs9VZi63r8qLeE
WH45ALyVcx6wDmzBfNyaRSVLaQ9VcS9Tn1qHkradJ4yulhkmimoQJncd8dPPEBUCQBYFxKPbXY6n
oUTiJ8kqY5tKAyh6dsY/5zP3qNuV/3Sun7NvpTpdxlFChnRuzUjtgZ2VRnv79p8Dq3jqDGa6nl/y
Y7WzA21RyofO9R9/WvvnA3+9Frekllo9VaBA/a+jz+feu8Qlof9Pe8wnniVpsg2q74YpTzdK99ZU
89GtVQgrPVPOt3nhn8PFavw9CcgaKTWR6XF++9bl56e/Dp9PNMsnXZKxBTCqpDFU5Up6iyNUYZRc
wPLRTUunmh66UUU3PDE2t/tQaLq7FiB5/uf3//3i7TNW4z+nXQEteBpztyufnhXywQUdvb0dZSjm
VPaotvNR88N8omRx0EkTEAP6r5s4v/bT8qNu7hOtQ+dlRD0WzDZilf8uex/RtKYJgGaxHpEC166T
cD/P524VBGwsp6ndD3Ie/p3aBZ/wrGi84VeXm88tVcFlhRosi3laqdIWYxz/4TZG52sUzSKza018
mo+/HWZqSIVaMRFsQcZ6AjMWzpj2+xzADQw/+nOadBZzryf8b62I2Nw5WtePULKmA+a/52eNKYG5
Mqr8SsZYXY1D8jkEaFkmEYCVzXzdhhn8O5MbfflPVwEDm4eH+bR+Pb2NAhl+J7KEMlkTTeVM5jH5
6+n89/wwz+e3qdHHD3MEnDl3fF9tSBLO71IsdMvdPHVrJIH/+TatM4VyNx8rsaVONvPTIuz7ZDPk
Ohq4VnkdkjR3kmm51waX+tb07K/XjOmNn3ctTfLucpCrt/Wk/7ne+Urnh1tn+Oud+UU3N9z89Xbk
/P6tV5oRS8ufnz6UywpksijbCM04jqv50pp5xprbpAn74Z9rvz2dXwWZzI26XfC8jE1rx09D1mmL
DtVPm87Pfr34c+T8cz9/JhGluTYgHTa/Mf9APEDpiAsqqT9D49caclvaf7XFvAz+td4PYySslF47
/33cPGqn8fRrKfppm1vj/XvMz5//9TWy4PdrkXXyvw6zKuAAj73VIMM1n+D//dJ5FU76DoF+K7DW
Ch6Ct7v11w/9uu7//wl3ZSFuyDtm2asYC/8EWT+TlGiQsK9lNn3zl/9aSH8u/NeP335HSN1wnbIv
v42/2/txHh8MXHvBcNl+AjD3tn7f+qkVuufIw4qgF3pX/fNzIXABNMiGwst/NcSvC/RbU193lWT/
OkNyRUiWuMH57/D659Tnb507DpSLbJOQvPR1xlFag0sNpeeKofjzy0HhVWzZ6193Jankwxh6gz1/
523qmT9wOw8NqvxSbS0qjPM8/LOYz39Dt5A2ArKptzPsoCAvSGMTpfZCt8rJBotz3F+pSHZncUJJ
oZqcMWOLMvL84vxglcr0znRQ77lTfnB6enu10SjsBYNH+f//hnatFVPpEUjiaDXgJs14EJqLTu4O
Bz6MYo/FvQfDew0qTFulGD3c9Tuxcho088gNhvdIKAEt1S8KqFtQ36Rmz71xSqNXKh3kGDHPzc5M
pYQTAzkhxGpQRciW0A3wSxVXtbwhFcp+ECwb+Y1+5VZLFwrZY6vjf8MSDrr8uZKehzdjFbBnetJw
OLG4hDsiS2npYZE8Ao9ZWniWOAUOWPkDhVb82tztiOUmdrnVJrJI8B4l6EfbfKXszG/xmwgCL7IG
wRR3PZ6itXkQ1uCNFAdbmGiCsHpkO3dA70XkKz3Hf8b6zMI0gsx0hnz3wvUv6bf/kFsLA8O25jg+
ldVTsNXBVJBc2gxIj0zptDvU9A0m4wwRhhXawHggBUsPUSnQ4tBAAeQsh0dCe6RYYcYUeFmQzZRO
ub4l+UC+XKWeaCyUdtG661x5xDMbZL05OQh4pJsPFQjmEZ4/lSNnlCm7oqaa+aSdkEhY5NaqPAdA
Am3pS0Fyzfa9A+lvod/wqKxLdT0ap9B7o0NEGJr0yG6iMSFdS+lBvbAxsNgYoVyLJu4BkL4SnRKH
W7xS0X85kp8c76IH76F/G3C6SW31igURMjIRTJg7zi3L77lu7nZJUUhwRtrV3ELmUMi5AyykHA0a
467dgAKzJierowDBSSUDv4anXQ4LA1QC+Ot7aSX6a0GlnE5+aanA4HlgV6kGWOndFVslfqkS0Lx3
/UK40q+M/EU9qTjNACZZ+h8QLdGkp9NZTxmaH/29W7+lqIZg3YMjIwTClLFiV4h7UoRArz0AQrPg
dCIoAu1Gb4+g3+m/BdnaBJTOCo+VnnL/omSxwdnAWxavyi5+a9ZAWknJcC1TDnYZHesXFfmkjfkN
Ors7AtcEiGaFk7S7ekXg7A3zByLhWMLRsuHa3urI0Q/NH6r2JKav6me09hzxDZIOZbUcoxw8zWSb
1kuxMsH6HCX8MyjHxMS2fm8JqxxIRWfr7iL7oKInvVEuT6ETduC0VpNkqbxByTj6MBDNoTq06Z5l
O2ck00OZ4PgVF+akedG3E4QGwerGFsRV0J6iHgyKLfl20Z6EYQkglAM6bqSw1jsnRYJ83fwJMayM
l5UtPZFO2fTl5Lup2eOJswWsT8wovlvYreGJzsgDnQUbGFQjJePmjvEKrpEi3x1Gj95mPE3jBcUv
1DtoPbI2lJHogG9g6umAMEHVdxpawJZK2XIOSr5WgKYCnC93JKLZfgPeQVUfiRLl4Ka2G6w0oCzP
6Xcy2GkERtiBnAiWDwCwv+tE0tbLUb9THEas+5lOvoakSqXEhnRN6wxvpP06xFwcGJ5Dd6Tg1O9C
dzn6tteeguaN/g1GSZZ3yi79JC9Kvpa6SoMoGxXdcKkjpeZ0a+84wSnCXRIu+2DbAgqDkXavuo46
tOtoJUbTfKNrjx5q5dkyN+0mY/u9CVv4g7bxQdUZcRhMKE6G8GqFWGFe2vw5UZ7K/NmwFoW78dZx
9VDoZ5eiEgUW3POukvFQWo8UNKzk0RseTeNQ2WL/gAQF1fycWhBXRm+bhJ2WWoFBKX2Av7pHQAVG
vDINdHgWanZU+MDSs8BkLj11VYrHZHiMkbwVjhR4gADcDcqT1710ypNgPIvtM4+5y+Bcls25Mw+1
I0uA++4z4+y2L3l2CaUTNJ8k348OwxfiUyPYeXPmJIbD2C2b8WHwwQ6svPAcCbYoYP5M4THCARUt
JkylMSg07jLK7dMv3zHOB4b8qlMfI5h2iOb0T7qyVDDc0o+kP/NhdTepPTjoexjhtsSQxAmyhYdp
h9N+Q2tsFyhPo2y/SvbJUwtP31u7axhgVnMJsnPQvxb9q2+8pSLyCcwnJrpIwJ6azxTkMpgGGTr1
o4goED+IPhySzCvzmbGpVbtsRdZbnUYz3NWATfwu8x0zsyeZGuks+DYofQvG0dqQtw0iSdZSDqej
QU+4WwYmWiefil0BJEEiVNoqO3Cxa/QUVqi02drrdk3SdJTWUB/ZTt8ZwqPrHsp38GKKU9nlBwOb
b4ow4GZ7WqzFcMc6TnP13XI4fIFtL7NtTR8npYlVs+rUOZ6J635XedtqL0GWRxy0WUr4iURL/BLU
u1pCkVnIiXioXH/IEfJs/T31uKh4zQQ4FB5YmGtMeV2YZlnPvNTS+7qCdgFNezt2n2CHonENJ3UA
fIeW71dq2e2G32Q8w2aO1r5pq+HKnxAPaCQ5/ovOnvyVwkS5KQBCoWhmLeMXkrgu6ln4zcKaxBuF
hMedfjIFkIh3CrJgqe3tUXQaln+ozWNbEy67x+S1Kbftd5qAf7/zsRctF5m7MVHWdCjAka9e6xcq
ItGXeUoQ1s/3xB2hsQS5XQ4rBJAB/GwIMkD+o4eGPhwGHdHCX5QfuHSmB+nUUVAh4X0njba3IewI
cP1h7qK0X2/aepe3tiyhs7E3MfKh/6Xv7smPjumLKy84IeDjAjyoB8QyX0ib+u5SmICT2JQtAnMt
XOjpXvMWrDX12qabzPr29eNUt8ycUV0jFMD8elKOMCtEBEcRL6oot9iwgeRPMDPm5+A5xCr1xn/h
2hiaESZC+x7Dp1WFlB4hsrCNs6lhhw1N2Zlr8ZWiN2tuDepmQcF31T/5qNNRtDhXaCkDqkdKMV6o
J4obYFqg0h9j0zakVTPdRYGRpNAnleZrlN751CgucH/2sMqw9pRNSd3CoouGB06gdjTRAROlIEHz
3X/340aHq05h1MvAo/bpnTDc9zvQXaySLH6xxUzxEOMRAtxhV4R/evXAO2a7qaFE4nQirZiPo/AS
fcnaI+oUrvaYozab4fDY9Vg7L2D3RUfmj/ibhSy0bO+aYOZm4u1FMLOHUwhaYd8Gy/AVFGD6ZhwQ
mkTM8z5BbaZecEKT8POEvt0QHaY4mvTaocDi2rszH01hIzJmBifM0KFwhI/0E1elQ9kzUG2RMFp7
6HboqT/UW3i04llvlnp0Qb6AOmIQ7WJ0GywbcpqGbEx2L5hkQBapST3aHjBvbZasiqa0a/aGSPHF
NtieDA6xKZxsQtPmsd6wLiXUXtHd8aBoLEyKOnb64ZqXdhOLH72yGan0gkUJbM/EdnkpKdsBSh9N
/AKdmnEHPBP8Is7j+rYcn1KJ6X8Kc/OPGrca444pxECeDFh7f0/hx1rlTCvIpe0h3ycs+zs9fZIQ
bDFWND3rfqw7kKJ8u+k2GjXvnftJCAyfmcgcXzx/xXbmrbIJ8obaEZEn/mT+q5pDzH1zEM/DLpDw
IduoXN2i3eLARCoGqBCgUlgviwTpeLiamAS1YLKztVwdwXboIsr+i/L9zX9IUedGc67aGOUpI/Ss
GebIJTU4wbxOMEWNmWOBmsOyhLMeUIFcuDLcRIbjOk+XlrgdTpgc6ivyY2CjbZQaSA4uWLatQ+Kt
WTMoiSUaIvJ7v7JZxwBfEQHtRHEvMI7kZFmaG9/cSLVTmEvQindG8YYPFjxqVMpBdd+BbJ/uEYam
G3YI47js/E3LwF+2aHIPxbP2WRF8UJnHvkRGwzgDbYkG3Hf8Vu0RPwnoRg96dh5xAQscjyLWXfpC
M66T98pYoor+VuzNz/6JC0vuuY2jw+aHGfODAj6B68QVgPxB6GCoNrM42pj9mvjWwweG9WWnvokm
2xtNOfjj0sOqrloYygb6pgHZCi73zlc2ylV+85x827tkCu9EuDgbzO7ZAVBhTxxfBga8qt0TvSsP
DgkxTbtiJsuGVzh9PAlxQEcWHTjm8MQQ8uqDFL1q0jspTrXZRuiMMn2kmpPvguHVU5cWhrDGnURa
8EU/BJ+SA4ckVNdEVawirr4SvgiV1c2IEIO88bZsLNMEjuYd50tYyBLNHoA5r4Ai+NCk50Z6FsVL
a0AvJcZeMENBEFi2ht116/QFFIhrvLfdvXJ1vbOkHU0dT64lsdeQnsEn+SfX37G3ST+Gbt2lwD6J
k5jcZETgbRYrAyP6gRuM3dzR/awweQguuomzbObQ0Gr0EUNg88CpLuv6wZLeS+PYAvSDI4U5U7sK
qx0vdspL7b25uCo+RcEF6i+V5XTLyujvGK+RtKPCTBwnkAglpiEBX/ZPLXeMQbuKspMpvRhspvSl
YrBjQmFtg16aX79Xfwxl75Yr/z2+sDcDqa4gIl2/q/leiGE7rXTX7g1u+X1TrUz3kG0nwmV+6oxt
ArwLT/pLvu/6SUZ3snPBgUVzWiL47NzaNQ3QkiYpiRUNOwpwv1OaV1cwAGI0tQ1nrB7/tFQH4Vbr
NeqB+bWvH1Tv0sBiGJBDTb8l4VGt0P/5jlFGkM1tYe0H3Vzwoaxh6O+l7FqUZx/lQEE6WsG+AhAp
iKekPCJGgp3iulq+lNBhEGIjXun1q++ZC1Wf9qTdkm8ZyORG8bCysCFLUHlA9AyBoYEBxDOjdizv
qWEnnmPIGjxkypeQXqKhWATxdfQShGpCpyPCj8jgeua37Dt8JEWmY/7vDNKTroRsoqIBHLIWfrEi
eTRLyqBDg/5kZx7RsAYNsGoFNs6YayCWUUqISelnGHqyyn6tjTZlEzzJZAsGY5GlV64tQ9rWd1Cx
UUR4fIzqBrZOgnCoeUwbdSuMDOphjbPg/OvIidZrUUNZlx1QjZKF8AhTPAGC4S4nBmeuIZ8UfaUN
/J30lFc+ClpXU76O4RuxHIYS4gV2CpdUKmc3uAgNJOi3JAwWKeuCVeKoqZ9F8fGPYb607olmtgDr
xU+sZT1KFuhNclFGfQlR8e6VfR8fxwlIABONb23YALR1f2cZROI9DN7nBtu5FA+g8jgU3zUilpLn
AlQ7cgtK/Rjiy+rhV5pNxGMkW9oeqzXJ2gIURQwLhH8B5t0n9Anzb0ADKCC1GQreprRHHmHd1BqR
rQE9DOyWT9iRrfsqWIhIOqSox27F8KomcM0DSgVnq/nuTc/WWmtnthATi2EpubunjqnS95kcx3yj
VdbWZ0MedI7M4BEr6xyH6qYR2USWwTq99Fi05EhaKSCXAANRLWdCRH8ml866ZjJjnVX6h4QE7yYl
W+aBDS17aGTmdwQ/nLXFSlaEnq3ZAQSDJqVuRGITOkfm8Juu8qXrX2J6HHow0HtVOOSJTh6C1Iew
arurroHlZgEYEFs3wKuLMblCNrvsC1WNvaGlzJcPK+886vFOQmtlegtuGTfXSNeNAg0hd1QkREPN
QWLGBPnTIW7au8CboH0VjkQepicca/pJLIZ+UxDoygfk1ligjyZbO/F98L4N4l/DOKITMIWI3Apu
1p6a1mISsPHiyxCxl3OnDiq7+5w2a67cAaHCuyHULkCPl6ORwJ9k9IAU5LpTgFBpjuScfq6VYBGP
xOn51L2aokJ1zzE0xMEQfUKJ1i2PhQDXmFr/RNjp01X7rcfXVEzxYzdBfnVgS9h3jD1RxJsOjzSr
AfigflmahADCsYucXgmJiDECwBu2d+3WwukOJXJdLFlyLJiF6hZA4Kq2vluYKJYA5Y5ib/+n88cn
D/P0XG6JxiRce3Un0TEYNJipiVTrTD1CyVcnGT9lJIIx072n4SwSBrZVfoUQf3sJnweEB1qjec47
VKw7Y48kq1OM4p+oJKzzZBDyvkl6unlWFPWgyvHdWGYP4iTr5QTBarq60mcZIu7Lv7Ixcsyu+zJT
jErE4F5lQiwEZhY4sEr63RnFThQiMEYwIJJXYwTh1nKPehJkTbSuRfS+Q+jmoM6xTISK361aleRp
hEhLHgZksbzidSzD9y4EluKZMDgQG+4GtkK9xHgHlsMvnfW6eKyC8gVK1wtKNjsvBvIkJJjbG68e
osKOUbjAz0H0SEAwCSeQBmF+K+HOSgu9xjUYiSGgRT1VWE+NCNwUrF9hmxAFu8C620UkZ8sRvYGA
caYgG9ugMWmaOHhokm0ZjoufQ5D1K6k2ty1b7RYJpuGUNkzq8rgKtauheBC32SMFTKZZaWuhB4//
fM0bfMpJlMR5CPKxeRzrHt90VBNl1xHbY+eND/KYIw9WAkBqI6eMundd1vaDYIGzXabGVU/FrTov
Pz0eWJHXg1eFFmCqB6NhKUjwx5QqEjOte7R8xHyyL7NtH8IwOKYhu2UzEjE0cOEJBBHdQIfZEays
zDvIefUYs8im3lX0SHR7bCC90G51054mGy9LoTIQ34jHMEsPKGTI9MJO/gqqagEmjLTolrVWZyjD
A0L2F98N2Fu1sY3dYpmeZfct0pm/qpgEB6txTjI6i1W2YuUDc1AQFg/T3chTdpN48UYIWrtwoN30
WjLePTZqkZYtEl5KEDaszgFrTbenf5Z98hwicCP6HnnqHJGz8gts6b0qKPsS68M62ceauBkIgT1j
2KJTMAjFvckRIw3DzSEMGiXStJx5JqaOzNCtA3CpXXhG7xYPS8xdn9PsvfYveYlY13rq74KG3xPM
lyDoKTN0Sx0TvYyFsy7dz0LwPkr+Ttja6SregNFJoXPVOpl3pm/4K/q3ISIQS8ow61a91K9KM9i3
krTVaIZSj3F+IRVcYepReF+QO5elIB+mnpWoIvkoVgKrWidEhAG+vdVzjhtD+AeRFLVhjLbfZjbe
C+qe0IaSKrZCQCcjoNlk/zhTXybkbQm5sfeWUGt3c2UtRQOlom+9f6uEiwaiYopvYtL8bb2XB3Cb
RgmGXt6PgUIlXWaXAauNCvhonRIN/DtFt0FFEZUsQZhuEpGLMo8a3himAeCTzaJ6aHG0mI5Remsd
99c+kVZymKP8cE5BqXD/6D854vOKrKBufk2hOXt9vfP7vWWF71J/7MiuD+cA3RuWSGuLyEuNmwzR
wbItvjryCipDzMzoCFZJymFjod+ojkg6FwEyoUii9UfRQtLKxZwcfth45mPTvJTigMcUx1lk+tmK
WIlyEl4lWo1XAh9CNUGRrop87BQCIi3dyd6Zd90+feDcNfRaUXcLEgQ2U/wiPHU/Mng04H4mMzuo
Spz/KPtFOAJjt0b6tNHWmuCe5AKCZGNsI6tFKC3uYSpmiH5YqLUgQTwwvLQ+4kVk48YwO6sNcxCY
18dG/ZCUYaVpj0XH/KW8dGSr8gBVAeESU0WxSIYLEMsr4Kl9++7r5ikYUVxtJ7QWFAj0TJQV+ELE
toQn+E2t4RElT9jjbg/1005j605thv0YIdCTo58/eMsusiOd7AnLekc1DBleIh8xkAmGvEVTimsP
zUTBdd8VJM5LEX25Hs/ySkweLWQaZGhEfQbhQRrXwSAfYfd7XnL2x3gZTNO4vxr1l2Do0MOkdGtl
dhxfNDpw0nyriYRfDb7DVOxUtDhQsUga7VoIlMbGc6WgfG7AqBC+XMjoSSfe10wuZozqpZqUNpyv
u6BCS6Md7WSE/5uSTBjvtZ4La52wrhclUWlBn1NBLOlo9hsk37wE4UjwOv5rHb5VUJ3g6u40t7gv
sSrDcZ2A2hSr+65iuhAYuZFkAVtNnuuqJ/URl6jHiw4S5wjEkU4ev3qWpXaShOy8fSHnkIfo4+gU
6yzOcv7UYzIvpd0yTPfTMiNo28jsSZvT11B2TVSipckFvY4+BZLcIwyMHv3FNow3udbdGz6gBEN8
7KNxNZISy6Fmy+GwSrWeaAbxDu9P24fPDBePyk0lPdak7SrtCwWqVtGXwggOlwyEf5VQ5SmFCnjJ
lVnVG79CESRlodndUF3Bg5DFDVhtQvkxN8oHthxURN3Rkd2TKrEMaVG9TlofU/nsa0xyp6bd9Kxj
6ayqlVadxfELAiCTYX+FUQ2vhpVvCl21IXuuSbaFI+q+5xRTM6xhOio2sWNy93QD1ZvIqM5EuilV
BRBvYGj4mJxe5Tb9zHxzNwTfQyqzOYq2fgcvEI4cLLpTgRWLWbXYganHBGS/IJ094zLGtFtIm0FL
lqAoTpsxy8hZ3IRVSGxbR82Bbd2044qpGXjsuvqIyJfdT1jEe+/Ucsty6SgWw72frkK2tlKIElO1
plFJnEvavh/Z0E2lLmGXym85O/cxD+wQ9o4kETKCALGoOYURsTg5hmB8CEVt5Z1cKdx7uuKUErnF
BMruqC8DvftTBjiZie99h2sIOiTskqGmmmCq617aGBLlC62wKFDnu9F7Lbv6TVHL51gT7ozyMxze
kzD1ON5Fn7UQ0JWCBVmaj12HbgtqNNNUxkwefAYeLATA81MMBELwvmBWKDvi1058ArBNZriMv8zB
wJKmfUoqfafWDXy1dB2I93kl7DSlOXSqgVOOJ20UizysKW7E1gPjRXBk9Rsp0Pe5EC4FiRi9xmzF
6z+SvHpqECTJaxNjpyk/A7HSla9yz6SnVO5DoiJMhvLEGKP/4hc7nxxDALmucKLeQmGjLi5ywlrF
Mgx3eVdGgsAUIb3nFYo5oxwfFBMn4MTMH8QKB+l02YnAhWrznJsrr0KbnCGcEKNVOVUHNN0PfiyG
d6LoHny/uycy22pMH7XnE9HFD/rwaSFql8rxNiXj6lf5Q9PA2Ey6s9IPB3cUtrXOCtQLL0m97dTm
AcE422KXIXXJaxQsW3hwCuW5INAfDMu6r8bAUVrgbXT4RUdDoHmJD1KDdQLNaQWKnTD/Agpc4D5f
9NR9DLB3MPGjz4oUJatUHA4bY3ht1Ui+8wYcgchMDKDKATTjd+QthFYCL/vlFo4qpo+KjJezVx8D
5JoY8mOnvetIIRFyw1mdRGGFNQFcp/WkX6IV9Em0KTaJkr6KYU3vYhue1wf4ANtgsDCARxR8VJ2e
JT1vaWUC6yZfjT65zQBzzZ5lWcWtWRUIpvBcGa3vZsr9y9ATXNLBNaWmflkk4Sd6MeV4EfKvqnB3
UmIB6CIswhtXzHqEIiJn2jLHFDjqEJ0HF0uRAFWQQN0n9OBQfI5jb60xMUwhOcKoFKW9nRGRH2Yr
1xKFjexY2OQ1y6Tv7azAr0Dpv/jX9pD2KnE/9FRy2D/I7IqGxDsqNKwnBcvGUnc6jtQh5jmaLl7q
RNz0CM90+bhKCTNKDFm8jDI1cz2c6lUrPhUKUCQZRmdcoAqt7vpah6aLhlSXPIshqlAxgnt9Lp6K
4c0Ls48I1ToJ8+haRtlPzO3SuxRyt5pmQAPd8LET96NO/wRL2wznvGffoujXRA23SgteOm9ZOsaD
5mp/xJoSj7zrN6aKF4FfvWml/hmHkDQYGAIKSImqPU3JK90CjEuNLmXiU+N5FYKCbOkXYiuotx+5
+SXE2DDSy6ePfjWe8oeUlmGk3LESIAANxk4zH8edRKG/rEAd6NdGfijGZhUStkwynIDvY4Ruo1J6
EtIRsnv/lAaqPQrE45lXHXVveCkxN/FzMydDKEMda+2uqF+MIRK3clVSR6KGgb+ADERl0irCeCSy
BcVaR5Z/qDQcWsRS2ehWhhhRDDIEIXkKBw1FFaFOKJUThRpS/RAxjuseNDMF5rTDWi255mw5wg1z
NZINyPXScbKsOzes/II8rEhkGS2+yjLUWeTPmd+zUFvr7hVjh148Qp1Z+Niwcsx2CiandRbo6Z1G
MBOVlAL4urjVjr4JuheysYC5wbWBndv1X5mP5D5N208OmylaY5jHoW2isTJkhgwVKEcTm8YiqSCK
zz18oFWZ5FBSceaiVEUtsNwTDUcvKBOuO1A/vqE8IlvpTJN2m5GkZ48wTVjyOK7NOnksfYRvIXbH
CsCMbV30l55YZUQLSu6+hpRqiQTJKcIFUK3dx6xurpHZwRAilxccS3SMFnkO140FJ1c8pFHWMSOs
FESUXJ4U1b1vi+ZJL719lrBXGKWdVeX3yZCgoDyeEsH4koxm2WXBNgzqVZsgEkbDhgQ3eRkhzEN6
VSaYTqunOsbpmTR5mx9bjS2U25LCzIp0j2LMfRKHZLMj4FwJiZp8oIATxRvUytzKjjsEJLxHZcgf
Qym3kzzYBmYBMwtv4RIXd3Jg+JyTklJqch/5ABVQuu+84RlGw1JHKk/037NBxVMEY4AM8DK4bGTu
nDa71FOurIWOjXZm3nz8P5bObKlxrVnCT6QIzcOtJ3nANgYMjW8UdG/QPM96+vMV5w9i757AlqW1
alVlZWVaNHkzu/iXW2jMMtMDHTrw+l3b0njuK3xqNYwjcEe3m0PpVL6jxMjs0UWBgKEHJv4IHbOk
Ebv1p28Ry0dRgOHkpsWyyGBsgyapa9VoPusfCtPrtsw16ciUwDPpEhSxaW6U2OS5A6La3U3AMvLW
SJDGlvzc5KiCn2UCQTthtW/pQJnqwwE+0cxvwHNUjre9esy16mkpAJmQ28v0nyh/oQwlW5daB4He
9NpihI3cjFe4CCCBbmbTF6Iyu6YumVafsOHOPrQsPlgRzlXWAMjikqYkaDsbndFBimOn0emASviV
djvPKBAmIAc37QcguzFkRxslPNxutnJlI1BaRpNO0eUGNs/j0j21E4LabvNfU4Y+YdFJRMznUlXY
lqV5emN4688oME1a4I1CRg/q25J6okT25mmoc08uMw0K0lrVjpTdH430OQB4iUpvG83aOdZQNm//
swYkFYAC3B7wPznNhfEaxIIuovJo9KeSCflK9z4jwIMFu9GwKw92G/pj/JxF1o8zOjsytIvgAzma
D3H7mjfRHWDtHDsxU4ruLqITEZsJDrXdQZ37L0i12BjMr55rnvUQbdaRDGmi6OFZLEN5NW0UdhYU
7JqjCK6Q+Xo84KyH9tOk157OZOs+M5O6Co5jSOaz3CnrYx3RHkYGm6b9E0nX0jUvIQLVIXEHTauV
M390yCzVCAEt4Hs0kNT/dGwCmn7a6FX4LKUcFZRM0E1Zf0zHGGIgOxM4QCq8gsNcp3QNguLs6cNT
tkQfs5XvMutHa96WIMW2yzxPVnJmhuzvEuQb+gwr22K/q7YfEyAnm3Vsv9ph9RFOEA948QKMvqBn
WYweEaTZZXFIAlXtYt2Bn0fXoP2Wn5JvyeBTOlVG7HtLOeTkBqBPwIGh4IXEpBO+J7tI6f9ZXvYV
1TZSYt3fkfAc0+JewvcS77VJrzcG63HumYivDtWMkMAYnHIgPDmwU7wammReI6FPhaLlb/Fo+Amy
2lMVfFhGuLem8crifqXHHOg204su1LaN5uBJZ6XXxUOXbyosf+hKtEP4nuxYFwkai7fUOCNyuHHD
+i2ulGMWq+saWDwiJR0QoZmwjmTPVZBq2ijAPzUfK27NI2yRbZlppmRbSsFmCK462DZWS8iSYD3P
0Q9QC+xjfMRIT6KbFPA0uxuFUeS9IXa6lm+NqY0SCr00O6Ck8x5342scad+SZoRDB73jOcjIZb2A
gT97Hy8YoPCeYwWFTy99qwlOC6P4xIxAuwMa1dpZNi19spasRLGDPUq5wCCnJceKNjqCZxq5tUKF
VpT+4hFYqv0OUGXmE6jJO51ONTuZqbHtYLKxakHyLcCnFjA5RujYAnhlt+zbGpaw0u68+Guuu2dR
lB/OZnuX+CTX5ZXRZ0s0bSycqJYGWkh9yhtzbY+aryzS4XkfYI+Vi3tEJNcObabPBcL76iAvDyxS
9Lw3DWGLuaC9qSsPdZrfiY2SQzFXwEwzh7dIJtWM0TKsqxEPlXtH/5kb3IIxjkeNoRIai2GECLH7
4w7ak9ta+z7+LrWZkc0q3LlqfEKqyJ5wGlK8s1pEL66ClM+8IzKy3od9wwm6YGql1//puYnXxrHJ
dp0b8qbmHnnTNSMxmOyk+2pMbmOHAR6Zlkhk/jU5UWjSBtixLl9K2frF2D0mBW8/Dsp8Oc/zA3I7
oknFhRbCMpzj4rwk7+DenBNB+wDE+72XSCyE+pl9Fk9n+hDr5S9zL21D0JGDfYbKNQMNIeCA4Xcw
yrG7igBDy6mEuvW+BJ9gitJsFRSQKUjU1mMa3Rh6LEiLkVrEJOZTqB4ZyJcQ20/lM74U0q5pSvVN
lhILQ6e+cRJ4hbm19urhiVlnQI+hIrlm95vTOdFx9OMhRrgjOu4pmhksL5ftrCP5BgAk8ayvQExn
dKgTGkW58hRhI7RcC3RnUhvNCXIXdBJRpRkvhfPVBd9L/FefpqeE5EjaJx1E3SH1Jxi5AmnZ6F3w
afF+2A+medVqIoEJAYlPiH2Nk0AoHu60ENPqZ6CznNM74r6y1DiWVtxNTlv+tXHv0kaV1SNq7ROd
Ya52RITWeQw2whDmRRpIEfLbZnSJleI24ZVh/bHwRaRZ/Hvfw7ugpL/IEDCxqZ8nusNRf+to45c1
YzEgBgUWF+U5FuXbZZ2hdSJSzb1xa/rwN3ZqaHRA9mOPBaG7kYiQhZd4eLAOpD0c4rYK1IKr1mpy
cr9sHzzULleoizepAa2L0O8tZ9rVNX3dgQkh87mqPjAxMUESgP6c6QFBnXSY3lke4H+B8kqXTlvd
/Jakxta+Fw+Xt+4/O0UHs7/1sMwsSF0eAUtbwBwN4KhoE1ftnhZppedvwsyUdSZ99QYQIgQ8stA1
7sYfBtK51SzkEtshPqfW3rhXcno1JkzkiGqs87vGt+JYpufWdfcljyhJvhq41wJLJ0t3CXPvTL/W
mpvd1jL8AmAxfNf74heJcZr3GN6i9Bp4rXDkGpBCZweYEY61+pk+3LGjW9SXP4EzrCVgdlO23bzH
zpv6wzWNgJ5697AorubS8JeJxDc5RQRGnPeu3GvpmiRtue+LX1R+VP5NPd6oUXmDuxrXcDa9HyTs
/Na9ZzG2fN/UWzyURKkuy0npkZL5GeubjdIpqpUFKKCLeQg4zugrBemUxJGXDnTZZS62sunoIQPL
IR6GsbIWYF96rb9bmtsGDMYz5D0qxyRdOgvwbpj2RbJXO3XP0hg1YyGpSJcMoYr61GnVkSsyAK30
tYqsRDneeI0JoW6In7Rt4SA4CShA/0PQsF3aAMYfBS2p7iyteW5hrVi7hhNMtm1bf9cNTBWT3LzZ
TuEPxxUfQZxV5k2dvpPR0t+fkl1AcbHc5ZxI2baKck9KtPFpV4X0IYTsAJfAUelRKS4jEPSVbE7j
EbO17NWFwR6pGxdmGQ05sgdpe8iCUKh4VZpTAXP2nOA7z9OvqRTEXD56On7K/HCOjHp9R2CQ4jWh
4yS9FCAE8iSNimVY87DoCYD4QSdhT6VDeXJH3LkY8qYQLsgpAAV2Jjy/YXzWhp/fbG6Z0DA5NiF5
J3PJja+RMgUhfwFP5EE3nnsF2YQWpcmZ5FJ8plsk7W/hePS6p5BTbqXm9TbkZixIhYz+MPyuKp3G
oRdQcpox7YejN94xBBjKH3ZvWH25YGooddgaBIR9hxs0zSB/maVHJQ+nzH94NhLkadIn5VG4GZSo
IyieoVirRRUYONJvMeIakFV6esxJckRCciNNVRuEOhke9GK972LEKeXpq4gATlSInOOxtP+r8/vU
klJWa4HAENpmxY+bzr415OImzHZCSeHPygN87SDEgQjox8weXXyU7kJ9FvpAOeBUYkyrTkg0OXpF
zGWu5/zKAqaHJPcLOnHAxE+ooDufEI57leX0rtDN0cN223FApnG5lU9JpOYesUloXrW5dkBkTlLg
CP3x0u9a4d6MxplIPsQXzXzXEHsoFGQAZzQu3mln1dHPyIj7jATSEXIeeUFFbwOoZD7KM/jWwk/o
PR0cQAPJK/0OG0GDGsd3WenNQjG6Ga4FW9Gr/AW+59CrZ41ee8hWtYRWA3lZTgQSNJBu3qZAaFg5
ulAQFpdH4eG8hMb2jxaPG23kbZmYALA3KXwHQrCi0B7TrgN5quSjNawRu/0pIPRVr3p+kbNgxm68
OaoAdiSbOWUVkA9AH6GGxIwPxT62Rvl/at74DcYEHk1cYLrVgH1s9NN11OwYzGXHPt9OxRcZFlsY
scHfhm8K1MbfcJYvlfhyOBv+UXw4dPq9KaZhnGQB72nfBDKslwe3XFW5aMQzuh8yvpqOqkYPVwM0
47IEdLro+YR0Dx5eiPvFEImp/TJwAdrRMJ6SyTw4KhKDotWhutuYvF4+5xAyd1VpL2oK1xYUxoNw
6nobId5VmIqgo8/3I7QuYBGlVLyVxTnSomH/CBXLSujEnyWr5BulKRu6B75/TonoyRE3Fw7+r7EB
jRmR+UA0gY3mF0jV8YMmmhaNRoOjg/PM3aP29SZ2HI/PptzN/xSehEyG9k2MhVaJMFqQ+xdn3h/h
sEVsrcS5eeO3QoNacvncndkWso8Af5LCl2hesN7Iv2sm8rr4IuGTEBw+0NNDVR7/sAvJtg77rXwk
PM6qAO+FZDFzi+jlcrfZOHQBpNc5M8ASInHD8BrU8/Rhcv5BhdNIXTl2kFDb6PCNbMh+DUqTZfjl
aL5eI1CaHZBURYX92bJgOJ8Klu2sUdSz1+VD8QF094zEO9nMVxYKH4y16xRnjojWetbhjWUwJEI4
B27SoVEzn3o6HXzeGNbb6MYHMZBR8yMf0+WM6gRnrDaCzbopc18fHGTsrGp5QPRbSpYpdcBx2qN4
TCIrvrCSJy6du4bdEJNYjNz95asHXJOnLZfo4BE85cQJPiDpDI5jW4tJKohiId9PNKTu8ehdSiqr
Ts1phrWR2N892n9L+kTolDxN0rwq/NIG6CPDq/y8g3dAaKNfTW90zhhnCpx1GP+0tSngTYs+SNsg
LUQaMYTTP0dJ9nxEeeyc9B3EAmLJR0JcKBEDJFOBk0Swt5vCZ/3q865UjnJ0m8isy/pmaRLECFqG
+9NEkjJGy3dnoKVTHAIBT7vHbN1aihQ3PQ1Kj72SMO1pNaH9kyN13T6i9vf0JzL/L56SJm4yGosS
t9kxhiX/QNrJW0QI07N2yu8p+5FslhgHK5ETlrf0QrRe0fnO0Vbi+CCHEZMASzhWRnhWwiORHXLY
wjif3t716cbpR0ynwFIoenvtQeaU9Dcpe3m4hAXORXTWlOgG3QqIzvE2cosIvu1N69Yebtku3TaG
+9izxBoHy/ruiK2fFg53A1RdnsTvE2HOkiyY5+uV9Gib7iN1PqTkkSqPPISMUs4JUhZy+I7EgfqF
7F5wNpUJK0MLkaAXMhScAQ79Mq5lRNPOlZvjdbsSa+RRiEtKtnEwzhtbpkZIeLCuAt+G8NbPaw2l
NESSz1IcGOO8HnLnxK6VLnR1NHQayfZ7Y1OBAsXQ1IjVh23egvFO93xu/vXtjnXXxM5OzwLqtF1X
c6TMfyr96vCm7bWLDmr5XiwX0MmQ0rKEyMtu4gOJpWVMmkkXn5WoACjw+PV6ulq/AyREF0iUDWNu
UQuclnUnxLL0xtkWaNCrP5IWNVV6mELdt6ntKtj+Cq4KySBC+ARxbSCXELwimGBNE5c0eqXVtLYp
NATlnIeb1IiyUC0iYMEIBQwzrXlNwctLhKDjuzN+C/02JwtLQ+WttJoLT581GXYP5x/P2YEFnW+x
Xyo0FESc74bBzbcqeuKI6GlQsj+gYRC5SKzIvygYWIqS5NNBDh90ZcmrAEmmCCIBjCPDogHc/+jh
xn4tsvxAALHB9IkOhExlOI4M1WQPkgTOQyAMgmITbBrnzKHn6PBJfb6N3Ak1CRrC9I3bu5YtVzmQ
5MFxSBpG7ivWWeq4JV9eJPGQE64/Utnys7wgab5HvpYLGRL3LxMBFK6XnWEB08z4ISeYUoVYbsIK
wPSZLUaqEwf2jrxGuLCSsGapvk8oONieGYPU3IQuZHKLobbpxn4Lo6OkLzHC0s6RAKi1B8t+accX
ZzfjZk64QGJJ2IGqDVmTxUL3w8J+usxv1AQtm6FX5w1pHZUF0Q1v3V6HScqHrnFO0C+SQ6vwGAq2
t2V/E9YjuAu8EVwr7rfUslbwKRHcAm7lxFbsGI+bB4Fi7EtJm8GMmvlnqfVnLnq6ee5HjaMOYZvn
hmfDGgaQnEHGkaEIjj4s4viMEjq02k9HkNBxk0PpieBPzyyFeCWXgvb5WjY0/N+oudp98innYnGG
IEI44jD6hd2NCeIDB2hIMU321wffADXA6ApJGxMveOOFWr5FAHhHvJYSn6Ba59meFZEJYZKjEmWI
EjqSLpZwTH10zIvkG/nWTPqNCHZC9AHChU/GnUhpicohnuhfHXOEpvFBmiflK0ksR1LQ45lk3/l4
KQi8od+RQuQeBvyEE9XA3H5SantQJymR8+SX50wNkv1kwbOhGTRjMyYcN1RM7He7otHtSOmPMSAk
me5dMrAgDJk4+qKM5uJJ7mDICelPOgU6THIa2CiU57hSd/kO9M0Bl8s5Oxwvu8TUMZVUTQx9qzcH
4rLkqlIjcPWEbl5miqm0u8f/IwksvkYnAGB4wrEJlVBKLfIiS3lm6Vf5jZOyIaHvOdZMf0qP0HpZ
DiwMqjWOIAgUch4XQnBo9a1p+KzUqfMtpENrENtiq1qfEVqy0DEzO/dJLaheOvVvTAPUaX9zqA5h
5s4CDIfoHQqKjffkouKluxV61RTehhqMBjIfvOBuFLLKmUdsQAHJINW1Dw48r2IqrfnTZi/579qZ
hjskTspSBgFxrBMoiwVO5txmJDIwkqgGONGBahYoBga2tFA3eQsTtIVbxMlMtmtbMssgwRlRZMCG
bif1sdSUoWxd1oLu3JVUZKbPpIMlJ1Q57kvzlezMDg6yH5rlkZKCw80lSErea6Q8/fRfTU9ajkFg
aA41LqOPACz1M8/1fzmN1HhYh8EZlIjMwAnohmGdDSwcprPcVz57FHxKSD2gu+rLTVjOHL5G9t5l
zxih0DLFNQsaXenj82Ij9xcZtJ/qO45lmOyJZZZQsVjIxGH2PG9fFJwwUmjAx24fOoP43P0l46ix
YMQud0EfoOtEmgKmkm879lWbPhyLmi6mF0sHUgq/kufH+lG4cZiorEGYcD2PkJfiJFXhzQtLm8s1
bPDBMV8bxU38xaRG4qPJPAI5AdidZU0bg/S8crpTUSD4wLyh801JbBu3QAEgALU3beMQgcjY1Q+p
iACS3EvyMw2WruQILJWYmrm+tbGH2+mPdBj4DhBAFjQpDScIZ4cUEVD0pRapkDL0hGlICsQGADqR
0CB1aLJtrHPU3zNyBgLmJp2cjZTBnE7MOLDYWTfqdOd1BQKipHVZ0YvuC5VxBBZsa2jNpGAKYW1u
r421Z//Po7shPWIvCXWv66cN8xTkiAx9cOcl4S/pwsDb6XBkyM89bT3uQURWLbFPHhUzF5xXjf1i
Vs9RRQoLwhQ8TC5Mo02Zm0yLuneFqaw++Zbly22iTVCEX2XxbhMaKOz+l1YhQISIGGeHhBRwaPPs
tGIfLhW28ikZb8N0bX4jfAJIcEvM6sbKZ+MYlM1IAhBRitiBIUsU/pKbSbSWYz29V4wvl8ARaSQE
4Kj6xoSQJ49Mal28REywQCJi83OkZBiKUYGURNMVa3+EgDBhNENa19sfM5PRhXnQmIIhAHF0kgZQ
YfG0eHfahUxUMQvGaOxQHNzpOCin1n2qcuDSs+6SfocPEntPWvr1RDFdbJvwj96Beg4oSGOtPOAs
o3nhMW0rP/KeLcy9GRHAZV1oSYy8bHMGzKOMSdiO+bZ77jw7dnxhujdUqbQddx005PKcecUt5QPA
ygxr/OkRkHXMfdf0myrW/uK7kmTjtkduA/tEm+Ys6xrOeOuHtDiYLnHg2mBFwvH8qakvSYi6I7wd
DsRJd96q+GNhKSMhesZRcgjLzcD0YEy9bUXmuWjdreMcFQ6mUWNLtTdTv5F119qtAXMwlm9Fx780
jWADIxkVU2LRrJ02HrqlGp2ksQ53eTxDVz9XCHFFIn9I0PQwPJ0ZOVCMYeN4d1gP7soZJ9+NG79w
kMJuQKNGmLDksgEDg3GPlFv5/wmcAmMvxNU6rJ56/aTRnXXgaWAYdU8h7Tn2Nzpf28kGDyMDG0tr
VyGWCtRmCjkpVCVt7Dr8sxjp8HTzjbAUERaNymGagTKCWS8WVgWS1be8HBy/EbZUGsZXyuEaPpOe
PKL84ETU7tkjxKmiw1CH+4RUVE1IgwLCR9fvs8d4r0F/CT0C4xIUTws0wnAw0fQHYIXPb6o/WcXE
LmMnkF4waoW1CP8tIqAYYh4YDt/sQxUjqZ46ymAYZYkh28o0wwM0n3NSbrDLkO2Io9VsohbRPuLC
elFUIBPoLr31rc4IbyN3EQ4VHDwSjvRuE0F6858dblo5f5bh1M+vfTGvad7u2wIPK9YuKxQkVkdS
OUaKnQmtFH70Y4IjlsJjhufpV0CQgqJkcOlSB9SF8Q1Ffcmz+LVrpk3Y5XvEGbeZZu6dsbtkLrIS
VvXGOqD5CUzuU8xppUvde9Y06I9qD8PrMDYuar9sBRX2MHUelM7a48Mjdo7Th0MMAj3I8eMzQYQX
Mvkhzs9OASvJBf2qTEi8Kio7ZKv40SjEVMT+n13Gg8xXJn/m8MlVCrKpY4OnrCPD9Xb7Fpa4CdTP
Yz3sZuYUpEXi4chZuX9coriX/iTk12XLvCgPMFWYlcZ2ptRNmDY/aQdihfWboaJyclNVkKKgpBVM
cNbaN8SlQLs8THVgc0KngicOhQdozAJAha5rtm8ezTQjn5EOcRCBpeJ2or3qPmCPr4gXwvNeLFQH
iGyRRZM4PNQYhwMxQI0tqAmyh7Ar04xhfk7JhhMQgkg84cqcPAk1NWpOkfnZJ/OxysdTF9Nt7AGM
OHCmpt+NrXtNnBFtlGBdmdY/W2YdpnTPyME1C72nUPwpshv8bCdyt1iYMc+MQFANmTW9Sfuvh/Cu
U7PZlrfVgUxcYlQblVArYYND48usS2h3p0TG6Xh2ikBDS4xWMsx99Rv/eV/Rgk+k2OmwVFbzN9fS
vcGpXaNrYUPggu2xz8g9k/aHHUVuxNP3UnPXmqQeZOINqunmxXT612SHOSMqxSglVJn5OhHGaoSx
GSGT66wxou/IuEoARpYVEaeLAtTBb03RnjsiZ8HQjvNWxs7JZJ8BKOFqnzYf5fxtFPPVWm5Na7xp
NbmjzhDvgIYeBXWj4ZoK5geRs2i+U4/RAYx49U99Xvaa8RkDSLXqezvwviO1reJ32Xjhzo30+yUm
xYzx9Ep6EM9ebcnJC4ttZ0In7MK1PZVPy4/JeMSox35rlojQZDkQn7sxqCbwVKCFigAPtKXgc8EL
l3ZN9jCms04nNpv1tTNdm5yZVYbUOD6X1nyJpG9GyUmmmoUFNqLTNo/ia9kMB1JWf2HHERCmUd/Z
prPD62HLKy6DBacASglPODehTjV0BWEcT8auWYZjT1jA22oTEp+pAJzaW9UG+k3Mv7nUD4HuQbDm
lXVj3AqpaYIuFebLdiy8ZyEO7HrUShw2kTFOe6+dkU/xU1VIeJlfRqSZTXKU/G1mCpk8s0J5gSbw
2mAKGwK835F+UFpEQ/LpAVfFRPigGTeKHuxc/MOCAUOnDOZGfSRrKFqqzDp6o2omkg67BWHKAeg9
TqC8IHYzjZ8McYbMJ9iVus2VKyk/hgXPfch0E0I2g2V96zifA3zpsMEl6mBgt2fhXOBmoan14LSC
9lT6MWouGtshghjeSoIfHGp0xxoUuPuWkSx7xYJWEaBhHifVR+Bo2sVZrLxVAQoersrzuFVhtZXA
SYOwgMtdQAZXsLSUl8uWT1SzEVvQgJDtHXOOU7tWABmjCFFjKq3qW5iISnakdHSpvrAQpWBgKjn8
GYxkq9othiwwY8t9of5d4D1147xa4BBOCC82TsTReyM9FIZwTOMQQ3O0UG9SqgVIuhxnmx1LyBAi
QFnTkMyuFHBy1rG00sIBV6eKhwdp1VyCG9CUNs9MN8FxYfWDjSPvCe+9AXClnuE0IAD+Htazciig
5btDcGS7mw08qHyjMkffDh9V5q0tRfNDwOHayY9IfjNXw9au84P8Kj3YFoJYBNwyStdJJcDGhYjM
qGpy1jsd+/hkix4I8/RUPpazK+kJaqRP80Ltz5UEuR9pjGb39NqYsGDYKyDg2uaMuSmjE+QN0lMn
eBgYC6P+UJIuyAQg5NGhB089C5sc7x/8Vv8o2quuIrTWxW/m8LDzv9pH6OqHfCHjh6Yt5J+Ik0IP
6IsK52sIdhzrqYWgF1vJGlGWh4wshp2crH6PYUFs2McZ0EO/ul3xli/qtn2yFrznmQpGYvlQsKxK
ELioTb/iwPpYZCAEi0FMX/yUXMWbUR1ytyNNPDt0TrmONhyGXesSOiWCZeRpoc1tA0QpPKSgQQsz
kBspKavkFxrt6IMo83eI3V9tgRRRME1wVtjzG73D+CjBzr2f1rptrWSwQ4GdUbXBezzb5zgDbAdT
lhVD490kgpGaqpW3MwC+LFTpS6gGpBpZlCLuLfW4hVEKZUNNV6GByz7Vt772WxUb0Sh9DxLjnOlc
2hwD6dKyhLNcasFTLmoybI3FSxjHzQ5hUx9y3hOFdzQ+Ht5SHZal2OTBF06DHcW/ydk/JO6upstI
ujTNBlyJlSlOA2SmA6WnwciGrdT3xlYh0MI/nfBNZqu0VfgWmhRodKgBiypb37d24u/+klpsrX9F
wnA3rm3k/i6GrANj6AsbJDDwMzG/Tdq4pUJTASrzYASHyKCvN18N7HGEcxETbFNkfIWTHoZIEE6k
5o9Y/bF7NAdY4A4pZMiI8C1k53jPzvJHKMi5zRxZaflQkBEhYSSE1B+4oMYiQCIRGx1CKcZc/3WB
incVRxL/wHBdZe0yssgAm3PGQWrje8w/S1AfGEy4SwuLH9YyPu9An4RDtW4xxYDyRI3Oba+/anfe
CC2ljm4qnH9vzrcxuTWn9TQBBk+AHdzHkQnylCTr1mxnVk1JviwJOZyRgsRXLtdkIlEOahzSIO4q
u9LYRawMDG+E+DzuWmhKOWi35ZDPIotRXpep2gJpNS6jxegqcXZwp2TIaKggw5JSU+3KwxG6ncQN
atCUTHvUab9PHtoU3zPxDSY5nkHSkgwA89384soHLt4TE1EJ0kxuPZfN8gFETtCKMkLOdRwRUd0y
Im+tuch2bZvkFfmjwHuR9DERMkH/MNKRNr7qC5s+cxocjxh2lYzRSb8NbVrTSiwX7cCo+mQyrFWO
a2W8C747slqgnAUq9uDkHAQGoG0F7m/f8rjTHyXjAY/Fx2yTLNB//r3HYC8BIpEmAk9MeAGSjjtQ
Lk6r2whyO9Dm6qHFR9rHuGDfUf615h3l5DiiP9ivVESjpK0o0dvwIpabty24e5JWxsFb6AECgVEj
k4bgW9fxMEogj2A7Wgz+g3rjqFWqB0s7yMczLOtvPjvYqwL0EpWCESO76S7P10L5beQS1RxFM7M4
tcJLahPtGsTJKWZQOqdLGHiQ5Y9lNCDbYTL6gCk0j5y6s0GBUG0x38PoENKbSi2kJJ9ZcMtIvNLq
bjivZmdsnBoqKQ60oRCxmkdb7aKE10kfqntWF+I+CcvMmIckFa4hLEzeF81BlyQX3Jy6bBBAM7Yg
FD2EBBNZbzaPtMfpjPpIt/45zUvZdDsT7ccyeh+HmxLoR5kTDzyY1jpdYoe2kMqThp6+MHJJTjyp
d2w9/+FkDn7vrSGIP5G0hfa8Tpl2YKhlsAjk0wnsVoZvXsuO+DmSz31PHE5VgYzQtAvmfae+A8vH
A6CWBWDDkDQ0kSx+L5CsZJo4IFsKOJzb8T89YHGeI1JFfkbV7xaUNnX4Gey9Vm/qYNjj6Qyys0Ah
ET5HVUb0WVJmY9ODWjMRk0cbWfXpDbxNdrVd3QractlXT92pG/oK91txISKzx9DoyWBIKqRKw4Zd
RFGI83YCAGieZfvLtRIiSLC81t41+V0fqf5JmyamW4Q7ZCjInqLPatkhEg57bxlem5J+Wf5HgyIg
OwJgGbbyRsNgjcuSckOmYiSrlF+HidIDi/PxvOAyXOP9jdjR0N4RwdKru402FZ+D+84jlWo7hbCT
cVRLBUPyh0s9JjCVC/OIZmaV75EX2Cze6zTdKRihuJgKzCkab2WzzTOuGrG4P6MO3EkfKqaDNlT9
U9f3+M1BbeZtgmJ+QoD+amEryXT1rI0HJi57elAy9erZ9XVRrbNDw3lEv5NSp17IAy3ebCYHY/7a
z9hBkTs8jdlbm65p2fKIgsYGaSLbwPYWak/wt0gQGeL2AvDhEoVYFQMFZIyG+ycNkHF8RMVPC1AQ
6dm+cKCHdpsQOE82gLVoz5UdX3XvBakfdBsm45jq5nYc1HtbQReY8D7CpS9nWkbkLBzYpUrymhJa
Zw1fXyTnSqROOU8ypmwGlMJiyAs2LlWkbtAOUMzYCO9ViJvU5huYJtV1HhErw7Zc26NO9N5/uT/9
V/Om/MlfqrfyK7xgaOOtxiNk66fo0B7bIwj1odz228CP9+4x8JtDuLfX2kpb1euDz+823s7Zp3vt
SXuq4FqtjCd5+sf2nF2L1/zW34vX9JG9ljBO//L1MVwVsXraDa/Kh3r3PpQP6so7+O09+QMpeniu
Pt13frO8TW/MpTyPFwU1rsvIVwDieUFmcTc8ox/KFNOa9Ndf9iFcoIWv7LU+Y2J/xeT0FF25VTfa
t2e038pbcg2ewyPzUiem685AW5jWXZ0TGixHKGQ7VEW3mo+WyjHYBzsMglBpyk7FHidnPz60u9BP
/W/6amdww+eQ0SIYCTi6r5WLs+138WHc9bv0QE7wtGIzbHit0G/23QmlZH7IRYtqC0a6RuTplGzC
7T/Lp0Y681MblI6/infUFNbKOjxHu3Idr/4Qvtbevl+jzrQxj/PW2OlbCzHC7L+/m8Mu2yTosKW+
s124YLpM4WHxixOiUHgIrejiHLwLbP2/oJ9MznR/g8/p7/QRvU4fiAmW9/q+fMSP5FX74MS81Wcs
TYtremRSU11lO2be93gm7s1tePJ2KU823I9bdAX38R6JqKfuiSmo8uIey9W8VbkqUqvDcJgO/WU6
yLeb23yf8xLz2TilR1Io1grCHNxzekfX8dyf81t+tPbmt3zfclgO7rfK31ZXpkFOxXVyV/TBcwwi
VyzXc47kxCrfq2d5WADyyKON5wRJzj25ik+v6Ag9lqeYXN0DvAB/OdXnmAfNKmCQeeUecFs88CBO
kDQOKQ8l5tGIVseBrw0TamvNR9xqy07iGRo+4mpH7ZhcMGyOtsXFO+K/zFd7KC4xU06r7GIcjSPa
wUf134L8aP6ER94TCf6Bwad4pfk44f1JvdXisxmBS/YtLzruSAXg/x/Cg8Eqw1WVjl8Mi3nTbFNe
Kj/wf5835nlmPzHfhgAcf5JXq7i46Rhd6qcekbldecDA0S8PxrF+ovzgWuRv6oPKBFm5qg/eUd1E
+UrbLl/GljP5E78pvz7g57y21vpG3xhrwsFq3iGB8Ptl+C2Dt4fuhyZl9DX+QX1oxSfe5G8WL53z
4saxyviB5Yge7++FyUWP/+IDQ0To4vyMvBYoIROasDsffK70QJAUhbpjyuf9vSvpU/o0cbsQEN0F
EXeHaeiH/lohfzq9hHT6ESK3ttoLSpjay/ysPjcn8/APbDZcrZK/7sZb/1PWqf/CjM7FfP62D5xd
65dpP+3dZ4Tt/fx8+NuurvP2z2b3h5Jrpa/lSyFOse1X+TpdgzMcKKPYZwgVrUz2GUqLm2jjXRBA
WpP9HooTmmwrKqMzf1qlT8z3sKGk27ui2bd2N8Vp/PS+Bv6x30BO5lux4+RXmz0P+Lsq+J38DRGH
W2Dz67iBlr9BxWpTXNAkXjFCxBfz6GvtSOV3oPDdVatPd7U9ri8IoXLj0+d5AwFhZe9xSF3rvEhP
nAif0bpYY+m+pqV7waiWlwE9kfvMWYj46/u09XyIePL1Tqm94Tv5Yrxjq/CfvBILgP9UlgAXsM15
HxrnF/pLG+qHtcZrw/w7zwd0uFbys2BZ/BoysLzBhGZdre+MfK7yHRjlZvzAZXcTrdwdeN86OqLt
zBcNyBX41tO0bjf/aHm8fNgrPtbnF7IMK+gj6/4UboAhD+Em408FpyrdNv5//7rnvNJPv0pX/0fS
eW0njgRh+Il0jnK4FRLJRNuA4UaHqAgoI+np9+vZ9azH9hiUuqurq/5w40CyKw6N2C5vilTEKPRQ
JhnJX/1X7zrehzMSr+XA/36D1hWnK94HVouXT1KP+h7v/hD/LG77e6aMlEd5DlwERpkl1OK5V+Lr
1eLFGRtziGqumDBn8RTZrP87PlA+jkEFgF8pz8mqG73c68Hm++DfWalTlfP5/yzUf3LsHA2CxwiP
S35B3FMS3dgVh8KGjZuMHAmPq/MRM/I+fATrYN14jWevbcYUi8IWdjxHE49VjCVwnROdM6LUMrs+
/8wFPa/Z4VAw/MRbVrOAwyZTIE2MC+wapy8f9WeM1Ma7uc6qyOilWMB4V6br8eUL7Nlou0XEe/q1
PAkVywu1PGesj8ob6n4I248rN9jb++E3Gq1/Z9+zyWHxXLQ+hYVxsJa22lyEB4TW+BCDWR+f1cX5
rPjc2dxdLL6HKcLlLjRV1ih8x71ilKHBSnvME19Xo4ZIj3g2f6M84ifjZC0+Z3wGYsNPilG+zsb4
af6Id8jG/HQND96rRi9PrBD0aH2qp3yOffH/MOUI4rc83Go4CgB5XideBWl8HLHWslYSKgBJMVkc
ZjFU7BFsD6pzfsqsh4PnIdHrA5WZiA+yCZ8q1Lg7sJoiToquvMSr0BggSKDQ9e8751+YqHkLFuwJ
t3c6IKOPM/y44ho/35DU3BdnId6u2MVIjyvu/1fAVfEK4hbziKNF42jcYv/7g9a453yTCXIy8U7E
O31jEm/kzedoonnvV8f+huzdhggYeC5h6U6q9Y3377J2D3SbtkTvlRhBAaMNVJOXrD5EGfGBKMAC
5RVG2ccTS4btws7gI3J3T281nbxW53q0273mu3qU+WcRxEQEF0+a+cHDjdyPe8tG7CH4CD1m1fk9
YwCs/x8IczG1bx/3Z35G2opxWSyghLvvBZat844Qaf6wNs4234P7Sw+LdtbsFDNK7oa/QZeXjyN/
DpvNhuvZ8KOjPD6XLjHDnEbMaBEnPv+fwudfuJiXIqi83EPmXkl4Zk+RB/JQ2S3txNfcmsNk4s5m
943uXYlDV/ZETKaB6StOfLUQ34FP4xoRe5jUfMcSB8huFExNN9qra39ReSKuizl4FXG2dXkfEetZ
mZmZT0KceFNpKS1ZJkZiTehGzhL9Emop/6KziC7Uen4xshsVXsZioS1xe/crz1qyGI7e3CUgi3xw
gq1rzg6rzue6gdP+WPeX307aSeLaX/8/KhEI9UXyZYwG7vJZZ9Uw5i/3/yUWS+w56y5MatYs2hac
4DAXuSVb/x+U2SFMLcR51v7nD8I9WxvuXusfFpk74erEa4BLMzDksTMRS1R8G/yzSCUUnwfhTPgk
Yp7+Jya/CAIpK9f/dwcs8pq6oe5eq7G5MHwzclmqyeCQae6Q7KUtfGdmMMPH66W3/dpK3uNH8raj
wAdIzaMNfLK52U1d7r+s9d9+v+W/PZ1411xWfvf3WkCfR7MXSaSHNrYn9Df4Otr0PmNp8GT+Cvjh
SXKXaFnwjydtvNYJbbDEXVIwFwyXi3XFOly1HsXJR+OLbY52pe/Nv4MkrvzPCDyoV/MBXYHP2rq7
AvSfi+/kebAUbyGPHBdjbLebxdOLM8bi0r2AGphfFDeeKy7qxIQusSuCYei+xs95syPz/eKn/G7s
irRfjNEnocjy77q3ORwWR7FeisXmfCQF4GGxLIlAmn8TzL3g6/hv+Mmza+ExQoDsfIuBLg5FZOEO
t1MSGGwUxE8Z/BMan5t7zEhEIslHDTqdPEH1uAoysSqDxXl+Idmuf+EoYCVLDGKoafn19DlynRXS
Z+7V8BkNYhpUrC8UxBjWfJ4X3pORUnnOUgxzMXdeU/Wn5iu6PL8Sh+4uIssSK00yHl9mSwjpG9R8
Wbabr4BFv3EzvntPDdc8UeXb1TwJ9Mk87j8bHHTTp9xGcRX/YvNSpHdAP5jO6FT56YmWAHfenITY
k1AU9mhWeHgo8P9n1PDhTHPP3FVz6cseWZ4MHGyUTCid+rYvLYCfe+/psAEIMLJ9dE9WhmePnl/V
3Jm+p/xshBD9Mlhl/9IHMSKR9Odxi/zxQvuYD/G4janilmu++385JbE0vtbrU88pSNPaKxk68rz0
okW0yPkuWpjLzyj3aO14gOzG9pax57desO28ciHem8X3Qg7qcpmMCTLTnbWs/jYUTliUvsVy8+2a
Xui+l8k4nhfsbLovCM9frACt+1277hGmoHtezVcv15iYZIndXCcUxaPuW/+FoI8YNM9+JQZOyELv
dh4EYtgpbvQr5gB4Ff+1yBfyXFwDZBZfBHh7le2yCZY+0+JC4J2IpCr2onk/xVDi6Gz4F3f/9qt5
7sFTYt6go+CZEzE7yhmTT3IvuCH74q5V3KPPBMbWvBADwxNrdcwckngFvunraGNP2EOOOm6H+B9/
Q6/3M2b2wN/coNX/f0PXZZjIo+bf3KSAcmZu/pu1FTe0H+UL4sTVXtZ/5I637WM6n++Oq90uHD1u
KEmzbtFEcI0fzZWmiIh6zlSaaq4zVX6Q3xilq+iWbSiIclTUwoDRsful2WuOnlOJbYKy6GZ89ux9
+oUkwq+2GGaf725mjti5nrubOaLa4oqMBMQ+677zhSWTq02bpYh54mciXxF5kMhogPr9+5nId8iU
/GpZjBTuSzO5aF6/Wq9/Wb6+7xsWG9AWrBPxTDpZ28Oq9l0LlBzJo2WMRSaJLjHpfD+LvmjYvY8i
4/w/t38eUVfwxW9m39oItM1G/Koxem9ksn6xDWRz6OffCnRet2WrAG90nHzDHfHijdg4iL2KOm59
rL75+Cy6vcgqxA6St3u76UZIyf9LP5+bZJX+YvC0pitCVhv/tj7Zfu6u/Fd+wzE6OD9Bdlydbeur
MqCJiQbko3gfI/WYVJfKntg/IqDEi+iB2vqkX4czXf9WqcDK2cj+ifbSqSLY71ncmj9zjXhRQ+fT
grYISNl1GHmEDWiPNAWFoIuLoubLEltrnHwS2JQNDE2Pf4qQ1TdHxc660JxA7muvXpO9tu0e6a/8
1z3afbwx2DxQ03gDDKXjj9ex20Hhiv2+8opxgetVNgqNUfon6e6bg+4qyUMLqTnkJoIqaPUCT5Kp
K2SvHFUOeiiU3PPwNc0NY9YBdXs6FVZX407NJhk1ZHsYQxO0hy1mmGRJ4bDpwRMmyfMre65q29z3
7/LXFP7mDZXw3LG+DDpPEQLenblKHWMlpwWKPfHSomzuyMjTfXAV0UHjNkyXFh+bkso4lWgNiEMN
neMTaEsIQouqFV3cewqQX7RrejTVq/oMs0SAjlKp9SSkXYI0nYXtsLdyypGZEOUua5TB6UoO2Srv
aJi0lJIdFh1KqQLtIi5LC7qvtGOt02F+PL/fw8N6osJsnaIExdJkr0ANM2lo1qC87Wdzsh2VJ4QE
a4UNT4d61bA0wz8rCbF238etMI+K4MpvY8A/JggBoJ5Vwc4GV+ogn/C+dgUFgs4BSCMPLnaGbZrn
ZM+pWlzeLW1ZVKgzejOd6AdRgqdnbMV7kx6LlJqI4iytOt+Y5bFvWS4p7Qo0Aj2LHAYjQGHRexKw
CLRoBOBhZlJ3p7os0XRII/qr/Xdpqr4mY98D7WKKInyjPKqs9/JoC57ZLPNjYOXbjO4dqMsw3gJb
NHTVrVSyrCgTZDaqwzxYkNnJHsQLGsJqYmEzruwy2LqomyKKCDf30xOAbbC5xjfPLaJx++Ic6ARB
mesPCZxyWLwtZHCki7K/9j1WjMrLzAB5KR6Sg9iVeE2lsV9OC6+tbY/eVV/iTIl8iC6j9Se/0eJn
m/BOZlE4+LVGHYCplYHz7XFHi6PGrarlW188lR9N34OPRLAIiNJa4tCisfKvqUx3L4sZ//lz1JtI
ogVM/BQhRZisOZZXb2giiTJKOD7QC9iYlnIxm3XeRSPRis+0/3vliTBfanAP0Ogo1LH+Ez1zZOe7
qZWTZoOXgJiHvycSgQCLTKPz7OBUI8ohIB0KtMIBP40sAYitlWPRA6m0wRu6ZJJ25bRNFZ9rH0qQ
rRVkQR2ripElrlJiDw0TPV7ipezTYYEIwuxEjG8sCBoCujdk3BAo+Y7KJYGtoH6fVp1XhQMCidDk
n0LJXiqOnbEvIulLYCFy0Jnhe6+ZBmgLYizSL+DebGh8dAQFyEcDtxYA+Ho2sFKWClOLXnEkzq7A
94tKnbrtbTIRVtq/wJ7Q9nnRAxJYpaKoNg34f9WCc10uX302sa1v2cyngnTOra/QV0S0ecQUGasW
XrSvvWoz4sKTPmRrcDyZeRck/Uh+dB9jCihYCX8ALk3R+o+AdBtPar5vA8wjKfyznQYZmWwefsvv
fmHWyZhWHjK8A4gWxANd1bqpdrFKpbvo8SL4AwPKAWMHp6qk9Z+dBfBStFUVje1W/D3YUOtyAxQY
jEzYIR+EKd9eMAMVN4VQiNgkflzk3LC3grabaoCJzCfpKjhzpdBvVpOsFAyWOPlBQgiB5pR8Mt7t
Ntuo1WesjE1cJhzWEJpuBmO/5k5JdO/IC1MVEavXHu2ljx/UF0C9EhASRQuWzSvZAVJ2hq0QHAOG
MI4/khf39L4JzEBVNxi/I87+gECP2dJdKBQnEiDlhWH8iYYjFFKhiWDouwoVOdFQ64ydEHEGaTUW
vbCo3UDBGdGOQ2TRg5XoKFvJKGcV/RA70r0MnLWAAWm9/ZVFWwyi3QBGLdiQjRnT6X5d5Q869gnJ
fLe0QDK9iNS0miroAnkOEguSiUIObVAmBCgoxpIGz6hMfMQvwZUv42ja47pWhVgOCQccoBF4Ybqv
w+uAkczwHe2dU7KPzimlt7N9Tc7qNdonD5bY4i9/qFf8+P7KRwEr46d+IIFQnzHz5KBXaC23+Djs
5SNq4H8MU7bTD3bCseGr15QHh9P1IztjI4TmgnmtHwzb1xmEonpV/0o4PH8Zh+6v/RXzsbt8zA/Z
IbzXl/zw2fBe2Z5AZv7Yvx3VKjc55BeqNxG/A+BVv0l79Orlo8BvMf1lIGggG13lkvxV39Lhs3uf
0KVtTtahYErmXnEX0ituceroeiW34hTDk4BgPUlp1QGAGTmH6tT9qA/93Nzj+5Mn7NYX49Le1N3w
22yrE4cpdhWthJScVkNWjl0LlbgOSO3o06ON5ZufKcDKFyIg+VhWv3BOyfJpWU54ZfncRubk2c3U
fJyhmNoA1p8jwIRFV5lP1dRPB6bFuAPHG83h9vAqpYXuhS79WBq8oJ+LgMYfxpTqv7Nr99XmkCI9
E/NFL0YvngJyS1PZq6wFLndwXVQg6qNsn7bT6sqswjamaEGzMYo8+6pZHs7JaPqU4IPgXlzFEO7x
K0HkYgRRmagbXlXycCr1q/7tydTH338NjCMWzB2fUDJrufXSBBodmBpWqqL9Gjovr0Gd+xaKc/Lo
w6bEpK85wmUsZcOvgr+YKe+VQcuMbcItdNCT9A1mBBP8/cUZ6pHQuks3+h8JpwAoCxyBt9PA7Lnd
vdgYrGgLjYJuenvfwmPeecOeZSk8YiOp7FNGYxK6/W/IoOTHxsN5PG9gBBL3fclPza/ynV/M3+ep
X0dn+U+/2leGMwORDsunGQVX0lt8Wq7UhIAtycfPpvn7/IW316m5RHckuPzgWsSgfb3obF5JGTlJ
7TGI+jIaoz7vxZ/wRuGXexzf3rVPKrUvbi2VG2nLy4Krtq9+XqfsT/vJPXYlF8ir3Zr73f+09+7u
/Gp7+1r95vdurfwkp+dhuGrXcD9gc4Vg+K78tsV1UFXYN7/NOji0u88PItnU9Bjkp/qUURR5MjP7
a3BV9vldO/bb+h5yBqxPHOraUqfiYh/sm9DE2ubn+qHtP5f6WjyMX9CNd9D3yb3e9j85LPQj30k3
3l6yfOco4QJGefvpRncZ2cdHu3YObxA6mMCpjQfh71T/8SrpWN5BjYBnMQ/D/XWXOeUXyuCX18m+
pNze8CavuUu/pOTVdvg1DsEN3PAWsWywC/vmG+OrF6DT9esw0GYHW+n2R/M3OhOY0Fy4ajxVbvHr
gF0P5MP+SqDCd/MS3Hhe1+jcX9Wjcuk3n9/XibwO9g11vHNKN+MA0Pr0+bX/tEd8rM+MmkN6QEzs
dVexswBjzd0KTspSVr16O+zMg3Ucjhp1uDtunDyQ7koF4y/cc+vqP+XY/3bn5le9EoAZFRVx78ZR
mot1Sy/pgdeF9IH4CsTP0UjcDOObm31tH591dkruyb350a/4JLIPkXaCfrpOCKw8kW3z0/+Sdm7M
S8Z6A9XGVS8QtnCjOagH3qmaDqDYDki99T9w7LITTz855XfOKz0MlLik0OdBd2vnJo575xLTS4ai
+qjaDFx2ea7F8P/FcpVJUH5zvIuEMRPD6M5Ljvx+R8UVHd+f8AD1afhhkg+a2x21XxtaMhNuH7DG
MauKC4qy3SY9xJdKX74PDJjmkqR+wjDiS1YZhscF8El1+Wy1n27zvmhH7kt+z++9+HnGjRCdJn5D
BnHJq6N78TD38k49a1flJ/qMsj/oJOkjOFtHhiJviBNGOgou1eZJH+rpasf64+Z/PaUMFiDVTZhO
34xkSjns9miQdnciVHRvZHAU7vOi/WSxiwrjrWK2PqxfRjTjGjw53AnX+s24t72YKkfrl9eltpvW
/y44PVi/z4OTc5PTQ7fWT9qN56Acn+IJU7QOXYN5fmPMkQXit3NoNiImaQ+TQBP8KcSC+JrfX/B6
jiq3eNP9QVF9Wp550n4Qhc9QmGbBowSSzGpy7TMXAvrGuPINiI8Sk00WX3wiYyEbKV1tcga++/ug
C3Lpv4sHD6Z/hKhacMmsuYC+iYHwAf76M4hL6Q1rwGcf7lw/5+phm1+8o0BckZq5pGMOXyAwNLjq
HjtF+5HEnpAnBXBEpewq/UVX+cx7ymfl8Ea9oSYxdaOjxRpv+J8zb6Mck3t64AtJh87ryvs8mgBm
9IIHLJmYBtOjEsm6OH8+86CAoVtXuLycE0dKblia/TtnRMhi1h/A2tCpNnrm1ZHXn9G553bxuXlo
jhuew/OL6wXKSZWbuxBimonLlR+euyv01/gREYYDJIX8SiBM0XdBNRgBggl6DPrJALO3g9LAyuy9
99bVujpXbl9Seso1OMVnvo7wpwDqxSE53x8e+5Asiser8geCZXBqr1HlW3RO/pQf67c9MlBLT14p
0dUIeKOlqp+C4KtHuchGYiuao2f6eajyt0HBKP0qMPsM8P+VvkIKXsqYAkZp4NZAsTbbRhzBOKBc
Doeo02a98/35IFO0aXn45KiOV05fl/D+upQXErj88rqox88xORAsuwMh0fwpLQ8Zrge9eSKTfmV9
s2mNi0jF7pz0n+dA6aRHDgMNXCCFyFJgRDMi6UJNlTyQYMZrqu7Aykwip2PYMoxUBsjyk3uMUyYQ
nx28RZqR1rgWf6iLwurnrjIP+WdIiYjUIZq8fVvAxMQMo1jxb6rcFAL3paBBGIEXFk/0/dB+nofi
Ul3Ui7KzD5I5qrfPY7Ppf9igl3MJe8dtu+1OheJq90bykLFv6PF2R5UyvshqXLJQasXPUQ3AmKoH
e7NGRllRaGBthCsE1hMt9/mZAJwwIZRjS6+R9CrqwsyWilBwJja8EVUleFEjqPV+Gha+xG5CiNDV
r2rzkriurwiSTN2gYCOe8L2S73kBFi1Sf0P4w6BYqcHm0JLU3nMKZysYGx+LtJ2Uos7859tEeX7w
3uTrLwpTqYEFOJbKOP6oC7nUKZe/Y69X7zp7sVwQSMot8EFBU8rJBf+dydVW8kXkQGFgLxp31bgw
Z45MQHhmw1YdViUKJTJeK89NXGG6Zk1KshR4NPXrJwgbtwWUI2OeqmfHGsWkFqxEPsFOaudQXisL
3LQJflrv6jSTMXLYGCU9DUO5UreQMNWDRI02RifNdISOKKsgkQ/pAXgnXFDZqaeg4tLm3FKRRmE2
/umLYRzJ1JITi20tglf4Ac4c2JWDtan75RsaQj9kvtptwPP2JWhzHjWgTJ0HbSA8MVGSwSufj6Qt
J4JV1cXastDqWUHnLe0EUasLl3CfXEoP6FApXtz8SiR0gj8meGsAfQ02QU4//bxCv8aXFaIwhBAh
GBLSSZN+KCegZOol8jCVQODrNKtR78AI7bMrITeiqyluCAzugaqCgeruy1j07QINfeoZE4USh4Dl
w+8spVEfh1PEx/wafWeBsASkjREFG+KdnoO5QlIzLms3kBbQbp3OHCuMlGdt6CPBjtJ0IY6IB8Gy
0Ds0+pWbrrR+wdt0KnwsKOTUshBziqvlP4pfgZSVXs44szeLbpdTT35tMwPxzXJSsjZhAINevC92
lxKMDEtmXwykCjBsJMR3Suzl2bEg+ywERl4H/f1TFCXCF8kU4bRWnmcRAG3FHgcYV0laONbwSdel
aK3+fOKTVOBGjB6YAdy7p6kGBr7rkOxmeVDNNbmEgNvDputzhV6QOv6QyFMteJHiqwbuppQXDNT4
mySncPSdSdTcgOybHXR1UVfoowsAXFk7icoX2GT89qrhpMNFi+B/UMqeR2tBQq3mQYlIEp0myK2G
uky5qZ0iRO2pOuUlehHOhFGJvNHHt+AuypDHGugXLzWfw2qRSn3aORuDIg0oMSgkGZoxPTJYfcYa
0TJks4mw5BJy/8iGzSB5DUk/k5v7U5CBoJ+v9By/YvrzQ3hnhkTl1QyW1bASSoEGFR2qSc3QjNun
7FWH1ExRy8umHSrgkiWUZ+F3U+sIZTKvkt0teyH596OQFvcqIhR3SIa106N1FnwB8H5RDI5sVs6o
zs+6Bj2+ull4/r6RJx3YGOEMRaWaTSM1FYGFp4agodUcYm5m5t13pQJ/xsMzq78xuBZU2NCoJn2l
zwW5wqbkGaKGKSff7XDMox9bor1Wtavg4GgtkpkDymThV8AbUG6ahL2x4FEWDM6y+S2QGrAs/cvJ
UaWiqIc7YtiNagyeW4mOG5P8E0Hxff7EgPiz99MPNGcENer80b26oK2lpEdugt9qEA679NI+i+m7
nPY9WE/TmYvqhq2tIg2N/YY+Gmz5CKiqIfmCbtCnwyKOKeymNsVd/21i05tO1eos8bJBe8MG17/f
Kr7U0bxsgFrl2UFQFKKaatfWoawi5cOu7OPfoJVHEfobdn82O++FyERDRQcLOSZfG58Lor4KJ/il
zKXu9jZWmr0y1b93isdAMkcFNOP5xoiR9Ky5Sdmvmj73cqB3Mo9bN6F6au5HLJyQRJ495Vhy7NKi
Eydt66rAfUa+RemowXAKAamJqKC9YPxnFT2RgDH4oq4s6MuJ943Mg0w0SmFHFw3TG7RrR3Y7B7Ee
O1Sz6/CPiqP6/k76m9KfBO2pTCpkOInKRD9rErB0vI3662MCRLGDhZG1qLZTgBxe/ltoomL9I0Ko
HXQrFT5xns6V50QPr078GhXo6Fq57GqhPQJx/I4nSJNRs3wOmxxRNCtcBpU94qrZU2MzENMiqpdo
bEAErALQ4MjQokIR0L0ykPTQ9WKqU9TWOwOhXLeOhnWRIoCOb7fzZBKelAyhj7MATisdNkwS5NnX
WZBjTJQmY93CJm8ulZNuuKmNRfGScs7nW3DUxOAwoKrGRrVo9A90huIbQX+0YcqrKIpaKr3TAogB
hC6mIlwO6BmotpT1axIiFv/W/M4qhGvGUwWMxuafInLCSIOEr4Kh7ysxFii1M75D8X6vZYIETal3
E5PmWs/STshJad+YlvUlldSxGd/ae5rnKSJD5D55IOjeb6iVWU3nOqMcd80qCt0NGlQ0J2K4PgwS
BZ5HjUd5Y39H1TUKSeqymaI8p0gmvKWlkm/KkpF3Q/p03so54JyCrQ8kirR1UCv3CrQfZV2eo8eC
ygBsKforb+qirzelS/0Ju5GLJwRJaDRBpw2ohQ8q4javpQVoqzInqgpjGlox2Q1qjQw8VALB0Gf1
/G0AQbKmH/ML9o4kTXsblvC9YAmFSBmN7de33IBhwkOm+rgv04J5NBNc/5fSe817pw7KXs2Mb0E8
VdkqqG9E8H5zcubYnsX0jIJBCPf5jrPKSN4xK4BxzV4QIwMHggqaR/Ld0ngyrJ/oR77wqyuxQUbU
PLriJ9Da2+h1S9lbijYBujj1cxsGP7Fju1HByM/GrKeEaLWYaNH5k3Y+ihqVTh9anzkhZXa4VN2W
0Rt3u/cBtm6BDAB9MdouTxigLBYwQUdqgQCGzgKIYyqlbxQ5iHBhOk/gOsMLc/LPzEENTUX3mb1O
oiiLIL8lSnc3pQPjbCiXycBSw8N5YWD56lkINfqWTX+K1XkbtuN3mk80/FjaD6p0+o37BaSfejMV
Sh38j34o5HzttBCokOQIHezPK6+F9YFJgOD6myyg3fMUWPpNNLcEO1g0VARjXES7Cq0S7HOaBhQH
zAFlgN1RZctaedLOA6ImP9LAnms9aDiaVlz9m5GcKHsDdFGL4JOgyfH2Qs4T/S/nVFO/RtZeRprV
/MrShVovdHRUrS8HGEMG87mPeazTTPVM9EEUXfHafC3HZIAp7ilkXRoqCegdmka9N3SKt8+eNdYx
zHkTJeuIamfXSlDBYMEyiEwSw5DIFQpGe5H82i8ygL6cavZMrk+IpL8ww36jstxtscxVrQiShit5
nwZbovO7wg7MPkeyBTFxVQU/ZRX/lkLQA24KzUg6BukLWNsQCLFcwzhmNF1ZDHj+GdEx6SbVc8kW
YKDPapSnECu3F5wjFptnmnuWgVYDbS47KwQ1hMhnsQHqB9rHpyfCFQjHj8VGoExp7ITIOSbL5mlD
W6g3ghJnFZsPW1vyu2d5J86SG75yrF2OBMSUZlJdsL9q7EujA+V1WDBAnCkZvFfURvCvqQo8f7bv
AROVHOWXpQx/OoY0/RoEf/xkh4xyKHgJCiEFAUxTSAbhiRaxtKmcAXrJoYn8ZCUr5k8l4VCivL0w
SrZGov3WQz+29A/KmdVEcI8FTbz7mOP29fGFfoCgs4nGh0iCkEoCT88cE8yWl2KyuXnR4Ll/zJMJ
WayofuJ19/4WbDdkxyibRjHN1mgrGrM069hb8MsD1VjVmNFhtdp6EVNxRCZGtElFd07+tEg4ZflK
S58TQYJ79yjfGKxPEFwrhTpCt+3eCkJyziRpdjVbwRjIICp0bzoUFhMJfpDI0SGgiV78M1u0SjyO
w6+mmTf0+eRK8ZhNlUZj8mnMcxzEYuoGqq15E1y6ZSQ/w6LxyyG/Rs1ZUXShQDEaekhF+OXqKxx7
niKm5GQigJjRBBHph/AQCFPbRzLy2QYrQekJIiB5CqozFLlhuwlfTwaXWDaRRqx+rGSNDBR3KbCK
1YsY9vpG0sJNzbtBY6OhUoR+HHeap0uMo7DM17j79bQrZN+mFANq7TVO5N8OZ6yQFWBcQCtADcFG
EfiJkhkS3ATa4YnOIcrsOXnXjhQcefYg/2vQU3VenccZCPKeXpwSGa8aloSmmgZBNlYe9MjU9zZj
RW21fAZnVvRdxW8Ubf7jKOvXm6pD06OWBjY7m4h7baNDj0G4w5qSo16jkyvQ4BZb9g9NasEcRwci
o6Ur7CVD+1bcxOxjUTbRaGXpCXK/CtjT6CCZKKK1pxLqfZ/Ygs5pQI6T47NCtke5RAevPvCb6ZxF
mAr+TsiR1Jh6stUjvXgi8SdRohINyx6doszgp2xESGIi9KNZ2pEDbUMW++FsyPotf6/EqA/ZpkcW
QOIaP2B0pWhvWP1x0H4/fbrMtJmKooysdaw7k/SNKPbwl5LmCsYbcv0oA55VOqm0xT/UKpWIXV8V
LcTyywQQu3uhISOWG7LRGNYXe9YyEJnhDitxbkSrPEJyMAJVmyJPQ3EHuQVUzC19ZSm4ndrz5ANS
cPUM1pjCIdVj22i1QveIcYMUKUMVU8uodzY2bGy1RfLC/WHKvbBxibm0clhG3YkaBFxqRbk/38X0
g8EJm7CIioTQVTHY06K3+dHNuVYlrih3CEtfZFEE5bFUJUHdVBzdSy2fZ0IuhfG3DVVOsDqVjPmJ
8m9H+HYeKQ+kcqjSpfSZHTncV5IFJxvkYINr2kIpL2oM7edDQyrpfYUUUgibcPoB1kvSE30sCkky
0a//AMtu62ltodTyZmS1YG4prAoVNltFNAOVUnUnfcyaCOPsQpGg5v1UuCJ1pptTVgjIS+0UT3Gi
Lrz0wERQvWeMShD+/Wf+Hjecci7U59jdG2zLqTxMNAU0wiDo4gQ8MvFWwyM01zKkHCGIY1apFo3H
ZFIrbRVSPHk7xljQpNUdNZgA0JLBHVfjLY16j79Enck+6U9rRY6QEiwafM+zYWzMBKOfPi9FKvjB
ZocMinEEe9MjQ8FhBae7rC9ZRWLvh0Riqt7ya/tPJyMcldShGvOkUrpFb1LT2H+Z/BRRl5SNEJzi
Yuh82xhWAdOR+hajTCQB4m4LfYigvzvN0ikk7629lw6VgTelBXbTaBLgbCX0jvPtQE7EEHluIo1q
SfQgKrUIeXyGlxixzVeh0S+tAg8kD0l1VQJXYhuJ0H38AoL6psiDPBX08GlNxY2YL95LbDuB29Eq
HOBLBySsCVZRH/qnPXJMSBHDxiBJUimA3TNpQ3j5SLCMJwLl0Zn2JErTSaFHP0I8Y5j3srYeEmX8
CsCmolVTP3sABuI9H4LSSeo6QHBuNMglhGEbgTbyP1bqBDQSTma2yozudyqmzGKPW2m7mOgahnMB
y5Aoe5IEwFFvkaVC9ZKdsIPuGyuNiNZBScGFXPRW8btPI5+IA+afemqVMA5T6yIsBGXpq34y3CWU
2F6TDwjs8L3uI3CMVA0+WIsZhNMkfQjMmRQFXls661euj5HJ90Idk/gdoJQGODuuu5jCoDKApLuY
lxZypxieCGEeJKsloGrG5/WHlZMbo4kQp8pa7LNSTC+A1iioYKDB9Q9oNkDwR1ngWSe/Fm5DkjKL
4Oc78lQ30Ks1RtH7q32VExvUBK3foXBGETw9NYGcUzVj1E8c2NL0CXLL9GUdxuL7Oauoyol9k+0k
nhj7StdM6nWTBr5IXsMXS3t9EhZEXEz0tGaAc8Qy8M9LmgRHAVdjmeE8bDF736go9xTWjCGbsm2I
UdoSPxHolMa+iZxHVVWAQIEfs8XtQgpmuLhqiMKF1sVQ4XV1s8E4B7+tVoq7JFQ7TcRnkjnR5wV6
JTOIMZknBAXKBh08NKsRgYIsXJLXiHWdLEtQ+fNA2ztvC5zGy+uqeEwkFMtrhF5AHoE8U7Z5CsSE
exlEN6SRx4UlTwHQ1K0QbCC2NfIuY/nlQhLyI61WZ2gFiKSObQ5hq69ZPZ8lRKFiW2g7BGIL1f4C
+TOk26YHYxrbowzTMiFdh4KdZYMAiab/9EX6OyKFWWgLbXjwM5pNsoXHAtsbWX5PhOJUW2bsWriO
DQgaYc5p4vGQIO1WtVRtDWrvQsqh9fUioohLlbUvcF5EcAgNix6ve5EMvnd1/h9P57XUyJoE4Sfq
iPbmVt4CAoTRTQcwor33/fT7FSdib/bsDAxIrd9UZWZldsQZOcSYsEOdVUceUJ5dpDLjWbYxtqp/
iKW00CLWwdOxfbRVJvVq/6u2zY305ryo/zw0erwLiSJw6by1AVuskHDlrxk0WZRNbC/0f04XnjAH
1jJSFVllpq8ce28i/SbdJck9SB5aEpY5HABEu9HZKGZ8UML4VFMxtifaURQ1VvurdxxR7SqPfKoS
KD68ZgA80TtxvAC5suuWer9tJggFqwa1dF209LIYTkrPk0BgOndYllGIWWQDsdN7MdXkglVq5+IJ
rzcEay/d0Cf9AROA2X9J9dURAVEL6q0RZOT02SN2keCMmLa59QVR3UqEYxiOMUvemOUh2BUgTCn7
kpF7YlHE80XqbQu/Azi8mQdasp2r6cAGBx8AQpQAjUolNYDULW7eIrzUnjDWrmz0WgRjBnITbJU4
iXz40kxCspbSHuJompgdPlK4TRylt+X6OPB7GyxrOLox/IvogWn+TNaFW/6WBWzA/IDGzACeFJlb
HjSv4uojH7Y0n+JW0rYXjCq5CkQZJ10M3SzaOx8NDKcN0IXLGmW1F8AWaYxzH1pOTs9KU4nTczby
bkFNkFNJLRr8Yo4iHitiAx3x01ljsaJugnAlfIGLziZvVnl1cNx9YpHrZ/RcIbRXArfzKLSovibp
e/XFZqFht1QsPiDE4KFhhZXiZvXEeZWMRFKDZV+Ek8mrbYC5BPnQA1wAKxQeOCHNNJ2SQS+WPWIY
UBvPuJTTLXgIXPHcs+8UnfLaI5Rp3VDvMG6S6fzaCzO0YRgt8gyxx38A9UEpc5x8HKgHscSdlGzH
IszwKNUMccUg0IasXfeJ1PJlgE+dpLa5fn/CwcNHIqp5DScul1aBvba+dP33gjvJA5PrKh0UBPIt
R8BQnXkncT/vMCkb3BbjBqU69BznuoGgzdyxBTNB2bCfMvclVX3xU0nKT9Cf5qjcO2ZzKUZnS/f1
Z4OnhZA3W3zLFNWifdnIfTaCIplwLgItqhkhCOgtpbw1J2w94AbFwEQ6HCoLe6o2mD0kTEsn1qnn
AddAKhzsCvZbLiJW1whZuqu5o+pnkRNUscEVRgx2xZSwisKlRy4sGjg7Ig62CsTFl7cgxmos4zrT
13LKmeanbhzGmUG87NZLj5EdGnBd8eli8+3A7BQC1yF9J7pzN9Xw+lXX/nx2+QylCqtxGu2VCz6H
IxxBYeS7nozGtmZwkFwChKhBUEu0CZ8bK7GPGTfO2l8XwaO4mnB2VTrnvd5dsKg5iq9QtLYltmLA
u2w4iEVExQIivGgjbmTiMRKVAKr2VUqgkiQ4zHcBIqnPxOxrXlMpFmF0xtQ/4CTwQKBNHzAJF4ZJ
fYvwT++NfN+H64E37yTqI+HbK1olHDECzsMsaHe+jXc+iVLjzZ/djXzdBOXLNX1rJkTksMHTsN90
tOYxt6qT0JbUKSgFntDGLgZD/TsaOXNG3GMS2v4u581OyV1RsrPm0H0qC4/2Ks9UPPEUEMaLwinv
LcycEST9lmXZVhC7fpyWf6EagHymXmx5Z2JmV/Y4cWJuFFrjVoPD4mwiueAiZcUMAFsUaPctjqJD
pG/kGBIaM4ER0cvXsgXcLWlQWP4W71ZqGzO6y87Hj3idIKlqAw+HNfz9n22+kTtVQbyLMQ6JLhfw
p9G1NpV3o9DED/XKnew0XkrxGmJYjEsbGHyHfadIM//YJZvmQ3c2jX+PGm4Tg5g9hPlFmn//LXGr
PugAZq0ZHMQYr8Hk1E/VHYfad02vb3pI5EqYg42PeiLxiDjf1EQv2iC24gp8FscTu7qlzRJgM+/x
hPsawH57ajtIR3FL02APewKydGzZcsIPEwGgZ4R/2rm22nUMWo19rD621O0c9jS8A7pn8Hx8ntB3
hgBtmalfc6iBCVvEiRz1gkyyohgeUNHHXbvhvk0g/QyPcWbrOe1AMrzHcrYE4zfFr7g9eOhFWhvP
VItTx8CV2M/WFUchDcCqUw8ifXcHIn5GWmeGdokGz4cO/T/mYQplBY0QbuDQtRs7uluJkO+2tbJI
kOiqq27TqeT2SiWYt6KJB1ynI2+sZpPU+4RcBuz3tnJx5wSvwD/E78qIYwv9wlQwF0llMaTOpdLZ
E1SgdNKhggbGfy3a15ksV810VxquaVZ3bSpcqXMGgDEXrc4e2y2gcsSPSMAWDZlzrOU7hAXwHRIa
wz4W3bxPl6BTyxrAM0xJu3uM9bA/d3Djj4ksZ9dUKBP8blgYiNPpB8nRkf4t8PGRSKPrHy8NJlW5
n4VefVbaG2zLzi28Bx4m1eho0kKEzjYInHXhu6uKpd1rPBO4v8QsyJCfFjPO7IxO1PNzN38MMvM3
5asgI41VqEy01LxZbSrWKK6pdD3O+Ep7Esqgo7jhDrDLu/hVVVQGrLu5/y3qXwwEuaLB11ODo7zl
gnzMKWubol+xn6PBk209DtRI5UPJ6E1mEQHIDSYnqD9aR+nYUuiq2t0brkJoor032GkJ05La3vD2
jRFvcczrVU4YhK6jwWVi+IuMx24xphOBTITtUaoKlYzglhJwphWjKlQ0fddycohtYGAr8CpoKFB5
TzbFJfDjMLwqJrpmKh6OPeY75FXJrRHqEAVwa7xFmzI+gTAS76kQ+yhaPFZGHxKhZu4HI1sNTn5B
gaQwGpCNzw4SBhF+tyr2QQf5tGu6pTxNzy4MKaS6XLVBiFHYXoX6azuuJ3zrSzS4vC8kx0jD/XHv
2A3jKek+o5NmdGAz6NlWvzWthQvjG4cfNZIiFC4kEHsrpLQxW+vLStT1wKmkl+2Ta32a8IgZbKu2
k0fnc1dWzLgQQfbX7gy3qZ/30mEKP04skGHSTcHySOiL5KEoPj4euELKyIJ8LTajs6mYkrtImnzM
xLbibnPrY/KZmWvMvW+QaDefeTQG68lE5YnpagYOXsGZuSULHdOY4twreFDM0BcWcncwzfw8KC6w
17jtAyYx2SNi35YSAjfIcYmJXEO4cECD2wWMdc7uEq+uXRLg74Lhsg6jyrI3CNVw2uaRWG1oTED8
xCVwRn9wwOeoYB3H2Jpq+eJ/9MFjNFhYLrZPHaWrnAZUwV59H+JrChzZI5INqfByx1q6mbr1aKpL
RDM8n6DAXkqvt5Koq/XTiUtRqI32TUW5ppQgWoF3c2iIegCvgprj0cjCdQMCZvjZxUHTk750RXOU
27mELWx7AMABZq3g9jHuElHD0SI3tF0xbEjUABNiHlIJGZJogRclG4nCxcLSAMc8qkVb3VKZRtat
c+OViaOemIqNQKdqYn2HSNR1BluEC478f42H6w6HVGd+anX/7vUqxFWPlR/OfaIvTZ0n06iOVusy
vwJU72hiJke/kzfLtErPheOuExW/CiW6pNzKQXDtOW9tZ/j2KIGnyUKBXpwFCaFCYIqpmLyl2Ci7
YN1GtRC3Wm7LgFog7XF/8tB8mIz3WRcQ0doZly5aFKCZwLxPKSOAUbFBmaugyCPddwDZlCw/t0S2
ymjw5BENTpwD0gs+GKETOnS+fVjCEaPdqs32Bb2LqpEhpb+r7WeXc0rTlM0Z44iwTTJRUXvEnM5S
PYU0hxUDfhqcQB3PhLeF2NqdNesRtVy0Fnc/STJQGkIVdTQg3+OULV0o3ICexENfQyY1s5RQc2Qp
UU/yksac9Af1VsLeSojtbPzKHq1Vdy8LRKRaJpZ7EBWZuP5Dr4DCtUFyCbzPsV9b9QiUBKbLvAyf
pvRImbTukHNSUwXInvgyNtYoRO4gaHDOkhzCAJyI2eruFuTXztt31BBY6FNHUF2PiOUjXgGWt9gZ
h28dvZWh/vJzahlGrP5g4/RisPzAdjjlBn+lqoxTKjdkCQMyp2nk5bDXwqTZevTdMAAZ04oEYPG2
TQ4Aiy6LfLCBiA60P1upIpQMQSPNYkXGI1NEcurK/OGAwUV+crS70qh/EhCHC7fiihLexoOpLDmo
xDvTkZUDkmtXbyowY2jee69YGUgeRpfmkpbB8B/LgZl6AXSqN6yVwZdwiqbil+oCiIYZRYJmQRKx
1F5AOjY3Z3AOXOuEKI69Qdv6ppox6C6yPRrRgBIrmrbc7GN/nRpmndE4q0SCZw24AvGcJVmefwbL
nCtc/pGGS4f9mwT4rv92yHuV8DdALVhjSd/kWOLPdwQgshFwIgethIPoMbara2sTD/u2jU6j+enV
P3PI3Hp1aUtgouxXYGm8Enekea/MtNzWSFlzKkOaOocGGGBbhs3AMwXT0u6CU1ZVsSlHtBZc9BUE
+iBbSW1oaikyuZBs5zhkcD8A+RXu8BmJL6K04NOAx6HhJllqAaILp8JPByZL0UuL9XUU/EQ4ywWM
2ILkyAfkc26B1zaYsgJyyLCaSzrEtGNGbAvCXWO3XPbMwxgvogJJXeMc2jjmjm67EdWCQUMeVRaT
Wsup3c/NP4MDoP9ip8lGxhx4nbRv7b9RhUFHyGimO2gwQww7aWVtA6iQI83jgqKHFf1Zi0t2N5I8
QmM9VnAy/Dfpwe8V/5kgBD2FSB7GXcR28WiTEeaZNrb6cC0AdWIXjSYuRs/AjyvCfYJvA45iiJY0
h1XtrCU+ykD4ZgvMDmuQMpgGyS2hL8SySJ0u/qE2etCtAqFg08HHtLelPzypnXZo0U+NSDumVj8J
u26iuBIMkc0RkdDRV0JoObb5wVOXxBGyNjqsNdV4S94GyW1TD/jFWPl0K7WIiubaQaHLBa7WKsPN
2Y6tWpIDLftQeJNa7RYjgTkzGNGIRVHb7AIZg3aD95hxuSjMyVn50hSHci7iSsAkUYXVlzPCpYv0
ga9lTWhwT20b/rBpR5UMPbJ6DiHecaUSI7XhXrK7le7uXFxAUGNLrz58TOjW9ZgqeqT86iTKV/ot
gZrjm1gkNx3+sig4y3BnK8lWlCVSKgkTLFCanHLO3kAPNf0QDBPNFEvmrzx2Gw5jBHCArChOpnou
eueXQVVE7ABGVnRWpA2MjprzOoXZwQS7R/mcSuOFbI+N4M5k7iXXVLQO8C26Xz4M1rX32eZMPGd8
VdjtgqEMozS+Afyfpx6q0F8o+rRLkzvbXMxLJSsKWk4+cpmHjsvhIJOrgcKUo/3PA74IgM6o5EQJ
MkdvGm9OfihqxZzxqwHnvKoimydYR5wAuvYLcCstqO1xsrFTBnQ0vPG/eCqE1zYicKYTm+nP0pE0
rBkSB9Q7Bf4ScCjGwJ1yiJJAlh2Ozmv5YWp/rtLsRnh3PGF5SEvJ0PgyrM5F+QYkKLk46GJyKzwI
AQEIODDmZdsraXxl5/AGSVqRnJOm7VHNYpm/R5+FliRngLnE6sdnYrAcr2nvfSKoIJMkW2eaug2J
SdDLaWUCBBjOsBIKlIYhxZpeEhfx5waqB/agM0M3x/AZmTDYX++99uAq761PVN3qZo+7Zjx3/aNt
HJFm9mgIxkvmHa38nLooOHcpM2w5Y2g7TT1zQCvTrarOCFWJqzXtXVCfGxsKcGNxpoqi8KAa96Yj
qiY5uQYMxUdtfBrlcThhcEZBVSbrcNr6ALEu97BcNi6yp8lPcbXm/0/J0XWyY52pe9UzIHwfTEvj
3jM+ZB2nHnMjevLUMKyv8YY7w9yoZI3EDMOk3PKRyTh0ny08dVir6XkYledq6lcGmJePMljvfoEN
pGGkBBZNh8acFA8OlXf7FPyLOfkHlcWDEhSDtxK59BycOmN6NsTXb08N3EMy1l1x9PIYr4AeHYL2
2LUoewP91fGJM1ZsBmcCMle5QbQJ/aDedptU9F/ugzI9BYW2Rgfx6Lf280iHEEfhS7GITRunitba
Se9BpJBvWI9y/Yxm8thQN1mxtVfAmgwm90Wbq8bMbyjVTYGrGK1wNw4FqcHG1kvwNJxXGFpvufna
IjmWHulclWSI5Ah23GlvwxJ2xzDHL5KEw7hJEPnlGLnS0BmU3rb52KK1qXEM74iCV1N80rrmLden
9ehHewsJX22hFRjvRfxY1t3aIM7gP2aHeyWKHrM4O9u0nwPSZjnk4BtBKjxk0EUbQYTihRVOu8zk
ohuqL6EiUZqIMpwh/om5l8wfdtmQb8UuYfSoNZkOLwNjj65drva0YMjIxEuDszzQL53jrqKYntfb
zsj40fHR5uSH1n1qauIw961NPgmDEfg6SwwM090JDn3+Ww+WmbXV3kjO4PS+/SaxFHVnHUVkCeyp
lODr0z/RCMY8Z5BAydkQ6NQOtvJ5Q/iz5Qn3Wg55/SV3tlQYszKdhQPgsAjLxTBGzyiTRI4268Xr
iLpHfHUpH4SWF7AK1C/jFzLuzF6CmUIrINiVsIpedNYabOWDX5WY4k7ZCTfJP9XSeHGwHQtr7mnJ
q0BLCuHJkkiGdQIWMBKJ8pfFBMjEJrSQ1TQNdiGNDItwU6tIo9SpgM+UcYl8KkXR4VifCVhkFBrU
SlSDTNjR6yHIsrU1g+8ydx9iCjwdRZIhdSMXjMiz22I+yEhHzJw3guiINU+Nw1OW/pDiQgJ0m+Kv
gReGrWd7agYryD7CTGCHkB/KdoM23jdx2WeLEskBrSICNkbRZ+wgMKAWdVGOgtoCCBAKCjK4L6a3
iZLTqzdO8835NlsfrZ5sUmk5QX89Un8c7WcgRXWiwfFpcQd9RxsnR6F0/ZzO3Tyta/vCkLBlXCcU
LGBDtoeQYETHerFQ5OO3vzA2nvkGpydK4gnQkWqxpkwkZCuwv3ujB/v5agGAWbEgvylFcMzMzkGu
OHQWna4ehEeP2Q/11BzsodyN6QUNLSrAUL1h3e8V+iJyshWNhQihD9LEzfMhx6QHjBWqVIWfy6Nf
yStgyt0BDWZJWcKkpNElpjKjiiradlsoTBdzXyLg6VTinBBjM1KzlTMq634bTCBqTAEg+on4c69E
iVIXU8ZEDs7iyGUruMKb19ya7LUe3jUCF/7rC6WFFN2GTZloAGr6073HNgR1Jg2QCYY70iqa5TLh
0OUdR0n3ZDvn3rGxUPDWrfln6iE1lnCDIsJA09klAAfeH63NK5BbQEGFUZVUQiyvBBRCYdaA9UwD
kWN1kF9khEZebLTNwTdFINKhLfHRNcDUVpW3IYR1gwGF3OhoEFX93cf/O1B3rv2BvDlnuB8RQtQ/
cE4Ch+SoHvvJ4WERNJj1HBtvQV0d/uhLazwoQ7TLO2szURZnJAt2uCAOFy0nanHlU4QIJAruuRLA
ns2Z8UeJkhB/mDwg1kiVZMPSIvMq/J61nVL6mxFRncF1xFJOD2yMibuHQwX7ApQMslI4+VL7AYGY
ynaSvZIbrznOMi1nnulSP0XFFstVFxtFyh8DFMLhs6fRyegKU9U98tlBv/Ez81bb8R9Wu2hsJboS
9KlKtuwGWYfStvRISwf0o9jXLOBFrIq6Z5876ZbNpyK7kPCwgFjnoaa5pG9Wkuk5STWyvLz2xzfX
tWqtkfyuGtIoeD/wVfxq8cgXPaNTTsA9tJC8Bk4Bk6kSGQCSOkfMOHDjp4awfQotw4DYzHdQVGFJ
Al/I7QlfMFgIgV+y6F9gATvC88Rnj8kse36eDcb88eGW9J/S41u73Fia2afolyXnxAd9ESxm45tI
rGS+hRvUONP3oOI7SngijSQntTS57vRSGXyuMPLKE+dvyKi/tdXIDHeUT+q5wP1FpkgvhADLxoxH
fpaUa/wlqn3goAlmntJTeIkC0C7w4qMIIRJ6m4Y2X1YZp3gKzuyBuCHaVSxq4zI4sNiSiReMDxnj
VQ7VXBTgKaa8ZA0SjaICB5S3eXD59PhnLsqgnLl/ARs4iNh1/C+qXGEU5LPiTw4BegXNn9PttBYV
Yn2X1pc1WNk93vktQhvC8LzzEPaMEl4Kz19GpvFOb+sM1SNus/QYXJviS//XDU3un9pIXNcB0f50
NsnA8FRZnvoQmA60Rc9eeZa2dxUIPDDWSvLTVevKWKfGh0makvSbPoMn0uHXqEVo0P7mzzTjEM/X
Dla1BPVkfigcz3IRGmjV4OIQDwH0ykVpA7XF1idflr0EaWLi5pi53GFD8aTN0TKfGO7Ur4LN8EZa
3MXjN/TvMvtVsMXyHTrrZmtgjZ8jWeNbSMdAuMXVLLhISgMt29enD0psSFH1JhMHPd2AvHTKm4EJ
ec4ro+nWJs5aVrOuqaSm0fg7ujz+fWEioB0BM7IDsrMH+Vw5JHUuL2nrBTiqp0Ryu559IuvJ/0ry
1xA6HD+z5CpkBYz2j0CPJJrOsbGRuTv6Uq7jQqMNhwzTcQser8KwStYRs9huPjLdNJ4jQOcCjAvF
lkJ4vOUFZx6WwhuVairwv/1pJMikOcbJpWWwlAVNhBDNLVc+2RkCzNjz00wXyadYdt4jPLZnl8dW
Z0j0PyVmy9nR70bjEagjMxm45fATCULFnILtJTe2huYEpyD+V7aMdGAuILu8HFF9818R5slgY1Ey
NsC/Bs1cxui9pbzy9OZkZlSJzVHVnBuDWi4a+pyTX+RYCTgIjs5s5AKEqxKfsX3MTxfhIMelyLVZ
gO7sffbDmUKn6vMnGke/5UM4tPqh1A9de2jaA0aLM7bn7cHIj+91jDmg+Uh77Jf5MzqPgcu8Tnj2
WEFiw8JcnuhlerffI3IjwpDNxfC+DnyBvrIptEfySRM04qb3lk0vE0huXv/W9MCUIwMimBk1p4E9
1vRgKj+Qny7IEsO7eNSsRdOPogv+pvuRhF7/SjhhP2RC6ItTT3QxZtgrNBrgtNqkbziSOTxL81Wr
sHYY9/Y38lPEpJFxgniBG96AQGsVVorU12Jsk6IKkg+ztlAHEU2NgCZFWOKoeE66zJqiw5mYI2Vb
uXDkRFARPQe03y9nIl3AeIiaAHCmeERxLVGYPtEIOw/gX9+XXGpmgw9pHBFltMMyxUHCYVVHhwIO
MOKTK6uUDUallK/z9nsAGLTtu6ATbXoooX0ERgd9IV27jhjKxwo92mfTTvWXdYAulEDvBWzoGz+v
c/bvGiJMb48xF3odY63G9olOWPylRBHQYgRVNCgGvWat1PB80ImGRzBQjTTD3DYZNtsDvqTchQap
KniUuMFTQ7khmrPh2pnzxm5iZjnfxLTJihnu5PUl5VHwBcp+QVOJ+kLiG7fBdun5D5lz18uPimam
9k8K79DehDkTv6vUOnZutRrtFWnDo1D9GunEp2FC6QKpQD3CNS8ORiIeozBeglH2pUIYx5YzU2D/
GNqWIpCRWSEZx9n7oXAuOMt9/6y8Rf6uYjgyCbdQAgI8du0ZNcqiKtcDN1b/5TvzA8VcEjo/vrX3
GmOHIgJBx2KAXjNgeocr+FGKATAJMRrFJyeqlw6bGMk6siVBfpB5DDW14lDx2O5SiMkvImOas9Ku
nzvtU9SaPRNom6rZV9UqvtlIS+3xVKZwK4X7NBaATRE2DT0ArrlVOwLso7viNXiPOfqtBbcoWFdm
ZhyZLXuOQ/uDbPLLGFeHShiAdxrAieGlAOeBMqX19hhXKNyGmpPrvF3mCRM3+GwJ1esbDZFy6LKp
YvJFTTadNx6cftsGb7F5UoIvJh13fGyDFyMO+K3TZ5Oxo24/DOcGVseeP2aYBPyaNlGnbigM4IFT
RXukTZZ2rmWSmWKM2CdOHM6gpeVxxrPoDHxYptvw2BXpo14Vj8CtY/vLkdqo3d6KiQh5sD6GB71+
cFOEf694gJGjthO5urQw86CeJ+LhCcdeh4AyaTRuHDSeoXoA77CSV5EwmtQUAy3VmQm0DvheQSG1
tkDdsfkB+hZ4KsJdRDa7/ByaCHDUhmumY/Y+4pRsOTSltWlxBILoopcdmVVHjrPXg10cv46M1LVn
b6GPV5LMkYO8NlRiufFEah10ydKC/JyzUxPjKzInqzx+rAHUxEcL3p7BICwP42GTmhEY/3/s2Ez4
TKUgRknaXc20XBJmm0Z9qLGL8bFmbUGWF6ZN3X1ED0gW3AV2qY42jn2rgLODHTsHqg4VC6d3p6B1
XcWI68Gx+q3NYaJSyy0CPEbdPbUYRxR/NJqly5RndSiLs+EyK8gRgwOkvq51LJJuFrOErA2ZGm+5
5+doXCbpA4zsYoQ4a/YjOYg9JXgKGqKOiKiJyXTT4TvrhvVws6fPqjv19rxpGWb3x88ORD9sHxSt
Z1joTBKEQhZztMMyUBm/bHY0B1DZomlY6TQl4PBTvM2bI0M5wO4XBLFtQ+rbZ1xA7YZPnf9BO+HT
bwscaE3li/C9JgQiG2JhmWtzNFc4DAaw4DMGrJ8KSFOTvNitvsxxeykbWiC0+qTpoC3MVn3irX07
eQCcdIb8w4Vf0d36ILIa3/VWBAh7/qeu4HpcRs9UrYI8lgQfgX/W9paruVRPk4tWEiM8Xg8GqDXQ
cKofeHK59/XHrFGxasHd6vHLfMwYPK+PJaJ3reUAhtrKERaPrvGo9BWuBjIRmT1IKa4ZmPtAHAo1
nwy7HExX5SpsER5V6AuJx0mBimnwRWBnAr7lar/SzG4nK3yox33R3HyXTRJwjaY5o7oIgzv8hIGA
tOBNMAAXxqCpzWOIn0qSv5hxebRAmKTF4Vck1mecmDeBEVohPMyJckdZzi4qNWxhBooz/6b8ixjR
nlo0t0L1ulddnzaeQ5jWUvWZq5we5u6zZVqpzOoDIpvaOBmBvSskSRzxvMzcgY8gRLMG5uAQNFhY
lTbnzBQiHC+vOkFt57GDwCiwVOwB0xwuNUkVs8hlZm4NKwP48wsILRdRSUtlahocY/Ll5nCOzW8F
AAgoMZO61yUMRMV7QRkQKC2UnNrQCDdigKgK6gDKUWgIdefhPWQaQQqVEgHbmLxzr/LoGpkwGm9W
6K9L8sH44boBVPkUaCtEoX+Duah2VI95B/1sA9kL0s+snubClOKNxDhRXO1lhSTEgDFIYjMChKhO
JBHK1aXYyztl/y0DuG6onhwoH2HsuZpsbCB1ahAFzWvEUJb8DpRSnJ5VgYW4NbwoSrUeM7ztPVs8
HnIDRAaUUXhQhPyQrTKujshyodhcgvgGKBgFpBYO4OmrqS6q9tJU1l7PezGfcC1y/BhD/nMkzQiE
4rN3vGhdW4yNaSSfURZrvswYYTBQWS1I6m2Ok1NG3y5B68iJIhpOiRiNGI1XkImoiGg8rYM95JO3
GQV2H9CPgvzo2DjbiFDbmJn79CzMb8MWqEKeMTPAWCeij6f2M3U0f9jeJHhs4DqmkLec5tWuo7kG
zYStQFpTURiVl9IgVfJE7WV5u7k9Jh7lPPaYzCw0P2zyReP3YrNp+8+FknOhoPgAEFaj3zy4zeMd
RnDs3pQSb071iidEVvnEppGUF64VA9XR2EH27DxFXZnmunU+TBPLV151gre6+VBJIWlNtCI7Jp/g
b5+UmD4Ws2DekY1yBM0GZSkrUi1uLgqtxtkM0kFf0fHMzT2tAFgghBsMUkamdvCsCbbKRVoVuByb
cTYdwQjfa9jY/wyxlPG1yrhvfsvMLxVxnFe8THm+7PEZTTbB9M5XUNSHnAp/gCj0jK9W2CfE+PXc
6RZJuI+8q0hKBKUKYCtNDsYxAE2jnaQIFbDAQDhEWaihIP1LK1MjqqFkRallRBe+h5JkIZmhBewj
8jdcKIQNwDKYipVoRy2fHjmbFh7IlGhTCq5ThUktSkhNLwAMoGBxAmNXy3oZg+DNZvyO/WgmyNXM
V7IxCa6/2AUCM+s1ANiZmy8Nm1wqNHfUNw5QlC8yRb6hyzYKWKIT69x9ZKkPz27VLDM9P9aQbj70
h7xH+Rn00BBcJhY+I7qZyD6hAdK4yOPkHiMskW91ZWpNQVqF7MmHzqyUJ/lrv3WXuWpsZOKCSjej
iWxGmiyXxwNCzG3Sh85K6g3RdYr4UjQASnbJ3bsIbFO/PWYMSrkIagLrs7feQt63D8zBPxX6CREH
ksOqAMXnoTSTs2ZaNkL6j4XHThTnCZYQA+FaKtbnrF6Nmszj1zEjYwxYZXAu+ixjrnAXk5bgPXM+
YgMpcnMXkdhkMegNxfMIyGYjHsy08wgHX40Yk9M+B0n3oxrbMYOtSBG7cbOhq5uwVh6d+9wdbF41
GsI1V6KS36j7nfndZSphuoYlZ9T0PmfqrsU3RGPYixmOMp8Qhlzs8oFpEqHSIEY589LgQbTNXn3J
OIcEibHV9jTYmB8B20LBJdfOcJYO6yWjBrWcQ8q2Zpw+AHw3UC6Z/tuIr3yxz6Eru6OF72KfbwI4
GOuXQUEZ7qgvMpRKDnyTz2ut38rcu/KZcrJm5iULLzDnOdFC0do9tYjH/SedSeX6aPU0MBTttaDF
XOUqbEL6x96bNS35qFGJfWfGFrE7YnYGo9uaOQQcK8jqQVfgGVsusQFPH+pw1zhm86fvo107D/mP
iOuFjJ9AYxBRMnCJ05u5jwqa1Pza47ZTgJOeSNAlTivWH3qOW0p8IhKqeS1xuG1JluGx8aeNkm14
mlVEka2SCdQD2dojXK/88F/unRi5G+mElYKypn7h2dfor31EGDMe413+K1rwAggmk+S/Vtt60bBv
RvtUabC14OYZZ3NYjSs9YGi2mFaxYrxpMbxUsrTNp2cTRE4txkerhIHmLQfxrnOxWsDfApy/Ublh
iaXTxLQ1fC7Ns3TvdO6yKAC04Oy22oBjEg0w16TTL9P4NUw/kDQw8IHsMhSJVH2hdWHaJkQ3k2YN
c5qCR7FrfZOT5+rE6oJ9MtfT2kO+BUjNVkR79emi2R8OmpltUdM7ya/OkgkQh1/84pTlsIhiiAwN
AYZhDntGmQP6jBzRdfkq2BfX01LG77VYZSKBkNs7KIO09rQMDL2WDJqn3yHN0LVInvThmdfpIuUw
eRNwyRyqfB+S7Lx+t2tiYQ38QNoCB+ON1zH5YiUb8D3zEFYrE2xiQoymQ+4XrFwd2EzRnxTckkk/
NtDfk+nMmYBeA4iyShg+MKw1pga7UCUwh0RDuNFY4d0+q1TRNt1yic9kwQIb3XseHIeyY/BRFVFW
Sbdv3MOAqRQEXO3Zh+hwWKZY9ybMqhXtPwvRL0cEY01iW0xZ9P8PA9le7Z2zVDBbNRLeJ1ixhQHQ
sVpHOAoWprMja/3k1K7seR2lRWecARHhTfiItO7dbFG+clt5+UYlIQ94Nyl/E7ACjSKFMRmDa8cR
pxGOTCydRTMYheEj87UiMCy5Lmo4SoJrWfRxT9EHTkfxh2yNXTx2B1HWM9HantGqTpW76GvWU7Go
Wf4DAnRgUtwTeE1yJOrnoGHG26sPA4PDgvJnuNkaCrkbECiNtmbTc4K69PZFg1MLs1ZZ/Zwjd1Bq
a+mbIRKlje++wGVn9ZahR6aoyAGrIaQQUbGOXJJqnVcbc0KXoSadiruEwm0Jz5iHpVAkk3rpdGqS
eI2KXVHzp46EwNG6y6OJybwmXmeeDhO2kBxBtfom+C9qO5lzFh6ez7MhhxgRLh+r/CWfBhiYNAMd
9TthjMAAgYUopcFAl0L1YpHsDCaVa6Q/IAkdl0YHuAbTOBxNJdv75GKXKI8bnQk/6FZeYgrFrUXf
ehdtRFwQYttknwOcqktHLCjoqJv0mT03Aj3z2PnMxoRgKeWOFEQmogIYF+QpUBR3SyyenxhukrBp
7A2AoS3ksTOS+47J5qs/f7HlAWOxpDuIQ4APYT0X3iV2GS9PsR7DsQYlJNoWwADBoqTChUBkdrCh
+7UzNmvX4QOXDFCOmDESk+l2yS6VmXC0CyoPtQmJ6Rz+8eo058q8886MMSYqfqVj4phgCdFzLJOM
phcDg1pdjUyPguMI5Q6vF1KDieCb1dazphCO9x0TvZjVlNuIa4kSv6jLVZH9Jvm0R+9Ec7F0FWwe
KAFqcQV46yDS3flLjy/mGC58M146gNqevrL8Q6kwXvFWElMNgwW6jaFy9G0i4Wpc9HKYNmWnIKcN
CK7RdFKL/IVF0fIxghjgD8nyupmwgdKChiIR/ZloJya0OyVO4RYRMGwXvpgV8TUutB19ekzz7RqE
5LK7ipaMbvyvRsYkOXDtT2n/bcJiGbmpFIavECkWw5dNnTRo09bFaRjsbTYZwQPr4hTNlSeXA8rO
9w1QL+ukNk/gTHT0wUW6YJchA95DoK5LCA1gl2qGVsdtw/A/fYu6J34r4RBtQXwTxi03NsNRyNzh
izkRA9FQXM0QcIe/ntv5uywyXDQQUnJNZ0N8rlDCoxtgCpdqIcK+TUWezjWRssED9H+Z/KIky9Yc
1V70kJdcHNRLrXEFyUOyJlrAGd3e0MR/EmecxlYCSkeEp87NqWYe/H8sncdy61YShp8IVchhSzEH
iZRE6YoblCJyznj6+ZrjxZQ99rVEAid0/6krdcDWdcjU5MmWsH4SQspNCI8YAsLY5NCbSbNxDWAo
9cawbtglO3s0OeYmacYSfZt+OzNANR9FkOpaZYhvc2Q1yetRtWElbk/zV+S2+aAc2U50tD4wrwh9
QZhRg2T6LqZn1BltxyFNtNAqCLo1/gXREwsSwjYcnWwzmPWj/CHZNrL8AiyJWfL7n1MooCRSmNih
NlTmsGeMM24D5l55mENhepjC4Q3cTqCuE9NATNK0UyIVR9JIcYQWJHU3aP2NaqO59XEgTwBvMWpF
tMOSTUEZ8sC/K1LvXW/K4zTSczOqp2PEt5OtvYThP1Q+lrOx2HVRuNO7FHikQn/ylw3WUtpUpDXI
hh6tEHGs9hn5LVFmmyBZEQE1Tz8GDjskfk5N8utH0wPbnpoCR2IoI+67ZUl06QTBMpx65ltoVsq8
dwb96kQfTkz/yqdnRC5kdBHSWRfvik5FQKkFlgWBKv3xvbWmGAJeplWryBgBdMsomnTQdhKztjXz
cFBCBh63dZCsPaAOZOOqfWpDEUQzpbwqvzNqnRG4slMZYGhLyd4ttU4/xMGlJT8hgAUWJZ3C9jXa
pcK562CWRj3Zw7Q6byH1JnpBBnMg8qrqjfk+Wi/QFxZVs6OtRFafJecy9wR6f4pRMOO8gsStuVkh
eWjfNYkDQemoVNGrBHMIJdm2xJrPvA0oDFGFcfUtEzveqi58ohsRHhMhaUYw95qXXOIGOG24drX8
zNQPFPBYHQg3zc5uwXCTc76Z4SEGq6Ol6g9j6a1d3L4jSdb2ByqM2TA4b/VNoQ3k4hhQF/jZp5hs
1OximmLUQmxvbFrUr4Xtby1r2hqZjuZ5Wyhf2DEm40cwGTck7iu49YyByCNj7bOzLTKocrQFdYbf
gkEUfWHtTSIGQTsoFZLsM+YYVBOySNIbNZJPsU6rneseo9wqxNtcFHjwuTrkzbHWUxSsIntO8Ixy
q04JuEjyawxQZ97aTrYd/A90wUQ6mq8vxFGBVmRk+pVxmU1kktZAKhMEM0Q+UDfnal2fyvL0lqMd
ceNhJb4BYV+xktRIRmA7aZ9Eng0Lia0PVF6qgZHyMQ+eoHdQfTp+eQAch2sZWdEpkgCfEdzUV3La
wYnjpdb6zyz8zGf8SoyZ2aD83E1pvO2x/4sqoCicizSqfHPZ0hXwVMhzw2N2qBJS2+JVTVILmCMG
pyuzupXwt+i9w5h1C8VAdJMsB4tcKWr3RIWLBJsE2iZy7oapyxCXBMtJiEYtocwo6UDGZsJPZCyF
M/dldEtzKMMcFAzSHyYBvTumGw8r3N+YzCurpe+j26UOH5Sdj/c2+/DbFfLxnPDu6QX6mjXs6C9S
6vC4I5IIgsxZUe4rytGnfp2SkTSqq2a82MRkEi3UclK38a9CUasr80EibCSdlY+cOEwKJKO0u6QF
c3CuYCSBvkM/mqrQtbBX/kp/kXMbBtmC9JM0AFwts0++RH+SGDzOs8a9RgRjSFE8QnomaJZDTgGa
fyQjGYGGDhJMSXCx/RsEq4kOTE6TMf0TBkMxTyA+SvcH5MAfcFP12YHZRsUlDgTHBoinXHZ/Rhaf
guRFqCzBR+RHTDoojPD4YKIiFYqRf0OpyyZ2xCkNFA0mAgwkEJoE70BQC/XdIk/B6kLVNNo3sYtk
FSfCCbFLRKwLkgD+k6Q3ttJnxdxSrXUzgpPOUdz16x4hiG19h8qKekNethxgCcOF0ouyHp03mdcz
402T9Az5cHBnvbbpRS7Cj+OhgwkFzCDNbx5UqmZ8QJf1CDhPISw9fqke4hGSqNsnXMJTt/eSS9Xd
hGtAUSc3spuvUwWVMxUEVQbubTTv1AYN1UyO0oZyocXj3P+BfB8c6sUclM2F0sDGkrSPw/zhANoj
vqopZ7HpKMB/VAtRUawF1nVwNI+wLYY4ZRp+4a/D5Tla54gZTjnWwaaK1pquPcxrhd6fK/SO1Yt3
MGu/TRUFq/Yn8ErHMTvQhOBCCYl1Ed2+9ZqyHFAiK8QNkZexmfAzq4q7Fz+7kLw1dTdpmCZdrUdm
tQOPW/OfLfVC39kM4AgwBKXeUgOOZ9XFEOlVBDiHWzmn+hTZzeQZOLxxCYLlCgRlEFeEvVx0rSPa
C9O7lgbRTP4fuKwdeytwRdEQRlS2wyxCe4a00OkZL5w1WBIu+G7VwlgkM+POB/VMDXT1bH/p+PoJ
zqZL1K1BmZHibpEwswHfK7p4tf4AdiM5CksiYcphDl4SwMtE322xVgFuowYINfZOtmUA/yBYos/t
+4uUnVH3iVP4v74RJiKOVNya3Fj5G409jAAdSM7xMrtgbv6OHpN/jKhP9lpyzWyDIC1G3ZXwWY22
pdnv3YzYJwhhfSWckoQRyFbVIh3jHmRm2D45nFJVnJySHrg18X8cAeedkwockSawKZzKA3UNpetU
EfUE7JbRKXgVDWwCDfkpULw0i7Mv/gLmfGTZrwwYc1KkwvZwkN8rZquyndZudLSpwinokDmJmxfT
Nay1Ot2kFq4h7IioGKCfQAnFdpGW7w45ichoTE7rDDC1GdCk0DLMD5mcBRTLlHYDsVICa+jXgl2F
HQQ9jSyDAciSkaDdac4w5HiMauLwI9kjV+K1VntrtW73fYsgrFG2aU5njCrHmpE0onrTlf6Y06JG
YG8jVHmmRE9x5y11igHP+HaM76jNntH8jCq++ZNJrUv3LLwruRL09nXEAE4uP5V0o8AkQZBIhdBc
iyEGIeyujd113UHOUBr6HgO0sP4rtJpycysj2d3Gr6BEMnJrUNFala/CPaELf/CCjUp2iJJzUMfa
cS52ToucPsmPc2rtJclIwDy6SOHkqPNLFYMtWzKkFWvKt9Ey1xLikgbPfpjvtPLjxrgBxb8/PXiK
Of81ueqSYi2eGlHbSAju/UxjqzzO9Zn0ANZeNZYvxKtKxJXY+An4Rv1jKGg1cK+g8hVBHKZYUUoq
2d8M90jVrqYR8fZIbdB0MnvGtJ4jbMUmF4jUYjTOlnfVUzKkmQHHOsFyEiMqnVOET3O5jTE2CzEN
qYBQcj/ZN7R6d2GkjH8aa1hwup0RPFbhpCk56+8nIH/fV9MT9QFoTkY0MQABkCIqhNl69FUTpyOy
f/U2acEWHdsYk9GGxETONvcUqJT0SBdpKe6yN+rUmfxPbGpop+njVmBu4osU1bbHMYRoLHLsBxfU
TR54Bp3tJasADt0bt2b6RH0l0YyeCt1AfCn6mIg9M8rIHcxKNJconIFA+KlShsliBR/gOJJ+Spy0
UlMgd6nLVYyQbnDhN5F0Z3yzkE/ayYsNP/rmYJa/J2oTg0gyyRr+HWGjDEa4vgTJt+6Ga714o6iz
qVZp7nga2biRe4+DF8DE1W8SQUQ0DO2CsPIAVbKaaJWApuTjgdwrMQlF/V9gU/FwT3BqjBlCQrdY
omeg+hI6qSZpq7SG472kY/dyASJCnxhhKPpuf1KvstWG9lCURN8yepLmsc73xJvxGxmREcLf8pyB
zIU+M2gRuR5NrumO5s2PO9KFpSGp9GGbeP9wGoR6vxZXHq4VG4IXOySKGIlf4y/er9wTIHKYB/3W
OfmQrXm8MdA+5VaEt55ptuN47Hx8ADz7wBvXQjjzbWpKlRA40BC5E9dP56NegmBDO0zSG2goR3z7
5/JVxveUsBYaUxBCi5sp+fQh3nXECkF+NNCYy5+X8oQi3IErlXrcltqpexOmye5zNEFI5KXPTN1z
WH1OvB9MmeJalu3GwsijimQcCR3AegR+lPxRHYcoeDNiZebR2YfRQcXHgL2LCjMwjmDMlcVYHd+q
H22t3BJReG8ErAAuJlFoUH5rLz42hEtmCv5jlBGEoUvl4LXKAu1m7EU70qo+AhjshDkxJX4NAuhH
pCjcJzgreDQBsboPUY9aTl1xI0V+vqZX6o07ChoXy8bC706sDyoKbUp3/Ywqwrqq4CciFU/3IMOG
swyKeOUCJMi1LIwAOkCRUos+FhXLI6YywhdSxuMZ9OqckagVcxEGsvqy+uSr6UqOFwzK6yo/IdZa
e0iC1E81jIhD+IYa79NbMNElGlA/SJtnngwoFBWIB1LMNw5cBjKT7yNT9UQAKyC+BT3JySkVJVS9
AIHVbEucTkeaQyy9cbbXoPqVQt2Iys6w//RPj+pPBIYDeva7OEeDpjeMjXQhPHC1NJcRnIn8/Nq4
aqQJVilSqjo8JsajE8ADIATq4QD1a+q0y4iYQNa3ndRPAckf8IkHY37UerkVo5PfP5f6OQtRlpFA
MuGwaLNVF0dPCd2fpDrgdnVxfzAQtP5nWNMekzYrFBNzRUFnEWBg6xdQsFx9NssJqUe4Lqu9D8HX
VA1Kk33uNLchaAgzJ9Uvu6HkcylN4EflfQYEeLgISkUCYTUnk3XJHazE1ibPGCnLFVay1Yg6RQBe
491zq60XPIfRSsxlFAJcmKHJmFXv6pDfLfTaPTARBTCmI7n4IzIBMJ4JX+gjISr0NTdl7mBmYxxS
VPyq7TN2MmNst5XGslwBswd7uhYVWY+7FN4QTweXAAt65kT/Eae9hJCSNyRNJFmdK82seDX1MfP7
XY3vCRsCpQAFPAcZKacMIAmsp0q7IG4bcv/gBjdqUOkkkacjUqjqqwfPUKsfvn3WYKKLBk/QAovc
TPepqZ9RGZG5pgLg790KFjo8dRRVPXkIee7frxa5q8TlPeC4BTBhmqOY7BSIY364Q7U7zxSYcboR
e0YnUc3+oZDi0gbgfs7tG3cJOiwmThD+j5Afgph7uWX8l2oayxgjqd0+eO2VDywt0KiaX0gaMogX
UZs0sb7NUmLHHAzmn/RlIu0HNJDDSW1IXMPSRLEXMxzCDV8l1Jctl9a/fU32Bd7reC/lHAw+W1lX
f3j4bGiXYjEPPjXvV7DUmf0M7yFrYqqtz7BQtxY9H1RChr1x8IyHr0gr15DTK4nnEEJWakCXGJpE
GnI0zTT4fDTYRTgrYGnVaVbq7KPf431GHFnDFQ1FZplP/Ms0eitmbZdQJiYF1pKBSNLgsyenscre
2JE0dhlKJf446NDUrXyky+wJviRNVGmT4FHtOX5YnyAachGQGRxSk8t6jtGbDdoGDFwiCuUGD3CL
YQhyT3Wp78zmCuhdMdyV80J4vdxF6VbiQOB+9hPl4GtkUxHlFWefBSIQm3QAAZYbZyRGBf4l7OgU
TDyOK7lU2KwC/+Echwrll3v0KekzJru9gzTXUpN1WRuLlkPWLC+BxmAq6Y2njrqAu4SbRiBP977J
TSY0ydTk6hF1vdSe0k1V+BLakpAFo1uaTARNWCtZG9ENrOrpKmZ/7lGDIm0g1pQypbF+XVhfQBCx
QrtUryGMBvXVHKMXsXdCuwSc/+wdmCWj5xBkLcwnCkfRDcRcf9bImEIuPC5v+floSNLxFqrabtRI
ngBIcMXDxGDZIsk/DBKzhdqokOShaOPCE2eSySRnxG4S+8kvIo5yrQare1qcelISk0R3hJCyCqfq
VPKQ7zNpSOgRQ2C2glRkTAj3acV1gWw6uHgz488Q1PQa8BhZMCc1d8+CZrcYMbI43/rEoYFTUMFB
OFFX6YCb6pb1iHRMEh8WwgWLyHaSEOeYf8i/Ewy7tuE5kdQIv6gHJDSWCFC4vwDZyyB+xAfsc9/3
Jkf+B+e2SxEGBetjAEBuceG5+mDH2ngZ2j+kpuw6ksrJ1smoJHh2GsZeMU1Fvf1QwtMAiK9Ep9c0
MPnRm9ThomfCaSLhcYKHpvQgPETZ0mpzMehblUQjk4RpSiisKZPHfpE8FZRIHBDs5BpXixt8Dx+5
TfQYZ7aQAVhTlhLAIlCMTy8iK5SvzcJkZaWEA2itsbFQ+Pbo76TnZNeOrENvLaAx4iXqvAFtZdqf
YD+Wcb4byq/AhOPx/0bKXn5v6608ALca1w7ht0O4U5yBuTTniJBQDp2BOYRZsMw2qnWmn3746F0P
CTkm/hKnNBlIXA56+CmHtAJrxj4ApGOlzSyxAJWkTAZmBgtFiazrXoF3ASE1m5M4HQZ7Q11deWR/
LyyIYzSExNWra4Z6ZMNO9d/gW4HQjAXlHnN9ePeEnR5VSe+/eOlzhH1V2arFyiiDs3iElYHhbojK
hL1bScnugLlv3W8eLaN6VqMYK6h5bFr3Suv+Eq6lbthF+8GP8Ceep/jc1oTGM7eKCG2AfvPBSAiY
WqKjGDmaaNU08NaKdGDXW4RFsEJHLGvbsJnkDWrITTrW06dszSJ9xu8s3QzHD/QFKtmT6Ah0FLtU
PlGF0/YgU7izH9CtxYRAumBYHJYif4QB3ABdaMj5AMOKYGl1xrbvTwYxNeJJC0C52OYCFktmmJbW
93gUj5oyZnyYgmAShjQYh6Wcd5ziSnw1nUNjv+oaPhSyQ9EUUKYJ351h2oDi98DKgmcU5VeHkmNE
s9TiLUiz16LOqJtFUVohRx6nbieX+QjWJm79hJ+gu/6pRlpbOMxZoG3WViKbkiGKLVOWlrm+pL5l
untTbf3gsal1wnMgvRixQpcRoMHoxR9UEbwljJuN2yV8k9pBiTZqYhApQYwJPIGgz5T8IoQLL+wB
jjKp65ngha8/B0r4Hs5ET/jdstLXJlMzSm5ZyoeZgqHXOajvWD1TYHZSc0utO5SALwAvYrvwH0ec
3zSLHG8UcMjKSxAX8RuAVkiPzqXbBeODKFYkCMxA8czpFS4dTFujyqvfhMzmLL37BSLUGRiJgOZa
9hfbaObAgSrqSIECxT9ZTNy/wIu26q/4MlLN8Re5SeoJhVbyCzjtAupyrGbcuSnoqmqdHJKW5HPp
6GMY2MJdyIs0uZe1HjinPZUadOeuj39l3UnfVF/oxGi3w3QDwyQ3R4boSZrqKCBPCNfhtLpn/gJA
B0w0N9Vl4K+jcFFP+3KcTpNSHqJyb/JyhJM33b+WgS5qRCZRqOyGyiJLqCUEoNnY1MCTTvg4ikaw
BWgzqkxGnoEquPEqZ/hHrNNCZH/IHQbwXR9Wx6KMttG6MYg4D4FBlCv4q7yyGB7ZQtPKtc/gJEGA
m7Y8yrXz2iJMQad0v8SB9V2AViARQDgv7Y9eYz+ENBAWK7AoKWvdPw1PSUXaiSQNBAFlG8uoRlVj
C4aeMuAhFFAr0/QNosqdECmE4Ap8ywvoddguusrvcFRuMZBVUGQHg+JXOHvuFelOFYPITiJKM9wH
Lfr37przI1tiamY1ApQJHzrk6iVJIxaCKMk5sPnWdwaDhkPSvgQ4BT3LaJvFSYG4gyedQ0dXmAri
cdOiQOIVypYIXQOQ9hin5PMUZBfMHJyQueALIalhLE3qAlBKOnkWE6gC6na5mchL4J+SmtTx2RV0
lSXJtTDuD3XYrq7+soYUVA0SRtxzCeAM3oASdWLHmONFvmpNjYVyRzQxlktKCNXshDJZuc1UQIJK
RhEh1yi8OGer/oUMKrzGDmOOl4qXMomCKQkovwFagaX5kDFXbyHueXRi3GvCJ/I/gpIfBBZko9XR
vBKAgMtkTjjESX+nktTxlyjsqpq4UQRLIimnclRVEnHQS9N+80bAWEASPB6eBLSNwHSUVyYAddVH
a55BjbhM4A6gNWGCHHY/UOlJarN42Esggcad1QMzgelJzTS09FTFfetrE/NjSqL5OMThd6x42iLj
EjhKYIGmZjIAX0yIE0o3TJcgPxFHU+gQm1bWJ/nmqKjcuFwZKOEmT3lne6p8vxjklYCGVV49O+0b
7ZLNqYpVqDFLxkO9TbP3z/8wGMhhsLFsI1oZFcMilPxCo+tGd9gLEcDOYV0FXbWRjj5B8zQ6KzEb
uWxxWYLSgud+dKR18txhK0wH75O06Qc7nVBuk7ZQbKWkvYuirIvUgp7xlKb/RAtsTvmxRi5mB3JC
JkgK9Ku4S3QwDAVWkpcnICLTLioGUcZNABRfrrvqIm3WgFGr6WFzYeHpX/KJqVnLqF3xHwFw6O0r
6BkCJowIYgTxnScwSpcCS6wyFjFM3Ua3d1yhlOYlt6D2zx5+WBCcear9S6kspJTGn4WBq1T8OAjD
YrU5JhNANF9oVHdwwWwCXqTARVB6AeIYhOqAIiO2IqIrmdl0knuBZSRVi0OjHSbhiTBjV9tTEsrt
zXBdPIU00FatPUrH3JocNdSu6sDdxawR9IVtxBtmndZPCd0Fn1DYddnaaAdBYiQYUiLJAmzwwkjY
qYVt4jdTirWgxxLs3/wOaCjEmFFZ2v3NySZRZ/Vq1OmBUl4lQCLhcXMwVSN505TAug5h8UFijOMy
8QQlX03nQgyiSTfXHt1O2/IPJJ6ojfa1Pj5IgcK2NMLHvoo2XUgIPfhtSFav4VYHTiFdHbmMjL2p
Hgf9UeG1Os1P3h4UGAyDiCmEnkwVz6vXrt0l6o8ywDBHKNk+h+ns428Myy8nf/LCw8Q04Tx5qrwj
K4gY1lsZMsBdfzSJu8x+SvvP8Z66+gjm6XOIthmJAKyvzCJAtM52U2XtNQYJ0fEVHWUvSzJBSg0u
s0FlTNqzjR/lYaBjyYrgCTUCLQTRsQyTwbi9mYYIk8MlpgCmuUyIZxwfw4k0VgKA7jQq9bIc3R2+
K9BnBZiNOR1C+Kqb+2k7IvQkbXE+yc0zds1CJFeD91YwxbjMdoHzJsufBymFi7ivXTpknNVwy5y/
Yrziu0hgAgVAiFYaUKBGez7Z14EfyK8EdeZ8Ubie8KtxUvGLc0SE8OP5XmOUSrqHQ/XJjO9arCik
awiS50Ezgv1JoJuSgUH3KETqC4xyh4KDX+HEnw72be5RgUC53FrUJogTpKvlRBU1jrBgss0JEmCy
T3amhaMbs3HVoPvRSDH1rjnyDYGlsvkUJyhbOfPlkG5SUF7lnCF3TzhUFO8ot5XhkXc6/cokRNmH
GshWAOwmkAcMM+IpOE6WedV+ilpPxNZm9ymGOsnQ5a3N6EZqcKsmVTlIN4jYQJK5gDkLhYfQ2lsA
/TPHb0A3Cqoy+k66QFH5yUNhdQgoNlMNUn0QPoVzBm5E1IvCD4p/Qw5AwajBD5QPFMb3NHHpl3RI
8wBXR69yjTpIfZC+NKRn4jUb7zGM9C4hZRzMhdLHL2qU7+RbBT5YDRQXkCZIvibFZAGRi1OLlYAI
rMFmI/o+H58L964R/coqoo7Rza/OIx1SXeYKtP4s4g6d6tL9J9rWEYXGs/HaErBubVKwseFQGhy+
2pMbXkxC9wf8sSv2J9kf1bxXCuRTOCDAbxAD99EHYUEDkSjsByi+gMYoKbsHZUKBEDHccsOvKIki
gUETVZ+GBrWcNz7DikRXglGH79Bw1SPtqz2a13GjMqlJSXZZcDMRIvJdIA/H9sVLnvioQ/yrumAI
QEsmUdOpX1CmwCFF+lOD7Q6SSSKOoBiARjsuBL/Wn6VsY6URT4TU8zTg7ebcwU2NMJY/KDRQkzG6
sjf3ms/lpvxKUy51sB0TpVtC6ccr0eMK688eCZXwZHPHIgCIqC7ZuhWQkrxsnFKTqa1K1V+H1lqe
vIY6XY5drsYgAePjDwJJCFMArcy56FACMwuHkl82SgnbpNevvec+iLan9f5SorbZDMDUJ+m/wgy4
AWg/9jfzMCx631tXLlFgvAufCkGUcfBbfPUSGaTQOjnHPvoccnTluphY8TZhBAn0ihe/mgVht2iF
/J70SHo0oBxUorRFg9ctBkoXn6l65pIgUDV9vY+bqBAjc19OXKByVonJVRIiCZ1ALd1a+iJ45j2X
KuwFev354y6TVS68FRI3ThYPjYtMAhwGSEwJPcDVw/3J+cHiN9BQJbq284uYmSHqgkvJh+jjCu1a
lqMgpuTbI7loTzWl00hYjZDFpj9teY1Euav9X9ZNl07dh72GIFxfxnLYImZOzLtyMKLsNwlBcDEB
EE9cX2gwExEVQrndUyxMkHxh6nAQYj7Yg47LhhMoxsBb0l/ulQpTHAR0mmFq4f9CFGgyIUnicXMn
XNcsCzLCKhaxyy6rX9gC2XA9jXxjeRzi5etrfXdXiMJRsJFh8Dlz4hEpPpcyvh1nydRvh8A01FWN
dmamxM6msaFL1QCHaaRk78PV5fXSJR9hQKRYtxfUl/NQr0wKLMpKR2eG19sMgtRiFZHijgjQoHls
4MTkdwcmphnHxPOPBEEhrvRJZIxOfoC1GJ9dH9hOpXlkQ6LGfmsT+mFTI3Qa9RUlZTRvJ9Iz0deY
PwGzSJKddp3Ur5JTufijrNMIp4EtYkM45XumlYhhGfO8px2Udc7ap1vgzLWyTwZScRuhS3InEk95
GtWfW7QLnYaKu4pijcZA905zn60+Zq/f2g6mU53aL3lNUEBH4yumfa3k1COnf/owy7PefaHoR/WE
+AjIXbYha0jWrCYR+8QHEdAwvfDrFfsN0F8EUDwwxjeweR5s9KM6QCr6Oq5HWeXi+Eo33HbinBgP
Wv09opa47+FYFAnCXbAmsWBIW1lRsFvIHzticu4WDO4dxdrBbckEI5v2S5vrl56jSTWtRcVeEBHT
f224GLuktmtcny7myPkvokUKtBC/hpsQyvdTWeQ0RYxapJpCbIuGEmTCrQEM9VN4INeDD0qj0TqM
6gUuNhHmc3UGgDjSOEqkghGfgDw1Q2JticgBBxq0Z8m0A4fDa5CTIEwDx2l3qUaSEpDmMOiROdxQ
qFyyVNvoCXbUjPATynvquAsMtGG1CnqmRT910SNwpEyPFQbN1tt12AEzltsOw023yfxvG5Wngdl5
P2k00heG1Wgc4H740DCzN8HIBMVPnC9j4aNDaqFNy7hNJfFRghccMm4JSEvmc9x/dTGAi/6IFIOx
TjAuI76M+dG7RjhB0L4KrSpZ4sMDv8MbrW0pqQvED+B5BKyruKisJSNeWWOU/oHCbSpDqqRX//9p
T0bfIgC6ogKSCo3zeVhzvwPcn5vWXdQkZURCSs8zUehf8TAyvqR+ZDI2tA5SkJ6Be78OFHslnCot
gkEDJ/wbRLtwajVxMvc1wC6c7nKrB6X6RzTByPkfwMPMHK0OvCORG/rw3dRPbvyV8mlJq9ihCfIp
SOscZk/f6Ui7X9uQqSIPA+cf2T7Aa4vxnDIkTd7EEh1/F/WwcrPYKCQ9X8wENVPdStypsilAEqmX
cti3nkse8aBKlnTlZQcRdTZsCmpMJGqneWp289CJDUuTtckYKK1Ej8vHJEJaUCMSkcg0yRB4c3kh
6kCOJwxxa950aifRkQeb0mJ+JVr1iuztalVqJ1mvIlJV4u48sD+5MEUmwmVMlDSmKPqDHzBCb9pU
mGnm9kbZkCqPtJdK9uwmhMmDqgKNYZ5oQLg8aP2qYHDRIvzS/Nc4VJaozmNzm/eP4fiGyYhTHqwx
sviV2mn6gY+ZVfzlFEvDNg65ijFmr7Nuq4YrP8R0/sYQQKP745Rhr5vZi2FFC7w3ERmaNjbflTq8
EBwTZA+dgw6MZDmu+3BiwG+11F+VUUpjhoHu2CjoMSJT39IJ5lnM+yGdK/7uelohYhmy5tEE/Euq
V7/eZlQGhJJE7ylDsnD80ocV0Bxcao7Qb8nZ53gas694+igCpjp6B56kpEYxeIZcQKktGWIvIk/5
NJxobE2uJ/4/D/WggYaKebs/ZTRveY++iwpUKPngasFJo2nltma5gJsHgB38HecoVTrqcH6PQHNk
YVAwc8jKeo6tUxugQyGYCUkQRyaAZILkFq0++yuFx7KVjpaZscw2yv0HE8k2eX3aJogW7YwV9IHl
gU1Gpd+docjk7I1sNMt47uxdQ/4k5TcHJd0JjAlKD5GecXGK8pPfxqdg2PUanoxpRQDuNNAQfZyv
TbPrjsHFIU5AFKQDoRyOaHEkioDjX8zFBugMl5KOhc2k2LIXXEzczABgMyYa07r5xs2JN5r3jBBc
Q4Sc33xizfMS373WLgmXqeKXHK+9A9gfZoeKcZRR38Hj5qe+ujA/SyRLjf9e1vnCMa/COYJ8D0zC
zclc4XsDZKE+ltlt4N4S4gVi0yR7Q6daoxRE+JkxxogiXCTI7ZxB5RL0uSn8dzYCUswSsj7S/6np
48gFriLmT1YDegS+IHVBXXUL2/nHlaR92xi63V0bAvFtCAxKm42JeSNbkQeMHX4ilS1oMdHjh0SE
OvYKUrlzGAbi05CG5z+/GW3moFTEYG0SxG/hvvzuG4o7rNtHi3ce+cwhwabRbfguBlgbtZkULTT/
Ek9mYgqi1AQsZrXwEeUJSA2+dljbcp/SF4T9Len99YBIhmpCztHACQ7gIYjj8xChJDgbGyQMWuLD
qCYxl0TYsTlf4tJiLhjp3NCa1BSMdGAF54DTorwV9jJ33AcTy7mGW4PUYAb28nKoi1BhRti9cczD
/5Kn9U3ot5SIGBxxxlEthInLmj92sEJReiYHhQZL9GB6+6Shw2g7RktvwvnFH6RY4MQRTJjjPkWA
rZfOQphSbkvMrDbZlizRQkACtWxOKsxVdLcabXwYO5AT6XzYchbVO/Wn6KboFRr70o97QslU9VMq
8gTaTPmhd0/pLHxuKky4aEmivyZ/JDWEOog3C2uj9t82QLHNtDTAXTMnbO9ooKxiltKj9mOFtI+3
CG8WPgXCBw/eGwoaIvk0MFGHD8mm51AgTmUIoHdCHAOgTeFfzVfKGSlAvys3LYUS5KYWgXTG+jJF
kOGZexj3frgJfxrB+qskTkPDC35pI0q+U79DgpafVi5669CGqg6TjtDg0Vb59jPGWtFGAHkC/II/
+CAsIlYXQm1sso1o83i5UjO15VfDnPOIDHblfTTfAsxg55j5xxKAxZOVYUZCVvEmm+KPdgHFGg2F
GivLUP+nwYFLzHc4D0vRODGMjrENhXMsaejr9p2eii5Gmiz5kNP0ZxONl1sFkWAoTD6oU0YXYpZ9
b0LUtJEKNZyf6LvEG6wZ40aQtsLO1tX8jQ9h3Q4GrV5I+BOoMXE+uqTyjVfaDD4Z0B+HjKhvpZDA
LthRk7TMyXZ5bnThHAN59Kj0TKfYjf5TG3wjPyusP6mtrfCfVh3uKLJ1bVQVJQVQBzk5zTkPNPJ7
hkVJWLx8176/qGp5nJXpXAbuovCzHfP/doKJlcQgVxbaTw3535c9dg+tu82QTfTKpvqbarRfLLak
mJ6C2TrE7r4xD4kBRI6kxLFOLrrk/rmm3hpdEhZtxtMck0ZH9bnxVImEpZicN64WwpASSDm4C88J
djSa+jvzn5d5HgFg0JAOb2VME83BIW+4b6evItY3VtucOTpsshsGMjC4FXUjOJaY0xHErm2uqsJ7
9+nxLXI+8f/6hJSZlvrgaM7GoQj81xS/0H2NVZxKNDjsF4yyEuTilu+NZqyJediGWEcj+gsk+oXW
r/EE5ipCW6yByCY9Xj0FP7aouriU1AweQewuMcsIpI8IrTH0kL5VQgpbvBAITNQX+NMWMoCUs7ob
n5kGui4U7L2zZIZ1Rb1kyCyZTsXGbpgMwK2FzSO+Ai3bl8Fs6OFVAg/UV9EtZY27t0rIL/ZrQpvO
pburWjICOgfshtvB38VtsZ8Dl7kf+A6tlaVFZ5IGV0hi8BPWzAeZd03y4khzHwNQwm+k1fikj18l
6RLgFY8GX5+o1hyis+j0hxYr4WlK/8KyWzgNBp/izUPXmuvxuu/+TUQqtC1SgXM5cY7Pu4q+lg8n
mJiUEwkvEy+ZxxgOKm2878S/mCsQTECyhRFIqBSaW+8tAQayzVtSQ+7786NbnRF7PlgAFkE3rjtw
WCH8E44mTUep0F+QmMeVvXAcRucUEhaG3IHFO1J+kDPM4EePViBH5VYc5vTPLAltJYXVBT+byzMK
ZCpTT+XBeVtVv2baHvDJJ+wa3bOlzWuJ1GbkdjFG7xBpHJtNwvT3gXrKhJIY82d+BxhmzDFMN4u6
Q2513SVjAEHPfCrufVg6mQdCtLeUY6ChCjQrXDIaY1Q4UibD81BtsAqsjJ43sChCLyH8PGAY3QUU
MtQ7Q90s5ueYV/IDY3z14vcv62/aetS9hOLhShUtd6EvZ31PI8G44PmxkNSqR9VkmBQSRwcHJYGz
hKJUrFZhuVRyO6QhJTKN8K3fOP4JqPddQP9Cdzaz6WOU/lRoK1NOBKsqNx39Jt8qcVtk/7fJoQOO
kB65W+oui1FiPAWLobvh9KEhc6rbz8oZHorIF3ULm00g7xSY0mILSKAQMoakoRWiNHBAvZoi/8iZ
ee/6jHblc3Ng8rhIEbqaTHciXG5jc1A6zKm+1z8entpxVw1/OiGnXqaS3sXoT5P+knlj5U81NXLp
0U2TP49o02Xi3bghq1oQvGFUH23f3aSxswbgkcjcsT8pUUzm6r5jWE5/FKnNsNb3lWsg0tQ3OF+m
lniZ+JjZuuxgAqXGyVjD5HgDwl/uvZA0aIb8lheBGxRugfQ4tGgmlqDrPselCPZk7mMWP+vNjifO
c+QOlmN4xsBUdCMTGqJ3vaY5aP6pI2NfAH88YE6XABzSrJlZAra6VPI3c3KeKrAamc0kM3B1i0uS
PAGxcmRVvjDH7EEdGRx5V5XLj2Ap4rRC5xlRds9dj952DTVEfvsie2VgJNI84FeegsxFTT8nhxyg
nOFthIcxt08m7OhRsNKKf7ZpbWrzVuZvdVk9jfpw1LJhPRs3oBK5NnIyPgc5Kkgz7ExnZUXp4Y70
EG2K8ibmP/dVbCrrIWsWMpRQ7Aqypdh5KYlLneuffQ0dxwXxC4I2QtGE/qXwmYkoQ+sGLDEnX6Ac
KA466xeaw9WuMeykDcA1uspOjV/KALDak6E7KuStZ3o0CWgvijeHMH21M46US5LVOo8X9OT/Y+m8
lhNXmzV8RapSDqcmY8DgOOZExbKNcs66+v00/z5atWbGNpa+0P32GzLXX0igiJVzVUIzsLgUtQ+X
zzRwjESz8l5q+rrJ+5UVAxSRJRfwi9l0bvU8vKqwOAYcqgZgXyikANZsDj5eFSPp9KPPHAt4vTzE
wsGvQDEpI1wK0aL5cQPtgPTpCc7xutH+0/S7O4jlYrCZM5+K9sNKIMFMjoQrE5YESWo/gnLF3rtn
WucSqz17pJy33HVG26gCK8CvjnVzW4XqZ4Wn4RDeOjDi2eRiDVF5M3AoQuqKcsX7GiZgHhOumqGs
H5b25Cy6+h3RsRplC2dqn4T5NvXH0iXvTvtW2VjuZCzLLlrN2CUnjYarKJUstq1OpVPIXa02f2lQ
JOKNLmkwBrVhDLHBUuxN5h56amgb4p8GwqqP+kFIqzr8Ew2cr23xJahE7BIcUnvv1xYQ3YuYdYP7
SBbAAnNXfcgvUwbveD4K/ZE/ESvdIfxPja2VJMlEzMEHQGBDBp3NIpDKA4txJKbLPIM1crGVP0rS
4dBWZyg9PiaxUBvr4V6CeWDGHOANx1SOJhGksGU4y/GeQ0enD0EayRfr4UmOrBD20MTUh/OpwdlB
4iKlwY50hBwsT+64k+X8C0l5sF589T+i1HcTxzDyaBAq63WKIR+VmJMaBUdt8qIb/eG1N19iDy8M
h4GFmv/XJwbmc1T7lJH/+9RI7OYyfW8HLgtT/LofvuGcXn2xS9hVmXbwqTeSJED+ibCM0UqJF6SR
BG+YOzxl+ENCEFFKUiA4n+DF+UyIYWC5fHqXf+B2QG6X3svgtdRbuC3ATF19lUsorJWDaoOEgSQE
wYrxv5lwCjBVc+1lUHfkx/bLITt70/wh3y7to72RFnd37L5S21hO2U/lfJENTS956XOm4wEVNYBe
iaOEpUP9Y7hKozJN8m4h/mvqkYtdR2pagUvpXvGu0qmLk9fIV0pCsMZsLJU7kexEiTGI6c15HXII
gg+k+U/S7wcXbx6Y/pntLE3388/uXFIHtCcFJ7BejzZmRWSEcsJSv4V019PmlePBOT1uUk4xkI2K
XqN12k2H+SuxIXQ6pHUkF245+Ue+eGgyHNAx6MbiS87Dodpm3S5mpbPaZGZeHSlSUMEiZQipX0Xk
M7C4JD2eZbGKbEST8QbyTaRwC7YE7DhrD1NkvWVQSnbOHXsTTA9wbsMrxqHuYe4GlIIDlRrA7dZ4
2bDwFPfscrPwF8bEjkQal2FQ7jZX8BdYz2GCerL7FrN5hZDbCc6lJFPxgqVmkiRcsAfWOoYsSxbW
nCNetQJ5ABBrbHszEarSJ/lWKm56a+rkyQzOYfoSlLDUnRu/Je1ZC021Ms0tzmI2ICC/tDue/fmZ
KqvNsDIAl6PUfDgOMP/S71wY5qT88rpgM0rChqx9CabEgjsg/Pgi0cCAnFQPTnSuudbsis2Gm/LC
U9celUQDcAmDibgLYd3QEllJtk1U80kuIvIDijEHSnqZ8F3qwy+/treO8KzCu+TJWbZ25lCVHcti
t5kzQxGXZVVwTWn0sh70GJ6GDKAcnVeXsXRvEZH3+EjFBpUXKAsrlhgxsajkg1NtBvqZm0uOJcHZ
0NV7UHlgX9qxDhvjaPnNNvH7zz7ZiuU9vkWWyTxzxQh5RZVFBMQVcSZKmbK1N0OEOHUqtxSDBaDQ
YPQrFaSFM+gxWAfh4AWqyPeoQIMKoXJwJe8Y5znsY6iydRGeUUkcTXhcBrWHl0RLt9F3PdJ+1oX8
TMtrLh5U38D5lXSnPMAxaKY9tGudWPd7IGcv1GZvflWgV9pCM4JQOXgW+Y7DgW+SISCu24+xN3fK
OG8NJ91WDFgNlnYXRT2IztmsXkO1+cJ6Au7rUSFdsAInwpcEElXuXSqUAaWJO0U+L43hbnv62sCY
BwH6oR1/S5p7/p2sDA12PkwrCGASzAFyZXHfi4wgg/+PCnYEkGAh8aEMxVs1A8xYkolTtTq7nGlu
+tXbMY6fLHYT4a7kmIp1CBAc+OiKISTbTeCiCRYsM7qILcyCQeTDmJ/Sv+zOMLOo5JDA9KFLI4kw
oDib7OmkzL/VxP70WCi1md5yVIFt3y+L+Fkjv0cHkUyZwabAeTa12iT8Vkpgeeaqg63tXs4Q1rCw
wATlIBBUFocuZ2p1meJPsfnRe52BDk6SJHEmpKLa63KiA6d6YLvIahVZELWQN2FgrP0KZJY8KM7X
zvAR3t6TuD88Di0QeW0ez67uPUlUo0WX1oRSY5ZbKGwqhg/gIAVdVmuUOxN722psN5J72rZg18mw
I8rjTubp/wyFy4yG6rXyW0Kmhx+D/ooCKALbq+sjQuLHluY446q1ug+KCRFNYWDLdDNbhPSDZYyC
vTxKLyJ+/zZjSVYKETIlpLHyEjXXuvJ3YYjmuWsXTfdT29gG9/06KL4stAfi5gZMw8TahtSg4lgl
ToMSdG2bzV55SRV35cUxHiI500znBV2XXKt8icR9T42DLd207FE5+DzzmGc+aRDdesiHDvL4fFVA
qvFhaArlIOltHOo94LyW0viYgZfLGhI9ixjMGVu7xebyPSy2MrgQ0HbGp6+pOeHifUMFWsNnhWon
nERAcG7cOKT19/+KXtsaMjgaPPEyAmDgC2QQgxIUchdAIi6KeJkb6ESx5Z/Hh7pDCIUENhjigjhe
GX1E3sZlLpQGCwNLo5hGlyO8xUJHNNZcq4yLKIxuI6c74DlUXvw4QvCavP1PIRqoUt4lKs4GRnU4
KwZdhARHNBZOBavv7mmxzHCx113WNuwnc4Qz/Ad+zJCVmQihf6KcACbhGurB90WrxwnF/YOBInlw
poM4DcyYqJbxH1Nloav5HKXOheKJp9InX2oLX+m9N5sTnxYSrYD1GnOLOvFRPSAYVM5CoBbaEeFm
wSYnneUJB6Vv/zPgIARrfBCjoNQ160k998UzXCk8qWZuF8Y7GPTlKSQRiGjNt8gVOKGlE26RFXHX
GA7Rryqmap8ixjFaptvxp/AHgAKFIjIRromFPnMOaSI1upS45X4v98TRCiE9iN/xl4/ATTqcO6Z4
eO0bjoQaJuBpwsJ4pvGZ1a24R7gObrqUYwBztblvVfB6+l1iIMTbTwoEtjKaqSP/yWv9WUAPDRB0
ymESNvpreRrVFx/qhSDgJbT+mjGenSj/0YA4c3gYqj8pwEX01NnFqVm1GcGSPZRGX9ACibD7kLyK
WhOrgxowQ60ZhwLdyG3QAEY65QwzhQE4ROwSFUAQIWU+NslL2L+kIP+JOxA9UK6AVfcyYGiVrfw+
9Jh1PX0y+N+EKCZ8eloBS8dckrMYqRH1K3TAOPoc+RQ5DrMzyEiWM3THopt6nbhNpK1Zvx4YQfuY
AcCMm+juo7Sj2vnqdeNUoQMVj57HJAcvWInbfmQBRjBiWc1wxJ6qd1v1cPz9tiE6p469o1NBCSUJ
bn7VY+BpL/EUhWyrrFqRVYwjpjj5IjK+GCYwWV06ocYUYzpnbP8iLAAqYZqFJUct+5B7B4S3Kg9D
SpM7UFzg0cb+GZt1jFudJJJNGA/4VE9S8JmVjwddhZkTDN74HBXkgWjWwnTwOaefVDR1NULwk+cn
gsusxSKUCqJr4qUD35prLXDxlbko8HymwH/NquaSPaYvl9wwdp1292hSJDVhhl0TYynNiL6Aq6Vd
vOLgzcM6gYrmC9w8kY/qhZuygo+dHupIO3C71jh62yn0rDNDVfCdH3aYM7y7+mHMnVOK8RBmhhRO
HiikqZJcXBgbvZ32ncPoNRfWBqRbddUrTFgenqwuto/VOK5dxmEtoGNvGcuUWYPX3SPiykR8Gy67
6UuEZbIMZRg9kQ8729bFCeOli4DOmKWG/m3YPQ0/t3H/MSyhiREURWo2WajMBB/cQKZF0gMAFIM0
5muxkvaC+1zccapYMbpDGSTVTkKH60EX8mEfNpO6Gsa93uDwS8fb77o+wMwR+r6FaDP40SroQ2q2
bsbqrau6HfQsi+1gQcdQMyIoLXj+4TqK9jOP0m+6/Onh/QhCBnPaC6oLZT95rgxKIu7ovsMmGeVr
ajQnhxT1OA6eNTwsgE/WExYSUnsjybONzzjZTfBGE9SccsrNGibt00GC1ZQ23inYNQ6gxBDaPdJF
WXe11b6YxN1RRFIahKB0dHZFbG+ZcHfgiaGzBvSiwAUI30tZTIXhiyVRiXk8iwxQOVdIc+KCHblK
Y5g8JRgsNw43kCPzNePcYbjJQC+JP1TOzLn1XioV6y5jXHQJs9WsuNNZXabCXnJxQZbrLdxn1Efq
dGFkOYwuRDgFbmselBUaCuXPDiDRGN9ob+H+VPhLT4X6VeczRQ8EDP0J/gTBpysjwjOUpIsHosnO
bhQs+eBvgYCPI1EMIN3hpL93pPhaLCUdh+NeIcmQ267vD0TMnCgbEQMttVFZJlG9EffhrCpPAaMW
UWt6APrYF289SKcEtz5ZP65BFkvo0pSVWyPtz0YcLwjmXONgsRhBTHT76s9wnkDh39DmLTPKqQKX
/nLvxCdrwjrXhzBGNExLWtovJqestA9URHpKlrhMIu+dXjwR8WBBysEVQ+X3AXQUDatwHMHGkWc5
LFRgfe7CuzVhHYeOQMgBUtnIlIbzVqAsWC7ORTOczWDFePqka0eIv6yqrIEK+ArndMDOxirekvat
7F8H8zX1oiUvc6biAVUfs1+0ShudykidmIqaNsps79HROpIf8xcLAXA+Ame1yM7jT2NGCYbOvDTX
Ukk2nb+gyRvDrzlHJq7Sa3k0sNo6UXwcYE5qnGGc0ME1v4qaMS/xnys/JkCOrLW+opHrlFF4rK/H
nAFz+xRpt5aQAi5bHGPg+frDATRuYbTk5jJUa1HgmAik+95Y09VMVOU0Pm2F5hYgQ2AKx+//JTgl
QgvEH2KjOackXdhQRpgYm+aH1V8DFRCu/qsvfVwT8VYcUocATeyWdaiFFc19i+XGjAd8jeeMFOmA
cNT8E6Gf5FzoDDmDAs5coeyEITDibkLQH+zI4gMusFyHyeQucwOaRl9AiEmYmVCL6Ze0tH5rrJaV
aOB3KZYd0Uad2kK9noRbBpgqchmjRazDOh4k9aD+Nk19RWmca6w0qFJhspxbKNROt8xZxmww+ZqW
FOLh4tJyYCC7iOhukNao6Gp0AojRKuBrqVZ/upEu2tBnpo+lne+DG18w3eI48paK/suwk10Sspta
Z+My/S7seCEmq6Z+YUDI32EXWkYHC90aEEWMOIeljaooV5FHsgD9+jdxTx5aJpNtqeewGLKb8Lwr
hicW3jkWdmVtHi17xJYEAlBptlzwHPBe+hyo+qJD1DAOsKu6TWyqK5D6IJ52DnOhArSNqAns97ug
WELcDd3XPERgNW2aETFODqPnI5fJQnzL/WGb9iwcACC2gtFY63Z+jzk4usJcB3gKw5uUyh+z7Wp4
FqsHDwinydJtrQTPKtt5RMJYDc0uYWiVKzeI49jDb4W1xQDDKiBHRMGWWraGDRXz6rF4Ieq5WAXq
MzO/2HpFB/kzgzfQn5JY1ZOA3PyFIw4adMShPxAKy6bp5MCnLvZZUIwu9i53juO+zNXHTIxb3cCG
mvYM0DdqWiwZUOhQKSOE97DguhutqsusMYZ80pmevDasQdx1qZTkO0AnnNt9hlVqhMGtg7GvC+rS
3uSYMbR5Ccgu5hvlAHO93neFuw4l+zzz9mF2dKl1TFg/WUC5HFQOT+LYORu4+zjouoX3wBSK+sMB
scvmeBdCm6lxVxBQXYjbffVSMkMZckhJfzI5LXkv4qOegQlmmNVLWzbq8EVU6O50uzGMDlzKc6gR
RRpgivk3QBEaC2WTjOPSxCO/U2UUNxZsm3IjvVYG1h/vBe4Z6T9cCopo1YvKVT+yxcVlQYvuanr0
+Dx14y7YvdQl8hJ8MTwDtC1Atipkug1nUhlhtDstan9ElLSHhiyNd2Vi0oRAKxtRGqaXMsCj1IGT
yzyAckGpL+wSutsMk1oVN/wgBai89C2V9B0oAS/JiBPwkFZX1LeHFnAh5FHIN4YuEVqonrFo8MYl
55wcIir8FMeYKAf2daovw5oROTgm4J4+xOuYVNIpu1ZOsUxsJq383tCLFP0566dDTlXgc7eIOFvK
xCmsv/wme23D5FnwC3Z50WHs7ND3Sp88Fc+uSbb94FyiUAPs7/DLYU7K1SI5dmL4W6bTCZzW5BOn
Rv7PQxeaO9fefh+LZIHenOsA5IYVT0gJStX9CFErChnRN09YmTQawYU3hSsRq7PUeHJ1GG20Q3X0
quGK1ZSfYK2m3GZhvrCrT04W6XUC/olNpEvBYARIbVxJe6Wqx7bnZ7Ls+Isc/QAGXyV6NQ4gGSBC
FgDpYkNn9NRpB+2EhwHL04HyV7eQJpsHk0jAHR12rE30Y/QquyEiQ6PDWcO28IEZMFnGy9nLrUM/
Mu4HvvCiNQeijB4m53ecPgzaCiOghsD2AaFF7aHPA6hh+XZpfU1wK42mdidgPAkKkg7KYa320dkL
/2akNWw1oxIaWZjdSuJfH5Q2YrKro0JmAbcqhz+B9IcWpKsVR8fyk9+LS6ETOHV468rj7I0AXcA0
+OMQ3gC0UHBW6kCtHgxLuLCs7RAl+Ty9jx+AdBvT+m0HYl7MW+j+0zTlqWejJ9ytmePhcmqhO4cU
m+FXWmZH+hcAx7YK1kiphIVszZeCElBriK8CdI1CjPAM8oVC9G6gmClZIhlqevVaEnkx9FCJjhUV
uO78dcjXxcppFMP2Y+H+F/IFbDWDdEjLzzahdRWgwv01mm6nFx25bBgMd9V60BqieuxtWIRnMdDi
IUgLXuTqVmWApfg9Nn7ZJWHCQmNjdTRfigIjAtI6kUeuhZc9JtiOdW5bSMmMt8zs2cKZYC5biFTm
tUrwBCF/bRfYklpa7LCroRCSQtFgfj5AwKyJoiLaZEARmKFAMiZwVfuPZGD8oydAzKs2Tc8+daKK
jkl6BoZcQ3VRKMMFO6hRttZ5+w2obXCE8h+3VkiaJZpsMH/KuNwJwt0U1rsZYYrLzLpyPYx6j2W3
SolIVttrxlSwphZW3c/Z2Kns/i4elmKZMZjtCswCEASzNaHvuOionOSvs6/s8W5GawLwxg1lajgU
yt/bBA9QEwRgNb0/wXJHq8eMWBw2BfnXaLgG64PTTXFuszjADeSkRwUu/fMhMiEXNKtZZxPi9QUa
nmPN1afDIk3/dNt8RDEXHPT24L5OHZQY75wiDFc9biECxqQ6gbs7+w4iAXyqqY4xzWBP2YKAZgw9
aKA5xFkYJg63Ft64dGJg4ZVe7Rw0g72646JoMHxLzjbG/wX3c8esysrW0bWwTgG4GVNs0ERu3pCN
WtTuWi6v2DnGlJUgekDWtxKDI95zzE9j4UFckNVW4qdUdlcXsVXvNvj3QcWgEspVbZ8QD5kktHx+
A/D6l3tYfNj09pjZy/yMTd8W95YJrs0/rOP4oPu3gJ3mn7voFra/w3QvIXeEOt1+Ge7cCcTC/mUd
L3t4Z+JhIXNcwWlr2N0ONAPXck+SRl9TDlXte1FKh9OaL0n8kxjEQk0vLsBx58anCUU7s4WImsrk
IrO+H9sDAlVFIWLhYBmREwXfgdAuvjtFA4yBJNLWAxQb0adNpJzVCpUdF6QLVdwzKUEgkyUfBsCL
NseMuFDWwbMWrmTNeKRR9Q2WQQxEsRS0mlcGMbyzAe+OemrXqt68BTZXGx9orueDlt4sIghgOUyq
2I+33jWqffiHEHfKk6RkdfV/iUO0wPAE45uBfJjFjGPDI/ziOD7JonXss2M6tzZm6lMX+4H0oIKw
SEk4xgtQ/fT0uzAsB7gxfrmOQ2erAyNkRr0CKZHH4nkH6XBV1kZCGWgXlDQNub4T4jDaXj1rOW/x
zR32vRscZOMrNVlAaMfTF2e0t57VvUVQMyKtPRGou2hjTNQnzpzAg0CkYe/Hwso156xNaGg+nBS+
CDILHpwDFcgmp6aI0eoDyTjeH5VLQMCcFp8dhbCP+tmPLkHoocY4u/ZzNqUn27EWOpfRSCMqZIiu
/InVmLDOZjOXzYs/GzgXwTW1V0N8afil8AmlExZAA6WfPpDQ4QQ0XnO4cabwmRN/Kd2iAsKezieL
5hXXdwv7PWdg5gmhvmiMFcZPa2E1cG7Y6vRc2vq218KDnpbP4sgxqzhWhBgeKs1Wfpb8vVRwcoNz
qVIrqQimpdKPw/9mJTtOpHEMCaR6HoYwOWpL36TO79ztLY28VDkY3+aZiDEXZW1pMmiEWNMpiw5K
V615j20r2wv7JfEMqaBZjeGhS5714I0OuPZgGwtWjDdStJ4jFw07TLXm2iX9J8vCIdPcj4crpDd0
ftmqdwy8FJQXAA/AVKnuiQMXl/yRtkZFcymYQQY5BmkoQtHM/sAJGhn9qkRfijoQrb5PhqaJ+cTX
qMEcY4SnofPgOyhksxrIpXFWGOfp6GT6wmn6kxllEA4QlNOY41FZMUdUjSsVYe1Xi3+WHcOGBNmB
0KbqgN+8Z9/rN7il2A3KMbfcMGdzAEioExikUdyPyAXkzx+hKNU+ZyFCEIZDbdEZhXQi9U433ed2
NC5MVeQcAHXwsTccGsxj6osznrU3i1gFFav6EYYPq4uaMe8/mSCXU7lS2pw679XipAQTl/qf+dEy
sP8D8emZCuAiEJEmV6g+F+Qthv+bMcVUwOOUuVgaeNqSTfFkQP1ofQbV0cVFHlJUOrjgvBm0bt14
nK1LMQQzcbASZ+dMR9/V7oWTQEZADcg5YfvgUc8jkUlKFR6XTDykQWLwtwAhkomZ0zzXyftjJJRQ
//IIqRmDEXkDFpxnLBe4Nkh9Rk8RMwbU6SHFrlJYajIrZ2UQfRRTSioC0XFHIypyyevszAus1Y1S
0by6jDjg59vk4bDIjY8EManMhyKeKX3Iog9uXYOdRHCj7psxR6KZiDOUG1DR0oqqid9N6RZzQrAP
84VOx4YNrgR6NeiROHDiBFB6/1oGpiFyFCEv5LjUJiwSscNVxqPsGa4tMe8nTcDhFI8NBg5Q1mz1
SnC1yHwnA36S/aH5+Ebzr/FtefYpADvicoYbrEZqNo5modY5XL8FYxt39phm1G/ClPNYIWkX42qW
nHNizz3p2R69FJ9R2vsQNsGnJGznBJrWKOqtpV98ciE+8KmOUFEU6PEkdqcHnD8lhlmYD/zU2Uh3
sfZZMrUSr3huNpkiCyVGJoB9X+8LCfzIrzJOFOB2RjUnRIKIRRdxRD9IyRpfAorDgO1L3gIjDNv6
nhA0CjIK3XbKT3Is0HhaWBFq9b4Z34twyxHDGctIOcG1i8jc3vrgyBH6NcjYODKPqAFqKXaM7CYd
Zlh8ePFnXpsrx2QpMzcgWkuFf8a12Afg/+2+dG5elZ9zLAWa2Hzq7AT/fSg1FDP0CVTI0u4zmVIN
ermXVO+x5Bfxsjhae/wkcSClTVATggbnjWgeYI4zuKjYdVT0fkCQCWqhJCP4wcNNNXeW4p/MQhEb
aAtgZJ7/GZmJrkdDJgZl0foWnNtQHKh3OfRAzBnUdY9DlsM8ws0YIuARItWFbexRgypG+xYVmK9E
J93fwB+AdvQugwEH7yuZLcyJR9IlZBtcNFTecbLm/m2mC+gESkKxxpohTmWGvx7Ri7jZs6/gnN3j
nsiqRNIv2LCAwFL9D8fcP8XMDsBANwPGTDJvl7OcRSKEMvkjXVyqOIxHNT1LqejM/mHEZBiF8ED+
T7kl4/JF8E1QDh5DUn1y0ElYSNzshuKZ0BX6TpWFJS2hmGfUprfqBxunrr+YGQyLEKIsOOBoI1Gz
/gKEARGWgmOM5wDdNf5+DoTWILorBUuMmrq1jB21HLUnjUVMrLbRi5BMV4HGWwbPGo7fA94S07Oi
f2Ly8hIwfEUtRXHO8pIbRdjenO82E5GmvUF1hBKgEO9i5ndOcOkRy7hfc2YrMCeFCYkbh9MdlWaf
Rd0Ltzecg5K7LsP/mHMLNxonuDIaYR3DLZK8LRZ9ywA1BLHqenoypE3y+yfaPmJo2jrwU+ZoWZsT
ObUNaYOIg4pPNyzgAkFD6lxQ6kq6U1wtAyLdKBSANOR18KFYJV25x1IMZS6me+aVcVvNPSDvAwNF
ygKRv/C5+L90hmJkjQu7wV3RQ+MW3hX8FCHdxgAiHsOVMLx5xc0Xa1o4CJnz4/Uw0JnFDChN57w9
C12uCMqV57SYJLjrHFeQu/Dz6+yDzm9LMShmMZSudWwdSObjOpz1bgNq7vAkZohJPJ2Jz1RmKE1Y
oBrbykAm6E9/lCRSYvQONHKenbVB+c6A7mHf0hyZTPNIUySSpfajTJ+QuRcuRBVStDhq7WBrdWfW
PfuAPsj6CDgLoG0KhDR3I2a33LvtnaXloVaCjQTqzg/yAHfFPDpFlaab7zmMC5phvFrERYMv4TgU
WQR1IXParZ9xUmCEyPRaf3MqCMpDStiJhdgTRQYXJL2wTnJQd4iYadRCmTzP9A/YNj2ZTFHa5EOY
XuERsuWqNHpGEzez9sWWm5Xvmwh+8FfXPwAAYEn1tfWM1wfMjIqUIBINzIijByc7i3AG9kp3F7ZF
2dIKyNCBzha+MhyhVEvAYXD/wUSah0vhxGCNdTrTweq45LI0HilFNOpujPESan6iDqQ/xSQAOyOc
VhnIVB9c+sLC5JPl0Mo0hWJRQsTwK0guNYuWl2zi3T/b6q6wDOpwBm4fOGhBKFlFUbjWULvUurfg
FWpsRxmcMI2xNA9/swsEcwOvTULW6v6vip9L/2VQvgKo1f03CJ1UMzKUkA5XKgDaSfkN6RFhMxfB
TQ6EAUoURCEWu5zj7VzeHnQ8kBsbBZx1BbTiPqTGKOgi2KSNRkB7s5LhUFMfmVQ9CkO52WpaJ0Y0
UO7oUIQTP6LhMxPnSUboPUA1AzppaVhPSJOKaK3N/+SixMONDxXCeobNKaBJTHTMjM1hm54V/kPW
RKrtWxwFGV5wxhpuwJii2arpySov4G0+M80hW9RY/KG3tRUSbT4hYS5c8O56IupBKDNHSNYkoZ1i
919kf+UtY2Z6YB7CDJ0iQ6g6j+8ZswveIqN0uXZwwvCH91HjnTwr0c77rx4xjRULWw44613eht4r
lKsGXobMXeZgnYrhd5TyyZ+aj5KC3pBXhMZBw48bx3MBahgbafCv8XYQjDwa3vL8t8RpX1QSONQU
dcAB2ctNAiHALwE60gusWYh8DeZ7c0zmoMBsk2TbWfgiT62MoSQpTwQQGu4LQuIGeJRNK5a/At0i
4mTndzb1ZYerkQHPiJlK1660VFvDP+nV+EcQWadTdzKhn1Rid9rz0EFnzm5YJW4Mo38gLOmcvhtw
lJgYhVgE53gaR2sl+JKzOMSqtMk+is5eJByWVYGaRYsx/v+bA0xLrzKfBMeL+hh3wY80fDfqu2pA
G+IV8JDgX8iWkr/uRrJC7Q4FwoccrhzTqyFQvoWEITqRcV/UZHcJKzapvnuUCPBSRgcXh5q5MJa4
Gb+Nv5oM/m2LZQokNICg2Q+RTBB0VVpwCroH7Z4Ktggo9Jlkhnp7HZUQYgv3pz2+FdBo9HIfJxvu
GBY6kNfjrB17Z92NQKy7EjcxewTSj06DER3TwFilQjjvwKzY/QM4MJNz+BdQ78T2p7yq1M19HSG3
Knec8rbnQDPm/dmE1EJ6xZ5j7ulgStQa8L1fAee5V6xxq1rblJ00zjDOhhKZg01RQVdsf5SUWXVn
LeLBfXJSqAVoMOX3ne3/Cp2z3XmfkLwjuIPJ27DiJ//EWHBp9pC7O2z6xdkZTyMTwhFzuKHXFoz+
RMGRuK92u5VGpSoufpLs2iFC1nCoYeMT5+El+XcNNTA2qA+43v28RWwwPBW1xhAVgTCkKaewP3Wo
3pGDCImarH1VLGVtzj9NpjKrZHTZ3FOARw0BJUKBps7hv0dLlZ0F8u+0VxVr3ri7trF6pTBop2My
9ksrZLpd7Pq+F3tR+wKCnpnHompXelSd50LvUXZTmPBgqC89Qo1Kj7U7HX3sghMgc5dQsWC+eqRJ
l+ey6DmcwbWNS42I2VVf0g72iAL/i/N53hfNSDHxqiAjcn19gb9WHf7rK2g70bhUEXvgHuQxU4zS
w+SDjMwn6vaVFpkX0zO34XjxW2oOI1LeFeNMGYJRsfcdjPm/oH2uyu7F9Y19mWwanbBTRExBRMQA
TgVJjuwN2zO6cJO3lqfGolX/uJkDIlQ8KJIy1pr66DWE+TAY2zRIn9MhW/Mk6gaMFcqA1RJShxeU
YPhSaQRmTNDUqS7/AyNITPWWYWumzvO6R9QCxLjuLKzHbIy1uN56magwCOISYNS4cWDjd1aO/IG2
lsyDhBmc2TwnxHDIcokCazljTtwwpyg8bTcExgshl3MLBYSXy+G/ERli1OT/tH5HqMneJkVP+Ji0
jg68wiD45+TYw9MCVXO3buv+VKdahkOnjxOzsy6ZtKr89kXvHCMQ0xrvlojeV5x2DFw7OCo95alr
zENEBTox0Z21HliezKnSHr7FxYMDYV355jYOfpMGclfVmYfRfEupej24XCqKkSqtX1QmCG7YZIx6
0hfAMj2nZS48LM9swvagKNACZHa56yr1qPrlrzc5e2ra57ZDRLMkyw57uHQRHKaYlKtnLx6eIhdC
oO5/uNjt5ggytdljotivW1c96Lr+xYZxQ7r9eH7L2v4UuMExKGDhT7196lJEMhblkbYw+I46hkYq
tjhqMH5mPQMRddnHyo9p6ahStc+57t9HjpS0u0vXJUJZrvY2Me5mp655/YF39wFwNFN5tdPhbLXo
idlGc+OugG/wLwrOgzkby7pS1hFQB0XdX4YNgaPfQIuR2vTta23/0+YtGcV+fcfX/kmovG6XvAp4
0fjqSwEmZY13mM7EF5kvVd5vuzbdObQaHiNZChwVFdJsYfsD5JZRb9vKtuhVvsn8r+8+dYtnzNiK
WY096iASrDQkJfFdhqMjd5VUCo1LWItxauZ+URQaztOS7nKt7ePM2Zna10G7M6StRxYz4kQuw1EG
/Rno46chwVksHV0p9mHZcgKix8Jppn5zYMNqVy975DC3Xy0vWfGfbfGWAtFV7eGj5yAxc6bsHHoD
dsAPHGrAcRtEAWdelZaRZlwfN0MarWP+lMtzBC+1XfhIhzxT/rP86hVWo0wPVgn2YFpc7EQhXYR7
naUzgkLr1SE1b24Jk9S4dcZ61n5686iwSgZAv/DbBvvDP8aa/NUwewcLE92puFGec54mGLmGY/wc
4LlNJSNDmMpID5X3CwsdeDmgSa0XkKI6T2enIZKBoislATMvWPcRW+n/Ke4V2J/BOZ9M/qJIglVu
TmwHcmVqfs5kWSQnErgNRxHNkNSWOkMkGMn7YsDPggGHCv8NJ2qMebXXuTKWzI18j7p8bA5pOZ48
wJwBCZLjkaS+i9jmXtngrOnElGBADXODeAxvNoSdeL4suZ4DbdgHvbbz3L8x/iQorIDhYuXmQarN
gUS4KPii6MudnxBELkau5Sc6GtYJSjW8HiID2DxdVC49drXQ0rXaf8m5TybWskivpEXOUofqgoul
vyBcABB18U/UzHeDyyqmk6HYYjzlMwjvh4Go5kCSsiFnhbgjM9ZFHZ+dtPY1hciNt7iNWYsl3N4x
WgeXqj/U43PGLRtad8IbVMy6MyIk6MWMaSQslWOe8BhlhOjSVptBMZAB8gQYWlsUvtpz5a3D9BlN
ngdBlq7f2Frjj5CK0wILvl1VwefqPAyBbtzwSFB5ghytVkOTScurOHc+XIlqOeJioAIHW4RHyiBQ
InSwdVukwSWbzoECJctQzgrlYx3qLzkyC1H4zYAJaGVF1juADIkiflaPgjdYbfASV93BgNLRcdVj
VUXm1wiSH/KtmiZ9Uz2UPmWCWfQdXeLoQaUNItAUQh4Yad31O9h91dNIQVPhfjbOabemjAOmHpW7
OWo7gYlNPnrB4AHVECUxbSjCzLnYYJ/F2wLy9CIhysRQT4atHUPHFonRWMDYAJ9pafTx1OCNylBI
hl7gmy45GC9Cy226mNmtGEMj7tmAIGcgSYiMODg6DLqFekW+N4WotN8pQGXLx7TV8V346xyLpp7v
aDFSDrPQSndowcJ5PIz2t0zM7a7b/x9J57XbOJaE4SciwBxuLYnKliXH9g3hyJwzn36+8lwsdoDZ
7bYl8pyqPzZj9Sxz+B/++1oUjJmNoW5sJLesVj1UsMPwzogMLgeQT6iDSEsKpTsLvgqgphNw5qB7
wBlBR6M4uniJa5YTfkQ7/wCllccJeRthiLkDIUZLDvLFLPb8CYahQRakUg9QDZpsJCRwuPH8Wpg2
XsR+LTgOcE6XPzFNSmwsKo+1RrUPahL0SGnJPYxGqf4eHCBU8FnEEZKN1BrPLiZlkBiMPYph0jkJ
wsQdbkn3jkApJG1NMXNreFXdl+pzAKQCc+d7kYt7RFeUgRmLclUgMsBGl5gZVjXucHH+SJQO21+k
XSMa4nEhRSGpTUBXOL8Y7QR+a6eI/YWJrz547FgGkWqT+mOzHlsKiNxyfZzcEwqGNj8m8KciKECF
FxiPUZL4OXvYrMSCKP7hUcaNxHc2TKFlEXnwVziE5aHnJNOQdPIIws77LVIK2Gi1Ds+Ggi5q+AfY
r44WtCE/X5xswupRnpmsIwrpWy4mVE8zH6SnPWcELcklWv7yg6FkBdKPxr8NXpIGRYYj2SbhvXzZ
Ae2rIEKky8gq8b/kDhyWs6b1VWiuOKF0SePM1a8svY35i4hl4XSbnTdkNwX9C0j2dr2lQEA+GwAp
AAhGNR7J412ZnISCPls3hPXpcnXsW8/AAZXGK5ViF6EDVMGjbUKTzBal1+RMVM9lc7Nq7J9e5dc8
AALCCak5brEOEVvRgSN1Jx2NWKiz15ZkowmFww+DDLcuyRiAetb1fldpn9KkObP01QtQ5nKnScIe
8k62N4EYwBvEmSLSM6VJdqCF367yNpeQVnAlirdLUh8Bjt2pd6RabezE/HMvxexnaJpilFIuskgH
STGpA5AoYl1KOrEAncXTWMuN1Bm3Ejsj04icflp2lpGABFZ/NMD8m2dMAHpIJivAkVZjJDKas6lg
dErZXi0xgspkDlPGEehCAIrXl5UU0j+EjMIam0OvAJP1yHfn2W/SnUd0oojznXTcsduD0ou1idUK
ZGgZv2PrK6cPbwa5pGHBbV9NUjBEGuNAJyzmOtG/F+MmEikV1AAtILBJgVIOuzrhOXPSID5veVnA
c2vaJfgsU0R4TOUuTcu2u8ZjkIWvY8HnK4YtURgJS86ayR/ESg3iVBLIq+07kDCVTuK8L74ms1vX
BEmlG1G8kvhldTeG0tD4MLP30YT7ZwGU4sTsuYJ7apBp2Hs9p0ovXnf2U47/TrcGPoSvNHGwxDHy
5TVBTAeCTtZjlfh1tJkTcksW3xli9JG405vpvjeKvYg5FiJvcoefUKFpCMQzEnMmhzNb1CqXUUb5
weIkQDmM5F9OEYsLpUmcI6xBpuNS6vUlwUWpuGRgfaxOO5vPdoXTiny7Oq1RQZFKmJJ0eehRnS/1
eUamsxQ6dn9wsiDYqXgqxCop+o3CoKmE9l1ODSJp+MQwgb014GGLTjYkjhwDuRoNbER/48kRODZz
SFF5qhuuyuZB+shLxISidLwPHOPUPEWdsoe7G7mq3dHayTtpV886t8mSGxQI7Mv5MN7bRDnlxEGi
6OsWB3MArAhfrAa+8Vf2ibvCnn6m+gdNRNySaAMXxWwkf6rR0FuJD6Jg3hmHj6z+19KCjQgIiYvN
YKGTnuZCqBEfCizcOhLGdxCuKkBEyLOlUuspFmCGwYQuPTsd1kUCaUxaQJTfHGIschE9Kw/a9Oq2
FQ+ZA3t3kNkD+9YaGmSK1q39JFRm99JBNLoE15ieR8Q4M1RHDJAlPjiCw0Sc4mZrm0gAkUvxKgkw
KyEL8g3zKUWTsq0QPTFwota7k7knxth6Ysad6/I00XfVciTwPjlIK+fgmUmthRkZHZUUK1S/ZBJ4
aXtbQoYijiNYfESrgn/aoEZ6b9GOcwh5iOcYwwJArcJvULLqCQnUb3urP3I4RRhmq+hnLHHZdgeP
dzYFwWEaKefsyGORYDgSFs7OPgz3w+SllA+OY1x4pS5j7WvdE7SvIIzaqN1N+h3hWQOJNFRHN8RA
LdaNWRml38SPQVpp0p/rtvynRTckIVEwPKfzJSMsK5y7ExLkMt1afXA0Al6sda4XzBWcAR5P9l7x
1APTRUoFDE+zmMew16srY+TB9MRdcI0pEg6azg/G9mVoGnYhOlOqg4rFAZLIdOb7pO8OUzEehRvW
n5cg22ER4m7h5ReZI87nnCwckTSFtCQp8XsK8SIZoIsxHPScaq4RnWo1/8zWQMg4ddeJ4XtKSAMf
qQ9s8VEXbGzV75EPRZZGliumHaIA7IAe1DRjFmvv50zdo/iC/CdkDs0uMrqaTGN+Ib3DAqbi1Xo3
ZnPrAXdLT19ktafWcFGuYTIAJ0BQi0FuVZe1n7tEsgBq2topjwEejX2FFcdLKR1Q4S3QAnn4Mez3
ZZlXovfk6CvhpqFDNLN8miZAzRCyfLShH7sVgjSKlyjAUNDuW87VGpotx4LJIDKq9MK7xz56E0VM
nOTHKHyZgqfSqHapJEcGPxYXlAQ5EGVZdES7yy4bccDhfCqn7LRoF/jPwV15QKKORpFpyGkarsQn
WU9oLseXtPq0tXFtoDnSsbvIu2KG9WZBKr9Y0Tb1Ajoioch4G3OyQhrik4KQPiIAFL3ylZxLovcL
G5PSWic4OPY5X4GgR27E2rqFp2neczNq/f1COEnm6y7whkvrKNUXuMkBUUsZQ3t/wKDjZf025SbE
RLAJk/FBuOqcwBhpaCim3uetLRMIZ7Rt3ctMXJo0NGVEipT6JuTLW+jXkxIc8mW0BlVii5sACheC
o3yxWEW8LNhQP1LMLIEVzqxqpZGSAbykjcdeVhQrXdUR6g3W9cnUUdmzLDtXxiPGUw4aGmocEOcE
GLH96gmeH/nowecbSk7oP+ME19sUhAcCeuEULY/iL+USx51/DrFyJBbjnWEcFGfnzf6fSgNGrydz
mHq8jMoJZ1qRi7NK05ckqddtbOznxfF1kg4Dnin51jJkfm7zoyubvgzuZAbq03hDjS6RWeS6Kgq5
ZziLOfWIQ6nHp4GKBi5eB1DTUk8I2j7yJjiKR7Vdil8tow2abNggvIUpcqysO/KbovjSS6I51bXA
JQazeFh9eIjbHKKOMPqFsqO5V8WEpiUyiSAjHPvo0IRIfja0/q0fTXQhpASitM3sp7FvV4te3ms1
ZggOM8fQNvnbVH9OubbJyBMaOufGrCoxVksx+Fr4LG6DxflhJelcavtcD6B9J6r21oZ8t9p7CUKC
snDZolE4yYhEgtpajfsDb/0qT2hBJYaa0EEAGz1GLMNvorHxZBRHyGc5sz9UinVIgDIkxsdKf5fx
WSVuuey/m8F9aLiuyPfrWgXwlD6r4tEJvZN8Zx6XxUAOlQRDWE3/LdYWk+6Vfq/QNOfcDwkzZ3aI
nCftnoskSdGscIbCegYtLTvP0OMT7mjUbaIv/5MHNuspebXnNxJOYdj/ViAcuzK0s742NMHKaciR
pRMLAWPq0FqCoDFT7XNhjKdaL9+bkPv4/JfaGda3gpDYNsVFLQJfvYyvXQKFzsnWaFumD8IVudxB
fi7d9NICi6Y2JQdYol0kJBGSEfmWvGz0xVQObcXsXvD5yY2B9TzStA0sNPHxKJqjkzUeOHAJKgt8
bzB9dUk+p2ZCAWgQsAJjG9N/hAW9OJqBtUqNpwo7lG3Nu4yNeySeX0KgjPCF253bOyZ7jUjDsX62
JYGe5UxDD6owSec6eJO6s5lsEUqbBBn9tmghPRCUaJe4NDDrz4aCzIJXruRr3Wbhuaheighegs0J
yZtBxJM0H3MBs+oY+oMDws8TJu3e7hTeVL0/glCi2ZG5gh38g6sdzEdeEAHp8MOMvHcQgx3O2141
D/JCRmHiGyRudUxJCWoq+NEcjK23NKL4fnT01wXouLujjTJNO6piv6bhwVZ8r7Q5W0aiX1ZF5Cvt
k6f3PmwPRld83EPy7I+gn38ZQIwOiD0koIAEUUMJT2ZSEm6e7UVE3RGeyNEW2Vi7eZwIW9lqY3aM
yKdt0vm17M4zLWQmRxTS6YwnXe3y3V8wGvhOCSwuMdkBBEoHyZr3G7mKVeVXanrECusQVST4aj+Q
QwP9Th6zpESkZEpF04PDwiOtGLhukHkfRRRi/yRUSdMgRZpc9SunuwvaIxgHmStOVAH4oNirifYc
Vw03cJfFF+o0gN+cdEspzvvO9Z5QT1Tdd0bVXcVCyj4TF3wmtiSNBR5FJC2lSYwXiNJUJfxsA4Rz
vvfPoYW+hqvlqeLoQcnLFdn0a4uPYoy992aBkOmNjWl8R+mOG4Ti0kNSv4iDZCQXWFWjPVtVa+MH
BnOoWxy61UWskrLlDJC2UNldrX2Jw9pguUTxIW6QJUV9RKnkt4Zgjii5ODEwZvS+5LgJWwkEMMN3
DbvYVTYKDqZi2UzqDBtNswciFJekjaMyuxcmqb/o+iU1HsfsbJDxJgI7ehG7bt2qHrOejpBhIC0g
ytYLT3XWRSDBGpFK8tu8izUdWJVZj/1c/S1ELCjieFDBBX3GXKJVBbmQuJ9o4qVExJikN14us3DP
bTX5IunW2hpmma+ci3yOpk99cfe299yAgXOdRWTlU2GWasopXFfpF7BIxezZbxYu1A7hSLmfrWxn
Vd5HQQWoehD/khJ81v2XrNAqWc8FkQ3GMyV6ln6ciVBvdYafHMVFxahPQF4BHARnW2fjRpumS6yn
BysDa5+/9TG4NN65L8xdY/Zn7NZJuyLQlEhhazs2wTdWkDDRHkPeR89xcV06T9nJQPOp2fWxszz6
Iz9p741t5aiPQP8BchQs8TaJSRnKCpVRsIuj68ACB8L7lxwXQf31bGWoy4i6jGTD0sBiinU6DEeh
xJRdBzc/guYDGg1aj9wYrGvkLKa6kjKIgvdrxqXQfGTxt2n0+4gMg8XadMrFU37aAPjaYo9kdGUi
kgDfxNx0XzkfgkJELrrVxka2CiQZ1pe2qv+JVm0cUNIPHTc78lnvnwg+kHANo3VEu7SLACNjJtLx
WV7mKDLOXCaqCanP5BUxWPaAH2grRLJrAEao2oqEu+EVpw940XPUSEzUhKtS6yrfCbyPgV1RlAB1
MW86E1qf3nHGIe7Rlyp4lFKHrqNfReSLz9oM9dY7Lz1clgsfDe6YImOzpvQZnv8ck7SE8KFKR1Id
bjpx0gAdjVKcOy/FQx6vmT+4UZaC3C0mDgs8XbW0rVKpa7Out3V209lvUD5qebEjqK5TlCPR2gRH
dSJ3ZIAiekLElGBJdh7SAUMA6dZlcgiLc1U3VBvDbnSffQNFHN0pZGuG2BRC/sAh3rXEZs06Bez1
9BIa5aNg3yP/utO1gwqmWNGV1gz7DhqQYNTsCYP4K8OyxwliciDIoSTbAvuvGCqZuwFTJ5REhaaD
VFIgIssu9jarOOVIfABRqPRI0DKOhbdTohnxBxBG9eaUAQEQUAgShDvckp4+vfHZ099MYnNoPbPp
6WyLfeNZ6z4h20wilsZNgcxO0wq8JvYhYQriMOUZaBa8rWDZFQE2zpCeiyXko3yvIzZ+5ABN/TVW
AyM3rymQo4uuGqGHFtkrtSQrjnEzAgOFDy3jgxuw7uis7q50Z4n3OJTiMo/LF4qjjhfI7BtE+3bi
yVqqf11DpPayKSzjbrSyBzEG1orls+WgVEClgrUmAat6k+Wiacd7Fa/VNFL2SD6AYe3H9ltuWO4a
7gsiMzm6ROXDPD+nxDvOUBVMJMDGo4doN+Lo4jTRicSclDujwp5ekp9PnaZjh75n7O34q3dOdfzR
fNjBNQ8+3V4na6u+U4eeNMXI99AK+00milQuUqM6DyE9MDVlgd9RVBDwjACs/XEYTZMo2ciPVmXP
Hp9JayAaDHv0CdSlwJ700HUcM+Dn4jUr+eGIIhMYZFqsewvnhIbvgUJPZh5kKJKeQEuTSBYBQg3e
3Hn8AC/Qa9FB8uFzrVkcr6I8g79XO/LRnQMmpFqhJZi8IhrOoo80uefepU0uJHnoWbV1f/g0EWIy
/tS7E5r2HEkSL1fMjFI3W42fZka3MXHx8WNE/YeXFf6oKH7SDBtGzRxl7zA/V8WjVj1EzpHxg2JA
4fLBd8OS0Cru/gjSrqN+bBkrrNfKLkU4CK4pmLuApbM4lcj0zY+hxwcJdN6T+ETlQojgjL9D3FMs
BjvXfnQh4HpgVvXcPiUoI1wN2NekQiG62oD1OY12E79IiryC94mxoNQVNIPfgHcUxZh9sZWkkj+x
qbImbol8KLUTm+fVdZ/76EuGdfYgzG6oDImyFbcEmYWIDod0vMzjdxFoQGKv5rAKKGxkETIDgzMa
5T8xUDBHBcgzokIU6HOMW+wlayqE6jnlUUhSVU2yA8KUazr3uNAk54OsXYo0uTUJFcdixwfXOcOd
QhJ7U/5I6vboun5FIAdCwYgwZbSFqJEMm1vQgSrjEd9MObGgXNngFuns7UTEIbVZIJVO76w1UrdA
TckhBEtjWoOCnBlF0vDTjUlKxl1mnhdhwWkMby3MCO1N7GkkjZNGuUSQGL6I09E3CoqMGBygKKi2
gt0bUXFXutVR7a6SCcEf9IfOsAkq3GaiyBbmIcL/aD2Rf7GX8Y5PV3pXO/sKWQAQOCOealCUQSHz
4pqEDfAWi/2Ww1unwUJrf4rJ9kPM0xjWepLePI7QtjlJ/kK2nZEpoaVDD/6CkppYUSV19ykqJhT3
ob7jmUWgD84E1TPM/T1Vo6yDtXeekWkI8EZGH7OWPDtWwgVICs9oQ8CHGzhBOlxaQHz5Zq1rjPBo
YGrXbh4JkJ2l3ks+kjYf/65HSjE8fJ1Z9StyvZGqVQ/5mE2FEdHqGnx1yws0E/ZMOQuvSMmUGPCJ
SWxhRVafbQ8oQv7PFV64TKgEqz6y4EmBPGzriPPy3DhPuqHJIiKROJb6qWXQqNJ4DKJNxV1tP4mJ
Ie0sf6ABkLfAB7KTsypgSKMDBH0AykWDjBZcUr6sbpajnpqcfG6eUbtRcQz26w4zo3ATLt5tZfkY
WWDDHAGzBSCHnB8RBj+BrWXbzuA95Wosn1MF+bdBJFLxm+XRK0kSquOs43besOJCcDA06L9Vhd6l
b/9oFQjOiaCUPDrwM9FVHcGWeYCzZl5LsoSuJzBDfzV6nl3cdV7it1ZKs8GMcAWfQa7x8VuPFL3x
KN/4IyRSo3HXJkthTpUJI7tMIaJDJIkrtjjaijObdsgHzgDSAYLhvcw6i/SZ8qEYIxx2iKqijLQ0
uoqC0c/QU3J51YiASTDMEHaHDIedqCVTxZ/64iLkb+RoR8VZ7heS4fOyXZXLYxJNG2sm49d3poCf
VLmf7WktXs1FDW4zJtGiK/8tEzQNDlTYVQlxkWgcpxj5uJV3+e+c5yue+p/UUImCCj60svttiAmv
uX4Ht2IcgJIh/YLTA42xPe/DipmL7DFxLrlx9WCSwFgv3t4iAsge0ue5rXwzGOjSUm+2br0JrmTi
CJdUVsQVqIw7pb+6w0udJde8udjDnwDRMfq3hLCt3iZgtiM93bnLzGHTVfSQVO3Ri92jjlbBbE41
eDgqPzpCglXTETQ+xdvIpoLS/DeYI/fkrxre1wqwyrzhSILa3DfJb2g+6/NXGNVXo+hxatC9Dk89
esZGJ6iVQ5RvMMuhhepoi7MJ9nlkc8orqOaWto8e3UNHiL3ZU/0aAPbgxQxQq1BcScvbgYfMgT0v
rJ0yZX6xQHC01o68gBbBXc8CLTG4ReKtq35a20wGsfZiGelrZ81HruN12oL+BOeSr0sHA8nfx2l+
aEvIYKLghzuYCWdZWxWIaIDhhQgb7ppk2+BLTl9n/VQu92j87vLkPZ0eSevkpkIbfdLb3dR+s3CB
aLCS62ZExzX/qf/1OixeI1Ks+9KipDnXl53GAVW1JlsZ2Qk01QLDYeOG/fOOBUw7VP6cP4l5FP2I
t1JJBet8m1SB9dKHO3nDZTV3YUY149/Ujb67wADYFJwxmwXKpsmfJQxAs7fcaaTITJtUtx9b5NIh
yakVl66L+9TbcS6r7qX16McETEFG65Kv+LvEFzT8ChIfpk4APwPYcJW29AORXjogdCL2qNnPRFBp
gA5hQmQoB1cUI3lRo/cQ+pFcjqNBp1Cnx3fEejjmoc78TiYhTKo6X9KOYLoi2WnLnn7xVEEwz4Ch
7ZzgPg2PnBQBh5S8lXXILbfyOnK2Vi4fF06JgjUq4dIWI/eLi1Im8Pgk9jEzplbe0KnRRAKrPfgq
iLZZLb5a7ppkr7P3o3BT2UrqgNjUtYWscBmT58K2zgzPdzz1a2VGW1xlG1JfQLeU3Tg9NiVaab3H
HJA9TgaphpMaE0cS7q08PHWYDtoG62KBsqH5atwBVLveNGSoVGCU4iWTkAOpBJ75XOtdQxiY5VfV
PweATMWBi9znpiBbUFVuNW5Dy93oNqokP6b5zh02M0cQlem1ujGHM6oHJo3nTPWO7mgeRu1dZ+6q
geSG3vTJR+qVU02Bgcy8Jt4kA4ScAWPtWAXRZg/uRFq0kl4VXGVLptL4592FH1TTIKNrSv0oEW/J
0uJkQxxBz9W4b9ApotxEuXGpsr0N6LaEb86haok/GDCFuzCTlFLBwoTeAJAnWTcKeWmgW6hCyOoD
Xzi74VPc3yKTYaU7meZTTbTSZ5ef+M2H8qR1HCPKLs+wE6NqoG0+ePXiWw/gx5QRRAShpc8ZfVB6
TrAcIPMK9C8If11CdHApoORT/drml992Ojwzkg1ojtklLcva3vfcMEvxqkH3hj9BRn+pra374MnN
ufLHnUGcb8/zZumUzEOKh5saLNRbrhmG3bIAVmRULSCDbKXezHYoDpsgtY7L5G0ghyMSMCUIOmVc
ZUSBDVXV+D03ayqMPsaYYDKxdO2GCqMdCgAWfwLOPfWotw/k3VLuJuVHiGnZEc1AORqdQjMtc2DE
gx699xkSsXVtruIQMoiV0tokiipyk60HFg5o45L4GmZoZCEsiAaeRmodezJrypEIMJLHlFWomsin
ZtCxcqeauFv3pntuGN2dUxXzGDK0xHdFSxhI8DKQvSUKlTEBDB96Py8/ZMsZq5x4kH91eszaVx1J
xIxMpXpE0OnDf+YIXyUoqgRwUkdtVWkowNmvU3wvCQ9GvLNI/TBZ4oW3mKJ/ifGk98ANKEWkC64n
OiMDaAgQKsZYrMWSmqIFTkmJqryjXqLO4HLkmiY0cMTuv40fWP/YLjFIzBQ9ZNRK71AiVaW+IwJF
rN3F/NoYJ4wXERwP/jTN2qb2Kn+eQFSC7qmrTlgxO8NHW8dwCPJIitVjPbz2hbrKKZRhHFf6V0KJ
c2YBWbsF28BOj6yzqB9UvTjF8T8O3EtU2Decc7y7BPlSZOvTlUGkmXmXD85+HBc4nmatZdlOpTDL
QRElM7QRI/lvjW0mkLQPItkZX55DGI938crZp/rioNrvZO/YLZxH8ZvX9ctCY7MZJo929WXVN9LB
2CXBuud7zYRMmaTd0rcdJJPqA6drF//0Tg6cemjZIsZtHQxoizgjY/6SeD1Z9klh2PhLmXO/2yrZ
mdguM64fkoTO+Kri/HQ/Wf/sdh1H65TawunRSABr0cKhV+FxmqNfjS/mwbqZFxg6BLKt8WD2K8Nm
rIFtf8zZcmsEiQgazhF4AU+KRDzKPw4KV9LG6Jc7AczNAeG5StAISw6LziDfICZb82wMLlitRZ75
S0hwHQY8i5/joBkXp14AELDwMSU6m+Dv7fzRoCRyQmwy8+XPRMhD4XGF6Evl2xzADd7VqXKJ5QJJ
czexthPJaqaaW2RPLV0QZcWPjh+ge1zw+Vv1UaLGyFqakLjMisP6Tb4SC1kY8c4NRr0dVKzuTXix
mUTsAZcZfhP5eu2cCc0MthDc5ELS1Q4i0dwvhrchUMfFrJ0wF6LAfu276NjmkPmS/Kpl/UOoHXNv
38IA0dJo4UuVaBlTaDgkRnm1/ISeQwzgrmm2jb1Vl2ttXHtL55Ahtsx57+tuzwKk8jfhCuoWmCH7
Gsz/GiICPNXFJQvn2q8d3N+KeWZHd8x0x2+tWPw85k+f9biJuHA5TJBaOcqDfNdh+Zozmshb/qd/
5RNgUZJVWqT9LRJkSUdyHclfIXsverdqmP6qfxICJclckpqxAdYFEN5ZTHBjPTwRluWjOdmPVAKK
R1trr7mprg3i5TpaUhqPkx7v2z3oWnbFjufRBV07HAB3/fJSQ3FbTEMEMKeMZgBcsvkDA4pbBX0b
EeENcoSBdSP7Z+EUpkjMfSiyPfEWjH65Ra/SCC7s8G/gNZCXJXKkodxA/o96iaqp5UvsnNRNsbTx
Y2V00PhO1q0BIgoTpHty8cGyveKLUe51AnYQfLd0B6LoQ8o19Z+TwsqHICqcLpO57pATGYaYr0ip
rPADGul7Ds+pAvRaWFiL7cz1jshe9BK4NLvSemnVd8wOWUZXCm4vZl9+JghszsZKgvt1lQiBH7O/
T1qiDql7iG9Vu2+Kr1FngtmAdzTLvvNCYkXP7Le5fXOznCWEFNytSyABWpwm3NFTX03/ZvU2BC9N
80yg4Vzu4GNm734aXjP0w1CA8NoE6fWMYcFwUnhCpc2XIqW6Wmt8BgRXIExAO99Atza4PhwdC4VP
BbA419XUOP8Jq5gFAmikY4q41qNllKMK3mmJXmDtOsE+77pr+NQEm7zdjMbDWFqA+vp6ZPiANLf6
D4LSZA7LoO/Z3ovqvlIe7GbPNrbMSJWInSghKl2FTM8GEVZ3b4FzquQiMXSk30gw3CS8Gsmb1930
sFnHpIzQ4hiiRCdsYjfRuKm4E+4nnB8j4atbudKkoUWecOF+5M12mnt79Fv4huxINJED8OitA/Rb
zBtQL3U3PrExrJpEusSxHdDG6z0QymQN3UHIZ9tpX+bZ4G9jouu0G4uA+ga0icCvHNt1UHOYaLdJ
Sx+cfPmpvSv6tuufEb1N96KHDam0jtqYBbY5mNFpwbU7gHWU6TnV3ytaNnl1wSH16Kx6A1qNs5OQ
fhTvOOkibzuS22+Qs7Oa4Qzn2LikbwstIjg1Nt1M6wdRBVt6jayEtLIDrg0wd8gfRCkkTmnkzcj5
1hhbAZMF3RRnfXmNO3rF6mOCSQ/clZMQxGNidVt4BwUTh7qSDKSII9gONL8lS1xou2ZLPUwxPyVG
u6tqIiob+FdIcZAVA40hLBjuVN7NnKkv9b339InglKSVKLfNAjql0zkVaQ74NsVG9n1sTaQPBRc9
kwqgftPlYEOFduGSWdlutencyLvrIlAyz9cI3xuyXUAzt8H5ZFlkTOIhTrcF3JxqBjBQyrxvR1Lk
VJhy0o/IEhPemxlDtP9xGAC84+tWN5R+vUf2i53uQwbAFDVG46obio8VdCi0hLy5vcXtk+xtoiv1
ML8l5m/a/bRcTUa+k/GvCpWP3rIvBWBkPiMILN94EwOF595AzKhSWrhNIX3sfV2m++LcJpeuu+gg
/Lmg2/WlI4+YUDnF6I81sPGIC7ACPRCGB1i4Hu7sYdjJTJSmvwZbVsOtmVSs4glJ8Lrd+HpDniUb
B6OfQzVTTnI/vqiem7Obv0zORFrMrQLgqTwBT5JuEaP9YqlamWnwqc7tuWocnzw6O0Z+95hTF7zP
io90tsm1fxUR0kz/9N9dyrXeOdhLxw834iJuQYlINmeTHUt9T2dLR35HuP0LoR3eNcSOo4WZT/lH
Qy4yPoknPChE6JEUi7LtViP70LCVj0OzDtKaoHgyU1j1IxAUd04+aXe4xExiEzmDxJhSy0mskLhL
JCyxKhlFhfNJSJa3q6OH4Th8pLogO1kPQULGFHIOhJtkVj0pxAsEP8H8mdpXNzo53FfswgRvNW59
URqV2lpteyBa3ZlwUnQq0REqPG93lDCwDApRUaqLRRmSrt+hyGxxJof/YAzK7JoO1ECgSKjeq/xS
WF9zexrI5TPyW9oejfK0MHkjpiDXiofyM/8tS8LAHq2v0nbvbPBgFrS7aRPhmtfJC/mH8iW1NrlC
WuPG7u8smlg8Ujp2QIKJChkd/uyX9jgPTxm0msSkae2HWAAqxfCVyAReuHfRIsY8eS53VjZaCMdx
WPBin77PISqpEFaruTj8wr2HGfnKsoHqERqBimKid+34ltvmxsx5+ZKVPlibkHsuSzeFhzaxFqFU
hG76rMWvFacKxPHSez48B2pivr+NPtjsAKI/UtKXeKC07lBSwN7E95EFTtDy2HJYYVGjbOzG/7u2
z83Q8Y2e+Cen3kXOPuaufNdE+pPTykywAenwd3F35B+MRKGZ7KL7xEmO/iDsYFA9adqdjgoRYboU
/dn2oQ63U3czA2aEzts4XNIy7RTpNmAqAcWXnGn5AFm/oBUZa0QLENvmjkNZlwih5PcvxD0lVy4d
141zI3VnvI4dZUjtRiVQANiEQcXO37FTrOMAOx1+5wosBWheQU2c43Hr0DQ7w678DnsqhADrQ0Jz
anxUmBvICB5CNn4l2LXttBlt2hPAMauBntEMz7TwPSSlW5sRMGiaL455rAE7/DamwmDTu+MxMtvd
2MGr1jtLeY0abHrjgbVuFzok9ocz+ejqIYhoZya8u7I2rvU5A5Y0IsQCEBjhEb15Q+uIs2yBdLnO
r2m3n7rvbhl4SHzFGFb1clIIN+ninozp3rcyD49NccgVipmM4kiqjnhViM8kM2kntUMSi1/pzEvd
M8qhrVFpF5NQGrCePcdt25FX029tdhLI3q79KInjvKvb8BKwK0QfApDL4A8wjpO3YBut03lPCPVp
CY9GO6zGVL9zXCTr93ZRXY1x2mn1OSm5x9HqBAztHbZ2ue4rEAee2T8nweDPKad0btynwREBNus1
0b/bsriL6GqBmauJ/tQ2ijwIA5/Pp8lc1Ewk7vZvbn0yKeqsH4zuLf4sm0uqvrhFvS6Ldx4cuRFj
oTYhdmv7zYhLLBT5BkTHQAmDhgaZd4qrhd+OLvEjFgk9ZW+iQGusPQQnr5NOwBRKn24VBtplsHJ2
tYqx9T2pUn9eHrAJIhilJN5T/xlzv5JkMhXPqBfqwN7MLlIQ+czz6C6POvA5SiuyE68EkbYznhy6
saBWoGWE8oMmoYCxLD/S7n0OhTJpORvIh8cz/kG85H5RIr8GglWuVftFBw6rP3XdNXFHHm6OHOf3
fchPp1ePqopb4NJVETN3SN1Ut7Y0ijeQs4lOO2Q/lEAwGWu09nm21EMSXcUkpE3Pg0YYC/oMpipR
vyFBI06ByZJxyhrZPe4NNycBRKwI4plndh+GC4qupfh0OWyxgxPR26PQNJ4G/S4P30bizz8xa3k6
Oq6XsN3dAsVe1bwYgYWTyzzq2j10PCuOSj87PklIKTRXiWodC5LFkpLB+0VtEx5fEUGN3KrO2hlQ
kzoccBdD41MIDoGb+oCzCfq9wEbh389vsUcB5OxdoIeBvnX0RcJMEcaAzrqCwAItFMcatF4SUKxJ
9gTAXNUgcR0pMwElkgCzumuvEJdFTloR8SYYLtv2IM5WdD9YWAN9K/F5UrVHrIRN4BYZABIHyxo6
hL9K8wxBKdatvE5wedPlwFtUqhw/JA2GYMdq1bxZ7ALkrbPQHnP9ELMn96AxjaVRT4nm19JOimdc
EOZRIJDQ2SQdoQYfdFNeo4Dw6vo7aveK09yKGStRPkc30h/NFg0v6nLak0cLjVS5sWGqCNTrCcqj
R29oB1+faZGwh7PBo4efg2LrMCZ8m8DHlsksRI7o8U7XQ783zITUsnxV6fX6Ux9u/O9WeUUxioWI
/moVR618EI05uKE4ofJjCpUZflhWs4k6viAH5YHdf3UNMgaHLJ7SJT+nwCoFYgwtwmhc/MfTeS1F
riVR9IsUIW9eKe+AKqii4UVROHnv9fV3JQ83Yqa7Z7qBknR0TubObeznBpVSSPmkMC1VgkuENz+t
VCv7q0E/1JVoZqqtW7lrhboSochTT32o0tr5bPaqTgoOwad4BJikf4/VcInJxw4LDcM6BR8oDJrI
da1dfWuZiEbCdB1Va0wY5ucIR3HNYYwVWAvOicXo9rhLPdaqxcmBJTtGe3mzcr13St+rWkoQc3fL
R2s7+URj68jOIrhlPLeMsIeITreskE8+pNovFRab4TpqY8zr4OM1Pz0GjpZ28wTRMw7zzPE5mfu0
uEDzHPktRLGSUYxhy7fUPHDR+qzLeKoiKJtWMcMOR4gaOErB3xPRH5XQHpxKaEGc6cht8R+LwLw8
K9hqWfOUVLDESUDKIGJFFizIoFyY1S1jvjvSNCjqvNQq6EsxexGfjXrcQTDEFzQjWT9wJlT4GEX7
yWhya3QremegzlVDsQ380rr72FBvAW+OeGNPJUY4NBXCsfCLOwY4w7jKQBFKb48HA90EFu8Qiod6
ie3DssBKhX/DQFQUFjCIm6xYVSYBS+YVo3Av8L4xceJfsEmKKRECeQV6OlqOQCraBhWsTNL538xw
66JZjlDfknlcNF2AoTFm1BinCP45VOZKdaGDYc7qUdOq4BQy/I/7exuctCy4WriI5viNtgaIgEcc
BeYvgDvC4pij3zjFBh7Sq8WHyGTaoBarHKvsUsOGfNVanGvluJrqeEmNlAcXvXIJOC+XBbP0NDrl
2FL0jNgRWHfgXeD4aOdnTCdVHrAE/4kIhuiSGMneYLjrNqK34yMymBLHPTjgEfTpQewsOXJdl/bX
HJnvQo0M31JjhgjDOBPHONl0PdjYTBOBOdSZ3LHXkekS/I8ebZ+GYTsg9lbl7olHmbhVQ57lQKoZ
f1UdMj0MiqDxl+DeXwF+VFpFNM2QPYgdKUIYsbdjAeQoYGAXjM1TYzwJswVV0ETuKOyBLupWpv9e
RG8eoTN9/UFWIdFeKDvUD6yPTAwIoGIpVUYsExMTevYUiVRKndu+CYplV7AhgubBwJpdGgcbYIuY
ho7ax2DvsF9EHTUFZ2vctLzJbLA5Yj3KVCP4LYOnKIIrEf8xSGPe2p5WN+gbqPoo0/rgiyJXmkx2
JtM5ifUOAu0YZJo2289vdEtPTgOBAUfzBsl0jHIJRDfChh/xbmtkjHUYaCR71/mbjPtug8i4WqPW
DGjtsBQYXG/ZxLhc8gQioBLhjGR+e+gMc82KEmchNdyw1RXtKwCGwjyrM4OtCtyjgE0ZGc+plwgX
0vQCzvPxWCrhS8wAZEZNgtQ19G5yYAn3nv1Cbx4NzBiUUsMgidXkcvz4A9AbgQdAaxZs/dDp4BYQ
AgWwDBVJ/Im4hgRGtkkVwDYmhvcWQ/9Ah4eFDa0KJafIxkc4+UnhCa3IcykmO85WPAzTaX8P7WoL
IWDqgwcHEk3Zv/Lce/qygW/DwaXNxFQ8pkEPykBsfXnuMebpgPlxeCLiO9fOKXvspNw1/UyGQKq+
hAocMbiu3Ub3T1V4CPWd0//2M2Lq8SFxupfQNlZd0uy1GJ+2yx+oPILCcCdKbmNWTOS9QfRBHpYN
OfaSezr6Oe7WklQlcAdTBmZQBfYgGTMNm6vH05Q3Di0++WxYGHQmCS9CbNQ1RMHzUxpcMF7BCYm5
hF3hJ6l4mPnAzotvSPGzID+nHPmy55okRPDCYUqI4Ka9ecInbe/eap49NpJlCKQ1VAPA6Dsfq0Rk
GDuQZib1JmQ8krv3qjKLT1INRK3REGreP8+kwVFItrAA7Sg1fEgu02jhpJ2+dTWQz/SaW3gfYI4R
9fg6gMkjzf9LEgakbjW27Pa5ciNO60KUjHuokxjMI0ePpABh+ynbaSlm1pV9rrGAd+YHT0SIpMKl
NLx2DUeP0VKafXP5+QxDFCISscqKvY+qaaMdLHOXdafCu6bzh0LIoP8+hTaBQvay7t48b1hHVLep
85M6H+X4DCqH42IHPp0k39ZhXGY+HkwnBWvUhGkGp1uDuZpFgolnoqcNgVfRJ92s+p/4viaMkdVh
S+YgnEQOAjYstT/pkKfrusCFC4dh23qGC9AzIymDHHXAgEtVQ5z6mySp8zchYZThqG1N++KpIYyV
q+WcmI9RviCmJ9nT/PGolQgFXg5N89aSqRIRxTM1zSbAAD3H6MqiqiE7/VXe6i73N5XHJmMi8sP4
2v9UtLWOFx+aJP04qfbCwffRhIErpK4B3jQhBxQhp7KxN51/ka+FlQc9bcrzlccL77FGW+YQXF5R
//BS8KE6sdENqSTVM4ODFCPbDmbxAkD1XHjveELMzGVJ4AIwr5HtRyxqbRLUkMCLHPe0GaCWMkS2
V+0G2iFWsYLwIBL3QRPIOaDrsZvFYKa4O1DgV2cab1e6zwPbZW29W+0dhRxrq4TEFhIGI9avMHnX
hW7yWn5ID+FNBEiRRRo/0p0sWuWUCZCNdhClfeh92n5wrBtEQzwIrgJDMWEVZMzN3C7dQ0cBd4B/
xpTTptKQHRkrfzGQJVMQOoPC28PX2JQTMLhQmwLUblBGVVmBSbqQdWifx8PkQT0C3QSr12E8kkxe
URgqIKMwL0rKWCH21vkmifBiwjG8gRWP6xCkGcgBg3Nxq+UEcOTa0dJ75ud5d9v85IOIHyLmVlP0
aeHvhJEhT8amThLFCHJ1sfPktxb7UheoSp2yLbWCAmSLOCKtnSVzXVWSjdZ2uRpgoQ2A8sqYv8x6
/RIxNW3Sao1TCfXrq6cgbe0Y5nc3yRCSpBAX/IPOkcGjh4YjI9JG6PDURR0MZ711Fr5XX+rugwJD
5nwM/8rsV8JRLHUjC1/jK3gTszu7i5z7ur7NyhEdKi0rq1mQUYvY5TlnxJ+edS9htqDWB+mXOU/1
S1ynFHKcUOO11l9M+xzZGSq+NYShTWeX6MdpVjIm9Ck2nXDWUpLp9ozugRDpfgQlFgs4QbYFVkcZ
AGmDQgl0krTg2n+DBJExRQVVG/V9B7YrAIIBmWeycH9S9NMAxwejy9bAE4OZwTBCidAcCDjKSYt1
2EBv9ACULeif8EqWfQK+Se6US70un6Sbjn9G2jT6tic5USV1ozhiUANXc2DFBcQc+HUBAhTuCtyC
ZaGg2CoQxYopNfz2rso2CEzFDIGqiOfP/8d41gVrUqhV2NNVA2G1sxRKQ9SAnzCa4dBE0eFx/sq4
SZDWTqWRYjEWOOP53AZa/1VQXajfNpj+YDaBEdeMpfuZV9A2j0F7JhpBmmsyjBc5SC6PX3QHSYp3
BnDfd3vvXrVbES2xkbrPd+MWvAff/T379n7nO9xu7ebcptfptT/PVzSMn/NP9G948d/8N/dtvg4v
+pf7Wn7q7+AUp0V/u3dP45X7b3/S8auf9A5R+EAs3qf/ZlxLho+gf+DY5JZ80ArAonfZzT/FteK9
f3cvsKdeibj5Gn7nl/yn/GgxqVn6b8HXeKVGvDJzih/kIyqw58/UYvwk7qS/tD/1ZX3C3HQzbEHL
Ts4u5b/dttta/DodzE9ikoKH+sO6E8Cwdj9ncO1Q/uM+N8ZS8RwmhP+qBCCiunBboUnslZWzoq9b
RRuyRzbtS3dK1xi9/YwHGCsn56R8SPGNYRgd1Zd/hE65SFbZKl4iL1pg4rS1dw/RxrtQeB3THbjI
cVybe2NbnMotrfjDsCaE7onIucfiqL/Yz5h0rouNs5mO5BQ+olA7WFtn3e+SS/KIRPIxWjdbdC8b
uC0LUucP2SnYO5fiWG9phD6QYS7em+Xz5fnY8Qne7AeiUDDK4yhaNMv4EXvax/QR055NsbP2ygbx
DeLUB2/j7LHE3HTH8KAup1290B+K53oDHW5dHfuVtYf0sJyWmA7s1COMpUv0XO3iB7ySSdWDdpo/
Tkt9mSyLtU6zu20XSrO2GMLMFN4J1g3Ie4BcdeZSadrSUkIb5k1u1Dc1/BxFnTMunUqFdOQ/VLLz
hAeXl4AQUQtTAMPMVrr/6tsnwwSXUZSHipZ88nmW7gKZDYyemaOoKldAIzOxuU40bfsJ4JM57YCk
bY7yVeuxEikacHx2lZ8OtoQfAf2xGGdOeRwP/eDdib4AqfgzZyEeF51K4CgHh7erph+gX063lF0+
RPsnGtMZqqHSMch1VmI/QUmkZJgGE0qMySfOer+VAbeJPfPBZVpVmPnzWDnhsgjSb3I1qxxYss1g
L4walXv0CRLxkGIyZAiZy7Yfc42emHEvSqoHERMUfvtUOsMOpjz8A2A8IF/fQzYNf3qcT+gbgWUO
KjsFLu2rvlXZR5m0qd/S3PI9bZwn0PXBnc87Bu8Y/sCO0dnQI3QUBBVVEeXJKtX/efZA32/L6D9G
EjF2e187U6k82JCrLBykU/25Mc8FIRY1oh0SchrOq5CQysb8EMSFsx5PsKXku2cXjzq3wCkdFACe
Y68CX9YZ4gUqmxG1WLsxEFUxmOt6hYE6qpgO+w77b4cz0Clw3LKpNS4+vBYGXUgTejN4ZWnt7XTh
gs0VEPTnH+vHMIiqSvf1dBVRJVCnhfUHT7NKgcXRuncLNb6ZvNQEd3GPAiC4oLHfat19MbOcmM+L
20PEICcMsO5BNSAe1WcTh/G2yJ8iVUeAlq4C9MeF89UwjauSR824t4Bmqse0Mrz6DXGmITz77Jep
ssgVmnF8ZR9HRrtUaFOIaX4IQow8vpIOLHrYM2DGRvHP7CSFO1rA/qU5ss1fx3UBHV5ygvPs9QRQ
jz1X318B+/EUM6lqgUpzyssSC2P5lM2pUSvxCH+JQZJQhNBRGoAnFoCELsQiKjAiSxQIsbOBuToU
9hBn7clclsWB5X0d/X8alZJAA9L++NbOo7cCo85J9+2alyLYzhq28Qq5nN4v9aMKbzrAx7pExBWZ
+Q6OFJWmon5yiCmuhQnBHVE9L4OzcFoFZA57q+6xT8dLh/WjNMfZOSdUsMXwIQ72IjtBG6Hr+LAm
wMp5fOQqOCEr8rzKBAZJOG3JrQIA2zuiCHNu3FguPZA6oP1AFhAyazd/4ua5jBQKOph0lFMhX4kN
eW5ijMgoV/01gSPyQDnh0SU5wX0zLoyieGRupRU30cOKalgjqHnaOMhoGvd5ZnSFQKK1T6ZWrju6
EDl8Fc1AGkzWNDAnPrjkNinZWfIBaXqcIPkAG9GskwciZmJsQfwk3s/jsnQBbB8gZqEIRdOdgO4o
o0H8YLP2amvvNguFjthoLqIgc+kTkOutHBPXkHNifvrdpgZZNq8OByUCGetjzA10CvG2UB/bFhOx
fFPj14O3lrg144k1oB2hnXC0janBY0rPvEoqe1EJejLiocgNLBKmjN02R41tSWuMjaNrguEGv15P
3dsRtI1oKsVh1l5ZSHJKNvG9VsLs5sm4sKb95jajicqCauGyP5gmZaeb7dE6sVx9FFM4gx7gagNR
E4MnOS5kBrBfVGAtEyPXod2zWrN6GyjrhpUe3Lr0n6BuZgrwUhKDB+lkhi5H6kPJjZK9ROa+8C+Y
8fFIIUXJ0rNZ5tTw7NGxJBhQT8skBu8krKxWurKdp8fSCdHJkl2EXbhuKlcUyLg0KbsJOoWePYe0
igrUNzqUsNd3BKQegxFv7mLF3Ujxem9LpJ7dOcmScx0wMXA0hpqkpXYmG+yupC7Loe5NeFZs53T8
l/vdQ+XNVOBpch7d/AOmAGAo0khV/crr+om+GmNMlEGVCaWD6FugIZzdAzyfxBYhVMob/Jly7nC7
hcjIQAuybO7UpLylrAM02Xet/x1TZe3zfkGigZ+2byhEdP3s4PihAg71uMPOTc2o1uUN8zDgsX+c
kaSHNy0u4eFrizlGFkoot50hF4JU02rJvjfZ69JxKcKXkWKyIT1nsJ9zOEiDmxMjyw0Mm7OX32QL
FjlhoY+rNqYew4EoAQ+iG52RW9loFTt6SWsoDz1i655xGfY0zVgtjDH/4FYycmve0ASlw1XeA/7U
TQ6cv72MTFOiAdv2udcYRmlSp5SfTNw2ZWhfQjjJ5ZR+uLR2YvbbqUA0kBHZXjJwJMhdgYXnFgNX
rYMo5+40oyZYC3oQSJfFv/SnHP/rFe1RjP/kQEAyJsU6wwK2Jp1nie3zNP7QYqI73ci7nlkMayHo
hLO2yYIygczG61mhKEorBgMQHUNxFC/g7KUO5nfNRk/SVS+APm0Yg1MVUGC+81FMQBNp2QeHwCvG
/CXvkpjkFdDCcZ5RlnXy0ze45MDOSXITD9D0tYgMxIhA/7kcXzYjapPvUA3FY+ykWzcHNmPnHrJS
zrkZDitkQL5nhY6LMxQz6PXovguoCD0aZwdyQKsVG4O6xhcbi4NTrd3FoCyB8Tu0lFXxis3P8q64
IhmY5mfKNy/CzKgbSVkqulHYnbqqH3kR5WpzYUjyQrZoBbX0e5zPHjSYEs1ZZrOtcAOq7Ogn94At
PibqMLXAu67zwNxqworOLx6GznrQA5i80W0ylLUNmMXBFuHlF9k/copztMtNk8CDUkH91j4lUpBE
zcoA66dBDFVlZTz/1U9ptreZLI9IrwyetyiwRrq4nh1WO9PuE1umoibhT2lS05GhrhaA1YSHeE3q
YWdNT+bcLINNyFeP6VefLNXmHHnuqmkoklASid26u+yh4yiEUGPlmu09OoG8Jt64hUnm+Ft5mJx4
DsZhohpzCEYhKrmJDnOMfMXAwLyAQ4FfIVO6lnTEeJP59S+5gmaE9ZTF8BLT+sq2lvXcHlO8EKTn
pqRS1VcrJltvumY2UuLIoA9OdwzW103rnjJ6u4lWT7V3oYGgfWIvNXof1h4oYTTJph+q3UpWi5p0
q7osN3Rt3qEkzCWmRgwkpxmhrjBWGYh0MHC5L87NGwlM5GWTmzXzhfJ7wkJ2ELhGHvzJG9+5zunU
xWjkNs4C/+0jBmZqx21rFZQU3J/i7owegDjclYm3FtshxIt1tTTQ8YD6+tZX4G41IzrU9ATDgKwf
SFSjJwDtlmUEexABVg/zDZ0kkcYVQxE/uINZgUSbOi6Yfr72OI2acVrIa8socisv0gxrKoNEG0Cu
zLEaDIz4NVX6F8f2j2Jelwd3cIBrpUMuwzQBRI6npdnHYvpz0lnF7FUa7Gk/fcqg5vI+Bx7s/gIW
3C0E08eghfnmclZBBamMZPdZuBYrF9+S4SqFSow+BWxKFoFC2s2Vw9ohwAqxhcJQza93BVMVJtQV
x72EjppXtpznEbcAzbmVjJEJcFqHjDDmFGtTRu25MTJ5ZNMDXNDqMzBJAjLazZcSJzSZ4Cj60UdD
0QUEplX1UxYIe0851xYpM8DK/1IzWyoAWzhTIIskgBHcn9MCPecd7zk50xWDPPRdT7ppRqKgySTO
tV4df0Ms25pklDlN1nVXHJy6fUKz5mzS3aQTCqk/oZf39EdYXlEAcSsdnyDDenwq2j62VekNYR1D
sFthuonBVu23pw6X2zTkOgYqODoqJ+4OTYfm+EIw3i0j8rPpvvXpiTi+In/xRmyE2OW4EnKNttm8
1eed+P39ZeKCC+HuXNFaQoIbkAMgdzMl/KOLHviJBVUhrAJGElF1s8ViBlx17FaTQ5NrAJNKjZde
1JILxRMfJLGC9D4pOP4O+aXGiLF056dg+Dd4b37anCBDpQHNZfBkphuiT8gbR48PmpAhCfaAEe/o
TOKeUw/CiORcoX8SDgSNVw6F3gICrACibEYAuMiJvZoUYBqImL+AFyOHG+gQg5WQvgLxiRHxM8xT
y3xC2AJM+mwi1FjCf0wM6BJu+mbAmhOGg5rhKxw5aHD86jNFdJXn6no0fj2GK73fyoeTttaGZWNU
yPc9d8uLW2l3fuUH63DtXcyAeUYc5AQnE4biMFuBpozzlQi6ufjOcLCzQAbIN4rVFN8ftC+0bzP6
WO19hIhP0klMNrYkEQYt8EwV/SsOtJh4f3/bDq49zjHCCWkMFdzJQLu4OVAqfNYGYH7ZnHIcabkT
qnqnfWVImXlvihFtOjQoGuQj7ya4tHQtCed8NS/7yCIViVMSAYDnjZsomM5ICHZIFJrwvcOnzK6R
xZA6huwtmb/lS2dYLiY2IeBANbS3OhiOE6RzwFQnmEjosg6Vdq3jg5cbL9mkbFrvNyNvIIF8blDw
47vpxPnBHVeG1q995klDre18PWIEC4MXR3LmjgChCptnth7wMhuPWt09pFfd2HJjIY2AobeodRtI
QPbQQ6UMVnqgHI2sudHPhPFNTGD9uETGYFCwqyVMppe6vqrUrl40Pxae+h1NCaR2SGXQUUk/P1SK
98KyQQX7Lsdo0BOiFT86w5k9sFSOMdVaVkPM/Mhb0J5HDaUVPuqLmPxvrfnXTcWJ9VhS1sOasSyf
MR+R9nim09Gb82dto83DNd/oja0JBDf8DuNX1eAHiidKHh+MJ1ncdf1PLQmGbvWF672lcMeL5FcW
SFMGqxbyZDnCG8zvnXbF/2HdzDzrve36p/oLFVling32z2lk3ocXqBbeY0bUZj9BWMeSMr+XtrcM
POXBI1cS8/znBBErMFFieZu26Tc2qQkVm88MGyxhvqCJAtJX1rne7hqzPzhq/ohmRL632uH05JHZ
23O6mRhDoCGI7wXjitL8dfsIqTHYAcxBTLMsX0eaV0Hb69YFM6vQDg+t9z38nQxLMX/MCnOjaTxk
QZJhRMDgTcVqm1l7EnvwbPYYOpTBXs6f2At2jUU2WdMcnPJXfO7UpMK3XxDbAIKKQzzF8zy4rCaw
RY+RVOvDEXHJtokWLoSj4sJUK336K9oZNUIRRXEkaNDCrUG0MQhXa2/dTk8ZQw4zOboJRCwVdTdS
QAUTBeSbqg4Vl0ooRdVtIx7tWP6u7SFFgvkfPvbWe+/Bful19DshyoRiRT3l+j4b2mMHf1wdVMak
dIDNuNYyNj533pg4SDvzzigeB46RCXyui4yzHrE16w2tBr1lPEOv61aeQXfdhDgsogWAEqToG6dD
6Yw/AdZTdoX6qxsW+UjSAqWmVWGfl+iIiLWH2AXnBGsuUvb7eFET/iXjT+paV8rAghgfGgH9akGq
wCE4Va9pmuwj42IPkOdVKKU/WeOS616tQtN69qoXK6ZKSdUluUpu/zo5+tqj+0nC9F/adbj+3Cr6
EYXTRD5SArm80JH4v7U14vVQzzaDh/oAoz3Nfm/1CsvhEbUaMqNlYoaHiJ1UDfFWmc0n0/8R96cs
aVYJbA0vA3XBDC0xluPcPky2ssOevEfXN4TfI7+1jMAbgnRz+PGQMlNqIghkTLtDjSyxkHCaf4H+
7XBba4vDrMd4auzooDFtrKlojWmBywVp5AYHnQPhWBpZG6ogEEWGhi5ANjYQ8ocTC9ML1XFXmv6K
lUA8f0bhFaInvL1iPXXVLkD/nCFzmkv6PGPehm99RUy8nWyn/GnqGPxPNrCod0rwMOzxvpr7ZZZR
afvBv6kMIa3Hj0N+9TnV4Lctx/w2dzjR1Wy8SQE2IHKd+iKE59RriJcs10y/bZh+nTkua187GC6x
0X2ymof22uRQR5qYEfAvlh6Fyfi7ATdgmeS6tZixcdJj+3FoZSTI1SFx7l+b4Gv2rVWUwpFp8Rpl
iWXmPzbWrNIeaG/6ezwqi6RcW8H4GI9YhJj5eey/Z+LVmeCVDJrIYxHHdPExoMtKS8hkOvZ+E5JP
K9qqsDEn45Jjol12D7b3Y0yfghhg/SCfogr1BW6cX2Z5DqlbwDJqPD/VBgKX9wjNcG40TAs+cE4S
D44JAqhNNzfWUEdDoGdoKw3ryKBXnWe8CnoY38qmixCdMt1g+63hkFl7iu7IcHaYDxrd9PQeOv8c
8I8s+oYIk4sL16DjccuEjvrWT4Ll7BdXED78V6Bxrgg4VEB4u0Q90Nv2VXOQgjbkDPGMYG0+pzXH
K1wm6d7k02dSo+gdQgjtgoMQISA5YvU911b2xqPCQ2QkZbBz90azwnvevlKT7xxYXBr+rklFlWi3
C83N1wKBeJH5lPf2SkwlBUaNGF+54nWENTl0RKEsepTIDvVvzvAxGDD/2kjnSF+8jJL8lNNFVW3P
wJpReOXvcF4YSeOwniOmryRBNGANzYxjmz8uW8O5B83aB1htwXOKeDnlR6tmDgmfj7Lrz58EQJNH
tqKqAG4iyJU7Xdxle50haNHgO2BYjrHnkYLpLwJ6IXmeE+OJAqwu4PHq+O+qu7y6gY+ZPEcrTJZJ
/tTO6C3g4KmU4Q3Thal2jzqm/nH6mhB1DC+W8LswTL9rNyeZBDjUaI7APziIaTm/Zlv2pAlb1pYf
UsEcHBiLlpQF4dOMh8+gi9yD5iB69OheCQ3IQIM8BuL4I2bToZpw36aqHQkQYFxZq+AIdH+FHPuQ
OTKn+EiwTKbLFazWDZ2I2auWLjTWpLmy8LLsEYw4SczN/ZCa+dvpdsCylbPNYtDsFgekpt0oINaG
0ix1CH9aAPuFG9N4mMKE/dYi4QdcVgCTRmt3CHor/dEv/3m4AcJ6tpmR2oAhFk6IIUK1AkUGsaQL
6cukCtTpEVNUL3zEiJl+3sPnAw3h7QE4NUCINGip6skCrEhd8WxfIDInFvbitcyQo72Qqb2Vao9b
sRaumNKBN9O5MQpBDdvtYsgitGSBTYsEdFxjqqzjpq/YN8o/MlIOSsw3su3oJYIfWXn6Re9QEFPA
AzAjLr5IR8/4ZNWoI151KiAYYg+fgf/gbF0nR3G6yjpcMxLeQ9xOAEmhPtSrwqne8MJkbhSuRKOc
eNnGmod1pQPKM8RIXUJYuHzAhoqBqBOdJPVCnAu6ALyPd1PqdinM8QtSoHaUBbgkG0lmP0Eka+sf
wx+OTWptIKOvpQy2oKelHEVQlji6Fo1JQ+82310Wr9Pa3cw4GPSDu5GHUbKbmbkGsIYAlGLDZ84R
VdoqPvZudau8R9d/9hkJTRAMMHVjILMrsJwp/XljBzCp3FtuFVBQgWjnfJUFXzriGOggLgUPPamY
k3eBhsLohHdf5ODm2297a8IcDgvfFmCSHxmsXMbYZXvH3ZDeBKnUOtwMhDWVirbs8bnyEkyt+98B
rgNFeBs1Z9Pzl5ER7lFrqwphWboP//MpVWCogaJqun4IIlJDcFTR9INeU5lgfjQHYJcwGsh7TCvG
OeE25zGN7hlI3rPFShduAi99gxaTwijrNtLmm2BN9rXr8PH7a37xWFhlBobQxaMsMOGwVRBNFFB7
mT3Up7hCTumMBGNh1EDxMtcqqreTPr3jo11FLkfer+1RJMDu1cn0sozlgL7ap3ppoGnQfPhk0min
OoQTVAiDjG+K9DHr20Uzz1wS3npzspXVIQMzplJaQAGbFcs0+QHDEX1A5MPn1j5kkUPLbIxrpr1D
yvlr7+K9wEt/VSL41KBjdFDE6yE2dtFcvJXmNsEcUaMNIJMjgwh5bYCw6PnpACl42/Hu/xMcz6Y1
/XuH6+glNY21707PlkoJp7IGGHcw6innD9S6cCQ3XELXGyi5Of80HZMXbZGjb3qJfPMjwIhPZ1ic
ElyHstPimfYnjywNHTWXhuw50X9Bp+rhV+BmSMRQodTQRbzMcAqcGFYPPdL07mF2PDDJ9/OBoEBv
GUGAzMjamV7q9gxMAHC8IV+FYiuAiNX6L9kQrkbE0Eo/3iuw03II12IRKWNZQVXagnLWKNkqcHzi
OeNCspMSz8A36tnGL7MYiqcA7NLtQJahSeUc3A71A5kXjJP4kY24/Uf4+1B5Iu6EsQH6muBibETQ
ak0FkIvchDe/RVHanmS6WQIRQnIBPxebSBBpt1JWHBCy1riddkhsAAy1jNRaYzfa3UMwY+YPTV//
SKd0NfvBS2mEx6ZEMVv8uly/H6vHqp0XypQ9jxkzA3iRevmsu4x994bhvUsBN+nuE5T6U4+WlH19
I/v6yLlhUdl28Q8et4Rbf9go0+s+X0vpAni+6NCk2ti4avVWh/88gNa5Q7UZnZ8SfIZ13sZYW5f2
FnJz5KyCoMMH9wNLKPYhTtIAiMnWF8xL1pF/7yLzIYrjZ8H3vey37K6VRhddkhJvvbuwn4gWi6ot
bqyQGbFcrjDyRGfaWMcW1oCzr2DZY8kE73pewtPbtvQRYZsxWHxt4i+quzl31w1gi4adjwXlBGh3
LJG3Sj3eyNkvPB8Lx6GOQJOiKk4doiCKM4SWOGIU7nSu2JAcdksX1I8T2Gbx+Qnrh0PR6SthmXKG
TmX2bMVfoHiOewuY/cF9VVZQe775KfnQHPTgyhEozqcO3s/nHIZSx9ak/1ZYKgzKB671PJnQy3fo
VMDxZwz2yVV0BmhNGS6VTM9cfmpFMlRooQWjjPeT7s12zWeXvRC0jV6J7zDSQWN3P7m4ge5a7VcA
Lt4ESROQR0PmgfHootrtm2lbwcJh6lTOIXsMFmY4I9juNsjK3ej6GxtpCjoRJz8Jak43X9HMplSM
83jonR9tYG5YkAjI1QtLIaSsG3ou7FfnRRtiBgzzg8CSfjWvaHSl3JJ/04rhI0kMfBpadUhY7v9j
yGa6chsodqYgOBFH/0xFK8WtFBHsiDyseL7avEh1e5gi5z1gJTCwlZ6x57yRQr4He6mCjtLln4wS
0mJ+AMzC3edPbzHs0/rHha7t6a8mrp0NoHaUXDmFTL0BU0qWlHfiuGlYt5BQmQHmmHv2QvUUc/bo
PiczkzOp6zkqGIB6qbl1cCpTXxWmVz1Sb6l168+RaoPyzco2TDhRYDLNoZ4cRoRfDD9mYoITPlwD
2J74+TatlK2vdiAlEIP7T8bkUvO1zCP+2vVbUFKhUB5LlS5fS+ui6S0CTHcjw5+ORU5eg9TxBnMa
D3LMz7Evn6VakJYK6ws6vz//TF8/Ern2FVC/aDreCrCvhrjhr8gNYqsZu2hN2U8nAv4uOxlM/SGi
2AXy6Tl4/qynjZNB3a/0ewQH9P74UlRXwz0D7xDjAkknsZ5d/yK7Wmc1KC/qpdBAZQlxz4zyR7WH
bWMcZwZkEHtGJqjseR7UOi3CM006GBnn4WbXdkjNeBZcrkwT4gTbvPrcGgBLlG4U3JFp7wxKvinR
uT8I0HltmUbgIQceC10TVLjQzglnBKU/ZWT8Ygh/FYDmXSP+gzE/ipt5gJqvbOKcKFhapOCqcKRK
Ca9zQYylWxQ0w7V34yVEGKEv4B4sD4OthY/S0NZklHcp0ba8nfZQXvz8cQSfneD0c/vkltnlb44d
T07b4ZHvBQUAd70PWKz8iBHTokAt9ikXOzTeVoO3mkzRWgKogl/VuWbGYUi/ZChcqLVQgebxRxaj
UlAtm1AOEQlip8ojg47IsPiaMcFLWOKk8JGDIU3VyUIsFg3cGB4CB1POUMLvB9R2xDxkZw3jEc6/
ggq2rSQ5eVPF+CsqIYfUxeVt04ZbgzUsoWMDpCtPuZYzuDleLqsRCIPQJ/q6BNJGJcfFUQoqULcs
+YnbPdUDy2hmCDeePD+9Bz5tI6cLl5fCL2VvxD+WI2uKKb0KZq+Ef6OjLjO8byQkXjtw/DnkshUj
LR/jbQu51FztnA5SQIAgrsEZkv0lYUg/dSyU6D7lKAGajyZyceEHvQWZkSGyGT7aHCdTlDxcFFAk
l96Cz8i12RAjwBDuJaBgycPHCZAjiQhw9SyrWKAa6DMhQxRj+GmKi7zi4uzdt4i9mDdLlhS6bNnQ
FApPy7WedayqiQkU/255l3R/Kd6HOQJRQ032bLmA76wK3rUhDpYFE2/vNVA/OICCUxOMDx73Rutg
y+hMjbwNjrAVXHy2olYmHOWSjA4TCRI1FCXDFMSYFOc3S3nuPKhwDrvtk8zKAUiXCgPDmQfjB4eE
Ejh3f5zEfIifZXKOiGsGxw7IosC8Lrh5CLSU/kZCKhMvIhcR2UrZhIpEaftVQOdOOA/tQqOTmwtS
ZPrYLG6aYcMgg1PQiLH14n6jLsE/LACKZ3DFTeSvSpncuU/e9IXndvWbhheRA/3H0nlst60la/iJ
sBZymIqZFCmSEpUmWLItIueMp++veHpy+9rHtiRwY1fVnwqSWqipKifQ5CNAujsF01q0UC4iHt15
lwFDY9GzpZq70eB9Z+6W1HVST10nWdiZuvKC5HnUd6QHobEKyHuce4SZNCrooWOsr10Yrzu0yu48
sMP+wg0kHyfMo8akJRqgEMe/43ySdwc/T40NiBwtZ+dqsQ5wcBbkyMcneS6ToZ/KRCVl5kKQMP9X
IljbwWcnjrbC5O0SBqCO9rn1gNrgbkcLJSdlS+dirjjo3Xfrac9cL3yIvGG5lW+bchIxFJ9g2+YL
RyZnDN6obvlTqsesy0+k8coDozO8J5F6hrWXVsa22bxoxEvVgqapW64Rop6g6gEwol+NQNMphpOi
t2Hnaonc9h42J+kwm2CXNx/YrroMfad5kUaffzIoRclMIsV3jsjA2fvGM+dd3AtDTwVkpzumK1wF
jtw62d2IcDCjBvfunpkunJGPmi9O+UwnGpCqWRvNrQvMY9fiKthwgGq29SgkYdkzRyb/ITJCfjqT
Yqo6Z7lRQtSwKLpM3k7o0VIxEOjj0SP9CMW6RUJCyA1HHrWROxtlEu2CCEN4JBhyopoyyzdXUoxG
BnyA7WTM0CdtSmVps9QOVBcN2t5T46u87v29saJNmYFPsyQE5TfyKBT+Pk3gbPYnlZWwujXK71rI
VLmjWf2EPOaKkszPVwNVJYDrR5QPrhOxdhILb423sQIplPKD5Ac9SA+vRrMiPRdfhZFSRaDVU6r5
FRcua/YQIr6jA6NLGEmwFBUeHwvsHg0cXwkdpHQ5QdCy0YMQXWqCMLB+1T3LYMaonCGVEOGGwC6j
uduRylPoUAv7h5BWcEWbeBgYUnNMtiZxA9WR70sylfkB3bDZdyh9eMC9uREMkIcrt9ls7Sf0AXxm
PfqB1KTHADeRakPX7Pa7EHI2T+Y1T9HcsZtjO8PmCzrYwX6FUf0mo0EzpcvS4OUAgADxQJMynxRo
PNERMOC29qVTIu49cynYDVZVUtJkK2mKpqrh6g35ZGmBZ4trXP+W7rjNtAWjqT1mdIEAsu1i9o10
wRtB2AFbfCmxBggfIZEOKywLNtUG4OJoFmri6QNTXzTD3db0jQBI6BFGHIqOb65SpPhy4kWPCak/
kFMxh4g91e8Wa/e0QcCi48sUNYyJ8STjbcEzQ7FK4HsZj7jGNdzhgt7x/zrIxZ/hf1NxF/Au95jH
y3nDPrYhvQ9Ajx1gR7P12dtOBHpG+h+9ibzfOeqZXH9HL6gCWjYXnzlEbg7u1bhi2hZMpyJXg93c
VFOrc489LVmVpUTfrlD2iApMJzF4NhZi5VMknh2TB2pilyoS5LcZqUcb/+XZc3lKGwd+2CWwgTqm
kKtcKPiEBCADOogHlCjAZIhUnO8UNjeWu4avnnQus9ZPn0HTwMSAJgtpb7JPXThf+QiEATXMVzjQ
3MJZLEsmuOTYBi+NycKjPxATGVBxcTbCtcKGXbmyU4ByQFlyb2cuBYUnpNFNAF0IhiXF1U8/+Djk
6zq81x0aUxQjogJr2ktZ39ISbRFa1RgLq/zNTvnKCske/S4I30U4xj9VE04ggmcRoiiss8B7S/ac
i7YlUdVlbaOkALII96RENgE/zICdHl8lVcSxqqUD9Tdq3tXMeeJOsYZ5Zfpi7y8ovPQHeveMuXQZ
ueqJcD0t2CXJTgnEa8cyFmLMuBQzc23yfAe7WDReeRBDLXFvGxzTIAP/cQFaPmDD/Q2UrUa8puyf
iXl7Ixn+IIlS9FRdku2Zo03k2Dwt3cOTKXc6eBF12DVeJ7JjOvePpnxQOhl/bXo4g6SGYlxX6vhB
pEMGDqZF20nhiv83cGOFnHxOHD+9DPAEh9OJy7xsereGflTJwiNYmzAlyXuH8oU4Oo4DhNyYs/XF
RmL6hx1PC2DmhxArEdmC+Suoe8arRlc9TIS5kACACkPRqowbDYkO/CKmtaBcc8QQK4tCxXKsDWcO
VYIc43I4SkPKr3qUEkq/w+iM8hkFjpmTd59hslvQW+bE8ebwuDRCJFIQaipvvduGuw5qSIcVYJdh
dk9o+jB3ZgzbwKgie6JAXNFK5wLZM2NhEdXVbKvF0Gq5GAignPaO8ju7yeOFakDmUzqpifh4Dgkk
L/j/k6VcWwDagYRabA94vSJya5AAKfj5e8wLoqjn3FpUmCE/5SMbYLKrzY2d0p7zdR4hIMkvO+WX
IqU3mL58tpp8VOTazTG5FIxL8TvTakecCyT8ii8dNMeCtqlQlhaPWLSbctdBuCBJl0crX3uYQSTR
Hs0wXcOxIFoKQmVHdAm+0FRiwnDoUK5L0CYRvqHof6LV4U00GcsEs6cbcc9VTDtNHpKNaSJ/tT1P
1rFT2xCKJc6xxGqgtjB6fGtA8JQkukbmIeqoGa1EDh7LOh2kiW73N+XFp8sRJRXiKaY7JgHKHcMz
DZdQQQxZwB8CLjnxW5klG6X2d1LwfXfLrKMN47N/bifm8qD+cfRmVzBo5d5bElsrhZSguXNYO+c8
lYC4TKX0V9KzZH1PpKEKP29u4XpC/kBbR+coR19ABG4nR3XgT5Lh7G5rL/kzwzaDA9Cyz6PDcrcJ
GhXBLgV27bMBtE+gHTzCTwq1Z2hi6MGzqKOD962M+blZtx6vg3mbhn4fYL/sFfbbsGFnOfMal5AQ
6Kbapts1Rn0SXqwDmYe71W8y4qsDF6SI37goEpc+ePgs4oo9dOozevBxIEVuzuG9g22d2Gt3jR/t
2NnZnZiUXzk5UpoCdTjGNuNX5RrUxzRfjHH/R1XDrZc4GwOoiVNJbhitTc50DHmayeBo+4ADoSpj
Vq1gStZ/uANYZrIEhdAzwvHmowX+GvBBiUxPLWYy32Iipk+iKvSAxAQDMdBCp4Q7mQq8htscBK6T
94cOclM6X/OQboPwb1UiBahmmRtkLMZ+Q4wTTkY+Wi5qmzMtzblamibqNSjgdJ8E391IRjem8gg0
CY37izW0P0OQAGiObAm7UaMYVakBtPboQpVu/MqYs/OWhpIrVornSIH2WpelJmBRgFDI6TnHHEZ2
0AF3j+ldK9pTjxCQM4rW5ZOLhkLvcIXFCHAqDkdHczR42loehSsG28hcGv2qoAMxJxcjGkRCF7Tr
NrQvQYVLITFlm/Lasvo3k5VcVt6dCRrZ0RMLgNRYLdgl8tw4ZX/p2UYz35r0BdzyMljyWUjDATZo
ptEH3XeNHpGv4nnxMtL6f7EVLDvXJhAhfmpd1pIhjyC0w/dZS828T8FLryJOznrzGYfsgZcOg8dk
dad2gBHhXxkU5yC9tgCxtuHvcxvDS8tpmCiz3SnJgTfhhKA2QO2gvv4m2hWwHW4aJDrctu2xSIjt
QNSv8Vz7m3gIBrwReUoEcJ1+dkRKEVWNBphVRaO7CvPp7PlfLtXDnr4ED+q9DojVIByTDXxdCKCO
pJJQ94bNOW90+LH7qk1b7cBOHK3fFL6xCzqF6DX1z1jFqwx+zGHoGwYi1/nP056s7qyIn3OHt6k/
muxh8jhGLFYrsFtnlwdEgZEOOw6YhsqOAzA809wndEOOi2gmWBhGvRGqIePIZB0/i+qjUftJgosI
5SBmSKWtX4j81+pvg5uBsZWluAR0uBpmXoLTkvipG+gtxSRT/PjZHZE6hYFfSmNi0CpkEGQhBNRY
H4KO4pcUjDEoA+PuS3gzX6liBIU/mspSLvNesE6jGtZJgJ+v/W+mKGhk6JtVVo1RGLsCpiM8CNL4
uPyoaaO2oIsRlIDhWnBLMCqZ9pg/EeB1c4qxtqJZYs1Z7LNEM2BFDvsyAUAE9SVom5QTnOzRGDwV
zlkuT2Ga9JIdO3xopt9sBvoJQZtsJd7axfDkw7ylInKv3xgy6grum531NhwGKbmVaqHDJq4MTzLN
iokiqgE7bHScbsfHHWBcRkJnHOYEIDQF3hoVL4hzywXCJ1U63xGPAPwo7GBqIL1V0sBcAX/MeOdP
a8NO2FJ6NsP2ZEFqAG/E8U8yZYcoRS7sklbXHEMHkRcjdQxrCTRGRYZdpgSBo1Q46YrhYlp/B3Eo
Vzcmm57EAxdvQVyGe14AeuYGSh34SIC1Jr0KFSBTN0ULPbpluQiVNvK2JKlLEjcxKbLwh3VkoOTF
2nPyi0XYCfpjtdm0oMQe7nIjF6n8TydipQcu6lNuOMIO1hzEFTLwtHQYtE45+A2FchoCfoW7P7sy
Kqkx8LXeowFlWXJ8wbJx7QE6Cq7Jsuj/yP/yzstMK/CTietAmoWE2tlQA3lZocvq8NZJgAN5MpSk
bLSuQol0SbIVpoq7147TZVsaRHbwHALznV7p3dP8VevseWRcn+qEjhNGcDb3k86GXhCI6VcISZmN
RxYXjCT7ula30LWfIvoSdXPY4E6CUE5xcmtnvcTKBqbCZxFVwC4Ya/H5M31KI8lLG7bemrPAwVXC
v/T4YXyVdrdgT1Ljkdml/utNjPgZuYqsnmT/Rr4MuDcf+IO3ZKQL0IfIcCB+aqoL3zMxYpDsBEsz
jJpAOi6XlJxMy01Wk5msBcJ36BhpPIQT7KWbAnkyrOlF5jI+ECaQRaCdZfJtinbpEoE4uO8FenZg
iCUUxELkDSFNEHDDwD4H+ftazDZw7pWy+NBYBd9DQM20VmPqUVGNp16FSW+GpY4XkB+nASSzvstq
76s4+oGzF4YfvJsAuB3Jo7aS3xRXhzcmFArHHd+mpgFQFeqO9qevSOFSd03vEKilI4Mi65VF6GSh
X+UORORsg2tIEzrRq9lpt2nmcKOLjsx5FxzQSFXcA0DBnN+IkUdFoCGTbvA+8XHC+3SgZGN1RIfN
1Bnksj3ZX0/83BGaxwYarsfSSb8r2DPonzXfFF6DGIkDpde5sVnS678EdJCeoo1OFpHGQsS7+jeL
Xxf5BGLCo5KjpTbuWhDZoXnpiPdnQIRHEo6VtAxoX25+F1sSyEkPxlAQU+VTf0bS8fxuuhht9Czo
pwDA9LdxW8hMK2ps9hGLxI7OHQEVxRbxfol7UHoFXsNMmZ9FjeM33zkMigQtMWNm9M5cTQGzO2oj
bZZ6F32h+mZGffDrtCrpuAEclx5GG/oXg3Qgj15BZccr2KnOsw2ae8rv1IMOE/a3Dqu1vP4M5jof
IG20jJOxlqNTZG0oCroJPywDgo2+MaLNk59GSomedNuEmVpByKAH3s4Y/9kULiy/wOe0b5nNepPy
XxL30kALwibfU4v+VGD3nthp1dmzofOFVVA0BX6yNQoQgohA8+R5qpvPyWE678lfKd3xMKgX4PyJ
QHOed5uNnwVvlDkMq8I6RRxii+seMDFVNj3tbmmB68KeA16KNbTD4nGXSZG3UVwTjnlhrMNoEo1s
5+N08zPyLE4zClbAky59aXNyywFQPbgKAcSMm0g+xmaiApGqQDsSj3dh6WgZ/eHiBCd5sgPKcD6e
mLOdKzfR9ccAj4A6SIxkzpEDTvaQr10sBGkWuHpIyQ8o+Y+8KrVfElkiOIecKY9m1D+1/YCXgeBz
Fh9WeojepTZehdrkCWvYdDkfAgTSQbLheWMb/2wcxSWHUO4QluYIgNU6NHzk8kh/RGaI8N89O5i5
1Hh3oKjAA82BzZHBt4NLM7d2DAS8aenwi8IZoBdff0+iP/5a5txBIwPfiXYProGCaU3tSQ/SRZlG
F+pWw/2KgI3LVE0KhNL6S8mlP3JgncR7kv6RMi0nrJ6iU45PXyYeaAMByXitIv5LSjuYB9/YmhYc
JhnODOn3VTaGgVPyLSZ0TvI28AMIlRukOlt3nTda8wpzhe8aTyJDmzHUaPaIFME9J3SXlatAu510
/DUFvXkAwCQSHofoZZCU34cjmXGn9phs+Ix7/8bV2RAbhvuiVZGtGuR7mvFH3hsYCJkTwRdo0HzO
U04jyCG8iQPUiPLdjFBsJTyBHzMSh795yOIsqInoVyAGMRfJF+x+3ArNDWw7rTJGH8bemqenGz5+
IbwfdP51/EegJ6ZuwQlIEAn7+jiSE01ULJ+JiEME2jV+ZXAt+/fCvMcTf1Lv10ziZWCtQsaPjHca
QqH3sLlaxdXizCXmjy/595c2PLbbNJvXUmvz4zh9i0eaNOrvmA6DlWElcsA5IoqCeox13OiKH0EQ
eSNk+EavbYPKka+n3ARajgaWh2H98Oq1w1vgeyOQ7Oxs53q+cqQwNYIPz/au5+cjGkWOl6o6S2Yd
q0cHlFwGEJI08dkZ6POPvwsqaiCwyLxhw6FGVFrinhVaiVGYfoRYth74+j9imuhUkx063UnAGKke
LmpLAdYKRTujYxFVE7238I+gSYPhPwlxDYdtVXeHSLGSVjo9DPU7+yFAJwMQeEkTAiSI/+QwJSAt
YpZlOFcRzCH+YOUDSdUrMJWaDF++gm/flPlbjxgMqT1CERXgQzUKTLHUN2505H6l/IYR2Lgm+XR7
6XeQG0QUHbi4golR1zF/j08xd1JMMRMmsYXQkOnA4vc4mzn+MPgfx842oAoWFZaH+fjnBWcqjY0b
buL/QmMY8KCpDinYQEXCREeQF22S6+tLXnemAyJD87RD6qgdMXI0UfJsFPXBn4ghH44Jllsl2zn6
LhVnQ7OdaHHcX7lHMpBi9uAufYxAQlN6WHoq1EGci5BUfXohtnSymkdZivbRwFKlNNlO8MesBK0n
XzQDcvBoWMEba648Tg0FXoC3NnO3UkkwHDz4RX5SumaxIrAsmw0QfGQxe5AUf0OejlBh/CT6GLzS
7g50OfY47x3+kKCXHshM+B/8WlGAMW9Neb1nFkordd10+rdqwLRwE0wjWU+ALNKg6ap2UjpJKih1
6BWGx57Iap2gwSI4UGVXgnXTF3H9i/qmHe5Oey6TZFMQ6EShEaJEzoPLd8uit9IP5KIZyQiIviNC
MVq/RRocATkiSQTsiPdtX214t+g5aZhVxIy9gU822rEMaSeMuT3pa8YaAqHFjAwLAowmeCjfmsBm
olme6i0bBBC5vbFqAAsFxrUOyWgD4fgoeLi5M7JYAFcBGnVe++ZFED9gsAmZgBg6IeBkFhJBdswi
EB4KElyYNnNslm1ofXTepUKl4HYH2iV5wCS4gTDTsCVs/0u4LXiLBVx2sAHXef6PuGPW2m9MyhtA
ZzOi9qRdYIMWckImPwYe0n55gzNYuzmkAPMl+a2oC850KhWZSBkvoh9vApJCmnebLwkcxLiOw7aT
RaqSxeqrw8qJNCJhLhNmc3BkL5y3JugHJbEkeEQ+otpSNypRGDxDPrTBQBjFWjp5qh5vKik2KW3F
7QszLpNN1vNUk7s09SlXoVGbX6JIAZItLET3rvErdA0fXnrHSBvy51kzwJO0f6G+wX9QAAMiQwqI
SOYByfhfeJ/54jd37B7pxbU8C2g16bop4J5ccs3NYmcifaqFBLb2z0n0XoX3DAwETBM40QR6pk2z
CmLXortLrONYv49tfVToQT39W6iTZDwLcD5NJhvF32ONPRjgfqw4CTkp3UMEy9pz2IBfeGe3/hWt
STIfXTXYmm18qMBn+Mw5WQqDPbkba5d3lByUMTn7jbJWAvsZgx6r4FnlcOvn8m/m3x2fbhHSDEbN
yjdz8zuAxyrecyHW0PAuGBxyqRZDaVO7rNz88mdrK3yExvbTGN0lUZcWMY3wT/LSaxgoe8AAUS8v
M5HwAo7XY7h9FAXt7sSniS4tafhAb1IuH6OeuedXPORF4KAXxkMkplQyZA8q8rAKPaC4Ywcgx/nL
diC7FqJISe/ybzbYEfoRVRnBcprQk1JcOE0JHdrGsC7yQHtLX2SdtSVA78KyQiIsj7Q6E6i1dHRj
rC6woJIqSOYlS7iIESsx2fF3XM5vFWYLH1NoajzH4yPJAuBRs7pVkhJkSdnuiQWR+b1ilxL5sh7t
1uhgDVhNLICVMiLNtlKy+MS7ybvKDWAJbWOmL1TbdVNvDPW7AN5x3iV2RC3e9Yl0XgAGuicU5jrl
l9u9Vt5CS/lh7qshBBQoSoNoW5Jcn5A35xiITGOjNKuSesXHgblVT0kJ5T6l3qrNVXgHb6i3aJKF
8U21aKkpGkTiaxqrr6IQAl0PbjLp/5cjA61hv8CLVkij4rkVxz5EpGKGqIjQxmsIHto9AKdHm6OA
kdCQCyorVVl+y+sCDhNzkL4J23TZVST7od+xvjsooax/l7Eto1FM/ReCJ5FmE42P8fdH5i9Rfou9
n/6t12GLqLBCyhj02zbIv42kNJJqLbSDvO29Ewj3EHjsb57InwQQBs0vqV1yzREFYnMPIOUYQzx0
zHMENG+kFAnVLtxOfNKUQ8kWkaYqPvrSlxQQG6GiRQFPVLxV+brWs0PZ7+Xzo29jgRmYjgnXI1jW
rI5s2bmgNBWYhbe9dod1rOEqB2oRB4g54LdKME9yrDK00J0GhqmTe+VgcWvXPTkkwr6NeXDwQR57
uJiu/5F7QWbCGvm803Y0q09MieE/K2K7sQk4/lz5ax6odH0Ulq56dZ23NFR3LH4ippKhjr/BJMBU
JTlYdTJvpMMTco4U0JJOG9FjFpUv8pmTtiVeippnJiws/6ZbX3jKMkMrJRt7hvCqEDrs1Fx11JwJ
PXjyS3vL8Q1a80o4JJaKes2lrZveW0FOLKEnAkTJeKkC4nP1o8PQnDPqNwsC7iFOUkAI7KMx9jsv
+fJYeFHwA6MJEdWE6BzhARUV902zBCzKQF0qxgyLbSf0OonLyxIAMpE7CRru+TOqRIAtjnwafA88
RGTTUXeJuNyox1KqRQAo9TGFE4B3sLlyac2l/oJyYS0lX+whJ+Ae1YKPnlR419TIaJrIltSXAHRq
PJ3pPnrzQlKeMM1u/1xQVG1AscxE2K+3PwKNBg1ihR/hsiWIVzTo5fzMQ5WwApYsDEb1YZDcII03
TTL0Ja1jI5gscQDcFGNNpG3G4/DK9pd0bS6Evzi2XLLj8vjd0I/y9sDjiRgi4BBrpXkA0Wz8N+4/
JR3OSDhACbSgv0mTwJwlqMtAFBZ2g7U0FDSCnW2s53+Kgrq7gvS3fuSDF0pQEAyNlIqi+OAV1yED
CppFphwZiPlvth99hsxBQs10BeiLclTgbuFSRSfLSdmGbAJukKd3LbgR3zRJOkR2G/ROeVBtajiu
GoLS5oa2ASSEaMNThCg1XgnphbsvZHFcDGRjVbDgffgiakBLda7ciD1tkeA9fGdx+k1VRaxXTP6L
jGAad6/ziK/y4OP6VF9VBrsSjlE7r2a8fWIIEYxU8q7ctjpDpAjxFT1c0drBs8YHrFcBVuPecEBi
wWzlNkKWyvX6kAHH2X6ss3WEmHVQ24thEvvlDWR2gDnWmw7yoKoJ97/YHDuX+Ijev8pDE6AgF7oq
nemE/KUP7N60bHf04DppnEJCEbJsWOI+w/GNXh/wBnUWAldlaVAI5TajPxNLD1EF0sEbXD1qQXnJ
7yCmclMMCIbE4Y2VbKkAkltFj3M5wDO5QT4ZBKa8qggguGcFP4mcN/oNgtEAR5k5Cb9mqq0c4sBp
fuXWMXLuaOaDmqbfHLe6XTwXdnaQd4V7VnpzmQHSpPmqmDu8gfwQfNgRSqIqZvcoJTy/dai72HW5
BkUR4ElSWLgJIpgVLllAFlRm/Nx0/aQPeGq2EiUGCRRKxRlJP/9P4PGXLXYXxACJkJZ0woQvcfUg
IAQQEPGSa/Yvo9ItveMMHimX8sO0F9hsbYwPconNAGF0O0HEPh7DAmxBPxSsDDBEESCAFAfw9XWW
rHkM0uyQz77zggIdC6AOsXrqA/tVCmXfqPlR9MHBU8XaWk8ju0Bxd1lrXgIg0z7/TIPnkjUBdnmt
xm31XTUsDYfHjzR1CRa9NLQU/fhFoyDnDYdRpQZ3pboWuErgEHWstwPh+oX9pjbBOaLnbsc/cklp
3HZl/KcejrpFcAsb0ZuNxB8FOtopcfSIiYXrDwZTR6sKqV6xe1MN4qUxArbeaByU6sVG4tWU725Q
rdWtXqGAbPeFhpZ9y0miDkx4TelRIkQWzFt2QJRQ061ahd3f9ZwcC/E9cZsEg3ly3YjZkMrDtsCl
yoGPq+avpcvAVmVvTtifamJ1Rz042exmsmuQql8Lh3meYmGbNH43kbB05Oprsh16Z2taKAb08CKt
JgW7buvXBGNJRU6aqT/lsJMsM5tuUiFN2rzR5oBn4bqudvQNIwedfCr9Ak2/sHXvyQG2dsryN9Cr
A9/AEpkdq8CuLgjb40gUK37OR7kzb2WO/JchWxQVzOQs5aE8wl3OiOFyMtWjP0wHPFF3Mk8Do6w0
pKIwrwOuFhaIx3n+kjjjMvlSI7RxPuEQuxyauKRDjJuB+ZxGefwbtlA6dbGQGVWOqKBnStuxES/d
CmnLF/G9cieFusWDAnNl8rxEP5fBMRRcIFoK1qNdeCXcmkBCuvQJLwwVrXB/hy4/zJSiaP7Uujx6
Uv+piXlQjXPFqvs6t1eq5+5Ela6xfUAgJ00V4xyW5EcvzJKM+Fv6X7mFkf8w2dPpSEYJeiNQ3B+M
oVFKG8GWJpFHNRbBnxg/eBTUALQiiN7g5ILg0b3K9Z60/abz9JURYXiCmsgy5UmdiKMqUEGVwEnd
dvBvjB5CbxD6w37vn36M/p+XSPBiC9DBrBIk9ZYGlOHPqGhswhMfnABEPsCc2rPmiUau3IhwTY2J
iSuWjX1si188fQ7/QGUR9maP+Y28kYcmABCV5TwSSTIX6aZUO8AkGC5VhN8PSsa4OArpaM1FZ6eF
6imvcj0pE9Bn2Xuvlen2T5EVr0RHgyoolBEfeM0BKWG4J7WB0HVoXL2WxwN3qjX6Nyo20TgCf4ox
wvK/UzpoYsg5c73bIyDS3X9yETaN9yxgjCBV3G4juHugE/5OT21jsCC1nxnTLusXrjBOZcF6rjYg
F4InqqM8oL0TwYoRe3ha2M2dY7tFQfPOt5iQnRDct6NJOrjVnxnA4cQGzBt5eJE3asaEnaINZPKI
QONd7nfJpLG0f4G/ihLzLQZ0GVs2euiwytrCsdECInSZvlUz3cNpivHL5LFUQoMQ8BW/E5nwHut3
TdPXfZa8lY6+Sj5AnIHBDe8V+NInV4GRRO4+i0zrJ49jFWXdKgXuBsMx0DVJkDQFWd4OZCQ0YTaC
REKodmnVsLjm07KjjUMeWPJG/ZWGcWDme2hzNrETckiVqwcqFQLneul0lMhTkxG9AUGoWSDKoRvc
clcRc0l9zWw8Hp8pXoycoT4fZSEB++kpOkXurDpZ51DEH1COB01JTnGhoWzqffo/59wNfS4mXbS+
HAmUpRNkUx49S1yFCOMoezKswM/m2DdkkpDbnjpmBiUJRsZCFMO05BTFwI/2qrINueJkWK5Dm9Xc
FA2YM/8GK8W6jV+2CwsxGdRETUw33BedVW45fQ96J/CQTM63Grun2DgdGCr5hzR6OdfCxaBuhqna
Ah2gsJrzawFOhpxNBwsWjLUiMlzgx8bRaMgLEmPci4BheZi9Gny+JlGgomkkoZ92j5x9mq1KwWAl
fQ0aEJm4yjs3ekWIIQDG4FobOjdgViH2Ets7S+FSzgXJICq+Rl5WTc4stw6DoCL4Z3Oiw3w2SmMr
rbU0XDJJC+GICE0eo+BbnQnODBiUzD2kk2w1aH/o1DLLX7DInWGGsYs+do4OwYDfR9tb9q8wfhIb
OKNbkRPuoDsla0j6qojroxnYZ8INm03VXoRuJqxkhxFTjAa0v/L9M/RIxCZ4n3yyId2+QzLQw63J
hc4ZkkFK0G0iVxeQP2RQQbq+pOQPzX53HJVfNSZzhcut7rR31DdrcXy7Y7IO6HKlHEGCsfHyI0ls
IjoAj0eMW71HukT1Bs0pSJWQzbRiojxYBR3hv3fbtD+R9AnezbcAlkAelAfJPPTkSEyfajci9PkW
YluYTdV/C9kOQq8TgUiLxH8kGsKD/qQhYSX5yav4KHnaQKJs4gxWTEShIBLFRmfqRbHAPSNYa9fR
7Nsvo806EusIc9w4EL/sVIIjpKwkACiowgXSQ12jgNrAz0rzxPiMQU81NDB4X+T9Lvv/nOyVOVot
sBWKcl892kz8Hbmh4lxQzDsOhdnad5C+op4C1hdCUsY/fErIRFlIjHjfZrMSCLOPXaln191RzGz/
yedd9t3B0/ImdTxRD26B5Q+59ZJZHyLs48ZispI+Ci5kpJUehlrGQ5bMHiBXGC2Nxt8JP6bhV436
atfhMeLD6DQ0c4DlMJWslJ+B3GfuESgVflwkBpIWp+rll7wZnWMuMb1yW1BYQ346BQ0qvo/SSv9a
9nTBwi7os6n+Y/spwSToZ6jSnAc4zDogKptH7lsY5zfN1O8EdpHDXqXhrpqTtao7RGUOG4VrVmwr
I4t1QoZ21mdsoyBdJVm3VXjVDdDZ+hiYOYkZqzbUkE/x9vWwtVg6d0qXSKf3x6r1b7dJX6rG1sAq
mKXxbvGzGUdxSdIr8ga4qJ4UY9zW4wA5yHTFG2mKesWeNwQhGBpbwGX+b8sXt8cDTxZXGVsfkx0u
Bd6Wz77DI2rZ5S3O5zX54Ae561meLXxCY1wkU2BS9T3Xh3RSLT91kARXNFQKBvelgqRBwD4sIiJz
DDE/IfmrRoR2KjVAygoqYSGBfXJjAEOExo7xLZp0KpBMPiVRPpfIN1YmKnpQHwljFU9kORmEkhJu
amtfGpOoU5JUgn7aLsF87Xfp0HDgSKck3sY6nlm/pLxSDDFqSOvjmNj6IBEU7wRFG2Fkjul2S80j
0NpYyt8TzMTzwc1nyJRi4efXBklsb9fLKT7X7QXSxBndtw7ftooWFxXtew2AoSf6a89zbhzyupIt
gdlYRidIKvSV7Erp9ZPun9CTiBRZ3kaRmCaQgxkJOMXWypNV4l3YJvjEwXLtJd1/g7bOpnAZFN66
o2z5xYktWmqHJo7gXbQLk9MSCIkO3ZpYCc5VGbMQkdkcTf6+gE8dzdcggqplsheOVzpn8qEyhCM3
HkfMRSp2dLm8Mo9eJ9O5paYB1MldC8nmwbtOYXwOXBfd0Mphq5HikIPdmP7B1hg8BKKifhrZxfqT
GzVi6GuOQpamRtqCNopRuLKZFLwx8jDsAN/ot45/SQimrqpJgDgKvx/WKPwQhyV3Pfmj9O2+J42u
Vqx/XEd4ZlC3BMZM6DTNV/Bk/PV8ZL7VwxSs8FpJzmrOdyrgupOwqItiIIS0u6sIcBCU10QMoU6Q
EizuhBkFi281/bmEdUDZ9aBX6NJsHNU9aM0UaUz5zQpPQmzgU3XxR+GVAdaRemjUvxrETZHm3xNY
3gC4LAN/i/nKgebUQVnJqiE54hB7r0F5DLKRPLGjaHilxAW1aKMFfExoE11GAQ9KvGDVfIi8hh3Q
+q0oyA6Ga0dpjQwF5QP61RdLYlTN8aM0lG3ssYbVqzY2n5BBPW2SeM13l5jTjlnDDkUrGbxQe3LC
/1hpCA5rPZGlSKCCg0MGpLTLDpgXNItvlOSvTNuAXrnJZSJErvJYrrQA8ZGBvUvZWU2gKLNoaW1r
89uBRc4px3Xq7T04GQ0kghAjliljtNP854oZSxq0Bp+Gru+GwDxObrt0GDemyPoo9Aka0IGjSIyd
SDVcdALs42WWr5AHNPaFHczw6OEiSAsSvn+HjWgSWgPPo7MWdscd9OucEZvs/LVMl7gqGvQhWbvp
ltHdBy3pRPPHXQ9LvqQZCOOfVveJ+mgAy/AZMMPbKg4TnhHNhhR1yZ1LQb9M0z7Vw6fd/RWNFBA3
ACjqQPHBD9iDU9BrjqLA30YD+uC+RE37YUfjezTti0XrNttE0E6ufdkvazTneNLpiIxTqF5D/wuY
zqNmCx1Tc0SxePKBy73gQ8hIwShNsg7sPjpWbnO03F81Ew8kvihjvBFMtY06nBI8FK95oZcqmnHn
oNhb5y1lGABPRxDQW8928zdjf4sRAAmx0KCMQXD4Ai3Kgom319qliunij4Eicun5TfddICGgkxfC
QEQAMTn3BPFbAgXNTb00K2vHJCoPKpju4/QGYiuQmYCsJS4jAwiCQH42o28YC+aMrWK8Ok1lfAue
W6t/spgWISItkVucUaS0MMrP536s7yLr04orA3MNClPMhzh4Ef7KLPNnB3pOmjlhq2aGmJr4lqEn
VS/f+hVJKmQY2rya6s7Tv0xlXXafJTt9+7VjGWsTwYPwaya2aBoiARuMAPu1We1KhkZi0+eQ4R7Q
S3A0gcAjVCzS8+ck0Y4pmhfrhU2URWufehUzJ5RMxa2RBdeum5BJwS/q7IqYfjsLixnCAk4TCMfD
CULwGfeskPXaO3SetBryFaTgxWhaMTcVZOIg+xBbnOCWQKZzMEBOl1z/xnIGfcLcaVcTIxQKVBI7
sACTAaQH6mVyAcOji422HW8RfVGMAAI1xZOBDdBB1Do1SD9qsbZpOMrpA2Ryqq8ir7Ig1enUZRRn
YoLzQO6DpsEBJQ1edFBtPKJxi5P9jvvqqNnqwndJawF1AXuHb3TjN6dIlmIGZcM8JLCEHUCo0oMD
VjA9+ylUCCcBUJ0RQkX8sYCrHW0ECvUJ4rvMT3Si2DmeYpUdqv2fVhGyTaIz+UK0LbaDA1ldxIRu
xLWyj1iI6pNH73X9QSuzZ4CTtYXjMypueT0sBE4S4QZd/Gx+WIIqQdI5lALxtalhsuFnb4L6uQYo
ncxhMVvhya3eHv8cA3hmMx1Wy5h4WvK0gSx4aFLNfFs2/f2PpfPabRzLougXEWAOr1aOtmxLDi+E
y4E5Z359r6MZYICZAbpdZYm894S91/4ThlLrT0et+uwpZXxxB/JCSocg7bgvTw9lop7rcFBUSWWw
AIfQJTn+X5lO6Cy4qGgbqqHa+mzLs+5PtABSp6NNwv7D4GKVZT8IpeV24+HzBdbNsCK13Gd4ZHvc
3/ciJvaJ/NaXAa1xi1+KMsFhwRIgC4indtMTe1kprwbypUhHWo5/lxhFTjqbf0iMxzLUYHSxUNaW
cvdihpj6suzCJkRGDCMzqhp+kVCLZcfbUV+roOhiNzn6pY7h+uSxmJXnWCZrPJN8qS6mH89St//z
S2JbLMrvaFiqQD4ZNqHcucMWYvgDDovw+M7aZY7Nby38YxM9GZU4FXwVeohjqY9i2orpkCA/9tK9
O7w3QsTri0PPAk7TCX817tfhwuf5SOkmsg6mpljJEGLZCkWv+qs1TDEZKyR2vGjzfxGyckL8eCxk
tyC5lo2iHqXYkSG8DBxRWeho8GWnENvlFlnwBZbp2S20F9v8Gp1maVNWJjOJiHa3zCb/MihDx1I3
W8ZmdzABo03YFazwp6oo1wL4tLrUUEiJnm2559rTPToDj58IUf3eahe14RwYfF+9sV6xZ9tD4uTy
6SMKFRiwPAR61cPU+JP3uMbTwoLfAj1QOs3WDT5lgeXInmfGEo9rSFx0fofcN+Gy8F96Eg2kbqjG
eRvF1RlAyF55ihttH3OaEhOAFO/U8Ej4bkZOg/bolF8w+16H0afVetTjx6JKic1o7R8npwgU2UdL
UlihmhuvPxlYLZQnNuN7h22OtMYiIdUx1MhZI18ohZZI10IPXhadiJ24m15vXxWSd3huZOE2EKYw
1PZhIk61pM+N5p+eGcSgEOFusDuqqZ6GC5sptiDyN0XR6/BKQMZlttZTX0WTsL4OzT/+GZmB8Tkq
d/F5h+ziIq/xnP3LQfndDZkB4Ukc5/2UbJHmE9znbOJOoELuygw+OjXbyCawHu1vWWPHOJzS0jrr
IEtL22cKskyrUAwa616tSEJswS6lW2tCs4SbYur7gxtzpab4THghnPq9t4NfWcKnFfo16l9BMZfo
okdieYP8pZrL5/abbaRCVE3Xl0Sq5E+4Bx6TEJYVLkiqeYaUoJDcYKNOj8ys1r5ePlM66A10pX7R
jySntzg4OQyY4fwf35PM5yoCZ+cRbslDLl0mq6ii/hM5qKAJOmXloB/Ca3Foxuh14n7X2MlPfvLU
fme9t2uL1ztSO5slgQ9siJVwbrJlU8EzJ7CRXxo++DEOVjPWGHQNd/G5+RheAQuxGutOPS23GrxH
9jrkGHbHcFOO2lKGU3x5QInnOGN0ZeylYOsMeym9HpYl7sx6LdAxYu1Um0qBO5+ZBQ8GWz+fBjVW
IUoM7VXmQHpwsqz4fYIi17dIfM1i0872s6gbLEhFM7lglA/4HGNuCfx8JIiAx6QNYDOhoGrWqHhC
R7wG3tIuWCp9JLwiJmnILGbkkTSMaSUWggFvMZWCk+9KG8+q/pkgpaRn3jhaek4hRbsFQoWEcv8j
rtxVPpWkuXmsSrg7qRvYmkhlQQOn0U16FKSjKBUwZzHvwJxiAZ0pPH5RldQDyONQa2BHuSmQbf8r
V7VtyISkCtDrkAvET/EYFTTqjQUD0H8kOLxqFQkjdCnVP6cmmYfLlw1S226i5N9I2W4V5xwZv5am
22rODzkEFRPkPxP9eLiq83hqMIBakNT8XEVDvtNpSTJfBkUy7px1gwmmfVDj+eKwG8OYiUKCviXC
UpT3+L+thZQrvaNc3ajcjoAAR1t99xWGwgZsIMPMebtDIkNDbHE+JVfz6r6HCuaz2bnJj2IykAV4
q4AR++y5AeUgcTGn4VsxhmYbCu2TW7l1l6wEkeaxu4VywUWG3E8+Up/Zp4yNWx3XDqwL3r67e3Fg
rhXuUsZYdklgsvJituGHm2IYKE/JiLp759H1xNpKtcKd1WVH13fPTZA/wdNeSjWkagybIxjNXu+D
5AS602OeAHo8/04EqjXc/rY5H9Suus5V/gGFrwXoOVD1inXQ8MOfbmreq2pfd9kLSLAMJ6nWMZIv
I3sBgUMfSo5CV1QdPQbH2o6w+Bn5j8AdNYTo+r2W3wazcpQbweZLE9tFohUvXo5ht9W6ZZpycMR7
a9DuORghR4HrKied8RQfYoKkPWYz1YbRVuqjPmmQdSfLVGJXvK2O5csJQoxT8Vb+Bg7doZ5BxqMV
DpmFc+g+JvgXKJp3jpEjKkcRZUx7wUmGoYG898mX9ZRNJ8Y6jDkBVnVzK7+9RKVNY/ZUTdjwRaEj
yAMWJIMfLAPGOFo2gm1bZlwcbByCyX/g8llRS8KNxDDo4pfJu2+Q12w3GB9O03eR58iV3AdcvPyZ
kE4XnvPlBto6ie92Iyn0GtRgkfERwNdijO0lRCyufQdQZ4DvpiatI3gGmbZuwhNqPR9YJ5eUZC76
NGhC6KOEYdjq+6TUs1ibWgijWkPZ5mwtFRabrcbvfV2+BeDsGIQdXBvxgLwjvH5rl35ehLYpF6TG
I6kgobCh6pQ6ApG3oCOWwYXzFzp7Lb9Uc/A8IQcqRHKHcMcN+m0hOnKGTDVZYNrF58f1vnqeyuco
dF+cCcoEJkc5N+RYLGXxVLn6t/wbMjnozHCrcGmwFg75fItIuaXY9ck8jaXEpxBOhwfTVbfy97EJ
LQqjD6V+EbW1g6eLA3IiXq738ODegVRlpP0UlDqh4r6CIxmt9M7SlAX9MFK0Up82ZrrT7OCIp7fp
lWWCaVAMfJ1ximxn7WqGCZx6eKhsNjAKPyIy2GBPq9qhZvhFBPJWas4pnn9Sl9DCzPxS1W5ZJwyR
bUZu7EgyqtHAP6X69xBttVYl1ypaeSMppmW+6JXDqJEH1KyUfJeSysciwScNKYDREWwSzXlJ0LY5
gbmuu2Q/Z35J6xLwUYWHBo9IPPyqfbNlUI3stQyrixDYuvxDl2nfbO5sGlWtUtZMjlTNfa4yEJMY
lJzyV3J9JF0EkhQQv/oqORnh4L2k5Xywe2udFNM2zqu1wRpvUu5JtIJcUxneZnG5lGBxhx28xZek
W8qO5yymdBH9LEjDhUmIlW5AVlHNBAO4s+wD8WtnW8MBnB+Sr1q4+hqd0nWi587D6ilA4+P32I19
WTHRuRjPmYYlA7h3UaIrd25Ec+3bsr2NFoN/wJdVMJ2rglIaxRlurepbb+Cz2+X4K8MarseYw9VO
QSozyeJ2FPZorJ/aCj7o8K6643JkhapHX+LDNq0rS/gSKl83o/vlw9H6dKFmLRleCKXx/3Akjerk
LSCILyKHu8UC3dRW7pOukudspQc2iXcQiANNpaqCR0rF574UJo2x7jDt2nCZFfwFtRJuY3iIRApU
N2Xq4WuhpGCzNVCbEhqwa3kC5TZwcnuZyjCntz4DDWsdg+bCvHK+rhW6m0ltW9DTGCPDXH8d/fw3
De2dmp2Myb75YcleaDa20Oh2mNeC9oBpeNENa5e/SpE8hmpyrsyvXCGnyn6SvJ8pJvbX0DnIM6LR
Zx2mGrNjuUUinpGp8w9GSvNhHSrOFVPNv2TnIdBPTuh+1Dai1pNBpJjKy1aH3fXQl/EmTpkytBOr
oGraDqiMU/tjNjax/RrWv/Y6bbktmEaV5iNzzWHMN3k57RzHPfSGsR694ViO3U/Y3HqNhO7pghFm
8jVOm0AWQwpdaOlOjETSrVQDXe48ldvm232JXsPn4MdjdcQR/EYib3VoOB3Eh9ta5rek2NW6d+mc
n4YCW05qHUQgGi35RPL81pgs4JA0EgDmV6SpOIeOZi5G56dbR9821xP6VUtd48JbjvWw9uonH5iE
1R1VR71J3w1PtnTRLni7IYt25VmD8Keubf2vKaGKPfTVUeZR/fA6zDF59+a67c6klLfxI3gug524
+IfFNFTS+4y6B2sCKFXxVnf2hmX/WODuFgIpRSBiBhaaxpFJKRd0Yf3p5aNvP4tiICiNp4xwJsU2
PhK+LDR7XKVQCo6O/q6X1RkR9l3uw1lV/okobYx5T8AUCmvIMZghxnwNztnsCY3iK+3or61JKKRM
dkGHPWrZtPWYwkwagVGR9pIrW8smD1CeqaEuNy9+90SMCvvCLmSoMCtn1TrOcbIXwzVMAMgPISJG
D1Efj0tez69UpFC1j2rk7DuVjwHvDtrDSvcfB4+LsFgUVk76CraAsYLlaOkbIbjRdIsULh86QiEp
sOvx3Ay/CQIx1G9YxFkzQSaHGFjrh6HJj9nI04d2UK7Y4SLrbbY3UjzXyUrVx2OcE3bBhs+nS7Db
FwgtKwyT8ifJk04FDkLcZdjVMPfOG2hln2MaP6IXXZeR/4/Pucyz/eC/wvNfhy7WWzwCIza3piUG
hGM8uwj6YFR4+e0IIP5Inku2LUHdMC8oDEr9BjI2f1+ybLMxZvmNhAOnTQrqBcmAFsWPCdZCf+wu
M5wB0QfNbfGt9i+lM//OxU0+38hIDkkabzSX/oMhSVmf6lwAPXziNFI0vYIFbqYSyAtlAq8JJ4ud
eqBmwg+Amiq2DIHIeh5Q0jo7kccxki8SM4YMDA+ONqChtN1xuWCWjT8dFrw1MdBbNx72MbcNkSYz
XgqPmhHF7jkZuXVG+Fr+egzj97Z5RR/BHH2wg0Xl40+z7XebwYXc/TrliUSqUTTLCixrVwVhNmPb
Riyp/5lJvZ/qdmnY3QYDSCElF3+4mBQkMNL3OGgDYICm8TpaJKRFfAC0jQPCigkxrOcOW1n0cvTH
zN+4LYB1rIzRghTonvm/s1Kw6n1ychN5NGu8iq6FwgdBRct5YTTnnr2zqndnFWOIMDcMVE9ZR4jk
bobI89q2CIDoDaAMAH/GCYOq52LXt3J8Em6GSUWRgnnz6uiLsTx9a/Tjez/Ze3mrv+rqqdIxPk/r
CY4Wn2xw6NFpENSI79gk6WkOnwVjdR8PEbs5JgH6m3sEgdiPO0+k0wMuWL4kilruZo7KujLl9Sg4
zJSUt2m8OMl7nL+13GcSA4C41fzBuAZH4dcdpluMfalwqX4B+7dUfIqKoA6qjXaf3uLekIcwyz89
Qq1DrkIBdo7WVTB8sDopL2Ob7RUpo5Sa6xqoZYrgQkOmi1sJzZQh3h+m2HLqUqxihF931m20k33J
5l22FQVD6J45cETa3Owe/IoZQvMrZuR5nD8iRlDoBBrTPETD1oyfEgpn2wYRnjzlibbsfO8BpxRl
6EXYNUYTPY1B8uIbTGoR+bgRvfb0bIX1ym0Knk+IEiywS+4gMXbXFbirBmm/80R0HpNXMAZ5fXCp
x/wywRCEEL34B6AaHBnfkrvqBpdvGxE1KDNELW7aLXwk/A2bad1baYCKuhBn1zysJmAivH1mhAOd
We2MsVEZ2mWiJIe5gNUKO9jA18UzajurPjtNhB4+OEPyrVIqm9iqQVSPVovFcqD2GY81IhLhojSo
hxlKg3jQeaMBQ2yH5NMkEckPm2vPfCnkwRE8JcNghno8t/EGeKMQIszsWWjhiA0UCs3Rr75s8kFh
TQgUEDzikResJzhdL3IWLu4GC53r49dDC1toQMP79ygzTpgO9j5deRAjPCO7O63emFhfHa266oN5
8WkqYes8jg4O14jUb+lGk/6qau/VoMGjC8rXvDOPTfirM9NQrerBUMpd40CxF+lr1a5Q9/9r2vbN
4wqY0ugxGjEdWAlnqU4uVoAAO7nB5CT/rruMDY9NN+JJbm5DWG1Hj4MBHjmdbhbXa0XBd2C95V32
pOMvJK20PPotIAkiVwlfOhqAmwgGf9BHpI68nXyqfJRltUcdv2RlVpdb4O1jah/GmPmimqPYr/QL
X0j+YLAAY91hwaKu2GSKpVDEVWqs77PySSbGY7fXiLnAyDfwdBWY12SsHgXmU5D5vwMyQLs1kfiJ
Skpp+diIHZiuXmAR74CWst6YxHiyOgEP4mDYTdZdhE4lb5OXBkW30M2Fo5j4JhmCu3b48EG1BleZ
J2XMUoXF51rkDxGdnjKyykokULHxYE+QFjoIssw6lbJYBm6DurshKKL3X3SvNBaGNh+MsDrgkL6a
3WMxFTvedWO8ae6nW16dceBCd7Eh7K1/UXrOqEe7uvkuyZzT46WeVatkOAlGLgWPO1CPKr3G2tML
sSUCHjd2AGkorIx17vFd2bW3vRusGaZrlsmoh8VQGizNyo1XIcvacK1HpKJxejnLbh6/jaZ+1BTy
HivuCM+c9+EIft10GK9GyUZ0dSxBgupdiaKdxSCfZSj6w6sPXKskJdcPkEJZ8ytqqccpKg5jyots
1Xtk1C0+WnqOham9Fa117vrxWfyElvUDN/Ywl9NLk+Z3TS3SoJk6vlSy5TxZO4KK/qUKpIpIZRWl
z8qiq9snL6dO6Qg87FEHA7Ngg8g2hVnAqE1f1LQrlouXQMWBa79PjNrKkaE46A+zo/YpGfrNy6Cc
toEU71YAWbNZ8C5s+bMdddIgZjSHjAYN7qNRehxw2PfB3og5lSZg7aOYFHdgAZBz1p+y+uxgbUPQ
xLjG+60jHJxJdskm47sL6H2oe2afPCrUIBGRAaI9beJ/SKTPYpw0De9Z1DUg8xcuWqgGC8CcIqxb
qf68M73xYLGiNZL2OhNPdx+OyfqQLawfzPmDVpzlJK+LN/FHuYxc8MqN6KAntGW+HuzndWN4j0P1
x49YY/QPWShwaSNBnvyMctvdz/R1jk7uqvPoapStPiWTwTx7yNiPKs0GLxuAHbX9bAA5t5VBs2At
B5W8IvW7LIl7Gs91GfNsU4yZNJ/Rsy8MbVEBFVF2bGFQFE6yzuvTnbiBIUmxqHTU8DgMxrGlP4Lg
hL8ENE93piC6THDpKfYWFe44qEqxsFkU7Zgg1AhjtDrIKdJAg54pEoVgU1LYPjhWAN7Q21XwC9ts
JAJsWliZ/zbpzjofwx3ynL42jmSp+YPGDIKFZfFFhtSsPYjZrkBsgACkzssdScMJjblub/o0WvUB
h8W6iJ9jDoNxcGHX63elUqUJ+095dGNVx12ZM3C1GW33T2KXGmPaqsYH95tivnBfe/oNILIjhH6w
TgJ36LADplFIurXM0/jquNZbhs5o25aZ512aPmbkhcxBu/tsaNM93MIsoOGLmyDoXLV+1/CVMpiw
IY9GlFeiRdM1/yCTfDYjMfts3fnJLXfTDC5VM9tpS7lAd1jZhNH6RbcXPdOd+MozkSGTQAhvMHTm
pFeSi4cGuiI8zIREn9rY4qOIBAe0wfIEcaGBPZEqg7JHXhWHeSFvTY8Ip7mTqM4+NI7Yytdw/byj
uPOy1j8L01zz51vANFL2dhk4MTzuk43OjWvVGUgHZJYr0AywdGvWKzJAt1DUT2VxtvNgH2nYcjJm
afRmlqotKsS08or5EGfaEPtejBgFX57GyrPSsdPzIwdWSEnNAcjTLEaYwUJ346UnD6WDhZPE1cqH
nhLMGXVCS4oXTFwIbMUvjMI9AjktH5jFhE3K6bS1DnnwLpiBHEk4SywfbWcsU44kgOzi5MuCcN9Y
059zhF1BBSWZiJO2/6nfTLbGmfabe/a2sKqDkTMc15jJ1Zw/KggDFseFU25LzuOATVhNT9chACXg
EXBmsJvw9iiUaUPmHwMos15GYD2XX51dXZZPiXsQ7UDGcIg2VM6ehNlBaI0rSejqnE3ECKtlMDrz
HOdD9Gywv1SmFyXNkNMyHSguCawdsmuaYDWidGomJvLPIRvPifD5VDJRtWUQfiHpNzom3rhunEpf
dBa0pm7Cb5c82aSZ9wbpcys1jB7i+tRNJ9XFityesMX21r3R4AG/Ty8noucbc9HUb9GAQM/+THBv
VUq7fk8ZIPU8RyHFdUvYI0vAjTL8BaRg8XUoymOr4n30dmakP7pM3kZMDlbNKcIPMG1za4MCSFCr
Z9pe5XkyymChTMYyKTxMibCMhnAxZp9J4GwnwB5NvKmZ5PcdlE0MSZzCThVtq9y45TDvaZ891vjw
35auU+61ZFg1FGYPVmeuxql4tAwEwTrFzUAUkPNY+kxbPtkna2O2bt2bqPqA89GnqOZ0GttmySyc
6AFOJIabZYf7BemWGSxLZqqIxr05Pdg681KFrE2pTVtjaSnF02Q6a/kq2paKB1BTV56czyx/RLg7
a8na4L2olE1NeLCTnaH3sF+ropLYG2r54q9CWVBRWNdYUBxETgNTZ60HfmdjwmIVwYC8yT7jcJnp
r1pN6Q/KIHnlZ9TRc7btCbfiDU7mazF7j2lMDC3Txvo3d01oaDxYETkNpEHF9FdFn/JgY6OtNpPn
r7Qy2Fk4ek3CnlV0Ioq6oW9jNfNWcepLrH0E0WFvNdgC9jHiRJLARg7Cpj7PkO3ndRwSyDczXfx1
KXjE/M6T7EwRuX/ftqx/NHwjDNgS0TSwlbLyR37fVv3No6+KpCqL6QKFj4KkmWBWl42q/Fu9v4uo
QoGozRq2ZuCLGzu9DOMfsr6dw/R3aA54EZMOry5ra7IwSpZcwefcXIqhepxQQ8xMZFy+sJhFPpdJ
2ssK2Nyp47zRkC8mwa3BkV0yWkIpI0bRST0VKAshWYkPR0ePqKOcw+w3zK+D/R45SLSQgWrKj2b0
xwy6OSbUHm6YjGxgAMuJLKLNYCC9mSZfBGIjfW49ensUoQxN1WOMHDionuJBjKDccnrcbkvjV/Ur
QhEx+Ia8mWE1nbkRVP1DiWg+g757VeKWcerEmFnjPQLX2XKHsLqQ5lv1qmXn3oRPXTC5FteCwuSG
TqjLyL62fwU04bP/KNjaBayQxUkdluBK6ajQn9mvEXa4MSYjOS73sNm+xvlZL6/kifYo2Y0HBwmo
P16LIFk0ofZkAOAW94TbcyHY83fhPbfGlbx1Efu6hD5YeOy7kBUjnty5JSPVX/cQrrrZ+6eW8Q9B
GPsgW/EfUcu59MhVOaCFPMvLGIwvUp3EX9XAJw3LSVhqo0qcMfRzf0QDCxcAXQ8iEOZbmxqtIYto
zqSFVHw5WCpQGq2NkZM+RuAFDtqpAC3zhxirDG7kLPga08vE7CCD+Y4qL0KWxdsftRyjHOZ83zrR
ypUBC5Q713biZaxQpqFx1dnecpwLj8ijL2A6t0KlUKtPSu7wHhBBxbU5W0iI4RCC5pQ/G+zml23x
DeT2gUCyo9ol/bKn5Y36cOl0Mz0pZeI4AM/QrBWYibOFjKslgccy0SHPnwNnYW1A/JzNTVVcAuof
Hz5LguwtdA+xwkNB5ZoVLrareuvCpq9RjmZFtS4G5cK/gY7biYBqRf/gMDmwp/TxuZuWKe9kzcBT
gZltcIyPLqurFnk3OzH71NTXmHlzjShCXsdAzDOfI7voibjSusN/ma2oqHDdAL8Vl0X3F07Iv4N9
zcXPsCbW7Z2C3GGesaEm3sbqEOpST04OcbnzBIkc2fNDVHRnp2zOruWdvQjwHao6DZFOx9dTy/rT
eCRtjF6ytk9BSIVV0dSzQem1f05sLZFcrTE56BBumynZqL69imyVYwob6tSlL4EeHiM9fkaRgA8v
649pR2QgqFe+wISICGxaLu0neaW5GizS/NmV3z65ecEeBURmMR7aRn6znlACRiRnY1ywsYWg82eR
glfC6291Ry1DmKl/1WGHcXKPcvKshuqSO+0tM2NGasZrNgADSnPm/szwy+a5+DBNcIFdvM3D7jsn
a8/XeD8dSgoS1qyHaeggqWH91fP94HofVG9TBjWlj26x5R7Mes4AobuHsGkOcaStNcPeETCiM+Rl
MNA+5GMEHBHwHj7OQSmWHosdBzC116T7uf8zmKU26rsGHEfVdgElpfOpTAlCi4zkn0dW5HXKBRRi
zUDCZJF+SmrWzh9QdKBcYx/RxRIKQMEBvhw12joUhRN4GsS05YCX5ZxSQni4rt0R4SeU8Zq0EQVn
h59fU1jRdbjvZh8f6paS0WZwAxWgN/GG4Ry0fPb6Dlo61tegf4HYMyImTkx21ay6wopTgJyyawBc
PWMsSt5irG7kJWAxIH213MAJByRPfIDMpgj2LqMldwBNM5sLDV8W4pVFMjVgHL+UFh+Y/emNn6Fz
cXm7NdBEsbdM0gDOzsUuQ7SCxms/lMTPoYSosVU7aXgpHGfDKLvNzEVKgrXLhVt37ZXrjOHk6O26
INpzbbb6LbCTgwaqDxHgHCXr+zfNDpSYIqhWGlL9t7lFz+ftezputFFjfIsZoDUMImNQcj34WkAQ
FD5SEzSM5z3zdP+g+SGFv520FxcRDnqNZWHg6swkY/vO+5eXZYLkGpMcyznQ1dE1Y3+VjC2b2L1R
tk/W1KxsC5VhsW+HTagkL7SRMc8NBFwUEKueQyyB7Ili3TxZ6RqeGQxIhjLOpgQq5wSfXpgeiSJS
7O3cO72EjUnylzyWAWqTBgZWTOVLB+6mz2rNSadk+h4OyMuMxjSNGQ/4qXcmfdhEk9pMykXhBR2N
6bVBRTp0xmVKNfPBpNhVc/YJdL0DK91pU9I2hP4JiykVAA/mbG8jKC2QLKdwg5q2it6g/dvMZOVF
1/YZFXzGorsm+XbFq1zwQha0E2hiAAs6B+MQTivrEwB3m4TmQ+BLZU+ifFzf1+To7W1YAJrb3vru
mBHHs6xblqdxwv2Y59kmEyuQPrcdwB0DPSigHRsdsEllpfLyxiF3NgXDYF3nKfYeap5n8PlZETHY
JE0X2cbNNkANOxr3NDtKkwplRJiYwBkY7I+mUA42zY1KflY6vuGbWYQKVLHCh1J9zoYvvr663jC4
C0o0rOgHjHSDXTXDUTKS9OX1eG0+WS+K7rM4y9k/FVBiTmrzzNsaVW8Tc7hMF4MPxocyIxjzatqb
doMyAY/Pn8HkQoda/cSn6qgB3yoE1vEUjtfSBgwLsowwgwD02Ry+ARnu1X1dg6uw5+VQfkiAuszV
7egWxkSNjhy2VOjPxZw/oeJniEfMHVcdCyf+zvwtB8oFjxttHEGdeJTBTMGwwPCZ56/JXH7Tia/x
SDCb11GY8y2iyiz2EZ8Zf700OqFENEHMmUP+YJlX+mWAApz/z5L3DvsEXUML3pUC56FWb8Zw6Vmf
d/N6KGFhMUYNbzxEsovyVbZp4sNAh43zhjk7/+UCpOFj8qjWeLa8on2lbqVE6il/VIeuLAPhSY/i
hX+VfZHbk3fXRVosDZCuNasBaJdjzMu2jV9DdzuW4YofRLj7HtjKQm9Io1IMfJzTPkOnkZMqOM31
kS8E9avq8lDN1hUpDALa6QH0V8Njzzqf4ddUH9UQ+Wv3x4dpxcFaM99btIgOXRd3l6ZAEgrs+4NY
eZ/QPDq+JiZzHgM8E7RETulN952qx4Hz3Wuxsr1zcNRVgEb/Q5ybds0KsVnMCFnNgPT1lKUqU/zw
dWYezzHa0RNm/iXGe9FRj7HXIlV3V1FmxHycfdmCaHPW8kEEGkcebXQznOaRnEVcshjSU4RGFHBJ
S2y98HjxHOybwATnvLDpXVImhtO/cjgwzFvIV810jYLWM9+dcMRbvZP3TYkazl0yUTrr3I5w1Pno
Q2qqYvpVcVU25rpLlXVfU0lrYOaCqyzIg1JZJx3ZMDOrJhy5JQpjfp+CnV3PnTRxB8UEulvxvtY3
Hlhf8zFgUcoHm3nNhp67ZYZfD9seihLPv638ysNcMl/m7qN35ZcaIInxPA0DAsnViJzJc7n+zFPb
fxk9VZsMUJFn8QL5xRdnvKvg7cIYp6YrQgwC6ddoSfkTqYUo1CB+WOqGt84qn2PaU75gNifwgDxm
NlX8MyLurPifGk1OTLFI+wtPOGLLfmrHv5EdqfruYQpHnJDIy2xsyIIpw0tno6oNT3pm7XT7zESU
wmU7N83Gtj5IytkjY6W+PVn5Kc4srjS+jVT0fBwKk1ludURp4FaWef1r8r64khjVIfkaxmU1/E2g
Cypp5fP2tUY+k87RdkbAyeiB/VIVQJXB60395JW4PLBKetYnjwXPQwCoKTIX/Jbyp2X0POrM+F/b
1DQIFrsLGbzUI8wJxkJ8A010RnewlnK2YzPD0UPXKel6FbbzsjlgUDwkjGNGB8s+SjVTHLx8PYba
rRBhy5uAqAp9QWbsXdFNB39RHy891ovya4aWv7IpeuQvU8N4Q1yFWEvu7WI0z6LQywoiaG17p6m4
mJKbT0Ekzz8tbWMbK0IDCzKjkJKuYj4efseBoZSeWMcOpZM2kGxugfXnw7qq4FW1+ByY1zi6jDhW
hl03vvIfH80kNI9VjEgz746Ngn2YiydjHovhfJml0wrdlWAQSkoF5GNSz2m+tS6bp5GZkkkPSlOP
/2Hi7R19QPQh6i5y2dsBmWcBAqffxul48F3WpvPFtMovxfgJLGcVItzPRMqr/uJt1EHsaD0W2n6A
x8oy0m7OcY/4KAgcbRl3060LDnbE2UKWU634z1Y2v8ncRJIMKzqpTtX+5SUUtFmnQDL605iHzxYX
v5MQLFXiA8g71kf20QbcYNntOYu8L0yDE9IEPUb/nCoYsyy6HPxJIyJtZWq3XpAiK4GgF8/KJsFt
JbeUGRMfV2e3pq5Ovgy3ciX7NLACpNWLUuufMeKjChSzUerbWCQTI0AttFX5pfdf9dm+ZexB9OZa
I+GnM5H4V5O4Dp9t3pDdSkb/DIBlJgghby2zEoe5cBcT5xhhjno3WpbUSnviJUc0eVE4dJNgF9In
TlX7MpHHncExS2xhAq5QviGxdNcobaFzrskcBOfWUpaNjUPwhAXh+25TlKeNyRc5qPT3SrbBJSTl
g8zagG+vAOU6OVYafp0H+XYqVGRGaCxTHex31O8SMyesL/zU3/uK76fImIQxOOjcn5axpBxoQ3NR
UYLT5tkFGqaSmBjyFXB35c4XR2o89udO/Z3HS8QVoUdvddTvNcjMCbbrGXWIPv8aYOHiTTuBR+Fa
vR+G8pya+l2aRW1Hq5owX4GhCfqb7hyf11+VPldddOQ1XTkIAWkhJGMq/iNKUuyNRKIwdoEhTwap
qEjpkGAo+tuQ3lSmqzkCHeLKwrsA5CIDslw55ljyMWcVgPT2xnTm4YeYwb3CxZ4FhFBJRn1+Nt9L
jk5DZgeAGWtEh/OlURCZKz9e9TIb8Mnpq+uFXBNM0h56tkKorcrevlnRrYo8WhKsBJ2z48Cq2ZVQ
lkcVOb7c1llhbztSng0P3xXW+RkSP3uLjDt/RA7AmawPVJ4uDOaHRvc/SkUkHLxh6QqnPhHrkU/b
Ns3blB+UF3hrugNGo4VaO+8dcCpmEBobN7bdBncGgVfIL/eumqOvo9UB2h6U2XdLSgapOapBUm4y
bEeW0xGXj2GlZFkrqxa9CqHch5KglMi71JMpeSQfdX2am22ZXKVNkW6ERZiNApVLHuDYuHI5HecO
+6mi7kavgjoQ7xxp3YpP28jfS4PkJS6+wOyXPvi+Ke42XvGFB3uTsrsy3WZhwVSgdne1aT1PBTh/
rmOXiSNnPZhXDkQtQYNS7ErnSYKj2S6XXbJVgq0h4hVws0h6WFTxEtsnZUhE+STNu4egK9A2yIlV
9FIa51XX3TL9Qr6c3DSplAi0mzbyZ07yoqeW8tNty3scogn4j6TzWm4bycLwE6EKqRFumbNEUsHS
DYqyJOQcG08/X3uqtnZ2ZtY2RYLd5/wRqyGC/wtXgNpJeeglqcStTrdm8OxKa3k09I0wNrVw/tTh
rST3KlPQQrXVC+hETqcm+CMwyDvAAx4wVMJ1JaH1Ux9GDzB7aj9FRfo2a2BK24vOhRjCzpioKPLk
UPFO/Vv94stETlof3mYWDsH/9OVJa4i7g/KLnpIKpVlFPxbolIi6kw7LHvWPCY/jQD0QxAm9sO1W
E+WxQKqf+xTQbIFtJrTZYUz0cXxESxJmb2aHVgkBn4ZdwzT73w6Eo+BVe263MJtpk3ntM5OGwr4r
+o05BUl+OXAu3VNMLHAPhGztJzbTsq3h2LEbQCeZVAIQyoshpOSe7miEDj3rANmx1DC/g1CxkTh8
z+k2Z+wi7lWmF8Zmc4LrggW28gcOBiUUWIxYAMn+a3Fgpy63vuCwt5Q6/5rTrut51h4SAekmoQpX
cLzCD84stVqerfhLQDY98LsOXTJlGbDkfBxC87lEiQaGPZb+tsk56fqr4uJdU95SY+NUgqS/AGI6
35AhtrWQQQDFqsxDpi8K2Kp4uido0QKDQivxU/YRlwHia70tPuJyWrt5gHx10XLXK6R/POtUypXA
0Wo9xlHnI+RrtoSUcPHa74HKZDG7eFnUPyU4TY48ToeRDOmFUH9u7g7vdl7ztHUXIeRaG6r9GK/M
5sOfXQKZ+FZnsY3SXM57NY/QPWPLXUBuLUu0upEiYongBvSSoS39QWvPZpi7AUyEcyMQd8FpHbVC
lTE5TNH8RT0QjUHBNRx0883nqLR9bUYqEHaHzJbrKvEYxR9JPmxYJsEvRlRlauTOUKZnigArLJ5S
kDZa0RuEHqTs4m3OpEsSPx/sWX0H1atnweE8iAm6CHgTaIbISF5EVBKtB9aBUhpqBLbhcwbJm8Uq
Y3HPWeKFEpntnYM3rC6om+n/VKaggVkhz0nWa7ZKnqK+QqmSKf7wJrBvANuVn3r1yNmkGN3Ic+FP
S8qDGgq59V0plzbuXPVLA+4WUBiQmiLu9wEvNoJZNfvk3qG5V79AgSgOWRoLHTF8TXii2la4Z9S0
N/CFB+eBUzCZ37xrA/CTqWGHU3MRJXz76BXKMnraFuqAUIeOhQmEfM/A5TUgXAG4mPVH4bFREYDh
+dlGWSgZUGONB5x11HPHf0OEMf125PtaM8FFLBR0jviLsnmFnB8w02ZFQTlBsiq6aMWHRCI1gSYw
3vE1qqHizK2ac+eQMBy+LNl4NTFFl2awMZBGTwhU1SKkbpc2PkyRhvOIGSO/UOuIIhqG+421WgFo
vvE6uvgMdD6m6jBn6ZE102BIUmvmv78FrGzwJNUoutu9pfS0TFrIql5HDfczMFLkf9U4D2VJkVhn
bfmgLMxc3ShP6jrTxnrFFCtsYl5aZYBCvdQ74Z3U5ssAge3oxa1Pqx16zk/X9I6h579FI/LSefYQ
tlboQIej+uoTt4TF0lgXFaUeXbxyHRxZVskFM9lMHM458wjx8GGDTXN4JYrttc2AOuEsgBNyZTlx
gmxessAcCwnrly997MIV5w8rKwXMo4lncwS5sMiS8tdmYawYrS8E9KggsmTK91Zl4zUrm7UTJdeA
gXztm0DfEhxryAjhj/KGgX66Sx/JpGw+9L9a776oGVDH0GwN3WucJi/GbJElChwqO5LSUn5Dtr1H
r5gzzWQi6/RbWcW/ef1UwfxZPv9sxmSQWM3mlEclJ68wLlbtvuZBSkpxsKio9C4l71H2bI7tD+rX
NU61l7ImeSjemJxEiT3ewqY4KTNRWr/F4B1h+xr6BgBUcnIh/pGEbGKFU7lfpos2AMa35t1RK2jo
9nuVHcNw1iMPyKitigpyM+treNEaiyJceJOyWXGgL5jb6QfNwmdk28jYeeYLlFM8bCx0yEK10Tvg
zffzbVxRQ8K16zn7aeiZysJnD2BfwVAzJcSWmz6rg8ylxsLJENKX9NNtlf2g998FNhJkbGiEzn1J
cEDxo7NzlO8hGncecZ+4UI56ZJw9TdH6QbATDQhYbAkrzPoiLA5O1LuoNSZ879N1VKFXhE4Mfrib
k/+N3+pMHHKg1C7ZkjYHeqQrWYn8RSmJomjNWB04OnHm/RkGwoPH6W1t6apofH6HEtcEgz26eVWd
5PHj8Bk2tC3IN614MzhbmKnoV19Ivnoz1wX+h2veEjNE5zCCq9INkVOZV951lN2usTc4V2qGZ5Vc
FQA4EgGU9hEJSeNZ8SLELxkQv/QpxFuzvVh7BSWMpokY1Vxx1vNt3Y0spjMXokcYMnsqawoB7RgG
zgErcNDSdDQNd3VtKwqLf1uGJpfpVZUQVeAqFkCCYZoXMH29Prfmxc/CI/k8K9YDPABLtTRP00tM
D2YMM2C+KRQ/CwxMmb/MH8SuxowUOttZoE0LDr2ffloljrGaxdkFrmk4rYS5pgWEMUiizSssNIOE
UscUDWsg3w2euQogdOYbzWHF8a/xsv7VF5cP174NQFZ4AHr7LcgJUnHBDdQDTMFEztzZyhEtDK0u
nbYC9vVxDQ8UaI6f3JgGJ2fMkFfHNzvnwxvfMxcl58zn1+CbQiyOGbCNH1xdsYvsCuEFTW7hfWQH
HxFcVfpusl6i4scOMsJW1lvQmcbgTjo48Uhsx1MXBau+itGD7BUiOImDEog/ZUVwr3BexRaF0OZr
Fb93mCk6iHTOssq8zz0nP8/ulP2D9j0Z7vHnNh3vR89J9aOPyUaPeLrEQJhd8Qg54mMPSFQthDDJ
MvH4AtWfnn3mvGdiivVPMjP4VlClOfvFriOqH0ccMkQYqbNLATC/DdZA4MxB5Yh9NEyiwcA2CvvS
2XcDB1oPc6d2qMw4mBM1fQruYnljcw3Jiew8ZOGMO0q+FnDY1Cwtvv9Sp1zw5S8YelM7u9qe/oGg
Lk9uM725Nnb5csHlriYYdW1pSNVSw6KXCAXfiBYE65gINmKOTmHEHfSngowkGYscpHiCKj2SXgo9
BzTNV0po1jvUyl8R692mDY9ei6Uk4GepfBOU1z0JI0V1XOzjbte32j6bC3NRQxsa7Sv37FCMeyWm
9Bn1h4ixljtXK5+M4AnKbVneNBNfVfSQxcVlkgga95kg7HNhvfROsG6Qp5fPOAg5XpvDRGdZCV/L
MU+Yvaec0i5ijcARwNXmHiimYwMf0pyWCMKA2meAsKpeVf0uo5PJSjc1Qng5OmuTGAxyYHMoNY1R
M2NqzgaH0kbtmkiX58lloh4smA42UT/m28nmYp+NTJxyUgYQQVLfd4YtQRK1dHF/muG2QIPDhzTw
qpl8BLg3hQyoUIBtB+S8eU0Bpn0Z5uqZy2gfMuZauHSMSj6NRhUr2BktvGsTOJyca5E/hzI+VL2k
qa357rlP5XRtJnGtw/4okBpQn0QWILFlCYKpjsKB0twOedOs0pq0lUZ/GVhtcTf5SfibWlQIlGJL
lwIRDj+Evj9J7cVLpoMHMppaGEBSa0ZJSfuIoExY4jDom6dUj4lvFLs0iN79Mb4HUjtVDt5aDPOV
RQMlCReY0ZBoPOd0EAVl9JT5Iw1T9X2oB+oz6o3s2P+1MSa50FtN2bcnhm8rqR6jUxyEXnwUcb3r
nekw8q7Zc/zWteVb5uvY0kxVkqTeRXzubuogytbOoad9axUpRFC/DgZqRYlmHCXY4BMmr5JWFzVs
BABdczCyXKoqDWtbN1wk9pc+8ixC/KLGU0uF+kx/pek8kQ9/jD6t1CQFbaYpmdAKnHMzKnZ+FRFE
bMJBrhFdr3cv1jDjFGrFNmcnZkK3grO6CYuP0soUGyfY+XTEVjY6IO3UDNepHLZJw5pOHpTFLJ0X
VFs9I35UD68a39u+u5TOQaMIGCAUvf0NLyBoh4lk0kKNpM39OukwcXuefnCKaVO72t+5NNJVZMVr
bdI5ZkvWcsImN3lzmFF2QSZnxFjg/+HyBWEzIx5QnpjJyp94N9XeGGZPUkeM30R3Vk9Y0IrLKA+p
kGV8TdKSiM1wZfjrLBRPJHj+MVsCmnyby46AFRzYkM2+uW2dFGUNjQuae+BjkeYAI4th0epoghxh
Pcr0McfGRITV19hQz1GwLHn5px0YWGO9hHYodlXxodv//lKgRUopO0PLzAz3LMf4YPTyRjjzeR7F
o9LRADYuvAIhIK7hvpBqAthw9OKZmtBy2053EDOREN7BAas/MMlj6H7hd9Si35R42iZtrwkSoUGI
14SzphAumQZKLH/W8bs3HXr8Kd1KG8Hx9EGu2Ci/vdRa6REO1dp5MRLnxGL/40eY0ifxT9Y1mcU6
hLJg7RyMGIdJwcphVStbvk6kxschuxxSyKIYNqa073Np/Qmo3aCg5Smnp2g5kQT0HdR/5bWNKZAU
XwFNlYUJmUBl5xHnaMh1tKgXWL24yhct7OixQd/uO+mq9oIbOg1GOtrblVAIuAwkFT7ALPYGSjBm
D1Y5O8pXekpMtQ1eKD3iL+yLtPaGVX12LI257WBZVz3DDgphuyfB1FzPRJlZpLIOTsrRW1UfIStS
i13E0GATkxfanEGtMVSDwmRkSxBKrblij1QTjIT8DBLf4h4owqY0m0Ed8bgJw1SOYj0LPi1y9QCg
hgYtat6sQzRwObuSURDI1ezajJ/C8B5hMaxVDpgzIfcHHMFEx7fD6QnQnr4tYJ7MCbZSUS4PHHVq
aFbtvzC6CohgWEIz/zkYJH0PGM0NJOv5L4Nim/PZ2ytNe2vx9RDzjiIH4Y9QXsG1x7kQ8I87jfo1
pAZMJzTe2NQ8LSe5HVkCS/kWJjbB5YBOMbeaq6fPaC+gCk8xZ5Y9YWPhG0AACzZrVDhxvfJ5NoiO
pWflUo/RxnCwp4BYc6dVWoLLBvac5x8D59ITv0FzxWlI6kXTjhsXTIC+9WwG9umJJXU/PX7PaV7W
83SAqF9aHqsx5sCExT5maqi169SRuaT+VSee7XZAj9nhuucANLY6fimOawicTLHENvql1AyOAfaC
nMhNPXoYJNVJoH3Kg1XtPFpUrmwusaS4yCQ68pouQ0MIlTnku9bK3xx+kJT2S1vcilr/cdE3jiGK
kXT+0kVDhnN4NxEmkt23S1Oq42ii0BAUGyEDuE/P2D7hAQppYBW6hQRyWNeIuDUUKhH5ZaQ1wRHO
yODXPgEzWmRslVu58bqbN6LQT9Vni/a+bHC8rawsesa2eKPQGGMBbZN8YEmF3mFk+0ZaZnVfPn88
DxVCHHh6A4NM+h6SBdLY1W225bYhI4SRUVFaHZsXkZirYfjroYRn/ExDPCzbhN1WoxBWGvTT8U4q
4EYRi86kFLp334jQJPjYgvpt2Yq9yohLYg6Tk5qcG7fZICT+sl2DNl+gAExmgpYHqMEYSWLGdGcU
YKfZhfw6RoxdigINpX5Zkg4Fe/APtmSL4mu9s22yXeNtiitkpNUmggpoJxC1BCacLWfGxGQHB2HU
FIWolVffZPrDnBIin0xMiTeyHpEkgCnwAWZQwuOMjd9jKyK2Pet2aTe/R8VrLg/86IFN3jolvHkp
TiqVOzLZitam3r0O5ltDnUrXjIvmT2f5jGzh0k7Hq3CvRoGHuSLnyskwULb8UEBTM1MxguNDFOQU
9EYntyaSTZjJdnaq9zi7mUGzHh0CJ9IRBsFZU/TBQ5+62iYsCQeMrLsMXvXAw8BcKq5Lr/giwdWX
jreUkQNW/gkgWfvlZ9u3xBU4AIijGL8KzTmJfmbLdSuc/ZSVFIAwMzgHoAh6McYg2L6i2Mwz4JvW
qd/c3yft/G3PmJoRiG7bwV6XKgSaR5vo6tKnr4T0OD8ILuqvUwfgyyLh+cVvGhQvLi/MosHXz7ur
n4B+aI3P9Z5MOyPxWSkZlvMv2+QLU/HZoidp21UfZqeh8w4VGR8Wo7xW/k0Lcx0rmeI8aQezjX/n
3iLewdmmo722Zr7aZrdujhPCd4KXn0aLsJ48fjM4kRwYGD9K7sJ0ek4vIXeGSCLMdu7XALnaixnB
HHqdtFrxIYtUovUFh/IDxoOSHCQpL6rCMrGJc0zAwO2cxbkYP92i/Aji10iyYGK7JbYkCr4V0cod
R+5serMzDwRAfAYaRDORp+GQXgw+MyoK8IeBiDxVhEArzK3mAk57bQs78+VysimYPdWAK2kALEDL
qsFcGXi7eESjPxwexJ0yeJhwoiyYYyjONaHU1Cf+yWclnmxirLi4fbEUBnVGF1Wl+nWmrOVY/p0D
VIZEgWQV8cTBT+OBrZLTE6XJAaysAKnFBXNUK4jNNIVIyODZAaN6lhZYoryjLGzWHEpjuUAFTVQy
SSnl0cPGNExk4GOtKNHT+mJe2Wi4yylc08TrCrhrDFelaL8KfKc6hzNAKFuRnY9rpWHtrZFsymzf
CqImv+bqwUqrlWiYWvc1i+cXlD8mZ8bM/Gol0zXkfxvDyDxpQBJfmhoTQ7tge5/MFmMgDnJm7ZxB
weaj1ADJ8KTqB1mN+0y9YG0bZ8SL8SByU3oK9vh39mM8VVZ1y8LPToYLPu0OsF3/C361qxD/UOy5
GyQ3xMAbFsG73MP6uw8kUAOxhdho/rZQDZqZkEKI7Zgsl6FMt34NkhgFDAk2Mnv97rETwo+gsOkG
xC1WsCGR5n8it5uvk3YpVVKaNiIZaSt5KTXneW7lx6zZzzjBIULqDrYLoUvBBRkjNGWfnKqNR42s
K7SXyivuoCSJXtwDEezz+aYC0jB/MKqSPiQwwxTZcAk5C/UBPoGymYQFNTZffHQ8XUYHhoXfIoxe
sym6tzaerGhlmeyoiQiA9cjMIm2PBcwg7XoL9bdilCh4HydET3n6SnLlPJxlspv1cqVaLYDF4qzc
/VuBOSDyd97k5QB3DeiCkxWmKAV752uG6AtQWkMdQPkMELgGUzJDX/EVpe3R/VJ5QzaCiwKLNC6M
naP27tk4ZhNGVtTlbXdREa2S7TM3xXtXBesxl+hOCInBPDqKgxnO245bvwamhRBRW5phwrGa00Yp
UwdT/FHX3gASK8d87+HNYtVljfXcR5AQ+g3kbFvGe196+6rH9zpNP3MQXq0QaMrJrGUILT3wVuN7
2ZqO8UUtCsW6a2GCENqpWIZl9FU5hFvyLqn9w+/fJyLHMrMnKebvQ20nHUaUGae0axyUj2mWeBan
Z1d7FlW6Dotw5UhaqbhRh/QhQPmJHF+42UsuiXNixkzSiucpP/le+h5x12MgQj6ur+IADIzAk3Jo
TiwGSOHp64SKAYTSwFjqwMAAFF56GML2Yv+dja2SkpnMw6QfYnFjIJBA4kCWjJQrYQ08TuHR1Mcv
KHdFnxOnV8bv/I1hEavP+AbGYPk/aXOHy0HMx1jV5GtRpwc/da7qOh75Otqcznavk/rwRhUu+BS8
q8s0oVyPfYqlBB6CW3bqL/4IaTMFSpwuBOM9XmjBpqhMK7Id106A0ngoTrZ0j97gv3WTSnchwF3d
ZGHm/hPA8ASvQ+4EnWTMEmmDQ8ypvie16B+n0dQrl3QnMd2ccNv04YtXNjucyMsWqRI9XwW/xP/x
Bko9iW0yz6hnO3vLcFCZX/1rSV9mVEcr5qB8WXk/VjRaTOE/kVBSwoCg2W7vlgjIQqbJtvqYbMIU
GpbCjtwtEMQFI9mrnWMpQq0Z6QP6/ZPRljevYvMwelBaDpx0KXp9O7knD/6ziku+LFpNDx4ZVAEl
Vgh2nNEGWA835UTaH+qtRdcP58DlLotrZvtHonfLWH5BiDeRgRHZ36qnzBwCgDTtPuk18W22agvu
V0ooYM6CZhnCCRnNjTDZq6SDUEMLBYfuTAE9FXEH2/g+B8lKsogK9voyJhgTdwpXWJ+WBAWPyKY6
CtXHO/3P51a665TYMJ9jBrIA8fU/H05LTHmwF0BvqfWrcrhHuzmA8TpyvBgjZTryTvVMwwBpRsYZ
1HitXrg+iZNm9S9OmX+onJFc5Xexl+oQ6R0MGS8T0t8tK/KXURoDxmNUoisuvSV9/GwpnWPO6hSM
jBqwHZUwPvPQPchieNa1B8wfIaTJuGXN5DWjee3RF4K5BzCZrSF2BfY03dkXFN4CEnj61q7DCqX7
9CzDdGfpyam3EL8M01OA/MDjmphz2N4gNi+BCaU6tNucaHFQ6+BbLybo3Hx+trL6pZ7eIuuWBwHe
cTLOMMMRQHHyWnGEjg8zUuCaew2+HjU5GQH5dmw3Be7moJnY1m95ctfMY0+5JgQeGmWkE0HqcVT8
6pG5CT0qlyZnPbYtmQLe8OqCWHak3Nmhxe3HgZtObNt9QNwVZAqzueXY77F/M8lOyXBZlzo+ER6v
qUmpQa14hF0y4+R4LVE5RZH8aw8OHtR+UGnG6s2wrfC7MUjID50NOZUbSTHFhIa5tLo/4exv4qrA
VpuvCpY99XmkGHGKFmqrYwSICG9MY1Qw6yIBBix4Abjtn1qWuWS6MYWbI1WppsKeBVymrisx2XRK
2SV66xGRkGJR9B3BFxmVqYpJmKg69j7BiZ/2JY0I/QU/L1cKR6KbEGoMVDKjVos8+LTKpPhR854H
s15rdXJKXH+v1BppSHxKvCtH7xzM2lMMmInwVrkGiY2qhvGS65fWZOV1ZEBTob2rpvJvXbUvLZkb
Rn+KhP+UsIgVXXHXLPHH8I1wo3FPSGfIyMSCYJ2GnJl77vahW36GUv4Z0unqFzZrdMaCoXVftZ9u
0xptZke9hicl/Ugx9qypxQ7UJ1WxCYYc9MtlvQ9roiBEw/arM3s6Llk8ahip+KNdDeJWzsa78dsz
q5OQVQabxsmfROVwKWrVibX9Bc28poxNKS5HFo2Q7MrW+GQm/wki99mKK8oawKb99kvDx5U0ySkI
/U8E4/F+NplWpkQ/yUpQ7eid60SugwBDoxfhyGkb894Ro7K1p6PfwV8GDgdw4mMomZoiOOG1ZeOM
G3KwcbGO5fis8bNX46tmU/w71NmlrQ2yr3TQDA57uriAs1xgUdM7RRYILARnQisRHuRVO1Hy64GB
cYHqc/IZhO7fpHfBh8QFPd0FknVs9lz3jc30nVrd2pQ8mM2cHMqOGBPO69amuJ4/bJoImadeLbZ+
3Fb71OKKASzOdqluIMRZBp1PeDA1X+QI9ayXpvFWeNWpRxPPVbYm3nLt+tWLC5dqTyS1oNoejPyQ
yXjj8Dt4en1pvYBbdmKcMOVLRxuuihLo4Evw3FLwNxCB1xzKbEZ4EEfH0h2MVTFTSdRJL1qVxCAK
EkvkH/XOTAjODTHtCQV5rlv9qBX+Vf10NMxvB+uRcppTNYmJgh1Itbam0bgODH+TVFRZuj2Pwxkv
v9DcgOMVa/NsfAERzfTLJmW1SbX6uZOpce7RP5jMqxpOA92Or5kN1kIAQDBAbkjBTFeIYzw364Hd
PoR3UgM4ZaqNz3jKDkyO3nYkSYBFX8Kx6EsL52OZuF/TGO6DqGQ2CE4NYZOU0pqrIcw/gWpWkv+j
HTffWtpRR6wRZ9K5K1zZF30sXozSv0Z2TpeeT2CK1W+7KVy1YQ7nirrJRB3eFkQbh2X4V1YJcaGI
lvXMO5LX+ZgZabNOeSXj7oMANpK+UnMjnBK21UJeW5XfMpqVj3+45w0G3prVWpD/7g9yV2vy2lR5
fpOSOzVh/SIq4uZUcQZlyxXwWlu3zKdtidCjSLgfhPLw3cOtnFrLLOL09YbuXvbuE8GU5SrwOtJg
OPNa62es5r0boTSvG29YG0rWM2Y0MDFYzNJB92xsPd6rwM02pZ1fZ4csFhkniIGALYIZ3YdKeWkK
ZzM20brL9ZT44oB/g62rz5CNGhmqNOmd+qgaqYqBfbAkce3xDmAzx6Kxa8r6VwwtMYaptmqDz9FW
YJhN8EPdr4oq2YtEXAedsVPUzJIV03FFyG7+QfwqPv9onQ35ia7J73jG+2bUJshw+RHPz17Cmjmj
dPQhw+wlLNP74GWfaTCtw1Tb1WDZUafcLjph61iFio9KNhtKr3ZijCv8rArHPXYpvJ82JunS4kWP
/Gxey/d+PNSWV6gcsit5ggP2bja07KfyCP3xeLM8FwkWH4ALoR+35R9naHGOIHJeTX31gtlqZXPd
1rZEdOjsIkdVXMnHiKWppAsNpDkpnY1lwwpYpDkJ4oXRNXn4p/WOig1vcA6zrh0Heg+m/KdD4Lyo
dLZ4q8H0Kulwc2sq6qpk3QjwCBxAqjSa1aju3VVclpygbxYitPkeEL6GutdJAC5ptvGKDvo32hcl
+DEKx+Fe/rETclF8UgJTb6Pbt8qCJqyk+KmT5KXJrY1KQY5He2OOFTO0954G6SGpcP7QFHgvDey3
AM5MHMjBL1x316HJdZaF/MU3kIxXc3fzu3xtjET96XQtwWicEOYiyh5qktPYZ/tW7IZIoKhm6g/K
F4c1eOHrLenOr47TX03cGfLJ8mhnNTJwSNTa3Zg/BXaK9AxLocrIlSgeUlxsHGD0oNBrTSQlAruI
DIaYiB5OrIQZMjLIOgtoB8RIaJyJKV8BQ+pBB/+zxJnpcllPE0cUt8/FBMO5eOHNZLK5+LhHuHBd
T9KQ6seLxoObqebyElREhudy5bf5sclWZklZUAEfPqBnJ/7G0M4tB3pJF/M8MaavbCQGFSL9Kdzj
wcIDFCHAIldqlObOpWSmgnhLTImEFpoJnGeEB6gxoCVo4er2U/0rNJcla4/NLt+dW3jS6U0wwLhW
Q9fKSfjhlkRlW2yrHx/ELUIeGguixNz5KJBUx7+CAlriJUjHUBiqQfJZDqOgdNrqOvI0DEUckidG
8n3rnYjXQisAJOfMxMuhhhrsp65/NoRY1enKEk9NAG7DWDUj0+EbI2F3+Bi98hFJ51iwu5U+7T/R
QTfe1UlNNv7aNsDeS/J9hwUtquSfnqY0wp3NTeifR+3XBbYomGfnvrqhk1vq4hGHnxVjVWv5C3VH
sfcMprGYDWPFrl6Bl+pcyBZGvj7Yocdal+NvUB9U2HOm/HFiRJWDa2F8m+IS7fXNaPdOfpcmAbkf
mnEcRjKblgFC0WbVzasEJgmBmvvVDK8RE7QHQk5lUagh3NBxvVlvTobwRryQt0a4IjdeLHzclr9I
T7LoxWp+E0M9DMiQy3FZbE1UtuT4rgYqT6tin+MdIL9p1bbTGsydsNcFW69yubQmJKhxpXuHblDs
b+GtyiETtBX/t9Zq9wGPQZRceoKDWmQORbZu2teE54RS4CXuOrt5l1+6T2hafe+r96ChzpwBvS84
m6Ob+saTnTHGR5Mf9dbTWEgF2+Bdc96jtCb/cWcD1CFR8XTrNGMD8qu1ie5PYgQHtq/4Nou1Fgns
IQlRTcRv8LT4BlGRB62gNsN4h4lxuDSiIVyrOzrx9g4+oK44jcW+H7/ZJdU2QGweRqUYWnFbkt+U
fLHWrZviAi6l8sHY/21U3YjJeAc+lcRGr7fHEUGll/5YPf1TDQ2W/RbXT1iU6wIVD+iGL8lqbj8r
5xAkgCEAhYmmBgo9e0UsG7ZntdKpW0GtE1aXvdj+ow7/OpgbfODjlGYUtOAqNBICqxrPKX7+SiUl
dGfVIpMjKo55APpRx/V81R0Hsxw/ggMlyNiFHh8ZSU4+Ki0MWYbOeDwrbSZn5fAmeb0qCr6qjrrG
oMZJDpzlmebqnOlgxicCLKuPmlqAz1QcyVvyiN/kWB55rscdcsvMATVEALi34DldhIk16bnTt53/
cegNZupIoBSBSTkRct/c1Fp7GDxG4Zr5wNdOTrZKx0fOzJYRjgjBSVxCEXzMxxFRjTMf7J+82vBo
JcNS/ZjwGN5eYHfkXM1e7QBKxmL967cFdqcgfH/Bg9rgzuzZ3Nu3zqVWLDvQslazaSDj47mZ5xPB
Xi2JgRxlwydMz9KxLVRQtxzKwd7VmIYZrcanogCF440X94k+aEYcz2yXACpwt+D4fPUS4/ChAnv6
kdu4uioQXzNhWNo1KC6h6U7hLY3pyeB2kMSRnIrugal0UeGHsxem89fWnUPNc/oU8LVfuGQrz2GM
IRhluv7tKCSBz2y0fhVxiLIa7X69gwOTRMjH1T0Xnz6pxzkYNVKPZWS/xLReBCh1ARUUnVWotBxr
LbtlUR1nrKpatouA2RzswxYCfnCKYT602gsB/oIiuATOkzjKrdmjyupj/qv7MzGum4tU6YmSVy6t
FmNxUze0stvG06w2Dvd1JA6ubvzXyQ2veocUTqK+c3QksjaiHm59ked70+qOyOUiOzrLdNplSU50
u/ijZk+tiQE9KbwZu1vGhy34GQOeSLf65YfXjXmjZMN2dNTw+o6vNi+jIE9TMkhFaNXUrVB65GiN
j0yjg8F7KN1MaNXwvsyJiOxB3hrERAmQtztslBhefadpsYBiv5hom81hqw4RzqCEnFqSavTpKszH
xI9uAf8bo7aYLcjw7lhp8c4V2TvHaqqSWLCI8Ku4j6CvGOgX2Zfkic/xlA0Y045uwkVgE6k6gpgx
vkOMk08y7YbxZyCuIH2NtODcIEiosvrVt8p/jomISNh47cg/DZlCgXsqsis0PXePHcttlg1Pqrwh
fZMj3qPhI9poLMxdGBJN4pA4A/gJxtWeq6rfBlOwVFiPZT4UtA3IoPR0lXLOqIQkhDLjSGT2T1s/
lDuotdCx1BgYvG80SP+Mh6jilIAxh7uDl9bi1UhOWyuvAJ0If/naKd21quaJwUpaDwiIhx0WIlXL
aXtzGDfS3vocfGvXcaMU5TvkycIkv3taE0hg56pdwmRZjsd96griZkncsf8G5kU+J+9eteA/HY0j
OcclXXeuhXbVwh2Uc3RdCA8fuGkqxXCg6kNR1V0xkrICVaQJRdZ+BJtukfS3U6L08WNFfWg9b/T+
bOK46txDSWhM4PJcoJxNpw+wVj5K396AAvB0lRZRUiA2Uf0W5bBOdHHBY/Lj0sACZG+vBE+zMX+i
8wZ/Nez51HpvAcmqZrge5aUwx6vjFuvCY+bTSpJsFzK7DfG7tN6QBODvEY1P0kvznIkdbaiO+9x4
/bqFA9TtdReeGW4wz3Ik/v9u2/4rgXVbVIKoQEkPnMYR6XUCC22t+TwjF4P9+DACRYDuqHbnwoTD
eM+r7zpH7XFVnJz6KuwjNWE3z+mxvsX1sSIysrOWHIVjSh28/uVmeDrWGZKt/Kwcour6bL1oTVBi
XxVkJh3VM+6X/tFmmkmJ2mumr3B4sTvTpqkIlhSRKPponawZDNFxU29cZRiXX6xWKfnwaoNXUY3/
/3lbAQ1vcy6W0fNQP9mDudQRNkY1ecX/sXRmu60jRxh+IgJkc7+VKFG7JdmWlxvC9tjc951Pn68P
AiTI5CTjkSl2ddVf/xLtWmJl6nqEyBXcICTXJR6K1m9pu5iRGfp1chzbGwfCThEy591e+UZq2DUx
hr/LsSKCa2ZumWw6c3X0K6v+yjXtIYzpG1OrVa+2XlM9nOYmYU55pY/lGQ9P3AXxxonvUmChs3kT
yRstHLozJVGvouieqEVm/ZgAi/9BsWiR6A6iyaXNwYcXWW45NsCVP5P5lbALiWTWQDTjaQnKPZfY
lNXtf0VafdghcZ8pe1aVDDTb4h2jGEHTxobuOGN+11gj0uNtp033MGheRsGkND8jhx86h8WDzMJ+
D+L/QPQdG0JN44S9VyNSjTFUrJfhiR3q3u7CbWvtEwRsafpUZi+Cm8vNmWDAoTE/0WLlpaDYJ8tH
N3xmNrj8rxbtzPotF8/pyMq4waCreEFVZRMIU/AyyAUM/ZSEg7qxPHb4qwReDWw+/YKhFTP5Q9wt
cvlqh//1+B2i3XzEXcT0TrKd/uYksLIjOs/cu3Xze+qOlwRh1wXNfoeunvqcnE3sXMv82M6Q332n
ufdY4fI/mSc8gk7l0XKxG6asFpdxZhdB8C5mwoV+VwUyxmGX8kl1nCXB5lwkDsQknFO8pjMAaDn7
9hz92MStAReU6RFk5dEc+NvLN4klySuoYtefWeLgNvZOOrJoB072UpLTWpLi5stlCH+WTfNeNnLd
AEkOqtXYIkOOO7wZIJ1iJT4b+zz9Qa8hEBQ0wcvgtnujx7cD1R/nl7JC/4Z2aGt3s8xPJup3rzFw
OZVyxPDfaj97xz0ZjMmQcuoKH7OHxaYWOmemb8L82i3onpbnWlH23FsHEBGJNmyVftl18KdUB2XJ
JN6cMSR3BH3jfIvZ98wjp40LO8UyC3mPA4cprB9zmDxcNT/GRbpDbA9tpwXlStc2EY4Tsb1aDw0X
5saC1jYAQmxabJMEhKWSpOIIByrycOgXJeXKsT+J53GbTRB+Yb7DtqZ1DClhxFsUG+1jUWJnB3GP
0YGhh8wgIloDFXkf+1SkKJrVIeF21htr56L4YjA0jFd2cpJZH32R8NtYB43oQP1ScsNhfUrEVd8e
Q3dvHox9JWcg0LHulcc74ofEGCSFnC2GuI5+CpQDPy0bvxLmuB4NGZu+Ajv+/m46KtWx34bJHUnO
DmzgEXKMctbgjYuUk91LAjhOBBGIonGOsCORkZ7TiKlSVz2HLYYrEoFeGNCq7JwbF4Ml2OKWsEFC
UB6/wMSF4w3lYzM0D7gBRsU8Xb4tpP3pu6YdeON6rmqcsuHLyDmzJpcDZoDVD+tkKfAF/VZzqjIp
Ck782uTPZn0al29cjcPODxgDM8T51EEcKJBzYboIjSuSzTVFH+5yo7yZ3Ka9Ro7OSFADJl2inQ6N
vbWt8EZcGuR33e+g8jPIwnFlwBPamwRwnBiOMjsVkq2QEqXlsM1VvPvGZW+55JCHxy7bjVn+Eapv
+E8mxEfxqUt863C3rbB3HxepXXuageZLGLB0LYy96R1PDZ8t81tjkwIUG76dH6Ym94Vb7EOLUAbi
LOy7DLzAmAw7xLkz9+Z6bqKjAYt/zUZoW0HWGb0oJGUuIG6Eezhy55eCr09L8OxT1WmrZ5gK+yV2
D7k7/Xtzh3zCl7R41omKxPzP9bOoAKHHzAMjSisOz2m0YX+1L1OqomsMOzsyD3PttT9JRbA81yt+
dKLZZPA2UvdsDh7hcTCGBMmW6dOwIQpMTb807PBU4DRa5EkLthbWH1bdXMv+vaPVxklG1KjSrSqU
/dF7ouXs/idvCIhDaMKtrr/Abq0zYFVeSQ3jhVi75kF9sdXOFyw94vmY9PcWPvNsek6+3JZSPdl/
7dCj52FIxJ+/27D/WoeNyRaoetUfcgnOW8dZZ38DWo0Jd/8eDUxkmqDpwDy0QrKOVm8M8KAtBWaV
bAkp4u6/Iq7rdxO/ThptTIu3TXLBSthC5HAW/AmqtegT6blexSdBvN3EOnxknGGJyqyCwIgrivZl
apFCDLE3eyStuMEzxrEh1LXY8vWpXVcBGYjI58AH8TkYuJzpXmA/i/bSJGIt4Fv0xX0m4FNiEFDD
/TjElnCd9ZcEYm470V6BHw8fCzYDuA1I4UWvI8r0K/op2a7bqrtFaDiDAMRYTRSoZrobqrSdJCTE
HFfHo9Ud3HgTuBAonMTdwXU3Ok+6xlZcZ4BS8cAgB71nVv4kDIIjzzZx/H46wTPmB5psDIZNEJmb
jBGbJgYnEHjrS49LPdmgYDVIw2l2dOC+ZoEGQaNcm78p6QIJZ2Bk2RkjkYUlQHwFbDm31ncOxo2I
+rFWQXvijXaxVhkIUsE8KxEyJ3+E0BTB81f5VXU+wVQx49kERnbrSpXuCCOh5VdiMuwyWKFoUPfx
pRTz1m7hOQ+4SgEhdh0ene7sSYcukaCrxGE4dR+AZXBiRveYIzRhXFJh88KSW9ssgVTwCPlWcXew
yX6E6SfPmaqusIapNjnVLOph4pXdJhzze2/bp7keYAtgy4bkqIh2DfIsvJDl9SeDwOUnbWjASePa
uA7ZPzbZhWQn2LtiNvDCi84u1bg1fAmfhXws6FoFaE/IQFvCxeV1GtHzUvhD6AH5REqnhn/8QPx6
tGL53kIQlANDAI5gQlj7h1gyJpUQjtWCiteMG0peqj/wcgd6miAhGOikHXUrh8cWwAWnAU/prlj3
k/Vnpu4OG0op5FtXX011HFmnqkDcDVEUCro4UuOREOr7UH8K2vlkyjuHiYPmeoDsSnYJfnJnrUOf
n4FX0r933XnUzwaHEGktT0LHGF43063QEONqfx1IkRZV7KMxN1I+SVbuxK0gDAEIhs/DFRvDqkHF
FDBPmGtLUzz5E3ggogZHXkEBYs7QzL9a3dtYoshBDoyKtQ6N+3QHAmkIe6inwY8iNiocFfZ8q7x1
V2nGpgKmmQ1pJv8VTLM0+S580I6QTnhnwQmjYgdZbttg19gb27jHHxAk4//PtNLKdc6+KGaK1mU0
xuoUtd9VeW1F/nBZo6669sfQTs6EytFQQnbeLpDUg3UIhg9PhcvFhRhDaYJTi8wRYv6fVhzxJcWT
x8SV4WppK7Z2tphhxfgQ1QGktvN/Lv5RgiPHe9JE78KlZ+53ijsynjsIx8JDH9h7Yc5X0RGnCDBe
En0EDM46JwuVC+qZTPjNnwL1DEDtqXWBuy6hLXbyAoC/kTKLWgC5zGQKpl/jrQWt6+POc+0FV/BP
65BOX7H7VrkIAVnoNc+x3fh5IPZDcUkyXgK3vM1sYhk8+giTbmzdKwjujIdYnkFU8PDJYGCAkKmh
Z2QUr1jY4dg/z8jqmXQQw7XXlIwVlFQB2XDNLmAzSwEqOXxj4C/sO8h9Ay8K/mOdhJUiV3KAB1q0
BpYU+DJEenXU6KHBOFxKKh4Z665gFe2+uvGbXLAJGJsVSylWfpyGGC/ljrkAzmL40+FyDMYu502z
O7TaLtAP+DasynMdPGrnZEf1VaK28MDUEKUs7zUQo46gI+heUpJw7Grr0qqHE75R23A+wClhkirr
numkhmfM3Q2CQu4NgXBj9g28KYs6X/lGjf+LEXuq7Coy2oPNsIcYdmn2eOd6wHYb6BJezYdhxbRR
VuGRL3AF0rhZ9iCAe/SYB93Td5jze8qKThdFhkNZWQ1P4hXrgmlYb4cX3r0wP/Rf4o8XqMU96cId
MvvaNTtr/8HC3YZ3eIy7bB+c+WJ8XOf9bhv40Xp5q8+IIW74uR7NXXvOfXT8vw1+gZwiANn9tDdP
7afyVn+y8cdnYdXuhzOajTUrzxfnw7zPT9azeO7fYcTHLgcCvp9PSsVsXMk3KGayJ2HUeDqY3i/w
hxFjXIIMzkMb0lVrJT8mmt+OxyA+lYuFdUzAhU77XDyJ8Vm6N1ohyDRDCBeRQndqM2WpFm2wc2Hi
4Zr8sMGy5vIlHJ/5eUH2gWSA6Kw08siCzvLfWvvTm7vBWJmwWFnBRsjfsSjv361r6tce6xuMQVf6
zXhCUuRBD/bwUfdYDnjtO+SS/+yNtY+28CQ2rHQ92C4raGEbkm7PzrV6WyQef6uRMevRRzhiNLkt
I1xmtoR4mJUHjs7i/CWpEPWt4Kosw9p4ZB/tpboar4O10fBVn49lDvN6F5FIVUAP9wDFTAFvwkMb
iiBr9E1Svx9hcNLGLfbbcIkKeBFeufqu15FXeCjZV3jZrzBzW4WkEDKMMnWt+Iupxezb6zHk4tlB
WAO33/KmmDE3ml/eecEO3bW+zI/sJbm6P6TbhbgfilX/BYNT31sX1nBsQvIncRx8up/qk18Uxrqt
IHNh8oWwkbyq38Whupm/1af4zj1O9nd0sy6cOih0EvPEbw1HK8kZhA2GQw1nwnPLvVnu3XJn4/tJ
3FTI6p1uaq1fDC/c6357YgtQY96zDcNjFd4gqi7EteRYyEKi2ifWts23RenHOpILRioP46M2O7Xh
ZaiOg/oUKOfaOKktnOC9JvyKKN3s5NA/020SNxb5hbZvu90sK59EwLGJ+aNVtVx/ztcoNLfaGTwb
CY1Cg9Otsc5n1wkeWcN7WgjxWsX/QWdhVDbe1VMZet0Nz+/f/s26uDv6p+VJ/VTv9sn+T4L6T8Z3
vGyjBbcQuN0MWg17MxDVqNmP8HBgs+vEP5oZX/xqOPav9nf8yTzEbvIdHSQNPXFVuMJ8Ep90FVfU
+958pLEad7MH0bndQlzctB5JjQh09qhDB4x/qc+4mH7V05FU5z3JGZvXefv2RZPuvWMPCYSyQV6t
Hm2wKSi3Pr6Q8cpZwWLR13iwXngx1Yf117zCCLxbylfwXu+LO5xeeDYoPTb6rb5VSHpbbMZOEEwe
4zl81B8Dg/oWPSPKt6tNZ5Ssol3q23+wEj0d1Oet96u9SSLMpty1B+zC/hZ8v2lV9cD4LC/ROXA3
xmewSQG2NrRY/fDH1nvtbCKiVKLkakUwKTRacgR2ENVkgJ6UXxVUYVJTt6AwGZsdkwVsj9IgnRD6
sV5DnLAqqB/ATW0Y7VHoztxQ2YgJ4EqKPkYEq+4DZjDOhhJykrdQPfxkMV0N7uh1HcpO3zbpHmam
z+dx3rvmPVh8I2LLZj4Xy3ObPA3TS0ZAeYuRWZDRgo2Xud01bAWr7dBdGbJxYmVQRZssMer22OPW
Xl5HKj8vA5RGWqriqNsfcgJqgaTHv7Q1DsHknlISvenH9KTdF93dRlkJbiyRnOILIJAuNprwLX2Z
1Y1j1/eIlkQtSo97GisMYUb+PMDp/A7it0a8CfHVoa6GIAM8sIrAknC/36oI9qRbn2sRUcXOF3R9
MmKcn39VSWolHo02U3UPcedbUYXfO54Hjs+uHJ2ugLFFE670qQeBB5ydf2pbq2fZIktbZ9rLnk52
0MmhIF+nZYnMPNbWuO9+0neCmhwZx+L+JtXslAp5cVfuVw8zsTvBc3avNr+/eSV8Fgse/GDZMSKM
WTXAUz0HsscorEpuNfrfChxE9wR5T/l/ckiwGxZl1yD5kXsE2Svm6X892ym01QpIt04qXvDccRHh
U9Hu3Tg+59cJpa5kNEYV+E70n6bsWLkAZ26GVhDX9JehnQDC1kDL8a1cD9hH6eF6JpaUp8QiVOlZ
ZQFQUC4nZHNhit0pXxiWJXMPxyXzHSYZOZpAoKRpq2dc7qHrZobHYXPIaSKUhw0BcobkaDg9OSKc
/QwBFzaEmGDS2KowvOJa4e2FrY8vgAtlCkxnimh04rvVSQrsmY10JCuuQhoGKlA2ELCoRa1eCYUT
Dq6U1kGuMzxClxrWDrYp8xzSPRkTdoet8NkN3w1o1aE4V8vFQrCRTiQKK6+aqu1l4hj4NnHAlmdb
yVZAaw/KiyC23lj3Yg/csQwLzxa09s1GfzxY7s7t/okla4TvJIHwq4wtrIL0FwBvbD0MUFbAdKL6
WjpWm1ioJU/1WT6q0Hjrvpnm4ATorEG7itUMFjUW3jrKX8CGhomQAbMhnuIVjNrF3Cod2IJba2vA
8p9pmZcDAjEDBVmDVI+O8ffeMaWYATszjJ0SOEecDM4HAFSCXh90m+ldbn+m+T614Q7kdbD/uEVH
gTZ34G81fhK+wj4nDkRddc1LNcR+eSlBK8zkS2jvSDwxu0aNSwi3Yj71PGLLuLU4b0rZE/kgM4oW
18UXkeGO/plk952w2+eQPQbs8fknBLfNk3dXLgIhHG9y/TbCYg+fQ0i8YPTNY+T6qbKe7OtLZfpO
9vNPyRMWGwMrbhSssDJA08IwQdIKMp19twRnjNHemJ/i/D/tRWvgrO110nnTswJArc6Oj3NNa12z
/jkD54arLL3dTJIoaFr1NUYywu7XY7Mq7xbfEz4PqxTYcyh51YeJTdMxGZk7BdAvEX+Up4TTzDQ6
0AjPMAzyaY81RMaoJc+j7KZ1Xk3DL6FcmSV7xAaGEv7PcXlo+uaZGLPjjNbXXpQj5E1PSgDzPtnI
/65LU9fPqdnOnAB3MJ8cmPpN+YeZS5YUNE9g2ciQHsjCwPS+iXlYRQARNU0q28KFmK/kOBcxy2TM
/4qPNnhDSxSET6WBk0v9PWqIeKturSnKFUIf/mcqLLjlNJtgZNBm4w0mIn0NoQAtC7hTlFIwIywU
8vuARGI6crwkPIqmfyUJVKxxsCzai+YQz6wIVXgr0w3aOB+XMtAA7hfmZ8HLlREEke7n5DS4lw5b
6l7/i9nzBiqh7cZ3CgKhKbGPa/TQbztGLR3nZwOPDb3CXjCxt41hroH7qTok7bEdDi/wXTYyTchB
w1OWJKzwZUhkAccpsj+N6NIVDBRsx5aUYat6blOVj6zwnl5gA7B5xDa3OE5cq+RWAS4tKV8bwD9H
c+GNDPhPYeF8Et4Z+Vh2Wg2L/mw6QcOgeKjMA7IwmRjlyfi4f5GJ4ktxoAlZ0d7hx44zBDGsYNpF
9xacCOuG39VctkIFQKmrFR/XDW9qR/jtfuwVRKXA31r1JSx293xdMcvXeBfFgPzGa9WrW9IOfagq
ci8v62wEbj4g5OZmshjAAOZn54tthgAy1+JbTIRX9CW/QJZUDkCVCSeT7NoZv2ARPXV2e1/4vmmY
WsjWRbt4RXyXdkKkkTs/6cLFc04IrCIDtNdtGTZKrLFyaBO4dt2INSthcX/EeqYtvsetczT7ctMO
jLvzZ47hvitIZREbZ+w9J219SycqIPxnkKvP3w2/hRxfi2gbtiy0TZ0vGFyOG14C5cF4CWnUMngk
Y1McpWzIXIrd6LCd0HyTlWDGviV0bb6a5LjEf9Kb0fzBGg9fVWZJACI7wvBK0PrRRVW9hs9D6NfY
Odxs3VyPJJ7n2sSe8WPs/tOWAoM+CMouUBPILP0X7lirlsW1TkuikADTiHqXL8oZU/Wkxi+OMt0d
wFP+MYP66aCRicc1wmfXHHDmnTW9L431ZAnCszhtRI2Eq5D2sbSnXYPUS6J4o8PWtdq2RU4ixJdB
rclYImM5PfFVxxYuxR3hJ2SAo8WAd/ekXMbqFbcy7lcsPPSDCddPEMoZlOa6SIx/znUVzbWkolbp
m/xn9/wKCcClOryJhWQUfS1QZkIgU+uUQBUCnXtnV1VMieA6o2CUKSN43c8dQlA82Qx6x8iFCpk+
mxsnD72lNzwbilfqoICA7p0l41ZvUwK6841bRC/xtavx/MWDAzfwynnYPNFyeox9RJoQ/nLwkmAC
AuVLFxLpoZWlKCxUA3HGl6ttBYTjeuRFJUXLmMEYoLqasVjxQ/mE8WqBE23DBM4NUrMiKLzzK//k
czL3aE6+guYXDKMPrVfFIn6jLDAcC/0q/FRFxP6A5EakHPnUYOFbHYRGp45hzBjS+1869TezP2vn
MZrfhJSgDuk8y32tMGhSrOgC38sl6tTle+nZnhKugRvwFhObgDVMp6oU4mhrBd91/rPQ8hj5s5Ae
WM3vPOG1xa8YU0kLQBQEdn7IcpKUAkSmdE1zdc0MwKmIR4oZ76t86+sUIHg+KxOWbRWxXkn6q82s
ZDEsDWYaOx4bKYgryKIpBu+Q7lqkKeh0+wqTCTAiDahejrogdNFibELj5qifw/xH0vxW7QqSMJia
sJ2T7zhIJCxWnch6vcoQ+N87DGYt5afRlNeE0bbChwg9xWFhRCQgZ6z+49jg9yggWYWUyYfh1FtQ
Wq5k1wS7wIZ/rAX6c/bm5S0n6c60z6JwbgN3iJmLa0zrohVnJ6KVtV6FzN6VYh0EVako9xZMXd47
zirmDQG9p+luVRwYcD7zFLvd1RFDLEQdBwBisp9GlLBW82uPDUo7zFWD4qfZkDOCaB+Ks27tYOFf
5Oavju+9mXo2ubVGyWLKyjaxM3LWCL0MsUeQ0E7qT3FDeJFk9OA/0CUd1og05tPeqHUmGOj2Gv54
n9KaiRWO6wqQP4yOUEf31SGl64b2SSIAF9a69vPqnqGY5QEsoOE13BfJ16Dd0ogoVwhDhykTuvd4
0Q8qUq6s66l2wW4h8CkJPgtE2BOSwkGaiUGXSlFYq1r/3LBY1Yz3BNkBz56gNUrPNLDRDa0n7DFy
LnRmDcxS4J0fUBlz9my+Rba23OpWAuIJCih0C9Kfhi8UHUIIIwMCAi7hBWZH8HJkekkZ3SbY+nS+
gUaMqji0/Xhtc4VgGNLPzXPOV92y3Mi/LDCEGMpQsoynjmIWBSo8KJdFyECxowuEoiHXVwSdI1mP
scfgD2RFcg8ZQW7yV1dbEkiZvL/S9MtBdYl/3aibLM25iTgqgw0TYdjxa6nRPYayrndbPkIaUiqn
CcE4ZlXJNzHe9C54FNm6BxfMpF9mkpSFyCAMb5kqvvvwwKJtbQ+PhCqNsN4pLV/TKY5Y1VrRzjXA
FJ1thSe/pabvLRNd03y3ICrQ9FpiRZY/m/t5GL4CtfJb94v9Kh3TGBbI4r9JJM2hHcb252z+FysR
uBcsn5n4LkChqSBpig7IWKvzuIqBy/re9aquwjiQP2c5bCfg5X8DdvQtxK2Z9UVP5UcEqEySedrv
9CLb2fW8K8QEnz/zUxgVdhX9Ynwz2Dfb+Yz7e9pBgB48U6/P8prgAPLVqTW6c35LDTVFAMETMtlc
fZkqtocmq0aw83poMbcu1/KiKjk4BcnO05wdFUAGHqIrWbGkx7OfcQY8Yx8JFlFA3275hoatJhSs
pLeQhYtXUjPG65z3Xp58x1x38H4bDXMpeIBt+xF2VEC3fZpywJ/kMLcESqWPML5JTqk8JmrI7py/
DlmBUZls3hO+q95Q0YKedfALGo7UZH0dvJIC7uPRtCGcLkXVZLY27v0MfVlzEBWhZ0UB1RvfAmZd
Cw2SQAeUzOKEtxq1jz9rfSnhYocla0DRW89c/CPksye7QbyhNhdLN/3G2epNdBGBsmcP1EDSlnR7
GdA+PhwWY3P9F4BsdjHmIo22D+D/2azqE7HVlp7YJEZ5+LOsuDda+i2qizHdZT4jHoiqbvhUXGh1
D/hRabNu4tmrhnarkyIsEu5KU+wl1YdgSSLPyKnGZ+gdj4aLgBalKr8FQeNNfAfgkS5bUL75qkN+
oDwXvYGRLlHaRvA3Mg12efSZqfiSsjGEFz/l0XaguHF9OSyUVKztBpRRWIPhlcteb7IHZEMCiAVH
gRZtBv8brRr0RVKuNoOjPUWUMKDwin2ZDTLIfRkgpMTOn9kgqBx62Q2+nriCsZMxotPMqJD26aZi
SdGwJDMnFhZgXYX1DUqZ5OuJyljk+OoU9856M94Sqp2gmQ9BedWUfNAx2JeoUXnnvzOWOK0w1/hr
M2P9+5WNER8Gi3GtSvAEoYtNiUkwi0PEVjTTH3qAJRnhHzJbhXzFIToU+KhEqF+RgaiCXhjFDS/z
UrMTB9NtVOcY5yYWYUr8FIHnB5jhwRMXr31p35j8cuLaUPFhQj4t1JTFfHITBcuo5GfIwrdT2SX3
uAAfHif1Q2WInoICghfs9zI9Wrl6wJqs4pj9u2TCkI0ByIYX0vmieqUusHHTpZgAi+C+vxeYUZKK
9u9YyCMSAZbQwCac/kgcGribkqAn+xVJLm3UgxwOuiyiv3Cy49i8o0mAhvqfaPFxbZgQsRE5BTbJ
cRpy6tZilMwP4ahsshrqhLUhxRn3gZLRuT1Dp50EoXY6lirwaPAJcXBYhg+DubXfVuz6lcEC0moA
liJzeCZ/4NjnQFBVITguRvWSmj+jwlI5azr67WTxlHlPi/JhNPU5DIlvx2ZbTwArQlxSaQzETfZZ
PGJ5YeiBgub6LbKdfVDfLOcvZxLuyQlhUz3OCKjENbU/c9oqDh46LUL76sqfyE3ojJcasoJVllfu
2BZYmrdXc7sd0vS9ZN9Oy0edEvZSYFSb8n49sWFNkLfC8z/R2DuNX9pn4McK7SGXAJV+MAagLsYz
BSUQxmz0XMHUSYDD6YUvrUj5sYvdE5VMVorNAhIr2Xw0EGKyu7FIKCcxu8xuufUashrSwebo03Bs
OgV4IMTQbWSRrNR4K6P4dNyGhmq6mvFZ/l5YUezTytgb47gL8xIi6CULufegVefwuIir2Ey0zVZI
JicrkRAWLxtjooTl5lEHFU0fOdMJDWlrRySvAG83zA7YX0GoHxt7jXwL7IWwQIcxgo4uhWxVGAox
5sw0FC1Agio/5rR8rZu8myznJN04ki53+BpMHHAnT64qTSnmU1r2UJMdMYYxgpxOMkU4s1X+pHBN
VC7p6xjBMJVjVwuZImFXThj5btA+JY2TlCy8Gtj9TewTFeR20Avhe2mfIY5KsFL38tknUluIEKZ2
v2IBHKx1ayh1Jm8N0pIDLNGePJFwegL3bo3qGHfqT5YPEEcfBobK1EqKgCf6mLAPDNf/pXySi0gs
Kls+d8SPtYRrWxzazmEpMKzd4skWMsld/CtfFBOMb9ZFHhyrdl+qu8E+GNZ1qBrcg37TavCwVgFZ
trAB3mYzW7Uu3GWYYUgLKQY9pb3yL3cIvLEvjg0oEvVS8l5DFO+Yw6ZIwHj7Y0YEC98YBimQ8tXw
kEU4AVbFuahlpg1qKjCSAHIn1JjLTafAJLStCDAn6FFW9ZNi26agmUNa0T9bEPtm6kdoc6yRUVdf
dXnjVZeTyAIRH1ejPVKVivzhgaRQez7JsAloCQMLvdr0tCRaV7nmV82ASLClBl9ySjD9gbTFmUsE
BiwVcrzAA0JiSD7n77Bpef6G5RviGOCMuw1HHc4UodrgjLz8Gb9oYbElwYxksAm9YWConJvLInCq
obPJnBZsdSKQ4oi1kN8pBJka7soaHlkGRseie8CJ+KQ1Cc+Y+C/4JXBqRPw3qQzmPC5LDkcGTHJS
IhTWsvJF5aVJJacFrRKooWBNAHNS1k7ZyrImUQE0+GAKiqK43X9kcAmi4CV7wn5jbB6KdZCCBAg5
8nYzHbZf8E/LxR9snFpxJKymBxKALa2zxAj5qO4EERtHDEgPHECF1+8uLLh2MJGyhfdNGJgoQkxI
yEpkocPFXCSsL5zYWzAAAtsNhg0ZSbR7wULHEd3d/IZ9FUdzlZgN3lOQPyB566K8dc0x9GlnDIK5
QBN7Nnvje9Ki1NKJ6yY8J+bpBZQE1+9zWNecVYGyXIrgujr3kwAGT4FnffxPlYYFBZm5mA5Wiy99
YhKrI/aOcYDT4caBJwekFmWTK20ZidsDia46ZTsOxVrH7ywDkejKP/SE8nGyujmXFqUAwKehs3ZA
L4t1nHZHFbe6BQgK4I7CIVEV69D32JvPWCo2BvbHrCuB4dSufZK3oyyTGT1iNr0WtC0JmKtNc8P3
Kaxl003f1fgn5V8we2zAPukgFeWa1HZ5AnX7IozNBG7G8I2UYXE+BWY2Lh1j0Dt+swx70EnnjTqx
i+ZvutxOYagwYcZAXZVeGcZ5cb6VCUFeQfiLmVHRtoAGnf4l/Z64bD07FDLnYVtSLRPsIKY/zhHf
W6g7pwZUr62aQ8oQW1C6On6hoNW3SD1HoAJDnGM6uejOBf7KS99ymME85e8oH4Ns4HrYtPSzEmZJ
Kzhm8FTksaZ7k/T3zGw3w1w/hZpBAYGeAB7WNNuCl9mmPEbgDESCUFfoiOcAR3RG+gFMvfkVBicI
Yj+6SDBHOTf04TbRwIz4yuPyt1wUDLoUnPPYGA8l3b8JPdmUeXVgauBLqITksRN4ZvIA6+YcDQjq
4R1MRJwcBxCg1H0jPAn6yrLtJsdXBnhuivynubSh/IfD9LrUrKUD3LOnC7psLxVED0zuMUXWW4vm
ktGMOtx8MgOUsYlHpI4tCq1v2tGoQMTHi6KpPfvo+QiuIR9aiFiKId6T/Xodjfckqs5G+B0F8RH3
L56+eTJJQv+HrjD6BtpV2LBj5VqtxYOG1Dn2qAEfzQy+JO8njF/6WN0y60up0QAcRNcy8qDbejdj
UhfImNWPMEBT5ia+Yo/4IYUrJX6TobmY7mbRSCFWMG1FZMj1yjJTsuLLLPl3kTGny19OqlonZXnO
ZYRDzxYK30md0X/aL2ilZxjAWjeSCZOv5gWNcP4s72Y5kblf8E0RID3H4ImCi4BCK60jmC5RY50X
olksBAryQSHyHSFf53R9YV4QlgsqOVXP0slKJe3MxsBB9R3mGX7oQB3qPivzS8558s5KTN1nc7qw
9XdgM+XVr43bRNebSKmnndocHOmeE5+jmZ1g7mzdzLrMUkZMMdCRKyXMNChz59x+rZIRzoS0GcW0
n1GIRe4odsC4WVfvzRpDFAdH444XrQ1PmfhYanyDIN9NNOx5B3O6xiFf0qu0ZAcYiY6oIIvHXYFv
bq0SPhSRfstNd2VM9mvdf8qPL2e5gMZ5ypGGMmKNMcGmpY4Q9m67NHHxuJ0n1Zcn10RV7xw7GniM
AZ/hW6A6hFNclCehj5syu3TMzSNOp2ouPUVRAWYTNj5t9zpnBaMddikEe03ovPAYSpbXRHwWGlx2
cJmsdBCmDqgd6c8g6ETXOJIqrA85hv/rdo07Thd+Dhxk9fq6qoDN1ZkrTvGolLH7kOXfBTyLKnel
zfy7uOEZTR340hd9r6tk3jaeXtc7VYlfReaczTE7zvNEEQZTEY95XjwL8pMFWi7dRTCcZxWYemXJ
2AHwbJZEmsNc0MV6Zl+PrTZeRacG0pyE4pLavUl5LKWyM/CsEA+2u5YiDsJhvqYDtwHKh5GaaMm1
us4mtyfKuOXczyuwWpHfA75A/ENkG9sEH0Zf/rtE7Np44fkjx3mMkcvlT8YwuxaaMuqjhQTfLH6W
5KUr9iKbnuJu3kj2pZO/NghtpPOPOpiPEjZNujVZrSYYto7MuSXXFIkZE4g1h1YqJrCiiqjbctpM
7Ow0o+1uWeSavGbyimot2WXnXpL+cU4rgc3jQLP+YKqQ/QVXVQ28YRrklKJ7Nm0214QzIkukCxRl
cInpzOQzUGzZPRGjgAGf4oKSrYzuexrEhrxb2Q2ZMANGhXvW7v2wgYEGZ9yEM6F+CkwuKl357cLu
EEQjaHn8vcS4NrNstdUneW76ot6ycUsEnjEWkaNs5OWHk1e7JAnLS5+XZYA6Lc32JQa3zC7a3RRg
9ikQ7DpHmciGwRPQ6+IStgj8CVJpgetpJjuzHqTTeWuxcalr5wyYyPSyJbBYkhKlRr/0bXz9eoFO
mngqqlBj9RsbdXQYqMx17PzJHndn2cS1nAbqGOqqjv97BGfYUncW8oCJtyQy0z17/oVPWY2Mw8QJ
DcO1hyPjJueKR1i4WNdP5R6hq9RjofrkE9rDztAJfuWoSTZCdyrQ553xHznqsGJdrMmlFwEO4D6o
jexXpUa7Vbm4eYpob5PsfySdx3LjShJFvwgR8GZLwtPIG2qDkGnCE94QXz+n3ixmul9LokigUJV5
85oRm9DvupzI6uGnqb44Wha9YwbzD4PjCgxXwVmpLNBOAT4NnEtMX2jEJ3S+W7NQ28IK7X5xDjmX
WNLZRM9qoPMVzdSyqOD3SWynyuMMu0F2oF9adu5rAKZSwXHCRuzsdUWkPHIKjl9ltcbpeMnoyJx2
2Yu9e+7+CbY6mJU4KfKOurvq89AseCTwG3xJJeJhFL9KgA0zwZ8sr0IdlGs3LA+INTmVUOWxDaG8
JR0tuw5jAQTOxokyVZxsuXR0mpMoEKS+ZHD8Ds5H6SMqXE0LZ/QkOLzoVijDF2Fxt8WADIYH9c68
f/zmxMIAX5Kak2OUz6lNhBk5koaQOYjagSPBFSOBiWLN5gMxPElkYutKCLaUaZnURDJEeVG91PMQ
8hQy+mG7q1LX8cr0z5wBe+T2iSB2HYFen2I2rBBvSuEJPWK5rVijfTWNAryHUfBJVwpXny6CbC7O
AIhWWRuaGCI19HziXdsAhxmmAgNGNhl7MKuFk/Y5a2+uMeOshWMrugKWoMBnHPywFHHw8r+CLLC8
MLh75NyNt4/69kUzhYyBg+tsgqWKCfuyXcQ0XmHvmzbH1UcoXQvtAF6odEySBu9qTKAJQ/umgW1g
1BtYzsM0npLtgdNGBAZqK/FTiCQGk97xnqDkzUJ1Qs2EsYEurZFKoSNnHfTnJmCWDfpttdsBH8mn
sa6xTFiglljJRyNrX0PiXC1rbN3mM2eHpwgQHZHBHrl99khI0fNjZR+miQQGwyVdbMnvS4Dm+dA3
NFfwaOrn9dBRZAlCgAPCrYzWu8QnNYD9HIRqu17S4xIFrJ4tPxtuMxUTcFDMaa9ouEo5P6lCXNPc
uWsqvwgRl7jo8BeL7DpnRJUSiFoog6s0lC2AF5mC7h4NOTZ4FfSq9fFG/8RR6LLZvPw3WnKK/5qF
tKCnLXCpp5IGM4KNIja8aUoCW3OwvbUQxCC96D0BYDYN816OM/F3ocrrbW48NpSYDegFmJXzl71M
S+VmFp5Aww8i1icu1JbKnnhtK2d4S5xWCqCoJiceDRu0sV8xOTBPQoIIBiwDCWzdDzscnEdOXqdE
/9HDMrIAWN6Xdjz+f8+oBzw/igmpDop+LBcMPLNvbxuryII8Jwo6TjhHI1ZhDcVsw6HAXDLd3aB/
MNW0b7q7jKNrSJu/EsRjMZOS8d1t+dqSgEjMvzj0weTAxZhMzgrt7Z0SdmuRS9o0Dl/LaIdImjNg
Zoc4CxGpXIxp3DeJm0EXFXdeoMIJBtlah4kU56SY0doqPkvYm86qus+zc48k1eLUz2mjGL0vROP2
I34QHEqwMeKb6uOaC6t4ivXJRvVRHKz+RScSW2X+WOlZIOqulC9NqJ3FOEjYbkg04ZAZIR45GC3e
XaCl3Wz8TAPWRfIEGGWrEZM2caCnmnMAjBwy64CNxtKN+5EUSgHBifES7RJdVwFqsUh5jLpIKyUP
QS499H8LgoNd1I8CNxJ2kfY0xZka3Aw2rWF8WtTZGxRabW2MhZG9GPsBAC4LPPaujRjPrPr/T/QV
zoykXzlWVATQBiY6KZI9ETOGRrEG1swXa7fZCako4vnXDrrifIo+eTJ+2NPNgbtC8UE5gormnTTf
TlCa/BXdZYJaJL8S6LdUcMeGN3zNtvWDwYy8gbTzsjeLJUNann9PMm/hug+WRewbcMlfSlDpnO16
Bhm35VMlycXoHrLaRAyFKQHde2mAf2xVyI7U8XEU4AgNdnC9rl9m17j2T12l+xuT580iehH8s2ne
Fs2kwWiVLwu13LYii1uoiljkmq9PCscIbjXsaAv85HypYz3VPRqA+/goGvuxBvmywxz+i91aAOrQ
J7rBz+T8zDjKZtHTGy7a4urEKgw+5By5+bYL1MV40w/sjzwM8OpuNxIDmxVN536k5ccJa58l5oH2
wFvtr7WcDoqGUBT/AdyHsUCDGn41YNmXGSwyDROI7segRoB2mGmqKz6kCeWxk3iM6NfvjObY8CQw
mmabdwMeCqQO75q5OmSDHU3ggoQc3Ujju9n1K3zX26SEC2rwG5M+ZyBmyTUGSNFJUEOCwTMXOQWh
GaygEZcJq1kPmQHDZXizOMSTe8xTuDK1TKHCciMaWTlSWGJW2RQVSCtTWSZDArNVUR4wGYdO3Emm
q4FMqAwImuKF0DVsxtf/zgl2w43eOkWNmrEgZBOzjPu5LO4RzFS/tshAZrtiJ2oZvAyO/Fht2Cjq
EOMNWCFj0CIWrPw8rWCA0m1DJsBEg3GdxbOEiSnoD5NnCcSnB3qBjzjfn1uhfLWprjjkLUl1TW0+
jrpxKBHLTVBibcIS08TYT7Plt0xsZiRoqzM9DEz2clnyVpI+R+ZNlqK+zspFAAdTW/gmw5DJURAH
fYnTgiXOXomG9impNZcV9MbjNpUfUvsJSDGYMH679m/QnmyKGakgucvqKUQ4NZEnUqbDjRK9POor
UW2IJdqx93OfxXnGH1jiM4g7aFiFpTOqDkRtXI4svbl5Gd3uCH8AkPrWYLUpsM2Ey4iBVW3TUkmT
NWKiRTAZedFLFJCiLc6FDU5DgzF0MneB4vS4vfDrR+J07Jtv1/c3myEsa7QGZnOIfODkJY2hmL4t
7aHAawSRZiXje+bn1q/UoIlxHlPorv/F7PDuBVJpM3v/bxrKfRH7K8tnWlCFbCgi7o+SoYRKekyo
3EX91ZdfDnovDNeXj1XfUCLCbJ6cKKN5bM4LZHIc/jdsQQzguQFX/QTL28pqD6NzwbYgHNqSjj0D
1ug29aMRiJwin9MKewHzxtr7SrTQac8GAHYBzmuP2PrQQckLxkiqi9MsRkdlLNR+3Dih8OXMvCdY
F+WoT7V3sScx9vYzCdBfVOB0C+0Hf+vXf+WEcaSDF7Ixnlf4FYZsI8+Zn6Tpz1ixSFKgrIiQGuhQ
hf6hQRrRb39y5hmY2FIPmBgG6WTKt1cQzLFtohLYKyekosGZuUq+NkYmJVntFu6HEgppofcknfE0
tFHumIeGoblAVSo0mMJkBwN1b2a2wlKUEIu05PGIcM1EoTdJLoqiBlIXL9rsL4vXz+e1Sw46AEE/
U2oKh2sox8WLKLd7Jdv99xiX4ei8Qa3wMwb8hSWwP4p7X4GH9V99Ww4HpWMLAZ6vaSbVYXzos+2B
ea1JcUMFIkM5rokV6BiNxZKiYRnCZMa6nVqo6PfNYo+pwdliCg2GrWIExHBkxvWkwF7P0DxhPSdw
CJgbZxlWAgZhG12IVKNQVdNYuODy3PDUQ1HOOHYlGa2xGUPW4t85eJu0eVHUgVN7DAAOaUJ1Pk2u
fYsJDRu2U8JOU74nmiCY7ZAlGpq4+r8x0AIFvSMOidk1q1h1Vk83SU/LvZziv1buL3WZkh/9DiFg
XklxQXGdPxXijmYHcTcUsNwRTn0ywQisj6K6ZeY5SxMpCO8jsLRYaoND3/xYiP2Wrk5u/qXPENyF
Rwup4A+0mmuK8cIcKDw9c36kl/d6INdxwVENxTZiVfNtxacQbK6q3pYNAyByuMe7n3A42Dxg8kEP
VLxd8U2ijlsYzDzBU/SI5tzh4tZcDd6WKF0WBg8irEAg0EmxfdTkzrLVqMp/2srOsr38dkwIa75p
c5T1XSwrlMUFx6jjN8sqeikD7JbWmxKewlXU2eJidDfMCno7FK+dQjlT2g9RBcta74k5h0T1F8DL
FUbnGr1fllXeiAR2fU5H5MF4Nv13ZhtvJU+hCMjpf9gSbUWPhP/1CmLANeqL0Yf2D4pWaOcFYuw2
G77A9Fe2wsmT6KtEQcJ3YpqfHKz0YUh/ShnoDq238do34q0UP7qFRwwV1zAbiM14W9ubkMCL2RCw
tzkqASYxADxiKiTKdM0gsyRtYbP86IjyOR4OghoiDs+yMw4YlE0YF4vFaQJwTMG0BWwnwpdDYypz
Z7pXANja70b/bgAOis55kv8mB+ZUkVAYMW9rXjkdHF6UhZ41/0ztF7erWv7pV30H2iUeB3EEi2nD
sG0hnSvkc87QZJRYsdNBIAGsnhsjQ7HJr5oRKoJPw2GHW42wNtPl+Zw0zMEAYxVY51nyLZ7+FDxK
cNap6u4MXXLt7tcy4KDFUKquP5vOOAoAOC0T3DDXkEH/tNjHO33SDrtFo3hImieioZrVxF+2i6r8
ee6bIxRWd6PbnQwpkGr2Y8gPQKwcpN2MbQ4bxr3MY5xtkBjq7ObJzqHZnmQtmhGlivnDYNAOtA0t
NanaMH3SiWnTvMfxD7CFK77NUFlTrHIoSmWwbOTLLkNpAP/XhBH1DcMWFudq13tLxvYZLnHB9NHg
0yrWJLiGWZoGeOQIgKnkuOQNImwSwMM6Qf6vD7oBq0VnkArKrKjWo7lZ4dr4W/cpYyXM5AFNQY0P
Xc0lz2HHODghSNqC2qcCsoRmgoZGzGEcVNnayviMLPs4/zR9UjBQFnpC4ePdkEu8NMcyIpnhEbnS
vGMDwn/2R3plYkfeGNMeDL+kF+Ryr/ang+Is1P2nYj8c2L2rE8SsN/1nfqsP68N4sV4650y9L9v7
4tIbXv1dJKcNTbaPqspB+b9/IOWccKMMJjFUI4xvzMNUxnhpARtrMcMODW95spCaw7CFEDa3CoM7
DkO0kjsD5RcrB3nNbhuJpjvI7zJiDTj/72QLDc0DJljrd3WmIB8flPsv1wbeQdWGFZzsEIpj/cUc
jrrBcbAUBwRFO0qiSax7sA4Y48tZZP0g3H7tTtOTEo6HDcpeqJaPChUU9wLevh7ajH70l649dref
TaXbeNR4SAHiIOW+aNTZzXq6pUgIzixaOo8Mq0Fnr25PY3bkDS3TQ0Uh+w7IJ1Lbds/zQQvIWGPP
3MO7wAqFaKj6BKsYvMDnX+plr1FEs2vuuyJA/tRiT1H5NLV3Ygx2SUsGfCyVbr76Ctpy2V80/Ecw
NvLg2Zn9q3X3molY+oP1djeoGrz2J0dWWFhQQhARKj6EnBu2qUS54Y9ZuIYLdk2LD/HOvHS3qAn1
L1qtFEklvjV4sr7bcjgAfcw7EnBPVXIwZPxYzl1CMgNWCGdfg+/BsKd47ebFtfQHWwe0JebDJQG1
eRu3X/0eN2wjPezInMfLeNDfsheJ3kvY7ewpV+/pHtpSQZC0t/7Jiv0yfBAF2eBA5uoEBcWE87zj
2TDcPCxwmHczF0PG3JEux8DLrR4AjS5FAvUEx+C5+sJPGYca9Zu3Y/aRqRBVCj6BnGhixsGcolyZ
efe+DW61U7SomU/cZPF36rM/2EC053eA2XewnOZkRyidSySdu+6o4Iq9nwJmRWlgfU2IVjPYSLab
Zp7tJx9E+zU+B3oTjk9YpfLgCRNJGDmhEmPuoJVB1f3dzh0IwOBLlqtsYT1xV77zGhl5AAe1Z0YL
kdg6pNuHyoiBlirj5ZUzhMiFFAAA7uTbtO8MLUlBqIDpPpqZTv+3QYBfRpRQkDJo18AnFeT5Ln40
05EXXcheOSfrwU5ONPukvg4hJi21wy56uCOIUkaWtPFrpm4Ph36CIzsdq+fhD/EsoQVIczA1QVu3
l3lYzwqBDJSU+9tPxi4etXV45/lw0096WKquYAi11+mwvdZnMv/+NN0t4gqnfPBgfBQbQjZPuRQX
kleUIbO9KZgfS6FsUe8BUpWp9qmczc8O+3WoaaN6qThw633JZrVT4NzHDHxG3gBDUa7pRn8Sm8Vb
dq2u+EA51zUo4gnWyy5/MTBPZW7s3Uz4lDgf4BsQMeTdhiMGecRhM7w6y58jklnfOe+hckp4YpIU
FSyv1NGcCjJAX4P7sy9vHKHHRtlR7OwdOVy2D1RajX87MQEkFwJYe/u3QizmXkfLs+ZCr29dJeUb
2RCoD4RZg9lApMRZdqovNgkTNmkeLfOTrpnA61c0X2dBPpCM/CCntkDh+/f5J6N7NgXj5/YsGkKa
eAFapCgLsGWQQVP4I8dZVGMFCzhM0f8tyfl+I57BxB4fULvkBZg8NMwFe7AWqX+2nXhtUxzKGo9x
BUYVHqJM9JmPKRSquy1FkFl+8HgJsJJr5Q+BGg2TcxIFN6LBthQEp5U0BdEc6tP9ISXBYF2irsJM
DHNbuQqlHEeAFOmfhbh8kIQDjai0BYgsShGCCHDfQ+pO9SRsQtvxeYULV3WPefHclnoA7iaq2LvV
PeHAEGn1Aql9hbNCa6UAnRig4hpG0+k8PJC364kXEyV6ynEJIqeL1vB2kk1oR9mMvWlwq/GVLANZ
+SiqWAzE1DXzRTcpCuWxxt68/BTfxr+gcfWACh3GEzWHgDBPl2XjbDJic+RopcIfEYdBL2vomuZO
DUUVVuW3L/FpuE36/DPcq1csFZKTGbSZd3PeUPjiy19wBj6AAnEd+T1JCyL+nj12VIZAjByLcggC
1LFYo1faimrGrntXHohCTv0W+pDnsM+2Ozi42IxUjOWowtsnW3FZ01p/vPXPG4YvCJZ2Vuy84YAO
eDuSCekrhzzIT9TvUBBXYXK732Lb4bvsnyHq34vzECnU4Auxu/30rdlnzF4nC0aMVyU07i817UeJ
jdW/u1AUpW/W8L2Ob2b6prsJRHLzuBBjih81vRM9JafuiSDB6P7L3MN4x+11nKGFRFJQIsMvjxAz
cJ4zFAg7rFjihvwVhmW9nVeLyehHDzUQjO2QEy4FtrmbD2URGB7Iztmkyy8jIuZyrAMJAXhhREOs
TBbyEJYXpoa362CGfeLhkFqxcl+Fs8zm5nTGBVdoj2nKGC54ZgR5TFavOHS3uKaAB5xTMV9yx/F5
KY541q/EZELPMnzVIBclSB81jAqw+QJhhcB1zsLuyHjFQVVMVFFvQuwJEyhLerDBDDrgJvKoATJe
4WXZUUMYH01i73NV8YgqzAMP+vJGYWUCHV2TB6X3oS7zQRCIqfVX1z2A0VsYNN/ZehCFPS0XFiyZ
GCXhgggsqJLdOxxpX3svLxDSSKtMI+R65o6stTxiqmIuh5tKVD15udI3pvu48Mnop19xaRXLvQlR
DX1AHgWjJbgCOZXs34vnZorVzW+JBgMKQX8HH+q+T3J8vyAaj3tH/S0LPbzj2YbBps6dl2zkYPjw
GWe49ziAEHVeHmvnaa7CrX1Hb4Po4TYCc5OQNk9PGRkjch+BYVK90nbzKWEmVMggoSYHY7r6tkia
uhsH5PjWLBGjdC2y3mXiwZbnUH84ONlQDzCoHdAa2xJiKjHEZ45Hj0pfh0GtfY9bjS2fQ0LG4j+h
DN6elHJ0BT2H9m7tb7jvYLVBw1FA0zBC4sL/ZNoCHAL2az+/CwTbXrDmMt9MgwNkxuWUsqt8h9WN
W2VcUFeaUEKhluhYDljmdMCuAfm4v+Bh1I2f5XILhFai4XcI8YJtYkGTYxl3XrSMqFliEVDNzEl7
NOsVGoJ2cLSKZVZEeo8t8qNcQIsChx0Qq1pgCDbs7OxZMADu2W0PrT9np7uD5qSLEhX6y0JCIFAM
rAOYRbjwLHhkMB1vBM5HZQPIO9kAQ9810Q+mUD4IV/Lk2FLGtX3uJuydgtcCzihh5mwXRweQTJhs
litmqbX6B/r2PjPOGeR/OlYaG1MMGOZvizV+yPfhCQfFZLx9JXfA5UJC4s6wYYwdXsCo9Uiyqm/B
C6iwgBB8IRCM4r5i1S5FzM0jIbyiWRNUHF7eqJVnnfah73lqlGY8NU4So+427eeqLV5KuA+pbJF+
yNFSz5ilC4nEirMqw8/nrr4FSw3NWWXeqo5BpTXult5huql40VpHwYjXrfxAerZbs6lsKIfyklZL
1n1udrUpUVmWVCUPHRAwnKphqd8NozmlqvIr3bow1QffwoeJ0NFQGLEnXcP8HApnTtwljiJG2oca
lp2Coq4jweBwLZtvlcKVCDo5t3wSZ//jmogJ6OIIHYDF+1fA7740012L+tyZdBi1AoWkDoFJ3m85
AaHlwJY1dbA4FahIejBWn7fcibUW0TJ6HbmZz5pQavLEiUGyVHSIFn0B5mJaWpvXph1fC6M93Nn0
+TQNbhgaLAl44VgMTBaTlL8kCxbY/w0DHzg4pm0dMvSV2DfifdnUhS+QSdz0LKCng/Rhvq/AMWqg
wfUjN/EFRf8jFnXN24Al9U5n4/6vGomrF42MUIK5POmjNMjbA1S7Voi5lkgjW/Am+qcTHZDe+vwI
yXLTwzgc7he1gFnkseNhQ8L40BefHyuMhaQCd6Imx2gGZVjrEzmlM5ZBgMmYmHex0Ker+67yBvSr
gQEf9bKRMu7jdc48d8al/IBJETWXPMSi8kLkhWAwhNguSXEejrJr49YBqxUs6wtpN+n26RP577fq
1JXenWz43+qyHp32gR2Byn/tYl07FCNPSqjUp6X61aAJ+GZ7HG+fzHEoj4d1v77cTXGAt7gXwr4h
yWFXqSFdn4rCqDxg64umr45WbhfJDdECr9CavzOJWD5C4o11cdWaxn+gSGkYVN88LHAYID3M3XGr
mWM+At3vTOWFqPt9LsytsnFv9rAIMZdsu898e7Zwg1UmH14UtJemwuUHYvZwY+KKk4uK9QRxyCAP
+1nKdq1zmlgWhsUuCM5HZG3koC98FNRwHWtvS3odcRuUKI10sSdg2dcTjLb8Zt2TgmxOrf+ahqWz
vig0RUIq4o/45oPh0nK6vRXo2D6H5T3sZZex2faa0d+jZ30FeNewUfII22KuUtVv0/Ks73sHAysz
9QEKDPqGUGKeaT0gBO3nT3ZDrKzYvuQ1oM6mK6Yo2B569OxDVMsnAZyNP3CThurFbB4xRARxrvHL
viGEzJBg+CpzWA6l79WgENPLl/yMQVIeljGcZFFcUBV7bAkkVdgkyWNiaO7mR/ObFj/HhO+BqX19
7pGyP1ue/aiEfLr0HkZUQVwd1qWjRdv8D65oWgTZD0zDqTlu44exPNoNwuq/9sH4gE90uPlaaH2w
iYWKSzxvqH6XB92bZncky9yhRN7NbLtvpI5H0B3jKVziNkoCXBKSxyG0TzrnJMWJm4YrTI3Mlfz6
p4pgHRAqdbQ0XDY9+0ScS50+ZUNoJh7B02C+mbdqjJh2NvGeQOEoV3BHyHZLrGl7BJRcWj49rUeI
ue9ReyXRHNtmH6I5aVOx7Oz7AqkEXLJ98WfoFPHkQLvEwoOxnDCQYYuQ8djZLyOUrZ3pvBCQCReQ
C4zzDzMIYcRZvPElQKGGhL0/9NAu6VKUvkp6XtLP3vrlk+MLJ3ffU30uMmyOp88UoetuUU42jWeC
H0ZQaLvqT5harDD/gH6Y/f5kH/eLBKf7CuDSh7ctXI7aiRCj3PGWN6KoEhisOFjuTCuYFF/vXEp4
LL/wMCPFhiF2t6s5K1H4aEdiUzP9uKrik7GT88v7SwckSsETW1yfm5ecUiZCu0qK+Vt6AiCvMO+g
2H7kEgJ98qE31H8Ho/CwQ781e0PCX5evhDkGYFo0LEf+fxPN1c74Z6KVDZP0sUJh8q/6LBjW4M8R
swAcO0hVZLr4HQc0I/p3hRCBIC1Ay6hyImxM1CogsQ3dMu5vqNkRm2VeEphon3EbE35LqMAv5cqw
8kJ+oHoTdPkSvAspNaV4mCOOicx44M6C4P3JWGHiJg2clO+xkcMx+aBSY0IYgnm6vi0OnPwg0zwd
OyoKlT3XursHhN0nXEjnlHzOAX59mLAAUUmMLOBu7RKWF+heDKbFDkXZ20SqD7jS7W4/SQh0VRNO
tkNBGJdwyOkZcNHCHkwYRVI622Di2PLwHtwsEX0MBCWUJA6+V3DQbhwPe6LGY1mOuE3rEVYlZHud
9c9QJXZ8qKa/69UKtCemm2hZAUlq4YGS/fVRhhlQMIfM7uPqWDXiptHlyvGU+R2c7gv38X6L5ACl
Uh86v1JoMok8Sb8YI+DyhMNmwK9McgJzvDzGAL4gAhUwvBFn2woOCmYJJLKQLhJxcQGlYs15YB/K
0XnDtcHjFZBhJzajqx4TbAZ9QUpdKcQgiAKD/2bpgcU0NKt7HiokEGR/3Y7ZH+uB/rs9Mv/ILgCN
dGx8qPHIwpyIULLcG5an6Gp3i3ZhFYPUg27p14n2g55Go3dwO+bipN7v8ApC/CLZP1P62fTvigpk
ycNHyukbzMzCCbhc+M5pvsLkyaFW2VGo3iFV0M6GlJlEg9I4Epwec47YzvkmncBe28G9XXiLKUD6
lcKHPWfLkEOyK2HF+DD+GdApa581mrYH3gJ6UZkJUAAc3DQH4XIyHtmqpvHIgbKQ90gY7DevKxke
5DHo9HJcb1AmDk33Z29fvRSz6vsxQtmU4ysJqf9b44qAFkUq97ZlKbHm0Z9ceEbW2l++x/5UHTP7
p8HdDdpO9QKFhCUg+eL55elCKH7RJBY3JSlIzpPdnuGFp2exg2Weer2373wnO+o91nF76/ZmzE2D
ATN9y98sC/Wb1VX8pbACAVm/StaOByfk9peuVJt7zPyBjRRoMjg3LjxeY3w7FhBe66tFE3a3WqTB
J/Op7Z4WJGOjd3vkRrT9ic+cZidVjbPX1OAmyFgRn9T+D8O1+RP89oYORcd9Y9dPn8YQrc6PPv2U
HdxAB4gYpDa0NqxZXrXct9WDdO4+Eb3J7dFmPuVpTGZAV7/w88yulCx00YVFc1urPjMP5wbRMZx8
lWVK2MTrLbsogHGBQjbEHrZUqR+hxfxCypC++4SxVwQH5jj5eOYkD9nz8NpgChNDUGbXObUYhDaE
XIb0LD+gupRUD+Oh+jBfB1ytn28HwjnAsQlMpGnD294kbIPzaougX/3Oh+calGVXhzSIDHhOQJ7Q
OSC96DcGdVRtIcK2bnlp7OAG490righ1AqQDGCteVsZ2F8HCRleWnpDwrfCsLw1UcgZ+8zfKqUz3
039yGSBkJ+GHdR0tCsqffX3DUQbOMD6T1l57chCfMfXlSetOBttYeTR4JpBkT9gVhiYuS8gqXnAr
przSPbn0sys5NQjGJon5kk+9DI0G+A6pirfG5DbEXeECF3SnMpjvjEpojPfHjR4g6L/ZN7crTScF
TX/QYmEqEbJFjombhOM3MCheilosvauDB1qUKxil70xfvsCLwSWj7o4SbDWU9Q4I176oPS5zGSTw
NEOSp9izk9/mN/2TAkYU5fYIks3HXGNHbMbQczGz4Y8M7yjzMFDjDR7MWz4ZunaiMnljBC+jK+72
DA1/UvHukynsC+L+PBZHwTFqEQYXr4S5IiTdK19Q/CnqG6Tle/UCHMSX7qoLLiE9yeKwUJ5FjQ8j
x80+8qiMcHV8V9PgzimBy++v7s9X3G0izVNR/93cjRp+PuZ/3RQDa7XyPr20sU6fx+GFapmhRv58
vH+CteYXXmauPmRmXWRVfdVQ8GNGZm3cnjp4OgvTJS5HecwDuwfLPdeMj0BXXxNsFNnOKAtP5JZA
6GqKiEhfThR6dgdRzBiMl9k37zRoAUwg+YponCOk+Wl/25i9pAnZWNg/+Gnpr/3XhRRMfN0MCBlg
RzgpeOzvyp+qwHQX2qGrsF6pWOJciTjEGXuIHwc0YgVWWPDthTaajMrNpWzAkBem1LtWxWZItVH8
U+GZF/sihnNsx+mf8U9749tgeGOcCQ34o7pywy+EvOm6i69AtLzqB7w9TF+KqliwWhghcow776af
/qmv/XeHHhRBafiGUUmkXboHFh3Hhwdkc8D5zdpbAeMCrirrnkumyVHPnC9O8LX6ygPyBt95YOeQ
RT3wG+RX+RVAMI/mLwbg9DAfG33lYwVJgriaILlqj1IE3NGenEhB6Q17OeRaYQQG9M0qtefA44ZA
6du+888UvjoNDjyH8B4Yl/l7i7OPOkr/dFxy9nP832ZhpnEq+sjdYPq34ZTlLkfKv+SvwCMgKHkL
AQQIfAA96fZSZE9M85EQKoGqHptXEAPkZ/k/JjgZw+s9sJqAfwA7XBET8AJ9RDJ8J+jKIxY3ZKr2
jKyi+riKtiKAjsKs5zKHW7Beh2gO6FQi9TKT/EBZytPbscBhyiUhYt3ml2UrOKph+485gHrI0ePT
CsuYDOwF5Ibaim6LclaJlSvAH2af291TruzUiw9+2DmARGwTPGbqetiuTeUjRVuo+pcXhsRzGUI8
QiOD5ScPMD7iSuvpS6gcuDr5PwzsjUMay5cSP3GiaokGjDf2WnIwXfacNcyDGQ6/cBXO4zGUEkjI
EEdxWTrO2MGF/XeJ7zrH4iQeeVMVVW/yyypg/5qaB8y1dIdMVvQhnyNDr38zMtTwFq/UFYAneFTv
7rXPFaE4oHBd3enINUl+nTwifb6M1uw/AFdqru03LG7Nc94JVzSIwN331HdDtFy2fjdB+Lr77Al5
BOC8XedvqEsMIzOydNk4mHJsMTgwA0/8QAgpYvyNXA7YHIHSCrcDbzkeFTYcnLIZSALcsdNBt4nV
xLVRncMUtjwNz+zUo5Sqz9nFEfrggKLZeCGdm+EPU/UpweCNxUyxzvaQ/nQ/9olqBAdAtJzOzni4
c556FB0ybsvX/PpZUkV440n3zVA+LCGZBCr0Bq+nruM1DUzidvgUvSqf62WFj/FF4zf1rMgdIO78
xq+ZyogSMGUkLBMb7QK42jdMH7Cew2nEBFJwV/vH+WXLopXJv/N3HqlVvVLYrG6H9iDGkoFpzTMm
LL8cjyc2ux6mGECiz9vkFyw8MfSCdFHoZkghp32o4N5vu+qS/Yn+588EkX+tWA9XfovDIqBYCOF6
xcb7+sVQEl8qRh6HDskJaoD/jHjzP072hY96XbkjnDpXAm2MgatgTz6TrAbGVLzhlNH6Y3m44b3V
0b7ue38lOq6mXlbMaMJ8m/UcMtx0lwzfLbhRe6FRZglIgfxaHqsP6T2NIDE6cDIAN3bT68RIaDws
rGq0KGje0n06uLbfI3cPVLYhDLz/WAaYBqDagGEcW0F+Ma5UJMZVAJ+4TbtryPEXEs1F5Uq/Hlu0
AoKcHzsetBbCxrmnQk+44zglMBaE6r2+rGW0fWM+bEmIryPGBhrym/Yhv/SQ9GMDnTe6h983Zild
vT/Pt4Bzf/i9X+qj/Ysb7GB4DiFK8IEvGvg18SMoCage8mAYPZ4g5sKs7QR9gktZAch0T97m1O+U
R/n1diJALOO0YOQp1rEHVnpe45E5znneafDKTdWF93JHvPrgaAEEBjbO5m0lId6Dzo7n9n+zFaY7
O0zpNImm7fWkl257yIiM3dx79ZE/m08qoZpMLSj9GdAOexj60iqauRFO7qX75PUHfyqOwXN50h9N
DKkYgbE8laCE/3IXqL3+q/dRqwYTsm/MsbElfMW364t6ZAQheD3DfChoRx/Yom5yKE5pXMeo1PBQ
lh9R0VazD57FhWIuykBjvz2THdBmuFLtrLPzzev0tEuuEjtPFkCH5CFOhgDNgO3z/gpTt4lg2sGx
tyno6MtjhscLifOkyy772oVByWk9CVtILxk/2f1XLGAQODAW3FMhzxSlUOvE8I7QkTIXcyTcx4yF
OEd8Efb655CKutnZt3co/PsbqgYuPDNqxqaifmKcb0HpuWrvVDi4i3s24sAo87Z/Hb4GrYduxyTU
URIupUSA9Ly7yUumjw26u7H8k23mBQC1tt64EiNg5f4m/xiElEyE0J2U8l/SQr79V2gX6l0HbrPk
wQ/Iah0P2hZnEM67B/l+YL6tMGJ9vH3XVPIYep/gb8eYdbP0vxlyeY2veFws5wll63E51q+DC46+
k7zEJTdvv/hdNPmtl4Op7BoOx/qIw3y1lz+NQH0oj0wTI/SjkAaVn+0j9aLdx8xnxSbpgSc/e8pd
zEzd0ROveX7rd/+j6byWI0eOKPpFiIA3r+19N5ueLwiSQ8J7j6/XSUoKhbS7oxluN0xVVua9576y
QfKf++0dWcnKX9D+WRoLylr++osvZmHz28D38IvdrjsqaDMURnnx3dzgmNhmm3ld7YE1b8d1s1cO
2Q1lxn46cYRcbJUz8v2rv7lRy62yXbC4vdq8+DsgkMtpQ3myRc69pmpBykPzY/n9ri3dHUvd5pQu
bu3i7yOFh/EH7oB7HHjFRZ/5MkQLD2PyGzqlpb34fG725cv37fWSLw/+GpE4/8XbeuTUzSNUL5ln
XKO34h/yC5q046fG2W1wv83TtDee3S/1C0SyMyy6+T7ix40WqGTzrfE9rPFk/Dpv2qZbU2JxB6gZ
Ocz5yLhPDyYZwN7+eQnd4p2syiW37vl9ZCkc19qy23tbKr3tOxbVaYOzdkVSyhF4ED4o4mjjK4TU
pb1Ei754Ghff36/aksKWESS4sC26iN30ypQlp5d1nnbQSNBILA8P+ZL1aaEuPtl6qIyYf16mlbu4
nBb3PCLpcMXcK1gz8v6eLlBQ1kTCLMblO0/T2d1xdF7npGyhMlxgxeN/2aZZzhjuWxpzflK/4K3t
WwgsBuloC8xw+NbBm3ZHe+2dNGNlgeLC7LAYaPauOb3Zj9qAhZTgog13Q+UIcqBNuJwWxNDAywZr
4IWn5Eh4S91QQOCfXjIym9FMMbH8tK7lm/Ho7coVSrVl8Vg/Uw4QGkZmEwLz8Cn5YLADfHANCvlo
7e21flZ22HTBTFCu/djP091+rkmIIO2iBwNxHFf9qT9xdNgwMd2Ee0IRjsoG+QiCve0vxhV/8cVI
gK0J7SDRBUtiIR8HNJTF5TfYOD84nhlIFb/6PSBxjfLA9i6AdBf8FPAtw8J6d1/bc0WTDNE0BSBf
+YNhgvcvcVb6lvSE7+kR+mjwG1PHnshbZ5nOKd8RbOmLtxBjLLXG2f8mYGRY/qv1x9/+N2O0/Kg3
R/CHdw3/Nwf4Rf47oW0glISlCpf+xsrWnLkrBdfiAi5/0r85P2mz4fBgNnsmzfqGvD6KVqliuefr
qH/lIFrRCrsn7jpRpRtBUyGvtsUPUM/2FXU5vTMA0m/Usdahwy6wFtYfgxsiWDeIYVzSuVBg0bFc
lAvUOMvyd8JZbgqzykh2Vb3C9Jv+RqeQ6ogjA+UVHfdm7Z17ILQNP2vNIJ1YAOzATF453SoPrrsN
21OpvPb1pusfo/w9vlDDAzRJWBrONENu1rn9ZWlkr4p4cOslLcoWqQFt5PFJd1buCzEbZ3E3lPJZ
hOPPFgEp+TlsLqrMDDbkwhCig7/cdtJHhKZrUSM6ryQ6ZJfgWGwHlq5mOkZXxtobdGAbCbSmQmUM
hQCKXQMAdbCme81nogtKl8QjA4VLv2MasOaf1tBe9kBtACDeEJWVX/nR3jO4x2zEPx3Lo/1Pu2gX
/Un9V5yVi31z9+rt25vvkayRnJ5OzVXPF9Yz2Uq3Ikm/OeVZHwbd7eIqHYB/wVuZrLABUuckAQ42
0DNr3E7eAz2gAgkNcIy95a26jX/l/bUBr2yZZrGL0kjIsGFkKzgoTLTuhAOSBUKfz94M3wm8Hpob
CO44gkvKBxmelE+fXCzDpyd4iC8h/6enP2B5kOAzqj3MSLh9SOOZcbQRVOEt0s+Gjg4qOIOGMCLq
BQb2dYxxl9WDUfGCpOmOvgOMKpPOxBbDNKUaEX65cQCHX3l7FHtImMJLkm/YFT2iWbut7j6j3CjM
NSPXif4KQE6N77BkKGZ0yEfXJqsDC3CyjrwH1/sw6ourfDX/2PzjYosw2/S2JlR9HXzuY09Uqvfp
Eqy5H+hrMKyE5/WG25+2Hs5Ta7Me7DX6O+JgTgElL2cS6qZFaC+++cYWOFuYynj8VuwTLq/iS/7i
HPr7dDLtw3Sko8t7A02pJ5lvxaEMyS9DaeYXqPGwZt/5TNMTEmmVkOaV017LEtE7DQj46M2dipIe
H8NJKcqGlWhccGSK7vXYxxwyAJy5jzpZNkhpmpzRoMYB1DNA/8IyZs493SJ/IAlV23hessOT7WE3
EqsoxuZDB9BHHD0CduqSdFXiL9Z6Y5M7b1YYPCse0ROMGTw/2HtjKkqGgcpRJyG1sDugjRO5t/hn
B4uANJ8hLDsOmgZ8dNTdlHRj8ifWN5k+hti7iAKg3CdBN94YRQP7F6RNBecBiXw7nKbufbbPGjc6
7k4iDLOzbpEw+cb/j4kamTZFDCJNV82XOr37qqF7aG4T9Po6ysUS6bjF1BhUip+SVErFWO+FURfx
i0YwYwNaVWW4z01986Ip7KK+t4GkFqG+9Uj2aIB8NFFGpxHfcbvLYgxGlNxera6bIXkuym+h16SV
8RhqhG8hnQFSEk4hoGAEeFjdjXgv3FCIi3tdM45dTCOQdFx/LzZehY5RPNO5o2CjxFLSg7gZjHFP
roHlian3ZHmM223J/G3i34oSVBi5VczzrH9iJhNrrTuVj0bE3mohBHWOIn8lhxHmJuBZ5eKO5Aiz
GKTwb6dncvOm8rXXX2byz3HghBAVRkibpnJsWBp9uuR88wbjlRV/QUnbDCVPNgoWJXnpOHwMxTeX
EjSOwp3jD//hQ2Eu78SEmZuvgbkf0TJ43ES7ZPhDG87s4cjAFZt5NnFTIIEQaqDXEqmKm6e94cD7
FOVGQdIl8uo0RHbEgIkRgILyGxEQcXteQsTcSEOXch9UZdus9Qz6Ci0DsIRRSp5RvA4gcMFnWXK1
kB0JaMaxvF3uV9ugN/4pfKXYi1YG/qPEEDXLV4/AgDZ3NDwJs2XEwKKArPec7lpz4J2IRYqa+qoF
wwOUzGFE36ZuPcBxlO1AG3MESay0PJvJV8EMIglNVC42frE7PnwN9TdYN0wX+IMD6zdnFy1UfT3S
ulNj8lXq5DTU+tXyCqp5YAhVHm2VEfgF/eaMrM1PV0cnGtB78eBgY++dwrsACVsoDbRqcpwMQ03q
mtMvTOMO6giwmRBp4Sg00RZTVUtdxefW2d5QYHHRYVekDVpii08SgGsfP0XIInBdZDUEZuwafCCC
IhQac850x02PiPFr0ViyfRk0nOQJKJTbnEEXRRWfYFJPsKPFmGh5I2caigkirRRre4ymjPdeb57h
ovg8e2nKtgkmQmgnqeu+qD1GQHkPeY5q9mnAPkL/gjI9gZbxEJ4kunvvYwWJAT3qoEQsjVGNKRBo
h0GhC6S9NrcGnxIU2GD6qoAQKf6PE3+zR0AGnPAhqQRwKq25RF5aDC5SRWfVWc8iboV5yCPFrHut
VOeRngAglPQxs06ce2NjH07OOaDJkqjL2d7WlbJRyBPkLUVfZpjOeu4/HX4BBFFJrYQ/cAgYkYJd
HbYFDKkg89emFD8mVjAcGQQfR96qbw4mER1quMROiJV4wS0UL0vDIAfPtuMlGLIfQH+LXyrP7Y3t
VGiieKiNr8FoTgb8vpwix1ZuIQtfUfgn/piOZaJlClWENnybYKeww/HVa6KSOOh6HOU4uQ4xLVAb
YKtFtApZqgElkxosIKFFMPbngDWHKTUCOIAegcmRXn/hyyYsZW37HGCDnajxpuoN1hwGIRuETIB0
gxRItACsCBiQWpBUdg7zkcdS+4Cha2MRES5dhQAXhxhMAhSCbRk9h20Mi/axGtJzSeD4OHe7PP8A
guRzeuUPU/SiCdVLJMG0sVQPNliAnMaXhcOBL8ZtIsGKVlnl7AUU1aHgRqxmY5UNeneZdOozoISS
21P0Kg/wZ8Y1LkueBJB3sBJYG0qWV4dJdQNfM8DaP6YtjJoz3xq2hGizxxJbOtGjDmW64cBde4/o
+COnzcYeYUu8QNQiFmTLLO6BaS4zcVdMLPh9vQUiKa5/h6ZdplP7TNFe50eJVIdr5+J9qYuHueJA
pMfXzr+PtYieDOHoOfLigQDiTv1xwjTUTiadWXOjqeqhzRk+ITrVCL01eDLzClmKDTmGzbFGBu9h
lO91hyh7+JvFv8q+5xktGNxcAr6jYTO5H7lZvgl9GlE93eo4JRGwfkDI2SoUMZQSJuCG/20uqkmf
mH4jaBSg4UyKKAYUFbK4jjDVwnXmVZsA9Ud9Es/mGKNvycK7NWKKiUkXxqqPeaZgNQcCg+vaxEmP
9Yl7oceQ2b1FOyB4Bn1fos4gv6Yp+Ikzs1E6LGwGTXCvR2RatHvKXpSTwcpg/MfFbTDyBCCIhDEn
T+7fX8eHFlEM/k/IbzHitoyRZiFkGIdt3uQ4DtppksEn8C0hLKnpM9xLQe+wzqXlGyFXaySdKVF+
BMsy1yfToeGIlUGRYJESFXkdBxvRSraYP/MoZVPdyk0SGauQnnQ33bQNwXUA/hV0xOhkJSGLTb4u
YLHL1NC+avKyJg4RJjL0Q4gc7TRlurEduyyPCnYy4VXkKMN0AapATuGPTbRGdH+jY7xE1amn2aeu
sTNCRl+JerKCB2xhy8uV58FnQtLSWpvom1skdNs8suAMugnGidItvcB8bhgMaMw32Uax/vU1U1ES
wLZMoDdpR/Zyt/JU49RwINV0hkPWHm3oHwaj/oHTgyNTchLq6ODk3meaFFj/yLJALMACQaubA1TA
BDMlwVOHZ2ZRqwltwcUFLwBRkkNNsQq+qohE+1Lfe/EXKGns+xsPFkrFbxWo7AibPsdWGM/wnkkh
UzT1FDrhFv9f20C/OLJhlTOLHCF6UhJmSJSDkQenu3IiKJQzk0x2BQG7sZeK4QIq70jdpHufFpBE
4VvBGXQH2qiXGRW185F6Xwm6wx4mqeiIWSSkxgT/c6rqYs/kM8XLFdD/rjwDrS9HhfQcjpE8YuwJ
ZJ1gz0SRI3pmZrDuA6WZx7boe2iYGHVzEdshO/VB+wB3TzY6EEHCvfpTeybpoaO347IVEwvQu8rR
QagA8WObtvN5sL4C/RSj7Q4Q0vTHElSVYdwhOTQ0xYXE5+VfMRJMw3tRSlhO8WeiYaW7A2QpYVfh
JPU4DL00R+Uf+WBUn1RaDfkCqEIHQnUppSasKiajJlax5JZhy4iTY4ZUTsFj4HNLWonvDbnSWod7
qz0UE7t19zKVC4dyO6boqgoZa9PvZOkbAh85bvnHkpAtoPOoS7H8WjlBFB6jW3/fvwhBFrpm4ZCm
GKG1M24ZORUSb1H486FFB52oFOQFJR3Dw55ZL92e/pWrS3yDhFc0E+UAhFHCkdEpz9VAMBeIsxnx
KFqc0v1xgfWAHGVMFrY3SPlCuIwJl4URJa5f6meQPAs4kY31I7BRxXSe0rHeD2mzi3kGFHQxHZFj
DaAxZPGDwSGXB3QsnifjWrChIOFJXIB+SBrFTV3LWQ9lB5Omjg4fKU8pwgVZOvl3COSEuSTtbYrB
2a43w2p2MM9RcpGVBn6RGcTzPH9H0AZ5oMYk3KoZn5eDcBnr/P0hLt/gerd8gjjfu2jy/ioqYTQ6
n4PaPUxsYgr1cQFERMUqzB0zkQsrDVMsUnvn1gXq5sUPvVrzfnwlLDhOdIrIsDEG7b0xayjlCvqM
ZO+Zl5SyY8IH21yHaoQnAeqAIOUaU1RAbMqbj1WmKBlY1Sbiak43TbTLYN6DncqoKZvEPlpRu5UE
Ct0etqPpbBzZS6IRHqQW7UuKcSzYAbZogbp4ChquioxTk80+OlIC4K1+1BGJ9j26AfI/fNNgxw6u
k7JzMAvj6DSz5muouh1tI/YVnkle8RQaS5WPeyGvG8NwlFqzdPVDETrv8TjyBZeZA/kQz7mgAP+7
A4hefeCknAaqsDbQh2sMDxnE8s66exc7G9LUbAV/YsP16d1qS3r3//clxkEVlv/WzzZjc3eYppJw
7eLUbye8QBMm0fgSmOoT3LaUyC+zOduobdQ4JKyw4aW3eTE+8sg/CbsQW/utTsMCokZzqYx2TVfO
ArQS69MB+tZNDb1zgr3YaqI76wuKHofCR4IQZJ1OWbb16sHRkcux6amEKyhucKgGizcC/q9X/TYh
bYqCrGyV5B19JAmZQ2ePlKnuw0ucCL3zsxidbcLZX2VgLNilkAfErEuaaAQ4CwFR0DA52zq8BSGj
Dz2dHoQjrK5CNek7unXMWWyUDlqx8wrjKNUPTEoT5IRWNNes/oFKwbop6TMupPIBsGMV0m+ivhur
rd/bF8AKhJfltEnCewJxWhoTY0GWpjdgDAJlie+iGw9xxhrg+EeP8RMGEoZs48VPyxXXq5fAah1I
wkRHCk4BaUdLSHerPov3anfsA3vlyqoPWDR/GFWMOkwBu5aWc/vAdlAN2QbaEc4xH94GHOcdqEQB
q1FaomUi8pqfRuoPmnZP57mpf+r4Nwie+5nOKaI7VDMFNsdCYfDD1XXgfFLx8K/YrQl6b6DGgwfd
NdPzHHTHwjxTNVCcu4v+yReVLmfjIj47GfsqZWNWfMbdsz5exLKRU8VaoPyFo6hUaCjKZiuxRTNg
W0Fm4qajMuF9wIRkOKwsIW4/SMT+uSW2PGXDD5fyQwWgrinRQ9M5Lz5xZSyHHsh+eTNl05qCHUtt
k/tvHoqLBvTfTA0UIT9sUd1EagXXNOPKTjcO0vGYPujO9GAj+W5oTho7UzzTXv4QV5x3fRtbqc8c
lQYRLK6dbvYbnTB4nfaCMfvrmlRa07eo6JqVSQSVrWwlZ8IqyjWlqbCg2bNammhCJnSh44/SbcOt
WYMatmPlXR3pW/K7dXNXm7TvWZlUV+FqZsNbTbcmVPRzi7Dfm2Ah7XXDvyb8lLgwzhodIHkIGOZU
bYmE7BpNqMdogUwIyWBwwjCGzGkg9g5QEfLy90gtdKyD45izY/ym/nSjLw+/eQE0LWqfk+keqiXn
JrhL1Jb21WqYtMnpkfogD+nd0J7AKTqCAyw7mFbrWcUWT963JG3CKC3rfw4GxR4H7/zfk7xNe4Bv
R7nWmfbeSYwzSIMpRs/CkdOrE4Ti+L/hdQaxu4s4yHt5dRVAlRniqkuzdxk+mpqOnIShDw0Ms+KV
ih9jIcORaxJ0kMc4UTtF8FRqcMGZX04vEWX7ZP/wqS0eTOlUpePT1LJuI19CwzMZJxMLRJrQTa3B
HDwUaLMrBs0BFCM3PrbIL5Nq/kixBfjNQVqNgl6IQatnkXmNyuxhgLdildUHAg7f++YwtbVQj/pk
BemZem9wV/IcPEk5DoJoJDEn4TNhRT11A0qz+DjWCs5Scq37u8dQyO/2Nm9rYVWXamL4o9CecpRp
OxrYs0blWvXmvULeXduMg/uDvLh96586Rdk0KOOErNjC5g2RVW8anxHYVpsJahdSlr2LBvD7HtEv
zG8iapEKEzeGxOkg7YQJ7S0K37I4tpSlIDzYfKXTQ9VVd/lqwDszl+MlJZmgglg5zifFpZajwpQO
NvBsxfdX0s2iZuHkQWytbYECp0xXcX0POt0p5ydRCEXSz95fP2YXXkOax38lV/8t7G1hjrAr0D5S
1l6MaYYxN7Ik99IWL1Lv1EQgab29H1C19gO9D3kVSOyUjXEUIZM9wR5a+zP2snNPlLbn5y+sIwJr
DWG/+eGqtaDtUzNhb2WVYLSBww2Ez4bFJQZRHNCFpyntggrz4umYovJhZxAwxkxmh4LOLTHiD9mc
khovEA5mSk061CQjYImdGIPN/XulHAOx0g75+2ib2JPaPZvnSFfErsEbQx9nvF6x0xqdxkohlaZJ
/LayDltrD3LgRamQEk3m3WqDa5V4dF8fBODjQwhhjv/YFpAHsKlH+UgoiHHzaVcI2IV3WSs+Its5
TEP31FZE0VISy5LVDB0TKmZ7sRYcymQXKynZtjzsDd0HV9Uu7UDXO8mnU1kRowGEUliObCIUEGwS
nJZ6FwpBxXmFZrI4xWkok0nGxAen5tV3OP1Cv5r8du8jTrRqHMX0X0pOFT0df6BS+dzS5O1fAmJq
CjhQU+pup/rqh8TIJ3ChM583eei8jWZR/1MvHvIBzxdlGCqaNH/1qO+MjCxi/GisRJ47gTxG5dAs
SiybLcMRcHgHxQC6SNNdN+6FWu5wZfBkD3Z+mpXm0hmfUFtzAjnIHaZvFOYvRQQ2sHkaaKEKLZQi
vGf+Jm5uMECZSL/yc3HgzAb2vI2H7YnfRQakPkIEnd8BMdIGfCyN4Unh5JoW25FNnYGyS8gQJxOm
HS6Vv8QCxST3WMRXuS89PU2Pc7OFRgT6XZLhVq77u9/k1Hk/Eogqf4ZwWbg7Xq892SVvcowYCq+9
YkfXyp/VZQp6LlQzJgk4ReOkhz9Ca5Ci0y2Y9KJprEMkR6liNkSsaQ8Z6TJNzynGRONomHtauuQN
Yw9/Htqvv0SFYRZXLGt3zOfppXKHIWUDGx519g273NUi1eZdaRTg418TieqAnFRNX3eRfu6iw6hB
gHZ+hpKEn/FK5p5K6zwj7o6uB/1t4Q+BSyp4p1oLWwFDgEIlSrCob7o6vRW6etbN/MMk8XAOxz14
NCTLZH99J0iPXLSXQmQzLQ6BHfZyQo2ABEcTy5gPwWTmWmd2DAjBfUsthR4VYhHO022lAXVgyO6o
QOY6nERvY5Lxcv8VYzQAusA81767shmozKgUzUSGRei5vJcWV0SKcQBiABwjQj//QAKwvjKWdnKY
Q+/k4loUMnd70BomWNyLi0mCZ0naDMfDmvlGFX0azkPn0y9rLSIu0h2nzmNsEpOTwjLPacOzGtFt
sfgAPpkVoVZu9No6AZGvxhda3w7vp5FjbVXJ7+Mo1pWXhgKNR9kCYVwySE+Ml7EjpUqYs9ZuHhsQ
a892/VpEd9O7h4zutC+a7u+cVegP+uQGtx7gcuLv4u6hzEX44B3Yl00EhQFpulZPcQWhLmxwccMQ
MCnI5LyZDCgAgRt0TOgUTuMCVVWHdE8vQHnQM3QBevvG6EZex4Y5aacnR02hGuIGOFCJxOmZBfgC
owzZfE1Dty7hre0YyuhMzcuSf7WN9VLAtPbjRJc/WidIznNaZwI3qxDKyw0xbFonmOXBwJhukzMA
LpdSj9COkhdtng9K1xBr5oEsI+Sd1c7bRnEnJuePgq9rR8k60ATK0HNqSh9UNzu20lwa9VPn21vf
bXYDJ/p47DclOXIhiJcU9SHd3YaK2jN5mfFz8pg5vKstuRzg3EGsOripuKblhj8bEvMDNaqxGMOh
jXlwhk+cy7JXdi58bn05xpRVf5kUHXmE4aGlydXQd551dRfTdR50ihT6LPRx1cjeKTQVgcVMhYUi
DTdFOO8dhclNiTk4m8OrUqNyYJ2QrmPbJisDRWmVQZ+Y8bDL2M5i9+DgvM7opRf0BCcqN5sjRepg
vy2cpSwylpo9CVCwU4zPIeof2UpG9eKXP7JdlhyJ+9L9TajduidfLVagUh//FgXKOrl+Nj16nULd
KZ9rkgMYXTHAibMvDzEKm2vkbsvG3/Xxvzj2wPuCU0KG6aZvIR9NmGihj+kxG+TMz15H/DBXAQVl
DBGhxLd2JRKDd1HXXozqhRY/cyJeYH7Fo/AvIVJZrCb9Wil2c39riugMGXsZdd9F1+6oTjbKH29+
aQjBafrysLK44BE41UjzTZ5zn2sX+c7VcdMnbXQPXQVgGad36+JKoVcQE8sUu0z+w/7mokqJUkfI
+fRMMeDRhOyAixCqEFFuQR+eiuqpVH+myVkLq0RQsjoZVxHoQo5zR8FqDnC3Y1tb96BYfd+9SMA3
vlwaozf5XHJtJx3ICIuZpUf7MGJfDTjczx1wHbyM3j0qyluKLQTISjB8S2Ondm8sR9IrpS9scLLu
oMxjhWPDZkv0A38T9huytxczZSsH08LAtsXLRc6VZPGVGtm9pLkleBzmF1W48BSCujVu5dyY05Wh
WOzweYZk48gOYeW4EBROy8161lHRlZ8T0W8qU66RTbf1EONED6EN0rQDdExquRAUhBUDxM1uj4Qc
7YU/UOVMdPn0KuRFVs8W/84sPWk+dghJFBZAw7yBkQ38FMVroVlhQeVRjZEEMdla6411zIrhonMS
GGbylbRwXyjKh82LKZddVYM17DRx5TPY/uojglja7tCb07ZmYqCUykvrmYsg7iQRqWvym4n/i05C
1KAcEEox4QH6g+nr6F7vFBFyUxx73LAOEz+26J3k2ZROaKreouagsehKSVrUv36/Vr15y90oo+yS
9vl68hFLTMTC2NCLtJt8halF38x5SqDDGux8MMudV28C5q/MzC0FgDpnLNQpyd9B/lPuWqum2zSp
efXgAnzq3rWcPhzOJkPImq9sqHYH5wdmRpkYhNQgSfnhk0dzQNQU7TieH1nBWII87YGLamNYDVxm
C7W7pwlP9EKjm1ediwHnUn6RLgIhjycfeVBrz5SLmHPTHTjShZP8TM7eYyggj5sZ7HD2hx6n9zuT
ATYx3ueJKSpCkSIg+a1iQ3hO6x96XzxMJSNLlYj6XpLWP+oR9R3zJdZJ4p9aavFWR9aEYs1EgdET
WFACukKR1PzMk74vkPGCtqQOidtxbQbdqgeth0hgP3afhMGTvuA/N0p1J/FZwYaoSJwDlygwIsbB
U3zwGQdbrX2vXe2q0LWd0EeN9kXC20vm0nb6VmKWV/jMfvbQ8V3jmACu8lXnsBk6wdrw7U2pE9rL
bNANeIQiwkbCfUB+sKwoo6MfqCF5wRaNk5x4legFhTvDy/YJXamkRmjOpJoze2UpX7aBQw8ytFp8
BJhJq54kdnNH9NeuDnbycZzgMwTfRiHE7NFctx2iHJOntMOjBS+Aw4u8pBHPXY/H0hwOEo7OT0vY
27/pp1g9YsX4L7YmGd0l4SGY0laDgaXBcREeMWYhX0ThseBN1byTyVBDwy1LvjT2oPga+zTUEQmw
2bKfcUwbjXLf5xe7BlugqMek1g5CeybDZW2FTczIFEEhHcOQYpr+TX2PjOMURWyT6obSJKG10FRo
BNqXBJKWNHNcTgqIQZm+kM1FDSWvzqw5T25bIZGrOe4+mWHzE7Xxkz/kdwWsDgjAdGB2h9DE0pcs
gXOfbRJS4xxjYhUmRpVnvQ3qjXx0iGRrtC6nGQ57hLG1NolYdcgHADg1h9iKdBgd0ScDF8gkUkHG
TPa18FsKCw054TRUf59OKmzD63fB7K0cPZZtSMXnou8cECY88C4Ncw2iU6aEtMhbWhF4d7IH1X8Z
UT+Fku5oEuKnnbkfw6UroNEW9sHlCuTmx2SyZKNeSs0W9HjxRsM1nA8mAwFRJ5laitlQvfUJKwKV
tOZSikXqyVDKE7jkBPo5Hz88CDV4mKoDuPe9pR14QjiU98ZnL1F0t/FRvgJzQt4f6vCFDmjMjHqO
LR/JbF8itdhbrICI1HK2R7dCbqb06N5IrFAUyBcTi7RJvuisVtmiZ4HKg4fC+RfZv7IyatWwkpLA
dert5GVb1QdnDqZFYx1BHVkNNbTGgIXk1+aGTBoFOAL1c+S9QgkomEZlBNLwpNs/IjAKLHIh1XwX
xfWaaeVPhW82YvVAGXGQVUQ+Fb1XdiZFR4Lqs+27zXXUD0OabnWVrrHDNxw5u0aPmk1hOsD0oegw
KsYU1luGvCfVP7DqYoKcjBsoY/z4M2Pyc6ucx6rkD7jI3ImBfsphl/oAMXvnp813KkkknSQiZAel
QN2KNIM2NzJAykIm8hYdLOyaiv1m0+dTqnpjttwOEpkoXQso69qu9x4GpJi5P+CUR1QJ81/bK27N
RPLCim35L0z4HlrVPVUcu3uwXUNIf566sx4ldIX7KQfNOmq+XPoBzEPTnhAcS98Ilrvlktclshys
WW1SwugL1XWRz6h+AKDxXNdvYxct391UWduZBUZrZ9ogJjhb+ra/K1GBiEyoFpdA9EL7vWnik4nd
yAiiPVRa5DPPGiFfM0k1hyAzbgY/gZidbKJqLf/aMVJ7If1h7mB7rzEvPP06oCbYq4kJlhuv69Bv
c+WGdMaPw3czCc7aNO145k3QULPT43Dn/TGCI8nonCeJZxt2Apc1qAt8iu8CjWWif8iLRBSRKqYq
PIhxw4vdcYmR84RQc+oaogAHEXpTrF0KJUKQaqceZaLZhHuX/k8TMhP2aG7J3TFZwhLT2KTBRxXi
BSoJiAZ1KXdWaasD87rIRYKqMW3QbGCcHfnZKmm0bJBRc1Vc8SX+426qWMYCRmF0V0gIop3cvHSE
C+S03jMqPi8i8zDmPSFcZB1DWKx8d10Ew0ungK13zi1sPs4R1ZBQClNtgqcNwocOmQqbbsSNL03n
7/HnOZCTnDwcE4E0BGbOBnyqLOb0dGBStzKTiUkananiqhS3aRRMPS7RKRqhHJZMHSpKLw+srUSw
B98cS1H8MPHAGatPl5TlrAXWrsw5uhxr0Srqu2xBFsMdjwljZWNRUX5rVYAT48/caWvb2zt0dn0Y
fRHN74LRUMVOmZu8SiFd6Hplg/PPKkgqAWcKORvi6p+YQ1XMQ8jb0oJqz1KzauRnV7LkLWqWLh3x
SMjaYBXRwaetzYZvkQbzVUy4dEHUIuMZp8tA4jpn9AJCcvlLLkY6WYfM/B09pB8Ef02WDXccOzfE
aznn6/TkpdXZuTROyumg4p7U0Pg73i6tQLm6DsZmpH50r1R1bfalHLq1AMR99WIQRaLMH1JRyQm6
gTDGCKLt/bVHx0u4f7Vp0av5UBgSzkFwiJpzZFz6SjnJ4FS0chYB5P5Rhz8lWiQzjnbUdBWRHQpp
D+rZYugZt9c4AMzUrE3HW/IVVEJUmd7eE2T1EUQE87eBF9ELJ8cioVOeDYAb+sWkPyLNvykFLYOT
iGKpjaVyRFLLv15S/0SxIxpHOisbyU+NOHmZ7rwWrVrPOMPg8E5K6iZGcUi/0jBaREEl7m/qR/to
JwcHJBYjRrrht7i2oFat4S4GlGNSNDofbRxvyukvMgChD6DliRni1oXhj1CuYQwK7UpT9rSsp3tf
POPEbcdDz2Ek2hpwRLxuT5xBN39F3U3P9hOYJGVP18u1DigBHPvEb03qY4UWP6IzcC9icB/EgRHe
8gwfLg2wiN+qfkMIKUdIkwFeRqgz/oBbise9vU0qlPxTgKt3ulDqk1fVNOfpCdkGB3D6E5QhTfBc
g0mfuBVHGj7WuKtyEVtVNdvyldZuXL/ksi34j0wc+SE9mAwMEdVe3fvTNsB6yvM+rVEyWBUusHOp
XIVQUb73KdbTg92C7zi3wUmzdvxvPWw5WDLEC8xD54re1LcvGgXByrOuDok13SWjzDa3sAssnq+G
g6vxmplAA4+cF3x1UyNv7zaZfaodEgGOfD91H2PnZN45wiyJkXhYxOb5SssuPDjP7QSR0HDOXtPs
zZPD8jrTKg8QcSiMWSKk2oynlXLVRQwJ6m3kbZLiSN7JMnCHR1kZanwe7AjSKWOV9VF2OfU9QZfl
BxantT9FcdRw6BvPGVu6HkBAkgmYxLha84NkYrTGg4KNvrNQR0ZnW39JkkvEG62DLghJbVOkjku6
kxE/DGmOXik/e262Hl8NchIMFVDtpc4GGd6JSpSTbjUoS43dp5qznTzjsetAC6722fhk9h9GjlQ7
dD5nO7o0zNpr0o5NWgi8sFoRbgR77VAwS0j5VCcbNc/fS4f1goF7ZHlHJeQYC3Y/jNJdyt8yUruZ
It3TobW0jwk/biImKKIQdfNgmwKyz0igziZ2nNKCpRgjr6NUCiia7dbe9Uh6MB0JaRttiOgMLNxB
Q2W+JR3BiSyCCb54WS0Shossl0Lrr8NdXzAw5qQ8A7cyOUg0KskM/BzXYPQq/WiDHZ87zR8UuB28
uJbwPY8pdxjfI+K1RvpPFgLKAXCI5CUFGchZQ0I+eriDLynjtkRBmcVMVRK4rDOVqU4Tg46YigLE
xhOrIchNnFtsKJueDi1TwWupv5KgybSBMRyTK13L8PsgxOYlEOGSq38LttXEGmyy9orOuUm/+EQp
xDFZXLwwPXnauPWxGdNzkWdG1DF9UbuLk+NMR78rNnoy/nMa91BqEcjn8dnw1LXBRWg6+4BKDB24
Yn9RA++q9j6rylKt7w7XRuTPAfdFKapTLWL0mGGf/i+ZDimeGpKG6VVQvvUMpwdgpR6JCKPFY4/5
0X20oKeiEJFUbDOiAYE1weXnNbDP0uI/JJ3HbuNYEEW/iABz2NqKVrAlZ28IhzZzesz8+jnlAQaY
XnTbEvlC1a0b7v5+HLaCud0TyqLfyjA7at4KyekyrzUEWdi82LMbmDKJD16W/Y5+uk0Yw+S4Qb7I
kVyxeXwDLS/AAEyqNgSEYVxgI1XPause/vsIMsWY2iYNWuKPjfYSEACvReyT+QUkxiOXZ/z0CC5c
QuqO/hqi3WCStoAl4ERtRfU20rGzQmkD0G24Pocd9oSxAy2rvmtm0u7Za7ljficQT5gJyMv3LPct
cNJHs4RpzNf6I335P/Lx6NVU/RKDFChqnKBNyemaoeDZPxCBtdn4hrgY9x0iW8ZF4o+dQ7AWMpVP
JKs1fAjHjXRShTvbwLKqAFQSrnkHwxubH9QCho3ZIx5xNP5kTLjMaaaLRmb7/JVbgsjAe5rGrwIp
qePgbFSVh3DAvgBZH+QpwgdsvrXDNgKQ0DOKRG7IknlMNWl/SYxCpXfF+HjKr7rWbEpYQKmTHBjY
DvMVnuYm5Wa3lDqEsTokMAsaD+FFSaMRfoLkaPBwFheAmmKSrBCEpym0Le6+hUuaeVUzvlrzFx6i
UYmdEjCbsOo8hjzjn62dual60srHV5mXDjBDDA3vJv3BD7Jjy8csl6tirMWdDkE/Re957zAuFIzJ
zRkVgn6PxGy1OCRF9spKH9sISjBhQiDhtWb8Fkz3nbLewIw41kQb9NG4YrMIaZqTN8/Gx7/nH1hI
HqFD98ETk9e+ASRCda8vNgabFe4Z7j0JRLc17A0qdnfCn8FR/rNOy9rgotY0xxbyKmkrKpi/JalJ
M0iZ0vDAKBocdIxFCKdYjoBiM1k8orzwcTCgrZ79lzksdn607EHPvvW2ejI5tMWxtQJ4keLdfYra
EK3Xr+qex94/Q2u48YpXC32/1ZJEt8x7o/ZYpc+S6+dR8QxzuonwB0L1BydMmKq0ckJDl0dkc+SO
IzO0anrDPFKgcEM/0WJIuvyro/X/ZHof4uTva0w+IZFLJZQgh4KJfu9IpC8+GmauoKd4ECS2vtL2
IcoZBW2JQq/CRi2sE+4ZLO68YEvPSOsdyslTneUiMuEPyrlaU18S2dEv2csCbuIEmKRhxZC4/Bkw
MTKddY5GhzHNQPWfsJ8r/P7MRO01l/nqfAos2AoDmt/5rjHMnRP6cIa+rT+qw2FBMn0ndKwl4FrN
Khc3/Pij8IOtsFsHXD+7hWFDVv8mELk1+9yXCAKHf3L7uSzOurOBYIy1jq8DmPJYRE8tO9RK4QEO
d+bYbgw4E/10J1lcFv2WIdSYhFQODXxL1Cma8dbDgjWKHe+Oyokg4oTTtOWn8V8WTrvWUidvWHZ9
AmHFNAlXRJNJvnORRG9d8a9Z1Npslv1sgTw7ZvdMkUUjifE5YnlP8HeuPT2HlzXSjXKvUZwJpyai
Qo8Fqvf6Ww/Dk0WgkCt6FHmROg/K/mY95g2WvAHAlAyKAtyFecjczYC4/2zu3z9fSq04Lqw2Ba7k
9Rg1QWjpk0PFxE4WqJfrx8SH+27UzmUavZdGmy9TSChd/ikLWiNfAvEPP/UkTTVHnTHjGjTUuzl6
qRt4apy+pVD4b7ug3Y5y/bI2AosU+Ql1MCbVY3E1vLPMA7rflLNLOCxFi34YNIjUG2/in/+yFOz3
xKx3/NVknpj6Y2xhwS3yYYnDAANr+Su+uDCSxIXyna5CgqDb/nvQH8OXrtgqxIEN5wSmAVPhEz6G
mzeVecbQNaYD0jM0x6S9TvsyRQHJeTdW+mrK6vU47MMnfKQhmEXXvxle+MChTcosxHOvOc+WGOhV
d14Qn5RX7ozZQ1DqHeax+/VLI9+MfshPCbSNbfTMv4hgmfz5G6xyHUz9E49shgudW8W6zjB20JMH
B8yt83+Y9Qxd/iBPnDn/7BKsw4M3Fp9pI7RQivCAnprrtmgJduhdd9f5wypu3pL+nMJ9aa3o3oSC
T3lvYVTTkLcxUJ2omMCVijlusO7Lz8XzWfs+hFiQzS1r/tT8hVyg3MHNNk7ujRHuU3mIXUxMeEeQ
pmWcUVC10pou5whVgUv72+v//OnVVeY6ak+SO2b0OLTY3k2JdtMia2Vn8joglVrTb2VXa9VhszFf
6MZwXcTsp9ef2dgtjHnYneaicD4lpaXKH1vsPsz2YjohORevZv6SDY85+19RF0jBJEQZMgbfe9Mk
Yl3ntd0bAHlGhYeC058YxYl4xADjdiABeSsjdL64oHRmi4FcVBio2jHY+06iRukoJeQpaO5mqKw+
lMiC0oda2uBC1cLsBOGuZjSByM0DevLVRWYjuY2J+3zlCKBj8qBUsBRWQZh9AC1LmpxVEJTOJF+O
Z6NgtgwQan7PS3OwEpO4tMdqqTAYpQ4osf4gsQkhdXf0zOmkUIgK/aqFTjtcLZ76hFwjbHGnhsgE
4mkCgjD2CnBwEgFNY75SIMlXGK8Fbif0whzMihQ0StSg/qklbwbek3PvNvinxj+NVyETgRQKBWf+
J2MJm4Z0AcLMgmmFSfep0RcYYcXaKH/IPQZkp/Bq1Fduzhepf50g2zcwRLRKh9yHDgUMuh4gUnGV
jtSYtpvgJ+FG7+Q0fC/Jb51OfxTKbHhJwIjUmF3N8qBjJATylGgAG8WnMeBJEBKA1IxreZdx09xH
CzrvOuWu8ayBA5jQywyjyalrMJJB47i4e73CqMAy670zJY+dXz8AOnMfCWlb0p1cIAmzo3TJYA0b
KXWc3GZWFG+rHkcROqrOLaEbLrfVNJHPgu1a35e/g0uLGPiPAUCIV49QqvxBHaeeVEncrcxy01Pi
5DOWJyFKR/0+oP9BrCEFpGmgukl6mnLzUIzlobaSA0M/7CPN4Alm6V2i4c26RBufXDaB2NyIrJ8u
zC4qTSmj5LgfEfwNCPJaTP6VRsi4F7xAbLmMWODpGk5Aqu+eZTCUjOm1bI1f3a/ghE7f2hzss3gg
EFkjG8cxDqDeX3i/k/4A0NRYIwRrPnGhwVJnfG2jlyF4kMq1EME2Sy7HP2eZ7vpa4zIeqLmc4+D6
FPTcPghaZKCdFB3mCrSS5fCVdrAiu2qTeem92F733nSMxfaHzGkHN4ISnN25RGN4kNt74VFXvUMk
Q/gpxBmIJXTuQjiLG/MUvenItXQqBtK9YOI5WMKX5b94OAdFv7IRU0K00WtzpTMiHFNjX4z5WYGA
NBJIngTCqqpcJiYjVjZy6iEnN6OzVFscIP1ANgmzJBbECBSmqA186jPLgPoYvCKPx7ScGbVx/KNa
ochelvZsRyI6LQ9tBpipo2eLAKOaNsFCpMJpjNi3p8Wv1rWJrU819PbNQN/a0G5Pg7VN5uan8M3H
vtZ3XoGRBtJ3JE1IFYddY/cbCzvKlg8pSVVGDuGoGM+VJs6q8BlCgQwmG0nmk0sKluzLGH6P1uWs
necJUjFb3OuVlOpx/ejHWNBwJk71Q6tzyjT6KuQ4It/Xc5e7djggQlWE7ZVp+p3b+h4dfBgPl5kY
wtkxYEOl3s4rrZeBung0n8t+3BfwiQ26BodelyAzhsMDNpizi1wZDwmQBSQtM6h8DVlYn+7rVWc9
hhFGX5Qfywi4gOZvukRrR3Mug2avGnxqOXAlI1FYUlL2jdjHGFi8cWJMfb3v8SuVZMUBkbLnwcAx
AkiwXXZtE6xCZP7HRWZHJH2PV4U/eeLDokW5SlrumOEKbY45nqbYxiBMqOL4ZEMMcerHObQ/OPO5
6wZ6UhnV1/4C/ODieuXeUVJjqFpfxhTEpv1iLIRggayYhLwCkeJQYrVIBtIZ59YRpyrmpej3x09g
VtcKSJDPEPhhIMwkhLiSOt8Sy2CjMRfRUMoUSJIHCeWUAilWZwPnRf4kKl47PGucCgawYyNJPTGf
fTPVfKU7B0cV0b+42QuTfF5iim/FWG9mV4d8c0HJKkWcmeC9lN0IppKnb0JbitAu1CGVWOX9ZbXE
I1K26hwAaoKHaj4oW95vhPQxc/f49xV01Rp7NkkLbai8JOM2o1NduhHu8r+wuRM8oMOjw/Hu8xh5
iXGTD3iQ6hj/v7SwZzEdGebj1vTSdW5/eryjtnu2UlTWwdYH8ykBZAIczYWA1YTq0WxvNO2LbAgo
7fPwKuTUpcdK9zABOvhKP+S1iSSNz1CEGuy54ODE1YuOqhKxaAgk306bWFysoMnxVF2avaynu2yO
U3aZuDPtAFYvPnilcESFpcHwqVzJavlTUiFAkEjagresI0Bx/JJjtNnYCi5U7q4KzwJyBDN7HowP
BaGQ2LvbBQ6w0cLWZDJpusNR5g7NfLHM5xl15zwxRuqGTyIpMJn+p3DWSYaPMCx3AY26Yz+LZC2I
7l1ojo1N1eggSQoawrELlVKFRBCy9+S4H+lsZf4jmiS2CZNXeSsL1DgT+E1lPmGtCFGtCY5KKzEH
J4dHRmNOsR1RamhS3pQXYEKjYdrPowh8UgJorBquwu7AR4j18mb0n9V8ITrdM8cbCFRFVq1yhLLt
CW4udojfgIAreXIEG9+Z8TdiwJUTYarIDxNmXosTqoc3txlcQ99fm99o4+8mDVIaKOgfj9JN3iyh
9PA1/5j8aHmtat5ZEYay7HigVZ4HlC4D2gkq3vSzGkGYwddSB8kBloTUE7P1XJ90KXfRKeOI73Kl
TzudrVTXLZ7/JEZQOOfBtgfT14T4ob4K5V1qLV0NsOJnd2ECl+4kk0j4RmVY00XqO0be3GAl/gGk
hOSYLSe/i4jzaG4d3N8WbDWe4mbbeGuD7mgegPrVLrKzPfYSRiilLa8kn/cxKv92Gn660Dza0Oq1
JTnWenAMGStWhout2injPbp0uVPbX3McN6kk4vYxKYqjDmWXtEcphMMm+bIQC/bMAEUQpTNgtpjX
iXDHYR7t2/CpCYQsA4NbjmnHCIV4HE9BYx1Nl9dc2KtMUhwP7egDKqUH0Tdovv/VNYp7FI2Jgp1T
BDu3ccHNqeQ5wyXSWMw9aOAZI0Fg8wFq9Rz5yILbjYPMHCy48mVF9sN0DQvCGYN678IqYc9VzvIe
L966q8tdpg+vI3dFXMPUTQMMI40DPeaau6nUv2QRjpzl7HVLffXQftW/GZQCUNnaayDknKEhsimS
SMAH26Lf9ByzRUjdbkzTuZ1AgxyMnNjkwqCqAEv3NuS+Vtd2HYP1QUfi67kfdcFvjy/jdAnQoBVp
fULuoSKg5fzHTwgYoqTqq25jpSNOMQvx8Txmt1/XA1JbyqAcvKLSfxpcr4jMCEpcRfPixOKnobv4
UDTkXB3QWnhEzqLQF0FCp5EzgumbZdn3qQeQNDwJ/urm7qFxSabE0WsI07WZ8tfQyhGdw47m+wqm
JjLEbNgYCcG9ELcq5FA10XOWmBzBmDIByFs8rDJIuQNMQbu/CtdU7vwIO0rSKOdyuB2t8DCVJQo7
lwEYrQPAi7zDkDNchrZDN8OPAt/REQ4NlOnWfdAjBDT2vbJ+I1+t5jDZ+U5G6IYiWhRskrEAlgIF
euDKUyul1Knn14uOO0Z8VU3/hF0QM0SsrGHlcKxNCpvm4cCQHiCybfaYy5T2xgDjJGDGaQ6CB6ZI
2kEboWQw/FTQnycooEvPJD1DCJFvPOup8IBfKqRtVG36yA5I8OZZMHMorl5kPngUGVP6iJPFWi+b
R0hXUBI4kbhipAyRVV0TwFAlzWqYT4ZRbhyAIH69TL2ktsSzHB/P1azdNip+rvGOdCQMl/CMBCP+
yG5X8kF7quSZ9lU4p1AZ90P/gAUh2UQIXOCroXcwSrXtcwziQ6h3c5au5+k1xCOHZwenNHXLj8mk
bwGrg1lxm0IsWHrID755HFR0GSidR93YmCOcLlxtcpaLjqmK73fmSjXO7YiqKa07Ur+Z8YNd00ei
RMKyl3QVXxKGQFxGB3d0QYFI4hmykwldEcHlNlYeNkg6s30yVMLqwcZA2og3CB6BkXCGNnu4oONw
NHFs8TJsn6DPlhmRQR47X2nje2WNmzRlzPkx97BV+rNCIACugawX9mYPFhhNZ8FxaDvLtv4efFiR
ca59Zv64l10TQVgZ8ECu/P458MxNEOO23Z+Swb2f4VOGJXkbzgYW6dkkPVlv3hYIC9QkVB8qTnda
Xe0yyLogIMkmSF4Lvd9VANEtTIiEAtSB3pYEtliktRoGo5x9HNqwBUyrOOj4kNJ76P0DTrzpgWNt
7N5M4gqj5lZWSJB9T/2KYOTjRF1cxOYu1JAWJclTGLQ7yEd3do/IDjfxsiM1wDI3FmIyy4NVkTOq
iqC7M6LEJalw0GWLklIr2WDpN+wcqb4YsHZFdQowSBJ+8xxBJ2XbTr9m9IzzizK3RYsPZl0xLCGX
jEctrRRXd+fmewt6sCPJDMs/WSExCETNSV/Z+6FzAD8sODfuMW+OXv7N+YkwUn6HkBxY3ml/NhJn
h6WHCk3psCkUnobxoYPiVrMfpIRNGF37+bSXkjF0HESVnnnszPoUDc1jnnfcZCVYJ6aURrp6WPRL
05NIWV1sNhFU6Hj4iLKn3Ji+3QpCCkbO6hVsKYJAqufWIxlVLLKhzZ8b9mAJJcDCahZKBO6hGeaV
gEf0K25hPiyqXytlPIclgkA02/DjUSD5sb3SmmU3j5dISGUcDI71Vi0utDvvMuMVi1sCsy/gmmOb
XnuS1gxcDXBkFcRwmKx1YZMy5r7b5UNIxunMIN72ToPFYmPdNEDl1jLiyGesegIHzHZ4kjO5ABPt
9S84cmivfn+CsH2rJ1SoIeAbrl6MxajQF3N4Rlly5uvaMIPqutm16bPVxW+NC3ORCZV5mWwM8pPo
zuYEUUC4GoTGygkegKThOoFE0+0Az3DbLo3zAYUO6724Lx5kWwrU6nbDe2pjWsWTRdRqYVyig9jT
ball2Gaufu7BRQxDh3G4wT7NSutt4X4hCr6h7YtpHCA/oJtLJx0qOMDXHUKW/w9bt2axAz5hMEPD
TWkc0qsn9qrEhaYFivVwGODIRdldXUXe6UfQ5hqQphgHEjnJamgySyfmqT5O5xMGP8lBhf0hhzcm
lxv1p84BVzfBpg5/LGM71sicmJzq7nOpX0Lf2SN0eNLnYUvXXZQVs5o3EPIA0DoLvHsAPoS4JxNr
tzbUX5fIpYIlnbF5HX2bpGN/JVnatvLXXmUfYocBCWTI8RQiVb9Jh8feh3ztXGFV6K3crXLdyaZI
Mmw6fjJCQCy0HnJGMmr6vwNMF/h12EJqw3tmfzICkQcZpi9q6c4lbT1BcEYJ+bZDLIhnaIhO2FfN
FoINlS++HtSWE1tEhkw6ViWyvAT6h0SFWY4G+RCaifUK8QguwUtIA6B71ROltzBxjGggmmMXq2Bf
Y3AOZh0x7CyajRQB9QJth+a7wW4p18nM5jofddxTGegmhNC6JXaU1XW0k9XcGmI2QkPkBM1WRRhX
+uBOaevic2OdpPZtWMEeHiM2P5nfLoKQEiqolKX4Bkm1hr2DsGp/NG/aLegx47RaCyG0AEit210Q
mntj0cjHoDYIl6tj27vG017lKswgNEl7npNBpMZDqEDbYgz5mBjXwWrMp1vTgBmcf1FGsuD/MH7j
Y+ndnYhZkz5HRRS95IQDikKTS48XHlBjgmtXXbFyNCZIrOuCc9bBu0Al5DW0x776zmbgeDkgvW66
7dvizEkP6y1GkijFs3xGosKPitpJzhGFhybNTNsOtNAaQ0DqfkAwaXADOEt/h2+BOUgHppMZNAgw
R+UIrhyiDXhzaKh0zk+9hGoACGpxRzQ6mWI5/YGGgfHLxGfnbWPo9xsPxHbwexML/qE73ZICiOKM
PCC44a3m3LlM2XJoS4FLXxYZH5GFrw30N9lmnoJEM5013DeriJhKmd00n7avnyP3Yy7Hg9zD5ewh
bRatCoPTmeSLYlvLMWMSFlF+dLSmnFIpqk4jmdaUgyDXNHhSbrTPlodOHZBEboSBHDxWRANBWBgp
IcpKAcF9JtN3AxW9ottAgLtl/uVMDCbPsOsDslsDDzomRXiWk8vt76h3ZFbXqe6AkhLWWNOOL9iR
mPOrOT1FYf9oO4RWdMWD1wUHHOrC11FcVAAcUgt+rc/WUOSpAdU8y6XcZOSUkgiKpWRLZ8xc7wnQ
vYHAJx5kMt2P9AP3rOwjxHeVld4oz9u0rkPeyHTLj1lrZngpQvvGj0mCiXE54B9GcKEzKMBBGxAj
ALnS8Y+AiFyb3UjvMLpXvn3KhebWvyZUQn0hMcLfymApBeUyckWdinM8AFWPdVAegjZ52q2o0muE
eVRDC6VzuHPHs/S/CAUqUtizJxPSdMcPmbvXrjlijD5iqDa9iJ+bAmcJINiE6ttKrgSMeXDWW+jV
BfEumNIF1zF8IURulbJRhK9pjNqpnIjMk9aRKWPIxKAiXC/HEyNgjjnUnnQ1mwVwJqnyN5vvXJrB
WSQ5FuNjOfpbvbqSfMjlZu9lW0S5fuAj5uDnMVqoEUMDkytGVQyN6AHd8OrkXFwz9h/61mCkdGOW
5qORRZu+qLAqjM/CBPdhpdEcojvg/bVPct8bARLWetxM7nAqY7UtDe25BVceiUEyY/hwF1mxusbo
FAnaMJD7zu+VU0VK5XCa7kzGshCdLlLlIAWSlc1lvp2ziWj316wm4FzyrYnrCOurNtmP2UJQIgxc
H9ZDNKtnccsZfch2/EvdISgbQhQyx3jJnxzwuNFxcYVPsfZF8A8Ya+AOR+8fKSYNbTyT8JddcmUd
SZHQg+5kWbN/08f6Spng1UiwoRpLZwgFdVHuRmFpLm9+yXiSw4fUJaZVisERsg6R/sgSzoov9nfa
boNl2mD5hAwmQsPdgunI/Syns7DskymXxA84r2w4CKCEJVGyLVBDsupo+yUqbfvIdhRhoGB4QPu3
DlOQuv4d9I8mdU65UVNlv8MvF1RDIdSkQKBLGW8tmsd0/AxhdkPfjbBn6b6sFr+1X1fkX1B2SqEB
YopSQDgVj8eMYAfENEgQevB/B7RWJWyuZU+iNchjMjDh8IqnATRFV/H9Ur+aGtwDBLnSDzl6/si+
ig0DTTA1I72K4J4+TyRHtUcWezGa66YM1lb0prTHVEROFPV5XGw7sjn8x2551dJjah31JKREoApk
toThx6oUkdBinAycIggX1hBa+xX7edsX5U+vRxiXLDBLLb/+nnMmirH31uNMSO3OtvRvmpB92ZXj
SgvJyPBg7oxKO3uzqPPwN8KpauTSTLIHqKEPLSnEqrK5hk2EWDaavIGpSswZ1uARSm3QXT1/WEcJ
1hFQfm0Gco33mDPaNBbEfRwTsA+fxsTF+2qBPXlqwS1b/wGJyIoaAruL62zo7zbRTCF2Vgnni6ws
5vbyF334OlBX+D+WeD7daZ5iaISJg8cohxvSnd9loG801o34a3rhviM5OiTQl2sqapmS8nIGqj+f
4tQcNEamL9aMqJVRe8ao18VCindm0Yz4yrhENNThJKsDECZA7uykmwlBScoX1ZaD3UMYB64sODRm
MpId0nEbfQ+ted0l40sAl6sscO1+hQ2K2CnFrIBxFRoJd+/2WNHDxAXREU67ylJWv568521PChym
Z4D8tzlnmdfoO/wObkVuzmDlttac95gzO+HsNktSW/xxDTEeyV0OX4F0J/rbyjxaVbXT6/bHTce9
CeFJMckMyt8CZKrpnVWq4lPsW2fQZrZua764cXw/I9Nz6viDI2IPhUmOozjVz8lDMpAsxrxhWHeo
DdnQhk0YF6X6HH82hneJo2rX0G3B68TwvKab7DOfy7YiB6J9+7MuGN6cHE7DQPhAqxPF3btI8d6k
tpVCPrDXVnMaWuM80r6U/j+T0z9mdTOxWiOzcc9/EEkw3RoJU3A4DmB6PFRTKRR1N8AHnvVSg93m
cI0QtqAGv8VIqg800hqmm7H0mdSHb275ulB8Wch6XdxsYYw1eQi2bwPgGgNUZm0T1hxo46XFITep
rgxGKTWiT71lpmFVzcWJiZ1V23DGT+jAgL4Ipr3hE4bOWZzQtqaoCnpEP4Rq9dti3loOC8jQt+bc
vvjVYBPozACiUWwYWkV8XNAIVdW4KwZ4NglUvGV5KVC4ivJL3rCA5fBJF+29cNLnzIdXDhlfqpcg
enAhwjW/Q3SGn43vBcGwE8krNjIIhwjYqIVHl18FYjKvQBep7r4uM/R/L7+O5shYHXRM38kn7/rh
oSCrtG8UQSXWccQraCyXp5lSHcrKqzdu2mG+bzQ0pT42fghNo3xXt/Obv7grw2w2LvCmY/+L8ZZs
Xxri4p3qXvZrWSHr5AjVsIQz52JvuM1m5gL1YDyyOcc43LXNQz8PQC7eVmqULjGPMzZlIfHDHoMg
5VNCws0IOh7QQp2ZX3scZbwQ+aT2GEGgnoL9QHQlEes7/qi1pLsTYOXD3zga3CE1IaK98cElUxII
XOq4PdccJMwJERRMuDK6+ATMYDozKuKseq2G79aA8UraPTt9buKPsfnV2vEKQZVB4i10fvgqUGMa
EtnxReaHzkSCcHlG/ToecBpw021IbUkn9JP37neY/vqI4/WuPi8xZMmA2JfQ+7U6vB/bACmi5aEW
BUzV47eyJDV58r5Bax0MFIc4O4t8KOWFJgxtBpBy82Rz9Ac80AnoO2S2lQ/Tti5qrKjva0/Dxqmb
aW6A8uhv0NViIHVdiojhqRdQrLFiSy7dfvEPVtZ+OtF4D5y45STuB5ASN72HicQBiQsbkxf3GOA9
RFFJ6QNRlBpeGeVb7OxdaDN2oN/j03oUrarWKgSOFOp9h5u7l75VXbzxAzBN9aPPGOMtzsCBYRef
DD3dARCgqeZTHAd3PdQHJIa6Mz0mNTQP5a3aen7r9PCKUSlxRnQFRApP9zHDkZn5QQi9eGE6Xy/5
abLmjarjN93k+k9/p7xFcA2fArHgW40bXsrEPOVMc8vqeGSkf1cP+TVy3e8UyUploGUIPf/az9X9
PIqrxH2clOFt3NiPvWNS/UHMzs3HihFLW1CG1yytltSP0v0nKryMm86DDFtnzavu0l1XxbyOi9dw
LrdCBgLPho+YkXiv9giEEKuo77nD/Iu8BQPlEPbTmZM+iXNJbc3bCov5CLOVJh2vIl5xzJkcabhv
YKf1SL9VFXtyslgMIptWJRm6gAXKo73ERom5LkhCDlfOs+Cu0na5RXjQB2fVRJ/D9C1x7Ln3xn+T
617nQlwT5jtXDVcKTloZ/82AtWkY2KBiUY+gB4gzYeI+IxK34IMDmJIu36+HxadSIDtVI300cm+n
oT2k/qHuwlNtYQ2HG5vFWErHjjzFQnEo8t+GZylOcj2TpBFaAg1m+OUU9Ff4TvnZvNYbLDoLMgwz
stoz895tcXgdDX9XYhPX0N051MOKIBQrKm+NKHop8+Jg2qSn0ikO5NljCR/PBBob7ibTWwqz7GtC
y8GQgoRnLdVxnYyio11ru8UiY8tgmJnkNOvauRoDmvVVvOAPJrZK+bTuPPtODeqDIgYiT7zyEvPe
ys1fm/AKZIobRSEof+/PHM/t9pIf72UUjDg+dAr+CIFT8Lmr0mSmCN+IGtvuXU4IE6GVazPSC3b4
2d+2LuUqT2HsoFuV9cXol1PYTJtlxtOEtAqPSR5td0udQABT6lyq96Z0XrzZ2Hlt8yR0TbMI/vko
c43mQedIMIaPOOuuw0Bgl25tAFbZuy4TbDxFycMyE2gtwz5yMcdFkL/KEay1MyF48PAVR3gUfsw6
qhid0xPuRxI0h84ISYrsIeCG+XC8jfRpE7GozSS889iPDFddEPSkLp/lKRRa99F79gmbgbZ7yHSC
d5zuNq8Nyj/HPbpzsAlz681ztJvRKM9wipmLw21rvUvHN/bNGGOo8Tap549GnZaYCWQ6n0tK7nCA
v2LjjQM5vu7zh8Cbd/o8IfoZb+FG3cWL9hGb6d7GEA0G+lNAhEE7hDTcChFEHjzKC1o+FaYpywCb
NZodilVuMoSAaHBIDjSGQ6inT1pc/2AGge2rdXGFDaCD9k4/pf+mCKkw7fQjHPLHuumOneseC5Iq
UwTZuHfRU5Ojh7999a6Yy+HxcvZ6cjQM/8tU7a+9IEby/dcKtjFF9Hd/zBkd6qSLJZO5TSr3te2R
PQaIdtTS/IamuioFGseYDLgvAYZXEL5GzT0k0yGfOL0XxVxet2+wGzy4FD5WA1DWqbe0mi6l51Of
dNuh2XhaA/LLb3eJyAXC2cwtXntlcpxc78Gu7kBYVv2ANi5a0kMW97uIRmGVuu+Vqe6CjvYN5kBn
LxbUfFyWoADHJHPApY1w9BKbIQ6EbaARuqKNOMVfTMhZw4PKoguzYZDj1DokfbupGm+rknTbtfpD
G5dbVfkri5y4Mb+z9U48azUoc7JSA96AWXgoySCmaAY+cuJ/0mKaMEYejROPGKfrvCduNZ42BnY0
nOG/XYLRVHo0w+hjEV5SDMUt8/AJdyGiuU1yhmOaal19M7f2foceE01RRFoo2DuKS7wVmXFk3X1g
M3LzgYVGOANDtg2o4ooEQYIztvD2vHc6dWxKERB7eoHvGjNbADvewbRnYomhEq50DVaVhNentrVL
II0PdvfKZHEVtc0X4XOhOx3zsCBUda6wxM7ztYG+ZLuMElDXHUoGOn3BCHUm/Ksz4APgu5/P+sVq
jqFWXPsATyCNwfOckKPSerA93XhrxjUh5+J77sz+NreibYf0OpsZUUXtVq/hQREwGDXqXJpvSZq/
1xC+Ybbfpw0LzP5/r9ml+1DaFR7K/RmX2Wm57UMuxomWO5uOsJ4grGf3eIl4JBsm5oMcQIAA9w1u
9WbvXkzm+DQt3dYx7j28Qq1tkO88VFPGjh+Ld+8LyDMixHY1BOgWcG7XVLVOOx3QToFYG8zgtc2C
F4aXMDeK9/NQNyuG3KCVC9OR7kapbDV3+mFC3RBE/q/tZdscozldw4LSh2VrzXjZhs1+QQ15GylK
uhq2G+SYs1YowqhN7EXy4NZr4M8v/rhpcCkvCCNsddyBS1W/+pW5R1w/ZKTquKsS800jai/ETxzw
wN/oCo0tirQSSXAOb5kumuHHljZKY1Y+0vWUib01FWAcikG1XCajek9gr9nQaJYMh+x8q2O7InIo
P7hUDSYhlrNKVPuqzfWmcMAk9PTWttlsr2VkUMsb0bbssk3EBq6Uu+ben9yjMyDNGald/Z3Lootq
IGhiaD3u9XReiQxMyFZyQNfxpSS4EDa8Q2tjgsxrgCBTD2eNxMUQo29V5gf5xd38PMPS8lg/SN3g
e9FQAJSFDoNA9sSAo2XvPAeMCwoQ86lpH+RNMVkSfo7kk6DlQ1xU0rz6prevXfvg15CVA7zgb31s
UZENQRj+df0FsYK+NwLIN0W34BZPfIoTPWTRcDsQjMs/cnhXUI4AjSaWmgatSi6dIVCHuNCuKVGJ
RqOfMZ/85m+Ns/0ULxYxAeVlBMHRc6xW6hPk8rXLx6qUcUzj5p/d6junry/K+I+j81iKHdmi6Bcp
IuWlKeW9w08UwAUp5b37+l7ZkxeviQsUVVLqmL3XNkm5nY7Q+CWbNRgjykku7+rrWpZuz5OO1MGw
XwPunIFrSr15cYdwlE2qZJsvDZW5PdHgcizxhFW9OytsOkzjkwuELjikYeaFTejXZ5fnPs8vUzuX
0Em6W5hEpGMlK/U8Sqp9pd3yyCRaK75U4jclnFcVh6bYqT887NO93UYnjYeZic4OTRaz9pC+RFVX
PWPegMNtECRTFYh057X6oemYckDxePQZCQqA52mWnuJiNzJUU2j0mpGprZNjiJBOlSfR1CmGEbKY
V53Rn8AoWhU5FQ7tnt1bUMGd5Bh3fNYETBwd/dVCAIDGslRqA6gmGUOAkWPLXuQzmkIGLEpTHNnt
i0EL4EcAjQmqSdkszfOJ6Jlj3rMIr1kFTDy/Q8ovi0hKvWOkAWuwQmKPG0bL5p9orKdVY5F+Jvt1
3n5X3OxiSn8GE4ClY/8wLdz5ZMJ14rUrcOQZ02HCD8yb+4YZfVm2/SFu0rs1FJ8NDuPQ1JdxNWwq
CzGwMMVevcyjsmyrEbrgNjIK+7UpybhCxAFicJ1JbZvUNIy4PmO2TwHPC4exn3zOPEZbvn5Oepfl
k4cGt1/PbcOnGX4V/mePw8ohFkxzuYwBFlkjlWqWvQ9lcREDywyb+22qnptc22V8gi3sS3FwB1ia
nXbQR84KieGnZCfj1Iyc4FL1XXlVMFmkapV+btKc/pfhKogRMktLsBzqjRIFEw6LIXj1LwWCp2DV
tkmMkW4ER6KVwDyfFARBPbBgAFfNdI5VafXuG3BJVRnpsIh9Corsg3oz0tCslnkmGM9pp5Y5aNVq
6O6bNVvdR6ft4wjDdelv5ry8VmlxRFCfabA4zwp+6/QGXjp90yZvuWtuuCl4ZsdVecjM6OhH2qKD
vvAkjjqcZUrBY57iISzmz6imine6rRdtatNMlqoAiRPJOw0zOq70JzNrdq0dI1eWCsDKeT5fEwaH
EXM7w/Aw1IN3rSoWKdSVELHTeedE8zV/VQLPXhEQud83TX/orHhd8aZltJSpK9SpD//iig8loKGO
4lP3Lwd5ouq2MFG5FS5AYTLvSJ6Cv74ro2AHx6EuvXWX+0u0F3CymR+RHzzmH0bbAfJIv6e63oq2
X6fzlzoU1b+ME/s7asWNFkTpyJ3APNjiEsjhY+RRaZOLXBUrDdQZzIotLkD1AkwERHqprwXVNHX+
T2SiTd/YxcaqPyJ3zZvF/w454n7HfxGJ+8iGeZe62WWMQsoBRpdqKp0WP/l4mdriDfUUz9TyHvn6
wUS8nkGY5DqwwFvqbUFWFyZwNBtDwXxqTMnqUzwwLhX+HWNTSCcglMbGJROoujm2+6N16ULdxR4b
bT0kVYTfZsj8xM4/NuRRL4vfhjXuYDhfWT67C+HaD02Sgzb69XmUQfNU8O7oc6uSGS5GVP+aNTEa
nFDDTFhhIDbS+lI7Jg3LjF+H+ziVqKoizk15HQqi/XQdo5hmoXgvGGy50v5n1wzQNQZ9U4qd0rZZ
/QeApRyCxuAMW+Y+afEUwKHShuAojOy1iLRtGtuPnjWxsCaIIiz5YsqaAiQ5LUNUNXtfiNuAh9AM
tJVtsdueSkpK9Jsic/ZuFaPaZliROcE6Hj8iCwxTW70oxEJsYyxr6vLTqbBZ6wGLPwbVNQSMyiMx
wwSjajZIk6C/gRyWNoInhtD+kG7UdhXih/rr0UT5fA8h2lX4GQbuhKXGvgpTCcVY9LNOqIqUiSqa
N8vewqtnOmESdaZ/9+ONYjh+UjwxfKvLzPnHu98GMwdFexOMevDRdgauM4RKVfLH3XXxs4z0TWSF
WxKiKh7UdioZV/IT+rAHztgcB+zxZqRTTzXdzrWIAifNPdT/yq4/s2VY5Fr0sDL3NOvaKkn8P5kT
Te5eKv78OZC7IvCeLV07zg3zvhqtkWxuuo8gmj9Gz/If6XYKkqKRH4Owgg2whDTTxdlbaFQqTrx8
9xMbVCNYj9big++jN/XFrGhPQf+XTxqgEL47L2FVawmSEBfSHx5aqi7q71uUuh9pbqGenJhtpE1U
UpPSsXhOs5PEefQ6MuogM1GHal+jQ9Rz4n953bz1evKr9CHeRdhmeNQnLoMb8S1FKvZd5P8NQxpT
B/dHbry/wi2gawYKLjRaVG9T8dV4HMBzcoUP/C905kOXzpfZcstFOtc7K4YhmtXgAR3nq3D0YWGU
NUS8vwj8CHLqVNWHWFAyvs9jKWANENXr7NMX+taMwmMXdQc0L9m0LbT+YeI6mc79jWSuJI5vVugy
6mZEMRwH40fExopPHwakR59bvdnTqzMBgR2reMnV/BZAJ3eGr/zYQHkL+084lP/7eaAg8bYRkfqC
i0RyA4F6cSgCqzh40Tm/p4bdLDLDsX71CZWpi/8jM6NbiIetLKgqkt8iFR/qn/EyNelDwMko3Ztr
4DFjY4mcrjwLj3obbgIa3FYSc9Wj4WTislHHEIDQTdS4K0vPl3ll4zVNN3zIexPzcM5aKBHgOD0C
B1uGkjwsoOgA1J4jfhRyatcgvZDWyx5S8KDNKoGbLQPxmevoKNz83A90MSSAz9Ii99bCoPYRu/7e
lC+JuFmYbZY1wZLKtC9aJvs6xOHwGswVG0DyP0qmyT6LUaIuchr0HOALxvFiNlm7ExPTMlnn3cXM
KQwNP0OJbb25++iYtB5aEepuCiOWs4pf2tCYRA2Y4+EzhFcMlTUU+Pu1HyP1dhZoKFNblWVLrw60
m903RreK6rtgHen+60KA+E36BGK5cfcBKlySfhW4n9yB9s932TNgKg3PNgnXSOJIAUamHx5k/cwM
m91jwtoL8xF3XFOE6KfyzQiEZWKZT/ISSSp9vXMbVqkYUVJE1l5EStJNGQOm6ER1TFn5Vlr06PTl
9nDwLfcLhYTP7oUom27uT3pUgociqXt8TLMg6eww8R9omscHBe4SLC7n4Dgw9uh3mk93oQWbvMfs
hzl0TCE3B9iUmCHEGWxK8Ch15O/0nPuYEGZ6+YFdWUAt5R3R9QhXmaj/8LTR6KEO96K1TKOdwYIy
INNgKQv3ueEYZPba5dm2F40KtnILrvGIooExTGhn2CWahbqBBsnUYViBtAbP0lhv9OfO+LAqvKsg
MnheoVc56CkALB5LKHUDzIt8WuvavOUKeIGBwgvJOODkmEDeO4iMPbZnnPNF1CzM5tuGGKdRRk37
sbinYI7KX9xQdF80Mw4ywbLdekN/sztt4yQYhuiwbLr5UBB8QUPwwswO5Tu0hqp8zx2S4pOSTJ/2
MbNRyp1nPHvAhSPsc+Fe19+L4ZoayWnoZ4iLpGfM45H9UorppLSal9ALj3TO+CPKVWd2H+bgvMbh
tI3Gnk7y4Ek+jdzfVvZ8QK9ZFCopC2JqzylCGC57vrWKc5ncy8w+hXUpROvEdL5kwqhgtN+0hlUn
aUBP0I14wkIpr+rwEHKZdAFTAhPCc+ncAN4uik4XUNS9Czs1Rp7uccrlO8kwQzR8GXm6Tk1GBem8
rtrDWFIOJ+2pD2jK+FHKqpRqVCf+LXUYszgmuunMWXfe8xSUqPw+iginQVPyA96j7DvOHjGKERq3
RRTVxNGhfWuTbW0Wz8JB0k07iNwYMcD4i04spDBFl9qgn+isDn8/bqPo7KA9RK5g14eBO0SRVrVX
DI02JnqOlhZiqBM9+X968yLZqhuawZS0vdAgIj5Mt40RrExHrCqkMVljLjjQY3YwFRHysgFdT+KG
5ZBuk6wi8m68EU1M/hzfJl9fKYitoxb1/yKb2gxG4Kl0HyOXdEN4BejWRSzQb8CxoJlQsgBddCvh
yrsMLbgqiPD5bybtqWvflZjvf7G7fwUwyWlYzEeFD2PAAKyppcTTNjFHt3IbDtbZklw5S1Ww88jz
Rhu4Gg3ffBS6txKsjzwDdYRNmsYAsSEE/615/zymAWXkvGB6QiwwHruwY5dMby/cLRdRrp1jlkeF
u8Kr3sTiMy5/HL09m5jtyuhk5yoLrGPARY5G8mjHnyZCwx1ELgXhy5gWy6GWx6Z+r9WXU4BsXGJl
h/Ey00GMkTCxzcqYmYjZHbhzfgPuw4pR3TBaR2MAyzY3R7sKEWFBDY9IURk9qCrGyRzkSuM+Hgfk
GvBcIFoLNHVJ9W7bV49fG4E9G4HeeTy/1Qnls7+IghBB42d67sGBz6wmSBn2MkyvT8ZbV29aYodU
YGRb4Y/0T6b/VrIJ7soMq4aA4TpsbPujz6e1aUAmc35LAw54jPq3uMmh1ZeDZCQLUlNyMbik42Ys
muNLa4ptOKwd+4JTeqntPU6dvnqttXatu6SZx3dbfxfc42l/aQdvI3rqP1ZpNpsCbOAny9EhriNe
SJGrtcvEP2Vmf8ROrOfyw+GytXNy/1z9kfXuTusVPrG6p6Qxt7636/vR40APbvrgwy7u92HJgxtB
m9lAevA/Jll9u1LsQOzxDMeKNX+4hOHwvsjhULORRkyrhhZYEDj5cyc5gQndq7qWexFbwbjSw3it
NfO25e4zWZWx1rrjxGXISEGRDUzo9FfCHhbh+Nb65S+PRnfmeYDJLgZx/meM1s40/KPb8ajrWlgK
yQUH3KtNcJim1NvTew+oVPQvUEeNGhpY9pLb7iNp+TzHhvre1FFiS45/BEOtchYK8sPL7FSVzkFg
1fm/CCdM3hx2Ij1VGCaZ373qQ/MxEt6FMmrNQ3+ht3RoBq87AVptsf5YMMXajRmXcVh+qGZnJMNZ
wlvzC8yaw/ClbruiLE4eH3Nfv7JC3LfckcN0nviuMnUfhJpgKlDBc7F1U0O/GmK5+oWWi45fpX2P
X1b9NvUY1/vqG8x/eWZ2LrHeRxe4sEZ+60gqFoVzJUvtmWWFZmp7IcbPjOwjNL+sRt4nazfoCL6G
A4t/JOHkDkLaYWLMBhsexcTnjzRqpHzMCcvNt5CabDaUuNqVnbIhAzIKdwRVtOjFi/1QAh15qpw9
M33UV2vMJ2eTHSrqF5P7DFuhE+Io2Ws+Vwej7qZlZdur3aRzi20e/kN/0XKIixQ0sWLgs51/Gnj4
+cnBcPfjtHfD/WDiDkDI734PWEiUJtHjXpv8YZNraNficTVgZQjegNw9mWRv5byDHTYaQ4jLgIUM
ZKnC6DSexS4xPY52QLtee7cGr7m89165i8OzYRIS5J911qtsK9Kdwawpzz5GEylTo706cXdr4IBV
03wIbchGeRIs087cpMI6+FzrhkHSj2qqWCn2QbQVlvPlOkR5J3HyYAYED7ccOOh4qjm1Be26I61g
nc3I0FEJxgUfZk0QEXQiVZ2wHCU/RMHeJIIUm3eXSwU+Z8WOlccJLHJV3C1jtySQJz4w16VqqfYp
Kc0BVkR+DOY7+Wp4H5NplmC/0BspggBlldulaMmdkmEV+qu2wBw39BgtYfuU+sMru03EJ6xo6urY
jn1NQ0ybQ8ZPN4yQ+ujZp3R88vkBWDXFwESJ/OS49t+Dqroy6ePv2Yd4JG3KYmCeTKuDrQeuKM7d
7UCMdwvsFb8gs9L4XkVXjSTKYD5w+cYIgCZyBdC1KX+KRefHBvPiqWrE8Dc4ijrK3TgyTpwvqqiO
umBHu+KqMMLRwlLAbL8H1zH/qu6kDSVMUgL9nKXNOMGPjikH7eSkxFUGrH/M7zIl8MJiEsB0nI+n
9zWqLJ8YBoE47lJK7VS4YDGJDcupEDhWE7J1c0R2LChl9m15m8rDmqFcff0ryj+ezJou2PphYyxw
hZX1zndmqJHOsK/GcCs5BtOaCtzF8T147sLk1OclqjvDoSoopIM2+n9SU6t9xbGxHmPzxxxYP7Iv
CHk/ZGphi81AVX8mFoqECkZ0BFNUWuskqdeO860+N4MzSzboy/GwbkRL61rxG6L5VuESUvK8NFlj
+1EXio6GU7ejRzEpfjgzCydECbhqNesTRPnMNrQ6JHHx8Oa7PXzpslg2E9z/4m6kCKKnBhjtXs0X
8PI+tU1ylfxMHj4nEaHNyGM+fa7boH0mAIAfkdIVMPtfxFTNCKxgWUBBlJ+CkX44devQdyBxNGuP
qnxODm000P7se/lqRnCO+aKueTuDQYt6nqoCC5WR6NgIMu7JuZbJnyXTwIJ0OVUHxyX90HrvESJn
aOZYVWFWEsNPpB6PNm0Er7QXvxoNaiEvWgK3p/AuPp8ZgywQ/OzXvd8x/DcFOCrsEhZ5tWnDZhFr
d+AJyFpMXB1vnLE117PnZDv+UIIGVoBPlg6VWoT0K+vzqx1Zu8CP32OV9wLxu58/GEL2mCjMQgXl
IigVw/Ns1XT+/ZfdljuBQbenWx4/+jFbGYRnFhaG/gbHmIkU8l8oHfgJrDI5jsKSFDFxBia0y/gY
dChCHJtSLa4AclSpjyuvuSrzkYPFvKlAwhvtEQZw6VVMFzljMvRXalLF/oyb1fb3mYSvZ/f3kf2a
sP/81NoW0rxy2z4LH5mRJA67Dx+OEaKPB89gUPKoByGnyKJtzlgvT90ontsQI6V/UJ9ROv1M8SnV
ko2GmKvrjJMnortSyyl+k6im5SjKny5MQLfQeKJU8QR4OUbEdfLwvWprDwnJ0SxPxBwdpRCIZRmc
ztYxbb2rH+2ThCBrY95hnqC2z5NDCcbC5mNkZ3GUy9QP8fWhjaQEMHmYL5IhegtCj9RgiYm1Ozqe
depa7Yhbcz2VDSZZKD09gsLIppupcBrNq1Z3OfwQyPU9ls3uoXHW01JtMb3gdlxA7Fir0JwWSWdM
0hWKJiv4n26xy9Lq1ltvFVaVeZa87pNHh+Sy3EuT36hBCQdAUzkd21MEax+CHeGJXPDfAHVIQsrL
DY+DSSfKjLqNROVBiUup3zVnIjGS3XJINbSc/W0nVs64RGip2Yuexdqm1DiJbFxjLpaAscawJZFb
2E9pHa7t+VPPycZDB8aI0NuSY3m0eWrQALJqaFa5ue/ATSLBKYanP39O7g5tzaSxU2xPg1NvPETJ
Vunu7BDT/sEtv+acK36a1xC+ca7yRdSWP6jY9HjhzkuTujLchw7jLh7/8s9tXPXAPpfdZ4YxO07P
GjZnUh5QDj0UUsC3kpOcgd9nArEoFhNrOvQ+Ui4rOvkRy7eILBvsijWucLQNrBw/Iz433wUm5BAW
PeoomVhQV817wvUPufvuh599aB68buKgb/YB/zQp/iJgN0aO8ozFKH6TkEI20ZFxMccjxbbEtDRO
9tIIqL+0R1cAPWGmHxvGjs+aR9eF3BaaS8ZBpcesYzcg6lAQCY8nPMJYi0KRLickWJ0dB+tTiz1Q
9lmQceZoL46Yd0lOZ0HDy5P2IEBzGaymelkgsPS3njHsgFUujZb+uD82bCtZ+YINRdwST/e5RDEY
+l82h10ptA2ufByaPIDT+A+Mh5lzqDow9GJk4erNEbq7czSdADprJepNoSEK7Xi+F6SXx916iEmN
zfZzjU5fKmMtBh12j4uFjr848qxLjaNgxKGWzynnDX06ioper08TXv+wqy+9zYUoCSjL93SSiM4Z
glNPWtZx9N2VxoBv7u/6ygpiShxWdLm10ZA4qehcZrYgPxOe5lhB6JyzFKovVhh/NnjuQ4Wv/ZUb
h89DoG99lxTlrL+oG81iQd5V1PdqkHWw3hLyq5N6vkye99K6bBdSAO6MekwyFyn3F6APkL3guesg
Jt0nAnksJmY+jZthbjseTpX3z2QikGHHGUZjNczV2kORmnH9iM5gWsE27qWf+kOa5kjX4vWstuRZ
fyTKldFbA5NXVDs/umXuSJYWnRl/BW0U09erhzzXZQY4xzj6uzEkw4AeTI/u/hh/dOmnjLDfZLjH
cMizPvVCLjSGEjYu4mFyoA2ekzBEZJx3z9QjwVOMMqLu5DpK3zLXJWQUwncRBzi8c5V+nCDWcZlH
xJgfoD2mdr7NqypZGcjn9CpkjoqLtBvXQUD0sNJ4a6si6Jeu/W577grO2zIjvia3wl1iuUTNsPUc
/yqfgFmRH4Yp6UDkavQc+NITqDngLkVORgmdnm4H57QqFrUNUIFjQbsO5dUQp1Bsk+gkWrz0T9k3
E+fAp+tbGt2GdsccF4wBBP5SNJt0a6RwLfkGp1m3+sOdaDVoy/sVtYQKDYipQIMaY8I9bN8tfm3O
h8p3I8zkwbefurtZPbP7jDHGwJ37535xxbUcbvOLofOfxmditAeOxoPYWVlyCuggTepjk+ANBZbv
qPLyxlk5FbE9EBGYNekbORxjIyAA+KhXzspKD00drJFWFzoyCk7g4CZ9sFyughoioGOEwJhNY23Z
p4ccq5w+Pgfo3TCzAxZC85u8dinxS9hm0djWa4Ev2I5+Icfb3FE98vIADQ00SzF9VNGv3Z3dclVr
pHXiVn0Kfk0werxpE8xYeUa8xJRJQycxrOKLXuiPtPYPgs5+0gg88fsvRp2YvcHzcCaJgvXFqB0M
84CymC4lJpoILLtlIwr1cf+DqnKgSl61yrwbo/iraLOGi8YAwK7lncI3NfV1T/PoVfSMFSEBeo+2
ym3nrVaBdZKf0rIuemyt/MY6JpxAiKA+o6YjhcRCM7GPSjLeiJ1W/yct9zZrouCK3YLjtl+mkKzV
XETipbWCPWfsbvTIL0hbw1+0Rbz2SuLHrHSRWda+N79Btr5k4dwvew8ZUVeCtR+1s02xaMT6X48R
jUMwVfN4yMHlneU132rKXzY8T5okxxI6toPMKXKvJEY5nAwxSWl7ROd1kBxDpOORkjeFycIl8QFz
A6afHD+ldsTXRjx4jK8fN4/SWfOyLSt6hHZKVByMNE23sNbE+mVMvkZQMDFSIpG2pG9QjVkY0hEi
hnCXfDIJmt8oG15DNAXCAh2SRSr0LmYEQSorHlr3ObdNIKkSepN7qz2M6V2xzTOGqCi3y1ljQ9e9
DyB9ApYdCMl+/aQ5lFxP2XgO82SLEuYtlMHa6ItdBf2YwNNnTOMwbZ2S7O/mHT1azuvLWu6bgrxv
kDb8J9UuJNVuh3idkFsi0JmwLlqdJCV0gDDxOwYqUPv9h0AAOrWvKZHDPuKbGixIi2B9MWv+FZX6
fXZa9EkPkzmAIRBMSMSC6ByYzpYzW3zzuZmLjwTxjFdsuJG0fpOZm9r+l4bZj+INk2EygxyJouYN
7U5Syo+iG64F6wMZS7yOwbWFfosOGelVyJoLSjUKVJ5lk82XOZubdHh22/LZm4t1FhH3QL8RD8W2
H/5c/+B0YsPQYushsx69tbFK7HdHru3wb0Ljg/+BbRsBsMSYNnGxD2S5TZQFDHNI5xafk4QVn+nn
ifyjOqy2LRaMBopBM8+sIei3G24rmw4Gsx8IhPnD6ggMqcZdKjPIkR0BJEhnLC7+EGFTeWzt4MgE
y/FjiMbBdGpb8f/yxI1JR4Pe40x/QRE8C8a8YxA85zx4PXEvQl42HiQiqXTw0iyCCbdhcV19ltPN
QMQ8TAfatZXlyaWM4+VYj0wZEI5Le9gp4Xo4W4wYKTALxIg+RR9GiEOSABNlulCID+YMwRggoQvQ
K8YYCAarOoxIbdPEPRZOvM1zfVWxNqDEvUVVsb7EyNts94TqFfP5KiM5rOoB0vVy407TS1Jr27zl
DYoYCnDD/NMQNTWttwsEGxppvvao0XEJ/lVKNUd4o+6D5w/w5xEQn2Q/dQma1bERsenNNXIT0GOY
iQYTm+IN0pOZ/SP5lx3Ye2enJ6BW8M7Y4SeUHjz+fOGwUgHvBLnXSx8poxCkEksfDEMN3jhtg6Xt
osaNevaYA2GF/YuOQKzLKaMdTa0oK2AiE/iqtZ/FF2MKNqnMDTayrrWwBo1B6pdNf9D2pHLJBAfJ
FH8HUfDsEepSTiHeFxQyRYRoQL+hcOA8aE1nhzdj6U8Ru1UZIDzDMEe50ut/7KOpMHhSS9Qf8HBt
rqCIoQDSHHyqqQ92TMVtszWD46cSCpnK72umePKuUqs13cU36MIHQrSShq9efQt5SGGgB1MF0Kpi
bzvH9l5Y7vtU20gmZx6/OGPsaREHiCwrgQZB2e28a4KUkZDqrS2gq+RouEn6RLNEkwNvkF97wLm3
9SmFaqRT3aivoTajIquPbhBcY8ek0URQH1rMbPCa0AdT2zIjiImP6BpOCQTsRpQdmqzd/O/uwxdq
8RAZLX0ti+xh8/QxsuCsMx/FU1hlLpEp/KWWnjwjcvsfWxYM5qYLXnVJKhjjdWaxHMTTwKvA3U7x
AWaiiK7OwAy80GBAolYvq4RY6g6kDkc+UqGdsJ/luB1oxsV0A0F39Hr7ijRklXf4mzMydeszyP6v
MOWCs+Kd7Eo2zdOFqN2NQ5PdJzhwUITxWU5sNEJ4T1FlA+9465ik+EAdwMG76cLV0lfoKwtWr4wk
1KuLOYSo6/2WC4WTPYkP6WQB9mX/zFYp7dO1E+dbk5ciNTIoJv2UcicZTXPwO+1maW/+HAMgY6GW
vMiQtsWYL7HPfYOEqki5tgn2DlYGVSJo1iPM8o9sxF+pt+85TD8Sk3NXg3aBNxbUqpoS48jiiNvH
g9zYATZ95WKFCFtqmPR7/aka6DRCi+DE6WeovkySz+AYkiZirm1Vku6mjI3zDuFvjVbRstYa329W
qxLOSgUNY3A+xvl3sq19FoJfu/sW+4wQOIsLpFsOOw2bdueaW/yBWWmiMxpuGK2Xtf/ZBPqri9Mp
j5JtY4La/6n89jWnq+9zdhe29r+ZvhpzlYfB7o/2HB6EosQ6rNqivWXZ4BEkSCK4E57hbHgq/Bas
xTrt4bDvVM8TF9mLy2Fvw4KavGAdDOXRIZhXZCR6q4+Zt7D4NHs265P5EjTJufMYuloDv8yaLm3C
FN66elXNA/OniqxrYvyDLIgRlhI+37C9cPYj3saxig7pzCFKl2+2iIrUuD2ht2FJEJbNB4TGzYQo
0nXRQHrZnmUEkp/c+MYICTRUzxAgY9TORmpopcIFWoi0bcWb67PKKQnSle0/0kw1XhgUiUbutfrB
cAfmm6K/DNCT65eZebzmfFSV/US5+12pcaDZr9uJe4wuv7KAWlp+RSBg8RwyxGt7LJVueptFt2Yg
jnHdRDTlc4laaQkov30zu2FbDM45UHYlx2juqHxrNIW+dnVDDT1QMHzM+szALwB4PPPCU+1Vc9OX
YKC+m6N9VXjXQQte1F9RM3MSGWKdZ6dYt1RBje38EYGINS81d6X9qrNdVOhzfsUPL3aluEEdkab9
9Cdt82MCFG3WhF+zeS0lBjecxHXoHTPN2fl2tdYkkzDsWAYTOrt5s6hJo7a7sDDsAsLoyjOU74lF
IjJh5q6/ojzDTinDfTp8mCihbAY4Ntsl5aN1LXRQnoP3lQM7efWTeJuxXVSDLx0xvk336goke3yG
PN1iYwuBlyna0O3Ur0HEF7ODGbxbRLrd/5PwChXu1ilZvnCrnwTd51vVEUJrEXPwYRvEhxM6YBGg
bvtbh+5Jy8GPQN3yc/deevGjHhrshPNizqNdhw5oo7XDVvU+YxT9IU5jvCOWNNenqCanjygiqwyv
pp5fUsH4jLKJT4H5hDPs5oKxigm2s2IVojn+ZpLoL2s2RjQ3qHB0lshdMP9vJy5kuxgDrpjAnF5x
Ia4cIAjqWJcc8245PZpe34+MxImEXIYlIZ7JsFfX7v8TQrbmASMpXRBL1uKG99d216988Q3fKkIX
DXl+9v2TelY6VD6MgnvdYTnikXvjI/e9NT6qEFc4dyxna63TCcpMRrIso4+AmVbWPLumgRwP/2tH
AzC1mbLUUL/8VKnKpsTvO1e8h8bI7AzrqGRKIxJ4cm5NS5gm750wGVC0t0nilJWox9D0h91IcgY9
68kIvnrh7bt0ekjf+ELG+esR0isY56lxkJ8QXFkV/yYfvfxMhBYpapCeN75HXlOjvTETe/R6g22Q
7tDx2QMKztAZfaNlWvd2znZVkt9CoP8DhafsjMfkImOteMRdTOp0nY6PqbPeu4sCKY6LHKsIqqPi
jxQ6pzBRchRXamGnhOY117VOnxjwT3QEbD1SSakjPkXvwxHFGSex38I7BHDcJeiUUHYpSozDBU/i
XwE64VyOKaRFpBNi7dTe2Sz680xPolbhIPd3nmQAV7HNnzWscYiKTA3pg3ZlRrTUbOI3cCyY9jPy
QTvVD70heDSrvDlf7TCIIpMoXNmeoXAgT8Z1t76BmdEu7s7Y7IqpPDVkGY8W/8pHdFE6L7bpnkqM
R80p0PjHL76jXyc93enNb8AyNqviLxNaLTb0fnpDqAm+C41YU3hrhY7I9GSbVMTqsqTR3ysZPnP3
Ez+ltP2UVQURNi5Z76TDzSNw8vo1mUkxiLoj3XoR6tuYnVUdrfOjWRcwALHJC7kTsiKk+M1L0ZCz
t/efZvr9mMm2nRTPefIVNi9NGZwLzFPIn9GQZc5WB6JtABZqpvQiRlwFztIds5M32/cc0YI7QWHC
fYNkfTGYcPpaNhSZfkO1tDIZcbFkM2EY9Gym/m+G0KDW4HrU8snUEAZDLLeRYNOmk4la1T+McJde
7x0cIgRD4MmdTifGTk0p/tTu3NIHVC/1MiDxfYQqxg4hbHkZBktSfuZQ6Us1VYvGeIfCZWlaUCJ7
Rg54/007WHnanfVAzdYEAp7n+M9h/ZbP9mbmCelAv63ajubM2fokJTVd9YrMeO0EPMBQHLMSUJPa
QXv1DFT8LeJQDZEsfoXo0qHW93hOx9zQUrd36oJKXZrk1tskLkK2v2jIobR0CFhR+fH0N9G2h+EL
XrSt2itoSh/wyCTLqwSWmsoy1yROSJaEHs8GVZ1X5Nl3PA+H5qN2/qct7iBJg6A5Zd7Nby8jq9ki
C0iNrzcxNqMYGnG3A5v/FCXialPF5hPkSSP6jKhq56RTmt4nNjz2hE4kW/qsRgombwnNV+AMCNDY
hGwFNPjgtZ6MFUIB9pXSfvVhpnREa2viiS/U1ntBezMwYFdiBGvsXv6yigxLI8ENRNLDE9qwP5+n
L+PAZBuIbFN4lBYSuYWW+rux0O9qultQ2UKd5ZBN2cTKs80W7v8/QF/UYXFSGoCYG6Ip4yWy5yVr
4IzHD3xsMuF3DsYUms5IYyiCFg9ZAXNldau46ZcuJpQO2VkIWtwWO50y5cs9CCwlAESxtfT7C+h1
3si2flVkFSUFLDjwUGThwmNrC0XqP47Oa6txJQvDT6S1lMOtoywnbGMM3GjhBpRz1tP3V1zMzDk9
DZalUtXe//4DgIbgLdPHhWSLmcc/+560I05R9XQbQ9nqt6N4sgv5aAbtsW6agw8KMGu+F5XzVove
eloY/CM2xYTN7XRtU5p6fYIOIrlx/9HK8e8EG2BwqyhfyzKslry0ljPM1A5xYEBHWykhCNbsQGOe
edfHA7izbB2VdHq17fxTRFLD7N01Ac4zzCY09dOwCbPKwGGHFG6EG4ce0P+yiHl/U8eb1PnVB4lQ
4gwUDlUu31VpoK3679gdriz2197yYXdxyJITY4XL3sw84dsnJv7YkO/mGEM1WMAB5akKMlXHv9JQ
HyOr9Xq2OlwcFTp0of9KqmCfpyfTl5aR84+FssIRcjNQhIA3LnGUwFqfapSxYRrEi2Y6QwwRXYsP
3jpVWKxC+9Gt4zh+DWa5FUeGrdwEbYS3gf3QJpu1H4aNLdZuBwPKWo/qq7j60A83UsXgTnWDidTA
NnuMNGTi9RMcooGIRc42n+47ldC7Qn6dphSssooX0ljAtA9gXGjdZ0H1pzMgY8QmqNUSTZYurSac
GnSMDKqjOdZu2/grPDE5L1APbiYFmR8TmrExT9WIToNtzNK6GwcH5kn6OZCzV52xSNl355uRSK+C
OWbEaANwjobKFdAC22qLgw6VIAfvRigfI9WidxugCfpvBlVIUpWcNsqqjf0fR7pyeslDvmVyGLLr
Ns4/SRSM9JyNf3bYB8tY2jsEZq8xUEfvoW4wSVgywZ7Fn8erFEFfwRHZ4YxlNf+i1tVHNlWU2uJA
ToTJOUCoKcmHklc6ir2iUOCfyhteJgXQPYwst7G/OQAWgshjQI9H+UPJ7CDQgfAU6x96b27Gsd0L
0496L+6qXUjfKHO3VQwVPMJ3MMrBT4FgW4x6JVgtC8y6drYvHLBcufuOQ8ftcdw02ua7VQAyMiU6
Ei6/TRTnFpnkvjBpwIMmw4saOXQvj//Qg76gGX0V/zxOSJBnFa0N5a8JzResGlGzDoOzqfpniw1L
UI/vuUJwASFqMt9lBurmsrnAe5BDmWCM8z6Zn82cYYQTPYs02XVZdnRGUGBEyl4IEUv4ZsqVOuN8
h+UuxAi0KyFtJCB9VO2KsDra+KEFFOo64rCIpkhPzacljm4NTTPaQ+Icu35ezSri/AzvS9RSpYLa
pekehhQeVZROCRrXGluzmhUNw/Mg3P+oGUNAWFe49s8f5CkROCdK3lh2xabWJeGbDDQ+9NClMDc1
+18a+5sZmf+SYlqSLbg18ulVdUgL/zHYDRphMzRKBHM60ak00lMgGuh6vDCtIRhzfPQSBCHNfkmz
5lQrBgnmjKaw67lUPljF3B5MFLxqW7+EvbFX1b4nt9xc4m0aF+0KlRJDWsItculGnAmG8ENL0eiv
YjwqF33Yo8/TBGGWqJKsfMnlCjILcaL5cMLSstOPOfQmMqaWKkK/tiuWLaSEqsMlDRmXMBLOHPaR
4Ql0bhKH11rGmYCI9dxo6xEieakal3bUnt13hN9GAISXcRh3kcMgS5K3dCFHy0n3ZTkvQ3kiegfB
Bt5nVVPvkkR9TaPXlryTsFoKHsE0qjoiDww9ErXf6rRxKky3CdVKPEn491TbqI8OMlQQ+KP/xrRd
lkH46scDfkWobPAMYKP+kqqvunFgMSIo96MLDGgcdH8S+eSonsnIbLLAQw2oxk3D0B47nFzWVwX+
AnMlPSMyXgwzWTtLSdaOYZOt0qo7dMMlTF4r+6cISkbK7Sp36HlIN68NGfPafN1B0oaAYVgfDvZN
6IasI7iThMMnSNVY/ZObC6WDpBt4IUsbccAwrdniRsO+AGgcmfuBPV7Sv2wDu0iwi2x6H4Zi1yrV
VVKOvkLMaVlvZQfSyl7FuFNHziLN4bcaWKuBYQh2iK7gv6o9GTd4UMVANoXMUNN2fQMrIe79CI8I
8pZgyOL4tUGmEzEL9h1NNCUbhX57wiks1ggKsLPoFAR/tqvQoOa9RW8omDeZedeinugF3KIqSCsh
7sEB73efyCtdVvc9FCUTD0K4M9Djiyp8TCliCHhTnGRGYXwJRtlQ2Yus9k9hcrbiaquITZk2Gfla
UZYu5Ta2X/rBwUSs6wFpGIiIgw5HrJrVQce3Cqkpi0z/NLANXsQZLZZDeYbnhyyN+yoYDjh54793
gciIvIGBHDVt1+muWsHdckACqA8UeEwxuF1G1lvcYuFC4ZOjuRjn/u5/CsgcnmUoOdQdGqR7bWnU
jzTHMyyAJN5dYsgSCl6RMwFYSnDthfgj94CtJxRK4O+E4Sz7ksUd5Eg5DAwJE9ehM8/T4nWGljBN
5q5MDg7EmAbGoiU/7e9qSg8NLpQqs64ymlbi8ics1ezimtQp2B8UaSITMmjUBjaqhEDt4DEFmFUm
Vr638glnEI7kv1qBKdiAJ7dxjTohzcS07zymmF+zHTBxVDHfx6/kJYXjp4/GkY83mWeEtCNdo+3y
LoMGQ7lrJso5Yz45fcI8pIVmrbfjxxxh8FfjZS8QWJOdmqabGLdw26lw2TAQUH35QsMZYwqMCNsT
eGMjmW5KdSQ6GqvEDXokSAKdfxOQY2LARoAZ0esVYPN0t1lsTaBQhsy3EZetY6Nbv3PPh+WBvClo
TiwK/MaOdgmafWmAaA4VY1KKrxk+7KhKBwG0IYuDGg13S/mUmubcYojGNcG4EFYejIjl0BOvZ59/
22ClWZTDeSo9yn9k6nTXuAtM+HXansHCkMt0nULZyB1pD88YLxQSKnH9B/drmdEygxWYhKBj2SNp
j6CDAX5SdfciY54fMYiTAqq2fhljt95f7sEouGmaJ06VFr0gQ3EYdqgV8qHfJOyONju3EHDojISb
sdqIPaNmIYsUgApSlzjNeLZyu0qhR6SUOAqj9sAK3nE881pEZj6WzRFWI61JXsAwHTqHjbVkwsnb
G813FrMp6VsxVZmw74OsuraLFJIm+1LvkAKrr0rbVdLPYJb/7qpT4ljIHEZhaOMwTZTwP46mm1UY
LMBhR9UTlekmjJL1DDFFNX4ZBu9FoyDQHNETtRqOy2yeZdBdpv6IpZQLXWtj2gjPoIMSUGiyXKBf
G9J60FPm3IYgbIhRm92V2x7kwDSxSPHzTT+DW8UsO9trRYFf4GDEGMqCh1OondtCGZvncVmOHZ5q
8lI4svhFvyRR7Qz0FubSaxZTismbjnq4SymP8k6EtqEdMe16G1bZbW7xUzCwlY/Lg5MdRuWmVLwx
OlU5xPxBTt+E9IfeDcB/BQV+OdbfObY8oZqdW5wGR+cUZgb8iTe7QvQL5uNjVoC9VhOx+Zb3iqg/
WWncULJXIy52/POzBkjsfCKTqfsydqKKBKsk2SsJviWyAns+3pczwlzTm3XcMElOMBvicPGuVTc4
OTmyuhYxrwpHxNRQW3OI/PHW6QaAfpalQaHDp1FTm/E/OXNoc1DYG9cRWB8vnl1eAnwhSxEWba3E
ShgT8zZAZtKi9J9i/Hb0eXEl3SROPTVGejAea9NADk8oEhOHoO6W7fQQUy0BoKZWvRYovjVjTUBP
MaZgOIxEcJZ/SwqwzJSqihsiA9OMaK1UnQEL884iN9alpi1G80MJw60449NCfjqilgHEdZhTZupn
anZ3cYBmUG9hOa7LbHqZLDDBahEkNi2lMGlBxpiYuTuVpzmmhxczFDGzL+twX5Hv3dT9TUfWIuYM
7ZRsTTic0cTnMN+xECtRbvcx1gLQ3HskW2JaoBUyBGADLwUs5kdMZJX+nM3OlxxstOBFfM2yC3dV
ER0JHTTDdC9GMOkIzwaQI2f7FyWNYWIwKVTmXi24lv6wVWLp2KiNC41yodg1hCv9KNzohOmxXwPr
0ipl6MaH8CKlxl0L0oNd/A5GeCojCAsYlIuLTcndYr8W11rnBNxQn5cxLIkGGz3nohnaPcVzyAr1
N4t5tVVC6xd9PrwdZf4h6PdvMpaiEB976yL2XYHDBXX2LlyCJ7Q5psByGRjEsFYEEwJuns7Ivd43
bFWCViGehEC0eS8It4WyGK4oY9RG3Vp9uwp9WvZ2hDygq6cWOlgZYJcBAUGWX9hMJQg9OpaYsO8K
xROdWZpTwOEmPEntnlpyiSQhsE0PZZjo8YwxY4N4k8b6Zm3FgscieaEn3dFn/mRzRtZ59dYzTqEi
bNu72IdGat7GIs4KNQcD4xCvCrKE1xWPIWUyJXH5AefDwA9NCKJphFYygWpG/ux0tH74R+OhC1M8
DZ4lW9qsnsIU6YKFATCIUSX7zAYwEgs2jlN+1WoF8b46peqnCKeNQuj8crEZmcOEMFbQFdlICgWa
m4HbCCMAh0cd+uV7ZShbQUUWe54OhCuzeGvguDDXOfmA4nBdZBTe5Z3b5z1TyMbrZoyGa5SPyQMj
14dQNyk51mQ5hknJj6iExVllUM1PPFTMac55WfPL6Vr4G+U/cQQKcjqDEbmUt7TgZcTJ/6+TvjRL
WoeZhoeI2HuUc9VLmxaBCyzyva0aD5tAFr/dO7a9LDLp2SVor9hBoAIfC46SuI6oRx9DO+7nMWUC
C3YEEjFnvKzM130uI+m/qWPSGEuycNUbzNkBSsTYu0GixuVX859iwhMITl6nrq+DIFw7k9Bom2dt
Ot8SsGCc3tAMpT63OWKNOgNQ3oeYs8cUSAGboaEimO6cd4CbXW7B/4PCP8MU7HRKLmhfpR0dRdFj
6cbq3GbjPoi1tfDNNXqoKDbBmnxs0OBGRk8Q1R9Y5zBEbz2NSCMsWsVgSpYnQomfVrNt9UfnPxJN
8ZCqOJLDUZ7ek3xayLp2aokzJ3QGFs5MMNZ4GEa0K7SQkClwAJi2BuyjMWyPjnBSD78rZiwxUjKd
XSdDaXFmti3G6LhLoii55wmTx1Q9yVynOq1HxPRF27MLSZvBDA4i6q+bhnPgAzMD5LdQ37tuLQtL
KcJVypCdA3y0jrKNNoM4xF9zme/g1UaxBEijH9GsH+GrL4ToKG86kHz7F8HtOIcrETM2AWl32nQp
C3tt+/aO+aCnIcCjs+uYR1RJ5qGoWFca4RRwQh1b8M0gYPqrfEpBgK0TbxZr+iuoyBl5zX0ZYtlw
ZWjtI88xJ/ONyQwurhLpZ4BdVg48q25E/1XwqhMlAcArJlIG7XlP5dMzjZp5e0XF42DllVEJUZIR
xZuskxClKPMan8ZQh98O1XpOPFFvip/Ep+hYYJFCTwgpK3utGE/PvHtKJjFuf0vQ1hED2YFFTxhb
Qz7oOMBDE/JH6CZ0jKn6XkLiGZpsq6CjQA+wFqyHuLa/g71uFGusDJYl9g44NaIWwDENzELw7UNW
URRmN1VYrWnMsxUeTjuGH3A+3pWqvooavOvVfRqGG5PGTpyETOBowlmeRIA1r/m8r2YdghYwGj+f
Qzo9yzjG8dYLIphgKIiHZUFRMK4BjFBRmwVs0HlWbkJSGB1Fh6+vbHRo4eLGJ6bGFvLXwY4R9KZJ
97iBJgV3FTEWzdJDaH3jVbfxjRbvNgjItrQcKL2yjLwoOuyy92BJNEgv2pi+Z9R37Lm4Lc9uKfCx
aHLFhYkXMw0QqgcWSXjChY4Cct7qtk39MaNyiQ3YMDHOZJz6fyn2eJhDfcmwfhZfCiTC6fMN5P9k
ZqoUEzfd6T/ZqLmKPL+N1XjKqslVgBdFtaMyHRQzZS35ar8FeyBjLinHDOAx4lrN1P0E33sFKG9X
cNaNeLH1YkMBFx5MpOKVJ5lE8Rwz6l0xKcb7yxXMRGXKPeqZroZO0RKpm4aaFxrsSfQpE/SuCgWp
eC6iJtMpscTBTx6U+LRFVuSY+hBeEahbIWnumDrPU/GPI7HlkmX655EhXMFClVa+pR3FTg5YnXR4
eMO7UGQOo97DOmnNOLBXov04BaiVn9ZIkZHpbh2dc3qkRLpyLgvbkgz+FEOLxEFrEBx6hh7GnJ71
ClzCEOLF3wimiD++/e3TlXFl9rdRC5Mw8jtg57pN0TJFrmoxm58RxUPUF/o0Nl9QJExuGAzrX91o
wcIlgFZMXNODAMmjBqYMIRNSMLwkG/ovJrQQfXIKHT+0vyzEIvD3fORu8NBGWPJiWiUQ54nfnlK4
OVhzTncdXjExDHXS4sO7jNocK+4WCDBYiqsRGHpndHcHhFlVp4ODSrS2BYEf2SlHE1GaaCA0imcx
psgkaWNMDMM5bzJEjUxIUibenPSV8ymTU4a91Q7sexUrpL89hUrbMh6jRhSQsM3RePTiz2pIa5ye
ssXIQTCAesSPPCFNfk/Jl+DytimUxQkXjqg9TtZPahQsH2fpMyfLRNuFFwo+OQBJAeNSHl5ItVRb
v0T4QBlmbIE1s1Uba4PaI6TzF2Js0Ww6sL1FWyrkq5OkbOoavMSMXsaJnIbZ3/5NqE2WZ6x9qPhJ
z+xIaWi8RxR0en0JSyIQUL9sYuMWwiq6DVhUQ6PHEvUc4GakFGhjWKEOB6aYPhNSswy7f7oM91s1
qWpwCcMNqa14+CxgIWLSIPbgybscIDuLDq7AHkygURA92HHeFARcNlOkITevlQElgUz0IE22ltwz
eHE75IO9ol8EruuASP6JtAdXIyZAgK2CVqFRB0XYYlapfk4L6AXZhZWKIpQTcCeqorEAzhTy/aJP
PFF4hbOF1IZs7e5HLjwN7FB01gEsSh+FrwAr4WdsyEHeBm3QUiOtJDv843/WTf+uMYUVw0ax2keT
MQr1iIDaKFiM7InejoyBcIfL1FJL5N0AA7qrzU0RVCc5JgOrCk9xIOYZuMGguy9DqmvttQ7eQwqN
qPZvPYFzFfSpOf9swZYhyOn+TcHMYWbRt0SMjPOwFyxBsfVbckvo8POPyBLcMJZcoeiCotot/p4B
m0w82ae6hjNboxRRmEj5fFeVrGfKhui7t8pfqD+rbqS/DsulfSild9E6jAOBUli8hGrvtdmMsdGz
9yeYW80vYYzUZGQjcy5qBSgXzD+xvYOlZLxjoof3Gf+So3fU2CNsmwIafMyQR4/grqPTuhgOCuhJ
BDyIpqGfbLcxknUG6IqEdi12csh7z4wqR6I/hDE2dZPXNlQf2fCjzAfbCV2LmtFuXzOIzRNRLRHy
iwlLHtZTMyAMrOtLFYM2szd0+j+cQWgfox/UGX+CV5JYGVMtDNmH1/SVNyckcoJhSjcXWSfDhobK
MF35SuHVpb50LSyVzV/fEeww8HPaFK9FDWBaMRK9u2wHJ/FFZtyNsrUB/ire3wYit6AWjilGKlOO
SWYD1RJ7Wan7pXioIYaSTJBjoaTzlmoSDgfLwYKvx3EhtEq5om4ddpui/mXEt+5aCDMASQVjNSYe
eAqSGI4zCNjzl2irW7Yqn9YrZ/oEL2Zj2/tCXncqhsW6/ldoiBpIkKoFSBeSO1jDxRAkKdGkCQ2f
ADx97r1GhpUivdJ/MriK9nFn/1V74sfFBBFwYSIfGd9rDBAoqWhkp+af6uDJDcc2jCeAo2xdlqhZ
Wwai4L+Q7E8Jkw0/nLdQ+12/GS8hqHQC0ioKNTXE/Vmuw2hpg/pkOkxOJFdo2B113oY252he5G/p
0L2IJlTUTDinG3Hnymb8NuX2S4X7g6XN9ybZ+kJfgHZ5trR3wcDT5zsdqzjrbHtXpZ/c0U3XIzOi
mtHTeGs91IH2DH+iIPjo2mcMpVMwPoWQ/m+BghnAJ8FLfZPF4mZcxG1SqIsx02E+lTcbUfklPCGT
4W4bINkAKRFgcqHYng/pQfXHxx+xPe+QxRS8W1ja1t0x6wim5USbbZssRJnEq5jRnrkvqO3EM+Jw
nvPhhjn+s+ibLyUvd2ECNCyOXJmuW+Of55koIZzfmX8bcEjtMFhaWEeJQ73VPyoG24GqYyleHEhc
fLEyr2pgBMaQFTQoChNHSx0VpxzTJwbtskQY4PTXeiH2mkgG62XGaKv62vUcETHOOOxWUGpnbkoP
90qgj+LYCa0IsVB1i+GJavQkPWd9RjqJ1EZokEqcGix+MUWnmIq5NZ0t5nZDBGNOxI2TAblLVPV7
6rUXy8hvcVi4kuW/98WwHFWBFn7gQX4Y0vlSOsiJ5Ey72HVCX4o6ggyAAU/HBcdJWJQe/gibFMYZ
sWvepOX7KbbPUxqua/PmREgOBDuVcESytJkcRMZWGIXkIV879Fdl+TMoM7506MQoJMUXE2zmPEWf
/A7f4yB6aqv+6Qm+VkCF2umfeOkCU2eAb5/8qri0TXWK1HxtduVhzOmJuqusCuy+Z8kmmCVnHpEj
lKgBQnaBhmDd8kdBjvo3LGxXInI2KtWzQPmE6wux46An+YB8X78EbOvsYhnwnco4Y4pw2iogYSVw
GAnZQ7VxSGGcmXq+ne0Yo2MJcu5OK8stfevCx6DLUXkZC4mJ5ABBg3hdql+phQEdw8FhnNKhq0iQ
5NFfY9kSl2tBxREh5k5ztNlJbGCnnKGPRTvalPY/sQcLOmvFcA38F6GaglUW3iw5nabTeXk+E98U
bkoJ6wIiA3ScZzBFaNt5q2TvKeRF8WklIX3Sp7gbulytpgJ9pdruUrAOxnHrnAAc6aWBsJo7IUZV
9RarqUfNliOqQZM7azufeqK6kw3+aVVXQXoZMpJulfpU4qpcUkKC7QRJuW0cZSvoAVUNIBSS80qw
vJqsUqAu8UfC/aHxZypO9CHgBFVyLoVfDJCdNdLjN2F2gRjT5jwLGeeIWiuujvM2kRiZc0BEorYv
zbXiszUTxb5tAb+ryvwuYsM1MBBJdOmrQAqGRwu6bfasGsW50LobvlcovjuBIqMDfhVcFLb8bz+u
djr80hFf4DaEzc4GQZ7FjlCOzYhFVQ4NVx1h0SJRGThQ7UdcGuugtASIaq/1qsEE0ci92i42Wn8e
GQV3zbBHoQaWuCkrpkDTmCXLIRshwuDVBFw9Rq6GTIKeUMzZegbFA7soTt9rSEU4S0L6kfDThzfj
WextgYQguRt4YqQF5gFZ09JBkBciBmi5Ge2GvoX4zIRvzF86CR/DeBZVyE50zFiJiMGrWqWesCgS
ohAbSovGAWOY4uykUYxqJCFT6N0yv0X6Eg0kAYW4XGOEM8EzoDzBqQZLlPQkuE9VLmFwqr/kyb/M
KCHH9F4iqeeogmlIFN1V1YDeoTXFzCds6GQhXkuMnWyedynaWdvm/da+kX97mT/jTtKTvtwFL5kj
f9dhQE4a6idCEl6t1q4XKcJ7H4XUNfUZqQI/tHHg9Q5OIWJGkUHLNWQkjCkjFbgRS4l/pRTCkCaK
mHl2JL03tkb7pyk/Zv2HrhNU02xmkjHTgZWIG1eXa7zzvAmEka1nO/XyAAeksD8yIZ3moV0aWrSr
R2fdcRqlHGnN9JvTioajk2Eh2mzUsl12g8Jz6F/1gDogMO8Y92zjgdQmwBOIMFSE+ofGkajhRSIE
VNRCGThunIBHG5ZX1Lj68dJT7K4oGTYTKqUMhxJWvG0zx1VqABmA4KLjxOwTi64r94LZ4ThR8a8t
d8zUlcD4DJrmPUBBj+nGMVQsEEowdb7XAa3IxNsy692tSBKcLVl3CQhmwg2N1n2F2ZGunkW/qQqV
3rBTc2IoJVxaGKALEokYWJu8fOGEIQ18AmT8SLWItFQQwdX3qiluk2BwTKUOz5CgnUJkW0bxOiz9
DU5qhHnqbBz5kDDZQK2lMq+Ws1dHYUhiOM01KcJ7PF20MIH9Xu8y+Bw0dyP4kwpYvsCEADcHDU6r
LDJ++l0TdRdFwiIe8am4TowYfgPaEiccV4pQAdRgMEzmm7h7QTuFaR506j5ndgXca3T7sehdAarO
fXAt5Qo6dgp7vXeBx7Zj1aLCmrZhd+YAWCnM5SymeIBnIXOyspAWMatahTpj6dGuiwYwZhIgsF4z
+MTOGI6Jr+6HxrxMqBxzo3Szdj+Dddc4KGGOiiu+BXVT2fuF6o4DsejhD3EeLH2re4tGBoijHq9q
0tQXFfcBeW4Tg9s7O/YxMgYyBtdUkXp8bpA8VHP/qIH7RH/GrGgKDTdPTgEC775Uj4xD1mEwbevK
/wwmZ5/nwcXWmluPUj4kolkqYTEM/kcdtdsZnKqJ02eWIuCH/Rn1dNXjTNhKoV7EwHsM0s8qUQ4V
81UDgCUY22Nsa9++xmi3Td76lMYPXwJocvh09bdmVi+iGWwUModHM3RNBWwnnlykqWIvlWJ95epy
9qtw1IpDYeA+QbS61CXJuf3A2QQZgjg+W36KPj4s2HnT+tWOq0sSGG5HR9+bYIqwonyaQBPOSLKJ
cCYAAKytHlIELOLYcoQJmDLbF6hGRgiYzhZhlTIfw/8SGmhBixgy6K7QpZemsjTaioDOCQ3ejPYj
x0+31uVthkq8wnNlJK5i9neGEbKAwl3J2exbqPG5gxAwS7t0x2q+ZVxb1zCCRwo0YxJjFs5fY0wV
8YJXy4F5+qREn3M+3/py094j2BK1ph6CTj62GkglimRJMU/M/5RFQVtqsQda46ul38Y4uaj2hXyF
m8E7rvYvY1i85dFPDMIsGTi8Dr/9tIW7vLe65mAFcB62rU1e5qYb3ywwgcrDUF1xUGedfNszMZeD
O115zutcrZiS8xuD/JLACoGeRf+ob1Fjs7sa5kafDmpw4H6D0KL110t6exhAu67wquQjZWyyOBX9
Iv+CTxLuE6b8y2A1XNpPXFsYNsNf/lZEsBCZK2ejPJB3i0J1MXTYCK5hDPVfBE1MJKdyaJDojhKU
tI16TSlVvWmvjr7KkO4fwT87iMTGSev5aijlr+xfuMAxLCaL1jFWto9AZxm8F8mSdPGBES2UNZDE
F/WJoRptME1SxdsLUaVc8d3IVcx8AIJlSxwNhCF1b1fnhlHdL1EhiJTwXiRzCrOR+ROTTM04Ua56
efKSKFctOCcxGBBTy62DhzoYLrwfdIZM/M0tGHvdrYTb7vB3+5Gu+Zg1g3SVnqAxcOrklApzSuYa
9lLJdpwupKwi2xUGkSxXvFoV6TflHVBMMnNJaZwPunFmzhdHnl6362j4RfoMf0WD9Aniz7cZTCxH
djnMbGokzCQfE3sntBJXkKvhxyLpAyd/ip6C8RfbJzdYTK3RpXFdi+hMljmmZ/Jr+FkyIxiWSNYU
8m//GWTbm1g+QO0hkGGR301cF2Fm7bPv4oOGg8ZIBQrm1KO8LVfKT/fAeoAf6UJAx2X9ObREjy/E
BHHrPwNnASNAzxesBkgANGOkwfvRhs90SnJ0GbTzI9gs4gLPORX940ApGTjS0L3VJA5sKeZ2uTc8
lG+4kxySfbfCpoNVlCOa+sx/CASgVO9AFrF2IJyx9CKcz67AE1G0mTQ3ZKDBRgTbZSFJok4hPugi
bK1wF9hrAPFnyI/9NYPanixJyKaKK9ZduSJrkTQ6YToTLJrn+OM/ig++HkaUYMjccezH+EY2c8u1
w0QEu2MCFPyVf4I10pIYg5EF7RtvHISsZMnUHlPC4EaE3aW8UxRtMPm95EeMejbRuT76a33fuatT
6ObL9K4/+NnmLBM6v9Pdxs0v1BS7gunJjWDcT/kByh9oC8QyyUfDXf8lOGRXes1BW6d3soHu44l7
WEG+uP+RNRbqU3qJ7/5yXpeX9FK4g+sMy+lp8WRcFTf0pw85lwte8eCiZIlBHBeg8Zq8wKzlz/g7
vDd03OQqIBQNCKUncJs0SkXcAhhODwzXxx96nf4ovi3PkOcLM4UuBwsjIBhcdFwMlc/2NbuhDj0a
Xn6Kf/wn8s+ls8LgXH9wr/0rj6X+4X3AL6+/4iPU//AF2aHQ74Ewv2KDwSIngODReNktv9pPLs1/
zC/pxfoNLzht71i51RPbEf2pPnji3P/ypyaeaoF7qPISX1ip+c+05+74j/5IIOjVf/JmsNQZCfBx
t+EsP1nkJt+Zq7515/YOndDtt8XZ3KOA3/vrYpOccw8x3Zqmd11txH+4Pzt+A73+T3mUVjw1/oK+
TzbODhvy3bj5VtbdHnHmBhh0R+DlmsGsN25rlgASE2pg54VXGTboQ5imnOWDutAPsouXueeswjWN
pocp2BnC5hrgYU2GmAfc67Llb7A1fBm38bXby6vSyz/lDcUqr2zlksezrrfhKcdjJl5P28nFUon/
lfbGS/sD9nnNVkCwq2oH7Lfpt/2xYEHCNXjpdumJv7/lffnMj+pD/1ftqw293Q6uzyq8aOvp4V/9
pbkut+NRP6DrcOuj7uZb3Q2v9TY4R+f2qO95eQlFpwG845VCZwXL7oUzxbXPqQfEcBn2+To4U0Je
q3O+/DZW9ZGvwqphDzlbL82Zj3qxEOUf+yP72Ut5RzF+GR76g/MDpwxEQvfy4sSLfCu77V1+zsfy
EzHgXt+nF35kMT3UR3IrP4MbYx/epO6Flea8mXs2OGSpqEye/VdzK7f+Mt5yBLrauuE79vy69F5u
ud8uOYTL8EpE65mBqMf9/BwezX7aVi7hy1tsEzbdoTyVXsBP+WeQXE+/IBb5SI/F3jmo+/xun6SX
7CaxFHhbxPIsf8LLWC3KIydDDzt+wdse75SP7szbNTyqM98//TEfAPNiqbIYf/A84N8KG7B42bJ7
Q1r7UdZ0sGwozKI8c09CnRucIS/zNdW9+pge5gNHwj1+1+dxmx6nHQzcXbIJ2ZlJ2pBZchXSEd5a
/WHsap4yZLw162LfPUldv8t7hCzn+oeb/Pd+igHMDzmem5ZHgaskH86CQeh559qUo73vT4y7l/ZG
2s6ew9Kpj+FBueWH6WI/OU7XZMNdJXZzMs68iuPJADP4HG6ofeRlf0wvsktCEItdPI5yWzyiBwKy
E0ogdCIcf/w3e4sYI73JC+ODzZYj842CQ34A6bBTwwCJ8eAFDQXT/Qr6ZXivP+cf7aO44Wb4xmbA
xuc/yJY1FsWr8tPeYbepV3ip+1ZEcC3wMaLoZ09Zlp+xV50JOv4wODT35tX5YJtKcJERDwRSKlFS
5BtWLWgCcxw4Hux12OcutA+s096qByk69+LKnkgpwi7ZooCmdl90L6Q6GffsNm7ta3+0XTas8t4x
t4uP2U05U5ro8ZL1R2Dep/Lbf/YXxq/ZE81xtuSheKxe9dFf2p+EMwtSI0Z45eqHKogzGZf3z2ln
vLGNDvCsCLXjpQsXir6IP4GD2Ltjb6RWIVOcfnlf3fofVgFwP/+azrwqMVaowmqtgWe9JZyLfb18
z64cZ8GD+pENv9p0Z+2DFYyFHMx+46v8YlWOI+eZ84Y4Gf4nFtlX85UFrPzklwlmmzgutY9xO/8g
rSejPoaogy/NSYW8f2LUiAGdzJ/y0p8lHt87yqW3BOpevLyAnXMN3HneiA/m1eZTMdhNQs9/mP+s
N9774qxxKrHpTg/ZWfGpuOUZ+oIig1vILk61yMnFAoUcxuHByiArabhhIs1y0u7ldbqlX7ilcGRA
2uOQ5VZQXj+yW/U9vUYr5cP6SN4zscrHr+AfTdpFORbn+DgQajsucKbit9Y/JFjyJlAF0NC1RxtJ
AN/57Hzzf3JYwohlFkQNgkcJprMXbllzQ7fE2bqU4hU3nc/nt6mU1Z9sbO29+maZkUPH7epuypHH
Sfv/n6QzW1oUCaLwExHhhuAtuyC4IC7cGOqPIm4Iyvb081VPxERPtwtCVVYuJ09mSrPyhAKMkL3D
CVlj4jYfLmJ+QWWy2PIbIbvs0zvkHcWlX/nPeLhqgCPrUt9K23/F7c2Y3mgWGtH9fhIoGBPocG7l
E3wTocw3DwzE02o9FJz3tVWdwgqD2cimPMVnmabRZMFa9k4UiNFWfIpkpIt89jIzDvZnPqBhPm8+
0bJFcjsjJixyFn+T0Qlth583djKUyjvEzWj/LTQfwRVlyKGrOvW0nF93D/Q7RWpLYb1ZgifV3fU2
XQLZOfewnQrwVughjLHXhrnPcG78z7jEjUrN1M8Tfpwu3wCqQM9CMrDubCv7gCtx/2qv5WCbeV+K
dnV1hVuTx9WqSJq7mcd8vA7xWEZoFAefRQgILkyCZ/r+sv9VpJ7yBBHLY5yam/W2cjTHwEtjtK3/
DbDmCXiQyurxITm54ovsUTqVP8RR1Uezj4TbJcCWEDVehuwZj8/Cww/lZ1FR+KeSPoz6R2lBLdx0
+3BUNHrBddFuDzddPtayMZy+/q5hG750eg7iDjyWVPhuAW5xG9KCI6UGNJXYN3EaX8+ckBEdxijg
fOH74ZGVIUce8RjvnnP11Dt9o1fCOst7HhjLQlcf9qNajU9lON7Wp2opJMzFq0lGOA+/MHWL5OG8
Epwd1AHns0uQRFj2296221QBFyAg+C1QDnmM0wVjcZWvqHDj8PIv5oRrRGAVP0YnQI41n+eZcY8r
1XxMZsxxYaKtOu+7N3uyLFYdnUrxLVEOFT9bs4D4ifTz5XFex69/nTMIiU2NXoG0780ywiS/Sxhg
lIx8JfzQMlnLltXqG6AmEhqE0aFPl6iWoxaTlPeGO0FYfieaSuENNxTZQ90TB5U4BI+znHPIxf7w
MWjmIZ35CHBQ2BSZarTQUWwamBQXSs6C0bYXU8QVwTZ+6HSp8Xvr23y0HTuU0INk/tbDBd29Zt8A
i9BtPrNH8BUS3o+kdT2t/zLSMTftsyUG4x45YaytOMPEd2zVKW8I0PQDk5cmYvXkBGNC39omlv8K
Wjl9KCDWhheakcrrihEd5MUS4hoolI+EmK235m9fZuSS0CQ2JdgyEfzemkNCINv7ighc3vcctuLO
MRqj+xo/897hNaRqJabF6badtdscriwa238th3HqUGEe1bh1I6ueARHOgf+IZ8hzGdIeSp9JMzLz
Fk72b4/+zlZjj6zr/DurvdR82Q+d0mcHW2ABIi2fs6dFq9GkxkvrFr+wiDiv+ZIyw2pZuajmU6Hf
jLF15QrvOQFE8pzLe9gn9u8kolCgBGxtFeGv4yiyqMVOor0rUQTdpU/dMV99l7d5e6IrdIThRi/g
MrAt34hIrtzS3wyn4kz01kTjE6vPsUcTDJPfH/aarec8oENa8md0sfhoLS76D9I7fQCXpJCY/jKV
CZ5luBci4hEiioEhdCYNzdmPsT4Mw6ATHw0WRUEvwzrJc7IAkOIr7X7GCgL//Es4CnVDAQQQD1dR
t58Q0Yv7icxCq1tEvhHR2IH2FnDYhLlCFAT68NF4oGaDpOBM4MU0yWiWL3m4+67xMZQOMtcE7bZL
uDiPf90VMbFGFaN9eHbaGhFyXXdwJ6DnrmnjH/FLNNfhuf/w/Wqx4gx3iHmVp76fe2tULtMUGBCS
8muQZpeoV6Jd+o1QBMeMezF1lNQ56Bz5fhAYJnoTNNKJkPGwhOYFdVEaqUteUVWujzZVMJsNkxqE
MyCTZetr6o4XMgYHUoZvHOhbWugHQBbaWEAFYZHmzLzpVHMCNSJ3oL4M6TVWTmlp+KSKPQd3MdmH
LuaeyLtSOUz27R4cPPZrjWVjNKKGchA/gd841phGCpx02/GvvKOgg9DvSzMEDRdcWCO7XTfH70Z1
Rqd7yFexJZ/wua69kfMgIqhDzNAcUqM/3IxPN3ZjTmM8ztNhS1HlcJ/xuWHE4NEti8rGqNvbvIs5
5iwkeobGNVQBlX98QWzD/dyhPjKPaRjTfsLkzZm87I7ot1Oxes9fiepRdYMH+CAILp0f1/54DweP
xANcuQLu3Hc9XPmBhvJXfCZ+eL95ibwHUFvwEXBgEoKyvSQcqmEiYY7fOHbowe3HqgJ4tTio6HSC
BxcJQxNRhzYmi4BOxPSvbhvlL08e8eHU9+kJUwVwK3BRkcwTKJLQlVt19cBNQfNGVVAlcL/c3rqI
PyHHQoWISzM74x4WR8LcUxMUMa95GFasFBjVAvSMX+9HHLryNNrWa8xPlC7HK+U49h5CNonpHNQY
3dK1Bk8JO9KG37g3e+4pW3skEAmJqvCxOb8YXeL2LqnishL3KEZD/k3oExYRVPGLnPTmAQFGq//Q
FQl+C2RioXr7/p1FVvbiSOMqfMx2Otip885sbPzP4LeunSwqAkoCItVKQQbeBhy1xWTNgPYlnoCf
JpOF6hU+LjdRPrfKr/VmqVevGY6yoEOm1d8PFxwIq+dk7jUUyu1rKXOc3csrIqbiXEV5MgxTh3qI
AIsE7TnVlFlFH3OcqX8Qzf2MwDObEr0gLCclAOfJRlixWROzmByCw4nAABQU1UMqB7srb257SAHH
jnjwva/nVUA3lehLfD3elkSw+YqfagLx9mcuRJDifAcfIvyCWElrrmiOfdwygowvTt9t+uCBmRQb
UywSVT465Hl5rBk6KlGtAxBNA61jvu1w3550q9t1MTdwBk8LCU9ZtqfxpeeYdgiYp+F8wBWpVBNu
EQHxJ+z/tVuEuIetERF971RF7zm+yFJdsRQVAg3aAUYVEuPPWTA8a6HUEDMOFn9hX9lg/g7CRUAn
oANiLg/vJWRbgLej37T26jl/xT5y4NTTJ+wiBIqLIT9iDSt7cCpifhTty3v4aHwada1uEVAO9a7A
XYjzmN9ik8WpJH74hPhUGJImYTGROezGS6giYIz4d0INv5a3Hy8hXZhVHEy26YTUoY7/f3batmLb
OG+sxrWm44k4eygPjFzf5/6kvRBw5o+E1YqfgnNGtPXPEFDZDNvxQFFeQgICKwM/Ua7mCDFKtEP9
oPI4u1iLf/IEz20wq9cfDD/24Yxj2veFKq8dirXobLWg4/nmzjRUFxkbygZPci1MAr5nbjwloRQY
VbfF8DzPwCv7YSKqKBA57pH1uZ5RnR7pGNQm6vF4OJV/B49bpdd83J74NpaQmJrRpGWIkeGKmD5l
cz2znFUsTs2PjuykV3SF7mx3ek1ZmGg2uOVje56lCfB5MSq0vsGiVIG4P4r/Au72B8Y1EnsACMCW
qGy3ONu0kIo5LH3SzniaSA9tBMCm/4olBmO0baeIcwy9ZgkEimXGZvGXJrfYNS7aRX18jZdLDgk5
IG5A/i4AEcgFxLpJcqVoC8tL3A+QDywVy1E/GUbocNr7oD7FGChevYsDeTgYAsJoNFWlJQlubhP3
TrzCTfVyg6iuuNvg2U0zRRyGP2gtlOmhsnHJscsM+0TiVwSUWFMg7pKO08Jd5IwT8ct0cTvh6qp0
/YYbWhpDfhwnFq4Cz1GYJA3Vf3khUlMMXxKD7DLrni7Y4gPNZsh3TMy8cfhnO6RS26I7Ri0Z1Dqw
sdwKd8+pRRqRfiXBOaL9CH4Nrj9EMdgYLOjNoIVx/bSoEKwrvQSuOL+x27gg2Ot/G3vlgvADaZF9
hdGlDwiqvvowt3AW8HjHbB3CicqjOWHGPoiDRDMvPA84y20qbKac3P4ZTD5C+mVEZuFNrhyuhUkU
gfjijoy4FRaTYVusHGeK20YhoESx/QJxxQ3rDPR8wO0DjrDLkPEw4v/MHtXXsO8Jo/sNnbjYQDp/
i+VG67JnXJqQCQhGiBDB4kgLWQYIrcpGQTI70G3mnhgyyCfMEf2FSaaPjcFTaEc3mtlHM7BnQaDb
s3AWuqa9d/Sla5uOqbtm4Jiuq4ciVD8QtESdHtVa5M7Mi5tq7j6w9z0tOka6m2lRdHT5X6G55lF3
HdMMguAY6G4QLk09cs1Qc8OAbzkzV5+l2tZ1a808hlu90I6zUAtIPGjhxQ7c5TEMgqU+uzhLN3BD
94IDGjq6GToX3dRDM9WWjqtqoa7zUZ5H001xM0cn4sYugaM7y+PSdB1gfeNqMHpMA3rUA/OnRbQS
1EyusQ8jesdp+z/EQOPLS+6aP2U9Wraa47pLk9/U9aM+hZCiOZew1njhboQvzeU/xICXB9oRfpex
RAC10HNb8c9lEDquc3F/hvhKGJihx83zS657s8RdBhfHvRphdHHd0IyWQRCF4SXMtDDC2GiBfgkj
9ygW12ah3b/IjQo9gu+rRSw0QaoR8gEWkdszA5e5y0GPR78wFkN76GErPsMjptqFdx3X1Fkkw+UP
feYu9Ug7OhvWNGLpXeducc+B7og7dIODlut/f0/t75LxHlEP8BJmeImgjgjFQH4FxlOHz3k/6aFo
bBRssUQ//p8OIT5l6GmDvDUUfiGZBnp3DOaNtzOA+bLr0yJL9LkZpw26mdFL5mg4ZyiIXO7UAQlx
2vT1abkIi2lAx1L6T/Y4agpZwrTc5W8ZZhtGqoTPXmzoSuRA4tG6d8xApANlOPLboKf/4bFpWEV+
pP8lJvAZH1RcB3QoolcLiLc0MZ5d6ZTPt/madF4nLDzq4feprVv/bfcgu60OLU3fr1S7wMKh4YUl
Cuc+OW36ir+Wsvge5QfQs3/lzxcl+pMRdbjdz/rJNz+tSwfSaZavpbyGgv00CTxeB4p5mBs4Pkx0
5RW2Lc9wq90JBR3DqqB+K9WlVmbuY0X9gX0bMpTya+eTXK+GS1paB7nX2RkH+e78ZpxiLWyZxA1v
nIYeGBeq9kqafFW0H+OuLPYCNSWjYFVaZA3ML2Z8cIVF3XzDZ0rGcOx++oyjfpntbz2BT9gcFsk5
2e9tLKQe7I9BtA/cINKDbTDQ9pGq08mdd4h4cGCZPUoBKLMb9U7xGOhLyvwwoCjAUp5g3SYuIIUK
paYciZnpk08qTiA2N0JgJOtlwOwrmTm5eKxaiPlac6RvH97fEe42I7J5q94VFBZ1DFQd7XoCqlAu
JYXeTNUeaI8VMAPJxoIiUSqQxiaPjRsnf0SolOtjCvY12B883Jjt6tMZUMeSTBoDn4WArRbpVQoR
6W8woobzBmPShNsyeopQMWt1rFmvhLwJ1USXQLwIu9Zk6APiLxqYHieb56wy8ULdev6ZMQjK/W6e
FukJkhW3xcjqMQ2u3ZZEyaCRNCQ40B5FBHMqHc94OoYtOPKFQr2H9r3c9vCiqVK72Qz4tgG427PC
vHQ4v/RweNKRjgSC8ZloNEhiiIg22vcDiSlIwZCD8zdYFxdpSZXVj6Y9VMLBGAGw4XyqGsYDAw7U
wPpw/9iGh/DFeALcgMeS0PdQad9N4yotcTIFhav3or/5LLjlUQUll3paZiy8YafSTWuk8z34e1RZ
pJTNcUUaJcPuBBbeyDYk1NXV/fjPiMlBR8j/Nmj5DO/VvC6U1Y84cpHOm+3Q/eI7bTpbMQeLX4TF
ntKPZpGuemdG0dEIHr2BY95FD4cSUX3KVBL3DrdTG9J0CAXrfI+ERKUh+zT+6Pu3Od+WNHlJ2nPW
AxNON/X0FTDNzP0GvfV3ddghPC9KNVmY+Lvsb4g4sXmNeTN6nttEpJCictEQAHwsgmYLuoLVma3B
KAeziNppubith+5rdVuPDBwwq50W5tvI/aFJ50rqUbNgZNH2zoZ2YZP9BWGCSWjR1HN6hIarj43o
OY3K6cQdmvWUSNGTVqMphb67fKU6RSy5ZDLP+QpE5EibytH+Nh0bB+sWpfN0Dp9Yv5F6kabtbLSe
kIMiI8Sg812zyVej2Z0h17vbrN5dFx+6NGo0kjvQ/ZTEY2MzSG6Wrz4LwOw1xXDz17GdwahZDIkH
n+sDNdeUMAlfFPpfQLNCnpQo5sYFBKvxrz4BEJE+KjYEAAy5+LrPO7lRXMuY+b0+M3fnkkk/cHoJ
fZ3KVUxJP361m/2JblPFFpFXalH3srqdrwvq8Ew6t7sDpwpGXjsdWzhCXGQApA7n1r5OJffFO4cA
eOC9TqPGz20ywPpnNiKive5Th5+PrrE6E7CBuqBzGNsw8jIb6M2XAtoa7yEvuLL5s6D/Go9wvCgj
Rf9Y9MP0hjbTH9wsEFAbBIwwBRH/ketkvrnPUSWV940IXb7+bZZvJPs9G1u92cS/70eL8bycXWc/
2AcY+eVrOwlus/tU8seGOqutoSvF75lIDaTmxKU5oA/GbBfb3KFFFQB8FrwNaXm16SFDOnxgAHYY
3aa3+5B07e0mvoqmCqAyGUUgLbnLaRdApjP4uNmzZHOMJwZXwZR8KmPIYSRPmwXXfzOJx39PbxaD
iRAYdKY9dji+yCjJajxFZPL4YTwpcEwlFI/UGJ+RzuhdFGozZpIQVCObujs6lutQ/VWqMznNVHqT
0x8INYWHiXagNEJKhTrlM4DNRPmM7KKcAtZcp9OQJe0JrpEA2o71+rlHuTM+EB2BBs2uViUmyhld
p/XOzz1N9e9nVCwwPxieldElRFMu/AB+r/HyBrvJE99dYwwl30f9Ni/j+dccmfxBAhz45Ezjsds6
BTMGW39rH7pkXSYkfzINpVepRkmVU2EW9MZBtZcGnVreTEpBXTMvCpApqaBxPS00F6lQIDQugZps
p3gu1x2WSN6o21eUgTGg8zhHcvLAKMAaXByFCqVGDccbMEaAgLzI1Rgy1R1HW7p4CJA2pfpMv0sM
SKVtv0itUQzwUcAgaTmlqfRQ055rYkAg9OdNbEi6elxkV3Gv6/6KIbchsdiQDqu7w5lGPvKmD0Ba
rkdnkvYMu6Xuibo2kZuTk/EJuAG7/3AgsjSmyK9/T5Po5XVBR5a97xarwmeU1B/PztcwN9VmbLSz
YvXAArfaHUv7xzL01qCm/7I66PnerL+pLoOZulNDeC/eb82HiWCc1Mk3/Q11koDeMaImpomB7b3n
tKgPiE9vL8LuhrEher7JA2yzTAeb3XPRbORNPYfoXwTFpk+cuRM5wxV5BiZMxPf9cz28fI8H2CYd
4RinKRyfy8V99yHVObzcBTZRnz4Lwdjc8LkbU3wpmAv6vs4vvuefodHSdYv10LGUqAEVcsPnJKhD
5bbzUzxWgfvINsPU/JEFxDa9233vHTX6w1Hc2mjXryD1viuOvQuCInaNgPqxLJbX83DxSL42BQN/
QJYwBurZxH5z3qDwzoFA7MrOCJnfRksizSNQ+yxGLN978fPIQGwq+zPNnDR+L9IY1IduGes3yJs0
7Z3gds6Y3GZOlhSgLR8BiJNFYUtYz76QEWiwqY2Mq8nYJ0NZDaYdiYWJPlmCUhgtidHx9EsqFLOj
Kwb5g7U0pfUQSvQ+pXWF0duilJbRAIXR6AenZ0EEssZBuiznAJCIz2Iy7Ztgfat2Cn7zcJCNwazC
6tP3fv6xYFLAg2GHUfTZBczJmUwLosAfpoU++xbF9Itq84omy4NTBC+TRrLWwWFME6/3A+pIl7g9
Trd6/0HPdCT7ZYJBmp8ZvzbPoiyYMMtjDiKGPASVM56/F2RT5881d9ABv6nWZ/+ZMkfCJXPFrJLd
4NzOOIZg6BEMA6gGcISAP07ShRXvR2n8cifLJyuvgrPez1cZSAZog+7WlwF9H6hc3WDJ3vsxG9Yb
ALtVAR4o4cma/6HZiK6R/nKgAx8AHuMSd9AQaR2WG5g8GqP0SKAAutOju9Ug+t0YGDXRJMZu/GVH
Scb5u09HO8U/hM2FThufdWPSgxcHjorX3/x2/pK3ZSsA1RiTDvu9o3Ga8V0pG9xNgAGgOvnYjzgR
IOk/gIKI5Q16M07JlTQOuCCTosAF/7ntUEJAhUi8dfSqw6pgOvG8Gf9aakNss4Vq/dc4TeuSHjkx
gigSBZTa1FQ6+RWda/9lYLqILCaYK9DJHwkI0hkIsMgxbDMYKJ/O4JZBigjQ8PDQuCAPn4+pMPm2
dtCJhSCdgs+hGMCL/M96cELdA2gNqd0GtoP0LemjLZ4bkBmoCKBfX/vWdPc2K4hod4O6rQGFvJDy
zqQxkWcYenBZSYnB7eTbuA47LAneKu4L6Ax0GhQMn/8WAiTJYwHFnVkawkPgQ1ZHHNzgsIVxw6sH
AdW9Q2UDIlfFpIsEthmQK4U7swVwgnzL3v4PFgGSCL4twzJE9weTbCQgDwg0AWEzsPCaiUggKUDX
AmqCiwW+xr7gyzNiisbcqvmsLcKDFPqfYt5ZJDI4zLe+6VVtQiiVxhrRSBEBo4HFgAryw11tgoWR
oxVdgaiTQ7nCc+2LnBQztIT4sWtQKEjMshastEeUAP4zOtXzgQMsxpNgeQ5AhCqNvqmZoZM0QwAF
wkNDKQBICMCIBXeAm8863sEFgY9jJE2ggHAFyA2ORUgAN5V/AtATCgFTQsgoYvnCbyEAggIEgZVM
uEgPAhc858wmXJD2FGkWHGiSXDBXBJYpTueaz8MsuWD7vmNBHurl5hgpezKjTOTO6PfKKUOlvB6k
U+BWWq+g/FMSxAacq6jN7gia9Y9UC67GVW4gY5hSuiq7dShR4jAS/8YOK4LVQDqM04uQ5iCNf9/N
O+QRyeIgqXN6KUejFXAElRyUkossP4+OHMOnBMhmL4Dw2Ah+D77OcIPFvp95g5sGyWNBsAGTzORr
uBZk41MtWzFfF5Ykhddg8gxDirltlgnZZNe6WCVpg9NIUsZnGUfbKoYzxPeo/mfBfbZbpOZSj+Mt
Lci+o6ru8x4p3gF5mSZ40xsSFJ5rigwpH0bqBVcWAoMs+HT4PV/SN7xM0HY7Q4QHH2RXAV1JDZ0y
cp/cK7LKw1EwwLHm4XDG+iR+9SrmEP0GurhX2WDSK5d5YBDeDAY1KmahIkcfASN2CadI3k82BHck
3sH5CfdAtJEsBTWwJfoGO4Dgw9tU24HZ58fn22E07h0qpWi5pUOhuEqCk3WApv6iPaaO1iypXP3p
9FtBObL/RMchrtb4hA8F9PAFvxQpMX6FZ/4tgPhFyMcGCR1CqgFmGaA0sDvPjBwCHHFygU3RWvxJ
Qhq0E2WU09OYhPDh9Nkj+9gawF0kRlA2aKllVPYrIQ+ibPINU3EFdUtwc2DGUePGn6ie5B7KHATs
QQzbkqoEJXnSCgz1SLoYTrXqXXeCvoivREbifkZIquXhxO+QSFQt4djD5baFjhltm0A5qvx/jDAi
rTwZ0wNYSgOPXGRsOFY09tlQZJcAtd8oC6JDAiS1RNlwCGGfi5VBrTGumJTUSFxAJPuRUc51jMCy
ZnXI/6Gr5/FI4PBRh68HplPOSUhiGYWdiD6LIcAE2gLo9zcvXNQoYqskLBvHAAPURFwRDIZ9Fioo
lhMOGT8IpmeXWwiAuKhsiMGFXNZVRdiEvWCel6pJf7nPuAJ8K0LopA3RnFyM3UNGYJLN7ouMiZ06
gaRz3QE4kSKZ47PlyXUnycY34SZVr55WSTs9bFEO34Snvu16a9w/1ieYuDxD7kKswNUdmpwjEnf3
kLPCb6BuINuQ4/iSJ3OCzxpPk5mUHnvYJQWQvJAsAtrhkW2LRXKJg/k2VGcc3hcs58gjZRSxgiI0
JofB8iKVn3VlQw4lJCXPSRjMYpC0ikmJnBAvIQDCpghLWgWThN8qku9KFuSgzD14eQxEwiLhddCH
ZHHHTcXKx+zHMOpEducmMkXUo9ciGUHo8TyjnnFB+HFyX0LASbHu2Ry0K5+87ngGjjb7SjgVqls+
V/7xmDKX74sIhM/xH1YVg6Hk1m1gMvBskFOrpeeQrwC4IMRNLIaEsDOiEAKBgoQJsyZn1ADV68IQ
MK9FJFjeTkeZWmsz+KZmVgf9YJmzohrfAJP/pIsF2hHkSqZKiiHyIts3adaUMRSUrhSuTEPzYvGl
8dzH+2a+cnOZ3N01DmOD09bBlpUgIVdeoTOn9aMc7+lDtyDNU8VcFQG779JGGCAyX1TwUNpGLok0
03fCTDVaQBjPMxNj+40B/sQUBpAr8i5giTwQ0J6smtjNsmdgSr4+Qk6yhpLAJn6YIh9JbQ4ngHWS
DWYP1hRuPYRTRziKrsxoAJNZmH9BefmXhMHUY0cx0Bh5OjtTkcIPPSqjzOidxbROurKIvBXZKdzF
u9X/MR5BZN6Q/+ZqCQSNNZ0I80imR2HGgWxg/bA2IkEj25wzeNNoLZUaDKp3BkxQNYUtCqDYoDLJ
ymQPkclhW8nkUTBEoZTwEgYmKIyK5qtNRrLBlqUWCS4D64BzMLH6DXxD73OwyK+iNbKGTrcmkj65
e3Jnq0S8L5ijtnqfNb/Z42FUdPusrXJsUxfyAgArzDazcAT4FjoJaF5ktqgaYhJfYwCKXplAr2qs
tqg3Ib1EOkpQzrgtFo/bIotbU4GNWiYf15h8teZ6V6aoQ3oxiPe7m070LNgweH+yzCREm87peNpM
R0Son2fEmpcHnJMd9kjFnlBPSaESFyDDjJLBK6FhGC3E2EXKBxgHIISP7XFhZ/MMYtE6u1Vd1of9
TxEe59E4LJj4k6IzCkJIgFEKhBxiuMHTShs6r8JZ+XcnKKCqXZNQJIsGKWhS+6ga9lr4MJwtjyN6
QNBIBZAVH9IdwkKNHrbYaF57qm7NBgzN59CUI6zP8G5LdyqSjTZUT+T7Xp0tVVM8bolquNa9Tqwf
BvXh36G75+b9t/ip68OIRvbTqrEpWy5VS37NlJs3nhi0YHtdHZisggHNQAx5MT54V9mWgFmeOc1A
jWYUtKN5ltyLLYgDxcKTt1XfKAKnQZoo0JG+894IruX1Yz7J5YZ1Nk/hQGm5Ovu1Mymz83w2lBzW
CKdTmj6oxmjtnLBrvCB9Xj59THQq01dpTg0IbviTMR0UqET9Bcz7nsjEs/WLgYNXcsUorguR4wdi
sw6/4FYFD0ErxT3BrxsmfADyLITt5eD0SsARiY4iDCDWVGhLaIf/YhJarXN/XAVafBGDpuDgw+oq
Yr5PyEJ8lEFSg13wgCRB0e8/BgVKBBZB40NCxBO54Wt2Ebd+PX+2KZxVSqek//2N8T/iz+BUUzOl
nqTM7AtCCJbjf2ZQGXbkKVHOW6XG+QaE3GMhqNRZPGI41RF1HT3tze0TYeBHcuFnWG8f8UiwQKQh
xAU5omiO28lxRE5YOz7Iv1L6SaLvod5tU7c9YUMRgrt+h3ywfc8F48/5V8HwitD+oKOwrsgpzzNK
XUWtG49OaIjd4F2e8wHjhegQB5tgAeIZluEu/g6VPMstYgNCPbw5YoaReHxxCwwpojAghFWIPuHO
uTyLSbTFl6V9eRKWkqiB5yEC/tBOdko2Gdobuy2S+MReuYhL6D8jva3yRttZU5DiZGF0IRXzbBR/
R4g2bTpTlQJbDrb7YwD7J+o9d9/7+TNGlqclFQJ3j6tj1ahOyGJoU8woGUMyFx5vP3qHD7/kL0k5
5/54Sqx1EYkOASgLfHZyiQzeEl5rRfBGr2rwUsJKiA1MYMDfwfPDh0WZ8zX8kS9JOANiPVfBVf2E
ZAr5LBKF9We1MJaYdeStWhI+nODV4j+jn9lkyjH7qdPHcCG7Awv6zAk7COf4BFcaq0X8IpoKCE+R
PYIkwhARvGqohQTnBApEvNQFdAb1joOBSVT3EERl7B10CFwcVvcbYQyq1saMf6l4mgJzjGPKG2Em
VYQ+E5L92vXSs0sKEADsWoMibXpUY8IndPVnQxP8broMvG+WSsXjv3d+FISIWRFioHxXk1jEQOk/
Jmn9CRwSTIBS2B4ERG1A18sRky8MME8JAuA4tW6VZWT18skcwX7j9mBIGwcT/u2Pbp+k+KorZ3SR
5pI2VjGiw+N4HPeoj35Qil4qNKZ7d8gdITKtK1+93U+JFZX53+eDxMSkaUVmZ0JuiH5u0D2HRsV4
Io/TSvRwm1j8SV3Jj2Feb2PImcyMgZg5rjMt+X0g0nWrbPGT/Xs7azK7HkRqtr5Wl2u6RyU+Sy+l
jy7tcr3Rj251TFIPxgE92kbMgGhmh581eVGWwOGkNWaBKn5N+VxvOC2UGd0KWpo0ITU/df8ZTvvV
8q4sWZDPx+5um7I7TUYLRZoenrRBWk0oNGlXNaFJtewr5ph0Jc4Ro+3p8UAzPwPO9ktQJa/EQp2G
egSK4dSJSUzIE51XCoZaU1ba1EsOVJeZGfm1VC83E9BBqvgWzBB2B/4BrhbyCiGS/g+j1nhSmYmq
Za3otASRNzMZ2sR1R6lVD51KciCLDwAGry42ohMzl7zi6ijcoMKP2Gx2P7MHQ0fJ8PGos9dLZjbR
KY0OEJl3n6ybx4m64Y/sNxkFS9aT4eS1idKhDBEDUuN6EAiCMCFYqGq0NgezihD2yZ6TMwZslKZj
7zqnlmnV22ItC/8zH82kBfV2oMW8UyXcPWt1+ef/cwY4hpw7cZg5a85v0fOqBPcFPxur+pnz3oBw
imgLVQCD/k2agQgbMt0SH1qMOZCx/PQ+EZE4flh1cyeb9xzfjsq9GT7LNyJSvtLtqqA5iokHg/OF
E9BuMUekAPkG4SaWCIYTP0BQveUnxRUBpXCSYTcRXFLlEwlNkaFbzJqmW08yI0am0rOMHCsENB2t
jvYaJpME00WMRY4d9HKSDMB29vwq6RLcl9tO2YgSZEV4aLz6fDHUQdB00FG/XBCshBNJVnws9BHx
Lc8NtRMLiENvU4IL7Czgsf+DTqSCl0GcYlGU59BCT+gPUCxSVEu2gNpo/OEf7XhQPSY6lSBDYgal
xiVgOpBNwQNdjam9o8xNgN+8hA4XQRUZb54BJU/O8iTIiVsMljAiYHJsCzFJwnpTEGmLGiGf+dtz
qnmiAfGhBgDNI8I7dH9e5pbbjIoP+vftU/9h1x7DAVaZ3yxGKyrEMwI+An8UMK1ihfXAMvJXDBVo
I4XAiZIJg38LbyFlmoYafEq9PfUEZ3cJn9DJ4RELBu8rec+lPb+tLO5zpAvysCDMA6h6QNc+DsXk
b+BJC26WUBMjxh5F7VZxwQUdiLr2h+oAirI8fG/KCmsSQOR8lhkQPQMl4Zb+thllW+QkYqSjWCLs
iAAw53g7PgnkBag0PHhAZL70R84ivPAKC87msDXK4ucgSCw8sRObw18YqLTkfUpjHIgL4oG/CT6X
+yLfT6s/jksT9bZf/xGzlvWJ48ssI9Yb9n7p5Db6YZ+TF4VU4VFMEL0i8ZXelitTfINmkIl8F2r0
mlXWyG+Xh2ODhKAzRgZWIsWpgTxTizLig97zxKOo1pAmNXM2JI37e/lvuEfiWXKWZvvbcvAoh8x8
Gqcu1FWKv0XjAC01mRSoQKHmaBKMPuclRa9PQzF+Dgdlir8UgSHoNeypnHtXg56nrij1d0qvdh7s
zcNn1pH7AGuAYe3fLeJCh/Ehgt5LEoLB8uYDsb9Rhozz7P9O+Kuf0ygYTn8m5E5D1aF1aqmvkKNI
7dLbXC2F4mByl844IH4x1ZXE9bH5aCS3duSFoZDiHXiUss6v4cRAes2UmjPGTFIZ8TSYrc1CpmZG
dYjI4Qh5AGM1nwacTY8jChjCt2ghAX3aQlao9WBE/PRvAjN3YtDA1nv5eH+1w5VsWsxRhktFmHML
ac87VVf83eOaIIgoUunvkaBSDys2Aj2IFsepQo3gV+PAoFKEI/cz7rTXqiy8Hxw5PDUJejzQMTzc
+WE7jJoYgGkhCa7Zsp6R6g+yVRcPtPBLra9MVqgRBSpktDjxHFBK1UjZL1FHpJYbstAwt8LKfwEh
5S5pZZLLlI9DVf76gxPsZdFRgTATv7c+cawQYlQgQnb7536NBL0AlwuNQFkPXhm2waaBu8cnxBEq
qWoTxWD8h4TgmCAkFHfOaVsEVGMre97ABmKAiChQAvgwoBnU/eC9/TvowtfFxnhFgi4DEKE8loO7
gvjuczdckxvCRkl71i+LmwQcYHwi8CKUx/tCxcKp5YfxEkeQAuQF6/410CzYYMIozkOLKqdSlpX5
dyRwl9kD1EhBFwrA0Fq4ImwM8upBdUf8wJ2xA3xa/OfznHiWuM0c+yEAmliaDFCIVj2kgP/5mcLL
E923UheOK0JPJAIfnXvIEpqMODh4NC7iMfgLF+bZ0Rd45qLpAWPbdSWzcVbxcxEAvNX2IOov6QYp
Y9Urc5jZLW471ApaiMQo8EdCvRRuO3ke3sBV5v55RmZRXMXAQ4HC8y4WjSui/LkiRmNE0z48EtI+
5CeoKyEvw+uI2gJtzL8o5YgOKyR/cQgonY/wMbgUz5TFLC1mlPsk3030UW+FV0CFFUAHlXBIzRa0
A8Hgd/FmiR4pehK3xzsYGTglAilsha8sEEiKvnC4MVLf3FJauwTwAAdmXmznllR+jDfj0qE1Kx1h
LfWHnNDGP3kIci8wK+b3Ro2xrTy8pzwf/hibS+ueIKXIOz+qhDDqkga30iiQJEcehQd5Dr7Qb5bS
4SL9/Gq8UNu/ejzPpc2/NvbmuAwbBsfWy672O7Cd/D+Szqs5cSSKwr+IKhSRXpUlsgFj/EJhzCgh
JIQiv36/9tbMej0OIKm7bzznXGY6h08VPRjGHnvT4ZeWBZ8YyNnmc4UJeNBmaDUqBDPOG7pEuZi9
vyapKIW7ZD1dT90E2GGHc82Hz4TxszKiKlX5kyCq3k3diFoMm1uLRwH2zs9bNs45UUCSz1mqvLJU
KungnBjjQLXjHqwkkxkSFpNP+pw5cw6VmNeMTsPGOLLmIs9+IXBMxYP37W8ovtzjkBNEMj8FgfBm
8g/i9NNz7/WTGLHLxs/p+xWgBJUWLT6El1TUibMrit8AiaMU1ABSBzSm5IsucRBLNEGZ/c0xCplM
iXI4mUIsB0OBRLVdTJknw3Z2i9l8sk4NuwbFgiREzeRZv6s5m56MqgJZzYcx8QpK558aAklIjrdg
tyg551AV2xJ1Zh10th49rgkzAui8cpbOQcW5+kgmfEjn/A/E9qsMzFt9oStPTPtaTYGlyHZefMzU
5euxkM3fd+HG42pADcNYN3NZ+n3HltZc3vXijrC0jE3RLBQ1xyaqdW8CTWhcUmLaciynVHXvnCgY
tRyNJIko5lXMs8ZaRgrZ1Z2p8ovXdKQv0bts8YHknizzx4DomvtMJHwOoqIOGTMblkRrTLepx2iC
+x/2baYyjYspTq1Fsec8XN87PaOs+0BQk6qd7ORNYo+pp6oBidN9RGA/lLXliL3MKSijPI1mxCiS
qgnJWP55T25yOtrmw6M/W2o+Zki/U/4kz1MDwlk9PsmZ4pxpsiRR8V6Quk/uADKe0TT1hA6SHrT1
bswYk8yLDWokU+phpFIZTI299Me6nrU0ATMyXI2AFCG8c7aebNIUrky8eBsLNshMBgYPiJGpwXSJ
cL5TymBzrB7fq2UP54aIIROw+SiMWYH+TBWJOgK9LEnAJtj2BefRpl6G1j0EfayY8Zojpk2RQVVD
mk3iFcYFF53lc2G/MDzFEq+IwYjRhuAr8J2bOZseGznKh1zzMVgjXpRcoV8ilkM7jZjbREMYFN7y
rH9zgVhO3gGtMUMVyixvqEyCfOxgg3g9ak2ptk6ZFwcFltSAvyi4GwtMJVV31pQYhiugBYtZYR7k
VDDIUXoa6E8+XRpyCvEHgp1UD1G/pCLQC4Kw6Io34umkWkiluLzvqd+X1EXJ8AgxUY6gss2mpr7I
3cpzrUTsLCTLn+pRoYY1soiisll5PLbHX6WD4ixpC782HKhbmoxBRLXPHuuZjys/vxLuBXa6cplM
yj0GHkWwDOZDztR3pH6IFGRwEwQs7DxZQR0LJHRzMxPWglIfaGf9DUxwTUEEPb6AQ0wrmbTpra30
4ktUA5NfajHxbNm/1fDB0PgM8SEV12F+CukAfanOCDyHU+zl/SpvQ0ZNa5PVVLbr2cbUN+dZaqus
inE+ZffP1zAfi22DzOMuJ6lvZXwcMnbB/RvbeJe+sPBtuyrGX04c54rg2adkrqKM1SsujJj3fjSD
ZrJrY2Ss3CYLQQmReWVpQEKFj83ASI7zIZ7HgUFFn1GFgkAnU7QeTq0WagQp9B6k5XhVHtEo2EYc
fB3x/wX11VmYSnbJI3U15ErYxahI0ywKZHSzYMEDD6GSQFGnWDNF/Y/EgXQV60RIPZoewY4on52y
XuAe5zHisongL7KSEwrDyUaU8ec0TKDmMUPAkX8IR0jTwFr5LzbQgEfKvMcYJT4RO5mTcaz14wAM
o5zBBewaimnoG03RSz0M+mgT4v5iwFUUAAyPY4jFZEFLFB6f3aZmehdIE2rC86IMh3zDfNMDwafR
7F6zNa1j5sZdwMdMUTQbaZiBCiAqgp9AaknwQuisiFyn178nOTkltOyb+v5FAYCBjwxh3BaZKA6g
TUbZu2Gw6g/dmbYjpXf1TnBgzlSlATAO9DhIzBkSKtV0I9NTXX48Z98c1F73DZxl36DDbGNV1B+K
odnaIRa9H96vb9qMMMlpYHU3BPGI+eY4wSrgGJGezZZa4zElk/ZAllC9WWZiDgCm5OnW+oaojlTJ
PCVbInLsIZvWhYBWTODDMJaWDI1OgyhkEpK/M5ESMNSQaO2HEIXCwV+hbzgQ6VCpAOkUl9vS6UuN
mQhA6R7L4T6Xstvzvm71cKZgJpEropIIEziOavrhGme+2NN9i/FYk0nrdqqvZx8SiCKQHSWTbEZo
kIw4WGgTEnOTq6JXLNvNcz77R3EMfcHqBLyb4sYdLb6aTVK5s34PJCqkAl5+VFgrSvVrAixkMjga
ykvEibFQTJxt4oJi+nh6mJLFhkcVXARly/JMkQmw4K04e/UNUl37XQGCSz2NimbnjLCEDUZXlpPD
k5hLgOyJfWsKSt4TFagze7zLOOi/qLTUxRFoc+lXw+Ws3vS7V2iuJm9NemNttmDAkPT+BnzZMWe0
/ErbI2D88UGwGwBkrYoAWNNbMLnBUUMqB2VNAKASHc5Tasi+gRjiNFu33YYe2GPyiQKjSm6VgFEC
ecVoXKmy0PvNr1o+V/UlQ92qJUUBlq81t9lzkX2nTMjqqAEvafNhtx/duo55zZ9YzqNn+VXRcRbz
a9M1bOGQMJat3xCtSuk/9Yf2pL7uOHHK5LOsdCZ/YC7Tf4yTYmrKIS+XfKsGBMFYQBjdNCArAj2m
G4kaTyRaeN8cYmSlsrkMZ4IqBZWGqCB/YHoBqLrWAciMeFVQW2Tal1UFyYJwC/hmsYmw0fbuLIhK
Oui+qRP/ca8g9wgmtmyVHmQgO6rtAmj7boq4AexZB2Yv4tuM9iO8AG54tqKzdbo8rFX0sCMikVVs
H3awlU68e+FIlwLsMbD2fbdlg4kXID8WKANGsaEkJfhhyBpEdmVDOIH1e55H9sF2G9fdmFvXNf1F
Z9cuxQtwrih00b+kYQc5bMDi0Z8nr28Q44Kiw70DOrS4VuIw34Ahnn+hWnMChqy4NKvRESJjnZ+P
ka3YpRNpl+licG0wk1DCdC/hGWA4ACgSePAq9gUqSL8H+0jnFWWHCxwCm3u70FWwLvzNgtWUfP7t
mjfemDaqlX5F/EDk/v8yNhDEwuG5U5hxD1g663J3EZ+zJF5NkOMgxtkww0LxE0EJ4BNqgEXHPBz8
im+h7MGFi1cGGQprE/42f2pwl0TxQliMP6DKkaHhMbvRhYbk7u+JAokv+S22BO9ZcmN3dwdWRTye
msc2hu2mRNODvAvyWW3DcdtJEE5kK6JvaiNnkYFZiG1/B7JA3NAFIQGrhRItO9MFP3MPpvDAHMjL
z3BwmRNnHaC0AA5llinQyT5U4MgoNltN7DwYdHNbcsX3FHeFndrbD3R6VA+gLSjDFd9yKSCI95hF
ksvXYMfzGBJwssUJ8IQLw2VPTP8FcthaVC6jD0B7T7AkJFLhBLzMA346GjC+WGYBV6Vszr1prFSJ
tBbVZE6QfTjsuHaTmYX+weaC2IceO5cWKzd9D8CAa7a49YgVZXjKPglAC0y2+aKZo1Rhg/y0qU5Z
bCbej1yV92G+q49cMfWjFwIfBLSsFg1uGrfN/jC+nGkhsI3AYquLzv0XzpQKHQSdufrbHUv/O/z+
nljrH2TiHdX+xve7ADKdn/2azzGI1v4D4BundnQG4Mclh1DmYTOg2RXERw2eZWWtFsfN5rrRw8Jm
RqxlOGcntvg1/iOkcm4LS3eeDhPDLAJt68mzI/HkK6MHENo+iS+3zvEdUemwgeZvO3fmc545ZBbc
I+vB0d4tLmCnKVoBaXamNnQhh8lb1uCsB2dwZtbUZiwPOkmj3bqqZtFpXnceXWf35dZ8hDVvK/wu
0GH0GNHfo8JGmYBSHvwuy/9EoyD+vX+89ig7btqNxAUwYB0uRtAyN84SU9qt3maM5ROwwkOorKRE
gG4PNOHIzFxm2ttwFaYSQ9UByb2p99JnX2RkAhZiw431wRM5nEPFSa0wxMVx+aXlTSwesmmxADhM
/htdpu64CIvz+eCIO3w7Jisy/N3rN/QAa1iY/IbiKZ4RjW4dMmmZ2V+m9VzVYcmrgj3kP/GqjIZz
z/7gVGG3eLJjPPFlmft4O3XIa/ODoABs6hIOl20j4MLaHA2L5ywIcFPncGCtWePakmys9IXaNoht
GAJYbyhAip18MB2SL54tEBL8EB5KGHZvRgUP/pzHD7uDe5G9JMghjTE2D1xCNPtnRm93RoUOW6p6
r7CerNoQJ7GvwKT3GOp+gUDj5pH4/bH9mW1YqyPk5QrsFiBsxg26z7entv7736u1NXqPu8LeVBa7
h0tPHdOB6vcPcH4BLYSq6qe5bdEfb63+KofyicTITZzNiXvFHjYUaYdb9Y3uG8VqxrhsJPtK/Wap
4pBs0vBSKKIgja7pDtr+OiOOaUliJgAO6oIw9SY1Yomh4dk/ifMDisXu/REqyPK17cCcAMClnWwQ
WTjjMp8ndmJTTbM3N9ay8iBM2C/7B7aknbPqbAtrg929AM2TrQMDklEMi6AoWbl9Zfavtems4wPC
6xy7tUI8HQCK4DULb4rTwPni9rD4Mo8/c+HQ4vTsC9RO/JVk479ot+IrJz5tGlssJ0U+H8PjSofF
ERZyZs8J/qyHAwCHS+LarBrFQMRY3NprPDrorupTy42oz3CsuHH7X8JFIhu4fbDoO+i8YueAGfKh
wURJDPhSeBPnQF/b7qI49K/CeL68zvqIrX3BqEHrY/201t+0k9mb3+tY3GTlLi4HXq3zDwGOfHWA
3WvD4l119iqiRuIsLlidk3u3/NZbr/fhdxguPUDfm+SRH+JKZRwpXD1pqS3fHy1VWeLFxtOx7k4P
N5mKeqyqO6oeGLjYGizP+5p33mh3TkOlHWi3VzugPr3Wrv/u+VN8UcN+vFyq6Jr12zlLfhz49tfT
bXlAmiUvhWXiX9b8CyVbG2CbJawOSaHFzzm9xnhWlOlyltOhsualRMzrmSVdW3dmtVgoLu1pLREs
Dyn42Hm4BnKNwcf60TqzDPgSstdwy1a4VzymJa9en3qkR4x/R2fCm7qyO15mnuQ0a7bUev39vRf2
2+Pp/hBq//0ZrA//YV3gU4sAQoQDO7yzA0lbONsxtFeTSPcicaxh4LBRLsj0O50rcb6tn4fHZo1n
1rgaV72vs+W1hQLC0oK0C9lRrLA9rnE5a3n39plqv26hqW2odS3AK/Bt8wB3F5O7eG/FP+Tdy5N8
8zBsJZ+QkuoN8xe3vhSdFu7C0rhSi0+gO7rcv3uiA2Ahxwp3QzwN9746nU4TX0SUq+gVAqGCci65
94/V6s/vr/DgKrt9cHmx2VL3+j28LsK2iT9yTsCMW6+FtnxeUdT4AlLBsVadK+mAmtg9fEjdOg42
F2i9rigarZVvQ8QmQntz8GHaUrbVP/0jm922wJ5bVZD8wH5c8YgRb7c214V7Az6MIkYwW03c8G3t
AZRZ+8FCe8qfuEzgXPof2K3F6C2GnxS/d/ZpHyerp59H3l64UIQfAZ1Y+4fz/VOwU4NipUdGJHxd
++/sl1ZpLemYk45isN9bSh/U7mRc/GDt541XuvCinG5pB9K6t7MFtXkhshzJnOGAPHKhWZ+fmjVH
LBQ6elS6W+GUlmxC7/v7m8k7wRSXkQZrptRaH1hFu7B9VtI5Hq9PaD0+oQh92K/N0fdJ3Flgw7Fu
IUX74Bl1GxpA9o85X8+CcRVOLD5VnJ8hpHZnr89b1e+cry95W1hfX1/fKsHCh3/1JwchPq1b7vi1
4P20pW7dbml4FeuzedSWzwLJ62PldvZGdTadfbx2keXfrcU1ZTGP8o6umpMuFv6R4+WiU+Eem2iz
WfDrluT7/jW1Fy/2Khd8Pb48Qjlx3cyMtwi6UwdIoWvMCUiJGaWl0BeOUHOMdjLRXEeHMrG2O+wl
qg/uLqpsB4WCg517W4zTyQVRb7EDBUwfs0w4f1Dgysab5wIAewZrcGvs7p/JRb4O/4xrDknI+Ip/
4SYOxY4eQFnYMM3Ur+pz+jVZIs62QDvcq11q7mt67IRWwBZsEVbdhj+rBceMP6m1Xq7n2C4PHXvr
y1uuvdDyNosF23cgayG2+gIqGC78W2fNVjPbopxMvMXcTMhYk+X980lg8efn0hYUKKhHj/ndY+yo
sWvSLyT/RHFvq2mWuo7Dc6C5D/7THcGMZRyyPXFR8nCAoBL+Mk0uglgWITYbnuf5dSBVB2dE2cMQ
eGo+auCSQCz9iX2QyCPTdjNvwGYFA4KgofBqooB0I56auZ1tzW0OGprCZgSgAiDAdpC8hqZlPb+D
ZpkJQEqLfwJE9a+HxcTukWDSWMpvfEQXENg49Wg4EkgsVKA8nXGg0RDGwxq0TjN4jI2UeYJH+UPb
ZEvRwX3NpU13ShioSsExkGp3hjEeQV7ZTxqg1VGj7sHuYyLh81t6XM7M9QZ7ODkBloM6TG+RwhmC
0ri/KYp7GXuEdgICmdCwQDzQmqVfyBeR2/VIHZekTV50/5BJCCIUS8BXbIQpQxia5IlUbFktxQhC
urHoXVQ+XbqN6MQaq5kzg32cROZm/KGZ+vqZ/aLr/fGCGEKCEarb6b8awQT00Sbe44EHJMIdYU0O
MqN9YGI0MeEGVAzlGFNnmaEl8FlOBRQNUgZFgiqSVeLlbtPkKVtXuHQ6NqAo3oNLqfd+p/+Z/VZD
yF89MR2J6RTgM6oHgyUpwOTjrWTQo6LiLhh+OdiMzAtLIQf7RAGicXoDZYPiU252M0AAGaOFSvlH
GyjcUcFIyp94/KcjytOtuxjRPXoYb+t1P2iU4Z6Q+Q1HT3yKEhmj4RrIp8AKYXz7eeER78UTYK6h
nB1kE1XCUEemAFXVM2KVopRNb5GSOjhhGiF9Sx7b7CiVUwOP70uAfQAICy2YptTpnfLpPJkffYrb
sElC4M4Jk8ZvFDsplKNzMUkimXSdYQYu5CQVeBZlLb9SDdGm7EUFMqHWTsFA16kDn4Eh0r4A3Q3j
+zst9vCbxj3SO8xEhaHcUmD1ecUGTu+9cEHXt2dfoG3+hBXSEhiLrUztlNiYIwpfGVjaHwYD9lxZ
uRkYBjr1FCbhkFJrVf7FG05j9Q/JY3i31VsYFqjB9b/xy6Rh9klaPy+hid8PxbEEbhDvpDTaJe+9
RL8BzIBaLCvw8xV66/VBKd9WZiyGKfE9KV02Z7CS+0h/aQuB7AAx/tBWCVNRnhHbf5gwyHZRU1x+
fA0qwICQQxuH9GXOL6TmGOnJFG7K/+qO7s+kXNBqBLM7akyHn5sbMByibX3UwDpxQwJkKYrLy6q6
mGgfDMsdeBeqmqI0Tl8ZuF0PRcjWNnM6a3W7nlD9rlxeCkQU3WGIBhQ96eb+sMLQvTKqWhlq74cp
PXCTiXpnR/SmIXsRjI+R2QVFoqKKnhdLmZ6Etm4NyUWWPb/SEahzTPQuyTdUqJ/ihZyptmQMEfy1
PUBank7CIy51bJIaMsSDvcR+ofXMAaNf0Ob7d7yjvn5WAoUfpk3EJqZO51e3dxdok4/HsB/RgwGk
xmPucmLTgDCf7GlJmZgWPUyL7pCyjx9Pou8DAoSocuXXpA8YD8PL0y+lO8Nji9fnfA8qKPHvW1oD
T5NeEfKnPk18vpubHnAV5sj+tffvS1rBPaBdConthi5Tg3CGWu/O7w9NdRK09OJgcmLt2GloNJCJ
OOmu6k/AB55zLuoOlKbwGEDEW2IuElIc4BA0AgHvDL9m9hmzl5vVGSTAW9kBgFTvS5oNoHSK6Q9W
i540nKvhk5vjrhF+Lz+o6if+ODCYCe5RtjGZgMy1qiiayocaXRUaFYlv1q3LjIl7vpKTU24i/2y4
WjaHG6rEv3G2psqN9jo7gjWf0lQcGOwZR2ey+CNTPcBQqd0/Sv0KGjwkOjzCyYcpeWfQOFTvwIEW
jBJkRBG9sIc8z2eR0qy1fsteStzZJolS9SKeZuPQ5wM9Pc9u/WRe0V8M6g54kcrgig9aG+YQ8Tiw
GWKQEg1IFtOfCqZPSMkfVAmkE82nEXvfTnqI3/FtmNxAioG6yD5payDk5dPGA1lSsIY3Lg1UAwL/
6sXkVjv072NtDVwWfwHilfXqEf87lYRoxrZ8fMXSB7cOrfN8egKdALyugcP9oMxMIw4m7K0+JOpu
FvJOT/BkSmgqO5Qq6PwzeO8kmycaIsLj0LXxWeoo89sjzYbxKI0Rg9P9tEIyPubCxACWkGVrAWPS
XZ4EU8nlHgfs2zlfGtKBqcL8zHs4vdRLN/0qW+bYAJcJO6wTh5PHBjyPXSij+hIwPwQjSwqXz7lj
6f6DYEYH/Or9+BDoZx9VparbskcTpRMM4jYGT7T+a3BgiafHx5Kl4cXA6CDc+wTD2j0+9BWYbpaa
Ng+NU6C53JY4hZxieEjdBkIBwBLIBSA6VXPPrh2Z2yHPnzz+VMzjEoPkT91W4fBP0ZJlXpeQOqc7
RqkPDwr6VMgS9rRK0XzFVn2LnZxt5Y9WPoBxmUhzKY6GOKr6LeAzwmWGju4wDVwiD15g2qdHlYcA
/RAD8Mca4hkAoIZrIOwOhwP3eaMxOrLbHzfU1vv5q4ok7DE48GJJS78vAxrMPD3wWjhpeU6Tnm49
gBDGaeX4IBaBLjKHHysLoh6nXmn0rgiCnJe+FC1q5gfR0UNwWmwvA0NH1xoaN+hTwesTGCMMb1bS
+xdLBF61nIKPaubaqaVBxhmG7rrgIkCKMOQLexHrXIsTP93zFA1BAVXqqI4BAdGWPCwOFyHL+QGY
wqnpARG5zVwCkOnzCFKa+Rv057BWVCtIdWlUZrCEIj4CIMjGqFXD+xn9ILI+cKtUDScBk/GA8NPJ
5XF0xqJa0u6uabNyoSZAjfBeLVLm2FCioleHrDr50Q3UKqwCLBrzNyE5QG3HJnLy2ZNvwtgyaBjk
PItgCjAwA7beyIRAZrAFII7AjWLt2SeArB5JhOeBPc2jA+qENRKYKyjrFGhAtyKfL7uMdgTBzvgA
IGG9SPrMULhuB7b1pHMFlRV8OM+Yc7zgB4EmM6ganQ/Jy4svzkZLmwhfRshJ9557eYi5X2BGmJvu
8AK64fF8CDwgc4PGAMZRIWEO7OmFBxFMZsbdg7WmeY+WmUMsUjNO7Yns13ysImIjwG8S1dg/FDLb
bQIwBRhzu8KpclIyeungmbhIlZl4c94b19Lk846WFNwQShqy248Lup33fI5x4H4BYsn6N6s/Zmsw
DpijjFk7LCoBZgnZI5TbFVSBtlhKlOwpaQBzMBaEZACrQA3eETcB3yNASCq9Xqrf7Vq0mYH0IInB
xyqi+VgZdEMjVuOR/GM+HLQqkAnYKOGmQEAAmeQdq4TeDXPu/y5LeBeWk20COLkXe9OCvcWDZfWe
1R9PFcl8+ry0vblX03sXiIS63DoHggYmh6X5e/hPYFBcPFAO6W/yFsj/hPFy2eif0fMnSmlXHE0e
OhO0wDFMeuaX0REkG0CpGVhYjWAClHdinhlw2WzJ8+UHcOwAlIi6ZjRHBabboDL4Xe7AUHO4yx0t
2tmN1EruPfhkWFl4bePLh8gGcvYA7/pJ/j3AV4IPSkdIxJQrIio+MfA/XDEofDpfuBWqooZ1fx3g
80IKRM8ZviUmb7IpgWtQ8AYk+CfLwE/RwMivvWzzrIo1O2NGzQNLep2JOYU8vvl7+fp9U46FoBZl
FFgmaKa5REEMTRAkFwec55208Bmay/GXQWMRshK0JrgM8kOCKuDwgHIhQzJ5mBI5ZntxXs4WGaGo
QMOA7AP4zYFkh5JccOO6FsJU63tvpDJBeN+7ZvWh6EdZzKNyYoVQX2h50t3GSAuyCulu7ms33o61
HQwC9wAmi14DNXbYl7wDQAKCQmJaaIxoItDfflFY4tpwMWS5k/mgguFmlKigaZ4ZPJjelCTC7eTa
nUkeNPdgx6CczUcIiIYWQrwbe2YM0445ploADbHRd3dmYf6tHnNPy5reHco5EO+pe76E9hgSCTSL
ASKxYJqO/ghBL9ThvxkaNf1PCkgo+zCkV7Tfxj0tdGDm7OLXWUyOYy8WtY+Rg5XH+nHGwGIA8BsB
rHCDWLZqQaoGiSXGjyheZdIBBafGm/W/3F6+YxFbbTGlztpaiFswAIM7F0x1pAKRSAgZ+SVmy8co
mwodBOI2vBegXJHODwGXg1a4/Jf1v2nU3f387EEiyBE6NSL5GbH5EXsA8pFtSy3snpeyCt5QkKoA
5pTgWMqeTG2OXUh8p3i8NU38Kg14gS4NeEPonFDF4a7GT8F8h1hOqCXPIqjnhomhQL6DgUewabWS
LoBkQVWEngWqFnZ4+vusfXZH/oUCAkxXOmwowtliv7KvK9BhlgSbk1PAU9WdWnegC9MznsVeNaX2
1/4tEtIF/CCMKBm6EuBlJdDwO4TjFDoQl7hycHk/Ugr5iN80xy0CsrDQKdtIYiwNvyXAX/oSNza2
K1Yj10JOCuG7/jqSncZGNEsCqKgqOtbsbsbGRcSN7IP0ysHmCXKvxZVVA0H6x79vluCYOCU8tve4
lyAuoOhhLmB/ZgpGy27GLdhK9i1R1aCtDMw0GSjPGHIGlF7KNEiLkBngw3i7Z4TbZlHBjPArZIOk
gjiTrmhtLg0yFL+GvSCufxMbefmXoL85gJqEakoZ9hRoyRRAANozuIP4ZkEl7w7sLoEYmDqFdtkp
+KNlq/tgZbOgl9FzAqdhMnkckmpp/8PCTDYEY9CNnhCyUg9fAylTsE1BD3syODQBoQt4HOwpbAKU
WKi5tIvLPXpPf/sZtiioxzmeHV8C5AmcH7Rp5BBg0cDn5cGhm2zCpkaiErQ24lbQzRCjYvMCXqAc
RQreKFtOZ/trzNMdCkA9i/BHIoK+QryXpEH29kWQSNJPKDoVbO60X4HO0X/+98BcYHr2YPOiBoMi
A3YanX5wiXQQQYh11GGnNhKTaD1SojEUBGIOJyo3wXn/+Dnv0fN3jfBGd86N/farHt1H74x3+27Y
PX3A0X6ZHG5HAqUjOe/EXlT/6sLNQKyObk7zZl0s6IvBkuEPgcxXPnMKvgki5kunokQhuaCxcRf/
7rxXhMH26gXyxFvGqVNroXBGWY2/4MvAxs52/OZwjT+b62zx3pALvX3mUpJW4THoCjKUq7PbeE41
s3q7gGGqwTETNp/oonUJCiouokNa79QMxKo9aeb5069ZYktZ2Mwcyp4UECIdvQSixBlMMcqbuuzF
lJl22hEMcPCgzyHR8rx7sJXpRpw/M+7t4eif/UoXn+uf91P/AVoOi0q7ldHdtBq1y5NRQq9fsD2I
2CCkUFSihMJe0Q2LxQarzPpxPGFGompEud/jfHik3WxG7KIUhwS7kFvpScSUIQQcHgTRGBFkipiK
OBYzj/3gSB2JvkBmd77yF/zdt2Av9TlhBjDmO4g4YLVwjYg9mCvNnOQI60kewTxiXGyp+1h5Xoh4
8Swm701OWBREcDBogjQ/W+PFpeUUV48zqgLQfxxqPFTBvoMFjl0eYKAyZNxNjW9wQOi8crqnWDNQ
BbQTW9TdMQIujHmGxMePfXFlv8ryxwQXMS6RmTMmDF/cPxHqMN2BISHsEUKU0maVMcSz+6dwrux1
Q+jtcPwUkKVvoT4DNpQQDl9f2fAnUDBgAul5+CXL0O/bvJkT8RFkz5hWQmhKq/JsAzQkvCd/oVaW
KniB6M4gInKqyjEz/12iEa6uKZNUVHIAQLXMosCvQuv+IBkg9AcpSblhnLK5ZMkbgBoKPGdXOOB3
J+hZaejGNHOjikhPWB+WjUyHsPCNBgLscEY54b/HPauH9ZCSRFD38Pw4tdkNdBhmAmMF6hVyHLEw
Lgk39IaJwZw4aoSYznjHpC6cFMz5ehCjGUkSRvXCKxPTEeqd1UDI/4KUpPSNV4E/Pw7/ejHt+5oN
IdpSZTvXqYyha4ER/KP8M1mecZD4kPFfWoXsSoPtO/pg69iERjMXYTs6CkDg0z/4Nh54mQXD/bPs
PaKi1vhmu/CbKEFgch4pEyfd3ohQryg5PwORlXBoJQOE2KvSNb9KN8QNkBl/1m799NhipX4AJpnH
BNG2jjJ5LGTJOQTIRdk1Q+aEgznhUah+KhfNJG1n/CuquAx+cVAl5FzpTYDKAiaO3wI3x1DR7lN7
IkDujghKAubEZxVeky6H4ii9CeyEZiFkgJcZ3B9EG4HycJFNZKiIIVuzag5wVW2CGMZmAcVySn54
us88HhkuCP8vALxlOOlDxKj6eNH1hHfwHzhuTMxlK0K200K4fk8Ap0yqnNh8JF8gQsIrbMkZxVdN
jyofwOU70RUJCT/ORzI6GIgEfnLxRTJM4E/QSGEU7G/8XgA8jzEz7DbOG8JrHAVK10D2WNUkjWZx
SIKFD+d8pleiUeaps7qMYLdBOLaVKZxHXoUE/08QwbIWEryInwVDNXEQbEeMhDALYQjERe76iq2H
qeIrBR6k8lQwjiI0DRCGeAxBU4sBcMSLxAxsWdl9MjdsuD3jhdkHeG/q7+xUYiwzISdwXwwkZnwq
McxNKmYIZLBJrJah6O8II4RcUdOtddObvsU5eQPuZN4uWTDVB2UUFSziYeDelGGBI/IJ3xX+H0E4
hvnkbpcEGlUziCw+ITgBshAlYXRcI+YYcEMav1GFPCN2LIsE9RCZkkSZIwbVQCZpkkgcUMpC3AkI
eRq061H+4eKxORwfES8SU+CHif7Rj6K5Lk5jSKjFwyROAYaO1eXGQesLsjapmjJXqW0O4DiE6hrP
mKdEwX0cPzmJfFIpcy6SnIqkgpflpQjYyVi4YPF0qeK2c+wFtpsHwnYjkGspBg6hBOIc+ofHSrIq
Ih7Ifwk9BWMFhgmftAJJWSIjJJhDTnNH5eK7u7vIqmVM8FR8gNwAGRHqJzKYNiEBXQljAgXsAb/r
Ypj7l8/erxW/+GX4ybibJi55QvtLpEkQwx3zvkDzJn+jk5i5BoTSiECRakz3ZfNwXrEFhlAHJC5H
pO0J/QhYHGN5ZB89a7UgAPJkwlPTTlN0TXk6DGED70/1x+01F03kYeJm7QKJ6E3/ZwsSWskhu21S
+hA8xrdHHc+cfb0frjYN1IQT6hDJTWQfsRnUqJ8n/pWeQw6yAlwLHTksAErazHufzQGLYCTuBRQK
rtHOQYcUomUxyULapuPo9QZK4QTbyxdeH+lSvgj8zCCeCvhdrk5OgOfxrqROXGiu2i0ITvJeRUw0
wwYRv3FjGdC0+ld6cFqQPPVVGfPF93kOtN0GdLVVQruQyIUh99w714SkFBfNY1EUNFmojm4LJpIC
EQbogE4pcYpCZ0VzpWmAFg2qrUQ7k4dfqvbYRrwRERG9Km6IF0oAbNDQQBO9hKPG9bipGZh3nKcQ
2dGz1tKk8PI2HDXxB5oACO2Z5D2++XYJqYqNkEZ9ebIsZi88Ho52YCOxB0kyiWJZ1LuyfCh+/RBS
ZYS0SHyju9MMLjqKuPxx6ghdmueHeeNrveJi1ckRSBi1ISRqBm60MKGZXhExx7ujkofeXzeIMD+h
WQkhs7ZjAJ8EdGSoWoCDICeSqjl31v9KDPoljCg3GPmpUH+3CGmRLCd6fqlI/uFz+vdCuzHTLBbe
AOV5Yw6Rg0CeQJyig2p8Y3xzjwjZwCKg/M42UzUXeWuW8g0Jq7PvUijcwjSIOziklj6hjeSALz5D
Ayd/G0F9sd/omryLDeWQ5L3lwHGdHCZyN53Q+u0Bhzw3LnrtlBxuuLf8yhHkyon/gKlWSJbB4eCt
5RiyhtDJFAlBE/S/PGAN8NzUYemKl8MdMv8CQDA17Cj9IpK/C3h3CxTPo12O/Ocd6gFCaszmvJGK
cJl3Uzwr/BkFGbbWdEEfXKSh1+f6Hq/FHkMSnneWkd219YRqncez4+xkjUeRpG+C58t5SAEnl3Rl
higT/XKmxpd+3Xjw2sBZZYZDF3Y0fVaK/iUWZZqIQ31uo9f+uWcr8g2qSjVbSYnY/wTCLGdlOGzU
MXHrNxWEv9CYHMDkhjEHrnY5o6s1OE1qG2hBP9xGChOoye1CB4v0hLj6W1x7iFiGlSLwTLHYHALC
BvaMPnWmkJ3p5JFcAUwdbUaxj4oDhYF/Yr2oIKhUsKj0Q/+7DN8EEOKWkOlqvMmDme44y4LmzGLa
7EeINMCZUMAuXbT+ONUsBdYFLO00gVDlZaZTccZSRxRG2kg8OcV/Ko7YyKXLjmbROXtUTs6gjCYu
0QW2jb0FrB8D0byxID4DBhB1AoNNDX883GNPkX3VCGZIZg4w2IKaw6u5jRK9Zik6vRGG2/yXY7ob
AFJDyngARjn6NPHM0scvsApsEZI+KijEV68/q8upQPSLkyxxRRPs1aYB2fGAJ0RyTz7F0yIJZTAv
9mtg8YuAe6QS8+Tx4p6YREP/IRYjbfpf4vQEGBrQeTohqd8pPtMdsLLsCQ4ZD6DuP0A86Ww7QX10
pvEmGZ0aeDCXSG2GqQt+0hywA1TOcJDk0JQLmIMBZg/vQosXtRoRi4jSIiUgdD90hyQXGSzIqNwY
b42gNG6AaTAoovG7adARolAzGcRDl+mjg8pW7ervinAWceqcTR9pMLnwtIswXiAjIePQI0h9njvL
CoAE8y8jqLXkaMeMsRR4nOKEwBlXTwpUDBsG0VRYE9rWGLb/iLqvpUaWZgvAT6QIeXMLyLWRRTBw
o4AZtlre26c/X/FfnNg7ZhgQUnd1VZqVK1cKZE/zSFxkMh3MTaQbMLesG7S8RqAnn1JlyA/P1fXz
rR7W/rR/5lxM3pg2jFqwurwjW4ShAKMgBCdAJuHloDi5h+R/dyQjKs079jNBsNr89/h55Oc1TVVa
FU8Us4/6ZsoLmr+2Z7hm8BvRubpvnjo8Otm4Y7Xp+LL4dnkxPy5sVDJe/venXTo3U6nyJJr2iM+H
oLlacTJKrXJNaUwTlfYEgtsG90DZ8i/SFYEI/y/EKE28PoT3pbBEFMl3XbfjWvJ0N/mC8OsiARJj
m8tLCPhJ/dpABD/km9tuQDLM96k/bRyhc8eqAwAtibl/j1vX+56Q9s0qOjQlhPlKeIH9RwOE5fQ+
MMzal1DGRrWRmRz59fFVmF99tJbVpkPM8e1WXb5Lu7MlsS1sHlvshu1P8WkQ1i8yWHEHGZ2FLjyh
ZVYKomeCG7Jpj1Qsdsm6h8NXCKsEj/tWkUrQVSpnEuux0l2U4rm4bdcpFWN9h+5LbCxEK8jANH9J
6HgcD9ryFOqx5dfrsxVrPFrHU4hXWBfZy3Tdcg7Xfw8j4zGc18UjsieKpnv8iHkECiIx+NA+0t4N
9WZN9PDIhHy9WjXhYJBorN9H20OsVtvmXtbA0S/72af83WkVcFhlgxQrlXFNau/XftOkqrHnfFz2
eq9qYH6GYbrBqSqlioOHdA0Bu2/KeU7kHxovj1Tc4nyBM8SJ8gInUkBMJ0+829glkExFh53ZWf1j
fMj/CfDbrZOvtjXlwQRhb0oE+ZvO2PAITkNP87JLSHAtW9tZUi9/qQSJxj0IZK2jZN+zEt7DKNWj
IfyBvaAh+9o5SG4plciclQnxxtdv67+4kd60fNKDHCtmysxvSjw17JY2oFa4rqIBzN1EleznQNFF
xYraRLJPhIXuhjxtg7AVFawApmpKrocpcsRHwKkY60DG+xDOXdWwySqp11V6Rxm0NIwecQXOEbsQ
2RJQJIN3PClrytlsCEgjweNLwFiUyxSZpP5nMhKfnodcyslHzSKgjBBRTWvF2JoyfYyHlA1mN120
PB08Nbku+U8Z8KJV2cazAas2/2sWpIyzEgAG+xBso7EY7O8ZmdZJQVGYPz83nY3C/vneykRKv5gf
mfDcsgt7NJCgsW6uM0oW+e4yLaj1K8SnAEEJ8fGfNwn4Ye3d0ZubBbojtYDW9ARcagWu2MaMPV04
HXHpINduRGdeOgBcyz+7YVXXPbXQmDR5t9iqtLXAPzeashey7NUXMV14oZMMipJa8Zz1DpOiCAV0
1p22ibaYcBirbfiW1wA06fXnXrj4uzSpZsQ9Qxvms/9KTwbL5NR4EFp9NEpkUNRw92KLa0ibFp25
0Tf3Vmmo/zcRsM3/WK1yzAQsSeXfUiWv2j1adRhBckzmi34ZkAPx1CUQgqRESMhjOqx8pC8YWviN
hNQe1zapuCOL87jwt8w7C7qPDRR1z1XDHGiForRIOGUMgt7ih08VKIUE5DAwSlLNA7bMQ69YvRfP
mvZSKC3JYpW5rk9HHRybVkGAlG+yj4zpuRLCnWqWCDort6cSFwg5a8A5234kgJ7e34rliaLG5vZh
AWXRsPHST70z1cTz1YjsyqB6UOkyVrdlmzW+V7rVdz37CnmKUQoeLIgoiXOs143/lTl6/KtSu/bl
IEGsQoY/69ayoIjrxNCLFHWIBtfgfwrzlaHttb4qfIlzGDRAuFeJRvd4ggpI1aZTE+SrgelkodRx
Tq3KT560BvBc5/nfQyRMlL2sb63SF1hHaGtb2/UIrRlmqKwwYQFYSRENH2FvIElzjZe2E23wQo8k
QeOrdO8Yvky9k+ncBfKSJXXyHMlGqcUjmNzyqs8jFF5uIVY6/jNNl5tVGii2+WLuP2TGwlWpBYmc
y3OwvfVRedq2251Jm4P1LEYP2Sq29C5YW2bXfmU0bASyq9RKdFF6Ifyp2gqku0fTjVyqrYJczOBW
k08eTf7Z57ufOggOKrBqO/KC+OO0LX0xtGkrbT68OJvbWbuQPR+0Cq2ec+kRl1HlSmMRbmr55RIB
tyO+lQCobQlBCvhFFnSOhcsWkg/MQOeelIh9Gg413VMfK7ZX2lk3Olyo6NLZu5GmV5kQFKMRMxZV
ookv4sz76dXK7c/NeqOTi5Zyj5J45iQV3YXQppiEomtn06s2IPjPFon6iIss6r7xyS5KKXg3NKlH
piUhkOJ5SaErNqsd/nF3coXbneVV8IsMyWC7BMhFe5dkySkkeLIlr7EkpQpOQzczgaH4ciVps4I/
PG3e1Mvk+8dByCxEgUS4/06q0zagFM52arnxwo4Uii7+Z4OlxOrrp+1kmU5xLQMhWtAASpSiOSWc
kXKgavc59yJaCXjK3WkULbc9V1tPOGvzlBRjeeZpCBssJ+RTzOIJnFYxOGbbV+UHSrP+oDIort9w
bJ0pq7nMtxiUebUp1zrUX/brT5km6GIjb+bhFfHy348MRhDZDOrhbJui7SVLTWap7XG+N3lt4CFo
VAta/r20BTzGtRST2Xj5NjNp7Wn+1YAadBcMFnkftJZvBrVaTTkLYJwqAbIRvNj5oM2Ih/GAWysi
AhKhaA6OeRR9xcDPvYY+cDuU7WBondHhuWcjbz/tte01dBALOY2ONeIpeAa90H3fU5NiSE7KgZgO
jEcYBKfNE/LD8A0uBaN4JHfUU6PCm2BMDhX+Zdtd3vyxGOnPZsKTu27Et8Wo/nf9ik+86i2OLaZ5
1cp6WxOM+rd8ujVjaJ0wDXbb7m3TWU4avXa1WzKGaLN/3uX79+Ro2kjszY3SOq2659NQ7BeuY8Pu
Y0BF1Y71ziuKPlRNu8rEEPR9hXcL4zy0pjaeqZQ74KO58WrQmqyQHpzq1+AYPvhAXZcE6yI/mQ3O
iRvrLeRRSNmIr1pwtbucsdTzijy6LjuCm0VH22Shw2oVDV7JXha92vDj10/n0tzQqWclGpEfq5/3
5P83v7mSLxp3UnuZD4LDRWQowqo7a7q5fWb0EMSbw2NY/jl37X/oSfAsxMB0HA/t6XyCzfh4C0co
nDu5pvMu66u6lrLLZI8/wd2za7uspNaSKPY2I2/1yiRWz8/lPwdaXieLbV21RL8v+uvhfrjoF+J9
GB31Fi7Lh4oUdz0p4FaDXQYj6NDvNRyjGEYnDxDZvwwtMaEK62qRLn4q6EmErzW5VDtZXO1wJcbo
QM162Sjr1cf5fmmU6wXKXWqGzkNHrYUb0q773pusXUyEHXjata15a5seNNAIlFYVUe3FeN7hLiJh
Xnp5fD5SEQY22iIloGerPO/hEoqyaZGkJv/UfnSvXwvy2K/ZYN5rjK/59lr3lgprRFI02ergulai
UveGVvpR3UakrOb3QCMOpJVJ7eO87SjN3CJ8q+k0xiCqjki9pUXctZ9qb0/Ed0xCxCDXdDch90hE
Tf172Z8B+X8UexCcVsN8vBpebl0WdLls1TtqJLBqCiVMplGQE2S56JYFoQHjqorHtlTt1zc3foLs
OvkZw2oEXIGPDfGovF2G7N29C/PzlLeg1Kz2Uu0TDlr1rt3GPtnKu+Cws1gLVi6adhjBQR7A3tmp
Rqfl7v3PyiSVekegVrWllq+2JVTlbSqn6S128fK1PpbQLkLC3xhkl25hMOs9kmvvyghJxYbldB3X
BrQN49mYqE5pcIyzIdkJd2/QV3hOaPI3E69gROAdRPNEu8ioUUnrAyzBDmZGWhuKDU1Txwa+B8lg
XtyEojCMMBf+imbj8ihL8nUPbtYrj04L7RS5Tqm/fZv3XMFoOrLEtHJu9SRwn5fN2gd7jDNNZn0w
Gws3+/XeufZUGWSE5WQW7nbex4Aebr9uyYOD7p/vT9foHJUbL7nEDQKnlaZf171175bsBuvOOZ19
7ogwjrfDR7Lt7US5++c60nF0Lii1KVQ+08sazsk0kQb+HWVVTpfbqPJvvo2uh3g279MmCkLVo2nW
ImS9frzkj/HpEmTR0PlMsE7PKr6IE6bFEWf+ZX6gQmVDsr+f+W+EOoTFaa/eU8Y9x53GoHruFc79
/Dp9KBltUiVUydhMnx84D9VSWQ9VnSnH/Q1bkcXon9JDGow7QS70RI56O5Z17uthnrlDGRVjBUBe
hqJA1jX5969CGD+3V6DvqBEVq22fsq1HmCwolv3NEFes2qE7wbR0JPTl2N6lxVQNNabqNxXqSiDY
0BkjWliY2OYHyDCScBQyz23XdJplfzm+brt+VIzntTaLrfCInGXwAXsHNVbtjLbjukxI2hYp+CDe
KPIcVvGhFDJCZk/0950RllC4rpOeRDN1Afqj9h0KL1ROUk5e4fhwH3oxL1B3qwAGGaWKH2RCdVE1
UlDnT5MN9NaYdzWV7FaFt+612ln3rYRpBROtC6lqO8vz+xb37iXl7BTezVavdmaOQfm7SJVSWqmg
RRscoy+PSMlt7pvuPDDSPovfxVDfOjnt+VB7NW1wuBpa9+24Gkuhl30sAMV7BO5donOiFCMVrVHF
u/laJHgWl/Ncx3qEanMcP7NBFCKDgmSZ9XDF8b517EskPA721sqxFuEs5ohRBl+HLYOoNywH2qBI
QWbDfBs0GEy3GkljmEP8gG23OBEZATj1ZPsoVKkKz4lOXlKoz2Ye7ftLpIF3HvVCUoc6Uh69srN1
4NwRGL7v/r7JuRXflY/k+4oAYS1qbszeO5n/R1+o/iKQLDrph4gH1EBl2Es+2fTqZoRqb3tEC5Fp
ZOlwyctBCfqi0cL129+H9GJyxkod+ilc4HIsw5O9b1QP09XEDBMbf1vR4EUiImRE649CGuZZzgdh
uuPlTf7YhFjLxWWQSunHfv79PEtUNcU+7wsbSX9IVU9LNZYv2dKSHdHxWtboopjImulpzCR8PCkI
/M0yM5Wqc4Gxtev9pSmNX4ev7WvDrRUTieFJjPTvbnpjwxDL5Wvx7wM5QUBfp9BChiIcIqKAkIXc
YN/Sx3d+duPhGW67trEqYfji76XXwy+DResTog5NQCzQlapXjsHcrvZK2uZLRL979/G1HkzrHRfG
W49WPbFKiNlHu55AWRS66BULL1lvNlg2Jo32Ncl61cEekUl5ekhXKi71VvH89RZa+paJq0Tfsysc
KkUn+/7Sq9PTmLqKEH/4uLSQHslONHA1RSL7XXczhHKEzfX4VEUK8YzVczFhdInVF58URYYhkhIM
igd4ttdT/eWc7Hrr1z2HRajuJNxb79M8OYJrTGTwPcMr3ybbyfpnVYuKeohMBhzWBzNz/S6RYYPA
YA2I8Twx/zfrwQXqfw6lSAgN/Oo1OnqmGW4tuVRfNXpt30u3CAMLCsUO5eMwh0gZZX723B2xXbRY
pPJ1Ibk8MUSSK5EWMJcqrnEO1aaZBK8QyQz8BzYLsZkw5x5V+CL6mFAiDJHPxRBzAAHNAL1Zsh4z
ZZefza17CZMYLOYuys/emNz1+hXKJ8yOpaxnPYektFqr63du/5OrxYoL2jpzp6RYSgDEy1y6O0qa
a52GzrtCe6Y4eTK30xMh6T390VqoF48Gum7CPfZPryT7xH86xqF9h+4WenL5ZWekTG814Xh2aXCU
7EGge0IN5p31Xxg7aMihFJpg6ebNWTwn51Pn1rYeUkk0XQ+6VmxvCl1hsblIilt8kHfBRoKMIHAW
7eDfmNXXIflYvvgReShCnC9off/juKGfMN9iWrg7sOHWVdjTnvfvfA6TdlWgKvcnVkkuupeOmlFH
Qre1/5sTNS76xS4uWFYVXxBWTfZxg5ETWZv8uYx0T93r5PmjXbAls3SfFuL5sBDPhqXezckzxy9g
H8qDXQl6SAWIIXcff2ql52wgtzq+1dOiKCdIYsViiOootBPQnSf7So7a8KNCt340QZeOer/a35Tb
mZ8IbcKjoMBNp5dLeZW2Ll/ZmgVDzN5gJqz5ipwJOIYKW1j2dMhC1ga55PLnWoxWmmnVj/KtW1L6
0+hvkut/jf5N7+fA6ItuPs2pn6lifTySW7L9yl7raXVYnaXVU5INjuuX3eFlu4zWqHbqO/1zNH97
9PfZ86aQnFoPVYi4mjaSugy1k9Po0Xnk44MWO6MGzPdrmgw2KrmQTSEmEx82U5Zqj6kMah/i+Ipi
wORCGXnTFdxPe1TzawPtG7t0+135KH2Uew2EuISw8CuqKr7TjAZ0r/aR69hwaA6LyT7OkkZnTe14
LWNvr2PvZhUEelSF/WRLhliQRig51mg7E4HVOivNptqCRtNhpS/EypJqej0815ISC9/Zv+cSk7/J
OBZ7Za1B9xd/b+lq2+7F3iIpwQX7uU5xRLO9EmYq3ZJKuJVc4lmeCLYD6qZqKcliIo7SOTJ1X1sz
FXuCs4oTlZ71/9B4MaKDzj6txev7tKdbZpQxFY4QJDnNzNB9p8G4mxhXwvUgupKmDi5Q8jYW/m0B
jWdxZ4h4cgOtdmQQgcPDfWDeb4a2fwjCt91MQ9hHUGB27LR39OmbihHga+Ss/TdH9A7DkZgS5f0J
iH8znNRbpmmJtR1Gb5KPizHcEi1uf9esYq4hau8YqQYaP9eR9ATVW0X4YJc2Dv2tLfII5rpfjo/H
Nmda7hhPP8Utvkn483qgoEtx/fhe5teD9bu1539ZLWGe2BweHj5qAGD1PuY3SU+Wf0Rv2EEwX2HI
NA5JOMewb4kdJqu5AE/oiJoU5OvxpMuxezxkY1L4jgNYdDs+h1lZct7Q0xDu9XT8qRX2yp9CNWys
wwwgKTubtxUKl5cYScubIc7dyYPPx6VypHq8L3+v53o+sPJL7UetB5grhOmeWZugKjTrQvfh8lXU
eV7bPZEAeDwTgNCDJmz+k4HFF6onrdrLjO1EVBCAJPdcX3K9KaabvLGEc8O8n+7IG+cmkM8sdAUH
pa4aZgFu2R8lV1d7Pb7I75XDS4/mVS/+mV5a93iPA7gTKZHX56PrHE2xX5y1Sb+Z0V2dGkfTXGbN
G/LqqoWxUiRO5Kev1ds4y9L6Pl31dg+sy9t4Ll6uNr6KpyjzjaopnrNz+3ZoNdLtsXmdUdVMD4Wo
tFJAeD7TfkIBOCfmG5Vmw3NhAIohO6faINIorF/qf/e5fr4w4ORPI0+qrd0s0MvVREyhIT4tLUsx
y7UJSoJPRFnXOoZkvbn4uEfmTf9HiQ4S4xp/rB1vco+2i35JqKE59nthjAqJWMgxUeWe4Y46Gefl
7vD8LXNE991+5z6kaqNcrWm0y9bEHUNyGJ2P4vttsJocv3eT2r/7u2x8/67r9WPZ3/J1u0mpO+sb
fiE1MmK5Vx/VEXTGMsAVQXpXsMIQCXLRmS6rkZahk+4uZmOdOpI6jhbD3eRG83Sdzh9JaPCBQvQp
eNaTsubKyNm58YxlUY7jqvy3i07BqMcmkoS8BmbNdhmB3LHLO8t6updSOEJ0YA9fdVLtj1QNGerS
DortKhiCConO1DsofoqM6Mc7avtNyHcb0WXZvX2dwwCqe6Lge+3j88rMlU0mnGqonQB/tt0FEOFZ
4yJPyTOb+T7eDIF56iUKEqHk5FrX/ZAOzTuUoX+dDr8eYvPtOChpmtFZ6YhziJs7xY+QIpWZjYAP
BdmiEPzWLU12M6CMmPi+H5T7JR76hJi3/fgRxpJWfsSbWRfoXH13ytPdcA/1WY7ziaNwGMGedNCH
abNYP3WADbipz0hcPg+R0gMRuarMQWFdOdgH4Jci741Fk8PdPFJxw767hYyjk61ZSNmp9oONHO7e
lfKpqkWyIO91kzIyEqyWqws2phyzOgQe7x+KDCG+wsqBhRjVrNX01oJ+wV72g/Vfh3dXozDsdwTP
7FqIZmFFvlJ+qfNIvogLaUBkppLFoCrv4XfK8UrUvZHxndKwHVCmQ9oVkiujxSOd/W7LwrolWeUq
1KCRhvCZGoppp3T21/KHvLoF7l11HvR2CRiESaWrTrVTTB6psgFbRs7uLiu49BRGAm4mYc038L7L
yEpd6VbgEig8nsBq23+1mVjmSkOztf4wdszv1d9tIFaoHgP4zlSxn4uwUZURVFrEAcIi0d5Q4HIC
jfud3pwDzSMYJJuahJEz+ay3ylNZIX6tGA7lWaNjW95RTI7nZkmWYXpKu1BqM8MGawsj5PvJ7OPe
zUrt479DJOuEhEppW5BtTJJ8tVn1kPYeUvAPCxiBQaB1obTMSK1nNXvHPz/NOzjRp+KffR9tMmwv
ya14O94NdVzJ/ArXVC8Jl6FEpTMvFJ/GRPPHy/G6jzcrV8YWRc+muQt5IEexJJax5olNWEF9dugh
v75hCmKKT7sbSviwqiWqTrd8McwqDU/X0k5M8hWnbX5OMn+W4KjF83PLZnxSpv3c/JS/t6tMMLub
7G//meK1H+ffL3qTPXN143N/FRK1UK0KhfU4u0dazxcp67lFG55cJke+DMkbJjhX1gti5F0FhEsb
aOKAFSgveATcJ+IngEDNPg3oVanV+AmAdanJ8Vvg/jwpDSHlFE0Clrca5a4vsqsslrKieyyvbSy+
vZzSoww9Iwge9VWqaSXsXRQ0KUtfveYazFx5sjHheCpHL1kvi8wq1CLzTeT5GqjT0JWaojAbBrLt
hpkUzmEKzcFTdmm2ff/2aIey/W9+WA0xjZUIsMluUhRsAq8u4ELjzgAcLuSQogObDJ91jtMhyFeu
bgHjC7GyamcrJNlF234AxX1z7FoXWgH2LdatvGOJcTagFwHhX9fpDB/XMp27GXrqtkfNmMp/WXPf
6BQVdfevaFHTyg8O+GUV7f8pX55mf/YsYy5SE4JGHCv/ao9+edXaVFq74vBSaa2XBKZKr5dz8mhq
EyAnl/DRudrLZjdobOLSaUSbxhT3PA3EUB5Em2xq+oFpZA8q3s2CF+wUCdCwuvV99/TfrdK6H6BB
TXn3ut4uaAQTAuDKas+caoxsPqYUJ56nh9ZG8ntgH+Irem+gBWnFCSW/urXd4VxziBetEs3Zv41m
n8fzQ3L/jOO5/uu99P6KU0EDN8iZzqu5gZIsTnmQHbq745/q7VNeUC72H7mbDhMnhL7N/Hh72kyq
q4bhS68XshQKvqCpdVrTvw+ZmUJsxcZ7bRtBgPq/Xam1EYYV5eXlCpXkU6dMx74GPdttlq1d4dJa
ncX90t9i6bNMnlx/9Zk8AeL7apINdcp/zvprkTAefameqGMWj8bCKBZv9ygnz1ft/KcwKGm4mZS1
SFJyHjpYIhDZYz50q20dSQViAJnT0/W9dd9YIwMgIchSrNSmCHupbBsp3OFi28JbLmKG1BGAuEzZ
61LpLUispQ62vvUbQ3Cy43lQiUv5nf8MgHw4Jvfg5/+H10enYVBE2UXQL3BMmKNkvEi8VHZaqI5t
RiveYDXkKzwKli3AjTAQlq8BJBpc2lhVSIP55CzXYeG3A1SIwzpSN7nH8IvT21kxTGqUM4E+YPCD
baWpDUrV6VGNGyrju7dbMVIvUz1Z9HZfJ1Kz6qNdDjIm8COKyLDeQ8U9uI8sRlAifLprrzc8BcMR
Yv5LmzcpsxaHaFZrQxfM3f0SoC5Gkvjt62akq6KRdzPnMlXAJRoD5qr6bsywOFH7wUWBoZjgntIr
XGtjD+YmxlN8fDps9+69y83uW+sprnjn9qaAI5+aO6q33r0rOoyxWgRfsgYknNWw+E5/WL64Mdhr
3l+c+w1tehCh530MWVjYci+N1+Ko3DsWO1JxrRLvqLCK/PLFgxk+CrajQreRyGTv22hXiCuL5kM5
Yd6XjcoFQyVARieEFQvaALcsOhhx46Ds1+nGPLnNsnd91y99ewDAhT8gP1A5pJMtHy7H4GsLx+tm
kVFLqqWh4hHCxBA9huZG8ZFKTwG1o83lB0MM5lqM1gOYWwaL4EbJTDGK9ySI0GaiCuwJlkszRoT+
FwhrrRoMIzyeYqAo7Hr1P0a4Ia/PYm8CcTzmB4sRhjcPHRnaLfYWFtjapgcHZuElXYnaQE6KvgIM
O3zWv9wi5SnpcTqrojAQPEpLNdnvlSzVwFE8ZUj9QZxmLP427klX/D2QC8R9zHmwwMe+cnKkjwjH
24YN9c2izVMMe0YTcU9x9NDDcA6Qva1ehQ1JIesd0eYhXRhRWNJ/BUPPxYBNKygQXwyVOuaZDJ8w
CJLQ75wGGYGnYQuI5UN/NoFsnXQ92IKIfmtEVvgbvDCNlUuK+/erMkL7KofKHGR94nD2ePXp6WYN
Sp+bT00q67G2/4Co3iBpwHAALlvZKX2dmWCWMnxTgTs4wZ8goLxQOdLwg2XVd/Uhd/+t30m9FxH9
u5h0Q5GCXljdmHX81FmriAzVBu5Z7ZAqnZ4ab2FyrPZME2wN7f3rX5Wvwk/tB+vLVHTUxp/Lp2ib
bRBYKL4I1s/Bt+pQI4OkhEBVRS2LyLth7GGcm9QpF89Lk7DpgAO/G09h9AQiKIXGwae8bOj+zrAF
qxdA7wsDS0dpgvyzS0+TE9DATw1hDBcJZcMzx/kTx5f1n2qD+Q6TEcRP5fjXiq61unHz0g2F8kjl
A/oeHD3VVCULM5AF2PVkNyHUxCrDEnDiwe6T/LeTsLqmux9vZSpHLrx2xauDl5QZUhWjCGiAX7n7
DBVtIRFkPJ6T4yVHK6yv0/oOCPZ2fJBl/DYyPoQBKy/CUMiFR8A6r/vWDj3s5sRomruFcEEX+rOn
+ss2ER4sjQWAnBh1VmdHNcN5QI92COXWMqByh4JywAcr6xdAPFQOC6zOoINloFwDhTZAXK47O8Z7
87iUe0me8Fzj9XhWbR8mVoRN2FkGRZAlqtY7l3OYVL+X/dvP2jNysWMNyiAgLmrCGQkz6YSJdVy8
gE9jNpenh1hxT9To3envjHO/QwA8KdlgazYwH2e4QAWAqRPyHUDgZuNQW+ake0ApH3kJuWbBg1yk
y7G68VIkF/KYy498PT5Mwv3ypHQzBGmSVCAP4DZ2vHWAG2xqHNrGPRswILT1Z/X2ZqHZOgUWo8dW
yig3JbtnKRtux/yvA/Yz7fmF1GL6pmSPKTsE3kqILZd/ZMAB7FJGjEKo5lIwhkJYKKB8ErOrPRGs
TlUuf93vYoh1MhSMIabwA2CPcPEhF+Q9kUJPz9YC1kEgk9cPfbHBEHMfdiF8CsHM2/LWxtjdrIKz
ZesrSOlCdChNWWQSw4pZ3P5qMh+LoOw2JvuIXWhRCc1Me0CEsaBBZBt+PQD7npGiX13uEZWVc9xG
D0tOKaYF6w3grehymL8OQmrhibIHRdmMgstuS8OhaTUCezYusutGRGANBzxfqPB7sqnQxB4d4Nyw
PF06Uk0ot4aVXxpoO5OjyhGDf17eWrB3Qv+EgJR9Qnm+/h1CcFZ9l8BjPDFiNwZXDKyM6/C0pz0S
Y6VyD4piKc9d9F+km8DKCkkrzRX7Um707VdciJ56fVz0T9LlIxGL2y3ReBXJsvYBi/MUfj2MFCJQ
euSksP2/WJkwS1xpkiV+UznU0DB1lUHOcJInMhDHuGr+nAHKtDyCbllNk0HT895MtNr6RkMGdICD
jyizqQlSuNL+2vfHgSVhNx1QdGBAwbsVRKZVMCj9eLYlEMu9W8JdR+/GC22t9slpshg64QamsU23
jt2n8jcsSt5CWmKfDm/qvjYB710MA6b9XZ1/MLpLDttp3DP+LKhbZihTuKi/QAnl0GJ5mHiCG+l+
MeZf8S+QxUMnw8H2A95abQp/egs6gcExlCJln74NMZpoZirwb6EFMV1XrOvaMA+w0rj8XidZw+8U
gl5SOEkZVzIhkCAaduOz/oGAwSSjbGL7hbCWxwyL0tcaGib3/DSWvcOkTNeFFlf4gHx8fiQypOFB
ZRZn95eKjCE1j4AP53q0+zyPV2zkvM6Hqwp2b5vv1Sd5IW9s7Wf98vJ1ZohRBPxyC6HbUZdkVaZ5
mTiDm8/TzWo6DHswjXasPosgPXdemVWJtEr2DyRZR+Z2bEDjNRyfMQ2OMJIT1E4YwjZD8uYoi6HX
Efox2wbWNR/KPmrteRaA87m4tJDhYix6EpCC0HAL6r88hECrXV97oOU6ZqM7xna8XwfYbexNHqMy
IF6MrFGvmmLkALJCNnHVRt079ndL4gKOUyiFa33UjsyWwX/AQhzOyfFmu/AJjbl0TOhAfYVqcT3W
tGZouC2AUIpJUEBDX7VLX403Jiz8I5THoChZ/lmpSclRXObkYw7eu2V9UsQnNeaUADPZ5iVAIZeh
vFwwv2kVE200Af/DYOK1BroIjgOlgb0krNY+mP3UKZRa8CEB4pzu9yUqz5u33o1qSew1OqNeqXFP
w8+YG6yqkvht07oHJG8HadxuuLL93p1JPpxZhyKIjIC5bOPgF5WdRK6B8HSMlm/r+vPyK7cy9H2w
eb3hCbmsbdwovOz/K2vfSM/zbqm/usalwlNes0NUTqvpota9oC5Gqz8PFODy9zm61NqP/nWo1DTv
zmkkFzVCRZeNaty/e4MK18ttkzTOXVpyyo2XwIS5nn8Kp/4aXVFJpacMc6ypwz8HwTgtqJRAuo3X
6SgQeQpNWqJF04lL3c3E1HUaVmZ0/rqDMAsQo/1FmHSMF4Fj1Te9q3aLiF0RDNuS+ToSfewphExH
XkS+jyA2MWRi5ZtnYPqIZNhKlOjnws17EsLfX1WukvP4PUNTMdKVomCHTIhoxl4NXElZxqVl+Bc6
AorAIeVJpDGiKAGgYFdaINIiGdqkF3AnykLiHL46JTk1Yvw0Aag37802FeudeLQritYZlrfsbfOj
eQ042iPDJf2ltqOSVDGWpUMQavn/DB7x+Qp5esOXM0uspBMtWN2/LyAJJr48jD5rrtJ9wbI8jL3n
PY/PwO0QFmSrN+dUa7vWbOfvMqG1AOi51IypZ9I2Q/wrGbHIBSg2FmGpCnEEZ16xcxjCOsU9n/tx
xQTQigo/M2VT9rWo4xSJC28ArFC+CtaNqiMnFcqE9WW6fV8Wmuu4PFrkIA5PJ1Nj4wqBwNzrNjYx
uLKB7IUpj+VR5aP2ocZawuY8Dzx+9UF1RC0TUgS+TZlOMSAMv/X4Kx++mGjDF40vlm+NbSKHcL8B
onsYX0REaz+Zsb+wgsqyV+enrUMONMrc5YK45R6T4/RTuL2WAd6KHSGLMqn1HiZjspm/o0EznfB6
utnGejUlTRYq+GpWvy6GNzbw7mJunSL6s+5w1XNAGMb5sP5Njmv1efhZi645B68Lm4fSR/59uhqe
ya0Fw8moL7L/fOkes8/rN2dAbm5M8vdnRl/PB/2gu1S/uWtwl2iDgfut0991BrUCwpFJ97ra1jXw
wtoDXnxt4UcFxm5pIhZDCPnLX+uVoM0f+v9UokU0cK/ecdq9zdCssbG7aCF6EjfEkqETifbP2qPJ
zxG4/A66eqAfA10Ja4zlYJ4DFO5XjKeieGzkk1q1Uv+lSXGsj3HQqDX3sgDpZ+7pPxmflGY9PlV6
K3Iesk/VnYKB5Ln4bFTgNyJUPTnf/1mSYiyNEBOH53BIAbncNZU2GZ6T+T8aEZfoCQRMlxe01YR1
+6hyDkUbSI4/JedjbwGlxMAkxEh453uJEa0HGRo5rl1S/hmCuw8EekdxPnaA4F07qf96TKFIj4SB
hvFONpNFJe03gX61+hSzPyI6Acuz1v/oIAJJeRsNGb8Op0EKZFIoxbd0n3s9AJwQ21Ra12NgagCW
tthEl/tHdu/U5niZQlRsIMISqCa/cVBU0yckH+45MjsVsis5P9KmjF29dyEU2q994JHWaKwOVwJM
fMQfSnIhdwh7pw+rECiQMhAOqDoHBIzQ0z6qChc+7UtdHSE057WB3/foGnK7XmlhmG3xaHqip0BY
VoIBsouzTzpLDWxOxbTKNhGKyVg8iGKjxTH1JbCXiWCD5oFmz0Zyvyfn72lPUr6b/UriXddD87mX
9egGlEnr75pXynEpVM/YDeu6Tcq9HI5SqVvuTU37yMiZRPJcepVEAyvIkc+nH2MMF/cI8ugU6Mki
62eTFPzvNoxNMFVQ4iNSEiexzczWciyA36nzCW1D3CUPkYGGspha8uaz/u2gUHxgwj2/+Ex+Ig0Z
yS2Qu35TYn2AD9DzpS36wM11ih4/p2HtbT+uxwW95vnX6rdKRbUs8LR5kIWWzdXP/X11fskmi4nz
u0srgyDI+MGf5D6cE2BLIG4GtsfBIOpAlCs82oBZNCbx0LJ3l92T7xB89UXKCOnS7RLAaUmdYyib
ocaKASj4DLL7wqTyt2sGioZz4WsCFsd2SKiP8hhPBR2MmobTOmFyqH6HhnxZi8oOEA5OpyNWl1e9
0W1EFXNXNur3EMPwZU8/dqEUzU6hMfmcAH11qEjZK2lhEdsnl8Wg9OHMEifD3Ahp4rSaboXQ2rKo
4EZAfOXQ/OukmPBNx1P3Qkc3vAEhjepT+dQsvFXQ00g7hW0i4ha678LU+MqAI1VRoXIHvWhQBtFJ
cxO1nqfURULzSvX0Khkq/ehdrm+JwnSnSwIpL4tanI2mfT1f2cvhDXdxdmpus2YBgaaQlv+gDl2+
lv8O2GZKX78UhPnLoady//gUSSrvCfo3HNMWypgls+tLTYuFrrZiN9/bI6XdErDZppYIPrby7YvR
1cAyi0uUUgBdR8G9R0QaWR8JDH9BklpAcKFEd38L1E9a5/SjKOnRhNse2vVK2/amfuimgx4ux0YS
kOVp41GEcFiqiwDmGcdwPccXsIr71xWDctaIVTAmLlYWY8urywCsF0O+WwDAVrbHwIhL25g5+BOq
DT4HFcrfbt5VI7nNtbpTD5512QOIFT4hzTZXTiHTR7sLPYrwQOCEWq8oP4/4inIZBFy0wdYjB0TP
Mh4jErqIcp1vrQeaBXVBdK5dUhb6pWJqz1r7ZE5pgPy3rRrSZk+ZP+hyF+JjLlaPZ9mYZkhaQPlr
kWQL91IqMzu9A09K7L8eSaaC2zqlkm3X9GCQhpt0/4sRq0kEFg2xu+DcIVARqVLJEe+wmxDGDJVq
pGF8F8lfHk10Ym+qTzkpNFwsHzIlK64iAvyb28dnCyxzkGwtY3fPgl5m3fVYtHCu/ha8rqmPkZ4e
rNfYJ7gOe4Dw1sGtfMrnxAK4zNBGQ0vRucL+pgrHlmiERuulJfhIpvmRq/J/45ri4ITk1HUZt0jB
6dd5vxzwQR/UW3Cq76wAr6eurLOm1LyOqWg9WE9mqobDrOsmFDqqbW2G+CZqWRo0IyVZBUIyp32V
tgP+gmuEuQgQQ6CCT1VJi6PruvtgBPJPuQ3FUXuK/D2hgj92tMfDHSN1VI9xrlsr95gzxgnfY9Yv
nge5C+hBGErEdktl0H7/JQWXgxGL7Uem1rbJV9sUGUlA5unXkUXSaBNyRunjXbe44qozLYlfxHqG
uAeVlVNIj23ikMsFbjN2uq3NuFlJDGfZ976DTwFaM5FNu+yYMdOv1dfGI/F/RBbsSMrnuTKR+WhJ
lxdRSpAaKfZlocZIU8mJMYmX1d8MIUf/R9J9LSW2RVEA/SKqyOH1BLIBEdMLpbaSc+bre2y87VXE
wwk7rLzmlE/0PYxx/dS/AOw7dCRfubXyrGyPM20NtLHcAHe0nIfJ8WjUhs0AyojtTHiZNH13qspD
rIBZRZ8oQwXft7izpu3L0gjkZYhNqc4wq6Nv0lHVUwfigTPzxOxZnZYlrZQGQqVHiKCHIF446aUk
LW2miWAls4yxW7wqFGhsbkX8CjQqMAzgqDQ4gtmuGInhVpA6WipDPv2z/0Mlv8DjjyS8PitOrjyy
hmo92qWm2it5brPCXDs3yRdFJhsYKW0dBNZc4ceKPreoR8EgUEU9zy6toKR1e+csmuhFOwkXdd8B
5bFl7sCaBq+mSUzsdAncKt5NpT1oEHKA3NkH4gDlO8XZ5RBoZeexqsQGFHEHGNFQ06+zwF27rLT4
ynDPOiLRIvpCE1wl4PeqTUNxdEAHduFJk9BQ6dZjX4LktSxhMzMZLl8Wfi1sqqZtV8wsg9iz1YKz
5f7NtyAAQQp9b3rrbi019V2bkb+MTvBbuHECSbAeWPoMCiF2LT9PgmesuVDGw4YhQdw9gR0SP/bA
FQv66U5AiYDZKhzXduAxBDqC9aVBEpykRgYkxtSGHTOwxB1krkmcEEiy1rES30p4fI6gWhNkIZAi
ECHVbieugpETclILdkK7AtNKPFp3xaol18DnWCIUY9rLtIUCgpZuxnyTdesZoU+EZIYLEYQirSFo
jcZKYzxxY0hCG+uDgUZRsAyiTgmF6BhDcufPYtyWLlUtiqM+IYRH+XpizxpO7lycma5cWtxIqEcz
SR9IXFmYh7nMLnBbRowxIgcgvAtgk3GTu+Hd2SBhyYnnTNOMF6sH6AB1orPcUSAsVfZj8+Sgpr1K
wBTBawkrKQtQTh2CuoLo7q8PKcBmVBmRrQVMA/4ZUDM26vHIRBHXZjMI5NGGLMAbwgixaUC9Ft4q
v47ncEuT84+I/qGowjkAP4RAPe+dylYjBQa4VmepkRzT9qz8oDoj4OYCdQQwAzLveB8A0LgSiqs1
o3g4bgFu4UmTtaiE2Z2vFSWCfAo0zcUyJKHS/foHDgA1cizpuUeuMPpBbHD5gj59+VqrME0ygpR1
PRT4sQnH4ue2/Dj9EEoISAl9d2ZANJpN1bWATGkboy3nWwu+6AIDQu0TxIDhy+X0yw9eiD0AERTQ
fr21YuB0FcIeULHuN/9qYYtcaFzj1V3+LXvktNS3DaPkTPgarqJmrsL0e6U77vRyYJlOUbjU6rJJ
bNvA21Fo8lO4hlx0iNjUfu30LDbzd48huctLgCmxqi+KVjLs9gAi3LDDdM2OSfdMS0/Wpf0HjueS
J9jqwP9FRjWOVF/FXYC27X+AaMN2hJxXrfZMEe850FnzpDmCojfiqJev4CZ0gjnzCo5RGeci/8U/
tFOZECiFFZ0wo7lNO1DGswdOJHuMZ7la9FhCcDj3qydCwke87/7BGjPpzmKa7vrKlIhm28ZK8Yyx
0FE0Iq+Zqox4AM/MGXchAiDfmD/94rwP0n/UYmWNiRp2GpBgu6/8OAPvxw1x26BtXQ6QvDMHlE+s
6zNUA5XJP6D3Z7wyPsUhm92XYZQSVueIPQvHYKzMk9trntXu4CAR1qkBDm0QRnr9rz/W8aqiywjG
BfB3xxlVHvBOKA0bzxhx4vB5+iECsZSNZYQGj3Kz65MVyOwdCz7DQbVVsFJDU9rwZaYdbmy/qqkk
2C43HnTSm8L+MqPX87ONougKIHRl+MJq8DTiBcyzsvY0sPYgTgNqfEi0K53IxOAkKdCRfoJTHWzd
blonO+eBd1nonxtroWdfry71Y6QW5RB6txutJPtYP1wIWuVfZ/zeckm2y/vczSHOa8+aRT0D9DgX
HxZv/LAZxIErWoLuYa5sHBhsMRSeThlH6DiPYNDqlUp6Vemejib1wqobDPNj6yCeX/4wLBpDTtiL
cmfNMr0JuT0CDAoqxewx68kiokthV0/q2qLWMkwRS0yH/UAccevlqkWRUlEf9ArSVqUWbUVqzeqj
vrkcpswS4s4jUc3TlI0pyB64XTzib7kzrD3bi2S2E+s/42id9fsHgefJmUh2PSlJ312+hLPocBs9
4LD0rUfb/SI3TesVg3cwGKqLycSOFZsR6nDSeY+DwJkEiVgTIdGrsQU19GCahThkhTWZPQyPj+sB
mUTC2/YhSi8yI6J1+SKDj3cQwhUiuUerPPg1/i7hKCh7B4m4VTum1oc8ffBzJlPMKpZRS58NB0BY
M/sle2zNZ5SQJi4pdmP7eCYjgEbcoIxnL7YS/0mg8rBtGHY7eM0MP9xPD3ocwihbhqTh8vCAuZtw
Qdzg4d2OTDSzQALOHlnkLuqL4jMyFeDV0fWQBMiZYIPZQ+ZhVhe43yBkVzgYF7sKrRwK+0b4SCTI
/ne1/c80Rcj7k9d1R+ZMyeLLK5hdyajRm1kOUxT2YbDhJn3ZDj7iKuZ2t8mbaRq4qdWUrJq1pX7h
JQR5ZUhFrPQBxNdjiD5+FGdsb9mt+nnxNT0+eJeTkf/qlTYDLXTjjwRxfIekBC1vFWyp6VCqwZ6h
r6k7JMr3h8fRMsY6nkmO6zr9J+cK9Cm2ENcfq4TY9pFTR9GHlI0y2WJXvd6lfAf3iJs93Da8KLB3
nmGorvoiu8s7C8t+tCJDeW++GTJm8ZVZ+PMntuzlYFLdHz9oUUurumyRrT060i07ctawaU18phVc
nv1HqFH+uQ5A0fXlHmXgNRhd6X+V+6uYqqV+IEtB7E2yTZ1T7Un5VoGi7echp66BXF5vBmv0ODgo
+lIHOJFJOO/GAWnkfL4xcsnEPZhh4tMm8R6zH5pwyHmXBgF0AYBLz9PLGm17al0Zyp/bp9PDNv+B
XU8X5l41oFhpMhv2JHsO5TQ8X1No36Zir8pLu9QAbmBdWjlQ8sQqpoWkHpkOQddaMCIC0S8IBeBb
7lMB7Brh2qlvu06+hWHW99dJb/80DbxcdC3hfPma1XDRMencD8btzfJOtHPbg2+iUyGXKhGJZara
oVfLhGtGf1ROqb1mmGIoEmheDi7bvn6c2T46FXERZ9Ftpry7zatei2GMKoZuPUVSxFnyHFjF/MPa
zX9Jwxora5U9/ceNlc45qAPafv1j/+5UtWj4oRBnHQL7fGfKsQGIH146UwwbeKiOgGh6jBbzdmpK
ktgOIM3nqoUH649tb1HXEzFQBi0eRH5IEYSEofToQFBEsJMaFwC190/kuT8yLhO2/yX7HRIcDK69
+l5BsvmHJbMOkmzWxyrmVCG8LewTt8uK6Xjes3fWlomG0CzeewOkLExC+tjOegWTs1TQ3ZcDANcy
/A7ohYqbQa9o/focPcb6DavwGe7Lm2Rfuxeghaf6jh8iqsTr9JA0YFOMFURcWv1899Q/IDuz9K2U
9mSdMCTUZ3+FshoZCGIFHxC7bgtsixReJVdlTu+SHDryLpenbaaZmzbO557mgBWi1vdK7i5/rase
rb2sP5Z3yyMXTXNSvMw09lP6PMpfAsvLZiYMLFqqCYLWGtWeS9O9SER3U/hEg1Y+YAnEkDJEJyjz
wrRg7GWv2Ls0G404O4PLmqExwcP0fFZLw5Ch3a7HprGFqB2i++d/SE3qw02DOVg9KfCstoVnSoNp
qGKHhAgKFOCEXkghT4WP43j7xE1oAyd4m3bE+2ubQfb0e/0RZLNXFqhMeG6r8lbe4JlAGBbgCz1C
9BYh2PTVpIOqPkMNwlj1cQU9SP6GFsXypuGWyUasIKGwJfdyVTbdkCwTJMyxMKaXRu2fhNl0/Ym6
qwh1lR2X+/L2ClQ5Z+XaleS4dItvufvqIx5J+L0RlobyF5od2ZXx8W5bvJfwW5Qa8n+lYwtN2SU/
0MyFqMkCGVZ7IuAj8J6xnNTi/KKqrlwVnI8KpftLYcBTILmwMOx0FgqYMHkZ62uw9W3m9/7jOG0V
Q3UOVTPfPAUISzce9kbjOu1soZkgXtNhpB4UpVOxNR2+HK7f4N1rgK1gmp9P7/QVnw/KkBegQqtd
G47ZKgQpyDAvvZ6MrcYVviBIsKswY/HykkHMSc0iOwQ2CAaMT4gG4Fp53OQVefV3lY/ysY5LcIH3
sppej6iApoH7rFDTF9yj/oMDdD4lm6nY/LW7qfVKrAnKKfc0Yu9fhR/x8k1+5koWLTCDdJ1rU4YO
MT2vSOEK8zI4xUyaxeyBRhTpQkd56FSNHhdt1BWwAWXGNayV+vDsuE+nckPKGw+fsL/+oK3CMqaJ
4PqSvXV6t4cEEKglp11pITymLCjlJY44n6zaN7PqiXahVa1DG1D4Y62A1xHanveD5+CzQRok9S1a
2D1AIRerXkXSXZnBsl44fUEaVDI0O9UVdwAa9cQVF1QcKSjxE/icUtr7RkZCFZ5/iCnG6LTHuDIy
AoLyemr5xQCqHQfsglNKwlkd0x4VLaZv3YdyV/tHolUhkFgHy4P+8n4q8AAJJOC8g1sGyfyDKmr6
QRkw8bW9WNaaROLljx8+QVMFLjZSnXhh6HKtmG40IGUcCGcoPC+0Nf7wuDhmBHvt2ASAT+0rvskc
JX6ljcI42784Pg2bTqjskwMxik3befUDLpzKk5FhZDSRji0Msm3KUwiaykJXqCd2S8b/ML48KHeE
Wjf1+mrqwy+79PQgdOdskba3/iJkDEuNzCMf0WXnA0YcQ5apEx4yRKJxn122gEVbimQHaxogYFpE
wTvSE+ig/Cu3bTh591J4hxsyWMbZJl7XkK+hLoWprIorg9UsptefRf2QTU5a10O6Rxvs3bY9T5m4
AomTb3UhIWURCWPsWlSsQAlIw9UDnMAQcBQSE7dVEiTdCsk8tBLNQqDFZmbh8PX8SaxyQRMGf3wc
IoJcLuXmfUt0GgwcS85NUZOaa9qQvzPBNhM8qsT7j9LZMsiShK+MrJQLTL/txXQ1iIErJcSiygsw
0L2alQCbBOE8hUi1SdqM0svzNbR8ALYtDCqfysZqL5d+7WXfWwacGLUek3G3+iU3PF4/7R5EJGu5
ukIxNfVfpVzdKkGSp12zNG3oci4mzAWjbC1x4hXR1y0mhvjBBuoJRlQVRBSaTctRS14mOBLFVwEH
mnuaAnAUjZOOavB1+BYarhXpPJ7Pdrvda4bI7i2lIQalh2sUHb4O6ouRTuTr+nzb159sAJDXfq/C
Lx14bExwrWu6/RATDfPJ54HKB6RMoPrEtI5CtUN72+DSHQoxRMMFQLRTI/Py9dTyX6PeGkUtJOZP
z62nCJExHmkEzo9R1I0weqMtjdrtdvMUxeOouYzxQsbNxML4DaS6fWo8+u3117FXv4ESdxwozNN2
s49+vt/EdDKOpFIHg4tqJZOVjfptERvvDvoOxMTonzfDfavUTsMIwR7wZrPfn9Xb/XBos98cCFcy
H6bp7694XjhXu3/7GI5of/eJuP87cLQ7+b1EYCSz1+/N7Fk9/Ijnfvlavap7AKcJj1MQNQS24P8Z
byZniEPZZC3+Y6Z0P8MeMe6XN2lexNhqFD4C94mE7IGEqvCK5H8gmc0S/AHQOy0t3WkD3o/47YOS
D6i2xCQmJKDkjYAOL6CanLiXLNNvtYCbJzH8SSE9fghKZzzI9XzneZfwfSAXCJnetghkzfy1SyGJ
nT2EamnuJ9+SBJhFv8xlhev1d70YgWdJOkdNjdZQ3uryI9mcf7AfD0ily9d0kHnHqoVJ6NLB/UYK
PuB/YlxwWLg1P/nXbFXWnjUoTQRuUm+RPL99Pfs2ZNuG5DTmQDyGy3HTX3xSrCI4JUqk/RlKFY+6
KWYRjHoxck0lnfyr4KZugTZL2OqzTdz2TntJqPEORYaAKKdRAfzDUDjjm7FyaJbvM60t86wk6B/l
Nb7NP0Zvx59bCFfNHfCOB5ZLNuQRAFnvQ9D0OgjwOOoHLihSmjw7jWMa5RO5gFk2GfCJ5QNZtFio
D9QdRcTzKtd9EiuO3frRtubumdgD3ARAOWv1ZcqJ81OyXyR+3hbNrwLnMkliYiKvJK3mu7G+JoV6
q7ULDl9H2YQnAsin1t5Gc5UnTS4s3DVPqn3T/Glm/ZBT4KeZtdODMmuRWs6QMGqQsInBDMkHGMPC
UaIvGGKuWBrUfIss8ZVf973Cz+i7JGhKQiqk/j5+cIV+1GSKmArXhgi1TiWSeXSEwra1407SnEk2
2TxPg/zOsLTjLWjSQ6O2/9jO2hBg7sw0Hj7GYGfytvg3fSq/7Z6Lz7ngZszjvTrD4rkdWMk1qFfS
gjYYJKdIW1idkxN3ctdZl2Uq0dw1Jw+CEheKnKg0oqfgHcvzm4naD8ONgVXMJgtk7t8C1HvJj0U9
QMFpptx+2GDCfliiNK1emPlRRtATI8P8e3wmvqgNmQxhhzOWKPQxKB0kuPiIXzBEh7Su9M+5XpOL
PAeIT4jXvpOmQEwB6geQiRuvGniQceV+qez1nG7ZWBp7zmJWDek0nFKnYSsAZA4bU2AYsV5Ljehw
0p0D1v92crd4D+Q+Cr9vWOyLd3WrGR5QkRIPwOD7+9wnKxxdlPYeWNIBE34hTYfgDrlmAK3P5gPQ
u8+EVvZPYCpCDFvBnFBRwAGbFBItIWgMsrXGJan8wrbLwJHDGcC2P+rACSwM0Et02oGEzFRj75QL
sc52vHSFRYLkQXfQuAkvEQzHRZMnX/0EC7Juz652r8LTeg22iKtOLUYx9j1csbNE5drx3JPc43yh
z0Zo4zspI+TH8hJfZTXIavPBRuefY+mVRhSuLQni8QKklbSaiTYKnXoRwo2irb3qemlQP2E0wrEF
7dMS9bmbBySKeJVuk8JJf11OvFRYaFeJNwrbvxTYIUppl++Xb+UUaS5DC76DMIIWq3tVBohclD2L
oJQUk/BoJaMlZDRfnVOQLdlh82RjaLxbtZQCrGSJRDlXE4S7ah0HmutKi2hvn7B8qWQR24roU6fq
OoA31NVHFfRa29bllIAN2baG3QxcogKdc42P7V29+lxlLJlwpapfuZEYev3IfOFbgVCEtxlkToeA
wx7KFMiP68dMlNsnk2tgZa2MsU7u1eA3Z4XmadU+7pPLJdmwoA5MpGRyvoTotV1Msi1DDsAOQuws
/ipMAYzJZAiv6XLKNlETS6vfHOU1310w90ZpiMdKnaCYFTA9URACWuBEt56SJqx2zK/N+75Xfso2
Ciw261npZOlVOQWwJ/qFBlMrC9+8Fp2et0/AiMT7pLLHUZlb4PsrMclUmeMg18dBnw3OAfbbrtx+
hIoGdXSDybvtkvvMPnMjKTS9J6YKSips3BtQPUEYYoRCPwO7bNtWkr/43n+cyOWPC58P7aD8HXBd
W3WyfJ5LogLjU9UET1HRxePiH9hpPpLNZSvNnwqD3E88/CIgbd3CJ5l6eNAz4HyhDkFZIjRVMdQv
IzsfNMtf17vaSyBAWcvnXn+44z6ZE2hq2WZAu/5BV3z3TPtG0ByaiO1WBcOAYHf7nnE+DyZvJMFS
DMXQwgYv1s+f9u+5QVkv6svpLwCjU1dhjYKZnZZwHF5X7nsuCoT2iiW4K7P33eNxrShJiI/Tsu3R
UKN/i/dN/wJSSakInsLf+b16EJEAIA/wcFmrJ+7CAyiOM3KRm+hA7VSQ+790Z4+bx/V9vjvs7D/n
T4QIlOlFdP5cf1aV88gsNT5B937N6sUv/tW2sRAtEMlWz7iB6KixOjSkL+pZ0ETClaxorfReBBEn
23ZjIBXPZMEzOAL8fkGgOWCmBQpICp7asiaNWU1ZL6BgKmMZ0JuElxxgGq2LkOJjTWDfQLujKQwp
ZB1TgYH3IQNR2HR8yN9ZvXKbwYy/BpRdcRL3kK9GXE4ftdKczC3RJ/QFJXJ8wqzgKB1Q7sl0mSkA
0JcxXKlwiCu5cV/uwJfTO7fIH+Rh2O40qDMp6gIR4F4k7JzHHaGr8F2vsCu4b7dAolt09NY/PxZr
ijoCa+APfzfplvT0eQTnNfY+VvlR+ZWeix3lPS7pHX9yT76Hgh8ZD8WAo7qPKwxzow5eLjosQRee
V/re8QUggKZ1FbdlRjwbMGhnMDWFfX10Cr9qmvU8zuxU5L17c2b9qt5xKl+e0/HedLyDqSStpY40
+c5cMi31yZuT/l3vb9atVzPob35VTg8ex6Huxl2Wrx1RcA/gTQ8cbg6yD7sZOQrT9nZJ38fZxvXe
A7oN53B6gwD4IdyPkznwnJgMJ/DlnmGWbYXb9olz/C0lVzMlYa75QOPwcZ/1EQvAO3+VuW4hDN1t
PMMTjOo6BUzb33LzWV9/N2tNmEID5cHROVRDu5BPO2vY2rf5dJEwtKp1H+CTiLsanNvdupzXf4e6
AV+jc2A3C0MlUYSqENjeDVXYHIXRPtU9I7occ+fshsrUOLUbCMffptJ3N/Z3FccYRQ/iVwVnTusL
voWP/M2sD7pFcx0Gm+1K8GiU88ulEDgloHuBvAgXuAZUXS/GnXwI2dlD5txuXoS0gstYar6cy/Mo
/zGIfwvxqvHB9CzCh2Boex5P5aqGkvlixXihOMbYObkzuHsv4BkyVAAOksizRWDH+RsUFUOOBB2g
oCYQGoezgAVTW3UNU/r3rMNTHUCZ1+7QtYU1vo2zAbdjTb0bwaxrYYjiHkFqx4VPb2mR9otrPeqw
ShbvA+KvpdN38Yjoqfa7+4dIch2t3nG53Rbc6Fu3yP4zFzx7S3LNbg+w3rNwqcFilMzeNu84ThBn
CQ80DudOUcpiRWdA6Aq4W1l1mWSKcimrvy1cIeO34kULuaY02mbVI5AvuJtUnMhB58JcZ5/NtlUc
GuM46/snqmb3XPllky3+rf4JSUoq6W1RRBo4L8R4qjRg4D5hrIVyQb7+fuDs1DDjzVIYre5Klx7w
/lAoldh/iy1qRC029cO+pc5UY3ShhyUsbFrS7CC5RGjZvDQiKCWA7CPZrFyzohx9FJ5fcIPU3K9S
72M+cKHSgPmrpX66Sn0C+V91j8ghbMzFvlnZ1UewZzJ45lJ4eVfUCOMUvDoersM4NRuVCkwtnFNy
QEkJEjMsdsxlhbiWbU0EqILZqmC2vkbOs09ZuOWSHo4UbBPk8RVw/1A3Wz8rjw8sPatRJ3/rl9/h
6NJTCGmk+HMZPoBtyn/v6sPnDZNqGyFxY3Y8WXqA9Ic7QMMp8h8t3grxVbOWdvXDgofcXGbuc16P
U+ZyWT4VWWrtd7NHyNqeHVuzI0RqRC11VKyg4kFNHHbNqWZMDzhqoHkqnpF1hrOxdg9tnKmj6+vp
oAm2fai1ligSApxvOsMotoryhXi7iZUxnAGNj+VJk3VJmWcyBkfxqoige+gPv2Zf67eyzqt5sh2h
UmHfqhMG6Q7kLz7mov3DoTEu+XO0hXH/ee7ky/nBMl9AqHw/4SaWF9o5t2/F4UdtP1hr+Ln0xR+6
VN9d+X70sjIwY5TO8TqXKCqLfB0RKLCt8dkexfV6y+99fSZDb5qEqQsIGqIK48S6VxBRlMHWBNeS
ENVaGZviau15zJjNZHNwu3b5p+phqtXh3+g7W06uA11a+ftt9FlImaSdSgJYV8jnrToofpzfBLF3
ePPS4ljFWLz6reyxSvAWk5JUUi7JurXvCUtmnKw28epJCUgWGa2l8ZIrySk0lhrKEMS+TwmkzMNl
x7VLTpYw6/t1/H25f5BNwdPDgRaSwgPAb8YVbwMI2cWtr/3DupBmvkb0/sd39d8ViAe9WCEO4+VU
wQ6oDQsxvpxALDfGZCTrWF2LtBZDixwXzJGM7CyTzOuqV+uMIOK9nJP6Xa6unUgLO08a9UcluSzS
vVBNVZ1CVFu+ZxdS5joSo0t8WjRGlaSQS8ogk38XCDaptO51l16/T9tog3+PNhiHzwEc2zm+Nxxs
32piP7lkW3MyBlcAnRxrzBIMPMV9zd9KeDgrSv1X7ewlqS3rOsQyZIpUj3g9TErlF9Jj+2NrdE3E
7rNTxnR8Zu8/l5R01hI12ZoEdp3SOipuo7eTa7u1c+npUqpnM+lK/bTi2qRaVXaUgEkUDoqwEKdV
ACPIj2tWNL6jpLxsrHeJKTEWjN3o6PthkWz4r9Vk+e9j+Vh8qU0iC7nwNrQCtqpwoMhEk3Oy+Jx9
Vr7X/7ZBGYp3JJyw7Kpe0hdiVgQDV3X+WX7aOA4RzcqNNLdqC4CggB/4mhSj7Ki9LzTN10Fw+5qs
5ExR3YucfK3pzWiKN1SjzP1ppMwqzuSEp9qVQqt6iqsa4wZVEbvPw0dZz9hW9Ui0/FeoaxgrScRJ
ct0dSfqHWVsU6X7MhafWC0n4erc4F3vKOa1F5+6xOwkuSL2oFIKdjy/ZWkDg/AsasXesny4etb5B
jHCMPtxn79o59BbhlqvvVem+bBStp3GuMf08/p7ywaW/vEVstF98IFhlhhTE3aGIfC0qqeHjbjF4
QIxVI3xu6/cycjnhaTAkmCuj4TxawU1BQfc5wpH2W/ytosB4Xj1tH/+V6tW28NY+VZn2fE6UNsaj
5rE7/weL1CbJx2PvQLKI1ItE4Z2ctuRm/iX8wk7wxqQ5Bm7tSFI5zqaZKJt+3elwjgsLHyz62LHF
qHCCbf9YjQTxU6Cg6UUhQlxpFpJwYgvBua4JmO4UkkNdCWAzEx0+io7JoxO43QNY9ejwKY5aJ/hy
9WI7S5Knu3TamrzgePOPtzyO3wIzdrJPStE2Cf8wPXQJk9UiHf0Wom19m0zjU4xwNC5EgAWV5MSn
eaJntqkO8tFyINZEcu8mr9t6pr7jlCfVuJkdCZzq24lrSa1lqfhwprlPDn4iepb286MQ+WUej740
OxaB48W9QqTUMdo0bf1hc8KjElSA7ZmJqk9Kn37LQ7kvIu9pnGleio1Z8cEn5UYysYXyME4lIoE4
38LcM0GQh6mkSpttp0A95ksmoklNKt1+eLZQo1KASMyrBoqHIvAkSQxYJvk8dS83wk4WVL6phKyj
/rNBfldfYTH4J8xUSAPJhMAmB5Vvvb00pqemkvQyD7OqxVtgCBOp3vUf+aMP9AyEjbasdRIcdeEj
YcajjraEfaNfnD1UFGkTiBi3ZN741QJGelEtfwIRUfnoN4NyKKeGL97L5NtWjdNJ1gX8rd5SPOZj
EE+FeHZJx1sxuXj5ndvHGWSNueRS6R/KyfCzyHAdppWCSR39ns9S6PXyojMt6sa7X8z6+6QDJDGz
j2sg4ibd6QWdU7r0fXi3qSB27sw+BXAWCxUmjUxVn/tgVGjnN3ElT+0Lo/Nh4u0uuSCp+KyxutL8
Sz4GxR6LybaUKFjecjSwxh7DW8P29BFdjPBVOpVPbsiuWPCgSJrH1vJx/Lj6fKt5okekW9+qAKPK
N/bc+3Oy7RIDmX7xEh8DpbvBqfW3kyAvjgkA5hdrqHdIj8kxCa/IVbxvEUTimIBJsHIlpTf6MKq8
Zd1NHlTQZ9aZBFfq2VjNSe37Wp8/H5O7u8KElh0tk2K8uc+WI3s+K1rVHTWrbZqjMavFu89aZPvG
52T8iFvwLdwgZKHf8Nu8tbdbLvG4NX8LSqh9iW9q24+XcG1UNLHd9k3Hdc7v1TT7BMQkDv/DHwOH
U/AqvM7UEWOk2KKG3g47SGsqtie75u/XA9PTxzbNskqafFahksPRjtmsSB8cT02Fj4XPhCteH3QX
gtqMqzIzBEhaikrRCVBjPAZHFu0T2jNs0LDXXb1ziNW23LZsKfxskwakxCWG1/A4ynXKLV0xg6IT
oNVaiU5E0+Tyw8UZezlsjdqzNj+8uW2qb6/X4u9hAp4mFdd9P0Zy9tGhLk3XYVrU1aakTLdID05D
ht/HpdciOYFYxEH6JmzPkuB/oXGOwVhrC4pwpem8iHifyWigyu7xGF2f5Dqegojl0jr/xsjFMucx
8r1lnPFi4d9yHzFF4rVworsJtz5Xp+cZJun0YXU3A2rbnrhL9RCvG/lbt7KXaUkOUvJeM+wexnCV
X/MD4pxKI2tTPGYRFm//l7rjeHqKVu1ri5RPjKyKAUK9GM+aQWSDLmgV06AIwE94N4jt47P3YkEW
LXmizZYcdnlHb638S7rxZtAyNgoN8rmYWHK5uv56hjMH8yXzXvuePkNOsDuu9bD2qadk3913UYOn
G35qXHu4sDy8e7FgF9b86qXyvePeRVlWl/cu9kz4iaOvEMMjDq/383q2vU92v0HmMMdy3xdLOmvp
nuuzFzoAKFRSvTt4Qcyc4kO7elfZpuMW+4ub8VC8Cwpln4hkWDyXoEDau3T9Nhys0rEl/rdKLUMR
0+9xd5ceWK9vNAQF2ij1t0CnInY1JHQiNFOffTIW7qttQ/JS3sTHoWFZP1+C6aB+IgFSO2dRBfEQ
whvJvLvs+vy386UZrGisesvW2tdEFy27q5eLXVrtUYDx6fecrFsu7i+FbbLbxCerz+XGx7j2dmFt
rSJi5Mh3YyXUGt7e4aJqr+5n9/tkJDvw5sI4z+xr93IbyCAZ8iZq28r7yWq8GuNz1+RZKAt/sFmr
fgQDAoGyIuao2A6iYdi7vuXewsAHHHgL+IWR1rXtAOp+jAx7GMpMc/4Gifdj2j3X92/HNw/qcCJw
5BE2v9le2SergzA1NUjWZkDrtn0tZUMEtVdEyqVRiDpcm0o/37t+r2bNkukdPxfcwgZvSTaslqsY
rBOGZwky9OhuLa4qBPs4t4rCGmFkxtsuYfoQ7vxPlv79zDyEFXWcRHrcHGgNRjMSNKn2+B0GynpJ
rSeracXICOLyFN+e05qBhWvuoDkceFBEUFgrp164/dsjRKu5peRN///9CzJrWw/O1dSiyT4FqXdV
xhrXBOzYhvHu9dQ5AOJml3eEvIXqC48FAAuQwgX22RnBkkc93bniFFjJYbWnq3qVO3s4BnCIcaW7
HcKgOp/atHJ10ZqF/w+5n+IDaXQ3p0iSWdeySMp9xZCul6zY9TEijHRMlD9UIysnZmt2gw6Nh29y
cyGPyAIRb+2JXLah/70q8v2aJBc/uRxPI7XKSJ3vPAklYTCCGXa6TUONqaqYPYKPaHPizP02ngZj
05w7Dlur92zaJIwzFXJ3E9uN4WBHcc5NRuEhLJh9YncZYKsqnChoLJkKAsOsjMc+fjQVy26+Ed7f
/coadQUyHMe13YaVZgbn3SAVwl0FuzJolH3CuPggOMiU4d3ecZctmPTZZ+nbDvsutzdM0ovzbpPz
Q5i/P01pnxXN4DPr18KZ3NvX7smaq1cbZwKpVHRpEADAoOxznl42lqr0vaa/IqpROun4sULZZ2Bo
h73gyRwaVO7intH1FEzrjGBXK0f4Vprg+/2bE9ok/OCmgNoKlJLcF5Nwmuw7Cpib01c1pk1YShE2
iKj0UYzUqptLNHxUS97sX+MNKIIsfzPWF5ByliR0V12GU1xrZBrBXLS6WmERn5Mi6VV5W7xk2yVL
es9MFjiP4bSnapith6DqtvfbTwuvJcZPSylsjmsuNmutunRRI2gzRF3JhOqREG3mKFJ5abenabgN
ZzPOtVeBmOT19CZ3NvfRUwI38YRHQ9402qlGtjDP8fhz1trIxE1Wn0d7u0xy/bkzdvzbIuzUMEU3
W8Hs8hjfTqykfTFePi/zJigf65j4E2Tjf0HGXV6GwR5cPlbb1d+gr87dbHpc8Ey0W/6rHIlrbHnm
gJ6D4hsf7oNVaA7YLC8QfeNVm17kvuwfNj2eV4M1YJKmbAO2c0JP16+3SQvuD4GZnJ4W7UrV7AnO
JDoW0lx0+Vl8zHpAAqNrkwh3ml08MddjrzlifvMqnrpdCYFk/bCh95d1/H7tdb3yGlaDTpYEsFty
0G3WVqLIusg8MQ3auWb4XWtMvPpguTrRxmWDgRMs1yIvLlwsBJtMzJP3TE1YcQaGlFt9eBpP4TO3
ixaaWeYJ/24ShSulapGFf5MaCDGWB9vzpxj+riMpTHS47q73vAyHhKvN+HVjJQgGYhxDj/CWYjt9
Ql4EgyPYIWGMgvkRflooHW5nR8zJEcEnpTrfOZHskOBuotz1ehzXPd5CZYM3lyppWxlSJuP4SfPv
52WiNzTat85B986e9rYf55V01ypApIdX4Z0weYXm5U7zV7x1d8F8CccFHWrljJ9P6fw5HHZoFNN9
y2a/xpXvoF+COvn7fvkVrPE5Iu6mdWr0SFiW29bWR7WoEATjx6A7Ty/H7vQxl6dEMw9QdUidmwFT
iXJvlxBDEhey40zDIS03lt1ZhlV0EyzJ8UDOFNv1CnLiiPomx9qiRq/juzmpCTW8F26IwRuUzc0Y
D4qlZDMDe4wr2fomsDs0ieVe4UGvrIOC2S0iSn5Xt/GKAR0ktnuqd7K9F35ycH5xcf0bJUz6zlJV
zvIOzxP4GF3hh69aa5QcmsO0BlFj6DRnqLSgxEgFbRqXzuEV3F80HqiYrvqrJNKXyFusw0H7QqgT
mcMB3O0jfBAgHWTVVfM4iSiNX06ROrKmCrITp3yi2eREu4ip8XuFpFvzm6TCpeYfcK+4ArgDyQx+
FgI6OCThQcV+udiqg6iu6rfbf2VSSKzvntfR57izDbWHIa5P5gWjfRippSIwq0m1JcPTDtbzsn6N
jh1BzITH7Q5ndfVATb2CWlG2DQ/z7OmCWgiOxpQjJcpqF9kDjb+1nBEZO7VXnVWnpDir8ClH5kJB
0KrOeSNIG5o/wcoaIwOHgAH2f7PEFIlvtIOBeFACuLl8UkQtMxNlGmjfVGOh5k4zqkMKZOkkKcS5
FzBazhqE8o2uUHVPR5q4IFiQhUwjNejEuVR4x3Fgx9VNbvr4GdR+5JszpFSUzSB0moRag1DSN0rE
GVU54gn6uTQNPmK1pPZYpekPSs3GOPyGMYCaGu6Pf+VD3cIKC05cMVl8ZWsY0uOw4opK9OJcK8wM
x1Dk4Wb3ICdtrxnT7UJ/J0jDC6EBG1hI2Ol9alxkOhwyhpa1oaX/nLkwzucH1sGzOHmY5mI5kSJl
ffn0UElf49CW/W8He6KosCeY+XRWrRmMjbDOa03xomhqEwdrAU3uhlK79ldprVlyCNM+YT6wQvYC
2eaTMbHb3i5u9TGAuRjhr+tCfP22Kd8ocMjTan7SbDsYwajuWGA8mdH9JdjLwRbNxtNSunVJwH9X
tTRWh86K9vwfuRxhbr9JvXX90Ag+W3S4mydBy9deF+1pXVWQvHVUeA1u3bUzSuc6PuqrxiXfgQH2
pS3ujvrwsywZGy8a48S/4DeOlXHVg8M47Xvn75fz6zk4kbDUbv6jFS7CKoMVVNVr+KQK9Ec+pWOC
KlvcjTR+cBTegzob9cLx4Zjj68UObV2nMWW+wM6zb2ZQvCTX5rgeriYb6YZG6bHjfPbRwi36/jNM
VgLxHb3SOCTnwXShYYLvfO3MegKHy4fgkM8TyquDg7YXFFaBIlg/wK+gEzOvwYYocFjLmpL4pYR7
dkJzC9NcPv8TdWZLqmpLFP0iIxRQ5BUWjdj3Wi+EpSXYIIqC4Nffke44cePsU52KCGtlM3PmzA/X
mqzlTeERyIN0C3pKyYVuNgOusoq6TjrqhF1fQBeiMSYMXsA/6BcHpiF620tMIfeq6TDthNAtmr4x
zZJvSWhB4Ck7+ylQOKEc8dAZ4CosFckR2m6opHeH6bF2DKbGGV5Ws5KeePD9E/jyOkBHy77sEvEB
PQl0C4fa2LC1yTlyvKrGEXburXitRKHZMRmIFUY5jafVU5Zur9XLXHYDtl2W9HfokFhmQUpIEWRn
CWRyRwKFbyz94b9NpCEgJ4aJlmGCjg1gClMb2Rr0dPpAMOxFCoUCokikHq+ExMFuKXAEnSWnL/vu
LVtT3ElGyig5DLZnSYPlQEcam+0k72stuqNn/xvL8+Y6u5fs+YQ5lEumjz/8gSLED8OYcVicAquH
Q8Fz4RNxYPFDctboFs7lOS+vOZJEkIKYMZQPQDlLrpqkiZD/U06kOf1n5XN2/z/AhxyBa3NacYr2
BaskUtcdIiTiEbfBO7H9BwjsYSmu36vbtoEgiWlJ77mpy2ipXZUxlXw++mEAJXu6YIC1U23aUXgf
pDuy3YKUGPmYUStRtZuNjAerCxCe6MJAqN0eUz5oR/ZNx7PXT/u8EeSbeXDEEmXvvtBWhQDgcZ91
6eSlk+IiQdSNleCLN2wBIccO/Bvs5xuVyB+uhxZ5gYQ81UL+N1YSgQLfUmskKoC7vSsI68HRHJOS
5+7e67B2axcRJNwkQ5zQticsKWsAkGoP5m1yWSUzozWeQVE62SWoBa4dM31nPeTivhGRxlDSCUgr
BZJ+H1g6dAdAoVrSNoGh17fdEfX6M3p4zGz95/9j9e7HCi1UqooYKDx85EoHqE/c4F4dOiwkRujM
PpIXcqsLls4AsC8D28DtjygaOsawNZfckBsRDQFHaFVlgxK1gxTJtpTtSg63k8uDiBEpviBIpHxs
1gbbF0yI6V0Um+TJH0+eTvh2tNgx2AmuEqNqYReCiWEOBNoiygNdRQAUcw1EbX+8bMdNfoCkvN3O
kRpWqbiEPMh94ZDcdXBfSTVy2IwcpOadQUlIREBH2t7Hq2++vhFE68rIduy1J8EgOA4M+9Fzpeu8
9An84v0HPjBygNRVzpaP0eUHwIswnvESqMmLjxdNASB417Ajb3UfSIlN4FIJ/cR7oQ6LjWJGORZJ
jnPFyTyZK84q7/jDdCV/s8bm/jKSQDbHeO9Awzi/x8oisRVsmOsI8Ff1MKzEC6xVy/uXdRBWW3Bz
x5KH6IoxTfo3AhZI8fsEIMMnETHMaIo6Ha6O5EpSTQIldCsken4oFQQnOpgobbNq40CqP62BRMn5
QmpSYsLhQTLDm+AcSDpR2sepUudKnPwYsRVmhP+DNHjPulQ8Kb8RqI/SoENyqzKwWvGTkqacXOrr
jmkRqLXwL+I0LoRut7E8BDgGMEqfU588hV5wgnzV3b7WFQxYZEJCXGSYOTppE8r0b3Krs/i0aEvZ
/6z4QcV/d8IeHJ+xva0FvU2HUYNEizIXNEiyp/fyl0uWkhOlV3K6dp9sff0gfxMvzt49OdQN6Jyf
yQU3iDZUnkAqt9mk3B4tlAzgBlDxUgQ8Ak2I0WXioX2j6eHuoKXPpq0wkJPTGvn+SdcVDF0Ccg38
VT3WyR8C2o4GipT4FtGNAZiGeZyKeZboHaQS60kFWf/Wtb4B8wKm0UFAeyw46JrMiWNX8ubyUvmp
4BEB76RQ1qBwJs94uOggKSIvRDYo5Dv6vM2PUoKzHsFTTD1OQ4r7uJw3we1bde58Iir/mNifc8bn
+vq/TSGeFLfzdM355diKVSqFuj7Y1lI8wz+/ABGKs8DRDsiISmDRlqQ/bzfdgZKcHTRMkSZ0asUI
Z1s/Mmv947RDogjbGD8UdGdgj5OjTz++BU8XIqnzINlb0sTCMI59Hbs0KlKaBgPp2NaQKR4Cmbif
sDWNmBYzPTmNJbEF+AmMwZCBZ9NkpY3TDTi9Mn+iQGah2BV7iud9DO+pSvYcsBrPds4rGPG81nLa
jFMDD2FN208PVMR5bB7qM6LGY+sjnTkkkxaLFkhg/YAbXVSeyXlrB8axOyaHaI5vAXvQvq07veb5
X1EA/tWvDm95QkHBtkbaNj0rK3cY34buiKPNrzZyN5QqYFuGgqC0Q8lr6LfsvQe7yv3sHr2c1vnT
VjSSmNZKxgC1mjYv2keiNd0Fdzi9ZF59aAJI6uHWJXWDw2DfABaXFusOIYeIBJB+6UyhH0sCZ23f
6ybbCVEFJFOQKQWv8Od3f36k648iJM7geMZ71PZJBdUfjCGItccDnGrabk4q9o4XJBykxwflXw/2
g/BdURC2l8cdQywQWaGVjs4rYn37eBRJQpi6QeYda3spSdk8mD57lvTMhHPO11L0V8+PhX2QRfSg
hCh5L+2Qvn5YfeZ38pX+gaFh49vOHD3xzyBXe3TzWAosmzlCPk6Tms892KMkAopFL4Mihaq4ftiC
kpSqAC9amUeEAIRhZ8Le5Rp/SNNiiL2khmRXbcb15fzPAC5pc4U1Nq4DVIg8OeF6Hq1pGEbOQoT7
GcNJgirIG5kzvyFlNYWcQyx2xzddwS3EftfHYqWFeY/6JKAUYS/2UaCQcvEfmIPBA34RwEmK+v+V
9L9pKMCMhNvv5cOxfoV1QQogJgr8hwewnRirBxb+EuDjXHNM5YNbjh2wq0m65nLKrZHFwfBABAu4
TYgR1H3Y1a+fmJQ/tz+oNyMeyEYsWFdwIP99nq73uQY7tAQFT4Zj4Xfs1lR+y1fsW/8DdaQHa5Bh
Szvc5EQ28FMxXWz0HEAr09niYGbggbKSMSg2sleqxU/0P1I9nukMbqkTcnO6yzdQBe10kUMAI13P
oaFMsgX3hadBgFLnUbYA+GyHGURvBqfLjheUEu7gAMfjyKnFC/666o7ld04yvDWHtRcv0h6dPnhd
T9tkCSdxezjxJGJYDfffDOnTOM8q90m3AMUu97XTPMOjwdVrceKDR+8NN0Ea8BgHPYr2b03RYKJc
ZiDxakiv9HFQv0eT4DpLF6fDB2CZ/DUsV3c8gH0dxQbPSxecEuuTblH1WpEsCAbAR6w92pZ2cLqI
rb2nZbe4QzYS13y2CH4fJsFQe4vgcdaccBIjC5gW7hOCCr8d1TkwSXDLxJEM/Li0zZmZY61gAy7L
gCYJIPU+9JvRZdiKnPuvtn31TZgpSiM9B5akk5sluky8bi927wQBk+xEbuGYjC5RiBFEvAv9rj2k
id7sK218W+lhBeDLZV3BlQPjDXTgiJzOnwxARuwUyDvqA/92AXpKrCFI0y4cd2CNcvRcgCJWvwh/
yIbhYdqsZONBkdrGEERjhwangyy/bJJ/ECFHCBpUhcFwdjHJthmFEY4nW7M1fEyeaPy9CEwgx1er
uMN4HfiZchoQDFiS54BmMnZkAHEVviJXnvUKVYTVCBPeq72Xa+ytqeUjvIJt7/JfNmju2/EwhmZo
31faRtZuvEAFB1vMqvUFXUoHgzWzZ1S9oRsBYB6hVc9c6r78Rq+H9/E7AwzQz9XW5umNjpOTEwWU
Uiv7NEjWL/IXew9reAo/boUCoDKXFU628sThvOzmvG7Zxf4VuVLd0YccMRAcvkRwQZ925h8ft4QT
fOyloP09g5BWA59V8SLEdm4BFT8HsycezOIp+d3h7jWB9+/uZ1TRR/Wmbo1r4rZC6OUQtKsopnY6
9Vhc1smJOX1xRaaY1FsALcbp4BabPXrnF/VYnnIPTpQVA3lmyZtC/8RzlnxvcXrM+aQRi/2Mz4Q+
6fLSeXtYhlLPuOCJnGv/Am6ErXM6gyR1Gys5hycOj7MYXHnhOnowLYH9LaclhXVxynxu0yk2+fGp
Pjl3T/Z9exrN673c3ILYh6DBAGlkq0tMgArGhPGmYgTkxcxvxRWwRxwJLj5c3BbBBjga0vO0CnLz
nz0gGK+G/Mtf4XqEzTltPDYjnL4wh4Ta1vixyladMCd1EUaHgB+o/vDx9RA2NmU3qcZYP6cBRAMu
ybdO0hNbVDnFiyVEBzVVY77ROyPmEwv3HJQYktuuxFYAzas7thmUridVMDgpjT2Og/SD+Bp2KlnD
i5Sp6RTkBmQ3FMAkS5IshEoaFl2w1VbIStzAhWYTXBas3aMM0Srdrn1aMNpl8MRaYoSgbaL0sUgX
XT5D1zb2sgM6mzdQJH1Yk2JwnQFOUmVqsl1f0JmgfsuWRo/FQy4th9pE47Y066/vnDdzc2hwz/27
eEd834lUlHl7kpC6lIlVQ72D4pfeZRfSrYOih4N68zdYJIcLSlSdgKzqPymmEJr/wA+ZXmBo0B/L
ZRYPl0+EoSD4eEyGS49HD9SFjyz4cI1RkO/0j8RcPXqFiawtrmVTmPLi9hgdRBhECTZsBrTyzguq
TRCeuIF6YHkRssRyopYSKLqJpDvBCh8xop7D0QAjXnZrm/xZfBDGDLe/ATxrecv8Nd7pg2gRdTH4
+Tz53bd6dK5LNo08Ae85PCEqgMYFWTVngeoXCi/yZ5D2IOu/CgE+BXzmYw0rySQJzaU4LRV2igt7
aostYvI6lPIdCPz5exK3YcGkc66GJBySiVx7+eCxooC5QUfJE2f6YOm1YLSITZTfnr2Hju+6BggT
Y1Y1lr/hfT0v65HJaQI9B8DbPMcKW1xO/FwvdnZi0DU6eKGO97mtdEZrREXvsRST4YRKgEjIwxTZ
73eCvrmQ4uSxose770BAWWDJDPB0w5jWQZOL/90x+YqGoR49zUxCY6ligDXihLeSHcKGxIjsm7LV
XUKBxTZmTPHxSv7tnHcchv7InRgZmNoVZGvnfjQRa6TZE3OBgd5IwN42HX0oT3qoYlMl2ALrh0r5
qUcM6O8xG5jizhxhdIB9/0NujXUA48SKGfZ7I8cRexT3TmznK7kRe/2FIXvZrthKLNowHXw99m1F
Hd6Tqqg+hQaXovHh3I5ieIwYy3gHBXULfEOx5y9fK64P266PTfDgiBLui72VHOLOvubAaBsQfx5S
6l54YGw2MToHE4PfHlL2tz9TBp3xYHP7CoTdRNyrHvxdXlyGDAzF70BLH/H3RYPOzXjI3+2THw2w
ggG8JSrYILuQoSiASrodkVYTDyDs9ivpzXWNSimNOGuLVMGu+uc5IPLwOYS0BFBcQLQGUb7R08Me
QreiD4kZWBosmKiD/6g6xm5FURS2UwJALIXIiiwUMPjk6v02nd1NsONmZT+mtPKnATJfA1AxYAPZ
7d6vGchx5Xdin17TzYkAZ5QUwUrIX2Mek8elrC4VSOLgiQTNXK7+BaCiE7a9JztbSrF3fiLUoWJK
zA/DWSg8BrjCFwkBiuBRcH05oH8Wg05ZF8ktSqeIVHAG9I0D7MNKloj7FH7sU3gdi2WiFvu1WQKY
cz25gMDlwk3LfKk7MaOEpNW94hd68VCisovThnSGdBxghM5kD1KRMJ42XMJOfKw8imfvS5Ptef1+
O/kvdE7TvmYSi3H33xPuJV47ZeUhXzSSgv21zxBefpYVQEMzGWU0EA9MihwP+PLetHykQQcQPF3K
QrKzDJZQnLNSmroje098AcvGve+ivWzV1+42ozmZmJ+wTLPNFdUnRWNYm3tJPiTpjaQ6sUPnscom
yYsAtlbaCYIfpkYeZjaviyHGbE7Ja/GexGuYZsQBae7nGVfmcPNHOjxrIr0SPWz+zDjdsRx3OYpx
NXUPDQyJHOmev5E4orWB9ZHvdIOhxzsVsc6ALyi6QW+lRR03ADd2jBmihZ2wlpIYPesMPXLIaxnC
6XzF+ET0WCUunmpKoyp/E2/75D6pisYlmh3HDPkedkrv5L0eaLLQuHnCc2nkfeJdJa3Ol5Tb0EOg
05ZHC+wWkawOeCTzNkQVAWdBhyavlrenIZNdQWc2AjNLvMGP+KsTbpPhRur+xwGpkvKTU9EqzPG0
4AM9kzIq9jMU+CgSFeivH5MiJ+4Wd9EXJyyuGCIxHUhOFuOh6TMt7Z2UJiUGhxNv5ysGt61aEiHf
Zjh4zzw+esaGllQH4S6hOjaGEkWJtf18kZczjSB0OvUevYSaPh6DyblP2gfs50AMMq3h4ZnYOibL
e8NaH1vT0k179YZe0TsH6mwgq426LDAOosRKyeFZd/au3tSbuAQbJjZDrUSWHUsN+krJ/99wyM1l
5HwNGJSScMULBug42xLLT14FFOtYUx08hPgl48xI4gZEMWm1zijjQATBae8vvYTRsvP2lN9wC7z1
/434m3jxdB683Pxrpl/hU2FkxxJgEgmy5wbgP+BJkIKPYtizzYmRq0TGyLhsrMp+hbeSESncvcSr
4BRk6mS6TV0on/ndz4xZ9gpJSgtEXA0qM0hRk5XiZKGZsuRBfwH4Cn6w79wdi9r38W6tdRpSyb4G
SIc4nUMBGgD7pgT2I4tzSwypHS+FQdo53PspRZMoiIfESYl3W1eU/X9PfkkjCHKMAJ0pYrvKpEHG
TcaMOQSv9Jnvi/Ke6qrU1yZIjSBuhTnu9DJwwTMcVRO5TxeBAZWvGzWmg9uztdw3WoqwZBtuUQGu
WrMyqMtem5GjDCBiqN0b2iTIMuAbBt9grWoonTpNIARgZYypU1A2f6Du4bRBckFXh0zLEZ9hPx/4
AfmR/77O4kuywanA5MVH8N2p+jEOSeyoslLAsYhT4YNxq0h9Z5G3pwdrBqDzLe1jqYMUqxd5D4Um
RhTQtQUs59fjioUCR05ACgsSMhkra4ghW6Tob2IbKu8sQBL/owHskU7+ld2TQIbSakrQGx1FEoTw
6/51xapmQ0ns2KBoXn+DbKoolNcLtrdMr5HYCPTENX1jI9ECGwvb18kwBHD4UfmslhIgZQwwp6gp
kTbp7M0/Lym6iIkpOxiEi6jvnBTyoRfgM0AlsBrsRyiHhr7PNnjZpi8RmkTXJxQHsCHszDWWeC8m
l04DGcsm0WpNh6GYGKJxTgTTKnGcsnx0e2QEp4ZFBdZU1bJFQCFtm0BDtD3yCpnYLtEUMQqb7Jse
8f4SyhFCT+l+/3dKFUwDOAEiQPS1SUR6/JYq+cpIOAbav6AYwocIsDwuEzcmd6ZRdrx6QCgpVI50
yyWlIYOPJoP4kCRgUDQKqYjyGDr38PkT4Xzalz0mXEQ/p5jTDkLCRJ9ybZsBofbrrwvij42kuf+L
LmIy0znriOZjzUNonE53OjFRGkXPGE4EypnMPRdokjlsXxHwi0LhJIda6nAhsKycPxJVV1B72CFA
EYj980W0YRDfvrrZOFV4HMQUBURbzum2J0fg/MX7oOUNTIgrEnCQ2838TjHS0gXS6WOzuTWgROSX
8jRdfFu3j1InT3lzWFo7nQbo3cSUxZbbDrO1r66+pNWzOHQMeiRsK5kyRC1ueigRvKF3v9wLNUhu
LFDdGm2YFf65cenRKnL69mS+Oh5UlMsG2IqG8XjTkTWHNBrSmEzawClpiPxAEL2rCCuBzCiFOu5S
gTo2XFLVpsp0ctKTCzqaAyxsaGb9uJ/lc0z/CQQMRsdDZL38VuM2c4gzPeiyX1kH8OTfNLaKXBjC
HiVoUcdBBh05BOYvAsewlvFHcEOwlbnbLe0WsPmi4xE8ZAY5stsxVo0jLbi8osnuYYwBZgH2AfgF
Et009xEeUpbtuuiNodMrwnnURpPw/JdMEetCaK5C0BD9PAYdXvxq2cCv4nExEUAf+yqZZ5TDCOm3
OZBPTi+Jd2722oaX0OxJwwhcNAJNgtrN5WCu6J0tkBjLlykcpxitDboYbfqAoMk8RSZUaqUEKO6T
wgl99SKhbzWCBL1oxOZoiEloUJQOvdPoRDS+r6DsnJwulC4quHQff+jZhA3SpA7VVLXm6cSGlI2a
Xpy53WZw/6DaFlBFZHy94Z6go5BTtFE7VDrkjIbXIeJHVONO+3bQARK4Icjq0uvJe0vnBqyAs8/E
N8aNJJwokpIltvrOCDyIaOjM0ORnxy+k47pT4+82b6yveGyw98I/dbwMqZYOa82tuf8YenBbEAgi
PXopSbwrdUUp1/L1nL5d74FSQb3MU+/dDBj1hJblqhExscLZQLKJ3Af1ijvKel65v99gH7TmdL7O
rfmZkpQVmAtzwLnmm8KEYd48h4iBPlSakNWa8yur+xJk9AUPmlCJzMFdWXMaZ7gSRQ4N4jys5XIz
NK1/HZjz2nmxy4iFxiaFvLG+vy7MbpCy4sgb9q8BnN90RzdaNPmMreACgvVb4swOFNYmxjCjOdo7
ZQoSwb47NIb1tL2g1+znjXcqKY3cRlbJDXASRkQR+sO8+b2x6pjVswxClDn6wd0Ja3seBlglrr7L
l2/sGs4lIw4xTgTQy+WSKHeZh8udM3Icd1S5o9AdfZzRaLQdjQiwec3cceZLfuEZYTBdTft9dZhS
6z/w7/C2g/50qlSgDg5fgkBNFc8K+MXhV0o10yCYH0FepvzRUUNPDVeqX9jqoBzlBJ7npfZQ0VFX
OKvCUXAw+hy733U56Nmh7hjwBv3Njxqq1QpWSeEEF/uw6h9W1CMPHIdj0fTA2woncHqwOIvpIZAX
qxUHmvYPfTkttOKCjeJEl4EqPRWs+LEvzOSDmuLupjwHBTr5YdoHVnH6x+CojicVzDnLBt+CwDnO
KREdl1wSrizWGz+6TFHaW/LozTnMAypP4FCQHz20k91U8dSvezsm7pEIHaNb+i/fwSyjUTdHH0xc
gLx2KpQHZIjotZPYXv4XUuNUmHNToTnO59ytOe/7trnoDhdgpQKO+Q7AnRCvC3fij0chLW4Ox5Vy
WaCciWvbApmMtlt323Jcd7utXIfQwx0MBm5T4fUw8KNR6Nh4deLquz3ihF2JRSQSGW1d194+B7zc
BXgulL294owHFDcMe237vm8jxbfd3mz+EW68eJpbEGv7SHTY7rcqIpjpyx481cCt3AFrzNnl9pJL
PkfV8Bh1d+lPDHXVbxjOuD0oF9cD80SD9skdd3bVQn8Ft6hXLrr8nB/eWALJloniXn0qo5cfTGwY
DcxRRMAJTP0Pmv74xGCEkUz+6GdLau8f087wtB2gi3XdQgl9UcfH1i9Vz19BICopRdTE0wB8KWoM
duOnFYKE0n6D+wxuI837uM/eBXbarlzpXTQp0wVpyJgWiLERu899vZeYDi5YZnfnxaY1vQwoJkka
0dzQt0+Oe2X4RwlSsn9uCAet1kIfNnv19vzb3GLor+aURi6fDvXxaYlZ9Sgr+R+C5jGIU9jda95l
8dQ5ZkI+G6v2aSVy5gKdtVYRhYadHqZUnxJmUne8bp8sNEgn74E1/YS1R/mBitJjYD1qCkwQ9r14
QnzKAPHbqJqeBuRbY1IoBgEcT8tonozaYVNjfFzwMftNGkbIs94F6mF2QSpxTNGSTdQncdbWz5nQ
qc84nkljl1PqJcTDHWPyAAAzZTXpOr74t0g1ARDu7hMirY6uKf2dih/2BfUoirZX+df+aSE30vVM
0hm4YqRVNxF8KFNVYEQzu7XTNFXuGpS99+auESJ2TCWlC08THnCuKKMWbVRKVddwPwCull8kKkUW
jX8Lizv4pDqS+oWnxW4OokYZjoDlgAII6oro6RVwE+gtAkzDncM/AXo7EGmcYZO1RCCGgAWVX7qL
IWlBFKJWQUZVwhQ4Z357R3iAPgZxWw2JCsa6QWk7WeaGQqWTeozbnHz8ls8AqaOxaDjDvN9dXBzf
XL7sycTPmSfl5F3vhPQoNIeYhnbb+k3ojydvIDIjCIOVh4RZYb8rh7zFNAKTHlPN15YLMpSMCkM5
inCqdZskzqk0mqV7VnP2pNg7/1CbQ28K1GEYL80R4E3/lYXt2dNQReZ9Wk5JLiZB0g+vM5jHB6u8
qarDM3fK8duPKidFY/I0f+WuQVETGRtioB60/TOCNNDkFGCVQdREmkXaSPRuOF2axKnGvVAx8Ns1
NKgUzvP4Q8WbooflVIsXyfwfcF6HGYAtt+ZqUfQ6q4j8ugXjCDFAFgCDOhyTGpsIEyHlq26UG96e
xDzqun/fVJUylNszNdUFl2m7JsP0LPQaIOraNX0lKzPIX45+UvKVfma3Syb0GNN80akRHSYZYvja
JKP7YXoKOfx1DOjPtaiJzeeXoTbRDs15NbuuO5wnkdO8NQMFi4IcmV5LJfOq/1ii65DMDbiOmpdz
WTrDNlhGWxkI4d17l5ohSH6EqisY+l+XqheMn/ivPC9a6xszJH6rhXTxbZJDM1Wd3CauenD2V5st
N+QJ6bCzLU2qY8/MTgh+waZM1YadBSE0sx/0/QxuNBe9YQyisG0bb/v+e15TrCP5hMe+EiAaTiFF
F7IwsNYElq9sE3jemvcsUVZxsVctRiU59GQBEJi512l4H2aaxyTxflx7bWrdMNLCbN/RFcXctoX+
A5p8RHTB5e61C68iqAf5poZJ8TuzG1OTpJZa7Kbw2nRhkHxR9yWDHXUW721yfOwtWKHHeNGYniYd
BqDmS6oPGngoaRah69UlKj/XhMsOctClOSL8R1vp8lAibtN6/96arkGRs3Bjssfde/GcvMdgggTq
H6+1S8h8yEFwDZZzOrmSm7DJS2QzvBcxIstDQ32o96Qm2/HuevgA339MssaQtMWs7ermXz8uQjOf
m19dgqJm5MjhUWAkCQgvQf3ys3r03lS596RCTQM6AXvuaQidFH4zV7hfCd9Fsb5JJ1jNKXvV7EVn
yuC9aVBaRd/kqkC6O4iwxnC7vfNHZejAo89G+Fuq+Op2qR2gpoXtRZeGCJSxiIb34MYYXpuu21h1
pKnkQyrysa+H+xYQ+9IepdhMKhs9Vs3r7j7O3Fj1fAdPlG4BE9+L82d2Oy+qMyA7qQJjjcpeVPbe
qM9i+z7qzKC+G+37Q516bRw0tCAqXN30XrXqnFQ7c1uZ+3rvuw2/WU4t55OF91+dARvLVx+7TmU/
Rh0kcs7cQwj5jaDb8rL3FJGNiDR8aBhr3uzB3k48choN3RAUECaIJVqZMr54zl0Prl3PSnu8hXn3
T+BcltIRCYHCflZsnRMMysyL4JNqLhavMXqtr7/Jyhi3ffPYHNxmrfCxeM06MjJt2PUqOjSXxfx5
iPCOFDFy5wN4PIBO0OnC8RaZMDRzkXAle0bL85wy0YLAx9gU4wd8lck99tofsfBmeO6zie4rNIgi
2BBUe54eRBGrTWLvPqr+aZE/8dRMoR4/Njpw43tAB1uoQTnp2jWyfcjkDVA1uq8+zmXxRSnxaK0j
uprMBDx+Vt0NZIEJvWtTbWxBDnkh07PibNAmKuFr7J4v97ForcgRgenyJ/pE9cuN9jVQISphK8Q5
T0zuROMexRTaWU2b0jUzJAdliMBqYwk2unevu+a+O48CWAGhhmjp/BbcguamOzd/jDE++R6cIdwv
OswykGvuNtGNiNTNGJ/hsLztXpfcAuXVZfn7/LuE9/l1ftN3phsvn2+8SsPlThknhGkQH0Kr+rsI
DKVxsQewB6AYvFI3aQ4vtZfSOAmVAKEiEwlaW4eVQKkrIyhiy6A92gNmIT1Gz1XHEbXVFQAmC0iq
775l8EXGNnTt89+D4pG0r97/UJJ4Td+0fNjvp+pS6QHYA5zrOq1LAMBLEr97LlAwM4mM7o6+TEga
TWQbSPW7LzexHI2bVIrw6vtQgvFUKqFXYdW5ehZCeRoTBRla7l7M4Jp7H6p3V/eDCF33oazlaflY
torlOewQjfXLnMloRb5ppG7rJ23jXmhWpKztggNnAL263xgW34qcVFQwT8NHvdZaxEhn52Ra9Fma
zc39TRA1wvTUV8jMtVdeQr7qqX811bkLjNozhyJoVYF8mcpg1HszrFBbvvvdoOGDbiUemsck4fSA
QkrZddzmIBrAVEHBh5E2lM6ZCgrh6aEm5ftQDNrRsVw9hncqh5BsFhl1Uw6O2CDkTrjSpO1oW3Fp
4VBSRmg797SXQL2ni6nfHFMMaiw7mxfzvKLZ5wCFE0mhikglcSDl03BzhUGTcF9lnHiBUNLbJ6fW
oRW0mOEonG3UShv9TqgNuxSyDyaPgNfS9EHnDqHkg7Yck8FNaMeaoYRkf2AvOYr8eFLQ6NhOrFEj
AsGrznCkDE3ls2wOPJb/BHNRACY9o7oN01xLbXNiThoEmw7xGOBJJ7bN3qqPGK3t0SWSLk9/gusi
BNRwG6MGmcWrfxlWwQwO8JjaYULN6++BAFrwKw2Kv/Dyn6NqUKzebnIYDjP72is9YWr3YJhQrbZF
F6N209GtF2v+vSdMbKGcnnvx7ummsH6uSiN2Iq5j9ESEVt7Tq6gXLsDD1cefxcOE98S7AjdTsVRG
b9FRa7okYYm0grf3F8EHE54jtHrYg3h+OBjx+DOhZOXSmjxhxHBQ0/Z29g9CdaB/VZ1ZHxTxIWm8
FHR1t+t7NVRdevt7CLpRb7z2jrr9QyTowyCkd0VKmtceNSQv9c90HEB3oDj596RiSb8C/Qybn6un
0U3/wynx6hM9SxcfuYaAZdCjEYxXayTrGVCm4ROGKMj4kEc6zibxhsS/b/c1gDrjnjwmpfZfA8bg
+HRnh8cnCCot8TS6YZb4nP1hjKTP00d31L2NX+dpgcQpV3qe8xmZOBO7N49m2I7iF1RfXvMuZZW/
CkioAFxhuhFo18nPKXpmDIgPc0xr0279vlt+PLXywMxIPDatl02XA2QQ0u/GhESAAeO/gFm/SeM6
OBH5l/RANKkoOZfoT/f/3Mreo69MgfUP0hkQHQkvyI4LM40SqkfI/S3RmjkU8TFXxF6UlIt/aD92
B7G7B3v3R9urm7i5cx32ISqHR+p/fu4TEAdCKKF9Ryp8Amn3QcPVMQKMp6AJVkAPktdQADeJe1ji
Z8AtpJvwTEnv7I6mx2afkaksg76sDxSf7LPfv2Mx9MnZ51YNH+TeCJmCJNwlT3eWEXL87joJXNqw
bUhPV5+Mb87m//YlSouhsIJ8FEEd+E0E8nw6KauRTdrOzSdjZk1RmAy1UdkF3DqT30o2YF8SjE9r
W4G/nwWQadN+w/ivn9sfoyIZIcBMtgFQx0/LvdpbYlEGcGsopWcEiNSAkFak7RNdxzh1DabjtrdM
GR6fYKvAhLX8iMULQcw3FtHgMozdhrOtvXufovUCOxZnDNhCltKJDq/g/mvOTn/xg1lFtoWXUtTt
IQ5QZ3a7k/yXJuclAQmODk2RC2wC6M6QwJY3aoFcX4qxMOprFxKqIn8JWn1pGGj36Q6Yn6bXcfYH
JgdJiO7r7Oe5LIaPaT2s5tl0kWxa5AnRBGtCZbTtACbIDI9vXaD7m//AlYbcQNdoFx17X6OxBeYB
9LCHC9wMvsx0XysOCvzwwzdpQYclT7tpYJFIw9YfJMsWE9obA0bwzoxR+vvoM8GuT2mwfWjOtFk9
A+GM14kFyIUxX54NeMwJwPC7x8AgwrWHjQOt5xoFUAzpV5EUxVDox+0dcZPJmD/jl1pxQYEV4gAT
ZdGTh5TAcv7Yj8Pr2kOO8kLNccbMkwB9GsgRttDasKX4uL+/k/vbjX719jYPn/qE8U9lur/URwO9
6+6bS4bm5j2MalYHhfkLkHXVphcIs6ihRBaCYlpgesB4UvdOQhjChkQDwO0iwEzwDNlUiIlSPtOY
6pAmNiKfjJ/325PsNSoJbZb1mpCBi5xom1Z3/mlevCz9ueFBGskV1a1J9AQqKZkaziBJlGt0spVP
uS0ox66Npl39UTeIfqu/FtzFn+5nwM0xqWebIqePTGKTcBHAg7B+X4ATnKbnfgviQRrESf/y6SdN
MA9FYIE2LIUTFOAz2qZ1JoN6r5Rxk16W+CkAL6rtkHkojSZ+1fHax1vmF4aTPWlh8ZDIRDUS8IO6
N/qTGimAS6mghFTEpe7YdTe4mBTQnyiDUw11W/GURM9s+USmBVdFC63UraPhO5kZ8NAgJrC/ofMW
NjFLnKgnbSJ7spWXe97BaYSWlHZ7t9UZ8AE+MkQmRDI22hz3r/U0dsDq6cEHJY4DYUtaW7PptwQk
YeZYEFPdg75Box0B0k8XGwYX5kjQ1Bm8t91Fa9Qeno/tn9OJgnMUJKtHAwF55wW1gHj6jTQe0n3u
HYyGDqHdZY9vPAPqUa6i7E6TDoynTKF+0oRVRrG57ZiL9uSkM6Dc+ZxdoHOtBn5Qydl/rHVEPc4+
A3VuKKt2gALt7obIm5iepA9Yr0IZYorBb1MyaPm0W5X5gs7JYYuG8Q1NJwBlnw2CN28a6EjJaT/c
Fbsb3cP6XJoAV8miOzwVzHFw27hPKn5oPyE1ONJm8ehG/EynJyiBtJyI0CJlGlK0FxKH4e3FtCEn
RfvR9PBKHxohuqsnrKauRzyk6Xgs1YJCSDumSeOTjAVi26Ynj/YJ1NVjUj+Q1eVn9Rrp9DqR67YY
lP0IPpNflEHWLYPyNe/6jQigMcVgOkH+/ju9Z0Qm3Z+0r80aCyiFHlPq55wy59icmYeCXrY1SjAa
TXW0gQ8oF/2Po/NaTpxbovATqUpZ4hYUETka31BgYxRRDvD082mq/vKZ40AQW3t3r16B7frNIU3b
g8te49ep9b6Oe88hRaJiXV+XK+hpMawZWDE1LDFmELYq+m2RjzKVUC+WTn6pYaEDVSYT7ylNbCNC
Wxbuow/kz/48YB+abiJ46aGsePFQBdcc6FA6T07igYG1fbuNFB0kGfsPmvaRPg0ifYRhYoFkwPhR
bPYcvhV79S/8NDiA4/Q7d/p1tzvy/Yz5bOJwTkqz6eIczTZuN3OjmeviNDiDStBQqmw2m8XZtu3V
DSLp+KvHzv24hhs3cL3StVBb2munv3z8vCePq35S6luFd6e0gJ1EA5nbRLu8tZs2XAicdGUEZdo2
mWzSgXx2R0aH//YqIuEJKqCx3TeTuV4GxWSekLLzmy5KDOtTu1ti18ccU8N8C5Tr42IHjLP1uCej
3NEJy5jpBcNBiymphldHYtPM8E2c0AnF0lAWP2cRHBzNA7dktssYHVN9fgEiEPMg6mbloTw0MDRI
upityED71ApM0d2xYuAQhjaEPAY+yJPZMZiOM1JDxzl7x4Bo/E1UY2zFlB4wjfbMdMZR+P5FbFMx
5qJypXOH3ZJnp3piXm9OGwxa2QUeGTVmaYVvjyQhejuQHcapRMGTj27i/8Vj0pdBJKUw+IkRsVaQ
hDTuO+yeb/twfLHsfbgqOLjwEuDRYEqHkQ2VcWvXv0Q/SpI/+YyzZp1RcARGT/M83IZVdmH7pNXr
sO1EjMlX3/S6XThONGe0z/wRVQa0+KfLbsqoF9eDJ0QhCjOG1mgP4S7VfgTYhGlM7mIJjINvAxed
UXdtAYrz3/OXxpWdmR05NS2V4rAIdLDe2nlJy2eHnemU1pwePV1pwM+wJm5tNouqJcA23xWxstm9
PnT5k3Cmf1U3kO7sgqYkBe5DgPuEmut/RD9tFzye2swvb/pSPagg6dVeoYGY8PnpZ+l4dapzfRm1
MoAB5izMCOMARipAisiwIvxjDq6g/CW/kzlXv2mc6unwoidzAHVuH4AO4OnGix4Esbi8gJjw8A+5
gljfrrvvyaneELhwZatcw1tlstFzA1K1jKuFSFFOTCyHSA3NfBq56XuLtQFuxBhZULCRvDYtls1R
p2NZX3c1Mc37FzFizZKYwYbJL6q3ZQ3N9n+g2jCMqqx2nFT7OGuDzVNygNWwu5SYqzG+xuf9gZ/l
6mOXmxsxocACIw/ufR7r9Xytnl9z4xQGQC0snJFzwSny2pLLAPHtEf1MHoPiKI/kK2RCIdrlb/rm
7H62HkQAcIIPhJlb/gsiROgBkQvNqVr1Fp5Zr50w71bdVjm1i3zD3gstEtrnL4QEQAvlxOFN1x2+
LOUPGkTezQw8PhqcsmdxuVI5ZeXpAA0HnvhIr4TnCepOH88qyw8dduLXIHLYDxQf0km1HLmJNOvw
6RD9DceBCckHaG81MSwyzTO79DWiscRNAWsA15V2UZUn1inPXLGswTMqBl40+xUPxJ3Ruu0CpRBz
I9AD2tuatGb0Qpk1SfdPDDSvtR2GS5mD5a3hobvkh5E2/iYkpSEP+toDwnq97CeOJk/30x81w+Kh
JMKhKAZ4JU+XpE6xslRi4j8rVqnYEPk5vuMG2CIDZWVzGp89bHc8bMiQvsUs380qS3ivhQoY/5Dy
fYQgWB6/QRuP/M4HitRXbXhvbG8Sr347EOr+iyoaw4pwK6GDRvuV2Vq9gPDHD1NhQ0HDg5pPS9GC
13sqId/FFyacFaJ7FdFKlpiSM6qA7s9GQxFLmYCDAFw0LDzARmMLM2dZm11fi25YmK+FyI/YlaCr
QM9vPbF3J4pLncv/FTKvvXooJUc+NDIA+K1w6JUZxO0qnAF9lbDsSn+IfLG0lO865Sce7BE7rYJi
tIZju3mZh1RbiqqVQpzTZuMEEp8x2HRI03EpYmiJbxQWUVCfPVyINSYhjDbh9b8AGtxI6wItkP3C
a63PJ102JwmEnoZvVzGuIqivWXx4SQUSPLVxFG2OAkaHRRKzRXf1Xxv+tP1Mx7mcBvgNwB8010DC
9IdiCs8DlJnJNoN7tg/XjKRCaLNrrq6HqHm03hDw+Xgu1YKTHEUsJyo4MFzqmIp422yYV6mb51bB
dal8PJdMjHGhuX2WI+fpc5TGb9BgsTFO5s/f4gYjn+HiQv/JKHpGaziOmwltML5AcJrI0VuwJtPV
4D5/im9ySxh2TTwwAmTOWDr44dLAmAI60fmvWqoB6YLMETj/OFY5W4p5qLivHbs4eC7ukX/VnHKs
zqZdQ7DUqEtVU7dU14Yc1OleQoYIza7a6QhAntOPRF22DrEvwGTKtMcsXTK+CNuE/0MnNXg9PSK7
lhtC84Jjp/hGP7/CTEY1wWAGJCz+weCI3Os6cvhrHqbvHI+I53HzgxhMViY4PTM82Isf3F/GYKSc
zOn370CJFjtKOGfvEnEj/OgrWXfJc0XjWeBfC9qPgnSCsUTArv4EXiGj5Oq+ATMx+GTDRo2OoXbj
iRNf41BjUzJxAaLbICb28w1lqTNtgmYJj9yT0qTom6vqD6871QSlB3WEoY7cQ9q9zwSf3DGUokIO
8z8Pg2e7wtFE15zO2eRgf+Gyz5nGM2Bdj1KRg5RvIkbs0UmA9fIWGBNDAyaUy0WM8mIU8BldyGv6
YdTGjAiRmumHev4xXNg0A1AKxFmcTmKvonllbAJgQdlDO6B8V87zrO4M0D7nDafc+ZR+Cl2wcY2a
JKFpGc90Bn1EKmGdzA6NQrefZ/k8K0giYJ7ITmnl7Ua+EipHAj0dKlxZS6NAv3K6/iacVU5KONR1
Phpm1q5Qraso4FF5PJExBY4LOAsx7LiSCIlRDmKhwS3vjeAZMZWbRRWsqBTnDqm4YrsRz3yyJKlD
lYTmBgIRY6E7rgTWg1qMK6sw7RwrfuLVizkhWTILoSYQeQ5SEGvjZFoaDtfnmBgvxC6p49UwZoaz
DItlzHAa7z0A7uHCa2GWXS1lolZ9MqcHhu/pKpzYDetUPWa6y03BH3Kws3Jp699IwJbdkf/hVmFl
Vcyph//f/abu5NdSTEd7J6NugOn+mSvKmKoz/hsXMP4hgZk4db8ipgPggK8c2nxlRZKcQrwINEJO
bJZpx3+iLeqnTp3DtRTzb8ST/ELJmUtmTTQblxXgPfwPiiYkEAgWgGv4VTpmVh0nMkuO+5gTMRvn
Oirl1We6Ii6EAR9zvUJip53Fksfgr84c1h43Qd65hmCz9gfYt2iEGfm9g84IqnZBiccEtMY4LVO5
dNbks+ZU4+AkFqqufQY+aIkV8M3aT4k/03YQC7SPR0/MP1QTXusXal6NihZLi4IVT5yOjZBfXjEh
frdeC7bLrI4fvhlp4x9/Rv7XMpQ2LI6vUN7GsMOxqsQVMHU4sjg4kALBr6g5QTK7+/+oZjgd4M1m
VJsQDbn3BJfT4N27HDmcQ+D0fBWqlVm7sASZCStvmNEu9y1XnQusMDfrZtxycbISxECJgoYTbljQ
v7HYP8L0SV+JAvfKUrLHeyL3YBDSNeM03t9B38d9NncKGerfFBQKKIXERf5RfywWeI46nPHFGmPv
ULMi2U5lh1ubcNqQYQTSQ44i1RKYNrINsvwlxswzVGjE5r6yO+cT2c78pgA5BKs/3OpNm+euzzLG
JbnVnt93nhaKKGjsG/I1HMwPXtzT9NFPxxHQe948+ntBICQGNOLIfRQEYLQpv842Wsr2H5sr6XKI
4UwoKOSuCwGYLosafjjezT2x6DP1DA6HGpYlXbI5jeGXPBbMUdJiQX8gdhQOgdIkqtf3V7JqEUdC
tYbpwb0KN/5CTx7rdO/jZGpMrobSXLkQgsF9mWBVhHtyOFB7vudEuqPQJxvNVH2xZsGz82CHuoRJ
ytXjpaLxUO/0axwtfG1J3C2crnCosiPRUjhDzjKEQ0inlnlXz/qZW93kz58zCZcehFnnDyXlkZaS
ZFGgsJrFA6KGkjmxpOM+HuyowqHL+Tyu5whzR970l/bgboUA/Brs7OcDm3LOvRZ9sXqobtnyq8Fu
99THX5ThA4W0CAW83dNfspN33wIHFw5VQM2c7BVGffR8GPQRijPuKBN9JN3ymkbe1ZmryzeA0QYc
gmAEEEEg26xPHtgs6VKtrN1X33B12XfqNY9RTajwtnwlCow/7vcp06zJSUN+9f94Z/T/Sw33gEx7
Patoja8L6aGVU8r04Zs8SHqH7KcsLXHR7RJA09/Yg2wLYMfuxavnCnCwEbFGgKTaO8V7WV4K0gSu
LqxnpktsSa3+AH9TmNxegIvIoCkPxh/UH2FueqQAg+1JiCVnY7+7MKI5cIaJ6Q13HUccky6YOexY
tFfEdVF6jJ2FdiJAh2HjNXNoPTsEEIh1TKv9ZYAJwUGxI9z+b3Ab2ArZB1OItxm5UlOwQ7peUpDo
Sni48tJGFsDiWMr9B2BfeEpPAiKbeqz7biL6bjjF/RhLxaskRhtEF/rwRdKd5yUFaYVIPD4lmy/9
UD6+j/4XqpP8PylL+ri86rFPxKRrT8+VMblgCqjbQJzkQ3ExycdSaMSRT0ws+NzdrmF2Ko/BfDcm
jl8Mz7l8kL91h7EsfRF86tRrVhS8tMRcArolENhqN4KcSLZpu2vrRYcOQ65awdNg0E1mJV06vRUM
Fu3E3g9/nG0f6Rd8hgzyh8boGd4J2yF+KLwYXC/gdeySXxpbOi/acpUEIUhIH3u4PSMKZNiHxYpD
Aw0Dc2ZU/p+A68yD8ugEcWow/DYM2rNfhPu8VFwPTeQX6iwTz/WvrFIrbGvjF0+IDc/KyxLmHFqQ
4ZGe4ajwi/xruFUtjgX1D1fArL0apEK5ZFiEFevrENCDf1xzgaGBweZhXR2owrZ5x3kEkAkhtmZf
Zeuq79rqwCy/LNZduzDyv0hGtq6hVCmwgAUNYNG/XA6x8dyrPZPBp7CnQyzENaGe+D+E4MX2KqTK
+9hvfddgsSEtZY405SDo/+l8CG39ihqHYU9s90F3gg5E39ZXlkjTQQFe4cxJ18NWgIQvv6jlEnqM
+kOaubhE2z4gMJknFSnPAUYC4XUzQKvmFIO+8ArkEqfoVXiflG4N/56xMCKdYmasJ5RUxUyWuMJP
08926JwttmBm8MqI+pG74A2Yo7RBVewwo/qvQRv32X2m3GpplguRncTr6xpSWO7zr2rBobGa+FFy
SFSP6l/eqdu0wz17iG89o0KEXaL7gpwebkpbnQ9fBfwzaEQcYqArLtAvPcvbFvbyipi39QQ5zSxZ
C4vUJYpx1dnxqV80y9oj89ehuEc1iVnT2GqRJm4geNV2479zPz4mDvUCZN3U/SwROk6DasuZBn4h
fnfFxGVFG9/TyDfZ3dDkjEr0FIaTdfyf+cUJXddM0eIt0X50LxOmUtAPyQwy5pyLlbmQVV/bxBqS
aE5iwZ9wKmdPXhqFenUc0zux199T47A1f4pA9BiY8yPCO8KxSAck0PDkYkVhE+N3gYIM6um/EM4b
DhwOKknTXkfc7/r7AHkuGkYJFGQu+bOHaCXiUYfStmYiCIbXLWDQLIvBY49ib5jnbMkwHxAFrFR1
IPIeRBbylSH5T/1URHsNimmKeOSKp+7LEq8uEY01rbecw9+ghdHWKoEqsSMoRAEBdDPhPFV/ELHe
yRGiS/5x4mrVivsa8Ae78HIxPETGwCo1brEVS3fC1E6kV0Zj1yuecImflP2wWKQMyIx58Ckul5m8
BbJXqJQVHBksCWKB7nddYJBwh6WgX5MPQjzi08IGfmCIgfsdEshyC8//alCHO/np007fTCcZGvX7
Npz1H998bRgVvLfACu+liRTpLhGhttymc6T2R1K4vtW/D8Q95iK9pZlLDerWsuqCRHXULfSG62RW
j1UC9GtYEMQ7HAwAp2GqQlbAqyxnWqsv6ycxd2QeWRQSoKySo/gf4eeDKpCBAvER7aalrcyJkp7L
VOmaFEjq6oqAgzrjDfFMeQDMleiS6TeQ8qHD4uCYVg/Dp0SaXJguZA5JQcyZR+URYxLpY2cHBj7Q
c8+c5NLTkY5gzqBInCcbGL/9D5xAODtweERLAsYUJ9/spOrwEPwP+EXm698p9j64klkv6HGX8NgH
MT1HPW0YX/p5QPPV08WgNaMgOHD2NEuNIow/Z0VtCWw6qPhaEkrPF81nKLcD3FuwdZrI3jeUXjYm
VnZjC0tKYnZQNk7YfWlQIrfnlctXtoD/AmE6V4P828IA6310yUaIcXBRz08KyX28rJWRxg5N/bKi
UsZoMHFWi9kMlTB34nU1gS/R4/o7Ov8KDmVlGzB4FTh1h/V7l/+hojG+1L9899qQVjTzLyt75e78
hGnJYOFcvcyR18vn+JuJbXPRLkkdDPTUBTaxysos9kp262nnjIsiBvBThPGItkI3dhn9GKr1vuvI
x+QZlVmbL5kJ695nMlNO1y/DRTY9+aM+er6W0v8wyQZrygjUbArOLUNDXIGk6fhkRQumevIPCXQ1
qh2I0ngjJA4FOyG0S93jSIwOAiAys0AEmz99G/Rg2onJcl5TPwggrL8f0FMw+kQ6D8r/pu/T/kg0
S+Oh9zIDBGCsmmYV7gScHxY59lWiX145bWxwSdkYMUHwaFOBhBTTDqnmXC88VD8UR5lAdIvq0RHT
3rYBgUn6SpTsaA2vzR75kZh726kX74Cn4UA6of065vfPHgdQkvXW7VqwkjNeb87VVnQ7dmtahSkU
6Vl/Sn+465kML6DOcobtkpv2U0JU32bn5qck9BGZIQLIhca8apreakqWfuJK8HQd3BwggVQuYOfl
6TugurjN+8pc+IOpbn69HVg5IGKVZ0aW/638fEfz/ropGRgirP/sNIJ5/OomzQHMIoyYT/r2iY5+
JKg/xMtTXygMCQ9Q89LpUZw4yRk4KWNEjxDJU+b9npYaCm6gHiZbCokkYOoPyrxqvpKV/CfgAZre
ScWa5cAqDN+wqKNKhbq0Vg0fJXJzig6qZJUbEPPJXHSkcKb9jSGBjE+6JR+lfr1kZOEiChumHkcE
fmn9LCvmcfTbenAzGJnSaD1hWEP/CpSLceDkxmfkoDILhJxFy4IOEybbWQDhMIm7x98z32uPKFsa
ps2Q6o0YVIU7b34hP72VP1AfhmkTtCRcWYC0SB7o823RgaQ2un1RM53EL2GeIlB3QeQUBNz0sCne
Fx+/u1Gglr/DTb2u+y+mxiVWEDA2NBG/oAh7rwUDkwqNeCCEjrQzydSl/VVw1xjRfxjOJvJ1glz2
tNey/5kjofgCIqdMYb7S2caogU5w1v04Ia4Lm/eiAO03xz1tanw/N/kCjz6O8QByVkXhuSaVYJF/
8Ql+UIha4iWFWEDbAt8h3huUJNv4Hv+ZFvATQEbCAsYjIoyn9XJiwIhQsRxhYl/xBiqcrB78sdO4
tIbwVE60iX8QOktHPdfnVHKeTrJutpSZLztbI1KgqMO1Z4cdiDLDSeR37P+pqdyGgUTv5D9YjhkW
9LwS4iUCW5oz8zIgxnjyB2AnfnRU2HRtc8EHUX8hFCFFHc35zXC52gXvrncRbiDdnujzjkyP5gRj
9rWCgHBQ16AmF4ZrrE2LSygTjDKDmxoHL0TJLFu2wtHDh3y9A36DQNaEo6Av/Q0/HvN/cAmwciDt
axRMroFRumM6+kbd8NqeLqqbeN98rrYUH3RgZeABDCOGGbIAqMUhzJBrtzRxb8sUF6PoUa/Ywxa1
hJefU3oSxdfnOw34ixnnZxoKlx74Qfx6InR8x6tPRA9Ep5Bbd7zvrdyV+1FTKbwsmU0E6/NhZ8qr
OnK5Aq9zcvXwauTzTCCwFMvqlr72ekcT5j7FPdXHrFjVG5EMM9GO1CPoV7lP+k2t+1CdevyzRA+T
AKwoGX0k3yhRithnFABlov0axTOwTcaIPiYFTEZgYuBZpa8l0dVwWoHMjwokhWNmwyZV4Iojkq/n
JgXc8wAy9PoDCfoAongZi7Sv7dfHV8wVpXZ4tSHaC0doSXda0TLg+o1LGKLRCWkvDnxuvVNIrDqU
W2leBZL7xoZgFTul2wCIHK9L5UtZl4MFvS2JFvi3wJCkrt6mJFe83UZkJU/T9bO3X5FTP/QZXG4K
DBjxws6AesrYTgw6+HoUld/iQGhUl3tYblvRjpZwicGHj0qCp8KLBNZPbGXb8hGy1OGqvwsHdUev
z3hCkYGCEJTmItnq/nB/P3LmtRqEj9lLPpYISGQpUIHX+wP7Iqz2EGu27StZsz2qvySqki6XWPm3
NmZj1Yh8Oy9fvjc65Tpgr7HIYKhDOB/v5WhwjZ2k+GLVrSLF+QiWxqRhbnBSeVco9A7G4YBdCAOZ
j6/D/WT1gTDWYOxhmT8p5+Vc2PZfxszcGBP2oWyZwTMBpnS7e8RQ3BWPSWCOXqBTOBAi9GgWcbQU
H1B6evLIPR7NZDfsp13nSFBhKbYrvqeaVlxbT2giG43ouQN23sxUgLFg2qEQ33fw7CHDV1Aw2DBw
0wyxhRjm73aJJCMsz0x8au7t0qdUukJk4/ylHigkd4IhF69eg24646X0GzO2jVX4B8uMkN4wBSFm
nIQEiwnfOMk20qAHG92/76FCauYmPUamAx5oTmxzVzxazZfv4Mxp9kR0cdJuSrkDtVAUJzWDBGjj
uaIgpBIYqHDpnWH6Klb1wo3wGtCg01/TAmWHt442BP4RJbXLfiKSlo5eBIEhCizYoNIGFX7zzYhk
cmoP2DaCOHk9IDpw4oYauVimS23DxEu1lMFN58YhhGBHrZVsyPyGZkprKdvgBIV73cn34ls8Az3S
KbwpldEaQgoFRgQJr++gbsM30C3eDtRZLyvDChItUuQAhNOXUThDNtyx0uBhMOPO9wbMznWsBO/a
RcIyRhiDfwCaB50brdPt6wGOljMT/54skPCPBjPGosF544ax1jjVmBD0a6WGXfEshS3f6yDZg/ND
Hz/TOg4bEMzGfbvJnRORORNe3euYnCifY0mYg57G3JbwH9BFUWNgvYPODFunKVCpfk7obXHv98bW
JFzuAVoR08f9khrThNB7FxxtpE2BhV53ErR4n6qYUjMf45+n0ACNDxcTOT5PMADcwQH6ZoXE814k
FBXmmk1DEZF7Ns7JJzOJrR+tA7L4DjeNJcc4tCgWHfeLrR1ZA0D7lJn5ZnJixs2lBXNLkOTZSrIC
lG3wpDenqjBTZDKxXdxgwXUNl7H3+zD5A/qn66DQ1XI3c6jJtuD7pNkn3ShgzDB/gfwG4oSFHVCf
BhPIxj0PAIl2RZSQg/oySgAU61gnddMVVLgRGML0t5vRrIsLjDtlTJunlB6wJLptsmd5M4PT5/HW
5BRbI/IPx+sN2vn2kCDBDP5igdNwjMfKqblxmtcLcDzwPj4NOIHxd79nAg4L3kKTH+GdsOi3ww+s
NYQ8kowNfXQXDLfHKpMBp+TUc317ijkWlsMR2aB20SASd1T+28kCHL0d6ez4K/t1MN6g8IwQCSPm
2qfYh1r1SdswwADGYZM4S3i+efW+9FDSg+ymR+wk5vWdJA5gZFfV3JKV8QB8NjgVjhGEKhmnn5/m
yGKyTBRM0HcJ1bAb5n3HRBy9BNTIgd2BjS+uT/SI1RKkNPrS18w2IDO4kAEMzrKIPwQw16HDA7tb
uqNeXeG/ahS9gJuWO9oYur333RPCX1yJKkbb/V29Kxe8SgZYLCPlKcHeg7++Ok/07Nt6D/585THB
nzGLYCoF4Q/+g0vVmnLcuTSvqxQs47ngmuzZNaK1wQ2drCdWwyCUVqGq0J11FpwRCQuuAqcMX0g2
tLKQN7moT0TSug9aizIsRdkP+BbZIGmQiq5fZsCnWe6lI3PzyAHBj3CMyD1Yp2mx4LrE38KhE3YM
dUFn9Dt1kb7iXkrgmD6eIDx01Wu5dEHgeU9V773P79K+SoBXzqwpnBL15P9SWjmaJqnoQI0eCHjV
L1vc01cIlzY0X6vCE+bh8n0nOrVcJ2senYIcYQyn92+Y2Nw+7b5VPQUx7QMu5uy69LQGung9J0jN
rg/Q0rjLDb8M0GZQvsFG9FNMJWbDMv6+BhC05srcdJhk6Lu3V3sIBqjxaeuud1J2fpknsCqXQPu/
r9nNCLHiU45tgL8JdBXYt8olsW46vRqD0l16ZM2fKC/Iu55GGxZM6OJZaLHUFxx+a2hTLwGxOXXD
A1uSAxD1VNi8bOia+GuJAa+PBeBwZ00YtSVH8E28IYEh/OzqkrVOOZ/8j1tvBgoN5HHfBpQo2VVA
irfzcd58YkoIApz71V+1w2Jni7euk1ykCew0XhMLh3CB5lLQnjvyLL3jx2bDJ1Xw9qJqtGUOS8+0
q+jYyFZyCv02CzqsJBU3MS5ycZavwTO8SK/dODHu6MVP7dUaJxpk0HBCpduQSQ16TJdBssB0hu0P
iwG8sZ5TtpRE9Z97fHVecypFUshd4fd55/OYQ/nj/p2A0eyRQXmFC2mPDSma/WnAz1ssLmBL2Vdi
vpcQLtqjcGdzyJnm/Xw8k7oe1YO2yFfa/k9NDtzKeGIxqcuWtH/IELlbsV56u7lst5GTRRduAsjO
VyLX670Ekx36/0M35oP8VeprXkWEZKuFb2gpqBq/YmAdbhBsmLAVXn8ukGL1IxDrbbJOyaFwJz62
YDFSUAYULk4tEKJfPZaMBqAEH7LmaYD+wOs/VNqa2x66LfNlMWQ2tgFIHyVuOUS9bldeUYqEbNaH
MChW5Qha4EZ35PzvmdWEG8YFfTvvUq9lmWmIcOTvfC3fR69wxvUj4YHJhDnxIQeWpSfdBmn5OYHW
w6EOs3GrFs05BG3Re67Tfsv15pBl4FFuxrt+oeG0D6saCYmn7YRdzHmGdbmPvzHpg3gFRdMGz/9F
v36N6s2RNU3zp3gvzH6cK+cuZdxsdNpyqJQjEOIS5R0SJsiiqyJAyJ7+0Za+/tjcjk+3fTzfy3bJ
hzgCwiSdYjUHfs6hP+3Gbo6LPQIMwqnumZeSv6OsCkZ5dFWAZGiOOO/xIj8iNkBegKCDBeBC5l5x
GgL/JAspmEBGWfNo88iVf3ZZ4cQQRmbSbjgjz7F1ylVumc1wgGn2Va/0W+s+H9V6F56Q+mN7iPe4
/YabeI6/2G+n4GmbfKuMxJ6cM/0PQ6fvCQRG2aWWgrsJNz2oRr0pkwgCy/icOfJuw3zF/aYucGaL
gHKYnwmbsnSZg6oBrcnoBXElxarhXYc35dauqxWh0hc46yZkLItRBld53DYo+opHva6O2JffM2dw
P7ghELUctHf9jSct21C7kdqFUv0UrAXsW8iUY8opIit1GPC+vRgtk/Gl1Vb0Iqc4Xgg1FERAhX7R
cZpfmGHVRPrUe2ao0Lrn111Hueq1vuhEhse8XpkDI5hBRQATpemZwjM589qOkdVt60PvtCXuAoqt
nhlSYz45h1cmCPCUngfCEfnGTLbewswMbvENl+lVaFOXwwDGc3LXBaw1mqB8SXemrGjhlx9S46gp
D2gLGT+3ju4XMM7vb2wkUcyt4YfFxZw+/gpACK8FtgrjbhVtS4gvDDxyZS0DVmmWobkf70XF9q2w
ONGmsk4HTDZhJIZ4ZJQU3PhRoI23O83LKeMwnxFWCS4Pxdi2FFhFZTPpR6bGo+ukjNb8HDKo9wYg
XojHCUWxW5JBiJynsEckwsYerUSsYrCuX6hjZ+Fa4lxDxTkV6AV+VL+Ek2/YE4idhXyTaGXyBAql
0+CZw5msrTUMwEGJ3i5rPP79+Gx3V0zEQHQI71M3o19Ot3/ab9TuyZqbDwPMwsmZ+h2fxuydz96a
1WyqffprMrr4Jrqdt8drR/0MfyyalTwAtRK0kg/UaYwaoE7jXgmxjvAQsT7e0YK8Qz9h7IQpHJvW
9kXHPkvB2346nurXdPVtq2wjLD1Av+RtubqehkWPSDhZqIiT/urYT/5ixoW2/mCcYbeXF3gkxfUC
nOP1F36WKXKq3tV9FbIfv/Bj/NWkVpTOJ7cTfVEoa7EHn/sDHzNWSJQkuPscMNqSIRq7fWfXxTHU
51LrvAJph1SzR9NjXkxldWXRoXmOncYvXYTXzHdCYy3BnG6cCG/S9+SrOKBjSN9BRCltBuapODCb
qB/lbpJPFXCdcir6VdBSTHvAdUhSnwwUbCT+dGnRtnovctlJ19nzr6crJ2mOEzX3NfgiS35g4qBH
TCeNae9LXF2UUxqRA5zonzlPH4pO3PgR0vz6R2S+gE8ro1Q4rp2L3u8HaXc9uC0TjZqZEg0qdrBg
57iRPuLcyx/KPXu7fOKaZA8NKhecITgvcOvYvstpgxsH+XnUrFDgQAXxSgwXOGfIJ5EJMoo4wB6g
0h0Lu9p07PPMgPEKgJ6sOQKMysur4gXN8PHbdrvquwXJs5/7ZM1ZVnkcvioFHreiepRAxlMAvyW3
U5vY8si9d3uYHZHTHgnQrr+1e3SsHZiUYYRr06yVx2tXL/Ot0IDLMDoqwDzS3WfiqdGyzzzlGfSr
FAw+yHchKq15s29XLL3qV2PKnXoOw8p0M5FRI02RMoqMdiFat0/HAGri7ZAGRPfOjgwyTuHLR4Z1
wHFg1+v95l50v+CAzyjQQkdY5W+3ogQ1F1m6auAfwhWrqCABCVHojBcTD2duQ45G2J5MhMY3zS+J
BA/oq27iSySogo/ZyOQUJ1yzYspdh94g4PewW5SP3ESMeiFi9F78E4ELc4KTbwpCjyHs5CC2kI6m
+BzwYUe2jnAoo6eCmNI5I9SCtpzAT6ZgdtyuUn3ZPkwKdDa6AXZrqLsC9B/mrwRE1YHRbl57sKTX
ekINqXq6uRi3jHI+OZc8IJFAaFgYwUNomwMVtuVoBtLtS3rq9Wjzy54Ke7RcZNhWlLqVX6E0fAtg
fjdxaW54VH4q++3LNhiYAC0DFxug126OnJHik/hzbIH/PiQyMkjbSPouh4JNR/jN9cqPPby6OugJ
xma0F05D85sDOTuyhue8l5oZVsiwGhgAquL0cxaZ6DFuJ3S1xSrmwrUAWusKv8HetFnHhdXcpXTb
AHcSBBqjpfmNOd9118cjhXfLBvrCz1H1KEnI4WCwk3/Fe/bIsvc5GgRhdnhWC3a9gX3J3Mgkppcb
7Mr6U4vO/fBaRPr0ShjeQucWwBgBewUrP4ZfQ5Adr1S2ps0hPQk6cu8wjafK5ohWFgUG82D43Cqj
DGLGPpPiKQC5Dvh63P4DCR8eRjYTu95VsF2ejjlgfjurcJnANoCdql1J3JicGWa+aOONqaKeWnNU
0AHgcpNu+XYUzjl4kF1ACsP0gcmDw/IxywWfwFNe80QCFNfN86TlxKF9+x0kscSCryN5Gmcq0U6M
jfx186uBASzeGHaPK70BzygRc95BvLCAoBJZh0hfCDVU8eUrvV7ydMxxOeYYqNvMq5f9Lamn8aXf
kcwmsGXuypW0qA7FRVtoAR8ySSe+wdXFkA74+XdS28nt1cwTySX1jZk2cnjcYxNPGByFRBqBKl9b
jxEpFeNOY/itR/Zt8Jxnpi3xZ6L/al2jK6d/ep3MjfYicfaDcoGaUoBJlFnMFvGjkKcKwuqTjKIA
6sSPTJ2JIpCwMZySNZQsM+OrWcR4qzOKiQBQpljN8WFn/JgLQU2LVKGblieVmRKbiYaag5dz7ym4
LvKtwgA0eC/VowESc+tv7Yp3u8h3Ec7bcGKoOFkC6pgAoF/PvXzoJjcZpCBL9u38hRGgsc8HenLY
cWzPn004uUkMWt5TBemkJekekYeD8P2KjoKy0/ONmbk9bEfUGOpzWUcvp03n7xuMKQB33C9++tQZ
Hdn5jyecAmC/nCtiakCq/QsWbbt+JoHe02t5mSs+H/VRpY6fOPHrK2bH2XK/ZOwQlMsIXtFoD555
e2Yb2di8oIZ9ggqLmYw1asm3LgTJhaC45ZCIQzfqaUHnCeNZQA6SKdH61FjCTBuYLwwiqJS4JzDP
hpm9eOd2d5Cyb03fiT3v143gRTfzVPlH0nktqaptYfiJqCJIulVEMOdWbyxbW0BAJEl4+v3Ntet0
7bNWr25k5jHH+MOxQJmQyQdC8v4Bkbrl9CvmFU/Rt92UcmbudLB/ctf87szcx1voOr5GBJ9+B0kE
Y/XoRzVQwkAlG8zzGxdgL0e7kBsYMfT8cw+g+5Fk1EFnJY5+dcEihIwuO5o0j6GLfDYS/g9EJu9g
ogfjK7OkhREUX3qAeH2Nqr9+N6GhDKptoO7f1qS4ktHCuIJELfNmgR3QMj+ZA5eSEMXRowl46FGs
kpV96J/KMUcjA0++2LOJ1LqJdKntSUZeDEIu1qAqZaCOPUIFI8L18XPvET5Pz2hFfOp9ipYRSafa
a7pfvZkUp3fnzloSdLCPjLmtz3OYqubOBhNC+FVt6+YQ1NuEDi82hf5Q1amEUsQV6opjLeTCzZRp
1/tpOcfwMqHhw5d5AEv+6tdgNyLdlWFOxRh04uxMMgUcVkoIKB1RsuFw1MsJcx6hVycywFgSYnCC
LKz961hcuIq241ZhSp8TJmW3abmFEoxwD5MjcdV1muqYk+x+KeuBsgB69AFXAf+qAl88YW8guoxT
z3qWcH57l00buPvhap8y1qFNvZUaO/VPEMdCHXX8/sxyttaXW7/OBQSTYfhUV9WRvFK7gFNr3Euf
/DsSgz5c9396WUbIZdvlCFcGfh3PvrLLAaYw3txgoO4HE25syXuUImwaigCsNpfqyJqyraJYywU/
m72TOXt5CFRCbAayhDJ8h8L/8XViQ0ycLWdg7OyzAIvFnwJo9bZmNxnHmxDHuENhTDT4Fs2h/sMd
r7DQkDG5VJy/IvImGkk2wfRKwhC0EqiLQHDsM1ziJwRSL4Qx5a3yXVZgOjEQyBcxrALQhz7KtapD
vmsMCaQBh+pEi0o5pNEiQZ1P8fHV1P+4j1nZGOHRZF65Lx9HpXEL3CWWiLJJZxA+T0nehilhCNaB
KBy5Mth0wI7IHlAIlUAUAvAgY7jRPN3DmtmzlzJYwA71JAT5CNnGDTlbSvvUDYHWfxyqjAjxks78
V2Rlzn/EyQyZb0jM9XtFiAC7o7GKy2Q1V6fKPWfzTLDVCchVoozlgADEMsCaNE8cP9HGvs4pHy4H
yCGTknPRjNkjuUXmz56+l+Y09pVJTlUeryL7qT3J153M6RhQ2jHBjatwQgZh34FeyEpP5zTsZvA9
Kkqz6iRIQW1P4tTVw0XE3VmZAJEa7F8rvCCm71U8sVakWibalDI9TwE2yKndA6Qh+p7DF3kj6jGY
D4KZ+XmCmYc2o70nn3oeyqs8PvSfdZpcyJ1Qv4HnGCq+iVhRtLgGs7LffVuHooiG6syL0I77m7QY
qIjQjruIC/ReRZhoQepYbxxeUc9mGG6R8eP2j3gYZDFk9fgC9YGmESl+QI283vvIYbBt9qAHM4GO
7EFjrAZ3LJwAgKpDiV2J9N+DFCJMO/meYiTTnAysDmAq79hHsrlC3Y6cNdCJ6Fw+AlAmYDTZoBDx
Sx3KteQu4J9BFAB2itIxH5Tg8wsqf5+y9+OZBpuMwHVN2ukDF8lGW0ygUXlP+0IhZHBi9QIOrqQx
YonU8lD3GpE3FUUGPFaQcekFO59kJWUIeII2fH3wGzITE4imRwH5WxxfVBS5p5JU54ndSt5Zq8+N
JBrfgH3a3qxTvDZN5y37mJZ02Bl25FsAL9hPAMpsz7RBwZEH/Th07XqXFFgle+RU+g9XC1fHqHqd
LczfdPHFwNvVniVUQW0OCQIg7qc5kOqCqhgAqfyOcmAl2iiggpeO+DAJ3ZOv6ACAoO0NyETMPQov
cHKc8/cz96kCPSLRuw70ve8TMAqpM47t/vgBW4GEZzTiQChDoeaY5CMUlELYgz/dKtgnW2VxnfVH
KilsFjduWswDVNXalw/B1cavJ5jgR0Y+2FwYc3mdHj5ILP5czxrqfIMz2zgV27k15R5QLtNtMLv6
IUf9L9tIv/0c4SIjvAQIr3NY89qGbPsq3ofbcCkQKr0QugCzTS2AvCApefzMEJWo558pNZk9M+fN
vZ0tAiTRk+7mi2bCKKGvUKWkc1AVgBoJ8EqB1pGz0YtcHK0kf8ofYJOg0vXE24ghyZkFzObQoYJ/
JeVojcBKkJR17UuMsy7VtGf+EKDNSOgT0HG8TY6wJcUu4KXk2rn1R45BneJKomJkXG92sBAWTtiJ
Ji49mVLvp+fPn18yUeoKguN7ZVSQJUmWik8PSq+qTYyq+gms/SVIBfC0qIm5t378DNwpRlEA/Yi7
pOkbAzMkuhEBAPHgQtOeCMtD3aciQhTG5fLHnn5u+oRcDEC60ilwoKtBsq7CzXeSQzel6OUVyLUA
/pwBGSOxDar7tS0AURTTnlXzRIaBfsKabqRwKCxQXfJYCzPLr2ZIO42jiVD2QB5n0njmGmCcsbWF
SpTup7/yTD/2t+afMmjp0vZpOgGnMRa2AfPh+Lw83w4o7jbo9ga74q9nHyKNM5nJv/hBToWUSE0e
jfRwuZc5T4ofDoL6hdrZKLTdFCMpqidw50Pvi4VUPs7jMdX9BY4mHnYqkwhQl3GG/zIXwDRRANpq
az5rTY6T2hy0juRCVfX6C8mYVcn+8t7qNxRSlkKG32um0bZYl1AKHsakpvqBlst1+/kA/slXAPIv
IO4k9h7BDTaPJv4pmhApZ2IMyAn82w1IlQxwHsAtg+x4736pwgvGuqhtIi8HsfcKsddtEwooQw4B
GR6oAIgrXGRBO7UOsnJkuvFpScF3sdmpkzbYmPFP852oukfevMXlTh0y1dQ5DADoBj26xNAZTIpl
PvRBG5kJ05WJoJflAwy/jQpyNR+Yv9qUui+AdugLKlsEH/HFF2ISoi4OiINEPhAVHN77FYmU1AWT
SS0SaOMNlUrIFsk2DpZM8/bWyK7ZesjfTBsVi8JUWbJtk5a0T3i8tNmEcKvb19o4w3KWCJ71RZx5
m4qa7Bd2nc9qhCylbVCP/wD+Sqc9lkqKD8uiB7oDRllJJtV3nilLTijITyRzqFYb7ZoXp7lf4vnK
Da4+CEnA/OZz2cnLhORYQlq4TTwte1KdzkMEPDZJuKhij4TCKwW+Iwj3nImoUF6RzUlHFSoqXCdx
pFtKiAdagrUBX+ADaD91OL2uQGLvcDTYdnRyCaRcC31PGVxHGrgYBRHF24N5rIRWBsAOb0kIxdBD
etC+v99bGY2B/9utz/deJC6qRROQNQIKDu4oxccAsgHec9IkMimfjjW4q1QviSiocf1Dkds4yOAE
VqDoPu2ICW3ofG4CDRBakTEykLgh6iFtSw65BDy7SZIlfwUFgkofeEANkMOhKA8fwFh4EsZQWJSt
LR2/71+bnOzCgOVriYI4AC0d5deDiJ01qAH1rIq8hsygTu2sSpLRKIw8GxVaLuaVIeqcPQY4cJl6
4qdvPKnz8efSSe8TZSVb8fPYGl2Hu4kVpJ5kz7/d+RrMFZO2y+yZ0BYaa9FzqdUo+Jr5vA8xDfnT
cIeWrUtejdrIG1T7Co0PgyXeuRLEDMwlpfP1t9T9sPUyuqLBTncqYeBt/rTGMqAwlLQezX5TF3mR
IG5gLyTrIn68cEfoJ9CsbO6FVfbbIEQGfIIvs3ZiiJUJ0PiyJyL1rJ+3KJzHiKk245hH4jxJZQlV
QTiO3cJGz+MLnC5q3ZyLp6EsDcnJyDW1+axI13WucLUrp5G0yfldk+7uTcp4CXYtTlT/sHbBBBeL
sFlJTAkYpaRqdO3DjJ3l+qEDrY//VCgW5Sw3blKy5GfSYmogGZx2EHEImYFXpYajI8DIeAQ+oy53
4TD6eJmxAuMpkA7JWsc3HMjKwGvSTZUgiD0GpCwFPrUXeHMSuVGAKTRwN/guiws/Ry9UncXB+U92
E3WIFxAHOFPtArIakyfGl51LPD1pKyezGbdfmN8K2UeKoyo1yZ+QIpeJTQjbKxmM6Qd3XoBzHG4x
aGVcL7mINGuIj1YxgbcJk85m2iyj9yKMnjEIjY4YGoyAFlA/Lrg6wxpk68pOHbKpmlvm01x2QL1E
1uKD1+JP0K677viuL1HXjKDdKfFD/i7jctKS47NIvAz4HIOb8sdNle3H2MWG3zVrlR7MyWzRqJhB
18lzSiQayDCiGU1CRz2r6jZ7E/p3Hn3RBRdoVyZNA/ggx2cVnyKO+bskK1OzBYWIzK5faG4FuETl
dtZTxyCH059fpsvuUvdHVKoFR45nWbrHztKT2FctRLNecLmCL1CuQ/ySpwVAij6z1h0UOEU90Q6Z
3FQAqextzxP1lExrZauiSSEiLlh7DZVywwI2GLwcQR/M6GpgW7pX1LErS6OMQIBATftspYjQGR5M
sn5/VzHEqxTL3IndtEdJpiRQFl7dSm7eHyGSJD2etQaZEIEJa9MlEDHqs+wToCsTecq7IfIK/xHW
Yj9pdhx4tKv/Y6yie3zn7t1R2kOl2dixhGk1P4XezIcAgZjp46iyI4rvOhAJbuakAXMPSEm1ATwD
f+WruYAVlRbG+jovySKRahyDHArMSYYjrOEomovcjs16sj6O3gJ6J9EFJAQa3xgEigoWAlQU6aXG
lYxlueKHG4n9RMCPxCvi3cefSf0nK9ahMF8ROw0fBXgK0jSwKc461H6gwFBfoJ2SjiHST4cEEFvp
vxeM1C0gELVxI22c5O71R/kjKuXhpezwlYJs1v3rj92MqbJrgMDA2bKogAPheJl7DCsvDW7NovBF
6iiAtkr0TLaH9TyCAIp/GQiAVBvzKz1bJtpALKlLj0l1QH1oIXq8FV9FuqQyymfzLiHF5mZFf/IM
CAn8NgRM4HJdswSdRYeEMgX2SXWxuXMHTpVAj+ZWOHuHvCpt529v8m1c8MGJISD37wWq3G0v+eoT
U7sL51BI8/ceoT96m67i9UtzBScVlQO+6HzJ2PF0RojGQTn94HH/j26qtYK9ejVWloEeingriaoQ
eprFmC09utOmStBU4WYyTRiflG0zJOXD4DEI/K6tzZg64rH9hvGlSxhOJRHMdQivHJnVhX9kD1JJ
YW9i6kX1jhGkNg1isr3QY8xLjXQ+fcs/8SxOsO7lWjBG/vB6uDCzsJQDccA78d+smAKji0/RieCl
IlYmGunUEViHZhOfKMxwDyGhz6MJQULolTQe3j0FGWF3AuDABdfEhsyM5jDQzB8mBRO0tccsG16v
oYF28BO99+LYAEJ1BYp5iU98NKpJ7Dag/TMAeADe+U8FFMiAfXiLT4y68MM5MFm0Q7voBr9NNdL/
un2xHcx5jokoMhNDyFSLKjtPIsSACNpB1NyjenMm8/XgGmUbgpTa+ST6FxWlYTbEc3RC/QnSq+HW
K/BW4EXluQUNgJuUYKsS8ClH+9nsCVVIrJzgJKV7HG9wQCc2bR0Cz/4C1I+3SM9QOLmBk0Pngi4t
TXNGZhiCLglZWBUEx2DTyH/3Y672cz5AAg3IgYtwE3vrA7/6cGI+0wcPIMq1jyDNSCs8gjt6W8Bm
gNrn6+8WrAo85kKgRwRbl2SmQOB1fnwGkg85cBqfun32ED1hjsLrHGIdzN8CDBOZA0Ku+A5M6tJe
OvyW3rwdwRnyVGhJU4tafreCvxq4beXafyI0pPU3sIps0W90kcfynmsfQucql3DNAclyPaHfrgO1
LTYs8m7XXxBIQNSaFiGEGZ/LNcO1ax7gd/g7sSWBPZeH8gHY9t/QlWsFAGY9z9fwRbpddgaNw00R
HS4MnA7BqVkxaNGp2DIQ9JSQfrScztfQVs7P+h/n6Z86T88d5kMsC+bZ9Ucc5HeWMgtFd7JdvUL+
ARrVDDMuS2ybbBF0IdqI6Z3W0jX52622MtuxwF8kEXH5P+oscEYDARP4yBCkO6fx611851l95LHF
dSAzhuZff4GPxHlI59I1XBcYOtrWX+pV+UAPvhBeOQLLma65sfQ3RvG7rMn+3IlieUlWOtP/u7Ws
KauNwKUWz+X6sH7Nmj2TBh4v7WY9MAXAnfYX4WFoir3E/GMf3wDvHRCwbgbs5DTs6rLN8o38DOgI
/jO9V1yKqfUDzwYs8dcxCLToKLE75OcQAYjd98LB3uJ+NNJJSi+ZWAGLABLMd0nr6PA/OoTuR/ju
O+Noh48F777a8r4NrP2rOO4ZM1rNVelUP0DNEEJytg/jEwEkDWhRoDjkZ7qJ3yHq7Xbmn+C5n/hN
eS/vxbVjj3Du9jWrtgwIi1m7CdtyepuZygYnTkznewELyosYVD7Bg3GXq8cVyVim8Xcqo9j2EsPA
5VI/RHeewRugqM5Erx+wt+0jGm9sI2woZ/jTZBOBFswVYjXoouUaopm85/nlHm+76N+4Axyj2HBn
P1XnTLzvjSnw4GP/cfgbTqobt1+ezLdIi8TGuJjSuO+WdRXdmwfrV8edkILfqpCF+sD/+xJtknF3
b/asFbLNYvBpB/OC3kvnSMkxWbhPwX2DiiA9VTdfN3u2WmZpjXYJEDvY8MOBMSmh0mwhqHOT51fy
M7sXc4O3LbWxkC6gOkpYMEyAusLSAVcj9JZ83qp+0GtVdaSn6Vi5nFxJnxENMlXwyL7QL9+tBLgT
/fkYEAQK9MDXHFLdNJTm1g9Bs1d9m6iFfZyzI4hdjnL2cL74RAYn1BbsEax6RAsg4suqiCKZRrzo
57XQbuwILx6EVBlLhoQC32ee8B70KLPBvLEytSOytIgqOKkmWH0dUCnZ5c5cNVv+zEXfCAmP0Jlw
9RvRKR/WITKEzY7lNHu2boaMrabzs3X/3tn1XFxoSeeiVU/un4t45EggS7msxj5fA30sLBh4D7SI
KMpCn0ddm+mE4Cdlam1TDfYot2Spyz2eTQ/JJptaBAlZCtbwqqi3oRJ/Pb2/W/7KTyZLkr8aAM5w
DDQbzgN57+spOr+XwVmkJNRJcQvWAUkBZP6GL+sMmtQMTlcy7CFGJ3AXb/2RicqbXPVxb7i8MIlk
Uh9kHTKo+MBBq7FwAmgcuGQkiAtemMOESymmX9zL/uXVsHyYK3B3GPxsCAMPS3gSuCT6MssPkIug
aINqDJmDjKGkqmZ6sDSADaLhx68hpZkmLqnG15t0WuKxb2C1iC7UlDOfaKLakP9efmXvBduPXDeS
qalw2UCZnk8RCEZwgxja+EDOjHViu/KpitkSB+ukQmJtVLnGoZAm2kpfZUfbpv4/wG+H5Dq35DcC
UByYIJ4q4njT45+tcHRFaG8TzrPUKafXEcjJApEgPLb38Vp7jnuUwxwyvAF77ZPOeC8JZdg2qQHb
a/RKbZDff+DOgx2htOUOypmWuYhBRwPfBOnHhgG+/OOUqPhh70vCEZHbp6TD3iM6ctDIIedbWKMx
2WwwomRW2yf/T5UgqECyDs1N+/w+zYO1zhcRyUp6BEecwV3HlPCr3+yI5C06V8jcS1N9AwYxt0US
NwvG/WeUg0rjLkUBHiFIsvPYrLPtcQLTX2yoFPF/IArpy86YSz1F54mxfmG2Tu3/D/o/qg0Ucp3g
n20owAQIHMuQfKA6NAtS8ZnzAZb69rv3PPntwPqRy0HLbTA1WKMPA4cJULfVmt4vR0BfqLLXaANM
MyyAwF6kc+A/FI9GyV7ox3/83pUpFbuLlb//a4f+3t9O5v3QRc0TA2tl+LuKPYz4PFzjHZtMu6OO
chTWIfDNs7Hao06hLOQOjY4ORH5MJgy1lvd7p1JxlQfH5TAZoundj1yEW8eQDchrKvhqZwtsOkZr
lpQ5/rKviseSexy9HpobeN954GluNy58zQXxf/siUDFMt+083abbwidU8wo/WYs/d2OQChpo61Mt
tVsVKbE9Cvjrnt+SVtbmzbgggUKRADSA0/qQYZz37DvFIEZUHxMn3obrYAbsId8ax8IYtzh6Cz1v
dDZHxl86rdtR/YePCMhddEJwZH9BMvJIo9jZjm00Z7uHqUmYw4X6zLZU3Ejch0shS/g0Vu8nqsXX
3FGDMepK4e26Yl3a+imb42QDa0qD2pAAagPDuGDdMh0HtpBNRrUppt6sOCUzlapMOdae1Kk+tHzd
PUDuXWcYAg3AyM3qczy3F2DXG/8zTTbyD3YWMCEQUMoqH+U0wAmwBtiHKavD7YLywmbI9oiYif3M
9hRgEtKyFEXmVMGIVyk6AB5aG4gtsvERAJNYpBj+pFl8vXGXpeBBcpConwobptLskOGEsgEZsfK1
pSSnog5NOvpIxAMql/7qUiC8u++NlG3IoUEMHTqA9fsb9SDU1fkvoSTaaMD52ULlH0RT38W627+g
B39H2O58gz02E/gK4KcT7IlgNcUnCAud4ggv9Fr6BZEY0ZpypGAWPah+kbPX4NWL9c6OTdqaz+lv
7MRs7qQ2OTb4L1s34i1aeaccnlO4omzKXSCbUGKTKENirvAl+eXTHt72/8xx951klUelqSJDD2+V
ImIkdAAoarK/K7e3vmd7L78ncsd0soFt5LzFyQtiLkV4kMdv6jEOKWm6nysHkQ5PIfPL8cWzqi2R
c1zTXrda3nIRWatNMyQJHV0R2hZj9g5czkUUZ8n5YjJEH5Ok55MKBSIzeAioJpQbGWIEyoj2W6FE
U5JXv7U3rjL8rH3kuCYFzOuSymfQKN9d7QlhChc2Pjjnh8ncpy5p5Nq6M21QzYlJM3OoilTMv8HK
LeAG2Th7KGPuRTph7us7p8l8rpL/GRWUXBAxrv3vOLZM0EA4s3Jr6n8kbWPoT2KEARgBKk5IfFJN
+MzoZ0GOsbwPh27+B7fHzJegnEuCAKDkIDxfJNO1jVqfzNLlrhVDt5dXFIS5XZDZomr52jKDlWRa
3LQjh3YIJCRmOVAgi/2UQjU5cazd6B0CKA3EhFsXCyZoZ4m7g/1ECN9prZMu7YBG8JoywEN9nFI7
k0DxP0VUwGp2yT3ltp8/4mReyPAzkTuVDh0KQ3sYFVAIcmyn36TVo7GiTYn82s9TlgEerFglohBd
/2bwkK7FRql/02Am278m4g/XZUKLu6F6JwuDEtOKchE244+KUn8uSnN2gRftsbF/s8HIlD1U1zWs
Paup1e6Kap4lroZrOWgtLLiIYxSPqpeElzSkXnkVWULf6NBDSWKqMSEM6HriKZm0kuspqAd+WtbH
9mcZ5Odr6eXgSNuDYLWXCPg6aYmEjfOCLQ5+jyUfPdL4QFvSdaRQjKJA5ijKwvyskQymGEl1Nhcz
Eoh6QtXER+Q1tjwejjqEdB1Dw74SFFEhmaAI+9oirw9pHYFnlJ24QndEWVtKuvQ3ozwwBT9kNSgA
BF9CZUN5vCs9oiNRrf0e7EVV3xJoWlDCbLQ+82NonVKg0P90/NBGClryOaJILsReDTLw5PPvUHFk
CWDrrEbW2xoBaACnr7Y/wj3+nc3QisW4TwVpiGBynS+0lF0w9qr2QJAWNjdq3HkwkYmlYh9RXKNA
RGFV2ofXG8NLpjVxqAxXZZ6ukU8CnwAbsN/+TwdkictjLFVDxGVcSpJHLposZwIt1P+YvSnjxxZB
rdTRn7IEHQSqBtOCkj7RIfFiTkcyg15b+Gl56aXaPP6ce/RO0N//rDuOV8uPPyjq8W+iHPsRSAQT
HnWlAprDLoyqhaOmLjsiaI5W9tk/AwSiGV6wPC8/jbZIVWvBRu1mOkGnNP3AqlaAYBTgSsBXcDyY
+ZFqNFoBdelRo7DuVPootoFpiEu8K4dtcwiXbPRYjc8RH4OaiSawWIaw9yFQUJ+vp8h19vKCkhbP
Jbqkmm/GnuhAeb1s8s3n9r2lFIY5aFqvmFlijqfW74cgnxANcxvObyYp5CyJ0Kh1AHnYgFis37T0
K+mnjOdv7YymsHFdcdy8l+SLmDg1egx0Imm+mdove0puyY/ZI3ZD54JrGn/MWRwfkvpXQdqkngD+
QJVKkf0XEqEp3Fe699qjQmJ1LtZN1Jue5w8gQmB7/0AdTG+G730z/omhUBS7cayKsjznptWjoz8q
bmSt/yFOauhwDoF2SOzPckSOn4T5lNPVhNty3RF28yXRD6S/+YAS9TCQJsXT2gFmRXYCa7498wKI
zpK/0vx4/z2CxRC1aqFZDJSM30RLuzG2FGf5thVtEaNkb+k59ULHOOVz0A8BIXcpgI956TelJzB1
uNUx6+jBGG1PUhVC5gIMBncRywZsNuclicYpP3IpUbIZ4UC8T46f4/umwXKTPRAZYFLUU7B/H9P5
4K6e2IXUEwE2HYRSSySANUTaSTKFEIeY8JOYJkMb3LrzSTxOmJWRmAtgf0wBh3wAHXMXAQ96C7eF
iOST7ffIK7ML0MEgFAjYxYoizuaqYU9oLM3kZZjbBFVN4RT0q4X2OVcA2hOquDuKw+d7zLBALT2W
lhg4LGdAqUHaXvKCfAFDQQcDR8TBPcYpxmLBoxb9TG68rdrOmJsUXbkM8vSak7RG3XkREGx0yOaO
KAzzfjRaEIcLcZvi+3wWI0evDk7XFaxe7FKJxU4v4EdQHxFfr0f0NI8HcNE/6VY2GMgfKGv9+xUG
gSnc7bCGYxCZdJR2NRw4kMUvhQYJz6FbmM40n2mGHekWAhzf4qM7rmughXhRPj7c0tLriu4I1saJ
EQdOxLcZfT6IweWFGQp6iI8R2CQxq9mjaKJOCYU3YrOi57Vz8GBnsk7WCe03ehYIAvEk2AAwTZyG
1ZFfpoWgg7jGxvq4hQHNoHGt5DUR7Lnzof+/XqhQEBuJ8e+AnCG37dB1oD75PePEmTA4MdTAhDhU
uIYGa27i9pM9RX9CcKFebwo4AqlZTfb4LtdzJoEi8DAs4pBLyDLZlvtCaAbAvkCv3LrTatZDcWPC
EO8hH0S7AT3R2XQsHUhPsOroUmYCg8LH03BemnUgRoEyoTFjC2KQOVaYO4x8Skf+o4Gzu7F86aLv
86u7A1MMTgS860RPhsQoz/7J5ZJwM/b4ufA9tjcwIQG3CwX2kb3hU/lsXj1qZ/KJHzHu9B69HqyZ
by+wXzd9w2riEfyczr6eDOMHPgFMySNntlyzmNgX6MZe3Vj34MGI0o7kJsbfmGXE38mQ7gUpxWfW
ncsVhO3xWnhA+JBx45ZCioE0wssaAXNjLkCkPHFztjfvGw+KHlk7QZp7i2XxvxsK8wJ9I3S/gf/d
k5tYtkf6RWwUsPPIf5Ei3xRHA8UkIGgkN0CjicyCeR0394rpds/VeSXGiteujvqTFw6Xb9AVKanf
IXg93qp6Fs/kaG6slXriJZQnq56T2BBN5WPepSum7BPtWwwzOwikxzhbXSXkPyaiQQmkliEYzfcx
Ezo2mM6wtqnhc4bx1Z2kS/XkJ+hu3u11a588k5xK4tL3rEm++TlCprqu5NN1p/B+ysRUpkCemntB
l4wa0+eqxx8b7IvBIc9fdIo72EkXsKFgtuR2JzORgJabHnEM3xncCWx4D3NDS4tnR2i7DFGB49aH
CHCYzdSSjYJhYBtjPzSsCZmGLxdIwYmXbRbL6PNU78UR7x3a0nerb0NpgZAQ87fV+8gFsoDuJ/ES
Df6y8/cPVA/hb9ZvORWPPAqHVMBMbB0QFevJv7cAhEhiQxL+ObDs5DvXVGJg9a5schZjNRH6bGwE
5TzldEHunbHju3gHGhQzjs2JqWKs+FGdKdXMPuzBOiC7EaIyBbwHUl9DS/j7oNvDHwf1xsIi6Ent
CeDPHFsgCr18HDMRfGH15B/DI0mgQsw6QhnkIOk66RIPxoHYcCdYyNpY11E+hefbjZTJZ6x1Pqy1
ANtrPjwifyaR/uIAH6PUz9O5i4PTw32Wv5Z3LfJ5VnnHXWAcE6hdx5+ngtxyN5KOyc+wIEfawC9z
YPrDvO5G8i65jvQLT64MR30gPXQluIJWCxaZnHTgNPxsgnEjsi3SMb/jYk2Io4MyAG5BfwthNblC
uwDrBvD9AoH5fbI04ilER22R29CphjGBHufEpe180kSZDbkONZcVbQVtqE2u5JXohG5VCQQkxAVm
SKAiNLo0OwiJIzSjTXEZ0Dc4LZGEwo2TtiI5BCQyuYkfLoRKVkjQ37rUcMDw2Rej8PKClCKcoEmL
2Xbj0GnmRX95TOpr7hutK3yW+AIqSUZyI90ipkUD9hpa32DHYDaDMTOOVjI5eOMv2gS8L79YpKzy
FJHCjCkFtMtBfoinxtdpop/e17HAS8euhpmHPmT9YLjX1CixuqnpV8h0saLgTzGBSTvN83sErgHK
MODOssOrYpSfEE17Fy5/5NFxiS7rREPQoxMthBcJfro1RzalyyW+kjo4PHqJtFrh8nCFcj/2BhAk
qbsh78jiYwsrxjqLdswC7inp1mA/6QvwTUORvdM3CIcZ81iicDdiXtiqDzL7k02/JgE83rwUi4fy
2XgAMBwZToykqidxA9tn94jQFVtzX7q8CAsOxq7fvMkQejRa2dQ2tu0VMFKUmd4e4pO8HcKeExtj
n8FFfkDxLs/MLXTpmTQ0AN01dG5zj36RNNe+5cxUvK5AEG/s2xv6BuhnJl4H2mAUHm2MkshDAu9D
36t1cS9suXR15Eeoq4tWo1PG97HHouW8ggVneZcpKN8gke90OM9+xh8dO1Vme7OOmaikblh3hofK
5hW0/hp7bCqx9hgLjBT10ciHbs6KLgdjDTLDSt2nqDKSnhS+yqjwjMha1hIa286AvVIZ4wlLhwb8
zJpOkR8pbqDhOiXJxgyylkha9Ut5rS3si4oACQsQ+873knQYVRhICmRCQ9eekWfcwIkMFo1QIRo8
EKeCP/2xZ9jA86VveLU+FYqy9AZaZlzAdNTQhy/Np8UvkIcZ6d+JAq2zdnkF/ostaYQU5qpBVsnY
IJBOGrcG64YCGYpsKM6PWLsmgrnUgIItj7UB+I4YPpK+NVIjGbLrAsLPFG63NP2b+s1ZjWbWY9BM
NXR/qIVAPsDr+OtdPyCffmCiQgbIDyqi3ZCasEaXSM8QgA1LiE1k/jcDp2RPuLpMRTuZpNq2oi4F
jRahudxhWHqZzIyDJhro3AqgZSHaqqk+r5HyM8zkwSSRh3q0yuEekIdxe4hm+HOE9JuNmYEMzw9r
7fEbgw4egfSd7UgZ7GuXCZ1gaPhQwDdw7AHyd4JhxP9a9l5qPfxo6DIa3ZogAU+TGveTAfrxs65y
rAfOJ+hlxZDLwV9qPu9gM/+5Y779wWvyHvjgs4pfs3Pk97xrEEQl3zXOMXAGgKZ5qFJxp7Ui0iUb
GcLaV1hJhyUX7r0RrXkYfiLNC3Mht4PuALldG8p4CMOuvTqfitMAhKCjbyu4v8jV4SCNbCYJMuQ4
M4fEulDdQ4NKQjcYtXUsiodBMCUDB6qb9V3iPSwEHOiPHikGzedfTOFjR8b2PYO4OkSL/A+P6gHX
bpiR1M5RXLx6Cflny2HAA+xRg0cLE5/L5PllubUJvJ0gS3QXv5dlrmIOeVvQFUn/O8gO0LvhbjKf
O6YG6+EFqZEQQlDUmSxMzCu4iHMu+VBJMhPjm78BRYAzZP8BrjKDddROYakAbMDMrHLk7yaSvKSC
hMlHIDopyFTW2i5GX5xmVVDbropsF2QvNF0os8KWhENPDR7HLSxbqSaPGZ3ojxGliQgksnYRm1Mf
vAuc5IzD4IX73AiwPL/I45vM1QYTpds2eAiE7hWyMEKmujD9jWjcD9/mQVjl0BGDc/LTknrfM/uS
GZan3x0Cf2x68IvZdnEK7/6tIlTMvszWrYUNNg2znfePgV08JerGbxGOpONH78EkwD/+dYKL8sPO
Ocdq/FP/qdoQN3km0HuHqMXB3tLP/O5LmkXMkBKVNIfBua7N5UcZfTXPMMfywBkwrnyBhT5ba4ZL
16dd5qqKa51VaYuM4OfrYmCDmEBEFU2CiLLV80kIswv/G2lmKzBwvggoNSj7OO0PPVM2C06JFK+C
P0TmdOZDO9exPKbzzjC+oKWG6JX+QUBmUoHzAN658ZvBDp6qlnnvzIfNaSY4AzqhwFcvqt8eVvWf
zsxD1BQT41mItihSTwq4rBH/poid6BJE3nevHpo/ZCNRM6yRxzqUf7xo0E1RTHyTqrbPKJGGLRdj
QZR6Ac7yDO4p8yvc+WEtrXV1nj9jLnh79QYfmM96UfDkJgDQaQxrHd4WKF4hI8VFSTA44+0VtQXn
2o1feyo1xUr+y1HRuzSLGK3b4WeNRALdAg0bLIg5bg7M7wqZxMGZzzd/Ye4DzbinyM2eP+uEnPVB
Kanj4FOD5Py2+6s8bYvQXYm789wAGnx12qtQp2AHpURGd+RI2oAYg3NqAGXyFOwxbhZuoBRjZ/28
9b877eNfqr0OABl1QGQzd2yEMEWdbgmHOjsg2vfTGFw0RtJP71BHYjUrGekaJxUXwiE7z1SltnWA
XS2xbRhTMLjlaLBmT9fhfqHUqc0QbMC6B8djPDd+37tsWV+YjB9IlsPugMTU5vvLHshYB8qMc1Vf
Mi1ZfoPza+Bnn0MJtQ2LKEQTA48NqmvFX5lIyi+Fyl9cgLnWEbwKSncWeT3WbwCbZ/EBMUs2BWMa
I6fIAsnm5WCYAtwDJ7qre3jg4xYQHNA2EEhrTjUVj6l/WxPK8dGduf9tHoLjHQyrH2st9BX10X80
3VdzIssSBOBfRATevApvBiOEELwQi4Tw3vPr79c6cSNO7NGuJGBmuruqsjKz1skKHbRn5jLGx3Gq
dFNGf5gMFoCYIAc+wRZUFMvy8v1Cm4gpx1jb1KqgdDcaJK4B/QZSXTdSLcg+RtLo1M/WN5/X1rUO
A1U6CJSJAI915rHamRHSpLgeJO+9WFo15/cOnesxKGS95IL3PWIHBns5fYs0xO45ca+dS5QvjcJY
x5RdUM1R88CZItnzgOVrBa2XVrKe/yCUrxw6PuGhvxyfuXTYMrva/VENwcaJaU7W34ng0HAi7h4t
hqEMRlbX2e5Q5pGh12qElcN8m6jEjEw292ekK5vb1m3vw8QMwtIiVWOm6Fg8Xdqb2+z6qNL6zWcm
oVubTo0bq4lo3rDY75YCV0m8uOCGWT7PqBwQPP5dPh5/XgyJtew7uJYeuC+04yiF2LJvk6qhovXH
z72a//dlHDP+l3GJuklVyXLx0jnZpLNN/2Yc+WivfzneD/ZMHIKlkJiAXon2gtBddH1LMojEIJbr
pW376v5QefyEGBGORCM1KmaQVuIw9Eb6J/2zjRLTzPQ5eI6Fxff454aH5bK80FBee7Ltdds+m6PT
/OOU+pieI64jqeZ+cADlxjYlEKESM8fPnL5jwXZy39D7qWPFtK0NClRttejQeQwLlWXjzLx8yvC/
s4x80940VIQfuf7+z/leTE0vtWc3qRmIESE/Dv3390wt3jl/YzNZD+ZdttczkyCreOMf8RblzKJn
6kANNpG4leS9i2d580tUcSXsaah6de6Xk4YaSUKexzgavQ7cfpeGPr1dORwXmumEAnZfuo8my2oM
zYZ2VJjNokaWZbwrJSHPm2RNMDukPW4qeiZpYTURjCV2td2xmuxKRiYmyu9r2XvtOigML50rtk2U
Hvkm9utAADFGpJyGXNbugVn6tpWEjw+ji9bX++Uj0cqA9hLRrb8OnOu35+epfqtzHyi8ExuTfz7e
5GVcTDex4rK3nbE4aW5TDQyDjMlD+qH24utNZj7Mfm4R2Tom5a2bFy2QUKuoCfdiJ7fYVXMzVVfx
t/mDS2K9P2A/p+4OubKWmmx6uAhm4NDqMjHwu2Vaues7rRuXnBT2/nhjDCnAuBtD2YMcQNIfN0v9
UpIJbCXWmHrTVxz//c3hv5nu4oOlWNrIDZ63aDlYnQ0vqWS7r6oP9ORtVzRwezGNUY2gipfOA2hW
mo2W9vO1mOglxhL0XdN6TvJTv0XnaykkNKVHLTvK1fZVHNoF+2QfTKstZlbwcqbvoB+S+rdppxrE
e1IqNe3y+SXNMbDvhfAedsyyXJ+X+bxml6VJHWTleAF1cs15ts/FZUNurtd/+42XMp9PBt/n0sv5
nG0m2nI7lqrXkbRRJqaCrR4bhMPqgObrd4Q1RDBcOr1nO6vv5OD6tf94whE3vMAv7WMQIxEX80tL
hHk2pnCY/nCr5FV2fO5IZB7nMtuV0mvEcf2EZo7ZmuttP5Jf2sXnH0grg55pxmj0MGQJLbbM90/Y
HZtT8DeGYt44x5qnxrqbJssdn6qcKGnYMM8uTNve5p34cNudsIqpP/6G33G3i9V15gPHFGcorxlp
cf7L1pJD7eByqh4jpGJdEMSOiBHYh9sR7t6fC3fyXknMLpuqFplFBJOO9XJAWwVYh0Yuh/PlxLT8
85U56j/TGIL1b6+Dhvz3odE8r90JcBxWxRyk6HNmDYuK8d8pF5iwSIF4Opp1ZkjTIzCCXSh+8zIA
6POfyZdRRrNEd/d1h6F0tOIj84Spx9kQYHSmwLLhlrw4OyMWDuIfGS3zeyvzSZyUGOCou/3YuSsD
HVjRb9pw0/1XLlJjn6wqKWctF8VYtT4/tFmvfbQIiCXE6vAreV3XobXLYkxqA6o+/FKl2j0KePNZ
ugU8H8Dw4T31b1/fNPlnB6ecoGUzewU5I/V72jfBK2gkH6F8L22/HDNmYsJjAbGV2yA9Pawrz0vr
K9t7PotziRdpX3Pb0Vg9AfryECF7gwv352VgymZr+cmAgR9noW4KHO3UqsfhNUmrREz35hl2587Y
MeRhtCjTOTyp/GiZiqBz92rffVoMGIueS0yuOaP3R014X4/QANLQxOqu50bGmyeOK7Ga+XV5dcRd
ulukwDnhg87c6fEWlSUR5RW6WvtRrrX8ZfZnzOqm/ChnK8f6vXMbJLoEICU7qqoPWEzShD45SMKx
y4vmQ0Eih+Z+Ths6KKAU//oYhdnNcIxlJ1sztooTP15ltX//MyQcFozaos9oYgJ6hoiU+Zo5dZ5W
4hioulazqidbvBGvURxh68uhrpgCzdS1k53ahSZMocqRbQSqfuXevA8Pugxf6eo6LmcPw5CzlyZC
uxOwl24+2rQ+BomQKPG4XfzJPXCNjZCiw+jrd4y3/TDHixRgxY8/WO2+ZvnKK2La0ESJWo4mX/ii
fbrDbRfshNPLruxYPnaIPh/GSZ2qRjQXntoXjrowSBFT1AXZNvtkMXV8m3+ZTCQjYMY4lC99nn8M
QT6Ojgm0XwOpDIM99pdsqO7TxXjTu+UMkA2SFq/+dCNWYczaM2PYcCs9TElUqFJsj1nc0O5kc7Wo
b0f5mu460jKRAP/Twmg1FlzXfVa3/j3dmvCmdLXjMDHhxOPTSIDZuXsvXVv5SurNku7kK4u2ANfQ
PGrmTOI8fTEmqt6qZqlWzRnTWcLx6yWH8TDM8G01W5aYpnglikCDa+x/TIow7o0p661yYSR67F7+
XcqJot3H/KNxidzU+NA4ICTPMh+jsU4sHXKBkYf5Bdarid9moDHqGBZC9BHmO8sSGOUHypzvmDuB
T/iNym2qwTN4OFsCyWluz18Tb/X+sQS0zFzsyidwFs9ODL5yvy+mEbcoNVjV3I9sul6Kjchly5ls
c9deNNOt09jKVGPg/3Ll+Vo0L21siGxxMz5W8pX4vHXdf1HBWK+r5vzbKrck+bxkwxq4RQnzfLSt
5FcfOeM3gsJi4FwdLGV6092gsMAQvxpNjgmuz928v/UX0S/goTMR14OFsp7IMLGsbXqn8fwbFf01
oI2aA/+Gl9mxPw8SDczfeOjdH3rbvnGR/w1L9u6nRoYnKXoakrlZm/CDn+13rHFuFXp3B+apnfjV
97teMEiK2W+NvsnXjWPrvRLvn8rasU5B3Rywd+gPsBCg5Q7kLI/Lafc4tgMVTLPpJ9dwIN7KYmNs
1Vjfa/NGoh0btx5wzwCgqpCeX9kvfqwmyNy2DcwCoa0X02V5W4z5R9FQn5kEoyKOiRP6x/re8uDi
X9r+wHmqsZLeRG/5GWvGukAfp/Kk9WoDRMt5cwGf9cSnZljiX7q5KPMbbOH7Vo4dY9/Q/LtMGYaa
kGNF5arDD78Y63Gb3jXipVVb55CoRM1p5oC0oZcYkpxPupjK5c2nNhwdQ4ZF/MCqtHgXY4sgaXi0
Y6zpMC4tO9v+mVUP/L94HxoQUzRkix5gjQmxiJ61vc2aPxkammyuPftl9/qRbs3v1cenk8/w7MDT
v39sf7DvTNr+dW9zv/gamMaYYAInGpOmm+o1tAkzv/d6YaZV0gp3nKtMLV9baSwZgvt4mbhWRDQy
18w3c73zVybKdpb1+Ue8IpKS7euS9lb/brnATqQSxQzGQDi2CmN9iFsxdAvd/Hn9ZNLCn0O81jPq
w6d4uDzXdAjuk0i3L56gdwuA9e1ZXOqetSCJjdQUjFIo60JHDx2RfTXVTAzPpK6QQnczU1Qc856b
lyVf4MZN5Th2r6uroaxXY+ZTYPaJRwFL65G4FbMfS8nYo8dh+QNo2LmUOVgU00PmOZWz5t7hLRVY
FwXeDdZ7trL8uPZj1VhEn1kx4sBsjGV3908EJDoucX2unr6ZX5YQnP7NLw0Pu4tQ0WZJ59zRR+Tx
/nW5VO59g7GGxmxVtWgm8xJ/NsaVQJ4YkTYDSxoErcpz/VbNth23l+qpHZtHj/azle3LPFtodXQU
DWSd0nOqjP1A4g/MtcBUWP/Z1hfxi8psZSYlslD8kB+x2eye5qGXrthwIxnw5MNPZ36zlVWN1dQ/
udkHGmBx1XaW//qsxjUUF8VFKVnHOP/VKNBnPLfuLQ3x5Udee2lSg2kXIm2gMcD99S7jGeh4AJQ3
w+WtvI7mPY6McxmLiXHTxa2i6VXkDpR6c2JHOUUoFMDBf+9cckW5WFU0f4u1Mh/5YvLtXrIEfBrf
ZUVw6p3pwqI8NTsEaUwb58j32qVYS2Ao5Tqr1mRwKZ1YRUwMAz3NdlGhhs1VNA3B5g7k8XP/0T69
/ynO5tKtr01QwoXLhQsh9J/ew+1FOQjvSHzhbEfIWLRDnoYrk2Cge/gldkrW5tFqKFvjX5Ksz5OV
Q41jS1EqUFy4c5MOwnUswvfvFhqPaubfTgwLa1WDz+Ryc3mWPzzqa4diobt0ntsrD1s5G5RG+TaZ
Lj1Hm3R+1Xr1J0LarkGLkuTwSixZvNePlY0JVqxQShyrmaWrzxs34wVMQu7FOqwFXLDhHR8qHkyV
5UfWfotFOsFcc5qUD2gVvWu+uG6f0VyJ1xfvqAv5inQn/F6uKw/sxkoNk1Z881rPDNxhgbR0rVtc
zjtaGxe6bXHjiu4G/Z0i3N7dQYT/mwQgEJls8Y9fQulRfP6Ez0xPRZTapBLNwJ4GudmjTbtzZbIi
uSN9wLHNzCu7BmHms24Nt7AiU58cqTHdzZGrn71fnvAjMzj3r131wuj+8Z9q5p4uYqyeKUACDfmR
rF5SjcSvMUqlQiPzi9M5/xEHz0mDMxp8R5xF2BWoNPcSVlsXu6lr+K7LOia1w4EOWc3sQJVWEGCm
+EKvf9u6/AIjLEUkwlimaR1k8gCr2vGrMLiUM/T9JZPhKudRUj+rDO4EZIzPvWsv++/RSmBmVqwf
paRJ4JJUJs71jRnk1w95STs2m/N7hLvsarGZPqWKuZuaFIGTasd3hXbAp3PvhNk9GBtw6xxxBDO+
xCk47y0qpyaEfVKpDr8DjqXuTeQqj1oAWs6MSBadQGcnd2jjQUQrgw4peZj2UC/1HizPA6BmH6X+
JT7P3XxFWl/KdCdFvarSo6r+7z7sjbAz1EgTYSvXEC3ylSON5bYzP9TPfRnnIZLarmbI1G8F0g40
1HnJNNap5f23Pzv5SXHzbGT3dXMuDuPbzIiHi2VxrysC/OpSqWXMez1VP0TJaXIoTzKDLFpP6Zvu
0cWYVtNJkDRtDma+unfEzAv5cMn5+WbRcJ0o7hNB/bxXYUfrb1GYmolO6f7zSNRIhuisUMIngN2u
LR3zQsMCW/bOZpbr2oIUXKW5y2FkDcQ3pU4uWTrM0mdZ+rlvgEGd4uj1SeYokc7tW9l3P7LsXGZC
dPAF0MSeMyYNxZ+eY0TozSIyr7+Crk0epXyJtfJtiUbz2nX+4lW91PIpydEpCtlkrDtpU6O4FWYM
bIyA5wsxzuZ9Sgr4bKGSHS47CvnsMD9c56IlHaFJeVzswxU83m5hhjZjqIoZ7UoeH1Gm5mblFrV9
vJQYBClhGFooVGAFFA/RYQYG2DTWixbR9W5saLxX8U9JaWR1q5BhRRGZ1fUnWf+vKkm/7cZLibeW
Zw9KkJT2UOp3EPu6y5Fp0a1J5/ktqreywU6lbr6dqxT2k4tq0luF1y+6x4u3dSernhxy0Hj9MPRY
vKqqJq0bGvr2oX39eIqahcbToRB0XTZJx1mfnloS5jP7/cueHIxeq7QsVGh7fLr3TKb4GoWDfhUZ
Y2Ix3Ss8+uqLd2SwXTss1nPfJHJRJTzXt5VRLuHpCg9BbG/RKy7CU6aAdpxOioVatp1tGyfQoPoL
Dyvbuf0WHNeJ6BSdZgZlrcbrSohYx8q1hUBW6L1+mZJRbtiB+xZyYONqh+duLfrimOhkCKXtdK2n
WzuZm7dksTLv+k0HDg2TK47XsdqYtWBa4p0hjP8IsIybHKzHn3snM5s/XEcSrd+9LB0w9yQ/Pf5r
99Z5Eqw7+EWYWejlw1ZU3rlTfD9o2qcr69e1x1iYW9CLcrqZiBKFss1NM0A396nU+pT6zZWCpmet
u8qfcP5CaHY1c8bQ/N2UffPs7OIdYat48pLQV3/5nuugX5VMdBu7t+HOZbpcsdUoicg4gi7Xjdpm
bH0mmy5fyk4LZzKiByzfbHrwDoLbLD4NZc44PT0pvqlAPx/tc7YR615mLiEAVmpOsxK9UXJqqx6y
issw0b0x+SoAk/tZp4NJ0va+aQjm+ZQf4wQgt7SqPZWRehpSMnlzhwb2ErFUzjXcoNy1s+zP1Z5Z
1v6hiL9F2aG7Fi/0lLG80mP3ehpYnrlZ5LFFcDN5+hwErXDH77wFnK8YJJP6xJWHYv3pt5NNTjGO
KChS9W/rJqdOLmvfYmPGWMw2YQSzTcOQScuwDKtD5TjUXnC6SuZes5h9FJ/BlI5rPtSTR0fAH4AR
ynmVvT9ZLVQCNOA9wXeSeqqIJbz0XIpx2euSfFxxyyXX5/qqFrfdTNuRsk6JfWAPTf5urflPIlic
GY37pPicnxqpgcCspvgbo2baCXmdx/SS0Zg6iJn/QyRJzsxmKF+xFoNQ/tAWWlO/snpccERS3Nnc
77OV+rRzhWI+Y6DzYA64JewexxftS5j6F9bERHTp3Wa7sUtMTt2t10DxnK8sv+/iBEASzOZFlCNx
h/bZnOfSaezDsWJJDZTjRNuEzsYCgiIsUWb7fmISC7pqZgyvMTQQNPmIlMvj7bdnHgTDX9Sy1K6+
5FAgTdl+U6NKNa4f3o1KRXxImBpElP/zbMWwc8GB3ULvUp7UTgsEOoO2SuuuywkhMa5+kdK01KM0
D+7UsZv5BzTBmdG1+j68b38UrCaESNBdwP1jDtn6E7pitZsNUTn/rEdAQ3fRLpmICze2c7o+LeCV
byeiudWu2x/dHuUXuyoZq8VmNN+RfHUnUuW6qyjWDVmzIB03jVx0VnX/FD4JuLkopIKAx/0phEw4
ujbUiLX116S5v9a2o4cyuiCNL/kzqPBVGwzSAKHBn8EZ7IIsqHSL7JeJSfHWOpVSbzQ4HdOY0k2n
8fKbLF27o8up3JYlRvZICuVnGJiw/KExwWFrrCQ4669d46AWhb882qGiWLf+cixZ1UoSZjSp/IdD
Yc1eLFF2N5cd1iYOkrh33pkJE1I0Y2E6UqfICMnwv2xBXGN5G0zkQqLttR60WD0nKazT3xhP5it7
oiqZnptxZJIPDm7ivN2/Cr0sp3vEYSWMI1sOiDSKhvl92QV92yJRW3f9//EbGK+t5c826L+RIaPn
96q9tpI/PdiQaQbhGhit7fRtydjSXaSdLhVczSyJYkhVeQGYDm7L7aIQujxOKEA3306nqqdNEUMI
gxKtlwRNwlSoLcZxFRzGm+OjnWxCWYHbJ3m3cMl+f10R+KXmLPdqkyaJl84WIr/JYn885kWZV6PC
Yrtu0cNS+uYarnjZujTO39dvlEfj9PoAERTIW5glwhrskCs9v315/64ifq4r+FzI2Dhyv4ju5m5Y
2u39LLYq8iEdSULnkQ7Jerbqy0F5tpoL2cNNiLUTiXKavPQnPsLsSH8IOW7CEq+kv2xJHWvbcNBZ
8f1Q6hR0ZtVF0kMQqTQLO05C4EJnDjdHlMxQHpWaSVjYqUDUv9dfVnOwR4BWRWDE473iQHQaAvBV
15Hz8jA7WBde023uOYF5pCaKp1l2uu44XsP7leLTiz5ntBnLAdKT0vFQOkVCodMV3hiRqk80GH4Y
mNkOx9H2m66eYUvv1JPYOZvOjuh72fsuO+uD/ZrdwxiFDn+B0jjWYG8ugC+YGV/hjW7PHrcZsEwV
jo1ZOA4mCIIHwoNdxte+ZhybSXiIq7h3ERDP70DyXtVTT9b30kgyCKd+7MPP0tPkFPx+imSC7uKR
YC649HD3OUXrkGU3IbknpXG4aRz7KPOp/L3rs7/8hvamZixAsnXeLJIgv3MbnDZV+XKcmxdkEo43
Y8nSv/Ouriixl9++9/qzcJkbEDqeX5vwheZmPF9VDmMT0lhn8VIbxjLKbslrSdq58z8C+y9zq5uJ
OoA+Ituw9Hk59HNdz8U/jHeN25jdUuHTsZJsJj3sY9+8+VGoUKlzJl8aD4hv7MhDwtM6f5y7SwP5
FAa1ZXRUI90a4UymFHLW5Ropv8Zbz5yHKKMFs+CUWWXRExm5Y9JssJIMu5BE0cy2ROTIO0STXa3Q
NbtsUoy1VoJ4h/g7PrXVLAVfhtj0lIIAGUI58EQF6Qe9u1IpBE2jVEandxYXLnbe0a6g6fxzjJh3
kvHivGMhmwujdHw0/5/UqazYItKvkofwMK3pR12ia2eFggtfgP1X7i2+M4NYj1tB7TjSIXMC+hyY
V03rbi4icvyIjG+Xp8+/bzN1guql5aa0V1r07DTC588arMcG4lDLbyJ7yj9f4TznZFlGxVXHsstj
UZU8uWwzPzxrJPZy2fZhrBEgBZPS3AYOXofVH4adHZ7ltbGGjwxqkeDmcbjr5MvL7z6zQDy3BgS0
m6JqAg4qBNUzqxpzm5jVaK7zl5tdgHmF/MOqQpxMuFe7xgugpH0dCrTCp6AB6hkr5NY68h32J27x
IdhbPNqhxi/8udXZM2J1OH/dUlDlpnasCJjF1IfDo2sqWJW6xqmr5BBDuj6jHweMnuQafF/cnXBc
Xn/uH+C7xuOfzkLHot/30UB7zh258FQ9euixBGR+aBDL8KUk7rD4cQJ4nu0gCwsB6hn8HmKNbfeJ
uPJ12TRev8aQWXN/T8tZAHLhQdS7vF/axJjETNQ+4o4DlV/xL4OJ7uuXQiF2qjijS+TYg3XrhMbs
W1LP4s0g2vlAiBgDB1qndw+gmyOwJm58m/eTU4VGPZQaZZAtpI98KwqCBvT2KH0fomOLjsuPeYZw
kGyK+ITaJKMUpREn1yKX+HXgI4QDsU6BEJ79hq30dMWhgot/t99Jn+RMmA0huvCsx/vJD+yJMN2O
szer0OlzxA+DiDzAAUYE1xzrzgG5Azrl7BgmcTpiDzNZptl9s+d7riuOaw03Q26hjxRsI8oBhyq0
keLNSy6FyuzqB84gz87116+1/9CCQm3XerQmvefvtXxtKOtCZXwQikIzpLZSelwDMhf+a4y4vJeS
39C52Ngs+F3tyElI2uJjShxqXjE0ke69w9dktojSyvDutnMaS+ET+kC6ZziTctVtV5mV/EJsXRXN
dNR9KjR0AB2Hhcb1g6tDd9+8gBdNxjkU84PNvSEutl6YisMU+36Q7dt5uJhxmdOezu2K/h67lPxp
FfUBaig+ptagtHV2DV5qJpEx/qUSsW/unQDdOdV9gw3TKbJBO04J0YISd8bFDFghv7Ifk3BxH43E
hyY2+f34XeTsbaCu77XCeTtpz9PVI48jHNqdvzntZnPSore8eb2zCRJxW4cHSCNNLnE+UAR1LqVV
6zZaD7NQRzDFQX10io6Hxu8h0z6vO8d+Irp2JXspgukEBSRhF5zmc56CpEhjg6XPJUpPQ+E0TSwa
kL9B2FAADE3/e/8R3caT4annYm6M2aK5w2cmo0k3YRkMOfswm/wwOxX9Tr3M4PK+HF3+8cRqS7Wv
rWcrAaczKQYUXI8bf/eWrG9bVKD3FsihpLnhui/vq8FmVto6tEAu174EID0FaTik36+mgzBClQfP
+0rjEK0VY1G6qcV86mn/r79y/7bfKTVZjEXow1DhjLFwmLms/YrqVj6NMo2AlixqsKrklCttPjyP
dGslrfo+jE+LRnoqDQmHp9QDnymnJHpbTlNv6Xa6UALnAnZCw3NjjpFsJBaAjGVIeiQ/p9kl9AYz
RmUiLOzau382K7UGMZfxD10ARsBSAugS62pceUa4aSuwrzQm/lbjaoJDKxIvyre7wj4brBzTU71P
sSndnHd24pwu0qFymkkoJUbrQy31rCan89AgEqmFD/1K90x6Ay2A//U1TPdHiu/wqSbDcz87hdM4
IUXEXWMy3FrE3OLeVRjX/r4vMyKMGNw7eokehSnaLj6licZkTaf/dWiy8aHSVq9CfJkIP0r7EZPZ
AtuJlkDAZzwA0Ld/m5p2ZrfgQaZrmdnk1ghLaxxQp01P6JLKrCeV16YNlXpIufCztt+KoxBChXsh
IMDp8MPmlhOydOhDvXf/2KkTmxZJSJ+2fTF/6nmmNczOxrtqxw7c/VB7qKWa4V0g3gKqMb0vDflJ
ZfmVGYgfrSBQrh/eGTQgAuU7WychKsf43AqQBgja6CPAk1SntDTpcAav7z9bjYJRf3yk5t27IFdC
ZXmxzFeXUIrRu/li/mPCRNKJY0J4+V6H0a37wJZ3y8iYzlWPl17u3z1Vyn0eR9fOLkrUs+1JG16o
rkt9FFpJvaKR1pCl6fGmm65QT/svpsfdvZ6yHoXFyqQi1mJQ1NTTtWMNDae5hxYGBGhvjj23je/Y
IF435cW08tBcjS3qTE0nQ2th8YcOBoiTFxrEZoWoVpSlqqUlobbcbWxLXBMhx/FKgAA1iGKEqZCg
ROCtQXsGlZT5XzA7do1m3NkCSYivYQaYzi72XeLgFrcAqPewic/88a793SzT3Q/Xfadm3xj0Svz5
dqqkujsdkUOEK2IXuXjpf2pVtTvsQj0dOeSW+2jC4IFA+EJLi30yT34/eK4fj3cqv0MwqufdfGkz
uOBPcSzu/iFrXb/vZIlGAD5txuxX8vvymWxNms9hHq38nZWQ+GPFp0qrVNWTfao+5s1XcD8ILhrm
hTJJcEJnOdKnzIMMEWoyZFa0Kj55jiFSvko5koZXCZEjL6YuahI3eA5+i7pEk9fRINPfgmzd11N1
/5wbKlFHGZnETM4JFJHk0AxjrSZWbcnKI19e2fSYoA6TcW7yiecBHPff81DiIRy/d6VRnnLiHyFr
cNH474ZESsMyC/hqtnRsrT9W78nvzeeSzq6zeJewFn4pRbPfr9/JN+S2HTMwk2NKoXf4BD3WriqF
03vu36OKp/CXHvGAoxsIbS95Mq5KRyJwxQVvUfqyVPiUp2jpcmjafEpA3H6iRIBqozAAQhQRbqPY
TK+TkTnaY23SsUp93MkXBB3iyXIm2Qh9XsL1ax1Hw0iHSxDNx3qX3+f37vf8jbHK+D9EbXn1/Mdd
qmt3iaoIUDWF7A0ywRbMSxkZJ3/UnlhEgvPzWJ3b9YrTrmDPC54Wo6VD1n5pY4JBC7/QUWgCFDag
BXgJodrIgQVr2emuIZOVwpvt8n5HbZDhoQtDdcuT1mLqOmpMaD7JZzO4eLq+J9C2Tx/O8gAIP0aQ
IC0avk2IXDLHUqy5JgYqrgaF2r14L19K2nstdIxzYz2dvJ+iAOUZd90GZSq2wu3XNNS7bzwrJrNw
yUqVsx7gNavNhk+06sm3593M7/VDFltWoEyKxLtChcRZ3ho+RqEbOjUVBMqO8LTupKf5qd9yuI+5
XbfXw1BI1o8Z7ed9M9dJ9P1C9FhXl4a8kaYqROK5t9VAJX8YJEMM3GliPTQKrOK/WgJKG+FMCaIC
4Fh0vc2294p/uehMrI271GWKN29wrVP1MrAJcGEOM3DYugrTPR0qzzBGPD08H0qmM296fkJYjquG
ZxOeVUnt35ITSh2OmyYJ90nYqohLcWghelIJ7+u/40so5wbtRZ1jyruEeDsQuZJT1BEDidcdJ+h1
aEj5/NL0WvdcQ4C1tYCnfi8PMzhyKv08Uco1vFbiXp8g3ZuuMit0KR7wzg31VRnKg4C0srf1vetr
ZdkB3QT6I2LN5EeaX07nMEVdGWwaDUxnjj3TXOTLWe5dJqjQ5pqsa3Dh36UpYgJ8DCBWk/5xmf4g
09N41QN2THNGYfXXfdfofoM1bjOcJx/4arA5KpwvYsVThsvA2yYTLsdLnGaha3xYl8LtdmkJCAOU
Tu3zBzT75fDT7tXfNbuGW7TKtkEvEgJHs8YTAiXxLjA+/xba1dPHvMhVm0n2prF68NZzDo7chMuY
Qfk5VgrGl3BEdE2ugF85BKHxqffkrQmBOIyFZVVx8PG8jKEQgOChGHDppWb56VmfScnKjlA891bX
bNXKxo479fLDlG57f9NTWY7zQwmBYH7vwHGuH7zWDOkNLV99JNmB6jGkirrmDqq6xvxZSnk9laER
AUABuRXvxUU37LiwM/TIQofm1Zh0ZKDeW4ok65NkJL8Dvhd7f9mLBuxKCv9YAzDHI+8jUN4/yXJH
W0IetmrI7/5a6avu7WOhPXUvb9v7dqHz+s5G58Y+83a5QoRq+d7q0cz3/kanacfnOrHOJFrp3EtW
RMnjFLcBrnLv2asn/VXt/pePW141ssNkC5F/cO3n/p3moeXVB3gJN3sSonttsqxc5GarCvBQ2pqf
JmBitqLtY/z6LOShZXMiDpVNL6tJD2uW97j7a2Eff/FosOAjxHxPCIrqoRKUs32qu9GqbO67vh1a
dz2tNZmm4JiezmMleZPtrwZohJzfOnKo+LH09DHwD7oofK/9uQkJFugsQGHhrueHoChZxR4HbBBg
TpS6VPnAmdu78H4N7eYkdGbdgTSVTg05iFh/eZRBaxoI/V0oMe4UW9dmWBDLa3PR23asoOu8dZl5
IyCKDbB4fgDrnADbjnD6yOgouUm7h755aKju75U5a2g0GnsJOjJz2ulTRW6b3zmMHzN3w7cnybJy
H1ZgZbsrB3xELVcLN35XwuWSoDI1ZmbGVhqCRkXaES3YcgesZZyfBhgNE0+u4xaFpEK5tPySSsmj
FUiSx9t7YsAYGlNwlsVtBdG9xnxh8WeJhNFrH20N6eMPCqgGazxdPBi4vqgq0KQeehlMJRGWR3Lu
G9KdpWlCyYesnANXNpiQMa3inSSU7n+0eFKszc6h0RP7DdByMGMLFDsOMM/lv5CuWtr20yvYY8lX
/53kE6BrkzyDGwqkAc/Y1+gSeBULGEUeyanBDqmgn8Fv41k+nGCqFKit/OL9ZRNsq2ueSSgaujJy
gFb6KwmuS5db6VWL8aK+QF7hO8YGDMwoOR1PnsIbkALEdhjEPu7DZzOGxc4Q7hwyX9S6Grec9zhO
yXR+bq6RU0lAcSGQ6uHF74/DQBkWIqiUXBopZwxdd6embEUaJjIsK/vO/UCRUZx/c9j+7+FaqY7G
y3+l2s3MrUIZXTt63SIIMDjenooVZUTx4Ge91n4fyB2lXGHCyDqw5pY/sIDSuXwJW5ellg+A/nua
JbUW/TqYtnRu6Sy1818rtOpXPy8whwjPJnaEfN4592+9dfc5iTRnwmQInQ2Bn/Ie3sM1S1qH8NnY
1R49Z95CqTPnIqabqnkaZYFip/fQiPoq5ErLH+YnYQoL2hZjiWXrwLJzvP+i6X4xIcUrws4Eeq96
2WFID6BoDVznQzSvxJu7Qa7rrgu9AeBWvFf0nUAX0tehg/0vqkmGAHjWYR40r/c9QiXUxbf8Yi+O
pm/s5ozO4vO5rhd+fZDR6VmLfdLImzB9CRKPOwkOQUas+oDuwq5ikT5MaNzQw68xDAKzIBWEBEqd
hZD79hzeQys1qfjTLXqojP669+P8AES4wO2VliD4XzXf4VQgg2dJdSEBynXT7Xz79zfAkkSqNbUj
BCCkXq9+BgfGHNs/Utniw5NtLTEvO/GqogkFeRsQKy4X71L6bWaMu74U8TUd1R066bSf/vvJAH9T
b2fBpWBU6VuGyPdZwuJEJYaSNXZj8+6isHID6KjQdpxo9Ug4Qvv1nAPtc0uNjDMQaANTJ1+hqB/C
6Fcg/5p1s2pOdJmXGEzK5zbWRdD7vwEHk4ahB+MYYUkaXEy0nuVtjc2QpBh5x7Hg4EAWTXULSHNz
12lkWofDmwcdVsytZ7CYZmHodqQ2tbSb7mhUb7Irq6/e5xy7Ia1RwF8O7dc/vtAtxoGKV5BYjQel
VVpoEAIgk21E1kKHyot7wA+LTRCf4hYZtJnp3JHddJ/gN6cI+rAcxUqpTeVcRj3T+7xVC3ItHYom
DnAn/km8UQsEoUmiSlwTZXupzo1PwcBYz9RKj/JRotIqg+sC6kjkYqbsMyg4tqQIv0cWK428Ftbw
fioeNeuI86/lnCyDXR4k530/jDXP6tACQ6HiXSeW+m5SMsOEgM+PWF+pem4kr3zdyj9khAH9v93K
m0GKan1ee6yqzyF++BpjZOBbhVFuRGmNaqEvZSqI2dF6TWeTKE1nfIPILEhPyXLd1nXgHix6YWtJ
/GKrJrgwWV5Y/m6J8ABzViLH3y90to/QyGoyAzK59y+l9pvywiPyGiF7XVhPv0qyTe9xZaMrl5UX
x3w230b/uBdj+0pY2H4wrugQ90VhiI/z6V6cUJrky8v+QoMUCITU0c3zzSj/h7rifCMl+GBjH3qz
bsZvxnmXd0nEkIUMbBXtAx6v77AaHAYO2c4iejjNsG0kGb2kMdSaZRLYjuqma7INwnwfI2yQxs6N
vW0GjhVXGzgm+XZoHq0vzUnbNyXmuD/NIAzY64TcqvKVYi60tU+AzWXHTdfvyKWxdTyoSbp6DqKE
UnjX8iaSWS+igGsq3YG0F/z2PsTgMoP2dNySQsnMpIl1lW+fnaZE5OviYgzE2/BFb3mqmXvx9z49
kJhV5O9rBctQdTvb9eZ9j38udkTuFiXL2BPxymqVzcwC0N3Ue2zGpzpqnfT2axUVuhukI62ZDkwW
SdRvux2LcP/hReFBMHEIr4hbVChtBvdzMb/+UGUF5pgV3UNOc6vFIbDu3WiJ0MCsQXv6k3Zgup4v
zSyZ4EQBoFwQzAKMlpwqbuXYSg/Z/vAPFPWX/y7Fn4hew904OVS1wTu1iw5Kuz58IjwfGdIiNJb2
lb3cxCOmvdBxkQipEFRAj5kOS8uBtSydOyYA6IP4dpL7sWGg42eALYJOzJO1SF2IhelPq9k6uAyc
gkqMgH8OiKkUWRMM5Wnowjj+QrOz0GVpOgWgbsPmQ3Kv0l48JdbEdHbEIWSuxFt/EBIUaTFztKaZ
YxjHl6hcj9XNYO+zX0IKcHQ34KRaKaviy8qAoqq2M0UVovLx+T+W7ms5lWSJAugXEYE3r9AY4a0Q
eiEOMnjv+fq7SnNjFBodie6uLpN2507VVdzXVfj8K1abew3cNYPFT1JnKOPKMRnr/EooMzn3S5sg
j2Fj4Pz+XZ5vEw/2HmMk1vV542NymEBR93iivBtJ0103mimxbSt6s9mtqpDU8K8w8wY4Wx47Ko4M
tW1qmOe15LnhOcl95HVZN+HzakN1jvRusEBtKQxbAdDQloTXgURzgkGrplFq38zv3uxeC7gc1ByS
rj/n5rVw9vijh8hloVzHn8Md4J7uM+Im7FVXETVBYvyt2OFe+3PZCY/dvQa8QefzLHYZ5PrFw1Nc
RZhngEP4kqwQS1aU92x3svzROF8jXsB223Mmdp9ad1Ef/2W01gPTsGKVq5E5iBQAZf+FpF1hRKXt
QOOmw8/j0HS32w8jurCoiRXYY9kZ9wF9f+iLxeu7mzZQ2uAVSPXcSvmOkp1Kai7heI2mNQgE6R3w
rR2PUlXSXqVXWkbn9i/WQ/gj8vT5KKXh5xU3ADtwXGNdOQLavc0mlg+Z9jTTjuZ9DUZoIgbCsrJq
rWBVo0106eZ72d4L5fSt+yzfy5nO7Vzmt2V7hRratZbttXw5nVzEAZBT6PrKl+FahrT4HfhdpUiu
c4biLp9C8Ck4vMBNZ+kHQIEf4ZNltiohzWvnn/dE8oCrK3n+qWL2zfdW4BIiZ9EsdFEDQLiAFgZh
7TjHvtkb5UVXn8z2SYT4Klb4Z8SVkqL1hTqj7FEVk9wO4mxP5VkaTixUN73//ZYTNztBmLVzUUCR
L7rnsqSJs5GtX7qrXWWxV7Ktm2qlUCtQQzsoRE0Ji6zlS+hKw/4DaOAypWfwV/pxwAfiSOqtmhLX
ErQhwc1vUWsxWNLXqY+Tm6uvas8b+JFaJECwRGQxAoZ8pdNuoZboqGHtnZSkyJbDZcdC+798STO1
jnSUrCjBmG54MLHBOb31lV8EzNZVncGr95WDzZNyaKQVGaybmdZaw00c2Dx7+a1KLF7fMijx9NKU
bfi1WD33/gBSs17bzpYgH92gDwZ7KVoZT8z2If0brgXoirUUttS4JZvaqs1xMq/TxqoMjPUpOZFo
3QcqGbIvjSEZO+BAjW3t2s/VNvjar9IIU4U2YJ8PZKkAaAP99Nj5k+utFGDoiHl/55AzAHPlJDyp
z+ASf0Dl7uqLTdV83zmio1013d9UD61VNdakvPKlc/1ahhpkPR1G+bJ/lc7v6/6yIY32HvKoOoLy
XORW4Mzy43jj1c07Wv3z7D6+N6b9RfX9FMXtrPm5GD1Lz2oOi5Co5NWvSeO3sG0flfO7hlX6IhaP
7Wd53sj/ZsCF8VjBuLUu37vOxSTTioOXwrtPTB9aViokbF8RjULOTXSb3nwlfzaVhePmcZvI9OZE
zH6C9eWGGVwb13J+FAo2lA0h79i38z3WcyfXyaPqkjAR+CX9slH8c4EK61qe/uQ6eyC1j8tXAgvS
Qlokk4rWMym4sPkhAtGclTUOaZ5/3byvvqCUCRaEAv+WPNmcwy4k1dIcNVr3k+9LCTy5sVJswAg0
Z6doWzv35/0H6riQmZM7LQwKHb3Bo2y5gAQ4TBKMXXylrSOSssq8ExK9g4DkEEQNhZ5pItCev5Yf
yJFcnyJxHyrSi7QDg1uYqqvwMaBhRYdbe5ZKJP+tMqN7BZ+k393LWSlU8j/XVkDzJ99wC3STl8pt
mP4VLBJ/KnunEN6d9pf0fnj0ioR5ti9RkDtMF9YxbEUUBquIzHCCl+l8e932Y7L70A6zmZbCiOQw
Cj6WGl6czmC79+DV6IkDLZwqBqkVguZagm16DxUhNiNIwGg+LnRIDPpTKJU5fvqWg64ihvmnB68F
WP0E/Bd8dmiMjYRg346jSlQ39rVtFzRCwFPYgVxXqIHguD9nZJPGi+66lkONoRmqzpl6biG3iGKD
aQ+PiX36RNEsxbCEsB8uX+Un8OGyNO9v24thSkEZTwdgSLPf380FQ1Vg9/fDK9oNPSNjKzWsxh3W
FCrh8hb/d81WUnCBng9W+33uL+62efbXg3bb0vGllLRsOnbfhcCzWLz2l7nKrptzBT/469rK1XQo
rxZqEuqaBVy+Y3aL1tggs5xgrQ8CMU0e052KtlLs64Ypo5HfVzGiK95qn1sXnn39oVXBq5LqHMvz
tobsj6YWmL34SOO7UzWQsPSeWnjfq+tMcd+mDgJlFMbLaKFK6CHCmOkkf2ODdM/BqT0WjWl90Y3n
+U/737xgzXdBVVhv2l3+4De5q1lsJyUp9FjAvqGlYv0KQ8I0qWRZo4EV4/zzylY3g3mPs4AKadc5
foozdWLjNIhe09bcdFO4WE/Rjsbp77oP+JyhWddoHPi1UPXHFbzCu18lrtULTEeGBtJw1Yb3TNEh
nbcYgbjtrsXY7NbFeNlJj04QRsloNYkp0USF3T2SSgMUMkqk9X1jwjC2kJ8r2Syd23E1ad30+ype
Sf5b8M8iZOlWXMDjVTr2Z9n3+7+tQG3J7L8qaGfWEP8aYMkNLnFbV8KWGC6+D9DGv0nLNDx1t4pn
JDbHCFFEUTrzn0dfJvoLvjd0c+mCCOvv3hajQl0pKrV57zJXxeyZlHLRd8jaCIfDdfJ1flRwnVIv
z6/zR6K9aaRT0dUBYjzO5iNLMVoky6tBjiF4L13Gy96TboDRFg4cGUH+n+XKvt+6q6/X27auz0dl
Xq6s6w9RzuqmUlBz2Nnea4tBYVm566Sp615vdyQkGB/DuXwaQ2GSutnlt+7xs8AZXVXukCRur0z5
5zLICYaqCMJUmW/i9WlcW6nZInrV9p/3T3Nsl9Wf6+qjNncFaxdkY0+oG2HGo1lh//3QMZ70z62b
3tbj/xYwznEdsZqH7/28uJmcg/ywT7PZxkqbs2j/gsgtH9sEae5r306iU2ju+wnlekMKpZ1pJGap
seHlhCuWdqonbSLC7fPYQz+Sfr/29nh95vrcD5OyKNVtoRn/mfJtRstcCdPU41K6f94G2/oCnyWO
fBFrjq/8aPUJWQXMhHAHxH5d3cgWzd8eipCmPOTSfrQJjVS4PGLJutjBIEaLgSLFrr00zB9rmA4D
Ux+twDz7I+1rcrXG2W5BhcSjnh/IrJ4QrPeUcJVy8IXS8v1CH98aHO9XrgXhBS33FWvx6RSy/lsr
6lAwJzwpKO2xygoV+BkUIFpNk2c0Q8dMe15etp6oaU7F4xti2aY+3aotNyUw58fv8lIWP4caUzic
rqX0GrKXJ6hgSLTVt+av82R1ekdyX7rLZfY1QK2hggRdSVU2naUm0uOXoJkw5zg2bcw/r6Nra893
GT4WzftnfIRCx36ST5fD7u6IoZ8HZwjQFxPFrrZ6F7hdDh/Ssn9UbPmhfBXPhEfGZe0OU7Xb2625
Gmar834Q4ouS9njt5JvmK4Pc5zmaNzG9lhiy0bW+/93Gic1MN/ed0IFXAqCY7sWykFy1pR/bKzGW
bkozABxwVFl2ppJ6v+JY80X4E9eEtmrBETr8AAQ8x/y50/yNjxpCJpwK6FQBl0Wd870ZFSKOluiO
MDGIObdtKSY4nvMAuIQ5ydV8qrqxaJpfMDDhLbifwcJCQf41bWXS5TVOcOzN74lEdJPFdsH+D14U
7G9P+4Pb96UQNx/50aVQfPayrfm/B3U+3xZP3+n30xvTASkH0mhQSuKDhItuX89esneRbB8+kB4U
mouRiEZr3ieSzu+r7r596SZHuf1b+oGNq7jClJAoZn8K40e+eP95jsjFU+cilDhQbM5zVHs7fo0p
zsLbYZIcZUKtNO61PYIm7cCpEe4XKy1clVer3EViVJ83KKE+kX3HDV2jp5J4nINGr2DFUXP3ue2t
jsGgRqd0WbdWx2oeGKt7271hwTvcKo4LE6m235eypuLG4kF/yzYsaTvrkUawkfAY3Vu37lR7ie4j
Sr/f+9eHF0gdosJ421NlXZ+KxcNRC4qPFqVtbbeo0tO3ISV7Gq6X7vU2xQ+wKO0kJM7l+LOcKWCP
1SolWguJZyqr4ccDg20eqW/kTz62lZN0BFByg50gwb9Uc1cORWf5nuuc1O9r1VS8/16fxRx7b8Ue
OBVXiyi5KBUEL/V+crdF5G4X5h/3TkOJRXRGY5wpLvTT2kaXaymJrm3VPM9b/7kqa4Ybj/A2ivvM
pgLkv7mW0s/S/je9HCc66U3VDt8qataQ8Dfdm+NnUV+0LLNlWcHxkMKwMRdyYPmZYn7ncDBtKNrP
vOvZ/qqoy1eCkPvdf6e0IopAx59vp/58Wc6l0DT/IcjE9tdN3EubhkIQ76NBzMepnBw+wK9yw9Sl
+0w0sqo5VcsOWS1RXmJkhDERF9Edir+4Bwq4q9vdquhPxyrqXc/N0Ew5uDmh3E/6CH5x9bvjbW+H
iz4SAPiiTX85JJyQTq/V724qIRvRVuSf7Zzewaa230cYMEUSyyGSbcCg3TvoCeP3v/SK6J+jBj9n
DDNhgdMoJnw37cOjebRkxhKSfDMSC9h9yknok/zc4QQK5SWhLkIm/o/p6PDJrBYvgCrpCD+mJixT
M5gP+Z7NaCnSo8zt3+Ej2UJVuOXuHxJdRsDxfaq36YD5eEECop1QdZ6sr9814St+whQ3M4Xq440Q
bJ8dxfR7+t/0/Vg3cbHiXXzlRxV9KI7AmvGz6ixKiBnKueZ8thG/Kd4mhWYClcBcTuCGybK9GIm2
WNZk49Z7NufxdqG+KivjrGECaS+Vi29qiqDk1/on6ZzQI2Pdff0LfExyXErt7vh6AS3q8c/EsbZR
RSLqnVRXLFRayhGTtreW1pnSCY3UmZiprTA/fS1Jt89tonp1ZjrqeYYZDkIGcIGYYwrW0q14L+06
FuVnupc7KShRpCIuLHwx2k3rjXTP/c/14Ep56/K+fXtbdPchvH75On2lPwvKb6+ImfXuKC2UiPd2
5OMoy1XJlYW3bervWAPUFIKv5Ah60PxZLqCdESX6Wo6T7YK6YwGWOn7I6jNKNyEfQFGBDS6iv5pf
4VYArP2OfQfgSa4s0o9WlGe4WpQfp6g17TlQsaA+KqETx6854VneWdGZzusjX523kz1/vki+X+/R
/p0/96I6P+5lVjR5nP3N/x7PTE9ElqfloiW0lXzbfxQ+USBQqpJZkiZx+adVf/mtBdRcR7um/lsH
wKN0B2Vsa/txyblGQ52o0N81sILPiakW4/A+cfQCX24/1Y8fiFAA7RoSMfxw/qp8CN90drD71f+l
F1gE1s219EpCRyW508A7sBxChSY7r16gmsPv+/Uf3XV2KNJhbPKzu/6pXwgNutZDLSkWfx1HgGTf
N4kaEBBh2pxf4L1QUJkw5Uoaluwa+48VFsJQVqWXUE8UQS4e1VC6ASU14Y4C3zUkTc4NcfbjS16Z
rxPSC4ps5+laLN88dpgu8Mm+hzIM6Iu7uRH+Qfiiq+Sjpn5WCdsdgHKJdcc49QNjAcEcymHKF8sd
k1AvtBq7BhL+/FX90ckJOrL9o9dq8MDglXvLjTa/ZicjW4OCYsdHr+44fvvuthnyg69a4OLvh5pH
vRfDVCkQu6zrK3GmPxb8nHSzQ6iaspprISjHirzReA19D4zi+jFAWyfNvJOIXkSg2R9JcSg1jsXs
x+n98ltoWYFY7/aL8duiZjh130+pjfZSJHlVWrYODR360PFtq8m3zKa8b+o+ceF3wXe9gjyECoBT
MxQ1bLBZFMKurE/EH7o3aQ8m6/pCnQPGRCy6fAgSS4Xz5UdcVRYk54SSXgdlqseyJIOUwXTTes6A
CGHnB3fgj+cwCcepbyTXJl2CIteQ+tGCr1DiHpC5BTjGezO2jR7lkzyz+mEFN5rX3ALwcQ1rVyge
b0X9GJKaVmjMpHtuKPz/p8CtfzAw0TEhuBcQwbmrsqfB7AKgU0/8h8kwTOOT0DrtZSiPADJOsuzp
MIG2T/Aix26TaQclF6vTGj5BKm2LWT1AVEbw0PUJjaSpH5onQYVwj8egYQS75t330IN93RkIMsuR
EFf8jJCPW4+pyuwoMbiW4r1XJwGaBk9TUCo/ekzuPTLQUd/+xkGSHPMOSDxRuEg0MstGsn1AZPkB
c3pjwCAJw6Ki8JaJMI6dq68rIkZGgwaKRbr/yWSel++nyu2D4pBRfIpmqNpT33hvPOVfP+IQu5kK
iUL4bY7AgY2XzUXA3htnzBichmkZ/d60xVw5BQnJ1PDvcAdkSpmPu8hVAcvBs+2Jj687bz2rRUBG
X2JkYMCy0YI5ogOg/hZAEaBS6fLlVMuPCp35P5857nRFUxJWYVFsH5/xdGV/+FowM+EMREvFqwtg
v6UH8ASGK8zs6mGz6UrmWmz4F8vkbn+mSmeU/nwcWMMtK0QMtiLKls5Gm4/17yvBYCr5WrkVHHM2
Su2GGQwM2OU/ltTE5/MgvJRs0USixG543JazLN/LvHyeovErX7eY5OKFcbYnlMt0nr8fMx8euTvV
1r+PdSX5eSbmkPh/FOBhjpGWabFLyepdHc9n8cjX2L7FT81FItov33yPMd7m0TnZIeJzSogeuJOL
NxbIopL6vqlMXZUS32Khw0MMgq94wyIuPJJtb9LRGkG9ssPxFW4euW0herC48dNqcTtZ4dHYaSJS
vH2JTabWvOrBTuBMm4XOYVrP7If7X8MObzgtr9Ll/RbGuHz4mhbKR+Ut8+hxjBLaAkhraVxAHafK
G0OmEDU9YEyU05+XR4ikJwZ3GcFCcQu2+emDx/Lhg/GZH92+lu/pz2l8GH/Wbl+55WfuGHnQ4WPJ
HDcluVIqAYFdjx1r6EhiFbNjy67BZNhBtuKzuLtUD1/sAAaBtdmhKfh0LtaCipNLKpiaiVT0mICZ
CBFcK4/JcryJ2eq1x+R2rG05SMqLjbxpaOvxa+CPy9ww8w3ycNj2Lzvzaqp3H97xntOzNCrEo8sO
3Tt+3eLx1M8WZDEr4X6d264y9RB/uVau8dI2x7AsbdUjC8io3QGRbut5hwVI9+nPW6ob35fnkgfl
ZD8dZyK8HZD8g2uci9YkfN+X4aEt2/yge5of3rLqzJqil92CWtt5sbFZ2Wlg6zBv8ojlPYi13AIL
Z5wDLc9V8suAoXsNyI59pn6QYJRcFKvBOnQo6kq7XVQEX7dGSymrzv/06+nPjrsFvPFyG/YjQK5X
OGE4lr9Gv4z+KYnY1JYPt3KBMXrNFfbS7JCQSfZvE/+4CrPuy//tL9U5fMzdruQxtt0ZssIkpIpG
6no2zQJLlACBuATRqS6hbU/7HIQJyCg6JwGxTBjQGrHP2RTsD2VbOXts/H0OwGH6L9SemLPctZz4
tlQQDwaY+t5tdd359ONlcpssZyRpilddi4O1gu7oHQDsgr9ewP365tZMyPVsA0ElvrWoGMMzPvLq
ye3bfF+/aAJYNKjjtAREcZl8Z+71xMRRS6UIyKH8f5ysNnPl1yD5+RpAZfmd0SVbhWVwdSyfp06T
ncSu4t03H8pSm2kWyOyYriZb89nuAojm5Arl06ZUyqKV6sYa4QVd+mbJ97PTqpprTv8lvi+W8yJW
jjoUOTUWEN1iefnltSa011a+PU2+Lf52Q+478/39JE+8hdCd7GpYfHa6OxyFYCegPEqlHh7OQg6B
mvIyVYtSmdISVcHdl2MoRqx4oXSdweqmumzyg2zBzJTZ5d7LzMSkHJTIjoE8vW5Oz/OyL1N7XVQs
eajb2PRkHqN0nyLrJi7oWdfPvvc3NbGUBsM6HyipeFsh2GbNx4qW+YZXtZ/5plSdBEmSuIAoWAnq
ucK3DLTstjkHSDqlo7tkt+A/eMuulqCI97A0u5si8Yg3kugaL4Bcrruewi+qRabZ2Ft/IhEFPxQM
pvltsecMmWar6N+LkZf2iDBUTP3f5i0Xq4ZdK+UqYOiVkgN/CWPDiP2XFpeBdxEbpsDaBZkKj4iX
TdJ5zPWAy2BKiMyghFAQIfEtLxT73s882phxgK0aiyyIcjk2WdXn+DoS3dT3FuBhtiOX9nV7z247
+rvYjXy6pfeVmJy1P0aBCgwbDA2AIFW1rLBNKzPZTiNf2mmbTQjrmfEnvveFyKEIdbVu06clllCh
Vn4MwpWC4LHYphBfeKy2T6hXCvPvNwYs1tddYWV8VgO+D16B1X+s4q+s3yZEgUkpfMMxeHfoFlBr
eX5d60fcXAiE+KmhMsTOCstks6GfFGSTTdmCo+jvPPJG/aO5vA3Nq/Vy+fwVpVblFBdC3u3Br+ul
NYPhaXoPU0ZCtBYjJYgXXRWIvmz9ke7ecyFv2gaKfJjrEC+78qOFzEAA1A6pGBPXqflmMh/6tsMr
dHcCEPMBTBD8QQ4WKPH24HPm6NLoXFvzFa6V47F6S1SsVZK8nNcN8bAHm4mYgF7A7faA7DD1FZ74
zfkAPHhFGekKCYbUQBjOURLqEPcTclOmZ1f84XnyoBPoX0gk3RYwZ7xmcxCERx14CKG99Va8uAv3
vyfKJ6SNqyj3neqGJHm2bRDPff10K/szWiAuo5ssfi6pwWYULGcbZC/kWzYkYK7L6dME2Bq5XNOo
7c4kaRzgXH/dw183BeNeIv//XRStfo4zxx54w0jPm9Y1W085nvO6D4X7KgaZSxHF+sAcqs0vq3Y8
+W+uDYXTcMOkKfB9mP+k5gi9OSmYFA5QDvNB5vQZX+mLcunck/9usVrs3sth8tj/y4k3x0n6i7AX
2NX+1l3ute6sn+Y1m9i4k7HG5V6DpCjM6w9vJYqJVeWQFXrkRuVQXRVurdvqfbqYbFOjTWacu7W2
V5F3hJnv62v3OA5wmWVHN9DDrWXbpI/V+LG6zbR2Us75irknP7bnRiQspZS0TSzeJonvdLzs4NCm
j0vr/dV59oM6mhF7ZL0yU9J6CRNZSnWXeeX2IArfS8bE9Gf9e66z2VS6FGpw7d8gl/CU9AeATXs9
U+zr/6+uexeGVtDeWs9yTQiuWqprZ55kP5FI7t5eFDDhR90Sc8K4tvOtnNSwZRBrHhJAmnKUfUnX
4D6dkyIhzNM/qF/hG84n3d8lKrEhyeAE2wnAoH2xGaeQv3I+jp1uP1/SkX3nSHhGbuIXc3iEkOkJ
m4Q8tZnd3ZyBFjHN++n+6lYmOt3w3IiJs4Vgs/0NSkjWObpOjbEat0MfoJEophB72uOM1Nt7HKmE
CBIqAoreUio341jLT+hgo7yd+H2kAzjJPYHgsgGIZHrAz+E3PTJ+/073HUQRbd/3x1AG41Ji9Wgx
NSyNrq/IroUXSsRqdvArTeBr20vcZIJZXE+tGom91eKpIbKQehk5iD5e0EaIJE2UhdpzgU0yoJKm
QB6S2POv06eaHrUnhQogQcLCZ9FcFpZ4tCxCBWajF+Ai8cY1Af5HvCe6y1nmO/ftLfP92NAL6YzR
yM9SoeZCwWIEeyz2pxYH3ocvuagh3JLWzvYtcpBPk2CevOVCXXds6NztWrzDdOOlqLf+FG6o/mcx
UZuZLg1g3c5js5rq3jV5mGXRHbJuWZjTdmLiLtaIhEhn60BZh1Aja0QBOqB2GFMCn1N1fUB/UVQB
XJzINdUD6uTVCkgrMB3YEwUvqngVF0hAKKwVGSwvepvP7DjxQ8rsq8ohAz9BoNZJvAcIM/KvLAdQ
wvFfPBmhxkUfpNDu0sdXcxfOjlZtZemqRjmvwkG8dkn6ABhHm80pGp6SdXlFtHy/828YOnyQaccG
3moFxrDoFhR15xVCJVpPdS+rWi5istOwlRysZmDKnLaEAwFr8fzlGND+X062YzeZ5FTn+AuI0U63
mH75itrljsBeKHyHjygEGC21oNxX0Gk+OXcfeCNOP7fqXaokQHbyLBEKGzS7G+gpGUh17sn+r5A/
Y1Rg8IFAbH8s6UYgL/wCgZIaWpReEAeCVPWjemS16R42YTjx5BXHXcvZNZxTpgOSASNyr6584vUl
gsjFzL3lW8ADArjRpiHBFCDcqBahIpTR9PL+S6uxu1G77VWTg5puPb4KEAQ6s2y621qm5mEiogKT
Ua42rYsFrr6hlbtHYJGtFIRXUIYHTFO/l5VWqtgDZwGneTSJMTiNt0wHsLi3MeHBGoCeYm4n3lbN
uzDpunYFouoV3syNU5pvJbnZAvLd21s+Lyd97t+rMAjZ33Sp8LWC80KZBbwNaaP4Al5fxS7IjYDD
8y6h/XaHgoDPngRhQ40SLUHySG8iuJcXH133dQfM74AFD604XrsmgSmx1j3Xk58ci/mY0XiuL8cc
jscEh6G9kO5vodpjwxBFT3WZLDvCgKFAFW6D5LvsmxKbw+UszXsuHmesyy1QdmxI2T0mwtzjnEhy
OOvT8q+YULrNZjrOiGbj8xnhnyzWAdDIgJENMf19dP0bsKOjBA3+MMCaEZsENUFib1HI/JFHFMzp
orV/Rsl2ahj+QiEEgYyKajmbRwf+475hW8PnI+TJlt+5K6khxJg1xIaApRIkj9BnGkC7ge6qxjok
QLRz3UVPiRTeSNE01LVM2rewc+ExK4vWctPLdBkQ28Z6TPERzv8pmHOux4gtRKlJEOX0PatylqVk
CG42vKL3V0SZGs6IfiCrSQ9x00IEGz4Or18maBFB7LWPIb7NI1WWvVZsGybhHOmsaHZC/i/fJ67W
mdZKF2elx0XgVWcUpTHPkMHGcniC4AHp9Tet7A1JhEREnx8iQzKhCPanAXFtWs9j/z+s3tF9dw2P
AMuHuvIcK/EN8ugYYKWmlMqDnXWhYRGnnpK2FBpjOZHwgC6YcFdGCfr1UPYBy8owmMpjTMuxoKSD
cmMR00n5yX6MtvbPWvL9mu6wrgzfHqU4jMZ+KBAyXSYbe47oZccZvtgeGP2WPsW3r4+iO88BI8L0
BUFsImMAPn/xZ7VrwYhz378y+VxAR7NQRaTB1TUgSDS8rPt2z7NFK983ZFNP25l2T5lrQoX2QJg5
3F9lYn1aviLuMMt0mgEWEpXViI3XXdyHDpLLrzMahJ5P3Wosh/88luf49EflMB+sg1/B2JlGrAUa
/zoD843R5wGVPfBErwPMa3VDYgviArpQ/SEsIXVybjiojILppf2c+exZdtaMo7m1GOx9C8WG6GPZ
X+jA1v4zWOwhMULq/iB5ElnEEG8VDWCRIgGCCF4FyhPSYatfmZq8sDuNQRI7sgdErUb+R/XLrFmL
CfPArKlNgN1XGTA7P/lcprjwzRxDoBvg3TmyPEBBkzMlGn5+rRDOFp+Mw3PpunvzUDO1C0yce2QI
QDMKXlXI3loFwvMV9XJv9kKi6xT9t7yohTHXEQlB54YN5tmoi+8SHRXblkKTrzuPzblkWYspDjSs
4xf3LPEmYBAQZqZRHTPLMfe9qO5G2XZBeiME9Sj3pULnWHPbuE3oepuiy04Pu9jjE4Lrf0mm2jPk
31KhbBF3iI9zhyF8wRfawZ0RG15Fq5GrVPWu0ipE/nOt1EQE50G8rQpqreBhcAcUgVfp8u5iuWaw
F/7zYbtgfygxRSwyy2oIj9yDOHVYZMMK3bC4uhKtqjz3IBnN/1YKnaklRN3lFfXUm3RtzJ4qi0wg
mFE1kC/bHHaJoHtOsc5utGjlvgMRlDlTQhOrXRthaZmxu3/X8QoKW9o9WQ6Epa4ePW46FQavMIxQ
4dKy4mD6VHgqj3RfYvFBYVcWP6sfSe+mcPSyvXvL19PaP410mzlW4obByY9SJfB/uG4g8AA1P4Bv
k153FsefHAxEKsuB8vHZdkbi2HwaVXHZvtO28ByTKbgjT5uMt7WQCurzEZvEJrsfgtjULwOuF4Ze
dQIxNlhw1apzbfoEBmLDAG8kstcBwdi/B/lsL0mEqKsCsWuDLaj88MhTS534fGBnncfB41fT0iR0
ChNWGwVk3geh18SdA7LgHwXAvqU1k5w94lzFSWFilV6r9+BWhqEGJQVBO4ZucO2tfGIIpWsA7sEB
3lq2wqrKPfLbxFu6L1XhgBMPylIH7mkyAgX5LihokRXtRagAOtbXhgggvF6cdV71M+IUdW3TSXjj
bm5CNLHZ7IYQr9E+Q0GYM7qvBF8BNzHJOlmtG0YuhuL0MjwPAfFi7/qoi9OoCJnafhDWCq7Kat+/
TN+3m94q3yRi2PXpVM13qFWImvXgkMHwcvoxpUklvLGGOUy++mGnyroSrfxcIsg8FuY1NQSgw8BK
Dp8uIMoNEpXMox5kmQIWJ8nNPf8QvpN1PuBqa2u4KhZCyYjPcTE4IJSRYBFFkqb5tE0QI4CHA2b7
edibFNnPXPlAZJt5NVcprlBnGPTicfcmdOAMxVM1I7OtvX+M8ESjYBT0kgvgk241KttOMHPnDIbN
88wUJ10jBCXiyq03T+1fbTJJN/GHVNBOJDCnKHt/P6sBkHjesVwrp4WQBTqO8CdOkdfy/b93yGY+
l+k3c21KQryH5UeYC2JoT6PI4hXl9hVBlVWyYkln/11scqhvUSUDcFP21CjFEcsVV88qxUZ1ZjBI
rKrX8f6m9ybBEXRpqHuj/jazrF5R/qkmfF8ysY49wbtYlz2VPRG0CID/qppNCq6oO0JgyNA5ROZm
8+MSF1IgFKpfcGgst2mxwRTWminTl5nXgpxYfpuCR2pg+q1VYl47LsMY6dYcbWLWvRn9Sh/CHtc3
yYYzRdG5a6g00TQvVttVrbVyHAtFeXm2nRd/fqVWX2cFZZhmMCCRcVzVW4UvGWNDjUkShOqte3KU
t4fY8Qa3Kn5vqiIF/UJ0bmAGNiQ4LyCvVb5MX/zV+NDEbVJ7jWOBTqHV/2o8LEZMRcJmRCAxGywJ
YaOBjR/C1AXuvcBXaJ1i8zqOaVQIuUSoNL7ce6bNeuULf1AVB2FDFYfLKef7Tj+kc32jPo00NLlB
Puf72uLs8iQwhoe2LLr9Y+hBf09sEP8y6dNUzSp6tnVajBhKh584JpABCAxJo2hqfW1bBm9txHQA
9eUYBNvvZ3PU0Si0tpKANebYvLZ51q2Dc2d26Xj8Jr/XcbDJRfZNlD02Xik9HHmTYIOHpVFk83dk
grGDoeYWNDCHf3EvWwDVQgs1ji7zCGfQLAnM/ck2O2s/9jZiWWpwbRsYxD9b1xpu0zWDFDOcoye3
rOHcMGxJu1vLVuOQTFxBDBupNyZK6FCmShDkf5V23vyPUouv3v/PmBNIXIY7MCwsWzjBtsfE9UYZ
CuieVcOjjv9qI8NaQ6GPHHCEjIImw+NMmOY4u86Et04UnH0kzX4Iup3YpJ8YHQGffk2/KRdWTYwy
20QEMxR97UBRnnkUEPawjqVwT7ElCZU/sUX8hk15ZyrdZ0a3V4u1UoB2tDG1qsuX72PViKNcOiJi
7SzJ8tCVDKsY3jSxi+esoN9SCA3PBxzuYOiXM+qV1Z8pnuPU9wJ+SSwIwu9B2hXjM+FwlV+Kr9YK
9xt2VHAMxoF/8TBiNDtZHm6ATH+b3HkS97kDlhbZrV4QUYjqO6u5+WEKGKRTfmE7OgRwVLEGG/k6
DvPMlWce3ItOPkvObxjN3sO0/ReAJXcsrlH81ZFWrVuYSKb2oo7OaJeBMwjb2BY7jfyouRL1m60H
25hgU1tGC9j4bnkvhOZ05HrqFqh56GxjdlfRnVBlq7SW9dBYDPfvx/L03wPv7qr/0ANs1buElp64
IIZUQ7wwtHO9mP2l7NVZIoBsDNWNXJx9haTlW7HjD6PLKHTXKYMaXJxYDGird2cZNY9AtQ0l7n0r
xxRI4dXnreq5NnJ/M1C4vQVzzfT+6dYUMcH+gn9YBNt3r0FgtmSWAjiVSRaOiJ3hxPpFEG/r8k5t
jVnkmPtiduol5wjL0TFTkmUfk04wWpcAe2DIMX6b3ZaPffNE9vlKiE52sxCmut7NjJyfoVzIRN/L
q88AncMJ9XLgS663x8ksJ99GRoJRnk8nuUPQLuF+q7ISrJYdRmZZoqAj/58eIVDv/HqneEINpBfB
GNFsaDTtG433DYaC8pV1FROXg2YPoDcfx2fqQulpKN2HJ9g5WmYHM4DvGGQWTbFv7ua/awaMrk7I
f4DnyDnnX8hLOXko89VjDSw5mD6xYthnITvPwJYikNQzlRRqaNdgV1m6u6ASK2FG53khAQMiOoTr
6IGC4AbNRgN0UGWpbxXcWw8XP6GM1fTm+6tgb4Z9woFiGXLB8YHmm7SdnSeFJjLN3P2zZOza4JX8
yUATbjKMIObAVxRG+qMpdrZsuyf5HQq739jT7ltg+RvaQfSBflNrpIKTxkyUt8/m7jahPc2J2NLY
Y4Ii6R0WNchlppd/uR2TwpcHkZUOfNA+qVCO+Z8wCKXAHm6HJtKDsAN/Iodq8eO2Qg52zWwnGWHK
+NaxLv6/Dgq1tL2z3rYuo4cipUtj1UOt5GW81XmWyTVpMBJkGfge/mA+BGKY7E+RzWuoRw4z7I6Z
w8hbYInMy3U5TYQRbjgUAIHoKBwhBeZqjlSeJvk1QmGM28Hur6qZPdOlnmJdn+LdEIamPrw8v0gX
tjRfj1jVjJIzkCs6qvI2qpJN3VS6ad0+3XEx9zhr+75lO428spk2/vmxHKZREgpSKl+85cv7DrXl
YIRJ+pE0MoXUIJ1An5Nf5LSXiN3exDB5FGrDDYfE2YeDYw12mfZmXTVMksSOYSnSYs44qcT0ccxN
xzIUaYKVE+VyyekiiBYLhtIHo0NP5bTY/kG1w0UL+gcDAEf8m8+YnuTscFdy74FzPTVF0NIz9kPL
VF5+nEqbKVhVchO4RV3J8qUikgEDZtt6V9KXLc3EhLvx6H3Nx72reLTluhjDX8kvOWbJ//PT7uk3
+3G1fmeSeVVn+L+j5PsBL3JIQYbggM3jbQ17v0cp/JG7vXntbSfW9WL+ZqZNuTgG6pT5wEDCBHPK
4Litsy4kHsEKUNdH0Ee03zU4zTjM7PBsts6KsZrh/ZX7/rm0bmFTCbY48A5laImE1oluq6TPjQVD
J0ybiaQlTaSL2XzOgAfiC0+ia3jjkjFjxF34j44F29hFzr8Zs1w0JWetARr831UnpcHp0BRw3bnO
DBKJV/QXgeEVB9YJsxCkV4gs6Qv6J/X/LD0XxSLC1IMtEimFEN8w/5OdHg32Kh5ooJsRWfZ3hM0F
iXAipNbDYF0r3d9X1oPn2HVGptJaN8uRNTL5HuhaagPXVH/qzRmqfxNOWoapJO+sO69uL6bI8DGj
3H+rIq9pcmxnzlVIqUabHyojs1IfGlb2538sndeSo0gWhp9IEXjErfDIe6luFCWpBMhhBYKn3y97
NmK2d7qnWgaSzHP+85scD6N8S0Xyb7z63lJYYxIz5xbwljlqURb7tv7DZcxcIHvH3m2BQwE/ra2o
ucQNRvKdPzDMYsEn0w/AVb9ied6FWYI4s8XIkqg6PjA2s++QPpR9gvNFtP3ceVNUuqSt5BOeTUpO
wRjE//ffgyaknv9I2nx1qu/je8sHshai5cBUrv7nNkBYKIWkULTzp5yi/H3cU/6VFu8txxaIyoIi
ocWdAVYk4mk+DQ9wLK24xFzbB4N5OIhIb2UR89HOB2wzaD7QgAEZq95nkfBwEkTQTTjxFayncGMp
RdJr7OBVsOZxXMYesDSCCLGk78gcxf8Ls1v0zDSzC21MTo2EPPjr9z/9Fj1yy8Olk1b6EqIVNJtj
4TrB5eT4hruCTpEzGk0oU1Eyyr5HAW4jzGa2+4MmvMcGuPnDa224xw2DItQI8M4VcC3NFeMgJokY
FFKn8jGTJW9NpgcxfcIQIxPIF5DYSUTGVQazGd6fE427eR6AQbDRcLThYg6ec1oNben8n3mDSH7S
gC2ZbC07LANkbKmapZQHjHdEdWzMOL+RDuCTpNPr8Bwj8/xPbw4l/CoMcWJeHlfvJYx2BhMiQ/hf
CAoa9oTgnO9WyoArUkwW0/vKhF/WgaaE2usHXnUuSI9hg40qNMSPo8rMD+IwSf/i91TtNoM0Si/a
a5oOp6Uc4hX1ESzo7PKEqWk6TyWKG7sYgMRBUxiOH6VbN3NaQjX3rOoHKjcXgC3vPQhYRUCJ/WAF
fhCzsh/msfueOUnY4e7wPlmUbGLs5JzY4p/KVsAgWJEUQLLNtxe7dY19PZsXw0KeQ6AJciW3AOJR
F/DD4vhhfceh2NvaKUdRJqKbOGfZCYHMhv/1qgztXXow9k3aDX7lznGS/tsFxAH6T5/MQfPvhGQr
xY+IwoQ+9o/9h5rx/sdpxg7No/xO/z2jotrBXQPEj00JX5jhqGZkeGTPqrEuw8rhtKKIwo9bPEdU
4njhBQ9EwPPTiqc4F3mT758MCj/BIuxl/511LCGeVLHbawGtCjsGzzO/5n+nlThzKQv4ialyblbf
cgS1menEA0si0n9bnuL6PubYE903P0zdhXKx8DBGx9aZzLF6Sj/6zwWEelNUw2wV4HAzMUI5cbI8
fR47qg9aJGq0DLOZ+7TaM8AEaxuBRLPB8vjxBfmtOBf40WVneVzs8qcmXHeIYpodj6Y5ieQkwGNA
4ov8O+TpGdlLuZds4jxu4sj1T6UvDBPxzFlw258PIH2uCEjilh8iWYlmCFUZZvx00G9mC68xnIhi
b00GG/PKjItsBk5r0ogwUma/34v51kuEf7Ce2SxfWMHh8xRUQwi4xGJ4/It0xgiFSuW95ZM1iid2
r5PzVTyCSFmuX+FT+Wg9fPopCUFES1Qb1DN+g8c25gtDig/kExHWdp9WfG9MXmSY7y6RZJhwNjNl
z5sMzw2envw1rP9Kn5kXBmTjZ4QLwpxNIRXPOVa++NNlc94Ib95UD/hT9Y94qyPG/lPY9cY8Xnxv
eLciScgZYs77CMmD3cBwhxofX5vfLnxRx0XpESI+UeD4tP7Cd9616xJ7AyysBRzKreJKawGpCsOR
LKzrRIhs80MKY8ReBwXgi3m+iFnCeBRyygbzVfVGlDcxk7vHgkTb9IqGgDWGtYCrzY9oM6wlTHWk
5KQ2lrt8py/rqHRJvf1nVE/iPEmzDgZ1Mx0LceQUN6xl0w1/L52ceI9jdshjRqVEdwmXyBp+fMWe
vP1+R3hA2wiOgA/BPGkpuLk8a5jLnlkdrLUByfLod1h0MNTEyI6BGH5FMJUyj1kHzCMc7CjnunPq
0FyT6pOwk/Moa/ue7zgcabmDxuKfkQnfNRcG2Slkhesb469lzabcRASfXL89Zi9229jq13mSUjPD
EfDMy9D08dgwT4CdB7tKherJtBhON+JgROLsigSG1as3tOKf+qL86KWrLaXlB8ou1hoU3ztBcI4U
TC4UFPpPR/m6zwOmCozpI/m5+qJiaIwzOpqUvByolzotG4Qyb2Cin/VgNqozjdQbshFgzDIpGAKY
INf+LOLm7yuNC7QaZXAPjaej9VML3s/wbHJaJX775SlHHJe4db5par97L/ThNHMra1zp2JSg+Aem
jiP91QvAp0jyEX0Ile+gmZYJ2KPpSiSpYxfHvAMGyqBCvvCBnzxXeUT4XQ3FQlnzVYg476rVEMhe
gyptN695FvTlXDXc+7CwO2sMk70Vu1Z1e3wnLTQm20jmjbYYUIqQnuim0lI1wqGM/SAmTtbqSeKE
jHxz/R0yuYRhzxeF5gk11pTGTMvh5lomdmMVN+R4Kl6O+abT46DtyCeBBjyCk3nKviOpc0wsLbCx
WPLtLQgOD5mHq/Re1h7Kb4cHVAIDg4ZPmyo9vcBdBjQKC65xeQr6tdmxN1wKjDqnyvs6lHmwOu+e
sIWbAWIAtOhfNHwUkxzJWKBIy5yPCDe7VX9MvNk5mTn4rO9igBUAHAoTdn/73mUfD8bw637Qnq7y
dPoPHO1XkIMTwIzm9+X8e1JHSmGOdGOr3aMWXQ0KPxnfPRgHpiDYQoKGHx3vOaRXkML71IcPVoHT
8RCtkIe/8bYTrGGIBvGZXxpZ4Bn6lVuJdkOFOzdibMfG2nIJGDlbzsfE8/tuuoQao8uFXFB98JXf
serr2uHacyn5k5hmiVElPAF6bhbk4zF9NgE/wXQGwlA19B7Njj+R6oXcbCAfxdj31jPzEzw+Xtms
azhKmcuwju834914H6i4Dc1zs+yP8AoX0F1hqqsbPjSqgZrPucIhLB/BfJOvvIU1gZXMhxxYK/Nq
TZju8skhoGud+AzSm7cbFZ+b3qP3uMqLz2Nqsp/WLZvLBhazoYYJ8Z/FGpCHyvsdB3ITgisz/QWV
pTgWkw44xBTSsgdd77VnoPiqZwnEP1PQGYertzwWE1M6Z8HeBdCNyU4L+XdY1HxKmB5QHGsnZfME
cKP+oZCD6gFzDpkX5WEsZkQ03cmW+VxHkQgn/y5mO/Agv02Q3jegT/yJjAahh/260EOENkylrqn8
j/hGT7038NvvBG+b922hi8KIYHisBlz7DI+JWPC8ERy0EZIAKEc8g7DkubCocVgDCWA1ndVnA0MF
+vf3iI3jXYgzcmbrimBzJLJXwvH8/J93yjVmVXD3VcE6dzPQ3K/Puw/Uf5pDwbTA6Ya0KyEeaI6C
o66OZBKIEADwXp3DwoRQTMjMok3mGZgeq0+ysZCpj9ZHvB7vwMujB7euXFPG8clImr3OWuJBajzr
kseHf+z57wyjHPUKtT/eN+k4PbN2xWUwBYtR0qMsx/fyzHGyUpSg0nyWCoRwhkwbbdZBUeLf0EEF
vB1Hh3UK1FBacWlY56cVlRF3+7PnxWCm/Pdx8vjK9JCv8gTXXHEfOXR4zQc4MhcIKmIxlswN/88d
aRMPxiQvwR5EEZidqZ3K9y+LweicmhVGw79iLfcpIWdsdUgb/AHpwcaKJ4BvCpXC1pvOHaabZxNW
2o/K9gpZLe4hYq8AZqrvhHcSTxMWbWhqGCgJ2rILuYSXZQfhNWEGs7YZtbFYWUjZnuvC/XjDiQEp
RUXAUwdg2AR8JrhnaAko+VBG8Bgwdd+oePJrft8I6l8Prg/x3+GmszwgrvCjjNCAd+kGWZoQG0to
o7qgD7PqxHFMCJkaoBC48dVe71C8wd39fv222D8Rz1RnOBxie21VwW42wBJ4KCtBPgDuk54HIKee
8hmHVjYRrEYZpJPrDMEWJJapgt6IoR//4D33TgB9kfvFGKHBHwp6iL4FQBoeyo/d97T7UJeaEbUX
1Sn/9H8a+D6exaS9CNGEXe8qh8qKcI/X6Hp3fyVPXwKYrEv/7WpeEaahviwIQOnG3Ch7qyAc2wnY
QnD6niHmTXaB/gr5yqGLcPvhT6rRN/hs8fV14d19XPatET7MDv7nvjl6ue+Qzud7AS76lfjbxEr4
1uhAV+pJu8bLLf5K7dHgu+wosexy1WFfPkePHRsB6hE2RM1nq/2+bZQyKTAyOFQGJC2wDgnc7T8D
8iXGrzMg8BlpwzT9CJZCy2eoQjWCk5ODNm3RLaHO+ektCdNfJHO7OyRC2IlZxPARq4pu9GhsRGNs
C5DHKTqfSajDlWQkMK4JQGS++HYSll/nM0EUcp6dcsMBQzPHgyJD7TfD2+CZ5+KWWvRo0CsRpq+E
fMiE+jNO5RWF7xfkCJHXhgKvvLTNbKiHmKp3zS1v/fhGG95N7vkEMQE9UaYEeRNSsEMcoqRDLz9B
DLGT0T3Bw2VZPfZSNXnILhMUZhFlhYDPnKQK/E8HulQscR1+OojSx9eGUnFZ6B5apTuMBzXUX3MO
mqE+xgy8RVTy0Yngi3Bj1NVZPrjeG/wf80uFmaoy0+U1LYa6y/Low75LaQvoBnpXEb7QNGP5taqY
guHRTnhBFuB+ymky/E6+NDnsAYXPKZc/dnfSOZZsEQNJkCU+GCFgf03aWozrG8z+AyeE0gfcZhVO
4hsbPSCHd5BrboXT4YB9jePJpRdErkAUNSkQ+T4WlmZsWeVa3QGb6aIN8QUjpwvr7zrH0YQ6inP8
MRsSOYPkiCTI0kstMkTsFKM3tsQbb4t3UmXtuZroExFSffpVns7a/qzIL9/A31VUv4Cz38bJheSX
6bne45WxhIXUPMboiT7t9dHtHntnKMOeh8R8OGmpreK+UGDXk1Q/eFylXm8kXtHxEMpnrQX7y86f
OsRwWVa9wdNHWH1C8kSWZeszjCio1i0NvSIdF97KwJfvFdvIhf+tCHjgJKak47O/sRR42pISlnTD
fMBsqxgRySk9vhEvJxmbi+yGB47UhXBWToJn9aAzhyc819SdhS2NKyZ/PaKkQP7BLYGG/FT9IUWB
KWa8wur2IWSuQ+S6rnsPbSlll4pdTtZNnnY+EAP2rvkDj8uqcc4BmncRbelHxQAi3dT4tCKzvUBr
fvSXp3T7mpOBMdF6SvUfNB1tPvB4J0kLAMGZIxj1rcx+0+eUzbP4zAycQHTFQ6JCkcHmqWoLBT+n
lorVfJ6TlDP5u5ESD0ADHRYlJVtyTzMLZJjyI2IStsizXytdaJkLV5Wp2F18r436CYkMB/ds5d+B
4Rb6j46Xs5KQAvcWCj8cH4Qj+VChqWM80hURiUV5GtXQzTnvHgRkWMIBhnuaUpJEqvlLj0SFiOgV
7jdTFUOP3jEbsqeRTyOqWEMNEgii2j7JGJzq0CNfiAJSn3K01PbyFEC2q8cyelAYLoP35MOyy5Lj
AzNxSZ+iJqu+l4e6fdHRQzqoB0+30zngBkjScRxKFJwwT6tGnw1g6xDP8liqbZQ3yK55AXWQENFz
RRXTfDdPPnf5XVKgClgYblBFNoQES8LJTse7xqBJBOmFn3INnJDRTgHbF2LY3zLXYYvjIinWkp+o
aHMGM23IpYxqvB3qiVG5JcnBkF1fE1iOF7IaeExPFaENgtGBblo6f+tI/xwRL8OlRFt7JwIHIbO8
LHFqULQoATdYVhwQJOewx1/ifNYUIRsVExWSAdUYG/jvaHjyqzxUGfBSLrLnMyy5Ih/+wMtlLESp
F1in6ATa0MCMEdXAoF0jW+KFhG5zBiMfCatBDg8W4thds0loko8TiyRhK+af5Ag16Ov6rSLdnLeP
4IQx5VXDhXBVXgzar47AghFPX0fMB0KbGHxSrlGgOhLmSPsHmxBSETrK6N3YFa3+G0634fcYsZnB
e11Mv1gky56G3xRgc8m9aUlo6WfvEjUGxfOVqxO/3QcOWVwa6PW44Bd43lu/agraOOmLgyULVgSL
9aP98Ewx7NR/gQxB2jlqTj+n2yPSGHO7H2mLS01yxeQa8R92arDzXP2AUJyKspw8fsrwfXj9Urpx
NU5/Bjs1QzG7nb1+TwXRu6G8UdW/VxDznKESkOzhz4cCEHtJqiaKaled8aBkF4tDGsYYmci8G+I0
Botu/zpWqP6euCTYDSE/um1sh58dBXgxlo8cf3myVvKAw09SJzhaQoHDizJ2zUv1I/qJW4uTw7gd
D/DegSwI+kG7w1bHh9cieYPjjrICNvku8OTA4w8Fjhm2+WKwzv3sZTdTishXuf7O+XpLjtCUyrOz
+eh4sLSjlmBp/2mFIO7vHV0CZGlluEFrQtHbJBfFQF5gMrZXZhSQGAOn9zl8bY0IOE9nb8nNCZa+
ooV7zGAeteoWy35+K8/fyuQpe4JwAU8r4+weI3810d8fuHCAqj2rehBYbEDUOeyvJpKFDss90cga
pwl7HXpmuoaKyXc1H2pwqy6cYA1tf4/neYn0dRBqj+Ww4ZK/A7VhgP4OYnx74vYvYy3DKWQ4RWmk
7FvCgVtfqyO0P0yJQHDnTe2mu+xcYFQHpE5EaK8DQzKJKPzTFvy8IwyhCigwahKcgCknHJoSFqAi
ShxSMHJ/nXGjIiZJg9i1etsMa6q1ZosNUsrJb3/ue5wd+aCx2x/FVOSkbq0+Iizi67xRWp9BtIFE
2ytp6LrLROAHKfef+dvvcLzTi4ueXfmqzQoEvkOJz7IfuO+ldcSYCUtMGX+MSUMID64oBx6j2Jdf
jgicgI7M9V7dSXggYxNtY8Zjg8DbI1NCTlFRIkXAiAei7uV1Mwl9mBo7yYc0Oo37UYtDEgf0Ll+8
hYex0zdMOVEycLqmt7i3edSHT7fRL89FOb9f9TN9W2kEOSoQrJiYxy2K08Sgi1To0KDGSRHDtOcg
zLcl0l3oQyNdkBa79YNsLcgiuVA88aiXID6aAxpOJhceo7FL69oRQ7ZMdU/TPfnAeV6rYG/0Vu79
qmJ71l+k37gQ9nuDCUEklJhTnhpjbVx67NJC7BQYXtgPr8WzBcaliBoa8dIPrkgLIElvzlyLRKvS
FYo2gzQxEQYEVsjkYiCJ6SPFFlLtag9Sa/G9xmhdh/aTHO+AvyH5RoTNX46tV4q+pnJFJRa+rwIf
Q1eCwc6BDl+VMJMX81Djh+6ZCvWp7mV6+Q1NlEFTMvQSXwEqHMlrujkAnaI/F+rc+s7U9eP3ucBn
AFuKthMKef6FB+V9YBtTKMB95ZzoK6z8LcVhR0qGPhAZaEKDQraN+hfsDkbPv3d84oEWa5p1bc7O
8TKwOG2OdKQJpIW6Obb4ocEuACqVmoXClkITqJp+Aj2BKptni6kiUBwT6QrQvF8x5CmfYn7f4FKl
+vRqOB05LaN7UlX+se44yJE9aUsFW7WUPwIqVznqGb8ME0/snJ5l0HvjHuD36DZH7YCcQZqtnPir
elvf2oF9H8eLZltN3gSIRNqm32YTAEqpCqgAm9aRCHams25+M/ZUojAb+Jz2t7B1XE6ug222ANlO
ZqQhjrd5oFii+asQM82wpDnN+Zzq371iV+AklZcWD9aSVSiIPTPmh/qV2ApOaYYeGp4pfGrMNF0F
IJ/pDeEQuyRg5ZRwnjALmqM/rf8+keFpS9IgETLBdGLu81uExpmJDLVE+ceqV8GAsgOhLcaQMZ8U
MBSj26/joAHzu3bnPDB9KyNrVgbuE/MuM6SCVIovMW7RqZ1kmqdb0emJy2d8gvkAJUB3i36URtbj
57WNx8X0+bIZEcyzlXHUiZhg+U5lZnU/JfUDaXBYQKjO86xFr1utODEehvm8uRTGqGcnmTyZvR3K
ym4W2a5aYsP2vKaF3QTlBrcJGJcgR6ptUGgiRfqceZaLJT5VgXpQnZ7t8HbHVcOL45FAgOddSLgA
IF5HCgJprPTAWHpcB1wNNDwBIR9Rc8AQBu1hCA0ett5UZjjxCbMBAYmT9j3usekCu8DgBZ/WWzfD
6U2RptrtNSVIL3oOAyxf9cRJDjTZ8Bs3pmrfYWxhaDdj4dUbowviwJrh/FdzeKHordlPnTzEHGTT
Cb0ZdSqWlC8iFHG4gq9GBqTHdZKfwmFB2hebIsBtzSNs/JAvwD9gHu21Q3p5b5nwlIJcJ7Hirt30
w3B1BUw0OBYhLHmFrdLk3AD0wSGA+b19OtyxdAMJAYnFGmYlLas5tQnn1QuTGyyLIUj+1DtwMga5
kaGPARn0sD8MnCftO6bHiMaEVCJ1hpZvXek9y/kQ4oAyVU6uHDuGVwT1wSQe9GlnLXskLmqJ3U2Y
UHJj64kcmPIIoWQzwk7yny+afyd5cpwI8ruDuWf6nAN6gUoqgvsCZdbDkgKcNu1t7UYN81l+dpjB
vlCzgqFXewQyPnWduWL/53vjI/yDYaDpfUQ2JAawn6gaDZmHVuxXWM7ZNRQwYphZRSjYUbcCaTPC
/lo+Tn08dYWLFSJWLwBZr9IjsXbVoF/FTrOlRBBuJwQCggYp4d3DRDD/oeoZ+sPvucKPqpKjT5AE
2gyIRN/rB3ld7BQXoN4utngBn8IHH2IqRe1w/DymO+MIpMUBQvL8L8dfdcBt8zPrYN/tTGoCDxtV
nwUFNY8DAD4ZqhBKXPq50/a+AVxiFb4om1TKz9HJf/FocvJbIwxjwGsjgQhS7QGv0bLjqFNPXlH7
D6KVOSiZ990/0aN3P8vq9kQu150Zgy1iWAMUrEK9hTYCfzfhowj9/H3oWw82PTLydQEDoJ0OZqpH
LRGv+EX14ql+wXMHo3yX7/5eJ+Hbq/OoWsmLZygxOI6qTlgIYZ/cb1mq9cG68Owmcwl2bj96uPU5
+XiD2ZdZ2UhmJ4mnuDEJv5p0mc36PdP0v8/NOBIlQ1PjUwlSOGNI/l2cpiXTKtbkaYHZPdOafbd7
TV9jqk3cfOa8bTG2oFWw9uY13v0Muz+MJ2FVd6tnNceDNXFNB09ZFycQpl0eTbs+boJ4i1MTzlQT
LcTAGGTL6+eSi/GXtGa1UagWBav5tE0WxKnQy/nvuRaJgoOgJeIMWLimR+cBJLAjSyF8LR97dZJ/
QuwkMZOdKbt2ya2apjvumPSDa+t7msAvHeFYIlJ7hPR+pF+6kTkpJ90XlbZd8piNMWOZ0NoyhXd1
j82NRyT9zdYnzlPhaWzNkpcNpgzez7OuzLqA2p6LRi8q3XB7B/BYEVCSuTg6OCA4LUbsKLYgD42x
zB7+VPjNM7I06THHbfSQoDOO2BdYROq6OrOE3GwHRcK6yjvt3Atp8B98YSe7EX2G52s2RZXYoBJ6
QdXDG2zVoBcNUIz6uCIxmbTRsw9kQaA0EBoDHxlRjmZtuIV/WIYqZOmQ2d39innRF39DZnk4nsHO
sDXDwdoWkxUlKi0/kRb1fcVu/Pngz8XXTjO/iORx9baTtRr7NGkseJw1vzwiabl+FOe6WRqfK64l
cXvNqV0YMj4hE+qzPpsU5lKuaedHVpi+Di0uwLC7Ko25/4LQQR4JrM6JbTQjSz9IT2FV90jdT+lg
eiffqLOJsqeoNEtv4JvUBGdAZohynEnqMMCjENsruXC+P1BNCD0afxfakrkBRY9OtLLHzQQdi6Gf
efqEcxEYVF3jLYslI3gqeMFJ3hJ4VE+sMRbWr/P3wlD0sRPWPofBAuh2w+wwv0/ug5ApgnKPTr8P
1nNq8864VDF2gd9CHQn+qJZL1oHRMdv02eFwmbZkRxRG1E6qsqtpQuti2hwoNnHIxh71iaQpBX3C
Ydj5GrQQmJQCj4tRAgmoYXOWfrj4WT8t9t2ezDrpZ7DoIYM4uiLYczIQWQ+90Efy/lijmOGSxPeQ
kUOazK15WoDvAiThGTAq4cNsXq4CBVCZK6oNjNkEZuIX+aTfsHW/56pn4rxLhJfuGTdLc4uVeu4v
FbnnUJ1Gdel0+BXL41dkzZ5UxhTsnlj3qzjst43h9ICKP0+V7FHHYEzFI64t6sXzasFexS9yNYTm
mDgWywwtbx90F1OdPk5RXs3KxNOfvnlWse3d1ImDryS/0qU15D4Pnedg3pILDRvp2nLY2z2Jj9Lb
BcfExvwU4b+Me60BiipQCbxqs9SufonpoMp0ByJEwALovhQ7dpSnBrtAFDqY9QN33Ywl6SKDdX/I
n94bBsMhnhHJgUNhw0V1KNUm8YrmaEiob29jov8ilYAxDkFrJGfc2L4MzDPZZH75vVwG1E9FH6ik
mcX74ZZOxnSUJa1m/EsBjyfdc4JnW/fivEpCbEC5xcMpSynmrZPOqw/pjuJlAP52u5fBB4ueNX9J
ZsN/RDQc/IMBmYUN2lwyHFlmM2kBEe2PMo9vdJycVMKvbbh2uiXzeroSfubznikSflJM6FgbFHXs
1PpwXlQTY6r8pHuauQR/FlTJkMKgiZTC9o2fSVThdmpsFSTHIUPpEhdAzTckV7xE8M8coLywOCET
ZB4HWSHi2zbmMZkm05Pp4TtyxXRuQJYKrB7AjxcIrcuOJfS/RrrRkwuIAJuLsIhjwtnqkSUmx+8P
5GOvRGKjzpjFgqvv0ciwcTCHGkwUxpp4ruHpxJgBpvzyC+cg8Rm5gafEQYyGeMIMj0kXuB1vhtqz
kN0vZhy0lrAQga5LWlNezGNM/jpjBcKpT0nCBBklh8kYZptR7qhhNX5OTdSiODMeUC8PrsZq4N0n
HKjGtgh4L/WI0lIVJiNUccyO+4XOIAfTsreX1khm9SuwErhhcRY6/9a+UroxTQvlI92fOmc3eqLy
Oud3IA5hLsR0iw95Z8nBwcACBMvbLGjHODOt4zksfW4QGh/g2F8muY+zeqSq4vuCRBTlXtJ9k7+z
0hcJQzPz38gaAiu2Qc1UdCSNeFU4HcaKz4DOYNye4Xkz5UM4hTTuPgXs+HQXyDYY5JywmPvnb8Rw
GjQWgAcO8IMgqu/sI1xJkKAKSlvaTxpuw6dwh+f4gLVIoDivhemL3HYoqiOeztVwAi7iwzif6j5w
K2wpwBZl3/iax0CTMzQsfzHrJK2w3slRGhJFDWBuE2xvM9FwBqEZkrbqKcLImeMG84kE+JyT7SXc
bKb6vIu6qPdO0xf2m1hST16zGvE+FCdve2Nt3Er8lNDr+p/AcGsHoHxf89O6OAIm1lqDErLD5xE7
cptgLQPr5QneH0N4HTipLjnHF/gj5zSvqp1t3r9kbZa7FOoU850x6Zhh69yxkXCLBZmeZkRXOrJo
Pk17T28u+OX5lA8dlijX8Ow7Pm0cMZfURYwIMY4ZSzOddcbZwZBib26k1ZgTgMebQ35Wh6C6I5Na
uT7A7CW4Bc5vCNPTMdfxLF49J5IfgJ3yzcQVKicZf0iZ1t2ShelJLjwaD9KPO+xGdbghemAkuSxG
6i9G4dRiip/yHhpbOJ2Dm84GssM+hvfPgdKNbU69nJbpqvd2NyyrQubY9o0qgsJh85HCwSWOPdhF
ocQwNBtDxkApfHfZ4nwsVzUPR2WqxE39k/vteeiygA6tTeEAkUxx2tEOkJZomlHtPXbxSluWE4aB
ovIba3/QK1x4W64gLS4S36hG6ppgYpI38vDRjwh1cAYzHGNJT7TjHa6N/ZXnmX6HlmtFY0XZql7h
OuGxIouyCv864VAADlSiLUJWAefgNQLNBjuXZrQRbEednwWY3oR4U91hro8ZuScPXzA9v9iBQ/ZL
2Q7/NDyf2oD4ThilAkViLObEWEKTGYRDz5sCwCZ5FoZd84aFBCbR3+CxTfXvvHTNclS7f/EINNz5
2iI+8gCdecYkVPaJ5I0eUPF2RoCIZAvwVPrPgAR0GjBPt6uN4ryXCEoQdy+M7QAe2E8+SVe0BAvA
7H/JLvGYTnOJLfNc8THK7BcfcVyctqdptnsJuQ2uuKLLGMW7TIx9IY1eO/tNioBi95N2Vcz0M9ac
XuM8J/hTVokd39SrhCYMRg5vJAwPAa7Lg8KDx6V82kIaDnWPDRMK5v2nFSI9yJWoD7g2z5/ah61y
xgyQRNEcqZWnPabQClrgYzS+uFBii0H5QX+J8g509d8Fa2z5plzuqM8Y/PGVt/clGnBCr0DB2fvQ
go/ZYRyeIKIFsaxxCOhgOI9x1TTmxf7IGSWQEMZoQAZxAJW2/GMwjKrvPX36YG90eLdhwEcTfFn4
qoCz9nMhudJ2iF3y7hHItVtTIZnwkImO/MmiAcxu9Pe5/RYpJvEKzI6T2gRV748QsqbaFAGO4nS3
10x2zLF6lvc48E6Gt8wYPTfVDSvWjmeqDE2PhBUqbQoomq9u9j2h9SRxe5T9Vr8nDGhbh0dhlv3q
FwoRjGgHax7D8sKe9olO2wETS5fTuPOpC8nh3gvhgQ95woemCqOXgVHwDMvDM9QvSnRanvzv5jvB
LyxoziJUTfUM/z3htuaXL7wi4GAOuimuREE8G8yfE4p1eoLmPeHlOYOFe4oIXkDugD4EWQbcOjw4
ti/emRZjfHLJZViefpBXnSFt35fv5XNJA03sqg2txqVXY/TUe6DDkR4K2x7mnsFgTY0EvDxYfy+0
ioKhBKKFka5nmE6+AZUaPiPqsuFSByxdg7LLZLudXJxwpdlQCak0sjEXgUMADHsNXApf4EJ2xeMG
CMAkbGEmHOSAbPBJ44CFJjgk9/FDCwj1FU82JK7pfZliQYxClNg4+rtBoH7mDy+JGLTCGtYZnwZQ
0aVx86dvO4h83uec+2XDyWbgFtxzUJAFM+dT7VnYRVC5r91jRn3lKf5w2bmQV11mOW42lQPmRpA8
0hueqNBV9o1u8xU47NF0tEKLxZPefBxjrP5mHtNaBIB7JegoLPgxbTV0eaRw4WAagOUPW9b0faG7
5z7Jc6ZKhl/8dtGLVoedVRnpB71yB2trLa7sqJ62bGjtEsUyCZkOiEDukSyGNfQxueL0u/i4rf1i
UiHPaYkw62Q1dUR1iqgt/N0HsHcEw0wOJf97sOadq9mpq441l7XBf8WGFMOENZB1IB+tTQ0Nnlsk
CZoUQtYPAlrAspfDAHJHIqJT3nr79+W9GWtD/+vnSSgfwIWm7wWdD/xl+wVT1H4gvguqeb39sCp+
8lWyUnWOcfmXKz/6LtVlFvbk7I6gCbjq4h6x8xPaDCI0mMJ+B4yFaLW2QvXYHznuT+wA4viLV1Bh
p1mQ7vp1MUaARwHlGq46N8hMovTHy0hb0jripIySVvjqMfVgMjW9T2iirTWO+7PYea3ffoEli7C6
xXLrEwy8bgn+TuvbOIOD6mlEWsxxXIGu6X3cJ6s9MxlRfMYdW1QSgHPNy4hRiE2lsZNDRJw24Nj0
94abJmoAMFPgYRj/F6DSqYwZaxdkXrvBVHpPecCpA8TG4GqnHno6FO7BGAbLkT7xuUwvvWVDccKs
hPMi9mo7if6FFQPZk5S2PTKn9/GWGMFXR1ABRvBmp+R5wI2DRTyC30RaSOee/GYtkSbWe3SLAlpZ
a751KUBSao9F+Jw8QzaL4DUGFbt2xF5jerNFD/sccbhJmKdtqbv1UXPD2h8VjXQmdWELRgIc7GyF
puiP84rKRPh55IfHPiUZ4bsogIR2pELS8Am3b6UUTQ6mrsecHL0PIoVuzwUck4BBgIObeh8O9M9e
dzjV/PcVHuEV8ARepQ8ZxKVmo/IDesZU5Jg6sywUXi6COTYrmMWNTz80fJyYa9ka0ftrUwOvseGU
x6fF8J5EtWbSNDa9P91fysMrvRwCuBhG/TLwbqfyuYjeCw3f+7k5OvdjkHOnueSTYfR1XgDt2YzX
DiQfGwk7W96P1gESe/R2ygUEoTfhUSo5VBaWojB2oGHmjokqxU8DeGOHcsIovQxPt2oHWWscux38
OWBFQIXth9l5tTPAWAmWqXwJ+c3IOjyPhk1uGAZJRB9+A4JiRIzMN6j8V6AG3zEN/TEOHrOTn0Wa
2/2W4dfDuzoVkIcxZbAzhhvFM186r115uIeViBKz1izpE/qm55Qkd1zAXjdO0zUjt8dOimQvDeDj
BJatUrU0IxE+bdxMQmzKOeP9Wx0+aOk44siLVnzNf29eOy1qfxsncxuP2pJrYO5PfmLr52TOR3/8
nRwidLwD7srCA7LAEU6fy95cpfpzTRfSoP0Fsxq12+zr3iny5u95sz7tDJEkyEntgWt8VtZB2pWb
PnGrXTNRPfE9DsqtjZekNaVQu1zM6YThjs4g01fnNP7yAV6IdoPaPlVceZIte7KepDCdvIh46Dxp
no/fZygEp4V81veaiAxLLlVJiFy1zdDp/ciB5cVYvcC2His8MMRJyH7tQZ/DgByj8jsoi3BpxraI
pnzkEUEBQvk+4p76P5LObElVLQnDT0QE83ArM+I8e2OUVokKIoKI+PTnW/tEdO+O3oOlCLky//wH
iDwRCSez+tf+s9jDm8Aa8s9n+TqEB4CLL+K5AXg1LUL7wVbSN23Y475+fhzGdHOS37H/ZawhrqR1
6zue1eSCgLL5FWF5a0KO2lA2hwLTPv1vpv+9rXp+o2aRiOcEq+vQmbBTBRN9rr9FkI3zH05raqFG
lAkvfPd4SXh9/7cl9x+R4AEYU031kFyDMP+pUxbdmvIvylVOHnev7XAM7G6xcUgeSmiGBmuJtfmY
KhqIHVpDl4aGcAhySdrwMIOPdaKL4lEX7v1bKrAAkFmMzIiJqbffE5hS1/sln25bE17CTTjQTvas
IkFhbyzYEH8yAL8Bh+rjXMSqsBV0tvr6PW1mGQMWWpjhNarjjnvvG2BYEKshsiSPoDHsPawdHi8N
Fm9QCHVY8OzqMHlmD1Phvy3Iyfi6V1R8XBOhz51AC6HiH1h/M/o44mfah7Sf1/Q2zzVoj/KCIUTo
ngsaQXW7I1ji9BYs4KEmWriOUXOijq96IOM6ycUVJGx+kLYkuAb/QlmQzBjMH8OeqIAtZaqSGCYi
1ksAFMwrcLUKnKbbCNUCUwuEQghaYAy0bHB/OVGxlmYKB8ioIBMLUn1Co6HQKssu8duPF46gcApv
ozds+yktJCuAX84yRlxSSmGUgx8cQSRCaFDzNzxbYUL7PyMa3Bu8gca5iYwlKEErkBisPvAcZoMJ
JPMBXTl4HpSIfy+vxdA+cVILRFJqBU6IvarwEH1xwjMzYWfMA/480n+CGjTC5gyP43zz/l9GYAn/
AdNXJqzOh1wRWgLI5O+dOkdTgQYBNEt8BATjjkdvov1yiRhF2FLrkEoIfqL7YFrEbQ9IBvW5Ps7P
4OVy+LwlNFsv7MKxBGXB+F6qXDJ9WsIdeVCN+zl4yX3yXPZDkBxgAFgq3eCdPgStmkjhYxupEcsa
RTj/WUuu3WtHielDzM2gZFENgvsOOxouWx1fUoAj7Ak231FByaeH32uJ4ls/1f7Zsm5rqPZ1SiZf
yFQTfaZWzKDbLJHTBocZd+ikD59T6ImaL2D8IUdb82DmxKJAnzxj9gx9DE5Pn0GS4X1+WzTzfF9I
3mdzlf8JRu0VZE1UCGO9co2cKfSVQqxw4K0suCz9HIbeh2OSbtHFFbTcKdtuX5E3uLfQ4LONQgIN
lkAumMZ2ivyqaqmwwaegDpXoO3Tm9ea1IThmSPw4UT6Edr4+OL0Rs0kAyo70DFK9IMY0Js8RybCJ
4PQzNyre1/m53jZ4htL4sPwRd5g+hpD0/I4uyyqoIysfzPfkn+rokIY8I1+Hx8hwoSIzWCBaGnRe
uxUdC9xd5FRsT4Rsnm+oucev+8/NYW/bDTiQ8ME/GtNyf2OtqI+kE/kW+E0xpdLWZwRr59MSzxhY
RKR6stajp025p5lyGfLhe9CEUIuuR9TesBh4BGhYGlmMQg3KmzUrZZubTPi9N5ENyj9AgAEPv0MN
pHkoeygS7IfvZ+WXWoC6AMoNel5A2vdOkEGg1OAmxf3PzoA7FZ2z8ENuQSeAN1mheUQh04J1ST/T
LZeEM0gmHGHdx2NvxX++sXU0AlHGLZd1+qdLqAg46MOY5/We5h6rYSa4OzsWbC5P2BpgymnBlWcy
guNkB88uaFNSaYq5nPnPWMX2mtCogRzR1qYvWHDAB98oxzLOQOZ5wAA4O97Xdz8f4UWUiJoEOALO
Q0/6CD7Y04QPAECCZ/OZsExKeYiJMUt1AWsx68jzS/J+hDBj4hvJXzBposvM+q1CK5GFo94Lbht+
OYgP8MZTwyaU5g/HY3OSHW9/0hJvjCnYAugnmOf4EnoUjfuRAarRhbKJA+59khPc8M5fiOsgdy4h
zp6WWhPqQhagfEY5wqS1BfthkQdEOrOLGIaFhM3ikbqpnOSve4AQ93BbGD/kZhVhwVDPvXLzW95c
VKSdGn+Da++2cA3eIyIyc98mvyDoUJtF33kbmuyn2MmTPEjMHqo01NND7Aig4xYrNlaT7ucW2/NP
F/WplrxnVreDhIJOAXX0vEyNabtRhcUpcCx8JEIQlbT9Q9ZWyl7ees3sNZWOjQNPnPMTmm+SA4eW
fypPePZeSarY5CmXKfk6shVU2ji/iR0pVmwCFEauBbWvHrLLyjqPvpd2BHYhSFd5C5/FDEDGdpup
AEs6WtIZb6A5CoSrSh9HopnZTXIc34h3zVN1hmswnTr/ni6ROx6n1Mk6OHzmdbtsNcydoqwVAHu7
gbGDYhp97Vdg3DJ0/ERxAj7IgvYI+R8QcyWdseZRy1hlq4A+hfL41FdiGXgZd+hq/8m1Oat53MAD
PpASRsA0BAdC2BD1gYuL8qjDoP/sWL5+VHP3bQ6eCyxSQ/ZBbPHrE8KxA+cdhxV5O8Ns2Sy/f9gq
MKMdIewoI0SYdoT24bPOA9IwF1piRj0uVcfPl+MBh2GYXOA0We+xQH8H/BGoIW72txsRzYOKux9Q
AVASdE94JTEpAnNs8QxR5+Iu4EEEr+C0uVGNuK3FsQrHECRoZHjOtlnz2T4BrLbhN622zzbg5e6T
C7f6hAfN2IEOOI+VCf8oE7SJDHeABwqraXWdVhQLPgem7Ahv+nbaGKPmtrzLRzCPy22KqK2+ESIZ
lugngN+1MfkCD8wIHj8tk4KtT6hvJD8oOKcI4wsPLfCVXnRy6wcokfSgnL1WzZFsGOwFb/CA/dIn
AosMQiwj1Ug/3e8uB8xEnVFbfoHFc88Iv/5zqSwc6D/cZ/Q+XwH4MKwnmo+4nw0X3e1SiusVOqxE
qmNGiiGpOFzl8x8UceR3UQarBPAnpRgldsJQlJJ0PrET5qbTe/EYf54jtK2N5KsX9hXQfFz28/kX
0Dx6MHtizN+7DJBcPSZPvR1TubniGtqnmG8LW2JMoLBvQRdPQan/KpjqlOAF6xuqJ4R4TQ4o2t0R
fb+qRfZzA1/xcDRfsbIqVw+mcCYOT0qy3cUXezeLnWtDO+Nep2WCDqdwkdXdVt3Chp7Hg8Lq4TDX
A32LhgpExbtyaPo4YxHzCFF4WOwzoPvL1B7dRvgttfHhVECrExbLqbErtuCO44v/5KNGgKTFDBxO
yLOAb42AhBzhHS78v3Ekj4nTup4tbLz78LIzQ1aIRIwqQLtocOjWDxbO2p9UIu34FeB64t922Q9Z
UAUWpMbmzYGQoN/wr9zuPngIyy5lYYfVpEDACIAC/Y3dJk1UKgj6wW1hLvnC1AlkO6/A2RO0x/Cq
ypO5l8eEpFK8+t0VY5CfLMluXnVwS9rA45XGkabt4/JYNQjoIA2Vvlp6xGWWh5DiC0h6OxWXsGq3
BQmPb44LX8629WGlV0RyT7LD2PgsLCZ9dcawcbGip5JAca8Mt9rCQ4Zq1/v8MVWLEsjjdp3cf+XI
SbvOoz4FHZGUoTHlGVspk2fnMSSMCCaW18q2gsw5hDZvqAO4keUCdvg/mHAsuDcLnWKH27l0gr0N
BodygvN7cpnhk7CAZvVa1pMG29YYELOjXhFvNsnROMw1KOE0kTQH4+9Ymx0MKAMD5yjTAIzyiAU1
xDF7jUvBuSOrc6iADCJM+WMCFI8FlXktaLvsttIiC9vzZQmBf2WMy3W5Nn8NZCGTQ6TvimmxYx6a
OxAaIW2PNR6FjQSHcdfuSmi+4xeOI9fo2yOUn9VGfL1G5iV+6EmVTXWTRMdVTYl7VQB99nOd2151
8dticS998lgLgE+8hUP7zgm1+UTv4RsGgDJ8JtLplUqTW3xdKyQLgnTWAatqns9PHb8/w6/+m0mb
ml7yoqW5tMk+30HNSi2jvcrexHumKNh7ZWffIqXeHkDmCAR7bV+yySJ70iDY78vfw23xtVbQL9iM
SQ7feHzgPHo9SYf1zXI9vAHli4SsZo6EIbuHUMgotB2FD9H41be1EOG9USf6faq/VuUH2hi74JmU
rcjE6qvw3v5q5DdIUFiGJS1nL8Prtda2tJUkVHcTDXAL3Q1WvGo+ghiMuD1/naXLuP/45NeR48ki
vVREshkQvXL46/QJbnmIcmvKr990ZBewGJKZ11z75Kwhr1CI2IOgSLbH8K9g66kDyl43NibgBnpS
BFdGS4seCyd8ir7wcvTpLcFYeyieTCZEfmKjSMME8ku150uFbk1vQq9NywhrlwMSMBi5OsMS3Rqu
hHA64gasmrDLqR19eJIhjXCoLMoqwIBK6FzTdmxtcrE5KbtlnZiH8PVzmdUSAsL2i3fg4B5Bm4MT
JNKvaRjBjFdYQ1nzKwbHe7q9D2PgI2CUhvfndBwWdGk0NmgBmoRGluKseTWUQ1Bn7xAumXevG7tL
kUqreI8Bd0ks7zyErrK5BD4BrfVVjKfFuihiEuC1Uf/SOsN66XJaSS4/JM5u/PyrY0F/hg0hpvV7
dGXEoviiVLn73JMQa95WZHfelgVnIeG1iHgdepGYUOSzkFM8j/lhCtwBmtLiSTGkP7QTE2ttPMhg
TzNl4kO0AbdAAQrceHHBHJaXbb5ugAOorD8wUdBjdIg72Qfu0Cvgq9/LIdp/9cx64+sC2LdrK0I6
ocaHKEvyhw9JJbOGVZ5Wn2FdY2LuF2QdkVnP+Uyfui8OkajaP7D131sQavbCkM5gl9HY20e6JZrv
btMy4lAsFkQKDp/nwwoYJ/8hy22DaBVu+6SN8LgWpGaWCPUpwzYF2Oy9wVuoF24C7NTJVcTGb1Uf
taicUo5ALJwlBmsYmqD+BcS4w0ZhgFThXRbvCa7s/zBaDz3I4g7uAT8K8thlV3sMQ3c9Bg1gBdgT
18U6dHg/3lKh3i9njwnzFO5bBBNOb8KJFk2GtrvsgTCuPxWQL2MAU/+pSMmw4oe3uA4mTiwmGNwA
8C1SFyJr5ROSjYQzNXMGd35VFSEe7GA50vQJ7soRx5zPoKuH3H50j7Rgh3zLLE1ukYoWAGK1q76m
L2XYQd+sQgZIgAbuQbyBXn3I+68hX/1DQEqeMwgDFW4FfnEdVhZOvCRZfdIK/V/3DB9YNUMWzJIe
BwrMpnRWrxEyOzgnUBw1MnB0j+CSCMNX9KA6qP31SKGhb+7evzRoEOWgnCBsfGAWgDMrktIjezlW
qvcNz779mkKb4W8jVaIJk1IWE6AQeObi3PAgbWWsn4kI4t8z26Gb+UeTx566ZwOzEZ6Lv0xlbKkP
B0wbArXy+iXpo1AbTFh/X1/zbXYKQkIfvfZ3zbO3J2WM2YMywDYo4ueF3T9VRIHVBQKE5Luz9zyh
wiygD2BbZHOFxOmSuE232z8wFfp9cw4xns6RmP98Nxp1OWVYkCAhxeSg5RsOBpOl5Qhn2ylSHpxI
JQoHCyMmGsCzg0sZqz48wGJBBtVo81A8VidTzvzf2wpGEK+WbQheWamnOgGieWHRDv38G3Cd8glm
Ytzf2bgO9A3A+e4xV1f0Rd6vGKutEIYAo8cz4vLSz/rmFK/bpBGM34oTv0W/yTH/3OTH/Oe6NpYs
WOkgKCPoDaPu/Jg9eSZ7l5Bz5fQ4gAxFJDBTmDFYae6kRLnV3ZWZB3ZCUbLRYJdkiIiuwLYtoSUT
1BH3DqN0oruFMLrz76NSm3R/wPRI0sAmdsWi3BEHhWeJiDBpZ7eFhqJnWm20qB2Tbgwi/kjycRMW
R2vETypOVyyu5t26StmI4AIKY7J3v3nwRvrHj5L8GoXFbt0e7zsYJzwT1hKomVs3O3JfoGxohvlP
N+MWyky2IRG4tCoPr4n0ZZPNBeg8dc58na9J8+N/D3tl25tBRbGZt/PCHlw/rknA4MJMKZcHinrU
rPTd0Rl/kidATFp4/U+xc/DTDPq/HHNIaC+TCsJD73IMpTqM75tXeu/0sLdREg+Mo7wutodZ8yOo
zshUZCKwi0UjQQVErGAmtCH3pLIGNxCaE3zFYvFBADkwpVAODvDJPSg40LAgSRJcH7Fpf77RfSGO
xsOf+Q0BRXq57/OP1xuBZEewaC+YKPJ5oPfm/tfByOhjDhJhpftcWJKvnx7ouVROBQ/7e9MG9Kgh
u+8MeKTI0xGZsc3CbDxQNu/crXfNOHdcscW+e/e58iRkdNCu7XULb/490FjRNqC6UTVtP7RtbVBW
RA5M3htOSmf/AdFaZbpXrV/DMmAJ9XkNn6vrv53HweA4Ycz1lC6oDjFqTHWFrLKlyv8ZeCodOFd5
DNo8bn8k5FJ2lGNaB1/TWAMxbL4m7iFcwOfM1HfNlaov+L7Fm+Vei8ijnTPZV20I2sR5aI/W+ZPJ
Cg4EbDS4apRf81iswFqyb3wlsKj9TjgMCL29/tD83NKtmQjJxVRiB6Ou8x/QfiiO/BEc4WJXoexi
7noy1bmfpYMdjhAVum4H0hFOrrMbxjt/d8K4jo9RoTIkBcSCj7ihrvdhz/CpJ1c267b3/IFXvr2i
78BA4kPl90pz3bwCuLbKcn//s5DR5COGiy+wibX/iivCthVwW9/oEfpq/OGMCTZmoFcosNHJJRcS
ofc0XizQGRgfU/kxNOBj33aHnQHS9VhbGO1BT1/eTg4BaXDCWY9sDSvhiqHYFysOkAjme0avC/zS
HSUD5oEW0FkT2QYV9zms4iLOk+8lxDQUHtHiPn8Hz80tVjzjCLP0h0BhcmqR1C+LEdA4TmClV/3h
IsiN6dNkPcwhjdeTnduUJqJqwkoHVZpnTdA/1oh0IDWvVVvQe9jQfgQzkpkw/+d+0s+JRIBHAnsL
2u2uD7sz5FhK3JmdA5Jg1Q5gLHq3GXKLN/zGBJogJjv88nCZUL9/COG7YnmFewBXRVhkEQIxeEyJ
1fyTwlIPrP1tXBz7k8ofb6RZbQ2s3DWJyoOoxGwXcbS0Q21C6eDEhFpcpjBoocMMoQElLH3eJypx
1Bv+W8GODZsjnkLErX7+jY1tCwEKLhtbCSS6Gvbu+KcPTbQYuBi4bxXqLdwdgdZ7bdr4VAb8th77
+tSec9hJS8ZgFKnhVxnfpugas1CU3X97puIyfo7VBCRV5xjEh018qfgJTXKBi7+J+Ba4hRb009fv
7ZcQaC6tWCvA7i6YzFPrELA7o/Vk6UTReiFpcZXjbStBpNeoE0JpYp6xVyi2D8dlbWjvXkx/NMvD
lw4teyX/vL4b9YwSIP+67LgMvFj/WZZrYFW9y/iZ+xJsLlgmf2Yb1YqLjd7Ctj2K76EJmJy5GHd7
y0Ds4NckZJMwnvB8mVz2pg9MBicYTg9NHcPMLuui51y1MLnY00yydZMCZwoiYu2gtpV/oKmXUElZ
K8u+BML/gJaPXc+fFpnJdci1gQBFqT/g/S8HlBTd14B2hXgdWoBMhSW7HCUCCe4wrM3kgRBsdPsF
r65POWty1dVYV6W3peqrRCP8Hr4jRqXvr0OKuB0yWNMRApJmG9GiayJMuKVdWuojQIvPyVgyY1Uz
/PEuI3OUzTl3YHKjA+h9Z8lnuHHcYlc87RJ4le5LBMowNrDtZ8D6ZgnmjkREXDmoTkR+4j4y6IbM
FJfo4B/OSHoYFJVR2QfvlzhZQAyAjvoDFgVikXZZYSwwVvfQlUCa8MgZGZoLEFPCVCs8BGuQUPlJ
vH8TgQceOG+/BCdgCcfG0IfPgb3Y8jWDZCnHTXL7k5H6j+wVzRvvGJDY8vJedBJHrGivkDizMzzy
yzu+o5wAij1xXMt7Xo6NH7FqH6yssk8KMpXZA1C5ZkihKfeXqPrRfpSFogv1GEWZrdC6g+OA0YFw
PmoTutshjOX+qI445CWe+BdD2+xGyHqWsLCib0Bhiacda8KKlHNLLBQhAV+ePzxcqpHgqvJmKz0w
j5CRKBOYOWFmBuTJ/732rCM+g8dO3tjja2DO6wRbc0ii+bj4YynwFd+P77zplNbwRSAFlAG9tmrN
CLB93BIZ2sI1BKfDtKDGeh+97OYzpUnjNaA00w1q3E/TcoMPL29m8KWgxDmBpIPXjEbYSqHDBPVJ
EdItOLyXVNsRDkODMcUzCL9f2N/cXjA8c9cQAVt8q4SU/bMRv7e+vrGx3I5uTcztSpFlXASthOo/
svUAMKkIXo0PCd/qNjUNeEeSHx5GgIAEFk+wsxxVKNUCOSDME8tB3xoJlwUsKwQ/22WZNDwWMRjm
WPtlI4k5MHSgaeHLPGzu6wyVqBwoHUKMDUjftp0Z0CM88B4bsgBiRDcbspWZvuIvrgD64LspYXri
7Mm5vewfQ1lMdGhvmAvGOCPgPzhHiSRmJkKw49KOIcamlz3zXYEL4FYdXZywpSJj34Z/wMtFpuwB
kSrAdwYMPCjC2Vgzo4K8QDVB6aHTBUKVYAkz7veOlDgXH6iKayz7/epRes3P48ynukxpJzicIHpA
x9kANXwcUdXQ3HPqcKH/4CPi2IuCGs/XuPnjqPMA5bj4JjOWjwPOK75gHwc42yZKFiLdoHlqYDDu
IfJAYZBOb4gKQza7BAiSacp9exjwW5y+lE6ULd3T5YyGOgmfdKwhhqUSZb752cvUpOZLk4Kl2ERp
ItYyJqfhIeCE7es5Qv4yPjDjs7G+/1TB7diz2lg4W24/RmxgY7bAWBy9t/ZMLOw67IP5+jFzZOLv
meEE2wL6wvXrcwmB8aHX2/aS0U8AwGh3dlhAw6JkjlpCzMfJlXU57nuC/VdvMDk18N6tIuy8dS0C
L9DaiAqkJjLKQ5w+cUDCcQEhQ0fGZLsCVcC6EUjofT2pxp65jvfEOlPvU+xNc5mPJpzh33C3zQSR
u8xexwj7g6fZPsPdAuPTxv4HrnQ+ExYNLn+JuRBdfM+iS/NriChsckMOTycx4FfS+6v4QrvSXt8+
thzyWBGDPExEFq5OmGUsC/v1YS8hW2a8p6jxUg7MpqBR/YbCYCB3Am7HX1glzOEdvJjFi2/StcNG
ml2GtzGy6QPF5SuESwzxOj3kewL9EuZ0Q0UEvIENkN7jv89gPgjiSb2s0detPhuGC3UhfeN2WT4D
Y23sS4T0j+HtR/r4DwkfQK85MXvOwJ1usAKLPMpcYyk2qYgdpxQlIpw1pCR8Bwk3CTwzcLOhFOb6
qRIPiKfChIerERfDyxiT1+DjMr283Wr8nV+Fp1bcwm1P672zg1cBI216o0VLnb0Bdg+zaXRYftzO
k85y0E374OPvugU+JsETawTvFULWe6aYAIC5uC+fXVPMSUbIMClwCBGh4UGtyZML02jH9DJHp/XQ
XD5iWfoWkM3kAUKgRgqi8J2O3Jq+nMAZH3RRnx6miCYjnRYq1MHPWGfNtdn3sjSnOLVw2STuIWIw
/rBd0dIHBqCDbC8zv+gkFf4eJuruAGXW7wGvQ85W7kqgBFwangjh8JgRi4Cehe6kXusLE13wwoFk
gPrrOnrDJdfDChweEtE537KH48reK2Fdb/BXJFYa5Fz2wz59QWbKfi7rftqimnoP+FXfvlGoYH66
hOc3koZtJHsX+HhoxSHaAJhsEPI1oJm29z741RgNbfzycSCyTwrOwqsXbniwxRqc+Ff1+im06TkY
1BpqzZHjUgkUNhRpj4M5xwHXKzWXWVwUkfVn4UhgAgcJjsJ9w/PSwa+bvs4yO8uL30NdBahl6QIJ
fuP85b848queDu8Ff+LX7LIHQVbc+5EFqA0ljpYRIR8U8aKJEIblZ07fIlVHzBvgPO8VaGPCuY66
PIerivceoMMP/GMwHFh+my+sHJelDVU4p+VgLMeBb8nJx36jfKTcIuN+KM8ZOMpVrqBCglkj4EaO
tb0eHPCbi3nOJBGBEoMyP/HbpRvF3ye4xsWYdWrHONcPFSkEMER5ssN65buAxi2GO7aBnEglBGFk
+NlYnJJX/2KTVZp8XHygsmVuh40dXu6hClccG2Q8wuzlgaWWFGpyaDQDc3r/c34+IF8QeHWQ2rGt
DD8sot/RV4DxFtRlBhtOeWhCGFa4FgCpMZDVwTXuJ+wTH9tm+k0OEzI1f0j3PstphRIeJmbtKXvs
FApn3GShjsFFIgdfocR5o1NYfpREhXeS3mGAnsxq9AzyabEGVhHPCBMP1kzg9Ghjlx06vtTaZ9P2
xMtZz8CZHSbdJzDZnQCM99MvmLoJR8PT6cVhKywKayCDZcycz8D8zaWQv2mn1KZ7ynNCzwlhjGPj
2OFnj8oESqQa3beXfNRBDBcHqC9K2bl5ebBbQAtq7qb17awu4RYU3AkV315qXscfHL6wbNQWJa5c
etjsLH0kd4TAj8oqyZ11BUeh1qLw3Qyvfai/I+Vol/OSfk8qMUUnKrYkvtbxJXtpvcY26ZO08z10
JPf7OSmXQL4dnxmJALgoLHt0ucHjhnp16twxmMMSiDXiqroE+o4O6wVJJKCEGO8DMCWy8lBCMEcs
BjH25U/9Ghfo//lS6aRohDL3vq02FZwpYB4nuFgjFbSjIfhgp4GXUNm0fvD51S+LzBgEluprdvLE
4+h2Da9VKBaK8Onx+040PF2YKXRXE49PqmlhX0cNzQokNXl2swYmZv3aFP16Y7gOGibe1DXm1w62
NdQsednTNDIHEMLX8SPcDzgCrFczkjXfgUfOV9zGVpNKfSTj12Wxn96qZqRBOT/Zb9e6D+2np75c
tfavjwF3jDUrzs5K+RDLkBzYxDSJghVtaIxylB7XmBfsu8WLpl1JjH+vD9kKdIs7xsR1AuEj7POT
BttpqI2lPZKAv5r5pB9cLO95MuuoON+hNJyKx/DVT6xyTPzOxZWEDXAAn4K/B+xOK2y5DkRe+JHb
dntVBHyr6UGLKg6WYj/4JvX5sVQS5+/19TO8LRPQ8AFC6DXnBm3mvxJrT4SPv5oYeEKiklyzmMap
jN/rgjd0JAMbYDpL2GIUr0FLZ5VHbKel3s1YTIUHUBQHEXPI6fNhIdm6r9J3KjxUuqlE9whvc2rM
MIydvvoBbnpVHt1+qn5SlaEze6Ej6ycmYQLO6HO+MYR/Y3PSXPgcftX7fZPgoKgCK1xInh9fWX3x
7k/OzDqrzOWgUPtHEzuzEltEhMvkygKkgZb0Pi9Cf1cE7cW34AMYvzZEVmkk7a93t4wuY+vuZ6pn
9GyPw2s/lGA1QD4gMxRDbnp9DCjQfHEs/etHadBYVghIesYoQp45GxKHsb/A9ALiM+YY2FaC96B6
VlMZ7I46jRQMHQFKNzV17jtsv6GAqreIKSxnrXxNLYQj3BbQUVlOcbM63BYBhkP6m8WQS2RDyFRx
AQdCnuwa5MChnrxHn2ZCMQbIAbnhTOJvltc1nFSMe0joVYHFh/r8gjkeszW7+/sGnlgiC70MKA6I
OEtHEBx5hopYUDJnHGNEMjPUw2SLNU30qqy+WOC9Ja+kEUeAkjp2eEcS1qROP7Vh4v9jMGPeR0uN
h9OL/ry4rRV0SvSb37lzG0MGYbbCj3chgGNcHUB+kP/iztNGBsIorO4YG815//BMLaJBJc8TcIMd
yPuPPYkKvv8M5TFQkM3WBpIoYK2vrr9btMu4Qv1LwiZuhzWTCrF/WP0wMsCpxbXOiM2w8VkBynN5
/LAGeJ9wYYFmRGTslvyST/LZwRAlzb4nBmBky6G+x5DwDWSPXfqeK1Ss7Pf0vWf1QIk+PgJCJebE
cCXGL+uVw+SSsNe8pSxs4d9whVm89LQH2qT8wyoYjtYbY4Cz7gyxMrvhjj1/FqO2SpgPGEJhm7Ki
gc5JX4vvJ/xRkxBdFnsq9kcAvlvcNIywTqBm9QiToDDBwQX7RjO8IzSOnr4cOctidpkhsmDhJuw5
mETIFp7bK2Nhcoyd719XrujdfRzJmzUdWSg7qHiY1cyZtOwaHCzgUMLyHb8EunNLWCETNAcfi/15
TBd1QayBLiWHdwwXgrG0GbIV8vWEeRA4/++zk4YskJn14XCCHYBJ2Xs6OFSYpYdXGRsTYmdCyD//
SHmPCH4Zk5G85zYgkBQXC2nHYo7L+J3SAPGhmHMt5Bz0k4wHlw4qC2agEwwcwL2gSgEGMEtavzdE
6LyXyudbZ2HB1pe76F55xAHS/mAPh68ZKzkiGUB10XrBeX556v6xuULwoidCvyNvLqPvtpuZc0ac
bFKHfXqfWFAZH3VYJbhAkGkO7BI3RPzMjCVL5XqGQyeP1vukTJn7aM+qFUk26JDyCQAEmRjDd2jt
7gHmRid2cVseo/g7EanexyLV507U6fAMNSTmImPkcKzE+oCs7cLvIjyDRioJ6nePRxwLlD6CmJMC
hhO4mxYi+P3ts/G+ItEadKzx+EfNpg5gR216RIKR8fsQKkZtWoeE3P/xX+BjmQ0aO2zSUIoRFsVD
LjDOqmvSgXHJBMF9DjEHrs1ps+mGlwqxXo/qiQGaDaMSP8WuEPit0SKItdbSWV49wF7adKjV+dHx
rCmu4fIMhL/ashni1iRLCXjJ8tsjts+waNG38tdZjPMrnxhMio1ac+QtAw2BSq3KmYWEvPLfdKII
edFdQDjK5zWm6FSUtA9BzZtbBJ1b4ue33MPP42MDDCWQtEhnce+bZ1TRrK4vK7kWi/2CmMLm4IIL
ZQHXSh6/CK37d/sJSCx4TK4TLti7WzLwzUlvjPIjOBZ5NDD3ITIBAwF4O+2o4eYa4TpLkJOZMpiI
fa2IJHeECgr6yDPUMLVmes9+oRRCvOYzPl5D2BMA8ryP7khCOU+k8UvVunXLDtfVjjesh1Dz6HFt
a4esn2H/8IjM6FbO0dIBDLS3pcmikPQ9yCoSxONP6GBVhetmMbJvS14Q5FsjFI4rKrAEiWYlwyjF
YZdPpy2cclf880MVcouizG8uwQ3OBqRHEjHe0Au8dqFMu40N0EQzyJfN1MCtrAACiisxfqOJeK0A
fkeKveYCctqxcWW1wzMr1RNOGv5qnUWXPgE7tXK/ItSST5h73fLQDkmzBIStV82Ee8WMOHlfDE4/
95ebLagQfHU3+IErGPaQEa5hP3d+QV6rlQJd7ZehfSsBDN6HFFgMUmyoe/xo5i19DwhebQUkMqlH
bNP5eXB7X7AxX38fX57oJzEjHshMC+hWmIc/SbVuFa+/wRGOiWXh5sonn7BeVXN5aU25dMBiaL3W
94/HAhJhYrGHUsm5wi4FNOxdRFSJBguQLXwVfpodPQPapguLOc/c9uD5RVgJbGrACQ4L+hXTLlHY
42pWhMQvZqhPSZcB3J0AMRExxSoBWmt6CyFSQhbAn3qsLEiHYugag922qEgWFf6kg/f0IkLUwdBY
K2OW20QsWKGcYPsKRg4IzlNWMWAwihmEs1w5Cpf/dJ7CHvHIb+PDiWwfpgFT++I9okAFWoxvvzkC
CbuXwx6/lX9uYADL8OBoHREbKh6MIJgecBXvzFKYu9Uz4+52jOVUa2ADBs8sViHU0AlM+x/1fJjV
gYXqwtlBp8OFTcdvOITf4UjwFOHPQLdsw87P1tWMUAoka0s1zHpBake9zCf6EdSgJGPvllBSUMPR
pD69FkQTqWQMNsNPBMfl9saDVRyv8hw0+ot9NOcF/yb4Bm1YLLRhPtb9a9TMmBNjpKy++ok+Hl4f
QqWphjSZcf9P/8o5yjXsIsiZNsf0CWIgY9GC9eFRkKwXpApx/ik7dj6rCwalztJkQwCvFt2YtOnC
ViHQgJNeJZM8m+gjfXZdH2jbt5jWCBkrPH4AzG0+fvgM/DEx8GP0AShj93RqDCIQ9rFdYXWH5Lu6
+g+sklnU93iO6wkHME0QGt1A91mvmzvhz3jwWPWDeGPq9ho/AeqCanrwHiEGCEDxFAIkJ9syKJF2
VAtU85HM1t0A/vUANzG+vHJD4MAaQOZTtm0TKKkGOPWLFZH9muOa0+GU8RjT1b1PdcgjSDm6/BFp
cVg5v+YRWJMAXKoeb5r58btlJ1SmVeAEcqKz8HjMr4kRPM/NuZPQeGtIVbtjqxMLjwEcS2Z0nJEz
sidszz5z6Gwz2myd9hMPuAXQnzTVw0tMs8wOYSEj3gO+Zc/Jssw853ssBtixcSYBnwSPMdAxDvO/
WEiPKbFG/JlwX9ym3dgeXY9miHnJkGDCEeqym4qxN64fvNlsSCsKjwEb6hrwefyuQW0wOXc5/eC/
O7/dhqQzD4UNtvHYKUGDEDmgNIl0aDw8tIoQhp6XgHgImldaD/oBH2EnJyzYLd2jkf2ClXmsSSF7
858KHtAh6mASw2x//euls6iCWgcHZ8EZb4qwRyTxm/JkeHIbCI+GgJ5Ce8EQ3jS4LMDZI0oBDG4B
+5lvgi0x5iFoPiibZLauusj6j7Dz2JFc27brrzzctgjRG0FPjTBkeB+RpkOkpQl6T369BksNVWUV
MnFw7zkok8EgN/dea65p4PE+wOqDRMSaY4vWsKzhgMBo/IE0zoU3bpPc1tJBTHcMXim6sF2nLjWh
mKsz0CJMQBNQpXouHxnPxDKg6FxcSyP4QtrclMAXzq6KLUxgfPPKbpLBQyPoDuIGPsX9OIThyPA/
eGnEk3mEnvSOvXkHOv/qyzZnCvk9fACnPLW0KOPGuKNmCeQrmTY4+iIoGAlXxBu2N1y18wwfvAmx
TRwKrEGqPn+rHfglSn+yQnkCBV1luWJMccQgsAl3XUBPXq59dVeEO2q+MXIMF1B3rbgfPNrwmocX
6kliD5j9fOqslKA+IPPKwgOSfxOPcJ/yNdhjy2/CHxjAl6lFyT0Txdc83JeFQw0skAy65EShc98F
F+b7u3LJ/5AZ0y1tBTTlZAPskOGiLUcHY0vM/a2L6Ygvw1pZs+zuL9g3UZZiuQseF8woFsKNDFqm
T27jDnsKN+39iHj/ihJJQLi09fbAbYITHPoHxD/sffxU6vAlXVmM54iHk5L2bhxYn6P2kMZ4grkE
RyK+PKTagpj1m1rf0jLQPLwS1g5VM/ygBNch2y3x4bGWeB06TFrPDBBgv46fxud+pp88M8YBEDyx
uoC6h11F+kA8QXoGelSeKOWyZyZ70jY962vxNVvJj802+ggOCA5RhC8Ql/OeXIIzy4FDldNMtk1o
jOo0Bdh17nvBgQAGg8Km3yFk94OKPD9TnLLzdiRAHFqiucBYl+pDvZbOna28wTwiSwilnXvK1/Jn
QBXBrIO2TkZLhw5JhKT01H3w9PujcmH4dHO5p584sTHyASI4RsLJr/dy/iC+4i+LopxFciY16o7K
4sFjwgsf7aPzFvQ59btoTkgqxoQRUMJDXzJuAHi6x3hFbsgB0fD2s2HXo/J/qh7dXbhQGDpQ6p31
Z/qhh+CJWN8V5AfrVuzqkltRfUIGhhBEBOW8P2fbMd9RIGE0c67Yj0xfiFdkA9QXzYl8KyYFqFWm
AM6tHV/gYs8QmLKFEbuHMWy9Qdk5LRCkDRB1+M12U2GuhNnwFIeDJXLTIweH/fRWPiHfX2oA8lP9
kdkM9hTJlL4k2Eer8JkvNF01TEnBE6h+OJ6QdlPL0Z0dOCgnMAV2j9DvdulaPqI02ptHKvEDngvr
bIvl/xrbIwQNWPfa0QpOnw2XxPmEBWbjNzjGAOyLq3Eg707FLcOamQ86KZSVg7PASzgPF+6EKTDN
OeuA6fIxX1of3fX80jhjlgpYOv4ri4IfJO/YuQCFH3B+nWBKALbSz5Sb947FGEYx9YJVnyE4Lxec
/qNJBq3vWTljdATV2xYW44G7ZyKoO+GBxKNjC0cDPtGsg4Ae78qS2h7SBTxqDIJYJ9XFwON8Fz7q
sAmnWClt8NtDsHvjYwAJjqN9R+j4TneAqL0RNmj7hgMcGgJtt+0RSGjCW/KCPRLdHqTOR9N5r3G1
o0doYY/iwYxvADsz99qR7HTN2wrqCN2GJ7hEib1y5+UCH7RVtyWStMU1mAK7QvKF47yP7GODHSdP
GqAd52CXJ1jCXUQ2i9IMRczOX7o44XKvpu2l2YmjxNFgzsCvVR8ezWExSzYD3gkAdUdxRraDDSVp
CV/maC39D4XhMd/XlrfEyNJ1Ujm4R+Hs0TkCJvAmGkiUUBuRkRpuCxt3A85VnOVO0iZegF1y6XCU
P4GIMBmQZrClJvpKfcF3Gw8cZYaMbiUtMA1iXA0MPc5CMbUZaSfU22/9VlozhFpDc6726dScPdSz
U3FOMEd0KDiJ1Zp762h23+JREkBypqSdVwtvHq+oa7IlwgESqZgTHLDzxAIXDS7pbZzPaEs2AAPM
jVfpghkH6Ubm6LD2ZIyhUUxEhLO6Ds7jvYEcR0oPm294wenkspfWd+R0ycV1iF7DmMJ9wAx+Dj1/
h9eTQ9czM8juKSesfM+mL0I4MK+uxREkC7+AUVBtLcHg7aO5Rsw5DZfhgeYKA50DTsYTEi225Wtl
jw5cCWsFPnp4ePS3K+nW4GtNZiFxP+WKSNgDHAIcU/M1dj449XpP8dMZWyoI4tsuG3ljHNMWTnQL
jmRvYsyZJczrJSvgJvB0AT/AqOQjLwe5VaRFQdvRd3CmZxquH+5bvc5mR2XOTGhNCTKfJeMxTmj8
+mVYrVBq4jYxlVao+kZNTMF/tAe4hvPW9ndP+UN4DWz2kjkNLBb54VZ89WasrD2edzieY0F3RCln
G3BphWV0RKpMBjTbGF5xRJ9z3FzM6X/+63/+n//91v0v7yM9pFHvpcl/JXV8SIOkKv/7P7r0n//K
/t8vL9//+z+mYSimpkimZcm6pkm6ZPH7by+nIPH409L/UCJTbNPhHuLwQ6gskA3aQEwTnzOsa+hI
0htMAgg7N/kFI+Y1JMJym26tqcSJxJxgwsjqkjxA8p2RzrfEDG+bvzXYumy1bbOSdsFyQ9rdlQiR
WUlPaZ4HkOsTzSTHP0I2DlWseE4DmhBKmMX3X002f/huqvbndxNNqzAELwx3zM3R7MjXLcZuT8pB
3qWAeFuY7sEnKmOIZ/oxHa3WoM8dEDRSotrqTVtw0jDCn+LvRosy2vbxxhNf85Re66uxDtblsdz6
e30ZOIziSAef8MauzScFSgOc5itV/bI7YXizL20GH+NczZiRT4W/CfGS5eS+brclDh31i7tq5/1K
PfIGTlCRTJE8YC2OHeA02acOlDbGzPt8sxHm1o4SecogGleqRQc7gfk3etVJMIGS+6y+ecv+oB5i
h32BmADMG9buTJ+1jw3DoVdIg5MXcU1U9qS0lS2r38UbEBWOY02TyYqGfPqk48jzns2f1MVLaT8F
AIq3ascrT6J1wCvQ3IgY4bsQ5DJG8dJj9guAZBsfQoz7kpWxauZX7GiOyIltjuK9dY0YDysce0hV
HLr9KZgy8JuKgpf/IHfazl+FJbY/W/2UzpM3YI5f/IxmqW1GcxxYSxwab4x56eHNrXdDEIsbBIC4
j6WN6FijfVXzmH8yKKgnFBdTHi7wF3Y2nO9kpArb8AZf4dBsx1oBoaxBNBeI+CMi1eUnk45bPTkP
NyB0QAPsKD+v7j6A84O0FQkhgxlI/vUrWxKqwmo6mq19v06lcRn+9QrKliKKmqHruin+uUxl/664
wl0juJEZbuVRE7TdLRU07BQYOotzGZPUDkhYMampY9kRYEznZG1ERMyF1JU/XI7yj8tRRdW0ZFGU
RMOU/7wcX0ua3u8iQnNwaAYB9wXP7nunwBjCcnEwZczebnV8Ubz+1WRgbbHYv78EdfzGX++IqsmW
pemKaljSlztC8pFZBRWxzybLTEFQ3foQFmGWJkxT/MSaB3dUbVmy0FvPEQGE3RouIZbAgCNtus38
Y64zMJEPUfuSem8NdmGAqW14Y7CsIa6Lgn5/1/rnYiixRQAcO/a+NAkxujUzGoP6vYCJ7H8G0WUw
aW7SBgVN43z/Ja1/7U6qrhuKpSmipBjGn/fZuov3vhi8cBd/RhA3jb3MqI8tJprRYqef2Dt09ki3
pItnhI723jxSk80IpPDYJqyJscfBjrrwwlBv6r/mj+1bGCOTD5YtLypd6ybY8Hru3TPz+recIoBx
3CzYdKP8mvCdqW+zGfUTCA/oKyYLOrF9vere0LzOoMJs2tk1nGOFeh7rGXHygqJWuDJY9PxZvBlG
lwgMcMcuPp1/f2ekf61ATdYkTRI5nAzxy5nU6p0aq20jrXtGrDHi1kGDh6xcyv7oEfvsq9eMjScz
sPpOP4oWqVi/+v4S1H9fgzq+kJZsKqb1ZQnKHYFXsiX5o8jFmLrPyht8x55B2cp/z0/wmI0l5iOj
j5ux1zHBH+yGcgA4YOrPmMpPAAtstMOIxBgDKm+Q6fJbgT0hFnCnseZ2OYusJasaVmAzelrVU4JY
ug3Paep0U2XFs+uo+LD2O4HD4su2LPbRHq69spY/agfa/ehKZALIUAm9S7a1Z8yHY/JJeAwxuaGO
WbrqRLwyyXbiF2ytppSDOhL4mjCoCb/lrjq4+TAxK8yKaJjo8JLVWHmNJhGUKKvUjm2MG5FJMwkh
KMJ19Jt6jZ5wzYIdOAVeuDJ0JotRQ5mQLLtNB58Ju5XK1vb3F/2YLZmcn6O9O0Nk4hRrhiVnf0Ym
A4kFQN8ToqumAOiz7hXzqZl5Ft9glTwG7xYqdjbuJW6IUx/lgh/acY5xVINA/OnOQ1/EcxiZWEPM
mI9ew2EZwZ9cunb0WryKCOnghDrBRnKUXdlOJtJOoRaRL/iAWqymSf8ok4/dnSC/3ADbRZtQwwPi
ibdwmMo2uy5u6/w4qDKcWhe0p5viVC61VW9D10D5kjocqfTl62JOs7ijlQ2DabrEog6nn6sLNQb3
h3nAaAsMZhmSwXbEgM5R5tB6qXf4csbKoPalRn7gAASZW0DSxY5UXJMjhI9adkp298tomPAG2Bee
6otsHxi2n3Gm9hflFn7dulp7Wxg2W2s0VijmwrW1URJQUuGDN3lBXkN03hwWyQs3k3/wzb0IcDSf
wFKewZ8AA/xV5dDsTVeA2KPp3eS8GyhX5QVxUNt0HVGgMcibhXjJDU/dgaEk/rorH43BG1HQy/sJ
W78Z4/qxQqQ+nQFfMf5iiDQaFuNIYSG6DWbi5Gk4tpB35VkBkCHDmAQLA8zQXyF6MSifoM2jIiNO
doeql7qcS0vX37/Nkv71POE8k0zNklWLY1Y2vhxpXR9quiy2ODUBcOb7ZFjLOKsTstjwqkAPSkGB
iL/orrDc0oyQVuYEwG/Mwb+/EHnc0/842P68EPPLnp8X+j3rY8RfaniuYNchANcDSFwyhlZWhnPV
HVCzIFiVubLSf5Rm+VB1BWW2RdQFwyCGLcm8yICm75QqnbkSU+poJt0xqEnf8WdgffewcXUBrvX3
Fy+p/7x4S9FFiypFV8Zt+7dWIcoCrZRyEagThZwWzF2B105BYMe/OWVzeCiDSEmmFHMO4TtKOhOf
Wqlyf9icJfPrhWiKomiGJWvs2+OV/HkhspjmXhYb0Q7qB6LHHn3//WY8lk71OmBC+NSsYHEKq/yC
3L2d67sf7oP2143QqEpkyiNDlHXT0r4+RavJRct0wXQ0IiXgrqcvBtzoUi1mavIG80MoxVXUcKoC
4QVMgXJEURVAcFuR08Cvp6mG3Ls4uXfyRXxHMJeqew66fKHlwt4i1tCM2115B6QzfcTAUnWr4StZ
Kil8RYBRK/Cvjg5bU1aD3G3Lwn824+5QUizJA4IBA4jcxdE3bLZ5zBwfc0Y/IiqUg0h+KeWd1MLU
MvAyM2eeTh/CMMy6GoY3rbV5a7UPAjIqoSnsxnxsXZgNQUT078YHPVYhY6n+Oh7NQ4ZoIUIK1w2q
k2tIAqo4hpzCtIgJnS4qfeH7l4FIoi5H2Fd7c9UciAs+iSHoCNPZonNntRXZPWSL3j9lceGo4a4o
TDynaBXMZNVa910d1e9NRdKjjPSqmGeoP7Sw+3+XnSISlbZGER/8/CZ2mPyCVymfKdnEOVXcJXff
fc1krEzJkN+S4kO5l9sSnLMYZaX6staSeaTn+wAmpd4XG13FD1P8UDCR90IwWPQ2liZdQqwTjft7
QyRvF72EhPPmCLe5jcLIIEfo2SJwaapNH4GqHluXsFeMIARMsxoTS3xG5MhdhLK10/ZzCJuVGuQ/
vJl/bW+aoomiqMiiJRq6KX3Z3sQo80PVVeR1y9PHraEpKkjz4kxJFef7tS//VbTyUZou0mroqiIa
xngpv+0BTVFqSh1Y8toCAwzdPeBgBvDqmmh+w3MLJNiirm4F5lHQtNLqKYbFeIdzyLTaE9NpVRJS
ymw9FN4KhKcNtm3fX+E/9oY/LvDLu9llpaLGjSGvE/01qZ0aHwd91YBH974T3X+oVGX9X7delzX2
Q0nVLOPXVvXb/ej9qInUMJDX8h11h4SIMWFti+UuRI85wEkTTiBOIhMoTy5XpcVwQagdjUKygBuu
W3YT7cZ1UsU3I33x88cE24cofO1SSKnGM6HQbYH9WPiQCNdxN0lRvjS21lv4cNxXGkLviN13qPF6
CaOdxlBYIODE1HA3ilOnzfKNHIrgLIhI5fSxCdWN2B0t0dq53BnffUmRmPG3AkW/tUjVXTL5Bv+k
gepZBILIENd7eaV3U2EkZFP5jy0qfZ/kynO9uRHAxIFVtxto/nWEQXY6k9U9Ach31Xe8rHussARv
ELKPHxFjH+336w4tcmFuM4OBvYYZOJiiBjWnMENShBNH1hRncPdei9sMIjeTMqbzoSeaq4HZWuDW
x5ZkN+4yOhD0yo0yz0DlYxQgMVPint6oIzVBKx2TTS7hQ0SvhDpD6LaCJR+7GZxK7S4dPBPeG8Nz
icbaVagEWnmq1lxpRmJ5hjNvom8KEVtG9zowucwhl/iNxLCwg6/5offlQnVNqASfpblTxWdDCbDi
4dPvgDahq85criZEGQ20Kx+lkiiHO4ggtJpsphrbCE4Z/6phS967zh4vJAgZokCMT3XcTLORILUV
NWgWXFem3BcVuH939x22mF61YEA/iVxWQXD9Pe5Wta/ZELjLV+lOa+i5mE8cRb26DZB5Gdb5FrAL
MkHDgJ1F3BVBiGFercbNX8oRK9LWC6nECBIhRMbfoNVp77sE9vRdg0sBNYQWcmCIZGJaEFQ9xMBq
+jpKfyuOB4TyZrXgFClUF6s4cZGKFJbBk29iNkSCYAHHtTZh4Tj8f24tfCg+KuIuheE6iceMknAw
z2G2lv0mkcVlVFbXMniJ9etgwq0lJIm9uxNuFgHNFcVvhc9vWmLNW6/9kvjmoF0Z3HVRxlULszMV
9qa3CAJkQUM3N4V4KcB8z2J3rYPttbSUUQK0Y8lvTcjVs1tCB6tF2wTqlns7ctNpl6JKLprZ91uT
JP6F9LB76vxjSWAammiMhcVvu0WgKF3pCjqOPkQZtdAM8mOkytBR/YuQiBTyUMUCNpPxpbCUm5wB
5KnRofF8u2pxdZXnXblwKQUePY2xToYBGJPsCtG5a4D8+2tOwBClahac6uY58p8jkogi5SZiuaCn
w0TjYXtgJC7Lr2fsG/r0ZfG1wsIjjs48QTNi6CQRGVrQerFoWkyeBlHYlylzr+TadzxRrGOJNxCw
bEnA2shHY0VFxrrn5G8r+rgM+aZ5i+q1KT1q1KOiWs2Z/yO77yFmGIYTSulWTPpzOD4OCb8QOUHs
Gi3UaliShA05DNNltXcswolb8aaD+Yw/o/LUhebdGWfjNGCdDBXCAy2vjOmHmBRzj8vWeIfYnVq1
dRpkkR6mndRkGawqWX7xKYeyQQJE7D5+eLDjofJHWT8+V9MAsdANTVS0L4BFkwVi3MWGtNbwBm2H
YD6w0UgmUuSOnHWOPDdfuMo5lVHnB/FSLi/adJFr+wyTFBVHgJ8u54fr0b8cgkGXmIaqNpxKArhn
1q2i7LnFeeM+1zGzIAii0MBNmHD3xtrv8VaAKJiidW3Y0GWF3sO/T5lIoTlsIcSTgheRC1aPh6iI
V7QbYURYPekECIjlR9KjnfTuC7/cdujyx7I8PIRJthByf10Y1VwQs7mfy3MXzaGHhUJrRrM8XeDp
JW/QS+eodRFva30+TTRiAZTPRLcmA/LVhqdZGViVKdV8IKe+KJVfL7nP1jq0ZwEBRKR3c4FyootC
O+O4EHHgwH0G+rZgShtft25mNqaqfoQGG5f8piGOYkbfD0uBbEYBXrFmkYacY8Yyq2U4+eYs9dA9
l3cbAwgdYkm38S1sEuTgoYcx7/k4o+Qpk9zS3SYu+TFVCDNBWokAYk3/XPn1+2BOSQHo0PmUQQ+b
ngbNvGNlGs184RDg8ZNXzfRObzlkn3oeT6WeOaP8rCIJA++9W+JCGZq1hNyybu0K19YGvpM8scTR
koNkPENyAgn3BnGn1wU8c2VlJIdWe6VhRLqGE1yP5o6h6ZB+5FAJBEw0vBi2Ak6mif8gdFgouzO3
YDYlXTVRnRUZVlnG3IxPirIIWxz9GamFxKvcmaDWil2KhtNUnl0oBtYrHWcOkcjksqpxBHuEW2DQ
QoTDwSOSpYWAniAvppPVlyHoao3WRMEU7PsVLv+jA6NhB3+TeN80Tf2ykUaqcO9bPVDWOjtbEnbr
zhprBcys9ooG6FnHdg43262QgGiY4SDPkKG1JshaS/poOZWw/MROBzIQ0VCaioMFKox7jPqAzVRw
7z80/uMG8GWDMGRNNE1gXiB1ZSyrf9v4dTXwGwZx8rpzqeH8o5SS5rXw2CVcmRFhulXZvb6/R+rY
BX/3mV+6gqoOG1OOs3RHNsicJIOXxJYJcqQyf/fWRKPEGKwne/0FjdDonYB0G1n9s7c0jveL+Dis
mN042a4b01mzqZhCgsaJ8YH0irVwEJYmNNycMff3F/1r1vHXReuqLo+TEAm85s8bJQxJLaVCnu4w
sb2UjHfUVT+/MNEeFtXamhNkuMXgw2nW5K2cLwNIYHQe4z+0B9+Gavngn/UnEhNnLSTTdhnv45m4
ho31Sb78lrGjuMG/CEdj3wlOFLTz6uItjMfHFo8eXGNieAWwKRaMxCftDdR1+i7jw5HOMAxeQNGe
84NUuFM/LI6/sWZA7rEgoHtT2Zd/zWh/Wx1B6sdUBmyc7YpsqPDdvHWvJSUkvqOfcGQ9BovQiH8C
o/71saaoSSoVCZ+rfb3XutF4elTysZXdfpJ8AC8KwB8wYDMg5BpV/TABQOi+f8S/0Jk/H7EqGwZg
nGXQs2q/MLLfvm0vN0PeyjroTTGyGcgtKHcYvUHgbcUtlg9+ywBsxojPerReER+/WI94+H+ovwSQ
g4jDnoMaqoBgsnOJfPDt4MJtAsWE/8LjeqwW1TleAaxhBTUD4KW76lQbiaL5Xn9Ir9ZJpY8HHkKr
Fr08sCiQ1IO3YaX5Ua/zdpN5b99/Y0n5e7viK5sWsx4NtEj8eqcltZYCq6DVU9hgDg1GNvRLN8Zr
NjyZSoEuNe3N0eFQY079ifec9g4un/owk9Uj0RgGNJOcY7XZ6MiTnpNltYRY3GNu96w/dWv5gnWT
MHBYTlIMy6b+u/UQjF4GSEAj/OeFUQMthZhU8uc6rMW1/OHuYI+pPUSXCH8CEogW2u6+LJtp4qD2
IfuMvdFpH4f5mE5Rb+KnfGaMo+an+Az5GtJZBa9cxcu+2bSIZxggpIgpglk/M+j3p1YMF73HuCZ5
aTc981kGTw5xF4/5k+ItY0ozPIHpS4LRCgaLgsSmSxEdYp52GIHp82wTbjtC8LyLyql1stq5fzW6
KX7WPy3Hv0vyPx6N9mXOU6l9yHbdqGvgWIW8+C6CtYrd8fdL4B/7mqnolmoBkMmyKepf9rVKAJhu
LV1ddxUa0AhzKx2n3Dx9TOBkBxpsrRZAzi4kTM3KF31E+DRhTdusAE6lHhO/5Ci5244OU8BMIcYj
wJpZFEIlFNQ7CSsFqj6UVN3I+yeSAXNnK4cEaoZoyzVrSfuQwfuX76+aBkRq4WJB6HKvEFCrO13B
rElb1RT5PRx9RcnnMWMCmlJI1P1+LCaERD0Xv5ptdRakiBkMWqWCui2R062e17s8I3nWeilb7DVi
oEXeVoA9hdfOKwWb8lvtTq3gHUtxQGhAdlM5ou8jKR63I8zKplHJnC+ojrF1+f7e/43+a3/ce3M8
KH/bcIZYSMOw17S12caTEaOhI2rTeQY7fQTaC51YGsTbSOILBhblMW7Zcxt9nCpy0d9fzD+2AlNV
RV0yTQoBUZa/LAQpDnU1dRtljXlNmjkx2TRhqk00vMZMJAugMm59Ry9Mysl9BsI7UYNm65fVVipW
Cv36QLiJ9FLQWkvGLm8VKlD1VGSenQi+fdcsEkFIe7ZbQbn1MaSiBuFop6DQ3nV+jDerfvz+C8lj
GfHndj5+IUuXVZgLYPFfyowhCaImcGV5DRDiR+hxTnSfenfttM8M38JgkGd3BYtS98PAJLQHHQxP
roT7cAcmBjW/60Ct05UBI0h+F8Bqv78+RsY/XOCXx597Ui+6iSqvRTb3Sh5sn9toFsOU3OXR3T9Y
iAb2nMauafJZU2MBx3zUApewknImCxhug8rkDJxB9ara7ydZjQh95BdI+/JU4GFRkJMRAQzVfCUf
UUJEYCw2oNTifkX/R2C8HmCL4zDYBos6NwKqU0CryHiulWOowoPPZGAN5gZtN+mB4YIQBvd9DCWA
Oiyss36jdttBxjcnNN56DUpQvhp7+MJiChPt+gJ6z0C5nqgp8JRLIQS9yGK1J8rRCIdVpJMWFHjm
Qi2EpVAWWGEmTjtwwAMGdLILXM02nAhzoUMdIT9Se/PGP/hoCqr7QxQvvdHA6NYklyIu9sFwMVJc
xoxyrkD5r5Ht9Pz9OmL22Z2kOzTVAiaTuzFKEPVAQQgcgwBFysob9SPWVY8w7dB+QsHlv1gjmqmr
VFGMhUxR5L/+fM+LIhdEr2vVNZClUJWOkZCLwazMlxEhAnZIq5JZX1jTrliOLOE82zC7xXnQHd7w
//YmpnwgEkydfb8C1X+8IX9c15dufIisJky7UF2zgYed/mC5wVFPLcdw1W1QqYs2QxLPRmngAi1q
QILBUOGk8VwqxxLgdqAaqgAJgGc6xUS0pG1q/Lq9QKTBdMb+Ic5XNcEKJvbLbjIP2fZVFQ+79uRG
Gx9ldgZTwVLu82jI91VCfqakVvuuiPEP6PZRnYFh/jgs/OfDkBgUWoqhKab+ZVswktI372WYExKL
bdtsfwDnnjJl/v7e/mICfdl9KF9FOkDmurqlf3nmkiLGUlAE+e65hEkATW5mTlbeXt5+/zn/aDjN
3z/nK3LXq53aF7qSwRlm1G2HtnXK1lhqQYX0sbNFfUt1xG5HEt+1xf8HHQb6O4Qq7U/f+O9WcrwS
Q5UYO4iKoXyZwEh95vViphPv6mDstgPVI4F+6trlLLlZ23wTLj7PdPuH0LF+IFRK8rhV/n23//9n
f1nJYmPVvRkYGWn3mDH7B/dIA60+G5N97FB2TkVUpz5eK5/oZ9wr6+uRDTZb4odObTP6uodLVFKT
V0S65xFImcdwrEYR20IikwfPOfQU5nTMj6vneG1PzScCiFevjI0m8Gj4msE8seOdsaAHnEaTp+b2
EB/jq0FJX6yrVfs0cvjN/a6FQ7+DXnLsRASwE//Tw10YXi6ADkRVckKI00Cd6DFamEqwXc+pRWhs
b8t2S/jPSFAM0YdN0D26mOmDUEOeIe9UedLe60X62iDv9ibUydRfgv39SpPGe/jXPTYlSReZKBmS
9eW4qiHqJplXpzu5mdUGtxTKreMy6nioDBtjoHgDlciutgnBcqHww+r6Re777tO/ACta11pe0sjZ
rnnL18j759A6YOPzXAiAUM7CGmYwXH2syt/VbSdBnvQZCh2tPfmNG7TMBlxu4iYW8cqfqlMi8ra4
nbx30NW8RT0fc5Y9Qs04Iu3YKT+6B/Jpl/jj7UOGWigv71v/VTEmLYEmDBWxCIL/hV8tbl3+TH4M
59I82t2f2j1uXLBo0k1/5hmhHq8r2tVp/gMaYY2b1N93g8GeLkkWY8UvsE2X577Q6WWKTE56RMMH
Lrnslu1z7k38J8tGOjgrULfOaU/OSWBTyZhY4aGU4so/SkfCv7/mxTCXpO++pttgxRB/jLqxdg1q
49fhRCbfsj0Q2D0ZVU/+Y7DCWualGo1DslOPqTNR1yAWlNlba4n5dfPc7Vx3dDHiSxNy83q38/OA
fkGekxb7AI8WhQkpDEuNNBq6gXCiXRAUETxGLX9QDmi5OLHlHxgRv3a/7+7TeB9/q7DL1A/qoavS
cV84QnmYLBCiWxgZePip2oRMQFEEy0E984LRB5Fx2iL/MJ/o/mZohZA5oFJwOm7Jmmb23XzK1rT3
xlafxdfi1d0QN0MMoi/MA2zw4PSOCB5+3/KaYejA1yH6c+f43CTEMwLLYB9P+R1UB7Sl5lxYFyRS
fP+W6v8oKnXe0BHHoJJXfr1Hv33jfojunpoWSBVGTS0kDIHscjcqly0dhW8wKaP6Mqz7LGFIYugM
NZrnRG+34yT4rtLKqehANbRmwTinIfETE7m2maYNbxMmx6IKCBw7HcCXlUYwbDSnJPaEGlPMXtSW
sWK2SoCkkfh38YwJnAJ4V4oYUeHYUPj5cpkJSJ86AbeE1omwdR67OTGvZ8LRxBIn06KtAPNEl0A7
E5imOdaejFqbQb6o+n0m+cLLOIS83188PdwDYOOhJJdgM9lC98rH3q0239/RXySFr2sIxE80FaAw
WTW/nORuphRlqgTm2mTkEOvYtWNLogwfWv9qYI8TleHSrbE4HF0pqmA9EFTx/RUo8j8fKk0MRBVT
t+AW/7mMxayTalUMlbUS4nszdOi5IWAnWPFEZx3JCdkUCLWojUNM9MWOxdctfOMQh089hjXhTgS0
0pio5crUDeVVqxMgXhH9hVwPW4+qxNCFVep7SMTXMXBbng7TCCDF6h9MHIOHjqoOhZCBs1E6fFqa
MGftTV2c6OClKdanR1CHB69DjqWj7AVbIcdbRmGrgBRZJeVUb/E1KZ8ShItd1dkkNFrFuUo8QJpC
IsWuxKLYaDDYkvH7UElIqYt3CSOsQDlpkI/C+4NHNqOPyrU037JkrSs3F4Aq8rY9tFIiK1R9WjPb
7Xgk7q5KVlWzYXAS3nw2NIHSmolQWmiY7AUEfT2UUkUReguiW6DPQojF7Eiq/qCnTqRvlSxfWNyg
vPzQOVe10x15tuq7W0lEO1+HTGTEpZeT01XoS9H0lpaobRTtk/fIN2CylrjbJdP4btiBAL4kH+64
X1d4+VoF2wWndVUuXcHAqinGhhqadAI3N8mnQ/yQ0qyMt04D8E2qY2LtxZIEbxU9eoXUAhv+ghSz
SJzGQozDdg1XqKMKH40DNm0f7/sGc5GE5ISiwd38Egx3DmIHTdaAUTLE1KiA1gCCzpdQXbA1MVwV
kbsqujez1+cw0Xdu1u51kfEVat00TjfufeM+ZsOLBo+JuZuPxWByatqX2D8kNZT24GolCIxnWbYM
VcwMwd4lRBQWg7TASdkOxfQp8aELD7P0fnJ5zVNNwVoWu54YbZdqPiTZu5IulfvVEjceP1JPN2aA
X5sKdEgmjF0wBTMvSrSo6xwd+2h7uShVqEsb6U5/OprKW6syX4qEI4OuZ0+qb80hHQoMhkTl2ldz
hWymAi/CojgM2jqXNyNtHiZ+Ssdf9IQwmkxoakfirRZR8/lQGVVcacSdKPZIFvGAkh0dfV1yAYPC
O4egN2Z/EdYDxuugIsJovG2uSzuPJIQifmBmF30WMUGRC7+96hyz+b5R0Q0ap3v5JKTvvv+hFS8j
8azLLSZyvF9AphkKoAiPcse11n5zao1X3XACdt07spLMAhvCZm4AvdIwm8GvQyEraSMh+zeSzwRf
AvMgBPGMLPO7uNW8T9n6v5ydaY+qWreFfxEJffNVerDXspovpDpFAQVBEH79fajk5u5dp7IruTnv
OW+ym1IR1lpzzjGe8aaR49wadi4hRHm4y1vDZAK3OZ/fBSgoQ8DAUwNeV9ah0Mwgi6uIdOspHJPh
+HEypYkIPqVpfzmpfx1M/rOYMh2TKIBM1dK+HeO62zDkHRKt+KKKTklXoWQge+8ER9WQu/iGYjho
pAjDKUnVuPOUagSuk91qpDMCnvRzdMz3JYFxCbAIuek8KVl1MAdVTugA8oYjAnOUgLI0le+Pl2Fp
sD6JG/hvV1YaxokE+wnztg965fOKEVGf1hyibxZJludFJ1vrcxZ1h2VTciiAjq+ccJKdyCc11wW3
7nBRZiJ3eZf6l55OC5qpwcw8s+J0Bde773/Zy790q/+6WN92Hq0q5OMgmHKc1W/GrQnvrJ+MZJyz
GWG9srKVlb6J5zdZ2Gj6IjliTC7eUFdNauu9OuSOCKlZuLNwaPQ+UD6RKH/dmlpQFDOVLFXDr27L
uxL3hzhDdll7ACL+vXH9MMgx0R3IljbOFzVdHfe1Pw4jhlVerUrl2x6bWOoagVnRwrw8Nn5OA1Gw
+DRwfFYlsCgV0HOl/1Yd/1Sz/PkGvjU1GU2XYi/0qAKhPGkPo85GqyG2GnPp+NAkHEoZeR9PWAGB
DqbCNr2wQOsgTiGa3xWgxXjbGX2RrpESXj9PC/qwPbggdqMTrcLrGWYAS+wvl+2nSvqPd/299X9W
lPQuC1y2uqWU07YkSpNsdbeIHBhlRXQBz0dS7Kn388cW6u6F6HlTH5Acvw831ckNclEqQqdvvxxE
5PGG+35D/vnGvpUdXS5cVIVRQixcH9P86p45DNzPU5kptm4uBt10hvrOoOXVpBN5uK1K3T6cLait
4qKFrUi+2klZSiMhfHVp43uLk4A8B4rYAuDQvy+i8tNFNGm3mZyXLE0Wv600h+5ylJILR39cWpd9
41098I1P+HXI0DwGOvNa6hmMrICP4IJkflo6APaX+vSyFad1OdG9OgSKiw0DwqWHUuf6oDCg06li
+kDA0f7v9/vTnWqhltU1VRNZIL9VKmadDEZ/E8y4YB5eRTT9q+Pa6KNO+02i8FMD7M9X+lbHZ0e1
s/J7YsSDloWdmfTEsFmzHrMiQjO9TkIx0538K2l03jBIYQpFPAyZP9pIxayPR/SfemxeVwcjStTF
vy/Dj6dtevaapsh0kkR1vE5/LBnHtpBNvT2YsYA24EaoMyVrIo+kG2GXFqFWuDX6QKRw1X3375f+
8e7+86W/rVa1YtX3Xj2bscbhOiclik4BMKlUxe15ReRHzqa5u5YU9Rbmm97vq33Z7fmmxAF60pOJ
2P66TlHJMZ+5FQx/T++9+N5jhvr3G1V+/AYtpP7MqXUJy8G3a6QrqTSc6C223mE9UhPBABGsg/nS
MbE6C+7BP8wI3nYT726/EhFLYGce4JkKgZNtwGb9si781Boy6AqJONJUS6If8fcbOtx1sUpSWn9H
yujz8g29zVIF9+ia1MN5BBSSZ/7XR+YHuwWzKt0SdZMmK5aLb4/4oAjd8dBlZkyNYAjFkqG+d1dr
cmqP0TgHKdG4pxVp8JuxL93KnA7ExpdQ+9UInxJCWEvYmDSp//39/Hg5ZBEVuqRKlOLWt8vBo3TV
tb6riPvSfcMj0NhFbJ7i/Z3TIgEl1kMEmUQMqk+/3Br/texqpiFzSxiWokhcmm+V4vmW1xeGYUKM
1WaAu2YeoCPFB/+krvic3eOJUWoue5DGQMnFWJz+/dG/uuffdoi/Xv/bMiYaZ2Tn1yGJW+2tY3o7
4LnRuspphJwIX3Ni3Oe1nnl1Be+e2plgEQaLAuZ7/u+ObvccVrc+KC0dmf4+NQlYY/qBORBjFAmz
NQF4SkmWYXka1RbyYX2Df2caKcXvvjk9FrRqlu0Qmqq4PZoPaT3HpawceSGgJoAZSrly8zsoa3wS
w/Fqy8T1JSDGjyePirlp0WpjH1aqp+Mwq1gFhiUeY9KqVsmb2P223Ix35/dLpWk4mVVDN6jqv929
Ktrvg14dr6hcLrtqd0/detWUMJ2YlWOBbYMWSt80mwoz+UY8c7UB11NB5PuE5oXC6fTLV/fjXfvn
+/l22pRqST1e6r5ikpC9Kk/nZbM9ute3c4z7bm9Fl63pMUXw5PW/bxmQDr9ciG+PC0uKbNWdOT4u
pt9sm6U4az46HyfBGhl4UDDCqJ9GX3C+UN37Rny94zg1gm6WvUgxUQ6wCkZzq+pWq25eepKDlmWi
TtbHCYLbyXGVccP4ILfC5Jmy2ctmz6c1hnWGP2hV8gW5DNGJEC49TKZtpDsCrY/J6U18LgNxU0yr
6bpFlIJvIdywGSIXOUwZZD9Ic+p3ev1X9xq8H7f5xML2KS+mgg/POFuCHfWOC8tBUOET2RoJ5CDd
4K3stTHcQfUwP76WUU5g+uSBnocHtxG3wAZzURil7gEcDH86JMscQo8EzOKt/RzzFSpXf8s/YQGq
a5gzmtN66oojNdkqhLT2drzKRmbmtCN3DjpB+yz7yvvwpK4gEjdQfkAlv/KTgfLpK+gX0Sk24xak
zOmXgzfr8I9fqqKpSMek0Rb395ZwLxS1bnny5yjknNvrdWsE9XzAhuJgUQpg9fjNVLWL6LIm0aRz
gZdKnz1d4o/KLZ2SlKXExwKZ+P3+vM23N3dVLWGMAkXDenxGUdfCsLGmuttFuq+9X6flVNoAepvC
p7/Z5FA6MOId5unnpw3e0Ql2honsf2Bq9ug/zcfJFEDDiepfAG64kJJxqKprOCi+EJ/gMSivOn7V
0yx7VGCkgWTqQkJQlQUtYwce0DupUFOid8mu3siQ/E2su/xxX/QhWO1ZqMBxHN0XGQjE6IRJJiV+
2dY2IbJNwWeM+qeGxiXxG6QknxwD+hJy3ZW8pLe14Xb3/Jwm/jojPzi4PPALDogKd6AHtiMfNhRx
+V4n71JgLi8P2Us1U5wjyl7aTeG5sY1HbufgzBI80Tfpq7K/hRhto9qpYZ5IbjPDgcxfl1ZAwidt
IIc5rWty5dwt4oedMRMe7itzWwaKvyTOJZCfhZvXkAp4D47getQlvgw89vfo6iYTri2tbAe3IVOt
w0R8Tj3CuSb6wrLJPnSVVfW0hE0Xy+E11pcdiviONAm/at3TmzQfVjlBEuZGwzcaWevKVndnLwkP
D/JH7d2cApPFBAvcVOod0F9OzXHm7sLW5jvjrV9WPME82JSRI3hkKi76hbhpcMO/Sz5ubo7vDRAd
AFyuvtG3PLpR4Tex+AVGacEzklgzHVbwBXfnZyW4x4cHquVrcF4copHZdbYHH+goBbUw0yJ0E0Ri
clBW3XcGhxDBA2RxT+Qhud2s8IdAIDjjEc+TzkCQ9qt3HAeBiEfiYplgZH/F3wERl58PLpVpSxOc
HsUF2jVvBNYkZBeam/MOZ3qdcTEgpaDZoMpPyskVBI0vccRLbeuNMO3ZOSb+lEMFfPsn4uF9xe/e
mWSx/uC/gZjQO+SAlHzMLZx6j3BSFaM7G9kQ4GyE8EPcGHkSiKCoIP1LWGN910EBIc8mRSOfg/Mq
I1KMBHzxkQpAl/kOvEgsP+CBaONDQ/okEeNE0Z7YdBV0Kog1RD/TxVBlinAQz/688x5ubxDI0LTi
o+IJfzu413j7grveABcEf04IEUS8Xf2UhCTWsqvXvHPkX7c8uYyLvH2/EgJjsdt3WwEruOnuz2DT
6HW6xJZpgF4ER9gG58kRRs+UYHs4L+/jlaXC99vXNOD5tyX7M3c+p4q9B1aIWFaGXyc+KZEIuw8E
6iIDsRoaDhxHgFnJSls07wRoXgmDjZIZ8K9pPyMDAc56MzVudvd635beEEgsPjWrFFmOm4gX2yWT
TeWep/cnRFHrq+MxDSaNhCMeC7kH+5Khrbbn+pFSMumj/WvkQW+6Eh60Oq47mw3pMnNCR5xjSQHq
1DMeEsAPSlBkrlMZaJXumy5GtnpPOtTuDEGjn0RSZGvPB9a5mCk3ZSIwwpHZwALp6REqOFBtpwfc
6zeE0bgCUBFDzAmBBTssCCLDuMOijqUlM7gBLnxNMEniKmwM9LNQ0zvdZM4f8pnWo7Gm1+3euETv
wWArK8V/3o8EMZ0OE1GHONc7FhCMWS4rMxIEOnKu8Z6yGzGHcJEtA6tVloIHIXXSxpX9chv5ISFx
36vEH+8m5ia+NgkYAURgkD31rfxEyg3qIw1AlAcyKLoLbNmGUR1hUotyyoay7yMToqsCMDRVeYlq
QQfwI59RdMBC6pgOQ87kO+esTdibFKZT9WWH7sGFf/fA2fMp8cuwmKzaOb1B//wJ/dHvbGGzatYm
YHRYdS5CVz7Vjj7j9BxdfV4DruY51KO7s2KzeLxNdlxnuPXF5EOFojfsFBchOmDZhBHjvw9JP7UC
aaABCxh93TIVz9/b6ZU+223IOJwlD0wDXgtMaBPyTEnlLrfV+hKdPJ11WVnRTU54BBo3sSanORLx
8BbeprcpHGk9YIeys2ea7x//fncMnX/Y7fUR16VYJirS780WXdeSRLfO1fzK3BTaqZciDDZn7NfF
vn0vXsGGEdZYjlFJ8A5hXm5T9Fm9TczCAFcXw2KxRhlG04GjgLWFcszppd4xnt0RVrk5s4HzfZMn
9zS8G+9PmbMrdjd3AQzXBx8OFJdDRPGqLKC4uunUnIkgraa6L9vSdAxvPAAMqR8Pm3qkKBvhYccm
b7OiUyJOSNBh5/+iAAIUxqbx3iHxgBbqP8Hce8xf+oCgO8EZN/jqEYGcyyHVISM9PrEcMrfO3i6P
WPoWR48F4c3k7IYUn4Wxd5SPunfkWWLbzW5jOPflLTCW2gdPlytHZHJvzNXhVfmAtryB9kUvfgPr
lbHnpHy6IEoYiYDK8/25ORCPoCFlwVDi3uC9bZF3IOMh4g8iHPdoTXjp/skcoLOtTA8Ep5NPWExM
t4r3B2/VOi8LyRtIpD077EF8PmHxdvEXUFPdNWHs7++oDBHNVFwOdgwlKMajdu3PZF96uoYqfJYr
wpYXeTV4qk2zjtE43NY60J6tqcj6BP7v84XF03kjHDIoxcntmbOHSUAOJQzpQWs4ZBt1eRhPHZwJ
7MfDzGIzSHnaJ8NkbFtgRNuKy883Qnp5gEF6z0W0Czh04hrlhuIVLuB5P5tleADEBW2r6d02oDOv
8JODN3mWwy11mm+sAA+4Oj92XTtKdHPOr/JxIu3Atfv+G0AT3v2BH0tUh3sOgCctUhOEmbg8PVbv
2stamiQhdyH79BBpEQlWPrFeu1En1AL9U/d0D6+b0+YSMZZxhXkRsacF91X+iCbEYZoZWbMTpLq1
tjpOFZ8x4ayGfnLf0ymNQRp8spMzDR2g8l48+eQcOCcWEXUJhyPI5BtoabRtyCF+1MlOOkwqTlvb
NiIDpn/K59BYvMMzE1yX8TOOj+k5Fj67dxKYgtYtPvQ4d08Htrz8lWo3fS1BCWwIdBnWQESGVXYc
NSvq5g4uRvMlf4hQGfF9QJez0TOFyjDR5qNQTd5Kc3gGe212YbMl0ijkfQfHKUV8DY3nvbo6MAVq
dJMcN11EJISITs5znYg1RuMLzS1d5mAAy5iKEE6jPpVrgq/xvcgcdN7HY/czh1+/nWsRNJnWvm1x
wj/gGJ703iUU/ANnjHiYQW5evQKfx9Qi47XRJh+cPjiko+EkxknBLEOo+GKFTSNM2ffwLztOGgmc
RARPCw8EMmiTHSPACZlr/H7rlejjsskHTsAEjjd+6mfGgnRjiNnx02k9otnYX4DLnGabueJzKAGN
AYocFDs5IYR3w2j897L5pYj73gHQAYnhuhXpYH1XVGUn+XZScNlhr8HcZT3Jbg/rmwFNkDdBWXiI
VIXJ9QNXIxmjdALS18PHZQv//slYHZeXZ5042+1t2fgiLnt8nfrXuUH4RQAhjz2b/7xNw5BHsglC
xi8LwR8tWeFSttK1aqq5SY7jyyHIUM2x587ukymkgAArxrq0H2iJeg9j0fXvi/RjR2u0sKoKjSUJ
2ebfO9/YkT1oSpWQI5Z6grrP8tS+ZyaTA9NTqG60F4gX1/Q0HYUkDY+fzGUq4CXdf2uQ/FTS0lKz
aOhZYC2Ub63p8nTpj4e0tGID934GlSTFK57BOgReMqJKmmgQ0jgZLpt/X4Jxb//P9bdUymhoDqb6
JS/+4/r3yqWpqwTXxfHs0iYb9QSocqrr7HB4OOPA+Per/XjB6ebKdPElfXQO/33BzVYVzVomNJWZ
0zAsT8KsP6zI986kUM7XIETEywK6nUndIYaw7cCd//IOxgv5/QMbkoQlCYGuKH/1v//4wMKRcS/D
AXV+Mv2+fSBVI+9j4xB3d78jpPHktOTdHMPEiqx9T76AEZkYRH/9vscG3H/eBlgHJlr0L4yvhtkf
b+NQKcYFEEISHzp0L9RLyeU1U+aj1rk2d61EYKWnt7ZcRqc7o2l0mprx25fx46VQZO58xaRTqH1r
oxzOh6E2e1WdW1TbRWxYi/watsj/b9jeJ8TUHY3AusZC5V3r6amMu9Ih95hAm1++kh+vhWIhgkKd
ZPxnmlaBdKwVCCZz3gS8BpG9sXP1ZN3fPQBVwgztBUQNY2lQw/x6P/y0ABmWKmomCiyJB/DvO7Ls
MrkfDteBTunNPS9Lj0OcXU46CjvI3r+10MdL+v1rR+YqKzBoGWh8f7WmOQn9re2wnV3ce0KT+dM8
Pzbt56n9yBGoqARlZ3DYYKMPHP1++7A/NUNNidcXjVE2bnw76OOy7qviLGpz87LkYS+gKuGcam/r
7v7YFEiV6Vr8+7v9ae5l/PGS39f3YyU30ukqa/MyoT+lrmtpIQpk21WbxOr9qhRI9cgA49zQc810
1DL1QAZQSpQ9sSKq2EFt4OvIJVvLLfvUIGs+4bJD+H0tnFt/n2bGb2rgcQn6z1eEB9eU0ZvrQBD/
viGqHpBAdytv84GGnuj0mQfQv/x1AfjpvqOcgdCGdAHc57f77nhAcQyL6TYv795lCKoLObG2Knmt
6F+plgmH0V0Db5z22y34Uzn15wt/uwm641WBiHG8zQ9Y9jk44sLL7cpwj4otCS56GLGxSW7+932A
F+XHy/p/n/fbZa3xepvWULVzwMMjZpnYrwfi+SBWd6sqJr4iPM77KC6plckVj5qnPOTcMt403pWw
mcV1et0me9anqY5yvnCPKy24p/QM84Uwh4XgkNkMvns+ODisUFsze3OBfi8ukRJgKCoovGizE2XQ
bukVb6tV/YkzDM9lGZJwQnsum+VOvtUjXIbAGw26g22MHmdZ0Lg/e3dWBXmR0+BD7ZWTIErsjz0S
rosQM+3hufcG930r0QTjrGQDN5C9NNY+FTqKDZxolJKbitSIgBzXdTE7zso4jyX8f28DvVfr5TjT
l+bHEYLhEBkz0kljgC6cPOcUA/Hp6ewYj8dVGxef6nMKyQH7azW7gLS0CXRJN9knOvkYeFLBkZZg
1+mW4+hcReVKtXKcSevPY9Qy4PGrWbpBwWafNjT4nqkYzOcK2s+bsbbm97crCE/mERwPA2qyGVet
xqaQ0/auyenWsaE/JM/1TKFZ4pfxGX1DRY08dhopBaBg47VdNsE1hj25xmcjLlQEo+/JQqBiqfGJ
6N4wIxRpY4JRogF+eUQFlomTzUgOJ6ENdiSsEpIyisfKe23213xShSeOf2lUeHc/Xz8m9G0NaMva
rvLKl/TFcqpYmIJoNxw52Cfr60xw6ogyPPN2NACQtZBbYjGdm4g4DN351SZ9SFyTozKRNtlkA3cR
xLTkg9EMAGcCQsdI5HYx0c1UFWpMHKpzpeSjsvRJMdDs1M/wQcDhABgKUHlGYCDBOTYFNX2kauzl
rzrCFQh3cVIf29fFIhbnNkknzyWFqOTnr3cKGLjM9Aur+OLeSJ7CObJLQ4uBw0Z+F1blHLVQvcUP
N7jFGIg2PFjOEmboHHg0nGkRthK5Fq4Z7K0pk8e1GotxHYwQyvGCaOFe9kpo1Rj3qdlmFYgSfGFY
+c0ZUQfE/Jb+SLGVF7JFqvTdHTMiSgdq/J0OVL3j8Y8w5Ac0BaxJCyaVpi2Q02Oc0mEzH050zZ3D
WvMIHaT1d3yul9ZOAYlAR9dXp+DvKHPS6QAw7yXHDmPDdcfI/e/F5Kdzi4mHHvErHgX1e2lzRD53
1jGHzQldH6ZCRX6U30JXk34jaI5Tyf9sBWzVUOJ1C6nPd0mSetDl4jRoc/hkbml+CDqS8n5bSCSe
vhwGX5CNiYlcxLruTjqW+uteqF7zPPll8aQM+umN4KJGu6Iiu//un+3bppWE+12DanHYGQsyPl3D
kygfs/3N5Xt0ifVhZexdANG+yGyP1E4atXdUj4cgX2Zrybvzd2ip0pAyQiJsMmJgJOKoxBcYJm8D
aRjEOdGZjCQUHMmsJc4Chz5k21Fm0BJ7cHfIGiQg3Ce/glxnc9Y+0YWm18w40Ik/+snDB3GCJq9A
45JFe+FtRw8NP+TRBKg8QlFfqWoICqB1O856DXr63J20f62gjxwQw/QKwvUnwxXHB6I/G5cS0r+A
+NLIaSfhgrlYCJifPpHBqG3gHqSDQojEHQYxLRrO0ZOX1F68yFCfT07ovR0n3jr8/CRLkMERiVHM
cs7eMFmndEdO2FiQMDORxczGHzg79Exe2lhw2yAHa0yGiStMxmuWhywl/MjahivDPwSg2gvZJjZv
etnJduvIDOZOISlcN64/TGKuG5BGp4JAMvbXx+snchVVeMI5CaN4a9d0sZkPXiFg34HDeRopEhcb
9SizJ809+tAc6OmYIWEXjH4Ofgb7o2HGhfJmij/EZsBsOoWffMiMe+miv2nr8vH4YBI5+IjQ4DC7
Bp/0rCYHZkLv6IB9EsAacNgOu8pSXxaz4RHbTnEg4Io/s33hqOXDuPU6d+zBAUuZqM/y8jgDMcMF
oWPHpZKCfHF/PCBcRy48wQfIhTuEiKon8Fy4eKeFuSzj9Ts9kAkM7Z6mCWgelt3cN+har9KJbeI0
uzJfOUXiYx+A3Zi8ollhZ7gxK1JW1uyRvDZPZnWTAzVQY6z7tFBZw+kk3dd0mXSu7ThvSmj/FVNz
00YAk52G/xK7HWozZUZHMBqica0d5mOfbLBNej9gUb7Ge6PF7XUcMIpEAGRhvoPpTau2cjR/2De8
9jPaPD7PeI1PVAKfGIVtQkbGNbvzsulhqi7GfzpP8bMQ1a5NiJfTuhILcxb2XhWyx7noGUI+hjd+
VEDLNt4FfvXuAuRysDbjz1klNGD3D/hbPC2y/GLKdlr4BtsYwkBxWnk5V6AgPDZlP8JQzb8o93ns
CD5ziW2nB39HOEjvOLE/rCkxnoSBCmSMtCSu6MQFnAg7KZ3x6WVogU6ATBCOJQPE5rGsgdAYdexu
SmiEgqe7V482GPPlCyNnJSQ7logYKxx7zmNTGRy7j7DHP8/SaGQnp8xR2HDsaGzFQWthJ0vodrX8
eNhl9jhnYh7ELzESA1zGFkD7bWxxg5g5zXryhYhuDjMP5S6cZLsFe01XNxaYpghblhD3Fstrpl1M
wy3n6MELl38RAv5YB6kaLiZNArkjjWfzP4pvQasvfSG02ryRdlIZdJ1TM+4g3OdAY7RHmy39amD9
sargFUUIopZEC+Tvl5T7Q58l+Umd18K0at6MiuPE6E1xc2IpBngRzK9I5ii8xmoDPXWwIVXmOAP9
99ZJT+unrQTSEDwmE22b9u2za2iW74eDBHKEzniH5yCbFocn+XAng5RQ28unjKIAhXxjBAnjyARR
9+MBkcnJP5NG0bdvbbXVJO4mLP/8ForEi7akdqvK10wlCHtTCPMD0DO12mlVqArTLCdGElRV0DbR
9bKlxleUR6OZJeJKSV4HzIyV3x93rUIOM6ym91vj5eWTIE1vBZxgFx0+aLmz6J2ubkWqshjjO5ZP
uGngAWAYx3Rxn0iad6PtS27Eqr4FCsFl3PK3kITvyxTtf0YCsj0tKqBiy64OdYt0+JVqhm06o80E
U6xngDv4126WdJD3PnV1YbHoXVwjiy4c33mctaBl6ztylUgYSsMG+10bJYWXAWMmSJDJeQf7c3EX
ZzdSi8wtDWz9Jvolokj5sReBXY5v95IueauZ9Jm0AZtOE0vCgSDnGaQEfhYCskQN6UtdckeufFpk
kswpnEi/pSA98nDfQqF/srqV0M50qPiXlQGWHXdAthrM6XCx+2JVSeuijBLzmV+EtWnmq04JVH2b
Wut/30nGjw/RaD7HOKbyHI2tjj8eIjPHwzPcAbCUCIXkiBZ4aASG9zQGP9VBEfOFk1xKxJpvMosd
e92oNAN9JmyEBY6fMTF90kxFxhTQgBBVobXwZDddHpmBp84jGC43f2Ty4dYvYzzAPaI6QrEFlg/Z
tIn/a35cVuwB6e5IJBcUbtfa618LZ7UwvR411jJ3Rdacf39u+QvV9J9ToYHFROffEQz89wc/K6Kg
mN0FFHL8hYYnnOUUdvturzyZkbTV7SxWHnXkG8SaEsbcTMm8xOjj3EgXo73MkJeG5zU03hk9BVRY
droFUm3xqbeHdTMVUATvCUx8QlzlEQS5PD0PhS0qUTUvkLLE7bJi2o+iwJx1QKifSBpNIjEjiexO
4zS18d4QSRZ2s5N3dIkq4PHh0CK6p6X1pRZNwmoGo45neSET4nNg06SOdazourtsNYhSAMNQOb0a
KE38coThsOiD3GHLU2YZBdkNrQw1EyVdg0KNM+c+fW3dWnaMlTBuaMihQuZnrU0B987q7qU78elI
BF1N5hSwqvIV5kbJiIah00dZT6LKyz6sVaGxp8lP+eCqvdelzi0k7faNQX3crECtk8yBMIMxL5nx
9vn1NpWR3jt3V7JJI9jzS1G9wKTiXMJHKk6fpLtVHx8c6j3g4yR9HefnLZ2BxFXn9+fcPjx2OB2A
+l+xSr2TR/k0IKijp0Qa15EaNVmPIyaK+7ib2CBXf7mLjB9rGEPXZMBIMiOab+0QWMhoTm9yTwYY
ZC+GcC44HGasMNjmY7qEQdnF6da+xxhRXWWaxZIjLHr3tpNdCRkiWWccWxE12aelxpl2PIGprgTi
kC97/ItHfwz5ykIkJm7z0rPvd1OkQuW8XGfJpHg+MJ2ejp/1Q0Fy0jgfez3QXmHRos1AlTH7f81a
LHrNpG4xZoDY/fdjY3XacYBRrc/HrBd5qt1j6MHFEPXYJTqsVQc34/B28OoO+0mYnUP5t23/R033
n2/h20UXhg5oT1rpc3qdzRnqNO1mV+7CpCXdc4QOOenV1s5rlsyb5VFuZfXmdlumF+/XVqz8BWb5
voz88Wa+RI5/rJ+FLuZJLtYtMYDnKZB0pArC1/CYVhz104FOlhZwehuxg2+5X8XShkiohRRe4sv+
QOWr2MPTWIqjVV0lz6DftgpD1rdyewzSJTqCsNkIb0j8bKBZmtvEgk1K1qS7TczzhFIpDdERBUOA
Go2DEBRE5slfeZKjVlV9TrYVx1tm50sNxfDiGvNk++9MkwOM2ZN3NeS3fbTRvrBmb3KYVoRDXM8I
O0FdfAcU8ZBxBJc3vUf8FYQS8RkhHoZV//KuzdLHgqaLtKpJLeifhJXB4nPdl3vDR+G6VWOdUyYY
CteaKkvlI2Pv61YpXUCo0E9VUL8lYKZnx0cpZItc1JwoL14emG/ZAtXAlrDaOjIfbj2qkAeVJg8C
SEdZyjMg/SRdWv51jll+A4zN4uxFzwuN5HMdNDDGhQnDkGWJAImoy55GxsNzshlsKiz/Fmjhv3cS
BPs/nMWYetIgV3RdhZX39yMBtqzVz0KhjB6D5MRhWjyHiikEWnadKZiC5RSYubpKoXM3p4NXauYW
5K7dJ/ui4dKkEvpBCVA5KkOE77ZaKR9dRyWs9DXRpNV2MPDTqACK5PRD6I8z+hnhSSvDQybEd7wm
8E5HVvFdOezNaw48XHoAudRfODmdhWlxuzma0vnagZNiH11lHldebtBSFP83u0Vn2YHObVMdO9HH
sZzyMW31ROHL/Czt39QK6auDhWXodq320B3vO2n4HF8kE/kKjKtXZaUjyRRESevfbonfXPaphcae
A17HeRhQmmi+9I1p39EVHTMrkgZSQU6NrzEjbMll7fmAPY1yzn5nmg54AKwDtjCZtIPUeO5uaSSm
3UQSwuP1EiQSb/wyvXf1W36fX0B4nJH8VyqlLCuRxpE8s1YH/nx+m6XmaVV+yob2fiy5F2WJAl7p
ouxM+DSshbsF0xZxIr9Ut818JMePOC2oQm59o7lr5u4dlZhBBjahHKp1X0oHcQkoXsJnncppMJzy
p5HbXKucEbTSs1rBTYkG6EQjUA/Kb3Pu8Ub6ttYgnBJlTmmqqEjGt0P/0bokujF0cpwC1pOg7CaH
zi4bPn2XrnOqUmBRBSSEMTCsbNnqDQxYECLvGVhu7aNoXA278ERsEQqqv2yF0k9vDtUZJk48RyRg
jVvlHwvh9dqbMCUu1VzhSxcF2S3uLRMhkjg7geirC7t6qgeFjvzMap2qMtdKA6y0SD/7gTy4gcEo
yyRsX/vWp2Gh/UZ1+unAZ/75Br/vXKosN1ZV4CFwOajl2/N2mErEAT4zxKvt5WnOFdM9/TjRaH/R
OBZQltDE1Sn/OaChi/z498LxJUv4/nXKzOzxAJmyIX+nRqjnU2nVksQZatF4JJtsstfe57hIG+u2
EyMazzcOCXj1HQqm13bL9QS8NuPd7q2F4pjPuZetdKYUtM8KN3sAgo8GBMmUuhE3rDFjHvDNG5sg
KaxCZCIqnWsNguIGynF32uoQ39wC6cpSjc9u8li8mzEEkFNE+qcS/uZe/Pn6Y2RB7f8Fkv9WaYgC
R3HjdgbLiyQq96rdCQliOjPaUc6cNnbx8qZmR7slEv3miWQ/neMSx6000wZXGyK9iSvLKwRbQoYJ
pqYNDP2XEfZXqOZ/vhF4XOMkWZUxq/19Dw9nNTldrAqOB2A94H8jy9Kob3PiLYrLV+xECTLPKjAE
I4DTWW+6y3uF5LODfYpU/9RdovZgvai5FtVSUJGBC7DOhDOgqqg/hocSeTjV+ug1I+qlkdGDH+vw
eOzW1rFfj3T4FI+9WThm+iqX6tqEV07n2s1P5U4v5A/VGhYnZCX/vhN/okya9KT/93P/J7MQdl8p
nW9mDHU+yxtHjPqLrwiFD7EFpIt1oiohv6HNQ3kK4GSYnnUWdjP9ZYH76lr89/rDEwYqbIqsJH9f
f9lqb1bSXC4c8lssHd1ulLBOrgvtPDk9v91moBYRuj/kGyUGHsiUCvugc/xkJJg/CrthbjDde0/X
PWrsgfjc5tNanrGwXF9KooYrwoLs+k1ZqjSZP4pYnTN24rkz0f7+cj1/XAuxXWrj/yxcj39/jmww
AFSINVXHVQHYpTKVxW3CqgPdj1XQM8zGlS+o44Xzi1ys+Vb9ptqpI54kq0NLTnEu6Oe1Ws+a+y/O
Q1Y8Xvw/Fxn0OI5nlZnI97aZ1bZKo5hZNdcfIJlNUbpO78v8KSee8TjJdpe96hfzMmRyHoI7ioni
Y05ZeqV3pl+UxbeHO8e+ZJpsk60CuG4pLkkImemhEjT8xs0VPFobsYo56874tprfog6SOesPh0Va
0QTB/Q9n59ncKBa26V9EFTl8JSuhZDl9oSwHSQgQSRLi1+91vFv7dmu87aotz/T0uNUGDic84Q5j
6QnMAvV5iuMLWpYTe3SkYauByrtOoNDQg5mqYycEfTi5EfIaNPWqQK+AaKrgy1GZCXCSBK5qR6C9
YdEg7RLsR/SeY+otowM58zmiDUzeTd3eE7hQNOIXp5w0FOkMitoAH7H6kybo0NL7w7OK5h8dtQj+
wPKMld0hxE/bGQkeNy0OjA8LpoqZSCNEMPzL+IzP5KiPuqjFEgYKROGqD8NSHmVbc1oApt592M+3
aZ6c+NB5csR3/IhKYfFdtS09qq48CaVoeoz7sTWq4zM9QWW8W5BqZ4kS6NyL9UKRcXKesNmBUb9N
7KT4pS/2426H5qmukb+aKrCxv2dp1rfnInPgCHP7OAACnn4UoFqKEGA5jKcSB4Mt0kxKIuC0+9Vw
WsCvHL7AkCcVtN3diwBsbrBlD+yVspaXfajSW6lnqI/67RYlHm1xeGpA0v+yvH7Kur9BbgIPSdnq
HmV37hUlPd9qIjaaHTLtrDP1cdoeXuY94/5NpSrzoIJ8/985YOljMMkTFo/OPHs4Jr1fLmqXBJxi
Cy0RkLo0SkjD5cx9HxL2Egh7vN6xPm99HLJ8GEVjTiJUZ+gf1FNKOPQFDJwJ69GGgAtDYETM6Igt
0ev6LUhAleuH5SoQff/nYb/3zD/iKvmYHjtZMZsEZ/vuXXlXx/kDVur0BBoaZjAoPIOzWooJUmnv
IBPDveDtxb7Zr0/L8wbSd1J7CmyjdATdEb1Dam+I62y2Mm0/shSKFtYEbzdfob+1g7GkTWDEfjOh
jB2L9gGpRihWu+hAAyvjUwPvufaKCJjRZXKaDSzfPr7Ett9XQYrPc49VevoCmagBxW36x+nBE0xJ
Ngt53aMfhf4dap8z2jc+qUkAEWu6p44k02S4ba/0HaiCYcw8AIGmTzE84iHpa/s43dqhFIFiWxbz
cky6wWo9rkWLogfUP4TiTZvBfmZ72ZSxuoQ05t2vHWnfIQR1BlES8h8w+eHFXqEe+4TQ5PRAm0o0
+vdLnSbNflOffP3o/vs0+C4B3G+4dJ9RskFF2/4PPPXk9IBFL7xBSAdf6PKD8IYvg3TrDNgBVb5D
XC6KmF2veMOfFfHbHP8OF73axWlMOxFuqz4/TS+CLUehFRz59BhpMY0mr/w6TTuk5VQfQXgQLQYa
fcvykRbbLdwttED7LF+Vg6dOD3ARtMUppgr9LsXSBPQOjNC48Jf/flYFaPJP8/V/nva+IFJfbKO3
lKwlnUITgZ28rj3IwnNpks6ugRwcJrBxPTRtW8TmEG74oFlDY3jUTQ2IFaevCufsw+SKPv5hhbK7
wCxc3RMSNUH2rjw08yoEL3RdCU6NnZD3GyLpp8sL3na5tZ7L0S1oFiYOr1iYL/ZrxAqPn5Aks/lp
SRV33Y2IKY5o973dvto3RQVag5hdKLjwgNUfVGz0HpFjOCVF3C3Kj/YNN1H9SZ6cyLMjYOAjEs6z
KNjSuVd9NTiNzzMazF+CHnX1sXneDUFFxwz37bE5s+aQbHf48KJ9CTHq2VoTBJQwUa358KwaofZs
zA33C/3+pWAUXd7TWb6LMKYj4iqntFAAsRcQfYcFpNbxcTVMBfUZsTDfHDNtPgBHrUDa9R9Ap7bt
DG9ZvMsQWps06/RRiVtAJBCibbDxdtACshnmtGtIyVkoHUR6aa2Pr4/nRN4wpk6IeNykBKoyOWyM
xEmKDfZKk/0cQ5dE8oYtOTmyN3AsiVvYLttI9YSlyhzNsycLOJSyhazqSq/4LJtz/DxHzkrZ0gaj
JOdbyWFcbGwazcLYGcLm4jSzR0ryqcSiBko15Bk187gDlDQ7joeHa6RtscqmMYBIxuMnGpQQPWQQ
Kq+nCADUax8PT0DeC1qoK/jcU7x4KGOtcJ6Ht4EdyFJaYimj4KAQLKh6i3J6t7hG+3dHdhV2O/3F
fik+NcUzwQsg7nXFedKV2RYyX6bwRQPeQBp38lBTchfEmGp9jQ7jak17Y5UBY1wNK3NkjvSH+lnH
EHi5f4PgNm/OYY4fLocB4YpvrtVRFUizGkK4tnKCfI781+G1oBTj7tcFWjERHlkQtxfOSuSZFm1u
RDMDtcMY4mw89TGgAJbI7nOI+Ztc1n6AJsKJNHjqmnEcw+5Eq56KnjWmJY/4spf6AiVH+BiZi3wr
gZdis2BUD+Ns7QCwu/C2oIyeYNvgnHIIBBZM7ccc87uTd5oBJ2gUr+mnNtwggFIhNmf1J/Thcetx
fESIjBMUMGDmAngDRhV0dmpRJISAfJwasIl986XCg4uqPKwpCMeYf0QyQV76wA/G8wQ+DKyY2XGD
MXIk7AG87WFFfXPVj53lhUolVkwx90VKuwSLQBGTDXB8m9E8CmBjzesDKrK3hbHSP9pneV5wHHMQ
Q4kiz4Uyvu5cK7Hw/3EbYRXuOB6xGiwVmeIlp3eZ1NO9aHCjqs25nobazFj2yydtvE/Mud15JuC0
KziFi+GmcWWhT6LPESiXgCYs+6/8LSVdRq8XlcEQoVcdDvVWCpTJaWNzzGwQ9p3LdtDj8EIPDyIx
5+e4ndWRAVhFWqGSOn9f5b7mO89ykC4xthBYQvA5T7B7kguKW7ya53TKbzC8gN2LKgeYRXVxsbz2
XaP55Fdv2er4kk0wzHQf1SViFZvTliQGZYCnonPXttsIbMIMLapl/XTdIgNRweijkQKzTkU03d18
ER74lr8XIsYb5dEAOpbNSnaaG0p+xhcScyP8MaOvdvR0JNiGEyTNLl9UwN57Wnx4SyMfhvypR6y0
1o+hsSQ4Yl5+Sa/a8ji9LtCps1qXvjhApxAvLY85jNxLeAvtZyhT8/cCnrgDQ/z88OJ40uvgbewV
ChdxJ+BKIzU8LaQonb/AWqMFeEVewYJX90CP6fQC/HAuCF0ISr5MIx2vY2ZFMaKQeSMSO4X1A6cr
JOB6hGZixkHbBuWofbt5DqCmPFk8tdP+8TwSiAv4sCHIU7SRUVkBxlDNcI2R43KMSfAn5tHebYU4
GpDEE4xYgHmQ+imvv0ijfAmpDywr/ksEIDnAqdu48tdQtqYUDKMcgufZw0acgS8DruBZ/geBx5pE
iCJ2hUY0gL9nsLLcZ2K6L/JTtxF5wE52h7m4ZDbWPo+4PC15fhiZ3wENyOrp/qFY0Wv0Dq/pAsiP
oBADrH/Yf1rwUhfp6jA/8fchsK6lNWylOh7AkaQtxZyr91q8niNkLj8cOKnQdguwLIJKa6/ogdOY
gHwLlERdSWC69pE6OzN2MKzlqOb5KzjCOZFmm7uP+1n//kGkNpJdhBig+0XQrvAG4EHFGI37kMgC
cTQVGOER3YMv3LyelfdqCpKAQ4/2yLsN0oqKFx0LWFjdZoe3ZrRBc+JExa1Pygi3Ad5zTP8KQBPj
RBxnzuBoIbnV0Tx8FqCuhhlchHtyd5TMIqR6AgCk2YZJhJTExQenBE03rl/QhHho13QbZ5UYfob+
GidiYmggYjpCSIjXnhlWEBMIZ8+RuGBcj07+1yP4vEdoTOOCBAkIaU/y2S0FspX88UkHTDS7UJwY
Z7HdjqYKSDAiSg8znpHwaYKE53YJmSRcdWvN5MhjZM9d8yk++n1yQQla8Moy5gnxIIuVbFBlBveA
N3wmwm7eW8FX5QKl0hJUIbjJc2jTBNQBuypX/5OdJTgEBIKz3UgQ+ikbLfL4+tAt4ZzOQMaSGPHy
Z7SS22DZfvSJDr5nxzjVAdkRBPr4EFb+Rxct1YicWLxedoT2q1F8M9JoQgIMFOGH8Xjkc7zVOeBT
8EQonBOWiPWRT0EUTo1pOW+hfLXRZY5f1+PyCygr4ysxr49r8CbgxNB3Bin8VUzOJByAVSLjxTuu
SbeFNgBt2XHmAZ8P6BK56as5c+L+nbhJCUtS/vCZK5EOX5ghqWcwoDvcsb5Yv4Dx1KiawjYDvADG
9UOlKAW08BLCPI+eNdbCFQAabwuQuvHAjhdUyxKzOLa/bClUllmxV8B6YTZ2Fi2rAVwZkoehjuAJ
s8uFz+lVCIkw588TGk30racAsmbS6OPmFWjRWP64+MhjZaNOsnEeiH0FYOb0exv5rDaXJcR04HPj
BMmHEE7meDO84ansY7Obs+OK3GXPwhmvNwKA9cGDejF/dgiTI8etjcIDLdXeO4yyx0EAvsbFfE8n
n3MQJWaw1g8FYeHMAVVvQ6cc2TP2ncXOp34wLtbXib2yUFfIiIH2qz29dgjon9mr5m3KyPzeytgT
D746EZuSHrfcfTFnM/o8+pX7fpi901dbY/bkQxhly5Xfyff9LsJKkTsQGDho2qShuCBl03KaQqwH
E8buiTkvJZSvLBK8en4+GOYbZUMyELcl4amZeDkIVEEcJk7HNWT2nHrZZz7LIGe2EzRZXh+PDCQX
uqJ9spUyHxAV+p8711movM9j5zoPZiJwiWxtrvxULumNIrsPdf/yTG1mviQ3HgsaPm6fJCEUtsxX
5t5UGp2B2BnsJ6+I4vjkEiMZtCfCDXydnrJPR3ObGT5S24Gjg+DtWwucijos0R3axdCpcBtCWBeQ
jntBW+ALLWuvvHBpWOs8Vtozwy/PGAQ8Cj2A/caJlVGLVIa33IjH1pCY0eYoBrhZjE4/lQvzVZwK
IB+807bL0FVmt70kaP3gOU29X/ul6/BTtxLl5f+bjVp3ELasyvWdow5NIgM9sSPykd3BI/ns0RdB
+/6tepCDwe9HFhlUYqxKbDHh6z8ZgTmnpgp6o9TGBo52AfxJXnc3u2wog6+HWROhOpWSTBuLX5JK
9eecUnB5TB223b1TxvFEoTV3yKAZXuEwNucgQnSaSV+OMrrXxzH1p7HxnhPg3LxHlMs5OtRIml+M
oH0ji2RNsXAX9iMCZ0RpdM/IORF0BHqBwQ0VwmqerVMa8zH9MYUaJbji9W5JJCvAuPifuvmWqG9E
pQ9PKS+b95Mmpp86JRAyn7ukZ3WhHQtC8r18xFoyyFYmVrJTk5m2rgHC+NcRWQNVtof94NqxHXar
FIQsRpmr9B1xEMKTIA0qzwDf8ZIgKPnBdu0iKznJPg3fRDHlzX4tJqctRWOFjGkL7kX70B7+PdLW
jwNta5QDIXbCZ7zrkanFBWtVqLTfrBPH1UK8d8T+ykgCeXZQusfblkQB4xA0T1z9kRY1uKiJTZ1i
e+7d6+dDuyF2rz/T0QVBjs9m22co4LNAPqTx8HYlrvVhjazV6RNKb49i56zopSI7d5vggiAZC5ye
OTzl0IoAFK8NNr4uwL+QfAB7lAoME0hUhxX77yf/CVRio4Wn0/axAYPdt36OqFZWzbFLJ1Y31jFN
quzPY4mQw0HC+igdn3bvjgUVX3tsBbMUBhJEeNnx2mZ9qIZNK19Gdvb8yz2Jfu594QiUqanCq8Zc
UbnrmGX4z1e2pBnJrggA2vRYI6BCN/g7JUQgDyrn0YmLKi5/A8cpP00Dh04dvFbZcaz7wbB2Rm13
x75OnBio+2cDGPzFhEPTTpWgGZtbyR9efnvWn+qcf1xTueuZZLiWqWfLqpOahLsNrpTrvvYIUItS
Piktamw7Aa3fmqLts0LKCVWCamIEN8GqcbuJSHKBwzE1QyTEXCbhCvsOkC2mD8jQDi8JE/caHcEl
9hM8K7xP+kne+y2Up5QpyEjBJaI1mI5E3nmZ5Fuw+ALLVsaHUTE6LoqXdk7w8JzFakyQT/1O8rGF
R8ZwY2DyQk1khGIRKjwzgjrfAoGeEGuCFCSAEGw2mqrGwvrIIlAv+UZdnb0h1MITxyHADzXKp0LZ
SB23QbvF3dry/z2+6ve+/p/J9D/vVLnb9/Myu6q5vWsS5K49Sl6TWwJEkNEeQhRMuymWD6NHBI7I
Fgjz/AHAxaidGCPi6cAc04Eed5V/M9AP964zlnq9vH2eN0Bcg/TmGqhXkWTQVIE5MT/wxAjokgtM
jYkW716PAaY3KHARUUGaiNpII+bddEK0ChNUPIsDPrOBmQNJInefDBQ6XtAxGGXYN/KCUIbQ2Uss
wl1eDHj1OZv2m85T5PTKQZtSjuYIiE+f0orKw3F2iJCkWJIinT93rynVFH0BXhJOBJSQp1LxcAFm
fyqIrpGNOk8Qsgfc/tTEi52njT+Pm5QK9SHc6a6CviIa5xNqlNj4vKG3MYOoaFGpglkYsDUAsn4w
ImDNJHun9fnh+NGbbvGw42sIbiN8L8gBuQbRWYe6qZ6YCdpYMwLaBRlKYm7xOaeXUkDh2hGL5dGS
7FwdI4REVwqBjPijgw+AVmecb2SK4mYsjZux/NDhv5kGZ4KhKiqX8lZH1SkjnTCZl8NLQQAuRMtD
lUgJTofuSspEsqZt3E7A4IBNp0FjIHAxEinq0ZehqllRO2oRysDsYZMv5Ri2XoZ+DXcbaTxB9xtB
93v3upuQDlRtzdGgzmr8wu73R2OjK8pboQzI/4m6MIbCrrHKJ5Ay/ITtfWI9/HsB/KRZwOWgXaHf
C4JGuestm8a1aM4NEhXlKH+Qni8jBP6YgF4EPn+ax9hTnF5+6bB9/8z/PKKmyDLumbSCnTvATnPN
lRw4j54AmmcDbwS4fD3oI5siOKx4mqGA6Uu/uNBfEvh0RfevzWT3GzZH+4G16wAY+r/3cXeQdE5m
OMOg6gl0APD4oDLNQmg3OPuVjRpGlchDcGmjfftQM6VIeohOrk8mGmsshGZ8ub43w7J2Rnopcl1A
8GdftbY7+ghdpP8qaCCCjP+MmsAjcPhwJn93xP6YGLeuNOWuhcuPTlfQj7RJtd4hZCd4OnUIv8TN
VgRabLXD+t9zRBXjcH9lZiS6EY6Oe9V9315uLMm2nVpceduDUd+N7ZE+wuVpJG26IGnjk8geFiLQ
Z1tkkz7F/76D7134X3dwt0ubatapWcMdCMLmlr44BTicm6EO/dKVUn9gRSKVYJpMCsWwYMj/vfxS
43jV+qq9JeoMbFbxRf9XJf4EUlq4kN9qFzU+KGEoTWVjnPyUCAZHUCI8ao2U3wL8H85+1geiIUKs
GQ/pu3sxpTxDuxlQcapP6nbBAhD0iSFAef/cAFFcF5dl3c6zZnLKplAv9EOgn+Lyt0RDFaN7P/rA
uLFFAsGGmsbdeu1L7SpXxeWGvi16YtrzcZWhHdbTdCH0I5Cgu7M4LMC9gHKXIqGX9xtK6nuK3d/C
Nz+UfcpQVOOOlnDBfCc9GMYluXmAJ6gCZCE2nK62hacD55AK3nP2IW3RgdpIMxsK2+2DFOUd4MCK
fh9tbWEkdYPx1ca7RxQUP/KNs5AeflORNn7aUv68z7vtNNOueuVk3TmBOF018UX3LpKPA0aDUv4w
qr/qN+ddeAKBJqNhpi7PYM4o53Sp2zvRXk5aYMLU7xS34pGeVJpcu6CiZN8n1z50ykfdjJHQORee
Okx6IhFyasfXnGkJHvkWpQUim6MdFW3FNeAlIjWVhRo0i6v324L87zphL8AMEnCaQEp8D8Qfu9Hx
3Fr1cGw7lNQRV4G92kyPcTfdQgAK5vx6WRDdLG8zJbZiDdkjTAI5zl7Nl4KuyHE24O8nj9pQHqHn
+XScWatyUsYoEPC99x20R3N6mApyPe0JwNnDoxGVmMXTJH8z0HaK1GcpKoOBrG/Tz7IA/t3DjtKO
0DVMIeSWSEdKcUpNGS0ryRfitdo3nxdMB1gcgtQQacYZdiT8XhmxekYo+CeQ3CH/gXuZSfGwoGse
/Sb4bvwwbhyyYEGhFSGmbYs//2PcgB9n18G5msnF2Bp56xdAcYvpUWVl0RzrIQ6Z03NLV7edy9qr
3b+e6klb0rirLpR9lk1fhE2JDPmt9uqhDG9ngutUDfoMODIusSdNDk4HeaLijXhTIPhKne/QJsnE
KdpE+cCqAaELNptJRjqB+dflsgvMpg/TVPfLFv6qjuHNs3lRwtzB8AMjKqulgmOgo9FeQsjk3ql7
3svz2thzIv62gr432L9XuoNFoo7viQYC2THvEp46vcilcz2bSV5kOATlXlHQuIQkcDy7t/0+cuhg
mNox3GVsNBRcxGDsHVd4ZdO+v5SYqOnBcECO4PDSAR2TwUimmNWdLt6tbQLLMFBvTWOJrnNq+ooj
XExeBgFkcShqyiDtEZaWD9cAGXQZ1uw1++WI+e857qDHZWMkgRsSlhV3Z1ktHaSqunTo1Bjr23HS
o/unvmh51OI7dfglvPvxWqZmykhL6ugP3c22y7HpIKUURlJYz/hjX7QY9DoB1jDgPPfLcfUDkpUH
s4TXm6WKuX0XubbW6XCzs6OR9O2YQoizD5xb2IJUQ9/uEO7VaUcjEEdjIPsIotNtez8zI3GyV8Y2
dfpTWN0QwfFO7XSwsSPeexnebMf6txn2wxEv7hOwOJgT+An3gdQVgNdFHzIj2RsBxLSCorERgkPI
jlN5H5uVqy+GOrLtaEcrCoHHjwOyGRX0AH+H+/YDUFfYWZd+rSJDcQ3+vbF+qxTdT/8/b+7uzO86
pzAPnPvJ1Vo/HtqpBHQAQ1Zo9buZfo2zXZQay7zUqJpF8u01l46iCoxVm2tcnq5gSMzJ2fA7FDw6
Emo9FjbQx/7ZtAByXWYK7tLXA83xbL3L8S4jaftMK5V2/6uKH3k51ugScFAqiGyjh3WFYEZiRRKG
RBeNqYxS2xVkIbmSFDa78XlYD0Qkh7PbELor7DxwtehGXB8ohecDyb7h6jXKLdYLJt2FHDbWlGLv
BWiON1zIXjtpmtMMNP0dwI7f8Ls/Tn7wskLriMX2PQ/+2Gr35c4+2QeGcjjN9uyPTt6GkFUhsl44
VfXj8t+vjuLqf+Ikx6IQC/zOQFwJL8m/9/aT1cn7IrX1BJvVJT3G3g/hJqLnIOJGlH6m2Qg/AiQt
UHdAWcHh+7Rz3O0rlUF3zj+y9zxZr7/8Dzprr7NH2VPRZrAQ+W2elZFFVffkTsY4g4SAESj6Ne46
noifLkQZ0NKlN4OBLxIZiMLy/5W/RDVZtHQJy+1o8t1IyYEAeh/i+5K/fBQ6DtexTn2Cnz6VqcoI
bQiwiWiJIt8Is/6DvIIPr2E3/u8LUyOgr4awjWiNIQ6BCge4N7TlaYxl0eNk/fay4c+om8C8Q7jI
feU/aL8KYJ5oKJC/0z5DnAG04C0UFMfGfclRwsTnOJEionohBCw+KcQlhPqFDkKNDsn8HBRviN9z
y5D26RLxOf57pnsSjyv3jQoB/VP//NhxPXmsnPlr5gwpECBwQrlCprKEZoDgLfgGojxSdCN1gqzq
qu6YsRGvhsNyjatciBY+mM0DTyWkI4TmB8UhuIeo4QgkIZ8UyiTi+1Sq3O329RWo7uJ9gQ+3N0Ud
1X/HB899Cd6faEviUSDURW33fZGh8gzOcoSeCRpGA6MtihqMu5/7QogCtRX0lCzwLtR8QPNmoUS2
YQEGvBEVAU9EGaOPT2jLSwn1lu7pEhcAhlK+Sc08JAKPsN4NU+p7IMH9z0MgeLJ5uOePRCWPitJY
4meIK2B1Q/0JWQB4eYV39OTFk9CHuAKRk30rMnmUK9jOa3iaPtV+tABrgdY93wBuMfDSFJ7pGlbU
AsWE2NGrQciSVtjbEFzRTdafywRTQ/fpiVyJOSS+GjcIAidKEgAL7ejm2x9sau7L08J0p4tV7woR
dhBnDFXpJmN0OACd5jBVnwRKwomEsOyFj8AsGumkXQIwWblcKlQC1X3jAjJfm2ScvFT0D+mtYZeg
AekTX8jJ0Fj6+Pr3oufI/mXR3yVHqVlcMDVzdJGWM8NaNFGA0aFOA3mM+V8tHL4vU0nEMJuv7QNs
qmDLqqd95G8FNJieNa0DIVJPOZEPU39kQSk+EDmRwYg2tpg94G09seZfkqfFQ+ttT96qY4pNBcqE
pcSyVGhKnqYIWzN8iO57RDsYIgCwg6mzOfo0h1PPj7/QKhmjFFJ569RbTlBt91nkyFlsWNQsPtSu
mNXPSzqrVQL6hW8QNaMMHj5PNsnL21pmwYhKw+O/h/K/7ACxe9rC9A7NOMoMf++eSna4Xfanvpha
u5VCZVG5RAXzUw4K3XT7Ez3f3zD/P746eggYMCG1ZN5HR2fZGbL0optJqcEuaivX2m3Nx/bwTMyo
HV6cHBCx/iofeH/2aNAjo4zNRY/756K6BgVgqhQJWUqPdgyzxS04af89IuqPNwhpTFAoDTSh7sI3
NCx1vcmQ8yxk3b3ZKHlko86kyHzztfRdUSBxXsB5oHtdKFpw2qmeA0XezieIEnqp/blTMRqmE1ip
4GSMp0F5vUCvOft28cvZ99NRy4mnqUDmZXKbu7RXRKCXQVZ5d33S5K1XOssrwGNGzigDTL3+PS4/
H7R/XO4uSFLrvj6mplFMSwskSkqbXkDzs3m9AfhXPMhtfAG6KIvAU7pR6v0l0v1xppp0ZZC6RFj0
vu96uamdRQhZTHfZk9GNzTJQro+WPlZp9ufR1f7/GVwKlSSNmFPjCPn3wpDta97ZZm4mRopBF4LL
XiNNCGQOKmxQ7fXfY/vfmpNjGSiF4hwEq9uy7wotePjKdlXKZnI6PFnp6Hye26InsFYOH/++0E9T
5s8L3U2ZfNgdCqfmQhcrLtMIqRUNzyJzUiEu/dsL036KzES6BZ0DOeD/irD2ddNipGUmFq4m6euh
+zyh4N004FuFCKMK5iAL0YdVd4A7bpvcnpVABw/pVCVNu0xP+/eiSfrG9mvYgA1E3H43bpzTxLys
6+LsH3VA/MBXc+nRrE1s2rF/gspsw27596Bhm/3DcfPnk9xtCWdbqgyp6Kykt+c5WFVEhuveNw6B
QRFWmtggk/Ipqd6ONn4BWvVWuRVgktoGXKxy5FioFt6ezdOm6TO3p5dIdSlNP/R0lZ+JeLymCdGF
MRFnHzznE/+kHQkyPif2jEK8hVCk4e6LQNV994poiRQjneMY49N5ptxGvTZDWdgGPgarB6bCNSjr
0FYCI0vUbF4dH9vzAgGChmtVGwcxCj/VQiVfHZXoDEvJDK+DhwvPgRip8kta6bTaDUxvfJvy2SmL
8/QV3zVDS/J9bB0mEiB6nErofZkIp6Ur88JZCmQXBkx3mu6lGJaYDNgUnHdF0YRncNvfkklF++2F
3C2YPr+VjtRSpJVvI24VmZKhjbV0TJ9TFnxiS7SkX071B4JB5w44jH5xLSRH9OOaDxrOxrklu2bb
mksLDXUn1I02KpVNLgPFetzb47Kaa4RquK7Ut9cO/OFZccXPqXc9ltTLkxRI6aQcVlz4mI2r3VvW
oKAFgdIMYdfJ+bhqxtdqZVgzKseV8UFXk/5Gp041E4mmZktH2YLtAXHpuLX1BWpCOvSTflLU4V72
6awjOHSulpWd6BVxHKRUNc+8q/ZYD2E/xCr1Sf2hL9ZyNr2Ck7Ie9SuW6eXH6VB4EvVz9ctA2WVv
XNwIgSJ9B1JY4AOPqiu+n/YU2Zul6kBqH+aw/RBjNtrpDV2VZGcE6BkhVERRe8giy4TUEZf0KtUv
3jt2wpc+cuSwVt5S7ByVxXk3gWB/KpYIFpn1ml8v+eJwnDNP/r0KVZHI3Sfpfy7Cu73r5uSNdkSG
KmHyMXkZ+gwhfGcKCSVbDP1UBzyMbbYxQWP6ZAbj4ToaBgIY30auyPHh9v9yQz+dSAbuhZi2srtB
0/37iLBO/bnLjZuZNMpCOwJxtCTQGAUW1+fxWQVxagNURwK0RjNV17xGyebmUMWV0bgaAkNSnSdq
Xo8OneHuZt1tVWmvl+aIVfx7lhP8XfeudXbg8H/W/cpofwE5qD/uzn/c/V3eDLU/PeSVZiXUONBN
P1t+K7+yjVn5nGmLbrqJIqyyyMuoQeOzmOPSoFEZOcacFRS7d+cF+4lmBdlvNszfsi3/edF/3JlY
/H+UEE638+3aKJgeDxky3fLgy5XmVjdcp4oJGvau3QcpodnVwEtDiQ5nyDcAsBACY2GVw0Ip55Ty
94fwKLOFUpQv+/kVW5numYmhsEXq+UqmiJvj/iP1npHBosayvQ4uu0mmT/kN/vOSPKvU5SV92vVP
IsIAxk/6asyYZC2SFNA8+wnANZfFeKlAAEhLanyobbE6+PXWLOVLJNlTdt10P6c5pIAFyJvX3e6F
3eR0/MW/ThFT7T9DRpsQcTYE6Ggb/j1kO4zIpaY8EpudI9N5pFwrVDI0C6d7T7ouT7TkL6fyl3Px
O1T/z1VpvIgIlGhZuduFB13TtSZLEThBSM2wxbGoIPRZP6j1h4L7s/OuDVPTeNIvL0W1kfqDi7yb
pI+Gy/iaL87lylJH2XGsn90dtDC0ekG+9NHpGFXFrDi/Iu1x1kk9qXy16d5t+nyp7YwJ4Yq5exWe
73zHVeuH3ggVJKY4BVFqs7HY6Ca3ds3CP5ONoTxQir1sf5oW4Plvo0r1mescbOkpqOSJpS84BZz9
VLOiqpyjLqch2XKK6zpiF+MY0zPIVSH6aAd7qWm0KWgXmLcVG2OPot5encT9hfkRnbrfOvY/JSK0
RKkgQ//nR99HHQXhUpXWViL38wEbQCgC18jCIgmc2jlkMqM3d2vjmxFzgyzJf29vP84pyni8RJtw
m3//nlNDW+uH9tqbSWWgem0Ceb9FA3WR0iffSevlXgP98lvQ+EPT2UFIEC6taYOQwELq76sazVAN
ys40ki7D/2X3ZFOr7mgOwJVJE2Zz1220kqWd/zKZ/x+P+z8Xvhttqr+StT9mEKtvYV54xg4ey6Lj
hAZGZCKsPbhnLf5liH+K+7HnUCzbAmAAKOLvh9WKOs1R8jKSvEI6e6INYSlHBcqFt9Wxnfe32VV6
P3QULDXoN2fV7agQaXPrOmnqXzKQHyRTHEu0xnSTXxzlXg+46+Wj3dRsut3uTS0JDA6vp4J+xTyn
oCd9oC3mDnaoDKPqBkEOXDTC39LjDSCmhvbV7Hj6Ld0U432/ufxxQ984kj9OgbzRrc60GysxbzPU
C+s8YOpX5nhfzM5SjLcGOyxmuBpxUxUenJDl/O+382NTTOymCCRrSHB8J8R/3MGt75q26W5WQo5C
u4RATy1GB5DgIojLaEdIiClYE7WImvb7RNpZLohIeks2ckfy1obaWK5y6nIoDt4WHJ0AVnqi6guS
R8XXrXjJ0qejHRHQC4/hg89TEKlX1wfFevz3s3y36u9GE7keFX46Bs9sJ3ezW6vLal/tHCtpbACK
ONAe5k1L4jAx9KCBPKdFUoHwgI05eLDvQfJj1HjZuRKi3f3EIi3L001/DGWIvSgo2O20BRBWLa3D
qFYM98ImbkWG+cAhec4StvVcfuHYHPAcQC+/i+1yeaBockYZWlkNzmN+mUtkFE5wlkPOpm6YS90b
OcytnNtHmi9QPi2AgI3372H4KW8ATmFpigr6kMrJXVZ/SjXpcCxOVnLTJ8iUAkHSdpu6NaP9BeZ8
htwF2gOBnG1PIDxOC3lYpPWMu0NKjueqRTI1v3aRNMQEybzNehdQcqnTWaqIo/YG+RU2db3+923/
gN1ybFmI1dg00Cj53MVql12TZyxPS9iZaMpCL/2GovAoRyEeNvB+QUPYMqgSo+xZVMh9BmRjpjr6
9138UDuw2R+YRgZdGESC/t6sGnaqo6W3JmHZND19Df0qNya0NR0j+TWg+e1ad2ePNOS2fr6JzRib
ZJCOBgbY/eqGqsoBWslvTVTrh71GWKhQqNCI5AFY/P1oZWk0XEKi/pJ/XXvk7MS/SP7AQTq/kTMa
Govd2lrql0XviID0ghjsZcZ80GqwQRHmMujVlsh0qHOJjq+CctAThQFWNgm7KAEQNIIV2mNEiTMU
ynfyl4ZePln0KSFtI9o8O5HtzKV6y87QHx2P9TScAnu/YtvIupA9jtfK6ycJI8YkuEEj9qzQcJyd
b22AtitRz7UBAx7ujxFhy82YWacZuTGZO+q4bfG/SDuvJsmxI0v/lTa+gwMtxoY020AgtI5I+QJL
Ca1VAL9+P9SQs1WRZZVruw9sdolOqHv9uh8/fs7W62YpMyfNN6Hlt4tTos8tIVmmQ5S7+VaJF+v6
NU1IU/ql6nNHc2lU+CVCk/Sh5CsrUOknyKsNxq6QnUCya0jG8jcCzPK4/G4jHO5PFnx5kUb/LT4o
+Fodq7Jr7DJjCmPLqucF7JaMOmoicivegqwvD+ZCfYmbxaBsw8+sWhn9qQ83SbrlhZaC49bf7Jkf
YPGXu4LQJiPjZGlfRJqryCqR4+PlQJuX6xNWSMx/68tSOtH1puwYru+l9WSgAG7MKTIqzQHAwRtK
hxjcE3+75ZhlEnjhzXSL+FujpPHjfLm/kc6vmYYkokn268pP+qSIwqDh4yHX0O9MLKDzaRDNoaQQ
jgsG2OoZCpYeHfvvOgG/YcFa+PhAx1A4ktCxHuvrn87XNu9S9Cgkc1fQV6oW+TADPhmpn1CpLKql
tSGtuDYyxrwTUAiW+58jmjHu69unl4lp46KxEK6+efpCTZs46jgOWBsiCrKeA9obhEtU2Dr9DLgn
RRc2OTsc6p/q7koZu6op+BIcc+SnXaYh0AMcaRQOEoMTF0lJwLaadG7F2ucJOEbQk2bn48ocpksO
xgHilrwkEDSIXqObEa00cSmKOx4RwMJgujdzBm9GXh/TJ8VZFA0CczuCMd1yLGOgncc295EgtcEk
hjsDgyMxBXuT2icRHcwMyHHExIDAIkbZ0FoI7W9r9N9u+p/f3M2J1IV5JulRbuwsRGTLIy+AN4Se
thUfJdQqeEPoMqmOlc2pn+JiDF5UTIAGf/6C0o8mx5dPOHawNAW5S8m8+YQuLhaDJyv6uMHY8xGS
TMpG1NAOKLextURwfIRpwxnImmScJHGHMRv3HOT3vlGB6z2SA8A+bosFpZ/P4DMvVdkRDuA/D/JZ
zVbjux/miHGzEPl9MjTCC5Bfrr0ZwZ2lnrR+V9bdxIP7KAwHTiz2UouOgYK63DssUpmZEUv6COFX
I6s8OBwMfv9KCce/eB3kQaobDrhcdgBe6IIBC1s1Waa8bwAstBkQjGCc/VcZG69u21qzIp3W8OkM
ZsmmoIdBNmKCqIjzO1Z1AtKravgd6NwrC9Fb5aphC+G5il+AAntwT3mDJR7bjrMnATUFJBzX3DBn
hcnDhsdVjQlbMsvu8wgeCw1MlQn2MdnmJUApsT58bQosA+AM/jjIF1UJJtyk5u5Y1BxkgrLik1+j
9eDzs7beW/kMIP3nL/+b8TBm8AgauKyZaLT9SPV+ih51p5hDFINf+Y0Do0sKN4pyiib3UX8qSqZZ
iuLAl/esTe89koYLzDX3aAelj6a+SVF0TFAb7NKXUrkD7yWNB6X1872WrQBytH4RdOs8uy8A4sC+
gI9E9GLMjYdmgY78qV8hFKO0k0KGMmCptnQtHI+hB4pyMO9Q+BCbWWde+P6SwhxlPaCIw4nYTKgg
TFhN1aVsn1GAFyr4HVT35jb0DBvJdV4a6SjOZRlQv5NFBGBpnab0qK0nwPU/v0Pld3mPIgLdmKYm
jgzJXyOwWYhXIxWJ/gObol7VeDcwJwqzE0G0eBMy988qUov7prjrNXw96ueWwnvMOcMNe/xaHYLw
sQnm+NPk6ixx74IYj+Tj4H9ewbuq6KnxAeehjaoPhbVOoUF8C0L9ri3JkODouKlbCnKONwGgNv26
77vE3IWQL70jgKvWzZDyp0gEeK2sO+Jr1B1Y1lb7Hez2u9Pz52vfpMRVa1yNjNe6ozZkrAKPA6At
llMH5QRp4nADhsieYTPAEP7zt/uhP3gb+H6+9g1QEl5962q4orFLgP2VS2HtuuoUIJ7QHLPgUchX
jbJKehzPVjlnTLoYmDpFoTq33jQqrko9e/Kao6qsd1F/MJJXKRu3Ps0m1r9eb4F5gD1SWCr1Gkbm
6FGA4iLQGOp1+sYPL0WyF8p7FVqPhytJ/qYqOxJoflAje7MWqWGmtvQ7s6YNgfjtFesAfHfby5/f
wu+/PrknLhg6Go23bP1S5xjqK83cacaSQ3yg/z2sJGtRBPe5sgyzeaRsvOh0ZRMJ33yB3+EDpA44
f5I/jf+7+fqK3JYNZoS4XlvMZeV7cpgQi5vSphwgwSOywIalYKS/RKsuvwIuHqPuTFjh+KfTxz8j
xDwZVxuWpvohyGtBPSbi9Co9FtKbDmm42qlRNSk9xuaFyC6ADa6zPNxZ5sc3r/F3iRCGCwZhlOlO
crFfA4Gh52HeJAlkbLzR/OlQj2C4LM/G40NfYacBuKoY6NcDYERrEn3OS6aDvrmL31V9NHDwEGHA
AobITSVh1XGnllk6lmFTN5kP8gY4ma8qAHLGO9W6pyVG9c2hFXtHFqXgL5IOwQT9O//636GQJkYU
3AKta5ihNwWhBqvDEKh2dqD1PC1tBrrlJO9UeWTpbAyunsbfHGnfXvUmHHd1JIReBuDEYUYqPDbo
O9r0dkXfEEbHj55c+20JMH7b20ACJ9dUsCMbjTxv0nAlxMc19EDxq+yDJK4KDz2NE6RWISCIyaOA
NvtAy+rP31r+zYpjjoGmGci2wlXHtfDT8T3UUjSkZWWCHTCkKHzoWC76rx05RRQEdubDsGfZ68qu
wvgJzSRCEEqI0Z6hHMSQUfob5jnQX8dod2Kb+YOnPTfthyjf/fk+vyC0VJO8HIaSdDa58hU3k/3M
HRJ356sfpBMWM8fGzGhes+i7SPalfuVKBtgrBiAMzBq3zZSqLqOw0Oj4Yt/XjgkqfCInidaEDnB+
HrfqZhUSV+c/P+BXSGy8LpQTkcU+HqA3nz8UdLlKx/PTu7/+iKGu9hiJ2zGbJYUuyjtZp3NsPfXe
e4u/yjJt70m3eBE1igT4zlChUZRAwaHICLRntf0QSGjT6J716g732YzskS/157v+MZD5y6Id7xq+
jMR8lKzQMvh1+XS1ZfVtHpo7WtNWtUTaHlZDES9I5NiyLv4fTTwhF4BU4naocc1IRaN8RWZuMPKj
b+ny0bU13bOor91qF1Cb1VvLmxOu+2E1VGceHLyZo66BZE2CL8KvIMVzQuSO2jU97rEmyPcMTVbq
qYR86G75OzTyaTDy5Lg+d8IcoHdsmF6PCTO52ZrMj+hJK4lSHmIHM7F/fis/6tU/vZWbTSWrrjFk
AW+lcbx0Tu2TxPQ9IZcv8+hCdWC4owly2syiDJENbDMFTKIdhmLi9lgxw/TNV/qxZm/vZwQuLcmk
S05+9utXahsz1Bs/NUe6Udyvlfo4YIvkTmE3uEh11nOOQLdekAjzNkmNIZ6YyndJ2hfeAEvFHBWG
kXEeLaFvStU6TQvDM0JrB/2CLRwRawxmyqNH4psQIh8XbZvQmnxrZ/RVueDmwjf5QaUpfZYMmTVS
yMbl2HrqhG1NjO28cxOzPllPEL2u12HSj1NVHnMC5ndxRb0N7+NdyGNMIY7Rq735BlkqlaGn+dYu
zbde+hlp4lRCQBI6cj4XSddF+MJtSV/xML6MkdUjhs38zwvzq6LFeBMEUQWgEA2J21ZK1fuDG5Ul
aRp0lkbdXuVpkR8K4T2N9lKPXFd5jtpzGDzE0kIx15LZThLEDapd0b+V6enPd6N85XONt2MAJox1
I8fQWBf9dPjUstbmZiaYI5+LaS/Je8FiDIQgCVB38JeDPkx7yVsO5bFVN2mOKPo4IkYH30A4BRWa
OOvtYbRZiyEhHmWPfnKEvf1TIt2BAJSIA8XGSbxvGm5+Rvy5WvvHK9Kg5qrMp2K3ACiKwseu2wPm
sy9EY2pZk1JkCRSrJF6bSB9mqNNeE2YMtENbb8sG9SlkGYxDETAR4k4690BXCrYuNvcg01eVuvQY
lbCGB+AJBL0XtGYJg5CVDJzXSSgwPouTjXy9RM/muPba7VAIdurv/OhkFWOaR8CiZ+N5h9S76N7O
N22UDvyVl23cfMzd72nOx209leMTBTGhscZ2GMZbc/CQLqo+8HQzvXOC5memzKt4MZIzwiVRlGpM
LnYcZ4DhtfpUeQdZWIFacKT0/eP4m8nWMkdtxEPlnpivbRmOQPyscCx1jF9AkmRBvYwREZIZ+DMK
uPyG08z/HP3kkGRBfxulOUho2YwskfpUACi3JlQvtGmgblHD8O9UYoyLUw7G/QI8nWonSN45FPiX
BMNQayHE955wqYYTfOzoSBVvee9045T41UdxK8oXWLjl+lo27gp3BaOs0e5U3BfRkPFoGItHjxJk
YX3wjzamaT3JyhVgS4+vsjKBSnbNdpRXgbgh/APTQYK08SsPz5iwwR+ItVOAp7N38pVTilGosqql
AXFDBwQIsomBbWnnwOiruwUoIagiRw8cQbBCxMjBiYXikGZnqCbcMTAVTy0V9hjw8XuS9m50V8YL
3gnfsPefifqxOWeJhOrDiNN0jmauqfGwr/OEasbFvHRWrijnDR1bCpTHcbmWRwSs9+YwHDlRTOEe
2wCOUjyOKAtc4U4STFROnd49llk4NxME0VisvF2wW85lWiJZvAJii4N72hG0jfLgePWXRTeDRpQH
z1UBzY0GSjfmCzjn6dXa+E5y/ivo/GPrqyS6PygGxk04xGIm8ASBIwlmoDrsORB63F/Y1+S98Oi0
5q4P7/S3EBk2AeWWHpF17bs25JhSfTkWaeb9+x7GkP1T+LGqJGzMiGO6R68loHV00RuGki90EMkr
v22mfSXijs88drItWlwKE/a/Xs/0BjOJzcHdifnOnWcNUUIYEyc+B0EF4ILjGfKn+pQHD6J4j/GS
+kqHikWeJE+c0nV70otxWpKMBRAK+FNKZyYToiDhRBbxuZJsOjt/jtJfS3vuGkI0qalpmigg3Byf
etEbtOavoO7FVCzeFGNMRolHcjoDXNHrx85dQrFCTaT/ztPySyHKGJk4DpNZo0czcke/vrAa7aXe
tzqT2LiRmMXlI41wEhx74uL3qf943NysB0kEv+YpVZrSt1SHq1wZZuhxRFP3+qjQDqYwcysGvPDN
xBY6Q/in++gtJOeScmKojZMN2sLoQWmF70rwcfl/vRUdpSeY6JJ2u1Tq0ugLVydn0RMkfBkXTZaJ
e3DVWYHcWXl9z+5InK7eMbqOhNhvrv6V4jm+d7S+gHSxsJJv80U392vTDHRrF5r7gY9sZgdZPvbG
ow4wYq05wmCsczLQXxHcTQeW0j9b3Z3YnyGD6NqdHj5x/v15HX6FecabojL7b17SF3tTpUiUPNNS
NKjRJmHv5JgGAZems1bZuPFSVc+i8aj6DD1LwawOzUnQnszrspv3DOWGZ7M/cFrWyr7gd/y1kTxE
iEWj1dbqa18/t+PBuGv1o9nQDAomAwzqGtfs+txXuz8/ye/S8V+e5GZZI3vRiy7Nyh1HjGTcGa01
8a7hEpwh1fYU/GovTSuZ5scEmhAOqHjoaneD9xFI9eSbWxk37+06w2lo3N3ATfKPIZyfQmDkKle3
8V1wjtTJUVrs0GaW202JNulzHU11DOWKBFXMfjX02Tdlkvq7i+MxqtHyG0fCrZt46MluW5WyD40B
uwHl0/DvBm18XmSvkTP20HeXniXSu05/ztEa0rHcjOWzaaJmKarYcyVnvUejs5x4eYFL112cM+/S
wFAMX1z1YcjHYYSTH+jT1MQJWvftNCxsnaGlwO+nbfgRWspcrI6NjB1Ei9c8lkgqY7IlMIegfvOm
fxfKNJhllACihUL+TfVDSXitGIcPNlJtUyVn+VwaJwfmQ7IS2u9C9u8uNjJQ4QKQ6os/WEg/fVU5
Kgql7A066vGqhsdOYqTT00TiBxVtnIQw09UCC8/tu7GZJHHchwL9GZYhvID20DA9/f+wzqh7xpF/
gMUvsnW1XmaZoGbhvmxVpxN5/bBTg2MExJqm0xYKcSuXs05H1iDbAl/8f17+ZseRPqRdnRn+XrZC
W3LrCc2o0noe524SnHf3VnWPl+e0TFfkYt9c+zdZxljy/c+j3xQ5VqZprp/EwV6T7uNBt038wHXF
fSwHFHrxsRp6ETaKtTRLa9aG18nVNCe4BnthD08CI+JDEp8Nd1W5hv3nO/vdKuFbjC5jAGoMAhIb
flolao8dndaOL0VfMzRTiPRgZ6F7NrQHUsM/X+t3RTh+JVAsOc/R9bo90AQzUDzJLMydCEfcUt+Y
zZDxne8OACFUGhwyoLm0Nqx4F0WnqP7mWX97fXYd4gdwLEar0l8ftjWCuuh6yd2Rb1P8e1iis/nl
WY/Fe+7g8CYKe/IrKD4k/VrwzYmq/eZdU/ojFQP1BKXV2/a41lUMOtZesKmUY6WLjsYYieyvBpwH
SJ+aK2oArbH002MtIbiG92Hg4qzshufExDoB2X1zaNAHu75HNbl8HPdTynjkD5+F7KViRkVe+DEm
4+gyjs69wSpF5LYRV9eqx7zk06+Zx01C26fNaSGvovfYoV7tyF269M/vRBSdCihDkXrXUdbkOoPQ
Ff6S3YsQedPWxTtXGb0o6Tgyfflx9UrbEmOY2t8tkt8cCAr5l6xpxCyYuDftj8GX06HVrv6mkebU
1JJpzkLcN3R/XflOaR6G8F4yKK9eEjn5JkLdfiAoN7JmcACOo7BQcG7Whxl0UmpWLTKPtJY5iaHL
cxIbPXMVq2/TO3WMNz8fuz+u9kPODDYhUp431Y8mlr7cql24V7Ue3sZCGpg/KdIZBxNS+gzBR08S
azJEi6Lyngq63GW5b0cvSjgHxvU57DF2IWiadLXTq2Ur3VuBdGLZeegYXqpizCIEEx6cgMy29JIP
2A1Xzwl+r13ZOtpTnT4MOIwzFBZH80BFAa5D+JfhjTJ5jCxhYhQv3+z/MZj86YlvIrCgWNdAGCpU
cpnQYuzQCk9gvBAnKhaegsmFdk+FCvb447r/8Xb9T+8jO/z3Fap//he/fsvyvgw8v7755T//VwNo
/xIHL+lfk6b8eGn+yj7/OtcvdVDVwVv1X+MP+5//+J+//pKf9a9rTV/ql19+4aR1UPfH5qPsTx9V
E9c/7oK7Gv/m/+0f/vXx46dc+vzjH397eU+CdMpdlcFb/bd//dHy/R9/Q+uVFfIfP1/gX3+6e0n4
D396QvslD+qX+K/LR1kGdVb2X3/Ox0tV/+NvpI1/N4hEAJJMnAPB/e2v7uPHH6jm38EGx3pPR/FM
HRPxNCtr/x9/Q1f27/AzFeTQVNzBaPayg6us+fefUavQ/KVeIMqNVqT/vuFfvtP/+W5/pU1yyIK0
rsZH/GXBoKQEj0Aje5E4K0bQetywP51OzBvIUG1b8dI2xLlZc9eczE+hmffzHp+feibRErsP9IXn
olPjBLXjkUNUk7hDAYtyVKqnyTdBnKz4yz0ZI0MD3i1Hpsnb+/WefFPN+uF6FS+Ihyt4+GhvmT4R
znAxAtQGsi0W3e4SGxYs7ZIFZryf5cZbE4mLcd/RhVcR0tiDkKnT4IE5PpFkB1s5BvkO7ke8LGdI
o5zyj+E9vHiv6jHGGAEfnakG1Pcs7JNFualW10cDzluITIcH6ddWpsqjBoHG0TaMxUwY7bFm0TEF
hUQj5b36zE70w31nMPGVD+77DxUX+FP8nu+lTXAM7tK9MpO33q45Da/KFH/69uAeoBVMfRzUaP3N
M8RARy+hdjNq02I0cQebPj6nxZTmElJTMwH1C2i1zEVict/x4JYtZ5NDiuDGu2g3O2ltnbwj5PaL
sm5fS6TetzouV/5BWyQfPuqwxSSeJXftavThRZ/ECfco2+EmcsRsZ6DUPiEHslMe2lfpudZXZnPE
oP5Soss/Wu4ioY8N4CLDBv4lRm+7xs0ASG3epQCTk3Q7PKZbxRmtccRHDjkPptCjiEjEuVyn6Jtq
dxUyxqcAFXvrRX2rZnjaX9rVFaXfYcWQ3SqvZuoi3XIpjESm6TZcpNUssK/SHBcefAOseXdwmQtx
POQvQ9hF0/jorjF0xlhZYsDzESVVxMMtm1gcPvdn9cFcVJtwoWOEk+M3Nnz0l/JO2hqjXQ3+JMdk
WVzwXXXk53KbIGyv7cPndtYxK2DnLxYd9snwUe7q+9rJlizDlYvIwDT4risM+/NXLGTcflT/zBtR
PtAe/iJ72JigLKU3iBcgUfTq6eV95NUjq6pEmQOhkmhDEzLF9g2h38YuN/iSr8w5lKmG0elHc0UO
IV3SS1gt9sgmlo/cY4MDBR4S5dKrWL7tRniUYHAd2qUv3YsY8DgowkkXd442XGUXBUB6WNF5XWU0
Dl8C8N5wif0DHQllhUGaPmsExwRDB6qZGNKmZ++ps3jJFjgbbzLNFDpKTvJRnpMd9yzgbnGuZ9ED
ymnGW7Vr0XKc+u+iucO9eiJiVD15lldytCS9gqGDoRaDRpi2vjE3sUJF57MxbCbm82n0KW8Hd2vF
m/QQsmChuKF9wTQbCtX3AirlmFpgf9BQ0dplM0crSrZr9Z3fCgZb723tPDwWA9FBjhZROqcW1AXH
QzHFQFnLrrEDkea67rL7wosgTY0eQzBJQxjYW9eb8jKUWwuxKIHsoM3xEWLfkVA35X2CIy5ryIHz
AgsQ1ROyCLToV2EALwZ7hnCq4/psOmwNYGZ4zeKrNWVxxh+VsuiKMxa04jQ8pffJ8k5SJ+ld306N
pY4D80sDLmozOZsJE61HWQ9XZPxVmr37WsxiR7uLnxPaKaceH4TmAv1rXaxDZIKaWVbv5N1wFui7
PRS5g09xuBd37h3mBw9WME/fTASOxFW6kaytO6f3QqrJKyx27Xl0PJYtGxAgP8QI2Myu75o5j3a4
kFTuGbgHsVfaNW/FC5PYm/QJFcDNa6SvEzwIJzl4OZ7W80FfYK4QTwXhXXoXsCPd0wvJh7OfgO4u
+3GOevy7CjIPTr8SxXn+2DljjwAXnWhXIioz84OTLD1X8URh6tyYXmpGsBkRuKKOag6LTJvVb/08
QK4NJZmu3zQPJu9GmIS5LRILoNmlb95Dj6EEzlDiXCV6MMR3kasZhCIeZRedeBKP+Ry+0rz1p3ta
cmVitxeG4T9ALz69GCXmqbQqUbM+IgbouHjT1DhHVR8V2vv4Rk0yAyN01P/sCCjks0gccUgn9Wgj
Ny3WKFs5DKX7jMO/9Kx0y6bu1MxFcCoJtgcp2gAIhP06wxjjZZRae3Fdx5qxPs1piqj7wiD4XPR7
lYGknCmjrTLFhNCwG6ZvpumiXlQds0aUzkumX4YTExkCsU5bpP68eInMKabpg4UOkzIeMA/arDu5
K/+QQ3Y9jDrDdr3HT6B74WVzSTs1RzFifla50J+jT8Wbmo6HSZB4FI+ShSyxrc71Zw5EaV58Xqcs
dXpOzbrCIfZ6n80JHBLc3W327LvPob9ml3bY4PnYFFB4z8Xiw78yAGYL9UTCrEecWe42It4eiWH5
kpgwugDu9PsIPX+LdiMSEk7QbDTxEGN/gS6jQUdwCxDsHng3xVFDAsBO0DASHUHchd4aju9QOSoV
E0/uYVyWIGLuIUSVPxjxVG8m2tUJ/QkhR7U2HcemDUu7nZSMLU0hn76n7/WeNZ/u0YjD4AdRimWx
1KdEw+w44L9b8M31ifqZwc0p7E6baXyHxhadBrM1BMl1dGcWUfRg4ZD7AFfW82zwag8JevTQAwP9
y5mpPxqMdkFddyxtj3FDh+eZiNWJ/N53UEy4z7ScIU79rJyUZwl3XfweGK2xZcNp0e4a30DyAZc6
u8sjOz2jw/LMdC89a2TDZvD2N8V14btTqXtusJSE+D2P75kbds89bj1ntV6Nx7WxFqdmOQ2GB4TI
VrVpV/S3FgPezheRHsf9dX7FInTqDWfvXc/3pT5L3tVHmUBu7p6UbhosY3qQmEqZjloSOZ0UtuMO
cskjglwPiCwEU5BArLqqKbNynuqghkuaduGXhGr0Qw81C1qfueYce+jsUE+at3hkrX9e1+l4Jtnu
StuUzP4Pk+KNT9k3zAVOruFCMuwWXzrpBXnEmLlY2zAP3BQjaKk2sV50caacyrFHsPCv+BY7QUHj
omHmWlgaO+bWRQTUWQjiO3Kvb/ETOjbWi+FgEOg+JdsTAtN8a1vAYnhL1a65drsnArJ1lIf+YxBs
Gd1te6KsgkOC38pb0s9ysoGcoUEONmSQL9dT9WY5qvQxxNOwRMKsxUCuo4kwrdpFJHq21ngTuV2q
iMwxXqKly6Jf+WfEDzMTnzW0C7F7bGcNkrJYRVbneKaguHO9XNVFPB3aA9ouHtMoGV3W6I0uicVe
WiALY/KCcCHCOIXMrdLHMICOL2If8UOHra4wQy8btjY/vUzn/FLhr2nFWqRLLAFBrAwD8r7VFCdN
77jmtVoiFbszOhTtUgyR9xk+F92iiRjyZ/SKYT/ogKgbzvtzxzSP+2qsorf82br3WDbyJDug3Ffs
r8mDdG9Fi8qahzg3N/MOh7tlh2hANYq8pMHWl5bjv5B/lFO/5uyQ5mqJvwOSmPdp+9I6Gc6fRGpp
2pazCH/q8Nmndc3gXSE5kX7iZ5WcwdFCMKYtvqrIUOHL1NpiM4dWUmdr+fHYZXs0CtAuFh8DRsUd
3ViiQXo0y0UoLnV8iWbWqsDZwDvE/tFfX5GeN6f1fYRQHLgHxF0k2TmJ7Hqiv0VIbzGCHIQnU4HA
Mkcq5NBbd6ngDNrMGNsfiL3KE7Fcui42iI33ElxU+ZObl46GfaX9Ph/m4jtasWXP+PjURWDznDvM
xiZI4dZ2j7qsub9imRBOMain+M0DaWIGu7Bi3P0QNzthNECYSkgcWpcrMngd23lhZjNprQoLC79f
8unuwm8QfPzCMYDXDEdvHav9kNCqCyce2voy5gWmNyGzhfhSYW7Esy1CD2FvPGjrD7GylXcRiidq
EzaTUMM0Eydtd2wAzLyVRiP7el8wF8QwKOK+pu2RN+EKmS6u/gy5h/zBfUd6UxbmFXXaPOVJpYns
rprrg7AN0GJ8C9VZj98nnCNt2myrCf6DU/czRLnFjmuHw7l3OI2wr3ry4qn6gSCPTiMOQ895x4gI
lRZEiAOTq+Ow7gLbtinoSXZxJ3jaYC9MMfgkvVAIwe/CJGIM5JIxY5qQsZUVatX6Ku83bwMy1xI2
dVPUbISdqD5ADnjNjaN+yV9ld9HvT+RhUG7toZ+8VRuPc3vO/2k6SjSzDlVAt1yg3Ztg7fvYvUEP
uc4iRDReMrgFTwaqhvKlx5Aotq1qlAuAqUI0aKic5x6W5ASoUFma4vqaTFR9E78GW3ZkizejW09r
7Cphgj74kR1p0+rO0ubX12SlL7FFqjFxtBzxQN8ZW783Sb/0DBinBR48sjfvwt723KstUJp6hXO8
iqadJgxBwcnjzPGutmXmKx+EbxiQxqVcr9ErVPA0C9/H/6uRa+tyQFK88kx16stAlqwInQSL1F1H
nNJ7LLyDkqxaL1iIZE+6tgj7ctmJfDTjpJqrBsOmLti3MQopKMJ+YrNoTFV0QfnExwohIJSN8fPy
HhsR+4J5cJJ8DEv46DMPOWhVmlt7iptHfnSL7XK94rpF+yLA7WnEbW28Ul4X4TKzzh1D5HA0y+uZ
WTV51T7KCehDggenWm3axr6WSzRrg5GCwmAQtmOJQ6qHd0fyxKi65z6ImL0ygR6dm3KWm3dSzztl
v1/4/VBGQeOeRN6QUNzfYT258jBbC8+jsaQyfumjVVGDz/HHy/TTIE0ZsoRANSwh8wqKY25pX+aQ
BtAjDibQ6/pFRS+7LZZJabCMVf7ZSYwmTHLyqmDpcz3tXPPam5XAAFmxiLJ7eYfiKJ5/7nO8ya8z
kmsLD6bSsBPktqtVv7JIcI2XDtGddBMZ+C/Uwdz79P07RXkbOdvzY7UiIzZL+/oUQdpCfXfRLcSF
/9wUK/Z6/exXk061rzBNHo1mtCGWGOBDPGrlvQqzlu42qi7MpJM8rYIXUi0dzd9PET9v7c17iXbq
PNjxlSoTmdfofnh7TO4L14lUYPyJxamU6ATkAIPGfBq7EZv1yVS3SjehIPfzWcJfUBfqWkDO8CIz
U443TIFvOgryL8a95FDfICY7U9VFt072Mr4/RKH8TnmqHoI9Ur6i6Cy0bq5ZK7+fXRHiQqKqcvyl
eqzfclQJIDtu5E9sl1FcPSUIYV4CcSGu4mX0GccYZjlSgE+hi6idfG7bhYhT5zCtaF/zZmAZwXSK
nHiVropZPX+j/MpwTbZboB2HFjHTvOZbZy79bB0naEVvMVFmjbmrVJpnG+vZ+ihxxUrfhsNVmQSS
Y73nyo5OQdFt+Bi5YyDjeim9qbKv0YAfjdKgcIP2mE/tRjzKsG8dy3MQ5go+ww3VYIIzobdgbjjj
xDc2uelk+PDSvPKWCs6vz8Z9v7Q+O3S95krEnY+z+VGz4kgJOPsYmIO1we3ruFXWNBgcrLvuY7oX
OHiU4BvKndCMMhJAJlizTaN86pUjMrbz0eLEsbDKycYX3kvzKb2VG8p7vL8fCtzp2Uo9KEQ5LTf9
qrOBzWbuq6dhYMjn4zz9yOfGwRfomth6jI0p+TWKX9TpmN1MRnUTtpDPRl8qbBjKagVrSIZkvNeW
Om7rrzBKfxdQsjWwlns5xi9Y0LOjg4N1V73xe5wxTAsXFP7rPuY92VDcdJnHEDfFK15+uCpCxFtk
6lI5lFsD2xJpbhgbspBHMoLqkHApn5pzYly0PQ9q4zfPTlY/XQWf+uGz/YzvFc++zsflWJ05I+XK
9hcDJSROQwdkcLpZfV+iHYum3X3xjpcoCJq/yDMbfwX/6I32rbnNL729pNul5aSOh38vIMfF5Ch3
beZJZlDOsWnsL7WNGa76aD2bpePTKWbdWqfownNWG/l9gLD4wK1K3YQB0y0CNBI2NSOLQjjqzHgn
tqRcvIO2IqmnRdPNCmyDgSqUo3QUVhmWn6KyFQBqicSnvrR11Xbfyl02NTIesJ0Hb1H+1CYrdy3h
V71HtJ/XD5aHTNq8wXU93sin7hVfvefyyJTfHhhDeOIfBBOfeW1ztJaER9tMO8lJwDfATfRvmuso
Kt30ikbcW9UYlzbBp0Wmb286umUVlIJaF80lH1XkxGOeb0t3e1U2lvZZ9g8uReKo4doMzxqjKv2u
Gp7V4s2T04lorpP03FPFmXgI9PPYO3gEuxJVn/Z63eSNi8QF4f6hSlH8vWJPCju4htkQYTYCdbmy
pEnWe0vm/EGs9ih/Lno8oqo7MY2mFnqgIl7YMDXz/t1SXgXqZnOKgo5GfoW/MDRzK9ooVbbpEQQE
orEIWUN5XaiJCdhyVgLhLIlIGXM7yfDSh64jCNdpZekLVzr2rjaTk/s0aTeJmtheEQJyuQxK14Ut
QaHUHmMQPrF5zckfAll5SESKSws1jsJlevJNKYeZf2WGlsBRW9OydJpoHUIADx2GHJWQne/6tpDv
e9qP3f8m77ySm8eWLT2VOwGcgDevhKE38hJfEKIowXuP0feHv6o7ypyoin6+IUplZEjC7J25cpmX
ljB4qsMI3mNIprNJezMLyXYeyRgdOwrLZ2Ei4qM/IMwa61XRyawzi8943u+qLIYX+ilULBLDvWwE
eKlny/xsQoIgvief+6dg9JXhTp2AQVivCXuX6ud2yV44+KQ/gQ5ISmib1mWZhqYSLoV2rtPu6lg0
d/muiQp3LEc3BPTX3sLwGnGvKcOl9Sn7q+9+fAt419aUuvOtSqgE9J0ofNU1RnjoeEyr3F2DGjEk
2ozsNgEoNFJsJ/ARiiFdzdl1SnEiRmifyuFB0F4G9VmzNiJLdMcCrU4P4oQjXXoFT/JboBBxci0Z
ZXVOPKjPH6LSC/3bPL5piHTEbqUopRvWZzk99TVAZKEf9AkivEjwu6jbiUUaboOlFMzeXLm07Zvi
c+vK5wRITmpoW+Z1RrchMt+IBwJZZhT0sUfwW2hthxbAV38VmWsrRwt0FvRO+NTzn7LbWdPb3DFI
wHlC/ol07MMo6ykHhG7f1+SqodcTc7zgYXZG6WmGgB7QkQTVQRl0zjLDTPOgZC8jRG69tmwDnu+c
UQ3TrE/vvfwSFsDy07pntkl05SoHRMfKgCkI9QFrqwRAE+z7CEvo7KBDhKmSu0GQ8HzolHeT0laq
+RaaKp1UABWJD6G30CsBSOmxdJgi8sB6Em7aBgbqkK4lA209Q9rMsq1eW084lEVgSCKXZpQUtta+
yVQznU84uD21KDvAE9AeuOb0rgC6iWLE9gr7AUA/vBt5uqubp4aA9hRstBmxuo+ewt62cF2rp3mt
c7RpsnvhPDax0yq0ffrTrRXf2lRwTCexQs/IyAEN73VxVHri20GEBAlyN1CHwF1BIWBKnjZmFyF4
LCyyjPmLzYJv47ETwHvQ3Vo7p9Z4sKwHcTbAvedPo6kvcu5qc/YVynqyRjliV5i/4TJODilAJEU8
WAyhm67kds8ynueKO5y7p/GlJZou80ik+w53EwHORDgnMKJX0z4/pkfr0r0B1JFa12zEX3nP22oT
kjG+fAqe7tLqtV8ioYfhluhDhgskBhjn/BCdWBaSU3SKHpOTvmsP/aEl4DnYhB/LV9xcPhgpbPSd
/yDuwm1BQK+ynT+0bXJLbrpbbQzMgHDnN+6kDV8oE7SFUSEpQF13LckdVdHYMdnTJZzk8bbWwDE7
CGODkBNJWvVNQ/RDvKmteq12KP7pXmVeG5HFVb6RyvAHLqIypvhV3Og7NP+aRaiNVs14ZF6gqgEe
pbdp3EYG+lLE2HAzmJWU+0pZ6wuA6ULxY5UWrG1ToOp3eWQm8Ajj/Kq+C6EzIgUvcdmLVepEazR7
z8JkrztEYJ79ypNfY3+L2FU6yG5950+2FxDmcN8t+JP2gq8JARDAPOFap62aZVt+Ga46EodVtCoJ
0oRffh6O1puyKc+5Z9yatbSq6NgYK8FOycd5PdUaVsHatMVKt85pwVztxj/RIgAXtgKb70qIPK1d
VaWntCsecf7OpZ0X20bez9OhbVKvUleY1oF7KuCH1fJDtJSW7wjdCQAJxjlOCxy+IOVoDWvw5w9j
P1yHa/xVGXb4NY2wju3yrr5i6zAvDbi255d4GSoRF9k7Yg5Re2NWD5MlWf6QdZO/5e/4XeeWLj/U
TxFYrXuM39PwkLj4uPJTMWtjxd2IbOKYy5Axnbg8y5lTg8eycTwz2mJ0RZ2YRo/YbAtwMWrOCVUy
ySGs0tJBqt0gQtiw5udKmRget9yOmsu0U3HjeU8DQDCxSUxmzWtYbjycZLj/WYFZJrCq54lk0omX
p7HqbFPVqQ0bosO7n+SKq/GkXylPWTEYZlDJ1MiPP/hCInT/gac55R4uXcv3eV2kS/NL/Cp7xPBT
vc5UY+ExCjwzd8e7h2HEN0elFhyyQJbjynyao1LfLWpz2K6OTtjApe+XV8abJ0yWshKYbloxgDLX
/Bf/F6DawD/lzs/yO7yZ8Vn99F+XP9dcOX8tm+bGYInHKBLJyrg8AIsWYkqLrIbMzLxdlbcJWQdR
D8glQCZ5gApO98Hkj2IaTTg9/zXdqS7EO9/57Ud++2qVEOcuwBXlhu+IW3/DD7NU9ztmtrvsIGBQ
R27Ct4V777wN42U0YWXbKXbM1imH5RZhUEEH9+sx3qDT8lJ5cBkYb1wvYKMbbc9/cW0vbwKJHnuB
Vyxvrn6S08tQAtmTiJ05Isr9dEvfwTCUS0Srj4W0ln84RDxiFkxm0ywzPHKcs4hss+RVqLIt6yww
Lt8alF2fUbqtwJp6bZndHZmL6prH1IELgyP/24MTyaVV5Wu+cp3w4En70LfTqlmbOtDsgJRpefS1
ow6OPjhzvTwUVrqyt0c68rFUUNkp3+EloWjP88+YmY82WB62+tkizwQIWf4XJvtx9WDFgLaDKKyQ
SgnVc8ylFzEcSrYMZyIGTbG1tbp1Ia/76LMFY8lbxdYt/1EVrFsRCLg/oJa2uKzD+1gfFZKyErmA
2vytZ+NFSw6VvoI2wQP9FGm+PCAesMabvx4Go5qQKY/5MCtQ5GymPiJsBCpDcuGECCgj1nbqA0pp
gOyl4ebiVxhP/7oR4OX73/43fCmQXO4TiSH7tEyvq01dYhGWrbUI/sgSZ1TsI5UdqPbvyQAq0Z6M
j2ktroeduI7Zgga2Ero5II6cIPtlRpnhHvRqPqRbQWYZV8iY6EDyJeU8WKeuru2lRh9+xF1f4rzv
Yi7wPPwsd2K+ZXrIfR6d1J1wDtjE1J32HjxGj0seXnzBKO4i8E9ScF+LIoEfRMZ2jjEJUNhyDXAg
f7sGfjv1v93iQFLWcm3Cx1sOAA+OBGuTQELeslDwyCynAk4R/GwZL6mQbTO3JPg1Wfsu5ngb36Wj
WluO5QTOsAlgN4j1k8+NpXVb1CUlWI0oPfhH7WweF0xDXNNhO3hpOOoRtIqUGmK/yRjRSaXlonbY
YMiMU7baNlyHR/0UrwlOs3keguiQrGxAby3Jm/3vPkXVchtlNGIfdXpr+62GXUR4jkJPwf6nuTTq
1VSvOMLK2SYzmdq3Xmfn76rxHFqvkflsQjOIa6iPL516bYYDJMfYOqoTFqz7vgO7iUq76+kHVK/t
2q0PTqItaUw8QnlZJrmUZJgoE73Ucu2AgfG1oNziAObLg76Oq54Hi6xGwm4m7OTj8iGelo/5Il2W
T+tZReX3ai1tHkBBfpz2A8XOsE8peLp9t4/5Gh8dqh4+qt8/lK2yLfYFwaEE721QvK273fIJO862
9qGwNTdGF24gR3Adh2NPfa46CfEboh3pbIbsoe5sBfjAlK75Iw2MhlddQrlqPBPz+8bE40P6KG7K
h/JR3Zqb9tHcul8f1sdwEz6Ej4mEYfFNfCP36q19gRMgk3ODWuwl36U7dQ8zd18fl8/kLO6Tc/T7
R3BePuQQMK8BasItiY0bb/p2dRfulLEwWhLgfFKHy+UrWC6XH5n0LDFMnKT7zEf+xTz8Bz5C9DPJ
84kh9ROJBK/9e/AZfI7v0efykfAhvWef2WcwQ3yqKQGByQ7Br8+AbOD8kB78Y8rXYbd8Yu+3W44h
4weOpvXryCoKGYaFq7vjmWGV25LCtFxIvce69eurul4+Ro+B8ppEc77qa4xft+Z6+ZA8CURIgt3h
E7GpeCKfGl9FV9c9ce62yX44dXyUFzhWfGaP9XN+KZ976lPWtvyZNCpaJRKk+DfuYeEcnbJPrsXf
3qMEetm/z1/tu49hQuFOFhr1aguRpX8HLA6rh+pHKI+Q4rt6yDE3Sp2UARUNIFtyt1zBy9vn+jV4
Bz48lKff14BfV7ciePzcMEBJWAoCVg5WJpDeX9UGaxEvK5kBAO2wfs70lUX15ZbWmpeZfcbP2hc/
yI/7tZeOe5/MJ3IDdeBuYC95iuEiA6Fvu0IliPOFRI5EJZWK2OtuFG0/2snqgxjWjtC+F2GLiTdu
S8NGzSfEuYztymypHLT4UVZzOAvDanwM6JUqqGHxvLEYavpz4VQmKbeasjal2A2E1s4wKmWj6Lnk
a5T9zIk02U51evdk25P0xkyCOt0ceruiHJ0lzW4b3bH0dmNkvWdMliPXP0KI3pzqK05qVxW+Ct+C
Bs1wxgxsn52+Up3SAMmhmv7s9UdlOFkWWyrujRqmu3t117W3IHrQGcQyS9U3DCpE4ktxJo9aip6C
Un1R0SiXnB57YeVGYu3K4hN+/jXSciE6hwiKAJs7MNbqMI++2zIXbucv1brnsebMZWsP4qvOhJxw
i7xhAfZnJ+jfSqrVqcpopijVhI+0fquND3Q6ts8AN50eU/PbiJZv/5RtuS4Z2fn2SCEZNbYAVk83
ks6Vq9EciiangKYiG+hFmycFXeUQQw8EM2CsBnWCmDz9uTAFp8jtKmaqi/AX361uE6nsenhL9L6+
URPqGgwnYvgzQ1et5TwkK2+xSbwHHJGSrHDxJ8ipggr8aynlkD5CLPgoE2gd1i4Q2TVSYyWbjGER
nzSJYxArrwr2u4H2sl0U3lCrrOm1SN806VFTXjPzUojDqpFApgQ0wI3gGHX60lduOf50C8+ATXYA
rUhNV4rZkubnbEzXJi5gLc7RCiLqgk2g9QcI0uqKEEzXZ7A3BLrTgKClGnIQ4PU53WL1gl9bmzzM
pckFdJ1UnfPaOV2nMI0Fw+A2IvzcnHYpvubCDFwdPHNWe6p8lg89h8PCyl3fS+smMbxoh1OpvOjm
uBl8yVYikk0nF4UokJCjJT9NgaEh+BPeoVAtlHUddutWwSICKwS9HBg8PRNNfanBTdUtJfMwNU63
wBNz5eFl2lN0IlxHKN/EOCJXJaLRomO9ZcZpKdupIgSx7rHck1cQe5fug3vS1rKr0L2rDGhGytcI
NDcw6bvF6D3PocRAEW1Ed1YD0qg+UpYQWXjASq1AKUWaXhdspRw82cSCtYF/JLalV2SnXjzUqrRN
BQIfchAjxk0M/hLCKSoSDsF8RZhnYF5iOzgpZKLY2caCXSJ1mOF9w5iM6UW8yULVkEk75s9i1LgN
56cFdenixVLPUZz0Wc6mR6UKmTWXdqZAf+tFSj0WFbtMSO1Tw3OAM+zM5SsWgqNj+FpABVWj9SAw
938yJuTpCpAe5XEl9CufoMYSUEAwdqXGJZTdyGe3Ma+qmRGM9Yc5OpKWYfN4KkIQZ7AVoWY5gtS7
3HHTfJ4HjRydYwA0oIengYsJaJhuSbUnIlmjEPKM6DXWptUyAj6/s5i+AtZ+Wr9a1rKFn6fQmZiE
V6Cy0kGZElavx0Ej8gpQtilzbw6ufRC7fnGc/NDLzccS2wgNm+qSiUqj/BS0XYMOiNV6uiasyizc
VLjQC8GtFjK3T+KPsAzpxH9ikd4RLf8IXtGv54MYvc5zuUeJXgZLVGV8UcqRpC3uqqcsDDdYrBiC
so6zndIADvmMDFEI9BScZKwwkJvmS7Qd+okYBriDjFwE+R2hkTuP2c5IfVed3wQJjcHGn+XCnhRc
eU005rGlUyGE1Osn7p7VVNDzBZM7tj1UFTn+lqila6NgWGBsslzyPal8HbUGv8N8r6fNZ9osnXiW
v1kTNMisv4x+KXhpjC1MiGdkraxSLTzKFH7j5LQW1A5oGAJCo3lk9JSq8FPC+K4aIqzeXVIMiTsW
YrApRp/l0eoOCI4hIWIErmN5T1xb6fZlOeCZCSbEnLvuwvS90+bOE0EWNGENFi6NzKqepfGlNJWT
6SfbmHpSynqnmig/DWNTmljxRKxuEFjHBCuBxOPcFNthjt0m7S/tFLgTYHyhEuJgxI4lYclNZoNs
bMg31kfGe6KAOmRvZvbi969q+AaQszKFrqz7Ttuc64rdyHrO2d7GRFlVskJM6VasBMyGv2NsKwWq
x6akK/iqghdZrJxeNHA+4cfrU7zsyb2t4XWRwYSbWHx9yGlJ8FJqD3HOcqwmns4BM0ZOJCtPpkEa
w3kdoN3RqYTjYd2i5UgJHmv7mduHLlXbtMs6Dx6bYh0tRYUd94xZg2sonWv5Y84VMpYt14pAU8er
AVYqytYqzzN31DhH0zvrjrruSjfBAL2qn3QSzWaDHYlXCsXGYklR9Vcz6RzDaBxSkXnKcxOT7TRz
n4buMJPtAl7RJvCP5WcRTK3BFsHwG2RX1QaXM9yRmN3ac9S75ijYlQ+6eiXD3K2TyIsQpZQGrYPK
0eQeDWrw4EJ06x71IGx83qLlU5T5gc1riojdFkUnwcAghXAhSuAE2iHGSYbwLW92kOG0K5RtIXIs
qjcupTiXYbcqzswFmTDiVOFNxNOG9SJk+k11W1ysYLBFjFpi9b2sSchUCAItB08G5Ye17Yjdzg+d
GOC4E+8CTVBqKXag5RASY3KdK6+Paq+hKezUl3jczvF01kwIyMyQ+uauCy9mycRaKu2GiYte5cD4
AfABcP+krq0iIULpPnWnvjxMG9+Hsy3T+tFydlRTrPLh+0yHrSS1U/hsi82xWlrP8Ilol5XKGill
N6Ez17TsbjTKK/zuI9NYjUBAMic0pKyEojt/IfLgfQes64XHYnUvyo2q0kYQP5Ik+k6PqLadPAwe
5IzlUj9HKW6YeJtk6Qd2Nqs4NFZxhRVMNlM/inDAIVuYu3mBLEc6o3s+EoW11cpvRc+hZIprK5Q8
P5uwT4RCDDO27Kn76K3k1DalbxMeeYnnllHf52kBGhEIJLEthhjyzdt4+FRYbgu9tmfQokb8KuAg
CgwtZJr1YPRXiV5TG16LgGR6LmNV57xVgaNBqtmyjjjtDAmrvtfxz8z6VU3wexO704jAxFYWharN
HjWXd2OA2/KFu2deX8P52hjbomNK3AoXbXyOBjQF7ESD/i3lEYnDgJFwUpoalbMJ66n4GDEK9T/M
boAS/NSIpJiDeTfp2Z+ZCM8Y8SaXxmAMnpwEtp4Ro11zISkXw6HCQKeCPpe/muKD5d+D6CxQXknW
T2Z++KQMzvsgCV2DlAx19obqy8eGJGK3VeIvoWQ+8zXNX41fOgLJ8liL8KIFeKeD4KTAMHENJMQT
5m9S+BCN1HRfQn7TZebcwqtkvU/YYiSPRvk9IepIHuWFlyHQlFxa4CiXSqeTEjtSX/X5FHTvgniO
1V0ZvivYxlL9zK1XS+emhIy2VcpTbqDuPIl144TCqTXe5woDBdYspCULUhnf0/rFCL9r/aSmz+H4
nGGgiq2B8qRq19J/NTMv+8hYUouDZrDJUXtH8z2Mjk1MVjkksOzReA7ERym9KeYruIZQX2P0JBPf
k8KrVOibcso8Iyjc2gooir/UelwlyrZiqAj3DskVBbVFo4Ly4TuQJPLs9/IEVSvaZQzme3Ki8TKS
gskT65n7nJH9U5299tGuYNyAIs1jUXV7tpY5A3TOVU+3nn1mHeykVG8nlReis+L0vWiXcu+lLyEk
tKIZ7GmfDtTZZujU5QPFPnQmyY2UbTlPmDWrXzk0jHgg7BijmYwWNCwLhMHlsaw5zyGooAKcxZ2j
EOqKicIU4h+DpNTfauDieOkSUDe4Jpd9E/VHmTZYB/jXi9bpVWtl9nBAui8ydVbtCDdhhkd4mzqK
LkGzk+EWWSyOPoxlEZqyFl80M102iWONeEJomG2P0N8WsEtiiivCqU69rhMO0MfkOXPmDtAk6aGp
UV1FJCHxyiiWxWM6kZRhzvuu1dFP3ayJOHNK26aqXuVMAhZ7HaNvEY4p9bEOA0WAZotWHuMnEorO
ktxiswuaBtV/DiAqG5qtsNHk0rW4Jz7YLnGtMmopCMvDwFyH99MiMLBoEpvShI8RrmTGP21euHH0
lCGgEiN2Dky58RlMUFEV+JuoeBt1beVE4bWCFhLC4CK2D9Au0H4KId/Wxj6rZdenOxxaF94lWI5+
NTusY1WbYJFdo8Fx0ddSdYgY6SHCUqjth/rRV6+CAJUcfrg2gsX70bqC5hiM8Hb8DlsrtObY0WVK
TWcDWtkmq2R476zrQE2co0kvbGZ7FOUWxX8BsQPbTfGswjhTQHpKOqrcOJm0r1rM5RA5PZ494Ygu
xfdG8TxN31rwXGXs7te2fJwgsQgR+6NC/DwzQjdjZdddQ6sxoMLk0jgk4bIH18C/n315iSbwguiV
HrUOdaeEfzz037X1qqQVFJVLyc4X5ZVtQs+Wp4NeA+JBSMO12vHHOyt1BZlH17pV1OEjwynzi0Oh
4Sc0q0gyVETR3ZJwXxK9yCBXplQdYnRe1Yoaby9r117eP41CRMwKbDvomhqmaF3jbyVj3c4UHl3i
tBFWMDD2202mswZjo9S0LF7B2rSopOYPYpLskvtJ4h2PB0Nnxu2zJ6gXQRQ3A4TDqn6E3OCEC+7Y
P+jckbJfoGWEn2AxzGtPfu9vmqXASAn/6cMnX2zchP2pxXxqYjIOAaC1fkQqYJH52rI6qSeZVThv
M4iFkx11b3LQbcTpMLV7v4Pq15V2rd4XL+wofSpR5A4EuJWQFIXy02Qgr0nQiHMTtIC8mOBDBFTI
ZCck98PPnodad1ksfqPW/C8T6yoSDq7/pNZ9WgSz//P/NLt/FOj+/ru/K3RV6T8iNa8Oxwhb8F8a
vN8lurLFdySU8lgFq7+0u/9XoStr/7EsnUxn/HuWADrtjwpd8z8odjULG0jAhIXG9P+j0EX6+ic5
7KJ/lXTEvtgzLVYjkvgXub6RF0LfGZN4SYP1CDID15VK0qremI/3ty7d4119MPDO86laNEdWPUFC
ykqKGLY6OKK9yIm17lx1p05XqTya+l456N/TsJXY+aDqbGDkTNGaxldhKEcMDCRwl6ZwIym3oFx3
jzqsQuNWQIAOxM9lK6sf+aoJTMOZsV8R4wQ/DIK057jw6Hby2mGxjYB9kcM78XMyb6tmIclu0n4V
NI/lV/4+FDus4GCzGj4hMwstPcNtGNXjRhh38bjpSAkhSa9aY+UCTNNat+xEyxQr2CA5mJiaM6kZ
82bu9zgnAwda/kv1qQZHgx+vodTuFWGnEFkRPvXsfUu9fw4qDz2VXCVO3Dzr2ZcuUqddIRqNjDDG
Lbb2HSBE/Uyj5AfvPnSeAg6ZfGweRWqpoXmtCUSY7ewkDNBlBUjClKTsrkGmooROVnmwFkTJCTPe
JFCpIoFxwyHTAwR+MzQ7eSf+NOvI/o5ZOa23AAC1JJEWMYcsv/rSTyC9Gnrm1aWrUFDGUBR9L0hW
LMqnxUB0OyVrFQDa9Njj/OBbI4Xsm4xNy9iRwjV9W81bMa7mzXjTpT3ZZcob+iAEAonBqp98AW0G
CHYjfK0pFZMXqTxHjxYIl/hjaTDbcxVOLHK+zxx4jwMq/owUcTiFYpI4OE2rsIsx4QKjaX6S16qu
Nqm1wOxcVbvZE3cJdcpCIewzd6CBUuhaC4ilSKfE7oBkirRivPVdwLEu/x4jMgnc7pUJZNrxdAyw
Ifcpw76Fy9Ex2k6QC9azZOuoi2/Q7lyB8njJ6mWK270U+Oms5I/kIL6PYO+djcGjAr+Z1ir04gYY
i3xG25Rt/Rml2vjEk0YM2R+Knwy0FhCl8+h3O5QV1EaCh3Y0yJxoAkXygjMGiSbqX3ah6E0g4Tza
jioiU4cTPko7CCwzrO3AIXRBPcrto2+hXPtMRLwePuhpYWzTY3YETEQHXWVWxDbvc2EbAjRRY3gA
0NKRuEZdCUS+Kl65NvbJsSrYW4OdAlOOmXBmuJmwzcS9HJ6mEWr0eiqeM9SofaUQwtZ6cftZjca6
gdEhliESItFW2IqSXbUk/lC002DOKcd82FuMWlEsDvxIM1+or/PgSJiieZYeYL/Y6Cay8uirj8Xo
Fco3qWRhDepg0yTl+o60pwFXajX/1E5F9liWT0Xs6hfQhNa/yJ0tCJdRuNQRRELlYPrHydiEdE7A
gzhaAVmjedKSNxO3PUjKNYSzfB1LD4a4JnJwNbaPDBYQlTG/ymFtUeRMoIBhy7BYVQEL96BAmEEq
ym5YGiFKKMQ+cEm4JrLwMWKTHF9ID2NsjXhrWPD33unp200yU1s4TfHTKD2UIjWcsHjPfpIVHAvo
10IyG6h428fqUPjHgTAP46pUnBcJZPW9a84NjVhMaACiK/W13h4XTuEbA2b/PFwDDRXJzqjwr9ya
6Sk8ZI1N9Oo5eYrnXU45R0CGdze2SXTudguJZXwrB5zG+IO2/gqTYFtCgXye8aXpza2sv88emGJo
R/K6vvixm6zxgN/LO0G/dZDuUpgwdEy7NMLL0+sk8LbFWPfkKx8LFu/2LK/+NlAf1afia/aSk6a6
3CiLnME8drisja6+pm+FwAgmDYfL9n+ErzJYQ3rpHfAHmSSH0I37HQJpw0pXYl8ywkHFAGv+kHPc
34uV6Eb7cY9usczcsH9JDUf0LbsMuG7ubcZs50s0X9L+BY+6mCUodDp4/4e4vUiMwIIWbttVY5Be
52sR0HsJ/6KhKWm0fKi1OdJk8xbIpH6XF6t6zcoP7jS9lrdNhjpY+5LPqQJadJHedPKGsCR7X0aw
p5LhVXmQClhcNMY62ias6oHTVsl1pOUOpjVSyVHf16xaQ3pN/DPs6RYpcWcbAJuztIPUAl2zTY5G
9QQ4IDQIqG1/U/8AXwZHuvshhKdRnpJyheNiGV6aai18WPG6yd+jjiU3Bdwj6ar+6MTLm1Xd8iVl
esJamdMZE0q2LgVXhUml2Hm+D+cjN2AXOu0JQQ7CaMMnk4XVZEajhmGxXePVDU08t1GubvqHQX4R
MeRWbaDrdlzhZUFtbOQvabwWwn38baDvGrwxBrMTbhnmiTOZcS9QHCHFcY8wfsJiuVTWEaKMevIS
7XNQXqyem6zcBe3oTDdZ2w6IkPR1SyluPWuXmBVnBiFYiXDoB7fLDgOTiWOsPKChuQnmPmifrK2s
bDrJRdaxpiFAKpOUlzDzAmOvmSSsw997lPxNyqixVt7oivp4PdLJdOkx/sa70sexoZ4gBQdngFdj
4L1tGv1I1VDP7328V2mEksplXqmcIxNR7UuhZwCdW8aMY/RKpvBgPlDkzBAHmdl1l5JYj/wzTcjg
+PpDtfi7VcofrVH+nhGKU5Eqy1RfOi4tovYXLx1AvGJkoDRf0kPwKKykPdgqMU/Plrt4Y7j9K/XA
xtriJ3UEDf+XJ/+zB8pS9P35yf9Kfo8NS9DSUbwwDBjrh2N6gf7Xr0pi7y79DqsNzmm7VYhXenwZ
u9/sfP7k5vOnt/63kASenWoTE238V4gl/YtnWdL3TWaE1YR6l/zx3dhfos5cGRYU1zdfBzRRnSr8
l0g76c9WNL/eskksjy7hRINttvKXJ52URh7gFk8XE4sW4YgWNgm+9e5oGmtN9To8tHVuV4LrQLYg
u/3zAVcW56k/OidxwP/07H8xnVHGSauMOZ8uYahCbT6Y8lmkoYMolr4JSNZbUg6DgzYydEK55TMo
trPpKNXrWgWs7+lHjUOw8N6OSW9HPTPf5wFCY/Pepm86P58+of0kdAGl86YPvCGG5X/si0PYiJxY
SPrlvygo/u7F9usdEWFJxAhG5PpffB+zmCnXmHE8++kUpgfY5eSrm4YbqY6KILV8VvHE3bYdvSqr
eWT/8wGV/8sVbOqLCRwaDplMieV0/8FZSO0ANao5mi8EE04Z2LJjCUdE9HpFtQI0ihOvSwqdXJ66
4lFGlkbuaAhB0jPrbZ67AL46m5nmVYgQHd/aECpQ9fd/eZH/7ZrTgeJ1Tj8XvLZcFX94kW2jFEFb
c4yGRWlfXoz6QY9Zv31OSnpNgXClRwlq6TKt3mbdNkhR7DiGaRvVTzjeGmx6NL1fzeFRSrczyZf/
/Pr+7t/MOdR1WRfxyVV069dB/sPri1Q5G+K8n6BjnicAjGItIPuq3oJgmwDDIy63gI2ktVl9zMVt
7s4y/kz/8hr0/3JnGNiWEtlsiEQD/+W+NOS0adK4Ei8SF7C2Gsvj/JVuMX8J3mPhk5pNc4uYLgY+
ic6gBP3Yv13Jv1yo/npz0m5r2NezLNJY//k01YJQTmmUiRc/2ajwAKvLhMTThmmWzBtCfMYLpLV4
naHLIGeO3oOCHohXy7z0TvUPjpsz2s13/jcNT/pDsje88nhLkNYqS57aWSHQwu3rbTdRdjTQqr7D
DO9zt/jEqYL2CApFcRphdqqvkFJB+JkkTQ9wdjEzkScbfwx89Ix3mDxD+kONL++gJsJ8PiZzSRXH
OJ8d3t8Fk93vu/4BnkNdVCs/3k+ocqIt0DdeTJK1yDg8Q3TDmzUcVMkjkiicyZVSuXs+SGJpEnrL
6ETpbZD6+Tj/EDaqQJdnSfKmeA/RlnVRv6jQogkTxtSkO/qCpwluZdz9dzP1UNErpZ3AAJOczsOD
XsWQSXk0kfuWpJWugvhgxgd16Unr4+QM9YNU/lA+t42HY+sc2FX9Fo92CT7AiYD9JOzikxg67EM6
xonIydbR+ANZdTgokc1vw/gdbYKN8HVYR/JP2sJoy+4tNiAOQwDhYOBt78swiBlNAL2BKf/btqIv
C/ffrx11id8B91H+upeZcSIOHEX5Ams1Opk7JXJyMpZsQlub71R2S5N0PKSqZfLAQKoVsJ+GVShs
ZOHxu3SRz3wmZ8oRusOPOjlZd1oN0jHfTbSrAa6uu/ZaQ3qzXslP3qPy3A6qNyp7wQl7R34wnlBd
Pihb/xOd8lStdXWra8d83ulvyOjYSRGM/vPtKv/yUPzbGzYIAFmsaU22lD/fLJMyR53Qt/Kl+iwv
18ytdtTHWb81lbeYZySuC5cAOTrl3f8h7DyW20azKPxEqEIOWwJgFoOYuWGJlAiARAaI9PTzwbOx
1S5rphddttsigT/ce+4J9yBY+dVdrtZNP8RQ6IwnHMExQ/KxhqxSHEm+A/GC6dJjLTKEhLlrvezC
LudGOZbvTzwFUV2hsv0099oW8ZvudonNyNcIZ+IBA2GSaNEdrzFO39SUlgyp36y5PEJ4ma8YkCEj
/QptGCsWbi1I5HEuwWQOGx1h2OCClAw1xzwjElcg3xRDa6bBOxeQEUNRQvTivZDn1fvGO6kMPIJc
tGljL6I8eAC3Rl4MXIEs7qZzoYcZBiLdm8QsEH25OTRO4loeMZiobmI0S1qXy9tJDlTVRX6o1A2Z
vZdRvpQIrrHlqdbznpVTp9vilqmJ4L6WDbR7RgSiG0IDkKq3dsyj1bYGreew3iMG3wUv2NcaGpBR
z89048ClF0elAb1lQR+UTQ08zzCG2jwyV00+SnQD0VfRTp9M2P0p7Z0DoJ4GN3gKpDYELX+JCYI1
NapxVoDrAVhE9byKe68ubGkUp10owqg2Nkk8QWgmj6MDCnYounP96nNPUN1fyJid6ZiOzKTP85PW
zQKYmMDBq94iAUXvv1fiXwsQ8H+MD/sUben7xZGKF62uHi959QTxKlzmAk7Y3JiASzA2508H6ap0
0qRhU/9Qe+h9dfznFtCx/eS6NCWudeP7T36oVpIpCVfWZS/u+gVfDtU9Tq+vqcZQh/43+GgvK2Rt
srAq1V4n4PPqn60wiM3Jo4D/1AoLYE99lN7udFpPu3s4QPkBJ0RTjvK5DKsZTpexhE2SCufKUWH3
boMvoB0BMcYqw34ZgTOYgwoqZjGD7PKBDOQnyiW+BE9EmPSUza5R1kZ3ziEGQIEMQMFs9SrWe3jl
P7yL/1b0uqkoJsQgTSOJ4buYVuw4ELBCllageQrRw27vZNGGQ3GuH9hqP/y0/5ZV/DQdP02jj9gy
vudV6VEXw5GTKRmw+Tmxk0lbUgeEhIImVCOwMH9qnMD6/v1jtf5k+/O1G3RslmlRLIHo/+owfquW
yhSYrUitbpWCOR2T51jx3fDlpi/8ElyKAQ6XxwmHiqxzW+wigSxR4sPxAYJC491NSSasbzBnrTea
4YF/hQEiwkFFYITqqM/bHNXYHHzJMeoUaDSut3QNYEPNxT+mQttRDr2XW2ANmbmv1yJ+rP79/dT/
PlbqMFnW9f7Zmqb1rVrVJN+CvU5HqqBTg/zKgoH0CvXuMQH1oQqBfIR2r5r5w+QLmCRSMZGChQor
6ooV7cLfY7gz8nFtuGcStMhBsy6GsJHMDeQd03clFOBY212tqr+aKJke9fTfX0H+7zr8/Sv8x3s4
bg0jS6uqW+U3TgXvEN+kjTi1hp7rD9XJZcjwl6denPSlsX5tzVn+gxu+/CvN4vsi0VTd6PsS0eBm
+PN6lKyyzUkx7VaXHba95RHor9izHNA9fpjcTrh+QisrXOwPjsLn84qORQlmwdWEyN2b4YFk7LQt
lHC2PtTDdq1tqPiOwgyd/Azq2Fg8oM2YcDrwy+WpOjHL5oZkGADTu/81KLTYIF4wSoGUyYgwwjiG
ickgvEVg06Q0Y9RCgNondB8NjRiwFWLcqv+1AsoVjH9+0XfNfIBsOEMi9Yt7DmjngYJvq3KUzLw9
OrXeaoW/4QaAwEAUCrGBFpGQbfQXgY2wDOZZ/Y5C0bpy8xiIlLAE2hVNj7lLEMIQIF0jaQaWx/vo
2UQ8FjgEkHm4NKQRs82K79G6PSI+VaWBdU4kKErTboHjiQVEgOD2yi6CTJu6oAgLccIEe2iuzDni
+epOhpCCpAjmF3e1Yj/JpB8W/aK13hkJAOfjGvQYkWmLeYyCadKoPcZ3fvnixA/bmzBlR7P3Xn5Y
02IVI6qA7Jnh6zHzlpeZjILuo7dkttOz4hqdjZdP8imPqTCWYHyzJHBjhhnrYJMPvb20atzXBAcS
ybMNb5JssmW9TCaPRTBJWwijA2ktkaMNjt9/qagFApJX0tmcm041uazjyWukT7yJuZHO1hrTwgBL
hXCN1RR9A6oyruaPCxwCzn5YBn4/5y81TAu7r+AmOuDTybI/Sko7P2tfpf2YvTaX9wKeEEXL4PHl
v126gaHN/70Prf/ekMR8cinLeOZrvV37n7vACx8o1VK9W2F++yHBWus1JuoZt8A7U5nueLmnW6Bx
aF5U7SpGY1BSaQoQQCR4YA5YzCK2FRAyKviGtk7vrvdLmmYr6XAFssUPY0xNFxd2engipVEn2sV5
NnZJHF5vYIhXFMUZFrOZnX/E+JnmGA2QnjS4sLzW+DNtotRmkIVtH1zybFCfoNirL6zMbOKlsCcL
60FwVGInbtym4oy26YpS6AZ8SoOmzu4hqo5cSRyJmJK4HmFNEIAst0W6iiIisZEHII7/KUvH+NsB
9/uD7duR3+4gzmeQs5jjhfkOMS53cPUlR/I8es8W5aTdW0f5joga8fhKuzW34AO0Y2UcxTsWwWD7
FSaN/ontKe7rD06HBi/dRee8FsoYZD13C8dYK+yFlsRsrGKW+pJhhjjUuslzC22+p+gzdbiz9gBQ
cC6ReSGYy5/hsnU7itYOxVE/bf3BtFn763oiconLF6iJYfmfX7vO6qSRI09ccRy1Zq8oFBiS0R/g
v8MriWeaRH01gDr6UcgjuupSdjyFhOyBQU+LndqXcsCHioMGIqi5bU/em7YwCJbk7MBSGGG2Gvbz
G0hxrTnJItznBEbGzCHaXRpNn59o5ZOVPnzghoggc5AcEIQJP3xL6Vfv9P3yAIdQFUAIQzXF/jH8
/nZlrYqzktQ7adPdCJ309gEuCVMlHHL7olnAA6rteyT4TENQB6pe3egNc+5sGDRA6Uy9U3BwccO0
RzrERDiwGekwabGQjqK8htjDDCU7g/UWKFafdnkQ8W7+jJggjzh+GsN+3MVJfFUIMBsk78KxxT5z
avT/dX7q3ovjZdy8v9K38q5DBAqn0ZZ5gwDhkRtB4o1AGnLxZAyRd3Mw4it7CobhuNzz+55qdwBy
aFrv1Yc6D24ekhLWz/LpVF/M7jqM0Ri11vKcOk5Ym0eL28e5HJINloJw1+u1+kOGj/HXZQXsQ3pZ
n1xo9BXRb8/bNASzk58AP8qGh5oicF/wJP1VEDnW9vEVv6nv+ZwdNLm8I8P+yOd4O7Uz5iHVVzHG
sVfDY7uyE2lSbSHwcdEB1lpX6M1+ATHIjk85/7rkUtpiMkCiHS5w7dKwxc3rpm5AWy63bJXi46ja
2US8FbcC6+plorkAXQXGYfOQMgBYYWUecIbJG/w9bMxo4c6lO/P930e2pPz1aPntYXwbSNQNpOY6
42FgVtItmA9GGF8gP+4VUQBhNuAqk3bDd6hSGL3JkJUAHWpHYxij2lS5cHoZiHMEGwQPdcxaB+Yn
hhTYnqa03+hpMf1SB+a+4dsJLnIN9bKgX4DlzepCasE/OkKWdMTSFA7ou613AyE70AEcxBd2jDTh
MLgdj5oFO9QHDqdMj+FcD+qVeJNhFF8zuNCgPNwIh+grJqeQhcSaxUBok++RaXUuEZTTcF1yTI17
lA1W8lfDtMdk3tU7zz9P+C6ljf26wNW0czRNWX+xgmEDeRVS76MMrQXphjB4XYF1lK2KXT0eT6iW
8NE7aLuMgR5TYZPd1buf4l7T8/whITcOixr/4W3Botj9++3JSv92vh8dGPYr0Il0hSDob3Wn0CiW
5muluJLP2F/xTgyqHuqxiEoTykzNqHffOK8PqRqYel/tPT7re8N8HOAcb0GM4SO7XJEdAvDx/Oxk
9/WFJUYB2xqWPu8cefIHhyqy73SVL/UvOHgP/EO2oILYNRi9szPGbJ4dkXkJ4YVyU/1SZkbZ7wrM
RxZq43DZIBa3brh4V9maDxUxgsPRGyo9ZIUPcf/CwdEFtIg3fbbEkOrRW2fsKBSquwqbRcDO3QsS
kAYHY8Br5+hSP9Q7kjAs+7gE8ObZGldZdXL08KVd9bb3tojiPBp0qQ0SaNcrPFX8g0Yc/E1pbfHo
faZYw656DxSRs5+ib5GjeNqH/B+5mLmLEdRvDHAO9Z1Ssru4GLKy1LBkZHEpHLuB7SEsRAhzRntW
hG8Y/Quo7uuJicEaZTFt/F2Zop+8bPx31t/VvNiARySGYgWq9zVcgck5j6RGowToBJfTtc6y5JT3
dP/aKqat2dESfn1tDPyvV2Gr7LGvbqd9aahoBrAcuI3D+3NSus0CU3DWHzPNC2sAflTjYIrTXvB5
ic/6Nd/pyjh885FnKQ/Xz/CH6i8zKnv8vnHp89o+j41LBhIPYl+AEw21L6IB5tEhhE0inym4dBt4
66fkFgD/vyxgqx8kqSRLASx+u/usUNMSM3yKK3TBXFXYfD+wpLT1j/pd3cEXipf58fKFftHfNasH
dUuGctEOK5wM6ahsFpXfzCAjNPNkpCwIfcV+BJPg2+suc15FtnxtDwyC4zdhDmIW4kuTWkuV2rx1
IY6Bn3YhRLMHzEh8gh52WTp8Se9a0gVpfcSDesarevW8Khv6N/RmD6RQUi8zj6g7pEFzY9tdztIG
lNnKXSlzElqhvtpleSqbbsmtTPECiAkRqtjzQX0kvRSk5w7n/Yozy6Ea5tJlsMCWeb0RAF6fyHF4
DGgOHpxT4sDblddq3CT4hgPD8xvEYImD6Gwdygt20h6r4QK5oq+dIWRDZsLjiHYu/mSayM5D2GB+
8Hdr83Yvcq3c8W57CEPxHBmYkGADMefCh+iHUSDFA5YXmFg8zf7J8tWEzet+eU6VdogO+chxgsSk
ycc4nfD5jRtmF5ST+KNYDmRVDVICjuwcl6wrTt05o4lo+iCQolj3QjfNiauFx3WQkE/UXxDsZC5Q
GlDug6h8LxH94FuIvThMfxrHxFYosCGmBW+UdCLEnj3Ai7zjoAeEqCRXJ7WVc5sgDsQSPXxLhWTX
9eCrPclwpyFl77R5pbscWbQRKXjLG++9YOU8h3SwtLq4M2jFmDYj3gZ0h/donKwhxGFFwuNHKgz3
oylJydhV1/5IcvMxkGnTnwnJvKb/uj9PeTewDCf+wChHwC9LG1Q05KhIJ7+CIZr1A0Sos+lrhSfm
nMMod0jQxX1Pi9zX0ZsXx9etAGievwr3smT4AwdkjsiRM6DFVSXH8hH5LYYqPgyVHRHffJ0MzTMU
DaRL6LKHpTGAno/zEUpKzZpd8F+k5k3QB7hZNUZOzBNJWahj0n0lMgEQ3fRW6+iKnddjFAdDQ5mI
htulboSEAtFn367j+THy4XLhzMepdUGGYQcYOU2VAy29MlM6J1rzgFPjzT8KVImfOmKW0m0/8Gil
cABCqBxNciIDqeFYkpyCcWJr6xdXw/GRCg8vuVff2FGot8RGf/DKEUqkB2LtPOcRITMdQpCESmhm
sB/xHufZBmgEKeqpwdjvgoupslQ7WBhCj+nCTYd5CsUJaejALDQL8FpDXMygtA/ChY5lNlKL/qHB
ygbApul/HcmKrLC9CzHbra4wA43E8eCtoNw64TAGKePcRP3toN8A4pQ7B+zzFKMGH2mugo6Lu4n7
PnFEBLJLKtxom2LKdn4YHKOOLvHa+juDr4FrzgWxN5M0hNOMg7QBhQ396YMP8ZwbuLszqTrHbn4u
19TGIcIS7o+ctW9bOL1fXHANqm1feqv4sysZygZyhDf1itFmqCMisv2v5jHDJlKcEUP2pUHp3CjU
JuUIZivHTY9g4EqX74JeHI70wGTPXHHtYi+YFnOK8mhglVJm2GQInyVeGN6yO/Ef0n2ghJBIkcQP
GgZe67z4dik+OJw1cPTnFmEqaLAhqS3RLnP5YVohjHBXg1qIIRchFYaA5ACRMnaW9ab+lL7KtQrW
eW2v/GZvfxH3/7RXZZUcgMkYEF3NQzWysNkCG3nDKI/zTrO5lsLK5URuDUIw+r81p4EXuOwYF2HN
P3ghP6NQiwuiYuB59n29D1O4cXpPbZAuVOz6MFmFC/oM7AGRB7a3Do8aXB3MO8Wlclbe2EEP+I94
f21NCpaBsceArt42e9ZaQOQf+Pyq2pvjliIXrr6EIhu3nUG8Q9DoUaVfeneN+iDO8FeFoMwVwWJm
wSMm8XmWaEbG/hYaEy4N4DgtMMhFGyQw5EK4n5jyJi0cACe/hby7Ty4iHrz/BWEUSBBXNazVCPs0
nOjefXIj9szYG1BPdOu1dFOhj+/wR+mIgOh1+JYzVtKtEby3pJhg8IAyV2kcg9/Eypr12zjy/AHZ
GuoJ7wCrRHzJBuKGoom6mZust3SwZeoJTBaYBjN2GKRnmTC3/ufy9JsF4BZ2i95R2vGl28RxDGA9
ZrMo0tWJoCBjGAB5rfhjaEfFOXl988dIRpC6S3+og/+bLwuZ/vcqomcb/NbRSaRpkbtCE1OhonwH
kDQ2sNLUabu/TOv3kh7hRjomormT+EE385xWY2+UIegjn37Qt69YwGLohQn1VnGtO+PG/L1aAAWd
ihmq1B/gYsX820yBwTFgsSaJqv49UhBbheDhxbm4opyoWxuvHFZAB5QKg5NMDMgXaLhmJQ0YdSuz
PRowTiEm4OSqMvVhe9OZWAB/gMDtGuWJCsfuRINC92K+i49xeeQuxw1kSB6kiesT1vcDf/P6Spfe
69zuqKkZmic4t2GWhSQZZnHvNQKOrJ6fV20lzC8770OjCILoeDC2ZHc8fB4gB4DNiO/44lQBlGAC
t0QLSrola1m9N4DOVGhn7Zq9W0ckvLE1KXvDKZwxxtnCmOWcBpybW2UIM5S/nXpCsnozJFJk2kVf
WliD6iiyJfbqHb+WnXbAhEL/wOhMvnfkvgwI1ZwIe2Nnfl5Ih5n41LAUctzpOFySAdrPF6jonNqY
CB/YHoBuK9RLU2aDXMAW9RBgOD6XW6gBLe7yCYpkLCwHODLTcUNSj8dVMKTNoHGAkJ9Tc3Hcnasl
Hb0FFkGziMaXqwEDHTjVa2PBbUVGRQ7fmpImJal4bZmDy17fl5vmGi7x7fxAsYAeYZasg7N8gve1
E87ZfE5bik0vst51GY2k9f8x625NDUNkDc92kxwkt2O2xAG2BUQRS5f1mS/oLMXcoZYn9oCDDqVz
vSRyUyw2FVhEY1dnRApTDH05GehIZHPI+enLw+wqUbmcTBRKJBU5HEIUsR7NSjWGId6SI/S0PVZg
iZSYk4JThUMjxTnWKd+B4yOE23sRqANoeUhrgcTJ9T55dMI5ADVktnESP2veiTgkknXNAJ9JEKgb
uWBhNYTkSKqIDp2I4Shouy7BN595CA051c1hfM2OWjdAyhqsPMRaHLTEdTudhjcb/Uf/UmnseIkZ
w5ust6AMqBBX3MzN3ZjWc35xaB6irb8XiOMyZ5xQydI85nv9mC6wWgGtTZY8DKIbTgpy9xfr3i6K
RffZvvtfPhscTyeYuwy0XxNm2oxtM9YpYwx1cJllW2iCz5u3TK5IjdOac59iacB0h47lF4BkJ3CG
JLeq3IJOKev9lTCf+nev//+Y0++9vqXAvcDBGO6d+A1dl7OXUWctvGAOiDJn9GP/cs+2ewT0Mzto
uottWIXGwRwRTG9I3NBLGHjlvAmh2AzYs1Ck6WJ6ILHrMatioSy5v2GYy1dcCdnCrW1tuXOULZK+
ZfDLq9Hj1IRoSO08IuSHwBg2oWcnOyTUUHCp8DtzUDe2dKVUNrfUpXk+aIgRoMdB2X2tqRZFJpuw
2Qb49PRJLL9OHbmBMdSXUD38KA6gLfU8awWVxrlB8mdHRDEBft5BCpznbBJgloqRKi5tpaNuISex
HkD7kWNwUdFDU09F1hKgiJ9+ofVvB9kwO4S4U0C5Y6TD2mGSlHLH3lAc8d934hR5Zw0ZkO8M7wsb
e9wjOeAeu/9X62wyCoXwPThRhnTnJ3c9lZs+MI+032SbukIPBerrFNrXQPrCQhjsf5OOtFN4pKPO
b8VEveUYOUGHDMdVQy62WzVjqq9wh9vchaoQDxIDQyi30mxyq3E0ysHJWOo45hIedJduWNltg1U7
VymrfkCd1f8iR2TZikSHK6YOn6KXvf1+ZfqlZFZ16smrxsfMHT9M6cvSeNHqexA8ne4yFQgsbBfx
k3tU7y2SthnFNrT+ACuXwB3iVV25GFOUryE2hYNGPRbITDTrUNSb5rkRSpzwm8f0Rc6Blg09RBof
5FhE84gwL/vSzqN4ouhzgm0hYf97p6j/1bb9+dW+gWKRWEpBmAjSion5vf0InTMtjcmInaNOt33R
yU/5nGGmGY0F2q4Z1iwULQ88hAaAnTMYbaYbo4LX3rRslBPctKPrLsd8PVVx6BkQrAYrLpxoqAs4
BSA/rXYvAkyarU6fraxexQ8zeum/tFe+kabDeegz19Vfv/9bfSMT8KClkiGtKBCt7Igm7fWcXqa6
fY7Wl4eDQ0Y+aVGpXdw0XSkg2P9+okQt/wem4QPoBn7pJPyK0MD+XC2yLxJ/3fIBhOWDg8B3X+bm
Es88kzplJPXMOx9O0ziS0bDa8nOKNuT5TnPd0j/FK4+Ql0PO8yVCDr5VTnE8rqz31BjzR5p5EWzI
TCMqdP/Qx9qx7DA+HvqyUzQfmehmH8HzgCdmq8+YqndDOb/RuMuoWOJ2BiVjg38shDD1bjx2dZ8L
9a5PPUZ4Y+sxFvGFFekhyWlJAY+F17BUJxWBL/JcCMbEspE9Sn0qemz6c5ScEu2mQLtZdWMlGNJC
B1+01VLrIgYor+Yv/HmQfL1wpsThCQudgnnsItbeJr7IlGwYfIXcbXRSFvf520UcCu8dDjqjFhQt
mNIu1xxsIDwv29KcykW6Ll6WzZR6Yvi44mMTPFyt3iu4sjUzM3g3L9MQzQxX3Rvy81qhhWiQo4Uw
dufcrh22CfhQuNb0uaK+rxFnT8gy6M1VIqp1laOX++spzKR0nlZvmvDlP2ZEiaTyvo9jDM+ALTQi
9H3Pu7LN/XFeT/RDIYKNTvUCq7OxZrieA5myESiOomNM+b7oxC/TtwafzWNkyTNlUg3jeY95uZU3
NuMftvJfmB1/rrtvp1QhmHLSBZa0wriXupCcYJ5FPs55PsTRtedmLlKqJPOAsTLgitCNQ3GsUPpo
8Sgb0qb9eyPIYj9p/fMS/vMDfTtbfLmNkMzzgQp2vTnxLm4jUp1vWJJ6ti9bXH5cnbApYSVQzDbq
p9iNC21IbE0qEhATHljnFmGg8QLJvEZaqTDFmz+exFud/MoLbqSwg6bPcJOpR8Jy0c7QSyMvCyeZ
PqTm7lbwQLojvw6saBbYmiqbBtpiR0HjdoT0jC9ExSrFRv+KV4r66Z/O2vCJpIsoDxcMryJ4uplX
0UfbnOk/DEz+gAdcLhwRzT5l8lyl58/bQ1wC1Tj4OoEIdbiRdaDtUPwHy6fbHUAz1PLNP8B0zV5L
Kt8H/gIl7XHte3yUNy5qHCQu6k3wlv4v32DW5MRqdoDWkIRCAfiOcE98GAASEQdpD1rqt1q7EW+C
AHLRaWu/XZdniwgu8ryLCZ6N5LjVwQcXNXpGqPKAbF4/OJRG7DPjMn8StURME9ypsSisvWakz2Gk
vBVQBCFbTJEAJL2+wtFGnTp9SMuMEnSRdRBp6ah0g84v811X4uOgjvMGD1SoPLe+9KSk8YaKNMpB
JF6jRj8+qSa6eHEpt8JObuZ1uRIkrB6Xpjev1s+CRm6UlTTyWKbMQQnUidSOXod/r8S/3t/wjvsO
ksnP/0/s366EVGlk9fLi/q4ACzvomnR9ESmo9xIXxjulSfqc+88PLDj7kFVLwFizBxyQFKdYpjNu
OF2GUFifY06zMBgmNS+IkB+i58Nhq8zDdGSRpuaP9G4WnRgqbRVxBOyZh4eHdnoZP2ws7S/CKAax
pqj29xziqO80tEYWq0L2FHmF2wNTfmN59Lfh7flWpLuSuxi4Upt4yfXp2dJLH2aYtbySj96JsCJf
LCM4mbgbiDxjDldjHQF+dbaJj/aQyY64fmLdC431gqPkoEwPBdbzHd2/43vzXBvVUjqwwnXwdFUC
lOfVXT9mjgmuRgE8hCIs7oQeam6VVXig4ne94nxx8ln6sJs11PNlE8DV47qxY2SYTsnimEYeEclk
2MKAxn+UtEOqBjpwBqLS0YfQvWTRZwjlbJx7qD307lrQ2gsuEmUDofGYRr+cdx0Q2KybC4Noh2YN
cI0CtpuCXOlbvTvCItSoN5pxTIhKD9ooy4qJVLDLMQdVvFOnLpEMpldv5DGiOvb3zUCGWADOGeyf
/BnxiVygWNDqPLt5215jbLZXbP4BROJ5ghHxTNDX9M0VcboOoFgAgx8UPpKG7PiSqG6cKjFNF3mk
I1BVxAKBL9tcx74wk0k/uJLnOmISJobvJH7FZDMYU1iqWFkmxlydyB4o/KVHolm8wpi6zDqoOwP2
5CczQO2aqAuGitpYGIsLdIom17Zdu7SiWOfRv5BiijV4RhcDxinEu1ewvKgjDKKal8tkYxNMUZYk
8/IAOahcxOExA0lJzWGNJfQGwHHe7OJziNAFG+cz1X4euaghWsNtMmJAhmyTENM03+apPYXT2qRU
x1iWdrYZqGN9KanDIkYruW2eW16A6kQTcnuqZauOHwVtI3AGSZkOFf0cbVmNtgL/Ss5lwiYYWEik
fmqroHQg8Zqmm16cYiidG8vFLGZivLWf6mssaGBX2QKchBRVYwK6gs19c4yPErOBfrG8vvjB7wwk
cKvTaxzPBjlV6ExQdg8s6gbyViDxcnoi5m+Lk4i1j4ITzk1HTk/MTZV3rGmerj4Rl6k0BbMWY9yu
0O4OytkLP9HUsdKxRIrntFEpgvekWWY8LGoQ2INI4YfU7eBugwLEZOUpZ9AEM5ql1qcezchGRjMs
+gyFgQodRgMUitjUkhQdYeBNSwisZcCvclFWb1BstYumWRJupI5b4jtJoHsy8XzWjBwgJ8rtIgWA
rL3bCwxljvBt6Cc3PTqpCQOaAWMhMkIctTjGkF6YjfTWtNDYLQTaxdHDrHZ+uUBXGD5iKtCkGMLc
lyVX4C7TUgiSjz0KH/+ttzLDq7gS+qZMwuMmG0dlNNMY2+MJlzMAT3fSw2mYWKfoy9w0fscruh4n
wuzybmYjRNoK93Ca7QporhVrzcdaB0cqIIGCRNXgVjIyGkxDeypj1uJ/liW6qtANmBYn4dpMpkky
fQpHCwlxoixznLU/mcaKAK4yB0lFe6Iro1YkXGedE9X1iPGAgRI+irNzMauYUwX7FoKG4YOPa/gA
MqdjYm6wd1WGPpAWLpDd6pn6Gt4fu+xAlhsrTSIBZSx8Ns0Isl4BXcf49KTcLsmm6gh1fcz8L8Ub
N3xU/tZT0L4LxQ8l3i8S1/eKStUs1eo5gxZWJH+2FnmWXEw4XvKKqlIexUx36CaBtuu++xLauTQT
XIs0SeYf8AYjJNe7yzLA98cJp5r4pa2eSjhgtfbZDEU1J/fexeID16uExcFAhlH6x/3fl6/0t7rU
7P+nY+7Se7z03fVvt6/aCbku5Z5BlPAZtUQERNoi2O198Ft5mjpgDyMolqI8Dojny49JslCThRe7
RrZm6Fya48S0GT4QokEqaztqKyapDM0ekI6qMbfGC5wMF5/CdMljlg6eywbXP3WHKwZrVwAL7asR
iY7hR5mjhnRqeVFYTxtiDGM0q7vpj4WGsS+JN8IUg7GtlDjKgiAhxC5PbvMaH0R+4Chu5hdpRtxm
uffH2IRiZJivM+1Dwba9HEObZFxJ6liCG20fV8nIM6jhN+AsRBrYWGGBgWNwNLTThEyHrwufjmna
oR5YcGE97S2znEswDjG7EM4pQWyrjniK7l1aGgSljypC4yjeYG6cpc72Z74r/EBJ/dvqsgzCvuhb
VWj8v0Qdv70ojzAw/amW2spnGClPGx2DiHuhTEMdRz74f5Ad3uGOetP37A2Q14f1FuNThe3boovv
PlbDVFWMSCZxvXuuuuYjNWchqYpfZvFBjl5FZqSO0yEimGD070X2q6f+tjH46JZoiTKWP7rUtyK/
fXRFrBKjNFp5xShl0h2RD0fI6abdHM5wUyGz29YnH28SvCcSMrj6+WI/jhJsbG5ICKpcBTOehfwu
Am9Mfvhs/6VtwLLXDTy2pH71f6dtREmTpmH9NFZIHPX8ysGLGJibqqD6btxyUqrjylwr9e3B7QNl
gUHyQF0Kb9TirX7rvWOJQ72AiTmkTNBWYuZ+Kl/jf39K/b/NmiVqhqxawCM9ffZb96jnpinrqhWs
CSR+JsihR2Izpc4I3i44/qe9xw3mIz3oNgrVZZlMZcV91QcgQfBr7zV6Vv1sIVwyXgdvVNsF6GLy
OIf0zNR5faKiWDnMQ1KHvu9QPMYGgfGEZuETgfga6l8wBApO8OEUF/40wuBjXlyDfPD5QPQv2Vnm
tuve53gW6W9R9MM7+stQDH00hbYiIZkWkbD8uX78yIguddRYK2xdYKs8ZIfqaVETZN3gADivMFIn
iuqdRg+a15F8k9dj4r8m2hgeDQ7B6dYivYtBTzRSl3JxjLai45szXQRsnWUmfhZfGm9OGcsUvuVP
0nntL+8OraGpWOgpqCq/b1zFe3VmrGJPqAhnEmSZ8HNwuDj+xu28eIzMzycHmOUYIl7oszx6w3WQ
VKIMmT0uGu2oIZ0er57atZJJR6F9uoBWElJhOdRLGRnArf2SeZnDUMP+YxBlpKfg8+rqmvu0pkk+
0uqJBiSi9RGZwFoNEa7JJH/gfLP3k2H0/AFiU//Lw2SzQ4JC14bEUjO/va3nM2xL/SldVpmAz+2Q
PLDOMS4jKqiSsEj7ssZJZpmNLGpJbIr77KIHvuAkr2uXURDiBM1E+w0m6esEaQSyS36LKArYY7lE
7gRn2FN3q/d6QFwXcOw+3HnXf++2v70xU1Rga0uqhqD6uz7udWk7rS1NXPbD6WPeEaYnTp7ceAXC
4XFBCu2LUzTcUqOmkM7SIcsQ3XkLE9/tTaYI7IBv4m1CkZLWFYmyLjBNdLp4JMUOKRc4kzzaEa0a
GNej2HVvTHlfH94qnjZkR9RbgjkQO5LENqNYexVvgTKmMwl+gGL/YulgmcDmFmCoYkiI0f7cVZEU
F7KUeR4e88AecyIcuvSNI5we7uS3q5c2cHRiiUkd4lXlysRAO+/tdO4+7Q0H+S49INZTm2EejWSO
v0f3Fj6n4UfLpT2u7mXkwp8ZMZIXZ2l18rSz0lQ/CBn/UrxYqPX6q8UU+1b721dQVMPHffPprRFL
BUScgaMIu9jacYqb8cZCdZjeSIOgOdTnifJekootwBl9iGfNIwcWk9MfasBf18WfV92fn+jbQd1e
jO4VCJG3DpJbv6zhXgyZ4r/uwhgDX64yQp7hkOKQjrdR+HnRnLrZFtbcqu8wwbzHTAYJ6lsmcnMa
/JDCyDWQcCQLZFZ2PBVKR+6lHbywDl7kEIMbgl4r09UY4yiOGfxw8Sj/ne8jEJU00Pr+8uEY+3OR
xHFQR8VDQ8ZVzYhxbMknvIPAJe9Por1JDWgZMI9BM1qdi3GckCtbuDivy0chs1twZgyb2R8AT7Dj
MGyjyLvKV8ib3q17/DAIYnPyYb4/fEPC/0CXZQU6wrcP27aNYBJq4JHLhH03RHj8grp6Q1Ikh9BT
4TswalC8kcSA2dLfK3KpxgWGtwwV3zJ4KLKqo84YmTBRXATAUxylEnA77NYvb1VOJtIQ3F4Jdsox
DYyZp54gJ9aW3Xg7zKztwmlIUS2phu/mqeBaQspbrfQPSVjCDSScjoPbKDaWzKoc6upCeL6FtDm1
ZgfWvqARMlydWt90a3lYTmGGmYWLherkWU8Lf2+MutghuZMQo6ueTDHDNs5a2muTL8JMeUCQHuXx
7aVhSDpl+gcGIKR7KLvmRtj3jkODnizyTEdVN69mpDpBuUD+/MXXX/VSMicHP+PJhLjZ0NdnK1j8
K+xPMMdzLGv8P8bOY7lxpGvTtzIxe8TAm4iJWYgE6ERJlJc2CKlUBe89rn4eJP+vWa3uf2o2EggC
hEtknjznNSnTgaJEBDF+GdZhTltskf0sMWiBORfMz063Thj+V9H0s7PebShtwbYHmoKLgUpdEfgT
UI//dy/9L4EbCWxmWzqpQ1MRyJTfgspyqttQyZ0AmMKm/Qq9Kr9GdBB3W9rYn9C9/5LT4zW4HEzw
xX472BBmqazIVnAKptt8vFGYeKgbonCKVTcAUsrps8wAm3vOu6R76mtn3XdwUH/a4x8u2lqa8Lcm
7siYZOgas0xVU7+hjJWqlOepxnuVJm4zPsLoH9elfwVNcoq2mZvuSlT9sUefKau74Vs7PqTmF3B0
8h1xd/DtNfX2zUBfSVriSh3WLc7t+aaOF8m+HhWKg4XDuBtrVwPw1hsmYlgn+hPigkseqSXpNCIH
6LUmUh5eFq31kkzkWv5hpJso2LTp1qQNYgngOeUzwnRS/5T1zIadTdIcjWdFRVXD88slq7z432JF
km+aflNZxwL46abRtvEfJh/ffZItS0O+1DQ0xnFULsBm/70Haya/NLusi08d8NU7x6tO3c9sH1RX
6gPIlfY53upbZkIn1JYBDD3+vxvpPxsOR9cUk0hiid8Zo/5+dCUIsqHr5fHECyQRo71BXkCeMSSJ
wTSYofUEqrOdN7ZXo/oF79+w3emliP80Uv6DG/2384B6/vfz6Fon6ytlHk8AoNMa97gVoyOhpWyu
7I9x5+NMSkI9w2DmSn8zljFnKXB4beWB3JEfR3J/f8yX/KMtfzunb/emKRSlkJ0hPkkH8wTvvF6E
B6jsaK8dFAbDla7WzPpP/lvyBKP01LxRO5Tvhjvt3bw1H8YNCATsXvbNo/JruDZvVfLRwEkXjGf7
J8r+P3Fu3871W6TR56pqBmEbn1QMc26Ro6kfw69cBRO8AvbO58JaQy6meLWAk2DFyyA5N9KjeUNO
zmKaSzYSKY9f5R1eQ8kilKiA+tbXJu6xpIaHn0bklQiC4u6xAG82ISIcNyAPItxMQS0Oq9xfZajq
t6uK+sbrfB8jTHqlGgicZV9+t+p2qNFB3ffqI7dgAtCLwYfiAW3l4KBoQzQV3ucUvWQGMGQur/r3
/D0fVyHPH3QyNbc/NTlleXx/66q+3bJvo7FW50GNBPvyeKnbpAvoLXkiawNunpkL2pp4U6d7hJ3l
Fwq91R+CeJFU+H548CAammkGwcB3QhFZiCHOWlp8CTmn8cyP1GCO59oPkKtX+tYx7qw/BH/akiv7
fkgLmTQLXAFzdP1bgx41zW/6oJlO+pFAQaqWFwzW6hTv1BV43GDdokmIoiBJ7XJfimrkfI+05vLF
dYhjyReispOdocy4YpLAAkU5Hk8KijP/DNYP5Fv/0D/9I77jIQE4lZmx6QTQ39MfYx7ZRlAWlCgp
KCKXFF6FSL5TDoHN42IaivzKHw5p/1u7sFV70R0xFpWGb+2iMhu7NuUpPjE6DkhCMTPCRWhVr+Ek
m9VB3TivzbSrXyfrIQ7xEHUte+d4zXEXMBka1jXpiZsp2MsAkSOkecg1lsaesilDGBpXWMIMzKzA
CB/hS6GlTvCJmfFr/wnvZKZGlUK7I76KoM6TN6jWVrRrKRXR47jmSxvsu2JPDl15isNFs0Y6tB40
mRpFe1CE+n25JutRE8x/2vERY07ENYHatPGVeQNA2nZ7xetjt2huzBgrl7XS/EEGUFX/pY3ZTNYI
eWRzkQL8e0cu+50R9ssDSzj2DdX4VFuT/huOKgdvD5q2nRcComt8YMejedNjLq/0A/l+Xnbggo3x
h/FVk/9taLEJw8ijyUTX3+eRiW0kipP58QltVCxTHQJp5bVARBjl4/AObtL82hRukqJ9doXUCFzI
asPpN1e8HcCRum5d6jv7J/6Hb22C/OgaXw587fdA32r0O5GOGrbSZ5qvJOp7srKxmu0IfHKPjYAy
gGFbR+NH5hzM5yrnAd/k5W0Tm3Aht/IqMw+K+jwCnINtVXxMjUeoRKnEOsiwhqevoX1vcekABFdS
RtnYd2D4Uu2D0hEw+mHt4yozKVc20BaYNyh5fVTZu6z9ChF3LVH17E8SqJ5g64z3eYOs/ynM78zd
nB77zyD7pKqZ9EcYKvkLyg7jKctvh8WP4Qr9JOxLNuCWjQKNP8qn6EAx43Nh6gx3CNhNV86mAyY6
AFNYhygpmtsqxyP9pehdSgkwVCmXVcM+i5HI4Bb1W/MtfLGo+G8pbKN3qz6m7T1c/x46EOPVuMtR
axjUm84z9FfpA8tZTKXkhavrXBnypk+2JUq33DRQO+vmDiIIalT3cr3J98a8R8KJkbUhNsFpe9zD
/4sdxIBByZ+K+T7JXpl+pJv0NdxhZ+q+1pAyoX4Q3kxH9GDVYqfcJrjYwQr31I/k0Lk49zxi9pDE
twMTpuHB3EO0MSEz2du0uA13GMuhXzttY0BG9l6i3zP30yngTQNEBJ2KGsm2hX773rQHNCJnzUPx
YDLeSYJRpLBvwO4zV7lVxhUIRYh0xipfrReJ9Tc9dRNtG/SeRE4MyxkqmFcGdH8sCZ6HeF8jdEG9
C4u8fIOv7EuLTS1CRD8iL9W8GisSGR/Ia6KL7EPzaNk5IKY3JvM4A0ENcEfLNcJDBb9Rv6IDYfbW
OzfGL5IjAHKtXdbeZeXeCa8hV3Q3kfmHN/Gf81/eQspOjHWGrVuGoS7j02+zFCPVq6nQyBJj4Alu
jXL0CH6HSstubtzgE1qfhIiKS2VKvaPKBDQNOhOlatKGuvNgr5DOwd8cwzE8ayFGI0gZ6C8QvCiy
kDWONnQuGN+4UrFLyif8H5P4QOGSYE2jG22pRGza/SItiAqM6Q64nwBK0Neh5fbaTVF7SrPFvr6F
hdnvEOaOAheGV4sKSXeHASGq0eZd946ziHINToL8Zzg+ty+WvkLoSwVmQzFNe8pHjErdkb3pv3Pc
kNZds58/QBLI0tFeg3mz8KTqN3A90Y4bn4y7Sf85F9dS4gIAR4TOw/QmvVfCo1Z6Ub1RyIB+cpHv
OLH42CKy8w3hEkU3SvB435Fs8fHmWnXU6KF3w2Owt8Zdv0E35WlUT6S/+1NsH5As0RvXtncweKCu
xuMTno+JDe3GRzls+sOTPme8f480bIOAxrE0w9BJLJNk/fuTLlrfluvKik5YOIJm1UKGMWomK+if
RKTDzwoDH3QlErcwV2Ajug/js2Yq9xLx9pANk2Afu4BjDVDs8ETzazgI6MMjbKOhFp5vM2krTeuW
ykZ+T50OMTYk6ZJDW7oKeSnggYlL74ZjWfVzSjAxgnyNCAOaCVSb6zcHKATAcuJYYBqYckGC5Z47
m4U8jRszAU+1qDikiAaa/THsVsUeNEtPUgJnUtBQsL5HN0yJh1Gy2CDSTcxNj+IjH0+6Am4Fmk0n
iKlIXJLXIYUC74h0KcA56pZMnfAFbRT3ENyPL8F7hYg8PQd63uAwQZqnKPiRziR9jNA/nWXFyS1M
8Fy5am2QWBSZr8IXemWN6OuBYAiuNc66T2TnFq8tlMNhWqzYeuF5w413kyft2nlgESY6D2GGNnUc
fpnv0aH6pf0o4Pu+LTTCn/qjtp1+6b+ieyY5xCREeQwNYA1iqI/rJOH2QEXxwBQUe9DhtpsyPCYu
qh8gfOSf0ufAOb1L6L5S0WHi8bYQfqgcwK0kxQmQvlqp5Bz4C7NUoxq/hnFSo+OzcEWQLPSs1NUJ
plJXbvF44T1EWIRpAhrXK9WmUugVjJ9ILUlrmVwOKW1/zdTEQg2lWJHTnuyfMDakX2CJ4DVIH8Nr
eIAxBsMD0IzpLGO1hM/hM+Xt4ksi4fXUgzVfTY+cYUBbRAjpJ9KHWF3AEKm+rGGNSH3g4IHgxovX
3JXck6RYxR/ZA7SIEoY7MiXSWoFiC6Yk9pp6Ay1hUetnQmVCallRvUXPgnp+f49YTs9zQsB3Xivd
Gv0xaaF9oazGfcGKjUBzIzOyUv5yVtOn/wPNBCx5E6Bk6JnFV9oXPTQTtghhW4xav5hAkbke0OQJ
V7lzVS5UOypFqFhAdkQbQfaRe8IPAr2odQW4EIIZbR1iWQYYa7UcMqqfOdFwXE3XkEkCkOLoCFBW
BCGEDhOYhp8GnJYWAi9sgrWz6K9uoZ7xPjefFJGxDgZ0eYvhIUoIb0ShT/qnc23uh08MCCvVhSiD
FgPBLCEF876g8LiZkWdsephDnxqBFZHUFbnPV7axehRSV7nubGW4SBEaXTbGD20IHHJVySfUHENs
oZMThlVQMDQI+NM1kCbK2YUEG8FrE7dM1ikDXO8WxqbFWWjamZ72K0KgCBgkZTdmplcFt4vJA7hJ
qD/A1r7mdl3ADS5XUu0ilwYI93/+j//1f/73fyvEbTnfZ1z0g8xdSMyZlADQcP4WDTdK3TlVhq18
CFWkfDzo6WYqNxNaYvDgkHFhfgxTJF+ZqPSbmGFSSoPJ2JEZvp/tJ3u87fX7LEAcLDzGGZMehMB2
vu6Vjw24ni/cqadkSzcTJFsmAcAgSsShMYKdVsryDhE9rEpnj3f1bG/Jp8Qwm2bPnldj8VYVd+jO
JdN7DBcaCK91wN+BHjJujlPyEMnHqPpKrENTbEwYVejoFzfVL8gKwCry6nFKH3qUfdp72bmZyLQb
h8J81eoj0FrTv3HGh6nFXOuGeij8MxxmBvQj/JusvFmYMsVP37/DIC0x2eugdRvUSuiCLGmfKbu2
R5L7uVbXlhAgovTDzL+QoXCt6le6Z5C5THumfg2Lpq2PwYBO1K6C+G4c2gCwPC1rRyaNa0YXAE9s
RK0oS15FoMyVhVTH/txJVGSnn81R5YbmK2ta90Se9ao8gBl38m3TrSdceZAs0N1Ccod7f88HoG6I
RrzlujuhKEoUh4eFec8N7TTGcsDuy0TMajdSu1EzV6uOdr7xlaPfXof+k6/uc+eT6VBxE/9ooEtH
T3Dyhgkoh1Tc9u0Wr6jM8nzM7rEdQNTY2pHwRGsur25Jii4toyEFCvRghfrLlK86+k+bUc4l30JZ
Y4aJCJCUpLdKX7oCciW9LO1GXiFJVEG2D19zdCO1kxPdZxTEGLG063o6NB96siU3BOKpyrcEiEl6
qqV7dEX9n3K4whLF8Y+UrnrAbIQODWok0j6StyhD6uVdC0UFMw5SYpjooOMDBDgE2+yNzsJwKn5h
LQDmmjrTrECzVW9gfOEokIb7xtrL+jaQrzPyYsmjEd0VpZuO+5mBTN1q9iZ9TEgPk7+Xdw2ERnsX
qftW2ozaQ861tb1LjTgrdxIRXr5z3rRkrQSe7WwN5zovcVACL7iW37VXkD0R5iImetIfqnqMlK1R
H+V064/HXMYk1A3lO3mZicC+6ZCSDb2E0QyNObia2rZJ15DnQVtQJxir3dqWXSW6KeD8dvDsF/sT
6nQ9nGxr2Mn1C2xcU9/Ay4DDPaggce7lYi+PPxpQkXAOQq8JPe4OgmxdscEGem42/SPqEehKoQ6l
rcvhTtG3Y7mF519G5MfcxQlI20XE/HmxtUoXuQAkbY0XeYSFeQiCfdIDel8CowErQ6qzxbb3l1bc
EyvGPxisFfBD5bWVv5rhtuNsp/ZdaV4i9bV1Tk76aEmrBlozQi/VvWNupGo/hp8zSJjgoKIzwIRH
vnG8WP+Ygb7ptyipK8xepPagD25Yu8TRkEg4PWXw/MILQWh2N21/p0n4qu/LZqNrFNg9fspRmSwi
JgbS0o54lCtSiZhY4XZEijEjU1F61BgTxw2tTSytPepRCqEMI72xMF9UGCdXrDCA7bOR0r7wTBvM
CgGRd5jxrPHZgXE2wObAOvekV9vcuYsMbK2huLhztqkYc4ZDqJ6Gmi5q79c4xd0Vzqaab3T1etGH
iXeDvZOLN6t8lvPbSb1GkgbiSBnt/NqdDXIUi1Bi4O/r/GbK3mbl0cm+Et0N7A0QVRbCfBPe44GM
F5OzAefqpGsQYBDmJnQS6DIi13HWMX4zT/Q1MmJOxbpJDjNapEjbkYwjzSTgvbjWqd3Gx5w3Ww1I
F/vlWzU9pOo+zTctqVG80MAaBGudbJi1uN8yh5QjgkP+9+WPmulSy2tpguEsHkfzLZcXrzqiaiwP
kdpxGxP8KfNMjxuJ/nuHY5YJvGxXJGiGYJnsTbI34fvpAeWPmrUCidta8LkIIzjSi2W9WmjbVcuw
roNaJS8y7W1sF6kYtrdZ8gjEptPWinocnRVQiGHw+vrGDg41ozx4oPgpwPodn8VEojMxbUSnjj5i
jhpM+avgh1VxLW6NhAHuTe1ByT4L5zRIb1WOogigq/ZFJYNtVddhfa0j060dq+Cm8neVTFnNkzF8
bF0WsCDg7WwwYDExAThmWDHSiU3A6TxtWNtbqJhywcxzGfcXNippbOj3vsu9B5Zv/+jTbREtb7dN
VEahUL9NdLzp39T81c5OKWZsz5183Vm3UrhzqjsbD1aWFA2+r/QQGT8tk5ASmrOB5LCevE8dlOHy
uVCv2+Z+bG5GXtJu3atPanNrWx+2cwyg1+iBK1nrql/y32RaI2BAgBsZsJA4B9BOXKl4ZXyYw702
HOkAHe1BKT8G/9Ff8sUPbX+bWce0uo+sTXuyoq2DQrKBoi14/Fva0gLwgKkRElN68LAjRhZaCpBO
2Ar+3tG90L+po2OWfNTkvdGi4ZVqNzFCPtSM4Ul+IcSUErRke0kFZQ6z2eUeZMG7jv14eDKqGzBN
4auV7RWKMxM+GzhxOp9a42nJNgafghwkIzOzLLyREIp5kVvENTtkbdS9f1ii1t4LUxC2LmEM0hej
v53yPyjYwqVzviV4gZQoYAZ0oE4kKhd/hr9PTkHnWpZvBemDDrY62QL7MA7ZvK/2lEmYciW/ahoY
IYPDIEIPhPDIlf/Lnl3pNbhvflHYhEtJcK59jYxqkH/1jRHf6Nqxe4FTGkObPc2vxGUygoY4u2ub
hbSZMuV8KZHcN8Ac0H3tUa+eA1eDasBkmdeZlFCIFLmGTfVqOOEApBMXO0cHHQ4ZroLf5Z4BwDnV
bqqDDrZKedLUh0j9iK3rOfoR9zSGdTYuQhKRNyGdlb0HyiMT1ozJpRMscVoVHEfAA8CL1Qc7vym7
TRi6nMyiil0wQ1SfU/UaqTV/vm7QNfSdFytqAEk8KEjaEmdBaNaia0v5WRiv9rSNFJCoj3H47JDo
HrOPiJs14jFQasxUoSJ15mPi3BHtmrgb4NSEMmpz1yDijhSfvDfq29p6LsNn/0OV3bw/TdZbs6jF
IFsoraQ3s3qZg30+nvzFtqkG/t4ZzLqkL+dLIROXBvuFIe7cq/KmEVK83Dzm7FBI+w8c4Qb7Ydqn
9gYhy+gDA3LLJKh7mq3nlglOR7DXHfPCWw+wVAPpFQ2egQ4QGa5t62wonnPPFLhvUCaLx9k+xsSR
hwKJgi9SgllDdHxl4dS6qC/lbyMTanT0tjC/YJkAI5jgjkiP9C41KPUkhvfko8Dab9BaPCALu/hd
EDMNN619n5nI+DMtZRhzM3L/1nuERAI6vY8I9qBuLVHpcArVK4m1B+aR14qn/2oaEDtua9zPCQIB
0BoSZGx8n1C2+8BckjxF+IZmwgLPjrg2GpAKPW9W6eUiNwOyZRB5RpHCmTBk3Y/+uADxg/pgLhWw
GjYm4nJEB/XDJ01i15AO1b6sHRYCcJa4Pn+4Jpqx2zsp9+Tw1jRpxrumHVY6apYq5F3Xcp7QpECK
y0kyMqQyAMC37LmFyOu/OP6evImtwTFRThJCdsatz1wb3RXOQ6shQ5NsTtbF8G5p974G6JDWN8iP
mdM+hkwjg+F9eYZqqZP65Aobku/ZRy4XHrO5tN/pEwkgVPhBQjAF2jSD7+otqnIQiOnEq4F0XfDF
+8pHr04AvLxjBDB8Su1RY4rc4ZPRAi6okdlGgnltO4dcAuKOVwBIeXt8V8FrqgYt7yiDbVQ3senj
VsKYHD51A/M2yWunu3KtjF5kHOqBwMFMXQkG05WC00g17UIuJ4yg+jDm2tpthapQqz44sf1ZtHdV
9zMioZA3KIGb+wiIQ4beSEFOq2/B53mD/KHSykNG4sDR8cuDkEHuXT71yrU0qpirUPhVfuKVSKNw
+8fqEyFzZxfUDzOhrK/utOAJU/I5vKsg6aZQojQbMYoBBdEOLtGPMl/JhenpaKxZsHUDkm2QucZ7
PQng4B+brgaB0TuE4WrrOkn3q6wnCSAYIyG2JwVqWzjXL8mRpf3ViJGbftTtlUn9LH0ErdvEvjX7
yKJmr42bXJIhreO3Gyqq2+CAtpeQb1LHPN/JPiLoC2cxJgdCr2H74ybF/aSNUHqXEnBLdh6s5xmg
vG8jftmbw86BUyNNnbUlHYtKOKnX7Gv6UtSa3Jn5nDFLDmfG7eqQgINYmyYTf01+sJvguQiqyJsd
uQZ/NO3ULkBJUscmD2aOMUgMrTXiCTkSKyCMarMv94OMulQHrlBB3SmlAFomTbEb6tBY+5MCX86k
qB0pM/rQdoTftNopzA372wrs6cqZkeJIFkf5rGnYYVF01yAgZfIrcCEmoU50N0wYJ1kxqGc6FnsM
G7r1bTsVvyJJKfa33Kf7ZLKQ1+qlu/gV/JMS3ig5/GHbiMmEyhurzZ+MyS/2Q9XTcAAS6oiI22R8
W//HnAQwTdD8yCl/hcW0i5UHWlyVxBmWdbVFojGB8EGOTAajIxMfJjI62EWLuLw6X8tdDvGqUDaG
hTaJ4yNcU8FBNZOffo8uhiUpH1MBhoxc7rxsYUGlN8uCCLz1hqF6tRzTWDnIwp0adXxOR+u1gwdT
Vrsau2qD2R5aXYtHiFTK1MUgdlY9ZsHYbFiFTmaNXiIzicnVgtm2U5CLRUmsnjCK1UwG7jAqQZ9B
9rXQyHXjOncNYtg+i/stlMzxdralcO9za9tY35N3LA3Ee+eZN9JAv07nWwzyxmKvRySIC96HiAyB
2paJW8cLIrPUYQcbMnUzJoBxDstudkARwp+a1hIOBa1+PcfxBE1Mv6tSi/Dd0tRTblSfjv5EquOq
awnTc6tKd7peXll5xSS/8XM4yuowktleKqEtzkJQu4qpgvcuKUR/E5L0adCsyw58v1g/5nOzDxyr
2Y+1NgKgWj43+d6cGdmiwrgNnUj1crW/VZQs3wdS9In68eCqS5OUCjB64jodM+h37bBBxF58I1Yq
CqOh2UGaEusSZ3mnrso2UWlMj1QEnekNV+7UnSan3mt51uzFUq6ZsBgvn8VKOibd1RrlTaxvB0zU
Sg0thcu+fqUwk8VEtcoOg67kGxPfrKveRqGLdpLx2k5Fn5//5FLJPRWflbR9D3Oesvg0pCr5ePvl
sqliafl+rvqnWG0D77KeCyv2fSNjJ9rqT70fP1bjjN58oGUQaEJXW+5XPZIsz8qNNRrKWl/2mJef
S4ZrGrdf4O4Y2jTuoPfl89fD0mpE6xvZHAbPX5/FSpz6kMFyKMp9+6LLRnXXqTuxOldA37eGfI+6
bKVPmwB1rCzZxf7se+K08yxjfA0p9JAmrPbiT768jBNvpWhGIxj+naaQn14aVT4PNZXqZGMFMvNU
jZCENlJZhUwuvcckup5cUKkI5oVJt84UtdoXc1h6Sd0/BI2ZMxAjdVktDVGfRiQDKfOWMc5RZoX0
UVPvxdI4d50bW9KPnEKNI6+NygTY0FwnJdUQEzTCjJOpjos8jNYirIDUJUCB8hitYXJPE3Q5a+5X
U/JLlia3IPcGOdCgS6KMSKnruhy2nXyP3q9BmoeakbpKrGN7guKJumeAhPpK+RjCTZ+7dreZkJkN
NrW6R3/2zX8wb5vX+he+oeoDWPA+XYcUJHQPYRrnyCyFlDe2dVS0Szzr0GtyED7HI4QZavNQHqET
Qob1k6ME9RddjDV5M0pYirmdUsrWHrAL/IdS/mpHKqtouZK9H91eQByjbIcSh/WV9+5MSRAeCxcF
sBr7S3iZS2Fu0UCb1ioCS8ylR8NDT5HzYaaNHnxAFIqrBlVOfIfAvg32Jlb3i4Xxm596KfZcys6Z
3RntBfWzM24l/WZKTsTJ6MGRrQffihat7KA6VmDTtUXqJqGUQr3D2FXo9MrUJd9oJKlCooS61Rql
KW0xWjBWxvOCDbVuBvgp0vOQHYl+QHB3+jZNcPikILLpIm9Aa0rf6sOzA0lZ29XYuPqrmjIBMAFT
+Jlg5G0hUu3CobAzHNpulJr8G4m8HdarpHjgrc7MaFeFtfLtO0jbrbb2i02NPEFEuWI7IK7benjA
TM8mIW9BgcSDQpM2OzixElgF1EvdxcuO+RlZ3cXZDUmHzCUZTD2iOGn6nc57Hj9HyaPcXpGM9Vdt
f4RBKqn3RUEAJDpG8UcejAQbE8LDcRsyB2rHIFoHxvzSD9ZGsi1kI4IfUwaTaSirl9gqSEGN4fM0
Qw4eDSPbz6FZZNsmaR50Kcs88aOoF2B4VVKCbmUr3BMTZX7oT6sx+uxbG7aM6J+WP0ZV8c5SbCti
6z6ROyDpS48j3nixlfjYkgpL8mfZ6YeN/FeHKA6lKUgySEp2vOxy+fXLOqSwTCqXKk5izc8wyeDX
/jUazCbpkSYpP8LyP2NDHICtRe7PEz3Ypd/qDJl6Hj0LIAhTxTxOQS02ndXPqonyvR352V7clCqS
abliUawUX1t29J+VjrZMsdpFg0+qGKKYtidX6bI4R2G1G8y3SKwSv1Asvx2Rm86kAR6oCrFbqqW3
y3dzX7N71RZI1z1XJa0p43GMlQKRHPw4xtQcrRo/VaUF09f8RPKBGHg5WiYpyEKmaEiJQaJnuyBX
MdvR48yzQ+MhjVP0VMPoJclserBBvpkMtMctexiZeTGdqxoTSMD46QcJ1iMyE0S9oGwlnlI+56ir
ZobOX/GwTH3f26q8E+OTWHM+bBDcJQYeaJf14svznmKTy8al+NFa+aqVOt+J9ZfdxLbi2OILQ/0R
0Mp24g6KZyCWnLQjCUd9UdxCMegBYtJ0UheFAfG008t9y3PYJw4in1qNgojYMsnmmnB2Pol7N4q7
3ln5Q60MGWlbAAWYuOHittxZcaBE9o9o5ehoSSyPMCC3ohakOeqqdRAi0Y6x06Cv20dAsQpAtnas
Mcgy4IsrSpmwpJIcbow8JRlzHpwr6GVxSR2vjGWLBD34CtHCxLfiottueGvTUTmP5uLLyx9xb0qJ
QpJaE4MraY63oVm4AXXPqPQZPokAxMWKP5fGK5bEuu9t+bLLZZs5dRKvquwHsUqc1tCqXIRYPD9C
e3l3Amn+FOt4ALlVtHsnhdwcNCTG9MIHJDWhZDAWaX7QleIQ9nmBqfx/IiKxZEepDNGD4qtew/E0
gRqK9X1vloTPOf6jlRK7sDfX4vTPb5N4u8SiWCkeqBIn90oaVZ7UzWCrz2ddlEFyK83SzvJH0HFO
D4bB1NQEfYrq8fySXn5GMZlAnFvVPw4jWos4zmV78bFqgUP5CnLvsx/OaDouver5TqMyVh/E5j39
4EbDCM+fdAqG6Aycr0bivUM0AQFC29fK+Pa839LasqTPs20WWsd50miBokcSj6MrE7l9EI9RqVM8
NRwp+uUMDCBib7HNuUu5PFDZOOHs1e1iO/tUx4BRfTnLSJGoCcGvFhtmlYlMKJ190GQYAS4nMY7h
IShS/AqWzc+vjQzZSNd3Ys35MF2Aoc3kYOshVoozE0tqbj/Gvko5XNw9myCi0GYKRX/dornRw609
ASj6a5U4l8tvXD4qbU5mOLidlk2dDDJUucSw2gCEIDSSYm+3j1UiNTt/eQlih5TV5PN+iu2LQfmv
ncxO/WFpJZCtpbsXvyO+bBmHx7ZrtpftsyFtUTaglDMzI00DlWMsS2MTNu4wKl99pxkI5mqMf8vv
iz+MtYAk1KQnOFgGDLFSm9KXLgCwdTl5ceRvH8W6XDwHsfjfbvNv+13W1UN3n8tklsQqrQraq9gu
27X4ufNZZTPl9aIBhpeUPPWkt/WdAyJ3ua3ijMWSXaeY5w3mXdszqos/+jJNNVrf2/g54VYkIyB2
2UHcU6tCUE3TO2ovTVBg8frA5NA7X1bcZZs0r1eSJK+VGfR8YhCpc+/OX8u+CjSqljfns+xNLXHV
FsWTvx6fOMKYI+5tdwMei/95rHVPQiZ2AMEaJf4NRb8IYy8X09KihwxY1uX+iC/ED52v/tvBxNdd
p+WeZqv3YrtIlYh+FWa8lyOK36smwtY6UhxYepyKWKdokAyLhsBwUuu7KEQe63JEqSn1VYajwRWp
JO682CNPQgBOVh2453P+66f6GJnO3HA2Yr34I7eVvW3RYRWfzqdeKrJGHDPgjMMliz/itANnIBcw
okouzi4q+iWbFNPuTb0bZ9de3pS5MZNtRLZPvDc2d0r2w3QrfqAyxtTVpv6X2En8iNgnCgBnSkvX
Lb4Qf8QX/iTBaUOdJYdjIVaL3xFLs//aBE65u2wtli5/zoeMAV6HNYCX8dznLefoB5YCv1sO1t+2
VuPi1hrBMlx+dCxnYzsAKtJwmuNZnI+XFMsgfNnbEeNZJtaevzuvEVsMpFhGs043528GyYQ6HG3O
W4vrbLUuc5s5PN+Y867n8/3tZ8Rv/dePL+Na0JP7XS4nsomdpREFls6PYTdPIQC6xGSy0mTK8+VS
xFLqdKjqlHg3iAd7acbnxnv5LL7WTAUFdh1m4Lcvvn38rZf5198RP3beqMmSALHF8unSsBzTyeJb
0R6KIkbvo4YEIL4+X4tYFEcU21w+iqXfDhipsoUawtKl15n9XPlgmX77+h+LYv/fzv23xX/f9nwS
pkOhzwTisBxIrBJL4testtZcM6D09dfAUqhBzbgqXqahx7ZTtMzzAcTa8wbnHcQGefEy91SIxLdi
/fn1Fp+TQcp2nf/jckyxWhWjolip2lULBM/41CPMksYMb+vfLkcrkQ6JteJATZwcIs5GSYAQtRgn
gsAHPYHHdBtmiMEyAzBIABH9MEf4r5szgT8ktEdfNgt+pfJiWPDXlV7OVyxd/nzbRDzGb+v+f/f9
tltOotr1mVGidwYsh7OjRIBwf6lajltl6W99ndjzt9v+/ZfOd0C8PTJD7MpodeDUY3hL6tZx6W9C
lbisbxq8w6lwiCYQO5a/yuv7olSbcx8qruO3hnR+LmLtoFAJbQFGiSOLmyC6psmybwoyePj7GD+c
JZpglBMHNSkVxA5YNk1blDiXJvTbT4vP4s+3SxEfK21BF+bOEjrA5oxM67cGK/aSHQOFVLF4PktN
CsdN16PDVSFSXy253aAePxGJps4hXlKx8fmtjEPqBXU9P15ui/j2txO8vK7nlXJuPUhmetfQQldZ
vmoTSXVT3V/zhuwu1/DbW//b4m+H/u04eZzV4MXm02X339q62PDy57dTOy+GVlqum1bprxzx4olN
xS99byexmdO1BMq4rcZ2NXfwas+btHk/7ob2KF7qRgXiJY+A9jSz2hLMO7zs6IMsb0hUjQzQsWat
S/AHyRRovGk80MuJDz0VrXaZAfRisCJfAvQ5lcn/Lhue323xmovPA7cRhWx58Jwl+JwqNEjjNttn
IoxZVokl2kFPEZZqp9R2jAxRgxC2tbzG3zYclrM8byMWxa+Kbf4vW+ex3DqyLdEvQgS8mZKg904k
NUFQDt57fP1bYA/6RsebnD46TUk0QNWuvTNXRuN5X1W6feelxsoU7ex9qHj/nqqhRZQ1IE3GL813
lSpZcHdSXxMxW44HPXHcpkpLZfPUsoXUwbMx6Ke8v4N+s8SF2S3K8ZAtyRkdVU3v570JJy9QYjLU
lct/nun7y//v3/59yu//+8+z+ffR//kWOJdMm0WmsuNT/+eV/+cnGOPb+D8/5n/++s/j39/avYuv
97f+z1///b1W0l8FhlLzMiEitRtnKcPYcXr/ISmPdCxkhD64WJpLU2d8Nppedgs3LpfQX7O1Y5HP
3KqwwCOMdCW7MjN5Tr7a2B/LGh9bXCJr//xbP7bSxPGP99/ej/Pc/KCNhc1/X143YcggrPr3VZWr
LGtFHG/fjwIaOLYD388mFPLMHkLkVP/5AQBz8TDkaNXl8TP+59X3tb4uMkQ7//zY90/494ryO5lj
5vsfPRXVXik2iDHGV/N+s+uy/6OrFc0qHdNCm4t0xt/P7v0dkR4t1KFTFu/n8f6h//ORvL9+P+79
v6P3il5K4Ma8Ig+m//NI6qifKupz6n462aaIPvv9fe8/TEZlppsWy39ejuKV9bIG6vM/z4M7tcLw
IHy9f9E/j0si5ppOhtJNyAxutP+8Ve8np6RY11zK2r5sPgJIw9h8OBp77xbE+xHvP6p0FCEMuWnn
2jhjhjUpCowHx2HK+w937E7+++X7b1lfnrQUndG/r+Tf9+Lff/ufd+H9j+93/T/P9d8v/3lp/34d
cNySYnPDJNgALqdiQ1ELSFZ6oTDtycdWD1XoVc8LCTeWs3//9Pfvyd5r2n//+s//75pqJfgXwUk7
9NCET4wXk676MFnefw299hrlbQBOm6O5Y/XmLO6cj4EjpV0ypu3q6hykFTwOA9LF4ODpzMcR9fvm
EWLOd7lVfGRkMAuwaJb/XCcx2lPUau9n9H6B7TiXUrHqDRJ5HD0+xqplqNqekfKZ1UHs9FUaeNhh
0R006cJlXJepsd1yOIkCNMVJPLcS3N017GjB2VegXAdyGzP37HF6iFuEu36E5pJZSUP+jcmr65jM
hkaximMoA854AZnxXqrp5vkqIRbZwyKq1R58hiZd0jz1ArCSFbWrsGxWgfIjZwMO9oHABIaaq0xC
9xciZdBc2SK/rNyVuJvN0vryOz42K/agT0HYqk3zmWZIUlFsmB6ia0HGOBJmjd1o1h+TLV54lu8i
DbN8jxKqyyE5SxilONJXJKuY1ssqtaXWMiOKRaYw1q0oEmIQe+XohcJfm2ekJXlELPi5vhMVtACp
3t08XEY5LbiIOMzYCmgfWXvVkM4FuS5JwjFUMRHTygvcVJjhVQwYDuZ6Li7cXLhNFKSyXaL+hWg9
A0O6qFU99SN/2efhrZk3pZMi8o5QvxTLqsoM2xwUWIGWuwBiTiQAbGc4trCue8F9pDjLmjp/NuJH
IJPhY+jWnzF0Gx91poeVyfSQOXkeG/6gHguBc5YDbTEnsAimfzZ+mOEJv4KLgzhOfK6AAssqCNG0
TL8i57NWY/SqjfzRu965yAx+J2FVrVo+PTk/BX5C926qZPXDk7AhW1jWAvw4XSICSK5w2ScoR32U
LUMaLbyRChKZ50IXtrKpXN2mX4RkN1bqrtebv05GVgWhvKcLqUjNqehcktwxsqTioibvqyMUfWjd
Sy63C9UgDSOnXDaCD7mXd6LcxaRIlBsrwyA1lCuUMN07bDZBoFP/qSRPaNAxk1hdux1tcLoTaZee
ws7bqSGiPoJjS93/aSSsFZAXy1pfeRIsgyI4s/RuQwWfCkoQyhcCtleN7BwTr2O4PCyoJv+q0Dih
5gCxAMxKrFdyj/nNy/OnyvQ/LLzCNnIN2Gy4U0uaYmJepKyscPMIjPFVQBcpIhHARf200bS7Wak/
PRm5vYIiHH6BwoAdhQQNOPGUGiZAoZ7VwdzHgmwnfXIrLelcm8N3Wgo3HQK+SSGoRJ++M+zyhOvX
xWtckT5vkmWWmaQmkvPFfxsIoWbabLIxg894tXEwEbhlY50hXqRfvDFYw3B+NUhLNKOPJSpLYn8+
mjCbmoi59eTbCMVZ7BHfSUdW+Q7SYu0oxSrJZObw7qUbHh7M47prd506zEn26PLkGmYSWXbSKPpw
0Ci0MIN7+BOjtcNdqJV0iFIgwogEyyRfg6U9NIhUobNCXlYWeqA9JIltycSH1MCdMJ1iYyA1azBQ
+C3cz9L9cmsiFwmQLPWnLBuzfMg2Ye6c9fARCNZcdQ3U3UxwwemOHyFcuZhA0oPpeyuqD6C0MAX7
4i/m3vRNE98IafeQk/pQP2lheFY0kEhNtBIYRZrkYnYmLgBZh18M5DvDT5aaqi24OipAsT7mDQ4O
FoqEWzopME90OE1JUcZjc9G9KB83oGUEflpOnGWQzgEmYCpkzj8ht2Iu9dJVvzFm+jVDUlIS7jZc
mpeaF8i7KQ5jPgNzmpbdQq/DO4LUMFNuXQT6t5bgUTcp+p6Dj0gNdsTWUHGQFQJCVDXdecI6ShEd
qKo87V1WbEQ5tiSo8JQ5KYq3MHIejYk+Owy9dVU6ZFdl8xTtWq4I+9o15xJt1M5JXhaKyo5iPxqc
a5kbq8ZRfuPQu5exOXOj7AnJ6GiaKVegCZl3BpZzoxKSXMoFEths3SgKLBGtPuSwYNH/4QTBEj8E
OcmMBsafaaBQLSTsTYEygiHr76rwbIngdXJ5BnRm1KJbLt3frK0vYZjNPR0K8KgqEx08HSY2ztBz
N6JVHwrIki0GvEAejl2nz7p6hJmxM2gxCjdD3Dltc2l5aZVVz+Us/XFiZSbm3PhaY27zGdXeh1/W
rzxnW09dOgvc8XmmfiFqQ2aJZkD1L22ufmk5s3AHCwCa6Y7DSoFi0yixTAilfzdgVnehsOy4rSq2
JNdvF26j71JWTDEudxIyrm4gogctEIIhTJ+Fv6VzOLPy4Ky6Fj7U7FdCJyhbKbKyqTRUn66Ow6zt
MbFmpLAIJHVZLlKAJioXvqLgLemmnRAfA5wJ5bDkLkCUiQhMbcwNXxCLMlrhS+uW0csLUWg6Pg78
RMWNnYUERokOWHtlYRbZvMsdmEvySjY7po/RNHLxtVfVqk9cyK7olGp29UFUUd/Jy1oAwCYh3AJB
5CuoziHpln+jOHSwuLn4sVLnkITOtHmqJ8GzybRVjy38lEYX+K0YcBsduLK8SlSozoYMG0wmgFD9
dmGg9ajZ3JSEJivE9kSsIvr6uPgTWFkG8BRGbS4dvVsZ1LF9MvFTpOfi62fnp95ZGVsi6AT/ylGP
ttQxdJWNcHYiUJ+pmP0EYXikV/oXOcW68Kyl4mD1LNFuRojZOfvaCfd+ByFwZqIMboNqR8jAsW8/
FKM8p7hlU2yopQUVRIvrUZjLkL/rJqFTK4sRe9ugCi7MfcG6a0XKUmpLWFq8z4aBJ0lZemnw6hNz
5rDINi3ezTJk0iJaSGCKvVwPM9cDdyYQuloU2JhDnlwkpVcDEn1lGEeutC1Hje2Qg3fqrU1ndAuV
xSvGew9KcNe1qGSKMmPz+XNHfTsJLKzSuoleoy9pr9HMAHkdIpwvCRNzKQoE7wd/C91WL341EusD
kaNerp2hAPrmqUbPlBPnHVJp+BaKQwq0mrtT8Wk8GR9mNrDlEHDeXMsAnQ6lrGWsQnVYW7JzFWTl
pRbRXBFgTqPVVdHW66N3NHEfIpJ4N/hQrfpbckNiPX90lQAhQSfSZjCdD7dE3y9ZeB0V0wQv59mR
BhglEfPcVqIadSfpp3VAxvEwT319w9pLKVyX8ybFdqzl6Dp9hPXFCBAHWD1Jk/IT5shS07Bu5NXA
QmXIc8f17F5ZOQM3iitsSikKp7rZsse2P3UxWAQYiPe+iP88dFHxIDwqP2nsdIi5zjCSlUVnK6aL
fLQhQdRP9FfpPgmi9EFyxxDsJRIThgp1Joj1WquWg+Blm1rJVoYXfEQ7y6mISB3pZwZDkaK1tlIo
JMwuSN1qLGSKg79rSbBzVGg/Te2wM+JwIv7EkAadxoXOxaGBPDJqa+tXOS0aQso5oqJ1d4RL4Y35
JeZMoiE0lMxkTXDmeia9dFM6uqFEnETzOTgh5jUMt8qN4/BL5lpqsdfkJjukoMtzO8mtWd/W86QJ
r4IiPNkqZ0PYxrbmIYpt9eoUhzoJR/raMIpT6nUP1+9Pha68JDbPzlKRoPuHTkSR1QGb90KIjqW5
0KQOLRHg+wxCpeBBw0maANJmfGxqsMINqm61SD5z1zlaCsZW8StGY12V7nGsELPK/CqaZ6bVJL4o
LrrrVWCAdl4ydu3cH0yGqDbNhB4GMnU9Qwz6LUMrjEhmK7GCkBMZ4EBcWw5EIMubmWefalypDpo0
DzXsP6wIaJeQnkyq9GXFxkxFmsX7YsMmKb+45xzyVkkQhI4gptW0oElVqPem2ZV8QKl1zctuEtfI
Ttw5ojS+SU+RQo3YHPXOu1Z6RDmOBomGaKB1S/dsaHZZuJGCo07sE4ujifI9Fb98xd1CCo+HeYnE
MzZQeKCtQ9PPtoW7LSHJOV2SgjZox1pZ+h3bQjMqw3vplWFhChcZ+7p4xmuNBjrkR6jazsdXnd9h
NFMl9yy7LjF02YLzH6uUgbecfIbeeVLaMriF2ZJyS3dX3rK2twv8hL/YV9sLKBOQRGqyEp4YnUzr
hE+pMDcljjJsiFuAK8jKfO2Fms7E4eI9peRlmB+qcQ1uaHaTcIPjqkoW8XeEJJfi4BOJnlOALoN9
S4tjZHsOpBgktgqbhl4Ex/U7hnJoKFghMNX7RNlzmCEUcwGHTCecNtAIFqZN9ouDQa6PRBFI8E+7
H2lEQaTnNAmn+N4MwkGOmbHlsxJ58Z5zlpAXkUFfLASdbKJFJ21iFn7WTq99jhb6nxb+NcWYaKxL
befBsC57u+23CtOmoY6nzPc98g1OsnHA56+kc1yu5MAEVwJnVLgM2HGjak24OHkmkLhEb5vqC1AE
CF1biBTbIsSRAd0EEywW/+q3FiE/PTjDsb4IV7/YNKw80Aq0C0tu3W/EYS/g8GJGTUKC+YWDAjoc
AZf8NAVWQbGOtGPxawQbyDpFvu3UO6YFU3lxao2US1Bz4eP0Xxa3VF4mDr9+hsdRsMny8RqbyoxD
mh8suyfy6ZI4B30rNLPKJ9YO/kh6WTOb9vOZaD3x7cM0bnnXSXj+ii/pwfoV4rtyc+JT3M37Ly40
1+RMiD3yQzJmGI4EBKjqMtYOA0Y5d6PlEF/nEYaiU33PqcK5Mh/1Vc0OYBGs7IePMy4ukTlT4/Gq
da25VRPquhMzRPgT3HBFsSUFygNMZxLoOZFlCoV7OZy99pB3H3V9VOqDHkJnbaeEyoDnFtpTp91j
mcjydFt4a2aRpDTjFSzSkY9Wfg3ubwCXaPB+0/4jyueifDa/YvlmhN9oZn3zO9JtfZ+2dn8CK9En
q6bbcQGg7UWy81XVOwPcgboBzpuGlF5oRUVz1TYLNiA0LwhMlR/SiCkbaQrAj2JdbbHbl9t0IO9l
aeIMcScda5fnzsI7TDkUmsapJJAnvYXyEns9apqcMCbix41pKaxhXXDn0evxKvruE905CukJKEkr
L9EfTY347JqnItyTGqX4/SRXV1Fy5jYY8EPp3Okifh5WuS67SfpR7n6L1LVbNktq3HyBMzXs5i7d
8Z1hziheamY0m+zTKQoC1hZcrQrpWfDR82n9kvEefAbtshE3UnvVkjmMlORnWIl/EAEIW+NWbuCf
WDkFByoArOeHdLA156wEm3LNstXDecFfGywyf297IUkOqwT9swt2jdNPvJXFqZbe9DNcCOSxajeL
AjvQ5DliXi6UUr5RlbLXzfpRh4FeXeD8eOq6dRJwYsMxM77lxYOgaJZLDBXPyl/knI0LJKZTrZkE
3gLMjVrRcRjJMVg61FNWk82FeHPFuuC1MyJPvOGENBg4U2/Mu+/kJ15Wx4oL8aspuZaxYiVTmqFk
CAkXcQ8eHSdRYr04BJtn+iH+gXXDiPaptnFAN3VHVgueGPLoOCX4AgfPLMzxnHz3iBsRLcTapo5/
8JsQ9jqNHnRSwmEJQ4Q+eoBbTrfdCtv/gf9Pu9YhWa+3h2oh5vOM0nTgeSHMHgp1wgLBXcR6kvuz
6qQpM7pmcEjSO+Jg9idfmoZ8rv6i7GcWnwyHtqJY5uMJJ7v4fjHrz2o+h/yQfox+5WNvzVmBLTGf
6JyRA+us/GTZLQ3WpXmXjgVE+OpCPt5KxvYC/GMqp78SOaSTkS476Y587KY0pRu1CRr22NmopXE3
w6/ADZaRkDiR+jktSdCdxH3rpCN43w6LOZTjGeZD8uXIxuVThDFEHEg21bRp7s3xtdx8u2vsngP8
pF8IqwG6Cvf8nLy1/YgVzvb6wrvCxAiENfpdXlFi/ZUkt4AVMSc+j1IUm1SZAZKQ9cMZs7viss4I
VHnJ2W8YrfGKRPClyFKRpCnQ5fbcaCAdVmDdJpZ0D2jPcfTtKWLW1LOE3mEw6xck0pEkV8gTbvfg
6GkfbnujPUAQGUFBXbtOkrPD3itOhaXtrWgmESmr4NdWWAX4MNFcRej9LRzhqnjTlQNXivG8/KXj
PHBK4Y1LB6fSNOJNrOeKS4zHUsOt60x9OEhwX3JCWau9+iD7r5VJ9HWQta2yH597djpu01s8rAZv
3EREVQ8F2DsU0MVGR6i6GA54ZrUDjcdGssnR5ZNji2F8TbTfgL6qqZ/+HdQGQKLRa7hgx+mzJXcX
wh7zNGDVkVCSz9IYSluf7EVi9GxiMpMVticeS/CDBa4os9V7z6xuHfhLN6A1PU1nTIAeAQ58eUIc
6jeSfbplFR43nTLG7u8sIbhVc6Dwwz6i+p7hKhNf+sJtbc7VYNlI+uHeKl1eHc2ny1CccJB19QQU
+o85ZefGQmqtWIr1RZvMRPnanrDaaj1uTHUCSYoC4FRRNxDriQM1I5BmN2AIASkL0QZCWzcBmK1K
s3LD5CuYIPonB+8pEPfZTOV1QMnvbXi3uOXieZDOKqh+W2gyDJzo19W6nZiL3O1Gu3Le28FthL/s
WLIL+pq2NYan8DTMMy5PicuihXUx4fZkqwAJbpIdthUtu2Xvonu+1vyJh/tkIgA8Iu0HNW6nzaIt
3RwZosjZFWfWBt5y7K6C736mYBu4wIARtidWI2JnD5jJJoo+c8Xl2MG3le8KdP+cqLxqmXOaqlGm
AP9e2ZjodE5e0z7dZ8pf9eMPz5pGBVWrPIujjfCVJPNQ3vFQeuiBeDfrM78uPwmqDopv/Gi87CS2
xFxNQdn0uKTHTp1TmdRypEgRS8WEfSLptGz8r15c5CHJ3bgwvl2BX6Otc2dKNxrMSqXfDPM3yJLR
nKt/ClCNENOwH5QHuPXuXf+EEmIms/bP/dCAy2eXhpvoIZ+to8zNQ7ffrvJV7NjUw96VtrWWY6aa
4wU1yUL/iZ2puDcmBM3Rr6pwgky7ciER0kWvgetgzS3KBAlUdhqcGHekX5a0UZ1noI1YqbqYheQG
ioduTw5kh+LPZv1Rl5y7ZQBcmw4LaLRX81k1L4KtbB0fHi4/bKqAf4xLDrW4wUgC1of3fgKu2CJ8
ZBLCh5y3wlk1Z+FMIZU4W7H2NtKeTlwr7P166wLGr9cFHfb+EuMQPIJwg+kT0mACu9eTN4GJz1Xy
WZz8VTQhTRzjQr5ytQde6eyBO3LuiNdI+6pMwrvkH67/lhNAXr089CK+A47ex/ZOJ6n2wkXvX/Nq
31kfegCpXt1zjXYNHlh5llJSlJx9SlZu7dkvLZA9IkZry/ZuQbPD7K4H13bT8imgeqJXPtKwOLvW
E4Ishs9oWcafMuCzXS1uULHH38HaODq/+MLNGSkWjBuweD0dA9cvdrup4G8pmXhyMeAXhh8rB37Q
d70OxnbrsxEAJoHkmMGZOcqb9hJGN4l9pXxXNbhqwMqcQbFPFPdbA2q/+xs6utfXcRi4oFjn+EQf
JyBr3U7/WE9JswF1obM4ftNoTNs5USiDt+IeB0nRiRtV3ThQmNttTaLktsbp7dhDS+paZxPSkC0o
MAWD3e6eEUrS0cYdJyh0joqZuKyo1YDbLwD7mKeu4o4nG26Z0o1SfgP5140XGdwYjQPKump35LaR
VoiR38B2wRTIsmuMPukq4/zDsT1lxrgN3a1/qSq73vBQmGeD9RvRu95SKQjJOb343w3uHuuOzNxw
qEdPpPTFs2ZxG+elR9/GnlwukDgHO+o33BLLcQ+Nf+GIqc6sEtbWMoG5stau3jr6zX6DNWNI6SIu
NDZvuPmZ9YVXLAnn6rr9jF3awSR6TYzyOsw/4nJLqg75XlzpVrKKm136q91zZU6KTWCeeHHdIrvr
EGi/yCSGByhfGVdqM6ncpKed8s3eqW0j54rxvNkkIKC7RZhtTWMb9V8Wjf8xW5RYnyliDwOCbLST
5Uu8YAKZDFufFRfpmLXxd0QBOiuGcRTqlB36NOet0fQF7tu5kN+xPJbpmRwx/Lhg92KGBelCgaR6
bnfggJ4t0aYU/hhNsfsWSM/GkCRna4HbI2WOKbzvf7QjsYrycui2Pdb9CdRgyryttPRIuwXaTYXW
01U1wC2cYuki3GDQ+LQ6G2PaP3xy5jRC6W3rKVxdTKBIEPTTzVhEHwVm9exSt1DyniZtoZ7judB9
ZKFH9/kgbTpOhgOn29z5MNunmp2zBhCiA72OdoEbrE0JaO3cLH7N/KjNG3X7mTTRunHwfXHyGqUS
DbekGgEx+fSAFAzSEat6WAU/IfVOk8E5k7ji8TeBoJZ6lT493IG6Q1ex9fxkFyoxNpRyKgwqPk1n
JuC78jnom5VP4TqSwEiwCUnh2la2GS90iE6hdZH7gww7yIRUAT0o1yDAZuNuLMw7FZDTtmN5rixq
IeaaemTr0UBAxMErobhawhbYhQ43qianiKl6ZSxKzkucVSjz4LJG86JcUVlpcJty5sQjISqAjv/i
DjCDB9sEYzggkYaxxKZmHNhRuu+4epkNaLMOGAfmORiAvRkuTQaRJra0gZIsZ5fV6IMPKysDy0G8
osNFZBkHzldA3Sy8TMXEkKd1ux3hVJBHT+k4TJ4y9J1IqxjP36f+2eQ7dgDXaRapo24s6o5WVOF0
TVUmLY01rZ69gmpcT5c+M5TAGqbYame18KDSN4N153x7QnB0COZSrIRWGQkEEKtd6cVWJlPNaeqR
gi2hCdsyuQrvCS0oBtMwvMwzoI+wpE3CIuYfk2apiZsQCE8HYz5M7Ag2tjkf9Yq0FFsf/hNcN9qr
UrLNqdxNejEDcT7BlMmkZXQY4qBNtdBmXrDDEuWe3zvQwNcyIe0bz+arUyYGZNT4aHlLHuq2VI5g
bPG2M72tkV2xrs2CX0Q80kvrZ/0Kjhxzas69BEb6FSAkEinDYlNjouIryqApyz9dxPTD/4M5bsor
NYVUuU+x8qkANBepvh7UfUXVygh5Xa9VZeEDUVeEP9N7+tW4QlISVU+/3Wc3D8obu/wsOBIeFbp3
9aNEuN+SNruwrvRDoAU37VIctrm5C6lYsy1bn6/cCkJdF7TXAe1IH8mppGVFw1Se19hGhJuTz8Cv
xzTKWXuqbfVtPCNjTvC4sS1+iwzRBVDVafnBjdYisQEm5qw8darq13wDaJ++oGrO0esBwmuZkv65
f1zgw60wj6NkjzYA6uGByQhtRE7FxhbOcX6xpF1xblfuY3Svgsz16fxO1RPU0zbdsAcDLqJkz+2m
22euHSl307zGyiq/C0z+sq1X27iJLe+cejtZ3OXFB0E3Xrg15SsAl0qAvwfa3LaUC4pbtiZOpDg8
MXczAGcGxhEqohAmwMm4ZQTWsxyYlEf02ZeOclKHJVP/IH7BrWNzGZ7CKOBNGCeNjYLhYursVhO/
B38+cX5dTGEGaYxTgQNdtKLHaRG4+W3VO5JCqTOUeOrTAAk/ZBoO7ZQiuYTelQGRpSD+pkrgdAgM
l0LlWBnbVmDqTqkpP+gZ0liM/ZVV5kjmF+D1YMmkHBLUTzjD5b0dG36L3jjlTC+UHZxx45h+taSw
dvo2eQC1PSTVEpYtDUbmDhQhw6OgnJSrVyleJQ9J+4YUVAXuJcSves4pBlO5G96NQ6aeA6QMEHRG
RwjJe60PL/fHoy9FXFtxQ3wC2gu8t3eOwAOmdvZN159/GJNUu1kp2NGD7TV9xfm+M79l+VOTzorD
iXYZcBJslG36KqutcUjyk86ETMA2p1YDM7fPinLf5zYupZdD8BMEbt60Emq3vE+D6wBXM9io/VmR
iIH1Gc8Q+UisVPylIboAPCMy8Sj9A1JgzjAeaFQJ0P7Rh8zTGB44wp3LsCijN40TWxJLu2LDtaik
W4nkApOS/V4J9BJo2BjZXJaHdcUAIgq/xnkE5SQIDvAXJO66YK/QRaxjJHtl3oAYgx4znE8yDKUc
wDhd+7IwdpAZbJPOvlx3MzK00eEtQm2HA2UauigPmngKDWGa8EFEu1pW0PVAMB7OjATAy6Q50y6P
+AT4hKI9OqNhYbQ/FSGRY4dpOKc03skUmdaFR5wIjRnQ37SOkvHkqqAOEM6FchHqJ71/fqs8aivg
4kcAbQkvogEVxEt9qQhL2aV7xWYN3FYm92rSLlE3jLOy0fpA6o6NlHZ4ItIx3GnqLTiq9/Kr9q+9
eaJvDOdIzBgPFbZZbrkxwuxCBUyfWrNGZi/E8DNVK2MBjvucbpnVypyxWIPzAiwy3bwYrwJLl8aM
Tr5Bey3klRZ/QxXv+61uPIvk1Ta/iEqmhItk5kcDwWhnCHwstBW7VZHdCDFISEK2EIa5y5D6nrYd
faNcuTF7EGBy+z4T36+06WZa8ZnnbATmSSc8Pd7R9YSDhcLbT5Y/NJ9zfSEah5BQO4gwQBxf2MHp
q4UHnqDxU6a29xt6HPGmbb8a+CBtniaMWcYBbnKitYR3cNLt8J4W/YOeQGjQo1oMz/ZehDY9fBJK
NNqmzlIigqbGz34QmiWjbcu9ACrTPMRrGbihK30epZtK4xGNqYxz5lQIg1U09kW9y5qTp+6NmkVz
wwFPjXnndhX4AXtchMYBKho5Fk4YhIzv6RdNQ9CP+lKOZohe2xPpR/S6e5lWBWIXCSbJQS8AsD5c
98mwIdrRz+UF4vUhVcX1PdioDsNXtNja0XrCyB1ULoMM4nqxV5naTdwLmzjEFYKSDX2rV3vWTeZE
vkH04iMDRCPNjfrU0Of21+w6CU/I3ak7Vg7mlvmO5oH2U+yq4QqEuOzpDNj9MtsFv1gQJPfM/ZpC
KgPAHa7YCuN+GcmbhCRJ5aHy2uI+pfkCAGlthPMouVXGEhy20tx9YcoSWrVL1XDnCdOBAVM7K52i
7kU083HMxhO59slqlnzuMcjY8a5KoQpnNwZXibDUzzCGfaDJPYhNiFQWjBzNc+a0azXhXCmAnb1k
FtVAY7O1l2hzxjomjG6zBsKQUD+ql1i9BZ9CRiUfPCNxTf5ZMx04xefzjhHZonYmoOtoGv0BlcV/
rHJK9VeFsh0OjLqEY1R80orUiWFUX8rARaVu+MJxKcTmKOC56a8KOU/ijTJOKubyQIeDmf+5z04t
8+94pgq3/oLyhmwjd8otCFO6hHBO+7+eZbuwBCk6G6cKq+EXEW8pnkV0kfkk+c38DWLGgfPqLvLX
gIl8dWyfDeOlXT5LRFanISSJ97Orv8NriBD9WroL2VwMyDwtcujHVwmsdZKBAmrRa8FxYcK4ixWm
cbxRj1QhEfTKKVRm/asII6ejpRCo168S8YhYLo7vaf5hpIeMnqllMySko18AUAR0tNfLs8Vlwf0h
rPngev0RjwnX8Z2ij0Y+8GwGFIK8Lbsb3ZtTFB1UXPLhtgpu3aX2lmJzNQFomdrUCA6NscvFtdFv
0pcmoRwI1IkP5wfWJqxdbOqW/FuHY7wiiBdKAyfbOPW51uauNVUegI8zdZtgu6A/my89d4FyFxge
xZ4brakUNHnrO7M+3nDv+fdYtI2nqC7CV0njhEjNeHiyzJQf/LwGKwTEdvWccZAA78oEQq/+aLPq
bAwkmDYuuSvevGDlq+mYlsh1lYsJ4Et7Escy2kDMbjkGh4fyrdT8qeKuC+Gvz/mx9ZzdoqY6dZnq
OvkArRRuHf4RNJHKXuO6H0FhWEB2jiotuLn66th0a+7jCBKeFX6JyoG1T4cWJvNJRf2jI3nGI+gC
nUb9y3imapYSy71EsJXOOMpH4QgCs+bXeYJnC+aoyCBNhqTM9CUz7GrJpWh/BSm4C3RfHGYi8LdI
hDwAiYh2inr31HtCvyDJ61k+HhUVktsoxzlJshJXTjCrYjrXNOiYn5nII1zb1wC8a6hvApQNPpo6
tEwoURBuqZT1tGQrH/xvyKGHIBHdPBHYhMI3nDlMm8NNz3Uk0uzn8M1YT3m5w7a3nkVGaNSI1fpy
5JvqH6ToyzkLTTZ1ux+N9G0YBV17CrmDe9p5tLBjC4pOStACVILi0pWfzKmSzuLCOVOOtzxFI7u1
PJ79DNsqM8x+66VA5qOTESgAZJgDte2MYFS4MKMcYdFwxIRJ1Wd2hzCKVdQUzLnRUteHts/RpDJh
pyClroypKO6bP2izXbyAnpYqaGi2ovGTvQbqJ5Or5lSSAOJxPE2fAzPCgLLVFj4DAkSdkhD7lf/r
YsdMHkBNvJHbCqfWKLfRB+z67DXOCGUSWFaivmNOT9ffoySbaCxDfNKkzqAoLHl+sjptibYRuz9q
dhr05KYHVzCA7t9owCLbK52SoJwJH5r/k9DDGrkLysYlvKNZNxwL9E1up8mh0eY1TFE3sZ1DXj7C
fGexLXviKtDnJS39JLmE3sIjpnYov3EC6fWRI9t4cB5bLsKsoPGPw8hlKw/n/itOf0NybLNDdBSK
JW9DyRHjg1aN1W1M+VRFc83Ppriadd6NMHN5X9Emzb2OSLNlJtPOyl0ihRZ6wR04ZxQjhzsGW1AL
mSp1fPQuIrwoQZjwKQU3hYXEqx41WNPhwxD3eVBAYkQiGn2iyUh+FESPunwiw0ciBCj4P5LOs7lZ
MwvDv4gZROerKBIS6t1fGFt+Te8ghH79XmRndpPNJrFV4OGcu1rjb5csDSmcQ7YX4UOlm677/Ihj
RWn7OeXkV6T7KC+GHHaocwSV80qqyaKmkYTCEt5/uUO/R1cDH297H+RsPcKONsEKFDWAx5n9xVwf
PRCBHvfABSjqX+Jy4JCOYdaUfZt9FjyHu2RqdRkSXGWMaQwKekxpcUms+ZK0+BfTgYHviJUUWWyk
2EXxDStKa1cq6/NIpmSIxipp0qCNR728FNzxCfNGt4s28WRNDv4Unuap+MP51fC5c1PU9CW8YEJI
tpa+FURn8U9HVUuCCNwgSLD8qdBHvsoLr+wTb6eZO2Crq5H0LdHdEVdakl9OGwZ6qhcFRfzprexZ
hreV8G+mI4hPrjPVenHCMRyzIg/M8TL32yAIvBCuvE06gVEMFsbMyZkMI2E5ALxXwhKtB7vKgPAP
MIWxEb/+v1H+jrWcHlBmmGIDE2IApEUEMXkobmR6YgOW7O2okGm4V7b9h1TBVfIvG3miLcqpA8qO
9ikRn8BT5gbMIZr0mOBPzizyuLPSe45oA92sXdab9qmp/m3Kb6Lloji8UC0xcuTDP3Ck8EeN7equ
/NUf60O2xlz7YrE0EHUA1oV2r62L0Z3pV+QS1EyDVnF3emxtq8Rq/Jy/9GYVXXmOjJQIJTlnI0ST
eub1mouqhoNBDk380dT8p1+GjOVs20Og4DR0NQCxGhUbGBefDD+uH+fDCnZ9U2tWdH/BRJhbcoE2
E7H5ltzkMnBlAcuuOrhbbZ7mOF1ciclC23Q7A8kQ9MumdV5+qpJq7GFhaQNf0Alf3yUwBmfSvZIH
PiAY0ZEkqz/C84ItNGviaea2pXjX4ZXo9UOmY1iOtkO46WbInLdcRRXLRe9HoJz/FGY8ghWUW0/i
exB6KgRqbL9ei6ZzuK3Fa/8Vr0Je7olV7dU5LWkNHGZp57NLzjtCej8BKclb48vY9IgbG1TBmv7x
CzD+jp5on1VfKM5mAD0qBE6dddsS1OoNhhojHGXjDv7xKISeosF0AvNEjh0Wc/So41Ybl4BvyOWU
3kW4zUd4Y25iv2FWDogzZebKaM2DAyCR/QngUYSgCrU0YXfD6q4cIjwakf5TC3tW5aymld6RFEKh
/zX5N8cOE8K64qL/nTCqt4WgBrKi8JBMZXe5o3CRsEH3Ha+F4HjN/8or2eqUYW+JvCdWcCFFD5Zb
w85Q9pQyarKHmNOvGuDGp6mLy0R/zOL9VKywRI/fDauJMK5vIwcBi1WobvT6C39GXrMXCnODHtIp
WnjWb9IhmWc6QonFmwTdBvkCGzkPfWJWGRetVllUCZiq4Il8hW8Ka8ZXxONlIZlrqUN0baUkAQPg
Ff7EEoyhVcBaYGBYsBOx3oSMN2L3Z54R9XPoENs0M64aL1jmRw244kCIYH90e0gPnDcv3ZcQMSxp
RLMZUxX1UicVY8uKu+blcdezGVHrBg9RWI0VfQ1LSM4lg0x6KkxS2rbFe5P9+8xcvtqClmUgJ+aN
jxN9tg1VzLlthEDy3J4gmBtyBcjcs83dIK3Gvxgz4mepbWby3iRNhdgqfDYBehpLTA6DEhNzvR7B
z94kFsssCgvOnOGm3KTYSdVwvpVYDQ+5fk4JRy6vefcDYGcUa5oV8iO2uI6+wRDblm9ikCh3hriY
HoHxQlWcGs2ChcQOaINUaY1VfmGYCIEWIcWZnIX8LQ1hImgtD3WkjrC+7FAJkBKHzWgeJgDpQwKm
VTyD2QGy6v3UG7K3HHQUf1nq17E1KI+sv1NmlOn8OC8DImiVFRL1oe55NmMNZwMG3PbRVaDcxScf
tlMi9htz2kDPYMryUS5VW1yhmM6HHz2wm5M6FfXM6ZE8ag9ED0a4gj95WRC1R90BjyHJMyRX9PZm
slRH3wzOogzkzlSG3C3g0lgkhep3MgS+WDk1m+enj3xJhUqnLy2RfocDX3P4YwCgZw/A2bElwq5d
q/TQvX19QGmnNY9gdvkUfkw1cWIKtlqMtu5lrJqx4RrgDhrPEzRtn3hf39pl9LkjQndbeWnwEEr5
Vj/BEVGvgrpP+qaAqwOJ4++YMrnpXH+GC2UWSW4dPQJtaplm/1IC2UU1HfwBGaWxK5JY1OzF+oGU
Z4AjB5uS1u8HwQNi8Qt01y61mcOTrqOYFRECDceHSHAC6Ex9+ZJX5vgVCacX4GS6C0+M/cNOqezX
PwqFpnXXWyJaY1RDHKwdGh/1yDta4HOaa+QFYnerD1S2NCkicQH7oL5+B4vxgxkX1Gq2e0kUHs9j
cKR0qzM98fLpyHtM2UDSmXqDPtrD4yZOKp1imESyWNPz62cno5xxZWmvizbFa5KxrunkRcG5H0ip
052mJj7ZlvY4f+OD/trSiRBymTL0rIVq0WlnM1uUdC8Z25FkEKtt9lLyV2frAal1XB4rCNcmeBCU
HbILcd597DJevm8S9QqL3O+DpRmh0CV+kMOopC+dmk3i4QbyqXDh0VCRDC4/+KPszGadcrUbOKwW
3HTnuF9DSVWcboeIjH86YBTv9aNAgZUkGNEwupYrzFjbLjlOmOxtkWJcc17JGbXWX8TO9ksxuzbD
5sWdLf6F8Ehhf+6qm/r2w2j1mf2o4k8dejrmF8Ch2K9qoOSpncnLmPSMHAKSCAkOgtABPR1QEmO1
NIIln5uhL6DBsqWC/mtEWw9Bv5rJl/rCB2d4R/XIFN8g14R1MS30g6hsXsNcXokcNhwTducpxSle
zCxfSi/v2SLfi/llit6J2RsZL3JXXiE0RfNO6qu5fBl2ctSeUrUZh7U69jRu7zjGC343nRah6WXc
tuT3Owbmre8aAKg8CjLPYfTGpHYus9//mouQuO2HypUTaMZltot2ORKBuZruSAZekkyfW1IGo2q/
yZEoxs0QLOTeT7sDjQCUuKmpNTN/msDr89jiM+Xuzz6+cMtQfhr28CEH+/MlqEvlygZwauCBj+/S
lb3/w/NkIZjaDxVn6CcopGBKD+5BeaCWQa85nK8zc/sK9q/sH17UEGLvZHCQyM0xnHoWwCn6uW/s
JrEO0pJxp5AbgtUzd9Ao5J/1O/ndQmNm9OmhOemv72bddHtuAjyRxjU5Z9J1aF3zKLaPaubUwGbS
XnR4RgPXDNoaQL+Hg9b6pQ4I7OwCmL6j0ZNLP0+dvt8AfzYqWLQlVte3gbdirnboMkXeqkCnn2aN
j6mZK/VTYReMxHy6DUjgsNIvRbfHXlX5JkY11vsKHnQxJGu1nSfHgMdMcYyO79UztV6lxzPK1Oe8
dD05m8w5xGUzRYrZ4nNjrHzxRRHN/wMtXny3AKUQFqx9zbG5lj6w5w1Lhq6dyxnhx0wfcLeQ9/VU
hEgaLAEGIDpsIJaZ3QfIGpDsyAn40ZSUHNSBZiY0dIyawyUy5rOIM2se6r4K7FA6MkSfIw5sdT5W
ich+iy0mXJu7V/KQac/DDmTdkqILqT8iFy1pxaP7Mr4BHxLDQbUN1cMCWLPMUSKpQ/Xvhm2/AGQI
Cz/Chikf+dQtY0XyTxhbDK80NeG4mBYpx/Tp+mmBMyqe/jbHX9vTsWg1JH8sMM/LbDLLz/pFCFIw
p57lPDZPA70W1qpykbzWyexWUwUo+j39aV6xHuTr5yh8s/yL2XaIyJfippwytl6YQeBKnB6V++CQ
tZxTksF77cktFD20icaL5Zy3THTAJsgQwiVuzSOXyAwv/e6LNQJhLm4Uf+l0NVFaOFwU7s74CJOd
p4oF1p4kPmN5L5EHjxhtA5mjMuZPD8iAVpMwJpHXoGDxZGTO2+1amrZWrbxKii8t5+NB2FODHBpe
MC5V+C4J3XH2XuPQbsEAv4eEPy/6P8yv0H79bEVpJ5kJKR9Sr3xlYDVA/TWCUQLREX8U1bHBWKAz
RE2iFb6lyDe+tOIf8LY0nRsId0t8JrynsgNDpqgEJVBXWmV+Cw1bNsmah02sDgWMEBaU6lwKe/fT
r7FTKSqiWjixE+m33wF8cWRV3wGfLtzCHFuginkKx3ByYAcWs00U/QGxa/qZTdWAdaCsgjLP4ojC
CgKmEbbM7T0SK4pspJZ8E9uk+JOsz7kBvDrZNS4j7a7CPS6fyWevD2vGeWRwhSO1riBY8LpEWJQX
slc72oNBXIjKHZyahy5WaFj1mCuubi6zGFOvk0dw2z3aYrh90ZPQG8R3DWnnsEFB7k4OQ0PAqPSv
5yUy87ynMO15v4nfFiuEnl0K8ZS+SiuH4LmX9O8c3ja5bJVK2I+rFE6F7AGU6C+syfTtf4x623nR
70z5xQTJqYoAuG18RI6oTl46qm2Yj/IRViCdhIh7b1qR/bLaI7yeyf+E0U23ac4Ms9fPIH6Hcjb1
SAvtUvnj99AdIj+Ny3ALEF9aSIj5ZFCz7WL5S1s0/UKXLT4FjXMB05W70RbKajS31K7A6xwa5FRE
slJtI0sUuHIYhStJW0nsrNhi3sMZcks0z73kTP1AlIxxuMzrv3G4sN1pSLh2OHr7FeJfNOyffgMv
Kvw38Hev9YFkQSCk/EQXifayXpr7Sj2o/5m46b7NPy1YCMWiegOdvNFGniadtLZCjs2QHKKHaNf6
sPjAxbVBPW8dqcTpDeABdk0zCNekKNnvr9QGmZchOkPIuAXihwKY52hwl/WLELdZ47fM3RqRb9QG
2/RyK78FczXPzHF2qrl+ljpaE5BqfRHJqyFcR6gglHX2WWVwSlN13xIl8/t1yPoNNCrULJoJsng/
TwU9nCQeQU1Io7iYMl0NlBzfevIZZad2B1/gExPvYrfoa2hOG38lbUhx6oYnTcdjjOMSPsW0Jd2F
pa2R/WDQoRIKfqlEoRySwMfxkcRIXFG9hUtkGlTMjskyLJalfAgOHATczTVgE0H/MJ9LrJBvtDHx
Ttp+9sEWUOZt+ICwMyj7gEgb5Ieak2q/7VkOz7TTc9B/64XTB5dYblBj+5hQTOxrTDrIa+emPdsM
MLfdIhMcTdyrEIAL7rTy91VfG7yIZuM+HOo4lRF+L7vF6UUHr0QgGbhUdWu2gmp6pfjfvfjsMPvw
c7+0/3wj2bTrlH4yLpIVNhVtEtMusssw0vEN0D7p32AdS/owoXk+R/1h+tOqqT7ofYfF5mOZ0sjh
8QlxYGznsN6E35x1Pai2Z9CVt1CfM0IplgguPk/sd+JxnAI0mnnZzKlcgzR/hDsunMRCE7rG5E8t
m/t+vB+fnXKI/z5PIJqS+WMa9q3ujhDRbVHKG1u+Acy6gMZ/vCBMWviwF/QfB4fOV31zrVh0inCr
gf9kqDWpW7qDjoGmDtU+XL/pny2mdsmP4lNPJX4HCwWlH4aj+fAHDgWz2zW2fNd3s1PwxdACXYAk
hHlG3Be/L2nOfyBOhiu6uo+V7Is9ad74EV7nGPfqxFfGrRuGbsqzLgbHsvJDJViENSbg38JaU+z3
LYVnQt/twWBHE3+mIuic/mgNvzILFxjZwwAZBsLV5jyM8Jzf39egtxi6ynOC3RTBJEUSG/KqPUq5
kZ1FcwOEfZvE9lSnlx5TDXiDdiqXiGdgUqpneNpZyS8DL3pTjbq80FJbq+VZcyHa5PNjPMRHsUzZ
s7fgLP0eLH6Yh4eCaGye2ek5PldWtMk2xWF2QNTHRLPof7Pt+GzhOAFOvqh85grEg6xyYnWW6htv
y1DQJBFLPv/czCMcRnuGd/0FIWx/mznYz3bgnvCl3Qyiw/lcqQXkdqdjYmbpj9qjsIwGW0o8YHMh
9NEifqFg4qJFJAHFz2JDxgeXIFnV5jz39RGMeZ5PrVyzzdhZQcuQYQl/M+TxlsqNyvODVzZJF0ca
2gxHA7S8JcUc6UbLCQZ1nm5n5ZJQrPwiI+1BPI/mAc0Fg8Z9CloCGu7n9ZMdo9oR4xBpBLk7Kkai
Y0p8PZokvvLJXb8UScc+AbLjIZmItcFW2Fl1GxgTxiY019wiLR1maPXKeeWP1p1rTAAMOFJSCUBM
u2+JQR2tnctjARVqpS0NZDT8pm+KdKSHmK6ExB9F+E+3hmnNXCLikc3MaocPm9z0QoI4hSexihlP
X2tU7AAk5jNXphuUam+NJNtJYBGeEK4itH3BDOBhozbb1UnxcDOLMiR+PYIqbcPMozfLj4EWl/Xe
q/tjOPOicT0JloQNiEv0XiMqpwA1/+yg5nK8wtGRSQWR9cycRz5opv5gFGxcvdx/CJbnn5HspnXf
5bqhTxSBPR+vNsMY5b0Y6ciLJxAnW8YMEOxzeECghQFYOlfV12rhtOE656TgNAsmVhj3HSoupAvm
4Iidh+WUfl/kPhjE6M6abIoTfIFVl0Llj9cEG0BGgQeYtGiiBamgYKUVUaioP75h+uTR3RCJgUB7
6rzkIs2nQxNZ+SRpAT8G3G4dne99sOlwGw3CxhcwYTHLRmzRQ8Aty0U+s3rjgUyN32STViJ9jkh6
lvo/+TsiqNWs/Wq243LPSKtd8VKnHCzQoHSfAIX5BCcws1H7JzKc0HJri9y9zeZGNoBTBvAkLh1A
1XyhsR+8Hwi7MxwLqccsgYkdVfnntSxhXMv6xrwXczZB+pXa1x9ifvXLIKAjw25K6SueFEW6IHrg
WS/nx/qHenRzajB8G1Mblo3wDlCHFkOzsBLWWzsr/ESA+LukBP+XaKIRoaKEx0WHd36Rv67a7KL+
Cr9hgAe0/InwfKg0TQh3CSckPgOemWuduOjygntDyB8RnJp4KVU3xl6CIDv9yky3NhyBQm3KJu6C
4ZnaMQ7v3edGf/yL9H1LxvM1iRyPprCjYoBlI5g+dwfY/pN+vfjquhkNqRpKUeoorxLTOb1f6ApD
UoOkv8ILa95IB3oP7tNhBH6zXJVbiRiiAhxPZkRrj3AGM9pTeLy6BnwgoHoPwWFT1mUaHBCX+NtE
GI3HJj3puzbhp+T/TAwWXF8Q/nB7YkmEwR/0TNQspAI2Ys4RQb1WN78HtsEkyCkZY1393F/g5k3I
AT3hfGaP5/AYVfaZYVkk98m8oQ1LoF6AL9nQlc9OvVN4poM3toUtsBDa2alWtlqHvzShAhpwQcFg
e0kEq8Q4uZYwxuADCDgNBPvTvwGNThT/sJEHGfQOROFaGG/FL/KCMuPJIj9CygyCksFiRrpOtddr
CCYei/IZbSESKVk9DmxAvHaeIAGZ8ptq1+KeMBwMzfwmY/Depxq/+7cB/0NmTrRhGMD79LJVimPv
mLa3KFxS7hjiBNCzWLwRXV2CM4s6dd4TPA9AKO0rY6nL//Rgl9VnuaDlw57yK3g2z3TBmsk+dHdc
chS37GcOgue22BeepqIW5AyW/4jG4OCSEA6zKjd2Je6ZPCLlKIffTb/kFja/K3CKBA1EucGHqHeb
mFtJkGcbnO4vLCs1QK4ar2G7NKaw8oJi4BfLtJBsk5Ti7/UsTeaf91mCkO8DibKP7WAcWBPzH/DG
Sv9mQWzQVcv+RiSFftKC8uJ7cRHVZ/wWgmxTb44aQPX0qUqNsXrHvCfvhPwEFc2cqH18Q70GPFEV
G9IQmDvjWQB5iS0KM7fSHdErzsLlstL2SQYig/YLFekha6yXtNLpY2UOq712dN+hy1ovHicPHtCq
3DpieFAbcrWQV48JitODMrkq3h5BQaEf6QvtH9ElwSFhOEmKXZwu63KNkUrEeiXBOc11xhNxGy5b
pN7Tls2zUAdNkAk8iq9ZshchMKal4SeQvSr+bd88xKJ/jXDVldPIqnsZkIrjXvpSQruzSPvxNDT0
SxiWBq5rUlHtMv+VgcBi+LMLfvSgYYNAkBQ1X2Z8nVB9OsJjDxrt1S8yD1kNIsg6PFCYoCH77BQH
4Yo0HoMezn04F5M4g6wGuF5GVUSKqNVm6tmAnnoWSKe3BhcWcdv1qv488+KucxZTp2vSSsLuJW5L
6RjgpUlQzrKpJEthnAuzzSsirXSJtLlVWY49ozoQizYiynv/U14QYetP/gw1r3o/MDeblNfg6OxO
r/RfWQ2TV3SQbaH+myFC0gtbzdCrOK8WuQ1GU/IXV2F2EUJ0Z9jMLZJc4H2fzWCXiS9QeFyKKJIF
/udKfB06jbWKkJBv/53cWjCZnIcqTyn2HUrhoP/SVU9SLS0Gg/8JHxl6tGzz0nnMwUlh41H3OYr0
RFjXqiXeU266kv5Hw6N+g3pWQfIap6x3Y4PAcV76o8DEALDgAR20PzNlCwCB0eaNAWFk/sDFhslh
JMV22VH85Ak2OSx1euYLxocn/WQUYXA8UUITRO6QIdmBMLVfFOR8mxJeI67ODYC1uFDwKRb+Bzkg
VqSTJp3LfAURXPiyG5DkRyUrDgBO+IKpaAuv8a1S+9vV90q23v2iSC8adkXRqwjowoJMIKsJ1E+N
Dk1X0CZnUXkAXQhEi8UTDVucETIFQD04pM7iwfijcbLz82/pOFNsjLZUXxtoi4jHSr4+0Zcu/ntT
ydjOCTzTwycybYR2fDwz7hBV+IdetRZ/CGtC3dS36zRDffTiH0aUXkTSJkcnM6loRIG0hzcAJS6n
qFDQC7ZzIdvmtTF/80rRNbjxbK9T//srIejyyTLpAoSOwJ4+eLn4W0Am5evx+dF4SqI++xtOuXyd
hG9kDJROVkG9XZqX32yBsKOPx9WkEMehLgXekohyLPoxJfeFwq967UzTB5LgRrENLKl/XHZIVVFD
IvEr5wzqw5uL2gL9bgn7hLNuQeXn6PtahzhYhhDsNBjb0KMwXglQ9/mqRycCSvmJXH1DLgX5Ftjt
bmgSXtmz3kc54/hVvlYhPaKLptl/88glYz8TD6OrmHOilj+Pmo5DjMjahfPUQRGhrpTOAyrgKpwh
SpF4V9h8BLvmTILsMiqQM4ey5Vl4i7Kn0a+1dBfvTJt3URtuvZxay09MfwOQIHddNOncEGInSyKv
LAES4UMjW7wgALA9v+oNvpcX8RIrAulIFxksCSBElX4xFXSMMlbSP3CFq78Tp0oe1XDhMVNPig7A
Mk3le2Y73guZq/WQs/COZDwc4iuW6GsrrZD0G6BDzAcO/RvkdRTrFOdNJkCd0nPLDZL+oxd9T1E6
Edb0XaIGDq9Uso/9FrQWzQ4g7mxhfF2Deq2/Dg2C2hn5GAA6VPMdQRtpm/3j7kmFPUI/ddxj3QXy
4Jbq69P0x+ok9zwijvovWlqIO5JEAvkSI2kizkIJ/erA1cFh/qmXJsoO9N4DCb/N4oO/xIEwqjVv
4GAQYBNZUybFzpZLZZUsca5QNYrcd5lB0lJDNWCOueN2QJcIrNolX2wI6lORVu/6ENOGpf7r+pWM
IV1cDZRRiqv8Wh9JZe5QCEgsw4vI2IUiRuXf6eR4pWA4ga3/0p5RwYunPwailxQRoUrpqbYiXiR7
bQhHBJmHnQyoIfgZQz9R1nJ2E8d1i0ztIGXnMuHRODIeeER6IxiFSBxPUE1SdwZ+GrlDFXX5+YeV
GaX4TdcoNXG7LRmA+r8XpIuk7cZpihUWsyC3svGS8WAtTgYLovYrApo2Nh2PGNTXQ/CN1+FZ98sG
kQyq5914T75FLDO/eb1qd6zMV2l0UcNmK5HgbbTOsWOsP+jkIj/Xc5CFZTSemy/UwFCNTocOGZ5B
zX4IS0ANiQZBM9zXm1NtJ8e/yviMDmwwn/Q3q4mZ41HmkoYuYD+Q3Ox9mPX2lNRy/rw3JQ9g4UeD
K2rcEVdVaIlL2n0zAFbmWqtZtb6KfZXN6lSo6JYsoz7Ubn4ipy3S9vkuAVHvLayWUM8OVEiO9W7H
w39Ym7zFf0wyoHh8V6xhoJKBgfljzaNJny2qIzIMUgmSdheSbkdmEEBelF8D2ORtcuGR/QJ1BwlA
bN0giYEHaVfllWnVQQvSYxukPtSNxpMeLnjeJarfYyet6l0IxMmyKq2Ek/pEs9SjF1hoQD0oe5QM
KexR34XXUNmYzbI3MJQTACLYkxP3WzdXJixm+9NjfqdzviFVjExvsgKEr5xbR+UaGZ4VgiGTA51f
qtgyyhEUdQ+U75xujUuNbLCRPy5Yod8Ovtb4rzvu+BY57WGSk7ozCaDi5WutL7BpX9VnYWMGwJSA
s4QRLNqzEnEncEYJ01YInuoC8uSDV4HI31ps3zl5qHbCRwQ1AXOK1JoHmhuu2PoNO38tuV74dqf4
VtpnbZ0cEz6fGqflG3JXVO7hX8cmVwOdXJFAsUGRr4RNk5LmwpOo5ssggTeJ4mnSSXt5rAAV/bQ7
wdx1AUk7LgZ4ekhkrLypo33rT86xcRuGFtBHModIs7VvIDXkIkhdsI7N3HbeHz+eytsmfQLO4+8L
ukZ4MhYHB30XbOgbbf+kFVIS/is/i/245R1np+SUX+BGJj0INX5W/i++6Fv0y37yo/nDc3aIaUw7
8L4d7a++Vr78DL74WZTs7goGya10rNf1TTj3k0gh2uA5ur0xo7gfmgg93VP3n8dkviVegH+DY5lq
tzmgTLBJ/7SvCf3guLTUX6Z6nlCuhtvkzzgkPnMFHx+mRrHcsvMNIpCtAjPRLdN7ZTcRQQ47fJyo
XaF8ma9BPLVtByuUggXCmlCjkW3sGiaVu4RtovpCvlM6VenipUUINXgDprdJM7vib+Dv0L3w7efG
SiqYeOH0JBIi/D4jd6xyxeCgUHm7iiNHzX+NDq5U96DM5WRjwrRTkBmTa8j/XY078gjep+QD0LPo
JZvsThMaRNutL8Oa6VbLMONNyBMJEwbVvxtsBAYfwmwFMptPCShEtNmEBqAi73jHq+ArCx05JpfP
q0Gyvfi1z1Q7ez/oVJS/dXJWQehsaPuGFMrMaYD30Hd+7oF2iEYiHAz7Ux1jk6ZOd+i5DFFoWXyM
3uuS3qr7lW+y0Jd3tiXm5gMa9pg6IZtmR+e1C+tj8ovcPDFCaC0k9AvMRwP74OvwoRI2vZN4gxd+
EnZikYz+Tb6WiJj38rXtyJjopR/OnlHZzYbHsCb0p1c8jsiKo8lTNQ/VDBgeLnG8xy830265YGVM
DJOjhAg0cfglitAIHnyN+cj1HKwbrC8aEWGo4IJHE8nUhM/ASmI3+moqv8wPvLlDylvsif6Bhmq/
cQNmkptqtEB4NVpMwsnJGOHYv434PRGulY66S+SrweacH/9Li7IBoVSve0Lmci8DIcULSBp4CV3E
DSj+fFQstEyWNXCU9L6+U4SWIcMw6VLNqnywgRh32SocnsyTdBO/XdDcIpSZ6DsqHgsPPEDqeCYJ
IOf2kUhn+NSkacHAiHi+cSJDtjb4S7VdJ9/N1KteR9pTb4TnxGxQG26I2SPEYDbciHZGoqfzEX7S
Jx14g58SKTmv9+w9y8gvniL8cWIzZPCvkyeGza6cE5W+FPopjmmK8pjbv/qDwHPmc4IASmJPbImV
FeWwLUJSxOpG1vxseM21zw+u/EmGuufa7d5b9EiTPu4apuek/Eb1hibpkTIrJit+CHkpyNYHNPnk
5A6c4tlh+Ydci2wcoMQWp21ww9oERyn86+MH3/IHGxFTyPsfweMplpgFV3HMnWPqNWjqytwnyG75
jIfALrgf25O4ZkThjcfZrn//URaPrluZkhoeTfc1jP/eaWN3syWZ2eLnmS1QBWekraZEgM/YoQi9
pbuaLLjoX+BEK5ZelgNV4PW31LoN20Db4MTSjkW856bMFvlOGa9ju1ZghrBngdtz1Q2e8pPb0AlG
ZUtr0o7UHZ655rPSBzK1lo0pc++vosOBSI9IXrOYKXjkeUoH1xmK/eBo6uAo08e8qgsP3Rz33qz8
5sXIxHrVzqe59JwikURttCsi0xh5TNFgC3JZS09EF/EyK2FLuEjNF1SIFeRMFy72cc4pXBRAmVA3
IduJzWFsxnvAR25AAuEknzdfLGYsRf+QhHGtFv808awE+9mM4GMe+zmAcWdxUL7jrQaisxwXJJui
gpxnOwKxLIraUUya0imA0lAXYBMu1d73ft0TMIiG/fQCcXLaK467ZbAlJ9ah98ZOl/KpLadqWC64
DazE6lJclC1xDVo+mdTKZ0XShq38dtOfpEc/zHXnUX0rOBmW+EbFJQZn8iFIDrS5urkUK8K9yj2q
WKxn6Rzp9Muv3VNNk7wbF26CTOkrX+ONG5woWSkQlWuuSJRuKMSJP7C0n95Y9c0Cg3LqMrxyUQAD
ml4drQtujwL0TN0Z9YqLNVV3Enq2ZCHwKIbe1BXYjm0omQi8vuUKd6bfErWUAUR5vbmgASYkT4Ah
IbdLHuJs0FB59Kcv+YSQ2IrR9JUtFelZd94QTYAgm+pO19YjfzEovwKHZzZ+5RAvd91i1J1NOif8
NBuwQDpCYouQWGJlPlaoe8qzPY+SZQ5LiWdXs5Ajb/gNRQKLybQ6Ghr5OsceyZXReDEwHdqeaiOb
W8kVaexCxWDBzghWc+FD5cspHzpRDfO4sxNzP6XDwjtzLycnmQMH2KRcwC/oqxyyqdq9DQqwnhm+
L4uqiJGACotNF7a2O8tQJ5ZGIBeDkSVsi8iVF4+6BgWRDykr6fVV7GuiAPSE1Y++T1BA9ktHSo7V
x8Eg16fH91W6R7d4xXCCvo60lX7eoBq28osB2YVFG4fMGVEWE7WL+KuuLm/Wwfc6MU7IUDo6kxe9
J63DbKPasbbqkVd8Aex//kyVlQJLIE71ByrzwJMepiX8E5+IECBCcMsbJG9ZkuYkPCfibdGQgm8N
DBiEdJhI+Cf2rg5paaZY4JZgjF8DfXBl0CqAKZiNGYMb1SzaOfmRhGOVb4xJKKZIa8LONrDwmo26
UrwnV3Hc58LL7mN0KxuG+5EPQYNDdAJCfwiRnGME3PazeX8qtsGzDb+F0SPNpkMha8u34gFWyOO3
XbN5vxuHkCf6vMd1jVa+Wpump2Ur6ZJh7D42Z50LoQ1OsoHQJma4mquwQsG+fQQ7xTWin2g5vk8s
oyzsqOLOSPHEcQADPnycat3BY7FcB6iTPpuOPgORZW5W7Duu3HzTgLYH9yT8ihkj4feKXcbIB43A
OI5sdN4QIPjdLyCS8aiGGPgw1zgVS1W31fbVjUWVlCzpO0NwQN/2kRB59Ja7rmUON9ck/xhXdCQO
JQ02PHfF9ewlX69Nj1OSSiIPIdr7Rt5w7isrUB5mmZeLHN/MwNZs7Dgpmgx2SBAbP/wbIzcy/5GQ
z14Sxc4MoAxvKh+Ei0VswZeZHapTci+mgLGYhQ0BNMZ1Y27SACsemf/jjWqAKuT6nCAfnvImcn53
GJd4eA1XzD0Mk7w8IjBSL11yn+v6d/NeMTzgVzTX76cwswMeF1jhSq9c/INJQtbpBkwqa3g8JCpP
kmZN1RffTsznrA1fNfNEWDt27fTTNgEFXjrlLbuY8BeNU2RuyMtHbZEsAnGBawPpUbIq5f+RdB7L
jWNZEP0iRMCbLUkA9N5qgxBVErz3/Po56NlNz1RPSSTw3jWZJxcxIk3vGb5aeT5RTRvCrRgTAlI3
lpHxC0FmzgMg/8MQApR0p+yY9sBvydnsTQkPKBFBgzrdFbmg6IIsMWztXJ9p/ck1Paduf9QY4QCS
otrFfL4T7pVCRcgGYVM9cIeZIiEWex0XwyuNmGbTQYMpEE7VwJRgJ2DG4CtiereXDy769DHHVUrf
i2wzXfX4PBEJ5w4S20kEgThuxuzOpbxRll541f2X2v9D+syWDAaaesIJytNCMzlx03x08TaGUuwP
dNMjBrP6rdXnhh1Bbht7qGyYXCC/SnbWboYlgT98JJtyG3lzfsPffh/x2W0KYLUzYcebmVLseSty
RLYRy250xQl2FI158q5GrTWgCNvCfh3W2sMfSMmYJa/+73OBm8xB6PaTlTKZHNBEgED02ccMIFF1
Xd/KPmFg2cNjchhxUAGU4zmVvlmb0QMzbz2nX2Se5ZJCE2IHl2T416fnBOAhm2TZ8Vl4Nfqhkua/
xXL8hwxIcl20wlylwL53qLzYfbP2rt3ShlO+GmajcU+/lAnPJ3/5rIw8qkF8HO2f95uzvc+eFTZB
qK3mDchHsYVa8hO4uBMRBuCiY26ApGDYsbj+JHvObHYK0osGHTdOA29/kelAY6hy6LFqhB7/hPDA
wGiX3xIHJ4Vq2dOA3dwVzWICzq+U+NgFOKiHA00qT5slwQ1bSdlZyrcQDSE9S91LXlLL7ErDRX6P
M/cQrO7pvlXXLfLe+bBIfox6fsWe5EHLxHhqQz7yGMXcAl71TJikInO53yKoAZQFC5ZVoLEEK8du
iHAYaJwLNvc8gNnN+xexkFf24S16d/Xx4372n0lhIq1LCWgHIl0bsPsE9iryn2njY3NeiPPUzht6
b046MZz/SOtjzCSgRawyjI4QLiHplG/oQgySWZmM+g1pNafrDGVyjLd2Uyp7H137Od5lha0eP6YT
9zZAcolHx8J6V6U5Gu6VAsKivA/iUnYqkxbloCAFip3GwKs4qHwxsA45CwDpPXv5p0YFFlmL0uS0
Fy/lK19oSrJIjb8qo1m5x2jw63oRaC9Jdj0GMNIxrq4WW3ie3Ohzi3xHYWLzk45OdK9Re24pBpDz
Vid5OxbPAFey6Qgft5iSV0A8WdaTtF7JBspWrqq7OGGO5p0AM54HRvcBepq8Xdrc6r6R1sb+u9Bn
OAtRdZMRguRZCOfFcOopHLk3oHviHIBvmLpqbRfhrqxX4MrhVWencaGr/1SNyL49e3F8X7foF4sS
hhrCVnq3+UKHHiBhndCR3oO2ZShgndAhzjjXIIgPaxTx7RYRokwZfNGYZGW0q7RU5V6nruS9MHBM
o5VvjAV3eOgvhl+8KKCzy3NZrhFsxcjh2Rvo3O+wE1YD0xUaBralHTvcSTQMyRGCYqU5H/RvyBuM
ZTFD1RKi35zr4qJaBzbWWB3zGT8lWxPkVRucGU2w7PxH3x7FDYL44YSBLdrJwqZNT2WxSrRHM57C
+JCWIK8z4qom2PGVYejgPwN6yaG8w2pREMT+UCFhJNUwOE01RHzdA3ZwkVDL7YpxP8sNgc2zD7Ev
2aOmxoJHoJFOkcFeHNc2X701zwLg4fE8rcG0pidhdOlAuTpsgnrYGdVXT8GY8MswkkVdUR2HOxpB
qs5rR4nWXxLlymUKum0edstuI14o8NZ0ywGGh26L5GrYpdI8WKMI/67EL79ZTa7xqWtg2PqRHWvA
qL3w5gJ7hFvIcfvwnRR22ArTDUNQmAUluvEF28x5a8GtWkTokejncaxNBk9q7OAv5L4bHKn54TW4
SFQ01aRWukSsfjKlAxKCTYWBGR0OgUfWXMsezLXR1RGZSNIBJIT+3Hpu0L0TFMKMUeUQciOxQQh/
s33FdNgAAeEKKEwFJxTWMBqiccWPwduQCZCnNqICXQq8zKKrb5m8MgzAVAf62U64yCqyc2r7r9jp
gW1fGx0aasTrQVXnaCBAFh/D/ehbeRfVqzhza2tLNPCjg/236Dn44lV/8qqtZSyrFShidvF9dddQ
6cTl70fkqisPbY00nYJW3sYItDLlHOlLGjkxQm6uropfLKV66abc/WqPsGEi4lDCTMwHLXI/eJqc
BV5r9DSuWQBJgySKBTE8tnjGsaj9VeEiirc0r8WwESHTYo0uF9Yq7o9IyCDINM9SXuf1T8s4UH75
HUyZcMEnSDYmSwN1WvKKT3PYLpkioVAmxejYc8kWPlQ3avYV/LEKNEnsZP9HyZIFxaBmJUy4C/gs
46Z4oqjHTFl9njo2QevF++xf0AozE0DPBQvEKL58RhAm3rHJFTVspQxOkZPpW+yGGNjwctFv6Qsy
GUbAkzKn8zOLzxg2UXu1zbkzV9nHSbj2GZ8IyATr+fBOOWaYEcRWssIjElbs3QSWucmyRROhccbI
xT/P5XKSZTfEasTWxt41+asYp+XnB1kourBxbpiuNCE4iGA+Y01PEcSyOUUD3UEEJE16aUC8VfN7
M+kWOYbAWgIohmNS79HXIXLZecNTRJxH3SC/m5BMRTBT6lzSVv0Zz2rRrJIQQzMLnbh94w2V46WI
2iot7zn6tVrDNhexA/yO0dWG50QCoMfM8PqhHvaVNeKXvAuZVcCpQvAdL1knlZg9gZGUOwavrfwa
0z+JmVnEgBcqm1nL86xc5QhCpfqlTvUvjl0Q9BdMwEZ27Wo0hlTtJqVF1GS8Hjt0B3340KSFws4h
/yFKYo53AHV15fCt5egRfgBgYh0oH6b4LcjmqpyUG2xbStWdGE9sQLwCEw3uIh4WSuOKWForpgbh
n8FWYE5oDt3kcKLGgckiUmcNDfoYjp8AF3Szx05OBit2UlDyvuL+k/fV4FbdaXiZJA31ILOiU2Bm
80F5AM9qcgBhxYPIqaK74LnEdcARjc5Bg3hML2XAY0GjPiBn81DW4Qzjr3YB+fasgBkkptaFtTom
S/UXw3G8I0CEZGMt4W21g/TZCr8JOws6G6qvl8JmHws0/xc941cTyfV3icDlFuq8cX8DbHSJTxxB
lnq3+sBO+W6t0TFoeHolW4R8x9I04m5Rx0MKod55hpN5kfl0CpTeXBkaqXqoTvvkUdVLwXwP8ba+
R/CX0DWuMuUvLu6mjyq1cXPqz5SnsveTpY4IJOYviPAqGcVWJphhcAJzNXjrnmM58609MU7zSL7D
F1BThJJIgNxDPu7kOzMOf/eht+lRBojHuud3m9wY0AtZOY0w+wOB4UWok2KwQaw/nQchtjpQYsyC
hDpn8rWgqoCmAP4Ta3XLM/Vb40/m8mj2wr8q/EFc5H74xogp5pj7wqvoA70Kk+eQbT0RcMYkAJUZ
mpDVEHBsbwAd8tc9WCPj6yqivcmzxb/7eYFSxemceWf2eQb6WpVHB/16Gf8BSvgAGAJq+q/QfzP5
qJNq2H4FZJv9EtuAC/JIGAnxTNaaOZCJgp+noV8MqCsov3s3705czblyUVHwQOkvf8v4jg1VzKAr
8pm8uhnob1ABglu2aGwPcrfzy1s7EjbwF9qhHemM1BCcDsygWILNcdvNPIUx3SF7eP98YZmDbjKv
JkhSYj1PADoMnPIDPHhu359kg+Vwo76kZDc8eHPVfYiB/GKQY+JW4qKZRgMSnJ89JmiuOS5DdW34
e7QIBJ/zxm0iD0wk6g9bDy4ojrLPXSsW2kbRDsPS0Hb5M/zsKYrYw39oqlhM2JNbhGe8vrSYLEBv
+fOCAklzKQ7kjDE/wgdlFv/VpHB63yNFAeCzYTIVn8eOFmc+CeWpPmp1SeyBKL8zxn+ykfNo4xb4
gIuh9ZdWCpPJ7oQSIaq+UTMX9MVI6Pdq/6MpR7P70oxDvtHak//mYUgJzeT92AEa4Rps+itXEEN+
Ulvol+6SMNG30YFh2dX6S/NkL0pg1EDs4DqMHiOa9/Dm1ds+34/6onIC1wpZ8wbbYNPtIdziWGRD
iq2fxSBAi4m4xbCfyk+5C+a83Ib6T7z1oSHN0AK8tIARzy0Gj38MV7gUBZKdliITvUNwT4tTOq3t
UFkhEP5muFzI5Idxidc8txeZ6cM3KssB1MiZAUBuZz8hQMPuWvWnLD+nLA85Uujfgpt8VvQVa8wB
DS6v0VFsofgtBBhFi9xw5NjlawyjXRmvQJIAYU6lJQKenAv/D+U/jhQRGsRLULZF5rRsIWaaTVft
X6fSdtEe89Q5+lAr1n23kTL0kCSPOMOs/82TzYe7mQ2qbWCOwsIAOWeOPp+YD39Vfx3eqjUPXoRc
ZKBqwMlh6d0RltAml/6Pefb3uP2miU9NWkybeo36SGfVwa8VfOlnyvxv5ZI9mbFggUjPkKc/uM6h
OzKs/iFrjOUzG0IH0UzH8o9tYRIexREOOjtdifiEG7p9Gcx2ug+1xQQoTVfeCvBcgRCV0dRS0fY0
FOi0lpW+JYihXhN0hleFRhZbivETmMgYzsjP87vln6uACAlc7h2qQ8T7DyS56Uy6lyz3YYw+vIvm
llfO6rX+H4StNWbNKxN2MKoKrmqEoBf2oZ4dfaF+wq6F8oMh1m97QkSNtr28R8OFFXndnBnyqCf2
0pXz13sO8hL/EC5oA2C0o+cvK3QG1BSwq0lLbF0Nci0aoexcmjVnxXb4q8urVNxRPtOGyaNTcjn7
5bUZMTwgyEfe96+CoqAL9MAC3shlOmfm4VIqHSp9GlSnoOOW7EQkW9O3Iw1eaxc/VqCtVJkcB5vA
0/3AyyWLawmTsqo6IA6BgOBYgYfGbaKStYHAr/ReIbryLgFAwIn/r3tJknDUCaILcLoaJ4583nAL
XhwWXmgynLzalUpfi+5jfEI12qTniFOzVV1k0QoftpeSUURVrTVYazGYMv2KdxPZJYuOLBc3vXzr
on2TOxH9pPCToMOHwtgrqyj6mTAzIBZRuwxw2rQQuLQjvRR6C4izJuqQXat/YahXB/J2cAEtza/+
xBazXpb9PdWmGaB0iW5MzON5zNjTt65lcoK7p1J257ngWEgALWhBHZsqdB3jvMi3f/A4Ma7U3DEk
mkAeYak1rEsUlaM3N44N42GEVdm5Qa1H5TpMZUWtO5IC9fWgIP7Izxqsxqh7lcJmKL5ZSsX6l66u
5OyJpa1DndOVt1T/ChE+i/z28Q/grKrf9dWlBWiEBy4L/8V0Vp83lKoAJlrnU4GB9DSOn8EteniR
SFAk21+ohNdI7NJdYeAymYBU2q6KXRY6QYfPqMynpJFYW3WftTpsWSrFJ2OLZ+CA4k+s2BdNEhV+
LWtYW/WBADlRWbXmSe6OGZt4R5VXfMrZjYjs6iG+a1JtgAsTqLXsa2AFcDiYAx/g4KjsAbxiglHg
92GnSiYad0D0q/GDN8GfzmOo4XrBSbOTMUELTFz4Az3/FritQPhj5U5gCyIFlUJS+OVm8cNXg6OT
/R7GC0JFZ5r4TEQ4NUzP8m/TIjUdAOCBhJGUn5feJ2Rwm1zpWmmO2WiyvZTfLZBg5gtSxN89bomk
EygvNT27ZwCFF4P/h6xLbkkeAVwN1IlG/117r452FAZQ8hvo4aplAZJXwrZMwBc84hp+VhdAgmbJ
nPedbSXhZYBCCzJRFH/M5oNThdnFt6Y/RBSYJwuni2wHCRRtpuvZE3YhOSa4rcZT+aGlZ34hWdsO
FZyMhhrNWtXQ9NVw28FgC2SQY3OCHUE6TWXgY4z+ooJ1fLqRsUQ+B1RGMuqkYvS/Cuo0hv+sFyNj
L2jX8HNPe9cbN0N4IkNbotmxw2sNu2RkbIDQ0oeolL354Uxftrs0ti300oynPlBNjMYpzGPW3FEm
ZaMrARRt7QE4CR5oLJYd17cLmClmJkyLf7FGJAvTsngKnAr3/iWPXoHheKpt/UY7EiU+4i/ewMrC
H7MkHwLjbvmANpx9eaxp+QbmJhpJrz8A4GADn+5zRsYO/UuZukJ0r7RjoDLY1NPCRnurPhJrWjg2
lKIc1+jRw24PPZmAsOxzilRpOcbJivWfHiXIkK7MwALziTSUd5LH7rAvcxF8E2NTA10f3YGvAf+N
L1yYFW51fNdVt1DEpU6xiM/VR+JzzOtTgUN4vHvvik2rBAkaH8LBWFgNQCPoZVNDAWYABGAbrfJv
2FrM7k71suIx97kafZbKci/wos2lHqrit2COjodTjbRvhXfE2Hjar9L8qDpIuG+MGoAgy3AjI9Y/
ZvB5ZinLyyVpgWWELH7JRElnKLEeRoyWMP5h8+605MhXKElQTUZMVoxVYOquTPFoKr8MS0WQLJjL
rWwtpZsIke5Vx73C9Be9W0cMBuMmUntmbEBSlkBzivmRz4aAbv4D9dMezVG6mgZnyfmOlsLfsss0
vf9UkZZNCKlHngtrgqhSGa8ZtbaGJg4+ngtfIZP3raQPJjFh82TM0ACfmFtgDmyVTEULHp1Adtf6
Q6e/CnHOi6pd0UDFDAgi5rlST0yA8ldy3lQfpF6QRj2ZASiqZwyoKVuYXSOfJJbnfAna8KHl3YYh
Qqo/dGQ9y9oE8fIDl0Pqxo2LbNcQT0pFYqo9ZC7iDosW3ou3t6hnHE0H/SiUJ3rAqOLo63AgwElj
74JondlveEK4o1tvkW0AfR67uU5vbZkyFKlmchF/eNP/LNGV0WbhTJxk6e7o22QF2oO+aDH/K7Pi
zz9OpDprLktUfc/cP5raUtaWRQG12yHvQ8FSNWJbEcgv4HjhnbwwH1O9aRyb2cod6W2wQ8CvB8BP
gBfPM2hetKgL3VzqOk+2YL+Cz5cFLB/HM1+yBdoKDZu0CIeLB1ej67c9jmmnmPZAsa0xfsXcmCyY
1v0FexHHSbIur3i0ut/4QBOOsiQZdoxdP/gmmd8mucsDwrlMKOqBqW7F/RfuhM9K1pe+t0bP7IOb
+hw1/ekZS941Pp7IRNl1Mjw7PcLLJd1FsRkYJ/I65E+0AfjPRYVNI7rUEGEJQWPpy7z0yB0R4gRT
mPgCF5wB8+BPFfI6rthnSyfJ33n1wkqR8mMVDvda/BRJrmAuFBRLhduL3QqrzsAVZu9xx9ioI1Cb
FHNYobV3V97hiI7zHYYnqCJicldqN10nfjQHrxDuyUvtViaLQ4XBrdNtP4E7IP/9mGev+QJuNSbL
gE+gO3yEeXvTMJRNlxsTvNOPj7KnDFG66UeJK3JyfjxC1pOYrWV6d9EOMD3LS6vasVm9Exgt8ajO
GdiyHkadpjjyMDuMd4J/iMhFlPTmkqG0NYbHx1EZCnS+68nX0a6hgs+Fp+cm6AyjV7rMkKTo0EA6
elJUZ07yTwxIq5RB/29zaBQPkmDlV2ZdVZ8IuUV6pjZPosnF++F1UgAqIonzjqZ01YIbsiNyxI0p
f0gIgEu9RGzzL41jF4nyo97Fv7QSdXeQzHXNAQQTBhnAL8QMWqctSSvwideVMf9k9sd3qvWfl3Dd
UNjyAs8AziCFU38Eg0fyESr7AktQCxMJuM++CA9Fvsw6JziQZdFLrNLvABDUl9etKuk95WRRQ32F
xpyf9gsdkeSvfGc4NP9SoJThpa+RoRo5A9PghIyiu8kb6riaLtN06CM/juiO6gq2GGEGsA03QXLI
KDpO/kmNNsbHgzu4S930BrtHH1xgFOeHsYMz4QF6hGB3wWBOZhe+h3k3zsxLhjrKFu5C4JFES0yJ
8BT0U0mRqzB7ZbJXT4mybzW6G+2ei7qOZt4lyBYlb53u+Ayp1oE374tbWFKJzAHODOeunuuoYik3
LhZ9xednFOfszJCP4dAa/5AYFK8YL6zJJnZXd6caPRzE8uRbb0/KOSUXfEAojMiM5e9UuyIAZRAz
anOW/GNHeAnL2xzp9PTDMZ/z7uWtZyxScd+Ys6pYK/ougXdFpjpjy7kKTxZsE/D+bs0Inm1x50CS
KViH8JB3wquQf4w3SSiBtfZtWtkeGm3MjGpJ4Oxw0lfQQ0+sL5HNfDMwJ5rBnYyrD58omjMwOcCC
/nth7sMLNQYCG7w4y4C7nqG8Hc3rjQJwgNCrCZR2wg/xR0bB55WJqPw+aD7eVr+S98yORf3FYgh6
07WOL3H5k6QwX+gzMgf4BTtOQDELeVyVI0tkzA5ktSr0BiczW1JFstho3yQZXMRnvUDYpop3dB0c
Xiw8OLHs1MOst/+verHl0h1eWYXCTXQQcQMmB7fYNa6ZuBljT4aS7DBincjGh2gdQcLPfB9Pu/Rr
EAawB+70y9gzUl3qKz7TDzbMfYB4i8S5nqUcSiZ0FkehAWD2jBs728tPZPzw+aUjcQly/u8zPngG
WsBTE8c/kLQZ9TUYQpwH4194Znvr/5fKJX++cObD9yR8ahXQHhDn6vQgGHG4LYI/FtMi1RcHzNZ3
RKD/OPLegd3MWT1Cj5gMEEFkTyN6+HsCUnESKCTObUZyrPXp5nvAJgzvqvJrovOJ/Q9LmRVBuT63
q9enrgcNtJS+a5SXoDmvbDVsGeFfZMbM4Fxs1vFJFTcpsaJwcH71Y9DduYwiKo6idBX8vAMcwul2
suMRrS/82PqReCcJP+kiRgfDziGkv1TIgrfJuvGzxhk1IP7NaBsosRhUhrdxRIpELfUqDPZkC/xP
CbDpl1ax2HeGpWXnyi4E+Dn86lSanVON2EucXMBiuBabRbcE6/KbQRpk4U/1iqPIM/8EPIQWG6kf
Vfn54G3lUorNm5T9+2hPHV1GNx56aRF9ltJJG7LlB/o3O0BdOMWQ5ZsWJgFvD6k+MSnA/5BHa2up
+9eLXGXZ2tKvGQJtkkNf8sUQ1zpTIuED+t7uyQ3k+vZQXije9pOzgMicQMbSJv610iLJj9aXdPLZ
Q40zfTzm1kGJ/2T9PfKkigek465/9fxFQQIXXIb5ikcfQMofPJ1fImqML/80HVa/2QLJCAxjyEeY
iAtW/GhuVHpsUiwKjoV1hvqzvCSM0XQ2ONEj5jcmrC1b6v56RLrywESGE4jMhxVVCmF8W3PFrx8A
zzt/0lUafskcXgcJNoAthi5psGTVu+CgsBoR7RBkuzRe5DfGoXQZc3QQUXgQ5iXEmHh+JdypD9aY
jVvXIkv045r5G2pUQ5Saj1V8bQYzdeXvfBUK6rXonHx4GdJNpu82cpqqv+yRq8ckcBpUGgMoz3X1
YKFAyo2TsasKVwQzm1ukOTjns0MjbE1l+tzL5iB4mH3n+sVAmHrOhT9shMMyeKQR2LBBcUZIj5DA
991ZXzJD0R+0YyrrxUfXnAvpVKnOqC+zSTJQiTe/Yqe2IOiJ3pFJduTG6oPhVr5ImYafQtChXMQb
xp+UyKo8R884Bb/C2zFsodn5CKyVG9Mi0KS56QJf1tjVXJTSYRpUaBtwXc7AXp3OJsJpXbjtk0Hm
t7iADiPb8gINoPqu4W3ZPKmX/jNPfvBfS2DEYNQ1NqobYyPcebyEE00lVP9JoF8u5bNIlIy2sO4I
277bbbllR60ZF37tJl76qMannT6O2as0XGHVtEyIyd9i/zXL7ryuxGi1bOkg/DEwXTV31XTN0GY7
1disMhdV4yTnYM/k1TTQ3DsGhspV9qVCRGQrdMpuXIFFTbAwukqO/REFJ94W8isw6ofcEtCz3O8c
SsABsb/mn3DmBeJ8xHhMb/Z3QoLaj3b27NRyAQqlCFwCn6OlsRL+EAOQpyYypUP0yBRohuaW3jc3
WMBSV1C24oFMVn11rSA0PKmml8NxeBJmo7qsFxmtk4BU2tq1IpwMHVML+DLbKd9WccwxRsJ4c/jK
ZsJmGmAfgGSyNcek+jRWcuhgJTA6NnSrwAabrlFsQBBfk9xg/NVbnyFV9svPl7Nes9nINW6P054v
Er9bs+BikcUFgn3yuppTv6WR5o+NAa0pVuHxTP+ylneGzkbqRZ5n4ypulcCzP0YQ12hNnezG3FBB
1rvgw7fbVbUn68AwbY0mrl2xfqFe++MDlDmQSKGFDENGyGzolkrkMqrwgRUiI5tzijwKN5qXoBmX
Xv6AStoMvE/I8xAMb7tsbl2RtOtvBBfCGqtlrv42Z6I8r9riPhzZemqX/kGG2HmS4wNq4UdjAcnn
rKBq4SwInQQzQbsEqmitk/kH9ggDye5Hty3rXIIhOaA4odBtN9DkGO4ALQ8kIgHJmmuLtUZoWxAd
hdUEWu52Okr6oqNfefpMBVukYDxJaNd0BI/tAT6qnD7VCYUHxyXeqzxw6Q5Ep9z/Vj1erlOF9l+l
JJqOFDZGBjxZ7aCSI8f3kC8pLqic22MUmbhiJg3pomz3VcxSjbLHnC7U6jZGB4sKVnpbRJZA2a7m
BHyzfgv97QiOhZEBo5Vm6G1mZYzxGvXCH5pk8TOUaPEGcMmdxIJfIh067ZEEa6Zs+Cq6+Jj4866Z
+FmvIP6Hgkf60ATyA6LkKy1H08gJ5NctgOKV0jmvQaPXj4y5EL/RpmUeDA+Jv3JSdltfubb6hL8p
9gh+y3wAdMzQUZrjZL7qtH8wNJudVjidtQWxh9MKfhS2JQWq40nGHZ2cpH4HqpeIbVQACGt0BZE1
ecRzHB1js/HNdc+TDAQ1BOh2wE6cOpsiv6CJaqAIoIslTZHPveyO+DFr6V/KRp0NKqoPLC/U/Eej
s5MTMG9trWSb6hydKv1Io6FNppJqJ86GL4W9/zESbPE6zmgLH6AyynEm8ShUlt12e8wMbI54PWby
YdLgM13y7eBX66GortPxH/87UzYDq8OIte6tkj7M5bTwmhOvE4Q9JokMxKvfwQ3w/VIwkyfTLbo9
uV159uWL96ICq8xTykhyeLEEay8FguSfSMKUzBBAdsfioDUT0t9D+2L9QxE0jEv9B7zGBiT4Eqtd
9EtGFawy3yEfu4DBoyLnt/kG2lVIFtJ3UpGm/oafwkIQ9ZO/j+o7lwWHplySfYIOFUZwcA5ixPJg
8m4+wSLGq5NmE0sF1teIfHhuw5njuuGapwtQ3LJaBsKDGglrfj4pCqgu4odvuUp/y4bvmNAuhALi
6MgI+jFvM8pkWMRB24EIcJO9ku/bBIf/AonRNzOLG5IT1fnY1bdARW2A++xG+yMcLe3ZTayk+FIj
PTgxNqC+SiknPic6/xKw2rFuD2nzMqNj8y4e3CKlgh5X2yD4a6SrOBnfv5QA4zQ1KRIH17L92YrC
gN1n+Sujn95p6grDuN/OXy0wh9keGwKqeNbZktvIyxaPQLTk584X6mZ8sF2wWpu2zV9oC86RZfuv
mn6LZoDErhbgyLB3OKjzxW2CheKUMs26psfidMe6phpruVxDUdp+zj5CWRCU2DmRM6BmDn6SGzqZ
XVi7I79ZaytwjLxZu8WglMsIGtNLgWmsJ/9EJmFEcNDFspFUwT8BfqOVvRmS3THv3gXG7vMOFoEP
YGGmQEe3E5JJ5/21s8PuoWVHuvUvNFBmvYZDL5zQFnTWQxmIujw3d642XVnh/o3W/ookEO/ifXAW
9OBMSRljboZVQmGTdisAu4e0/4J7bNZmudLqrbFDYSdomw6tCM16xUjRxddlDMvYcz7xBjExNxJY
b3kfj+eB3ddyAqwLjnlLjVequbnlNNpF6VfoaeoKDv9rOmOTe+r0+krgvl+Ytynh3fBWqBU1Apsi
JxtWnrFGwy/thIHfxMaLUy/ZcTQoxsFeMUIBy7Ox0nXuv/tuHeHBE07SLZvfG9d7UGuE8fm/Txp1
VW8winQJWzP3ZGsA8ouoXXbswZ1Wscmq3qFVnnYe4Iz8BZLMBgB2vBw8O7Rcc8MrxZLsBDOmXmED
4KBMW5vURoCB0NdPwhepq3TwPNAAzHdDAQzs3CH1+TF/YAaQOKWrS3NZgClVYFI6HtQj9oebhK1N
SFFQzxgXy9UhUZ2icKvyEit7GUIfrkvq04aBoEFm8VwUAQE6H0zThtMkG8aGVu6QPxYNsLVICV3g
iDkub5uCqT3WPR6+4MaoYzLs/Cr4PSXU0NSuGfs04NHqTm1+zc97ZDMWb9qa/2a+ro9I9GplEa3Z
NJjLD9zXGY0xtkxl5RtXlDwaCaTKMZMYXzgtKDbQliFOLHKPCWBAcfxfTPXACped9jBvzkKy5AQF
A5VNXoq8fwQi46JZZ4uTC7JGs/KxgcB9kmPH+L1FzzLjhDU4+cJ/ebbU1H3UXondjUAeAbsaNilT
MFASrgRTRl1U8gNPF54ZfsQpf+/AfuI/4Dz3O2ntIcHIk6vTQxyAa/kJQ6c25iK3KbWbo+Un7UAo
EYIqf/lV5xed+Sz0HoAzRPSK+RIiazXX3RYFkE4E4yzn58A58WH072D/oolibmL1Ay09uU5HzP1A
d1g83z8/FJCE7GnamVA9jXBmBupge+7xvuNnJo+AU4hXqbMOwBNMvv0YvzT/Qv1Ha16y6Uz/KbET
Ieumde2xmhcP1qUtZJsHOT8dkrMpwmkiyFIEcxPpxmva/u24ANsJAosxqz/xb8wjnHXxJsfoB1Pj
lhFcIdwpmUyFJ4YiSC7WH8pO3j13IasuaY/hQmzm6tt4ZYyODh0BzeMPjish/MdbgPKscHThygJS
ZOAYh3wN684F0Pz5Tv+BZ9QYqsvpNgLXxiTSBSbF9QjJWnX02Tt7S1MfCIsY4MuMDVZ2n4xvyfvD
7IrIkOSNoRZZGWIuWV2yfN/lcNNXPushbfqalStDyhA3lmfZA20Fe23ZHvZEolvFvtrHT3+BZAWa
f7aK1ev4B5oI4g41qjFjC4+K1V8QHzLZCAGfFJhWFf46+WY6qGQVm0tMXX6KrT8nfM1hSycswnfi
1gANhSWH5jPYBx5WQH62uQh87tcjthpqd4PFKLbZFVCyBP0y9zZadWD7a6lH/Wb0l6FcCOq5yjk2
DogZVeUkPVkdAVE1RfSKjn+XYdfs9b/uX7uL0M10e2bMbePQqePm2RhzhjApxnDPWjdYe5ZcGgwJ
qnrz8RYeFZoeg4A9IbthZJ2iFbIGngvmaRVrnegcMUcWW9TXex85P5ccMRmtt0gBsoaPjgF85cNK
i/8U5gZ2yR5IAHdFpFhGuBMqwfEYc7orKi85gz0+QKRiCtcxgnb8hm9ReGKkq8anEdkRIvBQXQK4
hDskbWSYKOqRuJiYA637NYQfvdqw8FeOPV8+gGWq3xz939HAQohpjaTh7JsQQ6MlyJJApXz6h+AE
2AU7IqpluUe/VHxXwdpiwEBhSYlvnprhKrzE4NVQp+vrhqUGTBCBrci0WkyeDX7bQN4UGJbj4R7Y
mWt8ikM2XDNri9+Vv2Faunzys+e9PCpdCla1OwINLYI1yXLV7YObWmddhSuVXT08pwQRibavIQj4
lFUDfV4DwmYhQ1PsPViVoMIaakkZAUkubjsWTZ6xyw1q7+ZWY9HxsMEAcs2I8I6goDf3LnEV6EvN
tQiN1QgrnwWsulWDdzV+mxn6HXPTW8ske2S8Oj4xBk8BFt+4sWqnRTwl6mdp+Ja57FXznYfnj2Br
nyWLrpqJPQ9sTp2Dzj7L/+ThIkApQiPM0g0CHTwokzlMtRxwHsX/I+k8lhzVsij6RUQgPFPhJCHv
MydEmkoQRnj79b14PezXVZVGcO8xe6/9WeurTePwkKm503+IlNjYe4jkgvjzxrPGLCQhZ/DG+ITW
goU/WrlsR5unCs/3cGbkwDPCGMl4/RgfieGgHECvN0WHNEXNgfxKXpvnBS+/ab1og53+GAf+giR0
TB6PM1Y8AI4XPiZqn9rVLmCyUYRfQV2eEBmSIBZ8aOiJW1bPPnWwEFjdd24FV5YSiYdQiWwhgzxW
2nc8C7gzOfC/oEFRXNc0FdJVquzwOjjYtRuv6/m4lj3SwOXAI29T9LIKZaGs2CQfDPJ6QIvxzX+k
wdVXoovyEfFWsIu/3tKmlLZ6RoyoOHBrnxKdUMDFv6b6Ds2DJGN6uQr8OmtCmvpTLDlM0yha0exZ
8VnEcENJmbhmsoRJjyqd746RrPbi6LWltXTZaorDpyjQ/4OcnMiw20EHRmOmBT5JMHQYPGEUcvyA
/Hx4bENCZsbvX6KBeT7NLd8dj8EOQ5HJIC8jLZH0dTC+miNi/iM0/bcj0X2t9K76hYQWdQkOuM3r
1xD3gE2Qn0vyCpIk9Ggn+2NSEZJBUa0alanKBrITP+kc5vMf2MqX/AoI268AeQm0tOhidDnlq1kf
wnm1YzqSrJSTxGyF5fQ/ZXQpiaK9mtkqcLW1vtFqj7+H9YPMiRVNP5JauOJO5qPfQdpgwWauACCu
4Tq8XQm2AdaZ39TjjPHTdJUa/oua62ESd0l4A8E0z6GjxLZ6qhI8IQY05xzzr8scQP8oFYjoTC2G
7IMWF2oYjBl7uow0U8s22003uvA/TEBHNvX8Hg2scxC960+xd3PNM1GZZeZpfOB5tlZh7UH62AmK
0zMirBL4qlZ2r2HuMDoCpoziKdoI+pybnCP8QR6AEUFlwEWiYtZZeDoojrRvdQZzmKwmTJc4lo6p
ubEJGdeEtsXCg2ztDatdoWVvP1fWjBLousu5xrEyytTiloJLV9bRTcEIQ+wKjhYmLyNlqacrLsYH
fIy0Z1uDlCkmMpZIVsO22A9Utec6pOOjyY22XOgMQea+PNmIlgHNqrdVWjtehWxvsNG4wZaheChA
M2pAgX9IQyuIWWrlDQUQy8GI0RA6eGJSMuQEw7qWXTP/eJFrFrZu+Q0J2lyLZ/2JFB5llR3iPV7J
V52xoHVqKYD24jdXgFYgPiJIj4TqDnf8lRlUGv4ZkatFD0Td2jyBMvgOKdwyepkNK9YI3s7CnijC
VnHj8H8mkEgFR2q36AaqkyIQIvzIw+XiW7mh8koR1nRuQHhRQ9nsvKVV17pRfJCSez95DR1xZi9+
MFVMT6P6mfJDORxkIpaWAwmRkvXaA8ul3AJ1DMVtLd7ZvJMF/GXjcwgh03zjsYDpX9EqrQA4KoQy
UW8M9Jzc8xWCjbc7Ievv2WJgYThmfyyEaSl5McezWDACM+sPsbkhcSayBi3NYBWkGmMdWJYqQR/O
ojrQ6vBPyPmWyMNCO5Jlh7fHLuMVA0AEkVTCvLdM4RBKYCnhiuXyNc9wXA4VpiHvTWCrx/sdnBlD
De7KYBlFaqbiBDdmEwmknd/0TfqBLVxrH3csOZvg3uVlT4ak8GJ8iRoMETCFMZdz6cMX6zf9phou
VQimfbb+QKa/vxAxQP0n/cFGca6lGwWoIqMFN/xq8wehcAhgY6R3w29NrSN9Ma9ELAKXxOjuC3ox
/ZT+m1PoTlLtAyPkc4bAkPAWaLXPTyW87qN0i1S74P6ldiWJV+9PdJsCUFbkYSgHVhxtMiMJTs2w
3ZTdRlNuIzoZePB9ezFqeyT/Z0UyY7FbsJx0jPrIL230eQ3qBxgFCRsq62aci9mO6dRLsRD7opn1
ox0azi3uUfaRyA/h3uiEIjv63VitpG/tjGFnphvwpZuUHJrl+1TsStf8p00umovoS1tC+l+nizU8
wtk7SDnjIqPdctXLVnFXTzLIMBvpzrhFAgYSgHwWWimr2sHd3DHzYY6CBg1NBmgPkyRGVK7IBWya
0DC0K+Y/cvedKATs8SLhqYXktUF9yfwUliT/k6Om9EXVC6zWr32B9g3hsuJiSqbGoi8s3OlfW4JS
Irp9yTyzaezkgVSQIPUJx+ZZgC5qv8uvTFtP4qfUenyhTPP492O6HwRliBvyA8Uo7iPjxlDPRsnz
IkoLsYpVOv0pZN+xJOnd2Mq3AmLqNtTPHaVAMI+OMjYpjCSwdyrxtu58kACMo2EyB+IcJFhKK2q/
NFhBKBKu7x10GZYNmGc3wIINEotXJWaNzzHfsCNRL1VxQtBbPmiAqfUbvPnC8r0rPqdd9lNw6i52
jLpEkij/FjeeIeBClz/6BrTiVJnTtAJUwBydpXupetlD28HdeZG9hyIcMhWHNSmL04lfaBE7ZJL1
HPrZU1iXjc/8BvOjBmK5YvMIrc8xP1J0IZ5Jw8uEg0Ep5bMq8MijvrdZm7xRVTcS9dOq2ReGDwrI
5mMvmY7GdFioJRaTvlQz3FhHxocROZmOGWwLkmg4o+vMUrY4s4UrfE/8MnGCT3bWN9EIoaWZR1Yo
KifTggZgWiJTzhdgnFkrXFEKQD6nr6/IcolalkvkMss8IMBYBTtrriHreRJwQKscmBZmmMpUJGyy
p7IBL6RnkN34333YMRCrYHsAQum0/ayFu2TAL14bFavhH+wIg+uCS4WqYCR7lUJe2DiCB0Fo9lVh
c4WXxFmyM1ubhitHglB8vWGTEBPlRDvpETMqOqg9E5lnLvPbUOehFhIergvtKEpWIttaeUojlsUW
+rp8HqD50ir/yKDe1Ts5u+gDf+vIs8dx2JeQ+FFoc2nyw3LqwXrO09ObbFpqAf3DYoQxfIgrtbjF
O1wpY2FzTFPFm8xL+r3kp/R55W3St4v+Y1KQaN0JguBEZjrySq7SvnhqG5KDtcGhbJLkHbRM49Nk
tNp4o/YRYQykUeem9LGHVh5bd2LnhifOvte0K8dDbBwa3PkaIcasedpxzYodbTW0TQZNRzn9buW1
CN5G+v7v7h/aNdowHIA7OArAcDoNpQ+dD7tDMqHLaDvKRPGK0KIQ4Q/yckPzxWoPso3F1O0/8sly
vy808BEsZzDWUyyFLoufIjvIBIjucEL+TUQKbBCSqDKf2AKKBF4KYMgIsm8co8ZjwfXMgo7EFLwN
xAnfwr2cbgu0YqgsdYqUHU99UX72DNhnXYdK6MonmXiYzwb7CK8gZxZKMb7CkpiQK0oeT7Y2HHST
oYDljQGLQwlD+Sq31xG9BhIEZhzckhRExCa3h6q8cdkmGUMhzg5A7bT3Ce37rDapBlcYQhz6CK4+
BxnUnbbh526/+a0Qs6wxPEGBHBLmuRFB86BHwaHAFgFFM+P3wuWLmcdhdsEGpl9xi/L0s/yJPjnG
XrHL8MI8BkzpQ/4OUqV1BZAVJw4DDmumGy71O+TIkdWTHfnqieMtLY98aKuCbXThLpAjYJ0m5ogh
GsN5lEX+QvQV7UotPzyLAbqDRxed4lB/as2RA/DV32S6VxcsVzluzV+67lIl3onfIpK4yxvYks+x
33yyRVwLvxg06NIZ+0JvzMZPOhiNyWm9IecHEYciehNTuISynRlFp5zFcZ3nfrNFNKMzjs75FvPr
YmGHxZ6k0UX2aWBYtPGg6DHESTqR0a1fFhVj9LplwkPABjovYPAmat8CZc/w4Esk2OS+UtUJaWQs
QpLb7EcuDiISxC9qOkaWWBe4qxZ+ABbBpO5umPlc+ugyAReNdU9oL4pE5eErSDspcJCGsx3Bw3fM
/hn9skbbV7MTApmiDkzNuaMdrE7IquXprIJ8SD3jTcbg+R1Uq7KombP+BjxOIgwNffd+s7pheM08
LWY1xcewRMAQaV4oesiABKCYhP/8E4EQ3l9f1RtZHk7oeC3DJhj3L515E5WGYevcYWAaw88qxvy5
pBk236uC7gR7mG6FzYbJ+h4k5qzpI6NkXKve8Be1pPQt4+UHrJglFvAscsRxT9M6/OVb7aeIcMfc
h9EPSWlIq9mZwvehVkD/LfX5Dr2m3E0CBxta24B3e6kwGZPjrbKA9nKKI+/dOCqH3AK5LnlB6utG
Ndqh8BCkf7r+bUZfb/ROq+nKRHQKP5liDgxe232feJN5ahMfQxpmsanyMoRy6IVl6jveCS5DHSzC
LG26jMZohfy3W2V+jEyA4lXzp2ZejSn2BjQAPE3KgGthNwrZZJ7ZuEm815kaa7qjEcpMydYSa9L/
ePn7Rs4dyhspRHSJmbPxBeM0+AEzPOjNQgdYaInUo5BuDL1ANbAXN7Kv9L1WUDAE2rZJ3hC5fbZB
RofQjTYAHULiDLM6n1YDAfVSvJDjxoIJM6POpCdYIeif2E7Oa39lBlBU41bMv5TRk9Z8tQXF3oIN
JhPJNXvn27RHOVj76wh3lNv8Fh0y2E07BLZY/OKyS9CyXOo/KnyFEuP+yv1urv8Rf4C7kQ4FZ1yy
pFtCB0jQXxKuYATkuxfnxXvFD2y8PLIGNSQhjsZ7nlmitunEZwhe4I2hyIlUf6RKbeQvAjIrUIkA
MuVbwK5ZNs5vwS5Hj2uYnnkXSQ7Ia4kkgOKqBZ8aq9dAvI+wfnvjSxvcKWOQ89NAxsiuZvmzaG+j
4b1MPLHgxOonOeOqjteckeiM8WTSMBL7yKrutW6af5p5rxOP+eTotH/ip1Evi/40HTr7W38s/Doc
DjEVzUPDLgl2Mz1l4aamPZfFrzrep66Wb9MLuUGInLGktPvFcM/bw6zRiVn7KayK2NBQkW3yW+Qu
FD6GbX0SuEzCI14bWj1q4ut4b1DjFmRAtdxHrPSIEDN4vHgvuscY3YRhDll5rdl1vxhmCjCADvq8
pI6RgkaEOXzVhBLTKPWaK4vfneoxXBXI0VLXaBtDqPfNvikJLd2nqOvU6EMZThVhvrnFWTU8St1k
QYYDb5Wq60wBTeZlnhRuXtpDCf+05Gh8oEyvHPmBaomZFWRRvMGIt265TJnK+a9BCzuMdBLyXPFm
myi9yZGfdnjT0is6qJL1Cd8LYJD3Z1Udijn2GO7moYnoXpEmJ40rgvrstjm3OtEBwSZI7OTfP3m1
KJ5Gjax4iUFxwABduDFz8nol4x/X2YO03a1AGUczIehrM/tojIOcfybfSE90A229pUfHatiLo1UT
q7eXSNapDo3+S54wo/ey/IH/wW0dkwrpzxDpzO+VZ1n8ECSUw4bofuqBzGyGI6kKQv4Y7hHO/6uD
8xRvYhTSjUkCqg9fhajE6ruCMqNc4spLEtJIuURtMfzj7E1OtUdmgm6uVLpHefOimkbYQ3mH9IUt
ua3fUPPzZBZ8qBWz/HA2iXpGeRxFMrk2C6SN9TekfK7RZTHtE+LTgDH8MKTJ8n0ZsWIXvSq+jZI3
iFuyJzXmFa9jBMVRcqPkoKrAv1hr7ow1kLdyiYgkU45G/jlUW6Rff0g3YwY7qfZksvcS1j/D5oXl
gISsgAwbC2oHEpZ826DPjfcETOrcaNE6xXhXbRq8lOoe62ZKDicCmrjcxc3qPTziegfRIcIdoi75
L4U22AVRYZVDSz39YpYlfErh/GUqQw/6qMh8W5z0ZLYx2AUZBxCdueQTsWHuzUA9g52qHt4eBXDn
sItDX4J3JqTKPUqsSTl4adFUQN/IOWyCe4VkFluhZsg9pKO9WzII+I9qGQKvwSAOc+Nt9RWjNMtk
Xwz7LGnNJcsQDonXlbFLtaOAjOh/FRFPptsabtNeqXDDBXHRpW1Az3oZVvV81Vul/hd0PzJuMqaa
RJ1hnRIyJrcEV5OlEntp4hu4+V7sWOJfViRsMnY1veYspMFjuAmAg6/bS4SQGAKksGpZbtXZbv5r
AxOC75SfVOI6qxf7ut1U4YkJPw4M4BlBsMFB2CguI+V3AcZjvorh23QkBrSWPq3HaU8eIBOVJ+k7
Qu4bBDNMB/mPqMD+qtRXovFQM1NDMQG7ofnQiQ+lXQRiWUh+b2xUBqesDSHbMT8oVuyOsgu9EeMH
OXHSBEsSpJfuc4H7f1iAneUCJSTWeotEHng6qk98lsY1wGlNr47AmDVSdAqLNYW3dMbM2iYz5NDC
mq3uuvyst4eSjdYEvavlc0yyHbsQLNpK+7dQHuQDJJfSPCnAiot/hFOkWBdDdTd0///3EDsM9QcJ
MCS7DG+g9Gdz8RsyfcswlmrxychW3cuLCU9af4bCVs0/WfkNDGEIZ6I4L8kBIRkkSjgzERDNOntf
ENYTKkFKa+oDTIV5c0QipTPzSXkYfjvDCTjnVeEO7LdQL213zNO38yYXSDrnAJQ+Fvl3wqCsLJ5s
q+lfjU8JyEIJrwUqDFtunmYpOgwswQKf4m+yKXjRuaprmfitaA3/QhyQnREBiYao0Uoc/H5J3fIg
oVwPVrjPTBWc9Ff8GX1Go8cslT+Zy5A1KLMjvL5ZycofeQVPXYbWlG89b49999Mox77ZT6gyYIsN
EJEg+EIWWtN698yichDMSNHAIk5/HaDFJPp8QQlb0sD6nUgcxjkZ3AZMUxixxSDbUDprkKgbfZ8Y
/yJ1SU+mp2vmBoWMPs3T5O8J/VHLlEVly6Ehe8Ov0YVrfgt86BJY0b50wE7tRvrmSuICp4YYmt98
0TkJdEQFqPqxpsVqYDP81sKX/FW/dzOz1ND/MOdXc+N+61d/up0obkYnBKCFWMO9Kdoc6vqHHt7e
M69t0zC9Hz4FXrVFqS518Q+/iC2hM9mqwnp++HtCll3cjIm2k8mqwFSA66X/TsM1f+4kcrtBk10p
kcUH0zqC6bLPS5D5V6d3ueP00ptdMK1z1u46rBsnUS9pT4yXua2Yn8AsHT1muKgn0u279XpmtMZa
lDdFdmMaPUCcB2F2THS7Un8AuhBklD2ISR3sAeFGxJLRBYGBKz2jOI7hbrTxI36dEzh55oVi+bXw
qI2T9lYvNum41zAEBZ+6iuePhsgh+DSzM5gG1Sl7/5XBY7bpzdEGgrHi5B18M9lWIOzoPHJiLoRL
BPlDVImA0FdBtBu2OUOb0Y9UhghO9PHay8GmqhdU6l4sHkmUZ3wqIc4G/JjaevbVvW/4B6YX0qtT
V5wqYNPyXswY34HVZU7WW0Su0oGn27zfiiKBDsrZyI8ZATLymWE0O/JSPoRZsplNDezdkgYsQa6Q
kUhMFuNAQAE2G9GY2i+yMnXXkkjkUC502jl/e4OGH8IqqdI5/EIHx/wBlUXFKgkSB2HoqAiJY0Dv
0Xauti+NBNULTx92DNSBLTJ53AfbqNsF2lUD58OYsjvprzsu45f9V1eEb6JpUcgJ5LQFoUoLv2dG
16przn30sDD0cpRMCD5sndEzfV38rBsUu1a7Yq4NXpGgE4qv6DpJ/2Tx3qJvZq2Fp39NLGJS/Gjg
9UKGDp375ivlcOtmBFnX2vg03uhC0OUw3Nit0BhCCQxg35wBZ/Px8iKlPsCt4/Qrfebvu+CH2FUa
tLGtT6SCLiLSWTKIyGYIL7nuk00HyV6Gnyn24nbXUJO1e+EYFe6F0Yb04EbS4JNcoKToAQ2QpS7t
xUUQ7TtHjFHiabehZYvIPcXimUiWRhIe1nlyY4tfs7+MzD9NWgFQP2tG27m6mXCTN9ZEMluzX+gO
YxXkHjEwFgWLxRsygrKL/rXTtiQAHpMzIVqBDadHwiS2ZeZl7CfNKmWHCxecBGp5OwO+O5zhKmML
Yrg/6Xs1vADjTbr79ELth5HFZTjy+kFnPF5EqIOiB2qHuCqh3iwWdPlPYcWvM+KenXDwBA5kFrlH
RXSIyWCI74hWEtAvWGORJiMmQjHAsis8vK0Arx5y2ZS5u4CuFrk7nExWYacBIQ6VZBbsx2ln3FI2
+NLBOI/iOR13bw/3FISrNZxP9prKinmSRlsJ6wiFcYM3GHES9SpLTekHch38XroEKNn8fjBGhB4v
8aCvoFwBK6epg7vduVgbhQ3ZLt5waqi+reqOe+3Y//KLbv0SmQIICvVHULechVhe2s4WrWTfOpMx
z9zIPGWTfJI+hwOUxGjOcAKZ5ac3FLcZt0NiK7Rv0HIMMtWM/3Dq2+4Lfz2fNpyTC+GjR8zA4RPD
nHJhYVejxsDruGMf2KQXpvqb6OWzIgkA94AbEOdYLgZtdGOQHmg5iWbYTei4gQn+kNit7VMUUXhE
roZ0DTztNKjo/J8dFeLrPoDdGrxOtZuKFEHkOB0Z89yh6LmpTEtG5iSFu1TUvJ65ixGoSLxCd2RY
4ETVI5sA1iw3FmlfUG3W04X3wgxvkbblMIFdSZ+Y0Wd/VGyp5IuEMvsNRnKVuGxTp8bWZG9wCeEh
zjZyBwzaG5Z2ZvD1gmYCy9El+nl+I2ICv7xB+acED9K1crcS+O5OCK6QApUOqpASgYZ4SiXy0B1s
8ww7M3W9eP2+eLxYUiv/Ia2NCN0SMAvUI+83dzk+ZpVUnk8i/T4F21yR6MeaV5hmnggDVxTa0WtF
nm4PDKRwle/mxlvGdDVS5/HmQC7Ann3kCHk7a/z4Vtk7rko8/VaGxGzWOFeiNTRMKCw93MSp//6n
g9eBQXyDWxi6nIyDwGSNZX+9ZD0hW68vePSGuUdARk5mMeAr9Ep/1T8A5zwXGwKJAc8A5oNxDtEB
YYflR0fpja+feBG+R7wetmn46JLZRqWrpnQJ3W6/q8TjHWY0qNvs4Yni4exB7U/aLUnPv7MzAo3c
K91yH8AxFXca+7vNX8fSI1/S76XPwHrLrrGSdf+94auUlU/BRG11UXiLrcKejq8DD1t2mLqHssNw
sMBmgWnFKJ3hqyaZblr+EbFL1OJMt+8vgCTX/I5ZLuSFw9S9XS2O0gmsmTI6PTEdjJuHCAy3lxyY
ZSy5R/5jRKKgYgQsPkiFZPxJQ4GqWSealwrPzjG8/Mu+FR/byTK7jq65OapfM+GfSETGyIUNpTBB
+u5INaQo6zV/Ql6OIjz9yJiF7nkJQBYAE4yX22H3GzsgiRipExdH9gNERAawvRtmB3YBoK5CZ8zv
lGwsXAUbiqSIhgw9KwEbpIryydmzjZ++7IrTASbOlWctCY4SIjEWSowYZnW6wy4VMCXPI00Am13Y
wKWGAMLijNCG31bdQG9jJr+qM58GQF9n3/Myl7Egi3tb+EA2RZ5e6kXKBv2zXrn1ujZ2IUpOnVzL
TcV+Di4OGvAeShLZG8yL92LHSe4a2IL0Y3JcGLbgRYOtfg0I1DiZ2OFHLnnuvFmCS7SxFB/YCWr9
PywggrbnoNbBJJ5mTSftYcn93SQMua7pvw4cluHSY/Ltmgyq0xdeYR8+EKHsUbaSi2PKOPQLSkfN
qH05OzqoDlFyLA6b+ZBe5zpUYjg1y7Rep9fe3CPrhvrzNlcRPXxxjH+HZqVP+5e8aZTfNPQNjqrq
MJNklgvDZROnuwtfu3PuQ0gjYpEKBJNe706PaMYEdtv275V577X+bEmVYx5rrLoYVoyNzK7RiXe2
m2nTroJ/EUM/xWIFM1VOyogPmaLmKFZ4jlpuH36BfyYmIKTM5S5gIdS4krhWvtCBHQThVlCZFhxR
WNUI8MPZ7WmejRAfE1J6xXw1IFCq9wyeEG140c8C4Cit1jLqPJEdG7jHZPUCAWciv9iD+DXDr7eM
65VQn6WG+uWP6UmBHJ4CjrOBXSrbZaqM5rUXsre9oFxUWKH7LKtB/OkfHC+sJ3gSgx3g7RkLRLA5
19+T8FqM1exf+ZChcY3gdF2IUvVX0bGelYlxiuxksLOvUtgGzTmtHQImIfoqhDG/eWXXC+RR5+kF
y4dR+r7EyK1cxNgvb+a4TcrtYtwtzgzOWa492eTEePS7e8EGJ+dMqmE0e+B2FvEOt59sfLRQzlCA
HdLni1nZskaHAWyP7QoJSZTon53fPQqc2kThkeYmsmq2xsFjHHoVdOhdtjrx1FhckX2wK6j5HBP0
QyYAgCWXpqY7KfAa1QRrXSSowkBfgEVKKCRk1P34399YQyd5Vfj0Fyau1xNq6EXyAf5qqDxmqlDb
dq3Lar5BnSzcs5IP9yFXfOdL9VuUL/W/+IIGLrvlKK6LVWI6ncbik0Hw5n0NpQ1PKp9hWbhGT9rq
reDgklcmhca0oeoiUmIlDWs9uOJHnJKnETtNuUmM46RA+GKpUnmM8Tp1G5Zu3e+AOWMpwAH/ov4e
NnVj4+UWcd0wEjp3wqG/E4UsIeNbMNejQ8uTTYT3MWjcuRFgWIMePL1TJDX6Fve44CZcvHgTkHB1
vwvqiIUj56x8fhJgfOnTIGUj1lchMgWC9bjJQ8KiaZNUY23sotYDdC5UND0IO0Jyij3pZAaupJ5q
6lQq4j0eKligxPEiv1tW33GyE6MjAxYN7dnRBOV61gMfWWAqkHxbtdlxUXsMrZbGuCmHNVIduhCD
DI0q/ITmd1TSh8p2YoBbeGWExpg8hownPwz5gtQvyLfGB29HRLkGv0VeeDqu/QbJVfAThuzreLp7
3kQ2GCV6BFqGrwV6/43AFKr/af5KbUXuZIEY8t4y38KYeq6A85dXeix0arNzcbDUfxzvgxUcsLr2
t0V3w4AUIfiKCASvwZAx6RsJ110ysNaJxvvuSocYXO3YUuoZC79r/Fy5TPlapcxcZf+SheA0Q2dT
d8f2WHwOPC8vhzG7aKILwWxsj+h90i1TJ0Un4Aq5Uc+aYsr/DdhUki3HkxogODiICNlBCJERnH6p
wXMcngp0bdiwsK7Ysx/XsxXnJilH8XUH7YeLYGQMSaANDYa2nQAxpuxzq/ZP6O4DMijxOwf3SsA4
P/vbajNaKkYb+rlq9grYU5yfPCDq3hifoYkaiDKmJES98VX8dXNdEP7p7ZEtkYL3EXSp9pcLF728
dqg03CJ7ynwveBahIDjZv4A17HulfMx6sQFtG8u7AA5VuQPyIOgnPlckAOLiaTL61wiPQdykrOvy
FhRf5J+JybHVrJg3m1/XE05ceBrh6zV+C5dcfbwva55zhnc7/lKRHBaSk88FRbgBjDGyV6urvfrM
FwOCLo3JpfI7cq4uvGRxyov7nDK5Kr8YG2NwUkzRVbm7FowzGMiSikbQ90iwn7gjPTH/KZOHxkZp
/AvPkzvyTwyfhbEGHBfCbY5GnIx4SkafzRAcPwi5vJzTE0Y6VPuEhARRcJLyVw0SRPBOQhNRaT9Q
hNPkFiBkM9mqpFhQwGvL2OIBoeT3gR5nWmwpxbuBfw1Zw57yCRMAQ5gA8EZEzQgdnq0GciUuWQLt
aLuafXBWpnMWlqRmfQhIemdo7vCLTJrJopl8J/39pRwGlmyAEPCR8EdGzkqRAIOtSNuicpChIQWp
DZe4pMbO6VRTNm4Rj4ksUZFJLDiaA2pHThLmJjSCi9uA1DL23yDjw4+YhEKShzS8mB+K9FXS+cZg
6DfTRrSTdcMUgpgluznTKFCGkL2auJDh+xjKF3qXDTpS1BPL1hvWoyWeag4tALyA6bsVYovRkbxq
PFJp8KBQ5WdfY4/tLaC5nyhwXYXfTBeyXOPffVE9s4zf56Q9vCuCa2dV50MUSs7ZJxMAoSR6/Khp
c1yZXS0uCpfFG7AvBqaguDQy2F+sbqS7DT8xnyUqqxCIILASLxfPjfDXI63NYfUhYDj338VLJT3F
Kme5wk4lIolbmr0ha6cn/o2CqcH7PNP7cZdf+YRLlKxp+E/vYYLEe81JO3JJl6AtRxFol2Yrr6tE
QTIe6G8GR75EHLIMKTRfl6xx/KY6RYX36v5J5seCdSaIpmob/Ju5bivlrGVH8zeKC1tDy0idMMQ6
Go71HOcVXLWaGwy36qJkM4ThHglXSZ3XoMyh2dSR58a6Swo78mVoq9s2tI0DIwFc67nLDIldS9qA
c7RiNPdUiwzrcBwDbWTjMiU/ZsxUsl8zdvOF6GgXJjoLJ0OgQOEjEhP2QuVUzZHh1ovIBcUynskx
zKxoPwEdEdcNn3fgs48SzxgLJmVPMftgJKYHyN9WfH+QvSDtr4IDS9Z2LdCx1we2KqjjW41FtE3o
5A+XEMR1XPVRZD0ap7rH+DvOZkU3b/E69Cq5X5Yc7rA6Yknn2u3OCYIYfHDuiCceoWdmZdXpdaRj
YlavTalT/zLTJZke1+BZoeZgpWReMrCAKwWTmU5X4MlXzUGdYejuOK5yMAD8lAXiggP6LnYcebGq
TqqFSTRgiQIQJ0p/24VjGrzfMzQHBFk5+CWTLUQEOUcMNhlUepeBxaxjPFE7cU8zQESbzIMx5Ts0
w8QzEH+w4vvp5xUNumTQbcMnkG+s5sE/OjyTWiy1KAQU4wODaf4gipQFTGuzTVoFMmcWp0YVzgGV
S/CRYKdeki1qq/ZJ3Wwnx5i0x9IywanQhR1aYgjAq3goqDz0K0XI4Cmvlw7LUxKXN2+++gHDWq2c
wTil8nrxiQM/4yCLvrnY+pgUNDv9Zse+MB6sX8bqlCNxQLYD+v+N5st+P+qZP5TsOWiq/NCeuW2n
a1VjF/VCX7KCbTP8SK893PU9BEU2USjtHsPiHl2pi2aB8DNag4TVigfYkuD9z+TBNJaSxrbEj7Gz
lZ6CiaFfGx/hiwDPHKvIV93uCoYtJsakhptzqeoEwmesr6GQ2fCPVHGrm27XWnkNxd7CrJYHLnJs
8MeMmgguYEX73tIgCi5Jwfv+s0YSwzGh7FhrC9qnyFdHAY65JNnhMEVEag42HvAIKLs33FXj2dJS
jsWO963rvvWG3HP8aUQj81AmK7wD2Be6/sZXac+meTEJ7Wh2EtCWDuom/2IMbK5EH5385SDLU9XH
TqDh71T0tdhj9HMEdCU/ejrnxVDo4cfoQR4veD2WgrYbWiycVxnfYb38wc4Ap49xk56tqL3nRNTX
1tCBuJg+vjTVkQn0wIxH3TFSar903MGPREGg6wp4Tv/qI8/+aHPuOgXrJIvsjRFxmLAF0SJtunuT
bVBX8cAy4eih7dC2L1/fWoQecDmL/bGeQKvmmUYGQS+6uNCsRbwvWXAcFSrjA0amavL0ZF0fmUFh
dhE9qAPxnnEcw1AODJXJlbCaQznGM88902229kf6ZYYi4Bfn+TQGWuAm6DYYeI8FjyF/RgNZWrGJ
/Hci4LDv7qN+QgWisbvCwh7B9DiRGwZp0JohmBR/ClkByKvNI2R72mM5+lFzBvTzZDa98W2NaFYo
D2xM8vT6L6eXDyZleYEFkcHUXUFvLW9Q9AZW/6i7PXLuoP1Noxjk+A5WJOri3g/jjy6CIuknlScm
h67Di3jAQzghETQgnPZ/Zr9cseKxCNnsSSem6Hnv2vRjnjQzb+c0j5i5oExy8o9h2L1IaUdl19/f
QKmxWgZUe6QDQBPS1y/zyujah/nDIIl35zIzh1p3Ie055Hm0W2gpTOTBaDk0rCMK19or27uK6gEZ
b2aXwkyqZgwSrZHIUkjMQ6bWalhbvY+BtImuMskKLkycONxM0l7/UD9gHjd7ac9ZClPlpA+b/JH7
vETEj7IIR3qtQCpYWPFGvpN2Ia3eFgvOXGPZHx1QhFnoWtnKzbnr/c5efGAYYXNh/lLLxDsAT8le
DjfkUtT1RZRuWEMIToZwybIBbX2tX0r1U5TWZuwIUGCY0LIrYkWhobT5HuLv8sEUjzUmQIfBI0q2
+FcRvHObMBl/6exyl+pHwHagX6FmHwgdZmYYXxmRPFhHYtFZSsA3bBSBfXV4z2yHAS3GN7/Y8pEA
ZsHEgYrPjXDXxLHPvmTA8E9VRBxOuoMiGm3+x9GZLaeOtdn2iYiQhNpbJJAQvQED+0ZhG1t93+vp
cyjjVJyq2vXnToyltb5mzjGv5HZG5vLFar3TCjbHDMPJRKTdFQnppvnkR+VpZx07lyWYKvp8K0vf
wfxRrILxiGnIIlMoJr18j/MGg2UN3Rkjg3aT/GIR4ZWpdyzJkAuptTPHWfEajS71m/Ji9k4WDsM0
DxaKzbpSYfAKoFTo/hhyA+csmaleAdlWhytCluQaTHhD8QFspB+pIS76jExOiE3mTrSgEhMQH+Y/
iqzZfwIigUmvUWyWIOdRQMzLB8ZgngdW1hYjmwmhIewIc2a+PCqEwG3g0koO43i2a/7otDA8JFv4
Ez4C4lW4H4/s2zDrsubaewaZA2t0x0uW6tb833uTVp+8aTDMxE7r8Ag1sujMzuYtwUZH5+emV5Hx
bXtetqTas0EwARLidRKUf1N3455dkBgP0wDlIBqlHsUaCD1LQbfT01d1CL5xaqSP5tVY8EhnFKXZ
x46K2Ylit9oVyrkYn4mPOAU70CsDC1etZQ4frJUWxoHfiYUBF4nxm+EuAKKKkpcf/Tjv16+Gq9kx
odRk2JxY/FeBk7nkMu3ENdHwzWf4FHjVsOM8lMVvRlO02EULHIG/Y7blQU+Gm0cNz/Yk67e+dGfE
K6sH9P1a86LSRwA/nxzyln+VQgYM00kkArxWTeew0mOZA/3uhyF6ixcCKvb4NjonWWwHhCDlgRoy
wPVEmjbB0DvhgaYr3rRsUcbPgpFgc9fHd8wTufYR8Ecv+TERFpbg8SAdAz+Q+p1QKyaT7VMQs8Xf
NcgQkxY52JqkSPpMmQe6nxzPuGglQheWZ1iufnN/ryszLRZUSzr+oSDgadSZFMqIrZV2k6JWi5Z0
XKSRCvIuQxeaQEWddIj2bN/E8E+I5XW9eGn1vz6FPUHSq80TSbppCmuX3fI2W3zKzMLa5FYNt7Bw
1NxYScNZL10vAKihsuF1agTR6VI2iZbp8mrTxJB6gdmq5+TQ/S75LBPRMaRkQUWptJK1HNOUgajk
C0tp8RkLViNGhAZTGgXbwgASuUtPgvcqjW7bFs/2GlvlVQJPiNi3xD8aI7zXG/7krVZUOSMuiwda
6VjGhchuCbI/l9HCdxEgZOOtQOofc3nE73LkAcU+yBMnMIzEy1YE9UpliBV4e7XZidEZUIUVGPs8
ORmfISJw2EbDAQNsIG2137x5LAbkQCgXRuWuImnIWSmLMCq7+QThih7id6p+hf4/xSBJ6ZrM/bfu
qru84x0bXwNGSMyUG2mnoBtfInfmo/NQhPXqLqDkqjBvF5LBlJycarB9atswNGEYAjsuw1Cby2sx
2alMy+Kgpp0mfMDjCH7iXuTdW/ZkCvPyaVG/X7A6mv8Rbzbs1ZgH8f8J/OxlfigME1AUKqAjBI7r
vAHW19PBWHBdj4dcP0j8x6TpLylMCWxph69AG3gN+UkLgBQx8QHe8jq2DzZGgW+gZeDeFlgdyAua
Ce6SbfHhEQziw4Vf02B4WCAmgFAELfbRPSZNcjp3pn8On3imljo+BHhx7Nq7b3G4Bx8pg9AtoAnd
hgMZ5a5f/Rup9b48f1f6Z3m+bpfWHM5VHtHtK1jXO4zeqccF4CrIiYVDH9jTGuoYrDc2mv+4wob6
t425mDmzGkCGOq8qsw3JptVJPNzWA+8ofz42EtQ03N7mEoyx8qGegLoGGZxbnPbNumYEJST/AKjk
8GYht0qWv7gvR86I+E66BrmBNyxWSOOEhbUMK8vb+S0pcj80B2EBxoBYvWY4UPFJac/kQEB3AsaO
X2CeXwpiDwYcqZlyqeDDUYCZygINDiewKuHdf4tIAnWAM3A4fXyiGIyxSuVgIjYCpyaRyy6fCNF2
fMTZ5AQbTMvEaKm6o59Keg4wKBrvjev/dv27bV8lQFEKGcR6YAoMu2Nz7PBUgBGWrOFzlskyDbKw
Xy+ZM3sEHdSPCSkCVGgrM5PRzf6lyrz/BkimaHMhFbQnjm1QA9Pvj/LHnDBloTxuZBpZ/Vv6Nzto
s1NezukvKBShNCzYvTKr8Q/1dvkF3gtDufhhkEcvkYDLOcBYF0shAhVWXywquBRoidfSN1Ib6ajg
QeDcEi5Co60QnWAXaWZjhmT8CBuesQiNzTVi6DsCX14FF7AY81DHkpo/7hQFx41FJWfQfpjKmz8u
19E6XH7JD+UXIVnyL9xU4i5ES8KpQu/OxFO7YQ7mfxh+e8XpHawppXFu9rmyQVdBqCund+MTMy/V
R1ZkV1UGeUQRR24zfUeIkWiWT+Cdig6xcen8P9YaMuVftCOOEYWFo31xU9PbY8fCeEhFFQYHtirj
ulpy9rI0MK6aun2ioMJaxHPcGAyk6fA47QhoiGhkKNk1JLW2fKs5uHa0Gw/R2yh7+SskzwYB/IqT
1xx4D2N6ESZ0Czgx8kYEC8dYDQS6gcAef/5WZvOONiHaNHsiG7NGcAQfQh/0AukBuCDryEDapfFN
rh4FO4LkoPqzdHGUvnKBdErGDbxdsJp8R+wv8bXrX+H4KY2A5a30R96XlEH5O3AEneXALEwniUN+
01wBYI70gQ0/ZLLqrAinVhg2HclFljcNfDD2PruRdll7JZIjPVXHU+xE35dXznP/BHHnG5VvZEE6
IaZhfnx++P9yR/9WZBf9B2XwSr9X4wxbZ4qLjoLCmwthM9dRLApXNNOCSy7J00qhYwwuIj96GO0T
jpae86RC31vL3+wOAFtpf+KfTiIkw9vhA/dzueYoxwt+iHkdUSrgxBldbDop37Z2w/oEOGQc5774
T4HqVzvKFa0y57HDY4E6EABrhg3YBxZ95Ukl9eediz9cya3C/oWpZXQSdkH2GQxz0cpPgKcq4OKn
KOcL/yAY1oa9TseBW2+78LY6bnTMqMeFxY+AmKb/bvotv5RLzGawN4OB/iFCSrwVBPb0yXKHUkia
XgHAJbhvuzQ7iPfIgV89Y7vC2V6ossbFTiEd68U+4XQ+/L9U42Gmnip5LubQLFw1PFR6arfKbmAL
C7aJxOzngAPLxiLZ+RvtEwc76gZT+OhNZIW0Nv4n8QXp8sTshWZAPfJ/wXhJXNANsRYN7mCmPoxp
oLMBLBe6YVxlGsYme06J008ZsF32OjL7k/EH0jKHnTrtaQXojIlyie7kljoaA3YmpKwQ9eSpHlm+
DUx6KFt7m57bL6h23C5iBgfSweOZW0M5958Jk8I+fNFFgGfpWEKNH2WN5/fqSfcOMFfPE+R95XCP
qInB9Qm3vrO13zmvnYG0RLYeH5yJY4/00P9dYH1JtYtaH2sVb+459i4CIqN/SOtRWLMvpSPQkZQe
OypgZqPcjswKHRoSOlyERz4bOjpiDfwUzeCRNZdeNq7AdhJdHQCPnagcR93F3BjLqFmZfTTk76FS
2WbyAzi49l6e0nALzJewHv2GChPPwLxiPferv+UZyxlzcah3GekFHNAMSUUScOkeleYEabh3CCwC
kKLFG7iFEuy5a1WvOcpR/NbV7grnoDv56oEE+RSDhH7kHauB/9LpIUz+EP9vaUJhn8V2DUczPHKi
jh8MP+Y9L/qyxbnSrZEN8gE4s1TtKwiKJFesuE9ZYvVvbMcaKp0XegimBvEDMQ7hJxtBPFLmLF68
aG3m+PkPsXvpN1tuQBgIiW40L1K1y9PnOKLxjm4k9srpE68bbxl3RoveHin4ghZ41bROPG1BakJl
vo7C3uPL69aYETTmmBiXuCCfi+qfh5ihji9CYRf43gYXjSwj7AsfAVEw5EHiermHNtWBP8UZ6dJE
5N+hxR2pfvjTHsUntAt/NTvMkw+UEMyt8ax53D7tWUYJwrwvOfAb5TWFRmXQLy0cWb0hYGL4AqqF
I4/fJvrQ1gHVIXOY9p+4/sTeHtj9vpDcMAKn77Pur34Lyh/VcbjhlKkh9UTdbXY5jDZYRaYY9ey5
i36z2e/MdehvGcDSx/NffECm1SGrC7NgtLn9C09Ayuod+ElUy8qZbEYkHsl9tuuyocGGmS8QymHe
RqS1QoXJIAdIo7jhmLF5bMP6ARCo36kOz1liGud6R7juoPLsJb/z0EDcKN0FTiU69N6hLUauWUMZ
/WgfdDRF/AnssW+llYNuWbFqtC64kzVmdtGlLujwBZIWqXCBhW+8Cwq9Dq/SCSvBCk9sk6wR5bs9
3cUbiR/f3avilWIq5zMYyFqr/Z67Q0LcnnT6LsNMYlvHB2f6zHeMmRtQDvx2B46g65INNDoZIboB
euVU8HRMPVBb3wihA5fPzdfLTAcTK5E+iCZsIbDz9ICgEwF7xsRnDQ7PafjX/fP4Dy/ePIMcKBO7
KZYiLHGpjGoSzveINLFIUwrz4m8iCPYFaWGkMHF1spHAdfvmvdMCZ9m7+vqONIfTk3vXT295hH2V
ItFNp/17kbCWpX3kh0Lywm6rdXunpP4k7h6Ru4k5WGH6iuMI4Wn/QvkyLXfYaMvhbYD3OcZX+JpK
fESSj5KP17E4xJuSec8X8xaxPRnxDhlPCbNJR19AOoRjcQXnjEE478uNhzmtvLIeQ82boAq3ZdDf
d8QYXGK7yBYJGi7uLRL5CudEaS/is95/9rRpWvuPEFLKI+9Il4/GR13jY4vzswKt4kB55PkiBczN
4H1i2F5p6GR4wXSk/e5C3+n1lk3OYsupwOevH3SjhgefA1najqcxRjXOV86/MbGZoi38P57jWLyT
m5q+uSVzmtvjUrOzwdZScqWc0eYtxhqLBK+a0eOSdMLLg4uLDeS8b+AAWqpn5m8ozyHLjs0lRVSp
YC355c/b7DDgFDNMAoKL+ZhavpRr6B+MOeuFpo9uDaXuBkkCk1mRfwrRGuvUH+QAB0Hb1EzmScFl
ybQC9M10gLMUPEjevZPwXX7zcfpvZfHHgUYDi0SP1S+NoKU/YfoOF83tEBOBIFsJmdMZvxqjYoux
wxYTBmEy2s+4jvYTCfYQVqHvS0T2cTJidVCWrnCr7Km3kWwvqeaHQ3AHvb3cdhTzNx5VST7l3kvn
1zV6N07ZOHKV3q3ZGHDmTMUHNu1sCU6xv1CiL9T1EqlLTGFrGvtaPijoruEm56RdefGFSwYoTBH8
jjyYmRlfec0LqFl/w7ydyz9oFlVmb2jc/edycQTMN7vg0WjGP3M0MixhvD3pt8qQlE5gIP31d745
sbLmhwwFh8XnprZCaoMmb8QgtCJyAifSnZ+jZM//4n1l/4rcGDGXsNOQAgCXYuFDmKJgEmiauzmE
PXJyAev3+FjFiWakjl5T7yB05KzYFQgkq0e82MW4RQnl5MSvYhYl/W9S7OeBOzI+Dnf5K6P9XAyY
xrHfygv4Hg4d4isTDwnyPJi8THN52P3UlrV/83g782/al1h81PqlrI/5LAXq1su/BMnDhhGuuFfQ
sn53xT67k98lMnpqvyWckvFnDg6AXapZA8lkaNJ9NfWdGoqRYfwU2QbAVMZXNv9Q6546iZBDm9d5
YOtZQzRSc9eTtspydnrq1Ubo25Xy49Or9KMp2cy5a5IJCF/eeDwqf/wniCVD3XVZGtAq7jIoiVO0
hzvboDumEaNLwsmlSW8dVnBCdkNkQM1wi0UCvuEQBpqVHITqSrSXJ596TFCbRb5fxpBJGVmpRAV+
G8MLYi5JhvKJU4u/pcnTlaIiQdNcmAQeTu7+EKe3AvApcUlKgWwEuoSOMmqvolDBuf0uWScJw9+Y
PUMopeAe+BrHfVexSQNKQk0cTKYINUG3BO0PcBB0BVleAxdie4Nff6xsgLWgWUyX+ZCANxOIUunm
SMQ6qza2j2iC+rDK1NVIyYR6gB+EF4P1LBFPPPTaGm1uM2xLiNyhXWK4L62Yo6C3dIMkuKMQsGY/
Ln/fTIY5ILlAu0svbUM25ASSED3v4mGnCmMQcwEonSLM70hFW8mBrbgzYenrp0AVYKxr9I/jB6eb
NlHaIEr8432gG9kkh0Lc54XrE3q2K+i3CjeffmaYdvCijWy3HaSF/+83TC/BJVcPdcW/3b92Ba0K
bJijuHzQ5mnY0r35fiKEBPwiEWbLqz/8Tmzg3zAGIvkIGwTwQNM73e8UXCmnSCaLqvuchxy5aAaC
8t8gH7PlldG3gZOXU+sEQSCCw42FU3UxTKTytm+PZeFm8TqkknbmtY5DD8/+qHZEOPmICmCE6Hvj
0yPsPrb4hlvD4srxFrtMsWTVBg2aLUEpoSpCo3NXhW/OWEwJtXDjXpB26IexCHKuzmmIypGCgOC8
5MDV4M1ODO4QymveWDqG3zlre2VMOIMt8Y22CkAOuI8lyR8i0Q5mW5+x9HfbDFY12sQVFFDmSaw8
sNIw9HoG60tA+MAK/qypr/P8wRUUHdLs2fzm429cugWLBibHaNAfiAlAO8KNVbsN+ywNCStGf641
HA6QkNr5Wzwk6/GR6EADX0sd/tMuR3ylXzpp104fwH53krxtqjveJmpcBjex3dxnZTrdYo1X+IWf
pfDZNs+xRJlZUyvoFygfUqwA+ps/vXwUHuFV2MUTEyjVKcYbKIUM7/AhYD/sT2/+6hhjIhUKSVQj
S1D69GawjdsCPhY9W8993/0KzYPB2oRIKfiNf3K01bSqyy8y18hv41jFtvE7k/03VPucpcvwB0M9
ixh8gUzlqy/An63Lak+ZbHyFDl8sdjgbaQnSrx6fEYE0PDfKKjcw09ij7pTIr5gBqWzm3YJf3tiY
hf5cIKJaJRjY3Bin1m7U/7dm1KAa5iFoG26Ms9G+2Jjq2gHfpzp9y/GFnyIiy25mzwEX7D6UbI/4
WEcjBu81J3QXV4w5kgj5xcWpaUAAzeyOHaFm3IHIeaN6vFHrWrP5iDhQs5/gTrF0xS5DNg0f8R9d
qlRYdb5Vkxt7VeHMULqGsQqdz4jAHVgBFsNo80f9kY+OwhuvbVoZC+/Rw7kHGv4fkDVaSDJoMUew
AWEos2NXxYA5Sx1+NmHx4p9FlM/1WWTWQjcj75gx3QFRRfwUpP/uQ1zzpMqE99nt0qmYTCTzV8cQ
GN1e5bOFc6fF/rHnxiiwtDKaltedcOIrj5sHm7RAZUNxW5Qa+4W51Z8Q8zjoMZp2D1dbI1nwSITY
wtbGVXCc2eCc3QtipI5eROHKo7wD3V/uip7fuFUuHU6bYavcS+ZYCfEld5XkkeQfbXH5YIZCg8Ks
tror/RYHuI3ZC1M151G6MRt7YpoebjpMmlZ4zRAKZpPdIYqEKstsEyEdIwVw9oQ6HMT4l4Vev2sq
bkHkeNTJwikh7yX54gFC/DYLjFmq/jbjgferkbasOPlVsHYpKaq95pE2jy7eCWxi0kOunKgHqnCW
mABfOI3DWSUwjk0DG45WY5j4KpZ2exO/+pPMX4IaadMdpepQEhmxptqUtuoPioMjyQ8IULDxTZ+B
wZDDu7ayWU87Zv/REhAIHLy1dxrwAkIOhjPYPrE/t4tT0O2Rcno/HPSL8s6Qr0o5+dx8IH3LTgZa
wGBdCU745mWnvyNE65qeWpnSAjPvzB1uMBnJbNIAs9dbDxIipR17thIRCpEeqE1jw6YJU6KtkJp8
XGp6Ni80rymk0S1EUpIvIBlDkJCJvnQQzekCAIDLPAFnmEFrQ5OYHUaRmfL0BuPZzEEbqfGP2Iv+
nWhn9gnURkzbav62lZF/MDNc8MwF5PD0B7wX9AKMoUsTdU3w0cLg5k4P4HRSHXJEEmzD6nfWIVgU
bQKnAhcvi1DdLqkdXPaUvKJ/y+KLx497nC5LF1HHWbI8rPx3t+50U5wQvKNjOCCf4qWWhg01qv7M
b5SpQWY3NG/kPxLTiOTrqv4ItRMxPgytTkP+fi5bxxBdbEcly3ZqZQbgQNqsqN5r0m1SZnZLSp9A
y3DOWc+OZ59tpm8J7QpwuULciBX0d33YwCblG89mVqkDyQ0uWSfhk9xSqA7rqv5uDbe3eO1QD+p8
ZYap5WfaoInH4JkxRLq03cojPJnnRMctLVrj8GiK3SxdStbdpfiATuKp38UnlKi8ObTpBgxr1wIu
Rv0+BxwmX+K/pGKGu/LeJZ4mOIkDMB2YJciOpo9idNKKtMm3Zud7CiflKDCK1DYD6ryKx24tsBDE
wlPCFV035FkmtExE+c2MvpbmTXfCaTON6/xnIF5RYZvM5WGigsJNs0iRfFlY1ix296isDSRW5P4S
NIVGGchQ9ZkLR+WPHQ2lV4Ai7VobK+NvOSCARNRD/YY3cR7vIgnO1wzqB2Vu6BEFdCK0EZi1pjir
jtYlEEd+4eOakMfgG20qZX2s2YCI2F1AtarIAcIJPQ84eF5qRpEYUHkYGAqCldHWWCwnTqF+HWmm
8UbZyR9oWKhFLsG1jAwBRglSfm70Af/77E/JwGT8dY2NQ8nDKsARMx/9u5DkaS6hZMN2i8I/58Oy
jgac+Zyi1aWbET+7BqAQGziY6LjUgiustSaykvBIwC1BuGxSko77WDFHwdKUIxePmHzhmEcgww3d
XQJKlsC6+2fwXgub+1b47i91ijQHT8Y8C+NbSfMDBYf2x3yLsRYIYS519BLNsKbmCRvToksYgSch
n1gldyP9jvFqgdsaeI/ZZ81yFvijxYDezpmvR9jritP4Ll9VB1mC6S4sTgt5DwoTMATELQVYDHnd
HyOEZJM/YGkIjZTEkn7lAgqrW5uLMQGuHhIet7loL5RwsuDk05pFKb9eQUSN9MnqqKxYW8LGsPnN
k6iYscyCIcFq2GZHrXRb2nKuppB7erKl6jPrj2Flik8iu9iLNm80sZDo0bN3golonoXwUllXPUsY
3SIlOmVD88QJoqtPf0IEfQLmaUQQ02nAIDz1P0tQv1ptJ4sfnq9gwSXeo5xjPDgxxpmWR1X8ot7U
xS85OJWYDfTbBOqCifJSYio1wBOWMCqgyYxT7u7pY6aZBb95zshP+RdFQAQOOriBTua0SjEy8q75
/lwEEua71NBz4eHmPmLrXZT3P1qk8Aoqer55luJTowelkfQj9nk0k5UEYotRQbJEKNtxsBN/0Ms3
D5Zw8qMJ5H/zt/UD90PxMUTvnLZRhRRdDryCVIXjZY49J8T8REpz6u+LyeWfAxYmjpcmPoelE2aX
OHz1uTOFoVWBxFC8z4hUqXHX884zDvYsnu0WnyhVHmIsiaoZltwa8Y2hng1gaugqeEJF9ZopJEug
fcOHA3pO3xfxDluXVnwhLys1O41QxSS3NOYX0qJrPJU1JrTRjRcvg82z6P8pDK9Usrz+AUkY/uBa
MzWqulPC9iVh1x+gqPSVew1PIB+QzDBgmMeJOskzseVl8zacoR8DIxqUKnh42oUb265TE8Bg5nLQ
oSgr9+Mus8MTHJ4QIEHi+m//jF8HM+68ky85hx6ISBK7AYa27tE5b3hbqUbKjTCry1gXF9vI35KV
1MyuY3ZFLA5SfFQ2+BuK8OvYc4Q9OshG1KXzIKc6hpwVZ344JAgS/Iub0p/g7jlaa2G+ZKSem9j/
mIuD0eDfNCTrIkZ3x2gBx7guuDnh2cwm5rSBeN6GE8mxKZi5lOySdmQY1yeqMCzp9xrO9kxTvwfO
/7Ltib+shSJOPb4vMntaut3fIpyjTrXpH+HgiO9UdtImgIIvNEMAIhiJ1t/1QyaagAnUHgT19L/a
mLQyhDcmm7uzt8N+vrDKHaN3QjMquBImd8MSqTQeA1q97bj16y35uBqaWop/xluLAt5zZS1g2tnV
YfqiqY92aXrR2SyVmxiQ8TAn9DV3EjqiyxC4LlEy+X5ExWwyiEPa26iv3t9LHkxlTNwsHprQLZmY
c6b95TzfpBZv6dTyzQLbLqnJZvZJ3cr7/P8wvfzGoxkfevXCHvWPn1c2Tv01uSCLMD5AtSAgk7yt
LP7MY7BNMvMWvsiIBNinhhig54By/YOdQ3ChU6UDZNHOaLHFszSL0BbYZmnNeJ8JI/DB4fDLrV0k
+0u33tOHeNW2mN8JHi2/RKJBGCvI5GWLv7AaXUoU0B6ktmnmYC9DstlKYlN/2nEXn8t52y9+LQOH
1EnNBWU7aDYTxFn5BrDlpDaxWfdnrjw5vfGy5ohBHYYkuu6IsltdauGHhDdwPqQlSoRfqg/2ZVjd
G4drPS22yoSTnOr8gxlme+smUjRo1oBqoH/pHVbZN095y52LGi5GxuJpHGP/c0hGxfF7/qXQ1Td+
dWnf4LexZP3SMWGhHtaRToY3fkqbc5Obf6daBltN9acmMrvezCVIaVblX3nTLkW9SW9oa3tjyxx2
w3BbP2YLO1xutTNWTL3AhYICyZe/VUwQ27zc9mBlCFlMmRtzRz8ivkPF5hXhVJK/pR1H1IxuVLkc
yfxuERdI+oeEuF7/kZJZD7SCROAtCZDLVi/vhypb/hE0B3cHKKT4sPhIGUHViH6OHL+Ie8zg02eZ
6q/bHlkprAIH1Qtixp4Qi418o8nZZ7i7DIvtDbN4Zr+9amcH7Q0PaREw5mbhE26YcsCt6hc41Gd2
IopXCVjtnLuj+BuSMJneewsrfnrKSQy2IkRB2nFizfFwzJKBbl/oP6EjpG71ronBtXJ0YcuPMNhA
b5CbYy5+sUmo+pfkMc9lIYYF1ZpF4/T0wkqQUSC6iEAhyKaFFW+u9O7RxqC3jOuX9hl3btm6LyHZ
NNRa5YegHnJWWysmXPL02X0YZFNt+JaKg8/Uxoxvur6i2QiYZ8y6M8lBEpiNMMzMsMTgfsncVne5
y+XW9SGO8OFNSM423JiEzy3vVMEK8qss7ItkW3uM6NiEb5uRjnTFo75KEY8DJYNEx9AaLt96EZoe
olFZ/qZZqq8swBkdYU7mqQYDeyIAKP5hZhC/sqP8HKuDFoJbc4tjKz5ypGZTn6wi3OzokdfL4jeb
ZicbWaXiusbcmgQgLO53/VvskDT0xCpZGhqz8Y6RG+d9h+ZR3gJopxY96eTobRNwpF8hVU8gfhrB
DjEFajS+ik15G/oT/wiXqLpNDl7hjulFyp/G6NbBPktQZTrVPzeYhdvydg6syqzwDwGJ8FFZnUVg
wY6MZHyzK6W/shwfZCs+Sd/XUr7LyQ1Ey4wRXMs4kbZEvARvHu+FaDHEZVQveM9UfmaYvyk7SJPj
t55RkEP95YZmERQfwxMboLA/Rgz3GNpwiKt0qnsmF7wbwFTmrGx2RSXaA3O55W9CG+4BIwXam+3Q
tAkffGLPvCBEYs46nTN2WZi9ozN3OPM+40Z8j/4RWuRQiAy282nPJh0Z3XSgayxkPhESG/bHhzz4
bggsCQdLZ67EcTWOn6O3QeItL77U1OyOHEgbwl3vc5Gx+ENPX2hmpLwYzAYaHeC6MttybVApAbGm
dkNHyt1oLD5DmiNpzQ+R9B/p9KDAZm0XKQ82OYGDlc7bIV40FcmeyvOAakxDouAkkh3hNqciEI5j
Ds6Fn5VJQjtPp1H4C3RfJujaBdVY8I/Dhl+wca6InuHuL7oXoHvjfHWSi1uq5LXt+ZA4a5Q1R1T8
JIpBic89YBZcKy1Ys1+kaMyjUen0/o7UdjDH5VYomTWRMIqYDueGgRw4TvfcPpUrPaTcZbQesuMD
iy7PrY2BI8sKvVfjOxASKGP4f0xDiHQ5R8wOLRGcQL64BPq5R/DDQD6nBkjd+gadJiccpLcmg+bN
rYvT0rsW2jPS6jXpINHMo3sI8p/S3xf5XGfMIad/sddZDSbKuLwovN8stpVyyZT02Pa7criGtNQw
qtcSsaBxx1xt6U7BZfJPLa8A/T4yz/QnokYSU6SRcNU6FwMVP4lIzhn5nlRC2T9+m3AKljw1zHIB
Scb4vJCoBbnpc8qg+BfPLAQTbatiZ+16tyxnGBb05AprJq2iwdYpPaUAoRVt/ra76ktn6oVemO+J
Scmw+FQLp1gStRE6RHKGXH34iODlwcSktlHxCf4u5tYFIx+GJ8bk5UNpD4wioaOgZJE45iq3Kj4M
9dg0nyoLtrDdSty+CzNKv6t7vvzmgvoIZXtCBSuDB9hSUXmIEGvjRxMPRv7H1pdK9rMpAWb31J5N
wsWNGos2tn0Qj9d0e6y1Bkkixp8hg3tnWoCFWfiXB3tKKYAvtPgTvgYMhKvs2C3ObWqK4Kgs2LwM
Bwkw7zGsI4cpcGxK+yT8Zf3BkDByhJzkuMW3qmG9jehbZFMS5qpX8MlC+gxhwHTPjENSbbbUkOhA
vsRDnt4GuK/kB7GfSxZrZJ04ClF+DFuVWWiw8/0dqlBKeQxgiivIp7g7w+8HvR4Ml4glkDE92fc3
ZpCvx28ht7BV4KooDnBl2UZFtwi5I+EPfJh1cYtLE8nkAb4Xm+8sOqY54U8oPKBXc9s7PeqCYVUT
x4dcAnXmZa4738Z4RstDxd+V29Gw6L8DsL45v5uNwTzHpTGPtK13ZKvsrUl+12/xN4Dp1wJ2NZaO
DPQVg0xZM5EypBJk6DvuR4X7sGKg/gwZi7FIYJet3rPIlj+AL1zz1ObAhdEV5uvYwcIa3+fYZf8F
RXQ02PtqK8JUoKKmPLzrFio1A9qlo/Yuxqe+c/ruECpnH9BBqpyXmZt1AM9+JLqUBolGQ5Yp/PqU
NQAaOuqfgzTZ4W7a14PFhFGBEr4pmjVeuekJ7AZlPCOLU87Q90e1AxMXw2tRXr1bMHPizNI46dJe
X7gTfRsSFrdO7sUnMxxszRU4WdJcw0ccfNScGxivnPk0tkGxeo+KIxtO73TrZZZ+/BhHwyPqy6wq
61SUlzS1OvHsw32YQfl87Wl9xR3G+M5NP5EuepPb0aAxSWpufvBiAViYVPCcqozbUTNgIFstTmAw
jeFaRGxKTWg7knzIFo5asmY7ZtHnLAbYvyPvVACnT+2EWM7sSIjGwPu4RgEId3IJkAJ71gX8V7dH
EqAhx773NG7XCYcQELF4txg+OVFpoOvdQP+GvU1JLhMnOaLVVfct5lZ40Q+T8V7ua7u/G/qm/43X
C+SYINNYjD7ZKgmSAykFwIpgPkH14iggUpUIE196alQ+u7aEfrGqL4EIuredv7APcpqX6I4Aio6Y
j0yxvoROsQl+FpUtZsCeN71/aYoVbEhx03xn14I0cwQAGy79ci1f5JBfJePYc87A5oaZDbinNT2Y
Kcfm6btKzbb5mIgsI5JpAx2DOIPSRGmK36G1AVujKxBIYgZcumK67i0v/ZcKRsOWI1tf/ARMBZvH
Ut6W8iP+9dml/VN2wH3xvKxFJpeMnq4p/l0cVvJdGm/j0sadZo3cZSC1UXSCHb1nJAUZdgn7aj2T
HTRL6i2p/h4nZyIHbqqezRO9xDL8N2MZcnkjCy7Wz+wH4JmvzHMoqh4qKxS4DP3Y2ikrRIhAL5eb
5R743jX/5emsl3bw7H/bzkEtwv/eCdS8W19lwMm2zA/prh2NIDmqfY4AWs90G+ksXNqDRPQM/RdJ
yuhvy0+BJ5ticjzJLLj0+RzFtahvm5Rm4boUIHt/y8wyB3KNox69OjkQq9+QxTxmcW9TMjbECuNZ
8tKVuFXA/pGQYQLFqtg9HDsRrMlGYfHA9jYyR++tiF+JiKN6jc69Rce2tBtESPGuEr+Da9gwg8IY
yOFr6ddyg1eY27E//fBKHMiTwpMbnYBYTw4cCUA8OI1nAyaol4RX2EZIJwMg2C9vBp8BHbDqygsG
BV+TByZEIzGgx2rCsbLJEoQgBbFMq+Sn8VaNt0H8rgTY4I5K+4yMbTUdCwPxiKkz70nsQbpG5s4g
SofODggYOucnDi6tx61GBgK9TnQp+zcgK8E1WFVaWXNNf9XwR36pWwDVOH8TJEdz3hbH4MNA9ths
yg8kujkCBGAP61NwpYPUiFS1fNJ+7QagvKXssmsSnYbvkGtWPg7ZMx9WHbsaIITyvtp6+W8vXTx0
siTd1Bti6KC7gNht9prnJtuU30XH3clgE03zbsKG8B9J57HcuJYFwS9CBLzZkiBA7ylK3CBahvDe
4+sn8Wb3omeiWyKBe4+pylLsvL924UrPXQ9z7+8uPLKlX0qPRqY11PYcgjPj6BnsQ22DtxAZvbcj
a0X9SOt7e69QM6MVsvXv6FGSo8JPnwvnHNzd9E/8qHg0fJErK/ZPcJCDYG8G2xy0iLID/Zz6jqAy
6/1K+U5rCJo1rMrxkUGjL3zMFxvMKFhZ1m2JNo0gxjkAG2lR1bjsvFn6xkcd1ZeM2QeWVft/HhVz
9Y51uhNg8cd6iqYRNa0+/ZjJXfWhc9R4hpwkIXbiKdtm5yJKYdZU6Of0FlroD/Aq4VVVtmSHkuyJ
q25ebpJAlC4jthwUehX7AvVU2/hHGD0Yb+st6Y4fuBWj5H7TUX5NI60TTCOnRvxrYF/POsTmP4l2
lyZX6NfikyEKo0AsXKV6mqChIhsi1QBRsx5vZ9H7wASFWD3y4rCTsyQjgduXaNKgumZfHs86ACXj
KoV2z9usB3+cpQ2WC1oE1C+ExpPMda3Ec6f9tCva4x/tM7lDUNmq7al3kW8SOAg+9UPhCFHJAaOF
dJVPP9qYI6b0XwgFBto2dg7zbdLSYHG21+RYMUmWiTzptwbDoyJ/hBr05R2RyYwQIecOVMzUTLH2
J96RFc71aHUrd1QLTJPIEapKeyourHlNui+sKsDR1VNA+8rKIc238aJBHYN4tF/PDdJvbB75Kf6Z
qFb4E33JnB2cXZSdyA0Nl/qaNunASVq4Suao1xn2RkYLS4FlfY4FyjxUKh1mgdU/QtFTotGXhDUu
cyBeS7XbyfecoWOOU2PfG65ErPwxDlbsd4et8CGhAtkQHkZaEpw6Zmu44BgpFSfpXRU7HXM19TDx
mSIKrIHULzLRmXiZxrTgVI2+AUhGAmAA1r1nBKCejXi243SSndJ/4EGTPSfuzyyifHL3VIaVQApb
yw0kPrM1j03BTvdBkZ+jVIh1GDcO8WSvtkDcjpUjkhnReK72L6Pjpl+h2E3pUx5ycmJZ0CmkWtpG
f5pX1+IvYTod8vSGQ/zh7QzNMS1E0qdwILyTEflGkSC//8QEe0wIplZaeONjY9WE+oZVU57iqE9e
fo9KAPf7UcX6tISakCHJ4v8EqZm2LSW1kJ0ToxCwhRWBPuwvne7Ck6RdcvGvOzKkzQPXYNgjzilI
skbJNIfEsvtnfkycMYJGNAdME6wlPQklrfqR3wmHoYy22LosxPrCqAN9Q6beCf0Nm/U8fAcV+THa
mn8PxBUGINbbOJ5qB88sGy/TNoU73LTIe7dklmMysKJzTOtnftUsfNr5Ir731L1IkcMPAW0g5W3e
zjxTUjpdE/3oQ2VfwsgM4zaD1xyvkqW7hItGW/Zg7ZoFiGD+IfEag3sEHgQkYPWavHUtfktYU0Xo
nqHtf5frkd0Ms3nSL2DisWD2jDu9sTfsp3M/fRXdTRL+cEsiVK0IhGTsHZ+8eq09mEVjuqOVxi2M
sD8O73VyiJsjDDmZRRNT1WA6BzgS3GbaQSpLiLgmyupQHzyRj+o7VY65drZYFc8GprOsHGt/LbZf
creSjLuXOwVsY81kKsDk9KEgieE6ZrUboA0kiUPAiWBD9kKiyjLTBu92JV7No4CNul81+m6a99T9
Ai4j++BbplL0eXM64EMNexJ0SLvQ/xuEz0DYqfDzYH1yAcJXIvSWL8gJ0cQyN1QfVYCGgaEXUa5q
/VO22KZJ7yUOODwCqq++rRajPTs6evIlbLkwARmwDPWWn4RIEB2iS/M90NBL+alDExD9mzdgzbok
h+dDRuT7WUqwR9HxGAvk6FLwwZ5PFv+FOjEq4Gz1VXZAaxlqrjas5XU4XpkgGJyPbXuuPdyIDyas
aC0gZWzJrwFSGMKXp0Zg4m5iF86dRvjh6xUo0YMH7FGrvbAt9MILu7dJeYb2WpfgDK41/K5S/CN8
QdQZzumxQ5tCpe4xSgBhC9zdrUFtvZQexsXf6B84flcVzB1vl39HEv2YZmP3VZA6BcoRvAubWRo7
nkr6mohFxEF2s1lYoW+k32y4MOLFaWBVnNvfOWkyqj14b4YAoLIZkMr5saZHoGBn74kBjTk4eiKQ
tLioEfkIAg5yfkg6JJICgiV7OFy7Ry8bcC2odCc87iPhNksRXxNo+eBubqnBVcbPLJG7tYl/bB48
2G1wDX3UQYRX9P4Gct5mWOvoRGBM2tahZSSE+oj78Lu7TvQrS/kX5lS3iHEF7HTj1ORn0dzgevBI
+mXbtxQf8pbUFeaXQJY5eeKt4G0160Gvh5NP4rXc4e+l76REJj5vRd9MTDhAEVbPz0p1i3WAE5K9
gb5V8o3SnVkipjxnNCvjRQpdprX8xv1SBdDHIdK4CAaB+cyzaiqnQ8sQv0eS8xugXVrhXkbwbQYQ
ERmXMTTsozsp2SPGKmUTHFBWWSw9K/qrEnAyDxAS3TXF+6SssFnFJ+ySuPHQZlj3gi8Xh1AyrPDf
F4s9dBAqdoacbveFmo6NGoeNuNYt7O0sjpdLf1N+erUbi7vimeLS4CXfUHgMiCPGTblDYLHodxOf
MOsqQA1wspA8yRya/jLfUcJ6+UreKgGLlysyApwSQ3uq0ZPtqUIYHKDr/aY0QyJX229TP5hy5rTc
nQA2pA1bQv52asB/LRXcREOgzeevSUG/qwmBP0fZR+EBa6T/BfOTLPKNiNfbPzQRwL1FLJzKfcyn
djj7yB8R+FCMnvlyhB6uEzbuNXM/ekHKaB468x3T07Fr3gHPXAUmshmSaTHKlVQfuEMONXegtceF
XV88BmW/RXkKx6VUAuhBX3nMSfcKidkiggB8EUOZEYmGM3aUI1ugdaGEaGYTsauyHq33A8OmlT5K
/CEAKIHQQlBaWbB2Pkt/LaN0d8Rw35GFPSLrYCKupb8+Y2x4iuPoTJdW+kUMBrAumYnlDopN5SHF
Z0QpfbvlekOd1JRLxCZUljvtoUyM0RhFTEjODwreJZMsXTQO0dkiJhthD7pxDjuon2fzrl3ifBkS
uBISwNOfi/lQrVblZtrSHY0cC2DYsjWgeECm6KudElfCKcNL6gC6Zy1DlXjWeXZBisyDxmsrIimz
fYP9L8zPD2k+LK5Qa0gCLm2CE5Q51s56RsTN5g3B3Pk9iy6atg3Sz/RvznMpaJ3c4sPapg5tQVGx
eSKui2nkhsqdqG+T0oiHJCSqeF4Vm9g7Tu8Qq7Zdzkpd5mCUHr2+qfOLxwPwTWb3GnMj+jWRDes0
y1X4GFPwP9lCXscsop7Dqyv/ovKYoCkM6NPGEhQQSvkZAhijMELMAL9KsnVg3JeWkq9A5zYW9wCB
lQhTIcPvoq707F5JrPy/R7rMHLXmkH1YPZp9O8yXAylD0mq+WVCjAr59GkdCgiDt8bmb92JcCQca
X0RPeNe0liLD26o1lzTC3nTCA1AoKxnBuwEUkD8KpHs5HBOicPp98yRtZJpsWIYHZlWzOJtgZpJQ
GD0Zq1i5FgjQJSaWK5XsX5GlvMPpYYQwARDMQ6jotxM+ol5wwY+cWmtTN1u8wHxfFSGF/oonSeZY
Mlm1wpdZ+CijRuHb2OrDs8p2Ck4K6S8of3jOOjj3K+sSn9OfvMQcbyIg4+GkaipGjJA3KwTBccTw
MGyT/sXV3zYsKa4V3Fv57QWPLLnl4Us5eg4HefOtQWkRiptB5tay/EwkJJYLTVw2YKMX6cM4psFN
Y4NHEJu2iVAXcWGeKSc4nqGOMtho/iYNm9lliG4Ca47Rbr4jRmRedKybk46rXPzmdWS9MgD2fUnj
jrTaJH55KH/gkwkbLEQ3pONFuK4eseZKgouNq4Cub/7rq6s+fA9fSELzuR9krokU0EBlnHaOwjW6
QNw7csMBBpletELEdrJHU5XV+InX8aukQUmZT9l0F+2BuRaO2oty61D267uWkVcGT3TV3Kbxo6U+
xRiRxTPKtqQj1zaZvEyc+BISf4jr7jd5SjTVxMwvdR5AuBso2Ld6eVWkY6jdRzzlE6O8Kx15J6HI
psze0tKJ2SqIHsTf8vX7K5HZYuvYpLbya+rZNozWFW+nwZOHLgJaS7xYASyI9rojLpaAYk+0WaH6
CoS1Zf3hSIBmO/ty822izTmDXbhXzRsOmXLTtcuy/p4qBIbgbJlj2P6zTm1rbUQuy3Nvp5qwvp3S
uCrKBTUe86FuW/uYgJbhgS+OEar4M+/9+/qIhUdBzJKvFVDWg0teARtdVk5gSzEQUvDAo6HGAN68
RmPbvRsGHj/+MoVchKGOERdpMj5rx5iU7OZqwIlCANEtGmYai5gRPPTA8iKz1o2vebWXuTaClfRJ
sl8y7/NsYXRxY/SUbSXBmBejIy5n7S1TCtrkXTNa5bNkOmkt81e44oEDGxvyEdnopFEMYCFW1lgD
+0P31L1ryGYbwZLJbAiXvntigo2Ifkl+hLIIWChgBBM33A4spuH3ndlJqWd/jGzxXOEGvGg8QjgH
hD/TJ63zPsqOSrJC9a+Ei8lqi7tNX0nqZxRuDHZVQ4ncLCSWYAWVwX8MHmaNhsHzqiVkMuTIFhlq
EB0sIIr0HIX+z5z6hSL6zqiQUhqx5COq56GqRK98q1RSFQIoZe2U7N+OpraTtyaIN+DSoh2C9M7R
EQn1Lt4OHMzsIUJbsUsuUfOis8JnLFYZW0V5CORsIT9wmdJnT6F9dwzbU5WIB97OxCYz9EQmMI99
0ZIjTWEYSKwSv7R0XBneQ4E2j86XUPf0AZRZfhc12gGgh9W8nC2JjnA06rkdNh1sGC1y6lcTfMHs
zW6tC+BdumfnkX06FyfTq8lt3eRWIGXiIqtcJsuhttCqQ2WteyKCCkeuHsmtW4tM+jV7kB9KzVIc
aE5/UMFfwoPCN81EmQkOxwGznQf3EleNBJ/0LDF59lYxZwsElmiVsxrfCExxEzYMLB6JZb5G7dso
n6K0m0j9ynm5ao4Ulxc7k1xlIF0K8vxj4EjylwGsdrz4y7o4aImbNOcS1IehX3yZmtOirOEvYPR1
UsMdgDZTAgU/g6GQjy6nnwnlrNtAd74m1pZBqcdghNgL7SyjSP0VdYoHvsSvkTZIX1WG0w/HEm0/
lT0QaQrzoXk0EM9Id7Z7/3eMvlHXNjcf9QiM0mtkfPXhUW4IvCKUD+DzX4GCwV9Xz24hWx+V/C8V
mCMhh8SULu5NMPcvGHXY3kLF9vnMWQpZTrmUCdgUePn2JEUy4e7JZmerUpEnx66gKp/NeE3wi/MT
ViStE7Jw91fID6k9airnpNmMFVcyptKweCdocPTfKQYlpNuGOLuVY2CJ+HUjrHzVPZCOcyAWqY63
XAHi9cHyNSczjueka1e+9CKhRWGN3trafnRZn2mLT06Z00icNwpsVvQIjsbFB54kkI/b4hTAbI3u
2YtdJVvK2TtaTl9qsWPk6+fvPGL9yqik/xcL3VZxJLQ18lteHmA+yV8dd35NMiAQsmHYCd3iXP60
rQssGgdo68A33PB8lDdprl5NBXII64n4Qg/E289KpmQPvUwYOTjkB0IkzYxvHzpY5yThY2BJJ7CV
fjbtpvUorXUKeBmDEcfqAlFY8ANbFKTbJMAvRUwb+fZb4DnoqawSCTexsIjKV6jQn2bIWGCuMRs0
/1p6J3KKTXb2rDT+DGtLvyfLa1KdCtUOGK2WSGTOqNgRj7wHIC/g2G41OqGpczinuMOEleqtz6bA
CEP4idSXyrzCRxCG9hbd5oRwdihUVCve+odSdL4bzUOe7XUkF0vS2O5pZA/h/VxzZEXxZ9D8iZyT
ZvitzXkLFF2fYm3++u3BIBianVPKqKEd3Ex19bu1Un8b3HTDvuX8CHxSEpgfnud9FBpUQnvKcZvr
ZN0f62k7NLt2WI61iEqB0WVcwRjJ7FbgOSLZZeicgO5qQoJWgk6FlzlRDhk3UXqXtWZL0yGEY9S/
2hmPs/N5HDJrpynMsAPfVvS7wHhWZ93EMVyH++FaQgcMXl19rruL2t1rGaEhI2AkMynZCtQvEeUG
wARa0p6s26vFBoxFnLwnOI21CweyH+0m9TSfqm10zAjQMf4loMg12m35nLGU7eUjktWUPqZq3gUN
ucf+E60sI8iDhkijv5hfJo0oOZMpJX2Sb9mXmB7z443OnEJMEI37W11YQ16l6SgmSJnIsV8Wyutx
X1l3g4WaKaAQwDdyTVVGuxuZgfhE8igbIOyyPQHQ/UC+5VeI3ELOnnF282h72hmcGUbceK6GcysT
li2u/vZY4ABhhTXYmTEctGkXGk+fPorhjvwSByQ0nz7WSt1l62FZvjPMfAb2it4lLQDt7o0OOMFR
KzZl/fDDd9btSCD0LqW4HseX5m0tqEGBG6qXQYResU/YRhL0Qrs+i8i3DYE2zaFUCJOUMzsjOSgH
afXkPGOLx2EqYkN1gnZjqfsMtkxSQkbnO0IUkdEpPxL1IYY0ugs9/hH151j8K+PfqD/r+tE3jkO6
L5PNwD4PcRyEZ1NyyTkY4n0rb1Ho1VcSAur12Nv8jB0sZWZf1qMul5DsjMkRyAx9p/JB/1C+Pc49
nxt7dlnuJM93dSDEssVZTNTJvn2E6VGnyOBXGLgI2r2ZbDosDxGd7WcennsG5DyoYDtbvm7E2Pt4
7zefZrluwFmrq4AUz5/w0BCQAKuVdaN4VggCCrC5bMrgX9E/0rv6QytbsvMmPQgpE9UvwpcKydRp
vAEtTVhEku/uucVrXkT/tmeDf+hjmv/4kKOCeevMcoUDc6eGYs5wxxlYxrBxDx4BjW7D7hBfDjo9
bWNIZAfte7QZE0EklyFfDS+D7MLmNt768tQRSMkd3n42qPxqhRvjjdZfvffSWepDSLEBRhe7SLeJ
/+m3OEWKv0i5F+mtytxAJpiFNRF4R+9LI5ImW/eDk320+VcLRevRFA6FMZw6TXfm+TMmoE5ElbqW
4kPwLd4yJtA38SagQGYciCCh2coG4vyF9S9I1l3q9p/I4fTaFdBi7j1zm56xphgpE04XMb4hHqRs
J9Zr/RTWK9YBxmUk+ov9KD3BFz0bYDhSHOQdLAUBj6bueOYG4Tn4tZ53adgZ76nk5vbdSHcGZqD3
9BfMF7jCKOOIejChNUZanZGxAUrMH5CB4mdD+MKwCxA2IIRjUMY5hygXr3pga+1e6pKF9EAcxK6u
ZSyHSiUTiHXGO4v2Uvz0ThGI1oQT6h0PZH92sBuFWT6bGcSRYERc06bl55xoDIxWLb72JL199eBg
zLWWYujATZD961ttoei7Xln2DVLl2BnPVnjKgQ7jKQcqatTH6ZrnJ6E4FjhZBEfRkLNC3nzXxhU9
8bYv5hysSZhRPx0Zydka578JRMpD6vaQQwdDZUhOO9G4D6zcQSfuGyg8tUcGOi5CFf+LKw83NGLQ
Vbq2WAJewDfABkIJDjFuJFyaR409OkIN5g3v1PiFmoYPKiCmNv/QjCXFpoXM8BykbiW5DWamZ9yc
mBOhpb70PxP9OOIgxjC01824olgX8UWfUPQQ+myBqKfIzyBxLyv/viJ5iUeRB2j8Yq6VM767dI8o
PkIYkdDikzgksH/kf3DlZlcTDxEhWX10mLor12+eOSK26jSahzpABnWrQOVViVuinSkpqovqHc8a
ufQhpy8Q10gOIKXHm5BFzdWryBbyVNXRmYQE0LyZ4EuXejr2Pkn0NxTWuL0on+p2M2DnJlNiVreF
RF/VTmysq/SPCQB2NXC/rzCm7V+UX8i6eeqLP9q4NP4MgZYwubpB+0KHT2RjiXaKM4OyQN8b4Kje
BWnL3MmaK6OY5h4AYfi0tCfrOCtza8UW9F0zuWDzWHcCQxOUHZ2Bon+G1kaqZwIkClsOHo6qaq3u
Zz7Hh4ltgMnZrvyu+i1DZ/SNGCPMhqYN1YLLuInx5nibcUjjIQm5IhHzHlmxiCfSDDyLdDFHjx3V
OqCBBjyNSwsTqRmzgKAU0UCU4KlRry3oImttqiv+A1mWd2AbWFYco6x+V8NVthb5j5r9q+rj2C6C
aRMzH/T4iIlaStr9QNKsfBjCS/zb7mPpjGjPB1lbEpDxKLG//zQHgaw6Vi1fjH3B5A1f1nDOGrui
A8jyfdcd+MMWbYR4mDOQZFeDkhtdVXh/DPG6E900LxNNr1FdQI6mu3Iic3dOkok+G36HYNVlC78E
hdb/004Ds1vMxY+aejuiPD0rXBJMPRQmaOZquKNwiWN0/FuE9W31BBrF+A6O9iQ4EeZvEzHvtn/y
Zvs4Z8WdJNnygPprJchguYDcSAhEZpp70yD8X8W9I3yxVqte2ChRPobCOWUoSPYqITvhFZV/vEno
+lqwKEtjL53N2WwOSIgwQbxeJJYFBPcZKDXI7sRXz9JTiTc9WnZKa+k2SlsG0ijtFMEOr2JKaAKW
XcKSZhxehtnP2HPIIgpvKeIbGziPegTUPd2an9A6wiDtaQ9lOvyz/CoABNWXYbxFLf0un+01h4vW
bK12qWcrKg4ghWJ+NbHfLODJxtaZz5HfoZ9WTPaYN/gbj4UnKU9AGqjVUG34/T4iTvdCGHL/T6VD
hboWu23Gbn9DXaAy1hUOoiQvzQ+KJ2awCXHR5ao1VyD+8+R36LkK7LSEaZ6bGimoaCWOAgZLGOgJ
u/+bYjrltZP3PX2/XjkeYRLRgwgL6pzwzSAK8Q6AuGN1Sk7+y4K2osBGY/eMNmHR/yvuGYT3CnoS
f2UvrLzt0H1GyX78SDgZrFsH4/iHNVOo9rbAXmmWQ0zzPsmAMoA3WsJVv5APWK/n3SirHmJWfLeq
70EM/3ptWKfc3FnoVUomzqipsLewcDGliyh/DbwjGlxj9q54Rww7Zz8TzSwsFvgsO5eYIOWrz1Cm
OA6Mp0FhwC6I7pQZHJig1zU+bY6c6QoXPHUBwCOYqifOBocYclF5xYwOSUAjWBFur45qC74jGmye
KQz8SbLKbzOku0GH5zTFgWUXTXH9Ht/yyLpsvIkj/+bCQGyLkorKqdRpVrolL9pG+ZXxvcBbqrr1
mNtFdxgZjhvGfqRHNl/1t/Vbb2P5XntnrI0p+Q3Yp2ZP1V36Hhhcq+CJgCWVUMZa2+v58E+MjkrF
IZAtP+QUcRbLfsyi/SPMQRgHV+Vnqhl51WBfWZKariG962lT9E+l3GQJhYL8KyirgQlYKMLyndtB
JO/a4Mato0qc2WwxlHCOW07LAfnUSY4uFbaUJGhpDymP6Ldc5kgtQ7w02BCsKHuI1IMNNAnMFdhH
p+wfXEIdTiJr7Fz+F8PmV57rLb9/q2953VDFR2zH0no3ZRO7tTvQYVkEdwPK2W0u3AzyUu5IP5sB
Ne2c3iDHh1nrbv2hEWEm18BUWNUExzJIKbY3oAxF8uHbt4qtFT9jO0/KrlBsmN0mxh57Jswi/t3+
qWNY5Stbwcxnjw4N6D/O4Nj9glFAYZEh+evAJJLp1xPizBwFBMmxybmTduzSCRAMGcuRbgfK0ybW
sUUeMGENm3P4gFehQ+ywRcwU5p/mwaQQCidghtH6AnTEa7RJeaOOZFViKqlcYLBicqhRzmIgiDfF
XmNIjbfrTrOHEJ7Yw+X0kNdcUxm1okttw392L0Fg6bBIXjgf8F0jluKywxVIv8SC5Dh8hdj3VtC7
r9PLhM5MvwfbWNgh3WVgjTQcUQrlIvTVdhP7Lu9yTHd78s8dwx3udFs9pckSf43114D+sI0vUGp9
98G62jAP1rnQGS18jvOKV9glGomDROBRbx3EI0cfO6iDwbwRj9/wl0anUj9kF6YzcXKdn0iKxsiu
n5gO1rgGrfOHtxKxqzxxlVg7YoolqFICcimqaifYIAQWdpzlYKMyXEarcNjxuBjMXVcQ9FjCe25K
/cBh1p0R8uFFaQwE5LZKt49/ZgiQ48Fxd6qj9SbTteWGssNq3Vsn+DShuozW5i4J5meDSfwEmcsm
jmiRfYJMrK1z0s3s8CJ2IoY0Ec/5p4ADxLDHdGuAHq7sXnnBgpvyBzY2jrlxPMzgK+mWsqBqI4lL
dLA1k/KaF967guiHQo5+WMVIFv0hL8Ls5XG0Xlv5nwfmqyewG1psWhF7pTxaCDDfNWWVEe3gI5UB
077+SyS4Z0JrtusUtm/4WqP440NTISpGP0F36hlaVLq0kFHwR9GvJHfIx5dhgBcEURj7+gidhJiD
T/DJT+RneXk5puXODrR7i9XcciBYG3/ppiIq2QmhL0T43CALcQqQ2YznU8G+wiayJGa61TivTsgf
BqybkKzTE4Q5ZafBRIlBTac04bp0jWu3oqDocaamPyPmkKaG6RN8EupQt7tZHR0eQB7r+qkXEZ8n
Lgock6NJASeD7CBY1sE/g2yMlqXLjiVceFabzxS8iHfWIASxaG10ZN6qY4a2hHrmBCuAwz5EpLyU
+039p/Ii2+OnUqK+WWtUZ5RzcxdhUG090pym6ZhGq9jVxG/WaJNKptNKml8nO/xjLJbYX4iNWbdq
xa68Z+NLaHGuefvcVc8EhyxbsBTA/7Nh027Cu8Ae6rfgx2FJAzzvMW7a8tKMG6I+XMB78/gRGsgS
34KG2+e/nDo4DUdra13DBYYhFqK8XUSNVg+VHcEjgEw8OeE8lN01sCd2Wb5TGI8Die92sb5OvgHC
aopLo5Q2rvbmpWg6BgHNUwt+KxZeJuovKHbcZUw8+EbopAemwLPmCLcEge2svKQvLD7EbGhQmGfz
CwIO2HRq4Ajk2GkH1DDimnV9ve4BTEDguog5Ngwal3IOpbrmhvwRe8SkpdzHEQU7FF5tauBVM0Rp
2eF+TeEOq773Av49imgiKf8fWto4OOdU5eUXq5AHWj2r/V4HA2gFUG6dfCcz+VyDpuEBleimjwYi
IYbNBMosQ/VQRJBvjl5vrDNBsdFlEV2MIgfuHUPLjq3x75zMwGkz5lthYGmsbBq4+03PVY2mNoW4
GWsEFrZvCEosZEtUwuJKBcMyDnt1+raEjV4ES4ajmADZN/13dxOwxMJv00Q7qQG9zjvY4f4ESyPN
DQJR9giWzP+qaQtW97JDbqG5BDchIAlI/d2Eu+oZuuGqO+/UWYgZK2tjQE4L6/IHrGIbMQeWsFmz
4FRf1PjGcMF7xJHN6m4i8Cz6AEwU8pIT/jC4iKr2DAPgYkkR12QCTxxpDqOvjgblXlY3zUITx12T
fveLC6iFCsVP7vjQF0ApCdEPC7Qsu4KikqVHgGZYOaojG72GjgdcA3lw4mKYuTYtBrIjR3ujnblt
W8kA+0HmI08J2bzN2Zy+QVVwN+HJ7Z/U9e2XROHcfXD3+O2Rx7BB+T0if1Iw51juyEKT1lrTx2Un
vEedeYz3Lsc9Nk/2oXObkpOdCweCA1NeSygWjkGwrVC4pskFO1aWTyDQDzqkzM5JTWPp8a1xUwva
ueHRleudf4p8hqX0DZLTckiomI2pWxHjFcTQestouKCSa9sj1z8cXShKVrTDqTaSvyfMCst+lgho
jOqEnRgckdvo/gvGy8yvqLkwUbz8dxkzA4YlK/Ru+ha3UrUybB4tRF6+cYjUkrt3UVMxaG6D4wpg
LEDw+ThGe5qbi+rFbBKxE38w/GaorxH540B3LtaGcHGeW5AyyJZwiVy+UD0nH6JzHI7FQaZUYob9
wnsV7QW0oLa6xz0ItPE88Ji5+NCocKAb4jmNDsxaeuFZkPHId3lQlgYQAcDT9Hk9WVdwqNpvfgKR
2RUQsVX4KwfXgIWsscsbSllEyj53pd1c+bn5avONZcuMNlcw1Ofk2xUlUziHaT34PVnxKHMEz9yw
l8zKkQUkR1Vgm/9QQUgG8wBJ9FyA75ZtMRmjHPu10tmsPIsN4sd0QJJfAxqnG0KAh4m8WKEA3pAO
6g5ffLARJSASSPCcGLX1wOEcOKvK3PKNs0UkpWwkK5wdhDRHgIAAFn4rth1jCkZhaV7BaIBxoDoT
XbMk/ZhdEbFmOdq+S8gMGz4iECNQ0DMFBBksLKku+IXHYbAjwxjwzavGStGc1SiK9gz4/FXjEnIr
lox1ulWcXMhqm2kUcM4ldlodU9cGnxfPFvDSa0SLC1+aPrBeBjFa6rMH3JJNsJR812TVnSXtTHAM
rbhV8DcjQV/GnEIsli+gOyYAAHc+A2psy8ewkErECa9n5BQs0TJjPOwk6VnYktlhnmKfIgXgLNA8
pKb+mxi61iYFqWpPpbejO0oOxE6Qs8wHImQPxO6Bq6fr8BuMqPCVhR8JUorlhPcJa1y5r4utNG3H
jc7pQlw8By3At8Kx4pVZ7wK+XdMRwnMlUteETFnR3aOoSQlHSTe81SzqdeNSM8mj9sVgRb9OHD0r
X4PI0mV/8+nBHxTjPUb/uzSwcqB3Z8K6ZpYb7ahIjWjr31O8zKQSoPRB7jMSv0KSBm8P+U3qNeie
zPrQcnvs2cmdn2kau/aZYfhy9cVRMwi+WifwIvftdnZ36g67KRrVXv4nwida83nCYSt32DP9+FEj
Y1i2JPDQspWvDjJfepkLa+SL3Jaonx782HxA3zqeSZZkBXaCFfxhlPXz+osnABVOv6DH5bMv/qBr
Xasj9SatpLbRr3wIMESZxqCN9JErwNTit6KfCA64V9C28ZRlD1nfVvHO+BfetaO1LJ3HWv8me41J
Whwuo1+2jr8TjyErnjNsas7Auc4HezObhHDHL4P+oMfLEU3/X55dkHuHNNrrRuMHT0gMuhQMQKFU
JOFtnsRzZ66YyI3NUcI4iP5lxyR8OqDuE4sVnYcWPAzRQYzYik5l7OUrhykaRfyvUJm5F6YHtp6B
DUxHEhtTUj85jY4WwbVgaWZe5aO59P4pJzVdeSRcDRLn8zu9sQsMEfcGJ0C/1IXolDwKYIZ44wqn
NhPZMF0q7yKhl5mYTczOH7/ZtwloHXJk7RoA3IUodZpDPzuW0YYavmSlBU+KocWkXpjfx9/dF9++
6U7eA9tBvTXFpZ58FiyR3e4CFHvfewwBZgq0uWtm2ifPd7+0oX5gkWy3iNRT9HtrviseYB7dCGUi
QUdotpUnc0LCHuhHQTRTgX6JeFCbR34KADBYO0ZIXDqn4sPvFiRn3UbHrGz8+v06/QbGjmqTYSHz
AJoLDx30Ufgds53cPCzigdYQgGMbLJ6A+BVPKaW+sfJWwp2jg3Cv+arVCLoVoZigh8yO81JuDSKu
Ms8puC22pBu/OU43EYkiKmEbdzLevvgZHaoAXq38oCGbSCpgztfwrnwiBC2QK5M0vNYuVuXMItTs
RpjKbB2M3PSJbp2HuQLZuuIT57fgpQ4QLs9QDabpKJ7mWHd1q/cOkHC/B/PgKl8Bdv1F+k+QXozQ
Ubii0QAcwN08p35i7H5xOf/T+UQXBlh6uzjPw8YIfbxAq5o70GsSbxvpe6tap9wT1brmdeFrYCUZ
HWmdWmSodIsZ3BLE8gxdNyEasOzSvXQRm5GFwmGdZzvzMBIgu/JE4NBq6pCHjkhY3SCulk5VsoR8
wovbRT8QXf0BHddF+eNKbC5kHObNGpCGMlPUrlCk8Iht48lJf7TCIZFhmGEgkMOAICMgRlxToARx
lG7dEkpIGjzTJrhQF8YForoJHjKnDjc0xTizS+FouaFFO7VpO6ZKKzil/RoLf4JoBNNczv8MuK7/
L52Df5mcPiVmneLAxxQjp0DpxzTxgRJqyRd9SC5R8Y8rnOLGlt4qnRC4ELqUcwu4GZwqUrKaoNOV
dMCJEP3BrIVUmBHHwWqxuffJPjyjWWT9rTLHeFg4RRz2koyIjSNVpX4e1ixhIX/9j6PzWnJUy7bo
FxGBN68SIJD3JeULkRYnEN59/RmciL59u09FZ2UqYe9l5hwTPx8A2lBzSvT10BZGUtYcMuqso7Qj
2T5eGB8jowVeLEh2bGzKJfMYZli1zdB0rfxjy049vWQzqM4LQWyrfg6Thk3vitC7BCWA5mbvDSNT
lrYBw79op39iSHuLjmgCfcJe7aYgWPUDFqgGvBpRqHNdja0oubZvPF6fSF3ENYOdYB/by+wCDCSj
pBQdel1UNwy7YE/UPh0t3dcil/xCRPQ4VzpTthZeXj9uVATnfqDjnsUkSLgtdxXxX6wcIGvByQoF
G1ndvfkzyF6HxtGBOyAGhlVW2+7GQ4UgWnNAcRFmA95LYph5itYga/zID3aYR3nkqAHkMzjcfA/T
Cebbrf1HAZ0eMuDsY7fosJWLP/z6sdko5B+91kTQvaQD7yuoMApfGshr+5PC0DgbK+a0E492tpRL
W3L+4Ts+qkiZNIZYHBZ67mENplhI1uAByrsaYV/0GEU0LqBwSMPMdHN88m3ECUaFAgdnSveY5OX6
0ip2cUZGljJPIfsznL7olaSjXLojEDd0sio4kw1KI/bIzHBDZa1JwGFq7nKJbbr7VneUWxKCpcZW
OGEtpIg2ASLoayo3KXfhP33PmUpR9EYoBmMVkTkFJW1baO4NwX09kBpRxqjQ46VF9NNcO8HHM8/E
jBRB3KQE2yNya3yVt4gvu88POVpVffCSA6qsvFkaHiZMt5RPusnJ4kmUGqWv9f86hilkYBhuKJ5w
/LEGkNfqh/qBh9rwWXXE/bdpOULxGPoVIz5Qy4XTddeQi/opIn7LfHT9lrV6Xd/vX64S27i8tpN5
kH5onJhG52uOp9T4yBECsCwhLEHFaNJJC752nnwLV2C82D0w40AaYCSK51OUr4117r3mV0txTCx0
VqIEWpxCjTkbuHsmX46KKoDJpSbgI8SJ6DAUx1wDIK81qFkdkWkSSX4+HEhgruUz7DbUIuO19Plm
d1Qc7PY9YxUf32wvkVtBFCDGlM+E/FBcsIgaNuge0mEGEJWJK276k6E6luUb2Kao4NPPrD80xQIN
9z4WPZUGlJuoDZyIovQSVG5/1x4TZsqH0l5ZM/Ftwwxm6CBY97exU0IPXDD8qAILMWX76IaJRxlP
tp1a8Ui5+gmRtrTof7F3Cs4b5Sz/qqFP8KnR9xLZEfTfIQamDPrEPHW11bViktt1Sj/r+1CdpHLH
0VFMe0GYHfCtsSFvSCDLndVgGUElZS29MQhsdYUDRnY+l8jByK3ETgICESn1e2sNOPZPyp71dhMw
VrBxAzvK1gyc+s4OhR7BZoSeGehXlwGZCZiVV7ghI9xWcOtXmAlVCodNy0Rpp4jfwrDNsdupiy9M
7fmxMb2wdvtPTLJ9f5Df55Bxhq19A4Ov/xqT+GvuPrsIrnlLR8TEfSWv52A7G/yhgev6zZFHDif7
jAku3BGZj2ZczSdd/ndR7+IJg8m+avfEG4W/bBQrz+xXebWparjTFCFeFzyn3KfZERjUZ8TlmVt0
GjUMBVCMxqNRwUVAnMD3w+oSDLN8TfjZqV3vkcz6lPkO7jyad4fF5a3Slw2lxq78ysRVwKA8OaKL
KMqjdaf/pemhuSeu4H824tqaQ7pRHqfLYlcwZn3zXvYzqb/foPQlTAlg7LI9AwkgZgohz6aZ2QDo
b2DWwlXDEDTxPto9gS3wYf6PZJpZ7iCBqmtWkjHhR/VpSj+GrWRfDZZoaKUZjNFJKvbBwk7BIw8q
X/R4OSIucVu/BTuVv5USCte+9hPUbrGdQbjI1hCQxmiqWAfQNs16PgzilNmBsWt+ud61H0LC83gT
3PCjh/zvNxpqRdVlhc4RsWSxIqOzTz2yST8RhSr1Rhq+DXSAZ5RlPTzIkNxZF60otjBhUZtOgTDd
DUC8zmykcNvvJbsul/0fZmbIE03lBCRdUlazhh9dpVpLOA2KHxNlJzJKaxneKRLxMfla/ojaDTvD
6JFy7EFPOgg8840XcDUG4kGOLxOnqrousRgh0V8qmzhbszMsXtRAuzj2yqV6K1oPga+kOe3gxcwa
mVF0m7I4M6XeNd/5E0ZBGvmC5tVRCIQK8dMQfTTCGuH0fBB3B1zXvN66M7cqSCaWiGt7og+ZPO/0
JYKywvKjlobnp60pTH0eDNBPb7CKmTPVPtW/k9A8Yb2cNkrGZyjPP2d6JtNQwvTn8f0ZmgM0f8Ak
fY3PiKNaatadwl8AKj07lO87HXNNSNyTwCZiG1Ao/QVY3r518TRVDoXh2xW5Xs/NjlNhTlnL5JVo
2IBFOQCDycGt8npwJEwf3MuvBwALQL/8JrOlgZdK+ZMZgaKbsjmdmMEc+NUprHzq81i5xZx1i7Ac
qzHhZtOhvDOtArHBKtuIt3WyVn7Us7GNSMPuFtM3BI3J8JmKossrvtlz0Xfwy8hWEvnnHxgyuxmf
nmPubZTZV9ZnaB6mbU67FujY2M4Sn711NqenfsrzA7cmUDLeTsFD69yvOvPwGvcvDoifem9BGFq9
eWzZcuBMWhpYS6Jlr+56AAVWtM9GL2KsWsOwlTMk/yx1kVD/0UwPJsJJYaUxM31/6wiOjSedVIhM
cO7jbf4dJkKcHAgr4vYPHGgwBCaIN+aDTF9egSfG1xwwxaHH5Qtf4xC3uP03enMn1236oXW3jFXw
yXyjuNFaUOq/lQ8lmHd3FuNgQb9rAPKsX0Y8LP9ovI1nTTIsrd/rxoibsUlXekScv/+4zjigklvF
Yv0Ghs2yIWZpPu1Wav0Tx53MhimPtzn2OvUAvbvhebSIPBcxdfFHGfdpNg9DcSjj7atUjkdaYGN2
qmNovSr8pzqH/xYiNcDlOzTo/0knz5AoR0zdmDBnfGIlrxgw+rBm5PIsSMfDsBtHdsKXfQeZXwMc
LE00RsGv2f5ZINSHe6semu5pPcPC06gBY1y2UkQ8i/NuPdZ4MVsftAf1eZK2oL9kNhNEZhJpIz6o
BSgbmb8Z/xePI8YZabLVZ4MpOkLXFDnFvZPWRGZAJhKVLeDjUv5iIhkegOSzlWPyWLEXstI9rZXV
XfvhPDA1Fq7ABCGgNSdW5wKXt3ZUKYwpbF5zaA4IWoDosUSXaIEKJm/bGxAuziZDzOQNEO3XGmCf
mm4BJA3pSjcXxTkRCOUEiLfE1zd9kjVU+PnHBc8wdhhAus77581Af7CrfQDqaF5uvl3QnEm/0yj4
9+kDaVl2wSofwAGdVmrs1NejXPtmsCJ4VKWXXlR3TGMMiV+rFu/eU/lri+tbPLYSZwqGR2Emqn/m
6FaQYAOb6qghCkS7cwOmIaL7x5MgChvC1IgrovnF5fL+20EzUNbCAZlzTr/3uuUal5SewEzF1ra6
Uwz35R81aH1nzNBB6cpyejunBUQtk6tNC7+SzK/wDJAVlNUcMPBTegqf3JJtiFUiRsBIrrWE7diC
DcrrqYqX2dD/Wo7ghynOq3xpLMJua71cAvAiO8WEljdrCnjktNRaPBN95NJAsuapViaDfDiDgu5S
rAITBkdIBY0OQyzXkmrPYxym02wl90C00DOqrwJnIJek3S8uabtnOyTDcuoivDsPI9nO39i0tPDW
gROE0vykllOyLQAiOMZvp3typZu7ipoKFsnZ7Ld8I2n3l7xv1KbzEqaEE7kCmUZ7z0cnXIlDphUm
EsX4wRLFioasqQm6cPALNi9A4mxC33AYu3bxcQDlz0oiHebp4yKQvYl5iLTB4Z7cYvRDP3IKeW8T
zmPjcP2DcKjC7kdw1Vtm0PAb7UKXgUgArmnJlofJ6kgQ9Tw4pM5Hwf58f2l4MaJvimEggQSV9Bgf
UurNX3UTADBl3LCaGwY0O7v3V4dfbpbOg5Oum6O4moY90bLMskRoNlBnlswNrSN2b5qU87jhv+VL
DwB/jP91T/lDBF+EGUR9FAYf643LlTQ0zH1VegQDTDdsPeVmD2B5S/ksPPH7kmncsZve5/Ff6dY/
6VHJbLKuglvV0ETeBnFHgYI+of/5vCHD72bAJq+7tWelir5LtlEq0ucT14IQCT81fmi45ZOwD3Bj
9R7SFLRL5b/iBieiRyYNfA8hXuPivaL3S9wKmhGUUGqOC7DZ9kiXCHKdcR3rDHZn1iLC/+kMR+N1
zEl/xoCIFQXfeHA33VEiMnXOg4UumJ3YJJoQ1CJftXgGSbt1LY/eiUG7m3+z7hqpY9inIb0C1sVw
iobQswjmwdKgLZtDbkP25bulG7Bbj45yPCvcd+QHwdExXV7Z6IN1GtdeaKxhTee28h1zSbrZV7Av
5rFtzfz9Wj0SdMU/guEXD7jgTEQycmLJ9+UB6kFmkIjMjN35/69JesD8K9IpQm1DDKvCmkU7vtZl
5aQw20BKgg96nTJKDegdlFpM2HqHHxO4Ervx4iQjm+H6l2cDr9anCwWPq4m3EQ6OtUx3wlL2xcMz
PcI/xEw0g1kXzWsvXnE4C7/vb1mAG88AY5tjf1zhgsAextnSMHPxwYmueRlr6nU23ZoP3jj4B1RY
p+YZHAlv5PuA0JvKdCEFLBp2JgTOS8oSC7j7PjjMOYmE1tqkf1NzsPa0ofojA+ZjVRzCLrZK/cHP
YwAoEe2en5P1IkK+z/pnuhfUDSZ2liuekO4Uii6SUDDi8K6WxgtnJsfZLv9gWtndIEqyrS9eXnOu
Tbg+JBLf5hYgBGJGAfTAi5DeKSngXwwYBNjY8/nNegzWRNEaxQG4HaDkvLZvx1K/8uGhZawSPIoK
dNBzSmHpqR+W6pTvjX6bp4wsCF4nfrET+2VaUuFQY3Rz0+QyQu5oHfwaw0bDak6wlWc9QHhK5kHz
X7S2O/AJ0TH6f7QA4lMA1Bt7YOfNBr+SaCLOdyFFILwbor0wi1NtcVeus2JlhSzjbRBjoh3YOHbo
SFpuJzhA8PJmJ5PbYyZKSMUuSPncJD09wEazPqXyMS6JRkBbf++mI6IyhBMR9fKc82iUD/DM+g2j
aK7uhWuF5kihooQCmMS3fp7ze7wOkXCu3/8igmY75FvLyWTkkczZNrRmZNggXhO2Tbximw68ilaT
n2s8FlsEfIJ1MJmxMfT6NNdFtizbc8IkeCtZJAtdhxSJzbYVWakwTq/mdAHkd0nMawpZOpk9C43c
esgRM84o0xlv13KNS0cyv6dtqxOR4cOQN5EDML7bCdnztRWpU8ZlvyQlCenrq1nVcOcyh78vihni
OkHDzGjFr07Wdjy1vc8KQX4AZyxMB3gRQ1bOYeXHCPEz0c6xpxU9kMy9V1onzqqxXHXKP9YUvEXE
oS64Y5FyYCq86aqfqqus+yEQCZwHvTwuLmXaRCC1FyUSNbdWNgrD7gMdxg+YPa1ej8zN0ptWO2gZ
G7u4JqIbfjQ0PTeVweBNhjWrfCkEHbx2ySUDaMZYRNvEnwV6KVfgdxGuheiKrz5RPyUw8OVGBsCL
IN3GuZV//6/QYc7dbQxei5PmaTWGZK8e3wv9jpDPjC9hsU1PMJrGfMXUTLx3ESTZblO9Dmb/1ELg
CqtOuIE4ofGXfRADsLqTNcFA/yo4rRJKHMQTS5NEk4yQmeJHtFgWsN8R99wHxrIB37HH3i9Cs2kF
LzuJ+kUlAy/wkZMi86TMlYeHtc8vbPRgPTmTP7IIGVNPFv0DLGT19S9gdtA6bybWkJXvIbSJtw8u
HILiF+wAFmeZJwG1wpYA/ac7yyd+R+J5/JtINkZ+92+a6LorZBG1P5h0NhQGV0tYjukq80JYnDNJ
r16+b1LkBj6PnkzuG48/AA8GRS+D2TJxKaP7Nnz2zanPFJQDD9s7Q5AJfeVypkBGh/YZU6etdTQv
AKYjxpnERKRAGxYCfy7S5N8U+uHcLZ50tfsIKMJejB8qi+a3l67H3+pCMD3jl9TrmWwrtkKFoKd2
danBcTzU9pz7tKhIdxoPkSTOn0FwQYlQsXHU4yZbKIxUtqMCdZ07mNoK9ZUzzOsmyWU9Y/eaH6Ak
3JnQJiPGUvIynoPXbHlVsyLlfV5gMjgWPK0oaLFbNUQ8BitiSdYcK8w52xW0WJnbPuXaJNZaEhfg
TDzD8Bgh9HyYxBOw3eCt330plqexRtX2TKo6xTMTe2U5Wrm+Npy18qKiTWEVckcSg82O0QNDCrbh
xT9w24AFeAxCgJj4Z5NjsGKYIaMeUNzpqxI2GPdg+2HeVjuvK9b4T02yIIfFEPj5HEm5zoX1Dmrc
cLQ4O3A0myspIyDTZ3fEtNAN1ml8Gi6DBar/FOmrod2osL6O0QHb6il/nV74bI+ogEY7id1e91L6
b8tYDjKysMCDMCTsXw2JD0xKqIMc3e87R0BCZ4XbrHe6Gq3+ZmCIm7Q+z6VtlIe3xucVAX9hiM7/
6eDum+lelU7II79rwESLDK6RZc7Go8ArEfBvpmx3raO1BD2Jkd8yeDLceH9AJERiEGw77E3HFo35
QFI8UwPCoBm8MNhYQtyj2pMdsHHMZBblLiKbV6PEwjbuXy12dsJZju5cMmKPxpVHu3P9yat/BZQ2
JYUBA+5unwCR4+KkIYereaXyZELlKANilo8Ja4HwL0gdA1pPtut/OeF0ODhflvwl3iafKVVU73ST
8m8ho766wQpkFHW0FvRAzXLAOv4la8sqXSZMvpG1eQir4DvPIel4PLC2w88bx5Mx4Txkewl/LF29
T23pDqzVGCdrLBLC3DY/J8byHpqfapPtCJlxE3Mdjmv1pgT+uz8Qrs6zmRJijEKEXW04Mr4y4f08
ZE4SgXOAqDh8Q4xzM4JwDQPndmdAHNolSb4XJU4tBnfboWZ2rP7U8joS1jFShso6hMU94aGo38cw
nRn/ugPbSAKpdEilM52SpW1bELIyNwbIIvCpKcFlTjnehKpYCJmLk12VV8GLiYxAD079FA9zfSuO
9HDq0hCPvXCJAgQ0PqschOkt8dC2+MtoUtkaFHaJ/vuqDhLLvZoWwa5G1Eu8ozoEEvGjLn4tyN3B
uqfekg6AH+L+RqZhYtz1kwwsC7+Vl+LTAX/BOeC0xTklaOz1tMyr0m8L1C0s/ri02nIzjfzJcHul
IwI1lBw2X1ywPsXEA28Jg3dAR4K1gatqnwLrIOpJW2sGOyTUTNBfsQ0KF5E8rL8B5De9t7Twr92G
nzofz+0Tv5a8xq4ESDc/C/cJ7nkF/xGN07KHx0Eb1aIyWfKeziRbZIPTo1A8Vg9/5KgWKQNEsrvn
s+PFcy9gaoITBQP9hFchji4qg8P+t2b0/mLYFkRr8LbFa8vHLmlbVbsmsSPlT5kQB77W54BfSiX5
aclOZ6LOImJ5m5FwFK366ifCUT+OJWUIDxUjfwXHLA8oi14AjvEmS4Ce8FSKy6reWd1j2lL/6GuU
6Z12NssvkVnVuADhim92kP6B6GSd9Qa1Ec+qMowSmIPPLCPkdlueddbmOYd1742IqQvh+cp5zLuN
tedgCld4ejvxNrCbgNGqrTheZX5avAMnIV1KQN1WAiqE4jDASeIBXzD0jH6ExetZCGhCGQw7WMmZ
akn4z57+y9Wf+tOa7OHC3MFFHUqQBw4hBV3ysiN3qnH1np0FSwnYqCZ0dWZPBYtRmg+yCsstHv8U
vxdCeZtBFdNLXVhI2wqsIrUv3Cxz28ceFhF8+OFOmji3twWq7vbUJnYFuYPUSIxtSBSXQ7lUVv2R
eqBClfuPvxZGoeiwe4vxQLmYZmt9z0J9lU17ruHKmU7S4MBFarEjjRA6A+DTdoaIiI/9Mn50KYh+
Qvt0pw8PZAsxO/of96b+vsfZcNKj6FhJZ8ui4L5r+QbJdvIJWyIQ94mylmiT+L5M8tdYzY/+wLcZ
uXwv9SElgIQ1m7aLOlfkxC6qi6zYw1o3V+N4IbjGNA/CdBLjW7RXK7+OP636u8gxq+7rOb2pWnkj
2ZOL8MmeZjn95h8EWcmqR6FZ1/x07HIcEnkiemjKUcYM87of4zJGl2wRcbOlGC6BUy4y/QPUMBlO
1Sq+9DlU7FV26MYTywSSbeqLNOC/xBLvrflSOmFf20Q71R27Kn6OyNHgsKTQuXc1I3rZpVVmsNHT
r9C+MniS8NBuqs7Je4/JRbKONPJgANJp2ESzOZxquFHWY3Gy1sqAFPSD/4w14YW901JoV7g9RkrE
xwDa4q8rv2uZhY0fxvtseDZfhKFtlY9yvHQk39Tf052+lgET8gbfYP77Z6EryG2K9Fk6wRLpNPAI
BFBaDywug6+C4ytfay1B5J1dEbx4ZyyC3YV4kIEBjYirAc24dmO+THs1772LfMsccmJDkG0yhYnM
t1k9x4D7FnfD+i2At2dqmecB5GavMQum6UxbHhJY2vfMQ+/VLaR9jBdEVaIsRGk6y8t6VMS0JkRl
feK5VFqQe+Nm+SI/4r0ZHzEjDhPkiy7XSCr2CtBhPLgCECBp9AIMhBKG29Jam1br6fmt4kKzxFv1
XrO3cY2zGt9N8HIMuXa4Pct5+tM5bboKZxo15gXuAeXLLDYjqjGfk6uWqDRORrV7deuKkTIKMR32
/JKHf5yWtYmS4IVGC9n03/ttkBkmLoyv9vcNLwNMWoEP6jjkuwyjOeeBfGBAH/6qAlYjTkTU9y0E
wXLwhp8pdsr6JzexsrCgsjHIDz/W9CPGl3rHBWwBxDSWMWfJez5NqU9Wta98Timwu5eP4iqtdylD
flyIIoBh42HiJgKDVSX/Oh118gI0AAd6gv6HqqgiC+5AMiZyB0zI0myBPmj0DVNjLBSIQxo/ZqSy
DKucHH1jDp0NTb+HYJ0EL9f0rWXF/lI/Tea/XoIC4+aGvYWULjXbiaKb3V39/ujinRqGKzH97Dtm
C9hRUawfM2q1UoBettCwxhC6NJEFUF+786gfrP6gtNuwWzlSCqIhd+Q3/6xlkMq3NDolwwgKoTrZ
WhpewZTlbLJQMm8AS8lSNJwBLOOxtLlMVB6KknxwcuQIz6PNqnedcrLgVfFnNAzC+DFy8kf3lm6T
8Vhjdyy3mGwuJWzxlJvyuBl1KrCWeJ2vSscyTI500nzxx4m0Lhw8wqD2J5f5ip1LOligB9Wqrp/7
8V8hYy50ks9U/8LtTJzCIJ7KuXFQljl8I672DCL3CqMGdq24O5VUrN3oRNlfhR9CqxUujHOE0Kqg
2qsDuuV4BSKTt7D9zS3mtruquLdMC7XsqMYfOR5VNFg5G9xwWE0j/0+XdtX/HaRCLByd/UZZ3kcb
7SVRggZiX/SY2OwbTAEjE683+EbJNfZsTUqASMgdVAwh+Oj7caBIvxSM/NorloXSHk5iQ0e7ECOq
7vIHyWoMDTIGQMoAXz9k9Tr0x9cyZhCxl0U3Lncyd56IHX6dSlsTBYeyosxoeFOpOT+sm/B2AusH
Q62J4pZgPKrjAk3JngYx4QOvFt+1C4SnZOc4bF+I/ubUL/o44JFpf9JK1+hgJxFpzZ2BsxpnBZYi
4IUQme36O9+o+dYgjBTaXZAR5eXr4FphbC5f4uo72KIagFdi2lxiae9bUAB/MfvzdxdAOONNKXiD
fhLa31d5MUSevuqSlj5qye591PD9kTdZowimJCmRpJCkILoNFrpqA/63LIjBWekd58YxeBI+DP00
uNPg0GSBDyzMi7Cb43zRua/Ub6qR9jO55+Oh4OMnakzPXfCofegBKxJeuwhBSnCtsQCT9IFP/ZN1
tOS+9xQcrD3FcFdxVsGMoU3y6WK0c1n8uUnk6OKKDPfelrpHCRthHrCjJ3PGGXslUVx1wtoyb+Xw
kWD5VK6Z6OP9BK5qkNmAtkoyV2x2LXgEwg3eT24HK8nFCIuzOefBaeLOHdQfS9mGMGbubfwHbUXS
d/2uuaL/yijC49e/JvpMlXUr7DXtt/5UE4Th8io9G9pPyUtTdkuAtsu+2L/lyh1KZSmU14ADbWTr
9IIEGlDojDGdYMEp0qGmavExEobIa0ap/DEutepqclxU3GL1WgyOBjGZAekeHwEqV9zUOkMofLK2
BW3skA23eJ9Px1BfpMKlzVnU/6ZMjV5wNbWXW4u+xf1CL6ORxjDSmYhzncX3rASf6esf9NkmS5bD
+I+1xmATEg8huyRQxMQpqJME7CgTG1WBOq/SFmNF93GoMJX/zWLRyDqXrQtYNjNO+Sr/fTnES2xx
DIbf7y9AkdwE2Ub7MRAHr6vwl135EXFzf8pxcUjxMeYYGhgl31DPpS57B8yD/UjmoJ19v95AY2+o
Aa0EvuPryuBz5gKeBtb0DHBbXleNqyLpDgYIp2pVZ9ccUmj8+fIMDE/xXYbTT0DNQpm/XRiy2mup
fCPqrMnIhdzf25pK6eKYDTOt5gztJFgRQxSE7EKQtIcHY9ygI8O08pZPaXhSJy4xcyGIdwXuUvi2
B6Z+lZ9Xj2o6Kt/xdBDaFfG4SffodKeYgRp+nVkwtJGcB3tR9HmsO/PWt5/zw8moNLgj9XNCEgF8
xWUt96oeTXwTBved4HCugGv9YzOO9hdq1rAtfjSNiEpzBxBez/+R6JpKHvAwkyWSLS/DfXi2Nm9S
MWghwk/zo/Qqe0BUKp6ys7lu/GkLPsEz3HTNrH2LYHAXeOaWI/Jg2sM/oF+bEms6o2/FY95pi+Je
4ReIg9vXdW8qNjW5wrS0IbCfc6Z7CnLXbOxcTFjs8rWTBGInAkGtUhIgsVr0d04gnTZ4Xi5vGUpU
40+MnfHSq8w42Qw6lK42k0WbInMpX1KyYs91bZtznM29YRUJPyO9jjEBh92KpxVraAAkKCTt9DGG
dvvMHnSyo1vdTQudD0F6C1yWumsunCLcWa/5EoQPPWPmuO9ZyPSnEQ/gVtN21A7atDi20NrtRnKJ
6cwxqLCTmRe1dF42zz4tnDGLsVCCP1nq9E55NxoH0ZFkoFlc6E/hFyBKKCCbt9tdYy4S2amZMSAX
HF3VXKHABAcxZX5wNAd7SMBZbLXKl5j2P0jJSJB4aksW/9r3PNQZ/8p70jNePL5QHLO2W1jea6c4
6gFeLFhZBFFXbqZwiQh+UbBSWdhEk/WLPxasyLXlsyRRYZ4aGPwofCC9LbNT08DJxldoN755UjWw
CYFDwveXofPg/rGBOb8ZBEYV0o/lyEDqy3zyVoa0Wok7/IuDn7xYp6HPLK/8CIASHGmYCr4Uqkpo
Vtom4pjApZsqT4gDOjNnUPIL4iD+n4ffbfXjzdJxb1yzDRF4kPRAJfAvuGsfkJD21gUQFtJ2y9ZX
/VdlQlJw8BLlFyZD+Czz8NgIh8r81twQeVPjlPpGcSPAey4pK6J2aREzNl+gmdqQuagddH74MW2G
LwRMfMSYF6xfrftRbQZ2UFaX3FaHovDC6ozdq34z3Vha+hoFG31qfAvco+yjWEWUXNYP+FgTnmWG
l43H2Pim7Hj86DyTkREuBTOo79hRnaNYnrPkqxUvlKMFylTE7rM2e8N9xlm5oYutsxaY4FFiVrWt
PKtYje0OjEFuusnXcPIXwwZmXY8/UCELCMThXsLR19Ub4L/4PhOy9SD0A6AIbOmLKpxJOGMOhm/T
Zmo28KkIAqhZkFKJQ5NaIzdfSYi6nWw/XS360geLJSpDY0OuDckYB2PTg+5DMoStn7uYsv+uZDeE
Te/pCegMCNduqHY4ioG+IUOspG8xphGkkwdKI8LEkPZkCF4FFHEFV6pTCXiC3c5PslsgUHqaGMOy
Q8/nE/6fkTxof8R7SNpNAw7SIRlj5k6pgAp1DVQgtJxy/fpWJS9FomXMQi0r5vtT0YwEaNjXWPE0
fgw+cTniEfCZhyi2lR7Sk/Kv/WXJw3s4fyRrxDA5kYCYnFPOt+DRXHiEJ3wGbebx/HCzh1SCeNp4
QmEGoTThYy/UrYo6GqZAf2YKyRcfKpptdqI0e+2WDcKZb56viRglEi/ZWabb5XsUkVEnLokkbcU4
Cw/3tG1KtKSQRw03qXdZ9RtgWAMvLx6mkrhgJ2LqpvUUJnZlHLJsM5Z/PeMKYfzHdTGQkD0R5cNY
MWVVXZDks0jPXAAdUkd+RThNUC2xoPatmcqibypichAenPJWWxjfmsqYCYCq0DtDeX1/KsTLanwm
ALAfcfeZcGrWU74g6oJjl1bIQuEYfFoXIBkj4qjW5KqVLC+kCVEgLL3/qC5SRVsW4753KDoz5kEu
WRWigV39XNXVvgHlbjI71nEBlF7R2EE90HvRp0nOO+4XhjDPld3ZcBlgz4qfaXptzJn9TT/3RkiC
L1PpqEK61QTENXb6HpMmLQ3zxq2Evs4mSeBB/nN4Ic4swsbGrJlEI+hoi2TEas6wqnhECLES6w/D
rHDVjgZamXCNdkANnzl8QM4DgjP4h7z/He3vztB4bZlWstYHX9Md4uj4ZtKpPJJ+a5ofXfOh4RGF
BhH/9goiw9MbpiRWwGTXQVLtNq1+mEwH/1vTYIX8w8eYiBvMUcxfcMVinAVmUCpeATqQkO/8ZiqH
JL5jcgU/WElEOq0YElfXgOMSvQGuGyIrlU9LXfGmR+y/lUtxSYF9ItvfV9Wh0z9f7WUiLyJBg0qv
zMjaarzhGkKOJP70pKjLiNwafCYmiL74Qza2Ygepy6+wpQKp46xgfs63KYdMRI4JoetwUvldabld
lTzmoasXexMuPRe+CPLoGYFvB4yRLcdoxzaWnYg8hwfZjOLuDepRYWsxde9BbTAoxzC7jouzwWrV
PDJGH64pYMwcJWxRAZGkpDQtkKyLviFSEs0k+r0AFLHoBPJjKBBSbYHUNwpCKf456OWC7rJZvBRf
k5mp4Lj3gUpWDGO6vQ7fNF8qHxCMym0cE429aWtP4fluY0e2DjhBH/CdJulK/zGgzZAYPXXfKfb1
9ieg4kh/GTVmsDuI9JNUH5CtVv+zXiBv6PRIbRxw6+KujCxXV3DWdX5abAf0JUUxn63larBOdVh6
gUZU4scYXxr6/j79RUBqsBrcX/PXVZ69RDDh4VeyBFPVk8yA/qXh77Yo8oVDknz2BXsdDuGi8V4j
KOta9mvqi6J4Gmmx5KgAVMbgpcfj1aKJsozv/CUCLWbWLOh/naHza50RcR9Tu1ZIoxEiKhKj3wpw
sdCHhqYdUkvNi56uJ5HH5NG/z/f1wBEGXzRYkLqAYLO0/mnxlyp7L0IXZ82d4NrYtaQVwzQMQfkV
2Wx1hC/B2UGbyQbWUb6taFWE+4zxQMb6jkd9IYB33KGzRNhk0GwnPmlAVJWOUjussOqW4dtSxaYb
4tN2XowlqfRcbQsTGAcGSXDiKoS720Pcz36VtxOCH68Ba7DGBLgMRFQ7ZKyGdTb5vSOSsgjmrnVG
1mvZMm3m9S6jvnZ7L7Q/CD0JixIkQa/0FoYnc97jMD2g2yIIhlPlDYip3OkMwjuGuZoJ5wjtYu1k
KcgkBPcI/EAjDpuYYef4RyWzax0TmUjwPqZ4avpy9tORapPNxKPOJd+HDfN9RATfOLgkkIrX7706
zCoICsZN/wdwU3z/DLwF5hefVsN4UKBxMrkSO9SPOsNnI6ScmmMZVEaogC7GgfBtRuEVGT1Un2+6
E7ShEKBylxSWmHiIjIZclV7LMucaAF9Fz9hTjAIV/3j9x9GZ9SaOrVH0F1nybPwasI2ZIYQAL1ZC
Cs/z7F/fyy3d1u1udVUlwT7nG/ZeW3HK6hplnyrKcYwKmsXYcjK2lXHIP1uEm7g0CAZVszVfuyiR
kkS5zQIAPArD0f/FsKzB+w/GTUM0Y2VkHn55Pavy9nOOi8I7Ath55qoQcnBoxWWPTDf5xB/lZ9sI
rzcejP7U9XihlpJ46K6R96rFNQ1rpEDq5JZRF4dmtIthG4Xtx5hsyFnSk3nt4TM/Fcj3MUdsWHpv
1emf5tkosMVtSf7C2L80iWoBty4JutpT6K/eAcFQbzzD9GpyksoU8uDD/h9TTcNyIJCA4CPtRHo6
XmkvXTcRhmEnTPbyuDJQuln+O3F95MJFta529kBi/NLAJQ++eEhNVC7fZn/zYDd8y/6R4oPzmdEN
SyNaibRdyehR6CL6gVSLny47S/FlJA/iGIvHMd92xLTgGMHGDsPvaFC1oZJO7Z6x054IssFJ+JNI
NDCsoiQ3bgnCGFg0OgzCSzW2TQ6/BGLuUK/E7jdt2QcdGmXXlVda+44LO/4u210I1U4+t0zjVBil
qFm7givR20/UA9IEBR1DlHT3QuCs9WfQfiZIFdYN2A4e2do17hGfF53oyBCAAR7vZ5//0RqLcnzW
4T21CCgh7+UleGqVBDF/ngNJ2iZB5CIUKNn48AaWG9wBF4SHqozBKAIjy/BXTZNbwHRfN7VNiUiX
R8V0/fgo1rhMQtBvOO8m9kyyhMbF6vy5radj6i0VVUIxPNRtE/8N+8RCyobcVDLvDbsDmVBOqyTL
SyfJu+fXIiyIhJ3XOKFBzcc7GpSHkMWFiRIDsxkzekf+nykrEFE7W5moPVZIMiXzPQ4XNTgm3C3Z
T4QsaRuCyJBbgljOUSTPAlzhhOiLuHWiXPHmLcD4fEt8ax1FjZrsIUEQvS5GV4z2Jv9KgDrb7fGO
V/9qxln7imm2GZ/8Eu4tAAMv502qNg3UtoW8ksRnyiJy8ZUB/bCqcW3g8SldH6mG9wM1tESRtE94
92s2DDP8KDcujGOF/BBJDnGQxNdD7gjZeBRI9IT3JM9lCWFvsGBYLvjtZ4scbLFiJEzYB/D3/itB
1kfhw+XpgI+iYxRWDUgd80Z0W0V8B+aTsvykiFHGDXFjwQfJq2TL+LfBWGsmbI0NfYWxElC3UDNw
rD4Nu6GgRWzHuT5uWSvHokX4Izrj1jyY5l6gVuLDzOhRT4ufsvxBYMI2XSCykiHMZGHYYizZ7rNV
/+SQyJjDqRywtf3kGdC4Jy9GuifhqbAn7Vj+m4jxYbdRkjxFyMFRHq76dPZr8rsnO2ddPqgBmx0E
VuVhUdkGzY6GkHgudBcMrLxAJtoMvJA642V4HMU3mgFojcAmJosncQT8hGr8Ipkub20db3S+Lton
XUPXHAKL8fg3N7Q2nuhEfD/5vsRmEa2awGbN2Xs3kcFqVq5T7PrScxIP1UmxdelZcAyqWFxHXlub
EkuIHtJw6v3ZsvTFkjlBsVMA/0KMwbcd/BkLl3JMSJ7IvPJ44yk2w0umPnILOyqzGOEpNSY/hk1W
uBFYaEhfrBYvASK6j87YZ7ai39gnk6DLna8gYE//8csUpkjY+4NHIzx0iagmgFE/fe9OWJxBQmeP
tLozKxYQlRv9bUIfIilQY8J3hT7F4JOahSgiG/ayI/fajqH0yuM1qRbLbPEV0aMBzIvBQ0yzQtf4
xbB01zGh2QZ5SIC4rFH9HvDzhyefUh7jqLQMtG3HfAFqljhZC415XzuuhhSe751Bb+SfIhK0E+2P
DbwxvZPokQs3xWDio+xzmTZMRkn+aAxu2mA1f/QLjPi4baXp5MlkkzJOi/9YPrNviv27anKr7lXs
6DxxSFxq9ORfBOmk3+OCpaMuuom29pkPDSQgCsKW+C7l90NrtoWCBnu3qG96+8sTpcZo5JDPQV1n
oijjwb6E4pYlUh2cTFLh/MrVVNbCcFAJ3J69TfVVQfTP9AlxD3KLWH/FbHQJcsM/xw6i9V/9eKob
FqmauGwfAtJgshmQBOrdqsRggcemgsLzVOJrS5YPkk0cw1QvpYoW9cgEG3OPjkWWCz+6RHAi6H+Q
QfrwjMXajjxXTTYaK+Z8XmkTl0go0Q+NuijuyUOezA3GUmBoyRylyr0PWekOv7oM/wZt3ZEV1i6h
jwEfIWhyzssmWhMRPrGEe7nAQknuFvmv8DMzNrFoDnAVIJoa+LsJuSGFE6VXxlcXCD99WW9bS3yb
AC0HhTeVB0XQOytkwSlKHHABJdqstvmuujNvOrNZXJE6CNcCkUIJIAw1SGuRqFB+rOKtUlp81tu0
owSRv4fh4mMtbFFiLoliqyA6sFZKLwq4w0L8FbHTVItzUKw6Lb0UYCPFpoa5jwWsL5xjkO1bELWJ
98igfLJ6KD5Nde3RrX2bRCksxeZOnpKEs+MMw5qcUlLDVy91RcYJ3Hg08C4FbPPLQ4HxRcRJsmSW
VPNuMQbinTNJSANizgdgYBHxdln7PaiJReevMoSQ6f5bEXffWgCKolHoe7ybJS973zGkJoxg1WLj
V6jtfdJUJkr6Ch6CrAM77c4GNg9ttOf/TdGeQjOh6OD/FozgmvhZpOR10x753TklEsP7RoxkNeDd
zFk5Qacb/E9S5tQt19xgTA1nw/FZMPHD7cvQt4WCkCRPdRFRZgQcG0v/uygNDiUAnYim2/ywSD/O
esmdwstbQNVlSiDgDjf/xKeuOIAvF+gl6cYF6c9AdY6Jk0UCFTTFBlmb05gtE8P7HmHomSgTDcRt
ONCNRfKIVGbr70CzGk3nRhmVHSV8RaSjCPRIkG8y/ziguuqZO2YRbtqo3feT74rCqWYIEhfb/88/
p1DYc/Im9h0/TOOeF4eZ2joHhzH5X4j7GlZESPIIYdl4aSiMNGZZm5Z45YVLRrHOxER3uNuQJjzD
FrRffQtOeB9lnI4jWrrGkpAyJt5xTL5JMMcMx9M8skLCOEkateYinqrCnzL5FNjn8menB5ZMPmMO
FgOrql3+ptmWsx6gMgTq+kVNF+Z/YWVDGw3+5kckaSzFWHvKg4FU7bFmJItn4Kt0JYSd6BtQMRGQ
h7Hi6hXbVvgurtX0zb1mfjb3GscL5u7/9wZxvt3PA20e8D/ckTVbIHElmjeXuacPU5p5bHjpqrP8
JoE9qc7c86xFkuG7cMWNhuWuWGG5uAXz9D09EV0zLVzwJaFyjv44S3bkbKuQt5KtslY3XnZYILGE
i7vR/JNAzAfY+MVKv127Y0wzXQO88Kaj4v1Cl4IhbGwL/R/Z38ykFm6bb6tHUmzm6HVmmuKaLcrI
pAtEPPOAEP0OJqEtf6FrP8zxumdxvyDdhRHnsB2qtT+5CiELhIPdPYfuPEHHSdRfaCc+TtiUrSSF
q43Cfkf3Rw4EcnxfvQrySsC7+CG1hyhzWTnhz6dTXDISz8++U6yRIIagi+yCi3oB01D/pncqjiz2
5IqvEozdyQigZbsD18u3ATWINWQ8K7bG5K8u3wWEsRz3xyd2Tr1iXmd1lYuGS03WSf7gE0M+KXlO
V1poiOlBYQOt5jb3rKw9x8aVyZMgpqQiUfa5uIcQF8HnjFy2fjTshc/9vsKBxaKC0Wo4u24/sCez
wWeMPne3irgacGhwVsdH1aJvVd8ktk93Db7hupSvEmedeOTw9SkYdvGZkKfm2PNKAGSPWf3Y6cXI
j5CG+6/SMQqLtXMRHAyUGq+sdTCda9kRu2Q2YE8jxv4YfOXformaw8t1VtWgRYM9ejXYBPG6kN/V
jqqEvpufpo7sqFiFm4DhJyqOJQOUQwn4FniuP7vCc3BWK4Kv6lXMFgoQdeWqZ/VZvMRq22FrwiY1
QIpxxktMr85tzupLsyd4qif2GtxO2o43JiM12tE8Zx6GuDzdEslAjB0ZqtF5IMiAz4FKystOVXnl
9mL4zGfCyMZ3/AvyaEf8MWw6pqRY58RCuZxl2JHrOd4ocZodL78BzqIim5qBGz1iZGcY2aiCqrts
4KEtGdLe+R1TNnOLNa5ehY8TwVJpZbVjQo2plkzOrgz3mTStiIZVNsUucOuRN5n9qrmu5jTgbl5g
V3/jIXjQTIoo+hl4QdUiDkZvj4twme7xhib4XElS32b0I2QgxcPH3rzLmVPEOzo/Bd9d02KO7LDm
xJ+RckvCXQW0YUBEsVijPsOqctaumivKX/Vw7DfbcRPw/AUO0yxwcvOdLhO2aY3whH9w/sf7Rlz5
HThk61qLFvsmwXQI7shJSlrzcCo+fstNnd/kff1L2w6NjGLr4f1TPoYXgxNcjswYDSh6SNuZAdjy
0nN8iNQha3gAHZ96Ey6lag2zQ1j86AQ4U9GVbs+8LLUgcE3HYTwAQ/SPAJ35YREqhAokYa/H0Y5s
saHKZ2JC3u1cQtS3OnewvxCeyggm/odggi3nX/yv3CeeLVzG/EuQLG0bj27uX7u/hELf4huE+lws
Ls2VokOwhnrff0niiiiuS7dJPn6btSQhsEF/xFYa1DLQdrZgpIyx6CvuuJ8MSPn80B/TL+r/LegY
AH8EA7+Rxw22WgDgsKZjfMFQz/WuMz5fat6poqllIvJEF6FoTBy2cbrm5hLuCIb72XKuAPbB92NV
IKnIZmD4xiXT2Z4JtBzV7V52FqlzF2xgsvqztNIf5rmTT8ipxa7F24CcZpoWfHZMbMZjL0EZpyXg
0ZkjFuergTmjug4LmzOYxQb2/Lr6Y+LGtaap+N2PJqnuKl/pjLVdBSfCXlmZ8m5E5lc0fVe79GdA
hmG4o34lIoBnJ7sw90UZ2m8yNroD1kvUS7t8YBbmGPKuQD3EoQ7iCvMXUyo0Gd2qV87zynw68RFU
NfeLwSdcrZXFVwjTW1973reZX4fB/iNmi/joD9NVsw2QDbpXsT7ll2KO8Kr3KMRK4dKJTGHo1fBz
EVSSH9KD+r/UgQuZP2Wetq0WQPjW7niIaCR4ghjJXOPyxHpDWef/0NRh9gAv/ugZDBRsSaH2nKmp
AU2sIGLGioOMLortmSmj2WYPe22JtIwt4xvl+uds1CrW5QUeDaezcWE8vnhOL4IqGbdi5Zoc7+0D
17HEyQVN3qUXWOI66XMbekFOwBgD8wRV7WBuA5ux0Y/+o5h29YdiuuDVOWd83QgTG8sX50g5Wl+0
czVsQs5lYUce0nBEVhwv/kdb8KgN6+qIGKD8R4ix9L9wlahGvknsGNkRaYL+mGQSOHSLAQMI3ZUG
nwbQvUPUhdn9CEQ5gcVaFeaDUK8bml51sZv1ojR1oZUvbROyCa4gKTiE46qmHmTpnlHinPriPRBw
VT4aBVxj7ujExwB4MDYEvxAjI+74/pimEm9TApz90IwPbkMk/t2nYS6L33xYpuaOwt8wFE6ljbhY
Rah+8nlUzgC7nxXqn6Z4MuKnRHhA4HTs3RuXVjylU+QTTohLkPVthz3Epd0y+1Vg4Bf8aweLn0/C
V5kjo7QZrknzgWkTsPv0LZj1yjqwQUpARG+fzS7EvX7Tgh24nHqNqy8GOD6sxBnwor89HeRC7dK5
pUBPrKlxkVeSloj7ZIuGnqk2u5BAONLPDcSG16Qf/+T4Dpj2mSDgUtbknCdKdRWVc+ECc1aumXek
8jYROuVbqSJPLD8W3D4dy+7XFPLMM/cIWNtjUajpwAIJQVKPyMJY6QisFvI1MnlsK95fuB3MIX1d
5KeBqB8Q3VxHOFHrhBP3CkfDaMk9tv0eqkBC5Bh/zGz6atG1N8wwiahUgh+9Xxls+/ViWd15QEuC
UXnwgnLvmZ/k+UzFg+Ng0i6N8avhTuQ7SzBDwbqe0MCbDvWpBbPS+Gi4ihm0vAxSPt1QGZ1+fhqq
B9MPpudjsUVmzkSjjd1qVknhniGtYQcciPkzXzWXatFCy2COXG/K2mbO+WMqfwvpKo9HiD3se1mV
LflBp5dZwyEw9UjfenHTzL0W7YLJxmLETRIAjaKm1GxeHQFF5EDwUjBXCrQWVBUivRm9QG2xF5XH
54Bl3tyPI6Pn6CudszL1P+StXQfNEMAHRM8bhxrLFhAJWN0pjmC+v1VH5KBOs3+Ub/OJ2bZLmR/1
5smEXDmnta0PX1V9x0Mx3IPpQPNNwUoadXELJ7erUXDsVUdip9/Hn+jC6vJ3ipmoNvuF8qRNq4r9
tNgPAIHNj4aZlRQsIDnqII/Y+1DwsuKJVGLhzJ+4eAnqK9e3Yn5Ts7+pkT7E+FOsd1FxHcVHFO0K
6Z+i/9Zv4DMDxsj2R/KEnVw0XzqMPESrIuaAgIJcTt9wRHKk7+hlJhOh8i0HjF0DKEZdzyfHG1z1
2wEXTMlnxJMl8ewNvtMyvGPdPqj/ONQUXtH7MGwb/ZIwzIP51HuHmor9lXG9xPg9CrdpGY8gv9Je
i+yf8NljreHLSCmj7iMDTIlZdhwhBVVfk7cJ0xVbKr3Z5aSP+8g9fFQs8Y/HigA1XZeBmihZodMJ
NjmyhORzZNYWudRtfOkZAy7uoS5lFAUgDSh9cOl5zpVXw2cwMvhs2vXciK4WOFaoUljfGBFc/Xid
+2d+G7aPKXsGb3iG0beXbTtiOWRiR6nCNMDIHwZsiPGcU9xKRyaFFY3g5P8O4mFiNt7Mz51m/DZ8
hTFtKr1lmb4z5Y8qgnNeyh5ReW76wlqgKJONT5rzFXXSR4Aut5CArFWYhLM3vKSFIS6f6MtmI0p/
ARNB6ajsGHjjIQIuprj0HBFgbOPYBqjqajB99EtI3jHe72snOL4oCWom3PG+JMUofndMPZEtsPUG
+Uz5h6aBzEqfrDipcuBT+f9CHZbgqsFun6GpA0So7E3gOCcFsMOYfrOfr18mq0evveSTJTW1E0bd
yscmw7MSiOTLjvpcyaUj2puRuhDM6tc48iUbMH07UuPWKDYxEqaEr5EUSmjDOtxiOaTjItuXQdBi
HxYOvrJg3pge9PYispvVOeQRZIzmcjJf/Nk1eY0hxXrO7shH382AKwXYjDx/8NJDY+6pgytLaMsl
6ktlX9TEsBT7FAhbgIP4XAfLECV5gJ16EBlqZseIpRsRHS7jtT789iY3kk7RiY96Aibj14q9wHEa
QUqQiAn0vdPep4EBJznI4EiggUsqNpkvDUlCy7RJB1bYs2ZBP6UjowZhhqqQoRwycOHey67goe1u
Nuwq2+kINSqTdQt2z/gkBQB4B5WRlF+NClQ6NLctJbgi7UwGmRlbNi+/GZ6/LthImioGgeykN4ww
f4DwCLaINxvpYPpvxEpZRy7mqR2RAtpLYMUkhV9yvZMJAW0xlHarBE9Gx8VgTTvDZkonwoTmOuNc
6JahVBFG7Igbb9p31bqzUxakTCtMtl8e343Hgw0GqCkpAimrSX+jgbynaFPBjoYonoLppGHLKdnn
HloB1o1vqbTRNI6KeZT6T+3VMPQqqxuDiIn2DG4gKTVsEwzIR5A/xSPfrz46krqkM5YYSZn+aM1Z
dlzPzU5gELkA1HTLpkNWgPP9yugXJnu4x5MLCp4Ckd9LKldiwJTnRzUPEuKbgWlVhINSpaVmH2Vk
ud3ebiHmBPJwSMjTgxqt8Yyad+h+puBS0Wrx2H5MhNzAPGG+3iJGC5Z8az0JVC2hD+bimL/rGgmm
ua+tqjgXDIxKBGNNycuIU1vWsKH3bHAq8gIBxNC8EbWh5MmfIVJJyIgyMbPFS12/JkwLIpkXdkGs
jZtLc+NHeZks+IHfwvS3K9YZBVMK807cef1vj8CDLu0OPC4/IMkAHZVvQUqZITSlcDm05Uq5x8W7
yx+yfEUFGw5fsoqqkzIZ6yWALTqSmrxA0wn830JgFMdn1hmoFzi38CJonP4d/ZGq3Zv8MSAgUaqz
KHwy9VH8AzDJ2mZK1bOQll4V0B1tuxAfYX4AI8P4GPbmKVNf0MsUcP7ht7aSKS6+lRqgJro9IH0e
A0RUFmbP6SJDjUwdP/4MgUH3WuV26MbqyDuWaJUGmQJSJZalvQ5if2MsqUO2LZ4BDObyhpdHTU7s
OqgOY2jZ2i8l+CT+q6C+w4VBSEPOKTL+ZY1W4BTtzRBCMFl8r4HUMZknu+F7rGBHeWS+aWO51fwf
0fxUgLG2XI0yCqaY0jgLfnoD4gPvALdoq2G5hAGWjSwYCDzObzEKgQVS+YS5xNAr+OVo9fm2Bv65
Tn27409LErsrrpKPahk7EYFZAaTlqTFXM5OLZB9wZQgWRO2eGhgYgCA1c4btePDYcWeBR4jekm5D
jlX2vdfCn1k2gG/EYmNyxnGQZ7zog7IMdcxWPR6S2OqxcFTwXVg3C9wVzGrZ5vE+GbK0gwUJuZPx
XUXeCorbigK+yGskMx+1Ylg5RQcMsgF7T8fthRgaMzoBJ2gxaJB6CtACtTnsuIGJdrUTKB9W8Fap
QAVq9BjHd4umnJh6/okHZDowuOLRwKgwa/AYkQzahRqZJtnUj55EsWZ2FeJbHApexAj2Lg3fKQ6s
npoOAiYoP5WTtci+emDG+rlg9jFyR8v6bpJlQvcM3Lba0mtIOvhUlwROASInJ6qufjMvR0X8MTG8
GdN/FTXgXq4PCfwaNvP4EUrITwaLe1v7qCWnbn7VQmMa+hZwpivhpaZwGdQ3cDzWXtFJxBhATVMm
m9pDhYeVJ/mUwTNcSEriM2DXqJSuQqY2y9SMpxgSW4oVQTxDVxPMTY95BF14TNfIStXCG9BwGi3k
cwF4Xw4nPjKrLyDhBVz6nBZMNH7mJpGBbkgxYjgtdwvPZIHcdd2ZOP7lFwrnytt0pMgAbmAR3t9a
x7wXprfuQ1dfgLBkJM1fHDYShYXN+r/8HtdF+TH+RoMLA3uWA86pbB860JeUcF/we0ettQR+607f
AZmu2AA3jxRPqRLR9JAnFIoQGGBWQFG0/IWJvGSl/TUPTkHDYP7U5qfK/JnPS65ElBP0rsmdlw9L
sLnFTg30SAVtDRRX8P6QIlWghvqaey6/gnad6jsofFEKl5NxywIUe9HBGBwy4foIO/BH335JjEwr
6qwxwC10pbnQOazN8TSUdyPHW7YxIkhq5iZn6TUA6w1QTPGDQuETS9chOw7dNxWeITNa1ATb8Jp9
KJtrqcX7vZejbwh4jEDwOE/FvoGVkNYx8pz7go95kOE3S29SkREA7QJv3/L6NFymHWhyhdaXLQPK
/08FAen/nRR7LWRjC3129dBDMOXUp9BGYKumEyMapvCSUxlrOTKXIceCQAskOmOKke2uFfuOLX3A
Ak6QbqmAU4Y70WAjxBC7lugxwb8Wy5iVH3s9a45JK3mguxhfB7sCyvaypTmjSZ6GrRdUpJZA78L9
Wc71hb/RKO7m9k9qNt3KG7ENHmpSTUNAPbVyLVhFEJ1Ob56gwB2+dDofJiqxccrPCGNTJXI0muHK
TU6lDLrGwZxesOddLPBAOilkw0T/C7yjr5w5DRYGnS5HXf02Psk0AO3TWKhgVoBAt7Fd/iZ0vJg/
GTuHEAB0pLwKetLwUoSXlgEM4z+9fPtQJotbypVW/g2tkwvfKp0CaxQRpGdU4SKiVvFXFV2JSb3i
THSIwCPZSuEF4euS3wteaE90tQDjH+M+n+8JizenLoLKWbTLQf2gECY8TyVimhDWZh2KbpxtE2Ib
gZVHnCtcSh8Rt6AE/xu3HUPKCEwO4QnMyfH57TgTux1nx09wZZ/CCmczCEcRITqMYqidNnOaNn6F
gEuJb+X8vpNaV1e3crFU26+5FVfi5SLZ+LrNNzd8Ne4VYkBD5A+YkWadibOI/ANWBIQkV4O3ojGb
/YzpujfRrsKKYWEivjIIYYpFo6YLyFe5oEpQysAnCYplyUiQOJMwCDGBuqtm1MkrfbcWstrlRDib
dJLqNc8pa0Mqe9QF5Lv8yf7VYFQoMhQHEruKdJe1IK3wUhBOAvMRKVlHTHy+XP0HxTabHU9saUIg
wA1fGr+Qbn2+/aZnj9Mvpokc0XrQ5+v+HgeTnjMFwhRWr9ukPeopgxgEt4QhgGHCLk/cSIme2xG3
oLcEsqE/cBmzbOGBmK7eSg9O4mNAMMoOZbINwk2CZVsQh7utGB+JMMqF8cOsiw8P0e6CGRwSKZZ0
qb5lw5Jws5PssFvg+F0QM2HVWDX4nKSDeUfbTQmZXBMSIHhUsprz7S8gdGb0DjAjGnLQG7dkS7Tu
n2QNNEvTVi2ondRzJM+zvSxSe0iftGnhWmLdH+3H+qbV+ya1EzLhqVaxxWYuuwv+W0B/+BNb4NkM
D5CdcX8Mb+ZWPUvlaMCDZsuzCodjj9KJM0VHYc5zvWIYZ0mr5KSSSL00ZoD3Mhi/h2RXHjwHPXr6
w/aEaBpo4ayOUb0clFsjrVFpJTy932gWBtXSz6iipj9g+d5wG9j0HYWXQnY8bxAsk4oohQNKTkT3
GoOCxNXKB+96PyxxtWbbuF32dpkwsTT2+RxnDXKkdIAOROOOlSC/A5pLHuV6subBPqVZjfM3Hvf+
prFemlP8aN6BXz5TQsqtAvM3rv81EenQy3FxF9Q3guLoJywP1QNRN+4+7BOEgelo2llz3DsyM77Z
EDtZfGniXZ1/Jn9coPllcpPVMT1L3ioHnQwkZgaqyMvkigaJCU2p2aRWUgnJlG8fmee2Z8AdlbqW
UcGo1yp9SuWxE799flUK6UWzqLsrznBqXEzQjrH4Zc4gRJiktqJ0Js9owvqY0QBxs9On0fL38pXt
C7AIRoUNPA2xeYrKHdiNzAwNlDOP+07B1zU7L+I/pXBHZCcZxDM0gvObVymzDhvaAgDe8FxBKgGT
TRfbWbAVXP608sUBzUqSlVIp7VFQBNS6xq9PffIWjm176XkvGzwH92wOxWmXi8llmTBrEYlZIWx5
zGck9QnJiSdSzsO4BanJPpGOIBD2HjY1jCLA//KHeY/ZvCI7d/eViCj9T3gBm0GZ4+9Lq2be8QbQ
xeUt4u1cKa9unCd9YOqT5b38LoMjB1xRdcues92vbqyxdJpV3QF4pXNFNxb75Ffkfd3wd9CPhkz1
SSXgxqhu6IYYESDcSmxuHn9t3L1zYyKZRhDBLRxhtB7Xcv8MCl4hYPuw334UMkJEN9Nwtphf7GF1
GeH0vYPZzzGDs7NVOeuVf8Kw5RCihaY5Zn6T1W6kv6jzCqgwhndEF91aFc9hTA0sc4UCh0FXFwXo
/nZMtiToB7NzFUc53Tg3WCy5Iwp6ZkUgh60O/YgDOpoCkivYJL584SJ388V9QO1th/Rta+GKp0JY
jx2A+mfhcn6Z62mLY2n8F1psdPK9xB4oXzJJ1H7C84jKulmKJuGyK1F+6vHMBEphMz1NhvhbCLLR
SR7ceECe1q4BMkndQR54wEB18KIvy+lZ+dtuh1gaIcHKp2Zcbb3zE0dLf6s5ET3nKNn9ZmGRaEOb
Ya51uz3CWAwQ0LE8WdPJxwh+5E1lujHpH9ycVrwtvxrjjKjGGzj39ogo1nl40B+8TJ5tOLgCBwmL
cUT49XZcVUz5RlJbVkQWJUSesreDSDJr4UeJ/deW0+MNtGVEbycRzYBX1thgP+dlZ0pAoRu3r0q9
mdv0K2XKusFpdJLVBw4/ZqSbWsL0uGLXO4fBKu/A30ro0ydX7NnW4j35Y3pMY0QPwG9tBbnF3OuB
UWV89+oVQF0l7sT6lebJumx6e0C9S2GQSaeOFWUoPofFbye0u1F+GDPq4VjFX6nkqqKCqp+e/zO6
R4+yGj9YSQMlQz1pswGWpbPg7akucmmmng0eC8RL3tJBjuc4/16UOwjuxAj9VO0mH78YsSHHcBZO
m3wqwiZNNmy95Ic+kvihXXzxqHl75id4iljFYdGIZGhAjqFUHwPNsICxzsQ9AK2jsAvzuniAZzT9
h4J10sjcjmDK5Db+y5+MqdPguxn+BYZTy081XEOY98jOjpJjODwKPsfSDvsdLi0nwCZhsvsSLI14
eeEHR7Jmj4daW9GvvQdcvP1RyYmWN9cpjfbiMhh/zQkxaEDcm9uoElgE1EPBNsQ1Fi6x5aLbRIVK
ZdJhgIP+y9naMpZPbfwyavoJPy6hZi+u4XreVnL+R4s/9DvtoUCk2Eok3lH/HzKgNzAztFNgbIzk
qsYn0ThVn2XDHBJbHyItbmtocPHaJ3x3NFfG4tWi4gox+XGszlVhz+fCj9+j1NC4SdmZrfkPsKU1
0CAG68h+UJtNb1u+yrGwtZIVtfKcluH1odYODFTxpcMVIX2G+XBWHuUlfuKYRVIWXeaxfbvmBXX0
FZhd/8RIR7yTfwDacTqoGL96FMKIJ0ZtRbMfLr03CA/mYm3iIMj0/+nzYqvls14sb6CiklhFH3ON
GAvfa+VMMZq529o/6+Nz0i8Vo5tBxn27EW+AxNbZWizPPSZnksWIH0g+C5APJ7wzqAdhAyLoVzfp
IYtZWpM6Wyx/oRdhQ/ryAWV2V6XGLmXHgdWwhKZ1iS7Ia0QTdRvaGSQHFQYwBBU5utDELgBOXqVX
FHzBUUfTRkvwPwHgkOXo0dbgdLZxYVe/HTG1+qZqtuDBYpWRVUfU+9I7k1BDUJZwiUU2CUxhV+o5
YOjOfFFuBrISwH/G50Ig8oEaQSFYdPk1ryW+tWVANpdkMRVCBM2EY4Vs/wgxw39p/pL8oO6r3UI9
5iBHCdukXxN+mfhvft2Y42VWIuwF7SLzimvCpoh2zP/4gQefEQCSDygHcGLDVXajRvZs35pwC8Pl
CH78eBfdUP2xjHh42N6+wDRpKapYGKGO36xkV/9rsPPSmf0b2APy3zkxOynVDrWNMp4W9Q8tPQaz
9JtIpenvnduHik9/tmkrb3m1+EXljmx9vak3nWqpDHvEmSQr3bx6R6FB67nybMgeBYBmiE6QH1Cv
oCOcoQCuv6bQTVXY5Nv03E0rTdxMdMrRZWA3Su9nq8OBeiW3WNA6cbDRu2u6j0hqHZeG8epRW6hL
trtmeZWqq/CSp3XPOEswjv48rEOsYnxUe4iJmezoL3W0A/Zp9NLmv2qJYPhfxSYS4RRJEeClyHRd
kkmmfoC6m3EIKQJAdanyPkJKocMsbroF9yReBo78pGj2CH3rn9JWfmiW428Q4COsss3EipC22jzq
ouJ4w/KaHOt7IO9zbrTdgnjhPWyT1CVZCCSTlbHpnvVLSC11apzuCAIOGPTK9UnTAAEAR8ukBASR
4MEGRZnC6nrWD3J5YeBgaAs43D9nV+OOoFbi+pqnXPQWPipAEHRMaQjT8Gc8gFUe+tyi8Wza+WaP
sp33lXA4GrMP7drnB8TVNXfW1iihljDmIC3phrjr2WIMYM5pV8MNqwryMbamu0lyGIgpVrWmm0FL
z4+VDor3Pr9V4Pg73+26LZlJwVkhvv0MvCDZmMpS5xRF9xTR98ZEAlhMu4Zw9Yv+aGl+E/XLGP5L
cYTUwSxDylIHWZH1RHVsfxj4YVz14FphUMidBTZz497D1BVPLLcyCp2PArvkR7TCVZcyE0LeQOD7
z3ylsqWRNqK499eV4QSeY9b/i9n0rV68wG+SuuY7tYKffkUkCQvajrEjG2NmChSbOaQAbInFifiX
jAUhHFavo2JDJJBZCBDnjv2gO029The4j9B5zYyHBffQR2fDvd0HxQ4fynm1PzafYbL1ChuNphJd
/uPovJYbt5Yo+kWsQg6vRGZOoii+oCSNiESQyOnrveCqW9f2eKwhEU53794BmSVDUkWsJPLE/9lq
/XeeBbjG4fWBR+v1RdzHs3Y0b7po/ZZFRXEdOQyT4ZvdpYbACOaI0J0SMQixgJMf4HIMaWIDuwkW
HpwJR17PcRXgcBe429ChoKEtGjyEH8yUTHDVF8XAnP1tceLBgXC/4LmABiuWVxl2Nz57nueSUBXV
v8qKjnzBchpQJho/uhr3aCsfVau/KwNrWAejk5lTyKJ6kB/avLY2gircF+1K4yymcRST74J78dRO
wPrmzSSURleDsXRR7NeZH15xVoPApUBhWbE8o+RjNJgbb85a5D3cV+ZF3hZOgtTlcC1SROZIAOVV
uAKqCkzhhMNs1bFnWysfIfHGP6YSYHGquok/in5Rf7WaG+O19T3WH+wlkXW/kRrRkgHY7nl8Ujuo
Czdx6Fizt8erbwAU44i0A7PPKSsl+mh4+PBi2MR5LbNbtVIi2eH617uu3A+yU99b7TMmSLkGhza0
2QKgVJYqufEZUgm3PqnwRBivGYPqfIWia27Ua9aHEIkMH5MsulULn7LZd7hFCSgWbiRvy0K3eogU
ENY1DbGViwjqpYFxIqf7wezOEmLomph5IsywQL4xyOr+9fhd4uGgdh6dEK1CDsiR3vBuKP/6v+3k
yvmeXTRUOvaoaeX140cJS3AgBcBlYRnMic9t+m+h7RfZ7GUiMziEC3yrtn0KyIcIHroE/niHevcT
tHbxzVIRWzySotPyt2lxjf8yuMWz8E3Ep6uI2QCuse9AMROepSZBEdPBx3XYBMzLiJngQi8hvf+l
Z1VdDZgOWNrD5CklfYDGf50wwHcO5pHKvDyYI8XgrzOqXPp1wY+9gAlqjyeRRLho4ZsPLAaqwJLf
YYsLd1fBUgYzwPeq9SY2EDi5U409mkeBv1KLcqvW2WnYhnYAGciPaJyhQKYBpAJgfbIhVJKNYfth
j47z3GyegXiHPAvtOqBTOQwBNKlZWY/VtN2WH8YiGD5HQhRaMPj6oH4JcGXfbnTWOQlCfSVtFOXf
LAGfPgmsIu6rg29Jw/ahftAk6JZxgeH/rD+rtx8pS9axI0pAdITMbqvSjVcP/Sup1hkovaLvenpO
PjM+yg3ef5cq9oiS0Ztb32HDvOImpzyG2GmMfpVg1EGU1Q4UivMFDhvw7A0+N2sQNL6E7eJXsiaH
VW23pfAB3ScHQZfIIVqytfuXDacm2cjkQ6EtZEFcrUPMVMhUwYsT2y3YjvgOHZOHhLdmDXP+iZ3F
mn1qXH7RwPFMA3aJ8knpvkeOPNa5KwbQwtzmS/RA5TyxdQa6UsZiA2GUrs3ygEJidcNu5cEuF9c+
XnrJYRuKdYjyRT9goJfEshEykAQ5GZt+tAbTHmJTR+amiyUO5pSfw6G4RTn6Qbsvr5Cq9MFl93tY
fGW2eRVirDdBlh8kExiOgkhhuyAsPsHHhi1ap/2a7Q2OPGCH8dyVqx/zf8IMNqOQERcnsw2EwRn6
T41NGt0fi1Uomis8gFv8hrTr0+Ugz38wwtb+npUDHrIkXgPoj7cVq7H8W/tAGInbLb4TLPY6N5HW
PejnEksb/FSBqkUgIJnV+PNeExL7tIgeI5qOEGZOLuPR0wkwAqPLTL4ZOtnX54xqR9wzliqZcYwl
hImtzSD8GAHV+bfYan/DhYXihM3A00tJ4oNj0ULM5GOQc4OPYjnjqQAELXHCwim8U/LAYWA2b2hc
CQqdZhYo7SuGj45xk9w2oOVZmV/EB3HDwu8cmT0b0yvAvmtuv3CIYBLv17q98IEuMn42q1t0YngI
EvCCeRJ6VrLasMNr0JI4MiYtEnjsXFsxk2jBAbDEdvhk+EY0v3XFVwWuER4zZAwqy2OlQ4BwYSnA
hkAWyZDEuhU4lU/KT0JQECvogTzkuCCHlf3ubSgBKHUSKhu7Yd0FL78iMWLDNX8yAlNBjlibIJxA
9x4+uksTdBsWK39Q7OhYoHeO1/4quxU1orSqf9OGbcf4kGG4wzRiL/SLQw2+/dg1zbgQzDaoszHy
mpo9LzzKJ2YTC4dvMpTkg7sYz79gMOBqx3qws2GbSnjDSBbKeOhjG5kon9hFxZNaylbYsQxm0/lk
VO9tJAd8zrCYrxFYP0/AYs+xtaekgbBSqvDqWGCuwSgmOhAH92jhWjhHB5plwn4M4kmt+kggjjN+
s12gb6Eng5HT2zIjxPwtyBhSNGITnRc5Q3QGyBpXBPJccpRXFoAebdF1ZjyjhXc58HwjYB7Bay7q
LVY4s4vIHv1ay+8IZ2vCiTajcpH5lDx0J+MIhUri/jBFYkTLJmXT3tVP8Qed/UzMLD4jaYlSSiQM
lT8NauxX84mW9Vh7Lt6PxBE2Tgodnfa2hfDB5suKCJH7AkoGnuGCc0GqM3ICkoXZY0P6watBW8KB
4kqXgPagwbwuj8gf8X4W/X6LTPC3OjSH/t7y2SwJYT0NDaoOFG6kbVEwUahi4kfKVYNObs1bg7oe
2qBGPwyHLz8z/gIWFHvAbzZpgJCLEV8oIieXnNkLCxpFDriNM61CgArVQNhp859PjUaCTD42DHd2
G5cnaq8GlgOu6lZzIDYAMINHw8WpxSJ50S2XOGlgpsAyN3kYH/U63+Pa70K0umqr+T3gpZGxNJnf
ADMDx4PeaPd/76PswgFxe1LL3zgBW7XDG0iUO83dje495n484q9ZyXCpmWjmxYz1+oKgPbJlmodg
bjrUMhQMLmcP0XRvrgaIwkni7sBhZQpV6UuXzZlWnhPqj4aO21uVF0n0en2JLWn9j/0ttgRzKOrJ
2GroAqko8Kxqdxad8BhiMYA71ouxDq9vDHF8emJEtapDyW0aB7SZ/MQXh4pz55FlHc5RwMzOR0wh
ckOkWhpY+/Hh5trA/pXTgOAsvBEhieInio0EnaIE3MpVhaIbPlgvHcoHBwM64uKAzjC8QtUEYyIt
QEZ+S8wsJzu2tUhmCQoc+aCMpwwmF6TF9PEoWlq8upbKFRULmHl+lH+gxqk4L81RJSwSLKwIYN8v
EhdiyQwFKfOV0ytrAbs1DbTKqVmREo43Llkcg1HI2I6xDqxsQnb71DJ2ZH8pqKuxJkARkWFW7LSv
oDTdFy4NhYOwmhcbvy9G2ogMInqayGFOhDXNBpotDqjpfGwgHPhL4GImbg31+M1mgavizLwhKBlw
H2DckNCaYG4Ha6ezt2wSg7dvHgS2WcGxJchat0lZ9hZn4zi5t/xKrhtl/Q2szIOPwXiJoRJnIWcP
JPX8Lu3zTZbjwmob8IrxGJtXixYRUrzwXGdUmhROE9CbY5fpk2IMQfqbbrs5oN2YcX4G3QcL/fEq
2nvuG3aVgG/jP+g2KrDGiagGNjtc1EizgL147QTcDnCrRjytWuyFfpNxScVJwHTxQ+0hFwD8cSTx
LtN7hzxhrnTKCchaph9k0afJ8l//Dx07SawGDfZf+M3cSXsRHvkrYze1hUKKbJQVhvmr3+CoOO1N
hhCB9hN8iuhRhGwIuHlBoazzqRZYCLCQnp+SqXD6FB9+HCXnSsjbTjoUjAazdWLRNgQH4JQfzZnY
fqufzY++a/wAG4eQdCboNTTFBLYSgjxY5g+LyOKLbcoEkIKX09zdWLqfzrEpMRTH+enCLs/SSZgC
K11S5rOzArnyq16zNz7j52l325rllE/P8SlthVXtmP7wpXEUs3Gln3lBnkcEic0UZdaS/6n70cm9
FJUDVlNkPdzRPwrX8Gp+Ap4qf/IGq2t8H/32qi+3LCt4RBJ208vnP+Wu/poub57wQWhSAA0d1Z+2
zf5/bLgbL8DhGT2A7sfBw9yHBRGmOUfIgaRlLLNrtBNWrGvqYMtoLPxf+TCJi641pAOLo5zyxPVc
QGoBYYF/kvpQtfgfvIs5QTCEseJVioOWbI4RjHA7RDFTOxChTcLxMOwcfc6CZPKpzTAjNLJz+zUs
l44odfSyNRR8Xou51N50SIEskWkTbBm7VBbWhIRh7IazDzaP2aUIv8XnwolMuJvDP4N1lzdhqWLR
0iAGRQNHJ4x3JtpyLlF8eW0ogJ69br7G0X6/bWgsb7hPF2375ijHp1ekV8E3wmJ4hhsb/VW1BZiN
pweqyFYlmc8qKBaqnXIokE0ejFeEYJtopR3IwdzAX/JFrBCndbMmsunAVj4qOWDQcy0YNJflTvgI
eTSoVVt95/Vf8ffMQV2OaGt3Eo/Sd3KfKSv4711JxkSlIaqu8RvOnq3qJyf9rAcjmwrJliX8ceJV
In/l7FWumA8B8qOJxB4N/4QV0udMWne75i9mIHmEjZUjj1sJN/Wo1uv3B8lCzsxF2rc7Js2P9Lc/
sXytUsZxq9hHa+mKK4NA30X3xSrx0crraj/uSJZaYy+ANyD6KRZZb/wmkXRwJBD1YRAJyGi/F4l2
KAIXAec8HKc33S1PvEA8b1wDYH6wHv4/Pmw5p8Ff4hxuohV903DjTNGBJT6a3/Eo3StXwP53NdwY
n27RlYQFsiHgJumX6FPsl0dGxfGHtTDRWwlb82v1+T4AGZaFnf5xOuOCCmIcjeyCBYIUqb6s3jAY
+H11Th5aoBIbFKvnxI//0aUgJ+YUp3WA4geyR+pX+CGeVQRNApzMxhM+oh33BiZMzImNEgSoD9AU
41o+O2cahZI2mDVU/AUEyKXVWrvObCw2eMyhdizVT85Q/AL3zZ5lndt8YhphOoKbnlRk6UujsZOt
uZuIs+nnUNOCN594n88YTJaGtZ5tg09L2KSLK3lYUMMSECBSb9kjs/zEziJidIDhC8H+5cBvmeEN
5L2wZakul/ozh6sxlxm4YufZVWxLUPc/TsbyW3ZFuzk0F2nergFq0eVCjw8/6OG4XJR7Gu7Su0Sn
wS6v/BfDbTxVgeiXXrniUQX0x5HqUBy6CzgOLQMWq3O7gqkH5QrOtWEXoE7QADqo9zY7f9Gd2y4m
h+B5UeE4k02Aege+CGY3s25N5v3D5WEb8F4oXzQSmC6LJ/gDu9Bvf2k/UxouHAmXzak55r/DroS4
ATCGsyW0i+WwAm0bly0MFQ3J+HIF62uEfo3PFaoBqh5LGkgodKrnj+/0VAJy0fA8dE4i7HXh3AUa
fqplstxkgYkTNCfIE1cqcafivOQhySD8F37Nz/uILu2PYyDlqcXLZlcFg51hxgd9bwDTvWrX8RFu
xQ2qQ2qZtmKfviq37FJQIr2hYt5nM1oYVxlGD2mHVhBHnJGpGYiADAgMAihj1G1wY7jMtNflSInm
SrU3lhYSXlSJg40iIkVq5Nhuhtn5xK0WW4AWzEXyE+aO5XHYkEbqcQtFCEg2DA74G3M2BAQp7Rvb
FNx30IiT9Lcgf8NOoqOMaMn44e+Beaqt0KDlYOirVNr/rEXs7jXNPMTazI6V8q9KscZHjI97U9Z9
8+FLHEJ4FSCggTNGiA251cVFwSUMaA9REox2DdkFjR1XRHS3TejRwW6of8fZK/W4wOYPQDM7icKm
SDYd8jR0J0QbEGH0v5sYXQ1dD6VnfUsBCL56HGHT5Sg4HCUpvBtQs8GW3g84ktWFE2YiuVVy8hf5
vTid//Lh5cC0j+lfHM8zqnbvLR0K7/0VtDJL7hmthkLOdg44t6m2cBmZc0lKvhfcHgoitqUTkSQO
ZsHQ8XEc1ujSpdeuxqmk/lQD+R9bYDK8BckT+VaL1m/Ce2ti8FQR1G5DCYFhy/OhrMjVjT710X39
K3esmONfPM6HpREkTnzGYNeufo36oIcuRnY2zQRRmtpzWxCgRBCqtqBeIrbiUJxNuJdtilAPzk9N
BPn3IgY3z2544Wo99uFBhKubeBiQptLR2E96laJjm+pD3rQM9Sjw/MjNl9bBUtR4+uW94UyiuvQ1
qkjYHEpDt3ISZGG29VddXL+GY8O1UqvD239/A1RUGe42oNsKMh1XENFSruvPgq033cYkrxnFF2f8
hRebp6eFFvl5uD+ghzPs2SlgPtfH9tF2j0q4DS+X6Sj5MfoRUxk3E2HV70lo76fKUyEIrVt1i91f
6iy+rNdHEa/Su0aiU+ObL2cIb4nuddt0JfZHtUf8zXanSv7FwyUGaD5GLBc15MXDA1AvchfD6t2D
IxrObEFWofb8rEavYOONpcML7Ia4QVLqWQm+/FwHTBlPOu3DpPMIYJTNasIU/w3F8pERHhJfnvga
EUlvhYjlM0xXl2t6Q3yueNCJHXIV9TiJ53dzMJQteVTTF9wSlQUsUR8ROaA4a7O45AZyuWOv5GaW
qAoE6PF7cV6vsOXfEmmnjIGUrozSJbUy3gyHksMysPmNuzgA9Z+HvYlG8uefeIanaZK8s4k+sWDD
q0S685FkThY0S3BhQisC+IJkg6CMVEHVw0n+TfKDYiuBcWEa64wlcTQcQ3j/vWVXXSt/KiTX2pt5
Jq2dqJwl1vPMrM8agmKDC0ME2T5cpaA+D3WpoDiEairChPIgj0cF4QjzqozKi4oZu0MNyzHysVgA
APUeWVFTLEvkkD7R1wS2NiTJTniLW3Nco4bvcYPKFpKLzdJzsdEvtV/6gt9fRjImQr7KT3VX/Aoh
2lI5DVDFfsYTk0x0Z6f8OYFysts+jtueymWeO9zIl/kVoKEC38ZW/cIbBBAjXcPZC7TETRZ9J144
ky029ggDGjHpfQvliRupuIxhSEc4FFW4dvig/jAuTlijMxP2MwTGHM0J9drQD9MwJ5iDpZBBXXi5
DdTFBC2KL8mBSKABwp+FX+AeCPVrttonVsFKmbIVC0IxX4Wnj2cif9tdaYtQTAGJO/dZwrlwctWT
O0fHfQfvXvQX3Hh7YEnWnAZSDy6ddlAMCCx++tpPCxfCkar9gkzk3LfWxd+aSZXGsbgsYPI/5KAn
rRWX/mW0M2bx0jw/xwK+MbaYuJwCieTKpRcZDtYZmB1w1L2fDoAwdBJMATsG1sKBUUFjywdh4vi/
fY5h2ZlrFM4+YpfT4hflBnSrorGwr4hV0rE3kn549odB38LKyJPV0Fg/hcthz0pp0NCvzjvdTKWO
o3N3YMmw13kPPkPnCCaDIzslwWlNx1yjmC2fa1r1clzp2kqivvWwnSzC1p58CqyGCHVq2aJ1Nk81
BTuTkSd6WFI2KS8TsR92oXnANhLQRhRg+dLxNAHVwUomeDezUZvMOYtkYr997LRoVAJ+Nqks07jR
CHJW91m/7RnuCGkwXQbliKyPfitpB9Zb/AL/JM0z2fCT9MF7XIks3sYNZqQms7LAcMP+sP0ojGXA
ZRwsagFYSsGHtfAnw/wCa435TnTAk6sJKxTFJwEvhdFEkf+Bg3qG/gJiKpFpO9n6G+mty8d84sjM
V5dcrBBeit/2/vRJbxkG1BkQd6ZlhggAc7p9AGVMAPjG8wVgurdU6JUluXa4g2EMOoMrfJjyTi81
r/itDi0T0xC8ScEm4guTw9a0nr9gLUxL3EIkfFgS8oW0P742c5TGfpYuCYI1JUthZbl8Av9RkM+A
XLg2gtOAOHCKXZg8mPe1gUd6yXaD/2IlJOj4E1rW4SFpwJ4gbM68T4U0Hfua6NJiZX902oQifRHx
yGM58TYu099XSUQLGBES4ICuFC6OUeCw6g+f0dMhwW86IoPYeg3bj9eNR3PRrEMAw/ndeCZORO+H
IRr2fSC9KMEWjGEsr3iKxJ8pQbVnlXTPoe3CjoDLyfv15hXjtCmxyHPI3GE3GUKFS2Zoj/mHdhwd
3Vs5kuPJXAtZFFOX0Hvx6G0xo9m5mKiTnimTVuRioMG4NK8iax/PN8y0IC7iltu4fB61QIiObHIe
l4T6J4zRrRCfmS8ct04CGwcV7V5g1579IFJk9kB8yneaTbOWFZDZcM2N87b1n/dUctNtdqYETSqM
oH0kskM+A9kin0GSwkxGpvij1WniAFHhx3MofRLcLvaORDyAbb69KdsNERP9v6ELnv3xJSLm8BvS
QXDZfXp56CQhMiY3AoguuMoMzm6brvTNWvyuim8Wss/0miKXQyobLlmdWXkFFQU/P6vqAwOrTxbU
sq/xkrf8TDv6zH6qLtCVXT1sSKmV0DzqrAoshkVSbX80ttZJdHvZT8wOrQVqFN6kAPULCF8Y4LKe
/mLaXH60xEeS/74BhADeOrPV36hsRZGNKdv1q7wIogddiaREHNFgAmD98Jw2gbJwUDRwi2fqJOwM
mtcQWAhjzf8piZHs0qkw45cnGdjvWv7vSYHRBeKKWblJxCsbR5h4IdaBVtZtOkrWvTuYN/6U0cDf
aDYdfuGlHTvKC7qMgxBkXj6QiYJCTthCXwmZ9Q3NLcR5eB5IBuRhv+B3HvaBTqoqnFB6XTotwL3c
lUD+42BI4WoG2Z3y3VTzeVRvlY8Ml0MBEaWFZClCk/PNjBaTahi5MidztOLIKQsXLn22X0CybawC
OnexAafgJY57CB/YpM/BhdDlMUFsBYeVXIp/G0s6rH/ozcqVHm3Y9idREEUBpK7nmW89Sl5Ndtxw
xKsPh6Y/KXPq0WPGtMCE5m9t6HbCmnCBmlEst/TZNJDzCulqOOh6gcmm1CHk+/0pSf5b8vEoozXS
XmsmdVWG6O0k6/fgaKodwpbe8wHh21UyHuIuDHTTcBsGbt0hD/fV4bviBnDugQvpDl/uT3ZiVIN7
QV+D9Js5P2O/qzg63Bv2Qy2Jxy61H9IWqDnEV8bU6+t3iJzRMu4qCg+0ASOp0IgJgUnMfS9/wVcd
QQ8BV1R/opO0tzNvEdWlb4z7qfGLg3xjcayxquExeRS/OMrHe726DBgWNGDJHAAzukmFzQ1HRFtz
hvcbsU8sbM76PFubvKIs3H+YXCiHHFmIGK7oz2feIqxqsvwmD6IfQI33li6V+YP9TFp7YWu393aO
RfT5afBppecamGtK3SSDp/2zmWYXQsAL8oh1u9BPRFjiuTPqa3NyeWyIokyqU/E8ddE9Kb/V/Cb0
l4IiddijIs3F25j+wv3F/ZPbHcvkSkINLVecqVBEYCE34m4UoTx8mYASr2EjYQ3O7IYWfyfC5kEd
vCtirHJ2WF0hg3W7fc5yPDZOswM1zdVxUDf8LQoIjP8H7XsxPEZc57vhUeI2LbXwYdaiDkTsqhic
qpckR/vBp5iN3prqUuNFgdJVOFda6xaQVDWMYaGM6sq+jf46+VvqL8/XLW7X+otIaTYt3JjkqHa3
FG1ItxLKzZDYsM9kt4jWcndrjfWkU07BDDoYcd2LlGnhN5H2hDsr5oGCApHN6H7gjLbVgyiGyDxE
PGqpsY3SlSD6RnmA0dg/iT7a4687YifPdklYwAjdQV0S2g1clj65Gf2JHLdQDKBEapDTMZUJNHEL
OoWTrcAhcEAqCplu9TQ9jnEeWdpyzbtiGF8odo/GGMIAcVcn9ESL3tWp8mzKMn9WSv9CWxbDY2Vs
ITZRlp+zYx1tkuoDnuVu8fym3vNqEZjwym81DrsOnmzYs2cebJJiJRNz6cWvI+ly79ELkfQd0KdM
m0WxasxLhTfwuZVcSBI0D3BnhtdtpKFZcyqWp/btCd1X/xGduBhKc2cjKAAIoRKgbxhWvK2Cfn3q
68ln0Titn6kLKemNr0DmlODSfiNhD+ZF/Za4YCm5Mo4TDKJZWDfSyvJrExGnzV4cTyIaZA+daNaf
DfxEI+U8pl5ZfiAyPtNBld287KUdovXLuu0i2ZME+a7/kcJOC0v78sa0YHJdzieBHeu4lnmzwc8Z
0WVs7u5R58AM0mP3rdjAIzRwdMWo198tFG22pktctDwc5bjws8Q+3qjanucNW1Og2bLzK6gtzSEt
nLrz0xBWB+IwpwDo66ijN2xN7YSQpWYXVbdQOb3ELSKZUT9F+DS6BhyljGgM4t7PrXhO0yDmGcrQ
m5EbWlsJ5kFPO9J+83bFaquhl8am9wgXTX2uMskuotvzuvgm6QHq+gjV1ixlNsu8m6YthfDSkOOE
zjsi2xOGLhkOB3O0RcMF0UpQEeVPWmK7P4FGJfrcxc+NIlsXfRSXinQPI8wOLEL+3oj7pPXIfomM
86b9VP5Prm+zNc8w9QcsR9wipsu1czdsKLAknfpv9CnJNnnuqEuk4TCDsR0U8DNeZ6azjbHQiTxE
V9weTCm7p2uwcGXDSCnGJ302qt2m/4TZz0soDjAaAemgy7BLY2BDJT5HR/oVXRdnKPX+hMSFs47j
WddXoOxwM2lmed0T64UZ2oA67dRzZazknmFxCOKLj0tKOOP/DkBzu3wqj1vwushHLIWKEv4Z40xx
gPfU4ehjF0QlkHHD7vZV+MM89EK89uTUjedNOAtzn6qkGhivuMqc41P2Pg05dZLegrX3uB1p8NnY
KPvwdUruzEPQ7HD46f/AumCz1LQ/S+qOikIIRXJlxZm7mD3ANjIH7xLeXHXOdgIuyfmqHBzOrR/a
XuD5wW5ZTUKVE40AUQLnNE0FNIbfwViFo2co/MOMF+Mq+trj1M1X+eI3wN/Ncx5yZOGIalZJtQMq
o5VRcSvBpJItMlvJwdYXq+F9ezNqsuHxxvRaST5Y23y+VAfOP9oD6NfQIOmgwYWF/AqSzgmhU6y5
AQpmZ8IDemvXwOLF9GC553R3kb8DNCHa5DpPSMEqmFuIMTR3WpAH9zT9MNvhp3egqINUdMk3giYS
LAHxInisiV+Vq3G7+BUUhZ35FqtjdHkYCLER3w3m7H6sWarLLrLGPhE72ZdNQy+8nJn5gnmyGYwF
Sxi/wUEO7zFfze94W0Bzw3yF8QDyR0asN0agKZ4sTQDfbk/kDtm9XPTyyGa6VI5wPKXyMTYutxrO
fAI9yYv0eefPpQMjJwNO4okU/AUPOdyrF9XRY9uDcfILVFuToB+R6WfrPxkpGla6N75DTOPmQLWa
vpIk7CVmb3W50wv/qa8Iw2NQwSWY6QZPQb6cMltEoGHjEkrSCrGVqvrx/l3taHXhFIid55aTJ9rS
tzgRjD1/N7bKyZoYoCHIX6vLFn2nGX7wYxl4sE2ju2A8YjkAL4dqRcwQA1ntTyqYhcfgQqe5KIJ8
AoQLiD3nTNQ50cmnBLZaIquCVwfkjH4WTBcOL7MfXUl1UDSQe8L/CNqzFhIesYAes4DTuPIpcf+c
a3NjAWCICUkZc2FDEvgmLJaNytdLXqab5IN9mcWtHJ9ONvgKGSyO+jmcmfBLgIW31ZBUptoXPFNJ
bn6uR8JoiaZ1xN7Ffgy5VG6uOQmmcsVEzXIYUi7HQGEpknt6AyHAv3BGeW2i1mPLwMbc4RJK2syw
hR1skvodMaQ+hwd8Z15zSkcwgPdApUR1m8CYcN4ysONa+eL1oSSPKJvg0eCNoWy4Ywj0hHavEDXA
fEGMuEKCvCNEfh35hu6wSk98dFEK6SiVdn9mFhUUos0hyeZeAc0fSyp8tiTpq3x+6sIhZq2+wGhq
FaInpaYzRwOUxEEuu0prc+gphWuwy8zIenEBKiBclLwwdAi9y7RN5Crz+cy/gc07rWp1xxlEzAua
2Qpc9umoxuptbjB675GmNJAJiOHCPZkddjdduUE1rVqIwlNmi1WRuFkQR5+kf8/2MwOVbuFbKh8M
OBIyQ6Zuyk9zg+wf3SbA+Iwq27FjHdDwFt2tRl8dAjwgdFLE+4JHvmYNtEA4UQJ78xpKDElKdEM4
RU5L2NZrjXYxBfrL6FvlYHxvDJr/mF8Qiu9Gv6PveZnH5L1BGxOVp4gW5F+e/GUED4lz0kEKKKcg
AP0Qqp3QbXCtSKB87Rj14UHzU3mIV0wQoWc8kPwd2qsIlajZaI+RG4KY2sDuF0IL6ln2N+zGl/hW
55AViZ7q7GQtIaFDYMC6a+Giu8TZjQgOUO05/M9mY4IAhGEmHU23A3MXwXywfCXodKK7Koi7Ho7P
9FQ1TmV+PJ+bTptXIxwcCimz0mHE/TffzaR2qFiY3Bcu/jtPTzW+W8AroTtOmJAoAdkvlXnp09+n
Wlkc/4N5odovNOIoZR/b3PKjCr+y4ahr+pJ2H4CkLjdZBhOJXnjVMf2VcCY+EgwmYsbUeB1JAYFk
HIdZe6J2SCuSL2iA4nU8rkXSc1j8Qe9KzWB+SHs702+E5BTVVyV8hvmqlra4ZyK41uQjIWBUHfPX
SIPXE0QhYDSG1VDmfMh9KV1y7LxbkMCtwF1mEjSuFPR34QE44nipZ5eu3b0wyuxhXtLzfWT31H5v
KbkL0168MIrC8u+zmSkefzGt8rwWlunUAkPy9cyVtiMNzssf+78i31XlR79Y9/KHmu8hDr3GoIpo
sTnan9tXtzeluzqt5NaOkXHjc5Kfq2egEAmYBViivian/lfgYEw0Nauqpdx/6KsJAf+u5YAnkAb6
l+63KpbalJxP0bDlhwmzFnUEwgPZegfVVaRp4pDCj723TdXl3xEuHPMgmR8SQn5cQHb8qbphh9MZ
A0mzwgKn8rLCb/LfsPJKDDwmzxw9qcSr2x56CqNvy7kdlyejOYhAhesGyJVWXlpDWI72BS7RkhPO
vmXLxnDYoIGXs3kXJbfWyfPF7SdIZ5QPPrzV9u473wJyL+Bl48PqmumvFmIv7OldIMl+CvUedC1z
TLzWaRCQGjrw96p7SWzbGwNbRytsnWHem6J5wQJTFg+qfVPnXqL65T/VALncmvCGwxpV4UV//1lc
xRciAnCEkSMvBPV8sZDM3CesggXUX4jmeF+u4uJainbYp7uk9xe4K6NDZ2LA8rt3m9Y2v5jRXtBJ
eDNhFXUk+poJ1pdi2+0WhFj86i1bfXjl7wUBLeVOcSvNTQqmP/Q0IZU5jVy13WjoNtB0L8pr9txH
HBgwWV6ztF7epUBiG0lZd5AOckLFStxCXQz6s+YxKb81oB4eWv9qQDwtxayLjcALvVTawn4CiRHb
L9aYNRh3t35Lv6/xmGbXNwWwvoo8Vwng/DvCZo+lTAWJBfVQhuHEsw84Zp/dOatxTHKQmKmZL0hQ
CLYTd9moVolAjHqr+eqCGdQRi/ULnABDnrteui3LE23Erm3hhzWOV87YnCOTxJXdlPxqw2+Wb+sO
w06vwEsYqbKkbPPFWqjOsrCe2oBdGax3ViKxN2Q/k/knGt/lYiN4YQo51W2bbYtMFyIZaBwRPxNP
a0eHfJz1U8PzLuUQiWYaV86GFsyaZBVGyAKt5lGqft7Tncw+hAza9tluizlyWTkIr1VLKnMjfeYx
YcbXgeDr5hETy8WajO3aQifzh7XJfQhP6bCKX6cec08JYcsxYVWFAGbwzH+cETyKwLtnnXOw3464
PTP17IvM5hck9r2O/N48s91TYXBZRa9ADv1JcPVZjTC2Oz1dC9klQrOs+C/Y78WKnxcp/ijgMAFX
YjVQM9FQEEyGOgEcf+HzGiWVV8QcOF5sYjVlJZhJ9M4IB4lu2CrupDRNgCJht+pzWjn0X7UpMyA8
rYmAwDesrY4+ary86oMEP0hOjx08oOp5HH7mpLQwYreo7MVp8xZw/tcgK8Z/JfM+EHaHjdtqUv8k
oI8aakazkmrY4l9d8dUzpr0FaDsJbkPs41IWOil+LAvlMsZrqcJbDzpqtKY/nj5zCU1n/K2IuwU6
FcM3n5/I6fndHeQy3EtF/nakbI2vPe2qjpWcUF7M+tQEpv4Yw5nc88MTbWm5q/NE49nREl3beAuk
+qp4E/woEBsGyXnMrS8V/vT0xPLFjC5FdjYo3W2/4dhIIjsW/Cki8ISsbpCHBUSpdF+GX8/oHN8F
ImPQ8i2m21jzvUBx/KQJenXfDcc4wxiv/R4V15iAx5xXFGBHgi8ZELUckTG7ZoWZDYcu/kvID/QQ
0BqUqo9c8Qt1V0vflbyTIQIlu4HY5JQ64fMyptgBoiEoXqc3yxn4LG/jOHZ/aw1+a32exPWoBHHy
L3zeFuyyfTOjWnsaGwH9HvHfveMvofx8sR8jYAcExq2wHu/9N1ro6bfIV9WMzfaYZxyehAmWngp4
oMyv/RsnesEaoNZAlAToxpfHFxQgVBv3pQgT8NdmIds4qZNO1IlurXh4ywvtn2ySh7Q8Rh34KX4R
hAE6+qwKjx9j78bVtSggWkRwPqG5xgrcZo70nhUwu+SZOg+ZqaK5QK36Oo2vAHMXVp3ZdcHnYEhj
TUTxT3irKxLJWb/uh10abXNEe1oFSan1ivSvev3i61wSC01oN2Th74lOrMD/6j+Szmu5UWwLw09E
FVHArYRAOQfLN5QsW+QgMjz9fPRUTdU509Pdsi2091p/vIvKlQNZrc6F4nThb9NeCnRj5q3KN+l3
KR3k8fgkR13Um3zlTxhUxoCjz65TVnqzyalWS49h+9CGr0x6hs25+Xy55c5TlpDSgr8IxYuinZME
8wQnjR/BOV5EgkHyfYmHcZlVjoE1mSE+sPgEV8GO1IhgBzpNNqbxAQ778ZFKe9W9ry5F8xNHb9PI
/wwOswxfJyGbb7V3HVetZh3whcSmRNcI0laUT2hpqFzv2zM9nTCALOjUbZgKP1Pm25TwzgoowLsq
zJmd/CVkGB/8bCbmbKxjZlcsWZNyV9KbFUPS6j5pkVB0NhsJOcaRj0fzqI7Nl3PovIbjKLqV4do0
x4QGQ8MjYZcxvoBVlV9qjMad9NbiZ4k6oUQMQdqYpzBUYx6sb/rHnKuwCA0ZAw2Xk8tOI7UGrD4Q
JHj/RoiWSbEqCXGodp/eCgxbAQEyL+PfMfTxJiNuIPtJDbQpHyYJ8zCZrIHsQ4hqINxsWzd/GZyx
Y044z29de56k/ISpJMspfyPrPlCRuTiiSdHVJki3XnSshQ15ge0wZ2XiKMvyQw9MIEQ/mossSd8I
wat2XSys6dTX2d6nHum37cLlNi9l7SeiLVxNvqqmR+nA0CagIjbY6LCSRZKPCgoFLVNUj1CdTpfg
QEFdDqg3mSDZarl+ckTXPd0+6Bx8jyhT/8hZlnQoI/Bgi/6mUr4mKuQWKa4iRrUEbjEBOGdjK9iB
+akEHSYNMLlafiaUU+Q4kdRtO15k7VLV5n3L/QitVlJgpjAYYS3gSOvDlj0CZYmenuvskSO7MUFO
3AmgQHDO/G/Ke+iePNAtpsTrlOQKtiF2QxYMJX6r7iseRRnlWyWzK4fzTn575S2qv2ofzQSNfHse
PQMLdHGWpGrasLHU4xnks11BBDSs1ogxzAmZHOK4snx1uJt7RkPBzGcaL10n1KOhrkcqILMomf6Y
vXQvchyWoARytYi0Z8dem6g/7bmF4k2Hp1bw5xQeDMSXH0FFlA9cLXVE7qSzPCfKCdH7B06q4rXk
yV+Iz7B4K6M/jEkL6a2GobxjZwt/PsOPKAH5caRo8c2lzV06UYvIIlCqtsbctiJwbxZoqhNhEepR
QA4Q4zGaWNJNlHEH3UfY3CXUWY6As5kAzXxRG1vkF4i8AXoAqgObHBM6z8P0Jsc0CZJRjSctXAx/
cXGKSKi1mfvCdcR8gJJFfDCqLzNasA6xYovQELlw4ySw6B8piCDOt8E+9hcBcmdz7NDUEOMOgyMj
/cN6BrWVU5+QQsHdhq5fMdJ/VnI+V36RcuRO4XRc66phBxxbOvb0etg0+N4gxCNyio5I/5Vhmi07
LPaW+6PK87rxic8CQ65HqthfwcB6qBcjC0sis2MOKtfsfN5wY1r45A+CJLZbBU1Lpd0zjxpYbZoP
yOHuCSm/Qb02c0R8WP0xOOtRBFXAKpawvam0hrVWqCqLfkIuQjVBBfX9RpDNXkFCA7Gk5AvyubGF
xOooiyc01TxyqMnaXklVq4+VVRcRdSMGUy3BUBesqhqHA1dYgRFSA2PGXV1sRLLe0RNObDekyWc/
4esV9ENFQIxdUugFvs4llRboPZFaSib6NtblZLRxv8ldLgywCMxzgu8kNY4x6TdC46M/lTkJQ4XM
ph2NSWQ87B5VPD5UAEAGcSHto9vpJ4Il5xvkOeQRkGpl5cHKRadoDO5SZC4TFyGFaguepBl7oSbo
a8MLGJpY91Wae6+E4lXcs0W39IRL2xwEvhZVezLgBzJEX+i08UW8d0zx+UnhwSCqdMie7qmR1/iG
MsjEJSXN0xXNXt5wz2lQe7QmlIyCiAGOSWNz5KA25hywiMIMb+tKK0RG8LKEU0Dxh8f0m+wFB9Rh
sqVTxvG3wbm/aDfpRqbN0nREu+N/FVZ5SxKXtLhOhG2DI4/OujEGFi/2DKuJ9yCKQS7H88pDDVEt
Mty8ECj8f/A7BJsojlgSkOoRFzIVLyomMuxTvyBYyCv78+RLwH/IV8vbVoe26NpaZzWZU5D9iPlx
2WkXmlYHZmNEO0wDDGUCM22ik7/5q6ZLRngl/tHIwW+oujkpmW2g/mzoduOzhPLfoxt9q8JJNEsF
wzsBE4jqUQEKtxgBiWTeDOJxSn/P0kgqWriK9Z+hWhFrmNzQcmqfLxGbDEhORHYTt17UvIMauYGi
Of7YnFIfCBwdxe0tOUZjdNGSurast8SdITO14svKmcocbYnTv4H0JBAYAkfMib/BrlHJ4lxHsKBL
uNO5gPafcEXeUsfFbnBJmcHL/9P1ucuHmwMl5vRXMEOnPi1dV57L4JUpFBVMWWCw4jBWqhwM2oGt
QxkvCvPBcoRrRKEGEWvDKFeYaYwU745mjMxem4E1afkuHaRtE1CtitZFZGPkrnAC+gj4Uxkl3DtH
uoMofOBILBFJBo8k2mcQkj7v9vRNzpfDT593J7DbdQ21IHlLqjSr8Jb+lTzJtfWhdjkjYQrpT8na
U6PM0v23x9PJWci6rzlmAaIhryeCYRectB0gXSrVcHQf4nk4M5fFtmd2D5DhCWVvkfKC0oDPEjmZ
VroCwqj53IsoC0POCJckCVkjKGuAJRkcJTrwo9I654YrRN+0P2oCd8kLDI/nSsHUz65/i/icKRMb
bHGmBtifWT+sWPxpCdZy311vkX3K9uXhQ3WgEwsEQtzeLQ7XmdQt027EaQxlJhdWxfePL9udk00i
kMbAnYb7CK5KnZce1BWZn5bPh6iwfWGeD+R1zEpwOUz5Kl9IjLMN3VZgs3LmfCRUaAGrwXCESpCo
S66fiOIlolchfhi9x3fdyKzJT/0FAAq+GiZOFpBLTKzoHKcLmATwuckWQEPUgwgeqD4y4cX60tUw
tPBpXOLEDxypcOJ+J7+3QrPtzbUjHx4vYXmD2N23/qkMDdrqxgEUIdtoLSueWrSMKRgxUNy9JgsO
YInbww6FRadga+D27b4QvBfCr6d9f5R99XC9fUmzUEq3+SsOr9JLzy4AwHqxZqVIKkuxPztILUkm
FpbuOXRvKKtH5QleJsK+sRHhWpTfNUEdeGIZJEaLXsGY/CPBa+GVh6ZEyunbYFm+OtWpAaOsSpod
64zLFT+FXWQ2exRTnJpZZuDE2MiTKb8bwbhGH6NhGxAo7qxEyMoedgL7qw27AdwybBK8PRqKKd/D
TzSQYgYNMBsV2x2a/qn34qsZfYCIaIhCAEBHtcZHGIDVG38esrZK8nmmOoRYU9KYwdjZrBGpz+E9
Y3okFIC/pXJGBVdoo6z5gLBTSDTTqQejSTgG9Z2h7eLCVHBLQ4Y1DmuwsHqmw7RWZ5zK/B8eJQOD
Nkg54AprKjp97i3q+0ABsOEwl5Bijt6OmEs+JHdGNX4vglIfq08wrfjt+MDZg5fSk+9MvmdnLsHk
l0xvXIgY2NGhYVnFVJQim7IUKtcIRBxTG3hgp8nDJ1cwsJIHabTaH3se85h5m9xjvGeMJm/530v4
JUZNYgxnmma3Ku8QdxOe3mn+lN5goxUFZrJl+rOS2rcVmYcugWfJjA+PDrmIO5jkUzQ7uIy9ORNe
hRNYs7m4TT6QJW0wVs9KzJDpWQpVedx6/EPC25JW4I3KyX9BqffbV1aLdJpAx1fyy51U//JlkBbE
q/BtDniZsXkn86S3S2VGzhLzZ/HMhXkN/YivdiNpXxXxCpinkIjrFjHSmk6R1rw9SLsi4bOGWMxi
VuBAqEFRUNdcgoeMkQdZebIOyM/HGgdj49tosY1m9sHRij6tGzOd+t8Grx2xnJCZ40ptDW/2A4GV
oiUeAlrekbG++ZBdDltARRi377QDurUpIPCHgkF5lgkzjkkmTxfPIVHnjDfdNENLjGkXjgdekNQS
kidlW8MpLaHHBmCzeMypqeM6Yv9WEF+pDjAI8c4Z3No5v/KQEt1qrAFbPfoPisCdksaLro6iF6JC
ZdQSC9dwumFBxGJQWLlOIqCNJ83juk8IAppNAF2Bg0Y30QzknUko2zDx64ShQCnzd+BPJQyG4DxW
APJMlRVPe/TLwcKzRDQwJyLIZTprF/Ium+sw8zlA/aybcS9O7kAtId8W3yi+uXaeocDY8lznqQVo
4hH0FFiEu3NoAyfS3sk8PRhYasH3ti5GngTq0+5Sy+Tu4S8nq3Sw1WhDOzuPasSURGQn5CkNkriT
d4C2G1BoMoksQ4XGQME9NcRNAJShRPwAbl5p8VJatO6LM6iMBg75G8DUL/R1QoAvrJuEIsHy61E6
KxMjveOoYFhBFG+4OKCtHO1rNO9CJ5HYh2b+nMIUE9k/5wRSE5t3E7ShLg+qeORcFMN7rNxGG5fH
w4BnZ9MHDMpE3AnFViOMBdMXOQsFPMAYT+iZIxNMYBGKRZx/lCjSQLYCGDHPBsZorqOGKwBELH/p
VOJYGDVhHmH+rQlEPpMBmmL2zT8TcFZCAHVLe46Ls1DwbbJMfqVPPuVo3QntMWdIBlg2NH820E6h
ol2zUpOpayaTYyVbKaSpOfUh2smjUG6R6fDEs8cR9s2ehZ1rWDRvgOjGBBSCX+URmXZPf9H7luDO
eyT4WKMQxnK8UQmAJRojKHiNsvGEFe5/cvCWvJfUxdqMnVpF7ChX3qezffUrzQ5+fo4aaICL8t3q
mJvm2IGbdRiS2gSkfcckGiu+A74tlt8wbk15/6c+o6QLnQDSf7U5iVW57N2/H5ULjzRyuFyeBnRA
K6TFLQ58WPDcAgnET/4akxv4ZkGOFPAGpBgzNJ7uGBSI99xCxzcWixBn2yL82qbJxoAIn6I7IWcI
4TH37CgVmIdMC9/47oPrUGyJjKiMqYLHZhr8Fd0m/sHdjKDbPwuELDM9SHOeMxTSJC2MeulP7yB5
RzZOhSO/jRggjP4wCCz62CcQYanL8C6/YulZgSeSQlXru7GYg2/Cw8+RsWXNq3ircX/W9v9u0kSy
aVam5IuMLKwmfATLK69UgEWdpJEFiC0weZKI22YzGeZ0UREAieh4DJeBsvtwA02lS80IxcZFwA0H
yxiO5WO+IVOAQgYa+riU/FmDl5XzkkeqtjERhzRF0lvCz4TYEAhWHvNuCbFK0ajPh2skWFEq9J3V
f5PrxsvgWwXgmIlLNLBczzAX5tE/I27yQkv8LHPhoJfPmq7KvUbTe7nR0S1XeAQlUhS0X4N2KNqC
JUTBpq44ObpZQT6y4viIMLR3nKNRckoMGFLkyOlFi/+MkkxCsh0x6DSLsrNNcw3twmXFPfMhgaVa
1gILg48+POGTRIysHFwnw4ewXInf8C+HiptIUb+a6pQUywqv9WcRYUQhSs6DRWAWbxYa5QeCuhJy
R5V+Q2Gjes+6WCiyMc3r5+dSF2TcAR2h+p6mHKQez17PfDx477b7qzU6uva9PC9KTIPwfdoXqB5F
lAuS28OlCQpsT2iZpYxLNZ9pVFmuf+ravSbserL+0CcbDCKyw+WWybeBBESF03eFbp6Elrhde5kV
PLXJKRTvKGF8fLrVJte+Un5wkvVB1UmG2kUznx8K9IhCiZYSIpbu2PA4loS7DI5hi+rmU2yN6oPD
ifGke+YN4d0kv3EBGHPx8TkGLR5s9a4iNmq2eW6u8QKp2TYMKQ7caxNrOMGHyCnHc4udB8EHZiTC
6z40cTaUnrBQrg366BL3s04zLhmORH/gj6nkVXCKME18tpV3/BR8GF5SozOiAXbdGJPF6NtgK5rA
lqWqgR31V6QOhkKTkn8jMQlUIBn9lOeWLLewgdX38bl/nma87alXTFc6Pd4cSPnnJYuHfEKujHzU
fGY4cR1h1vKvJTjuHGlfEm2IRKitgS4JdOKhOFfJcicSjox9YVUw+RHQDwbXZntBtblBJ1QbJM0y
+WAomGtjcAzEPXidkt1rgi4QX88yAiywo7f6XkenynDjdzlU2LrPfbsMr5+xgucD1culjRXKW3PF
uqzREKGSslKULbf8SNAk6YY3Pk0c9+MChZ5kin17WBnQY8QqHGFgoXWzav4tPSzMIb3sjx4Wbi6Q
8VUMCw/fBK/TbkRChcI5Dt0o3fNefexcOA3SftGpAfmyH2JJdrV/jwSJPq6zEa4DtGUuVMspLU4K
iqq7Tns36QI5TLU3B42cmACGY9EgYomHm+3BrsgtYcN1f/TkXshMbbyv/lrtsZ3ywJ6a+UZ+VQPJ
5bxf0w7xHFch0fj7mOygzyFoHOI1KrS1/2LLWa6IJTOcAq6smKwfUryq+qth59sJe74BzbMRh81i
wOUVoH7APFM0wHH+16RDm5eTMZQBzy5klJO1QQGgC6T67StO6kmz7ICs2UeyyFKCzIgr1XxXHdkl
yTQleVBqlxOdqm++aARdvLvVcdJ8Meq40/zUlwt1IMdJedfar9DvP8GVEy1xUovMLnKAMcxaBhbD
MQCDCa1gom+uJeaWrvyJ26v72fY2j0P6TMi5Y3IbULjzdPAVZk67LJuVF04D9iyReacmz6Y9DUDP
WkKPxCVhvuy5pCUJ3Xy9VKOZiz9DBvNqNKtA8EuHYcc+guCya6E38BJpzCwuiUpfIvn3IfRoAmZH
ks/aJd2V/bZ3pxFxZSEvnS39yHn3a6jRaKS3NeJJpiEAaMC/IVDw+1X6F/OHDVQfRceR87miMjBZ
BL191G96HAGxyqZPwgBPGvV+qH2V1ilea8YaNDcEHZgZEQL2j0I+pdP9GsSXYUCC4d/KI2tANgaQ
TzGKGIxqrWpoM5mdOVgHnxnEwp7ooviEU4OC35h3053VNCB3B+2c/zYsUvNqVcwdBFG0Ko8VmjSk
BEf5OrmpN0Skka0vfEoY138oaDUbueBqYcr34rMtsgs4XfFLOMuHbAPAnmrLOceVe9AIN3OGwWoP
2io98cjCNvPDmBo7zu/k7C78nxRWdFotPOUsfSi3ppUNfRz9UV9jYJSTbwQY7H3kruWtDrExFZib
rjir97E9plxUmBJJywAyJ0ZKHGMOCGBeoVRYwyhqLUEU24+27YRu2iNO6zt6Mm8UH4CY8ByweRvx
0Z3jSRLydZMcXAIsqD8QNgmm7xWXG8+heoG4VSZrkLGy4Ejxd+wZpXjXZAKSOR7EucBPPN9ApIOK
8Plk+U63lC75v+IdA6rWjniI4CMCq/aJujSrfciT1b9KNClj9R2jOxqoZ+BeULL4357OaqBOSxUc
uG2ceqHKpgN0G4lTq8wdubkS9ypLCo/wr4HVN6bvZjp51CWF3IYjuyRFJ1dWzhZc0grmmN580h5C
wO3xhcesBwE1qmn3M1dxQEiaynNcIUMABqxyxx+vlbg2Z0gX8zOa91o9qO5J9y+t4IQq+7I6NXOL
45DKYWGPyBwIwrMMhgT2euLAdiXozhSbzZVyAjz27ZvIJ839Dt5+bA+YysjU5MikLCC2bKnhAzxP
/H1U/ZGH0hLauD5XPdpQAP4WYSzalhuRkVvPWpR3ETW38RV8ZVZ1rWpmd8KaovirzomARUi8jM29
Od76Vvr6zFVy6jDv7xWbV6vys68sY77lC4XefJnxzPO29bt7saGQaL69YM1Cqo2R3zxNMCGZHTs4
2YwlPO/k0mEjuaKepHbdmhoHdzJnOiyFE+llcwwaKFoFLKh3LlDdd0zmAz6MGZQ8xX7c4Ctyah++
Om/v2sMdUR0xwae0qSR4++mR00ck78joHB6SH3luTu14jHD97DzMJES5BT9+NE7mf2G6mCAwwFeA
ak9+uNZfcZ8QOGTryO+IoppiiqnCE1rykK9BQB34inY4EnF9dAsmVYWRNDJ2ljEvfwIcCcfmxBoE
vABWOPy1lNPzgcKlWU0XZPTDfM+JdQrbMdsMlI6BhuUjtek8hjhD9u5Gq3rOD1L8DjunC25he2xN
8pWNqf9N7kA4RbPVXtiFzUsTgqPgxganEsjd+ibEj5GOpsap9j2ZsC9/Bea71XnKOQam4dbATmEP
IqSPgfmV8TjkvMWUuJhV2NfuSNoq9cx974Nckdcl4ennUZmoy7PwQACRoUXkESE/K3IdUGETmLid
pS/OD7K1iWQNOCDUXc0RjmqqmWO6KzjL0VVxcpAuJy2BxvWTW+6Fz7p9yHxJoGovDtHWpFjbsYAE
EV4TpAUmD0g5P8RnR9xzVbYc3JMZ8lxh3tbTK5ulcTZn+w7vFKIpYTNgkI+2smop4lS5N6Idazcf
/Bv68YV0vEU7b7fKCuR5Se+DueeDAP9XTy+pjQR2KZ4VmdiGnWDaqMOjOQ6OiswH40gZA65MfzIX
AQ7QCGVUT85iACHP+/VZg/EDStHG3JMvo+nXgbmQhMfO1gucDrzmWgA5duJtzCOXwkoseqKL5/WP
ykCeNQeftFpYjQ4nCWk+Yr6aSD+S9BUfA8EyYAS1eBeq9B39KgQezFZYzf/UuuBb/jYifiqngWEV
iGYLaA4UycDc2OmVB80YfzmyDZS60jTMQgdWGHgQs8vDX2sUxoD1c+ii2uXZXGjYEnDB/hY9vdv0
Ly0Lf6kXu0HYER0SI2GZs4KfQRhYwqNftZ1xqcjA0fOarBmW4iv5Fa/6ouqnzoB1n/FVSB0CTXty
YggTHkBIAhCUeALXrC/GdJ7f/HQBWgcF46Y2YV0jUEUgZ4zb6E4SQMDDaHrXQli6GXa+a5YupREA
iR3mjNZFpW/3cIUhCW2rga3J+80R6E+usT8DCexEp/yirk/+QYxFRzFyBs541C39UZrcRRLdjbXy
4UuwaHrFy3yGhFRuD6M/g1rpx3R69cpFtAmop5rJD0OZGg8ekQ7bDBeXSF8j4nBuhgWdxHg16IMR
51vjgMyCDqPeHmbsFsNexAgMLGNFS/7O2WQJac2GMT51cwSxg7jRyqOyyRHgs5JzlY0g/Qzams7W
E/q+5nPQTGNK7BHCkvjl4bmI9jlmU54DcouvdeGE/UqwmJTQKo0KNT6lzNRnE+8mRyNwWLwFC/93
uSXdRkOUz+fPmbwly65PoXTi2VffPcMIKgpc7D1GFEbNGc9Eh4+OAZNpQnUIq42diDbRcbPv1bNK
c4n712oHEVfWOZZ+0e8II95AXVUm29IPIX3ItCXtif0dC3tS7xPl/Km3gfEs3QVw6cfa4FNGdqb+
9u7qM+w2ky9IQkSbHw2dxQi4sXt0NwGLkZNcqj1ypzZZ/Z9QT4rObOwGGGaEMzVL/jY0cR5+i412
ZHXAOqRbGShVutthRrRkiXC6ZZzcB8y+xDELtEvjbkChdpTJY7Nzae/V0CGg1cSZE/8WE2NrgRe1
DNbjAce77hSrZyveGfFVrZtW6tHjRi4IavR7WJV4mU0I7Z7MW3y/zx5daE/ijn/szVdm/IrRU8xU
VP78F84u+l20pQ4iqvhvk8aKPuFkIYEgPpoMr/1Pn3zJyBJJfR+ztPJVE+0480sQb4+7JAM+O0Ne
9FCREqW83UppLh/j0mTPWtt/1EUDjEDO6LfQPoBv2RWQeeTXmqEHnUEdHyE9I+UKbohCcGZ2eFxl
gtRGHVNGHmH3IMhrD66GfxjBdAfZggWAqxNjRHBTaH9YY6Z7jF83PD5kYUQzw0XzF2q4j78DuEGV
4AcU9tXa3+Ih+pArxqgsvA1+Menm7VN7YYl0eFF5LFqYxd7btNqfHM/YLJOgeYD+8Js1y2BfuTet
3eqf6QqomCOdhjN7yRPWIBXQV8SkedtXMY9e8jrU2EYh0N2HuJ6UpEVY6ShHrvEMjQAttyFCT1F6
ftYCrZLctXRDcezC/iF3/hdEoqKF7xhzo11Oz9GX0jxK92FehAlYKLUCs2FDPAMFEUySgFXs2ow1
lMExpSsL3IchJW2k0SjdX9ocwvChrwNmoa2i7gIc8T2uQNZuBj5GrhZCj4IsA+wK3V+/aMszY61C
XSrqanMmWkDSgoFG0Koc4inHhMp0GxsbLglsANF+Jq+L70njmDjT+01gh3N5UZ6lOQbWg/rgEKn7
FVe6MAsceDBY2jlmL6Gl9wy53Qz09DXa8vqxmISIvFE7Dh4GLn8jhiDaoZzgq2m1ZyZu4mbeh+RV
gp6mT5nUr02L4yZe59/FKO2yKSO7Kx0c/fgNjNP/YNXxpQj/9JbsNrps16L/MMRX7vG2vnoy1SRW
8oNbnKvu0gu0x7K+XYaaU/So+Of0W3jEf3XIofmZGackW5UivmHSn7HyrfzxU/NufyJ049dzRSa9
8DfA94JfKS0XfD+Lu0fAU178+UyPW/OAr8G06ruWAfwiWb/ydEwq4FvlSrIBTDSgmJdey26T/JTF
GKnJyt5Ff4lO/MJkqvqOlqx0RklBdjo2tr94MBhddFTHOzPRZ734gmzx/XOzFX/i70a44edn+dT2
dTEQOeoYCC8KTmBge6hQAH/gSYzvvOhUKb5L8SSYN7X9dTmVxnzMGR5sYQm+EZ3wzSj/mrtDef65
1ozCY1IxKpxAXzGqBSm+lXfebJVmMYG7XY0+AaCPYyXOPvUC7MOY6s6zRZY+K46VjD/c6sS55Ajc
p9uIqDTqM2ga1/mx7VsIo34FyVnW1JXNmWpB9tNXU1lmuMvOYFmAcOGMlVbfu1Sg3lieTPjNufck
EeFvhUHLQTn3q5BV4EQ2uiT6LGnGBNFusP8gLycK2SmRSEPWQrhqc9y32rQ0L+xtqkC72PRtLhUI
UObxnUYHX6v9+jqZMytgz1r4bqstHJwxwiT7ul1LrWVMcaB5x6a7FjvEe7LTyvSspN8hYqeJhJno
Q4BjD2EB/lAtZW/XQceX1XFQjziJMqj55FUZoQOslZFLHVcv4xVgokaYIrGFTmG8f312DRRSLtjH
JF+J61S4gbCVOko1guX2LLesT/Ay/ZQzO7Ai4+ir9wLa96N+M1tTqn6tV9R1Dyga070Rv4mhJbEP
I+dProOi4b8k3+jUuIvEt8P6Us4b3qapliLsUUwogl96jN0FW2hKcFGkflO7PM0wB8AEfiv7fvWR
HGITKM6l8JpOdoLoKzwQJAWgb6MqCttIfA+bmSft1ds+wNRxJz4A+6U44S1DBZMipvkLneiOFA1s
Ycmfh4OABPQpcuVOGPNQPIO4RJeynfAkZmtGZ+qssHmxitGe3a0XuiP7qJxm7bJoNuImAhJSxXNg
rEZ3DB/xxUTbuvx386GQReg9yn6DOoVuWCl4IZ3tFzEcdWJrf0iOIDm8tarcShXCnyAXZwINQK4C
htvOkfwD/tliDUIYAdqQeNX55Gj514rJd1FM5+ZbAiBPNoH202PIDS6EmS/ScM2Cz0ACEnnozE3X
PzhgA+EaHJiyGqCQ7IW5gygS1W77XUy1lb4o0rf0jlPS2MtloP+GwVEl6ps2oO/yPgRrXcCkQOTM
V5HNVbIQV+gicuEu6guaaJAOEDY3j388/sFL+eqJ3BauvUsBzxZZs0fGYP2T6C/IXDXES8ko/SYj
f46onWgN8UfStmq0cx+p/NRZpnxqXpYtnhY6hMw9abjpotKn+SLpv2hSw8j9/bEcFV9AZyK7Xg0n
mZhwKhBJRiQ98JbfjGwPnU6bAblpwwIOATDhMAl2w4faGLo/4vKMn9s0FzqEtl5dRFAfQoAwUhdX
bfhLNBbRyRkvGSkVE8Zesizqlc5nii64dqypiycOOmVMXTImvtZ9C/3J0DfkSHlHBJufLeopBkOD
W9EpoAn82S10F9GonSkP7ZuuKJIwIDz3dMgLza9wCwFryr3nwBEPvt15TEbiUUFQUkyIqNEfyvBQ
jiVczR5mctbfQ2KsvBUaJY6f2ns2+VuRHyRs8eC60/rQkWMFkBf/1tgwuUkmN7SVMYQlTqPPplDW
BgvS5D5yd+dSozIBKAlNqrEOYlJt3Y3LAFGXdPltGQJVdaNzABI+CZjbdRQRPg07qXGOf6U5glqM
q0io3/obKJfSUm1ZnTibkBWbzbUjMgy5AgsUv4RwsfsWCtbRTS3u4h2gd4dvHfEQbS82kDOq927q
K2v6vNWf9C9BfmPaXuDg+QrouiGYSHFGvS4WXH4fzpoYgVxqDdICnFqYnJHiBSgAEjtgcOo/20+/
NqJr25+5JcbiYoopu3lQrWHVQc4amX+doSaNd6K+FXjbjN/AQ3VNyF0r7apuyaugZpYH5PfoafYJ
ycbCube6/DCgUDc/vwjcTcaT6DopCeCF1yTWJfstBz51O1nnjMxyQpt3mXqSs+8gALZnD6bkVl5F
xcIvbJM3WeWyj98hLULpzk/gl+9Bv+uDH6dunSqzNOmn0ZyiQ44x+U5wL5FsUPl2TYQCDJawhmvB
yA0WM0iEDvyCwuJFIDVyDFAaE5/x2lX6lo3LNUjBjubsXLnwbMBgCiAGDkc7Aqw3YSyQXk6DxQfA
vpp7SEa40T4P3PfycOy7Le0S5KR3X4m8MHljmP0S9QhRSlsbvS8Zrt70KJe/Qu3QwgDsZhsPDBzA
1dl3+VnLc9jcwUAxw6ZKiRQkF2Q8xyb1b8WFSGbCR3dfrbwqqXZOlZuCuEaunxF5TXNtzPzrCpaR
aetNbyEzXvgKULOMEfgMrgMFV8VVP3Ahtf40JlBulrVzUQDHhOKcnj7MEexmKPRBzyYzYFd8Knd8
G2xPFT00YLrE6ELMTLFFz+TYDiluLY4i3n781PmDtrRGeaDzh4Aq8c60turSZuywKyWtw0etPniU
58Ht18NaKWlgi7DnFlsmurJcUD83PUY/v5xbaAalQ1uw7b65/VNHA5eYCj65UKiyNjo2vFWUPkcW
dwIRQpT+HDHNEKx6df/pQfVJH52j60U4RBwILDNHP+siiwHBCtGfcmv5lBEFkAEX4bRYNLGFe21t
6FtJWsT5pq5X/MzwkZrN0f9G4KSt4lPW2t7HSfaInNTcEbvN0JxTwCYYmOQQB1RLr/TA8pW/wQaW
JoFUd9HqWzVlG4wEGDkyXnNB9Q41MYnsBMrKI1zq3Y5kSmzp0apLHUFbI1DRBrBxogXk6tSEp1o4
iKiPREiNJvmOh7tp0/aMzVhwavQq8obnQOCF3e0gPGMEY22wNXTEHsQo45t5hNA9klOTWiWvOm0u
KpeI8evaeY5CQhFl4+7wnaJvRlNBAEhFqJOlRLb2UsWFq6zGllo0FRMqwsa4J2p6PtDom8gBdhsA
Uoc7aSbJZEcsVCG608Kj7aHYBfLXUJ4V9xJha0QhpG8YvNqa3DwS55xJ4Bj+LoN5YKbkMqRDdEDf
s4jNUZ9V0iXA200s3wJ6ssudSEAENm/hbxnHG+KhxsexfwkmPshpq2CemHWkVrfoVWbdmqKnv5EU
lf+MbCs03+Xrg0rRPJf6olnpZH5Lb/li+Osk5W4XlITo2EWgQlHdkTeKy5e3Ff6SZV8u601ZbIfm
J0T2+SX088D8UbWT6q7i+lq8aUcC+zGXzFwyRyZt6tP4GRzQ7SrHbMOv5sWNKbHG4Uh6yLFlWJ5Y
1dThpw6mvFA/S6Ndx/UJInQDh9ZlNxVWiFiNaiOx9aAU0qZ6ssbnwsDNXIfJfcY1fiulk6Q41dGj
jKLgLTNeUn4oJAdwcCLaEzLX+EMglKhNiv84Oq8dt7Elin4RAebwqkBKVA4tqf1CqBNzzvz6WRxg
cOFr2LKaPKFq1w7hwcP8aXZxYXlxgd+wNoYPpg/Mq5RP0YBV77Xrur4M/qUSxJnyhGSlJTnK2A2A
xSH2BcO0JEgkj/eN/uqKM7xeUr3gcSKkMwskRYy7LWdoWN4GKAoNOo7PDamhi3pPMhqWDsFSI32o
hzSEvi0i0gTPGRwwKFM/ovxP99wMlxa7f3XKRT+JYP3dKm6XjbTVbSozTXJVy8mmEzd24L9MHEkM
GPtuax08/025n9+H7qMvDj11WfpHHzgKHJhnkehW6aPYBcydBduHu9AWd/FbGJdWvKnlveZ6UNrT
f7X1VbazqBaKNZYIwyKsNxT6UfPOsZOpr6G6x7e3EbfRdU4FIplefGbZTdNtAZKueGpj7Os+Tf/I
/6V97TG3X/IlhOHKuMuzDlj4FNzN5zbct8xhkR6jg6i9E1SnZNqGvmNkTvM2yYTFUpF6FzJ4dYsY
mLCU06MQ0w3OKBev0eMnw6hJx473kKk2Ldw6gQL/oeBraB5HG7cqspoWyloRHerURnFqenna4pqK
8ZoHduKvk0O17E9T7mDtz5iF5MklhLqawoTRYhY9LZTBAtYoK7M91LiV8jRmyhv6NAjzM5UVaozs
tMVFwmhmA78fegSUjmyTkLAIP8WmlIWbmjCaz52UILwBFIsDfn73Rn3EqbzTFu64Am6QnyEV+g/c
DKSvFXwv2lAzop/Y5NtkeEcsv2D6pxEBODwH5eJh5d7GhCNdNQoCcK9t1+zH79n6Id5CHc2Y90D0
acVTeTE/S21ESb0rGPAOcN1weYDUeBTqr7ZxO/in1Vou7qN6FXpMp7DZKw+mnq6Y1hso7uGO+f5b
7ViKo4+BXOvIgInSMMFDXe7Z0eHdHO283tbKH85LAk17CWUVzRfGVK14ThjvlbiqpBCSQlz++oTW
3fzycwzb723rRLDpBxFL1nM5H9IMoudwRdAhEYuyK3mB3GYFxBX/rRSP7pGyRsD1qvuoXct438MP
Kzxki3foYgqRFVQ77BzrKymPefOq5ZVOz1C2RNMNH6xX0wA/p/i2p8egI4ghEsy1it+aqkH5S+Cd
9NAgfdqyhjLAyncFV430jgmOe0GZM8xldFT+QEfhsgIL8B+yRDoL8TuYSb8zP8Ybdt63cPEs5pJw
JISZ7TMzf/G+oJ4HX5hD3WapL9uOIVT2UCEB8fUA+6zF8MCFPT0b8XYeJtYgICv4v2CkAF/P4mo+
YSZzi4ef9JecBq5/hlLCRqPp4y9213Zr/aIggXbBHuInKe/Dwz/XeF+h884IgWYwO/3zkg+ADngF
LeQeeUw3oYH+ctkI0DM2jCKU8k+GbKyUBJFdU/yJQ+9rKlk0MFZgkCk0my6or0l1pSiX9FyQq776
5Ipg/ekhP3JMbZvvcc/OHjqqMXglRGWuWwNC1ZkqlOKkoDXmKRKby+cRzulEiiv9QZIOO8uGxYxO
0lWwYUytj2KaW7Ke+Lnemlm+A4JoRAIxHPd93DoWmdH4O07ld3SEc41qIOXfmakpxpfgDMWx3Xc9
dw1dKn9RmRm3jxF7UiARv9pGD16gcGiso5H9emBNRAlE8gUGUBlcdRxNnlLF7WojIja+OFvgyMCo
ZlHQnPStsGKvCCDow1qOPr5lgJC2unjVVoH3ia0YvCDDgefb6WTr/k7YfxyoLK3Fk4+jPGXkF+2b
gLCSw8SsJzrqZB3Lj3TrU0Ge9nvmGL7zFKqEOAnGtzCul+HPwpgOIJAvzl7WU7M2eVzAdZt5OeIE
wllinioq9NLcFMpFFg7JMcTCme1G9UD0ocwPGSOTk1fdm7J6npIXuH2xCPM7DHIZTbmD/8Gb3c0X
LN6ciOBixqaES/0doZzkj5IfAB/vk4GYMJ2k5ktaQs9pHvNHZ6QjqsVF+FhwF5Wr1o7vEJatGpLo
axAoCOyBWDMVc1LPDbeN5GTcm4j2ZXx6mEGvk7fP61Nb6oIDhGmIBqoI6pxs+M/8LjVULDxlzsjk
iamc8sl1xMJfr6FJy+q1EQ8aXAjoRaqFe855gGK0kMu7bzlr/05Gjsns9Z+kHIo1dTAhaCshHKDY
s25neKUQNqEA7xvZpHAJx2fFgcF58xdcx9GGqUXPHJvwahactpYB0Kc8KIWZ5HUOlQKJcUTBzIZw
GLOdiWKhSfk3gc/pNa4oJBvwFv3iU8FIo+BLdsmNgdU47uD2B1TQ9NSwZhU3jveScKR2PNJy/qR3
i2Ub9AbnE4wpia9WUABxGGmOGnxQWbW+gw4gUu+za0XxZ9YXkrA7Z/DHbZHvIg7qYZ1BKpjxDE4L
r3+OOBT1xT0edjONm43dYPqFY6J3CIRzD5M5x546/1SpX0Ltx7tlpDZukRyxFMr8JPIHiMnuHhSC
hYOWCn0rWsVu2KBT5y1RcntXGcEol1G1Tn7hRKA/4cbs+sskJOuNz6whI1SFx+XiZAGhvhhwRN/n
XwoW7DI4xcFbCx0g020cuTXBhWl6InWVCyvmrqg34XabFG3MIfQDHhDou7nV+QPEBpnhBu2UAQtp
2XL+fUniq98hS7Z8F3FLJmzxttSE6xyLe7NUyuwVRj1petnwg/hYK9TslhUpOKP6QvZigO6u+KaB
cTbGWX2Sj3+iZbc4WbYnIC9KmGKHMiRx+gWJ1dJ5NjNYMFxErBox7unGS2aiAUesk5xycbXD+CWD
ql7OPslsW/FHABZjjmpuZIt0RnPXQMoTBDwD/lB5CnRA9mCsSAiZFUJoyMS12PyGXKcIsZARYVUk
2KXpSJcMiH1VwFDfz0vrWn5yvKemo5IaDbVFXwWEUtsqSoOZLY5pBo42KvAs+WzjWrGeKKHqAN7b
vOdzAb4KqWATX9JzU/1rktyCv0HnNkkrbQswwHyG7rdbW1bnQq5FxpFCbGqwkOR2C68p23TKz6G5
beSLJLnUeZ63JbomWlUl2ATJQ098NwmYSQhBZ99DNVqouoDOizpsUWrXtULDJw7tRh5uWvkN80hv
HMUBq3BCTNDGW45pTxRB69F+6DysvxZdH7cXDj14P4ZnGU2EaH6ZON0wG5kFZaf5gBTPExWG0r3V
0YDxsKV8S+DBTzk+r4dScGfhdGpcQ50gm7lQHZnEIrMYxaNYb4Qc9YHLDdLJ84fpMwE596xl3zj7
gSuoy3aIhTUgAfHeNg4YpFncYdyrym+ROdOl7HcZtRbyPQ9GItcMIsxko1cw+rR1DSw6rrQ/pTjP
tT04rrmSoNgCRXJXmyLqh3+VEyAEj9Kd4G9lDEdtKb/FDe6k0fK4Hlu3hvnNOY+bXb0qHgOeBpPV
rwLSU8lZQ6fD2RlC80S3U9sDzNX6ZQIz0VsGzXHS7+VLvZGrDhMYcKa/c5kXLSSPOdL3hEpHK9bx
rtiGBPys6OcCZosIDhb8tnCtuN/ORrU3AYmoa/QApOzQ29S8OlND3O9xvHNS3o8Aha4aPgKTrXUG
1KV0SJGAHoEakN3BxaI5suVul8if9aqvXpzXwWOt/aPBh7lNWwWwuSiQgmEngKxJ+5k1TYCom+Ih
fZiEue17BEc2TJ7pWN/6Hco2NbCtOxBQ604/gvZNuFYI8CxsVtKZ0AiILpp1ihEUcDjvBto3cg8o
+2iisEa05W2G+HgPFTi94C2HqNd76uQVE1Yym8l/Qjk6qE7EjXZoug0QDeklPh6SmE7R568os3Oa
lReiFAvrJIwy9C99xwEq9o66YV7UXKCbi452EZx5fE4Db3yG5O5+v7MjiAZMiiaEk7xouOX6VTFb
kBj1pwTE1i6tu4/9XY7UHIAAB0UbJ73MHnfIEltiXnWHGMYAIBeqzK/wU3wjChBRFxDncNgS3LPo
9kn2KQrnAEuMNb4lHwLE7528Q1GqIjo+cZA0gL9zqhREmCW6i3xYzQkqq5T5orYcxF3Xz1Jtpv/C
r9c9tMjJ9YMocl3hHHVT8PPTyB7K94qwaQGQEOv16NdGYgjrmw8MZDKGLikFZeZsrSX9ysOjYWgn
ZaPdEQM4MPmd0M7JHIUZyvigilzP//KnXQ4Jyf/ESsoydgKYTW99SWTcoJPT7fo+7llWOKSMe3p1
gW1WAFYhVALKhLyicJ9SRibwch5GCoNdu8todBqOw5EskN7a6P5Oa/aC6Og/QCrkwp4q0FZXkw8J
QdWTLTgQnqEMB8GyQim5H7ARBJHFS49zqV6Nq9qHKLOkWzAtgGymP3R6vEBaufwXdngDXks9fky+
fjF67M5Q5hq4BstwSxsrqz+E0ATgt9l2S0uQ7r3vIIUFhm35CvG6qK9bTMC0hleAvtXmOJgUp+Wc
Zww7YAOVc4g2RILjkyRtp0d19OnFdM6FVqZ5Ln4jAsuDIdpWMQNI6VA9vPCfQPN9TsNrTDXsD7ek
vqJCApVAuqpd/PEo5GdSeWIm1zaKDX4sVCPXKe+dbnxDafi/HiStju5xPrpwURkPofA1CTgjz4xw
8lBb6HdVcBeTnum8HTQPRb3g+ZZQfah2y/TJQMuTkCPY9NcAhfmEZB4BDlZJFWiKgqeSaZ2QKeVM
u6icipijBL0yv4utCiU2e6S2qLRKu5d/vOEcM+paJE/tirqXD4hup/oX70TLPsF6cMVlBw15QZIP
fXIE0x/giuk10n/1nwgJpBAXGL5EzRFVXjWPeXcNqU4MSGd3tqfn/XBoSkABAWcsjXPNMcrpzqFf
IsuBQF7iLFyr3+l0zsOP4CuadRw77sdiwooLI/rVmDGe+BC49nIm6toSWqtxJNhLUDHgXjS0yB23
FqO3jabjE00zzXTPa5hGMkPKxm812jWQDHEXhLIgUf2eRBOWp3UNMCBByVT39xTeOa/T4E1XtqzA
5pgzD8CC9a3IY+bBK/4rFN5VhzbE2GjMjOLapU4tm01CN61yJdNE0q/K/RHSQIhn912Kj1aPV+cW
JF/qD/5IxZVth9nxBK9p30cVwT8Z/M3UYYujVEe6qJ9G4xAkP53/DDLeZfmujYPHriiujd4jGtrz
kRoumfEOsXgef8DS8LJXLn5Dz5PMdU4/QxFNxLeAoYH8JeHoSobH+DDrpwIHFC9f1bwMuIxP8i6H
TYDLEwMuiDzJAIrHXDro1EWvbjxKvRJvAI9OPMOISaBz9iNbLZ22AwBKXp55V/CbVZoTg9eRCp6/
q0E1GFFFgNMrb5HYAOqJkEEzeTS69BUNn/MIAXKPL30n4z1gRj+V78nfikSYMYPHTwUXEQtOTjB9
mmhM1fo+DJ8F8RktSuibINkqn9sD1/KsZNTBOWMHv9gUWI5JI25MmI2pHwo/wQigq8DpHqCCj9o7
wGURO1HoRPxK9xHnyC8NJnEv7sViK0LbgmzFEZBpd+p7ekFAAkFhbkChLn2bzbZpfhJr1xOnbP6G
MvXjwPV6Zggwu4f+CwpYOPZ4C6RT77FhjTXIjpcTO3EZfuFPWqOTGHMr6IYjVAfzPIZroAdxD5QC
eAHwmUwH2PVUtQ//mwGm4KAtBITHZ/0eBg4VUFBfsz+mQEwe1L1oc3jotYuzGpgW9qy2QD5Zhqut
2TaU+wSBJszNc2+rAmSNKXjsy5zzTn+Nt9oLm0BxMGCDBxSJ2x7Yhy4X7+jhkmHwXH5MGAT4T487
Z2RCmZAV4GMLS8NS1yXEey6O3555dCg+EmY1d1RceLt5N4+LdK++puJLAYHLP7M1GgoFIbx+oMXc
BIgROIvhoJnYvZGzDYtr6cnxrBtvZsSvPUMdlcqVx5gN1YMkO5p3i32Kgq2ICTM8kQ1qb1Cfe1ws
MgvCR+cG6dzJG6tIOmCQYJb3GLbK8BZfAOsV5EIDgSrarQ0511q2AncS/Y9ee1im7wZq5AzvHD95
lfGxuWIRr6ZHp1M9YrhE1YebS8+tbzlcwx506y7dltgm/+Xn9t7kko16ALocJnV/Q/5VYHm6jn0s
XUlGp5Bb5p96/DZ0TOmD3S5Zz4c8FPU2VHcqtAaZg0hkt2+FFQR68Sfx9hFCYKU6qwpWZ7K5ijHl
q+9hNxBOQBIEWGgChauCHDaWuAbdwR8XPENAkRQ4EfZIHn34Jr4Jq2liKDEjv3X/4n8b/xX0b5TU
XrUx1JeE/WHPCdEEa8c8yfx+G3yUFnqVbRDglk1XCe11+EII1+WbrvvJ4JCjz8iSS8358eqZsS+k
Fw4DZw1m2sq2Ccw5tRFo9EqhoZFmawrYhMp0CKFwKY9SwU1p5RFHHX217TarbF/ZN97R+zYQErcv
ni5+MMCwihOHawiyfbPUIJH5FnIfD+3McBUTWK5bTYOnS/Qr11129PH36LHYqi+5cuYBJDZSnrNE
rT59VOkxPU/FUe5fU3YDMfOg37AhI+XOWHiJ8hogTaRlGVCzWeW5bl9havvJPyWHQU/5gSsgfwL4
c5Ady3oJwk3s8HTAawE2zjlk00qoR4EwIx3JDKZ4mJgDc6G5MsZ/2NoAq8+eAYPKiGpTxM8U5jLH
Cxw29GXjqccDJv9pGLJVGBuV5BAc4hrzri/s+uWX4QAVpR3Wd8ip/WMXHNJg3ct/HgMealS6E3Vx
Q/Li9UexWaNu7/cYNzCVrD4IS7OgK+J7D98COIY9R2QQ1r3igxmqpz0avGb/evE2oVpF5fkUsb2D
87TxIHb7s+Or0HO0VM85+/z2iO1xE2m3aSxAFDkhdwpsYM4ZGR6chskWeXM1LrqzPeWYHtCYm2g1
0LSQ1q1fwtRlb+M/k4pgF+9QxiZ6Ay7JKOIcWQwc7iUQtXDK6RKxTaJvtF74kaNsSpZQUhkOk5BW
bYVbI+9V8+hhC8jGOHkP7GwWEg2gJ11MuHMwRkD6aGao5NnHE67tLqNtUb5X+Wckw3DHKm4hVrxl
ho2Zix11+yuNP/k/fzb6mBNSYnMnqY+pukDXKtkGuAkRhYLbWyOcTHQCuYF/inzOgmOC1imhnDbL
eKX1xK7Acp/hcnz5ewsGjgHnkGa6fYxo2hGld1jm0hlk9XZCkUStaEGBpl1SEHXUrHsgH0rjGAsv
UseulvlbeqguUBSdwJ9j5AeMP04ouxAXGvLJOjYkgWOaCrJPJEvpltgQ/VO6XYDGCtyoWhmWY6lQ
X88h4TAlbjgvialeNQfNig5SHZaiacNQFbwfYgTH8GQ2/HjDsE7cForVs263qLHMs4QFevxBs4pz
ecOvR2GBU9IV/xf0/WjI7QA+PdpLECjpI7ECW645n/xNNZN2ukP0KyDnRV1OLlyHUyCzXpNIC4KE
qO6PPyv9ikTOJwsd41RUJd2hrGGaDIytMCA094/5/m52NaxLomZhUoeST9rOKbZ77iQf961iI2Ce
hRssp321eDzzTw/aXnzsHEDN3v/ClAHuNQtB3/n3CI8IitTDs+ve+Zb95EMQ0g8GxVoB0TM6etHn
zcdmmqAWxtBW8l2eaBcC/bPyTxgqUwmOvwN0ZMfDx61XVhHhp9hGYa8yw7DUFL32wXU08DpM8Tjj
ybg8AOztUtMNlBek16lfe1/d9OklpA7YFtWKEvprVXeIO6hRNi8qc0cz1Gh3GLF/Iowd1om1wLkg
Ev95QPlAu1n5C62yuQChPI1gW0XS0h+OmEYK+U0gJWF6vDkM9qBQI4lADONq27ogIZXKJbZZwYZY
QDfSVyra/5+YHi7+FMNVW26oa/+fK8x/obY2krkz3mW383YGI1C0NImb1psKH5nVd7kN6zUFOOqU
PrdR6vOLkDepLIM3SH9PCinJUnSV4pMLfLzzD2DzYkH/0XmIPAz4lNXvKMMZYzoBEhldggkHTqLk
j4q1ZNqMxVMtfOaku30ogyOi8c42M3opABujBFtnIHFPMb2gRxifI4S/+umVzKzwqps95r8YN8pP
mbcc/ZQtPhsbji7wR18e1uLs9Lsrva8s2SjjumDM0K9wZycDx8BdKPtH6dG6Ba67FNYFyYwlsv7y
5vPOC9r0LvvOrH0LIFgaDXPPL3XC0A39sz10B5yHx10/fXvSVz78VNT6grxUM8PprbtJooKKN70q
f0UCQBP/2MqrUfLnPLBmSbjQ/xM/o3dzIkU89KoF81DM4Byv2ZXFVgHZ90w3haVUKNY6FOGf7eQA
o5wMLKH2aQW4PC3lq3KLXt/7irBvLgXu5xUmGBNk6q2EP6KpP3qMpWMQqhhKliZtGkDc2pznKBYj
E3WRYQFlsYznatGa9R4avFSc84wfr+tn27XWo6BcpNFV0F9M5fr9TNMhy36VAQMDl26YkWgb6NwJ
fm1d+81zXkxUgq25wXPX/9Ew0C+lc1E+9OKAEw3CJLog2uZVndqinWtfY7XRxAN5ygVVGIcSSv0t
BDbfGdaU7ExUYRbWNpAVtilCdmMaC7M3N/5ZZIBxTPQywc5HdF08H1b2qTxXMgDqDr4ECpL0KS3f
MrtBEm5S9y/alT/AyfCBJrIvMPDzShIcDl3FFUnwDqKyGM/wKCH8q/xjMxDN1jyYlbXsTDytZ+nv
WO9qmpRxQE8P8QwmPvNHr3h1w5tAWYFwh02Af+wiSd3Rm7fX8DBxm7hi1pMEh8yApqkhOPvR9V9P
fZjEp9N+zABE4QPLgON41Bs5W9mb6zifD4+Y0PTlZ0PKZshwke6XPB1opWAKHVwZ1TjRO9SQlIfy
N/a20c4tDUdp/4kV8cwzxk05wNVUjFuLRZO3N6ZyhnrhD03chB5Ov6S/8yr0v7CqaawgX9KmxHxg
zcA5gfTpMwc+64CHk/aJ8xDTcc3y7Jbf6LglO+2zhOGo20EO5YwAG4jkpBfGOP3l9xbunOl9aKa2
9H/iDqOnGL4R4xEsq/8qEVc9V5iwSJ59SgBOKxWtvP5HjYtnashzTjJ8bDBjR6InQAzkETbvefHW
UeIU16nmHN4WV7D/+jEOBFvStHOehcE5BSPpFNTAgCouDH9MsvNy1UgnF/oWGZzYxRt/La4mOJC1
vHQRQ6d5vcE8wI6ZLWFiVpQds+ty/qBw6Xo7QbslyapkDCEMHOEsm7MiH0KiqLQN9X/K+Wr9FuaZ
JSljVJAKFUwaxwg2iUuzpWl3+oGeO5FLjztI3cEKufWm26g7XXz2CD1JafIpqLOnpbhN+ggKiXAm
YQGmg7KTkXsZXRvEgrDmmw2ggDZsQ41wvWPU7T1+GHjS6UkwXwB5TfTbt09ZvkpxA/BylljeJhxL
NGL6qoR+u588NmmzwRYMemYB2S2ROn7OQ0TRSgVjKvsoW8XfuU4uKMt6Q/ONwMkC8YefvYoxzfUA
0qH3ASt6CVkm4VWkngZ6RdYHN/Kr8uZSdpd3Tuwzn9X2rDGxW9SUTnLrmCyieUDowxfrGCeDzSt7
MwBaUH3XwOxJu2os86z3mSFhmxllduQd/bMBHF1KFABvhr7ysCMxAgWwqvyN5b3s6YMM5hNSsQ6L
bqkT4NHqqPhhA3E3j09JxCHIyzFBDaGh/LlYDOhxtARRANRhcJ0POxFiDMy2WPseiHYp4VDTZUjW
rQOTs1oKoJYAiQA8VYZV+K+WHzoc+KLncHcZ1czTX6P4DpmBaumvWrsdD3fyniY3ImjWiIhTwp9p
VH4yfImwQFOvHcZgHpbRGISALkdGvmuqLzllzskKDb4n4x5JZMc9Gnj7hQmca5sAVXZNhFNuywUm
RCB5MtN7xNBOGMGiJsy7vCXerkJrB/RIhBlJNtPWAJH8lD/836aDdlHvCo1kwp5XrkLcQewGIU2W
/4UMGdj9gggAv56Cfc4lThKG5Nmh+ZRD8nguyOTKEnoxKlpmRwjDVmH61rJv5aAYdrcJ7PAyjb/W
+BMQvUtAw9vfjt+8Uoha/m/YndATCVckAP6HkG6goYk8nBbZN4HJHCw8DTj8+w5RadCvamM4TjwA
ybip1an1frYD8TKwwzdSgchkPf5AlmkKZhe1thrzS4gpWUvd3D8UXJpA4X2fETlWT7p8S+OvPsXe
C53wOsFOatg36KwWBnMYDHs6MiOQGFQ3gwzknSlcFa5e1KD5O87JzCL6kK0hgwfD3GkWqX+XsgNM
XcW8EGFH/i9xkCMOlaRF4hbnqrJNJiGFMQtIq+DtHVXaKPa6zHSJKSbfDbLlv/h3Dul9Ct1RHEB6
2VYvZqejo6mbIbJRblsD1/z4EEeXsFD6KqaMIR5DwDg+wSsYWK3FgI60dGtswBAudAxAH8BmRrH2
cob9C872THkX6IZ0nkINfcryP63+geGTsPZWqoaPGkTLWd+sjgx0zGcISgK4boX3YLpauhvQ+Hmf
I3wujAMGW8fsagQ3ngPdsBYj70HHq1bHH62/xdY1Uf8xkgE+HThYKHKZjJTf4RYnPa+4mCCwAdzF
2bBtJemujnMOM9kjuAsTn1S7jhqPy3kyKhP7m5rfe+knNNag/yjZPYnTheMmX6UweRJ/T3TnuADY
H+wUjj1WH3DKxI9RQpezMjpAWrfcwoKTXAcG8L9YcBVxc85JwvmbsOuBQAJw4wrl+QwdTFnCwrBu
5XDLiFcxkDuxrSW6NTYL8wtIGXB5ViLqCGhN+zjACW3yL2NcO2JB0RicLZ/KexlyZecpKDhym5pr
0LjnNWqg7sfb95zjy/AwecNSx3UrnVXGFGjc+DIcHvIOasKuZv+3r0qn26P0Qi8Qde1yIu/GDnjZ
H+XK9NdeFqFCyu0g++vwdush+hgaRUJFUPS0TQtoKvgeUeuvC6oyHZ6IlEGn+FPyR/QIMU0JdFIY
lrMbD884g0UMJYt+tCImBrpNk6wTzqyRvk26sx/9vVmtJxT8+d0TlEUskAReIRih/h1oRiSRY9cj
tAyF12DYPIsEBW454GOfnQVO3SwEEqIcqkLc2yqGWOG09eE+69jvaDRI6KqGDkdBoI+ojAlKAwKB
Qa08w/I1iJ+zkgYymnJWctzC/mlJhsMJ1dsAtW1a4JFFQgtISmTeq03RHNGEWfHBbGv8P0+pkbij
8myojhpv53+E0bntl1chhGbXXzr5A/wq/GD4D78mjL41LKuD7q82cRNDTuitwDVKYHsCK9UQUB5m
+wT+ox0s4gYxDIqJieS3QV3QaJjSnha5lG/NHPAenrGKGZ6xQ1sdMhZ2Ip3EPEdSCjtgStIwWql3
ifLmH06ebBpQyvSlzkJI6ln9g2+Xmw/2mufRUdeM4anhx3OvcfPS1AX9wshdr/hQ8heuAlb1HAFz
8neCQBVjCsUe41UNeD9oh0beBMIqJkxlEf+SKNnp9yg4YE26Gxm0Q08YLnC7n/U5CTCCIkKAwOvV
9FuftHdPrfFIHsibkWiuxleg7YgPyzl+2YpwO+NFBz/lYE2HdP9JO72IrkxtQLJxobPXUN5rXiZl
6bI1LiYHOLEKA4nqHy1DeUvCeM5ug2gdypmrIkqBlzwrG58yDHRv+rFMgL6O08Gw2/5lWZS8VUBm
gLKkZoYiKKXrHMkbCLRAnOMe9sTwUIodUQ7qiTVIvFnj0lvCL0muDMS7aRs11zH+Bxmo8NaIs0nx
PnLIoUp7ycpSMFaUFHSMt/5Gcz7ecJgk5JTyVjvovRtVjnJoHnnLJTBnWLAdx3VEIMG8v9awKUqy
SpfShZODOw4mBr5G3Lh4kRFCiZHWvuFE4MseoO/qNEUawqKXB/F23X+RVUNEkoULD/D2BIObE2AN
SUL5J/KQoLyFdrkamBjC6ApkF7GVeQo2TGqWM761kdU/f6aDl/xsmGpJT/jVEvZ75LKvcFMLMYbf
pu2lmbVETB85rT89y54gNt6X+Gc+YCCaE3NN/CDWqrcBZ4K2UJSu+AmjZVgTr8vxNS29chW9ae2i
eSw7uJZq+wJDcxqjIxEGwM0YyRgbZvlobwzJrWs3Jz0o2TAiyW86snC6hIO0VtxyPuCPXIEBFebM
gQ95fXsevkYxBtGB0KTRXkOsB1UWUCnY/BHcLddMpGGCVMOamJQg2VnRWnqM1YHhDVEgLCNhOX1A
ZS3Fm5A6bMl+9vCd6hMaCKy61V3Q7wMaZ7IwxUV+4sBzi8itmE1yfJp+C6VCAhNlxgo0tKkEJAYr
hq70uadxA9sAdoKubYVh63mXJHSD6srogqgCmSlICObkFEcJj/SBuNzYgDKYbM5RThexVBhRQOqQ
ckx+bNyeq/RRKIdI2hbkNqZrpP24kJ0QWqHmIohKfYn1i/FyqGELhrsj5y9s1/6HQCwVJcKmzDbY
n2ROcUALGfxLOJew+Ub7ItuxODuT1hE5V4v6ZkU/3tMHjQvxD46AgiRs9DPqpMrADhkvLd8jB3rG
m6VjCaTxqYn/JungnyfqUrgL1zN0V3FfQVliu2w1mgWPoh0rVsDGmLxKZGL4+UAvJYMIp8Tqnhw/
uWzBWGAsBvFG8s71C1dCmYVrnYxwvNYaQTTfirGyLvmr/2QuIhNJSy2IB9E3NJkcgK52gr86/ZTS
irQPolkXJRKrN0IChAb/t5Qq76gMrwzEcIaFgx79Sf80+TTrbPtlJOxyxsFHbF1sqIHx53RoEKFw
OhP6RxfPVH32N1z5DAFiJ/4GmdJx2aPoVG8pXeCNmpqGXZmYYEA4t6V1HeNm7eTdEtjtbh3wiSQr
QIHIzRDWrvWNR4QWK947y2AarbEF8QnwcxZ39SdFUpP9YIdw6dbN0fwqk/tS3eC/QfeDJ/GyTDDP
hIaj1y+Sn+V9dgH9rC71zwxW9ARro2U6s++si0RIz9V7DfIFQjCOyMCVtKHsiOpAcvqNPCTGNx1O
T4BHEKGxrTbu8r9HWO+5WMHBGugdqGCo+OPjDJihzTcOY+XIJn64gL0Jpax8wNmKbJ1B3nl4R0il
ZieMbIux5DP9BWrvcvjrCWdPZxtNGyEhwWdOB+dLZfvTW2sgtbozcDegwo7X7cCL69c9dw7Yrle4
Yel2WCwmDHwZgRGQXVxjDTHvFoPhVj+ZI5QEeicGt2ZmMXcmPoFIst+AoROAAddi+2Sb6hnXpKNA
0sm9S2vmyyw9+ump0i4ingbaR06O3qE/+edIdnmqTPqQcJVAYMYf4spw4ArD9dRmoRoXjZkUHFLZ
meYouPtMrLN7oPoIE72HWuMsheiXwgo/dYa182wvpTPWjyMEX6jd6b8cgCDRbZ3JUBm+DfmCWWxy
HL03tJZwZrJaW6g5iF1A8hHbqL+K8dJkVzS3anlhHfOzQsgYTxb5qIvkS4YsWD1nLMZcN2jEfjJS
ddbySfzWv6uH9RdUS1BnjET4AhppwdpWgwUE3kGOQ4Q/9LjFPCkK3fC733LXQNaxmHUX9RvACz2d
FbqF6/9Uj+5vgBbD60E+8N1DNH9TMtKM1//4oJYwT38V7aiHz4y5wHavMhnhDIWVNXI8FfFuswF/
71IU8OQG4RLo1hO6D1JKEJHGzWYm0J6oBhhlw9YnV8XbMY8qHrW2BnUltgeV+1cNnxEqtrHjpDSY
aXrKI9IxiasOXf7XPLI3xLcq/63oxLURL+gcGRPSHxvqOr7svcPwIf9FYFZi5rNodui/4EeAF/J9
a3umS72Mi+RSIac/kOCwdCI1ic6ePl0O/xkXzF+IWW43PX45vk1o138cncdu49gWRb+IAHOYSgzK
WbbsCeFQZs6ZX9+LjTd4jUJ3lUsi7z1h77UbOMFMijjz8gTXkbUlZjEejfVSPWOmsTz/lWCk5Eln
BjUKDo5gdtDUy/20RtiFLGHb4ELyTOtLB0jBSINkLSxmxReKFZbRhuXM1B0F7e9KWUoF4mkURBm/
6gc1pI+gutp14+qf8s3fZ7rkf9gOKP9BGXco4Q79P6K8mnv00ttletizJ2Md9leWvyZvOI7Ip1iS
A+LJv9qn/BNZzwKOxCLRCe3kyXMFW24pGFfj9T1dlTeuWyou7owZz/+9+hBmMEwbjXxIQhMGyKzL
45EckJ3q9/AtJsiDxEEHw3LjVMYzObDsdPR9/pnyiW1hihqENnhkvmD4oXVgAQvdMhzOY+Va4C6m
L8IbNDINUwXkHnZbNIrUzOW6zn6SeoczGUci6PuN2fXr1mJO+SQ+i8BePvjQNnYDFp5qXRcekYLo
2aLf6JELTv+nNi8EpMMLJK529c/pDVXmVrnwre5JbrqgzWLMJCVYah1cBpH/xXXCN9PuIuw0kGv+
JxSTJFw8zYGUyV32D8pwv+epvslnZEEqM9x5w1ReY4w5MpdfgPwKargvlAjdA18c7lViJKWBir9m
8PTixsZxACU+Ae2qf4fzlrSGlm8625ab6ReEj3GtDqjRUYRsxa35KEGp/bY78x5+cfzMw7P9ah4M
muc3Fv7sjzhe9tggBslm2kFzuLB6CW6g1cf8W3s5vvqOSdna/63gGtK9fzLEMv4AkuDsApl8HJ+5
Y+z4RQU95nSX/rIHRryFS+8hX2NlzV0vfHYvpmwp1bpOCwJBL7IL9ZLELBDJhsJUaveb9p3w9l3u
X7Vv5TumFEWja7GqZR508XPTU26F4fykqw/L6x3ePI7UXZ/ZxjFnKbRPySqguo5QZt7Gq3wZYk8/
/OBB5HiEd7/WP9RttGUsjOfFkTa9xkUCKbLF3MYSQnL0X2Gdk6S3piu6JsRzgDrAOmJn/g38JWtf
lN4Dk3z3HWuBSHa4wzNvl/8ETznRtBiOeiavfMeRKO/JAP2HA37HJJRP2cnQn6h7LtXZJnEisx3i
C9gcsckbncau360jQFLqRaCS+JP2vIfdmWfm0PxoTtFv8hV/OxLst0gPITNIxd7hQkIDu6MlerGI
Rk+l8eIwffHK4QhxhkgCm1r7MGXucEYOBxnFW3Rd/EA1fts3RnnH6d0YUPVP3+WVovcEu4J9cmpc
lJEKfTW/GX+YgWgYSuQNlNL/dCCsnxWq7xJ91Ik1ZjPtmSp3DwRuGPB/UvmoMbDi0f7Kb7MBSPZZ
BHvoVcy143Rbiw6KnZHMyLFB1PmSxussYwAis82/lrRi8XTUQ6j2vlsDXzuomKGQURrNm8YKTzzL
whcjIOOnhMQysiwotFts3QsD+MdEAVTfGN1Rz+cKdoPqc1rQLXT8rX1bDBFOfMZSPlLF/8Ca5PUz
KJFGWpPF+7aEI1x5b/yQUGZ39pItAmiwsGusiCC5vNkhXEB2M5zbDSLfrbDD6gOeiegeZasxCoVA
QRdohzJTuE2Q7m4KdqSNAJVjtdmEWHmGTRlt6OU4A7m52KQdkx1jP0ZITBxqjgvaAPAXyxIs3DCI
RYIMAuYm7qsWh5PXgp3OsAfQFh4IRIcMQM4BGV1IodQtebbt5METUbQTJdcYLto2iA12iuKVJEDE
2aQiA6s3je8+d6yrJXr0+bqOx4aJKDbwjf/B2Evm41IqT2CIUSx1Lm9eo17S+Arljvuwc/XELUKn
esiHJqLHPtBIxp8zo1c4n8adpgRhAQSsqju1pkPEDLsO07cHhJDTDDoK6+kO338w/pZ85do2CA7S
xPRSnZ04JKOClkl2SowgJht7s/9TeAXqdyVBvCy+quJVqeeJ3QVwPrXBjLQaPw8UhdM2OYOBZl7w
YBM+oPq9o3IIhAMCwM7/AEama175lL+b6U3QLvo75ohDzzIB1igyU9kldEKGtT2DMUGGGLFU4YFC
8zFvYHfiz13AB4ujIYhsCesrH5kEhn4VX5mjj/0DF8xU4Mte8pHjaBs82IOJ3z7h7u74T8RBvgFM
oLpUcEjSavDeFw2JMK+6yY00wR9e19J+kTFiJecewK3oMkmSgiPjwin02lvyQt7zUyTvMvIuYz2M
n0rwBDSYQfMO1k27wxTZXwltEKQ9XRibFh0J4hvPMAPqNee7BQtgN//jb0F/k2KYX+sOM7al/j3X
6SG6+apr+C5+K3k+gKDlnydKVWQpWJpW6KwQD9b2V7z6gGFj8IOfK8aGoXKrf5jpAhZGbIRehQF/
zvBpOwDwRfcSnuXUnlv2Erhab3FyAhs6GiCA34zeaciROYbhvyH8SMN/EpYjLCdPPKYTeE79FvJy
FgcYWPyYpFKTZDoC/7VbY8t106BKsKHNmrrNgSe+s5q7D6R2h0550jdKukTpqfoOJUpVwCPY1f+a
kuHfWZ/3UbvRtBfvRw5KElLtdKBrJ5HCOk9g2gh0by8F3J8Rrib3DrwkW/ckwDRfFitokIVrA7/g
F+KhZqffGHgR/fwxX8wn9xUVE3qdzOUdnXYWcmu0BYBiDb4F7Frr+cIGvPrIWXz1NuoDqV0XrJpX
RChsOIPXYHDYbfHDfHOOW9gATA/ri4y7Muf+davyNGqcPhAVaqe05ZNOdAFD0APEoBhLAmiHZBUB
4CQnAUXNCZgprZVxwGkVvNOjNMvPIMZ3cSCuCLEgQmui8zDEGGsWLBEEt8TRuLa+egzxBSvV6jGh
+vB3rbF5pVvtxwyBVO+zN1m7yp8j3j0D4AW2MlLrFhs9j4iVP6WeHnUzsd4mTDmQyEK5ax/BhD55
Hf1hfQRCnWs0AW5OptlHz9qC7xcIxqUm1uSO4onS0Peq22dwGqdTwLSHOfEqbGEFA/bE8MDgCvsT
5sHP+UwxzLEbn0gy0XEP3/vU7ad7FF41czuwYDcxSdm9sDEOtR1zKmC7STa1nVGZAvbWGSrqzzp/
zsKtQvTBOemgJBKpNFxI9Urv8ZnxUID9snYtrsjrRE2hwBmgNUnt/oO5D7mI2CJImCcUdLRb1LZr
tCS1sR026FGqd0r86a/58p9kdFQOW1HuXNMzGLJiVPyTOffVn/FFoA7alJyH0VP5PXsUQ8SVbmTu
atdg+0BmmwrBbwWr889I1yVDf8c6yxEMCRSVkHhOg4fJvOZZhNdKOTDQqTFUtAv8tv5ZFI8q7qyu
/GWrRrAiMQ3JGpDAz/zQ/2RSXzRXUqBmMJvDcUl/7/pSAdfHKcSHJICyn5122TZED94XA9MBQ4Ri
F8fo1m3zqvPGro+Q69zgGyLvifDg9FUxyGnASw//in/ZMfmk4QbQpSAmRJeHxkC8Zl/SI4P3+YvW
nxRQRkb05EwsqmAVAab2mNMxdXeQfZnr6XdCS+ujOnC0vRqQxeWpxsskAL4j2Kz+TbF9PKT0IOee
ZK1iTN/4bLBk/GN1xXE2uz3qK56Hmxkcc/LqeVoFkt+YzdtTBakmOgibgA2MFj57hnw9yx5eMwk0
mBfsmmXEgJp9Sf0YD588oMqheYaoxp5Ifz8aa8dOiGy0Tb33lwo5cGIbJOxWcAqUdJdsV95TW4VJ
TIoFYhrAaMGlulW3jsV+iCwW4Isdf8gVN/ZbQATTyfCfRLVj52WEm+7iaR/2XvOlvRId7cQm8E/Z
l4z+9YezmXgB/DQrRWDgd1TOvI5oPhgOrLq/4g1JYL7Vd9lpSLboGojRsX5ElXTXNZBrizHjTuQT
vOheWZxHN2VC5CzpMphhVpy35NdzQ8N1a/mO/eOI3nut8sqoHqB6nP2qxwvjKJNr/cRMGErc9zCk
f+ZX8MUWRYMztu4ZLPFbvSKG0MRyOMHJOLdYgYXPpRYY+Ze1b0IvCOPgKh32tZDsMhV3apk6IjZZ
jFxRvK6Gn5JUqgrcS14hqjadSH2NcQQ/Ln+LFABy6NxZa7jMjmRa7KaDXnQtOGdSM19rHJ9+9xuM
yyiu2VeYiGOBQW2x0xIg9co24/XJPbztZ9Nlo42QXtwrDGQWptrZQojzwSIwmQF3HhvDbfloI3SX
4bv0yk5S45U9VgIYPLcQsEiIZPuXfGVLAXi4bboLaoJq2gR3FYQMY5YbCesIEw0FYumJ078x7mDd
wt9G2cyUYPhChw3FuyKsmLlzvsbfMyBR9Qv2BOw8gQBrFtC82pYr/Gpbfdq086XBjV+v09iR802W
XoUHtO2ITEx2SoRmFBsuYpvklRKd2UamBJy1kqbMUwifI2NRl56TgZvsqQdAB7VLMv1Uwp5s94Af
eCUI6Npxue21GKer093BJtqc5ZS4gBthYvPPfrQlNzIMHYMv9pcVdBEdINlgXHkGPXf/Ov0g7Ubo
1mlxBErVdAeJaLHiRAKifg25dOkgpB3fvqAsldivPyFHhqjC/oOu9CHPqwlH/89vzI/APITEUryO
K+x6o51ya9IbIJgqf9pgV5FVf417h5+LT5B5NONXroehhv2OLoX7lMDFvztF7HvFqplTeqIm90IA
nosiagXIMt8x1bvWPRenl5GJC7Uu9qSzeMXzg47U+hU27SGKjvqVCEeKtn4j1weVSC4AIH8tFMNb
jKyHOFLUG9rDdNTOjZ/kWproQ73MxZdw4s2Bm7aVqcqxUAKGQeCPt+RYk4HK2ukUsRhY2eVBhp2x
NR68GE/DuFDkV5Y9x4zFvWG158cJfzkoB9nlM0VTg8duPRfuDAv7r31McG2BC9+RVSIMIXXaHT3w
WsqFOKfcSf7mASp7eEB5LKIlbXESeMFNw9o33Ai8QGUqeyJ92ofK1EXic0dGVJN3uRlMPMKfA+JB
lCsvQ+K2sdG6TS6r41R1/GgzxdeWvagdoCXQIjCi7nDtKgfjZ/4yjK18BcTJGgrZmUIawbUTH4Fh
5wKSglWrYRy8p8IV4CmmzTFwMG6fG9id9b3X3q2LzIYh5oSRzT2HDYEO02o/Sm4LsIntRkZaT4vy
oNgl71PmCGw1eCJLa8tRmfhsbTjlV9i5cTwPeIogfzj+J5rle48GOirf6RRCvF3OfOHE6AMbgDgh
cpbo9owvWdquDB9gBw5zdobsmo71a2AieOYzTClfV9kRcgtkVE5LtXvyZ9Zwltbq8D0x5tjqWO4+
FQn1yIpf4DhMoq027mNYYni4yXttyRfxDNKUUZfByWCgS+GQdAd1YlBChThvqPn4JbZH5oosm6cu
7aiVjnPkKVuWxsGqmm3rQz5ixO72XeRALTyNZ7LQLG7cpcHAYJcCoPqaJlS/SCHQhrjKT3edjjU0
my3icNYZ+NEpMg5UuADepH0FZXanD48+O0qUz5FdXjC9DeUFrpx/zIoTqvoafMrdv/DiGzkUZebt
tibeAmtPWBZsiRZZe7DX/8nJqWak/Yj7F3J6Mf61yLeUj5bMWIGdYkb1orw6oE/Y3QIb7Tn2J6if
fyAex+84eXAXKXud3KoFH7mFQufTcMqLPhyhBDdbrjk1Hs2JlSoQjCq2lfmkLcuU9tWhB0wW0B/I
ZQuCAhZ7wPfEQvHN5jjnQspduTVO4l/eN97AYy9cet8kdsLYWKBgUx9sIT+Z+o/DvhKcjKdYA8q/
CNcPfSxAde9ZiVU8W+xZQKuStluUpxAIWSWBPshbO64f0Yn1Tr1J+HeiDgEMnn4x8+KIqY5/rG3r
Tqdk9O+d6LX4Buro0zxG4lE2k83yhiBSHObK6aW/hIdtLjly0n8TaEgeCOWTR2aW78F8m0PUSRLT
hR1SkpS8WFill1xgSyjuCypOY7xYBv4lUDdt8OsnRNDgthBQVdX3SFAcEUQYhfRb1geHRi9t+K5G
f+0HosgO80fYM9oh5zXYdZyVQ/+bKVtR/JLEN6S8LGZQLgN94+NiUO3vzMxDJyOjTcwvaeu10HeC
/pTq8pbsYhu14NbKXfwdvcxPocT3RonslM4pE01XrNwC1Yxo3iMAciG0Iekv54tV0RBFZovrWbY1
Xp6KCmqXfS5fbm6SULIgXVfE17b/AuMaA+Wlx1lLKF1AqqGRmC91ezOsC2tjVV4Dhof4ZFYkB8Bg
cOrRZiCauVQIPSMweAiFJlwIcvCPKVy1HsEk80PTi7J7gcCmg7JyCeuNyXZWdopwO6rPucKN2Hfb
dKKaRRfRunP+GKzXrPI0M1rSkRPIXX6fB+CHOso/HyVWXRxG3t8GH0lJpgPGE6XdFUO/j1iaLO03
eriQMl9KJERvwMrLGT8hRatlOnnje11w5BTfBul9bKe1qiV/Ga1PkXCkoLuRpcQNUOHoVxGjciMt
idktD12A4lC4C374l1dXox1ds1qsqdBUZLx0jJljFXUrsRz5hwWADqdRbmyaLnJNMedp8cnl01aS
Xr0JsryN6t5OX3Eaulny1xfX2viyguAigL/KzJh5VoHcbuB1JiAICSh8FsE6mQqLVxXlrQ7P4jz/
Pzh+aT4bye7oazI8bC/Clvqwug+LqWpyBbzLREV5TyUUSQVmOyJHU4lqxjDtUaNTz4jWIDo6Iyun
2Ko8tYW0yAneiZ2UGS6n4675ZtjgqzSchU2mRXr8Y7xmXBP0NvlBBgNo5jvmV6A3heA35W4h7BSr
m1C/Im4PuktL2Ann6S/RX4uLekLHD9CqJWqIOrzhY89gBJrCoSQYbSxhx6X/jPosIbeILkPwER5j
EQelvAlUNwoAGtFU6TJYbjAp6uD2qCi1h7I1cneOvwtubFNgk0UKskSgV/SmUc+OUMd0hps9Ka55
Mu3K+aVxgQmwHXhtCEPj4g2PbKARu7BzHYV/VZJ4paKtNDGCT7eKiPeK3wbR4k8OWSJ9wF1TYawQ
mWILJISKGukz8l0/lcWXpq2F4apn2/GM6A5oNnfGgJZBvXTjz6Dxx7wpvYi96BUi0JHUUwOYvrmH
7JJ6xpMmkyMl2AkdmUEC9Pj4JCbw67NFgIb1iIRiySkX8C6d8xDiDzUd6t0conqf35rhTa9QB1TI
jNTQIwuCKOTERB7OLBA3k045m16rZODytgPS5rOrgVAXvRb9OCPZ/GnQ92snIjeIL14I+8Uh5KTp
/0GzdyM2uxNSKRvlDhxv+kmfq1vgn/YtOez5Qdevo/IeP00N0x5uxvBDGbZZfiymX2gVeEVEeQvO
2TAO6E1kfVcfKy5m4yIm8B64e4nd4uFBIUfjg77junTKqLrd9JWgStC3PQ5+RrLsXMDmkkp9pYCD
Ags/+N3YMhGZ+yMvG1r7feDCXVGO0qXnnj/NFyYNM2kwEvU7dXhrspJXNhn8IcY82VWVnCjzQhrB
fjopE0UT+GqmhDjrkejMJCjYbbCxHqhxAwY2IS3PzAfA8Q0aDyhvBacI+SXqO5C/2Oe16BAzdyaF
on8T3BixDVoD+SDydzLxFb5NvYue9ygyOgi35U+XHGvjzYgcQ/qXL/NFBRYz6HV1OoeUCJymNa0S
g7ryFBh7Y5kHdbekuojwpAqvmz0//xYhXpAItaXUwnY3cAGGxwUyak0Mmvgv0IXDwB0zlyu8FW0c
a1xWCG7mewCUeG42JRwHhakzOhmK6H6VnFJ00Ai/4b5M1GUMGrpgJDuNpWEKGp4RnUX8557CTzgT
9kkBLLSeNrO6fI0dRgt9gwx+/JQiMoPYhMh/KnKbAJWNKbGjYODj+tnEUgyaNNJgUgJFBmpJEHr1
qyZXp6ndGd1xU5zE/pm2u8xghcHsmhA8kU9e5ZhNGmgDlIKk9FiojBsNX5qMkIm1GQMYS8ckvgsb
JEGn8tffSeG3DtyPAhIJBt5MHZenAadm3NdQLOuGnTv7dUklryn/7c1n6CNjQ18gWqdxpg7bFTxU
aJab9/I+JXvGJdWrhR7ppmRsUbUAJYb2EGzm4VfIGzflPfS7ygsIbghZIXOIM9DgATqyrh/e0oUK
211StN97rISddeiDz57cH3FEnbTWzCXKmblvcDJ3xc1YkELCHXsWq/IOTEfE24h0SuS1gD94MZgi
q+rDHO0AOdZNRVeQyyAvuJA3zLHk9kd99uda/rbwjKhXQfeYgCBTkPaKyMOyjxGgtuRe1StWKQoj
0ZgAemgXXMmteGvjc29weqogIcGxQa2dftBU8wJZB+lbEb+jfxl8T0d9zNmev2vCUZl/oaEmr6uU
MQ+zDWB6hqgnhV/6JodbNe0Ynz5mbZsZIgaftQA8AlKIqN7RqrHXChpqtORXHhzkxEaDfOdRxptE
daz4vUAVCfWSGsWfVyEeBwRTurMQMQLa+nJB6Mf6puPU3Y2EqHbMg7nvXQ3lxOxpmlcgwuwBmdSO
Xp2kbheWGC5vpbCLlTd5eYl7XARc7lpHRyc9dBASVVt47XThcAJDPyMz8Vlaq7dCevrlO6sMIx0p
7VDtC5y4DUZt618YPvX8FMvggD9z87uo3hp0WP7ypRX/FNkOoZp2hwVQNR6ZcCnI9xJsG4lHYjSr
bwMJu3VA6zcLH1qylhD95eDS6duvuRsxKMK/UvMNtsan0O7T0W1S1lmMGGTPUA4jA8wl4gqhedm7
poJ2l0b6TQ//qtSz5n9+sk8tiP0nXjnSBOvmwzQucc8gccCxQmFw1sertm/kbYC8rrfl7mzIzxE+
hvmPUYNDY8EjM29VZ5I2yoEjz1T2xXVAXaPE6+FZ9qfc/GxBXOg2H0t10hH6HBihSZ+TcNf7WwMm
ZUzwZ+LAwRL/abBzANWabmTJI7w6t5Ess9BGw2quMOyhA8xY7BUNmO9npnhBiH2DwAJP3U0zka/S
skDIcs+a9tX4tABe75hg4jlwc/FE98WslnGeyUuCZ8I/68pDYXjL1XZWoTkp8z2vH/LabaGnS0fe
OdZo0rsBN2VNZ/qH4biJjmp41Kdn1/yUFsumnUzXOSYGOVC7AFXrn2F8kwwdCZfxx0BhAmMUxCEy
VxTgKrPRpxrgyL5FJyjS1oqtW9TeSCPrWzZ4DNjeDOkidzdsGnyWoXwYGG0tB3GJ98BE17z3UZGb
kG8R6LBRca1mZ3DOgp3InQwBFKvRanaEZpvoNqVP6duKnfqr9ky0gLpc4LdP/0q05abZ9GdGfw4I
JHCf+/R8w/RsOIV10KCVGXslPQQ00U5Migf3F3fD1P5gCBfTHdbrEmNqdRMyd1QlO8W1C/8fTfe+
De2s+g0fiU/DRgMbCHd2PgossyOFx5JE4j64cCbt7ofXkAixt5DOYMN4Up0/R7QcA/BFmmSvuI5s
4xz61gMHm4BQKVxXbyqD29eRig3r+UhWFprdgg7w3CGCU/58ukepeaks00bsun27A4LkREhIyo6Q
UJr/Nf17O5/oYAWOV792RVxq8BmRUi3fjoJzB5MFAaBJ9zEodwQ5JvIFtllo9ovhUWvnmNQXBkJ7
ucBkX98tDkV2e0/tkDKg5TYqrbVibZtJhMzi1LWTq9+lf0VytxHklfDqboa4ktDVdMtRG2B+QoJ8
zRzqcWl15jLE1ycytO92vCrBowccdUd25+D4ISK5ZUa5wUVUroX3wZvewD7IdnxR/xh3V3UCZOyP
L7gkC47ngf9l2lVYkaS05bOPWleIvqpToj2y8CX53zJabSoEny+Z8oGsV3OzH6uPwHxpCzRlsuxy
i6Mo3sJ/d0S2ZlumNWOzYfunrkeafwYa1YbFxcjUJtNRgeNPvKi5J9OKXXTqT1zU9vzg8FSxKiNv
krtVW59TBas1w5uDKXL8JgsfeV9vce1zS/Ejo0ajO55W3FBuYq0NY4OLaUAElu1YbMz1UWi3BL6s
eM9DREcv4myF0ydPZaF44Dzy5Dk+cKtVn92N4dGr5Te9AQs+43sMIPSZ28K0WdvScaTWhsjLA1yD
Vxp+8TD2wjMbn+b0zB/NWypgSWCYyXPjw/OFm0tXl3xSRoBNC4o9lUk1QFYLEdBhd8F2vO9mh36+
gtQc3wSDYeCxtpY4x/hXq6+M3PNuT4aqqOyyDblDyHdw/NyxbCV7xpXxRQDaJjv9OTSO5hdERZZo
pWK3yAdWGBk11/8bbd5g4V5q/6o6gm//o2U0DvT7E8/2KwOKN0sXo69shuu8A6HDOabIl9EnM9dO
OyIO9lPlktE48yxSHGnzyZQ/yN/OeaBZ31Kd+s13GXgJtxMCiQmmOFWI5VHWNWBPm2KHagmJZJoc
GEsPbyUjNtKKvM+9mrzXDIx8za2VvzCgSJhh2C670hGti6KhWNt0YPPs4cQEO9827SE5KfoPKLKV
ugwM+BNBPCioMSt4kBrr2NzRPVgIzctPMg7RPXczh0AA0NtH8BYmhFSTBbqJ/a+aWO5lJCX7d6LF
Ad+dpjct+dQ4y1nPXUO3IQJBeOvYkW5GXI8o/STXkjcEloy1V/DuW291emW7/TkVt//3e9jCkmt5
7zMG7DRv0c7wt6p8nLCxttGSb+Sj0sPBKH42MzNWXJMYyF6gIsRsXwytx4nUI26iX43WQ3pRRJB1
f8PwUVsPnbl3bA9OxXCnv9XbXnszxLsvYgO+FMskXXsLNQqnO6kSOviTlrONIQnJAdr33OIMdc2d
thzzzKxXYBIpgGN4Rch+aIRvqA4YndbBvnzw/wk8EdNW9hUx4aEnrs1w13PTW5+kq6loUD1h4s3F
8+SZ/1rAI3ZxwuLKqNrmMGPrWINbPlAysJNaWy9/p38R1Eo8q8RU9AOruwQlaiOYnI9H7uEZvnYL
nVWhol0HqLASjNvCd97vzP47aN8aXM1L7PJ3a66CnVm4jEgpxRhJzfM7u91KGamC7JjxqcrKHc8Y
f/DsSvqtCVwsPZn6IfeH8qJCjk3gZdTGL6AXiSdZ100AYezacqdEiWR9LnfPRsWA/GiJpQi7LaVN
n7mS8dPxFU7G/vjJXo4vzeN1bpJ3PvHl0tP/cWarbDzI/MxFW9O2CwxT/O3UfY7iJCVUyXBDNCKB
pbC/2SqImY37iGiPE5gYewY7TvBZIsXAm2APiMOwJgtr00YAmw6utIHCmcoM+K5dytXsbynTmxnS
CTLTut6RFlF3+FQ4b4sMPSUWc9cnJPNVzJ9yScjH2ZcfkmFAmzgH0XFEMgUCSoBoBDERqZJQP3Qo
N+W5x+MTPGb1sDxQMhMg6t9p+WYDZmWsf9/OjEmNCt8G6DCZ7p7enVWkyR0CJ2k/vS1PNUP/jK7g
b5QIDAmHNfEuWVjuNaRrTzN+r5NPi30Mc50Mcg9bIFa0EfFSuGyK0yBQqmMKrz5KxI3JpzrDsl3F
v/pfRlzRfNfRs+vJP59AnI9WuFKWi18zr0uQ1nZQ3Blk6QZFLv9JAHm9g179bM1tFpM0y2hNMsBv
w2pmC/aVXJlQV0xprZP/G39jzYxRckGFIig6J//wp2YmaWRb/Xdo+5WkHHn56hLz5GbsfxP/hv9W
SV6TAJYOdv5+UJYoQZQy2lGq7npE7uba928TMTIR7QkzGX03k+fX2cW0wzTbc6QzxVG4t9MU1fln
8Cml5LgNDjX3jOm5tJMr5QWDZ7l69rxTyfhBqvDyn1DzA9wxLjpyGbKko8buFmSY9sYvkHys4/OW
SaXE+YA8I3uKy7OttXed+K5EPnb9LdrIXMqsnF0/WouJx4Z3fX4oYNJxmq+5p6lEs+Qden54N784
uMNg38o2k1Kw5M/8FV46sqHs7EiLEOX2pwI1ZJUhAvoz9b3ivthnidi4Ob4TmASzS9XFaU4PxxKE
eAiEorAv2A8APCdOfK0TrQNvg16Mod+1dBcFgFDuKhFzP3Km7SJO4EVizTZ7Zce669hyExnIn2uY
fqbdY0QG50lXI1lu5XESfABhtZKPQHS6+WNJkHyilwnjLys5pBOGimv80ZEifEtCIkkwTjPf6KDt
fWa5bc6PfkuzwBPfwqMwd758lAY3Crc9RQgjQeIepBM3rD8/aokYhfeZuIF1Tx8fvGXAifVxraCj
1M+Vx5lZIa2XlX38ChYprU060THS7zoDi6xdiaQbBwhEef8YVqvB1oRHafwkPLiZQOMe8sfdqyvM
pfFqEdqnbPLuIuC4o/2mEAVTx3mlc+lvO9xGAW6SNS9/bW01RaLBPchfVBIJDSGQ6hkzF/QSckk+
rJCGwtFeOeEBybZiw3WMNnV91Amg7XdBd2it7fGILdjOpKN/TJgOvzhV2c25NAnlNvwtZ/LF3Ljd
6pRYOcMm8W8ExS5ccgXdqz13pOEwB0UrvUv1m2nYlF3xUlB0hTP900hazF6WsKe4QjGTV/gIUG6w
0xtFC0OL16NdTfAA0WD/mTvuo1C8m+KmqQ6K7wXQS7rlcummLx8nkHCaidloXHbCkoeDUpr2hXRU
DTvB/zw5ifIIKYjZwrz7LXA1uro3OhEOuzJCh7jT62eWOghNxGqv5/e0uRrmdyLc5WWrAh+34Pdk
k63sxuQWILCtHh0xgjKCdcpZpiwmLMaEcxdJ+XCOgRu5ebkVunuBGFmPXta855uvoepkhF3whLcG
Xr/qLKDeWH7jhvs4Av9mhbQ5Zvetqw8kOwyVwl9qW4vs2nWxk/UL0WsdgsrENtpNAEtDV/j417G5
i5J/YWCbgtO8wSJU0/dZJD4LmDnKPdJTtJ1OhwrM0klIKHk1tI8hp/pswzwcnlN6T04UaoLqiBID
ac5ODZsf3SBjO58ibumc/C/L2KQJqb0sROpKWacWf37/7GdAmChVmY2n9xqMNh0XaW8S3kTJLZND
38oE/UF4JAmPLD7pMjnhbxh1FGzoh4wXNYiPEdsoPprhWVGbCcsaZryrVrNOCV02CNqIoxtNYiE4
HcUexV8gbvnrZMt4V0yQEXCgs4QUcLNQqSiHpEKdx+VqQOsoYeDJD9avashEuycfFVqLjPqv+FdB
3uoxTNakpI7VUc/bw9yomNPZbSAkJjcpaYhwXlbCPPfGzGAZzHa1/hReyH7M75KhEjVl2cPGRqrc
OJZcO23A3x4vCupkSWboRIjRSLR3DsPV4iJbZo38vVmiC+FXTC9Wpxw3PpCevwh2EnwzC5txspx1
bLxVfAZB8FhKJXMVedG/mmogccAzIznVGdBtVepLBlOazgsfenPwPfjlenmth4FkAArb/mYCpmda
TkXGQhv5MDJxJ64/AmlbMSDx35OYNY6NZIhAt4QJIEwoXKwMScriWsmejHCylE4M+7LxOqiMZ1fh
j9zfmIAarFJdkp/S3zi002HL+cuLVdBI884H0BHRVRhr4904qVsJvXDwOeKpaNZGckv7fZWSb0fy
ucJS9Fw+4SWXe5lx9PTsYShWLs/usqCAAYpis2STABkZVY2n5ccufIn9p0gw8gLZJOHOSrdBTKfu
aNEH0cE+7wgw1caGncz8mUpnQDmRGgAA9L/YwMSwhu+RF6QdCPcoupvqY8KUbmHB2BrNNan2PrbH
/0g60+5EuSwK/yLWAgGFrzIK4hhjzBdXTCwGGWXm1/fD293VXbVSScUg3HvuOXs/e/WsR0hVh0Y6
yHQdEU+C60NfVlklo/Me+QYvqCQDoCYlacQH1sGs8OmxTZMfDbtGd5lpa7hpF4Ya2W+dDJM2ehth
Qg9aksQV/kmM1o+4PowThElWdbdCU6OO546Do7CvqkM7XkLJjQdQWRanSYVD3U2lAb9hEW04MEmb
DHnKfXJQ9wnyCxkr4AgREbgvVvg56Np/szSzfLQPTQref2wlCe1g5MFMcNyS2k8VgvYHiVC148Be
I4K/kkSmQGk50lELB1Ncft0za7ITIaCjlt7uwg4w3uLfW3fqEioHExgEWnQ4Fh7qyMleQdfDf6ha
jfI5Cxp4vko4iQSb0miyB5tmKMVMxLhDl5/hDx1mDtP0UvQJqj4NOtRM8lfVPOYa3VhFJ0q/zmw/
KatSlytfBIPswpOgsVcM65BqcuCInTtKdu6UbctztWSO0vNyj9qzPS7HH7a5itNWyZv//sjIO5iv
3oeuusBNxssKZSVOi0L6i0J7+VvfXk5qxrolsL+p23z1x1mSg1rmLie8FPsOxW/8o5FUMhksn/S6
JMY6vHLNV7JrVn/uJdQw8KXX7RC7subSWynDnc6d9tBQnkoVwh4KxU1yoP1Oiw3zO9MUVESbBSjL
TiaWFekN7/34U2b2Ugw0sl+Yg/DODwOBCrUrhkeItoe7Nyz/3QVU/xa/KtqIrLt6H9mREFA+j1l4
7Zf+hDkX/w3l92pfQ8JHdsLDZFZHljRrf0exd8J8MGsrVSCJImcEEVT+xk4oPzCNEA7Xzt0TcTMs
AESsG0DCLHYYckcdYN/iOG/3tBTlvwFlz4RmkhE3G9Y4XKTaLaqDhKi9qP84fQn6o+NMILFXVgto
BD7N5QZum6+zmN5J8nlt2I+/6QgI6PTTDU8K6gWf3UHBxPauN/Tl6XrSfOUHGnEHdxdW8xVXBb/r
pUcXqJ0X75O4AGUVAufuv7vBZuyaYn9XrNXbHcTDzE3DjDnSiGeHcd9G4hFLPvXnBfR4YBdk5T1J
3XhH/FT41QjdGmd/rlzYMXPr1S0G5cBcNWzAb4rM+HuoyfuYfE38wNr7XD6xIStL4F/crT5d9ZrH
RbwuqGH21WovJP22JuWcIbBTj3j3bYbWAs6B6YusLyBExINgG2Ifwn82Oi91P+SnlWocOZE0pljS
uTEwgvNrBOjtiesaK/g3+sPvQjxl++QYooWNGLZisBaJsEIfLSr7d8jjdYoil2B490V8trG8Dt9d
fIQE/2r8ZXU1ARk868dAbOA/zniUIOm2MYmtNUjhrdnFbGHzYtZbPv+J/t/oX/CNVHiYnzLD4gvb
MBMeA6y8dZvdl5GFKYLNr6Ff3Luw/LZJATDdzn8Lkhf/b8wKPMynM+32Bf/bXd1QosABXKGMW2bM
Qznsg7lnNoy6XKClSO4C34lW44rBNhZlsORcporzDy3A8AOPSFdYBuoZO4TmxP1CHIITQeL4lJK/
SSWqBH2CKdXepOCQsYrWV2LOiuQDNCCN+UeY9pNun+E1GEh2JL6N+JNH3e3+SzjtgbJdRya/+t1F
89Sqcw+PcgaMC5hHQlf+lepuFFHZD0cghsV0YorHLl8AssN/6d8527k1ZiJkaqSFiMJNXHnJ65AI
/1B0DH98ma7skIife4JCFQDoJmN+GsRjsh99/FINRsFy2zxZsZmXvJzEM3TILdIBo8uF2WYzR1Y7
ymO4MDXl1CzhlpKdRiAU9b2dlsyx048XBwKCTlAzpLv79BSZsn1T96v2XsON0a9CzEaztDTdclsK
nY++byh43/3szEuvXrf4l/HYDkPmrjoUoBeJuVQPLSDyeI5eeh0GC6P34oSWF3rBeMoePDTNJa42
KxLZPvtf9ZgS0kXvD087JH8985ExIvoeyKTv+GEZ/lM2gJQcPzOsFOQjUW78UyfmAKGhTXaGLSDZ
Im4g0SP+RdYY74caSjRNJiI1TDKrO0f5VcoPBBPWfa/Si0Ti4bfybNOplb2+QZKzqV0Cbehdctxi
QfIo73hHV8Oc0BeqCNRs4Q07xwA0AC0MHRtkgGGG1Cv/eYAFC1c+3e2G8b9kEaShkRELCw6/QTuZ
MUdVijRyKn6QQKygIjHBHwwtsUew8BbhcBzoTazH4e8E2LBwS27FxalnOEr6DaNSuky71yxURaI2
4IqXVt6Jvf87tmTNjglqWo3G6jgSs6YbI2A9mdO+BKp8wT2ieAt9U6SX4k/cRuxpH3SEFHN2luo0
GoUrE+Hixg/Kt6HcIhxjVdroQX4YStYzOh80CjpA+k9w1dfATmoStAvvjdoWxwua1S2PStYQyTin
xcMbahGI6WSGCa3N9eJRJNdFag5Kw3TslDNZUFyBZQzsHmtSLJlAogvNyWauC6q2zRIkyl4A94m4
C7Ndv30FEVVKvba7w0vyVmgwvpo/tmFa0KULTuU9nAZuBEiLFVbsLrE4XTKNiNA7QrpDjbEWX1ut
smackmTRoGQHldHvvknLWS9O8msreBxiHwWggpeKrpvYcTNEfU+W0rQlg6nKNxJLI4iROZsEG8qg
HMIXk3LstsKCNi5duRJsyoRrGnUexCDO7Pm/SbtkI+lDJr9QU6cxIXnCehbwvtGDZfP+lgbU9axJ
6LhztOniZ64/W0wWyNSoXlckpMPP5kgcscLK1+WFf4bThJgiiUBrA7rSi+TfXoLnYqWAauuEmRhN
FQDA4oXtXm83XU3icnlpwhWXN0h6kmtxNMbU5OisIDt36AWGcluxS8y9Zm3+FUojVk48LCyPmFdF
bpBQMGM6lnQ8Yvg3NfhbpD0r1L/M85Xpd2x5i+4fY319p3B86mvLtLWcHQGAyrmbWYKW3n16kIDS
08KCMzHbvmiET9tFd+hw78n9R9s938mKUSHjEPFLk2aUlvcCosq6rJcAyKwWYAXywkq3sS5GeOXK
9FO8fyT0Sd6vv3d4zcRP0Op6uKmWhbFgaE1jLaQ/k35oE1OhP00E8mGLr9Pr/ruonUz/HijwuRne
1TYJryN/kkE+x5g5jq36UwF5aJNbXp7ub0d77XW+kaBvddr8y9bvnET0xKXFQpYQmrHQTlK3HQgC
EK/Z+7ZiVkqvBZktUJicocpIdTPeH8LCeZHEivCiVT+nbtvR3LmzM905LEDDffEbFPRr12uEfeyF
4ZgRA9GQY9Ud0hK7y+uXvUvDHKf+B+/IQmzWsNDG10eRMiKt54Zf4oQCQDG7qCTCqW7jVeMPCb1+
AidiwEIa0QC8x3L8jJInZMiSRz9O9+3wmRANxFs3Lh6rcgsXeYLbIIMxUbIg4zZY5Y+WSr6CKLII
EZKFHcCi4z3da1ihIHR01XZsrivZzxDoTf/uUOvYod8r2OXpAW7GqofXyqUQQALl35kNvMVS3Py7
5M9vp3HeDkgVlm2HAF8E/6VTmDOLfHQJq2fhv4EOcERXvM6ifZK17QV/sXiIV9RSy6voYq3mg6Jb
Pt/BwseWKBLUMxPyGaV5ibdwF2Sc8If5c1Bv598LN/Hyb9F/2e8nr8VDxM3fcJC3Syf/ZqvluyXW
8Fxecdo7AIjd5YNPcLIzr8IVfUykfEThf/Pn/v/zF/wNrax5wad2SPmupfP/vxddgoP4jqKLzdVX
lTU/Klk9fD2/W8389S8SEYir9sA6uhFfWtipB376wWfOPhawxDSiaPla0rNzUr4GY6bDbuqAucr5
THQjFPaXjuupuKnXYxt0K/5Y2O9vTBQ2/x5Aau3Ke9UcG0fiq2nh2fNrSK35NRQ2oww+mvPn4clF
H116wiJvgbB5U7VdiZWVPIhoQKFnShAkL3zy3QmDLE52TO1uUhr3h3RZCvzs3cB7+X4mXu/rm9VG
N7GIlmu65jjRDYgT7qULEvzb0jOzcVRyXQCM5F7qza849+KvxsHVT8vA4f/i39zrz/GvZrdnrkFh
L93O0a4dV3e+3h3XzkBXZrwd+gP8OIu5zE49WgPs6W8vPxZUhhzAoCmZ2hU7iVPvGVbzmXDCjYz7
LTM5enK4/6ZI705cy/l6cLHOKCDsCzWlzRF5DcAW30a/l38SzKB2ZWt25MpW5N5pN9hsQ/q/fjt9
Jm7Ef1de5FYb1aOe4VM3/EaesuDMH45v3U+1wa/sovj/0Siw3BweGOl0GwYRuZVzo6RBybMw8jvj
cYJNoIQEAupPzvW73hVM8J4EHZPBc5ooMuEVcOo05U+Vi1v98cH5R3OkZ3sugfLzhpAe5dIn94bn
wueyiD5XI/xNvdzjElq0m3gMX8C0FHfhgrqYPxn/A4ojprb78Ffx5xsn4ANNUO+ZZ/AGKy53cnUu
9nwqT938O4+0N0Il9gEaMeRiSeLWfAc4rmzMGv5r/e+8WF93g0fpTpYm/zURADy563goPV5SE3QB
UDi3Y+njWKDgj9mnx3fA83lnbqTxT/M7hPnkiKvxdY7P0bG8ZHtOULxQAhnPsJjMd/A6Z+ckxENW
7Hm4gvT44lOaYH6lZSD6om+gFTm+zskxQyvOez868T7e4yPXD2QrFnRz6Kidw33J57e+sMmD+Cwc
dExh/jm/lEF4VjuLjLbVOkZmehA2uE4x1aRB799P+qEuvf88QuphddB2Id7oArkHFiM/3CN3P+hM
8QI+kQPkYbnTdupBPySBfjiuNquDKqAYVtFVOSj9EZzy795P2qn1cVFFl+SCLOZa1Madr0I/DCjq
hKb2bhUPTmw+8lM+X9vVyBnxafPHU8iZntsmCfBwB3e+m7DFhCbzClRe3Gwm+u+jtf/i+Ci7UVD7
8g1WAF9Rk2E2Hy5RLvOC3v1a2EbB/Ko38I0QR29an5d6qPwkmH8IcP9koa2rK5D2E4I8i9jB/76V
jOxlxz4J0SNgL33FdhJwOfhpzXbtnxNjhbnHbMCHwH2/csrgSrf0Krz7iRMgnt7L/VSzlV20EzLX
VW4sT7io1ZvwgV392v73/fpHfmG7E26gM2ZYPMOYSysZ46O9chSaL5MOxt033WN64X7crTYpb+38
ljLlRObIK1UPaaBv4Gc8S9qIeLD3wiHczx9zW593mH9klwdVbIfzrSIc5nuGSAWIk2ep/JmhWSOH
1abHUKxcwW01tJ4XVD8bUBGAGAi/gfPh8PjkmWpzlGsRckYA5QVOunWKoixcmnn4J2j0GxK61fuB
OWDdQuxLeCY56YVjY0YxjAmFfsWjXX7ri9qUmCJkETmYg7hWmRbHIwmVg8Zs6W7JfQ+HULFVhJ/l
ZdSx6Td7BNPi0izIdg2VWy99pKGP4Yjpnkbgnw07/iVv4z9paeOn6+AyqCw2QGEdMt8q85qkz4Yi
Fk0jD/saQqC3KC1c1ihf7ORYTX6PBUANyvdPj5hbaZgo965Uj17DVHq8f6SLBI+7glNzn4u6xYXH
ntm/PyIi/jTBFIC6ZWf1k8CkDMYo7z45qKsttd8L5pc8peZ8ndmg3rlqq91RTsmHS5AzFGAnaIWn
XWOP6mpdqw41thGyzZsVSgaaLhopEpKdxoepd97JbNGr6G7L6+79C6et2qVf2Wsz4YNLTeFWUy8C
KiK6t9/HaTDof2pb4pNnzpE4owSXBPxxB8uOuSU9G3QG3JY90WmaUyMgbXByvf1Wt/PmMvwssu+I
/Ao7WqLcZSQoZ4hCl6wdIDIqGNPyTuMwc3dZve7kh9IywWFMp1r25IXxiTqvyqFvNBeaxKuf/nUh
672g6UTsFp6W5IIXs2RA8kKmdgfwRDhm8yaQa1/g0L4wHZETl0iZ7FeIVEtRmLAiEsy4RjKK2lVc
rEmAjHf98MstzltGrIeEV1HkJ6o29+mCel/SLUhPab0XVmSM32pmGJgfyS5gYtvZ/FDRH5B5pwuw
MLBAi36zpNK0YIukQeSgH8A0YBQ7HVHgZCIV7F3m/b7wj7BE/EG1yW2/HjeLpRN90+qh3NWLH3Al
mGaZIGHTG50lfdWh3S84necUzZjr+g1Yvf61J8l+7HYVloxquc8v3E4fc33lizYXmHH+WdwLz+m4
+PhNE4Ls8EpCqiKx/H3fsXmzIKmbqkRwYyvfy9ws/PDcONNg5hbV57UfLJ7EhP4mFCKHCBVOTQf1
N2YewnFhXXs9CQtG+sQrC9eRWROEO7DEKMcDmQK4g1oGhII0SgQlgD/7wxJRX6Ac4Mu+XbBhEDYp
ZsDaHPEjgNe7gL3u6GzaNR2HNQXZYiOwrbwsljups3BklBRjHBiYLHCZCYuktEXDwWugY0GVewGp
APQQFjPv+ho6hP3egTittnP6MrXIOffH3ujugCHNmPCwNRqiL6SYaNPW+RODD9exKfDlU/qTYf5o
ECmMp0X9lAc7+9R/43+IgkAlnLITLTTkMTj2jft3DgkxNF8k2ap++Em/Xtgz9+eovKW/R0tFlF0e
4knyQ+3I/YR1gpYnXjccO8MB2+QX1JOP9KZc6GU/qn2TbsiQoEnDWWYZlKpZiyfWAveFUPJ1GFM8
MJB3TdR7S+CfLODL1XoznsUrvbTvNtr7x3JNehkExSA67YZdtS9KU1hZdG8VlfeM57qwwLu3awoa
4lpgDnbhuco4+97YXn3RmZEU2ibMLYrD2bCKBOkY+ef77nXNSO/BZHPm2GMdHDxAi494C0f+Q/yg
fVG9PcqkkCC+hc1t2gAWK8ndkIwXsE5ifV0Saph3/XndsdjnKi6UW7YHDgw+EctiQZly4Y7CPToX
ONTC94faE6q94bhI3bMct4V+xECsR/F6QYv5HXHWmLyhDxa6TZhgN29cAd2oXoByvqEMfFIwl2aK
2EDtA250l7d03nBLh1AZRvE3if6bxgNg4hkidxyQHrJKJtLkM2ZfxJZ8nHiJnECZXBlxEAYJow0K
5/m5q43cKOnVmZnDibsFIIm9+Ck82kvdmsJJtYZ/d3tpgqzu4IIYC2xt3BBodp1asWAd4Uu3/tQ9
hqGHfGgcwXmVR1o3oATD6bryaGjdaW2hBgvRHH/eSHchLuIpbptPghCXX8IL8DP+zcnW/43pNpo4
QiPzmXOc719ztXUH7iP6pw9t83b1ek08SvcDaNaRYEZ4Mz0bp9Y4V84W2UIAAUpTjd0af19lAymO
oNJPJncXidq5wthWWGt0Rtbit3oDgzNXeSobvFsGmrKvIRCvqwenkZGYLO5IWmCyqfjVo8FtFO+K
f/8NFDAFR0+s/HiRON5lBHdQBdMe5eBDp/duUnxcynDDg4jTXRSdLvLUxJz3KWbGoEigOtHf2VL/
AXWK2LaENflxeMVmmyn2T82eQpdWboYWrDcoUjFqsWrgyXr3blbygnisyu8+C0Z5PzLiQGryGEEt
GFDQJIQ3dIhpZPdrsZwjxuJfeW4Ptu8tQwLatxRYVFFEeOctOSJmfC6PNNO6b+hG6JTJ1Rsae6G7
ITxCbmLihtQNLeaCny62+XchPuCKr5TNneNNZ/Wtza+WlhE3SG9QxoLQYemh8Y2PicXt/Zqr8641
R64MIgjEm8kMQojPnBAwu/jdacVESkIavcZTcy/diJw6IGu9SxHJqB3iD3MSTOuaTqeNhB4Qp3O2
KaLOxXIdfSQFPD2LqrdJnEyyEsnGK0XwMdmsGppomnSZxftWrUwExEAAPAAGrculLDRkSdY9+v/r
nlu+FLcUQsWDAwF/w13zLm1yDGYury0yope4fsb9yu02mz5okW3DzkvQKiYzv5cpUa86LJAKghyd
1jdTICO+Mu4n8R15GawPZpyrmcalJwCRGA7ZC0SuD1YKZgqL2GZZZUGtXU4JiyuXbNIIqkBl4aqa
RT/31ZC+7MBvHViCOlpEnJNrAqsrjyEQQfMdxx5Q2xxjqLLIw2EjTTRriUUbOzxN+mWyJ6i4lzDb
WHnAa+07u+3sauXN3Nhxm628Rb4Rr3OU5ByVpf4kgyW9PtPGpFJRoQ1DL+xsFmH9ELY7yEHYHFPY
ZG7Ssiq+KidHfOGM4Y2hDDaHYi91wRv+db9miIr9CiMIsHcuBZYC+Bso3rsNPAeWdP7M5Zaa/T33
ZBn7nslULGFv0kmjwrrJ1MQoJR+TIrCPAYwPpyZG9sX2HXqhgqzyxI7abThudKCLmkNOfGS3mdhe
mQaCpaBAB3OxsPCtctNlvwrn0PG3KX5E6vdM53mCNHBv/8XRLacSfXNarWdbAB+NXujUQTnOR5C0
hAzlJZgkKleaWbvzuIrBWNv/U0qPHicFMtdN265ECTmousmR1gLD4E2sPGYIVKFqflq+r7F8Ufm3
m+4md7fmhahgq6THdhkU9ETzh8qpQ+G8LvQ3USQdvds144cMZQxmW+RFAKmAZXC+E3zt9YFpeUI4
LVtFsak7W0p9Gp107IgzrmuqRkZVyGqg9h070q5TZD0B4yIWKsZJ2Jbf2SMGykEcwkf5UzP82Spw
R6mOWVxrVAWM0Mj0ikQrzuHq+b1gZhq5IRRwyA6RWQEaCfrHq12vXqhUjiI8LvaeNYRi9X3ghFkw
97njhEls/UazlPWDIze8Klm5vrrdWyAuxL3rfIpbp/voorhZ5Ygx0nwzh+vOlpW5UKxZcylSKq9p
T43oDikm1HUf2yy98wERO1Syh41+Iid9mHt3LPGaTYlFZwxYNuKVBXwmk14joGHS28TXPlaoBcHh
mUABWN+pRZwEgBqmXsrP3tRhWRJpq2LlxDwMrvdU0V+jO4v14/b2QaoyAUlG9k8LcCwjJiZA9IEI
Bu2M/mP8YF6NQPZ1IA2rqoOVF//xt1mGZNbSpDXWzuQzBixvaFRvwBWZhRRUekhAfghUtdsPkbkV
0AzBqoSfRDMzlpq/7M0Q1g3xXb+aiMHjwm2zcC/3y10/wgcDFCd2nCjwDo7c0RMwvWhBk+Mc0y8W
QdEBO5/hK3fodRIo+me53kLaZKEwP0iaNPMT9fiWJI9wrzpvnxTstW59IyfvA924UnkyDadyNF5u
7XwTYUPTzoc5Tx0Fp5OU50hxYlLvoOp93r8ov1WPzwW3Z6CWRuuq0VlooOOZ922afi1zCL4mDf8f
ioXWBhZPOlQJywtvT7cXX6yIbhaICYxKp0SUDdRsgduY3S90l8lvcr81sZ2FmzuTnkCidS6G52SB
IHSO4bBxrWFHG8k+pR47wmWLZumISQmkQ0NUkQJgVoJOGiDzX5RYbiJ6XUhpbBGGz+GKOMEchhN+
8FaxQLvnyBpIA2ETukQSCaxvMPopEvktptnX39zvajnaQBTrtoJmKm7z5LnKYVO2hJkAlDIVvPGc
cS9QVkNHM2t55ySl1cOMyEWIVm8F7qKvi4Z8WpFswPgIJy3HAXRUpta4okpr3q2lHSFGb2mf+OEX
h6D0NDbWhBBQY6rCs4YTeLNs8R+toxNxqdS7MlXe18oQD/njI787eFxgwnRMp7BNUAWdyEYOWlrZ
p/oTKRsSjxHDDwKd0yRcsB5OTER2i9TBSkN+4leGJNWVHqX11jYdb2QDM+O6Xh5qh7ME42mXmQ38
iq/kk7gRU37A9uEvVhZswu00Bwpcp50wx4G5IblYzNuUjQhTyIQAEDl9cN985O5WddRjH693sWxy
s6uccTHOFuaphVIH8mO9+GJ3M0m2spLZWavKG86BgDwcdEiYuAwsYazYj/sHNsvFypLD24pu2p7/
qylaiNEYPNy40mlYmto+xTx/Qrq8wFBV/ygd3h4L0jGBeKqXf9IcdM6t8VUh43ejJTeBsaZdTYki
/BDu5rDOfdVbhTFxYxFer0/f5WAyaGb1JCxYnXW2Rk2s2GQvgPOZldoYF8oHjnBw0y35B32UfD9z
kCC8ixALotgX63obbzXzUAIi9pa602YGp6nUMBPa9NNIXO/8KjgUDsUWPEFzyQPOffPkjZXlMrfZ
xvUWpW9hLh4plgSX8/8unOef63SPVeUP7i5DZi4VeAWe8+NQWsPwG29xgvdmKdEZ/z1AZ2ERifxS
ytYxsEQh9ovHq767lH/DjxPxA4nxJ20LRwdqftA6dTOuU7r89tyQhIEpfvrZyOJQp+Zr+YxgE8id
YoTy1ZGdiE5bWfyRmtXz6L1HK/0k6coaZ2Iz/0GZKDW+7ry9RbRl9LaGPL/lCjFmuAyB7uErVP8p
j7sl2KvKpP13rPsdWxWLLts6e7E60XqOQGfoMyBKKk8DTRcyPX+wDrrLTQuXh0H4QXZjd8Bjuq28
HnTuWtysdq9vmoDBsOFeeYC5DHpUG+uaktnl6L4WAWFgxA6ybFenlv2xnlXanOFsjEWXwmv6XXsc
AJCykvMkWffSVwaTvBg4EwZSJvHv7rBHc50Z7bDv6Krpuq8Z6AbEZgWoWf5Q6Z8vfQS0bybC2We0
qWNPhBs9ectAqLzXv5Hh1r/idUMyf6Rb1R9SUNWYSW3GsoL7jjbHQTnl9kcGxKj9/lbXzfnrC2vB
8pvYzNAyyy+suT9AN0RnkNZMC917RYfEBKIItGkvMqfnh9yUTB2+XlRqKHb3q30/rfONXCNARo3+
ChEX2bjdke1C8ysZmpeIuijm3kPstUvFXBrY83b8la3Tc/5EII3RFB/9R+0dmyZ4LqxNdJ0NajQ6
/XdsRQR4gs+3EwZkjjQDGccAjWojm/kh38uKgWnLR7OKdMB8c7LaLhllhg45eyxhgmywotU/E7bf
wVRecBZguzjI2wB1irmD1yGWoNmtqx8k3Sv9gXdCsitmJiNgbqzanJWM2U73MT7pSKrdbCWuNVSi
RhObK1facuNMHq687DRsUfZ1rV+f0P5BBCm3GLUlkCt27BPulaAnKh9FYWHWI6EAH+hWFkwyhlFz
oymQPnITBalOgnO+tqtvh1UfFUgBLcNnrl+BkjAkGKzM4wDgqe6LGCBlpl9F7XpxkR46hhLpGjId
sz7bM90Jcon6Y+0vrQKnB8rLtNwEWlb+LSf0X0Z9YardnxazPMrEZYoqvjhFf+lfrdwwrL1OcJpC
BBcMrpI1U110yQSWLY13ZoA7Ei2Uy2hIlXQzNBsUtX1jo69c1ZsyRG/9VWkm5EdYEwx4yIh1X+8n
/p0/5eq31rwT1JseAa2w5wvYzDkYHZI64K2ctvhPUDPwnWde1k1uDTSOAxYu8j+g6OKpQBvOwdkI
XbxpBC7zRgApvQ3reEBRYERG8sWiEmyUwfgaHfrivuROd1Nyc9yLRnPWS4/qJ92DoxCuLy98OfeE
gLZHfyIQOZrhu1hHmn3oabeCo+xtlHzWRmSk8FoNbT9pwFVw6Ri6FXpoXSQfg89IHTVlkwkFHXiz
M/GTn7Lj8oesTc/pmTQWfD7TbYQf1aPgIW2l7YEHXbciPHhvYpdNJRHXISWGGm9IjSGyiQaESSed
snXuyWdOxbcN0UJWR3n8Hig0UlvmZ9BRcUc/40T18IZxjiE2x9JrwpEFoTS0O/lVkyrooRHF6oz+
YJ/pmzfI+CqBQmeSzw6qqZ49E4A+rDl1zUi/AMlRmwwcLYzWRxi3uqnkqxHyLKw5KSbltsUBXGz0
LsjuZHH7MtV8SeefyIpiI3LIiW9Zfb7fDXBofv2BIotuZ6g+a67tZBWEUKKibL5ouiM6iGiNUlfM
iSkDmOO1Ja41i/2MG5fuyzaszhzkut+m5affLU55i1+FaXFhSqI9nwFntu2aoT4ObKYoS2QTa1n6
Uks7xoAOvY13mrmGXU7HOfgzi74zlIfnJnUGzDl6dcrvNE0BYpvkokmM3+Pzgjdl9aOAC9VOJen1
8nrMvyN/AfETOdr0o4w+vSRgKmsFEgyuwHlrQWbzT0CZVRlzgA25AfnCGbHX0CDpfqA46gJDg5/7
+uctsHXrGxR8NAbmzb/+qPUNSpT7GlHpdqoOTJE7/Pz/yp1X7qr7BbI4kFKUbeWuoZRpPNTkbLOL
9isLd8b4wS7WGEuNqJo5tiQ/NTx2lZHU1LsPXebE+OQoJvwj5Kev9lPp180mIjW2IahD0V1Pmi7c
MwNOcmIHhu8L516OIfKsYEPfyWYTomXNgwtBp81gVa2P2K+927luVQuCOLkmf/kQaNJpukQRx2vi
PxZf44r8vVObH3sukzDPcThhILOhLZWmZC8yCEA60obbbMGF3HQC+EbOuhUyQiTcBFgN0SYRMcNL
vwyYlXCbIulnUT4KkdcmdnVupo5Rq0kK0oJTlkSPd0h/6x4HlBfVl3dGcZFgXGKVtNrxOSH7KdAc
5g/5SWxATU4nRl8kKepzWW5URq/LeWAXCexWgkmM4pR+xiqmRvBQk9eoeLGBDczx5CZSs6qfe4jI
XBBlrTggmDR+EGAC9mExvdC2vYTiVuiDDvfvC51FjTghsRfZ3DgmlFr/TMfghz/Q/XM6Shd0DSV4
urVyFSgHZJuu12OQsd0/C8bZeX2hc6SXNvqwFL30k7zqZNgssKTlx5TFGew4sQULvqxabiAhqUuD
h+CubGibo/Plp+HfnnUgJ+FJuUJNaVUVxCjkjXTHk9TUlthsXHYMQmcKPMJIr/L4nwgAA+/RKkDr
QbM5le2w9afIC/EZsB8gWrrX1wqzzjH6jixYGoyGXuab/DPacMdZCV3wNEL84Ie/NSmUB7Yw9n6w
MIzxI31bJQQ+mJ1THNoZ4HQfnsJrHt2zwUWeFHkKnQWRDjswExqMtM60/IvquAtqmOpImcnC0a27
gGANS2jlZepPQ3yXuiEkh9tBfhb9Dt1M/FtrAW+qwZyQKj587yvw2yun+0QhhzKC5F6fShahTEOa
CzLq7NCK21w7ZMjgWNnXGfQQ8l/qlkgWZY2sFABqbYbk7ySnVUqu+6AcrTqCwgUx6Dxy73BgBPDt
0lBAd9kcEWtzMbjIlRZ4c52aWuWx41aX7Yq+eWUhueBZKzf1wkDPoiFGgwH4JGK+3qOP+dMHgrad
OdrYKEVviRYrBIIKMyLdVwj38uB+XXFLzKu30JqZSVoFd09BxUfmMRGmgOtRJpzlARsOq9OJIKxm
cs6pzKADuCEOBPDPdMxQn4FfQkSi/igvI3xbpK43NK4IKcdxwd41OYyrefj2PJIsulJpS+CrqeEW
FllFrAzKIyJQTvVSNxO3r7s9XNTs95IPmy5Aes0dw1dF60vxwUPJop3t5vbxEiYnMJi9wuMDgaB3
VGsKCFJ5EsiECAjN3pM16L0vDjQMOE2HS3SpLJVEqEARewe0nzBCFA4z6UH76hUj4pTdbtn/bi/d
0VkxjJVXSAf6W/K/8Yv2B64mwdKD5WCjTGUw2zLX/ldtxV/2NGSw/4aGQfRFHPxQ4UYR7ry75mFA
ITYPxYJ6ggpocciTDSm3pPCLf3sCmsOmQaA4Kmx22x/ShyJ8qeJeZpNjAgGaA/fDR3x3SB5fhDtx
uVEad4mWlm4KUZYW9qxR2eYdnFtOWRtCW4HcH8gGxxNPKQS22aPRjoIxu9V/5BkRasDAaM+hju+4
y5drukZIc1f/RJzYbuQzsOYjW9rmCHBIogDdSIQNQxM02+Py1G5HjLd8Tz78uqSaGemGjnWbH5h8
hM93TChamV65snzGqzZVKeDKIqqdBQQ0u/+i3BwV+ubGEgw+UGDOtSuT0y1SYlKhVz+gJwOqCBrp
MyUVtSNCW9q9TCJHo5+d9pzGPAYQOAagCyigN7/mcERA/kvqDmaMxyWVe8ZpzZg+OQfPNctkyMu5
rci2xABG/+TyTRZ/R6DdvzeAX1huo0GCZLwwCcsICYsXD/yhRTgoBGNkiv/j6Lx2XMW2KPpFSOTw
aoONcw6nXlBFcs58fQ9autLp233KZWCz91pzzRDYqrKclsMffgKE+LSkXirLngi72mnLO9QMgdTH
we7wrAls81t9k9yBTxOxXbPdsz3noFGpeQf+gUixfjpKiExlu+Pch/VN9BTqEaCH2RMFr9f5P3HP
0UUQqM0sgDvfSmfv/3/DrUddy+8ycaESnOY5PwjvUyvOELGbJ006IWb1fcCLghEt9LWLccfK4ND+
aOQLeKwPGWY8dDD0mtOpADVZm9OxFM9Yaur5KUBVYOd4vBz1gUnmMrsGLHtlnTREhDiIbhlkHPu9
C4sHtyVX5MQvf2RrzQB5TQim8TCOnXn3i8emp4SGlItn7dpfGEeQSNieiJI4RT6FjW8zuBj8H6IL
uQE28PRJebKgWSLDsTuAa6tQVf+fFXxopi3bpEVMH0TteCfwTUS8MCMJYkROwqY5W73BRrdrhHgr
yOjUUYSsTKuwdRg8yWwLf+J39VTiTTytUNGAVYFEsFXF/yAESevomjckVCLDRgO0mB7NgfFHkJwR
ESnjvSfarriykSrDgdfIJ90+QdTlgJ+1Z0Kf9BU4wBLuJZh6vvJ28CgITyH1Yl0oK/ZOZhOUy+A2
i0z/x6ASqH3csBctkSG26M9mjGem59+6S0JWJr6K8HOk96htCqbPzBmbg/miSmA7ZnRizC6phI0I
mRNNhDHycukr861++/LiHB1rQEIinhZmwrkKa6JjbI/Uk3Q3yql6M9rkKQtr74Y7F6rO9O7typM2
0xds+vgjw06ogd9pfqAk9t88j37DrUWAxrZebLJiNRGugonDhmm1B/jN4DjYQo7nBCkxWxTnuM6C
VID+ximiB2u1hazvUtMgNb1YyZkwualYtSr83K0AwdFcxAL69K9CRDeM6SvVRbADd8BYVXCVc8Vq
qHbMBoAEp82whTCst0tGY+qb3kDQ8Om7+Jv+TBpU8gLB4+3MN0dGD/U5r7Y+dfz3nDySOe1pSI+E
iXSdbQx2n+ynz/onwveWslIrP5VyXynFQu+ZyPXRSt35wr2MT4Vx5sDiKVLhzwOSjsA7ZLMwFwFu
7QCuMmUQmTnUldwdBfslli1Dsmnr4XK47rMLDua67KSFm0OLZr4Gj1RIv1kUmoZtlQupfBTtyJin
b6MJImNb4wX2uBBsWNwc/wyayaZ+cn4DOykcap6AFqQ01n5pV83DhF9nLBtxW4hOCnRnKCvxTnCM
SCsDtkqY05KzlxoCRmpAc4tgBLW6ij4GpiqlDtNzUqUCmwi7O8GSaIyQm27oRipGMPToeC6RLMbE
kzMBK4fqPA9R38UnO5CCz+BRUf6F3RYnXh8uYWb3tDMQcNKLiFrYaS4g+rzeW23L72H7/PDfHbZ8
F+iWKNlsibwz8wMlitncZGTMj8RSqD9JM9/mlNbmmWKmLYFyg32iMUNbmi/EQ8Na6k80GVx6ZL48
PPrFmxRsRM58RC+SO4cBc/xpf2xzWrwJsbY0YUBgxn1nI5ZX7OMVFieka33TiyNRM+8gDSxWOweh
38in6vUr3nTw4pnoBh2IbdQWwUNF4Ott4SK7nkf+aIBY4TLerEv/zgt5k3fWr74K75wl/hkMPHdv
BCa2+xyu17OZcURYR5p+pFmhcK5P0Fj31VJ71Gf25rMBrZ2uBtHAeyYaFMZt4pikJiXvTbadirEj
+muGGGsL2HVeCJyD5T+qg/8fsrdryP7yV1ssYv4lV5MyY9BXJHdSTUCsNv5oGpPE5Z0h8xgZTL4j
utJ8N0TMkDWEDOdvduIk/2GRfTrpsGv+cDgDNnbwvRDX7CwcJvmGWDj+BlwQJNTZUya440hLHnKY
c+DufZDl47jCF5j8l1hewG50OYnxyGL6vgZ3N9+SSTiX40DYIkC2dvTvCSM7JhUPbY0YUGGObqO3
+setbTfTuiFtF1glsdOKFC56EXLgEBPxveAAzBxzvtQw7/TKll0OZqKfLqm8W7QHVxYcTAjYU3Aj
oVLXm9ZbU4jgnYNwcVFceA0yec7WffhL9ia03psHCoxjerbWoANraglxxYOjAtoo1F3z7Ey2yZ7S
HjR3QAdEGuI/4G9g5lOK0hKFQMZgCRYY2wLTgAWViXTgpKHsERI35uB9jjf+RrdG40ncTwBXueKE
1OdSn64UWW9rhzrFD7nIJ8prmOW0ycR1M9hu6G7SU6KheljKLzS+X/lJp2Eq5xYEMdqG/lDdbase
QvNwoMTh/0/MlcFPjaX0iw/ojuCw0qX1w06RLsPcWjRBDDAZp1DJHxjekoHMBNUCYqb67yC4pN+W
/wq/QWzBhudWrz6JxjyTzpASmgT3HFBX4SgjLsay5BZyHyL4LLhWoyuEhzNRG/AnuZRxQEnoquw7
QJaM5XqDUMmrilYa2pqqIqCCYSeJVL41Xt9uQ4PGreYNiBbcdQAG2Hq1HewsWFT/YhFivfaseHbM
JFXuKI1p/INMDDdeAUDIWxwjqSQJe9zXuOSBlMh7Ds7C3AXQTJhE1j8O5aoAQ2F9xApTOAlrgbJ2
f1R4RbZHfhAPv25dyAih1jFuA6lDeCeabwRtvQdJwBVXEEmFt9pBKceAUGpj5P33lF40vVvjSZoO
xQC2Gj7g8S87rB3EZls8U+ie0vJfQZiGYScS9cS0KDezOM0gOQyUrngWI7yzZKv1HN2YgOBEBrJX
+YeqVlb9dC7xLi3xahJ/ddvLHn5gw420kExeWq/Z+D1WOwWOfsniythqeJPZKCEkOf0bdBxbtmoK
6435S5afBdatp1MKI8pASG3KOMOMqyrCTOmtrC2ScJmW+0zhGAXDKme9jmjHcdxiXPKWmfhY92mB
SwSxg6cUXmME5ZcvVyn1NjUfPRl6D3Jzqwh6XTrcJlwAhm0krQ1tN4yncIOjGd6427o4cLeaZgU6
uckzHN57O2z5jSsEjWyIt/hHRKXZrhtGQTgk5xMJmisBvTETBSr/JZ4TtOQTY4dGrlYa89CSvLc/
Ud7rLSoYQ2QS+/QI+0GHyCPoqAYt71b8Bc/xNOK2QLBmQS+KEFUjQOgwOcxDEOGl8ZUnPyQ3pp7c
lnofxx8UVDGvdHCh0p+AT31sM/Acyf7O5INnOxOrI6rqHKhv8N9V/1kq/J1zMEGLzde5DxD729au
NS9EAOYY34VeOovpvdad0hLwsMVeYnpJjgFRSyApq2CCQTnaoDcDS9EJ7ojUF0e1+f5XYz4n4n3D
sprtz7J1nirnlJdXET+yNPlTrS+RIczk3TCPwSAB3Lv4Ndt1cB2cRrnLJJCOEW9gz4Vqy0Ad3cok
g2wCA9dG15QbCD3vgI9PrgaJVwax5OvOO/twTlvN4cdNAb0x9j/JR6T5WwtqLO1VNFseUB9gE5xB
/5Tnwa3jw8JM69Rtasx6wJON4gmRMC3xlc53Hs+23jTYEGRDuq+ZgrF0aX9u6jjnxoGUOJITw9+n
qiNvWZbstpUWpfpbcYiylEzpWcjbengV8Y3l5d30gLSJ1sJvO19MrPdTRi6SMR9rHF93eaFiL4WQ
OLzHLe7kC2lcyt/g15xr+IFhg8V58ld9GnhvH1NICuHe+gPcyD6kp/kNETmu7Owzv5feIrzL+anv
trF0tjDrx3KgPY+t04e2JznifVQRCW3VVW3zTrTvIn7nynUMdyljq0rYj28SI4lMrEzElh9eCYeA
1LHhpaOgSrrHYPrLEoKXJt37d8aSHaqjoZmL7q+It4xS4/5GoZbY7and+7QaKna/uGV8No4AHAMG
i5CSwEK8gvTdiLs2vPfiIGW/IObTRiDFgAJ6EV/ILayuOX761tNLdiF5Z/ex2RT6Gf3AhGMCzu7V
yvw2TMBGMFdkluVmNGZZ8tDbYvfSpMvACxdLdN7NvnFM8AbIvjaq1fZRYTCxp/EyF98mZdlHltxM
cJOiJkzTbZ7tgOvPHTtSE0rbpQ3OvPXZyIHRrkf2wZaBbYd9GxbYYbWp4N7FZNjOTDeDFtKNsb2P
D0m9y5Nho0qrAaTCPDQRSx5t7CB/Wg6jpvKVgG6dteggJhkmx6ReXzXtUmVuJbMQZbeuXG+llTtY
zxCrM2rxXvpr6V18clxb79BUP2H6GNnsO+oAh4G+5kQ+oUjryNyNDC/VZ8Z8VFspohvW2B644neX
n4mHLjmP7R6TFPNRjjezvE/Rxpunmocs3YTRMcEcZcseVqXr5jjqJ+KVBe/s1Wvpo3LmonmfXIFk
EgKOFgxahlZYRN0XtU3GVyjm4AkKNQhvg3SBLJivjCc5uHbR253BWGvKlhZ+zzG7BGCUzAyKxGTG
/3Y6rqjv+zmjeRtgnxQHKYmXv5Zuq8VB+8j+YgvP2JXyTI1vnqO4+S4gmFKWYjlDryqljsY2KR18
Cx1w+57qrxKHP/V7rN+0Yhx+iUyvRtde7nvtRza+OMPS7ciwNyqPsnYleK1e44i5LI4VoZuyLX1O
5rnUZwjqM9Z/cu97RpooKUm+3g/IJRE5IXVZ0xbS8pnXDqxmJFTuDIZmMtoYKDNn4lt1AgBTDiLV
aOB+sk0zEhG2+E8RnvQTr2BeKXuPd4+tKW6cTlkhrVbyz2nYQOASjDdCOOx2zF3hwZBBsJT9BeXf
UH8BBzEUmXjnR7zcqTSt+IWfxhJ/RONQxW5AqA9Mf1BIYreN8gqYF/vRJSp+LKJiUphXw61dGS3x
HuFn4N3YYACMIkJ9Ofl9Ef3bU+YQ9oPPCmwcM5lu+qjRmDZfdK3UaIXwC6ss6q8mfh39ejDODW1g
yB7JDMOzPhDv03vP1RLC2xl5E5A6LEoctIiXmGB8bbVpTceq3IEKBh8DiNvYnamCTe3kU580d1X7
NUyQvQbasEXvjbtWcvGARBTITSFmEinREIJbDvt8mgeyCs52zOPx+2qPIdGOJRgCEktSYMwjNkSZ
sa/rMxw7wvoYfVJqyCtUudpR7OFeVXh65i4Dg8TcywWdGmO0H6Whwdzg1DyS3YyzkL7slZN5KY4F
c+gY226CyihJmcNBy1krTgdD2fxXtKfkAyomRKRGOHo7lblPtEvJ1Q2ZwUJECXfKRpZPmLP01bJ4
7yLaPqKroTPsw+hi0JvNST+7kVl3/UVPVfqgzI6S79WXHqxC+U4vLtc7y4ZMXG4g7rbNuYM4KbDF
f/T1VzZsO5Jogl1lz0Og8gK6lq9gKBPUoMYEW2Jph2ebU7vYZIiu6REPQXYkvG4o0lO2xythMeBq
Oq41JFvoM8z2WKVXvf+W2yO82vEA2XrA/pStlfIKusDKsH9og9mWZ7FYsBUwAoRiUTO6BVzcKPiP
Y9XMbvGd4mI9K3DKmVKtehsdMm606iUnWYP7iXDmbblAToJV0bIt4LkT6nbwmGCO66khdHPOHZ3H
pGBE4Zo5brPqzX+EI8OPOwKJEVIEssPjKb9UhUJ3raCuovZfSwoWiG4QPqpVRyofckBfoC7+sWxO
Ag2Xa4sgVei0mI4uAqgwy/SLxSOuJd+pPaZ3WL1xnuJAwXNYMzWuETFOPIVjR7IHTmGQgZdNvDKP
vAcoJdCp73xGc7a/4olHW5JM2+ELY+VMOOWLg0ZI570sMeTnqw2dq18xmFakPcmDKmSbnbGB+Z1y
mRojM5QqGl8t/g6y0y6uvxQTkP9q4WAiXoQU0guLKNonCtmzZ3nLfcLIxO3hV2Haj6Haxct/gzul
cD3zijPMiIp4pUUfQ90z3LMBzAhoYfaidXeBZVBc8FRcxvFW11btJ3QS+QKYJrpE1pFYxkDnRciP
mNjKrf3zPKegnOA1AP4CQ5ygs3juYK67ytUPNdNPaY2Z8pg6PjIzfSgdNEBrZItko/FT3RV5Mlpt
ODxEShGjAD8+gwL7ardksYnTJq1XYf85Ri8oS4H6jAi9/ROsE/EqJXrdPp9lNiLd1KEZj4kIxDad
ZsnxqoMo1myfCnq3gUFtcRDkZ1/vPwjaOdRX9oI+parGTh0J7LQZi+ecF9iTr9V/dquA4D3ajqq8
wAf03DrDYBf0kPEKJPlgOfF7VI1NczlSiOI3Nq7IpzpGxgPyP5OvnFfobB4sPMyK6RZTDTi4r30I
0Z4sFT1iWrprk81H2X+qpGnKcEoD3n503fm2TneRBSXlwBrsi6Ms/dOpN7nVdB+M+awjL0DFdr6a
7Gn2O5zDR7BSG4kEmY71p/XulD0GkASqUe4GePRjnTfov9Z0xhoeK/lsLfx09Nqvoh2X2k3LQYgc
PBlNBvGgyeHj3a14raOSwB/Y9LaIxIJWERZ8CHFORf8J7LcWbvGn/9R7+30IyFYgtO0kriMsc0Er
zzhVccfzfIcLeLk0t8RGjCTlEVtYdTvjn2uAGEurPIeY4eMmfyjQI/Mu8lJH+b/cpbOud6G87bf9
yIu5a/DHibfs8e5sLzPvWdM/a4PDiI9DNPpjjCQy372o4SUFtm0RC/EuOxpL/JuoWp0FSOelfkXJ
Cnx/jZCkHW31KuzxSsEaTpqD1NIN3DFOA4JX1KN6rUf6gp2JmMcZ/RUpHTibsHzxHSVpb2iw6aQz
wTyJuD1fMRc6cIMf3ZV7VW9NDIA/Y8+3O/kIO6zflupbBsz/zjsm1RbKk7fpKMH5OVq7GDaUXtwk
ieDEV6l+sNdM3b3Q3UZYW81hIiU3soyN2u97JCWbEhcxb2UwVo/SK48KHSfOtMadFCwyBnFn8UBM
lCtRuT0OBdnTQvae/owwPtMavJ/CcyI9SH23YE+SCNOHX5/0W80u5Jfg/dbo5RBkJMIar4MxoGIF
hFypsqMeu73SgDNwPINmWRQWNtnKEMFYzizJlpAuaEtOBf05dSequ9585b1dVsROML2nuWOQmf4M
LQXzy/I+Ss4kSXezDVxzLODZheU7/yvekXdFd5koLy3ATfWolVht1adx4ni3aaFHQUPVcwOYJoUW
Lo5xgWC8kzE975bTKQYQZWB3Hs4l+ZjANUxeUCyPjlTOVpBScRHajRwhuDo1KZpyyxXnxmOpIzRi
hcbb8OiNDOuekr73r3511Lr/t4OATWQ4qSIhljhvQz3dt66l7wllkikFl0wApHM8u1PZeMn4p9wn
apxA1vQl4oQASxLeeLL2P+FBw1jkTYlRtbgwFwKBRnshcARiz7oyl/K4mYmES2FvKC2xRbuq2VoQ
75M/3PRJ9ouhafZwUixlLQvnoCRjloa0pKxp13m1SmhZWdE2Jw1U2oAkiHYZA01ObnUfCUeK3Z6T
elULe/avJvqI4Xd6YOe4gMFfTQiM4dmHj4JaArFrsKdSmIRVcJ7PIOzlB4cDV7PHEa+Y+zIaj+3O
JBgn2xOAhEkYjAlhH/W86kp7J6MDzWmNOYR6tm566mJUCgVTqk8keErVCXsxL91IBk75C5mEgo2h
LPLRGboNLwUpXsM/bLUbuwQg5GzlBtbFd4GzhPZd68Quufns87hV6WtlBgtAUN5eVUkRpbTA3Dhm
QqYnJCXE74xizUo/84LI5aUQ/aGu+Co15o+O8VaIpk4W4V+HpMEAyEIVRRD9P+2PmSYN3lf5qnDh
/dA/qJ93UXsKBkYaz8Y6TN+Dxdm2qfAhLlCb626kHMvwVSFkU/C8Q0bViKRFswVKqH+6e7udgoen
bWuXeXHwsLyrXwB+rur+p+XlnCyIGNWqF2CAYNzhcxbHXyTcIW4GlBqBlKeCjQmtrqq61k/r/8Po
aZDfSWyLMOfra6vb6V+pO/pRYKJXbXAxI20K9aWkUFlDyNsi+oQ7zdvGZy2y77D71GhOiB2lOhG7
VQ+GdtGA3iiMwk9okg2KODieZC+0vpMCUo1M7bI7CXUSGtlwqU8E6qkLdGUpecQYUN97QP9VHB4a
cyOKa6wa82w3NNriLXhIyaxhQ7BnD0o4Y7WvDi8arNXNtVVcNBjo0jdh9HXz5ZnHTjyO2W+qm4uU
KRaNmYpTS/kT+/ROu4Ad3HSxIuhqt7G2UwIJMbmVyr2bkyWYY+VIlE5jtBnarWCuh3FHrGzpYW0A
E2n29VU4prVF3xnLmugKnzS6uX7Mf4fwwbtrBXtcHKA7/hjNmyxnM92prAKFxmTNNjwmW8s6DGyc
xcwer7+81DXGo1RuZvk/dGuWEGe8yHlMpA5ZEOR5xMXaxwDK+lL6t1VdooEXnU2i+DEIli2+A4HZ
qMD+d5wPyzfvTaN/kV8i0BlH58Jypz0RTNyFljgU7SsG/Ryli8GMUueP7iVIi/HPExl7HqrwTO7j
WMETTl0/t/3rKMGFJncg0UHyJSJBnABCzKD91cpbx10hJTDbvMMyF6wXo3Z8g1JytY/C9KXQBNt4
ihU6GMClVc9S4SjRvfsyPNK8fjqBcn8dtW531xCISzN50GTE8s8fPvOBGfA+MfBFL7vl0K6pU6Zj
AeWExt/Eb9hgOI//ZkNuNO+PNw+b8pM1x1nrK87absJ1GvTR3E0jrlaZC3c5P1NFyOBiCk5HPEaK
Mpl83sGZGGjmwGKWROrmcjjnho3Nt9ysfIygILZN/kcZuhLz9piTn3hV41fZV6RDILDEz6nFhw5j
aCEqXBaG8n0IzEdD+algYqshCa7w5CqfZDPiLS7H/RGunBMgEAqsq5r8eQDZxEeR5T7qzUpSO0Ru
X6YO6sU8ymOisGTLgom9DUvdnm4WWe8W3AkBTG/+zmVKU0zBE+3AsgV0oJzSLyaqBcXPCZaGgDsf
LqMGmW41Xas7fjFPU9H9sVmMX+oliPcyzF0vuk37gAiEY4KdiPIQ1FNAQ4iGaeVz4mflQQVPF8Vt
G/PH9IVItaLKJ3q+w6sS4+FdgTwO7Xx9jZV1EZ9qrBeMR4cr4ToxXcX6VAZG2ihg4aaFa8YCcQ2M
vxTybQv1sZOxJcY7N1uPTj4Wdl0CTfqwRRqKauWeIOkyQS7a/IcDKecrCCA6egy4c0WRaoIZZpUd
4RMg/8xd8PeEEJag63lB4dYi78P82SNDSnC2nvD/yMr12O+Nnj0vXcQB9O/RrttuQ9wJmYHDKdTY
/oV3iupKDzkBFqSAMeqqTw3kt0x6CIThta7hfYP2UkcaK/4FQeeDIO4kE/PjDH/CAPNWM96FpoL5
y3BsI0aQ/fdA1mIK8zae8NPSMZTTUNUp4pFE1CMLmbq5c9Oamyvgv5tUp6HQjx1/z8IQJMl00pwM
mOaRSCAEuIOcYuHhcQ2d4egVwU+j8lCbFHd0GpE8WU258TJhTqkdMJJUMc8CjA+mh9TKr0xED4qT
ymTsTTYrJiIAD6Wjezut+2cqm0HARl4ur1HQvJLqIy/Cjyjfz2f6QMsVzF7wJvRWFGWWYBCWRypf
n1dIY39GnqRnet+VBCG1U/K7p+J+LlKx+fAoIBJbWMZrMPqTWL0MNNkpueZ6plxVL4I9qDbQ6E3p
n9DGVy38njB2Sa1/YT7ZLX8vhTNRmMOrRS/Na66w67VImAz8YeL2LMe5Xaon2QguxINLc+0xwlQw
/w2tRxKPeepqlE+MRgvD4jp+yTVx6rHZ+uN+7H+ChH1SNO+hWf0J8EetqHmFyXAUEdphgBAP0070
PCQb+sMVGnUXWAN4eIHq81fKzEsufiVyQoojopZU2OfEFls4pYxj+dvyrYE/ehVat+cgLBYTjTEK
1E7iRz2F2UCan0267NYU9+WU3v1bIqsnQjwHgCZ9m4eanXnmRkLAxdpFqsLzImYBRhCViiB3jMC9
bTz8oLGFki4LON9H9TnO0vN8Z3S1vIrEqYpsHm335wWAVFMcFHwDtlJ2jPGbuJHfrAP89nxHQQli
lq8gSW9edFdj5t80qTTuY1Y5pc9uTm6UoNzS2cxrZFRMiLv3hytXIaAyBjAQYfRx+5PmpNV45lT5
Z+rJy8p0NCm/omMXYbi1iYUwCmsNPr5UKgTZ7OEVA3YJEFwt9350oqw1BG3joiU1usTWCtItmMoO
nnI2Anrs16jBs6Pl9TFvQ4EOwEjTRmyd72I9oOScniSe8mVa5TNvGKnyfSe6TwNorYi7rdxD1h5+
GqIBw+Gn/RohU3M5NepDDb/9n1ozwCrI+MwIaeHrslEVwpwTiz0O7bviTnSgKp73qghcKxItiwID
MxxxZKLkVxhCLnWItwN11zhfIUBhvYvBu320+iL4iH8bLVJ+iGnCsZzrnnpv6V0L/r7uISMD4ct8
6KA4mEjSM4udbLgkxaeld3uMo1iBCz5AhPz2lvn5SqZs6P5mR1w65HLEGce81CE6I+b1mEH7QAJv
qsLRbP//2HiyR95/vCcBI/6NrAR8d7P8k38nINjwWHIlLgR8QiSOjhz8m5NzK67fK5kmYtOrtbg3
WCv+S1BAqUQywgfMMb/kX0IhndpTJCPfPpURvoPil2kyzfbxSsOjVv8IPkTWX8flSdmVKwjw9LCU
m9j96e1xftI9Y9IsAj2sPwy4saSb+SRqKOpRs0QyRjTnMvAeNyLm5QIU33bmRF70Ij2P3R9+uYGP
Qk0cSSmBmMTEv6T1lTOULDUxNKhJeeYxA6N5SQjqcejNdQFZ1E8cwW7kVRJRGCiuiF5ovtrIv+WA
8wJEXzjL5oWVrPIhVQyZB20KMdYEPdkNj5z72+GYouLpolrs8POir/JhWQ9Pv8ZwzH54yqOcvuPx
W1Y+kxzzLNsHem6EwJ6dTLjbGRarUfXwx58kBvCag44bLreWHc2CGRDtBr4oK7PRWRPDvYWwGqVf
+tSuqmJf/Ra/eZvBLL4jASnwJTHpe6YBbNzfTn60BUnF9IDv50kZ9Q2xhlwzlwqlKi7sTKblEuT5
lxUW6qTxi6FYQkyPrJ3U+I5GvchjfvpXheai8I9YcrN+WDJZP+PHmLSvil9dQ3RJH8tvEdhnrWjN
z44Z/jBmaFfcpQpoBkGjTw4qcKS/1THui4arycvnzfYX8biWosKe2A2G+LulA8XESutxvPpFmp/L
oMLDwoCwXdeoe/HSVnqRPm2ZpF++weS+gC+HJgUxTiKU+P+KrpcXa3P8Rttfxc/YFyCq5ucZ/jd4
BEXw28Dr0/IrHiE1CxgLnKeIj6EIVD0kmChovMAPbDhi+qAhIEuaZSMVpMpNwx4nmnmWiJbc6Jlo
vfit/S7835l6VDdK9PS46pbLig1CGZKlyUrE7kZCgY1bN6nMMW0jI4edxF2phnsVnzVA369ngYmW
iJYSMkdHjvei691MfOcMAGgFMn5KiTXHKzltGJh5uCAHxMfexP630c9aUTt5jWsTb6OKfO0DK5We
RM0k3u0kPreuQGB6p+NY8W/Fh25e5j3CagkNaVU2Pct2Y+Jb451ARkXgb6JgW0NEMMMVK9nDAUMB
u2PxYuSm9j3ZdMwr2wqbeSYlGFR1MaIs4tkG7RVn+o77maVfxoBRnvbSuVOA8Qa/J0ZX+cRKHNeH
NN9ImJgDtscmeBgfNyzkqLxMA1NZzcZ0XMyJfFyTIAwBKYp+vPFb9/75fJc6wOOZ4cM5+Z2wKrwp
vYsrx7ztgYQSvgStSOsxaZMBwTe4RGShv03qj5KVEvCeF1xaeqiIDsP8sOrYVBE/d4yXInTuzDx6
UFnLKSL1rDc7+oolAd5DuS6REfL01PrWYMMlKAcp+DXwvksgDvjklWbvpj8o/T88vBoyVtuG2Rl/
ytw1cZYEZTkmzQ+1nVxkvtsnKNNs5DthXFKgdun1lT4QK15PD9MI1jU/oZjEF8/uR+PwK3FX6NuV
4HckSrk7B9Vj7ul2BrNVrIcooAJUavAeswNhYGK40liaArzwqEFfvTTCGF6no8MLrR7iSwmsjaQd
NQxquBlR+SmN20yC5+0QZoW5br578kkDg0MLKAIRNsfd7lIDylfYlc4eZDHymEvBUqmxqciBEzye
bByBMDZIlmDVZCGK/qpd1zBRohJJNE4CxMDjmxNmC6X+wGE4H3FvwTn/oVbwgNXPGF3CQApgS5tY
wnvn+eE3vRyVZiuEFQkvMIKGX4/vEumvEsKRCYwAf9HXN3h9jZcwf4fqI/T+VYMr5Fe2dxNfE3lV
6+jgwpVpVrYBS0JgNYglCN4OfJuXCn8sg48fw38T+3FTfyjsQOIc0h4Pvz1uEUUGGND7NJaQI+dn
xfhPBmcd7dyY8SHoxRDNfybp3WTTrUK5nIOMq1x4iLSyh2A67kl6zw418e/4FRBqnYeq4+VuX0FO
yqRFlxpLGb5ZTo7GxG6MoSPv6aH69fHhsaB0YNZeBS62PPFRLFEbk4tMl0I3UcOlJCUPCu6EaJt7
3wt3RFijvzdz4g08LFpZHIgOcpbNLGWSvkioXKY6x2r4G5N0Ig9QqgM0QdHKo3XnRYO6Kgr/qmCL
C7XUnlIN1hemS+NT5EYO5Cll3C7qtLXIC4WvSo+NlQVDgaHaktF9/zW75nKfEka5EiVU3k4PkWyD
AgOJePZpBmHyFeIXsUHpefugnLNdQICufrHtQdzEQ8pS6QQDfoAOG3WjXcn4sgCySimNqIsjhVGt
sXRcJmwL0lVFiKMTv1NhU8OwUWs+ul9OYqwLdRiKbJvDP2RXHSdhD2CY4lEUisYhhpdZxSvL9yHU
U03B+QOhSSIMxnf6l2Awx1+x3mtf2ckII8LMWvRMk5tYPRucu1j11y9cC6GTi7ueKRoj0EkjKq45
yWXl+Iz3m2I4dYxMfA2SrsRMrETqdFR4K7GriS0MuFGk5NBBhHKCSzFePG8isL1jhsDQ2+xg+dNO
bluUZUaqAp0X2yFDBgXBpBgB1fAWaJgiuunN5E+D+1Porx5rQoARZWQ+yQoPU3Ar3tEUd26OPB1+
wKDW34KFLUsloUvB5RSkAgY8TytsXpW1T/M3fuJ6pcN4jHYTjwAkxIlTwzaqh8my7o1xU4niyhdz
F0WcljyFcYvXkk5m46xBzJJnjbYlErxtSFSUxpfqgk1IGuTwCIk5KXjWbGvpyhjvEaNzdDFqfDBB
IhsFHy1uisJlCvhOzN7RuoUHCz7OM2PUm71Jwtk0uixc6jwrPGjA4vNTDRk7KqSP8dnCoLsKnRKE
TzRxk2ZbVe0IARP24ooaLGy5BI1YDHMxlHtI7GgSp9/ImRKcICkaiWt+0p3Cmo4WavPySjoAQtJj
VJwDg5tCfsfifnhERr/w4pPJ/UYmCeV/djcdMIMWN5Ej4EKjcKRMwV8Y/+MAwjP+RyiuVfTbTv2O
5c9dGzH9M0ka/5DR0TOMrMGP4cxYyVMigg+mw+jD/c4uBu533A/tJgBq9eeI4UEj9nad3nE44l7w
aT4/KqsPdKQCXqMVBo2icPfYYLvDKNyVFppQcrYwQyJ8tz+W5pb7AC2/k9+Beca0nCcRBvtwYnQv
UMABdEfpd87CUAZH9FEnV59IIOT4Xx/AP0YlbDJGgz2bpdBO8RPQp79cfA4ZOF+1TZR30n3I1n+E
nceS69i1pl9FoXEjGt509L0DkiBA78lkThBpYQnvn74/qAdXpqJqoJBUdU6SSQIba/323SdjxjwO
+Zvfj5hDjjo/HzNxRlwBEUFB8DDCS4GCMBlQrbwAbOGVKK0hCqTBfKxp164+RePtJV6i4PqyUED7
9yh7+LpbYVasv838zZjswjRaxXCwkgByIP7Q86GTl11/N+KPhvTWEz5V9VMEcQL/qEunM3683GSL
umnhm9Qx8T4K89vU7mZx6AC2y+q7rr7F9k02vkPyJMdb3p1V8u3bLZgzkjVZNhYi6VxphvRjuPnm
uahPOWS4vCAQG9FKjuelOrECzgqBksUDTr1iqkK89sOtYisc71V0zoWcOf3jVe0QZSr1FxrEwiMF
7Gh0YDBXyb/Kxlnuulli4kPuPzPaMGQNllj91CvnhsLbQHtUUKZm4U8ocLU0VEKQ3cv5kp+7wJGy
31cWHHztbhnm7JgDvNcN4iMf15jNdGnLMqaMWUbubwdUlx+EYCfHaCSKq5UfJ8FVPznISn7nNHCg
PpEzyfGtQAhJblN3Y1j3kLNZEl/FNpp89Fi0QGpqbal3lHo/Q1DqOlrVSB8HmZCRkkmLJyiP8eGS
U7A4eLeidgO4wnJXFdla9YhE0kWqIzgcTBehKkQGYisJbHiPZfGREKtSn2t5rSo//P/Wp+UGNWDD
SNH+1mRPlB3FmfVao4ipqzGHZt8vDC7juuoeXfQegbBL1Weef5d6vPQC0Wlyjcq0Mz+roJZzfLTG
pvOxLT4MkHYRBz9aJARXSNExDXqHkvBE8EUJbDDmUohBB3O0UBG2AKU6q3B1mWTr+Eny/J5Iz3Ei
WJD1viQOouiCcvgVvfsrov+6Yg5W7AvLstqyawQv2PaSzE5i4711Ll0RFANyzer6nPke1/avTB/N
yId0KrW3zHAVEdUKR5F0wjJGcm/yK2oEF2kbWb5n3JblC3G93QPSymtkfJg5I84JpKYv2goj2WGH
GAw3bAFoN0itB7IPTfOjIYdSATUVS+w7JqHjN8XC9AK3Wyi/qESZ6+a4KQr+AswhXxKSTbNcGRqA
kz91ZDxYEpPySxrfA2+fdApPQbas/Ig/3w+hxlWeVZQ46rPtsw9lHqck3BE/EvH+XtWbCb9o+iJW
RUaGflkZn03ZUTp7i4L4MFKNG8TriDQZIURgmsEvbq1sk1luw63Fu2Yd5aa9lJ4tm/7GGlYhSJRx
zeaEhaQ9CDOdYjICZIXu9w+JtUWkdRASPe9p1ppTDQvcuVETVKbGl0kGa4vo89CeEULikUBdX6cL
6n3Q9nD8eERdebO1F9ACRMMFl8TdasBxbP1Nfht/UdeJbxHRKYON0ZV0TTyQlKSQoiPiiZgNKOJw
mIsLCf0bo2t6MQS7rZYBWeP3+esLp1GpLchzjL1nvGw+Gd8MyLB2CSDBLl8UNi72up8TObjM5/5i
Dpyja44Q35v6oenHDqCh2w3JlRGeKZctc2DnH/ObyrIhgY6NCwvgTiWao8DZl/enmKQ1EqSnDD85
bqA62GvBTdwqc+uI2lGm2dbWBNewKDQQeopV8CrNFaTJzG/sRIWDfAXZEgDNEJ8EIO1sJYDpJMH3
IkKPzNMp9tA539L2aRBojvwpeJKKobGMVyre9MytPnt8QqK2490Z2JDIdl5P4BWLF930A6AMoIsP
rBqC/8lcaDF2lEbYVOD+fX6Tgu+OIZXiHjU6iOAKblIgeYzQz129dFWyPzFlsk+ZXb+lgHgW8XQm
qFxjohzWBBQqJLUx89bdKUKinRFXEm2QfETdUwY26h5m9zPABuFAJp4RozmLtoH/agr1Q3X80WQr
Pm2M3wSlkc6xU9jF9EpajNUHtrwCzixQ2IySlRbuLFJ7Rh7vhPSXDl9l49NWswSonEvUoWTiTFKf
PVqj8jQEn1rBwyTe7rVyWVwJljQYmUuxmYImeImMfCT/+jLIoU2XmFIkjEHKUmZIy7ylZLE84z8Z
w7WXvmGBx2rZTbEMJkQzn8dwtcIfAFq4B7JqCEDztmSPo92OJJeexqlJUv4MkMWx97iw05r3FdSL
8VtFMNn06TJDTYFtkykJPgAeoTExVAgrZrmmwqp4QbTYp/PKWCoXkskRD3CiYZZb+pSmOtF1WKtO
VNmbOnzv5JWP1LFZctF5sH/s4lT94aykIxpkQYsc68q6YIXDksh7UPRuNSGJaDCj2C4BpFT8G/p5
jI4mCF6K1Vb0iIzlcs57cVmhv3l44zlrj9MUn4DXBad0WkMSa6AMcl/4W4FLVx+xp8bEi4QL/QXG
1F9b0xaRPbYJrX/R0ohRQxyg6kiCHdZ0/jAmT9QOY2/fz9UpiYKxl/IGwnUm3eha6Fd5sn8xJpu0
3E+jcaU1dNkvzDxFaLNTCcElA1wsmfG1KW+xKTGlzyVN5w0QZcFGJXAy52yU40auTh7CEVgiAl09
fRVhtiioY+xvMkcx8SmJxTmM1p8SFKLFWQh/LVSRQEUAhiiBGhCYT6zoSM9rwRbLU4s6jweD8UZ2
JWc6HGOITKSgXBbbvhN7h0R5dgMVfpiVeZBSGo5gg885oCfXOyop41w5m1nGsrpha32EZL0JRLEs
xninVk+v51QkqNdc6qRWQgfjE8hwz2wJn6u4IMgWnseMIhkGRPybSPOTjVfPt8EdscC5DuFCTg2Q
XuSq9ZopIvgo1K9XsyvMe4Ww6EEeoLcU2czfuJlTF/C4JW28VVwv3rMdRnrIooRqaV9+asGz2q34
dBAYktqcgrjOiESM87nVHU1Q+H2+GWVXR0nWO/yCuICa1pW/SVjhmCAnGUWcjWES+khbrIC9fZYU
zpc5GcPkyz+L8iKsRTzQGz5moCiKkS6ifiX7JIWVZXTQPmjjcGCaORPQ/zl9s2I/lW7lvkwdRiBG
YNyRAPvbyf4i0mkfuUn4IEV5IL/CxDCHL4/mNv/SQAaFK2mFoJg9+wbOLanrDoNgdiC2lCNpjYA+
aM8SeKm4IMfItBwyBlTwVnnZWSdPo5EH8EdwofRVckyo2GuMw+iTjzJsvKlKd8FjyPePvT5dTCi3
FZLKJ9ENKqVmtt37+ldgzpsvHcT+YLZTCU00qYuJFUGxr40rRkrae1ivUNMd+ZPrinRAbiN8jViA
XI5f4m31MzQepwjnOHGkWvDNMyN450FH1Qh5tPkahDka1oQfA432/gpdJA94bmQg5Eumr8jDI0+3
r6coZvFKhruO7GWNdpAraakbJ6YdDNFagsR/g6vbBAsYMBFeIXScQDijIkIjisqrSnap8lAl0JhF
pR4SzOnJqQcT1Hv0BDwEANGbBQ0GWe5aR/RtEWWdLlAjm3YMelPX7z6RJsJ9yFfdtdvmNF5dBuxb
8DreJsC8tpAlEjJtQNlRJVt2Zn7CFC1eEYGzdHyRgQaqe5QJpiHiBWwbAoHNNV9W2gE9tub0+bnF
SUCCOrGMR365AS2jA5b+OrA+MogO0ODrmlK6RXkH4Srn4V0GTdrRVyCssFfy8OaQZjuini+aJNnp
SfpI5ZM0z47pWoItf80h5nAIzqVD+pZ2fHb0MvFeCALYkx0IB/RBaif6CmLoC+2mIFjYoFhGMKSP
pNDOiLmFfwH70OUzNggJmR16efauEp02dPmaFFVQn8jgft8wQhHQwhRD2iJfjHU0VqjjpO8Wfzwe
gmIZUmwZOgNJC9HBEFykNl7htD9gV2UOpfQeUI6FtmVkTb6go9oDv0zjkVvV+3Gnt47PA7leKPLe
FPEa0aJsv5JTt4kC97uzQBW5Utnbm/0rX5uaU2GSinuC9mbxoQAbqbpjwTlec6SBA8f08ZC2ik5U
EXo6WQ80dyTdISEMUSDmETkNR3tq2n69aeAKDu0u9E7d90Da+kcO47fctr/oZDhcsZUnbvl+Ela8
IUs4CcR1tBQ3T518cDYNudsLba5uLA+aD5040zepyx0VDJR6oYgjV3zefLa7EUcvTTvaSvomDxyV
E9mE3UJHD++QWk4GOAKLJUqj1FEAG6iLXJtQBRaCQaw0YI8L3VZwM7FdutAzns0oOk2tm1PjCs9x
R1VCRQVsQILWSIP7hPFPyU/1uCZnghEv2WTbChMWsafxgmzdKyT5EnkTNM68f8YfGo/3fDUJCpn9
duRt01mjv5erCg2kI56rTa9i4uhf9gfuMyWGe6s2G8yeS+M7pQwJEy16DIukNEelNHqkJ8A4kkk+
tq6lPXCTT3VT6Ch2qO6QQ2U2yQbaqsU439ocKmXBGIhChnuL9AH5CwZ4NnBDz4MP8y2haWNqJ6DR
BU6HWBRmA5LtaZtFMrO46RFa+mIjk0jWUNoEcmIOfGTwy4rjL8h2L098xPwZnrU9ienxmkz8yUeD
Hf3YfU4Ro6Sy8kNiAv7db23CEkknYO+6YW7puWJSm/Y7m/fU/7avhT8nEMYnbFwlgQT4KN5M2MJI
ATqNvothCSNMrEJ7k2B1yDNGe808CgxsSWTgc4OPBRFxM5d4QzQBccQ1ua6DywSHE2VE0lDagcMF
4OD0YqlvNVZHY1UBw2NhwhmSnOgoJHMcFEgEQbB+ScCzYldDMDsFmXKtN/uOIIxq+DSa3W1MPqcP
NoyeALWxYz2TG9JVnnjRcSgu9ABrRzofREw1HMvFzaKV0wiJn1/i3JnCXeRoK+mTGdH6CZf9oSGF
YYmIpZE+ZJXsyCdNtDwqxDkbhuiBUc9FfV3T7xm8434p5DMJ8jzwAtzBW3WriW48jTnWXoL1m6v4
3aG3Zx3pc+IS9eO+s4gENVYMvhohSWcTww1ZOUsknWBW1jPfsTV+IpoYFMw5wRHBImk3np3UK7Q5
KKbIIdXDlVauFenSB19dbtNAUIlMRsvgHcWM/NrVJ0Yfc1NG2Okf8K6NR1UABlgSSrTfOv8ZhiWB
eVmIst2tvUVBx/bGGm8hvQRTldpt+AypiHpxL+A3LU8l98+uXWSu0CKipbkhsgsDfQAJREf5jURd
yA/OUhyrXPjGkb4C+EORYnOeK/mWNQCViaAvODmRvkDmIQz87d+odOA5tifX5ILVdVauEPhIYA9s
I24mUk260eTvOMNzxYGRvM7DAL66oIKZNRFVehaf/Ob4IkaQOXQQNnw5ECApj0MvX/N8o82qVi4c
pvHrrR4cxV9TPgUVN5rNG2x0QxEm8HxFmDvrDmFaErFsVcljFowVBmnoCfFycE1NCoOekVwgvIgm
o4kKrHk+wPOl8VdmvPvYt8LXiY2ygGPiQFKjZ8AHSnswxzjeKXpR6Kvwl+FFfUjjmmtzFXOkcmCy
k4lvkvgWhpDu5NkY2BOpyilHYiS0RxK4jPHsmOjXpRBiHEWE1+KlJcb24SuHadnkO6q4FdSVf5n4
4RKhLN1MJasmH1Ie3aVoE/k/Hj8BAK7BhMHYKWL108r3FiEP0WzTMoIOCsNXANeX0OFCm0NCPWt5
SaAHAwp++m/qgoRFCRWquqFAMj6OH3Y0FA0dmZHqqqYWg7YDYSWp/CVOL+qJffVDwi/3Mt5f8AMd
8Qxs/mr56CmtklmRQknHozATxAPxzGxyCN4hu+Nmn039Nxino30j3zi36KegIGxVoGVvNhPNn7U/
g3Qr+F8vSlNrdmSSLlGqL9roq+Sp2PMsFFZwzpLXu6J1VXJQafZAbS/V79y5TEsx/Ux9+DOQ+zph
8w36EcuW0aV9ZbVjXsjG0c/VRXuSEL023fAKL4nYkmpd3Gq2xCZKgDwEwjz9Qj2vAC1py/KLK02x
+WYBX1pCGBiUoC4cmdSwhsAQIvN1VB9cIQw/AQvQB0VAAcZqxmpyXj+4ztUtwDHfL5lReBS6k+Ba
l4xaa3Qd8+FjfMP5EWDdhESgTapeGgfmont/vOCP5/Jd9W9xcBDX5IFj4uNhqO49io7ypWcjNdQ9
KgYQDawqV/POkwKIQw3kPTqmsO8qEAI4U8W0ZTfc0E9ixVbFN0/Pdv+qp5tICe4jiEprQ8+3OiI+
dMzraXHdWOm5N7cYUGHGuS+n55JAQp/1bH1WIybUuTkspKkkHotw9A85DxduQ5UxpCCHyRlR6juv
zyxsGmvrODjeicT3zu7O1kGrn4IbmO54kY4I8yh8wKkVrW/WvcUtvo7wTWw4lNS85BPZBxtaGjzb
cvbZk0teMxz4eTjDfHpekqS60q+qushtnXyAbpVMurcydFDfkzPi3KObgmRQpACxiJe4qg+c2ojZ
zYdxrQ6RQEungSTmH846MrGYH3h46TZdG1Rk7/2HqtJG7qL8at/Zg0meE7LZws9cZFRVdYGdmRMH
eCMGq7vQC9jaRnUoPvv8vaBwW3FBCwzqW3qnlTc6saLqh8UCyUWLb9XBO5I9GMr3HsnznKFz8Zdk
d9gEi5Plyu8Ij7JIV8YmIMzIru7aTLlMp9ZUwgCuVzwshiogt0k+RD1MN37BCqJDqg50kkDMSLbE
BeHldqAt+vGtyIlznzUFovcFZxtp3nP8R8dmxaKDyNbO4D0XpBulGZrCOWskbl92eIB2/o5PO6Uz
z93kYR7jfXaWgIvO2J9d5Ud/Y1g+y/vgRta1HdySLUmTNwxYxhEki4TIlrQD0p4lZ3SO+VQUtyBD
92vE7otj7RGGa9LpO8NJ7vgUdgA+r0fOYkqcbvtRn9mceVQ4mrVN4wfUhrWONkxOqWG3i/AMMxrl
s9DlLRnXBgTriC43XY2L1xrvQr5W0zlg6RHvHW507wf0sHyTSYOaxVwD/kF+rQKOPFQdPtN21mHU
nA2EW3LMAWqRfe5WZFceMtTXGWPChs4lcuoHxj+nupIiDKVrrN1p6lL6OcUP3kUZZ+pTYB2aGzcy
n9BcR4t+N8XrEv1DYAtshNxvwEY9W3znth8rt5Of6cr7UYAr2pUQOkB0BCzNPW7BOR2lAc1z6Cu0
o3L1a6aReLJ8i+8ZMaLNkvS13fCjEYJoA/dRHz26rNULf1PtfoD/UfHWZL9fZZKLD+CNzXyDv4wp
OVN36Hp7sLln8oaRiHRE0r/wYew0iPgn1l+GjMZlAaRFDM3ZJCgNkytVR+yMbIAhxa99dLdQXmTL
DujpZTrRBv2MsZTfE8LYZiUDwrYvdjowPQdxHKHtWYjZUSLJTN/A8qgM/LOOYlIcdP66bY/+lPIO
E7Ht9gmDDZ1o4CCc+98ijWGs6BdVcod00Shryfjq7tVdX0NwSqS9RNw2fhvCyC4C87MUlkWWL3O5
gsF9byM8d6SRqCwDWuLPpZJwHOknJdgWfhnLERGC7z66xrWpHML6KNU7QSQeXPrQRbvg9SuEbUD/
YuHE1hWvB6oKa4GwqEChky3ls8UVyxYYg+ZL4NRtd0UeLwTfase2oCHV87pljUzG67iZGwiwAIlK
ENk0uSBcGzYZ9Xpgebi53wXO7BwFS9aYSGKU5qBZ6NX38YwGZBYHGa0lS4Q+fg4++pDuanjFPBQ2
7LQx0moPj2oB1DZv6n3Dcpyi+aopXuNMRkubPTzpA/GqH9JW/qSUBxg99X/iSVMItG0ceWCWFxVR
saa0dFNP+muiyYG0p0MkQ0mrUrbKEW+o+4T1DHkpO2XxmaP5k6bawS7IAd5/9OStBjstCCCsNrX/
GwKDkLguTAJKspN6drWSyBvKcBKDcD/t8I+7B2Uc0BIjWoKIJyccI1XjfTOQBCuSdTYQP8m0He7U
8afnqBdwW3tvgIqaMTiv5o0En7wjqtm7VA1bdn+p2GrK9kPB+/jCIcFmKYPigQOXSwAkaKzcegj1
PcTZ+2mhxelnaFiKYC08ahc45iHsRwQ2/rrZ9Q9YXg0a/BIt2033UzkG3sZP4i02+aO46T/Vj7Cv
N9Ej9+zSNY/Z6bXmZCdx6yfevNx2Ix/Fi/ZuvFsn2l12Ohzv3NsCuyYbdUGiyEWf68d+XW90Sg1U
fH2ndpNslBOQqLUjP/OrW6mf/oUPgg+fGokFGo3kVp+CD594z0kFlO/6dsc/6mdAn3gamN81YYVS
KLS1CSjvNuAQsviQ0os3x0ZrHXyc7LS80wpKr/FBJ6mBMRg/87JeLNRfzvZvlDNs92T+sn2RtmKT
KpVPpbrU4Sz9ZDklVwTjXLqLrvbNt6O0l+YTnQ0xfPJSyPYqppNbsfE/a/p9Fyc6v/IpUJKI6cpO
Zh/0nJITfZNldCG2SPOpuIRDIDgHqTmqBhCMF6SDRoAjIrPc6ZG2dJj1O/y88rKtF0A0zVwhqolk
q29UM9q8PnAcFgOQK0T/NhImQ7P/2bw24sk884Hku195Q64FlcJN4ADqJM4GUdEbg38VgJ7MuYXG
G7nskOrNBYbcYKAbJt0dmBKhl6ypyNHia8OmDQ/iRMIlZbziE3zwnCTVj3iAMD2CAOGS7Aak419l
RDYjJdXTR52cOCQ1O9UBOddg9lay4abPv/BUG9TtBfjZEX2MEW332GJ9ws2IeYYhXfJ6Ie+kd+NP
5L9AOWhGEVwG88NGdYacSgZuWoQIARL33WTBWYuLqaRktAG2i2wFwTZosABz3JxGjgF9EOdMEID8
9YkLBqBLer6AQbS5tPLDqRyY+9nF20+QgfzOtgyhg0VGYZRP7FJwKm3NnF9Kkx+6Nra81Vd7HKb4
NVKXWTcCZPhhcIjASKEv2p2VTbJVxcAmU21YNBr0UCFAYsvTZtU7fHCEAOGoIDeI6ijEXPR9mjPj
KVsbDZ9ibMuoModVsM44UTbCkjokJI6x6zkANiV8jYTud7Ih8pRSMRzV7SkG1uh5K+p5Mj0zqD79
9uiho0VsBvxlEhEuf9Tx3aJMTn+vfzykpo1tnkMfMyqilo8UrozxACgZK3CmgWQuO9WhQc1ndSCx
pLHRqWJ/AgIew72ZrlR1FXBENlQGajh3bCpvEXkxpIMQvdT3IPqiFpg6mJan1xswLkyZqDkMGlMv
EAMuGaeQb3HkjuR3kCswUuA2nvl4K6Yvwf8JiTrM+yvIIX2ZJWsfW4/EboTAePyytGNBbo+6isNn
QgZhgrjV5JQ2DclOozvSNMbCrLrwJB+7K4RnVNxQ+MMvqswwrJ45SXPeXVVYUWq+pct0KPPkCuIj
Fw/IOL+H3t2VFk9t+yvw08OHAGuq8L90nowdNCpPOcdSSCjmQbvsUCAHKPWqkZBiKr12FqP52FI2
RXPQt0aZkAEOepzMDxkqXhYaOEHG6856TtJS1zUAtPbQ4/RtU2Ym8wBCMC4Anuf2PdGPekdc9U+S
nSNwQoTDOirtWqPdtZ9TCxnNucYfAObGAmk0HOKUUk6Pjl6NUMek86BPlZvWFtml/JUaTuMxZZas
l8MDWi+TrTkaZRkaDuSFFbzhLaLbT1/6VtDEqdYP8W66o4+cDq9JRftCSdyxdgLHtgIpN/0cuM/g
ciAkHVkUOmSk6qOJjoL/5KzWDYseZqJ0elOhsYh0oOgU2Rj8MwLDBdRyQH77mHSnEI8n/Q1j/jEy
NijIwAX+O+EBrqLj8+i4pagy58R48a4z1Pd86qpu8I3i4KRNPQW2JUOa7G+T+28K5iSoiuy+yuVu
iPJ50RJNPKdVM3PhCCYSpDv5CGxfdzSVIy2ZiN4FSE4+q3ikyw3FiIWWj5rDoDj7FmJAR36QyU+7
AzNp2T81cvb73URPq58Tr/0Phl+BuGNXAC1SeLSLOom/tvrZTp8ExHl8DQnaV6VhNQY/nrEuf5gX
0vioA0o9jfA7LfxFydhAeL2AKBc4kKCWSX7ovU7ZeM8hyRR45bGogK6Ic1ZI2+Vtq9wyBaNSztMz
X3Nd4SiwkA03nQxo9TAFWDBouP7UJsf4zaipuv6O4Yk6F4DZ6E4SwBC1iw3fdzD4U44+LIy+S7R9
8wKtDhchaTsIBg0rXKkmOFOztqiZLa7QaPTurEDvrR2l1Cl50sDdlewmNzg5xuXmgQGlUleq/s4+
RjLLoNsmERVwXi+HplTWWmKTxkN4JbbJILU7O77umBFJiBiwt+2NiN3wTGKaOk0I2Iy32i1557Yq
gqXgqspaZtXcg5qaGL0s0i9QBm+M/NaI574/gTcR3/1ZTsJarn1ig83yETN2xWgMkGZLNAKUN8hr
GnV+0Of50tnk3yJYsOLvDtKiDyNHMLcIhh4D93aI3rancoT2tFbbB4E7tQuyKojcQJwqFYGYORDd
MANeYnGQyJhMMBUEzLiJQ8DXw+TLkgCLed0gPwfIdmViOGUUvtjsQzo0hP46WEuCWs1jiNw4G+4W
aWnl5MJX2oNPMTZ6HzOllRyVnf8gpp99B0ILRyScY08LNJ1yy1e/HKktsfRHM9wnHmVCrAJSDUp7
UkkbE9XvhZGbMp1C8AX0V9Y9xxL5YzEndR0zviNZVdsAA0mIAJvUTggWi8QktE6E9m94fpv6yZ9C
uDFp6sF1YPjAB1pUvc3Dohq+hPzdh0ZViC7iQHwrWMERtNOfDCMVLmHspsP1BVAN8bc2uWopChy3
MVLg0qaOkVjf6oUY3ukAPbr60SffluQKwn6IBdsPtnH1qCZytPuIAkdQz/AUvMOOrhCigVBPwtG0
ESkjB4wVFsMQMAk8db7CdFvt+wQh1uElTF261Ncj8diTSjhQ9nUykPpMGQsuqnbhF2yTpy3ClwjC
PDx7zRmJvxLa5smvCa5dJgOn3jL8uBMz0ERk+IMMY7+CZVN3fbqNqFtNV1G8j/UdowaBVAzymWvR
7hPYU2IC9Yatq0BtGrYWsctDW+PoewmbVIG5RcvDhQV/h6xfim32D36lTuWkOoOFYb2kgBZ2lUgj
3kTGSciUUq0tcouI8isIDF/Kya4e3yL+dAzqSKISd1j5TOVVBR7Lk7+jb5aMv/PkAI9Winw3SdJR
dsDUIc+D4lK19zr8wgYr5hfux6TFvsKm5RJLM7ESWPV6OmGcOkUmvzEmGyRUektzpCKc+K7B14Tm
pA8Lfa9OeVSE/Fw7LuptDZ+pOgBy1kpYaU9h+xrPzI4MAbjkq5SHt2FH8ed45K+PCprLeFG4BcO4
9s5VlDhEiokuGFC10dRLMDrEX2fSF9howwOQacjbU91D/hBOH0qvyP2fSxfAD0YVINhPXr3Fjy9h
e1tgNwzzVSC9cXb68ZUDmWJZRjCTGgfCyK883ngg1tl2bFEIz60VIOWNm2606TpC9NLOytGmu2HA
IaN2WzIISccvzyRC0c0gcBXhQsoW5p7HmfpaFQ+GmUZDfCIRQZGTX1ablDH9THQ9EJbAlYv8qrog
8IdQkN0g2ciWy4zI3eAjmbU9723gDOB22UH0RW78y4XOVwjq2N7hxqzvwLor0R5uorygwetIKiZc
BhA/W/vQnW6YuUo3b2hovcX4XYn7nHnajuY0wEqexfDR/gVHVwHjHEpndFciZhRtAdIG3V7DqPHn
2PJT7cF+whYl1JREVO+cKSNGEVZdgP18xzTAE5r9hl1fahcqGU0NCnzMRxiWNBUNDPbUGs2G9Q0u
UxHGyFO/v8qfcrUxIZLRPEI4r9g4eGGeReeSDraF+r6AIyobVwuR4fkLhLS4ldMV9BbRHQ3oD9ka
mPCzR43n28/XXXnxgTTU87o378oxM6/cyrV29IyT1eyslGi9p9LsGvLOPlUi2h7wXxYljBP6/csg
y/SM8JqJZ1wUjwYrRjUPxLfEkWo2MloF3eoRnGQZQkZAJU3sE6FH0BJB+W586/VRh/RCPOESJL/J
mSJTPBUey7e+175JupsqoaOrB8HEN6/fPY2knCRYkpYTPoiI+P4OoJbD9puLBjYkcsj8dXIJzoZS
slwRXRXkJxnWPKKBqnhSoG2fzsrSJrSaMoNE2oXfAEAfcshTOeAKgeDqdkQC0f4bkqVYu16ypCK2
IbqTOWFfNXjUV169ET+JmfcPYzE1WTNVbFP4/snNJU/Lwh2hGuhLhMLNUUL27kVApHQwFwgmpvqC
wKEjwQ8VYc0vW7nBQDN/dxsh2iNHvgM2Q5UjkSW2gJHO3BTIUxKkH4uBROKzwJroGCtWQZI5wEGn
D5lpmPgnPSPC505eBt8sx7vUbjQibHE/ECXB48bOJ/iPYIJ1+y3HRE/0TJ8Qauk+Qfhe7Az/w/SD
ueZ/wEGKLZqd+7TchpwT9NfS06qERyHu56OyV72tiaK4uzfMI0K3NoOl0qwSQIWeyHSKi+JjhzlZ
gxEWVPJUAMihZ5uWtBjES6jvgMSMDE/Y1IFQOgT1D5R2/aBklWKyHOwmXDAKdVBILvFKouIi5Rj5
Creo8weUqO0PABhl2qtX6TiMIhumJgLcXk41LBjSWMiLT83nfKHL5NLN+6+3zrr40hoQkicU/YC/
WmWnq7oq2M6XwVbWTxBNg0yVhkpdDGF46L6cjMPhOUUHmPWv0dhGoS08Miqs9sTxIESUgO87loaB
RH++rtmdMS68/JbOL/GO5jupo5pNtBKHVPljEkCz6u9UIHz0e2KcFLTys3QrUnu2eIEBFSAQk6hW
ST9Jta+7E88Txl6jJ+OPL5nVRwCAI5ZPLTdklXXtPeAsfJWP4XXCIBkzlQqIVqPsDGsqdmjpQf8s
g0R+J/9RISwPqKNy5o6RM4qlgkPj5QTbS7PC2jgsrHElK1sD3Sn5HYiKyLIDtG0e4VRn8ELLM9Um
MY+NM4xjzSeaYOn773/73//9f7/6/+P/ZCgjBj9L/5Y2r2MWpnX1X3+3/v63/P//09X3f/3dNHVL
Mg1F1U1ZN7Bj6xr//uvjHKY+f1j6X0lRNBZ+uOSCMs071UfkAyGJrHfWEf385y8lKX/xWvq/vtZY
q2YRoRC+BNd2W81RR59joIU7YdcaARPAm/X8L15y+pH/+uvJoqJZpmUqoqJb8vTr/9OvV0eJZ3Sa
BHfr+JuwXXirvqdW97W4ULHwTmbJJnvotrb4i5eV/+BlVUUWNcXQVFnXp3//Ty+rGVbqSV4QcA+Q
J2N379y+DRXD5kW6RTuiOg1x+Rcv+Z8friz+80tO//6fXrJKIrkXOoXM45PItPlhLQEZn6k7WAiv
Z94j2Y3Hv3jJP/4teSRahmxKovxv144UZkYhkGNwHi9g1On29eHdCZVhsHo56tL/8g9//oLq9AP/
7dtURVkXTVkxDU0z/+0CyhNci4NQ0MJprWum+JOGlHUQHf3eOTUW9tlKtPVfixkXLC8/UvHq8pwo
Z2vFaa6j5JAenTTLvnik3RbVCIFAfvVGCHoP86yZOK9cCssOYk7+HNkAO44z8EcNeVDoFKrz57+M
9AeXpioqsqWpiqLJivxv14iq4t+XXoVy4v3Dxy0Yb6U3/cc7cqGgryx/U5gi+pSupuv/1fUp/dEH
qSmaIUqGKWuK+K8XSzd2odLWuXKCByHHRnc4SDmD15iyKThTF/Xzz39ZefqB//HN8XKiLmmyyO34
ry+YeloXkeetnCqbkF9CSAAv2GoIpd8SRnmlLHwW3Gsd/e9ajd6pB8NIuhjOf/4u1OlV/uNd6KKq
ypKsWbLxb9cPrZ9xVet85PTlfFDL/drpHdiLLXl4J2f9NqyQKdrFa4FynOo8rPDFQb3lh5KyAFQ6
wrGmQ2j9DM6UbkkMkp801pCQ9RhcAI5g518it2PERh53aGbCd1iQPTFbEMeKU2j4i6NN+8PvUOdG
MEXLMnTF+NePNAvCrMATo5zS4ExsdkBdFXi7dKuEZfdMCQpN3ShdSYqrAsp33znGPIJGmlljbPV8
1unQJkO2rdX32HfN5om62X/TdVBN+yUCNq0jCDA6Y6jL4vmGarXfNvrJSj9QEo+tbYprI33yaCeU
p09vg3F9JW9js4t6p5f3f/69mX943//Pr/r/KDuv5caVLIt+ESPgzSthSNCKpChTLwi5AuEIb7++
FzTRM1UshRTz0tHT031FgonMk+fsvbai/P1Vu8KMDT+N5QON8cGyn+r+5P8C8YgwC41XNLDZzDaX
cG3gLxtsBP1Me2QiAzdm7CIEgRpFAYIjTB12foGp0UL9Yiw0PGnujN2K7wkEx53FJ6WC5WHfyaTA
A7Z607f5707HeI2f/teVxLHhuo/5r2j0Bue14UrRHSJQ5sl9vJwaNWt6oht92HfpnhxKfy8pDtHq
QXiU7HyhHVFQ9W6Hcg8uIgUeg1LpgAnOcN7hvdCVoy3pv33/6MR/z3dJwZX931XyuaX+cSyUTV1E
l+YqHxQQoLgPaNeCsYRvTZGI8POtiO6C9FjZYDdnawMEGJ1BepmKeAaC+P1nUaef6e/XT9UkDmE2
cF0STPFmxeZFmHeBFtNOJYX1DO2jiMhJOJmztbBV8Icoz+FL4/MTYb5dXJPNazXORd8DKUU2sxYg
WGICbImkULQrBYaHYIMGrPfULvPksdp2Io6qjYklcnwXUTIIiBmYaqLcoNl3Rbqhuam5HE7UWpdi
o6BkO9N7D04X9C/iT8fxv2ejylM3VebM/Btdv/mueh4b9BvCy2l8Cn+jJqK5ptU2SKPKvu645NCh
T354vp/P7/b5/vk3bzZZtQguqm7E8UkCcKe8GysRH4GFCU7HZ+JqewQPOOvywRGejHULV6r8YU8S
/93mNVkRTElUVGA3mjTtWX+stmvdiPFFYJ9R6AGR7i6c+pK5Cq0jyJzfr6YvioG//9bN+TlLC7Ez
4lQ8+GfuTdIWCSP8U3oxsuJURwI5o7eEjNaeqGzIbm7wId0ZiDDR4+2naToZ6yVZ6SfdAqvHuhh/
kSpKNY+CIHeuim16+h2C0euKShxuDLOnebb+/iuI/27hfAVRQneh6IZOlfr34zIuUinUIo8rfAgf
dJdQd9tfArYn7yg9ff+3Pk/YvxfHX3/LvDny4Sol1SDjF9UDm9Bfu7Vzz3jR6zm9GwiUDajA/YyY
4H2Vucn71ZjGoX6+kVqn99cLYKUk8VLdEaCGNWYr4pegZ3al4jIcTItrgj+5RNo4JB/lal0wJFnL
+G/8BSy/6H4UTskdusAWpLOBnZNkosFKNn0AcL5+1y+uQdrrWYBxVnI+eXpp4bHJKX7QQVcb09+F
wyPhHIa/yE1CAAQgZTSie7RWpoPpXtLIP7SZomadS3sqGN+1q4ceWiwGm2oG4yHSiuuQ04jCa9R4
3z9aSf5nX/v70d6s+lAKy3a4pOaRDioi5WAzoqnn0YivF/HYAh+HB7YVXLLF0R/Ru0SKSrYUPdr9
ZJtTf3gxvqi1+DjS541HYVEJN6tqJndR1OSJeZTdcBUv2nX/GB/CQ/5IPPUuX+Ff28V78y58wO7v
6j89jC+2AEWTJFGU2eplVbi5FAT6OBp9EZvHpFmUHi3DOluRHcaAsFxlH/kjaScXClu4Pyv6KAAY
umWjr+jRieEPFbb+b7mnKYCnzKneFFVVnX63P3ajpA31LG34KNFGW1GXrYN9pc+DB4w1D8Ih8Vov
3KnSvHzu76O78Fd85PPtZ0/ggvYyj4x51GGgiXAnL7Vn/92/q+zMk56UfX+U7qCiEpB8dRqvJfRe
Y+Vur6tmE2+Qdz+JK3RK99W9vKoZ8FerbI0AT9+gm0ONl+5r9KY7fCoEUuwRz0bz79fjV9vKX9/7
plyqtDwnSatQjwaesZfmgCpmZW6T3WCn++D/f9D9/ZBvfm8zFOuuk2baUbCYsRjdPHpM0YuQkoBc
ghMGxrbwQz34RemrsbJpW+jTCpP0mx+2byHqCbqooOy3EOFkKEcPvHmQgfXc8e8AVHa0/7gEt2xz
zUrCXYi9xnGnVJLcZrubHRUcQnQCSJyf4uNFwWMm6NfootBwzzF7Zm/h6Dby8rpSGaXQcLVKtDI6
wapwGOnG+smWUSDDKUA/3/982u2yNURR4KuBVhJVAczfzU7dK/KAv1jCk01RWy6vaWtpqB0uxUE1
EAn06zb5xd0XhV0jbofrqabPvzErB44/mOWEj03fnJ4nihkW5EQ7Pc1AAwxrwbSuOQ0BRxfm/XKg
eO02KVZ25BZQfLX1NfswFZc0rBh9FlFg4u/svk2W4vUxfmZzRfkjbtmfMRjnH/p10aBg9y4zB49K
0J+ShwLCA5nJSg3VCMpR23r11fr+2ci3ZRXPRqRwNCRTNOWp6/D3K62pklZVhUys1A7cLBg8wxnA
QcxVV5/ZIqHh9SkwnchYleNGIO4eV/2cyjwlxNELG6QAsx05E/46q8BAccSg3012+fk0HJsfPuo/
i5SPqvExp14FZzsIhL8/qpxfR1kqLrMDyVr3KRCcORqCQ9QizvHYjzNrtrv2b3L3riB6jB2uE/Vw
VEJbsYPBXXWwChyGIYz8npDYlVtoBOEd0iAUZXMVC0Rm1wdgv/VDOccyHd5PLBp0HcwMYPtt5cLr
mbLJP+zuynR2/FlFTF9KE8TpGi/LEmX8318q1AzNMNOZf+CtclrSf5321MaudiCcpajme/IGATen
roJ39MFNzz6CrWMNVs6YG7jE6fEu+6VBR+UD+QSW5fnsYSRRJ/XU6FQ7O81FPsUVtV4PnNg1F3DG
YYy51TvIHumxq36owP45Kz+/Dz+QqkuKqpifTZo/jogia+OsyHsmgldHftNxI4Bw9OJjfZJwCjXv
bbnBq7nLfxmvKGB0LNJkGpQ/7KHSF2+8Lkmawr1IF1VDuelLxEGRjwYBYgfScWNY+PNsW1FWMVev
rPSjoxit7irlkfoI1V5u7nB2Ve9t7gJeyM/TkHwbvnaXfZmfNWXbZu74/v1rJ37x2umywDqmspc1
OsV//+xFqYVFFY79QYtQLi/81OGYZIzBZE2zq3FHUvc9MMbv/+pXG6FOG2zaAk1dlM2bO1ShCrEo
+XV10Ooj9aJZW9rgkYTAnR8ByiQKBC3Dv04MBotj3Xe5+GcOQyoufeDmuYQQ6wDIXTMsYiACTPSJ
oyF5b+2CmdyOdr2ODVABMWHN4MKXqGlsyJ2odbt+EesOgLehsBnlh8U9DrZwBtTcmyHOJGRXJ0jA
xT2PMIykQq040CxJgkPKQVg/IV/MOPgnx/+0nuvzT730zyVx8yLqiiYILFpTUljAf/8ipp5JSdOL
1SH83WDRUHEdWIQtmG/mE0Of6hCAomDkqs8NxJVrvuDwIFMF5fcMFplBsxP60HNQy0DZnuyp2ltL
xDqmFNKMUrSRiErnc+N43eRvk3D1FYsb0vzZM8T8n+o0+bYvwEvId5kaA6YiiJp8s/x1U8pzc+yq
w8UD+8k1bmlsu1W7SY/lPWx3PvO79sDlv7AIYd9Jd4qnOu0qgez7e9gUG8blLyaqCWLg3pm+9Odq
+f1C/Kwn/n3Y//cBbxYiN6cS5ikfELfCGFC4rUdUDFSUBVofr/RdEyAL00XO13qpSQvpwYcPlSyT
yB0Y8XLnmFmVwJCQK1RKAgqbHMbe56sxpZNoo1OiaIUi0UzkfDmzL785WDMWW7wsOA/KBea1y2AT
zgunll5GdZqhVUxck4Gd6dHWAKCEADPKQDbMkXyNQG7fc47H3jZT9HbE3zL7XQ6KJ4t0ytaBdMaM
BoQVAen3T0r9aqNQdJlrB5uFIZs3P6U86LNEwDl/IHGmwTQd2CJK+NyBYcRr2flOraBfotXmtvwb
MjT58hPqHk0iNhfH52I0j8Q5tz/ulRGQz73AZGsx8zexiKDBGyJY+JnDTBg9F+9gw4oYl81sRT7p
TuGnQQzKIL+f/G6INqY/TiITCg2gLPr8+y/7T7/lc93+8WVvlkVRFWnsR2N1IA5KizyWavls4pw8
m1bjyuoclZ4OygKJExi4bUPD6afnTUH474FMaaFMxwdDBO2z5/bHAdZ2UVen9aw6sOUZg0P0Bf9m
dh/Q1CSTUbTRHpNwILBNuWWwKGZOPoCK2A24haC8QaPoIcvRJbFLkM4EYFntvS+5KtekXwTbpqHF
/9dMXOFlfE1/BabF/wqTHFlGAbZ10xGYTBJtCTiU30l7usgP4WXbFQ9Scgrx3ObmAr0P4Bcy0Khn
rtWS/I1cYdZfMNne6RUczFU/bEb4PBhnRABqG1NYoWwT+kXW0cJ1jAKCCv5kfH3cJtDrXDML8yeQ
5boHkYXEi/6eFT/BAAArED+xnZWpMzT3s7NRORPSpNzyLk2rpDhchK0aeiavS3KMlEVoLNTyNYlX
krYkuZgLxxyrVbCFs8YDxLiBaHnEBBVZWAXJ5vjUYOBdwcymICfzkNlMQeDzNIGc6RQoFuJNPDzq
2B20dRK4QKcatAZkjsJdJ/qrAwhkwQkknxrj7ver8fPVut2kNCZJhqmphqh9Dj/+WAmi2M0GIxfr
A75lgk4Sf6/4uwEP8nVhDruqOhYP15z0QTZYUhIiMiRrJ00hOnpNz8CjItWlX7XAqDTeIkvESsLe
I7n9q8H7d/Z1z1+qaCuSY3BZhv2ifG0nC6lr7nSik51ZuoMFla31h3JBPI8+85IPFB+1vkYMM0Oz
7ZCM2mAQRlk5WhnUFrrp/HEs5RuV5YNAgBvbRXVBkvnroLLGM9CCtt1nOam8x24vgSBB0InHG5e0
gl2V688q5urW2Ei5qseYO82zpv9Umn35gmmKKTCkY2BGJfL3QRtKEpriWdcf6ic/IdZrNwjLBvwK
9IFCmDiv8+6YVJiuoCDysDtbJWI4mzcWsp8h89CtsHDRPn6o64rs2+3lslAchbDD0OkRt5dWDbaX
JEJzWaLSxmG2SxP03ImX6O9Zxyq1Sq45mpO0C6N21Qze0FJ7qT3YSHW55IVttIlpY0RrLEkyQBwC
QIwF/6pcbeNFKnYkFJepK2wZucnrC9oGihr6Ah/5jKwNWzVcr+JgwVeWT6/9RXQ4sjrV6rDt4L8f
reQlfRIbUlKtgFDZyqaBE1GCwum2UHBz+oy7FNTqXghWhTnXMAEIXk/jHjYXCHLsPGzkk3uFl0F8
iF3htXoVOwRw0q6P0I6xUFZcyWbgMQgPdEfImRBfMQ50TrR8Ga3o8Ygk8A1LcC16Tb2KqrmsuWR6
GhjwhtduOfhuDC4IcbjoZbQhwyUIxvBZG9zy4uXgkddKRXeXVuOOGztST+RbT6ykJLHDFskykCg7
OlQnNCnjgPIRP9W8qE+IXzptG8hLdKDd/mXEdPUkWyvoftAV1EVq9zumRx9a+tJjT0BG5+E3BJu0
Gh7xqmA3EO4YV3g9m9gyNM4ZqDlab9hr+3Qv9rtsmZ24Jm0KY9l59QJzRZyvWuYiUPW5i9vlbwmB
1kRInLcLzBLjmRsfxIa5cFA9dPk/DQ/0L252+h/r/HacWPSxZoymDm6T9biZQm9INH+71k+DsK0J
aqeYxsIFyAU4BgBfOB1bPhGqeZV4VSxJNFyOhAZolQxC5TwcJKwl7kj7drCMg6Lcz/LnUUOfZwtw
kK7Ivxc9KmtpLpE4Rg9B0R2jRvCOFHadRnf+RiPuHPcrLlmXftJ13bkM6IE+vBAPRnAj83L0f5v8
wV92XBjND/1MMtaqb8+Deuz558b1U9Ws2IIQ6rXP3++1X578pqDpsqiaoqQrN9fgVowCVSthk1bz
Dpi6ea+xxFsnmy1DE3IWV/lfs8CrL8sE/d3dpIM1Lz9VH1+d/LRCBJkhE0ow8eZOphSiTxOWzzDo
J/bwo2quJ88J2VHz/MAA4/uvLE2V2+3xwsicxpQydZflmwtHZ3ZXQVOD5kAOMPQO6l+Un7Pn1gC8
jFb6LnqE2KjuCAWNETShlJq3uKGnDJJ4SutrHhvUmYj338H7/PDRvrg/mFzddV2TuMibt3ehqxEZ
gyHrA9PpOb0gQ1qI9+TbpQdSCn3YUaAXCJ+ytQzbIAFEMuWBdNedknEVn6AflGuBzuj4wwPj7//7
xBj+KarODNAQhFvNQzU0oSygZzlokBjnmCLxGKsAXzaI8KmH0FVzRAgHdIwQRLNpDDN1ULmi1gBQ
A8ZW1F5UFAtJRYltIWDW2Vn4gk7yjBkMrTUpTcqBSQ3/lwzFEzN1ubygfQvnI9BHKhSQpaGV36fw
J3637LHCXAWriJ/wN35mhVKEnf5QPYToevW5QjAI8zJoeq8mN8Tn/MQ/KH9CF0b1Ir6R3XbBKvZY
9dQLVgKmjKoaYlVOV58DS6W55VNE0L7KsaChTA7mNbQZTnPyACYiP1q6ycG3Cc65TPMRHrVTPTN7
M7czAsXfAWMpmL6pAR5w7vBRq62PvhPR1vxypFrLQathM625XeHOnyDx1J9zYS89Qf1gYkd/0piH
GI/NBSYOrNoydhrGVqghL5YJOrFeFG/cjyoU7SQHDM5UXnCWfJBOzU2B+RHRXkQ+aLhhSR8WbB1/
cGMT3IWuMj9zjUBBm0Q/rJLPneLv10oSJFobDGZpAFG4/V1e6IqoNULYDIdaJ2MYhcKpkYAufCQt
6iU89mRqpFzT6bUgNRHsuqB4XIlAWmS3Vty6sxPF7Wd3Ib2I671QPGH+LlW3lQ8JACh0/eKyqLYA
m3pOjlfARxAxuSM1RIWPzxo0Cbjwwg/vo6j8u/L//FLabQdb15gIlIIiHa4iYdi0HoyX6E18rOHv
8fceW7IuDFd/Jwm0fcqfwFAVmCvhwtBOYqusQcri554Tf/gR/+JKTHmjApbDL3XmKRBUM3CtwxIU
72bJVgP+MCyyeDfq7P4EbqHVAAfhNKSFQcBokfBaBRle4HIU++JqHPbjm09Mkbbq8rNeYmfw0hmw
LJ49DlRbjJe1YYHfxSzB69YRwQxfA8yPT5YE/3OHQghHMh8of6R8VYj2aa2hZfu34Etfl+MjCTgQ
/YPGhszLIiK7ghy1hrjgdlp5oWBHeFRqG89BzTlOm5FwXe4QL0j/aduPZCMpLn4C8DWdQY1nwezA
IqJni6hwxc4BA4NnUxfIuZ2YdQi0B8MCWLPQMX33mBddvGaIccmV6XEqKDacJRKAIbORZYsLBl8e
w4yIyAMHaf73WzHXjH82PSYvdGwEtj3DQHry93o2LkNDXG3YE/qM/+EI6IlimRg7H9u0vvRNK3zJ
GyeR7FLckZkUQYgL4Kz48kQi5hoyxZjpa2bJyi+qaxp1qq2iFTPvlfOFUNVFzimSOLGwTOrl8NAC
p6QO6J8GGIPhjo2sWGjYfmkuZ8t2ie5adxqXw+kFyGQLfJbWCXE7Oa8+/ULtIwQJme1w5GfVvHio
LwuJ/hG1zjTsnwIRqOA6L8LRUJwoW+KLp1CXhwspuYO3WrSeoTtlZckaGXk77kRcY/VqDnDBkYgx
CT35uq4Uh1uTrhj25bUO72tkvM+ph/cN7Fs+bFU6Oe1ZVk9msivlbcxPSA1YHEBmpVAG6AvtJW0l
kSGTNb/l7iAQHNSMG8KL5mn3IQHuwfmCbh0nZs8/qihW8fjgixYGHk3eTBBjVEbCHZctA9Nz81bR
oOeSu5htoLcY8KE6b7za0nhqLusR1Nkj7gvjtXqH+okEHjEbGewsJJws8J7GbvH9cvlinIAYcBJz
yjICCFG52f1EX43aWCr7Q5VTJZJdW6DT4u7KOArLHR5RVHk+VaFbb9IZ3gF7W7Wwwxf9e8t/RdqI
hGIv9ccCSy5OCPps3ATdAP8DQMT4US3fgvExZa1lv0ULmHi3ye7TO7oxoHKLzgV/z9URoXvq29fo
9fvv9j9zuputXaQ/KxiyJk3b+82Xu1zyrOtLyhKSaBK3BmvECxAtA0iKhIAqfL95CRn6/vLExj+I
Xs6OZVUfiCg8jbElHc2Py7gRi1WIUvE8Q/mEZ+2OLb+mRbrrFukIFqf3ijO+DPq80DwZqhfb632G
fHLDVojGhUoIREW97wDpMGN6HJibsSeiBMp3pcn275oP3UlAzdHCkYTCfTlG10VGYM0+Z6DHdcRi
G9zjhYwlC7l98Apwgw911lxL7eye6ZO/rlXbGN3IpHe7YMgcQ+Zv7Afo4yz8GXmjFhhgkkSa4VNB
2K9w6Fc4rLQfOiCK9MW5I7LrCAYzKlUR1ZvNJ220SAxbtT/gI9Yeosu632QjPUbMiTjnZ9AWD6LJ
pfNic5i0118SZrt8vNht109xnHM0ZwE3lWRDeKe0wGIRAXmQXA3lytRl8PT8jC2tx6lYbrJsZy5T
YZ4DR8FGCT8IX0p6H/L6qazYV1z29BTosyzVaJdzuxEd7IQ4/rF6iKUt89PIHAuMUaHuIT3K3lQi
wC8W93xJXIK5uNjGey1YcY77+B6KbY07Hh17vI6dCkuGE6kQuPZ67qnAYGZsAR6w4yh0hCkA0NIl
bv+iujTxpWc2MJQEowc8qWI6OS+noHnmpmLSeKAZmy5yHHIi7WCMTS7Snli7u0JFqFMIwYdYuVfy
XSScMkIvL06FJ/aZ5CRDOQ0YAWcEgJD42r4OoVX2d6a4i3tHpepeQtdoC0dDZfnrYvKdN8AtnjB1
Ir+tJj/5MqAP3g6nlqDR5kxEtcv8HgR9YKWXVQ9HiSo0jdbSswQzKlxjbmSs2/oekQIRXH7ID+VJ
ozrr58ZLUezIlY0NpMQqBilGA9L1GNT7meiQTstRP2PZkoN8JWvUAKY213fNVkzPUrfXSGtL7gHi
hb8oJSRM4iyQHVFNQbhR4D6Gj9wvx3HbuZWMtPyMosg8QZGLtWEu4ig0Aq6dSuPJ/ZsULWrIAARH
Nxr9aUshugvTWbLvWPwEcFDHSM2GKcCsXqZLBQlmfKSWptsWkUSjWOFgCydVtys2Mkg5FMRvWu2E
9MdHugaOoVj6arTIZNsFd2NwkBG0+ySE59YZE1VzEpb6okos2M1IohQ2bYLnrOsODvS5GD4CEZbd
ZaH3L6RDmKIHIwtTIwl8kc01bRb59pCJFJoXeBduHW4viScLTL6axaRfYpBOhlfvZKEj0/rI6Qqh
DIjHXVnsFJf/VF2hjaZQelQeU8PF8xiQ0usEe/w7U9gP1D1KvKszAHKegxm7VijELh/wKAPVxWSq
yjvapM0jn4bgODlzTZs7I62aINxfFczQQGP1ye8j9A869yEih401O46U/ko59XNlpb60h0tuwQGz
r0DolpXv6tT+9MEuRxxnguEldGPVjaAtFC6jZIZ8omiF4QPzfMTr1S793YzjMtK41GxgJFQAQ15T
fT4rlvwrEAIRsOoy4SiEXQi+mgAB0wtDu0vIREEvAfPOoZc0w+pYt54Gtw5cCuCMnI5Ow+ukRW4X
UKbaM2xC0ZmyMX+Qh71+YKII9xMiVa1baVZQepDDjpHymXO5XIX6FoNa91Op9sXQGZEWKjFTQTSB
M+bmeBob43oRlGA4DL8v9bIEpxG6snEUOkd+vUIy8vSrrSY2XS2/epZOwDhJTfXf4qfJE2Y4M6BU
wCflO+zWZoal/u0na9Knf+T2AP3zE0p/15LXBNvASEV5yFSMudzWQJ+QSoCTcGm+xttyZmUHsNWJ
tjI4nFj65E5Li2nRQNWCGX/PJqo4REX61Q8KpC8aQFgIZOnT3aNKpnZz0vgw4UVDiYdD5LXiBmk5
E5Rhh9rtuscqKUBqZipizkt9DRDqibLsJ3nJF0oYZvEamgFBMTQ4/tNZ+Ee7/5roaj5ownCAVoK+
GCKNlO36ACWUzln8zjRSW6cSFsg583rSLQRHKZ42OO3gK8rmjtXvQ5/A5RpYtB8fL0TEeTCA5bsf
yqCpL3T7I6pMqEXsSSLGC/nvz9l0g16mQWseYJ55oA1SOAuMMHsXIjrRbICGbG4KQNe+/7tfTCIl
rCb/+3flm78b9WMfBHk3HBiMN7/t0b3ez9j+VCcRduTHFyHpfRyRauE0keNHa32XimvgAsJdgNRV
BkKzwnM4O9bLBHwLs7ts1TYPWeExNMJrTIVJH0Ww0YUQRDZb0zCY6GS0/CrzPh6PaPwRYpTXjQqY
+krQilsoOCx/uG99fot/nq4sarzGhikw+fn76UbabCYPs3o4iCd0X9TGbDfx8/hq7q5Y0xNHmU4e
W+u97iMW1xFczY4slN/sPS1dsgeuCRKXBZS727yHonkXth98WsZeWJ/NZ2AZ3/8qnw6bfz+vgRjT
lGnY3eptzJnSVErHr6LrC5NGKUaxwUPV1ldUR/NmfQ5PvunUSDoG41H7xcteBwssSkF7lK7kmTHe
XmBvU8gDr20AFLRGoFRTY0Cb6CAuZivzGMRzTd/EASkvaKM+DMUe2onBS7kF5fM5BNpfbBgZ17CY
s7WGcFNgiM6NcZeFGyrBiYZYEAVxJ7mDF/dufYYOT6bDZeGvJUoRd8Q6pI4H4VVaM4DAbPzTOzOt
zX+ekkLbEK2bQCl7s3bjusqEeghMdhcQNdRXAsjDbVc71xfyk5Jd+IQ6irSg73+cT53F7Z/VRISH
MsMuQfy8rf2xpYjGlWhbXzcOhWOXb4QuFn5CJ3J7jc4A84bOqV+DQ2wduc27+bLSALvY0QMXkg59
SQkmfjLeHs2HyZmvu7R2SmDjEuLyd0Y6AmEEP+zC8r8tcEn84wNrt7M57GayX4mfe2BO9nnp+Nd1
NIBY21JiXY23SLICc410BDQSIYqQM6/aakAc6j8yHOYWhAFt+EUiuGa+hmCwCffrES0sw+gAaOqH
x/s5Qvnn+dKqZ2SgMq3/lJn88XyFTBNRUqn0qUtzjsClWQiEnEDVY7RCQgMXw/KtfWoaWNhsySPG
rbloLjptHVduO9sjKNHljWyXy3GazuWztaI5V24FkFrOnfZMlZlMwUArkzY76WaEVJ95F+RHCUYg
doeapWPPHnSHWRSEcX9PXHxGi2q7YVTB+5TZvu2LbsnIC0oPTULabiCyynVO6EH03JD5Vvvwhq+P
enS8+K89dUxaxzRdLfiOsg/OZESDy0hrF1M1bcCh8rsXxQLEHFGqV/M9f1L3Psl/R+OjzkkeO3aB
19PpimwaKc3Mq2B4xM7QH2SZzlu69OWVSvKPuJidknLJ22/MAPis+o10tfvTSHQOtFKAuaJDBLcJ
8hvKW7Sm9T8kd364ilA6Sdi5g7k5xYvdmRpJKKgOosSuzYXCFFy49JRnkCLZ9X3ObZmUPKVc9uGZ
5MIgew9AFTDJrdhlCktOjiVlauQw2V4qNK8SyI3IqSZogT2NyLT23Pfr5rLlfs9lo4Q9jqur7x8u
J5lfqCOwcV1zXRbOgcQYhAu/J9H9VphtIU0N+fLQyzwYr9qZHDhJtjoX22HWkLxGnmQW78kFKYV9
WeBZFDFLH2OCzpoXgEvVk0CPd4xWYsjkdN4yory+qvmq6TEhJPVa5TKK34cgJ9NtwCqToNt66CsY
iRhXd5S3iteSR3xC+8D0NpQ3AmFobcvVZK6Tv2flL6SxEQGJ6Kg81B1TTSeVl9CkpUcIP2mIIpDb
n9fLC3L4fHzqz+mwri8HJQBIgc+b9pooH3ppS2bRABHooTU2ZJdwzhTxc395bPmNsupgBKyVl4gF
PcaeQbwj/03SFuLGa7gWVmQxLSAgyt0WHXuzvui8qtaY7gwMFT4dVDSiDQqFJxDcVPEAxz5o45r9
LxHmpP8yXncRsjz5QTI8Z8YHLSVvxiEI3ZqY0QVEvVOX/aIE117B40GVYg5s1F5CavAKIGxWnAB0
zORHLb6n71aGgEBRVngVnPTG/X6r+GwN/bNTMGrT8JAr9NKnLusfO8UwhKqSSMF46On3U9Nd79Ro
U5f3RNGpdBf2dI+IBBoCaoxdQEAwutpnrVmFbyBmOKz68IedVp8uA/9+IGM6kvCbyurNsFFUK00q
5Hg8SJdHQV0DcADodQVGuZI6FAE7kyGENZBJpnil6V5O0WtQPJUYHap+Nxq74V13jnRj635T8agx
6tSL5m24CyD4whkiaSWVXJE7v4qS+DUfNrxN6b1QbvvIC+NfGQIBIoKqq9u9lZCnQbqKBa0YSwQ9
KDH+t4ZBsYIRmAvrzKLiL9OXQmRi9sysQTvS5wbT3ounwEBSsqxITf2hEPti2MdRhOtNF9ncdRwn
f/9iQhyFftL7w0EYlgJMLjSTzNb4eLBk0G/wGwJaHvdxspSfaoQ3zGtn2wHKlGn1wSLvTxd8pdJD
kzpSvOoW+47rJKvQ8u9r5BMByvvJoZ4Xb2m+TYuDHh6IYq/gi8ZbBNR5YgN1laexyRIVVSxt4vui
Z7NxMJH79KS76IUtlbQ+XlcgXTsigAG4JDMP2UywF+UfSomvm5/okPDdCBJd0NvbZTWqY5Al1XiA
9XUxFgbq94o8xznTLey4aMaCbMEC0gPHlDc1/gQxWHOjVvIN/infE55HBB/zS7qt6n0cE+F0JUzI
p3kEDhHJjE3bRUHppx6IProOc8ipUWUNe+bfQuNV2QahykDxzvDJ+IjJtQUlrTjyr1DFqwN9/6V+
bJKXK/+T2g7ZdR0fND3aoru0dvw94UcBXSZy/6C27BUWblF6JFn0CjlxANnL9j7ahhFjxYKwDS+Y
RMErRfLIYrmEmzxatOAeueRkq0xZoGiBNQ8saiAJBX2+eRSiexJJ6n3PXPWEWPh0Qc749juPadnu
1LvZDz/G17sJd1RRoM8uabdXMGFI1ba4RMqhELcXgDvi3YzmVLvk9C0kV5Y9gITJwAzZpl0CmTDw
XbLOpHZXPJO5S9/zRy6HPG1gt/sJLXH0VIKOR+Kzsvtjg5M6Lc3rOBQO6CJQ1sWP9Vu0IU5ope+p
TJ7zR0w6GAaCFYNibtPRo3TPkekhxR6AVa+C+5gccfgMQKGwfL6mv5GZMDP7fhv+9JX/8ylNXCaM
7wVIKTd37MBoOqqyTjtcNkgl+XVRWAb6Ot1hZFQCCDRrurErEwMY/kZxlclH5PB5iYfIjnYY0OeG
C88321hXFsZL4c0WrPjYTg7cemkzwWoeZ/OAyST5v146caVnm++/gvZVicw47r9f4VbWw+vZ8oFw
7o/Z4frEhkMho5bQq5b0yCtPkFaFZXKfglh+h38G6TuPnW3ax3sCuI9SSiUrHLKRlS3q1/LVByU0
T35rxuLyaACnyeDEsny6p+QoACB7Hj/Gbtt0d7Tf4OhowQbVOIQpcz7u02KBAnIliuuEnxyJFwjl
gGhx9FiRZYw/7Mii8NUaM3UFebwmKkAfbhpcPdnesiqPI1pk5iHZC9WkeFnn9KuElFQEzVGyXaUd
JOZGKNGu7El5RlT8qlK25jt4S4uoSmpDxbnCQROdEVYjk9ezWLF9UwgwU8GVsPIZERDcvBjLU9fs
FdhH0N36VdkwnOTqE516uJTdwsDVY9G8z1WsLvc10r8a2NhieBOt+LJGycD0RbAzeS6/gFqkzO7J
Uqg4xyYGkMOJ6QNrvqA9RUPYuWCIaQzKdne9J8WDNvzIHgIyN1aW2KB9DIvXJYUapRkRC0gfrMy3
YwIvlmlg08hUuS1rNnSshq9H4Fa/IX/m+4X31d1Mwp5gKChvUOXcdsjKJg07HFA8fZNwBAKH8Alt
TNVJV/gS4m3+KJAHUN+RFElEzV03m2cLvBIzlzt7TGOmdmA5BK8Zih0X8ThbZSXCDvxha/xX9CZJ
AuopIEESQXe3F8goLmNNqC7CoTsoK8ord8L7XVfSm9j8IBn7qt36x59Csv13gdAJ0cWQ1dl4CJSn
IH+4VMTvcLmA4D/nXetzLw/daNy0BCYil+doU4jIAKJPB2R0mvtQuuMuQRu8ke3xIxSOhr8eokOa
n77/3aSvFClUnLhmBbqKEIVuKpkmLHxBb9iaI9HWFsLvoKhovT4HyTvCnohkJmPTEXtDc+I/hJ3X
juPWtkW/iABzeGVWDiVVehEqMlMiKcavv4N9X+w6DRdgnGO329UURe699lpzjonw0steE/ou94qM
8FDskSI5VvUS0ccWvJnyIO3qz4vgxfqR/qin1BsZVbgqMcYnOup8b7y+CEZ0SvoGYfm9cC66rxrP
dHfSPkgfCCIB1PEo0RzqHOHuCDsFGUXGmXEhpExxm28LradUnrrI1VNGFihYQ8RUKJdHAi43M92L
2J+VLK2SMcyE71sbkXm4bigGCboJqw7VR7fHrg0FVUN/UbGf9OAToTrrO0YdqwEyzFYsj7Lsq90G
897IbCnZDPWql7cTiW9fPLlCQVc1UMlyOaff93o9DksJXQmlmBDexqN2e5C9V8r4yUVydRQVTP76
Hy6RpUKKC1o2CY8zWgS8xIl98bNvltDx2zrU1BXB15RB6ZNB5CcTuymyO2hZQbYot73+WUaHqCLt
020RFHAG57PrsXfl3NsbRzpYqHMFZSUQDGkx7tdCjCJNswCLAdPl3m2aaM2demKKSWX1Dm5anz7A
r7bkt2ggCNeturDMNbbYcjmkm/t1VnZXaki4ATRM3bA70gVyOgVADkdkKIw1e2aN0oqSh79IGtT1
Dc5uU9vAMGZ5o5PxUSoEw7HYPRhZMAQaPNp4le2Jr8u3RvyQCMG4RpbVBXRcM5fcXtiwGmPxcQ1n
UCcLrdhEdVB/gDMxeUfSA1ya+XzO4P8Xb+DfahQZqaNmKCY8i/+Z30dd2zVZ20gHCbMCWP6Hnnbi
EgQd/H3sozyyQMm3ZhaOG3VPnZJfHOn4YVU+CkxoSje4kI8pMd/Iez5mSfcOJuEL9wkjivj632/t
nxLuR6UiK4gzZyGZhUf2x143qnp1aW/yeEhweLSAl1EX+C0ayCtEZ7fTfA7Hmk7zwv21bfjn7Pcf
f/afs+M/armuUM1BuivjQReDy7LaJmIgloERars4AzbqIQaS0RQQGXENBLumc0GCj3shtHAKmoJH
3UOArncbOEVWtbK0VTWumnvYKFj3bDICTMMmnIUmDq8CVUTiyu/Lal02jyj4sk8CCmgEwAZWwcbK
Ifllw7QfEdPT40KUBdiQ8EDiF3654X+pq/55w3+eb8xrVqSXaL7h2zt70wbje02S0LMZGsPS+qVt
/jdhw7w7Gcx6cParP8vlriwucTol08H4KAnrnHxde9JWchJC0jCitWqutSpAGoQvykB9Hz8nFHGv
RKROrTtaBwPhwe0spR6HF+jltvTb3bD+UmvJtCvY5w2LIc/P1mYDNbozhet0UAPGI8JSzZ5ic3GV
DsLOFMnTpZ03hEzuhfpUqo/DKdKfInEZ90i6adYRdhYQYVZqn9CIQiIUJJTe5hSYxCioO5gR/cKA
V7lLn9utsRtitM62T4txfJAsWAr6Y+FJ4vEWrwr8ndOBhJcsXpJtJF1fqTXCyQB4jJFYD4x39rCh
2FCx1aatQLOG3A3qxJfPA4Kph+sVFx52IVvsT52yQzvQl77G2fWxRmP3odstcfYd2xdOYCf7JLqB
6I/RhZxpHaLYzR/RfPUuupw6OlnL5oT+y02JOHi4MVPY6jahzwVaA/8awapamB/Yk3KDpty8q/f3
h8vNjT5qUOE4nreyfSd8FQE84QA4i545VtRbGFQA6lh4scgFRgyaBkElCR2T5xFFa21vj9IyhrXB
MIewN/fK+gvtgNQrJ9nd2t1wXZtb7WR8EqI2riK3xxUIiCRlTP1BDl2mbcpAVNfW5A3VHMCEAO3y
rsteVBxmITc2RFqawX048Dipx34EI+rEX1G/T9M9bXO+aeW3VsLfuuayptFdYQU2UXj/rEdMped0
dpsOBd8DYmDFjfcFQtEdwWqJm0/r+uWZnTVdiN/dgp1gsEfCB9wLLaMywL4yuIiKyRuwbo8vJTkd
lTM5opt9wM9nwk+62u2X0pcz7P+ebtk26PSjf5y7QvK/az0d/MYwjOM0y9rIIcEZSLKIV6xiUt5d
jaEhX5P5USA+rNjM0bUOC9KUiNNuyAR2OihA33Xpq9/0svAVqSDmjWdzeq1xIX+jD+K/mBSCVmiS
GWG60JglkGwJy8Vyb8JBM7c6KS7QcjFPBRndoHQ/yCE85wrXcmbbL/jpGHlN+XJUAWKYrqDbkMQ1
vKVfDKzT5HARNsO0y3OiCJepHKbmSQqMY+LRVIF+Im3K+6O5uiJ7Uiwv+xCI20Zedgsl1J1YPB7Y
H8djUmx6g9RhcH9IYK6+NATRdfnfq/DfFAIynAxLVyzs6Yyt/n2j22gwC1XhkNHtNctXvdabsDQa
rA0RLje/3CHm0YUPIhkFSizPGsLiQXBhKX9Zyd6albHXX0Royl86pQDOgJJIJoZM9WezJUrQYsY3
ViGmUV10pNUNkO5Z2CEQaN/GfEGlPxWHWCLUYKkxSSHCxSuua7W3TTBJRJVhQhoqp5C2pNQ7+RTc
yUugUPrNdQ21+y9P6T+u9CeAMh4vIuUzh59LtCFYFNMa5oH4VECvMc+kAwHJUwtcpeKSN3u0mVNd
qJDFxWWT1s/XAaJzuSpQqBNYZyxYh2g2PicsiwBSXMjm39TsGVokVBBxYBHA0HrytGQniKTFCG2l
JeLntmXI0pEvTc7LBTVwhp71iblFKh7jnZo9cjjjkcKUsK3otDk9oYT3rSoxHa49C0eWTIATWLUW
4Ru4yE9TCGoB+o6uec0pU2yyjc05VTd5yaIgTRdYg/C3d5ydXHxctJRJBMGvxpFEG19fuseu2mNl
jGLPigmQbNnOdQISR+wia2RZiogvoXdL70wOLOIpmadKJueJTBsia3+pPs2/rSGmhcYEjJqpGtKP
NaRuq6ixVM6LJll+yIY451RQIRw2Ele8hJf9wIgm3nAaSqRdAqaabFpiaL9g5mX5EllooKWOJjLF
+xjPir4pXxBV55kjSOeSwIsP4UxPVFW/MrQ/AN39b77K+7Ps9KMjYHBEFDJ+oBwmF+faLHKofM94
09/0C7Rs6vax3nCquG+vbncm6eXqa1LI9O/a7+tN4hovOtsyqDn0N7aCF+6ON7OxfrlF/097+Vl5
YsOircmrxnDi51SiV9OmiLhH5AwXvuHTzewWnY+c9+4jo5W9m7roj2rAPOmTgPLa75fCrtv3RxSs
OzqPOQEhU4guHY6gAi6n5MBryrsG9RrDwHI/Nc/ag47+vF8mJA3j74Sp506im6gR0jNi2gYiIJlL
vM+zVQtHG3FTiMKZwbUrDDcMYg0IHpHdRM8S3UBqkCc8lqrqXoP2S5OPxlOMjWMx9Y98dxPhHk4c
bzNCLPQ9RnIEwupLuZKWw6tI/DsoKgdDqUuv2yDhj1hWHADIuPHyiCuCDr6HwUO/NjymyPMOAGQq
F7YtDHEgadW+Wl8/Lqc88TWvde+lm8Dud7VX/hiV1iY2Od6IUFuakQuMhQhq6m6U1+Z+YH/Eoysp
myrl0kAdLCdCdi7Q+5GIONrKHIPuBjYDurFfscqWoaG9mpDO3fYrz05aHlBqoUaJ8SW4lpcgfMY3
SLzFIkNX7p7zJV6yInT4YFdbeiXH96UygqTj2SpXCJulo2kjNbwt7739rX1dtaC1PzCopk859Hpi
blmI3mPjIdklKVqNRvwojSetAjM2CwQnR14kwVydo4kM71eHaO/E314rr/jAw7T/A4NCa34W3ahf
VoorC4xGkP77Fk424sovjFOJV17zLUIMYcGgczGHhQqog9EuJT76bhLcjgCzm2op+OJjdFQ37Tu0
eV4MFTZBwOzWvzmYlEi0zQOZ5kL9Wr0T755zBP5CN2wsbkR5rQ2+SpvD9X9vkpDO/rInKWC+UdrT
i6Ol86P31PSCUZTNIB3kQ4FhGDOvZ9g9VRJNA4dZIkxSQpqIml3eTLqHhHiO+qmFp3xd1oQt7GSv
1+z6dGHyFAgv0U4Bvkn4zYau3M29awvV60i8aZg8U7Ff7m4TSFQ9alBQIUjOxd3tNXIR3OItw34L
ku66sfp5YDiFkksS/U5xKydjyLrpFnAj6I1KBDQsuTxS5eJVQ/7Ro0Gi6C59KQiXfm038JIkwrro
Wju3PWpMKejQBHhmkH+gB56obQhv9Jh46ytB+2DQfxXJZX+p6Fcx8e5AASwmJUwfQIBZJHcG8rgX
Lh51ohIvuixM4iP+1FTdFYHgqTjZbs1KFkKVgwHihF5Z0Rp65wzB3bpa67Y0bDp3TFPuV2t2OJl7
RMgpL6dRnOt9Q72dHjX92+xqd3C5WhFoIhDYZaG+pM8pgVXvWE5csSaMmsyUxYC7OJuDZhPlWchQ
l7tDHY7fInTIWA0EOLNPQ6gAPK021zwQEJ8jfsCLD4eXU4FrZgtJauy8Z9JHy0TdCx7jfh7Zgaaa
jxDGskLEyFG3vhe+INvWKLiVUdKSQoT8QIKNDD4MQClzd4ooRCVRvipMr6SpPCw18axkJ8t6EUn2
bS5reAFqf44/x8pnW0fDjN77yyDLtlqlxvKueFK/v0FrtPPuUz9Va70lLSe84gqUH/vsfH/cwu8h
z8vGJHAqYg/YUso/XYEXNts8WVxTD1BNWt6dFJONss05rYwGgaJvnfXCm/mEfOROtCOi9bv+mkRf
rC18Tv9OFMWCt55jsdSssqDkoYJBJYUXeSU8ZeOiAlwBAHe2zls3tyS44tBmHkltjJ8TPzlXEY++
C4tSwpVECD1NeMOThg8Di7wbwbDqbbsO8YihTo+1nWIeMCtZDBHJ/0J/RgQRDzVqQmgUaN8D4VU7
gHFy2KpWA1sCEgz492RbFnYA1mn8YFHnKNvJi4x5QuNcN9AVFNjEx46rzwLzpO/vT/cV7wRVP1Jl
Ir7530X3fmeAcJaAv4TWNln26crcX8ojcZq8I6DigL5hE5NWcsn2cg1j2aP9LrAJAYYdnG5cXwna
ms3vdrwTtjFza/xjGNqdyoZOADYy37XcpXh9uREneXV11f2yvNj0iw2GZ2A1vB1EbKqdF/s8cFDm
r2F2iOc8M6oRWEuHgRpkOCQKQwt/1NyOgPPXW37Q3mNeaUKJe+/WwTUIr5rb8lGJ+9uksICpYpAW
qba2zekB72GNdRz+p8Gr6yyorpjRqeevC+FWexpYIqY60opD7Rjk+pnlg/eBhCiQCPcHPVlek2fK
EdmzMMWqqxgTbrRKtRDotwjNgCxO5AyWfyVGUNskhldEn3BPKcxH4XMyTvU7oouJ+Tm+smjJNMxE
MbrHH3/jd37dEQA6uHNONfZFzFU9OXoZKdOkuwMswUY20oNB9M9TkjO5qfCjXBf6ALTvppMfCY/W
QpII8lwqnkfNdC6fV7zKJ0l0mjYE3tuly5QB9+DrqmcJT4N4Y8SIaGpGwgEYSKttZxZU13e7fkT7
X5KLrXz26nFkEiSX51p9le5b7BIRHF54+EstPSDNQFHVE2LSQAR2x2dJ3l0vy5a5oMJgGJ8UnbdL
dcgp6ervWTXDM8++Z6sPicS0dqE/R1bAWB0QlmA+NPtrvx0xz00+7jVDPlXq5w3NBduvcWiBWl9s
ZGzI8HFisKD4N148Ha/w4k8U++iuxzXHCOJ4dsV79dSSqrNuVhYlh92+V8yBicW1uRXkzHxFPive
no0VuzBbp1u8DPzINdin+kyYJn5J0O0usKqeqeqK2PjIRoK7KxcJIa2+SbcuPqEOVJ4v5+ib7atK
Q5MwFM9gtKGyHxN1FWhg/xfKPnmX5UWFAJ6cROVM6IB8Xxobi+Ls404UJSYQUl00l8QAt1IcTH3G
97ChkOoXFxPv0Cdfihy91m+mGRBJPpI6lzyP7A43dXWhC5xc6MzOkJC4fanxN39luidCKubzMqI1
cvhd6Posms702SGFuiaHLRfXjJ+DWOf4CIAMmr7GzM9PuTJrx0lGXsccXgi2iDZDH0ho8/ca3la7
e6G6l+h1KccsC6/jTmHNkbndmG07pGpVdrhhgZApMZHjIIciIt6jjxszXExxj/r1uLV2BoSM5lW8
LvqY8DRPI9RpLwPxfWgyh4HCgMXzcK2DvlvWW6AXuKm9qrRjWkQ9Wgcf4yr1g8wSQziQdiJOhWBr
6+oLtzdEtbSfIAPIS/bSmy0Yi3x92dTPMaJA6cwI8+bqyL9W/QLQU34kgS9xlXM32FR95LesCJ8r
HVRa7SojTFrS7D9pu2GJTuprvqR8kypMZBxh0YcKCsh3vnvzSApHVT3gT5kQKhHW6tLAwj3gineC
LdswphuWL6uXiqf3QXu5M8DnNJtez7PAAyaLk9fnflyTEfEn4JeMqvkZpclPIjqJ7/ch4Ok1EEXx
RQqugQXHzlwRB53ptB7A8+oRFsCj5Qr+Jdl1G+yYOg5p2EA8ztl1WXAEJrA2aJ8ijCWYSG5B/GWY
j7fXcuulq06XbPHiKMocQovXBt9QyJ9n7adqJpkyP60W+O07++pi87mfb7wx+UokMrQMAH9d0g3n
8OpJtVaMdjbWt/58s5FY416irm/BzPjYcNKNxZw4qJ74DPxTsWo+saYwcCbcadjXLtyPOzHYysIS
ge9xjnfTpdGFkXGA2yPKYSd8WhyeLD/LMZdRp6iQY0K+rQzFYfOq9cROfaMTt6XHiA5I6vOAi0+i
X6hOvsW434xbBLkjr3jJV/RpRX63aS0/MpaNga6fnaHdiso54ZG5PuIyK1lX2Hg540RndjUFkWmg
su8ztCFWW3mg2zlnCO3jw3g5Vbi0YVSzcgrFA6PVr3IeM3CjVYngD1Yf7ShwvkHFIUCWd/r3ePWU
K4sYGxMq8ZGS4LbkgBv57Ul7BfRRoyynX9sgGnowo6NV7E10ukBcDCTSL+Q2se+zA6HrSuNdMe57
X0uIZnC5TL6c8lAfchRQNkZyF2gJI3vGGORLMCj5vJzIKIiWhkMQNGmcLwM1rBdthw9A+RNpeKH1
UgvoVle02QZrlkhGO+CmV8VT3w2+uQumOlu8hZBkkM0BmkttAP8OpkTGAda6/ioP+hEdYyMG3+rz
WUlDzeEEQ3YzzUcCLaLdRTp3l2MckmgcTMaDeXem7XaP3k7kx/U0WuyRB4HCeHDZuJXOKzIHAh5P
lCOQJy16U/kegSa0FqqfnXpfrMLBCVojjNb0DZkSZjCVYfCyqOo23Dbpk1Tn5X1tBvABxOX1+/5q
LUSRxDyvdWgxELio4Qmz0+U94EsAM6BuLh6adPE1Epat7JK0nC4yFfYrOwHPZuazz9KPva0EmPAB
ezMuji3alQ5LiGcstUDaDKqtHqaH2Xw2ruph0zQBL92ZHb3W9qY9ixCVJcd7IgDL80QgKZOp+7mg
2PSuT8gQSQkTsFUvo4eIzsjMWcIRXoUaAVXuvXvBuL5I9sSO1cIHUcHRDmhZ66KwbonrGxfUMEO6
BYGAG041DjfDgQFwv3ok4/oTe91eq86qQsrprG413zkSz6h6AqM/G8OfyLYJhC4kzmohvDX+nSG6
QV39xmFtOEst4VYcWFfQFN5E087ecXDN7BPs1vPRGOmRzLXAv4ffQekD4SNI1KDiBcPiynEvuFfr
/JVkcJnmG/oll0zv+7wxZdXHnDXAbM4IARjMpDtesjQKMY/AS65ZohmzCI8FRtHoJf9i+xB5Wisl
7ACAjIvGcGtr1gPgDuJNwZq8ye8b/SCcTGKebcnv2qX+JmefOa8rXRKU2umqcGicy1CaSbGX3fy6
mzd5VNjRN8F1F8slNjJ6bBsE8ifwFrfzqAeAPBLzJWtnDF68KEk7ITF4CdUIzP2hyBYiDsPX9KMf
3L5woTvQVTQc62GFmVqWNmq2RKCZRxAcj4wYq/foJT0OuXcR7eS+IjdXGZZEuM5bwWeXuRj2LhNb
yXTWkAwuEZ/m2hNP1Bdtw4noNzS8GHFRP6cvw57n5G10Wv4Yx1rzy3bnP7bZ6bpr9mx7kFNEwhCb
3UTGIdGOZGfzl/aHaD/ZS7YrHRUy/YN8k3taQ5999ikq5brbxtv88jT6c6jPQ3b/juiQb24uhsxn
YuD/u8mg/QE7/OjFIQumEQ98fnaP/GjFj3U2KUIdq4di9BpOzVKA8SqXXIhoaeFMCDwJFgGMpToY
rjmrK3zjsPFkezpdluOWKfD//wZMwIAgyHAQeRqwlAz0NFFoYWEDC4O8uzjyOzhJ8zsQbYCkyUSv
wkbrgkJLWau2nHvboNkgu6p30+KyBLwDifKuOI/jcVbY3d1sVRyQD2OxLReAZVxgM3gGOIhP6DMI
heWeopyiHjW9fCfRAKU+P0VXD4s9CAKoOGT66dJSLVc7xjbaSkAFQW0sHC04Anenh86MrhnQUL1K
i0WsrdqKFgVcAhe/EvQ8DgSDhAHrnPPVVHb6ULzpBQRFl9MdPT/ctWnvJg2qGWZ4yzlUG2eTecKC
qy85g/Nz6s7nR4nJfjTWtxWHXP5fHKi8TpMatNfzdKuxcjv8d1xGChkvekGwVqRbnUFPSuhZt8mA
TZzz/vHCoKg8ThcXks80rnOOZze//qME5AiaZCuG8/Rx7kBIMkeJwUKcUhClgFexmiFZSnyANIa2
wVzOdSTAzPQN/m984RMJ87jrvgBy35uAg3aKXZ3GsrYz+1DTNuYQcJq0xjXfBB/+2i+g00WEyr7Q
lunrhajuwbNwam9lv8Jzep9d0ZeXKg0QmdNxTz1OR1G9sKvWYaWjwIjxXzLs0pzsvS6POaAxVonY
B0HfwyKjXtNsKgUO84Lh8B8JuJKnrUDWlgUo0iNYssyDYU4sniFxDV0vXDQgOBhbAxCOAygaIkMI
ho1kbtJAlGHv0a1yFH7CtKBdkNIcMFBPOnih4zep5jm1J41Nda9SlktBVPgStJD5OothSw8Ub7ei
E1rroJ6iEyvQXWeBUhZaDZgOa5LXR15fhSaoFgnhj1831O9rZssAiAWnqFykfbG0wG7Nmotrga2F
42HJuBzk0mPy0HfOvXLQSuttgCSA48o8+ritCX+GkEQNLYGy1X385T31NIflrzxyonFNr1InHBbj
41dj4qpzrmxEXwaPbjaj3/KlSnGSb0ZUT4S8kERaLhDaT0MgSX7MEvbONkhGqtWFpNmP07HKD1wg
HlMr/pzDo4jfTTDnr+ikotodWg8FtJ4sysaDLVbel8MN8aJvWba8Se8BpJpU2erxztC9XofThFke
/Figs1BfbORpJqTZJrTG+delGjTiCmbi8MJZkD4+2cBMIYVhKTPwQ1wIP4NIYPJB0m0rwgrAPoTy
djtel4iaSBGW1VAaXJChDJAUIZTaTUcSN8/DkqjaASpC5VDhCbFTwIjibEiwaAykZY40llouDkd7
0MNTSDxD8RiF3ktGknCBrmswU3xyygSqkftXG9vJJ/pOalrLcGmJcQCkla8fSloD8mx4ZjzBDI5P
oXzqr8UbK+l8494ldqodGw/CWTBKanYY6L1yYI6WgLbkdmvhtMWpLzuK7HOD1RFIKccrn09OEzaL
fYb2VDQ8JVwK2KX/3gnw9f7vXPGfO8Gff/8PPVAb3S9m103KgXNJ98w3YVZOgsKeQpdOQu+K2jN0
JwV5Y4TNMF2j4xIBFGOX/0Bm1X3cnkfaurxrhI5x8IeRRG1Juw6TCGyIzGUI0dFvvrqpBRrQLeJw
ardKu0fYdzW8AUnrzMyiEPUAwQIv0GnS7eG/8YKxYBVjwBKMkBkXoM6JMj8WH7znInIB3VZH37p4
BuFFzcw7oAFjMiVC+4ushVIHZY/lKiDsj8xWyBNEnGkyuCzmmPO4diLMXoT0anOr3+SbwU5HK5HO
QuQYN1giK3lDoi4VbmmuyQYlG/r+xbvFKQYcVIV6yAAENTPGcnUrmuzhzkR3Ctw/2cudR/2WPSnx
L84eaZZP/Ni3IaZoGMl12Nu4jfj3//y2bnFvqfz6MU3sUKyd/k16Vr/6L/qg7xcfaWpKy7V1JtO1
eiejC+ePwi/Fw9+vAd8MfyHXZk7x72sQc2Mss5ZrMF/Z9Yd1vm6+5eXVIOPXZ0OgzEZE19LACzFo
Fx/6isVJ+fzv5/aPHPx/bsQ/LuJHAVMlZi0OCaEi2gf1AnFjlJ6sIpN7fx/eZajwp+qRwka5eRaz
QXzz2Ozs8uLQ381iDIgObxwHWxSmZP+5qUeYJPYedQ5A0RZh/iqviUTPXKP7RXEA4/d/vkIF9CJm
MTK3KL+0H1d+18vq3kc9Cbvn+HQi+YMtfsHAGLIgFXRlG6PPgqIi7YEXyK9TXyVvxRtvGVITys39
c/fcudIaHa7RBndcDdtW8DaM5anOWIls7aHYTrREXiTRZe7SMKo0tgDoElt8u69vbaAv/YIpWDlJ
TkQLcEBkOBY3nKncpMqV6l0NBOvGmnkjF4RynNGy9D41u0pblc3B4iUSsjcNtTH9SMU33pv8QxFe
LGOJK0E10HYclPIZ9hsOBawKybChqa0Vh/bc07Nvt/Sw0egT9zFukto5CccyBMAdtlzJArnP5PL1
Mf5IIhhR+yG8oOtvXvGF4xol+vFijM5EWpUfIWUtXk8qdeZXfXEZFG0SXmSPSIDJNiUf4k6OJioK
adBTLLb5XJYgKJtAjMtzakCywYVVnJszw17lSVFQbJE0xol+pZ5Q2rj5y7ipH5KlBVv2pVrLiyIA
Lpe7N9nJDnr0PQqPeoVlvd9IHb/cvStPauLwFcJzs8km6L/qB+WJVLNaW1CicSywtvkuqdZg0nlR
/WKZvTavrLZLa5sdFJrrlE2LJhDHpf6CA9rzL0EfcK2sqNflH1Sa1vniF+Oe6yGNbSOCdOOW0Hue
Em96oq9vEIFNmqQJyJx5hRmHxbLbpX7E1OKBc7NPKb2aHx1phYyfNXqJ+68aoW0fU9NOvgocOkSp
MqJgBlIe0wc8UrsvnqmTskbjQq1BzTK5SrudVhliv/curJ+oeUEy3GM/gQ38TZjDa0TvawqBON6m
HV3GQfAoCk/4+5p1dzAeeVWBtYEztq2DFdCpYhxtKx/KjMNTZ7CuGz0s4/ChfxpSl9l1fDDhR+e9
Q0nq9QwhbPmYB8Ze2t9pnR0/gUUM3G+HGeantQA6k26afSgtxMN1RSQCdL3MBXt5MnGw2MWDeZQD
gOUBsJtTvvmmZ6KkAZ3HyzNS4CUZHVfO275qf30gAn4SUaDBX3Tqr/aBYoFmK1zGg8pZ8Lpgr5gY
J20a72qXPhExsc9hIlo29nO84cRo/mmGC6FiYw/xqB1ZG19jZc6zL5fnByuU36kqCpetav+W+Phz
M792pA288Q5NQlC/VQSs0B2/7sYnshLJe8iKtSYtNPIAIyA0Npxusk3rq9fhdmtmumGTr3mOdWlP
ZyuDCG4FVjl3ud6aTxynURxAeUYuc4kxX/raQFvfrR+BsBen/CBik0uXyQktQmhw7NewSBGGkXNn
zwDfbOVAMyZ4M0OOPisLpnK7JhQs8dHFrfk54ASSj7Sxz/FGDbHf1QcUGMN59N+68/n6OX1FGJjZ
XRmJuZDMEDWUuasL5+H+eMVHssV+qszUtO11WpGVcP0E7ixAKiBzrXL6ZpMf4SAlLz1C42X3zZf0
AWR+eI0+ETS19GurU7OPFK/o/TpodpriX1bJfN6kLyd1sI2A56G9R/g008rpdH+T9XBEL4ChaXX1
ZR+z6Xe0x/OINRZX3YdWPGUP14f8ADr/xLNJRkG+pPDgCdNGYAsUj/NzcweIaqtrpQsFY12eI4LS
zuLKxIhNhDNDEcGXupC2PK7C5OK6F+e7DdvQ+sU59hd5GHo6Up3Bk1IYqPoP0cDYlF0upXV2bIad
8txviy/kf5gXSBgg1mygNz7arvGbknj+qf/ehZHco5qjFpDgARo/LHcXQ+00TS+yI17g3aVyYph4
0oqatXc4FhA7wACP0cJ/7/1/dsj/+VM1TQSlDNUZDPa/CxCpnqrpXljpsSCy4bYRD4q+aPlbqkhl
bcnrcWJgvLiGPQKZo/kEBBQ0Le5rN01c1MZ3CJV/NOCn9HLS1PCRkYrkA7i7vYjketwcQ9jFPBUE
qByVTcOM7SNjv0uc6CUWGB+S4zGsmhwhMgaQeZ6Fv77+rU74C5WVzoyhKRpkESy5P409Q2XK4k3J
s+M0s2JQIBRXPmFA40t963q4AEeLwOK9RgVzQ4jSRCHiGD3dwo+TjMMOsEQH8Mnp9yUYGXET4+Ri
SHNzudhuI+huv4vH5YhQKdBK6KUr/B+ZukmzxwE8vTojTxUBM8zb5ZcC6C8q0H99sJ/q+FrTElG5
6Nrh9lzVvlis0sUlUNw7LAJActh1lG3MkOxJp5W2Uy5e/Sh5HAsQTqBIdA0I7b8VtH97iv9xq/+I
RP9RVIMeKqXLLeVW0zqXA8WnEGLmnm3Ie7ToT7lA0MxlfjZ+eZDl/1X6QA2YFUAays5ZGPvvB3mM
FF28lAJduK1V+InoMQG52OOZKbtKu2UfrSEGh9W0vg92vQSDaYI0qznX/wI7+fVCfrzH2ai1yqTl
1+OkfjSP+cvlpcCFUT2hed7NM/fRix/lnc6yusHgLxub3Fir5eN4mMzH/365/4K1+fc9+aESVDsY
6roSaQf8qEGGF/7uMzuSTmqLHT8oH3Sa+Stx3HMEh3VJfzJd6MSnwQR3YMhtZLezPJih9XZqmIOo
pD1TT39o3WGAGknkT7qK3v/7kv+CF5sveY4P1iDfKz8Dr+9TWkrX7qYdaFjoozdB7PTT58KjW3gj
ASXMkKMxpb9F9kAHhc6K9Yto7I/49+eK+M8rmM8c/3yCb3pcCWrJFXgylTOVsSG+C1uEO5StdK6y
BQ2F0xvtNLplFeUYwsJ9oeym+676DVUHLPUvuwJOXpPVSyEmSvtxQORSoNLXdw1Fwgq7CAxKFJUg
WtLyRU2f8IJNGUDOlWCrChOc2o+oYbA96edammPBLjKPPDns6hHgYPUdA/rpPS0KCYadq8Dnfll/
iOlTCUR7hC28mIZVdNTGJ52W6wlD+n3XPUkUkghJkCfmi+uGRkMlPhevgDDb5NDGWDpXnKzMoAV6
bXwM8Fm05/kIhrbxSt9i1xC6onEc+6x1NlCDVgPyi1u1m0b2emGLDsuI9kYiIr5BcTZ/HplDC2Eh
Ob/Xyl+zgdH0+JqwQVgL5YKh7rtHNwgK60M2z1AmdfQZcyyaWr+L9CrK+Y9BGhkJtFQZZqB2LdQN
LphoKzrVTLa+AOv06onAANkT+83I4ChfdVoA5jOiiYX204GJ8tnpmm2p7j1lyURcxDjSV31GO8QU
uiQA2+LCfMg99kyWtyfaSlAdKeg0Nop7OJ+vOvrUKsE3FFLTbSlpO0sNU8luKz5piHB0Jr9MhOau
amU/H7HQQc7ztV0Zb3Gm86FJTSWt7Jnu7rOIVThFGrpDbtTRxf4qi2cd1GLn4RBKq6VIM732CjIT
++MdWma+tj5SQn+C6rMMHrPv4bnsg5okXpblS3SQrzHCzii8IGV5l4QzksbPGuKwvug3F+rfdUSN
F16XzZc+nHYzTHJ1Jxm2x2zxwL3DktQW+7Rd/R9h57XjOJJ13SciQE/xVrTyPlOZN0JaOtF7Pv2/
2P/NNzWNKWAwQE/XlFww4sQ5e69NCx3Bl6C+w9BpIDDvzgFiwcGTDadA8EDkh3h7frLNPIRf/jvs
fuT0rKheT8fuUdEN4vqXftKp0iSvr7GlvzNchpWfmCesbbJGL8+m9BZQZyAFOmWoKlPaT5j38c9b
Fbkpp5qPnaLs9Jr6U82uCJL41XJPrh18MOm9VpamQ+8KzBPEp7VEZ8sBMT0XzTc1W9OSSsu1zqQ7
tPE84iEFCb1Rnhvdl6jDEBXJJ16yHN3wFRiG2q1EBoHXiQkTBB11a49IOvyeNEJWByqmbBv+ktaj
ogvHwSf7tcg1aYZ9WDAHJXk9lrve5Be2ZjHlUl8VGOUXLnfB/q1SXbHCB2+R0p6rNy1BgWH8jKv+
ys4cQO9Y7Ba0vVvm+Rzw27w4KNijQzvFboUgzHww4N2PZI0IILp58ce6pk5rUbrb49uDyDM6qDQV
ZXc4S6KnTSvmwfF0IDttsWBfYVKy1jvX0F8Dms8Rs2786AiwHQg0sPIbxBw3Ha2LsB5tLqHxXj5M
+4g7kJPjXtzhIUjuD+yNNG0blAEXQi8kXlR2i10ETgiaLn12yieGecuO/QAdGxG2zZlfW0bMjTaK
Z7O29H3y+Wzs4JVaDG9Fuou1S/HcTAD9trz62CC8lQ+hSh/ejRgOyk7eIf90H6Vb9GDTXZhFza4e
oWkrnkyTqpa+u3dd/GJkEMq7Jt51tM1BRo3jj2Q6BiVgt/wHLif9CDaV/caKXPzmzZ4pOi3qn7F+
FfA/38bL8Nucux8U/d075l15W+xaoJEq2uXVbXb1MpTdjolLbFcV7ITJz1AUol/Lzh0CRA8iffCq
1OvsvmBHXE0qiV8fKlfbXgDbxBA5PjbiRnsb0FZHs+yituoFIzFPlhG2WuEazVRJhvW05e7LtIOA
WmPTorji1tSXzuM8Eob6txCof9yz/3UYajpHsbwg1Nr84/iRxiFo9CDJzxrA22uo3Fj+kfnxfK4D
dkOkBVwL0r94PpX/bsxSAxi8GPWczm3ojwqqkbo2CwIhO0s55vtLiaCu/xVFb2BXxsqyuEjDxiSA
rON+JErMqT3gfMrL+PwACyQNGGzUS3GINdjHOYuLpC9t2YW7fHgNgk1gvhMKOGroN5CIRZuBiy3h
mc9hnW7Kv3wS878/CVc6mQ9COqyqcav7z1oiNIWsqgpNOglMOhmfKhfa4chwKo4uK57cqSXjwBpF
xoXzeVySFajYEbO+B8ymJcpdTisGuuDj5B0Lj5OG//OsFwTqHjvlnIWIwxFF5HJCBB068L37c/+O
PJyxJgO1viENzYnyZd8uRT5n59BzmkectKhovyNVYTgAcZ1WJ9NBv2CINmeWlFflzJyWQQNjSjq+
fetrpVurnM8uQRGok2h1JsfhA+UEWDJGZLyEwIMQo8jVtx3hTV8g4z5oljAZkCuve0d6yYyKBvHf
2OfyvxTc//kl/7FGzSKUh7TlS5YQxCJZiV4j3PvSsn8HZ8r4HTjCInThE2N6gxdrGL5CrN84z10y
hDUgx0VS2b3HwpZnsp2N8Dvr3RyjdbspQ7+Mj8xBgphwX0TmFt8eFF6wlIvFNqRvy/4Xsq2DLp5f
aw52aC20k+bDRZHTGeiO7SogttFfMNpV3VlG93Sj2kXIW32qB+Wd+X58EX+JGjQ7t36j+OgIjpKW
JaoVcPG9Jfe4i1bTlc4ooTY0inmDjKaNh90u0Bp5EfLhn/n35iPdEiQ2jC3oXKMWYmRgOMjmeSwq
pt78NzohRk8ptRV5MuspdQrmtZBWNLdKfJKtGfeGPCzAsYHAkvIFxVDznqMHa4ARX7NnakcJ/Hyl
HIcRq6BGnaUcdvvGGw4Fp+wsFlL0xaw9uQLg4q9mYqhM8yyrgpPAgibO+0U/lAsPnBEkysK0GDQT
1/BUvHEVyFAOLeMdlRk750Iip2zuIemb8CxTjNLgD2liWeXkolvrKRnhbmATvhnwxwkVwu+ETkDx
0xyiK9JCn9SPCtEXEy7YFZQV81u2o8IhR1dDdt5YzDkSOhz8Y4ANxIt+Gdai/ipyi5Ai/koJFft3
z4nFn5McNLXoV/PCRrzKCI/ioRYs5uHMgf/3Nehf1/RCk8z/338CcfufG4coZuUzk9GUFAF5tC79
/ArfxssUzAEhrM4gP4+xLROFUDvkvWVkiII/Hvz8aAxWXLh6+Bci1H/vZJo8hzSbpiLNqIX53v9/
bkWGGgcMWuaeGKmYS6TvmGX4RWkQ+dPfCDr/wlWgR0O22Dydg+z7X5M5IUujfKr0k+jdk7O0nYja
+oko/lALWv1Ofnrhvd/htdkMyD4psw1HxC7GmMA1yHdw6je2K3nFY4sc9UqM2hYBK3mwBHS93aKv
6VbtUsGKmW8wBn7Msq8nwTyzIc1Wz8o3A/WjyCa8x/vyt6Hjf4+I+Wgm/GpRJXz7vyZWwhg3oS7k
yVl/173xR9hXm3T73E+39PN/L6F/Oi3/eXTPr6QSiqlKMif4H9uilMqV3I280hN7VeS3hBwCGPnU
XlseZ6wW4iebu0BbhuAgfXVefAs/TDu7X5McETp2TH9p2rWaRcr2ICxTFH0VSA3ZDx9/OSXleUr3
xztVYO5wSNKjUdTFH+d9qD6arMD0wDTBUJ1EWQuKJSKVIwASk5XxjngKn3iaW4+344NwKMRP2IWq
38Xzhq7FTByUTYzS//f390+K3H+/K85tEYO1KJl/zBYDlQucOgjxWScdSV439Yq8HNxa3IPB3eio
wL1OWcf7mIhupqU0BjS8yn/ZCJT5s//5LgiGluEIMuo0zHk9/Z/nLg17Iym00SAhmrNLR2IK0urG
bKT9MT7DcmUKNpcSAwXom4atbNPlUCSYRmwVBopXVLUjczsQO9pRYyJW3BjBaPE3kTfzzRWxqfmt
HHGrC/Vf3vi/TLY1POBkwGiAppjQ/vH1ZTS6YynpjdPEedtZIwBTLH6SZdSX+DDemPbP9fFS3uSf
CNQrDFclEnAm/X/5HdV/W13UXoz6zdlSbP6xukz5EQip2TFEuFaKo3sNU4Q78TrmQSKx8MJU9/nW
SbNUL+KC9/FAxMMYEeNWgp7MNVLorwQhECy3Hq+Dg3iXRyS1pdGPsDwIXnTHLhklO8SmabZco889
0mr5y1qcm5d/rgJVhwJB3LmqLv40rGt11C/SVjFOqJseo0VQJTVKxz1dycg4p3B5w1YyVVaiMhb8
G0Xxn53if736Hz9lF+fwCjN0uRESpX4NJorhuob4mGClK86vGLm0t3gTvzXPMGzGf754HDaMVHGQ
PbFb0jAh3mrYd7/gaRXIRzZqaSTrnMhC70/mS4VQFzt54vtUQHABEufx8b+/QflfVJqsR0NWTd0w
NEK6/xh0FFOZi8Iw8SEYWCA1I3xzdJGY1Pg7mSxVhwbu8WShtYmyNb1aI/dr3VpNr4wpmu2n+E4J
QCtJXmcwKWpbG19y9E+f5pFWk479qmAEGaN/Xek5sSIWmn8LUBNJyEcNpClKW26elAwjAS5bPVnl
xoblZz5WsGDenuHGDO0EbRQmNZx6g5VQFjFM7qBFO2NmPRa7xFjF00qrt2PmUhEipX+Ma4WuJHSF
0wTZTkVWht8EWfJRZ8I2X3q4GIXrAl0e4RHVFa4otSYpG3OZbo0ud24TnQbjpecuaNhQgUyv6Z4A
FDg2qZOLR/E7f1+sfqj4epTn39qNMR1BMCIXjTUoqnhJNAVGAXdRrBRp1yAW3WP/Qrz0Gb4Ltl5t
kR++ZidGgICjTbooCOqt6bv1ZQbTbk9bbWUsN6QuY9o8LsDeEaTSbOOtvoFbXvklGkOiDK+V95Q3
JuJBpwcMgxmDT3CPEMrnx/GKlrtad47Q2eq9uwX0OnUUohbAaGW0upewdAHYIEDC7vspJJunR+M6
2aPr5Nv3+82IriIlEekv5dK/3GE1wFmyIcpsPIjC/ugil9Q2eh/H0bkfnOQj2qu/+R7Wqxj6+U0O
1vQHB+0AsvsBjIWHJ9/q2dbEXvhcTustWvnar5ievHQnU12Wl4s5uwP5GkmX7NcSo9FmSf4ZRokA
+Wr8N7zAXMz98cAv0EWBTQXnQfHwx7OSS4St9VWcnVGlibnTmOS5OA3RIojHqw7muiLSCvN1Sq9c
3ABQhQ+plv5U4C0g8g4OwDLufEiv84d7WH95lOfC5X+8O+OPI7HtwlRUwmd2Zj11oRNNfo4wsTym
HSsd835PpJdDn4IjmtSjOByWBDBro8fg4FGfCnr62F4GkgX+cuT9yzSO35k0Cs4YqJsEy/znWd1W
Upcz+ckQW1tGB0zuWJQ22d5Kdshfn8jlsM9oLhlSNCYXc36OXlyf+lKmGUU4VOc9iRV7gu1COXtB
efm/vzZJUcR/KeLJJ1QMkXhcDW/R/M3+n2JibHq51AItPge/doNShK1vmzV+9CTdjx4/xlE67ct4
NUm2Ih7lZF0zhOlRlYx3MyQ1cNV9kbj48LAgpBqtDL95btPJUYPONi5MH5/xjdxLgTDIwCvbc6F+
K5VNfQ9r4iBEWz3dAEkyrlxs03NfnQX5RQs8dPGA8t7xF5B+rqyoNQO0g6aLrJbHsriHWNKfS5VW
Imx0K/G+Fq2z0JirHosWR8T3Q7OhbHLNZnECqpXuDVOI/M1o1iawbZRRmUP/FECWPaXo1fAk45vA
ads47YvqsbxxHLEt1fFB2CqQqxGkPxsH7fyU84Lv6MJyEk/Yd5N1JewEsnY4uRBhEywGxHFGpBw0
5ClmdXi2BfZOgr0HL57gV6HRdcX8a7rTnxkQ7Roo5o4Si0Feg5wBZDTOEyblMLP2Vw/IE1REzEy8
K/8rnSvF3Bk+jxiIE4YT5qcgn8UfDi9yLXeM5Unaip7+JsHy2xublNi2VvQMvCN4T+iGGnMkFLGR
Mzra6r3HrbANmokwUvIjno7+vLjGIob9aLO4TeyliiOfyBlqkluAJyjEEtUs8wWGWycmkNRtf8Ew
jZMv4NDqb6QeqC8QQ7ER0/aJTFsnHNnoXisAHBh89iAIulUb7RrFrukuAO9fqWQ52fji8DvVICaI
eNjQpR6ppiWP/F7oYgX1VKO+ROjW6Kavq8eugOiI8GFypPjGTVshUcCd7hq62uzC8Qpwhyt4L9JT
Ao+lij64TL433uLiV8LIFr8X0Xv9koXL8MIhlW0iCPxH2j7xqshaO58OTcCZi/iAePf3jtRH2Zt1
umfgpAPzAEy0PjWdil3JbHfyTgRwRsKf24twbe3oF4PNdCGFuGQmQd6kMw171Rut/kWWPS4NKR9P
xc2rPfwEZwwKUgLQW21Hd6jYsqTb6kV7YojynjDJUSmOjrFYacZnQ2jWuJJ/WVpw3A3/+Vg2dP2/
RATS2RnQe5KsZdHpul0WwE7ujBVnnmQRIkPOEKLNb0JF35PkojOvJQoHNslrrq6YVDb3dmEPPBUk
4fr9qdTmHOXcVzCP0tmZg9zcnGBFVmFGGC94LdEVHj81XRXRG83XPNsbF0HetoQKsAxZV3xGeqf7
x3vB3UNo+qUw7UVzX8NRMmhZw2snsuzMt5vd209RPONP0sC9qW79Gz8+sMiY+BpIg1VoUzL/2dcG
5Qh+KZIf3P7EP/C3OyHNlg4F7qR/cSmsjTk+DdUIPaURmV+xr8UD6//hofnsyA57riAqDTbRHBrw
VMjnyhdla/jY0REkKJrPwVUxbYFwLHsJ6wBA6oAWKcL+gsfTrh9OAB9pZTB43tKjI9iKS1+LvVwl
ZitL3xMYDdz1gvU0T/Sr0s/lHe28npaf/K3IP4125jgqzNVicoifrmoyK8iw1fwyXee0EDOAsJ0A
mxB/JDIUmWo4z7z4Krkzb8Kfd7B0y3J+nJ4rHDiLwS6tZ7CVh9MIVfYlSG1XHX2mhQiqdQJMIXMu
ow+Ryhwk3onxW2yf2UZAq4TbWnTYp4fxJVUiJx2Zv1yfOG2arRbfCh5g9pk6uNOSVAKnIraOqgvr
KS8d+JofrMkoYOalSxv0peka9SgiuN56hD/qsEy6LSr1/sZbm6Gv8seCfTtAzTprYb/oD9Ff4euN
fjRMoxhfYmGTDEsZmw68iHjPHxt8nt1igMk9wL/dNWQTY+gUHy9Sdh/CjQSNYemWyR6tMbQDSDq8
Qipvkp49Yc7YHvO5KzA0cHDgJUr/XN+eqG+DSzrO8c6fWJ28FlxRzsxJWJwHFK3jDXctyYHkoNfL
UAYmhaSROVfTXEssV2THyMWMZ0kchrMkOoatw2qCHJ/6nejW4KSko5mwYGuBhlJhcalwH03gTsZX
VGwW/QdIxdg4L+CuJEmHg+1kxh+T5pDvioA6Rg9VExY0s1lQH9FbXCijHzDtFtJu+cQ1n3l68zmp
P007kogeckvBVMUKCZXGMjvNhhGvWM/8TR+FZTu307sFzftTgTG5WceoOPh7KgWVbLzlbXpDgLtA
eL2P4u5Z3xG/IiRL3mPjM2YYKW2foW3Qy6sZjfc2HABY5YEIb+h34lFuzAPPcc6hEJzzXxRD1xp5
gF3MAPWYZTHF2xxwDHeK4idiJ2H5jVjyKw7cIbDD/M2UtjHD4V56e+x0gd519YnilsSCovITnTMN
/6OCiKOtyZADGCIL275qGY3c4CFH2PnPIkO+1wVxOkFhiZxjoUnoDWImCaWDBsFAJjZ2p0SDXz6O
SYyKU3wZvpgQKReNqfjsITH3Jq9Qib/1eqoYXzS/+EWxYPT5fioEO4ot8Uwma2se8a1UwyahFKgB
W604ydkyktAq/VLxy9AN9e1QEp/gxIbz5Ht6UbNv5g31AqMAFR56gPQQk9BVchl6FUsPf26L7DlC
Y7qlMDEWN2G4aA+85NOBoihgAC+B5ruidCUL581w2ZY73NzHUN0OHIT15Lz0L6aMSn3QcYueVP3y
mJxOc8ySEWhomwXZruh9xRO9iZrBKbB1TB+PHTN9dozkNucEu0QGMJzZcBlyn/yAu1b2nm/MUGmp
dco2jSx+0WN9XsAH4GBC2jmsnyYgPFeZbAq/ZDOsijfKgB7Lb8W/9csSzlOxwtUyifs4dBYc7yuE
gCibO/Ub31IJ4G6QEX9Q1eobpQfng4FLcMPFh0y9Kbj67fHT4pdzc18gVEc5Q3v4/1OxdCNaGFiA
SPUoQrnXcRC+5JKH0d9sHVxVqIS73CIScx4xM6xw4R+Pp2DPyif6jzvKaNjFXTlCygqCbTe42h1N
Pd3yeAU/brEW4AQMTvmkWHPMQ8DHsqZLKjuMOUZUfEReHwWZNTURUjUdqoVPhsVFuRYRibprFZjC
Ce9VgfmafpXd1H5Qf6abEcaIMuc+xSRXTzi1fEGE72BnX+zNuYMHmyOEg8ANt3HtTLM/OrClywL7
to3oUi+8gZlePn8rI5MLT2NQTVDRBK7EHvUV+miZXNlZCpIdU9gmfiisn09+zubptgm9UicL8DDH
Vp9Bz5gPbbn08EZToiTFBvT+icpviwWsepyj5MqKHRLKuVJ3O2T80yqBUDzaSJg0oA2bAnfWm1Kt
c5Jju0unAOl0i+YgHSP6xnPQjMa4KsGIrlzR+8bKN3eGoHphaTUo7Ht7LImmoYfrqwtXgh5OtJal
tSeM4vAbMN8imexrC/R38UKRU7KsjhWiMuqb2o/54cDp/dQv07YU4Sk3MsWcpYO5YWh2fMRWu3ht
ad2JZ7IFF5LFfNxYMWaLH+tweFWkrVa/BanXBujaBwcfnSx6NHe4uRZPLvzf6oKO6F3Id+PsgMVi
Bl6L32ffG2/YjKgIeMQ7gh8w9mPZRQ/KcQy00crnKE1YIlxmmHuqK5HQ4T3xAQvxYzgsJI9lmL+a
q3CxxWzXMhSDL7NTAfHMMC6Paja2KPQY25L24Pe49E5JeKA2fKDBN30kOUBGhr6CxwgtsFK2BJ7z
WZoD6JJ5g97kua8T0kj+Su/P3166oucoPPxnd2mrTTd4Ia7bE0kz4vRGtVkjdpEET2idUsJMbAGZ
SPGCmz9De62io4olz3iZ+plkJtWHsPG65qAnd6vMcBqwp4Yu/z9y1185QtLuBbkoXYYaG6s+bLP0
bMiXWHLrHE+2WDOGPI/5a4GdACsaJvwNDWdECtUNuw+Vmz44GBHEM1TdxFafcByXj5wfkjWifgQH
yiaqpSTD8QlHrS1WaEHyz4q73Y6rAtanr6d/M9+e+xadPN4B3Kw9PAoRcyuxdm4PxH7ZSfib+9BS
n/ajmnfp5AMcofaVgApY1070gSyuApLCsBpW4MDkwyp+FACar4EbIkSF7F7MgHU2BaHxauOtRppu
aTaydPHExSZeh1awr5fxwqXiI5XdpMpwSghRFTL9AlUGxC1ty/1BqxweTnEGZnFfQJC21C3xBo+S
6vzM/aMkN2oPzZ9/kZff4ZXS85JZteK0OAKqY2pzxb0lh/5i/Gq3yM1uzeCBFynJ6VoS/y4h0hxt
daer3kN0xpdoA/xEDpaQWq7pipAAm+t1s1Ut5YAug8kI4iCnxNG12A/Njvg5CmdEnCJ9Seik+TuP
rlEcRqsUP5g/t17wuETl3liysisTnNUhrudA+qpxwm0CAbVfXPT2RiycUPkimecwHNjlBxY7avHj
AoGvb78Y0rYdHWE6xhB0gxS7K6ju1Ri6bAg64brNJmam/ppGV+48SrqVgA+VKygI0FQiYz1oCL6Q
7944zIgfVnGZwRcxvDDbgpgBiqoqjF2WMrP4EDHEMkKYXbx3wVdQvJ6QqdewN9Nzm6006VuO76q2
Rq8H4bF8HQNsB3heuLXAN2hT7C3rzAQLykOHOB0XAwQkTL0hzh3zZYi9GpgDF+ZP9p9j+ioIq7Kv
l786NLr2bTSuIw811xfMr3hhpwSH7zc2We6XF1XzkAMOKBu1dofLV8CtXutsYSRem64g4LT2AIrJ
Bu1viGgIVrLi9gA+N5aXwHzjfXEA6OKNGoenlF8b43CK99qAJCRzo1MPXAXZxwmn9C/QTQoVCZJw
BC9T4NMkTK/ZICAJ8F7g7AIhecK4Md+tgyuolye2qC3pbuENYwgx9/UrGTT8W8J53pFPPdKVCsCD
+O+v8YTbZ5C2iivUlD0rkXuT0xZeN+vLUTFzZZ38RXsWfPE9bZcApYPQpTGZtg4nWtK7wKo6hj4q
G7TmPH6oFsmnXNIsYJJ7NfACcJH0sncMMDah0KAxIdQVczc+Gqg3V/d09JGdwU8y5hwwQ7FRySB4
Ychm6rXXl4M9PH67nNjFq8mgN18DJ3Wj+ApKRN0vUL6BkoGCB/w93kQF22vw3fQn7fHDvkZKLd9g
j2bfIq2xSz5b0Kn9rhJnMWAHUKI4YT8xAFmgs2mWgLtSdYVGZ4neCxexXnriZ5/5eA9JtD7weTPM
qz/RPbJj7cgPUiZ07esj8JzAhshkTHfgQIscVAasFsIktOYtYJvWgtlDXWqQbm7Qh/iqNIrLXyQ+
/AraqtxweGDaxkzArKqxOZG4CSTxiq6yFH8+phOWcJNk7mMUX8qioiuGE3e8h/3JxFy/Ctpj2x7T
TYpsot+IFKIP6A1snZmXYkrmtxjna4MIlMKE7WD1+Ua69+mvTuH7Egw3ehLdXYLQsjbu2sJXBtou
aIz0ws0feyAU0x2JbTDtQvPQqU5fvOh09A/sGW19lkoit5bpL1QMbXFLyxcJNKYI9thpoLfpG/Xp
d6pVHMX8wiiL2xe9QHgjOkxiNi7tgW1/x//anzEh1rQs7E5lgJ97SkOq84ZeDObqUt/0i3tK5rxi
S+UJnAouIT72tARViw+du95TXg7aC+L3gVGMOrGVApVfmtfnT5+teATLZFfr9vQVM0PmBoLWtbgy
CBSd4S6z1hSLmiRHI8g+CkvqQLZJ7w1cXIhR3SbSmt4POrT0I1PhE6660a0hWbfec7rU3Xv/+zCs
eyd9P/5RUV7ozBVP+la7olg+Xaw9KyY5aIdoUMwZTE94XvuJ7haaZm35CQcCKc51kOzWsONv2hHr
ktMqdLL8oJa0BoRXyWB8tgy34FRxVptEMK1o3cIcvijs/aiBfYMmiHSk2TbIdkFxzdXgu5+IathU
+je1dXZtQpurEZVzOO5j1jFBAC7GnltCuuetgILV6jM9QL4Vl890RxKLjCSJpHiIbRNJoY5J05BF
OmweKT8Rgp4zmC80zndasjke+DkVVP1mUrJEAIdxlt2BtYa2dEXb0eAwTL0mto37tAKivmM//OjI
h7dRepPokYUed9U0/00+Fu+0pakVw86qf2eBt4m7RuU2Vd875VtRGJJZkfBaky+4uJXAjVEFJz7R
S2P3IQQOt4M6ytyBO/VvL1379SCczOFOzwMpZqzBvXiJaH7Lhs2VptPOWIJHZr8YfU0S4PdP+rfZ
Pmq2T32bIgPPj2F05hni1OKyLJLVAPeHfWLyBuATVNzw93GF2vHP9DwLJAb8qujxLdJ0qJB1svuW
SPZpoDCK88sTPGSCej7N2qNpZaSHaK9s4/5ouBvUyj+AFtqN4BtjhSWVXCS7wQ2Ig07jxy5olN4J
Oz/I7Ms0vTrjN1FO8E27FRKyE4CWBLTkDTU2bRzMkBuaBIBSCII2HHPxplONJNG+aI4m4de3nNsV
YRQ+oFfZOA7kcaUU+cSZCG+N5sFZaRnTqo52kuWt5ElobqdNGa0b82sRXDWiHQZfVgjcWvOYlLCV
uB1jO4xnjJnOI27Hl1G5i5rd4zYNKLEfhF0+X4hKne+4tJ2lIwgi8Vdo7qzfygSJtIqf2yYEqIbT
mjnUtO2u1BzyBLPEl0eyqq2MKxVVeebo1VL46j+gBjAQIjlo+Rn4rLeQgm2Jsk+4JIwtXnL+LHpz
mVgm7bGmfPyUXml1baJ9y1UJqob+230PMhi1wxPlORlohKuydvF1rvN1YFpzxNPI4cHWxRqZ+eyw
11Zo+pIlponIwXelJkiPz2bulCRvTx1oJ3GFVHdZXxUrPeYoLEk+e3Rc/nCaJ35F0+QtqbGLI6tk
aglPpX7sxvAWTqi7QtHuxY10Nk1Koden+DZk67ozMAy8j8q+Kl8XGRFi2lHn1JrsEE6NBoXFRvhn
WAsc0LovPs+9gEbhs8zxtGCC5l0t6DIvHj8S51f2NDx9UdomDb1q3DafNPYf4z1HXMtfHKM4m9Ub
GlTvUfiVOP9GBTsk7HoBpZW+IJTlrPJPJQDHp/FeeohTFpjRW1QKkbIRsXwl6Ukl3niRvCj1ayDf
Mxc7PTi/CBHDUjUvNA9EmmiMCS6JJ+w5Fl+VDd/LYg5OaZ9sVR5Ic064WxD5xSV4p6FVYCw0PZEG
Btul0ayoSQrdG77d5jisOCay6lBPXkmHfD2me0F5KaYLym/J+NEjX4Ze2S7JH3G55h44ZQiUSSD3
k+cwfg3zD+52zAnCO8nPsDaU8YtKD9gFMerEThNQQPkTW8EPrntS7+EfHHQ83JsS1g+cnRu4utoK
M4vJA9vkg8h5AFcmcRSfAfAVF0C4iGo2WsMNb6kU03ANLDVyKoGkIg8CE/aIPNvG41bkUJrlzPac
CkpHVVwCByYYzuFJVld16JsYr6MDKKK+95qNKd0kfY3sLetoQy2JNMYhnN6VXUP34VPAyn+U3xZv
wJoU4kXjF5J0Cyd8m2zaftk3N6iXOvJTeZds6FAj8KuJJuqcVnLVyJ7IE3bwP07eeCz86RVgsGCs
MbjTNcLSr/tD5sfqznh6pnB/uDiiIBTZFXtiavIJQawtfrppFb7kd2PXdJ7xWPGJBKfbTJvHcfJr
SHbo0fDD+ypOYH5uxGlLQKubnktyvST/2IrtYRPTSHATviWHBtMtb+0QntLV2Ckl0ArLaD7qxaG8
92xjKDmdZBe6KQ8sV7S3wtceJc0KW8n3bF2E2QSSrV7xMOy4fixeUE2ouZvVhMiu0FbU1HF+6T2F
KwiWYYMNtw7WwHHHN7l1lF1Ce7HxGslZ2AnT24xZGPxIq5d4c0bhPUmYfCnPdMZA2wO6l15DPu3Z
PKdMn0NOueiYV++NcqCjniiv0/nLYKxAXEfdn4KfKNrWduQwZKCJxxJcrKXCfh74QmrybJyErbW8
gFHNd8NJe9o9tOyQzYRumk//eLmSfOkT7gvSoGsOHvjhYGgBt5vs0tDuWRTKY1vntwLGpoYb/QCC
mZ24wyGm+2ABH9tKXWU0A84RiKZ+lXtc/vhP+VNFM47v8V0L5KjM68PJG7vQUPyE+2LOXGJUgxZZ
9lGa85sV7W/d2GCoSRQqprOW2Qn6zIABzOItgOsSueqx+kzpeAHqxakjkYnGRlXcshrwNkWYtMVJ
YcGTRGi7MvUrfWeswwKsKXLMN6r4UhurBOEv/bsMXsqugpSTuCN93TF7axZ7g9IdZ7FhXh505Il/
+uCPwpVIPvXjVDiP1Uj3qPD12cWET6ZuV9IEk9aucJOBn4bKr51SwYu513RX9XnuuEQHEDW5vKGD
fT42paItNYD2Mzl6oMa6Qfrqz+RShNcmugFlosOVfIjWoTgCT2bktPjJcVLtI8vLv/J/Mh8z5b1o
PqIHzMDrMO4K5Mj5YcEA/U18faLvBfT5TXpZdG/wtVEBoGYH97eaAEISbkXCVGZBA3s83ssvScxs
sXbaZKtAgP4Wua1gQL6O5jppGcifBmUVeCOdczav4VRkPuVnBcOKgL6TAkNd4EDHrIJN23winBUF
rw/8mJiU50fbMNvmT7BbkQOYQNF8aruGBAl3RtTZBDBUlFzoqIEJqIB8XYRO+ZmijwE2SvHyK9/i
etI0D5YVY2nFqr8UgznjjOhSSG6ioVxV9JwMX1RlWMDITc6QoVv9p9V+OCbD6ts8Cafg2msE21zS
bS3ZqXEj6Q9GrUIAIPm9WM/ZyokBbATHMtddugZwoD8xPCL5Sd4EUqUFLgheVlJA2JfIptk0Dctu
v0A8cNaAMM6XNnArZBnujOT4m1FBku39YlQ3rseOzoy6cbvcSY99uYult7I+YdlS0stDOyedVR5z
0W3LWc7Bh7FaUiS4vNlwewyC2y8qI7AD6UXnJH1wgVzDp1DoQFgGgBQUwDgZH6getL0S+d0ZTIIf
+9UyPjdQ7enhlNdS/1qUGMkUyJo02bXHa8MEZc1oUme6mR/RlIxcvTQFplO/Ub9UPPjT/vFYKyGG
DOkoFC9C5U6Tw69JNI0TXbvMySS/3YbFiyhvqyeGALtYtgHMxhOOs2F2yiG2YvCyb5hiaTgLzHGl
F7vni1BwAjEexrTkjZItZd+FBKH4IyM9i98h2OlUA4LL8s1FG8t1DEezj6BhPR2BqbMyHUJuc/Qd
jPoz178YpCHZgotISK4X0jUvCbqBKPNF2FeLtWCWf3iGcBTQ56Fmc1rjS2OFCTqrEvWJylyDqMi8
uvfdpSSjkEkUMLJBdaus9AttI7LPwhIdTRJ83AfbZvI7RlsamQyZaVp+KaMTfRdrYZg9htJk1VvE
Zf+PozNbThWLwvATUSXIeCuTKM5jckOZ5MggIMjM0/dH33V1nz4xinuv9Y8pJdgz1uOoOJW1Nft7
8bRLoDoFWh5VIYlUiQhlWcy+NPDIaQ8gL7Dm3qTc1Mn4sui5k/QEiltlBR45oHpc58omvWnNlWKp
jKMwUle0MMzyR0NfUCUyLXuGhMLk7bfzqTdEsD8q+2DDawD9xfiF8CWQuMTAjcgofIX/qmTNXK2E
Xy1204phuyZBb6zWTZuZA1/e/wcP/fwv7u+gp9ojlLBzP+R19RMldphtOMUu5HGuZNknwiSKTi8J
Im/GcZgfYqR7gGz0/FL4A6sTIv+2ZuMpUP/izGGFVYHnz2G9CgCJ3jbZQEg9gy/2w+mMXAjP1LDb
Q+U1SENJIODDpnU0fXTQ9zhlprJIndi29BESHM554qiFL2xZMTcffWs8GuHXZz0AOnTVu3AAuuJo
k3qHxvccrChfVpi3ltpx0Gzm44TQ55RQcUsTfNx5UX3pyz0lXQqQ68wnIs3pWhJOOrQgpU9UYZf6
H8pBG9fYlNmXmCyJPtMxzSDAedKEVI17DSGwvDOCJbKK/iTqOynwY5Yk6QG9VH5uBNxk53lH0O91
XjxwEhDFI3Gj8dpit7pl+mGQd2lEWC8YzJY0HfKN1l1hUxiHzzHvVyzbGcN+iLWXrI/xm6K0AgFL
/D1laHDDQPhIdukywEqvRbOtPQo3WSOZDyPh8vnqDQeRwnDVA9vIphfXaef4vZTwuKAVJCG5tUhH
fMdOO7/FHwr80g0ZaiUtz0xBAzKoD/1Jbqu5pbLSoNcQYRUYyNaCdhXf6Ns3f2qy6iV1MZf/QtKE
KTML0389F66Mv3c7yE6tw08ke9gPYA4IXDesOdIgMmnylZwXWpHJSVk2hKYoX8GlB4oArCITrqBN
xJQw0k/X+LFuz9GbEg0T8rRUvuczWiWB3mOamldpYs8oBf4l+fcNXGx27HUWbFFlD26F2VOyux2l
NdHkROEDU3k7qOAwnOHE+BsDzpJgRBtAK53QWzTDL7FFzUn5ONVZmiLHR+QdibLA6rUkpOKNjItg
u2ZYVzvZcLLXGfCsQvNrvacCZ4cewtm4t98wYIQoqu44+9FfqDpNUXOYfvDSic0Wj+0r+DfXDsMc
sI32ya34zJOVSH7yYM98JC6A26gUKTlK90r3lZEjkNtJvMnH3QsNbmdc5gSKzQHGEFH1kzWL0nGL
6cVvSQtFUuFHJMRBw3OaueFZDjaUJGILfqHNRBgy9/TWlk7FVmaH3WekX5Lst6oJeO3KlfFP173o
vW5+42qF7boubnP9LO3z6jmX2X+JcJ7ADEvdYyKIe7cIVXpjzp9sbcy/81vabMXbgDiCVZfpjDxh
tow+6UjW3pJ8WkcMkBYvZnCFY1+tdWGJ5oMM9fkJz3r2j2VbWarslC9Hq9ZB+S3PT8ZAxCQXsqr5
DQIYsPcfha1iibE5YsX+/FQwrpyqiIvJnmGrmu70mqtG2MWTHw7vz06TrWd73PIFr+DGcZKXy89T
YkVfqZ9za4+4rY8iw1W1T3iW3H7ya2Qlv5WdkDdU9jcDlcMWlRQZbieisYiZbJ+Bw95Ot0j0JOMu
9oTPlmC1ZxfDLK/43ci8BVsJ9oDsrBqFCZCcnt54JSdzOXlRFkBkI/1I2aYfVlFqsy25+QonHYo3
0HAU4nDgmkc2Ztdd+9bLRafE4UqoEw0p86uw/iDQ5NddkOV1AU+CSyV1FU1hXCzUcZuF60Yy4SpB
rpQHWvoKdTqYJYLrvXrqWB2+Aqpz5GPzuihvAldPA0MjACx2uLBnO2HVpiJEDU8qUo+G2RmOnuC1
EM4ft0Yc//vxWDzKz758IV1BpoQHxuk2Gtlr8iUhEu/9HYTP+ZoP9BFUePUyC/W8kEy1MuUDX2vr
tOD0aPPkbdWxVSyN2Pkk0LtUaa0HWhUlcyaThGuTXmzc0c8RyDPQdoUkAUbI74A+ecXyd8iUeEKG
z0pbKN/9BOikG4WuICywoIQADqTt/Zb6UvosKYIeCzPryAI9qwVJfTpKwSlKodqUKhUqHP7pjvKb
UDiBdQC88itSM5l/zSQoaMqbd3l2EIiq16dQ7IFvHI5Fkhr4NV4k2ZATV8z+KdqRLldd3w/qjTVZ
IsaONqn54i0uM5WwYeaoy6eH7K0cAwVcjKGSrrBc8UCNImPZ/H/siQMO1G9kOvPwiEk0b124OYGC
S8B1pIXpCmhWFnx4SJDgSnTHSUlDAR5XhPSPBKOoXsohT7ApmWgIx+4UwDkDwojKVaenkJv5vfge
ngDHrytcHPquyYXAzUA9MVoM9TcFxWPt2s2/Jo7qbUHdImyYPV4EmXB03gTAH//FmCkM+xAtBL2G
4l82h36wxj8QdoLIJWEx1nu4jXVzrV4kaPrRZ1P9C3Rfmy/HNS1RI9s6OYY66zr+fQrgNchOJ6X9
hhpSYi1CbA9HKdzMsB4cuAxSIqfwJUirz2tGNDFkCOWJYJ3ZC2K0Xok8Jm5O9on+oIBVWxSn6qA5
g50SRa/9FtVSnZ+F2T7aExzDb54x9jaNX+ZPLBvBbMe/QiOYhfeXuMFLOckf4cL0U8BfhVRjBv/W
YjVcQrnD8JYILvPn8EQTK4mHBL3WKgpd5IGaP2cmUC3e7Qkdrig4WUzRkuQwd2syIfQtPIKeLMPX
Le9OqbZ8g1WUgj1Q+cgiMxBVuJb4rryxtK2y4TCMKDPZTfk6dmRI36gX6iZ0vdwYP6R+K1hCdHQ/
bkSQ2ucyS9aTKY7xr3Tr5p+KHb/akenK+kgAREo10QFHwA0wUnqTxFDaoko/O0LZ1xo9D98sHrUW
c5+MmOxGDGFQ7zTINs4Vtrm3jDzU4givSV4c7oKyUqo1FyMtShVWKBCvFXAe53YzIBd/diryEGXz
3sSh9zK59+nFEwR+1rX/qy5dt8w2xDzqtlYToVbr5xpyFmwx25zJpXEabVttcmk5SziYHEVmDxwJ
jmCvluHjX8go6sIVB6+dproyvnTsFUVyU1gZi81Xcx/ZA0iNyGjtasE+zrHH3tpXfs+KHiMSXcWe
X4V2Kf0rkiX/oMQef1gGROf+FzZzVxiW6ITO4rgMTm+/eK1aIIjPc2Q6CFpiNaC/qU1Ilnlgt9Po
+enoAcp8mRs4NHZd8LKi12rUTyUiq5oE1I+norcb2WuI5i7vpPCyzosS8uCGW61BPpGCDDhB8f2S
IZBeBBBMFZ+4AeLvnDSuizQ4qs/bQRiNXahWRdz4On2tSmOTSugDsVmgXxbZUDh99Quwomisx/eW
yG0kzZLivPxbY1VWMSVavClgknz9lCGGDVi5vFL5KSjnAHQnw5ABk6rmFPiP+kauS2B9/WNryaqi
EtfK4otGxU9pqfDuyekDNSup0SVTA1dr8LVzu0BeUIASvHmvRzKnVXFJYyGVT9SVU7ZB68V7Jc0x
c2tElb8v71lHEYFgfWA8kw6InQkvsas0p/cqtAy6OYPufR7bv5qcWFOTlikSNqPaz2cmnVRhzsE5
kB73BVwgHm4MOu96FRNKQohJoP0U5a9KI1OOfochPgppYaBVhbc1YdmppK0QnQumLsLP02qrtqdi
dlbRcUdNsnppVwVMuAqZYA0nMP4CEWiNypW5F0TXiEh7ZduOKX62cfz59L+KeCEN1bB3XseqFed4
rQl3y4phxV0kgrPVgJQOiojXFoFs7XNFK7Zk78ID6H2zqfc0mF7fPFSEuKD/ews2sSpIN7zm0eLS
FQyob6uZFN58alaAcW71iQjErNxsRcBDbBGW/oswQxlO0gpzO/pugtd/IRtwFRz7HQVJ5C+hsyN1
jfEksVDLEsFKOzCOAEQFumkV5Z2rmV5A2sUsqHV5B1ET250rsZmHD/lQTQ76t72ETO2u9Y4tkxez
5ku6JmNJ4xtM1E6NVH3xQXTove+EujCIKpk3n53B2mYWFUnE7DMPrQSQ3IC2bwrAvRlSL/TOCO7H
KfpoBxjGgNWjEEoXqB479BKEfgJm8eNmymGkpBvnHYc9kdme8pOG12q+ojcB486q63cI1UVHPNNc
x9xS/+HJCKff+b0BEhmRv1mSsWZzoLYygyglL2FJJyIJT+twG5k6OKO6GJ4wSWFmIz/UXFobQnBM
Hkzm038NkokN13rMVprcW3JA+Xr7SNJoWphu7gWRZPShuYSSkdrA57nI1qKnuimjE6xfb6F5F9t1
JP9fePTG3dZHLPic+DMU5egIkZBChyf7H80hcQJrOzu94rS/DW5+imgJJTLl91odl+O9xCZRJ98Z
escFfzd0GpEWxGqwfziz12r2cQxK7CieCVbpuBXlf3PS4Uf+QDHbihkB4o/h2hL7qXY7IhlxpDOt
/4V2/LJB2g9v/obZMmYsiEiXJSjfHz5b9bONGYOmwu3IEtHe88OxzbLa5XzKW/jzgeqOwcx9/rEl
7LFGbISvMeKrDdUXbGFuUD69ny2BU05b37vxu+CSb7iRC57Lnj0nxAER6IPVdJdNKJJS3FlB5fNg
Vrgivl/Hj/4zb5sl/07mq2p+Yl+Mp7YKhhOU1OIedrlQoFWRwo7klvCro26oQ7v9wrNQN57Bnw7z
fxtFd+fxMYK8CR4Z1yV0E1FqERGB+jrmup556MmeJJvppqyAemxLjkzjHv11dJ8MCKJNnrmF6kt/
4DM8kU20TAUrzMiqQJQF+M92uUtnhIugqbppCo2Al1w/vkETm0t2CBGwGw7a2Sa6CWgnG1yPBRuD
Vezig1RewL1q6Cm0cVPCE0PpuG/m/+YkOSrO/Dtrb91eZ0WP3XnjvCiwYsBHFXUa820+cyXgos8J
NoELWq5xFAZWliDloFri2KurQLMpzWBrzFO4dB775AfQO47/xB8ZXoxGIyJEEvcjuyJh7DFo0Y+s
AuP4H2aq8pckPrvgTc0oOc2v/WxmgfzSgEtMExlkR/XlZMNWx2eeMuwUBwDZdw3v338b6VN0+a5r
6G1TtbMbddmhYlACH+g3g3gMX7lVRi8nbs8N2ZjNv7JfoZ9o3v6IrkxlKc8mgcG6wFcauFii1IGG
rS+hdcJhpcdgjpxtjaOSzHlPIb5VR8LRDdZjcSdEigVhozgwyfl9TlOjhzwNgqeBAU+apxGsyT0Y
P+47IuysKxfeB07gk1NkQqs2HbVO99qDkIAoomkIRdB4PITfCma3cgXpRfEj+siLFJ06iKX3+8cA
aCPHVtKRLLjRZwePGK4p06n6Rx1Q1Rpiypi7n1e+iYkP5sDXCXSeR+AxGIk1ZBYH40Xkf4VWVKTB
NWRWJkuUOVfFtf9XSh/iVIHYm4uULkkAFIH2ZQ4cFrXXLfj86FCRL//1qLnNxQbPh7Qq3gz/aAGG
53SNAs+gpYuQnIip86YeqTFrkeMS6HQePnoDzcOwKzG3Aawn7XxdfZDQQLXPDh1YL9YVFS6cQ5uu
iXipag1fCS6EdiO1iK+RHBe9vNZAV+tNlO5zfGiHChsLWg/p2keMlgVf6dyeia5aINLbDlcJSxbx
qSpXwyUxvqWe3pnpXYtJqtHnq1dGhwV9xLQICdCD3V1Pp89viwaombM6WFpmtiDoYW7pK4l8YU/V
rGlLUHbx+1o9X9vcQ3/62eXJQ8f7l1vtSaFwjBxfbAQ9+gVgIaaiGzNXomzkegeLT86tU1A6k/+B
8WKiCVDP05ObNvuggTRjVtMWr4yNAUGm9gXfwutM+L028RcsWjEsaftbQyLS+71Ud+97lT4yWEEy
fRjhyMXJv9IHgWJmZr0whT7r2S4d7cof6UdtL+hcJThS76Ou22vesV5TTYwvVHpGPMNIPZhsxNGj
i/oDnxWBDiXogPJ9Dic3EriOUQTQFqKlw979+pk1U/IPVpYdY5pyLH7k3g3h5GUr+/cuEVP90/uD
nMS2xPye4rjHS5IemUm71vv8qMKRxh7hKqALleHUqQJ8AHxlMPH9bAM6P0UAZWTQI/g1X8ovPS1j
yGiVuXK05gUYvN/KYmCKwIDIzDr77WDtSCLlqVsNMwdSKeIc7914Cl6MWuezBlz49L5q/KmBkz+F
TfJQuU2an2SbbwGwQHR1keu6p74D5FI6oWrQ3GA9I2r9u/rTMYKAmi0ezWcZZW6/CFSbwJ7qH5ql
RfoxwSe9IjhVgCrogBk1tlQqkIVUfZF8lRO/Qq8QFSmevuhOReHjLzMIXy62DbglaQbCSqQkOkHW
Lh5wN9Pd2fePz/wQlaGjFCLm0IU8Rwm9kX+Ld+hU8MQDgpXbqkPtXcCYZJy5onL/qPHpoyNRZuyq
CAxX8QTp77NWZiiYaHoZqsOc8mbOyIJ/P1iS8CuCSrKxRkBk1ZSS6Mb9T1q5RvIVoj3/ZzjJzBGJ
41+Ky/AQnaKT2nrZ5lt/c4S5PdvXT38T2LMl6oByM9K/FJL/bHhb0nhtWOnBQkT2Rzldj06CnHye
Qb6Ai+BM6AA07yhSo2s0+xrTwCXovoZ/ceq+DqQiFMWKCt6/16QQ+c3yI9w6QTqXyvhHsmB5N+AQ
oabTl0egLOSe2Fx01WbaU/diYU+s85FeEOL2RDhpKHVTbUHVfoL+VkzcWhnsOhQZg4PHHDFkvZJ2
1BCUE6fGwEh1NaRGdq8rSiPFl8vXLDipp5jC+vox7JJ8+aZbE/0m9NC8R7WD2JMwyAJ7bQ0l+Ix5
VPI57brGNsJYas4aU90h5SN4hilmqp+KLvxDBT6MOMzTMjcadoOD6OwzPfcQSFCrTDmVSsFebqaz
i965L0wr3msIafjacZv08Au4SZimsII7Qn0xtuH0vvNNmz7Q6Qpk/ufLkvMo6iI6IBiJGnmvlAyr
TKBvov0LkM0ANLfXAfYHeA7rHIMu/iRgm6h+Ii7SRmktzkT09U5JwIABBAnjTahiuMmTZctpxiFJ
r3i2E/Ai5G9+VEo5qei3BSaTtXYRLnp0UVlr58kNsCXPtyCE6fv6msqT0n+peBZCUC+bi5iWKwwU
bz72JL3XyLjxpiQ/MUEGPwm9SlMbkpPOL0pKMfePdhy1haasCA/KMVrE5xG+J8TXSCqFO/DGNBv5
s5vHhqnk20BdElVGW6IMcFotc3ElCYeYmaanuIGOVtltF1443BUNAOKuVXuYcsIdsefZMkbnmA/a
isuD2tAeOR5k2NfgfX7RCxCimkE3vNEFr0cqjOQNIDBPD1FyhqnKmt1UBfFPYrG5GGjeeSyN8paM
P43mg7LjCJ5bPeaJYk6hyK5f8o26UQBOwmcqe/DnMx4j9MXKlkMYWczb06WFujA/turTEKXb/MVv
Uqf6XVNa822STCKdOLoie4g3RbPHthCYSBsGLEjAAFPMLDr8OVbYcdEka3kvn4dsB14kn3oDy9si
9LStgvzBT6/GAy80Zoalg6SHzRe0pisPmZdxEy55Z/5ld4L717vQxnH+3JYoz4Qrt4IubXnJI5X3
6N+jCzestm3mC5LWSiuc46l0SBURiQwSviP1/uCC1i7JtpIgXp71NkG/tXtXFnOfRooBIeeLzxo1
gBk9OGFrRCkHHVe7TbWCC3Sfbi+FK1kLenTxgnnClfsp9NC/nQrgLDe4XdmesW9zZXJI970VQrtQ
MIfDG1l47cbeLcPvF/vj237dS7/BNIWHa9sjd6BMJjVZS6INqX7DaW6qUyU1TXr+sFtwj9EOQrx1
+izAhsw3lzAtCSCJ0Pf2PhIPJdr3A2xdtf4jCy50Pqsiw7RPcd0qhFPAB0q5IgDkzGOyDPx+/auo
zuAQF7hkf+Mvt3+bX66JdFHbpg+RCetqG0S1kXG61tDH7YjB+dIhzmf74CuE5rXQ6lBtUZu3bHAG
Mm2FVTDH47WLqmOg77T4MNIroHDvkhwPQi8seFZR7szynWJuKYUgaQiLYQhpYHcE5CGMpUSEOx/3
HTO56QuxBwVE3EWb/8GDJolnJMvoCvicmMam8ZOHMWwUQJ3W2PpfA8QNT2yfu8CQnH+Kz6uLcI7c
Da51nT0aeLW1CNDFmjrlPjukNv/y6WiTOGWh6q7cA9NedcEB/9I2PYGafwiHCIR7vZHHwlwX5MMQ
SpN75xhPxw7ZMPHzKsoXfPU/CaI9YJ8D+jcFj8BPe6PPfXmUelf1OB80xEyQgLwFoa9/PBGLTbBi
K5N+zQelc3LtMSxnhveCMcC1DLSDlZr3yIaN4vM0+Up8AbvIyI+XRDjp/riFrA8A2w/FZ+ELaDgm
WNOEGevI6QVAs7UXhtctwprZjpT6f8YNtZl2jDorgy+/guPpHvYW2at/ms6NgX0d2LlLTZMx38eG
eEyUb0TOk13EDb/46ileWwyNycW6DOzsq2a8Po5YLncw3uEfgRib8QhZxKHy2JMDkdjid4AI0jNs
N7zkN0RMyu1t8iCD4BbLEBv7h0WbgtPWnG8QV+lkxJS5M/u/1oMxUzrLAknT1GAuPj8EV31VDtkr
mcMJhOeYF38AwEb6RF8gKhe/WJgdIR20dYhbCDmFkQshG0mPNswgjp+RWGmgKFO20EAJm2BhbnPN
jOyPTvIP2kj6nxezEwBQzWNKT8vm86jO6SE4km3LpoC6KFrqv9kf0g+zOjXrD4QvP8BOGTVnK8rG
3yfJspnZNRcC5pG/Vr6cErqNb8hUNS8+891iwsQPzmynUW1CBrHkpByiuGIyryGfd1hg4qi4ORdN
vXqpf/0W2AqXn+KCYPKoJtteQ4wDru5LidO6/bam7i+2Bi/bk64TTSsUUg4FtM6iI0HSCYexYMJ0
tstFj7vOjPsF62ZAnim/D0fUMGnLCjyWBFSYr/lRK2nuseqlUO8T8dHWF74vhLk2dtacs37N+6gu
aTzpqKtRohVCI0NmyO+JFXZLAMXGF7GZmNJyIAPBHnAY1HZQr/RJs/n+Z1z4hYMzU1q0K5463ZWP
rTo42/SoXD4HxEnlF980uDYUA+JqBvUZL6gIK0SbAzxvrdLno2H1B/QnRhYEcL7l2pdJqgY3BvFD
kh3MLKbHmDB1/iRg5oKrh8WQ42Nkw5DOi+quHRGeLXWdxBFlC+Txcrj2wAvIIm+4BiZh8yL5IR5g
euzRYQhuQ0VnvsRh2FjGk3U/RrPCmYoemy9Pcv/Iu1oharb0uI8q4R96+Ne/kugA2gXHYTHfvHyN
Tknae8GqYQSQFnxxCUIqKAykJJ68qcFB6MWHwXgFlMzjrNZ8O5wYe7JiVwhLEGWw9SJj338Ms66c
Rrp2+GKn0AaPRCt/Cicl4xlR2ql0GismAvaUyXuOd4SRsxVeFCCNHxKZ0S1gWmu3aHpFMBHrfdd/
B89MFqfZkuUD0e2Z6ZPVrXEacIhlTbsGx1REyQ0t9VcE3aNGIe6G5G60szzGb+MICzFw1i77TcHJ
tEy2UmghdiKdGpltOjvzf845nMfaGQaHTYZflPGTMnc7ijbFlWVPs4LazOU705rZi8vyjOYGPdpi
2Adwcx3MjRudYt02EJwIpoSAAsL6GHpDSNkDBYBIiJTkLsZnPjB2CgMRdzJdmS6TCdwyGBo4ubOV
fJqtpxLudEtYKxsvmyIZFE6KXfOuPQJklAiP6pnJ8MT/gigiMsw9qwrLKMkyy/bNwaa3q+nB/gWR
XQ4wqG/sxBbXIRUT4TfDBiQqdAfB8W8z1F+WPj/1yGeM9VH1atj1s/Q12xFSW31lpoutAPEWty6C
DEqf5GjX8PCBHwOlyvdoC0by+CPKwMwXgxXsDAynEkXw3a78qYapMtv4ih2YhQVF66GNe25x0u18
g3M1NWeL2s08AuJ/3VmJjcJPQVFsmC9UxZWvEZF2AePm2G3p8TRjk6dc/P7Yfpc647b5RSghT1MM
spVKWwHf8dwxAbG2s5bkV1/lhwl46Dd3sClCD18MZAdDxV2AO96HKKLlbSVgX3A/qAIprHdHkY9q
EbWWtAb9dcWNiHHnQVQAVm9lJQOhnYk4ZWwnirKfTKkW6hw/YwS46ggtHZWIIM1/8dyBEBy6l4NG
uYA52yHntz/H7OftkOJMlBpHFApl2ukxi1s9b8iq/oYayvzsjhVP/gr3xGiBzc3XnEHzA+SY0W04
VjyMAxQFrKmkhBYnqLjVHSm0E+h8K7NA89E+lh6zr+YWJs5NCJU1kMe8MIO18VXXvA/qGgofmpKb
d7qidPaTckm3Rk0lrYVYoFz8SUfKwoXVXLBfBsItM10rR0FC+2pql8JmdQPJIxVWsVHZkbGy6GFZ
vHHVHxJHt47U3F1Vgo0X8z/2bTKYHAKSLMExyLRetKgEcJATOB/jzXbUwwyN3rVYkVLDBEfQxAkZ
iLyTztAbtwwtOQpcWJfITuqfl2dkUJPLmVfYqEmsKn8Mfwle/AcSZdbbNYzUgq4bwvQ0EpBxEsBE
pcm9XxFplzmk6KH5bPN/83yVHDWYDKSELuQpnK7XY5dFYOyRa4Igmyv5gUjTjdE6EjwTudKfnkAl
8x941yjSiMiOYabHaPN+aDgq1yroHXG5hom8IdoxGhmvTffF84pEpToVLswt28422TAhA+XuAi46
i57PVfoA0ZJFAt8WEK+zjzcx8YvxITcTwIF4L/+n3jhWl0LF3sAW8qTAzQtDdCJWrlkP6CWsaeTC
L7Qnow8fWP0DeD33p7sTDzT/14tBG3U5ToXpiZI9BJJgqARFsjC3KxkBILSTO34rhzZZFjpPR37k
FGIVXsiCx56r+mw89EcMwhF5HDaBJyXFAvW7S+EfUqNktjiK+OD9/LUk4B191vAHegVxby65vR0k
Ts2OWZocAnAHp4dy6HkpqL8I4x48JJpcVKTw4eLAdgFUqix8cVV8Y+Kie00/cfsAD/ZPoFUFbQoY
gCl97LF5AHVxkcA/QBVrVqPYvF0Fz52KEnIRLREEdXucVJMyunP3+hWsZ0u/oIXMFEHShI8RB7KQ
iDngaXPszh+v9Yr/YJ1/MjMz37/+7P45qvwAqDpaqYY9ZxHpLYM1c8LcRPAFVQjg7goy7zINdXua
9xoKVc3OgS0iQ8SNFjeyV6br8t7kPuc2nRYoepzWDhxeANrhcMmbLDBwMeOkKt2VrIWc5/mAROlU
thtu0C5wm97YxuqvfO9Rwzn6LxMUp5crfGuw5bUOJ0DMxhoQxJjxnJ0wGTPQAIOJwFr6s2ICZFYl
swITKqIJdId8+xCVk1skPrTGGX1MSTUWSswaEHb4xKzPLQcEAEQhRAOR5uzffFu0V+F9ywQGBmjd
WTcp9ANUDcXUXEu7oosw7OvT7wbIH0SMJIxpvU1NSBCAmW06rD8uF9iEPHCqMlzEPveuW5b34a+z
5I+djjta+LTDm4wF3fSBQ3QHxKYfp5sd/4D+L9NRck1IpoBJEJVOdWd8BCQuEGdTzyi1m1Lepu9V
t2+fEfD5sEgLpkgGrRIXm4bRZ1HNrNEkf1kCgTbYFlx8QmuBMXk50xfwFqpF1Dksx//hlp+nSrdj
w2pqyZIZzb121cF6dBZfA+h84V9th38ZpRKkvJlzriheC1NasOQpZf9H1wwU6yQfkxCnaF2d5TNK
DAwvC2O6eDSXClRXtjg5uDEC8kE0d3AaVFC41he3YR8xf1CJBvnWeSBB+zdLau5zLrwwndAwjqNO
4UX04CL3Fqw0m6TjeWzqePhsnBUc3Bobn9X8hr6I04CDCiSkveFQ8d6tzbZ2qiy/N0tfRDkczZfg
CoDHDCcaP4KxmeQ/Hm15BVZMcwEjehBexJSAOY8xPyKdHtsCXb1uTHMV9x8g6gtmS7SBMiPRJkaJ
C5AL4oNoRO3WfAb8ngnv0eeziD8WcO+cqARY3tm6KyHR4MxkJ5wIx9Kqx824bc3ZXwkUBtLVemxu
qo+Ugu3T2LSrJD3xGseD6k/Pw4MG5gC1hObBizE3carEwnKMvvBgtmt9P1P3WMCoxhmw2aNUW9S8
hND1aUTXcEuxYgtXvpCvSwUnbAuMQnM3eUTj4sN3FhsVr2mtPRDD6L/Ghue/RjnS3BU32LXbIXBG
Wz2B6Ax7ESyVWJAWkSNiId6FxYChmvl4g2TixomLQYdHaTK5rMTnkDk2JwVP48citpdNGBgteREm
jXej5cYUPN7WaZRnT/s2lDuiHDDD2R8E3osCM9SNcHJOcuo6JDeOSlUsjwXCKo9HZ8QlMj+ixsdH
Jhim8I+vXM67ylUD0jCOmyTcQCq+Qf3J4iJWC0EGggnU4swL4cQjvONlwKCMkpMhvXgK1xIXCLud
uAYvUI5j5OTyppqaKqban5cvDrtKcIJmkUIzc5Mgownzyg3fjEEtkiF+a6S8oe6xDVCNC1IPDcYs
FJn4AxAGtSDHODE58GFEcTI01x4XGTh/88D7lxINwvb0BvEI8DnSvMl3zf4sR5dzsFfvgJEKqzQn
G75+0eJI7a9yZnbn23BnguqR2XTkPTa/bA5cKG/CzTBRzcQrytiI+MknaLX0S9ogPkz+wJrTg+mr
vAsPpOOFOclYMYACJZCGPoExJ4AP9iM2PuG7k/9Y+WFvn/mtaJ2ad4ebgd/bzZ9hdedmzkZyfxGT
eMBcObP6FXPEHrcf57v0O00VnMu1y1ozPgueh3tyVb7F7y59SH8ThIvEtT0j1CkJy4z9FwnKwNn5
UscgYTzaCHzi5RJvO7bWfCOBf2loWUWTC5/bqDLIjNjzxuyjH237Wnk5ljWbsDpjEopaWNYYEPAl
jtivEDmg1caA0C0VDw0Ek+dXcfm4aLp5WcoKO9A3Q0bLjRasIB3w9eK9w6L8NS22zBQs1Lvg7xjd
2uXwDUHO2r+aPuZfJr3K56CgF6lyIN9o/uL8vVfEobj4ey+UfsjAH8Ef6yeyDZ7S/Bj+6j/FRaJe
4jgwkcZnxj/+Mp6woLT6fD04oS0RA8RtDVI7kJK3iG79KthpE7rK/PovX9crNEUgaTv1HL649zW7
9D9bBZzHB48szO5enpP1TLIHb/u2hGekI3U/Tv6mcdmwj1XHkM0YsCRgnQXaRbUUrXlEFZFyrEVu
rFEA1zQegdRiQyHMZM/DxZcUbCN6Vsy7ZIcERwANHL3h91jahNX9cIZlignEMW7p12CX5KFe/xuP
YnyTSP5M2IGOeCg35eZ9pIaPpO/ZHp3cQOMHcThgOCyRi9vsPoGzUGHr9Ftk7r4YZPRZ5ZQtKtuR
Bxt4BNSrQ8S4K9TRf7M779H0rvPgMkAjEjy+3bDwe/xCLhRaRzWl4BEoLCAg9/FsGgz3TzA/rkRj
MAXBr4wH32vkeQN/Cxpx5locPtGWi6BXuQR37wFf1brKj2O4YAysfL4G4lGW9wzajFkKCk472JV7
nFpzRvADZMFM+KNT76x9q7/YucYn3Cv/U4Q6ll/KSZ6c14zXEet5BQdmAVAiGErk73zdOGwnsXYE
xCsOaEtOqSsvJR//EaEEX0HmaPGSmTBaz1dT9K9JsdYSOQIQHQ/M8WXup+FKXbJI6/tsJZfEBr2/
2/U/dJ2o6afxCei/o3bHlLxhTyXCewvSUL2cEkS9QTw8lcQD29UjOShESE9tdYTncibc6gKtSUP0
zHeyo9oe1gHUDGl2v5j9+gKw45VHBErDwUuI+tjDGlv9zqbsZBK8bcQffXxDHDjKDnDv8B9JZ7bc
qJal4SciglHArYSYNI+WfEPIcppZIGb09PVxKqKjo6tPVh5bgr3X+kc4jCXqYokVVH1KWwKoca1y
Ap75N0pOtu1zW1qA3ixSpIA+QhJwqficn7stdRKl369jz9hnO9JEN/TGpP9Cc2ncs+ww209YxXSe
plyfvJ0f44wK+06zzImwgfcTcEsWnG7Er8lcCQLC89PyODnKd1ShFQPfxdHOaMSzvSF+oGRhuSs8
kUu0HdGOEpk1I1Do9YYzfdbhE5+A3eRWTMaB6fEet7UPqsnDkTPXffF6Q42I+5hcsOkAna0bl8EH
b/Y+9l4oOC5cP9l/pxbfCJuFQ6u5skT1wuavwt4H9VL4+6Q4IpzXxfTUY4z98azd2wmCQBEKuQcj
/Rfv8+IOOs00T8V4jnBy1a5RnZfquY6WKR8rKchWYPzGd04BkpNODUwsTMbxcwVM2c5yO8vJq1pm
W1o8J8npdCa9UUkcOEUp3+kla6iPr5zcuvnsN5dW2vZzSECSUJBJgLdAiABY64aCKa4pYxvKaxDR
ovW4hyHyE951kEzBmbkUhmxjGol+Xt8vvzwOtM/F4BAQAtF1Qq7hAQ3QH/3YToiW5vBxY1Zt/oCP
sFBMpyvhdihqX9YgO2m5Gz47sfF77UlREHEmPE7BNuTq5kB/6skXgzoHBOcPkmSWPU47iSsHmZ7h
9FjguaQqV7iE3Rf/J9ojzgCoihg8rqExiVRU8/cFMUNcJPE5EolSBm6rW54qDscg+THyVoMxSf7w
N3FnJV7IhfOI2bPumj+7dblVrNcgkA3RjhLR/cnhI9xePxLpAvW2HfwBO8IPBXv8WJAMtGglZzPq
54LipZcgwLdp9QLSiwr8k58W8opX6CvGG2MzhFnxT6Yt+vlJ2CcHKsrJA/cAq5JiiyndFNYzY9eR
blxNH8t9SxZdTPT7QKX525ijEQKw0El9VkdyfdgBXTH9hr9BDKslG8lxgPDmMN7QeJtAd9O9Tvck
q0KdM3IyvIGsL+LGE4hGn80zZnK0xDH8nZT/M9Qj48rM3AkfTiaI8hl/uiv+DX9IUgbSDBK8qOZW
5vrhD0wfH8cuFzCVdylrJ1fR7HXusVSrxSHt/awgLmA7HMjcnp00B7GgHWl2IPH7dLhszK/Y4xGs
LVS02alnQmhf08YGJNb8gbDzNw7NQ0eB1uUjG9ROfN8wu2fGCX3TGB6jygb3ZBA98sBq37q+DeSF
M+5CMGv4BiCWCvFgbIkwj4zu4TqW4dQuJrJv9hXxntgRIZQiharkVZG9gfbcMphOqpsZrD8aGd24
7nnhQx/rinqGPuncvD+0iG5Gq9+Pu5JFZiCUMRLhQNPKQ5P3pgOQpvYSYmQ1q/wnpHuvHVuyyAab
z4rqxhYF7lPeGfEy0/xIv7em/2rWvPlvJN6EYIBvgN2w4UvHf+XEsGtHdY8MALWASOWrMBde11D5
x8vafTbVa8+ayNzb8eOiZpnONI1oHaYEF1Sdi5RkHSygCeIvFxz400BXO/I5A516NsshPQFx4PpD
uk3nerN9J6vmM0Erdexow45IA6E6YgAhE3FE3DrN/zDaGGzehKqRNfZgZWrKa8Mfkv7YwQepWpgx
++t0oY628toWPA3h+5YBo0RYxVekcU6ZcDCgyNVhaj7pVzrcuF3BtTXNnjL6xb+QZ2FM16HB04Vu
iAybnlHfQk8yLoGausW4E16oIOZ8zyBF+cxlG1FeK8pGFHL8wNbQgfNR39qYTHrujW9We/DOeD9a
yczGWElmNIlzPNGj+k/o0mWkU2uAenacY9/ZtlR2mvGNG0zYcn91yzXi+GDNZy7DspC08T1V/zZu
jJZBXMeDLeNRrb2C//HYP45AK3n44F7mEJzQlArrB85ZIrwYa7PHsKzRRYwmv53sVJkDIhVnpNKR
HvheaS9H8kFgCfMa8GYRiBUwbszL0Eu4fqgEfRTyD5hXe1LJ3iEWOPTkVWqfdJ0YSYkMBiC6gBhW
w1d6cjZ2xo9pIlWAQNGY7bZJuONvnonPfNgHpptX9/4sk/SU/Gbqyqe9kgwjEzMEXz/sZcxr+jDF
jaOw5n5NN5vdbIfN6WT8CP2dX5zrKUXkF+sO3LI6fbLsn7i5ocFgGKs/6Bxt3utPE5kxiQxTFHvi
NdqKBbDlIp7oI2mjGFYX/YmffzS6VS0LSDBxYVH3E9Od95czhQv6oiSpAv9DSXIvw5vDmizeMgzl
8VLtt299w8/DG//BhJpxtKzxtpExiFFqrqo/MYZvHgq0f82XzBf/+ad/HiIIcH2WiFj7LP7bvYlk
wnGvW2H2DY5H2UqPZrKUHYlQre6hixvTASoJonbubxOStQNbDrzmQDSKtpU/a73a49PDlPqByGkt
vh3T4VBX/kbywXCqEeanLdIdmkzag/nxlUe6M62VxHecH2dHSaHkd9E3HhbQXfQ5BOkDfF5taIIA
SedB6pdquNYyb6ivCD5qiE9qQY384E9tJ+1JLL28W5XGSjOIquFphmLjMkRrUFsvRkr+PxNtnRcl
67GIGuez0ek7Q77X3tj2i/JsvrbtaL9rT/v312iLVXIhhhgPPuo6cvxz/drI93Hc5qS6XLU/7V9z
4RxAkku8xh5PyOtLCFatuteKeNm8flX5r0m+5OgYBpes+OcHUJ49JQ869E2AxNJqA5LTvCZbmnvJ
G2CnKbZEUjLOwa9IqKRSq9pn4rLdUQu15Pl9Oe6MDOgD2XiaV7upPUP2dITKTYSlhhSDp/opHPjE
W5sze4kNCGePot+g44BMXDBfhA3VQl4L8IwXTPb1wnQbAs/IZB2GS1EfSrKhyHjAwU0eaV7PnxzM
9brVXUbt7BFgpQ0c0NaY4jaMzhQtQilaOd7A2YHA1MicNBpDQJQXQLaD0bco/az3rfAkLe9IDeDO
eF5lS0BMz1ZZbpTeKs58VS1CcvZNaHkS7Qy3e7A4EBGFf46+Xl/EU/GNa4KPD/H8CXc2kSqFnZ8U
KidbBBKWjtLqXxNsp+RVAKScOqv1q3IVHDJEZOkcIEYOBEkbsC1Pqod5pau88Y5R79MfnssacfVw
alWbB5TkwFJcxcnXaMI3L8ap4YWUz1VdoxsAcdRcXbNqZutqQcOn8JUV+w7zRYe2MyajeIscRXw2
vkbcA8JVAkXR0UHXEeZskcya3ZhoSsLL+YcjumBiyP/xr6io4CM4ZvHZdbn7p3idxjU6LVRIIjjK
+INI914OHKqzFYXHh7ClYZtcFIRrcIELnlAwvXxSz9/0gxL15ARDshlu/osSeTVidgWBFFfBpbG+
2YyNxZVoSDgeyiBDaRn/lJCXa4qgxNe+Q3H4YD/wCwR7LiZcnWRX/tjs0AOaoRqN7aZc9ytm7BXt
sXK8y8iPNVeal0U82XjlQB5gE3iuLv2PqVnJ5iq0h3rFSFzvH9R2zpZQCx5dWDRQXQTbSukSKay8
Wr7+EZ5pYGivKIz+P9IVoROmm3aZ4+yZs1LO/ALcTtvHKmDs55iVxxmOBFoKMwj6fT838UhXjmbN
RhIVMPFgAiHhISGjZo8dhQThA3gp/P4Ok96yJOnX6VdS55rEqbjmv9Z6wet2DoI2AM5NZ+n33sXa
vGnPYYDOew7dtIJsfIGBMqu5hkzawAXC9gqN8hKXEQaa2DaRJXlGvIsU6kC21KQ9dbTMPIqTEoZs
MaRbETaBEu0vaL7qGISh4ENQdwnR7HyxyTYl5opKd+OLGXPXNZZwRxYVki+rEXjFkdWAktu6MCd4
njyHPiNfPLnKLXeba65bzpASXQ/KFQtDd8K/w5irwxRfgQshJqZMm8e3HAmLsBxyy0DRYBnui9xi
/KO0A2QUuljDpnflyIYz/njdBzGkO4m9WE3JKLUzlZnY5uRA5Bfyc7qorr90eB4Yl5DeM6e3EK8m
DHJX/ZGb90pw1OOl98Sn8B1Haza0XlvyKL8jsvvX6O5oy7AJt9ZyGnKQC1u5XRgeG5eIpXqFoLFu
TzBYMwR+iEyfpWLPfiST/AYQwfqZXIFr0zMjcdTYqrDjUghxo8ycEpF7RQ4b9SBApoggO1eCKFkI
8aqPdhmgt8IAtsTQywtTPondTGhZ8Vu3/qHeo7IbVIsYPmb1KiG3ijjcEKxjOEcpPkFiH1YGWCAV
MYhX1KmDRbuQwpMCDNVe5AJK8MWsev7FiFwVv4fNIiv5nkbrUMKOcFM372VlCeuuo0QX6QhzGByN
L9x1EO6MA4EX5rX47F83umHY/HVi44V2QVwecc1DY3FKIeLmIU5teV2E6JDx9jKu7FvRKbCiAyZx
mECaeto+WrevqWvmlqwJ9Oe/SagaSClyXM5PjoYnSKV0FYP9qyf8ghcg8Ge8G8WvJqIRgcwOD2rx
9RYPefDVN48Z1pf8Hz4I1SnXSbqu2U2MjcwZyny9N+VFw1zCE/mdZ6ch8JvhS9QwnixWEw1c2Xhb
G14wbc8PENrZhZSJt7qJZ76cSHMkG+ACquEKwla2iC+h86HhKDwICCQUS92qGw3S6+O0q9BYkGg4
l7ec8mNnC90hopKlHr1S+otxf5rk0M+WpvKsyLoL3YLkdvNofC6zpbQftTWzLSJKVA2rlyO/EUHq
pHJFoZ+RpjUQ2PvGYH8N/9rpg/DJ1Bi/CMKNIK6JzViULLrFd938Cz6shMssxOxMzca2Somr2Bct
YSPjWum8GCOhiM4MBy9FJpN+6tyke1xmpB00hd2RUWO+v1s0Kyoq249vCcS3OCTm1iEDXHRQoUVr
shfZ8MPg/EIhyagjbfHGcvuG8JKrhA4MhvaI9OU9ih50PQXP67+05Ctc1pqDJqxrd+gy4nbPyWCq
25LENHIh+aCfWm+Zf5OzF8FaseM3VdHWAzeXvctf+CbbZVQuOocK4BQRqt/FbFNhaGy3vMVa542F
PzChIZQoHglJDAi9iKrtlcf4laF6YZIII0dHQgjFg6UIK8n7JHjNv169yPzKHyovTcEVysu7PmnZ
j9ao8w8K+eoSMs7Mem46dMGwJdj+Rr9AW4ZP03RfFBWQ4VJa7T7GP8/vYUvkioHf8qNrGx6YhRx+
v0BaME54AXEmC2vY94kPTxLa8gBoDCLVT92f8Q/vGFKmMwO32DrpjQm5/mHMoBqtX8UnueYG/jGa
7as4muFvfOKQqunrlKGVuRfKwUPclnf7khDI4vNrDNdUc5MD7R/qKRefL7SROmpMa0zPUfaUsmeU
M8Sc689v8k17EHMF/NSXW/1jsAhKq1PsQuLywJ9AkrVyqD73sMXk3P0M0oZlUnLq1p8JKIgPbeHS
diPsJikgxsYvMaPj4YHoiwfggzDpX+0qU3D2m9vS4lblheMe4PVIF3VPjDXrpRWJqKDNn0am5cyV
c+xCnvSNHEkjGrWev2q4bXn2iyplQFfP+jFHm1rfoRGbZm0UB2CBtLWG1WSHmJLiADdkcj0mjha1
Y7D8YLSzoHjRLv/Huw7fQ4vohZjeTPbUGrunU/A295iwPASRDVzMMk7sIqHKfn5Q9KW5FmGjV9Fs
Ef2bbadSLz7a/pdXp6Y8kIh2kKX+qu25VpHTdPArAX64Ky9f5HGacpBiznyjukAkt2ralRrhUHgk
+9LDXBktZyQfmgvII21lEKJKJ9qvhgXRofHGnOPbXrD+D7e4XiQgFtaHmGY6P28KW+d8QF+3N0M3
KHxtnyTb4n36JdKcG7mV+SnPo7hMpiiE4daLroyg2ikQY9AgCSBoLJQWc5ejIPsO2bUZ72RbKlBa
L0OCn5Rlv0k3xh3jVtji7C7nyq1+OR1FEBkqYAKdwcMt1iYNEF+y5a2KLHXfeUHqUHIAhIEG8VRO
nRBV4OZkF/s49R/0oqhuR0A+xVj5azWQb1cva8Zn+lZ6QmRRJDb9F7dEWh+5B1AXNZhrp+qYFzuD
1LrSrw7JjukVWUP889Zo7nmLvw2qLhBW83URFawFOc4nkuABxPk+mAcXsjbVHaS3Nlvjbygf7e61
ERGLFo/Z1pWiZ/HyOoSUxFmiwfl73V7R0VDOCqBnjYbCD5MTJTyR8N1+XEJStPgx6L8klvzglG5+
+/E7iy9vEfRjFSSnEHtosis5nvor8ivmT2KaFPTHKGsgtOEbXiz+HlUq7JkgRMoy4IyAOslx8U+l
MzwmTAWJizantIkNhDiOwZVdlIUS3yGK8zXfAvkhElYYfS8mV0W59NsXiDepJPSI8HVEl+KrQcwZ
od9Ypj/890A0LVBBGNcK+mCJs7NLFwMrHNQHPab/KO97yupUXVGbX7Q5UAQYjt9qcnqtKcAaV1AQ
tvj+0U16Ti8Rh6q5xP6WHeoUlSd76dwaV9NaTXIBJFhySdi1K/J3DzwBYj8N2+yYfMiZtu+E+YrV
JcRMfdEVzAzz8lmsFHhbnmY5WCjiP7Rr3EMsA077nrET2ZS0hJ9vwkFkR4jWSWb3B9YVYv5TatPO
ZDWnL47WRfujWRL+kn1LpLnFmELYUzI/4OYqCNZmfFygMwxJtJt6AXpxEWgrys+0wq6HXaVIFN0/
BMVSjE0gEyF+Y65W1Q1TsIonhWRwa+BQETov2xgE+jPp0EVBYlHmm1dm4X7usnPyfZ+I/m8BuDby
Nu4uEf+Cc2NZKv7IzUtfJpvf1tdtFaEtoegUpyGCYXpNFpFF5G7B0XnQmIo+1jl3A3Qu8SYi01Rd
jIOFwzS3+dRwn6Zb2zjoxKaibKsdGqECFfUQwz0LVYzekV/G7L4omuM5CbeazMpXzjtPvZqIl95M
dp9qkz6E1/wq2FSo8NG7wi55pu95Qe64a3wb32i0mIJLHikcYfMWgTYTMKROSi6IE/1bJZvPXZlz
Jqkb1am87lcsjxR+Fv/q2V6jVygj/sUvE0gSq1HXVCQSD1Jci+ZYX1uK4M5EzyvlQSEdCRolZ00n
xZ3KNQBEPMXOZyclVnfHsUAX1ybvAhu53Cy5hQxFcXDm+2t6n3yDdt8fTJcFGbzLWdEpoUILlMvZ
ezWU3+S51Q/adQh0wi3uaHvjbQu9M9IYQdY5c+Zcevao0a+vSWzh8HRTo6DVVlXxqa3Le3IPfNXn
XVFh85hydVugEVFCKw6vCrU4u3yCjei8kGsR/n1gcguSTRqspuekby71TwklnwR/cksc2nfaP3UK
SVhRaO7ZvsK/4RJws9sjTUIDMrUlU2eb7GLqy6c0GToauCdJ0GBMIw9mT9UgtltM9zpeHMTtX+C0
bKyu0ZzamR8bZ6XZUTWTiue3cIuZ2MComSveCe4lrrUlUta3eR9wmBbMU5tR28BmMF9yr2S1X/8w
ttEPghBma9GMgIobH5t447k4fT42hTkfy5zQfK4Om1KOgn39vSSBx9y/2ETYKObBtjTWWsSPm/2k
MqEw6Y1cAbqY1cA+VRt+u37aSvcqR2TJ68G2PVbHajNEHjst+7o6jWrWL7LxGbHa/8p0e33hk2Vk
zjquCffA6ULU32yr0F+EAwLWjshFK9wWxWpobgkSR3g2JID4Eim5gFc/yqNHIBO24IVmWNlGReLL
iu8j45x2nc4aMKfQz1zf8OqyLg/KqgzZn61fjknKGMgWfiit+6mw3C8idI54NG6Vpz/HI8s/EPea
2xgshxs7iYAalyjxOUA6B5+7zJEv2YVu8ZYSNC0hgKWgBX6M+JXlEPJUcWTX2D/wnYxIMFF/KdsR
RYl0C7u96DeedpMKtn8FRqwlk4uqGIpayMHgr+txQp+lhPtP4ASloqmIN7QuklOuoJ6RidOAObVL
w1mROkXBU+3nxapE+kLRtOwOiEBj9qopfUN4ktKUffa9eYq3r3rTp54GnPqxVdYk6ESylW9RQEXY
gkZHBG1H+rlLJpOZZa7DzgbUUV0W58XAy6o/uHz4YJm0+18Q2PazpjhGm7q4fQVWKnxPpbXF0pji
DkO+NJD4aBtUtv62VD/Wt+IfXQPvPy4uNnoT3PuK8f3zSwPsSN0MOQLkmL6e6bVFb7fm/P7H3sFj
TimIuKBqZl7knALftk2YGMb3GqrcP8/Q33orvhbSvT9r0CaBqwb8p2b6PihnrjzpF2Xm69YVu4KP
p6scguGoVU/JmvaU11yxuVjzY+ieG94Klz47tD+s6dQBiH90a/MfpLXJ7Dq672sm0dxodSxQRADO
dSJytjK06jV+UOBRUX/zXgHhOMN0sbNLi76OnmwKr5B9ykGUFjnogiIpzhH8BQg6yYcYbDRBe0Fb
YnC/0aJioD/r12+A/h5eB10YdACYvAGlbokjnP8uT3w9pK98qwjI2AGMUV1SVilrq4YIA4oQ3rIr
Fv4IVCs7/CaEnqo0AYJwps2xXN+ElnWGQg35+kEIdQ7atU0CEPN8zzpvvS6qhCmP2LjFJDThFE1Z
vZGmgtGUHM4Lbvj41DIcLd43vbLTe+Qr5wRwkYEIiTB1OStJ3Y6HxHu1C1Bp6HGLkPqk8Qui0fQl
+ZMNZJ+rnz4UoUJwLfEOv76rZ0i0cUXaACUiJxnWBpz1Gz2HE8PzOrS9TToZT6TkQ99WbL14oWE8
UY9RrINNPUfO2lgrVxHAUHDdkKQ5bfGAU+8fkixdDgLexeCbRDxa6HT8z6CJoFWdRKC03UR+0O9A
lttgMZ3HodsOx3EEIGEQmvpiSNlHt0OYYAI3xg7rvd9O0BBVYlX/Kogql/7NN/78OW7JNQ5zUODx
wBWr6tOglvivGfMPWnfEOUO7HDkcHf5RoXi9CBxkImvSp3QVAl8OdMuwjXzz5EeGo7+993WMCU8x
n9QwkvzFSzUnJZ1nkxgEH0sLMTyhierZi0gvY56aZgbCHMzaZ/oaF5ZKRN7c3CknmiNN7L9f5SWF
TzAUMEdAAN2m1xAQh2iY6QsjvMAJxTsnW428pIc9AIWYKx7bKqWtBXzBkpg2iXGKI31LWIVujT+E
QYPSJzY9vqQnTeOfiodkzanfXtVptGG4C2OcTSeSBZl7knBVAkS3oIboAr3knuxGwB36Sfqe5iF2
quXrl7CvjxuzWqNWpF9wzombwzu/SFSw48drsNt6LaxMaFmgyfdG2YE18RL1CxWrpD1ES/ppjyKR
xdI+FaeqaW4eEmEMaf4X/OcieausTnN00CMPWC0vh7crlqeXQQa/I53oquxpkJssDZ8GHfiiqtwc
SHZQ1vxyzBof3JbRNz1Nlpq7Ym4xrBEdw8kiOf+J/0ekvwPvNmEvhFE5DL9vYaH9kujD2PzOPeu3
R7NucU/BFkIBNs6LHCC6ba4FJeZW/dcAamLxYv3BiDrN13H5FZjkHPF1WuqKOJR+dTBfdksSBGkm
i/APbBZS0bxf+ef9msE9zA+o6XQLzIK+rISuoDWvhrSTQNYhdhEqoJAQqUpRv6GpciZHZTkqrtRi
+Ga5tTnmgQC1O7FVrR9jyYtp0uZmQaL1WkV7YW5PyTz1Eh6H41+zJYpnwDV5kHRPPBL7xHUPEJfa
quKKw45vX8mJcbCaxK7OxEWZP8il0LO0bnp4k5V0loRHO/L9U7GxzG7R58acxLkiUYOzME8S9JXh
8LcQ8Shw2FEKxLcAxMBpEBnLgEoNWgre3ofSMWb1aEGcIHJSEL2jvo/GqQNSjHagqXy+rKN8u3CG
7ZfY7nmycdUTvW5L97BwAXWYmJjaZukNKc6IEW/D8B31S7yXCfhWPDV/gby2P7zw7VLqF9WFd7Of
hoimc6EoQjTkkzNvKZtW/fUH+q6/yOTltpywks/7m+X6r3TiU8zAnXKpzGNbPAv9A2DSDDe67L+W
Fv+tbjxj9lCW1PeAiWs4gWb40ikenk/9VWhqS1s4v8m3ZpPR/EJY8dZX4P8O117/8vllreCYkTx0
kpA08w6Q99dYEJ38JURDRBe4WWXZ2TQw3aL2RtsonaO5grucnkLvPUKwnSjk5NLVoGYxPz4naHeE
mZ06uMFsiFRLcZF6rKSr91KwxC2Aqa9eyD0qjvBNfAhLD+tEexBJmsFeQuoWq4/JlOcCijAWHwT8
KLWloti7B4SoreKbuScbkx3z7/u/OyzeAm6QFlOQ6JrNfzadJ/+L4WWuvOHf9G53w5mvcbIn2+lO
SJf1V8iPYidQDeZ8Q+oMaoZx8bFj9UAO8gJnSgCUaDPOiv54iEn2Qyws36OpGtwTww24bp2cRnUj
IQyHCc0uteYJxFVC2+QW0tb3y4sG77MPwOdx+Hsi9BdZtODqK95VAJxNj8KIH4idO/WnOUsCpzoH
sBbInJ6fdGXSnU2AqJWR7le7iBfzcQWHkw2ERyyq7xnhDhj59pHzJ3GxSIjF6TklJ71SjuBI9KCr
v6M/krFGRxiFW893/o/63LC2OZvZdaK3y+fFf6zUBf3Lzc8R5TTZuIX7UbySuS7yvZ4SJyRh1Xao
NtTwyIrds5Df0RWzVjwoB9JomlLJjyCgfdVuvMDveTfDefrDCTgj0u827JRx38Cs/vASUJXK22lk
Dr85UBQsN9LNfD4elXoZoBrDRg9ZMx99IuunbeybNaIiZxgrxkVhbfnX6vu8XPyIyzfSBqKIoXes
bsfQyGwjkx3/8Vp515sWfLiQr1m7US2xlmmodM7wBDDvVEhYcNUSUBr/LLiERH9DK3vBJf4zCcp4
MhPzRGTeG2UyRgUTPfqKbR0BGXGB6Ly+0AEY9LIiIjkqyqLyCPP8elnE5gZXAftYYYPMKK5i2Mrq
ddfSNfU47feMqDfNpgXzQx0DfX1ERzM07T5cUbhwMZkS0MQx7vMpkJEWT3PsjS6ydgpjRWDgQqZQ
MXGQ3pb4TVAethg+W/IVk3Mm/71QpY5Mj1yL45xyyy6mqXj+gSuLIihTrntraBfy46MeRz/nhXpE
a/K7AWa0jkVowUA5nz0ywpinNAzEKyWY8DUzvzRt9WkvJjdKo5/5qAMCegBaLLlYe0hnUEUhHu1V
2s/hyWHkhAVTz5xSnUzfhOTs9I5Ejqu7w5roVW6/zx54O6EflpzoH8Uy6BKwgdYDieQ2W6xMyrW5
NxdEHD5QqON75WPfk4hXrQk7QUXHlo7LNNhlPFofTuY9lyoz0YBBTiW/KXfk7jEIvvyBoSBSi3pi
EGRqvcorWYyk/BIuF2xahkLmLtr73sRvFSsmY3rJGH2Et8f9NiNCkNhZbvz3pkQjp8/cN/G9/IOL
4PKyljduE8yLa85oOL154Zry1tgy1ZOxyeKSnpjLuvYQqcvAOIVVjBLy8m728DUjW/Kwr6aAs132
Em1BJ3zDl6KrENMDC4/ZTo5HLsSK3LzdYNkSBNbNjJmr8gTtlg33Q3YdVZb8ZSgcMqqi0SLaGYYp
jQLBL0rjPqgGGuQ/N92SDXvsrkFBhvvkvtT+Kdfc+wTL6PHaGgig0jnsQed8OKHndCx3NvMCxEuM
wX+FgIFq1ghGHwQYYUcIwotsILTItdEXfrTsme2KJcPYOFzQNXnyd6VfuX7y0FIpua0WSCc6KrHT
PekWbEIzrhraJ1DeqCxMMu6uqWFSxVnrRLLVX0Gk9d2bOAo+ca/EFOmUGNnJn49sBXcpKBm+UcRc
utXcOLYk4Be0sRizGhdvo35FPr/SdqnoAvqAjVMa+WldSz6QuQYbKRtECvkhnFC9137FdDMB+4HN
wWidOnhkXmkGFldZLPLf1j0Ei8/E8yOX91UaqY5B5lNgzzXKILIQniBZnXEpjJNyYpA3Pxjc52Jw
U9pD1bpJt/xFvLRLUddMKH3fXj600lFzYmwBlLlzu3/dv2BBTrNCwTkVEXPz3o2+RJClfieY+uUH
i1V2KYYrhHvC93bHQRU/YbpYvkIc8zU+fqf9abIfJhp2Wr6zYlWJVxAWKWOHf6g3OTpiClPQFsAs
ge6FVs+oQ+iUSEEAcDTi5ai15K2+jggxz0md3IpHnKMsxownXeCOB/o3eMrlBYeiIcAC48aykVtx
rRGdyDGt1R6Bz2p7LKOHhiqZYym61IzbUA1mO12mAkEOtEd1C6gdovX35WerZLZKt8OuUwjhWLA3
1sXXi12PEYtVPjiKGvoVG4IIrbGT/3F8xQ8EV3/6U9iJ/oojXL9k5m5WrfnhgsyRkT6zmfArHlxj
ZpXRkS0uT29sTuZ9dBflhURFBFKl5RIRrmNF/ScexOYoJp4GuB9RvX5mWpoe67/UhpYKSBHEO/Ah
g/ULHQ+CrI5TiREImjxpnB4r97kw7gx4AkrqgWR92guqHSXQfKpMkhltYAtpWHW9Uyy1X7ivWiHX
rt4mHCXMlPCqxKGCW/FQQ8iaDPg2azx2TPw8D0K+2WUZOtkpV8ZSZTpQH0K3hr6oCfumKcnkB5tC
ZFlW2g9fA2zaWsqZGjfQmGNGl9O8umVUSTFyKBa1biiOyh1+5pwiZf4EQOa2P2i/7YoNVlyh+LX+
Ps2GtejnXRFOtRnpvbG4XTRMxN44ci2zlzEmoTngna8g+zvU30gtqb2xxoV8AC6X8YBTUa3sUgMu
jD6EOweV4r2MnblGt52TX80+ShljsjTJcgDH7nzzxTLE5LMYvzTYZaJS0zWzYrNmgKFpl/9d9HyC
YAgTVcDJzIacgyv168r8U5StLLsS6FlZNIxuXqWjKr5M4KPIaHLASZ/ar4NyCaGGir/8mcn2i2+5
5yHZ8EWpXPOAIzuG2Oqsw2hpNi3IMB4Famwuw5uyi6BLxk3IaWn8adxjzO04BaL9qN8rZOa/fTWV
Sr42vI0GtcYkLQWwvqSthjwWHdSrb6pnLq/X8q0uqscIsa0hCzwFVEJA18IdJguLFg4iZfit3Pdu
eIOb7WelW+wmtQTSi7+EKEJM/wwLxp8R+yMtveqvsXkTsW1aIyzBGY1cjGuGuIWTDgGihb7rcmQk
fhuu4/ZAngoSkIRMP7w+5Ki6vArkiyzAvPXfFntWDHeBKpI+C1t1k02L17XbfKRfEid0DwSqdAoN
iCKyG/XE0InEJGcbWzLL0ijfhV5s4w6KV2Oz1TmUk9Hh7jGzo3Rv0HTFJWlOfPXzOErc7J+YHrJy
XSfQbBZ29icGspAVhSwpAs2RBkbYIL4CotN/ZiliON4rCk6VbyREZe/BKfczZ9bttW4jxel0TyHC
1+h2RXzJ8ykcYwUHTIkhwOOH5+6aYEXCJ/tVYVoa4pplq60TejEtYDGQ1C/RxsLID8BrplCyuGg2
+oMSp18FMuVZR5b8RG7Y10v1OQh7A6KWQBIWSF6n900qNyZxDNGieZ8NLJBJuO0iLNRuhdAUuf73
BI82VnxKLVIC9I2pfXWDC2xm6LZOKQhYUeqGHIT7OEZvA2Zjae95FW2Uf5Q6Fed3tPtA49Eyj2L4
yuel4/2Yxun9oLNJA0VPpBt0G2TeArZNsllmODcx7W1A2NroriICAAbXDzwNoQwlhhygg5/Crsmg
mXfbGW83f9FlHI7Ab7nyaBn7tD3kZRzv1O5PaycpvC3Q8bznwycKAl/sPfxhaKx9jgM5vrckkYy3
GaeKS2RWFlNmAPTkG/o8kmzwihY9Pm3THAr5jrvJtIQz2GUqu1CGAdPj6WMeZzOfM1b3E78hk/Xl
6ufgSE2FhI7JR5Ts83kHD3bJ+AsKEQD+YuDIs4wf6tMxslxfQOErdBCt5pOtW1qQ8ZD4wXZiUH4k
j55oyPeESHzD7lfk9CWJn3wLewoUXsq2ygciWEIIcGzBnByM97jh/sfZmfa4jWVp+q8k8vOwh5fb
JQddDUxoV0iKTYqQ9YUIywru+85fPw9d1T12ZI49aMDIKjsWUlzuPec97xIlZ8d4kxRASrga8QYg
Gz2/bxzubD83T/CQaOGGVz1murdkpzSIcSVYz5sBB3R3zvrPP/7nf/z7tf9f3i17zOLBy9I/0oa0
0SCtq3/8KfQ//8j/+c+bb//407axHXRsXTNsQzeko5oWX7++PwepN333/0iVQhZuGnrP95fuyTgR
BDDiWrFIYAezM1eTkcSvj6g7f3dEUxeqKhzV0eT09R+O6BhDavhmTKwuOsMOThZVFFiCsk7ezG9s
TMy0PIjPzoyqHh8bAVZCy4uh9vMA8iFm7dZ8Ko4TNrJx3AWu/UU5d6/MdpDMGLRA2v14KR5xVlB+
c+aa9pczt3TdMizLNExN6Kb4+czdMu2dJvA4kXpXKFOGhKLthvwWQ19MTnl/wwsABZfcDMB9Tn9q
jOc0vy8lD/qhSJ9i7wZPJ01Pv76g4u9OyzE1TViOtDVNfrqFUtWysTAdPDQgGRofCtL7ZM+8B1Jj
kjO2Id5nlhnvpvv86wM70y/++dmRui10wxK27fAATc/WD3eyVMm87eIweAalpa5gtGU+NB/KvXlN
PuTEjlOzb8K8UjNYuMvRZL5fAHLnLuYXp2yloMwtGJGy/WLhDa9khlwzv68miW/QzPx1Q0hAPD/S
QjJtPjE3eqaF38vVSnt8rBfZtZ4i7Q6QxjCCw+NoET87ez77x3a4Oy2iDdkBx45tfke0w134Nss2
SC0Wdsh3pAcoKg94yr2gOLKf4U3dUZyCxzlzSD31l19fJ2HLv14o0xRSqrhzarZjfbpDjiuTuE7G
4NmismIAQ4YLf5aMEuAaTDM6LORwwarxpl86xgIN2zRp/EjxZsethqHbVZ57Psqr80AIOlN6oaEZ
m7VoQasNBvI1/6WhAWsCZXpvH+qvxka/6E8JUWnWAkurycz0m3FEIpsiGvtifcEluP4a3IJbtm/2
2SV98Pq757bGB4GMDaxmg4uJWAn2Elv3rLlgBQ0ZG0t3gg9KXCtQj3wdmr36ZXhMcJlrdkRebIYr
Lgd4E7nlAspvx017x5dR3xfXHBu5yW5skUOF714sIBL4NMNk4oG6DDy8XpNT+YGeJUdFA12PHov1
kKAhuja6Q6jsiBz5zCNmDQt8ezHTabGiQ8wFh27w59C4WnOJbysbKyJEDdTInmEpi+xNVM9ystRZ
VOgeD5AS4ZEMtCkorNqZ9xXKIhNwyHAtFC19crXjCeD/FM4cjiQXj0LgPnjrKTnvxi8gpv5NftGP
FBR8X8ru+0Qp3GDJg+HUvn808JPssNp4CJhZa2v6tV8/S39dPB3HMmyTB8mypfH9lfzhlWv1shzN
SoNyitgfA0cq+CsanBLq7R1gxK8P9jebA0ezNM3RVctQHX1aeX44WlxVyRhVfvwCPmmv4iu4jY9w
2iG06eAxQme9fvrNIac19Kc1RXNMy9INVeOQmi0+7Q6ibAYn8Dmkfm0AaJGNdyhqGDtmDEmsw/ib
d9P+m8M5Jus565dqiM+f0HXUxHQdL375zou+S06sPDih+ZNv1K8/2V/unK7qtiFtR0hDNznUz9cy
LaUbkskbvwAHoptzH0mPRPgw7j0Qi9WvjyX+sjJzwywhNZu9ylLZaX8+WO/qrleNHAyHwDv5NvQz
bF/unKd+oWDbPgOyuVO+YbLe/fPA//OneqL6Xl9cs3woA8+vP/31P/53U9Xle8wA7A8mY7f35o/s
44+X+r0Oqjq4Vv8+/bL/+uH/+Pmv/K5/HWv+Xr//9JdFWgc1s8dbOTzfqiau/7PKmb7z//eLf9y+
/5Yjm/I//nz/lgTpnLMC3aj//NeXpqpI06Vh/nDFpyP868uH94SfPGRl7d/K9I/jrSyDOiuHv/nx
23tVTwWX/DeUd6qp85ip0p527+72/Sua82/cGsPQTNWwbZ71P/8gr6f2//GnItR/40ccTVW5hbZl
ajwtVdZ8/5pm8gtt3kfVUg0KN9X88z8vxb8Kvn/ekf9HAfjphZMcgpeNqkZYmjBM3fj5UdFqIxZV
PQisdVCVWMsQZwdiu5mv+yzzXWDcob0LvTcPve0P1+xfp/JT7fnpleDQuq0Z/6ylqCOmD/nj8pK1
rVm2vmsx9noFZm5UtI/VTOrqaxfS6+goH6JV0G3bapI1YsShMA1u6p2HlBtfmRRmXLT4zTnJv16P
n0+KB+HHk2p1UbVGKex9hfO7joCRk9PdfYl+e/pbmQBuRuxWEY5GqKDyEI5VxKZMyI8+Hogjmcnw
ZKjJgw+roB2Z/kugCIjiQxovfB3SgHkxYPXr3TanKUtogA4xuLDZPDlIIH06LR/TGNkwtKt2VfXc
5wAgwdpDFWdUH5GWrJJ4r6X2QQXmcchLrdVXlXguxjiGim3/SZGXYDyl5ZMp8MJ/quu1MHpaFCj/
8HoaR13rGUBpBnXZwk5gyJcBhHuRXTIfdynJfqpjEZmtYjbGMhhglcYoXXI4M1CnsfcN2ktLkdBJ
zIjZhoqq2WhJQE4jREzY/5r9YQBnN5HzLjr3qTLlcqDyTTEOf+ip392acL4Mrzu72RpEn7YYVI9M
CbzgqYZqOsB0Ye5mBcPCGvIXgWSgztq5yVo0GzV6Q7tA7of0AwFsFaFq95Ye8E5WKlsuoSLapQPE
X1rYLIwfpyS375TylOIa58f6Mg8xpS5uquQHE7xMUemBqStKAf4BtT4y1h4/7Okq7Gg8fRrlqUsu
hRvtEtD+6Scc8kHTqr3XOaQvtdMUZ1Y5D83oIc8IMHlFP+eZOmZMFCnhcMgZkgQAE9xgG5lq6NKU
K8gPu5vgisYOdYePPy+mJG7JIIWbrg3N8tfP9Kc97vtrxvJi6ZYjeOPk9PUfdvGoNCM3oSolF/bd
HeGpAjcVK001iUW4wa77bxzNcDRTkywmNHg/Hy1ugkw6OQ9kxJyUJAG3e2qlzeh5pXhbVpr/zof7
4XCflq+u62ubpgwZ2/TQjCcDPhZW4m75NGKGIvvf7KyfNlaupbTYUDVHarTNuvZpdWi6Wuk9keX7
ymc2DPbk5LdQolG//PoqslVznX4ohL4fiSM4FAvCIUTt010LPM3Xq2E0977t3QsP384KQ74zSYda
evXK11zbhWX3tQ27TRbby1FxN4ICParEOtata98rC0fuYgbCY/rFTo4W40hEKClGb2ahkAd/tNHp
RiV9IrNhrE/0AnvU4D2seDNffYbDNsO6anz3iaz0GGJ4DOArB+q5HJj/48enwE70cdFdKS50EvwW
SroHJdTvw5aGk/absUbl9+ibAtoO/z4aUA/HJs70YhdaN9V4ikJrb4ffbFC9mDFRn+OHgZPceLMk
zkrUffCRXDxUsGWMXzNBld2jHNRPjvu1NC8uSkzLwF2+g1sgTVbHAIxshAwDGS+DvzLcipZGj7/q
NXPWHI84fDy0BoOdHoeN6CKLJ6P5CHFugCGaNybNif/sNIhxmaxD/0rlCsWzk5ztAK1DaCC/GmFN
qR8pVJzIpEF1FehkNxjrSvqFuOY219ZJv7EVlOneEWalielOGuWzTFwCnYBzHEnIaAmRtiWhuenw
wG/xi+gxkQyGHnnYVx/nXAefVS0f5ml6HgikJaunh83NwowXY2bj6eWOyyoeySlI7ygAlwIDSrUp
1nHVHPwJ7W7bF93H820Al1TSRTP0G2eEcNXwe1K4vXFZoXjDf1RBfslIMAEtd2FKbIouwru1mLO7
sbM9d/q+F8NdbOL7Rws4BMzPSkhNNHlmA76aRDeVoZ6NRCjFQUjCppMlOR9IYsz4lGMLlgTzIdvZ
MUSbPHj26ngVkwWBR0mdfEsZ+oTwdxXIhG22zTqQHnF2iabDrLSJtpbYNlTiTXYqs7nQhpUP3UX1
eMaqR5ss8X6aA07Dzhfb/6aJB5mFc0OAaSMsIBeKUNXOgx9RQVaC3BBhqhd3XBzMvHl4PBgTrjEL
nSfHBR5wLrxSlvnQUnA0Ow8Bk3Xz800OeC/fHO+RwW9SukuJk3YZHBzA9LSG73yqGKqCkxVImVWB
xG3fpQure41aqHXFQWEHNfJ3YVziCsKXMc6LGEJYNTcjnZQR8FpYq33/2pPmxn3zSdaJXi3kOoRk
1Ah4zJY5lCQqj7iOA2Ax4w/M0B4lmkCaaT1kQsIoV4U0nqlYnLCJN8W2YzYpIyK3xuKLpqtTvOVc
sb1VTg4iFeddjkDKiL7o1UmxE0SI6FgK/7mERqXH1ox8hXZwd9a0HZr23apKT4H2ocCC68tkY8Ca
bDZ+Z87zAHqPSojDdQD/HOMvDljORDS39VMlH1JxGdNXhwEBgS24E1hkWjQeQX/EmTGQ9LZhpKyK
yc8Hglc1GM++6fEwYFKu41PacK/7bOEHXzpl6XUJIYXVk+FAi0Ome46ajyEFFMeOoXkpI/r2xdju
BiVYEHIyU9LnSJFgwFApNYZ87HkKRhMe60NMbYaDzpTY01iMyzrU2wpzKO0c8bJnvB0twr/UfNPC
BxffzDiDeTNWs5gSSkm0+7gN1mUFa3bQTn4GZYmoJuoEVBrNhioGVy7GOUV/18NKNiLrINAjkMdW
GB0eaNWqI4lnhFkLG42IKWUkWIZZaoLKitFCSG+dwncLLO+rnohVDvIaog1Fw9QzxLPaJdIknBHv
+gbAFKqVlg5L0/1qQu3QGIIDmnnIeNmWZuwcdyZR2N0u9DmZGEqnUy7MBr9yq743x0uo9zOlhN1K
5Ffj7euOp82sT32DtJChZADBIFIKfjp+Vhjk18mbVDCbANGhMT9aJaM4ElHTYKmp1xDyx+gyXGTE
gUMA/oTuElFw6eABosGCNCMInxr6kiZ+ERLlWeQeleEyuA+q/TWKEnxWlfRDODoq0nSmBR0CXzB/
Z1l2GQW2c59Mv9hVHmv8O+sCJnFpHPU+3lhGt+qb/miR+CJyFkJcdTxREhLjbxDqOmp9743hViGu
feiqjVfje+3pKzNR72Mkl5Rfa1Uo9xo+41lpkdZxBCbAsMNduQHnH4YLostkjiHUOFGSJK5Pagnn
Mv4wI7FQYTQ1EGgC3byLzHgnU+gmZCApln7vi+zBpnfK8HLyALFNWFg1g7b0UY6w0XGvxy20xpot
WffJeRgM7PghTEFa9JGFoq4evCVg4S7MmD0xHoq5AEwsyAnaCGKabAsH+2TpQnrSy2NvyXfpbMt6
haXpCN0BusbkkMbTNboKZEMffR4Dv/A+xP/C/EbZ92Ak1b2gfxGeggGyhtZNPg29QqmGfysrSUJk
um4R64qeWSULzUVP8OGNN6UhhOvIez1A+Ix7PIgUZl0MNJto1nhsxDbaGgO76LJ47OvuInqoAQNS
8kNVc5U7fFtqgz4ID12Kp4alvd32NatvA7kJ7mKGlr81uWgOgd4wfFSsxwQuaky9CqaQvXMPv7WG
967lW/wPVOaNVHrYdLQzpsc+S+6ASx6/Fct63GVW1SOMVQLejTsVIuoXLDeTC4Mu7KOiqyfmaT83
ch5O1qt5sSbBMlN45hegBf62sfbdQ3sThCPPjG4pP/RX4y08MlLmhCxiGHakvIw4t2oLiQNlOT9A
xCm+edCHqPTvc4rQR/QsqMVgaotuXanXIlzm+LhLrF8427KPFs4klDJotBrzyYPQQJnLomSv4+Iw
mula8G1R1y9N76z60IRDqP/FTCvqPbl9uwwT9F/XnJ/hvqnklDoFg3AMS3coPX8u3dMxknntSW1v
BtlSw7sjws8hFi+2qa6CCJu8lkilZ2nrmJhX6xgA19eL38BkQp2O8qnw5SxopExDl5zQJ1RAdaOa
JtfW9qRzk4KeJjSCecDI9eswXnxz5iEKHwoU6cJZpgMcVxpY6cM0gq/DNLLi2qvw+pyR3IFKY2vu
sFAJtpbRbGRwCVDcFdFMwUV6gLGGbZQOoK05KM+suRYckvAjx/C1ky3G8Mi5ckx8A8Sn+Iz3EW4n
PMi9+hwN+wCKRNDtBnyIavyosRJqyWaWbfVi5PLFY/ZHgt9jbpYrbjQotZIlEPtPktU4ID3NBMrm
tZWHLHQWPsPfgdlQYjJTDJFTMY0IDQh7MKu8IV0Mw6NBB0lGl4Y6wiBR1rU2bXyPUKC2e0rJdRw+
+sot5OcoaG38lKg9vej0EiXFIU2hn0GDC0gJHvDVqkhdj9NbTt6Ku2zYsh2sDpinZmn2G4TH/D57
+svN5B46whDCEuqnbjCjqCsql6F6TeJD7JGF0eKrzJVO7ntqqYHNySxZaqN9WZJegLGaL8L1qLqr
jO8KQnRW6bfKfYnD46iChlxU21+bcCMa8oOr9Mq4onxtNQSEvbdxA4seHtGx+jESyanS+7iyYkDO
RAH4wYdBlKE0i4+5ezOxIG0rDX4Sso2KF5l3Ua/PZXqpNYb1QhDWOsxrfZfWxgL4O8rEakg+4hGx
bj/vxxe6JpTYfUchB/0/LzLG4/dTua83xSZu80XKBLVpdymkNMJraTVQycPVjaCeJFY1qxQKcjW+
t3BbgF2XCIno6azCOg2Kkw2yEVXZrC03HVRBUaj3dYCe8UgQ3DzMxw9p0TUwAE8LA0bhqjdvQ/xB
P7iRWI1Q0nUhjNxS2whokCHeIenRpv9zSLFwZlGJmZbdzQvD2mi+gbIFCRmzt8QtFgNcyZInUgKx
JESasOkq06WkBNOZHNmnvt+xzRxUXRLli6AgeQ4Nde43/VPJjp/oV3coqU3sjepsc2sRKe26daw7
NRseIrg1iHoaDFapvpyBM6PorTnbMmBHpHIeRXOoZqr1wuhjkQ3OQiM9OaN8a/uL+VEz0OJOBTAJ
WrnNlVmBS5PHJtuazrrHoi4mtdLHG5NU+Ya5OcJMCxunCMTmKzDnXa8touoEoDVSZ2NEDqHSdTCJ
UpqNbp4T7aWwgWHGZ4PuU1cw9zqzc7mK9RLhtAOl4JFSEE8jpzpgaEdAFWsfjYqf4b+6FOmMng6S
u5PW6zo/BHwq13/EyJUAaYNoNvtrZq899k3Tf9JwxyneggQ1Q0MjaN0GLNdc45Ylyqb40vmHBEeA
9jFjjbKq9DHnXg51s3V9/IWpox3jJS9uKbVu2rZI+mFgkBcYopRtnkZSU7kJY6UvOVBHXEuZXhMb
pS3KfX0ol1lBLuUuh69Zs1wlCTTuCDkqNKqIHagZX1Qf2hSybS3f+ATs1oH35ujlJrHgZ1zG6cEd
9a09jPPMZ+GCg6dA5Ffe7BGO/ouTYbKBZ2Vjfa3wwY0xfuutfeAfS6QF1qlulW9DC1/DJ5QAtadn
Q/nuIEJhpN1ilbUzNHKEPJudRl+PVrf3VXeTGjwz+tLBD9cod05VrXqCNyWfx6qDRWmFS+r0+fRk
Japk4YboYl00fpGGhg/HYQcaioq4D4xNT75l41L31xlXxHU2ccFbgmNY1aX3psokkrc5Qn7jFtXO
Nl+6ARKOddb9ewnHxzoLS1/E+aEwcaaj7BXdV2ugAcGQqFxqol+kHsU39JSugqEdSHoD+UUIjCq/
IKsrireyS5jzovcTGMoiUh5GNhOKfBPxRX6wtO65bNhl3W1YXEX7telfFEF0iOYCI1DcZLsGkakV
r0OLFERI/x6dZJc/avG1IZFJxTG0BowOr0aL5zc8ZEQGNd2V94HRaNjibxXM0yyA3EuRAje2eTFp
1AMMe1X6WYveWEsvAatbUn3fI1MAl7YJOETFewViahRzRnEPcY2F62vAaY10ta6QWMB6C7y7LIfk
12opyU9IDPOkjcbDiLAmrp8w7YJCVC7THkJUJxacb+Lgq1TTHG4EeKnNFLyAST+SH99Cbc67a8mQ
szhEeEAlNDdMBjYd910UN2sMHlvsgwv5JCucSLAsUZH+Y8WdQCiG/yRUWMfmwcnbecL70jl4TJoP
vpsuFIKYuE+IbcPXggedBQ0+3ZjfnMl7xr4LCAuetsLcWlbhl4yTAamVOHoo+cHRyar3hwN4QlSu
OWJbb3QoyBBOW6SHQPmjP1e8ahNEB4liQbavOQMCh+qfJW967B06TNNFzgynKaaObJKDQXEq9b1G
YwfZLESQNoAZZMWDMOhExZOtYsUlkWyroEUZE2f9vcULTBmqvcmTbhAdlWeQeulVBhsHVqJDEAZV
S6S1bb1d1mgufbHrlVegflZRJtWwL7kEyYhjvENfYCPtocpwVYDx8VxWjCRqKCNhiHiK7xmiCN81
yMzeeyjLhaZxulCo4wrVitY/JpJQcprMyDK3avGGQoysVsbnSGlgZOv4Q/t9ilYDYV0YLcc629gQ
dX5Xtv51ZCMl5QW8C6FBSJET/eIHgLtRSivJx7AjwdndlVa7GFBFmtAOo8mv0I2Xg4LzB2uaWnPx
uaLsOfOOdbZCA9TazrKGxJ5hhFUMKL8xXcXWeSC6sSrWDo9eQARpsanyo4ZEKIbsFj6bSjBrWsTC
zK7kS1r3dwLNd5xM8Cx3VcUVe2Ci7LtPnXrUitdEJ58UVx1e2H4itNEoW/55hKRpULE53/D5Finu
X3eJmKsefnIACMHVxrAdjkcd5IAvDJDQCUUHgw5maHhDRPJA6tCQEbFRnhNWGN06u0xFGKqht3nR
3JvdqrPcvkrgQ/y0/RGVSklr01482GcaFr5nxa5ptHVQwUfaE4uUEknjioAJtkls48CotvdteNTR
D5p0o6wGNPrYv7mow/ajfm4ysmWMq52zfTgPwCMxS3rSJdNkpZRLlfI6gTihJFe8iScP5f7ajxfF
nLewVr3+cXTcrZNo88DDZtF+q8cEbX5AE1j9BrfX1L/pKqg/DVoLFXqB86mrMEMwu5Hrtref0Lr0
RAOobG7aR0Iaagy/jp3b2tOYG1m/qpxVifC6euyIbmmPLXRU0NcsOv76wTXsqfr9XB3/35MytWna
8MODW8eWoRBlq+99XAEQFKYPrsRav16Y2UQNlhUaBxZtJ3i0sIptGTWGvly2PEGuZeOVhY85Bv0G
7BZyvQJWUZZWmZ4NjP99jdcOLEd5raBrGL579cd+Po5Is8RzUB5GmgGVSCe3uAFy3k0WyQw55cWr
bo0PiKqxsAhlHnRkewAKZ5U9FwW/Flh62t4KBgYOGF/02KPubdSjESO+DZ+CtyZxkEMf2omJbcWb
0j35QK3te0AOkO6QdJdvRMhm4N8VKhE7rH9dwlLoPY96OTcPPUICH6FQnpPUbJ+7+DXFpSZLoCbJ
R6KHgwANPA7/Vb0YPJ0SpZ+z3YvqHZPKQCVlF1tUMQFQRIqUISRRpJdAgSTAa800uqggL2H/4mIe
VLa43rC7BFjkJ+sUN/YWEE5Gzl2lPOvTRETfNfkKMbxnP0XFI3kYZfPad7vYuYQIjWVp8dAi58Jd
JYnfxFU04aGrXDzQ+VUIR9Ozx5zUBtfSe3TZWod2OYei11GKsqNNCD0Dbsatc4WFmyCkIt+YgHG5
0yyFDy38lEG5TSGxxcMjchI7tO6KwCBEWz1I/DLgnnYKpCseAL3ejQPGEyoMMZXqQMV7hRkuhVP/
4MfEL4Hwh/GrpV1HNLF2eMzTdD4SHNMGw33XfLQIw8rY20f4CdDi1gSFQqqrq5WaqRT8bBCkBRV9
/phSumcMYnBdyTe6s8yTp765L/qFoNjXlxJhRIsJJ+5+M6J2PIPo5EWNzcIyclb9MNn5C2wBGB6R
s9IC1mIDjqXDmiQSyJw8XIShq/CvoQWg9VftBxmfHVNSFGKuk2/N+Ny0+/BFmJWOFjy7jYhZ7TRe
25lDdw0GCnSkuNuhuTpptNImciBZ6L5mrAwehErcFYq5jioVYYJgvITFqsqLBUV6MN76otl1Be5O
MRoUn/gPme9DHmuBAbJDoptXOGvh1oehTtewBI75uKubV72MUM4BO5WY3vumWJRZd+NJnPc08xGW
u9HwpJvkmbWWuwdx2wsZg1g9eSj/McgWefkeGR1DA/IcfGVeuR8tKObI+20w1knGYiny17CHwUPm
oAh4VjSsL6tHOhI1fAyKi6g/aoIeFMwlRIPLC0t9DWutinepgKus6w8qHgoBYFreKTBp6fxGEX9T
Mm+VecmhzdpDZxZvOUEQ2RDNg77ejn7/WjLcdDPQUaWHMNelq6okFzyoGbU9MGfKPfxYHP/e7j+i
EKiQ6bwekb5AgVcTzOKDJQ/fNxzKfCPB7T4joHNcqLiy+D6ZHGX3NMYEsljbtKeWESstHg7gHC7m
F6OHeWRGGhfhDr3DXFB4b+2oPdtM8qysXiRDB8qXHOVkFwBXMKRLjbwASZ2LQ4TdoYzLyDHy2Paq
TUN4cpFnWw2/irKoMHzGlpkvVfSeWcgq6h1suoFe2fiAz9MzpFbvWgZ0mvubzgkfFALfkuqLHvRz
OaDTWWBTVyZXCxRJby4R1aI0vFUUk4xgUXA2pLDVGGFfy0nsDJlAqGebFStsxo2IL4k4FmiG7JjW
tUQHXPNEKmgN5F2uE0FqKETipFtZ46eYwFgPMQJQ1zJ+s9zLMB4CWexb5JcDRbvZUC9mi6wHs8Un
NQEqogYBe7Kdr7J98JrDGJIVWQ9ExM7bqJ7XEyM3eFFALgttF4GPYgw5HBomdpXE1grdYaTSMLrn
QtOB4ddOZl892v4Jv++TGkEkEo0RXkT95JjZKkdLnCM5HHhqIjyYqmliBZ0yWtVgsZZ20tX8NxCl
9Xc7pgTkgP1IBSmsT/N3fYw96RmToojlngnrHS4DYdVi/YmMOMO6AJfUmHpHPlt4jlWI5ELwQJu4
Y+WldJZ+unb0U2vucFpnxOmYtw5zqyzS7pgfVkGyFQ76Iv+9rG5hf6orpBM49kYa/mj9uc2vrX/O
wmHJMyPMFuJqMfeZSFd991Dvteih9oJ5j45ZSnNvhUethxRqa99hLeEHRDcQr2q+GDD8Y7Z2BV52
FJ9H1n6XQHLfy35ztfS/4RDgB/9fV0tORdEP9QXO0X2vp2O7x8+Nz5oob6n7XgYkBrRT+7RUWFn1
nCA2cS3JhKNNKfts57b4JCnqTMnYgg0FNQclIfOKlCCcMTvrwIe0nKO8tW69JpsYekxsiwuNY6jB
pjEz79VN1JXL3jXoPYbwKV5NcInTza/rJwhqf1M/2Qy7LFuF2eIYU2Pww+djcJVGbcOO0GlHC6za
KMnF5vQaZupiQufx5nCyc9Tpi4p9Gv2IJggh2zFLLttbY+ZzjfH1oEUL/CRQYPaDgvnUs4+3y7Eb
TtjlMY/lOokeYGie4E0EdYCsJ3oZBy/I2nuVICy5m2NeN7m+InkLyadqdtHUVnnvlr5FNldW+UIo
1oopjwboZzU7U7kW+b3C0kX97IIu9qwivfLQWUze2l03PNUuATXItFXoJQquOAAG/VbhBhRTejG1
SURx51lvdtps4DIkW989gQ64bAKxHZPrN4v612lW3vj7riDb2cGLh8CO5LHHQWdUvvoIjBRJraER
fEKfm9vOWyvcBWss8M+hKM+6NGca5lQeIiFmh35tb5X8VQJ8NSBpev7cGaSwizdAMuk954A3bkDs
iI2vzwiWI3YWzWeKeCYv3bsa2oqKsBU1DIHOmbNtkpPuKKuyePb0uTdTEhxmGAYK+ZYQuCjR20+T
oTG4WqxffNa4P5k5rgUboz6rEONLiOyF12MQpXOQM4KojmbTXlTirXnsGsaK7Zaw2HDYJ11GZf2W
jArGaxEGAcVvXjNnWnQ+l/E/PIbWp9dMTRvP0gLBooQuSGIsKItknZSSgG4IQsrFABFrtWqpmkuz
O/v9W7oDUtHTfdpujdcoh/2ekLM13dz7KDzaNNVhvXczjMxIsO09qHeg063y1PB69S6de3eI9G2j
vWj9RmvxR+dp0RHSZD5rXf7uN8hP6MOH9A3ezFj1c/rBODgaNa4qhTVT5ItG0zXqCFaBoHxhECZ2
iJD76xkamm5rdZh3kNvcqASd6MRby3tDK2H8Uemg//eSB0PWhInhx9NDyYibteecavxcVF3FCSze
6iljSI+xnWegDrfvzFQ9OOktG3AEkV9H4ymXKPHLVWwdXIusoGRYhcxBGxyrU3HWqQNN9vRMBr+5
Vd+HR59ulWPZZCMIG4haWp9HXEHXqG2rV/uCOIUSr9qBapmGa8hd1rzyZcwgoLIJ0omuE8oOfxq8
AbAH7T4uGziKr6rlHP0g3/STQTdwv5MubK95SUBgLHPfqF/Ew5jtArNbZ2J46px13MNugknQDuFv
Ps33s/38aVjgJSs8UgDH+rT+UfcEyhCq9R7C5T4ch3POEEnDCUm1s70NiNAzmogyg7LMW+a5staN
HnApQnjpzu2iI3zHRDv+7PdE89X+zqGrUECJvPixQ5QDC4pdozDVNXgd8BmoJ1URADNgtkcF5gqy
CJgBEINRAMy7bTHrCX4Z0PZ6UlkqIMNBjDqeSBhYZ4m1Qo5sS1xGGTRpyVkZjmPRbnS1OerM33IC
4LUKr2F8XtD3q8PbBF2zaPmohxs8JHXeXM1/+PUmYuh/eXl5GMCOLM00HUaOn15eZ0jcPPa1aq82
1kalc1Ssq9JtAzIhGn+laykVJOgqb2cfkK/F6JEJCj1ug3Fhsmti6BsoTqJqso9vABAJJyTXt782
OvJP4iebaQBTL5oISKrDA1i1VmUGRoxTcdOCoYbTghqpyyL6Uo6kvPIGtipzICLL6C1Z/X79eTX9
L59YTLo73ZDsp6oFL/TTJw6LWCSJjtLZT90V9NN53zIGMXlN+wL7zgjNB1ndzC4D/ZyyGc0SRb00
3jmQCIo98pEgXH5r0seyu2UsLe3Ut1kLqBuYQ9yKwD614lXDENxmmxQZbl39YWI39cJ+zhLi8V4h
VkEN4GP2ZBWeJxDOVLOVjupPYccaJv9d/6i2bAhnNUwO5hhvGLy7Cb5cfmIiGQfq75+nP279oDbJ
YgSR10tMHDpF3xXAu/hodNi/+HZ7kqG6Ilf0tY1rXOfq6l5WGvEoLaiKPYPBiir0lgwnz6YDIiIn
WpQF7MUO7wvWXIWSyZGsAUwzns30qc/PPc7vGPnWjLlC+1oCitYye/CGcr5cLudf99N/0Rbd8T/L
B/5c+Bf+4f8Qdl67rWNbFv0iAuRmflWgcrAlJ70Qjsw576/vwer70Cg0cE+dOrYlWZHcYa05x3zw
VffE8vQ4XYqFN629Ezc4eScuOnlcOf+w8jDIcZnHLfi78orzfCEccDyqCw4xsDCnE7f8zx8vQpYV
LfjZo+Nd7h7zPXDdJTWO4Q93VJy5hLtvd/O9VovTgz880dMDKBF/50v5h9tANdS9Bz/ON+frhTc7
/eGrLngpJ49X4JGZseVOprW2Oj2g8y0f/l5ZnIzlSa542AtCu/kRuH5+KDANPAAvFGsupErd4/c1
Hqha8Jfrp/XlpCzmJ4Oib/EVLi+8dV882JfHE7lcvHDpedrC2/HYXON5l2bx5X3t+O7OP/f568VD
Mb+8PC7eA6hStbh8NYv55hdlcZkfBB/Zcv4+XD6+HlzCs+UnsRbrf748/vnNr/nm1eLrovFxcQk/
PcT8tPkdsf7immbxYN+9OPG9sfzP/bveA+X4YtxdrOUp2971lffFlclBW/BEI+7OWmr8Gy6/7jyp
y5e+unhwoZb8FC0ul2bpIbxf8BJg7S15HdzI2124ZH5pvMD5e7JReAN23v3u/XP57i4X9/t9J+dL
7/N/Cy7YeQuunv/dzZcXS28XLHb8mlzw5R6udvwcrIvlbjd/f59vMi64THI1OSbzbbny7nE1XaVF
8cvNF1xEGsH+GcTPmptsiuWdy+PVItvMV8+/9cwv/vP1P/dHe2uxu+MknB93wbXPu37hPXO3z+OC
0NR+S4Wb29zn3+YReO78wJ088/Dzk5m/Cbh6w30Uy8VmsVzwx+N/0RWfSsyCckBy+hWy7YinkQyP
ZvVro8VXp2Az+eV7GbI8SWpPjr/cUjefFHWk/f6USXM1kCFWSXUtS3/n39PmL9TVo6An0cXXrAie
LXAULiEq7YReL2R/y+hstUDF5AeJevvRJkkOoG/mApJTvYR0WjcyvBphrJKcpnjdp7+0+J/kwFFh
M3tWD2Ffy+6vKfyXfKDFNvawCMxPp60hXRhknYTZPqjJ04nUU9uKl2xUL9JWwQlCdnTRLUEgo+Y6
mW+x8+GGxEjM6sIU6ZJLcp4Jab1s1lJZuk5G0CH1EtsBU/g9wLmg2oGHTSCZjIZFaijvfQQHzMhf
q54r2sDwTDIqakJbp+fayC32EtUq1vE/2O1HZKKcKNv24DvGhXUOWRDAOUedjGb8n7YfvrG/pT03
CHWLtttkgzcLsxMkGQjE6K6aK+mQBzoh1hHxsaVkOK9O25gwDc1+UYGtaiwjNFpSSCV3RvSbV5C9
bJQRccaeWRMKulBgxJa6jSp2VvGIT1cTl6S6OBRea7mNIY61MYJsCNL6AKvCHwhA7uoDjWbddoiW
a5kCIlSiIxyhjkUcWOOMGaDqsm1fDp4TAGu16DwU0TJlZjOz+oJvYVWP7TmkRGnIkXYiQGHnq4tA
uwtKlyA6I3kL0uHJd8R6yJRNBNWoZDqy62VpPGSDiQoco43DDwFHTpK9yUeO/eujSZprySFg+5qH
xI6Ua2OT0F5PtIAVDwFemruWxU7q7bmlPYeyJZ9edx0fDKvI7Vw37+3sdaoHTxvSdRIFL31zsRoK
bq1YTNZTGFOXL3w2eHAXqYYRUjIxl9psecNYuZaav7FKe1sVwybxk20/hKuCjCboJnH45QclicrV
LZADk/VwKRz9RyiEdpBJkhzGubfIXqyUHXnmlFj4VAawQH7oAADkneQIzJFMOD65EDk8MIS8029a
WKw6T3JgRfATEHFSUFDu8xIJ3iRuFh/1pHCEklQ4hspXrpenCTk/JkkI0yQ+1hXJfLOumVMOdD11
3Mw/Jux9bbZUBdHrOsqABmOSVQGShAApRvgW5zGqvocONstFsekwmFH2qqhkoZvIJ435jMrOVvE1
4X9QU30XiHTX2dacnzodhEu6uvocGRzmDrlICKBTIzwZ2vCmDLSKBusU2uqui4jEDM/pNHlaJU+V
/WJ0QNMM/xpTIlFJNCRXU0XPsezVUy3J0+sgdczKEs2+FQjoB/leUm+2BCcFSxdFp/4d5Z9FD2va
f9NNdWWHrAqxPUwWfV9NX4wTQsdQ8aSDWA0YNBfVHDqUozSHef/aZZ9WuLcSwJe9+tF3091MbiPx
RrOe2u+0U8n2vSOYSsV9ZsjwRbYTlAUai0lE3KdLej3vURlnx0gnPYuMhSaEzgRcWyb9yim6U2Vp
S9Xk1Id4GEA0RycIfNlew49GNASQ7RTTsarXHSW2GBAP9b+NNcd96+BXpuo2Junap3CoNrQh6pju
fDxw8CgwNnRcfpbcW7HwImgf876ymKEjAiiJqC5zTVmvyHD9zarh2fYdqi5R9Vzr1iOr7wrnLcUp
W3G3nOtPTkz7kCa8Pg9xhX2W/bdKSw/hyTS+0aPcTHrCih4Od4J72b9ifaNMgMERBOkYrlQoQlPj
Hyoqgxka8dKhBhZ2F3Q8FqFH5oSmNNwPyH6IWKIBjMCVNucIN1dgVifWgoD3pZ38GRqOeGAUNHlo
QVWoNgh4x1VpFZteOzXFIzAtyOpAT1x7Xdpgznkj6ZbPzf8EYQUe9cB/0vNbwyk/qLTNtNprE/QP
41vgWgdLcWkoAXYH8eUjIacUifUjIxb0MYE+1ph+ympdkfBrZhl5nKVXucOJeqwSMCD/AyzJTxH6
G8N4T+W7BNWpox0xsn3VnLFoMJ01657FWrMvixe2RquqetU7nPEqKcuoHloC0kyb6FCbSld+naAE
2PjdxAzJR7dely+l+yqr9uJUELnrN2asi9O4e4vOdLoPEs7RVmxTp/CmuL/YQbQMfH1rRiTKaIDa
qo2Cez/ktDLD8NKBzHXVECS5fdS70POBvzQTx6GCbhrlb1h8FrGNfpgDJoBibLRnp8R3gPdA08Ee
CRJn3OyiZgPsdpA1lnrGCE5DjETEwTiHIV4W7qYokj3xT8Gb7VMTmDD/o/OlXYKreQlzQLDTV+Jm
FwJZGGw29Ka9J3EppTVcIgVyguqsoaSM8bCIXPFads+jHGhbFajNTl3AQGW6d3UAIkxSQgHURbjf
cQKAkGqXpj6qzLO40oKd4OtH0+o+QMXDQa9Zg2gpeKq5uxtF1I+Me4npZd45lqrcqmGzqLLXVF/3
mYGA+Tk0djFSdYfuTmUReRZCIY20W+7abKdA4RDemIW8NCdYVKjmnfDVGvHdxBPVommHtmMZSY7M
jFiXWaNANnFqrZSsIjf9x4p/6kAnKebFHIlyU4fvEpqaK8UqyKnSJYgp0HXDjio5yIKO9OdEIjCf
GdiKlzUD4a6xp4Sk19JyaK2KHc3vQJ1KVgyoo7axwFG6pUumQLaw6XvXTCX43Gmz0BkO2bFhk8Iw
DOfsc0AFMUcGG/10TCRY74QiByAInXWIQOnRFbZX6u8GLiRwkVjXFj7shiYMNnn55+Ck6HDgtMhu
S43xCwydlBTEd3X5bJPBJRRApP6XhFDjsJ4y4JPMsNTpyeFEyThdcVoI0hHn9YxymMXtaB7WaGDK
9Gro2aGqkh1dCUSdPvvS6DKBJbHXQblVqmcOVNSbAeGH5cqhaWQi5+vmdnoTyJ1bpQgSte2QwOCO
C5NDY1h36KE6QZBe6xwrgWs0qffsm3UwbT1VBcID6Dml/rgSLXo6qj82fiUn2KjxPdGJU84apOk5
WCT0AjjG6ig81Upwbsx8j1D6ViWVF9DlCNFDhjPOCUAbgRiEFQwvFOQ4VBxiBqLnoVkOFvFn+eeU
0Q+yR9K5yGghO0mLtoO7DOfnPEGaEvphdiLCOkGvs+xR0wQV1FjWMhbKBdPtcZloKFq0J3tCko/E
kzYXPrgW9ddd9uDMWIO1kTbLTCIaVEqDYOU++o/UT5atQB7n+y8yhuYCYgyfQJbaq2E8/rNfZ1Ar
YX8G+nqUybNth+uyMf5MVSHKwIXxX8Pm2VMt8/zJ3zboOCvWT1pNQA5dElkTWANuwqnwgxANDhAD
HV/GK2eTn83lBARtyatTrtwELEgJ/Slpto56K9LnUkd615F2MszmgehUo+e1A2IIYvA/EFu7qdil
QPKCChplpl3cyt7EkMQiltqxlfzoTJFDAoC6za7QD1aZ4P1t1XcMYr2PmHs+2KWKJkyuc1ZSFQDj
eVrPIKM2sExcE6wx5zMiik2gTadcGOcMvLWq31yaoEXzMFRKWBM/R2jn52dkqhw5yS5JHimF935W
WbIuiuPuKQdxTtkfsuNq0EhYjGz6hjptRLjjzbrr7TeVwMGS7oGM0cmGJPwYf4kZ4m22TNgv8Q0t
m9E/6f5bXSL+a1a6vLSuhk2aJadE18T5THcZYn7OMkuT1t6F8aIzYE5puEt5cmUiSJBPD2WXr4oe
A0wjDg1HjZJitec9UBWiflmVITDtx2IjwLgEMNsaWg5FRuwDpcJypJNiwwEvR45Wf5+V7TKkuzxC
84adb7ePHEWSqMptNAuUaReFZDX0hCpiY5GSILGgWZX5tmFMb0z47egsrDpf0fBftoAFNUT981YR
yQErZfU0rxx9FglJWhwyBcAbUoKxVI76PD3icR/Iy7InKJoACGHF5jY5SAJs6ZweZ/yMDrpB3nJ/
OpgpGXUK4rK6wJnP+8R+LlZd4rkVAOncKYKRoFWXBnMuDIllgT5QSLqZMtp3/tENyQBetgQajNEL
FbLnusIQg/K4Mhn4jXQ49Qw7KkmjRlbzbtH4bExCpuzViBiNV0il7rOkngTsuPysCqIcj5CUzfOs
Ph1fTZJ8u1ck4Fl3MlplZWmUaPXYPmYqXQiziG9Yf4gEJzJXiE3kshpXawQ9blgeEN+G2bnBUk+a
hDxa2H4aZaXQmzbC/EmZsGjhT3didlID4ZgvXRxuMxWeD/1oFUGQ0c72oaOWmPtR1/HmQr7JjuoM
gssN1uQIXpm1jOjVdYHQsTOo6+bMmKNN/rfCfrmr59QAWkUVCgUcHUo37NuM9S59Yj+xcHCpazTK
KFCByYWVV0S/aeOc2+m3q4ZVMxiI4bgH4kHC+i2c8BRk9qaVHP+ImyaQA2YEJp+CQGvCHBSMyhar
NiaUDOWqM4DYxIT6ayLHQByK5g78gUdTb9kEwSpq5ZPOB9I4GLIKomaQE2w7swDabZ7V4MweZoeY
Xd33QFT7NNvbVf9uxvTf8+wc9s0TS4Otw6Fry4cG4CgJWlLmjmZ3NEwQcuCU1R4Sr01SdIh4x0cr
DXubFDA+CsshCnx+/xaWfkTWFVbPJt2Kgd5/V3YfPpqLlIMtGd5x/sFG/K4E8Jr+oA3TNqMi23fG
xnW5/avhb4zsJJVrT6UiKDLPdd/KUp7moStwX+k4zVUCMtmekuQQU0tWASQE5THwUV1yHs0xNRRV
Jp9YDczJ2rNd3nA9D1gZUuJUcQ4vgxk+HqHg57O5IeSYD4TZNMUSpmTDY9K076wWM6axcCavtp8i
E26VNp+AlLcY1hSVYZ1dgD9A+J91/EWOtIGuIrsJA7UJksZgM5J6GL7mJLQQAN6rEB0Y3iZCC0ur
eTGInGw0w4ufS6I4X+Nf+4e6wKf+7d5A2Vovo0IQpk3SRwyGozhEs/6GOsRMVlQwjKkxaZ+YwzoS
qXBy2r7w7IlsWNAe6tCvyQMiGp6Niw5DtyRSh5mLfRvP+yy1kBUL9Z9h06OcdoySk6HZaBnzHpEJ
SF7IJ87WiE4lYNWngX5NS0AtSti5BY1Bhl1nDnurDbdNE6xbE0pWvjXFqwNOuUmxaaokHaOKiS2s
uBUURP3RJljpzQw5mfotU7VYmFN4yJGtJ21/4LOSJSAvt7iqTEH2mEJZR3I9JRineypHenQLsJ0Y
TYnqQOPFxOLYKuJpkNYuhQIy1u6q1aa/bnShZVGkE+1z1JoYHmwCKaY1nveDS3SOGhnbEel1x/bS
jOu9BMpuOh2H3SLHSZI00J7jjMabROpOnd9Z5RIcxyElAUx1WV3b8dJlxW7pygGB1b0ez4klTqmh
HROoIkXlo7JDvzdFNBfM99L+nKjhddlPgjmhsJL1VDurOiImuYNKW7x2vb6LE1Z6rwkfOdEUyK50
7TXFxZKwCxT1tqN3q4TmMaUHl7arjh2bo7fPU//tuu0iriCFYaXM+11ZJffU1Z9cQNW+Q2CeirXF
eZIoDPhwKWe+2SOoMsS5qnOX7smftgTIWTY7gvxH5vVpVAWyBQJ7egdRK1qFUdwG6z1vLmSp2qwy
Fo3e7NSBEl+Rk7RRo4+J0XXiZ9MD9anLU4/ahU9K0kgW8Z8P47S0lTe7Z3WK7WNSNfjgnBcKWOBi
a7ntsfcJkuKRdUqmjiApnvnOwmRZkaBgK4QQh+Old/5KwmwMKhl1/ZCifNexJ9SEkvRow40wXNas
iLVbpAA918ftlKMP7GNmr7YdOFoXuo2YoZ0xob9ClqfQ7J9oZ5H4rQ03cEAokft7ggtGdcP/oszV
/q0o/98WGWxMQZ9YE9q/FeXki/F5IeZW66+4nasEl4JWu3zRaAuzkdEgEtkoJQpN/peervZvMcG/
H/pf3I9w1Pw4SPwWHTkF+lZfDikrXZNk30/NxkxIgxowXqdVnqleCgakWU8KLdcp9v+lU/hv1sm/
n8mMb/o/6prJ7amq1zp7/B70Nf2uuYAZC0IM8dpULVIHl1RWuts9hTd5HGCpRnA6qX0NebFPdeoQ
CpBwZ126vwnbPAcRpOhHomBeEpR8WXxx9P+CTdFN8/951nRzhYbKWwj6d/9SiE1TYcgybuUx7/VL
kSDHcRxCiq42kbKxScZOrjz5dX/A8HevFeNFuRTDZyzaW0YrN7MSr8vDjXSH5azojxRQ8Eil+t/c
/J59cYNJcdFPdsUYXnU1Pp3Q8SCb6sK/VGPJ13Vwnaol1Won7Dy/iXzkiMhCaSmGVUzTsFhVyETn
j7ZVUU00w1lxtkV/MU3yFZTPoVIeBfVu4ULu1y8KWnt3Yvs5gHpo67twyOJ7cosKyDfJOQRIKuAO
0mRGMxZHWShbX6fYrkBMUATiIsxwfT2PX0ic62w8oOSOV3GE2rTTtj3eRtmdh8C9CeeKRPVUkg5G
rrSy5O2p3X1i6Ozc0PInJbVr4JjZR/YWWM2TXqoAa5NtqiFCYWjzERhZ0Xgt1eEniP2TaTxr2TPq
M140el+lR72070EfBf60d+QjYy+T12zUnRvLuH1E81/LkTH2bEQxbaUWWOuRzsXVMg6NjodBBDc5
EiUYByfLhF/ymbY8g9E51N27aD9VbEhq9BZhajNEf6vhZ/b6XzH6n7piHdJGoPBTj0BBPkMwTtPw
YkEClm6ysZJf0/nkMNFebHYFR5MBfGrpTPNMjBLSP44tuLJ8NoSSQwgAs8p2uN/GVINaCkSG+gLj
YFmqJK6JU5L9oBoQ9asfPTXBqaFGxTARGO+6+53xIZYKSlQqI84QrNUKj6bzbrXBmi2KjuKkt3/C
vFjkon4OrWQjg/6YWKzwBlwR18RurhHSMhxQC6vEaaesCkZvgwUaVpxVEW/14CB8zsEDKv8pvcsG
9kyL0sv47hhKKS2oaKBDJuF4fNdckoPYOYVa9Jb3HGLKXlX0TRrB+sghc1ts7tjr4XUcObQMaBTN
TOeoiTJJ4N3I5MXI3I0Wqdvej9/7LjnUBlMwpHn7XcMagiVSTdqrjGCmRGiv0McXWnSoJE2UjEIQ
hjv/TZm7ITRk7PlUk9e2xhavbk2rJpgcb/mu67ycRspQoI4a3LOiXg2XMpGf77L2WyENayI1ZiBJ
o/xSbDA6xU6HBjKaCKGVrTnmayp9K5HINVJydNPuOmf5lY/xmgJxVuFvqVL91LX1eytp9SjBNRoo
wkPOFhVrUJIuUgoJVklUGCVpbFL4Q6pdUB9TCumWYXtCfuqEvJ6qiR4m53PYk4BKnc9hKu2/p/yn
muNmQMzgB9IbuoqoOXIMOwW9jN56tgm+sFtOS0oKPodv+VqxnVetpyBMbuy4V+x8FyMiiMzvSMbM
tonbemIaNq2yiUOabURz5v5jti0rKLScivbaX08PxsaBM9jIjcYYLRrElY5pJC/WAWUc4Pm2KHYD
+29l2rjJoe/GZWN1vEa5mwb6WF2/zXObLtm5NYd7Y9IkoZgeFhAlwn3oQEF/Cp1oIzPtNRO4mUso
r+KXcm/kU0cpiJemq6Mh7wvxE7ugs9/q6iXEvCKH3ZDc5uMXgj1Vqk+H5oVZVKvIvYFawj5IbY+6
HhKzuHhxcn+HLO0kiuxdVAPjMcVN8gM06wkh3V+mRUcBHsB1OJ7ZDGZRs87Ku5n91uzqouzKU8xZ
kFk4wWv3m36vO+GKJ3caSxPst8RIaWvtTSfZZJBlkyjfl0S9BDG7OBa29XyqgOSwxSEh369UaKWw
ZbN//GZcGkizm8y5RXG0LY0BuMO4TRSTKib9LaUCBx8dOmT/aQ7WFmNuXhOE0R6jGJ7/SOAf5PiG
5lb8qIuFTUQ50TKDjWSm22Ks/Yj0YuMwnIEkT9hTl7p+cArzgGxXc0j41bdU4+fcFfVeWsrJ7VFd
bYxh4MQCFFH0nLzqUQlfRpzEtJH2EQblAl038v2hj5aqNAFQsDWmqyGpuOQkBSUFX8ONlZ3LJlqM
fu9FGqwAVHHYPNj4bOtYHkMr2hRWetIakkHi3WgjcCeyoTYXqrpr+wRr5rea3yI3oftaP/eTfhjr
93qIiEJEDJK+pYQKGL7pRZQd+uxuDvHBaqbTOFee2gOIB84yhtSS7LdpDQG0keRNtwmqM+a4gfgs
Cpe2eG6aeX4+YheDevTi9pzYnEXv+XTO6dlplHgjqLijLSh+Rh5QblG3W+gE6Bu1g2FiMqql14fV
F77gyyA3follhIWKhPPEdn1UamJYdPdNUwviRexXLTeYZvkQtY1CzoZFEbAVxtHsPT2+TclVas3D
LN5qQTVObOmZ40bCiG6zVp/NR9p06X0sMQrzb8W8EmjmSuWjySM0yGC8KLyjn6xus8rNqU4tVY3T
R+f+jfWbZR7tNjrDMUR0VL2wFbwmjb7Re077yVnX3Ktpvoiy3TgiYnd+CQNMLBr9V0F9tTjHo0tQ
FMX6Cj80N04HY5O3w4HKwYne6LFJrj5N7dq/dyENsTFDLJ/tZRquq5IE8L2W4+XsoS/4nkXBQW/b
NZA6xm+AGzWkih7rCu6+eRmfwggdGOBAIPLA1mjRYj5rLHnSMd07CIODZBMkHIRklttRvLWJXXFm
GpcLRg/R+9Ty6VeLgj6E1pxbg6RAEsPa5CwSdvzFV5keSxi5gIDby1Btm/Z9hHFHgTvSn9uUvlMq
j5LNx0h7qQvvgrqBmAjH9H1WJxaREdMFJhvcMUPbzZsyEnREd2auD+AgFfSfkTAal3T4oFOm5q/M
RPH4VrR0/UiTCrrSE0wLBYUWkGn0lN/U+BzW4dIPcLg19SrD6DmoGeY2e9uUHhH0U/xtpV/CDZDv
wZtABRqeYqb3jvq70mx8/ep0HYZ0dowR2fBC7psAC1zjrmmY0e4jXmSqVg17fTsKDhzstBaYS9yD
Loxr1NfHAvRpCVlH2YwBiTdhs7KaN1wlUwuerlypMa7oht2rheidGrltllu7vYwNxcviVo7MW8ay
pzigl39KSt+gu9npIaLJKxvxnNynnunH9FA6IiRA7O8aaDWwEoU4qULyNRSw2PSpC4UIi2DNlndf
oqVLqmMW6ru6bukV+wTRs/unB69bgNlYEgctr2jiPRfsJDF6CwX1VEqGX0EXrI/CI2rdRVZAQh9Q
uDfLVtHpYcLFY2vpWPg10tWMOtC6hiOtXlviVy0fiTIeVBB5Cm9tFxJgRJVLDChSrk7wHajvwp7I
wKGs8SEi45c6+5bX1eqbub+YUzRNlhI/couEumJpF9XTUZAHIiVswSvHWS9PjvhRWmwmRMzPNaJw
9CrydDIDKp7lLFp9p9HD0OVnT6vDuCXg2uUmCYjkDJDMtgC1YhbnRvFSUBYrVeMNf1uXqn+hqx7N
odpLIOEGRn2O2ymKTgwQoI5PLu/dINE4vEJAVLGLjKxFc4bNzDxBTqSrpjXvqj6tnCzdVn50aYdr
4lxows0NGBahmXWS9OZnWHxxsS8BnEjF0ziPIE8XbGF6BL+tNa462NBUjsPgEIvXNLgWBE3qjIEF
3rn8ZTR2oOFBIhmTQW4foXpkqWFGq7Y4ab0goeU5eDghlymLtbh1D/1o3oicWI6gJKu578b2S3df
8tVAHKxSDockULfatKvMt8r9TUVwnH3Nfc4JG9BAok5Z6o+C9l1Lr2bo/YNT2sD6WOQyiQZI1oEy
FDJaFuJdwiEci3ek6RjSOEpaVON0BkkRC8O/xP6Jg/cqyk9gmlLC1V4x5TGhw7SrMDiVbN9UeJc5
W5yfHpl6ElO65sVQpLmCGFkGSr9C8w7FsXMlFedwzZwIuWPuDL5MbJTsg4BJGDnacg7u6FlD9BRW
DcdaQwtji9e/5Nlf67tMZ/m9U7VZFqCHmEKcCJMmFPxofBPaXwKcbHbPsEyr+y+HTLmGLud4SWY7
X7aBN4f3zabJWVL5pUz6MpK1WUcDyXXEuPyMHF9FSnwTReggAo5F8rTKojWgwXoqIppI5LHYDer1
lPw8u6XBROUO3IkLCZcjYUovyHWZ86l60TfbKmjudRPvfijWmWuSppV7veRj1NaD8lE1Szqt6Grf
8o6IgLVIq03LeqjedLgSp8HdzzVjigYLSlO8uwPzBzoSRx/eUohZUpsOrnjio0mJax0nbdO7Ryfs
n6EhtbM6z3C3yB8WJsW4KNu5zt5RDOx0cp3W+o9tIWCKWGcABdEU9HRPtNch71CPha/pXuMh/mAZ
BPWRRCDLuAlB50+1tvLXFM02M2kLmD1i2QbOJ4g7uG4eFGd6BBTNyCN3jaKByk5ES8k6Ft7lYqSd
XsNpaVj5NPhxIwQhMV2JSRJEi9hPkfLHTraOmR98gxZ12T0bKQ0AwCsjTFKaRFDBjKsw6WAowWlQ
041TvtTKcaY/tXjQ3PpnVBRCM0IACwszW9NW72FPWrFKQmtxrbSE2R8l3fwcs6q8RmQutmW5bMMJ
cFN0UKbg1OHNLESwHARAtp6gDSNELTZpJ51YpxHL1vDeWy1O4RKLieHBB3l1zfjSmQKXV7dqjY1N
oGYGJI3WA9lr5T4YPhh0LWLn1GCvTDaD7TupI6e6+G3GChghLiZfe2syCpPKjx6hbOfQhMTDOo4I
OtTuPUopl4qAWXwryLZp4DYU7Xyeecn0CFeodtZVc7OJcZiHoWL8ztHDxwoheQbRlHRV2XBfVWJu
XVU/ahOp43b2YpkiYvtZP0rWOClnclyy7HDlNpcBUJCHgqnRAYJpEsMO/y6g0tJNCZFDDIZ6ATaS
eonan/roLrT2oGCCrX3rGLYUYIg30mW8Cfr2ZhVcDmg7YjFVBpiae3zJTbuB04rYblUGzgdkAJea
viOAcbk2vG2wQAXVpHz/k5X2RsOtncwCemjYDts4nSqh0ctnRZs+YtNBnmPc3BgDZfvV+Q5BTvC6
E8cGGl2jC2Ff404xIdkjUM4MY2q6rjL7UhTpxirEm2H7B8TopqvR6emvgzudXQZQ6eASt1lt8Fha
StWb/L7aJkJuwngxxVscZD595JR1va1hUI4+cFYvNQI3Awv1FcCZRBg0BvhgfOo8A3r9IVmFVerB
9doyRK9NRtvAFohfWcLjQwYLYiNWUlfgMXd1Zz/rMFzlwOAVsPok9avEUmM7S8vEThtEe/hqG8dU
qImLc+AamwHPBcuTF2O09r5db8fO2tgzuoixPxm6rQVzy44pNQv2JixN5Y/FMVRTpElKAN/1HP84
7tWwf3KiYx3Z29AVryoE3XFZjfpe2UPkXySiXydUF+jwgd/ing3S6AJprQdNv7jqCf0DzANsiwko
whCOp5mae6hDq3wCwgOcsdjkzYN/h3atAD0sOjQS2NrR3mW6ckKMuasn6ORJ+L7OOjBEXXMWoaRe
lZJvN8BFBBdSMU1ZmfesWsVeg7EY+gOgFfWYOXIj8d4pNlUbIo9ci1h4sHKsN9weOkn11NkkODo0
mFwM12r+l7QmVR62i7dAo0dvIlxA2zDroKklTvB/fkwgeLQvsGdsY5DQJdwzMVGLIk2cHjFtlrUb
ejnPRnHFRwkKNoZppF3GNFsDi9JawLnNXak5U/ovt4F2GzsrbUaFwL1PIPSa7XPuO2SZt2DG3gua
eT2jceReYnLHtPwboCrrHWcDoGIXfQ/E6mjrXHpphvL2tZ6iDYA1azzmmQvF8VVxkFJZ424kOZFw
St2ZM+dwh/t7q4K7A7WWz8CkimGIXa4eDIIJG4u0v+hdU06iL2DZBduc5nwYMnyECO5I4bOK1NMm
46BGIClwMjWXWE/OXZfsythiIeByYt78ufimuHSqfiLB6NWH8cap5cZi4Brw7Etg+ABc8u4w4YpF
40u/dbjCVli6P5NNbx18zBh+D/mPMbKlIJoEHzvLrgA1NFAjdCcNQckyWKFEXkSzYU6nkya105QQ
4mgTa2Yn7wPr9X4KWJ5CkzK0uxE/6Wn8OQ0DEe5UnUVHZhuoFPpwLn2QGqn4PEwIE/kAQgWdCPdh
GNft8CSY1PB2L0XprB3tDbO2SQFiUZ8kUYi68uPIJyuclm2gn/OpZ3SQQK5MismUGym0vk8kW8P8
WfiwTOWY7PPAXdlyPqe1px47kmrT1HOfJzTv1cOBMmyGpKzTVep5HkoK/okuCByIhDodPQJtZ+eA
S4U3oVHo0KS4kbVwHc5MtdkmPeocKH81TIWYxtnAlEXUVxbrkMn0k5XVeG6exqpd95Q4EgrtfnyV
pXmxjfJ1ljkG26wyFmk5V9KdceEm2iqoi0vGMjsESRNiWgyiDfbCjQl5YmD5FkPiYr+U9sSPGibN
iJUCnSkZPszobmsOpBC5nPdvlvo/hJ3XcttYtG2/CFXI4ZUkAGaKFKn0grJkCjlnfP0Z8Lmnrlt2
WdVu25JMEnFj77XmHDM+ZqFA5u0sQRK751BBXWi0N0sI3KyKzp3+YWFr6+FZtcbo0/Bn0Y6vFtVd
ZZ5hKXZoDUN4jDJJGrIYOUOduznTmSI++IhHMq7HGWBnRZWNu9jIulOgkchSiq4gmE5L7IKG+0XC
J/LupOv6l5ulxDrCl+/8ifEEL6+jNeeapNXJxRqCDyS0WaTOtg/MIHhA+JP/Z5/G9eLAWcFUcd1c
KAFiv+ArfoYpxNmUS/4pL+cV0Yo/N77ND/zZpDGbOza8LFgtrpcF1g2+h/sZ0etmMVs75t83l8Ul
xU6y2PD7fbZ68JuDt2NzcXgJRg4iQfkp//HZ3uq6uM6GD291d1j64UVhI2YrS7jY4IGZN+t6nbfx
gp1k2s3bP38X3wvfv842lnnbZj/Jr+3ixwv+Ib/wlmwwqPB586bxUfOb8MJrtCqc5IRP4BSeOUgc
DuwrFw5A4LBf84vnj7rwO3vHpl/4fT5W82+8O13UxXX2ubADbNj/fms+NPO7+3a0Qt0779kFO+WS
N5o3jiR7B/+KO+8FX0xrmD58KieCIzsbdgih54/5HRzek3c9cQQWGf6faTVsxEN+JjZq11441fzy
dxiQ1OXb4YAlzFpgmEJ62gYHYt+X8S5zSjc/CEcoKcXz/c5x6RaLC604rDKbxUJYupsF352dOPeN
sLzwpcB+srv3y529vqfL+QTe75y4+91ZCPaF88vhWXE4nWHNYeWsO5crR2rD1jpsenkbdoK94KXz
7qbLBa/dbBzjGQMUdi1th5eJEwZXhZ3D1cMe3jcfXClcRpeLuZr/9fxajhcXB2/86xq63C/zBl7Y
tPmEcK3abN98dvgUvEeLTbS63N35xdwKp8vVna+Wi7tY7F2uyWDVLe4B54PNnF/k8j/vyDX/6x34
/nzBefPGXOazyj/jne35S753wey0nM8hH81N8H+v4dt8gy3aePPts2HrODCXOxfSfOLmHfp1cXOB
YIu6/DqY/TkV4B8h9wuaxzAb6B10axFHxaAmyyE6RVA4vGxvlKyCgCCd9O5cZwnN/nJFcqML0H0l
UodtPWhN/sFMsQjwHGtSiIB6AqI/ay4p6hyR7kmnXjDL7CtWdz1F6AlVnZFmJMoXTg6zb6UskojO
/SbZqNMmR8SsSBS0UbNlqbjl4RlJTw3ey743YMSmKwXx6Uw+khgIRwvDso42BSSAYS3n0oeOJjRH
UNTWMBwgFyrDPShpylTMO3RUNGHjZKFyKGh3iAOp4GyVRp8v1bJN3CFqFE66GS8K9BUlK/mIimom
bqOU2X59Ji1kVWWPwAQ0HuJWEC7kqrJn2jFm4HFWfcNkUaa3ScfxP6DlS6xlZXlHKNxGHzp+NSCi
BP78o5KQU7CeIIqZAhv9M+L2wKvDJo8fW0igcY85t+3F9YVZsFs19179SOZa4ERPGvaL0lYrNe6c
IKp3va89kU2wRs65yfLC8ZClTOkV1dlKh9nUM5USg2ghB49AJGIfLyjV4rgaHFMY3o0JWaCnPHrT
eOBfHiaosBOCbVPIn3tWaxVyaFxkSl6R7wmNQMfiJ3orfavDRQNZzPqS4+RI02D3counGGqd6jn5
1CwCcy1Aryc2VqDu3yEgkS1Ig5ssvsgsx0yqCGVNDC5VFXpcc69prC/M4jfygKZaUN7j8TLLikT4
QpZAacgDS6teavSgqGc20/SkmztF2uOjaZkR+zig0w/46ajXVNyyZDIgqeqkZhOTCU8WToqOqiG+
VZ7Wciy5Grk2moJDRyNfHdMzM71yWPcj/drOclVtPBhUcUpW3dFoOSNInEJ8Hkj9zqVk43f0tAHt
tIc5ZkNMdSTlUMmUcu/ppNRTtC51c4MKf9en7UaHyKjoMAWvbSeqrkK5XY+OEzqVTN+ihXssqElW
LGLz6MFMiRhiESnXst025zhn2jueM2uvdlta4VuzjWxgdrFoHgdhn3hgqaILBfy9jziTystaUPR1
qfnFQswIPQkxuVoUq2fVT9L9HKrwrZbBGgvrjuJ/NtfniuNU9Tu5W2M2jpk4ymH9MDMcfcnaywS6
VKHCWqaQaEMt2gyIVDndNHJYYkm7WAMgc+5WvyRCyaJcMFe/5srXpNNfHnEXNDJ3e+af4K//Mq6V
+ewSZFlGnRScNu/4ruYZHqmRnjQKX+KU8wjCGn5w8rTmQ6w+s8FxYZ6jKth4TemmVFFhOCl82SrN
j7BDNIwhSw3gnj4keIM0hjDJ9x5w4lO5UndMq3DKpLQLNU4uPSihdTUm7LKPdaBm4Y4UXi7OSv7k
4WGSGkKHJ3BjgnUY+ddMpGFCAd8FOZhUILiCbpdrgzPo08FL6erJxpEl0mNUYiEelasfO1FpILTL
3ERgoWGO62GQHrpCeQJmRgENoxar1lG2uZvcSKkPum7dVL7WQt3J+wYMQrHPnbqKHyNV3rMUP2DB
4t4LbG0EXkmeO+0Vucd7VkLpsMaTkLybwSvsksjTbhZepWhMl7GG8UrG2yMiH8f4M72N5nZWyDfI
7wRGR73Ql4A1HmJQYIvWUG65+NMiWktGLamrh3La6Ix3SviUU/Ojolqh247smquX8Mk5pqZV3ht9
V8XrcXyWR7BxFkPj3WRpb2DAoxOMcO/uV4+a9zFj8HE1aeSKF+auBDSsTa+lgBFy6hygRqyu301k
m8Uxn5jGes9WkTD7to4xcLae3qMmbwH4IvtdGCL7z2gF/7fGsADGEDV8QISDsimF2C0pzlUZWle2
3TQPBcVDDdVXi/R3ImYmt88JJd+CsbsGudYbmY20d2JdNsLOpAQI52ifNcgXsWZE4SP2A5r1RCuY
L6GFuJDoC5bKLYAzvfHWeuJKU2XLLDvqAYQdQBUJ80Y1fcT3vsSPm23LqN8F/s9IUuBRnmtzi1jD
RFxSBefKTy9zMRZSMiEjd28ua3LJDr8qERQBpnFbmVgP/HEtaupxUBWne/PexckRBvRwTLnMj2wi
RVibqBLzKViIXokJIFuUYXlItxWzoHabekASnOFH+4BovHlLKD+vxjVC5pV3+azf63ffMVbmBYDj
KrhFh+ig9IvPeu0tue9NO3KtK8sNyl0hoswH6QEfyBLmPoPH0tjTmcdXshxONGmIt/78TNyzYnuX
+gcczfY9PM0fwnLVNq7mkmzxC39bqRc1XdD8BO6buJmrvFb3LcOcTXz6g7hG/Pj++En1yo0d+f0T
nI+7vVFWXTekuyxu4gIaB/95O5bSC2IVetzxPG8Bv8wInpm8EQ1YGfvVL2b6JD2Bq3cUbSWBwNIH
eKjhtJVMePOhsgwYoqJBscWWpaCOyzZe1+ghzWS0fSYgqvEZ8gBkkUt+DmNK2wMWPCRxgzSKGnfe
7iPIeAmOTW6rGE2pfhY4eBTb11GKkymCDIG7dUoh6T2mvbpv1PFQ4+AUywCU0fROcrmtyD2wXpXH
R3RQGT6Tgb4pkM/Cis4JfYGiMvEFxtuIZ6FAxyrxKWkyHPM/3iYaD+FwyCOVmgiCd8AtvtG+kum2
GOeuSETvy9OpPkLLQ2tgMI2j2G24QF4rJLdVNLxKvbSNQ3pyWEhqP3J65E76XKPyVFseO7tQkg2J
pBdYb7WQrGd8jsTyMJpeNMFc1HXgJGDxk0AnDAbNSNgfmjw543zMpNSWqsk2DKZyeQzhG7cpIrBQ
RQIsqSDNxotm0A0PUY18qGPiTBUCNFaLJro8zdcppeQ4oVJ6RMItMx6F8q4apyKNtkn4KVTWz7Yu
H7qxufasR0X8vpAJ1xrszdCbFgU0Me5n9Vr6BtWLVapOwGZ6b5Eo6H2S5F6hPC5rEltU7La6Tykb
54PEDV7RZkq8yG7bBPM3TRTNwYxiWwmRxnCASgXdOUVYODGUFQieGmgnEP5kFKab5YFTepiM5ROw
1sCXdl2lI3ypL3SqCk9/FQX9pUtpLhNwoOYvw6DTYMJBuElr+u8FBltEEUHhysMdTdpgeait8lPv
izNRCx1W7TT+T4MC3DSxn4qAowjCQIc4qdbNp2qqNjRHW8OuwYdn2qMwdke4aFh1k62ooId/zsj0
BCweX4gY4lGSHuqIOHMsjVRljCB5Qdmv+YipKNVE1jqGgVhThzW1dFcVw2shiU4iWlzZNIAbzCQ5
BB7tIRppTk4kHYNezNZBT4DgbCqh7Jvl67SgUdoyOlDmHWOyeCF6lpH+M8RyPXiffvuQpOMqRjhH
FeMWlYwDNDXkkBp62tElH6klQ8DPlZ3XUm4Zkpec4j86zaCDGYWUoSn1p7JAqiR2rFRGZ74aYvC/
CsWcNA822RRiVjn7zEZwyicAqcT6Mng/R5JStFxBFmP7upPaYcYNkFCz7T4Z1zvfrSMsOOCAVRtS
HM7AE+lfqSkcZQPinPaiDedSTNZgcpZC+cKkTFZeDOQj5ROhU6NeraKY5Uh6pcdpeNXDYMq2V+Tr
+ZJ60oLPgsXxsCnlblM3WN5mr/e4qksUxnL8LkW7cST/WkPmAeqaQTYm5bnQbxlOuNnY4mq9uEwT
aH9i5fbDuxBs6+EuTgIKQ/2lBVA8RQ/kjqDW5L6gnjb1ll2rbzIzcyGTdiWiKoYqozdoyGs45vUF
dxxavIM5jJSX72DeUDFPhbIMaaYz0XsfwmlfimfY57O4DElowrMnJtGsT10UPpY13zocPlpEUKuX
3WQu5zMrmzXCqmmpYtcxiltsXpH0KMExjrboY0iSQrI4Ygnq1KNVqtshrBwkEWVKy1dVT5GXbxWP
1KtQcNWWlqSWBRAAu3AvkEXIDUn31bvhAkOSuuiV2yS+iTJneHqP66XM+8fjPkRkGhJ4ZQT6Lel7
28RIVwT50cyHI5aWQfCeSsF6njTSCyM0+Bh0cCWtAz6SllqHKbDaYPAmy8ONW1ilQ/wQZRBDdUb9
Uey3hDWfxhh4HZBWzOQMwd6N8w6un1lOj/vBfG8S1iR4Uipa0qwaaakK2aoAfofawbqYk/xWUis0
E38Xi/I3ymjpKzMKZTS/ZFVSZVUVVe0LRSyfYiHLzYCntZ7TerhF+PsqLojZNkg5NqASeNXlJyVx
++iKWfrfwmzpK/Zw/nhZUkRFFE1D1PX5578JswUPumpJ1XuvocDxPGUjJ/M898xZ0KHwa+VurtjL
+MjTliFb+0Zk/e3nf9l9KWzC1MTYuAdQCnc3qbYskvuzlFMmviXyW1i7dXrgxv9mv/8m7f59v79I
u6OmtAZfppxb0y0FHjxO6MkCYg2pRCi3jGiK5OL5P2QTvNRNCs8pQikdeJvQn7/Zkr9dAL9vyRdw
t5CkNBoE39iLOf00r3bg/u/Ryl/jS0pQj97ACijPvqmjo1LIgSt2XvrdNsxH+Xf423wVKJpCTrRI
CK7xh9DdkE2cbxyNtLqwWASym1TnEaFnQC+FQILGpertCSv6DD7qe9Sv/z4I8l8uQ5kgel1mGywN
Hut/L8OxlE0gm1wGsZqemkREWk9dGrt+XfSgNCJbZ1Idm9m6DD4JMbX78o26PcjycT/zMFT1s6RO
0fQYBmo0YEF4N0gczdXDv7fzKwRVIpRAlTVJU0iR0wztC+7MGKkLVKiS9mQHJ29ysEWw8r9Hpve+
uTOtPw4JlgPRMCzivPmbbny5LoYkaVPJsJQ9/oRNozHtkM0dBQGrQc9VRh/9nCYAeAcZC+Erwzkv
nloeXPnr4OWs5gElivFyYF02wHMZQ4VOHcVLemBedUOsVEE3SsP8XBJDFNfZKwscwI8scL0E1Rck
m3EuKXEjwFmLQ3R4tbIxc+QCvvFa0oVoEEBVDQz/UWPwfLb69molAUD8fN+hYtPFRz94bclMVeOe
QgJavn1AUkhcWAzJZCKjCDUGLIGya+mOPPA4SpgVAc6XrHRbe62L+Nyw4lvQ7lPYf9llQAaRFCK4
S4Ah5kE2XGX48CnB9EUCnpUypQj5tMQeGnkXNIDRxMbsgnYbt+V2LCaWYPjMBvA6/74m5D9uHk6P
ZHImLMXEJKJ+OVFJyLnLpgIvWkmXTicOT0TgH9qIYeckOkAEXZ5tikm5KImwF8bmyLwCk9UcR5Qs
Ofa7sJqzpxDWSYlbVekjFLjrZAq0zXGHQr/7ZoP/sAWxwSarAgkPKgTLX2DL38b8UZZKZdAMdS+y
CGqsuSWZOyritZEQHDOclplWOwh2XHFUV33wQokWH9ulZQ3uIU4WEvQRZKyEk4K5oncEsSTjSURe
xICR7pXqx/wM//c2/zFcs8mWorDRhsiRlr4cY6IHBbWGYXIoQ1QGNDHN2kWbBIP/m7MpiX+Mx7Ks
ixLBzJZoigyHX6xKlWVODfZVda8aLzp2x057Gqj3jWVDB1xcmB5A8XY8SfUqqLWbUo7HcSLsChGq
IZIIYHqEDD6Ehj1xvZKxUZDB0lnKFpKW25GO0mLgRGK4KrCcm+Fb3l7lpLYL2pwBcJ8ChzIcX34g
ST9qVIzdaBOTNaBn0Lo3jXpEj3Yq9d/MkTgzgIg9UfH5SBA8erDKJyijhx71mIAg7cA9ZF6wm+aa
AlJX0bGSDZz0uLK5O7BExto6C9fowjS7WlMSRuGC7nBYRv4KlcP8JRgUj8RYu4W/pC8R7xvTEjQy
63UPobVGlKgL/iTVyD/gwWgPjYMCgqZtEABkfxZMkMfgNOr2ElqBO6bnbmo3Qv4dhfIvg7Jh6qqG
Al9UZenr/ccqoZVzP08O2XQUOnPJmT31OGvQOapR9KEY4mvdaTt1JJvEp4DChisTyCzmeiz74VCh
pk5QXgod4cxNhUtTQLbvQmVELJovm0NpJOsW1q2RdFtfNi7/vrSNvwz0BkpGXaIaJomG+OWh0nVR
6le5qO3LBp258qAXH8EYzUgeF+DmoqQIStiwPcfPSTLcccOvFmP1M5JFDBooRCKYAuhexY7WFZ6I
EQ029dmlxIVX9vMAIsEqyE5hlz8LBqJ2/AO7Mqt2KQwXi/ihQBtPGbrJMCSwmdxuI4GnhL1eHDsX
AVKH3HklDSZdgkVU34dQWmrJkQjoSqOybi3IwEmdAuWnDNUVhjW1DZYdZCcUSnWsiaH1W8ieCqsz
geoUpPuAoZ/1yBPKGzII9k3BBAsC88i0S6kOVuV/k9eizZOH/8xueDKKqiIris7kRtbmO/638S6Z
hAbWQYOIFcdUOt16EecBePU+KLZShJEbSr4A1EaW2scGgHErmBi2WYFP/oNPIlLYtdD7X0bVSUVw
Y9defKTwKsebNA6OKnwQqiy+vg1Vgg1A59EhW8bRUxKte+9UzUo7oq4tkhI0mniMuOawj4DSZnDU
jZbVNqoGMoUMsXgwpfQ4jSHFDhSHdDGQ5mExstDbtXatRKdGrI59yspT6IOfotUXi39fitJ8qf3r
SH0Z+3J9rLKy4elOgAjy4VF9lFAmKN1dIr+v3ihJjOej/e5Trb99LE9QTWX5o5K89OVji6GO40AL
vX0S7dM63eiJdrbCYC227ZVKGrNiwQmIqU3a9ykj1y7rj0UKiCLCwJL76woUgzigf8RkYd4SChI1
Ay1IQFpVWIHUkZJOjygszbfUdGjTCqU7ieBKxg+dlbagcTrVlazhNhSTU5YI7mw/zpH2SY2dq95H
jYqrUOI95jC71WDXNHS3m8HpfBSviIKtQtqNPlVYRUIAXGAO7edYB6ItSpBmummQsX2Me4bx6BKk
OOhF4FlaS0OlsGXgM3H00hiOBnqqIyOrRHXehBlGDPp11J96ZjcoAC10p7npPwB3oYX0oFLorFHB
yHMduSjx9kJhyOUEf43LeEL8PPJDLmIf0VXhLatriIznZ849LFC+W1TvYYSB3SZERsWkYOzSxuZZ
xxXsu8yTRHxsIQGXhuKv5OKKtq1Re+bXT6AlowFtl50k8UqfbY0js0r/2ONMZ+qC0vHkDc1mTM2N
oNEVm2r0c/1qWGphsx5ra6ZAJNuYp6RSmADUe7y70YMYy7ZpnEw4BGknPxtkCfk9RWGMfL6OJBOj
L0Utc1JgEIjLcoWfZkmZ2M1AMJjxHsGpE4X3whNdjvmI5iZmR31aqTN2osqXhZ7s+wozqpg6YVYS
u9JfVGTYUtNehHC6Fka67RCZY4JQRidVtLXeWdSqXIVO1DQqewUICJkej9R+15AH8NbfvPLkZ5U9
1TQGQum7e+LPhxozSRLIeDpppq5/naNxM7AUaTVxP5DOKZfqGmNGjc3C15hsaR9R7YbQpjoU00G+
kcOcnBXPTrRXijhB27saXbrekL4ZSVX1z7nufzdr/vlvQ2koEediCmwWTP4Koa6f7Yp6mzRuB2Jz
XJTG4wDBxHBq7pAwW/upOxiky2If5ll8wK/BaU11TG1LftFvwiMkvUgvPtbI+I1kiTpzw/pjpkq2
GCtuFAwz4GMUdrVhJ1WbFN8A8YvQWwIda9ZGbJ3au4qWozKxonw8jhf8gxK1s1pZs3osEYtL0zEy
1gO1Oqs9dB6exBNFRaKVuLSHFwJcf6ZrY41vGCvqQ0Df+8W6IaAMnuWfFGeb9+k5aO2RSiYQS2Gb
IwUoicPeFuTFIIQLLwC5aaUbppvIC5P7LQcncjWskz+dTAB4Yrzt4+0onVWq1DUbfqDFQLhjlV3D
cD0UzCx+BHSGKf6oP6oKrJTbZ+94jSwN5tmOKGx+lZT0TRJo3grL4cLUKlcN1uHkSrItretkTgd4
0KOHTHwPNBeugkdte+bTLf3iRz5CB3VL4d4paytbJ8mhR3PkLfvuShgf7dtCes+D9QQgEreqLO3A
uoX+XcjW4OQ0zqMkrzt5nUa25OPb5p5ZlIfyoFSPaGI9A9UgLhp9G2WbMATMz6N+1eKCw3JL/xuH
RM3jjPkihYOV9SP4FFGtwdycaL7NaRGI/6vFLTuA/3ekaFU+K6+Bv6WLByuv1rezZBEqQ3SSJ6Rw
K926ZrMw0ZYokkp4K1g+PXPuJRWhiqHtKU8SfzbJzzNmnSlec5QaWjwrhaAnDauurarYthbDq+6R
rbQwb7RleX9fuclkWYZOnb3IMvcXD4N9QgkKDwaS8at0S7SjTgzvkse3NLoms6QB77XD2AuvsXvq
bLLNAfHuLGJ3gMHAmELLtw8HZOZLqXe6kwXGaNGGawr7aOwht9AOY2BvZ1vokotP07ekCM+rAHM7
r99JEq5cOpeIZMDwSVi/0H2ET3VOPrVjhFe/Q0Bstx6WyiWOb4p0vPjaTJfCZ6RCuaBvTbxD7fjS
jyRalCv0lt7wEjQPnB9+dfU+V+jLYZ+mVVHvE//gU+viNk2WvdUhUmYND+GF05egimHePz233oKF
TDruooLn70rrV72MAErd++RDZY+ihkLUBio5tpj1l1b06FVMIWzZOyl0PJ8KPEI91Wzx6OWngnuE
dDPiRahMJ8k2EFkZUGSsAGpui3iNPIKsOfCDy0S+mv1jr/wcK3Z2E0wnT1oNfHZwmcC1p3Tqd7LC
4wBH9ip87a9RgFCJ8QSj7VpH+jTTSfCGh7uw3pn+a4uaOXIl88lrHdV0Iu2IlCRrEYZTT0JkQyVW
Ge8UbN04bF2v2vlkOJOPm5M4uu26dSWs5zZ7rR3EYY/bvzLsVZTTQEN0VJ/C5ljhqRKm3TdTs29G
XuNLPoOaeCaLGl3cNzXo4OANE9w6r5zYK0gbL4mjPHH3SxpSemFal0QUITfAsv9dprrx52R6fgIY
Mit6LIKW9WUlLqdTblpyQ4A26jJyEJw6lOy6gmJoYcNDUzSkNjSxxSS8RSgn+BsPJ717K6VzzeDZ
FWD7Dfq/UwVn+ZbSj1CCHwWs4RwuQO8Zu9zfxhhDKBRS2l82lUsRyGMgrZJxr27nlNQmSty2ifEl
uiLNGYPVcHvOkToonDTDxGaM2HcOUi853ZFurqj2Puetj3uCZ2aEtL32JtdMy4PXYFFTSGXjOcUs
EU/zYiDMIIm3ijQsG8N8VqMC4S46/o6maaTRwZ+zFu5DpLhDHuwDKSAYXE6XBTwhLQr3Ymrawii8
/vvs/yrA/ndiDn1EtAxWMPQICB3573O3bq1UHzsJ8oRO9HFc//ATdV2AEe5Z75MqnnrqLvXrwwTW
DtBpR1tWbqWdMXlrlS2OcxJsVIVCdvOq+v1HOFR7SSn2LUkycuj/VCrtRcooRYQ8DlQfSxUHV6Yh
oj6AqX4Rk/EQzewRjcm3MjxEefZuwD9pmPtOKVQ9f7qFaWc3UripxQRDQfjDkJ7/fQz+rBHLHAOZ
NT5LOV201C/rZC81FY4CBdGKq4WMdjuGOCB0BKxqUJKU1lHg6WGDpgUveQzuw/PAFCDjdJZH2M8p
mqIY0Vw5ghygmKwd2lL9ZoKk/O0uhbRnSTo3iIE26L/niQuw7zTNN/fpdJACca0K9YMf0XOrRFfR
+zXle/J4LIIRn+IOVF0Cg5lLZiFFxsqiISiOb4XAt1HtDbdWeB31CdHDWyTnHxNVlURFLxZmZ0un
1ybB/E/VhaIojwNqulSKsUNlLrWEx38f+T85Qr+O/P/tlSHOFYzfZn2d19dTGqjKHgDJ4B2CGnJH
mvBErw91BoKG4lOjnBQD45OOBxXhTyXC7SOiupi+uRN+Ldb/uBMYezTmv4Yu/sop+21bVCsduSRB
EySeulECDXdfi1VP2RQIyerPQp5BNjLKn/hk/ELlgPmluKO2aB3D6o5zUc3HdTFOtA/xohezVu6O
Q5EE7ZE5VPkowyhDqT9hvIqs2mQoD09dL98CBrY8uqmACppCf/P8LCXrtr2qtUBYW0CxVKLE0SFB
Q245A0nm5/xUXxDVIT0T3UIcHzKPOZQ8Gm9xWjhdGdBSkrhGUvvfJ+zvt8r/P0hf2ykSkS91kdby
PuoJPB0zuqEpWhEe3mlsJ5b6KiOlmDm+ijZuIgj5rC/VatupKqo0Fd4Ey1BZn9NmDl4GaBQSvazL
21rIv7lh/qzrEh6jKorJywHi/SIw/XY2vTwbGJMyee+XPGRR2h7EBLb0d03WPwsMCo8quimyQSqA
8rVv4406Ls2hkckRcxX1ngMro43Fk4ZQ51J6GIO3GNHkv0/CX4op//lQ40vZqQbWVspSL+97cdtz
ZMV0i2sQLMPsD68p6GmbLvwulepvj+ff9tT4skATc8sXpZ49jTO42xsGEx6iQo/w8Lue4V9OHd1C
STF5GqmGpn95JMW++v+WgiUzkBLYZJfaWUSQqMv6M0B2Tl5esgqsY2Egx/ouhPnPxrGsaBJDgKEZ
dE8JIPrvmGQQY0p/w5T3DJlt/mnoBD9sA4QyKq6iaO5dMESyCp6aN9bE35zaeRj/MgiBxpdg8zDE
U1r8su8oP5tkEHxlr+JCDl8AmMDXSuzKSndCivKFSznVxPUo371qVpoWi9JTFnJSXYIu34npAHlu
eIpidQVE6N/bpvxt2zRNNJkqGIYEfPK/B4a6T1zVYqXOUSCL0ejWALUvyDJ6aZNn3krqAIWna8T9
t4ZyvhcTGk6lO4LYYKHP7oc3cogIBQBDL23biVCRs9HvheqJrNBl2AgUNbNNUj2pMf6BbTq9SDkC
DmKpFkFRMAfJVhoKWu42lMUy1KCXkrXzv3fxf0viX4+/oVhA9XgASNrXx2wQpITqyqa6T2mMUN87
1oLg9iq0ojFcG8J7J5fvOYFGbXLM0IEoeDLNkynMsbsbQu9YrQeYkgk+z+F1iPJMsQFJGp6LQFuG
3V5EW5Rn/maYsmc/BXKrPHkVnkCqVx11rtDgaNIgILMwgIWai2AxTGocF1nQMBveKNxtfEhZ8fCm
s4TLYjjbkNy89FNkXqLQ7pEMdz4Xvon9zPSIRKtvmUyfMMBAj5hLSZ+TCYRiJv2UaO4MfbAp+2FT
Gy81JbYeM3brvcyIzVoGLt5Q5qLXBFAB5fFArGxMVKUZhCv6sbaxK/SKfUR7Bit8FFcVT7yofyNQ
iyuCnlBcLnEJ51lBt5V9oKEmF9JJEadzAwY6LLfkcZwU1kdiM776wcC0vWyfO2b3AEJ5TC9FegAy
rCnEXgFGPkWBrzGktyCvnSqYcxTREccCkcyrSe2eof4sPTNdmpTNzHaTIA4NJURy1xrX4STfRhR5
vjMO0EaajxwGVo4OedCbc8FWVnPDS/KPfkCqYc4ysUSnx7qPxoIm8qQ6CO24DfMHEmhD7L4m13NT
eXvZnNataq2mSt0YPF8Ks7x3dKYojbppDo+qPYbaWTI/xupeSi3BkzcfxQfZdi0uZ2zDr1QUm4ec
3DtS3PZ4DJOfleei6ReHVRGuCEXsf1RXJsjJw8hfxCcIADA3pv2wN16Sn+Z22udH6q/ZQ3ns9sU1
PVJVT17zi5YvhI/JYRH1Q3/CvkGKjXCasE9ua6a13KgghczV5KDiLoF2LDFoC6fsSguCGEgQBqbw
LHZgOPCGkiLonaAJl9F6FLeiNTNhr5mwaIR7DOB/1pUPJnp1b+lTiyhDV0KuXnl3n9sXPDzniKqp
TgBt/dHUdOzPg/qutw0kV9JnvG6VVxrcw9ilg87ajJZiSDQdOmJOopFIoNEfRmLALSTSKhBJAc58
7Fn4MzNYL7pbjLFbjfm+z3o3lDexSpsEx+lEemcv1etACbZq8JiaHWJmPBqhxHVdqquohdJXq8vC
7DYN2PwI+aOUktzkwbrzxWtgDtrCZO2rAF3ylGqn+5MLx5jKfLVDY7/W9ZwYh262QqHPXZnV0Zsh
6YblQs1zfDKVfBaiAGJfK6/clobvTnTvKzNyml5ajv6wCvrgVYQ2N6Aq0ZRtlFdbIXw31XKZwPDA
nKCpSNNRPFQqNlQMKulngnhZ7cg/ilI+kQYEspmyktYhrbNYjTDpB6u4sycoFY1MThHR9CJiRlUk
7MAg+lDfKn0Hir6+1Qj9YvmuWgr0cCJugBVhJXmcPEi/QeioanS0vMfY6157wILaQBA6wo+I0zYQ
4IHwPuNfRqZ8nJMiPHqjbUHMfbIRVWwok93o5NTqjyaW4pl4rjPMdeVqzNNlMnGLelx9owc6f2no
yjJOscRz7Qv4JOiW2W0lO53BQsQz0APJI3U9vxAdTziL8ECUATEv7PsAEPJwQ1TM9UVGQ71KW/2o
pBuB9nekCous6F0R9YfWRPtoWJUBWTVMogsuhCgTlkX+Ec3unrEhil3axYOEpp2UYb17zoBw/w9h
Z7bUuJZt0S9ShPrm1ZLcYWMMhgReFAkJ6vteX3+HRFXB4eTNrCYDjC2r195rzTmmqZq72AOIhX6y
Sy6J0m9Hpn8d4IKwz+77QNjIBarIKNsaMH1yMTkMdf3YJQVd9uC1BtA20ThieD/fhdpeuDPGc1M/
R3l8iRn09pCnG+JkUUivxHz4RZsgF8h7aeSLgsx65p814aYrltnXqresjRKBFzxY02NUKBBG0Av3
LT6rx2CWVeXyDaSNx4kexpD6JJUIK40Knaq2xGNo+PdA86bxrq2h0IwNdOVnvX0YizdfRYqDH66g
IFeiEUXSd1AylMMZfp0E1C6d2Fwt8TpRMpETcIYKVyJPE9/DFpM1mzK67XJrE0v5qQr6rVnQm0Sg
CW0CURWgFWMg1RdnKQKzeAY9dP11QgstjaqzTLPIpOlmoQ4j3EYx7RAGvN5h5CD4OZOg/MJv7Fo7
r0vmPhAg1fCuAMc/P2EajacvSgaxFJwmRfDSPE3JZJeMiIuEqAptwwkHXvw+5EkhZ2TkQDRU4ZhR
oavz164jU+k8YcjA9hMgFyrQ2ppcPUYIY00Pr2XaBBXF9I4nc6RR4YchZRFjklA7DChJdb3kBIns
pNljSzE2DtSjuQhTkYHmPT08UFUJqyxfYZdR/HfVBMwsdhvfbJxcJ73YNLZaAZeoYhxJPyilAp3Y
LV4QggDG/KEyDqa6acRkF3aBTekQYiIl2whefXrFrOnS5vrN0IYHzB2pAdAIRW5rTPsMh0vZY6oz
ad4J9zCK1dHajEVs006mzNI6XX+uzeeQ9pUlRoccCo6ZkLAj4rJp9/WERufoo9lNRjBUKJk9XD9A
Wy5QypXUugMR46rG8wCAv9KHS6kq51xES1xdiVlE1aCk0p1zoaNxnzE1ox0RkuyrJDRHsa1nj0WO
LrIF6HLsrZwRUfkQUlESi4qSI0FpOSGqKCnoxW7iEylfjkB6kimeu+RmCsyrMtSvzPSxbUCqUxiN
fk1+fVOb9TYs822VmjbqYNp9LUMhmbyOzJVEgjKiAq9nwPhkPWjXsYER1dSBadJsG9p6Z4Rw5sDd
BmPv+H9ToS4SkW/jSaAvCnBm0QBBZnwbz4MdhUXcIsEgpQrN3E9ObcgbwdbQ33tpy/GmT0pcibnT
hIseXuXRROaA4KIN/xWNpLSpm40Hy5vrFMAMnCRu+OC7xgrfvnmAoB0UF/Xs47y8lc8jcG3Czn0d
NdXwYACFbKWzVPs2ni5AdaL+c/Y/NQz0JOOBfvDfpqXztvxpW7/NDwKm/LEQMC1lyl3QoUXYQhIq
06bnrt9U2WBnDfqN8A35cdEUa4qKgXUjFOsmf2mxrWbxXyYs8m8m57qmigTPWch3lEUh/aUGkBR1
CiIb1m/k8dyIJ1Qk1YDz4s5nZJunnaN2zwNKDe0cd9p2itWtWQ7rDPmnol7amCFPJriQyLiXNuuB
4vufZxuS+JuiHlVjSyL4REP/qXybakKPIXoibLVDVLXbNFEuoTEiwxfR3MDRwr+k1hjVo01X32sE
N+n0lJ6S1q6pzud7/seIw4fFniQw8R5TghVNig911QFOLVYTWThpa7pNeJejMzLxOURYnQlnkAgw
mGX0oUjQSlGtveGphzUbo82sqf1FQ7tBTfFUD7jvCCOak3vM8Cejuxh6kl8SiIVfpDu3N6bwIjOx
iREIKRsJRLokJqtQjiADjns8tNa7rv/SxV/5BMGtctusWfth9pTpxOHp/RJfZ0npXjBpUAn526h1
DylCh7zlNlXz2ARmo9P90CJGKTORzSCk5IenuO1hrLdt8MBEkqeK04Xyuz6VlAQ0xOTTU1UbzhjP
CHfvotFnwoX9otAaxOS+KYPskiDRQbXzl8O56Ga/nf+IajnXUN0biO7nCsqX080Y816a5FY9CLjc
pAL/XMRMNrkOWsMpiUApa3lVQWZMEldi+DWYBVIw+a5EB5MziObRSzAFgXZCAt40OGqkzjTQQ3Lm
OS1ws+ItmF677BzRlesZdYKxotHBOIN7sVffmCSXQyQ0QUHGGiMPnSm0RhtD9ldagZ05edOGh4u/
88frghtFbJkuYSg3ZQsR3PNP0ezmYkw3O+MFRuwFYfWV8INUCIckMp6/Ox46RQeY+9FjIDtz5au0
3hEbt6baCMmGTBATv0a9szrQCqhMNI62ZY12quz+fN1o/77PYGuga2FSqKEs/60SZdUoscRpFvQa
xaYu5b2YvloQbP5yPJdCz7fjaVkMQLl1G6RXfL99TBJzDIMUsGMlH8qeaG+YgwEJXkxdhRxJ3Oh4
p8DiIJW3vkY+lAaaGJWjUB66+OHPm7zcCf65LuosGZV0XcXVgdbsn+eW7hVDHpcw05jjJHNJP+CO
Fgyb7KQ3zSlHeNcycMAZR+gQ0y6ItXFrrtqyduehqDI1Dnxj2+ShrLauUVxXUPSM8NGgZzkzX/OC
Kziv8VcN2xL6fXnVqAIGX9Md25uUWwWgt71ZK7f9+NfHxnJd/GvbKKjNqmHDspRv140YJJPfdmZ9
hASgIFqTa8/BTsc4ybMzcI/aXR23t71xhWBNAGwdKPlj1NcnqRB2hZLtVBSiRlfddy0MJqGFxlau
MxLBQy8/z21Cz3uM8p+1SponNKjI2kQ4zURcnWCKNoXPZJnQ+cnalH5yFjTzFvZC2opvUnEUDUxX
I7Ecvm12s3ILI/ioYn/UzbUu3Pig/jxjPf2ogvJMT3s7IQ7q9R96Dv2txyVa/AQjeJ35kOIUifwh
5hjZTuHamHGfGl3etPDWmbJTs447ODZTFZOVqD0OdbQzjPhs6lvid20xfl7ckOe6iq7b4naQhHsl
ZUjU4VIFDBvMsrMyuDWhv7WdcKo6+b4IVLhUOhUmkUKZvJGpKzQ04YVnkEqHDqpEUtA4LeSdHMQU
ECJ93czADCUH77yik7RJCLcT/XQLpPjsh095dWtmDbKD5Eo2n4E0OgrVIODSdtkatw3yTOx9Njz8
CQKul09bKyhg0XXPdZHt+6FdGUjJxiLdFPFzzuS0u4imdcI8KcV2q5YAFLewX4HA9/aAwbEuQaCR
JyMPOLmI2vN1ddcZf1H4/qb/xPCAPoGmWZqiiPq33vegZCFBCXJ3HDWulJ6iRNNsw9RzQ56xADKl
nuEJFj2mKrNZVgUST+XQSaZ7P/vLXc38921NxSZFSZJAD5HRyrfbWix4Iw0koz6KI4i2NnrJdMql
eeniOmPSNtsaFSADMKQigHyQPexcMxldnYPs1OCRrCtO4b4GD9Bse6WvgNLJTqcCYkBuUyQHS7wT
0sStJ4R/SQVMi+b50bSIBWxJWJafhBHD+QzSYMqzoIlBMnpXmXzfqYwJ5hxeEQ/kZpTWTXutIOtV
JebrguYKyauxNyv0K8wFnbJ90qS9Cf+jXpsUB+KYMCrUPUM9opa5aCaTDeG5DYWt34Oi9BEqIicp
GbCr5Y7QHMSWrTOFjT1lTHf9gcHXwYpf8xH0uT97C8lCSlFRiQzrORFl8UWRr/98t/1NC4BDYRo6
HR2dA2F9a7CocZzF8Fk4FIlDlGhNJatJNJvTyPb0NbxkIAjI0Ex9FWOwqBHe/3kFTPXfQ9eva0Dj
95/3e0XlCMZ9Vx9VgHBFuvOphuURPfD8Cc6wmzgeqV8G6X8ecpmhcBNYzKoGFgdBlxhJm74WX3zq
nRVsOOgdbERbUhMJN63+GOfTvhQVEn2RGk1w9JXSrWAc68xXDY8rMHVFWH1KShoEM2QJEEpFjpQk
cnODYE7ZB9xaD1GVxFdZitdTrVFeKR6oDQzUUiXfegZPAbETjU03XrfaY4y0VdGZyQGNjvNXQ1Hv
JaVy/V47ST2Kr2R0gpTwQ88V1XNRqzzAHriTEA2yQn3hwsZ8KRq8AcHkRojrZ+91JLcbIX/uA+x1
sYSbd3BypHe+2N1JSXw1CaqdkIfrJRsoPtdlWRYkLwXrRgRiM07XGcdNlQfqhdI5aqSVWJH2Z51H
Hp6zH5aqmwL1E+QnY1ayyxDvGmG/CnvvmIfSo9BZDvLuTk2eJmz1YkwWk2Ltm0S/IC19wgqN0RTb
9h2YX0D4PqJ5HzHLAEmU+vYYURCVSEhItM3Qi7g+NMT48kUbxIegISoKimttIoIpauU8ReSOsC79
z548b55gUFBLeEDtUJ66TLmZUgpqjVTuwobhf6NR42cqVSV3YommA868HMtXIzjiflTcEFwQRo8+
dGDw+Mhiypn0D3tp0l+1HGZnZzieZe0UYl9yMT2pYUx5kLXpm4OgWvc5ct0+hKocMF3oleRW5hBH
erIudWU3lqYjTDd5Q11c2luclLnIqFZ5aMzKs+upR9PCRIKzOBRnd1l+Brhpd4eE+CBdR40IqpxI
cY3Gx2y2UOIWMSwNn3ZrUEFqKBHlJuFr+aMnaqTg9tDrhWKjQwoexmvf0J2AQahIopSJdlamPNWl
ECu9ZE3IJrfKK4HRi2RwOsMErBhdmHfxGIGrGAiai0ckJxZqQw42JFEvyl0FKINF/vG8XyTU+J20
r9PpLrBQz1FCi6SafNdtOymgsZl0RTA3Iws8Bi14/1fILMboSncw+vUkkgcY0ALgBg4/SfJ4pBDM
7OXypTZ+9ON900JKnLsB1Y+BJyy3wvXE2VKVL708i8rl8rWi1U/Q642pY5UUOltST9JFiGbzfOp0
w7hD+NGuuK+TETwXOYkv1ermKW1rKFDBneZXG50E9Kg9qD6R4Ux9YxPiDGUWUqZdCaiAAC8KWXbM
yBFgTIxyTZcmt8f1XXsSWe6qOwT1uSgSYrFnakS2lczMVZi3mH53r4BGrJjAz5TOwDwEIQZBy8fq
ioMkfBhn6JP3pqdU05XrANWmyQmqNGReoH1S8G4r/mtJcZinjE8iG3rWgcCxN2zeF3lOV5yitaGA
w4EyRIAJhN96gPo+lMfoZw23OgVjGJAUJ/U1yT2PRTgHkhgQ0gnXE0e3Qk85QR4bRXD4xJcwPyUm
DgvOQTVvm/K+ll7n8fsw3GNfKqL31DQPSpRvLRAVMr2BxOzIpkCQhE0eK8+qBrTArhKC8dZjuFpb
BcHO1GqkaCOSKTVy56ZlifWdUZ2cMDHCo54acJ0LhpykHrWqciLcggebuc/K+lh4yVWLah8d+ODq
zMskiNFNScmyOJvFjLFuULqSSWFWSHVFAXbb4ChNAcL7VgktwoKrO+rKmwiXWKsrpzI1iUEFSaCl
9+CY2hVW7GOg13uWw7YcOwIZaXQQGZ091+2+lf2joUlXvheQauJo1Jz0/OdEO83SiiuKGnZJ7TQN
ZTDTGAi0OT641bbSlO5b/7YP4jWc5TndDwF87QomD5ZsbkVH99gn8esw2uWINu2Idjmh8M0YD/kx
vgmaRHBZGORE/pukghuJyr2FVTucSIaKgnOjXIbOwNOow1m0sG1GeBgP00BjlJAuIooRsNKTVDOi
Pnh8BWlybIvomW99Z0pH7RXi9oCMPZnWGVUBYhu6GDW7bfC06a6zGDgYD1iT+2Yx0M+c7ib6GjW1
XynbVea1pudXbWm51qitk+giQZPXg/xGSsVjDDhU7ERyCyY6SVdy8Z4a4goePurnur8rpQz5MKaH
8VlrwNeNzc5KrbNqNLZMbjYuLM5kzu+IB2gonA1oPkE7+2ErVxAaAj7vgVGUwrir1NjlqQUyiLwT
85hpmltn4IR9DUdTtgVEeqNZ7U5LB+gZ7Wb0TuNdi6o2y5obmtBl+Kop3q0ei+tmoO8lY2S9a6XB
EZXhqEJbIVNhzB5DxrLVGf1XuyP9w8a6sfJW9U6yi1XerZS9tq8PeCZQJ66w2MItxmNiyytycd17
igV7Gjkrg3cJmCeh340r/ZGLFNPHT+lBdnIndYoziTqruWG1JU/HVtd+wedo/m+4v6+CW/B5tuhE
q3vviravM7l0Hfli0mI388LLX/qauzxLvI6288oV15Kt2NZeYTXau8QFo71rd4R0kt+zGzbs5lXq
3Isr9QoLjNNsuAudCntcWTuq/1sYeysSMQi2wbrDv9GucVCcbrQT3IhVdKR8vJrWjw/hOrPfEXev
HoR1uwLwc4V50c024+o9XdP4X4lbccvQUN7m63KNQGXVPdOkxCi3Uw8Ka8uZvlNX6M99hxNiTWVv
Fa7nJdAgYAUbe94akB0urY6nYNmy6tZnu+6FPRnla66M1fxNOGm26PpXI+yIn5N7v0f5wdaIW76K
Jb5DpDnxhEdRzrCbiyW9ofr34PF/xWaqP3cmEf2ThcAaynTHIFRQDGV+TJMVSz4PBLlZ67ReYdrD
7e62bQcjOcEh9TgbxqKIgEoKx0qJ2ITydXij056VKwzJ3lsU8ajxt5NnHTTEDa0U0nnp7ZlPrMsZ
7Zz3GD7Gn4fHvynsMjq2DEvWkGLgYfkm2MQb3OWUTqujPD5n2XMPIKRIz8h1adIq1tofuGIgEv7C
T++dkvhNoej8o+wpjxvP8C5q5f7PK/Qbn5kqYaZBMAIBep41/HO43lHS92pNbIiQndAat7twRri0
Wb0bG/inEiMETOjoRwLSbhRgdYkW7zXY3FYwrmFKm23NuNnVBW1NW8UpPIQlsQ/UhUQKOjQTsX2q
gQm3w/VinOYMvdKI9hH0Skbc6yb0rvzyhSh7mQBbSSEy6bVFJmL2vaOHD4L8nFLCzaNrn3tWZ6Ar
oKZtZfSdDUfUuYWx/0KVnIPg1PrtVaLKDAyrQxEVV7EnXacDYWTUJHtzZ3n5lTU7UqZi3yfKmy5C
KdYUjZ46F2v2Pknn1kthd3J/xsigKsTMeyRwA53uOrwkTz4Iqxp6ZkVmoToQ+GZJuO6At0S3ucql
iC5Bz25imdQVzGOy+BdV4FKz+1Zrkim5a3hikZBY5reZHfP9YRqCXCdZgByezLIjqWdceRCVEDjg
a5ReG/FDRON3dk5aAqEGxl8kgwt35fsqmBIFdIqXpiRbcx3gS5k4V5nKyE2qH4Sk3kTWOeo8dyx+
Sth0iayXO+gL2XWLqcObIJRfJwQ9+oeOh7j5MsrDBYDXzUhbi2QqpwauRJtraykeWpibMqKpj0bC
gq/eMjmMJ3M7D0aa4N2gjM6Wzcl+MPfb8W3oTmKuURsjQ0sJGZc8KrCz5fgYv4wJ7gwiYj1ZdERP
c2EQODM4IA8sumZMR2D1WX64/vM19BtVo8rVLFn0ybQZTfGtfSQUcTeVlHZpdWL1zd4VJkzJUZPO
+kpm0EPwOHr405+/dFnovw6GrouL3k83xW8HA0F4Zvq0iw/GcI22a539CoHLgh7aJCRX0HOIZhs7
kdoKUVJiutGxLM/+bgtplgwYPZL3MZKRLHlA2yR43bYI7/q+PKgghCQhu+4aFQk2JKSZRHf355Vf
CqPfVp7qBDgBGYCajnT9n2fSqFUiMaK6SqCOsm/wEuobIYXRrdmyGu007V3UmodmtJxeBxyhkhLf
HqYGqFa2mnMT8ozICYFmPDcgoDW0gayHyK+JSkAgxLPGEPYB6jfKP4gIyEmScG+bhF5FzbaUqQIq
j0lOZSoGjtoNrtf9peb9u+LcXHtHa6noKPHMbwUxICXpNInddGT8HGbaHq7t/hgWb3nsoq71iqPW
8fhLnqFeNuVboqV08pw/7+LfIDhU1ZCAQ9DXAZgifuvfWpUZNGmB1CuomBr7PYpX4MLmqVMfWk90
Qos+jCE7gZ44yoz9NdaD9WRCz0/Ci1IwfwBhbJbu3Dshm6vKMaVlWBLbZxkNyp/XVdd+U0Gklkmr
AqmByRn97QrKY8McNY2EzbrnuIge1XrX8F4j9BIGZZrYPxZ14jZ+spkJLoUq42StyQAwTp5xFw+e
O/n+3qhPTP1dJiZ27wY8DhqGCblxNXlQ+iBkKkK883QmIlrKsJobpXbMC41em7ShTrEi605anU5w
4Z+fZfvYndpNti7WOBvBdr+Zzi3MzCPkc0Z+9zLjm5/myl1Jq5eXdlOfpVW+J37clhzZba9hQ/Bz
uDrVm0ttXy60XFY66O1V4lxO5XFaJeuQj17W65fT+m21mQHmTO1Wl8B+4Rtub+GFB84FR/VpuCK2
wzauTQdt5H4AnG06N2883mz2A4gK6VreNSvjPrSJN+NrXg379Ydl32zijeA2PwS7sxt3o88Yb9Ph
Qxv43cPVdKWBMB3YNERaJwr823ivujANVtaP5lTb45GU8+cX7NWxW6xVl+g1u15NF0xo7rQjzBJB
41P2NG8l8VzbGEg+WwB8nuTZ9YuwYry1Eu3jM8T2N/R58OjxTG7L5xlePtPdiQW6egv3KD1sXLv8
S4uTPyXr+b8Y/FnBnDVd9tqwnQni3RWPcrvZpvb86cttA9T9pX4rN5dwj5TsPh7scD9c5W/TNtyH
+5K3DVc0DwHC5+zAW8jx7AteQSByx8Nx46/eYjRKGxMSP7t43i+pvbmN4Y3PWPSBg84Bmzn5vvv2
dgPZfuabe066CRbIvrQCfT6Dy2dkeQmHHvWbkzgvl9R9CdnIC/+p7ZO2fZlfhhXJspI1j8gV4St8
5A0++gVofcQZdrkU/P3CmvCVMz09dC/rzHnx4a0DbWfPrK+2ztXayVfPwurlhB9zjiyYGfYMStjX
0+GFJDtC8g5Z+yPA0jP0eM8puPcBE4qS+kmOsSLiLA1zB+kPGI8KnnSa1zRQFPnnDBmsmM+K2nNd
7quxIMfkTsWkW6AtSQxjbQHq9HrTzuXBVXpXRgzU07EPmFbzPB6SB1F8thbBBoUzzLSJB4J2YMY6
Y8OY5BUD4Z90alHK0iiikBXhT0w1zxEIiC9utASXBeLLkv5tos7Rtj7uNmOnzooGPVipxasyX/gM
DWSGh4LK8I8msjlw3ELIWAnKMZm5kCfZib8xAXIX9pSTSaxjv5vQP0zyj304++Bf20LB36WTvSm4
qphtezo2zHzIlVM9CgCMFHyGc6U/q8MvckrI11VabFoE0YYyrGIEjmVzqGSSTiv0l2sjvZaM104o
jsY83B0Po/9qNf6VD9TWq+ZsdhTKzPCl6yYrnYpJtcxYBxiwq+Hq9GGkppME9QD1u5i5qrBODx6A
RtRiriVpL9AHzPxxBmJIhb6pkxkGL587SDUJXxMxj3GK/h0zEtkFysaHfZ+ZykXVvFVWeqdGG/EN
z9Eg1Omw7qO2vIroDPZxcpdnNM9EYizDiYzTXNvUhXjbwTMGdQLM+BiQ+bNhyMY0lvrUVDDbQxOz
KRsq9CUHxcHaTLFVXIcq55BBf4NmD4YrWK+PUpmuyk7b6CKMWio9EPNnsoxW2XMfszDxjYqACsMH
CfR2U4tnbRrdRJkR6IiAlWhX1Nzh5DagiVauK+YPCOHwtO1oSK5ahRmlb4895SYQshH1h3TWc/fU
wk4d0NwG01WUhndjmLh/flD9ruGraxT5VfjFmmZ+F0X1yLu6vhM0Kl8jxaBkG9G9iL2UmdF70aBM
q9S+Q5ILnxpdqic/EyDpHCeZ8x2BWeAp9xWsddV/0ACgmHG1N3OYCirqPMOJVG4u1CD6QqSq3FFc
IZg+JCxZe7Ks+j4N6JLLidtVv1qmp4gIdem2apr1hFLBE023NYHdgqmT6ahNccobiS/mdsso+897
4XeTWGaMkqxgUILG9q8WTx7HaIQLnY7CD8EiFAv7NXGKEOMLJDA9DJj1+EsP3y3hEc4FkMvQONFP
EEnUjh/b/Fds/Y2X8hsynAYQzgJ1ZM6MKvWbyqAH7j56WSwd0O+cAqoGJt+skpmNvri5b0jIkbA5
xNtgL0kIybagoroxI7jcuJXieI0il8iuysz3Zt9cR5l2m+g1SO7g0OOBrUqJIpq8robwkpNGRijY
r76hEFeWN2JpnktU3n0INFF7TsWrfHgEu3sTW2TXzG67gim0xShrisLbQswYcR3zEpwiTEluwZ4a
cf/hxkriV9h41x7i9vBtAt+WNzDqvGBbmiSAZIIGfVMa9ikpAO10jgxABn1y5Re5KymqrcbB0WOA
l5NmjYfNQ2QhzPdOwXArOd3Bv3/XWlAAqg6EINAegzBSHSMnIdYcdxgXf6Wld9MQczf66Q6d1pTf
+027bv0nNlj+SxUEjifj+3+O/zVcOKosaoyT+d+38X8neDK5wHhCyzh68tQR7/MN3E07kTjfpbcC
r3arHFEuHORUgB9gi5rkO3kx7uoxcQRFAdjwJivPQ3numiMx9I8WNCWf/Gi9LG+htMCJSG5Fpb4f
e6xY9b1BlzceuLDoGsOQtwOsGV7OsyrwbWnokCgGpzhrHye6f1qeXsJgPFQpka/dueTIxBFHu3oL
FJUKLjae6b7DzdM3x9baZcNzzfDdihgAoKyQCSRIUIFEKy8E1XkUKWAYnrqSKQpEe8lLn4MhPKU8
saKem9dPb9joBm1Ogpv7EXVttkkpPKvdNoxeMcYJ+I6zkMJ2+9g09ynHNox4PLBOYiodjfitLTGY
VPsAU7bks/J4zJqABlDXzwWYu2KAQt/TQpRTOiX0QaNoS1Sg/mMQ28UbW8vtQ2UZjjD4th4TEBa+
dVRV+lRzzIRYiGfFesO1PvbKqk3LpW3s+RZtV57WqG1bT9p2Ehsz01VCuJzZXI5RHEMdf4Ya4zbu
7OFg3IYFLhSCpj0NGDDJhwoJtN4GHd/GY5uI5vjLObb4zb6fYtpMIATkyaRc+SaQiPpB8qR0oJ6p
dc4cNZyoLxEqlzxK1lG/kgYUAv5zb4grzMgr/DdwqQBBEj8+EObqt9FPphurnHKWaRzNuUlh3hR0
h4qJIG5wC4Q0IHbfhEzxADu7wxSR7vDWGD9MbtJa85rQksnNeyN8MxsgyjzP/3wX/g11gPKUKZuy
IRmyTkXon3NoTfQjiSaeevBCbE4TuQAN+mApvyHh2qSPTM3UA24S3uoJ1DTYFSEeCKkYr6tZ1Ewd
dAiAg++lCuw6KQq5+EivoLLkvQBZo9ZhRnS3NHKYARp073n8G3cTdgw227OAVefcJwKKr2aza2jQ
+mGyUSaUmdNdHx2COXe72VvRm+H/Gopf0hyC/kukcJ9w0tZX8gh1TLseH0NmUgPcfLjpA1eUjL4p
r7kPbCYvOSH2TWDu9cquHRmrSD87oSWfInDN7CE0NpXuKGBtOOOJhR3d3o+2Uvw386j8u1sV4xSe
9ZZpadJ392hdF2ikh0Q85IhYhaHfSSZK5lw9N2B9Angy6BASpo96m5BOJu+6/rkLCPdYmdBEreqt
k+oHMyI/VIEqL5AkUK9zJqx/Phmk+Wz+frbrqOsAImD8tJYS1dfSnFGFw0jW7qGIQ+7ne8t/9gh7
GXT8WrtYo6v2yhr1b3/+Wu133yozGJoNrwaEyH+egnKm59FQT8rB0lxUfjTCH8Ar/u1Knqsl37fN
Ytcz6lLQ2ZnfvqU1ksiMGwp8EtIIs8WHMSpI66HLz84IvaUKfLKY4sDRk7q16OORA1lNZgA9XJgu
dVMuv3VbpWCAhhk3IflkEB/RrKq1efT4gHc06dPDXm3OYjWXUN+shH5MHt/+eYf9RmlLGYPiP0BN
/oNZ+J97rKX+aQWpzKSnfChxxXrD8+DdNyXTiTlJwx+ApgRuQeKfjPXSw2LDSC7EEzkKyDIKW+6d
GthORxSrErsTNdj+BgTdjrJSaHYHrQbaknkIEUHWkDtQcC2lEdNsbbSFPDtNHno7qFhWeBRgiysR
Xp/WdmumXkmAgCmP7qKRSnz2XqdHvTKPrTNaxIUSsIzIFoQ4gmlgksfWQC1KfaQ/Vx1QkBTqIff6
uFRuhxjeEJdBAqcZSLGd4kJLMO3wdLTGR8nTDjLjChGlDjiICe+W/jBFf6m/EQS7jMS/nTRI42TI
eabO/5cD8eWCaJMxSQgjla6hord0hxNCshDKDmhISA/IesTbXuil++Uns4uVrYG+AIaJ4bQ6UtHl
j8k4OaVsWACdqm3te74jVsghDSlFGDjCe5qG3agMZEUO0oSWpGzBWI3bQBYJRv9c/MdbPn/PZJ+Y
CTFWMLo1eeFYJNnCHpjX6cuPy++fK/qxkC+/y+LZwrm6/vIRv21NnIDzgpZ/vvz+5cdlRXSlQkLk
OUoaKi52ddHwGL/o6U1dmndfFxn9dyd9eVESqR35ckWBucVxmAHp/LL8zDSy6JQpQkO09fhSBtQi
xJIEkTApt81EFgCG6/9u8GRpOW/+3/EAap/uR43o3zaEozvLdFKNO++Xvfe/935u6PLTlxXExp0R
g2NVthxZp6KRLIjmmPqKyh06/VXFmYt4zLuOLALA/HkTl+UrU7shBkfixGYXflnLL4te/kSpoF5F
ym1Q4QTsFIugZ5EE+P/tliF5Wr40GIJTJerIg3QROMhyeL4v63PL/nWezGuRku3QCFyzA2yxIc8a
vBAoekcJwZfVg3z53AufS1pe+/brn19bdsL/u6jffXZZPEXl1NVT/z0UuX1mcYXfdTmbuwgBkJUH
kduLKGWCklwLlJ2+H/rgSebzfe6DMhbXMwoLz12JcFvzaMHOF+XHjpgkOWD2mEsM1vQX3Wgadzk7
vhyXZb2WF8P0FxrxjC9hnwnLF3xuvyBa5c5qf3xceMvrfhDV08e++/g2Y76oP96wLOPLG5YPUIF4
LPpW+fjM8p3L68tPyymgNh7KxP9eLl8O5sePy1K/HPwvP/7rvctiPl5NQ4ylWmU9LK+Fyyn05c/L
Uj+/9fNc/tiIzxtCZ025owr0oj4O9XKRfmz0vMsivbwXK3SXX1ZrWcTnF/x+Mz7//u3tYS1hBe2Z
3H37w5flfK74pFNr0xoeRPhqMuoiAGiXn8RKfqhD2XQ/rp4wTXubMwNdVufncOF4X1jLKrCqeGM2
Mrf55WPLP9qUoQ1Ilpv/x88fi6zj92DgxF2+xVs+hMEmp2C6+1hEY4yES5jqxyp8fPTjLx/v/rKw
ZYlfvthPaEU0qC4khhQYHLefm5LlRCqkfnladvvnagohgsZW9pAbz5vzsb7LrSkcS6ZS8w75fPfH
F/5v/9RJUu643ywvf741JrYSV+KIcN0HUv/fvfmfd1FiCn2mvssflvNh+cNUj+/liPV5WY4JRX4b
F7G77OS2pNJPXeFje8gZHAnQmddM94sAfON8E/VVSmFtW0Ecm6/wsg6zvdFGrT0pI1h3cxIrEhD5
jNfMD6pCVktc/B3iDz68/LN8xCN/wy2V9lceiv9dzOdbOha2SkVMYbkkl3uNJuhe1icSz5ffPS1N
JffjhSFKSoqtuZjvIiKbx9Gq9moXEe24/Gi0Fj+K86vL77mxDjoTIEI2jxZackg2YyLsh/mR9Ll2
/9m2ZdX+s4LLz19f/7L9nyu+LGfZ/M8lfr4WsgNXcichxZq/b3nfx5e2ydZrmpGsY3ZnIpTkqs8/
Rf/76fM1qdTqTWvkuwDpA+7qEBHf5Dcc6HkP9xGFJr3GkLx8xf8xdl7LjSNZGn4iRMCbWxIkQQNK
lGXpBqEqifDe4+n3S9bsqGNiYmO7utUUCwSBzERmnnN+s8zlLY9yJJzE6WI2UUzK4qUylxIGPE12
MjpH2i6Wxnvih6YlwE3n/PPv6c10UaA8QNmehrCC7Tw3f7/obwOWUverItELmkt04//dEP845uf+
/zbjz+/3U5jd+DxD8CN7Jv3rvu5P8N9bvL/s+1z2TNSAFTHY7k05T32569OU/B9v3Y+9v//z6/09
WTwp91flAozWzroWiItCc0xGQ/RMEVJvE6SS/vckWGZDQEaP7B9ff3/5c7q/g+T+RX8b5ueq7gcZ
9+H2c8oyQHZ3SoOd4vD43P8yt1JjP8nbMM9ejaiItv842xT/zitGOApHjNr7GX++4P7KtBe/z7EF
+8fX/72ony9FGQuJvB4YhtIAG/53u93Pt3T4UdrO/m9L/NzZ/VXewXKf8xS3MTF47k9w5IDGbccs
dqUcxKCWmzSjGIL3L4z0flo2OF4ae8XcwEhDjgYb0s3fv2xSzC7+8z461YKSfT/gfm16YTi7ti22
P2/dz/8f13b/9R8NM4ID3zhp/iYGx32U/Hw+syH6ZrYCS+PfvXv/rp8L//n1/p5a2846EFDr+69S
FmMu75h/R93PSNLkpt8E8vz7H1fDEwapLZay1ZzE3v0L/w4DE5qikhU3Hf2A1XLfJ89G0lKfZ0f7
cyX3Vz8/fr5sgdNvddL895x/jzCL3AuRMPx/fPznlD+N8POxoTeTfY7wwywek/uP+7yQ2xBiJpR3
w/sk8jMfhamBJIMw7/w79H5OPxqkgAATofATR/WBnD4B4/1l3evVIevHX9bAbksqzfIwjE3FIeQQ
HYzi+uPCg1HKsFCDuMQus1POetuiLnPvHxlls/r601X3tvk73OPQgpRUZmTv//2s3C/pp/3un9O6
ASCvBr3/39MBaT+2EveDf07dFQMyzfff//HyZ0gNePatl6rteXwy6qq6Xf3jxwwzkiAZZN6mjKpf
GQPwwNPOVDwjBfzz47+9N+oJHlT3Y/7bX//jvTz8zLVw/ts2/9GpPz370zH/7ZD/bK7/dszPe2nX
/baSLVDpzDr0YHoS6xBZB5iJtxSN5nQM2/XSW3sr/FUrEKmqYC+39m6xkIfJJwStC9LKlGZX+Txh
0wmNMZf6m2wmNzsnBTFAIYMreDESHFZf5BHno4qul0tXGXZldDO07FUvysdYj9kXsecl55CF6QnT
slPTxI/ZgiGik444uw6ICEcqsrdJ0yFFAkFIxZMBpH1ooHaA/6PK5mszqohWdshYOQXaVI3WkzkF
mCIXpH7TLPtAomIef005IKa0mp5QzKFKMJDxrz7xH8YB8OTM0noOAB2FeKSAOmggx1HxqU4LnsBz
hJrxYOyjyVlRzAi1eROVjVcM2q2Lk02oTvYq7Ft5b+fFLxhVK4BPw2Ih3zLjTxaOppcXJeSWDqwL
IBKYU9CdUtLxqZK+kGTYB00As2NvWtEfDUntUjXXTdYhotlTcE1eQ+eNgiLC6cMCUWA6d0aLn0wL
MrLC8TCOwj0+j36eEOzXYNHjlywdj87yGWjf8/StRBUSXpU76UgTL5eIFSSHQRRmv7M4RvmxqP6Q
ItwPzbxXQV/HeO4RpQ0ohEj5R+NkLeaGzbnPpvUASAfiZaOZ13BCKzpW5bWuLz1uGgmYreiMJPIY
ZCj103VzS1HZ7C+V4itoAg2WX5fo3wAbnXlMS8d3mODLtN2UFoAc2UJbJb5EQOpNyBiA3OZl2GTR
8IDxz7yWS0rKOdalQxKKIu1GkV7m8KaCPDSneN/MqZiZ9hUauJFSnYWok54gwBOfewuxnSXyurl+
shrjDwyEJdZfArGE9vF6ql9RBTguhrzpnJtUkd2rZj8d1IfWxMDt1Ym7Td34lvQtW/kexWVcXqn5
6Hl4nKOdtfiDlOysafTb/FcDaKO2wV6T20NZYX7smmds6ddTGL+oVb6FrhuVhwKnhdzuffTuPFPL
gLZYKbLTh4LqJHwKlENyp3lKYgUONSINDwMkLzhORWft6wGFcXwOVhqiLbWKo2x2jDBizBGNSTUh
m+XIID6iBSs+EBIl9ocS3JlM/qPIn0pxS8jSNCRP9QkgijMUD1JP3S4cvDpXyd5rxmuZqp9Sz3hS
y5VFdbIebykWS6r60HdH06SUdSE8TZ2vGHMPJBJXSvpeoipsoStACa7FXThR8KVDhExL3pPe3BqQ
OPXFfoi0VkE6DgBLp/Hk4MmZ1b/xpTWSR0NyzgEGP1jIXSTHgUCD6lhc7J2vIR4OpP1xzgI8NfB8
wzG1HFy8R0QiR5+O6TUk9SnBDyDGVMmHxgrhTAExaEibtMBvoTOhJOGWAmU0Whe0CrDFJt0n8z7S
jioO6XF/CS00dFRyNa/JmwyiPwaBjhtvnn5TyoBsdOkNV5MQ2dEofkhFtatL05t6gEBhexhN3H3N
elUgyZMm58E5RkW2dp5qQMl5Ca6FZ1UkeXUz2Ui1uVoy+xyN+hlJo28zDNDnESJ+eQ5tLj6hEXdp
4N2shyjj6I7KioWuXLk3QeUOWbEpevA1jPpJvoSm5A+YxsteCo7Xkpz1IlNFD1E64yFFu29X6IY/
pX/S59z0UQ4uSxeefq7uWvtRHTczGvsJD2piWRBeJuZyVHVUqz3FQD7g0r+3rXIw5lNZOt12bph7
NdLRIHoqHnAkm616ly7zU07rIx60SlWKVQ54fFVLKeUBZJsAEKfhR9cxJ6XyH1OJnhnIsDmZLZEg
zxaf/QmgmpmHpWDGm7JT20NMMWJU16xnqy7AQL7iUF/3jU+8/6QV2VYwbnDGOepdvFftfeaEboYK
qlVAKUGSNsZPHD3bSxAfFWF9yWAB/ekZQXOVcV21G31VYGtW7PthbyC/q9m3AHjEguSmZDV7yewk
d5x7V6lNHYthBk+Xfjmz5RHyv+U1qDthhqPEw1fVYWmzUCgATGI8RlLxnAysg81lrA6mZor5NW/L
fWD0vtbdZIx7C04TF+hjlA6LEUJbUFgl9LkRHJMS/c0IoLLUurytkaVUQQI0FGtzSZJWTSXBGbW7
yzSiLZOAlmfMMWRwNWaiscgITX+6fjqNKE+Vt4FhUVl4p89Yds9yKblSP2Haju221dwKC1vSMNsE
ufmqA5WKu+WUKNWvePhQDL9pZuoY+ynPcV0S9fidnb6GFbbxFyMuN4liHRIdiwdqDBaVaDuGhtgH
F2naGB8ZSgZYipT9sQIBYNIwGf4jyKq2WY65MPQ3BMxq2/bqenalbqG8KG165Vanb0JgOp80T8UR
KumY5Oo3STdckwc4qPBh6B9sQBeVAVlQor3xYCkpKtWjDxkV6tvBcEBrTJi8GriKQGsFqtNfxMVF
k84QcXWnW0tV/VCNKRE82JNwyA6Q9jeTcQnRrowSsD4816YDPTwc9rr62EQz0RK4NAwNhRot7QAN
ED72QUwk4jJYYNNTEL06EbUpxL2TxmKldCBAYASNZkZNUhD9SA4T2fcskp+5tb1kVSdVi9azvUcG
1M3QmFlDWLdBxZMGF6la81sNXyVL9np52UXsEmoo1MhVJeh+aUw0iOIGuo+8DxikbwabQ1w3ChNB
+I1lk23tRfrUtPBsWO0ObaBVSuWpYFrt+zdIxB6qf7iK224+/14smpsnpIiadTl/A9DYjKUfTT4O
lbjrUJmsCndhBqWLOmQpJJVsvX0belqL9bPsd6E0rpGzGHM84NWVSqtQBbxPtbBOPMl+URZnnQa3
MaLOlDSvuTU8DGWDsi6QsFR2cxFSyANUc/jhZr5NiY9HKKujom+oYK3KWdl104wnZnysrSszss19
i6d6rsPdlMGAVh91NC2n/q24l+SUhxp1A8R7DZkGGq591SPidqBTluBdZZmrUAV15md2coAllfIj
Xdq18o7SsidxAjFcO8cNJWG0UeTbtpz9OEYnLsYiHG8yZn8Q1hdTgftdHWbmbj2G6uzgYK5r71rf
f4dYIFb6t7Y0YC8br5nIa0MennAdktvvDFRzSAuxToumcXQWiARqJdqqg7bAgf80SMaHp8o5eypU
9GHx8gEGKrHhkCxQKXDFw2dmqg9lP1HZhjER/kqaeKPKQJqDDxb62CpPDioXYYGNvdohYYAOXwgw
0qABsF5Doz1JDnmNEmkFAGtkB4VgiDD6cG4BOLiFa8p5lkW/wIdMFg1KxvK5zHdbW+COMx2EAN1e
R4BTfhhr+RAgGIH4yk4TzlVhKW0UdkBzWnj0UDoa5wmmzzg7e6U0eADUR3JOeLmrO5Brn9TzUWRE
2kNfNhm9YMHNKIxgjTQZGvjSWV+ik9NADAQuVukzwvIy0LriUg3RtUUhKALd+CjB+s7lx1AZv1Ac
lAbF0+Ch2mD1sinaRe05ZbGMJ9TjapRrnJtOQ1ZG45pMTdb03ShY3rB4Nrmy1oEjAVXWUd0c6WI0
nrbLBPVrXqiyylsxSNhCiIGaqVjSyTk7cX2NUpUa35bp22Rs2sJnMjniCNzHjJoG0x+vrZGIY+OL
YpkY9IHpuDDvBxKlcrGrJD+Q3lNj3k2Y3cmj7So9QLfBdhH846HI4KXj9o5aTAAyCO05Mf90YQM5
h1yGtuyasUSm0MJuYthKPe6u1XrKRnCPOrn2wW3GW/46OrULqx9Gqbki3J9jE5w9q9WpYL4EK9QD
hwmieoVfGBRnqCV4dokNDKjYtXjyRxpGBC4sE4PJyyrwhjZGBWH27hoMDHi5BkUiYcg9AY9l5gHl
HaMEiyiNxNqntxZCqYYKQvWzLW88RhXyQEEUPwD/CkpGwjpqtgVfZefsr5r0zyhFW20+pSVOTPjI
sMCuehv6vIrYgq6cFeZRylIwDVK0aNpnEzSvjchiqwavRnrJzNi1CiA1Y9euRbRRpVhd5jDwKVYW
oNqD+HHWUJte9vjUPywsVhFPgm28C+EF0DIF5CT2VmudhV1JB5JzPltaKiYoDDKhZZq2z8TDAjmh
Ps16h9nthX8LJpaq9VO4LdFD0WCYrlUegy4sAQNg/wMw1+iwoQ0RZWYR7dv8WEbZGYAgMkgmo8fa
F8ajkWL5Po27ihUzUW+RUq/V/lQrlTvYQgsnIyJFQWGSnxpQz2quey0l/8Y0gRIUHu5tJdhKrmai
OhfKcAki4yvCmduI1JMdThu1M3cRGFnADYCOIeagZSmXG8nUDsMJFO9vpKCOw8mMJ3eo5YeqVb9C
UnMFTk61VrmdRGMPQgaBFZeRPgyvc/26lJtyIFyjOtAExXMKmWVGF0KQEP0wvomdmtBZh3Ms5Tcn
BXMP3VzstW0t3yhVhSjAtA6MZ4N1W0I9w7rES4ZRTQ1iLn8MzFc4/XEzPojA2G5xzWzxNi30q9g8
ROgYQoOnCqdt2RO07aEDshdabyIOGBtsJz+0pPIWGbZaVFPN2TaYAcUl1ICZezHzzwCM9NCyAgQ7
Uxk2wO7ZML9n9T2bvAGDvhb7DXE7vZ0TUeJ8GpuHGm6whogtuqbrEHWmlFknRjiVVX+N/MmKiZEI
CFF5kNeLgYscig7iVEazJb3EWJc3bWW4PamLyLCP2uBcpreRIMBtBUbRHHoPAAPmQZnfsQE2UsJH
cv8lqkbfIvTRDVCkqYm4JfDjINgkKkgtz2K8t/gKjhYcIaRPAR/Go+PmsD27jkVm8Bx2JU52iAti
hIOhtAexroe0UN3nntO0R6kdPcaa2+OdzZQlFYFXGawfBlVhBZn+YSLSvjrJewZWBZPUJHruCwW9
OLpGftcCTcKEcfCxmjaaaR0FV13FH9Bg87d8WsbRgauuFYitmHtVmJ9KUJHl7kTXlXq0yXV5w9bf
bDEWo7NC0x3p72E2SMd9tAFSinQFD1WkI34XLWeSz5AqIdsVA2xq9pGgU6X8ApF31WZPOuue3rKg
REzyEYEoTs0h81XjwzYUhN4AWibcE+3B0B5iOKdEmyuzmSGmmeVqNLIHVRnWBjT9fCpKJjEIV+g6
Pkm635W3tIKkML8gTMMmB640C7qNqqOYNBun2JIGvZJdI8eGciEJN34Wlngxo0nV3t/iJ6lyAE4z
+xawguzp+3E4g0Iec+a+xpZPptKiorisFCbW0TD8cGa+dkZzi15wtBKTTH/suQuj7NBENshMP0IL
YXqtDoMFd37IWWMRTbByUHwoGJKlakpP7eJTPNq/s+a57PPtYoM3Dqn3BwmJl/6oWw0L7UQGIET9
jfrtGD9F9RfqXjULWKeyPSxAmS6kRe4tLesHsUErSVhJ40NsY3oYocWKA/mmxuksbNMnG57LLHzS
ZjZxfb116tiTircsBSbZViSblB7hwBL/0S1ifGwNunMQmwjBg52aZignRHDjax7sRwLrwBmfCUQ2
I4hb3YkkgEzk8Ua/w0gCBRy8MgYh2uusx3DXqX5kOIDgt0axgdVIpmdZTz2edZPYB7ErNHS8JEEK
ZdWhZ2XKM+VUfCS2EJZB8W1CeVx9MMP0IL/OWAyUv8NW2xXkyqr5uzFg4YvFmWdsBAE+oZ9iWzgR
CzUN9uWsqyqySGaPggEpZStA4zDjURuR7gc0ZljV1sFzYtwVTr9GS/KSTcZzDlhu1MsXdNBQKhN7
xkAsvhALSrnyIhv+fbmvTSSVHMlL0hwTw/kAo8a1WqyYUUg2AtafC74OQV6e2Yd1ZoWBObfmZM27
OWTXeOzela4/JWnxRKr6OWlgf4iNQINuw7TUhz5xkMaMuMI6fHDU5S1R2Lv1k1+l+JmqNtD40kQZ
j5hIauuz4rQg0kvXEShxIJdlr3kSvnNJtNGr8E2lSmc2DvLG1XupFL4zk+lQWm0zh1jxRftuepqG
zMtBQ/djeewQ3AM87EYk0sm7DuZHB3lC/zZ7pP9/hQhSa0DyAkVG/XOGpWJ5VuX8ls3XQUK7A1Gz
wFD3s/QhxiluIoGEox96hNanCBVI4OsIbdktcPx5UzQmDuz2bp7wS/xlSt+RbDzm3+AqWcxAfmmf
SZLjYhDkXyPA9ZUxFQ9O3HwqM0L91nM5mmd1tB9aAqx6TP1+Sdwy/5x7eWtNp8DVwy81B0Pffzfd
OSfZAhAG0PVajDQ8Dp3aS1BH1gmxmdcx51x3HaRrIV+iV3sJ2TMZWQfDZyUaFzjvSYy1mMgujIgJ
Jc78kAJdTbriYTLwfZgYqSlZnQ2M6JWpoiPPPraKi6PYvLTyW8BEqLEFQ1UIOUY1L3dAvufkrWkh
O5A5Dex6LSv2Xm/GzRCsZST3aqnDHFEBM6jdzBq9+ATHAxoR9RbwnvWuQ8+nTUg0QFXoyr1mpygS
pA76PapfKjCXNFir3CFlMrNT3hpV4TmE5wf0sOl5PAwsKDsefhPllFWYZaiNr5aIcdlK8abNhQz5
eCgVtMHIfUX4YXYz5gZMfiwROetCobzmCYl3dIXIRpv9c1/O6AysLOvDjAmOLByfAet3t5I5fQ6a
c2FkXq1nD+J+kzn0cK+sw/JSSaNf1QjR1fHvspzAAhdeT7LFYsNWji959aktAJjlttuW4685/00x
j+TN8GdMHi3HeMwGdTVSNZjVVjsCsWvmDmWQOXst6+ohaxAjMMZfeU2I19I3naF17mQnJ6m1fDMg
8zkiQp8V9nmRKz8ZeiGDnkGxt1CTDiDSshtO0n3pYFObOPYqT97UOso3hjRegzo9w9cgjoFiEKRY
/4oRNlqHMnS+1AwJngRVVYzPk0x+n5P0zKgxbWndgXaucnKHOqWGyN7HiXy0ulenax6yBOMPxNbW
M/otYTSeUvYdLaWDgBxjW9ZuGWM6R4Wj4Ikzd1MNNYGaMoWxpzLdt4QNWuDnav1szjuRsZr49tay
DTqx8Epg6F2n7ytLf59nGFktJsS5zcYLRQ2qB+aADRR/HerHsmLHvKReXmm7hMyTxKzBBuZdfLwh
PWZWJopBEAozOINjsXXI5PRBeVAL6122m4sNbaUrWPyqLQqoh5CqZAL0nVXEYJUm11OxEILiRQNp
fFGV9NSgFbeoXkuwnWNiERHq9Wi8FSP6Zgs8wM5zamvPJgciWxGSKCftije2o2deJ3+XJOYXFTVb
dq1JhgOo5Lgqja/Kyc2w2EylpUQI2y3XWWp3c2Fse7k/miyNiSIU1icQG/W3nrKKDBhzD8VNiSwU
Q+mrFusdKgZqpO1thqGUXepwPImnR2blJ58o234zfVf1pp0AJKc9CTlGVNLmj2E+HBokgdcQLBo6
t9VxwoualxB6xmqUmgu13C2UyKcaEaWico5Bap7l2hf8tVAOPTvv/Gbpj2O1semXVMr3NNWKbGYX
mki+jC6BmIImRx7R25R+qKB5VsuiTt4eq491agjuTndWa203DvGvILzNCRy4mZ1+F7/oarYHhMCE
Jek6VSgES3TltRy7baYNX1IWPLaNxvTsXIms0Pzqm/JRrDqtE23ZulN8CmrlmAUtRTHSjo7Uv80G
s5YdIfDpyAizsztIQ/xc4q1IEOa2vJPJeDM5pRUb8QitOsjRJFV77pidczmpW1v4U4RYp0GcTjFV
Y1MYha/OhEpTfBNzb9Ob9OS80oubnY1bgvtIJ0UnK+Mmr8qzkSc9Eg3mYbGf7P5PjvVln+tuYITo
S5WIwg1d+lzKKRhr4OVPYS6t2l0e3wSsvCvRh1Q1V8+fRdJJoBZo1k3aocIpG0el9fsO4XakXwpz
H1W5vp1VEHEDtIc8vpQKoY3ddkyxgMtjWKyuXWr7TiNoH1TC6LokEo3/IGKO1BM533gzYreEDeXI
DkqrMD4tI78PSTQWJswpMHukU7HxOPGE3RICb8Mm/7bgoFPf+qzaq4HoHescmOZ+MfStJXdM4tlh
giq76MnH0l5EUGdBObGyVY1yWgu8jPucGa2B1bpqXG0zi3JEA/+IcAO+JugvdzCJbkgb9Zh1Qmmh
vAOg9xFnrbXG7kBKneEQ8OxFYHxm8BhlSdqtQ7vczsANazmWp+Vy7JEAtMk7EJFYc3T/T6QqhHx7
gwx7Rt/qprGdRHmCKsAwXARdFvPPfFbQdEczTyvgFLpWmAOjxtFFsa4R9MI+cMmYrdM+Xyl4BnQP
Nin3QYfWH70pcgOU2nCrZH7O+nQX6BrCDVAY6VeR99BUQO4sobp9ayQKVcaFEo4vpiFBBSBw/UBh
xrdm61uSAy+iSiI38rpAW24nj58WgVBtyNjS+F0Tv+ITSrHcUVeY3BjUs7H1ClBcL9Q/joQRz9C4
Q4+dSdQMj2W5y3C1niTteM8mkWazpEFGorl5rOzug848FlpMXn00PGM8RHG8Gq0vbzIS8m/jLxPo
W6aivBStkzCjYkI9kehWDMaS0tAokVYaUi9dLrX6q1rO+uSLDU/GOsJyUJP372zVwyE1KPVVJTVP
rdy9liTdM7jaIYznsHnu2P/H1KRnJ/6TSRNMw4vIPM1lv8ZNczX0aFUTd0xV8KjIi6dGb9hqSOyL
VTQns2mb6Z/kQIJ9uQOvf5Qe9Ivqx5mvTZSbpnOI2kQ37gfn1iAilcufhaw+LwyX8lwOxrHu1GM5
sg6zr0iK5hASW0OQXwUMSnGXSUHCcpK8bRyT7dJRWI951lBBwRm2WqI9AEXk+W7N1LDnBXtSfsxE
6emYPJP1Pnpwz3Rxty+LWe2WYtimDdQppTmY7DUlY59U8oYKLlp47JuN7CCb4efA7E7SDBFkNoQT
mWNmC9gcPU443RydepnoESUG8wPEIcm/Zi+ktBk278NSfgRDT8DQVK6qUykiOiu+66raNTaF1+8s
QEON9bIryLyNFwfHprEdz1OWuTaBT62j2cZ6qaOtrEnIkE0v8RI+NaW8U1Mb6UZs3nkOSD9S3SaJ
Ukg1uxBfttU3tOUe8MH4IwRG9Zy6qVleszbGpRyaqNq96gMKqeZ4GqrmKwgXuP86W50lORfzs36A
7fXSTdWzGtNnY71QISc0bil7WNtEs89Z+ZGNgPyyjZMMQlyTGUQPMYsr0ZkWwQfqNWuluFASfXAa
GR7LuohsvC3bblPWIXL+VIQ7+9wSUMWmjQJG3B1L4NAJwhmU7CoJYVqwmCL0QCVhL+OCEciIVibT
OXdwko+dT3xbDskllV8C/VBNZzvfR69A6oM1fBok1J6j1dn9kpCES9ZvX+RQ+GOsjpf1wXPf3HTl
brfbp91q/7BFhmK1/fCP1+PX8Qta0Mraj6uv55vnfX29lZu3y8WbV4fn0NVW8npbrx58/3q8vB2/
8tWRlAPCckf3eLlQCd0dj29H70KJHu05/3oV33plu766XjkWbYqPh/3L08vLdo880zpaPT8fDoe1
+5avLsfjuIJAugo2Xxf/KK+xQ+DP9SguO9m/aStxFEqULsmfK2V0RO04Jf4V7tGjZrq6PXuHZrX2
vPX1rV+n2vTUJl6fLutOG95cv+OTx6s/rzmLtXLbzfXKDRurK3b0rrlzr5179dHD2/K+yz/ekQP9
I3dRrq6uzx3z8+rzAT7hu/drczmdy9+7V/FZ8Zpj3OLEBzk3bZTtxdXzSS644zNvtALH89ZRHMoV
+Lz2xdVxVv4Vv1krznQ/xOA8vHCvovV8vpvf+Mqr63J6DNg23NG/zs0Bopk5D70oLpDP+Jz2jesW
V8x1+T33LHpl4GrvZ/z4e8d8WckfcZH8DRHyzh9ccYy4n+vH0Rff+cGPklanNbhCfn7cT8bSveaO
pu39xrjpckXf8YtoG7qPy3RWnPhKS4qW5ro0msE9OnRb6a755+J+8cd7+3o7Ht2vCwNINPLxeO3X
rscN+eKiRdPcG060nC+6QFyEuFa+3EUfGYmTq/9BnYt+IEEmGldcKv859Pe4Ac7B4PVxd1h9iEbg
NRCTFW+Iw7hG3uA/8dO/H1XS4sWeg3iRO9LRcaZ2E3e/Ff2rL6WD1OlPpK1NxTcz89uENuYulFcK
saiM0QnnyjN6BF6PGrnFLm4O2SvjPRi221opdzGZbhmxpCDrfsXyjiTJJB8rtG+X98rCEfG9KRA/
qb5ALFaFTwJ5NZ0G5FFO7TF8NpERMRoogY9K260CbcRp7JiGEgqRtW6iOSy5Zr6Q0mYmYAcjxbBS
WXxlvITkzkQrCefFr7iGaWWYHdn8IgXD1R1k+QH7Di/JQr+Y3508ag7TTK4oMJw/UsfOU3tbGgkX
RVM6SsbA9X8ZqbzJW1JW/fBqjPU+dcrviIJ/lCy4mKDwnjYxUm8zucpeyGmj+/cRDwn1oHrfo28h
Vq56yp+DxNyP+bzLMNRcTQ0r+1T5o3K0W/2oTwNNJm/05LgonQvPGamWZDWDJhukFwM72Cs7vfgN
du0qYj4Wq/tsaztCCuRpsA+1iA8Jzgh1kKLVnYsNYbjQQMKETYDMTzegV6nrZN+a17CfX2tJ3ot0
s4HJbW//CovB7aMXyX4S+f0xEWisZr7YAHMM50qAImrU04yhiPZqOR9FYpyVcaLckh8moiZsCfLS
Wasiwm1UzBDsLZJzf4LsoDrQXjocSmLWtixoTmIRU9jn9Z/ocf0Rv4kYQaz4dZQO6KJUiHTZlIA7
+UWuq99JbbjJiHhc3/5qC1RSMV0iS7UgsZrnkY+VKjFAsC1jD9vmISCW38bmS1Wgm1VT3GdLk6AS
S0JQFLhtUcmISf+XY/Kryraz2W+iR71f/IZkCqAIEiQzh1gs0MgLvJaixMlGg8IVAmoNWz5Ehu1P
dL17t0SMskNqabiUKcseVfoKStqj+KhManosyUFW7VEoceXqx0DBXmwmENddLWhxOXa7RcLhReqK
XYExdlzfQgBi6Wau8QhEv1RhhzmbZEcnUqSgK9fOisQA2e+UbLsdb7Czb+dXzFXJdD6Rha+Wd8su
nvgqpycZX81H9b7hzsO9EdZ/MBx4RKtqyZ4FSLQ3u7e2b9EGKuRNQIFNt/XHDFaxnC8btk4zg7NW
0MR4rJFKoIRYLx+6vGvBrTj2ToNPrGj2KcsgFyz4Yeau3FVncXsF+9RxOaQqymI1dTQbUJ+9/MrN
xNXnXQ0+MxQcFNILFQCIjPJPp1gox0cPNeG1Vrbf4DuwZz00YNBqxXRz3Vq3VXQRD4MKBVgJ3yYT
ifpBtXAXmw4NZq9EX/MKWP8hVz2rI3nCZYqaLJ1PHCkCTsngniDZCnzMMlfP2EiSQCkGEIr14Ke9
tJuRLWkq60gc8yexyMALyDU1NlEx62L19zKgZpYtRKdKtZkJfQ00IAY7BN07niZUodsUGFWVANP1
nIQ9WYm9k263XFt+oSPgbINxIz1ThCSHIEISryyoT40eml+Oq8wEQpRaBuMrXtiYfk/9gSlmozmJ
R9u31RuYXsXRiGcRrE03xDFNUTzrJDfzfi9VpZcW+Dfp4ac6VdTtcLkEnqgNlV+05In6hzD909aO
v3h2fIzM4wzfgLrIrgseQ3xWDONX0SEcxq534CEvkQV1+sdB6nY4EDwaJAPj5anDw8kxmH9LGdQC
ahrIV0op/qTEVV1cgmpzIJLBAUhQnTO3tVAtXArgx6+C9k+9e5vy/54HoSnIsFKIY9voQvMGWWmv
TNuBPrMmlberUueSke0Z5f4qx/Ga3LKTPbct2dtXAb+ZcPeQjXk/zMrRwNCo3ZuZ9vjZRJZXa8UT
JSpR5KS00z13KlK4zH+p8R6ZynZg4PWkMuLqMvG9gK3zZs9UN2W7OPrIAUON5EsNinpLHaI4Hvjz
sOzb7GMc52uT1C/Q2TfIaFeJgWp+3HnZjPw1BWgZQXQ5wrd0RHiHCDBDdwoB+KrNHzri5g7za1J4
6EI/LX2zbUdQJERwrT65NjZPnWyxG8VFoz3Z1WvFdAIMJGneytlBCAVNHDIx5jz7i8bCZVeXqtTp
LyTEvCpB1owdPqFhOGjPJdzz1PE01j9bKg8IoK0W539IOq/lVpUsDD8RVeRwKwmhHBxl31C2t01s
MjTw9PNx5mrO1JnZ9page60/Kv8aJ3+dcsLpcgjOlt1J74ExKsgkf5A3r7OPno0QuVaDHMLbY72X
AZK/5yIjSSc16Gu0k6uEt1TK8AiCtSu51Js+RoDia6m+t6jUWACQMutvaAqx6s6rYRxel8sqpYQt
Li3SftrtQhdxNQLr9nO+Dxf6jIQyG2wVIP6i443R0ICgDODxjgBYnXD/H8UR7tGJr5zykM/2xuaQ
1hsK9Wg6mGFsPcfaWgYVaKAl3aK01qYjzIxvKOaxJ+Qoj72D05kQ9RYCrXt+RUSIjtc6E2/zXlfW
NuNZVlKA5AEPTktQWobMBlYFiYWdnBtKVgQMAYs1Nx1nJNwfPWqCiCLVbo50DsIBEjj+cAabRKHC
r4wKNDEH4kDs8aF6beCp3SXz/pEstI6N6rjUCKh9udcFRRC2e8k4Yohk32jRZ50HUVudWCXXicXO
mlcnN0S4QudsrJPxUKAbpErYWk7A5TSo1J8pJ4hcAAKXgvwkJPUe+yPftRYDdOuEIQksyZ+a9+na
6pLShZyDCgaSN4myieNgsu1NMao40T0fNXPg8kGSzTShZJ8JsOcSmLOWUCh9abZeyx7DkLHRQiIP
OOlr77QgJjUyAbwMlNuxkNV/SQhBV1g02EXnGrXJUGN3RnwQFdxaJDjECPK4uhZlvtLMWxVIUrqO
H3fvPV3Q5FftDX5GR+kM8agrDzYyvY56dzD4fXRNIIimTtP8FXRDSmuFlnU1J7D0BfLxb2Om1gMX
/0wuHzGXjDwoNEwUhdwb6Ux0A3gPlVjLV2649akwhw0+1HU0pvvCYb62EQB6rwtfOCH8V+i10Is4
sDLUH4yQ+dvgVQtbCyv0OVXDeRHyLDd7XLxm5j2FHl3Ay7p5LfSWELqNqvT+PNH1VXz+Z0TgQcrp
yOn4WFHuvNlRgWbM+CW2SBnVjxopQ55vxRxuxfAaavexcNeh2WNUBtJHPBWyWkuJyklFKqBtwmVZ
51PEcg7bTViUvbY4CApDDUojX9uV32XDwWjjjcXDk/O6Feg7PV5UnbLNUtwJ0gYDWtMlO7vEsm5A
nJ229WVeQ29RQGEq+iHkB8VtT2PzcRk5GQzMPkTbjuOsOVhoAgtUr3ZHxHEWX1ud0AvmpUiSKMln
vEgompjhaeIfBEqdrCJ1/mYTotppMGWOcVVNg/sLzQCt6WIy9kbp+QkntLJEJExk5y+0AI/FoB1N
RtMyf4o4FMnXh+eydYOmdUaV+VNP3O2wtC6OmCA0kJSvRs+Oy6u1SG4q6NtVqxhB0gGLJDR9IWdY
krq5Tf57uwn4TGlXRZBHy5r+PKh6YJlfLbIzJfpsjGUMWFlEF05ybTbEpKRoJMa1Vd2M+VMtP5sY
4IoXwiIdhMuTKGri5t7rAUKnL/wu1J6KoQkyqNSW8PgqmPRfXDuaNnIqJUGUEwZy9TLNX5YvE1SK
ytFppSinsImhgRb0lrLWUD8Y+nzUk/8f5K1G1wGlQSvNNlEsUkXK22/Te2UtMAuNL9MrvS7creqN
WBLLQo4YPVNKuQURJ9fsgy0gSMxLBkZXpqpf6jMeBjB27W924ntBTpKVvMjsDR08qQ0DjTHWdTRe
+RJdNh8RqMi9FIRVnd0D2f+OJOsm2qkh73mCtSktnuEQs4/pU2fn64Sk0yoYWJ4G+mhsaSd6mnpu
xD4TR1lrN0veOnESw5dTJvu4LS5TJR+IqC6dZx+oXXtJXRVyAXOTklyWanTdN//Ladnoh6RBYhOe
7elLm02fO57caxba6lnqFAAUyq6DH+gbLYia0xKwjSqnoi6WHgvwVG+XkYFhlvYv9oyVo1edn2tU
H4ItoqKWWzeisUgXrzlD+kwf4uTkm+ySII6e9GUWYkejNaKpsCWn9WUU3VOmuOw0KPmscJ+GjKNp
hbbcQactiZBPjhQhX1HzMqGA3FNERv0gPgHVsUHII19M/1Im1sm8VpP0yeFYmmZ0tplVHAxw402H
ZvPTs/7VI23DtiSVMl+PXFeDxSWgeltP+cYLWKd84GJ8ZzIIBg+LONHyk+VP60zt3sJxH5sda0XJ
iT5/F4aPRo//kz4r2DrqLRweLgQX6Js8kzaigb5bTJfGsz4zDwgQ//CexOjMYMAbyJRe7DW6mtP4
yAty5FU9e0WJxoQWXB6UYnhE/XeavBEODtfjwhHTRZScMoUQz8k4OgnUiQVetQxQJb0ixqHkGBPs
sSCDXY4SFn0Oj2NKwlHyVxBq1A7yeTAudspyYg4nIx/3CGLuXRYd2qG+IavV1VNblZvGIpeT9V/R
rg7KnwHNhW1W0G3NOTZQ6Nn0Ck08otziKiS2sdOU/NDMB1NNCEAp1rjlN22r7xT7RmIiJ2gsS1i5
jxFNAl4SOLS4wa5zFbVYm9zhMiEJNW22EeYXEUF7Zjx5wqXlIaIfkP27X9ZMoO5Z1juFflWyZHf8
5pr1M4wXtOOmeBSptstoGcXwgGqSPNV+P9t9UKF14TwNZhJX4kLdNYyibcG6huowRLgeVdzksB52
fZNt9dpQs0OV4qpkhHPkX0+1D6X0e7NKnzPEgQraTfFpV4QBlDpBt91DuOMeF1GNQ6pf8IlBXGTh
PQSvG2ZmQRaiUr5wdSDg8+iwV0EfPX+sMAVBSzUsvCK9EufKVM3paLlyPY7ae3j2yv7gunis2FTh
PFNnp9Gt2o7fbn4uCzJALbntue/1TDml1YA+k5gTcVWrgtdXf4ow8M46N9GbNv7U2rXAJ5XLpcoC
fp0nP4tKPxZyZaKqJ8/AT6A0hdT83jUIteR7647WVFBI3197B8vI+Frm1PGU8jo5I8IKyprG9GNw
wO4RbGl9YFfTR+Jd0pk68M58TvhzhlbfGrOkQNLjmDTW0i4ulOb6+nioeSHylpVsuOLapB3adV1Y
ACQbvfwkycDvK2Gv7BwAqugernU3ySB2RLVrqpdp/Nb2DEectZykPdCVItYJn2RpY8kZDXMzKDkG
UnKmDYB9tJNALA6/S1gR8m5vRQ0IIfARWatGGYMaaGyY7uX0Ew4/Rh2tTJQZxciaEP/3uBYKazBu
I9wUyXgu2HEILfadFq0PI3pWpn7nULJcZOwkHShcEefbppSnqkB5mTdPSzZ6zTXZCXwzUJKJjQdP
4/NCJTwAakni3e1DRUa2zuDrIRK1tp2FnA8NnNsz4ZBgZDjEds23vDQRNlMXiC7bQipSF3C0nv5N
p3tEdxeYGQN58jxogl0ew7xLtLM1BqPYFaoDyPg58+HUbcrhnG702VurDTVpU2luazkH4VQEJl3Q
Ce8njEaJbIAkv9bIDr2LfcnOyObCK9vMQdur5x69lyp/Rg6fSDwMEnOHu1fe6SogWwC5Dw7MJsnu
EX8w54JXXUL50zNNDMkujL/aaj9HJpG1Ma28ygpamiIIb23GdCvmct1Y9F15Iy5YGN/oH2Gyq077
rpbIDloYQh5QQ+HwzaDECECu4D5Tx3qGUlrNrgTKXGTg12nxN7kgjcvchnaozu/uHN/m2ru0avaq
uX2gxvM3ETKwsArRXTfbQPAVlWsvvzXVq5qeYRRXEWsPRSrtMlu3GWYmTA1oLrRIX7uAJRJiJVcf
9JQgW2v9PscfUJu+3Ugyr5HQpbmzMhFed9mbOUV702ZRZD1KHxM+tCQHqBsUeibI0h6TDXfwNU3r
ILKsq2E/6fk7+nieQmfTEBhdCiQsceSXUIkepkoec8Qvt8oB7EuCUnnYWPJokCjIQLSnTab+86xN
1M2vwGDfGS+/CG9NdIiN5pWzZwprGNPu0OYGXXEUF+FotQnsV0iMyRp48Tb9K219I9qFjx9vWJ1e
Y7iryMqPLqeJKp6n+tlJ+RjEromizaj7ubG4kbmEidTGDtUItMasBzH7tZfAg/EZjmhwY60IYt1E
jqqtETItRKwZ5AP56e0ElEuciq7G9AI6Qdpn74grUmNHzJM93YfmpeMmsNp+N9B1WM/mhlqww8jY
UHGktkqxnjBdV3ZDJiXPen2s3dafRjblXN9LDKVlRFu2DU3Hg0SxWMV2N6e+XY/sOAAOUbVJ2ad7
8c9ZQlAjI5hzAyDhWuruISKnxnM+TVZHF6ENj/O1dknSo6LL7bqd4jhnfZjeDPNNbb8IzeBzDQ96
qz3jY6FH5F1FJVO7n3nMnU8El8P3qPFvIOxaMazVfVWCadO49pJx8y1NdkUFlq8HxoGoMZfBIo0T
9vYoYNENYg6DwUs3GR/oQIxrxLqkyGOi9fu2NRdoZ5Nh54Fq2KoeElnbDSx5rJydEmP0zY78itQq
w3H/Ctw1Xe48e/MY5HmLY9C+VcCnMprukgkf0hL7guNUBOl+euBsNOjx55okBLZrNfae6Fv3NUTU
xeSuvEXd4Ol0lEeg0/dJvHiJezPQLkDjR6vYS95YzEL9zZwTxh6WJNOiC4ffgDZHwYGDe49nDAd8
cZT9SSI9kVyMNPIg+xV3uh8LtOfhpPhqOl5dZdguyhsJlI3NYyN7hYUE9xPTr8q4YCJoCgXKg7AW
e1qZNgPDEFKfbPDIDZBvmqKecFilE6dn/Jxl7cFKNeDeRYdi7lHnCzywmfgiqvuAem4zZO7WNKz9
ClhoWxB1TwTfGFVrokpWOI3qivckeTeUeWN4CBvREKNYhZTg+wYUoD9SybddjAuGbsvROSGYrydn
OSyCWpX8p3XQhNia3ckwWNPY4cI2PZlgO5w6xilrY84b/bU0kiNE/GqImp8RJHrCktPDQrMjryWc
5mRNx24saLB2D6HFQCNygKuh2zmWd/Q0udcn5p721wSbxW9aEIpQt6pPkN7BrLN9ThzvkGik9Vzc
gcImlETmPJLhjpbOOw/Di9k9C/MqcT6DGoTnNjs0jHsMgdrWiW/wLRou0vbk4Oipd433V+UKHA9G
pX0dFtzqj2rEnPudEblWQQEkF+T5y+HpovHJJW0ViISp5qwycGzkjrpoqA11n0geusb61VAQ3WaR
ClRrn2cU81Gys21CkHXi/8lPRJxjbtS+85dwV9s6oxriH7pq2MVddWrsCFFrz/lj+RYHcm3jxG8v
sy+63WDj18Cv2JYDcT1krhQvWWbgVN+In1S6aFxR7LlkMzd/3n7GyjPBNEwFgam0kgM+8qNVPtL4
xUSL6750CHiJVgDVashTwuMWD5/WSMkyjSlZUD5HyrQayoTQhI7OnXCbdDFRpBk+U/yWRokOnQfL
fbJS48dOmQ8qRscFZrUA55L80dp84yxc+QkpLgAUV2ff+HF8R8qNMw+qSjzNAC3FjCuC3VHSgzDS
3EngYKf5liEvPYFV9LjsvOymTO61UKbleUApMvs2Nd217UAPYFIrVzGuLRA8dAxr1YNHSjbW9Jio
o3uasz8PdG2QRyOvXkrANU3mxO5T+VIcICLMnnY8yGdcfGxJXN/XJsL1L9AlIX3L0v5Z7SxcsNMx
ay0kF+Wjsx8FMrhSi5GYYAVSx+4ZpvC96dExpe6hHF4823sf6CQS2qMHlgWETSLA6pzs6zQ753l+
luj3lUg90VLUEVxk9BazrLFD8jXhk5xKHGhMCQoUzCivKZxnQ/+7zhkqa+VHIKGLFOdpvMQDJZMU
hCszur4m+SKy8lBw4bQM/vRCj53BF5D4KodVVyE1ygc0bnIlEPS57bhpGvFcu6GvTT3lptDjGp5E
pNvNCELDQx4p1Tl5hMLCM/naqS6Q6LeaKX7c/rpWE3jFiQCSVRXdUh2tnFRuMLrZdJIaV3L+KNtL
jU1kdjp/UA0Vhka+qMOXB8Drzfjn0lCuizJ+xk58A+va1g0RpjWLdZbfB/KeeY3qFinkSNEA3Tg+
mVdpFB5aMJzQoSPDfCKmbt12DK/GW1a3e8eFeDAr4BNGVZJzXgq7J1qMMihLxLw97m8/01futViG
4hcLJDwFJens7DQ/7EKl215a13TKPwqT/vilfA/e0Ja+PomgpvG9kKDVasxRdUqL7BRJcjJkiOBV
YSLGWD9UO3s8afGfkfwRrVug/RqVEpaxxvjFHUEpRlQ3fhYXAe++39UIwbSOXwBBZkASfiHgEfck
HYBAaDlyGawWjpUGOOk3OPYPmltvGZV0xlZVHrqMvB7WhxAyd5gfXkEqzL927gKHPNIIQ2SmbTp5
7Ntk1+J7M7HieIiy9PSdoBSzuIWacsgL5daZf2WdnvqMjuYEu1qkHoceXafukGg7+s6oPbP2bgcj
3GuGclfU+paVz7GLNSTNPiM3fxKKPMVY5/Iy3sWMAUlV4voDKwMvyz17FbdBbtFKu23QTZoeHNt+
jLeqU+1yG8UVD6TBuVulIITjt+n6ojgVc/Y81yPEsfpJEzRmOZNcd0T68L25Hzd80RNkhQPs4wmy
jBT1nJS3gox3jSbwXB7tHqAixP0PB9Rm1GppJMXxvkNI5Ngqlg1G4i2A5JmGH8JWNhbeVpcO7R4L
idsdPfXa2btsQPjRPg04MIjx2ugSBaNDsUBifpKLcUzSMzkfvm7GT7qeMVwr6N26w9DFu9mrjx7h
agYDVI2ZelSnUzc4d2P+LcKrVQ/bnlfBfUtmLJB0eY0QyFlBbXk0bzit/syRrPGiOgpL31ih8dl1
LPx29YaGiHJzUd3kkOOrPhMCf8qT8K1QMlJCNCx3V6TDIjmF5FAo5XtHgGtkUSyKCNWhard9AP+F
Ve8nEfM8XDw3fd3xYGr9ppi/O4KC9PBXDQ8qtmvZjXyJ5YXsgECwaOra1owRx0U82UYfHbtefyQ8
yYUacQyUvP8tt5Rer+08AwGLNzWtsA0BLQ6FSEyONrZAUtokxWHoQHViTNwaRJkIm7hY8jxwMjId
lvKeqy8OZ3nPTMhZnlHVpcgf+vngSN1bUThsBnwbBjxLdmjT+Thwd9BQrawL6Nv/jALvjZE+Myxt
VK88xSjrZRMGYMB4WnWqZD9a90JdrovM0DoLJCkqoS50n5DU3xJfgiBH7nsr9j0TuMz5QjXCg7WN
pb4mJvnQWxEfJpno8By6vHTjq1XVaI4dwMKYMkV3L7mCTbIW+pOGB6FPjiRhHDqOqoR4Cuwl6EMR
fDYH7CbrLs1+CpV2H0JSvH70s2bplHQ2OQCkhI0QzSkTEI3ob03SoNrlzpw0RAvcuWa7pWT4bcrF
3ugJe4qSf3Vk+lrxMhBliLRxkYw2dMc7Ju79OOmCOslOcbQjBvw01t3VTNttZHxpo1hr6cVMXlLz
SYykB9NPpI+AVOSuAB2G6hVE+QJry3/j35yWXTk16Tu8LwVw+YSL2/BWFWqTtWLYR1tn5y2/uvxt
tAgy4bqNx+9lMkjzNxpvV/ErnKIoH3Qg9UD7oNKa+eS5v6O2ndwPwXM3xAO4Oap2PCTeLbEfXf9g
ol3PuSDR53UYT66hAR5CpVT0n+nRoQxnIlC42VS/YHn04u98xHwd/jq0L1nEt6v5Xh85BT26XvuL
xgVmnyN6mwYez5prQyBqoawpbG+zPmzDuvPtiRAA32JV0pEwpzfZkwZhEJt2spBLCYPdDT5e92wk
EZA3I5WMGGR5sI+le6dAWOurbRjRS5c3WwfJhRlup7LdDkVPrh4BYLz0Hh0/+vzrNgCJiDstjsii
faqqZ3pT8wjL8sBroJ6tJkGSLtehsSyaPGwZfwGI1uaTo5wDXdAAgdWFVxToEHyksFBrfrh5CONq
+jToca3il6xetIhNnaGyjDZay5Vf3whXTUDnXGin5lXa+wSBgpuKrWrQGzG9jxDZA88w1pLhq0Zh
7VBCSBKM2T10b6eOxNXyd0e0xCLmMv1RnmSoGzlyRMyHcUzWDnLohtOkZp9VMECPqnHt2aKWvBAo
V614d7K3qf91mTUJIQ7razgjWSF/deDFD8cfoVGGTgQGf6Sec6dxQ7Sl387omVUyMMdDWbxItAPD
b9W/9/G/rvnQKGjIgYAKTh/R17x2NCrswaXI3FsRu4Yu/TQTzoethLCuJ4UUg0pe1bXiEeps7Wkp
BWAwHxVPh1Pvsv7UTvz9eh0lDW9feC6by5Tt2rLaYu8mWwjnDlx/TTqQjdX3Ix4OSX5JlB+IFm+I
jxGQsIFVWYJXllW+TlG54RI/jks6NNlgientHbqpU/2H2p51Uja0ksWg+1qg2M7NKzAc4yKxBC2z
jIUZJoNpBtqmcfE0MzuPPF/S/Veqt4wuKStIC+htXqIECbtuI2F6QUSm0e4SdWxbvI2emX0mWbxp
cM1T62S7ZAKh4cYuiS2ZlGu4C6qVZlTdxP+UxwK1gpW7x7p29yGFZIV+dotLnEebaC52Vj9uG4VZ
ReDb44rDWUA8XFPvVTmkK32mHjfamPmdxIx4cQoDOenmQ0bgJwvhDxYkWfGk82gmul5BBnMv31aU
YiTbUf8X89zymMTVy8A7Z8sp8HpuQcpy4+k3Is6SR37T5zxyeGU8MifkifGSSzWiiizxRebAjyLY
dY+R9ztEOPx1SuvpibPRviFmVppLhw01d5OLTQQpmobZNi96Wb6ZjXOqKnAKZXHSIo3Qw71lnopr
CLc2c6cTDtBivA7RB+n47/rxoOonnGer0npfZHvKQP06EhLxYAAHRhkjktfjlRL3yKLfRPyj5p8a
WoDONynU8EqeFbxd0XBwojgwrX9MqyP7gnxzFYxfLvL03nPYjFn9CAnCeMYU3ASmDThDBo8Bmbm8
s3picNv+RQoCFMQb9B7n3bGTgD9AvDzKPJmhx0mL8BHkvkFMUrBzaODkDRpPpBCLuGQ1Fr8ZuqZ5
PqnmPapf9fxmR/+6ai/Y9Ufr2INauOYPtrqNoJlBVNCFzt2pbXR+yHkxuunFizW80lW02NdUJPK0
RPHLHUxkWhqjWau92e09MpZKOQ1pCxAgdVRwh67uV+FG701Q1UNNm3xjDmvuD4G/oaWipWzPtQiD
YdB+J8dCd+mAPld/lVE+d8u6mMd+Cb1eEHCp5frFMv4cfDBKhNEAArsAKO40BEv9WsQeMwJHGRld
xXRbYJ6pujhDg0uLVvTh4o73ECuwQ19oh9BU0FGfmx+daLb698QQ0LTEcBVJMLQMtgAsNs6VElwY
jC8iVCRaZC5NRIZUoWxtbNt9x3ZLpn2pzVsThdcszk49PiobV6Tz5tY9U9TBocYK9ZpOolNPiXkc
6SCVlY9fbUoBBBK4XbR1wON6/qSQ9aguCWEBBTxyXDwCnzqRM1Ny48GscRBaSFE7ZpPpkFT7zs3v
CnFdyzLYlT90Bvv8KHVod+b0yCskjval5bnJbFQjr6bMAy0el4ugWoVvWlUfh8i9MqIeI8W41Dl2
TbAjzep8xSALosBjgPRd3ZoWp7X9IYZkow6ommG0CwaDZvo3V4hIjJqWG4LWcs+vegmqRmNkpR54
629N6G5ENr56Bh67TZMUa7ya6AIqpAnGyijIzrGE3waljbgUGCg1t0LAocp5UyjapgnwzEjVPlsw
P7SbQnhSZbOOeEG9536eCLkaIjj8ECde5KtxdhpgopwyRN9bkqF2aBKqJYC+DNw/6doY3SXUZavH
L6Xh+AMCDSvR17BLLtxUyKcnx8GH8edRFSGGD6MEneSE1mRPS423tVgzYurCNZ3oNcKZ/rOLPrkh
pzMjz8RcWNt3D47AI4DILH5Cd7y1POWZgzJMf/XsZ5OLUkw046m8kdSZ1Pzc4k+3NlmirirQO03h
58Y/dA/OjfiLvL9scVwDixgkrDVknXvQxGo23ucRVlWnx44owbR42O3nggOK2UCz8SPV+tkj8s3m
4li+mwoxoFpnGy9L7zHqylz5zhfDovbMm7327Abv3HTsCwlgvPCU1KmSv2Mr5d1T32U17oVx0DXj
woyqWJDdnOHC+GymrWYmXJAv6jzikdKhFwmeZCcz+6B0zin2vgIwzPgarZeY/3WEdE8rGB9waCfZ
Y+SttBLa94q32bzFdr1xkYuMJIrqNqFCTEjDMxWf/HnO/OicgV8u8k1Q/ax/q0tOyylwxnZj96S6
8/nXHn1NdHaWSNn4VcOd1/Pnkx1D3bmhIpjlSmNrbqJx4wDAqZuCUhB6Y4g9BICI9HDn5t62AqTJ
PbhR7YUTvEShML8neQrjP+8UWW0dpDhT/JUOJ5mh3eIe0UmjqQhcdXEYHcBLaXVaOVyKFo94Mhzd
xRaJxoNW0GxdMwY17nvbkzZBG6gigCHtc62cmY1DFJxTe9OyctuRmV05X5EJ8jUw4qbQhAxiXMoN
H59nvFeWQiaMulONnQCGjNXAwy7LXyskjLMqn6qc+JLxt7frAPVN4pGAx0632E0xPq2dCcdvtZuK
aatiu1WE+JLtV/QfZUhtMMh2QsVWS8ITwUYvEYEIqDyNDwCLbFVN6AxCyg+YXjMInDas3ufOPaNx
2csQ49Qkdzq/5AiMBDCZ28MejYAp/dGpngeUmLqFlVhj+xXRQ0n2zhDuY+U9RzqAgKgCoe05WbUl
csFgbNKnvZijwBOQXF80SW0GPkWZUnXfai9mIo509p2y4ZTl86GOXKS4QZ1a/1yEO1ISkGOEvbfO
QU9XVqdcC+BWpYaJjenW04yVE8/7ovnish7VlcLkpk8KEinutbq4Di0hD7jbXqH2tXoKMvmWczhZ
DTXUueUPFD2gyWjSS9UhxlTJS4MMqaziSYuJOWz3sriolrrKKIktLO2fHMhMRCar0oZCzm+Izs0k
KatrT2SbrV3zP2iCLB2gOkAmmlXhbGiSTsfH2Lm8wR9z+Cv0j3Q86pO6KbVPBoZNSK/UrOZ+Wb1x
CfEmM4Aq32j0VxkSsTx7CN6xlH48FkCz+BIMfkX+13OmVe7F8G6eSy6N5255d4KaVt1hydXIyGHs
//D3y7DchuiDnA5TXB++j95Pm8LFV39i+iwKEjMQB6K+U9pLBHfpWftwrFYRExOVr1H7aRXyY54a
4ghsfNPtcQSdWMCGiRBU8lmzQFPg2XusCBH53DXSbcn5CmiTjht9bdL1FPMT+wZ6g4mmZ35NcljJ
LKlP4cjySiwUjnflVqeNy+p2RRZSIdeNDpPOQSKTJrA09Eiuqx1myAMTAWZSEWVYPWfowkiRwq15
0offsCg3FQKNYeT0xgyIWr/YKRO21kfkXuQwbAwGukwYPsNTYaNwgs03+JlSvIUS645xzpufGoEe
/DY8kzg35g4vBh8talpyNcYNUdFrAd6lKqxuIWEdc3FZKnj/Y+XINqu9Q2oNe2Tqeops4a9wESp0
+UXx2psydtelSjFDrdjOe4ppv4kP3iZEBDrztUeJptXkVjTN0YwpwJbeccqm3ZKz2mINdoQIZIcy
bN2yOEdKdB066HlEm4QyKgZz99A+V4ThpP3r3HeHJGJ4F4x48qjalA9Wv0lNunmpv0zxp8Qpi6zs
qDYb6PnXFEVd9BIDIU/k52usC7SBIf7S1bUn0Cqx0CT7aQB2SqddlKF4lPeCc1y5yF7dkMwQeJKE
H5DiCENljPB5KWGsSQWTho2o8w6dHvRsQn2gaK9IBxBPpO2fBX+qOQm0UQUFz0MB0lKa6I20QK8o
FMQaHD2p1Xpx3MVVEWR003Y9uS3InHnw46uj8ahiS8Ke0VF/qbX3oXCe2yUQTwP11NCk6vn0VNIG
o7OuWgr3rBW+AGkRiCvOtXoPgS2R5DvQMX2EFgeCYVE3ZxYO7IngtTO/b+n0hNgedJdcrbyR70Pp
MdagXxmmg1ZMV2m9shMNwOEppn1DHBYPMrmIoe7t05emT1/ypDnmqbqlPmmlM35l9UxYoXLRI8rN
O/z7KmK1+cKLxwtXxAPhAtCzzU86kIzGurHEaRSEz4/ubiJFzkTqVHjb5XgubG6lMiDfRekuZNXO
H7ZxmXPKFXN9k6Zbe34VTbbJwK4V5Vy6Ys2bYKJdBD81wr8BJ4HLBDFPAaRbxqnBYlQa987yPeVQ
hL+8sB5p4qjEGpLdkHpVHQXXw1efPZruYenPHMthY0E+oj9VH7rtXBLxQxKdL+t6o8avZvrmkc/l
tdl6WUpcus3QSxlMiE6J9kVZFnGMMTHRmJekb/aLgsoGrUhjpCiOt1cQGEKRHeaSOCDxyh6+ULjr
NBtRIIGXpA0CbZocdMZMIpE95VxZbxWrL+nt61Y0fqmc8kFb8TsP+q+pvjqWtspk9oW8AMDutyz/
MM9jcuVGq44tKECbn1uTWHCh/naa9o2QoeCw9iQxsNkts6NNjVrDqpc4H/fQLpM+T4s6D3JrVJCc
iR/XfDcR9fZZeRy86EwN1MogLGMmlcIthieDZ71Bv0fzmWV+W0iqc9u+VGN2K7vwWVl4fhffsCUS
P2L11s2ORBNzV6TmTi3P1DGuZFxuDS+/GBFg7rALq/92MglpAZYp0SJyDZqhPLgR/E5yDs3wL1Gc
wExmALgpe81a1MSU6hQmfkfrV/TZ2uGamgdYeIAwxyu3c4gwvlspYtoKeC8pHiZdgPXcXQrU96Cs
EwEOwnolCSsEt9Ly2xR+Z2QmOzBkEYcHEoG5emu4QBi4CVoGq3XjryTdWu01JsPeAgkQoBryZDmA
dahMc3Pc2tAnOIDA90Jw9QKbmRZMik0+THRIWlx/ajG9UgIe30fM1mgH7OcIa5iVDit7fM2gJzDC
65V7gOM/qzznKqyHy9epQk8Kaz6z9CZWuE1BT9F+RQRJapbUN7ZdkfgJR4A3vnCABit9n1FvSW8h
EyJp1sYiNWe643H15Zx+NKr+xVqirWo7+x9H57HbOJaF4SciwBy2EikqW1myN4RLtplz5tP3x97M
YNA9VbZE3nvOH1chKu2VWskXzOMzngv9w95hFgFTKzqgFoBVyzZBOB7TR/6PIN1EvQwr8u/tUDiJ
VX+tc+WQDjx4Rc01XOT7NBo/VAJAiQKw9fimCE+h2AvpZ+f/oKttSUFv1kUKtR65pvCpmB88vCOx
457ry+auotR9AIRmstD9PXNPUGIlR09mNBE6/q1k3Yv0YrUl3wCrsEf56rEdrHXEmyRbvOTJPmEj
wGJF0wGu/gkHDbAg0UarrsGMSOxTTNJoazHzEwJmvjEBZOqfkn5HwTr0vmTzHJP0jmEAuguWCYcY
sdM9WTPR8BwJx6lOAyoTsZgIGsCPhVHO9FDXGlBTBl3JVE6TlQFghqIr8Ca7AN9MFHLe+KFk9UxW
AjQlsd3TlzdxbmOFRe9IxPWirY9acLLKc4n9XQeVkAjtM1eR+hqtbZvWe7GTeAOmZTiiHyd3CAmU
bmFFqFBTQj7j0TSBnQ2U+wnEuRJvguxKYMDV5I3zseyRIOKqzAFevKemSuQbUNq7NvjNDOLOb+o8
AANszc92/S6R+RPWSa4Vv1BILFNarBophg0FiZjqPbwKZVKOZzV0rZ1wFdSTB1X7A16VDQ+G7AGt
vYJUvG9nctypu20KumWWwtPiyq48TvwO/8i4GgCa1TpYq959Jke0ZHITSAyfzOyxlR6+Im+Imrpi
SqMGXhne/iQtDebcTMh3s3esxfzk9SjBhAFppxKvKmx1ptLevAZhAkxfTnBkQImEZRCIGdkB3QrZ
zU/1L1gHGXcSeMehb94jwdFTScYGGByaH3KmCP8x7XiseOVUJ6HhpEVdo+a7Humv923pb0TC6bMu
L6X8yptHxwCRxu2qrBPCz9mJPaIsg9g2AJ0bPeBt5cVqTkWPSmbCtPBnaAW5nNYyJCDb+PBTtE5Y
iQRMMkRD1AoZRUi+C+w9xF0QfwWMXziWxqzojuzI5XjXo2dncBbI1ACgFUg+yBB2aSlehnxDxIUG
1CNk3wN3o1/fCzovpm2R3tQRTStIfz+eevXZ5umCD7aZQlcgQbjnV8xqyuNyYVf1naMF/L1pucpm
1f8rIo9aXCXgYEhnRogYq72GzUVR77m570OiNAMkLAwYYXcDKxLiv9ociB1radGi2D76odZwoYoY
aVpHzT8HwUmlp4YEWnyWoNUFphGANKW7hG3npqQCJ0p6MQJtrUDRWe3WE9dkU/jjp0LVFmIss07W
KhWvnR9/8c9QzbsW4UPr2Rg0B2YkALxt9NDD34p7uoYaVdtHhlCr3avVXYIzhlQrymviywvKuRZm
5bA3Lk/t6vR2u8Wlcqg5WbyfEIEn/mjnZNpcr/blF/pxES+TxYU0DftC9vUi4L8Wqw1MOf/otnl2
C2M5LFcfJ/yltpst3Gl5+VyieHgMzj5ZFI5qu+FGPZknckr5vwwEFi7IwVuisd1Qy754kke3mH+a
vXO9FsvNZuDP4A89lfbz+dksfofFyVUX38fv7XE5Lo6XzSJcbE6X9+mETn6xWG6X7sldHLOFc9ts
fvfL7YIfo1gQMfG9/duOi/X5uvzbzn+pyd9iHTBVOtzGC/7Q+S/+5WZ1ECCvQzd2BWf+Dfm1Ny7/
8d47S2159BbH72ixvUsE9j2jJ0TIQEpqROkmol4qYB9F8Mnja2iHxjxH6cE3REfgrAoRHBrDvC/l
nHTWepLN++xSiCfMcaDiKTI4wC09CR0tkvnXaoSyqZPoAi/Oq8p+et1alAAXYykBukFGRlOZQ12B
65gEpMq2p5rMAKRMYIQjjJaAVWsZCdcoO4bomyRTwfWX4hnkNw1eOIw5tgkXJSgEOi7JjrUhwBOq
N6Psd5UEUiCPNDsEI+sweyvZbA5L6yQld3zzuxx1JOTuiGAvEeVtP5Av4PvLitoLizD7pDKxgFGY
oVbcN5ngBuTThc020kVb5FJotTczJCFjGCi4GrrjQNieWECmtBtfDqAtkeQ2rpxzY8o1qkjxkoA7
SsNsGrKQU1TWU7B6W1y1XEHexJACZIoaue8QUBCVMEkfVXNpRg9YPbXZ1fYeXqNSeljiLfnrhq8y
+qqjr1xZBqG6bKuX2S72Y/RVWt9x9imiYSzqU4MXmvB9dp9rmd/6/Cylay08j9LVlK6BcSO/RRbe
YvAws7sh3kPzocvPwP9kEeKTjczPsvwawBfag1CTUvZpSN95+xk1xwpSXTt7aJ9r/zeG7lF/IJDN
7iiFcMWMur9ZefI9twh+h+C37U96sxFg3BUZEqf2SWBi//buQnDumtWEoD6dtHmAZMAj1Ml0iaCt
o02fM0X+nwBquSbxP5l0yhgYjOmaEJmfYTRMKT8AKhkVR7+DiRTGvb4O0wF4iUdwY5WO8TXep227
qhzU3ecbaXLyefDw3yNqhNS4SYabZLeiRcv6KZPKprmtDEe9ZE5tr5x6LfrXfIX8yRbt4xjYSwgY
zA5Epzq7nV4tUTUKV1JVPZIjEZxsu+pKBHtd/lio6uSMFfht5u/8hm5JwTO/0TKMWm4UO378qQ4/
QfDbUdTdEXKwDaIfio2Iwk6iS46Rv7pYAafer9z9FfGbn0UYzjk6Vajk6NP736YDUL/UPop9+t1t
UL+FzBP8RBYZI5dun3+n3yHE9wc8i+eK25Z1fwP/vGl+wbie2sa8g76RY3GXNsYPgD8jPHj97mz8
AGs2DEcbVNqIsFE7xaiVcP7b7VPn5vWqQ3bU/shz0HfeNy+Aly6Aa/GyAJ4fugPrB/Llnuo5xZl+
+V+4kToc5HOZ1KI+da6MyiC9JlR8bEbwbkd3E2kV/I7SPxnNV/iTfI3mNu1PQNgkZWEn+RH1L4N8
bIQn0yIzP5T0I54ODIGIBw3vAnU4Z6+Zn13+nU+2f+3Kb0SUMPUB2WGaTX8mfpfO5X6ZqgeTWo/k
rv9IyqMn20NqB/JnKmxHBinCUJAvIo0IXpF6LtKnqL+b6i3r7768tfyyTHr+dxwQM4hqiYnbiZ9C
t2vbb25heADNFZSLuJU4K1AU/YbydxPZg8WgCay0TDvk5/8gfSuIjJqgjEdm3XX9NWFt115A0EN9
67UbxE1Yg4sAWJEv5yA7gNgRmi34UITtJ5/VhF23FILvtnyLf215LAKnjJ5+foSolqoXE63/0VDK
sk7aA+GeOvTAxzgDwJeseiXGprrj+F3l9TJzhztVWjYvBse6Py3zP/ELQQUI9gI9RWVLmxqWEbv7
onjliPK0LTUgMosZjk/6B8DAj/639DbQ13Ohe7T17FDtTtaaHXzSnBTWq5lBjh/HTFclWpgjIbHm
OmUf2/BAxESY1YSQ7CVmVcJKmjUjV/4zPdigtL88XSa5K33X4rGpF2Ft+4gu6POpbfJEftjY4h8j
3xF1XGw0un3KBuG6sa2N7TRuW2PbqU9NFleQAGWGHa/ChsIpG2uvhjNXIAuwZBmRUS7sFFR/gbAX
hQOx6gyz/ypVPvYG+tj0PgUc1xz7OmmkLVKJgqEtR7+gE2tR9eyBRSschW2g1iQypAtEAzdr0MES
Dn57pAx2GRKowXbCUFBXQJ7fidqvCmR2SQiqeBOBXgtqHQQMHkUME9P2Ns6Nj6bxiatInZLkR/gp
tLBiImzIQ0gQMgaT2yCj6IpmLY7EntPpXnpbA/OEbN27ORsSXSVJtF0GkzvwzwmChJwmcYyh+Een
LCvAkCVbAzHtGWG9HqXlMrmcROqOtqXchfa3HG6TYdGUMyK+9Rdur74N8A8jXhcjlFxHZi52/LSH
iC5ujVjemr78LarIfcfCN9bidW18EAZSs6snwgkLsIYlZ/QOCnJxvT8J6hcTX0aGn8qIa5SAY3jz
FLB1LSP97GlEHCvWdohunUoCOB57rZ/AKavlGBNcxvJQiCfISSVkNSx3uUakXY79eJDyKy6uf4gs
h5IwCcxFaouUn8hizFwpQKBSbslPsY2K4DLwbqhsxE92AxsSiYit8PLLUFFSvwh0HAXUEwG8SxZE
YmFKmFpY1b29phGi9glQvGoIT5Y7dVvlwqqM65Pie1cya4OQTIQ0hmyESigC3gwklWO+Fqy3Bq+P
GaLAOyJk+i6ICb+VTkb+6swJ8QA7ZJRvhvTW4qIgivdV3ju1OcpFvFILimoinyIgxquW2HASTog8
xrgafBfS0eB3NYESDM+tCLDw8ao1npt53SYJzPWAinqqoA6x2qs/uXWFh0BQGDb7IcW1z6XscXh4
VMtpquoqUQ8F5/AhQyHp/gWgBl/DAndA85XYxrgybqWBnDJfjSOT2R1qnqgHnXCKEowazwxDIdcj
YNpdBn2aeVjWE1VMaR5A/P8wGN1D9S+NSdRnXEp1BCo3JNYsTwsJKyxCj8EjN+Gdc5CqKATDkOgR
YKcaTKwzOKPVY4JkAY3VoxxFJK3tfqRCMRp/kp403Viq9wSO5qr+CFpS53p6hNr0OArGyuiEVZ4j
KKYPLSjWVh5hFG9PHhcemJO0mXL5Faezgc/7akx0TmjL/OhP6BQiTcHxTQ/7ZA80/cqYiiNOpSrn
aR+2yM5JQmg4YIxrRmyADE8gwsKl1iWdopXAoCunl2IYHHAnNCIJsAV/jA4tzOGMMDhdF+ClQeOv
FBQYWY2LvVVQsuu7Ql9gI7DxtoB3eK3nCLy2OU0aw7+heYcEII7RPod/0cnoN6hj6pxZyGGMX4ae
UmljLU2fTJaXhtYlmkdCzAJ59+MBJhrWP1W3I7Zc2a8RXn3pM9hRpfZIYjqhBN7BJwNSOmYI0Ivv
cFYMIC4RzVWiFYjreB+zmzkSyCUj0J9c+ae06A15MHrrmr8yYlTW/W8lycuhnYX18NbWFuEcem03
wkxgIDkl4j3r111+0qV2Bjzs0ae7bkC4UKuLkq4rA59ULe0F3uA82RfqV9pg1RhfsfGvMEeUkuvA
J8ZplJ2Sw9qTX8R52hIMAWER7giP1uQiyb6+M/B3lX10t+rmGBWnOvk2CVRJKGFrUl7/eiFJ3aam
Ls5H+9nEl5ATRWOlh49pKWSvAJViQSCosqcQoVoaHBqxikYWp3T8mGiMzbLeHaZ5KwQQ/zXiXRM+
EDhlmJLkkdwNQMag3WbIO+X6JXTvTtkqGHsliBDQS4TvJl0wJw9JhYjmvdW2QUVUbXjD67Ppmluv
cpXoKC+NWYGLr5s2cO06EIWNPtepIZsAk3TlGYkkBZAEEk6kjwMJ8bHL9wqnbRscLPVaz/DWOp3o
BKKixnoUhgW2Q7Sd9EI7f7AkvlT8KSR7NNZnr+yoOhsMSpr1caMZvI8jMygIEUaenWLoJ4v0N8Ma
l6IckrGNU6xGH62RU4T/N+1WFcLVjmqvsfkI0cvrZsstSC5vY4sIXmrxzrwU7cfg3Oh//XRGxOrM
vTOMtIk1h+1uxKDgFRV4/4kcJ4y1hQg8VxaIteXGieAmxoGsEhTuHxVI0iLtUQBoKjKRD5NNshY4
MXp5bZjgwgZcbSb/CDnPcJ/ahoY8HaBHy9FeoC2s6E3LCpJ88OKO3b2f20cK/eJlpy4P9qmBsrRs
l4ZFHU5qYT2sFxmKjZHRRvLDh2EgTLbcAFq3JiOvohpWy7h5WgEHaAHSOHhuW1hu3X+j8Vwgiqja
ZVOJ9yyEb2jY2PXSkS2PUWq+sFvHRD9d8yh72DRna4Hka+jkQRC3s8bcI/HKi1aZptmldpUs3kE4
k8krViYChhE7sx5RhpRmm6Z/5UO9qxD0TcVaUzzkM3A+OkiTQbRZkG/nI76gFZQSsAqSA8OQpR6F
Dtn/xpK3anhR6r2X7SeIF/NCQSbKrL2Aa3Vh8H3L6QYBYdciRfsY/X2XbtUB3QVxJfk3Mc2OARTQ
oDELUUfPYgWuHQJdFpWIaBepfW9BDMiho7faXsNSM1etKGbHXZm4RSrvSGI6j4pAc8jSZLKVq5cg
Nvc2ru4DpQMMMYsox6g05wtmzKDyvW0KJ6QVIzZVrAFXDPpzKy8JJepWQi6fDgzgvL2DdFA05dgr
EBDyZxtqhxo3ItpMOztU81NNVGR/xmeA5R2ZlOXqXXWPzPwswk55wbEG7aDU0ustZ7aTKvJbD1E3
WasQK6aVfEJRxPww1F3WIt0AQ89o06zJQAJvK9Y4eMG3uanS+YYgwA5xetuWGxNgRBGpXWkAiS27
yvSPDgVAzXysUV6iIWHHx06LLiJVYSGSKaTyLBss1FQNWdxiUfqThelR9DMKaMCFm6hczUnVk4I8
TnQIG3gjabHr4I6BvRazTTw/2uiO5VReacHLJ+0DRY7CjDTDzF3YLcpwlWavXL8zJAS4JnRsSptW
FLDzfchQK50p7Rr46lFH7DkSIEUoWUTmy36E1qeaCh8R43DDVY1vr+r+0UErhOq6hvMIefH8ZmOi
XM1jFKh5x16Ffxy0PqRXXUtPOhac+WhVrALj6yEhpFfTuMKmu6Vta8YRAPCOrIqq3oNe66K4o/uX
z7QN75zPtNS8Yo2vwHeFUL6I6jwijqtGfc2HONq7YSLfbNpCJczv7UD+biRa59n2IKLOCznutLbe
eW10mgzpb564vdgkFAM0extSjEK1L4QCAGjaCsseNUckC7gqHhKWOsos/OySM/SqJeDTEgksed0Q
/wFoTHE0icZQUIU08Q6HK9sXtGV2ImTEtkhsM3a0Jvf9A6iNsgaO6l8JXYpkXGVM1T4P3Fy+jEh7
4acXxfyS1C+Nx7cjnGucA8VqtJvRbW6r9XoVn/OwZA9K6o9ZByWh68ngQiTeGUODAz9m5Nppn9xJ
vncemNBbmdFfJ9oN/Tc+MpyR5lS4JX2oRUNCvrDQTJzE9dFKblFGR0g82mYXrGTtY6BI539VTIhm
0QRdU7coWQgWYE40kPjG5EoaTpbMT/U89SRDSC/QA/Cc3YUMuZtQ7uMMN7YQ2JmnHeKEPl9yJE2m
2xiRphmITtUopDd9JxKixqvv7/zuiNwmHKGzBcPOza01smK1FyG+9i1xh0B6+U7q6y3TzCR9cXtG
HEVC6f9DY58ytikjRKT/9r2Hrz8nAwF5gjBzDiUP7TR5gPNX9E5DJxCfNw9WcX0GmibR8CqRsTH5
K1EVINvJtKL4yuReFpwuQfkuxas6wqxEdnjdz3kjJk8U/WLnGqVDpPzj59y2wR8DoN4NjOdEKUFb
9iMuzbDheABvF6wtSQlE3vFCVF+xXv1qXfTbe5NrgC11DXAjlSHGTdbwsYUvJSWyD1Inb9CPc25Z
EnVHVixvy0D8CDoJ4IlpGNIzMYQv0v/nErNYnFM4UNYh+cVuoZPJWTfEj3x0aoG0jnknMVZS4+0V
PoWxzB5hXG3RstEovEi78WgQz5DhIu4xeWkGytxyn84q9oBZmoi4jMArZYNOAXH8RxLfIm0Xxazz
QuLoCtWMWfaP7kKnUVtufERrOdeT8ZHTNSjcxeCfj9oEFyBDqqQPu1ljmZPDFpBQQFIJaxRYGnfJ
bm4lzVgWTGCBsT/Olou4BvZVwqUCNI1GDJkyYlubatZSYNHBRCt8wbYZE8kyRy6tmlIew4yW9C1O
eJCVxdyX6W0tEqiye4lnLtV/kw7rC5Z9v2e4mnsCm+9Kl7caW2Coy5uIwKAC5onzKUgRnOIfiVKC
S0t1b3Sag/gT9VBhi56+UyRSNcZ7zt4q8EKzCX2iaXHSOWKGmDbWKZWhtUL5GwdMwqzvTbNPhi/5
jV5fLc5p+E38V/kxpG8DnRc3c5levLbHd2QL7JZtfOsI9Sg7NGL5a4DV6iGP/fLJ6o6wYB9kb0M8
ZLzNhng26nc4/hWD09EmoWsZug7s0foy6pyhWpfyN/Sj33zraGnqGJfsBMnuO1GXuPhcstZ3ESYX
GskKfbyUERgbHKUR3tZybLAwIwTQX/8Ld2GF+7T/qwEEW2UTtK82+rMCXhDCfl98w0m9Bt3ljQQt
gzqiQjKEiosA52W6rPcoOuXAeypBRB/ugRXDiwMnVdJLSYOMMlH6hBKopsUisJgL1tkcgoHnWs4B
JPUvNbgRxVFMJ1oFMMECZEqY43jhaKyyBMiLaVmwkPnS+A7BIaDpl1Vf8ZEwvdCzEENri8ieUGzE
zffsTakRX89zIFLymXKPM5yHwAPdWYRUKUz6xAHPZSFhBkvcskZ20yf7dGdmbNKeBHzmWZ+FxI2/
zdD+6gwDVcrF3OGLEiZXjGNbQ3mV/cxZEmn9Fj1xEXAqiycs0AS3cBkTt+TJQNSId/xwWZD4P2fB
Uefo9p6x1KdLaVz9afoMjGHn8xak0TonQUZjpOkPhmggmmyY9wSTnu2RlCRe4KEFONWN59SvQXHm
EpElwb5wG89YobbVwHBCtdSTCN5dKgSPXsQJa2rE1CXpWuxZVBVVZpDKVyUBM3WF0pAoZRRwAla3
mNA8Lcl3Rkm1QhmggA0vQfYQvTurcux9Gfkp9a29Kf6ooCDxtGs0qhri+gYcsVQQbaaEzQWk6ls9
iS/Q9DgqZyOzJPrbEpRtmFfmCQcVcnKvYVWKajT5aA0JJmVMSQmWB2WrjBdltH54ZwMvyDWTyt9M
6SjN8Uh3IWoVAXvQ73o9JXlxTUsqHeinlLwMHI45x63RLA0mE4SEblQz1KcDtEz1r1B1V/ThrcPq
MyItR2S8L0pGqXHXT09ichyfKRDOLPRpEoNpiufWXyQGczmiti3J1eMssAneiPieqHFoMmJuSjSM
yqtmMxVKrDs9tGRwzIwVD9qyFcgWsk4TTbXjyZyzTjqShHLuS85mxDGTRAsHoRmDBz8dg4flxTFR
zN1UyJc+nAosOSh/6MoShPhcSdaHMPM+wfTM5hLRnH+pRvLdiubFb16ZP354o7oS2mSJ9tqecm3X
E85ntv1Gqg0+qk2bQOLoBIAn8OAYjHoFEKE9TGC9koeHOlRYOlAofwUGGia0Go1mbkkoOwfUG9fh
NkpS189he8nsOyUwj52gfEER0haC7mz+bGRukrwDXQ6PKTtFjqYs16l9tbAPJsJaHxNASbI+VJti
rGNCmOqiqf/Sprdxvbm0VGxi5RrjL6UISmWXEufPK3L9EQF4+gKa1eZDm3G6Ajuou4wMKLjPMHa1
1HBNJqpchhfNFlLt852DWT+GhA5ratN9AlvDIV4VHtUDSbrTTLJaFWyiao1aSkYLHYCjSJ8VHdO0
xQ7D3q9eknTIhKvK252ZvSNU/V7AthyN3AgILUrkpLJc7mLpV2dFLQ0m1+w4QBr6nBIq5o+G2pRW
Lo/aSOhu+Ziaf2N3KyivTH/5tYOJPOrlFJ/V4A8wGVu5SjsFPbZFexKRKvfDkagtWvUgKBSD4NCI
KF6MugIfWq84KoCbJ/AxhNyXJMB2k8EUKeKmpgGeekE59U+qdCUbEf2E7DMTMhAleGaodDxXEHNd
96IaVyZspdI/Zn5VjjOmuqfFjZyJDxN/msDZRSlloqC+IXYhyE4i+KPRPRjPY2ptxOzL4LuRtbvG
KVWHPMNzBxKGhmIZcBAp3rMSrhnMGsj6vAbhjDkOj8BSf0rSb/ucVE0/SlyFjg+EIbWhrSM8l6X0
jbjIqE1GtuQaeLBRpLWnW7SG1XKDjZuFsiGKt3n3wqEqeleCQYHbPgridSJ9pirAMTOM3LK6tsJN
pYzIcO+CJ26I2PtIPQahGF0FfKQGuAS72TMkadFfnwvUZFYceSaVsOWWRH6XJ9AEywwsaRMTLWV2
ydmDT8jmb4WDqIOs7Oi01ynIVo6CSm83kZKjgb0MU1hEfRh4scgsM0PKdf3FBLlvMG6Ek7oLyFAV
MVV30QC31R/Gh2ik1G0l8yfKv+Gt5qvGSgleZ4fxTMcYB9fD0FYHwrbFTaZjNRbRrPh8NwRqgYJu
qugraIllZXyFBnC0mFiEGWrhe5kg0mJ/zcLT0Vfb/DH8w0GotiYxW3vGq+8Jk4Nh7CsTl4xhIxCw
I1GAFnlW4cj2iZJhxB0I+9QTZlRxMsdTtivK8SPuxqtcBmvIhJWVDeeMw4EEoFFcp8DqgfkRmOfO
F20o/oZxG28+fjZjWyHcXujlIyX2nJgBTLOFXQrW0Zoq3A8h14O5Q+pDwRgFLR5BUMWwEyQBvq5x
TOUz7IVfuuCpJatvKWrRVif0BI26wbET93el301Wtcw83PpE/3iCQcAGoY28jINlcKhQF8q5TT6i
wIFNTRl5T+KjlTy7U0VCkxgNAetqoSY2OFiU6EsxX8/d35acs6Fhmcv/jH5Y9diJsanX1d66jtp9
3scV+aGb/aJF4NWbChLlVwLYbqYPU+FtYFgYa7Y9iDR2MJ0qsUDMPuB2WAtQItuz5B4hQA+Ojmyj
PTJMFljeTFoqZ5dbCNVcDaBJPt88hlU/eWZAY8XGg6mLQgLDGcep49vI4F2z98HqzUXcbKj6aiVq
Z2+VNqyjefI8dsgwi/JgNGdsVrCIUPSh6ej+ukX3jTFyXsH16KEiw475OilTmCMoEyYzEGz6tIie
5bmRx5UXbBJSrIq/ZvxFd0wlcsLIoVmFq6HGCsu/SPydVbnECzqFHKBAjJyu17lR+SCGI3j0JNZ2
Z8orMVFXg39DRm1bTbstDXEZAhLqOENCrT+qSOzZuttvtb+r2943KVj2bliSFz5Xgs5qPg4b7BEC
yrUZ9EkTLmhsWCm3QlFbG1YiOgPAkeGzZh9Pyrk3q9tC5aJxWo8EE/G/ZDYNWgpXvjWtyoKwCqF0
FYZeWSA0NHe6IdpmhgAk1MxZrKeMSDjr0RUTCFTigjQXDJBcRfiAm+A8QkKLJOVR/SnlzWmoVkn+
Q9zxMmZ/4Hq+kBVJwoG2rwAhihwTYHoSgMlDBlBQuZVC3lPrHSQReQrpU4gOvAKjvE77RXcbsOJw
d66JBNmkIGOROroqBrlUeecWYbehm+mHMf1sFJJW2fnEenT4Hhcl+F7zbxJeSh2eRI2kfkAPfHZ1
5b8mJAyhX9m920tswd1W9Q9GIiLFrVwRi0hMH1Ico2oWD0pJDG3tgZ4VMCKV+E+l4BEa6Fxq+TdP
JRaJvEU7Y75IoU2JLwkHtlSxPIx0jqHuBg3MLloqnJKKFl2+YqYX+nPniJJVSxgzCrJDMM7uchZb
YpVk6aPuSYhVEXgCSDFeZiDXhCbuZls2sLmtMArlRNGE/mqQEL4IVMvLZHZEW2s4FUgw2JGQEiKT
RJ4V1P+nVVadci6UaFWG/QrDDTI2xLQJ9mt650TkPtIxmCTgsc/xd+YglBZBPbRh2DtK6h+kuL70
2LAnlaiVPgCSxXK5ECLxEtYhD9+0Dtl8zKyxe4IoS/y5mWvVFjIlAEDtd4CkgoXDZmUjKVz60MYG
iiL4CYG7APARbWfOHqHHf7g4VybaTgnvuY8CRuXDVLU5M7nZKBm/TyLdStzjMSqevgwPMgxQTZh2
MZKTbf6bJej0oCoseUZvHVXjiUJ6RtKx8RDvtOJhEXFa6dwHXd2Btb/i7CdBlY2My+mRNf14VCLM
QrOXmlCtocJVwUgpYLI16ERfnOZkBY3rY0T7JaTigVpSO4m9bV/8jIG/99EI9XpE2P+fpZwjxCbQ
/2jXLxrzjEDRN/dkU14gnZdzCFNW9cuZXM4FZVnGWAKJsqJYzbMWmVCtwBInHZdqc8la+pcGbnzu
eUnnjIIYm9FbKZJWEx9y1z5mINcgtnqebTzJ1txJH9cRZpeKXAiVeKKc3LGI/CtvlilAl7YX0FqR
yB7yAvBT0PJMClzlL7G1YheeyCIs9jlbfEUlCTUaZf8gyQoorfbOAdcEVnGDMFBAAYUuAi+8twOC
G1nfggAlMjKz3BZDQBOyAmuc5rX+oUU6Pa243cVr2E8bC66pAnEmrnwywo92vOrKb4AKR5WUrRp1
K2lrCckXJRXLLkcVAmKa/wwokHP6gLxIYCpmJBXYxalmEUdl2TGKBo9kjshgHccqh3TNAWgbsDCh
sMj0z6obHUn4JcXFVsUR9IRLV7hWU+TmGNEsorzjJwtTLjQwNxseFiSgUfto6RtxsYOHAVCuixcI
OpNsjAg7F/24QUPmZ5uvWkqUxQ7Ihx0/ebQqonYeyrq4FGPszNFI3kgrIv1mLStugMaQQRMtF4tH
g4z1WIA5zYBeKs8mTrp0Wa+K7Nxwv7cMmBjRDQ8AfcZ++E7bI5fAmDc2yvg5QWSWN3UGEwwvFF4z
c3YEiG+ucH4AwqtiIN85UyHmZ0rgNik151rFu+n3yB90nWzP+AC54hX7Og+hjTo3wJtIjplwLloA
/MKZvdxUHC0khsqm28aMHXj1cw8SC/SSBgK+fM2tOPv9sFgLkovxxmYzRxJTMI2UC4qwLa9YgCQy
cA8EbxGchG1PwtPqR1y5Y7hs0YCa+QceQeADFfGeNwUrdUCgtZrAL3uRaZSkk0SeJVNPQVdtc8hc
QlN4//kTpi9f3jMpIpoSD0nL1Q3KxqQLM/lvKkn9VSm7QuKeTfucjGeT9bz2/8SUN7y6dO2fiMQg
l4VtyLA5sKhLBUegKW8FjA1xtCO7eEK+maM0nY19kfUl+Tu6zlcCS2lJ2yJyHyav2Z0cIi2WUtaO
dD9HdXiyARA/D0SZAzaA1YN8H7Z7W7XA2MQ/L+ovn4TmLjUAHsFAO44QsDYwnKBF9PQAEnWgBnYf
QBkp5FYgJov5Lk1+mjr/ysfn/G0qyZEVfzmnIdRSux4UZQP2AfNZQrDoGj0PHHMwF2LywIrVk5Jg
1u+GBhPSNkyiq7ka6HOgJPJkcfGX4tOLSJPnmp8sZ75KoALk9AvYLuO34Zez50zrxiuWkozl2ypR
U+S1Y2Q/iv8pcnTwCdckeapnzVqReOrrWK589OhB5yIhii0wAsRVofVlZb81z60szfyata5ZLTkJ
eHF9Ail4KqCM+OOB47FgN+LbIHvZv8jsznDvJl/TfLhpDBat8ivwKOCCIxtRcrtJIR5zCba7Sahi
5NViQ4ISHDjuM142VZSWtW46IoTlSCUZUoA2Be22CEQZ/gzLmYcVwroWA5HAPmtiSUeG1bhKMJwk
7UzuJ28v6MMU7AfIHkiEVa++G2Sh8G8pWjzLOgqK4PKo+Hy0KrjkfySdV1PrShpFf5GqlMMrzhlj
DIYXFXBAsRVaWb9+Vt95mpqZW+f62Gr1F/Zeu8FAqOoev41X0ObfwYItRlbFWlhdmia7VbXJw/lh
UZkYIN1KRYJCJNyk1nPvTyc1B9cTZkvT9MaAA5ccmgzDXNZFfEALa1iM2UGRRwzXwOwce8wHIy8A
5j6he7OI0HIwHtZwOjWnOSSwck2f+swrxS6b1oXgOLMUf9LN8iJM/V6bPQIcj0uk3IzD9BHlBKCq
UX5tEBsPFDKmjprQZdWtDtSDpkfn4FuRWA5hcdYE8k97WvfNsgkehp9tXNznGfKcwcYlWzGQgXeL
3rlEMKS0mEBmOd61fQ0Sctd8pqIJLWd21SnHkT5tEFHn0AzMqxzovl34tQGeBSmwV1LMGdRkc0+2
G1EUicG5o4DDc4zzKc8V0wQJAIUL2001m+SFJn2kPgYr1Go/ueF+1I1d1xA/TXTC0Msd6eC07yYz
R4KEs1zsvRJ5JMGprcq26VlXddc+xtftscBrxf9hHwmwD45Gwe5CC9NLOjwkGLTJ+Bx7c+v3/lqr
gtcGM532jmMf0g7vHZ8/edw62r3z2VvpxTuZ5i4Fe+XcR3SXgsQvmuVLA2Cu2xjABLuwY4LxqwBV
vDwZiM+tWLsDeV4D0xO7bo9OldwhI0rL/DIN1LKCUgkiI1vlDOsEm2rvOwbb33jkwlBjSIAQDeWS
l55gmF2cnmVzWuCHCz/Ktnuq679pXDYeXwHzZXuI9gxEX8NBrhWahwB3cEYOxYmmBuwmR4/8t2Pi
vafMt3lcR71e1om9+Q9woLWnOMJSZWFX/R34OfR62s2sOH1dPuz+BV38mIULB9dTCp+3OXakApsm
O9eiO2sA9momypM4mJJe6lhp1boGNlMPl57SA3/eo+NicFFi+wQRFLh7WFNuXQkIzvGPgVn8FyGn
pgs0AkXP7DH9mHtaRu09cfkCaQ2VlZH9X1MbZAT/eOlLDHlhAMQdnSbtXREqalSHiprTewg0ESy5
y5hnu/MQChElA3sE2EnDcrIVsHloQFh3N9WfxfgJa5TgXNPWSvlI6X6jLoaBNsM6hHfoh4vUftMi
OIFoBk/OmOIv5ZBoFjg5nFXa+0SKuxufKh9fNCFUBbV4XDG+w49FPgWaTKYlI5Uzb+3/FCGAvWcd
BWyGXnedxOQpYo2NcYwMR8P59FDXj+YdTQeoXf7Inp0VuF+PLYtMnPvAgnoeLfWXY25t7Bu7Yx84
MVFXbxvAZh06AO3ghD9u5F71UdvoDJCzh6nk1fyzuZBokoyN1L4s9teZT9BbzNa3wwBWPEL93bap
USHqVb6zwi2Zo6pIBQMmNjY2B7ho4nWshx+a7m2kbpOjRy4vnTQfFUY0Czt7a4vmYDWNatCTS9qS
ON7l54BDAcIU2uVngtJhQE2SxY+uoa6qzjILVjb4yxm8nc0tMCG56cw/LdvW7ksy8F3h61DYM93g
Cpnh4XdIh2vIUfHQE0tlbOt2/K3pL6PB2rKsbZnoUIiOFssvJgWsdikFFkbwHmfzqqCNTlA59EO4
Lt4rDTVX8YzIC3Mkghzhgklw5GuUc7U6VpYvYJ7ODK1h5bGHbYx2NeXNdyuCy8isOxP2C+KsepW4
BDY7fORBIa6kD5KtPXVJcRa2dSlZSDS6saz47Clmsowq2mTZ1IVHUymAXZBLfk8/okNVHz1wE98u
4O62BZqSatsEe1uPjMbFcFJb5npIPn3Z4IRYCU+Dzc8Xo5FSw1II0+uqShBnFb1JjiGScV2+AF1m
/MX3GjfnpnpV30reEQyhsRuKdHcPhwPEGOYnV3A/OruSFQRBYDtP158xrHyNVkc3b2/dINgXRJH7
ZblOepL64vBbs+oVcosB/UlgODAjGKuF9VWVKAFpUm4dbjLUSWrV8d+PKIbz2BNGGVUHPXI2GyOb
PtIQlXDx7LXGVpvFyiqs14Y2k0H3ogVX0CLqcEkNQEh6Fd4d6js7t785RNZesolnEuW7z4lRf+jt
wwt08l6c8xBHJzPEUlmUe6HTXusRw+F41WKXMNoRddlw1xq2LNm5YC9rUhOx/6UfFNS59wIuahG5
cOlVY75vsp33qDQuWIgsev5S4HoOxAPSIOSvWWKdtmbqq0dp4bXlT5q5sGsQjKK1NnIADgjZYdQY
UXnQID4diQzRomoKWIs0zraJ9g4yB48rJHvr3EfaPQUY2ckTSAEO5X1MkW8srX5SjzFCEamoDxFE
rOeKZfNAtwyxHTtusZ61ATk3IjYHLA4M69BauDp173Sv8ArVBmFBHZtqZtgO3w5XYBaFC5HdQwtP
puqt0QnrNnBLdkZyCl9aAZeTgsxkOFgXKYxOyEnNwJIMFtaYfU3UUm7gr7DkxVDENdentyGsEiVG
xGOnDbRv9MMZVi+kmyhIYxAlFSSdGOWOxsNqGaeowTQd/soIkFCBSfHk2WAAMRs4Hk7nMQczEvV/
vVRboXuhgq2KmfY9XanFjxqmEG7G6PhHBaBlEA1CCm7CFYRzyKurYVqUjB5sLYg+1xYaVOqTBzEy
Ici1xY4+Y93n86mFDUEztRshvpX8MnNugFEZt4zq+S7XDh2O7VzsEG0iha5DwIDPXXLse23vZOWH
FZTPyDwXSnFpR+1rlD07itYIqiNJNg04tjJGQO+crfHNbBpYiLchuHuSGf3VeGmWgfGq1P+Vj60B
txqLumWLjF4n0ajAPttyC3n+ofE6hADotDB1FwpCI4x13mO7bxGq++GJIswU8lsvDEoIm4hHJN1W
iZdEmCu4Yl8lhm+vsl5zSV9EkZoH/SIbNBo6SOYBVS5oR/vakII3kbaGgqiR21Kyqp277SzPLXxB
uyAdc2vkGZp8eUBvR1bGh0nbmYZvjbwkKjHYMZaY6EMgGkVuHlTGmIMOVXMPfdbSzYmdwJlmgV5L
dTy8pAhiO25Hg/+ZZKeEXzt+jlyI0CL/i5hWtAnOp+HLnd4V3M2rdzUvlrnxlx44pSTStjE/qPGf
WSQ9iSqAXoFmP4j3JeJiN+1W6RifiuIM1n7vZerVzSte9on6OM8FwQoE1p71qdh3A+eWMQ/niBgi
b9U6HlA+THwBwW2pBZWSJj9nOTkNQI5teiDTf3X6DB5NxwxlvESVZG0EEBeZnR1e89ncshOwwq1J
WeoBRhj07qMs0nV0Mzxz3WD+8LK3TMHKXfbtVn5JdSJ3zC3rTspgVi8eu28prX8Bkxqgl376WjfR
1mYpPNvz1Q4i6EHlpgcJU4gP2zUO4YDyGU4dUEZqAuZD2tJihxLHHRMS9Efir+jLSyrEd5OjceZx
zfLmpRDe1lSEO/Ike3OHF3INWooFt1teqwx4qNeeiOZb4oexEpI3J7aDD7tBVmABdOoM+161FoiM
B4I52Ds45PRll4jFu56Y6yBB29Vo/qNj9VzN/qtXI195juEKuemvAv8aLhllTVH+eh1i/6CTF6Mi
KwVZRqI7L4pURsYMPTSTKm0t4492GBETxwR43Cfzvaa74eN46aunofdsH537XSHCYkQNEiNGD+5A
9v4H3QjX8NP0oWYwqYZYo35E6uJNMT1EcHc4zfD5hOGyVrVYAZc0Puzmon+J+YYEtsiaQ/AJQRJp
SH1ICCbQ8QOZLnJ9su5k/1tZdL1+8hqnN39+hEz/DXDxw7gDIvfEkhWJUUN2mIEAeo5W6s8uCgaS
6NYidOyFcQ0iwg7yI50w2bTLzgrfbDqp/zY5CUsjAuJinGIakZOYSVON375GclDKHXpgwD8QVZz3
xkCqTQEG8Z+8j/c82dqwbm3eigHyfxjCvPfVr3fkzdLIN11RRkE2DxTJeoyIQjZvMsfxws6uvPXs
2kLV0u9DmvCZXWE1boGRadWnjP5CaKBtm73m/E0dnWmBLraBC9kic46Rdo+8z4FkCJxNSwM2E9sB
Nv/WzXWRzP2oP5nPJMn3SuKHPm398Q0kC1iKs6X/dyIc3BiYJOTYHIfOvdqwY1CHEymH6zz2Sa6E
0ZGiXcoMDJ8PfrGnHio66Q73pJXvEXPHJ6EzUUTAlIbMM5LimNXXEjWX53PPUd3IX1Qtjs8XQIrl
zNM+GeUraQ1XZxxRRegVKY0dM3tCPb3k4RDmy/TSIojE8XkSMGUO3nci2NbIiTVtRj0BPnRKvmc2
bK3Q0cpClCfZOqDJdeh9cQuV+ZrpveNSB4+/OZI94R9D89OHtsVuRaTHvia1CaSi9WHme3pVnzzp
wienbRffdF5BVf4S0BhGYq1qRrveNqBgMaEmctjVONbKDjgtPuVJ7OvgjZeK1d/18WEMBEW5cOia
VWCy/TV+I67DBgAPa0YLiWrpz6y/kIXS3sUtw8VynY5y46Gr9ZltCcatoV9tjNHaGWECChpvLUWh
47/rxD1Ik7SOaPkTGQ5DCaq+gHUHM3gRZcRGyutEOJDT2f8GPrP5M9nWAQ4w86yn+Ksndi/laRzf
mvbRFJ9m4W+S+itCKDU3OYIE918RMaxzs+EK9XNh5f1FxOVpbmPAVpcui15lgkxeM6O/uU0PlQqk
NJPo1exxPQRA4MzY/iKd55TN/gbGPi+2iYPzrJGSpA0U06CdETNgb2tJKIxdasMUkBuCPEYIvUGS
L8wOe5Fov2oenifrxvbJ+z5Mk/+fXaxCoGdqAXaFftU4LODn3CWiLU5eS298dyUi4Pdp+ijjPfY3
RfxyP62QaV/plMeKwRUayrPBw2TiKBt08ymi9Cf2cpEb16zb0yNK9MuUpCRmAlQX39RFqGhuJB9s
yRqIaVF9uziHfF+Vd2UVcZAGb9jIfIxVtgnbj7adl0Yr2EwAsmNopJMn5XgflfasNO9ZA9edUfp0
q1HGFAEb/JHfXBZbt1Ik/A9Rf0KBrCTDWUFwr2bvLG/G6fHFHKedN1lS8lL7hqPKtJfxjdleyk4e
mI+zSZGryCbMbp72vfmS6DnmZexSjfeIBEszU6GCCqbQ8y0jTs4lIb4MdPa4LHsmf22GzkualQ+F
9OuDT2ahRYLxKjcO1PUvkfEmUGzpRLQY+Mwyr7nwlRVYiiMNSkuHNE64/Beq7djH0GZsgvkC5VL3
sYuYPBkjFspMiTNAoEaiWr563HfsTab3Ev9MCJg371QayXI272GvLz1XvKoBgMoLHWfGd4twh8Bh
ZlAy8z8L69aybTNRJPpsXVLUrg4FTi4lUAxnUdcPM8VHcVX7XvAGT63H7iZYq88u+PeNA+A8JO0D
XkzECVx+1AL4LLHe80G3Di0vsFiFL1+ahs2aEk6tQZ+auRtMjcTdKPf1F5zwhZ9/1wX66eLERpQ4
o1SRn3aJIdlsO3sq9zUbqpCDZBQpPjOGeyGRgKbPoFhVCUyRop4d9JfPo9Iz44iOzhBhvZXrxA/O
xkzIvY5RSVtGjCv9OV8NbDfa34C3ooLOA0sxOa2BXiMnA8CCGDuiqmu0DRP1k0ODiQlyw0Sbzogw
Ce1u9ehEveQWIiFqwu46kISRDrD0KByYDmJ16W5zWqhkUXWbdg5/xeRXZTtm2AgwZnXs7SNlHnHT
08BkSaLlqUQF5qS+GJ3nPyGI3JsYgRAROZiCu4dmBwAY25wLb5JLTSlChkH8VoL8u7a3Vn0NwgvG
n5W2yypur7ZFm5E28TNUGeqBmo6KQQZvb/aPPUQ3Jp+MdgCUYg32/HyDV6b0wP+0jEBx1sbeNS7x
gjXDnkShCL2ExPpi91t35tIS6IQS88+x+erbbnol+ZbRhgZSy0JYjO7waRTw8xjpxVMBUax3aIaY
9/sMARfNY6Aeap7VRJ8F9ohGzb0SLEXil70Y6Roxyk7oQGkEo3F/CePnCtgD2lV4OfZmOkrz0jtb
u7oPHeuyYIMJIIpYQKqWyt5NGg9CQl1GEBWFh94wUvLJULS2Dnc4UForlTeRVFxmZA8TPoldmZq3
e5nscZmwPMl07bkLWfMlyXNSnQa80NZQH2MxHpMS5EdVgNpiX1rxYnavPND8ms4pYR4c2T03PMm9
mP2Cma+4NWlJuPCE8dKa43MfK/hQmkGPo1NCIlZQJRhg1eEFwRzA7tqJZyOdP7xRe4hoawwDI2Jz
WJhtTUx6cIrd4N2x36Z0kzF1E0m4HOKR7tqO/wmuWf9jzJCFQDVeSpskSSb/Nlzc0p4f/QQlgZJG
PjpGCG+ClOLK5+ljxT0mzwZ+pXpEXZz/qO8/Yj3jGfcmSlA9WJsOVya2hoI3TRU3p85xf0Z2DCau
1yld6zL/GdIBjUiGs3sd6WBxrPLFI5qhh9AtRlSMrM/ykfDqVeTw/d27qr46OH+5oPIkOQfESkzO
T4OgOu9fRj169BYxCCyQoS75+4zbpAIKby636b6Cae6JcGnl8k/AWUlnMIGvAbWgxkm0f0c0SMxB
UfOlqIDQuzFvUczOuNjqNrUYzuemLi+IwTcRixqWrUtRWjfdfG8m6DAGAafln1ltUd91iHcUVLNn
beBjtTZ3HWWGldzssuev5WyR8HvNH/HyT0BfEnOfoNU3+iPA3lDyb4N26H/7EnP7dyQoThkoBz15
GmD1xyi/jrp1divzFroz44TktaiwIbawNlvxzyXoHHofxpuYHGsIDj1xNoIdhbcxlDEox70ykhIT
Iq9lunYVXbrNgn6X5swHUWC0g3vGi7YcZ3ZgHdBBOtkkAvKJ4YqqejqV2hsr3rjYsbkzy80Q8Vm0
3zreCZaMvngtQhOsf3lqg6snJcYeqM/UVRogx4n9h1WsCs+9hRVUv3CePmSKvMSz9rGjDMLkZSD1
vg+SSUAtWW7Lpe9EG8f0CPqcUEF6/4weWGtwq/WLA24b1qgSrhUETHhLV/7TGJopqhQbF6+3V0qw
4vAJRv0cxwf+XSTj2uuO4Qijn4C/7qR7By3VfnpUNb3H9aG/i/pulQTG4IY06Q2Yw5vGjijZkuK5
ATHpZyGaJ/TOaMmatrv0LIq8SWJM/Zj6izlC+AQjMSNoPADbIpNcbmL0wM2/nKgEmnLCIFDQIuW7
6Rk1DKEaDhgBKN3PbYznKT93LNmUu9PUe6CA/ILjp0c9EytJhV8hwydJgDSFJ+F56xxXQB5oX3FU
bNLauUchevmOBwo9YsxYqvX6pYvwoauzj0bEu4CNrj2SOQQlvaAFRfzSxtbCa7eBka7TQNLjQa9r
HmSEJi3D9+ZIhh49coz3HJUIGceGbqwn0oMwrjgep5QzmXwMGoBdrz7OpXgWTgW/utCfZWw+7PRf
ZkbEP/Db6wCNKw2aYPWZd3+eOLgahlocyLkNhicMNoHk3NRHG1V3lCCvnAekhzmAN5SFLYUYVXc8
/gy4TWUdHKSbs82DJtssfH5Ku7sFMfqhoaFewbRifAYaXFFygoh0XVR8x7O+0UfyxSZziRAEAUK7
y+mw+pnuHGMZosILze9sEJTb0Do8sO0UAxSjhBWhj0ZPrcg9teTU3sI03820bzzijKGhz6a7hEQ/
E2RJh2uoxnfKXORfVHerjmWAVSsEHh5U3Ohu+G0zPASWgj8lWywQFD310jlYMPoKXMDhe9wVD9x2
Ie07frQOsTWL42EVajsHiz6ZsAhcL0K3D4Z2qrOfRkc+Vh9zro3UN5b8bEGNk5MZcTPArGcqoY28
htOjrhtb20VeyTC0t75zzNvJwMqPOK4AnOC583lgyEhJYJX2+HHTPl4iSmT466FrIfeAe9gZ65ew
pp60LPtcTQIhOZz3rVuQnGvZ7DaR/MFGIYlGd+UJGtQqDRNqr/E8dvzD4e/I0t9Wb2fG82TIaONL
CoQXOGJ6jqf6Kw/IRIzs5xRjJPXCUWkY9JkrrsPSjogGwDWVRGnIlaPHLy0TmMgK/kpPLHtnPenr
sHkULkgdBqQGo2eByswYHcRLuMycZsUnBgTgHV2F5atOdngqsMUya3EZFjBGoDeIDwYSL1bzPT9R
6b5ZhLwEPkWwd5zj/JoWf8fuxkKpf/OUg6/fK4tukmo78stOo5/8cxvGH12mbTuQtPXG79Hctt02
QkozEdqQ8VnnqTz1dbIsHcBbbDECesi8+OfgZRjz9lhxTY+F84XfS2JJ4nZBAKCefCAezI1NdHY6
SnNzO0HeYrDMkQJLWLyrfIVSYsEYoNXF2GvoBPpHj/CV/5gR/AQ4cRNKogx0OCwELCK89m6pZi9n
5uTuTzUvNAldWq6o1SsMWNCmzFsZ7oXmr5RvQWL+wHYtlpqAXzR/keXgSMyL9ra3ueNBH/nw7ThF
rXP5DzqLAce/qMcWTeuQPyyAUh7NoK2U7f6yHHmt0jk5lxZBAsBbEBVx/CGCv7ZD40rWtfwpEuK4
X1kaIEE8S5L4XEg8JBJNbbwOYIsyCQCd9ZNQEneEEPgm1n5JAIGvuFhhiveQ509MKkH2ScNtMGVi
Y1VfmX915bEKm13S0MMl0yZK60/H1V6YfCKD8fZdVG6qKF73OtJiBCCIholLW5RhhkmIpCGH+q/p
iDR+Zwqg3DZ6GC+M/g9stqoNkAjb3vemwOPaFxgCwQ98S7cg74J2aY0xmWAm+G9EMcppBRbgPyPv
bNFYe+RxJlBNzHGAmBqv9Oy3vBvBtR+QGi/QBVMnoECpy1vlrpBMGg2x0COxdOZbR+6u/UeG/WBe
lH3XYbg3VxOKbl4m5SFrWWiRBSyypcCz3HuSVPZPbbo1NqG87JrI4mwPWoQ/FCTEtqz+8jRfJjJi
rmlvgnBcdalBODQIbSbbGerfytsW3rblL0vI8EtkDez3dkz4vOhf6l+0pLnrhtg4SbPo3WPVkdAr
3tvkELAocK1TyvuyLct3MpuHkMQM3rSmdjNoKpWeINTTzWzO/4128f3G0cFUeA3U0B2HL9roFqmo
X1j2G+LMmh/H+wlbXLrGVpcx6kWoxkQl+lNE1g3BBmGwg1uMwMT7YSBK+CrYMSwkJRsICUFdN6ov
wdNV8bCDVTDOFh+Gq6UtLvmxqJWyVX2qmfDe+WqRu1AAIc84TzZO8Toh7fmsOLuy28/+TzL3B1Ot
v1mXNeA1LB34MJpmn5WOpmGvg+Xio3myxmxfjDMm3mFXjJxPW/wZQfPpssxXy4FZmS6he4FzRxMZ
WzjwQbqDyEF6baNyLs3d5L6k8i1p4IWTMYMjTT2TImuWiPzWKJmWII2pBikpy3Ydjg/fP00xMzPG
5nFgbS2fdZqLPRZGiD1gJCuY7uLjz71rh2DdF1ha7TjdI7ZeN7xfLbRi2gwzrc1u/gTvYUzZ2Jgs
21A0lUfVyOUcx+gghfykV9m2ofnq+xCj/BL4aAoF5Cvsu8/QdnZRbe+1yH7DEQoX5a8JNj3aRF0N
Zb8VRykFEVHpYDzc8Ga5B4Bjsd4fJiy+c91++NyDlcwPHQmCYWjdHexo2T+UeUywg1Vd6hSfcfoj
g+gKAJHlgE4G99jjrEu2fZD8ML19Q8H/V3fGsWz17YBqtAhgKoSFWJdyXJPd2fuMTR3EA33024/4
j5IIO0LXrbPkx7WwDQylQHW2LAg/y9BY1g1Uz2LVMPBQ2602Pk3ghG1Oh8DaENjJBkQS9Ta6rxR8
kRuQePMFEURDnFGmL0YnKDaBBUEE4dHOlyUC5RRbjoWcy1LgyBBQWoXmi7dqdeTtf9VzIh70o21+
j/NDj6qV47PDQaOtoe3NSrAsJLIIs19NkP1ckAeTvwOx76m3dQITyUNyhpM3IGNs4GN6QEji4jfF
WZGcvbreywmEXfkOt9kfaNiddWFBj6o86yyFvTEk4MoOoRSTtRFdJ1ioRW39a3q+NoZE6XA3em1T
w8Lr5mhBM4VZahGKzx7/SRzyXq8WwZ7nM2UrncfdVYeXqqeQ61maTizBs3uMVETzcNiPwzqvNMbm
AImJwhonbZE3O4RBYEOwVqsw1ZYlPrW5nr0qWGaXf7kaJFJmZLo4juhE0DqA6UkDa5XreOHrjIWA
IB9MDSTiQ46tTc97Gh3swMgWmBnPOWqd5M9B9ufC/3PIwhjN7slW1vwaHwP+JBNxU/UmSnfvEKhT
o4tyKU+ZiC7cjqU+cQ25MpowYWQMTuB9X5xnSCigcHvoGzkJyQ7qa5vNPyjPhYBTlOuf/XQ3Cn9Z
kcu5z3yWRMjoBBEUyddYth85/9qoT9HRZpcyxFCTdy+6O55yi6SObu9p5VtUdnunrtYlqaOoD3c5
eQoz6B8zxspZU8PDIsxh8uF8toA86uh0rd+27hiCil1MC9l6GbzCmd9KQbutXanenDzKLC7Ur0CM
TkF9WYv3sv+2afj2MfclHWJGJkq1r7nWsU7Ph7nfhOamd1eB3CSwkAwCLiGumIhNPvr+nLLa1egh
POuuLt0I1oTD4YapiqeNwulbZmJdxUcfeTVAv+oQau/S/Qkh/xaHAPEvqnvYafSaG3vvMy80QZO5
6JAnBg6i+kvEc8AkoGA1BGSIHMfGW2JSQJODVbh4QyO9MEG3TeyKwLE15npkEYuXIM+ubX8fnZPT
vIe19jaa7rpkkKn5DGXz9cCgQ/Bu0vRweNJZ6SpGQvLF/lsLTzqzs1h0B8uvDxo+czqThEyfoH1P
mZ9omnfU2nAnB+z3Yc+Z6yGIPAWUVhmbyxFmoNqzJ3WDeJl2EQX3LK2V6KpbiM8NrpQ3rNhX2OO4
GdENkO3K7Aq/AEwoweScOWI7LZzw7LY4HbGtDLFDrGLG/r1bDF6BDprqzzi2EsO5EjAHYN366N0p
3B3ZssSQojrumoauFn0/oQQu7QMxX0g7OIefDgBLJFW31L0ZtLHcF8lnY4EmRR3XG3uCOzMBeODQ
mzO2DaNY+17CfvTeEt+uu7dB9zBGEcrCjx3yRNkFCjrmSS4ODRutUYkNGRyOYPyEVrpLIMqYhI18
1V376U43ixtVr64JcYJmOBycId8mDFQCAn6Z4dlM2/dZ8EfmOatNY1uQWeGU+MPtcJ+G81PpMSiQ
gb3NIdONKa1N7T8HlGhYNKhIjMLd8kyUPv6nAKdTrcGsQl0HbtBD8mEx/hmj5zFFjABWDS2SRxRm
gaWHa6hB6cex29ZxT/+248EpPJC4ZDCoKHLGaAh0EgbeuGQF2/JezPeQw1LE7j5wTtoAeODqVec2
euSxQb9irfvYfDKuFhUn8+C97UgmeiXOfozXArgxHYfdeD0dmrtUz46Y0K9VzdkkJQmNXw9CXJJA
Blc96/6sVhEiNJovA+YKibXk49VGvLcRf/XIyFA+DJCNSk++0E7p/n6sjV1AcGnC5eCiR7eJe9Bo
vtaVWqkY9sEOnP+U976F4mE+5qwkHWejlh2A+Lr0jEzJEr8Gy3NpQCzamgN83XQ9Zg+LkZDHvj0i
8mTqd/14yRVKCq11/dPU1EDMVPIXJZEw45eeyoFhbhn0q6SpT6Jhe0meRJN/oyCl3VSbRqUNyZ7b
gdBym92f8vKo1wBEUwnZy7E/Wt5Vsyx2JPqsdPThw5dJ/rwLsSsm30ffOuav8PCsxNxCHIg03HGa
I2TQxAbCUj5lo0rfxtlVUBv694h6SdLFOrjTTYmYY827mxEMKQaMbWzuFmvw1gLVvQ7zoJyHP8Ol
qIYsRI1b6liIWYGXHOmMYZzRb2cF8yEIsqwWploY1e1LkOo8xyvh6xuZ1edUs5AiyGXV6KcMBlEr
j1EfEa6TY14fd+BfnvToJdPNrdYhizB7GlokMA6TCW8y/nS/vyQeZ0iL72CnQ/deDheNJhwNCpYe
D6ipTmqG/6IjdrR80mh+Ru6doPH3fo0XzDrr8ChiS8Vtw8Bnd1CI/HnU2nVgRNeeFsCIB/VictjH
VJfKro6emx9M3mBJqB0bz127jTwLFovW9OnwdjXQnkUdQOYSQ6LZWt3C8AYepIm2Z+Zl3nS44epb
ICWWR3feeYj5B9goo9FufUQ7BLT61yFJv0SmYaFkpVhaPrq/GMaRTd9uZumb5/rI47H3Z9WKFoLx
p6d9ES37pnXdZpLs3HlJWACAzaPBfJBoe0OvTlLarzHXpBGdReKxpkWXIZNXE9xD0LgrizRuF49N
PoJ2/o0LpK242/XwN7faPSK8Y89MREPhqszdCcWyXWfPQzx9qwNSDLSA0JeK4IvgDsHCddqxKj6l
3EU1El0/IN6w0A47vfwerGvdTsthoMsdN4loN6P7JtFbZz0865IsToQtjdy5enD0mJvFtKKWUgzm
4tqQA2iw/qBTDcqHn70JRPGWfUmg0OroA/Axr6VtYUCTSHc5b50YXyacgxtSddDfJzw+lnVLSm9R
9SGOdnyc3m/jMtSauBqQ2nbl8+D4mzadVqR3JezxW/s4MFjpcbwOpdy4JcwBoHXVAPyCbOwCSZ/y
hjaUQq7DlKy/1XT9IoC28jx1/DFTzXz/O4Ad0KTPVvGQ5jc30nX2rfvY/bVcUqNx1+fHmFY4AvQV
GzEnNjf0dzvbex4RNwQm40TiMNm67rCLMZZeSb0DEAc6zTKZEGI+EgwAa4IQubR0VWoUNGIsnht+
pOoFQMKiCpRbC/cjPPu45QOyvedUR3VwqoAdJclfiCIMjujCYw9FblfDzc4mNLYRdK8qO18UGLcF
bONmppsdcSIiBMEJpRFQJWwfqyod1dGbf2v2xZNWryNclY6J7vVXE6/455785O3XTaMlMv8VmmCe
ZIeXAVtzDv9zzaZRBu918qMB9IhvqlR1cYgAhPc0ay1gEE/+EVx2VTLeBFSbU/wr8yq+WJLS+pSB
X/MaAdlgFzm13B/+zNHvbkbHQsUUXPc1Y1EMNfW8IY9uGzdAk3quj+LIHHB6xyCGwxc/tQmJLg6W
ZTYCZXpV0p/Uu7quvi2b8tzbpJyz2W0CG1klo5CaEklS4QR/uvPuaOOyLa6am291DzuQudXRmE9Y
t8cI1SDdQMTxiIaP2E3OdcEmwPTKTU3Uk8Qpp37jNJ5gM50Zn7JpDhKyxKdxhXpw0aNDjG8dWY/M
VG24cS0rWhMpNVrHoUIQgU0DBVkax+iW5nXg9xuvcl+6xt80CWLE+MNmWJTyXdgQyQXHHmGpmi/N
rVwiSSRo5c1lWyb+C745qpWQREEVsgDP+zedO8EGvqdHCKEQvuQhH5sxqhr6dbjzM7ZIJgqULN9V
bzUychPX85jSeGnffYVHCsG5j0/B7g51LleJQ6oy62eZv9TkY9IyXHyX/7tTRu1gZVEaVbgQEnYV
tUBlLeen8NsjPmICntk9WJlN7up/HJ3XbutGFEW/iACHw/pqFarLVZb9Qti+Nnvv/PqsCRAgQYA4
vhI5c8rea1dd9dqM9m6Jmq0bk7CNvmoWIVkckGthT+YofAjWpTwstzpKo6Cj6XVOgfuSC5iqLyVt
PY7FGYcmJyvgNkF5O1F5pPrvmJ4Cnmustcx3VZio9UbmzxvhZvPwF4dvWnUrJcHdkN64Dg2+n6Is
NwimtjkInFAse4oL9WJumFCxk7RP7njsOAzO1EJuaPzL49M4MEBheCSi5uqwrywixgIkHKAjfmhX
OoC8ruLMHpedrWFTddA0YegnvWndpfc4hDgQvSof45g8S2iy2SvSBvRayVeDyqt2EaTjpJ1ZkQ0E
+FqI52HetLSrSApwDjAkpRsvKPddKBmx4apAL6N8S/SftnqasHijolrJ0d6nDXNN/tmoxbsS8wbU
M0MwglpLwIftXexm7vxuRbus+Crbd29yt6kCgnNgRtcguUuGB1n8V8uIHQJrDWQFGlNoshmREzxl
InsNwfpg9jkOdfUrwnk/Zi2Hld6c9G5iF2MdA0kkgcPS0yEdxtR/w1FlBGLgn7kXLvxFgsKMADko
P2YEW6Ok7QxZeWbVzVq6bdRR+ya7or6MhUtffS88HQ3TD2MJRMy9goxWDvgzYb8o5m08s/O7GKJj
Dzg8llVzqORwdhx7Z32aYXlQu62ycvdFDlQkVGjmq6btGIdDIMZZiU0e54tAfGAy+E9AhDQaatHa
2JSUS3OzSyiKLKYESIR+aL/WUgHHByZbWaNihP7/0LUQ+HeSfJDCucMgv5sCLJjC5oowGXSw5Scl
hqJiMghTxkVx4gWFmNFQ8kGIK+CnIKipvMGvF+extgnyRSUEirxYmPMYzcWaaKdy1VtYVU2/iFq7
BbZm1d1G18JLbfA+V21PWg/ytpaUD32eAE50V4emfPEMcqGyZ7xuCQw2kTE+f41AXrb5AcbnDgLW
tQ/kvziv74mW+1XA5zTt66ceyaauQ10dQN4Gz6Y7E/jgkadgsKk2DezSbuaGRP82T4FsDioEA3YV
ubKEVy9PBdL3dLBWS/KqSCdSIyqM6VqcWZ96RzaCi9fSateCrJ2M1FV39O7q3xeMjzLvz82yo547
rARJpkF072kkUEGY95CF93ul8nfAeOu0STFV90Mvt3P+o423QNtpoFe8lM8POxpFhTZeZqXoFcFV
b+y/OKVLENn7UJl+7qXHXmLxr9WaEzZbzBSlzzaOl+40a9t8Ik6qPb8HyShLWGvFaUieULAKVraU
HWhMEIKgx7Bz2C/1vG6tdxxDSVnsF2vaqjInNUBQa8XPUIe7bvrkatbZ4RQ1a9nBeGwycPx1eWgw
EzkQPF1OKnEKcS7q894D1aBBaB/QCdfGLiMw1djQID+03o0lh4OuUlv4WZ1zbrFOLK6HXB0XCo7u
PBZkieTwkBOEqJ0/Nlgw9bMZnc34pcyGs0FfOI7nKrqYbvDM86cNKsJjU1S/GWzjqCORyOSP/obT
JWCT47UvE4WjCN5r8F5THD3Jmah5pvpmxnjAtR677JcpFoWMeF3S+QL2p7fA9Tg49cgOo3KTwW8J
odZ5z9rUn6CbkYFIvBCOM9xNte7fRv3JJgu4IZ+0BXTHkhR8s8DdYZXNxo7sFap1fEvJFXPmA7bv
5j2zjENXsB9fTiNPJEbNnaODvgSkmrX3gXKvTMPNwE01A8iUVrwbY+nnUbAN2AFbZDF15D9Fk42+
Bp3HyLQXI1UNYMG6lDYiO3Qo1USGQ3mM0DFIJlUSjQ+VbUXwFqXPkkXc/lQUMzSP+JbwE7KIYxks
Xuu3Sve7MDeNEc1zwLDzCkes6865hwNlLYgOKJwM8ag2CYP1h6lXn53HtGI9rRlHddRHw4V7LrW8
NTl+C3xw22t2U8w5guLeYfSaMMTAaxwnLxItZvcoNNRcFnIW3QCM9BilfxLXHw8UExq+N/EJWW/b
4jvOcSGqLrHlvbI7jIajs68jb0sG/M6h0IBkCG/KREVbViaDHkY0Od4LM3rO2nxfmZpfeOOj6tv4
QZDL4eX1e6SYZBJ8FrS8igTYn5hDYpDZuAOx6vLXQ/mGo2eNt4z0GRhJ6naDPNek7iOaVCWQ3kDT
8j2o2wEuuN4LnpKRqBn27uOy5S9X/s5YfuMkp6qlbZDEEBe7Hv6wR5oKRCeF83w0qu+ySjmkjKNG
7qONrbaIXxFo8cn2S7WRQNbNur12GJUtdETdPfHsU2b1wAeCvcaRwd6+5bphguvWBhEdwy4mIDwk
4uCPKV+0/OTNW8olH6LKlwIO4ms9/hSKeDNLBmflqp3HDRyRAmpEgFc4++pkcuR2UTp4bo1UHth1
mrWLfxjJeXtoMJrWbrCNBh6AnACf7cKj09vBKS2JCC2H4oW9UdaOH02PKFl4R+5KVqjKqg5bla1t
FiBmIkUtpXtlxRl2n1NGfs7kHaOQuX48HLx0uC7oItL2DSQjqhoGiRB1KjOGNYaUc8KA4T51ZXfs
Rbk3Wox6Y0dCnHuYO8G6bmKk/mPr52m5NMOdJ/HSluU5pU9HVTpP1yX9mghlcYLlVZro2ezoaXh3
hFJyW+9NRdCai66dSWSIGOWhoQA26oZQd0RPbOtZmyOdoOjrWeN/Ah1hBJMb8jGDZTvwa7kYD/t/
sGfnhGCgd/mVLjU+xWTFAqfuHrv6jZs5+z8w8rLodyW2T2awlU8C7ktb6mikufBtPFW3OLmylg8W
5bLWvtj+4//7/5FNfpEt7WJt2bmjeRYiuuBOWi+IH/QZy5CPJYpqml+EekFqe/PSbyKKJPCsCSLk
7Jw1ISGm32UXv4UWo5+4OIdp/NeXNGRqAhjajFrILyJcpKc3tEuXWfAldKmKapsu/GxjQU+7z7g5
2R6Xa/g7WvkOJMIOMk9HcBINNttWHUmNw9gx4pxgTKN+3ZcqbwFmE5Q8EwmcXGJaCEQ/BVpMD22Q
qouXnsHf/DvPZGEkX45+9WoEwPYXkw/lhEf0sjXH35FVpcNmsOQtMHkjDPh5NsE6NungpeGeCtyc
wo7OLHFqF9nJrwZrvjXYYcaMnlQ7BvKgBlFuEoWNTCGNUBMLAD4eM9/l1KOfdpl3ashh4gpkpnMJ
8lcWPTFe9rqmNCPdncaj4SOaJjaeKle8wPTH0hy3LdkQFafYPUDiWYUCUgxYB+65KtpWhPSijxLB
dIwLdjzjnZ6wQ/aWybPUYh+GdNfBaAnrrWnxwhjWybCKV0fq3KBogsVBRPuK1qPJWMaSVXDR1Y6N
uWTJ7zaWTAUq0nCZt3pYW+JMZawRjtahfrK6x4bIDDGnazfpV2xxt2pZKodg54T1PouZCLWzv/RQ
xfpdMjNTKmjtEM+iMi44Pz2AJBbejmmTdm+x5u0aPsCG2M4GSCxfo5P/JtS5ldwP1hUs8UOWhzjf
KzRQ0Ldx2hJ+ZfMbxvPXEiqxV8t5LBzpx421aor2XlE0Ll1/CrIMszCZuux5bO8uB2edIh+rzXyT
R39TQuVjQMG1waSHr8B74IStA8qQoHtVHg19eLXza0nnX7b12gXdnobQDsydmzA8z4Zdz9DIgOps
M5SlsoRL4sC8fwMdFFfEkeLvhpHprXDCU0+BuaNv5EmWsCmIFHiwRuZcLpvhhu2DdQjB7cQ0EtXC
Br0k9gDNPlJYky9TIcVFjxBTJKw6JlR7f8DHrCIn4AzxTJxpR8/qaPpPTo2kxeXxH5DzZVb0johI
VSQDHc/cQ9nuQkwDzas9Daxa9APiXcbZn13T7IKPum/OGVL2mNxVXUzMmvutMZjboBTv/SxX3vI2
0BkvXnvsIvu4pL1PkOOXmfG+4ytTWH4eVEY2G43JOru3Kds1S3XOBMszP6JjnJoZLEMIVA+RVgyW
AS9bAvTbislRRNYNAEjfSF1/MrsnTGHVQ89SCpXw0JqIeJidjDcnuCYMgCg71fvcXtBc4dxk3PAi
ndbX7erSjwooQ3TjIHf0+vh0YBnZzv9DtNbyq+K7bCjJJIHqs4oaDnTg3t7JdDiGsMsVr+50Cpav
1GL9Yj42pHFkLDM7vAyD4JRSpkR32I9WDNZq3pMpl0jrAbw9KlpGBuCJEJH02a8RfUxuduWHTdFb
1VEBYMaCMc2y+IVFIDpw1vtcXVqPRkpL3rUOcf3Qbu0ifUkSjRfmq6ZLEgJl3KMNx8dEItiQSgVy
lB1O46KKe5smkjb+OcUtN1gR44V2mUMrQwtlSG/tXMFBWFRrVirbfmIU2+8Hc3pgmZO0mKiIOtQx
FfT8vKY8SXG3cO4pnRFVCdbTiHql9bq1Bf58pKqcZh7agTyN6acDiqbn3VEHtmgS4p4Bfx0XVnwq
QDrmPNi64bgmBIW3YEBRoQ0YFrtNObqb0uND7uhzx+CkNlsxahNXTZ1ISsGjyBGva9gZSH960z0B
7qEDKys/AgIrRvNWZUCp9PbKSV5QsmLBXOlFcEpKy4/D7hCas2+s8rxm2m97e0cSAlD2r1DIt4FT
7vUlf564NCuW5gmGBPUd2Iw4m6rfZLw5ZfOcs7HLclWbAhfJEsJQRsxXT4k/LhwwmX3UjJ79L/Sq
9M+kGE9Cg1OY5N//0fOqvjh6037pr3GL8yjc9DzqoXwzCYZqgoj1b/b/vTFW+9DBUmSRsMT1CH1C
QJtdZrZIzKxsBzk/g7SZEONlqR6RimBqfeVpaMdHOYBVKHqDfkFcEoMXGauuFQ7PMF8oZgV2loZ4
ujcL0kBlyTc3+hch3BFgMCkYy+TfELxCP0JxPTOlANJnQ3sEx4+AjKaTSZraazhT4nf952jAozuK
gdYWoG01lz7yUvx69pOhX6Cwz/37DP1vMkKOAK7QwHfzewpCQvKxxcRJxXjJLdiW0IGyCn49akdl
8jP3pF24pPBULRfXL2rDmf2rbjG8Jz3PGQi3JSxNyk3cYcrtsqesql+r5DEeHEYxNwdkYs0et2Da
P3FkzP2f7X2PGoRsZMd1nLyb3QuhE+o+5QSCrLWpvhftbuW/5VLvE8m6nColYe7XaHfaFGRN+Lnr
hAWFjj5r2No0siH+MMihF61+SXlApgKwuI6ol3OlMItrXpL4aZ1mnMxx5MMvKo34AnLzEP6IHh0R
C7GafQtwtNrghuFar0mUn7XumFTRY9+wsyUdZZ/MLLAcfetOd5ZEQyDhb8kHPWq4jSHj1jnujlMj
7UMLXsZ+dvufpkH7RzZ5Qd1eImzRIS0RP5WlW2nuBwyGQ1P5C0dkFXd7G0KFZxpX1hGlSnKqJk5i
pu/Qq5VwKPrXui5nILKjkpeRyCuNGQzNDbtfZwaEjzvLzuHFuY85bU3C11k1H5lVHFuaXLsdjvFC
LB52C94tPy7AlYPTC1DBLfnK6y2fuCnm2eVWi0K/cs+dXCC+0nwjDG66ClrJM1r0DXtQuqE6J/c4
vGRcysacUZ4jHLBWEUqugnDvuZueMvBsiM8tCAEZXJfJfnZ42BZokBWCMrYGUBwmFEt0pCF/QMzb
gZIYkHiPULqH4tfZiq2KpJQ5Vl/u8uAmeQcjhqmNYT85ZrqamC2VKXGJbNvVqsD4pMlfKxlHw+uD
thAmCSNFBs9kum7Vzt/T3tMOiyMAWpcHvFWGA5b86oUew/Yda2za8IRx/nbBxXC/wwofx8z4BPMk
ZR0QKk5oLGqtBUBOr2jS5v/POQMDQJXR1bYHFsc0TKjUUKtaHJHN0tH3nUTWE6u47KLlhP9x08MF
AecMtwHnhGZRR1RclR1O1mnfioFnQlmUWGDV+l4fGLc4KB//BPRi1sRDEO/mkNXHcI+L58p6qgM+
OfFkRp+KL1ygFWjf1F7G6V8ouWtnGzfobjyOqmitV2/sykixZyRGgoDVv4yMVT3nR8eSzBjPab8V
xgyxEsR2ytI3S3/ucIV5EHRY4WRVuzJV0JDHHZkYWxeYecvwYC7BthSHvMF/5KBn9nxARw5JHQvc
1xH1dKb9mFW17Qc2O5fRkJuKao10J5b9rICrPwA424iwRWKR8KmCasH8GqG35Cd4uzq+l+YLO3FJ
tpKJ6k0zHKik0YNzkMXCeo1Z65LsHCyfvJwuC2BsN8xvzhEkm8V4tqPPnIJGes7ZaIqt5TxHaqxJ
mibsL1LEAM2myX1KK7x++AeHLxgJYXuT/Fwbo/QSnMfhcxRML3kAdEASWuSXI3ALV6IQQEPX34NJ
e3Cs3w7VOguVs1oT1kxuA+QM2KR/lDF0qu4LD6fGThRqERNDHEKUzlWfrHvcun3NZc/WJhdP9uLH
jrVXpwwtA4XjyKOOEYgsCTUbUVNxUZ1yRPL0iFYTPZuqY0NxmjWXkQ2AF0UYR7xtEWW7MUGERTBm
MP5LkyvuHswP1CcRISUDlDiOBeN3nDW0b3QKI3KBCnHJpPuWZxyXIr9A9scM+yKLeaXxVI46q2Wa
pcaB3lDdYra3U5o/TWgWUmZXLnLdyfltSC4MJrazBHMj9SzLx8R9qxAkmeKAzTyOzmnR+S231UjN
yx35f72Lz/gBpbBTHwtkMzVJrdXECo5JnPxkTJNynwX4CKQJuY8ythqXNwaFQp4antjJ/g2q29g8
9tOnzbWRoWrXsPcZiB0lSXrZRN7Xix0ioc5eF1Y6TXfJCGc0Sp0EKyIHmgslf8yYuoc71VTfIWEN
VfndyYs3VuTCwywevnj9RMFSgLnZtMv30AnmWiPa/n3O7+BDW0kuuz8zI8q6+hrLBdIgFeAuBZrW
iufAeSk5tFXnS2kW5PeuwOHgRr4nPkfdPS0j2VPR1l4w1ur3LLVX0UBwKvGCwRlKQGj+I0eGMIx7
x+ylZiLRu63vsREUCLaEBRV2bsnamfza3lrskgB1DuIs2ovNYmSOSP2hjvNIfJox62RbNXxpRIeG
0QZuwzQ2b7biyOHL4anYiDkRJx4NI7NZhZAqwP5SVhXMxJ0ivOqucZIqNyyJLtwIztaqd9bwv15p
CrD1V2RI2kbM6pZBnLXT+GDyAHSAxmsLlG1CD6CEApobc5JcO+vESkjApbNOLRY1thE9eHwOb/6a
mTZ7KkyYu57lKSyw/HHCJ9mgbprRRVlTx3LqZ1L6blC0nXN0qRHWVHgYNZQoMRE8YeTOhmQSWdpI
COMO4YZV98+ypmGZtD2lYOIwVmFQgB97yOdTjrO0soz3uGNyYn2mBvUKsWZ1HH43WbALte+gA7CJ
MqkVnCIlHP/6ZIeuX1GT5r8ImySN+jwJH4jkaqCHtNJj5OwHjggiUhbGP/B4uJ9wzJAW6YHea4pj
rE2gyPk2s7+Ynd4oxWnA5znic0yhDKftFxAHENv4UYKPJv7GX73K+2xtU2Dh3X4Y6D4949qPLxUn
aVWP+MbfS8YRLcumDNeeTkcfkD1ZMp6P6zV/aAujdZVjnMA55Pr8D+PsHg7lTiceESUgblsOPITB
aKE3McPfEYNAYH0agjEmHPMo0K9JdmuRNdJ/rhNs6SkyyziP1ri8HvTmlTWrmQFDAleSiTulZ42S
sqnFkwaWHQnLKuvSG1zQZzETUQyoGh8KbWGP7Ec8JzYuTz4nMcDfWbA8c9XnvDZRy0PJ0ebyHSCR
tbPXyGZTKN8CQoxE2iFQWdiIeac5aLcm6dzU9J6+Y8GwNs1yHcHha7rN4vLTeQobmghvAb6BumFw
+/WIG4gcBZodJZK0Vhljomr4be+9O0CAIs0jzTeQd1axJAEdXY5fKJslHQFcNXThUQTWMOy3CPc5
fcTGlB1RjMtZ4T6GAQcwCEn8yh0wdc9rsQIp1uuLN9GYvcoy4PsAKDPJTW94e/XVVjAKUORvbe7a
YXqMONyDaR8NLlybJw9xHNwE4sX68msxnV1jXuEUJtqyzhem3idjFCt8M4xLiAJkg51lr+rCzhjP
xMae0cqDzvgM8DpqOIZuxZetdF1hcIitGHs4TWoCCClOrwRmoEYiyDE/CnrOztk7CFU9Fs3z/IYj
ruX67DQlMtjbRFHXyCdCrea4VFRf2PYTgjul80eZ0M4HnSSdGsiLhXW++GxgejdsrXtt44B/WdAs
NTwJLfi3KR6ex5kThpgsLeRcB9TVYmvrbNCwBUEsNOekuKilpG2fsOWwemzMX4GPEduOyTwP5YQW
HBYcyGxztV9ewxF1C4ublbE0J4VJycgzaCd0gt1gHAoUnroqgOcMnwoPjlfjiS2pssFKkSEyDesQ
hsgwVw8aoPNYY2ihvzcuRuw6AIKE/l+pa5WekEXdcMnDck8ct8yXB8XPnDmOsx4BEPZhGR/6Beei
1R/d/FXW1hEvIDL4flPH9MIzw2H0j7KHOwpmMzHTwzBF78UwUR0H65JiKKoJOZtfSuxVXgxrmbYf
5swvBqmHMb8JNOahzu6LvCvlwkhyfLIwenuXSoP4cE7j8dMA1jV57f9ktqbAZzcxLqxhMUCRq5Bu
o2pVoDDvrSUGUmAsqjSdATYdLBivkgXaUPu6c4OvxNODMQ5IdsvqUUL0xdXKquXLBKoKCiaz+UZZ
rmpGBhq5OyxYJSYWWy3vWRURalzcBnDDOq5dzq7tVNs+IAaCaI+1SJFuTyQCkxujU01hRkR1URCe
JwWNS//cpEAKQAGwNmZTHoF6vlfIBRPIxM5AzZVQkot2OUXWS441bEBdCu0O/NlbN/Z/bhU/Vva7
xg7PgjphESa0ZHLLgVWZmMYgRvKaJGyZy9Q78M+83i/sl+iy70lYHCTVqOy+Bv2ce7iFcQSBy2Sc
A/UezGOiVaBlzmnIsPVNufvuznSb+9rvOczj+R71v02EQdu9mb0q15Nzh6QyhmEfYTQyKw3Fy1uC
H59wkr2LNT9RBinWyzVzyPjEn5+zioBcMNYzYxqQc7GLFpGGiwj0mdl1GN3qsT6ajeFHcXrLesmI
BwkHxx5sdni824T3YRn5vjKHdoNPEBUXFNetLBEm8O9TvXyRQ7oVvffYOs71kriYJ0V+K0eoLelW
40hAcJUS0to0JHqU4costhynnkCziN2xrT+jOCMH7KlIdma7RzFhA7a1n6JrBh1K1T4oilRQdis7
0F0tc1fU3Xq8nfqKm/kmOL26Od5H3SfxwXMzX8q8R4/IcncBzNCyfczTPRBXu/D8zriVjPcLfH0q
g3owFUGCjrA318ZjgcJ+1j4z2ax7YVyKBFo017CCb4Nb+DeK+lDbn0X86OoMbqlZ2H45JjZR8Lwo
i5xjhhS8t74C9X8ACQW6aRWAvsi97OawZFMVmWbdHPGvAqVQWgHh14PSyNGOAk1peZeAB/PJnOwi
ItlarFuB+QnxeqR5fxWpRORobJzXsR8PReSee7h6g2B5P/9P2wEbtwKtv9I724c8JDxzn7vpu1hw
fRO3UfHFxm55DvWRLbEDepx3YqzXhpSXCa+bUcU7gcilSk5awTgn3MwG7SblrpDlltyqCadFRAqH
hrwgrhgIWsJPpqfcpDiyzznDJ+iXPPgpm+eGRg52KoKvBF3cxMOn9fGHbVVnZ4n3mdlhJ3IfHJ2V
T+FHw5MooCWa+xAODK+QQ3xwwKzfEDDZ5DWoxaoDdOAMTKbDWxhBT7TrddqggMDvNrIP0fDXaotN
nYdLE0ZRzdePHp1ueVoNWsfb9oZuw2t9+GwfXpK+9tk9ymmy65mcCLJAN3I+jJhTmHFWBqaB/uIM
2U4DoBU3TwnMFMNM/c6Gdhizg2X2SCn+boSXsfMuS9P4ev3Rpc2DEeUfenixVTG8PBkUqJUjNwvD
EmhZdN4FI0GljQD1Mv7W5XA18XDYEFyn/qjl1IYhG4j8g1iH1LlUTngyQNoA6Mnrk6O/zPSDpoYD
AXUUER+9pfkeUPF+lEiiqFBA9hWJn5f31MabPJBS+Gkv9bPlXI3kvVjQV1GHCuq1pN5xy9KoirNL
WRPF8YGQWQYTmD9nGBbAEoqc1QdntEAY2WunPqZRRpk5gJABmDoruYFbrW0z25Ie91BUmL+5LbkD
XBRSCCNh2eB5BbBUFT/hxBz2eYbczgcQTH96YBx6KFfeaB7D2t20g9jGOLrYbvhC3LIICbmXPYOE
n4mwlPVybnUyHwawkoTPzYmLjX87u8UlJPbXmNhwuG+9k30kLMp07Hxz1L62Znckxu8B4Nx2xCEb
A7FSpMlGv8b6rw3wxoQMAO6aqgRYCkoqCpRleOqh22Zl8qWDD2hdtEMZNivG/dTmqot3F9MvWCmw
1lqP1rkPLESL7XFxiPDru59F1h8ubvViIUCn2WoYmBceSxk4e9AGsYeFYOJo5HiNbynDxZzRfd0l
auUL2p9qG5Qm1YvOL9oybETUwBsAmQynJcF4rEqR67IrTcaza+Agpdgy+RxRMGzdqPLdqnp280uX
o1Wwrln4z04xwUX263Ec2ssk1WCQWNCGFsmDdUoROuLf5oqDMLWViHoKM92zd4cGaPm2INM+uoWM
KowJ/5DxMZOoAPCJm5hIynqEIun3/8yJQgvZ5aJyekEC9YAVaEoYaevKXSHg5BNj9d2rfRbe99LB
QZIxB5KsgxkAwbCjnWRA7wwODxYnZLZPOZ21uaLC/tCT5THn4Arsr4ahyrY0iteW8SeKSrHYz3b+
NbR/CXPI1vglLDjrIX0n6GvbbanNl9i9RWwOrPZZ2UHkhDkXDUU3BJckBDZlmCvO6PbRLkem84ig
OX2iil573BQ4iwhcWKU5y+UiHw5J/mVDtHYh50hUDWHxkdUd+QrQbwbG5+cEUghzs0oc7VAegyY9
YWCgJ0KgwybNqoGu7Fyt3dvwyuN96229ZkYtxEvLOG40IDyO6EoXS5BPaB6WevCzhcm7gGkPrQc9
7KokWC/76bmUIoTtXUIt8s+Yvq3k4mE/oH29WmUIh5Q+mOomDZ90WfHBcgayLG+r3ZJvmZtDsDUO
A6FUlfXcDX5LgY/mnKFU+sC8HbfYaJiHCGgjYB8/Rh+mBmcaxTESWQe6Z7GOYTEOExo1yUu6X3gT
5UhECF6dEbH6gurUNOBqga9ZcD9g7F0oyyTtmb0M6MFqX5RP9fRjYMSVuGOc+KvlUhVQhkiQdLBM
h8HGXPasaqjacdel4E6bc082iVv+Idcz0GCjYSv6naf3u3ju9w1D5rHwwUgb4OiV+TA4wvkJhPTn
AHbSiNkiyg4Z8zEkmgtnBKiFIqP/YVjFwktpgWvjKYlxYnJKoBSEToLS2v7OlnuZvkQok53h7A5/
BQi0VMIytxBIiV8QHwlveKwDB9EPCWWKhjdDF19peLewhBbDoQ7/Jrjibrt86yZsDjbkbjduFTbK
w2Z+mObqxTK+a+BTjecnEnkFo3hEZOGzmoB7wbmSjxH9DL4Uj9YrWdIV/pxHAWCiE795zjfKLDJJ
L6zKivirGIiT4Etv7Xtkf3OOrBhpWigDW6aB/yKzAQOneAje9O7Nw4een1NmiIAMGtUHt88hg2/m
ZGsDPIDa0jQBc/5hY4aoHnnwHXFCKkrpuRvIiMht893F1pXzP3QUNDrDGlTQmhDBiwSUk1vADUD9
yrrOpDoRzJn4EkK+pUhNk3kp4wy7NuWgbb8yzUKT0xsHi6WGWCVc7VLaH2YLwNLDUlD6jOgSYX0E
BGTxaLAZ4l+X8Bdb/SwR8hum9PWehaWOYvPNTZZN0L/ynxWc7OlMDu4djgXANuwWOWiG7EE6FtzS
MKbnjX9r9BE9lvXQHbeW/J2cP3IuqXx44brmi01ijkTapNOVpXeaBGD+hJWxGF9MuA0P48HVn+bp
+WSUVOKg5NamYLW7S1L+YFZw65NlG7lfZGg/mB12+hnDVq0iLjaLba0zLF72DAVrtk9Tb17nEtUx
e2tC5yfCesH9IfBgIo8yJjgUur6phfA7vf9kzf+os2Ocit8YWmoIVreI0HqX+ctQ1RsRDCfSxRr3
0aGjMAd+eWPgBpl3Ok5hVAOKplCvXDPejI3t14ZaZfco/Dy/IjjHok4TFR5fV/qaPYL9uLEF2Uy9
jQvC3CnV+yB/uol5AYSdgK2voP7K+GoLyR0FaATefzIj5LGHPf7Ih0HDgjn9wHUDqp/9sOh8tQFz
OYxfO6ogBj1BSgCPrTNd1729AKbPbJ+xy7gPET8rjvHojDurZJ/wMkLxcCIcyaz7PHivThhdVLxH
SD2e1NKXjJzanNHMfK27Cavs6LzUlLWelWzacuFluI1w+AYZvLXlQEIXcx3+bvWfTf3n8oryFqLM
sfsdFAgPcHyoX3Ly9Ew4bi264zSbEC0y/kN/nLKoMVkEtjr5i4IvSgfqUtZ+EyEKkqeBY4FSMnEW
tJVwWVvg2HOLViHb4F1dkUi5z1nhxT0hk1aQHd2ESaWN0GvEgfoc196h1NHw5jGyHn180EiAYKCg
G5gQKr9De9VNbECgxTiYdxLh+mbRbDrmKEyqkyjcLNM5tYle4pQzCNngnnBwodkj/RMWc1DQUyP9
EVpZrlVro08/tNC7c3PRbVWq5WJjcEwthypIK56e+sKwQVtbflsgDUg4JQxlqG1IgVfIgoxdgNcZ
b4o9F3rmJtJJzrSKM2MAcN5UwOZG786BdmNHuoXYdZxSx0cb6cabNnpx6AGHJdhZUfQXFsbZoPGM
LL8eexIQ0DqEAPECA/E6EUaWSlEMtT1M/UDWjx0SaQQxzA3nYNV5aw8+fdonq9RLsBD+lC2L0sTd
ho7iBwGOQ8QoCatvPXDp2PO+QpRMrG8kfFpvlD5COn8QqK+Z/ja64gIvxzYA9Qexjp47c4djEz5h
M2Uo6FV/UafWwSTLJq+W0Ddx4LxJ3HC1rJ5KNnHSIyUszjflcprm5Gv5Xyu+oD0jUwMPRquFX7O1
fLQuUT9q2Cu/EiIQ1enqRMN5Etxo7tZFutP8j8ALfM6LdzNzPuXrWGY3TWuvNhSV9VykBzd1zppd
/mnR+E0k6bllytw1e4ecQ6OI112HWaix13klT51moBMMd5qTshVM1x1gwwpAbGrn+ICW0tn1HAAW
LEjN6Z4NCjgW5bZlQJqvQ/I+pt8xacEuu8ic/w3RXQO3MGU9sq/qUNhcahwrZsrfwRpKkRzwunbF
s/Jv22yyO1BQPDWK4zQG4S5LISexls7ZSTTtidGA1oJ7DVbFDJqCU7M/5FRFam0phzdFCzAQiiDu
erDOIa+L0nCEMCYl8SuswCTkIpeSR51TNRHSc18cFmm8ywaIHnYR8mqwjt9S3tslLZnHY/DW48rH
vMxoiKhXZbprUMwVrT9mztnzioPFQMBrriNtfdraDLqEb6GC9LSdk9zKIF63LI/iVm3q1pZkxNHv
IRyQ2Ra/xibUUtSYuYncOkTM2awapsNO9/MfSee13LiZROEnQhVyuEUgSDCLojTSDUqBQgaR09Pv
B2/Zu7Y1MxJJ/KH79AlDzNdDJbmkEyafdMPM0QdOtmf5KWmWZ0awNpns11ZyVKZmX6jbumYtr5Nr
hj1LyFIlBHSuUNc0bsYwcV7E97lbtkP2Zoiin5pM4xR7qsOTmp0H8G5t0I/zWB/V8X1NasgZ+MXT
8h1G6XvCWZUSQqpiqpIHqRqSIA0RVO1PHHS0v528Lc29VQyofckjUY0rmU3rBG4vlABxavZFE24P
NVnUC1VNJa5AX7yfKwNCWvOtKuU+fo5Abt026aa9XNw73dyvtoJCyKm3yLsxotO2oJGAJE5FF5jo
CKIaU8HZx3GbXDYK1h4diT3gJ5f85LLEyZ2W+x5NjtJiCzx+0FIdy3jwBq28gTJterSZzVLcpnJ5
pNcU87Sw5xmJSKJHUz+rHVVIqWkvUlRRP1uSR2TwZ2oI/8L5nyjomJW1KLTNLEjw77ZQipQJPcNz
Ixnavqx+ci4vE8bQMc8eKdSqYgTgmLYZWKnKjc9Jg97izNR6Dh/JQaZ3WhDSTdKHJHS/aTaT3cfO
rag9Ud9kkbFXnt1BHuSvYUnA2GqwkobgC8HAlMkqmIgZbFUy1AswGqbV0LUkM3pNjP5C04KHpzS8
ZXJx1Z9sEfBEGuByn2rztjsV6eBbaGafZHBJRC2HWJT2wJJGpDttcxRH5pcZhjBrYui8kxRSozRa
HYoPpo6KAOUv3RZlvO2mY9lQ7mfAfqOvlJnbayDLSU6S9eAqbeZOpbQZTKYBtA/MvJ061k/qoH/j
tPCKZ4uaYpYtWoNywsfGG8nVjgFA0SHAIZqa2BGKq6bXjxzV/VPYCWP20ekVbFzEDZIRRDUf5ETy
gyG/xwvewum8NRKVWZv1sdrlCNnym2Nyl2JIK1c0vU/iwHwlMzcWXe8gPPc6TcuCManehR8V5gNc
Y3BQs+084uHdAwQysdM7JGt8/sIAIDh+F7LlFgo2Mhky1oHQlLQ8GvrjmXlC+8dw9ZWEVDeu2Azp
CTYmblGSMOyefMpLSITqajaLiKgtA6uofwVcrKYhueYTxkDNVoUh1k3gXjlGCsV0f6JKgtmFOCeo
0EnGuhkAZRIheaszg/7HE1SKHhMl7S2B1o9l2T7UIVhWKqZqUJlXmw0Vyiiz8RTaaFHe0hoXdp2L
8JOsNxjidJwVrat4ljLTa6blaEER0KqHCuKDp7+lYqRmxMeVKVRi+RfmyrUxl68cnldSzLNvptWN
X/icWBefAyQWYnvcJLlXwrTD082b9OVdTnK3kmFmpc0JVD4tfSO7rkZCaUciHWoABnA6LByl69El
np5x7g9t9ZBZWox/zvpouUOXAklQhMtmf1jXWd7ScKKlr2S2RtSPPwWKKGMgi3iJQL8ZE0Xxa670
jyot/CJCtt3mXk5TuTLgniDd/QjMRY9sPqub0pn7fhYANZmUVY3AyGM59+5zKV+BS4JJqPDxNg0E
LMk+zLOX3lQ9QinEBFw2V158rbqpDY2OxvCNZmOosJmKLIqEl57qzwj1x9hgaaFWO0uJr0wI92DJ
AuFWhXoVB/iNu37Y4XeXCEyOYTM91ogKZQv7D/W6qE7vZZS8mmuHMOHrLK6yZwbXs6VgMWFSdjgd
WWMB7/4nxOYHl1HRVyNRDhDmY63qi2OE6q7AAABh7qsCYXBAlotnsqMlnomA2uJ6VEq42m3sdDUr
l0iMPEu3EqztNSZjgEadhPGeDIQ7ShNnNeiUBLzWm3TVDdoJrfGa2D5+DEycU8ZPhQmdrnte5lBA
vdzsCAKDp9DDWCQ8pdkjY7hFz/kgLqdMVXktA+Ps2KgckZA8p4OqOeGP0nBcsFAVASBCbrZtXkPy
0bHDVsKLnJI0nuf9O1qXTWaCNqevgkeQGRPa05hMkISI587ueusr7CcRyk+i5h/GmHmTiupKPBsR
W5jZcZhquxZm+NDLUJ2e+w6bTmk098/SusvoVlLtc3yKARrEfPXJApIXFhgz7DwtkqmFmP+K4gFv
v8hRYjS/srAftHzf9PoxZYqrx/BYLH0Tyj1jAvzyi+5fQhQXXkADMP88PQZ8NuIzbNhcGtxd0yNQ
8mNgVKl8aJmCs365a5TuoqfyziTxFCaYLetIT1QMfZhcZses5ypc37pRT55eXTNfcLpVVNdyYlEW
RUztiVvRpa2V/RktMuSihsWncHSscVSQlQnNsdqTnBneNDIRVBGcVB8wnM5WrxNQxELJsAtlCNUm
wpkLAztI5qAg72n1NxhY7LxIEmOgCoo8aShDz0xlab15lr4tPGUMZAAIaSV+f42nC0BESqcnibAc
nRaiioJw2B7wQxT67nugq+nJjkwAvzK8ZwTsb3MMcwzOu0F39AYdvMIXUT3s8hrYGy/FbJ5+AQOp
wZPWHjqdCYVWnWZm08M6T8auYm4qpzZLLHwXXxotEnSNwYnF+qWLY9MbYHUwdsUvir5AveDHVQyj
ZwBhx/AoWCdirb2MFs4zWL0IsWP2yMiXCcICSoNY52a/TwqqKWQnYtIxJAZsEfoXmXHXIH4b4GIz
stOeHbRYr2QTLJRW1cky6neFwZv7TGEJKCYOEexoCNp585UZwmopZaE6UMNtyZVE2GH9mRNxqyoF
DUGxR8eO6B8cHqbVkoobjppDlAN4WS94P+pMSWpqw3UbJ11xGxeVIYwYtOhUuqkF4+DzpHsMkQWr
eL2349NXJ6LxZHgcHdPJkveWKYaTJs2+Rs+jiIFQEpudw4gTa8Zu2quE/2Nc3rOhcvrCdLrKiTEu
CHGhZnzoShTyGPdjKrdaXQvMsuwe1wy054t+FjThX5mpmyFNt22PX9PwCQnGDTXzJ4MApQqiv2Yy
5ZVxldrSN5Nj2lDixAN+nmgCuCxS9d6Qq1tRhRWkQyk6Zy7usF413tNF+Y+n1T4FcrJQ1w5EMzG4
n8wexY/0mur9Q6qkq6lqJ6IwXCHN/voFmk7zJRuAD7nGaHTaKQUU80p3oRs6Q/NppiXZIWBVDQS3
56NVJz7MJ451Pm5B9rqX22WiVUxJMcW+V0m9lNwBImlHT4zGl3qYtvAh6zS/yTBEpU7y8tXfWhp3
CqNkFP6cQFghUDxLo2rnHKfyIO0qjfA2YKFB2KBHH51QKDAlSCdiBumO6ElrHoaeIM8FRLJ6qF7P
ZQq0P733n81r3JS3GEKKzvPMCLwcJWKbmpqD4t7kGLTy5k1alDAFKRf9idkedICvbHqJnuHO1Lj5
gAG3RfGEhXV6zo/1lWXph96kF7hqGKbRlTM7EM8IjfFeIwae7LmYqZtFulwiqxvcsF1iHVx9hLmg
YxqBzvrh9Bbv2RcgIgKG29qT837xPU26wqfdztBLMCsFG3QxX9hwTFZ7E7LUEvFJWCRDzR/MgfyE
5/+EtP8sKJOBEutGvEvtW7sgJ+CBmTX+p1btD/N0K/BzZzo62wltncB5rFJOdukD3ow9wrIIZzHI
gcDjiTpH27RpZRP+GTOG4HBN8dKnSkci7hTUKZ06ejJ5OJOMwQe0llT0C/lzqoJp/IxEJXjm0ZHy
iXoFjFMnMCCCe3nseJpd0cPjQo8HncdIYGxyLXHXdtJpGTAehOgV6tglQ3PAFrdpjgn7vJcbep/P
bvRzjpx5xVn09aVjogvHHVVZ6OoMvwpyHMXxKnz1Bgc5w5m+DUCXdg1FF/dBLhxSq4eeDgXo3lEO
8WmWmMKTPhDXpCRFb7WGi0rL6ciUTBb95/zaVy8UBwoX3eLVCJFI+E4gs3edyMdh7DXs85o0/Uex
hedGt+uK4wTlnYFVtfhlNHnElfWd6qG20/uX6FpkrBQGXjJnqPyhqcehe4iA6dl3h8d+k0Ay4hur
xENJe9boVN+xiwJYSZycK7qKvgTlERVBWX7OyofxT1ZbhgjoLyf8vI1Os6FEBVJPuYPRJebMhvED
MXKqzyZ1iDzslIjubd2mY/OZipO33oWtpJ9IE95G2XTvqgAj/x9m+G8CzqLiOrNo+/at76R7Lctw
L41dCiVfH9uDoOHYesuL4UdmrJwlyVaRKMg450aaLqv/jecX7PY6dZe3q/F/f1AljSh2uP3UwYX5
U2AKLCcRKACAEOyJd3oleCV9uc34jfgbcTqLC4Uom4hu3V+e2EiA1yJey4JUvCSgfLG5fIyIW0fG
1mVcvukLXT+XP8V3ly5uGYe1p1ndpSdPp0euXlqmDuxFfCJ+5moK4SRhO00dEMcY7dr4JeuvkgAg
qTVEsgkCBF1139SoLNNl39ORl6srHhXj0B0VOrRno+KMnAWzgEGFJz2bG2gTHbVGmwR5oIEiwuH8
zEnxgUJSm8s5Z/UMATo0az6vIpP1OIj5NRmADBO2moD3SefNiHxJqvx1KXXdfRWgUEJmF23Nfs0V
T2qvaX+b13FCBbEnOgOWOA09Pu3/Llov02b8qfP8DJPsNQvXiXIB2YWbHKcEq3kY2nyURJhoAC4I
usVWOIBtbyTSdjkYZmRs8zDZhkX0iJEijJucZlLtKVOvaIrJugDPaQj25srTowoPDpLX6CuLqD8I
2YkDYlNZ1TYM3emJRWmBH32aZ++FuBbRCDDxd4rz91rEvaNHWdUvkD47tPTILWDIa3dTPI3K0+Xb
MixOgzEv7z04J1bz0+/QFTtse0g+kEmGFBWRjVJAL0J/ZvzmyJ/Wo0xvPmjLMH6nNKNH5toaUg+h
MnNq+PumtAtb3IofanTME4SS+eINmXDTnmeND6NPIbcKR45lWdQJ7SY8F/76wLettZLeN3KwI8ZS
93OOJV8Ez0q11/Vs7NSPFWAT8ic/GGJd4i3RNbYuC+eVTLeFl5Kc01W2yIZ6WqbkL60e8Vh4YtVu
aOqculKweFstl5iZyNk7TnxuMfF8YVXNewuIbc2UIjUX0zpj8pf4jgAUhgTmZfi1jJm8q80HyYGt
wwNHP0Ww4oA0uLoPRuGt7A2ZViK6dBYyHCPGRRzDUyWDZ06EoGA+ZkXbWFGg559hca0X2iwc6UQo
wNJu6EOELLxxCyV0WnjNI8LieOTAwcE30XY9PfGSkl2AP41Y+WkKCVbfxSotLqcYsrQ82ncEA+Ky
WEc43aLtw9o8fJRowmOq2BXXanl9eDQESyzvrQhAaLg/d8rzQfcyQtQxftd7alVlDxd1DRMyCAIb
HzkfiPFUwSsh3HF/18auqbh0+JyphqyLxi3clUEGWFMdJ7z/p8XJ+hFqItKUihlBdjVSbllUNLiy
Vl8C9+N6wakJXkP5DBU/v7J2BGQORrJ8oitHURp6QvxHLBtOUE0w6n/K8kOyidgjg8M7OYqS7ZRf
w+Rz/RBTalT6J/ppgH8ME9r8AugLMrLcYflMVLwsY1lUNor4O6ro8ikDa1FjgIMgPN3jvRlgYXYm
dgfNOVlCXiIf1ZJrcjrqbL9nixited5CsTkNZUnCHHjInY4aJ2YTrSf5vT2kKKhTJUY9bTKzmL+W
8HUermGZB5KiANlyUheYA0FIlo96f50VukwmLCWY0dKu1tYCTifMcwHTsdhaESD6Cszr4uQqNHcj
YzUkvpAHMssenwit/OHJaC1mZ3Qt7dWAS88P4Myswu+2vEmw3deSPZKPMwyHyHrIluqnI6yM8bON
bs9oZyz3YjmVQ++k6G5ZCoM1e0vCzRte4FR6paWj5w70VPLCPIhiOPryea5HCAk9zw3a1WSyTM1P
6FoEToXhRCtSeJwo5x50rYeP/cRevb+G1VHmHljyJejm+pxZ8nYy2QdSETC42AnP5hMB/lWSjNcn
sb02nJtjpGmnmCYhfqkV84WkXegp8lZsd33d08Neh+wymBg9bnPxA98o46U4UuEwXD6qv4d3Jk+H
ZAc5PTkkhxWn9xO/+o7RCNiZb3jpu28501Vdf9kBvX8pfMGLPp8+efXfJOr6xN8cMVMuz4mXutOe
uYto850xcLS7oAJSefiMyu/clI6+owO2Ff57sF9s+yPwkgt8BWew7UNjex5fPRADbXudffGtAKk+
jBO73mmBYTr6P/UfWRJK0B9iruKDEsz/xg28IV4XtNUTJFVX3GDPYVfez496zm045Da2jMHimHb3
ZtrmeXIIRvItz8eMg9f6+Fl/6TAEgiN4KPRQZdsfHwePT4CUGTfePB6Nhw2tLe9+Pu53DuBtbJ8y
53Ehl9c+1AcaBgdDJYd3fBZcrMqdWxD+M3zLhyDRvRm+6H6MB5jv6NF24wFbx/LUHzh1tKAkFdHO
T1PAq/1YvNNXfWCX24tPo2rjtMAHlRyYE4JTXn8Y+/AVPrz3ZYv5Hg564Ou2/xIFqYtrw2/OQmR6
hT8f4mXNeX1d7OPn4B4/a/v8Mtn+wbQNf/GCG7N9O/C+Tk5qB3c+ct+/HGzsYJzTKd3eRfdUXBgO
2419/xJdaMMOSTuMm79g17vhGfG+vXiSd7/jpuZjTfrAqmZ/v0GFtkn5cCuHoz+AgOhW/rby1W8y
i/zwvdjgm11sJhBkL/VwJdhUfnWPNtEmvqOAeDfcaJMCO7rGx/iebGLvecs22CbwfXMv3EMEc8wt
R/EXWbpOf6Zvt9M90G9q3wL0RvzQ4E4aME3dL8obm/AZB/K6L7//zfb1L3fMFw0zG7t0RtvaIZ7c
9t/tPj7CR2u3/ZYhrBO9k2Hr4NXgh156//srnet+v0f9YWPjY9fbmkmmHR/NE4jIuCcSYwPpsPLn
7TW6EZu06d+hcTokDDlvx+5MI2d3Lkigre5ZMcH8HQdsa9B+NqUjfsvfDJecMph3+TaDjR7MRGnZ
AQSeTbqtf+P9YDnjbj4IgRCECdMTO97LB9AB5t6br+EF4uWmf4236qa+1JfsQ98Ula04BKptqk+q
aYFHzYKDovAy8xCrU2i3r/nLulDpXg+y3TkVm2vw5e3ijTvRBSzfRk5wB11zx/PXF4mjF9HFYv8C
GLppXkKq3sWejRdKXCRKXLqYltAF85/JB/aoGG8tWIGnnP8dab6msp2BXdbiIzKpg/RtWu5CoJZC
KP31PlkYIazIkRJTMT0xdjxTHTN0twj6A/MgApbRtsh2SEtXs3LS+DB8fh6nTD4WcHXX/tjIv/FH
Oc4myKCUEm688u5qR247Pui9ioeAaV1FYfS1mBHPLb+Dx+5y33Ijd3uNWTqRc/oiP9fDUT5AbWrf
btl5/dXQ620E2ba7vTkf/uHD8W43N/Vvf7cWP4VLczVhu5CsbuNOcCQ5yMXVY96P+/wYOriV2r/7
v9s2tVmU+63p/Y52DGkWYrrxxc2ffrLyfWi64l7c44M07mO4oI50ZFUDjlyGl4qcPXIvn/b7gWPS
927bq+ls8UvBHJZoJkAVu94A6bGnO9u2b1vXcP/uQfDkUICEBIHwVXsT0FfyexAwGy9J4kEGY3Ok
234Hyof3HEzNdd10u3nVbTrL2/KWWg6TCP5e3qa3yStP8VbyvP5X8gDsWAloX6S36MNiL351X5hp
mP/4Y6arfNW47rlyTC3OHbr+rVpMnm0YQNgmqe/TvfSCiMj5lphu1vG6BAVCbb6S3xW1yat9XO2X
8ATfJjJ+NG7U0tgnM5ZE9vOV5EAI2q/xS2UHX1+3ft5giMUYmQFDiAot4p5BMuAs/hCIUBp35b58
T/zMV13YLHbovvA77oUzbAd780j8B2SWtQf01nuIw3RLRpKNfIujlgPeHF+N/FjvEmtDVXTgGrHF
zccXwucfxZM5v42A9ygfkOZsFq/5IkHQ7Q9f9OzeeqpC5LEp417TkxZwPxH65Ov/Fu6H/oAvmyMF
6w8zd+/vPcPId876w7txBN62jZfB/lmvqvEfvFIXRY2Lt+9peonfIaH4jxc4WTYXvTMeJf6Zuj45
4Bsuo2wT2xyR90B0vY/J6V3N/xi8j4+Jzb/+T/JOoJs7IQABd+680PWkxCKTU605WPa36H2XFxDe
3eJCYt1Uu3+U0J7B4UU0m5/u3t561rN6bDZPr9ngrnSs3Mq9lg6qOW68wV+3Tb79SrdffEr3W+px
hK0/I/W8j949BcV6UNssIe7kYncgp4F/UfzW7Tz93K5QO/kFjvDZebhjvsEFd5BM2zSaN8370Q+a
R0LaKTrGWCZdzAPCAhB0D1KYQCGBJNThofHxeT/4wPDxTc7CTQ9p4/D//9f5iuF/3UmYtL9gIdvP
C26MHI5rOF2744uwk7aIzN3CvV2ZrLB9Y39F8eyBz835ZQLm/XvDdcSFXOXXXuUuZ9p3F9oyFwcc
ATdGZLfjkHPDl9Eu/ZwLYfxer5lxm3CUiN/xZ3Lm5N+XQeoNn+vBSwXNrB9zUmtLGstpLVfCGyTv
U+dFF0Qqu37HkyLawW6c9SpdvxdaCNKn9qiKbYHHB0F485a8h07wpZKbclg8dYOjK6f/+nGr287v
/GIjbunaod//9wrXiy93MP13IN5ccr+HiIVuxyEQ8m5xusX30BFe2/3z3XK3603OR06xs16u1RFq
jJ8/wpNx6W1YtrvY11zToU3dox12rMP6ivDSoYlbz01QQ4fXuV2/KmzCr8z+xZrCxml+881d5j1+
SI+2LyTt8LzFW0dpKL/S9zj5vtwzSjmYWPISBHHUXrRTt7dOhUMldo489N5XBImusS084j5OoCgv
zWV1sdz8Ru64PxJ3YsMDODeudK7cYUNTaeP05tE9u5o9BwoLH9GsN26hKkn8QnmA6fXfs+P299cK
YP8vfl028GjYCP/eDHe//aOGiD2Uf25yjlzYEjwGPk33jz3vva076R/aa1s4sE8sqoXehgexjw84
0Llj0Li8DolX1LhtsKLetnVYf46xa7ewXJ3s/DfyJAJejxec7tstz9hFMfP1RfnVcALF2+CrcW7X
np9BMOXO2Gib7hUbn8381uykjcZaRMLL504MqINB1a73Ole98sq6Da8A4MuOvjoXJHU3bYwbV5Aj
8MRMdjaDukPnonW+htf4FYcjTzuvu3/ZYIPwT/d1P3vrNrU3XuerdMtgiO7qPQCq6Mu+/tnbv1cW
CLv9OHy0Adoz8HS7fRfHPxCC2iPmkPVLPaW5e7yq2CQCf7Eq/TSgsYW15dA0btEeeMkN29yNcQlZ
TvFBuhFLeOzfx+/8UX9rnRuerEtyjtmirL6L5cZBsdGxfNThZx2orrasY2o38wUKvQYgDT7kjPuZ
8kvcMj1Vsa+SN8PD/NYrl7ykfdTbjd/41eP6Z7kmC4LBz3O//OLj5Xcb0R+vT0/35pflrN3avSJl
fBfOxKhG4Tru2jnZq5X6bdaEgYzQ2PzxJYGeTi00pbzEOygrRYyMXCDbkF7Cv/cIMuVdhcneSmBD
OQpXhEKs28B8feKzeZlT7qPq1jeXFvcsY7BlbwyiEw8b3esr6seW3I7XLsfPC/abTJLWS/Es2FE3
02A4xSNgN7sUuzzN42e83nvYC/MXhgoOzm0ucifn51JuFZW2DevNzhNs2EL8RdChQxQY+yw7hh/J
MfHRQvHz1/4ue8S35z26k/pTvauXiJO78BX3u+US2qm2b2Nu7Ew0jLjtuWsL9kJfBQjpEFLhQts7
fMM45lXwD2JPOwl0xmf2GSKgpEzwIJa86I76Ne2KLb4m9cvMVp14z8sHlDBPP4aetdMuhH/byXbH
Ve5cfNW+DLbuNtvIN+5clk7o9oi37fpFOqyoHhgFo0a8ORJbI0WFTG3BgzgOD2k1HtXey0zGGQVL
BMxOEaPNbYisqoB1DAT+NdXXCqSD7Np9Ur9X49EYnkzjyve1otV0022HmoRG9T3W0yv2SX5b6RsL
z6GwmQ5Cug+JfTFSb4TmwoT4W6mavQA7Mkbkj6bUNkjQeAK01p6gd3BVRL+nb3vCGFFZFzmoT9r+
NQau5nTt/JfZN7cV5cu7QJTvehrgsI1Y4FiPx6x+k5NrVuLEweiJUv/4DCV3pHEf7zmJpB0GKURv
awnYOFFcITUnHAKyMaoUNA/Sk57D/YnxOFh99x0R5yhnbpbts/J0ETUDRrhv4chxX6CnxchN4X3D
qpS1bmMUNVV3t3kCTGn5pwLo1iYBNB4yclY/o8/l+YEljh1KNXgj0D4ssOmkxoeFbzzLj5B4u9GF
tySSOS3Wy455NnpVtO6f6lPbrvg0779nNA9MVgkZMD54evHZvE1W9arx/q1aP2RmUD+v6ihxkQGM
1dDGVdCzHrasrFTvQqzuBzRuS225vSKfleRhyjDIvyvc/eR1uCJSRkoroD1190LGTS5Krzrzu5CZ
fQcVdkl32fhQ5etgMI3Kr4n2CSSpiX+wtjbrrHcef/qsZx77KZvICuqjlRy1ZLKz6r5Myk4nrUWO
hctTxk7mk9lpvLKw4HINeeHXUooM6tMwAWK3rWgS24BXlpC6Qqe/PXHOq5DwJxDmcsimLSqmOc23
vH6lRlXViYcZX9IJxZv68eThJwxl856AixUq5ZNkCLXOuQqjw78XVxhuEeuSRtBprEvnjDnm8MBw
/OEVnQYvAxye04/uOFZMp/yx/tHxWx23aQuLYUH1AGhS3580Z8+GxKWQqnVZXlotI+CK60G6hPIE
cTYLGjzacQVX76VEGBLwZlf256YFpCL4Dq2nz+PiY+NRx9onaOQ8ZFB0hl0f+33JkJoAHUsVgd9U
X6D5M9ZtKCXbsoXPhQ2U1lfekzSGaRFcyF/OZI1E9BX7ScEwxRjfWhwZyXzY7SrpLox3FTVWirJY
xCJMEQxKvSgSXaUCSO8fpYyMxXqgobB7HGSeyWdZXLHfgcQKfaAW3jvSK9bd2ZsXdXiexhjJJqh4
l+derUw/Eib/i0EGC+Wr/DlMxmufiFssJuxWfmvajggz+s18xr29wYanBjyezkU6oxG7uumAkGqF
HPWPqngbDPGSpzsZg4E42a2YMm4VgPZBi/ClLe7JiDVp/Mm8EFRRWMXUYoGxvPRqcodkzMKFynoz
8UjEhPsrYQgCghyBIJbNYyrh9ibLbR1wqZB6NRMOWI5G9siCsPLIYxr7H9xbT5xzigiBu/SVZhH+
IyKNqkDyBR2Pyb1uytmuhWsMJTWtFxrXWd6u3flcs0FnLKX6wnBi3N3XYRTkg5aYB4Zf3YKFHmWQ
BqsBMtIar7vCwOs5qscYguovUfE5R7nLq11nvNBurORJ7lzlqDRoSbMmxWHuxA0GnyM0gKJJnu8w
d5gM8VwIH0miBKnCvGo0gHMKLmNYvph17cYWC55OfCubK/NgsX5roptALDSopt5CRA+M/loU1wVT
GEoPhUJuTfjmnx00L+L/mG2yadeZL5EHjPf27YzJbxkMCbOZNjqIEqHegdBghK3PSFS71GknwZPV
x7N/l+7VIDFUmxov6m/GhIEUDJEG7QdnSqXfdbTBoYJ8gt4B3ATyjC0a3WXS0TBKkcf7g+c18j50
V4AwYGmByUrNCNusS8m2BvUcYmMh6+ZfPDJ1q3PbYBiSyFxjORVFE0/3EG9SqDDyvPjGRWrwwVcN
R8R5Xhhf17vg2S6sV8p1AMYkhqyMPiobYkfDLmFiXG1wfqVPwSvyEOT4MxE/jTrGRyZExcBRZaXO
2LevIPYaeCNEJQxyjpLysWSLxxEk6YxGGMzV5AdipZAxJU9FOOMdy7duNykjICCDUD8zkZKSip4+
DWZDcYfsN4/eRawaLBhdqoTJkDwdutWSxGKm2P6pzcwxdGWuhJunWwABsDFKUfFapNtKy7EzsSuy
vWkYSHavXA9zjGeL+BMmz2PCdajAAJ1wn5aRMI7ZvF2nHUWDkTlGjqUBCQYaQJbBkSXI7p1UwnPT
s2SGbPKkLPdWFmzXk2gSwUgy/U7Krtzy3N21MyTxvzxFTpm8rUt9IQ4pXqi4CP6Ol62cfqrMonSm
5p36GRl3hlj/n1zeEbg5OYk+i8KiQ9mXBAtTlUUhPoeje51yTXIGHR5JEF5uemJumvm6zmRrMJD5
maFdjZ21Ggm7exmRM/BVxY+xfxPUU+TyLHhGEfyO/jjw+3bJuBtTLy85ciGi/3Zx6UwYUw7xH1YC
NfizRDoD8KWEb8ZH3n7qp6pqD7WSHEUx31qw9B1lOuKB2D5xBODKDSc6AkwH03vXYk/RH+uk+o9C
tx6sI/bhEPhW0sgQUidl9/XqUboOx2gGyZBue+EDQxQqk5X/ApVFrHJvxj1CKEklSV4kVhXxbWzZ
cGXvxBkz3pUv4wvKQaKsUZix4jnFMyKsDp5B/8lacyrCj+cSVfbS/bXd20R8CjpD+z/qyJKeG+me
UXVlEdURTEt4CrKa+4xgESRiHkx8eMHTx4zQhNOXaMAnMNxyaGdtBlekHff/bfkyWI+x9f3IEqWR
/tMwksoYWoUNKGfOeJ1bfoUqYYyckplHOlSnwmDO2F1LSFQwuScgdONnrfGS9JhQhoqi04zg4HAG
RNxEYRGFYD4hhugLJXEn+WvlIfX+1JGDoK96af4oq3rCoPIpdo9EIzxba89o1/PuNl0j5MJRjh2y
/nwrVO2DdAO/lO5MA1lmPTE2knx/MuKnfDGlx7puheY7xGsOEojBojYp/CSif0KOrhhzJvmlg45S
ozCzTilgeYPIAX5qQ+tPtTJm8CSoxmIRzmn3V84L2lh9M7AQpvg7MijOw1uJ71ap0LwQHZFI7em5
cMjVwXOCus+cs6ZAFVn7k1z4kpH8g5LQp5WryD/ybHkDtVwBD6qAzLZQr3Yqp1MLEo4UUNDOmLsf
9BnVRYLtSzrctZpgEjnedZw7OYe3oHZMIbh6E12+JpiZ6I92ZhLH/dEMlDmadcin6N88Mvlg8rWo
rs6f1GckaSYjQ204dP9j6by2Gjm2MPxEvVbncItyaCQhRNBNLwZE55zr6c9X+NzYY3vMgNSq2vuP
fbbDfq04ytluxI35uSUKTudQGUh/0ZOzPenS1EkMF4pHXz5E5XiRzZ8pHVV/ShRvSQQhbUP/6SQZ
HzLlXOvRwkZ5UWOzne3nxEGEgat4FOOq4oDuiXgkuoHjgzvq4KCJC0ckRBzVlYky/F6FFqVjFx7m
vkefiMu06jeI39kRTIcZj/Ob3sp2vlTd1utlYRT+gNAfdGCBeNqXWBUilfFxJroSBbxpOTh4MXG/
OHaBsIC8lUTdSCWJSMQ3dGVtT8sZoYSbAQCEUhI7bvV2SBn/kZlWYGFdhiDz0jeQgF40XO1RQXyY
buSAykhPLcJVytHCjFNSfhEi+gaFnLVrxNHgsRl1QbGRq5AUL8TkKE02SypKhznaQM/WvbNkzHER
v4whknysU0ECkrdLIjp29qp97keGXKbdTCmWprsL4uc0kf+m0DmUTPCQA024T3MqXYQEYLrtw0AA
EuKTpF2GER45lmL6+ayfyX9RgfxDPglVvZFbWktUY2mkqyraCFG8F06FMvYkXzyO72ogUpQDFsGA
1A32nLdCQ5sGzdHNn3GzGvl8F1RpDMqrOrJ64WIc74YgREY/ROJBaBCGLp+DzK1uUtaMS2MZYng3
GgUxMuctQxBpoCt+U+N859OIEEJZst34XptCmPE4GjkATs0d1zKecvWie03sR5fY9FvmGyYlYovp
xBPGjrbiTyXQfUNHppxaSI4L6jbwO9UzyGGbtiSHacYp8cBHot4hCGk7KNW5ga2REsLI5SkM0m+Z
MsLYdqa/B1G1jhniJlp0DTFlPQyQ06XXFWo0TGy0n1IxB6byFHHxpiRUUaxSs4OgYIl6lUbrh44H
fKZDflIuY7r30Lx35NIUEXlRtN1W2GyjYT3O9tLM+5degIT1xRXvHRpkZOfo2xMKmiucclwcB0sV
Lzqh4iosg1JU27j5UZ1+KQ9zWzUPHeEzWXhPhHozh3tHWCke87Vb2GxTMMLGvG7qlp2eX7N7qxk7
nWd+aBaeMc9a8/HyMp41v5w3BFc6GN+HkWqWpt+IHMZlFMKv9XzfNlw04tJ6oKnShEVpYkC0SVZY
T9hg1253TBqwi/5SczqjWqCtwW40AkluswWxC8qsZjfMY1QpLMt2m/D+hOZDb+SHvkHJGhOBxnXW
k+p9k7oroTVXRGeOQ1FHd5lmY61HuMpiolfyLDtaPSSAZRxs9CN2L1moutgkWsroEEHbtue/lWPY
jDxGJL+Y5amVVix4u7YDcYjUDeuVF+3MmIaMTKcAF9BevyTZPU5JFEVQhmxDMMp6FZUFCHH4Jc8V
c9CAbcpYm1RfGxzCba5+9VX06ulnF6dnXT/CbN7J7Vz0THwtFQ2prt/irjtaJvLbYJN4MYJEhxja
i4Y0YKAx0JYVDzpxJ/94dGZgCgFhPa5tbLo2QUW/cieRQsC+pKwn38wuprfX0vvI6DlmslkS5kNy
FQepxciApqbUnspADk1cCeOZwoUZbM5EJYp9ifcuGwUfesBLqggsN12FvthWHeYDvFRtGuEhc6JT
m+EVo4BALkdSh2sE4cIukrMTrGoyVxpLPMmLdYjznVZ0z3aEVG+wT16U/3ZZt5JvurRtaAUnHIck
dTKemy0cytJKDIblRo6cbpZvcR0klkxvhCG2A+D2rN56Ivgn7/Ee3XxY3+pJQ5mUOBtr/GFRforK
HW0Rm4IeFnrfCUkyT4qR71pd3ZpyZsc2EYfvefyfaqgjmQ9FIWkTK0MUS6eZSGVfOna+ExnRrfxd
SpaUnqRz2SuEJpqlWiDhGQwSKRBUkOHO8Y31FuJXI39rGhmmzEecbeQLIF8bKdAuchqrx3LtViS3
QfXWYXGJHAqckBrbGuVeVDcTOAuewGjMtA0JL0cvox+PrpPuuCfOJH0E/bFHVUxWGzFZ766mvnLe
cz6i0BfbAouw6xp+ymWjQSo3BJ7wEuuM0kDREXdA22zkQG2yC8m6iTq/icGXAy6Yz6Q/HI3ANoRW
AeCCkI0U4PTjXnchs5V7w6pehHu54MdMqtwsOYvzOJA8xFxukKoX4vdMcCdGzZc29DuHKcPD4SPi
78okW57lC7vl8keA21DJoRgePyYvb9lRaWwT38TsmfOkO/94H6QkD4fcvgwZgmrOk/BNfijlpcj4
3ZC3IFxuyq54l/IqTeupW34p3BmXCA9MgxQPsSUfLDLW+bqeap56G01YaS0V9kQN4xBOwIWJTsFW
XoSt72be7F62bQc5MgwrYSdm4qt54jiXYj5gNW+eACdrCkrnGAdvQfoVwwiM1yoWbxZ1JfrIBUB+
CDMnqPklCv1U5/8jk1HPjw0wbXifTHm1JutkeGOkGQ06VNUSDfwRWboUf6ZIvRoNSX5r06hNKUDs
y80HX7gpniWKqU23+NWmu3DKhmWHzVWOKHLx5gugIJzC3zC8SWRM5fyW6KP0nJm0vpT1KUn2HrZ9
wAbeQBdTheoRrr2WwFC2B2GVG24UHBVyKYRnfQDIKDMHps674cSjbyHkjMfz2JdXdAry7UJ6NnNO
8E8ZPLgcdlSOq5zHT+66XZEdppBmpXcJSKjFBT4DkkJHD5GxuSZVugJzlApNKzVfxlbbMrLZE9fl
gOEW3wMNRYjbh/Fs1aum4Q33Bya/uMctwbOo/KGzqB0nxU9Ivx+meaE49bMzT1tKkUgcQFNBrJtm
PbLgrucR1L/5nk+ApWF0Asp6keuiyPdyzZSGVBqdn+R3almfeg+CrD6D8A6MFxybpME+JASocwx6
BQk35iBLE4Wfp7+WypLeI5XpmgPG9aV8SRhR/bRk8CoouOKmDZP6WTd2E1EXQCMy2qSmettUylve
HSt9WjZSMRLlexohGfOUpTE/8WE1hrunjisb+3ihn0IWc5sEXSHPISPEhIjMy1nqymcxsTVJUMql
U1O7eITG8jywULIgPo0tw7q9/PvWu3sVJLzR6UGCd6xIMeRRwZUiD+HUwkcqjnoL3KVww6JoQSvv
Ay11Bp0rUXTSho3Ju0xfA65Ifw5/O/R9TUJWfEJsE24OaRMQ02Nk6W2oeOY3OTSpDOpPdY1m8GF+
goDceHmtJwU5tOqidf8xh8oTUu4HEj/I8G/MDSxTQIeEkW/U7m79MzFM84KutL7fULDJYfsY0RdK
UELu4rHR78dmOE6OvvwzNpu6z/jQsON6/JYUF5HlltA2qMIb6iBNtEjy15kWvhtYjStwaQ+EJC7M
tTBVoqcGokvig9zgeUgLRpCJjvAObNsVFw7NjoukZ5sXWJAbIEc5NXjCL3d2QulEApyXrRRm46l5
x0EhXUtqS6HHXuKt0l3kwrqo+scI6DccXfOSsDNb6MjsHcxHF6869Wqlp9TBleAi4TIBSpxnvb0F
9a+eYhsn2KLYx4yu8n+UXYHw6Q1EOf9m4BR3AofAyz2X/dShfAh/Mfz+3cdW+zsW6lvelx8xnkI7
Hf+1JIcJlgR5zLpygVPbb7LdJCwaMcNKX7CHU5oNY5ygd8uLEiJPKsGPeA0sdP3FmJ11zV3lar1E
43KTemnP7dd5/+uFIeQCD2iq7qpZJTPTvcHzgAdvGgtkEy0xg0EXvteE8GsUFDXWcJCQfQmmNwYc
n13SvdAIuxW0PEH7j40fNT0XBRn0NtparnpZ/lTuTfUuJraHRczDmWloSSZIKoHgBn2q5rKcqws5
AyVtv9QxnUnszePezyvqQFK5kb5GJP7VpvpTImke5mKn9xoZF4xNgqDr6QHUO3VUGMIzYZ7gTOnc
m1xUKI9fy0Ur1rOtvB1DzgjiTQi37ENEzOFWVzHV1BA8Gt9StTdADpKB6wEQEkSV2DRCJQ0M/gyp
fF6gUzAdgJYK5grcQtvaxofBrxO4AaUlgp6PKvexvMBtQkD6injC+swBNVaZPyfxVn4DEx9zCa/J
C0eeuCC+kGsVES8OAcJudSBaGoQJc1uQMDwSWJwjC0+ZYL0jWnUCTh9JDBPnHGyK0sYhI+GTW7gy
Ptzoq7aOKjoWmB3VxOGQtOchhnTHkkxSyL5wrTetL15Huj56GPUkwLw/xuuQOd3HMraCgGkZjzXF
lnOFlLEH8GwqGuI25l0HPeZxn3nvHeZ1mxtxMGKCozcW7NJQx5DK3lIKYeTVF/x3YMuRyeFjpVO2
KCf9wQCNd6wniUGlZUrkYEUDMa+HCV2q4rp+VbmoLa9Un7qKJ6FIcjROaP48UjddcJ+WmIPWWIat
pFDZT1yikSg6HWjxEHa5TbxihThE/EvFd4WQDcQwSIul0aP/rcgGRGlGM2YPkGvT8RnXLt9M9Xej
y/8W6suSTPfWmc9xTism4NwYbILB3Vm2Cju3tYghVhm2C4hd2MOmtX2MVzj/+n6f2Gs5ukxoEPnh
FNU4onwmgGfCUMHElbF2G/hNrMpAW1HiMCQfxOxJHuQPiSpMgr9RqV9jwg1oakauyOEvsHHZVNCX
1DINaAMd+i2DdF7nBbcAL5HeB+w74FgTUS4uDQtVCxJPyD1uRSWvb6aL1wpHMk7b7j1U0G8V2wDf
O9YVPBbxaca6NOnu65RVnxq3xUyNAfrgnjhVx6Ltl00rOUnMc9DhBgIWU12l8vABbiTnv0yFibRy
3wvKVd+lW87xKZ0XaogSsPUnoLsmnBeTIT87CShdfsRD8iS/gdhCjDTdzOxY5dy/tz5e53PxEU7B
RUd8lKPSDjRfrcutUGBlp0NkTt/FxGc6fbiBQc4DTvyMqmzNPMoX0KouM3bHVp67gMF6xv7juRD7
cjNFFE94JMgqjhVoaO86YpOcBwBbgjjqofnJrM9ZQWpa0yG65Webuw9XPMvFqaaURBqFVAMDGOJ5
Tb82iJ6L7Dsqe55QTHDcnKPOhGNwWjCoxMgkv6UHmQmJj4ZOzyNUWV6iYWNKNKxfTBKCOOWh8S0w
t6nHV2r/eDqkh02vJN8Ulz1osB2foxYlwL1hLAz0u8m6olMgPSE15LQM++SqcHkJ/RvymPZpb8X+
8UlNyAubWw22EagQQie1nPZpEH/lJYt6U01LPgWSgoffw6IxL+RcFQeECH3WfJpAyuX6bepnHb6h
78YDvrRlwK7mcXXgepTOWrnUSmuiHDQgXDRBrB8tOQX1ANSX0JA25hRDlHd+CFj8ZR5wMZKBi0Tc
m5KT/PpF5ZBUN0CFYNVOGF6b6jrMAHUcKQTbyGvaDje9+1PPHI7opjhsJ4rZGJJVGfDdbDrdJ+ML
GTrP2Bi9WUhcbfJAWyPZyhKjXqNQd/A9ymJA6hKHEJSK89r0COZEbBztS4sEOfGo8eK60TuM0Dj7
TeWyd9wh3LRA0N7ylQOjSdhAIigJIvIqhyrkHaq9kAzCjTwXQXUW0hJ+nzqk1ESSd2Thccli3K05
Kwflc7Lv0l9Y7tuRMqPhz18jgKrdak1Z5EbaRrn6I24CvT0VwUEylNKyLPH8uZigyf7eK+nCgSoP
EQdGwOxuvxc8lvLFbJDjR3t1OFGTIquFkOtMRL2BRkGymJBsggM79w4hshcSTp4aGwA9fXiIJCJc
x2wWBNL3J7u+z9q1bT4asjkjh3YcwrgKnjSrxlzK8K8a8IkD3heuhKCrl4qJkCW8e9FvShUaL4sW
nwDblIDi+iu3clHty/aknhVj06TXgRBGMIL6ueSEksNbWqpQmc8d7+VIVpoCQHzjocE1D98EcxYn
36bxnpknvmwbfysas8ml6x8tbRB6d4rhAdveffJyD8TlUYhvXgQvu/TmO6xCkV2U7CPofWc60o/W
TrJH8qUg9EnJMj8Ciska/VApMQ029c805Asr+6fZPOrjUZUl24J6q+6pYtD14GiVgUkLrEe6l7yo
o7Yn37AAQqs8i7l8V4hzkTqBLKCqVSTPKp4dokXydT0ivi2G74yYjbzB3Yb13m7XVRKdKkJ2zPhh
tcxE1IM0cXVwuuxLUX11zZOeVqRQE/KluvkhSEZSh8XOtKZ9Md1yD+6OUnsT1TECi8JPamflKdGa
x8NwPgonXsoJ3yJpLi5fNM5jxdop4re1X/vJBNy8BZNvGtWyb7SLSRlOyn1RQvMTgq7Cg0zkIcWw
yg54gyTSc0pachWFh6y/ymeqAiSdEFHOEGG0dw8WjQ5s3lpR7uXnv2e2NojBG2YB1wcUZLqHqQFC
tU3aApsn7zsz6kMZM+QF1qdBdtAcIqGmXeSpoKrwtQg6MmeD9ifH2ms03iGwZq7RGYVNwfC+BjtC
w5LYiGQdnm3Y51LZlxw4ApFmbK0AInVBVkygLGoN4wQTHmYou+1hXie6ozyJa6i/oGXEAQzr2oKa
U3PMyCy2qguIAcGTCRBmjITSnpoQjUEq2860weCYupNrRkIrkl90XJnNUgaWWISv6lHyOHJKN7Lm
BcHQXG5HozmkKzmqp9VlxIEcz+/OOB6bOFi52kj4WHzR9lqcb6acBtc2P2kR0mn2P4iDTdKZF+kU
l/zCFF7iusbZYinPM2OpUWkbFDcU1digw0kQXrhhQSC8xOakli3S3D4QMpIMDPhaQ2bARa+EjGgp
LikiO9bBNpt5t0zKbK9kVbqrCrDYs0wSIjnjkXKYPJtyH5AjdAaowHqQMVnKwcB1J1+pwZgV+swp
/xCR+cXwmNMXZtg7m8y2MDxIMRCtWJJHhmcdobZLXVuqxCM43IiVg8guoMWlWBYesrjo05nwxjhs
9MhjcjGn3E3gj7F2KvE0T1QJjkwmo+U73EHN+NB4JyUrZ8DV6RgaiTcn3yBAne9welG6vgyjRzZh
c3MeEi9n6HWnjbQUq7SeNfpnPuISoLF8AgCqieUnsitUfDXBm+B9JDUprwTkYrCW6KI8aHtjWVoW
/IZ3rkiL6fm5gvA5AOOLKBVLuSBsG2s6Y15sTZukqL+y+dOGOQcWYOqk5j199IbxUWv2O2lGOqG+
vbT9j+7GQkkj2St7xCsn3Y75PoL5lax0yoRpjrA/5Zt8c5xUvNbMvHG9i4r3ZsLGLcEeLhTPyChm
QbrCtyqgn6lA2TEmdsLeNsW06nCsczPKJ4pkCyUfyMpLV+YkdjrTkCrcrTG8oGpDBBNBmyBYUcG7
ewN1d5XsHS/aDoWxCQNtk8oLDkQT4RqdXRiFu8bZBb3O5JizglWC7KVmOHfxeAX9X9XY0SnvRPSf
/52adXdorHcv0HcqShdSMwkIIVJO/x54UUlJQMSioyDqbGs9sqvPDCky2gWFnvzAu8Jca2g5Gqj2
S02iaGtQ84hUrSMOQ8q4MMU4RBjHzq3pCE9L0u5clfOt1ThoojtfXC4qUiqXz83RKZ/rgUKPdU6c
jbyVjNA3GLQkwheMOlbvZl0Aly7ctng303LvGvR8H8p58ln6pLbOLPxGuNTuuN1hWFk0Q/6Zn6l3
AI6RUDivpFiF2ECUs8vWUctFT/LapBe29FJwDtaK/mTbK310l7byKMCzW1H4aez6Qs93m8LzfoBI
ViwZE+O/PW7NgMhQ0lF8qR/ghmL6Bpx2EkpPmRG9xwz+knOaS16GSLN8hPlJPzqPHA/gaSP6NCqx
TMGDCcN8MujWBv74b0zh2uYX2q8kGoXySllSgxxsci/DgLJowxXbQ7q3Ep9i7AAQsch2iYqPYapg
fM21qjtslNPO1PjY1fuUuDpp6Xbijug6RgmS2JyaluWRXmGvf6QpS1XorYrpPkPTOA4+gfo5/BFK
/xDUB+Y8yg52nhhYVZQzakL1czS/A6O4VESQGyQme3W8lRhVTjFcZ2TLOcIhjAIw9iw2L7t7S/IA
fDHxrln/jyroVYwZOCKXwSUgYSpRDgsqtyp07THgFq9fwWU+5vYhg/oDJwnGdUm+YHD0SEgs6+Cs
ToVvb9t2Q8YLf+W/qwYh7Y3nSlc/gCUCWLf8mTs+vdiI2qakS4i/bdrkFT+R7INiC+Gfm5jE5hsh
zTXjtcL9NilA2hX3EhTjqqhkdJHHszhN1Zqnuhu1sx0erEr/nZ3k0HXme/9Tcm/zg1LN5DJwdP6E
cQq8Xx1+a0aAGb8SufKLWMWlhwmeWhsahOFtHSqsZi8DWHaK105NVwZoqKAlqHWtV7lwa7ySNWXP
Crq6Vn2YbIBFSFZ9aT+gbhs2w4JsEIq/EcGQDg2am+GDN2TIWnVzbN7wN7RmifJAjJAga/MSBrop
Jh8Geq1EBIulPy5+6048KSZGnb4mrTBc2/Vahsd7oqBtbFqnKBU6mwEpdNFxiZWtsAqwh4yt45ds
uDl3k+Et5OuJzhe5m0O6Y5E92YhVY+/VBublnJUvPUSriFyCqbgh8XQx3PBNKahwxspDH/rNjyEJ
GYRAUlHS7qWOJK/3YfBpWvceGYWEfVzziy4YNQYl5/dmxOkGw9qrJtRsjAnc/PywxFxvYFpJYRgJ
nWAztO8cqJz/07yRX5pzFJwHH2u2ktAYdE8TlSuPgkdF+Q3EGjANiPaLovQVcFBCT3d6RfxLy+wo
MOB5klWnJdXyBbo6vlt+GgR5T/JLN9QU88eZ6BUqi0bqwodzsNP+rJbJSiRv5Oj97VL0vfV3XpSg
3s8zjg9Oc2j7J6ZH95sY0LWBZM0BGUdXuVS9fBOVCFeVrVGtEXU/WSp7HYoveyf/7JRoIX7/AgJD
viYkx4KXeHCybg5BiZdJqYpyW8USzFKtq67b9rqtc5y0bWhfqVDtN53zkQcdLWQw/g44v0IDlJXu
Bp450jGYHWnj2hvA53UmwT2d+31SEizVOb6oJt8GnnGvyJsNeI5MwoVsIB3bxHjgtmuvO46NS14Y
+dDQxFL8PazQqgekcXW3mRoIZqbB/ZPAL5yRuELVXbOtCYbmxHLunmCsQ0godKwBuEYbYgOdUnkW
0XzijNq5cleyqh/Ezpjp4UfCGSArIqo26uu/cBNVNZaKO1xFwCZgIS+OyChJ250apR/PJc7ETA5b
ALlUU1iEClnqMub9BDiQYtrKfXAj6EZEwcVw6GNAUqt6T2DPKPldin0jmjV9kQvbnZYe35M+u8fE
7f6JtpFR8k/5yOgCiE9zDcl8BK0TrzyWT4yN/7+kyKuipHg/0eNlDjCBKTMvhIRJLELxbuA7QLXH
t/YTJOcmfBYW4lBaZxEhcuBti/ml1h8hPHxsv2jjSPXUuu6Af7yvPMImdpCvOYEKNoJ7XvzCoRt7
y+5B2B1v4fBMX/LWVMzNUDlvYESspBZcJvY5A9OFhhDhi6kLY6h2LoqP9mGbV6QxMcwjeKcg+rA5
qTBJFT1xiEgWlaKjcH8aK37MiYzl+h5a2Oo4QlTV2rhjduK2tHlWiUfS3LtCsAbk2XrwSmBP9TuK
0HeDLyUNJXeBsWz05xaFt3VCx+lazXMx0aZNmP02ncC5dG9VopVO4epBQf60e9G2bs5WR4Ccu3WF
P/AIoj0360VJvJS1gdhp4QwIAFwUfYfbGISeJ6tDhZGTuhSwXQ7syJ36QHwT3yZwM27YvL3LBa6A
4ALkhuBbmATLJDoUsI6+aYFuXMQFNn1i2nxJ8aiG9qTOFbgYvpO2W5kpjAJ1TTk6uYGAkvBLNQj8
X4cvKaMiKzf0HUISqUctbFiYcG9md/lwIKA3BfBqvgkwQ31mpo/wVcOTUxqvGuUyOQquBhEO4bsE
bdGSRqJcdu+yfNeN5UoSBQ6zk4zJKWHiky45dmHlj9QXJG5EjaC1jOsM1W2IqTzSx+XgOexEHNhw
PlI8n+f69upoeJ0jnebF+uyG1jJH+U/noDFTYqeTz4Pnxut+veDS0r7GxgMX7TZdjnTY5jVv9643
XalJ+0oLRIyNrfDBSvUVks2Xuih3OsNQ44E9DjqyRV+u4TYjrkGHUKJV67HsMQvtJTsXpxeb/yrL
HupE3wZme22NeScl9l6RstOZZ1eX22hqcPXFW8U1P2K2ENibA5Wen3Lc5MGV8uRS85Z1QVFZkZFP
Ywa7eVRf3N4AcK/eVUDyyQmGhWa+JuE6652bjnqEs6EX1yHjE13lYj9Z8Jhw30xPJykNblOSPaOV
rY47FG7EqUiQHOMORFaBtHcegA54e4jUTbt1Wpvr3kzObTp1+OYJjRoDv7Slm9nQf5QofwkbcOqR
8TFiKZEXdo4kPsNnNLNtkNAU7YrmV1Q0UMyK4bLnVzdGV0B4Pj0z+LfAYlQn6t4b022VYyRmc0qI
IxAvKa17ZUR6KIqqMB7RQfCiuhPNsfW11Qnv4CMmEEk25lxvDSeika9ema1PkdBESxXCTYrKHINm
mERJDxxklWXUrDEQwBYa5+DNq8FdY+z7ceZ+DPTFGyI/Dix+STWfSsDtBYx4lLhL7g2DnNkiwyxJ
4aiKqUOAaMpJgujRtUl4WamPyJYBdhD3FqXy0oON5oxEDotL1GHIZDuGcTQ07aj7hVRKeMRTd7+8
2Ez6w9ot4apKIlUnGuSN7K3S5j3ahKYQR9ukSIkXNoHCKkcpJGcqcBOHFJtwG5WYCQ84vt00Arx8
eO19yBx5QMA6EOTGLNRyaDAr1DPLfaKTrrlP0BwkTXJV3eQVe2/hrLMmRs0qEXF0DZDEVeISTi18
LYuwvohd13mIKMj3k1IHOqgUPV9hhw/oLvd0AsDa6izDbNjAmeX6zk/x9NovI7q0PGnfhVHt3Qij
eWi1m2wQJEQSEnYMDclvGRtPBjrR4JG64TWwb8kAMxK+mdzMaho5TzAtpxEh1u803xsHvQ4Xy3uO
/T/WSsTfggastn/WFfqCABTsjMJJkuzJJiC4KVTLj9A7JfPJ6op03Wn7gNIRw3mt++nHDilBoH0u
ZxibMHx1dbA1vTfLXfcz2uYAQweDUoBENBw1AkI3Db0GBum0KeNgOGFJNjLwARFPC9tyDwrmfqJq
CqhDKfOe84T9D9Vc8TvaBDTOUl/3nA8aTDGEFs+51NR7cD9EUW5TinSG7pha2pExX4BDKS4YP3Qc
9BEDKsN+A03CE+PxWZNpx3FO/XQYPrVuhkysqE3snXS3lBFYplTjVtfAYwieGnSemEIyZo1OR5dL
0C3GAv7twG7aPFrLYQQ+1n34HHKYuggae++omTdH5YCD0XLYwy0dhJgeC79RXVT37Z6cN0lwE30G
JkINGQugqY/83+ULkwUlBquS/jGT92WEsWhkyvt7Moh/Y0L+Tk9qDwBlwonjBs2/qguojvEe7Zj/
jEFHdvNR4gcE9217jvbea780rf3sNfvbqEiT1IocIBd9lE5cfpeKZXi0bURQwt00mDZ1at55dCY2
xOa16CMpLJa4O4PyIuovIMbSwcjMQ9LRQiYP57NGNUF+kPI/8gq7YnwbYuvGbTcHVySpCKN5tTQ/
rZxjTyYF+LgX9G8mOGnhvZZRfMob8Z9MolK3g2Ps68baIzRcKnyjAEOvmmO84GpKu00R6Rt2OF1g
E7VBEokvdK1VcyaJtOejHqS0M5TOKm3bBWgBAZcdTp/A9Ku5Wun9b79lBRfwvVo7v3mloM49W8nP
bGPme5P1OINTNmhZtisOYClfwM45yABI+2Sb8aHDBGxPF64Moq2xQGHEiry9V5rPa0nVIFymIZlP
nEroYMOAbEbbQHF3pBb/K0AgpcTOvoGtJ8gqaAAisw47BBMHWeq7BgR0dr2llm9jh62od04dm7aA
9shBu3Fx2WNBpwxTB6RM0u3Dmfdf28sglpKTbGBboi7zLG5275xHdVzYU/7ToU/oulub+5XnO1QL
D+1upmYnUiFBnAXJ06tKoYKST2aY+rCuUhNfofpq6sEXja4uJ49aD4JgRPE5Q80HxgOjYDPfFIiT
6pTiW0hyFLK4qBx0exizDOsHE/QM4a6mdL1Q/hMmWM8GYP/BcGQD28FC7OBYOrU81jfZiBdpfMK+
J+I1v6JiGYMn6iaTJjZL1Juw3RGhRkeb+504F95+Buy8uXDkItYaqb5r3zsmnzEdjoQfs355aYmW
QV/GxXh2g7eGhDaS10Y24aB+LeLqotr1QXWNgzdyLIeFeafxb+ekSO2DbtXoQbaw8+jTLuKdrsYU
Dw5Md/LexiQGgoQCRB9RCqQWb7c2gWM40H/ITgtiBtQPoG1st/+mvUp0SgF9k1hUwVisOdbTyVF5
p3gxAqLD0x3cN0yk2xVno3aIQprVm4FsoxAkCwDChHxRJ6AJiIK1NkBXPE7AGcZeHdMedWr6pafc
KjTQQYQ6HZbhlZ1TFCV8ZbxnPI+Kc5nUGwsN6X74szh+GEz1ZJaHC4VJbKLNQ2kR3ltsAaxSOBFm
bQhh+ZH7I3XpoaGjyT6yJef6xpB7k53hK6fbVSBcH76GJHuBq14Z2LpgXZ6IA1wl7XwUCI8HWB0Q
XxgvLAyc5/l8GrngLQPJAvw1UAeQYsBRLrF5syhBwFbQ/hSwErsEBsByrUVky8SnwbjmTLVU6KoM
tEa5DzDHKDTCokYyy/jYd8Qf4DgyI/1fa3W/k53vnZQKSctNBiaMBS3OiPpbIVWotq9CN6ZEc2TW
OuEOrg2d3Nu6O1I/5Vu/GS5ozWXRmKgN9m4V5GOGETX4OwHvgg8ofbHL1gqPSZZgtv5og+TVTqAj
kc4FxZ2f8ZyzJHYV1zsi4sC9VKQazYKQp4zNO04labPIKDoAHyKuByuDhSNqyK7mZJCSTvy3lCTP
W4F0JZ0Y4iwuR4Qj+xTSs668u2gfJT5i1fJHJHsWZ52t2BtJbWtZs7NhUQacLENZHtVFak+fbfdF
vuYy6b2lqidX0ZGeTwp1g46rx5hSJQS9Ei7/rKpkqZbECXnEW5F5lYbXVGpTQR3aepbqqUpBlw4Y
MPHm/oYYYUoq6BLkaeEeKEVF1aqLa2m/aTzArQbXMTrANMRHZTpdavF05UDPCbWW45iFPAucRPoS
R5TCUqDTZC9j9hHHa3cmNbGoVoZqP4MZzLhTyc5FvW2hp20KPvjWI8VTJG9qNAmLKg6WiGUlyBMa
4bbPihXNTBDd7s1yhyPuxSd8o6eULztOBPha3G8BdhWkIEmDdnCmlcIX0FlJay7H+mKJWxj9wTxc
lk8CPVRe3EMKzvkDpLLest7UGFbnLoEnDXk/bzyArWyimFDghNyfw0w9ElTf6AfFW4jyST4UVU5z
D1k6Zb5Dc4wGqsYurhIHLbWfgKNEBTS9QcAV3CCYT2kBYyEOGTVWKIyKPD87LSFRpCn3MzNhT9BA
Rt1liYWyYiOsxq1H3OEwPs8IGrZOXYAVTqhQ/DyAy3C6JaurR54filNXP8b1MYkIcSLQEq7tn7Rm
Dm+B+oiKe8I+aMCWFMqiH12yQ8NqPxqUP8kU+YVakRpFt4qGZwFnVWL/1lgOmiWTwky3RbZ3GnJD
EqZTMeNOWijJj8HMoE7Nd91xfOPjnazytaAhekZx5iwTWteSGUF1cA0jeh5mQIZkQITfP6uwS63+
GZMUJT+HYm47dP93jSS5IVvoUcJma765hEXz0J/auf7pvW6ZONeEKNJUHQ9dEe6kfJmug5XGd63A
Eivo5XjdM42QsPGi2Df6dP5H2Hktt45ka/pVOvp6EAOfwMScuRC9k6FEuRuEpC3Ce4+nny+pniPV
rpqqiG4VN0mJIJDIXPmv38BGeikTQ1uLkaoLZQalQDOwGI8VywPeFxkrAnAA9MJldsv5DOy3uLaW
ZYB5RofhWTw8I0gGltYWqqMs3RLCULBNgEX74QG/X6ztYfYwyMiEhmYMzOeO12oBjOD2L4EH7kAc
phJGMzLkFnlRrrOORbyz3rHZJ0GZBHvEkxbMNHb+TF6bAdwAioYN5tIJZD7clKVf3/qCaitYSIjH
IogU9CZNgLtxtcWXIfXfC24MSLGEQXQjXturPESgXuChD53JsTep0yziZivXtcIsthqkZ3JL0L6s
VQp/0nYbLTnW+gXElLsjrWGqg2QP37J6lSClZsDroAw0XxC0O/2n6x8RqDr1vdO7TMIHCpkSzqtC
fVtzv3ATsAdin5D1d/3UPTGrTQw4KJ0EL53tlDnudRR4dZCQw6wBvGuDZqT6Se04SspPYb1oFcRR
NXCvukjZlZg9mPjDDM6NBKElm5yjiMn+9GBsdcZ59KA4jEeBLpno+iZ4bCzjTmKpg/VOVNPDVKkz
WztlxHlyWAaIvmgP3vQWMsGXWPjlDnY6BK/q7GTksi/nwS4BAxfwBGUxVmDfMji/rKzaBYn5rPbq
vO9OmXLiLlFixHL+Vl40ZrvUPFCcQuj2+Hgz8Hc0jYSgtG5MfUGsJs4RIrlOVWl539CuTW3AZ04c
v9FO1Uoe6eVICpxxogdaMEm3MUkUZ5jTJMgUd8kod1yTFv+wJ2gtztfyCXQnIU5YU89uz1tjAEKR
RvDio1SkKhu76w6q1rxX0b6rF5q+x4p3pm61QCyryOOW475ug0XUXfnXStwtw2mWpM6myl8a03+J
uxPBYCUkb0VZFgm9e/FLWDjnR5toeJIrXn7t4647jLtRqxfFdDtp56JehGHzYsD4hDE045UH0GqW
kJeUOENcgZgQzZpYxJyNrLEyVwUsLKm7XDgJrKSlUW3L6CmFTm65pGS31jrAJ0b0Bf2n+jBue7R0
cX5rO/fNhLxBrRdDAMmtMY8T/rp+vG6wgcqTg63XW4IsXj3alzprlToiRbLGpQ1rStWhVsqBomwG
HQ3YdZkTwuluCu8+rPR7eP0x0zLZYT1d0I4qAdHKtHXdfeXh/OZZOx1O9yCx4XgT5sXatrCpVLAI
ZFQ7U7esRbtVRj6f/SWAtKLif4wegpzQVjvb4l0tcV3OIPKyzoVklQ6D5GJ4VzgnUIkik6DV6TJD
qFCoxpZm4KqL/RPNsJL9YmktBJt7Xh69eJ/BW7FoN1fGg6BaaKGUKZNOX2gtP7zscN4aXhuIIVmL
MBdnczcAH/4VeLNaIG0k5RszFI4Rpw8aooZNECUImOmcS/eAVqXU7kWU4ewFBBzn3coO1bnT6h9K
iHRcO3tQPUl/vIrdz5xEknPrnpsQC1TyQnEzGRtigVZDhdcP8ZP044yDU60TEkl85yz/ktx1ecAG
mnWn5Y+iRgHUrqzmcURBBD2IVSmdG1UxH+qZTtUD9VhqUIh9IgRvK1iG9N7bWlWz6tp4MdEHibN2
bseYCEUVY3FTSXOF2wSpLqiqZLcZCO1L9TGCGl9KLMMXCyP1N6o+4ZXSLJUN2zyyaOZ4htz6NGjN
1Nj1QMhJ/m4VsKDCl6Jwupkybp2BkqPOXmSrLAxLxuNL3HrrBvlMajV3dlDKhuF+QOAc9AY6R6ym
pBgO2oUXK+/yVs/s/MHU6/tqpIzEaw2LCMnVt5GcZw3W5HDBA9KBiwl0ZfKgDlLevTWRoMceUtij
M4amjCYViZZXv/tpgOHDWYPdy3lOSJ5CLJwgFt8gIJd+AnL3SR8/hXyRmRdgpAoIpWiXRXWSeFqN
kQjAu7Fh2mYJ8BUHXP0uDYjLmV7Hh9J+lOT4avBOMyX3b0caPrq6wCvhMWvY2DXN1quNdj6O/j7z
zXkXAdOY+JVxqamJgA8LHdNoembkpc9HpbgrLbIOc5w5QLyCj4HkPkRaVKDMAIN+r1QpdC9cFXGF
6uP8o3bV26LhFAmYQ0jSW83YJMky7vIX3zSe0ox+qoMjC6uWXy+Ejt+gje90izEsVTXk+co7aa1N
hUAVNU2bLs7uqjZd621yVE1jQw4w3aozWVbHcGifQKznRiiWpLfCJjVnFU7hGV14s2gWNTR1U3u3
pzllk59rq9Jw102AmGCimoXL5LCxh7N5SWrGSAuXp4zQiVNOR61JJvhhq7beKPq2YefkxKcKCkbG
8t+p7CkgR3H9GoBFX/ZwcNxRH/OPwXXXinc9Zug4GHEMVS6/C7/JBPmPh2hprFJ49HVdQqp4reP4
2UXIm6GadMWzYutQuFjrc7N8GYijVSwqMzMzAsh33Q5k8cYerIeRAPFfIbIjycXGjuEKns0Jdfh2
cHFKSZH7dy93Bvw21jk2HZF7qmh+uuGyYpFXz55i7Yp8GRskBGsnC1NjB6v4oQ83WUZmQ/5Yp7il
1cUs6RZoQcs0fS7r9gnSQKc/BsZE1U8rtngA3tbFdN8P9cZJNcArmit5emj8Gv4EdocwlVjLHVOF
1zbBSmyWffTc9fHNRLCvomp7k71PhfI15rI7kP/xL9Onuejvs8/Mf+sUZpADVyC75mGNoT2d1H4l
d/QmjUN4Iuq5R84D4ovaPfQwbksw/wU4UkcH+Z4At2+vuUHYrK1UoKNGtkwJR+65XxSSZlVxM6bk
ZK8aH/9Hi3RgJWC93BVseGNTORnuDXrvxmU3DbR8pQ9QOXXnNfPwjqjf0IuNab9s43NctcthJBlX
RRuzChp0RW5ysCTgXax6XUCsvRP2QMDLphbi0NbwaY6AxYZFx4adcux4xN4+EcDBmqqtI2dnSMdW
qFcd5FKjiOYB7F6cq6CppevWRbPnWBsNRpme72EDh0WL7cU70nNae+EMKy8dmCHoXsvWOvXhXIIE
FD0qPDEd7iWNmbwdHzQtWRoEuAcKCdu0EVRK51JDjgDxBWwtmeZDc7b5BApT0TxmkEpLWERVkxzb
rmGrsyjgpjBa4vym84vbwVfvbYziaWYo9OYn5xbVfDP287geEHtna1Ol9xGZzn3oRIuQW70OXz0K
GjPXF16KR7merdvJhufAAo6HfMl3QDrMOuBnWEo58JLVZ+6ZtikPBrhdjmTLUlcsSRnLtoH+a5rm
uU+oHwub70kxa6lQJhm0CYk5KWmaFs5KcbyDwhNEOzs6KBBWFlvapRUWA/2qB8YqFmZ3oEmIrhdz
5XMf0J9xzo70aJmewcFoo5WAdyn71yj5rCFmjRHFPMUVuWuCPWhzQEPogyiBy3IuMwa3dVd1IUNl
XNTOKf+w8wMwDfXJrTGWi32Ey5eOxXJti2eEGsJ1F0pXoqe4cwifdkOyJW9rS4czi8+FcXnNxJOH
znNH+pD88h1+m2q4kyAtU1G1VtM3PrNoc0wiMZjQ2l918kbaQdafFKLkPJxTWaVVj7aq2q8C37lu
jOEunGjwqtHcpPqWO+rB2ibGpk9pQbwrpnVLpRUB8l2ExZpyVNRppqpiWVe0wVUfFkG0NDHy8JWV
LZhgszhZFum5Z22P65dx6I+AOI95Rr+eXDmofRE8244bjuCV3r/Ne7xS2TSXlGD+NvTzO4A3O9ql
lbalTdzW/jGwrXdLR9dRIgkqGFZVaoHkWaVAOhrthVXQDM9pjygL7slXI09IpJOhokfUrxI1UIAC
QFI60oxjBE8xVQfpWmxD3o2y4Mu5myEdl9IpzhU76fwzxgVlVg7jlo4Ht5H8r6BPCJPo0MIoSKxr
Y3hwSCOCgtQLMqlP9vQuWneBs0/OCdLDYlHm2XOIdYEbPXap8SFZNXb4At+JVk6TfjijfjccWtpo
JnebVGSNImftCvx5i2mzbLyUTHjMZuOKgcy8V2bvXVBudItZu34KJ2zZ+GNheGMocDvUnDAF8clT
NTAP/+GXoqI7yu4BZObruiItIoBHpV2HJfOoNJsphqMN1YkKtGczNSa71OpQ78cbVaTGwjGvqwG/
x1zZ57G1nMp7GS+kTlwYYLk+e2P3r9OoKXoaPMNNJ8hoQHBt0JQaMGWPkMXXJl2Jc9ae6RFXdT/T
iUVn2d3ImaxTs6XK0grHGPlOMh0VpYQ3D3GBm97AMrAt6HVV+bUONTU0gq032m+tEu0Vbrk8w1sI
H1bQLCXL5nZLKh38QVuDNNWVWwMTndiqVhrd/yDMoeLAS4RUVBgrPSOKPBqRCZ97kV5Wa/A0uf2U
wWd9yMhhZ+jQGUtlG0EhxIWmpgmzStXL7RD4G6unvMmK7s0G1hJMoiFFolKo85g1qg5fKFF9LCTl
Bp35t4fdZ+INTXKweaa3zX4clpLsp0nwsW9KYGj2qRUQFZkI+YCwFqYrpfQYkjN8cj89+jBaj6XQ
cMcGHr4xMWSEqDNxlOiTPuWkX7QwN5yiRYUw0GfQ9qnoNq4dAAT6uAkDpuUTpKusOjmZhtQnCmok
wuIqRvJgIn+gOUOXKG+6RVpMS0lhA6pxgdP5QHoZktw+iM9BL0+9uNX7GO0/2NEGDA3VJPSp1jcP
wM7y9OY2HWCy6ayKO3IEvQ+yuZuYc79YGzixAIyr+auUyIG5sXWibSRVw86V591hFXah+NbNHdO6
lYm1TLYb/BsRllvXMBZNuOUr5GmyMgsEVWx5sZDB3UmZgxzXsIzZuM5MRPVeTj9feBO6MrVb9FhX
CJLHLRFuzLFdhqzNnH5fe6HlukA8gjFXd3IsZJJ29KxLp306PkCPhd7PerRjLqnvtgczQ0OpquM7
MbyMrbeLU3UR+xgJAbEb8DWootlfcTN9AUHWye4wPigbWZn2pxo0runHre23hNXCrHtgyZTjl4C3
1H+V2sPJCB7i0Lzx9euhYo8E8IXji1cYczUnqSw/1D7sa+FjYWImG4AvhDN+8OZ23bXNYWN0GeIs
hWldiEIaqGxA3xCE0Ap94MVQfnNx56b2ugWyHjW6BhdQKcbe0wpW3JkZN0GRAjDxZciPpXFJnSzM
jZKeB5xxsnHhdJa6sPS2Xh7pxGwxxYPRG6GeN7plxyZ2VJeWpd7idxf47UNU+/DtEiz5PmvsLN38
NdAlx0pKAUA3lMHGiyg4yLflSLTk1Dcp6audHuP2oG/iUTmwVXCZ+py22wORkZCQQpLqllQmdRew
Sp7CQcwpfWpIsmz2U3+n+e3SAH0aJhiYOKGwhK6IST/h3gR7IkLWpwvSSRHABecEmFY0hOuhtXAn
gUnNaz0h9kxW9KMo959cjK6UzttVvNjbhEL12EzApxYuCXrAqUmOwxsBF2qx6JRqYrAq6JT1HNJv
99xB6E768Em1QazaFlOSXrynXrX0PcgWDEoDIYst9842PlHkU1XsAntmKpWwnCnpjlEi5vRGtn3m
HjxtV7SoHd29C1ey5uqmKp4A+J6AEjlzhUm11JWzz9UMa+Mdr4Ar15wWTRnfT6YkTJeE7YmD7WWI
66sdEVTA3f5e5iUpKxizVy2JBd30WSe4z/MHp5Fai+G5apX4Na9BIZXGu5um5OR6xiIu7WvmkAxq
mesUc6fQIRqwOFNCh8U5GiXY/5k5nzrTS5RWJsQ1fEKy4TgyJGu09BnBTSZiUKXYqiNhRltTw4bD
NhC2hwcYXyQXwc0WSTB36ycqKkhR3L841WvNJ/M0VncQ4Cu4iYDR3CArqI1xX8pKDqI3hNtZkmQb
VkCh6DcO0Y8m2hLIfaC4sJjT6pRicTDorCccQxrgJ5pAAdCXntyeNlirwS92yS+mCmzHbql5z5O3
c81tTCO1Fxaz2nWvf5JFnGBe75nUcDOkWjXbaQexyBjcSnQ6Cyq6PuYqA1ETZgh98loHMJYrrp0y
ruFQFxlONZoEbwYI2lq+qN2ASgsHx5OEh7CJmDtasDPZyOcK+lJ6kEPmrx2avYZ40Wvnl6w/Kfom
0Mqg2k9htBkHHb74SYUIa7NhMryVifwAYCY39XfKWJce01CAOxnaQkc/3YTBXJ5Ol8OMwFUb2mC1
oaMSh2vSt1C9YNYDICjZoqZxOmpsm6UbkGU/SptUaQ84MNdRtBfNvSHdTqT9p5hXjr/koRQJGRF6
H0mImtfnpH7mesYTFt85uz9N656G8SNJ7ixb313qOa86UEDKxmBEkBfFOJ5CGy/Y9kVPGfQC/iQP
N+D/uf+p2VsFopCXAP4VIKgnhgCzg2rdNoM4+J6L88SWp7vhaIQaPU5vHaZyG0aZOUYq/V/6P+KU
DqTE5O7Stk99s5JNJXncbUDUbM0VQ609+XOmW4TSiFxQB8H7QaDSpZgFk2ypIMgajccM1pefQUup
S6R0FZLHITm0dHB8zNH1rZupT3rjgYNXixwjKk0jLKayQPDc2UR3h1ElxQIJfPSJ/L+E+b8eeJuN
eTccodCpln2iXxXFjbQYjPEn5IvYc5E/pZq07UkhZW7QMLgWGxXlSMm840SO7SL/5CuOYiBARCNg
mT0TjSC7TrbqRJ82WfXKLtFscsyHrUcfRCJrEmELKXqMMd/U2XNDTg0Lt1zoJd2BgPiZrFMcBEjY
XXcV7BaMuToVlSyGT2AlFMItDCOKLvzqwJpHSWKJP6Geh+2dPUG3w0cct5DBxm0rseaY781LHEDS
uLwzqm6NMtDgNh7yaW8W2gG92lpeClnkG4lxsnxxxNgBEkK5h3OE71d2UlUNjQj3XfU5wnOSorHq
k8+0Yly4yLYfPrEVlCtuEdyNbAFlVT+OkP7AO/0TNHbOBLUbjO8BA9MSPqs86L7r3yCMSzOZvlP2
FBsypq8z8KU2loGiIWV4lcI2WBISQBTSe25iDuiHtTTjUM4I1c083+bQ/SOpIgY7HvKVn53sDIIq
M1X0WZrmi3RQyNszKgEaEWjgo0caoPDMKcEYxCmG6qAMPGXLRZX+Qb6YUmPlOfJmPXUt26QANnlw
nbKeJcyIVe7j8uTM2gGHzOhxDoEV88UTZBY9O4+VsfdxzXwrLWupKrSDYlDhejskkB0ggplY908j
qe1VfZuxAaqZqygepLZg6OPr2LqRNHtmvdzaIMnIu0eugSTwGgrcwOJmkCVUpmt7jRnLgCE20eOi
jOhzdsoUxNR3mOmydgb48194PCmiVBuLHruY9mGVXXUK+kJg35a9/oSvrGUB7Jibxr6T02kGSoDx
XXZfORG6P2urcT4CSamz1JdKL8+9rq/y3HtoC9rnk7EwNWSHshAL7uqE6AqXvhM2UxwZC1WegvdY
uCuAK1X9KhPBbCxr/KLtZWscqoxGTP5JTykzxU0UH0UNous/VsqDx6nRIPqGIMAj5rjhI9oeSBYI
Gcwc7qe3sLmVEPldsYPGcYOlB9aCR8VPD45L065MsQ415a5Ibwearwkl9zDaB81y332XQX5IoNZd
wZSdJdgMN4RsCmvepA3NMfKAY5VVub/LGqq7eT32M4vuMj08W9wlDZSuwJIGr2I1tqvaL0gkPDJI
yS1ihCM/9/EQ9u2VVVhvCiKT0i2vCWpVcthpwcwPaO3JIRnJdHGUJJypqkZRGyabRqrJKo4rd6v5
GQbwXB4v/jCfCnY8rJIl2GwTeu9VK21enHqRtC64LmMSKhMrbBe2m1HCCMFL0LDtrkIydIi1nz40
iWSqkWxF0LXQI/9XoTXXQ0yAS/6W0CEPJ5Zx7GfK6kR5KMdV8dLS9GkgiVhMo7icKdgyAuqQWn8Q
5rPjNjMvfISq7oTlw9CW8wGvDs/CAaYEoZTFf33nD3eKyDcDZDSsD2CCWYTTmYzYAA7eIdABftx8
JNYh8bboO5atI24Cv3wqjGoz6gOiGuxT4qUw9FkHZKz0Jpr4VY++z01vddBXWACQ7NiSctJCduhe
PQcjovJKwPloFbQLJayelVE/mkK7j2NI3bqJAahJj7xTBkjK5dzWQbe5XWsac+ifPvpKWzSJ91BZ
LhZO7qzAUoP1+7HB0IVQQL9cuTECj8TCerAD4F2TssHmmA4WtJt6m+qwyakx9LTYuJIs8wbNAWUs
eV+dsnDOXXTs7e4qp69iaYh6PCh8tEAWeeixzCzD8tHXDwJjpclXt1Wz031WmpuCBT+FXdJzuk3Y
ZOeAjm3jk1MLu6Vxjvohqe5gCvGGsYYCA/PQK5qnkhxvd1PpK3eYtirkRlWTqCbzC+mKdX+I2Nfj
9rG0hn4b1f2aFNB9yjyQ4JvdsDdQG3vfMTunU/juKtwJ7VDBnybdJc7fYwVHgMggCMvvnxt1OIxd
uGBByJCIUR+u2bKyGzDQN/YoalJ/PzY+GHu9K8tre8IuIP3Qy2mho/hUKudZTgTitQUYsCwN30ZW
4IHAdQbq2iE9gMldkFvu0fR1Uyx5isdAWsWOb12yiVvI3eq1c6n1kaRhu9OD046LxmJqlEh3X0Qr
rEekYqH1k+XUPmOpJEePl6F0dK+AxAziYRPhLItwvFWsgx4oO6MVBw9vja5ea0FCRleZ3/v6zjOt
Vd7vqprfL1hLgVPwD2wFgZ7IOyT9tqnQIY5o2iN3XPVBu2tr4w6wVYKQeXCj4F/PTodah84uXvlo
5Oi2+qeTnhLiirKt15Gstauqxlxd0ba20V1TWiLptd8dd98e3Z48c4uuUFAjesaM0keOd9Nx40qa
awR1pYTm2yTqMvGv1TGhN+TcpKgs+HCtdJE76KshYTMHOB18HJ9VVcdUAOVvsA0LxOzDXur4m0jd
jm1xdjtCn+v6OVeQFUs6FYWgWQdY/OIIKGvNbjX09nJs6r3hdGRUbEJ2vNJOQabH0rt/rdNh1oz6
ztdpbJrjHO/GlxrrDgFBJXc+nXVLA7BDe1xlW1SOFsNXcvuK2Fi2+qMYYFZXRz8x7l2RbqRUKGe0
VArFLRjM4D6kNdwwsEesuHaSSicL6Kn17kLt0zKAewOUoMqnBoGxOXswDjK4Co7+ZDfsqDNXvTdF
vGvsbQG4TLNhpdtFCcGEK64KA+st+WPIu2wbjPhleY1SzYokRc8QJw6W2NwM0PHkwx/PXv4dwHWb
xznAoempDIfLk05l8Kvu0L2Ng9IDdfgJO0SrhQKmIgnxW6IYak1buzRhtmlPkmpS2jTeL/9GoQub
ZbA0sjdaYMPL64NmpenX+x3TGZZDo91cXrj8iNOGDZdfr76firTyVcnvMa3zMekZkQ05LFpFna/F
f3/o5d2Xz/x+7usIW7b9FJHB8vKWr+MAwFjqpmnjcsFRD8bAAX//he9PpnP91DGVLb6/XRpmrvlR
SfeIUnFOcE8xWLz8hp/mLFzcBfRWyl1YxQSxh5wi+/ITicrON+1o9ePTvl7/7YN/nCnbs8m8wbfg
6+CKOuTKXg5WkG+AoU2WP3dtqq6/j/j7QL/e+P//gl8fjsJ22QImrAYVOmPRoQD57Xi+/rZTElsn
bvBd/f6E70+FQrMOaq//cdH+6m1//9yPA/7+y9+/kjcmreEAgYYcZJfnv0ba978vj34Mvx9/sbcs
PA69hp7paELelddd19Js24b0epOYGpTVJtteflxe+P7n5VGddT7FinzPJG+u35/87ZXLBwR+Efzn
d5poGCcMKvjNr4eX9zf0FFl85R/12mmaFkZLHyxUh68TefmSUzbY5sd/hsr3aHMLARf2+/R8nbLL
678/Kc/X1zi9vNKmdGoGeR/pVZNLCCvfZvLH5dHlOXv08u33q9/PmTUZqIVNDEU0QNW7fEs1cMb/
PDR7R6l2l69mZtJT4/LVNCX3qt3lu/tmix3F5decCLuXAHOLy1z1fU4vv335kVgmG+EfD61Ut2aB
VQlgqP+eToRH9fQ1gfx4+OP7ft1/l6/+NfVoMBUX6J5+EU2PYjTOX/XI4eJm8v6KlTLbXh41gF/p
+vvfo93wjSooF5jqyre6WcY6kg2HoU5KQtdUREOJh96k7U2kYhX3/uWq2MZ0FGoGSeT7Bh6dQxRV
A96r8m3JoJUr0582l/df3nZ55JoU0V5QUz1pA1TbQvJtQ0w9Lv9065B+2uVhnUaH1BIu/q74/GKq
0RXb09efkCM9SFETh5ijS9GkuXRccfh+8XJrfP/z8ujyXFBrhAr0rIC/jSiLildN6Kx8jUrPTfqN
239dg++DNynblkGlHH9Mcz/OyuVzLj9+POknwdINQKu+fqcyQ7EGQYUWklUkIvFDL8gziOPMXDTu
+DJaTazS9a4IME4yliL5bXsx/L85+fe/X9tNtg6Ibf/xmT/erhSCVaqJAZBMLPC+v0vZxN6qGOJl
Ep+NOGJZv9xU8gduRxrEVm11efflxF1+iIpk2NBNcKWSB3X5hcvAvzz67blO8W8tcUMsQD/ZziaT
f1i7DI1JTlyXfysxNpf//tf//D//+2P4X/5nfpsjkcqzf8EZu83DrKn/69+28e9/FV9Pb379178d
oemWsFXbsHQqCwtDNl7/eDuGmc+7tf+Bh3oUt2mk7pGnGMaApQLF/3Gk9yY1RALqPHvqeVJvUKZs
FAjVHdaHUaYuoMrCofzsCXZXIZJLy3upMBgA7oEbI8xiFRepCrrLISQUussWToFRM33Y0V5rd7Wv
/6INPVNLaOZdtKkQ1kbsh2lv6DjZt+woTJlhimVWtDW5sL7TrFtlxwWamUo/czAXBsN11eezWqLf
6LfchwCm7mFEx55qW6Fa69HBMB2jT+/VbQ9/f+Ic/U8nTghHOJbraEK3+d8fT1zkhI1mGlFxaMdx
2Z4T6dGI5TNqHGFWd26OYC7KlzTgZy5qUMeg36L6aJTEu4KRFJbXatCse9vjjOvM+A1mPgZ083w+
5c4xspSDmX0atnkq4/GYp/oW8dsSi5lk2HUjYk4FgoG5HON3TdC66x7a0tiVbPNVAYuhmV6GQWws
z4NUU/tvyE/jFqvI6DFN8KbRt3lNVaY9g+3cK+H05OrWZ9T7295bl46FaXs290yxS210uQAUYrRu
vNRDqY60E9VoY49Ld/QgHujbYjBewqJ66ECJ5frv2Nu0AjssNBx5SRgMiYtElbckdKLVsYd8/PvL
YGl/vgwoj1XddTUXgr4Qf7wMaeJoIyqK4hBKC3zIo4zcetqCD6IjWMcYZCZ7OsjISZ/NvrnpzBpZ
WYlul8Qzp0FIRI9t6eA3MzUITuEzYBCo7AMLtwS4Q/ZNqe9x4Hzi1jtEOkEHOgQ/hJS0+j5TNmPO
RsNJ2Ki1xejCAxxKdE8r31GvtZqWo988KV0LN33c+JybUmU7UT8O9D8RkkVTuPn7k2GYf3syhKb+
8WSMmWfkAC35QesxJfawWkBgpeCwVqIEm6J8rsAuIdcH2br4FEm56TEla1l5ZCPAFCD77lVrlHcQ
VvPsoSunq6rJ5jGnxaWrRUf/nW4FwmHsVNy10WMKNFSkLD6XdrXKE42rDqoU6rO//1ruX3wr23R0
yzY0XdMuU9iPKaqdEsy8AoPecjoeQ7llBdOYMDFIIM7EMBcxfSpXf/+Z2p/nRe5uSzOYFHWha+5v
t3cXJvgysD6TiD5iY0KAtLJ3gzcR7Lv8YEB84EhpFQXwv9NF15EFGLfLfzgG+Rl/nJs5BtfGQkNj
olZV64+XU2sHTWlpkh9UBGDmFvLBMY/8fVIot65T0dsCdQ5fk2S4Nc33oXGWQqnnRanvKtysb/7+
YGznLw7GcV3V0U1V11Vd3og/rkKkGrE/BoAwKqnIAybAWXQvZzSkXZExH1SXvnNxFS5GmvUYqV41
N1Fj48/mzogMNbR23QO35FgPGIQ8ag3ie0w6IqBsc5bbKl+Gxl9S7q1+3Av712hBsIAx1TfA1/U1
NuR7FT/jpgXm/8hghSjGC/p/CF0k6Izmr9LEO5Y26XQo2ve0NtYVLOvaXRfxqqP50qXNSgAxjPYn
DDryImlQOz0ACegm+WmjTLZFFopTKGpvT1/SaJ5FtU5L+TkI/mHK0uSU9Ptl/XEmLXkX/ziTqp03
njk0FtrPVYVX5UATvBR0cuo33Vg21meh7g0inPA8OmI7OZMKWdoOA7SDKii2OsDP31/bv7i0LsNV
oPXTNcMy5Os/DkiYjjAmhLYwKf07I0C+CvvNS0lvNnCdqVap21///Sf+1e3l2iyeumpqqmP8vno2
ilWwpqr6YYBsGwUnoZ/TKKRTUa2k+UNLhS1QsRrYutEZUKz7qPuHydL68wLusGyYqiOw3XJN47fJ
MswztEUtWSomWtBw3sRE/9Ey7Z7j4pYlQHrBaB8mgLe016uuMXGc2Wy6mWJXmYF4KnfoCFb3JTSZ
xnMe4ijGXg87Vis4gC4g3IbXZEBVR/EStL9C5xgm8X6gp5VOsD7TcmeXYiVKD8mDAXQ+1+pXp7zW
8pcu2knaupM3IKxwvfOY8eivSzBN8CkkxCSY8DHq4h+uyV+dEGGATkPKxTfZ/W0prSttivoJV2Kj
e56iff/Y1x+a+hTSmGfXA+2iVrboVAlYS/+hCtXkTPbHW8LRbdsxiL5SGYjGb7NtECfC79Muvpb0
XClL65VRLt409mnsmJ9sadYk/4lA3UM7wvFl3GfWQOxnI8ksf38ejD/fnw5rhu04ptCRk1xKjh+3
QzSWQ2w3oj5gwzb3fQP9wynITtZw20XIdhukAqiDesiaY38junPpD/MCzFaGFO9ZNK56w4N2bV4r
8KHt8GiV+tzBDFhpIC64E4SL4BmS9QbENNMwsGOZdl8msU+CcKerGC77n+RuEi7wD+uJ+eeF1DFc
1dJdW2cW/9OaJhwcsI1mbDC+4fhN9VmELaG63s5UaJJMpIxCmx7z64nQDmwIML2CH4RMNTwbUm+h
v8pCCh3uvB/nmrGvNLKOZEqAfmXp5EMwNOjDgZOfI5KpxLwmTXu07rv4eSqNhe4mix4WWVyJuUqU
soLHTpVFK4a1XWJ85aRIoQrjMShYIjCVZ9/XhsHOoZNIGuQ/XOI/F0qOpeuaLkwdLqBm/raYUbZH
vkoqFA7VELFxNcMttoKqqqnYzJgOWFg5X3oNdHH3BI+iVAi6ha2jwO2KhIvTXUeqm4OUnBg1tDhJ
chb2TpZ3qjVAB8jES6rlNhYYYll0L1qxL0qIOOkR27N555zhcfz9F9L0v7h5//CNfruD6iLLLFFg
akQzclZpGhJBeFq5WMe0EpL+3DcfuY5if6RCS+nAkZE03LJfixvSCImGQsiVh9A5kWsUysGNQedx
Os5of2ojzJHnqaKMfZqgl+k4ZsFKuTNoEpvWMwk2Vxk0Z2Wy1jXYR433I+LNvTniDVBMGF+t/SJ+
KEuNhuCn8AmYt7DHagkxwd4kLbr1qAQfTXfGcuGjes//L2Hnsdy4knXdJ0IEvJnCEPQiZSiKE4Sk
kuC9x9P/C/VP+rvd0T2o6huSWiWRicyT5+y9Nq7Dyco3CxM3ZYwPJpa+UUw20qIhLQuRQ+Z43xjE
Ucmqsry1VOPDQhsr4zelQXesQF4J4VMhXbXyrAs47wiighMtCD9TdW7Kl2FcHzTXDL9k6w2ep1sb
DM0mZOKonMphExrXmeFxMmwrkNm1BTpcPS9F6wX9T05XX/UDAHmh8sRl/DgThasz/RiKL3NQia7C
Opc0EFRDHDnlkwSJp0P3qyC7pYM/3nTYTeCz/cQsPrUe3yn9+SX8LWA9izTK//uiUP7WZP/YVoHy
qpZuKTJVpLluCP+yk4XgyCexqKqTWKQ3w8zd3uhxp9WM7ypUemN7aqPcbRSYryx+Ubumy76LiyOG
50zvbLxCeMvHluDrxG5kjRudvp6LcnWMWn0jIaxhHRUaRqgFxtWXyt490ZzXHaN1Iudr2IksNsd6
sV706+g0rugnTu+Iz5bLeNH+zE7CUTiGhKnvxn200+zeBuvgBR57xyFxANE8IRq6QL1wZk/22B09
YzPsMFwSGTaSnGpLRxIunxdX9MRb8yrcw228DfaCzeDZPdwM91DtliOzBxs5yEbZts7Xk+kbdmkH
fnTJz9LGsqdd6uGxcHEz+JwozuAU9tG0C/v9HaH+NvaUbbFhWrH5ml6t3AkP7Vm9GZt4y//yY8je
/NntZIfMrLPkYptwkwuI5I2yEZ3SPq1fAqRgLzuTO96kjeRyxbRl53HqHVeysbeesYmeyzPUL+tO
EoMfP8fP2au0Qa8FgMrrjjj8+RSVmD+gxIAQfEOj+2l8L8j+UM4BnlLeOjoiVQ6fkOw6dcHmDdhY
+yUlFdFE7ULtvwyEfSZ9/Jog88IR+yUMra2iPJYt2HttcPUH3J8GmngVBXOJOtQyYg/7uB0zRNMV
lm6ZvPe15cXo1jnF4P1yJxq51RM92aSvkizQAFrTByVRdWKJ5TSSfRA36JNjBOv9VSjflal6VvC8
ZEHiyFLsW3l6HY2Yjk/hZSqDJLP2OwWqv6m+j9wqrAyQIlHPSxWdA9lTOxzDKuzy+hbLOZvZpIFV
ZGYMi8XoRGBSwLyjGJOZepKI/Z2q26AFm3Myh54OEEWmZdVk2X2qyewSE0dIYZdYG7V+wrqJWPQ4
9fSAwW6BB9lrVe3rYACzUNpX+M80n3a2E9QTc80pYLNEjpsKR1lCTOeipyaMBQfUnJH3Xv6PC7D5
700O81+eY0rW//sca1mVGZRHRF+F8sroc0x1feuXyAuBERhTivKe5tixNmPXCP80gOzrpIP1wOx+
dHPyMY1b3TfuKKpXtXlIZgxN7Cymuiu5HN3k3u0SdXQLsToVyBoiwxUksvvgmSjiTjZvA862Pn6G
SMlLg0i7+FIYbiMcQb/7kIKXkcBuoeTyxA5Tb0XsKdgzQDux11ox1+RL1WBL1seNPGVHK+FwUluv
56YXyPVBMAY7KkjnPrT5iN5bdYLkE/gSrHOMtvcKUudkHs1CxqrSuAlMO6waJ7hwuzaezugpIBa9
18XiJljr//sOKv+HiklTNYmgIU2kILb+8cKLam6OhENVJ0k+6mDfrOR5arepdE3gpz0HMRLUOsNn
w0mRx/RjOeXHEI9JqeGa6tyKrsmcrlfT3kl54Ag5h6nynCtv82EcZHuuGjzp37KFZpAM0v/xwxvq
v5fVFmZ5w+DKrsqmpv3jipOmY5MIsyWcZPVO/jt0GtSFmAzlGag2Rv62OihiR7lw1gYCc7ID0xCT
jVYrCS8CMZ14MsmiSt/Rx1vY12ffAIJm6J1HYJiD4X5EnQkSzy8SzY9kFADyn1X7IDF0b5q3ObXA
OF3mMNkCETFCP8gP6URQpIRPmywOxtzwGDKc4FU27XK8ShG5op1GwJLADQQv7LgP+4FX3QCDneOB
eSuUDfkDYyPb7SLYUYL+O4AF2VNYo3GNmbc0RL2taAAz/VCI18yt17Y9y7EMGJzafSuF0Xqv4cn2
JDxTI1Ce9yn8nGsLvlt/tMbvZjiX8bcuEqAj/8xmcU3UYbWOo3TAetp2yHRvc3W0aHhjSauxyuCQ
vaeoy0z5OuDSb+vNUHIu/iA7L/6oIhiE/m1KKzciFLOdUGljBMX4P/Iyl5hMOFn9KbksAq13hUyD
4df8a+rN/DzdS+NZTN5Hnik9QTQ8XRtCW4zgPokoyvqnZfge8jvQRFQo+9RoXUF7iManxktM8hq8
OeMgcY4oJc0OYg3i4nNajkXAUpTZ3uL8MAy31FQcWveehZC6jW6KdTWKB5dSWyXaNDEE1clNBDsw
9izt22xBtrAHzN1zYoAVZ3YqUS9K3iJ+0JCC0vXR0d2Rg2nTFfW1T4BOSwmHAVpOg9MPpIEa3in5
vEbVHBBdexWIR/XZArkx4R9wemx4fBwBdNpwy/m/R5a5KY3CX5RdXH2W5VfA6hKQ6qN8Iedotwwf
jbxv897WpZsgfeYJ44ccfQAxjAiY4dV/AAWhuMnQo3ctqZ+j+QEBpAFqPeKKXBcZxoilxEh/k4oe
jRDwBu2R1J8NClEBrs50ISk7v5VDgMEK9lx5qfuvGQ1uHBbYhLHUqMhKxmavkcWukRyQt77G7ilH
vz0iRlVvkZfRyGHzQhYYMX1RsQf8GvkpBPtfVciLiUqLtU2ua37ele8DM9QU90z8GiakLwY/KEVW
+waQoG1FFVKnbHrk2Ko1wHXEKn0TuQNLOuzcRX/lNKsyOCEo2OKJH5AJgRzB32fLNIC7BWu1qeK4
6tWRcJto061qY+WPOLoqSTmjQD9Vyw5izcsQdt6Ud+AK7xLPdan1v6VAKBQymYg44u6gYWiq6J4Q
5ggXgHivX/oSVoiukQeanO+65rJEDWA8RKp+kYWnC51n6sVr/hoot0FYEaSQnLjetwvouJUXOTqK
DrOeur14JsrczUzNV0mbUJqGDgvNevAWC0OPfIIOd8glgLtJeIq6/lWh7DYJ8WU6osvhn6QHakdZ
OAHOkRP+FKSZM2jRxve6p8aUO8RU71Fqbjoz7Ol1kwSrkTzSUkkxJvRqYoVEQX0wgNg3BaHPZWVr
3W4Uu882oZkJWCbCAyNOqKSexyZizmdtlumP1LxXFo9Pn5IDLtoGtIzeeG4ELsGVjCOWmQSOviwT
VqngISMSOanVVzyilQKUtpRfddr1XhDBQSpu2dK5Ss9vzktsEpNs6xWaSAPjVzwEp5qNRnrM5elJ
xMogl598XO7uCZdoVQPLhc8OfVzUJockpzLHrDqEpzh/a/lVCrFz2yn0u24CYQHKF8V6VBBx+y6E
H9bw3VDq4EWErXQXZ7Js5P1IMSkbj8SC49ub7C7PeIFbAJ8SYKDzXApbM/iaoUgl9AJisGbcTHjG
biFQRBGcUyZuJ6hfFfPAiD2vsg66RfXf/mrdUQR4UNNBjkI4nSw1gxakMuzI0YJEoLrMBZi5kCeg
uqk17tN2cOb+oGsnSXqSG8HJpHuGdtgiiCAKnmWF5nJ6ERLyTPv4lw3PEan/kOpHwmoYYYP4EypH
KdkZMoYpuP7FB9UxCL7MyQmHE3jRUsNCFH9drBdlgL7cBvjD1tqzd5Re3S3FnVBpI4bYjYWyyBDe
65DhZl+3qBLD6ZnLl50ylCM6A6zPjPKRxvZ4m7GjV/Hoizywo+ItArJ7dIejBmRIUz4n66NML42s
IG2NP3IcZ5JY7yXmd1j6xPBn7pO3JGyeo3ETp0xCWcFIv2skTNr0SAIDkBN6Kll8k5qYFEM0Bd2x
iQS7U7CNSAFQ91uZo0NuMEuXYBP7u9kFWG6xGVQifkVfkootFi7PMK2LWk6+EXADSopdOBYf4jB9
dPqTSXJzS1/e6EJMiPq7kSbX1vSSfh+ix24DjOA8HBjHCoCAS3XKxHvY3OLuNhYdB+jWKO/12yB9
FUsEHdTk0CeTI0bSTEpEsBwXBcsrPF2Sr+Bk3QPGossCHm3No7osqgcK1i+CbCvwiZmBVRD8qMp3
g8kqj9wqJ7sm0T+4c5m504IqtOJnmUZUCMtgHV+bFhn2DeOBmx7dDVj8AsDyqTNgqtD7gicrhhg/
8kujJZtQ7HwV/hZHw8zwsiLNTNL0g6hjSiBHI+j/KGnHMi5JsR+cvLsOOPV7bPtN8d2C24QMYhb5
mW/lKkh+i4hlDKtaibQj3meHhwPVHu0MgY0836dK9w78l2t5aUN+ZRkjR+XLxX4gtQbvRzr9IaMH
a3960PThLWwyhIGaU+IoVFEfyu0xbO1O+JTm+K0SvqaxxpVDojmJzy2pgK3AKfylKboXjt1bgjBW
DOrtUgGyXklZjeVVHKyjEK/3mpO2+L2ePq05v3kXcZ3gukN9IOSfcM/cjGi+QL3KUDTo6/TaodEx
OUWxr5Tia1MD+qmEXUw0YDvFG2WwbL0mvCilm5TxNCQqEAmiYWvRtfoPVcgeQfWiNqg4JBpUsPqO
Rnixwku+jtXqgGuiai98c4kNaQrIkkI0mk6hh6HUtiCVhAbZvla1FTRPkIDVNucATDxvUGs6DQGO
5ktKjTkPwNNC31yDpzQ2LyAVmtXbpOX1GI9lnRxfUzlLIKyDmQgWCLA9j3DD1LTVLFge2JXG8SMZ
44sio2fPsf73BWdFsa0KseUHa+/BxDTBMD9w9hFgVr21UbBlYP5rooOZU3ifa0JZrb0lprIfdMyC
Cm8dHaUh1E5YfMDHCXzMKhzNEOhJBTg4BADWoU5XgXSpQNSeFDaKktRXHZeDKr5ak8R1SXUiws4I
EAWNUpxB8/tpHj6B96iw447XQZS3aMj2CXCKESu3kBwqkD0rk2/UoOktiA5G4DOB6mMrcxMVi1zy
NjfGKaqullTsAJEcYgnlBmyaUg7BmxK2EuEMy3ksqVpHkk9I4J7jxbVqAR0LCL8w0znLs7MSqk9y
rl0SbL5ok+ijLqOtafVOx2AvZ69TCqyrhMOiWohuxuwkO9LMVlAr5iEiqR69sHiUJnDJHdZJC1/J
0sOnr3/FfOWAKEfCeZ40Td8U3fQ6YWjCmEyFNpyGuqVcuLVvhkUFjoS6KYll7h7VqH/mUuiVONZC
8dGjHKbLDavzTeb6H+D974CBbJOgfSGU4IlEmb8GuhKAD0Ln82p27eLusGTjQR96KPfWdWATA7ZN
dxhYhMRzKzYMimjC5iI31/66CmQEHGYJpJscoJJOiAA2wKgwz2kJIW5fR2/la1Qd9OCRC4qrAVFa
157O7YB3aTMCmxslg6ALilG6QBiNgHdWaGzHNwjkNvzESmUwiycSuGG675VgK2LEE0UcFWV80lBA
L1nqgTDyzUXYJN1bUwWE32XP8rQa08PlN01Xrgs6/qA8rGhPWU4BKJEUI+wENd3ESUcuoFxvJIkJ
B0LhgyKj9mE/UsbPPIuA42s+xkAspvjwo9AHOPAYc4b1vB2kdOG2+sUNn+cE0QqzKyMC7zPLr2aM
jujsU/KrQrN6H45GUB9SDFLIa7ZTVFz7PHwvLXT9K+e6pQFBZBG+KzT1vJB9BZ8PHraFR0yRiWX6
/+6pVYzdM8BQZFhlVgGJEE4sNa2H+L4aKhQMNaV2cqImOhYx/LmqtSVZxYMAhFB8mc4zIazKVG91
JPo65K1S7F6MrPzo3bApDhP8r+jmHWmR2P7xW7Xtb//dt+0fP3a+L0c+Fu/8o305dvZ7Rh/RfveP
7+2Gv48X//1yvLwf/fWvwvbB3Dp8WLUz2/M91Y53cD2cy/H77yd8PjU47/4Fu4rj59CUNjJ+hsiR
X1hrgeEnv+JLsZWe5UvqI7Nzfzob1JQdPIkb6Vfw+1d0W07rwm9EemyjtDwkbuK2fvdiwXg8pftl
i+n6RGyVEzv8rJ1n+ItXbzqfe73NdgvjvH2afnIXQ5ydHIQ9uCA734FTpQ4K540MJ9Y2j9/ELi7P
lFgxApJvAw5M7c5/pAfjLQUTIok3n6PCX+qfFvmMis0Pbw4cXVtmYdCIoxfJQ60fNVQm2OjJgD0W
B83ji32+NAfZjf+DWjLAhyqOIoYAZmfFPUjC3WrQZPErSPLqKvQNbso1bDcFEVKCL1vk4DUSdRNh
iNfhDzCQVS5Fwr5bZ+5UpftgzVQv5uWgBsCKWUea+CcSV+vRqVqkJyNsD70Ip8CyXuMFG4M4H1Ss
AFL2LkHXUHvZm6STxGCWdJN8FLc92Rr58FEifBuR9pv1tIP2aa+4jorEF70ECTuGO5NRmplTlNGA
XyH0wBRhd4Jv4ZqddnDO2F+RwuxhHlFy0TAoNnLKhX46EQ6+0QHKmmuUw7R85BEDKIC/2dL76ir1
7K8aj8GakVUT+9SPXkZ7v92s2YjoR+1Sp80tpL6MgkuYwVAkoldLTAImN+eH0oIHTvsRwKSVfsiA
bDp4ye3K+oUCZ06PPueF5h47Ln/WqgM3IrEeu3TVKAjnssI0QXjFvNo56DdEo+orQKyypPFj87fH
AwU9C4OI4ALUMjmfYbYDW4Yx13z3DCZ5ZfscRUDJWKLBsgK3iRcCbEjMZ0aJFg7Wla78hX+BK0uw
zjC/jTnYUCSBSY3x56IEw1troc5fevFkTim5F8woR58QLb9e6bhC7o+FTnr3C0UtoEOs4VD6pJGg
EjxKmtNCL7GG/NhNwRFXfyvgqwBssNb5kR699zAB2kW7ykLKa6psJMLch1n2tZWzB8AKaV1s4h/D
n41BVdrQ0ilXGRpG13gMjiUxsUM77owgfdJHYjR1KukxOfcEwwTs95MA9DM9d+GfVvS7zdpobeKb
xZ29jt/pg0BzJ/gxw6kVvqbVOoILHZn6AijtjCaoGTh4yMbtnhf8iwtXshTarYTOhcCUiBnrUonP
swpQj0nc2l5Zy7mOzojRER8b7lsmUonGN1t3dshjKng+mJbMqsb8lhFGla3FWCXRfsiRXqWIMdkZ
Yb/356H6pivAv+MLAoMNWn7q8NzOb8hP0T3yU4L7kEjnG5e7RZ1bU5VLlS9nO1N5mRZq9/Zc6Cct
i8Gf+rSl7RErc6leA+NWhN9qchilFwEJhXbqdJzIOxje/EcofStd4zZ4L3Mk1agA6/xh6S9RQod6
VAFAAG+jSJT7u0amn0XpV8gnAcRSCv46EMCURV7HtCseG9fSKgBJV4GdLy38CVRU0F66/kY+NxcD
17S+Rgnlq9vPz5OGDYehXvgJ95zFH0hOH7cfUS25La5RSVYOqYTPdoYJtTMs18hec3pBWYTMu8TH
OR4r+SNL3yFW8K26pYdsmtBip91Hm0o5RukZSRgoyfKY6K/FzBnJ1iCSbBySyUgjhViQOebEGCPM
RzpBziWikNbrRmkbTV8TKbJrWbwUPig+rj1fQKI5xEmJZHDEXdeN5KcctqqcnwztVeKC1uxIkfTz
WXMgtBhAtaA/syptqkZsl6nBadB0ryp+JGz9IX5S+nyLfDe1/MeIJIppEQQWTtgpgEGpbSrsDgXv
czPrO9lIHUNFGJb7y/RoBnJq9D/ClMNnHJAAQ8RjiqwsnxF7RxXViCtCHhjRVoJ10mI3gw4AgSsR
me5GvA2Bmuvdm258iBP73hC7BY8rfcS57j1DAltDvGnMa/+bk2lX5folyp7Ggsw8cm4W4WNASa7e
BhitUQDHAkbSiJJO7wEzKk7b8VvTu8MhLWjEERghsgQamMR4lkW+Wx8XgpgkoSA6gHZAGXMtPef0
sTLdI6mvee/4b9JYJhRcstBhxv2ZiDiL2UApsMi4qPUIUBnFhvrOGs9TBrEIhYk6QEFkM3KnKGUM
gn54mNLDKrpIbsEqzURXGUTkZuCQD3kwSXZRpMrFgk/MypqA8cQLEPVnC/hkf5u40Udt7Aoc021y
boKXpnhoQAL0Q8SGU5XYk64Z06SQODl8d531rdSvJteIvPtehHGzvt0ryTrqoPeeLOKHFE7wDIHI
MAPBYybWLAczbS6KSrawVr4hzROXX3IsCUaNa3lnigG00htaPafC7m2VzR55dNkn+1Fc9ssKe1x0
xp45aS8PszX8ttHe+CpchAEP32Ze6vVmh4dypKyeX5qKeQvDzumHLL21v9TQ8c3n30FiEpZSK6gK
ifMVmzgm9abn9h6/T2K1TSoLv2BEX1bw6hwOBFTIoTGvqty5mmSdQtzTumA+Y8NvWF5rBEVU/QgJ
eU7WiyjVB4WjLSMeuscKPSx3xAFd1COXYYABEKkyKevZhvOqcIYxII+v9xqREArskm2M2YjJYAs2
kM7CigyrQGMvaefk+o85Ca5MLPSMYRQMMasiG4C/dFSbaW0T1PR3qjhNu0YN3QZUnNQ0rkqYe8n3
qsh4aKSeVmvnyiFp0RpSbX25GGH2g0V5t0rrgwBmjGF6ujETvwAqA3XGIPcg0yz+kCnbSG6BQmEE
3Jg6uCNttYJcgFCc1Amvyr+T+N5l0qbWByKY+LWa4TDogr0YDbm00qtmfVjK1uAX7yihRlN0VZOz
jDNCHnbg8gyZStuA50yj36xfq8GA0RTYmPj2I154Ei58Lac3SON+ilyZVvYCdSdNYAOKv2sMnjbT
oMyBdUiXKcvOPfkOoaf+6TRYHzSKi/FJkoONlgl/L0fJLCBqGTjvje6sFpUrxOKG5NFE+lNFD7TM
aoxDBvudITmLoMDDQhc6BQfCa4nyxBeJdkOtuHN+SeNRSVMnHN7ZVzysQWiasEBTsfLOb0IUSa0p
7vuwOAghCRoLWibRn9pbwtOxwNlQxAcws71AGmafZZ7EDaiyQEkga1VvZEK95DX+73inE806i8Vz
1EYXHEQQaMDShc8G01Gi/AQX1QYRPQio6JkK96Y74rN2moYEPLrj55L7TlacIOoxcjo0Bk8muWdK
xa4UCtE+guFozcVWo4M7UnRGJgGyBT9cE9K92q2dpVIx94qGP3th5xboSwLErAjczLD0psB51NOc
goSjViNgojZNb7xLgA0Uil2cwAH5T1zsbTB1MKreR9KDo/WV4/rbtnzD9kFS8LamxMj3ejVwKeRp
YemubQe8Q/vV/rsy6iT5cxl+Oqn6MkJ9X2fyKSTpUKq0p0XcVwSur2kauOePVIzG/BSMVOrII+M8
/zJ7Iv3CBrRD7kF/slLF7qEolKvAyfDGMt6REhAQBav7SgvlTKH44N9A83ANksrTBclXwMJJtG0V
Cgcyt7rikLMYF12BCHHERH0Ku6NO79VsrCelfktkUkw2iwS8yaUVrc8wc2Do1o8qvYRDtBOkgbFh
B/uTbKU8VJxkpkWWGq5JCkmaa1upYAwypHBNR6+sV2QN2Y0hpoKVSKIogs0JqpJcMU7Br44hE008
zGOCFaJx16Yr9knaZaVxnAqYM6a4W3HBRZ56dcpjpNWnPtDOfSBzDeEPrU2LORTDUwnFvLGGgwGO
gNkhSLJDnKNOnKsyRo/wY037KEyZuWk6PGuEWgdD+SKnpBNDRol4S3TELRyqE2OU/JoZ+aPsy41Q
Q7EySUhYPTpa0KMkS3cICukYtDdx6o+1vouyfC+SybbC3gKQGKFBWk63oSISRlIAOS9SmV5u6QPF
0xoQRj2N7mS4AcLwezPbjoAYZbCAeQpTQD60Ce8OZ1aaAXDhbmfSVkkhjizDaWzm40xnTVw2kK2/
qmImNpYLR5IAelModUzG7xyf3gS7MEkF6rPBjVTxkeBGl5rotYbpVXWdX+7M5E0O37gxcPecKLH2
SA98jUNA4FVLUxBZ3Rc5uV5ppbsogTRhggdfg7JjwiC656I+tCqZh/zrY7bCaw1pJaPAw5lpQU/T
Wyv/tIVw0etsz0sg2DmNQLM/dd11Hk4Rzxdi6E/0aIHpl+pCd3ZEqsfE8iMKyScwJeJ80ptasPSF
KGRyTaRyDhC1HpIAUCpdnBUbVShIlKaXuO33S1zthGykFdvgEIA2sOaklNzt6/xdGR7qSH+pPFmg
fBTttTNQXmmrYAwvfZ3sxZmGHZJ7kWPMUJ60njAjjmJSR62dJiARNCMhdLVMijYYonN7ZnOO6hjB
fQL8IGJhybxB8Yic1Bze5nF+DXX6BPo4sA0m3VGadSR6w1vVJc96q92pSr/riM1ck4tTskTfYYHP
QtYeNeUwIXspl+/lLEEMqtvgUiayD3TANqqvaDo1cv+SldLfUkFYo3lC1KcRTA6pOIe18rwutiGF
LVO19wxtt1VZXg5lVDlOurUJrbMCRsMYt93gzumy4bbg4frIm0v0O5SPcIq/6ZLu5nbeVZr4pNbi
qXCC8o7Bzp3FEHzSHe/ub18afs/Y1EpqzwwOjHD8rH+FCcY7xQx3iA9jQIbWLNYErJPiTGIWACR/
S0TcDVJo9BP3v4sWwCIY6ZYxjAx6t5vuNVHiIVguncBNnnbQhFYQeJFxK5N7nekO9MsqW+xP5pij
KjtlmrKll+RaUUsu15F1KNJ+17TsK9OW69o/m+XRV4zJmwpiPevQxxfktyqFcVq/pxyGcb1sx0Y4
cjeCXRGSxEUniuc750KlVH/NExnQJ9YInDVzVp1JDF4MqwSpx3tb5nCaTVetUlLBrz0wISQ/Jj+6
hiaC0Y7KlWpGNzRSejcZxOl4uegxk8tq3GC7qMrkUk1Aa7VzmYNxy0KPKyTZzfzD8TI5BtGHcKpF
Zm8ISySkI6X0mKARJQxeONNI/yNMgfaBVkU/0twR/xZvhvm9nynmgqm1DVIWKpx2Ra44AmBlc5Gf
wv4GymOj6nd1AJdWY2qyWgj3wltaw1Kos1PSqYUXxl3mlMH7Mp9TLq24dB2d/ZGhNWKUDW9OK23l
4L2e+WUTeUPPinRJ9cw7Bz0hmbdB8lY311D/DCSPq5prTFwg5BuMbz9K5TUg8qopNFVpztbrjoTy
VRqw2ajCRotlt2it55TTvgJmS/q5LyogxBTudy9BumxlobpkenONFnjzkeVCVvf0Vvd08w8ZOUSE
ZtCHzyPcaxPRN0kqHmJ2r61ecccdym4Pi1zCfBmlrTsmbLGafLDSGaU9OeMQgqEq4An7LkEr96zB
WpedxkQ6vHgnWhzxfq0ypox4qoT0EdF8mnKiWVB4F1nk5Za1C7mwibx8lWQ8heYIaF93dLxMYYC8
56RIVIeOjiXH7C5JlxO6i+hr5oLDtO956naWcCduyja+2pQx5XCXdIx7jDHM8RvT1nZRrwlg1jHw
C3mjE/UNxVAr8LQMD2O5pzw+zRr8IpFVJb9YiLTD+cfKnmPCfqLhysfpaiBU75E00POkPlkreL1O
HR19gwYaJk9oxQUV94yWMl7ZMtjMxYfWozlg42Z1S5NGkJlxFtvOFxCuaDNqR4tewvBMsyKvyD+g
cVZn07FD+6/SKNLmq04jXKUEax4Tl/A0q52+5bqPvUnrZ3fqudsMCmP/P0l4V4oXOkToVlYs2rx8
GArSFNnpUxq8A53C0WQowY5J27NA+myUfszoI6T1QgbHjl5PAUUNZM4kV0iWzzkJzejfc9SQo3Sq
IjoBuE6g5swD4mQSSAC9BRtBmr5KlaFS8T+cZZL5H2Rq2G8sVdZEHEiauGrb/0WmrHVhH1uxoP/1
IFhMxrWk+ZZrg9t3KJ67xHoQLqAWgRdTN6C20QOvSdF0oXdVnpL1gouogyNmzAnUHBpPqwxfU1VH
y+6i9Efnto+rQleUrUkkpK6QEYO9QqDN0q6HU1G6DcKsshs3S2p86/V3Jq+QInGvkxCTQG0a4K9/
waR2pJEeaXPhKm22hTvp1UlGAKSyDmVcEaXB1Y23veNGKq+M2ORnKUZXcZWBJB36TlNWg5Zcd1K6
rutygTVGRlanX+V+VZuUrhRD3YZXS8oWfJOZEpM9k/x0HVgfjDWTml5hngvzGCEDqOIicqXkzC3Y
WIiK5DJC8njQIsyVztPcuDo9xpgmVdCXT0n1PTIFxZDF7qJxzwTtVk8kzTAi4uFcwDTq8X2W7rVw
6vM3oThk4sjKRH7MVYynil6y3N7VFj2nMblan7oJO+I4nRtArhVLP4kCOlcJY0ynlm/pso7xiZLv
3UIBF28XEmF+izETZHFO1kt7tuw19arb23LogJ+SkaS3PKPk4GYzLTi6B1wazPlpAbDZDlwFVXWL
+cdqqye5H15rs4iRAwPpumVZ49YSfEUxP3HrcvFtOtVpFrsz7i97gq4z0JXNS3K9Cg7mM++v8Wfk
EjFvw7HcUmZ+Zoi+KGP5AoQws0jSOXx4AvmKOaA0SjiP0Ntcijr7HxJTY9Vg/l+NPt4zotAMHSMa
UZX/kJjOWi+Xml7rJyH8BGwwjLPdVfLOQmINcoydsYk3eU8LrZc2lavp2q7mrRMay5VoHzVWwZFW
vDe98MJX8DjTuaR8Z6DqKNCgNJFce85HzFJDzBByDUnhTSlzA6itCnG5dGWFQwndYkzPrS2vzMUO
1UDLo0pZayDmkCG14lkjQmHJAOLfVuR8mz4kaSIGTfCahD68/FEtj4KMwGRlFcxPeItfoZJOpeK3
E+pC/QYIsqE20VVSZpK9RkrEkDS0/3Bmk+8d1P/L06j9u2Ya55ZpYY1VdFk1/mlqDPHM9wZRpafI
gOuO/kdNXC7XM7m2bBwia3B1N10j5bj0B9DzUFdJmUTlUgryBskiYwUmqFKNJs6g0Cw+TK3hKDS4
/zEMN4FMG2iWRHwvn0n/RmSuHj6qegNw2Wl7OgxADOuJC2H8Y+jqYTV69a2njoeSfDf9RB6aAayq
3o9lQM4EitdB2a0L9L9rgP+D1xQjDH1iXgJJlZW/q+9ftlbVECIdjQ4JXyRcJGK2GYYWMeBvKL5O
BtuU2R7zbTc/JyKNHCZSYUlwMzYmg8WwVJt0Ov73H0j+t+WuiAA4FSxXOrJmxfqHT4mmnqEai/H/
CDuP5baxbQ0/EaqQw5QEmMQgihJFcYKSFZBzxtPfb/sOTrfdZY/OqXa7JVHA3mv90cBDnW2MdFxV
sDK6B2ItS7tJWekM2swCaoFnDtl+xbrK8QNcpjt35naCLIJF4Jz1v72HvztSNVnVHMuS+fqqjCby
35dQNCtRwWhlHEr4F7a0GuBpkGnSdlZNtSUc3Q04h3TMYlYvL4gG5TXt/iLZ/mnQ/9dhoMmcBQai
M011DFX/5TAYwsDq1Lk0DtzXWQ5A2fG76J+TZosVN+OqJkQADfeffyeKuF//8FV/lYkrZWpUY1fA
q0TGNtzWpMh2XFMdAFNcfKbCKiQ/iv1SosrCvv35qzvab28qPzQCdV23bJ5T8+e3949ntKyKjthj
tT3IoPg+13DWgddaDqoWtP2mHq+LmQCK7slmcCStadMVJc2EEEah+ToSMh/n9qYStlwb1Ous+WwM
L1m8mZAPEaTB6/aAZpYa3fOgvITSVSrvUvnigOQMlOpl14xaY4fwzEG/F2T1pupm1D6YFUkjICD+
3DB3wTY58A+SYW3KAk8M105uejZ69F6BIqCsdN50GmFi4fusMYUhNJzwuOBtcUXiXOqfAkqmkOWC
TwsedlTdmCyefDwK82gjMCHdBlRjGqX3R3hTSptiNvMgJFEEDjpUO+XP2NylD1XddzaWOzLWMaEh
ER1fI0j7iFzdYwtIQBflmXVoUD3RppWhr1waAA7VNup3/DmaXfKDFjmbpH10utSrnGM/XyLUoR0F
pAa4AfjCp045WQoS3JvGq4U+klRCeiNVjZ8bXXIRGq8DSDBBGFyazCVVu2kzEf0cF/dYvubJPqU9
ip4caaYoQFtwdaNlJTW6JYpOOQq6LQ416oaddcWGGBQqoXH07vj2the4FV9m3lv0oYOoRtK5ll4n
xJ0V5JffMYHbu3R6waY5SGeqHw2kYxV0T/moOD31t7choHT627HfyB0ldBDGa1nH7wTtLYz+lofv
Ksrvon1CEt7FNxhDD78TeKKXws8N2ZfNvBx+Z+VRIwo8aiIvkl/i5llL5QXBkpRXbC1wLCMf+Cbh
rhnuwRyg+5v+6Cyi7mkgKRxZN6a5VTF88Rp78F169NYzOkHszcy1pm6sTIVOWpxIfaE/jCD/dBFG
2dr/MZctn9w2BqmvDRAlu90lZL0r0fQ8k55tdA2JAR8W83kZIe4w1vSm2jKP6buQ401N90lqPbjh
tCam60RSIctO5Qbtu2X9CNFpaOqx7W6SvE/M208jc3QjwLXTznkibQISOQvqgHm0MFeo1ln8mmXD
J1232MkFDUkqJgGfX1fdblI2+ilLvXpcD9o2rG9D9zLTK9qb9l6r5QdjurQV3eLgpM6pmZu9Se5u
xarq6HRcPA80Irbl8zRQbSTfRVWkuIwTY6uFuGQTfxeO7aXywaM7lYfhBjeazMjZo03Y3nUJyAsH
RqFBMiqkF7HrtPHjOFKFzKqohdKj2mfbybxUVBqUZe2OY7dygnCbohupj0N11I0WB3KxyPRkk2fP
CvAFF1Bs8t4qh8og9rEMF03NOMm8GPYchmDlyvAF7YOflOIht6StoYnoEuBh76Q14/HQYxldgJgU
sJiWtRvH/Sz2yOAG2L+gA8lrye6McuJEScdRMQ38YH7Vu12nW2vHp+YKsqfBDjXnzKXgEwrKaj/+
+WTHCQ4upPpa/TnyHeTGmxVupuFjTEdMG4ZXSOT631sSQMngnTlPygox7TnrHUCoA9MLUumecAVN
umTOGiFriaXZFDoZXny4cyf5KDkGyXYCty4RIFIIMg608L06I5KpdlcpT0b+Q3EktwqOtbVqqRxq
0K+RfNBwX9cIcpsayr7qtr2DqIDdpQkxR9/GjFeh2EvJduZtlzttqWBia0Jcov1X096yfgtoQIJY
5rIou5O1L0ppXWc3M37E8FHC6E11t+00bTk4/UoHADJpkEBzgEds8E/9dEZk3ARXn6evyu8aD42J
GWYYVyGaRBmBqbzPy6NjXcafLPQ2EC9hTRWffEd216TSguDr7kXvbwNatYopuo1qVm7KWc9h8/FG
mXB78c2zrL0HUKVk7hbmyzB+51blRsO49E1ab9p3Wi9dJXlUqoOQgcwywOl0cbK3BtbSNJZyc5xp
vAnWBj9BiCChJtY9EgTwXe41PPfU2dQ3E3RDQe7SUDwAuh91F9JTMvtG9HMRyhSfIm6rarTbBM0N
b99D1bKplEB/XldtR0hGvDaRLCPn8FjUCpYYLoMx2WRyfi1DOGhk9GN2mwaauv1TFFAAQ69PMj4z
aNnhR9HLSxRcPLJKthFFi/YHgENMmPA4GZ6MDljzItgjFZ2qnzibKXwf9cvMZas1LyMVY2iyhUyh
zB6mstuOkB9Eyy7Dctc4J5MHbdeQyoLltMqeRh/7gnnONUyFyPowrkjWsEah24E1DdVjwJqdhd92
i9TJ0dmHrpV8EgenrUarMUFq3lLp1wQPrQM4iLbzkuLSrxD/7+ovol9dTTk58QWckZoM1+IPInSW
wW2MnzE5RtCWgc7lkF6Q8pILi8yWLGb1W5bLZd3hlGmwKI3fKjvN/DAHjkfpgSuPM8jhgwUl1hdI
YpHVtEiI1wPGtCnq14nKuNisTWNTyye7YJEwoweNmzJuCTihdGavwyYq9Rdq34eZiH2RdFZg3src
Sn8dopsIaeoxG2oA/yg7vD58HsBdyxbNTPaUVh9c493Q/KwgrmRSx1ArmBi8GlwDbfWkBYEnEXVb
DimpOsON6Dii5LVFGYxeM2k7pQm28fBuG0wuebOmPBl/5coCM015N/KBU5Kk7w7ILahv1nymGnA5
avpD7ImcHG74xZywiPYI+YOPgb4rjcboizpc0/KzENI+IOuIVvLeNYhugbLc9Pm3rCH3Szj1CACW
B2Wbo8RP8m0kIAGwLYs7DA3WNL5Cm6uqi+IvtPjEToPPHIrKZQoJwMTeoT4FA7p+FBKKvZoq7ack
YmBXjijdCINnJ3nO7egBO4dBTIExIXL1OZHiz5yuAUqZHS7wGlpH5MtNhL4sBbs/BPcm6hZB/MI3
PzbSIuFfbnzU0/sOVMEHbfHBVSgUbT957XMKRBXcAiYTnJV8h/VFjWs0M3gNekxv06IknAlryWiz
eONQj2JS8GhQpXto7j8ilP8RA07G4CAcWnZzkMyzQJdMRFaVD93yWtvHVn6TTNu11UtfCizQE5h5
2usw9phsgoXJnkl01CIe7oby4ss3+z2Y8JLpL/LcL6FuHuIhg32a6AdgtGuf+WUiGFiMNayrhvAz
RlaP27savUR9GaaruATGHC8IlYwTE/Fg7ktQTkAUBEDoNQAic2nNGeTjIptWo4NGYp+mD6FD/wMR
GdhGEmFOEKF7UBwoRvlkJwCqqcUecSPaUouuQKshRHxNmv5HhcZvSBQyFGgBoLPE7hfYGpZKdlFI
28EU1ueYiPmMK9mgjJvzICuoqZ9ZCI9VTRttNyxD21nL9JP1K17AuEO1adG9Eq6JVKcHy7OST6l9
b3Mf1fKp1YcFaoox/4riay4I3uDdCbNTka1k/doozkItG5efqMgeSuxQrbWtyxfCgUqgUnPEyw5C
ZDADn0K45ZqP39nN+KV65fLnjUj7fWsXG5HCluxYhsaW/MsuGpQ+uUBz3B0Sao/J2pJyA+GR4+pC
SqmptI017xY1yrVlEva3mTF7MNU6aFf5uAjL3ub6h8i2cozQrQvskNQfysW1nmKv3ysP5WSuEsOn
+gF7u+oGWLQTCwRUvhONu6gVEuouNbreIVQXtWGiv1B3zCKLjoo3Um5ShgQVbinvK5HSuTIR89ac
L+L6YC2OgVcCgk+ybo1UKdROTkfCdvQd5crK5H4MC5jYZZVnwqHJmey2yIPmCBFtN3mTmq0DjolO
lDQpHqoVB/dIQa69yehsnzu/38iB7fVR4yZZf1DItra5eoahdcegeeTDignnMYZoh7eOulAbWmoZ
zoCRqXJRioJBl2pN1JSqHboDlUQ2cmKSXhYpMgdrWidCNNVqS+Gu6WkjCNoYU9mPlFzD3kqXlX6m
BnwFlr3QKnILtgPeB8whn1OE79gYvZgbeoYfBu+XEOn5qDEm00Did1X5NFLOAc4X2X6xxpcCC6aW
RYzRMe8+XesCB6NQAJgJhjnNhLJHWKIZNs1zZb8Qn8K5Da6E4IyjDmEGs8+PsQxeORAe9PoGlfxM
3ceEmiJ4khni0LXRKBQv4ZzE6he9Je1WAmSiDf5gJfgKTfUtbsyTgjw2wpro6OsQUyA6S5+eTMN1
Hnt8p8x1AIhfYxTS/cBVQ7eKxAc4MNDCb2vVNiPZFq8XlQsKDUrFSpWiMyjZEmgOHTNqvtHh6EKV
1fDjt5OzlCM88lCRjcPR2HARPopNh6Rb3QYM+9npt8SYAGdD+lBGWIMSrRz19tOWjXktXvnFdwXi
7EuizQm2utwmKYZLDLIcyKpSe07h83hJq1Z6Hcp+kfFRJ05AXR85BIa8jAIUm4AMqWE8adlRqyK3
qE4wYG1ao7PFSNm4pLd6gQmZ8NG0HNfhkz5/qS0O0PRalt/MwzB735JjPtg4p8hEIpFTPScxClu0
9UP+POHor1l2Kjrvxo5jlga09ElIdp3B9uTQXxHGaVADU4fHpHqPkmNY2B6zfGO9mpHEGf4RmvdK
2dNLsqyfKJ5EHJ7tLOSnoeMNKNkUifz8tyR+FqfzAMRhzxeyMabyhknFowMHA1yxAl2mIelelfVz
J0Qu5RfCqT4B2BqRy4z7ilF87DAah5s4+lt0hSIQq1+xpZ/EjmZi4AHg+TeshtuCbq48Gg62whPb
Lnp5dAcmWNXyJh/RbZphKEgRJsK74U5c+WIyiJ8a2PO0O/QYXv58uP4eNSbOVpLGsBNiu5GtX8im
JgkHiagEhkl9X/Cjz/Jxtmp6KgrcIfR4IpjgAU9Kmz3pFRcz5fOmTNGqH/4ls0n7LWfsl+9E+/dH
09bw0WozArtBXevarSo9P0V8Wnwr+Vk4EShAyzGtDEZyjK1DL71Zxr0f7pYxswg/9jPT7HSzzWhN
czXy51FVPBv5oMoY56dE2fGy0vHShObbWL20c7rlEKdhQUegPGyIp/+hKJJHs8xf8MTfs6h++cF+
ub6KyFYT2R91cvBQW0DNVN/ZfA9j+HR2FgAAmjARujPgqeSFmQn717BkBxzJmxOMJMy9RqufBUiU
XAU5rwC3/+UxIIb1v55MR7NscDxTpu/33x+/NY6tY0riIVODhY5krE5poKOuSYfvhM/HO2iPbu40
qF7Z4A0QnVLDrwAbMCGkDGK0MnQKQqgPvbae5peh+oxg1khGK7dVAWmMkl2x9YPIZ5FIU4xojx/r
Bima+lORb6PIgkCx2yeqQtxqkNZjVjz4ZIuyHGWjsTfoQ6E3cqlaWxJENjpzcGKAACEYEmNZBFLR
BxE3ZPVQsydUPTuseu3m5L3em0bhRRGqIs5FA7Ullt7Y2mAcLOcGx1XkUsoyK/ODCuvLtoBY7hNO
f0aBiGYwUNZFslP57wVM5dkUPej8DUKsIcFnEsDCEa48h1zDTzhJjG3dWmtvpgzIin/Ton5WT7w2
4Atpu6T4jBq+DhmfY5oThEX80UTtUh1tKtRfZCkgrl02ib6xsphuTXkX+j2tuUxpiqcZpJbT9CFH
UF1syKuRSh4yAhdVjUh4xMAs0l8QHfvEUo1QoXOEJpahMzSwX8imW6ZPpXQoui+bfInEyDey9Nqo
UJRWQjsG0KtU4YHXFmo03Fu3trQHX2qf6jJbDtVXRb5oEG5mRVr2gnZAZdgovhsirRMQW8sSL004
1XIG3vg2NgSHA2xpw2VUSUn8rlHmy/2pC1jYVr2KBRck05R3stmvG8106xaTAnsB1i3KKaj3jIdq
JZFZAiXZjA7Bve8G5K3htztkTdD6V/Ig2goqbdXW9N7M+wbbpEx49iw/ikg//IRM+gxDOV33PlY/
DEoYByArQAcsok7MfmWGbO+pv9IDw0vWbY7ebjfu+xgH2gD2a/B/hM1Wyd7HmDrKucX7s5pGpF3Y
+VWEpn4/HDSRewsUh8fCVZtri+889MmkbFhtyFzT5pVOx0uMmjTEbcYqpIbbIbnSGmAp7T3GtivV
hpsEklugERGFs3X+7tgHu35TjZPCcG8CW0pRcFBxmeTJU5Wydw9kBtnS2pKcayth5V1a05detC6m
fgttpL7BGbMqG6wW3Lwd+s6Ah2UguIYINrn7SunkjNHIZEdCDx4dDQl5NylXKQOiSnDj80KTb4UP
HIkqrWNV0y/smGH0hj1SNPAxkrFoR+MPnfehhp45jrwtQ3GMmuuAGI0oI0R6XG/AF4hwWmszjg/K
jRDbjhD1DrxmkeIZtjHun5Jyk53K82y4vbMHWMfiOLjT4MrVkoAOAltaSsT5xbUedXGcoBjPRtze
tHNPbotYEfEdEW1Al1dLAmzmqVmgxMw84njKdhczyeGIIdhHdgdEFW4NLLKwSLByVowefen65mLe
Bli8pBUW8IseENfjgq5VIH7FAsUb9pTMJ+cXTH/gOgmL5zi9SipWQj53mQwUCUeU1W2H+R4D3BQY
qZj/D0n/TrbHQiGlvB3AnbIbIJbvEMiGbMNReB+QQUA34FW3xhBW3x2zFFuNRqkD8ar9XqhbkwYJ
jvYAaUJ41xAyGAL9yaqrjYRQwMnIOQlwpbmNs2TvgycaOgoCqAr6wDTzbnIIYjPWo2uLXFnGqZ3u
LfVLw1EdUllZld+WXi2ZWjkx9PJpxDAVpulWqliVxtHtnvrgmlXktvUaivdiFTufswlb4hAXkd0D
UGqTSuYgzQN2b0RL1oPa/6Cqy5MzRMlkK2b4iIgFOZmAq4pzdqQf9kwfUq6gDVfZJYShhl875ziZ
oDpjMSa3khcKHR77pHr0i35LJSRXBYsJK1nmoHQLVxH/Jra4JZt9V79LFLCFY360QTWtuVpVdYh4
j1s0QyFfJSvJQsRxnUW/Y8kMxV98MxNdAP+CsbLbD1IL4DWPHSOZylka1cBgdHEbpLYQsjHoaGGG
U8gHGbIY++h/Ki4+hwKwgYVFMMf9nVlYq0wkWNc0ixbU4+YQMQJHami68gdwg2Bch0hrUiF3AjNh
Lu4MrJ58FHZpuMEwMLW+zKO4Brl3/M8Qwb8f7bGS9GQJFvNrYG32QJoVwZyjF5a250fjQ9FoSzBs
HhjF1l6BeszoB0J1A+uQXC7M+dJKV6vaWGBLHZlc+ZWFaEQChyN/XeUk/4wUPgV0YXGMxxLSuxcI
LissXJO4hIF3uqphCEqYtVNEmKXGkjdFi0AwvyLLiZ0soBOuMJfkI7EtkwFIwn3CmQquQCzIUG3U
ck8MTqVfU9gTh0y8ntNIa/ZCt2NOQHmUpyXx0eQ/aUpnPXuxdXWNW0Li6XJQxinKPS2+tOml+qw7
UD+HeA9aqhXX/7RJZyRQOwMbh9Q38e9SvAu5CgporAY+aIO9H1h2VSv7wDh1E//ED0/FtOl1daMi
DZbYZirS6C3yrYUsoW7qVWjHrh2/DeltyA7iz6Nh29bMZh1UfK0/yURU637rZSHXKxeCEROQ1xg7
tho596g3cR1lOKuIsjgLkX7mF2ynpnbU+Ljr0V8osraIbXs19lfprjAkWdoh4QWJHQIqYuWgIjtl
eZtnECwQani9KREOOF+716gjhWh+hqKza7inc1l98VlVwwfZC0sT6sufTiUJpDj22vBKerlboWjD
9ljpp1GuD5jiuyFfdg5OVZY2QbfwmPgP/s8KpQ8FYzoDHoMLfl3yBLeVZC0VIYZjEx3VW+qQT2BF
r8Ey0yqUnAib5/6hbr8GoZNFsbDVOGWS5qRwANRgyAEkbyRBY6DBS0jz6Ykkkbxcf5MZ7XLzQsGe
5+d7xDWc4h9hC+7ZobrgPjM1ot7dnHAXMd8ZGCUAl5Ig9HoQP+xgwATfChcHnTXlV6w9DQZLL4yO
oAREMjM59i50ylwzB6GXpY2OVqMw/ObD1MonAoRk62Vu5j1M2gx2GCjDIm3mpQSGjRrbnUlBTYxk
lxukKzWHRLOhmk8tk+/QeyXewkFgxiRKJVqFlJBI4OYxLiALdfBs8KIcsjmoL45IUEQHbvXh2Y6J
aB02ofYgcazRcSoUq72+kwIMvqQS+rl2LlVmDgtuy/rRElIYECWvMd9wnAtVmY75rrZK4nxI4k6z
/YRpOMGMraX6xiYd2sBfa6lb3CQfEAEezYHvMZiYIKKyKMAbMB10cIiszHYd9qQO3TzoMl5VeAdt
lugw/pG03AYaK7x/9zFlYQlwJWbHDjoiwLuON60msiA3JmjCdiOZeMBCt2U4h1SgCtObSIvPkama
TXdURvsix8M2F76vjkpg42yBQMtRAH36o5IxOJXvivOcEdKUk9HkMYfsgxiyjgu+Ac8byRourPKg
YUoR+EiGSj4Bwij7mXA0ANmHyDqRv3IcJOWoO/kWRgy1m1/uLZzZuvzdDl/MiSZLQm2dgX0EPSDS
MU2rpcnSRqpIwEKfP5p4wLl9gYOb+jOysPlxBk+vCq4BTFfeFGZvame4OelZata4fUSBCWBFdBxG
LpSSTFUyzKXuh+AlfKe8hOq6Y5BAuU+SkUm+vw1bSSBNp3kGDigKJcr4McUvDUmvZjYUc7uU8YNN
+Vde7k3rkx4djNavUHJVREcxOYsstQZOQwcNeyZ85k/igAtV7E9ZTiRh77UlMbqcHiDrowybOCNX
ISDUAFuSuq+EQ9+SDxP3TBQRDxPtGvGoxUfLppnlrLRiAQ33SgW9ZSevWka8JITBED8g95aBuBI4
BFqG6a8jEt9YFQ0pfc3KxB4tnv7Seq943XV/LxHRTp72QySraye/2QxqfPl0fmmmPbr8TH1KCZrD
t9swKQPEfDqGtirivdV8SNAK0LWwuQfMrC7SUpFrYH8l2tdEeAy6G3JiDFSmdXfPcHQXtrgPZqjN
ahXj/6xUWtIN3GnIMtR+TaQp0VnDthe/I5TC1GV180UcHZm5E+xhV2qPctvtdP9UKodaczZhX6/j
nFZP6W5VA5n/w6G0RFICLCOdrRodpNShxNDWbfRtqi+ZXrtM6eIQjejXkWRQfxkkSkOXECHkXBVq
uA8SakVJZ2w57XJw6+fGvDuyYBVqdi4ANm5CA9FxB43b6j8q8HagdImy6XJc1sl5mueNUB7OsS9q
HFIwtzE5FkP10r/IOqJ4MBoFHtAioYEEQ1Tgvc7mbSwnRhQDrlJ8AcGa1dzgcngUdhZY6ekcFx8q
RIDfwUMxfgsGGxdG32h7GISElyZAfOB0ZMmu2mmXZkQE4wMIEnkDEEhXJoIhRO4tgoqhcnvKROEA
M39GQYknWX1RYZ6H7tvXcXICNM/5m47HS1Tz1gwJWMdawGHfkvexyjxohatxoNayKv5SbvBT3fgb
7PYPcOMXbIm4QD+fJWLde8c8m7W5HoJh4/A6BorjpXa3UuCoEiyPXdLDbPb8L068bGNWzVrNn5tW
xZGxDZwVkz+8jWNcRoDwiI5rAIhEKleioUAE2vtTeOlQ2uO+9UJ6z9VG9uq5WqO/alsEp6ifYRLj
/i/gmfFbMqvAmP7xA/6CMVkNrWdyG1mHilc6UYa9leyn4JyE5OBekPiWI+Q+SZ4kH4hwRDFGof6M
O4qr2vVsXCpsyyVeboxBFALSct98GOHzpF9aowSyJWOK7Uf1xN3ExKtYH+m8t4mfoUGETPgqOgpZ
Ry8M3GgXoG4dydmo9r01FdjG99HGlBU/FGFHQ0vBtsvBWe9x9QhDBwhIzAuDUYi9KfQILiSINaaT
TXf/DHI5/4UwGopM3r+DmhCM698QF0OMnctTAwTFVmyrp4KzeIK+NuA7nJlic8xzqmi0Dz9a/EJE
BhQdsn+CHyWoX85nQY6QL8b+icrh3Tfcgn+QOJ7DSVRi/w9xuFEvTOqKp7KOatkh0z5CZ5XgHDZO
ackyQhRUiDI99X9YkO7dbcAB86lMH8HIDmx8yCZhlPFT9mjUOScrrozuXkCeVP1jhDiY9KKlQvRz
lbxlSKTTR4a/SL3O0g1nfFIjPwOZsF9m/BLW0eQZRn8OpwXzCOeR+MWy1DFU9YQ7csuWz8JTkAJT
ORA7WQLH8OW36mI2Xn0cF6QOjJ7VnexQcQneclV75VheBc3YQ8GR0AEViL2TCfHPvyb1N/8DzzIh
w5pjE/km6/IvMb3WaOgBiXzawW6I+ra/plg56zyGgFKE5F9a5EcaiSskcwObTa4CHN3pQhf44TM1
xtjwHMDDJkTSDB4EM60OR4dfYq7e/MGhxLz+C3pqibfr1+Pln9/xL/0JkT8YVTMxrpLHV3OX48wx
4gmX+KVAqRig9kAuRV0TXejTQ8uEJnhbhYzmWtI3tWOTOaYvS5I+M4JiQIb4vnWV2MjkNun9Spqf
jP5qmOC/OYuBuWyl8VFVBq/sAZhSYxXO2wHliKSd/SJYOhURBjDjPNFYuPCaaSS+23xfTwXejsmh
Mb187wo0DTr10RLcoxTu0wpnSaK7NpGW6XwDQcps6reh7HQS3YjsEIjFoDzXBMKQirovEQ4atA90
G5D5faLGuC3RXtS4WrmZG3WGKPpbgL/61yfjl2M86cysTeNuOMwy9j4lJrQHED3ZOLQUBI4PaB4+
mqNGfgm7YVtex9CHN9omaE8tXtF0JGnAoc7ZKF2R3VJiUWvZm0eJ9gJIfxApOHu5+p4UTPegg0rE
zRle8lRdy6UAtiFDcX8OebYL1OnQ5f1OL2Kcnakbxo5XM59iEH4M0RnpSJWMOsQNOodPluU8BwOB
Gw7A15zmZ1AZGJ+ZWWGyfOKAnkuo9CQFTsfrqn1ZsFm8vJLSrBv+O7pCcGT25pwytpTeIn6w/BbI
RscZ0SXVUybosbFZiwRJlDAAOGTUj8Q50rWao2+fHsasdx35BqwyD6eq6yiE691gJnmcdoImIfaH
3afDPxyT6pCHFAwElGs+o8HDe1g2jK5MmmiucyIdYguZSQ823U4vfSWf69HgcP+eM+0wkl2ep+05
nwjhjPY8gCbRD+gqgB95Ph5ny9wYA77md9IjiGSiCQt930xfNPVT+1KJNrF5m0uq9MYXS7n1PZKF
Yu8jhxKLe8hwVAQ/pJiLgsDxCTa8RUUmxjhDDR6JLVy1/bPK6cozuxyVm2x4SqetRgV+nOkMCzAc
SxAbeyQTrfLBP7cc2ohEikpnHStajEwfmY/8ylbN1y4A/JWkusWgvhrxUbrmY0eHKR18r+Wz4n6b
iRUZXuxsb9R06JLQ0hPAhKpFEghRJa9LjOWtDy8fH6XqNo0fOO/CKF3CSQbZHQsRsXejo7Iqbc2J
nomrr55KAAeH/BbjREacWa1IrzfiK/SzqH6ZHlTGQNR9Qzs9MGdYtb2iH9sLDeIa/EsEFCqWCP5t
8JBOoyRkRFeTP//5iEZ++JcT75d5I8/sWc+IgjoUnDSi4VBX3hwETTLPMbgRyp6KzUSHbl8lieKp
VPnOZn6cSYN3uHxxFz932q7JoW66j8qQNr59CGncCc5QONsyVbfQ/aVCts1XFk9wOlioVxEPgZAG
twHhDkPpyXN20qOE7bTClTZ6doIdNHsD6SJO6uRI85VcsJaoY4FmRuDGevBcICYvwulHHDsE14x7
izVK6Y5TvFfKkOzZ1DNb4FVePoMUYMezchOo4W61o1cAZGgmWQesN+CpBnmUQu4+78aJlR7DWIGR
v5ZqwbIUMDQJcf94xpxY21mTi4SgN2UXYakqUnrydSZ/KzhhzEOnSgud0pDmSWjLbJs0ctx6cRC5
DQlpNfZSFMQMJyFA8sbgTa6J8Q44t8oSJzfXt1wg3mP3aLgiSnMl++Tzn/SUmPZuEykrASMl6XWY
XjqmVdLe1ZRGLxAgUCASmC9S/5H2Fs4/9BzSIQrJL/ZxE8j9qnJW6HH2hb/OanqmnR8JnJRjY0nj
96gjx03He5rcRuE8Q06qiXSweVXkI5Df81Derdgk8I52Yj4Nn8un7PDQ8NckA+ci1StiyjYQQESO
cQ1ZJgbr05beRKGMLU+0KUC8GNIW75JbG9bjn5/h/xwGVTqPZAd1mvLzrvmnzQLHiez7snYIcbeQ
z04/6YaguY7JItYuf/5ahriYfhsQ/vHFxDfzjy82kl78/22BowlsQ8FZ1vqIhhrUfuo7CcraoxM3
Xh88FdVwVHN9I1kfzfBDzJoWuSC2xGaCtJMeLNq+IzRkhKPZ4QayvMECPIMeDdAEIaP0TznGHpyj
JBQ1uibxDa1RjBQSWdWiarERIjOeA6LHpPJJ7odtIr07dbVpa7LKwqMwGvOXhbAD3O1CIYCqlhyz
6spANPXnT+W/dhbjHx/KL+O4bMyVlStzfpTiBqrlLmVnw7gTXFKI4IlySbfzn7/gfwrJDN3QVNXC
VkTh3r9/DWafsQnqc3r0MXcNsw0xcW5KroEasW35PZawTGB2JGhKylkEuRgIwJQO4UhBuJ71EGZP
f/6O/ksO8r9vyJJ/OUbZzLXJsLSUd+drRN2SPvX9Cz/6UO4U+/vPX8v6zyee2DHTNFXbUYxfHkLd
Ln258FPrkDIV1kQt1SnLadq8F1gOZEDLIDDBnXsy0iVmlad0Umkyusrkunf9vVINMCYSMernnJ4O
vzWekrDjNnN2akRXmQWCs57qI0JUQIVefv45TgSlx3s1qsGuRSemGY0bkUE6lUeFmifGMnzefMiE
QCl3K/zQVDJN2agQ/fgEu+FtkYh9GDkRu4AmSzJ5g60aUNJAXC23tTo6K7lWljlh1sLMmyAMR21M
kVVLJ6rVM4SERyWEHWTISN9GIged/rlWyWGJXH8avbZ6qiQcUdPfbH32f5m4jP991uYvaoqoniTH
TtLh0KrfdM7IQXls1XyrDsNeSUTRCwxF1G5IgdlU7C9ZNax8+xhMCduKWu4mELspFvHVuRchxdK7
YIf+nhYa3zTdVKSEO+QqSOMV2uAR4cGqMs29DaZDCrmA2YHkJiAekwz+7HVWnsKgh5+7ceZtQapI
zrVeWvQ0Tgea6neMX6jH0vYxJ+CVsF5Xj4k/lA84kKlmtFd1hyF5fBJSv1qLnyJlWtOfQ+dRB5Jg
LwtDesFmplJex3ij7zGetQ6Tc7UROt6YG1GwGTjAHhQkTSZraIDnIYSiH4AKaAtBwaeTtVWSENWn
DxQT8AJorhohfetuaGOHotsRhxjamHLI4AmAjvrcbbGT9eGzgqRu5Hq2huRsZgYjK54K1Iy9KDsd
9l1znlCflNhe7OKmYvfXdcVVZW2nU8IdFtyI4FY9OseeZJ56zQYW8XjI/OjZdy+EchixFE/aG0zl
wahgEv78P87OtCdubtu6v8iSm+3ua/U9FFAE+GKRBNz3vX/9HZurVzfUg0B6pZwoR0+CXS57e+21
5hxT9it0imlqBL8j9ovuXol0JwX8GJYRRedbBSxQDw92nsxFw8gPuYNm+suUwLsPmdsN0fRZSgYG
/tcR4IuMzcOGvyi9i+0eGKuuFYJpDM6Q0AYAgfvMeJpiHrAyXw0jjpSeXqAiHeix/Tdyh70nB7aA
gHwwYnZ+oD1tNneoJJifTxAz1MBaqMp7jhi64fvoSEbCaAh4D9vQ2oP5rAHhArrHVM6xaqSLv316
GUOBrlOqCGnY+cAya/3PWOE9GxlAlptUUPnme9Wm1EFuTvLOzCH/iOYOtpw5k1ir6JhTqXOBcaxj
NsN3WhaPsY6B1b9xHR7g8lFS0DGFqDo+DwOre7yKCqbN40A6j7EUdPhTKj6jvl9NZcQc15pPmr+x
BKmTKWs4tscRYzeMSyl3HttqJwOSCKXc5lwQgV6EfV8P/DxJi3MUWbS7a9CVCHVYZxLb3cgvSqlf
PSwnNkKFmBYY6zw3F+6qG+aVVH1PPlIbN/o1TBunWcrh5wgkUg+XaSKWPpFqeBad6mxTBRHTsNFa
Uu5sWKOHnrlmFNg/dRukRvA/xYRFs08QYSR066o/EucuCUCJZx2hdsMuify/DfLwyNQWsXRiMXmy
zB36BMkAlY+oTBqqb8vE47LTnYukEY3mEz5zAQfLoKY2Lra3hqHmFCfycNKM+uEFz0tOxFv/x7VA
yD4O3KShDaiyOUzpQRJNc6xpdKaaql7Q9LNJvvGnfcvokHYi70oEUQlNUbAeRvq3Kh+JPQPEaidP
sPlkDzvOTvhwRgSPmrgZCYVSeOPCyy5P6E5LWGUuiEBAYEOI7QUPWv4nh8sQoZqO06fv34xf+ox5
fC0HZ7yG1OXqinpVWcPXsvCX4gP3b3lD8Fz47jvbTIxpSwUgXOL88I748m2M2A7JGzGv1COfaxGa
82MuBtM64sAc1PvE2jnRQfDaQ17//cf7svtt/t+hrCvRqYsxJ69Lbhg76dgGP4UNo5aNn/0RvTED
v0ThSeDQuO+NndPYO0EvwCcMMgE6NsxGevknTzkia5G77QbOmrm2wNjVYB3N7G/MkCtTnph5rD8S
VFr8TA+6fcz1P9AY1r6trXLqBWD4m+8/1pfSVYfa3RJUNJZtXtWPlSmCokAGd2wVbMTKrxTgUHKL
+n6oQHHWyxztLHjhjQpVhkW0hfAXMFAkI+L7E9G/eiAdQzVVx7QIaTaubp/RqDpFLfz+KAiLjlxa
ONNF8xlIof0iNwOJlVo+aRlRDImxNmn7MZZ0LdQuFgMqWG3mLxN3HZbzWQ0WL111pzQmiQELjANO
OVv8cLqmPJ/PCwikAdcxTDJ9XbkD+nzrGUlYFUrUqQdxJP/kXbupVt2ztVRPyp59wgxXAxGT5oy9
2QwI5SrbVofi4J/E2Tl2KwbT8241jjN97c35qDNW/TXj6vTULYgMmZNXsEDKNIeENGuX1npYjXMs
RzN1Fz3gKy6BUhcz9tdwLvmFGESU8v/yi3qAjOiLVO61s3KYoddF9IVASMMK0/EypM0jf8V8xfwg
a5Yh1JlY1GjZsWUmsGgW/CaiMcBVR7/gUdDcRg7JLczQgqkIPgxuCBDB/P5xWN5qiGuZlhKWWqi8
cORPATPES9/ASsRMFtehwHgzY2yikWdEUCsh1D2vO/lfoc/yT0oxQxzNIfiHyZ+EPhN2RbQxSDR4
w3wcnw/JjwTpcN8xXsZkz77vhYQlunk5+i/87wJpE+ohrGSzylq4b0Sv84sKw0b3ySATJRWNq1nb
zWLKdJ1KaZbdeb/jJ4d7hvhO3mFvWLhUtH/osBgx4HX6C7dATvvAtLLE8/k5XcjxUhpDaS0PVfjy
L45c1xGMLWRihhcoeWfGCQMDfl05xeTib/gdbgyNdH7PeIpwJ36c7Tz9w3mx6aS75v1Cw2z9Mh/b
m/53cewep0fxm0PCJZzyuYooh9CoP6RMbdBuONw1z+2+3jsn5SBO+p16Z/+wvH6x6OEZIj7btE3B
yOf6JleJmO2o0QjLCNUlJDkCmwBIqZsYdF9Ei6zr6Z388geqt9scqpfsh6xxQdLPntl3Dp+Iswe/
sHAj/6awsDb77lvf2TuPC51n4yHE+tcT0arcdlj2ylE5vMe6OJmNc5OAL7PC7KXRVplt/jAf+Xgz
XD2+pi1U6BymIwyMiZ8fX2RSTdYOynTwpu6eZjwkH6o5K3hV02KvZC/Coo+bdH8aFZpMo55Lgi17
dvAaJlI+Q9uiHgEQVtGq9FAldmE5L0J6oNMlNdRdOCRLEUNstRCmcBUEYrW2IdClJ+xUR8caI68H
+vDDoqT/txuAJcLRTcvG4aWxPf/8qfrYS4bBz7VDWsRL6+KjYi5B68gwgGzk+R4vlJMLC3iRxcMG
nWcOClTWh0yQmKHZcyNi+BITAQhit1Dh6++1wN71BkFHIeUIokV5YcL4j2/CIa3Uo+Afpc2AXzWA
/tDdRlaKEDm5zSt9MXrqcnLMXdkbG6t/8GvjrxFON3VUALtdZnF7bm2TFefcIWjtVDwoZXaJWI3k
xY6YyGvI1wznYQhL+m/ZbZUY+xY9bEKnwbdz/IbxVlH2mvb7I4cgDnY2A4SojSWCDweZpR57csH8
YFqq8dkd9IPLwgxfuAzOAJGX+ZDgM+J7JfCsoZjvml+AFFZtyXC53WkNkMQYTdtMBHTX1JciY6cS
Yt0mtNBx+NsKmK6WOPIHzWSLATi1oNw3afy7hViVKEGY4xPrCnV61bEjklRWY3T2YhCranrRC3Rs
UEIjqDiRhVJWQBCcbshTPUZRcltW27rajlIP5my1eJd+/M6fVYaimgcwzH5HiL+xvS14M9Jbzwqi
z1HZYmfDrvHWIJmbQmkKkoPSl5qBXZ0gv4WdnUE49Il0qZ1xa8Wse53FyA/fE3X8QzEWK7NtZqmD
Fcx6MRJSfONF4sc7cZNEW6iBC/IMw+Rlikas98YK38WySMPnli9QjUt0fxXyYSzrDEzd6GA8+4w9
Gr42spw2wkdp5b/0NBGQAHEl4eDydrqruqX/S7OAo/fJOYnfvPSp0/eQUWc56He45wvHw35U9nsF
MDVDsozWfKwywe0B9RFG2dHwchlWEu45rXW+uqB7cSG1w/bhu0Mjq4yA/K0FehY3fQtR8gGOYAxK
3KU1HvVfWeqhm8B44TnF1rRG1IQjg5+fHlEhexZX645lmprusPi4juVeN6tat2/rylcPI5tmL0bJ
XBar3IWj3MBwlhk18nnlBZzQZlTdU27KdzI9vXxugxZOJKeOwA6oZEy2Tznq6Phkjqh+XRHeFChF
qkn8RUCxyE55kCxyqSZopq2TvpjiWcugkDIoaidt61kQ0/Ny2fu06n3GCALdX5Nvmvzy/aqk/bey
M+gNW7omNN4ixkdf95++re21uIjUQTvo8KgJPCas7JWoQyBIRfve2wfQ2p3D0uPeykTOki39vp7o
K3lv35/IR2/u87VnyOdanI1uU7RdMwGV2LNFa3j2IfQ92NPuUvX0B5/Sp5hOWjesbOAG9u9cUbdt
A9lZKc5u7m+iKtuFagDMMD8UpdFCTbnBZ20w8U/FwRgXAJ7WjrpHq36I2bP39DDi3p2J/KVD6xVq
yLpy6o4+MCjQUh5nQGj4mNNBBwzCSOM8UidMCUbhXNPeeg3WgeM676J769vbnj7+JH55ZJCYZJNP
Fu7Eft6qOz8oSPrL0VCwOLXlD2/+L7q8gt2TZggyflnNrvUDhhEWdk6OyYHwTmzWwatGvQa8Fw8s
ES/Feoh3hHN39cpB1MKE1osvHnSh4odu8xfvaXkeDjePAyDM/Ng2/HPzmE3uiahP9IMGaG+kI49x
2+MxqY2LYV86Ro19Ol7GZCMKD6cJNm6GivAwV0QvUZQ6Xr2WKVk6472Q0JRg76IL+FiNxPPorF0T
/xH7/yDjSzffqF4kd04BSCr8H3Y44r+bVQBlkChtnX0kGuKrHaTos85ovHQ41CPWlg+H3tSJI3zl
fcOw26cDIu2XhfPGpMsZV9VARR0Ms3J0GVgjdu5fLOS77KqxGbhTz3O0rFRv07rmJSaNEHUa49Jl
yaJpxOfEYKXo3n45vC4sBGxQIzN9qWKFJ7s7N5eWnS+M3Ni2OdY4QC6THZ/63wkWdKH8sFn6YpMp
P7mtsUmnKjE/FsV/vkTMZBMzMmM6VA1fDuaVwj07Q4Qx56Hynj2hwFuKkby9584Ab7iGsmQ+E2cy
IwF8+f0i8EWbgnOxhKpZwmYJsK8WYIyPk5FbIy1k+5JVZ7KQrPIlxC6WxrinF7H5ohsvPxzzv41s
qmgBNI8bWbiAAz+XZRadptFzYvsg9HPJ1kDV8IZA+HnPs5c6FSvw525/ptv7w3HlZ7le8BzH5orb
LHiae3XHpVqQmrEtr7tJP7G7BDC5scqThwBkk4qkVDZRf6mD6QXFscAYU+wgAPxwEl/d9rh0TYcW
gxD4+j9/eFvr+jJPJu3A0Gzr2ympqWyKSW/1PJJIaQTKiiksQJpfEl52bngUyH5Ulxla9OYr+i5S
fngRfPFGgg3LYEGHG0vrw7m6B1ovGqveDFwAEVircJnYQJ1xUeIvlxMsoGIu/pBMT2cELbMuh4az
0RRCI/LgplQefrhA150ElgKVe1K3OBFaH9dno7Jv4HClebTHYlnyZoinHeCXBSNvz90V8Z/U+YtK
4fujXm8VHJUZloqLgHXIppFxfU960wA1GzHPcaTPWjVPgXZIkEcnj5ph0w5wCHqY5n31ooXo0gua
EbYL9TeBtCqbLYiDkRlK9QjOFwjc03gbBmCCpxO9xSnMWI7BmdGAblWZ4Fwsvj977eqJuj579+qm
AtM8+Z7nNceuPifdFs6AmqEtItgBgpAqwWxoqKqD1CB8f2Tz8yP1cWDdNLB2cskMUKCf7+YICCp2
DaU5RvbflK5BWjxNyd33x7heoz4OIuBG2nQ2TYfb9PNBktE3fHxS9IxpPMjwICy9XkCswxk6jY7i
qAMVkv0k7RTy3P9ZLv5z2KvlInSdpsugUhwbI9u6OSiG9KUx3t0AjfwDBr4Sye1Aq5tcj3lBrFip
/iLyBb6NZe/M4BwTaogAx/LvRvMvMB02F8isUAqZ0RMBPpq9jPSdIs4i2Gvx3yxgu/SK3M7U7jv1
qbKJ7AoZuK/9Bl3OtrB/Woe+uGVchrayxai5rMLym/3nJeTkrdcGALdPVBK6fq5iwrdhCINk6rCY
ESRCWoEMla764w9f59WAWl5XjizbDS7bct6An4+MBBRhAsiG05g99to6Uy6auUECPk8xRhJ5gQw+
ZrpUHl3kBlg8SUNlm9JzpUn57Yn0/v58/rdtc/VFfzqhq/UvJGyyV7WqOBXusfF5nqNyGzuwEoxp
6UAYMsxsrybE68EJ1gr7T+G/Fsj+XKqUtnZvJwVvduXtSdJCf0FLW3vvslcDaKPvMNxA7WZhBnKC
lQ1mkD1X1lUEmVD8F8nziOUmGYkqLTAHtv58rEsa9gWWwHIe2PUNO0kcELAccm/ZYz8itGLeoL11
RmysyZ3IsucaeK4xNHfCL1EvOTcRFkEL7Yk7WKsujfYV07CQ4EXiTQ62iJY90TndWjOY9OnnzAx2
mnkc1HNYByuHKDKDDo9DB8NJ0LsqIUhmhjR0GBRdO9HlWPIhEFXY9bDAMrNIa6gXw8rrz3yNjWAu
BpDKs9pF35ir1NA2dei/9wJ629DtFUgcQw8ivY3v5YfWs/dWyPHmowopuHPAwYzJqvas09DjwTZG
0mzS4Wgjn0k766LlL5A5bpXGP5LBywpQzhSIlr7t8tCUCzf1tlpEBC8o8LyRaq50M/UMBPVzTfSQ
RhKq8BFZHQ3MqcypLeUts0CYsJXJkl0oLpYJiBtCTNtkd4yLg0Fj8w4c0y3vkVMsh02ouItodJb0
jVo8YlZVHkwhYW/vfMEldPSp2eWI9jjikIuVW0/rId9E5EoZUTyPgmKr0xzwGUCZuX4kXHGEz4fD
y5/H+rsXOhwAZr4TSACM/tsNcrqGFqc8iZ3MAJ7ABjKghN1hkNKbINNdxAQlKuxe4bARUXP2qjd6
JrfOqO0q2b8OBiJcna0F2yc3wfMQT1K33nyiM6JNVN3gwezffSrTzdEqDSmi3GOqAncNhqfI6+9F
KoXsjzbd79irDrIekX+Wl03Tpzm9lnKw1on/klnRTQUm0yjphrQXuaebLCzowbkx1GWSM+PPp51R
85PzdWG0e5VyHLkFXkDzNWEAPwuIIhc0QFEjGzobzXjeQBUscUqOy3TslubYnyuV9hIEyfDV8fsl
TjVoZa4GLM2ZTl5l3RNkpHTmjLe0UXR7APTUsF56xjOiJMnMpM1n2tG6EdaDam5UF0++IMScNhah
0lyYYJ6G1q4uSXgX5pFHuG4KENUlYSCYSmKEJcwjUM3VlonSP9vXjbqfJrrefFK7IHELcY+DEi0G
iAtAbx2JEK7k/z6v9YBvAzREL83IXGybgqoEaFrF1l9XV7H3PPfZq4qPQ/MfM/tF7ozzyFzL5ywk
BVjry6PQj2RdyS8kDYlWhNJDHJBZH7XgUvkgLPSzWr/lWBETnhVaPl0w7NPgnsDQRSQfYJjm8h+K
GIUObNKxO5tMDaQwSvjJNhK7UguWNc/w4J6stlwlWnI7iPw44GeBJL+U32oXAR4grbCqYXbQCB8T
km/Gl8I9OGHD8uPOy+bV9Id9Zr8Cb0C5gZwDfFnAShg39/CuWx8rXUcvvCWmQrbC9PjJ4vQiGsPN
EP02cbikGlqy4RJUAiEvRIjGXYTpnZtBLsEiPTbrUNVOISLGYBDbQJB7rnerSf/oPSzQVSUE0UUt
Dyt2qNrsV2r3Dio9if56+WaYJsZiuFFGXLL001JlPrXLhtSPVpsQQbzGjFb6BJ5AfclI62mayzTm
YHWJ1IJjNgZrS5qlGf6YVb0Z/Hc1o+RC9jWq6OpuPXMr7GQz0IoIMBI40KUr57YvH9LC+uVWb0RE
ewXGdB7YMu/u4EmRRO/OjdjfVNpRoIGWka24cOkQnWgA1VRuJiQHHYNFnoO5GOclogjXv3PbYJXa
BW5UBlcuJEgiI8ORFLI2u09CojwLUkaYwGTuUpD5mJnaAVqwkAFUdbtQ5UPhkWpC242q0GQTHnY4
TkD1GnjRICozzFAZUismphYvuC/bFx87cleWM1Vv9zz7Ld6ATFtG4uKzTjglHMn4zY+BmaGZ5TVR
xVDnvPLc5zbzI7wW5TzPT+x8HLQ/Ah+cmd9pvNJJkLxtyerykXZ4nb6MK9zN8WOXEcoBm5CUKAfI
SV+UdDxGMGpEIOhauhwwUA+sVf6rob77vD9hbF/ke1M+sq3ypCR3qW0fiuqi1YQNlPqiwC5mqwjD
kXW4EMNSySAnfx2F83ZijoieaYzDXWy9jSjyteEcIXa0gSfULTmnZ5tPaHKXWrqJ5QHAod0h1+Cc
nWHlT9UsrVP2j8iNGN1UkpVo3BkylglBL/pjd9JPGYuwgaTNGeyFRsyU1cOiUS/csTUtbR4Ze0K1
lNPDJbsIrhK0jHhN+1cDSCWTo+SVkUd3YH/2hJFSF28monhzxT7Au5D/OVcx57HSueCpspq1HrOH
bqfs5WDUFfpdNV5S+6Uest1Iyw7/38LXkTidyI5fKPjaI/5+iIdhSJQ9ny8jkj0Js79qWJHNPM0j
/X1soe9E6kbU/aondLgCnOh2i5JhvZnqS9eZtrkGLVKBgbTDwLpycCupY7zI8OFVsXjFB3RCktWH
kNJosCgdM1YNXke7cLltlUhCSrOzywKXlNGaTgrT12Ev0o2R1kj97R2fY+kzPmqblCYOfctyHZUm
andWRdfnnnvDIvxbLnW8QLtA+aGP8CGGua4XbVjqlmN89DCuSucgCQfDsRLeldlJjPoC+iHOWSqE
Gh6uSZA7EohqKNaRg2i9Xde4NLrqAR/NLBUq+E+NHFaSIGnMe29BsRnZqklYYsQXgkhGce5rsYiS
J+CyOb7aGF6MOcLEuy9U+vgGbz7CSG2q4rHjAWssPJcUhMRQQLbqnOBcuMm6NNt1220q79KUu36M
VqKnTiWisz9LwrVNUeco+n5wqQkHShFxm6cVfp7X0vqh2/NVtf/vxbraRVVGm1dFUEiUETewOFNt
mvW7m+yIXQZ7/cPmQv/pcFeC1JAYVafP6+Y4pcpG5ATKINvz8z1tQq9TCZt5j+NHYARgaIe5O96I
cVzSX7QMNh3+34SlvahliO62YLBtainYRNxzZEKPE7mUsmiHD9sn66T5aQ9/1ff42Bb9e6GupCeh
heEkKeQtpVPGQAjAXXvJ81f5WjgUJLZWFPrfb330r4/pgGkjoIL4iqtjKkXTR0pfNkeXTmQDBlAw
Ih3gz1RDu3H1JVZDiZXV8xeSdIgmf4LNrWLws4On3Ds66v1Q/i5JrOcifn9mptxz/ecZA97C+NZS
baYlnzeJ6lg2kUji4diD+LKn7M4ohz1vPa994y1W2P6Nw1I7DghakH9m0xLUU6FjJTYn7J76xmYw
DWQxkGYuj6xLzKnokBZBMq2R48/NBuMQ84eDZFHXvgoKBkhDyWYet4uXB4uylpjdoni0jSPzq4Wm
5Fs2Dks8awuDHyp9lPR6VPtMkgGRUgX0MVf8mbJ2U4MHh1eycANji0/v+wtzPYngNiFrhG2zy7ad
VeZ6YuZ7mTP2pZeeZAlAAeMxZqdsDyilZG0vC07FL/cWBQaFWWZCHnFvmXstR4CxZlfMqXh+2EFf
Ewg/zkmjL/OhiYCCcr2jrzsydS3Ud3KL0tQu1mfcaiHoqGE5UZbITbSgyG/7aNFSYNrhEXrYvFCa
VWyJI++kjNxGJinfX6ur8f/1adlXXTFfNf3etVh6aiqsGJR91b9XWAtFjf1e3TSMeTP/hwmN9t8b
V6OZrkoTghxsqPKk/umrxEyEa3R4oKsgvqWocpwE2g0WMFHvMAPIwt6oeS8kyYrtTcfWWL62x/qn
0ar21afX6THrKqMGfGJXK6GVlrnp5i2S2fRUudDVcRpOovnYnRc1OdJwENr3rBofQ+2R7h5n+xKM
4ky95dMYh1lnnbp6/OE7+aJVyZ3yz2ldLTl2nMC9rd0crtKJIlHeGn6wa9It4Ew/WPYkm8L+89Uf
lrqPvvrnBeXzca++l7DUaBBMTi6/F2Hv+3wZAd4Z153YmIzJwRITTEyy3vjn+5vQ+OqGoEWquzpZ
14KP/vmGmIbQjiOdyjdupYgKY+GfZnJPhQl7D81D19N8YI4lVSNSyVETVCdZvGG1bnE/Fju8RHSK
XIacADmyR08t8UwXNMvSjW7/7c0LRJ6UiFBPdqLZQOYVCX1heBOwbQzOIu5/upLyaf7PlaRJrjK2
0+UM6/MHKsqYgbpe5ifbBHjBWmfTLIxgIfY7GinIGVBzuE24MpW3ATFbQVLx95f0y2cMu83/O4Pr
B9tVkyDt/eyjd6kMmDUwi9jkNBfxVuveOQ82TmzE0irGQv80eQ29mB/Kmi/XPID4aEWZ4jBTulpc
0sAfSy3qs1Os7RS7WDcOMhavXrmoARlldX2wNuFyZKcWMbMccBvD0aMuTtxo0VxsrAPsSv8/rgsS
LgYZH0/9dTc+VxxPrwiuOIn2NVGVebItCZLFVaF2xyK80cPbgnSOsiIG6J19bSl+uijyQ1/fGv+e
gHwW/ln8On8ojXEwshPNiCaMFkbR79kfmvZZo/pj3VWg1IbsUzV3nmLS+/7zW188aiC9mRQYNlp2
ZhKfDx9V2HnTEpCrS26FIlX6tEy9FqXLWuat5cab8BGqkb3Yhrsq1H/r3XFEXBLzbpIv/1wZZh2n
zdlrHvq71kPNxmsrIxrRnbv9Wx/vgJ2RZK7iF5kK2pnFjlpNNj6bFDkzY0V4SQRDw260AVZhsURn
rtD48Z5a8VhZEV6lF8CUXYS1M2SMgfsJoYDwnuOSRlfE/rAv8S6yU8K3BSv4feofbFIMa4hZ4QSq
k/e84f7Ek/3o9l99cf9cOV2/upvxkPsWbEfraMnU137bxk8mehkcK0vPF+vJguLQovzDDIJVOgj2
BNaX4mwwZB/pPVnBE2wXiXSG4dH6dyVeeqOBezcSEzpeRHrTdfoC6fdW1383UDxDAmvByAn/0rNJ
c7NDCwksRNXDH1WY5bIhh63G8O4nOiSd9963/g/rmFx3rz8yuYA2Vk1ha0STfb5ZWiMvbQbC1nHq
pHZgbzk3MsHix/HVh1T7PwdCMmqAPMYMcD1iN1A5aG0pGF+1ry6Ut4TBUKws61YjOGDue6xdODhT
Ook1+NqsaJaJHIIHdwq7c+IolPiV8BHgcGsveJ54OaJpXHrKLi43efurYuIQDVQR3s0wSBz16fuH
ionQfy8Uk2HO27Qd1yRE7POFmvIhTDqlnY5lcctawrNSTjiucYvOBTWVc1M+uvv2kkyAj9d5xqt1
QZ180Kq1v9eLv13+rBjvMPVkrO0MSVZXMi28KCWUilc1Y6oyHxieQcMT6/QC4QGSguGfAhRd4FOG
VyNd+dEusmj4H5P8OX930k3OfTgRrb2nAVTgXy9RFc7HoILeN9jQRbZ5ss2e9TenP3aAhcEnTI8l
akm0ZYRtdSvQI0HCOPcW91t1n+Xb9MWpgI1ywz14w3OcP6TGrSaezXQx7Pp226fzvF1mpwztOi9x
czZE91H+1vETzzTcY2uTWre6e2pfYxP6/huI8zF6zNcxtvnnsb9XqrvROgBVxLtd5AtbX8SX4K7b
ezU0+xlQLF6jpY5GfREqx7LD8nxskr2q3EQOPrdV5O/4bN34JI7hXYnbDCaUwRzoHg+CKJb670F9
mdQb9ixgOLoeJNw5D1e6umbUgNqHqInqKSf+tJ7j9GNyULVni8AFAiKRHRTLoL7E+XlEiZ8QLc8I
5+LXD4LTsGnFXkQ7g36BpBJr3Y2D9ube4S+H4DZPLoTT8Ra1q3tLiE1T/xnLBzvBK7axnvMQOslF
Y9hUz8Be0JKAB54dBgck+BEqA1hLZ/oVlHvGHa7y1yU3wZAmKVhoOS0o8v/+RCjutymzhhsW0p6B
L3QNdsF/3c0Pt/h/Z6EauWqMllVkGSqa4c93eBKpTtpmVn8k1GHENumHLq41WBEVIN9Toc1HCBil
Cmy5S4hOeo2Y0BXGS6+/ZbieXy1/b8H0C/EOYjj9/txkOXy1eOgGOQq0OG3KDPWqXM5EWw21PU1H
UoRzsq/F8Bob941Gchc3MN3l7w/3xaaBw6EIFIap4maWa8E/L3BDKfXMz8KJoHp70ZiHiFvgg9Dp
n0swnBUc00n54fJ//RH/75hXC7FIhlAFmT0dMXF56G+ynR2fm2zXoo2Jxx9qhCv5jdwT6qBtTQls
Qn10rTorS1tJfVFNx6jjxYsqghYhavvqJRc/tKKMr64lQZcUIpZmIym5uqv80LdavVNxY9HyDn55
WXIc9fEutAHEAikh49DpNl7ZzByZOcx8YQIfqhCpkTJsMRzCXrNd0loLbLk3bY2BJ3wUbBUVfL5D
HM9ZrxEbJwtkgmA6mpWhvlDlTmQ9kNBo+eqmNt9c/xd1SnkZRA/ErfjhWhpfPTe0QVGQmi4g2A+J
3793i5navRrY+pHYyKVNoo/aP8dATsw/ef8waAGsIPjpxqOPnyOLHnreYpZ+nwNvcVXJrp0VI/1f
d8QXp56MfCXzgjHUFu7r4BK9TDQpLDj8MsyI3Yeh/Wkv+lXVwwvZdVDhWiifPoQn/5y/hSCspzFu
HUvYVaaOCZNGHzFvencHoT6IbrqkuqncF8U/+QzuLFzNBs3vCkAhLfbefbJbQCgIQ5Q/6kS6MCUM
3Wtsdwm7bmgtf/oSo6dLktDGoBVZpgcDEzZ2SCa4NXM3O37o/TtbnEWGzE5AussOvg0tQK12pXv+
/tH+0FVcLSXSGgjkzEJ4gZLm87Ntj/rQipQ6JHJxZVT3FTmEI3MVJqa6yVCHQZMJZTNNiCLZhgy2
f4QlfPGkm3hMLOwTqD+ca/+MZ4G9sQJ3PBpgQnKZ3hn9rqIbnflegHGoNqcfajzxxTNoqtyggFxR
nYhrX4ve+1GZimA4Go25SFxgv11LMrXqv1l40KfSmRt6A2q5RoAAw+iXZVQrO8xOEWRjz7pHvAO7
cD4xZI6MeOVrgO9Cqn5ArYjGZ1NxClNvHXck7Bg5g7y3DPzSQNhMjkepQb1qxMTffPx5KzuNQ01b
RahoFvANeW9ul+L9ZeQ3qTvmlJhJ/mAPgdTbhATzdO9odH7oq1pyMb26CaCKWcgddIua9zoLOy8E
SzqZb6e6ThH2xwfZlh+I4KpV56ZyQlCeWOkpcgxANeB4jvBUSDRFAKBO846S4mymr3209WiAI8RH
/4G+85YokHX0ezTLxRhnG40xcMc/a4WsHVL7boDZotqXZIDrM/wy2d2wNhlTztLLqof1ppgw11Cx
SAcENYlNMHZfHdlOLrAwhCO8htx/CjPm6ozi8xh18HAcs+iQ0a3tAnU+VsMLJK9ZpRYrr7FxZe9+
HC0YX+jQNFNzVCmUVdlmXjc+dF0dcysKuDuYK2eof9j6yfbmIKMY2TaSeHabQgFR8do0q0nAJwJx
E47FnYKWngb2yqIjgKtkg2LZz30ybdg71rsxzuchA9hU25kK3ADlHPL3YtRHiBCGrlnRsopLUli9
F6mf4K8NjB9dL3to6MWXhEBWZo07EO4UAvAoBndJWpHkkZRyvoaMcmx/67Cmc6CjpXbUKf4cGEON
PlFU2jcYuo+W+bwYDEkiqE+Ji+QHPYbDyYy0L5eOUa/KKJlJ+EONsd9PsAM0p8jEYcMe2WHJyByC
voPoTwHr0ID70RlE+NGa1wjcMTFC2mxtsw4MEeHg5jodX4OR3YCqtr8MeA1Or8/RZ24ZEcJytp71
mATPEGsWTvq8oaNtEBMS7UN27iJl9mkwG8mPVdkswpwqlhCByUl3VhFtmNOi4pLXRwo5TGU8gU3+
hYtnGaXEWo7pEyLIVzOyQZBt5ZCW2ViuVgvoyGQvAAPT+l0qjmrp7EzwlDRCZSc99rytFJvHWrLO
uDpudSbicY3gxJ+yR4M9udQPB9Hd6DjrEiRAOF1cvr8pQmChQ+0jx6sa33z9JSL3UmaN5cVaoRsk
cGHVAakCyW9h4n8FE0M3MoFypg3uGq3y0qmsR+F6m8a4NBiU1AApqiCnTvTr+FK1IxGhCCCHcic1
PLQj6uQu6ax1YOgPTocENSq2dfI6ZNvcgIUQ5OeCWr5130uLRxaFikO3RrJqhgTutTvvw3Aeeu2m
YKvfP1VwmXSuQYcLlNABItjbsLokDX7LusfyOXQsVSvNPBN10Qbh1sfo6IPn4saw47cUrqMX3gzF
dJAjaVvaeWIuYH/RYajMm/bOE3jIDM7OXE229ijZ+G66LtjcuoqRMLHZmWO65GnOYv6nVfsYAZuW
cWXSxU43t3F2loocpSrB9SNqGpcRAb9h4axRtEXlI60VD6GTdD152gXsFWz58sw4llBQp1g75r5w
b9ok2AUsYrI7B5B6XqdHr2cj3p9da1yYqKsssYnZjRLfGL8VmXsvOoVINW/O5S6MeldmKnwaeN2a
+xz/D2lnths5km3ZXynkO6s5D41bF2ifZ8kluRTSC6HQwHme+fW9TFV9S/JQyxu3HwpZichMp9NJ
s2Pn7L22+04TFDbHa+P3v9lMV56rXXU2OOohu0Ja0KMOaDxqOBRxV0IGNUYqaxiykBDJjRCusLgI
OQO2Fji4jflkh/0y5hW7UA6I8vN8J9AYrf1znIQc82s5UNmRXIGNYvSPL7/eM5hgqH6PDQlcsp+/
tcoTtjkdIkUBo1eIFS9tzt+NAjBA0ICxaCvY5vlelBSB6pYV8xnFfxbCLbF6CY0gakI0qC2PTpI+
IWMJLkGbnO/KAprXBnp3RbeQmX/97sQNlmUdc6qqUBmUBf5kvSvmfp9w1CaaZ1qzfkiqNBURC2Hv
zwQYy8G1GlMVEc4oMmU0w9o5vNVlRPSKtCFSY1UGYPi6ln2yx5WT+cueejbKrZWGEbK2RgjmfFLK
dDGCp8ldmYZ9undyeWUtou6ZRLncux7UhxxfKVqtMJkGpL+IWDRULU7qrSg0FgnkIg9nsZrzpAKG
6cV6fuVQkXiuRHvwLaOlqIAZtPAVmMPtM8JjrICdWaPZadZGduta6sann9Dg8WzSYqGwp+HNBKfL
OKSkU91X+OihpUdvacNzOiYEZjCQcfJknoCK95DAyMO00aC7+o8RhjFHB7CBTK8BVb1zdXWjNeFJ
91R82RGhkBSYlw5X3xWzBr07i7E1Kow/unche0/X6kaCUo2xB4tqonAU6l9DViltaeNBlo3iEeyV
1S9JZP7F7vfz+/NdLcsHGzLQFEel3/z1ESpHVcnyxkvFeE1cg02amFa5V1mFZIf3RaNP9vMnfjfC
wjGIX0rDp8Po5WySBAWzLY1ySA6BvKRFXVnlokY31NsgtzejTN7gW57B0kAjhoHiwmHvu+/LMB6y
CKcHcWD6+n2RLdWK1nFwBr2OsPOZyCCj3xEl4tnRMop+/Te+K3474UYx+bAPDc6no1noh7oxYlw9
DDVqOR/WA33nQkaknhMv66LUUstVyHNdp9SaIEJNaf3zJejfnG4N1gfbUmXH+jNXT/GHwicyFaXu
cM1ZwIselOQG4O/AaaCwFkMLNoEUMIVFhLfNOpWaCB77ZcByQjbcGvsEN3+UPSd9hy4JkZR4H48A
UTCDIADEoVtOMce78WPMdMHz78uynAWlutZS1NsCWp7AGiZP03BbSF4u4NL7n7/iuRONbohqGJyO
MNwA/lHOD8BBLVmWiihp33RPtnUrs9lW46YJ7x30nehgeh86BsVWTzdPyW8rzNNh9NtAB33hQv5s
xtOUwUEiq8J84xhnw2pPb4LGMmNtr3vO0mNRDuSNQncxug68cdY4CrKp+zK/HxlIQGKajxZcVHDp
HHZXI/bGny/HvHA5lvjzT0+fCz8tYtGx9sR2b9ideustrDdJh1O62iIMlIOOIdEpMoMrJRAnIrl/
AxkgNrGiPHnyU0XkdE1UQc4QCsZXbRuLJn7Ok2NCCZghMmYilRwLlLEZKubu1JHAJ4eb0oXBFR9V
XHHqM5Z+SokRm7c85/9X9jU7c4gzo0S/Lcdrp17ltjZJqNIDKZphFHGvCi0lhoAqraVXmkM3jecV
xgVOXG0HW6WxGrKh7vr0+ecbpmrckK/FBL8f82BSZlRmKX/cMErSPoJXc0CYTpA84XY5xw0vXSSO
+2Jyws6yd8wIE9d9K1sLQCS5ZAORbXk6DfC57UHrpAbsZa+bZfUvm0xlwd6ymksygG98XhpWJd1w
LEy0Kpv011/W0/u41IvEO/TgoZKDReBsObpkmcHQpMAb4QIA7GhQhqLV1PWDpv6GxT+1IeAlsbIH
/KAtjB5unnoAXjLg3C9Z7G1vJzUcROJ7r6GR1cwb5K0/3+JvdARfrvyPW1y3Om6u0DvEYLO1HKsM
4mCgNoqHuPPaTu4yqgKPvwsVC8AcirUa/4x0lMAVJ+OtVyRomXdEDvBT4aL6RdKwAvmglK8dziNl
TxsC84FGlqHUb3TKwJB8aO2dhKOBGNefv8w3wjMmb3gONTZPujLnbW3FNQep7hxpX3EMDpmQO8NB
S2A2XNcVHIkSpWJ7EE3CPHjQQ4xUNOdk8IxSdt+1i8i9VkJ5VuF0yezgwo12/lz3P6aCfFVFh4Xm
iGf908tv48u3erW39713I8jfWscI4Fotn5GqGP4prWNwtGhfmW9WHajkCUEWOuRZifqrBO+Tgxoq
eaHTdOcaC4GVD7y7ZszmLghrBVIRrqtpH76wm/TxHbm0MFFIWR5m4B1nKdzVdDzpcTUHMixDgTbb
vWOx3GQYy7mCWNYWUWoT5MGJStu3lg6q3EAiJ21dJ9yakHugfcXhQLMYiB4RP7XjvMA8TJQXj0i0
MOeZCeTbAUG2MszklalMtT4HRod4TAlmVJ1qvRuCPev1PGOrQxI+A8EGy6WdxHDzJMXkHJRP7kpi
aIZoJWUOXVHIKgmZTFhcGNuOGWmk75B+Lzw1f5btn38ZQkW//jK+6ls5tHhpjzEFYjNxlyx3Xf9b
hvgtrDplIeFO2AkOO9xB2944z6gFpnyLBbAeNXyMjcekJ1dZvQ6wGDCOn1a/KkbYfrgKAYQk1Its
k8SlXP985d+8vF+v/OyZMmh4yr7U2Xstv2uSV8us55UNlbdm5WFWqJ2obmL11YVpnVgFyvQEFR8W
juGG8TqgM+oIHipalwGmimE4FiR8+1m3lCNjGb0Uvr4gB8Yy7qyOENIYIjQqBIe/bKCE//xVPgq9
r0s9pYKOg5t9mtLofG4eBWbB81Pb+0FSNjhq5wOzyDB51VLwXrwuqBBnA4iZ4XF0nyvg9Aly6HQ4
2GowM/v7EYNhtoz7dZt3cwmrQS1eF6jqBGB0cIhb3AgZBIruzRprADMHSz25HUQI00RZSe8HIGZE
roflE/Bm1NifrlD8gpPo5hsIbW9eT9wFOdUvSd8vVfkBoiSpOGyKOR2hZFd41aJBfNDACIFg+PO9
+UOYhPRPOAll0d5G42aLIvrT0tGVuj867uDu3fxek06lYh9SnYMVb2K/Spo7hBX4CwePXmHZ7Dz5
pUZW+/M1/LG0flyDRdnK4UTVGBt8vQYTB33TOClDVigRWXeVDs6B2LB5QBK71C4bGHAqLG7VAGAp
/VIB2LrWu2crU2MMsORhUGtEeKO7kAbwpgw/f76+P7qo4vocZqxEy2gWw6mz2qrIG80ZuHt7Hxl/
BoWacG6fKF9g07V51zW/BmBjl2An3/wyKrBFmwEIbD/nD7trA993lDuOsoVJdMo+LTZJdGidbW5s
PQl+zMIjayia+8pWMnaptPz5S/9T9vn5rUF8+OXzz751jsg6MkdJGEH3alFcGU49ZZEnAGDj1Oqi
aYKtrGL4zeS54gHMpftX2iSwKjMtXogw4UZN5uKc6ZcdEerGMmOXz6lRBq1fBsZTZREfiPemj5m/
462Uc2DnJCR6SHDLMF1HCl0BeQayBLPOA+IXYldB6WXVCXGUsCQK4HclJFvpe4sQo9M3SYFNtB3v
42JeFOxOY7XGMYhJgBGtQ+8B/TS02RDa0i/IEUL31pX3FaWmHARHQEl+Sfu3Oil9N9Nxa5Q2002g
kBSDprAXjyBNq41LLZsaEuX90bcjJhDlpMHfKpShWjIvkOmqwbEnRagLCK/Rg1VOG5XvKXrYGa09
s9h4pv9Q58baT/BuQdaXjrEi6E6kRUXuPsGXlo+EdCb5uiPZhrNVEZCOEgfXSG+2ihsAZoq0ddCk
k5oEE0ybSmFeK3TmxC2X6ydAVbOgMhYmhgXR6u1xITEJ2KpYZgbnXuXE5JK2Ktq5ZcPe6NZ4bq2Z
kXUfnzQUNtagpz7QNlKtTB1vJzyytA57Qin6+EgvWfziOjJPE/SwkEsazilWxmXdI5TCA6fUKhF0
5UKKEZ64uKX5tcoVqcK5SgRzmK4ciza/vlc1H55FTziXxsGDQRTRhHQrzfQqItsNXW9MP1PBQRfl
GYYnqrvn1CgW0Ef64XVI6plMei9wrnrPZUlPvrKkXykRAmgYjwzJrT6bewE1CTiKopm5Dp2vfiRM
9u1DTQ0sO1A10q8YTYzao4dJn+b4nFCJaedyfow1/ZoD5ExX35hLLYXNTdjs+syaNmS7CBpVT6tI
Kk+1Ud66Ts0IqJqZyMNaU98yhiZ5lZuFflZjoxmurBLjomE9xb59PUIpzjR3bUfeY9ajmsL9mhB7
Kxh0Qw2/F3itpT521a9kgONYDGykUfDM1wtpShtIj335STHJRdMeC5pteUiIn8v/xb1VM30uf2Oy
VFFwMxLBCgjOy6TKkZWt8IFFuOyySl0HdrdWGqKvBgIMelDN6V5JNjm8bkMisXJEgs6xjswXQi1m
dCePYsLj5/6eDZPDpECnRasSDb/wNRXwI3VuoYRGvk+UeUr7vQH209NrSOn/y4WxyHn++yrA28uB
IMiWY9LPiaHPvRyEdE/nOl46SrNtjebDVOjPZTO/IHL4bl1VZRVdmNjxNFbYr7sNEwBbzQJZ2iec
yGOSXhgGPSVShucyw68/opdatYq1GWObzfzRZW23bAnl86V977w/xQILYBuijNj26GecXQgBaeRc
2TTH6Mcx46KHjA5YCD8/yPc/L+fKd18bzS/cMqbYyJw/zhCfNnonjvWwrXuCrmsFPKenkswlMQWq
lIUaRg9yA1auyVaKYcxQJDOAKVU4ZppxZcZIhzJWCv1JTF2w0ot/z8ClDYMZIjo3zXij0nY5sQ8P
aIuT5r1iIVT2HlqJIYf57WioItK5LZE1j6hS24eDOu1NaZk3KMpKwrntZK7K/lUiobK1IgYa5Tp3
5GcMcnhdmVMx25MUjNi+tcxlYdHGmGVdRwE2V8Z9yihDlm2JsX+KHbHkJSRVPtWcNzIJHQcQ7r6o
tqr8DiLBt5MpDPyp67PIY/vleLmRumPdRtAksjn2Txyzi9QLFrjkxfxFY0mwMryGjMuzEpv6fRFj
aS2Wur6s8G0W92UGp42iuJKyE0u6k2tLp6+vigxZBeYW8wCifmooqMq8epX46boOo4XaOmu5da4I
KyfRJNtaGsm32c5Q/O3PP/2HSuJsI//yy5+dQUqlSuWu7BJ03fXJYKYbO8lMG9/E5ivGtgyUGEwr
OOHBBSb0ZzTMsUn3/EF34OcT42qNO8U2JQyRsXejRuHOAJIv3ACOkl4lIq2+2OqttkpGIsZdQ537
bb0JUEW+xFowI6ByFvSEKbO0Kq60LYZIUMAgSYDb70aDGE5/ynIvyoNCee4GNNcreuRTDk9Lu9Tm
KgYUkgQWmmSshdW1tbQ1665uXNCD8zrw+v9xtyhGgaXiQyFl/OvyIKvMl3UljRnxYHL3jV2h9Sex
JSsuEXY6sUMEEdNdwyxEV2nWkVCkKAXkb3pfO8v3VwQCrqqBBU8yd7k+a8HVWqq0VoLqkQwH2AM3
ZnHPtFWMppWWqug4qNKBvO2ZeAZtjzsVFZPMBA9ro0SU38taWpe0RRoQjFQZAXEOol5CSfVRNoia
LImk16iMuYU0SjBvh/d5u2AbquplSFuO17aE96uTuCpQHcKEVSv1lpNOk72rwQsTvoNjYnEaSV0N
1jZ0KQt7amc+dqT/VvnCCdLtwLbXUuhIHHdGXiDBZ9BhiYp/epQfdI+TLHWqxmZUV9Wy9pYBp9XE
wH1GsRZGtBbZ44Rq4MNzhfmgRwVrxhtEGcJ2RVXRDVfsp2I8wZg3tNa5dqOEuNS6YzK+dM2LDdUo
bzde+q5Y3nZMKoTq61b7MAwoKtLNZ9Xf2OjYbZ0GZPgMYKIfDYLO6TfWlArVMiB7C+5HRAcScJgY
a0P9m0fMekMluY4bwoIchuTdrIlRrBYbFTqqqFfErRNeF5PIukSzFnDmGplU1XCL9xwKQLrJ6KZh
gl5LEeJLfufGZeGTkeLbpjpptI5VMpmwpu0SzyOdQVBBMWSjte8xPFSAVHImrzjzq9ZCdIdIAt8X
x0YKzG64U0KFBRWORVm/SCQUyRJCM8nTdzUa3NpPrnXetBZugMB2MK2W/KM0Zuu4bfC6vHYNlxiH
uzbXiKsEQDeakHyiY0kz18+7FXLJBViAmKqgQwNd4s8O0+fGo0vSmquaMjNzAqK64IvbiIu9YR+r
4+9yCFYgILx9ZpPkBFVjgDLulKgURYkRttnULXp4GbBjE1Cwek5IQQVxkHZAreOXpzOUoDNyKXoU
oCBCzcXYPAfbxyBXzL8lNGecj2hWvQldeWsmmzIvXMjPFOSGutGlDXNBR93w/71mI1Gia7K5LhEz
iPDlknrS699N1ldbOTlK/eHALt2VQcM3x4NTKh1v2Mr0H7NyWdRbt0dB0PrMj1F9UDygaHzHlsKy
Z8gkIFj1hbP3N+deLEGflpqzAsDyxiRSEzIWMGnE1bJrgRTfwyYhtncO2WgwsmVDo0A8d1QGReFu
vc4gl+bNgFGBV4lQ4mkIxxiA3AXR1R9jFmoTC80pFgDkd4Z5LjqVoeV7EvNc4cvhxSy6vdlB0XnP
ylOuv1sAJ4QLpWDC3kYbfq8SOXjp9JesiefaV9Gcl5EuGSg1bQvg29fFuMujAABk7KJuuS+wVZSG
Tb498ImcOgCDrDnAimkoYjkm0QsH6V9ac4fcYAO9hwEK7RKEyhRO+c/bA+5Eh3pFdxDPiDSBs83U
V9sqrSUzpkuCJTK0V1EHcQZxTiioQyxuYCbE+pFBFBLVrttk6KIQK0KT51gVGtGjCjLHG68ToMW+
dxL/TstSUgLG78jA48A8FKcgIakcegPHGpHIPJI4BGTBAPHLaddCVtaP2X3TRTeCkSJOUb0crsV7
F9Nn5GTgKcqkPcoKMFZf4KA4g2SvI1xkQQikE2cFVBoKukremYC0EXEka/s7caRLQRRLMjorO5oZ
skrvt5/VdE0/qpL/8dL/T+8tu/7nLav+8z/4+5csH9he/Prsb//zfzVVXT7HwXP6t0lTvj03f8ve
/3ZbP9dBVQcv1X+I/9h//cv/+fVv+W/967Nmz/Xzl78hrDeowQu8lcPNW9XE9cdVcFXin/x//cO/
vX38V+6G/O0ffz2/JkHKibkug5f6r3/90fr1H3+pFmkHn8ox8Qn/+uPDc8K/yVW8pRTL6es3/9ob
rYN//MXD/Xe4qIpJdxJhL8Pqv/7WvX38iWb9ncYPHTFk9LrJC/DX39KsrP1//CU5f+f8SPKJOERo
mo0W5a+/VUTriT9Tnb8r8CIddjlTSMbxRv2fW/Dlh/n3D/W3tEmusyCtK77T2XSBq8IYrGqmIG7y
hT8GVJ9ODvLABM9j8n1okqVMzUIskDNXI1hbEzZ3V6Oqg9h3aAyYYETczxjWuPg2ZAxCs5ygHncV
NZf66uI1+/QaimvCUA5Nllm3gnVZvKafrkkN4jqszSI/RN5eHFCtiPEh2thSrTkRAzUME0yN/q2d
oOYg1CCs0Mr9hnEycWLiXupgXmBoyhjepWheFfVJHt6G+v3TT/2vO/n5zp073z+uktvGXUOGCRXg
rLEZj7UyVmpT4IO4k8ku9/YCgmsfHGfv629FAnj/xOZZWCsLIaVLNEP8ZLIWjAiNL1zKdzfMlDlr
IiqmqFXOunly2rrFkEYFZmJ/0cABsH2w3Bz4ia588djd6dYbgkEmO1edHoi6xbo0cj078IrbwX4i
Bpmyw7H3/BqgFLutX1nFwc81zDm0Fkx7YuQtvVuYOpELdMxlOEJPM7yxGoTOXrwrxLDBO0qIaoMb
WP0pHaKcx8uIIyxILhUpOj49I+eKLkNFlTTSKIYzppF79vMtPNuLxNUzPmA3tGyxAXyILz49crE/
aJysi/LgaboYeXfdstaedPe34lwaNn7ocs8eb4bTuEJRnBsO797XxxvFgTqMktdeWeq93txgsJM5
sTJBko5u91jkJ1u6KcHeqbE6DTt1UuyVGHHpUo9vevWUoNbQiT2CzgHa61pLbktjK3UnM927mJzB
mqlbO1s35tyBYMMMOwfHXz5o2bNtHTPt5A4vQ/dWNjNMejGtwmzljjNKs/aRJE39yo32bn3d1rP8
Emr23IAi7rFtQoj4qDnAe5ztrq3Go6NbWXvQwlM7k8pjE9+aGtS5J51xdhFxYr91qyc750RmznTt
QXLh/hnXSTg36lMuFKonrDgmARTqSlWuFf8tLGGEQIUsmlvJ6IinfbA0MlmIzXLKqy5EM3uqPXp9
3m3Sv4XZ6cJDI46L578kwcbkeFus04p1dpzMKzPPOxJvruJ1M7XW5WJcuEtjJt0Z5MpEK0Z7mkgZ
lHbyyl9mc/Pe36V3OG2cq+CmWZpT0G7r8NrfEWOw6E791nxM5sER/gszP3KmJhXBKLfZL+mG5sna
XDFJAh3vvvT37aa5dl+0abUzV+UGud8eKd1Sm8fzbuvP1a13q13HU23y8/f95hW3bURQbFumQnF+
9nUdv6J1VgLgKpJ51DwP8r4mTI4SybbWBAb8/GHaN6+kzaOCFlNsUYYtdq5Pr2TSyQVyyLa5cocV
GKyOEOp8VaRzFNGOu/D198R/gE+tctxQdQS0xtOQLazxd6AT37btVVoMe18lwHZWkHqlzt14l1uL
sl/5/qbPborwypLe4ffawRVy7L5lYVoW6j8roS+F0Odd4hwAxL2ijKSJjTyHAZx5TheNHQNmnetb
BxZoJMcLzlRk1ByzeqdJzyJCt5GuY4Z/cXxV90gXmTelnIqE80h6LRRmIGgiLJn45GaVRFdZQA8e
OafU3Uj5DnLlJAoWpfrrwr0XS9DXB/vLVavit/l0780mwmMSmOZBitR5kY5TJzGx02o3aQ61pfJ2
RC8ROk0AUG9e5REuzFz+LZmcbAE8olENorXZaq9wPm8dOiF1HS3htwc9/skiu/UjSPF2uzP5x9qx
Y433YEmIxBXfDxDeYyBokPSbIJ/x2aYqxl69vs5pN//8Nc/PaOLHYbN0sN4JJwX4mq9fU0krTR/r
Ij3kjTIxmOoGohNATKCK30ongw8KCWr4rqV/4a5xSkx1e13a11nPVMMzkCZfQ62d0nydtapy4eo+
9JNnP4KQI3M+k5GisWB+vTrPHbQCZUdy0CqVAHbgMPRqLaJ97FM5RGtLijalNm1g5LN8Du1JnCrD
dSdh4LbHeyiwY1kCCIpmVXPnF1D5eiw0dGuSAQgah/PSMbajjYVSSd9inBkx3ly7UJG+G1M/fZeo
B825qvdUVLSSsXaI04Zo4smc/Ifgzq0OjMmQvm1DSoqff5qPcuGnL69+/fKym6ZDrnfjITr42qxe
CxML7MYQzOyUQc+sARO89Yo5g+Lg6hJBSDuHLf/zyfh078+WurbKbNVXfPAs2nSMp4k9dQHvAT31
Zu7xqjoM7z6QbaS+r9qLelReK3nS/LaP/S56ilbFigj14iH9xSwyVyfDO90+EmsWmLQ5fM2ie/qd
OlHFEar9NdYT0rub+ZDSu5o0BF8+hNfSb5K1eB5xhY8EYTvz2Fi3GT/5lk6iC/mAfiJ2tY5m99Ji
aevmJkGIOXqgSRkuGe+TbE39hLudXp1PFuuykldlAkh5zttE1qPm0HafUH88t1fJ3tgpa2vrsB0J
6jHB27MC19MqeyM7viMHNFwSXN6OM/HHBXCVifIEsQO3Sj/r37VluYUXsfQJO5xgjunvrfvgV3Bl
z5Hc7dh9641yo2wBSu7yO+Ix9/o6Vqb2jIkf5kw062SDY2+jFMyoOjKUANMG3O0wMZh0ZdOGmGZ6
kdqsZdFwSUYlcH3eNEuefhW7I2tDOYufDXdONMCV6kBNnHavUAmcjX+PpTPAGsIhOqC5OgGCSaxs
dWTVLd7smsb1nDfXtuauMZVf6ZdFRMt3RIAuCjxg0TS+JY4RoyRtN31t3sLNk+nsEdf54r2Up+yB
v3/QH1Dt31Lpr6p1twim5CvNnE2GwbxdlOt2F+/At63DE0HfQ02o1sQ4ZVfm7/ENAAhlL+ULISTd
pLlrj9rG/FXt7BW34GCuugWDnEU2T96Td3tK/QN1+aF6YLcgRTaaFdHUf8psWlnAN6cJWwYjx12D
LA0t8lq+I/uM4PKj9MiAuYJei+IDuOkbtqD+LX9qdWi7k3xPB2HPoG/j79Sb6H04ymCbJ8nv6MF5
LR683+0jvhG8d68qsIUpXe8RLCD6yBm5a+0ppOFMCBtI4gdDQSJBLy580x+S+3LBAx/Q1/otvVa3
JkCjCcK0+Bfxadgp1BvI/Rhbf14wVHHc+mPBIMWAIpL99o/zxyDJcTL4Y3ZIGwFiPiIgDG48yZ0q
4bMGCB1Udky0yF7B8ZoMLHZwJTe2oc8yPz3a5k0LEtYIxq1tRuBQALib1y71589X+eHkOL9KZMWc
NByVazTP1nRVQjiVDEN2KMv4pcahO2jtJnfNCpIzCN70HvIdcF+mE3oRrgOF2ELpMTIeC4/J7WkM
4nlS62RmzbNiY+uvdXgMamfuZtTyyHrrk6RbrAnEgxFSWsf2IX6Po1uqNJnFJjGzhSPlhKbqs7Jg
LRu0+7FjAm63szTdtqO3CYnIxE2yrfKnoIkJGFt/DH75i4HWiU7FVabXUILVqR+bMwlynU40SKUz
UshPZqlO0rFdNGRBlUF1oR78oCj9eesstPdg5myc7Gc7QgAhxXfz/NBEhJkFgPOQVISEUSSBCoff
yYFQvIckX+FT0Y8lQvwcqxABM6EBhJemN6BHXh3pToVKJbZFqBsZbfhUIUArOiqSQ6rXSUmPNcA4
HBziNqr9SXC9g+BtwPhtmtosDjdFr28TO55783jodyZL5ShpqyzVpjqNsN6P1jrhe36yqUwo+hon
3pxItZhEN0C3AX6MUoI+QkEbrswU2auhCLJMsMks+TWXf9GtmttwpWs2ESPMDkRaRArNGYZqgROs
JF670vYuDc7Fg/d/v7vkfH69u4OTKbD6iKYVONtoGWJDzNBsz4yBWf60CRdjuEy0C9XxufjqY5tF
dvWv3xTzytdP9VWT19YCwJo2iONWFViOF+CJcbZUQJ28tZdcMmeKzX9+Ht0JkBIMy6mrvn5emStG
2QIAPTj10sex2NMYhdROM5ctYqbmF57Zc0vZH593dlfpKFjtMNCYQWAupVeetcWtAuNYtda4ZYZq
zrQivrTIXPzUs7tq5ZKvJS6fmsYLy1lqC4e481lWrYZZjFaEqV5yafX99saaCnfVFGf8cwxkVYdO
6lQuBnSwb2jCKCQ1gO9s4/SggRLjR5sqAUGjNrGUxlvqHxL73rbfPJ/IToDjIZGoprVOK3YTN56E
lUYmKaprgEtjM7E5C3vS0h+ua+V2VG5/XpQ/Gg/nz75QfZO2wiENP/rXpwJ6f5l1VRQfTF4tf54j
HUvijYwjOUsh38177zgQClpJjzZOu58/3PjmqKXpbFsMHmTc3OdRXrGZZBINtehg0QMBm78zN/3a
WQz74VShYuaWkWzzmG8RUB6DnXPE0rWz9ghUb7y9PQuW1ly6ZxA9bec0R6fGPaDveTy1Zq/u3Jxn
q2HD8GwlLyEr8Fd/T3/yMT1yYGCm/Pvnr/Kxef1xHz99lbMVukglbZQLvzk4t95BWyizfBEdu72x
DTZMQ+RZceTpT27qnb1pjtbC+uVfI/+fpnfNfXQoCR2c+AtvXm61g7wel+Qr7wAfXedYf9pJtet+
qVdMfZ+pwWh0HIq78MbdshO953ug6SyvZjKhegGq7eyMu5+/2jm98uNF/vwrnZ8U29BRRoa4Bzfa
4IbpUibHNU1oaY1yDvO0VS3Dll2WgzKaeNJ1NGumqU/xMCuQUQRGsiXB/sKj8+3q+emiPv780yk9
GQlnQ4IeH3pl4udXTMCBy0GM6MvdSLcPPsSlfJ3vXvPPn3hWvkhWBqJM4zYkaTTz6UX5K6UgFZD9
39+71a17aRbwZxOIZM1/P1LnPUPJdKpkMDN+bqyT8RNoTtLtRu+I9u7nX/jbD7KoyDSyBykuzr6Z
13RGJet8s6x/ItmD0ZwaPiFaqcxLO614C/54S+gyQ0G1aNd/HPs//WoVqrDK6sPq0AzHMvkVdSul
KReJMUU0OBnuSEgqLWXfd8ufv+A38wpuJQWtDDoN5+THVPjT51KZ5c5geMXBY15SU0E2iy6Zj92D
Wiwrs5103ruLZSeVT7J8rZd4OBwkcjcZJy9M+P+fF3P2PrmJB8sgjOMDzI8JrYoS1dXoLZVoN47b
lHxbKdrzCjVNRP2OnhWmQOITK/sqeZvWNmYXLue76ufzvTnbp91YtSh75eLAAVpRmX07zfNoveXO
I3GkehPBL46WunrNrbrwyd8+d//+VT6ONZ9+FRUwQtKVQ3FIIPZETwHHJr13d1UQP+QpnpjgPdE7
3KVvtIKuQ84DEt0Zl7TguAo3yOGAMV5aVr5/QAlOF/IFEzTV1+2wC9V6HFXEhK19Mo3HIU9uTboC
nDVi6doPwPNz+lNoumPljmm3X7gjZxqtfy61CDgVbLYmfa+z1ktikINLw7QgboKSYMq+IKkTQm5h
itD5oFgbLzn/PzwIf7ySnz7yrAAIe20IdWQRB2+E4UCse6WsOs7SfnZjdJwkt1K1ybJtYwDjQVZe
n1oHMu/KA08Dtru0QY1ceb47Val2fEb1oYyG+/eQ7WJiw9v6WjfJW4D5U06bTKg6XrTkJY0uOGG+
LfuY2Rs2EAUdKPfZQ2zXpokmVSkO1fgkB6Bd0ymDo5Y5j1pvKm+JBt7hoBgQ6Pff+Mk+f/JZwWn3
rTV0vsf0LLuPpRagRMlJf2405P9wzpL7KbJX7KoXPlY8Cec/26ePPQ+uNOMyq3AglgcRSWUq0dwB
axG9WcaT3RyN/E1FdSRCvtEYZY45q8ILewaUom+vwMQmzF23wWl+fVUMzY0cv0Rg11dzcy9RblOz
WQoN8In3rpCI4soYOhW6I7U+He3nwJ5aylsSXnX9roGhrGH+2bZi6lWFnAX2KMwTc2spC0DywbPB
/A/6Fy3x7qiJusK5K4Zl2KwLD1aZw/PJYEN6UZ2N2h0j9ZcmoD9lNq8cegD6TW/9HqR5XGWzLnyF
QGu14M9Z4EKykuwhonnPSCLwpI2p0TMromv32oHeCAHG3bcNUQXkK7suSt8N3AT0Usm2lpOlBgMv
yo/DYMA3kNcd8fFBqSBtZjiVDDvMNsdObXeiWR4QpT2UcCHw9OWquayClmE9hLsomldesWBy5i0t
Xz4apB5rJDprrxKmVllyD0Y7vEUQeT0lmyby78Ei9lkiCzvC00izy+7faXaEKPucsVmTbjvmOVki
yINYLOOim9znJ+vxUiz9twUX/K7/+rnPnnMrsTs7zuPm0NfLkrq6mbp3fuhMJGeOUSk0HgAkXXjG
vzsefPpI7UwkFdu2WrL/1ocABgpmrbZ9M9xHXyom2TooV5KxBdAR7Mz2CWa93UMMQhZ5iT3w3SZl
KCzGiuBLGOcri+NV3dgaFEdod7N4k3pPo3lUiyu6GD9/3Y//0h+v9L8/ST/7umpoUVnGTBZInfCq
U08wtvxuBMAMaA/nyxZ5d72sjTdieD3IdtUaO46Ed1JX9wnUHlVC4A1aLbC1tw7GFZIQ5A4zeqzp
EM0DQPuEBwsBZiM9OmG5qNhgxP9Qt81z3Me+Gqzj7NTH6YUK46N+/OmLndWXVpUnkdEzzxhVkj0m
0oNE3M2+esrp2M+1k7XBl9u9xId6aVAJ7pWTOov3qLB/vr/frle48CByG4h9zu3mchAXVlqztzJ9
j7R9YC2w1+JWrPf18L85O6/duLVt234RAebwyiJZuVSlLL0QsiUx58yvv43GOfd6lQUJuIC9sb0c
ikVOzjBG761T2v0pylX5aiuxuP7+9/OulqRYEsoBXmR6SkN3fhfucorjmWfCVZbcsl4PI0UBTzG9
QXV0aKUUmD8tNMKhLXZ2qbPHwUZj9+OqUNkkO6XpUvlGGKworhh6ZDWhaPv+Bn25SwZBscQAc+Fs
gP47oxuIw5NqYBGl5UMhzpAh56wUH+jFysI0xtaQtHpMYYBHXznmDRzOsQxqPzyna57Mn02QhilR
oRpB53gRgP3dgE1GocwK1ahPcXmJkTzx1mlwoUuGOulfPX0JZSm6dg+zEtNaVRwp+emsd62G/Oca
rm5FoU61MFmNfAqNbTudyt9z7VbKUhqkpasE+4LugQaobyUZF8O8ZMkZ9Erb3Gv5a4X6OWqhZjyP
CBnCp0rxZssryFb4aAZXosjDIR4OXP4rheNbWCjs7UQ5dB2Cz1VMH3KU12rnhjgnSFYUXvxmryG4
77d6vtVThOXEW5beRHu23inZLzQ7qomGHNbAhkaLpG/kfNNBNZsPhkJM5A+bdnNZ1v95mf96Olfr
QDDJ+ZikcnXia7pkU1D33k7iJr/XnjlYEVfchgRqrY1uJQjH6a15y7eRCHPTZvyHuZdWGyu7n8BF
s8An0HwpkVHjWNUU57qDeCgtd7gLPO1MuBvby2N7kWgYAt+SHbBw4WncWUfhAgV5LWyR/6yMz/Ix
vjXt6F6/QwXxrrkGtPeDtJ68CVJNgYnNLk80dffDXX6p7ro7VHys/T6oDyK23Hzdbb5/jeSvli3W
SRlCMPJHGEH/Hb/BIJk41YT8lPqvsjlgZCUqjDZl0nrFknpZejdy8o4WlpwEiV5VHWfroUndlAq3
nCabgEgxAjRpwgSZeEzUB634lUjEWA1uSQH8h6v9an37s7qha0Gl+WdS+OsQlib1qOsBkzNEw5vy
fVI8EAZJx/l/W1Fq02EI1iiO7cKjZbZpPbxkQHoDzyBItF9TPFY3qK+KXfD0/YUtd+l6nBGGLsoL
DnaRhP73LkapVg6NItUnXVzjaPBLwCQ/jOU/yNHvPuPqtJcrbV7NCQfQPqHEon+UsEYiWIchTBk8
7ZXBJrqtB3aLZOYJCgmh0OGeR0IcEWFa1oPE709KZ9OHWjV0I4us3yqQ2hYEsPFOSEHk5yvcPcTM
QHTteqdncigX4JyerOco21rVvNHyz7zIvaaipSvPHxrHTSGVj3RgBiNFNxMg7C/Gix+Ka4XMlGyg
GDDcqPLvBQEazPP6x+CcL1R6Cq7w/3vvjasFOxtTnITBzJlQ9bDVyLOdZOuJ1APDAfiJrqsOHSV0
oV1SD0RgbLD59+nj0PhcYYpkcvTpgJcbw/Sm2FUlj/SPPrfrF6wRPrv8VSBgCkbG5x58dpPJRoSf
Q5LljOkN4cnKbLajuMnMjaZ7uriYwWXLq4ydXq1TE8ya9/1Q+6M6/GYcXLfX5rk02izp5hPei89Q
XbFJKcuNshFYppP9OHyi9smIRZK9OqWDvhqAs02HwjxYCN4//A26pkX5o52GYtNDz+cai8O0sCAv
KUHKNY3Xsy/a5B01P0w2yzr075VTJpTRyJDfvBwT/357h9qo+5lEGyTMcXcZIYBKH314RA3f/iT5
Q1391Yfp6K9py7Edvvow1EpVPRoxfTIc36r8wtyvJK8jbYx5PONuZc1klxDCCPNyo7PH/kNNV11K
l4N28yA+RdmxQhtROJH4vlClv3+Kf/bH/9wLrgoJKy1mTAz/vReJrIH4jSxIQgw1IJmDMyH8uZSV
S07j3KyGh6ZBB2GXKvmv0HERBa1iAUAfxMgN2AMclenn8BwbkEcdMXAhZ84YCQPHlF1F9khjbNlH
V66ubKoeU60XInc03PYnvBCciq9u9F/f5GqNTX1dzaDI0O4tV41G/CUJHGiJHQ7TRrsKVbeUyBZd
MUtBtMb70AZvMYNXvldj6EH7edyn6F1+Cyom8RUCuwlf0J//JUsU55aB4RPvHiZxzMuPkqOucLXu
hnXudevEHVDnTGvll/Wr+eCQiWAkzO3sw3xhWQo+goewtdVtgp8aToEtvyCWV8/xk3lIP4WjdUnf
rIt+R/fikB1K16CjET0QkbElX8XrvH4VrFX6cfOO9FyQXlvV+d05xjraVk7tamvRm3fzmqzmXbTV
dtmhdVEI7PNN5XResm0czSVcerU2neQYOwGaRse8oZ0W2Zjai47QYLvrVillssGZNS9/i0/C+iFf
I9naml55ym9pL3vTIXihkUIlGJgL1jCcrJjLRc//3RyUXXzbHcrTcKi2bEyKs+7B/76T9/K+1WFE
2ug4YHGAinQCL17nx3Td7cv1sLfO8dG8bZ6owvyqnuCGgl/FxSRgevzpIGN+uWSDXDTwTshLKN9/
B7rcB5HUmzopGTWpk8CARUirMbAfPzrWwn0xpI4sRttSPXaNagOWw+aMdKli/cHQjDWAVwWQBcI2
5YjiOGFHtJQskBhPItporJBdmzgyER0oC1YCnXnzGCC9TqQPVBHkCNtvJUUaNHTgVBghA2TloT6l
1Fg6ESMPNy4evHnCbOZDaGVAoSxIQwVcW+/ERAGxkhts/gxiLyBurDQCabrAzQsEMrFO9NdHU2pO
kup7kZtO9ekumBbpn3RMM/Ey1G5ZsZGk+pr2heODMhtzDlMoG+pKRRzHUsvkMmCHQJjRKA8TYE1q
jg3HadRzqeq13JXv5x7ly93KX4/k6o0NxnmC/tWgbYF4LGxppIjoU0WSWpoh2oiRiZZ/cDWaUp2B
RbDh+CYMRFQguO92C7CY7SD3PzJNV28R/I5A2dNsY3bKLgQBY51bfdwO7FKU/nWpP0+0CTKtOvjT
vA7aGXe7o7Px/f5bfSlE1P/ftzKuBhpYCVEpeoHVxT9je8c2mvXqHgDeTBmBkeNj757yF6V50GeE
JJGxGuCl6hRZtXZwf7iYH27x9aZEyGCQx+RFnNpm14XHuLBciiGqFZIEDKI9eOzLeK1CVAbXUehb
DdJQoGyLHxbcaxTln5OhTvNqmZ6x8F3vSzuh9ikS1fIpyFyQXEvz1pU5n8suVZZWZmy6Xe/SGQzb
E31f8c7fBupKVdBluRo+2/Nk2QR6hJyJ3jihQJ+vDbArpM3grqVmukKNjbWOTge4EWArppsaeL8I
jf7p6X61nBv03XF8YvpT/5xj/to74ParzKhPWC+bdZN9GsErO9Yl+y70X5DFMtLAL48F4Gjp4Ydn
+WXxmLQKeo3sXDgsXe0wh9i0hlyVu5u4p5M6ktedeI2GxhcBRCCTXnwI0iNq92Z2wb1AE5DiBzmh
2rlv+l9S5dbhS8hsH3RLw7IDuMMMo2mvHBRimaQKE1NNYN+Td0Zsr9MgqCyY5cVaXKXRizXgN65M
0opgMsQzk51ly+bNUjFfYsmQIqBTqVYNb1ubuemIYqp7zMkVT4ePPgUdjF0h5uguhJ8Ep+ORw29q
ZywkS9Gu3HXFTTHu6eFpDA8ob2CVpImIXy8lkS5zsCOpFHKTpZzjYx9g168NL2F+y+iFp8cwKPEl
D/raym8DNfdMgdMYsr0dqcaVcZnbFyFdUXiANwPDxsnKgzV6lnmTkcqVodkQRmoySHJVi39lVFdG
AHWtBFgMfEWYT+n0oVZUJ8zZLgNr04dg6CGdieWWoffDU/5qnfrrIV/Xb+EYErwCsvGUIHDtcrcY
jjLuHWZAr08uTf5AlxPvhD/0RKyxq95I1PrRNssPxk+siC9rW3QpEFzhNyTDdpld/hrssjIHnRSn
8qmvLrV/5AyWa2tCan3/FuEFCpGBtJF9TZLV9BjI7mw9gmCsftIKIXf8YmuH4xcHlErLRLvGkgl1
aom5hXNOfyhc+djt5pvwwHHCE1lpN81OvFgb8yHcUitw40Phipdm13qtJ3iEi0k3Nf+52Vkb8TU+
zDflb65wWkt34XZai6fxxtoUG9z30tbaBE/CXthbG/nI3vxuvGlfuh2KypeGdpjNb3qKDdvpYG3Y
692Rh3qDg29h+16CR4Sq5mv9LF7qZ/9o3U079SLcmWtsG+haVDdcVetxXxzNc3ZkT2huQRXs6yfj
VoQFcDLQ5vj3yVp8idbyWTup22hdb5STf2AruE6fSPW6N3NPfolW5wA9tLqdXrTb6axvg7W/gbh7
ks/BmqPUud6r2/hJZGtYbqxV6UrrfmceKmdec/BCzbjxN2d2kavGKzeqE6wJTNlobr4pN43TeO0u
37S2v/mf3+Vfadh4+hv8G6/i3bxuvOVv0nNf8zfc8Cnf+C2FI4pz4hbk/xpK26HfLT+Tg79R1tFB
vNFex0u0BhToEe9lWy5OJcsFEOxyvH17e0lt1SFz3v79sf6dUto+o0yyMekfpvP6t7X6LW+TFb/P
T2b8PTvzjXaK2BHPa2s1n/SDDKBvi8ba7O2M4n28EkH+A37bWC9UWatFweQGDvqyFa6qtXYveNZB
Pcmnac3kguyJaui+2SBYXye/dJfnaleb0pG2pVM6ZKkcwrWwR1Rt627tSdtl2PUvy58rXOXeONQe
2mbGkbT9fhr4svz/95C/2hsh+BibNG+qU5oqqxKpaC1/VvFTxciP4fNXZFsj/h4ekLnU0e1UW26n
/Rqj7j6KXzPDfypidVkj2fWSNPFT02VZaK4OjRwXKdNhT5LI9roqAWUWmduDVsinTLPJjpkrp6i9
OPW0GgQipQ4S62xOPAumMCYQ0KVykSE3k9jEugishRmfLWFBdoa7IKNlSY181SiuWaKoRGVLxfqn
bsoXh0N0ehTrsLtqiL6XZf2vmaxVgHsMZIacOOtth1eFbQURer43YEMwbf2+/kQxRqGeNY+SHQpC
5T64ITyik1eVh3UE+yN6+vnlh6f8RV2YvgHUYSzVEkjKq+JAWHVaMmQqjp27mWMYphHiNF/n5/S+
O7VgNOmDS6s48iDmzrdViPx4KetSnRV5KfBZR178ofzkuzS/mG7VP+ckyVrsuYun/e+bhf8sQdAh
pKf6OeJASEfjMrzRd0rvmg+Elf6LAHK0sU0iCzkOsqee7fbd6O2ZGltlx3d4KENbfUjBlgCjCUgc
cHqBkFtPNtwoccnM4Me4Z2XHWHzmIMXyPiOi6G3qd/4tBXk1R01NCQtLgnpI7qlugXWJFBu8gaYv
joXuLOWO+rQ4Cgy066tCdCxHikDQgG6xmW6Pemvrs4PhJ7/4hW3ezA/CS/ZDufWLtfo/N+rqJe2l
YS4iM+YUh3FnaMYVu/xKPogp+bg/DJWv1uK/PguH438fSp+OSajVDfB8Sp9zuKW364556kq010uE
Nbmv2iDEVj5I2bIxHIODhaImLslrKyXM7pCmTZSZvh/AX21J/3NVVwM4qxGeW0k9n0LBIzM8p5Ox
DVuSk56mbptQpnRT6BeW7cukvvBugSAMDVdzAOH/cCVfvkrL4f7PoLWuNbkTHPJpLtWKib0cPY0t
cWfe9T3nXZMsCCIks/A+le4NmN4WWsSuLRmdP00zXw4IE3w47nWJxOyrAaEJuTUJcsFG5Tjg2pWW
OlPc2+an8QynNH7Jb5RbVSD66M8Gl4bubw6q/MAj19wwmOkOVtA8xlXFq/Trhzv09cUtycq0WP4N
jO0bMS6FKUemNcWbXjjOBdFP0rgrddrhRuxI1AsSDoASDAQDveokmG6CkxAZG1Q+q5o2cPTO31/U
V/PyooP532u6mmqqrFbKRJXKUzE8JMlnTGWkKi5o9r7/mK/fHgtb7eL2wTW+jJ6/5n8zFYckr4by
VGWOSEsMn5lPNBH+NUoAbqm8gTdpZ8dMV6V1Eua1ClQa0HX2g5bzKwPpotz+v9exPKO/riPN5Dac
DN7iWg4p3QfMGmDpEpYd2tWxSOeYpgcheG6i5jQPCi+pXiv9fdZVZ/CBoNG0LUt6ChGeHnTC1Gq+
v1FfPg/QI6plEKpAtOB/r68j0c2IKpH4P6orwQUJX82Wa/jhNnxVI0E7LyngE2SIJv+8rF1jibh+
qpNiPKDq2ynPg0mFbX4Ye29ELTO/yOFJEI+F9l7h5xOC0SVSUE8u33/bL6evv6/javhFWZkknZ82
J6z/wColTPnVhQiRRR5Cl2YJgc93dUxoHtVxkaAcR5keNP+uf9TrvZQdvr+cr24+Y3NhYSwG42vM
kgALry5Q3dKXwOC5LoUHYXxtip++9E8fc/WMqSlGptFDS9HuyARMrYdIfBVwa2VBsY7IQuFgDqGg
RlYyzXsxRiow35f8XvCTltX4as7+6wtf69FLv+qzoEvykygecU6hSUooh4bGw8AjqCyCxJp5u2j1
jBxea/1BswZdwwiqNkfiBgeaKumknwtys0zcqR1pnRpwB7Wm0glhJZlLkj8yJ+CP6RWReu2rWVlu
j7ExFdL1UlhFyFLWH9jX110BazO8NKDIM/2h17FtIZhQjXdxgHotfmjxo2qSvEUNngJGPHEWhjoP
dbDIX2NFXWhlQ3pZHIC8OnOxzkUkFykt2IwUuGNfxOBxPpfBbGEhC6vXlglgKcdqbbHiGfdUY78f
TdKfSuP1Nh3AJ6od3EsW3K//vsxK3hTVqJWUEigSFVGzV8y1Pm+jiqq/qA3OcgkYsvNeuYk76QCT
oXggbUNlpVRTaL7CoQ7BOQs+sCD5dunzZiFcWfykvd87ZkLGF8/JVNilEg29/NQVgf2XuFMrgtO0
nT9fhrw8Zxsqg4uRLqSUi3RRGtBqAUzk9AA/tMWtO+fUd4vUFfv5pJDBpLV0fhGMgB1eiFSHpSRf
pP6pofvk40oXFdTETXCZrdi2iiXf7bYIgO2hqHTmfK8oL8ZM44riMRidGWSh3scOMNWkfYmp+BYl
MHUCp/J8XRTtXS+J2xrjo5eXzkxL61YpnJlmHXJYNGMitC5b4//MDgVc/qP+vrAgyW/JyE/AdGwP
53T63UbisQnJhD6jSEhLBIuT9GuShIXqzz42GC8gVDcSZTIfTQ5ShUDUnLgE4Gu4Op1xv9rFqYUW
FMevyMlcQfNklKrd9ck+x/c8t6/LcCECldPVQpbeKu3o9gVu3WoCQs/OOXmwWEn0sILgtVOq15Aa
WJwI+6ldpQP+YsKfxfQzVplQE50ewKWeSLTLj39iK0UiNOfRVYgKl/6wyOA1BJ8sMIspBDWuSK5F
XDYUUvwiQ8uA0KSZix/G7FfmJtWUmP9opS+2u6v1sSZ1ddJqiudjkm1ISLgVQDiBP36kYjkU8040
Op5CvJPMVx9GsdgK5MFkDjZd5oYIEpUJCQbH7jAeW75NVYwPhQzFIFW8gQ6AwZidLU4qxQSF8R1g
xHILklT0NNApfgg+pllwaNPNsuSkQDdqVoaqvOjsWv3gsYAHS69Y6FiKy8d+1J7ZHOkjuzWFSTSv
lTsskZssNp6XZwVw2wlSqG+j9fT9u/3VVs6UQPFpRJCAg7+awufWL/Qgnv/oPPLkIQJWrrwyzWDy
/f6DvmDwoHn8308iGOCqm5HLZZvVZNCeTPYl5L8nG5WMpYj204o66cxJDJY5Wxg6W6VDSZmt7ew7
gUmqwgavfPqUf/rImyE58QswcnA3yTPk7gOGJEGdze6wGch907a6fgwGT+/OdX8f/FgAWO7IP3Mh
/X7FoLEhwWz971w4NFnZKiKJOaJQ7BUkngPnkbLLPheIqT4/KDA31aZ1/NQntRTAx5TsgYh2AYVB
PbhUs+YQ8eQGzSULQoLsZOodTh5ZN3NH9Y9XZNYnu4QcHH8sj/77p7AcG/69eJMZfFEQgEH878Wn
+tzV0kC30CAve4luXkxjzADS+FDBzlb9l7T7YYv25Qgjtf1/PvKPd+CvjapltQbnhbo+1RV2NLzb
XQ0kjD4DVHjB/Pj++32lHCQGDwa3RnNWN68tHGEfVKM/I8zPy6MVruMwdSzpNOYv83hqwzdN3GvG
JvP3JvmDhMRMEmfddReDUfstSchRCeZdRL0FgeiLOIzFBePZqsYeqQGdZVqIK321xNQ2tHRlZAjH
SpVtWQZXQp5NjphwlG+L7EVgbOu3rbghpNxR+CeCaZMriZ3lt2pz1DgvrUckPfjgzfo+TphUcIy3
S9lx54tQ7WknJ4FuBwBxYd+EIatGDNyNQPjf398x5auW2t+37FrwOYCxp57ESF28E1a65BDHhAUc
6aekOn0o5TkjlsAC1z1GEjlgyOXY08DYrZUPUhCW26WzODZxT0f1Tcf8EJanDE/E4vyv4McjnVuK
DIhTjnlrndrktSqkTVgscaWXiQk0LFhbu12LQNn8SJDp+yxuPeeXXvo9aRbDBRWh37tD9RsHykHI
SsJSsuBIgLNdac8Vlds+uU2BF5vGPtBfpMaU7EIMAUofxYnkZGeA5JKnJTkp/d4MYN+/tcgnmu42
rW7y5NDyV5OhW5ELQtzM8C6N52C+xGg3xnIjIKMRBn4L5ZVoPeYxxXC9f0rjjTF7VYLi8bYefLst
F1OFnCdeCZsiG7ZWfdfNbDbWVrWThk+t2Ki9myUOOU1Ay0U0EeRYAIwoXCgJ02sdu6wgYs88cMbE
D2xfzpz4Rpu8DNlfbhPXEVnuvPji7+RxW2YDbs8tJIFGMFe4WwvsQgNMARA7Ga18jd4/DD6GJACC
TjhgK2zY+wQ9fORAuwTEQ5p06bUVZkOBP78sSLI5IqBKdlGN2kBrflkBKz9R3auG8+WoZ3swyDqd
EoAPg8H5WjqzgMoJ/yo5jFrzFialJ6Kc5eyx7sjcSlrergaIuSp7gpzta4Ra1JQEp+tVCDXvRVDC
wRg3PkHCOCs1tsI1r0uTpndBR1EqvUBk2qBC9AZasUu2g4UMWqInt7QwhOmgaWwcBrHxQqR5OVGf
UeuYNQtwU9TvanSrTjD0MvVdZHcnSASxETy1DtnUT9HgZhgfsfWVYuS06CmkMvfGmLw90qYssOEt
hcqLgf7GhL2Qcycr7TgpZBGANRnHiGCBdY9ywBDereaV3c1UkV4Rb3iWPsYfoiPIKeZQEGvPZ8tP
93L6wLkPH0A4J24KcJUZQpoR4tXHiENIZgS/J0VfDTl29BFXR5K+pmisW92xhH4jhbNTo1FGxjYA
jWBtOWcweJZPHtcLwSHp2N8CN5bCYItMncVDMZD1+IZgBzcdoD9VV5jw6Dx0L0r0aPSUh1Gl9NOR
ikxeSLvCLz2srRGnHk4tUrhb8Bsxu/Bp/CAsJkdZEgyn3DirzVvR7Mdj096VBHLBy2mdsaOt6Aij
ZVvsehYtZoh2q4/Cj6yOnJAe6ByxsAmpmxtLaPjnpPVvqSndq9BSF0ILTnRPFOKDUqYU3Zpfclad
MQwRmKDuxWp466PMVZftY0oICP8MB/heOxv0LL6fDb9cH+nFL+s6GQraVdlN9xVfaSsVBdJ01MK3
iBGJqE8KV4rEeUFwIvWHMsmf5e+fFRkAmApAU1eshdL6dx1HCK1oEsqqOLUm+hP1T65KTksWRYoe
PfB8ZqQ/NZoUsCH/H98VzqmpiRgy/kGQKSiPBZn4rJPPSbhkk0yJc9KGm14eCVV8GKHbmcbL95/5
9de1RJQHlM7Ef3ZPEaFEKXCr8sSWJ9qq/WuNpr6HtgFHMqcexWgs+5f/n2/614deVbxrarxp3PZU
lfNXEYcbvXpxYpdmsu+5FHG5Ln7YVWvLv3j9VC2+IQlLiqXKf8pFf216gnCs80JNplP1qWeOcGO+
dhf5oQfi0sHFGl6nj7Lda6hEUQpoVNfphxbBujjUyY7zvYJRrXTn25FZCBhas6HPzLFTrfdLk+6Z
PEhqXDDrMnNxohAuLNuzeRBNuzUIg1s1Pe2nBdDoBTfo4NqfnuFXO2DupiWK0HLZCV/VuhSNQAoT
fsxJqXfwZpNKovu1TcRd2+/EeI2bmdUrXZnE0hBRS42DNB9+tY6DT6Xb/mgR++lylirVX/dawpGm
lzUByBPqkEglxUaD3RXtMlrxczWQmO5+P4j/MAj/ebrEZfPu6LjSrtkxVlxMHdga8RRymq+540sa
AKq4lZYhJH8QOnTTTb3XzU+hiCgjwA1G/TchSyzZYk30tqffWc64QELeaGtJ9B+C/pTID0FysQxY
s/JNF3nfX/SXhWtCbkWaCrCbVfHq3JKpATmNccBm2Fj3zcZnCxI+F0CL8cMIjgryh6IXenE/fY2j
O6l5lMzn7g74yA/X8eXJ/O8LuXobB5msbzGVi1NKVqvVuCU65juEE68B9I7ocQGYto7MSyL8Vg74
mXVYrSDwhBylSMi2WB3OQxTeG+LZPw6UaAKigZENIHW20ea07CFrBBTNZ+6jMF2BAdZkvIu2TEFj
nUSr4W3sl1ZKuLRtbA6gOhqHaKXIy6k0BK1HbALjqLHJf1TRslrrWXYia2UtHVNOAhuUbwTQZNoi
OjN6b4aDJ+F/XENikvb+VjuZB6o99VN6J7gQ1esWOZObXcytcts8Yyz5ZR3Rsx/bX7flr1haJUe2
CyY3wo5WT6SR2C/6O1oHRLvVh19SBFtFicMeK8Zls8vWybrcaOJD94IltWOX/DkKk6tW21xrXEUJ
tlNAwJXaP6oB9DdE7wDQONacDY4VpHCJ8aYz1zFtq2ZKFoFmYdzHSFgpOGqcBpd9Up+sg/iFtQDo
iEsG00Sg5w9D4Ku2sAWyS1ZRRRrogf77xk6xPwS5RNFers19Ib8sZKKmd9T8oQmgzgg0M4rj4tv5
/nONZWL6571VOYyhG0T59kcd9NdMocXVRE4JhrL0LNyEZDX2K6I7YG3FTiivAAUmLpXYdhNcZDe9
17yptOfIM7dgcXsSqsHR1XsYgbPoLvN0ZxfvY75O24NFJui0MkRXHr3KXDfPXeA0vdt3nwwE3WPz
HHGyQ/lhsfm/8ReF7HEm7XU6x9syZKtnE2Kb5WuB0DXdzuhLE2bCBIocajPGaxSITONInzNU/ei1
yYgTNvLkzDFy8uNPRIo/zvF/7pJmMUVoMrPFddPeF0Uj7EJ4XDOyIOW5CG+E9p5Srh11ty36PBM6
UtEgYptvYiqZwjZB591Ai3RLbZfUz2Vyx/FLQAreKZ+gh1YRZ8Xvn+RX2AQVScH/XuM19CkqQtks
tWo6taQqEUAD09mJURASPdSUj9YNWJ9NssuOkeryQ6aycQ/mo422ve+G86afXL12xMYdDgFVCDZY
a448MekX7+ZDlhHe8sPQ079olcALgPxFl8KCInc15ItZTVsp0aVT7TFhvebkWoHwbLcUaSNibDEa
HCmPWPnWYEfgtocYfGP+3mgYDeyMMwisNmQwv8ad8Tm+FQdrcgpOpcchdBK0Cpzc7Olg7FTLjlTw
QGtK0+Ot/46QoDok2iOeUe0DpY9v2AORfAjmSRQVJzc99C9l7yoaRX2PehtixydpPKnTDxuwP97V
qzGFYhdGOzIQmnXX+r8ykWel1OgGUjZe3F4DJv8l+2bpnHA8gAijeTP1lprCQJd1Tj9TUwuhl0Ic
KfAp1kiCmJ+Sn0EOX+wecJbD+8d3C1D/OgpEUrqyVtWxOCVsnubMC4EdI/AGZ7AY0dyyI4JrM1bP
ec5koeE3IXrACt2gPJeamxl7UfdinpH1RLqpmKKmfCmCJzG8m24k8YDKtVln86X110F2Qr1CQcAS
fg0sPLl628w3anub9L/88UUOdk2h7iSykf03gY6PSXO5Zsqxpq0SNVAQ3+PykRBMWWNbPuyy+CHS
b33sptBxK+uBSkhcRsRvO4eK9kN3aH2XLoaouLp1pI9Sx0+hxJy6bqR9Fbv4caRig14/tOicOqO2
N9o3wXd5Q8rOY2M6Jzdp4HTxO2ULaIPlE7nk/Wc839TFR9RuxvTRxIwbrhtzUwpuJni6kjlWvif8
oxVdwA8Ap2NkRvlGgf9m3Ceo0hEZtULoNPqrEKd7C8Js4d9PWrrqaUYXhWOSV1f/EsWHmFir7hLo
uzqj8DTQ6QrPTfYxYyvSkAlK4eP30wmv4VL4vB6gEuQSiUBf2gbX7iWJBokqFwyD9rf/Gryl8GRl
Snl2Zq0ovLCJQJqkEKOSgVFkR7L8wMGDsyfBgvmYQk1/78gwxSz7KLv9DX7TPj50O+O3+iH04Bft
gWIOPbp7dhjpOw0eu7tkJ+1mPIevSGo2+pNAB/IucZQXvXDGFyzMQuwaaNAp4XxEiDgu/W/lzjxJ
d8ozWxnjAPBFQDO6xZY82dmbdpMf2kN0anipzUuHqRGM3cq4919Z6DAyKZxBytTT6+VbvZqfXHL6
O21Xiydwl9/X5+qkuuDfbOG5vxfdyZV3KbfbsrtHkvDyc7QJNvIKa4Gt2J2drs0TL4odHxhaf/7Y
snZ9lgOtCnvUScNzM/pfwtZ6B4wmnfPnRQbL3PqpP0Sfzc44lA7GUo+C6B4xFgrb8Te9wguDXrjp
D/iVref8rBBQeaq3cHy3/prO7BrF3VrZR27qia7G7XetmxSItKeuLHta7cmG3TdPE1WmY0TGn40C
HHwzultsoCtxNz7Ll+GCPeik3RP8l31aBJV9Zm/Gc74VbpTn5FZlTiYcHkfW7XjoEfjRtJQ3Te4M
nBFtcz166i7fIrCL75PZVcD7n0UXj8xG2QMrP2neeBjv/fVzvCrs0Yns28AOHbLabYMt7et9tqKa
hopyhUPsbnxiD/EQ7fKbuj0aMQZLL/co/En3PmlkL93Fp8IsuiDZ4VL1XAntc2f5ObmaZ3nDkRSf
rQ70GIXf+K4d9Mdgg9flrbqNaTx58wGjgzM7EqJhyy7P7TbBXyncpdtlcz0/kwVQ2PIqvTd3iOoO
3KdHf9fcZhvD43vpO6Tr3NbK/hW4Cx7P4k/vE5svEXvxTXxXrZKNvyu34YtVLGP+Mduoq2CvHfqb
4eFGPAb78gwqBn+bh8uCD2psJO/tZgLm/hJsZodfk7KaPbYHyckdSG6bX6QNHZJ9dqvChq7PoGQU
jOkv2W567N5kZNgcltyeL4Tok79AyqftsaStC/4Nf4c55tLvc698MVH5gxnzbYYGL+6oub3msvHv
x/2YsU1x5m5VkS8KQGB0zHlDiFj3af1mzHFPqsfCNW7iw6LsbkG/7RDBhZTlbCiS2VPyNJ5BRT6H
28fAaR1CB7cK97Nxw218GD1Eq1xPewhuxV1iL5cKHY+isuQMD78UL7Ijm3mXMa1g+kN3u8kd3kIn
98IVTQXXsiWnu6Chsp7QSGLaO6V3oFyPSLzv0XVf0pthPXwEl/qJ3dbzvCWa4SF7VZ7avXnWfmWb
+M7nsY3/h7Pz2o0caaL0ExGgN7cky3uVSu6GkKX3nk+/H3svdlq/0AIW6JnuMaiiyGRmxIljGrt7
9C8AjaduaeGc7VbUbP0ajJ3hcPNWuoDO0CrxuM5vKJyz2ClxpUYCc6Fx54+kBaqf7Qunc/RencNd
fKet04PyaJFZuQuW+hkX+s/ykyrQgIX9WN/6fjF+MprmgJ7e8k/JVtbliwDvSbQNZLzNunkzCLED
YqVozB0fv/d6/oVUQv3QDvKpP6NQiN74V606N0JtD2XMrmrH653hDQpw19jD7EvOjBr+2ELEjdHD
puMYvmQ72UJ4YXvXYlfuzT/1j/ekwSPlWQ5LZr7WK584cZP6g3CM5IXEz82QXLAZqKc380M6JruR
KtfVn4bX7Bgcq4f4vr/HxVh869Ea4scM7kht1tvRoTjydcS5TV/qk3QnXknGyr6guUxfyQPayvOw
lZ+YpTY28j4ftiCHQ8h1AoMITJHQS7akJtjyu2jZjHMLpkqjo1M9QPqEEcRAZLQt02npTiegemeE
MfsUkIbqzR7ayicBNbA7Ktj3qi3i9NXYPl2hCUe9u5Me6HQXxmFa6W5/Fk/oczpaXlJ4DTJ3bVkg
hxTRoNNPSxJKJwRUyyGjOriRDoa9A/EHUrZAzafpJDO6sABoAU1U4Lb4GH9kJMexbQEYk66HROex
PMsEvXIOiRuuWXqQd/GVU6q8Dq/TV/QKm36D4cyxS2bLktqb+dBW6cAFAcRt70XI2bRdIsplEG/b
/IC8bRgLBfdfkvt4bYjDbPhsGlIbe80WOfEeHwSa5zNBwPxhD2oxY2e4IWwoER/TTbdi3wdWx8m+
T+3sKKHRgduz7Nl+vkxqZDZtYlz+EH+/glfMBOhruZ9cT/WKjyl3aAmMUG98cFfERYgR5ndF2UaP
HjS/c3QqFvU+XEmPSIscc20+6utxR0emrnkezAQitA3GW/NoPvNaKDveARI2XphrR0/tjRDcO0mf
n2r1WnPjmKXdSXf13rRbVz1Vd/UmuxandIEr4rrZIYHY4I2D0ed9+Gne6+fQKbfxFi9s5Lf1Z3lT
e96H+jN/YQop3Pl7795K8cZ21MiGy8BMKmtsGYf7kQrORqUJDYWSMv9k1dc387l5U8/MYlCmDrsA
40FHOqQb5SIZbsapRWZis5j+rBW8oLl1rB7WcrTzPyBWw79hDJ98jZLdVTaVuTvgHt7Z5PW2V/Ox
gib7UsBfwU9S+tKv/qbGnYvu9ln76oBr7OrC7eVhlPcKRGx2aBDCc4yBvb6bb+K2eoQYoxk2PyKr
oHnT2Qh2WN0BDAi4Fxd2Q1zkk79XLnxw86Bt+Q3ViLSdHrSHketAkGhC9FgM0AlYd3O4JXpNR9Bt
XDxwwa/fTJTRrJLaiZmANUT0YLdj+65/Sh+zw/Sln3T3rOy6HcE3yGn/fDUaBH0zjIeUfusemsis
KaQ4VFwWbpBBCIIl7fBFgC6YePoO9POOSDOqDtwaxI0Jm7ledhOZHisdyg8TUyxoRgrm2Y6e+EOo
YLvplqdsBo5WQiuy+27lcyOY9Xhgp07T2gzegA7Ul+RJeR7f2je87Q0SAR7Fu+gW4G9TuOYyO5jL
DlU0Uvmv6nO81lf1bTpkL/1JeSjvWd8ZeQZOwmDZ+6NzeR95Z3koXBBI1LU4sKWsSRxVoCM9t29E
c6AYEyNHf8Hk3Cdl6F17QsueX+sdceoH4wlC/67eZudhKe7GXbRpzkzd0HI85V/a3r90a3OPmihf
JaShbaBpTZgDG4otc1cFWjvY03bE/JDNNlwSvcWz4Ne8TConPUUHIA4q4WijvCMeCEtHaO3KsrN3
mdKT7SmazXcTxhacJ5id+7NEHFLZBHPbn5Fwj/iB2iY5tkyZoZC+bmcvMejFG6GORYN4e1Z3inf/
7iZ+chJD0aLNKXpzZNF3ZedYZFmvydVwFLfQejK8htxI2/cIp8wFJ+gT53GCirpYc6JJ6op2rIuw
lSfK1EYqSeqibT5ip1aqK7F4zDn6op3VrWkLmKmztuZoZeplgCKc2ucf5zfJkPRTM0ROJzgFod66
/B1d6duyr2oFfE5lPFjcS+VBbvdyuO7UUzHetd62m04xdX2jXcPkF1LpT/040KCFOBV2GpOpv7HB
Ou9VQS1yai/svLGTnGnMRnwRaP+QdBu/+YT9RCDWYPqD5sNUxn332zCDPDNPSfRKPOpotOamCVeG
AKJGhKpoYlSvJQsFFU80Mp07RAMvLwYEZfgGy25ofoFJfoLG/3sxyjeUKKymTgzrysRy771kjt7u
UjI/qx7VMg39xQw/O5z/4Lrjn8v8PbjHOZ9TXkIUhdCN0Nr8WSmepfRFAFAcx8QZc947cdtWlHfk
vEFTzDApsLuV7oXgcrTdgeVm6v1U3oUYQnCKBIDGZqKt+zFbVQSlCP1rAg6sHot8I1Zu8cqZUHrv
HsA39ir5a8HR0PMuJuS6SN77v1+ln4YWmo4ujEGTJc/5eH+vBoJ8rTTGmXa2IVImZKxciu5DA7gE
ak0E5K1sX7ylXr7M1EjJLJxwrPY9iPcEr1Orfhte/MBl+utyvi0WbCxrhqZSf0xUvHjMrw7ETM03
Qgvl/DdtnKz+AEkgEEfTBV6oad9Jt7rCHB1H+pxyktap3CTMswzYHTgljex2hQEfo6X8K1ocDYKN
ZD6nm9kP20K/U8faMqYPH1tz0fUrSY84TkFZxnhYearuyCg0/j8elYH6TJ4DDuYww78flWc1ZiOF
WP+nlUQkZXCB9bTu4LbFwaErvB0ZUcizDayDm+lA0jucFeTidbguKwAysyeO5jeH+z9ijO+ojiEz
WTd1VO7A2X9fUxDkSp4D+R8Dc0BoHa0KrM+sGLv2MUDoVEpU9Ueprr9KfzrM9GPIoSEsikj0IGnm
aEkw5DDSlcABWb/Hxib1vHOPTi7oOVUL3c1G5Ipk+DT+tDAjjDigctTpbeZvlzAXh08TTnEY0avU
fwi3CmWdldI/gOqbPb8zZAeeXJThtP7389B+GLIgtEYaAasTj4Hve4mglGqatsV4jOrFeEPrz26C
f2iv4Fl70MP3xlw27TL0tq2/HdM7WT2bU2EnbyhXJmkl+3fGeII53bFrhE5cr/NmayT4Pq+rfi1H
/FAbXrey3jeN2w04Kb5q1dqXLhBuyG+MurUiLv1sbdK3GM0B0ivAEFHGBABr3S9LjwTp/31V8EUS
cZY0Ia/jH/33c47UzgzRQsAxXHaALwMNtfaUPhhXUsr4NQGcSG5MLOITqJmOpc/7oatxPLGVjeFi
KbTq0GMPLiYsJ/9YLgKQKbKhHfIQlvgZzPOZp+pdPaiHnE5fX7S7aKuuA5xDbHkXreU1XsdPkWwD
mDF8g3F4jSr4una1DFbWcw0Qdi9dxa3ynhAYpTjZU71udwFCAJg+AHuouyyEoU/KtXmyTsoJlGqb
P5QP9RF29gH3LQdH6mWxbDYQkZbAUqnDkJLVo8CTv1AO2xArQRbGxbQEfJjsFCul1MH4cublbKuZ
f/BV0/DBrtOAadoLkQHLbk2yijtDSckSNOcQXBHgn8JdWz2k8cYHO8IWdFHt5dWsj7dOQEo7eI/l
Z804khHWuj4203KGVnTbe5lF0BlgYADQVL9ilee2CyovN1l21/aWnRChxI72KFOFs5kFi7Z0hqcq
silcI5g1R+U53+nHcj0Lqsu38TF804CqvJcymTFIybKnZXIv7asTU7qXmAnGDaDtSwaI3XZL42Su
5K2+NVBawzQ4d7uEgpK+8VIfk2dp39/1r6jmGAgDxPIrUp38VTgx+1W/oo8AT9ZVeQEI1XblAY8z
uHaXfsWlMh/kLkvv1nv0AfIGgtB8zH5N+paundFhcdIfYn8JXkibZ9TrGdipnejUPCKih4cx78N2
DMq1yG8efu5kkTiYpkOjugaYMGUPwqHZ0ohNd7M4H5z+YuH1dqjeprfhsf0cb/0dcUf3Nd67ex7b
qj+ACwVXnKNs1T4HLleKr+yJS1vyYBzLkVb5vX8GYUBfAgFrbOeysuEQ9+3xJu3E5+oBpSxNub5p
diAkNE4WGbcZ7p5AvL6+BASb7kEBX5gw3yX3xmnYaLtAsbNnNLg1Kwv/KOkIP2WMVvinWm8tCFQF
zjPN3WTEVwIq8lotksvzjfAjzAnVXfFZYBk57tOz8kCre98cxT2dGvoAWkE8J+/k/XgvL58/YW87
n4NzkxzRfjZt35n/gjBhP69a17QZYjmMumywIjtdju7gDKvCwSl19UpV7KQuQJG9AlY5fPD7yrl+
fd2unuO7ICVueV+9ek+zf+reO7X4S1WwBsW1Ni4k2ntegP24FN3RjTeJvakWYP5OfKZn6Ij6QMJI
lWNBxcHWqqnfHiH1FRpTdeu1flYO7Xv5JBxACh60xbQSDslOOKi8lO8NrN1H7r15bx3jm38x7rQF
QqJVeIK2IzICfA/v6yceF1E8XwnwZwTPDCIiHnuLZutvogewoRD4vnQNiwyoBaAGn6l+eCDdJPZp
oAg4TleEy3l4fS+YU7N6HqNHYOa7Rb6XuFoAmBdop2cNf7DiiGfpK8NAHy8vmuRX5ZLs/PvwXJ/5
lzkciXz25SoGBHRLsAoV/H0ZL5vP/sSYtA5dDDo4yIQV3m4uobBvoUzzTiIyj9IAdaUfWYxLdv/D
uE6X8Qn5yBozql19tbYdLfJDiXiajplujDXow9Q4MSg604aDBrWP9J7dLbaWcE6AtcY3WMe154ZX
dUfrc4temDnTuvuxI741q+6gffab9CxsCYItllOPc5Pd3OITxiEB/J8d8wf/Kj6Ku+aGEunRfCTZ
4vAnOo4I38f0VFxmCAdvsmXriu+gCMPia1hG9z5tW7TBGXxjbIg/AM7YPj8jyXLCZW93S/9Vv8QP
dG0LLLiPIx+UXLJL9dLdmpXvFPZZv3rrfDMtmgO5h6tqNR3a6+UJxHchLnqnePe/2PYyOBmXUd6o
tW2tGYFs8h1OtBvfjemj46u1sX5pLX4i3mEtjG0BU05oaco3llRcC2FbdEF1bMkmTggpxI59okuo
m9NcxXZJ41r004N/DdRfXfqNHwpnOIbw4aCN6Yb8Zzz+H+bFpFuFX862tYysIsXpMYmd/QHdmi0c
c8BtkziUKSZiCqzU+EO4gQCPV4UO5oHE+IlSox5t7Do5ymGZUnWl+UeZh2tDwQ+gcsvejTb8TROW
DLkGec9HReNSJ+dM2ynCMu1dPqcm4tI/BJx3DJMKhrx4vSDFSWZkIU5d+WJs4mV0EDl3oxMVafWG
S/Cj+MEW3RboAeyKBBjRsfJFEjnyRz0zbJyetCnuHdjUh2K5kXJiDycLPSOTobBbyDz988q4yRCH
IRxFNv+M6S60kPmVTpnQZW7wCP0HWwa/geTkQmHmI5G3YHQC/yTHzGpZzc5jbprM2ZRq4wwX41g8
qvfFAoOW3g4/Bbgl5/5ZQ6fevnbpQpZcnLjEpRovNQkzJls5GsLOO8m1g0C6w20P36M4WLABEhIP
E7lUP7XpZA47LVsN4rpI1mwIZroEa4h9OB5YR2xhJxekXvLhTli4Zb62wh0jRpGE0XIFPkUcbQsK
2f9CnfiJO0BaOa5eKr0xdMMZMfjP2mnFwpAKix5QaVaZR6LieyMg5EBYvMmDxyK/4ATKYDv04HtZ
HvlZJ6IKlYXVvzZsrf+uqn+CRnAfU4jLkvEQ0v9HxRQFQxl3U3H0jXhdY1DVNSuvv6XCp3LUi3TZ
teN6ApaDK4xbp22Fq39fwJ+y/VtLY2gK/ppQFmTe5G93Y4yjSBPMspttwyQgfPQ7mfRWVje5voXy
wSfEQNuN6i4qLo2+buX1rHM115J8i9pPKYBJfwuLl8Z6tISzxzpM05dIe46Vc9w80q+MoNaB8kgD
88t1/7QDwG9G+AUoRuLZt9bZFNRRKuqhPRWb9lV4QlcLCsaM7qNhR6hXOB8S+Ucy6kCupwLTRZKI
QSa+tV1OX+0VR4NQdM1uyTjGI2kLbHKeTABUMnO6MXgw2MjHvfgLlPeTrBuvKNChOQWZ5uIbICNl
RWD4Zd+e+gtUrY2/Hm8qA/l5rhYE+A3xoo0Es34IkxNso08fwt2vfhTGTAH//sihpyDWR8xITtS3
W9fAfjRQ8LQn6Srs2i8A0Hobm5QKtrBDafJgNKuZF9y4+A7BC3rUXDK/8Pc9ipxSFdtagHDlrmfr
oBfDW2WmMOBM2qboCFzzoK70VXIfCwuR7Rd5vEO9SYUu4w1DLcUUKWfCbvLHzoa2NH5Z9gGyzl5i
bITayZ2VFFv/QIZwuywHZ9/ugwmu/jxCKas1XWa3TnbFImYOg9NL54gKbnDMqGL8X9bGi783rzXe
pGxSxq10hReJuNdT+8SQYWZCH5QXoVnCFrnFEO/u+nah3/dn6Yg+C4bNSr8yQ2N7lq+hYJdP40dj
73U2v8qea1sdrghFN3v12Vtmoys3LqMPd7gbKicR9ogts5cQu3M8PazeEZ7XIhaK6aE7DM9A9Jbo
tsY2sC03f0OikH2Wj0nrfklnCeD9Y2fRloT7QT93q4kZcQlu7vQX7d76pZH/CQNDNwlBX8FOATTj
2xufhHphyXFSoSTUnuvSusSvIrJRARU1EUoLxXvux3Onke5cyMshGM7tBLdXf09VplDavQbk8O93
+ScHVFMmtMiQJAIzoLf/vSMLtSQLg4+KEOemTaBUewUnqRZExRCVU19+pkJOEtwsks1WKgrtZMTB
Jbs2uOnTYjCSQeN6UqnSsPmV85cIqlWSi4c+iu8jsWK8F8KFhAEmsRnNpp2kMrC1Wbq3ph2TTay2
oMQa2cqPEXont56TKffHRY1IaPSZpws99nKkJeWHDDPWwJg2RIvYWooBGSP/CDMkaGjhoHBIv+Tq
wfI+WZDZAbNSdLyx/+IzdkC+jrpGhJMmeRhPm+cyQMlFWnYUiPupfFeUZ1nDWSg4ZNWn2BKYLZS2
KAxrHyFYDYWt7vNli5QvIQlH6pnXjsl6gOSZUDdK3W/l3bwHfNsjzNn+CdmjZMnqdx+MocHNMahR
pZZEHomhv7QiayEQ3+0h5BZ6Jiv9Z+DfsBWSsJ9CXKTB7RLJJU7l36TXP5yRsMtFhWOSTRO24zdJ
Syr0HlolrEIFLVnOuj1kfrM4UtuHw2EQb6PRO413NOPsADefOI1/L88/qN7f94LvB/cSJdnghP6z
n/6nYCDjOKwCOa+OsrePGKVVUNH6K5lIqC+iRS2/iOndZDxHrCwvPAble5TvfNnNfBynNZF2Cgep
GXn//Pd1/XB0/3Vdf9yy/nNdetOXUqXPbuF0ZSH1g0h5a3inwsdvSp5OtT/QrRqExmTTtqB6aMJm
P1LmENK20HqCN+PsapYAC+j0kamtFcE8k5fsh195g0M17O+suhkd4jErcVtLurCie2+lSbLzq0v9
vOv8703WTeY0PGL1uw8OPiZemzZddeQFR3M4y6QICdB9kMMbLt3/vnU/xB9x6+YnypZjgWV+O4fT
NpFyKUU8im2dxg4MpT8mGi/cB8WD6DMbFd+V7BcTlR9kHnyhhb5DBEi1iJL4e5sLtC70jUDpj81A
iswdR25TL1pIVNgBQFoE/YQmpmBU/YSrwpBx81eD9qq/Qh9PGGHj1gG2tU7xEGAyydRIEtY5xqX/
vjU/PQdZVzVTlWSKgD8vw38WlRCnSlmOqXkctScicu1+bO0A4odZbyuZVfQbk/mHsYRK7StRjKPi
Alv+NpIJEXJacRP2R2DL4Nxt1IXxCOD2Zh1B+Cos8CK3wIdqlR0tyB0bs3KbFTjLRu5mWmPk/PvH
/3GzURiSyIqh8NefzvM/P78XSXqQlHNfm341PBlExgY0B3SmofWJgk4oHPZos8ztEvnvb0MaDrwf
3gOFB8A10KJwKP69SKpOqapIqFkk++TdkhdEeEPwgzWbMv3olrCNxmDbmsRkPRMhykjE3w7dlzbd
acUCLVrYw/UwGLFjmA+PaRmcqjWhHyQmRxRZ0kpMlm21Jg6tQubFD0DwhUiEU7iWYf7NE0o8n+Bb
8XvYUooSik4za+Ow6TmJN8NCGCZk6cqEfBkey/fqAYXqSo3uVfVEH6dUr0BwubqAvcGBWQVrBhOE
aAhOA2lVt0kanCQb69NOOab5NjpoHwgOSPoqSB1zfGrCfue9SNUM1Fpn4pHh4DQRIfY7kam8hEcu
eO4Q8tnuaF6wwpKjk3/KhkvxGRduDpHy36vhz2j9+64EvZy5Mbl4sLm/PY3JaP2gHEr5aJyArxsQ
xt5FbJ2lS25byihXXhAJYyDmbhY9pBwJWhr2K8AOy7Z2x2mJGFjnnrJcdQZlnNS/rNf/1QEwijFV
rHBl1HNc6N/LJUX6qA9NPh5roGGGvfgvprboyWC1v5Ca5f8diqgYb6GxpA6BfP/9RZUGo8CXxxiO
RPtN6lpFoiLoL3WwBuwVClcpT9B/x26N+4xnPPjQISEPTtvAW4/wVytCG98DTUO3AreEouzfT+qH
qvbvq/s2slEaIzH9LLaOuvGUw+MCCatgFIOQkF+CBY+Yz7ooUiTDepE2FyE/N8oTfgrB9IsxyY8b
GtN/ycCHFJsK/Vs1K+Li1OqBaByl9GSkHXzVyTglEWFg4/0AG6AWzgM9V5uAEyNBHzCAUNhhShE+
V4ASACBNkwwnhUpTqPBSFdJ0y6slPmnMZ365az8/0/93rd+OpNaoZxcsJBotDNPygZM/GgFs0wsu
Z1G+RV4uV1vPeMnyV1G+/fLl84d/f7nAYbDY4zDE+uTbl49+HmpaWP7f0EsDQj9KeQ60lY+Lujlr
+Yj4rKr+jxP9KL4OOJ78+wqUnzZbBuH4muEqysszV8H/2exzWU1GUMr+qI8OzvOIKrEJHbJZ9mMo
CxU/pumgSA9CA11T2RS5q+u30l+roVuG9MgXBF2jcp6qZXXHcLwm2lBleA/e5nZE1aP5+C3U7cea
70/1QPrxbFL3rXkb61YXAq/Sj2SnlcHXPEhW2s8uhAllWdesZggx4YAlZCs4Kispvs8gkkl4C3r+
FrWyx4QDbizRtwlmX1kVryPvIWyz/ey030EHGyvxAGwTwGfHLr41DafGwCFADvLLrf9p4+Kho51j
a+W4/bZxjb3fKmlNnQELzDBWQf+oZPcP5D96HPSRiReFsAmMj4lZdyxgaVWVTqM0dhBTdae8PbOf
hYDeMrkrJ7hN9TapSMsRto1/38UYKyOOHfBgUsKvBn6ykr8mRD978q1/rKKVr/4Co/0RHH1fyxwP
Ev0B5ApUzH+vpEDI4jYc2v7okfE30b5FmHv22iVt1U9LKXY5czqNA1cILlqfbHIBoWy/GQlZavXL
L7f2p1VtmgqvlYr8hNCyv6/FGmFLBORrHPH4BFVQTWZ+gKkpMlZqpifUqOa0iDGt7pcK61U7EGul
jC6yYpxJGLh5ybKSDpKw0BG6IlOBq0AlhrF0h+mgU/+2pmVx3pu/37z/XvC8S/3nNewJYrWaoS6P
QX4vQ0BLQRPDFzm+itJFw/8EOSX5oPqa9qUpD0l1yFNYBss4X/jkw6ZOKC4GZVEnO4MpukAVcg2l
nSYuJgxcFHvsN/m4iq09Fo7CQ12RPLcsfbeCkqFQ+c9ZdIFAFhveSdcMNMls733/U1NXKWxxjDiL
RaidJ3XVJJdJebXga2qnqFyUL9inGNiWBxulWRT6ohP3pbhF3BEYJxJxERFiJBJLB61Gs+R04hEv
mKxa8D8M2HhTJmnQFt1IX2s4SjbPcCDMXYvHGR6Araurq8k8tBH/0a2QU7MbyraG9EAngO6Ii53I
EBgPfjB/Y5cRrDcdaTPZBsTBHdANUKVSA9QgCAutRJq3yaOLqqyYd+XP8q73HvWv/BZEzoynaatC
A2S20dcjnQtK8gpxE1ljtdhR7DEhpteuLqn87He3MDsSW0C11xSvRncwhlVV7I1gm763j9K1ntam
jnsfP4GN2ZaJNky9Kj3S6YzqLVk0bzCHTeszNx6saj9Fm0A8tHDeNfzTMZAZutdJRiAAKbyp3tPw
tQsunnxOg3Nugb6Z7/kEXVx69LzaDubEcPnFgzPeArJYL55xaNqXnIqxo/QdYS9XIct5vg04gSV5
is/fXRtf1OYc5L9ABD92Df9ZwX/8JP+zgkdh6C3Pi41j9uEx1QtWXYjD31yD+wGhDqcmXymfabg0
fosnVOeX+du7M5NyMKcCN6Nj+1ZtxIbQYLETCEdPS2EQboMig09Hkkl5LOEXjHeA4eGQzFbXYxLa
lf7hGZqNwbikfFbIsyuUZ0Mg2ss6A0fz7tX82jcfkYLV0vSksJ7LQys1m8pKnbFg9YyoR6BnQ+DX
Wb1l8mJASe6SzQibeoJkPyIF+fd+9lPfLElwrkixM03d/H5K11Wb4LNkSEdrXsk2rQTW3WzqJlKK
ZwoqJXBZokpmN4xy8WYiXJHwoNTV4jW+qHnn6NTng5M2KC84B20FXqzw20X+sOnO6CWTJV3RCRae
z7v/rIBazvw4jjjPjJTCXyIJyHjT1GnlcZ5WR3MeChKnR6OxHA0M3n2AfsvYeOVTBAZZ1a3do6Mt
1caV0rdaeykYO//7Nv6EeXDe4mVm0NyjTPxWIfdkd5iVxLrIAHfk0nCsaHRySptEOCPDxr0EOMv2
lPS3s/GnLuqvb/52ONa10gp938lHxtzjYig3JfqU19S7tqOL3JqWEEJOjAE+7CTATdkW5XuFVuar
SPcWeysO+N0iyjaQzsotkp5JvBM3ybAkbEcG71tHqEyIfXuyJHw6HGMhmMtKPZnSBo220X1OxsvA
HkeQBArJKySXgGEHO1IjN7bUXHwBjcqK3ldd4Z2SAzcwKsLcqF3iiCQ+c6osoBYg7pYVSJJ2JK7y
YoneeMK4CgtVeAduSoRH5UrFbQi2BMulxDrEjsWFgonaSnPS5JUOXceSTmK7wy1eGVehsZqSTXxC
r5Ad4LbF1bXuV5oME/fen/Z5sIMiEYdu2iwwf6SVaVNyOdethCB9a5DBhvElNP5ujrCjjZYAkKJF
yX79+cuy+XFh08toMyKhyuK3Frjyxbb2+mg8Tga3lzh0psixDggQcCXIEoMnEwKSVtr5ryrv3776
W7HbDX6YpVEiHAVmxiZaaMfSDhaxnfquP5WRY/lbQdz9++f9Af+S4JzOMaXWbEcz77f/eY/bUBIH
QaGPjMirFF2vodddCvG658RXNv/+LvUHE0tgtv9827fKJ/XTumxk3L+VOlvh3+j4zJ8Kr70E+Yl6
NRFeFQZRuECmCMCEZFwUePgURbCpyHBljlBryYpiYDbUq/aF9oE7tCIz5KjhIw7r2bo6GYtVTdg9
81vFf4j682RdZl+oTIhXWArZtXRQMUSrhWFTyiP+sP6BIve5VS4M+MaqPMlAkmmdrwhjgm+bf8K7
VWDbTeWBWLQWF6mLNXRO2XzGytYqnucfojNWPsxq6zMZgKKQTsjvWMDOZmizRxogMjMRYNIVRq99
mFA4zejyhj2I8ZIK47Ufv7J4XI2YhZCOXG2NznDlYFgUPYF/sIGVgFhhVSB39SyDVRfFuRsfExZE
o2J4EM5soFkJQapHFLt9cp6dcmQtIodqpL6F7IgIHzOA4hYZuM0m21K6iFZpi+SjzsOc2SZTRkwm
mq072z4LQJAZhgKzw22XSdtg4CYzbSQ6Inb1fDsCx3qGB/ELTZHgpqm/zPRbhUkzrm05vaTi425M
ClKyMPnoeuSP/UJhBIq3PNaHQk3sjHCZ7QyRaRCV4Op+sgxka2bQ2DrOsIR/EukV1Icek+eq0B29
yc8DpoK+vzQ6dE+LkLj3LjCYVzV3eBVFWO1mZrqaTad9JgRS2u5j5K+B8dKJHZTZ7g3twlKi21N1
QhA0Rwd/luXWncBVQ9jx0QjfONfd8QHLfjoa5l31YYx0RCMlCUvMpAYmYqgHa2in2XQo+SFS37+f
M3CTmLqVktXDOl7PxM0wuQMi/XI7lreuWvkjPFA13Zk44vbVi15J267rXD/NzzmOcm2qLT1af4tM
z2EkjhUVdd8jw+UfY6IKEYHDSexPMjqiVncsgQyXWHbSenSbXraxnCbi8tLCQjQS9WTpIe8x3ivg
nw2k/kEbV5pBoKRQ72tspmf7POjuqyq7DglGHt5+8Ms9Wd2R7m9loVvE6LK0OxwZ98BvLjyMrnop
ESh4PlwiHRZNjuFgrlxUBLGtb1zkUN541PZB++n5Jut225msaqSOUJcZlImDfJ3fi6oK17gs84Fi
qS6L/tCPn/J6Jnwrs6NfBCOBSbMAp8E3vatcMJCB0J4Ow2ZeWSEfSKrbH/O/XLmffb49JWLCubJ4
qbPa4evzdjVWkasQgZxozzNdP8UITsfZj+lNwR4gVSEsGx/z6XyPUBwKbfmplvk+C9BYxi8Gbmo1
JJxxQASFtk96MVDR5X2w4/+rMHgqVW8l9BdGY7g5mrys9+S/rVoaRpzRc285YwwNbl7RvN/0/UoI
Puekj5y7N7CQ/RD+cXQc0o3AUZYN6U4fx0VerChcY9RpTCIwWmLiycMYpHM4pse+NY/KvHwwOZE8
9K2cO9zBlpzC0RfciXWAg2M0XaQpWSnBpvVS2z+rCQO7ammHUeHoEpksFECzCzqmrU47Bds6fYIK
bheYGSSMw2IEisVoLAWUxf706Q/jRlTTVZaMa3W2My0wkZCFq8qYOUqCZYeGSsURsxkPbczrNo1U
I5vZWkr0nlsdz4x0x6xXm8SXOcDCYvdp1Oeu18nvPAcNril+StQFdQcCgJKjdZaiEB15jQVQHewu
m7F1FVHdkfpTEgmHuBC72tRFzbGJypd/H0k/MFQ4kUzG8BAEZsOeb7WaLGIXmwuReVTja5zsMEW3
QvphGMKgj2Ev2r6uYSyEnOpeSt/N6GRokq2VOAkhycsiHDqQSHu/AvH/qz6YL4vkAcx4IRt+N+TP
DKmqpGbGNDDshMdnuF3qmEgiY5L9XJ9KsHbgbeQV69vBNb15RXRKKw2rh9xWU/mtpv1Dkvned8Gd
gMLD0Aoewnf8qvayLA89atpDvVWu0lU5ebdwDltDhCnhaIGUeFcvhGv95b2ED9K7WNnT/LfyCyaM
92Jcw1cJo4gYn1E74Q7b9av+xW/jw6G5b1/zu+p+ZoPPYUblncT4ZKfe1NfZcxb24B3yCGh3B+FR
/axfhEfrjd2RWTPvuHk2OO3QOd6KHQvkq31GdQUY/zx+wBjsG1e5q5f9+3CZCEWjmmC8Uzxavu3f
5I8EaTjBujgCnadX5ct/9s/yPvZmFfNz9do9jG59T0EKrVf6P6Sd127jWrRlv4gAc3gVSeVg2ZbT
C+HInDO//g76NLqrVIUycPvhhpNKEsPee60155gYC99ptX3p70hvB+zr6Ja80+TKPClPLd2Ne/+j
3phr8R4b61Zx02dxPxzzD29Hwb7LLhUm+DOq67X2jLLxGFzQ/UUXH49mvQ4uOjSQ4GDspedyba2N
e3H3AQbZ/fez/rdmKjFhjDN0xo8iY+vfz3qhJWaRMc86JflBSsNNU9AQSpMNc1Ekicj9KvDMDHPo
NU7iRe1K6oLBoRRf1CwTMhO3cbxJ/I7xGv9G/d55e411bchSEoxNwkLQl0WqE1WIGUVp0464nnEF
4B42MA7/+8d8f9nrB5KJtsghkxpPVa8aAUFZlLqgqMZx0Fe5v4UbO5iQoA+9tJ+apTzc6sQiN83J
TNf/m0+eGWgW8DUghlcVQt/BG1WC3jj24mosb+LqxksInpq3m0dBplhZes3RSG4M5e7fn/zXzoDy
yydfFQjZGCpVWcTm0Uq9VYdxPNu08llHPGqVFvsLf4NNMY4/J7aaAMJlhb9gtuwQyKuM8zKe0U2O
GTB/DBI+xfjZyt4KLP4Jbm7RuAc0pPrWT3fqb2UNKQJESxga/e9vv+8vJYYkVgQkVJNB0nWFA28/
IQ4RT+249UN4rSLz2mMxPKfS5Yer9ZdhD42i//u56lWLwsyKKAl9wvEsNPg1lnyqX3TL2FDY1vWP
GkDRtmi/xs7NHtN927i+t8q2WbClZ1Ib2yxa1T8laP6t2tIsXMEidjrUBle7jVUIujr0VXdMp4On
LXX5hc6qSI+3vOmm+3///r9A3uiH84yiWgcez1zr99ddFVOUXUHDh2U74QR7vNmAj1FtZZ2JTrAs
ylUMHJXe8IpoMOFVb91uXXantDs1WMAX+rrWTzwNE8tAuNhqOCjeRuueulQ56Onx31/2bx1FxCkm
8laRjg0K4d+/bBSlvoYDUT9aDBAWuXX0m49kVn3j2sylo4EhAA0rTi/d9qXXHz58fmOv1xLEGDD2
xVkBpl9tbiLhcTHyaT6GUEp4HIH2EKCLKx/kCO0BPsStUR+r8dQ1e7F8ztO9DtZBAun0I2X0b/s+
EDWJQAkRQZp59czG4igPpPsyGkiWKE0jxaWLbxDRXh6GhvJ3RUPthx//vVJe//pZ88b8BLyeeJ2V
Rp3WEDyL1MAyVpSxogpx0W2wvWGeYnOy1la8L8D9PRar9DTdgQKSJxvmadAvfUaGlN9vyTJByT4s
iL0jt8zAMNIsgw9GFVXFzMChyMykBTErHnq1ljEh0ka7REiAizW2TdVJ94wW8ZAYM/FhUUU27fmG
KTpnVkgYvT0FS7W3jXbZEhHcOxIIcRA10trSl7m4LIZ1MrjZbW6t0OyYqluRUA3oRFyh5Z8MyKZ2
xCcZuK7AQ5Vn442BVf1J+7SjZkZMZ2A2wi6PZhY5Aw+dn9qQSWigknIM2IEl65Ue/fAJc6HG9sl3
YESTuOGbBPUQhy6/ULAxB7QUe54DG7CndQShK3Tjd/AQ/uTQXBjue0IY58psM1WbWN8J5FvGoOnn
T8EJZIFP5PA/Q27tVHarn4IktHlxubrPsjgfc5FiQVW4frbSShDKqQqZpX5TXrfFjeIIj7RtH8OX
clWdxEO4a+7NL1qR+raHwzbchS6cwWixAu23Fc6E0mAXI9ob1ktfb6Lb7BYI6CJ1YgeBOalFjvEM
78J3CDlCXb4AAlcvZKdanf/9yM4vwfUPoVdFlBKjR5JQrlZReuP5JIZydUzx8wnNLp1upuA8aDf/
/pi/KUBki1UJjjmXS9GvXkZF6ZIgaFIeejA65gXwqcSPFABgoEEkmqJ5hLwao3LIdiqkpDpaieWa
pDCzhUnsqujMxWPHwxse9eyHQ8hfVizZQkZAaCnnOFDKXKJf9lRDCziLG2Z8qiwAzbi+HEE9tDJC
X/OnPev7Z15dbkVnaUQyMHs3rvcRLxB6FFy0szlfIEYSv8TeCTSXkyLuVQF4V4DQG8vbYupoUBBC
inB2Ncjkg5PtagPt6NjjIscIlgB1IEPyv1WJ12AO/PN7VFwAjIpsAZeApaJ8byUnnJZ+A95jYxHx
AZPqWc0dOUdhaosEjHN+iVe8LdCdqolsIDdK5t5Z75HXuJILMEgAJrDNzy/SnJ5I5/slbn441WDJ
//MpBHJvqdA2SIrjOP37LRgyqNlNm6RHub+tSzxC/qtmfIQM79u4XQ6M7mp2zowpZYX5lP/xSEbn
ntmpgCWggbzSCVs1pRGBKq0LjaXYA5QeY5forbb46P0KMeJBadAgG0utJ2npcyoT1CGwiI4my5qp
wHxp4g2ZGW4Pz6e5TLKFcs9CxoEdGw9+zYAw2cZiCGTyXM8UrbBbJdXoKk2+TCMpAKmrgsUdF1lT
YGXCvhg6Usk5H6PUQByYtm7Vej0F2X0tyMu5P1YonyVpD3MovYBFuLKA84EnL8tk19wZYr+T+2Qn
me1abZNViTggEIEyZytecCa5EBRC4kkYuiu01bL+c4i3la4so/g895fyeA55MCN5IyjoN3B++0xz
DRguMab4UNdB0ALhuPvsVQy3GTZDYi4SMtXSKiGfnTCVITy1MQo6piDioWkuOR1FHt/F+DFGD+Ru
TLSTNf8c0RHrenEzmc+VkR/7Sbghi3Q7tV+awSg3q2F4Tqs+uqAFais4EEjke6vbzOyCSIhf+57W
YzYe6G+1DVgdZIX13F4NSOINKKyybYuns85v0/ql9Lctm8QQIXItP2liNYjkAMDfYYYVA3E1zI4Y
ZjrbGeLgdyuCy7QEr5j83IyXOTijoAEjkfVOvRv4H1pOW2aKmbXQ+sKqBt8lQ8OopRnCyUNmSiec
IyrJ5ijwy5FeQdjdBkawVrMD/7zzhwtPVYgtuzgYZIdMkWEX9DJRPgfdi1iPjG0IhsOeS6rVYm7c
tjFFM2rrPGG0Zz5barAegxWDtKWpFEsrPMyJebMqvim9dbXjn5W1rZLxwq4qWzeCMG1ipV8nUuKU
fmdw9z9NenLdbFAQDwof2pvM9l9E69zE3HX6ReSd5Tjqe6jwKDDG7kISYWsq7P66XTGFx09LKGIV
zFMpg9gcTLxgDeioL/0cMQeturoMHrq2od4GQ/jvbYFZ7J9vPk0ZeVa74SWj+fT7m69kFYEIBQem
6UT/g/ZG+ZV8AJZR3r2H4S3eVR/9rQEMHQvgy3DC3L8Nj+bBuskuWHMpLqabZD88xa/eAUTQlwjc
lCcAO2m2GF+Z9rI6lA+IGiAcB8/TBhZZ+gnGnAFAjVmN2hqcmY4KgGyYmRlofmCZves3yZf0wKO3
S4mlnx7qm/K5vCsuFDnAsUi+fVexMj0x9JZ6B15eJbjRZBd8BAlJ8kK/z96GW/x+4lN57+/rmd9X
vYAOxpl7NB66Q3WRDnSZEavccRTirEPzv8E0div9sOt+y/ivthuSRukyWSK9JvW7UvhlawNpYnm1
FWhH6Ul9SB+KJ/CUEFRDJpr4AekFAdUIFvFZ27e3wxshLP7LeMCcXy7aS0cPqZypbrjLQPuAuKM/
8Mb/R9CAfiffI1DgyIdtr31W75KHcS/vstnSX7xi1+b/ElMErUO8N8VFJC9nFNYnv7P6ZOfpQcJF
tnSXPwhkyy3ko3ksl8W5OPtvuK/BX3NZmlsqJaasAeyEt+H07+fuu169ujBUz/iA531Ypxr6/bGD
8puK0hDB9WrvGvOl7GEAcE42hodofJfxa6XG3sCdSoPQg2dgPPZjuixgig93Rb6ibZwaK0U8ZeR1
Q7fo9kkIM3vdF8yZV4NwU/jnASEis2RhPVjbSr01xKWobwP9yOLgaxtfOxVwtHTHVzZW+N4KO9H6
YRqp/OWMCjRLwpw5C7p4w37/jS0+Pj1Ty/jkVcAZtftxMJ2sIpRZObXZGS9tJS3ZNg1ln9MQLEHs
TyztpqMP992AXobojPGdIaEBIrHG1JiYT8rwKhk7le0lVB6mYWNOlBz6rW+cYultAC8gpztDefz3
zfruh17fLHqlFiHYzJGJw/79h9S1VHSdpkSMbZ5T86lqS6dipWgGpHLGqwUlhk6cYw5I/dB4DIAt
xQB8fiitxhTDnabPuZtLnXN0X5NVAmWCZHWTDNgsroDKLfL6PYl3k3kaFPgKy1r9IXbub6c+nfaJ
jkENz8h/IrZfXkNFCj00qiIUAldrF/5rsS825THejaz3NMBdhoVBf6Tam9n1nPbLRb7Nz5xEDqS0
OPlKvyGJg7HTXgIyChDiju2EEPLFvnNHiBLVoVo1L5RUcBAPsO/exMfgpX+MDpxfe5AXFBT5N1uP
sr/5VN/4C3EmHMDq+/xpLv1d31/fLIBzkNV5uzQ677/fLFkupmBqsu7YEOwhbkOQVOVThvagrYmF
qW1DilfgeXKTSO5soyjTMmw9R49p+Ioq4RZOi08EjVFhArfWAGqF6z78EiF0x2iymFFhiJtZUz45
GqNAx7jUaNpzDA4uXn7/WMeoJsw7wSDoenjs1Q/r7KnV2qA8VkhyVA16AbTOMgDak3ofNp3tQd+Q
OBaNxQYJ33riQJUASx3ajZGehH7rAcf7SfLz53l3roPmHh7OaQtR7u8XqSmHoayj2DiF7WtbwZY9
E+oQiC/J+IOiHNUBf9Tv92O2qpsqu6uMC+664siKBMJ5KamnKLOTGw7/GOPTLwoL1DHQn1K4uYod
M/9skB3a07oA5E07nskz9bzCZNDGYOxh2gvcEMzZHUdQDWtJtywCynTUeq51L43Lbpt+yp9IRsMC
4vYC2n+iryD5mpBXWicctwEHUFyWJuJH9SZ7w6bV3OT4aKsl6SH5E9yXZG0Gq2Q8MNrXgu2QuCxR
/IG0h8SYfAHzEYYGopGDVCzCUwIfl7vUnJo3+JHsKfwQj/btwtrPehKsIOMrEzVrBzfSI/ruUQZh
fTt+gYbTC4cuu6HbIaMWnG2DHd4Ur9ancYZxr26au7wEnEPjBEitXro8GjhqgcYCs/wkunpiqLbw
n8mzZygLtdWn3ftTiPS3oOr6rskExmq8Q7pObfT7A5KHZS9M5KDdVNKXhqRZEWbw73ZSKrs1HzS5
dSuFmLcDegIRLZteCJyrf6pW/9LlMPh0lDt8CQ5n13aENBSDyMLXSHAsLFbbF2Fmc5URqjVr8SEP
DykG6S+GSihHISwj6OgTEltsmNzEv92nKrqkTd7B0LhhuiwPaxE8M9BssgUZA+kzt3TMl5G69Z+M
Z+Wzfmz22T16jUed6le8670NVXmjP6azmw0yvdkex+6GOypPzr/3mD997cAlCVvTMbXTCTGvzgOU
RxUjZa24mfLzpHqLskOIwfXOXSv9ojC1m0y1//2Rf3ZeDF1VMWoROqMrf/Svhbo0rTKfuMXNmdgS
ThBUGe1P6vLv9/v3J2n+mO+AGxrCmOV+f5J6o5J6I5JTZiuLmhD0lqrKTlMHHQ4NhnJwCl4fOIr4
8OtZDmmQGzQ+k0jJ4zQPnR6I5CkVe37m6UGZeB3sdI84XWYFZtSN8gX+BlYGu6PGdijcXqyb9pFZ
VU3TijYhdFURb5at/NCSv+4omUgmmcBxuiUogY6SddVR6s2prPogSI9h9jXl+VKzLkFbLRSKOJ+D
ppGhvYoSPNJkTC3kgMzT9BNPtd9Ma79ACzzdCuG7FUFxFJ5Zrd3ikg35Dyqt61b8f18SXyp2PAKN
tWvDfFWKbWoQuHKUfFdoV1HFdcm2CFko19roFuyVf6RsYw2JzeW/ny9GE78v/d8fPvN1mJBACZG/
//kvx47BHAI9UVOe6Ds8z3QkWE0LR8eeAYX2YSqdVrSnZzx0EIAbFfaWjZlXnQ/vtj4tsn31keLh
MJCqUPhcktqJsBiRCDRhtXEAl9WgJnmogK7sBM1OcdERNR47FJZgewcJu9YqRsYeQPLd9+A+hS32
Es/tyb1BVYF/FWGIsJh6G1A2bUHErOY52k5Ud8IdSRV8+Ijlac4aJfF7r3gHxt38gRPQHATyI2X3
Inzrv8itqSQUGK7c8K868itDVm+FcKpqt0hLupbzhmPxl+QIAMCHgh3CSna6EJ05QRoct8hqdUKT
mGwaNfOXSb840Fo2CQhat51k+to0khwg7eIdPQxcDv1iPCIanv1ySNkWI3kZrSPd+xWyLZfkDfky
vngPuCUwUIjxliYfBkWTQp39kc2FuoJUrktxznfSO+ZAUi3mjIB3vhvClEp2mmQplA7XWhfXA++k
v2o0l2hqlOhBMzPjoewglqaANYonzaRLtugPHsb+aaHBtiPja23MsHpsT5RpOpnvtCKO+n2PIZe0
CRiECFCRFTdbbBulzIHKlr6Gr+ohJPuavwycHpQIkwi4t/v4njyVicuT2CjSy8CRT9kD1S7DnXyj
Plneowe7iAE8YEaWdWBJqYv8BOMxASkFCEKAQp7dvYmgaPbms/hc9jY9lQkBQ8wMEbs2MwAbDhRh
NxPcNYXkFrsTnEJ0ms2wV7cDDTy7Eez2hZ9E5HbdrZk6miQExStKm3CwZYjLAtxle0SEtDDLRXUn
PRIUcFa+AHzNIqAHkR/6znhW+mKvZ0nrUNIuNDI+UkjPy0JeIfqwGMdw/IZsb3M8UNGHAB0PXDOA
oEjSLJ1BzFuO3K2E8iZM92HpNCYi4lkpko2rYbgHNiFhRJNQIjn+MzgBJhf1x7Cil/qEFoJZCAG5
xsQ5f1kzP0Xw5EH2oxlLf5W+4R5QPpJ4aEgxQkQNjK7dSwTILs18mQFIBHC5GB7HD/00PYQ343v0
ALW85bEeFkLsku01QxR4PqA0muAxXQZ8iAVygTkPqkS3Iar3kxWIv8e5BdQZAqkOCCjZs4JNc6wn
CmOuUBz6raD3+ddS9EK6bXwCvW1RLC+GV1m1IyDmINpuCpOAW0ea7AqwubxqOFL2Dj1Znha+vlet
kTgTHACTTXoYG9RcCz6bTzV+6HJQWvxloWPWiMofcTrszautwPACL/OK3jyyhEy6RJgtFEpUzoN2
oRXq6CIEth5J1RyBUQBjm0QGVGnMHKxcGVzYLBfZBBtWY/kAdlWPIM4PH1UMlnHr5a8WS1KyDYVP
cJ92KR1afhIi0Iqmbh4gzKdGoNE50ZsH4MqtXBdevxySc5ONENklwrwQrFU1bbsJRdxh5HZ7/Hel
JmDwHfAnuwKi05Q/UbSwa1tbVRccX0z2pF8jXxTpeutrqSbk2eKwzEA9F3YxZ3epIKkruVWx2tTi
g5D0YMRetT4kJYQ311t7yrBPWgDkarJPzOTUpvpb2yB7pOw1hXEjJwclOmrI5TTllt0p5sXx/CU6
oUx3C9pxeV84gvJe1Sp50IzhEvD9uPvYaey85MrQJAbI7GvVqmhfKhOhPJYdWm6xELoT8XA4Q31y
5tMShj65TRlscb1iv5jUbdtG51p6HaEKJsJ7LZ7Hdi/Ua2vZhoewuBFKxtOiSfYhTTcWjrQbGF2/
x6ULHG5qcXRpP5wAr72337sl5uT51I11X71WZU0+4beCyLRcGkN5EaK9lcOzwTdFXNwQKKVHhJM0
tu59hSym8o3WRKtJj+4iRX+qEwqornztGDnOmeoMs1tVQlmrrs2p4Tp22g+nx2uz/x9f96qErJqe
I6suIBVComiwWMzRuanIpIfR7/TstaJrxch1Wd7yn44W8lVR+ceHXx0qxdb0y2LQ2iPbWklICADK
ByBaFpVVfagPMbiZzk3exHp+M7pX8d7SHEj4pcfkm8aD8vzvo861S2T+PqqFCZcmMmCvP8axU9Xo
ulcHOdp3SCWLiI07JXhhqVqINR0m6fN5tkYws7C2bHfZNK+uCBPFO+1AGgaa2Gg5oJyNXXrhyDf/
/fWu1SPz19PQjIgk1SJA/EO1E8tFpkdqoR/F/IHDLNmNW73cCRG9/a0ADrrxZ0WrXTTmuimomYuv
CRXeWOAE7ECvQyObmcVsyt7FQ00igPUxy7vAIqvmfbIjlphJy9/iqT0GROVk1XDLCERUP6vxh2nx
tVf1v1+C2mamWGt4lq56ilYvWKHKDThGAv2jdqHhQtcE72B2a80C7j18WMAQY0A3jbLSR3UV9c8i
p0tM0v++plcdlOsvYlwt+Zre6k3RlcnRmw6G/zLn7CJhL63ZFH/5X3yULpkw9maqxnWvOPfDxKxN
IznqSohghzWyOMxjolnjm/U/XOG/bGUQ6VCs0O+kaLsGFkVaOmUkYSdHUTxL7TjbAMLypUg/zbqg
zP7890+77jN8X0YM1MD7JBy/VIq/V4fRNImBb2I+7LOjnBK1RzQerTK5vsAaX9ZReecpnwiZK19e
Iu2205JuCLvmv7+GfiUv+z9fA083vAwJqe5Vu0PpAtmvetSUbEQaPaZhA2JnaQwfrL9Ceq4SLFoD
Gfczcv+lLVhBUJwnquUEHqGGuY966JxYxUZtX6VuZbQonD1/VauBXVtfZfwwcUaUtEMAvKgpEa2K
5daQaY4OWxWi9qDXtv4ESFGnK6UwdYd1KW5qiayJFOS2oLhhsQ2zg1wSE27RpzwOwlEWDoDkhc9g
JQmNLbeha5LYNx1l/4AHJjTPTfJedf0Pu9S3F/CXcv6/K8WcDPEfTQP8gr/fsFHpujAco/zcSQu9
3lflfVBjoHSlZF+SYacvyxyNLaG1S11apoYLwgntadluOcBTumMFGGs3bGmXOQBDixJLjQN2AJIt
foVSsCUUO82cNNX0bgyTw/vhvVX+9uLOK7UuM3+Zn7zff4BFxO+oNoN31EKPVNZkoYr01Aqw1fgw
g10kf6XyqtIPRbf16vbeEKOlMY52NT6KdkbQh0mxNXVfSgKkwyIhdxIZwdx2nroO+20s0QCIOJf2
S9Pclgy5LUYBHGpeK7FAyDqgMT8wFlm0nvfDnfnvIf3j1vzyy656SFo21XGGM+yYGrTF6KSGD01v
RzfxQJbRMZGX615bjcFjaCDx7ZcTyi/JBPoGMDJAIKau+tpcBSqLSzAt506f371I9Ty84JGs021m
Klv9U6SCyCzOI+k50L5Kg9ioDjWIwYCxxJmPJIJmg37L0auTYTbDLO936binZ7wQTOVGaB9j398P
Sb2uyJkiubUyXw2fRo0FpqcjhSxQ7luT2J4eu8DQvmZtuQnit3ascIALtojugD+YoIBl8FyBvjJA
pw9rTMZvvSHa6jmZB4wkBxWY18mVY50cgYApS6NweW/DlDfQYHraiE5WUL721FtvWi7tVM5JardQ
1f2ILT2OjKWencR3OeAem+JSqGvQMBmjEEVZlcJG9l2aT6p3qJpLpTLxrUkQCaVwlRAgChjkURhE
Gs742/QJSi40cVq++T7H8TN7plr64Dz8st4vDfyWHB+I6WDCSTGAQ9MScNtuOujXkXCQJfSuc0Xq
ZxDKX6k1FtWMA+6nXd/ekJEuk6zda7sJlVuE5I7CuXgMqztzelN6YlBe+1DZKsMhNV5iKlT0Tjlt
jVw6y/IZBtON2N5Lfr9KUH7ExVdFGoXeRVuPR7iUjFuRB4Ds1zgpn4LsotQAx8tth/G6iZ/r+tJm
E4l0h9QvqcIwc4mr3jxX4a0c3GXKm8ohNh7DZSxyHKgWDkhcn5a78CnRP4hEjg1PApa3gCFMCXDZ
5Ig7BFCiwkdTgHjZ6tmzSKdW5SqZUvMuydKbMOZOJT4EQUa4xq3K0aMDyesp3Zq/CwNonxmveuYW
CiiUVAGqXUx3k7U0/PEcaj1gDTVZ56OO3vupNAAMUErAvodOMDK6Iodaj9EcPNPLm99SPoHFoGOR
yOL03MhIQaJPyqcXemhB0+755bmM3oKcwhplRdq/xtKWAi2VX4Q8feu7eqfko8vKH7aWo5G2LEzB
ajNUnBE7rQL8TPyv9jiOskTINYWJp3GalSNiQMtsnyXWVo/l+8gJY7CuySi+d2ZPGwuVx6AvAynb
5jS0JdhSE/clzW9pt+BXE0g8VXkD8CUJTxbPQzG2z1VFZ6PfRuVDn76Ek36Wy61WG885IvP0Ywhh
YxxLi24sSwf8cjTpo+iExTo2sDAerOiYtlB1SKT6SqtHUSM/oezu253PjeRdIjKewbu6ZiAP2GQM
GSP6LBGdco/oOKm6OysJzpkRM1Ib+8d8XBacKYtJp7HwqhGxXJQRQgmDDOjJ1UWwAypxe4mGS6uy
jeR2yMwVHkk3MC+11rqCYrpRzjPMH4AZi96wtBto6hfWbqggShiruGxWAWRJQeErawZvcM+IjyhX
mfGbJLly/G425SrTSRanKampl1zUbG2agQvYgcY5+o2Bi3k25S9aB4wNvfmqB+dpsuwmnRydl5Zd
gJxhN2Y8QhfLq878m8TIY9sqVTD7UMmmTD9G6jFVN9VhtJasFoNPriXTH0mIb0RB4XKUGwkoWvtg
9MVytpjin9x8+9SiB1+JbmocaToqOI+EDi2cLS8zhrYpUoiHe6+DtF9X8O4P9SnsUb1XgVtzF3tG
0xURBI3lyNHKZBsa0Ed4yipTD0r2ha0LZFokHosydavpBVqIh9JIHukVgGOw9PxByXSRppK18sJ2
M39rlXW1uEUQDx4G/57phkh9lALbbf1KbM+bhP8nJg4umSKkuK2jFsXTfJNiApF5Cb+XO4k8mZh1
q+kcPG76KKApvuAbD3EEa/Guq4ODZXITLEBd1sGjCRyzgYiW56Si6Ax9cSqoWaj3CYNrTqGVrI2i
2M4LqVHuEwP+SPKDNPAvZa4MdwDnAXJJVf2Dogbgz48iKSqORnHWFMLt/ReRPKU8hEdE64qJNne9
V7H0/3Am/bN5LjPxomUvM7QHM3g1x9Y49gmS1afA/HCPX6hlFkjRcF1iwNMR20Xuv8/AfzkYMSUw
mZjD3eEMfH0UF9NR7aU4Lb7DlWuRmexqhDpGxxqFmOlqiZPe5ycDVQAsGPTcpos4Bd14OmybdBOz
y3ucmJxkJ9PazFboV43M5hqBwKmyW4FZWvAILUkQSOS7YQj8w9eX/6xc0L3PNS4CB87x5tUFk9Jc
ykvZ847E4+WDI9FS5my8l5pz0q7H7JG+1EiLULv00Y3nEcRq3rSoNPSNRrxg7vIaxelOau9kBXjC
yUj2GE4Hmr7+xvQezP45ae5UBI9T+wj2S4pSRicnqTwZTEZTaR35vObPBOyG+vJUqZLjMVenMrhI
VnxCR8mgUd5WiXYZCeYUJuRGKEjCFoqDsGUUNlibuNy17E2IP8WTNN5ZsmPEe+T6wXgXkVfIICM8
GN2qDw614fS9k6eOVDmaQq/VTukLGo70xIxFweyfrDpvk6Yklu5UXlijuu+Siy8cG9Y3/vMJzPC2
R9DKuHMiOYwoMUeRFuJLSLhE48B6Eflez5KOVd+lnukqFyGo1e5icdsrO107WjlJnw+Rg2gHGfwx
MGjN6iehudPosKDDQtRSibdRypwi/NDM+1RY0YPi6AAowE2ywg3GfdlucPS4er3Vh7ve31XSKRx3
SrIx/WMkI6/13yZiAxTUI6ZB/DkH9i8j/ghGhyUxoOOTXowSaPtwM1gMNIJjZs7kR41+3cYXDoAW
DH1HX93nJ0qnLnfF4hRkK4wFXrRXRE5wR1/bS7jJGQYZOw1CaHHMkseaaV29TqFsB68CMG8MzM0T
USCCd4ypDxJX9feFuviCinfptQ2ay0jZtd6ZqS39eVGgfbLlsNr4m7Qh+4RX9gbZpEUzZEvUyVBQ
Vm4Y9/UtQnNHKOkE7Yx2YyLpUvdRsSv4ZiFnBtLLRu1dST+leC2Mp4ZWaJQxxEHRLyjdQijfyuKc
AVrutbeM4rlyNXq/GQ1lDTLBbmDYna/76JTEDySHjDl5XZjLm6VAyMRIKo3yOiGE6TdZcpztzsOh
SW6oWfDxVuVSDVamtZkG3lwnLp0iWUnTfWoeyn5VpvepcYJoIBmPI51Iig4gD48eVzw9Sh1J4Psi
PTXKbaifDeNBCBFwim/CxKwsf8Iqjm4hL51A4ke52OuC1sHS1XeXJHoJqk1knWKiZUGriZeao0s7
3nbRDbykYmYqgMl0ZkGqsvGKLQODwDV+AN0qc5H0exHFGF7R0IGjWoNLeVXfRnpZRFYmW0eFgVRt
7mPD4bQLEA9bujo4XrbjfBcQSoXuMHFH0peGLeVAoR685p5iX+IEH2XrDv+EeVcwT8npYwvVDZAI
NrmUtl9MzhFVsYYKKEFCi9SAtl8Og+XfC+I1Kp9KnV+CbgKqm6wjcJ17Hr9MX4sq6/RKHuE6GSKl
FCxcD4YA9V86NquG2eJkvfmtvJMVjmyTyhEjsShVOPbOHRhO042ABLlawa0mcEPNrcOoGkurYSEq
ZDdpv4KY/PecgB4PLmtHcsEiwnw/1MpeDgDVUE/F1mWqqarsMHwrAlJxekJbiWyaYNxs/Pg4192V
h6U3e60aYatViB6qT4s49gwjZkzIb3Lbk2GuZNN9q3LqT2TU0+aueRj74xwmg2dXoKuyUvrzyEyl
NiSmUPcWMlkjDNeiduDnynQBRapZ5Ffo5UunZMiRMCD+9+X+y3b929W+aisog9yo6aRZRytZ4rdi
T0HijTtCb7ZyAHr7//Pjrmr9mDy70Ff4uJQZ91xHLnFkhYabVmdddMqfUK1/6SDP6hSsY4jGmHBd
+8omKdXESeiLs5MZm5FwZGr3Adid3RAGo7JSOSnta8YzYA2fBwx2lhOrTjLbEteU5dUXvmsoTXCB
aNga7akFwrZkAcrVVS6u8Ljnyjr6iYcjEYz5t9f5/33vP4YqpS9O8qDpx28mQW1rowclT2GqmYql
O7XKLgKwknpOSWzXZATvQUp+DEGglMklbuRmmGHigu0jNFA5vVIS2yaHPuw5tzl9jELS1pFSLqXu
qwssqG7Ir1Ew1EzoLF6rAUlboHzIESF8pf4oTsmtleT7MOppfWU3Rlp9zC2SWV2VoRYYBI7uDJah
8bPeeCai0fSI7kApn8diF6S9m9CKimf8g1VuRjxovKYS5VclcNCPiddFNONRN2UioKqIIZASP474
hq0jxp4O/rHkg0sPkbR1cryrSRamuzn254SinfI90fEiQB5MaGNN+kmzkg+tvO8NZdVWVEoC71WR
Zgc9n9wKEyDu0gwdsubHeMdRXRnEBnRLc1DWDchCvnfafvVNZYvsWz6KeLVC+EhDBlTCQcHnExeu
0ADA44JljIoxQiEig9IQnrOAsZwOi0/w2ImHU9m8mir9H+jLoFJy3ODzf2zJoytPn1IzNy6GDBMf
x0qVngtmEa/kfBPnjjYP8vLXrtGWrPp2zcw0YTpWgVnLIA+BYaINIpkHKT122Svx9noDMqSc9gIT
1/R2xNPrtStVvSQqinrN38SwbZXksQz6Sz0P9qOtzidybCrRLP8PZee1G7kVbdsvIsAcXqsYKgeF
UnghpJbEnDO//g72Ae6x5UYLBwZsuO3uoork3muvNeeYso+RQnioa/WoKpHdzMqxYqcaHsSQluwO
GuAc7fLiANEjDzwreBvkY+EfEJfCvtd3rXgiLHSERWCd+cZX8vDasdfHnDsyzEcpb9fSCVqeUVkh
nqm7DpbxQF+m1Y9q9iaPV7675eTaEWttNq/vSmLeBfVEmxogUuH8njfzBFkjOWuFcFjW36h/5fTj
qONR1eA+xC8MYtPxpGqvy2+K9U+hP1WvKa9E2nO0LzJXwLgz9JCYpvVI5yZFmqjRm2qDhbeNChK3
VmM+JdV7wLGx9l+T+EmY99F4UJR7ADSDyqankSzMGrJX+Q3ZkK2a9o2h1KjcK9HdPN8LU+MBnN8I
lF55lG6jqbzQc5G5cxnME9xRKoa0uCSZNHLJ1GB3GLdD9Sur8JWQv9dlHzQnmZ92nIwrpt5GxRD0
uvTeG/LLRV2gacPAy/Rta+ZhMnka5NqTP8QRY0c3rFJGdXWTbsVsK8bRJo+tZyOLbwmHCK4jpmvk
83rX1VPAOHEqvKbMbVpFbXgTmzvwHhT/JrxafjgaILXqE66NHy65pZG4rqixwFEl0S0cIjcsZxpu
yBXJJsS3SHfBMZmtGxi17aXBXARvhvaiWuS3KIComTuU02cjGruxsXvzLBW5rYBYa8z+iKKoDTyB
gkOO2qvGgX1Zwiq93yWl6eqcBGTG3UNf2inRm808uSmNV6EjAJP2S4vC0orM99RqPAMFQmuQXR5T
n9PmpLvT827UKPh5cftsp0S7MKNDPH0Kw8Zn27VYgbpcsgf0qVMHS5wBotxCm8D+lMSYcUmxpv0T
jDjly9KeRHQY1i8r9dc6xlvUWYPEWUNRXb1TVnVK4wlIG66uAY2t8qgh45AuHYFISaYjGGFltbYC
ml/hVpfPHL+m1PEF5icvYvBFV65dtEHAeOrHyWfNMYE0nUBeVTM1Jw7EeE+jKsIXJdIxGyg7K+km
eXP3lqIxlOWDg7pocPWRDNiedHt6PaEEPQ8fo4YaNzOTfWFZdhA3OwzebolwI2+ejDbcpuV4Ape1
3BCWlZkF2l9a22q5GQ3FjWRmI2tf7LcSM46Y12sZvE6L9AqpgcwJtJVP0tIdik416peK5WyilRSD
lm3vRu0ur0DZqfldpk5umwCo0tGYVL6XaYrXwy0FdZ0pJA49pf2EXP8rMq4Vz6dm9r/GQMaGBhZb
29fZi2pc47nHgE+pZd37g4KKKGO5ChwjJ5Zk0YMG43UxBooUp8tVxrT8eainfB+bW1E8Soh/rQaZ
SHUa2A+HDCwiXUQpfGOCIudfjXL1sU62FMK8CCmLGX9mMxxN+VXTPxO8TnThRRyTPonO/RC7fvYV
g0CrhR3YNweG5L43MHdU+0ZFTsRONWZYJ9NzPXaHVklsZciAEUp020IGGbihbVWcnAhnOHXpZjLl
fRrTsSQhxJBXNKXzpHEkBhwEuu+HwLLbRHjoZ9ktDFxYHAVLy+l7ZUWzZ9OStCqx4Vt9/CIh4ynQ
fxfGZ4x6a0gNUBfkzClw6hkb/spM14e1sny9ptxsB+theQsYM3oSZ+P6GseKW7eyPYBGR9ZWpRqq
9E9d/7Qg1+nirwr2jNa8zvjcAqgWw4CuVbyN9YVeYnUXDEiKHkWmIpyoJUIOSrz1A6KthOdSwHlg
ootSGd9owVfagpvunqLxgtcZHu1dOD/owSt7/VQ0615/0fTL7H/lPF9ifa+P5KfXDGfI/znSoheT
B3HElyFfQh0BDam0Ba5MfaWy3dGo7xi7JOwadfxp0IueFF6x7tKQrJGF4VUcKPZDGWFA5U56cUwG
1JycAarWAE7TeHPDWJeJX0bBmPdoPGVhlVoflfBUdDI7q+YZ9LcHdgsN8YT1aMpek95M/zQEw043
mBAwFTAW9cRcegYLry49hP5ZMJKtKDyZ9ETCtchQQ2yXIy7JSB6G1dH0ZOoAkgSthi8IWFUhPaSN
tepqDhXBU01Axzz1h6m9TGj5VCZyMdMhQb2PmEL7Q+/0amfXrN+LqKGVpV2GtFca6o06ioCNLbRU
8OFoF0jzfWt96dKjoJzyUVpn87TPQYUGzAhL9UudH2ek/Kz+g4l1uhj4w6p1QGIyxbIaEDSgekH1
CPx3BHHG3j4ycBjBgvkVsovgI19KoleMIyJ4OiYl+W6Ky11KhIM2odGjMBiqr6B57AEbxUDzLG1j
khyWU2mrEoCmYC+ni9OKN2Qibbe78v8OsXT22WYSLHIoFtUkhih2TqdbMD2IyEg1f19jOB1htAfT
jsKia0RbyJa7DuxBXY2MUsolnhR5tfk1Rg+tekzTeW0orIka6Y5SjG/0Dl95Pe7zeHzKzU+pydcm
v3du7+thtFnjYzfhJ/HJWEjZUZP+YTYEVPwd62+8LYJ052fmnQ++oV8FuXWoQnktxa2TtxhIGtgH
XKiMAihGpqakEp4+XmkEZAioaEUX26lsgNGVTkWPJsrmlcw6rIQEDXfyq+pbwI3bh7BEEyi/Rukt
Z1GQlW6P/pgXoZV7PHcQochTWSfCJ1ZZQIuQLloQaMPsNIJke4EeuiaD7by/KYVvaxqWktxiVkWD
HAGxtkivYiYNvHov2P/JKBO2/Zyuhyx5qNhBZGHAX5zQ0BCcsIdKsvj+Nn11abZ1ccqUk+lvYpJg
KSY4Q2uf6oKKPITyxmjvIqqUmiFZSDy1xKHa1H3cpvBOJkKvNJou1rYlha9K1kr02fi/spzEyiZw
4xBDO/LMuDR38AadkXkjla08Vy8BwuV6Kt/iNnIFWcOZSsJ7q230kBvOcRbiBBNeQuq3Xb1V5u2I
jklDXUxJGghsEQLy21BkjyOnSbAOln5RaUuBgTtqOx0TpnzrNRrHNIHFRkJFjAYZiFE+Tq4xF54J
D2AeOHJZwk2912SROcw2rRVHgjEaNsglZES+unJJfXQHCnaQKLB7rLM9584gLIESoN9ob70CM9K0
ME5gCjHVq4KGuuRYQd3jdMwK4Y66Iw0YJLnYOOpGYazUAhUiv1cFw6fBS4FiUgXWo/jR2IlMwvC8
VYX60WQBGtUcoR0ZP/1bTYeu5VsRjQ3oYpgBrKa9dc6N3sBK1Ti6NNMtSWinivYqSIkQnklVQM5L
GYAzQHcky0SfiuDZ/2xrDoTpxIuMbrlGWaF2Hk/CxBfv96ojD6rTy5WT98DIGATl5spUh8Dm3Phk
4sWTmSLNnbAroCQgA+BMOaKdGfeFpOwiUzg2XXwSZ2UvKh++mtlCKjHUxCTV34/ja9i91+S8TCr1
UQciaNHRDY/R/DSvG521xewOInQBTBZdC8SxunYtF+jj199TzYeo2IAnWvopwfUXJOvIdyOkypXx
oYwvbGHx2GJ7JJ9P/YwQrtCeDlP0mryMX4qYnet0+FKsGeYWYOwwDr2wC5yuY3T5hDy5ARysHk2s
Yxou4Mj66LPergCxz8azwB81BF4W99fOIOGPdde4Y+DW5u9p8VRTpQuffo6gxv8kcxcp+pk90Kqg
RbMd5jQTVbrws8+5lcK4R9Z+aovQ8w1SgCQYBxKKT6Nklm9wHkKb0A0hnXRNeByleBfXNRMs5YEv
Hh1F7QaC6WS+4HZI1iHk69hSRdY8fhRFQmhAEEAWpXa0hPNhLU5aGqAjuMduUbrcF0Qds9sDT0w/
MlOBosomGH/mNQeCeZ+lj0lxFKTXngotIPi674hys8ZtUJjbCSRCQf9eu5Hd4C35Ut07nUYLf6lF
CW/B1BveCzrVcABmNPna/czwKjFSdOCEutTVOpRT4G6kvM2fsyA4MoWxOBMTbPLGk9llSrCRe6eo
JQQfmuNXDLsUANPCZ6BhAciQ++4UsE5BzWvTiqv0xbzpV/1o3WM1wFpdLjki88KwfQL9ShsMA2Ai
MXt0yLqeuY2OHLqh9j5qFjUNiQjPwV29bQ8FVKLnBtxHkXzJ6qvJQ6lOW02+JbyvDHoACF/N+ldI
j2CsHZ9ezqKWIN5qO6d7hSNVxf7bQOTOocziCy7q+xEcaxA4Saisx8Y/zTl0O/VU0/gej1p0a0a4
p4P61GZPdc9MOduoGjHGceFJ/rRuYDjHuW5HnPWDkSejebWAIJRIIJZ+jzWSm9nyM8ihwg9FzBmn
fyMdsay9qxybfYoLjYzylA5qKloOijcAQfA5jMsY3vtkVPjGF/F2a5/tKE9QL/OZgd/B5niZ8luC
ft7k9NQqWBXzT5GTgm+UhwlZRfSm8NJmKFcSskoj3OAJeoagNdYKpU5BC31ovpriFsO1TBkTmeWC
KCdQQIZA2vH1IH7g+6FDNmqnOvhsjUuF1KEl0YCHpyqeZ+VesD4VGlftgy8UnNZvE0mQdXonVCR3
s8ApAB39N9+/x7hcgzBJaCfdioKRALfpNA0fKuDU2v/8e8NV/q+Qi5akAVdLVC2mlt/dRQPFpVxZ
CXOh+RLIO1Us1mi2NJIgGumYcHMSGboF55LeQpGs8GB8sQoC+zBqTjWPY/9YFCOqs2kzYC4Xkauh
4OUo/rq0W0wwwJHx8PdL/h709D8teUvFcauw8yjyN810KSelJIcN8UotH2yRW7CTtCvqA3T/OVMZ
X39EK0LbgrPSItovobPMGdMEiC8Ud3+/mt+f9n3UQYtYM8gslBTlO5yhUeY6HxVUwfQ6w+Yo1tbl
3FvVnmba0pTkVzvTLhLHgpjFtieNj0bySZ9iuabRYUHbivl10H+iuP5pAoOwEG6aKREW9V1h2NSy
mESqqZ+IQx+IOIlJQ7Ae5fR3J8JnatcWXz0Ajb790ll5wNO2mXQXP/792/ketf37Xv3zMpbH7x/j
kyRPId8YqX5Kgzuk7aX5KbavApKcutxKPq+Yrq2QgjXaZwEuGjVNmUbruCK0HCEVPj/rJ2Uu7uw/
NLOJ9lMQBmDmh2v/70vKS6VoMp6ha5q9zPJnGqZU1/cG8JfiWIt73T8MrLvtrsN+oT728rtpXJjd
shkp2fbS0f+S3plGT+mW6Y+IHG6To8IrXnyVktUrD9DgWg4bKobk+KtmH9eZvGyD8qCpEGMMzsPk
RaFuvRTjThHfShmkq80JQxVgWi+DgbK1o3wDOXpQdr5G73VHyEyQ7GPrSuAf4oBq8bzsWnU7Dl8U
2c3CfFmli7pmlcprJu+tQjqyg5Msl52qwMQA/tlbnkEJoDzQi/VAVtVnWlB9gC9f024m17V4jRyB
xnPHPNpNiMPFgg+2DkD8jL7W67DGUewoNGrWMfopxokXw3/pcd9hIqCbittofhfkTTKsqxyBCk1x
tgKQRq7E/gWYhZwO2A2gkkN+IJtuFmNu+pAhjTPwAr7Nz8HILMEXTOpuzCliZRns8ucoIYjX5dJ8
ea/z/+veLBGcuSarAVTdNFDgbXrdS3QIdGt6u3xB2PD5j8E6ZUkCl6HYDBqTDS2Mer7HUzB+LEOB
wcmIiRrX7P79k0EnjSbVvOa8rCsvUbphqp4ELt2CtN0owaIqaBiDU5PHh1o+sJUb0GkMvIvR2yiv
cN6mndeYa19bGXQT2HlxKNCT+lAO5ALW4SoeFoNfMm2leldbG/Jh6sihOUtITO7oJq8n6+wGnyt8
sFldsj+HyYsFWD4OV+8DEi+82dow6NNCJ+53Qb4T2i2cs6Rco8EMqbox3+lkDi2JjhaErdzuH2gU
AqTwOSfCBliZAx3ANTVHzqwGXlC5ZqA5Tg7KKyCBE/Wd5pAUqZSXgcO+6tbavo22hupK8zZotjkn
NnNDtBjCsjEiPxnZLwRsT+bv8NYi0ig5r6zp/aMYK/oLardIQzi189G2SnsBobbmgUgSNBt2oyk8
xt0vbFRSSkayvcw42w0tKo3D7VF/ltG8YbLA+omZElMpHQSc/DiUTTxsdl7Bb10x6yh+NRobPnE3
q+yqxGsa0/W+M2gyrzH/+/cJVrcAQqFNVsH9/IkxA5dIpeMgXovvMbhVZkuJw98tMtsCQpYPSuQx
6295fyGzJ2ud3ni3Um7Y/lBcG6NTUFdPCNGpY1dky7B344hLSYhubYD0nLgQ/DUl0i1HiJ1cswdz
Z2KCRJuKvdHBtkmo6NK2mtwg9PjeZAPMPECAFYUttj2F0b7h+bOLPU8Tz8V8b4VHVaBT7RbZGn8j
er0gRJbhBgoxmqQ32VQ+WWVzlIDA2VsHCZE0GvAjZxUp3Rf9nrom5DiFMGfcLNKjYjsYOyHYKQJl
Mmu/M85ebjl1seYuEVzuR5v2bDyH2XrAGQzlfm3Yo0F3Gn2uA+zc+sQuSWVPMxvSFbAf9QDR+pmG
GUCxkIACcx2/EVrIgYFhF+7B7oBeXVaoW1fzm7Ab2uuMdO6Vq+MB4k+BZTKaTiKs89dUswXAlsJq
qlAvr4r3mRw+jkVU6KiIVg3+raccWFTxZT761+hdJmr9ZXoHzKS3TvcgaK7ZbLRprT+Y5tZHXx9H
R+6SaG0StOTaVqYmsPGZCBzwXf05mFzYmEWHZHEXdSxeJ8R0g/JmVAJV89mfDz5iFTz95nwn6/Dd
rymyla6n/WeeouYwoUHonJdxWK9jYYNvutMdVXO0BX9CdoK2kbNrQHtVmphAId5RkPvILXKufYgT
sf9g9PjDlrvMyP9TkPxjf/umvWiTQeoyszdPEEoz5ikZ/QOvl39N5KH5OpLEr5Y5Th5j9McPUYE0
i+UfVBN/LIooJiknF2gBjs5/77G9pdVaKSVs+1l5n/SLDA5oVMSu2DyCM9qUlGlCfSoQcmSICMgp
mEk1tnBWNumdz7iqqjtbCL9axlBNj8AHz+Hfv6Y/mM0WlNb/XuI3qYEct4hRA18/Bb5jojw3m49l
nMIOq+ntpl9QHDzp1XwtkKCL5qVgbCwxKctWVHz0ONk0QhIALjn9CLLaoiV1S7ga4acOKEwefkpJ
1paq9vttJcoPvjY60AVz8e+vVNZwv6B3La5YzyFLhtU2ItyN+zse8U1n45ZePQKCwWJ6YHO+Cnuv
HDw9vbRQCI3XUn6PULYlD2HkwoiSSB8Mj7qwQ3BbMYycvPbYVR7jYXrZUQKN1quZsRprwdjX5h6M
S1Vu9OlQFCQDO2G0oxEgU4DEqNQ2f78zf3AzcWcwMaGPoHI11W82oj40LYAlAA9Km4kivAOUiIy/
MQZcOaRJ8C0Q8yKNWUk/VKu/OQ7fv2McceT9ghA1yaX893dcD7HRZmOnn1DgN0O1YSQ5BV8R8rKl
lG8Zz5Y0aQMSZAZSoBfHhsJsL5GUrV4bD4b8RYldRkB2GMWb7OtMPYbKdJcZoYx8GnS8ighfYDkY
jAGSWHtIUOTKwDdmudorAD2XsrdhqxjyckvOjiCjLVhiZMYcKwwjZ/gGSXVR9DtTE5wKUXFFqRgT
jxzpT2P6gKyHRQmdwIg/pjwy40StLg03H6VjzegaXtHSECRqByX9YFBl9aLvZtWxbaggl87jRGx8
yoNeMY/WkWRUCol/EiFa7A1a7VYxZ9oZ3o6clY7Zw8xsj6FiPSOb2C7qgLJOsI1Tr2iM+/T5apLs
kjBOYIoaaUw6ZdRsdLIUeZ/Uoy225MgjZfixypeWZ+S/d5JwBoMzDvCMbw7HwgpqIfDpY2ElYIYo
ZruQ5gZa0vraNDscKEzmf3hs/wDqAMeNOVQ2SbzA/fdt0dOnTBK0FppwyVBa6KMnhMDuTMFgto9j
R4cMHfeIqL+iV7fIwJWTYY4rlNwr1KFm21zqmpJbMVHB1i+Nrzy1YX+V4fIIknwoaQt9dcQ4hpNk
65q29+WEmgopR3s0UITI4tfYVhuZmSm3XGAsr6h8JI2QoRK3uXKjX0TSLZOR0yLfSgUouXRTCSlR
Gc+uexhAOfb1PLv23W1AHsJ5WgxLzqxoUrqx3zTzdQ7vVDzU2HYQPLDXC6CDOEdJnC8NZih9x7xN
E3+LrAuFCR90ayH/rJX5wazKdZC2rrhdxALFMvTHzqwTbV7UNaFA9Y5+EK6nyvLvoQQn1NEKLfBi
ohXfLSp8sKnLPxMldTg+TzqtkMU2ls/o8NjMeIb85r7qGXUmj34EKZHBRKyn50HP4UnrYEqlbRbk
+6DX18uZe2j8fTSNmyoXN6RblBydNMw5PzwS4h8WbR4JVdJVA3zjfzBqyWjF4oi55UR7jWtOR5S5
0VZnyCbXNyuoPEnN6bvBZ0A6gEVfNbzRfxuKS0cFTiu3wB1FINc61t99EDlFC1ORPoZrmLOnoFBA
ezz4tPK9UsMeKNxPxl4vAaKeWwMUgsgokGjGiBYNBAKVykjdKTquew/hxKIslEOOo7l56mJPYgB9
NP2vuhvR4JA5ZW2XoX9g3IoJnCdom+WfAdP2bKZeMkIOOnRI32Jm0BF4EImRVJLTsvem9FHBsSTl
XznD6N60EwPZTF+wibeeQFlWQTgRdPS3nqE+xxoVLCLOCah+PL7yfnbtcWB0t6w6FChibNhttKsI
/6u7V9z5XrJ0BqJ55dN4jjiX9z9w/v6gQdQ08tRlegNQnfTlv/+jZRGNVYZ6qaAFbnB7PtPGY2wE
PAJ/IvMVn33oh6dkWRe+rVWahpMSPpcoicZv1eA/PrCLaOdrOW4q1KOR4KgYTgYPYyCJWQgUIfO4
/eC0QFwM5otw0H/4+D8slf/6+G/9EF1uunEW/6edxhY2dzvgGaNv05aBpbyaObQiOP77h8Ku+88P
vcRQaIqiAOwWDfNbEy9sYoGnPSImhGPeYRGeOsTm8Ihilpbs0rYu4Wf66Nfkxq+iL2Xb2qR3IX57
TO44xqtf0y18Hg/tIborbtmbeh2B/CJOstVXTmKZsVI+Sroez+lWg7buO7rTOP4uPZsX0yZ48xZ/
ZDt5He0515+6R9ohYnoKOfd1hwrRfJDbxV0OGYjIi9X0ajBdouro1/XHlAPxJoCJMZkzkOnIavic
3RGON4eOyisItUNlbdyE5kZUHoQRncem7HYAukLxVESETTkBhDyuO7jWySFGVQ8ug9Zz44ryta6w
Rnoj76yxKaHxMSVmHf/wSZYLHI5Iko2GhMR6xibDnkko3CXU6sVT9UQCNqR5G7jxWrS7LfL6fXFW
9+2aPEt+FfnIneCCqISJM+1jj6Hhptlpq2lH/9tTzksuLEezZ+Oc3YYdWa6O6MhIN36ptxj5zke2
oYjcEzx2Tt3myH0gftI23Pqge5qrXuoLv2WwYzt9A/sdPKi/Bs569rhJwF9Kq3ZbUMbhWV6Pbmub
HkKi7Rnmo4OfyWltaD6rCKaL5lrPwq/sLlzH9ivKllW0aU7RXtsvwa5PsavY3Sl3M3omLEZefJY2
JAXvCS4+zNvm2B3rc3juNyRpvbAmSZvmkzF9Dkx0JbDKnfKNeu7XgmOtHUxnq8QhvmB1ibYXmlDr
fh1sYQjyl86UfPl31FS2tHCVyBkFR8j4pV2Bw+IpBER9LnbGvt9mm9xlEmoLx+BhgQIdyWsIPjhs
BiXUWChUNoMV5hYFnaB5NYFYy9dgEpn/obCwKN0JdrTrTeb5F+3U741TdfQ9nQ9hKbTH9a/LO4Mz
B1rBNr2nDcZ1P0DIOjPNOs4bnMnJOhkXqC8BTlnBlaOIPNQ384x1+KY/+79IKHCYIR6SS3hSrlhA
5ftl0gWUFL8xWEW+nfSeLp0SrOL39t3f0imwoy1HA4fi8rF5xFscbHD32HCTjpGrrVSvhuVEvoWH
e8k1t8IJyuw2ftDcfpu74nrazW6+Vdezvb+dkZIDvHaIQjpFDkMfz9waJzLPHNFmiL8tvGqFlRMh
6ujVkOo527+AxAifUDViaI4Ae63NM1RmdoY5d8bMDvs3nxsKrCRaNb+sOwrjCQzxZ/eS70NXvsAa
/JV+KXfihR6QI7qdK12Va/ccoypB3rAyL+VGfZgSV+IykCpsqCQgKL+Z98OzdMqfYjIjKXyQqbAI
oVxk8v0WW0zIbXzMs7Gvmo2QAXUi8O06ovnS8SREG9N8zNQPOaJNYnhRfFADp2kcBDO9gSPGnn5l
DBQzW7atLQdZwj1x8x4anKUGsnZH171Ip+K+SdDYwcPTDUNJsoikQl4zo2+Q8DE1BJcTbGroDTrB
L57QHyp9q88Hebio040cRzZC9pxVNt0yxaFdRQsuvqLL6pJ18FwhAw6QqnrBS3NZsgAu6OqhRD8r
AMfDHfEBbDCIdqrIBSDHWGu4wkplai69/H3Zl/+71VEDaQZwRoDNUAy/HbCiIQ8yBZnTmVW/5CzX
etPVN3+nu8LwOkuH0sXpQjMqXg/8EPJZny5ac8BnA8vat0MqwKe/X9IfJhRcEi4V2C4SEwH12/ZH
+TPLWm4mpwELTjfSpqhnTyrEY408riWMLyVCtE09kY0flOXCpmdgY5D1N/PwBTyD4jK6VH4KidKX
Ps2/ywJGXBJhWiq75FKJ/LsOyWTfSBWrbM/qeKaCrOND0KIxuMtCEtMdTCjt4Ib6kfO8H3nM3aZF
qs280SV/WM2ep/kuRIBRnny04yYN0rhC/9Nciuat5qtXFpka/lXOjVL6bGaHnHJTKpFLwbUzS1hN
xUuPeNQX4d0ZexzP6vik6r+a6SmAsGeGb7q+KWa3nXcx645pZ93FTI6U86g7WGbOMeM36L2olIJd
00EseFjEJ3O0F7ofGgbLWe7bF0UFgRhFwWK62C7//UVZrTo1CYTMs8qpPd9Vae2inVnhwTYj3j/G
rH9/ZH76vG8PcWa1gYZbtjl3Y+NonH96D5oR3C0OIYL9o4X196ju+89HJ82yeG0AyX6nT/qzUBAq
UYlnJMWjdADOHc2bIvdqwPikrTBpOIAfk10TQW7w0rcXv9s2EMsxKQ+HDoH7YBMIUc6bGFBhsqnA
Ia/ScBPK+561HeTmpR13mmKbylFofugE/sE/RXyswnCZyC1NNr4PawdVAU6TctalgsLl0iIzgBnN
OYaGOwkp5FJsTQSu+Ftyt9HtDvho6IQdQkfGKE5Q2A3KbKD7yEFMxyA3r3WEzDXBmrDokQTBCBji
n+6hg8uEu4IVj1aR7sKRFFExWC7G7Y4DouyEmC1Dd2bWf/CrjWodke90sUNTNMvPUX0kv5Tbd5z7
1zxAaO1DwkOY5KLGFUnN1Wy9pHvsFQ61pYW2Gt+uutEJLiTEg3pt3HXKpkOg1fzwsP32BH27+yQ1
LA0FbNOk7nxbn9qWo2FUddEZwQ6517868blPHpeUaKM6dgLcURZF+nTli5ZdWcdA4mEpym4h0YUo
+pD9FgKw5UtLSlTXyhAA1pL8bHZP4fCSwQj1WRb88IeF/vdC/v2qsc1hI1ZN2MLfqfVR5itmkQ3R
WfaK2zKDl0G+rDqdZjmb+4KqlQIPOgcaQIZkFN4cUMFNhejlXTNCurQaDXw3K+LWQU99VDGHH3pT
OC61R5Xy8xnqM4xEcpcJliqicw8YEBHlOXn/+7v+h0YSR3ed59agWcw+8a3tWvjDqKe5UZ6l54qq
MWHxB/6xinfEV47gnH643dIfVn26R6gxgEZLzKe/3e450uDOKOTZlBJ5zZ6VH6dgaymPbcsUcKv7
d4QB+e1OG+0sdif0o6QXgvb4CTi+fMz3+8eZlD6zxdlM/L5Ra+YcBWExh2eDRFd8BRP62Bz9GRHQ
HA1ppBkC2DKIDW6Z7gpexDzK7Cn74Zj4ByQkjWDKBE3kGSLp4FsrWMiapgxQKZ5DfZOTBTaJnhWj
TD1k2n6QjqMsrTCFTh56tr4kK8RXdhOBKR3HdKeoTsAU6P8wiJWYqqPpoaZs5kc//DDlpyJ6zPLp
NNJhkpVDzxOW4NQMHspo1ybgk6T0h4nDH7YNg/tJlp0C3k7VvvUVSqFLI6CF5RltJBJqdYsPSURJ
rzFad//+1P7pIaJxIeM15CkyrW9fm176+iBafFQnexkOQuZxLTAJWoB//xz5v70D7o+l8F5IOokO
4rcapbUqIdJKJTiX9qg6wV2XbLHmGPPBxMfIoOGd5CEZkS6YGtpsqMhMHCTVqhL20/iD5/hPHQXD
xKi74B4ol77nS8TTDGKmUKBbKB+Cf/ZV1BJM/f0vf9oNwnnSnM6q1xJAeu3/DJkg7grUpAJQD27C
9zUijLu4GbqigqtB83E9EBPiMNmS4QSgbRh/+NKt5UH59m6ClDMMkbaiaIrf6X1kdqvTNEzqKXyA
VDCc0Dqfq2t9j8agO06PwJJ2sdtdrSdkAGCNEf0RAoK4Ar0rR8YMw3e+Ii8LZf5sB8PWMFblEwBf
HYn/KX8HPILyIn4fXpCrvwiIEtF9vQ6/WPTKW33Lb8IVgXX7NhzyU/uGtFv5at/6t+yD6LtbvZMe
0yumG9wNdKqaJ+0FUAMi1hd/siWF6l370D5maMEv0oVgpQm937DSPoCLL5FeuGCVVWesagHBEqq/
BWKm3ikf2bt895MQ6A+kC1J8EQDRsseLS67Cv8tGE4KZlaBExCO4QKubu+w1O4rHlJMUdcqZI792
B4z8LvmoDrqbXWqvhwBcnOfPYWvu4SlguuMn+fsb9aenGC6jKku6ydLL2/Xvq6rGJPN9a+LVTUNv
Ysy8QGVFIqPLt5QKveRK8YPnfHbIKvyznu33eef708WSS8Ep0Z4Tf39t/+hGYsMJBnUqujMltM54
9onU7/hZhHJGS+e1eMq+zDtkE8We22cgQN4h84QVUhFoqXlyTwHlqpw7Yg/ymBw7VWuHN4lcBv+9
I526XIXIUzwZdhG+LUd3/RMbKadUQk4I2vn7l/mHZZDigwJkeU8kQ/q2l5pDEBOrGvknQ7bRybB9
ZeHeLH8ocf+gR1xqnP//Md9nTV1VJ5XUxv6pNLdlIa1yu7nWvJbzXs0PQfkSgPi20NevLVjSq7g+
qNqmzH6K31OXSuT7jSP0gMmlTLXIYejbkzNrmhxXFZ7wEVTHLYi3AVZprB6Pw5eMD6srT9K81/xt
wlOsH2Z/n2tg0N9S5dEa8e8czfIqW2cTUET1NDW7Xjkb0zGuDtL83FcH1doM4cFEcda9Dvkz0LSc
XxewZu1r4+zjz5K2beLFhvP3m/j7Lv3t5/pWgfmFGmqZ0FknxLyt8VoPXpDdMF4DxNhP1qZOnhCt
14HdysBVXisK5fnuh0tYloK/XIL+7YRZKPMYGSUPUmA+t9l6hpH/mkg3GjP80EN5bHy8om4nSD+s
BsZ/1bnqsp/g2GSBgqWx1BT/eBkxMkRdOSTKEn47gNIitktw4eKiHCMvJNPXtEYxaECmt2bXTAjR
OyiL9Hwd0DvrXEGwa2VN5eOPIP3XxbAZAti0iJldfKIaVgX6pz3aIVczXan26vkwDNvx/1F2Xs2t
YlkU/kVUkcMrAqFoZdvyC+VIECIJRPj183Gf2rLLqpmu7pnpe7stEc45e++1voWGhwKzxd32dK3e
1PhA4RiIa73Yo6SS5aEhxiSRDlm+BSRefiGgsUQPuRhhf5GCbZlezSg80EOSYo9hPX5XSiY4n2Xs
muDDum1araiXpGh+aRcWqpt08vcd++WsReqKbGrKsISxkN1ct6DNlRxW70o2HP8xxvXLpkIWeEJK
35179Es4BKhclQJXUpj5/hg1120U9FrqVytehoYSmvy1Qd7iBybmhi8Gc0xggYjP6A2Esugm/P2/
v+xvNYrFyZLyGn4yW9rN4ynHtRrnAgvQFV8DL0a2BEcpWrYVziBU7qrmTnX3ywHEYt9UaEdYxsD/
/H51a0uKUhMr9ioINogUEn9ek3kKuzDC3Mc7emcFUH9Zxy3O/rwDooak+bYB0pAxWVWhJq6a1mXo
2eHrY17B2LZzL0gnh7YnZ3/BHKOzjesHNVsU2SJPJ0o6kcxxpzoA4WJzjL86kObkHoevp6tNXz/H
/Ilz1qaghAvkIyplEyMhFYmgNQajX+EzhInXzujpVFdgDaPqXu/qt0v53682/Pp/XvBYlYQmNUpx
dU5m2FrklSl80hvuwhfgrcG9egroGf++m5XsP5dSukX0GkiizAbXw0qYI9KQv+geFVsGV8iacCcp
80RBU+nw1ljaIE+laRM+R5/GNt5pi+v+emVGhAjuUfMHAVLMBEDDGL1op9a4nKqP4oFpS/apA1kT
uejOVQDEB1HADse1l67OXulyk7yz1z4FM9DzM3mGgHPDaIVxjelSyDHQwE5QoAXE57pGp3AZDqwk
UEl4gXAhPWF9K+fA6A/ZzNwhysR+vexKJ92Kz8oDmbmGNIIE8eVDlbSLIbO5GImPRHBgyXpK93ja
QPQzqZbnooD9GLfkKNNd5TyzhJ1SrMXLJCaEDP1T4wq91+1Q+0yFl/41OhqPLfQq5tIYBrftlzaQ
xJAYOF0zTk4eSlds4RhyMhIR37XnmJSdq12RAoGW50vcgBssF+knJ2cMbs1zS244894lcze6dEf1
TYht/xDGtvV2XSnPJKSUsn0BJbKWpuZB7dzzazTBGF/YwliYS2th4i+D+TDvGvnj6/yyTHY6MyQG
Uu90QgBkyZNmAhjR90fKtD1eruMQJsnSH6OKDTArvwOUbx+tERUAYmDkGCYyqy0bS0O7Afm00xYj
iHw9lvB4mjN2jk8PEFcUobWL5jOMPrCo/b2I/Rv4/vVk3ixiZmfmp1ygfKtdYrEcnkOHEIMRjENH
dBVHcYgjeWJO68IsswkicShbnIZhmeSwAY7Qb8y1cedC8uT3wiJzhslZ5EIGs7HTjbjnI1y4zPYW
5LHYqv0Elt2px+JYHRdjxswOEl3+mrrZmJi0ETIm/k75IDuKm7rqIhtXNCz//s6/lM9wpTRwNpTP
9FpuvSNtYxYo4Cpa/HmMZ/SpvOwzzsdZ+HFtXq6JYw4qG6TURU3Qy+XLjw5q8KCyuQQp5NteHemw
+gudltq9DfTfafH77RiQV+KQWsa6S6r494WpudZSpuldtrqK1aD7UD+UitzzMMwWZUEaDAjQAKSu
ZqgHSMeuSc+ZhRtHl+g2DFGEmrBgqXNxnF9Vc0xUk5Nfmf01EeqSdpIq+hLf3gIOx1kuST2IOY3q
3V5VHlt6XA3tgka9u1MPj9CP72SwZ8nAvBBo3exbkW74igC+YRX1I1kec7qZ4GEIR8Gx2nIu6MI7
9cevFxEJLPd2oLP/CAezBN+46Fc1WxFUFMH11fZ6+y8oWrEcK9mcDLeUPdn0KlfEaipMewgCPPJW
PCJmIek8dLpNPCmvUx1AYD/xWzf20mAC6xN44albBLIr1IBR7hxpELv8cqUwzkoiuy3QTu2mgVRC
DkoInM5XmA8BY+EUJDwNr6MlDURI09MZjtewJDA5OLnsJLKTYrp+FDF5IxZ6rVhNwBvQy6+JnSJ3
EBXJqP4yAkwOdt0DKnExSJBfgidENxzxCxwJCsU6dQvoS6nn81i0TnzBKOjid+Bse8E84tvdY/OA
b4QWP/sVDgf8lR0gJHYZLJG0gnExf9Dtw5KCnyY9wluBCoIfp/wgH5dEwK35CbY7wYPfw00f9op6
U2/6RTXHoqKzTcmDzFRRJ82ngBYdFw1cEn+ssgesEo8GwFild83n6GwuSfF4HYtLFTifrcGbYI5O
/g72YgLZ0RHgTBFoe6HCGubrEWiap3x+nl6m+kTzehdugThOv05r7VXwzuP2EK1SFzLyIoTdO6e1
wnfp7QLvLxQA2+KcEhFzPCjrCWnTSvpaA3CYzKtVtCDFLUkmPTz0j25ajEOaFMHeP54P0iRwzXYc
Y6DgE4Ms5A3sJrLuGsDbMnSqIwS1leGciVMs4GCOYQ8oqYv0ExcWCgZBtXUZ28/I6EYZFAC82XTQ
YBihD8VWdHWNl+7dOlxkG0QfewM9+gAaFC02ZqWxw2WIV+IR3gwXoQaiTkNnqmzkj45dCE+2sUDU
WD1ZGM9pqQgTKLTRaY56L0MSiq2df4hMj1HyoL2kb4OIo0CVSyyPA56Zf1LaSrNsYe5znEExjHKM
unbxnj52a4N/+M3fd+/dO/PPXc/zAi7/AHXckx26OQtxVR/1BRk1+2hRTsTntBxTzuBfKPY5tIkt
uacUQ6Pm2dxZr3z+Do8mwv0rQEkvHtDZfJZdFDn5ASEr0Id5vVOOtDC0tXRA3a8/CUfxyXy7rE0a
W5w4TqMcH9WT9FE2NpDpBK0NWYxf2gcsYiQ9YElQ5Az+ySdUoJt4nhO/hztlnmyED7ZxIr/9i316
k9Y674xo9x8NiC4RA7BTFJ5SgRUmHIp4NTtbYcM9Xjn+89ipzEmGZI/GFo6BOuGDkb/GgaqwwRli
3WCmfhn+OUFATAc1hBrRUw2YpihWbfXtBHoE0dGBhi2hVIVJRgyWiJG0gnb0gQnZih3hyFrPSZUl
yEB2JdLKG9pCqHrftVXw2G3FrTzrZuLW31qQyGf+Bt/LCwInVojzU0NSdPXuf3bbXiFIbFTEQ3jb
ZbBzo6XAKI8x1k4GN5A/l0gOZUfgM6EdrgomYRzGHT5qyHwa0zfKJ/jt4LAPLXIvYYFWm+EQHA8s
OegVAZ/Q0+fzoRpPhzm5tVf2LZHwgR08JZ8RFuldN9G3f2/wv/Qu6L//Zx29OdSEctNczmfq0KFs
xz/EaQQA9bvxrEySN3MP0c3op7HOtjk+3dvuflZN2jBpMAxUDUDZ/nUa/1NaKGKKTfZE1QRVPoXi
7aPy7ZZyFd45uf3SstTIVDFQzaNXkOlVfD8qhH5zqRiRnVdB9nitMcT3hxDQjYyHOLosJQ31xJbQ
X5S5anGnNPztAtPFxcspEclgSeJNoS9Ufh2Sm356GBzL8WXZXDAj6xwcT3uUyYW0NqVPM/AKlnVU
G4kOMwLn5L0gYOVnGYdiFN8A/VpEG8qt21amH190J6VaSbsS44gOacQV33HtqZhvR0U304WPjHZI
5vALejxXJLfNPdx47Wkkf7IWZs9yOTmx0AN4VaddhoEMODvux/klnbYAuQFo2wwukqsbIVMDqFJj
ObxzJ39piQ9fAwG7ojPP4Y5+v5Nmdu3byhDSoYXYA/5J5zIcmIJR+oxUP5yW/nUiDmmC130G+xmt
b+X5snPtXfNZ43QNHkSZMiU3h+qS3DOghhNCxK7+nfYO2oGfBxRuKz4NU1OHIcjNM0dJIqViX2ak
oo8TXFVIdTGCXfCR+c32ItfUduQvBrUt6B+q8HjlWp26wL3mPt3DwpGr155BlRw+pxAb9p0GVv/z
oiGIjLA2hOxEzyLGRMNc5RowGJ0gyyVuZBWToXiiDMyOmn91VUxeEvVWAJQaOKQipKxMcLC0l4RA
5aZj2q3ghKX73JtYTxNEdXm36hoORcEZtPe+NL22mbestkY1umArSc2voHCteN7isw1nFrJVtPat
7KjI9DO71PqxwsnKiMCIsOXCPGeJ/My6hZIt0JWiMW04KkTxRxKt/JZIY5pNOokiUjgAOM1xbz0g
KaZxCA0W/QPP7EiO1haMos8r7C8zO41lxATIgczqOWfz6ss3hPgjhiijtpGGiG77Ws47HQ3ekH2X
PF2JZY6FuWCQH9rih5r30ubarjMak4JPl+CC99wYG/qngqC5fJIon1vGBikDfzJNYachqsyRWh8v
3TNwkxCfeoWxKWblV+tnscQuHGF2IRGhU4gajQGF4NWDqdycXlMK5sZW4ViaHPVO5sbqsYJ2u1Ak
FWUdm2dsuGNukpOqzwHehWJvFYtGXPi4L04cck7U2UU7N3WGVURZJsrKykkt2gkyD7t6yDkBJPVB
0ziHxFufALn8tJNwZOY1eQCLxNqRrWkFdCw6HAr5W1U9ljCudAQVqpqOLEY1QvMKktpK5gOuv9//
vbvceweGDeA/C3zfCUGQ9SjXYE2a+UGP3EvInZ5d4s3fP+i31e2/L9vwQf7zgwxm2vUpVivEHPgq
R3BrHFCzTnSnXJKUYbW+KdCGgpiqg3YqVcdNN6w/12oTX3Xe6vOHYGGe1j9O+WMIxbW9HIe7PbwG
YJ+w3nFWJ2UxQJwQ7LLrqtfaRRYRwwAdSyHuKSuYDai2POgtLepjUq5Rz7t6vo1kxe0RcGdFOT5J
pwdJGwJRAYu0WwsO1qucr1r8CLW1vUTvEqfCUCWGooaLZQJnyj7EMvXMkJMmx36r412h3Z0w0Mme
M4krc1ZGkQHBBFNy6OCGLfWjMCTI6qvT9UuKHxrfu+K6z2jPRuGDQUdN5XB80V0hWp9bQhu8lHOP
1U5iqpy+WxEREZxd8CYx7twmGesmUAQ6AGk9t0zwlgMNqYr5zkAA1PMoo71ZwsnVMY1cVTxk4Fyl
j5pAtcb8uJT7TiVk1MDWRicqDD8uSTxOzPQghJ8RDDygpyPisR6Cwp+UVj0G8iJT6FjIcisRS0eI
mQcR4PM1+CT0knKLlBEvb2ErCjLEOYBCYTZGQFEzqGih1YUStZCFtHyX9uFICCmUpN0Zc8ffz+cv
L8J/Hxvl5vm8tH7bh7FUrXLSiGnlNJu68Xhdr2xVf/8k+fcfZVLSqzTcrX/ynf+8ClbeZrHSBdlK
ULeFtfDlsZxvKV1oT1IEQ6nkxQ/fqm6C8rdhlk0EbT4wvZVmi4aZwD0LbprdsBpXKCaYiYwlLt/f
H/KXgSRTQMIKVQ2si47t6Pv7ehWiHFKJn65O4ks6gGp52EqkXi2LdKJivA5IWdaBi1FVkuQKKRGN
KDHCvRNBqhOYcBHrckdRZPzSfNEUpCKD6YOhzG0kXt4TXaDWlbiiHTs3l7onRbbkBQsil0JIELZV
kjxji5Pki0ez5qz8ni6DhwFNsslcZSFY9gVo64pIen162hNGPK1g8JBgfRoTkInJFTUuSr/wzTpk
B/YIMccdRUk4yZfK+rIGpxu9dyz0kIBgaBMja8dY3tANUSXkI7S+oIbWmkOjzVMcdZMvyweKrDt3
5qdeBmuROIRHDveGvt/3O8OmoxU0qE4PWTJLLc8iGZlXLj8BAn1RtL1Ir+/u6v3bI8vwEMG1qssE
IN70coIkKc9lwOp9OYONwIIpuvgfLwAU/Nz7+/v9HLtp/Id1HSkMP+if1vo/b0fTN6HZXZhmYDvT
qL2UYHkKH0DqselXq79/1q+vInIfi0Hf4CD6NzX6zw8j7k+kX9wBKsBv3a6K00Ss35ToNaXSrKCc
dFAXmEjCsaSBNI3KiRlsu3fQEyzYUji1pOlQpEwuNKoQJrwhSL0nMfntciBIpiKgQLIQcX6/23Ec
yUapncVVShtGJN9lGfdOw5lNLJYZXve/LwiKUP59N9snoakijxbInSGs4PvPi1Tlosd6XQ0VXzyt
5/kCUwIFEbmL2ZJ0D4u2w3vtESc4lpOJPounl4k4kyCdNWN/ariZBdvVi9O9Nb+CDiYOHRdBPuXo
Eo8vB+ktbxwXcwUTg/JL3bUzwjqd6w6kHA9XQJNgK+8EL/I4EUFVQbv45b/h0cOySgMlpGOzTMgE
NJ3y5QKPQhyWyNh332k47MQJVX8uTFT10PD6W8iBMTR9dNtLN8mBQLi0R8i4wIWIW+pDnCUfsE4q
eYSZldQHMrlW8C2u/AaTO0p3QFAdEufCTYcimo7WvSv9T6t3c6WpjiiShneZjeBmxxG1RKziTi9X
9QxcHVg9G6S14kiTZBzNBFtxUqdZFl7mnVyIbnT6gOo4nBWmBMp4vOPLkwu10235/RJuHkxVOH6S
cTouvHKSeRHkXnu4E8zFsByu41W4Q7rB7x78T9WECz9+Z3g1hRXugeGw4VqONDd3DWxZkWeMzszY
IKs6uduOOgeK8Vwb1c/pa+6dmHjQkBp38+QlWCUbxo5bCg0nAJnPqjBpnvyt+aBMT0/pKHA+Sns3
/HroVqifyLUdfdFmJTFEtr9k+8gxaUJ6EaS5q1PvQpc8ccd3s1Xi5iNxo7vhNJ36o4yudYRruJmE
S2mq7C2HFJI7K48s/3j2mVRg3Vd0AxmifjvYVJKO++cX2kMHuI25W4eLxqg/AQQhBsXncIngAKUx
4vENnlTyMoGAaC+Z8qkojQu8mp0BI02+sMC59rS37ihZfy7CLPe6JHKqhbKGMvr7q6nWqioUdZKs
W2lw9XoSA5y+wGKPpF/4+nsh+IeC+P50EqKuKkNUsayTvnKz/5/VJCol04jWz2CBSMmx870vTlrS
+NhQM5xMsAS8E+orcOUPEZkjNrIW9L2Qs1/CDZ03NL9/f6RfRBJowHXaNIjaNHThNx9Jr09qJZyI
a7NOB7nxHTmaSYIjqMsocmP86Vi8VPyYEd4lRozn8k6faLi8t1cEbegg0sKGDVji++XPA79o8jxI
1papACNg2N99lnC5O/H1zhfVf7vT//lRys03jU2jSQvJr1cU9yfGPiDJ/VGHYLryTC/9UIelTHvX
nsiLfm5X9Z5z4Lu2Oz90r/rx/NKuQBHa9avwIUKA3zSvzZcAobR7EoTlCeFD1E2G4EGvJ6CwQmLm
QKUlJa50oKrXIJz7h/C13YjP0mMT2cmr/44V81ndpa/XTf7SvElHESFleyzesqf+eH7TjjAnyII0
A7t4Oz8Fj/17uzo91W/NqtymrzG9dH3fb/Mn+di+0ZLHbHh9Q9X7yaJfvslH0uCfcHTvu7XKn926
Gf54JvHppX/gj42861b5U7vhYz1enuNHhKRrddes+426G/5I5gHV+NQ6NGvSrB67d+YR+PUe62cY
49UXtHR2AyOfm3zRbBoV3vVInxRI0Ms1Rc0zOjM0qsd+Ct4ap8cy0Se8U1YENuv/P7mhhTfxYiH0
1ZH73ezlfV1KqZWpBRvNoWheDYNZkoRuId+lQI1OwsG07pT3v2zng/xeVfiJJnv6rWBcrBpDuZ7j
biUoxquRHYnpMlN1e6ZnWAjHUJ724SRO78ioZeXHq/Ltp/57vv9zrJL04nJlVn1Z9bhyIdcPIpnp
NRlfnxuWK6o4/Bb1vk0cwoDw/YsEmNQjvXTl53JWDEdrKiK3uTcqV3/2IBDPS+y5SBz5r9tcukg/
wR0wz+2KSM0E323Pnwg3jpBnGdP5tjpO3HqieriH1Mfr7vLpH5PcPX2qDpGT7ZaHbZ8ymoxx4joM
4zTDNtzuuX9JPjG5wcGiwUdyaM7wYCnVNm/SVvX4FaxA3eTvJUL7eSzkq0CsVS1TZvp/25iX1Ebp
BEM7PTC7dyGzb+J9su5eiUPYWPP8iJ4BqU2/VxbKE47Vt3BnNvbpEHnyVPPih2iaPb+vcfxN8wl7
GJKFbFyszLk/lyl1rHX+SUE0JrzBwzA787fnVbRLD+JbsrzM//4iv9SZwxeB8EQDCOHQrXUyNEQx
ES6ndoVfPpL28mVLcrWC//z0LphHXX5oIUl0GUl9+jpWMZ1Fu4vmRfWg/L7zUX4hbXz/LDcnMiUo
ij7Ni3bVWnbwmEyv8GCR1MjZmjZc83rZhu8kq7YM1AabowtfXladfiIVu75G8OqpRxwZfuxdJ/0G
cimQawCCYyau2IENL49GkDk2WTPSkfF66nuJs4D2IokBZIxYL7hmseJro8t1UiW46OaA20FAXdbN
ROexBPrFqh/TJfSY0oJb0xxGXOlL6kqu8qWOFVd/8q9jzP8w3IdpmgMI1+KvCAHwEWvIORmwrwVx
HH9CFgU3BNz0LQJv19vmC233QQC31d2SUdrfF/ZfjfJ95/x+XW9qil7og0Q7pe1KnWUvGJqP6bQa
a7HXrjlXyI/Zi0qK2LSdSNuBZe2cPSZZXvZpXqdcyS3egvMnw1O2CzIkVMQPgNeUKdcWexerRyVu
rgB6qO0ZqqO5Q0CC6+4L2JDpVs+EtBNw+Ja5yTQ8WlPQQryoyWez8p8Tt5mYbsk7vJUJuHXrjTaW
vdCDeQNlrJ5w3GHgOqnGyVR2gRQMsjab3y4iT9n8fYl+4VV9v0Q3hwuhsbSr1tGHTfNldBnrPuGq
0YYIkGEKFjAa1QeaLr4xFKASk/G4r52k/r8PmCbyYNZHxMI6576b/Uk06rjIA5qXuugNmrf4kQic
LvT07E4j5+dRCiOWqBLiih0Rzeuwf/xnfyAFo7WEMxWfSp/E2NaLu8zYf23e788cPwIHBFZXjDXW
7boiC4Jcp0QPrErxSYx3YbOJwdkg/pTPbg1Q5tIgrWW2E1NYKqdFmaMryFSSvp6lmL9brHQqm16z
I3Q+IX53AyRIhKM+Pu0BAzcaOnKEn8HlpTrPT8Jr5r+cQyop/SstPoVibeUL/R9bs4b6lq9P6UOi
4fqf981TgylRdkXSShICBvaG/KAaOGNwybHYID9omOyXrMDnq90WH7L8yUlWItdEn0hWiaABpKRd
mxOa1FegGOHELxgIzvozG+Z06FyTpZEszqd57rtavU3PD1Y+vxBrFW6U5qD78w48Qfyo+vskhKo6
S/RloOws80kp32O2LUL90nxRVi9KMSenxPA5MVQzYtnj64pnBi8AD2S7uvpYM9Q7/Zjf2g9DucEJ
WxVFdaDUfX8yroHkt0Vciyt9yTmBUJ1kQQAm5AxyJWjBf8Eyx8LaKiPM/4ze+w80Q8iXTq/1DK8J
NZsCszx0UUzS7BMQvNOpBC4LN3MfM+jBLUfzH0RmPNKACWVo0McwgoTeRo5yrccy9HcLocvo/Nxu
zL0IhlZ1lMxRj+EbAmBascQknRq7eJZQHe2CPWMf7TLoUrqhZ3uO5r3liENUxEMgTGocvbFbuap1
ZKgY7biUEYlPL+Y83wqz0/NwJd/jF7DyqN2xr0gjwEpHqIVxOCEOzddnJMJ8iAUvo2dAb0BVqJG9
OSqUiVqPVWixzZ098OeLOcAWOZ3S99eZi96sAFexv7RmeKlWjSySDbM8h+SRUdbemxL/9nPM4Q4j
bAN7/W8n/s8CEChBWVSaQVQ2wSx66tFxj8wvP73HU5N/HESp1WRUkQyEJChaNzu6L9anKsn5Ocpl
qabDXBTUUyEtY7LuhM+KJOWrsiTDOb23oBs/j8D8ZIXVDQgUo6jbalE3MkU9NVdKl3eZSJzX7FU/
e1U5AUxU+C7GGkOf1EAhX9CREFjSQKpBIvlK3xzCG13qhiTtwREyGVJ/z2O0jwiaDELXiEImDSCG
ceHUwEIth5Gs1QNBnmREyCKDYjJsrTpjypDHV5yKiDd0azSIUy+RZ0E3J1WwW2VomaFmQ9b7yoPx
AJ7xamlLHFqIKLZeSae5eFpl2qq5zA3QKsTFIIEh2eLeOVb/9Tqx32gqfINhyf7+wgdlFRtnqetW
1kRB4F2tYNXVKvLjEXjh+IomwwNNKdOWW6Zf+RyQFAI7OM6EGIJtl81FThSbMNd6ALZec5qoYs0D
Jc8sO8WKa3m5Orq4IgJzsn7wjyDqQrP95R9OJFCuQy+d6l/i2eF8p6BNI+3hwCpuhmNOUAimirmx
bx6tcRQwbmEuR8lvq6/+NN2JvPQP4hI5ubAVEKDtT/UCuWE2CZ6UZ1af7AuJog6PBA4QN6GaJAAe
unkQrPxkyvCHYDEnDRyZ/kEbE9f8kPdbaARoqRMwvuoAe5eDCVrOkB7mZXlNFiLd1uET8i+3QlS9
jAhtnoGe1PUrOdMjXAp954iKw3Ptj85QGWvcRJOKS8VTw/jdH2n0R9ExN26Pi0HniDjtaicctNoj
nP5XwuZyJ9pcPGUOxgRxXPcJ0/T0CSk7YigCi3Ev76xtc8wv5OeMVAoeJKWHYBl54MW3zVJ2qyeg
Sm+4DTVlgkQeoUrEehvb7K56Y/dvIXN3mAutXYE2WlQr8wOJfYOgpnpApd8XHssz6jK4QupB5n8q
rwAp2jdNn7VI91DV7dTYIbqJUK+69brWS7UlXzV8Q37u1za6O+OzZxs+IaJk6BO8gyfMiYYU3MaA
pzUSd8ELG1cZ8fo8aAl5Jk6ONpw7TacysuV3tgMPQsAsyO3LLt+o43SWb+karNvX8IEWiY5IkzMr
FlgZ3c0QhCzlizMAJwHy3Oi0A8lftiMmzFiWIDmsjCXTY/W5msUcEex6D8nYM2b6JPbIcVllx+hZ
0xxUkrEGibRFTL8pCAAjp9POP5Vp91Zt0434di5hwzr6g7YWjrE8Ru/ADxM4AHP72kkgbdV8ppNG
+RJ/Sgy438rEHRpx6tEsN0K10PoXOUZTONNA/ZVOjdiWpshCmalTYRvQCIZMzA52BU47+HbP9Dvf
hY3/nAe28hl7/kMxVkD/I4ELvK72yMW+1B6U70QfDhbFe8YefNA/hjvMA4HOd2vNstU5BapcrDTy
KMgIsZtF/4Uuvdlf1qSvkWnGhHAdUBDV42QuPtMXXqbb0568P3WKSNxcSBuGvP0y3aAXZNyC/pFX
E7Iso5lYH/ns3ZUTf9ISnudOuBz+vzA5dwtBmFy72bn9ipGIQwHC7qO8XV+GxNiLlxaLS0yoPNSD
cct7QHEbj1qNXES8ZtGuhJp0aGliv1vIjLEDHqkEr90Y4ETQ2ee39NAqg/CSeunrigCRTGlzRKRk
STVjd08MkXwQZMakbXdnbVw+F5PES5ZEiT74G3mTNjYlWfwST/LXbie+iSCxWZIMtF02KpIL7Tth
SvgqyYLPZrfqm50WvfT1Xno9vVaxl59cvbLr9XWrP+OW3tAyorE1iBOoI9+RMNYiItL0tRgLU/8l
eETjYx5ayHIy2slkw2W7zLJHjHw1jDl5JkiOBtMtWMULcQsaGx34GRIQC3+9ToIvALok085FEmK8
7hnYOKGkXhhMAbED40E32vBvDYhgnBPid2dX+IlskOE1DN1nQ8VVTavm+6aQ5VZbg71syb2129qT
rKE4HYo4qHX6i7ilzJ0CduNTvUEQ+yK3y3oYZrUCzRlH3FkvUjiywpGEqzw6lg/1eVzvtUcZra1H
KT2/V+AaP/q1/z6vAQFKhRNLz/z75xXbtjtZKU2MBlMAL5QaLNvrMpV2p1PuqemD1u5qCG0WIqIP
HBclRypJ3xpoVHQ75Y5canYzGe0tB09QJcJWkQ9t51yKJTQTKxy36UT0QeYxiZLsPvvER2pn2mOi
PCsIWXRhSdAwb0lQzCC3VyqyDHaNdGrZnfHcdw/MDaVgGzAki6ah8XatB5mt1/BM0D1VPMF0FIbc
UynZaQDlAEHTv2od2PJZvIg5YJeshrq+Zrm1RDCET2f8oVHFY3u61+L/cS4cLqTGSc0gDoXWz835
ExCoFMoVF5JJPqFH7Kg1uLzKLTyBmKDpEC4ok9lsR4Wrpkuo9bF65yPIv91LjaGcZTBfh+B88xHg
PRR5HcnNynpXduGx2WQvuhtMusPloWev4h1W0C7RDyqBsON8cur1eYwr2yP3cZrRUjDu9HB/dlMp
Y0VUD/w5TGRve32xdM0CYn2TddG/xPHryWSjIdjIuj6OS7ZzsGLks0BjBcwOBN0qP0vh4iFsZoqp
zKvmjU2gyegqeFIg37taw5v4rcyW+VjMi+kXEF4jq+r3Jz9ECwoluW8Qavf7aIYTZatNaZOoj+m0
cIE1TgjoYGMwcjf4lNJZk4zirVjPTGHA86PULnlYLZumi3GnlPnZ7R0u1fA6Ar3ChfSv8/ifGuOs
pxq0lCBadxvOTCST6o8YPfKdlc+aQ/hcrrEsqq/MgInWIEN31E/kFnGizQlDrJzTUkP9nuwvL0TQ
IR5THX/FfItwRINggxOll9tNsMah+kY3Xh0slV3J6Z7ylwQ9yKE8JP5jrd9p0PzycGJE1mGlcFYe
NKs3p2XsT6HRipyWBzeiZF9Xxvr8pa1hHDn5GnflDrPP5ymzcUYe6tgTDhw6zBXbBK4OGtH/mBr1
29+9q58vjCxTYyH3pb7SJeNmsW5MHFHkEVbrS/lGeNEg71Tq1+J8qM07XbJ/qJ6bp43XQMY1LKNQ
YAT4/Wm7CrAYUmhgq6vB7HFxOnsnn0zJEdsRJ2M2B7ER7Fx9NApIyPQ1CyqJCrNPdO4cWGuU+UGN
Ow40CWYok+bi1WnMQz3Mr5IXeUXzRVpGuzqdpmY66jkoFupUptNgsBmKDMNMMt07J7+6f1/BfwCz
H99L537qyOx1Wb25rVexE6TQty7rMJdpWKiAwST4mrGrRD6aMG1S4qjp/Ng5URzmcr43qfXMSpzk
0qtCBe0nxri4lm91S1uqOlyBLmfSnankz5ED1x2ToawzGQds/+/m/Od9kpHFX9Je7Fe83vk0PoJZ
C2UHPD39l6Lh9fbNx2GYSBZbQxYnrd4AqlTsXdAvnB7Qr2NJE49ka6dv0rb13XPo9l8Cvr1kxLkQ
/08zpiPOlW66MX4Xk4mGuYDuRpNDOhakz5zc0xNQcSuacxZscuQdJBrhKxvHnrFH3uEVd57sf/iW
2/sytA955AYekHhzX05JqDVakVVr4i3GDRLqs2zaRAE9GijimlJyy9yYJ2dxhujRLlJpXsHENjZJ
Uh3KElYoR0lxGqAcINuPIQbDc2LpBZhXHRK/FIVNk3C1iBZT0szVSKwqS5EGNs0B7u3fz5g+rMQ/
vosx4NSgG6F2uvkuQVXwVlTnfjWI2sWxEcwDnfqZsnmgEdN3uGySyjWeMmnKki294UIrcUnBAzph
1Zv0xI5PzdO4RUiKCdbkCCEAXt122Tg4PcYJbuWJRX/TwPfupf7I1IdVcki/odqgyD3Iwgi9XKQu
IjCp5IkB8KXepT0mzfV4b5HEjXIFuWdNumk2U8+THAey5IJ/qwyU5A93LsePq8GUHukloiqQgsDS
vq8k3aX2fVPr+5UvzdLIy4UFUKf0dOfFHs4K36+5ZWooIyHhaJwOb/GbUpO3iSbrJZ7wz6s4qrpD
Gz/+/UV+JgbIAwjVpM2FYIPu/c0OfOoL07hIWrkeoiWuAr7emqBW86Um8KuvCXoiqijEKakZm0o9
jZszIsHrEszCkCxfasLxbBAmDglENe4s17hhb78/2XGGwpFO4mRAW/e2/ZZezCS4oECGC6uOabKc
Z90ra7F4UEA/u7JkkyX0dPJyV/piNZ7QSSF+q9u0Cw5/KYKz8q34lC03Ph1rggCaoSfEX7dCOokq
kHIjIwUzwiFsjQuqJp2VyX9mi8inAbVVE3CW9EVc9P891REAdq9lUKYRCfw/ws5ruW0sSMNPhCrk
cAsCIAmSYlCwrRuUbFkIRI4Enn6/I2/temSXNRrZIkUjndjdf/DtH6AT1vXPOBMBv0ftLZA3TDJ1
DUHdzdbz5TZuiaOuq/lir+VLtsWCjcQ9/MiLEVQ+9TJixu67FGCTG0QOUxOxnIk9J4Wj+qeD8cY6
iYALumQEmLm6T4bzn+gxHi3uIrKYjxGfei/8/zYb14VZ98MUdacCHSTbLjc3G1HpqfDyGAohCO2q
tuDIpq9KGd2bcv620MSRBcsQL6+rnewQsrtvi8NoRr5mklJMZTaS5vVSts0jxikeFheaLfmUZu8V
9HnsxcphpRheHn1V0ZJkJ4wXQfJm1aOnABaXknPTHmwT3jsh6eIgVCL8PIF1g4dF7QfJAsVHUBo8
2jXapnaEueWjMY7riB2+08wbAxnlCDWaGzYyeve9mtJPNk/v++T/jEbxyHhSCK0wmzMs/zvmndxI
+kYvfo0UCULxpGmBYsHrh8uhzbans9o6V18i9QXR69Pty59Es/cL0MGZo9xnqcaHKbgr1bGWx6tz
rJ2Dkry0PBN9eZQw1gFfUFUF5O6TxsZEKX3D+LYApKox4cbE/pMp44+cq7gOpj42GvxvvC8Vv/Wd
HnUPKZFt6Vi9NaxLTxZsMJjMJDlrsh2ug0Y3zsOWTzj6yZmVv0wIv53Z+RBclaVUl/potyerD7EI
VWGeElG1TbxRu3NPdkH53mVo68ND+feZjT92qeKeSceb2EkSDxjimfx2z3rTX7sy1btTSqCNi6RV
lNtBcc5imOA26sAiQvrIRG37sqAKWbPhim1sTWLsp+Twpi9+e3uS55rgHQ8H46C0mLnDku3P1g39
CDa9TSF7dVEH7E89FXR+z/6gI8ebeKWjoYudBi3qMeWtn93u2p2R5XYLYaw+/yyGnCkLvZhE6/Z1
YhVeJmH4afZ413+TrFO3QE/rmc8nlRxd2q8TCoFzZV30Jb1MMGXnXv+spf7WR2BD6sjtyhr1uA/P
q53sPBs6JT0p98OT8yWCI2WsIIkUX+UfxSk3V+9W8cG/W0n9A31MK/1+1g+LWaJmXT/ozfVkTvjc
APUdnNH9binJXm+7Aw48N4PNVIvn59y/KPhuJ1G8NrG8jJF2V3TrvjG7LTTl+CqHOnuuTy7vL91X
FUoGjB74jfJHNFXWKEULNpB9eu8g+mPRkBp8vw6JEOUQAZVW4zVhuVK2ntV197f0es8O3ZKxIHce
cwyy4hJx54mQEbGN4Tqcb3n82eD+U/MbtarfLtL+0HJ1YxhdWtgp3qDHgVqP5S1fWykYo2f1uVBC
pNLRfdawhXiptLCxvRsy8TEC8u5Xa1gteG53GFJgxU7SLQIF62adrxgXQ4P/7irySYQkXX9ppkcN
yPGyGvft60RZZqjekiKYrB3aI7QRgWC+R3fB0vcIhw0oz7Q+2QqCMWoZ3UuTk2XnVMhLlgt2vwHZ
R2uVfVN6f8YqeqsFcEyq5+KxOczlhQrHQNkmDi0Aa+ixetKd0+6s7g4BhG/O7LHMkP7TnJNukUq9
g5H3QzW/2wpmsJ5kwtz2yx4cyaqHdNadKJOU34vH+dVYQ0NCxyU66Pdz9GIVPuaIFlK0Xgdka5vp
Z4nrc9DRVQ9xRwblXKQ+KUWqZZTDummHi2Neri04HuZykihYpOhJhDhNqKEFQ797vS0wpb6Qg56M
bS899fYePX19vLO7FXDEDKLMKV9374uk+oUkYFFhJM4ZXag9pLMnfCeUHexzsCcKGpjaZ53lbx0a
UUPU/mzKsCS8/jsrpnod2XkXdydkz2/RI6YtTq2snOHtpiGhQ/6d2cnGB2ohAf/JWPrLBKMS7JLr
M4UI2MdUX9p1glDSd6faQYdSbfGRqLRdxOah1RGI0DHIVC23v4KOuuUHxBn6hr3VDdnPF43oqn8o
QO9j6w0rvZ/ih8TIvmid8jjqt0+2Wn+q+zOgSEbLqm7gykWS978PSbdr0xxHpTnd9IsWEca+YEwl
6ZQ6oksLJ6hnnBkQkYh2iZbsc57tEEPvx11lhsNnuea/TZG0lsw2xrIFFvpDrlnKs669FuQKlKHZ
yYD0SdDWFerXAOJG1odeYX2hzDvgqzYBbLztyY0BFWlXWpWc7SEJ2I5p3fN0gxT5SVSFmPWfCzxX
RzVXJdTEDuFDXFV2aV6lqSEJCJ1c7RplbdgQBX3ZCDQp7Pr9zV4vr0OFnTFcC1x7ajRIFoogHvoV
GsR1yhnkWUImgdpYYdupfiH6e6ZqruDeY3iWuQL5FIN63MmhpNFHPNnytIAkNZ8FE4WxL/wNm/rX
+nrdWUwMatCobPrBxXldMLOQvixP6Vd2sJXmNqpbG0GqEmmKKJWABDUSinXlGoAPcXo2uxlU9dbD
MA3YDVtUjEX6sH+xFRfUKo7IRhLYe1L1nQe9swVnQo7YG98AkJVP8anDRSe6Q3BCJ6pN3MsAAT/4
ET7u2hW+OvyJXhT6qPdEE17rmgH+Q+UEw9vVOy9a/XvE/W3/+3vbfAwZprlDTl2yUAdxXvrSeLzm
09cimg9GnQcDLOdCMe+1RcLW42kp7Pu5RKz835fwpxA9o+i37vHOOvhtF0bUPZmLpCanUgNssHHG
3QgkQj6ljlfVgUm5OPo5oZJH1iva1fpaetIxnBDieRfGuZ1cCmwHqdnnX6VoIyeB8XL9Lmdns/5k
u/gn10BcKBA19gxsf0g4/nfMJ2afXo02cY6DjB6hymx9MJsnw/yJOqOdPl1l6uWgk7T658BEaX6C
WxGj5EOk8vvZP6barl2b3RY9dY5t8k5GBQzAICG+MrHGaNNPRq3+t1VAZPVkUrjc63sY/1uraLNu
lEtfIQNU+rkYl35vHiQkDIUFYIem4ZifC3Vn1eFihcx98RLC7bzetiT4VIg/6o1F+y3FZ6wv6nVr
Yiw4wgWdmzAzkFe0623pON4IcZBRXy+4Tp/njGgPIVZ1x/84H1hAwh3pkstfnfGTfv/XGZPciEIq
BondP8iLslbHc9Mv+jGePNn0YDzPVD/hZONp7RrARUWy0RP7W0R+5h9Z6Uvx2WlEFR9Vm3+PAPPP
2iY96/erEY3x28N2ZEnXek3qT/2o7Kd8el4mrDMX5S4Hlt/AK4+7F4NeJwuXPlCYQ4niavtmsckl
gex2VChaq/yadcAU1fZUo4OA0w3SKp6uPuvyc0Va0V7qx4y+OuHkzi44bwEYYEBRPpbOmTU+WW6H
GK39RRXGvS/X220LoiCp0BDClFEjWZOsdGRaM/X2Re4uePGsnGj81veqP7MviDt528zVYQZOpyJ+
E40YgbOVHJ7N6C1XpPUU8xwHNBBjad05bzeHfSQZhp5dZabMW7hroBmkCQ+j6A3rmlU0nTVNPmA4
mqiQd/pABGXt9DaQDS3K66GvyOyDAE77UB/O0hBtKhw9ogSL+arYDdimy2a2rsgv2cgt3OZ5PyAB
gW1oU+MRaFAri8i7OhDJ8/YrY1hN3xxoITpCCyNIqoizVfghgXZQ6rtOn1fX1UCiOYm40tFiyldW
nfF1DMb+YJqUj6/TvpeM04huhd9Ci2fLbyn4Zd4DNcOTC20P3FGs+kdRPUyN192yVd806Lg/ZUQ1
cyavMMwdEMtalFAphDPgBKesCZMUEVF2kesyfzEdlODRSTZwTvUB4kXgNeva2lLCGMoXcfsaDKTq
+tTghNHr8YaykauArZFv5yj6WVwJ7BOl2c8IwHHSaFhjlWyI9JVlwIKk7KxRySphT5YUupaNNmPH
C94PbFptU2Wd60DY02a4t5qW9Czj1opCRNUs9M/55wL7raj7FtUWq103XfYjLjqsukFbjtMtSKoj
WQtfn7V9rSoru0GbBA5lFIexDlca0ZruWaI9awFBQ9pFbfaFOaD/C1IrWUiWputcRnBEQFltCIjT
c+o8qiijZZkMIFq7a5Trukk6X5OaY7eYfj1jrFYh7TQawDjhltpSGdrlRZEdtOPUu8mk7a1Y980U
tRIF29m4JFPfUzJXAHJK0YQENDZ/1/me4XFN5uC6nIsboCz8pIHztJbbjngDUYMfp/XkKHvknNeZ
Ai8/udq+lBSeGchTHo5D7yHHuFI7KuYqmUZtfM6rly5R3BjCfIqHV1cv8PVJldlTMBmPQDqW7DVB
YC65PiHZqtqidIZ1pJcZuN8th4r6PcwN65ADQRmJus12WE9q5CdGFF4xry/gANCDx7bEoudRASyY
5xbdbD7XV2WXlr0vrHL0+rJYiNq1t+9Tv+bEDtorEdpmzc/WzhGSeSlB/xUNrF8bTS+EMfA+KuQm
NGNMoEx7NRnrelk32uO0AHOScw+tmY2GT1Sqot/gMDUka1XLQ8PKtmPqNlpy1Bb7QaQ5ZDu+a0C6
SQn5pQzyxAAStsTHNy0An2U7R9tW2fcbojhIrCV2tdMsurnlT1iPU3z2biDIerkgM5xSGjJH0rC4
ZoHoKW7Eola6NkqIbdmqlpv9srBls3FZoVJWNqExsE0f1jJ2ArcSkFlhrQcNeJ5zKNuLGLd6qFD2
QD/DG2oFn/vrJmVWqJCpMQ668pQq7PK4hWsPATZHFrSYV8gVm9RqRF0nk/RNDjrcRFCJ8a0R2vcN
lst44zVVt2/nS0LFWMwRFp+ax24VKTNk9jftVm1Y8kb0xSoaYihRUO1fRDTBeUnVmzEcy5ZebY9o
zqOMVtyp+XAXJVHAUsuobgT8b7oei6bcDZl1vhqXcULIZIhc8vvExdvqumwlDH6hcZ4W2CmjfJjw
RMof5cL4Aklaoz/JBfJDcdYEPfAoKsSjbgW9Ro5eHp5IgiB9lJc/9NtbMnc4H/3s7GktmTqj+9zJ
YLTQPmQhdYASJQOE+KwLc2Bht3KfjA8zidX6+lRJnvAstiby/Fc9kJXvdtzghaf6Wob6qsiZ0XeW
8kWXAR1F6P2mpyzTfxK7uPKiHSK2ICKjXKbm3krHjSUqoMPzFbwAsemIBN2Y9Otq0L+Z8XNmJR78
T4cN24CabxumM3I6NizGadvhw4irtMdIuikTMjdoD9OoRvo0lDMZwVoAnVVaS4wNTmj3KDESUDjS
lu7qOQAmBc1Xux0KVq4mmgLFTHbU7uRl3N5P0YMNljxqwp6VI2ZIlG27TcbnW0mG1XnIqGuMKMTc
5OsB7tu6pweT4B2UPpQJcyFHXeoRQZgxedRRF+tyiK3NDMsMqTcn2UyD8irZMpU6y8MuKn2SWboN
HNzGnZPFbwabqmYeMUBdtiKX3sY94CF1M2BgDTBI3YyS9G0hGjQWbUUFiOyyCO4z0hwMaOfnrOCT
Wx2UKV+L0dOQ17rdOww0Y5k8gycuLtcprsEoT55Vzg9m2R+cB0uZGKaFb7B5B0VpQ+k0pW9lh26V
fEUzCs/BJnrUmmgFVt1G2t10IFleNwitvKQZ9pNj/E2hRGIhF93Myolo92QmEMBRYwJMoHfYcLEG
VG3xpmp4GEKfytOf/96Q/QkTYT+G5jlLAeAFR3/Hdv22H+uR1Wo0vW1ReQuHRr6vgRLLEphHMLBm
WgY9VESjNvapPKNWqfkzCE9l8NXM9pRlCqtOASy6t7Npr9OhzSsp4oIRLcotYHLGZbmbcvlpQJ0k
il9ivFAK61mi2zvCd7On0omhc5+2uSuebQVAcHiQE+1UJfAH4Ova+aFGSDOTbq/acDByy+900LiE
HKmpIqg4XP79PJS/BAMI4emGCIBMLC8+5Bcw8S5Hao0VApiXqn4t8WxRu0cA+mUeag04Cwo5N2yP
Pgl5/iQCgpLXLHJRtIRIRn1I/XYYEY2pQ5alokRtvpTLE67eRr/L5ZduClt5fSVPON6Vt7Pa7VT7
vIBwqbZ99hkh8S/3rwNmQnwEMB/P4EO2Z07LdIKDX52u0X2drBXMSHFMmH8kwIEQJLM0ovas/iTx
/bccEwVS/NngBiua9RGsxGgoklKPEjTktiiwaQOqeaCoSCuWFez7h956q9GNdbpLBtyzbpx1ersr
yWYoMDRa5WnQ688ehPpnEEpxHMEBCCE2VKoPqZwkbZMR7TnthGSvi+LHRvGy4Ee1jXb38vd/d7o/
410ySeTXIIHKWBCYH2KibIqvVRvN72nIXjqM9llH55UNCHm07Lb+98n+tEdjHhFCCpRPkTgB6/ff
CKztC01yDCc7oz2dJzLV0GIbCyizQ9oxIZW7cizLVZ3GQ+2LnUhdr5Nr9mrjglF/cuPvvfq/kb7y
ywKBBCws7Y+5RfuGh2bcZc3JtGXCojBOscbA+inO4SNaTMR6eS90HtT0DHX50m7r6Ua0g6HtCIie
VF+E2iJ6gmMYMekovYkdx5NifYsNY2sDOdBSrLEXfRvH6YbUHHKD0E6U+nmcEE8qQhMBQ0zMKm3V
JCQ0YtjYLLdY2tqzu0zUxWe4Z/AhdaeHWUVIJF13t8zZVOri55a9EsuwUheuzInVlvRahbkuqcYJ
rdQJyYKbElST4VswcGjHKlVcKRbBAFrr7ePcEJCRtsWaPYkxhHPaoJwooKAJK1YnGJGnT1r+z/KS
Aq+M1kdn1LAJl//b8tNtoEIYqdm5wY81GQDVwyxzkPeDXzlZnpz41bizo09GEoT7P4bSf877MZt0
tWNSpXnRMJSQYna/H56u7n34Fq2eLBQZnwjfXeAMPoVwN1k17jOFJbCTYJ+RpV88ffU8+Uag7BWv
W7Hv5gj66raFKIM7Flp66koL5NXgW/cGQAuLNKQj1IBnsM72KvJzxFbQl/TKVeohyozsCqGY+1gj
Ra+551W4Pn2pXRnNm0y8+fR1BzxuheGyexZ/BMHWCw6I2aeIWwFgXk2b8vCYQzoeL9EKDiDHfi1X
u9fC/bp7ZXW7gy+7uro7omiOg8FhMHIeKUA3aJv6MGuC52uImqwHwcyXfyq7ZTd+ARWA/N0Wt80f
SHrFO/PJOY57JjxE+79LOG4Xj2VgXaIHQjz3QXFtD6FOJG5QPtkRVZ7L+36DcYive/AHpIPhL6ES
JnfFvvfH1Y8Rnn7jGWvdU9bFVgvrJxRu/HHj4Cjd7mBdX8/LrjosO+zaC45CTiV6QilheC4QBDiU
x2m97MtTCw3YCIygDqjK+5BRAmyoaAq2sp4RyJgGCAUe1Kbdwi/4Pa3g9oh1WOjtdG7qo0e2yt2f
cEdQ1sG5eg0cyMbpid3zKnZ/QvjapbsoHPfxRl8dG/49lbmHya/ccos1r1/c1fwN4wgzdCUgrR4q
x+g5OiR79JHPcIpwcowe5bDdcggOharVl5qKBELHEptNtzjPj8kPKlron0Hs4f+buwZ1h7LQA37y
O/yd0aGOvw176WytlxAxoJ28xRtihdOBuoW44ndBjcITCSUX71D9SIZgQBkGud7apW6U10BxEE8V
LnHOLjvqx3YzfC1O3bsIdAeNgw/8bF4b0m6ASfAM/ZECAkxWxM9sNNFrJFcFJBix+HkV7/uw9XHC
C4bgurWPP/CXfV4qv95035hxlLuKd26+FXb7yXvLfJKTj8ku38x7QIl0NkxJHmAs8Fr/Oj6hp0lF
rnooQ+ebc0LmVctc85J+mc/WPnmUHrAyPcu4fdyX/rguD8UR/44bluj36b110rb6HR8OVOQRJA+2
4ka/Y6Ad+6/6ocJSYz7TvXcjtFzX8oYdqooP1SY/zPhnICG5gTqzUjcpw6JcPbYr6QGfgGojr/MJ
Vek4EN8s9ztpe4/H+3lCLOL1fvWTEM6Fbrp6Oj7v3p7y1eBGDGfDe02Fq4TLIcVwZRpjSDPh7gbm
C1TZ3NZD3n1FgOMevipbZ391z+LEsLlcKGfQjjL/3v8mu69Pb+fNvFk9vr2t+tX95J43r1+9Texx
2Xxmdu/L1RvWrgzhx5lBzmV62WpzJmh0JW9w/z01a2Jb9WEh/H1q1j9sO6du6YdZ1puT1IV2f8Fl
zExCu34paOveetYA7LZJg7z/Y1NdOipsZjiDEGPGti6mfG8koWyfrfrFsE74qyd4+1LoynbydGpl
H7rA1L2pzX3H1tF8+PelvxdJ/7h0GwwWe1fWlI9k1uq2VNc86prTMtCt9oYcIMxuTDsSqmq5IX4m
y4rboexp2Qox+pu6wq8A9072tsk+T05XwmOJPhuU8x7qnMUqWdSPCOtH18AZH+GvmcZmQnnbdOsI
C5UdDnR9vYPhNlSb6XZRB2hVPB+kAbJPduV/X7l+uzexSfwtOornWa4MSa5OgKuz1DdaLycPVlym
q8cE6RhHR99pGSiA0u+LrTodxgp9gtiV4xenz1ekRg8gqoB5LvOpt0t/eY8ED933nIIvQvT/bop3
sOO/muLD5n3p2ETmCfKHgwXmFpMaUz9pQUyCKTYgfa2uZJmT274Fu9aMW63wm2g+3W6+pgiMrwkC
FLQaah3UNxFPRWHTebRYhVS1JmKvH5JieGoAS1wfZB02bg//ECOIpEbdul3PifVZeV7EPP+6nQ8x
Ub8YUjQMXXWyUfG4IX3fS9ge5y6qYwlZXZJ2Q3onsljLwY6fxbaqA0r172f6l1IY0bFCKCA7BCfE
hf/tAstsdh0i8NWJTHTn2KtlRFmcbF5/s7ZyLLIm2qKHBjs4oYalk0GhnvPva4BP8Jcnwb6Nehz6
6ACxPzQshmd53xfpcmoVT2YXlW3mC/g1h+yL51jb/mtrbYZsq+GmZ28bRAntVb21pOD60o6QUVfp
y9L6yw9qP8InoV3dKDXiMAsxkJ2rAdqDPckb/D2m5lG7h+9nG25srDt0QNJA2rOyYlijPfQkPBQ/
zVawIhGbepTZEm8be3VDmv4MhMZgyDerHlFR7Eo8PKsLhobqdWQc0WnJg8pkRScLa2O+MXnmuj3F
l4m9Q1h/VV6xl3gBmuO42KIkid8nXhtoMCTh0/hRg73S6qb5DlkpsLH3grMpQSaFWXv7DvB8WvN2
dyev2q+TnxChehV6Bx7FCA0KP8Kma9ZZ2/Ix5qOGKDMf+Yqz02ecH9jzPJSKEFdJzRUUUEQbyYGW
R2h1rOgquUv4rRhzFCusHAuvwIUkf9dLsl5UD7FGbLnd7kT2ymHTvu5X8pdoZ6Ar4TrhrfKxDK8v
kYTGUL6pTbdHoEZxr9ulXBd7CMjB8iQ2AkeQpOsFvjRZ0r2RhTa5HmBHpIK8DJpOH6YU7p9us8+E
Gq0ebhCoL3DEo3KvXaxnm7WB8gLY4B2fds6oNKFsXhxuqRfjpuVK/nD12ZpQv+c4AIsQcL9b2nsY
5t8Re9CeSQSOLdsc9b7v9pHu2/CUWXCPREPIyGovBa5a6/55fEQXciZlSfo62V6/ljLwYqzWNIxo
Tl8YGxLm4/giXjfNbdexQHOTu4yVGbdxNEVdZkTIptYeiV+HQoCf/EzY5mHbVK2yc38TEe+wHcEF
2lQkWbQbGlcSMKzl9d8D6k/UOKhs6ifYRgnvZX7+76CO2jK3b+likF7IABruG+1BNQqeeLufUc6J
OhjixVZY4A3ktLWYsCXQKJUYkq+al6lnH28GTvZJ2f29/v9xwvv9sj4sN50UO6lqVNpJupd2kz88
xoZHIhBvEeQvwLfEqFRis4HypISPism2x17FT5r7JLKInzyjvy4mv1/MhznHMJ05rbJCOzGWES0C
qYJlERZD/Y8laKjDmxv4a/Ct26BGSp+SIvty8wlhMKvALdm38Zk3vWtEitAnKpkr+t4KOINGypq8
nmtt/92mf0mi6LhUOpSX0XqDE/DfJi1aeYmUpalOmvG2jIVHaUOklFNdkA4G/ZMsymdn+xBKd33j
mPmVsy3deemAo47xOr5+b7GqRppR7udP7u7vy9Bvt/cBkWFkenxTqkqcEDQEyL5VjRc0IhgVhkor
JxeJ/xqQBMIxn20rgKD+bfkxVYu8qFBs/ci7UyS5na+3guUnRv/9RzsHnRFY1gZZePtZflYvA/pZ
ouy3yg8qYTMCDNQ/F1LXxF4wbT2524Ptib/rgBVPLEFS48n1im0I3Gb1DBJKe5hCZ49VlsKi6qos
98iff0NQmCpNR2kLp20KLs5KVP79PgoxB5R0H5eDBRSli/Br5BU/0/mgPRM7mam33KlEIysddDUL
o4sf42MSgLBkJSLCyNx6Q5jVeThYfrE692dxKO/jkIpN7+JmY5OxIT47gLuc4YrAOs981MiK6Uxk
p2DguG8Wl2Ieyx0QABy3wD212/yBPd0ET9dlF3tDldrV/VZC0vZ6Nxtuv0eABwkyCPRYI2K7NxEw
2+taoeAALywOc89icAwBVnXQwL6hAUzxBBWPFdirAf03f9m1sntH9tNwZeQSmUtXA+kHTA4RcSyD
7rW/o5qqNO43MJQU/ExpR3moTjYdrpyNSzX2imESpcQ7VhxR4YkOzfzFbg4U1KWwxkHiummfWKOq
1NcWPyOatpHgWE0PeDcy71yU+IyeBCoQpKGbTwKg97z6H1OfKXLApN3570NWUlQpJKPItFO/ZxUO
Yv8Uv0J0DqRPUs1/+rKJ6f63E32YJxQLHFhpWdKJWu/orGPbu9Y7nVweW3hSDT+c6kD+lXaVdvU5
llY9OKAT0xxaeIMBS8DDwC1Dp364zPVpyQOBGnbW2giRAGeU9tsc3rz26LBe0+HD5mvsL3v4yRvM
gkNsVP3EM+/Vh3YjXVD9HFfSI25Cs7UGezf69flHQqR/pujQC60K9nHr/AUlrCgK0fcAbBsXAaH9
Ff/h1JuSXVG7eb1Lbl5+Qe7gk3DC+uuu87dH9WGSG/W46btsbk4p8A/9FVL6HAedvosBPP204D1S
FmkQ+gBIrOGN7ebOl0kDu46H+QMCgcN8tr/JW/PrrfSsdZ9tnXztZBsn2/a5R4E3QlHquuvRcoU9
8Jrd8Ymo29QUj96y78ZZRTjwMXmesa+UNtfsAUvOM6LUE9EG3mVYnSmB+Vhom7jxEf8wKy8jcarD
8Pf1bCM/z+VGLTY4VQEnVlD1MD7psQIG99dp8f/77Ic5WdcicGpJr5waP3rMtupaDkuRjAql46+f
sm22lWGF4yN+1+7b/chXcmr36Z34Ku7Eq+TVOd4epkMdDGtt062bQxz2m+vaIJuX1N54qoVgDMk5
Em/iuzlcD+PG3l4P5MR3aZgfl110qg7FIT7fdlixoBqInxd/29uCz952mZfdX0OhtLqzvtccovDx
mmhc+UYGVeTn1P/91snbNQdpXE9vJtfc7vMHQox+262X3bDO+y0QD9lG/MbNyKW8To922G8RHNvm
r+km3ojvHmEKEKX8RCUdlqx4jS4On+i3Bu+o/rhPN3aoPolXv94TnxefZUnhPYsU46+jZN9I2r8f
lYwgxxCf/vU6RXn912srEOf9dU4jENfz6xrQ1QvEt006UHynHEH8hit4EkcX5+Oo7z+LM/66BvFZ
M4wvBE2/Dqn677/5dU3i39uh+FN8TuQpzdAOizvOuv/1jngtrgzQWbyp3LeIqnZ9bEEGRlTRrhre
yNGjtc331nEMsm25x9+xuYOF1XoLGWK8vNc8uovqA+0Klc2wTuYdvkh3xEvjtnikPkKTo0DDTdt0
MtRW0LW48BcXHF9ghN+J7+jc74u7K73LDgmuXsYT4DgaOt6UyPpQzd7HF9IufK64M2cXm9zonPL5
7EE6Ylxyqfm9c5SOqKvy069X8UV8XpxNvC9+I16l9GrpmDE/oQjuij4tjlDz3gyaOIz5UbzkEPzC
4UsOv+Kl+D4mxLjA1g4FfeYD3kM7gdd9oK/NZ/EzMDi/D8RX5RNGYck4bHD026gbO0BaKCiC+Gj6
2T7xzXGFjG9zj8b6zc0PJQqurE/IP2AKmYXZc3nbaPdkJFfzLj3mB9zw8oPe7ZxXWuJgIfKfrKk6
ritIjH1Q8wDbfXUnmrLfkpM/oaSXnETPdWgULI221BQO9WHYiZ6AzMPG4foVz2LsXsNhjbg8/cMK
nC/aRttkjM4MsSf8lgEY7JqDslF21xAfLD4W00RizCHJSJti78wJxBQQn6OtudWhiKJhxdcUmNt2
g2Y0A784SHe3XXKU7hqGdkPWXnyaQNjX1gPpafFl+ena3t52Cn2FsY6Omi/6vxgbFT1EtGm9p+KC
rDxmzYeBZG23q/wxcI7ZFsn598eRUD8xHhBEDQiC1+VetBoGDHsUZ7b9pt9AWOVGhrWYPOJNQdvX
eyQvaE/xufSuhLPk/vpnYmJEGuSM0CgNm/xv84sPgpXa0+fD7BidkqO4H1HOSI7NQaj1J0ceHc+P
l9EJKy7pTtyV+X76nilQXIj4096i78GTa9julFQijHukcmhPkw7EGYn36Yq3QFSEEvT580OyXr5B
VuXX7XbgMUKdfb8s7mKjeSl3Ix2Xr+padN8r41uM7njzqwMDiKZz/Ppcuvk1w01YS4unKyaNfis/
Mnh3GBkc47MYsqLR+eadZYdpYTD/7GgW0eCi8etgPLGT5bz0MbI2zKeM3pFv0b9+zW63B+BOOr1E
94V7gRjMdC5P+lIGAENC8eewZvnwRHOkG7BBa2YHBrUeXpGCPIpVqaRji14geml8js8Fj0zGlYxO
MIc1CxFTwftYFqMUECZdRExtYjoTty/O3hzE8cXZxZpxexDTdcx11JwfwTPeJwKk6ZNTzPWk537D
cn2qKTNBt8ZPzP0155s8wV6sfHyJ2URcKtOH6JRi2RwZ8q0QNdgivrd1Ts7pfczGR1FaEF8dSnDd
Rl2b4a9TKxvxIHQ/OWEm+97s01k0P04MuyykPLDOwvKQM2I55KbbiJ4t5pqCFdjg3zWsncWhOmis
VOPeDIHgxHTn/05C01lclUkvFocW/StD+4selGzjp3IPDFXc97gXi5RYriBC8qipkYl2IaoIk2PP
4BVrcnLkm+4thrroBbQHK74YtJYv3aVhGsIQfl//HT9e51/EaBO/FY9zCJa1cxbzH9jive5136zn
ap2forOY+3munF6sfKKDgH4Mxb5ADJAUUwxrhVnyJl1T9+Mq4B5gmzHuxFG7oNpX++jYEEwFKQLO
0UnMUqJN5UfRqqJji75AwCV6P52FVVK0n1hlxA7ADsV6KkaBHdLP3id9MbxFe5DDCMRju34xGZLi
6YtH2Gxqr6e9xPwvxpn4N+ra2EJy2Rq007BpNmKEMufw2B3gz0fRBcSwdV7zQ3qsD9POYNkQ3Vrc
sOhW415sksQ8Kx4yEny/7lJMheJ2qLX+37MUU/KvuUUstbT9oziIxQ5DjMfxXuzGfo3b7FgdECRk
F2ZOrn0qDmzBGOBpyGzFMBJbLdGBIDwJXxKIq76xJf/oR2ex/oIkvrTfmhfWTu7RZm2r6H1iTyig
yzSZgyecuEVuLUF+WTyjilk3Q0AoeV8VcXxhLhJTmUVh03ifN8SeaqSUzQMXly16mxgCYpSK1USs
JWJUipnhtktxlKkO2VG85l3Gq/gdV7yhU/hTIJrfOWd32Z0SdsF00hEE4F9QDJVcdN8f8u+69z+E
nVlz2kq0hX+RqjQPryA0gJls4+lFZSeOZpAQGn/9/RruuffESR2XY5tgQFKre/ce1l5LTMLb5BVX
jhfiaQhYL/PQuRcjK/xOWAAYBmGtxfCfrnMcJiYxO0KiAU+hAm3NGzY0+Deum1UUUkwWVesFjVJ+
LQqvS3rL/CakWd5DzHlB8ji8wFDQ+e3D+e0C7HmWLc/+xT8uyC8t4XLHewGpEqLEyOJQ+FioYXnE
UjrATn5vLYyFWEZiAYldMfVlYuvbFyo+PItoqC+WY40BELZUnL7YV//5jeFGUNkVtxhM79XMCe+2
8sS8YPsdZunyunun7u1+wwy4EdcgfopT1KCcr0PJ1zjldqdxVYKufHyYFkDuPA26b4Sj/XFnLMxH
YQPEd/QzhYh7dh3xB3Fm8kHc424nNgzxKA3Oj8JSMo0WGdrawkER915cg9gJSOJe3V6xcq2rSejv
u50wd8LXEJsAAkrr7EEYgQQnZbpeu5j+wmG/eSO314m5csLyY6/EihB2RTgxPGIiwIu8zYQ924pT
vW3IYBEYYCbMysEE1gdhX8U6vATRzwsrUDgwdihtLDAIFyYnGgNhfWcs580dYMKdmAAaA3P+IJTB
B1BWqALxsuI5bXGJtKurQxGKI5wDk4lpMr9wiRgmYhzQhDyhoxWUhjlghyQQg35mvqi4jmpwhuGo
+IwfCBApZ59cWn4Q5smW8kraHdfyCk2lpfifjBKAvKrWyCGlWzkQM/HiV+uCSPQ9gmJJDhwkCSnN
V2ArLO6tmJYyH0klll1H2sFGzU6D18qHqEHJbD653R5uEjGr+bxsmSzZn9iVYHDEnxxX+fa4lnbx
A8/CHbpIKEKLMxRz3fSERkGPvjltjd7JA/LrcS0+f+d3ef0Wz/bbbp8EqpsEtwV0QtLhxOtJuh7V
VyPt3NGrExe47J3mi1HPQwEvmJaaD6CXZzRfPC/uiPidhtKbWFLiMTvPUoARpuX4Q7ia//8lVq9w
Um+vFItPOKLy1ln/syRBUfEK6SAW6BlL0LBEe0+oLd0Wq3Ba4SB50F3nQMcIfxX//+e75ZXgV66v
rRZIqbBs+x1hPrNBfLNu+Ov/PXfEemG7KJyL9S2W1O1LTBaxAdqPxkK5v1kE8QG3v+pu8UwvPa8Q
s0dYDLHp3qzG7RXitWJqi8/Irz9TJuH4Kl4Hwe1zjiWxkQAThlDgQH7aoSpWsDCLdkgqfA2lBJoT
4tNu1lRszGL3EN/Hjy5gtyLyX0c8YeLSijUS8Q1HLJ7/Sjws+aO0Ec43C4kvseh40+VqKMQT4uu2
2vJ6dmGUcBdFCuEfX7N56x5EAkBsGcSFgfiLWNPCbJQ+iI9Fjv8hdsvb75stFz/FiheWnteR/RHv
PGIsxOeK+FIYpW4nfBnh5wg7QBjDsIiBEYMmzipfDiuxfsUKNhalX30I9BLXt7oNi+maDN91m/Hp
eiaXkdgzbUU6MCRRihXC2PJBwkbjfa7ETc8ehAtleKWvLNMwZl+CGxyjg0N/tWH1WsRFjRdzaMzF
QvJ1z551yx71j0sgfARxD253+vqI4YuItS6Ao8T0rBZU9d3yATJ8HEgrjGHNEUv4FIoJhD8lXmT4
KAfv6rAJYZSiE+bkGk8CSMl/kgAK3XqePLWvFeZM+Fqa77ylocEoTOyetxXHalyipOLbd2JDzsPm
Tnxaw57RhMaShntENG6r8nSH0IUwBhguZGKCYkEpZVwdMTHCWiXLXJmXnSfcXOEki69sfZmrP/Iw
2mrLYmMsxUeKD74doOVQSWCw7TZhe3diaUiLfCdDHMSGOnocy0OT467hRbfz0T0Lo8o3QDxqocDM
DNa2WN/i3grXQaxb7AH72bQxRP3RWjyLXb7fidUuBhUnwxOL5eZSiJ31tnfc/FwxRsI2JZv2Thzr
xJjCTsXuab5AY0jaEfMiJpEwSrfhFAMpHuPM0PbGO09hsqnvajYUWGZqbg9YUXbiZe8CjMLqnfhL
id272T9xxtbiui5RDGGFCheZFBur9f9/sjqFA3H7Kc6duynWN6uRac0WdK+7ILY4E7HviIMzntyi
Xw4cvdGmhX2auyScmZMHfS1DSzFWIb/bYItv41YtoIBTWwzMzbYJB0YYHPNRjB2KTq83iyfOo1xf
Amwcmw/nKtzaC8sIKbt7YZxzJpgw6wz+zeM/s/eKKf+PfyFMm1gEBt4GKEAx63xYMDjWzf8QZ3RL
KYgL6r3rZspzwkaLeEHcn2wjJo3p0dnAdpME4gutvHTmvMWh+igbyIzehu9m7v53tMRNvw3fP/aL
mw89ORDE25+unpaLhhkRqnBmxE9hodLFo3DKhW8rfovwSfjh2Va4nYKimwSCGUoHcQVC+t2teoz7
df6J4bzdvEgoAW4Nv6wFgJGQVpp/CnsuXAj8eVDFjBFogc3NEb7NSGGyb3dI7EQ67mayHFcn78xo
iSRNdbVayIfxyFiePCi4hBEW3uZtfxEXJo4vDEAeZkzsmuDtZhpZDi8tA4z8AjBT+KmZx+IeikHW
ltFWuMR1KH62OEnWUvcaBv/E4/YOgpGF+nDbtBFfZhqPr/CzQ+U4F9Y94kPFF7vjXLhFFnqHlMDE
O4XDkixVbpx4LFJlwregBnJ/M2KoEGEtNVxVk9uL3YRVs0R2AkYFt+78BrZxE0sg+dby5uMKF/zM
khQzRaxBMTck//wmPoRJj5MCQ4GLzWI1iw81uYyr2WGZGMuNMCDiLolxEoM63N+2/JJQQPJRmt2c
z54e8wqCEuE3iAHSOOI/XsRtDSMntLh5GCMm72ZdsQHY2vqu2ERbUAnFJt4VGx4Ir0f45hqemXD/
hOsnzOjZB6VIhC0uXJypmNtl4yb3ILxpOMSZ54QlgvBbqCKCFbEMFJqVoRHEUKJIhLkyvZoLFEOR
bU53zXWLaEFnZsuLLz6yDm+mHKjVEj+TeFY4gf/8pKVvC726eFqEujLndXNOzQ/h+AkXVbw43grb
InJaIpEpMhzk8gIgmK+FAGsIS1Pvaq/e6XfcsguBE74s72oCkQuBUJIYW2wViGd7BpGryLNWrkFQ
IXxX8RfxW+TLaph9jRA+y+u7JE/aaXNza28B1F9mkQwsR7DllGoQR3NA7lk/P0MjC57vsfyw74/R
vT7cSekP+NBoH+mhsS72YGGcx2Pxo6vf03Zl46R3blpDAbM0cleVZ0oclOfnfmvhDk8/qMV1R8Ak
FChfIdBghMHUiDJlhmTmzUHOFvFLxRUKF14KaYj1nJAedidsP8jSUqSWwuQTyOl1qFpBT+eI8UIs
PCw+oQ7c4nhDa1vOGE8e9kFVz57Y+31OtaMSPNKVQRCQcL+OPvIlRKO3SaN+qB/w6a0vvAkzTx6a
w9NEiUp5O3OeKnqeny9+6gEFRkyE9s/qjabIk1t6zfYhIx4QLnzuTQdkQQlSRuYgQnC/xH3PlqlH
dew+2rYQbQAcFstIrFWg7GBrzY+9HOTbX6nHzPGh2vAK/3igSxta8vED4DueC9clhNggr+OhSHcX
h3YmZkn5Qb7hnuImN/zDRgou52mRfKEC7p4+rm6EcCFQ05jXH2B2rrPGYhYAM30U/zNCy00O9FH7
2RoS+OztOget0BIz6BOGdx6Jrwwi+FtKj/sQWMjZcEyHP5DuoTLCYZvrO5sgunc4z3bFd9B+wBe1
tnpGk5sCyoRnxbwtPvdisiMTFjbPBaCD22PUATgMifltG0g73i623RWHfRUfJg5Q+PVzP2sYgutF
LcAfrZVX5ydT/FMTJ8FX5QImXRlcbM3/AETCvqRfF0F9HRfQ01uQzcHpg/ykKzrWrm/kkB4T6vYZ
Fml06VUsLYPLTXzpJzxHKy6cOkPzwZkFnA7TMLBeOb+GlKZ4h/Uqlpp4DbeFcxC3SASQ9pwxwv9k
6AgYpdB4lZi2GTeTmQhJLIIJ1ICZuUC4Y+YB935FK23sCmNCOSQs6tn8NhFg2EcfjUEs1n1gANkW
48yJJUz/29N89Ke1u74aHgD+zGhC6vJMRyaKFyGL5dCvUjziFqLHt2vEupXC6pPA9xY/SyHgg2Rv
kd0jvXVNRqmLLRihF2lrIjesbLVdtu/26ZHe31n3KYJh7Wl6IrLdCtMmoloR116LN1fLKE7sNipW
KO5JRprQujpVzABAAltopLiK20tE1H2bp+Ing7chEheTIJSYz4YLvCT2ooXjWrtsWV4jaaJp2MIz
tnQ+dTYQes8eHBdgmojO7YW5QYMJ8LnIZALcIOtL7tmn1v8oUiyi8iFtRZVMJCBFZpv6Id/XSlrY
IJ5OXvtW8HUoqonHssi0n+9aAm7SqmjTtPTrrk5Ay9FpF2UL8SWWsLh/8Tbl658NQiFnRHwQCuvf
r65z6LoQ2hVmXdohsbIVFy2qYNd1wCPEaJOBGVKtS2Q1+IO0i+7B/2vHOeqPTDvt8b+RWH9FTdMz
p9A1B5CD+vjvUKy4N4qml2mdQ3p+8qYQ3roAIAUMgA1uSLGCL7N3JexaNrtrXy3/AKAe/lX095wQ
2tvYKz+sbzQ5rb/1PkHRjhIRICbI7b+g2VRlNI+6IlGOSEEOgWyG1dfVEhe5xSiHfpGdHZ5ztyAA
pxBIR7jpm2z7KVb6NB/JIhm+Qj/FKbDg0o6DLHJVOLlIc3SLSPFgNgQ5enlOPnpDgLEUy631eQ2p
EFHnyT9q4h8CDDliZSU6XHM2My1fVK0LYIw2ZAOC2oLG0lnyyVq1UPZQPRU1HQu6LV9n36iWluIh
tIK6fUvgM7kTuhTJN9iYa3PnVxAOAH4oKi3FsZWvWGdNrVu1T8thp/w430GIlts1NDVgDIcgrTwl
mvfaTK2QVfQaNl2V3nOv+JV3od6ux3Z9kWGhmPf6TJZm6sXltdMvMLFskmODYMyCCwK2WIOwhV4V
nDyBCyqSpzmk0iklTlSgEPNpVgOoGS3IyEWoC5roIL5iakj9XH02D99MVIH1+eN6haiAAbANFuEv
AI6skbKxms7D7tgsTiTl031MSDWAZKPJ6FkD3rrhQvsdVFjo6/4o7zKYr9xj6YocWjE7PViv7UcV
hy20A3mTfIO/Uf4KMLENuO65FQo03F+w5+npdD6n6nGA3FjwFEbDTGNH536YCPPBJkRzuytXHqpB
l3oBelnXwFl6NQKRtZ94joHk1UICyoqEZkwLxQKJpSSjJRHygTlabyjQHo1Z0wt4cznMu8qVXw1E
tQWB5yK2wPbMm1EQiiXHOS1q6TCHCkaIcJGpj1woROTTndmFaebLhMy0w0FNMcwtZY4GCMJxcIUd
n8afDixJp9kcJ854B9j7gp7A/YSqszajh5PVoJ/cHphgMGGjBz9TVz3YCCwtObh2dcndY76KxrsT
cYbqTT1H8yTVYyLRJ3mE8AUm5dG3Ps3KPU++SUsgHMmRK2W+CRgctbERPSnQ6n7WuspnhfooxDwW
dJCBI3s2VWn5m7v2N9ws/RH0cqMiBw/cV1JBa4jURG3tAapVcm8v1pB4be4rj+DBQMaKUIxW2rKc
v8oJxJCzrp6f4X9PZyQqKnhG2nnczTLLVR93DSshQ8LH1SMvMWY2HVGgreLgWxbtv6BZfzvlL+A7
Q5Xj4zBN5/04bO3Sl4tFkm5zQHCip+Y7eeS/mWJD8Ag68PiZ9NJ/ORqU3bE92ED9jmyTIr83PkGi
HMYAPWBOcRxmE32e0BnRpQKFjAskTu1nPxJ3sMgoRLsqSO/oWN2W8/qTNhCnnCXP7Y/kl7o1X3Rv
WhPYtq70iOv41r0dNz+0de9SKiP/Mj+F2QK3nYFcaEuVTrL+2b7Qz0X34PFHtoY45b8tjPK3vRDF
CtqXUYhQFePrvjMl5bkd1GnYqft4mvVOszmpIRArGG4kSGPYACJPi7wMveHMg2jeqBcVfDU/R3pM
2S8GFhL8hiS0gRcvYqRPcKHIHNDNBg412zuWZx49o9JDFBxZc3Hua1pgZovUXshQi11WPW/rBZd9
ROWFNuPIhQAUdB6MQ6DKIUaJBn+iM6udncuFSp9s5MJNhCZO4draUxfRNBbEKkDv0MShBFpAnwb+
R+FVcI73dHzNoVSa3oY3OkIUgp9sUZKqIZbrAySmmlNwjkMlDnVyW6zxdIeGo7yyUy/vPW3wy1Nw
4hz1ULHv9Mg1lBXCuFWylDJob0ARz22xVyyV8eXcBzi69OKEQ/FhI+tmL6DROsOYDSZVIS2B5A9+
8kKBPy9bdf2+blYXJHSBSo3uf99VMUG/bBsGfHEQqinouP6xTUaxnNZF38JiVYQRwZxM50aMTF4/
fjN9/sLdBnGV4LcXIuYsUYHQ/Ff/WVfAsNtr5rhLoqUKa+pFQYLXfiqR+zDswiviJxT2TBhKUhh4
Eqffqc3SoJE1dXQfurBR+2VZ0M3ExkJuvqHNg/vlz2FgCbNvWlg5oVb65eRqiZ2roMWwGGjeVfK5
YQ/rN/jtC7TWSxQ7HFpvMzRipB2l7jienV/ldHlELC8HCJof1gniexkxUw9CW7vQyzebqqDrFTgu
G2+CQOcsjzT0F0EBnaZgaysterch/0p405EmCO2uRbT2iPrdyXrQBjjNinyWn2mPLR4NYOZN8aPN
fvb5qk1/diQmTXb3SvnQAIBb3S+FPp10S+sbRMqW7nXYHFyZ3k/71VF5PRIxo6Oigx+fNu3wYDdL
E3UK8y5qH6fpo9Y39slL2HZzn43W6TwzX1Cv6DM3xYRHMxnBW1zKapOWHorMNhUTVncPtjccxx/n
7Adz3enopFu32aOtvqdo0fICokF4YHPQbcgdlsGQIGTpIod8ToKJJFaxTc8L20QoMJTLvdOvQcTi
KqEIh6NIO4iQEAycBMGr0MpdW11E7aaX72lE6iPfIB0xuVbqt52ngqHVVlq66SCSUiOa/HoH/k2k
kig7xS99lazsNilnBdJw9pzenmycp7EQAGz1OY7q5UCCQqEq854g2AlTkgTJkRB0mz4vOTwCnm3N
QNqp9JQ1WBk4pWAggxbGLVO3JGKmp0pa6bUPlRlE35x0oeL5fWoX+q581AVLquWUlKBFu8CNOhd+
QvqoKhB8hZDh9KclPyFQ0JGmprWYnBsiA8pMvyxahwSOh0NwmQkpWSkYlBV+gnFxL9/161zpKb4Y
gt9WwNdAp9P0qJXTYVeW8DzOAfNfKhf5GpSU8JczPbiowI+xYXMEH4bKbT5pCMiofSBoOPl95dl4
SdGcJ+nkSAkyUg8RSAVWg2xBz4FqiA60Onc7Za4/wphXZXMHrR8iDQWyvjnwA7gbyQSRCKsWdB00
+Igv+et5edxn9HYixYt05QLLCWh6SoIW5uXOQzLRPnGPw+gUavadIQUd+0AUnBVPbubDG90DWOKk
D+tqqfX7qN3V0uqc+TRllLVffac4pjh/gVHDN6KYigYFiiZ/VVDKmyaSJlvpd5IZqkd+Qtw0y6un
sSY0AKypGsGxmt6ME1cPcZyerC+mBU8Gy31YK5KrGi7daigH4KBC9QiRZRkz7xftxT3ps6MRdhW8
IazyhyYOoKKTR/8CJEtvdVQVLcilIS8zaKrIfyAJWujvZrZTO9QFtYdGf4bcCB+sE+yZQRuHcf+o
g8I53Zfdq44CDA7deGc5j9VI41hYAAnpH+1me0Fpr/ePxzACgwjaQ4G5cQ71U92EGs6IFQwS0tLP
TbSGsZEWwRbRGGlxIiNOW6QVRFaQandahEbn8kjBCrh/5bJ8cAK5NRY1BBRmai/uDhPwNd2HVcso
3y/ahs0vroIcF/0yK/Do4Yk7rtMT7F9Bm7pd5Y3Ovr7MezglBug/lmzPU746s9/mfjYt28h1jovy
Mj/VCwVnggAs82RgJqzo2NVwl/SQmFQt8WqXNRTDskgKMbniyJPhRo0xcEyboCoWA/jHYTGB/aJv
IhzFBhQkIyxKbqKvGihU8OuKENugKb7CkDgzAoIB3DOV0W7NmjY0mNX8E9Aikue2V+SC/1ihMAd5
xY9Wc/GGR5XWyAVCfXU3N0ukvxdN6iXdwmqD/97w8dv/ttf9a45+iRRHtZn0btKHHY3P5TvB11mR
1tJ4fKwL25OOr04Pvrp3i8FX10jpSoN3dqDNgQdP8EzUbunMBUGn0vmD/ZkiN/lc0cE0bbKeDkiJ
KiRxZMm2NDz1Ex4dLDw/nGT0C/8MZSYGlHuZz3CKBM7wI4eiR3aJb2jA07NlVMLqUczlGoLEKlTj
5xK1WIvKK0LbKgCt2Nep/h6h0qUp9AJnO8FuFdbqJorgt6WW082rNBjYLjAsJlFc4JhCvh3qwR5q
QsclRdWcPXSZGiCxKphROs1ElJjjSk8zXmbECwjtkQsvkblifnSLHvSog/Wa0SmfoAjsZRe8V9eE
+eShg1yH3Sebn3Ji0VkNKx9dUaiY0pmVznFo8oTUfCAlHs2EJcC+bk+3yBGXVV4dobCL0302Ol5l
JfO24FAxBxo8c55m6/G8GYywKNeV6UuVOxT7bPgZpT9S50ntAkXbVpcdnJ4GjSHSXSZWHEnQRQfc
G6rj7FCVC1smE+Hp0t60DhBcku6oELJ6liO0oPdlcTe8a/QKXJawE5+Or7r26VRga6ofp2h712eH
qfo5ORtNukttOl7h8lzaDX7AooXYxH7oCK9S5Hz2+cmjDRhNariN9GxBYFM66ypeQ7GJ362Ybkxz
WO/baHXAkE0fsIrKTDh1h54SS+ZeII+JF/YFRtB5ks7NZkETWZu40VmUPesf2pueuGSilNbjgzq4
bt7oLTtD4LTIJvcMoRHefj0HOzcoC5V6OxtI50HnrcbLXMQLQdoHFm1op7taf2ipWlwy5CePFHek
pwzBj6TR4WYgV4qeJwK+8KJAKIMDeOIm+jaJLTMc+pfLRHP86aUZkTLbO9N9Oewv0sqGbtd4sOWX
Jn/q2XkgiCTBBRw3hhaSLqZkSWdeThzgdZQ6Wtx/ryA+QOCRjbWHc3pZyy8KbBfJa2UtySVeaJkG
lUbWwMboPXXO/kLqjAuw4eaF2xJDI6bURJuSsYnr+wRutekuPx/SPsyzVcyfRjGebYa4Guq48GWs
IHmS7L1s7AptO1mPROItVUnNh/y6T+86SpGDZ4xuSeEdXEq7I7lyyUmCYc7ele7JhvjJcAdEQmHR
IxhTqPUHlxY/clnI/nncqvZ6Gu6K/LxAWqSDWxefRtvkbMFHqmiZCpNAoXm9hlgOFLIFrEBCWokG
8w+T8rGyNzakE/TP4VmBOfNJ2xxdePCLh2LVIOo8OxIPrRt6r2RKJ2AE4OiNZ+XB/olrLB0Mukl+
Se/6Nn2ZAC/S2kYlD7YlWgKZnIihwTe0g8v9gsN92k45DMV5Hoz4NXk/rmHmYrogmEzL5SXQ6ERH
GfDcDySiSi5mfwY7TpWLRvEdbfYWXAJ6SJB4xFyzvn8qb3QCk/YwtzS0mfrC+FWOq6bvt2kcowAL
lSIRnabrNOtD1IzSydw6+Sasns7C6ikkRzAJSDayw5dV1iNe1p1DedJ9CD0HSGTl8xL+6vQERYJ2
aFH56OO7HBLJJCahi9TGzGieGpzTHDFoax9H64FmS2UKaufpFL9XCN8kexUv60K3c1NaLIlmoVeN
25DUkglGzACdNGlpEalMMxnLXgZTidsWjOoMURr9zvoEkHKe9VtTdmMDZRpGfp7/MJ4Gv0fJ2HrX
nsg/udbBvFPvqLKFakDCYqW9T++ROqM9eowgr1oMtF0i2EWO71elL+eMQng+NbNjwPzZRD8QiHlh
DBn4iPAP94UKDoWah6yikBrKeD2yR/sbhX6QMHcU70HCN6sjxTFzUa+MXY0hmA4Yrui+G9lGtpLl
NpNHppdbpkBTVCrHEK6D+tIJqTvQbAoNsbTRyrPoddw5GxBnZzizpJkN/zb6HeibYyo1VLFm0jze
Kys1TEHzmkGza3YXaCoe4x8pPtpnDD3XJ8Ljm8tBX5kfIlyjMLnT/ROSidlQzY1Rn+VwVNvh9FEx
zKgJzsattjbvzuBbkgdpfQF49EqMC69p+QqK9sn5JBhBCfZFInX+zhjmP6Mf9SNNku3WrP0zeZYY
CgIYBhcZK5S8whk0ORylUQ+Ne/NwrryIGILSrzLHnSHFOsJQ1MzZpiN2X7rZQaegiiqT/pzlkAGx
BxPMQjFGShM/C/qMFlX2GdbuNMwUyIk+pI/oF7YMb5T0DZSZLFbMY3+gW5L8uEa39AC33czpdg7V
12P63um/GqeBzkPyaRaWp/lxMh7L8UhEjGJkwQ0YwIKo7I114RldoCH7qMOFHfT6WpVe2uy8GFm9
iXZf5s8ndS9LDxEQVVlxK2VyI+3sqvREoXuh2/uku3jMSkLNuNifc6RdafUtZzFj0C0Glpg568zj
Isnu20LxE6pjOKXZg4Sidt1DEmLoH/D1wjAhIr8t3B/wpTftpoZ2j5GuXfMUQJ5/UTylC1jRqUcI
NxHrkMxpRNDZH5Erxy0JtOExo40IPJHpoweT6ltNCkn/08V5Od1P/OtD+TKH2Q8Nuwuv7x9JLBGz
nACLX1YmjZ/Nys73hnXXTG7Ssef4XdPBH/FNYUT7M+OjyobqmBpEqYaFDsrvqQ6rLLNIOk3dDuGu
mpKFnbAz1OOm4T5SQQBpae6S4ZdyJCH3ph3XyXk5sbULXuM46dbJSPURVldBjKxGbXB2XHmiEeAS
w7f+SyW70Z8gVs7H1aiZz6OpuQ0KoUVf+/HQQBbWhrWpebG1P5vJN7ksRRNB6u9B7L+vjbTW79eW
T+1wLMui39UOjXSof9iDq2LLW23vDNpWt9i5OgVW9548X/beHLXQGVTP0Z3DcE73dkf6fzjoVOnr
6RQqlxoA4pvguy5JDzAhnUZynbicZcQGZ6c4DEYC321DJwmN5k6H/oddrDR1p2OJIKAmnIArGJLe
Du3v9DLNq8xxy0RZRA5Zn8GJPcLIsCnhtCpP6xgfFPErr3eQIG0hUBOio8hb7nIVFBz7wNjZ6/R8
forVXYvWn2JaXlao89SzTuUiRRjShjH7rBfLq3s+wZVvUraI2Uyp2NlVuYcv+KT+QsHHPQ4jwQhd
c5xQbB9fCn3Zx7vxYs8vZQP1bUfdA6Rk+g4z88WMllV2nhsJRNEJvq7OpqJvjjCqHCNpMVIFKy62
r1B40hPHTTH13bRspMepP80TNnqJ8mCT9S4iztDXa1ScFucRakJUOChckKrtqZ5AAXLUqGt0UD/j
4GW4GfDB4FRIyl6ND3Wv3xnpAyuf/LHj5g35kLraDC1SLmTX/jtG+ksHv0pKFG05xaRUZXzNVSbH
NtfSs04QSmWJk5PZsFrEYcqg0/0WolGteIqBUH1z2D+zB78d9jq9/5UiHYe4iQervuwU+308QlQE
3bfRhFb3lKu/zrBAVA7FK9/UIe3N50eKlP99An9RtEADHF4nQ3ZMU/lDWVZTT1Z6VDN9kyr7HlZj
fZLQ+S72F9wNs9z03XtVGIeamS1DZmEYlLfRQOjiX1MDT0R9uLSwHILLarInKXod6ldTXx4vNMp0
JhzfBjIBbEVE9We0jCxBXhQvlFO2nGQ4kyF4SCrzAKF1hhJxli2/LQ39hXhEXJ5tq6qjQKxifslx
qWaMtGtLsjuFfs8Kdaeaj7XnrGq2x25uRd2cIlH/XFGctLrX/x7bv2j2cHCUAkwKKOAJvh78Mg5W
YkZ1va+cD5TnEK1+ra3OlbMzVc67M7uLJAfpgKhGg3LaefiGkOfPDDdZb6hpHUeFANj8WsqTka+V
+9y2NtllmdAONcyyBGW2jxLEaPkypR/fXK78J0oBii+Eo1DC5sD6V+SEodW5OU2StUFkWqJ2Po5v
Q/7eM4VP4NoQUk0qyjIyssX2yR809AxyyzWYJGXtUAgxZkr0IR+hBLF3lfXW9ySdZd2Xyr2Wt0Gm
H2qyr1EEktE5ehIFRxum8XRwUfZIB/IWAwyYFn6t7UqVBEkm+czjpsJXsIeTZxFVGMCup7fItn4m
VgUS9ZJSZ6iruYKY8kj6TUFwXWOGnAZj1v/UnWAwSKSzL57QeFgmaGRYgQ7i7PQwkoOaImdmfoh5
/iuydVyK7gkIwISSgyUIY6BbOb0PDidVU3+PoKcXsrjx+9h89EruWdlp1rGEJtgDnfRHwg1KjAcq
pFPzCbe8iuR9Nr6CNMy4JsHNlrN4pOTXEP/65rb9WT7VEWSHoRvqW6TprxXhf5mg2KmR2KnO1aa4
LJvxcOkgoKw/h3pv9TCGH9EKObQqeOMCUjVoxqr+0BekdtN1BQswyeE0+cYm/emu6JqtQfGrm7ps
QS39+5YudW2FFFFebez2MLUk935plkBXfHPdf8InDMi64aOzVAUIhf3lMLrVFvroZMeNMayg58su
a8J7PbrP9Lc0CiwgkkMwAaChSYRgXn+mCt/1/iR/QzCsGX94ML+fh9gi/jX+TaxFJs4T2KvzFCoW
/e5pFZr0a56Gt26Q/VF5nWSVXEvtnUVKiVpB130mZ3uVMOVVPHJSMoX6WEakGSixFjIV+7fLcXkC
wHmWHrMGsrnPURoAFxD3Egip4n3TZz0cVyN1lrHIvsk4an9ua1wTcvM6wk0QWl3ryv+6pjhRJ90Z
GlvspmYhP1hmHo5zK6kEEaLgXYHaSFW8Bl6AiaT1C4mJtN3mxgM6HI6gGGK15lBW68luzL2xnJO1
0ccH+7LPW5jWyCll0vEQlfuCLcuYDt/Pjj8noaHhWQKAUB0NIvUvd8WszvkwFdVpn17u1eqzNqEz
CYfpPqYX+vgrU8IWTaZVs4WYKOnc0tjm+TeSx8af5vT3U9B/nxiqfK47yR7MDeuBiM+aC07xU3/x
7JbMbP5U5fKcmztROxhpgW9oK2jWilKvKSyodh8KJadclsgsWrMpekklI+jRt+gampkG35CafS4r
qIfjrsnVpk6bJRU0KzbvkIF6JQORnyl8xf2+Ucka4+GX+rrvKVYqeLVyu4b2Gh+hU+1tToNeA6l4
TB4thUISXya2vgMj/GW5CgyCDrJLtQQM7vfR6JOoMM5GUe+P+mKAOSjRwv60VeUH3f5u3/7LoXTZ
0HVNRngM9NKXmAKYg+6ktcHGWb8cEU6K7LAeoJp3dBgcX6yiwi0bUDs/Ty9xnAhMZobWeA61kRlX
s1JaRdr2v43Vn0AM2OGYhjbsZrgy+lfUSdLqnXOSo+Me/NQEbeREtaKrXtIefF+ZKduTBSP+6QwE
YiQjJL3khfOOsSA6WkTHraEjVEIlnfljyeNajWjjHMm/XE7yWzGaQU9ckpjaXD9P5FvjF9gE59LU
fePsqlce4N+CtS9X8SUQxb2ekkqRjvvyqVlAALeZXLiiAysgBJ9RDVhQDhfAkhIlu5nyUc9rP39T
Vs0BAqFtc6jf8r22ejwth0eia8jVpVm9OZMr/kUHMawn2c70R7jX0fGaSbMJMrQPZzYuNO+8Q/Ln
vKNqSckxfRM07KIHx1rhl30e6a8TTYNKgDwlLOCIKHkJVFf6AjmhFVUv8gvL8t5eQksBNXU365+a
9+KRGv1Lsju9y+vmqdil99jsJQ3nMO02+OkCLHX+cO7hh7LQu7+z8YiAys7M2QI6ybnqWk80k8y0
+UG+k90xtL2W72TVP453ZC7uHJ/gaQnxNU06e9qraZrLoI4ZfGSQFviwM3arQ7UvFnAaufaKVDNc
4VvYr6GTRj0tUA4q2ZfDmZYQHWxz/pBuTeBrgRnUHj/pYyG/NpdpRECph8eXuWhISF+MeTLbHOi7
mmdQU2uivXhvQM1tvcMuTnyCg6IGwUgjAdTYEMbN4Jx2aCwsDtGC1ragh+jacXWQ5M80dwDizuCz
Kfz/Xg1/eCyInwunHvgKqoeIqf5uCqxCmYZUgrswHxcDCRPj0XFeY/tgTPvjt078H1uZrhrQtzmw
DaNxYlwlaP61lTXZGE95cyn3kpLQ48SwQfP9P5SdV1PbWrvHP5Fm1Mut5IqxwQZjzI0GG1DvXZ/+
/JRzcRKzB+bMm3fvTHYSLS2t8pR/ockffSIiny9xl6v6VQGeKReQnP21dvPtEpger+BsQ0REYvpH
W/evx8ex6/da4iX7UniPO/HY+FvBGEAeotFM5cukTSSby9p8aI1rSac9X/SetGvk1zyscfxxlwOo
J8VDUUPM79MOHkIuL2ohWoAdnWky8XgdPgoSTdj3zEKtolv//K2kb4cpLwCW2sSTBYsQybrB2ejV
MOp95lOKyD8G7Tkm3C8tdJxiygMxRfom9ReljHtEmu9GUXuNk11fxxy6zw0ICLmaGVb1C8Rb+hZy
MSYZzW/qYYbIpE6Z01+TmsQobTZFjhHWnXZlYnvjQKIvwG3pHAGdxdFx2dAafdE5ERWAu1/m5Ftw
MT0fixpg5hbnunUTXFiKOSZJwZqSfG2pIncNpNkZ5Y6y5CmMjn23s/xzIZf7yhuWg/wxaosxUZcT
zjo//jwW+T/nwiBM48bTDV27uexG2sIj/yXeg5+9M/c9DT8YG5ieR6sKFeDA7pEmgMr9HNxbW22p
fYmor9HgKGee6mS0iTlefh7S91oM06Pgo6Oy46hKqDf7WwpkudaVttqjlplZzRyEIa4y3GNop1st
piXxnKL2Lw+dwv1/7yZZ0wAxG6bBJ1HFmzUh9lrs13EZ7zN9UyibePBx08QFpdKczFj3ymvQc88b
py6j/kcu9vPjv4vn8s5/Pf7PnPy1JP14lORiDOK9gsmzHtYznTBY8hApIrToRpCAOwnpHAOKsPls
tbuuPmgjlFnxefIaakuQiP6L7rqPpob6XvGpjWhsDHgL0P74eajmt5Lrn6ECOVd1aBKg+/7dPUov
kTf1dKejZF56y8Z9irU5WtcGbV4LqD0ZowNoExlqgNgyrfCcAS1DAVMxsG8Em+x9yqazFpyU7nik
/bJTpot0vNeylQxGjj6k4VD4z7lTqlUHWFPc+hCOVZBDa7OYp9acJkDjbQoV3AoIzpkOmZ7+lrYu
ilnN76xXMmjuwIZ8DnVa+toVF0qYwWXYR1/DnXGNJ1nCmQiTpXbiVwmLE2UmtjNdXeChiWSzr81A
q0SKXf7qIftfy4xk29QnXK12a8wUSHImFW5TTYGcGa0TJOhr+bXO01++0n8cMZTz8GOSdPa0+qcn
8Nd6yjOMX002wE7L9+64RAImFhCD+4WY8qekc7NrKHBJEjBSi7KpdrMWLCv3B6lXo/1A7bhvNw3Q
eFqVeWtnU2+yVhzBQodWbG1ZX1vyc9xdKmELKNSWykWkh2QkCmD+dQaZJdadn1eq/B93jz55YMHk
kSRDV2/O2VhXGy/L6mrPTFeikwZz11+zeczw2oPnuQYleDQKRIEOf3Set/B3lqZ4lKqHqNlhHder
uwiCMyjjJHJU91557I35r8PU/mOYBjreeKjRpOFSuDmClaSMrKxKqn0rl5+1B/rQlcE5CPNmfM7Y
3VlTL/q0s3UM5PxQXVBordtukzUYvIT6TFEvrhahY72vSKt1sZ4nkTb3/GBFQ29yQCjI+Q39Cm51
7N8Ew3yKhoVQXiK9nckUqAKBhlzkcM8E3sUFF4GQrZMhj+5Z+0br3oG3cS0U80gKDpXxJEnhIgT6
lNXvnMeBXD/Fw6yjoSrSmxy9D99n86bFLzHf9yaWSvbDnYnDHG5/lnWT/4UJqI22aaN9/zApZiWg
d/aQOyhlcKAAhlM/Yoh+jz3+seBxL8kSWZHX9pDvwvf8Hdv0iRx9qU4hKdBHdqFNWn6C98QRtPzt
KvmP8PSfkd5cX62M2ZbcpdVew4M4zc1ppRk53fAE6BAYdZBuP69zwIbfT5XJFE3SiBOxWJBuSgV6
7jZjTUN4z3mmYjhak5vjLkeAajd4GbUgL7x41qpkeDamoYjf9g+CMEPIXkPnQJqb5iIHXRguLaRR
BXpMi2J0xsRxYQRHOJU4CIAGQDHIzjARoViG4Cfq1fwGKvoI/STLHnvVam7EToniCP2kDKMB3HUH
Os8YHEhzA96X7pg47LZAolY+DVNzTm8gQc+lm7cgqi4q++9EVz4UNqOxt4i20RQOFiArqnbLz0sJ
jWOkpwkZuRnhV0/w3tp1WnrWuHDBSn8gOwE3glfzoZp4nGU0A1MHPhq53nw+QD9Elp8QGBcldQm8
DRhhG87ACnJGYR6h8GyGLDk0m/n9NQgDgJbjLIFHgvaQAqVn5XEnmDOfnFBxiufEWrbGLKcl5k/6
5Zk+p08KNCRHG7y8V4OlG8yUyVNyFpFR098zbUNeNDloaDCitso23yNwDZWAg8UPcSJxRlzWs0Vg
LSYGQT7/ZaV8O2pgrZBN6Dqwd0XUrJujhs5vrrm1TJihfBBp4iy8zIUCgNHO9z4GFqfUmVsMDDtg
IHWMZTCkHi8yrmRXXLAxK+TnAX3bK4QRUAQkRVGtCUB7s1dGP5UGdaQ/4w6wMuZxLQPHWGL4TaDr
Kb/kIvK3p+maQn/BMEmm/qMbJHWZmvaJn+2Hr+RAU9eEiQZ4CljDuIQyKYNhtkhGnFqZtZHCi4Ml
KdeFRAcyfw37rVuC+H5x87tBXYE57SF1yHPWkfv+86x872rrlJ8YpqhMiQqukv+GWInWSR7Wsdme
TopCnWYyAsbf2el6fElnQAZVkqVkYVkLN1xKWM2yr0LgrnNav2g2+BgHrKCY1P1cUfDtdkLAm8ls
eC7QiITeaPwSbPw5X/4JA6bx0j41SPAs3VJvzp90dCk4RiE17Oit8mGy5Z+G/ulZnxHMPDffolu+
rGkAW8gOyAL48mrZlr/YHU0B+u0YqDrTv7UsnGVvb9FQL0Wra8Vqn43FvKB+blgXQbxiHuJjA97G
McyCXxbUt92kaxqRhYLxoPXHbfPfz8RgAlcUiC+oSSaG5oSvQgfNvLmM2i+hzHenWx4li6LCCT/9
0G5WRBqkEdACUkLqWVd8g5C5c7fhTN13nMCJrVNAsyS85oovZdUcxK8pAjtYl+6TZO6DeLv6lJ+r
qys7AOXgX9FZBm4P8wc4HXGyfHWfugyLteKRA8z42gG3pjwP66n75UW+m6X++yK3eHmqu1Gr6nm1
19126ZXKfZiIS5XKmAcbZUCatTmbVFJCGSadN+Gedqn0GoSYebqS7SebgT6M6Fu/5JzyFArerJ6/
59e4Sf8EGmONYpbVvhDu26ZfNtBqgM51IB78eC4KeAYmxjxPyWJ6DPJq4FtkOgraoEo+76I3QiGt
ipcSvBIRP54BZH9fk3oQDP18Nkjf7npdI7KXjalHpmjQf/9ddLkQG21a9uXeSB56E/iHLtillCyF
8r4qQTJv8uxe5hwVu1+C/T95980c6YpBMQCfNIuuyM3lEYl+mCVTWSL25jIX2EuOaFkLmA67U/xe
ohmcXosgzHMgIWuSww3PhQ8gUSwmQl6cTOTjCsnLJ673vYc/HhWH+T7ubJQs6KAiccL5EB65ubVH
jq90GT2B2ddpgOL4FP4ykd83L9MoqswmNyHL7iagTARN9lIjLfd1vRzQ6DYXirmT2SDSLx0++hPf
FpcuTekyNEpL0azb3kVcJ9kYSYRnRr1sqTzHwN8cy595ogM52aIwC5ouoksOmHhGzBYAdgYOR5jD
f2rAQs98fdm3wHaXLUpBKHUJjiY4vjgbW3DQ2wbhBbgFaAOJTpfO+OOkUzwo98EuzbENVzvKhHYB
agkmEtx0D4f7qUoNP1yH5ENxHLdP2BeY8lDyoqYIvRFiIzR+arhERS+xtAVJ22aboJ7D74BRZW4K
bT2idOPbnWunhjPwAsVd2a8FPCeAvgZzvZ4rgWO8uNF9Ki8LjSL1vB8nzLfCznD6Y1E5/jGlat7Z
IjCifD79/OxVjjLhGCHrKAowcwfDc4L5i4BU8DDD3AMRJ3yNMKcfG3Bzs+iplNfDMywOnBQA5mUc
jVC/frUe/lYpAyDz91e8iVX8qBHrnjLlPnrRXq1Xbjav3Ro4T+Ft8eK1Tv2JdYyI9Gc4+833Q/rT
9P53700PNylBK7ox1aH/3fVtL9dVa/LwjpxZ2mMx1iPeEpU7ub2HBqQ261qBhnpGuLGckdHVEKw0
oBFrvV6k9anBfzR+MK37OHlQiKib4jjWT4F+6rO1oZIorkIyIppYxOLQuwwnRRkdKbN8gfdoC2DR
u0s6ailObDoABFLfiU8wcYf4EAbrCtlyhMUUIGyrFBcdEMQoAUGaaVnq6xAJySeSDaztxWRjCOsQ
6iA2Wt6d0t+VA7pC4QBtcEawJah29tg1dyXbUdmkxqkGEtHOocGV/fPgwkwMziLuwkZ+nyEZm5+j
apvqO1G/k5CHa9YBrRZzAeVeBYIOL0jPfwlXv1ez/6yB//sMN2vASGLVDKI+3HvhU+BpeKQ96OBq
AsVp/Qe5hrxloNgXvrlebafJuFWBh8vtjB6ljF2KwSb/+TbQv/UHJoUSQmiDAoxEa/D2NnAbwS/l
rNhDc+nNtTIsIH+F96VwByHmLlfn2FniAVA+Jqi4g5YtEACV5nQQIUigfiBLmwRHBKhh+PF0KzO/
V+GkkEDTqSdQiFeytc7cJb46oNAKb+ZN9s62/Ow+Y/EKF8RGsTHnjK9nuB1BiLSkhQf+lT6VMYeW
Hj1MSc9JHT48fWv8UsaX/yOeB66iyJY21fGxQ5su9b+KXGAPA9WwWjZFaeNakbvrEUYVyjANulV+
Y4NL1kyQ+ytpuLfAoFUIC91V5bHrtmNxNyQvrbb2EP+kOuk6VjYbPl1E90DhDcve2qM3qxfAplbI
Z8PJiKyJ066N93L3oNWrMFgKxYOKeLmyad1lw36I7mtcKKH0Sdss//SFByxCYcoH7VUT7/Mz4hWG
eMjztantAuEliHdqcQSFHUYPfb6qc9o0G1feJvWLG2zF98TcdP4rbA5LX1rZSmt2cBjaegV+qsTa
PrWh18e1Ux3qx3qEl+LQ/QFoqiJYF8/I5Eb0MeBKEC1VD+QHFqpEBmLSrAEx3HXVW9KvU2qp40xX
SGaBapMFzktSCwyZyEv53OOuRce7oQowd0+69pYBTFWOafNglktoXSjqKUh4gSSHY2fOy3YmDPMO
6Dsq7KglJ4tCX+fxBokC9SKj84xXXcX9sWmHpauuwtyBM5DGa9ldJtpLKW95dl4tWmnZSVRi5ymL
b3LN3NfdA1Q9lMdy76lA3yp6QEWj9+8y863QcNzZufUazq0eLkZEt5VnTVrX+pOlk/U8GkyZtmvj
l6xYufG91ttejI/WQq/W0ZUzB2E8SL05OhaULKZnpJ8V10d+VxuPg3FHetd7667ZoTvUL0H8A8OU
ZlJBhq/zQFhp46FM7wfziQwgDeHGLEt5k5VPGjSX6KXUnlD++NVpjxbn9yBwWvlAa4hgVPQoboIX
MR0ESxD7fF99RXgkQEJ7KT/Cc/ViWLZF9c7HyWxWPqfn+Gy++DmEAFuHkmpn+/oRU4TXAH2KZ4w+
NhJWT7KNEFQ8C18zyhov8ie1I/Ezf6qf6mf9rtq1+YqQLpTs6g0mgEfhDcdD02Yx2wPoG/xBPkCv
de/1h38WrrAB5Olx4nt8bj9iNiFu1Q/pqb/k9MzFL+m+O8Yf/asO4eTOexGXUH96fOeqRxHB/fq+
hbTxIpwaHVEH7gQ46062a0ZAuVRPHBMQGs5X2IwD6UZWNrFlZPLJenxgg7SlG5oA9oBUxZ2+Nd/a
a3lNuI04iFD5A82OtFdv9yrAVVs+xdtso26DF+9Qr/vnigQqs7UAqIwdnqWru6wfckAH6IR/tpce
TgWkh8iOr9Wh2ben7Bi+ml8ilqAoCqH78eBuMeBq7tS3P3YK/YP3ZVCAuroAZw/Zqb+G6DN/MdvI
HYAh0GQ7Pw/vHFqSP1PAlyQEUk5/lfAhDGyxgEvhQDc0eFGOXqrnX4xMuErXCPkE2/tCMCF4ggIT
vBqfyRUWlAd+kNfExmoEc0u51zY+o2u4Cc7wHAZAC61NEb57Vo7uBQZ7T9FbsqXPep99dHA58QBE
UnKSMqv37VEEoyBBA6o++DuhLxVn8bl7Tj7ag08ABrBXnpg+urdh84PpGpkWEJMlgZndZnPjvXqi
cFZ+qveg2e+aL+matnYz2MZZv9TH8DO4UNtS35qv4t0/U67UPyEidLgN2cE7MiMEwMKJtRpfkVIh
AYOFZm1GFDzj/51PjDh9xUmv2pmvOiUMewVsLQ98a8gXH8I9co+n8LO561mM+KRpjYP18Sjbuun4
CUGsjXvDnsg0OMvgzl9qkCLceO/T/DAJ+L62NjEqshD8k3Q4Ofcop/tv1jMLabyGGGwEDtyiBqtz
DkecyQ/hVf40iQr1LaVVH+nga3NqP/UTJ8Znh6UEpBuUu9yjd9IkUJy2uhMeUUZ/i4/ZBkuhe1Tn
Fv0x3Sq4KzXv5cN4Co5Q36J9dmCJUE+NNjAyG9DTjnws9t5hmAtz93FyjX3DDQtcyuQBh8X0M8sr
/1Au+cU71qcBE+WP+qIhRkladvQQj4OQ8eqzCnexa8cfwwtrtwLC9pqu2Yfjk/5mXKHr8auSPFGF
eJ3qq8LEld3KWn2GFkT+oEROfubC4jiIz/FjRyw5bQ8oRDLIeTgNlIoDJ8KGjljtSTk3m/7BhYPr
O5Da+sfsFJ2kV/+afpSsoi/Fm0P+5fFMr/ZBDkZ59lLeJweeyOxO2+oLHkH4Kn42bx0r5a2EfZoD
2LZVnRAYYih0Kpy+5HflFavWx2oLK7S9YH04XhiidQmfDMxHUUxbImrRXMNTftFOCXLVUWGX0JnZ
R3gv+fYDJx9zigW28Roduh1vC0PDh9B8JmLCQy6ylbfitT90CC1/FIotnuMHZSMczI92hcUwSKJ8
pdxJX+IVEzz1Q/7IGT8LhHdbyJbdmg6gYeQ1yH+w2AXWWhHHY3FQohA7kRgp1sCfUqabmPJMfij3
/qH/IhJT3oRP2MZQ2CBBEp9JQPqoX5IqflIHl5+FIz+PL9FneQH9ccWyFOYZTpI8WX5Fkili9fF1
Pqiea2+oMeT2CNwHZIhhu89U1QfNof6Tvpv3/AtPPmkZFidfmbnrMAVzTQ8ApXVYMJIDz5RIX+Wf
KWppM5XIgrFUDtI8NVytc38RclppC6t88imOdnNUItyQuGkWNfd9u5s28osHhEpkqUyUMno3/VP3
Il2x8GGTskibN7S7umOwST9CZbKs5BAoya9UMHbTJTAxSS1bujcu2CoZFwibIWy1/I4rioXIvkGp
Dx0FndNHWKGBR5c5amZASoF3GODGSKrRtKCtXtgSguOUIymrntwz6S8xFD9YOTpaW9QrDTuBHSdM
64P4kNcUp4jQ4QuQ5Qia3Zw9IoepAc83dazB4SsPsZP+UTjSYZCieAq1h+//7OFJfBmesLg0dEc4
09cbDhHnLngYPgrvGU41EB+uLFqu+IZ60Pb41A65byTApLajBg2yvIJlT+SVwp94KQ/hu9jAFrUR
i+YML+GQMoMfzXM4z99SlTOYWnB/7C7yQXguHsqdcmyX5Ts1GNB/IPQ56OEeCp0dcliXh+BcF2QR
DlC1gqAgmWGJzDoNziXsTQ6PK/jDV5ObpHaEr1J5S8aFiuSzAIdny62qU/jyxPue3pwynDVjkmZZ
ywlVa3HiVhbWxJanH4982DRSSttpexc9ItqgWXPoDwZ0aQTemKfATi3Hx54IgKnlpLvRckbMPWcB
h2U6U94zREkpIby3h5HuHn+l9UYWzsZhe5GrQK5s39B81ilxunMkYpi99jMPCag551HLqVxwUDbX
VQPHMYICaCdP4s5EkBfE3XU6it6Hd+NB3aIQwMpj/anvnDI00sx3TDI56kDXpTbnQ4OwwYVUwzpZ
G/fLwFP1PQdOl/HXQMUS6UvRFO3Q13NG6iiUXr4CLGf6U/VGXR8LWfc9OCUn417f+p/NBT+UF8uz
VuF21G0U1UZUFhxIdD75DWe9j1SxLWLebmuf05X1wpCW6QubvHgdHrJ7c5GYdmZi9blWwO6+9Tr6
dIiqNE/DKfcca/pDzSMXf30ct/Kr8M6y1d4m4QbiqHP8NJ5Inxbatj3pZ2Pbss1AmmXTD/FVOPoP
1aeJ1Y6KN+wCoCtcVQJhuFIDy5N9Q6E9sk1CyGPywmpD6ExCscEZC3qIDnLOIsAPdVrmBvoCNjzd
vLenm/siRg7sGOmz3Mub9Cjc+1v11CISXawiG+e7vbTlgyrvRW5LHERICoB8NDrb+iWfJKz+XqdT
VG2ChAEupMw+1fH+yidbJW9HvQ1ypLFmQTLLNLR5ZmDkiMeSFd8d82fSyZ2lvRt4cPRzqmlGPemh
JRmGwXMT9rk2r0mLcNEFWCLPFUzSUSqDJOEBWOaYnKW07vGYdlJvhlyES9hHpEHYkgP6IVFHvcwZ
yw3oacQRpnNZYI86XGcuR200T9pZlhAhzgFXBNzn8/aUXtKTdYzfy10mLhDpFJ/zYgGJDtmDEnEn
/TEUXlDPqamGoGamgX14iLI1OD/VWlCmk1J6RrPko6lmE18d9dnECSGzEARL5FaOVC8GZdKB1ro5
f6uPsTuCTZATBCdHuIKSD1W/OVJn3m8oOfW/al6KOuU4COtoUDRuavJR29aJ3ifZnk6l1YsHMVWd
SkP6f8S5me3kmZvYIBSNCLcCfWFqmBO04zYlrzHQrqEa3+BN5B11iomRHNzV3P6yMGyFzJi54KBL
bo7pD+jIOrbDXUF9Q1Z4vYjU1ADAG3EvD9Km07hIhhIyo7iZeJZRj0REu8kRORGtpRT4KDnCEcwC
x8+IJ42vOH4346uAESzVcI9b2KW1W4jHXHkJcJ8HSLN2XzLzdehwNQVt1Hs71cI0WtpAOECWhn6d
IUMHASpgooI5nOXsNc2PwqKou60U3sfqJaOX7tVLY9Lh7kaIpdpK7pSFEnIRd7tIi+/VzKQWTKtC
PLZePDdpmyeKI8lHNay58Azbk8nfsmbtmy79jUlF5VjT9HSzDzWnI4wMfLCJQYOobf0SKUyrTEOx
QLPfag9VRm884jzPsK3ssJVG16E4Jx5/KOKgT0TUVa5BhuNC2YCfQVZafB2n7X8RugcfJ1FDedYp
G0SdZavCuJDEVWMRYTTWWtHjVYraBzRIaCAjal3UzijrxArzCL4lGcn//PG5rkrHMy+JqSOqdk4Q
AXQRBYybXY4uc1MAe4Mpyyl/pDG5HQ1kcCOgs658p8rK3A3IooSR7N6HCa5HwGSVJLSLOt1ooLzL
WZFJdutyxpkdCm0J7Ob6MQrRHQmiuYbIiIGnMVn5UorTWYME3MjJDNE7blH+VO5dtpeBYzD6C1r5
aPrnKOC4Coa7kpRXQ1PETGZnL8CNPp23MsrCPdZXDdx0qGIlnlEIGw3pYShGZNBSLJO5bPxoNta7
NFMWg7jrJGmbGBRBQGZoSQRyClQHBg4ovul58agQk3EzoJQjqpfIRGA7gzxfzkrvuQiLxSgpC7EW
0GRAW7lC3Dchuhlo05ScMG5C4V2UiajHr8acVB+z3rwTjXimSy16v2jIe08AMJPB+gIhlYolHLxh
nSu43HnirARhERr+ujfquVAnyCsl5QJUa0BKDcKdTME8Wijga8+w9ICm1OY+M1onpKhLAVpnFwD2
NJpdC9xJkkzgt+wuwg1at5n+ZdEzqS1hzoyiPuS7zVIwBCfpLjqwkSJbBnIBZ7/hVE7pmmT0WGo4
/dwxA4oyGfHTKK20/Esl/GsJNlJpK4AHC4S7qtq7dCsyJZ4HFq0KqpalgGEiOU6Qo083Ken1S/Ea
q1Smu/E0IaTq8d0TqUMB9QCxGGX+JpJOAQ+b5sSX7ieWlQmKWYAKTbyI0mSZPabuh4KJG5ukdkXW
NJMdHLoCw3LgFVm/j8nNapWJ0ct6JYXDbBTDTWNsgD7ZvaJg340rVXGUi3Y9xMVdkqAv7I0zayEm
EPjC6lkdixUwIeCW6wKePihWf9gLPvrHk9H6cApZKzK/Srt10bOY3ZGbSX32EXXxDoV1YaOkGC8S
fmjjPuIgUPx+PW316e8IvXyb8XYGmyaZQCq4JrREcgA+E61YuAhmaSqabwHrQ5AdZuvdzO+CEvkR
VvfPlW9tqmzfdET+vh30mxLYMAwGJPQs26N1fUfgJVAlccZxo3k7WFEucl8IppjrEKoDQt6MivMC
JadgNqoAWdj0s3QFFHClPri4XyzN1IlYRBaSazZ108Gy3YwAzeZ9KCICs0MNBa9eFREILBBVx1Pm
pbLQ1ImUCZE5OJVX9ED8XxoO+n++paFKpmwAr6BZ+W9IEhXcMbIlUuLu57F7l5ULymvDNn9O0Xih
nqHaLisrWMpYpVX3iXSXYYTlzqthLiORhNp36ZjmTJaXTT9r8A3tZwEZJsV+3Iup5UsLU5lF8klM
7wtpY4J39D9zrIJ7h9RHOBJZk1aML412r2RcVkiznJpHsXGqa0tCvC7fBwrSBPnWtaqePWWmIHXR
zLR69vPH/o7+Ay6r/jUNN5FZFAqxm0dFvhffCMzGah6TIZM+l7aUIwNFWQaFaWg4nj0c6UgrSLpw
GdDMpZV8cqGuXIYP0A5NCaVwFgPg6sEYz8h2KI1R40pokhS8W3j8edx/Ps/tIiWQBJtnTRh786ZD
oXWtJrNG070rn5Ni11vrP7Ua4c6Ngq0hY7aVEy62yWPoU83L1WAWdwjZNueWz4x+qyPopRPMc4NU
nWZoE2G3RFqYNm8h2moVAY2kEharz5Y4HCoEIMLhKrWUGKVqIyG3FiOtLSXU0Pj8EgAc1D8StoNY
XTwITcnn2C0oF6cdkTqfLuLGFNFKgWAyZCc6r6BbDgP7RWsf5Hzl8/+f5+c7ZkeH6CvSvqIpboja
zfSAG2ohpqbpPqN+GH9GjFij8S0fc2+cl3gtW+YvK+m/nwipTwGz852jXrpuIqhxle7L4DDRCNcZ
K0D1D+GwUuXr1Fz8+Q2nhfltAZBMIKdtKUA2bmJYWc4lXQn8au9jLxfsUxLwcR2oF6Nd//yg6SD4
4UF/uHd/5S61FSeqkhXVXtKpbBChJEvVF2ypOf/8HOm7rAF7EYSVzjeD3Ev78d8jaYyUPIjrIdqr
FRw+fYMiz5vPCSFShWliAss4OaQfkhFuY41k1C/A7VCfK8AZCpnoNAi+acStwaAtqo5LW9jVBC5p
o3Ao8duD1knQ0zMIN8pApWavOtNf4bmsdX8Xvi46YZUIaLmt2lIn3nljt2TUiRLUVD+lhKu93tLN
6FEYNnmkBbUmd5972V/0mrQY/ZILHR3EXpPfBguPpFRbNOGy9wYqP5gcy+6jG7zpV8HznYbQdOIm
tVEHWP+9GVBdQzsyG72NT6siwI3wTgCDEJPaDSFcEQoDyDxF5qM6cuuq9CAUCim5aCB8/pAGxR2/
PCDk0dPsbkzKDvKA+pfl3cdDtEIjeB0ycEHkdvYmKApRz6juxklCcVaX5bZ15Xnm47CTx1DRQGeh
GYnVAbEWne7BTx51s/sFW/xf6xc+kqjAO1VpMk/301/LyvVHqylTvQTidpi2J3pZkcq43UXm/oaT
+Q7PZGEhITGhCAET3tKiispPI1KAcj+xxctjRkE+iKA2Bv5W5xoy6A769EVaCG6mWdKFeNRD8yCW
iDN6dJobdRMX0Rb07C8rfjqF/t1a3L4T6VbRgZ9/QxbW/UQWlsE9IVeZ4SenbsDRzmUBgeRoRfEl
w+iVBhlI5sSAuPbLtCjfQwAI9IoGYhUzBcWybu6+AhqSopZZuU+ks1/Fd7GO5ZF712MIU5jPrUWm
AkHAryb9XnqsYjdrhVnVP2nVRaPEQi1MSYGpUY0PlwURJ/Gjol5GksJMkKhpebBgCBHC4UsrDkXo
guX+5RW+f1jeANQa0yRNbIybY97yWqHXgoQ3iJ7GfsMAPOmec9CDxforGP63h6n/rtg69xB4SuRi
P6go8rbFSq+1vRBC3LCOClgz3YyOEgphbYLgq6I9ZACXfGNYSG0Hs97YezQ/osSywXLNf1lIU0h6
u5AQC0bjiG8pa8btPEhBI1uRB1gD/1AEgQ1IFm1wFiSkkVA5weELIW/AmdpXR3SS+tT7ano/zS97
+j8wmHwPnc3M7Uv8qE5T+NemLvRKRxOwLPZGidbg+Aa5Ym7JxEbquDQKGdlXYGJDC0QeWOtn17ym
U5VbjVcemYnUpWtvuHpa98s++9O0/jY9fw3r5q4MJTEtx2CAxdBMJX43OTVFtyhsDYR2KBYbRZWX
XoO4f2giZcUQRZUk51wwfbEAcz2mdQEAuhbIsMQ1qWUtUL/31hU1nYpusqEIB82S76ypKViWnyYx
/EQBaqtg3gnIc2E2VLsLy3uQ3F2Si/OBLCJt8kWdvZBoIoCGrQ0KGwbdYxisGcKQMbC6AVGFyhjX
Zo8gnkmYBUJblOeggJRm5wL5UaoAHVB5XlJDjwbJNqnMeyREHRqcAPCrSJ+36NdN8ZqUKNshpVMV
XQXRvGjAF8gqsJtwCgLCn5fjn4v6Zr6VKTJF9sqUCU9udkqsN7VoJAbL0dpVcITI9G3ZfMyMHQmc
jgAN4p7kSsOmFTZiv0G1lmOfnLcUcruqCReZr1jbhb+GGNOH/jYw8DxQrkVIoLdRc+Y2td7HfrkX
e2T9ovsY/a1GOvr4kdCCA3ADGKapENSkUi8u6kKao53l5KgF06gQQojNiIT8FmApt1fhNB4EDIjk
oD1Cn7vZvbxBH0h9ScKJ7YxOHXjcuBh90V1A93dc5AowfHLiOQro0oqUWHekt/jFpAFz8nEIwnCz
WfjQVaiY5HauLOIebe+D3j2iKijD0gciDwNkR8uHhsHPn9qYPuXfM/pn7Nxg/JtzWPwDI/trx/ud
4HdDHEGpzcRN7V+CqkYeVH8Y6QYGiCYV9622KsLsmCM8jE4i6nOHYPAWRQLhfbyOxtmb5LJZgyEW
htRjG2BgHXpwGSiZIr5mNEkjsCdw3Jwe/8PYC3deXc2nCAxupmIuss8sIqJh6/lPNOTMdi25+DUT
6dUA5Kjb+TkdHU25UqM7jdiF9GZwh2i3m6ZzAzZKQs1ELTFgm3RTO+Bp1gG3jgjxk6zB67I/CyZo
HzY6OXs9rY2+m1kgLRR2axFF9yVCjO1E5pX4DR59R48i4y+z/Msk3wTGXg1bJpbCdCLXiMarC3e8
78F2sUu8X6L92x0yfc+JOM7/oEijifLvCa6rbdxFaVnuuyGZU65aW9laM3dNMlCGExZwFAFo/3/f
Dg4/lFVoQ4b2PexH4NMYDBO8tFkdinq8DwnUs7Kaw2t8St1g+fPT/sQE/65Yiv7cTSIUC7Spbt2t
Ii/ppKQTATuECOCDOc1z7iBKsUVn4rqokNpztY/9okEnPowDdJ99SrPXX4bxfaJNRKKoPEzKZozm
Rr6AI7utazfhTgqO/0PYee00r25r+F72uSX3chrHTiEQAoSSEys099599esxJ3v+AYG0tNpEJNhf
GeMdbwkCzS5N5uFkiYGE4woMgz2SHyZmlw2xLyKtheR3mwiQvwY6VPmWUVa5CXdAGI8AKU39x5L7
Ri2HFElNisWSac0C18uF0Eu5bKS5AD5UvDNuuMm90Y0Ub1UOROZq6p5ui2BF6S4Qr2UF0zJ88nMe
ZI7uiXQWuOdw7tXQQW6VdPcim5rok7YimsbnJkMQN+ipk0nFMaTK/v3RyvN5efGGqWllkQ5Txdvm
ctoWToo8Jq1RHAqS2NQWtjfTgJC7ReFeEWCeTLh8V3SIypgth/GtaSrHwl6zhY4gkcgRguvEnlvM
rcAQgMwNDqGpjCFzmM9/fFfx++HPyjcpYA0ZWfW3preRCzkKJSk/JJATCzvAvA4qkbwEDa1vtCvc
4zELGCzXwgF5F30ENODlEhFly6UU73Cz7Qnpa6ExLCTFZrZfqDMVjZpdLpYMeQDNzHAdNajp4RTa
sUXRsCoTcPVlznIHesQzE0vRHsq+q8B9JIelI5lh0UN5ZGDeO6jn+HelwKHOzuoVKYGe5mZsCW9f
+oeks0eM5gkYEaDgE/XpFumxj/B2baBMYigGN3kjP+rghOk2V7YTKc1wMWcC/xIGHh7nKlF3GFwT
iVA6AZFPlhshYxSWjQAsimbAgd88YR3HnAznBASkhDFZS0nbavj18DPDtquu5ODG6540BayOkXOP
MW4qAZYXn5H/PDzK7Uqv1myqTnNhTWR0LKltfOBwjD6zBWev0ZPaGqkj0XLytyLR9f4Sf1ZlOBhU
SZNFbsMm9K9EYdvGu5ApaQ1q62APrUc7dbrJ6ZP9VUYWJslPIZEAizqzfXQRAL3YWdRrAWcy5hc4
CB9NealgYkssysBHHOTepdk2ibk1sQJ2YvxbsfyvFgMzXNWeFDeuV4Vhdx36FltnAg/p8SMn0+TJ
pFA0luji6wE2ji0bSzl1DBkDDT4IoAbGhmPWtoe6Ax7NS28B+f9RWJPU9eNW+//Ve1Hw+4Kuj82Q
VAcFdqvJlGqikNOapyg4ZxpsDYRDHma187yUaYpGG9tPDyHpdNaov40l9oSM09DyZODj6XRQh/K+
w9OVjkpnSiDlC8PYf/0MStf5F85BDRRswxCv+6dq9hHGQDRATo7uzHsslQjL6ImfjKC/XOlUHwNz
Qo3yE487fKcEvT9aarHm99cVZjbMrzoTYMkciQqgnu6wZGnjwBbAh0T1weiDTYAAQ+gJ7rVEp5eq
m4qmIB2Vdz0ar1LqfBmHfZ/VY1a948UGxA+n6Z714opfuswYXBhBfWdI6Rrz4EUkUyuYcMvAQwP/
WHFYjiYVQ0PWJd7dHZzTfjBg2psbsYi2aojDI8xCM2XlkBWgCVeRMWwoxxYcxXaFkV2DFQfDWXjK
eJhbr4H4MNC350aFiJRCG4erVt0qyGuV7r4RGFaG+yl6xOctEcRVMEeWRbusKT/nmaQYW6Qe1ze1
maxn611tOlvGYBcSBkzSeG2SjUIHFEjMO0iwNsV3Qb+fe8nJ7666Bgkr2lGoSxYO/U9my/IP4Td1
1TZVu2UpvpkaoBnXQkOyi5Y5UhEvmwHnhG5wJ/05zWE1zQ+jF95yuscRkWCjQwlS7khRoUZsGgQb
HVL3HLNN/Lyg/zKnsUv5llYh5bQ3ukPH2Dn0dziNKfQ8EyqkBAAvBHztCG7EiNXzzVXckdeRrhjc
r2TNc7J815bZjs+/bhjIJ8VJIjhF9PeaeQcA1lT5FkOkdZtYC1FOaZwJ8+zRsRgbqVVdmcmqyVQP
zCiZQWY5XFu3Gi7oHSJ1Lbn7/bqQLunZ3MpUZ5AFCF3RZFR6/5ZnnpmDLAxjc8DvwZbUV4bjQQZx
BTjGI20Krnv43rAXwuyPulCaf/PlpYqDhEZ9SG/HrfrvJ/cl8GJTUq+ANxvmWgRDU/jbh75eCo8S
8ZFVh1TLv/FMVw8xZiVgqUwWQ/SGy8XvD+FLS/7tq8zKWIzgdO1bz9GOetxOUtMfuAkz5q/rHOtZ
TIFn+rYSOsKr9TSe8AFWTw3aI2FRvM2jrSPk0cpcZPBK0F3m86gueobZJ8/VH9U80aYqrfhdS6AQ
DGa6K1AS2EMmVKdZH01RIL+0bxDv4DwKR0a3w5kJj/kM4w0SNElGVbJoHtN3khyUa0xd2QrYxEQQ
Y88cUv4zTwxcGR6m/wL9iZ+E53qKTtkHrmbGe83Yi4i3Y3lfHDliQCZh4jy1oJMP8V556V74gZhz
7J4T6lV5+P2R/tCCmqBGc9wUhqU0oRfneOallZlZMhI0/OnE60K89b2beaZnOSNykmCj627ts+ns
arox43tZQrSzgEtPTCrSHaQxZuW0RA612xKYy2wcblgY3NxhdbBqJwhEd6R1xTu2VshFVtnGH5WU
9L0T5U+wRJN4ZUVUGP38u0CrIuF0ndLiUNEkEQtqHBRIJi3lgDd6FCy7qOx3eACMcP884XpSnqW/
uuEf9gg9MDQvZLSoh+SL3WkVbVwqCntE16/U6QAlZfSPf4KeP3Uw/3zMxVbMjL7Xs0DIsSk5mi2y
TKSZNX6hcFI06UU3160xmyoEkYbWBSIHdcrvy0X6hvBwDoG6SjpYOlaWmA79+7C12NP6RLaKg1q9
VUyDxBFvxOiE9yN+5vAaBcWZOMtjypi2I3EnhHoG8yVTzHVCMd6QdFug7mzmIISpdHXY9dzwaBFZ
Ylcl/W2FEXKtIcoZnQSqhlFS7LGbwkbe6gBnWhBuUMycxFEn4oXoldhOuLu1Ll0HEJ8UWje5CQ7J
9JaAnRT5JlUJkApbp/EPShRsU++Y3QTDCbTAhyUYD4FTGuI2gC+qcGNYylWLHEhd5gomQ3K/yPLR
8R4V+B0iBQWWqIgV4XiV1bb00TORbggvMpSI54SxExr5s258kNnL9KQO9gqzUrT7Mg9B8En8Lm1d
f2tS9asHSazCVsOSbITi0SheA59rzdj3g76KYQtrkcAUgJoP4nWJlLXRiy1wVOrVC6PVsM/XnS/y
2mMip+RSt45ITBPV9aCARViHQClXWeA/6tYrPvxBAf8PQby674Fbf18S+g/bj7NDUdANiSLzhPmf
/wcIisZe1ITCxNdW3MxMqEIrnFR5ULd5Rjg3GgTCe60cGtJ4N0XxrgMGTFscKjlCyy5YySnpXdar
3AYrg9ZnHE453i7s0DyAGl5LzkyA6XX5RmHExmuVrKsyeJxfxty5zdVLTOx4K/juTMkZYhl0+2Wu
yyTtKlfhxksxJ7vgSFWFVXGzVYoESa/5UNFdQEeqSyZpLSxJbng5V3cJA/+5S8UwA/KPfKIul+eK
yNc3eT7tmwT1EtjR78/wW3QoMsuvlhXLHdEi8u9yYyc0MJ0h5gezBG3mnh1v9GZX0+3p46kPGfzt
J/PeGM5C9lEq7Qqnwyq8FuLbJjuP43vvv/zxhb530nwhvgs3rWGqljyX//95qX4T5gzFEtyRdTfz
DireNGayNKrtYN4hNjTA9AJPWYt+RDaFdqrSv+qdb1GvX4+EkoPQaOod2ZD//QZ14Au+D3fskFkc
6YSeLKNguTT2SPRgXQRMdGFnGM/dQ7zV1uHiVVkLdnljvWW37WN6l971RCl7jybM9oXy3Dx0+/w4
PdRn+cz/Eb2Mj+P5hOXrQ1mzezfeCqrSoYfWilSADI/34gq/WCRaFAiM4wac559DlCXKTDOnqCSq
WpSX0QS6vgwmp1/62O0HDsRNIEcY46zEeeiMSY83E1/5dyQaQWiz9WHDNrjM0/UIzNzgfPFrGJUt
kQeAeBYcZ8D4DGn559R5c9ynQj7SsA05rEzQ8wVeBvAsJQH25aIl5AD3FXgbJNy9U5s32R9w0OXs
a34NvARdUSDHgZ1foFWaNEmxaEUNbqEnqj+PzkPk+AmwrT6qvIk/1h1II+/13xqPWgQDONjSRGdY
4sXKg8XilXICL2e20a+3knfNaNqEDiY45Px5KGjvimtyULl34mhtGSuF9QG7BO9U4HLsAZF5vUzA
PqFtsdMJB0dz4ZBXhDUVJGw53HgW7GLQ3FX35RPQozfWlqim3rrWjm6VHTP1biHcxynGuxsN3IH3
zeFwBzloS2QgwgrA4p4MoB4ytVMTK8SsjaAyZ5KRkq4heGeE0eG80GzjBBd4x3rzUOd40O3s8JNz
mIJOeZ8SuzDWOaotpAktqDeNhTMN27haqdxj5GORWBVfJ8i4yO2EYdWjj1lp1kZSCTF1C30FHkgi
HCV3SoOabJASA1bHuT0FLuBJTuZnCJdnlbaziFdQrwntLJS1Wu9HYVVUrgWLIcKZlBndbKIYfAm4
kdAjM5dmMwcIFtB8kBUiv6pEQpOXhGZbz1TUMKT1DwkkBPzH5xxg/rtSWzfT4M0uODsncrBQ2Bmr
EkHRHdhgS5BiBADoeBX91aLeBugi7xNIX4+Q3fO9qCA2P47JBnPp+CqgFsho8eBa4vTDdnNjad17
O7M8G9p+IJMUB3JeNMZaIKfpkjCnqVoSZjMkbkh5OpIHMnscWc8U0djFa+VyKOYMK+lWPkhvJJ7d
DPfSU41Wx+TsRxi5iVQH2wAO1WqZ80q3kNZJ50IX0juAQz40fd90ZY4YkmKeBN9GWGxBB5zHV8s0
cuP2qoz3Fi4audtgsoWXBtEy2FAiLpBt7q+YPcs9Q2AUgY8gUPKcmDWee4Ql8EIfTrXudrDvKhu9
LOMy5gtkzY9O+kmsVQ3Wv6gQY9PPSMt+JGPOQahK9gPgAAdhgQY7d+F2GL47FVcZVUV0F3rQyLc9
BGdrM+CxBjnf2Cakz5A0DnEs6ZL7ERJwGbx4Zr0xA+ILYzJXgGStSiM5Q7J72t64QtJVtataRdBo
PHigIbB/4nGflldDYKDdDxZmbW6tLF0X8IDDOeU3i2whFm7HgiWUriQiCpNnaLphOC2HEB0tfyKM
czF4mn1IC4RIhvWckRA8V6weALIcocTC5rGHImM0+D+YHp6Dr0Kww9pHFp4q46zl58j/LNrSMSKa
Efiw85UNzwzLQ/DyYyxfzfVhTcCrhwahbd+8VFp1YwCWBrWdmCANl0wFECcWV3EU7UwY3oohLQf1
U0VW2VX3fXctKpOL5yE55ipD3cTph0ledLAGafb1fWEuYkt6TEoT6xNTcKzM98CLBLfmQbY4oWgW
SWnsvygi7jXBHn3jYZev8wpb5dmaBlAWO+heDUAWi8vMmA41d0DY4vB2LBndqjuJksgf3tumWUoy
AunMjaGvi1sSv4vbap/ieV4eg7JdWVCsE59bxdTspmYMdmD2poIG8ywYuVbibVyi9oFkteJNSEVP
kBvcTCKXoXsH0b0qKvsE8QUh01AdGHKV+5lh3w0rVZRQMeP3FRbRrSg2JyyPgFY64gg7u/SShxqW
ODREPa+volRe9YLhpHXvBiH016c6HpwRx4OWKEevAUcKluNYMM5M7HqXwDpUZ46zptPrdhDmMshX
0PInvEfsGVkljNRYhvU6RuP1wJ6OAgdwOgT15KWzLakHW2e8qdBImMWrnnjUilyqKEbrVNpk9PPT
g5D0jjSGWxjPMVoxJo9Ktul0Cy0ShAxrwqXnEJbNeqqVpaoTKKihLNKRxKlwlnGNr9b8F4IC9hNO
OPWssVHDdTs+NEwSJvwXouEub4RlKMIRjQj07YkjlXHw02pvmZMQN1WVk6XZHcQMkDzQvEJY69l9
Ku1leNOFmj2ERNVIFTpO/wGSHX2qPt60eGOMCi4wpMh7NHgF7QQYXpAz64THbrFfiRapyvSgq0R0
xiUNFarJs67BY01OSd4uUy6hejp3IP1Gh7OPv5vN52IcpUq6FUyabTExXzMF+9+xZnWOV37XrgUA
5YQyx7dg8tNdKpxTpUcQAyahHWAGscJVZOxoMmcMMkAQOREjMVfhoTLhzZJu58GZ4B8w6D5JwCoj
koiZCD+X3AKQ5Yi8h+OGRPSrecI7QZKDKj//EhlHLklJbuKmQ5ZymESEcm2/nR1BEwNNP+x1Hweo
nG9A2lxVIM9O49UIiY/RcIByg6RF/yqPyaMACJU5yibPQBLwZPSEvbDQfVKf/VFGiTGLjBuYMhY1
W9Oj0CjgyJeyi4dBVDyINBqQ5Ix4WLcZFvrjoUje2KlKBqmZNACUAJmhbxocF1tmdiEaRY3WkWlX
E4sOYWDUdbo9rjQoLp4hr8IAyJMjHNofJdZCcYL1XD8+i7d9gWZmASUaAVz6lr7I9+I7lPEBZLew
cXxUHzyRnJoZoypm0EqHGaAuwm0C8fA69+9wPxJ3kbKKzKWaYmVD4bEgGzF/mXysp5Z4vjJr0A6V
IyVLv3NYmm3sduIq0VxL3NQjpoyY6dhVjJMF18Kig4tPrBvn2cIvlhRGLUrG2PalWZ8Zwwo7Jsh2
oWQidlh2LNGKYY1jzJFL6C7s7AxGBuiPi0UEzR/CuA8SyuDNwUG2mGyZJkJwA9TJzCtMu0ZNwZm1
8To4H4vqZjrn4Zf5R2qnLybpn5QekEX8xXHgnuQIGsg4tmHWjBPFy7LsFl0KMM0oZynCE0Dg1pOr
aAMhdyoqitlkhCIdCyt0zGgp9fNc3V8HMTJem5Wpv2c38XO5y17JQEObhYJZOgVspgX5uAOdDm0F
dZYrdNtcdKrUDeUVo0zcFToNaxIgfaiwqyFE0uqSRDxi+JFVI002DtTzpuNi5zzj3TNyRBWH9BWE
PIDS6fiJSwYxQ42KnJV2tsOStPn50SmgkgifkT8xjNSwGzkZ/kaXbPk1fjE+dXkhPxsH4Yz241aa
5uDjHC0RKptgFnnrz/2DjARfJzllFuOSos0wS8LNlpYFnSEVBa/Vgvu0GDoGFIDay7jDX87Gepel
wg8AiCRI91d9ChCySE4jkIS+QHVWM41a3oCfpQ8IJ+FPFAyg3vxr1GAiRj0BEi4C0t0pvk8oLCni
9PX4LO+RrDfQB9IVK4zWZ8hWTb8szVVLFvw8iKC8wxZ21R7zk/UKdM4iVzBwRcz8ZD7qNgUu/hjp
HBAK/sORSugv7ZYNAgv4Ej6ozYo0IxjrOK6EvBODOHByMbm+bVOxtW2/xzuPfPSSeuwjBqmkdM0c
NghhtHHrCIRWeLDD7T44QelATU01RxwFGkTlQ19741UmX/stwY9LY8sPInqe7rMHiGQoA6gSGkY5
1L7JuoaKXHK84E6OmHI2SBv7pUeiEKEfkEtBmIA88LjgJVPWwI9DDE1MQu6Er9mc1fqOUgA+MrgS
ijFWgCnMQlaf/GjCFSH0s0TQZWDChQD/2CicNguyIQkaTbkeoTwjX0DFlNqivsDfYgAEYnrB//xk
xdJ+CKOrzExoB5S8Qo4HOIuzAKOCM6odwPPmLdVoSHSYbWx6rNo4Ytgpr+IpoE6dhUP8qPLQ0hjQ
fd5zehoqrC5OLOORg2vCjeBtgGIE5MJajOweEB3pESufESXXDOJDnLKpbTt7dqhFyVrZkHh6Fek8
Y6klbwBNMj9Jhw0hNxOcRkPhtZiMJZYDHIMCmm1j9ihQ7/33kkzm4RWlMC7bMOB8yw3Ik+VOZPtW
TqHYc6PEnEkCRKfQEU/iyoC/80YO/XuNYzvnEeL6F64S8Wa6j88EE+ApETTzlgakHGklwaoQMLeO
/yisB/CkgRHHovykicgRJTMqeA9OoH7sBI5usIEUwbw8Zxs3lLehk4wb5rVMkdnBdAA69CdMTZCx
lAvxoTtXjPZ4BQjJT2xFBGNUP7S60kqmj8kchgOmuobe0z7RJzKXjkynDV3xVXxi0BgWaxxXx2mJ
Kk55i955Q96ANmypvDAyLDSesDOhx7a5pEqL0pUk8rWsbdBRWy/8wW7+GF8hE6YQVx+re/EjxkEf
mi9Fj4SfDy47I3hjTbWPB8nwHjHxJhLqefxYYLv8gfdO9i6euS3rBAwUJ/ZF8F6fgQFYTizs+DE8
aw/1E8QzyV+niBnpvCXUd87QMri0CTrtP3OmwpyhnJ7VkgvaZA3DEfCf+5sIElvHxNtuLWYLc4h9
DHEdESy3QMjrTJ47CscUFc4ie84/E8Yq3QKPB9r/tnaxgYjp1E/Ti6XZLWFKHyNlIgAJp7nvNOZq
9gvpl1iPzHsicSkQQpya2DDYlDrBjj511pP79tqABfJq3Huf/OLq3YgRxs7fBzcU7xg/jencyGcd
p+iCAJ/n+Mp6Td40xht0tlBJAQEqngRtvXgGbTUQG0C5AIt+wd6oeuU5s94q/oT37qG8w2+EaT+i
MHo5OCn3yZ5NFECraRbMhElsyE8yelSB/NXZVaQ+CU8orHjgic0f3HGZ0BGgy+XiKex6RFSATNOm
Derv+L40LM2798gHPY6z64/dO9XOv8GMas7h5m6IfJwnUHMuG2RfJh7VCDJtKhhcDJLBMSHoaUuR
JZ078CDb+RBMqNQYBsFrgOlNNnlM9uvsN8FLaeWtKa1Q/4CfsMYgMSJjoBzsJwcARDwoG4SpJxx+
MPJBUbmfDxbL9jKnPlstPAmHP4T6k5BAzCYxBK80LhKqoSX8FRE0ZnJH9PDAcOViwFKZs8TO7zDM
0U8B1a8M2QDxwgJLKEQFL95jug4Hh5/l1WVM3Cj1UHfihMIFeZbFjVy+j5TT8A8RbHkrDciOYkm4
Rtek0mIUgM+L1qk+xIfwXqc/CxyWJZmqH+05f+T1YyQDZ5OfxtEhRfL4Nqq8fzy7cEmxi3tednkC
OBga7OxsU12U2tIP1iHlBdDCV7PPdzM3Bdg+6nh1gZpZhJwIOTlFXjI7cJHCdMbrnbBrXjz1H34L
+Hccurf83DzXW/GV4UdIHjRK2mIJ55z5mmA6HuL5epX3rme5zTE5TUcLs5Sekm3HuZA/ZW/1GVoZ
hnMsVUx+GHhOsg37mM/NedzP3oldIyC65irmBAoWDNW4yiSH4aX+5jAfvX5pHtV9/owFubrEk7ZZ
D+vxY7yRX5pPhaxuDDaYIEbzRVa+m1fWbf1p3qT3VInpOyc35V+EO0biKslWGJZSChbzEkKcgT4T
OKPq9KMbMyTJwa4WJvCcUz1Bjmhx+qnRGePp7cbWuhEd9FW1tUZMqcHm8ZYBN7CAZGGlwlecHDro
TnQi9M3VSsnXaUD1z13gltHSBIryri0UMuI6n56sZNOFBE488Z0oY6jSaDwLDFAsu/VRQc42o3n1
MIzUZbdR9qHLu0pcj/iuihvFuGrSbZMt8YOjfuXMn/AXw/8gI+cBA2dWt07xu8Ldu+zpCZDZuIp1
42E2g5sisnhUY+Pe4yItkvt0o/mzS0babBoUK+ZKNjbEtKf1NcEkwZork1q8mUvaNQ+Z789jmk7c
sBLbpmb6ge/smuMPslgUr3TgZYOeymm/KEIdSucjFOhhvGpFB3GzzNOMN0OwaqZ7yFrNQzK5PXZ9
eAZBD7OcyNvGqpu0q0pZcCZaeI1QxIkb6q+a8gEu94QVIJcveaj4GVAJENcCFdnuQBRbe4RWO7qw
WKh94B8nsuuxlFnBHn705DrYkQ9yhuvJcjrPq5da8i5zvHs8YCTd9Wtw0FWgrHwPgtVVRk5L6lJI
a1tstOinE9pB0to3sx+stuTg6hvqNTfFeAXDrDX4A10LLY3vNojHqcQlPCdsWdrRoDBrAqMAV29J
CYgdGfnUwDGHxcALgSatvvL8XZA7M/W+5zpfhQq6GCIqqHHAwlbcyzrGlP5anIlFcy2T37bCtTXt
MZgx0f+mLrd/VwIObJL4D+XLNwHojMhbEDQZw8KehbP7f/+MZrRa8jrChtE0cU435rAcvMz1ICkS
lojDm7/kVOqLZs0kbfDf5z7Y1/cVKHBuaO4QHcW+vJeyCfOl8hj7700Zk41HR4zJUEwzoaNYp2JP
5KOsEqHHQddDekPNQ48y1JSlGgCpdpcwl9wFfkrxz3wVDVDP4FEsc7fnCO71/j4S2bgRGgYQ1h4h
hOzW+Qc8MJchJ3ghXgoh6Jtq61wFvw8R5O8TSQuOjIrLB4ML1bhMcC89sZGDqVEPMX+XHB6m1l9P
5XgQm/62Nr1tYA6fZZJcidRlKX9yHKBeZmVE/bnOYZTNXk3AJdTgGG+TxWCR2R6dhbFxq150Yzn5
Y8YiXbrE8EoNBYcYFHGGKhvmxcxjrHzoDXmoHshVjqx3TxD3Xf7Gxg/Cg1HgVAkWr1HR//6c5qHi
xaTln0+9GDp2qiAlsqgVB029S5hxohsCq1Trh4G+8fePUr/TBf/9Cy9oJvqEdUamWfVhHnED7FYw
bwMDtwYNfxnoCmRTkTpPX8CtnnhsRmw5sWRPzWdZyq/NnAAAhv8TpmuTPx3zEnNicipJMv5ASeMl
442hNu891kfCq95M67SRwZOZp6gYWLsRbv3CoUk2msa5JclXFqixlHHZyrdlicWYxEyhOBVUCb75
l97+hwGawWycHDBLJ3zhUu6o9KJXZorWIUFcx90G9p5frYuz9+RhJPf7U5Z/mJ3xWQj78FL/0pX8
ezRMupFlvhw2B2Em/NEuawdNy+2SP7esMdTLGxv0PGzvUvqdme6oipjugCl3JI2WIcoYVOGQoblL
GFdS/8wEwwb/VJ9pZlJPu0b27Fw8WuKjgdmr+pdf0o8r0lRI+zY1Ms4v1Wy9aalZMlvmA2LDPoZi
+uXEElzJYrr641l9I9RBEEdjaSCWZpEz3/z3WUEWqbpgjMtD0tBCArnkCgEClaswlNXKgD8OvY1m
MYQ/WuOmpmgrJlDMbKtQ+86K+cqS3QJ5MUi6WDjQUf/YM18BAf/sT7j3FtEisG1mafkXdes/M3gv
1X1PSaX6YDXiI/YfHaqwwT8rkEBF3bxt/HpntQt9wl5ixLtB6OeoQSzpMDjFUFF9jYp5ae+VqVyM
5VspPmgpwhlDobqOVjgcRWmzR3W21vqnTiPQQSwxcxYirKpCHDvAPcinqaeHhEPaKjGG4qCfZGXR
dflar6pdHJdA8MUc4BnVrSMzozabbDXnEvndk6/7a0l4avrEHjcDIC2kT2mWciMSRYoPCjmAemNw
M2Eh0GFL1WwiCh/dF/eG2Dq9epPAqfYIXcsz8KsShwGK1pTM6ZaiPAAX6mf0wjKdQYSDN979vjy+
H8kXD//iwCoUpc1KpavZSiet2ij1Q0GpP8vJK6hLfgW/GtXPPCz7/YO/HRfoF2SUITKUPJlYvItl
aTadZjWo1Q5+8YhODvNcRMFKdwylp+ZP3sl3kgWfhj5RMyHOIUT4egr/WWKRj11SHqXGgeRu7GxB
D8M7H7W478mP4nAOp+MoeccqiJC87nMf/m9kQmQElO6zmzonAKrwN0yso/hKYhb++6P4ZsYtQzEj
Ac7gK8JBMZQLZpEqWpoWB6FxyILspsfSt7N8mmCoE8XbOBzjolsqOCWKTkHAZAEWU4dbM32tCY2z
dLc18X0j6ztgslro4k4q0cQWny1jt5F04hrabKRVM4EYt+2337/6t4OYb04AEaqm+U+QxYu36HlD
nUSFoByE2sE6RvbKpRXidnH95VSdLmrl/PsHfrtfLz7w4lGlzN6kUgjaQxBiULpX0hshfPz9I9Rv
VQqfoRLGY3KZkRWiXdQLU9L6jZYK+iFFVexAlhjk3RTt6KDBJsvUwWQQtygm7Mltd5ueoj0FOUkm
yo2E1pIURW0h6EsCQFfVZ7wJHwaH7shhWt27ZC+oa/AzX3eO69+/9Tdl8ryINJxSuBUNgyv4orbq
xiHlXoyMQ2jem1K2LkQSUQfGBwXIJoQJxTgY01GaLTY7zx1kHAI6DdyysRN80aUSuIPbwGcR/fHF
5jVwcbzjPzPzKHVFJJn04oQRsIOYukbTDyinF8jmVVI3OoAyvGOGZCd2T1J0PwZ3BbAOtx8V7R+N
hCT/9AWIdyOtBCsCMt7+vQGzqBeThNHdIcZ4AmZ5XX42/UmqFQgqDDdxXEK1weirApPRmz/+/O+1
CisIpxZNxceGpAFt/nb/OXqSNsyKUS2qgywfPJqJgF4MreB1h/16JJH7DM7uGzeGgUcCQNc8dUf2
mEe8OJj8NA+oCigZAfNBACGqwve29szZllmXrLg3IKv1Dj5hWlRs0460l7Z+/v0NKj9sCMTuCN/n
h2jxr3//hNzSEyXRK+Uw4gEHz0CMWvznGIFJGl4boIoSAFZZwx+rkPo1uANpFgAjVsZCuJ3Kxm5R
hpSG4Y4tyq/uHOOJhAucZF7xMCBFKiVCrpqmI3TjWJ0YI20VhLSDYAx/vY1vBGZWIZmWGFKoJpfP
pZoXt7Mp1TMfr4JBWMkxYi4sOaLoHMgBdx+U1qo6B0ID1tLaVvcZmNF9SYTAAIdERHM1tHce7Io8
oS8sn0oXH6JNnR58r9wZELIkGWzYYn7z+wv4aQUbEmcSsnwWMF3Uvy9AK4s26iBUHmpxG5GbYlYf
nnAnqVcpzn+9UyeHVD9Gge/gJffHR//wwCgdNVPHfIKv/xXr8Z/lG5YmprRR3x4S03SC1MUcv1bC
dTyl0IVTZDaYKQLJHk1jYxFfNsCPnsmSc9GQRX/t5B+um/9+ma+G+D9fRkI2z6xb1A+ElGS7Jt9P
JWMFcxPHnxY7JMT9FoZwR8PRMntqunMW4Bk8br0OQrSv4TdY//WV5u17cbrN9lQqnEE8kYyvu/0/
XykV6qKp9Eg/ZEK8BMLNsc2wym2b3Slts5p0OEnxhiOYCzHX/4je+ulxUNsjZ4DBqlrmxdHSj53m
aWmmHBpjVZmvhNXGeDuM402jHAA+avPw+2L4aS3IoC3kS3MQkKnz7zL0QjGJ8rwtDqjLGmtNgF4E
g7tmxPH75/xUlBoQrXUC6RA6WF/l3H8eqhYNiuGpHDhEs/jytWGR3TN/0JWUbq34kaoi/etZ/rjH
wJrmv40kvm8LPRWRwBeQtA/5uA4g4mveuQzXVPY61tLRvd5sQ2tdqrAEyj/22FcLdrmGZn04ycYY
1cnyxdWt6Ukk5p4pHfwqWo0Jk98kz0jRhYTQ+88d2uQJ1D8INXz6oHu2vg7Pg5CrK41ZmNX7DsR+
E4ZkwAk7ugMG3jVU8bwSPnP1U4DoO+CXJIJptVA4POrAdLJeapXLvsdyILuuyr8UTPr8lS//JEjw
yH1l1RKxr/l3qZidjug3qrSDjNO50ukEciJ+VZFTqd1LYmDq2r/legtqTRjECDXRWltWRXrWs0Le
AN7KDApK4gry4k15bgnPSh418KjZzKgYGOArjirNHpqHNDhWwMVaeSV72xHmsOe/1cnrMCDovZHq
Y5Jse+2VCe043jf4Zk0nfPdiYk9wwe5jbQPEyNSVFystqlxayka3DDdTqb7q3F91h+pK0e65VICC
Y50cFXiaJkqhKEOK3O3H/I8t/aWg+e3BXawF0RxDXw178dBE2s5UkQJm2MfhntidxPhVoVioGWSE
9GMleH3SwwOrnqIWbeCjJxNhy/xIJ1hsmjk5kCYb4WMKDbscU0LnuVktYa3hA/7Hfp03/i9f+rJA
IMAxKJMIKb1FYiyu36mBsW2wirHBoLeT2k8dmLxAy+ipHyq0NWMmCUvrEeB5dv+aDIFk279Qom8g
y2x/DEokEmOtKlz4/y7B1gsaa/Io+2Bn9vAk2v4lMCnQa6g+1l8n1k/XgIpK2NRFSeE/L16bHKuR
LOK0fJCCc1pcVemx5cQyujd/ZVaHqjl61gN02XZ6/ePR/1CbGRgAogkDQsFtbP7n/zkqEZxEMYQ1
7dCod9AF8aRCEIIUQFwN8nZglIFIx2tv//jUn144p5WJ3TdmTpp50SKJRTb0ilVNh0oelgY7JYy2
MinSMTWIlZ2i9sYcbipYxqN3XYfnUB3+x9l57baObdv2iwgwh1crS5Zs2pbTC+Hl5cWcwyT59afR
F/tuWxYsnANU1UutKjFMzjBG763DB32Nhq2eb8FxmhdLy2e/GyJ9OAVNMc74074/h5btUUohXwV8
Q4Ld+C+Q/IWJqGPCFVc0dHNKN14LL19huxJ68DtJX+l8aPlI++R9ifIuj5dKSJMP2GNehw+Z/ZiT
h9OEu6bwDjqn6sulaYhBPz8dnqLOKdPEWGR8mv6+vD8vrcpGqTzTlcqp77AlVnFL6vhG4TMxBv/d
LobHaMLjJblCMtFT2g1HQwM8H3PhgLI7C5D2pP/2x40qaZvy4Fv1wacCa1r1tRQmGxPFJm+SmoC0
KFKUO5W5UeidZzVwAbtLdvGA1CRod6YyKRp3uhjuhAxGkJ3xkAzHMYG8U8qrFsfrtBiqEyUoMP/K
MHCrRNr7AT3vxvmrNME60kq2XWRy1PQMKVY07dMYIF9wlmP/GCWxPxu0vEMoqt0sTbU+1nT1Y9pm
kRm9KuNHXgB6RrjgSOq6aLx/Ql0ZKlk+/mtFeycJstW0EBrkZfaWQu6wmLeVcxxB3DQAdbXGmxt8
CXoHBblOnwdyNurS3CnR366GjE+znY5+UONR8DOUcUdJMed5Xt12OqpsFaVa77G4qusIwXThSdvQ
e3OkZzsJrwXR8qhFW7ixJTi54d6qvWUboIvHAZ44yk0eFM8W4FRVN+7NsdibwSoHsFfPVYr8oAxn
nxfDvWhNg9o1vZ4uY8itOSbxZYkbRsJbnUBHRwVj6mR169c9U3jGJ516GxlZgcPNqsgr03rclD3K
qmWjkvkkFfS7VmOSXqeZa5NdCLVx68nmm50atNepAxQoUHLg8/jQYtZ+GX2jQa/FftJyG2WmRVLA
QOVzI+pDY2VsPeg5wlMA50XFkpCGjg2GrdVL32ldKReHo5Hdtzoo8UJ7SHOSMjIktGN80DOg+Yq8
CDQD5RMGDBpB+CNQE6Xo6vTQuP99Ejr3yQNABctE8QnOzWlRT5eiVi9KTkWO9liP5HdiJrLGcTPQ
q+3jl8LHT+yn21hSD8hIPaffPln9a4jSr+dPpOiTPAnJh68tM/S9QjOXskm4er2KAvxIfrQaW+vC
8v7T3s78hHMXhJ1GKVI7naakQpEtr8kM1+oPy3I4qmKNwL4ljLQmSY7tWhI3n8/r92d15qRgQ1/h
fEIPQOMc93127LvIsdJI6G4dP4Xdq8kxYaoAsaml7CJM1IbOhSrauXrU1588LfAOfRKXuchMt43v
qRuEhAr4bOLM9opiD/xxp/qYvi//xkelO06F162W0GangtGU4KukS0v0uZlW1YgGt2VSEaiVfX8G
MBIag0Riz9X8O7SuTntQETMV+kxlicDo4Q/MkSwQlBTzFcQPBOnjoi0ujIAzKyfVRQyHkI3JofvE
jX2Z77OgCZ0Sc7VrOEeAvZwTg/IROWTsQJpZ/P7Wf8JLGG0szw6fGlsT3v73W1arNIMS05WuTLEL
Lfe9Yw3PcQPbunc9fbxNRm/dIpqIHH9b38YK4pssKbY5KY96cIkEdO7OwRmohszBjk/2pIgR6pqv
0tMpXPpyAX0F0HiVc+iC58nbEuiXSI1nyo7wnUyDUxW9Jf0UieroQgDpZPuH8B0RxjGhFg4sFIiz
tkjVXQcAb3JAT0r3aU+YF8pGv+zzOzfodE7KVE8cmQDokzfgWEWj23zaLrB6rcG+JtapQB5TVKj2
3U574yDXd3clojCcqNcxYulYc2aq1c7+D2Ph65VMz+vLwMsjI5aCyNfdQlfXePcjqT22nbbqkDzF
49GMkl2oHXwpvjIkbF4GeSm2IPCDdc4PLg3Msy/ny2M52ZursSpEZ5WKa4s3M3wO1MNUHlQhSeoa
CnwPVdBB5PsR9krOsUUY+wtP4+wF0FZhv85f1DS/Pw1OxORcNHyGeCDq8hGxYLZzjDsRHwDZCLbS
4V1oLnA8mRd++dxMjN2TNHDCSqZ14PsPJ6qkRHnCoqXhdPLetA6oZbSz9H2tHhJ2QswDF271TNWG
1up/f/Fk3ivHuPYkjklu2iOwJv20adyCVlbrhiR6Sv2fSNmW4Z2EvI/CbCC/NpRf+5Wevf9+IZ+H
gpNT4tcL0U5uPc6SKkRVwxkJkog4pB5Jxq9Nt/KCtdP/HaZcLkJFzbu8e9OJokPHPcCn+chTpMQr
Xds12d7U7/nTfe365a3dv6oEFSj2hsT4lAQ3/t0jkcJptBfxo25ejyGey22fPsToXQUdzR77GJnz
mkIDnOjka8PYphGhW/dSsGbbo/SgxkhF3jUmHi/iRv7KOvB+anfmEkWBIDXbuzYUhPgotohu3jva
UyXWQfxPaW6a+iZU/nB6Rx+8wamHsnQ/wNqUnvP2Q8nusvoYKcVVRSVcWG7lbLPwURT3vz/is4NL
xVfP0ZdGh31yGLSdsAlsJeDjFjtm2cRxZeWpau6AFPcDBuK733/uJySD9QUPILBBG0qNdloQVOuq
7Cy119wewXASLsuy2KhhtoT0SX7PAJk7RnAwfVGZzDoXXk1/D1p/HzrHaHRFJe9bwP1hKpaWH221
S0TjaWifjjiOVZDyAGNbsPK/f2xS31dSJBTN5czJeK84vWQJg3uf95e2O+cmFEqiCtiQSWyknkz0
og21QScfZlrdFMxAo4ValkjJ1HauqKwjVt6m5bakxNQauJyiVYBF5PfXca6EOZVl/3MNn32cL1N8
JfwoQkmhui3qQK4Dia6MwBmTNCUw/ilrnHc/68IV7vwLP36mEGFTCXcgEtLs+tEkoodmaqmPEocZ
VcT3lE/zYtXQ/OnlhVU+NiR9dPGFRf7ceLc4NqMbgSZBwfj7+22aXinrytDcCot1tg2sPW/ZzN8o
faQ69T0rvHCX51ph026CAcU+kq/s5DU7XqQ7Q+/T8KbYVuJY4T5D1ZxL5jY3/4TO41gg79aqQ0f7
Xar0ZcQWqx/+2cLlM5C6Yf3UoFkEx0Kcn7xkq7opMxVFXkWO+I1uyJtIO/TFW8kheri06p3bgdl8
DYYDcoDGwckOrCl9KTISp3dhPMO+oRaG7UQcVdSMmfI8XpJ4aOdWHoYjxx2T1Q4O/PfXk1FaVemv
da6FA5Ly1YbWJXY/TpMcP40HU7h6ehDt2xTuDku7NDEVvNeqfCPTS7O7l0IQUYQ2yg/y44CGMSYF
jmof5qZxHhRYD4NwXebXZuUqI1UfJ1H3o28s8kh9zlBVGfpGD+iOXRZenvvYv97YyUqWjHrUVoKj
RFWoGx08T79ME2UpUaftmGP08rkKH6IR87pRb+jH2IkN4IbzT3tbDMdGXw32xs+OOQi5Rnm1EBBf
bCqcPX+hydAUxUBoI8sn34ZXOXrui1Cm/Lnr8HwZ0XVT7DMHHNBK7TZ1dI17UG32Zev28TbjaNgs
0AKDxyy7vxfmhnPzMB/NhIGlEqucSgAob6WGJJmqW1U6CExsLDq+RKosWjHu4hHxWfJHsQ7CRJA+
un3BtMlG2KfTye2hy0XaS9nuwkVNbf/viwOxIji+ZTRnCG+UkwekG4ORVsaourE1p2DqvclUSALS
JgfMKvWVXq9MYzUUTxd+9pMj9/N3Ofmhd6Nn9zmLf5mlRzm2Izi3smvKK+G7TniX2H+14E/nHPPw
JgxuQv9FgUwqCPjWPhp07N22rI9FdyhuJ4dQtRaqG+U3XXLN/lUrsRi/GFTPlezZaPurziDgutxl
1YM13lJAoyAW4/UUOSfAYm2rWErv7fC9hugm4D6J5iVUPmSyr6MUBDRwJqf7KxCt9+Q3T7RCaXyz
gptpPHu3jjkPxKsdvNdkJCbDYxreR/a7XvzrCSktLE5U1XEo3oz+WjNcUxQ8zkOpPrKfHrG3Kj5l
ymCfpLdO9diUEfbVFxSITNPvlX0vqjUsta5f+z2mBleK3x2qFB2X2Ee3o0kyH7iDBYWbNts61sZM
VwPejST+MzS3wUdHrHfe/zUAjBvEQTq4d2oshab5WlFUgyoh0TlyiqMOE0P6S2UGxfeUxrhX9G3X
3vTipeM/8TGjmMSWQfm6NNp+zr3TaPvvW5+mlC9vXcuLxPE6SZk0FGrPOiUB2PpXTnBPTVDuICbM
v6EGYkdvSvfaZiaqUDJMqUL11m3YHgxp9ftA/Ll2op0FZ0W9XCGawzjZK5pJYVWK3VturNdbw/wI
tSc1JmGYoe9Q9lYtaMcXjn1nVk8HeRKKMYqQtMlOG9ae56FGzGPhNh1FXsjUKQlsBjSsaSWysXGI
Qb7NUtI45XKl9X/1qKY6A/6ndmaTHBT5A40GqR/XibyaSGN6GG4c6cmSo02twziW6tswnMIBvTsB
PyCnsFqQLvz7kzuzz/p+GyfvsvdEH1JJUafCI/Jd0uR0vrCebkKDGw6HBHvEK5WifNo/yvWFPc+5
gYRo2LIMQ5/2Pic7ELXRZLvTlcr1nEPokBuYu4qxc0ZkalhOnejCMDlTseRmTQwYlu4YGrSik4FL
elChWIXq6uVjL6K5hoLe7FdU8LTutVD2Jvheiq9Gf+mHfy6y/PDUXUI6ZbLZOn3KhtVXVRB6bt6F
qPC2RfKWQqjGAUW2ctD8cSgOcLDp/H+YnSGcXXjJ574PtKl089jSI3k4uW/f87VBqyDvSjh7AvMj
VpqHMQ1JAy+am7R+rQUcalDETqKBR0KGHqTrCLZIfesQBtl65V0qwy5JbCCb0cV+47TDOF1Evlyd
Ni1uX6aTzPL83FQ4CDfWkRgoBQMzaAkyJx3nDyxtw34B0XJlieMUzFha+/spiPD3J3T+AdFxpFrJ
vHbauao7w6qKoVPg4b1OAsMAsnOJ0Wzf5yuDDgKT1u8/+JMeB7Sf4xzYLOh7GnE432+6kP0wM5re
duMIP40g2A1hQUtWatWhg6rhcqjwaBJTvQntFZk50dit42obRf9gW+Q1ZuEhfkhi70OU+frCtZ3b
TUyNWAarzLHgdLSmnpXKfVJarqLhuKYdiydbeI8R6dbJtsQuJtWPtv4m2Y+//7B67jOxqKiizePg
yQfz/aEojVVQ2bdNt6OQK0w/mUt4edL8umZ+rAg3LMfkWTOabVngVBzijpQxeTbaQA6cVkaCSKLe
CDqbHphcYSNEpz6Vgmqo0ZlzLdNL/v2CzxSlkYJSA+Y9kg/gnG5MWymUEjiTkMfFrktnSuZOQcDe
tD6HN/gyFHY3XASbL7/e2Qsrf0sj5cJFnJtEJ6ynQWi1/tNbNuoW3auy7tkavY3NjHmlB6Og/RvM
VdhdeEOf/oXTb5WzIrU+nf60elolaRNVj0RhUG/D6IkdWTeXRTadXqgBxjcVnGNibe6JI4snkALr
GywyUpKnLGAJGV2N9a4p0kPbsmkpj2OGdTaXBncycKTBX0deGfh09YwjlX0w09suZBmYh15KVPVL
QW3ds1F+U11T20v7+p9nfoRSlDGnF8n2/rM+9GUWcuBeWzCoqacN0K2OuSHBjXLLdk2PtFNefWR6
WnRhFjgz7RicKa2pi4DM2TrZt8hDYxPTiIKzwrKDTwqWkKofhLRhJ5+qEWTAi52jM6PFUFS0y6yC
7JlOW1m6icYxkUPTFfLLUEBKyQyypol2x0Ciqte19yeCbKFkf6v+OiOhQIv2SCN8k2w7sR5IYuFt
//4RTYvPyZDiilgeHRRrrE8nM2HalNDUa8tzW9pU2V3CoSHBTc9PXxKAnllovv3SyfQih6IXpdVY
btRuCvGqYSoLbn+/mfOPl3kdPxfFq9OSeCUbsW2OnuFKTbJo5I9Ge7OqzzOYEuOxFBe+x3M7Gm7p
v793cvALK8cXpZ+aoJcy4EC0QrGb1+Wb6tylanVHzxjwycontSC4tKn51L2dvjhGkTxJqafmw8m6
HelJMKilobs5OoB4QIOCVVn7Y5A/ignFFq+ljnsjOGq1vQmbEFwB7nJC7IMBvgz5C430LqTnwazd
gpzdWlv61WtHWUFwgKPcqwwbuXaw65DVK7x5T5Bzhpe5k4u3dNQXsbeXx2LNPLN36PHZ+TDPvRKO
Xo1wYqOTEDjaxsZD/wFsRkY+EQ7eQmkQc+d3Xe92HtZ9oWxiVPKGd/f7KPg8b/94NDyWabcHj/mz
mvRlMpHNom2ssFbdunsbAP5EqXIlW48V3LIum4vBm436uJWTY0d9oJY/wNVdR3kxV1CQycGlFeLc
rM1297+Xc7L/E1IaV8w/utvZKnb98DAEqN7BtYSt6eraKmc6Hipl6VHVd4ZyS3kDoQqBOxpJteHa
s26K1FxombbLppKQ8qSr/lXuvQeoOBUyNJiRwVjvneBvSTlMS22YBhMnAg0dbD1ZbOsn9tQZ/QLL
uzBvTwP8lyd9OoV2ZpumUG1pBfoEw7vMnd54EBd30Ge2RF+foHUy1h3dD+Mc55hLi4aqX4OsM/Lf
iShP0kVYL9DThE6xcLrN7wPpjC6EgwpDiF0RCUgEj33fEUVDiN57SIq7uKTI4d8N+QcwDR8bqKj+
EgMdtm8xnmnLn9UIfsJ4birtrhnVhHm6hgfiEE7pbVLjbghemwKJbWTa9CTtf1IHbUWfDxyDLuxH
zm2Kvl3zyYSuJKEWZrpf3AU5TkNB/jk76E/Nmt0tq0RhTqDuUwyvsfaILktvu4cUHayXpf+0arjQ
ozz7KVr45TROmJaMfvf7EyxHz1Z7UiRc5iSjxq9ivBQOfMtxWWKZRlsL4SKpIc3RXWjEXZHf25S5
BfnYDiiI31/nj6UOc6DD8ctAvqDL1qdb68u0oEm9n5kJo8hzOlJrwJwi0NGomyXsWy/NQdNj/vZl
TLsYDARMqagIufnvNy5sIVqPBrmbWjGAJrC4dQwAPXaBaPdA5xyj2vmm2FpMy4QlIi2+IA/5KX2f
rsCWnSkmeELPnwwEp9e0Mjc5blfdTnDwlfR/k1qHmrHqcbYRb00Cj+V//61+/iyqfgrGNAfMkzVR
0RGStp6puDFtQ38ANAtgKllIE1/3fXJnxe1S2Puaqez31/tj8Z9+2NExPaqUGDhsf3/ibSeplu/X
42SPArVZZ3et+ogni4I4ysvff+vzVHz6evGgmahQMJ3+CM2WalEbQyLp/8/IRKtunimkZQ/RrjbV
pYLSICxrHFokaGg1JMHXuI3x/szbcFcpexo4RWkv4u4+sJ11EG1jBr2p1PeBAJTR/zEHgp4qOH0M
zaaE8F8s+4sKsk/M/M97mESu3AdtqGl//OV7MHw8U6rR0ORD/kizb0nP9ypN7j0zOHRYQEbNWFf9
PVu2pY+RyaC34lsdrX1oZwqRUvSf+0UKvitHQFonDUChd4GtLBzfuPFnAVnVUG/0BsaQM8xa4EKw
9HqqgnmyLYLuWic9PSuCzQQGhDQfgI5RixWzJarcWW18dAHyeIcl0/iw0+6qlW+raBOEiO5YHDuh
kuI4I4qDfd2UovCvVsOrCG2tylSi2pvW/KfI+QI5odrfjME2Uib8OFj00e1A4bMvq+ng1gSJiGrL
nyJRG4oqObzOVi6Vleao6womdoqUFJwVyGUdqbEolQuT0o9DCKOVdjffi2wreONOXkIVCoMQP8rv
Mmhu444pidRHnK9UxUqCzoYLs8K5j+TLz536nrI6LaOI+rLbSPvOpNr+SFN1aPGho2G85IT56Vic
bg5xGos3VR0KC99HWNxpPfl8luaSPTy3nYUE9M4O1w0PXR7DeTmUC7kcSIEstgqee2m6iNE7aoAY
mCZz424SpWoOuzJi8/ocxA2jB+eODmKTpzMpX/W0Ww26M4tQO5r50++f+c860ckNTI/zyydSWXYQ
JINVTYbPOiejszrKwDSqbiPT3xiJb9F7ZWZ1B0+4jnNoCIE0knePjrETkuR3oEV6JYMbvnBZP45S
1KxQSnDAoZxp/PhyWRoptAqtJggPUBBMLpOnCLa4a7MpwMOv/XlqHCDQXhUeUnRgHqSYq04OauvC
GfpnIZ5LUSbivcNbpvx/ssCPUjEIJ0IIE2JSy+UGMjMLHCWrMlxaxdHH1Cm0fZlrq42SZSA2dBDv
IDPsct5hfWFErAJnmPvls2GALXM2eaWAL3w1jHlU3jXZHXK3vlw3EEZFo1zY4P3YvnLxSCZMdA4Y
En9kNlSiU22tpNQWotbsZoO/pgxtXHpGn7vg7xPt9DNsIG1rWo1Pn5FWtZmsd7niptlKqufA3Ubx
3GjXIW4BY8udjRKoumJVmJsa5XO4NGgAWECJimIvN0u9uVECzgB7L6Bu/hhFD/GACpZsoSU6drJD
hPRRJ0QWEowOi1I8ClClhbcQ5l9V3Ks2CEGbnln4pFd7UIgmLakBJL4DPtSEJAnUG2DxfRUvU6hp
GvalCRrghH8dhrgpb4txCy6q2yvdi2pv9eQaO1QL4bUH/E16zIqtf51tRH5xlJ99O9hCHNV0kIKc
cmBMUYlGSukrdWWzAXjfACFE7VCuKs5zBlXo1IcRXD4BLp8pkjcLnFtRVnSC5Xly0TA6TVU/3qGm
TmE+7OkASX2fCWqNXDqt1k3XQIGQw+pTQ9fJs0UJsR/I9K3EsJ0GdoNgpsURxomYgn44G7p4Q2o3
X6dNkTm5MIB/TueMrP9elXkyP3WBpeeVnFuu2ErkBeaLyNyaG0nZX1YBTB/yjwcwGYcxoVuoZE4k
GI7k1almwzKIfXI3MDnL45agvb6+m7Tuk+kB00EUbScY1O/T3dlx8J9fJjHn5CZHKYxlqRocl2Bd
MuMROmfKPr7YEzh3gwbiLuqPhN7SVPz+hq2i1sy2Iz6lTFcq0KG0PtIPZzr1shtBBIFf5SSiQa3V
LrzEzwbQ6aOdBKSk2yKtplH0/ZflTDihFfHLQ32tEbOd289WZb+SOmCUC7af64muo5BBGBVLE+4a
Y5Hojt0IJrokxCG5eO49t758uaBTK7IcDTGKPLUHbAOH7EoCWq1+/kW8KBB/k/X4Cm60CiwZTc1D
E84aB18KndUrkc7Eg/82YUcJuhEzWs+/jwblswHy43FxIFdsReM9nQawDZk9dmDrO9fL4yspf8nS
cjnSqwUrvoggy5f1u9FP4GLa7yaIOm+JCLQK6UhQAqFLyIn4xrTccajntQaeHj65t2gk/2VyIj8O
bUIQhH8wynwnRy+t9MAi5NGNjXtrlnhLMnbmE/28APPopHd2/K+CiW4RZNoYCwRdEFOPSXRt1dup
bdIkL04FYZOoAZjqAQfuNPfglMJmQGhReg3nlGPYGxAgxwU1+MgC9wxUWCVy0ga+KJkvUVASZgA9
NGJETIBfFagPkocOtmL/PtX1SziolEjmSgN615vS9GAryuXShmREJo8F3QHIXnWl+5tsfJdCY2sV
q6iDX8nWKmwDuIw4g9RZHB8htgMxz71dXRr38UMhoXXNcMCycfbyF0FGCDzyXnup7XxO5Xg6P1r8
n7VBXasDcRvWpiS3PrQJJCn+aWaH4fRPz5WqOmIAkMStBcK6vy2VZyl/THOcSO1zGkoABY8FeNBO
xHsnCy5VIT7FdD+GDGQ7HVmh7mDN/v6FRYGdOoI+AFwczS0tcKWpRbqvH11JxT4ch6Vui1un5ZQx
vtte8TBZ/wqpI88QAmWVS2tqKview3Uet2BORvM+LbTFJB4hNr1ZZQ1A+ZUdYYHwn8I+2hjPSDQW
jrMdKpOEYExLfj4vxJPHKakESB9pj2j31DCdVyICVvloIvAMyO8JpX49GgpWg/46MuuZZqF6FDPD
Cp8aLmEAli05HkGg0ttY3URKtOY8vbV5Q7QnJf/dp+3VJ+2SrCHDeTTLnaeC9pXwSHjveVOB+tja
ZOT4ebdm4487+b6Uuxm9RXZxS53hmQ/VndLqK0R216E1rrPSW+eYOMa3moMs6bDK8OjI2TJlCKdt
RHZhDeLoum4IEcJiBltSZayr3lsAU2ey4GiHstxXuXGTrVp0QVL8KHer2H/V0WEVbNrz4SPRrRlv
h2h79KxGtC2msrXlSpSlcqGtEpbPLO3JoAVOGRq3mWFgIxSs+eO+d6pNpBg3nZPsUJS+lUB/yzC+
k0iUraUpFI44tFjZxpRX2S14Rb7wnBL0a3dFju6MCWZO0ojcKtdoDNcWoch23i2H5FhkDgfEcEuC
yXy0xcLZJ5n+Tnzrxvalq0yGouKkc5yeVzabH609hp3+kKT6bZ1pHOf/BrK81HLIxumecLqZckkx
/Vl7PB3SEBSwo7BiWBCfvg/puCbbtJOg9GQt4G4Ot2mrbUaFkBx1mOvbkuTmANosCnlHtNtWBrSN
Vr3QUE5B6u36dp+GRB0BX8lUYiSshjyHdQB7V+vDh6a571Hf0j+JqGpOTylH788pm2OcmX5I1D9Q
qVSzNGp3HAu2TmDcyMW692ekv2HObYq3C7P+udXZnPRFk4rD4oT6/XZ7Q1Q1e4TaNdTrwRlWtT4s
E/0P4bRlgfceRLZZcLfqjridCz89/a9/PGmadboxCTh+bN9b8G2lXYD8yuopps+LNmBeKrm8Eg6B
KOPnYAoHFkKPCAKqIqTx/X4F53Z5JoZexdKRPsunC95o1hbJ9Vbj1uOrUzzDPwBv1tjgcojau7i+
Thu5H7fLz5kKI4u+9smh3fHZcI5mPC2QB1E9WlhOAyXetdhYvRQrcbmzSXfI+KJibjrNWXzl8Nqg
cvX7XTtTwe7HhXC8ZXBPxYNTkXFb6/GIJ78DZvEOSvS+S72tJoe3oXMNiJBtWTZPNOe2lApcgMW1
VFc3jlLONSUCfIxtoklWA9uV8No2jxUJcjrRMHIA2SZa5Q7mJGCwZbQw2FBVikYM2J3O9DbFY8YG
skQ3Az3A8Mqkdu4bHCtSe6GTjBn1fPKDNrOC4JWMzpeSOAc9qFYNTg2PLAa9IhXAUJa8m8Behf3r
BKErp0RHkgaaTiyz8pDY3YpamDq0sPrALh8KJ1qq+rB1qDEEvjpnWY2zh9zQKYnpcPJhVRAT4cMs
z0YAyIAWs5AskX8FUdHA/qxhWcKXrxf3vUxoJQEOitzMos20NKu5tRNsYsLkVWmK2e/v6PPYc/qO
JoAmnTbORlRCv3+WXhb2VaAUrevnt41TrGKLYB27JlqKuBKmnKU9TDUdzo/YV5IY0OITIUMiwMZc
JWv8bMsG0SwE3WukX2xonGFKwtAh4BSe8ZGQbVAnB0+7HvHbeSkCY+JdImJq222im/NGJrykd81k
mI39wzhYS6Wor63gn6oucgLDbWfGFMp2qZ3Hab+owfX5BXsYHRaylRPpomBIX6XJpXDbz8PQb4/F
+f5YasXI6VBnrStCc2m08m4EjB/kwTKJ/FUEQoOEd7M0VwTeYuEm84Q1KLpPBR1bAsDZ+I8+mSOU
KdlMgI67VduDJJvrsttNrK4Ah3cs38vOMmEyHNNrSuIrW/YOJYXT0lo6rM0Mx7Xf1Kigy63obuqV
sAyI7PrC1yBgNhp4o+uiC6iu6sNMJ8SGbgXSL6Nd6WU6k8DGy0tFmCvDG6+9op236ObKpZEu4npB
24Y8El/ZGe1fql4kWbfKcYqcbewbSXJLMS9y8jaGuWVt1PJPMgRrtotEmV6xtyzld0sXU3BrHWxS
CsOdvZfZ3iq0jytSNATlCc4VRb7LJ+dgo+jIt+1DFjz+PnTP1PZoUDChktepM4JPlQ+BVRaJEGJw
Y5Q0gXzoou7GVJ7N/qCWgpg4AAIjIE75j1/YM19P5yi8903YQ6NCKyLShy4eNxTWsaaDEfj94s5U
GwAWfa50BIhjNf4+ftSkKgp5ZMkpspuS7zdf6KBYhHxQLylpP5WyJ0N1snnhp2d7jJb2ZKiym6mT
QSjClYyRra6xKrHClQPK+oGzQwffTNsUzCNVVx/b5Hms+MDacgYBmV3JvldiWN+Em3AqibpnnzZ2
4hDHq94NAKu0qAWo4M+dTt7X2OYCzV8DlCBm8a9X6R+5Fm4jOOSNfEedf2nPY4mQPSlnLzbOHQoL
6ozGnIzkbaJf4e8dC4IYEtqtvqfAeemfe9/hFTCGmO8RAuxoaeyDju1vne8q+X2MSTkxnrPRJKtH
WcuxPw/9z1nHZgiGzrgRTM7OVKP0tFeIN+tAjuiUg0uqyltFm5IF5LmfOrtqtLZF2KxST92VsnUn
xkt43U+V4+mLoH46xbdqUzrwyYYOU5KaFCn6mNw5ZOGdwzxVmg+iPIZ+tRx1maKLK4pnEG29SnvU
J5rmokT3zJJLZRlTu46whJF3Mu56IcHVRu3tVhi80nHR5Te4Hn30seHCeZ0y4CoISVCl1AsNtZ/i
Q+4YvSMtU1qVXMLJ3fsGRXPNpLwkpTcWOEm9R0knG2upJxUG0EIhnlMZINxaoc6c/BvRpCoZpCoY
qnlFuoW8x5JEDsxblaovSr9PCIgtwgvVbuVTA/nzJf3/yzxtMsayiAr2Rsb0YRr61M/256WwAKJL
161F9BkYCyvvVybsdLIc7Aj5IWZ5Tad1YZMIKkEweUlCwj8JWAF+ZvQkdFRko0IoFmLtBfF8yFde
9+JZt5FXL8OUxFBz0R5kZHem1z8NjfchJYOrWse+IitkGFcNVPAw72+0grQodGyOrM+Qx5P7BTco
f0r1jxrXToFNvTaDuYQ2J4puktpb13pJmstdL79EIfHA5O2lKohPqr/RRICtoC10S+bIrZ/KrtnI
c89je6sOBGUbFdE9ADkI9FtIZJ7ZxduYTiTKBaUFlfTBiHzR9MH0tO0QvkzwvL6EFO0R0lZXq7Bm
lyKh9U3IHoqoVXdXKZlvCacqmaAPKyfc1SczJiSIkNBa5C7TH42qI492ZjywJhp/zX5REWl1gLfd
ZisSnsMKI9B1We+V9tpv1iJZWglRQNi+SQlZdQS6ftAspBhTjgdVYQ9mXw2OvgF4wsHzxXKkbdMU
GwkxdgrNP0gM9EojsRvAWgWym7Sklf1qyY+J8ydT7idPiONtAsq8aqxtwDSpHeQUed8UZOk2+zF9
y6iM674y9yeAVZVRXgEQlJUrs3jPclx6NZuzhvMoj/Oo9PNBZqTH78Gqb7xZbAUrs3n6fVU5c45A
60zPGp86p7JTwlPWCklRbFYV3dwN/WyIF7q5QLCT+ZuL+rTzv+UYsgqkBJ/WSTW1bmO1MpqEQxOx
lCaP67po06sKvbDUc265//3OfqpepukDW8F/fu7k0KJC2vSSLJYnRsjEC5UxWwPFQEmekZ5Tk55g
ZO8mpfswXMjVtjarWeaRPtRe2FWcu20M+RZVecTlHIy/L9wpq6w8erBKmmbF8JwWbqUk/Hqhh4uL
QrdPmfrpbMTuAPmBAQCA0uX3Xxsk8Lxeh+QBR4U+6FcNIm2vIgZYfbdFtNOLe8cjVoP+eMUT0LQ7
tHIL5pc4LghcStl8Ax7KzY4SFYXdivSJiCBkZNsqKUkau1TnriEkOaBM6FhPLD5WBWWVzKqhexoo
AoXMvDKvdpjb0OKc/GCX28Eq73ye8yXx808pEa/4682ejKiuNwcrcEbT7UGaGzBE/4ez89xtXMu6
7RMREDP5l1E52ZbDH8F22Uxippie/g5WA7erVIaN/oBudDjnFEVyc4e15hyzMd40idwbWAfXiNoO
dR09pvAR2OkoM1eRj0BEcmkswvZlkjh9P+S+2KLRC0FMJLFQ8vhvChJ63DZ6M6vVQ070x+VYhvs6
8MPq4Xr+4Yw13dfNS0bIaEKWkPj3P9Bhowy7axyU2kGq19Vlo6crtsSm8FMTYhqZ/1xGn9iREi5o
+iB/jyWE40F91s7hkb9uqRdODtkm7w7NSFUXr301QpOi2PjDU/zXXKrQUaS3B1kGXTQqiL8va2Kq
4tjT/F73MZoLhDHX8qEwPqaGGmJJS2y9q/o2mYSoll5QKc/qA7bmWkA97WBx/v6tfqGamn4PA41t
JSL73zjKPzr+QzobxDrupyQUspuk54BTUZofU+MkB7xo4oIL3UvBbn9/3WmX/c/T/+9lb3kL0VCG
TR7y9KWU6OLWh8teaMuz+VqxTAnlepj9cMEvHzwWOkpaSAgYVzf9PL1udUPCtnqYCdfFpSauL9Kd
Qd6llHyRLtLdSMoLmMVDxoZBZBOgaiudxK1pNS6DAZ3eSiIe8fvH8JWcADAxrv8Zu1A08jcfuRQ2
HNTPnXTIKUxKY+An2SkAM3ROEDiQyB4ln2dZtCCbukauUn809uA+7kb2/0K3Abg6knOllic4q6Br
GzmcqyD6OvrpeboK9cQn2ykmp+8KGh/x7yypve/v4IsXiRdXhwk9gZJU+WYHHSUXYyxxgOJasAiM
mp0gBDX1HiSYvr9KP1VF/50bcN/jA6EgChQcneXfX08xU2ZnrQdDFbPmVWO8bw3oMyAIxZ5cNeU1
p7iPcszCQcyWjBPk3fnSPwbpwBYQ/zZGp+/v/otJmh8Eq1Xm9Ipw1ry5/dklS1UtDXAiq8cSEzQF
yjQhs2pnJCcdLGtZbc+Yh+4nwLidp9niggqhTqsfRveXz0UFjUUjF2DN7WniWnUARFqMAP3Vz66r
tl6rDz/Lkqfl9e+PVuWUPk2WVGWpT948/XgWR1k3oADupMIJrseYIK+ofR/T4VCxkQ84W0bEUhZI
HaPw2BNP2qfDXEmGg6L8dDT5d+PBbzFNTA8TN0OZ3XS4Oh1u4CW7YAdI/SAn3/xBrI7sO9T+nq3H
92/5i/vGPUdpA+8B0+StZs2YXbNOy0yM2cNCH1e18o7Y/PtLfLGh49sBsoaAlMGJH+5mZGeBUbWz
WDoUFenf8AREghVpOBit26ScN8p8f8k0L6s+6NU5PQtF2y3MxKQeNt5//1t+i+Ju3jPSYXQfnNMM
Db3Q378lIkVbEUSDaYMUd7DYgguFoS48HUMBbFa1/Yja515ZRJe3NpsLih8Kq77eEqjXfxDGJyiE
xYqrsywcpcuT+KMW9d+Vm/mS7sQkL2LPqd28ejG6GlWeJsWxEDwki2MuLS4AnAUczQLf/TisTGNu
cgyq6A83na+gdGybjVIT19dcP65EAQZR8B6eH2NR3ClMXGySp4qKTow8P1waMw95ty0UCuUaugFp
sfv+Cf+2iN88YXU2Y+xiRxbhz95MG0mrDVexTsG53XMq4nzX2abX5ovEbR7Hx/pDUp0BE03IUdEh
qXFTnO3Zr3jbWOddnqznzYkXA7Tdui4qv5snjzwGsVq07/o9wa/Bew6uykNFeNDcyNMe44fhjRPQ
Yzn//ja+WFMnmwDfhTgFf/xDykgEtalRrWbHodFttiq4UBwIkYuon/1uP0pp4ASwn0dzgbIXY/wA
QpN1iwK6pSRPKvRsLc/W3/+qfzeqf/2oW3ftFa8rYSeoZlrqmFO/T+k3EakQkzff/Elf+uXFkBSj
ZFWAF906FPvWvBZhFp8PM2z1akjq6S4IiaM2YUQIP9SMvroWQiz0y7Rq4PTeDJouHEc8dKZ2MCrM
cgepnzcRO5l3woC/f4JflIrZKE3tN2SVWOVuqSPZ0BVK0UrjEedHW8vLukcNUGwj2g+JcEyHJTVc
v6VkDw0qnWVUpg4Cg0+7OAOy6k6Hktd/kEXxw8+aPuzbrwaTgaawCiFruFV/4TtpqrTlAWiUauuZ
jXtRy9/iyheNrdAcVQ06FsToHz7W38aB28siylMxTaqwEn67Zv7YIicoh85Z2FM48sJ9e5+tLx+K
6mmfw7Z9jASr/Ejm1IvVdYzW8HlGLvSR2g48un36HNUb8wNZIb3lCwz2Y7CbqFI/FM//te1MOxBw
ldRSJ3XcrW1HEoceV3sJjyX9xaR1TJJ5df4lGOXvb7Lz40hxo+q10M2VCgRlSJyLaK6uiW611Snv
2D2l+0STnRo4bqC1C6TG6bVfis0RZZ2OZuH79/jFOP7z56o3y0tyLZtx1rKcRuaqF1a0VjhJKjIQ
u//DIY8BPInMZFBruEJuTltFOHRVLCvBEcZ3IywF1ABs0RoKq13oZOEBSOHPJ43pJHwzXoh1ou6E
dZmEid8diD/GS4VTQr+OTXhM8DFUzaHqT4ngk9UIlxGhiBKuOOdAj0WzaFx/8kP9ux/HSf/HxW+O
6WWT1o2p1+FxiJF3nJiUh8Gnh437idLI8JMldJpz/rlXeFjsCClisyv8e6twPgcwg6kaTNt/kXIT
26NzuKdyX8fHH/1pX+zDYHdQgUCxKGLxme79jwcrpr3cjRIlCFKsqD+Y+r6Tf/jY/yWUTCQCxHa4
zXmM/8BPox7MSo9AbnL4XdizS8J8IUg7yWS/5VT66goCUnrMx/fvv4l/7a3TdZll2GZO+5pbWMhI
wJFwFabrZrtCjzdlRrXKJEleox6LnJnepV0FM1u49qsxSG05S7xYOSoyqVVQpqs1FVn6lovEPM9L
cEwXTxMOhWpRVg4kX0sE28wfi/HdtNWktA39Ae6en8hnX4oaD5OKDQtupOaeyoFnts+ymftIpOAh
CcQ3k0+fm9gmUE5RHs6zw7XftULrxsYJnZmXFPoxNmM3CNX/far486ncmqtqCQjIuW2DIxPoeXAJ
SuPbpTYCk/H75/9vlCLPX4ODB/6RHQ2VzL/HVhqYRXMV2+y4CvezzcUpFubd6uyLa2OJYcSV18ZJ
eiX13lXdehPfhTaJXPPOLi0GhkOis1dvCy9dLvzXhTyPlshmXcU5LxRL2Yl2Y/XWuIrs59byg317
iucj2xKvWuae5PSv9f66qxfl83VR71u//2g2nJ1XsS8u1D0p1t7lh5v96qOlsAa9i4V0RkTR3/da
aAURHaqCzDOSaCEhAJZpam7FEXcw+CRBevz+4X6h3WJoU7BGwKr+7vf9fUERwL2s9xS9VH0XZc1e
yNkzdEs4QGm2ZADSfyHUlYWq8vMHEjqsc7uIQNTFaHGQItlXpCQDYew2/cR1Yq5QeyCGD60qIpa3
81PaPWb7imGGT5be1FVyZZVFGRNIUYN5SKFkE8XsqCnpqtKKwFViOs3F9zf51QkOUJ/GRoHgFvmf
/ropJGJVlpiuAWzl2SdfWdXvCXy11ctGIFkhdTmexsnFnnetl310PxaMv5geaaX+JnRT08P6+fdT
1jHHmCNlYwyexjwYwfq1kickqiOjvQnK57Z8kKlRjNJBBr46GAndItWKKgzjhfh/2KsZClXpKcKN
t2LelNs0qaxDAlhgEFFFjPx24klNRoyqncfiM555yXxRUPp2Uv3Di/hCL62yI5/MkVNlF8Ll389B
yYIeQyxTqTKWrqlgM8Ms8CLJR7klvNydycvcINoc5VChBNw/Lv69Yuyu8pogYNQiYifhkcNMTPJL
hNbJksiitmbqZ6tmxMyFXtZR9nigR6b44/mnoLXpLd2sqFN9cmK8kBtHTenvX5/IeS8kMvCmQNie
yVyle3cGk3Fxwx8h519Nen9e69YyyxO8MiGq2fFJs2MPcgMJxxawTSu+v9yr3uWXvEaLOlwseI2S
1X1GJ/Wu8YI3eU/chmMcu9V1NT5fIBIedad060+V7Pln9df5I12dXxGZzTvr18VOLVLj7cZ5I/Bx
Hnr9nFVJsVBa25ENIcqurdRGlmk9i37hRn7opT4dY/DOO6F1UK6lnUVR5Pm80L1qsem9YlFb98hp
Q0d1Z4tmlfviPHXjp3xZbvKD7ERWvpSdbCEtEQ51bmQBjFiYh3EpL0tHuseI7Kt+vI23qgvF3Tlb
ylp063XnFW7ia4Jluhdrqb0lZEuAl98h5XEv28GxX6O96gub5jN7vTraXcPHY1rLzC42VGVW2szK
2enPaSv5yY5QDUvz88/xrp5nfvtwOcQv2cN1XnnfTztfffSMFmTekmFOh5S/h0vWi20Fv5dYBA2I
mnigWn/ufzhR/3CN38Poj33XlY88Tiuqi8xsnDqp7f3Io51+5u2o/+M2bvsBl0BspVaotMOl3IX5
kiTENndb7Ycbmb78f69CX41GB6U28+Y40EtyIkbCfwp5E76koVfWTe0OoToTv7SVhZ+ilL58dFPw
44xyD+kR01//89GlqXQOdQrWl2oHR9i4+mH3/P0I+EJIwzz7/69BfeDva2hhf8nUFLhX3N4hpKF6
OO39Bb9D7QacUxkfUoxa48xVu+QBamr/E0z4q03zX7/gdkNx7fKWtUfj8I3PwlcuC7PiJHzK4EwC
rC7Vtdk7kYIt+aez5BdbmT+vfHvWMtQqG+MuBjx6PU4RO3L3bqhHSg/J7K0LfyiMfjl8/vugjZs9
os7ErJiXgXjb0ZUuKwX34fWKKjl6yPOnK/rLniyd71/u77rvP0P2j2verKNmcSG9WyblaIhSv21E
ViW6QxFcKtwBPbyTq6PnTvpQB0vzvMrbTd1uoquCYO85Ko964SjdQxBoSEUWnfCrFCTXaEw3uNRL
oaCO3FK/qClqzwBri4umNpbUQnWKZuUZd6tX0vPuPYTFIVHnT5ICmBGohZinnhxd7ai4+/5uv+hG
qoxk2qPT+Qu+5s3nUp+NWqPwpB305lGPMuI1PFX2daQ8NJQCLacZKVracPzfL4tPlWIsPQ2sl7eH
rzTP8tRIC/VgpPui2gzJtictCdnnuXYVSDNQhMC2fn/R33LumzdL0XDq+YHLmIT+f3+2lV4Ps1YA
PxdLCfqfzIrB8VACORchlZCVkUROpUzJNsUumzlRpEHFrpYcsJsiW89ELC6zrWwmTtssRrr9hkDM
lnlvVFj6JyO0XFtkY2Ch2l2qZyEs3CspXXIpvFb9Q9uyOTSfxuytz8tXc1ZtlEhbqgZU2CL3jSK2
Y2HfFr3T9SutuZ9QOpkAnxP+QRT+sID9jqT85jn8Vsr9MUWmZ1O9Dj3TF/mfCUELBnVaPcOlFPhV
NfpkEtKiD3C2yE4RE55UnTj9lR1FrPwYyeWSdA4rXeWa/sML4mzy73JBu4su/QxJPmbFm9FoEACF
skjh26vUp2oQHTETFjEwkbMQ20XVAbA+lbwt7YxPUHZKxG9jhuSqe2mQiOrd2hhaNoyZF6vY+MVt
hK4qr4cTSbBlKLoiHN2hOQ1t50pR4A4z1dbMrQrAmMzsUmG15byJcjwqL8e8Oqkh1TlhKxEuL6oY
gQGpZAEQ1/xp2uuTWkdVgBNQf32MLsJWUwZXjJDxJ2vBDObKObaJBnVG1bRnELFqY6cYyyDmSBV/
VjMcxPwNRbfGSScl2JypIOQE4oXNus8S2j+Do7XqPFhUQ7GUCWXtMsYqbV7zfkadaxQtNrOnXnku
hOatRQtEo9mZWFo0AFEiUYTo34pnHbW2cJ1nUlkScNweuia1s7d2dt9eTHuS4l06oDnvCmI2wO9a
CMQ6XirpxZm0a5wasup0yd8i6aGLR8Ik1UU+GxbtWdmZ14lKFOIejA9a/97xYENwQ9N4DWpjOxtc
qiNNQBH2ioTu/JyQdImLKGwfBuyE7YgV4sc2xBeLxV+D52ZjFl+aQelryTxk8Uvdytb1/MScDM2K
gBQ0lc6PyuavLkgFWIKrAeIPhcnNfMKnS2QfeD9dtifT5qzZMGlmPVKwZHE1dRv55PdT2BeLr8k5
E4EMMl4Csm4acZe+ucThDCOJkdGpapcZc4geLyhtljgZWmaM76/3xdGItEbcUFDHIRneWsDMsg96
KWAtTIgoFpYUNmFPsqX6cUPz1aMENiFO4RckLv1T8a/hniQqu9HI2CbigvNrJWIQiF7kcvV7BSr8
/8Od/feCt37NDhKIWAVJcKSrHl38JpsTxEC99sfg469e2R93dpvCYKRhUAR1Exx5hGbtUh6mm0NN
DTwMIRvf39RXq7n558Vu5s++DPohUKmp0XwwBDSBYjFPhWypnKnVkMBebBV95tEL/+Fp/vv6mLTp
YDNCpqq0cXPdgtxGTK3A5lTBk4M1baI2dfmXeUpVfywevr/Nr64GoJzSLaU0bAU3X0HTYgcbpnQ0
9t5S9EnjsQbjiaA9/MS0/yOK6d83OFWIJ5fExCYwb8/scUA7atYP6fEin8gJoZ0BNXQiL9JOyMvH
//3eSMmm2T5VckgK/HtOIRvQ7LHd98eKMMasip1rbniKvJ0pnX2FHSJLG2P29v01v9gQcIdsxOim
Ylbh2PT3Ra9ydR7ysASFgokoPWnRJpqdl1XTun2V2LAazzFqpo4g3Dzx9ZiOcnFSiVDVut4J9GKR
VLkjw6cLhJSosOv8+5/3xWFn+nnk9kDKAyN1W2bD2VzPoibOjligR+WU9ZJXsVW6Cp9pGO9FXO+Q
CzrxlNB1E2c/9IC/Gmx/XnwaHX9sltoSJkJNqtCB3BaRcIfLCSZFlRLXuB37AxboH272i294Yn4h
8ULfJeFVuHkZehxJ51JFQy3N0l1VzmyKtq2K0Kd7Dbr3zHyNCohSLDLXbFtdrthYHkU0tuZT1XdW
Jp/ie1F7T5Dk6AMS+/zR7F7QKTcQjMgnuEpYbhrTMsynIhUdc/pHehgKFQW4tF5VpZOpoXNJ1u3Y
O+XlriLrOu9WFzI6cXzVHICSY66C1gxhj6yJte6toUXZpz+WJqy7fCnEvaVVoPYo2YljhMZzlQ3S
rmm3yPaHrlv0MCVryqV9TbAt+Gch9WcQRYP0tRBgZ+WC3bXJPuoWGUjKXPBlSPFj9tgPV7eMtL1B
V2ai/hgo73vNltXMR2kt4FVBxQw0tLLVWHUnC4DZ7OKIFmfJ37wBietV7A0N84zSDxM80elAEy7v
V2E1gCxs8zWmYhV3JXX1+Vh/4JX9YS39QrsBAhg/GKYw9gvS7GaSzFDFRLqUmyDB7yLFKyvlTs42
bVjdl3SzRzT8Z3Op4qoWlGoRpqI/C19x1Fsc3O6vNaQyybTP8Q/kgn9XeH4U2mIEFcit8Gf9PbzL
diYO6lk1KWXYVefLKkniwiZSHprz8fuRjdr2Xx3RXxfTbi4GJMi4ZhdpEuFaTeiYuwuOEcPOwUv5
YuDmc3PxoC6LpbkIF8bLaC71eza64vNAkoatvjde/GDYGVmgBxhtsKYe5AUCUc2dvSWnF07k1P9w
gBKUamwSGqKaNXxiK1ZzS/IFxUVVO7qTM3Keb8gd+bjsdtkvAl7SZNGovzBD9XSodfC6qndtjvln
TdgkTkHDHoR181wCsgipSje5fX1r7PbEqd+wzN5mFKJGN9wcn7bfdCuMbZd7c9c/nfiDqfI6nF6e
80P/Ftmt290N84fwQldL94YTKLZNutRbz4RZcVnlxHk+CbtxJ+xUT53r/cr0wCrhqqXnhS96ntqc
SWcPUBCYierRGvEfqHZ34do066xZ79Qk5B6ug6V7F0gTaynzu8qiYKLxCIzEih9OJkkExKuYCMbw
6Vtp6jj5KYZKQM34VyPbg2F3nG0JHGncUUZeMz+3DrATynaDZhGLQp5z/t7TF5VITCO1bl6b6zLd
pvNLussruxW32JrH2FMlN/RARslMTnZ0qO66JrMkisPjYaAeEs1r1UnDzyZfqK3XDB+ByeQdW3DY
Ei44nvLRN1TQwPuoXwhv/K9MnY/j+tq54cwy1sq7OeAB8DnI1OvUTl2VuAMDm9CWgot/ecajHc4w
4iYkqBTgr/cXbYFzeJdE8/6u2mGuF9/Gebm8HuLEgxly0Xb8OOyEUFMKgaccS1gSrLBwZMrMiYMN
v6D61NtGwn0FF9cUbRbHsrcqkkhDzFW2cOKsr1vVW6zML5VfmB5MymJ0FArcBeJ2WK02CbqaHXrt
nfj4ogvPjeRWd5fS1fbavbxJ1+NnxUEST7YjD9aecruXnyJe6wHUDDZD8BRPhXNWreux1fzSv15O
Wnin2D39vMYOifFLHCS34iNBgIVTEAT4kVvXhzSwr61TYWxW3nIq9JlhlS+zB+FtFiwaDBnV0gi8
YHUBTMifdNnFQW6FaN/VBU2k2nDlHMKyUyuWaHiD6A2ZzYJPhh6p2swXM4AZyT1A78sZ+TwwxGWw
hDqexnsUgclGHh04P0qOO8kK7eJyX3eb0lgfGTyqssuBtNbKHa4rvbaFs0P8dmN6suQWxZyHUyZO
g6f+6rQkNqDyIjWbzyy3S9Xh4csNRRjqFLa4xeSFGIKf274Vq2F3ORXQPlAhsg3lWB7a0h01lqFx
jL05Wv0qSFxkctxCSK9YdImuucbOKLJ7Ad/oxCJAAjv4SLEAhp6U2YjZGHTUcPRD/zo+RHfzmAP1
I/4e47H8pQX+u7y+nPEzWunBiIFlrBjy5BL1J906Xcgqmh3JbXWutF7gBcxeC49qUj05Q0UYLs9F
fVcPftt9zlAIdck+oflhuDXm2H1tcZ/RuEw0KCd8s3b0wqn6LLCKkwDMGOYZMKboIiFzBuR5fSh2
yUtxV27OUAVkfkdjSbAEHgzomdvIV2mny/7eehud3qMh7MN9XlznpmydoA458ntyrPYl/tcDljbe
Sg1t3MJQzwgPp+eduhAaOl+IPP7Kh+LWD/hkdFytjlF4kmYr2raC2MEMMJdMUN3ZphfuTeACu+pO
oSfvDIHNBjIq3mI0tWu8l80+Md1essvpy7uawFRgG4LtfEqqNb2PF/APJGVKw3OtPUuBl+i2klRO
Dhbn6mqDNWxMK3wfluVRxv7rhAwx0Za3Ed93wyivD6FoKQ8gg5TE/w2ww4awHOeIVF8v+rJ6U2Yr
RizdiKjwGtWvGr4Or8Gg+NpGdiwtBBK3QsfARdlvy3XhSk/DWrKqDwIs3gzVz3cRev/BkbwgzUhs
dLrOiw/sNgLaoP39s+lkL3BpdsluOXZHvT6RwiIvxZqI+7dLP98aj5kfGEtwkzAVYit+iS34bpI1
e7wMz/kzwdcFWd8eQbP3kmX6D4zM1dXpM4izGN1cY7ZX7Xf1M7aIyNtdYJSs+bYVuylt/+z4rTtb
636G/ZjO2sw3j7VXrnVqUS7fxTx4IfixwyEJtYcEwNQVVZyJ1hTYnluPylN9ttoZSVewfJfGzAI9
GeyvEUakV/3satWiwq8BE6JEAr4cGWSm6KURUe9ev+kKp22hUS3H9nj2JgnLQiUz2+pf9VP7go7A
IkxrSYo1hSPuHVi7xDAJHtNFh0CjQkncc5qweRj3JbBbC+hr6+ZOsit3uGUWhtO8hQZtSpZU5j1X
dpV3n4XDz+ZwDqc1MLDegQ8CEzoFu/OqRJZsI2Ew3ht7eGzs6F61k10C4PUQOIlFlQwp7X28D+2e
apwFJ4pSygu6lM6RfGmTcvPPvf+aLISHzHqoPvikQ7ffFH69K2AtuVjnzy2BFsDXreJDddgZwCMQ
cI5Y6E7S53yhXWBoWMB7d1WAXtsKe6v00nvDI1Urs/kn87tItJAR004EciNuqswZHJGBXwOzoGO2
UObJe5fY1cd1ly/ilfpqPMVz8aHtLUpPXeX0n5AeV5elgJJFSS1hkTZWPZ+crESpWJdNQb/iucNA
TLoqTaJwWvE7+ZVswpm6yR2AqRYuV35MjEHXunrxNvXOx3zGk9PuAWgiT/rFbLtPF/BJEjZwtmg/
MFYfzrtuHVtTupD1sO8c1bCrbe6dCRoE7haS3GiTj+ckk0L6KUfR0zu79DVfhfeyN1ocHtQntnIu
kBGyhdnEPHH4cIFaqUvJgZh/8a42v44/O/N7T5r2J4Uj3PU4h1yqndvP6ukSOm8NKnjruoSiJm06
HtkuTu86Y16RFddPP/VTW3WWbJnvKp0URoMz3anG17UU5jlwsyXbOwfA3JWPeCNtw4/GExa5wxbz
V2YDqFtc7Mx+qE5M7neFFfGPR1vV+ZSsYA8Izuk+Lz57l89sU2yTHUSNhX4nOOExAGsZb4LIDpzC
Nvlb4A5gJNqH91psl/P6EWwwJ7zVufG6VadaYI5DO/ikgpg/p9Ky8Yyzm5/dAbIV2zj1XXUyVzg0
gy0fpd4734WaFabOvqSM/MnxaX92NIctl+ZUp/oXQooZRiuoncA57sDO4IJBk7640jRXeN0SaQs+
PY8DacEfmod6jQ6Gh3+EhdSSl+0moBnvEAfpZraEMuszdB+i55J1Dg2VXS/iV+kOmkMM9cNmmNf3
5535QaQeH7cDI3YXnX6dN4OfYVq0pNCJWuuy7ZfTnzd7TMZj9dGwqWVGY3YYVoNFi+9dPCGHsBuX
VdmfrSJPOpoA/636cdwXfHP+2+gJ68BjF+pctgRusAdzJpSGpXnaWzePbf00OA/xS7nQXU66fKES
tJ0dpwocHkDy0DzUC27LfOndHLuUxXdJr4W4JXuMfDpt0huIUkgztBdWIOz4zJfhIfe0FFpJfl4Y
c6IqyLZ5zF3NrykBecyqzqn7DHmQ3YJd1GNncTVEoNYpWzfv/Z4O5dW0kvu6dq535+1J5xyTgre4
Mu2QluOIC1jULJcac0/png9jwZ96Gr3hgMxDpR2lLkXZ4Wzk9Hvj4gu7ZsdxsffGu7KxlNoOE660
IEgDkZaluGPl7JSltBEW5q94cfYVn/F233gzWzmJj92nwMC9sqPVOSwpudswHN8MEkTsrJwXO+HI
hq5fJb0FHGHFlonJlN06uOGZazA7vuuhFdwpq7OOytHuGrLoealQ4bxJfBE/iZ7spKOtvJy31P4X
iNln1m541d+NF8mFpuHQA+AVcOt8i85gdy7Bkiy568GFu7rh9earq9ttW+d0fSNmYhe9dEetshrP
dBAH7SVHWFQepxre+8AxL35gm7fLP0Yrmo/ehE+2LwvBCpbMavRenrSl+NRKHH66lbTZ9c5L8BK8
kiB1R4q6y9WCN0l3aINQwN+R/WtRGsFZ9rvPqz1wekS9/HEq1gjj1tG2eZcXOmuGF8xlKFCF1XGZ
zpUJWpjWMXMHTc42NjwJOoL7GIdJYeWmN76fMrv0oFG7ZO6sZUsXrPCQrdkpEUvgnTT/yn8QP8RS
pa1MZo7LRmLKhqvmrGIs9Moi5O53QeVrK/YFc5Ep+vcQ0e8j5yFhsMYHVkn+X5WJ3UHQiJom8k4R
Yp+56On3lQOvbmXuH+Ltf6b+0wVBT8aTNB2iEvx0Zy5Yx4J3YXEqFhBVUBYJTjcvO09PiNua1iXl
TXQNq9sPd+GRedE25yxu5d5oLEo1r4aXKCxayX3MhvWY0gpxexuFh637DzqHZpvPzRH3bDnfYFqc
j7O5zBgAl8WZkJj3YNncpawCZ1+t+RA4yxLrNeBEtuO7btvnFuShXUCICbwsckGdWWjpUBTYQmDK
wZhzgStnNz1Lcmbz3119z+8uNspcmlls0pWp4uMgb6x3/TY7PDf+VbGBEKG8VVh/Mr5z2EK0bpZ4
6tq9kc+Nx+ENy13zOu1PdvApwRgTtsmRk71U+jy7T56UN0n1ERldnUrDJuoBV9C886Ow1ObZMUg9
w6trn39Es/P9+BqBjZ8mk5RdCrhQGKcsP4YlrYTIru8B1sxTH6MXfh2bHOqEYpvdvVXHaoMgihHz
DINTdrR5TwPzLthNb5tdjFeejJcT2wN1GTnpqtjI8bT1IJloy9pMZLMHHhFZneQXW+a/49ka5lO1
5NesdTJhKe+a6dMYn944uIgeviiFze5W9SS0suOODJLaC++Lxr2eSsNuZVva9O/0MJIjwJBCc8Hv
YIhC2Ad5c/TCM44Ve4S47VAPSc+O8Gw+X1fspmyANgzY2OWuiAmF0WCd783S16FQsE0freqzPw1s
SBR71LyGPy1cTFlgHELZjunzGR/lfbIez1vt4qmCS1T2+ML0c4HzAKLPyimTUpkZHMViR2yBzXhm
nWQPvFI1jOYwT9yRDRXABgnUYrEqgJeq62JGa3/Clic7ENOsFThZUQAMj2G7vDL63Lf6FYBjWnuS
nz6H8jIrMSJCDnclVnzd0f2hdvMFVXE2J/kv9VNaq59E254MNk/EmgX2eVVs08IS/OQJ84OMAC7/
Jfiqbo8QYtnV/Kr34YuyuoIi0l1mVBydmm4F/alcUYzMKSIc8HA9slNOi4Xc7YplMK6haLJb1kvA
2Rbravax1JfazvQbW3mMrVeRAfJUzpzZfVX/ImgpRGnlGe8zRxpOZQePQrDlj3oveRq8Wed5Yj69
4caOE5+nyaab757k5QN/Mpk0v0qPEVW+wRuMD8oKRcpcJy/RFbc+f7Jds5m7Z/hevHFpsKcH/OhL
7/liWj5n82tt65nN9Mn+kzJzo9riDnfTYK5KOgXOSYcQtiUjl+WRSArOvboVPfbPynYmciTtd+ED
Z/GH/LHiEPBWPyJIiDcnFlOmqofs0B4oLsuGI24uL4LDVpdribRIVsNbfpctoQUHskMXf08uEYR8
wdZYzosDi6Vwz7r9fWnzXy3df7IVCCIAvo5D8u8iaoiq89xLl/QonTsr5OwF3CCs37T8J3W++FW5
lg7f5Eij7/xPyzlN1fEadjhdpPhOZvq8zux4BKRUeqUQuxlum1y8a4yR/wAejK5jbF5mUuqrAB1I
Pi37H9oVX9w57W8duw/daMzQ01//ozuCJAKf7Kwpj+pAIO+orIgaERL8L2b3g0/k90P8W7WiSRM3
m8K5SVqSflM8DjVhiHIzL4/F2CVWSX1rZK6Dju5OyNEQSGKRwcU1wy3UW3uQ39WC9kOYLAZVmFfl
lDDmJ/+PsvPabRyL1vQTEWAmdcukLFmy5XRDODKKFHN4+vlYB3OmSi3YmAYaXehum3nvtf71hyJ7
ji8n/Nhcoa4+xvDj5xdBVm5A3ITDIE6XpvENIaD/3hBNyHAvH0qKljlIa7Wrmo0e2eIjyc4UAG/p
JmSvYbLXgE00qtWMTD9wzrdG1uZdSY30lMyLL2gaF4mnCsLrRCv8cbeyK+xbL34wIut99qQ+4i4M
HtTMp7iUt34zsAoCwc6exMdgZ1KI9ZclVSJIcVbbwbF9Hr32IUQbShHtAfLxjwe83E+NTf0za+z4
I2WHObRA5aPdJsfm1Y/sPGOch0pWn5+/OlBuupCtzM+egLggwOBUMa7LBXUxaxwBYb6lmUQPrPHy
795p8+fxl75owRlwGHZJkbSQYcAqWlFLm+aiPvpPwxN08OF9V6PcIIxpNJxyV7z0rrJlZ+QZRtQW
wzpdtKYte5hyEVw8n83bp6eneJceu320rxaUBHPTuwMN2/Vv7bFh+4PdXDjl14mWkn9Bb8B29Fkf
8n12Mg/Pjx07cf3G9m96GL2Jm7MXeeh2W5D/u7h34iOIQu8Kd5pDjc5GR13V28XM6hx/zboL3pFk
23M1j/R5ttMZXXl0/XjCBNPWEx6H5eXLtOPWKr0OlMczXsDdWzbxco5PwG/jyVvjQr4+RYbUBqFu
ds297/UyS6VUb46BuBzDudbsKvk+zoGSdC9NHqsCIPb5l7dcnTiQ19+iweeOPpOX/D+xK1EgE6JF
lt+x3EiOPpdt80DpKNrB4rzKLYhQwa7Yhfvitd1n5qJ5LR/2wpM5744FiXiLcK86AvZ6d4QOLYMj
q/aj37ntQzT1BvKbIVKMoImcK/AeLfzYPqZeofQGO9zoIBS00oSm2zRelTv7IEmWwcawujwAaaWe
eGzcNZ3FXHuWltHjrLGEj/JOoDSP782DfxcsqgPKZC/dRwuREmKvf+UAmlvMpT8gO65DOhQ8motV
uUw0onoASjOLhJ+5vGJCVK0uG9Ow32GDKeyAtYWz2gV/rsZSaIGPA42pcMgWnSO55aN+/4GCrdY8
g3Z1gn6W8Mno9y3lfB/ylCgXW9fYTrhWzkxrX22iZW9VnjK4dNPBp3GoAb0EJiYAgw0GOati2drn
h9wZFsW+ugMgsSIPtAZOF+2U8cF4YhE90VIdurXwafDKBYAndBvDot9iFRdYpMdDTF0kd+Yi2QON
PY+0LTT51vB0dhgXh8firnwDTPronLf4FQNuj4DDRQ+QqC/eRO/UrMs5MULzYVlsfKskO5Ta9BHX
c3qYn1+yG5LoSXn8f98x488w8a+txSzVYOzVFIZOxJQvs7QWRDBAg19QLr1K5AII+mpU5w29YPsm
tnMlfcTq1UoPxhkhGHUMdLZfzkn+8b3HmuJqdUdr1QZh5R9gIqSqHSnbbHaQ9FUnzKXO6UJM2hFR
0On8Rvy6fTemCGLMaxTcXyaawl93A2sGYfSFCh8Wkyi9qoYa2nm9dkqreivHplXq28mlr8KDdZaA
+xR02Z3giPkrLtrLyxDMzbxcmNnrrwSnGwQJ2TBJLJEhAE6n9u+Z9Y3MQRM4Yiruq/JqIsMzB8X4
u8Faxz7PDj8/gz8MmKu1B10bajp0Trg4XkvlYQgYXRFigJaWy1HbKBOqrC181mqTjlRM4RvM7L5M
vSxGb6Ajk+lPzKrRZr3khulcElK6spfJUEUXIIueN22QLXPFG6Jvv6hcYsbeMpivQoq4m/SxmTY3
6lNfbbI6cRXGzZOzgYS+q2NoG8ganBhYk/QqASnUQwmiFfcbk0lfHC7KxsnBUEzqFRmlZm3whfXz
iIyb/owpMBhqlNsS80NRWRbDtw/AzYLVm9H853t24xH9fcv0q6KEI1X5cG5wEst3zPmx5uDTIQA9
9Susng+/p1rdqIJgJUx5jBKeeTypf9+J4azjvtOV/uGsguYJjD4eE83WAKwsrOKpxX5NObtB0mIP
JIMQiz6sna79PUh7k8ZgpoRH0sP5Jpv0fRbsU3let5Mp7NPP9/NWLTqp/lGuYouEBPBK1lJ2UT6S
ae0TcraK2led8VUpmB4if8fM3xTew8APnRweb0NIgwrnRJikbbQyEInaLz2cVyrRiEw5mRXEv+Ya
3Vim/jm9q2VKbBWjq31Ce7T4dVYtcUc0Bphy76xRSBBan2gML/3qZ1+/3Jabx0UvPtHlDLSuV0vB
kMSiXLSJeajPuZfUzORVOGPAmAbdm4LiVDPnCjguXr6OFtfMykAEfCxYprlttsNTYEnjrCmwNESr
K8ZTpW7JLfz5LP/HhfJ6BUEY9L+neUXEQbYpVmeprY9UDcvMExjnTaI4ZgeKM3wXq+xztj8fq6/w
meTSI1HEK2nTbeXH2KmOEOT65TRlmD8yjnVym6l08ZU+DXfqUgUHIg3yK/YemGum98y8padCnwp1
QnQNJiSni1W+aW6w6nYzt8CTtHLOTPfAEChCFadbj3cgeq1beawcL/UXbXK5FR9I7AbkgQY/wT/L
+hUAACUMUp/gHqhFfUIqoYrWSEgVqY5MzbCmJ9jjS37/+c7pN8o+RUYvAg1SlET5euk1h6YwpVg5
MxViTJKYtjHG6yRUttAi/Qz7DdxJcPK3ggsutBcyn+2ekYqZttuwJolMDXYD4TgxCsdAy91Ujd0p
o5V/t4Q76oS4BqWi6eTAFKaobcjuG8Nwd9ZPZ+n+0j9OmoSzCJs9kleMHmcDILskLyvNHXUiqWpc
JAsnYOFvexFZ9WBf6CBeJHPYBC34ZbHWE+1QmJDm3vU6nidSvbhgIpNzHTkTjCk/KyIhbm3ypMoz
ekg4Ez/fwFuLlDIZyXDr4K5et7CDIAZj11E+sE/myoo3n1Ux7t4u4zz/zXb7BlKgKFPa/czQVNbg
qzWACGEiWHKBY/UuhTLHwpOiNukA3Z8v6gYEgG2DgbYdBbYIE/JqrZe0Ni7q/HzEXBFTQSmGP3F+
H9LfhFm3LgjjPuJm8aKQof/+exxBOp8vkurPYNs/Uu0U1R7KL+XFEP6CNKi3lrE/NHQTPxGida9A
jXOuZEIYFfWxKnmX9XVT5Lbewd45baFWKYsQN+/HZtwXW3bq8D5DxFpYZojCYWFAXUq/JR/uh2mr
n/Vj6tvqc/gaJ0sMve4ZDAQfMEGUzwH9a/tdrhrfyRFYYVP3S5MGbZ4bcr3M4dk6keqn5C9xuqF/
l4xpWU/5smxSFIaK0sOOJPkrms3PE5eTLFMdpn14hrOJpKeNjor4KU/a7H7bqPU8WSQjYTe00Jgj
mDUT2WIng9ENME/rmf4e44Y25swgRSZmOjnrvTXzB7slflbY9iCckaS5qIriZncZj0W2mlG4hl3h
RPJD0/P7c/BlXcTI39xeBH2NPMUOxopgXbJ7rEj2LhjV0G6HKVQzLgBRpSJlXldBdklrt9PDT86U
DWUY+qVRifMY0KRltze6Z4iMgYRh11AtzAhBXrCQA1BlwnZmwkmZ1QvFfy5JRBBo6COyqv2PCTIj
f+BMwwkPdpkn8I7Uo5/qdpN/jD1QovodAudhMDDdhJIlKgcM0fIVvccFpkKpiMvGbPcXn+xaAiqr
M7PI+o2YsMdeY9RKiFHf98uU2rwgL+P8UV+679mFX44HhF8JrgbdAxcXPaSUrJKnTL5Lohr1Dpch
yjByXXSkGSpEkhRs+CY+EOOUGoQ1BxErsA/gBu2H8K3IwGOi48gO658PinJ2BX487sGbGqCiWU3j
Wiw0DZkdZt55Im27Gh+RMoHKAfmidEliiPG6kxN1qxGAEZVPStgszYuwSZPeUbPLoiNvWa62A8yD
Jui9n1cTddp8r99aHWdjE1xRxHf4qrSSMFqQ1XicHQqKqjAamPXsQzz5sjZmC003PWzkJF9J2eAU
QOAF8FlCulMxY6py6eZif6oBQ/ogvw/agwZM1Up48sNNGPE9HaW5kj1qzWPA6w9iuRpimarNnixH
m0B0g9lJx24EaBqBgS1TqmRV5rAiua20roz7obhHAydXsHCiX4qnW/RgRcdjE/EbbRSizH8/V6nD
nU4LqSl9sXPEgdwQ86B2gytngYOVAqxcelreg244EswF8ZwbE6jMxCoJQSrmnPL9z4/ij+jm+lFA
WMZZgzVQw/7r3zOq+Mvs69E8nGVuYYXSzWB03x/6cq1qgT22TNYquNO1gHPfQoOol2XJ5jJh+REq
xuwOl0ynL959Wq7w8i1q4VyWB6BpMIuqs5NzqNrTH34+barwG68QLsa8QAilwIyvug9sFiu5b5Qa
3zQrlaySibn+xUCx2OU5lv9OVzFb1GuvjpxKdImNMddQW43niPnvQ/wsv+nfKmwUZkHp0lQ8ppB1
sZ89a6OXPciP1WhXxw4zas2N77pjZ7ow3zqGYYyymJLr4XYmO1lGoILNonO5AzEdz176kHoKIQfd
PiFtG6Qwt2eMvzo3YFQVAjThFu5cGAs2DuBSu67fzRecH0s8BSlV+Ca1OWr2jMnS4M6Iqkgd9cHY
qsytV+mXtNSjPQF58QkEAlpjbwt3EdSS4A5q48RNnhpRbwBGEtfZ6ZTtIEAsmRavmk/u0Hz0it0f
4o8rvcnPWCM+ZS5jTnEtudkbFIgDKM/EmsofzIWCtz8/CFOkCl1wzwZ64Q6kqPD66D6JSfi2s8Rp
KieBgU+YrJsHG6OfSlITvua4mrE8GvPe38jFXil3LH55N9ei+1hcVfcM48zFGT+QX+GT6ZH/51X+
65W46kyKUVBClHznIyoOA+Uo6kR0POfKrbPcRl5DikGUIqJjK6Y6rcZfKudbDbhhIj2mTuLz/hP6
8NdWzAcmVCYh0oeue5XV+2qGTyLNYb7r4+1MgM2R/OIyLd+qYTgWCwkmbEylrjb/8XK+qMlMBJed
rSR/qjZ599NGwNWnn8yWbUkPPDZmguJn0kHL3BLkiDVGhBXSslcOSFUD5kXQtSLoXlVg/fyV3vpG
eR7S1E+AGV07i1VFGXd5HOJi3KwCtK+o70zjNal+WQxuFI1/mhWgKRyf5WtwqmzCvsty5FR+ty/N
dzl9LOtdwwbW+o8/X9CN2v6fI101lUojjJ3WES8Sy5s43wrjMdA+sNQgX+b8W23/27GuFmZCZJUB
yzSSc7KVBPlzeMTijshahVXZLO5/vrAbT4oLUzCl1HAIoPv7dxcYS/2C+GzCLQLGygpW+P4pQxjx
61jh5oEwmWPRnoz4pauOJTUTDaGXNDv0wSsfJ5UNIqZ69stzujVCJXrmfw+jXB1GRtJqyGcah759
moBUlDV9Kbo1S+2szsFvJmUVxfC8A4QQTcGWz/BPVX9ewaQIqPv0X1Sbt75VzghdkAmkRJrFVclT
FeSWpxmLUxAdRMTmYrYumldVeYorQreEdQbRewYsoa+MSD7qrKU9KCQV8gUGjWxfohVf7TRvRk9C
9fjz4zdvPRbQpCmtB/T5P30XjgC+mUhKfLw8q3OSkhSigacx4aKGbHafvAXvAfP71/wR1o4GR/kD
qh6DTW5UR6bj1v8iuDlQPWJsMsmRETpNooJhx944tsw8q68WfjFZpHAZ+g0J5l+iBNG58RhI6sw9
gEcKr/3qkZOy7+BQsMcaebaDuZxsskfjG+C/fVSntD1mL+yKEr68Hkkqc7lBmmPp09FY7nKYlR+4
DQ+5Fd0xi0HK0ziX7kGObUH4pc1XbtSw3ChJJjOTEZn8Z2b313I/zCLEsj0NZIuAQ/qYdEXQ5i62
j/GX6eXhKlKtFr7HbmYn28gWtt2yeaI3HMlos9CNJ/vo/Uzu7UN2Kp+T/QifFOsBl70WksbPj5f8
jf9ujRhwSKCmqimRJzLtJH+drF4CZBo5aNjozbzYMd8KC2mI5s5C5+K1lnSAXauvYPfkj9DXlmwG
7PoWEzUXdV3vJOvYU108isB64GL5Trs0nqFwTfyhbAn700YvsS8/pkQ5ujiXUN7Bjh7rDVak78Z6
fKd6jF6b+Zkp6fPgZp6IZo8hLsSUo8CAbWFgiGKbd+iL7rVNmNjv8UPpe5j9CRZvgnwXfKZutmtG
/KJSlyZ3UzzEsICULdRUj/AOm1kwvqye+Bweo8/VRJProJhX+EwVzNAafNEW+Z57CwPpwnw6Ia/V
yl/aVxWq1l6BognD2xrWhbakZazpSAMb8q4GwfWXR3EDNedJ4MFC1Yoly3+iCS6jWpdyYUzWxioO
AqTXyWt0myOczLE9Bc3hQozeLwe99fipD6iWKZd1TKX/ffwi7hrnpivOx6xc4E2Gy58VB49dsktn
mZWWmJB1T3w3sg6xr3snfZpwgxguJMLUn89EmxbeqxpN1f40G1h8wHC52mjM2pcaM8bZudErl0mb
NRrwiOTtRdF2eSbXThUc2licl75KGhbfs4hLZs+ojy69AH2Xkadm4pQUNXnIdPQYqZOnyKBI6Srh
Chb1IWp2Gi9ai8tFHa/aYeFHxkptCL8CZSgElFHMKzSjYcWA1zrQBHRvZeCDZ1QMtjBpCSWPWklT
doo/LpKmu586L4FazkAL5aNjKzX359si3yphsHyYGRPvZVJA//uATL27VHWf18jbnQC/s0u3Jl+6
figOXAlOROPxIruzC8m8sMtze8R2RLPIBRYmdISkR1r4baJ8FfCNBZtkG7R53MnflpFbD08XeXll
pOvif8JdJL0P+yoV/6fQ6mPvfwYjMg1KIOJHDsxgfBWYNFfzn2/Pn6rg+q0BL5BA83UdP6Gr5QtX
VvTgfgG5MXo6l9+t8kZ7Wl8wcSEjvnxUIITEY2Wnv/mQ36rB/jruNfOJ5FRN7/MLMxYWc9qJLN63
LHAMV9RmJ/3mHHjrJSDzAgN7la3jP7QioYlNo6qNfrKr8Cta/w/cjaXqRHX58/28EUUAVoj2nDyg
ybbtejsojVYdUoT9x6Z+H85ovvrvIaOhhU6m7uvuK05xBYJoEmEJkGIT1Y0jJv94FpqvRvdgNnfp
mXavjwjNJogUTL0zGlr+0im7X+qmm0/g/53pdWjCpQQe7GSlP8rZGlsNXwREM3HXamwKo4igtJ/v
zI0eDq9RLNpJeKdau74xZIuM+dDVf4wADBjJ87NwjOmbqMa+fkXvpRsN699H06YX4q9d2WhkJZ7p
xJyA3Uv56wU5ZnvurF6wpwKVrg0XluF8iAZ1U6EequpfGsibZfJfl3ttWTvLMjUiGleYqA7DwCNU
Voa/HIi0EdrVhIHK0YFBv9naQDtacnbUxLf74vt8PvwaT31rj5oU89MYg9GJOL0Jf92MWZnGqqRp
BFcqK3pWRshYIf9+z2+Vbayy2JcAmFONX21ASdvJfdKX9RGTI0QMsbjp1YWUL+R4PWaL2Rt6zXN6
HJS3bGJ9N7/aX4nmzTMgowJbZLZkhmz/XmgbJXmjqkN2LNzmW5+b8+LRSNGFTObHhYumzkuX6qp8
KCPrstwP+hpx+orOGWUU4gKvRqQwGtDM4nncr7oDBFo0s3dUoRCouidtSYs/KZArqL6QxqGIJWjt
ECsM9dnJUY2H5jI9mSoaOw19D6XSji4D6tQRH13c0BjgOukStfJ8hhKrcvmTKx+LxexTje1ukUH8
W0uxAxUXKWBIUJljLJUXwZGfQhfZWfUUIzdFv+w2a3z0XHUV3un2gAYFe3i3c0eHvz11Dv/JYY7y
3Ng+BzHne5lUMLymPquF9lAtDKp5N1yKK8gYENbLTbsZN/3y4j0QQ0TWInNmWGBrYaktUb9Vvi2h
iMP+dzFJRuQTVhezd2mR4iENzM1VyUhFfJt6YlEt8thWliI3PvxEHuGE/KnepFS0zdvzc7eC4WLB
rEEiNS83OHm75Ys5sA7O422b2dGT9DJbwEtbDKvzTq7Q4Ntwb5ZolvYd2pmpgVKe02W6TFILkuan
uurGrXhQtynrSc8YfCtyWtFSwq9sWI+CNd5PVGl8fJ6qBg5ZtTLdQ3JPICiupsKCMS8cr/Y5lhyG
DUv/i6tY+1glCJwAnokWmsOXeB4hpAmXn4JDzt4B2SJWdVv5XVzDCCM26OJU7+joCguwm6zrwE48
4jPJDHWCC3rLyylyZJjizFIh3hUL7girzTpFLRe6JdKtdAHpEdUJOi1bWs4ckOJ7lLCSilCBNG7Z
TZx+2x4T/vdkj3iqeYLYfURyQQ/rhYcI6mRuV4jzMESEvn3ZXracYeJFe6IvnGavTKeV3Ps+xG/f
raCGQ5eZBHjo7WkPrcaVEGRBYl1S4MzNrXYHlLnMLSxybVJLQactM8sWTfZH1qlZhJ2n1neD5KiD
NNfZ2aZahcv2eQbnT6GTQXq8RO5zl6A6s5U1ijh6HdlW7cqWkVdvMbzdtovyk0mO0wzb1jyfkN0z
oUc4aQtrRic5r3jldrZ2ZzjiTneRTEl3iGQxxhXdeIkHFP/njPEMV1nsheWnAiUQXiL3VuF54tpb
2O881xeq7gMPc6Nus0340GGKLjnjMnNEyIpeBIsAZ4ugV+YhoDpFT9pNVGh6ajncj9U3JhFWt5Ms
eIoO9AobKJ7UYSQ5ldO650lTFT9oazRXCFRsKkOk6zTeFir5SQTr+qsEi1/mmruOT1S1wwf4bq7g
MhLiV2l2SR/V8qsfwE8tHWGHejf9p8rRLdVBN6TNq452LyNNp5jn8xBxxmjTOVkfs10LoRbne8R7
VprjIDRYvqO+lBnOsEq6r6L7GUB6LVmMXR40C2W84x9oD7f4HnAmmdOdCjyLsbPRO+uD5F44zZH7
pVqgJahxqvsywDlASRZpiNO+uVAn3k32NXvJseKwc15edkz14sbzatXgJbG7dBPkHLWIVmHQOkTV
1nw60yuWzqerx7+B1RKI4SVmQfIPhQU7ut7X9BQryGYl0VHxyMKDu7Yg08FbktN+cis3g93wwwjv
rAKjj9yG8WHT2SLZxcNBnT2akjNHeMRqyxfDf4fHx71Efjapl6tNuHhhcXnDeg+1T38imXBDQuEh
8i7II4NJDWyGc9F8l7CJaJHZupPaP9li2YST82iflEkOrsODMp2jiTY03NOl8/RIWnzG2sMyISnv
LvCyu835AdWFLT6Ea5MufuR4HAebA/VBoCWK21nOdxogUbE+ntD6L1CaO+H9V2Q3Dq3SzDYdg7mw
ZXIpoSs8FE/ZadLnslgqxCq9dsgXa8AF4GQ0ca48H1ZASc0K73vv/J6/G0seCUqt2TLTbd38FLIn
HKnWuA4a29qNp+sJjxC7tcccIjiS+kPTxVv/cxxsjSRdq3RhQ7qd0yxfUk5DvDM4MWmHIGgrP0+u
15jJOTFrEeqzjKGLl27RpPhgUOxpfJ+N1TGxNpxnueNdIQ9+3+kCAcSLaheMVvMWf0L84Ufv0pf6
ocIaAH1Q9jB9kMZCeTrzCZh7Y5Lbe/5zKi26B9yoPlVP+UauVCz1Br8YBfJFhiaR+blS0Xm28SJQ
HWlwYKsyL4NVqB1VHNJZTrOltqtMMK3KXCZzIfTCffreSa0XzvKXISzeY6KB+AEVVmfg9CBnzZtq
LElR5CrrHbJnHgKpEk6EcP2TDV7SJi0irurkHxfrAZ5hRoXjFE96vRNwkFnDJZrFa0Tpyd5h9Ube
jc5IXKgqHYYXlzuM39xzvU021QtWNS8zV9+wt7lMcly0F2t9kd/lTg10Z1MEZFuTTWhaXg0nPSHy
pxmPX+Wny7zYsxvMRXjLLxDimqXuJZ/Ycm558zzZy1x1oeIEhAB3WvwtcKJjjWkGeQlu8A1MZ7rF
U+BNUkuHrxNRqOwjApny0dxhATHZzebGHTsaAvBsy6vKlSAs9p0ZSd3FdFHDukNTLJFEDTMUfYOF
LejGL+Sl+sycjBEbixJOh6CGvqejFCbbzEXMuAhfIfYhOE/niQmp2vwF+vjTw183scZfdd9VE0vI
kukLest8iCpAPUIPOptQvSi2ybER/a0YZE4EBez/v6OBUwe0Cxdushu7qjYN6YLPKj56gAsESunx
LkMrBXuA/kmW3yaM5ecDyuKttoaJMrldEy2UbvbfQ+rluZIZxNfHbOnntuEVjwzkxsaioM3d4Ig1
DjJcrGJcDJLcfE6wx1F9rO/TlwsoIJ42WKGuMHxVId7Jp9Dx2X1i5JI7DODs4lSIGMZYrCKx/a6j
e06emic2Ugczh3ah7YptYeNkfxzXeeqmeyyFxnW1ox5Wv3sIgIjaGQHuktFtkP0ljvAUvZb3k+/P
C/rIaZcMtudD9aXxNvaW+pWfxqWEtPChe1VJItEcgabohWzz5DR8wTGZk4O5kNZhZee6Dd2PDXDA
hGc+JN4XYXcaOJSrvOa44PcHXjzhwDm65h4Ye8nmbOkvBsY3drbWVvFC+74EXjsvv2Sg2AMKG7jN
Qzhv2w1c0zZxiWKmT2EPUd/FBwYE2W5YE8IGH3qDUDK5E+7yO4j+OdKWI3BscYeZAlV++x1jAev6
R3LeucB19ySouxqNQbTPRav3Z5je0lsyu7V48dEJGj1Ef02Y6Icda8uyPPgkgwI6OSj5mvIJOL19
+fmluflxTKPbKQ1Sw//3qvvTzPESJWYJ0d5fVfCISsEjVZxZZZojPEENgVrwN9969RaeBQIyGZIC
i+Lw+u+L2rWFVDRGkB57nF9GZkCuqFui5CX+sQ5ODGZgSunYMAhboAciLzKsKi7uSCCiwNrZQ0lH
p5QJ61E8VbjVgOD3mxmeP7j0pMVC0beSsW6Ed0Mq7pXcC+UGKPOxRRCDcMeG5aGi2/r5Pv5hZ14t
Mph8wwnkonTAnatvb6iVKOqbKmZmIz+abInUIg/GBxKaeby/ALRvG3x/7X6lbGdueNcv+0Ub29ki
XfFsxRcc7dmHi6W8UZ8uX1BksiXfVb9prHpbHtg6uveGl3IOhSp7EB7QKm+D+58v4RZE/M8lTP3z
X0BAF4UXQRK4BJj0RY9tOmrhucD3ODKg8IrCg3Xo9/bQO2cMXSoHar4e2PWn/xh+jKgh0N4xeXkn
NlC/7PvLGmIDnusZSvTILtVVcN70lP2M1F4l1aF4JVzjzqQGYZ6FewbYa29J7b67YBliKcIi65bh
a/WL4eQtcjlkG/iUjFxlnaHgvxeZFkXTGfLYH6sEf4+J9DFs9PFkZv4XVX7iYzXXF0sReWHf05AO
jYNQwTa47xcIUZKCbdNjKCTrYqzutUiYF9FvIOEN5I0dg0QHnAwJTzWuHoPeyJ2uxnJ/BOVFliMj
yxn6Z77IRH3zf51A/gHyrl9c0B0YjPIMFoU2bSp/PXWYG2dlVLsc2fl725ZI/7FuomMZH2UM3DVo
urJG4yljLI1nQH7Eq9a7YLCVjS0X/8uU5o/n8X/OxjDhFUnMxfU/K8dfZ5NkiXSpE1U4JC0ABcsm
NwH+86RLErTRjc7ILjH6myVLH4K/VDd2ShdeQ/Wg1KxP5mzfaftoOPbxWsAIQUmRL2W2qTV20n/8
/L3cfE68SLrBMEmWrvna2RhmgSBUxREdldfnsiumbhQgyAzI09G/fvUfvsUYY+I50Wb/UE9m1wha
QlJyOAv7o1KBiLD9tKpMsAFOGbRgpo+Gj3kM+zdoco1NV69SxAUXyyBJpnsKDdE6C6cY+0AVnqiG
JjDhMTd6bUmnCJcoszaWETvnzzfpFtT610mTG/Lv69V2Tdn6UYMOpoXy5fpp7cCFWPgY2kYajNZ8
FZSw8fBUn5iWZVTvLupvBsq3NjmGFyI24jrIu/wHGfzrrSrUvpNDH7g1URmbM+xhO+1XIkaFTLRJ
EmF8ggn/z1eu3sBVSd5jpsSsQpMJDPv3yjuxw2w2wkV5ALPKNvIcY83HeCMszmv1oOybFR3sfHK6
MQ8dMOMfktv8vDXvzDuBhrJ87/DeMdz4Sd/0q8S3/OfiYXw0VuWueQgXOQ2E7/4Wv3NrQPHPSV8t
j0Z2FqOqyMqjqHqBFC7C8+jBQ8VpU6JQERmWtzo2WgMda9nHq1KNV7JvRTTi570KBxQ737nWDpMT
hDn3hd6G+nJX6sO9quzbdjnWyS8jFWk6o+sVQ8fU19QxyJ6Rov3vbc5a/3w21diA2fnSnKGogswF
6HLJMoDqZx4uLbmUxXkxwI7ImJP3ZeOaWHj9/LRvDfoxlP7f07gm0Gt+eVH8WhMOkKYNulqe+58l
bFjxpg3N4awXzgXCV4wotKfdG1Yx3+lEQZ2Z2OooIGd7vYNlSKJapC0yI3MM5qF5u+pCcLOa6ESK
ZTF+mgJqzfh5WtbUAR3WKuygUAb0uL8RoW5/NohEGTxOrsl/hMp/fzaKUSfZYJRHHq4Qv3XnlTms
kqb3dIm5r00mza/ygFsfjYHnwSTx1wmnvdr8An/IcDjISDgVVheB9GUXCkry24JwY+Cn/X2U6Sz+
ujBtpg7EuZt4co1AAXdoN9Sa2QdG9b+8nTfLDYNUd0qNSb4hX5XXidwk50sr/pk0VcpBOPsQDlDt
kNHUrtKJDUnNigmkrhXMOXELJZsNfqj4GVSYCk5muSa5sgBLfjz/lRuFk8T0dVx/PYjJRIiTOkEL
13ytJJ31utic6yORm/nwasYL8E1Nd3FpmuxnGmfYDQi5RC86pZ4npLayB/8F+g23ryWeBJE7wwi3
Q+vjBOddup/5ljcZLsi2x/emNLb45hVv43KbZHPxJHm9py2770vl0JkGvVM388sdv3CgA+wX6qrt
JjLOcH+BgbJLPB19R74w1F21Kh7jba/twmCpQNl9Ol+cXqIdavYAX/7XjCwY1NgTDcbqVOL5LMyl
ajzdsK0N7Op1wJlEc3v6YBaBJUWnGVDHwrvAQgunTAejB/0kYRtnwfLalR4l7rbpMPpVjEW9THCy
uYPbJLn4BbKcedwdLqk5MzqS3h0vWxYXOzvJB9lEfCK/oaACbvH5PfGDsI5JL1oKS3QtdWefHwfs
jOzLl35qQBoxCN8SILDLdnRa6/ydFjIDk+rcTptLrRW0znY5fGeXJRU3vwDfIL3Hzs/fYf6ndHPu
j0iMHSS2YWWi+wSf6rZ1u8chk/GQimUAhuVd5mDzpzOMwIPaE7UdhuBD9aZiahFgwHPqZmjJiLkO
V4rT6LaHsRXmCrBUA6yJSg9GdrHVl8GKtesO04D3iHb9y5t95DTnHvZT6Suehx6qMHG7FS87nJNF
xQszL3xRPkLwyBOSPJyLFQDu9ClaK16w67GMWpMbYgcY23jtZwZbeIdXYunxIAqMOWR7BGtdCKVj
YlVsSQ+UNXBAosQan9S7cQUg7kZrbE1PiYvdwL15V691x9woi3zlQ0H6Aq7ATOKUEj5DncQY5B69
xm7aEaCDo+8G5ZJsSV320mSNS0tJ/ejBMCBaisKTk4VRN7Vkno/r0nO0y4/M2L3gyDAA67OqsHEL
jnHwlCdr6PAlZqvGWYMuiakNiPMzKs3n7LlZc3+6d8AyRIXyu/50OeETQG72U/s8fJur6lhtzReQ
jQub6137fj7M1tldCfKPYcm3v8r2s510zN65zNfhJONfsL2s47fsDbOPnfisbcOn+v+QdF5LiqtJ
EH4iRYCQgVt5gxGe5kbRMLQsQiCH9PT76ezNxsaZmW6QflOVmZV5S44kwDAnyTI71pvvwcJhIT2w
+Ece89Je5l5jC7sKVpG879xlWEX+kQAVcVO0G9dMXJ6L8V4OJlZ42wSubD+5FOtyzVHg88kZOJDx
e9Zmh3w53w6M8PxVf5hS37CA3PcHye9H9yD1kNrR5rOq9u/gecBhYfTPxKn0DJwBBUZffk29alPs
sHPCNOaS+32A1/XnNtxkIEakaARGMYU5kjVa6Syun1NWaohCh2o0IOTO+9L2r+SvVmC7A9KEUlbU
BKjbWAdIKX/Zni2/9T65PEWtMgbsC/nPfy3UGpG2RBwW6+86uXQ+gAqBpSMzBsx0A6v8ZrZ0zlf1
FZouwp5tH12K63AkesfMl9kp+Xvh+hKPiKdoTdfCqd+IF3K1HrzJ2Q/IJz+CLV5gqYpgjkn4f+ry
c+fxo7H64PbPQXovODvc90kkwExbLJOTsKxukPxUIeoPlK9Xbuple59cv0Gyb9zUa24gFXmnzXc5
HCnzUcvJLj9O3Q5j8zR4QxbmzNBozz+cxt9/mLlfiNDapduaGPf5H1O2azCIB3blbILvrf8Rg+lt
6keu6qlm4qn+5Kfwv9vFLmb73fputNuA78ke71V0VH4SRz3Mxlc+DdBtrWa3zHk77322UdZ8pvj4
WUKFbVYfd+G2q/fmie8ingSwPMi3fiCmb/jvrZRVIujFFmKwvMZbhH3YCZH/jF1Visf7mY3f3BYk
RCG+45zFC+P2PHcOhNxeWGiMlqSH1rU+SyIYJthBMhNcwq/PLtGuYssb/El4uooep3Bnzk8rWlKj
m+un0JzoRSAeJ0DkxIho5IJpzHP4g7tYlrgZkgyzZ5k98U/sfKZ7zBvf7lhZ2WoTOcJGueK8vC+O
sos1qfb+RYPriJzI+io/zLcTxVA3A9YpscVdqHgz7Q8WZhfhKnadBypa1AWYI6ANzLnOkQE9SLm0
Ky3sLEpt1f1eVlxRGrN84m/Cx3odv9ptoq9Kgz4Xgobla9dYpOWQhJgdrp4mmZ+R5teQ6VOqcA1l
gBaeiiBhnKaZutKxwiDftTIFo3kt24q/wNofB79v5q1X2K57MaBkqTOco8DS8DTM2S3aVqswqFYN
qaiWdMhzrOgxHjQhdPQZZr3OCy8dLE8gDrblr4KR45PzzEr3TG9Ipxeu8r+ckmbuj0jWHHjqVB2E
LT6j6ilolimWRPiHY8kk+wJiYJ+RTslU0HY7L/eI0AVGpvWif/iO6dnh0FkYF03BHFZfn3uUWUQf
/vs0uKDXKqNBGk8cMvFQIyxwIo9sgUfkt2dUlMwEWSu0Bn4SbW6riX76m7ZLjovSrm0TPgqeMOCE
Zt5HhdRmHpQFR7qBCws2ymtno4csHk25O+x7j/Wrp4dTgW0j2g0nNG7Y4aDFNlRVmwL6LMMfXni9
ZLvEOqO46zmSV4jXm4W75Hq8FZh5UnTVCf9zMp/iT63xmcjgmK/nkMz5scUTej/NDCYJzWaJ/6QT
jWaSKEEwNFTakcNRbqyCyGDQ2lbsXsFi72NPob2P4lXYYyyJxsHoPKwqU11ZQaOSgOeL3PDW62Xg
ODkwX29xv5EmOzPmOMbQR+vpDwz78bMnavYYXYf1S7/xkCkaPEn/DGtu8iIoqHn0Odvy1l1CZ7aL
LeUo4vMNv2wnL1NeRtsCtOdW4E7HvOo5N7g8nyvlMKiA9uOzbyCpDuz/cA1qhhXomovzkKwTHihl
xPzE8KczUEAERF/8YBiBT/853ARfvCjrJSERW3izyox/EN3MrAyf1GiLjTwZ08jkjI8WuRE6mVvX
E+mk7RZaf5ptToyYn8hOQzNEvAXaDS3fr65zxBeb5AGb89U2LCcvN2onMQ08YEeTZF4EZCuRk0Hm
h8Z9XCTFOoD/XUs/3J7w4TzgyYlNhPYT00zusEK7Y/8yM/iW7V3YqJZBUqQW7QSnMUMO5sEH9Sxb
C/d9gWDe8pysxH8zb4IIIHQEExOS0V6MezcxkUrrhitup9YC8XZkzgyroX9vHHEXu9wEsbsKP1ry
VywRfN9gTPbZyGrcONtugy/g43jDHP69w+o9WycOwwwvBOV4rNzUdYUkhtlFUCBe+H/GoB/tQ2+B
zXTQmvcKy6XRlUue2nuTj5Zq8N71Tl//2D9srr+Qw9goHQHjRBcDeEET3ekVGJe7zkqdcHMcbOyt
/deOMiPE+LvRxHu2jA5UUEfl/DJgRodtZaQ7fnCHWIDBPDeLNnzyRq/O8NC9JoyRGQh04MONE5EY
ZJL85W55l7ZUTubLT2dohKRrzYGlbVJLdLNu+/WfHo6yj+lHf9kcDwgVfrk1VXWZ6jEvaYLzlzNF
1k7PFHyflhUWdg3tshSoyv4mOFmzyQr9NIySkMYsQ6ymOGttTHzDHW7WLwT2H2olZJZ4x8oOlLle
UkjdaEFqTD3fmFTLo18wpJGNB+hE1Z6G5iiX4lg5nRftSrQs9YaDNbQ/VIvjvaTyM/51mF9p8BIo
nEWWVWF8XMBuw0Jcluv1ZXpRUV98aFVwhON0jQOKz2t6IMP0UJabA/k0Oj1J96taA/cXxfBsyYnD
t2pF2Au9ERyBM3iUkPiVP/FeKpRthloL6dFk3f1RP+JNODqfUzbJJ/T5WGfnJgQT48f7cvubKkz3
EuNDXCPm6iYGcBOLObmMEzPZvwzzvQSDisxhHbV68acgXbckBBcTRzRMDIHQozbYlJvCz0xvLpiO
orzAisvuz6VGeWxwshfHp2XyI597+K3yAXURHqszAxrBWLmsp3u6gETvt6nZLxEh0DxicfwX6Toe
pKOTKx9irt1VW7HwoI9sla7tuvjJLBw+ttSpfE4Us8h+GufUnVJXoNmga9BWGB0vI0Oy04Ois2dH
C97T+J43dJ/bxofw45/yiQM8LaHO65i1oy7JuxGcGqtj4cLPGCxECIOeOavvwg7fOnGjzmfT/TZY
rx9yo0KSss8wDN/1cJ4YgvvNlkM1tjvz2j1ka9UarbqcugivkMOg0CXYe5Wh7zXrywk3vYGT/J+8
oTW+reTLFxVJGdBPxP/GGPDQbl1JMKtfVXVUoheYstkIDLsaOJgnELdF0JPkcKAciiY6AiUiwm15
+VxXV46s14Nq4sRVgpVfOMWRe704RsHHm5whM7N/oT8g/YJpQecoG0c8eyOCWgej8b/oEZEumP9q
izfFLiRsXDKl40YmB4R4ApPh9lTR8Bnc5tdmg6svMhbmx3QaRpj/VRqaNQ8bp4bjPYJAgcvVPjC7
c+t9/+q2vIZ7RU2fuhEhm5rOBMgM3t8gFQY1TrliutXkz5eihVU6bofuk42H87iDueJGXHdYo05G
T+RDoVcbwZi5hKdooz++iLd1bistCeWqaxq9NWyfkV3OdYUBJDrn2Z36ay3Z1am5rq7NNWfYx0oZ
fBdNxWXsS8RMOhCOEqco/szH1kt/BS8882Pb1cL7nDou4418HsdvWjP2O0NZDvo9Osx0lLJch0fE
EpJDj3LEHdcgXoXI8pP3Xo6qvhVatdPCmFh8WyB3Y3AWJqqsYgcU75nGwv7cWv3Nc9X099KcM2ew
QjaHp81xv8DhFbO8GWrJc1vR4ya6yoH5rw/UrfBHVoOuuHbPPsHueKynt3p4n5ynASRy+0D6Ro+0
KlMj2pSaNLY7UwQ0zwfc/cuuoKIhxksbwSLav1rXCEDDuE7/nBbHJNTSt86X/+PIyHeTpeKb6zgz
j3pv4TJZ8Ue04bE+Xmfa5yBfUPJRmgKW/N8LDy3n8k0p1W8Xm81YHVGYVhx7tRXaX+i9fXvDpwGp
QLKNN5RloVE4wsypb/jL2sADRnZ/76O9sivYL5jzlPYR/dEXxhZ5ohlv4ObaGyDd6asP5wW1mm6L
Fy5yHH32r72oaSi8gpJPuJHc/Glm4xB2y//wtt5UXuZiB926/tpmUC05avK1eoKSgGAutfltXF+v
0qD0/f3774HZ+W2uYsZL0VH67yUOz9yb1MiP9oQ5tCEsu3ONcSZhIhYL/wCNosswmWfccRBbHtmC
W0nnYMj+Gj/qtXI54+KntvZ+a7RggFhzB6kXMUR7klSWxKc8SLVhnRE7sUt7rRbYbcg4FwHj7bZM
PtVYHzcc0IKPGNjrzpojXdIbokDipTSvpgU1Tfu5nHM4x5q+fu8ZFS+oO3lrdFR+bP7qAzibJZu9
9T1PNg1N6VFfZ5cJQxzOWzQ9U58iOWq3Zr6uV3GJ5QMziFx/Y0QDzfIB2IziZvRbHE756A3K2VAc
aVfO6XjSfY+a01v36tGiBLTy0RRbG9UO9xpJnm4G7B+rWFMbHaO97Ao/CKWWFE4qQujRIbo5KD5a
NiLqnHGLH3ursfhJozxNo0RGoBPBP59xItSqfTIjbuvFbTy6QYccRxvR8PgX89UCO9EAMIorZy2t
FsavHu6n69DFmVrzFkFu6pREv3k+ipZYGxCsFn3DB+XvzFQxhCoaA2rK6jaE5WF/LbxGJVNhDwE5
aJd4C642O4hbXDCBQhbLUSD7vALOL7sPssoYK8z5SvJOgAOV2bro2FCHom6KH6NClSIu4LY3Ps5r
3DbtfWMB5N3+q24AVvTCrv56e/KHV0L8Y22GWltdx6gA6R+VtgGQOrFDhF8TlMocPdPNaGF/UCtH
vnSn6oraxnqvLIVyBav8fjMqfUIjol1dAVGG1/C4mBkpn+m7IYpmbVksKOWRbBctVYZo4zDsZltC
mbiwdC60hCRBJJhYoNwy0q9oWA3E1mjsLKxmgOOoUHOfa7bnmjfhJtRz5OPFZ1EDpfqALmYP9nUe
Zpzw39N4v7+I8Wgc/4t7GTWAZFrP9WRVoXB9c0i0WD7gOjosE48QgOB9rKlwZDbxCDxazJixQX9S
F+kpQ6rJNnT580yrHXCtXXJVLXozfGJoPj+0Dzf+gUw600DzsqqXqluu4uPodIpKjXrdpvC3T9Uv
xxaV7whC5sfJOtrwMp0bfV63eiK4sLkhEjNkCaAs0YgKG4XBT9RQm5a/hZJus9BUv2Y8V0eCzrAO
zds13QpfewSILfVf7AI4q2ibj28iiDQ+4Yq3MAt4EmgqATDaw9gee7QqRDjofast90SA0Y5rrQWW
woKZWaSnnEh0OWHbA5hpWQMPkkM/4iiBSbW4fyernBvdom459Sx6ZIjE7nxXislJjHRetL+A258x
vm1w0TVrljv2bCDawsdNgx7QVg85FfXk3wwTXiZiU6ZPOJKQDdKejncvpuP3h6LxH/wJ2m+XjtQ4
dsach4errElMy2YWkG9H8S82yFXj/YCTMAja15y4wuodNOf+Jv/wCCjMt8VhTIORyOfpnBcDCKMU
kcCa3Rjp/t+Ma+GIVmYVjzm+GTI355658I9V72IP6eE0aMzJbrTiJ5PplpockS+LO3VFpMyGEFGL
1EPEGsIeXHYOmEtd9pf45AROaBFVP7ZAosw2iHYNTDBAxZX4w+gOcKCXu1L/oVNxWfZkShwBFxe6
hKgFhBlAHs6Dni255v7iaX694vRB1M20xw0edj39RwSQVpt3Wv4lYuHvKl0Tc2d1bkLRcnhVLn+C
wxzuN85dXv8AvHMh8kuJKaeVEW8p2tBuH5EZsx4Puv3T5wThgY1nlPzWo6D4o1pJHpMfdZvvBsBU
PI+45At7iu625mBZn+NNmZh84HJqfmleOV8gYi6Dy7wgtfF9CpBEDXCmPvbbVf7w5zuqLXKETpXd
UwO1FoL2Vtvlh/dOfAznW+iCxY65ch8zcYB/4j09ISUju+F9igmW1O4xMmCisU31D+tdfcJVY4r7
qUM44ajervFNIhMu7rWejK2Bg1UTL8fIUnYMUy5ZlQGzx5ZE9KleLhUwtplBvaM6WCGJZrTN7AT4
CRWxM9lzFvg4UGnNMidlpyuIjOIBEdZzHDXdqg7CwcUL2MFfWzGxumrW87/3Lt3U1BvZqmElcag5
POZDhMHSpUNch9kZV2E49hvwCjSCTGG0NmDlNh3DnLhFRa4gACuTNN54T7LAWLqS1uentDecvawK
m83DAElzK4FRHKnCCb8xYutpwumNOt7+3v98zClgAoVKb3UHgYJE2CI0t58+WldN2n9O1Iscl9Qs
jOYzdcHlZRWO7GFmSgiIT7Mo0DlxjYzlCfpyjwfamkxZj5GTssFMUINlkik/yvGFjFaA2mLHapEY
+wBvBqZeTXAyHnVmhopjOBUeuV7iPSICTfb45cd41xCTyoK8f293BgaqACPwHUlgbNIjNmG9f0QE
jAesJnicAHwwKvDsqXcumkgUaWYf8x/ovu/Jngd5IunJZAuVOLuNqaK2OCbxACbfJA+Fik4qA1LR
hmc3l7WxI0+dF/JK8wV1flRtPbBYeuvFLkha7cfL9h9KXugszM2MgEuNgz2YA84IvGaS5XTMJuxw
U4Mqv/fd7RlMdwDxIBrUDsZ0STOyTNeQNCruPB/tPP6gdI0z4FdDuAAJqd3H4y5A7UzhJiw98J41
LkGqiZ07NMWLIRwgaw7m8/z2JrUq2UtLRKC1Lnt26y/8OdjdMgw+Pte1yrhBumOptet7ibvP2D6B
1V1AGP0aLwQN13XpluMML+xp/1MzkVwSsRjrgPkYdfTHftz4xJYtbMLUfJi9zBw4XccUFSQ9dsK5
P+P/UrKy+SFGjjf5MjAWdJaDxFKs0v7gaE89RIF6hNPWqPN5P4L9NOpTYQOEvszeb9fEb42QaGyr
XF/D+XMYvTpH/4H5OrImBMpF1js3BCImtlTFvEiUH9jNyUao4k009tDQdS2z+61B2yFObgvRH64F
vRxwUbQfaxQOjgdVSnWOah/m46fb5g/1MGn/iPyJdichKMfssIVdEc1nsqoQut+4vfAL/WU8KaGI
URgXaW7KcYa7BTMTvAV5L/BO3dwWHdgeegVVG+3Lo02MczhVPHN03OfGm9n1H1S//Lh0+f6lDyPI
h84fPCp3e25KqB3mRVY8S6sm6tAofsGpwFLnTl+5c97RhcVMrh+ZrDf1DhhvT8Ckb5QSztcg2mSf
/DXQVofcJgGDqZXmxDemjg9iE56jfogMqz+YcllC6jLxwofM9t1ZPTBdkm/7LRB0kG/Hg5BQLGju
sSH/msfsM+r9NZY71DS7dIvMONIlxgGfK945DTEUabmsZaOUmMITT+ORTuHgn+KAjmm0U2Am4FCC
7RBOXRkCI0pVS8bnT8TY0bnFUplGJrSQno8ZLOMZz9X6pMez5t5rS4kB2+0MvuxEc9JnSJblQNdq
UNjIkwhj2n2Xn0arJOrDBObkXFMBZb/z6xMx+eKY7mP9M0b+qthbfIz36fm5t5V5o0xG+T3ozOuR
Vjeuts5+Pw2SqGDUPPnyHmh/EaZH63TJPCH0a3N9PjDggzwbsdaaukMx0geLUFhCTNB7jq21y97C
nwU7LshIE+QjJR7BxjmaWLwf5UXvvEkNSFMuBUaomB/c5iTG4k6NeaqXvpwusyeLZSYbE8qtM0TZ
k26W74NplcYtBEi05hU4JUGP0ua52lCMLed2hQ0LyVqJA6QKcDmmSJ1IcHBex/Bfzt9h9nCwyqDd
8DAhTPT3Vqa+QE8PNHYpgRI6O7RLI6YsE//iC24lC2t6U8b41nBEAiHYz6jTN7M1Vyt73h6PscX6
ffwyUso6IE6YkAolpzbkaLFPkidTOssaZkWcpKSm2eDmg8vaFfAMY6ZR9PgkX0c9v/R7cyfAM3mM
H3zhYA1rS9vJ38vJKVjfp/d2cAg7SdntcAgtJ0qyzoORQCONzJCOzxWopEH6A5RG/1u4iql4kpnu
eXG7nmcH0+4sBKT92qT3iv07HhMAFhb4JnY0JlaeljKQtaqJfxKDaTBIRBmJt8aTvEZ/nxV7DHNW
XAoXMrWW3e3UnFoqOh70CLNbqqgV1vR8g+3TAYfs/FFuG0c2sGz/98aIBnkn75nBhZkfRWM6Jw9w
g7GvWV5ILct4m7j7cY9qHbbNWnMiCZc5Bgqr7YJGjEoPWz2eaHGXtVtEG5fwjL5BowKi5h6JYX+M
3DinNLi9GOmjZFUPiEJmJG6ZRBP4Elc+5daFu69fA/rLTG5u+HtMLbgt/sQaE1qOsP+4tw++pv2/
CBsipP8jp3lobgxp8YkmxzCgtYoo33lxuL/Ai8IV+IM/WyVH++W2JynlS+iJzfHOoB44aOup9ses
RpXO1CLIfllB8VCn9Jq4+fgMUzjs7xCSfNP3+mCFslUuw2PMxI/k4Rt9W9xFDkN2YnGZr6YuTP6u
2JYGAC1rjEkN8LbGbfYCdWNt/PvwOTtz+qSt7KhLg9iO5yZ92dfC7OzLvFlzyq6A+vaMh1cE7R2u
1Qot8lDrJTPByfrpZ4MBCE4HhMcLt5JBKllkb75n6kpFO+F9A+3NmMoB/f9IroDx8G4aE2yYI7Oj
Qouf41HCCqogProVzaPb+vG/E6xCC499GQJy5TSGESFzRH1KTTMY+WiiM+a0WJMr2PjrbwoPPCaT
Ti//CmiaYKTWUlJXtPwfR9Oq3rd+ZXGbw8h2tnqPbcmbHmaXGbPFoUfAn45KZOJN/ipGJHXZJ3GG
Xxn0h945JVhjIE2YG4uNDNa2iq+lRwtAYmt+pMFlhnvmEEzHnN06PLe8uJEPI1Ps81/Gls8dZSD9
QSixEgFyuIj9HE4XbmQKQm2dvj+x6or4nsEXtz/l5Z/09Lst6enKbhHI/+oZb9tSKh/aWPAn2Ocb
8yOy2m6bUl13W3QF4KofPflVzHg78hbkoAIopHDQypaM4s99sJi7tmQIAcFWf/qEDLcxMjUFcyIr
g6FlArW1IWhKvepZKAtHvcNezBhB159r6VRtM+e1GNU91+7I/eHMJlqzVgQgAgaDrlPkFj6UBu5T
p/G+JR7xdcUL/CcjLeRlzJjXY47wZQ2KR6J3/XIKiryvjjzmza4Fb3rhDGCyWRPSvHgo15p5v5fx
lGE74Wq8QjRFKuKPjWYeSVTLbJczHXbi1Bfe9gLAiaKECRL6S5qu9zG1iuf2IzlCdkhTiyDvp9dk
nKEzgMrE6x9KD4WOZGqvdE53HF06ztWxMKaqd8P4akHrT6tBfDMilUlUacJ5wkgvHoyJ92WyErPR
D7C6TWRzTwBa/xN/redwSCR/mHvfysYzMzcVcBxiSjYsvg9GM06TOMRPQ7I9TwWqK26ZelOlj2lp
TI4CU0ILU00RetspW/TrShECAKxcGbm6Vtc5uYzAvc2HT+CIUNlA3ZWdh1ZDmUPFD0fEvTreiOPR
w0auqTyZtV0S7SIiGmFspbKR9hPjDZBSY9jJhBXcL10IE9j8gF84/YmOmEGeGM9jABLO91N0+Qbf
NAU1NTHnTP8V0N9z6u56wwcGh96qGD+11vs48+kiocYz732cu4Qx+fJltpysoqvwSODTp4cQ50+r
2I/50mfqUSQjtyd3f6Nl3gAasYRrY062upYB55rXnZgdBpgZfyFU/ctLre6nvmEEdvg696ed0J9l
MHSdpMnM53Ie3LpIn73cGJkPajiEIIycJBaBxniaINdTCKznfE7tKZfuTeDDcYpAY36C7grS0vCU
c6wZHo09JoqytJ/r25fDt6GW33NmVTigojj0mlW45EYAmTzVhxeUyleXEXB7yW66HF9pbmTbCjXX
taP0NPIf2UFA9sVknpedWji77Asr8+ugucrL6XJwkhVlS4XqAw0e9YCyQSW3mp9k5mTI1AmoTt4w
ORrLjjAmxDhIi/SSh8JhN4I+OD9qs6VKbLhRHKYogl40zOM7trHJnHIPdLwstpidbxBFchL2q55V
7A/k+KAUgBCXceva5oOBMp0j3UiOXEPuBw1X+KNy9vGxKBKoeJChMMGfXXniY0XFD9HqiZHXej3X
pj4GSmxdJZAO5Uk8AB+Bc/cbLf4jEXx+IGMsKAgvdPmXvBFvvmRgFlnKGkIa55l8s5k6Y3Hz1J7H
xVmZWYfY6DfMG6LnwyH3C6eo2Pk/ejmebzcGZM6BDxqCkAT0MBw57F+FUpClDCa5KSG8QSwV74VM
QAySreywGpjWuuAWAMS8k+9Ul2A0ENr0sUsCWy3xNw9u7RnfPQj995V1bL+3HUNNgE+i0SD8fP0l
O2KXeocllvkCp9dVPIrmIfLAS9clVm4pSVWiRTQJW/6WXd+MeGdmn2H1lm1Lq1p9zz0AnDBaK3DI
lXD89T69s3Y4Y1bVlcrqkRzl3XCmTmU1Z9RaHFzDrdhfK0oonnFzRRIb8Eyfduax6plfap3XXdgV
Pki6FWv9YTm5LMkmJ12pj4zZSjpkEGA2cyGRm56m3vtOzsGGwxLoU73l7ZqanwWiHL4aE/Uy+Uv+
B5Lga+fipSh1lQLs0mBCoEKO85H+wRdWjCwTDZaTRpwepZ18eNNL2PNzey1wxYUmv9Six9AmIuGt
bKeYHvScfdduij8kGdLoIUqzrQNseWOj/S7V9TPygGE+I19071I/sVGliJHz1WQyijJEPIwPYmkB
vMcZoQTzlJ4rdji7WJz4Q7BGzpLOZRUA2JtsfWSfobQvjMgMOwfbWLqEXgRsMb8zhzOt8FEWLnYj
8PPlwjwMZr+f3MI3JFCMEZ8lpraA1kzwOdk4GmPw4NAQv9twvuwSL0qcLA9mE6xw9VHMxqA1E84P
yZt1VgYNKNOgnlIWKrJd/enPLhx9nY7IpVyyaV5LEtyO+ToMnYyiBjz/r+1HQYe0nzAdShIyuDDu
bVDJj1k1ikjohdl6XG5gETE72Ji3hoKAZgPSvLD4OmCCWCOj44LuP+SblnBlxHOzCyc09izohkaw
fXQ50FPVm+9fvIalmBrCKV4TAcvhFPIcE5YccPYJ9IEKrPwXeS/uKk5CyXv6r99Y7zGPYaWUnO3h
nsSrl5vo70eo2inqGCYZKidEfdpjEnBSRp+0P+waBopgYLC5OaNuhqeeG6gmv/w1vCEAEdHNyhbV
cL9+HTvkHDH6MAVPQne2rLpVtxo3Fih0QmPJeSzxHcx0w2zvJX/vYQYwa8s9hiwy/+uUTnr/UOhE
zisJQjcMEN4igeb6nAFrYcNAu9Tc5luO6nwTJxYZfUtt4lLjRYPdJ9vX7rUrGjwrGEJFRE6J+MQW
j3eAiFipjUeWGjPFo4Opif9STtPqrLa6mi8HgtCBc3KrQsUumZUHbjsA5KPOyze7EliOS6nSP9NR
nzQ9xHsug2SHJ9XMSlV7lMRyu76MlHBRyicZC4OmNeefzPoy3ibyWpltN6cqA/gyE7Is2wzlSUvs
icp8wSd+OkkCEMIXEOmXhYrGbJ5Zopg4MRu3qmj+cMXJMiwD4lyvWu7MjCLg84oTs5bIy53P2Fu9
zExPXiAMS1g7bcOD/Zoxy+ADsyq11+miW0kChV5IP8/IHCGqfIspDknSTaBKfClmiHOOIARflVYR
MFHIGmvBGNo3JgCdXwUUngK8Ugl/il1f1TrRG8ZkqEAuk3yvZEUwq57Lc5KYyYw83RdyXrDbfkJO
DFDyt3bjjs4NRDH6VkYf06tMJWuRzeC6qsFVFq3Ry6B5fdSsiNJ8M3fRJp09axhIjbYTDp6hEv0J
kPdQA+PJP4OE3+rbezL9HZOo/OIKbr7DKh6KQz3PcOpBETEdZTkSqolTjpZJ/uy+IQpSDIfwMZTQ
1YQxMhrVe4rXhSDp4uzSPZF6IrlLnnRwwpHQsaB4e0q12KWvYqMUspXloROxj9+Mjk+lUYhOBPYL
oL5DkRg17rQszIyGdopujnKsi7ngAGh40oVyHN941EIrhAlTBH+RGFmiKtCPiHombSZDYaRInOMM
D5s4stn8BLc8PxPWreR0xS7rhJ8PGb6v9hmR9zd10jYzUmn1DmEK+s/zqDz5akJQ8A1CcCLopCcJ
1lS+X3ohXvpi2DUCBmIdkTHH0Yzj28LdvLYhfWipUEo813zdqt685VfmJF8ggZJqfTpHlxnzFXJH
wXOUndAK8b+4RSOLyX2KGVCf8CA/g5OL5XYY5qRtJlug2/E/F+rHqBfn9MvO736TJ2PFcyOLRWue
voLpUzE/SbP9vnKrlSbrmmjgt3Qv6VHCGQMA8634QiFbI//DjOnZG7PF1BvU1iM1899TQKH48YNn
hVRftCOgJYlfimnYq5+Z5QLCvq2OEUBj1WWrse6uBWxaW1V/UmyF/PVFo0TkCtEonIqIQB4BbwEs
/pR36wljQE0927fFZ8owwvMg9G9vXi2WggKqmJP3DNoUfMd3gJxlBoQtZ9s3p0E1kfBQIEy43o57
pswjR5yjym5VZ9FRiU4zdHkKPMi8ZvL1tWIsVp687HZ2KLa1+HLFJNJjeDH5I3pF/6vLHyim5175
7gfcGWSYQpRBYu/K8aAL22lGpIlc2hkDwM9C2MTq64G3miXhN/kU0FAKkqait2yZyGmYe3sq4XmR
Qyi8+8tMtNUhNKZvIM6oD3K1DZ6Sq45SeRb4C8r0xSVRs5EW4Zv4lmbLwlt/KwSIOSbD0dtLau4Z
NXh9arMEPUQz8oyNIZyAs818JgKeH+oQsnlVNsREYgzu8C2rQFA69HHdJNSGjNthuC+IWK8JV35P
8RZyMskRGctBElaRwLrskVWXzDvWaNc47RYFGPQ0+h0jbBVGjxbT2gIsXnS6QlpWokx8CdHWc0g8
JsGfEtHrhIyHs6MyypVFhcMUSRnnCrdtgVhRRq+VS4b8zi9d8rU+SvpL/B7RA3+fubKO3k6rtFYs
PESGiAAlHUT0/p+/NaozfK1kfFvXeN1m7l8XW51mTPAUu2171hSGMx/ygA3133ynrDt2GYQw05m1
UU+tyPDHbl5YTmssw05QpYsDQWFhTwfIz3kZPvZZ/zrMSjU1mMlkuRhvv23NIV2/xeOidavzm0yt
dgUik5HuLPhTFAdbpPEQFJr3p9wYvmZidtJaL+jKvHOR9iskbYYAGlYeeVFrzZ+aD30p83JooCJv
FshTa9RFgPzo/mKmnf5BgJWt+b6Jc2vxteMHIweZtn2+jE5jSgx4/YmxHpT2Q9wuplruLvboHx5k
payEgFeA5YM23crbn6P6M/pJ4ZyGKH735aEcmJ0w/8LkwMNYGC9+vjELsnxVTc357nVDlm3O19hN
FeSqloyD2sPL4sOLiDgZDvJRd5SSUfmVI5Zm77yg9czIgJz/4NP+H825KucmxAecJlQm0Oux+R9n
57XbuLZt2y8iwBxeRVI5WJIlhxdCTswUSTF//WmsA9xTS2XYwAU2dqxdkhjmHHOM3lsHv8ciydjk
KAzP41WYIc5s8km0EL8I6zizHyGcUc7Xl5z2T+LTxsS5bvvjuN8HioSGNnLOxgJS2Ykv0eGUHb8R
3LcWlwiX6rrq9xruO0zUX0QUXwJ2vZOwHsXs/RNSQ9fc0JAxZxr7xOTrsvR5/N16FzpQmanhXmY4
jHpHJkJzMntiBBg/4LDpMAFx75JTy5WhDYnAiVapyYpIk8BmMsKcWhyjSPm6pPBGLmKY2JGfThKz
Bnr5lNtT8415LMqilfqULRkOqfPupFCKcxaFircVAF0z52X+7rLRT6rP5ZW2wMin6/CC4Np6Tg7F
QzejDWO6NEofdSw/yxjq2k5ZoCFh1Iem6zyryIOn5FjpqwY9G0RG02WyIqiObz1yjZSFifpGWw7C
whKnFmGteA6qz5QKhf7bRBdtmrmMucL5KI4V7UdrJcOWlW2OBqya3aM15VRQ7AtWFfdqbB/pVdET
wlUFKWrDGVM8aSiLHf5s9K5xWBvG0yhnhVN9ouXL8XDlMw8TUXRhF3ztgLLPjI2GEg9AOzIiZ2im
41O8Z3aIVt6frOp5gFsCxWqT0OPsKVwKGxD+xJ+TJAWxkQDNN8x0m3EGPmXesOpX8pzH75EObv4q
klBvriEJRvSg3SU+rPmJfJDEpVY4QpviKTuGuxoV1BlyDjaLNcYTSk52YvwTza44kDG/bR7w4tOX
QIMy2jWMOb8MVNrYOeHjOb8qa5m2GHT4cJI8yu4mPmBYt+HS2OU4GZg2uw2SbTrck2zJOHPqbZV8
shcR41EeTYY9g4/G5gjTO93pJAOMs1+gma50IJSzbtuND5Zz42HbSZYtOvLz9QUVX/qxzDdXRhQ0
0HfqBmGwC5DmgpzE6Rncf9nudi9PvpAjS/aB/+WgMUBldt/Cu3IZ13LEX8Z0pbsH/xihX3zhL8+W
8spclbNuM3x+6SvERuHE+oxcpBrKFLkSB6Nx9h87113MhWMVFw/mqcKQOm3t9MImJRPDTJ/IwcY3
O9G1rZ9u81VYTzVHPViLkEan5cizbD1OATBnnZt3Urh6UF3eBsm5aTi0CBleY0DZ60ip8fBT7mPo
X/IaXpSvgv9qlS2zWbKxHg2CplYB9pWXpFmwj6Px9r/0DeMB4qi0Ua2gL98QCQ3OtD3vpmzcIUZd
W9h5s2EBuZbhNtMsHj1cCRsm8m15DI/iPEcMzAt7oOP9XK6NySqzUf0FjPrZ/WTybvbpIzLcLwrr
+kPakAK3i5Zjg3qmH9Rtf9BP4Nyfvtgy1AMCowPpT96nebBeDFYGZsLM6N8a9ApIct/TL+Go5wxr
8yl4UjFjpHwWwneDRu6E8HLywRsCgObJ7dWC9l62LwHLHn+Sqr/0F/31mdvY7CkKC21mggdkJeAS
c45HSi9vvG0kQJRfRsJiOPlnHvpy1OY1IEfDEZOmjIuLnQCt9wnvGV21Ic6PFsk0vAy2LU5pCDVw
HeCo2bK/PPh2vRYf21W2sKbKe/2m7CwGUcyaYoB82anYMS6/FTMqRcBXb5ptj3+XkzPa1xCtKmcU
lq/SQ0PkYkrmjr5t9K1MVCqq4L1tAi1kzXpJK9tLibuduPQQSJZWXF88FLuAkaJn62/8UMQWwDhl
DpinxlqbHMfTyVGTnvldcNjkgbGLsIIPhW4bjzGL0x5tSDll9sx/1BztE0037rWZlTwMyMX1bU4H
Rn6w0ie7unDc4w/W7BXxRrvtCmsaoxygju8WKDetmMm7cREZuFuRezv3B7yL8sbY8aQTbeqQjtAx
rznd3OiZqfl43SMNst3OWOebG4HyuH3sjJs3VXxXZyfoOYbg6OrnnOOxVMRf3lanLGbgCceJqD7C
i7Rz89quuocMCoKtXbovtXq6msjL+POowHnkQN+ycyQPKkusv5BHrQHkCVd8M4AELyhOYAllwhgb
AJ8odnONaLmJTnAhRhWuudlsXacFkwJjmYCVN/5pnMXk0wFz5BGl6YOfO6MMukbhW7+pMxkrBRC+
Tx6065u041EZd45opnxk2D8vAlGCJX8d68cf+TpIRvoUR2Eh7lXaD5xygMOyDN6OAQO+oySvyn3J
Ah1iS6YzvyvENaCoSaGcTNzznOTwEfVfCWhCFdhkthn6WcHU7ij76E6KdWA8SOSZPqpEMr7h9mp3
KHvlKeUsX7LZXN8Yf1N3ISUSVlc659R3ylvmorFflhRUBuIRGCPOaC9PihLdAK2bmqk0EuRzMJJ9
Rgt5X62KaaU9edg7WV21VFxID9gdX1MEeDUChSeT1X6KzijnbM5B1U5zumw8Z2VNlU67ARhwskTI
voinQjSrH1qOYGtAivir2OjZwLmFCPETzkHgJDV4cNfKm6jZOEjdyRveLJ2Ojr8qp3LzcKNR+JoK
fKcBgeCTJa2kDXdDQXcGOZfyAlEJNb05D6gxHse6SB2rjhZRUfSQ80BWDoM1icMhc9s5y0YSLOMn
zYA3PeG1ETiVQl4aj6vnyNAWEZOYpJBfauVL7NdpXm1QYDYGr1XP+9J55csgS+eyN0Cx5JchmV45
OGz8pHTo6qE3wfBJwRW5yason3T5kvWsVjv2CMZkqA9ss1yh1hCCzyJEIeh//swd+ZaXAc4adpOm
kiB0h9e5KkXqy5Vp7Fv0POJKQbgfu3I6//lTvuVlWJDrLdUiUkq9o3LUsnYjhRwQCDD41LdoEq00
66nqNyGH2Z8/SvqO50JUypispZM+Z92x2W9DGA5Gr+aH1ntKyLRNmcx3Is0NtPCERPSoQEJkpB5j
h9ywjRa5VvPKj/75a3zHxRjzrsEoisSK3XM7sjxqCyNNukMjbErhQhY8AUGxctY54rKDERD48+fJ
8jcgjr8+ULm7kYzz9EqWrsCdvIvGhxBxZdh5Bka2zD6bBAW/dAQeKQ+fHDuFgdqVwEkTdKa/3FP6
CFvxSnEyBP8fkKu/vpZ297WSSuu7UNMJMMG/RwYtLK44Bp1cGXT7Nzm73c/X4bvnmSAkYE26po1Y
rf+SWQYrEoYUANY+bC9003mkBcL68vIXXM+3l9siRV02Vdg2/2TGpXVKhLWXXQ83zs3c7LMP5BKq
bnxucRE2bWAHHGxbFc8tqFq5kzkh3iZVL8xK8TWjXGteI1LcABy11zF6r3LTKP0tJWC8uHdwFr6b
ZsoK+RuSef8Q+ppkNUFHJmYfzcdnXx3Q8vXvdGEnOv1+A9dnF9ia8Au5SvrmWYT3o0sKaRgaL/3d
K1jVuXiN4jY4DBQo9UEcwC9qXzFSeLK7PBUcMGRgo72QIFbovwRBSN/9aAlQDRE1msqidvcEZJZc
DXUOAajAvdh+QRSBAZlos1LNnHWFW+e39I//jay8v85/feT9Q96ZrZVqQtUepF2OI4umPQ7KzRXx
36rFM2G3W4VOKaoJc5Y/MjstNnTgzuZrf0HOc+KypDBqbPFkTZL3FsqkNgenF6nYwVdtO/epSlYM
IkdXqD+51k5DANOfGTQDm/y6qBDh0Qu20WkxzgkBJjIdTshtYiRy6NDAGMfOqffxa6XtUnZzpjw7
hgbpmraTI83ppDGW0aNZ8IZ7y4Qb/UZnAC019thkL3czlFFMXTWX1mG9EWmpv0RkUZG0NP4tqION
67J5Ux+Ut/ytGpxbZvfP6QyPDOZPdS0yv3KKowxeAQXSDDcZu2idbk7pQnHlwqWXx7SS3ZmyeFyJ
3VwGfdPPjUV7LBbMxRDpMZAVdj7ccFuWbPZVXhh4+zc0sgCeQLRLJ8H5oDBpJ6fkkDoC/e4ZEZuU
AdArPrEbcL6olyNLH2PVvp17e2GFg8j2F5KdL2m4ljMDP1vKZaVCdszVFwEW8pz/Q5SsQrqdPae+
dk5xFrgeTtUUt6nhoKF+HcXnFpJqzsqEhjqonpnuLVG2BmQ5aDutn+Xxg/VAD5zcT6oNTjg2/5ZK
CGGM8PHz0qeOQLj7x5DdVVOJNeO1l+92WaCP0i2oi+jYvRvdStmFiPtB3XMYMG77xHondbcUn8Zx
86YvnOAZLO4nVW5GQAsE9dLuxoT3mU7NaouER4TTTp5qwH5xvoODmakV+h0qT8phWz4Yn9h4y2Wg
rpCdy+Ivy/i/2yfoY5N//ClK/mHfmbln9aKY+gfBuojpUswvYLaqbDsuWzA+o1z4ZUH/847+9+Lx
iRaXbfwXLt5YVvyF9Cp6X2szzfKYDjxce8dQHyRvQ5SUSknsHRve6XYbYLgnoZQ5jrr3b9MA6QJ/
KAoeykGftsWr1ejTvvQdv9Fssp8g+CG0dlWJsD2bdjdWMEGkIwavJcQh3m0SDqvRZ0fMR/UOob72
D0F5zo2thjbZwGnsCbZ1hYJnm+octFj9W6iX8u8T898ffffEaKYRxEpYo9BlQGqscm+HPvXqQnBS
1h7SELj2b8pwiKKXHn0VsyNCR5I92pZD/ChtPNmtDjHUI0fa9HgRu/NN/Ajq9xrBEH8m/OWZ+GZb
+ZOwZY5UU4U0xjsWWqe1munLhE9DYARsSgqlz8w1lBq7ebOuW8Fa35KNecgN47dP/rd+NRQKZNjY
EqAzUb/bU/Ig8oVrUxt7X9hG+qUTVmrkO2Pym6bMJOnFQ3QiP9U+EwIEK5D+JXNKylSnB9NevPz8
mkvf3TTLIOuIf0hEet0BC9UuTIu26K19ykmH18JCAw4Tw/PnWjZjVDXkl2A4WZzeT9ZvjHBp/KX3
r4ll8fGayHALwt5/XxNV6EOhb43gUJjbW/zEqaGElgzYFxT6TT6zowtW4Ri/lRTat3fg/z7XvC8p
1MpnpCeHhwT3zb58J+X02QKKgXG0n1jvLXa9G6nH205mhg+NBOgtjVYfGlb6aiFCxlz02Z6G1UBT
mv4gq1rsLEBn0SrmD9O5wEhXc9ZydDhdBxHb/QJLCeOgZCLCUVMm0gkG++CkxGjHLqZmWGtP2a+X
99/KiQftr59594iLnWClXW8Gh67fUrmIppsMa4nj9jUaQ3ib4SULljek+/IvT5Wmf/PRsOap13QF
3DwIw//e2axTxC43SyZ2ykFJtRFA6bfCpGyoA5SzUBR2hIJaeDN7dF4hQoF832vPfk9PMn9vG0JG
wpVvFbgFy1XLgb2gk2FkG3V47W6UGMLGv31ViIeZH2fS0aho+HCSVoeTnrnAGr10pYMoUqVl1iw5
w8RIOGR1U4HsG04tDu6qpdsO8CKiXsris3x7AzeuUiswhVRwEl63jYCnxnjrtT3YTpD5FuKgMP2s
uqVaguxQ8X957xLTFk6hJuPYfabtrhxGwm6jMNb1gGw24lQnvbuDXai3F0mC00dbK8t4BNp30aKj
f7WzdCdjDWGNtmqJrxNOeiF0uwQ1TfUwltXNzGrETX5MK5oraTzVrJ1pIghFjpXSHatRielIcgd+
AAluPKkyMiOUf3XBJjJMk0GdjnROxsVbSziVzOYqL3W9UJnIzGRqtohhy02isi6Q5zBEr5kWQ/OL
kTaOX6cgWyWzGzrQWvcV6KFzbTdyJaA/89tLJBIdIUHT77cxYiA9Lt6GKiNygnoVMwypjLE1TMZQ
284HrKJi7DMXDTq6Uuqm4x0D81z0F/N6KZLMqblglrYREF2X19IdGoYffAtuZuRvJeQ4XdA7LU2m
zPxM+HtLuCSoNhsglpuE5cuKnq1OZQxEJ01J9lIXbguzm0rjynpd3GLopL030xi3FJTTihrjVttV
JJmbFo3IQp1I0RN/VYpqI+GATxoKjk1uGqqBYEwypZdS4kBp8XkCp7K0g4jqpLhma05EnVk5ooKa
BdGurJDQaGHWMtxapZ4lRcxTgQB16IozlH5ejBFNxrtB+qTPAjCSWLX8aArSYywaPDOLG892HFYM
w04iyRBjfIwqOBYDTV9xx5sg+2TFRU8eGoHeEuYJvf3MePXljUKnJzyl7O6ihuq91HclnPPBQ5/s
hZmjpA9XLXdbqVzLXr3urowJL62gLRVTcM3KZxxFp8jqHf3KBJObno4cKOm2LA3VFdGYSYiTGFnl
pr+qK8A/5ZNF3hMagw+d1lWZjAykJZhQEuIiTdpooLI9bWGWG7Fetr42r7DVFtKHrh1u15ub8nMi
RBGxMaon0MB8YVq0Bn+WDpj5pU0ngwC6IbrNaV6HK8Hv0FAsc7YHYiemcVgscoae9VPO2mBGpC/k
iHSBfVSAMK6OJVKIdLcPkLfyl5m9Isjwe6RVXL+wgcPXttNBKTANLHmTPJHkQ+nY3PJd1BHiIL+y
LgzlTtU29LoFkAjCMtOMaRXxjiOpSuhBKgdI/jmKDQZyQrvJTG1hyEjhEJKV45OCfCzUSkf1LjrV
G7jsRcLzHCJeEIA+9/l1ZZbMhoUxAztjLKXEiC8MvGAE5eod9WnP3JIcex3lBNmj/H9a86I2Hraa
FUuSJqH7D/eGcjEZs1K0kIVNPozk6qn8KKC+FfJzdjvnTMyvwBA9posxLynPbhsFjmaJ+GO2pfWk
MXxK0zeprCgPT/2g72PjNTCsyc04FiwYgtRPE14KVfLXPmpojg0TrpilhLMbE1kJS7evQFqxLikB
NXrATD3CaIM1U3R1/9IjDE2xSoQsZzKtdKG58cZMY+WgRYggg8faOhgtE+muRKtjnLvw2USkMhTF
zrhe1PzIRU7iT+nazA2AGrKCo73Bu3St1nmBCj+CWwQqvBbVhZDe0DbuW8VwpCRfW+rTOE6W8rlM
nG825S8CWw7ylIQiNt2oOVhhgNoZfRhyuQpYlnexuA+8xDGamkLh/J1dpyWmFXXA4jqcSmWfl8o0
lSX29r2ICt3YW2zoEV/CZEWHzr4oaQWX+mg1YVURlhVTFCtZ0k2bpAyciWMy9kN98ficRmeIzQVF
NGSHeEx5scD+D37gSoFKpNWXKiMlCJKRYzf+Ec/bpCIukxizDTZR47YjJieMWGUSOnJfCZG3+ZG+
oCS+JumbimSsDIjw5P43ibzKrWRFNqqkhrOKARt3xmcMGAbvMaJCkfBhlYYtEju3RArpG3apocYW
9TlyGMfCX2HSLafD4mFoN5FH/1yI/ttqMzTRshQ6PSppA+ZdwWBkhu6rCsRqAnGi8olEeDY5rZv9
/CljxXNXcNJCpYclmcoYg313REkjtqROodEWtasBcV1YXkYpXuot6Nn+2rpSv6mCNE2SSHPVREUk
zuK/VZDaDJ10LYYxbxtt+2PmFJv8yRjhMfNgp15uJ/x8CCmpG/On6gl7tDenZFAwTVlMautZtsTB
XDkMf7fSS2PMQKCMBksEGgX1wtxiLPVF+tEvF0n6pizna5sqLS+NIAbj7muLsTrkncZ5Wc2QeStM
guAy1ttSuhwyZXlrtpVH2pm5//ne/Dlq3N8c+gyKTtVqwscfv9Zfh+bWUmOzqRoaX88KvZoxLMhG
lExHlB0e598wL9sHCCYCQYmIApBaPObbJ/h9b5QVLiuCSS6UPk4Gw3xhHn7+dtI3ZwaasND6uTKW
JKp3ved06KM+7HIImtcX0joq6MxiVTqJcTACt0WHh+BIWreUXaqH1mV0CFGUwtpAkd3aP3+ZPweU
fy7VX1/m7g4FklUGdaJnB4tOYEx7aMZE3U2mmCMyR/fghOyPBgSYcddAlYr9rAcN025F17wkDmLF
vffQaUydlcsVCRvdt2auPqjocGhJ7ZjKjekwdc18g2g6zkiYvhJmeJSRGBXJEBKc8iQ8qNUkFQh7
DI/yCo32n6vPLB5L7KQHK2nO/ecEUh3xkXgfqdZsedXDJQHSv4qPSNjoiX38fGG+6aQDiP+/C3N/
slPL5GpZNysbX3BNirENLawQWgEEoRt4OVyXkuTNS1TDQrsbc9VMBU1/eakJNEEWTljAVCvOATQ3
rCi1X+5ShJE/f8fvXy9TMcaeMkOF+9dLrfLGas0+PADnv2HsigFdzPzkzDmDDdMINybLuUEkxc+f
+2cu9s9DYzHKEOHZy6y1/32/gvDaSYJSNgeJdd13LWnUtmvQ6kIIL4iH3o330dbh0tOVWGE+r6N7
V2zmTbXlQmn0MEkAMFwNPw8SQjgXN7qfCBiKKLUHHhf6vzKCgXjDgT2P3DJykZEl8GAWae6mGceS
dUY87G87h/RNe09jx6A7r7HOSubdoq7QJun8lOWKwxtVUR+dBfNJj7Yx7l/mVHoPj/RKiNRSuZ3S
lsKfMb4X4YfGkorinyNcGzz+fK2/22f+/kp3jY3c69okGAiOqdSDklGTlBgvlg2ze1IUaKb8/Gnf
PlEGGxqFl2zqbDj/vbNWapZK3JrtIRRnpfbRhW8K/icg/VX3ZqTMtoHFVL2jFsefP1j77tL/9cHK
3ZId9GlziwOW7LO5MSbh3OqnfTzXr9uMEgZBLdz2pxTIGk5Ckhj3BLe18x67KWag5A27hnpsqoOw
l9f+w2A43lyG0/014rziKXbTkc7R7M1n2HJ4B/cDwgoML+Y7yxHrHGYyHlRa5k69hHyMWg463S8B
Td/dR0NRydEyRZnZ3F1VQnUoWm0nB4cSXy/EgD+3EbpgkiyD7pdZk/ZdCWSopiFqzJkZOd11pUpR
yZM0vLUHkNqYOjqYuxbmerc4g1c2cHjiyBOhv9jZcTTpY/UsX67D0l96jx5V7uq6eAB0Y65rByNc
lc0rYyqjzGom6SPCZpoo/s7gijJeWKiTz2xepDZUoRaY2THCFkxdjuTWaZk+4qd7+/lJ+dPxvl98
/vpx99IA30ivZqDz4zh1htAisa0vR3cYvEJxMsueFNZfFx+YvwbM5jmaOTa4+3mzCaeIf/vi6efv
Ixn/TvZoweokvmk0qSzjTwfrr2pDKWJ6wknaHribD9I7LI5N8pyOya4uZ/4ycHUoBi7iDrdZ41Nm
CnNEDHmw1grXFPt6NxVxhSurBgKHRw/L8c5SOs1ADOUrjsqmI4WOqnV2bK1y5qK98QQGggVVqSS7
PXXHAjek5oNncptjDnCgPNUJ8t8178iMTITyWJSnJu9GQ3GBwWyJbUwYqTfR9oaxJFs182TFQcrc
idbGMrcxMcGMlub+Y/wRwLN87usZFl8n03AIX9JmJNUbKf82P6MOm45s1NtD+Eii7kX4UtfMXFjl
eWlx+purGkU9TwxghxumZGYW5kR8AyfmYyefES1Bk2l66le0BsQ3sFerkIxO3j5f3yhAgE/I28Co
GOHqli+vo5eUcN161wOXITY6Yk6NWEeXT3QqrPVYGhwDwH2coU5m89VB7nfoNJNOgWPpg26094z2
ylEmPz8AfyQM/zyQf93/u1c7U6O864KkPQSP9HJwE5FAmr2onzL9GOO1Ge1Pm/I614ms6g/B2MBC
1NnTohiWOjZt0G7AOrqPXl/CVUEhC+H7lwXhm+EziYQywWMS3XHK4rsFQRJjLdBxNx1GU0aAhToL
ZxLw8RsQq9cYKhDrOrLFny/M959KeBe7CbW/cd+6lYU8q4urVR9SryFV5zqrBKcOH3T0n4TUTPFj
tDzBv+2Ykv7dXmKJCjKXUeWi/SnA/3ohpURotbLrIsxV4B4WEHnB3cK3rvfCs/lWNZAOwVbQH+VV
xLhd2kHkWu/iGWOYVtsBtv8bz9wkwy8HhhRIj+/ocB5aVMl7bThfvfUtfa9vpyZdaxEUgTW9ovKR
FpfxnmO0MHAr4NycV8W8bpwrUB8OxMUqUNymnWJ0V5Mznp6kmwo82u2URoS2FTEGegzn5mA5fRR2
f95WKZv70ioBd5bAucGeFm7jEat+7HqbAbZ4zJgq08IoRlYm+BtKLqpsfKXVOiaGfuuj6XXKlT8a
aJxGcCXYGuJ8nPGl87KYxnS8GZffaKXYGReF1OhuUeM13jTnIOGruTH4IWuqIhQhyOStu+QADtHN
PzbMamGpIC7uXKRg/DMuGU1ZZd46SpwBz7/xkFhrSDZX3MisT6DfCucK35ZeaAWc2i7mvLOlhNdl
ObYK8c2yBsIkeUy313oqE4mAO3YpQQ3mXNu6ugSufxnhd7+i13O7dySZRBD//Lx+t2v+9djclyBZ
mHpyU1H9KXUFjQOmazFDx2gV0i+1gDQequ5XDMpnQ6cXolJnjQ/wXw+ozIm4bI0Q0jY5TdCCrygg
rwdFAu0XbYccTMm+7Em5h2mr/rZdfVviWbKhGLqiGIp4vxbculj0JLUCa4S+78hYie5aP9V7t3v0
IMG9+2+9W36gvTDRPvRjDC72yU50hnYKZsGwBVoqTjPm1ky8h2bXbw0QgDKBIKO41fyiHOZJ1uly
8mwB6Pv0MH0wq0DAjOF3yTnQsP0XemdqjD3SaQ7JK6Hhss24GcEEGv0S1kU/uwFgtmnaT+CwlRip
bAU/bgwP/xHQznm0J+Qrxk/06FEchxMTtpVqp4RHn67r283pLNt/FhgM9TBdqwOrLV0w3E2M3q7b
cEu7rduA/0CyChh2Vh8R4GAy6J/oi/z8UMnfVQeWoiK5Q5NFN+JudJYO8TUyQy63OOPMjFIZs7uy
kj+Np+EJFwa7rqOw365FsHyoXzAm4eGOftmjSOa6e+QMWbdk1mKkYeNTZ9xtUl1L2z00uvAYrS1v
qZULn8nYba7TFRRxEM07vDamHQ1H6Nt55RKygWsGzmRqe4bTNFBFbNPbBqp93aqDazxTw8oDgxX7
diirBbsKqamc+YpD9kByamf3W+LAaLck70zrc7qGE4xHB1TeGJxc/zV7uZ31ff/V1G7ykX3gpAqd
7EMBvbeF0VVv+dsoT3WU3xnxKja2uRAMw1o3nesyAPWLbzyGmsjzoXxp8t7nOci3SOq0lBbcxJCX
ILkz1wd9TnVC8Pw5SWAGrfif1WH6pWDGVmZDMdXOPaISbLXMxtieLBtfYtGskI9n/cLkBKiQ9b0K
kkUIYZYWdL2k/q0frJefHxL9/iG5vzt3B8/cUKtUvYrpUd5ox/ACZOd5jI6H+zmqsmkOSZBsPUJd
saQDK1NxhcNCeKwYR2FQ/VBwwuS4aaGeOElk4yty14bdABuaEWcbc06cCCQPVRdK9Ghefwz80Bnd
LZxKAIuuT8oLW8E79rsM29qqn1EbgvS5/vIq/BFC/L3s3f/K+8NlYvReqynUA2GxS9TbrGYOUQGk
aj9iggDCAMe/CDCoPddejUqapmTDOKufKLj4TBhmjN5a9ZdV/5/F+P5b3dVGVolJ9xaP3woulXrJ
F2Not7ygurUrHsZf3kR57I389yIYokSYssrpzDL/6TEMgTBkYpVER62eiF/92demQL+chnSnS/PY
zOtnaY9ao1+kyZQZmLLs3O4sIzxzfn7m/ml2UJL954vc3Y0kaYRMC8roWL5rih298PKJqVuBsMSo
FqQbDOblm6TMLYPWlu3FJ1+cetCwZ7Tffvkq6v3W+7/fhWOSQtmmo83874YYWakk5PKNlOmMYf3W
G8gMmea3uUG4pOYSFxhqU12dMj3U+mlI0Hq0QRaIV3MhNFPS/PxPo7d1GAZYipMY0u3CNFYk44nQ
HiA9srUoCwQDOlORGNPmrEjm0g2OLJgup8Mni6kAKD+i108xdgqZ8c7EBGaCGdl0pdzmb72RIIQX
I54RroZ4is0NAZ4YOTGUOuhRGvYOl3YyWd5ZtIj0lSLNzKn8pDGwil0JD1y8Dm/zHHM4tjFseVjq
WrcuZxyI4PbdMGRXKyNlhWGUTx4c8x+YePphAD7PbxAf8FR5YJo9tmE0PXbabvRolRfnDqJkkB7j
5/ZNxm7nr27erGhnljJVqLKlA7sJHiu8MT65J9dd/RCUI55f9h35vbsM3vmGaAj0ArbHlpzIqUI6
kAJ6jbPBLgwwAM8q0o34m9nKq1k7ODoT3XRRtOufnwF5fM3+fS/+7xG4q4nysheqSMnZJ0ucB7MQ
eWCN63gSq8tBd9Vh1uGR0RyrO4fYgxjPOxbOFiDyybwlzyJwE9GtikMOnM+f04mjjYyR/ecv+c1a
Mb4z/+9L/mkF/FW4+Yau+laQRkd/sNOv+JC+Nkd0V3OC5oJZoVJU/PKB374YsiRqlA6Swh7+3xej
lXW1uPlZxe+CwmItROTx9ejcEaboLIRxaJk9y1FnEy5NAd1PDCvBqAVMGLpb9EuKtfRHIX13kyyN
4oGQURmV+X3jtzDaxpcFfr+6H0wiDNawAVoUp4/5TqTnM8XIZTymmTtqzJdmyalcOUkFe+78Ou9X
1ldmK7orqqtOn8PDLLbp3Bvc5AYqt1/HYzoNGloKOukrGzXaSuEAyay1afkRDQDb/uTxtmQMQC9t
igV1jKlOe1I3gDBlEzGwwW5qLuc3g7liMzNxfjZ28UGHjUmq0wMnNudiQu72ysu3pHSWj3BUQHMZ
7wBK0M6ASFqNe6uyRPZMj6V6AHMD40odi1L06LbOkQisd+tWqyiwq6+ynOLZqEBRkcl1iVbUcJ4/
K7e0PDiREVBpwC3GG26nz2QRmWQTSo/ybUmIFxCfKc/zA0dvkpbEdiUhAmMwiyjTB7JIkhmYfcr/
rfnoEU/KQdnRfad9pnxuA9d4o/ihN3MtF4AE8FKLq2oZIg7eWQED/omJw4R+53Di7ReuS/nhsDZe
U8AGyZQBXAch/OZWG7y6GKCYCxKww8o17jqcRSRt2sWLazPTLpiSKJTLTdivK2mlqrs8dg0ko2+5
QCsf69wvD7syPs0/PV53RWou3HRfjFkDSsmJL8JzQE82XF89XINKjUtvY3jTonVkRgToIRCsO3Uy
5fILxlsE6ndXXRfSsEanXmLnzFd18uTJMxMiIM5SHaGFc+unpWmrH1IwvV6gYBawDb5IOIjniBPK
ZxyoFrmGLMkv9Z67rsL8FgIHebtEcieMLmNipi6N/zZ4Svc0n5DiJU4gzOp2R6ap7xrZUjR48Dbc
R84WhEmoC/llFPQ8SJAqv+IXBExROYm+tFeVUxUKCKoABAPLHN7pyVAmKfQOfxOn01Z/Z+oO7Aeg
EKOSwE7ADzK+DDYIZObJV8u+GM0KDm+p4+2C66pNppa1rSjKBzciOCC3W2NT6DsvX2rChA2U877J
8ak7Sy0Ry+9eBZXxPcLCifIewKi6HbKLJCxUZfbLff23ujUsVNMKa6duScr9qpEqgez3WRAdr19t
To6oA+KqEHCr2WTadCg/fqmx/pGiUk4gix2l5jprmKTerZplK3Z+YLJMDUf9K3kxCveK9gijHREV
pQ2bEj1FAIbmt2PWP3LQ//1gky6/Zika47H/LteaJ/i9mfLBCSMxkEh0oOG84BqWJuhQcHl6LnZR
BKDncBs84HPBft84SWKrWL7GepBGqUi81jtpPm33CFCtxidMRAQao8INRjphA/Y0BRXpkNq7og3S
a8wQ4M+Ptl1c/LBNa9TbCzU4eMJUfm7OCv4Ea4p/AW9wKP5yqf+Z2/z5xYbOnqgygFT+XJG/dkRd
C6Qu7xH3k84wb8jJwVBfX5jYgGoODyneogUC2OpByxctpb1PLTmVqLuAxRAFpK5ZJOmWWYNTaA5K
lexoIRn+MI/DRZYdCewzwCEGwMwFN6CTFBwO+nRg7/8SxE10MeCIcpZBRYYkhkAHJG1Ikq5zrdkY
YFU5rTnEQv3maPjHyzf+6DFVmoEVUxa2w//eZilBUWRJUXXwS6QfWee/DwrTFaNZDzRDSrleWIP5
oOThvMDWUxj/Q9h5LSeubWv4iVSlHG5RJEdj4xsKG1tCSKAECk9/PnnVOaebdtm1u7zYBIWpGcYc
4w+Zm2M9dL3vA0m5/RIifEE/HidNkySnIpsmff0RTnBtEiXOruzsQQKx2T0kk+P1WbRlCvTYebE8
NsfrzIJVl3vRGnFCsn8OSRXE7nhMWKjJk8spkKYANBq/HZ+ffx782r+JB9rKlAnqMbLHdP2hrbK4
TWKy4/FaQWH1pY1H6EAlJQSrcamPMWsU9XEnjNBbEljaAD8AGQCREjkoGSnhWEyGV8W7F372xiZW
kXiiU1UFVts+h+04zmb3cBrGExkVHtWDh1vfhg02aXtkvm1sDp8MVIoP4Qv06KKeUi4g+5ihqQGD
F88d45fB8E8l4KtfUIsH20FRXH2c6OrwBpii4F5hZzCcATpqGIEPIV8RCJBYQUj4QERTI0VfDvA8
m2E4r4Gi2JDOiDHTkTFrB8ZlV+m6dSKyxhQLqMf9BvowHmE5j9f5sM42uZZopV6f1ntkBhW3RTMm
8TIKV7BIQreSGZXjKHKUCo1X2zB9fZnLI7IQkZD0lisXYYSwcGpb5hC6yWkqlIGobjRtm1SbJppJ
1utpdAmazxuxEUmYdiwS0nTuk1o4bCJnaWrr5rAM/aRD2AQeGLbcOMSChClX53Zmib58I54dgiWU
b6Mk9GgJ8i8Zo74d1OVQIU1ajdqgqBxrUwmo6/3yHL/G799DyhQVlf6qSBI5s8cCQqWX8HFOcrxu
Z9Uagdy5+MEAkiGtjmQXVdhzgHXwsgztagyMiQT+telVVykmaIUvPFeYX2kw1AeSaUsf6bxcFyig
vhId3jbJKmF+hz1vme4N5b5XY6FmdoTHqyvtfh56xr+bB3BpPeuUFAdYtcf6S1s3Cgii+2mtYCCk
gd+xGwvJPibIGWHMtUMnyL2Qd9v7OjzbLTN3fXFBEqMPTeb7qcJd0kPmBchDrgzu4pKEknjxyC6Z
sFyw0CFLr/iX1i69uzgCM367Bfr+PW5W1CdyYKToUaZOieS2OYTDdnELMbhZTwKClR4SdEPtRA9D
5V6BGJeujE20DyBFq2lwjrwbSBtUn6D2IKev09QDE71LZcYGQ5V7W3rxF1Lqv6GnKTKly6oE9INM
bR/D/LGOJXF52pvg/FbX3vEkGl7D06BEMwhQQTRsLa8Shj8/Ha3P6T10MknUVV1BtKw/6cPE2Klq
IVsJnayE5m2fXoVZNr+/YKE9wl/U14cZAk9IVEBEnEd4P+0X6K4pC1wTHd7Ln5CjnRq2Mo3X8TxH
q2xFic0OfSJmn5nQTUYaipXTa+HfP4rpfkUvjAZ3DR3VYfIRf/yXEPj5jr5pwj67rMBu1Q1urf/8
jybcR6eiINkNCwTXDvWoI3aCAqS5H4rWU5LOQuvyyzj9t/RuyKZMD6fKJwLY+af0fr5Whn6WK3r4
ud8Y9B5JRBiJw76wQ5wVQcbQub/sdacs0EcXP8NxvOi7OWKVZDyYZfDAzCYMbIRtTJRGiDQ09HDM
KfOeOe0sNFGR/R/U2/1I98XledYM46OOLOwIKd14eJ5Rv0d3bYDRDypehUP48xy/mAeUn5Fzbvzb
PSi6N3Eno7U52muUUQYoLFZ2ivx6GpBlgqcaDvSduQ5dc9RO+dVpup+b+IGhmphhwNKMa9RknwUS
sm58ICXKgEQaUvSicTxjUf+wVoxDqSBJPGg+STSdmKjIiou+8KpaIIkH7hXp5nnEaUA8EyQuhKU2
lUamd1pLhxvJcr8ZhZvSST/Ofj5ky4e7ESUpUDAsW3hYJKiw2FYCRdXofJRkcd9xsm33qo4N1QEL
Av4V/xd1SIaI6omGdVN2c5odAhUqsi4+Q/fnbvZNBvWvh/417f3Rz9RTEZZSdTutL41ngJvWHcSw
bnHQS4Lb2CrKi+w6gtqoi14ILO9ua4ZNwyif9fOVzB3aLXVvV/rzVUnyN+OZvmiIBmld2VC1hxym
nsgtVe3OXFGRHWbDdIVsOJJb6VL+kALEWK/+DYc4MOPLK/JxAbryQYk275eFpndencaImrwBm3aB
hcDxwaincO8DEJWUUbCvwKYLqVd3v9MRMxbc7vmMZRA+rebw8qxu1AU1FSdbowPLZFBPz5aDNRvS
Xne7GBoBdthYOUTPKIUMe5CGMYrG1hYxjwGmTNgG7W/wUxCDVufkRifkKZ5gK1fgYteGg1wROoFk
EiqSouTrSV76YgBnWhug/OihK/K8X0FCrseGUz8TfyPQk5z9C0JFtQtoPkIQyvJumt9Xc3+Ztb90
Ex4mUdY2o+emqUQ1Rp9t/6MvtHUlKmlLEltFMcKVL5/naBrf/DuizdaM2Be++XmK8KK6S3AQFTyd
jVTx3sApTZ+1bfpLsPtNfpBI9/8u5x9BEdk478um1dRVaWQT8IBTtZTRwS5HiFM6ddXaaCYGeShP
BCX18rgIdOrbP3fEf+jW/Zyo99h0SSN0YY/yd5NElRgbl4jhocDb3zC3katEfvnU1+sw271AGUYE
lIATUzYVYIJ9WSCfZj1TZ8UM0ez5iUCjYRi/K6ZtTW8QtzZV42DFheEIor3b+OI0lZdWQytEuEdO
0Sl2YZP9ch/f1MT6+zAtIO/IpkiPe2lVujRFiOwmMSF5/P1EEZb6foHwZZ2jGeXV2ZPQIyPQ0BDU
1728FqqPKlM+LeKu7hrIEPkEiBJ63HOW1EFD5dqsyALCKacTRBFzfqkNIsQYuv2sBNILYMmUcVK0
byi3ZY6Mgvp+fDovb/E6O2urQrfblL2efzm/RdenON3plBPOJy++7fbV531XR3MkmJBN0i0HkwkN
4q2Ms9FEP/0Cb/9mm8EEA3Cc0IEUrP7ItD0bYahlRSmtLoJnir5i+pf9/JLNrdNKKZaRFdxC7wRR
BxsyxzRddNJxiehU3yg/Tl3mliiZaZfPi+6V3XOMJblsI3h5uaxU8UmV54Lwy5PU/t1ucL06u1Mi
UebFR1htZChdUSr3vgRu3QDXuFIxzMmHzoDHWWQigdocy9diDKm1HJ5H9yNmFAu8XVZMYWjAQ1oC
51eNKW7qm+TNcOUXYcncGCjLeFUSRtr5DgFaNktkYAE3otSFcVZv6SiuE5ca588DzHqEcvYDDDQT
wiW9oIGlPxRrZeMWXmrhGq+rFwF83sUXGGhmcNdYK0c66HbjXe4xMFc0hVUJVQ107cl5IawUu0yr
FHbr1Mla8nET/EXuc2g7huEJxLtKvExP4+iEfhxJoYFJfrMYSgTWMHR6o6xBSqqXckxkhynMqIHw
pu9AOJxlJ2c3dchmoFlvOCkKGOKwZxI9hJFvfUl4esVK5ZO8KXMBJSDT6baliYu1SAg0ElqH4jgl
njGlnv17pH8lqnQ/n5sN0hMIegHYqT7UXSHZ4rDJPBaCOw4wvcQW0FpIlDBg4186jWT+0syPm2lZ
ygrhtic+Dg/3cNzBgoIyUAUp+bIGvcVpVU31fFJEs5KFDyDJ8UwtAq8pKoDYCXco0jlV4aZXv81m
tTGmwIzrQXqbkLS9qiMFn1UWMMG/7Mj8V73FUfTeHkoZfpqXVxPkc5CtVGmu0CMFXC2EzBEkHJc8
7Jha8rawZSkFsDDy4mpnARzQqLff8AAtxJcpletz7eLxQhoZL1j5mOCrBEZW8WBSiJ2viHikjXLb
wK298MGMIWAARxYlOplBgSBHMereInVe4+VYu8VbezxHh4L9WvJ8Q/AC1KjbKpPCGBcmXWV4hmbL
Gv6hzqj2MaCwmqTuklAi2CBMV6G/S8L8tUavdFdTF3zCBIWEYZf3kmc5wDTRhXxYa4GZBXpvAEdV
8XQegqepTFfFVe4+zwzcnTu0F+dxOEnqxT04HcFJtQjOn2212vQ9/lINaiB+Is1P9IuPnxtLQ7H2
DNM1mh5kLcaecHZNrJgg0uXuuWfGkcb2YI8DQjNxMW9cpCprOh++hzkuF9PMmtxrd28u71FgnBfA
RpvzrFdMg5xY/ja0/92SyXApVPQ2kOiC4/j30pkBkJFOkiWuWuTxlWUtkI+ygILNeCxC/tSZ25+n
ki8u2kP4AmIYNEAPBrM48d8njE43oQorZsbqPRteZ3vwTU/tSN5WdwQ2Tx5buItLsopN3zsbqA74
2wC9KlaxXe7U046iFw5WYJuYQSr04MBL0YiseYP9RMRa8FndiQtxrUReQroPHEF0dRMS4MMbapi4
I66vT5h3YPcywrzEEZYMlI3xcZ0jpblsQQvvzHGHKx7UQhzwkmE0Fd/SdfFkghfFD3q178jD2Ymd
BNr2t+TFNzlW1gtyaKx0KrD5x+3xyVKbm2jSNK0PzZo9F9tgrHJW5rFZkVgSqHxiM/WMYM0vz+Tf
asXfJ36I48sybxRpL8Xr+0aZCNho3ZBJXnYTBv3pSdVsYaa9NdhMCsf9ii2tiO3P+dC8k7UEqgCG
Rp3yksm5CNDY6Z2hwlGbuPyGV7BcHHkkYheIhM0sBh4woPkxcGLWAkRKKVAwSPnZ1ZvwxLZNXcfP
JkSYXclsMkfoc/9+2hkHRm74js/ksjWnVwqTmafVmJyd13dCdRAKyFbvEFD3f24Y6ZsNjqEirtGH
HiKhh/p3Z1Uask2oSRFr472Lq2G6NODDp7KnkrAQAiKL++jOczGkQI12UfKW/aba9l3kQxCBlhDE
I0aL+sASURpBFsKqJeexqXD3fseIbKTPxGXOZHmZg+1D9Whmbg1PfbouMV9JtuFGqp3TrpQGwFWL
pfSE+/zo18rlN5k2KAmAV4BTmjoMj7+b5iSdQIB3TByaMRSqyziTgdARXu5rwybo7CIfGRTEUHJh
RcostsBhGTdcOvPZr0V6/Ztoy9AUVYMgbMIX/UIC/rEl6tJTIp/7OUVicacc1EGVcYw18OFDhFHx
AYwLSSIvnqQrliIyEsBMB6EwAESG/1HmGeyW0NVCvBdI2Q6nNf+GScuu/LAQJQ41B7GdMza22fhs
28AuQyxbXy6yb33mKrhor9I9FOszLA68eGmuyOe3I54WZayxdPylR/bz8cP0SUGBHYJJMCz90yPb
RE3OFxmgd70y3vKncnpaCm7toCv6HC3FZ+VXHZRvIGyww/4440PsF7UdJPEbk0NUOKjMU2HzES/c
Xuj1QTxXd2c/HF02Nb4xEarS9VZ715eEcAGwfwS6R7F/2lb4sJPtcfZDLbge0BgDgjS8reKdvpRP
iOvjCYYQHibojupXG3bgu/OKyKJAEpbtyABzc1vZSe/kBtGWWd388kP/pJzjGXORLo/51gl62KAb
pwFICH2LvszVBpSbnn2jdaSlOb+hI8Dafx5KpWcWTgqla9sCoHQ18r6pnRx02Btb5VAgW1YDQbz6
EmGQPlS1IA/ARA4L3J0Ghdo7LwPC3s9Qz41/m2z67Ofjo9UlCsb91o997MMsnCiZfJGTk7i6358z
9qwKWf5UagOUoLckQ8OAhZlwSJYqt8qOPduR8XSuX+r97udOZnyT1kS3E+Uti1IAlMeHzHCUaF0r
q2DTmvmpdnAlmGIapExysh0YkjDGp+l5JCxyt4O3gdQLLillb2uvEUcF2U58QqsD84Gx8Swh/Rac
oQTNegkTxTlPrst2CvEHCy2xb3PG0uVEOv30CgwFjQNWfNYUiqjFsSQ6dI3lddeYTss9H7BdrZ0G
MNoSwTMDRMSGeN1FkvvuonX9fkaIYXhZRePitXw7v/3cJl8FkIenY5KzhlxB3GL+J9rzxxyzv6tW
rkqAmrV5+6n7yCdM9r64Np071kPvmH55+fxCiebXbvHN5AbyiBBNE2U2YdpDhGYIoXA3Mk4sWaNs
QhPamCUoM2kFvmY/z9RfAsLv1ry/zvew5iVKmudxy/mqF0DQVLJRyZHZgQ4XDfpO2AyBiRnkb46U
/XJm+ZslxSL+Qfaol9QyzIclxWxDaV8mF6AE5hD0b41BJ1Z4iPbvh9JKDl2Ah0WgubVC5znTIZ90
ii5rYWl8NjM1iEbGol39/NS/CBAPT91SvwokJuVc7Ssx+8dTF2Mry6usT7y+pEwVnycKyaTLSVC+
dGuNgN0VwUCi1AjTrAH1L9khKEUkGiVgj+CmI1LzNvvV0/HqVPBcHCJLa/HzRX43Q/91kQ9PLJVS
VYpaLlJOnDuzb2u/NePk07Kjtw6xjtY2UeCOQZTjw4AK/s9n/y4f+dfZH9aHSyY3ZqYCAAm3qJ5Y
83hx3yALDditmdw3QPNYMO/orQ5Ei+nTDRfnnfyWffxGSvyuuPTXdfS9649HVZzDi9bEAMoLp/FM
/zUNsjl0J6jKIxyapxUmsiUyCAKTTf0uPOlYakisnDqkiw9AXkHelzb3+Gsg1T+6DTGQd7RFPn6i
Nja8etg14KUREwQnfujdd/m4fP4t//ddLpVbgKoAKthSTfPhFpJbalxr65Su7xOwS6O0J5SQYsFK
AKGrsTL85cl9E93+dbp+QfqjxcqiLe9V3aXrbFJuRXwiVOwRU9S48NscUQu3KzZkxZNL1i04IK5e
+CkU2Nj++TK+q9ki82gqJD5B1YhfepB/XMa1srSLagEAoADlpz2aJlngTKFjYmbvMwx9CwIqt3Lq
0c1FupVgwQgg+eer1MUYARRfB1zZMeCiYdZRban2DTBJBKkMUZ/aUzaGgYIxu7WFO/1EThNXESfB
ArgOzusRTHw7eaYiMYqxx2MkOxMZPwsqt6N4JYzi8bYdWUE+3v8ys/zDSSKlZoH6Rrfv67aVh0Er
JOW1E/ucdffenAYCbqAWdrmD6vOQPVm/IY2/0OSP8xhCwACW2OMDwX84m1yk2U3tmFojybmyedgv
9gCOzKeWstcVj/snfAEUZKWERShidztV42BvIZYFKR3f+SfZXLfaQFtLLcQZ0Fnjm/YilhP+Gped
xfKfgqUBJlGfh7LsF9JMIXeek0NKvP2TBCKU5weL9sWc3QRcnnrMqppaNv4QCt6w+9cLe0ydneJR
2h+qAhEz74YcgTlsL2tR8nsKTja2pAXmfih/5R1aTxMhJTU/hW5jIEGPlnDq9QiaxtEFN6QAQJrH
GLdUiTDaU7K5ge8NYCwZSmErL0sBRQO3Exd1DyVvx/QmS9lC57IitxMOWtG712ZAFau7DytSE2GZ
HC/1gjwXgNU7YDoxsNTJNUfGbWWcD4a00qMRSSsLta7zuEYLTo4CwXittfWteAob9NNmsjpD2veK
uaI631vEtxev5/bgGxwF4O9NwxWijWax9yX9YTazxJx14q6SRmH5YsXPuvGWZvOm0J09hEgJvjS8
KQIx/d26fMa3CRhZihdm+1yVQG2GYCXRWDLhB1hDKfs4HeVsfpYWZ26nRRBH2ZRQyEIyJmdhKmhj
9Mjj/eyCtyN8tOtcLQJ087RqxRoGucCM4b8r+MMVFOzIB1TdFLk14QIaCeeheYcuF1YEavgmtU8U
WCWSR2u0aqmK3Q1HU0f1eZfdnXtni4JDbq54Os0Tw6sd1gJ84qeF5WrdRsLZGK96wWb/hI5SCk2q
86VoCJ+ZPJ9ee7W0Uo1RbRooqsPAJBQXW+RSmo0s2ZfEyfE6q9Yiwz7T1mnxbFTkx4OoCPCjiHFs
uXr6JD3eI6Tj9D6Ux3VCIleZBWk4QcIYsKISv+mpD+cLn6M8nZ73jpX8Nuy/CfLBSYFbQ0UEDVP1
YSDWsabKosxqCb4xP3SWb3EL8+q5W56H0QwwctfY2araql421X6Z8JV/N49QMMHUizLzviiKDzuM
s3EP77lK6fDy0mFFVHj5536po85uozALOc7FghMLdjQc7+EEn6OCXDd+DziAaVha2eK79mlsw3mV
jFUUX0UH6zDkiUn4n9Y/rwnIN/6zGeJSLVkmwaDKMrW9v9emLFWRej2zBWkx/KWuPoMLdjrgwlYO
xfvkom11edoqvhYuKuJusAHAh6+ueodtbp+WdS/Y50RY0caBDuyM5GyNjiZ9dCnoQJbt8HDNPgrc
airsJ13MvPHJYr6Q/fbq6zWp6TsyaosLgo5X99puIn2Yk3GMsCWXXHA+aDW36M8oiKQNkt4PcUAJ
Dk3i++XzCma/cs+nQ6mvhMKuesSfzciU1U9VwCpwzdhjIO+LZUlBA0kDUoz3QUGAclmX4fZez3X5
jY5shEFjbc94obMv7sXbnlTR7iyvTLFWds7dSMmCQndNlA2yCckwicvbTwqEnAD6Kl59tjFZKbC2
I1f6KwS276V/Lyd/P52HpFQRVVp6FlhOKDnGGzSC1Fctx+FuEOL4DSUSJcBBPkexb6IerJcYUPe2
6fmTAB713Ba3zUbaKILdrLuxuVN33azD+CbxlFd9DTpcfr98NksYSD2DgMIG7miJTfTYenjGj1Pa
XrBbfX4SnRz7HOGXeET6NxtKvwNioxD491L9D10vipOLfBdB2EDTw4iSJL1zIxja95UAbKx+6en/
7rVJ5oiirLMwG70Oz98d/ZxJ2Rkx2GgtNy5KJYprzRFYyk2nLj1IodDy9hhUlispdZmMmYR1eVAH
94v3y3X8W3v6+zoewvisNhNG6R6EzDzZnMZEV9S80TWZhVPttRpFK2ZNWKVP+nPyqhx/PvnXHvah
P/3VCA+Bb32WT9XV4OQVSvPqUdVhr9kk51JH209v2SIx38TL5w3/CHkUdc/7+mkvj5K7redH+UAt
Sr32pJjSTwU2GqjAI+gRWr5mZthPerhdl255rLaJsuzI/7SecUI+0Mxs0whQBbyAyey8PVQGbaC/
n3Ew6iFCOzDrfO1XwPw3tOS+oWEGyKKBbPQXmOGPcBdR67N6spp0vdVH+xGFvHn+AQiKuGgQzZB8
dw7YdDryG3XP2RXjwfg39PR3/fvPC3jscWop3iuxD/sdNBYcxQmxxfPbqeQQo6Eq45wXyD25s2G+
rGe3FVgItteT2zA8yg6a5M/33c9P/wto+O/T//8Weex6sSXv9Uhg/+prEtqTtkgkGSEnjYxM/akA
8h91xTCC57QT3tMV0aHxnn/iz/xsDo103L7UHgrRcEj6CuQwFhEKHffUn42wbLb6eyYOodP48i9L
ufLtiPnKyJgU+Bm/f4/cmGi7NK+0IwmBkfCO+jLe1BZc8uHdKV1jDebgvpNn5B0HxRjN/EFjn/ws
yF/IGQ0kvwrCKQWUgezsn1FtZ2xvMTj6ZTL7RxfQkOlt5FRQtwI2gQLC3xdZxnEdWncmM/01G6Io
9WYNgGCFrxhGJChsUmJf9iIaHqYDmXsenha5d/Ju4w6YVDiwjrqrwFoZIq9dL39+6t/OeypEFcoH
5Hu+YpU/hoF4ztMrkCAYMiPsFKu36hMcVfucSpio/3wm/ZtYQmYyt6DjaFAXrIc2aMu0OJlZyLZ6
IznYMpKoBkbDdiXfYlyr06chAtztXteOB4N8ENDdsy2hyQOlTAQGDK6XilTzRjwUPlkHCe7lINsW
B3pdtgXIfkrtfA/JydbfWHdFsfeExB1yjB/ca/KkDOPp5aP6uD3jAzixgr1bPLVvrMvRK6JSi59v
9htuBA8c6RvN0GQZId+HGK/t2lORmdZpLQTo2hYv4gggPnQ3D4xdxcC5T8oDwf6RMiommC48Z+QE
PklRNb7CzEeMP4i2BA92dyiP7S+P4pvkokXYi0ipRdlIA378d3fMz8alPdXgs8tBb2+I/q67D1AH
MnwF1l09VhaVg13Iz23yhf96nGD6xVyVRJkyt/GQ6ChkaS8rDWftPHF71gfpVpMQAjGXyOM+kfJw
96NiYY0vx8RjA6u5li98YmQ5vfnh1c2O1VHDN21wAXoCI06K7Tx2zY1g2dLsBo+tRUfyRXIPJtb1
6evVlnxojAyjApEN1F/I0BKjFK+It4MbyQfHZq4uLxZIBIe/eAkHhb1/R2MHrce9+/OdSwpcXZr0
n5vXyCZRWBY18GV/N/n9qihUd81k3WGnncDLcurW3pJeqRkAqQtcWDTsSHWr0BVPwzoO8r2L8mMj
eLfLTGhmsepKfWvdUYh4vwEgUWyoXoZsh3tXMHyh8SqVUgRiJOheuSRsChNOa4DQLWIOva29T+h+
90SQZ0i/g0tl42My2PADdk4NkSx6vT1Kr2QQYive9QgUqofJCfOzUYxbrzoKqYZf/ZCKBxzNu89r
k5js4mgVtGeH93WOY47RDROsYUdBroK57onps6qMzskw5zhWUF59ywyMG6Umn7/o1fO1hqIlrELT
gYXGeRW0ZitPqdxLFWRVgMJRBymNm3VK3RPwlKkQQw5OyJTfJp0ZkG5QNLbdQRTBJ3ChEtzIVlXu
7eLyTnj1k8gHjfPfD6F2S2xATj0EkdcnKbiJcIdlOO8eN2s2IJ9gnjDdOGcDsWnb/OB/bFUBuVR2
h6QIANmvjxMDqdbhedyi9fSRjxrA1eC/LRzvfERrhAwDyEn9pL0hcqeBHxAH0PgBS6AzAS2wPTtJ
7aFQfJFttXZNaJCYJGJRIWK+iKRNz/g1ZJdvarKrZp4kQN5BixXERKEdUGnKBFLgDp+HePSAfeZ3
XHHi8j4veIdPLUxrapABvdiU2Nhh7nGqeO+drf7AFlBvHBz/9yDQjtORkLunxOVzs0YLG8ciR5D7
FwlcYEQPYo9Nat35J6wEYw8erJhPkJnitKfG1T+Swo3zHnEMRqm23PS0rhFcc0IEbcFD9U4/Q0UL
1GaQN+45nekf0MXj93NmlyS56Nd5UNodZLq7U4l4xjiLk7sfhh+6o/h7YFLd3U/uo3mKpD3kYH1I
QkgN7X0zNEkp5SuJnbCB/AvHkwCTd36JOpQ718bRC9Q+S/f3DV0FLaoBzjWX6zQDlwI4mqOb/RMF
KiHUHnVMpLc4bPzO5yHg7dtaPkHedoudmYxN9ujQbV4a0TM/OD4S+3o0rEX0AAJ8B0J2xqLjlfJQ
TAP9FJgflTSQgcKhsX8ZdYwlxb8pUzAal2i2vzxX++E1noqhhxUXO2YoiZk2Ub/QZjo+9REks0UH
Sebqs8dMC/tyw7AdVsu4xUiTL2BZJQ/Vq98zN9MnAXVY2jWQgWBVOHuihzVWksn9vLpLs9Dw8Oyx
kqdU8RVmTDzYb25p2Zm4xgaplIK7vBA6soDDMGU8BtL95cS6mHoR1njS0GTgsX9EjAz8iYrk3zy/
T9J83DF4y+lcufv3KmgPSHlAfBbxqDXmKL8bcuNd9TzCe6F+l6+SV8fQ7ZKnJryumjOOwdFSRTo+
VprRHsdSfnHJCc0MiOQlDj+4JZiFe5GKrVKitLNMtICLbia360fbe1/e40NVOmxlQ2SpV125vEZ3
N8mjNwQL9XDJjDuos/pFzsZc40lZWqU5pExD97OLZt2mz1yan64QQ2qyHffGIDOgo8E7AFt3Ympu
3SQ+APSLcIcqloWM+J8GrrLEg7NhuSB1BYL05mMuRR6yQuAT4ZhkFJ89xAXaapILa1Pd4Cmgk9Ux
Ak2c3bg1mWrCWP8Mu3m0H6JjlGgf+/vbLXFB0e6v/r10TiCllA0qKgwCyddJErGn16AcjCz9U9cq
P+xBSO1Yib3kuP9sD2zoqfUUdA229WRadvkMjdYBM80ALCpbuL5Mj1ThQHaFwRsgop4dGwb1lhyK
37qyTcWIb4O/gAWg2gKvCVqGJEGpsFIvYn+CGYNtveR8guMnGp6w3zhijsPMa96z0/jRfz/rT3Tl
5wJ///tvOes5h2+vpA441QlHtaMhoOgKrhMtJx4LUkmFfowvr8zexM5uKiEm2T4J1pPEZJHicgs5
GaPX6k6mC6qMgJ4StkIkUQUjkOSuGRRkoi6ItQmDFPmG82nZhss2W+zDZZQPtdJtyY3K6fPlPg5x
N6X0lPgkw00WvmtY2fOmG6uslRA2zKFojJX7aC8vRQAs5jkoQ90jSALymN4nbRKY0XTfL2FyU8/k
YlbLy4rKFA4hiHwf4cHKn0KE0h7kQKaXwXUVjpkxzG3XL7SF7MRHSG63JYvGHRZP70gwUj9vJ8wa
nGbCfZIjYzWUL26nuahyg9ONjwbqsaFHkkyiG0BwPobjasIj+eRrYOuRpaEDSJwMSiMqApweF5gL
6qNkzu1cH6h0keuKZPptliMDO0hXERsLOAok71d5iRwhMcOMvsMg3I/qbYu1DdCAk3uvXM3yIVRz
wPjkhOxOdmyt6PVE6c2QNH8x2MMAIve/0ibk+OnkNFa+VUANZhsofvmq2aQss6D2TBvPkL5HXOkb
5qhPUwXdpBqe+ZvPkkW8OM8gbq/EbTfhWq683I+uq+sq21gvCjYpq3bbbutDu+X6jxzResk29eF2
OK+aCRYDTrYpNjmYmPpQ8IpWvB0ui3J2WWSLK/VEKMceYgrIiIt0Q4F+jFSNJ7qdI7qRzY4X928A
6fZ4+99Ffo0J5MaZmvnVRZijFTY0R/nM4L/XWTprJs0E1/XhHYPrbnJdnQLAIZ7hXRZ93WKTbeig
0Y64pD20h+SY7KqFeEBNLNphVMKzIkTiL12lPcRHNv08WrQiaV8mCd7tKNUcyUvztpmgpjEAjgEb
B02IZFEN/+sKPHQ+45vEN3wMCpkuxEGjnUhbRbtqOJ9TPxlWG/OzRnSntvsm4yw3/et08kDc8jv+
Hz2Cw4TyVCGxhXgxCEtABicb5TvmFQ7J+57WeYCY6aLIk/AW/xC24464ON7hFjhE/1VqGjAU0Lz7
Ogpv8prvCC/7z/govLRb4SVdJQsExTbnVbG5zsLgOutfZ5swpC2FF26jmWBpzG97aPWOduAAyZHL
5PR8yuUAn+6b5IjSwrEfFqVD2/HvEvalpDPoIVh5ZCSwXk8CjsVP+McN9P9APHfe7cAXzU9ukJ3Y
FrQ1v24mffdAyWfWT5HiNuGCLwtrQMdNjiJ9pxhy+hBmE7fC7LqlhTiauM02+0/hpT5wDE5TH7hn
6nrcAJFucuS++CKf8d3knYo8b6LGbFpDS91KJmw9pkem9SuE2Mu6mZyCfkREx/PKHFHniq5UssDS
J6YOlD8fnlYFRC8OWgz7ZU7RPqRC60eq/qmmPD4pEHXRiWiSgdrCT8qY/0JWwmhwkR0NuPgMcfim
r+XNLcwtEcs9CPPbZ8qIKY6XXXG8zeoDo7CHEOCrzTVvzGU1RKlpWEyEtfTCBWwuu/ZAW9xYTUig
QBllCJxW8CdGl+Flc8Ofuu8NWgQmw9V4kExPscdMnB0hBd1yGwstM7LLrWpSy0LDneoQIuuO3JGR
92RxTtvBEooRVQTJyBaBVkb96GvIMInSOWuTWiEcaKeGaYRpL8zwcpif+qvm2vktfwntmb0YLsQm
4te8yMzDNMkY5fuCML0sCJhaYHElMiY+YBuanZuFtbBtDxYFvM7uZ2RmpFN/SC5B4kg8bus9PSQb
3uJK2ADFMbM9cz8V1XqWIa0M8Xms+y2NGh25okq16Yodg1wmz4HUziA1HYZKuQJ6JzCXheWA7Vp0
ZPdC1+i/VbncQKba/N8zqgR0JcopJzem7yw4lvDSiTNm/ysQe8vmCpnrG9lBYIgHRm/u7y9yTgG7
Iwapus2OyaKf/nVP/8wPdefSHRN1QgP3C7hCXwJAzHE5r/g/NN3XciJLswXgJyICb27bYYRA0khI
6IZgSyO89zz9+Urzn9hsBkF3dfnKXJm5cnwQ8DzYMPYffnJ91Vy97K6Jl+oYIGX4fLgmulHtTLQq
PZLL+jUJvmMj+nbsT/fxHHcqln/qP9tv8pGaFbLDwA8Wj/NF74/v7f2f3HsdDJRQ8xYvhY9qp5Tt
OouU6HBNpkMbhLOmlhxUWgaxZP1K+HzB09zCUoS9qZjUHbzU/XtgUwr+UoSBelxqNEuO1XI8/953
S1+NP2v79n+Frko6DVxWxiY9pVRGqurEm/y+s0/57Ew73VMNqefbzhb1VdkjKikH0aapR0OvBXfq
5n71aU5sdj1Nduq6QGk6RNcf6kldL2f7PpE/n+oZIkH+Z42G5pLv/+suNcw7w+mg6JX2SfFHD+3w
e0Sb3rFb+Kg3R00aD3/dDltlzZ0e9q+iarkrdYK+bMhet1z4kqDUjmWrDL76r+xn38enS2/HrpNs
etXO6h6bMge5zQQsB15LS9/E57vsxCEPePLoZ/pdhHtb1VXA3LkrdHJs4mnVbvdkpD1aBfIDTzKh
N73DgAfeJ+WqqUvZoVfmc36wt0uwN+27pnuw9+3C/PXMw8uxv/lcmtFdgQfdOuBdFEENnQyJYN2+
HtJZb/1qJnuMVaVHNVI/mcnzb0r71r4UNt173MAWQPJA9GDRy8flmllyt//xG+7YqrLyZ/m52hTB
0j73r239exZj96LcxofW3QansYNFy1as5jgIQgMFjgTam2XyyXIXF19yrXKz3szMtKHNaf29E3wo
uqkR2/QkJvOw8e8mJ6MxCtPc19WMNi/3QpoBaysz2bRcPuloHecBesL8vSNcHBggGZm2r4vWqrV5
sdHpTJvCuYsFgXicVbrO9U1v0du8LF42MlHZ4P5/H1AB2ypRgEimXsqefx/GyrhL70gJfTDPRsz6
QBDIaPvaFX5UeB111EB9TvmW2hUHQFab6BJ2Y8k2foOWeMpdk3IN7WjXw0InT8Nm/G/Ifb6Mz69l
XBRhk3QXSZ6W4LDdhR3Be1BAOH2/lMfn/jK7hvx60mV14HxYPtvEM5Snp+6/5WZ0QU38awkkeqpn
8yMiVVN7K21u/n2fyltsrGzZ59uD8tktvdsibr3zn7PScv3FeP7kXDd5uIt3Z71zthc/cs9qH6OO
geH5FoTxZNSxNe86jf+gi6SD9imtfp5+doP5kzbZYBeFttmUkyoGCzE6P/15CNucD2VJr0gFyqjH
Ky1uxHqIsF/oTj/2r4dxPt1NIhI07i9CTm8zOJJA/uy7yyd9vn2dfi+/NdoSdafi6lQALuriX/Hd
2LH///t/v3p3THh/1JefOtaFxtdVZL4g+a2ToJ85KtrVZpnimk8rDyRYGwCxcZrIKR9W6L+N3xpT
isJMOgta/Z3D/lSmKvjg5WKotNXms7b73mpzuxsNkusJA0/H/kww3tOsx0mn2kFNTvJ2gcsMt8ts
7hRbf26Z+/erQJJZJ5DB8ykHemhgeMIRitiOb59b7LyrsLi99IdlON5/q5WeN4XJebfBjrQ8ay0e
Np1Sl4IraeU6nb1Mj203ai3BKnOz4jTAVyPBjz/bVShBxbz/b0sYh53Uw3cxQZBwunop5PpuMaVc
QU1y1HkwEfYf3GkIzQMr1Nb3r8Z8CWwP+QHFoSOvcZc/nNaih7JSX+vjwFsdWP88JPeBD8YZFdvL
Xsj7A8eeLrVQPNsIWmoEVQxwKnOO+Et5gKcWjimxxJ72/rtFoUPVb+4zDmHjW8kCisfkd9B0/O+e
qAFmiS1/f2z5rAHKXKzeXf+vO3a9+be92CytDs79XTzN6kmZvzJ5r7uy5X1MeuDhRc+e7wY3e1e0
oTEBHGlwnnIQ63xtzfk9LLtfwZue+ds/usgW4xe1ABmbemEmc8Z/UnUzLfxy6hgpBV67u2hLAzOb
3BZkFMLSryAV5PpDomOKYw1S/fKi7bszf4Xfpe5mTTcohtaOHcIoz3Hh1FGpEwYZE8hs/r3SfkZs
BAWZDLkvMpSZ6Vqlqpfv3OGR3n3+9719p/4zCf2nHM81Ryqnzj/JUe3xXfpJJ7rOzNY1REQyo9Vi
5ugEE9cFxPtc8FYLbIt68FV90lvGjsug/ORuNWn0OV90/slDNh+QgiOLA/U5CGp6SAU1iQDnqf+6
Rd19aU8iIWzPzZy0k3cB4BS9X0EznKPz8Z3+9Sv3+U2NRNTrShMzaCYPtZE3tdJvh3HtI5zqv3sz
iTOsNvC3haZ3g38niMB8YJO08f+OtEoEZd25RQYi0IzNwPV3dQAVFVpAAXtyqIg7ZseygoynV1iD
t8gO7lojYreaPdRa57ZtSdS8Bpny1cH049yu/qx6TkuT3P5ksgAFCFf69wbOGF9kkQIr5NnA80y5
t1Jnluf5gRZAuHWudz195LbDwuQBbr86ZIWvfZe2YdiCKg1aT8k19Q4J3AZBEghbJzFQMG6jPZ2I
3NSLnfwAq3huHxaVH4Mb3q8ifG1XHgotJLQBA8B9XEmXq8x+G8SQUkf2o8v4WElP//tInyBPOA+A
IwZVN+l3Xks2R38ul91TPYytU8R+qJSgAZ066siColGND/OlNH85jSsflOJlNn8yVReyQWyDCEYu
n08eirm0Vn3Rg54U6lJoyzFbD6vrn1ZLYiFYI9vJrJD5U/XH05b7XKuxp8EnKzOudkPFoVtrD3NO
PObRMddfQwBUdISvJeyV+9/9sJSXDU/a8HZxwe2D7vU5mT2aPxZF/YemsGnOZbG2n+1vYXUuzseo
kO/VCxLkZhtbSa5BT5Gv5fB1Goe/L1C3yQMu2Oj3/2VrqZ/1li/MhVGQHgqIc3ff1enjTEX385c6
Zy/z+Dx6093Tpaye1pvAGwaewraPYRMomRu70Rw+d2lquW2/Ko5IpLuWgFjM3/z1TZPWy+5noRHm
86/Ema5WHa2pjYKPbWUVNnujeMn1/kEwDucG7eZX/NpspGoWcZSVi83S5D/+rftj2zdax+xgVyzy
YNaYWSqhSI2AXYquzEtmaCmIIKxgvMUxVQB4lnF9cP6+pX3isF/pd6Xu8fv4uuttetIeEv7Oic2h
9sU2vIYpXVF/31k6r8nxY/S4MHWm6R4L96S5AKMF7PIt/3Z7OwFDWTZnj+uHUbb/KTSLgmevceNn
3rv+5L+u+2watFTZweJFOT2zqwwnYsaHRVlGGsltHU9DuOdikZweWUHmcjV/Hf/Agq4RKPvyd/nn
vO1IBn5YNEHi+EKX/XwVU2YwXOXwr/iAXU6475E17nEt1Qhz0zHGcXFmxPp7C19VF8YhPrPP9INh
SskobE8sJsEk9HmcOjWiHesjRqBG6of6X8Hs22I83wsoIfXq9RVOt2j3fAIZHVpBo2WXpJbug18M
hc0hlu7e5Kou0FqS+3+XiiTS8flpEj3xgBweXgtxPUFYs5CeOzo87vvaefpk4JExhWmoPL5+y/26
2SLZNSVuA1qVgPNqpzyGd3JY33TmSfVp1vl74W/GlBycMmUzUVy2asLE6RfApVW0b2fbtsSv9Vge
YuT/vdcv+Jn0IdZjLSuIcag/GY1PT22uxTssk+UwuMojb31UaKuRLWw4sw5n33jXtVbiCahRUxqs
q87NV0as0ig7vVzub7d1MgLFVROsOueSzNPkeXkLDi8AdaYfJjb8sfk/tWNrdpMOL2GWQnuJ6m8r
l9NgG1g3otskq4yaxMjLuNzJd2aDQrsw5IM5FZMR9OJSUuB2NCJmBhaflu2kmPahis1GmmMfWBBu
HHrfkNLWOtm3KZrPslw8XP+b/WWKqbd3zcIDx7wMLMh6EFeagURomgnaRKNhyCI00Q8L8d6kZ9oo
AFskaKmf7zgeXw89uZ+u8WmRCt+xR42G+9ZXb5NRv/u77okIlU2GUjwx07Xmlm98fqs+FLuz4XWw
Jnq8zjBgOfZ/prf01i+GhZnlv6Nz55QtXg/TVGX2fhX9cq1EeCy2o/Rir30sLZNTtXUYzrrYb50z
eC+mA9m7B41yZ/PReNuvQm4D5c03SWmDUyDF63Qazp0QB3Q+8eqYsANtb9wDsWOhgCy/zpAtnqLc
31FIAZI0qPW2hAvTHsKFuFiJK73FJcJBK7nmbVhBsvReuiVes2vzwFV6G+VWOJDbq3O6Kic1ounr
fNbHvlXE59JezJsNcZubyZTFg6a9flnxaV2f7g/be1KeJ8Uyy2l0LsRHy1WCdewZv5+RePlTbl1d
K+n0hL+EVYL9N8QHmPXbQrwvxMVJqyi5g5xthdgduW0qkMqH8yxryH64iRuFtJ5jK808pzEKly3+
KoWLcv2cThvyKmG7iUcXbuJx+F00f61bPafVdq4XEqbfk9nf6/s8FwvmnW75cZJN7TRK9pdMandx
W1eREMwZiS/PXH/qLNGxQn32jeqHX0fQFrSVYaK4yy0uQHWhYN9jx19VJWqORT3PqvJqhKq4Zo6k
TqKhf05FJuXvjdh5TVAKDrYXbkYu+C0wvHNuV591rSOKcrlNuGu1CxyPMPp7WDWuHGLRFaz6i8/t
LrXb+M6VpQNejuC0tELhL9sQrjd29WssJlPqczy661zYUX2JdraCJNZK/b3Fxe5F6zFCrrsRJdY5
WA8297tr4tu0dZp22B4Pi8RLQNXZotSKRXLMSQ6QHLfJHWvFm6NCzM0mvuD1XxBQbUCIeO66HKTB
EsCtapug/uCUYCe3pZ8m5N8mL4BlDpdLfJZvlO/UJq6pTFna7Lj2H4eE6THQiTgEkE1uPt3jirks
4RL1pJwSGFQl1AgM5QvMGbG+Mi0M8uzx+NDfW+loDTvHUlJ7wJAyZXz5bUip3Kou0lHhw6PPSE6k
TT/Equ/Dv3c8ly6+LuKFDZLpxibKt2CRcGrgpTDdp/wa/Kmj6liWA9XB5U3FtMq7UirHh+s2dM3t
lChx83z5rIOmmC8fUWcW3kGHO8QFSakbSMpGbV8adc7ay7T8d/tn+acwCtNy84aalB+B4/Dt8jbP
/uYzZvysmpRxkez+rp7nuIVa94fABCBMcv7n9NfAVVmHc7GsDrN7E1/GyoZ/aNINln/4fpzQ99f+
u0sNdIy5Woho4a5Rrsa5/2ot6Lj8MO/Tj9L7nIMb42EVqWVqCz9+r17AJNnp7/29VosWD+o0jeZZ
/rH2zkkYA3sH+3fnILNkxt2C+zAmDgwvYsCdRtJeCZ7+xtzelsiLKQOzdzbvrx55eyTT/uzTjDRE
ZOBNirY8Of4pptVY6CCXyuia3dtasc6mfTt0ndjxMAVrFhyr2fr70jywZ0oAn61jWGV07G+FmDg+
02v6xMgdrV9fuVu2uCwUZENOnfYj7b3Gm+WTHiIxyGHPCWSxTEgGftJeFFKNh1nr9GySSfrE34Rk
lX9bddrap5uL+Jm4hnEl7ByejeBw1xGy2mfWOE0l5yByHJqgmyqHi+x4aF7lfJu2OXzMtvHk1i5e
A5/PpPywwEVrov4m0yDJjIRMzzrFg/zL8fYUBb+Vc1KTMVAce0iplnJmMfG8cxC6XrLKLrjKTHia
nJPrH4aTp9usxf1nzgp9TnxJqvHQtewa+3Q/yi6fs1uoBWL447TLZrLhfzLlrYpig2m9lJyaBtph
zympvkhquXi2bPIsKJNohtulMCdJM5myn+7FuDZ6lp2CxwoBYHrNFrfHGz+5WnPWSOYfvm4Qmm16
UrZVnjmhaFpwjSFr1ZrTSvBxKiIY5aTie5nrXw57BGfZscrFVxBRf7V552CzkTPL0clgJKHbpSkG
8PoNjt4PubrcPj1VHqVyuVO99K8VOSY7fsvVI6l1aJnVsWR/CAokGZvLglpKyizY0+7JXCacWCi+
3KeHfNpYUWrSE7vJSwmisc72m+dJsf9f2TdlrFwkbet2qJz6jPYrXcL5/uA+MSNqjte71sKKm4Ou
rjk/ZZdJBn0TmXbHWj+T0RfkAuEIHeDmacxUmNWR+16alYPOj4rHDBCOMpmJkMABblFnSahAxidh
xXaLmusSsn1ZCLw6WYPzqD+N88eMdLVrcazhfWBhfTcOENlmlimkOGbaMYh/q/dmEBd5Nl6/+Y8p
ufFwZ23uc6cbi/l6PvWCDbdt5msoyEllIJw4GiZR8PmZJNVx8Fc7CXmJK10zBZwppTiHgzwwvtQM
zSzSOPZPu1/pURyeIbx+/3cJkwOAZQrMS085rs4SspBIpMM7pdNVl+XFfZA0eW1EtRxjW7TxmlV0
d3lcad1Sf/FIulZ5P5mTxun0Uv9brz80IL1VEp1/b8dMmfzmqNzyDV6ZqlbRjATM25swuQ9f1sfz
U6s0c+BJ/JfIceG+zQb/WlKvsmkJYor1D6Am4LSH5qVHU1OKSv0aH3YvytPi8hvB9vpbzH+MTNvo
cMyOr9NTm+rB+2LHMUXfMUdWKt3qX4tpV2z7QsNI02onYrhvc3pSis+cwqSY23FckDVsTfc/tsG5
L26bcXgpvN8+dV15vFwHRMxYWJfrUytPRhfnCMeEDtSCNdOcubZvn5WuDA7X7/M32ymV3QSsh4Eq
da3rw4tKuW00YAfaMuCZwwxC4+OqC7WiGmHhcIN+WWVUUl2tA0bUTT7hMmidTcHpV3UATQ9zeAhc
Eg/V+dhbUmxRiO5LgaqIcnBlKwUI1hP2SOvJApGY5jus2iqkuk9rVaQNhK3kOn2wRm+9crpzGGlW
KB2cYzoMlGRA7R/BuxNCukyMxu3TdlUFDy3RhgSF95BYAKa4AfZ+69nkmBkGh2eeihpt6xBZaQxP
L9zb9IkNxjxuPPCAbLzbfrgT2pAcnvW/akWH9JBC1+xcftF2A3dF4XUlMPOvtU2epbk+E2sIOxL1
LaYdjGkOR4c9L6j+5pEnXlJ6bLw1HotfMqA38RMI+s89HrmolNLry5oIv4/3xNltsw7basi/lEyJ
oD/O516FEwRFPR8X7II4p6X4qMQrG9Sqnbf7yGxjU8uKl+ZmHW8oTDUQSLx8wNNF2t98zA6pYDRZ
cE4flvJzY3zuSIdDnbh91T4rz+ViV2Ra7RYf9klFnMKHbCklSsQlKdwgzEyIrHFN1fXjhF3Gkl/G
hxOnvmT7I/PuKugns/aqvXgtzqTPFcCPiq9WEe+ZNrYxZsla1aOKXzNAW3/ONl5IpuIt66SQKKA2
PFhw9br+FBe/8vvWDMg/Sbv70TtegNU0EdZV2mce5+mNykMRpeqW/JdSqo5obT6q9eZywaE12v5g
bL1PbejN1S3Lfdb/lAvJWlxdIZkwbu+z6w2YAECjsIcUNat9+F5fXMqphsykCqEtwffqzck0Fe0z
KiT3Wx9uURPzKehsGY/6lebukF4x2E6TUynGWyLq6vhTG9mh09roab7jx8hij9YWCRSHmGZ+GXvK
oQRdk8wtWQ92gTI+daeHlEYpwhK92ShnGummYgMU9EtgsW4KHljD5GWmQW4mxRevLXleSrE2SXI6
PWR6uVGBQSfzXHqtQfSSEWxFsuAwpL5AIi/K5cTYy7x2SBeVVHkSYsxwcoFwaKc82W/pSFqdVXIL
qKm6Wmx0h0fZigX7XlDhBGex5zKf7t8/z6w1t7QsXioAzjySw8tlV3Apbql7f1aE7oY/5V65ixm/
hHSsijW//pGfu0DX3DDrr5sLYBI/b4WwcfKkqIXHafH9Jq4ycqXeuhxSPVFtRMUywcVUTb1CllcD
WUceGz1tED0eMqWMltSUEMyVkw1EN276ilOoSuRLcfmrRg49yDAWnuiOailWTxfmbullIhOvkZXi
lb9regGDqvkqvaGohOk9339cul03/32ry9BEjvbtEfghtCe8RErIKVvcJ+452JeFI931furLiihn
1ZDZxTxm9WK1O1kAsQbsf4M/z1D+OjM0b5PY53Vp6Er5zfzqT59dPGLLlShhmrjLU1aiQ08vaqJk
w3PoXnKdrUxOh/a+XnE2f5zzrfmyhQYnb7J9IzK6sQjk27uny+uU8VMC+cJTWb87Orm9/5SWHcGD
vjizxVeyIpt0o71fU/ZD7Ap2pKK0QtQ94iWaw7r6m+N+ILMs2hPBcMdlZ31P1+BRi3uZbYCkO3Hm
jeZxfN88NETUBe1umm74qwpmn5w6NVRKe2Yd3S/dRfUlzNPRY72BlJ2o1Dzm2xCS7ahXurwtR73C
HWgZHzkDWO+5zmn2csk/aX/x3jOXvbYMFfvn8/bplOsYzApup6M49u7m9q6PfCkM5zBpGlXrZIrS
82NT6l5z77vSwJDvxFnZa7AJEJjWYUaNpBKTdsEqKSze14csD+jbPEwWbwq8lf++D4dxyqARN3tv
62gfPe0Fa6W9bRSf07dNu9O7ptPWfjyXTrU57F2SYfGDQa57y6T7PEeVjjC+ayp/YFRXhrXTO2CW
qHSGveGhu2tf0/eestbRcIhNLFq85prL3vD9liBrOXShH83x+7pX6mxez+nsqY6sRAqmJO5103kP
MpmO+oW4/MGgEY3F7MRDgGLS7argXGnrcaVzj7t11T10Kx2p5V7pvUpd9pxN0Rgm555dexu939N3
CamB/U+79rKXzwgH2XBonv9yI1ajziiSEjLOJzJEaX+v0+wN4yhu+rc7fteY94406BGVM34fdutf
o76txBcmdtppetY1tVjSbdRpdrbR0I3DXi/qjc/4nK7pWyHeRk3JoaJTV9zRIUqVKPgvGUXvJ5Td
oRzmim4pfrunvfHFh2301n2zVKJGx4LsTFu3JDQ5n4zf5y3XU/zeUmhH5OdC3JlHXQ/JJ71OT9vV
gwiV/OkhmI87zUIcvxvP7jiNxr1YwZ3ePHrqrJJO+vY+itxwTffRcB5Fx7h7bjaL0TjuDN96vbJ+
KsQ9hSo/7u3d3vNuQN/q4iX5v3HCj45jhrufesZfIuoqZJNcupc29qJo29u+dIA4KrZxbf41bu5c
BneNSR/RcPXVe+se47TX0dcCzM8sUbBlcSyF1rLYrE0fD8vufMTyL1EStTmXbCqtM676QnoC0ESb
U9YQ5359uh6lW+ytRu/7Yreaf7xLE+/ME7eOSKn2huq/sGtfRul9IxVFp1F6qRTe8TcvZWqrPI+O
g0P58Vx8P1Q6883bqjAu4YE+JsvT467wNp9Km8npoEZ1OJx+7tIzrcyj7Zm1p7W4flVyyFcKMmo8
lCfDBTerY1IttZGXRevNuLS+xlcq4q4BCCYDX5gFqSezMkFtf40WlRqqpMr8qzRHyzd/Klxe6xDJ
Cgi/IlfMbv+OCLPht9HysTRnfCjnhHHc7FS1eDRdpmt2kDLe5f2W5+meVyu0swCJ2SK0JiNUFjCr
6lNRMMtSorFL7qF0fV5c/06ucvgtpPVD3d6fLV8r23El/7FdPN1Gw0V/s3qeTjtv80Xk9vx/9bvU
3gS1qFogGcZLCjVSWMSisMCA8ifSMuYbmZ/Cn2RFcBfMru/3/bSFHHBb4TQFu4i2bwrfJi5QAv4L
xB5XKB0xFQJkOgEOyd6QELS61vY1vO7VuAxgBXeNEvTELtM+fxYureNfNs5Fsvojn4G+9YwyFFNm
DHCg8KGNswOYF+q8BzqCD+uRqsrOWefh1cjU5CqQtdqcYMZYxFug1z0ZjTgpxkIWw/UwcFnJEa8V
4vmnlLqe4zv9cZy0VSo8Cp5TTz1KwTI8a4FS9wvJPWI3zfr7v34rh9xcBJe4ALeTA3EDb0uL+Sg3
T/KFGCPHcWfep9V8KL38flJ3hAaLdJeLF3/c4H5dttp10JGVrvFIXPqR0YiVym4gtJVpYB7Ymhe4
RXUkmGfTXrjNLgjWjDzJv/pUjZS9yJDw7h+Xj6f3BRhB9wJNwYpHSnpULMRGWfe6SVd7hv4fnTPN
kyQApZeJtQYbV2NTQvsDLYEpAWUKiERSBe31D636LJtMuvKc3pQFLNzEVZmzfDAFBGJpMGpltyFT
1qkSuIXBju+3pu91oYvvp1Cu700i5ZY5h0OsFnGYEDqGjeL44OIr8FX4GA7XQ/isr0P/npLTNgzk
qZjW5YXlCLhNTpwzNEbVBTIdYhMlLMxJ25+6xeu2S3Hpdnyqg8gDw0q8NxmXvZqxEgImgAPr/yUV
9loBTQsXM6tVGjP0vTmyGoBFCxXtTgpRQyrJY+xX5CF1/vfWuduFm4+yK9oKYGk9amzReKeozfOj
57XgLnDd8R1hPaZzVMlrylH98Xrp166ti2j/7CihxEmrqXcpZpzOEVuC0Z+l0j2f54KqMzTGlWM2
A1rQmvLxZto71swBdCLNAmRqlcm9eQOyjI+CY2dOwqQsjIAtjZoJ8gFOFFqLaoqnesqoIr6J3xHn
gqG0UKdvG3CtnsxAO3mm4GTL+43L/MzqjPYUT0YvWqyMiIdkHuAUGweDAUfcWH1wUNYDvV5y4Lcg
sie5SjDlcJJuim9kSPLatvHX0X/xeyeogNQIkc5aad7lLhAyQcfhKKPU4YI7FV8qZfGt4Fb5NGJk
BxRQprkpMiWe482TnJKle7qjpN+z7Yva3Lo1NIocSDnfcA1BfCKMeXjAGF4yg9mf0sVw840L/cgg
Cm+fdmvV3hVs/Zl7wvnazb+cakw+UW427VErSYA4uqUUEFRT/ahUP6bjOz9J7vRBHiB1HrpLcsl1
XOFZXM3mko9Xs+Iqq/24R76rkMRcOA4Zefsg62NhsD1mI1CasMkqd3sM43pUwoaH0qB8TO/j8zUR
LBPlFm09d4SbjpoXRZC3q1Hj557vs/iH0AWqgCUalSmorfwDPLdT6JA05u7wmwgtRne60kF6KnD/
0A2GpvEjPYIbd/yvSW2H7FrFUz2XYDki0R4H10E5JPiK9svWFL7g2jrQPZWR9soFiS/M8C4JapNo
ThMoYIuiCZQ6VYpq/LR6Xb9o4KWb1j8anWJWF2CYEt7PVZsWmWMkzzvTarRm3BHugraIM1JnPaAG
FvbWDCEzP2nS6SacmO8pbSOwguwTD6+ys6O64dP2S21aur51/bA6huSJDc61NASE+HyfqGRkVE6B
4ngYmenKEJlfZWGrFpV0xxmBcxUYm7DP8bjMrh+Xp2xt8b+XfCK5HC0s2TPPUuTAcvwm+SpyzS2z
4WRuNOZa792rBlDg3PYxe6JlzFB98n/Q36qsTZQRs/POlZPmxMpAb6UEQzJpxgKX6sme9xinkWjx
fXmlGialqDCQ7GDUp47Px+vxjo8/ILWSKmY06muVRiJ6Vb5i7rx6fQhqX3jtKumo8XbgTLduFuAf
eivofuGncqlLi1NpXZbbR6tXuo6u245nPJiKSdB/ag9+Q116UudjeqEX7sPIK+ifeqUbdKdHmhGU
pbktgwbPs4bTDv2LvqnDdD8nrGkynP7+rAgtp1G6VJU1u7J9KogiW2Y5vucClIvhhtwFrsivu4dg
6JxLleWl4vRHN/pVDe5UXK69vMTFVf/+6V0TPFLN7gObd/wHsxPusOg8qPxovXZbeCXAApAOIsOf
U8gDECffNwzbO3XJ7iZkksk/DJIh1pIwhlx1Tb66PLGha+iMPvt+/zvC7jXommN13C2N6zw9cnz6
qX/UP6Qc4Ptre9qHOl/TDd82QMgqqL/bvBSSTVo1DVhJ6jX6wi43f7i+zQjIUMKv9UCqCJb3ySs4
hBZE/f69XCPXLxJiMhvVP7fdLVwB/sKnDaAZj+I/nPM44OceXefDrfqi1xe8t8SZFHiRG+KIxEiU
jG4haiOxzAxQ496XEcoc0dj56UVvUxnvpdkDgGSrYRVZ3tp4ZMqAHnBXLYFw2PZgHsddaJDR8qIF
3aEm06DeW7uhlNwjdZWq70prm0bqy/O6ed0+UW9ds6WP/8INnlIwD9SOA6nNcse2aye5/2xeD/TL
D6VCPaA/uE9GzAmAnlW41YDWv0AXHiyMB9yWAtqgLftjN//hAcCii9Ak2xVUlqbFlYmzpHpzoMSP
Z+mXOPklR46VFBO2kksCkPEN+ChAYPaD3g72XAnkTbpQv9DuUe54JphGi3x/4TUvCgAwwBmNar+x
hSVe61+0hRMFtbxeThVf/LC3Gkzo1fEHPDjn6lejHSIfwV++eV89yIK3axUn3P0iWXtb1wEXrObo
T6kZkhdEpZd7c9JeDwBIxiInTZkHmVPLDKzlFKrjc7yHZWMVUVUu9fYwnxWzXGeZMmXFt7jSCB5S
KMMxMvKFuplctUT89+Se5muBzFB6y2OOmRPzXFR9Xg2+x/NeaOuXik9fDI1laRBXjabe14UBluNc
BmOEuVKQxNHwbd9HOh7e5E/vukiF9VsedLAPRGKNe8t7NwAVOt+cEPAKzgk9mALNpLgAFoLdgFXV
L4NQFjD4eA5+Jm7bvDp/py+lWzgsAHlwPUPhBboFye0rATR0iGwhffsMbLfcPh1Wv2hcRZLEydhw
1Badei6bHFpeqv0PGwGaaEujs2uXP26ZWbJ+If4mjSfPbMO9nxuPW8LLn7ku+23G8Ufp+uSGRiP3
CCNU3zlfOAEClYDSaTiUU4XAgQBbcGaojbm9b1uiXzjsS13JrqvltHj4RQT3mfZAZOscyo6iknG8
rwJQOYVYmXnaJyxGX+yz/aK1rGT6wAPCgriFl3ZffqE0zm2NpnUKvzS1fa1KCtNTboU2+vNfxfxp
YRoy0JPR8AQQoZJUSXi0sTMggELfW57zNSAzTC1b1z0QQKYFuY2zu7jUQ2qSwFt1LUDWA6G32qQ/
wjowTWot1dFVk9d/3xll2Kn6eZfnxlW+d6EFGGbz8k/5944SBqHfL80T/eBX17hStwChd6dmva9L
rghJfsJGCUv7xZkBwXshS6cmUB5ub2JopSI03SNNkmKtla+12DHOnneKF6emClujJloApUdg07YH
rOXcgVUCv2+hnwLuPWlCxyHixS8VO87bJWDcEmYvjMAjiJvkJ1P+w5Mlgq3vW4pXDLzdDKCa7yRu
E5bL1+veVuoEPgg3nbcPtZaU8CwB+0JTLUaHzpzDVyme8xezp+xb56D0tgo3rEYv3tcWW63FgsCc
cTXtBswYp48rCMvx/mfRPssNQmFOlz/T8d7peH86cH88xRvoTENAsv0Z7UGSQyDR+FMCnU3jdYG1
JAD6EtOfRymfR+aOU3Y5hq99Ma0lM0aWW7w7/e+1gZBAugVKrqSqifOHziGXjTx4SUnMTscmvlcZ
Z/xnGt47MiJ2c+McQ2Nc6hBNBznWU17WTmJBKKR4TqS8r+HCXJspAiA/DvPFIMkuXlkKwhTGQEIt
eCIsuJRAB7S20pg6DiKEULlLeRRMAZLJ2iG9SrzBFG37Mo+9bJS5KXOYBIKJi9YUGXgLFWBgDjqn
HEkOtX+vsOexDgdpPgJthwcq2RO8mxPMSl+eyjBCUrMvskUEAZ987LU6dZy62uLlgwKDjIK1WvgA
IV8EmICLGTm+Qd6Q6YgqdqDPEPIjz/HMg87gaS0XQb6szRxYOOBlNnkUmkEyvGW22cD57xuBcEAg
+0GxA3kv/NiEjgMbmKvXpVdbc23eVnUfvDsWa80KxYVPLXyNLmaQmHLtciBzQjPR6RzRA7wzdJjW
PkObmZ+mxNxp6L/tITuQqohFNxKTFWplf5d+fCJBeQHVKz+Vn+WSs2NE/D/XHgJAH93zrdy2V8gH
9lZylEYQQslawP2CaKSxW/Ud8VTXrHtLiZ1+trO49jP79ov7j/fUu6f53SlAxDc9dq9FRpOP+0BX
0mLybPwyy9yhkZ5saFXBhcRnH7zTLBW2Xnw3uAL2WG/+0JHXD/cW8hR0KMfBr1zM2XXZWlESV9TP
c4+2IiNO3Mkn55fTd5kIuO9WeLVV4gNuiiUlPjq/7dkQFvzRGYpFv0TTCggvmobcSOkOOVJOtGh8
ayT34T6HOK3RLfbufUkDRL1XpHwSh5TwkpPdUB4rhtz7w/lBJvIimpL46DaZMYvPF6F8os8qjrPe
rVPFqRlv8tHpvfGEAD29PKDekstTnlIOPS+3lym+uUzmD4+/l5PC3C4bXc/pHZlGPiq/1CXYWrdr
34US97LHHUdxtlhJtIUw/XfHNT9CBj53bLDzD6toKnhNoNvhgahf3naF+FpLD7WouIeLRLv/1mcG
wdZt2yyHomQCXqoKf6uCXsn2E+AOZa+5QTkY4qOT2c/uZ86nn3C0EGMVjf7OBvevjS302Kzxq+1f
4kL/ILHa5PHi/efknCHB9OufC4NmztSbi4GIMLFTrK/31vR1zfs94W+W1Lu1OJeumqqXTHu15qKN
Q/95087zURB/Mf8WViF8ckEBbQuvOIoAod5j3xTETBky+5kXqYb96qeAknY+Toz96fWGMR1ywOib
FSapdB3j2leuP38t/hz5J1/t9kEcr7iXXbavCz5Og/kTN5vsnl0eitDc3mEEDUoWg3l8ReF+xtFQ
Eh/wkO2E7oryfpdmIcGQk66D3FGex/NHPtg/9w/UH/Hq7xKfQhnZ+zMMLD/LwK2T/vyxJGOT9LfB
+RjvVvcSd2ybuSbn2P5cyGWzyueMo8T/EXZmvYpzSZf+K6W6btQGG2x/6q8vPBub0cw3iNHGgDF4
hF/fzz6vWuq+KtWrrMw8eTge9o4dsdaKFZc3VYPudSPpwfFtdk8K4XRBOy99KYPrfVxJx9pmzPAT
PoRtQubt165sZ+PblKYQhLp2lMwYzuPmm/fTuEIdrJqQQmvH+Hd0ikyKRd48S92Hmw0Zx36mEIQA
9jM/0C3NftnqCVOMxiydeJWFJfQsib37c77uy0suq8Z+zsszzSJPpHa9YUp5cuojMoi54Z/VD4oZ
8lhyWJbua80MO3wUuYkW8/sxDpbqNl+Ki4CfW1dmZcQrGadBbZ2Z2rwJJO9AL5ApGb1jhpoxiq3u
7/BBgzST+DtsC/lOZBrcN/gLITXxeonRxZ0Z4wOjC4zSMBtPWsMcWUTeJgTCAsJYxNPCb10F1TTK
6ZFGej3gPZiVF0fNETg7Pn3cDsNF9GmP2Q2dKTt/+vLwdJo0QeJ2AjaX+Q2eUXSfQF0yO8GUnHLY
d/cTSk0HceIcrC5gOItBh8E8tjBbCP9ol3oMtLvULQzh0QjS5+KABHJJ2onLw0Daf9gg2VjzjrG8
W2KSEYLaFZN8GG9AKYGV7046fCselzHS/W8Q0zKwBpjl4SjHmFGLjffFfWPU8VFDA4VZ1Eluvcmt
K0HKoL9ycouYXajZX7c/6bm1eNbpDNlPqNPcaexpz+8N+8asXcJUjPccd27mkuWE8fyBMmE0YDWI
jnHsxH3205V9o83QgxuH+zT1GKlejrIRg3jcvknP6Ig8dgLlbTOCHeMkWgE3GWzZ5e20Ltg5gz2H
GGoajZgtX4X7qOfAoZmxA7BhJYxGBsN8OXwOay/3OdWMaz1CL2SAek++DvURsyNuVseHEvLaUTq8
Od3GqBjhM1F45ch4Rd56+LhgvWhNM6PPWCX/N324z0k+akrqtA62VoDbiGbYbihEmR19c24NueTH
rLY5XDVGUMBytNTcQkidkl6JiBSQLIys6XEVxUmCV3g6pxjnzKZiRg6/qaY9RzmxI6HHdv27pR0/
gNiCPzA4V6BMBDNL/Wo+I93SQ203A1pj7SDFAcNsDWkdT/Z2d0Lcnb0d7KZ4BsSKj0F48lq3Xcp/
1MZjCJKKmx/A95KRNwEiIbta3M7ZvCTt8ciR7c6IeotSqFkzpB3Cl/mGI04aJ/V5o37HWy17Dmnm
6j59LwD8Nm+/WIC7BQxSHb09zY4jpuqcJD6Y149olrWajMkR6nHX7jmFpY7uIRC4gT5rQpeF+XS+
QTqMBdrQH6KdA+3g6TMD6guxTB+jWeHW2l02vN4IDoMBFvCm7Am34nzA+bK63g/38X5I84qThZ+Q
7iYiPl4AjwV9tuee+bko3t2hm2Pcn0G9zyv/dlI87AnNZjj7sgx6QeayjheZe8OTmTBQshSJcYOR
hG/D7GaVI1SgloRUx/iSzG/KkM+9IpxkeHg6YT769rJprgTcaX+q+zfr6XRAB+k/WbLT2wsMS/o2
5I5xp+cgKGzswWrj4ZtYDHIPT1uaiP4K1sKTuSqvSW/9MUNIIovGRZvJfxEi8P767d5Gz4uyVZcD
qw9pXoTgwd9FPcrokyQZKEcHeYh+1oG/MQAYZ2BFfrt6nelFGmYXdaue5fN3rnteV6FJzXiyrx/4
xlvMgyBOMRhUHekzQbDLJD40RtC6xEr6Rtn8M++a7g/jhWZH9uJVb4Ze08iC84tVB7Rm9EffBxl/
Ok48QiqNL7UYqV4exXgbGm2u3evP9DtHyKkp0ymnKtXKIGJAwPzpDs7825E8b2eyq7pufWR6ugPj
ApXM+hFkWN8MSw+5Web1JpQjvZMQF4CbZXNYhvf2NZUxPMRDuvAyAYmpI3kHBsaRv4LUgK0eIg64
0v62opCc7Sfke68ptUp0Z1Rq0HHTA/mk4sAQdDHK/PsBbIBVyYN78Ry9xw4ABPXAb0YNMyZ1lWg6
ssvdbcMoSzSaW1iHz/Cz65vaiZPirNrysHa/aFANZZMBv91P3ERzZn3zs1pbXQ0cbcNmAwR8YLj5
8aAtfYQX8zQoohZ7NaN7rVfaieWgOPX8heI5eE97Vumyy+vLja4bGmyBKxDZKM5v194NZf2KGgl5
tSk4KkL7qFhXXjWVr4qjQoa69aEetRfeKE9qQDMGeKRB5rZuwr5JfIQ4trO55rH1ymWFs5PXh8HD
JQaMjK89DYWuraCZNJP75jcaoLfngOlXQHg0LaBQNu6S1UVwI5o0oJd2Te3AOt4xOuxcO9sGP53Z
fTLwPuPskI2FNWhqp7v4bjae7pcEeWCR9o9tSCCYsBta/d7T297X0E1GfHpHl12GM1yVSJTrKkBh
BUcbfOiYwfq+Q1LSoUmES0ArGcG6knbJKmpqtw+XT5sd14emMBakJ9ygzihVul5oHESvqNs/WBGc
0rYFjXM3u5rcY4tBqv0HTbemVrsa/Dda98ckfwT1d9FeyCAI/xCSH6jFZb9FVsewDxO6vTRvNFm0
RkSk6sNLcy4j0p8pf1SrYKM75oC5qfScXWSeVOrkOw7oPleH3vPyitmu9QruAIZNhDpYWk6Y5pig
DWiMDkk7WslpvE5DTlIASw/VD6e/DhvzIE2hmqRUg1ZBkRA0DskdKKqg3kzeYg0fdaZUim/o6832
wLLqGqzRQfDuGgMYcNoAYCuZPTyJG2pcm8NC6TBQDgvlhf21Ht4AzQ4tOy2hcQvaZLMad/wPQtwr
TXYYAIw/cEhoo3IUb2A/KY9IS4BpB0E943hrkIqH8em3ezFZDKb56WgBK+uJVibiMTCKYK5eqe8e
HruAz+mZD0KwqR3hqTn420vfRIm0aFcoP7xyxGdz9+fnGQbwM5eXewYhdY0Y/SsEMmS33hFkd34h
23s56qo+QIpBsUE9KrS6J+LmM5qUl9W0mioeBwDtlWKDxMz82+PkNgUNQV7ZbEAAEHVqE2pioYMi
WNPs0VpU6wg9PGEynR8Knydm6rPPinwS5BcNHiU6AIEglzjkV7CcBKPbRj5wl6A243acwMWOlLXi
ISc5ZXPC9BwDngtnxoGdR6WJOsHhKJLCzhBZ2xTWZfhx21HHTTyd+5Gs3+U5eTMG0iYZMnKyHI1g
/SA9TWZIIqLCTzxx7pVLiMKQezzC7FORT6HI85E2lrxiojj4YtrFFOlrkJPJkyraH/IMdPv5sF+s
Bv7eu43oucupmGhI3jA38kvmCRSA9mcRAziXKwk/nxmV8wvTkdVjjtAOGRqHOQRQ5beorSBJaOBn
0cAueq/F/SyJHyuqazxyD/DDYk3SvQmWY1WLz+zhdYY8SI43luzAyYlXEreCa6ygEZ7Tt1NEmZh1
WK/A75XT48DhuYLi+UMoCfD7DUwlA/bCJpJXJfZKT9rjzPoA9hBPWQqgqC8DjpXHmxgzeLXDhvwE
aIj2QdK2ItFxN7WRKEF6wRKCfUKc/tCWa9YXKjqxxz8MzwGnQHAWoMTvUHG+KKH4EKAu8AwungyU
2g4uiiGQZ0q37cv/DfUDfLsBA+4UHkoUT798Q4gZHg9QUhOS1jN6IrYiyfoceNAMryH12M9VBjzt
0VlBuNdUa6a84qIH7koIrMoDuiaLVjlSInI+F/Xktp5D/5X2dxuHxQaxsaK5AKMgx5wpQMtg8CBU
ndQHNBJs2Z+sk1c62HBP8AlQiwL3BcGCydEsJEqsZlgzwXu68B+3bwTfMDiBaALo5n1gHeYVOB2A
VIBzoZy0YIKA17T3CIZCwEe4efVp96b1HUbXRlYppI5/fwmUxr8B5gKLA5/jq7BF/I2gWgGjKEfY
b5RISDT/AEPNeMEzMBXpTMQDs3sXDHUSjCLRr48/Fp1MPNBNU3iwS2xUrdxwM3DLJQOB2EhkJCDX
QK0sC18g/n1qD2tNPuEdHqa+oJ11BuDPDZaZiys6oBc+pl+ATh+E/J+PApwDHhdAOk3HWBxAgmCG
SNXCMHieHdkfpgPocCFRMbJBvjdwELjx9r5k09BnubH/OSx+KXzRcoLryLmY6qtqej8DdhE2ALeA
DM978mc+cdwLY67qKpbomDN0TNMSGOk2Y6LFmPlEsOt2bKnT8uHTWB2AmJnZGLJlRFFpKBP0fteb
JXljdciZHFaOilAQTrAgv2ZfWN8Qi/CWseRGeyUd8jruOnafIQAgqT0qUyBXqBoIcXx9cAm4Cobx
TPVVHlSXr7MH4NfAAmUB+XGPyEYq/zcilja0hjGRyMAW62sI7cALpyUTZRaayjGCfcIEpBWf+xgL
3PzAIcJCy8b9g3wAaKt40R/gSR8wvGQWJjiHqNAgHPMDXxpsWGGC3fVZskg1wHpZw/UYZJXH1XOe
U06PHzuDXJB1D0PKk/4htwdzAIkEvcWTFMULfXdiZidrD43j8xyf9Sv3RG3KrGauGNKXKCTYe+74
tuWFCLTSaHnAczRtaBlwmaAFy0K3MgXYZRwgRWZjfeZkb+NDHwNSGnwckFMllJdStSk9XCSeixMD
2qb303PL85KvPB1ufXAq9hN+m86pAlklqM/GZI08Eo5xASQPs1lDM/4k3Q2c+MyG4I4ffQ5sq5xR
SukoDiAfTZJZxvcSWF83m1/RyZAiIIDhQlHdcMKe0fncKdxeldj9pHU8sJDA+V188fMfLG/EUMAQ
gM0/tBZZDzehD7vcnni0XYgogwcG8qy7mOCBCgupEWcAkMFHpLOcoHTg/AwdivwQ67gycjN8ezYX
2SRtZaD5RMJ69JKRVYofDpJw3H7oqaMXl5OepIss804vLabSoEh+Ov6SMDIXsyVyGUuyXGYYkpkN
3M9l/By4eWtuyRtERnKUEY0hxIrQmCH1yoXIUaJEYNdhSt+9aA7fDYqaWsVkX9ongQW1sBTU83cr
G757dMV3bSo3Pue7xpvhogR8/euh6PotNc7sm5W6qQ/rJWiLzlBd3d7W/pjQKto1WLllbB60NamH
ENK5tcv/0R9D5/54ADwwHt2vQFnMUmOLPW3GAkrD+7o99TCjb3yh+vd+F146/57mOfJGAXf0GPlH
xVCvIFleIUJDOq62JJosh3KunTRPt7pRJ6iM+0FCtcCTRrix5El1tiREn9qS7pywqksOKFy8cKem
Cs9X+YqdG0+Vymim9/Cxpg939x7TnFROcLj40Jv6HdNshiC1Zv0TgKx4/vOTSXLkWyA1WH9wXzD0
zwWT5HY9jxplHyC78oUcwnsv0nGJnRq9JT47+DfCcdtXW/N2qh8sDOorkrUjGNV+TDYfi43jNExH
47PDr9ULi+gVvbffKCwAc0wSvc+8PYg8j8T+3KFlmm4AsJ05r+7J99Avg+Ovoa1vkx9vsL9C/kBV
KtuKZmheNgZKC4kG6hBpGGr7ef+AMvB+IuUF/u+vmsnvbUhBUcDDManJ1AFCxK4sPCJcH1CR3rOt
pPsNJA8Oi4v3uR6/zrwVXoa8asflLCchR2Uz7C576/eEOTMO2Opnvj92LyT59c3LdLMXMpPg3D/s
17y+IpIv/ctnV01up3y2P/6W+7W8hF9UV4x0XnyjasHZd2OrpLMqYJTb9rPL5/cpget2ZsMm3u/A
jpKo2j8HbSM2OOfagohFDHuM4y2KboJpxk5jLYBAsKQShdFwkEQGauMOwmSQXP48GDdeumuiIsxE
6kHEAtl8h7dROskm5UQbYkYKuCKs0p5Lef4g21jXRzqile0eW4LHUaV+1/wah47Wx+bMu83oqW49
SjfMJQsxHcODZz4yndL/TgqKS3GcJYG6zK4k1hwt+0l7/ZDZxlseabtionII1bKhszXskDy2mPtz
0+1KHzZha1fhQXNKclZcFEJgqJDphRFvxYv/4CRWo/v1P+OfjR7CA8plPT39doikwp3sZ6n/29y5
nh6uxV2sUL627Oj0YcZMKVV8DCLcPUYcjXv3ZJwbZaeD43cGU01Nj0Ikve49aTKIWCAHZfI6vU9a
hN6GDOZ5DwVxyAvTRYMSGyOn29DkgVI/oBi5LSA/exuiPJQWQOiJlIWzjMyI7ycxQeLCKYjuSGAH
+1PFrKLf4Tmtr1CPPDOgCiJvPM1XsJLwz48DpyE/kDOUWIy2Ab0Achpscsjiv7jIWTmuUn/EPpod
2Mj4TIktvoHcGpSYhYz7FlU+RmTI6DD1m2c0mdPaSjcOsBvCIISYNeUwoAnFGTvtoK44nFih9Tw+
oWNFVspnILHqQnoK0j0gsYkzIVvkPCBo8Xm8TnA35Kh0UpE4rOThbfpacFB/LuhdqeBeC9i610J0
7twEg0jyJ+RB/Gye3ZVbvqNpJU+qXcIKmq3HnF42+JwfIhisiAJWB+O8OEORpmAQh8CTKgUDSFqQ
se8WWiMh/iOB4EHxG7KQz6q36Q7RGMGE8uj5yUVUHV+l2ApPwGIPF5Mb/QR0r1+5bO69O7pl1Me8
gtu2nBMz9harZch08OEPu+oCt+2Xi4BnljqfaTd8emoQBwXGtpBccFb66T2rvZ4/iDq7z5WURs8C
GHGScvLjx4FCM8pX90IoJ+Cmi3LY/b+SDJIsagT2s3zlzOUxcx9wnjxmdn6f30B+ZmA1KJXsiiKN
8AJXvFM5ijBpWVcbJdrjUoQ65Ele93MHYX9cUHZjXT5RzsXoPoyhfDf1VFul2y6BBU5oghBuJ21g
hHOSL/5DwPhHqqO6QI6BwodKrNGXpIbQ8jwTFi76OfI8kcTxSAHikEKBrPH3mNXS74MumBaG2Oyi
byfifS7SkWcNXSnQdw6ydRNwToLRSIzr4cBG2orJw07U/jQLUNcf76jfj3cE+CVDPw2ORSgz9Qz7
OCBvaEx+1cmsn2SUTp8hEHsM5uxb5n15SgsVo3+8LDITCrN77jdYIQp4n4MjPrFOBYi3Sg6DE+uQ
6206rk6bHhaTZxqTMUlIKqO6tCpLA9MPEx0dPFJs9MfpsTuvto91y3izjM43xPAGba+6bgmvGp4w
f9SRDGFkk6z1JUk2rjkJL58uW0Met9j7xMDVFH54JADjYGCAcI1SmC5MkXA+F1JYlGa/5Tus2wMh
COYojI83gYt+6HU/1y/MK8g3HuEZAnzqFgtpeI/+cBqRSQsx2hSmfXYOCUIOfzeRsNNfg2Yd/K5h
xg8f1aOsEcw2GA+nlAAcAf4zAQdxbnJIqaTskqH6sv/ytF2F5OQrDEcV6h8E2gRNDjX2mqVDRJLm
HvQA8wjakTFASS0Vrb1ml6KDHUcX6x/om3h/fa3U6HWEX4FEyflRgBuXAZj7kcTrx4iWBHGmcd/U
u1f02IFYho+bodJsh94P6TdlLpJ23XhdmX18ZiGxhMAxW8BvRk5MYicFkMFfgmfaN27XDlkz8nOg
aoowwZZX2I1WBtsg5gI+RmfVO0u5UeI5ds2w2zzlsFpnsLTHMV/vtwxrn8lrHHbltY5cL0Kj8BcU
GdV+ACVOh9lOWSfh7xSvmMyzLkefHWlm8FwQpvWRviOSfK6ImZSTbudb7PevFXJcKq6NJNiwYsWc
UuzIGBw5l+e97fPy3j3vBs1ROJLpjHAVddUHjOg1fcw/Y+oshaMx2VH6ei3J3KQUl1w53XWzpBP8
RmFIlkNSwmmC/pbIhLdMF7c57oeIfax2X3hO7nXbO/Cq8Bx5A1Ffnq0hizYTMWgaw6wTcDWlC2Bm
bP4YVwM5Rs5O/wphMBH/cV1P7AxE3aSi/yBMfwZomn92gzOiOMJT7zVFfUE/q9MQbaWTzEjCrpF5
ykSAY/Q0IlEiT5VNUkkiO4Jrojzn0Y8ElGQXB/yDfqHrapTu6hn6jC7Z9rVzJQYS3QmGnKuEqMeB
BIJzVTR644CemLRpI6aK9yM6xf8JWwQmTlqiP6wpVP/XQGjKycRRg+5FQk2C7OuOenbRTF6TzxJB
JkuqN+6N8CsddsNWzCYw2mU++gbavDvdu3eCO/YOI8VtHZxaaNA5so6pPnSy0j9wmOqpBJami4WZ
ssc39hhHfQtDhpMI8E5j9wYjeqZEWwvSCkXQLTFPuBS/gfBPWrRdNq015GnVWiOvW8jb5/E7q4gV
bkfYDWWRfuwcywjHGoxNOuvXkN/xIqtWbD4NcwB2OzN+FiqCmStNY1gS4GOhLCX2CQgoFVfH+ABN
0VLFOx+3x2JZ++8jIfXPIp4Z6u9D7ehXmDgNHTrumOhbLABwVgCZ8v5IhNAvdKjQZkDgZbHdxc5l
jMhPwOTnxkwX+1m7gYF8LPI5pVIvdvenz4otAwjJ00FI88Qtjbx9yZkXlbO6pVUAhZYFX8azKCh9
JOhSsbt5Bl4RPI/oZdm81DaUUCfWeTZ9Iafe4myKTqYFZeD04cTlzOIoYwUh6KV4pk5HjyA6YqhZ
8DERbhMJfoMs/R07RQcPnDKldj1AKmymk1/QXce7PaltMeoXZoeZebwZYHlmS/J4iZUQCWvsdHjM
xQ4qrAR2X6tzXTIYRPXjalfVauD+ou5EGitjeaqHkns3dig6MPdWVuUIrQXArWBEqYvc7lw7q2MU
m3ZORywbBvYLoNwpd3RkVUghRpJYQu2yvWjESMFg5Dtew5v8e03BTALwXUtHEN0guzRcMBbCkDS0
uqE9Gb0nHHU8xU/fpMh8Q1Mx/RzT/YT876Aj3wOYu6qnG70Sh8EVL75VZ4P3J8+VeF7jLCRu/bl8
WPl5Io0kPBT1NYYS0uUuOwxgweVHWbKilOXjXACUILyCk6KU+jNwhW4mRwE6J9+cd+HfDy39uaAL
hHByUR0Ez0hOxa7350bEEsZJhpLYfo73rN/oe+Tdd85YSZBkoCkjU17hv7lARpCzdfkbVpePlIgX
jh1BF0tB6wXIASzFfmbJfYzydL/2dvH6BnVDSkFIjuK5QmfPBkDgPi1XvytRqdqWbBY22uG54Sje
Tyof+yHvjbiyM8OwdIUqlKYNkUyLNFsEDDTerK4DPSp636A4IFFkkVN80aREW9AAFfCd+c5GffiK
zgF9R9lGJP+H9oCU2BFEH7MqUlfdQxeRAwzLY5i7WDeM60W7eM9vARbTDmKNas3BxQ6789Botjrl
u/36u2DesiDk6CSI9NXtzDaEvLrA21+KUF/2osfhfc6G6gV6h+OU8pUAq1/JypY3UUEm4zuYdNeF
2TIFgJzaBCmHsODrdovlH5ixosMzf6CBoQ62v3mN7vuLmbdo7YfbuGPCEhu/HWcAIZU7LgY28LQG
FUXPxN7v8STm9cMV/A7xrBUZF8Tgd29Bt3Rezo1hPmxyXgvNsmvxYpJTOaKpdNJ4HQs/S6vjBMyb
tFO7Y+Ezgkhsb2duPElG7Ak1DBLyC6s3l6HdqWKTEUf7y/tN1bBIzcGye77tTXlRMeHwmOzQUpSQ
QeQ1dvfYPbKT99vy6ObBHtzjN34jPzk+AjKAdtY7Q2pLW2pccgLwDdqTPM0qPYzgLJlLSXfJTt9y
SIAdI7DjP+ReHbJKESLV1K32OLpgZyuoR6pt6gkpt9UT+AmrTjow43eO72TUXacTxU63+qYzaYZ4
4gevo8plgVR0Rx+OmnwIHhA8t/0VZPc5CcpdPaKdljvhvzR3Ppotrb/rZHePpKMU4AEDC0fqtOgu
X9te+JmDIXKIvre0vO2D1xkQr5gSqvlrii8EmPRv05CEMAcpBPQ5WZP9GI4RJTnk5D71PP/otRhs
XpyL0gIgYRGf26sMnZ63VsdlJfFRifdgeChVGWcqKAk1GIAFCKDK+JQtdLYqEIpqKi2g88gmgcVY
BuR9BHQwsdcPf3rQhw490cavMdQpi6FOjR9Gj+f7sRN2pzroNyqYKb8QxDrTZ8T/qYt4nSwfS8bd
LTu4RjI3Ea0Y+BqZfrp8IZzxQdBiSwriiG/UgDdolxs+ZsTHI1qoGT2J0CuwYmi3In2KyKZZ931e
6ufS2aqcsLSjXh7LzpYF58QWubcvxoG8xr+NHgqVXWfUhM9zBe9TTHsB9QyH1c2Ra5tvRvMXvgMU
bS7WmktpncwwYWBfZssmaLzbBG6SF5miFPjAeILf98yIwM6RWPctUE9CO42mfQGmvSaUQKjOEoIo
mmUKQJHGV5j2AdI2jrQAceVpQzkQh3gdz219IN2B3kn/PFBg4kiPRA+HM3yssL6Z8u/2GxgtbQME
geI2G0OEqcN8RY+TXjhUcAivQbxRYPexwui5RURTM/909YIpTE0JIZ8yLOx4rTKyYr8UG45kBkhh
zIRgV56gezMfu77VEMb3KzELigpqpG6/Hst/Img+bBitt2x0TCB8DCMWgAi+OlMmMYKfHl/r25dj
zy6MBYkVok406MpJ2HeQ9c2f05evu5DlIi4jIMWl5/xGBYKow6FbSjAbD1sL+pffkp7e/kq235Ne
0F/28LLly/RY2+Rb9TKd8Ra+QRe5IhnU8gPd2nr0Tn8j+OF9UEV4wwCIVAu8ioe9oN4lTJm0C395
I+jcVngYmB9X8fhmNCINXS9uRV5E9bFpzuXuzbVIkHxgFC+rvdQXkKrCZJVVa1Ycgshxat+cHwFi
SBoI8TpbPY3VzeH9k1bls8cszja0YFfYUkYytVqOWLR52+WS2hdZ1QtACm4DX7ueTbII1C3fbdqm
aU2nPZp+5rrBCW72xHPy5hWsHtYTApF6yVXUpJuYYmZGE3U480kaJIRgLfUPQyzhZRFLbV8RE0i5
xeC5Kq7onkCezN5FsTGtwp6WX89YDGMhzSswr0L6hTWqIw0HbmlhyGmlPgp+ixSO4JfauUv9zAEd
3sdA9thAxbO99Z1eAMFQ+MkbJTH3Ozy3wyLABY4ZeaBWoM+QBnzkz7nNa2uGP6xQQrqpWVu60Szl
MwouYh5z70at/QoBKhQL/Y3ZnyWc1dsMMN7sT/HsQUtUhY8ViycOc0+fP+nE96jt4Nj8fF671YRi
ADvI3rIYUYeEg4WyvblruuQ94HV2n3QcHAXfU4WIA4H1aFz0ASex9GFo7sD4+rdtzDm9t+Go1SH1
i8jh3ff0W0P1p4EALCGD3NbF1ESZ9OmVpUlA87qHfUBhdT9FcxLJSW3H4p1sn45OhzxLELHIhgtg
RSRDRh77+yHG5pqbX4DZh5ym+hCtGPC3+Ypek3qpY79IcTXsrYmH8ZD41xqwJfrLUTQH84B+ar/X
3YZCyykb2g0CNfxs9rvbWkPmRrfxgST5Pn8eOKYKW0Nggo5tKihsUA3zfRi4jGCmGMTRsvZRMzvt
dDAHSOnNb2uazY3C2PRssuQcm0DIGVs1WD8IhwgdXMjQIwY7bz8Z51dXmpbBjXPRBXVhd3xDZFCw
ExJViB378RSDrZzXY9FEYgDVw51DZYVx2Cedd0s7mQN8IwBKbA1SIT/yHnui7SM+dyTGugO5Q/Z1
rwkwO/wq8QEIhGMQIlVwZ+0FS4k1KzP529QcCCM0RJRlDDMz705xvDlk1fUId9igvMAUpcNqQl1S
LslVVCTz+Fu83/SfCXlOxeII2G9kXHxxO+HPT/w2sAFeQlzxhS4a/yEan/1aFbuaRjcrN9UWUQpV
4GP4d5TFHRK+FO3hY0gJKL3tnqdvrV6AkBhBrG4px1sEUfGcEEKCcsnVpTMESPr2s3xOuBhPSDey
Ib/PhcmD+HeovnKqB0YlmeAyFAOj0s2H9VIcMHC8nMR/M9qh58CMYA0gudyvJ4TkjS9fvqWHsNSF
3XC0nl1fBut81h2Ruab21wOe6V5guOoRGmB45dQm2gt88zf5S79ihCoMZ2KLoB72qjXTwt3EZYJh
xKZzdPvm0pg9EjkmqJQzWGHx634I+aKHKRnTjia0ekB+BE59CGhMubiAE42J8cn8wFMRblQlaPoU
axzMGJzHvD50r0JHOnDoH7deqAuddI6LQoDCFy0/3F/iJXPiWlS6EKb0DAvtlMbcVyPnOEk+dPoK
sUPj0/R2TnVhW9C2Ft38e6BfVBayAyQGcNm/NIvfoa2thFpo2BfaTo5xNi3UF8XhlKOzHP92VQ+o
28xyGLBioh17wZ2uCBe19alDh9FOZaOiv2WwbsS5/80xNwkEAgAGQxw45nT90fIn/sz24X628lIG
DRqBtst3q47NzwwBSZCIA4VjQVqjAL7BcN0c7E3AngzNWLIkgE0yhOgkPyQ6GMrSNWuz3SDS0iFK
YZ9gAdi2UjzJqwIq/C5ChXaZDYuIphBe9GANmpYtqcLQp1OWiBcu+xlJZpdzCm9Qu2X9pcO7yNkp
QSMkdjVRaZUNv+xOlvMMOBGlWkCHA3nlnWqKjsJJ5hKfzGbxGfMQXCngWcg2kpQlxoJ2PirNA3hX
RNSm3wAZilUEPAhXPmfsUB2jBlhmd0bjoo8MGj3ehOyaxfQc3QgnT3+73NsqV6kEIH3OhwyQ1S/g
TPWC7t5+WZiLOzfg4UiiVYBzMfUK/+konFCsbp99+jIrxfsgc8SDBjqTzhc8TNpxTmslQL6LdbhP
Ma4ZHwIBTRk/PJvWn8qKIxLXryd04iBBklfuSAoVxNsWGhmWMzcR8AsRmdgjMM+7/bkwB42igU/8
jO4R0xaQT4N/sNkBMUDaAja0q/rJTPqrlKCdjcJPgjvS5ZxD9hk9zBXRPCwplrS5imL4SP55ixJX
9/YCJ88v4Fh7UqLg696viDO75hP1B8GEXGShjVnSjETbkC76+gKZhyOO/14QO+91x+kjBH0saSIi
6g3gfEbAMSS5ee6kqN9Zhn9lJfWnTPef2b2QqnBWidj4wRnSQVqYzvB7IQ0v1omLMP07pHxH8+cw
92NbTYmIMAcIFDjpWH8xxC9RP9CImoz6JmaCWF54Q/wcngg9B1G6fAOKwHmQ81LTUFy8SXhhbPiV
npWvCGwoCHpwkC1WrNaLm+mYqoK3AZYiRgoUzK0EP94cH/7FIxfOoOsRj8GawdD3SIxuFmUrhQ4q
KlJ5F13uEm66eVk8u31uPxIvxaH8badM9mbKN3UqbR+4IM1BLNme4qJ5ubsnT+Tu3rFMxeVGE0QD
OF/KMYIKGjD9kM5IpUfd857zj2JLM4ZsVJmUuBTYF/gNaZ5wYYqQBJP0KzCb+lT7Kzmz5Q9BOC71
HDMkGndkTiZgYYNwd2/lrMSO8BvyUEFigsOZgC6XWlQ5ZigH/SooqCRYLhTenG0cFw4Ig5N4ANo2
7Lulu01I0TnpeW+HItTjf+tkCA/PVn9OrlyZJCAZSlt9izqC4ms/vkdcLVXL8btuvP1cnHESYQW1
of9YFuv9PHW1Ob+iPMSWqMVS3iIR5/GlENiwC6WhAYLSe8HCzHEBGnNTJLU33bkhEMiH3BRWSWxD
lhUtQZR8WDJhWwsXhBYXc3FMj/bMWXFfvOKBKsBbmjL02vu9HKlLSyPOP25HZQqkq/N72VNeFn9U
3i5PsscfUSjUDi+Awccq3diNCYFEWUpvCB8F4vha13zFkqdf/PzPzHvghwd98X/wUUDwnZweKPXc
P7+C7rY3fwaDecuiWfOg7gwSeOHE7Pw6RkJb/LymK49ut7+fxJpqKTWx0oXDYXAuP3XvJW6nc8rg
6rHhAVDBvPeLIwms8uJTMuaPC7Pajp+q9qPE9MN5pLbauLrkVLhCMPk8Myuc5WTxVXr7nk3473/9
z//9v07tf8UXbHMe3/iV/SurqKJuWVn897+70uDf/8r/+Xv//N//1jS1p/eUvib3JE1X5IHc4+un
w/yWxeKf/49E6g/KJC8fkayNujQA1Ax9jgb18oeQB63fw81loqLFEMlu5XK3FZ1NZDLUHzh6Mfj5
5XW7jiqD+7u16iXYntxDObEZLxN/zeTHHM11V5/9iuiuRP091uxO3YbSK2yradFBiuXvO04OA10M
TpgSKL+xPNh0elspHMB9YK2Jsiz1dX3S+U0/0vRJmywS2o+vVnY/HffTYF85PT1Q6NDC3x/b4CYY
cCgo4045HnR8DX0wydJ9iCErzcZkPfoFWysNaSalzIoun3451TEwj10aoWns3vdM+sIVPBAeHlz2
QPOzARZQ4qD+coKRKShWIXsNbuI14mL0PPZ/eCPKf3gh8v//Ql715/0sevI9wqDSOiIeMed0phgi
u/7QRZf8p5/X6/+HHyhWyP+zAoru4BG/Hs87hSkOIV5O2386Z4jP/TOVMStESpCIgWOY8ldj+VQ/
nQo9feEzzAwn4983eDAS+Ontac1ndNUl63sqlRLe4l/8AIKGUJw66abd+wxu63xRQTPQ1lETp/t/
SDuv3caZbVs/kQDmcCuJQdmSnG8IR2YxiPnp91de+5zT7W64gbMA48datlumqGLVnGOOYEPBXdWI
BlC2zA5Vd1LaLQlfpC0T9nIgaT4hA4iarF/VTIwTYzeAQRsa1IWHTn0uopug2UUA/eZt8trh1Q4B
KZpXb81sqyOTxEVYWg3Pvb6apZ4F14tsNhOFkd9h/xw7CALqesGGP4BlYuYlbS0JSb07q+b6HYSD
aBTD1VEj6Xyrf6AnKOBxJh+6uqntbYwySl8pohsXdHegXKo52dgrCGIKXzPXOknIvXNBJ8wy6z4o
+UavjtbGCVSbh//nFaOJFfHHI2zosq1YmiKphvT7B1hqVtBHrZ2cy8ecwhIOINUhoyYLbwJk5FS9
X/Gp9qK7GT9mex0VxLrFJq/g3FlcdSTK2FksGJziRRxQR2YLuCYxXlDhk4ClzLUQJUGjeACwmjEq
+aDGbo70tRjt/fxWZPlvq9+QbF1STU2VLfnbdtRa3TRr7C451yqzB3cKvLj0AnWNkzfjrhk4V+hK
eGox6ARDqHCJw3RoUTc4NkHCxdcEpJZtZ8mWFVhLXV3UjxgvksmEi/9FX+XqJp+8UvOnYVu2bhBv
MjIj5aUqY78yx15WslZo8i/abRM4BSFIgw+bRLcdCBDJKDwDrRNlMRgcxWKmuMwDqt7H0Q3PqSsx
VE8AonF3U6NuSTY5Xha6KBDkJ+loYwxOGXPCvXAk7eSO6iBm4GmKFrHEH/xGGCvXdHLFRvrErC7X
/Eu36xOCHR2SqBWY9wznlVWeOpezThqC4g3Ba88aVFaQ9aveHRVSlv2e7CmSx4hbqx3qu58/H1v+
y1IzZMVWbVM2JUUSe8kve0We1nZeSmF6Nqny5WMgH7Nxn5vEAG4D+5xPh066yfCgwtRw31ItXqy5
QnSHvLPVrW75scpjsNebW5mdunS7y2OwZciiDQtcEpRmqbzLNkHYneLMZpvketZ6DAK21+xVap/A
GHqM/UJ/KJbau9wtk9fqjVFNEHomJPDMDZlg30THgeku4ot9TmjdjSSTmAZlYzFgXFDfquExUXYk
A/HU5jUt2yR8T6XElQc/ttcUUAmDITFedLITmhkT25/p2EzHytpdzV1JuHlPGGl3w/H+851V/3iI
VVlWFEU2NUk2ZcUUd/6XO1ukYd8qoQI4cDZfNYuJMgKjrWTQFG55WCVri8d7ST5Q7EZ4JT7x6CpA
LF7zPPUrdpkyXOnESKVeS+JN7cntgXKSYQJ8aFScbE+r//KCvz2pcZsWgzqN8Xlst0b/MnuV7HsZ
B/yYeVve6osCm0Erea/G24ypCP6FKqNC2CPtrm73FlFwn1f9TidxU6hsqYV7IBa0YzUQsp7cD7xC
x70e+mOEpz4QxdX/+Q0o9ve1zB3XVUuxVEOWZJbz73dc62eFZPVBfC5FCN+0pWP47LbgtFt1WUBx
bLGz+Myeopt0E52hugdrY3ThRaANwNd3A/9VKIiZF/18XX9u5+K6TEMybVVRVNn8dh6HfaWbzfWK
oDPDcpoCZSEhigYR4xB8Kz7SI0PrmPrLiQmeo80+DTjSrpVVjxAHwesdwI9BmYBMeKHddr72jm45
hpOzhIS4ATXODxTDKgEkCOaXVLz/X5dv67Ku2IZsSGKh/7KQ5VExpgHvlnP2Tt4Cs2LlBKBg3xIQ
qnwauciXJdIgkaiPCbjEgBDXHRRe2FXgsbvO6ALvVPg0gA1UlCc8+U402vF7G3rJqyCrQoWED8+0
NDtCk0Nc9ng5qk8/vwn7r2vD/H9v4ts+hyNZYvTj2JyxuWC+bmHZw/EAxx1bQ9pKzlfQbkwM2Fiw
ucNOphdBcARGXt7JbqVmUhsRJdlD8ctFHissJ6LpkvcRF3zMYpjQ4GcJgQlvuZR4QAf3kBKlB/zV
0imHtylhdjNH7AOhETopY5DwTXpgpmbSGEPkh1RVgYEUQmICWU9OVhLkG8byEUILyFQ+jkuIE2h1
IFUxfsO6WF3qyBrwvuGqP0vsOmH3GWL+DG6Ws+ARtL/BuYLigjfslbYfM1wMX3Fm7Vxarkp2QJ3p
evHpFRCnvWz0f6wc/Y/D5Wvh/9+brnxb+GofaHKfs/Bnm3ivfULQRrX50pxFCsk89dO95I0L87E6
DWjBZ8CSUKfgXZzIyIOVLiwBGIZFvB14A1DflkIhA5nK3nGLmGICiiGOwg5wb71edtiuoK1dhy5O
s8INYfaPo9L4o5L59m7M358Dbbx2fZjKzbnIlsZINrB4hmsUnNBU8TDCrsyaJ+o8gAVFxos6dwn9
xNcZG51bCmg2UgUBL1LEr0zKDvEP6Px7U2/bN+iFzEfgSgVUk4znPx0EdtSscKjQTTHVgBrF/5Vf
ADGKp+opfezPIC/glqwaxrV8tKwggWN8UNHxiaPelYqlGS9/fopk6287rGWoNJmaaqn6t6doilSs
CNskOUehJ5PHyAxJWZOyYlrz2FdfzXGFRJtjG0LxBJvwfjzDxAsPP1+FLfbx38pj8UH8chXfllU4
ZGrE59CcO1swiVRqN9bVB7SqGdgdheQzoZJ8GBETA3JOmJuAGcMrgxliCVKkJfkFhAGqrxq2l/jv
RZ3X1MmAWozyYDh9fSmteF8WXfFFhNPwiUUQKWdYHzo6jiR4+EE6+0S8ZOOJNPuk1gOYZlnyIYkG
AjFZvJyev2jYw0RWyTwEX8AcVxXcUH4MMkb7CtsKC6MrDExINHyffGtpoYIMvCmvgGIQMgAzac2b
L4oGDN2GCS2pfIztmn98vH82jioVi6xzcmq6bhvqHyu8ks3cqOJzrs+vn8MtGMkzBnRo1oaNfJu5
2H8TXbaGBY7UV8iZBatmabmT0PAAnSXez5+0bEl/2bc5M20KKcVULNkWD+Uvh08Xplk/9Wl3Dhit
ws/O/TReRdaLjrhgRI4GQwNSRslgt4K/xAgHFUN/tvOnS7aIa+7go1nsxvw9mNgYme9L6z7f2MZq
LNlilhYJofK61TeBdAzDHTBEb2wGYgWIhIgYqWym5KR1p0B76vE2yrutCRZdfiovBpNDaCHxgDTi
5hLslOYUlPdWur4mq0bZlgzBZjvqKIr6Kt5Z8qo2nJLxYLwezENevlb5/Wg+6FDRJuVUXr2iOqnV
OmrPqn0s+NjbDMkNqUPrghMx82jVI2xLqmcC5GrmDJvLoTheDtAJRRJe5qaO7M9mcKa7Q5f3IKkr
AtZeE4kn9MZIb9LhqeGn0/g+0JtMW2v0rj008W0tepJ9EtxeoWEw85UeB0w70kOb3of9LjOfpfgd
vKeBwAUsiJ84zO/iNEHNkU66ejcFtwElKsYz5TYI7tvhKEUfjfSm9LsOP5HhvmNakd0O6WGyjxa2
9+XWYFYRbmvE5uqmjTB8XGskQfa7Ca2HueZryHdZcJvAztN8WT/MsqNVnAx9X0xrGL7ZDGPbHYmH
ZrORrzXgHy7tB75CkAlEYqDyqcdraYwXx1u7WF2Spyrbp+MxuuzkaauazwFte3qjF6swu+dSeFFJ
fixLvyCRotymE4mUyP59GkUZW4RwlfU3YbYPwhU/CtLNVHvs95N4I4O+Ms110t8Eka9PW52jKTf2
rb3tbthHpNLlWgaIAD2OW1BZ1U3Afc/2ub3ldczaI9RR4mGO/Fmxkrm5xp7LKKt1U/pB72ftpi5x
Kt9mlx0X39Drxmv+KlfSTowQt+WhUjfZ7DaOVkQp8pJhtKqMfVid+DvxwK8TjcDbuhmzm5nmV8NO
yshgu0najdUdMvNwsdadcejVTYnrAecRHgz60sDWHmlmu+SbZumb+AxgdtJiILUwemwb5hfkOoDr
g8/v6OWSKGTCj1U+PlR+yEJR+FHKyieWb6IiCsKdwQmZJmZOErgBWDdTxtrjH5pA34DSMFLFOS6C
sSRqv27Z9AwwFlHgyniw2SJBMWI+Jy178iT5u3Awv9IxBcMROqpEJL0DAFIrC1txsq8/wf8NLCfF
J1506Pycp4bYUL4dm/QgLjeDi7VKNy7Fv+N3L9g9oGGbLVa8x3zwlR5TahK1/RQLit4t4jUXo5Fz
0C1hVBJKyk3gHUEm5UvjtsBl6pYTiH3tjPC0vyI8uULeGldLYhi/xk9nkJaaRYUd0AC1dzmrHH4z
dWxo3b1zjdcWPTM1Pq9HZ4gjjvwovqOR5IQJ9wI+ayV4mFeRRc0rK3CZIX7zkRFryj0hzXS24E7K
/Q1piuMdxHEDeg5pU8MixIeeCR9DHn3JS/EuSR6DzSnWN1sI1CW2EpSdhscVkb5olC6BpHx6F3ku
8Qk0YlFw4awOAVUwFChdXtaAVN3icYeWZMHd43L4Lz9qQWVsamCnIVMSix/mLNIygFX9wRlLhKmV
4tfpkjMZVdh4IZASy4tNjrtDyiOLAAIv/9vSMTDmeEQthOMpC2vO9/nE/jeNle5JAkcF4IWpZHqs
FHJdWRHi7kE/Jt+C1fT1U+2jaWBW4AIt3gp/joXAb6m4/Os+F/P15Y2Mci7IEVG7VZM3I1VDFfeO
tUdAJuuTB4Rbo85YVailyctzCPmkOBB/WFmUwDPEdSDqqbasW26ogSo18ygstGLx2lPiKwsihpdU
v/54Z328khBO5CQNUmM4vBGKDSlzqDSoRlhlsHS5txdYoyKWL3m0XlQi9ZCxxMt4U8BDpWYxPXL7
YmxO4WgzIbqSVwwrGykkYQCLlifEdgjVBrKNEFEidGcgn5Kh5XEbeQ8WawpHJ+4zm3u1LDCGYvxp
k2fu82mzMSZvCoIbEBk+XeJppa/TSMdJkzkQcoA5EYxWNX9ljeSmeBG+TMgctSMI7Fy+TIJmXTum
UNKT/8cDPm9RuqD7oimsF8N7+cQf4F+heSVKEDWEDB+ZtMN3637MSGOkkJbjZQ25loE4MiIGR5PI
FKTM5ver0EUNxT/hZKXeViCngfRgZcloA7UTNTe/3JMLSyWwSEj+/urcIgPBKXxEkSKo4jvRrLQS
bZOzc9sX6vjxhVduGRbiY7BVIZssB0g8zYrv8jeMl/+0eibhUe/BPZqa4NO4H87jdW7gjXBzPbWn
+l17SZ6ad4jrLjB7i3nCmSu0oeG+0S5C3c7jHR8Uj4mYU1C4iOhK7U40Dnz3ekyKns+d+8XGp8FY
jh65DxpPns6UbD2Vq4nMgEYUAjwLMmd9dFb1Q9E7A557ga9zSNvzGrxsjtQDPgsjwMwv4Kzr3gQs
45Z7wwffnn0CAxuHZlNskYHg1g7LWvhldHvYdwjnG+yicDXhSbwrmDNOO2hR7NBQRiwGi8zcmB2V
DuPR4r35vD42DNhrGtCn8Ik6WH+hirFeJyEaGvAV++K9wRuhbVEw5BNTT3BUY2Pf50+wqYwNLGX5
JX7EnQZJym2AJpffRgQE5Y/iDlA/tdZMbSFh0wryKpcMdH8OCmVB6ApdgzQI6DLwZUlugKOFB758
0DAT+FLjVYxH4WHO4WOF0rlnxA1CgVkJoCUEpl5oZSjIL/UC3xcoY6q8CjpPAhe4adERx4/DM7Iz
iDiwlRL8x4x5cxx2UbyuiLqFcix7s+mAd327xezAVNZ8L+K0xTVn1+oeNgdGKeIQMDMoFVhmJnbw
dIWk5RHHjnsKqlAUNXzQATMHIbi8Ytaou3LqKx1ouQ/Yx5h/djscZtB3oN5hr4AgqVoMb+YtY156
aahWPHJM4YcPTH0IjJFwZMERbHIJIeNyzeVM8ezxOA2r6glmDLi3iHlhzAsb6gLbM8IYtjqloqqv
3A71SV14WuMj0YnDk3oEZ6jTFUyt1lqHX6E9FWmNQDlQN2R2eu31Cr4x8TAnZGyE/A8h2Aeb4ocS
0ujcrVryT10+BQYOpKeE7xBGmeIg9JfdNt/0+o7+dXw9z6Dncmpy1LwOuyIlh3lrqPcE62Ennau4
hi3xM0OqiO167Us10yXhbq5hdoIDBvkg4wLXWj7SSeXM3vCB1dI6ujAeWWTUyNOqQKcLhsJ/3/TP
UXsr4GSz30MVx9DUXOQ8OZor46Fszxsi+5o1xrgGU3eklKgjeD6LDTYpRnSayMMrPKJQbLqA6/Wx
MvHIVMMLRlsDAH66kpvqMxt6+NK5zIQquQ3ZkazgfLnM9rk+uDTJXN5TVS3tj4QxMhsOOyPyQCxD
CI+JHd3YqCTsSeemf52sTUeuMO5kmqBDFTFkY491T9wLsgJBQCKHp/Sv+opBPb5DXe8gn4CHxuh/
IKdp9OTRK6kq080MDgoTrcSrdE57eBYoPHZK5KYM6PWdpvpXRl7luqDsrE6lummiMySKRIaWjjEE
0UYz8MslpFeieASXA2M9sfM6DJJ58nimUInxHOACzxInYHPQ5xhYzwnM4PED48JdJ7/vnjDBhb9T
RhAZJ8thzAKRhKdMjHcH051OPJAwCOyb6fLSd24hL5jGJwxjoGeo51S6zUe/kB1BBkgcfnQp7yJ4
LwpFndhcNJugSLg8bABOQAHLswwSwRATI2j8N0w3rJaoodpexrVB0dEnB+sWE7TxDk2yCJ1gJ4NN
iCYLYeRNfIOG/0v7dsWigoIdy4hxKV2XbFm3iYVDl9/Hp4mkNcLSbK82H3EgGfGwBNBiWda+lro2
wuzKuptlAbM3dPHwW2QolPZRoxIK3GhYDZzWM9SkCxVgr9tEip83O8lEujN71VV3YoNJTjZGY9n1
HkJNUIkgmLLwevu11p5IWMxOfcN4y8PIJmuw8QcBWsCqhHOjhouEKoVNNzlASquLq9PLTMX2uH52
O/LJGlo2OojZk5reX/AcnW1MCKmIMtpd1h3beqPkqyAiPmYtBRubAkTzym6VDZ4GZ/26UTjl0itR
CsZeaMbpUhUXQghjDEgus2RjgWNDKZU0KgGYyrNNR4MBzxItHnN4dCdv1ZMKGzZ8APmCT5hDD4sA
cOB3US8uxsRFBIuPGI4w94i9+ZcKqvYFvCQIj6wd7N34W+KUaOcmwydGDxaysbP8wsuYH5CWAMvw
VHkyX2wGwkz9kAPQTjIHJKmsQZEFDZ3XAWjhFzkJoQZ1FOSV1zSHZPZhfgClQtNJIMhwILJeo/fM
Ipl9I0OMRqOBk0axQGAIAQcOC+Cj2SO+FTSh9jztoAoFNMzzoCZWF9IKDBFiuOD9LC19PaK4jFyl
dWEfcIaWb9MNzJa+8BnRxpagHAESh9NSgdyCithE7LaEogE3BhJLcV2EFhpPFxhX4vexjw2wrl+a
K/0poIqhvhQMMbZGaD2kYsGemeuwvHFApA3BgQUXANjBxDJeCaxFO7zVtJXW7usvNk+BKR6PFpVy
S4avBw2SQK9JcVlIjeVwqPO3OUCQVGCiiU8tuCOMOqnZ20SiN8uxJbYVP58ltK4IAo/TGmv9smVB
qa2v1xQxpCg5MWNrCDpPoNB4f6HSQkDK8gXD1uXVxXT77ADTmgNKIZdjdqvBY4Yslr8ZzVlsP/TC
jLCjdV3fFRdX/zA2yL6gbfJ0J9XodnRwn6gNkEZyfTZR9qiZVsGh3Fu+VXtAaTb74fUhR+sNw5Kg
M3x96LrgcDabIfXkUrBsZyOolyu4ALww9RoNZUI8rmPCB+uRLfgX0+EK2ewbzi+CEaFrwiUpnWvn
wj7khO3IW0MZTVgFkxuZ2dkctxGuSofH9zpL91fN1x7GV57SJIKS/DB2Ljf0MnrseWbMcwTFCL+x
foFz4jCgQlN4cZj94PnpTgjqi2X+cIVWaKzfGQfxvjLL4WzVSge6Vh8A0mEUt8vuWl9dkTEmfFw9
a3BsCOCfxpkpg8WxyPSb6pe5mCgyoANCveJSaHHyHbso/Fj2ElRCOqF9nDTppgAu2hkl/TTvZS7f
cUeTryw223JUItjeqO0Q3F7idTOsZNCv6aWRDwhaIFDxzDUDxc2xkN/K9UCwIL7qvjBwF/C5Sxxf
kbgq92NYoVeFGi/Dr6JYaG/yAO05eMQrLN0BU0TDA2DFZXKIVmm7mWb3sD6vVLbpZii3Tbm95rvr
uGXvGqx7Eidz6Q5y0zg4Wf6UqHvlpEsi7MU4/Qu9/BOnVhTN1lUJ3FLVpG/zyMEO27KVbcYffus0
b9dPBr/MQNbtnb23EOBvsG77JFFJZLONDz//ce0vUP1vf/zb+NnotW7Sw7I5syxlChwMEq+4WAke
BWwSk1Pp2aAF5IAYluDjCVSLboG1EF0UyDitWPQm7/GiK/A6QKrLyX0fv1FNi0I1iLDnFPFc1C/W
lx8I572qu8SWYElFCyHt8adHG8zEWgyttX+MYv42h/j1zanfUOFZEUYXrSmSs0XjHdrassQsL8eG
XZ0G4CU8+GyKR6s82LrJWaasUiGCnJSloV1OScqZkZQx0aSbi5zuf77x8l+mE79d27cZST6UkzRV
fOrQZvGAOEwPMlTV6Vl6oLT9+W+p4rW+TUIUMYdRmSqrtmEJ9PwXdDzXjGsv1SZTzS2PbAB//IUw
0fvqnkmajB51mg9nrAp69t/3+Ll4Vm71Exgpc2bjnekFkyWUhtpD8yx6G7xkwVp9xG1CNCVowT9f
rSzGBz9c7ddc55erNS+Vnlj9GJ8Drz1dDunoZWfANjDQ4eHGeEzp6A81Z/n4DlnW+scwUtP/NkpQ
bdXSZOhImqmLJ+aXP5+1XSAFehvDw0NEk/rlKqMnweEEs1kgME5ETHfi/tD0N8DVAFWgO8ATlQS3
0wfXAsEpFacd5hMyJXOdV9syA3cG5tqBVsZ4pUFfSorn6DFhwm85YLg16hUalvCGTh/wJQPbAjsh
xB6MMNz2TOvWEm0SSZi2W3LWktS9iiAhWE92KbBB2BVAP0vztWcAxKi2P5qlM2Pjh3WRehCfGsZD
dzGkYsop4Lk88UbTaWe+0a06TnwuFyCar/Asb+yHK/DnBXbc7VVszOsCtZ2xj2M/hPB/V+NG3R70
5DCC0jPAjj8UPKf0Ffj0FTFDfyzrh+hgoRok8rc/VqEfdW5gOnn2WvMGAHssXJbfJ1t4sFTxvd29
K92K6xW/3DlR7I71c07VUM3B4AD1lNivhNuZSQ2xgxHT3+UsQSo1Zg1WzCC+8qQQVztg9JvL9czb
jkXkKv4zWEtph/Kymiw3gPCMgQlCe+DhjwSpIK0JJT/jDX7xNh3we1iGtAoCYC6eC8up7vhoJz/s
wZZQbBnDuk9uGt0rUPONXq6dMyqB6VHhRGTMlxcL+bWkw7Y/yvTRuB5qnPz0NRQX+7lfDl5yRL8T
AXUwwA7XBKCqs3uqvXa4D17bqwfdroSSqq4D9lRLdEaRSu0/3NNKa8Q9Eo7JuD6+uC0ufEf6ZemB
QgzNH1vYC5mhJiQ+Jl1eu7nkBy15vLQ7yV4GwgkVPZ4puwmdCBU0pcqHiDlAwBu9YwaBpisHj9VW
lnKXDPMu8qkPqe94EfypD6SuGg9n6bKbWDoUyhfsH4QdY/kMapOYLgcS82YGlIh0wJdpGJiCMg5F
rPGIrcvM5wCmD+kvq3JYS0RwwNMmkCRYYmPGPFqu76iTqNIHom+wjI0AQmbdiqADcORnSOYgOiJM
GiMNJA6ftbSon5sPtT3APKcgZZxtQJOjJsVBSKd/XOAiFOrrPpzLwHzFUkZ9MQOP4+N6tVclbtnU
uIjr3qbZqqA9IvkEaLXbSOipx0XxRW0AraL05pMy400XrrlTl2gNG2KaHuHlQ3+ok02Lon5Zhz62
DMorfjedcMGAcNW0QjfGWw1ZCFQpl4X+jj46jJ9kZUNLkF/PVb5LeCJdWjq6h6x3qGbRchQ+ZXgo
ZCb29ZnGmf7u2m6ULdYtzUsiXBvbGwqd/hV2e8n+IHoJ7qeGwv1SAk7vYX41iI2AB3xq0ytm3Ty0
8omFRjl7AV4MGUJFaxlEzXzIfPx4mBvkOwvdEJhkyG5VHi+xnwz+VXrrBG6/HotVlCHG1D2Sp1kc
IxAVXMvkTVN88+bnPV/5657/y6b77YSyr3rVWyq8mxnUzvv+VB8aJFn0EdW8eL4yaXuVXzHt4XnC
5AGuKgVy81Kf0MI9c7WsSpYnPBXSemDX/3xtX0z47+eRJmmyZkuyYVumuPZfDgTrUoVVdJGac/V5
ve9fplvpQ39oPy5MSpt5gLKAvQ5HllvzGcvD4nZ4ad/7s/HK6UiBPb31jPugmSVEauQH9EQP9u3P
Fygbglr1xxXKsqRItqEZhvyNejUM10TVLnVyplnq5G0rebrkakhoppUyLuq3BtEsVqmMYIyNNLzH
0yoJncsWX5DoLVZW+uBhndK/hIjz4BsAcyPtdwUQDUxpnCbbk5hyq8epWzCHY1Bj0d4GLoA0gYSw
oWBMpDgugFXKy3EdPaZHMOo8giu9zAnYZuZ+QuERdesWV0pAShRo9JhEUhsevaHBsMWr8e0zNnjc
1DjrygTzrXvUiA077DzC16L1sBgxaTXYwA0iZBBYMPBadpXXlY6FAQ6UGqzz9x1pc3zhx4l3sBPf
4lkAsTvArxgX333fCysnZPVddQ9XqhAIEqWthx1agW8+vcEXTwg4AeZZ8USxIzdb4rza5wZcHrh8
2BDkGj6Bsb3INE71nBZSwvOGK6RJsxdABaAVkDTw0+NV8I8a6VyXfPbm5Crw11Q2M+ZAbvyiEMiX
bJsW24wLlhkM4VpGcPl1hcXfpcV8jBCXZtuEx4uy+3m5WIL38sdqsQTBUIOrp2rfnrUAQUg76Flz
Vqtlz2HmqKFzNUndxCzcQewxNaifHS134glLA28m3US5WzYMPJeMVZjMwMmGpjQyPgFneeVO5Ghr
UfEgegdLhN8BsTIV9UcKbxfNU+gnFlD7vCDCCFLuraCo50yLaNMX2PAjHcwT4TOLtWz7ZWAIwNni
dLjHBPqK3JFkUu7WutccYN0wWoIXghpilIgdPGiZ/qFzTmAmyhgEjAOaIeYYyNAechd9PeAUcp9S
dl2GBPY/9oYvdu73ewkbRYcYrdgmHdzve0OXWo0ezvLmbHntHjOuXUr39IZzK4J6HvwRKSkpvbgo
IrslaJu5guq5bvKeiLFPh/XNPf+oOwMNx8xIwWBR6H2qx+4zeOuOxqv2WpyTzaK5t7b6yaBdv7Gf
lTfjIO/bp/BWcxvobKPImFHv5Dv7s7gxsaARcxLMJpjafXRHbIFFdEVy9/Mi+nPL0TRY+oZhQFg1
YN18W0T2VdEvatkk5xR2jeWNR/V9wFEG2eoneFRFRFxGHp5ANHh+44sT3ShQPd+hSUkfJXKC0+Uh
IYP7Hl4t7qwRMXA5i41dVFsQBItUndRVF/pldqPhd+Ixa7+V1+yvPVU53eQb0bxQvy8vxCtjJkR+
l+zpiR9i8Q1JjpNwRlxb0vnGF4Tw83uHJPz9CdIMDgPb0kzTUGmrvp0IfdkPqdSMybnHo2xGE3uU
0jWU3RnKc05xdoGZP1ErhGRpAbnowjYhwpm3PLT4zTPoi7xu2ujpnZWuhO8esXVEpmfU+7tJ2kaL
pAXSdetsW1798VOuiSVltugo+KC2j3m24jHUGUEitr/Hwi+kFNrp2/BOYt3jMGrPA4Sy8QqfQkYY
ocXg8minFMYL+PDa/7E0JT2XLNKmxHhrldZHKJIaplsmVUQVbqZ79sz6xIDKZur6zAYGdITQ0rn4
6g6N2m1zBDA2kbpUroZHa8gEQviX6KlvjWfC0hPZR+35833/k7gtbrula6otcwob+rdjzhg6c9K6
ojnniV+a5G+yBJYYDmmYUrQksAp3Kksim5y9GrZX9mlB1oPXcGAGhSFBc49hqvyCDSorqN5nO3DR
f1zhH432tyvUft8OLkM7GNoEmgJ3mOi0/6Ap2Xl2GpGCPknv1Vv7NPu4PmLB1D9q2wokz3zSAFZ5
8mfz+KFO/nHPvlr73zaob1f0HWaYxeg2AnQ1EZEjxY1u+DP5PqEKz4iBHRm4vmlkBmCfPnPHwFEa
k5jFZy31C4PoPucqEwzjYMNF2F5OuGrt43UtlnQBr22N9Evm6N6aIX7aHJUY0AK/4dqUW5QI6+gd
zgD8lIrU79AxH2vLxYXaVJb1OfuMceI3GHWK89MeF81BwZXlI2gWGOQKrB4XgNJRzmwPEgUGQQ3Z
GvN+xT5khMUz95SPSsqIEzMA5JDWXauf4vpo1DBhMIjxR1y9hmQlI1ApPsrqHqOj9PXnz1oTn+Xv
dxa5hqLL7ICmroLc/f5Zz/JZr4/mBeQM+Zwt5FaUWQXm9eTgAJ4Rj4qMMF/qEawP/OwW4X36ki2V
FTy/W2jLSBBnvDksIet5BY0XnwFC8LjT8LTHOdnKDfFr3FDcFEVoAMkjTHwAZ8FkUKjT95j/WCr6
n4vXVNjLTIpIS5a0L278L3VukEWpaSZDch5c9XGKHAV3hZGDdT1iGssZnG453HjEQr9FGpm70DTi
Y7ex3s1n/M7JW47nOrmlyBX1He2mO3n6HlcILDUWqsdsn3C2GjsDeUd0DbU7U0vktNKBwz5gpBs7
3XP6qFf0scD8P39WXxvyt8/ql7emf4dYVTVI81DnuSSAkKXM9J5jBKXYuJAJS7s6nFfxJ1B2sQ62
MtQ/ekbh91oyjoTehh8ABXTByYzEBWfKAgdKTiIVzjBeARfkxxifQkXzI2D3evFfXvu3EiNu7FSK
Jw6b+IWelRqYqp0xJQNl0n9qt1S3KBMwy9PMpc3mXu1aciuwWHovyMcg2QxHXAT6sB5gXeCjyeKS
i/1XFSUcV666k94M98Cz4632L6XNXx4RxWI92basoWmRvkFpnZ3V3dRXzVk69ngh4NDKjI4ohh19
3j5p5v1TcYvn/Gv90LBKTsl+uKuf6RDqZwACUISf76T5B9atwQ3+5XK+1SxGH4Vh2EooVB7ZmdGk
1iI1hgK4o3J5tg/Ffd0vSETcGkfV58gNnmtXPxvHOFqo55Cp5nN+Cu/UffmqkUvKQfg44blMQ0MF
jKVkuFAFfUuGdZscho22mlmuic2SvElgFQbL610GpSrxjBnYHvS9eYcvNaIQAiRGaKGWAzmf3p9Y
KRwPGC8O+5hcBWSzEIJt4ZlNFti9bAio/OcbY/yBRf9+Y76w6l+e/KEKDEXKWWISWFVwuBLR0xAT
NxK8Aq64owDhfkmYcMPtpqaLMXpwtB3YPT+uIPATp4NjNtKizMlVF74gVK/2A8yzPl93nZ9vjUML
XQejOUZbMPEZLFDZMSX6+mrZx80N5In/pE3QHmZkH9KCrkjLsN6wT+E+GFePSXiEm6nyjwfMVv7c
yGmDLNXSZTZzU/t2RGZqYl60C6uUmNgLiO99TF5N7qk2eqVlp5FP4AQJDgeEAmO/7ITQc0Y8vxwc
UQG5yi3HKOUf6aaJspzIWFUXE+lBOHWTJUMzqiw1tOz9kpjaFGdze24SgYXCldEK6LtvbSUECXeQ
gvmSZLhM0GipnpdETM6e8YHnmCMGl1hs6sJKOOFSudGx8hwj2MXX0DgTrgaONeKrt4SYw5ok84qs
ypENanSxuCS5HV3QhC8crldEBYn8Q5G00/ES+FoTXWkJwoO6MNx+8/PSUsUz9W3n1Q1N4nyUdN2w
lG+7V9jZgTmZoiL6QFfH6SET2B0tKY5yHkE0SxyDBEZgfQeWiGYM6hdqBtxbcDwBdDzqz8KXsGHT
onxF9rJl0NRznlq+HvvTnYi4eyUeBKALxIsxuPrPs+OPd6DrEnpkA1Wbbsq29G152KpeZFFU5+do
RbydZ90Mm/KcP/Pcw2nfNKt8jYe8ZzrBKrgpdrN999qQmXh5uKzLO+DDSli+Ugtr+4JYeJEEat70
7HbgRvl8+geOhsDl+/3+drXfRC+toly1mRawwYJHMg6nECOulX2Xu1/SrrdzIBqgmkbBtHFRGHPU
uaJSBYB+694U5s7UGo9gP4gX4M1BeGP+j1JFTMmXyKmZNsB6hoYLgB6BaMETLR1cxoGwveCJYQLg
+6VcM2tA0QZWzt5o46XV+6ni4q9Of8s2wIpnfKFDkUNt3/LHQXJEdgHJVThQDpMDCQhxoDwsqf/a
2zst8jBGZxcAJM/fbMCVjQrCVJLIiEYG5Vf6hv1w+kZPgrAJYgcAMoQRPLYUGmFm9ShNkR5C5zCF
cbiGXwotAzwL6JimOGiKVwTbXQPTlzRpOGHz/vjzc6D/scmIz4U2WTV1kzPI+Hb29FkYNv1A7xKT
WlH7degVuDJiXj7B4F+X3VqCuWOt++5gE60xrq2EWn0diYn0eoR1knoMczhHUn05I2uIUFyg0ejU
nGjdduTvYokDggJkhVfrsXuuj+URvgrQOcSWYINdxqY+WrHuQ1UwUMlrS2G033s/v8s/Ydzf36Up
DppfDpLGrKakmv0PYee15Ci2bdEvIgJvXiXhJWTTvijSAsIJL/j6O+ine6o7uiP6tKlTlUIS7L32
WnOOWRUMGiFr0954St8ZtmR8Fz+Pl/jn9pl/TufJH44SU7Kf9NPcEfhmg1E+1mH2KXb/sbMZSxH+
P8vPXxeERQkTGhXgn74gpW+HvlOG5eHN/duB2Y2rfBKKc0fkEezVtRr0v8ACFrY2nbnuMuxHZm7h
w4P6Q4aIuG9AhrlPgKrGNbEtMHptJOGXBvJM4hSuZjp++nN/WeHS3lwhEAaQlVzgLgx7iHkKhp/p
DIGIxi/jRBpRIXStiYxf5U3Ndsb3fz3+svG3imt5v4oiY8wSRVn669Dy/76AUUzvj/x2K871c4tY
7aicIUHQeRRh/n6p2LBAu2Ivm1axzgiI4M+lIcl44PZdHjj2b/Qj3IwlgPcyuVf7tr1dV+/lhYWD
XhXtAWzSh3H3+BRO1fGxIXjYkd0qKHYo7X/ZzSA1tzaQqC8TRRYEWU65vDqHbbrK3JwoA79o3zZM
MAEY0kMGgbsIKmkbLszmTicnChmQLV2oGJ+GM5ujj3g2ohRbrm+4DOf+PTsO338lXNAsNn8RrNP+
QMC9KCZQlpLKBx78l3es/8qySx2M/7L9HX9TaAMFXevlN96REaU2Ww2hMKvku41uB/i1Lw8097QQ
f2hwo6jHIzCzmqFCZcxEBcbgxdZCJVSAlsqOAlz/+9C+Po7C+/TKOeAedb/Ta/dBQRe/yhDjjOfH
snaB1UfmDCmKqHHkG3h2cZfDl6CdCkuas+wbgk6rXhjU0JdpUKD+oVyff4eP7kT7mqaKeMm+pKfs
C1AzPy17q5Hze92vdiK5ks/8kH7Htc/R6Wn8xiAtesMPLPH09f4sHq6LZHvYgTZFlbOB6bPTPVI6
4HPOB0q4T/YoClemgREU4A4IJseLj+Ibiylnck1bwCB6C/KfX6DYBaBMCumxCZ64TjSYSPjQhz/e
k4Y8FkTF2ZfpsdktKGhGMWjbhBU7HYwkOUoYwSU7hpFeHVb/ccz4u5Tif2/6Pyf2kz7e24lGx7my
MSf0J9lmHtN+my/dEbnzvy9x1t+653+9mM4RWQXZQMn4v0ucko+yfr/XvNipj9TnwR9dIYrfrc/7
vvgpjrhAmNpTAmugGUBKmgCqBT6NGK3ZSnqXzx3ThV8pSH19Szf3WJ60ZzNMvzpip0qCp9ptEskO
08qnBnp0fmyefpmUO8Ohd8Vd6913omeyhA67208bmtH0me8kljbxCYCsS/C639rlRdqYbnnhyddW
sZPthQPxp0GHMs4VtkCBbdDFkHFvgeCML9p/lCB/r/g0PhQFoIWGvkVkwvC/H1A1VUJrqhNk7D0I
f+NchNlLFTLx+O0OWhh7ma37eWidkn3BJ9c/MUEr9SC1VlS3FtHBp5qNeY8PhwEx+kbUQT8LcMVj
E7c8nP+y6fz7Vyopfzv/LJesUslpIuwFUf6jbSeWxTyZZVece2N9fZKP8cf0O1Sc0lb5wXB613Ku
7mO7pGbnZ01caTwGzCZve61262rd7sYd/pF9hcMyOXP+3rXHmqSRB8/cC3AqtwjaXbW7nesnvHg8
RC384De42b8vJLGStAmzTRVW1wN6G+4ayks+HdomQgEtYPX4BM617h1hl7N+EXjUbu5e4ZZg9V12
8Y2+nnRuj8JGFAErEcPpzAxkSRp6fFgujx/JsEi3qQ9AWdb7EQ8c54XbkpVLWg+h95ucCTLvAlwN
NamBbW2lMLkmVMxcojBS5rAkOejIc22KJX6d6Xv7aRyq0Cj/4+H66+H5Y7umpGWegLVYNA3lj54a
/t7k+tC1/sxJCdvRVd1IV86KSz7qcZliwMcT/+P4R8vub32B5evXLYvWgKLLyl9Vzf/bNJO8N6+F
LoiYUNcxew3zOETXnbswYbpNSfouKVSAwm7bHEpQbJvttusCpeGL9A0IgYavVtGj2nfVvmV4UUWt
dZ7Tp9qKautcc9JlPioH2T0yiCVRtgqZfYMr4UFFBRHb2oC/yNWyI1oegfIY5T0A6YG4heblRt4s
QXa4YmMfz5C4v96jXDqIGjIYjp8mjq9hy76aZWy/bvJw6MeOnZNkT43GHHV/J8WUPIVmwwFAwr25
ZADbomDTnbUMT8IT0SHx9JjPxKXL8ZVdgPM5U9RM3hARmt9DmG+YKmhEopxjJoBpgl+hX2JBKZvC
ggTf2E4EVB9Q7jzxehjb7cMAa4fcIgQXNA/nxxCiPr4RD/OZV051mfZUr8QBeSSKAWQ1sdufaU0N
ldtMu1zey/FT2wQTUup8MbboxndOR4DDa2HfY6dBYzVddGlDml+s2QR8LXsiwufrgk0nxfmVghcR
7SjbtyOzdt60fyWtc3s93yOiB+H+oAA5L4ZPmBJIzCab8+diZEErQlf8A3sBB4u792hcAcWDGg3p
Xu53iYpRI7qjDcVQVIaViVZwn2bbxzUypJ3poT6v7x6EICuBADm/itM2Biv+TQ5WIduSyJ+I8vJN
s/ZXGtaMe4T0XS9+dPPc1eg1Arzmd+G9s8j9LA+pea6rb+1+IXJM5vemooeTDOlUd/dN4yDmh+Rx
wKJbDqHQHSWwRo/PQr/I+rmfj0O1a9Uwtg6ZcVYeByl+HptfuTno1fkuR5bmDdp26I6sZtlpbgJN
Pty6ncxibYa6enxIkdK8PcSX6vpazB9Jg7PmqMQHo3mboONrlyze50lozY6WuBqmOBMjvK8zLVCC
B7zSdNeR31fiIzqkt51cBAW7W+E1oqNYXlJse4tQbOxUgZJvzXQntJckCbU4asTzLB+y8SSqx9EM
e6Dkki9LvpRvb0koViQ1v3f676hddD3eyB/isNUlv10YmKCfhCdFe57Ld5OllgaBpG4Lbn4uvD3G
zSGHqtru5no/1Mu7HIQngDMPYKhz51UD31PQyYcmO4HbyufQIJ8u5J93GcZ+KMQh5nxTiEBEYN2r
ebudb5K+WuIMQ/6NZtnuWrSyFLGOyJl1cMci6Ej3mZ1EdO5zOFUuRAAlcXXGfJ2T5j6MvbnzZd3R
BrfiVyrYloDpkERtZJpPJFyty6vLe54L+kzbqQgGAmycjtV7+uD1inhv6o5IeWyEmbzLhm2SRIXC
/Upwx6lPjrK8k9Pd0F5SDcv+pSzfmyvqu4s4EdvCQVh7bqenOf6chs8rKfL1ryYzcdj1j4X6x0+Z
oPHlPhduTaEqu5Ll36zlk5KVILc8LqYj8oDPTt6hB350Hr/TlN3uwlDg0QdJ5/fx8ub5q5Y83gRO
y0HdthIyM3eRgUjwIl3DBGTr6XUEUJDeInA37vGYF1EvbeXC0Znq6JZvR8mv1eNdikzhfBOertJO
MT3dCPl/c25dyxMsF+5kosCDs2+pPfHdcNclxwz0vbL8S7FMPoWokva6cDbj19vtI5ue8iG4MnyI
Q0OMMFpisORjv7e7R3uUuab5nMdRiQRO3RrNzuATGIJb4oIGrKOSe2LGqu5rBpOoxK256+SdWEeC
+gw05AqK+R5y3bwZrkYTIy63knyteC/jSO/RmQczr0tCrICKEjDdAgtKmZi2m5LbB9XF9NRh02GT
4F5UXP5ITpFRHxCE0CL7SCnMMZvmW65VgMPIRfM9cVadwlqIUhWlvM8PpTPLfNm67/kUYxWIb9gr
QTWcuBp+Yh1fbt1yBxVcfX0wWp+/I0foHIGOkOVl8PZyj+vkh907b+TdxciKUKRve8lXqceUQAcU
aoLIDHvZHZtvi/LffM2AKTLI5/ClPqtscZm0r/jHjCSjaL7v1897/XbDuNm/XunXdPPLu9k8j+J7
kbyW2nNfH6rmm/cwQrHuwPK9TuV5mJ023VV4pWVOIgaL/jCf+VoRAxGkCyknq3/YUuuZoyBZNlXs
jOarpv0owl6TWJHta7z8Z5q8DvHnPL907G7oiXpMsvskjmTlKBGAkT0JrTc0F76DQoj4v3IukduN
5Fh1a96j8vpU19Eo2HJ/SrkL+PLI2k0/BvWZO4JpX9Zv5Xs0N8fReJ3iV4mjH1HdyS4R9rEQtR9j
5qfKUS+INI565dioz3V8bDhqU5NDgjE4YRPHuKkbp3zLhXW3eNOc8lsk5+m7RlOjeEDHNAX1pJ3j
D94wAqStNRqb+Q0JpPrYsNEvpvCZE8a8KKLwmAODhxXGXw0FRutKaajfXVoAmKXR9UI2qJ6QY2hU
o+ceIghpEoONyphunUBagRB2qh9HBVfp1ubWaMNRhZGmnREUG9yKsSMMLtRO/m4MAbrlm24vvW1p
Q2tX+zTxs5BmSNjzFRMbQFD/9qnesMzbMoGwGVZcT1Yw/IdD4S97rElP1ZeVqDbsCRcQOWYPRytc
0k2UytXjjxkIS7mXpe2sUiQBYw3qdHtjxih7feoa43ZMoXPv5BH32Sk1tmW692/au1m/I5XOx2cj
f+WvmbBByb4xvmwIQ6pdzmZWfdZTF1CWqduPuysOYQlRXPcG0WVwIRwaxLVjoOl+bEKq7zeWeJyN
tWBENzMyuqc0eS6A/TISMZ4745JZv7fhW8DxWNzgB+30B27lqFTf6+u3fvt8pJdePqeSw2/Vrd/k
8ZXEb3m652rT7LNABzoMbAb9mzJ8K9NpPoLkHI8i7c8RaOcNZXOMMFL4ledX8/6U6+8qXIkSu80w
/gjJW5V9JeOvmkXKPYjj8115gs7SKU+qem7EU6758z2Av6LGv2b7Tm+2a9zxcVTrp/j2PdZPCfLZ
nP/doTAyjdUqNH1kiJq2rq9zfWfSw04YaBvEzpUDCmBfQmatByWXPN8ZoUSmeqpI/5IQWSTl743s
Pcb5QoBaUOdQ1wPUuIgkAUoXcXwppbdEehNE98ZwZFs3r7H825ZvEwNvogCXWNX4WIgRQbbLHEyK
5srtLxZWLgS5SwQWIOJ0DoF/oxfAcoS0LF3jIMZlhhQPJiIo/z61U0LbW6dUjlN6KkXqPZewwl7Y
affDg9oNA1MYsz0N7vX+BilyLs4xCyttVTapSwwDuAWTFl37k9AcBzEq+9eU+Twrwpy/x2SDGcdu
9LsTUmW6H+CIq8HhYFUM0A6DZNwpD59qtIwDlMSLz5tI4sWlZw/0IPE0XDcFMmAktyWtLGeZ790d
IwtLWk0PisyF9FUoTKBBO5F2nSskOPUgqd2BOCJ0xqk7g6nXHY7Hiw1VsPt4i/FG7N3si+lOc5Jo
zl3w9Q3W4gimvG+VbT5tHi3pKosC3+aogQEVsJ6AP5e5HwGtgERRwv/IIi35jTg5uaefMO2BpWpH
F9u7YIak2db44oGn1+T0GAhxOMyatOfnel1bXnnimtIrZRuqEaRwG95Yj+2eeScNaXlD1npOC58g
AswnbPdEsVublKXG8vBjj6aHQVgVycwNKukgkX2AcgTPR2oj+LMoJ0hvOYgv7AbsOZ68XdpnPwS4
tD42XYTTiCqsQF94HwSWZFefH4gxHem7shYP7bfau8wei4P4OUjwGtY6EnoO5aPbtjbBFPhFh+ec
cZVhk1lxYYLHwOYHo/C0nRiUw1QA1IUqi34utIN1fhQ+EAzgcSeHg76YcZA/h+clnt5/jDYadThd
XL8EFOeUDrzGZgCcNTsQZpFhj8PyxcnsMiatfVtrncfvxPTr3J04atH04zPOUk5tTvMe3/3mmfC2
gdTF2qU32GdbWm9tyg7nzkaoyXBEPD5nZoTQF5jn4Wxe4qYd68hQvdvKmi1yYpW8BichIkv/bi7+
ZB22NqoSGXCu85A8vmQNIk+7qcUonsKM7VfYDRz4Z/+BVGjc3DWHoc2sOehp8w8jw/0e9YbXxlgk
A2EmkpyqfS1KWzq7V2wAN5zd6xyBlr651t5DCqzJRqRl3oCIOBMN52KD9paTGa2x3O9Ev1K3BOXe
En9q3Oqtr/ziC1przcFMd0jeUDFCT55qeTQ8NUSilss8gXkHmAY922qaw9pgXaOJyrIPJghuX72w
2Lqlj/ESC+506U6A58g5A/hNE7bS7Lr1a9OrELpyMEV+ujgb1rm1iA2TU/+d1HZMC6RxkBRpz9ax
R2mBuIiAJMkt2fDAMCC/mGz+hU+o57OhmY0EVCNGcpm/8gDEeOUMCG4bPM0kPnW4pzW4T86DFjPv
SLYbxSHpl9QboXDRt+q5gxBGpB2ugn3xYnPdbXCKxkZgxAGJQ/mO+FQioogr0LsAFKR2hSwhAmuE
k6sHD3jliGw1BCt4WxbuCxs2Ox/W4Ik+N8M7ryMr8ObGRHOQQSB4D2KysBlU3OP4V+0aM2m+uzbn
3jwW+k4zt8Ub60T2jaWT5ISycrh45e5wzA2gCuQYN+GQMcJquXlcET3+CL/REZMtITZl7pZwjrAr
qMFAwaluxda/cWywEMdjmF1sKDxUigAfiuDmDbclSS13ydeBClO/wSmjGK34IT5O1P7uIQN4dE7J
yo8KSQR4yzPGyp8M2zF+jmVE4ZuEbzigxMR3ymWpV/ce9bMzpLuGM5folKzfT3hRet3nls84xeD8
sbyi3twNuBjM6Anm2lzvXkaM7t1nPIn2yuSRA/FkAgFwU92vaq/Q3eLhpL2tiwStubxCC6ZronPg
cwcjcsapanI0NOBMbMWUmDLH6JwxcW/mhiyHGTP/IiVf8+imzaa6ujiRdU/XPFldE/9MZ45UMBy1
+MbkKazQkbP/52t2SEwxNY40wa16e7S8BXBCMyNbnHm3OShal3RvguJnTluKaxRBXTrYpIEzcEVc
LAx0idf8kt7gRqNW59ychBJO2TkogQzgjKK+pn+o0Uvko11sQWrl3bHQMNwiLVcP0GjA1KhRUJF7
wKQ5OU29W5Es1jrcvFfGfzAMaKtM7MOR7Mn6XpeRT+yTfl+Yx3kMKtFNfyWGoDUeK7uDx8Kiiowm
Sp9yhhJYykkMBM7y3B3Sk/IlaVDCVvdD+wtbhIFvE3QNdimerxUbL3eQ8tww5caqiIlA2QDwX1Ss
iK85YONDhawElrV1KG0XoxIqAvYrS3NyjvJQ0UGo9vA3VjcC2A8STA9YWWy9zYYdik+Arqcxg8mA
ybKRCULCjfY9o2vTfDZYQBx5GrR8aTEnBT5vp5uOGcCGM+0kZO0fBMEioNvQosItRUv1jgzok4KB
gUtJMcdKe/URepS40JWw1m1BCQbwL6gYoX8EMeMM3VYO9M9IuppQxquvmA70Pij7LYZaBjFG62Tf
vJhIIiKnfzGqExc0BrsuAJL5nY8AWPbI6t+7zbgRTniyaaWjNZE3aExyhfaqX9O/5vfzZVQhd2cv
LV8gdxPhSVeEWxfuQmARdJJnUmnP/JPwNJAJ9JUR8NFOIZudsotAEogfkCRQY1AMQUvg8moc+NCh
mH7SDAP+C1TnST3fCehE3QJShykUTAB64TCkv2JhQ4FXWOw6MCDW5ufwtHAiTHLgfZMjg2TrpbfY
8aFiD1QqHusnFJ3EQs7sSFOQ7vkvLN3afWsWO0UOjXEnZaHeuKlix3Dj9E1DsYgylefYDOTx0Cnh
aARD5ipaNDHEScDMOrrqmTAIFZgbnqBGvRBWpGGPO3U48OsScMD7VrWOcNy12C+urmRu5KtPWVam
u/twUtiIyVOgIczohqPzIp/Faune7pE2Y8UncWzpHjbCQRecxFzrKv7EUJv9Rj7q10Ag42CrWOcr
T9Ucda1jvN2gWOESQG/L+Qkv82baDWfrHa3rUrvmHLsDFSU8hZblzmgRp0c4zH5c70oJvCTl3SY1
3bmhPUzrBi7Ipm2BqodTzurkxXOUVXulPRnXgyIc2ubIjkypokkeKl7WDXIZhg3blxL7eA+Tu9Pi
vAPEyOi7OC48b0QLNQ0oErUi3vssRI97mPXe4hk2eCkfFS/lB6wpeC7oil3NZS4BSYmLpwnMijyd
YY4IgfEu7DBBMlSti/Ut9w0lqAfOD7s+wci6Ma7RKEZzaUsf5CJqGhsFGYmEca2ouExpSc3hQuPW
pei2HuTOAqVAkl/wIPk0iiVcGXxgPMdG0NxcAyBDtpFQuFw3FbBIjk3VSbSOOsCV8SCkgcVuhToj
3w6SR23CcSO1vLTdKeKeNVUAy5BAVDygKh8kn/3uSstK3Q5oZ5XnQjyk4kGdD+W0v2komuGxev0Y
WjTJqygzfT59uQtuki9CXfMeWiToh8TaaoM3EtVgOiSO1JzQyA8gfwvr1e0QZ5frkMAGeU7is5kf
2ZZ1MuHMrWkeb1nUPY66vjOyg4FL0jjk4y5TPx4VhwDawUGr79i0pHqbo2VKAszvfQ2fMbxym5PJ
pG3TnlgWUPMIbNiSOBukSTjNtAyQ4h3HGCL/ZQHMV6cyi+bx2M4nIQ2XA41KTmHwgPsp/VQCh2c+
uYNubUBfWMVpVPbXwlcV/z69JsNFT/Zk28zFXrIChgbj0+2V5qo4c3pCoYb+a1FRm2gE8zVCV8T9
eUAobUyeE8Um+2+1TArTN7LqX9RLcuK8wocPqYlKgGMOeOq596ze/vchobLMdf82mjJF2TBNzTBU
+Y+xZnvTb2IzV/MZLwe+cBBb4geQYOw7+HwEWlyL+EBFYsvEIQMNvEpem7N+wX/AHYeEk/M5NywN
0hlb+cL40LB1pmsy/jhR/8e1/s1NuQy0/t+1/jFGk8ZMiJNp6M+JtCnw1VCaxnZdoINaUOWY6DKs
zcYKNnGDS61wZVb6xuYAmiJNBWeUb/BV47K8RQWk5oX1QQlmyydOMgAC8VgKq5bekwjpY9NOm3+/
ekldPsp/+6j/GMeapmgIk/R4nEuO6bR/OCkkTHluKryCF605qr/35lIsodXAc2OIcs95e0SBmjBM
fdBJpfcr7RkFKKzGuq+mQVZEWrwVrOMi8vBy9YkTd4GuKouYwnVXxizncQ7Ex87oQ/6EmAZGuePv
/FGAi22OKy4siYgJDOso51GZbPMxGh87E2S39aZDJWyAtNumfyMMVlpbyl7KdnG6NWObupwV/s6J
VT6i6H8IL2xxyv1gCgGboGK8Dh9JfYjFqCrWc/U7KxfsRG6t2a36TESzGGXzmTJEJVzJeL0/njRx
b2ZP9fWJXxfVZwppjdb21W8U3J2303jd09sQ6aKZQS2y9YTEV8zjm5R/QveBnpbcvvrbRVddyaDB
xvzpMhhbuoh6/JZpwLoDtQ2vUGm0HSymqkBjVj8JI12nEzCbLLuILP3MsfU1dC2AHWL7H1wMzfgH
yRY3r2JIKh5FHrU/FIz1iBZ5UIXprKClzdez6HSv1yMLgwYIPUK3BC8dSALaAvHjlcZTY98J4EOL
60GLf3xnLUw6pLFnbppDb2xKhuCASeDKN9vp1+Sg9oqQqX6uIrRJBNgT6vDMUM7YiAEj/i+eDwai
NYVxxPMME4bYVDxkpsfgFG1TZw9OVvI3o97hcOsJEL77j9clKalfM75/ZQ0CsI+MB//aqohu8gog
1erqzqaLZF9mgIA+mCLgkvT8e0b4o/h4x8nE12ciVkmrSLjvhvEMwrY9WcZTTxCi4YqBQNTVy5jT
c0DZeOq0z35CqDXhZAAjNfgY9InnKWkQsVn0pJmNK+Dc9GH50QmjYK9+nmzOcVG5rbWVGtzBXL8N
HHg/RHTAXxmGu5fEv1+AYIqZByWyJkNvzaEefacZ3BzhBWLnoupOLmn7VOq+VgczFOyF8lD8kNsy
hAgeXrSQz7p563cGJqAchULKUvJAQrXKjqj/NvMVrt+mRREEpiecQbp9yt/6FwaSys5/82dTWZfe
8EJHugu/0IHEP8Takwe4mVDLd6vGw2X2Mq++Zo+mLeNaxrmllz7dSo5tfoW0+r3eGmtIa2D57vhn
QiFSPrEt52fVp/Nl7Whf30MZDlVokMCD0h7O7I9+UKLuRf+28PMfaFW3TxptC2X1eFFemjeW+T24
iZZrXs0v+luOvvf2wru7c9b4pa5qfbBCVI8TpSth2zuLfL+T9dT9ZmBDj5CwKN+boHwnoBwgGvl+
L9yVP3wv6FQB0C+9eyGsKT/wCCFgJYLZHbG1beZo3DTH+JzfXChjdh7iDxWejaMIX3hVIvdOw9md
bbToUfzzOJkNqupNccGnHYGgbtF99KF4avo1w5wlEJDWFndfs9JvW44AlH/mvns2rjZ9Ck1eAtDG
L2InRuMprXeER/BqDVDCZpt88mFnAiB1/mvRmddtkOmeFukonueI/uTVIaEAZuC6C/MwvfANvPCF
dZR2rEWtbbmI2hH20kqvL9rSmUObRoLYKvlk58l7J7O+MS5evxqb741d8kJzCWlw268Jaz7hY+Rk
YDzs8hlw0K6J1HhTIkjYC2/zU7f06Wq8EVvzDNfRWmT3K0rJS+VzM/hE7WZuSoZipNPyP7ahEIIM
PwMLOStYkhD/HpoAmc+pfO89fLTJDgTKgR88rmVUP7VrapjfmTHbfFUp+QmuHpUsfhuiFVN0S4jk
1mNIU0WkBxHSbk50YkHWKGnIPsHJQReCbHImQ5BOEdPQpBBIuP66Ojocs9Vjyb3F73J/bn09pHBF
nDxO9gMBKfm2h3yr+SUlEh2MDeVp+gURlENZ9wOV/rZbGhUUhug0aLpyvhIuIpmNdNQc01tCqtbX
EHYJn46gOoUQzEfhBn1w1ftiaPgKqxLLF5AS3Su/ruLauG2gVsKYILaYxBg4vJ/xWfHHafUgiVh/
LW3z9O/7vKz80z4vaxpyaBljgKb/IaXTprih3KKkSrkdYUvFJzP1SKCXYC5+SY3dvRoSSnUyXfF4
AtDpDlOxSkhuB4Chzgi419prPO+hA1TGpvoAvdHiblxJr3hqaXYx252TZXitUZLTYSV+ADMXsA6q
NjJRdZspbdP5pfXOKvcI4d9IJqL0zewhRi0Uskk9q9laD/pRftKD+N2mN1SbG3XACbKSPg2vPzZA
HliGgKcxEGMxomvx0rzUX5WPre32MUeYtq0PnM5975cfS+v1Y9o+fulwkMnNwRWJXrrWcUIR1HsN
l9LgWPkm0BF6PpxJ/vKCNLQcbeskErtdRhzQuQXoJZbIvHiSWNUghB/7134Lf20My/ele/bTfmIl
jffVmbN79QnuhG4JS91XRhBrMG6QpHLMpqPV0NKmYMhP3bKY6b1Hndht4iekLALuHvT3jrqhv8K5
xaTDT3OFhRC7AB8YgselegofJ544ruDC7b4sTB4EAJidUe/ceLEXzb6eeV/Wjo7T2ihszHOsGCzO
PNOxavNw06WABrfOXqU7uUpsDz5Pt8gBldTknjax24b3MaCir27MVF3L/FlCVpmMgtM53VAuraDe
ArzuNsX9LICdB0Dd/vIQYfP6D6mprP7TMUAGsWGYS+KervyhcJfjxJy0hzifH/vHq1wslrvEZyY8
b/vZpo/Fzo+YgMMARuxVqTy3q9yn6Hi8Gl+ym2u27or5UrukJUBWzAhr7j1Dd+OHp6/Td+4+4tHA
OxufU0R58Ns/Nwp/BsdCjXhbd6YIwcijwElmq5l7XUTcC6bL9DtrM0If8YX37PLFZ5PzlRCChuT6
OZ4dg74t4grWaxUu48rYU0MNBxb5hKMKkJLQYGPL3lOvsttP9idcqY5xppLpWWnk1e0yHGCCqLaG
wNB0lVfeOnSRtbZ/cBikdHjs78MKf1Kyoq/EFOn5Ifw1Ad7jqRxPyieK6zZda/RmCWAZiVnBTIk3
+xcW1QOXAnXb593aSLjpotIzKBI+RiKfv2jN37zumT49F8lD1D13v7LzhRptTnY0zVAsP05ZQKZM
yKZbf6UXVeb+Hp5o8CHJ4L0Lsydhh3zm1x+EUh2JR9F5wh8r+fXqPEDkO8KxASWICA2e2T4eQsYi
PJLFfol0Bn5KbBNpQQyxv2RoXfmaniqNND5S5jd8pDdQB/Ao1tIvYLwKi+WSK/lATTYeaX8xox8h
RlnO+FmHdP3YBnLwJcS34//zqnhDO6dVDk+1Youf2tvwWCVHuioAHOlm/Ptqq/3XjfvHYiv0wpy3
E7oJZuBfKJbgyz72PDtyRJ1dHnjoGdD7Cs1lZKetT7jMK/4cqhtympXNpJAAvUkUu0POepyJXT6c
igsbMetR+sYio/FVrTrA80sEu1CC1fJpHk0WURM2s4Bk4iS3NHjEVfHy7+/sHx9JaCYEE5pE6Yl/
ukyvt7G86xP+vem4xF7COgLNjcQeACF2Jg7l9wP32Y24IzLrfpBmE9IgP2Vu/dT+0Gv/AkT91R/6
s7wl+30379DG/QD/bQJGeRV0VI8mbW6GeZCe//3KJe0fvGWLVJo4OsPURJhznIT/v/K0muKyHc3b
WZ19dINU33S8CXYgqyOxgsraqhVDZ1c2DgNkTnHTxy/CXxlSfQ0yNXoodJ4dy9ghxLiiGhZfUOSV
hYOXvooa7RmJg0xx0/mKSrsTYtdiMCBkWgcXa+JSX8KKOOCaRD6QB4Hb4UVhMASBHHBjsgDTKjUy
5pP2mWbhvSZt6tRYSORsejE0DdWU/qCD2nxbBYZXBQtGcZ+c5zsl/+regTjdmIyT/PLuKeqHSCgq
CzaltwQfhIhsfUML+wpv4ETTXu6XOoc2XIb5nDbz1U0Y7Qyn8RwrxDatFPr+lZ1yrJmRt6U0gN/z
8VRSmZDWQeLzAXZ38rDXtLFKY21aDiOMcTwwL8UElithWu7uc4BEYETIYmHfIMDYHyCMaS9pvFWA
8PLS2Hjxh0HCL5mrRRINMiC1n4x16dDw3DJDYBgCoY3X5HxcN27DJ5Tt5Ynq7NWKN+lL/F+pev/Y
dlJUWD2WLpsiEZz/e4ekRj3MRsrNHRcb2pR2QtZy7D6WThiHt2vh3hLUvF6FDQ7+meyoTC5VYNfT
ZuKCWs+Kd/eIyScA8v5GH540F5vTe/8NtuW/8BeYIf+hc6NosmgYGkBT48/dcSrzaoxF5XZGMb24
PFuvL3j8GVavCIO5McumQUYknroW8By9FowgeFZbTu6epNscSsf3EejqRr9t2C/YLsFXxS25vgwZ
9kw0biITFhuOENZpZAvsU9or+bpF+cq0kFHh1NKdX5lsOog0oVsb6+RoZK4Y9kHxTPiQC75CjTgo
HdDdaTC9ieBYVy8MfElB6F8QlM4ezl2R+h7xXHysqUpBzTgQG4EeGVMY04tmbnh/0zQ7/87FcyoD
0N/q9VZU4MVtxeQMDrIz9iYWMomROjJlpKqmGWqciNB2KlemusAS/TYPm3wPSVVi+hbThA80DL/s
tQxoM9tQ/Q5w1HWTESzyyTqrTi+P+HhPjjFKTJo+JK4CUr3xZDsJEBqQHKTJV0zPPPEWNv2hMrYc
1uKGCt7BaTR13jJAFd9pv0uNw2NYZeGUOfIC+P4/ws5ruXEza9dXhCrkcEoiMEdRlHSCUkQGkdPV
7wf694Hd47KrPO0el1pNkcCHtd54itFeVictI3Dp1NN3rNlsVNOwV/P9nJUb3NLsQIeBQoMuVhTU
p8GpFt3O39XhDlp3MJ2Vxc0thp4vnWTjS2zWj/Q49idr9AIIfEgDtErx0r8nDJaV1z54c/4DoNX/
wZgjYXtjjyDYSjfkP3AjNW/KXDBwARGe/pkdwrV1HTn/d8NTfhrfMXit45t/7hAwL6wth23/VtA3
Y84TVEnTi877DH6dnPHxGxCQ3V3ZZh4XGRpuG0JwD13gVE75VJKfXn49XPkQHSzWO4yjh/Epe01X
IJLqR0qCxbm/mh9kK8rNgjjX139/avzeRH/Co1iPFFUmdorHxx8jqCQIk17ECVZSYuPJcgWq4VWy
JY6LmJsfPCdacEoca8XtecqdUXY9EaDVSTBUhAYRtQEnOJPJY4hXzWwWwXWOFPmP9c74p+2OhzLD
skKrKUFRfz+5pjT0k8hSx6t2NN+TZBuVLpMq+q+OCBRMP6pMEPCi3md78jxpNw5uSATT55igCu7A
K9cz6dE33OCkCoDaiXbH7Gw6JCMu2DCEg76bNvOPQioZ2Bn/mY6tG4p/grXRmZFYlGwAYPJ5v06u
+ja5arFdoTryKKNHY3DsPxDbabR5rDHjRoAGMWiQFwpECzntXVX+o45Qsv4Jlf/rGzLbUP7ysO+F
TArkMh+uKKqpmHnKK2xa2gspfOomOXDKEEBHa9O0esPPtUTSRwWQjGpuSYfbmjolZphn6hPO6Ha8
cg8JJD2FS/LUvNqhYsguuVcXLGatJ33AiH1nN+2ebAlMw7QeOeWmQkG6Lzf5UT+ldnMiikBZ+WtE
Tju8RLkbQ+wt0KIhp9iwYC6sJVHJZ4tN+JZfDVeYrUlsC0m/R0UqzR3E+Dj5DbOgts2YeDWv2SIA
wc3IXbOdMg4WW/L611SClXNNnJZ38zr9UHjxQ6fKdEPZRIYMdpnjTLo/swoPDgN2b6FPd+HEIzRY
dKDSpyB/1mv6tIHVXqmrTB4rlL9iS1C8rV861W7v0GTgaoDD/pJcdepz0724RcEQHGmeCT3q+ZwW
epCk24DywcDNjoYNAU+mL5jiubi1W9zHkQuNHMnw5DiT8TDiN0JmoJ04t+K3YV95GGw8gs5HKg/Q
SdENu5C39Kw52te/3+DWPyHgf71Q/vCKP8RoKFNLHq59RjWYFyWruF4bc1WGi9BYke1fL2zHtr0L
xnWKqVv35GmTdluWRabEXnToVEtpUMO4BZZAAxNFWhOt9a4SumhSo8YuyzXGIzOyk5gpz/7/HxL1
kju1gdSi+sPR6D6iQLZyJDxHThOSM0ouk11AFnzVNij2io8EDoC7iyRZjlA0UsUm/oYuAJDH6qPv
5Q/i8COwpsQDl7aCNQn2E/8Uuwhn0+jp6nrqV0TGioTK3kx8T0gk581oBxdqDfxIazz6//72avNQ
/ef5aar6TOOxxOu/b/9f7kNR7QJV0Yv22n3ygIC9g1sYiA+0bO2aXGYxu0tmJf+woqJGaViJBvIa
SE+zM+oONOrvgGzsOrbLfqG8EUP5A/dDLAQSvE29Dj5LV/Dig7KR3qEk0WQACHIxEUhAScL/dT/E
N2s9xR5pWZrkRv81NBr6Pzna+PkkEitERTOlP85eSzAfYl6a01XihIGWmujK2xEW5A8kFSOMWcaQ
eITVQa5VNmZphZJWwSHRUSCI7Ip3zEe2S/FQSuTDXCqk2cTiECRCtcxEheAqS9Y6NMHjCBtnJLtI
2RT4BwSy5HCuzc1udb+eAJvlOS8C2GAHP+M/U+tHdgxDEG5JsubRpimwkUwg41KezzEaEB4fwI0I
FsGRLA+ppej5qqvPex1WbuGFyI91QY0YcSEykcxAH46BsfwdJKPbInmXOPEePOvrc02NyD7VvaZw
2r0PBcGmi+eL8kbVVt7kUxls0tIjFlq54x8gnuyu7ZIB6pu2oaVyZx1D8hM5NWiXgYwNZcmCZOj8
qO0kpsubQfDNnFFCjj3biY/TdUmgCoCL+tlWa2HO6l9ql5butYfd3b+tJTrmN6KmJfmT6jiJiRGX
BBrF3wo9LjXWpZiGLKywM4RMc94SylvBKbMA1i8uzWMLi2wQ3CK4/D08vrmyikMSzjonoluGvfYF
ZMzUHe/GkaaiWas2byr1fZi8qNzICAnMRYlpa1VtkO8ApAcg6MPzMCcFB8QE1rSo4S9l0ZLew5rn
I0A/z0m/BYdbVohGfsJn5QzJMR2gRoJ+qa/LvThgCVn4PX1Ei2DwWuZxPsgvBt/Opwp7kXkfKMfJ
/WAjrO5WcGwWeQPcpHLvYO+cReGAXVa1l+gn+m2CawQcCQrF5cFSjM7FKxS7GOz5TCgjIYuoX4wI
Vks4DIAyaNeFcRj4q/dGvSy6U7kHgzrSOYloLMFxwbJhgyCH3NzPzcv0BRyTe+Tcm8vpU9jW25AR
7UAvB5+tmx1AovpvLouP4SfdGgcE7iayRu4MZUbkwq9HeyGwQ97w/GlozViLpds+E1NsPsvp+oEU
a5GtWGGG5s4z8TP5JtPV7I/mj/VJoEJAthCiXgjql3TOxeNVc4kKxMXzQYLAdQvyP5BtIwR2VYdr
bnaR8zyfjYK0mLhofmed8ELEd7ThyXSpXN0zFr3zMriEO1QsDhjF7C5bCseajH/PuMbM8J8FXvDM
E9+QZ/HZE+Dccm18Di/aS0d/i11fymHGHCZoTy8SHUOD6MQLIrcrpLiaS5bRRqdDh6wF1LOkXyVO
dzc+urvwrAfUnaxQcD8Gj6Bsj+FATLYx0su19MFcnctOsuWjYhdv6CxaA3p20U0mUWAuCER7SObD
gZ+vtFhgHWjzB4ztC217LRZpBr2A4N7ew3C7HTWafeb/M0kO14VG1yNS5x1gu3BJLZtbpsm99Jlf
tJ/B+YRhKlWH+aFyjGze18edjxSPR1aywHMK7sxF/eg3fASkUYTHagWOLa4Hb/zwaw6vFc2Nl1Zn
riDmbslfDloBqUJYBaaTTfxwIEpG93HSWXEeQBug0MkHev9XtE8QRWnuiXY4Oemz+sJLg9gCb9/w
ohCvg0l+atMKOkx2m0XLBCtUh/B5QMN4it/zAAG5nW6mb8pyZullP2vlBEBOL4vs4Q1HFPyQ3XJo
cgCgNsP5eirdwpN3IrMkJjhstJhq36t3tPhLJir0+xdhrX7wlYMn2A2h4J/c7EAt+CmadzRpETlj
UCmkT/0QL9EusfzCXNAplz7DvfFzzwcAAD14MfRfugg4yBmo15YHyqyS4zNjN8vuvfVdXLdC4mjv
vNNis8LaK29RG01vzfjantLVoMDVg7+gZLdn6POdMV1kfSrcGJHycsZ7vLmU7o1X11FUiwvL93i3
p2e+W5euULhLzz4WfL4VUGW5GK8Vdaiyo32To46u0AecxEhlj9o65N0WkAwvohEJ3FJ445WLa6L7
UGZDdyZrrpXP9PCJXpp6t/wc3/AB1Lo94RnqoUDnZvRR3wcuc0HWoPrddjytKZsaHGzUQ7lqmKDu
FugvqCLUymMZXNkfxOkV2Jrqhrlw4KiLtCrqiNUWN+KOG/JOznwh/XyxA83xgTR4CDaWeuAAoO7W
y0nhXk/dXMODQlz9bfhCPSshm9SIn0dD60QVmcw7QdqSMS9j8Mv+YzQioOF/ZyNF1ghvkMi8UohZ
/fuO0oRCPYydjrtOWxj0WtB8S7YJhY5QSyjprnNy1BOnMdhf+14+/0Y8KBhurUX5bsJQ/JibZIsE
Q93wRzlnsbSitkhR2QcOqE9uXsaZ8nqPof4jHrrKB/QZt18ANonGnpaLbC9dCJhZTluyj3BCYXv1
xtfAeg6SA0XbFA8yL7oEyCyYT4VD4y/j6voAF9xMB57KnNqT6sHwcxxhqSYOn/gWG83Vksszd8hj
W1X31MYDxYMr2eNue0qJsKTvltm5HNbweGChpJbyK08b62729KzhpUSbbnPYY9KvYSt4egVnuQfF
mRs2eE6Y5MCBNEKSPLUvmA8JfadNR7YLniUJTMRhIEuS4IufsfcMy46Pn2iw/Ndgb90qZMUkcz23
KIDqWSpWUX4qvOrEPDNIHVNrV8CBoh7OnVJbNwzT21C7oi+3XkExPvjfff53dhw5xhaoCrig9qbD
WW+gNRAwBHKqORYzV/RVr6A0EhcHAQ0bKuJIq8PYQRLUghUJP0Hs+OqR5jr2oHjujer4PrzDzoiC
EoMM+wTE8g2ym+15gTYdMPGGbwAPwG9go0xF8QXG5N8ndjLJ/+Gy1DRVU8jnMy1d+gPymLKhRBAm
TNdH5kjNhtJ0rfWEZlOG+9Tyitohuxbo2i9YVygbobTAfeSOxWLcw7HYRu52Aw9BtBAwaYrh0M6g
80R9ojy4pxYCjwDU/7oktfol/ZwOSAynu3gbMjIzbG2n7QTZHuQTEy2TIJIWKn3hFeL5WQv/5+NF
ypDTM1J5Fl4WSE2cYLAo872C6vMFLRAPcWln9naMM4QkBC5DQgBhRbfNJpqBv3H/eEEQYZDbsIi+
MBOFF/2DPjy08SzaMNsIyyaU6OCBi+QgLsMnH1MgAXqERnqNsiJWkqiZkMsWfT6Sbs4kREBIXB5L
nxq4esl1Dc0WotIlbHtWwMrkOagOl2Y9LLR2GSHFhpdi1+G+JbYNcR0zNw9bqsfoNmFCPXD0Awti
cYLu6b9S0IpxLmdlh+YrWO+aG3JvdApz/WO37FGxNRuCGhgfIMr6T8I8xleoZOmiEZxlLB/9soqX
dWPjHjAsprtVd2Th8H/ycEnYn0zDMjr4DDnCRga2QaBl6+V+3Ek/oAIIKcF1LDBly0FzTroShrJw
tLGIdCbIrRdSZZu5QWTjbqKDEYF+x49de3G26iASELusue/wRkm868+xiqRsMV2RrEqBbRn0r9sR
SZeWx/XUomzvnK3VrVhyR5TlkouQbszX/36Vs5z9+1X+ezj/ZTGdUgLkSisUr5nv1Gh/NOwsngHa
b+vTiu3tgZ4qJhMD6TJliF8hflKkso5lUsjJVb/QPqfKzsR1IlBOPUc2jyfwltBmeOquFefKR0a+
Ewlg/Mhk5gFlzBkai6EANFhWZENST1C5FYqz6NwLnlIC0K3wqc6u03sL004X6LDpjA15JdGwqX6b
dXoDz5HD1AAsoC2puW4+/JgaUCdn5SCp8olVOcfaHDlV4bEQyetHME+NTBEA1PmIxAAj7ULctDDK
zFbgOoHdwbosTcUOWMxK9w4ZLL1h+C0TzA0rA0viVyjN328yXNlfKQZWulWfuGOE5Ze4ABISvMc8
E4lzMTS4A44G9gO+0ImptNE3TbfOOzrlWCZJOJl9BnHhZqVnVQ5B2L7iqrh2VUT6O6Pf0CgyvfoR
BptVUG17BWP+voi3xWNn0eJqMDPPslhTdEaaLPay2845J8i48Fmhju7zld7vCv8/lAj/ABLpoiFp
kqjLmmqqv2jjXy6Wpm0fU54V41VVt9V4UFMvCUJCMIFk0psErEo9j7WThp+JWnG93/saUXCfQX+U
zd044aa+q92xsUhWza9NfMm/yE4QM6astf+codAPCk/Ck9VsTX1ATUPh2yEtnTh0R3M2FgnCdaie
BaLKRPbc4lWP3nHAVVAvCoWFHXJowFdD3Js5DUwehZ7jcOLmlMBy6UgkUwicMPOycPakTOXB6HFG
LlXlOcVdfhsbnGo1+ogmcSEKxPZUAc+jmInOcfqreupcyiuxn/jqcxLY6EFU0amkbZJaVG3gEkw/
/B4NFqWI/3GT/iYG/h09AjSSNYKtLEvUqQD4+4QUqb7UZGYhXsPdS78RjspL+wz4nkCGkn5H6jdc
W+hIgAQw4ziHMLnCZGFxITMK3QKPDZz3F3AFERA6WpJIx38bYMOw2vxmhsfYFWc+xuZUBtsnpZOn
C2SaCW0zLsPKbkdmU9sfFioKIUYkQAbCmgaq3WyqQak+ZH7l8VNTq8Df9ssIEE6embTILwNkPkTB
Im7i90T+kEwkECkwZ5XzYilyodocCfUDARWq0fxKvAOJv5SvsKnzgjXy9VC2o37a1YdkpTpkm+yN
g3GJPIDD43gkmkF4JuJMbufFZ9AW8Y+2z3YGIouFRsdvtcD53s4gbw9KS6sHB3dlE7j9eAnZaXrb
IJGApZNP9je7n28CMPFd/bSf+bPhocIgiY6Y23IJZ0VVLx4/jnFCbfG8InnEFmPB3RHvwLO5mjFk
BjG2qxE94TNPPDnwiB3mT3A2sIuxDbAY8BsYaFRQpJjH0CjIyhhcWYgxGiD/hU8Eq+IUbRz6RkZ/
IcJeDjbJd2xS2JNGQCbgQrROt+BorS07/Y/xBwbrfx4MXHOqLFmaqVmmrv8x/khVERaGXwys9Fch
ey2ULyF+yxsOnRA5J52B1Wcmsolecj4gS3ivsCmq8t7Svjum77DouI9J2g+qRW0e5OEYR7tU3MrV
LtJfEO6IwsFQbqMQsnO/Z/i8JgjNBXzNaOB0ujbD12A+5QRlVluhJ8mGMOfnSTnm5T1HzjFs8gY5
+zoIcFBCfkm3IL/0JCAx2Schn0B2Rir/SE8QEPq4IfcRgLX7yPW3Do3AsJP9i1I4fkdJwKIcN1a9
ncprrO5Vc59wurCdj9jXmOw/0+yKv5ZDZVbESa8oyTrVDQrMQgDUZ62+9DJZR0hnkaNs+vFeBC/k
LKK0r4KzIlyzDKASgWu77SsKlVclxp0caGupRJtc3dblKkZtqW7aDoQMv+jaSkHyIKYPSX/q8QOB
UaMJ6PZWQA5fXOyQBeTZRw9k9oBACyMSEVEOzodRdOz8C6pKScAas5eyS8ybU5Bocy/IA5e2gnKP
o0OCt1fa+YonPW6FfFf1/2AK5X/I4jN1Q7NInCV41rD+rPppjK4O9S4Trw8eDWhaRv0prJ1yhGBf
Nfi1p1UTeLW4Yq1jimVwRgriwwyFxFYsU3k5Ra6Kn45xo0eUR4EJoV3eUKzVaZOE9IrsanYOYujL
BZI+ctt9FxCHbYjPuX7LDGBBdyzc7soYWpkblqUgfhG0tTkSQfKk9+tyepITb9zXiSeDhiVLObFR
ZZPlQ9LbA2k87+xTuwd8Ne4iVtZgB1bGaWS5XbOHMauuouVIvlcarvjeKpjfwZhsnePqQMFKUx2Z
u0G3Hrk94NqkgaNclKT1VV+ZyRBvV6fxVr3OnAomgFQBF/GsXyBSQ06bn42PjNybRWih9r8aBOmR
Dv8O5iH4Tk+yDLcIESaBqxEyplnkmVyAgqHgx61OSB86X9MgNZ2jSdggFtPe/d5FP4L7qvDSlDOD
fAn30dPTRYH6ez5h40Xj5tVXbFmFhx5hXIXqdrbfEkoaeoXXo4BgTAVV92KFQTidbjX+6FX3rr0T
nQ5OhDt63iBftXcGH46saoODGio0bD7z1K7oi2E+JNBIpl3LGaA7lxMhVF51QK6akt7GxTqvoJbs
adN5ms48WnWoJQ13Cc/bubKrJeyB6lx9ifpFeOUA+CaU+VvYWQxDnVPeIc+ooC6WdXIGoGwhyVEm
4bJA+XHoYhvt+L0CNnKz6j+Cxo1/UBNzrZPirliITyiH+YP/T0pflKJ8QJKBv1Xe1cVJ848E7CQH
WInC8vzM0eJdG6+zeM3vYSIeoK0YNyTbkmyKeYArRJxZIg8gryAynVA8Hh6UbacrsprIeTIx1e9I
Qep2WrUfimNkbFWUn+MWGVT4xU2D/liP1/WK7i5GboLxvtFlW9WRgmupp79qLjRqaHBEO6FTqvyU
DE9pdlYwnGbnokJcgS6tQKc5UCbBMLtRinWuH5MBZy42V+JXjh0nkX5QzA3MwUf4kqJ2df1XAyt3
x5ZFyJKjB67he2m7AtvMxKXGEwnTCqI3grG3RbsiJBBx5gTWgugldRCS6kjEvnSW0ZAaNEKFZtoG
EVf5cLSQgc+jYoh7aJCBdylMww1JdoBjTV9J6VoqDnfPN23MbvErWmdR8KrQpcqBSPaCuYEd3PYn
L31hKSRNZBpWvbyUXhVkWVTJrKsYawp5u1LsxsIcnDoXxKirrLObYsXJ40Ndp3b39PExrCEOkNAE
exmgFo8LoZVfOHigwZHak4a/C3W2kyWs55PRucxXoNuPwiV/LVjLwJLkwSDRlGf3WwQo/UH6MZ9V
VBxGedM+B6YNVAXQQ1jXB9g3qf+iB3S17hOyhE5N8TRAxHLVzPMujBiN0cQIbGL/mEn7MEWn50FH
VcA0VLxmK4K2TImvtxMyL8A0v2TMq8spsEt01JSokMcKAk7KiuSlgacnmzR0Mnzce/8KXT9D9fas
4SNTDbKXLBTM2IRMpK7M9cNZGHqMlVzVUAFdaBufmumJhHvC1vlONbhF4BSNnSLrrFaN4Kbasv2g
iltsFrb1haGhpd6cSvm3pgIgc2qfrjdu8sUD50HFarYtiBox1j4JFiDB+eIpaQlOhoYBWQXBQ+1u
I84Ajm8Qmb1S5CoZbgyYqaxJJm82VETx5hOlBxwmLWuVxjY0Sbbpr2rJ1XFts3nna3nYGPitNLo1
XV93VOhmmu3Z88Kl8WYZM/cBJhfLy1ZaReJaEza0KGjqjOkUmCmiY8A3FhYWnuYRVmtZ8HZhspa8
hPi6DgvenF1KDLGEcQiVHhcyWzQyenxSjS2nc44oWAxx3JaGGdPFONofJ8Srk8uR6SdIlRCPAROE
iVMth2989BkWs4xKryV+bsANNd5Z/hwWA+JOzDrbS/qMQRXDNe7uvt4M+UnNjrnoAWGYOYzyBuK9
xpD1AvBI2F9HML5PbwhZRAthD+GNgO1zJpTvemtrLpSz3621FgeWF4UrvduXxCjclTm3fJphyOXM
eVLg5ajDNgT1uGRfAfkIOP9oI+Rx2x3JoyTsDuEqjFJLaA4FeXZgrOhYogdC9okmInNJqZb4dAh5
itG+PLjWV/mD/lkvANskZAZ2BzEkdPdSnDdF8vzg/51B9CSoHzopEEolXuovLYBx0eFrMtCvcZHs
eGPI9kjnKkk49IeABxzlgePnrll7EVBdafMwhw7EbmVtGpOMt3URr0cEINQP8piSbaG5kDeim+tA
OpXVUyV7OdWUxpaoFsIKUJRba4E9kzwGiWgAmwrUwnJIhhkgFREFieQTeQ/Y6vmRNptFB5sMU3Mu
YqWV+TS9yTSpGvCEBK0RV+BK38FnVHsEciSJy8aVOnK4bYnWIPxlG8f79Hc4DEUvMfeDusVjGVfk
C5zl7iRXd7M95UCoIuDuvqD+o3KV4Z5WZ2hyP17Lc2fINghcWQLH56lvR9X2YZxXeX6ps5fePGvd
PoiPIlla4YqrsvWfhu5oWDsCVkiNwW0ffaJMJ5DGz9w62A6Byyj7AJDkleKdeKtw3i8betjNtSGd
R58iuX2Pe2y8Tpj5yV8HucOwwXpT29CK1Wz+HqWLUVxMglFgFpcUT/FFKsEnEI3XEUTuPL7W9cbE
vi6fJ/msNRdVu8TZFUjYJ5342kqnsXpSo4sMs9FecPxP6Bq7TZhfU2nNrYbe3UoOenIUs3PdXNXm
Ois7go0uQs+t5+PQhT8qwJxwFm84n2C8CuPUAKqaZAi4neCp1BgXTioRUXB+mOexuifipa7uY3pu
rOehO09Eu9anqdmL1e6BS+eDMBsDVw7sMFMmitLSk5sTMM7krxpEKQj8lCMo07/jAur/Kl9NC5Wb
rGuiSnWW/Ie8Pk1HdYjDSLzW8Uaz9tNVSVE3R6SjebHKakP4wwqXUs9hS4jQUYuI3XPETSfbIDbx
kUAbTAnwghJbjN0We0va+MU+Lz4RadYc6bjG7CL/7jKvx5ptkSxfwJb9x0+hmP/rEqCqibn0d2GQ
UdX/Hd3oxTCO/dICaPcdSb/xJJg+IW4LSCCog3fC9QlOhKLmYQknLhLn6a9hcoFqhA+GBFNwZiYf
gK5c1k5LtsRw06XV6GBnneiBdsSfiRzGaBmtcJxGYHKUjYxL4A+wcdEJDqJjHUloG67QmA1MS3CJ
Hky7wM8+A5xNzoK1aFxasOYoy3eQk+AA4IL/psYax3bOZv8eoF7gwRUesHtpk43jxQ09BEaylwC5
AGLgGpf3rCa+p4UeZefZpaM0VHcRqZjh2Q/cx7mfeR37l9GB69qw0rTIyYK1yPPrjaMbPVW9VJE2
aMzM8EEVp0yzwAeLQP4hbxUsLFS0nUkqRHa4KJkIrZUOIYbTZMN7ybqIgI4TnE8SXpX1IH43DskG
Xv0NsTatWIS51y4GSFDbMzyj+oHIEa4WEwmC9orI6H6lrrTb9Exi14yAYEUZ7fScfWpextQwI3Z8
UihaGghXTj510a1A91HCUNTOCpYekbtuupW2IrgwdfkgwIgoflLDPcvgw2HCAc7AvPZZEQEqEjnk
AL7vZcJzfAwyrhkQQ8WFO1NueI2FFds+HIOusWm55rpCUrWaNkApYH4cWly92Vv/NhAIVyxycMcn
+Sk44Y28UZg7QVgtlMNcErMdAFegGwkIw3MClgx2dpD23bdw8qmRvyTX7HO4zd+Op6iw/Mi+Y9LQ
yUPK7yr6E8PBZXyfNii4vsbZ20tqm8LyTaiNy0qEngVERyq/S8Weq6ocQvAKEfbrZpmcnKuYFFei
eDDuoJSnhxcSgOAG9bl9kvbAjwIWTA5KifghPsK5qa8gq1+FEL4Mz7htqbgitishv22OtCfalKh9
dPec2EFyCS2bZY/zb6QoVl4C1N3aO2E0WHBiR3sVHjPXRgreoseuRzjYTLRh45y9M0h5DMYPp9Gu
IS3ilDSRc6PjDZ02EbQ7IY2kzAVv1T4w8Lq6zfQkllR9Lwp1S+6WNXmU4uTmfbj1R3RoNRRYmj1b
6Rcwq3T693MQw83/qhctiUNwXsZEXf0/luMvwLSQxKav9sN4HUpbMD/iAeEgtmroazNBa1ehDwMw
kd4yUsSj+kvSyrVFYH5215iMUyIc1Cx3ewvcUmUPotVOCRjjktcheFb4SI+aiZZV/M5q2gAQ7kvx
q5EIGIJhpzZ69KPIjNyYu2uAvhI/XYW0ZUR3MzXb+Fj2r6XYkeVJviVIXsd9X1Gtw6kOhQSrZeBQ
MQ3XSiysS9gimzkOVN8U/llheBIDBXwBP46ozOs+WGNCdGAaccToGiEodB0N0qdfvZuhvpRx9MGf
iY9rhlggjimkrb16onWH3hfjJ0u+R/LZWqNeJQP1aZhWZjclk5kKdpxTt2p1lOJUP2k2d7J5Onx/
htaDJyXcuU8DbOiDG4O8DCZoukjUW3Xwx/daPWOwCBRc5Ga0MMSdWv6INZgbh0Gx1QcwW7HifhCG
fewj70JSGnl8IKH/NvkEQpMghYFcqJZx/SSr50ZEF9F8yt1O7C4NtShKffbHG43brDstbFFavaqP
a0ISDvk86nZId7nB83q6jhR5Wg8gVP05YoxT5Jhz+CRAt1Y4OTHMc9hyY1qWJ3PCi9dh2tKD6w+k
5XttiSyELnBcecRa5XcJSWkZvVBV1ZdbM8f6aCsci8ZFRu2P2kkk5a0ChH44SvMUo+ErInJxG9dC
IsIFpfhAIIB/JX0/8OXJpYzO+W+uuJWqJOO9hK+kXyv6T1McB16XXGxnQ4pxGZN1K81QuwETgRGL
DGbE1wbyud4LIy+inDlgLSy3YnaQUTHD0/AhEe2ifYvoJpSR5t/uUjcwEdE+Q+VNZw2B5orOJ5as
88ebIZ3Aack51tJb/DoQwytxPsqcU5UJkkt+QEuNc0vCWrrLxptMrrZa8UmGRDL5E+FH/IHICcxt
0n/IYJaaS+x0of0AeMWvkTkHsevimxEcookpI/JG5TWT9z3RRQThmfzIl9hfi8O7KK0nevYGKCD2
qBpF2WkIZ0jT6aEiSH7tyteaBehhvZAYbSKknADDWVJuIe8tcszqiRt4Sm+14dP0zQ514lddeUqN
L6t4TS1iP9M7tyjoCks73u5M2Fb1kZFvKADXMQgRuWgDtgnw284UXgIiR9cRT6JvNMoKTeEOyRys
9MlNXAfsbmRGMSdh8ZA3GuT8hHQKUTlCB+RYZNIxsnwZ8RHfkQ40YX3U0iouj7KFnAt8bZep1px3
J71X39w53FbTsaGkT7qnc25xbvcNmeLLx2dMtduw11+14kpE5XRII5el0wxW8nyfbIxFQuDmqwDi
FZFhSVM5PshF9Ja2p7JdDeqR155huDhBsUKKUpnGkjusGJSExrGCy6TSpLsM+ieZSSXzMFsTm0a+
8Hg3qWqYmLri4uTXGpk7JjsvGXYqfGlMBKtQehHbqIH8PatecgU7VAzAZJFu0YD1+oK2qoYPKftq
5Hg3GSIJhmcB7LTStmVeLEqe0ndstN0huQ6CJ0OaogD79fxlbii5SOUl/dRNHsXsYb/qYge4G+Vg
JuwEf52PtP/uwSvAJWhRYJBtzJVyjfhIAWiwZQlLJi2hWwoAQgBBmk3GnXTSDE+RkO8HC2UWS8HN
8ejyxZ2ko0ih4qVl6wxJjWNfc+rpCAmOTXYmsrCWYsrFejy64d6XSbxxhh/ZWIMqpNtJ8oiRCFEB
rlUV4+St9lkaRXklTK9syYK61QPi6sgW4EqPdr2R8tOhFeRwRDgA0TQUnw86GBr5NYnrZUsFlZ+4
enBrQ3gJwOTo9qiept6WMc0XzbuAoJv31NK2srVv9C0RFw9jPflOWsY8rWlvim40xub1rlOeYJSQ
AUXyz1AcRAW7xAYNfdp6Y4YHipCTnC4Fu7MN5YeMmxI6JLwU8S0g1rArnuoaV/6ZByAunvy1InyL
Uw8jGMyWLYSe8aLlR95tRm16bMs7f3V/R2ZqSDbm7JHLF1KLbmf0daMbESyK0ptMZbpMZ8LUHo4S
BVQEIiizrCe6x+g7j6hEVbQv5AfOaao5TghowvaipxuOJRxFCC/qGeVBZQXCBnhKlwjwoXTku6Bt
m77hwqvAsTSqw4QvAk0ERONoyHxQAxd0LSmeK5LnCcP65iZqQTvGdR2/Sc27WW8IAu0fjK3asw8E
kB/z6kMHaU4isCdS4WAs059O30AxPsyPGmLLTzu3FPZVhuTkUNQ79FVJ7ShsLvJTNS5epZ38Ixdf
esxR2g9uZd10lINqf3soZ0X5YXFQmnYTodONHj8VKVdyny0eBRfHMS7ZAwD0rKM5rqzG43oqcM4g
cSFPb1GKW806hdW2BOpqzJrsPtJ8idbugdYUnaI3lA9FlYKwQ5jiGfHRnxjIh5HbDCInkeSMBN9V
j5M8EjPEu/oA4r8pMqwxaDTdP1TW8cyA1n/EnEB3NKOadZALPgTl1ZKfRMTwLW5efx8M2z66Cbh7
c3ZEhew+Aq9rYfMoX+ENfPGzB3hsQqg1E6SneWu19zaRduF4NgV0vS0uB/mFwNOk20ipF5duRlBJ
yvwqWBydYAUIybtxr5ebMPV6cRcQO/JAF0KWwyNaBtHHA9dJkyEVRxGXuFF17AklLRhbVWlcmmw5
pf4sM7fpIW1gwfPD+E7QXHM5NQ8vmkpQR5IobxG6aXQfjXTsp3vV0E838uqZAXr+rWT3WtNW4+wX
5qnUmb5rRu86N5fRKwwS+0BfBb+5dh0ncEKS5Og/dfq9H75zazdAtAzfGWlyPmOhPn5P5UT35XOX
PustAM+hPkKERJ9xi6AIUblhOhiGu/SzaukToYyEaWLVI7YeXtvgTY9fY3EjB5DVHd2uQKb6oRgY
Qb8U5FChjgcE3yDoPh7pegCty+nDvfr49CLYcLVm8Ph/hJ3XbuNMukWfiAAp5lvlbAUrWDeEZFvM
Yo5PP6vkfwaYgwMMWM1WB9sSyar6wg7ziIxYRwoElz5319PApG+k9WQX9WCB0FeDPnQ0VwG390yZ
lDiqEtB8f+8aJ5rNL4P2xlRtNuQSknJVXXA8OMGmcCFc+btGdDYKwj2Kq5ZUzu1EQnDi06G67kLW
Dwm5aXOW8ji/6SYC0S4tvmPCRA1oZivdVzLY6gHxExArBRZQjOsxdoJDC6Kd9ErIZlgSUILULo6P
iropoiwYiHoPatXa5e2XZAIziGB6NMsOKH9ZEpg1k7JCLBNYQct79ZZa+6tnJ1Mzp3l6D14PCYAE
BaKIemzM2uJSY8zoA9oQVFQq6j3CwuXNIiQ3eSdq8kheGwRWA7nG54qiafebWFCxnL1GWOXq6xwv
evci2ljmygTHUgFzAlbAfvTRoq0RfpcZpBx8Pllkw11Of1/Vj6j9r6uPIpjKDwjSBdVniGR9s2kA
2Q2At5kG2zSxHbWNTZgtY7gl7Ew1vwC+pUCEq9e1ANL0ej1wKAry3zoiPFzE2aVuFsoLq2n0R1Ez
7ccqVdVoH2EsqMN7UkNAHv3ahJtsEcJDncfyeJ5DyEKoorxU4ZdM1zydWx39AocC1zGVaGbSqnD3
rCmAQtE1Aje9zi/JYmAaE+bruMDUApHfY87GiQgJwKR8ifCouR1IG8GsR+fudQTrbezA6ATFLz8C
JW2bKttCctFc26GCOdA+UJTvSM1Rre+1S4+hSH8kBgMW1bt0cWiqAj04GLY5co1NRuTFj+JNU9DY
ltoWnTKJSnU4gQgUT9Szna6l9kv7n95tpqhI/Tcex1ZMVTE0WOc2+eb/qVgpQai3mRxiH/TtUYIl
W5mqmjfGeyYEg7TCkwSbIyjnX30IAGboWbe2mVI88D5MOH7pQql34F2WyS9FH+6CNMe4uvpIZoJ8
Wp0wqGtwoYym7k1I8oBFAixLSMKKPkxuxHRYm4a/tJfSCRCYG0xKyPfB0Z4Y0qFy5zDIg5mzM8wJ
KM0hwmVyMIuzU9PO6kuPZy6kpK9+nj4ouCvV0/p09xUYO0QhYfUOkcB+2OocdVb3t2/XCspM9xoV
VkKRZlVJaP9/AmAvn8iOx1FCKgllA7iLKCKOvpFhdr5tYlbeyQkFK+XOrURtXtkgqFPJRMyfNXsA
ytg3AhpUcMEah/rJyCaxt2a5dKZy/+sU4PKpGKzSGWj3LxuinAb7oAbr+1PIFNXnzQMds+yUn1iA
wrFlLrMjhSr61DipPQhDcu3baDB4MUdROOXrkngly6OXDX6Hmg2chJWLVNW1NtaEfqBySzSqcVqt
/xeEhqfh/0HMoaFgqrjRa7ZiUef879pmVOi+kb4CZCWv2q38jljS0EwUy9fUJHIspkokRoh6tYei
EeAmCVn9TQkY4j1wSZOKf4bbTxL1U4+mFarK5CYYGrRgc4VsACAqoHRGO7ZagTrgTCYauOcK8pwn
fI1K6uv/HjllDrhNCEN6Y2Ilg+CXEAGUJpKFTDheU1yllPQ+U63AnVl7QmnSnmSrPWKiiAFN3XJa
x1Oy4yT7BfPTEEzB0l+V7qruViVwBG9DWa/PN4WyoV3Z9B9huvN7whkYsPImfM3Il2pnU0C0wn8S
PBYQZ1DTrhgqEGRS6PeZJIHXfwNNLvcp35y78kM1hVvrP1Av039a8SpANOrhP9yLuS7Q0hzijEJJ
cd/t02//6cDz8RGLFsOkoiBNOTMq2Fwh2vlQ00daOsIlWaF/ac6bgEgf/XWknacNwO5iig89Kicg
1PCqYhBuyr0YKr2/Hg1+8iRsETaVsknzTcSgOvrv4cUjFQyIvKkzVvKRBwJR3pRSxKUFkcrvnbxp
CUOr1zNXxcgg3RSvZ19cGW1xdZyLUlztATCKdVauBy670Tp7waObFa8ZeJrqNUMnkvJ12IsRUUi0
5oBsKnmeU8GQ57K3kdQ1tyRG+zwih6fOwNCwbo1HwojJR2ZohA+UE6NLOlGh/BG6TzTMIWj31YcI
uwdsNXwx0h1WUH/lFBNhJ3qUlNR9YYpLGxmVA+Oefmko7Cqf6VdFFl6I/8NazjDID5D+pnH5HnrC
TMTzyt1iKIXzFaiwl7LFeKsvNj27BusbsBR15qJrHSKIRkS+7MulKy+QHCAVgAOCliRndNl6SpQU
LXihCgPeV7tSVEKMGdIlpI2cQyje+XQAFiS4mK8vWM5hOKdXEodz/kmkljrLkRgB/T9I6tEIvTr0
prC8GSkRdAtIkKK/QlvF6cSIu4n6QTs719DAn3I2pRv/heiXYcIZRZ6xw6dQnAMAj0w2FiVe5GPe
M9EhDwMZE4+HjJfikCL4e67hPcx0M5huxlPLRsAjVVg6CEhTqCrGnP9eeD7saub9GISITE72Hlxp
4J3w9pjEFnAgMhZUG4XQjBhoYFFs4D7QdnhHpOIFlmF8E+43OR50wCYet2AUc3FuwCkMlopgPyyD
7gJo0wSvrY5AjSoUVjARe68Z/AjWLZ+r3IGKnoBZYP5BakK436Dqxly8pdfy22AFpGjPATBlCcuX
tVCCXMri/XS39kc9NlCIqQVjkfG3TKnemOEAk6HhwCecRD98RB4+njmKCmQnDLI7EbVWgj2tWEOh
cEblnAgMp4VwkoUTpB7Ae6O1eTDgKoBax6IFgh/bJj34ZuTpG/Dkki0ccnrsLijia+RQYvBliL+g
lQY7o78I7YELuhIFiBV+448qVQv+UhEAGnrrujNykA3Q3312ktNCDDTsKhTLqKpR7oLig/4kfpAg
CghURYyI9ecw/8Gn7IcyomBwkCTTNSaPfo+/FfnvfoL6jT4B6Uaf1ZnbtsMDdJ0ANhIIX+ZfRLJG
44b5xy6Qfnkq/B86LP+crbN1fpS719frK/jC1Q+trDszWRqIMYAB5wxxNIvJAwqxdmTy3IKdwgZF
YA5v+Fv6HjyLu3wenKtDta/27VE7IZ5z876rG1zUcoQU60f50W2yffmB6flc/tUx28MCdGi9z7wu
j9k+f/8iTGdkiNcSG3MlLAomC3EmoMuGuDmBLaqx9qLjw/Iei8FrLhgBV12BxAcLC6lP/CtjcH+h
mopH4z07lJ/lZ3bIDua0wYR2TmEyFR0WdkmBLkLrGyNRwB2evQBBDfaJ4jU25ThxFEMgx1xGriHf
WF/LGxP8VQN8lWR+yu3iKcPCQKbZB8r6fVm5cqxvfBkzgfnAHsrcY77REOQs+LMLKiC4E96FhPAz
XxhLY2nNAFlxILLHUV4Hsw4q7wg20JM5N8rHwAKHEKNGxiSZc0xW0hzw8KQRDc4JCKJtvkZ3nV/i
uxnLAVqP9+bucVO9L+DTPEPOU+Q91DmhTxLkU2znern0j8QDBvCKwXrArs9bhO4R7FK2Dx4nprX4
bfBE0AXkj0x0JyYg6HAeyQHU1nCO9FMOSSUkfJ9F4boGC4IjkLHSjFXpAEIVY8BO33+QSkdLaP22
tETEiLPXwfrOdgz86XiuY9xlOxGNQCKBsMeiY/WLjnpHsLD8hWTM7WIpK8skxAdtHqNcCtokGQvQ
7AjdMga13R6DKPJWH1qQS9gSUoGGThxBdTOzjQJf3N00Lo4M6ybZBs7Gc2hCbMxuq+dzM5/jcjNg
AJcwVq9wbZRiaCV+PodBdMzOgYpA/SFx98xF0HasklAK6XKKK93dB2cQaMoiqPCUmwUSbcd57oPi
E4MOaMeC/RP9sFw396SrRkUHo/wFJVFTRvqrIDWbMMQG+37BEg/khAPDyNbHNvPuW1dN+8Ti86VC
qBo3Wx49jbIaKIZ6nACKMz8AsLGacJahC75QPNDuJWsJBnnU2gr+r089QDCfecqzt2bPmEKph1sz
NDVlbGZjJPDx1Dil1/4IhOATWXBYpQd+myR0PXgOa9K2DnFz5yeTciFV1s4Hjn/0aXxXO2cSg0Zy
QNChtG+Yn428l6gtFHo8svGS14G2yx3xEt3tslyUafMRw43pKWaEGKKylnuJPPEWA+5ZnCLnR6rh
U9xv2bl81ngDtAJcO14uc1IBFaRup/ZbjatpRgVZi71FtYRSBqE9DFfgslqAOlqPYJqFGZEyT0uY
zOQCmQwUkKy2f9VbmVJb+x239MdgLPlUtaqQNg+eDNUzoswvka4nfbzWgRGCkF+oBUSkkg4Woi9t
I3SvWnhd32pvwOp7+j5SHcprYVbaIRfdEfxFTQeQq0oYYTZTOfGWkQK7uILjQ6MQQ5xGCdgM6p1E
GKNkg0lBczXH/CfpIITC2lUL+OOoZmjKYPky8doWMCqHZ0rHjMx6eDycAOY7pwM0+8zbfiHFKAm9
MG8ofnr+IWTCBksHblxj3khV9zk4CMVF0BIsnQzmrEU4tUZ1pf+25ZKr2BJl0CQgEikyiqRlcrRs
dcq70WiEDkDpSuQXlLtV9Mi6GpOexqK4zDPoZdskxVENZGfxQn+e8MvWJhgGTtO2QlbjYaNOLPvK
lpJMSqszlAChICKNcIYDd8kFdmeAVrTwXsysekKKo33E+BbEqDK3SDZoyAyaTcF6PUsSh7ZYNUxz
IMLE/WUpT30JdDabKeILsYeNaFMDRACEiM1TC+odXnW4H2hgo6RrXZoUaX58ntYXsH+TjqTtP7MI
GxNUI1zKhfJAUGZYANUvqS5WlfNlvdBRk++JjlMoboEKgRnuX6FuTbuA4kjQ0HsIy7VzjwW5sNi+
WI9erxD+N2gZFGqSsJnpLV3LEi0XGaZIQ10nMGUYX93Yfw1ugbPO5UmJwbejPmsTulicbDr0pJQQ
axOvuNV2OyesNd18RyuiGXy+1GdCtdfGDltG8CV1ymEhgz4O5Y+ovYSGu/R1eFlALln/8dwyk6tp
o+ODFp4GfwnDWgdifwI6KNGMWetZuNpAysnp6PuHIEcvndabGhHO0VRBxEK/5WrBDg3XVJIqYGRs
tzR+hn2HeJ5La2Vc9CYOWjZz0FwHNXLx1uDDCIWFkzkPQBh5NtRU+cuRl1ZJKwoZmMiUNlaEqZTh
TY3MXCReuy/h3ZENtajSuu5gLlNmSpCB719JDdSDHMnVAuhywVRVqxmUq7QPF87NpNONw5U9k/I5
ajKk1UT8hXHFIZWiUD7vTCYVhbg0kIHezpXmCGsX2USNArid7h16S9lcuw1eZ6NMJvLMlbijoHdz
hZ5EkaAy1bIMpu04QY7OAeOiSIhUDUg+G2D1yiVTcVig+9+p3SzKKFwOfuAMA/mEo4oKjLJXHdi5
dKM6uZfmogOqBBPLxDBTIRI31h7Rn6RTf0Hb0vQ7oiA+LbxTlZowwIxq8zIXZXR3dRUY9LxjYcxM
br71NMWT5kFwooxvstcFtOwxOPbabJo3AaJWBOvnFKf4stgHyoOWHxzKHtCqQogl43T1Ijx0720+
8bxTouxN60NKv8ruktV0wrJDTKw1wF672Je4DdoSHp1XVV0HOrCofmr7B1l2gf8xOzaut6kVFHPC
oxajwb5P4u/BryKdAgFkyRFFKy2Uww66+rR5kLr4J9D5GOGl7utx6q5k1sIY0Qo9YLmgUw9Pq6WF
YSn0e5Knlf2gfW3AczERAJKsrdZqz5Y8s6FIVA12Ufqr1NiK4D5Mul0o66BU7pnrfiZeOnZL2gLN
t2QvcgoItrQpWZ4dqZmEejlr7W+1EZUD+lQlZQE/BY2U+fKmin4bvICspSSBfyfLDAOC6I6y64KV
EMQipXsLFGdn7oKHEjVDtv+aAoPGkjCoJGiOqA8gg9995d7DqyYaPLJuparpUdV/Xb+eqMw7mdxM
1wHt3jzAV3mEPEBPWbsCNBo1mO8m3jGIPyjmp5my4COVxSUnF0S2E0LbR8E1C6G9RIF5NCjs2c0s
B+hD9Nlm9DcT4v4c2BozAVjGvq8q4ifqF+3Kl/WlBjK/d2+D/NvHWqxnRw4oWGsxoonLWvkmJx/p
ebUekMZJVOg9GSRnKYCa9H1Zfn00T/M4XMUJ5X6Y8LYFOTispqlhf0r2xyCneFSLJiumOLi9SINs
wTpEsUcrx3qO9OYLajoRq4SAZCs0YDKycMm+BDTZ0Gq2E3vYCdw1aUEF+bBwceNCiDQDdCCRavnJ
AKIQ0hqojLntpOY7Gqo3T7OH3DJvZKw3Bt3sDxJseNFS0eKVXiNCtjI7Dd80uo8u5BYgqXqSjJ0A
1cIynUm+og6xf2Frd39M6Agg1Cu2S9/adv0yk+xtKvoomAe76mtTG8Gmdr5iY+0rxM5WvMpxTkt5
VyUJPCq6sXdJfW00AJ2WtChtWFgPI+XhIz/lQ2ZUlNc2zbKRVkB0AtwgD7bWK12qCNEv8rwA2a1B
fulh+BauvepoihhUt7x8FkYUt3HkiHMMucfZyaJ/1BR3cqHC3wjIB2In6Mmk5m9sXdNcKC7TDvfz
aYDkmY6X2is3lqTErfKQaSDobAwlgBELEgOCSn2YTnK2RzO82vA/NeTeJQnfDG1LQ5DOazfPuTQK
hbsiGyvyycVCq4LbpZQIxOuXbFb8Qo2opU++nUt5waX25oGF15cvrm7h7zwkjyQQLtvEs8aBPeUW
YwYMXrItWO+cYG7LUJJA9WkkZgat4ARAlU+Pxq++tTO+QhX2aCiLAp8p3A8N6uNqYO0sdeeLxeAk
1TGcmodgZOBsN5cLtEFfME29MTMn05Ar4BEzQY733qqWp2koDzOasFyENrgaFW1cEP2wYHpjlvuT
tp56uBSCQQ1IH6NyXlk1HH3wMco4v/YNhWPzO8BhPKEJGtFafSE+PRh82MbcAtTyou+C3GlsklPT
Kkdu+xXIUEcOvbwl1zYQWbx76mur83YD+uQvpJkoTBrHhE+hplxjggvUvtpUZJLYF2PqRBaN+Wak
jmmnvLp9ROMrQ1Ew6PY0c0QPLbMOPQ0xDKtgnCRXm1JofEX6Yhhl+w5DF28bVvXEhMfgDChTkLnG
WIBn1t5RqLxAhLGalF5Zju/QOFZfYx9X3gaeRId8lwZEYpBKWxvN28THcXXtYPxnC749qGqXzrNP
Azx1dw0oA4sdJk7BvdYtV/HDTD5VUR6sLIo1UTwj/Dya2tkqvJ2qzxtHaLy09kkFioXaKp2vh59+
N+gj2ziCVEg4StOS/kPxyAZ7x2B9cgXzrm7h9T49Y57Ie7e1MSH9yZJZSnm9or/QJCuZ/v2bhQpM
IuxvbPgqpHAnmyCsIZk/OjeKLMVCUi0fTKdKfDO8pdHuq+KUo+JUtRg2Ajv1ILhWuLPIrKbR4uWa
UwUp4CD4zaVb56E4nN6adtKEBFfU993sx2P7is2VW24bofQQI98GqJK31GtUQ5F2a5cyFSvCaMnH
vjzbF85FowRn8hCV6KVmJiXZGjRec6mDk1ycI/uUtKjDL6Uao0SCps7PKCOBGkGPyoVjV8b0LJ1N
9qyUr6hoqMO+kEV3+fC4N6pnr5b2aVl8hBH4ozZhEjaT7IW9YscT54dX5AmHpPex9tUBAzNi9FXA
eSu0ETyzZ0ppR+2lLDrKWpFczSVTECbNibx3VMLuDBFLO98PunZRqDEcfkqfdYlSEEutrWN4kvBw
J/3OkDuc76DhZ1FI5w4UEnuyn8vgMtkMsmaCVPzIqthbsVzULZIiZtKrMvdqKoN+TLOhBh0bnZCQ
CpUBfIAioAoySk0DrIfAA9VUWUJzHsKSKMl+1WqbWJfYPOaBTlJ/j4tik7vdhBCP5grSLcxPthGQ
4OiFVCd5MrAtqmAo8b6SpRphFly1s8iy6UTyPNvXlqJ2gfcnnoWqhuuiTAi1ydsr9XgX0GJ4MpFC
h/fm6T9YA5oQdWPjNoAiry4CSDNtYMwz4T1QpxDDTjLoX9MCsV4+X5k91iqcPz3mIGgYIFN1Zg8l
+SLqXbA6zYOGd4qJ7EjiYWEKhj+8bPhJf52ANlxHUbSssm2GbGjnh2OBoAdS9GIXLj1UZ+C3e6iN
NFkzainiospIOwODM5OVSMOUUNpazT2DMuRsddoWUnW1aTW+CvTgSSSpi9ikuyLJp3LZsqWx0qDR
souR9WAJ1aWFge2LO5UtOhgt0eNQGdcqIIxkPEiQYsSDyu+4GiwJSRfAl6XljnOygojKvKMcDS0l
Q9tpAI/T0K5ltVcgFVFD0otgi5EbT+ZOMuJ9TW26L8ir2m6RqseXG0LAsXfuWBrjedCaE5BoPdyh
lW22q9xRqcEAwWwB99Ae3xnxYsCmnW4SyklID2WgV8qEEhfdtLULkUb64VO0NU/BSl20bQAFs4e3
5YwqhCALAC4OWOYDNR6vXzksYzH4z4grbCREi5CKP1C22LVUHqWr9hROHG+hZETTpQ9Y1xwxxTpn
WS6cJVkNgRr1QsqE4Jo6VmvRsWEgiUB3GE4k/5uy7tZZtot4bqKaPZRPyFrKpxIJONGaE3QVrAuh
O4Hf0aekIBTORWFn5+2CncVPclfOEinTJfGGs8wX1Vm9KtfwrlwDGxvhIbREBt/J24n3lt3Na3O2
r91ZfBVdvEW9oDdAU4Fplg02dXSiyEmFVLx98RYWrP/vn9Gu/YO3c/biIPjDCI0R4AkKkhCxOFxf
ImEkAqvisIm3/sE9SB/p2uZXuNWW6UIc2pIGyBOpQUbzJEqyCJTuxiwgGR8Mu/d35SzwubTw1g0N
gg3EjWW+BuRCNyhAy6Ie8tP5UtY4IkrO5IP8TQ3MiXkFJgrtbOlD/HRvF30Gu9dneEg/40OOXlL9
CRFkXq6x3vmwuV8UP4GM0nnlBWcAbO+fxAnV5HItWqkC5/U+5CcXn7sgw6usxQuLH/d+wY+29vSn
jD0b7N7lk7uH6JMI8T/dnepOTdG+2leUOETtUp57VOnu9rf9zfka/DT37h58aef8x7jnX80t+MZL
ggq5TShBzfyrXiTbet2uuV1oQwBgUSahNUHDPQN24k+DYDoAp6+PjV/rt/5pf6DxVbfiZj8we/mt
TvGtOGHBcnPRiYVFjWiLNIREAipcZd/VkDsDug+K6D0gBfJi36/Qg+q6Gf8JjSec1uhwgEJP0G1a
qSuItSrQjov9sC8YewxcMQSS1BpG30jadzfBsjyZF/MS39QLhE2JMj8qUQD1iOEgyncbe9UTvlEs
5OmFwTcpZnTop+q4Xjv7+ByfpaOx1/bG3vwIt+5cn/rz6lDuin19LPbd9j9PL8Y1cMpO+bE8ele6
FPQjASDwXFMBrxdMLHco5oiTi6eN20TNhnKcCn9EHXWWaHPRIzfePTS64ExTamhiisjnhNaCzaFN
mpn0KD0Ig2gVEyj/M2h41D9i0llMlpLZ5K/aBU0qf4VQ3cpewSfc6xf9Up26k4EkG0rWlHDp0PVD
MRt46LRlsIuFG2Cw42GZivYEe9W7RSgdw7N51PbZmUYCB59nqq+oVZ8wySMibrZ4jxxwV3n/9Jy5
lZ3ra8lRXys+BMsNEtnUIbFBp8nJgkoF/pbNzQUlL45m5X90q3RDvIU/DL4wxSOCNtJcxBnXCsqU
mFVgP1bzrKzVRbJKVtI6W8HB54/pECmcgk2MChEv2JoBFaOrhLMrbbfPdtfuAszh1CNCzdxEjRvq
oeOAWh2aaixG6rogALJGgED1d9/UAm6FySFxzqX+8h9piUGToPcD+62bYU/nJ6aSI84M/saFYIIk
7GtaxUOKD2o1qVgA7145Lr8ADTREoaBYwIADBIUB9KP+KD/uQ771H/2HvNeP4ldJRDSloCKi4PdZ
i8YIBneIjL2HB9F0Y0TjYC0+gfphbLx1/wXm0sNbB+lGGnEnsxk5B+uACoHK93fu5Rdo05W5bpby
0pnlC39u8uBav141pC2I4DO+KE44UbP3k6SP5V/5136g1AoPnzOAUSZjRqEHxWFiJpaAS3kMU7aE
we9A5F0VGOF3/vV+6X0HVwC8P/R8eNx1FuJCNIP/HmfWLzrBrOL0HTirLI60cokNWTRp00O4ew9e
gLe0nq+fl/g+zjPdlZ/pLjmEB/kJ1yDB+UbwHsR5U4Nd4SkFT/HdPeVndi/uf08/O9A8+hK9R+3U
g01hHWPmsSt5JMQkie8dMH0vmDwJrO8s9FIlntP/DEyhqJf8ra6cWeqZsR4uO/pQoo5G05dYFg8C
seeIup+NMG2zFL+sjXUDffXt3Ion344vc5FIYqVF4JQG1/MNbPF++OB/zezcm3UgA6H4wDTks2fQ
+yZwD189+bgYtAu5LAgrMQSnkALLe7ATs51yhfk8TFu6alzq+B7fw7v6HZ7Zs5Ye7bBl8syeXC42
xO4JeYL9L1+AOVi6N12hFDfsH8o/Bw4FrMDcaHGveV6tYfNu9UCIoRMZXLmed+3OdRQL3t9WnOOk
MaRQvIOqz/sjliuguoJCQY/2TVQEe8FHqj+1s3ZO8pG/iumrrhRwXuL/U5EIewFIIPlHLTcG4wyu
CBUidPXB07mT4u3rW9rDwhPGyZx5bUO5wtcxgmpGiWLMbl+O/1ZTzlD8AY8bCDEQZ2OhEo3QutPM
kY2RFzqIWMHh7qijfDRKGMk4b0YuHXVdnFkzEnOYo3qPV4M55LW2VXfqTttqW0CQqEOGKEND96WR
/OVe3IcxWLDmMO8hOTEqGISX1/V1jVFcp6TGEquLZ4N3w6DfyhoDip2QgZvHML+tGTt9X9FJWnIh
cO9G6QD4O4En0gmgpf4wU2wM7BBATOIzFmtHn9WYb+9y62lZEXBUYsGicSbfzpx5I91BPoQX/RO2
ylf4sH/acsyKpShTCtP6j3iP+Xf9TaREFxgFOX5zNvqHtXE21qa8WjdIaEfn1O70T/3T5FdEfXeL
OevNuBFhKeWsyodc+Yxcs1g6N4fnfbCHO81aNthTrYgE0M0+SsfknJyzc/E+qnNzJlIhUjWgv73j
JOIVQmJmoJjIkVAlJLEHsQ2mLuvoTY1U3pS2563tpaOz9z6Dz4hDBFIiBHQPWObyb+aHw1sP1gif
LKulskApjNEE1NbEQHoeppmBdxOCoMlSaZfj8OgfX6eIA3O9k74zDuIuY960jVfapljCXWaNDdbe
2p7Hq5gNx9iKw9xhN/6rUzorVG3SgtWw293olVULV5041tQO6FvNyk25CfbhR7rByeYDUufW2Voc
IKLYvoDA8/OU3WA72JprruoGSsJ7b7KPqCk5PJ+NeBTZx0jJs2AUScAeRyRkFoJlZCAw43DNQK8P
RW2o36YYHfueJM6DQGyWzaXiKC4kd8XKOEifyo4feEDFcMutI5pF45vxz+78pJ46R79uDvRpWs7Q
S5mok8HYmPYTpJ2O5b7c96f+ZF3S24sDpeWH2MLYdF/f7tPnE7off5/R23ibhHQmWA5g7ibTjMOY
BnNjWiykGW4My2ShLvVZuAgXwL91ee6Wc1XG2GKqFNOsnyJ5qRfITr8O2Wd77saDaXCoz+U5P4ef
6dn9dD/Nvb/zd826WcM2WdPhX0XzboF18RJAAIcJKdg+Y6x8Uk/YZt+cS/9rPdpfRz5a8hHrBtSL
LL6iWcBbHEtLtFHWLzwno627C7bBltIiY8CKSvEFrxYgZKz7YH9YhCFbAqN9jzhGqI/KgKDb6uRC
xhDByQZgSycG6qMMdLhlQg2KSuhHo3vLIv8eJo0u/j+bAgXfHDulNWeBJoB42YpBAw/hJfi5pHwg
WjmXh+ZTPatn90s51/f6XnLkd8xktyVXodwGKwyRlsh2btpNvXntk49g31noyA91gmoIewoQc3GO
2f37oQ/rGEQTtfH3QAy7Qfy9mHbdtIqmBa2hHKrHFHh/Roq0rJf2JlxLG5poHw6H9L4H/i7cpduc
Q16HX+FX/NV9yhzN+9o7FyCEVBgtilCwm6jTjagPMRK6cFN1gkoBx2AO0XTuLbt5w2EjKxTMvJlB
UjyWu3+Gl+AiigubGFFCejyiPQuOD345S5pDcEYvIJkq6rFXjy2BnrrpX1MW8KLYUtFm0Jal+Mzi
Rximo4Mf0BSi9D8kUAOZ60NlIVSkbg3C3oQ1ivL6EDKXa4nhUO4kCNLgwwwpffJzGbEMbn4Ir46p
oHG8bunNuohJUu59aYT3BAM3tQDN5It1qY4K/1Dvqx3W1QdxH61Hyjyqf8vfAVxN1KXQl8LLFBjJ
b/ALaYxBUMcnBJ9ORMegBUgNjyEwpxjBxHD9qXeAJJgTMjNkfFo6gmlE6FfmQhcKTVM0bqbUskD7
dESBf2utiKDIad/JcvzUtrAY12IdklZiHTKP6od9hPJBR4RhdOg3DDjydbogXV3U65JI0p8DYZwj
PLTwVy7beb+mGLQNKAQElANA2gggzpBaRL0i+VeRQfGExqWEjU8sbIxeBuJYGyTTP/NDsSt2LfT3
OBjavxC6/x74v+efYjfjPY0fzqP/LWDc/wK8HlyAcdKNAmQ7eUoL8eSYC/HkeDNpikPltJyiH7aI
FunVOjV7gTJhNwSc3oj7z+D+8xQQm/MIKD/9j9ZObBXN+0mP2tkbn4vvFD06ySNGHvrPlIXOuTt3
wn/9R//pCIK+6q/yK2K3z7+1W/iMn+LSyXttIy6lyVYi1lztYBy8U3AqLoq+K5t93exz0PcvEPmL
5rXwPSF2wMAVPedhoJBtPAyeDevhXNRk1Am7gRE8o54+FRVxujswhVoYzTARRimsjBYq9ShqR8YF
UPoRiZJ99aFslE3Jdc12+cGYWlMktZlq2pwm9zxYisnGJRPPybyYZxf1S+eoHuZX84CW/9U90t8B
kuLoQCSLLllEaEza8hV/s2CZYznUrV6katFGpG48Zaz2GZAxKvhz5Rrf1Wty16/mtaCaMHgDb2mF
EAUCNRJCXXBBbXqKI8ou1bN6Kt/FU8QPIuTwFiDIFxo28AgnvQNVkW5SJHlnLojhgTtsKQGJ6DOe
I5k8TZb6PNmAuVoVGwBbK/60xLmTJ1OUk1qqFO06pzzWEXmY14z3VVCTiu/JmQiER1TYs4D6hgxL
Xe6d8JL2kqcQqMtPBEE6kXM0IDaG4n32xPTtt3UTMiHAjajRAYIDUf1+1PlW4Gn/cLR8K5ij0Xtk
94Qjvuvf4b0HJNBew7OI3/SjerTnImSxiLxMDvvD2QefLmGNT7qDL/YO0De4934N5hbkOyR2gPDN
NifXFnhD+Sw+ls2lrs76VeVQroNlBw50mZZLyVmGg6X3KYIvAd18faYc8SE5pETr+U5dhysoxaho
w30Gl0nVF0ETgIv1JT4lp/4SHJUL6f2xOqXHZP+X1In87T1geHPJQBxy7bIe0p/A56JMIgnGnhCH
ZUC1/MP2Au8lqq04j0H7EOmLe4+KPlf1fdEoT/1dN/SiGGSOzrP/tM4C7DngkB7FLXsXkJpfMFvV
r/Cf7tduJgZiiTLADxcT9pXPuuTPkS1RkcSeY5ACwIh8FR+SvByh75sPRimaFIYYrjlCeIG/518Z
FuhddEM40x7G01oR4DbyHjCzf7BZEiBwmAw6nyq1fiy3hVHjlCLNH6oRoASD4jJJJuBHLinI6T/w
NF5WGXiOdlz/APKsfwB7/oHXg3QIKkV8BV+aFRgYC9w/Q4W++2Zq6NmGJE/raOmhuyIQyiR8/Eyy
PQYVXb5QeScLXGvYU1xrQOY0R7nKHmi0MeoCSOECNhN4s/fArrILYe7OZRZwulVUFroRbSsSkx7y
7nsgEkhVisogCSeFQpJztH2FvO97kOvxl38FRJcYCBb0O50hoyE1BTBM24qMlDPZ9l+qDwAcqDmM
ImilQyD0I6C1w3B4Bi7FgQvr8KT8igW+/0W8gwUeQiZU26AdlaiuY7WN6ASA5pCiH47SY8ALIWaV
2ThFQ29fHftTS3RKZMov9tOb/JAfHYtZ83idpF14DPbBPj6WxEU18ZGxsoiVRMTkrUqiF0I8bLu/
BpSzIWxyH1PALWJg3mb/go/QT+Kob/XN/VZ4i+xCDN4o75Kh8wng9P+LqPNqThzYtvAvUpVyeEUR
kYPN2C+UcRAogAJK/Pr7NZxzbrmH0XhsUOjevcPaa8F4fP//xBAd9+zV7BOa6BxJTmRhwpGvKtLY
m41piv3MsaNItvKlzsRX2dIB4SEQlX4iYY4+RlV6A/I1JbqcYgheN0QzEJrMPPrsYK1H65VBKSeD
oaiIH0XsaHHRxdRK1re1cAzVuXAM6/84htWKrjy+KJYw8DCgcDxSQiOVC34el/PDeLfeuy0axjhx
OC2fNVtR+ckT6X7x+9s1QyGVvcgvv+1jTg9oQ+pkHH/y/KRo5NDrMwLZZNBAlFHHnWRdT+wqGEKI
wAaAcOzrNbj5SkGULt9ayq7OTpL0DelL49f2W2b8G1q6eD5L6c8pVuZ1bRmn9LY6s+5uN4DECWpG
tx8Z9HH7pV821vDPcWLd3BcsvZJU3KU8FOqXwmq+n9cE7RDPtvqiv0KSe1Ax7PX5+y6Wjs5MpN8z
r9667FuWt8O4uQzLlnAvea+LdXJ9q+kK+32oC7potUuk3pdZtgFhNyK7B1xwRPbScSAmBq9wrA53
dVkPB9quZOPfI/kupenDigAqt81S0dZVt6YfVE8/WibEY9zQdt6II6Tijr/3y7cGStD8HNO9Ucc3
ZW90MJMd6nHdlu9jjoNir5xLaOUn6cx+dJ+kMp6sjKckIyT5ZXd/BQxJl50szfLu4yFtH+YhJbMj
tdOmQFpuTueiD8siLlH2DgKLbYgYHNSUUHTARtB2wcDO/MfUAM1/1j/ID+AE3b+1vfZhk40jA/Kc
LaoGsoMqnBAHNEG0EE/Bpgdy8kiDfnW4KEL+RZq8xkWLiErHcSv+2U9IWTIjOBDHW2evb9Wtumxi
JzoTvJuL+l/HaeqhTbY53SsBm9P+BgI8WZCrGZrPqKLAXZK5PMNtaKek4wboDCgqGdyaPP0dNZDm
1Pbw6MjOlgknPHqGSXGT1oTjLWI0+Da9GDc9ulLSq8QoYUCka4NcKKRXmS9MiYpvn36OGBIJz4jU
NKKLYRPZPsUNgMrilnaBHuaA6u1Qj00XJUhv9KE7DnpYYFof9TwfInMqz7ZreY5ndu9n5918Sw7a
XjjxGV949Qzuio11tCZHuCUpEz4jeW6bhYvm4KoBgY2Ee69GcBSEekRQHV1jPbo/DYdM7vyyAgu7
EialQfKrEnz/15vgprXbgAdCSNTGACbkjf1GJsx+4z6L3kByZ+J1kr1fnVX1R0IHsgRyQHi09XeP
VsGnSHRBbPqPrLjEHvhqkiPtRPcM9S2iWGfy8luoIUDPzT4lSmu3L3JbCIHsSW+BktNjdnt+gH+T
xBE/L9I3N6ij7Ej6Pv9Qv3zWqCgKb9tQNHI0ofL8U4WPiK/D7W043BF1EYzdAByg1RdjOAyHs+Qm
n9B10QtjQ9hpzS+/DkHSb/F7+SziIhay3RbOovgSQct9T9/CT/Ml0UUOyBRutSHgL5y5es4CQKOU
CztuLstkaa3InC8IliD0LjyRJGNJkABDjgL6XYDswh0kUbQh6YgTtwMSbu0SgAbg28nS0d53eb/9
8TvgyW9//CIjb3xeaeHSNxZ1FYc/GRUmkwQXHWDSrvnLLO+Bu0khb/StVUqGnBMhvTU9T2nyYkVW
fgMUYlh15Bc3ooog6gjqJp/SU0CUd53W8/v8+SBeNdLanoo8nLQjz82A3ZUzyP70T1y1eXIQT1ib
atMe/yYioeTMmYsXsodnRIEA58PJZM0fpKscskis16UoqYx8/vPvrbEXucYqquAHmlQzi4Rhdrjx
dVw663xBvXyV/jYnwlXr48h2mMTtibJ/Pzku04Wg4ngODjAxYq5LU/Yh6uXXxXXxnPdkperfmnT/
pGaaX4LxcA3R2wzOfv129mlJ5F9X9E4dAkARBDbssGKX1aZSoG4pBXHuWynoNBjqRFCmL4XJoTjE
9xePFc1Y0x41oSqyl8ku2Tnr47ahW4Ic3A1QhUdH8IfEl/ORvp1/j4K9LHx8XA6id0HZKSt1I5J3
5kKKxrD8roNxUxmTx2rcqAuI1pbiI9o4wd+NpUgkEykROVETe03M+lLYCGLYJ+mFsN8Ar3k3H/Ue
/Oq9eHvxdaYDk59RdsNq3PabYV3MbFwUcpLHrzEUH3onwr8T8N4Dm4xlPjeYLMIsDYEak1CjWouT
KIq2z8OlqL4fN1S+4BKgtqwT2atxOb/OmefXOclUJjFTWqSCc94tnzs7h/KntDvvURJ5fdFwtL1S
0c6oZYuIQsQT1D5XdyqffN1d9a3b8Wdl0iWyaDbWDJKBRbkqV1nchEgWx1rEJhKJtf5a7wXfacPb
BtTYQqYem7Fik5kRBNT+n/Fg+Z9KuAA1dOQhaoq1IjZMyEXIX7AKL5NZQ3xoxjg1rMbrXMjsLOh6
FGVbe3MBhyCwCMY3DMqVe53KMXGdyGzoMfV1fg/Sle+GIlKDeSCKIa6i3eQZ0/H6YON9RXx/AE74
TWo7FInoKua1nLNhlvNyLmwbb37ej3/Gd/9nCROTY+tE/JUSiz3+3ceAkq8BlsKgDUHUkxwshbVT
N8rqHoATW918aSYv0Wm9fxy/RB0PkRAcyD9H9pI/8V8iY0yS4dnUyNQlswMdGR9eznFvCNFo6SOw
4NWRl9nVox2HphzxhLR5v2yXIA/ezx/ij9ALhxMEH6kSsQ5NPQQ9FMvT2td/zV9lLwwmd5cgU5jL
25e4T51nfGvffc9fvcBPEMldgY/Q6r4/82V8i++L9oAdE+n2ftxY9PAJG5/+CGxIzev5o/+iran/
IvS87zNj3+2bLZBcT5yayCPlzzySyPQLJ8CEGg66Hnr/n/E2JQTCI/7JN7Vv5Tv5Sr6OnzdI12ly
J6yHnZqiP13YGKiVvH2srf3V8p09FQFtnccIP2VCqBa/nbwbniqmhvQgiSE8EhJD1AvozsEM3q4R
FaJr6vGa9u7lWYCihpPBNyF6JcPki1be5q+hvgZlq8hoJCwKUZm4bInYXogMEg0CoGH+q+eXJYLA
QELg5B6hTAQQdvbpQqMnnDode2tKJYTYl0pt/gODJBK0FHjwmLtJ89dRrum+2z9qZpTTLrUL7vbe
Qa4C/EoMDvg+wN6mWhbVkg44sCgaEZYUqXSSuOJ+aDuhqcJtwQLhKL98MOBUZRoOSQTdhTGEHNOJ
yZfIwVZ+F7CLhZTctJX4ApN9g3GJuie9T3AmPdBTEoE9fVkUQ6GLwsAJE0fV/SOnr+NDCpITtKAB
6VLt6THiQyn0QP23vmE+qxzKhyOFFzvQt1Q9PJ4TlY8Sqp/noIx+Q8m78lJkZyGj+Vf+k6FqZosz
I+h1Hfnv8ljg2YgrFHZVmVK5l2YqWTjqYhZV/D9bkDLSb4aglP2mfx6fzk/97/IO23nHIxwhPwEM
KlyfB5fqiCcGwoZnSOMHWZ0RhgSKJvmTwm1D8/gcLMq0oiR0XojyUf7WH65vI85izhcJYZp7+oBX
mrp4fQ3CBfY19rjzr/Pj/LDrgUk0tzqFJ4sdVF7KW7bOH5xBUcB/xmbSR/krYlk2PU8kovEHAUAw
M4HiMGMBtrLhQofPQQs9gvimwfZ9FXsXOxgaeDAKnrHAKFwSNAyTkfDoGekR7OHNw9lKxMquTTL0
AsHKRzF7/KC3QhqcyA3SwJGt9xzT0B+qh+5NfFW7jvBZfN1W6qxe1M/oVcZDvv7mrdfeRXjC6+vg
ldoklOWAlUanSy+LH+CVYyFTTsJlmsPJAZlR46K0x+CgRBTjefc4bQ447eviuBQ1JqJmYCPcPBog
WJmgeBY6pTSSylRAs2dxFhvwSsle/5lv3UeCo919aD95syp74WUTjZP5hcb6jpvIXQO7wSuON1aC
YwZYD3wh1oe0N0nfNtTRHHpk6V8zxSv3Nf1F9OAk/VQnTAdnISoCvBO3jlDnWYnjgDIct5F5T9WA
V45JEfwPOEIfCLcdBL0F+TYPkYIMEbM1AbeO/cHmsIAoUh91KkloyqF6NHoUpO9QvoNSpz7BMuIt
SDFwqrxLOXlVKG1qlHk1AbzKneOVSceUUdkSn/UNh0bf/65EwJuM6ghjkm+WPgcO3ejoVxDkPgfH
CjOI9DUonJviVgQSN2T3PEVf8pq1S/7JQCWOVALTCS/O+TGplguIDl7PF/sfjihWjEQh+Sth0Z7o
C6AKRAaWIzBBpbGFlYBdkcYXGBAYOMLwIDBwpJEQHKGcwlVFUAnKjNwTUhYVGFM3F/Qrl5P286qL
YMKxZlwgQ9RnnqaGC6enjJXBnRawnF/nDLxT1OWRUXwNvHZML9MGI4ElFtvIMwzCKLA9Yw44R5G4
xL6CrDOE/4wTzptcYAYBdcSMwWBlJ2AAahkyyYBZwwF7oRyIWfkvOQNlV+BFr0FFQQhbPSb4pDxH
Dqji09aDwWKgvYqJRVk0bd2H9QZygDd54QfoI2NI/32t4Z1DfQHMGMyIsLxsi4PycTtpH9jYlOzZ
zeVZc0+SU/nNZ75qGTQvMto04hW39DX4r8ufWC4sGNABDaCaVlw9tpFTZmFxNaAedHpKYf3BWX6a
HXDx1NZ/NNps7qICxZ3m3vPh3HWeAFJlhJ4Ye2ge7wbS4bO8d+HOGwmsxVf5y0R9Zc4odAFjOlJO
lyYXym7kYnlw7NjPwQIyEVFElxMl9H4Dk99RUE+LVzhogYfxfIenOQT+wGn2Y1Qocd/MZYheqgVt
BJkkBqSB3NmLCLpZilTWGCADQJZxGZhj3okSI2ud+iJVRglAfCnsI+vrtdZ41Fhb9k8OwHIlkC0A
T1OEvALLg1zaTvTQwSUAQxNLlHnznLc0D7Jo9dote3Yu1Du5I8H/TnjcKBQDjm/J+1jbntz9SCZS
gzKFWWWqKohB94FiUSyaDcfYIFMyBDd497OAA8bIhV7R35sppAmUWC5CsDGIXBBnEqbq8PoRmsmh
AWPyJQQ0gDGRUWbVPVRJdDUa73+8Sm2UpkgxClgMzXeQF+noolgIC/lYRQF1Hm34yD/QB87TGSNN
Z/0tTrsp6Ljk6DKucCKCMgF3mC7rDph6rMoCwYMfAmcMrhuJggfVZRuMnjlLBzGgP6F/kldYUsDv
Vo+p0sQPM1LRXLkg9gF/fiB3Aa0SSAPUtt+pwbUMErxkhNG3BERPr6Ya0TsM6zYsISoCXVO7FrrF
zJHS748eWwsaGdSci2cpV/RIcvnojxzBPvuCndl2WUeghfBuBogynl4HT4nA8XXdlkIdHO5wn+eW
pe7ZAa82fWeFN8ak5KJImAwT7sDlJm5rrpO19e3ROzrkxHwuAktJNIs04zOfTVZbbci6e6R3X8le
8mcIIj9o+M42DazCxtpIqUR6Nr1RsMTSf1X5SkaLpK/rU1WfIs7pJLHa/VlSpBNHKQEfSx4Vkjza
hEDPgJtJc5fovaHxSMKmuboJFsxVEQmo6A4OuZw76HXmIzMf6phSDJ1oFC4kBEY1Fw48QWPpNyip
02RlB6PjtaAPG8E6c1XfyYawlhg0o2Cd+cDSoOke2k5IUL0Hc+Lh0bz3Gsj1PbIT2zWNqNyRDg00
5rfukdC7HMUv8sox0BcgWGw8BhbiCOP1//9wX/q8VXIUb8ibC4ccA8fOgdsH+Smqx4k/ID5AYAY9
LeojI1MAX2/cAEO6QBINksaAodXFYKkgwGQXWodiFDAjS0ESF2ICpGksrg5LQdt6LTBYarnkleqW
qsa89oDUHjC2+h3iuN2W1/bhD3cxHoIEaULPDlUODW8d6RvdvbG9ID4Fjw/VMM0zr+LH4Dli1IWA
yDHEAVSqDx9OZ9322iUYQKizXvUiiI2PaE1Cm0DlrBbwuBc2jj5q6um0QD6oqvfkbwVIruW6G9j6
/deWRlGHPZSiDqZvhPJ39CH6KkTQQSejq5cz+CTgX0KbAAomEJewq56LAPWd10gLlFw8SCRu0jKF
pxF9UfD/E/6+I6n7vBHcC/g7Cl4NvyYL8xxk/OhW4yISa3IB8HZ3+8Gl2Q4yHEuB08lHGAd2ubMq
RoFgDZMUH0wIf3s0x1xVv6z8GyoKNAv1Po1AleE5gHxBOrSexKqBjiFSIbmhJJ6gyeTqVMVBlpDZ
BUsD4NcRtOGQT8ArBHMIJTHiKxLcVMAEWgu86ChmiG0K7lioeBygbCIFQ4YFZSEG5prXjHippunW
YzA9WUt3Ng5Mah4gTykEiiiPnT3kixL0QxyXOuqrgvoqovIk6cZL4DDWBJEJbgxWomBLAr9YMJF9
E/0iHhYLCPZZSEV6V0WchinPxAfGgT/1PEbP+YEVlLGfMBWA/Jo8PHGdpQs1NcpYXDllS9qHRAeR
ED1YHDMv67xaprmHn1wPklsq1GfFg+spzoIibEERIGzi33WxQbBswNsZ9JjDpKNCXCmYOTCJJC5z
MIn8cOLr4DAb8SpxFn/JF7sLyh+AL8UBtAhYBUgGyIY2WC4fNd/O8I8hlCPQJ+kw8cLbizfHXO8E
yBWODlWZlqbfwEFg+sfnioKXrgduhN6c6bGf4DoTvbC3A57B78RSqFAX3DzQlRmIQIp+qCNx8hBU
0FwO8RF59qcPq7C1ofLb+YgQ3rEvmGSaaljjlfdQPAO7YPMEPGYpK5xKKWmEF7fd6xU1NGiIGRDQ
wL1Cx4zyXMwkSOyvh+QWvV+ogWMjxhikNQQG/xlZsqtMly4oDRcAZiZJ1JcpN/OgqEJdNSH3RUWC
oJ0hxFATyGwhZ6KrwkUN/soedxPS14yaevctsAFGQZoJiyY504fXtyzayAHbdZvKCIJBBss07fk4
T4E/GDEGqEpND8av5J37wrPoLcSTxauk0MDky8y6xjcSMY7EztQMQZPaLvZEJGd0mkrIio1i6r/s
JVsc3miPgl8vIKZsjEwH9kk8TbZKVkID2gMFCOaFLUS/7S8FHPEVhjea8URdnZ4MDpijnCzrkkGD
oXmB9or8Nf2HiJp6g0wZE5l3V8ZMXmLYWm1DjFryckTouTGqn9OTZ/s1VRmkChVoEIRBYaiGx2Ci
OyUavWKWX9A2IKTsJybg6BqeG+aN27dzGPRAUmPQZCDVRQAnE47VMZYHAX2AmwmaIZi9MV+88uhf
SAYImwAwYCAvo5ceaceMHmVU13Qweg61fN4DjZerX5hBcgvPsLe04XVPfoDUFI4OeSmGyDZq349/
wz/wVuTbu282JsIL4gwL8Bs/aSCEQH/TFu7l2hHHDBL8IMsZHOB1C8yR8kPogpm8nAhzjB8ASAwN
JmFJBOrs7+h/sbkDjKOTFscVpFp7SPAJYOkQ4+jb16hOIgUp6FuEa0TvGksGBBkBu0pzP3gIoM84
6rjSJF2dABwrg4ORqensL6rfXwJcMesWGLfgkb5z0HZBiv4I2XjFN8HqIWB09Ww45emSRGQNzmyA
F7mIYphuDHwT8rH10y6DioCniPFAnPJJvvZKl4EJPhaCNTypg+QIeYgP4DW9i8gXOOCdvSP1Kdih
EcLIVF/WpxlLQp+W6Hb2U3HOKxL25vP0ryBHDQ81U/wsXnG1VCMcjVBKIiSTLLJdaWjiDaHZBbau
ChGlyvAWIQl/uhl4GvZZoAoppOErpZ1PPH6GCfXpscBBgkORE4gOsDVzeXWy7S/7UX7TyRVn8qnk
+3eeV5aiXqKAR+loR6wCW1bxVebWCQYftu0DvJqSc4QOe1Fnc4t0CiJoF3izC+NfyTe6WKbjViKu
pQfLdHQPZ+x2XtX1vkgCSTl0JXlHU9ln9g4iplxDCNdhr8qm9+/GkPYXcwxpy0VYjqmIew0yn+7y
JCS0w/rp+FewMFMTxN4ys3YpwuYyjT94PmIj5OnxDBmvtEpRhCIM/FM/y29KrdXfq44nUp7mnwwL
WvlD38a+B28kEEFPxLqhCRgJqHawLXgWpJABvnIiCBlRbWNNkNMVvQnE24KykKJzFmCB2HBxTGXU
OXqXxnOoJiPpGNUUj3DCW8WH/eUH75ruy0TxbSqxzL/Og9EGs8bpszHRQ7OA1ZNdigFQnUGvAMVO
tl7KHFTkdDms9OAKB77jg03kI9mJX5sxYdCrhQgYNsErIezlEhT05qsBDDPBiPOsBsdLQI5PKNSw
ELLwnDFpQ4I/Jh+hEoDUQflPAZZ8EKFlGhJ0ckhuhy2OxwSlEA5cqbARhZCA1vDaWlGihK/wjs3Q
HqBXhXg7SgQbFjmCLFmYaWxJPx2Yvwu6JSvQrFAzCKYsIKY1mYtZT1KliozGh7osyRbHuwWw4w+2
/bL4alFxrXRUE3EvzmYeDma2AFrT3FE+Iks5fFfAfa/dhwLiyQLXY7VFkKEE1Mk9cuOKex92Dk1z
mvp3Pv7dhu/kTiOYAfwl2copykh0Yz9MCFOwgFnAJkHrLFv1mfgnroA3OtLngNZHr8SFlGzUNJ0P
6h9wj0eaEkXT6mD8q1qqDbe1lNMLZz8Q7r2jRqp31FxJxtG23w6AdalXP+gzgXazbb4rFU1H5o5m
Kchd9KgH7MjW1HRO1B1qB+Qwbwo62V8JBEYt4CvBQ1rksUlNwaDN7YoC71H2aZTWy6WRhPfLrEzn
sgzhJqkVquHVGXrbaoViZD4EEnlHs6jdhDdSyfacSaxJYETTpkDizoY04QSxAHSlsICRUGNNgex+
fFPc5Zod9f067coPjbZFFlh5w6PTgKoJqc2ZU/vJVQmVymMK5u2Gp3Mbo4SVw86Rzy3rTbZmOaQ+
ImNGc5BuoEnRw6mwaFMinGc/0JUe5vY6RopqrRLIyiolNOCBSAVUhF59mriPOrmjejq+t18W6aA7
JC1pPR2uq0t9J3/Kbi1rnsPe+2Nd3oDs1fKB3TT9EE+0+afhJBZt0IF6J3l1pX/wTE90vnQuJ1hr
4aNH74b8FTBCNuqz3rqtcnOHytwnOU0BJTQNx5xwEd4aKMK0dxZwfQukvaEZoTb+64GiXJG2t4k7
qwO6GQu0HyCgu/ArVhKYKm4UMnipPw7z+5HsGrh09bzQnBDkPP0HygKFq28HWYlsCoWgPR0w6/Qi
5ftz+SG3Wxy6EZz5D/m9SbGE2pJtG4TiALb/zk351/7pzNHqD6fq3jDZcveBl1AHZT19fEtA57Ec
AxBKuhuV+E5DuwPh+y6XhAdnkTLUqeoCJqYbT1BL2tkS+jzoqiTvd33A7EwOOIa0VOBzuFJsB/10
CGHRCUHrZm6yR83hselBtLmNZ84VWgigaaUWtRpAS8WJy3d6qHgXhSNETQZfXXcUxa0J3Fd0yj/C
yXGVvycEpmsgTfd3NE9UrCpiiDNY1/JPPuP2M/wxpQE+uUZoV14PI43XfHe4hhj2foLqbKzh6BrE
VD8tkiOk72D7RhpTISfNwumCIbqAg189WleNQW4O3mofAh+ZIB9Ex7PEFJpr2wpfkXZK7/ruNNsE
qhqmxpGKHMw8E3uVH+AXeUCuXefTHPwnqnQwubUBuqhCnjNoSMxjjI+uBWHG1ESm1x9JW5M2J2VG
boGSPtm1W0hHcKzMIMFz2wDZj+l517XLMYktcnV2oMKi8PBsr561H+aPqfaT8uT4Di53NFibXoqG
meTX8sSeZjrzYM0PIOJ9hfRIPM3E7w5M/yOdND4dclfaZG7ohZOdnRXJ1P7gFo3dIqU4RmCLgtmu
ILNyC2q6Enr2s+az1cHSwvjE/4HrXihkorqFg+wL0ofn30Gf8rvpfdYm1IJs+gxWKLwcIVGLSYg9
A1/DCC89/EIhJB7V24Dv9wAWfycPkIN7quK7ueicIF3BbaV1gTIb7bmuzo5T7QAVk3a4gYVW1aDJ
ZgQPgHcXxIChc4uU2eaWwT08Kd4yAkiqGKtiAyw/5ltaBFEEs/cx04CJzvoM9+AxBY374PcI0UOb
GHtdLXKQrJOzhagm6dZhckL4FDf9uBYOuAdRBkg89wzBA+oCC1RHmi+UpEL6SHxo16Z1dJ1ZixtO
QZjMvymSkf2VXALEnlBkUsJTuyJZIBULVpA1u8Sy30KztEJvMG8OfTJtQyLax4xO9IJGkqBc3T6J
FGhnLTYmrsKQBpJKRu+PCaczv48kIq7ijYvfpuk9aQuDeQRni4eyuo8yus/+yKvjU38Igdf5pmfv
kZ3wCa35/y7KQji5vCyU/C4aIsI6jidHjz3OL0K8RCjzu9k5KEJyKPwn2QxxoR51qTDd4S162+oc
Xz6bsO8X1S+xTGuuocPv1tXNVQ7JRjw/8Ov3GslbBVxa611XY7ZOd5w0d5CwhycCyQuMotUbBKDI
C9EAszIU97oqIGNiwkWyGpzOQYv76qNbuzjRhQ+9fhkcFxotbPlctH2U80dAEsi9cHL03ni0snjk
bqZGiEf8D4itDxcaVbfgEiuT1Ot/mQMsDMInfIuQEgyZ0xaCvRnRbbnj4whdifVmRYzKojK7ooXl
Ad86iYvJYp5j4d9gwwGYz4+VpJJc61R8wqNJChCSIV+lR5HGf1qPbTCYYM+U73wOfG5WhcW8/ru+
2ytrQxC5uk+LOA0ADC2y2e3zBoe/y+ihEQD/uzmlARc7QbKSlJCqi27+NIA7eKZMsvgEza+MuQKS
1/cQhJBAat8gousXSeycmFs8As68eUODgzxkrDKxTrcNuy3PrQyY1/oYcsqc8ALQ+WMGdHmhmqDM
vCym/8Ket2Hz1oaoXd2pHQrUhOSNpiu0xXGJiyV1Ljg1QEdv83UPKnop2AWg4/SRXKD9LV/2dJ2p
gRQ6cTt34mp6XVo0xz18xW/nY3Deiu4qPNRltm6mtjrLLszk44T03X2P9DbtkDHJTJ8UBdkTn9Nc
XklzmOGO+2pwgZTczEXJeqGm8QsYdDglb8nbcS+vtaU5l6cId+MbxAmZojWba1tOJvlB/vn+XVMm
iPJZv85n18jy+eOe6cycFJRiuKY0hO6hWgzUZ7E0p/4cNeqMctVtzvRzKB+cI7IV5wAI3znKNnuM
y6lE+H1FtkNMiMesXp1LsH3IjVBiARTunKYbfgomts8hcy0ZXuR8hSz2Jc6DeifuvDLTPPqfy2n1
ycQinPYcrgqrdtIOUB5P4H9G6I+PXKWeEem447jygq6CGOdQBltL9QeBPXeJBpnXBm9Jk9tEiSQ+
XIl03ziMyCBJLF2edgCmAYxS4RcbJPgQn0fCi9/SZn14lT1oRoLmM7+7bPD8vjLjY+4AumfDTqBm
6bgyPiB8D0+9fzrGAJliFJOy31aK7mQ+SXgcmvAEVva3fzuyhsOUR0dl0qXXXhOTLCSB6vAZn+Sz
g3LHJ0QIE5Hq9B94mDGqZSwG2C7YGvhhRNKibnddtVDxMjFJu/gamH/uyM0t4usKaW+v4GkgHb5q
NqXsFf5JxezAk8FqrGI20qhyT1zFGjXS0mM1QMEUnHiLbv1r6oL24wwQDpodbiaZnRUascjMIlsp
ntyBuq0P0IOOW+Tr6KZgRX3CHcD18AN095HamUg8Ko1b1YTOgRTsBqFg2pg2XE4TivMEUbJ5TAmt
IXdlQpBejiEuRP5lIq7aqXy2Z86CtvsD0UrI9+G/35FaQwVPw2SSZi5YAJYwRMHz//FNL3FJedM3
AqgOmCJsUx5Xk81KLoCP/4T9kLt43bFwOVNIskKISga4M3Y39xNKBCZmJO5m3i/FPeZeu31Y8Y48
O+gCf8nw9TwgElJvcK69UemjXZse+ZT7cG3Cz+vuiiVi/knuLwuHI/nNsD/5z8AKIE6AkysSt5f9
mvsB9K3i/1oMCnd1BrMHlHORgiwdIbu7TL/P/8COZHCZsJfHEs/LYmIh5xEbICeQPNkwGwV6C6gm
H5ViwRxWCbaX76gDh1A/XCKguuzrt7ihvdQMqQzVMbw1d5fJT+WCDUX3o0caAMOAoGySfndrLXpM
xRMDnMwJITUUbCGitwL99/XjXPNoLmEjch9THPXZSKcOmc1xcfHbkMbJoJvWkA9hQHlo5IHhqF7c
dzAMLgzm+FQ8L2rIvu6XK82zwSxQWnbxPx4hSkLsU1hym7QrM2FciF3n4osVxU8x7VcX36Kh3Ws/
yRKGhW9EKoQmrAGoKcBPiWkiprjG+q4+zV8NIhSUJHhk02bBhKiBGNNdO4ecnRrML+1MLJ1mwbL3
9+xdmwRZS6oAcfmRBvavuDfVJ3fct2aK5AkBRnDIwerq0ZO5yHz9Dedp4gQVhveEom7ULygkBlz5
uGxDgHS+VJLvYqZWLio910kgHUgr8hZKNKg4QerbbVyIM8bb8ZrwdbcI+mdiPeyP+mSfzRKeyfmb
R8nipE+JEohIejoHsXrEL9CNyTWw/lQfuOKW93rr1uPCgvJWMNy3G3H9YiGS/af5G84Apl6Gm+13
K6jTTqwbWOY3OW/GTU14MMOOC2e740GwibLm2i35Id9AihY8BQtCfOBr+TrB1YQYBuv8zQYbQZ6z
O//DerUIv/7yZOh7skJkaRLivIkR1R/cwDsLlQqZ7DUyO21bBazFSna79TWQF3yaZU/qFcTjIBKT
nGQJtr8iwShjgySqH9Vk/CQich1UVd2bhkjlncZ7yNoFvofT05EGfMd2UiDBavBhYi40JHyoy0Pm
DCuMsq9i1sdDxgN3HzDFnNd18lZ+3B4bctjYPRZl2K15gpLXgM0Vf5vvGsnhhDidNSMDrzlOlHkO
9IFEuEJbqb2FE+Oxv3e1r6Jgn+WeYf3IOuZMXR2hubatpQ7VRsf/jxaKa0Qiuml/dORfz/DW4EGo
l43UNlPZcUG3kmtg7qlw7y57Yy9o1mwy4LA5lmC5h+Mqg+hkl6rZRidrrDL12Tgqytd1cNQLz0Bo
VtHigWxeSydt97AmdhcnpBG+ZHAqsASC8+OKSfOJsrFPHhgkU3J4BwJCloW6Zv0BZ0/nWjOuEwPQ
YeNNnNHF486sRUOvDZmDJMCpHc9Gak07njUTSUcdnKIkCYVJD7k6CZs5XFj01msuZhB20kiaIdXR
6khN1W+Jcqg6CiXLRp7X+XcjEwTO6/M0L76NejlODUDO0oDMsX8GR8M2qQElUmnN9yUbFn8ehq8e
rvQ+iLiE7IoUIvCH5q7PlSZnCGem6FNrF2qrNbvtnV239xINXFxVIavyk3JT7yDPM5BuNEs5s0HZ
3iAkbO+HHA4X/c05N89eXGsqUT1ZFvXm8gGZIn3zGnucBgjHiWzAsPSRJn5B4WwB1wFEZB/6PCW2
dK++fYARAUTeWp4hqghJ7OQ4IylsgjoJ0k9aN0gzYiZblK87ksD0ARPRNjRyAzgBJkfZyB8Di/yA
5I6rFuqs+H6CqPvkoNnw0afr+6k73U+4cxaEF78SVomYFPFcUGeAsvzjx/HuqWt1TZLAHajpAW78
6+8+eQIZWac7lJiC5MCg69H0OsensQ7l8ItGlCu0/rpHLPULPZkPOEMDxXkapvkQ8mFEp+UCpA7l
CHDpFDiAUNaXifZP/jNvs0cg5iDgV9UIqhq6EzUmqaUnC+CwX9cpSbB8rm7Kf/3m+GXtlZ/hQ/4E
w1P/Qwb0GvvVlBPAradUEjYoAEEzePQ/kDZRRNTqHlfLHkAj3VHp9K7tUYjP1XB4d/4eX3AtoIo6
6S9+v2dRIAuo0Cyd+0eYIHoJvIOnk9T9qbe02N1B9qlQVMKeS1OCbqzSmVr9G3+ooopgZiC0ufhq
uyImyz75JwRl1x21OeoZqn/d8U/tYBmEAwW65Sj7fpIBHDZ0aHcEjjVl5ND07jFJuJBciw2pQ7lB
MlotF2MgjZGJ6JSHQ7FJqDx+E3KnzlfVfgEcBllOUUid0K0aQZuD/wbHKpQRVM51/MLURQJqZJPy
xrOf9tCGsM7ozDUhVSU55uBfMqHM4KpENxhiIsSEsajZ+8OctcZvMW6oulFD7wmA54+p6Ho1yTiD
hIR6rvqSaWMSTE3Bda0FWnAMR/+2VQKZ4i6FyYBqtDjADQIWG16gqIfFlyBwDuu5C22AmwcmPie7
xlvmp2x/FVpzQm+OjmKCd69k52wXZ0KW6flbO09uW/u9/MFqkwDANHwvrtPmzEtHCOzMP484E/rg
gXmcYg9/WxSbJs2ncMNu3GiT00gwSQS4SIwRsSXFsl9aM2pBLosSxJrbL6gW0uyVh/UOolT8w3sp
Osg3Cv6DFmQzYJouXh7eruxjc2F+y6LhVN/p5wJWX32N7+AX9ZgIzj0KGDbNsXkGW8vmim7FFzU1
k9S+nkzhpLHwoduI0j+idtgAKBJ/1Cs8xxP5Hbkc+7cN6zRg12rcE06ccGKJajI1ULlU6G199hS+
IXyZEx3YMnGG8E8NPVIOhFvou19PgzG9PJ11mz0cB1hG+5xdvZ6CtF/Tf36JgDmcOdsC0Dk9Gsgl
vmE4mEl+FoucT8LODzKLlUHwg7yfTiUj85VZDcQT7nL2ZHyx8EKePnwYCyYx/JQPqGSS+LjWoUxK
3OL3tshX+wvLIzpOi83UUNlJJu3FFW37RP6sc4w+ghjdmnTCDS1gl8lA+ondOBpIYMFdHFgzNYGo
bsphma3OO3tqgfqaDUA1E9Ia1NBp2R4Ht6kC7jbzQ4vOZ/ZjXDNZw4UVrrPwgwtyGxfHC6jSrtiA
UCJJ6Gt41022ivA+Lak/4YEU2/Qb7QYKfv9H03ktt4pta/iJqEIiCG5FVk6WLd+oJNkm5yDg6c/H
6n2qu73XtpdtCSZzjvGPP7AuQnf4ptW8MZ3m3IImQWlsFIeRPp04KXxbMpuOHVCYbn99YfVuSUIk
VI0ShVL0GzLVG9Uh2V4oIHFw3kZ7CAD48pXjcaYf6Ru72YvqnRqGJmDy8NZW4pbaRxfYvmhKwlWu
HShESQbhVgOc4bZFDzf1TlPb0B5BIg88UtgvHjnpHpyxES86L3g/7XHyCVviPYtelVfYHTgcbz6X
OnSxLccwEKsg3YPygdztRClX4Et/7guzgKAMYW3Ks7DTC/3ofctq583DTBdeOn98cAfzNZCFVh/G
9zlgKhtlLhUgvo7dNDxrJgrCsAXcLLDSYLM5qn9T7XPVHuwDVbfCmTUNjlq7Ua+q/pX513RhZy3S
wLXUH7RkDWvl3n77MVLvm8Jg/wlvBTN5dlJncb9UglEVNMZZhQQwsEucvb+lHIXK+d+qXQNGrMst
HWG0B/op9sQi5EcizoaPMNmRgFS/9+Jw6ZR1LPCKEhyUpvKpXE65651oqgFUCnMGigWxzaHIU9Z8
ofwF1QHFsiJhQiBAaRAgU9CgOgal8K32Az3lObB5LpHVf+QOOBvKs3IyvkyDFU8FjSui0mFT1WcQ
USCQJvc0OI/xkc4ez3EkjNxmoKh+2eyjlj647d08PSgLQlbNVFujX27ZK/AwkGg+FQvzb1j5Xm/C
vQpdAl7wXPji85lMUMu5Lg9gQAzQZVhd0YkpD57CZAct+Ve70iCxr4B/JSVTH8hi1vQEM0anLmMo
T9BTCGfVDthjDgF0woXu9riSENcHOAu7H0z9UkD9na0WgSHUz+SqRJ9qtKwg1g1GBRUKdus6ZAmJ
f4W1UM1wYb1bL0wfMsaIXPK3kRHRvhKzE3EuCJ0OAevcSGEY0NBAVhCgj+KDy1gKgBg7N9hsXM7M
KqSjplwT8nmY77I44ddbBdDMNhw3SXGa1Xsd5EhYQ/tl+Ikv1+TBK/xUUWEOgGEgZoUbf9U/6eFN
pfTXaWbK4brMdmPi6sKuOWIR3XJENMmhbaCuGPUPo4j0lhNfRoG8TJirIfA4qdLm/pX4R6BkEfsj
ak1y+PRtSE1OYYaDzbeGBUq8irBgJY1lX5aXKVACyxygMUpL3KOQIkXuqBOYAtWPES/h9Ai3l8la
YmoBD0Q8jA7YKzQ2Cm1rxKKckme2egmJlQ1mkrkxWy/ER/w4ivhCzFvsr9439pz8S7wpA2QLY2jM
SPJ8+E7fI0MU/Ba9gl2PDg+yN+UMdIxfEYIIlspGMCPzgeA+e2gtHek4VPav9DAOH5241wGuILvo
XkNWC31H54TiORKNqDoV8iqrD7h3K5BFsi/Bw6K8haJPAYWOqs6AyAwVZZohdqscU7WiOuARPw+s
uWIxi5pPFiMOw7k54u3lsHlnk9NNHu1lQmTOhBgHTF9xfUejRsYH/un5XtYcTccngNW/ubsD/Lg/
X4GTuYQCcVaiVekzyyeBYRk2pnxY4OAXEj7thTO7QiGhOQ34ANleOHW0Zt95Efm/AOm4JXy0YMkK
RR7k04uqPflbdzh4kF8xMJCWKrNn8BRbB6itneqQfk/MIjbfbx7gvNjw+Mpv3siaveit7FI8tf6R
tMid4YhTnMZdqGwEmPi3qQIna6lChH/jCtxiajMsq0v0BQSApTcywtHAFkBzISQNkHMk6FwQfhDq
aP9cE7cME+PByRWmTm4Emt2ZAi8B3uNnwzAJbTXKjrnFU/2eODFHGd3JjaeTOQojjNna/5AKS+62
QeVUur34ZDfQnPffuOl+KELkI2QHYdO80MK+lwNwLkQZIy0svPuH2ihRhoEmtLbCJCDaw6FJVj5H
GKYUMfGvTAIpcs/whmhR8rm1CH9KoNZh1X1Ag/AL8y47wwIyH9P5dclk2Ci+4AhiIwXZ6v0HswrE
mh6e/b5eTNwxeFRlsqraVUcd9cbRbjyrwo4ETk7zCiEqUVSgHP+8ZMpIXRblhQkvo/v8o8Vi5KXM
yftzRc0JWHWlidX2q8euqIe0yEmAeMGmf/F5ZgomhYoh0f5C/AQHhvD/BuXAcXqyt53deI/wmDA4
gOxRK6sCG6jezrI9M3l01gSU5XdLjLYpwBMSGny+KWk5Af9ZfOE0AL8T3UYiIckOYXXJjuQj8qgp
imFTxBBhUa+vMaLgZPWX0Mzb1TTplwwzKi4DmkTYchf4QumnukMUkX+iSdDddk66W8sofDILtWIO
5i4BVJVzJ1sAgPxo2tRu2SFWZ3Ofp7f8LKrCydnf/QDCEubOXMQ8wDSTsMlK3FXlvgsJdUvcLr47
IB6FCJQkw7kw3rDrxRPLhVMwYop2NyWyvTrIG7tZsg3B4GIL6iM5VHOI8L0zQ6D0HACfyBePyHXY
R/Wa8WzxzFwUCLoxTTg4beYN1OP5vkU/RhWdYk21OKrNNF0e6pccAVa9yWFAb0pZmJuJo2MJuMas
PlWWSBEScT0K7Iunt3osuiMkNkYt3cIKNRtZQtS5deZmnatKEGeMkg0vtOdAis06QWnZEQC2VTui
5707CfVgTG97LqAZAXnhBVjwZkEAe7fq3Xe5ynqvCDwaxKi3som4aWok1VBEaabcuDXFdufACWA8
A+t77pA5rQUUquYUE8/cIOFdUr9bZWmp9VphZDV/wKtinSiT1G9+Um6w+DAnRo2DwJFr9fL3CF+n
rXrb71HHjOf8SZyYZDZ2+kmMNK7y/5RKFcIwOPl4EBiIwyvfmos3aApsWStpP0m2MX5HhJQEDxgx
PUMpxKDgibAjwQES+35TNv1TgyEC94ih5jjxl+N8jeFoQ086czTFbiFM42M4Vfzcfk+P3BA/zff6
3a8V2nYsGlKODBastyicurc5wJyvLtrMRy8pt5nmaRr6HhiRztCcQuFAWm31XufZuqvAuO0wchvA
YBJrEffjaHG3+LwSwqa0wvjzXlwX2NjCdMEuqbfvvtcBPcXKLvxmvHkHYlC4pdxDDSyexNuPEscW
YtcXcEWtkjg8FVIs9vlu2JNBYO+KBqWIGU/ClTUFTS+iLyTi1xl3M0L9ejNSSAFweuoofPqhb1Mh
QC/RTKYQ//ydxjln47Jh1qIazPtI0xsCL+0tQF8cpSpiNCtaOQhUFs9WEmHabDUgCbm9QBslWQqt
PmsD9jT1NNsr7A4MCBQiR6fNjh/LPJfnmAQYqKYwpxEysMMg6kr+iSZkNE6UNtAbd2K8vtMUoQYt
x8eCkdDCke5shjbgeK+4i7ujgF/m31MWFF4jEjmyLtNWQXGYXOrMdnV7fNuljmrGgJJ+JypKsNAJ
w5xXEc6HtkJaO4btNt0fCRGwSvTOfIMIVzhKGfg/pppH2non2x18WtHWoWMiN4ptko6CFEWs1aGn
Va2M1leGiDuRXeYTXajzMGUH1lJMSIl0MzlXEbUyWMKHD44I3kvvBud9j73SAiyJc28JSDYjOXKi
xCIANRc9NSvHpC3SROMSEruUnbOBe2rG8Lt8/ayoFlnId7IgYw/SOVZpTTjB0kwLsP/SVMOmoaLN
ThfUNSjWJgWBBFtVMYWJ14oTLzw88FJPb9gG5U2H/orTp+Bx6gYbvtc9JY5vEpOQMDzgQkxOjwxV
n9xFKjbGDhbrQKQ1ACAqVqjDop/ZhQEYjTigBlgDjc30Crj/3sRHIPMUgAVK40Mcqbe/R07Spj5H
mh0wrlDzjY+JQOD68nrKfVW3YrMP+r0S7MtobkZw6eN03CyihaNgDxKQg9iWGxVK5X1Zw0UGmm8s
FVwjt4oLja9ko50YLX0fn/Ai63/qozQ5n2QYra3pCoIvyHqpS0MHce2cQVJTHd8SckY4DA/C3qMF
EtBMLSl1kF149DkM074Z0t7fR3ZXNqZp0YMoakTM+cs3NPFvPCboETGmQuzEN6NUJhnAaiOHBiQ/
gkoKVxZYwXlwpFQmjuoK2JOaH3AQmHeLPHar/DAjANZ8E7/UrMLiWGCX2qVeL04kpTvdZqs5Ki2M
vhJAl+/UZgVMmM976/pHkIlWs2AozX9DAIYf8QEVGx4o4OOrweCISRusds1p4zNTmHy3KC4dsgzQ
5AiIz5YuCfsw7Hi2VP+Eb1m4C8obLgOQRlkT0CnF/LMqWUObhPRAA8/i4qsgXvubv/AmNGxY5pj+
KDCrJo69cIaUGI6uilMD7FZI9FEL1U2zZnXnHHEDrgyBBmcrnpAgojlsfoczNrQP+FgZ95qK453Y
zUNHNgd8tBI8+TSeJw4/pDkc1tbIHJcM7a+AgbsapjxOQ+TGVzbjBDZ/FE/+CqRrgDh1gJOPtwDK
JXrsbWOE+xSGH/0BPLLJPRJxdUR/auEiutQM5YYSFScDPBtb3+67LwYAiBVmFPPjJCDC7wKhFVYU
gmijjovZbHI3e1s0X3QEcbOGMa1whvV2wPC+dWCilqK3qDzEFSxImTkSWH1j+IjG0LXibMI4R+Wq
WmSyavR/vJOpYjBo63RwMaylApscw2E0c8XhLERzgEXd5FHCaNg3JeCrKQbKhjKvMZjcYyR9RxqB
YfjbHAEF1MnDXD/oN63YjRlpTF6m2zNSKoVovBvLbZnjwFhKwE3Yj0rJDBhCI0unKdeUcqJObtUA
FV2RtVNFpbWAwFWLPpUMe8U7IAWjUVe9TAB5UBrqhFQzFBrb8aC3tMptOWzqCM82nPNmAt7pQUis
OU5Ri8zSs/QyxKg1tGvUqARh+1azWGz8rNikBZnmGcqbD+U+eOIdipeefGSS+EzVnNN0Bo7RBp7c
eSPF0/CSsmG5EWTdHZk7vd8k/NBHzDr0jXpzqEeMccWPDElHloM2rUeY+KHCTe4fJc+Z9KdAtJ7F
KpMf0aqlkPzIxGnKFUw4RCgCwhqExYBfifWP62UIOOZjPHGhIxmxB6UpstiEyt/7AKI6pVHzIvha
pUJ64I/9BmlINfzmPFnsjmxy72k37n8YwqeJSRoFe5XLjCxnPkuD/xSQDkOUc/JpKg/r7jVOOww9
beiAIQDQ0+RksKexQ1jCTqQrQm71VBlZoCCj0i/JMHSq9zJyicE7xNJGpWxjsvVIUZQfgxF5IYto
0xBXpRkFF6ulKWCxmzFuR8fqSj7BK6VGhNl45beInFGQVggyM/SPxbHDr4UMBY9eXhGdGCZAA93C
Jv+yhSlJCsNavXWSB+mfVWmER4JZs+VsnX70pwWsU5eKOu+2yewDjiKlc7/mFQdkCUnbQN72C5Te
f+Owj4RDawPCaLDSx28GZg17m5uO5+ohXQceEXKWcdq/1D9U+GggNxy7y2jXWaIZ7OQQC02DI1zF
3XSdnQZooDgGXtVssqEuynXwPlWqmR+K02gl3UlYvc02oGKAPbeKG1d7qTbNq12DYTyS2OMCqGv/
J7nvmECRYRoYL7E1XmzS2DxsXlM8JZdwVYJFksREmo3+iW8p+hZ9q5TrWjpJcrsUKiSHNEl2QsA8
NCAz2b3SC/YNp8pqmC/eAQK2PRRbmSA4u7H8TehlqaMHn1LqDgiaQ2dc2KNKEc8O4npvNLmr2fgc
IdCYrzhHWEZGqd3go+L9Wzb/+9AjgcEs1Kx/UwfXJP5j2YAEu9xTjCX6S9T/ITjYz0BogSvq4Ay8
O2wh+US3vj7HmNa4+iQzQf+JgYEh4slIIXGH1oTOwMHDENuKTxYh8/2dJp8hMc2wgnrCHIvG6/DL
SJzhdMszP06x4dEPh1gSWvEaHjH24m+n8w86SJVuN+RxrHnEuk+4bRC9rRQCuTg74pIhym4oXMTF
iii+qlz2UN49sqVr2omU1nThAGzE55xyhi1r/d6ri9XdkCflDx/g+SON2ZX4+Do08HOLXsHg0cED
x8n14wCz1Fc8/TaCBOj2nB6Ql469BuZ491NsJ9vIij4iC/FFhBIda5UNeuaq88p8NYcHUu+ofVBr
FOEBn0ON0W9KGLaHGgGJpaDtGw2eslcOewFXrBitB2pdnS7QI8KqalaBx0hYISNJ2XdkCe/YQRk6
L4PDJPFzRTI5mThl0mZ+ZWrgr2mdmi8aSSDnla7v29ThSKYnpF3kgBfWEXFXHIuoeb4RRtQUE4Sj
WUhPUHdpx+RQXqkNWe74mTIDqCconoowp4cAmYSDNY0lNICu3/5nAXmUadhcchg9TGVNO836Z6Q7
LFA/SsxfWyhq8XLwcYYgUXcvPXnl4a9Un0t9Q6EvVU6SQT3GHhORNAw1A0bpmolLvG6Zsvm2RDIg
nvI34bPYp793M3PfNzzcoGwWm+jAUA3CCkqD/NRdhgfoMNgNgmQRnjya4NLgMuBAdO6+Mn783+xf
hkQlXVGnbPovplMofyefOCuoPaDjOUUI3Q7GyC2jcgo/34h7T4FHQgs6ZSHxUCwXOVvb5K3kzuDF
IMslKpPehpRNniPpyeu3RvwVOyjv+g1Qh6ig9eLEIAB0sv3tpxxMHn4RmoDUEIhmVrzqOZJ4kDvg
LA2qLT+HJ2Vm8XWuBNo6DTrkeuZG81P9u8D+wcYq8EQBN19YPKkaWH9XrHix2uJQlra0hnqG+RY8
Leb8itkRrGMlADbbdNtue1im/qpTGVibd0dndHfNYMUBi75ZCPTGEf8e8C2cXAoB+nAtJnR2pFgM
IA9i+RBP1BTpDth7Jb6YuXnx5PLwEs75iUGC/gnwhgNh+8FvR8nKudduoQcBUepwj2zwSMyCUlzr
p3Wril4Oe6Kx7oNFZDS2a0ydcGKZbE4WC5fFWT6w+2Pc68yv09iNeG2zfla/yRZgSXMjfOLnn3iL
r3iY2oUJ5tV5rFku1mLPC2h3zKh4c83dkQjkg8shWIhmtBXMKSB30Y6HHcT+Gj8Cwrwp6rh6Oo/B
g7SsyAfbYyP8jlEpv3l8zoRjLWxhsWJ/QjAj4HR4ol+lS2Jywnk87JgzcEoXtcnwS5BdyDlZcpmH
Bo2n79t1tuo1OKYVwpf3KmO1APzBsbkwsgKqXKzzU//DFqo9ssa9XyG4cfHy7/uNRhAi9Ed3ocrk
seQCSoSCc7hZFDFqOn3ESQwgiSo7tnxOyCe3aRSYODCqBRml2xK7x9xidt/JP+L71pUvkFN8I99/
KaTud+ndMVyGw9z/xOIWzoz8RMUxZzINkCkxcLHIvKbt1hA9oQOAIt+Iy9dccF/9M9jzbJS0MQ3R
jSuaaJgu0Gtdlh7NFAtU8O3sE+EH/X8cY/awATsgGX7+QPvfflCrAOVSRrGv6/T0FsT2vlrNc0fO
zGkGNC4ZrU+AcGbRQpDeU8+dnP+lHPrmpwc8fDL+XKTTmeX2X+1DIiNjVGauF/CLYQf3APZN7Nvy
g42IChVReDzzoJjzPIOvL6dl+8+KGZvSPzTaDMj4K5FNVQywXDh4WcfBJzZxqiry2lBhsbkGKGIv
7CjAZsF2Jm3C3FHpb+R/SXLMv5b6XsHoOt7QYlHbIkzAgANUVOKeG1W5vcv2QiNzIL72e7RONSxC
qHDaVVhLr+KLjodwBGFNoHyoQIMMmVuLmCjvWHD1Dt9r3KchkfQbFrPHwQ8NvSTDYm4Jz+QObRea
AeuOe1qEJIVaOPNlEA3+aQ7xZe+SKZpQxe+P/Pi5ozpsj0F/DtCZfvNBL7aNDCHYIN9h0sLOufBk
XlnBxUbxgdstMhZmjbNlc57EBneTSXcPT3mySnLg04RQzTkNJwjYQL0+P+ShVX3SaEUI7J381o1T
SgjsmpcoHiIS/Ya97wWpOfvDZVo6lhRQEB9sQbSqtaz/Cd21g1QPmh6bMzCTLSsr1i2AnvmDjRR9
ivTJZYle4X+LB2ph1yFEQ8ZBKhncwxGBCdQTCubh7Q2/QLdTVf4La+Bd2thQCMwGdS8InPzR1x57
IIGALRQvXNNtWJQYjj+EhRs1X1C83h88w+AF+uxQNjYBZEztAZRUZ4oqhEmxBhGDSoHhBOyOGlkH
GJ4TMvMY3bvZ4h+z1nfKSQ6vJS5y7JvCF5V6jvfeJ1K1LDdLjJqhmrU2w4XJX2U19xTdRLLWqXQO
cCLHnTSz7nb0qEETX8EVcWGJaQfNsHmPbcRpWea2rTsubgXJm9BM4QR/jygI4GTMzQIWUph9FheG
/+1OE5g/ITIgCtwIyHuAskBXhZPGxECefzVvm8KysDtOK0obpuPZ9Lix3fOHOTMzTEUsHy856gIr
mTkB7tZe8CeyxNfMJDg1FsJ0KzjSOH4c+NJaZIK98bzCOK5unBT3w6RU9204MY9kWHfCKrrl32Nk
FIORAGfhzStOMwk26TeWXlh10YEGFv2SgvLK6Z/A8nC72bjYLQ2ZDO2nzHyXRJdNcpAN4qan+a7J
2T1sZ/b4wpsztCZfdcnGdkufvPd88D06ZDSfiIw/khvCOQb7HKDxiTHVNboV6POP0J9YgPAXFBen
iOlVuIiM3fJjAX72wentcwaoxovNZqoWvvHFRHixKp6zwQuZQBz1E6sUsQpGYAa8NLLODIVqiPXj
Hzvc6+jAnxDyhdyUuZ3ScvbkmPHBXHk7nZF4tP5b5PM1452Fi/ke9lr+Sa9ddq5qMzZAkia+HiCz
PNmUetFvzdYCW4GQMYNvWgyTVWLiIfmBN7ncMk+ZJNmJjRpW65mpzEjG+/V3sbhHbsnRCe+5Ouhf
s9q5x06yHzWS11ylWV7GdMPmn9hc0xHWCkT2eNlfqBaEM3JSaka5+KxaizDO1gqVHdRWytdh7ozh
qf/CPLj5iVfUPTWTQrIjOyjxHW5P1FVL1eElAqwM13AHXE478G4wUNhytZFXNsUeq2sFZ2D4CVtR
Wok0tTTaIVAIVmHeHCZo9umfsH4wMXTDIvaPvPYBq1IGNmjC4C+B79KfzBmXHThctO50d4q7E5/k
7gQ8jp0phBfaOghSOPwDcEuP+oMiByFZYkNPWJwAJIeX/AKOuzA6DN07F1uE/XLQ9uLdKTsjpyNb
zalAL4E7cJN+3szOnORRb7SaZl5ALf2XREdBNCBW9iH2/NhQSGZYXJDGMGAY9tKwjXFkLGCG0r9N
czl1wegZKiuLtv0p2CFhhEZPbT59JgxeSWPXJekO0vKuOwQLyymWedKxjqwkuAHdj0ghUXxFXiTb
ZWzf8WqYJIbXcb5v9vIKDE7EQmcKUsMsHj2ETK03UnisppmP2d44qq5MSLZtR99h9if9VN+SZ7dW
nt0ZS5Vw7gKmcvQRnc4ey7mkf+Gjw0HLLzSYCKB3B3pC1INgAab8cOVma6vqFhxAHnHLRU9Nvu4P
uZpeucWfNl0DRZa7/Nijy2Yrnfoe8a/cdQeO6m4NAEBoCEm5lnZQ1j5pdM77G9js/c9KLjgAvCMY
/FcHvP9Rkbb8hu7gr5QTlQlI7f0Wr+CLk4ZxlP+wFOUMp5kiN5B2FysQyDsEAENRjmxeFy7wg9lS
fmM8AsyB/mMyqdhIGBrpsG+sMLPUzGEVRCiQ182TRx0FZ22PqwXFxXyCh1DR4cviUJIMb4tp+QQM
s0ENmAaWln5K/gSnwjxiqaCqJLDlNYHkcbL2wVO+eM65rKyxB09k+s32D+Dcfre/PHN4fYCKzz51
q/yosSWAvJIcT1WzLLcvJg19swNl5ojROoMGQmL6e+Bs50jDWxVTAcDvK0867icF/ly4f0zbADEz
DtnZu3+3qLakqUyIH7Fq00hNl+UEk7G90jrwPGaH1qJyeieWrjwWn2H4y1MGVAkN6F9a5vgJbCUz
MqXHodDdCzve+vLeWX3pJE9RssB5ok/le6ApPdb69LhMkIriII1Emc2eDxw3GsE132gb/1ic5SvN
JeN9QiZTs7kS+7qO3OEH9siAbZaBkzFxbxSpsCZ+2xmaAf/tNbAYQYEReEj4v0wDbzIWypckOneo
69AgX4vEBFja3V/qWWN9/D+aVeIbeUOIi7K37aw7elacKn/Es7AwGsrjc4RIYfortA4zbN+QG9Kq
ncPtK3YmYSQsKGc68+EwooxpT/Vu/njveo8S2cpoNiAk2oTq/ttZIf0gq3DZ934JP7jC/WUPnCo2
INRPEbvmmD3gt/1uDgjb6h1YIlU92hdzeAwzV70qZLxMR2P1Kd6SZpl8UnkVdGqdRbPIG0JCCdRy
h1FEhbQUf2u+GcaQF+5qYqWFT4bv8kd9ai584ojGaUfjjN8V56PP5SLd7db8ZFhnXimld8FN+Epd
Clrxoa8ZnwlPWpjhQUEBNevRXJQN/LEWm+3YYzPFQQqYBu0ghsa4aCIT0Mxo16LqC9a+0XrqXt3H
l2b39ubQYyDRLSUk4OlF/vIv7Vf2p11Qm25GaL5oqa/tT405sbyu+O4IgeqUYmAYME6hfwLSm7wo
/kMmqLkSfCin+8WzoSa7KXBi4B4Q/18s5qqeHKiW3d3BENKhLHfLS/9IL/Gle0BH176ANbMJBDTC
S3dlVVJoMdqkHsDGhDe58Q9z8vqKVeVAGe52Bdl962qr7tAElM/FLST6XDI2jAirZXronfQcufJe
hQnCd4IMpLKhcXN3zD9HxV7AIEPtgtdRavQa2BnmykudAFZsqvepx74A/mSDuF/hQ0l4vlySXb1R
gCJRYmHXZlOmMb0CyMdob3J9Nmugn1u5AqRBvwiFSTjyQ4av+qZbyZojI3/NVoIDO8BSdCP1avYA
hcSPiW2icL/BfDxpl7mT+rFf6QYH7xKfliWB03wcUUS+pj9Mn+iMAhBS2i62te2zynA7wDSEygah
IvKVcfkrsAnyZGpAiLQiboe6v1YdmYAh/LdQZLpUSMTUQZf6Lb/ZzYqfKdkCBTtqrPtP9Jxf8oWn
luZCO9/DTfXv/c1x4BLASB29tLuVeh6kQ8CD0SpGiS9h+YadA2NimfsralUZxbK/GnrGwgb9aXQ3
BxBgGViG/t3AsEPBj+rJt8vkVAReZ8ep1YPeTV1Fi8V6+T37jBHCLejOUJBxapCjhbqDXXOKvvZ8
VwJ8U2xkNhAow6mCwGQDW9LXgJgZIWNwvh+Ks/or/4q/szVHEw8n9o79Hbcfto/+yJCkfjUYDLaU
BtUj/MEEgHuiHEHcmcs6BfpS+HDYO/9FO42zII2ZlnzQJBXkZeBzBqeR5hAIoNr4OmjxDLv6ycU+
u9wdZthed/FhRnYeeb+HBGUK50xvBj9UihG9yRQZbwO0rsoHfjcaFu2XN8zsUyqiZkG3h5piR/PN
+6p3wyRbZBOX6ILRl3+EvzQBKTl8+3p7SVfVvlwN2/3oTdFjCKE/6RDZsUX1s86fYWKVx+g+MtjR
SVpPzn6N0ZfyGRGszQQe07Hp+fSqvaB47Uhq1LSPTLN5yPX3aUgfs6vCe8BvS1khJGiwp0BL9g3n
0A9MYWqgjXq+CavpmkjI0mxWDYQZHUhvyyhYct7CacZp8BuRerOXmCwBExHb1NiYEoau+lcAJ90n
C/UKAZYHc8BOLcrj+DCKJ0jNeUvIUGQJCT4RmL2U+aYCT+e4lZRvJTd9IOJ4PaY95pKWojyQR4+/
cvs9LaWeYb/0BAoFwg5gA0pnDXrr/eZJ/7owdF2YaSwj53yEhLZC6mABKbm+gbD/l8H+6tptEJ2Z
8qPY3z0s1tUlYa2AZIP1VNZ35zm1PQw3odODsU/83fLjxMXGiIrqoXO5BRyOixNX0EHJA6MXfC5D
Swg5eBpp85Po52C1Gd3ykqFsnKR9W3oVZ0ke5/KkW0itDBpvVKh3DAqwOnDRVgT7dMsaxtJ5qV4S
hIb5B9Zp5gmJo0s7yBGoctBBHTHg/OP9hch3L1NNppx2ZGe6LQ6a6Y7q3dL5eoh7ANSuXY6TAJLO
c2CYCy4Ep5Sl4W6BaAEXhFNgV3vfhYYC8kHKvVV9QU4EzKWAJMDHPy1eApkyeDfzEtmEjN5Epo9L
0hJ5KVLVcbkPnJajl2CfXboiicl9W9oqdyQ6+dQVYeUjSzEY2TsQcZFLhidE1YTlcYSDFOMSYb8d
lI6r4JDgFnDBFcRFZ8POyPXl5TBttDOMBOotkKXJrnDEroPrNiPkBebFLrNRSNj6ZbBAt/k0Vea6
4yc8YfaZ9YTLMhBjIPzCxBAXWfCseE08myM9GazgPIDl98N3oSpOkn0Mn81Dig8BDrj+smKIX3OD
UdwIq9ztbWAnZYoEnmiNFv70X9IL7+bwSn7vd3ilIr+pH/iJWMIFO1hn3AOzrgo23gnJQC0rvKqf
xReE4hbpSr2rnWaDmpXio/mZf/BqTMxDHvmx8XjCo0nkR1TNKT++cXq0sxtCZHbaAz7By95rLRKH
LTT5596lMjJI7DaFHRx/7u94ULi5wHNAqM0FwUJyS6FrTnrnB2nsa4ajrr4uPEz5gQbZcQkxsi89
qqa3jd+MQ7l6gd9lUkBha2LSo5l4DQGqovdUXJFsD+EkrtiHoG1AHd4AW1GQE03O/p3sIUSxd8MB
WoNGA6SFCO4zFlNmUj6apCAzE+NapMDFCoWW/jl81HzfHMoLT0L+gdUIWBikMApFbaIdBw0qXCxB
DZBDVj1YS2EDk23ILDkT/ksr3nk0lsgtxye+OJBkgP5TylYa9virWCzvsCAxVyerjJEhY9PPLsVh
keMKvyiyzKYxSnW3Cw8WuoEmkwHxINmwEPRPIuv8OQZnLPaKY3goyaottlKwAAJ8DWxVAgXEYvEU
zsIac1fpIJM1zVSW2eoWR816zZNhIMxgQ5vmWLIZbBQyYXBPRYCWg2ZcpK+agSnOczRfMICI3wM+
0ozgJuMdspT/Qg4Z2giGTNkXRD7hB7u4/DnfyVsFzpyNWItZDDeJysWEGf3HvYzX2Tn8Vja5g4jw
jEkD15+Z+sf87ZaLA4P1ls0rOBfnINgUe+U5M8E1A8rh8GcxHTzDz9jgcz6JjMqklKw2fzszHVGi
XMyOvkaejqxkv72gB85d9H/8kcmi0qFlzQJHg7bWi9FtFGHAte9dhrFWk2C01YvC2xygI/fwI/rQ
hWmHF8iuJg2Z4eKIGJ96FL6tuiSIecDFttzHzDo0s1gVR4ntFNdlIixh2EJ2BZdkzNyFm3m/H/Ut
jZe6SrzuK8o+CPst/e83ixvn/+UfcXeBx6x3+S5hnoHnd2622GcRJ0IeWDW28WJxDmUvAM4Wvboy
q8zJEA7S2Be0SdMUDEDujhooDUCPxX1Bl1z0FEt7cW7OOLfH0N/okK1nNLYl5OuBFYS8ofRucOiW
G6YahmXtLFgr1twWbW1p8f6pfW83gp9JfX6b6In5S9OXCqjmwWn6+N+f3yb+iPy53GT/viatqit9
+BKol8+m3vS122b6zG3hbG4bsB0Tys0Ojfn11lmb9xeqTIcBMJDifT/YvCN+33//vzWpgM37fv41
GvoRQ1Cm+C1fI9mSv93Rf/IL5q/gQZFspqRm4zuMuVL08C/0Uhapm+b0D3ATn7+fB3rM4Yv4RUOl
Wq2s2KuLiyzYM/mhNDB4ZbD/VYVkCMtHrNlmjWSrPpllL/qQPq3XbbAqI8Qq2oabEIUdEq2ZKS3A
CZLwGv4gFBgCMzjFFx3H15lT1m7A9cNvSgJYmrszEfhiO1O/ZuN3OcOXQWQzGkhjZ2oSopjUQohv
Htw59+4im3VCr/mr/mYrCH5yeFL397NynDnqXtuHnrCV9/L+DsS71SnD4026UfcChmfLgHEe3AYX
XYMXbkYHc0G7lZayd4G9yCYVO7JJJy3jCRHedNS+E8sw2aEeOPJu4k1tpxgFnj/HY/1qX+/X6Lzt
/EvjDiKc27T2HJ/+bwry0qTgRyg2FQ/yv39eKtg9hPDlS14uX7QM7J1oyfEfv820c62tOgiKBjAa
U+nOEDCoUq66Ilnz7otwBUs8NG71/GdDZC2LzwX1weQ/FE7aAQumgFX9z3NINSu3+JzfIOwuE3bp
Ubuh43iz81QtwjFpcZAhdg53J5VMJ54WFiV6z1ldWDHa22Oxzrf9uvvsnvpJ2TUMWGuqodLpMb7C
ZczJcRySniFHEv1TxXKRHZzMTH0n8JN0A/49fkaEhXC+I8IB2Mf9liIl5j9+E27aS9TSFlIbuiWg
rMX/0XReS6pqWxh+IqoUkHBLDoIB8w3V3SpgAsGAPv355tp1qvdenWwDwpxj/OMP6SilXLpiKh/n
45edqnthmJGHd901Fsr8Rvcu2l2dOoH1+3ELuoenNP6pBqOPnybh49wVo2mospio0SkD7UGTv/Ke
NsF/HwN849lK914T3AJ5XzBWoKDQUTzwFuEXJv59sXo6cFFd1answi/8z/SPnu4WY2Cl2wP2QBXO
SWVP4afbvIPiHtTFYM8RTDEDwwov+qaDEOLQK/r8yeiGkT9x0fOUuZLOIZb8vsZl/sY+SYm43ibd
GDYBw52XOzqqnumnKbo5a+ieAhZRmmSyJBxgaz6W6HNBAYzgB3JGFn3taCbHUK6Di3vMlh8Lq00K
Yzl+JdnxeHYaOyotWOcBzciEpHELxryVHWX+RWxOh45HXEhCpbUs+dUx457QYcsxudrOcwIOZWm/
1YiAQKR1NpxU9+Ff3IF1i+4e7p7RJcJMzD1ZM9g9gPsOgBMvFvexyX0UYNJLI3RJ8SEd8OzLuLVe
PtGsg+Xl4o5uy0dSWtnZ4UlHvFUuAucJAJHV2nlMOoi1/O8hEb3bkA4cKCpfSHqujmTUhJnnVg5B
245BhCGwnt/aS5wG3PTEC+AIcC8D8ZoUN8OPJRWvMFo+7GCZnazl8WRl0fXv5rrY79hlnMe87ug1
Xy6NwFXcd0jCOJJma8kd3KJ0eYvEvXEPP4/dh9fAvfP6//1IjaMIZy3vOQlABTgC39562LhvQ3Op
PQwCLKbDXjvjObZRtAwysvycfllsWvvO161fulEk3hNMBd2GF8rbED983jOv8D4WmpgTwTniLaNh
JrNR/Dm/dsVbgd7UOnunGWmJ4l3mRjxdW5wApRUcK6cl0E5eV95Z3AmvmzeMg1ZxTjS8nccXFKAE
jg5vAmbnzsXO+I+kgX9nAJg0h+zD/d3s/TvAItWji/S4LcUoPw+cwA5mJ5eZk7U/iucjzAlg5nGy
HQGa4gF4j827W3mZ7bw5Zxvc/DJS1jcyT/fqcEjFm8T/3J8aKIcHGja6zO3DZ17pEEnL84WNxm+Z
dP879TmmVpRC8vd+0tb6oTcORz+ql4Hyg4k1FpcFvve8owz/+Ar7eAAv+B2Lj9NaaW79fAndGx0l
3sJVb7HpahY35KR02WIb7nwrLkq8tNin/9urNUvspK74BOI1YIcdRedFY1VXIfJjEOFnf4fQcpmt
uTfLhjnLJxQzXLtj019v/23z5/AHF1pP9//7MGdj8Q0m9lYdan9YdUGcE1v0FtxrzBbs9bgziH8Z
/Tvia6BvT8EiUXyGpCVUgWKvxi+Rx8MhNjqHMtNhcSNUBh5wusUs/KmHlxU2rVgWHVu3j3Kgo+Ac
8rAXa/321uvp2/n5gYXjqn+m3/yc4HZxRJ68RKoPpbXcdZkKl0eNTXQLdW485VuwbWds0Mk9HYFj
6fYU2bWTB6Pd38teD0IId7je6ayaKhBZTq42hMvbug2YQgV62sZVgqUxGBMbLYI7DYuEk9PPZAzO
RHED9w7HT8mmN+FfM63FQLv20c6eZ9S9luh7MccD+6MjNu9Jc48MrC2ETDxZdLaD/xSZfE0wDHhh
cKfi9xXM0XvXvyoRlzU7+cW5rL4NhjO4wYwCoMAzzTkCnoC00JjWHjwH8xxuBThOsYGU/YLCvMLM
psMX4Ltm8wvwl1syq57i4XZA3F57B3WhckyQVbBzMuT9MaEm4o9pcrQk/zRv0h/FNn2NypwTMk2x
RrB/xLrepxzYbY1mymXqZ78nS1YQeGgOLOLjw1bHlyhyu0lhsmC56XfJKu6wK1jtTD+gvOE6eu6X
hR2qeKBbDDoZ6UH6Gf70yXeJXy0DBMX9iPtldf4TvNDdCPIhieMsNSVeoCLBTmYkMaUcrrcnUrDF
T3pfiihbPNQWLALnzWDxnLB+8R0R6CypZqR5uTXe2j9PaJ3ZMXKFLyjf4HhMDwBLZn6a3+b3PRMu
6uOxKJAHY+waIp4rQDRL/X0x/tHge/779rnIY3YRAsTGZ+aUk583R0nhGkRGaqW3tJpSt/JDClyL
GS1XYzeGJ0jd+nDFZcLV+Q9unf6JinV8YQECbmABEG4n4pdYxjkEU1GziVOWK0Fn435wTgLdbYWR
48M6HLq/PyoFsZej1XLOiZI+gj/EcfxaFCydJ4dUAZoF6DBkkV3iNuncT7FJfUIbsn+Z2+ELyV8K
00OniWW+2k5eQkJCE4R71HV2m1yyywRLR5p8GLuWjojH1f3H8HcI4ZSBhcCXCECkUxd105mH7Zbn
Hd4N2Xn3EC24SLEVI5MiwjUAbSHyuAJuAOvgF79JmvVrAo8VJh/to4IxKTgblrgJPAtgJp4EJlC0
MzTVIZrxu0WleE1Kj4nHVXiTgdsC6AsidD4tdg0Vjq/My/VgY87zsTYGxfKVGYtP/4HRMKRuocwN
O2BDnAzG4zV3g8lNPhGFOKplfVbhnvsNPqM/6awGVzRfw6hjXTBFNaQBOnZBs7rgoIqcCMfCD8oI
mp37GEPJ6OO9EGX99XX8GgS6X4cMBYr7yaEP/aIDuK/as2YNGIWfnsi3F8NB+NbmCt68UvIAP6GQ
o2JiLPHcvI2Av2BE8QyHCnXG6UOag0UIeiQ2PbGNIhi3K7ZAscfhoNNmbwV/JVe7hhKECe8ZOdAZ
bX0BxQEIcoS3ggVCVPqSR4yB97Qvmw+iin5iBkjsvH6Cy7ZL9BMcvZkePrxhuBKxsHyfqbtYEfIO
iBX3oAVGdAGRgvcMGwS/dYgLQRhj70923Ho12F/rcEVwN7jI8TD5jxmIXNcBmdZo+BTriPWWjThq
8bQbZyV5jAeBJ0488geQ9Gmv9LHsb6CxAnw9rVhzN/q4hayDO68t/nQznFzjgT9I9yvZR/UKaRYZ
HI9IjDPc3hl/wx/aq9WeIhudBw9lDShoCLjlMcgJdWC0iRvOLvbZc2KeAq8u+IANcnNeKa+Alwi5
mPuBquDu1Xm/Jf2BY/EAi1VnvMBjGY7+qNXte4Ay3s5TPMOde6DvcTKWrGcMVhW/KYbQyNkm+Uek
eXAHs3I5mtZxmUCesmdq2gUnv+ANDKSw8ChlMHAKLj7BwbxX+1PyIYEQDe8UtiKv481z5jY+eb/O
6UAmd9Ctj9yza6TPeCaqrnx+1J2Zzm32Zqg73LenhwQP8GfFZM+ZMs3td0A1tMQa41/pFF/sY7eW
nOO+mNyQ5BTU2qgUw5nkZMWk8bljtE3swEnuFjDEeCZUQViYLYlIsS88QOOLZ3b2KlEkVXxZunjS
iq9i0gp8dU2bw0+o6hJRNFIfuSdXfP5/JSjqPSLaNpziXNYTzmr/Sr12SvK55Jwnx5u7/GTKUmPR
40q3ycKiYlUosahavSXnf+528Xf7OJSNLWOYzcJUu5DNahP1pP9UbfPI5XgfTGXgfxmeNylAcKqc
gjuksjxnJcli9tcvws6rbF+I7vPgv3/RhLPCipEYDbQ/9Bs3D/5Nblhqpr395/vrjjaxSP7EYj0I
8+DrKzu6Oy/nf5M28XBB/Ilvywd5LlwrtMJRrQXlUV58U6h9SNzkt189MNaEp2c/PoSmzO4bA1BT
pGA4VYjiq0WsQiMxxRD1iyPXxsh/6FqVPFMnLBhPUDlEG2+yiX5kr19Jg3DwjE73g9rhaQTOMQVT
ey+QRJQXsj92Jh6ia5TW5gLB8TkXYcotzBV1enkgTA8IUimr8QfqBcRjq2eL77naWlicsbhSZb+A
MDayCyXUXvsqU+cKb8S/nGj80/UiRAh1ZxBGJN2St5id+EY7wf/0O/ileQqRFn79wnMu1jvI1TY+
VfXUgKEp5NtINrayObkiQQvvG8V/ekP/aUIADcWcEg5kUo0b9w8AIuK9Gt+CoX/doMKEAlv9ahiF
jz/DDEaZvO/puTFsRYhdEMGGQQ5wbShRMqVyVhcuc1hW/wkuHmeQkAaCksuMsYkhyo8iNE+FoOec
7/ihYSfGXAxuAqkMzFuufnX4xsCEDmiD/wpKBi24wGHuAY8KuFXAw4D++N/BZnjF50RKX8ELf6Bz
QtgA6MaDoUAfFxF+cIgnXvj3vtTJa/39QDgo6WkmOb7gKiEEQxt32RIEtU5wxg6M/e3XtOcTyfpl
RoOD38WZH6AuiaKvBCUhiwn3HoZ+S0ygMvLYoIr0cT4VxszMgfjNl+fVQ/GCQE0E5fTkcYkwrkFp
dABe9HsLS1siJLA5vybCr1qQG+/4ZpA20s+gv30rfrX4xkPA2QJufHxNusQLiQDkwRZMfvgkvhSP
DYDO9+IohPhViZ/01oEjxicmx+JW4hj14gnwA+gUfA1Tgp+Doti8XuGz/t/PgHX+HVWr57CLP//v
+5LZ07/7ZNjiQ6kgt+Sf//R9efuMJZ6+X8wMPOatynAhKTxiHwZpHkJHzpmy2FCWjSlDYxfWvcGR
QIT+W2BiDyHWk6ieedsImT1NihmzaAyLr4dqCTu6sKRUc+aWb9rjqeXP/yy+np/twwHflGQI+uSL
F/dLJWyHi7l4wsIj4Esro06A22rrbVpngSCW8GHAUcDcUorMHKXepjP9S3oOoc++qVV+BKQfXebP
MSemlf4AElDgbbjydRiqEZwFU3IPEf51+ydTlzlX+XVKT4rawFGQdU1ZTznMe35ee6eUP3r4Eg85
Oev+0gDYrV2D+Wx63rTMnGimDTKq2EzrUXDbdVmFmSBmFqbXUmXcdgMsg2Bi9xYGJkoZ3GavNxR4
6MdAVVht4F0F+YYBq90Eg0AC8EyeBuVSQMr0oBbQOlsZH73hkoYLey05Z6wUl94+TzqcPABjKROx
lYvUu4sJASLoTDlUfybzL+uRXHZQOayUg+Vu19HpErZz2fgDjD1vNU+VHUI6OA6na1S/KO27hKiA
Q4f2eqr9DujIIKvTkmYKJQRukSLvhh3tSfgEMDcgCFtnkC1FiQWodDzOZkGQpVEW5HaQZVRbGheq
b8SgBD48NEqpK5yqDwSqj0tI22RWgfngIcuJZbVLjq/3CbA/I56T0MXX4TJyGlB9ROek+ALXrSvT
W4J60KiA6AAMLO+eaI88OQDu4qT7+YQPNlakbwy7GdczTFu9J1fnB6n0w3vJPuo83mDCKx7A+TWZ
j39DrOys919+D4co/Y5I1oeIX+kkdPswBbKMWZrdW3xGpbd9/Go4M4K5fq+honuX36b0zJ8T0MPY
BB17Y5Tg3E72H/PsEe5tWIJDNKAMfruwxLm6aCkYjRNWd3exMkceM7hQTJ0nD3OGAa0+HYywg+kS
iNr47FpIxpmQSpY3wWc5qvj8XagI3lEMcV7Wc9PEm427XdT2CSn+NxarGH0yLvOEFVhlSYAAkQO3
eQlL7fU6QvPTlIxrGj5XJZMP59F+44aV20zrYWOsO9RiTj5GaBo/Yq5KlfqJ8syD17vG9qQAl0W9
3sb4eOdYNZFGARkCQGprpj2bYjoky4X+wwedZTzHPkFAwxVkRBeum2fM1KdfwpyYsSE5X3JAL5Y8
+bag6cgCwAMG20ISnGDMibi9kQ3C69DJsdU6fjEmQVfmlUfYUuVRhebEoSkX9Z9WufoH/u/8Mpjl
45vE7gt9Z/rtJ9gsrIYj7JEcYA1dx73CBgQqoAJDwsbJgAknM6Ct4b3Jr7uEn8qpIZJ3q25/k0N+
hibWiO9lanTktWMB6wzKFJoVfkPbK7ao7iv5ZNf9VV2hrhwdRX0kuXgNsUw1gwQKCo5PA3DTq3tm
+HwR0I39glB0OgVamWo6qRBAIiXDSk9acpqxOpr2jVhSnCjwsr6xnc8qPWw/Qb0hU+C7pdAy1my/
Ldx65rjsE9A/kEF/bCMb+copMPKoOd5hEOD7TEsHyky4Oj4Vj0Bxh8QQueahhxMvk8VjgRfUgPY9
0cpzNugRdsMguTB5MhyW5N+3wRTvTbYwVJHV1Rt+AO6uBslcVnMmuC8s4GJQK/zgiAmocKZbwebA
e4YsJHeEApT7kjD/+hh+z7r1cY172KAMHnZotuEWKY8fBTOiz2jOkVXOf/IQT6OCSmLa5dTxJq4s
SAd5QiwClKe1N2DHISRTdGs4Y86V6Z1zl/C3tc4G9TMqFq8H1jIWd8PYDqxww6e8/DkhO5KJi7PW
VRde2RegrmCnUE+YE75BF2C1m1BALutRk35YK+V/PqGL5fY8xelm9AXAYwcYgD+YuGAGhraSvhHH
sF8a+WJojlnVKdW5fMG+NQJ4LNbq5t+Shd8oG4iBRyz+7UQNJKzuBrOQMnhy4MBS0esX2UPNuutG
It6p8iTGdRSKX5ZbH3nkqB6fOVDh4/rL2/LEnuY1HawLza9QDmBKXId4j7IeN0iJMDP96LxDX8Nl
rebdBeV59SERtIn220IZAZsD0geH8gZjBsEtfhkHNoxm9trhNPJK4X2vvgSvPP1PG5Y/XDWU+LfP
pMGDl8kU2ueES5Y5SzEGTsHfTrb0hAufy/89HSUwepl7TYwMz+JFs1ZMpyW/DWsCRr5bWKeACvCh
HmC6gLwH+Ag6yclz/gFIO0C5qQ8YRpYNw3xfuczeOH6sUYARj4K14xV9VwObAJa9yl2QKyoE4l+J
lcoi00KFjXb5g0yLAlznnKDsGsVofhTYGjhc4SaKMk6KuSNqQlgFL7Zi5Qd9Vo0XdbdTTnCceSL5
eXEd9u6VlLPPHdwWI7yPW5YUeJJdGHixiUhg3o8hpqC0ooh/0fvQp0PhEywauGOUHWHbew3dyBAR
n3KJv/nJkx+7XsENqKz9EbW7ipeiqhhIsNr42rMp9Pj16FjgS5Dyz9zm5D3MXc7Zfhf6a8Rc3y54
3wbZ42U6d0zR2geRbv3P6DO+drvBfXepy7AasBFxWE6n7f0+RhyH/8RTmvbqfqhyFUjo5hSEE/ho
KdIgUYfb1lwaxewmzYzHDs2yjgfCpUe2faVx1zhZKnaY1FRW9X0lzIFqNoceqb7OSaUREHrrfQ03
a6WESaupszoHlq6xKLsvmnw5Qnt1wlFZJya0H1Z4+qC7RhMsnFEU4POXs2lNJCqzp+oRe4ct1h2w
A34kxE8yp0FWVO96hBev+kJphHUKwEA3RhNWka844R8is7RTcD5ik7wvDwSffOz3DLsnpB31e6xb
ptPLa2adpHEN0tm+OJJoNsT+k/6/g4wM5o7FCOl0VM0MRSGj5IjCyMzGoINmLDXHuWs+E031yQ3u
wKqJoohVmtAHbEKfeFUJBQomYEKWN8/BTym5DjcDMiWXOnseOC1GrDc7n0Py6H4/nEAaTJN8Nbwv
68YhipoQQimksCFeupFjmcIGki94VhO+m4DuvN2x+ZzcLxAfzAd8MxBR33YjBvjaBADM+VR4R+ME
oIYjNtv5XQmaIfaA9pOUVpFdjsHKsGfq7JHujr3IHeaiYj9I1FrVc41ZBwaEB6O3IU4rKMnwu9V/
5VF6mdz+uWcya1ewVKEZhgBz9WnR6Mrwe6XwzBRh3vJcGiSRAExixqr8ngk90SK4PPjGCZY+kSiI
HtmyHeJ4IYBiW4dL/XeMVJRMFSGOg+Rj4yvrVTE5GkJZ4dMjzYbj+wpONm74zx/88G1yAf1ykyeC
fc3MOtb8y5RERcRQzaKjRvdQ/DxCyNfNK3p+rVNjtXvSKSCVUctdA+3rN2DgydDA4B59X0VpvCxQ
ErG8go5+fIxrAMCpkS6LhiUhRj1Q7Z7vLQekfHuDN/Y24eC0v399eIpMy00q+axU3LJwiGnYQu0+
f7YGlPYY+9ECIFhIqmAgooO+7IvYYAn40ZsAkvgVLvF73pk2EtwPVPcrF7W6ul8C3fTPVVLhr1wj
b3Y2XrITfMBrT3fcy9TKA7vcd2zk8wYqDQzA3dBTNs5GcBc1w76ucBUETdYidFl4x2xQFp2WT2s/
2werY3w8BrOMKV0wm2luPLJWIyvexKtNHMebXcJXyd1N+Le2Yp3fJOB+s2xWOEEQZ+I2Vwsckv82
fIVJlRNfrTiWwQ1vIfsyRRhlOcusYgUloZt0e875923vId94/d25r98Adz1TnHXut545ss9rOX3W
Ds9OfADiSYjRYYbal+QNF52TGddPAB+spuBddYExrwyLaLYMCwP1kjxZowX5yiqX3cPi/iS49AJL
kYaxNm/xhBW+V4569xspGL0CmaT2AK+BGnQdWv993XEZX2GHh6OpGT7X3a85PR00Qt7XwuE6lPyS
AWzNcLkHceNy/MTV5Jag87wluK6vB8HJFb3JO3iDTr5/cSuLxWS1jAAUM2DBrOQ88C40OQxZYm5G
Q4J9P9Dde11l3E9zYC7OV8smqbjdLakmxQRfnZuPwYxkXQ4l0txf0+mC8y8HtFwaqYxPqg//LBGg
5GhrYMIWsBshLbGOKyReMQUDEmIGvhIvaoSbEvYMhwsoJf0lYuO48HhmoIoVHud4OVzImHQxT7A0
uBFXeLXcjGZLD9nNuoD97JQ8A4zBQ50P3oRYTaWFMh1uu0iek/660NjpuEZTafyddpGy0Mdd1FGT
re9Ml+kVBMYc4WWMiGaC69OkHEuxDP8TWDcDJIpU3VaTcqxk+ZIFHyQacO5viGp+8vorVqNMnhlJ
GQ4gRcq7UVYfv3BpMnVWpCPiqMgYDW9jRLp3KhXQLp8sueGmnGLdGYroULyHV3cYeOHuO/6OBdV6
JMJvDronXL6HZGo02eiXPKlrhHc4k6A1iIS6zfewTW/ovqzBdDC9K5iHWi3j7gk7+By3+wI1OhIk
6DgPzMd8MZodTOH6Jga10HCO38raGEPpH8KVKZBZd1vo/BbsnMP5we/lsImFc/4oHUznTZwvPgTD
zbXpBf+PgG5JUsKKupFtaApexFwHSEz2KkjKuMQH7aTxuhk21+7QUZcQ2ukIMeGY1hhz4+6+IClj
jA+I0TtVbGA/aqwIVlCIMcI+3WNdTfOoDdVjnd5y6zp/QMgBYYkfYYIA6XiakkEMT3U19MqtEcmo
JaDmXG2iydGsYMUe4SPHADpsQ+QYngqAPGgRR1/GwjnwNH5+g6FpDSI5Qict7M1PCzlSSU8aD6LR
hJhUNv0bHnYvWMUySWIVT7qjFZvc6ynvLMZ4R7wgWCukRQ7flsxm3Cs+ESWZFMgJ2ZU5+IevJewC
7hPmysdSMingHJKCFQZK/Am5Dj7jGqiY34mYlGA9EQ58RhSBFOxPY06vQSpOyHeERDTK+b8MP/wv
z/Ar5qHEPZxC7p22LPxOHt7Dw4XRRWUHMVh8pqtgXoHJv9NuKugavrHjxMW80K+P7+gz4szVMyNB
HbYzkhP3/eT1YViTjSbX1ZWYXJ5BpEaGfwvbMX70Y8xk/mW64JZu6b/vQz2DfsgQOiDG8xdj8gQP
RkbSNxGsFw0OGOCNYF+do86H4xlAk4bWrAQ4zDiwtPn+RCYTLFzCroSgmgE29RliPHwtAC5v3hWj
cSywAuwAsHuAmkXMC5YU35iJpMSpJsaS14T9h5VyKTXuKbsnNXFzeVhEp0mdlBPIXvF3nTt9rEkI
WOxyYkzz6TnhjH0EVVKyCKcaPKsqeb4FtXeEVREju1Eqc5G0sRwCEAtKtzElCI/bCk6YNgYsZ9pK
ghG+bnL4by4bPbeCjkc9//d0xPDWXArU2rdC37VSa+5ZqW3Za4uf7PyD6synD4tptHB1AkdANsyN
iYvkDwWD4p8KJwL0/jcJ1hkw8FseUGhz5H+A+NPbukuAw+nFAsJFkQrXorfXW/yHuIAjMka8i2Wp
8I12cI+rkIdrwVsZYzwiQIzkcYqagW/uustcxRnB796CD+Z8UwT8CTv/nzgmTbAUlDieTXi2pypQ
cxOLb8TTbSFlIDvcA4cyCIYiBwbj+SwRY3GMrnzo88vvH7KBV+CLNEFAAuvMpFdUZRI8RWjZyQHm
M4MOLJsYwZC2lnKzFNyW0wsIejb6FUA0Kg1UvrgLr9EiwOQWUDfzZl+cEo9ADbkzWw3bWJkjdGTU
BwovbiAqvzz8BmDKszOU7wknnSsUet4uBAn/rWeDpQjVaRbF/JliboTWp47UH2lj4u9gG0cKtCkj
asQEr1C1dxPZha6f7D74yqj2L5I9i+9/xS1AlV3J+vA/1VkKm1njYSqOlfexYclD399Ik+fqTPVR
osv5NTfmptMQomvRnURZXyOsACcTjAvLPVJVh+SyKQ8F6wHpDEl3PJTIoNAi7QiBnUYYdwrY6AzM
8RzrxwarC4EPZijbaOGda/oYE02tHqk6F/mMJhf/EODK+kflF/CJRljOIpDoHegoVjMebjBGRWzB
ctlMIW/LBK2dmMoAAPKw+JCUAGhMGXi3GU98hKIbR8/uYT3zlMX/DVu2XCgfTLNy744S27n+3Ffo
rXsUaBOJuKUOqYrGyvL3EE85Twb2BoiIa3mDdXX6Jlk7RRnZbxBVuMNNM8YxlHnuiJn7pGNt9PId
LNDJB20MniI+EggO6dNVNueRl6gMocE93BHbN45yWPo/KfeMmY5HbMvA9sHwmFm2mHvjmzfup3TM
TG6fTINpffnjPDnR2d1SE92N/9ri6KTvzX39S0dkhibDVkqsZcN8AXMKLfkE1G3P9SkZUoZgVoMw
gfFsY1EM8oVmwo9ERobJyw04zvk+yStHForZWo+iayB8RILXxz9h6XoH02Lt5NrZy2mFzQHmHwJ1
c4Y4vMEj45xnFLYqT6zlaKVwNyxSjtlGTb9YsPnvVfUzOKrEOdtoEV6YxhCyOCSPMTzpy6cCM0wf
hl/fMEYsGcoI4xuKe85o0Jgiac7zZpoUu5OUjNrk3S9zeBzIXiucILF4vLUh/lvDcqnCzyERhx26
YzccF5OCfAI5fgoLT18DePgwFYXiN4O2yEw3O14njKeZ/2J3jd9mAFI1yzJyheJST03GPktcuYEn
ag/EPSBf0L16anxlOmgyV0L5jROQd57et+c/oDM5IAWB5tutvPskG1ja7wfSnRy8lipzaDnQYjW4
Z5G2BpnhVhifrF//yEb4pGeXSNS3N4b8D/+VCHaeICrKPGidydD8+OzxWwdzakbWu4ri+OYXGeYs
oiSlKKSyvPj3GPyYTf66/uJeNIdgwcdnLigMDdyCBwWeYyzLsSbcpvwazxV4W1H7J/uEeiYDpDwh
RtrwINhdCWEvIJ6G4gwWNUYOXA/DwxVWMD+X8FFypmtCxUQV4wBM0xVxBVi3EHsXCkYcLsZyhG33
xUJpUaUDe3dFhiNHe8RRF1tFEiP2aFgm4go+p1X69d6I2IMX5nSkQi40SAGf2GiFFUJLHhV9V5UW
c9yyrinGTaAYMkzOCms1BprYYkzbIaZLH2wVIQ81GYwy7wsMMQGXx6PqG5/YnsWE8hvTiyrGjA33
/HepQxH1cJ7S/b15fAItysnF+xUhjYjRBGGnya47EnAmSKmXDXQaTlqcuK/3h5937PrI95DArDB+
kSFCL8wY90TiQXx5OViijkei2TgigEzIfqgaFtQciRKT7tHyvGbKenFPqhlFyBp/iQmRRfgBJGQB
YCbzq9B6rXu8OAZoMSwYTHl0rnBlG8VMNpjj8ozPZUZ+yS0DVDrtXs4gppb/bcaXIZcucP+b5L0B
Tq+keIbV6nHyJLbDxahzbgR7cjqZtsz6SkcN+w4/3xCF/XPV0tOzbqn+cM/PHBIoY3EMDzhEjpjg
gNQtKjatPwS0PqwSF6zJ0f++9fYWIjPRs3KB7JrGQqGVZ4UDh0iBNEPOPHQ9gpZizKhjkV99vaFC
2bk7hWhtjghmWf1e1JjiVOUcZMHjLxJj2dPdSPHIkWmiBVumc6VgOGHVxRKEh3h4giXD2ujh5gcN
hiL2Xy3Z0W8ACKzF6glihMar9GcyaDYFMLAUTwxNr0vzpy90Lo877J178CLjmp6LH/JAV+QcSiIF
iNqsDYar3DVCNQ+N5LiXPMlrWvwo8Z1jxNLsLqiVYfaeZjqpYeahe0y/VXx6UXoPzeNIGzdndROD
9t2Vyhm2OMMY9L/XccMY6wmPTDdejqEg0XxjpYrux9av3YkRJvsXGjvKArwx22IQtOx430eESwhb
1AvVlqjtlXHdpFgmE2VOi1bgIlLMz2kbaviYjHNfCHG5nNikO2QjsLpqckRyc/FlwtthuHbV4vxd
+0PpkTw61yxc7UvozJfElAbeB1VUbVWDpB769YOBSAsOcagApZ/acIKbSiOBdX+HdLbXAgsKXM8p
sssT1+fhPb9tR/y94rxraJLYxbXT/EgNcT9Tohg4Ur2sAg9Srie6eXxmCkK5CSVxaLG6YThqF1I1
/yiLG+DNd9eWzubzxizJpu25SMnQajE4zmctvBfIXc/0gh4V9E+57T7SWh1tMKA9P3WroPKTHUAc
XKW4apP+tn3ov5x3pH8RZ0BJ8ozO51BCK34aj/LEQPpHjGazqKkSJJkpDI5Z7exFhHQXjJ4cEb9C
DqfSLFwyQDYMjaff2TUxyYluoeM8rmyHBM3RGbxihdnhoT1T/Zuo2TXOch+PKsJ3oTCiKiPippTn
g2Ufqj8Pedrv25fN8QHGum2F+VcZAx5i4NaVRJ4z1GfupYUd6ibkol8frPeqOT3+RyOEXTbBTDh6
3Gpmm5iMBwgCb0MbE6NOCjole99+pH/R7NIHBTFcPyi4pmMNUfGgCCrO3RiEDvYGGgrdQctknGL+
HLKHjhoGYyTWfaFXIZBuwDyK+QKR8TjKEDFPpYVLVD55Hp6Cjquu77RFvYwktRyhDdwaYc5jNwBn
WDC0OxNS6kChesU6X4X99L5CWToHZxDez+b03qv5ocqpjT+b/DZ+vcffb3K7Ipkqz3X2r4s3SkQ3
Z96uf6auht8ABb86wszndE3MSZ9bIuElSqkqRueC+L9kEkl0C/qOqQyKuyjg7+njO7aeOgHDxvSJ
ETQDDmFnApeUscEd8HLNoos3Opcq0Fv9i2mTMBZgExQeVQZmwzeuUWElhbk1Sh6mtwLkrGFPAeBb
1cZkYWUpA72GkHILeENKFfTRhpBSv3nXmQtz52RSuaOawb1D/o82jOU+4mti5of0ELqrs7Y8MRL2
RwN78M+QqR0SzGN1uqXo7tXwWt1V4bVJIXMJtY1PEr7kYV+Pc3LkEXm+wlHv5xwNngwagItgn4zy
WCKyB1cFhJGE6X18An7Uh/MZYmHv3rARYWHHTwSdqOoMiL4obeF7i1rCcHHfgwSLvLpn9aJD+cAL
uzP/Yc84pZc2awfTagUYMbgcixVAwCnSe0CBYgTuWRo+xUPz314+9LTo4yIwjoCx6VlMi+nDP0MR
kTQ9DCCMY4GJpRfxqLTc7nUneizRadNSIzzGw4fWCT6TA/XHvicnZ7EIJws6pQpWCwsS1yY2CXTp
uH2eZ5esS0gbh7QuWEgV8xvCg0vG8d/fYidIv5XbB0B8LuhSitnHVpqX6HLp4hCRM+536qQ+CFIw
nTrfiX69Dzoo7vySWgLI4mPRmIC2o9VXsv4HuoiPx8IVqrFIrH8Ehz7GraCwDnN8gKzpdE1AYEje
mfX3J1ph1ZpyldNcmkjoFCwvBPhF/A0fgniNqRgtYwHBR7SQ2l5bfLaXtdzQ3TIqW3I3ooUehPc/
OHVTfV4t0eqa81egzx/rF72xnvKj7YkqfnlO5G211FPQhCIRKePiPRW9KVwtAucgNkTFTBRKCAHg
jMG/ykApsAGcF7tiVkI0wj9CkLUEnsGtGFZMKLEuE/zCuaFIGxv+klYNqkZrG92hP/MI0Lt7NJtU
YvcD9Qtf0F9MegwZuiWWnoTgsebiBfoYv1fv1XlOEt6cQcM5+KR6oIMnAsskwyCEQJ2cMlT/SxMP
KOFiJ94wgL/AGAuaOak79NKCz/VMqI3uGFV/Vli8yUB0lxWTBfWzGNS/pENoENVFVFV40ZN2khcA
jzETzrrKsOxm7nAPtD7QDcbRrkrakBnc8ZNQkkJbXLHQXJhsHOzV1WyAQSRuX5jQvjcDBrfXQCLF
DvkSBe49IEj4NMzkPiwUr2mgJG9KxRj/j6Tz2lJU28LwEzEGScKtBHPO3jhMBSIKkuHp97d6j9On
d1d3aSFhrTn/+QfbxDjtpUYFhnVo4ulUpdcWg5Ig3Rmve9kdI+0aatemfmrs05fTbydZr1lmoj61
Mf+spGmjX00Vu3MsJL4BZ1hYE1OHSI6VXZwfzM0aKkXT46d8b4Ugyp/oxCniQxV2FsADPuekT9YN
cZPI0TDsKUiWyOVTUqD6Ti8oSVEOB/MgooEa27BljBIB+E+a4ZDRT9f5VragAeGhZ4+ReA8vx85L
15/ld645vfFvBIkrOAXoC2SX1bJfT+2/eA09jE0axQ41h3hRPE+Y5CxblxmYW0M1ywRdNFjKPvsH
/loDoR9q3W85xe7mYaH0RbtzpFD33zwn6oKsqVWBUA+OrdCFIdCDrfRxhbKNrQW9QzxETYEsCpOR
/j8ZFD/JHHOkQhjUeViirYWEKRpCYXRDYrz6MQzUkT79nIq5OiXMFgFUTbKp5qUQVa/yRC1Hdo7M
qbplHY70owQmQj0LxxUqJm4/xOB0DuPXFko8EzvyQfKBXZNUM9T0voElRzi0UGJhR4yQRZjFkUQz
RnBtMqGMfNyjM6pa/IUpC+oh2TSMNaGFNKz/r0lhTpkzMApiQF6hH5EGP9SQDGkSdgSnISydSTC6
R9AH3AabvsV4lqws+AEMbioOYAkADAscBXDmYuyEv5J0JzozU+nfYIbPA/cxA9g4RO5NdraCpgnA
KZzRMNwCikb6lWH3TAf2zy7NhtgMvcOY0Oa3pkumAZGoRx3hAvIn7OZKdPaV3a9vH6gTELdH+dCg
WG8UVz6HNCVYzSLMoSyFSUKNLnm8D2Vt+51wi5qo96s+SBGIEXUiRaS0kTEH0hyG36k6/f0VR8TQ
WoC0mUbQqdGrjxnHDaGpocyb7M8fr0DJnzuL82S7tc7staB5NekjTg+nyxCt8qfsJwrFjJ+nnvWe
xdGkVbw0GLJjGiVGe16Ii23qSgD27UDifQMHuiDvgTq7ANwkK7AdoB4szmG3NXCdw4NhBmuQslbt
J+2C0XvuGQzXIU+VjGJdGc3N8bP/QjOBi+TBXwZABwkKXXrH+BRqrja1MZO2RG41t+xDi9aVPSLR
ocaNiqvFxaMfALDESxf2G9UcA3IH5Itr8oLDXYmSEt5ojai2B3nDaVldE4+/b9UZpjs2AnyE3dSm
InDO6rwXtjOkqHkXdYC65gJxbPaGy/wZmp1PMV5hSqoi+Jjz5hxCr+DdBoE26DG2IAJMnek8l/BP
u82PHpSFJbq+lUV1GfBhZP+jjX/pxKZ5/pxzyEyNOVKxjyQ7CqO7bb5SiS4GTg36BMISOHAJxzrG
3bUXvMjiwxBynFz2NgUJesH33nwvRIv6G+ZkjfYf3TLx3LM/AgZ/ajzzGKZ/hukFeoZj5q5xxWbX
bidFh3M3rgdu/TngQnP0G9xcFJ9Yjv55cuYvzP5RDDeQvv4JFWbNAHaxbYbsb5dRuoiXLbG7hMd1
jEnIH8FA2WWmjxVkUY2tv7wBIRljA8wEXtjwgfwxUKc41ngy559qVlwcvJ9ifVTqG0qOkowkvJW7
aQSAJG3JJMoZ5wBrosmphI0u9+Zr/gExxkBW9TiDTTVo3rvYtwitbMaaPsp7OIpTExFKqvMIPU3M
3NgVEQ7Yg2yrQnm3jtHHN+ohdaksYRbr0P9zlum/KnuogsZ9IRmKN1EiP3+NQ5JxEItANIE82nkB
+noKWmQ4sy9sawZENux9HAMFRRDSXWsOQ3zG4uEPrR0jzJJe0W4Gej3opfePfVVplatz3i31YZ5v
ob3lpKf00psExTXEJyIeq8HAAmhFQRgPo2Rg8Yg2HEm6fb0p/Hi4C08Ksj4KpreM+kxCntk6dMIW
6ab2slQaV41rKnIcS5ZtSYNEzLTz+p1TrNREB6FOLtJfcVjXwTjTriUePExbqeavJVoyMr31AXMY
NLwm7Qfv62VlgKOap8ge5XXOwvrBixOtoCM6ByxCSOnTPMQXNW5eXB6wgROk8qh2IWDL3DhSHxst
enjmmB+cYXU3x90hmuiKDzM1R6diuwQfXEhKSwilEvZ9jDs7CCjMn3u4ZhFH5UhPaJgVKhVWI0pF
6rOvr8menXg9xDfTdCIvoW/WqH0gXtiu/BRdLjbuON6B5obwnlyaK5qghKHQxaFpeUUTAjdUiQS2
Fa+Q1FGJ5y8pbVDdWLY4uRITfhd/Smx/g8S3keKh9QWGxSCDvoY9MyHMdGj0nK86ZC7GEQMJkzlL
Ql0mIHbXJpg881PGC+TGlGTL9BP2vEgk+7VU+Rg6o6gq6fdcCgmL2LhCOCny48rQvfxcSyE1bviK
XBjn/0xmBipqxEsfaCNxUyzSMuJ/5pEOGNjHTkyY5IrIhXiRQ+hhG5vTYrLv0W7NftRxmA7Kx97l
1IbjqHu0opwBAxP8FDHe+4ztQ7ZpZ7YvarzPDvtc8/wGdoP6RqdB9NGuSI4/arSYCOVRGU8o3Hgu
aA1fcJNBWL7Meb9fP4jGygfLjWEEElgwYy02YqSwZ44JAS906nkHT0t3rcSnH+9UN6ZpFxGuvJWD
oSv7GNONTzK5wONlsP51TahYywS13LC8lisNc9OX29KX1j6Dcnn2+6NksxhD93xcY4ElyKMM7xcS
hPGsiJ3KwiPUNYkdeQ/Tzje1Kb9H95ryhmELVBwVy0EXZg3VCTJsjCFg3GSCXyNbU10a/iLPNp6v
iCYVGxdJh+gHMhSDeMD/hVuo3ZPvQTGwDQheCzWsx7Jq7oPcx52/xChNhqLy22PfHErXd1hAqIU1
pDFs+T2rznZNPpysnyRUgqEYPYg1ciPieGDlXLTVt8YYNL9bQHB2cbyYR1le9N47q1xXPRyKea3k
NXjJBhNWVwMP7PgQAqUyeVJZTJWBdBkDdW3bGQHP/24S+wCySk06bmNw0zPZWMxNAKAJ/b1qCGER
YgAWvxyq7svHq0KPExfiMwv8D847Dc/JiUa2QeB6LVb2luQigM4WnlHoVKz/IPa4BYyTFbdet20e
BXNVnDNaIpnYq1WqF7T1a0oh/T02kuVPHf+MCQhT0kG7dt/Mp2HJ417NdJhHLMS+2y1rF7hNjK7o
YTuGeKRev9YheMwl88U9llF+uB+ZHFVTlA9URtaqyr1Q3SeVQSbq+KMxTJI+s5eWjptCEkEaXbP5
tecErQT0DU0iHiZB6m4MU3NkQaowbpeqw497ZUkAgv4lmbTGMUbDxcaFSoui3wUFNAO3B3SJjI/L
SXVnDShjstYHjczfQ/yD8nVvKM3lRdYKtygI1dUtuufvsZR8MP6+liCXKfBu5sugmxpFSQsNufHJ
4wrknW39CQ4TZNW3W2v4zBm336R5TXC6dr6gyis00kyZNwEizXBAr8ggH9e0hvnFqUWDuc0nvYfl
HGHNSVsYpIP6ACt6oq8KwhjpIHzLk/oPEi3WwueJY7uX48aH3XKWz+062H/2778GAIkCFGT++AGY
dQmr1OF2mgCVowB3ArQkGPm9hzAk2u8j1Jzg+n450D2hZvCEYlT84llE8MOTTcbeZ9BT3B936Xuo
ZaPOgrY51cxRrxhwNjMQ43qS2QvLmhu9CXguiKSMRSHsJjLhULCbSAb8Xsp7Qhge6LDnCeXCWj33
Kc9JERFxiKTLdf5PHlJ44IBIUDxmzXYyxIgdN5YI+BcuH/tfOZPgqzdQfa1k930tjJJxxpZA2/xZ
TX7ZOQMX0b9rk6U8IXkaXlnl4/NmxgRJ0p6XcOVrB8GEWnInI4IZAv0ASNVLA8vEHEEHW/Eox4Mu
8WtpaFRkDbLKTMn2AK1CbhH3ZjJ6NnIfRYKiFS17iocx7uVFmItwC9VoCil2rvoDpDRnh2ZkjFiW
zZxRW7HITS88ANdpRHs+xe7ALpZNCwKoUG7itZP5ZC1dgOHByEk1hIFTEfzFL++XeyoANZARb9/0
v3Ax4340YcGxrxamHyWRAk7AmFVjlukWPE54L9FoXH+VCFmu0Foys8AAk4KdTRr/foZw1YRiA2d8
SgJJozZAfxGxfVejizQAo9Ol0Y9NsnXVcvg2Pb4xpLzq1j97L2HWVcybiggT76d4IfPi1n3jKc/M
/OfmsWvDjmBG93Vh1SrMlYjy7vlHWRe0XLUhupWISuJf/e7NoBpTMryyH6wtMfMb/fpBenzZ/8qT
SpEBuo7nKCUKlSdlDXqhnFwn54U88Kn3hBeETAlXYrM2LPIJE9gCIixDB8KrsW8GIm8GL5b8nB6K
ZGFjaQFVlWyiMsKluNpnleWoh/IWPV8bMoNu9gleLuYlNDt4cRCdCNMUy5hN8ZRvqBz4R1PrX2Qn
wM6UDtpkfAAs0u/QHGDsQVkH7/aYHmPejjUgF+mnrGuCT0exLWMM5vSIjyNynEQMjTHvsL44rEEF
n9tN0fxAb+dxhznGxUOZzZrBQh8SEIrWgRKYHtGDz1z3BIsajpDROnrtMkdUW4+xdUBCB/q0jkAy
r8W/F9N6sBNUHxYpGzjeTaBfp8Q0kReget/fmND4F4x22jbqx9bFQreCsfbD3pl4dADf19O+huv6
xFZ/v+x+f6/JwsSxFcwpeX4Xn7MqLFgbUq0Zh9XY/Yg0EyojXVwcnDmIWySImiB6njryNwFllXm/
uDFzA18sGSQyYtB4NbP6twhYrXk+oSfzZ8qbNy2Rh1tX1bl8qaItgT8PEYPgitUlHGWwBBicYVTI
ABn4BlQSMB8t1MXFDxv4MF9hF3mw198bwDhW+kgDQPE4ut8u3rDPyTCEnthO8/4cKk0F64eKx5E2
vIAWs+SAokLa5+LjhCa8BM058uTAaW4oIxmCHCwo7Tttkt2yQ3A2TgFHmOB9wOiF4Si9M2yYN52K
qKJTyhFBaorQaVIDwvyH5Dj5rDBpnCB0ZXUoWEUexYS6W5TVpa9B5NtGh/ZRL+OszyLCWOMNTbeb
MS2jrfTU2Pkpbg9bVsaGKORjJ8Qyj48RRH+NRb95l6+dtIvxA8bYAKcj/D3ZbympxH4oSjQgDnZ2
CbkK2h4aUG5hEEFGoUzwCOf5F9/LiikbzAwc+WlzkFwQFjLOYitGPfSS2b+5FKkN2EUwK9AgyYIS
+BeCIiu0WVoxZOzL1Q8Sh5uhQIzBWU3dT7ImIo3zxEqOUS91uRDz4GEu5Gwjlm5mHlya4EkdJbNt
JU7bOOYwoGuRHLjYFwJzmPBi02qTjtKnfbZtEQZEu23RdGCJRlEPwvanVCI36HOun6I8lNwPYBTz
jRNGoJtsWW1x8lfffR0tHH6iTD9PQAgRqwURoXi4MfCk7xEf0kRAI+gkkGVBD3j6hT9YjvPCQ98G
L4DV/utCvFy/PuIVdpAfmIR0sEEVx+YRgJ45GOEwCrwFTI6KGXff7YUsMWKpKI/6wa4UwemIWhr8
Qo9c7wvdDp1Bg201U3MuSwa3oZ588L4K74Yu83SYQ4O92SxRYqTGUK1oZcYv5Hx6Au3LXv9wimSc
Us2MYvEC3Hqyn+XB2NSF4I6tB2cdlO01HVsEG/Y7kRq2gfFX8WiIbe49LJ3fk7zdRsFZpqMUU3bN
//Vw4cVyZ541U/aFXkMC10EWlv50qrY9xvsbMg3SIwjaEHAw2krYEyCaKZ7OmKh2DMWDuMKO0Sm+
hWEmtGMIa5VfSUM41XEwBvkjbZPhdooZDMBWghDGbW2XcTDv8MOFRRvaCvjimGX08xtIU1kbmYUb
NQPeEs5OjYj15UP9URV4X56F1SozSfZsdhB8Z7n85OmcbeDEgHYVDQ+hVjxb1FkUTQaRHS1BO56G
nyyxlDLsfbeCt2kPlABrAO+FpQxrsOGrSGEhb2Hjbjq9G2HGTCoxsjMJR6OmqQSMhI5cgzrTc39A
Wil5IP9QLouaEzo3oYtYJuBJVA8I4QB9gm6bYuwE6ikT2ktsNjJTcdMj+W5xTOxcFJadSafqMcsK
mXUkTqEIH1eT7ZcHJ3K4SuyLzP+6uXBIoEQwieUa43Fqy05Kx4WEFUUXVz/02Rfxz2MpuiAJoczC
cYy9h+5fsXwbdMT51SNGGlgs6cFQFDsgN7vkyWrcCmyG1k/n3mSDZCxIjKbkiG2g9hFXfcioo0mU
hjEGdDwuKO0lIs1EUhCdYwpBiDsl78tcVeouy+NfMSFF1Ao+Q/GWG2iBUJ8MsKQRklQYzHxJbix+
T/i0JWPWSeAOVtUXKi5RkMHAKiE7g0IWDqePS1GkCAZgkYBQAbg50HmK0GtJ2vyHA7WWC3DWJgO8
ufndRwZigDR4uuQpqit+twcSVlxMgEOypYc5uaBMasgtpkERJYPzBtHseTRDdFo0WAz8q3xUASA2
roGDnSFQx5lZDvipop+k1YkJrx6ZEnfNAIpbD5uvhkhsN6rAaIYlRPmn4xDPbD57KaGqqCOdZvHC
MKdEMugpd+AjBhn14cLaTEuP817nxOCslVMRYUkIFLIO0OdLn1BuT6OypmvV6Qk9ss2TeAgr4j03
abdEt+4mtpPj2sQezxAOBg60KlGix5jDJCRRTzp2WQYbJ9g/BoxI3GFB92vH5JFkxA0IRNVD+9kj
lAjPSUfHNxiRcQtZ20ckBLgtIdwCmYT9SuQnMw4mJWvNQknj5etqxN9oxGXw42dwKQTqclNPOA5R
E2igSgHze+E9ROgQqx/7cgnpt2BT3DBSU5ZIN8rDB6YPAAZCDuSC7Dt8eVNq+DxwwoHmv4TInwh6
AeTlsfusYTCJLA4ibsBjA5ayn1tsyjPQh3V9o1/g5uGkss3zNCpOsOuxhv7Dy1SAKWpeehegH+qy
n9cwp6G1Qk8C8+PfHy7wqoEdcWVF3kmMIkprPh0aYYwrPqRyoMp3QzhBeAR93FkRQyZwSV0vsIeF
QA+1EsQb9Qr1Hk8SvED6SUw62Ple7OdY7n9UXHXKEPID0y9EH9v0Ed7DOyQq9E/gXVit46igsehi
IxggiaaXLN5OuUOfKBKg+JW60BVU6o+eev/aYw63ZZqFXw03W/zewy/E1OVL74dUiD+QQYLhV8at
dq3Oyu5zV1AqYHBH00HKLrs0igDELFit1EO+lGkJSpbfvoUCDNtmykZ2KzwluHBow9jSGCcosGKc
hhKA9WdkPzW+GxkmkP4yX9TcVpEqD4szpmUJNzNrKbJigv1YYf5NgBSmTx38xm9MuU+KxZenjg5+
8IqHID8lIr8+TTsjH+7xCtcmTizOXRd2/x7glEGID0kAgxcSDIh9oUuny5Jgxr6IhcQ+3XQtWgBo
d5QKAY09iPsIQIq/CXNXKYU6hMAQFat6kI6eDxLCs0f5xF/KYi9gG3LebAQfl2qdWzBRxhyWVjgd
xrfcGJimAAVCTL04HXcRzzTO8i2UB7GcUJVFHB4vxPXeirgDsDW9fyJENJMIfazpQr41YNvoDwgG
kU5Q2wcpTwvb6pP86eO2xvWSIUinfQbS+7P7KnOlYU3n2UfERx+ANQ2WHpC5Ief+cXagDCPhANnh
GWW9g3jEkwrxin+vr5AoOCP8o/HXYQMuYACB3/M7qTTiVy4+Prse+g4er/heLN8XRqxl7n9YTixl
FEtbCyrcTJHIcTNvXxiG2s1WCKf5LpJVOYsXKRNTnn7UCSZNA2YQK1T3O2q6fNVSTSPI/Z01qnPs
MI7NRt2VK4o6UlM29bnZKFss+k9kYsG2glqF/A2Xg3WxVLbE2Rqsl8yGQNDaL4rIeQI4skTZd9lX
+B0o02YkQkxJuVxWC3jBy24b0j5DAKP0e4AMFtsf4UUp+VftxMSgi7whJfAlqhgGXI09QwWST5Ql
OhKWJFzqcLzHsB2DKn4B67OpwZkBRDixQBUEt4OZZz5ASrxlzMduky7FDymGDUpyeFCWG+UrfrwM
PmaIi8J3lYwiwMrw5QPmfDnMnYBjYCf+PtxTA76ZST7Ik/WHAvOPSwnsSRXP/EdaMFMUBjirlBSu
9lptuUNwFOA0297lkR959ufW4jKU9s1awRyKqaOvLeTY7d3fV8aabBJIb7jHSkt0lBxUrFMjDb5L
eWdcf2BUAAmIG7r+mfmdoHJxVGCdf5xgXL23wI/pkodHNkR2X/PAaXyQ4GC7aDb2oXzGd7pKS+9L
NwSgVD84NpZr+UrsLA74xVaemQd2JS469QXLMfu3SUd6y1dp5mnT4mEZAop8JdAV0Ee+JjQA1E2v
cUBkLk/bd0P8KXRZiHZMD1lUOWfASmKoeyoO2s30mTRa4Qwzx/j+Kx4dnPLie+Zp4Zzyq/oAdLk8
EnxEUCuqAHG3y0MWEBtM/y9bfggagmVA+HyYj4XBmn7O/977/I9NT84wo+z37tUxc3fv/gRNZ39G
b9NHJfmYTChd3CPqosl+jyVUzwEreB1gaZpbZrTmSUcee9NGP0CI16aLBgUWCrrbLI01qEHSToN0
GK8+oOEgf4Wvr+qhcbjcuhlOL+kTCxXEjs8Q84+nxuoCMybsx8fXXqiLREw21LD+569s+0DqcMtB
CqhjdMthl1RxV8Cxc8999AOkgMr89UyuWyv0AjNsogJX2lwGJKUwXCzwjrNHH7eGCN0jHhdC6jT0
kNklsscwoEF08EXkwFkM1g1rTY9aZGHf23DGEsMJYpG2dhxeD75T7WoPFcAYyQOpaJrIgrOwPGR0
84eF+ym5mUv7hNAwp1siP/rZbfgcOc41nGc+DYO02DF2n8P7FmA0sn7Asb9cO5KCbOwQIIn01b/P
laC9ebiFsTsqWTyybTmvFsrhs4Ozh9X/QTnYh9dE3ctwk5OZtE6euORP7BvjQ1qaJ7WtdmtubMk/
imKaySGwEU19ueM3fvXQHszYXVHJh/fyLB1Ym7BhJ4sDy6c1JvpQJCGh01peq2V8J3iH2zu867t6
XTzE4s1+yyiEOND9a2JOgDygtonUeSoiSCgUz9BiIAH15t1aWUX4FoW3WAAZFmDCwZx/DwZ5UQ9E
hfKym3fzZi2PooPx0B8SSwjdpIcNkhghPbtDZAyiDW/6wa/bk1mV6x1M8QXll3mgVZZuxdJA0h2d
osf3FJ3IPvTp1ZkkYtzByzgBfGB6ddp4AaAIOADxyYC0lRdmpmz1sEEO4QLQe8IDDNGwCcEIgB3F
H/RnKrsmI6p8xWLP3xlPypc1HKS7ustXvzNDMM4yLTE/57PCeAA1uf52Vc0PGu8VD162F2BJLk4v
xHPuc+oh3PPp2P+9nY0skNaJeSGwMXYHshPVfQhDFdGIJrWhr2yhL0kYP5Ax92GJ9FkgrCfHIopf
aEX5jGe+eLk/dIokZtoXVNFpjXOGJ9sMtZwL3kYYG1Fq4sYGmeTO0sM7t6C3gHBD62mwuJHgbSGi
IObrGdAQWmLuf9mXczAI/ckJ3oR3eQfWwMmBgwQxLFUZiUJR6gNgwX7lyKwn6x7nh+y5NR+NT6Tb
2FwDFIraUuuNfmPgCrp2A/KG322lAx9KbHGcZoLWGEeuWV9ZOKlQoXpxDNUmiJwuJlXebcNRMjau
4nrseE9f3ZlDTiH9UrxMzqAcBKD1blRAfATkraR3bLMTB88hy7MbX7IhX8FpZyAlQcYxylfpxhs0
I+N6q+fxnY4l7Nfn3ziEqAWpu28ANIoKm7gSdZel7B0OnUpDyJQAI+E1xHdaXnhXdL0lJUD6iI76
Vd/pJFec8pXYs6tldOI5Co/hkX6BU8RVKtfGFXKIum8el310/I1/Y1LsT0A2ujXhyjcja2/tv6d6
zRVWthwfXyrTbgtXhGV/a+3paLIlJ7hakn2yzZZ+erKuohzQpuwh5bpcNxtadw5vy+Mb3sVbc9Wr
LdedOyl9NA9YF5CbntwqnEvBnXioHi8bNRtqEi6WtWcfIoluFN/fE31X8sgXy2rZzsiXW2TL3jR7
1HyO8F48mg1B39bV4rOEd/GC/89CiikSzwX9O0GRIs8kOnImvid9lz6yExeLb+DTBi0GKZwg9mCF
ZEwaF/hJeN/SmG+jO69gKZrWa/7AfkjpcyVYZi3PslN60q90H+q+PlvXYpmv05NJtzEXH5xxFkul
OGTOzJ43jWhKN8WDP7FwFRy6tc82OCWvqMQW6jXJ+9lGvjZTZYoF0KOeJ+sf4ZOcvqt1bZ/fLWcQ
kJFTftnzidq5NoVdzlm9/rtIvYlxlXmEPoxK9tQCy2qj76uHelWmFBKXDvijr16Nfb7CniFdMh2k
w3mYqOLEl9lD3vNtGRlc9UC+cqb0fU0dsMxGFFXmnUL1u5X/9PkXUV2977ZMNuMt06d2hlR5T1Np
LqiKKWbzVbzAfGsX/YG0MuHrgTViigRT8KzM3zOFeWB5iif1iYb1UZ9kLLP1jYX7o7bSN0CA37/i
dtlqc5Lh+GyIvtNJWWP7rC4/4c18kTXR1/100uJKDNRG/Ad0fwyJcdLxWxf/WleEgjQexmiDYNlC
6b5yLfvAyJ7wqBOu/yVW3sI1VzBqxVelLzTk0Z7w3T2zNOHl7QARE0zpHISrbuEhtRkQmYcKlh65
L6SrsCKw2xbos4ei9t+Xd1Q9bjHOTwhMPby5+b/x7389EQqBZRlAJK8Xf0fqArEGtKz8D8ruzMIC
uBgKZz51SaYE2UO9OeMw28kO+lI/8UeE6RCq5my5zGQEvsSoBNRpWxyKCWZ9uwscX4wRPTjxLiN8
eMt4X5Fx9XoWB14RrABbeTFgD2Az+zC+2hOIz/4iQnEUu8KmJ/aFFllYFHewInAwc0UQ0f9fjwSf
WrCpFSalgC9+dRPcP2EDbpFXJFjP4m8QxGIOeRnB5nfJCmY5BH6ggBtLbAYdOqHbdgutedn0xasD
T1g9cj77S4p7zuFzOacMwBsW6cc2PqQE/GBCR+XCegSigIoWjsK3LwDwfx5GQOcNc7ZVvWPxpoJg
uYbHU+IZmT85R0DB6b/vYIfubm/Y1QguevP0QAnC+5mdC1iASIGuHwYQBQFQHpXBResHT6nr880C
G0O1RqVmMjrwLAJfRlhGD0M+N+lCaDewv6SgzeGGg85COn6thJ5XGf5mmCjc8tlnJc6SOK3EmE00
USeki2Tc7t4Nwc69CUdAQ0NVs8ufCnpzcU2g4ZBR9sKsGs6CuDZcBeSShEdzbd7jL382YaxArV8V
G2GVXu4Ah8wDJ+HHv/JSbwv8B+c9YFG3Kf4rQtNmuGtCpCci3OE8ITanH/mJNkF/AjeG92aTCaAU
vhZONJDHoNgB9au6SG7Snwu2WP6gWf3bB8t2VILMilfqrj7Xa+lQLcqzcWU3m6lPEDG2DH5vHuDt
/1cr2/bZm0oHpMRsJlC/2eHYucJjdKSCWBvP6G7wX1a2dh4d+Zdma12bBzsA+wVr8AOLHJkt/soK
RdWBkqdmxoI7BnKFLfMD5cz8FgEHF1yP+gaEnG2cvKc1JELaqPgExyQ8JfP8ShgozPE/qnX7Tnnb
sNrwVN1RCdrH5No72newovpPZOpJR1o3OklRnwCWnWv438WmZmGOskUvOyVtNe5Utpq0APTN5oV9
zzEYa9JjqDzCnuBRxt2EYsmsUE3dCrZQBokfzOrQ/NoOi33SW5nwVmh9308wV+Y7st4fufmAy9Pp
uP2OsMrS03XgmZetDRDfw0jJoYb7xF4XTKXfmMrrQ+haPEhwPvvOkt+Ux5SapLanhbTCKifRJ0q9
tAnhqiERT5TfuAv2lEdwPpMXL8SNzlXRFr42GQ2BSvZO/gSIz6gRKJegrkMbzHqggSlpB8PA9Gnj
uDOQsYIFUS4qeHroxb78um2xV4uHrGB/0X6GX4Mpt8/2SRnUIbXL3Xpdwuu0AH4EORWcXrogn4E5
ZdJBaubCUs6XhO6iedQKWdUDtfA1wcwEkrqMYlivaAG3STpgH9PAailglKH9ZlpvPnrNkivEN3y0
AQUlCK4GKkLxiWx6GxWz3sf/5jOqlZf7hci5brZsbFk+yy4jzcCrwvQrYn0+PqxWqKtZt7GUIeCB
wJIMhjo8xrQTvQOrh8ADiUUWSob2CXlQmLejoGom4S29QYvDiFYVCo47VKFbM+Gx4iyCzV8warCm
xS3HmfjiKsaMlGPODJy1Nl5+gyn40CyYvZ7C6Kzmk7B2ApfxtDFsxYMAufCZcMlQGiAfA7af9aZa
OeCClddu1FxcM/TJeJRPPcvvqDFycKMn4zKYsoB4YlyblRMMLxlBUmYhT+JHv20hGgvRMfKFcaU8
pwij+uHlVkZ9Eg4oYxRD1F9SdjIDCGlE0UNNgDyjDbSXx7ngUPCoIq5YYM54TMwg2DEgNsesO/14
A3u5NfsZnRZxd/BQ1sTJsJ6s4mOMFQwz9Q/yehQPA34PQxmiDWZi/XYXtMwwD7I6y/XxpV53+cD6
wtYA38kfr3TQsod+pjl6H0r9Cg6nj1jSRHDNPIYYgm5i9jxuOQgQBh7+ESys7zKfM5UE4qf/oIQD
XmZBYOZJ1whywifGtBk/McPjH0GyeiwSmGNSjjLyf4k6EH8rcB7GUmA1fD81Y2lNKBFBNWDrcSD8
Dd9gADHZ6Co8ojWUFxoq6iuKQ7opzu+rRU7F6KzPzcw8AA8ceEnVgOOH2C2GpZAYqDtf2DGKepXy
Huid+5V3oaITxTNZCty+XR/h4wWMFrtU7C0Kv2QOsY5PvB4GIofAw8jPYq3h2aXUvtBK45QNkJu7
ojRFAUz8G4mahpd+fc4CSxIf1IynH4+fm3NozIGZ9lG9gPRua0FoGRRExn9dsusM0DYE1bSD9CEY
XEFrpsVmZybGFZQITI1yMXuo/z4HowJewlRcsMv5MbyEO4dqn+wIQDH0GF8YpMy0PYYpzPF4dOkS
bwx/6Pmby4BlglPJaJqTLo6qdcM73V4CV9dEgCw8EPR1MNf/arEzfB+/efEQ9wdn2/QDaN5cYDiO
6Eds2m2BwNJkcB64KExleF+xIjO5IGiLu+DJeeb6sHDzKRiGi6tIyiquGP+uSEgrAo6NcUrHx3ZZ
iLhFQO4WQGpifFQ4a6bGyjTeQmpZ2/fyyiukIz+X//IrOv272TisX8bN70Dlj8ii/HclKMVFK8M1
tdHMvhyf55ChG2cogcDPHUDzQFXCuJqXqoJzz0fjRDKV54pD9fzmrOPiO7krOdkc+vffIVLq00Fz
ayObgk8dDtIlpRg2RN/t9yFfwUVBK2rWWLLVRPFebMXtPicl+wGywoVpUdnOeRfx3DDRQPnC3qly
2AI2pIP9rUH/uTuxMarnlz/VU68vqAriYUkf//psoFg+Bw0R70J3sxU/CMvdpelHJ244bnqg2fjx
W3ORWcf1PXcNlBRQXv7q1P47i4wf1jxm4ikAkQWKHAFEYvD8yB7cSzyD4p5+cEl4QNMHb/l9fB/R
STQ0J7rqE6efi5s9xGXgovw7HPERcJGny7v0efx/NhaeZC/3f+Sf8458fJ4+TiffwSEXW+6Ves4n
oXnmyUoZeqK+guzmxg/uGl7BT+NOCro+V4Kzj0ccfeL+B87rX+Bdepc/DnFQ7st9MX1ILgL1UW8k
+VgjTWOMHESkQjzYo/VgVgf0+Vf3Jw+RetBzpS0gPrc7KyMkR9vXnbPNZiOsXqgsfaZ+ud5/gOWR
tHBxJr/+IgeZE+WoPWdJbvBzuWk+yqLbl5MaLdsrmQ54WhhjJtL883uI0GZo7alD37v3LsfXDvjC
YfFhj86p9t9AOvoYs6cRThF4pTrKAtcWbJXIUICMFU1NsiYYgJIuQWa0wzGTr1Fix0J5IdKJ6Rmw
iwcJowWBNtHc0hEBDC6MaSo+oHfUeAwB/MK1CGNgv+SdMHdFkh/hXYEdN8lVJbcw7DjEnB9ujQ+J
Zf1F62QI8mlXxGqADQHdFRuVs6AJ6rMqOU+Nmez0dP25O2ER/UIzxDalioRzNMvZkEbVZ2+3Hsqc
bZ2k0t4wmeEjSWDSb0V1jsfrIx0StzO72h6djeip8AOCD4PlT7DreJXwDFKcE/l5a4oBUooWqFyG
C2x5xsXiTVRreW5331M3YuFm8ML0pJ7Xc/SKPhTYFW30Ej0/HX++zk7G/jdWpiAncxrqa7rUd9W2
w2CxIV2WMlTsY+o+XZL/CeQSnb5Ma5gq7JupPDP26h5xL5C+eJIQ5DCLMf7YNItjO5AeYOKOsUJX
ZPN/dcwgbh85ydA4/w6S8KxjssrvaJBHrZOsog29CH3KMidWDu+vLfgS/Js+dDmiV5nrzcXdAKFs
Wk3DJX3Xbwd+9IQLPrcCOOZusOM5GEObAfXMDmZ7jyehU0wiYpghSZJczL/mu2CsL7NbiVyKsCLw
WaLeVRf2h6PxY7WxguZk+DrBxewaL6n78Z9xL2Y2/hb91zQnB6u4/rZI8ZorjCFiLDXmgNMW1V/N
auH35r1xfUw9IAMIjBPIODSOMDMZ0yczxtKUZOxa0ChgI3HV2VHmMbE7vTWWtJy2eCNhtRUt5I34
cR7yCjeeV+MeqZPJonU/03r4xWXrO9yp0x5Z6DnIwFlFpUbtc4qvZssqjh4Frii6kCmsM31TMLpm
VsGgjrnEDeLk66mdM+YJ1wqPiGG3kjcwT7gvU8gRB20d4c8xlQbm+HLv/bVHk2EnuaEqYhtmZPeC
YRfTU4iokLkJgmHBYhmDXM64kUdry0lIliT5xPv3A4oyqxwCqn63f51U5hDjeM6rlT9zoB51eBI4
FCo0fq4xlWbZVbl215S9f1/tXwWZ1ozPxlLoyLRtoL5CIfIfTWe2pKoSRNEvMgInhlcREERExfHF
0NZWRGRQUfz6u9K+J/q0x1aoKmrMYedOqB77sQPzKRR2mfdilMGB8rqHS4/OBeeF4q6HwADeug3+
DK9/6y1pKn1OnI9fBERFsz719cuWIFDu9Og8ZUbXgKcChkPkzKPrNME3EVdALmlILECwfFX6LmCk
Lq41TDTmds3LGx4dwIGEY1MN0ShEQ0HWfrVh2SZ2M99VUBPmRFrA4A2OBVvr3cTbjwWeTfMG4mb8
WYJye2Zme58BR8N6vgFBB5/qdfZSze4ey0mn9thkkfCf83fpECp+7uUz7Ozt5euI3sa+6UBsMMc/
i7ftPgejg98DDR/Yxai931ckNOsOqVnwoAAeMRggjoNJmhTH9pIai+OJeQEcjvzlV2wI4MMwDFxe
9v0INgFnKmFBqrAw4wMoczIpEUdsv7p9rbJhKfvChzAs1J3e6wjEECgQtusXJgGsTeyhioDA38AX
gBSxcnEK7cVMQkxrSyB+AP1uSt9Yqs8+RcmdCUhp09h395dvbJi2TyfcstH2BkkO4HkRPwWOm685
tQrRUrb4Mj4Rqnq6UcQkQEJ4AmIAbAMZ9DBLPDdigdgUEzEcYE5AbULtgBhOfBGYb2d/zo4Xjgya
gM3hNu50WfJR6b6se1CGp2E+hkYaOzKzFTNB0tsbS1TR56YcU1qsmZ0jNtSj/GDjFj9Ba/6YVbN8
HCXD16Y+Yqlfor/P080H5xUhik7lw9TqEEjot3H1YssekaAaHEqF9MFYwcrOP9AHOKm6motVAisE
AJPL6QsqA+D6ZFLTfgTg54ZdkJ4hDG9dDXEMNn4MOHL1BYaADjiMmQGXNko/ziz473/Us5tgq2Rb
q/oGkgD+B7JtMo/IYE7fIz6c+ujecMMBaWFP2KATdQwRzBFUcsJS4TKHmkfxkEPLc/AA+3Z2kSrj
QsRyZHo8LokGU4MY0RG7cDZgNtliHTNEaC+mXVvBrAF2DhnlBsYco3/fAHLDiY9rrjR13AKIUuVB
3XF2y6Njd+TgQRF6tPsiDqJnQz0qUqpDle+tnG/I1O+vFilGafQXUhwccMRUB2RUFBAb4RshCqkK
sY/2I9HyRIiUqE4Id1ze2iFjQlSDM+bQxOwNSzFbI6a1Fb3AVbcY8RKJCy2Lm9GPqP2D7+m6pgbu
Fx8FMqdiIX2iKyG3oxx1dgR8VoezSIPIoh3isoF0iVqXr8WDgIPlPm378TAZaKLUUfITx+MZF0Zn
12L25SHNpMlinw/pDn2BA+hQB+cV8mP3MUAnFlnyWHgUnwyQyRFAT0MSzqGcqQRoilbGkQwcRtSw
sLNDwUG/ZfAQvZlUeCiwidzbDsoSvQpkDNAQMUf3r+qSWcj9KHUInWAf0q92CVCt8bFxrVftPjrU
RRJnuDwrHSSuKpjyHxZ6MJehC6HK8Eb0BMASHwjteQyofD6PAaoqIwrKnTbm9z4F0N+YSbhkS+Q7
HSqSeRfLC/oKbedbYJfZlO6lqa13vyBZEeonKbjQA0nGyRwobBQUYlMITUX1QS5HgQKlxcOez8OY
nA0g61HGI+gaUCW7fh0QVUzAuPv2O9YTJlid/CcWrVEX8QkqaHa/SVoMX1Z1MIieRfHtmMriev6a
EGzUjpWjEhSFfoKSXRFCNUAxSIbXAkcewvuBAHpMnAhGfJNO0YSqKzCIP9giy4vFRmZ3+jWo2cc+
JAoGlHiIpxVaCnMnczB6tEiz+NvuY1JgBrNwsgYqAouOTNFE3+p3m9G5JFOmWfs0pEWE27bvEx6U
RVCDYqx63XrYrMiiPWvdrE/lpBB7dch54WHZ+LiNFWrPFqZMZvVLthc6UPWwQ5WnACSQTpgy1LxQ
IeLFKUwFUvoWaxfvV5tBpmzyrkZo8FnAKCs4WVOvCNTFC93maZ0qHwWcXbe+Dj4pgaQWuMv46jK9
lOsAubSPCTIdnCsvnRowUjBXGxaPyMBDiH0ashdcmIYgq6C/hKZI6B+ZHWwHXTBPh/JhtebZRl2g
xmJu2XrMk8d1fteHaWvEKtCLUAceHJWGy4gaJ4etx+cJUbN0ciYqVhagOj9A7cKtqQiaB4w9fYi1
9RNpSIOkLvrirJQFcw7+P/NK0nKCbi2aXjksFgaAx6aNqmrrRKjfYbK06CbDZixybIuotqjz14it
TgdcApE+4Kznx2SZsiHQf69dib+gM3kzf9ljW32QW9zE7KYhU7qxe7a4GWsweqqM8ce+FcDm5Fmx
dWA3e38AN7FELc2+RcBl2YDzx4CV1/VVvCDfLbFCUwfAhMXoOSWUWmwSrVEetfsYC4gunrK/MDeZ
fIJpAPCPeBQwLSi6tagX1JngQLHPpvyWApvrp6TkGNB+1RMjDrMCERAaIzYmHr/rM/I5GC0sNiZD
fhdIWjKEmptBoqgmYiKxoBgzAFPjto+Uj8WOSB/IXPzl5YFaxrIYsFg7v81v/fQXeL6EWKQbsaXA
Bl2AdZwuFkN/lk0erODrvOoo4+oUsHK3hG8fCKPB4tVYcQ/7QduncvzOPH9O6KUn9pYMm+wjoqBP
Y3zGKgWa8hRgylAawYmbpgxJjokPsRXzyNnq+tKs5ioL6DjC/ioO8g+cyVRUgt+dtmXfeUTsAmzH
rR3F0+nMNHbHA3TvAGljs4qYVjxO5bbQs8jxxmH9gcNed3SYS0u3teCEtDBmWJX7cOvdaYBSMxBc
GZW4tXWCP/XGxti1Y3hSr2s8tPSNBxGqD7upFQ9KiKCLIGYFFcHbf/Ppw916lZvB/8ynyBxvKLFF
9th69PDWI05VOl6+lTLigfwwC+Qb4sgomisGD1f2fJdkEH/fxIOt9/Hlew4nqR0LmCulFAEf8Nyl
+1cXtK/Md0q6S69tPb56k7FCzjQp+e3TiK79cOVxK55AiDf/nkcnWpMqgabxiy2kwvTS4gmlpX9N
kiZq3CvF6xQF4GSg8r+U1eU9XbQ7DbeOQrcJJbb0hRQo7/5KwL4iPZkfHi4Pxl9S5PdZVe98kBI0
6K6l32RI2jgTPn3YZeUnd89s+35JBgS5Rco1uFJjaGTIWiaDyue6pzOsKu9uVCJ/K5Y8NnU96CI6
iUXg0iFyMdPor2XyhH8dLPecvs8LlblcCs83FXz6gLbgrSX7gfX3+/cJI8UEkIeXeSSvV6qFP2Ah
dfFkNGbLTJP3mGVo7JvJwPuFdFnXvh2IpbLgLuGhdJqgw1+repUvHSjTQzZFNE73NISUl/t4DAjW
eSNzTZ5UZg+PgoT7ZoZhN2Ai8yyOFCZXfW+R/zh1/2ZuRd+1+3JXSRPe9GjFl1KhkAV/fI2mfMug
MfKpjPRffThtmHfCa840DHTmnu5dQ+lBGC4IpuZPkjy4wHW+3clKkVYWgcyPt8+E/jZG1ovcz7Lm
BIXRhRrQE4Pv7JOv5LmZ4EIEJta9gknCHs7uymiSVCOokJh8tlGFR8UEyTE9/auQue+LbRhpkl65
HWTmSt1/M+Jvdcrzyoz9e15mJdKgDJ/uqfzIcMq58p2DQ2rDCsmlMlZbjzXxXQlsmfI4aLUez3Q7
sM6kFqxa0LXLtMLhRgfI+MisYifJUW8uoUxKGVU+/pUu1H8ZIg4VPmCVsn1tnY3cwjhJj8hMlPYL
aTwGfm6SAhQmkbwW04qW/u03iiXFMfpwKTIGNAKSHFlzaNyDRi+dUqpDd/OQb5+Nickh3cD5gKNf
tgmI4UgUcqfjZI+RAZP/kaRkIQzlR7YvaXnlQ6lO4wAI8cOQyRd/bRQEiXxdyzhLCW+GQSYHg/Xu
11iv+ICmXMMr4yS75d87sXYhu9HnCUtGpr705O0g8zkLFA7FdArmKpDzJXxz1t1C+Skj+SKdJtOa
S4CjyoeY0lQk8o+PTTmANAwDGnY2Wgt7C4C9YppBJYY0VUZykq2ZvJT2gFxMviPdCWa3IrhzF8hj
7xZewoTy0ykeZcp4s6fK/ag+wHZCuSmdNlZllNIEpieizQaBBcg3Usod0AoxLv247YGHRfxjqrSx
0oQYlgVEdT47jBKDDhoZZzUnGRMeaUlZNH7KCIXmFlaQ45ENIMc0iNaEcM951vbPpra6hYYNBJES
bbh4JwUsQvovjlrt7io7ZkirzzKGRY8J8LwOUJoImGIvw72AOow5GTgyFHek7gONwaZ6hh3wf6gy
orD4IhAuFxSPn+caNr9xOsriFYBpI7CKAD+WeW2lC6QstdtLdmBbf2VnZ0cvhVUBVBTOjkNerHmg
1y55E91udm2E8CbCa8r1HWg7kSIi/PLIbIj0bD6c59z7OKSNANO9rMfX4nafqL9cwSQ6wOe7UBIe
kM2AA1/BV9h06cAzauJC5Bkwh0QdLJJh2y+mLW14h7uhgtU8HhJh9kD1bLrM9Q2CwTui9ueuQ/gv
tv4dNlb47sSlI6xobAIpk1PfXUPJq6B7Mpc+pEk/jzrQNiCYA8NBMaYjCiIWAZ2fSKEJ/cPDRmhB
oMKrYt13UBdNhWEIwuSo9Utreda/DY9Vd1k/KoeFQhOrp5y7jBQyFZ4EhC6Qguz6CJ8g6scQJMPz
nfa3inBZ0EiaD+k1zeAAghsdyRDv2hQyisYZ9gSPv8C9s+eg7PH0IiEBXF9xO52bwRwVm3BBCdHS
37hiPk6m9PBdtdEjG+WI98LuBMTn7r4W1MMDQijEfEVEJV9OzQSNUQVpOYopgQ3sac9F5T93zcY4
o3Efck3BuS5+OHwhREzQHk0fMPtYL/feaMwfdAGYfobltUBfIe8QPEL3PgwiNAqdeYv5HQ1zx46E
pEb8IHytNPx8gLWjAWfQLx1F4BCiLBpF/SF4w2FEtDPEC33GgNdCFyGUyruwh+xqgtbxj2ICsZBK
2SZfOyIOE/I4KAGTgHuJAfuA3hLjshRIO5n+rBYaRoVSZsNiAyJrBzPmcRpKsAwIs8RF40UvFx5k
dDiH+YP4SjG8YcrwPVOG5SZNa0i4W6shTeaNTXMMJmfH2nyFKQ44tuRkyl2y69C93/2uZj8yWCg5
m8w1TKeMx/dzQ+aSbH5Ppmm9uIa5rDQkvSn9zHlJEhbQlX1cpjVW/Nd3pxR2zbe7l+pArJ+mafDk
xsZKNjGEv1UebdKpVIQ6wdnGg9QL2V3ziCAbfHB4zHps5JbswrSjsSoCar0e6Cmkf7DkLvB0Wvrc
oWLyTsqVezn9vnu1IXEwCsUpNGcjjZadGyssFbJBXFkRi3PlkH/qN4/oQIje2cHV35LmUFFjxdTM
KenFncQ8kLgaNyB3MyNXUs6N8qQuQNnhNXrgn31+j47zmtYbK5zHC20VT++758JAT7xGELYYP9co
26VwiRvjbHHzQedbxkC32J2tbji5L/VgG7w3JCi14HtPbDKCOS3naZ4dPKbOfaD1Hz8NEpqIjw8E
RMO+D9tuk1Tp6bIYNvyG3SflCVv01X0RozyKg3iKtxtc15RUEqDJavPq6g7GVptQFLtN77bt1YpY
J1yATA9zD1aPpCR3B3JSuIrYpkje/CAJypUj9u5kAAptCPXJ0oAdnTTN8QjU4Th1u87DCmFTwF0f
B8YYIp+ZPskW8pDw0b0sOPPJ7FOt5GuVYxYxUsxig47VBuemg+u72G07RlZAkCIDSTVwW/PUAxng
VUAAgRNiUDRtjFWD5vBsJ1hZqdyKujwDZSDZYq8iOQrB+p5bDVDjSSwuea8/8J9OE+duayMCR4db
l2TZ+LBtgHT9thOSvsSGaPTeh8cd3lEx347KgQM7gksebMvNIYqHw9qys1E6ShzN6p1Azz1HkjEl
dnAJAqujI26/NkZ0ZBoRTcmAATKvi0ePQkx0mhwRR6S82DOCeIQP6eSoYZsUQUKrCpSLftRJwGFX
fShqGIQGaUme9sdT7O04dsmb6mmTzK9Xid+d6GN9bGkTyEQn2kRoKD8OSU5Iv9Jxb/y2A8ginLa3
pX7oSIg09+XurmNhfhi2huqQlMSj9+jlXgYN5+V3vXOQuMvMhfSDr3MP2830PHwH0B5PkvF5Eo/z
UdzvDG64zsjH4MwzWx2UHvcPz8OWfwOC43TgqnwH0F0G52ERPgIi7ELFL6dF+IwewVzILC/D0ivJ
3tP7jJpYw/uQlPmKv2v5cAmE52E+LYPbNA+aizTcNbzaz6fX6Wn98hPg/asslBJrvwzSkL+i3XWa
hieMw4stAbNTOEj5Igm/v9F5iqssi5KwWiRhfEijLPoAbgyz6DqNSXuchBC1rZKQq/JeFsWhvipc
Qzf5roSwKsT3l1DLLSh3aVTCrRETefRjTD6m9Phlly9eq1PU2Gxny+uiJmrruvCvC/mpV43NdYGd
d0F6zF98hL/XRfnqr5+rFxeps/vqsliqM3LW2OeFMm7MSTzVa05avOsqznnRloz2s/C8aI210Q8c
xjhZIZofVzjoSIp9IjsImd1BI2qjphPeIN3tjrYDdRaDif5MYFeeaCO8gR4kLJ1Z+BQmj+6oHj+8
9qi06K1Jd6TMYKdpj8J63B69wmbQcY+CVeaHMSaTDpbw4XsKMmxg4C7NeW25al8zQ8WFXp23UP0O
yAxgakCIlQOoJ36ageCTWWzkw4Emgcv5teRTzcJYv5NrY+7g1/pMwWfxvVyl+/K3vL8sNYtrWHbY
SJcqTREyXfnGwIxjXpdyq3wJ83DIpQA/uFrK0KxywHWRSo4bCKut61I8nJrVnhrWsTklRREfGfIn
NxAqjFOKaw1TPqgA6PTb0zAH50yhoKoxktEOQVf/IazlFe8+NcnnhiV3/l0h10uRvAoG25HWgkGk
PXIV1QjoOmZZ/7uEZOnsWHJ74hAR7NCNAym6g2dkmi9LLn/wJLITcCtbAHY+0No3EOunOQ8f8s2B
64YwO0eJo4IgWcvG0QCKLbBsyrZgO6N6eQwolb91N/irtaZhXJcvYwdYwRLsAZ9Ia65KT96c5tIo
aRqpzCTZEG52+UQK4+IXCYVoCJNjID+CxJZXCqKNcnUKwbRULSgGKsR/AqQhcR5LnR1068olFGTB
bbgEABiUS/ifYV2bwk1EGu+BfFMu2cL2ZDmaS3F0+5qZuIdLUFoh+Ajo76nzzcUGnNIcAPOUg4mM
3AIafw/kcNPX1EnTSiinaRqJrCr5vP/mM7mCkHsZIvpA3ktjUwcY9t/t/18M9rox/StOijzz95ta
pC5BvP8rkpvki62bzqljLiWRocPR13TFkgECpP5tMJ+TTYTb5Ub5drtmtLj3X5HVviEPIHj6t2A+
z7ZUJy3EP0CltJm7H/vOi/g2KeavVdUgo538HcIABqCedJwmt/GAyVxaTcPAkPP9i8KlBE6C7/8E
yfGzdaW1HLtrPNzygVwiHwvnuLyjn0Fx8AZuC8rg4w2JxdYCSJdPpQLuJgRSunYvReP1oU3y5V85
2/6WEZOy/j4V7nLJTiYs34LyT4/yqCD8eRVcP65wuflkvSHR+2sdXbLECS9XfL/4tlNqgQOd+pAX
cHd/BgXvMgfP8TYE9m/DEu59kBCkmowe/DbA3IbvJdha+MBpZ+xJa2O41KVKeS/lx96Hx/sMJLX6
iSv+fk4baY5cQeqEb2Fc8W2glCQ/Fzv2Yk/ugfUd7KoHEEBaSZeDH5JoBOoBd01nfCncGYnYa+5B
sdgX8gvRL+/ht/14efkQiDoQfyksIaFbwv9NqNAJqeAdJDsnjxSW5GmLPagopTzEFr7hWwQJKqUp
FyQ4mmJT1IVuaO5pFTVyG7Qh31++hT1oTG3ErH7jM5KN1PaBo16KlhbGyFzUzWMnvP97VPLNA2OS
Wgha5DrpwJMH2AEGey75e5V3MkJCd393SBzD/00+KY58tm8umzSWR5UP5UL5lRtRfWhB4fz7VMIU
6DPJ1Spv5eN/zed+8M/fD4g54J7YSjZSCpIrsTQmcbVEOkjcBGNjJaCGccOMPj3+QI3mef9qJGQS
wvhvlUAweGILLIQUS/I9UBh8RLiDlEakCaASkMdE+HX7NaAGMmqQ9CUZnkgZThNpzoWcOhJQ396D
+EjecgmkKWA16B2KosDnMZ4DLr2RghaAw90khgWwCDgQ3p8NGzaVAn6uyiYfb117CjlpdV+KJJLi
5T6T4QXzV8c954Nmh0wekPeFrbNXn1wA/d3HMDHIVOFfVacFkfjH+5SOfnJJlE38p54M4fX75INb
Prjo3psIwOcwLvxSG6mJU6lOOoE4KPt4RXv4Gj1edvHxAPxrVZAUfg0tKdAB58Uj2eAtCBUgehDH
59OwbiXetWh7DS+v4EQscrdnd/cQfBLA8WZ1kg250yOdBX/CkqMZtoYk3IAPa6B8vORKumczqfqV
0ieE1CiA3uBt9ksFMLOpNQCjYhxwTkCbyC8ORkrpEzlye5jdYaHOugxAG0SrYN1BoX5IgwACBdQH
AT5VHzhCE9hJQ3jH+HyLh/dlw1oGrQiBKAlFqgSCzsivXJFvEcTd9x+wDEATCpzLb7NN+FEJose6
tqG+tnlQ7k1hxLvYRLufSp9QhiYYmqtDyApXEr+ZXeWaTwMYA3H1EF21UGeAC6lgCuClsOive2F3
yWr+Glfv8Hrqw5R20Zwu2AdSxG7t9wx0AlhzngcAPZ77solXVmAdgCzyNrQEAtDgkQiuEKw++AUC
lggmLUje0SdkYiu2ECC7Ej5xgQeX2NSLXbYt/nFLW5EbaQ7gD7AjeArxNQK2ADQxxlDW+gIngPBT
HzAVQWoUfqKZ0GzRMeB7QN50MrOc3YjxePfAJAOngWYMqBthAGx5REXJmZFBbBUfS44Vo9+KVPjR
3tPLrzE5hcakPYJzyyAI+OcKhTCw0/WLZBvaN5Uk0ViklwTmCcCDHIEEOhE3BWoTkQ2qOHJyArjr
OnreqyGRAewG8OJiqu1+DvAFArJZt7DLywCJufjJIezAukVyUthqCOEhFhXH3/6kuaDgPiDeO/YF
FCiYLQzSbTP7ga8yA2f86mVYOZ5mTHjGTw1qDQwu2OT189Wr4bAvhZQZBuU0s7cHyLWfF6uhmMlF
PiPIu2j38npAfaDxlMP1V9uQs6Y5ef2IJkA6uNDw7sP3D1wEN3aTIFlUq7PbCbKlPiWvT3gfKs4D
Bvbagr/c10386r02CkzhfhaG94rIJCA5fX+yAEMF9kxUfHXSdiF4sT9oSC+3HpKLjoxmEG25yIbk
TavsRTZ4eTmumtMAZ/CgwjrY6GN38ySlgeG8+pjsvAzIY3vysrsTek2ZPX8yOCzcxvy8uwRPH8Ms
eSR6b2L0QCsTP0/gUwCvkBLAl5JpELYx44jv6ZGTvYQWkfjtq/nGnAr2hc6D8fQz4007hEOBjOtR
JwCVHBnhB8xxbd5/n+TlgdWLQPEwW15HN0eyLEM1Q/AkjTMfIFeEYaBLDALsFCB6Dp2MtDa9574b
bgMjPI1f+3RWkooLhDEUihwsyDz7dliBOp3TUEg/KtBVy/pt1Xi9CZ1FBj1ISvh1um9h3qSVwUFM
rT34nDIyfWkvk8vI9To3IuJK9KZlQM7eJNlF70N6H7JPg1MmQRgc1SBMoRQEMEWcX5e5S2ZkWMN7
Ha0Ha/G7NTQ6MIj1G2R2Z48fJUuVIM9l6fBfhUGJrtzHcBVwQrDh79G2vceogzIf/6j7FFJR9zkm
VVM/RR1PVp/NA9LCjUpkGlJzh3aZjfPgBcfQcTvUFmVwF8gVRudeDLEPQDpY8WBBQS7aq8P0EB8M
LPkgWQGZlcS1QYdtzEFoEkF7Zp1ArLf8BITQ/pBZEOXwsm8E2ZxzOpmf5q1QCa/LzqFo9BQWBX0H
tBm0ruyzvWTzpDEXYc0jxAj06VkS8EhYrsScVgCnQb8sU6JFWdvl/qPbJZkLAbk1TVY6escUGxLU
4hdORBPKxO7FTYCEpKRJsGJstsSyPyEsNs+E2H6ZUrsQpGoQShJ9DyeTqdjQhJa7moi73Sm8t3qn
8P17LTAKM2XMYkUQ7TqZI3iHW1ubpAB580C1kY1A5q61UBPGqmx8PQ++hBawdTAkSd4HyA2J4VI7
vsZ1pP3qP8qqMX9PO6vm7gH4BucgUQxMePRm/KXTJkIfsOJx93jbPI68zU79J4cQ7OCZ2cVqCFhe
8Du9M/MtamNkgMyJ/CgtQBnr+4F3T2CqOCf5G3wDNvEIpvozATlgo+GYIaE81gBLG2Wu0m/1jd+n
n/mFr9v36L34/L7R/gGXLMjeQy6/lnvDPMQW7WzJyPw0r5PsEK+f7hN7jE4KRy2sjuQXifJp7fP5
mPQIypANBPti99CeqL4WPESYdJQxw1jgMwowo9D5v+/fOIojdQxJ8M9jdwvEfnFZZP6VDRfibpAs
tR2fLUXyQti0mEE741qKCUvp15jEMxZGD0jzGfofneCk3gcnG8EuHHsNs4ZYqPDyNwvRVJh5P7yQ
Kw4XENHUrO2VxsUkx1ukhyd0F+Qa4H3nLH2rHZWos8yn+grIL0xZYH+Nj6VhkV/U0Tt4ufm8ETUO
l3k8e88Vh6yike6AuJwwEpifWn4WvhfVgjnBhHbfHjafl/909WXyA+IobDvbGQKTSfr3/Wm2DXJM
Xpcp2WY8AM+k3Jyw1YPZPVbvXjVP7FySyb/IQn+Zw594OT6X1yMrttQtPWiuk6UmG/zyEeS/uJfs
86Zefua3xZ0JG5AMD68VW0jQDBvDNxADidqFioXguvk2eKres+O+WFTzlB4iFRoJSPRek4ydm8f8
9DChnCEbaPXsq3dyqEKlDiK59+RoBf810gPDPQEjRo2EPBWQQQX+qN/aAv3qKxlIDzLYWWnunS/k
DOAy+GXB8PWawLtnT6L0ZjerHCnD3Lk5Yj+P1ElG6qDZFrrin+T37AsdU287bwxfy+oIHS+bMagW
cHBEN+EbWyhQAkRJvxHeRvBQnmYx2UXVAR4PB1B4vtOxZepwn4VINITeI9rNiLvEpPLTdXAIDRl7
Rvt9lF0OFrqWyfLcPabJ6jop5/ehhiVlXUPmeYHr3DLYxVUz08EzWyoMt+YF2kFCzwX/zL4CSaR9
usn23Q63YO+INqFX9jVHFTENOnKR8PuTNK1XkKiKyUeS1GLNtOKfatdRy777QLScxqS2mQPTslcP
/uo4doY14ShLUkJ85gXsIkAU5thPLZXYiQNdwEJPCf0CRwWOH4JYHRIOFEEYdmavFZtnY/eGSGLZ
HinjDFEElJGTwKHZbwbwnLdCY3ryXiNt2rAuWJmetnJQY6uDmAdLHOp0BzbKkeS+6qzzYW5xiC7a
Davr5VN1pUHy46OysEZIaEh+WX1wl23mGRX2c/aG823Y6jd+G78xZyhYZV3mz53NAUIwyQJI+r+g
6va3Vj5ibmXIr2rAcu2wky+VJeTfQyXKwFlhNfTXl54HQC8wvDe+QWCuwpTIrra7+9sxe0nj4uYf
U/MeTAwsggZwc1DEBHPCbceYvMcJvDedkLjV3u6FI5lOGt7HlXNl1Q7TNWuSKAy4pXpkvOgQGnGz
ivED5ktGi2H1KjLpLa8WHJnWu2ZJA1mlfxDxMrsLWzKJqdzEjaMTlmUEd87J0cNsOF1Nzpv3x1Vn
J4yRJCZ37mMdHoi2k+JvtshjNrrjlCQYYgF8b/oD84vbXSAieSy8x3G7T3/o38u0qHoXzquI+JPH
9DYlBrsfj+t9eVT3rSEn83VDh5ajFtR80PfSfxWlunps55t0jFRgE9bqwMxKf8Nw3nGe+7QxvI5a
y9cyg/RJnXZJGvqrDpMxu8LUaPdaMBfAUnwavEnVO4IYm+mnKz4Eh2AJcjGTESahWZVHd/l39wPZ
CPC7wWXCNnLbVPMaXbaXO9763NfIwWdrUCin85gU6JcFruYR9F/A9nKIu2xIX8bVfguR2AsIbW/L
b0pSo0ZPs/yHdUb52zdJNwKDkdjjyIrjZZv7HOMWqcUxB+bjDx6epwNxyeYupoOzHb7IcejCuY+N
JH4TZmK+XmYrBKxPsuLXkm2EtQhRqhKqLvYyLkmPGBwxfN1HoKkJ3Qfi8Xbhbzl25sQ52OhKKE2Z
lzfMZ27fxvqumL4cMmhsHlh6yCPrvObG/rJCUwIwC+bQvURklIpxrU8BTZwPVb+wbkT2EDs2rtow
Z2oEeDGDKuw2V6D/oN9bCxy+gMrOQNXBXkfA3VUggFD+g6mNwemnKmq/xSse3GfwmkqOOcMGVRDc
7OfoNmuDg0NYAx0p7J6dNTbhHAIwxDeTNGPk2UYVuQ90o9fAJEHWEUi/7nYTlB4KwWdR+/eIdRuT
lNnvMDe9y46Duko8/WRxJ7MR4YIO61h+27kMrkDMOe0v0/PgMX0Ehc2BB8fJfd10zoFOnu9Ibmo6
hAg1Rlujp9Y2NW9/ghzicvzJzvluv7YjWJS7kzt8a7QKb0gzN7URKyOFASLDi1ATjhQp0F2IKhWL
MpbiVMRjVbFr8lg+uRocWCZTaCGgTyG86L24EwhsPWdt+BtYSM2jTjoEM1kBFmF7gx5rpg9fbsvu
4rfTfey7D2ZFzUSA6584MBh++6KGkh4xHTFl+i+77SFU0cDHrzJGtYO8skUEj3CHEjJ/1I/tAaky
MY4xk3g9q04+I/wDdrB+7j5/c2BIHzedwHgFvsVsOwX4md8PcAD2jl5jk0QaHPi9OPzU1PD8ac3S
VXtyCS54r9pmPsKfTAwqnNejfMOZX0Ad88Q30nElq2NBqEg5U9t2MenC8UXj2FlHH8Cb2irdde8W
LJnnqlf/Qvdo9EZ47gG4QB/BSORm94cnRn9ZdFcnABVECRN32+q1ic6EOL4WJUrfnPAsA1NpsmYz
B3d89nshE/Y5JCNQ7xRBhjNTDng492yFnZAMCBeth1vq4nZT5wlZIcnXwaD93Mt+52qmUALdLR5t
kEXVrzouIsRMsoNotWQwKEm+c5oW5FjTXM3xj/SWw7Z3OjxAHfhsDS6HKxGtI3JQlObTTaPW6uOd
/If3kY0Io2Z7QLTEyyr7KI4NtFPAXLDMvNblvuw6YlI4Cl0i5CUtyLKW8WYblgPCvW36ftfxS6/9
NgtwPHCLgLPFspDb7w5s1Wiq9gODBfl2iB9avg4qQO05p5Whc0ZwNt8sEuEVs9q9AB1yGTBCli4w
25vce8fJkGF0g5gXBa1fHpUh516NcqDg/Ex/yPK3ee5zM0dNfS3viF4oQeiAqtkmWwUTDF11jSQi
+h+bB3RVXnfW7g3vgxqOwGLGMYhEyI8+yA7tBTLqrhyVzrwxid1idRuWuDSCbcjscIh1gegedZBJ
/OT0JKR70ZyQKWCaHvF/j1CcyNH5AtHkgXYys3E3Y/4Z7P/zYo+gGWapK1LbvqWB9SJi0qyJ5ILz
RoNxELYP+wrJ5z5bbpnNuOcRpg+otZB8E5AJFzfUfoiiGrpre1CRBYOo3ZuJfAQjYknQHGdW1r/v
EVWfMIYDKv0+cGv6FN5B24gqqNKKfgtGF1ai3RlBcsh+GtVe3sdqBlnZ3nCzPdkXbpp1KpwnNv8h
R343TPf9BtxaBFDkVrYsYTPE9pXZje0AMuYbliC7D0bNrz2Kju4pyc+IGtYx9v9C8UkuOGxZAer+
hNDe4XNQ2rdVWguha1H3uqd+c2z4V82vHmLPyEVHMw2fB1Om2AVEsScuGJyVBhTNfK8nmVAirrER
NGe1d3H1Sf0LRzNRM6T1uYwYFNI8QkvhIkzC/chYj8GoVWTnzpaXOf2bzFDW8406wMoZInCcZV3p
P+rq1kNr1SUu+7zJceHMkLFwuluIhRFqlpVEa+yy2THDL4eDeGKw/aUjdGyUaCxiSvhxYMC6DtHY
19AhJ9AJkWa593Guvzhc8TtgXYaQGs2ILJewRjWOitsmCAirCHYcQsfAENT2rolnGBOajm0UZ58G
eZW6ItAT/Z2d/jq8E/YYxX71pwQCIMpNdL2giE4Y4tzSU5HzX/sLnLZDeB6xn2BYtjsDpPTmApV2
+0Nw5+mAar3ATnHK3QYk4ls7hztvfpphcWn4r69Npv3dLjbvkdIDjtV7BG1m9EKJ0vV2VQNrAuW0
qCAO6T0xTTZ7N5FaUts4VqN4jIhOEmOEWZbmAG7kKtCHJzKpoCQgYolgM+tCZY6wgwwpuTu3Yzko
e8R86gf1gC8SJZm5jky8vM/L2WWlHnUWNdo/EaAEAh7T9jDdEEaph1f4e3zFxWDmdezrIEPu8k/r
e9eKD1kIZcjMyMzfK91CP2F66rj1ErHqOu8eEJDsm3WDVCyOWj/srOXiMsWw56KHk+79E96xzIbZ
vskG7yS7EmwdSaEIGNufvWKcrG7OFowQ5hob04sn6L0QWIqjBFtUMjh3yB/aWZ3CQnR6d0KyiUkS
GOB6akejlEGAPXj8Ji8D44exmHBCY3g7gE1DeALTGxYmeNYBKVst3a4mnx0JS9yT8xgiNzYH1fiO
0yd1wEL76qrpdSefCcgVAnNDTDZPbDcIVfiRcJMARnTAQxJGNCA7LeigjmsQ7NSDe9RFd2pa2IzE
JEQ65yNE+iYHxnX6ciFwYVvu9lM7n7QG2GzBGnQwAJ5M7Cr6II77LfsUwg/b18PThgwRuWEjUFbL
wukOmoCYiJOxiJFWsTlz0obvIUd8suEM54Tfro0AZ78cZ6Qtw8NDvrUZcZ7Y18sZNm19F+PFmW61
PvE5CkIbgY70L/hN4q8WZUTAzwAXTsE8Y7vvReP7xoAbbMOMEVM1ciaqPfwz6/9IOq9lRbUtDD8R
VYiCcEtOijndWOpSEQMSFPDp9zd7V/Xp3nV69QqEOcb4xx+arQ7NTfFwjMYHFS9qfcdpOK78qz2n
fXXf6Duw4zmXx/e6+1OSx+p7eR/IruMoqBSba1HEACYE/zW0ATiihVRUjIAxbsBZHQIm2Z50qH+M
HHjelaaMbSvT4WXI83OBEHOz+fU7CKznji0FSV9wGaDMpk6J6fylo5VIbeXUD6tgWIi4u+/PSfuh
RGbtH7DUdypX1mtZ+YYPxywaLj5D87v9i77b6wWjWB+jTzdPvlPJG2y0U7kCqysvetI6rG5d7UgU
0mXwwWHHK3hdaREoTFM07qJtN8aYRqS+KlTGuKzSbnVIdofHvj00FU9UFxzhsC2DFQBdEu126wDR
ddaHT7oEFgLSuFH4crfXed/c+i45LRUQK21GwAQlqM+6L8nCHBsJ4F8SfPrAbWhFOGEoJWO86OvT
MOFacXOFN3iNsVwZfJz+qQJoCPdnchgpQtQB3anW6CYZe8Cc8AwZD2P0WHNYjR/8lgPJVxcAwO4j
7Pxi/fZqfGcYPhXyiAZjbbYfPxMDq4nC+QO+9Ro/5ZV/jLFLst5rJqS307iHvkUSu30DPrfTsALH
flsULug5DZLEVX/XwAaYv/GooLDhMwBKsDWcdc/jRJZx8+cuLl6zQXwnngjm+0HmrVswOhf2APwA
oX46zuNeqJ0qkoPnH594MZSaWwOIbW+pefzB6ju3NLYqEeM+ap3DHWarPYealdQUp51u0a28PTI+
wDh+1pto449VSkKuDwBrjOqQjQhmdw6g335OZ89zKekWSFuQu9kUo2OwrTrpteGAgA9E7f9gFnXy
ZfomSQnfsu2FQPYubBMKqHnbEg6HsQf1mF8t4XQC37rN6R6HeETATlMS4dl3J9UQeMfMjjVrHLax
nZVd2pC+vNoMBZKtJbwNFYJCYh+Svje0YEFgSjiHEXLU7MKWTwZEKuhjQDiE0Af7sbRot71Jf3t1
S+s7bRbcGao3J+KloqIjpfVvc3YOt/ngOKTBY7/470DaR53/idSgnUjYkwhTkpurrdtdPqfc+73R
4/xY3hMlogw2AZbMVyjh8xw4X5DggAipf0Wi0xKooNfcPdEYYGKRzntRPtXObFnhKcKBUqffC6/5
dwVs2ne4Nc5+CW5uwdidCZxbMVucwt7HN5drmbkRDz1bFqowrQ+nQ6huyvhnc4dNQHmmeFSFpLeS
4nhAjkBPdPlc7ivNqXiR6uV+fT1RSZZ0iSB7nxURzW+OPvzOMP7OWHGKlbsh1h7wzhq8JJ+jfAnf
iYKSX+F/42PJic1tWRO4OoO5wRYVPihYWwMj5zbqJi2Hp3bo20FCjCZDN7RLEASoK46Qdtx8sbPH
TJC0WR7VxtwaB9oSty+MDEXJSBjTHg7yaLKhiL5qeXJU+7umDA2ddipTGmfQkOBzCktLwqIo52zd
h/57+7IxrR+Gw6MRoaHUWKiPhbxpeGzo9M9skfG5GyzRAOPBl+QsulOzpk6w5mYhn9LE880mu74r
DLkZs0IEQj40OgOBc1/8yNCU0scUQ0hmzAxw4Ju8t084pOZrVa9Q6cKKW9xhLbuKSyKbpxUhI8Xv
3wJIAphWF5/oamdO4fadn4OJBqmzIGKs1GCQwMdi0bEZuO3X5nWNiIl0czcNm6/LvsgElExqZqa/
voPRrKOjlmcTE7873iXhCGLANnnNm3+7WR1jCx4TyjHoyAKO0chTTIWftTULPG3u1luzWPU1PVB4
RwfJokjsIXdD9YKrp5uvB/kODpulK8O5yr5d7EcgfyI8jb/OMwbj++sjxLSuRNXiuLRl1oFRen7o
6H7tckSSDQe6WRw5itLzaxl+BYooDqKvK7pkpviSadthw8V2DCzs9/9EFUmMh8HT7S8VX5ZNPwvL
kPHPurn0z7RXCq0uthBTdfuy6imIL1NZumOFA/INCL9mnKGX9xSX6VXgzPBKq0XPUTj1wMu5lkZj
fs/dzRVQGO71pu5qkYASiYpjhQWgaG0x51nvt/A1+qrHzC7foYaksLTwp9Mz7xsRWgdOx+R6P/Pk
ZfNTfYQ6RXRhoTs/Npi0NnecBu3nWZ29IkWsVRi02cjVSE7EoaVtwBn2uKVsQGD6zMJADwVmHiLx
d8Qaru/j5YCX6lKfpMmQF5Dyyl3WOdagLsE3pg+kABJac4uvpf8kKJMe3jDP+E34tDKQV5W+1Wep
TAjGgb1SdpAHDlUGKPb2c8uxHBdBuWqd0LCHdKtYMDhZ2PjDgIt4qW2so/zmuHeUMaWSf2VfbXmm
cbi9Roxs0QvFGATsqREhtsTqh40rPAEz9+UZaaQ2x9JzDZqJEld2dYu7CcyVmlQGcMtPdBnEyHBx
SMZZ4UiVenklkVtc2rHwfWI/tx8Pt/wxGJr9hvv+cuopjSHdAVs2GM1hOU1VVL0kRlqfuXS3r5t6
x6BPw8/E8Un+Tfqy7bPrIxSRHfJ71KyZDVnO4cYfMKiTiUWQVUmu/SI7p2G5A4H9l+mehupWDX5/
DMkcZUm2E/+CIIM1NY5xhEo5jKcYGGHZu4/r6I1Pyzgn4EnwG99+h80P5kDjzpXx4QVPPZ+2nEkZ
ZQ/0rbF7lsI+/hca1nBGq10W4CLQh4JTNofBaPZC1Ozu7a8LgIPDbt63xjFWZygPNA//0rmKKRSk
ix+dy5XcOVa4hsGaQA72C2yJKAuCufb15S1dVZfwYN0Ry7uPA90tH3x1UX+VwffQvxTBY4ZACaK+
XcvBL48esLF1l7yFqTTZzz5RQ7VnlHrzVhwbzmM8ZU5s4b4mj8946LGOXJQmCw4Wl9LVCvvW7yIe
kSIyFlf7zsHGa0UHW7jE9Dpl+Dvc/j42LGRBy98nQ+B6s8SNAPIn3IW9qeLvNdXXnAS83OVSAfSO
Z3TzHT3VWTruV8LmCknWFXtKhwQ7dOn/JEkDr3blcS95xT1XjTns8xngK4AeieTMPL+ggiMDgwL9
LlqmaowMjfAB5oxZigZGWWmrJ3wxXth8hJlxTG35HiG2eETDLNTVe/w+ILFzTqnLRrMKCvfrqRZH
nuKCnTEzAjA+vUQJ0QbjgJYu9lN1AxqsHJ6YWQ/XuXVim/NdtRa0TUhmc97r933RRqQUXHdiBmXt
cha0vTlETmuruZqrMiH0yNBgpbvGNRC2BivgE++NXSXsRr3fZbh3kAHMG5dHmF5ispQEPklPVkvO
wwR1RnF397FBs7QYok8fnwXJxy9yzNTD5bj6nxUeHhgL75kCub/h71QTrMYcxLPZ2EK7Kt5pDfKN
lbXRFQUQ811x2E+JvULLgRBPQ2spPuIXvDDGwZ4Edspw/nEGId6i+KtdD6+4OLzj9lSfikt/zj5j
hSILHQ8qxpu/wayANEzlcPexKfO/Pa5Gz4wnZ+PtKBAqEEj8aPl4+TMrTThFq/ORXC8YuQ1keRjn
E8PqecMRHGzAkTkuPhCVhKpi9Io6qAsdkyN+oMv6+PNrrq6LTHXyeTJ+3iwtuIoTuxgZR8o2VE5h
q8DNKSzssRfNdt+Hs8Ct0f9qSOilMxQ+qp3JWQ1+fZtQRmygnKU6daAIoaPdMIxB1PIyc8mnDwAh
xGTiDPzSOuBEjXn1iK2FB1IXwQs4mls5TtmfBPKphvoDzpswVskbyFI2lKwvAl/NS9mmkwN9KVbM
l4iQk2dIYqJQvSDNus80r3Tx1WucCBkfyQRWafcnxEdaGCxaBeEZ3RgzjqQJ/0DnPUKn3OeBtJFi
hYtt/P1iYEwOwo5sc1MyZ9A98abAbgfafcc2LgcGaK2Md5x33evZCAJLLL/uZCdoQp3OoCqZhn1z
bxj7VU610qeP0byPOCDG0zV4BrizmGDMDspCujv8ITCBYbpD1EZDh9HV7V8eaK7aBnazx71qY+sh
vHpoV30j4qyDxZmwpKkVJ18ayFKj7oy509U5VfEEe1ow4NzCEIuRHCcozRJAozq/ruiBgYgyZwra
ubj63cH4oOK++znxOyQExIxzJNSZ52dsMNEWkx/CRaselSCp0P7EVC671NhiU2zuLJo+o9vOGD+/
Th39jty5KVvbwRzSF7taGPS8Z2yu/ikHxMYMkPzKXfCY37jnhknn4XQuCz7mfBNuSrdh7QKcsvEL
uweugkLCkcaPBMb/33CsxYY43Z4eltPPEUzphDOhGjVen3ZeJbxsxV8f8KU4iPwU9aQm2g6XkdK5
iVhpck+ZqTmgU5YCAtZ9kkay2KNa9x88Tn27DZCwYwlD7twVPrxuy6vBP3eQTDC6hOUMF18UcTxv
sNRAKH+qQSdk/2Wwp5+l7AH5pdjDTYMdSYXYwUesqaFG48ORJyNMXsioBBHM4ZkRcy5CbMRvg0en
DcinYEHNDoZb/5rzdzfozxKEu9YKRcwubJ+YwbcfzpvwRlJ2yga4miM6DWGT0C+xmeBiVvTErEF7
RC7Yjzh3CBJk1PoeivilW1s9wc0FwDeBKXYQMCJzsnpR7N5Z4nyLcJixuLB254OEz6GResw0zxgR
ztfuTQdJG8pBt5WD4Q4FqP2a36ecy/qEIA4znbELY6MsZB4WbwjrJkA3FFSqw40tAr4U3DrufvOx
1FHPPOJ38QVgE1r4bwJ3thgNMd/fC8vAJwka2BiMyxik3O8zkLiDSx1kpwdTDwZ4yTekp05uk2HY
uPj8pWyc0Zhs27X7m0vutDsMeWFZL2Z/WlghiQyUnTKF8SbF7IM//5riF89BGg/wHhHJ8dIa6i4G
O9cIO4bWovq0XHmV7EVzeLzvTntughzcRnDLkWNmAwtjAPIJkSf75ZY6hu5U4ndoTDg4V3Y5Yc2p
ofF8YxMHPmbNwDlYOgJd2hOQ6q8YFMH9Xg7twiD+AS5zQPI230MeCM3CQB+alTvh8Rcbeson6wCx
3E2TOoLhut4nEvFUyGIX1wVbxxNgEj2shJswGDQPBE0VjvszZlPgsX/MjM8EdAwDR283CGV8A0jP
YPg6NM5t/Aqoa24aV+BYht8jIpbYgFHBmo1OQPcGpZkxDQHgE1vfXYxEDMjWpnJkK2H6FIpbItxt
GK5OE+bOhog9jLwGs14wjHF+sl+BlDxRNbaBPBI5K96PpxPHUuea0Ms+zhoL5MktgaczvXE831gT
TW5H3sqCFYUcEnFxem3kGbuHwexJi0r/YhNmN0aAzKHfPW1E3U6Db4EmvNw5jZDyghPy7QwD2uIP
Lz2bBx0hp5hQ9166uB8eOIVA4+lMFpLcqYbQVj+dcFMHKx69KfkL5oeGmhB7yc3iD+3h06n/BT2R
RJVfShY3BD6RSHVhOTB/rki1NnBnxUcGL80Iw4d4ADk5pIQIF4n277N7u5144DkcanANeB1V+NSB
BO32pC+/MD/7Tk6uHfwJpK+ah/8q+3OMb0m268AAP7rV/YKiI+DKUlCR4Uaf9JI0ZnvzptAsWnc/
7W8qEJcvNYWKp27kML/c8NLnu1yB5mFFtLqtSowM0gVH1ZYnNNvS6EB7dyVUvbZkw3pxILLK02GC
YbFFLBsaGpAmzp6Sid/W0M2qpla6/RNRmaRm9cApVFfv4WTg5ISdoKSia3mxyaGzq5llWTZQf26w
JkgttZ4XCf510F0+4KpkXuFqxUrJH4R4EYDO+HtBzaXGEzDva05vTtHElBD9CkqKu8OzpmWozqCf
zFF5Hni0mc2B3QR1h5VKNvsCtQEKNYI39IyLV/K9DE4Kj3F2fKaZOeMz9fxUpEnl5xbREmRtflrC
oxTnd2TNo75DZlVjrLCknAxnRc8lRTPPbEaIBovQlFv+Hj0ZH54mLmu2bF///qkvASU8JdkSzY6u
eHM/FGNoX0m7/4MvyaicA33Vyxt2/oXDzB+2NM193lHldJ1IXuuxXh2sBeixk6PaUwQbEKZMs/d6
OLqxnvh4alwhmtHR4vbZqD009zGOAWiWqn+ftpG+vY6gaCuCXuAp25SN40Q6/KZV6ffCH7ZuglkI
DTRPWJ8xPB1gNsGU5t7F/WWVQM/56g6MsMc0C2nQxuqqmhQ0vqSL+4PGrI/1vzzrt793jRmppoxj
DFDquA6/6Ger1DHCNNpjCEY+DD9wILHzf5hnPC3xzueV7K3hExjj1xE94oI123CJHDJuTunlNqJt
EdFb+VSN0s0Tx6fGyYIqLOM3wzfmDaBIa0K2mjOWfRjyHrI/xbmKgI5yDobWRvclFNuUaddDN8ct
s+/xcKnPU+YRLFFDbm8AH+zDjUTQCBIq7RobYrvdwYbowaCj6wxZEjKUvnxpJNaB77VRWvWaBQ4M
B8KiLwUecsyIwzEaL8CpSAcT8c8BRFzMx78hMjCP/n0z8G7EGuI5Mbj0N7wpjwWvFNSsUS/IPGhU
PDw0INMnDd8jVsTswZk62o8+HWIMATDbVdhZR34c+hC7WGULosRwmPlxBl7X11WPZqbztDEcbMB7
Y6HCwSRMiEeVcw7US4f2qfhA7A6L226axuwoWJmRQ/3Eb1hNBAdex5UIb5bFV2eSFamNxqYS/A0S
7IggYIP2sRSvtDumvpJDiNRpC9K3bWAa/QBcEETLjA5vMs0stSfC+a6HgiIkpsTGIRXWA05DlMJ2
kPUPbrHoDSPkPsMaqwxSVD2a0Yfh7m0VaSqy9vm3cB5z5D38qStuD6bbFIdUYS4qrfHlfBrRz1wT
OmRY5eznoNy7TV/zaod16egZ1o372SEGUay/vUBCcmrDImePEIHRhBmLaWs/H0OIX7X2BzcTvEYN
JFZ7hOUyDtOsinmQi/8zaxwV08/zd83mLHM1IrqPPYhVqQ+add9hX9wijg3e/mB+C/QFr8FS4ymS
PBknQAt8JpDsVwgIx5KQdlUlcR2+fEi0SjvH/MFUo1cZXku+hWzTjcgaIReDHyPdfOdfrKuzhMv2
nKYnGvUeAuOteFg6JrF/cyB9BRIorG2u0dAvpt1Ygic5xuLJrIV/O6Z54NaN1wbqGs6W6DbM/okO
5Yo/yM+STqr7ccoN/4NjzHRGh4jlAm4qf+/JnVQdwGK6zS/84ilW3BQPLEyYv2Fz4bZrHHE9ff1x
9XiuCdaC+lXBFvTIhx6WJHNPINXFfC151cdL8yC4Zh+6b0oLncP7z9gMN/SPMyLIXLBy/734QqKs
nDsEzY/3VeK0tKmt2rKiDDkklYav8GVFeA5NOud+eK6ayyMWr0+2hFDia0tKAkhV+4+hkHPYbO5H
gtVw6zbc25R7hA02DelXG5WGy1Q0PMowplkpLNlDXs+EOjvXmOEC1+rrAsBnNTgxtYCPSlvY/yP+
eDj1LJUZdNbl23tqMHKu8HteqycumGJUaVxpuj+9Dux6oRiM+xTEYlR9mGb4S7COAANsOOGspA3T
2ZvwVlESTSeF7uE48G5svri0u+kBy4A5KB3vul8mXuvAbet12HoKH+pBwqcYnO4LWM8DQk4J58Np
FJ9E0pBMrbZaOoB5xmWLh1Np2dtpzTb3VVuVXeXBGkR+en0DSxFCL2wxRJq7nI3HAO8U+xFcafZo
kMBYOvuWY7rtoAQqPn56VGepvctwTumjrwkbB4c9FLXqDEXODHSccYkzfFEAnLHf2zuC+/x3XUnR
PbeRuOS3oEPcw2KJEktn84poTFLYhNn6VsdcbuvByihj435lUxvgbMiaIpJm16W+6LaPo87qPR0/
45LMevMl8w0Okdd3bChpGFK410KJgVxJYsaHeF3bdU26FLAX7IppageLh914w4gAxbsvmTmFg3aP
gd6vLyzHmWmUdRnKi2oO7wyGHQxozoXh5Le9oyIhc4xF/UYq7KI0KfKlWzkCp2rOnFe8H3feztEA
tOTGhpDpgzKL6omKAqZy3X3OOS/lj3LF0MNJGOHkKR3RhDWIV97cFpN6pU3kLXL7yXCBVMYIYHeD
1V+TKy4SQPKS7nTkCtMcAPteE92BXR0XEYs0xpgeu2icdsgW4Gz43L18J58R3fw/xgSQlqSvIxEq
f8Ru+z1S6XtpoFXreaxCgKaw4+JjVc7Wg5cRXhqGMFcODxwe2PnjsQMTUVA77yzXN/ixgnMdihVN
Xjg8vRatYuYHCkNv0zvlq713i9o4/Rue5M7SUis/5KxBaPUZDXhqyof15QFmTUhcPK4urFuFjgP0
GI2eyJZO2YTVHtqm/RTzk4vRzPn4wQ7JGsGaPE+UVTgMmLts9n7lGsBYOVw1nR4AO7+xAmKGH9cf
bWUe9tZMVg8066iIiG4T+7M7lmrYu4xq95eAxykl0Tlk18LF3QGrTT8XmXgLuINkEejW4HKb3cZi
CJGCEmUDXTvnxozfUiQX7gu10XuUkuE9ghFnFYEgGoSqVSV3V5LgvKEd4nIDc98TGC3T3ghXD8yG
F6rwaYgLsU6SABRtcDyNuLkTvbPbBT/ntngG7E6sN9/xUl5oT6tFMbEf038lTKiJBj9FDoFyuDBv
q8D/fQzyn0eIst6NWbytRrZ6pI0NvB6s9x5TTSBxdOB4fxcB9i3UWCRGF0aMdz9+MHqjRcArB6uJ
5L7qbZSLsaEeTAnwRDJKzGFcx/eDhB9NiqPQP5Mo7NH0YWQAC8KihBuC4gitn6XTfQNRySJ0ihBS
rzKAuRTGtxMJlwyzlLo/WmztQCM/WNUgMULY4goXXeOFTHV/RBYBKJJtOxwqGIvw++HpIyup5SzC
DZfCBatPF4apJfDXrd4Ja/YpOnCaHYHVR+CNIEoQ/dkr0u4ORz90jI1dsV6AixU0k+to8LL27gdw
jWglB1sa6+qpo7evQ84ek1DG21QrDDxlfOQ5X96XyRdL5Ne8WypLVq00B1TmL42Uk877xztVlbCe
M99EQo+CwhxkgMVqDxCUnRybNJI+6Do5Hu4jfOhJueDV/7FbQWF27HuNq8X4cIx7EVltBIDT0KAg
LWE5NuajJ8LaVJBjCEDkxbLNZGnLg0gb/ycW9nBHSY94CI1DzUYAPsHrwA6/ZcDTzEEfCS3Ap53C
BQPNAaq/9EdwcFOW5bzZvMuMkmPkX6nFTEQ5Qd7wvVCtamQ1w3G2ui32Gz7sRnHrYASf+hcZosb4
ylKF7S3fJQZdzLiM14zPqcXjz5eCgKOGoAlXeBIp0zXrejaxQFm1U0P9h0oK4eFp6wznf633XeYJ
71U7+nDedt4g6jtZ9PUy6rzxJ3gBDyHpu7kt0IiXT1RhRMM62efUpJzYaC8kbi5NsmLzeVmmXLfG
pZ4N3BxrWtKAVgV8hksRQxaKGEAXJYR+VEq2AtGGq4UNzm3yYWJCZsqKjSEOs1UPhtaldm5sgbEb
dhoR8ACnL+15Kjvh6dXwSOy1s9OPGDCbriWAdsyTBgg077h4cChW+FNd8QcD6vtcjPnbrhuzneSU
5LfVUbNwl7oCLq/yw53GWDTVuI5JCSMupMFFvqqYfFcieZtBfINTG/CLzMk4acW6Rbg+CoKBwZ3c
YpGOQT+PE41jNX76ookecfjRVdYZEiWPB5WHpuQwmePdDFGSUpTZJ3o+j+v+W2qFoxwZPMolhncr
tkz5hPMt//vEL2Znp82CQjQYvzGRn5xY/Y/LIARv/AOTh254pOJZjlsEY9bVmTwDlu00JEjhN8Yu
PZB0FwwU2k2LtxDnH/JmYFP0FjQ4dRizeH2V7l1yCQmcPCK43tyI1qrsXn/UXG3+YUFPs6lOWWe2
U0i8yI+hNnyRVfWhSbTTu2rJE+hzbNfhPMKrHnUbGa1wOuYRp9UaTq397U9PWaEAI+jPSO9upCWy
U3Ek+2FJ8RUisrpN8chY9oI2I5iBNjML+GAinWzZbxib4N56FMb7uFj1wCeGZHMSvsmL07/kWFyd
oZUFwwhb8+1nXIQAGbj2E+Ej7woH2J65VSRuoh7GtwtKCM6Re9UdwkbF9xNsCf/ino394rZyWI/O
EFRjaIr/mRD2Catvwy3+uaHUp8FU9va76+G+AotKobodcBDlfNxQWDdAb/tlHg3Yp9v0db/Nq7T5
/wT3No3LE/+K0W1Zbh6IPNGQYajGN2L8243ApES9wEk3tDv6aZz4hkxaowZxP3MhjNi3uCwU5gaV
aGqDHDGc7EhdZFD9MKxAlFz/5m2i70i/BLibZGumaV6msxq9WSK2uBJncduzGQSBl/ja4Go06sfC
ySOEX9WE7+D8Zj4/S/Nf3FDn8qMcDvAa+4xEm6UmL1b21ynvAO6O0knatIsOZgYHJhJ62h22f3BR
+3y1+4jVsbKg250bI5gAjd2dugmsEmGDQdgpGyyaXc5lOv23bAIr4GnysNXow6HKSQs2A+4/FtaY
YHTcSf5dHbVH7La8POJBneeXX4wRg4tBIdZ9e5bS7RHKB9hmjfFhKmyOHJo8D6qQ12AT15ClhOzc
fsU5/hjCOYOYVm65EJPzcgMuy9zXx4Z7yrMyxz1nnLosNOeviQhqyqMM7FuY/l5ngomaBrsexhwQ
8HxlokMLzJf8ozPFyck8w258WHdVJEOLXjTL+074mmDsxrOsTXn2QM/7EVMke5LgQZDTY2QQev/j
+cP3YOBFItpJnQsPTbK0+drPdR/JxAe5DVHqydc1QEPZ+fwzHaGpwnNuMO9B0GvsD35C9ynBjom2
2l+Q7hyuqyLqT9JRFeU+qXTze/L2HsshgmEAW9i1uvfbPCYcCEwgwX70iH9u55ejNLy5DfhE4dC9
83vhf9ZXVwogGzA+D5MEqIdxqJh+psIQcG/nTjZ6kM/B6AagjIccpP/MHoJKkfpaYTJhXanEmVOr
QljOrydAMgeNGAZ9A+gUy81LfTJi1j0ZmM8FIJvzmMP1Hd9wKUciovs0PcDZoiug1jHfjXkCQxl3
8/fksb3S+nD3xm/Wn49nrGC4xUsu8t5tiekSOReBrnxjPchBDv/RwXZFJEE6sLJ9oxnXYmXRJYh9
HhFYGdi8Cjm2BXPIl7elttWJSqVd+1EH+CQRHZAsRFrIkQK+LJ7Di27H6xG+kyurS2DviOHf/E7E
k4xaGoNSJo2bWDrSOXU7ugwYPxTlbSoKWHKNXkz4Oc8xBVg2K+ydjrzaGIUoZ3B45Da6WaIi2d0j
HUACzBlaiWYxudCpUGXSDT8qMhT2DRqyPEX8De4immo/dBYIssNemLzSl2CB8T1QpuDhyMt76xi5
n9HgnGWK0tX6aBbsjY8qxEhqj27EIgAIDkGKgRYT4dvR0Ex4z/Mes4jKGhCVJfEwkLbDXUdqBkuy
834z6ERdy3vEzAUX9hOnuyr5Rnd4KiAAID2QGGC4MC/wNZcQ+mdsCDHxaibDnbR8rUVQEngh0gy0
+LSEWozG58iuiUGST6I1JEOJz8SSQTLpF+kk+Xh1rGBGKDSnR0y+fvhyQO8kr5IJi3caeh3HTMiQ
+OIwB5TccjOoltPqzKVl1/6wpTV9Np1eD7caltualemmzlaYnnbG1+JPHfoBTF8e4IEWt93p93x7
JV3RzTVQk9xcFH8tI3Zms3v/gVlzMSEu7mhu2U5JPML07YJdBxeD3jQz3CwP+oOgUtyOvFO6Z/G4
mhAHyIci1FT7Olx3xFZUeI5NJhxEJxDeUADzH3wySN+NCHriu/wAJXLosHSGNKDjGCrO175/HWFz
kB1TXhjZbSaEIbA2XEvJ9cDUx7KdTOv6OCBdHA0Yi8lps3mt9icYvTsFyjxEfuT0OzQIzRo4E7JX
nK8GU8QvLLjWxgJZwr+lJC0c6Oa0XUII7GHCR/CQo0XaOp8/k32EUYxXzXtcz4d/X+QbvoVWcQhV
okq/WUfyWIM7/8OpxWVmsTg03+vBlntGdDEQ/gBJJUX8BCwDedfgGKet/lj1z8oM6xPfcXg+0R69
L8NpowiVxRe5fjSIEFNlmD/Ka1j5z6S/oreutlkG0PP8+y3fS15pGlrtSFc9nPLj84mGxNouocfy
SyMFq6WDtyTWsmd9zJEGrbDi/VFt5kqaNejcbAwa0WDzdlhC80A2F5fxYYGIqwgFL+jd6ETpGn8b
/pSiwew3+kzeoZC8vs7vZbbTZ/Kx3oHr37gsbO/oHCfqjvngwQzGEHFRJPcOowlIS1CQpQl7MJY1
/j7qb/M1jLRekPbskoiXiJ08pzLsGUr5JaXioOaG1cglyc39hoaQi8TykQGBX8gI2k401K8L0wOT
RP5nnK+nFqjyblaT56SDJsp2dMbKpiBBBakx9N1pOq5H0qSfOcB8e4S6FhvB3pZro60/yWeB7nnS
Y8eZHpETjjGxYSlJz6+/LNCjCSeYAif0CHIQPk5DiKr9CD+LYL/9Ha9TLHkAL9GEkJ/y+5fHwyz7
BgjcY7OmLJR5cZKT15FZnXMAOJi3BdoEhlfMdCIerDrz1NOJv7YNNhQrAFRRMMJswihrnGC9pn94
MgOqyisiUigjPVAVINkDbtuDA6MzLkzGujgXyzLSAI6bibZQ/h7H3tCs18OxDBm7HOeBeoElLG+Y
5WqGAaDTkiWJnOhxg40KVkb+a6JfgG3EAhFkd0aNQO5IjcPkmceC4Z3axjIN5SMe5piiM2UCkLB+
G5y182vLyALIDwcGPIIqRjwYrqj93rTmLVsNl12SHlSq4IoeH+OqMQOTtOv46JM6leHpMTr1MBgQ
FxxzRebwHkHH29n+T9liaqKhFovqJn4P3P6DiGibofxe2owGX6YfADOwjFN9Qbb7wDoaeDnuCXXs
gMwdgDGW8isViHbDfbiU/4wygFYZJoa7/u5zMg4VW1ikTqDyvVinxDOmH/PlQGW2/6eh3QuhMsbP
qOUE0Q+drU6FW3Ah97d30s8d6fhiUL+PStijF35CLWGa5vSiMEDKOOSc9zjF7IpTyRO8yVl4PWH2
sj9nIoFU3x9TW/CDm4vDtBViKM4SaUbF4HmRJbPkVpa4iXItn/X6tbudWsTbcfUOeK8zLPKmEqgS
q/udcnwvAX6um2oBDS2D+bGpzxnvPI8e3D7u0bFYt1SYv9vxN2EBfmMfgInQELyS09rCqAPSayU6
Ig39lPm6WspRY78o88oZa9hBD9K9kKjdROIyCzNRtgkacykSeNJdETDadNQF/xF+mcb1MGU+j34z
ZZ5vrsIkpl4NufYL4/Ie1wcK44j3QNvyc1Jys3+yOQAKcHbgSAzxePMPImWT1NeBEIhDjPuymwBf
x+CZ7HfEk+S/oC5CqQf0x7EALMTfEtIu3g4gU3zyASAlfGc4UIAoHjsiaBRNxuwAgiJVeallPqzX
Rnelu9sRBfH2udaG9YSayj4dERfFFAb8qucMV+XdrgYB4grl7bWaX92Cx4Ck5JE2JO7ZfVFC6TsB
NrMJxG2dMt6aXyL+3v6VzDkIKLxoyChhEQxZ91olvk5EVoJ5CSsrZL0EH+vTvQeJB8xKHAfMrsDy
0HCLSF8CsgOADjBu68RI1QLzIGoRwmlG+5Y4A37Esg4HbOM7Ydv0Va0HAY3If9GNir04wDgakxLg
lJVJh5uZCb4nfa3HRmGTLx+KzEKxI8gr9DxboRAk9CgXlkxq5jTQ8HJbsG/p/R9w8WnTTAa6J8o/
LFDxYPlYrPGLp93wex6JC88SgOhKbhK82Z9VYdpAhN7HEr94Y3WrxugFlxj8KGBwCioDu/0cKMHd
j9hr3oT0+sevU//ELaexBvD4JfI4o1ae+PEBMmaIGdJEndF8KRNOkBcv7s3vVsjGWOzpTGquPMqn
zUwVtoKYIizbNU7T53LCoSb59/EvINnonG0L2l1L5V/3omp6n35WBN6Q3trg5iETfUhknHAceJKC
LHh+nkTkhroxNsWKY7G7ZH/VLNsaLkkPW+4ChIhv/6K+k2Z5o0Xmx+RJ5jqwSuN3zlLkBFMgVXVe
ow9vLk+BgDMbVATTib2CwaRCP92cK/bv34BWnJrATL8nEoEMOAiy0pjDtx+5RB/O+v+uXw9ex6E9
Mfwbm178LwmJWs6CT++oIy1j/5ZErXL+WeqHckt6YXpiA7qlu69mZALeVJRbAgsSoWL0lXA5WaNH
xRRVWk/8lbICqufTdSuOetzu7n2Xjd0QuR4fzRGbw1cV+OJbcWDi0sbBjQbNrM61Tl4kG6aI1pnI
S3pGXNsYAoA5YeQxOx405hoGSwyuK2F4y/wPWXbzIY0LnSAPPYcgoGWDGSqf0aRvF7MGFfNPwckQ
gnyfSamDtG+K0oFN3JL6aLDw52f7uQaTxg6dEQKnibzTlv05S4LBrt0Ag8Cg4UXqZjreXOKd1OEW
47K1u83Y/daICiFyyywP2KWht/zbiykE7YuDP90XIi9LVI7WT9DgfQOm/+9Yz3Kbrk+eoxejKqUr
iFPL/rFacrRDPttjqvdCB2Zf6ZyZRDjh/+2a8OD9j6QzW1IV2cLwExEBAgK3zKCIs5Y3hiOiojI4
wNP3l7vj7Ninu7rKUkgy1/rXP2BORquS08tx8NEemPBWG/chihCVIwlt+NP/VYOPFpRPnz2pxzv+
w4mP85tP/kOlzqNJC0KhCOm9dS5fFyvqCza0OGkyVyhdBnqcnhaA1w8jRbjf7zWz5tJ9FV7BOA8H
CiCyvkeeaibZSJaPN8YtwLLnXHVA0S6szCZQGFNstPQNOMyByekPxQbLvDLB2mxbukgPjQmILrAw
oC5X4HqumS4wS4KQwgWO8tN9hS0hHIV/75WTnY2fv7upNuvOlHyYkU+Eax6JCcX0ErXEHJvT64Ld
yBji0kfQNI319J6gX1kRE6zuSNGlTcs25p8++nF7Blcc7KsBREH8pszpJWGycT9Rwh7F/ndQjh0L
e/xMSf9Le0zcc8JxBedX2VArbfSkg1mDnsHiFtvfQ1ch71JJWKML2xAyKtsICUTpVu11FhxH9dUp
ThA24AswqTb2bDN4A4geh8aNeCSGkfNeYEQvuGnondhd7iOZqdX5Rl3n3qdGXDdO/cIxU5gdaaPe
nvL0mqh/F1TaMj0aRapBI9Cd8I7fwG1OtMELFy2IxINir/0TuMINh6PZP0CLmeqxti7mBohu4ylJ
u7+cjPl3or9sdveKJYrEL91O6IEX0ko+vWakoO0U8Ux81s+zmnk3UG9bjgl5ZRwzaynxNu8QeBOA
JdD8Jrlv0I5UhMg51HOU+ph1UXFxy1Gbl3iVbFges/6MEvp94L6CsR5yngVuLBbtfP/nXKMCvYfM
FlhL1j1Qb8Ptsoh5QEDZ+n/CLj0f6iNrIR95DORlsSt2ACjVmChe4iXwdALu+9oQwCh++fPCGaIS
GwiTSzSuoIj055wKiNWZrYJXgKmAeHIEJdpCcB8tQbvk18HQkm0SJqzZdtM7K0O2MwoKgiMYbqDy
Y5WQnbSrp6KygLXAxgq09xE2n++RtpNxfPsHyV7/+EGqITg185bdnbYPaKeDJExY2L93aC61JQMp
bSfCVShfMMOVdwS4EGpC2lgOAvggCOEGqOtm0+uRGr8DieWUGJJbAFa2IMKdnDHLz2ipB/WUanvQ
P30TzjZPIHpQ1YmDBFcN2HnhdEoBCdPvQfNbwkxvGTNjrjuxcCycwhtBreRaU7FgYclgET+Eij/I
8QsSeRPyuIkxhAcHwoAI4/VPSO8IwdLw10chgcQXgr+1hBbMteBOGhGDSoTi2JPu4ceg2X1A8KsH
+QrahVMM+IADjn88yeGsD+e0fSGewI4ZQcxGESncmfG6c8icQEd4TS8C4IRF1XjlYbq/LVPJHvOq
zByg2qPJM9DT5JCihPGw8I0/Pd3RgXXEeRqhquXn5pSJMKko3J3PwEIwUPBPuXfS4cTAMRsrjmkz
xEadkHl7CiUY5Ux2xuAsU0YTD5cZoE98CF5TePuzjzAlYFnD2Nm6+0dETC4EHYaYvGOslYL7wJiK
9w8Kg8S9d9DJ4xCto7FosNYYfLHJGmqplfSHzAz/mlhPiDHxMd/Wog+0UC9D99+6/Qc9r+gwOqay
PHRMAU8l80ZV6NAeus2xQzS3tetVHq2HDJ6tJpDI2EIl+wsyxwmWit0UBjemMK4gMyTSsh+hy4ir
M/oT3tt1eRn9UVKHuSi0WFePIRsXrkIuJmCOEBfgIjBHIQ/xHd0GnACs3EIUDAETiDlk+DFvBL4y
gxoTgiRUihnnFNcFiqd7QwWEupoRFKWAswSiEc72cJJvXP4PjkF4fyNx9qeI7YLWU1CINPYI+gK3
tQgPfbTYO0an4kY+ARXtjzMiitylj3L2nxCBqSMkmVR3pIZ7nh1dXN8egyBz20z38Mffc1okLkh7
3LKEpSUyD3bNqHp59I4gf9sjhpndDfY8LnmEs8TfWAJabnAD7G9w7tHhA2bn4vxZ9z2YgMxFFJ6j
Pc4D7m82ADqOLCxeEck4/UBNf/DVmMq52hS+9+Pu0Kyut4Q3FaPthLGdo+y7AUEudj8g5JpL9Iyp
9uP+pNiVkKEZNAwqCFMoWln1gXBx7NAXsKlpDiNZghAZozEVRsCD6fOPgYGwd7AYk+Fh7OMT6+4p
4N1As8fAfdCszFixT9uQxxgQBg6ncDrfc7MGhrucNyuMJDycjLyfnQLqEukjbP25sHfkNogGMQ2e
yt9E1keVHhasKRD1zDe4EQSqoJgxnFP6RYxQ454PZzzk4aVXTdgYHAUmpVgQ3I8GCsqm2l/dbEJQ
y+KSTiM755tuSIMKZ2/YCWizvfVJ2KUR1JPcITBFZnJ+PX8VCJQ6N+r79lZNHNDGUjgOexGHR6va
KgaWlnv7kgAVlF0gvcJevKR5+Tr1khxxVtcYfMwu4/m8472wo0vOlObxss8CaXdz0u5wnT8wOGB2
6JL7+m80IB20gGt9foacrGxpCN6ws2nQApA5OsQdLXhQ1lRM4l5DfpeSbhNI/CxbkSdAscm8o0EA
McuXtx2HAPOXj88I9z60ZjkTZcZdMd6MWNVwPcPtSH/41s2vhg+JSKAr07bCQzeiYdxD1pZtCOI0
XElt0sOtD0qqvob0Yh1EIiD0GToH1KQQ7mA03zirIazhVXruOKHG9S2CgAe75s6214mQLZoIIqEe
+MQRTXemoyp+bp8wthHfRylCYQut+ExqF1APP8EgOZ/2yObldHwENNh8uSOL9eLJyBRJWfu59GN9
EWhGa8brgHemoOCAWIDfXOZq9VgZHuzVJqQcEksD/VcAMY7mfcDs+HIgmQ7y8Y6Govr7pJc1Gejw
N28TJs0Kr2hh+G8OgQZEMQDZDNmTQO34t583kUeNj2EzgM6clurp6VHmvmKitFFZ8yTsrKS4O13f
fQ1Ea8DmQsnpYYXDHlWsL2e2VGphDLcGWWTtRKFLX0KeiXz8UgXB4X1zE0fY7GHAiT0SGiZRRPfY
Ulemy46y9S8vL1/IFMQJ+3UuodLrQjoyZm9LkxbCDFSf/ggyYb3BB0OcXpNbXDiH0dYOLukd9wM4
XNvovfzuNk97YZ05/WEMfZj8K2HaOoNmbNBNw9UmRge7yIM0+uIxyVSQpcg+WBFnIo0gNWMFAS0B
P69/jPClTkrBDas98gd+FKR1YNycZqasVCKdlFVxgsW+jfruuIgZZPHYT3C6dvpTARPhd/q2l9fx
UjDH9xR50h/gRLuy/nCKJ/IpJw1DnMgQeXFrMabin/H/inORoqCILRqp30V0oVj3vAZkt/GNufdb
lYnPbjPZUsc6aPkG0HExEmfe1+yxHnAowu3dyz7wNbsgR6RMCkIggf5JIcdJRsRV1EmZMBs5FNCY
QNabJ+klW+Ka6EtABmmW+ExHywHBw8DuJWy7iuHzYOHusR3y8w50hoDKEG4JU3RmfeRYaaBeEc43
MnEls8/APJYMKObZNTCHWvRDCmTi1yALug60N0Qx9PbgLZiWsqni0uTk0XOIPjjDfrIL+vaUzSrh
bqNwfIn6P4stxI35Av8du8QRB/9F6jV2LTpjp0CYDyYfUHbt6xM48ozyjD8QE7ObYAbDOq98+Ear
H56MX09cOMZW/svnSF3cTii7yHHgmxhM3RYfuANK+CUzocBbI4+NgXAaZdMTxg2ZjYTI2hMZSFXF
dAJeYfIkJgs2ubKqOafxYvvCZLwQ1iNRAkKqizD0R0Ql/t+ClCAT0VAh6vwMOGdVlpyJgynzMqyA
aM5w0NOnxHoN4HD6NKF8YwNmtWCQwdZG0X8f9GYmKUeGTZcpUsuwcAhKt/+3/3qbjn7+ujuxqDl8
GpYnPS3eEWEzeOxJghkVCRwcH24ZR+Ddnw5L3ztxY3CM9ub0WJSJzUCO+CwMFi9OovNhOc5qH7YN
viuomMCER+JwoiAWJUrM6OokjRTE/rWLPbYbfR2QemlKgdUftnhbqFOOFtx2h1SPPy4bx0MCdEFu
TpFs/5BGLm5AmICfpIiExaQjkg1CTJDeuT6xEDZiZ/2x045TnkuJGOJDTQTdvWKEY4JcZf5LdZUq
fjMJp+i10OiNvqzch6/lghf3GL7Zf9lMfdUte6Ky9whXRXX006mvzSmPInV0HzG1mXzBvZbgxc6N
azW8DLPlZY5WB+odp59KsUD5TxLalPlDHyX2aAM/svEpTe5XKH/VGhbzxceI09IiAb8A/9CvwM3u
fNqRF/Ob5jdSo0uku30v27eBBVSNq1/8PovoO32ML/zHu60ea/irPrBif0ovfgm+E4vAu5ZvMROM
csM3xVLlojyI8h21kH2b4sT2r9LhNBVtcD/QWgw9VegeC710jGXPHX0Z7KOCsnFY9iZwKND9myOc
2R2M0z2x37e4HfO6w8bHZinN+B1UP5Wr+JX/8x/Dj9sLfjy/j6E2qXwuEYf8/4XkErsxelZkSXwO
p7+8Y3jCPkpzDlKCoSqjPIC3+5BwP3tnruNJlzK24vFHKZ0VrlqimspG10ByZ694O5gQzOBOhHPB
PVkLuvEDrxYKRffB+wcKetnXBWzYv3p1pXnve6i6kAEOXo7HkJBfgYYgoFV132wUUN35wFUsuetH
dLNRCEOghVK0lqED0iuFv/TL0afMFPIk7RIC0Nbpxmr0OpRefwOVZKhNr2RfwHloFvKgF4r/XaC1
S2MJ273rSXJx1+GpxRaakSdWknQIQTHihf1u/W919Kcl1gZsCrDZDdHpS0eDjxAAX3cz0OgXu6jL
qAlrotbHo7y34jUJQRBWQdgC2PR6wkIQrElYQ9HpIedj2fv1Sooe8c1/r15JubovcJ8wGLvZ9+A9
IMyOaZdHcYcftOEK0j3EQhu8DcemGmFf7U14fdhVa5hSyGV/DHph1TApzhMxNUug39SER4l2V+iR
zT+eS+c3E4lAPMacURuaCxcFJ0NmR/TWCEh4QntEQVr24MENoAQMIaaiPNun3XCdsYi0GEaJo0eU
+iwdRWzj/LuEcJofysk3h0GB6fZ9AeZNC0riDXIQ/GvsycVzFRfxPAuN9s3B3siZMOKCOA0AyFJk
fIvi7T3AQRGO8Dd8BNp0eZ1wLfgV7bkOWeiAvb8x/BQH/wHPGB5JD2e74/GpQ3wsWB/6sOfAzHBF
gjKe23HnI6HVfJnbmrQeXkj3INGHYgv8HGnzF2LfbzAcADfd+nly26h7YBWAq1pITqkLcOH9R2HC
ZZizGUAyXwB1QsNz1SlwVrZ4hH17ZQAKULbR6Z6yWMLpkvrDPtx3vWM7VoEXurhmGyXZEYURcexL
7fzeYWkeddGH2ThmKRumpmAs/IFx8cY7BY5NfFugJW9x393+3WKDOcNbjFaMPXQT8GcTax/cWk1b
AU7e853oA1fqAKUIJNpeiU0CeUHs0sCbPFAi+ACkB4ynnsiLOew5QGw47EDsMIDwGPpyoN+k0NpZ
DFhg/hm28T0wFYVM++Kcw2cSSSwzATb9fJHH/1SA8ECk0cdeXSdMOxgIcGjS9PqNw5Owv/3pmDl5
nGwwo+oACIWThpYAgZeH7zGK1JaeTeOActl/H85+zu2IyU1yRBbVvkyEmXwd6FS8dzCWhwg4w0+U
onNhpGgW4XuJUFJyv90yvHFPBHl8O+WZgIzyjkDf3XrQO/R8meSB6sQwm0WAuSLjofcA0RSmKKw9
JYLqH0jR7MdbM5zVYQGU56hjLOSG9GvYH8CzLikZP+O7v8XWi8nJH7cmplhGBfjiKKLKXT1ZiCTG
c+wkfecyK519L0DYSokE/Qtd9jaoWahw+1j1zG0YHVB5kNfnwTcNO/tAXcAql4MyNOkeqVB4Huhg
lYAnZVEMBcpn2ucaSnI6KyIrwI1iMMYcDTVhQX/j/oLmh4ju5xHEOcuS3+DwiV8e3xmjrPMBs0ca
2rB57TJbs7+oXLheFAjCLDEWrMF2U1Gr8e6osVhJCR/6zkwIVjSBQ5/xa6wWPlzq5wgiedY63ykp
2xTmNDkwY8cvMlfZfRMGm6Sco9r+DfU1an/hpHA5iofbZOtD3Q9bqg6KMCEvB2buZMEYed4lbIDs
9dmuGeajmo4TI9r0OWsCrrZ/X37ZWV/OEQkRjcDlyABJR6uADxxNKQKWewB2weqr7DMD2zbA/GeA
bYMPouuKr2LK8sX5cwsz7e1WPFYw3da1E0wf5H5d3eg2EQ7XDFuKGNHInGXmQtCEyreGtgeCRw0f
ShxBGKRKMxCZ0y0G2GwQ7eBq8pi8TljDhsZ8rfjFlMZ2fGPRYEsHhgF2YexJmhbhsQK8OP0C6rAC
QOf0QfhE505A1H2m7IUJiYk2nTwvQfN6Tu5pgSAfJbhNsIkD74dyRx2oK31QxECmY4iB/HjPE7Ma
kXbfHEV8ccf5j0GZyi8rUO4yWmB3Lpy5SGndEIjNNRdbo7GCnrTjJTb6ygh7XhUVHjXwE62GzHun
bqT8rVnPP/c1NMA2L+CaN04KIFVoovSpzKEnuKLzMIkD4uGSYUDBGJMF4z1juKJMz/VIZpZH+NOk
HD35xDdE129vfR+KChC0f8gogow0a1DYy71AbL4jbCgosH+hGl4PLxBLEcQI1GMLBEwagSDCgnz4
BoMqpJoUgvTaADtPSvI6uacIrCkR4ze27TmtwTbAPI6PHqCL84tQFKL39IdT3TXtwyYhkyBknRcb
Zc5n2ojDj2L4hDCQ/Qo3eErjzxg7CPLS8VkD+mHW70EDIRtqC+19anjmrHbHasjIb1FOrr72h+mo
V3BaitbkHiHJYOtQ9kApf9jXcyXwWSBbl7YXQwMi1Cnt79BBFd9Kw++sCr72AK0SCgxghJL1zBxl
VEXZgIY/NgkzZmdcYLvOsfIZqCNrZ1C42ykWvrgHWSnoTADp8TbBCE5SnG7F2f8+0XrPqlk7Un0G
AjIc2+QSMddOMSsUj8G/R7HnpBKXGUm2swfBpBsEzKMFDwBLgequ7Ej5AEP6Rb7BST+8p2XAEyw6
or8nBLcNTD/cnTH0Xz3BsV57mrsFKjXvdsIze4pBzaAMaFIlKvK/3OOsgEgz2uchxphAXB9vWqD6
oFX4+XsYJtPVzztd/wmJOQAuqfhVxJsxGH7Sq0EXxBWQJUrAcSc5+opOOBHpyA8yHjmbLqn0HSN/
BcfRyf7bjuFoMR3QYXcvP3OGCsJIQV4iTgT8oCyas1NpKE3MmDNu/h79jncOvrR/gtcIc40/LOX2
hLDkXxVAKQzhcPtHlumA+714LhjhcqxVGKlxLSTGioB24xv2xjwBI2htJQDCHsAZRj7Wm3ib6ufn
+ArytJQBlvGwqJbEB73B2nBjuc4ExbnxZP8xkgIrzqPc00POevSoM0T1GAd+4l6aL0gYa57kz4k5
ICNcujQOa/kPCICxK4PRa+eqVJiQ6UDFHw5ff+NE/XSZoN4SAkCB0vnZI4PNuTW9pPnJGuH37skc
0CUFDR8qO0EQAOCHDcnr5Rs8gCYM7Cb/Rz8iW1bsQ/kqMcrC3+W94PBIEX150xqhCGZYt4O++3mw
Hocl25LBDM9aPfxqJu2RTICv1CdCCV5DHOoqKO1N4yr08rBoHuhEHCGNgu0APf7hvcHEN9xYYJ/V
9qSd62l7ukKdibilbQCdlv5kpYxRSB/7TPzB+I5N7jaMlI4gc8yOSu43QCSEOS4gTNk+upF+Ttga
VRTeIHBpfzOTMBi+m5MPMhEAS70zx99du/uk14MKaxS/G/8XXdfmqd18jvWknmR9nl5pJe3Vr/9J
5cU7gXPbMuXgOMUuZtUu6gmTtC+7Sz3R98YKWsDklYKL0baIU+UV9KD2NcHFoyB1WozZ7pECLMZl
YXGrIRoohc2BAhqggfxu3InN6IZVORqfWT5i+pcyhApOJnImyZNAvarw6+MAA4Z2T58x6/dL2fhC
la3w/N0mgpM/0UOO8+ukCjA6DNpVO2j3WfpI3pQcEtz390gN9f37Hxm4XHAGsJqpRxlugK9Kf4/F
4yRBjeXgADBBUA2gOZen3fiNZhtanepAg8yhr4GRTy2oQmeespxccfb02Xt0Pz4ZxF10iNmu/o+h
3J7KEzdQPGIoAigRICND6AJzwO+DJzgujiqM8Gl5VHcZMpm/8pjhFHz8sUnt+tzPc4lX4Jxd8zXm
lhvsm1QlWPmsRdJrPniNH+PPnHpFDCpBXI/89f+fEpu1h9tbfjSH+pcZpWy6ElUZGAdAIagsY2vQ
Olhl9ALXlEp0xiIEM5VErIbapx+u0gw7kR90INsgR+Sv3d2PlELvyTtQVoBWxaJcFOxW4t7xNYLh
ZwTEp/XimvI81geoP3XY7l+abY012ZZFKEvaJPL+nlQLiGlclFWWwsNIy10+raLv7sosbPc5comu
a9Ztu2FKy9BVWnOt8chaPhnDHh5jaa2vEFIPWs71fozzdFCydTdAP7CTCk0O2aRDBZssMircK/7z
7ju6QLXxxQGMnyWQ3iuCmMXRqvtXWlZ8Txje1LhWv/zafi7UFX7cWIMXUYYAY3wPKKe99wQs7SXq
Y/oRmMmsN31FS9OeqpRno74J0x1Y6TxkINu8c7gmTIj7OJR4xhoeD3zQkXWArHYdlysdrzZplk2L
5TbJ+oK/BrnrUqFH4ftgB/E3kPuNHTzUR/B1nh4DB0akKLDZayHD5g5WOk+QTqhu2HOxD0DhP+rw
8zMI9dwlZYVrGwy6vXYswD0YnRyNBC+6kEOU6ZED3RNNo8aqmlZ77GPX1Q4XPeLcI6RZjDB65+2Z
s4RCapK9XZgqJu4KmgApoSji/JadFMHZzNAK4mwFqYs0ISvQW4dXec/7f9eVurE295GSACgJWjX0
ANgyQorZbp4aT9ZvLc36m5b9a9IdujU8t4mAPDPvdIu62GRvECZ2feZo3RAT3Og1tNLbzkrlf7Qv
uGrQkKkmpz0Orb/GxReKZb2ioTqVk+fkeoADIO/M82Ne7gogNJYpy6H0cuZtWLr+s4cl7JfG9n6+
rqW9Aoue6ogu8EfWC+Y3XnEqFhDisye8GjF7AphASE0lASMTsdvLMXvODZIMdCpo7XCT/bf/xWuR
Qanloq5HMNoU9peKzruupB26+j/Omsv5BxmM8hn7bvhPMzPRoVOlzZoUtOEW5zAgKK8ash5qwDv4
ATZcxp40xrQGLPB5P/2MoH0FHzGXCNiZstaG3WcyGAbXgS/Cupxbc/5JHSPRJ42EUMuviDG7LzQO
TDCY5tTeMLwJX2BqKM0ZiCC4gP0AJf9in6tTyeqm140bWC2+hidFWlN5oFrWP4LsMfsO9PEVbC6S
2/CVL+prxLNuad4jC2qYfmgi8fMGRrt4WkV4rtCItSYJhC5/mHRBEbzj8VOiMWCV8UDU0OhgOfAQ
QBosAAKp9UyCymyYWl96aLpuADXI6HAF6VWgEF1c/hncqs+6gP9tEHHgANxMZPwMhMpRGaoIXyHa
MLQE8qGKxoyGeoSGgcOohZ/HEOnDHLDYydIQ5iK/gEslw64EytLfXkGlgzPzma9bivvhJlc4glA9
OMwBefcqUxXV6bdeeY2eStChtyu8TyUMi14X7wr9kXIzfCWw45N2wi+77XjHzPT4FQY0P3yuQVXL
cwvTD9nmspeUZ+aNzM7x9QPOlc+9M4859MAKluq5Am6B7IeBVk7SKv55JSQYtkNrnVMSHdnWt9ir
ozc1wAjCCEyjpLht3Bfzbpis/+amPNay4kutC0XMuvjGLUFS0rJjXt0LJ0F19UvmJHdsRJyfIrI4
StSlfVf+t7A+sEAzGk0WNwlujsmYuRKkzw+SG2Yx095GnvLFr2ErhgcbFXJLQxvCGHWtDWRgKlJB
4YK0U+3ucWtekEOPFbYB/ManzWT08e8WwTniyEm4cY8hV9ucsCSoW/hjXDxKrWk3zAZd9Jtdx7R0
zEhze59Rdi9hKTbplzXU3zH5+kdZ/3sdP0M2UAqh/pktkk35i7SVgN5DdewxQOKE4XTTTeSngjsI
cgRbWWFajPOB4qirx+wR9iImltYATrNOHuLPuWx9OcMv7xkznefn+CrqJSqqi+waUBXRhhBbrCIA
FFEV8Bw/klBqyX1WEfJTFzFODkM75/IxB5opV5/il1fkANFoZzbaSTvBrKSOu9OG9F3Ch9/TjDoI
+oqrxOyLeDwin+/bNaP6C1O1ywHxWiJD3arSJr0cYDmi8wEFhYfZLoo4h9rKBIPYmox2swkFloSr
wsZMJFwityM0yVEzq69ngDZcqiC0bM/V/HH8zL+jdgOf+7LGR0w4PlahOkKgR7GDkyoKO2mmHHgE
Yf1rC3SbS233mzfYA9PZnarjj3zr0WPUS9UhdwnC9XvKgBBMBgWbuTOXEgFCylRadlMm+2tc5bLF
fUCU6A+1A9gDvGxYNszLVQcReAWyglpupvl9gO0mgBcalP4FFT2Hk/cJyVrxIVbygKdf1LScNGcN
MLoJ+rN2jUZcOmuDgt3NzxcKuXsKD875TWXV1cKkR+sLsQY1swUrk55qngUdDFcm75cj3hQI3lAX
csBRlMFm+0f6ajSoOQ5P5299WzJx2XJY8hplTH/pQ+Q88v087GraS7be53TLJszjLdx8cKwpHUAj
dsvnjtG8Cd3moLAzQo7Z4XPGL+mdkQ76jP1WuGn98czjthY9MBm9g2+8BDoPMO3zjBFkdARbW77v
bo8G9ZE+URwAKUPqVEHYYIz1TYZfkuo0TP2neOCwKaGhO2NFB8zIBj3nC1CCmW/gn1u4xRLG9jYp
cVdjWfh4ruUQWJ67H9/C1stg/cBu+ybd1CHlKjNFrEbLTB0hZXvGc+/ilWICxcZopOzhbIo4whQu
6k/i9kg+xPFXHhdkX4CA8TzDYqdn132Kmq8kgtmM1ueNcAD0nHzE7vY64j+7aobbk46BocOwCMaD
8fx7PwJyI55YJzPlwgQO19wp5Ds620eGJRRmZ5HE3BeJCKUvb3hZ4RbkYBHHrQR7+ETsWGdKWRpn
0DiiaWusHmW6jLdzhRhzYFuHFASVL7pBSKLq2nAAwGCltWCiF8GWYIUN73ILf0PELetlyPlSw5MC
VuU5PaB/xruPr318YkfYxMBNwZKwphEWJly7/KzPHmtIRlCKE2674oOGKIeOLB3BUN7XO60Qrntd
2vfQKDVXt6emfeYypq+kciwdyN8dG7PfH8ugXtYTahdj1fnLLKVnubxdaYB7CnM44hBiokV2kO4J
zUAhkNv+z1VDdoQ503PW1JjqsxUIIxZWqCWX6trc9IlQJQfRcvvsrQ4ZzDNuTn3Ol7XHOdsMOUD5
GJynN9PB/48PS9wvqqSCsn9UkCloDnNooMxEKNb+fS8be/f3nWxxOT2zPCgU2uU96hFy1pvrFAU8
9C2Mn+FDpZ+yBFOTsPmKxHhB0MA69hupiHcXXwqvP2wx2FLBwe6jLpQTOlpaQEYEsotLDZrEn5Cg
/EwbzSj6SOo58R2ZY60ghBaW9158F+8FBm8nFdgM9MJ/RRdLUL5B4iDVHSt6dF/3mSzfRqDoGwU8
6kbx0+DBAl5wlKcEmujHao0HIrUO3BtpRt1BEeOsufogtL2kF1/+dFiJRx5zYMavt/x27iVQ1sx9
4UzbJtEf83rfH7Gu4PebO1YczR1LUZg14Ls8uoUvYPQZx8N7k0/oLgDUEewSUOnzeWhd+0jTgV+y
OMOps3PvexyMskSeKTFD68kX2B/GgSUsmDl8OKhx/NK8KsXzfgSNcAW2nGAh9vdButffU/0xk3sO
kP6VWtAdkZRkq45ZzEdIRRBeE8XpSYNspNyZ933BViiM7e6oz40x2brKrNjxdN7naPUYfp050+hm
eP4inm0uL7w1sdWwbpp30I+r4236IJEg/O44MNPHkUHNViN7OUZ+24iIJ4Cm/T2yRCEMFNP3ihU0
aJUkHG4Phi2jGl6GqCMRntEbstORnLTpnyyf85sX4KZfcHKDih/LJ/xGaabwtBI021x4vvAfjNV7
waHPKVxveot7igWjSMjYa8jc738s5OsfOxlwMEYddHNCyISVGGVRiiJBTAB1QWxyuG73m2uiLu2Q
7wpDG7T9PjoxeuuMqIHczybGPdm83O7qqd/5jckXeYpuTpaim63K0FJ8ZUzhJG+yKbs1DmK0DbwR
l0+GLGmKHfB9fANGRf3NhC+9gbCuqO36f/8e4KznY3d3dXpH7EVCXQtwmj/CwceoNY+QtGkuOJju
vTmK4N5hDWS4zG5S0O2I425kukTZHoitDq2ArCfGDI+dTpDdNuxoCr95QIV42QOU0T5qR1qgipaZ
m4u/GAwsdjRcjd32kFfUlIFhiIQLjVGmjRZACbD7UAPSai7TloIfG4tJnkXVjHtdE55modcr/G4n
s5EfPxPkCMNbIPDqgICZ9w2v6fLC5v+j7EqAVDp4uRTCHEbspvXmueBzwZJIelIA+Mhuoyf6pFp+
D4TvonzQR+9qbdGd3EzfaonGQxyB2yR2nShLs/V1YpQ2KX33FYnLvLMYeGD8ZOoLozk1cZuj3jBD
BpzIZaCw7NAu5KAgUCx+Lhz3jgaCj8ztQoPZs3n1BnXYQaLeNb0PVrTxlvk5jb9NQKFbc0U2pt02
DrFaLxDLWDGw5DWWYK5Al7sWrtX8gqXHX9X3laXZc4mdi7Y9V/iX28KaX6tcKQZC0cC38evXJ5cz
HXnFp/nO+wj79HMR9WY9wo3i1wLqlv7XHW8+Ec30TsfWR1IOV1QfYe0/45zgl/dsVH3udt3hzUHV
gqetBRDqATapdPAeH5c/KmYveLJX8YUBePIYaS4nxmtgLQrqLAbh8y3zEohqiEDY7COuXR/xLT48
HwEGP5YsERSZBCAZTmOQb1G7JKVOoHLWaxD1/rA6K4F2eB9e51Jx+7MfZc6OtZR5Epx8BKFf4grn
yvSFccVaw1R4wm6GaLKFhzHJ0J+MPu8FCcvnK97z07KOkQcAbQOEASFEFzJvPX7H25c6e/yx3PZY
QH5hLwMXhOAC6ANqwJyQDY8dcn7hCv78cs2LVejgoMqAsfOba4+QR83XZtfW+3Dng37mFqymGatf
eB+1Hn/LRGpyr2EycMdK4hIdZVKdUS/z7/yQgqMWilSfK8Q3I4Ih9Mmv4DswP3Hvt5BvZRZB7Tck
O4B1xj3aQrhEteyNeXLvukhuH/cwmOfwvUYGEiXS2mFW4dLr48n0bsU3EPP+z3lZq0LugEoKAW9f
8/46YU9rcoXLRMJjc45PoAr004XVjvv1ifEbRXDHzuwV2AQva0iyG37FY8eXf0rAnX7hMEOJhq0k
KQd8AF6O9g0k6u5Yt/jBY6Qk3zpEzN6rw8YzqZSoO1AbIZjMjt9GmMFWlNxUONjBdH4zajpa5FAe
YvrfNt5nhCi8nbPc2/6U0cEFqJI5HmQTj///dc4WKUncrirvseofrpjh137HzFFb8t8enXcjv75P
WMii4dkA6OVWzL9MuajwCnnEo90UMx5jQr5/2USH9IGYQHN63B4e/aDb8fM9jhKKlznh6DLFiMwz
ysM+uijJi1rTVlg4dCUFrrPMdtjabit2N+5PhUM16ARKuC+cHEzeArk3zCmI2XM0b5xdyF9empL/
Vo9XvkPy5VdyZXMpk49CxuaUvUl9DMhoo+3RGvFLr5dEF2f/hJvzeql07pq+6NU08upVGsvtlJKz
KKI7BIN9dvGvtfdEvV1F2yJocOi6xRl1LFw9EPhner0utluPwr3KgjsOVnX4pGMzfrPqN5Mef5rm
5wxrCHxtodXKmt/RTGFmAlVccl/rDANjX56qqn3/eESFKWzS+w+F4lZkW9cIqxBUhLczdW778y4W
W0t6/a1lHPO7pCW3A+VIf1DpXDS3GxYjRumUifTrbxiRD896x0zjP9qwqd2W9J4XT6BbMXKmac2g
7TXb4EoGzcc2GYNOawQJTchLaOWIn88HjI4rjJhQvgctr6dE73bxIm9PG4KKZr1EWl8vwafwv8vn
z71kgxvIZx0CBfKbeWwo3Gr6AEOKCzRRON6+g+T7GmEr23Wj+hFY5UT1v0m1YrCEdECGpMuKf8y4
2kbmvnm2hM81jTi+leccgHaHmcr8zdPOKBcH6p7wgM/Al7mNyD2S3mPcu0b5LTJ7cQPksROGp+3o
i9RhSe3/3uCdbbrtCHIgH7B0qDo+EVEhtG4kAHzpreXdpsA60+/tJM6iLXbIvH/GPeUPfLmDL0mN
mBYndZ+FKrNPeHh4SQ3NAH02RqkEYf8K//53OeKCR6t6Wfcwri58BYIlcrxpnjs/TahxuaSUvgJ+
RyAP9L0EWOYdoEziP6Kt7tEs0c69h9QS2zhTkuznmsFWCSjtGqzvrBQg7QdGhyac1Q1PCWwQP+nY
wsWUS/qilOyie28AWN8QMAQ/FSnXWiN2VXgKvjQPfLctxN84PKqODlml8HoxHQe2kMjw2LxqDx2w
lHkINgHi+LuHTgXn/sc7EEAeL3FdNbWX02pnHveEPkXmCGf3MR16UfELvi6oJLpkOjs8Gnu4lfIS
nWMixOD5XCIr55XopulSZTZaHNQkr0cDSruKM9i/VjrDi592FS9jOJ7YHpb8NDoAKVT/Y+nMlhTl
sij8REQwI7cyCM7pmOYNoaklg4JMAj59fyf/ju6uzqqyFBnO2XvtNWwH4hDO3B88bR1dF9zjX7DM
x5xP4+Ijt4Na8wkxKjXza11vPvYCyDInBy2fxa8dbMN68OivG784K648coDH7v/ebLq0knSV8BL9
54FGmaZBUV2GPMIyV2Mq7NDfAqvivLjpt3QNLYHt8F2uUBXuTv6a9tDXmY1vAD+gddElWPsXrASA
Mq/81rcs7/l5bX8NHaI4qsf+Es3r3xzmGAFRgAjfbGDs69RbbG0RXPRteWdnft49kyrG/3wxHigY
IlHFOK26vCczPfc/myL9G71C76OwZgTHuNbyjE1heQmI38CAj11euumJ256eD2SEYvVkEzKJxOJz
VpHkm1ztM7/0WOJFnr7NMDAw45BqkGsHitJ66qL7py+4cMxJABa4XSDLc0XZjr6w0KUbHWofxTaP
hXxGef6+SquGnOCC4Q4ulflEdlBeIzSowLWZNwd0TZoNZ5LfieVUQM5aFXC3jb4Y4v7dga65AAMp
Kv9JNpTQGqh+8SMCUZ9fI7D0DiJNaOyk9WsKv5zug65AhAwMGzrJGOYdZaJM4KW5j0qfvhv65m8u
+XTLVuU9/8mMPmkH+Oxfg8gmdEj4y7k0ZHju4l1a45N3BXHpxv1J23WtT1chb4zXOGHaxhCvG2uo
Eiyc3/f4m1keeW/my2O6OcAyYZh/D+4j2pcJjKEHKiM6J9XXL6SMzQpMYvsO66/OdlGsxIVPV/vh
HbAOKgL6V70I8h4JF3/BgLWcUSJ2X4TxOkNABI8Q/mELMBxfDIynr85LmToTskmzBJmIlLhWOAcE
DFnRegq6RkY/rwf22xuOMgCs0JoBrY75aAIhwW0Vh4ZP3rQXAujRmoJB1zCteCUI95/PS0eNe9WX
zISYpsA+kf9RFIK+rvBlOUnYQuDM3oEREwOZrVVEfWF0aNYZWxgVdgbcxhQUfhRDISlyyflDT5r6
kCJUZkXgCQw58bgSw70bvzBxH3XeCCIBekDGJoX3SNz8hOE3fDghNP/WhINe/m29kLyP6wAnDarF
MX6cGBCrHtZHMkEUsKXwp2IYjbESWXu8fylSHRk5wmzBhAmtBBblHMqtw12Us20wkmc29cb0bQQI
74OnGhCkAK1xguq5bydA0D3uVWisSkA2AUFrF9rG8oeOFze1ePySXDjsr9Tne6tcnO03AMMDaqvD
1+k7/xvAN6fOSuG5Aqh0mwcdODRgSI+rByxnhtCYy9A4L17basUcfFgmX8KsUP3AgysoYqYZvFfa
MTHm/Oi0yukaBZX/IVbJxQZH9irJtccchMZdRMDh9v5TL0FQMQOI8WHjtmQwR/CLywl//BLIcmb+
Elms/YzCzB74Y8BwaYKyDdZmxKwdjqkQWRBFBvoeY0jrMdcQNM6255xjK1D+YAUirPhcPhJkCYT+
yT6Uue1ixJ3f4ICNjA+SKt0nyFHydrEdy35i4ody4RfB/fEsfXp/I/GAiv+MOvHzAq/AYhJtO12y
bx1tSKBuwlRB9VJ43gKPgN0DWXqhni3BDoUXureQxpSHbiMLLFP+ZwPCgHr6rzXm9UCz0FcFK7E9
taCrcEMphgYWix9OE6yTJViENeOn+wyKoAcEObFHwncVJNskoXeYU/mSlISC6VhM8+sHqSDUgESb
il298cu3W8AuNsG7yg1GMQKUB2+PXdVytd+ccJICqynMc0Lj41vAONou/c5Aa7HMcagvogmUlDja
Y5gYxldz2DPVFlZ14MsvaWEZm/traVuB7DGBfrO/5DQ4bgmm59FH5ucWJIVg1837wL47br7VWbnG
AAwC0rz32WWxZ/mgAEZpzraKhNvBDo9qzmUla4+t7pBjGzlMk5QJx51+Q7OpATZNBxozj+j7KHmV
YF/mNh4prhQAaxL2k49xjJwDpHDrQZBaPRGmXrLMK0grO8Q9WKgVZLfkzzuBqCKsFHoiuYTw4vlT
b5o5JljqpobEupS+m22p+jjHFTeeT5b4bAJzdKJsYBTn8aRRBIBkHnQqpH/NTj8DSW+IUDl35/jK
ASBQZogY3L+UOTWbfH6hETuSi03pa8ECPlVrKr/c9KDtHWvmrng3xfBuYMa5beqpeCbiBuVxiyiM
PCxHcFigT742LAgKFCTiSn6S3uMGzN1y0kiu2bpNf+t6zJW4I+ttMvIY9AcYTain/oIqDO+IWfGj
tMu7WN6IWU3LKXQwUDqWQm1iEQGBzIu4gwnrCYzJihv05XyDgA+Rx6aXfZhg8yCjC00sbJ3bgjys
/jr0YWUt8OjrbvJrPnQegzTZZf1Rgv5ipl60k/AjwND0hGBoxiJY41/CqGyNvzMPA8bV0+YI3yvb
w1AR9JJpy0rNYkB5LbvvC9ga5EWoG/F3Sn2OBbIP8spcIGb4fIimtc30ZWA0GNatawR8fy3dUExn
z2DECBYYuPx6rcHBP+zmHx+SRoxwXagFVRGVM9D07t7Xn/JcMnhx1dujdB8r+rKBYfOvztlBA2ZP
iGn05ak5YdFkYvbwESMAPVNvJQGXiPUxCZoe0lbxpcDsQkIHGRpLgAXT+rG/SoJdOJmY40kICVxo
fFd+6Hnz+W2D6MeZJM4Nt0/OzF7I+YRi7vPHxa9PgqGfBTx+jpCwJ1870tNWxFpp82cArwrKaGDx
H927hHzADZMuJEeTB1KlHlapMsuhrkNFX0GVONkWdgf5tvwSDE1tXJKUuXsYjn39oKpbSj30KfAm
/Sgf071KaSPlBFGxRDIFU6AvjNkpmDQ2O2POM5syd8wGAmQsSd9/NMRClrnpyaHv9i9pky6MsJhB
QYdwfl++5hkxWyLH8IkTkpHFq6FBIotPc3fFRzBi+ts+maugR8d9MMwjv9ykaxWfJ2o8dktWK9VT
bPbhBUycmPkt+x2QujpjD8hVuGJxZkBh4h7qQrK9FNwDf+7Qcy6xcLiT/IjFFAt/6donu35w0X09
qtlxJPtROUL6tElJNkZwkDGgr5Ah5TwUHTci1SCuP+PsDYza+6/+7hpYoLbcEv6TsvB5u5P9M4T4
pZS/9h4vQrYgYe+F4TD9xvX9EJQQ+kgV8inZMQyBFAKLvSKZ8DOvS2wsO9Udn0MJDECF6pQftIdX
3glWZHEDhLU8CCWyJtQLwFb8AdJ+MNl76lkISK4pg3fO6HiEjoeAHcQ0rIYQIQSGg0CWH3tZvDt/
T71uwXXqxhnMb2iwWCmwZzF+QVuTei2MIUQqMLyRJ+EiU7qfgVvJKWmGcYd7efxgD1hqOR8dMaYl
ZH71O6gbF8T4ddRaH54mRDIiXyIHF8sONh0TcyR0QvLR5OHzBlUGEuMMKhqGsytyh0jY0NvgAWPa
e1x6YlTRTQGFyY71DHtseC4C9uYbs4nDW0ABIaHKfb494G88nMnPyd4hRjgGjhhk2fHxlvhBRbeE
1aXhENMB7Eg51fKA4jTQeW+IxEdVDJXqXuRXfwJ0zIWwFGGKANuVmwqpZfYDkzYOqFhYageqZUhM
JPzAaqOmuLGwmarPjzvRbNExv13z3C3lRYn8g3yIPe/wOf6R6yjX0q1xJNhxbxx7JCwy1R8jCkb8
mYuLa71nFadG0471gnIU/z6Y/DA2qVuOHz2Ep4ia98/LlZKPcqXby7caiWfV+Xw29IcJBaZgsU7E
cCNfldNu0266HzgLzcqa4ZayNObmIT8x6dZwaHhOiS2DJl6tBlyl6r28f2/F6tGsyi9BaBU8i/cW
S5hF+g0PoUGVFh3YpN5Xe/bawh3nbl7gAEtVwoa8rpfDGRcUr4SY0C5VkgJbetfnplw+YCk+Nzb+
vORbEjzKxIzB0DRfVzsRxfeZ18gD70tCxxBedSydiPp22TLdjTBprg9IEohWzP3HtttrJJfUC7oq
P9/pnr6OdtaHOUA0z49wXrhp2Cij+bBuv9/Tz0ZD8GnuxDiAkAWi9BqElz+Py/2mntDvjq6genTA
d5SxJpEObnMhoX6P2ufY4OxYiazSExDx6Mov0RXuMHzsyJFYx3HSjfBy1dcmlh/5RV8bG6h2YiEZ
+YJOpzOyPXJnk2KF6drR3nRQc2B9MkChmtHEg/vgX0lLe8m/3GgL6QdUld3lD0+nI0b2hIp9bB+6
7ehiztr1/aR/85fAhHfAn69ceOlkrB/sszAVMLthGoeCkGDb3+HXRmQ42hoT48tcZXP4FStcXr/u
tFU/PPCMVFlEototvhvoWQTMgW0BCIHFnZXD8yQjSZ5m2+b2FsxNuJubZAVV5o8oRgvHf2NKc4pv
AFMEW3BfMLZg5e9ICnYMksdF0rfHVDBjXdahvf61exQ3t2xbiRho4/Y8vUFlp1wZ8ILqoq6zuebd
t8Yp2gzH0ZHhjHEuIl/Zj2b6HGDWpJtCI3k1/vXnz6G4Drv3ksHJDp4hxPLFA4oVIRZA5WzSPDFH
5fTe5BudOQVwtQgb+PxrpgwCXsfXUZbg0eKZYhGCJh/Ny+NrNHstY3xM62N8G46Pr+aPmS6vleXw
nazleblr58kuCa0FaYxhudPn0aw85Ztq2Z9j24GkG+rfMNzBhqGe9EA0UJzhQoXNwt6pS2n+nPWr
AZTLpiyl+YgEV7KEZwaeQ1kNWPgHp8QHJlkZPFQa33Ukpm0QDo0/F1ms1AS7iEEvnDFdCLcLuOGs
ETQhhS9vP1+YU1X/nvhPg19Yrv7NBSXCFoGQLYwTNAhufEwCbXScXBNaiJMKyeZwvxa7BoYmUEVs
4JWb05szNkhAqQDrSSewyIAPxBQDkBvUE/cwKisonv/YW9RW4EDQHgFGeTk/PAbyvUGN+GOLg/uF
G8qgptH9WsQhcN/lMFv+xQNcV4dEdKS32g/7FC9jZ9QpZ5mvArQLg37mVmCBSGzhRliO9GaWMMZT
gh1MOsT/+DvtZ4TkhCGJMp6k/wqoeXQiSAGZXLAl6n7f4+LMvB9ymdhc2YxfA7TOMTOx1MKcKvzI
50re6W0a6EybU2zSNzwW+k5TV0Xmv2DQYTDQevWJjfYNpeqsM1iDu3p9xT7Pb2lQEblwO1NjSjrp
FVNPyAQlz/aVZ4zhEt+El4slhwGUlbsWZE02cNhsmKegDuUVHBZVDDYYbFDYEIxrNvYrpc8De0we
bh5YNlsKAEubiC189siDvj2YGCCwz/J0fUj20tbqiLdCr6Zc03oZVeSUFv1SWT7kCcUEcLyoYWI/
ar902TcI2SPRzpyPdlnqKQzddQ0fD8/66VxImOlEnPJYkK1MeOJzW2SNeGIEMhID0Pc/hYQjasW3
hxhD+6E9ppWP8KrIH0GkCZpW58Oswx6jvk8ZlNd0tNDL/ccv/Wo9jr4Ezsrdsovwq1CO8HVJj06L
eba6KzCrHEmd7GNg9plYT6Ak4CYKGJNP0JsLVpFMGvjgtfUmno+4PpUA2gcmV7sWC9rvGverJ/wr
EJJLivRo2DwFRlfNPjYzWIIkfA1/+swUkz/OeNXe7vhSu421eyleHM1kKXwzpuLV1qt3U2IrYlwd
WkCB0cGwXVE81pDQpLC05i/GysnObBfF/Spl3wMwXdFPMUCRT/lF6+d1PxGBUqAyH8JFuJHuVGvE
fo18SpI+mgn9CmxISuDHJcVd436r0zWmp/08jznF5EFGTpsKt4Wu8JuZBgsHN8112X0VNZlD6YQN
K9ZDXoi39ocv9KmYzvm4KICK2HmAV1Omj4t0bRVTSdm/OEttSiPpmgJ+fh1HHRNLV04u3OQRapwZ
dSHz1pgREKTDFQ8Szn1MEmM5NIsVXmkjgCNyoNl/5xHW0onI21kJriOt6tRGhd4SgobIuLF+ZCJ9
0QdHLGRQYR6XqpZgtuw/lC64emeziIybDLIYhHz0NTLUcL5PJh6XIsjuzKXC7pW7ha4JBsWAtfSb
2TUcP3S67y3Kq6l+yIjyq4hzmxd4qKnu/bfMMJsL2qsYmUP3B/VYg9YkngmRvP1lAYvPr2hpL246
K8e0+hqsqU3GOnPJcz+VDsmNKuxNvzlRtT+/RHroYgpQLKCS/zCvbEr7epWWqBZ8hRd/yT6egMO3
7iI5DWVGWH6BA+L86b72h/aYe9aEfZV1iVOvrRKUB8B+SMOXJMdNlSsyf9kzviHviYQqMOV3KLhL
gUb04jD9bOleWjgiEJn2KgXnlDHpI5BcfYmpUHkBDUXpSULqL5nhIZx6oaIGlShQVt6UGa3ePN49
UwdiPVgGm+fTqeY8eEDIFazlLzzlsNC1LzBSIZ9SveJK94Z/hSi3pD8rO0GyJl6VUoynVfXwO900
KNXABdPdhxhMAylTM3vWZIqD7sobLOBB3DR7x30bg5eTXpi9QOGUy4uSld8Zz2/iCiiJ7gAN2B+q
PghGObFGX9AomS0Q04j2oifeNqilagzkkGu2I6i4xuSdrXAQ/uBQvk8/c250BrH/Ol7Iv2jd4ZYM
cFyylbipRmNLD8BtQUe7bmEP8yJma8tWxkzvwmHB27y2uxrhEK37nvSlAJBQOYKW4kGqklWQnKgz
V4wsgpQbnoqeL2FLM81A0n2Rs2U2lWO4VO2SAn3owrqj7/uC5fPMZtzL9ztmT1AbxxyZVB0pqrFi
IUsAWedOkGD/vPSztTHMy71pHwA4gBahMQ/kfrf8Txlacm1n8hqNwbteD5XHxtPZ0xxyQDUiFuDj
UF7No2rKfgkLo7t7Ojvuv1JswgW+2bmX+QJ7D5gX9f3SJDCSDZCozsb/mxnVs9I3vwkpwuP5ygQU
1gy1bT6DOCYUM913w2o6YFbNBm2PtgoudiwHUL4O6qr61/m98/EiK7QmOIA6KTWG/VyOwmYKZUKQ
UtBgA96yf1U+RUc2+NQdKrT9QXCFeE0R0i1TKjA4+uN48FyqrSedRwl+bIj58Fk+jvA5pY6+UKYR
QUCbR2FtEO6rYAzpUVhgXErJwH4qnfnjCkdiouvvoq/VUC7/YhHbB6bs69ch99lSuRpiR7IeYsLU
UNF4+OJJd2QaDBt9Wsx85LOjPQg76cbdic6SFYC4d/qFO6sZ1hSpy7hK8ga2S1YgCVMiKnn1iiYG
O1sAaFIORnQP+Csgf4dq543AT3KskMEacKojGJc4UoWO2uFUvwRHj2UYlFFFK/cOO7RmWELRCePF
abFIC79VunssxJk6p+0fQ/HC5Va31B0UzAoOQBifipw6zJwZANNt+dwmoyh8VeOQM0S9YUGOxoyk
DKnhYpQmeDfAO2fujfOpa7ycLCxdrg2FmwoeYYXQENRfhmx56ax7GaGRU0YLiA1KsYTkU+GNIlQt
IZae6rf8KwPWwlTkCR5X2GFjpe305gyuFMG1jylMC1mbv5/u+7UEnFYZgJljw/SDHHi29T6suax8
4IFnG74Z1YPEzBzCP9cYAdqsHo3brXlBl1JL0IsmfbEtqQ0Mt1vZh95rw+asTZUO4gYxAnD8AAFt
/+nb5tpEO3sbfZhJ4TiJGwjYh3UY3s5HWnIE2Xc1VfYlYa2MN/JDM2wexaG0eFxYyQB4/Ic1SX8B
tfgd68GLINr8WyxIP8YM6Ths3lU1HIiTlW+saHhLQcLUAx3nTA0PsHUz+qJBx9TSOLKNsTzWIyJg
cN5mvsnUBi1NxkkSIawMkBohGGsfnrLTReaSji8SbXU0QcEpJvJ+9UbD/qq/ZEy5Pn+xMZB4pAVc
9HhdPAJGvJpGqr2rGz4jafjXWTNPVVd5+CDuo/P7F/p2X6xgfFTkaOJLoO6iztU0ZBKu+cIdD5Yz
Q22sQ2IPIkTUbMDfzWJ9aIjhfR1kco7UHUoeEzLeE8WXB+Iryq9/cPdUKrdPUD/KecQzRL606P5s
AoDvoILUQ5TSUZCIEh+W7vjNboP5AWOKFP9RyB5e9IEcmxl+B4uGO8bwZGmNJqhWv3oiPKKFhjaN
SXlYo/LHQyuf5bBapDnayySfpYzR6nljg1iRw6ow6QCdndvElDlR72FqwyxRHQJSQd8MyGf0gg9e
a4HWjxsUcW1wZzLa+iB0tEdMawdHtIsXLdQRtlwjyLIoMZw3K1izYkbZqUHNnzAMYyjIvCEYbdRN
IXMJnSLQNxhxjLyGwsWKAPi4YfFGDNFkJdA5gP0YhKLVESY2/D+qGD6b4oMeIYhu1LA56gTcxM6w
SQyOIic3XvcbFI1f4HeWn//KSdi3dGF0MK6CuEmZSr2fpqBdJC9205ZNNR4rmX9HMFiGyRbLehtS
reIZ2jgbb4VT0uc3nj8WGOgISHcgLJrlGWOnZM3smZnriNZFrLGOzjYzY9bSim/rQm9+YH6HfQhf
FbWfJx8TYnPY99GMU9JBoi92HRiko5hwdjZWMkmTpZ4u8GHWWq9H62pFrP1raEUEiHHUQ3sWdofw
jJEW5DNrFdfBuzhJ0eJdfakQlqhSbFwMGNBDhVUo96m8qvdEfUyfWHGtNQOD7RJ6ZZGcK3XkxSoK
nTuUFSr05yQe7Uo6a/3Y6CsquH4Sv3Fa9ywPbTdooEUFpksB+F9lsP4JS3FD8WwtTAHEmmV9D6Ld
aP3/hFdMDDl/qxjSU8NZYReK1i8t0JJVLV0z+yBhNWhO65TShhFd9l7cF9EbjXmmbRUtLI21Bh7K
x0Anzjdid6DDM5IV637LFhbXvTuQUqhAfE+XrUqyVHks9OX7s2nq2ae7NmgDJLIZu3uAZh0mthbE
9k7TV0NFvsPyE5/i5+J1eepIPAKtZFQVVGKQ7oXU0Chgdf4deVcvD4iALSkZJs3bH536I5uTPfIf
w/x+DwvVF8j4+1/0DqnUn8yy70EzzDN1xmvSavKWZpRNKcLwjNxzsbfdsZ7oeGvOvPdQvXJgrfLr
LlQUzAKohQQWMUxK+fuZTZBYEgTU1I4GpEpNTZ1HGYulQemRJaRRLBluT3cAdbkHgWYu2rqfD/52
8aoQYd1A+Fok6soEq33Vq6zpvUcXyibOFSwJ3YaapPoST2B06LqAwGwKSEJvmXP1tv9WvVhyQXOp
BZFwGgk3n8uflxPwVxAUNFkyY6MXA2DKWfwajCJMO5/ZsU4eKhP4aiJ3HpoDgq9uAL2MEFPyXLAz
pp+aahSYolgUtvWN7Bp8JTYKprw9xkAebqQvI0BI9eINMU/DU5rpci+GzgzqQZwfqehQRwymPi4l
bolbi+q9jZVVMEhw8VNEj86hF4huKWax6UAxBiuBjeWCfkxA0Az74Wz8Ilxjq0pgyEDmufBWXKCE
hB+0qbQATLbg5fbuC2V0TI0Nz8ulfYe4gxyQbb9z2Z7NOhwRMMfme0ABCqePpgIHmSqbvLswBRNf
98v8DOBYR6wvxOU6BiDPVY3HI5gFK0SMXYdLqJMdWdPYXXFuS6f23PhlL1ENmsyxyd4ORWEJlfYB
KweeuRpyo7y3H5IprFkflN8ADSoqijkvMXc8rgKeZz85JHfQKofmBaJUxa6IEhKp5gjftkYSjRq3
SQHYg04VFoYOI2/MMxxGKJSZC8BhKoFCXbjIlKg8ZyAT2RSLe2XyH6AFwpEPXoTIZBCwBq/mC8qx
dye4k5WHkLvexQRlGHyKmpoXoLQmhoJJHTLtxkEaQ4ToG1IGHY3iCEN0Et4OQJHxhqp8KF08oqne
BG0QOSXWrsM4NcfVxzEhi5Mp+hovDXA64FzODLXrvrsop4M1fx4sshNZ1aKxudAX+ubxB58qZ+1g
skJyjL/wr9oT9hWcK20xhhhuMmk/FXSRM7BO48sgR1zx0saNzuq/fgdcj4abU4nrCkRF505SBP0Y
Jupf0BMJiCCmgkX7TxKhbJ7zAV1uJFDC+KDubPwloBFd+q3NCARCHNxaIFVobtOEG62Cy+uQ9YuJ
xQBhbTpsauZFOG1RlO4F0HMYoDooFxpD+BkxiuP9h+ez5OicuwGC7MqH0T/KGANEG4MCU3AxeDDI
P3hELlbxOK+h/rNcdXVkFYVR9n5RlHvRW+QsNIK64HyWw4kewd6AQ3DvdDw4rFT4E/GE8mR1vl1N
pM7X8BoHsI6nDGfj7+rKeJpqTYNWZApDL44NoTeNEAQfbIUhFFDO/Clu2p+Blnn9uErfIu+dYcks
D4yf6p9F/yegOirv14UZk3Dw7Dxk4wWW8x+3f/sNlSghu8IpvNjDqKyZAIO8I/78wjKBljcswm4O
Rg2+3TF4BrvNvWIHAtUhtcZmi+pIXSBXsKf9P0jb6ZMZHErSIOlBFr46qn9E+IwJuJnxG/qDk0Gg
uWPpn7nv7L0Y/pHfrggcmV6FI6HqJ0iGChzaIGe8hxONToEZm/eyQVw8y3TvzJhhRqATh0gG0coC
uLpgoiCzfpxqMgcyxppr0ON4WfvmDlQGJ3KGfckCmQhwa8lX2XUhs4PHlyLxbOFtPH4siClbGlME
GnATCZmZWIwsUi9hacYiEDgHWT5ABJDYGtQWYJhJYn6RDhYdCiAyRfy/N63pGV7wEq5xceSw3qQ7
KkgTfsSAgDsZz5OzBZuCU0fPCSdgy4eX7P/XaJbtUJQsmym3dNJj2dCs0/V/1EGkevxADc1ig55T
+m438h6tFSsM4CfD7p/hlO1Fk4+E+y6Uht0BI0sV4aOyyi7aVUdi/AvzCTWztEMPdPezFayWF3da
T3I202m6F4dsH+WKuPJH6PvgpcMIIiDqDs3hRcYf1Lttv+Uh4EYjegC3x+f4irjvgvAPot+HHO0e
g6THyrjoh4fQ5m7iX2gS4Ma5Q21R/3A5YzSdCh24l0PEXEMTb1q6SgQP7LEipef1M7ovY9i9XPDb
6Khu7CDa85q68k0eR24gAunA05hTjCa8ExptmQKKIbjhpGTVMu6lEOB0objkS44IveQfwa7lv2/Q
L5EGMxw0ZA5jDEvMA6nb54RLc7BwsgbRBwcTJFiK7pRT/Q0AcRltMtbyy4fnCFdi6D64dfIgU2xS
bfPMMpyhlF9+9pxH+oye4BVkaMlEZzRMVB329ildOLMBv2Wfn5XcSx8XUiOEO97BPDLKouaEQLgC
GKzggzJBYZum5nm5NJoG9wd8MNimEgnjMKXGTw1Jh1M3Dloetjk+B+ue6BZXcMIE4ZgeBbZUq06V
KgCIpWwG1VAmauXfcSW1V/jDsMxahC+XZxSfZnn49DPBbMKLPeR5e8guv8Ilkw9gchIsUjR2O4kN
HgCZ7RXGMJ/DQ72Dclfg86eNMSASpPgEyywfy259StkbDV7ezyAfA6qPoOAo1wJSMl6eVtjpfonk
WPL7ZlIpc3qR/BvFYkhrIM4xKnSG4GSvvpEv0KTCbptpFBNfDY8Fv6PEGI35YwoAYlAjdPA349Av
bSwx4I4w2YPjdBEZqhg0iUcGLpbOQZ+ki35jCo19I9U/HjzgkR1L5M+wT7+NyyDsplqiRf48HjPm
3hkrDtiGx5ZdsJEOYFwCIO3aFc8nqZNP+TuSAsrLp+p/7B2ULYBDURFRLlL/6xB7/BKHjr8GnWLq
5T5bF4+uGBoeGkks87PJA2sYE1jIUT5kdIkcTsByAEpmamZDLteYJAr8Mx+/L/bDP/sW6J0Xi9RK
OJQcC4ZwtO5/B0vpycFm2YRgMxvtIdWZYDg9b1QhbGvw04Q3tTxM5S7kX7fZjK4/gd2SYKz2WNkf
l62p4XioO1UfPmfdeR3jVcXZvfWgeomtgoq6aWaxEY5wenwXf/wlOAvmoi9CJv/CcqfFu0YMORjS
Tfh3cFT5GThCYKkEma/YaqkFqR1fnAD+JvFfnFbyjO/YwjgUwpTJ5X+HAB3s41JO8gL2K+F3wt+O
/shi1O9xAJeGPwHIpGxVRCKoC67BZVMu9t/n8Tn9kdPPm8J7433htlqUrugTJYfTwQ924pedqMD5
clztbpiQYk/xzxYJ4QzouQukv24AhJlryflG3sr7cbagGIHI04RQtHcjKKguAG38ClKqbdvPMle5
oP3tgiGGpbVkrLV9YwjdhQUl9xa4hneROvbVeJq+As41REw+EECXq8tJ52UC1WYQ8fLVewgNF9ov
zCjKBgij4OFwTHFuID4GoJorJwMzm476d4bAzKX3Gu4IB/XfKzmLTGeB7zmjoveoJho+1myTCIcp
P6ho6P4YaQs+myCkctn4OCjAakfmjfga+j2E8YWjxIqLnK8oEtAqd4xWeDKhfVx4M/4dnF2s1+B3
iNpFfJmHuVKHSWIewU9uMELAsOMpcQ/CPXAFRYsvS+SVtodYzNtU5LyzyvzAaa5W2qUztskXrYhy
4XtRGgn7UaM+ZsQGU0zlr0DmkC/8wqHDl6m2XF3aInBxcmV5D/ZIYhHosHjzZhtm5vI1HLJ+QTNF
RbLV3FKbQYPByAf+lE8PQ9QY6+p9zjKBdyK0ZO25o/KEfpPg1o1PogorZ8NrKNUSbkTCYalEMVzE
B2iFTx5pSsOek8L9TtcqzKvIv97SD1gBLpff2RTWDpWcwGCXInSF9CEdu3OSI6iJ8kP9LR0e/9pT
Nuls1idcZ5asnuiQSkikEHleLByo0qkg2XBFLgRhEtTIFTYAaxuJFhM4CsZ81V9hPqbQqNy7ry/z
hXwcFJ4xFzoZZbnBuHsZ4xJqr1674YwZBtAektQQUVOAPRb68BKGpVsmAZeTxe9BEA+n1Z7xWHGm
YjAtaWf7pD/jW4OUiKnC2Ar4bCwo1X3h/OiGmyRbsETIN7f0F1Io1S3OSg9hXlrhXVhOJWhsNJ4/
2Lthk6nN3iuE8PbMUDb4pMSUgH3jtBN6yPpHBWGF02GCAi1qPCNgws/kPYeJLzmGnjEDa5dO0/LL
xwSTzgkioxYmxgPxLjafsvccwjuKyh+qW0mwu0cjbLneqyoK02SizGHhJ56FZ5L/2SE6glJEHio9
GdQ2RkvOMJoZ9+VABXXN1J9i81697KB9z9/XRllCCM0TwmFINtgo8dIcJuK+zMQqQzBRTenamyhQ
PFxoQR/+jUD/vhldLwGsT3DtTmQmygcTy0+IISTdo6L8h7e1W2NyjlNTtB4JCot/n4lzFnMOpna0
aA/plcUIRwM0ij5H2F8hPdcb/GOs3wRvjWn7gVhlw3yuJ5/Lcw9xHv/N/sLQ54ODGS6CE4vkGx+A
g2E1knTtqLigKjimbV8+KxvSWojL2D3iABw+X76Cf3Q7SVc2xDBMHdzyh3VAv8EvM+bqrV5AV+Df
KHA6iVcxPaYRviKJtiKD3Qf/2q9OMm/s1zf2KtQ1ZEMVPy2GAS6m8jjMBNzQXwCau9G/B958lHsL
uI149XJbw54QPoHQLDvSfkgIv2OR+pczWAsTLHqje6gzF3Pbm3Wka8PIANs/PG8QZMcU4Ous8LKN
ehjE/Y1pK2PXAMiPSmrKG+xZ8EC9xc4WMPaFEMNCcEFJcQ/f7ewzY3rM/QVyQj164fWYJpIKLlja
LPQ0c3rBBIPLkmGvCHyCysBnRTD8Rlt/XJRz+OJIGKOArVAAUzSsy0qgA1D4RR6jKJNJbMd5o9w8
TsigKrKkOJrJw61CUczDBgrlc2Oj2WCc3ajuc+RWO/jHYNwjNrtxtjQnHxyd6JPdbskOLgfculkA
gP+AmY3eUuAimBHDATMEC01fkfDg4FyKbOVohvcvel2cAzzyGAOeMMH1m0Ik/QQNUv2/Y6aB5Ypx
Ct5HlngU6sEdkn4PI5KVX9ATWepIyhaXm0Ela/gzYa0bFh/hYkBSwAzDA1pr2aW/hPAMDicCOKlq
cIVlFgyUe+GNYEQwt+DtCnvOe4AxwTzfQBdjFtAdDLgeDAJJFWLbsbBmnEvHNPMfvS+RN7N9sjZX
ji90hjhom/+euOKir6TFhEhhTflmE7ZPymLgtMbRe0diFI+aQ9y1hl+FbBSpP8IBRzT4BNFA1Yjk
UD4w62DNSBo/OqQmTZuHNyPfibX+lMC2OVI/UUzGCFQd5RJBmByNdY9TODrHzBHAzjKk0w4s/QWb
p33hjhvI9CwwMoEJx93yxTcdhfAvgh38aVZH/jgQfPpkWjriOXn4IqQE6r3P084kOMHilskyDzBF
2Cok92Hy5Dw6/RjOds//8KgI7+ON+A3erOMQcI1D+4xxMp+0e4Z/02b1WlGoerTKngCmmdfg6B0T
toB7wXgtkX6F0fAYyhheqIlDhzJ+hqxs4+N5NN7v0/HydMPRxqG0ZNRqjvFX/72tn856TVvGd6El
hbjHGmbzdpZzhIjhgEuFVOkO2N74uD4uT5V3xLcww9gJS4Hlj4THMiyY8XvOWWXVBXFle1N58m3U
H7K3kHhELpdkvLksZhiThVhQ++pkwGkI7iu6pedMG18xuHGQn40l9+7GXhfsNa+aPF18yJm24fWJ
NZxbBq3IiHBSbPoJs2G8FE0xyfabUBe00eKn/okkrz0/Pj7PGK6UOgbu//rG63Kv2lUYFBNm3SBs
g9jh0f48uZZizeHZ5pHg5k5YBrhRy35cLvqLmi6VaKb3Uxz6YnMB3ALWn91iY6EQ7kJUJu/gaCOg
7gD8WZE3xl8FvfhY0xGosUfJRl1GmYIPakfQzOdIzxJj8cMIgtpmJ5oTps8zViIAR+3FxCBIJu9L
eYtOoES2d6fIvQE395dk3yKQvlF0U9fxUOSrF+kB22ISFj8FnGGXXVy7z7G0wem99/5H0nktN4pE
YfiJqCKHW4mMcrBs31AOMkIIiSRAPP1+PVuzO+MoEZrTJ/yB8eK/7BmcMzDbcV+GV4xNTtA3nst0
xLUHFTDwM37DLhkrB0onY/H41I8tXDqOl3CJN67hszGxtbRI0c0t4DrMQ+bju3nEbC/WkVJ8MlbJ
AoSqUkaxkdA8ohPINDGB4ET8JkySBZFIYjPA0PlXCOBDH2Sss0GJIWWfcFixb0Sz1ZjQpLlNrrkB
/to9iGVzsMqfVJxhHorWLDQaBGt2XYQQ9IInAu/hOfwyX8Ieso3IcN02yuacbfVtWaIZSB3Q1R6D
nIlVpvmoaXIYEAnQP4abwJPLoxhf19KKiqunuiOL1qmrYkBjrtsvIC4mWtLAQBPQfhpujPHDJrwl
GLL6WoA6f9wi3jnFBkZS+m+2tHacBbGU8mgvxMlnI1bkOYhgILaBV2ASX6PGngGPD++kxvW2DJmo
bsBURvy9wuHsI9/ib7dEd5sgzWihQO4fUWaE06m61khnBMSTZRkX2xrdcMNvCR5Afta4AJDLoeEN
MLtdNnvoPYn0/QwGkNJ9pPk8JoEAY7PveICqEMwzkvpsRkiFJbrLGSCVogTgO56+MNQD1O9d32i8
kd9ic2RuEHuYM3VGO9fG0awMiG8cpIhsirDuIc6g5BNAnE9s/OmlHU3y6OI3fI5LQfSTY3SALSBI
ajMyNxaG5WxriIVkM7DVKO42/FhxBOOciJfqQxunP+EJxLGEkscBuDrwBoA6RC3btTEYrDCIcoBJ
gp5NFwCsm1AEu9bPjirvkAfa6h5OqM4UURFp8ex+EsfUWVsqGwHRR8MQTDQs1dvywXiJXbKErxXA
saHCZ0rq+NRiqr1gXCIhiUBCV37f16J8NVwc64gNpQfLk41TyAAllGbUQRnELyI8GQZxmHncfWnQ
B7cXPJmkD7Xm645HGcIsgedYJoWiX2ehWiGMj8bZzxlg1jzdkJy7IEF2NMG8aXbY5fEE/0/8OaDY
Hcgk6v8+QAf6sXyQtrFHHPLZwQeUzLiZni46T+zb7TEnIgA15VZ2Cd1upl3lJ/0M5nS0Cwq3gFCw
+kGyD4jR3N7IMB6UXrQOaJag/nRm6FcRo3XU/KTnnwnGhOZXFg54Sy1liZxlru2q27sNRWN3NYKL
IvSxCx4oAGhU6PTRAKU/Qufp8+CAYMi3xAHaEvc9czKiLc9lSdZIBlKLy6V8k0CIFgUbyQncQUic
oITvqIBZjpJb1yLcI1qY9Dg4cFEeOxJRvod+F1iBw4Q7xz7VgX24pAKipUPlClzNpEdJI26ByFVQ
rZ9baGqMtEh0SwzVBJhTOXQbcgErYT3BWLv8kP1AxqReUcC2Kx4UtlZNmkdELNEq13IAubqgwAYw
guKPsENl4ZB+5iisl2zINFzF8ufBCIGQ87TnaCJa7LSjd929HjBvBwxRPHM42Eg4vdyx6I75win+
2qkKFAv3O1R1Hi4t8CZQvG4el676nR2mHlNIg8Hisv38J1wd2hs9Ys2b3xL4+csRQJR5MLRAeqNf
ay/AkGJeiRAO1jkf17dBCNAQcR+/4+f98/FhAyWP1dkYPD4GVzoiL41Txglkz/TykBcNmh9m+sR8
YH6+HjD+V6gTkxIoOQJfKBbET0YzWcDErjP8DBhgFlVvBShF5bavFwjcLeX109dwJoWAgHzoWoSi
lKKmXDmzaNN52cZ8v38xC+rliPZ7D9MPZumN7ouf91yHREUciS5wP0e4pWJ0DbMTlWXkq33r684E
6ighlSkgEKQHAqST+qbgJM+abfberrXzdLa/09Njj2DguorvApjjj6sKcWKctLYm62v/2F9jFvJc
CqrV5MW5C4TDRS1thniWrybVEoujRE2Kff4jJ/flkEALmw2IwL4pTLjXcjJ8S7/9h02Fft/Sgx9O
9elqiObwLVBXdGgjk4Jpj5P9GExv6uwW0+8dkuR+ABEV0gGaMQH3+OB2RD08zD8s7t1MCpA9mgHi
8jG+2pdrDn3JZ+RB4o/Zo84kPjjS9p91cxSamMt9kdj9+yJfF1/5wr8caZsjORSfMF5x43T29e9b
us9csMcdkrU18i2xgTZ8z/RXPTYLYcvcZlnKBECQUvetMX/ugfhTzK+b3ReT2shhOQMSXHFLDDWo
f59U16jxbl/lHMQyTg7RyM9Jrc84h2YMXXmhzMUYXi/nVtyAVyTFK6BU86//TG7Hh+PnDN5OLUYS
jOTH5IL229U7v3gQXuI1LBC3IbffZvmxZAECcn9MHy/SHj2pmGPePH55aCJG4u9CvbMPbMQWYCzj
X3LkU0yTQMADx501q4l+F/orpA4Ae61YiqX273V5e6weXyAnVOihDnJgRUhpW4YM8Qgt9oQu5hP5
mR+hHci04FdiM0KK10PbjY4IAWTswuZjEoNdykbRgPgih8IkajHs1PkAA3eFYor9Sx5lUl7h7PLb
EhMmREBnr5sH61Q53NB9hRp9fI4h3S+QQ4Vrkul/krnQRUdHjnocLYsYfiJTyymgBgZryhEqycg+
XgP5B5Gwfykek4QDtt88C0AMYO/jLiGG+KntyUv6dQovuL1CZlNMtKBUkog+qdbS7v4NI5qp5FoG
Ru3bnD/UQs21h9xNK+yrpT3i6S2Mar6gPzlRaFcf2e6GWOUDOR4Kcxiz7s9z0W+lLdM69qdvB7o2
KaQaj++V0DKeM7QFkGVXmxLnJpT5KEkz7BkD8ws30IFxOX3y3St8cIeTW6QjHqkt0KnTWc7IIaN9
aUcQvyehuWP9PNQAcBpTH0zf1h1T752KphiExlmnMUhHfxQBU5SXe7SkAL0gc/JXFBEw1f4d0Bkg
ggbpCY/PO58fNT/lHriFi7ZvF2xL2POwUHjHGS96g+2CZ1bx56BdxPu5aIHmofpF9/ET+l1G8TaE
quWZ2e/TecuX3Qm9IEqqC46YXRVns7NIW87cVx966eywfKcVEbrv9GN8Z/b+/rbNXFiNlFj79rs9
MUNRqG7PBJwPA7Ofk3SwNMAOc3VXZSFjqh7hjWF2O+eMuse5CqGJe5I0uC+ZAeSmc7d67e/bMdDe
tGPOQiFO9Ngg0V1GZPsNueYZYW/rxNZXvc/WDko+jEcixX/Q3zi8sNcMmSXRvz9pNngseMvlTntP
t9DWkTrZw31+7GhHMWxwPLGbH/Mp0GlsM4wGmIVX7feNhJSpCPuVejYSSh4ozhN4jIsP9Q1/jyiL
ab3z17pgrpEKtA60CRsmAkkKPnOcotAom5do/6CNgNjI+bKnF+abG5EiTSGX/MGX0g24K36U1FtS
kBfz/x/awEYXRiriD3IIkLkZVcC/pkojwQF+BM3+gtrnmck8yFrQRdOpfCHUjuULtpp8FUtudnHu
lHBM4Vb4iFxCGyCnamEBqddNB6IdYYFdj8M5yHaE3XkRON/2NQHPxGtEDeIJHBJuWvCOqdWPDXA4
np5QWuVHGBl4UQQ0MFcgbB+dewMoSCmK/sNB/dVWKig/IR5HtvAvw9UjZddTXwXgc+WN/IFCMrTj
nSAidvH1r4+ht30qAR72y9THZIf+eIjY18rgrnN1SAVdY0n1QiKuRsLa9FC72UKOpC+IRqar7Bh6
gotD2AWPY1qzYYHW3mIKQLDUrjBMKSJjSxxEr2k+blH4IRtngOoDec4imktCoX4UB0FbNHSOKprd
+9e6/uEVfOntZQXtj/Kp7iEKafgwk9MfwFKPW2UlR8hGzn8gIJfvcgQVimTptRk2DGIsQVwyPFDn
nsFmgzHqwDfgHisk+IxU3mlOBBSnARBhFEmrRI0qD7/QUF7be1ShuRIGzhlQV/hPHDLH0vr2Qt6D
dPbGuI+7GGKYdNR5T2hovJK2rd8hFgNa7ziZfIGolAvexlwvAkTk5oCkrydezHSdOVUJluf5XIUN
lS/Mfc72I15GXxvLYjEiemeuQZ9Psb5Wf64rmUFmjPLjHgW9bQFHbqEFRpBHL/+6IiBHt121kuLH
5uHaoZ4Yc9mFNcku1UboOMb4d0Rs5tV8/1fMtm8o8qDPXHt6cIlatIXKt9514LcqP537DpuZgEgu
88H8ggkC+y85TU8eJxOGB/jba8gg0p4AWb91qOghsIueE7hpB1NJhoZvBSthfo9w3hSv0CZXBHpB
FjAoDuDHx6Krw0w2uC/s7eUAl4bxiRqD38BcQA6mze99Hq+cwJ5tfmjXzn805O2q2fFC0oOGgidt
ct/6cCJ77iwU/H8fXv6mBjoGDcYek81omCtr81OcQe0hmRDoQQht+59JQ7FC//UdHjgdeUqPNT50
ccX3oMTxuY6Nw5sLEIo0oY6+iKXHj9ZFXQVoOuX//JKks2P898vYMUa50WOQvEvnmKh5ZVJ7MG3m
NAyC9u8WNQukzPxb9E6aAuqAHQGFaZBYc05tT44F9higLXUDDd7LYRTiZNvp3VJcY92/G2uGBXjx
waRBi4mNTJ6hVzPfY5OJtZ6B5vEzGRL+xkUxXw/JgHuexVctOs+uhiJtYnoFAtuzdDn66bZbfGq+
GddfIDFmsssJDLO32+L396/w+Qgy4kL00ERMxwcgHGa/CQz6mYm+NAtkC2xEyEwv8i+g4UIwDnio
J8/NGHwJwrD0VT4LZM20dzPAo57LjdwULnToy8zsnbWpT+2pTVLvPqcgmf8lee68yUKiS1oCRKLH
vQBZGSNH+PJxUXy7rNQfcbkDa3sFIMeDZMCL6ghCg18v6Nx+grHhgeo8ACRwBHhkWHL+4D+w1pbg
KOfR009J7Z7vgLd5glrq+po1SnOi8bIIOBTxhGqffZQG6SPItsz2iHDyWgl42hpveOfBJhZha8Fn
HMbb4KOm2XlIX34WkfyOzDQH+vrRCGdgbTY1dNsvKTDi22pwOfZ4BCSBATOZICAiCA9URbc/FOno
Q7w2BEkonECyWjqVk6BUQOa7p2hLCbadGUke7SfRLTFWl1OV2Avaqh/AhD1UTUHzcqih+itMiNWP
JkkXcPkSZddiY+vQ9iCgeBVnKZaraLgKQ8Jp9S3Mvonn7KeHcxak+yJC0/OrJ0eNB+pRIQ4RjX/w
JK0ts9b56sv284/6Z4z4CTaw+bkKwV3/QHpFYuMsvK2v3xBS7icIlkz+HIbH8y7pQlBpNB/YowpM
v8pgPKUbaVcsDWsGJYEEGpsYtiOcC6OWu8PcZnaffX2MsbWtWQVK/PINKkMSUv5vXYrA7YPxLUGF
W89SQUbBM0FotjAABLHj/la9qe8qZaD9Y2J/7er+i8NvF89FtTIxnpxT/RZu7u5BONL6lQ/dCdIf
ot8mb2yLR5wmyrrewHzBlJL8iOskNFCooQk7EgpI0WAKcFIvFLKKGYFD8yVSkjEiz7//vr4eK3V+
Owze3QlqZMlhlYnGMVS6YgWc6K66FyZ02OB47RepOekMXfwZI2HmPJBj5oflepls/4g4qJvfA8nd
y+GfcKdKCBkjXUSmgkRIEZmvKnQrr0SONrDWbPiztSBuIUSKMF2O3wFVMMuiOpCjr9KjNjNmn58M
qZvzJRb+HhmVUuppG5CKK9vTIoqnkoznAIWTJLacHa7u2vWXCcmGdzvfAu6p6yDYOSPUgJ0LHPQ2
ToRcurgwinb2SsDuYFT8i+001d1sTuTQorBMcG7uRM2/euJygtUxeuGIt+A6336hy4NboejZcykV
HyDc7Bah4sSEbn2gNcXjzhYL/Ddb/Nh7ysy5vM8XG+fzs559OmTN7BrR6RzNXP/J714XyCF/4hEQ
GRAW6NgsyOe3AkPauLSXl/L885v5xjqDZZnHGc55+Wy9XFqzN/+KBDbTTUxND/XMX4ZO5Ahf0nL2
/snU0QexGyKgNNv+UaYkoiCovWL293cEtszo4+Ppx/+X37lbrov9n+PS7FiYSxDHyDNx9qMP+2H+
2gHEYjpBgv8FShfzJnHnxBX4ZQ7v4hu5a2gaEJjj9979dP3Z5o6BrTXfDPiYY4dBdy6N0IIZ2Si+
La9JLJr6op+aLZ25GhnIB5OiMSZkS0PM7iMP1F96a9OqYW9hqd8Sc9HHJGD4JqYhqeKVKoL8w1jB
ioiyc5Vgjr66JzS5iIn4cYmXTyxPj8o5PhwuwAWPeVb0wzsGPBSBmAyVc1qxHCHKiCw8NJtXAcJa
x+o7PUA742jNj+YbjhxCJ/eTw2vBKwP6/O8P0ikt5V0VQEWeimULdxyzDPgiXD/Ae982Mw3QynNd
CFo0IX1BqiBLsLXVjX3Qmjlhs0BwiwW+gpdWEYLsgx5xSni9r6wmyZZZcPlu6Jrd0YEFRgZXU4ix
tPB+FP9CZLsGOWU9id6O79wUj2trrPRI/GlCrGcQhrlX3kCL7c4JyxtbBGbZmOt4/HGZha8zyi3W
ihfNAzPqTrg4z86b+yz4OZuoffBDuy7hHKxGnNPQh1dQXRwwsdFLf/Nl+luSt2dHa/d/Q9um6SzC
p77JziiEJXbUJFD0NvnRYSSDECbqH7yR+m8E8g3zEEpgl6S/xZKwihbJ0UKhw1rxAoAgUS1EcWPO
5Yfcjcqt0K+xOB76nIxJRCOe19F2+oa7R9YtzFkRKCZPpAfDBg2yeQVudo/2EL1iAgxRCnw2H9sb
kwvpi9CFeQK1jXBsSSnYKVFFScVMMWX+Jxr8EsGLNjxnS8a3sX95R/7LlxJjGgCg85/7zGtmx8Lt
AjT2xPMEtN7NAmoWbgGXNLyf1I8b3QhxCpyig4okRt6ciO1yU6E/0gqhncd34PRwhdLfVhet/R1X
x0bEdtYkXZIf+wSsHc0NGl28pLgmJ9rlBVbTOhgbZnGUUBSKJ2klebyr6TJFiXTMpc/WitECEDes
SnVYK9xjqk2oZgwkGFSE1Td36sKMIeFFmhNDg+UESwnw+tm6+JIHnVLgOPKjtGMg6mVnHrVvcLTf
/0zJuLVLmprOLj8zDYEwzIBpz++D+GtOGbGHcpUkFhm0PmpYZUd7w2Hd57yR0CoysW0QpCF+jKIS
oRDcmBOuRY0mxku0SJSkuP7U0vn1WIBSl5VkkHYmMVj9KvsPK1+XYLCLJeNCaVw0nAQNxG+boEmz
sV9O9mV7u22vdDAvvy9tPyI6cJ7aZHyAjh9jw4TZ+Abr/SZ/968F/KR7e2FKfxzgR+RoMhs6FBnT
2AzSH+uEoRKCNYx8mNd4+RIajS6dczxqBaLybPMA7vtETNGmkH4+yMnsEzc/RLV3EK8V7wEYgoqf
blcA1cd23mrQFkuGe8LbmTuCvSnwn3tEAZ5+AOMHWWlvs88+97Nt+ljc/XyL26zOcDMAOvKKL1RK
ZyG7BZShLsTwlF+hpXVfQ+p+AXWrZ6Co8i1wE+Y2zFGo12yY37MpASPIRBSWdYZIbSlkvdCla40V
2E0m/djVTcnEzMKKJ4Fn4D0BeOq8o49HtQsoktWQAbecwSkSqpkh4xJ6Dk2X0FPgbWFn10Iuxbxi
ZQsSHl/T9C3/7BOgopCmOl2cIyfO7zBAVj06A9c1dyzdGFo4JqBGYVgxes8wgstiplRc9jPzF/hT
dONAD4d2pPYeuVjjfBCj7+SHYrLi0VRg7VirqWbOlkaK8dmfmtOFt2QOBBlelWYZnnR6hDLVtWIu
jXupeF9GOjfmjSyw0YzpYPDe8mOBMztNF4aQQuZSCEXS6YDwxYHwi2hQZjNgTJbtlzTNcuT/+j9m
3/bVRYahAk0hKFnmB8NczhKsorFkdk7DBRyxoHgxloI2ZtKopL2lhfwOZ6tCEyTPIdfEK0Lx6YuY
m+y6GbCVEBIW2Ik9Md/sPU1hAEozkWedR48GBgiQY2/GpNuPJXOoJ/42v4xiP6jNqdSvNODQgLr4
5NYD8PQf+Vf9hcSNrMn9FWZCn/50uQdP2pwWlcqN/nSrNduiQSzpXvyMVFzjARhIy2ROCbVTe+ZB
HZs972R/GOOCqM5NP/cJxzMuOCcJ0gYNI9S8+cqOuap9uD1CggCDVoPYxzWnjeWkCfKOPMzcjeGK
xOiKi6nYPqEfYM6Zm3hZE7cIH90Jo1nod0xRAW+yA/8SLF50cSpWqrPita72VmeWBB8wBe4NV0xs
UeTw3MzsjCLUajxdH6EqhWlkUnleWVLGc5NeoS2zKlh0LA2WpvYg5BNz9H4p7jFJ1pm7KCAJoXg4
1S8WEeSx4ogGHqRzPuPhgHHHfVWhCyb354q3BirHMkvJ8UPx2/Sqlxgdoy6y45kdH+FYxfwIyxiY
NUuIV6mPpNPzHNfuLL5pR0JSibqHig88rT3miCP4LXyvz5ANa0aFUP9ot3kMvQPkoKGlKQlHYHwX
oFOFZeZCQXy3yCLMM1/2AjWjG1ySM4QZHlQN4AOuo8WWyNQexV/8EthfRC1tD83bDL3ALfTBJ81F
c2l8TxXO9Ax8+RdkLuqx57sVVzQ6mQ0XWzFeZPaE5JNoTQ5LIsITKgo90iMw57xIuvyDySZvQOue
mAJq27gh1QZUOr/EfEcLORVOUsiuQYmMwRozj8WAhYTPL6oFB0J7cu/gmbolkAqBG3EWiL0xfvzg
uFRVqFqm3H3utRhgLwEOjHMeMnqolohf3yBq2TsB1UoIMryC4QwFS48AsLZCzRROI08RaJUaaAlC
KE9GmJk3oEf3jeqTgxIcCWMmTrOk5qZMmANEJJOcWO7A3FFGUDyN9h9AM2J+pITwPYFvQ94svKsV
E15RByQ3zP3RCFT5/UqXhzPcExfAK1xizo8JLTGTCXk9Mt26xEabEMoUKumg+TcVv51ABDzcc5OY
v5eT8wDfY38xamnWNNzxh/1GDfFMW5Tle8ZqSWw9EFabbxqs0zfri8Vrf7CT3Gi/g1O7EH3GU35G
WANXeAIbvpzEPq4/IHPW5BrA2netomDJaiu2bBQ9Y0Mw7hRgWwIWN/pifWLjR0Ow2IADx93cikdj
zXh56n1g69kWBAk3tDxzy7SQUZaAmIOnZYt5qsnl/s48BmD2czxM368Coj9MmhNvbMUXAM17Eh+U
Gp6YvbNurJCJOIdJl7rYOlbME8UGQccZPchZs2h8xL5RzAT1cQY9Pw2IUQM44A0Bq3AjjzKmxtxk
TsHZIg0IrC+LwKmDA3jBUVkLlLhxkhTIMKxjhkEuwOPsEjaQiz55Z7NYDcaqE0JT3gih42x8j/BZ
CheIAHgk1jssBTQFWWoKkhvoq5bLW7k1KUaQVHB85vs3zgk+/lCYLpQicP7ny/XjAmiYXwa+wrb7
2qbZnmn7bT8hHMnlgrFU+c8zAMbc2jBlR2qO8CB+tTO43qnqp6QOdnz5AYGOxT0k0W8wVGBKEVsR
Y60lS4PoUhMGKJD5+B+iA3KxmMEsgaew+1U+CE4snt90n8ss8vRilRmr8Zv0JHuUe9XsP65fk9kv
HU1ZY6Oh9e3qMZyeTROBRKrflHccdY8j46gmekzrO1x2/UGSGt1xqZh0T+oChP6nqnWBdiKYgCuU
orr3TVW7NVsvEtUsRTCx6kpfKpRZ3EMYND/qtkd5Elc9rO3AACk+H0DCqXHqwRoBtRUGYLcWr7iQ
zweSvM3z7a5sXkyVB1eB5PqGQH9tsQkzwFxTZwEo8cEC0L6g50EWEAC/J5c4Msa4UjFoe/2xGIZD
h/aMJDQyu+uavYmYxtdJWyXb54EEkUJPE7Nen1CTASIaDsQPHm/+5vFX5pXKjJLRGyKVG8f4vGlf
aRbf2Z4eBHTMmFRUUW6Qblio9cAwh0nLI9s/X7GC3LyFxG05fqitCmXj2SsII6GfBZLUqFKa2A+n
DKW2854yDK8SKTNloDM9xuX94WXXy+pi76e7Gj6a1kvjftq3GAU91eLwAonSOdupBLFXIDTc8rNX
laJYK+na6igu2+jOpMjp9DaCRCpTvkqejh2y+XrxSiSjBvVBfam8X154eiqTwkD7iReIxlq/bW5l
XdBWuca3aVylLXohVu4O9d+AL3RD9JhkOtJZGaYDC+QGxPgFJEbpg2GY0EdVl482h0Lcj7txGrjw
Iw/16xGbSKt1tRU06APrFuKo49dj2aKcMJgvr1Lvvna7vleQTRU69qreIrPRu1q1z6mnMw0k4W9O
Uw3hLzm/oEJ0esHlfskQfji4pq3nr/SytyBS3aWjgYDuMHrZ5RU6o4ItUljnUqzRZO61sIRrJ34H
9YFaAnIpcE70JPSufZMtWo/TKkcn276u7sXhiZVSrbzLqhUbcNw0lBcf9eJ6yZht06oYh3kJevB6
6aI8k+JsQlNlmI6SQwJr592vxPS2IcM1kSZN0yp8Gqx9m8bYXVlIFtRqBuJ2VsYSk9genNgN0oGU
RSrcv6cixw1OCmoXP6Uv8Aktgr3welREPMZ+Uz0XagrLEK1DAwJ40YIUUI+vARgQKtVqJYVXo4yb
huGuhb9KszZxi3xUtBzH9F1tPqyiXpTkQIX8rV7pfeeoidAKroutVZTz6rk0nhgrQk3EOCf9mlq6
mpXsV13uXqfjpBdfuaWsrgbZ5fV5+czk+0F5PsFI7fV+dOXEgTivBRe2NEVFnmWMB/2UtzaoGs4j
R5mcsXiJFDnbnaGjEPLa6i2wnPGNm5cpWArV8vy2sbsnKkoofVvKn9RKUWZVPHycHpxQ6a0dy/fU
BGqcfmkaD2AWSRR/mgFBAxIHoerCbpG/drjuZM+dBI6Ch7afsEnsaxI4OQHv9ey4QUhzFpixTk7U
aH046vK+wcjLvIA1Mmk8447Z3zFs4+m1YHs3E00dg86KQnZiy6tCWIc+I6nNZppk8zi6Sj0kBV3n
UaYED4xnnNtY3XQG5P9uDmqLtpCD0XDNvklga/TEokawSx8a+tBtn789CUOT/1iACmHhXpkAVfOS
/fGvqH4chG50nYIYSffGIudhb4VtSbGAHFJ2hYjCMDxD2hRimQlt61LF04gJTuo8Zo6eApKYip2h
5LgsqmGtMEwF0Wpkt29Ztn/s+op+8UU7FQN7zWNhT5A/cylsrlXgtL50MRfWdXXpP5VbfH8u7K6J
r80bsVZUF9J48cbuoFBCDcUqRW4bC4KKwlllwplZYJiwt7PlxUSlDasThSYZKZb6RwshVNgjMhgr
B+LXASCHg+tj5pL3sRs+yX7nQ+ajsf+Av/lXnCZJWD9CXpasxRU6RR2gmeq4hS48wC+w69tudb+E
PJstTJMUmeVV10VYXEiax2QQtCiSD685XtOyzSQRvZ7hKawU+QwPI/52aCUi00z7qQ9qAH19cOu8
rj6wz/F7mjLLFG2GrMyT2lIjg1IryhKkziwSSlKYe74XQTFX6v1wRQiM0WNx6fd6TsO9nV5RKeO1
oxAhnR4XAn2SkPuVLfawW2slZVXFfUPLvP/sefRFbI0nnWE4XZ+pNhCjQlWSDX49pCtZi/FmhBRq
wyJF7ogl38gbHjHCX4HF6ZUHTQCb8li58TghDpNhbIzFXlwp6G94cucO+uqVkvZXropgV+WDHIAp
mqMlrt03NWZ4FaSSi9cupubbur6nzD8Jzg1E2BfKFDQs7W5pPhDQo8hopfB1ZYiKqjhdSq5E99xM
/8xm3YdFPoFnlwxcDV0o5WhkixwDM8f65GiuZAJHKrBBRq4QxMoFM56tZrFWcY4TRFAoNyuJ7hhI
ub5GnJqZNDzctOf5rSzf5qlqDKHjAsYTFNW1mhYV0osVraj6CvKFFU4IbZosnlIcZwH1dvb8CXdC
1WIQf2UlJ6bojuFRZxKwtYsWmdd3uVqNMkYtsExqtoqSFu4NTrSh0KTBbVXZtxg2jDLcTkS0YL+o
Dwp985vz6WyI81d5W9krvaajJxVbvYeXl+bu5VZ6+rU8OZc/zQTOOnIUgJqlJT+r9Y+f0oT5+1jd
KIjMlpryfBH+S6AmJtYRfoxwFDQKI0btUAbFD0t9OX92S72LJ3tFf02thD65Z8kG/OWTdgtKpDSI
UqUCZUpaIuhY141v3TGW48pZuAuzePWedabA4r73m7IYYT1R3bAbZjnKMROlGRIoTB2QKa4tOZQN
BrGoFEjAdNiGOXJFQJJyiGUQ823EMS+396dKBZOTuijLi7ayctr0r1U1XEMFTyD7eEM1bEKBRhmh
b5BFlKO9UGgZsuzrocEMrj2SHlyG5AUH3UB79moz77kf6mLp3KytVlxo5GuND4Q/vTEov8hBzjPL
PXPKtW3yVN/KH9VUl46zLVKUf3kZC38trc6XKmlo5tw3T3M82UTXQrEYP7C2EKtHmX3YPUkDNX4h
t6WN7ki1qz4gqfe3qE7HRGn20HorE9K2iXxUOg2zyVY2k+XQXUCbuqcRNWCVrAAUUI5CNQIL8lZH
zMek9nrqixr4kKogRfkyAQyogAIdFD3GK65dkDBuxK87YzrF+ayl3a3W+Lkc4zFE4F6XhdXC7YGZ
lcIxLy3ht75Ou4M1MHu8xzcUiPPqUKZFkNlMWNttCxitU+yk60nfihsiOxUiF7Sp2mBE3qxH5S5j
B37lXnoqfbJCiMa3UG2XVwDjJAeDCh82jTRK6aljU36gvfWA9uaorvz4nSpW44j0TpYYv7XQWkVH
5zJsO9Q0bAMSZ550NasRg0L5zl2IiuLiDuVvfg1fI87MjYNoUB7U+HsZdnRnMRs0jSDQAsSm+Qci
Lh2o/tG7k6anWzcd0kRBR4M1t3l89f2tOemsfkfZS0wLsAbo9X1moy1FDEnlH2Cct7ajIQXF5HF9
Y6Ps5LmtvanTub+Qql3isf7t5D654TOXdRUX+Pe6dZ7oPDCEV+p3i6n6kGNLDKDEWuS3r06VvOEZ
X5xTazc0mrfTILxNhSQoKvv6lu20Z1OAPUnyei3o5wrVf+BHPYoLVx3hYrbVRuGx141TniPUUBoy
7elb0PQq2zkmkiNT61d3uJXth0VzYjAItGo8PTAt164h//rOwx9gQ9cbg+blRXqrne0oT+8D5obq
Hd9MEkoI3a1TJdNkB6Mav9J7kDHpzR54CdvUq1pJ3pmBI0etgn4HKdNokyhAIB2LWCVwPvM+NvQy
ss3vq4N3EaI4N5kzz9ZpXruv230+ju8OUCFNXZoTRBZMO6ejpmvzCcWM2vm4G6JZQ6Pt+tX/6Srm
wxrsUqrSknO+YMeiMKSa7qjqgyVnb02nnXSB5CYYTtKyVX6bO5NDpD+q7D13ogpoCFWiNXxpaM+8
ovpG07J5whKiveGdHzJ9YuCOhnDErhOtGXEShx46FoE+jG9G1eDvdJafsv+yEAoUYbqkmupeQUEY
FIsfo0bFu5uxSNORh0g1/V9G3nTbhlX3KkgMBz26AMjOHYcMms4smXrLUrzcwJKggGTaAZOGAvTA
i7kPl5UUSKc/1Tf6wr7Er2t1mAAenNU7PNHaLzOQcLyZhdSGKEUsIbZBA6kA+H29aQi/l0B7a+vb
COp2nZmbsjJDrWR0YnodjGZaAI/p6d2z74GnqxuCieGEbDYrA5clqck3d4wL+l2NPl0zoLzl8Azc
DG9iAgHo8UUrIr8w2u7flOFH7Q3XgplU8yxVI/YwBU54l4f7MGk04somkxwoqbyQDSMwVS3MuM/p
0zPH98YECM52Iest/vNTVN9RbH5MwQtpQrME/1K89xOFOF0L0Vuu/9Qc8D36T8UdN9THSc+ZyFy4
Wy+YcOMabVLzJfoB6N5Kdlg8wXgUSAbj+2YD/iR96iWQDJAeRUZLCfsSObDJ7KBd3sZoUK9JXkOj
FUTsl+Ra8N6dGydVPu7eTcdZh2aRE+cVzEJ+7FI6uBUTZ1ANUTSyBcCzFd2TVv0s6Ozdh+10RT4u
a+P7oOMPzuzFnpV3/WiZN3CgT8+YbueXs7hy6YwyW3fk0xWNhyn7Snlypf5HRwz6bqExTdRtx3zz
1MNWxxnJ0BBpaIptBtz2af44rPq8Ah0rd4e7PREX9Y2axt1/JJ3ZkqrYFkW/iAilEXmVHkSwT30x
xDTpVEQBwa+vwamIulUVdU820uy911pzjjlWvBJ/TrX5Kr11uodZ3ZBmT31wUxBIfN9wkBhA9vNR
9cOJacQSDONQ+SrHbPwlW091PtJleBhzlZxPyBVdio0O3C2kqX7sjlRUjMBfG8T7UsK4C0jYN+/8
XOZtvcOp4tAkSAI38MSUlSZZnRdQk4wsV2gh06Lv0bW8U/eRwX3cfSU0RPVYPLTPwlNujDWHoLiH
guMWHivBF5Mv01N6V4+qSAFdFPMpRLSsW71Z6fsJGPhUXJP2KWkxlcIz9aXRxKILL5NvWeF56TWM
cLdl93w53RiYDMWVTOjvSF5UWJPGk7OKWobTvyIlVlvcdrcRKiQYL9+H++6ey1Fq1bmC/T532+xl
0QusXCU/U27mLwauyiYDKCtBx56jzuZp+nZLCU88YbfiO9OT78S9Pe4OqvNpEr4oHh+jz+EkY86Q
pJt1G3pNFeM6GPstc43Jx32klT9SyGr4Nkf1i4m4zUeEm2lA3JVTII8Fk5b0M86L0f5F9VIxLqgN
kZFke9DqhdJep+VcUPj1SRnhzUl54x+Cz3Dr3gbP9q8DW6jCRBqCIqFGMXhhjP/kmIrtihFwaZUM
tO6re0C1aFcyuG2GUU+S35MZfIQDY7UWRmziMLHl4X2cfAYvyAaYuAF/4Wawrr2DE0wwY/rLkAWI
NmSfkHbZ0L6l2cZ0mZmztGJoyK/1pIz3+RJGVqDZG1prjpwxRldMSmFOXVT44HzR+xM15EOcxeOr
+PR5O68MpIDGLeBiXPToEbEuOwxyHqgYTys0dYyokyM4Sjp+iC2+e/CfHowQHY6A+fUiLF0MyGZM
DJMNvTuVNisOvtnjiK5YvzFawYvaxRodPqaSRkxBWkPJi0qMcCW/XWqoJEJdCjQCIMWDZ1TpjDX5
QSiyj3X8OXTKTPkYyG1no82b7DS2QLYQDrkGFpJ+Gt+RxghzpHgn1SbYoYfwwAOvBSW46Auh1l+i
LB5+yfkQcTIriq8cy85CuotEhy7YcDtUYL9GuudxTk/YLFt6BqiBcjIIB8rxeFHcLK83LowusRkv
Y0CLiILE6JZZsvuNTw4zQ2nVxuS3EH9ho89glcY0B3ecm2JgU6arrzNFkRbZlU/PupbghkOpOnBP
EKRd8OPiMQGGZLCG8l1BRrpMAunqD1ptoE/XQb6AN2mN6/bINBaW7Fvvf54+rSh96DvP2hiTciRA
k2CykXh3p9MMhvZc9+vwZ/5NyDFxaj55AGgoSHqlEzsjld4/OVdk7s7NSkOCH+wT/cTZyeGBYbiI
xihnQk2v5M6sVmNYbsH+5/cDFKBW9kmwBZTVPAJtLNxxrb4N8cByhoTBFH/IiiK85g9pDB4hECbg
6V8zQlBRapAmLZ+wv88rFN30kTe1FIwlLFcK006O753JyvXatgFTZ8Y7noiI/kS9Qdj3WcMOt17Q
AvwmVhXWiT605V6dzvZ16OzTHnqVgehUepuT5YncjLGDHg8zDvUbD/PYHS+RXNLHtlTRftZWZ4uc
iFA3MsVY5UeF5RkLYWYi/oHX/GCH1KuhMsBRdd8LLvUwNclIgFQ3e1lEfNDx3I2Qx8G+1UeEgl0E
977TLhI0b+Syqf+Z42WjTpqCYfL5zYyX9Zse0yuJ3YzJkY+IVtLSKclAPzr5VZCN3OT9ZGHBqosU
1EiXH4YYuYwUEczI/oZdFLvGlMH+ErUMR5DdE7Ka0YAfMxom7hwGZswKCnyCCFwCxHkUvRxSAwI8
0fK75N2U8cR6XCc03w+ifwvu5Nr4gHXVQ++mZj9dlv5oX7XWGKgL9qyXntCbPSASfg39Hwg0KCZr
uGhILh1UQh4qb106fiR9rG9fwY198VCEFC/qJr+OXWx8ehY+SysJ2wB1ioU02yssirrK7nlC19qc
Y7cQke5m19YvjkSh8yjEmocLuzebzpTDN9JCNaI0DOFQWt7HaaXZKMYktdDmqWhlxEf8a0WNO7vi
bqdRhrp3Qbw3zUV+R7YCPbWnxSyky7FJBTR1PNJRZY1ixa25nvMlnpdUNpkg0DpJkIqTWyytE0M0
PhckpdrEAEOYL4S/l36+mUoeTXXBvXmfeLoVeJtRU91xcPHfGr3CVe68kf3x8ZM/Gao7Hbxio7hv
BA9MHllZt7lZucgnHyZY62vJFzCvhKTqAsmcxBpnle1oM5UdZhMCWkXId9y/htkaODissgF9t0mg
wbDxTkdtflqIC0Lc3MecZlRKmfP7FI3b4YNp0+cIMbRdlqzarMQtCtuAE6ouQnPG4CShOeSxGR2T
VfVXz1mf4w/o4idRnbh8vufHebQmVOmpzvowPb/n2SH5gZBj58t39J6z1rEmG/l2q9C95bMzv+Ug
B13m/yek3alLRG6nCBXe2BN/ygguKQP+8BsRnjlT7f6njzrzuYIXiUwiO7QB4w92/oV2wBGwkhKK
Jv/JmXkPpBrXnTrLQnkv8shQpRczb+TjIJPxTxJxHlVoUPeKIUT0dO37Hy8+/ttdsRT/MOMHmOEi
uq6S/+QS4la9cszy6zXGXwa22ooWwCvGzbJgydXjDuYdLRSkwg451Ea/6x82yYpo2kHcJei6vcbB
jonF5KZ/w4+j1AR8TmxmaqdlPn+y+CObQeFLwjmOTPWvPvK22b8cjIbJG91BkXe23ryPzG+hWQzB
yLKfrUG3c2UJaZk6I3668QQCOEveCCPzl8UAZNw7zdhIFzLiUQxPvxlFFCod/WbyCD6w0zL/25XW
Obm0Ivcwq+cCsdv6fY1xkVfOpq9dImAwSgPW6nPFsvuhW8n6ympj817ixhnMn4RaBLR8F2IwZWzg
AgXdtCCtIha08O40O/nc3YFbPde0XnwidhAcu4xA7k65jfNN7mqXZqpnMcKdO8YadrstI48knKDG
Rpb7+/h77Z4rwZjqPAj65/DVscjC6ikDdXv7IkXvfdkaZh/If3T1DLmPFQZ7C2m1vP7pqvlJSWHV
8QWT35QvCoOTc1GiPNnR99DwzdKRusJOP92M6eLmNKqLYBxnjcYlksB2LNAdJAT8AvIw6ahGk0an
HG0Y4MoOOOYT+oegMXdPm7Eh2pmB2WYVnEBoyM8yzq8Io2VYzv/2E/pDRQYeLTj59fZ2/bifmM8o
xiJXGjCsBYqdSAxWVRvO1hN9+fXGAlEa+YLfb1HOR9YWnTuzIcxNsUq8piHrzd/0776oLdWdbkuL
cdKldNmKdgU7VqjaxeERTEPx8F0RlrM9M5g6dCt4y/ogqmSRQJpIJcqNsz9wRB1+Y5sXazlylJ1m
I4D4t3pDK73rosGbRKT6HPMsjZbDv/vfIS7/q5xamymbXo/pp7aA4PGHHzl/YLR4z7wslD5DZnVD
4PxN3/ET6Of1eEZ6R7WRkR55KbUNKemW6A7irK+BJEhd9L8kRTLscp+4GfQ6yKnPBaPZ/3xDjC/o
tF8WG6whLCeOZpPZSnqSqRwQ3p23vTMhRdk9rcSjGtJLZCPAjbnBJEhPH0zLjoUT6S325vuG9yBm
21LnyZr8xM+sphkG2YVNtIt8ctHnX97iW4AOjqJz8suLj7EhiZIfFMSz22IrHu4IpGv7DcqZm7zQ
sHigLRRdxo71MQnHpkKjBtSkcReo0We1LcaDYftxrTgcyD4PdiAT7jW2v1a1wv+i6iOvmt0unfHx
PjMZ2oShaLPTuTg3jCso11jgWd6IjhkeU0zWZq7f5vnxg/ay0pn+j463TWXyfX+2vb/lSqOdRPov
4HTpnjjwSfHFvEyHGC+EhLnsFlM73PY8C6we3FiFM2yAUXaBrGsw3A49Diex7nHLB57ofyqFtwvY
0GLjTQzpNyMZyxJNuKk49/64xazorLfQcjRHCRlobnFA2I+NZGT8IQGTe8W3+yK2IH3CEIHDuqNH
5E+nG7bu0jjNGflXgyaNBDLY9y+jmbPvrE8M+23pkISkbQfZnM8u7bJoytLoVsYpTOi4zUbAo51+
/w0ynMi/pcVhJwePgcWio/pBlUXldL1TfrNGPBwO1OxBeoW1w1PXNBGkHJuTvMy+wRgQzsccDoEP
c6x7irfNgIbP7jsSJV4WCabtwNzdyqve4drpqERZ2C4da8wvDm4PiK0vrsaXjA/Hws6x5+8b5lsN
4ZqBaRjPDIgD1Dl6aXKKZLHimCPecHsMwXmky0lmtkns5JfBiuKl/nc7IlSpNybOBzNEOq8Ar+4K
PCOl2XGCzf9GfCESj8WFSoiIKbaoSdQ0Q4FD/oyggBODUj6ySGP188WH4/KuubTmw+SCpybTNTaV
Lbe5IDnEz4wtjtwFDS8EXfX+zXZ67OJ8X5s5v8MFO+hz7NFOY4Kynu7ZeF5X8s4XJb5D0ULcwnY0
AFNmBQsA5/nNmwkd+Yfs9F2+kBe55CW5z8yJyNexuIGpgGm/ShA37TpsWYx7vzUN8KCU7OZmKxMb
bgYYNY1ONtwtWJS9VyIv1LERmYOd+LbC4yVTGb5ndM0FHISIZrngwOJlvVywEY11IJ0DSg6nvwiK
bVLs3gN/8jAorrz/K2BK6vzkj9UN/tDp/BRJiE55jEvzQyAiVdqFj4LlST85tbkdyxWvyI88Of7R
dtPpZ6MdVFDNZpY4JOaV0GRKrx9znDalY14aVP1RpzeHj1UVg8Ho+sxc8cK3fnNkQK8aLbmMYw/q
9YPZtWiPefZZlMl9WRZhaXLK1dE3Gx0ujXxxlq6pw8m8cvGgYhClPHhsK5SkZJEGzYbsyfoIQMZ8
77iXHPSTucj+AR9pd0oIhM7ssaJz2uzM76Lc0vhsewDTCgdueVGQzWL0b0fZykxDdBq8H520GzII
+XqQGsLiZj0aCKne8zDMWy1FO9z2g2wOfvXbn7ZOAgaM4QqPEtVfa04tCbSER5eVh/AelTD8IAQY
ksnbWxkZk0pSsofoYuRU/a+CJB1uAZbjSDtZ+QZuWvoixMhUZQbIDxeI2mmJcNQeW18/bucZFUUA
rO47de8rfh+gUPKOPG36FzcLJNwZuJQFnwSCEHIBemU0FEgjocpmZ7f6I0qhJ5wAXukBxO7cr6DA
599N+ssAjq0CWhC9gfScmGi7fstdWdIDNKFITYw7zSA82LRQFyP9JRqTaxrRMBvQ/SqcM47fFOqM
15HX2DEoMgQfeHNoxm1qiOSDXDFf07J9X4U96Q88zapCY4Gs3D164of9AQ5C2h5NG3JI6L/NEMyT
WMV7G6IY7ETzoYSFUyhslChiPOaoCL1VnIv4tmftpjzSX43REdkAr67JUV3wVXdm0kPLZV5s0v1b
GLJPb6uBiGmTn7J5ndXdK4D1zzL65ChFz3ZBvNC5CZHMdHa9q+kxzwR3fOgizr9UQ1RZS8gxdBKf
9ju1b069RMr2MsFJ01Q7IOpnKkYng09xIuxCp2oaiXoyWnFQREkwvAYYMi/Izb+LfbEtVoj9cx/F
6STlrskHmkSJTULSmEH2L97uJ6sEh1wEVZdtShHQzRhGqPNqOpQ624o90ijmz5UKqGi8UTn838we
UQSYtTKCRj0llvTnFva8RWxdKGD9dJUVq0kWtVTAdAD5RF89pvUEgJmowf7AKPUAlPKQwrLg2aKH
JZtfcQi/mCCCBZB7hJIL70uzYPeRAs+cQIBGximJAz8aKyZ5V2pfK/3qcGSi7o9uL+ES587/gJkZ
YlNHl3x1Wt83qNGe5IvOqpW0h8rtPV3NoQz8rtuXwdBQCCEdxszy8BeStKVixMHstCt2bCd2QoEr
RHhqtxOT7obFWQrg8AxWDwc3WfTaDQFDxcMgshiQwVIubJXZ+Jbz93vV4Ya8orFShzZgYZbnKbFs
Rr5mifROCjUds2s9ufuoOeCKwEV8NWbGsrwCfKgX9ruDzsUxWeMwMznSA+BpGLDYCthMrNQLtAA/
/Bzc3A116x0aa7aEe5+qXq8aSe1PFoKjabPq6aNeFPAAeokD5x3jr/pT+FNOiChMT0ArLxUZoO/I
aoBaMlgEpYSSciCngjxC4Wuz3cFjIwuCS2ROXVBXX9q6qCpV1KwzMMtod06JwwdHHZzYt7/RBZpQ
87UhvifvWdib+aE5Qnqh5E6GWBdpjqz6U/0DNyiMFenDjX5IyGY1AK8cIM8V3Vt4OvCwWYpPeXi5
0mUd+6zzD+c9Z+gLNmjU2KN49INmRuYt4my6HipBFgF521/bsE8d1N1Vch0vuod72mBwILrSwXsi
0i3TCX5UzYE+VlwrKJnRhKC0SGwdYTdtTUL1hrqzGPqz0w3jBFTmqOVxSzWcGOl4rCmwkWspEzws
Ju3wCrnC72MRtX+liAsBM/EZ7hMqdyLnKbM2jWhkB/agerHkROAI1QKAOuqUo2aLpxnLQhMqnlDa
HUoewHysRjrn3L4KW0Ky5hUPDfQj4Nxf43mpLMb0IN9N1Hy8o2653hIv/HQ+QzxAFdILYzzpTYBx
s8TA0WKKyghxYFQMjHXiSmDtEK9jNfH9jvsRERiGtxmztTNyhqgLusLYksPcPef4REd6Sk+rx/rA
SXWDdsIcopPpfFmZRcMvsZ7Ljr6yiPyRqnXbx1O0tQNkEnkVUntegLj0GTq+OEGYTJh2iVUcPvuM
Ko6m0fMxr+LW2Ikc4SEcmfczSACLsj0x2MfmFNWTy7Dg3PzH7uZIV8nj2jqYlZ1xP4dUcR3b6WT2
HFwnnMZSCPBY3R4PYvS+KzwzDJeBiLF4dFCbM/uLjnQ4/5Ei/PMwCb2gJEGah752TCGJBKY+a7tX
F2CquIoB3guQbnxqslMa/x6/oyaz6TxFNFZp/bM5QWqmS0Ytwvf9eSEkos3mgnRGuEl7td1ReQoq
HW2uXoJlQSc0+EwhqtLNiKirPGKcKDifndG4CUri/XPVCub43CGrg5CxGwdD/exktLzYzSnbB9Bd
JJ1Z7CooKgfl3J3vVrEGE8XCVbvSrrYboi1RVYCQMKHfbuojCHPQhLPWhLDTIc02YTPguuBCJB8L
TJU5iqHE0NYaZDwSll9UJRMqMSJU2SgBOVoPl0WaOUTqUoxLvy8MdVA9W/PG0HfDqafC/ZcVW1rJ
i8fIZk/ReNTMAdukk7mXDjF1DA2D25zCL9+erh0RFrdVFUoAFJnUdx7YoEVLnYa1rljTB7oHrPfN
lQTaieDmvPE+dV8h79J3pNycgkHv91+DWA0qBjyJXhQHegRaCbKbZWE2nuqMflUCX44p8EWMJh8L
RJc22Eixhg9JIvhVyDcEcNL/aDBHEKywq+8EzEBJ2HcROQ3vsEYWDob6M0U3gBq0sCUk82LqSIVm
DHQmlX4G/0FCmIamxSk780ZoLL3zxmT2RZpeYd7t/gCJFEw3SOvkZooopWmsbGsnX09fwIZFAD6Q
BaHfJAx/mPBAuUbl19W+DBC+gDmPvcK/MWWPUC+OeNsRH6P5GxwaBQNbZrQQcUMAplVQtSFflyvh
4JpBcBxwQMcZYT/+FEoHVHbnxxrMIUc3FtGs92AcDnRAutB02njn7tT/c+3pQb9iHMnfsyOUZlme
NQU6ebiJLNHI4ljT8Ah8ZmTOIxmXLPYcqvdls2ClZGGnPEKb/8QNAXs9YFvA4UWGppaGT+J3fol0
JYHunMBsXH1Hc0of/v9U1jl5jZXtWHOEOA2h8oCq0WnuMVaV5q+Wg4OZXoQw5g/zJfSC/ui3Uju6
kKMENv3F/9TX8jyeE7u4ymh9TexyRVmxyGhNuRADQ8QqDLIpU3D1ozOO4P3uNCRFeCMZ56Hn4nik
F5/THGVJB3T0UuVuesPudqb49htM5B+/tth94Wcg5Grt7w+NabpI/EeaWZCo2XvaN3JXhPREcOqj
oBCDVJ43TAafXONnqPKYfW7OY2KCMZY/A891zA1E+JB6Qj9/QX/Ch4H/5utJbYR9kFKMdQ588315
Arn9BUx5bN7byX3fisOMif2Czw6ckF9uDJuN8g1OYM3ZpDYqxhSM6IA9hRQ7W9nr7emCXA0ibsH7
M2/ZNcf3U/QqzrmcGP9q4kUiQSP5QUcX8SDdzf3eNxBj1ZONQl7AwSGim5hB174NIY1aXAUMJjVp
+5wE2EOIsoALhTtTUNwECRWs5wZfsmqjVL1Fyn2JbeQTlBkeZVoHwYRtX9pq8bi7jv9ZNSrgZ6Qm
IG1BTfC0EHKc+rc+RfzZRuIhhVqQsXTvFSXocMfRcS6WRROOX4yTyhW2Dhh6/DuO0JsSgmzMggGW
3rJ9s9kv76fdI/zKLoZTdd8PRhs84eA78c+R1vDIYGNlh/IeDx7O0Q/uxdLOPNpRaE7fyDXlm56l
U0OQiFyFGDu4B0if0OsbNMHwFeMRopjHC48jTc4XNwqpiNniCcXWfXZBwgxxLZno++bAeoenGChI
Y3Ho6SP5kMfYBia0LIl1+geTYl1hdpgaEFL561JcG34mBAHIwUsiZnmXVrgGL8BycbDytvXGd2xy
bL3n0aX8bHBPXl7MhgZEFYm3+KliLIrDjohzo7jyFY94yJkeAOPDD9IWrOUWdm/cXNTZ2uoCfhjA
gDmOx28YA2BcsVFxrEulMycgnL1UkBU2ZAwWU/JsBjZrt9csRo8oUr9NNKU4m5bsEP18zBc+Tcq0
U81by3+/Pc03vdVhBMi28V4itSWjmfMWvah/nNV39kucc0z2HyBtDG3MJq6s1x8JI/twvC4W3A4U
PSoTf3I+oAEeG0y4QfhCcLOWC4hurgA/iAX0gyAC9xLnyemhxFNZNiFWOyiohPBS1y9E/PxZMHFP
B6oQDjLUgJxpt+MY2gRehuvUHQ0m9QJiFabzgbkwL3+0QDE5nxMahQmehYfJFC1JOkDbBvTW3Z4y
RJ+4DJQZ2kbc4c7H3moUAdLv00ZdgBPgiVBX+MIPAJ41zPyQHfzXcPIcvkpdjFfdkgpyPrYxbAd9
+LlM5u/xbrIWtE7vaISWrZGDdqnX7AJMvLGcm7FEmOiWZJJwCGqZqeSB2BX5dU/nfnyGCkNw42FN
Rf9VmZTUTUAJJpLjrcXMkY3P9cv64fPnWfJ7gG2fgNdY9TefjiqGfe4LiZjuA42hmDeTIp7IMsZR
RQR3hKcEd5lebcMGZd1z3r33cWI+1323iVvOLKDAiogfVy6HszS/GP/ujp4kO5F2M2PWwi3SWE9B
qMkzm0GYa08Ozz3gGcQfdIr9N11jmXw2MpFbgl6xfUfsW2o/ByvwpnNiSnu1WQy5Nx+XYJYxp0r2
x0/A3wdP8hBtMsl+v3u0XcR1M78FRBu+VG+I/Eaopuwb8jK4EQTFEHISv8vB3xTfuRhMQOKx3xD/
aBHdiOpY2g8Xr2Ng73Lppbgn6mkbZqZkPNZcOhDNdJ8n4YgOAc+ujfFvq+1PtASoOPEvYlSlX5e+
7WrY8uXUqTmVGAhc+fEY4aR4Qoqrx1XGKkc8Suax7JCuw62amjFgW1aEMLeGv7jgkyIi64n8BLY/
3nRT3WODJ71BwBC6fZDG7VK49VwD9qQrn4z7SGbKYPGToNVr8TDdedVrKSZhpTrmRvDBq9jzPzwF
ZvhFCwV9m0epD8qjhCrDRzdP1oMCteYTxC/qVxSx7ALqxMZABFYbierMxfU5nR37q0ZLUXGSiUGX
hNPTU7XrdXmaa2qQzI4fztQTAlmOacV3g6JJG4mTJXsn3m6rCcINfyqkDy/qEwr7skGqOcIY26Fr
V9BGl5PHTu7rbV6D2hiTjChW+xP/zBp5NcIpdOt9so8TIsab4/Nbr0i470eMkzVpOXE5oCEegVkE
+ekX1ecbrxNdBDJvOuMxcnLIpReOj4UGndNGdo/qq169+jCplk+GWYwvacZLviwUaNdgyWdu+lh/
FBMRBRUUHThCJBC9LVDr4kTWTO7AJELxOeVmDkh8SvZBqQNAh4Y96ljztmbxf83CNqbWtgHtzlJC
IpptmG+Qq+eaQ6eC0d6EZN5ZQ4QJASr67UxrmBFZQMOmpTYSw+yNsei5UG1xfRikBHQj1QXx6fZW
PYzmQgQ8zAI6572WAPfoe/U+zSamk2dONLqosVmw2yKA4isfAP6uh24x2n/g0tU7Aiw1Ur7/xAYR
OIKkISqmN3mATr+0dEyCfeze6exhXUwC2bgKATTo0n5FyDXZXYa6MniTiBJJ1Gh04ImHbp8uMIUO
zh6r5OVkCNlm3DGh3HEYZpPPDVzyrHOZr8KmIvGMiS4NC2rlzKGC0K6EGpYuGLBwEC2xknvKIlky
rcT6mHh0wrwR+O83wi3yz+xBjEXrCuH8yL8Ls2uDxQg+HoTyt5WeIXMt7jh2M8zVclRQOpJ4+7JL
byj/p+sotYZwnP63pwVUmi8WDSwTw6GbrgcQVob4c57h8+RaMDIeygTeXwk37dPSSGCmc2V0mHYv
OFRoIfCDPsm6ZhvpXEk0qyCrGOpwOnvNSgfOcr457V7rEpdjQP7ORwKWjedyJXWR2noSajBzFHGq
fk6DBHVw0rsjCdMKZ3vIA5Br7zRvpuoyTXAtDtLcye5zt7Ip/R7piZ2Xc6psoz42rpnKiISHG0ns
7Cm59yySJ2brab1TtGs4jfgvfhi9jJ97OR+5xb3e5MnDlZ49naEYKVRHc+nxyTi/U1RxLkADo43m
44mXittXtlFHy1zcTG7K7v1OLl2OztCflKHGUpxmOTNNRysdjP9UIaKwOiG2xNPNEsz7lF2+mcWh
Ysppmf75hDah3sY4EOs7TG8dXSLiLQjVO1hKq8EPM0dHfnoT+K1PfpTOrJRVHsuqI8hWR+vCKqVr
NoWpTOvE7r4ulOsj7Dq3CJv5HUk2TvCo/vuayY+8Lrdo8SxBmuV+Oecg8KGCt1/nTzT6gQmzURZ0
KB+m4L69lzdBlnyDnTEM7ZG60dL1CJBkWIrInGMTWEtIt7zdqktvgsVBoZWyQKLy5CVk76aIkY5V
cKlqu5wPVEy7YVwJDO7FIR8DIHOvITv1KJsbnr+gIu2VEHcn/Xkyzdq2PWJTL7MRHfzyuNvSGrQf
1vr31BgBnHcnq9p+BNIFBSJL9B5K0EH2kOy6bVwMJIr0AihAJoeHL5kRs8jVokfVyJCnhoDhXyJL
CIgaUugwxeqc85hjywwnCkp90AAssGcFQyWf62YJF6h3qMs83JAngwtpU1gzUDQe29dK8oYLU7ow
qynFZZtlimrPHxKU0LmHtzXP8jSCWRLLD6vAE0fDbxIVqkkxU5Mx4n2OwjbbFpuTxR8BJg6gfSbF
sP5Q0jAnOZ8szUq8YoP0C9XjEqkgs3hLzvUexKiIIAqjuP1iOTZrZ/wYSLGZDqOOiSfN2IQVDI46
rgQiu0esxIOfOZ7wHa7NavIL2EFaCouQarS6cKhT0KawKCmcTIe8DhX87ZYOEDBPYSF7mPE5TvgZ
2QpY1i6wUFzOyZDpsiPXS9BfEBSAoUOB4coPBByqyLfdSwM4BQQ+RXcJNJDE4mXNRO2K6E/QB9qR
z1m1WHF3BV02wQkcX780sZMdSLf3mmaMjqeMX2S8AdtfrqYRVeUUSSOtu72sEy3BuL8MBBxsf8Pv
O9yQmyUhPten0Wv1XbCOfWz0Vbew8DNoeU4bs0es6MpwGIHWbklxNrR5aPqqOgBclDcSKZv4Yc2e
rGOHwjaDKmuR7PklOIUOPjiFTaey8woL8Sx6zwCKDjMtNZbNPCJEkrUdJxP+BE7GrYV8GVIflMCb
z83h1ImNML1wrmOl5Ao1+ijm3UYaPntENwDgJvNigyNegbTVHEOqSo3JtnAmDYj57yLxOHHkcbu5
hVPQa2PjvaOi5zV+oUElTpNEtuFx5PHk5Ili8MzjCJo+7hfgdrkl8IL41n4dDw4NL3OhskEdCakk
Vwgv+Rg5VHCqhE8ACoUjjKUxaQEioNDheZz6JSi3tgtedk+nrCupj+ZkeXffGxh7euEJ5+VHupXE
5UFEh5yRqwaB9hPgsmvvtA9blAVMmU4PnopuxDEio/ek3KUDVqSL0HXLtBa34sOYcGZ2q+vXpZ5k
Gkhbxe2RW2Dk/6EzoUMNDgAAJUdCvRhqwJtgwYGxDLrivSBikU53tx+orwnFqrLPjeF5fMWQS4Ak
uT1t0tbqC3u8EXxoBk8GMhyviSkewiQ4V7PUA2a10Sxvk6HneqO6JAeA99JQFfezyKP0gjtU5uHh
npR0ZnlmalO6iDB2BHM64UBrENMz5htRlAxLl5dfhz+b9bNkyi0XLoTcamH7NhhpMIsgOZmz/TD0
v1nNF3vrmu6JclGRIXgpZn50ZphXyJ4CFa8rtyPdixsaZH4+13yqlw8jfPNok9DKgLNei1OMWTPp
5+3xrNXrZPdl1aldhVQ3AiGgB56/N336N6DGozyGfIJ0iRG7nl/7dbKm3y0QPwQXQLmQ/8b6eSW+
jCdp+Ak9enN6pdyDIQ0vGbmKK3/Dei1c8tpTL+O3m46skfn2Tgu0PKIHsqEfuQygcDQgmDiV0Rjb
+4W91aUV/oLVw3ddv+bct8vYwognc5rcjR5r6uhXSmBZS084en9MtmHKG2p+4pd4w0MMdBYSYN6l
9dBZxE3LMglX8EsOiOrc9j0+F5NEDbg/JseHLaoR1pjUIjCIr6MpzD+/1vgC6XerIjyAu81TMQH1
woothuA7VBMPK4+Zqg30KjXgK5innKcH7YciHZw8hFYcldUQ/keMYtUFzFAZgw1KR/gIFs9kBzOv
mtPdeK21p0sPL0ctRWMY9XyjK29boJW4GPX24Gnxn79Dlq07tRO/xvawQ+02PZPYx8Dwl84ainZP
7tDvn3YJhihG6NKFDhDRsyzstwUhlclRwazxc0rJfKU7y/A8Zfq0JU6TmlKi+wOk38tjWkFA9k47
Ef2q3xWbu/mMtQ8TJQTozDCtaRvQS2FQ31isV39TAPXJguhESFXyL+0KYIRtQJNE+dC0tOiBPB9Q
csDKUQWRI8buC9mEth3nG1YYv/o4J6vkhZ5nprhmYasWrS+z8xHZs+pKA6FDHU2YLNKc/r2F4pn5
F/nXdr5hrRzWN8pyBQwTE1Ger/gxcd+7CptHo9chw/phy+8XxT7BM52gtmGvXNVRy9gLicaL5qLM
zI7a209T6y4w/lhPTyQqCK7UOGK8FoJigIq90MsxanotpuQGD3oyOmSwuTYoZvURWjWHszh8vQNH
AhoGu/eSne/5yztQijsytEx0FBkDhz5qeSD3+LeJmviaGVuypj+2wlJaKYUz/GBcdmYRvnbllqE8
bHNhIU0gFA7hnLj1rc67nXujdyWEGiKIWtGl1Y5MTNrRANNfwBcb+rbI2U4/4+HkYZJxiQJXWKuX
k127HxoZOrxsb2JOVpwm29lkyYphMOsNCEguAQXwqiFvbGkxA+wfXqKTRwT9iLgHiq5S8GgApvWl
rucQ0phPdDrR782VQ/+LynVxcqt/IUx0q0r9wqDc6bwkNTin9YiYKYN0rlGIl9pozdEFzd3sbkBx
Nqbh6acxXuaJAz4v9J/4cx5ZYwY0o1AIGGkjvjCRC7w3rRldUdgE8AJWZD6zpZ2TxXBgdImn+85C
bgqCRrSBs/c5/OxaOmgq6xE5HRSn4WvemzBD2JViwGl86IyhNDEGfwwnl0/8jvaIuZPf/tLsgbKF
7pgWCK0eplzO5vha5+F9Ox4yzDIPnT04R9pOJLgauc3p3YSWRnXOLs64/nL5GC9uFQMoE+OX7a23
QoCXXGcyR8yV7kNjWBGc7Oek+g003ECGrsFW/HSpH6KP6f80+m1LezgxlZ/Ke4VTe5LruL3ZRvQv
o2th/WCUrULF4j689vSNcUpAmHKy7SjSztn8RKLDvHbY6kPm2PPpT7uAOrJnXHPyGS3KOhk4GeKp
v9z51PrCuzDZtuH/MxdAZTmvAo2zIqfqDRJ+JqT/9pqDbE53gH/YcunrfZCyoYRI6K7vXg4i7tSa
XWfdTHS/gOTxsJwfq9dKw1Q5L6OCjBJ6PyTPLc7MibsdN5Vb+nE5XPnVDyrRp3UMmZO/uS4Zc/58
Dt988ziUuJB9LIw+c+fxov17YB5KTEw+s7COcCZAxSDzjQHL+kjggqPC8wp48W+/qiP9R9N5LSuL
bVH4iajCRLglgwnz1hvLTBAFVNLTn2/9Xae6e/fe5gBrzTnmCFi/PW4gyoyFf6h+BgtGXmvVddPE
qgJanNl3S7jKb3IRD7nGM0kCLobRqrHvH5DtQCOHEAPVybRxeXB/QR1QWfPn0MHwy1WwjjG0eceg
m22Kel7faPOP/5tDdrf1xc8HsjvOh3PsDq6MOadUhwRApNOKTtynq05ChDwrCdoi3lJjdf/2nj7f
KudDa/wAmim4QGFx/W3wWP8SIimgMAnidTtfMr5EGIMDLhYZi3dkfSxeS6OZmHiriw98B91IsJQm
UN5cNryAmkJOgea9O3rYhENHZEBPDMN8sHtQqCbCVIwoJ1DK2WBg4M6OBui3Kzz0A9v7yOq7QxRa
VLxQcFzNTDZvG9lCdYEiOFo1Dudbjb+dM1jF23G2/V6k2NI2CeTzcYMK3H2cf7i8BdlJDt6MX5q/
yolPNbJLE4soNmmsvNaUH8eFU60/i2J6ROPER7d+ea97HZZjF+5d+N0ZOM424MNIo7SRCR5Rjc/4
lihwa1nRpoz4Tfjs0gS64yLeKli5vweecpAcCQkEESmCqURiyeYF4NSayBt2AyPj7INxeWAADz3T
oO8Jzq915/9cqDBfDzw6x8gbNXNlLHFRsf7t2j4CAfyZPD4+D9SIYz4E4LjSSu1QRYUNGNHD/97T
deEHgkCXG9Ii84erCrq74MNjnHuLjQ53584hThCkKCfFU7ZhuTidyAdJVlh5QwQO4xafAOzToUQD
whzXOmbFOL4NDRLKMvBr/AC9AhdNLKNs9KSkyQmIdN0y6CoZ8a6ylbRnNW/HkObVa5FAp7d6lf3x
kGLj/m8XXn9RMxScP31oZrDgWMMgCiBtDPrkOn2gCuzw81amP/Mez3mQwR4GEMRQSEExW54Tw07A
czFMppGb7j6onCJXmEJTp3hSZTyvCbyIjQqZ67OKLSKfJrT1sl1dNfcD5TB1vgvJeu9qw+xDl7g9
pzUhC0FxH05RO+77zGZq47ODPBsdUDZFvJWdzhLemhaaaQe8wYMwFPCh2npo0fetpT1yrMqtFvAz
yhvqoeBlmiyRZkJ1RKrX5jOO3C/sP+RMXhtIc9kmwgfz/yR8TQbzfNLe8a+9P31cJWBgkA/jkKQz
0THQG+tXeVnYiuvMj5JxhpIPlxcpzBPlzvyzhV9U3493ehYmd2iuKFiyGcJQ3OpeGrZUFplkcI1B
AKlKwidTUjiMTnXWoi2NPjWz23v5cORp/vrMegJ5E73JLwTS5RXnhMfBut8ec4e6IiVZljOaRqa1
dOfF+8Yom3CFG8Ss3hRdWLpTcN8EzTNLPCYYes2VjYRL5zhaQLsYvzCIQCA+NKK3A7UD2yY25J6d
voNf7CuL7D3uhnY7MqSH/ePn1/1iJWjke/jj7XdSP9lGlnThVOEjOBQcCKTajjh20Qa9lphW43OK
hJKZF+1kRUJFcsE/O9kSXA5OCVEdoJcFB3WtvCyrWcEOgFvC7PGcFdOanQIm2ABdv5vkQ1KTXLES
XqFdZiDkZnkdjV8W+P8c6hSjCYYS5zk1AZMOAZ8Lh3oZJO1MhO9aPvXwTdqW5CAlDo8/MuouUM8D
gqCFV+MGP6ap2wD8QsLEVttkqMbwLSMkOZ0xX8REOJ5CdIKtAkeUd4IYi/NQ3I9OA2dgY6nTsBos
T27lAQsz+MQBF8dLD8fHGDYkzfqZUUIRAKHO2N+SEBEKGPdavsFXeK7AgHmzfKHZb77UpJtKFLIw
v8U8W8DnJA6+HS1EBx24MvKrzuIl8GzG8olzeCv5eJ+BHnzH2dBiw7eR4kaDeZ/VZ6pBoK1NOQQk
FZKLcqZuyVxbs+OnFFICOrAA7IeX6EQ6CZxnmL+rgrEkxUIPSI6EiwJGbxyqLoVLIO+rMbbCyMRo
fKBYM50Kh2t4TU/YIxHycDQdyPmnDcS4N7OyHiMY1pL2AEsRl7Lj1KJ0ae8ciA/iNIj8eI8L1RgQ
YWgqMyRSOoMBUAb6f2gF486JtxJMJoyQWmPeh/pqYO6kOo9FzpfgwQ5DMTjBZ6sO1JKqlPRJb4Bx
3hu74uEAlowlmZOlBGSK7zwu7YVPx7aA5V7eRbFyizEEhKKfmMXPrzkNCNP4Y/dEGE43i23gnOAq
EkJgDZJuDg7C48GWmmvzGGIlbc89Kz3ScmbH8OcqYNYVoVHa9gMINnK+q4hnB3mnIZAZcEyKv9Yx
YeyEfbo4M0L1ZnWuIsxOK48akqwcMLEWjLPEdGp+nEsB7HnBK0rs/qSeqC686CWzYI7NfvDEqwOq
iDGWGUHI0/xnr/l4JomPuRP1l8+npuCO54IkHE0MY1R0PfrqSQ2nO1nwmRZThswMR7D5lzy1sJp5
n83yATYLld34nTGmwrD19mRKghIS1jfMbEIKFAxPDQ2Vy4AVTrFbY7zoz9pAgw2qkfXHNO1askx7
94EPayQ+f8Y5OnG72lPZUr5tXPx58bVN6OYsYBQO7Txdw93WsIfBbnUujqrOYnJLTLv17FOqIC/4
HRi+wURdwTrmzD7Em+h+XKkMb0Acib5szeRO0ClTsh14igPJknE43nmYUjNpNIgVGEKveoQR7Xzr
gHbDGITxMYG0eFwhHZjTavQWQM6KFftvv2/U0O04JzaShQTAYfeY6VvNUAXRO1swTd70b40XMgk8
fRcMkjekJwrO1NdkEAbmYuTTylWcevII23VClfqaPxbKGrMAogfWcz7zxYCJ6j0iW515qcOQFerK
WfU+S9TgFBwwjfDnU2xE7PafRonuaXj7Ww3jou8k31cWiXAIQB53+LFbadUGzKKgAXZeShMLaG8x
ss3nvfUDjhK6p3RVberdp3Ku+PKsvlaO/rdl/XZh4sdsoNt+aSByGnM+fkR5IK0h89Jws4Owiskm
NRyPtNDcec18pd1w3uPMTT0Kr3le1Da9Ok/ICqaKoDM++tGY1WxRuM5arpnDQicMoEnlVcgoqIFV
Yrh4ueNpDQQQ/ljRKPH6FOLC1Rlh2nsCX/FN1C1uWvoSaGEXndUNVhAXmWXoqxGMws7gZ/7A7TrP
xcNur7owSpvtZt+30isEcjvXTbhvr1kJVxOOxpVtn9oLb2n72Rnv6/eEt5Du6ZFPG4troYN5YNIx
IPuItp7Ujm4ZOdSZVF6M1D1lq5OAnMw1fzBr52RcoXNT/hSH1zebV+v+PT29NZyZDcKUlrWIvnzP
vwuE2tHhaEduExLlgQL16TDcfCMiCLrKeO3rA1HR84wIT9457Y5s44kKjXt4hwp3wiXF6jnSXw61
daISJh2xXYjCcI7P63JI3nf/rl44x6OPT+vTWN0EPeUfYtoH66mnoI7Zix0Ijk6frwFZKLTwCcSc
IbCkw9TlK1gmagAc+sWPzUgSQrzykrFngWfGvw7p8jLCSLKzdSH5dc2iwZZOG9LzdPncyUYLzRgB
z1RYR9d+j+4mcV3cveJNSF1enSFBYE2fbb5njsnoQ+iYheyFn/lOC8PvWcFPvxEbqbtkc3IxhcAy
4Bi29Ooo1/FiJ8PAxfAC64roDKoAMA1zKMFWAAYuLv/nAUcjXRpreNjWYnqQbfAwRhevsXS52Q+r
DXoCA8oYzFKsg+zIJOycbpIhuv/CZSA9MO6nDeMB2a02yGxEQ/s9g1oMcwNPFPKC+EBYr8kNZUjO
iL4I9B3HMpbLG27FXsOtHlPlKqN/8khkkzZCVLQoTz94ek4cw43Hn4P9j2np+0AuMl7NzdjFMWb2
q40EXizqd9KfMPJERXmU0UEcz1BQWZq+qMFARebYqeUjayOPi1UetOs0ZN3Swbb7hPF0dEmkCmJw
ZVMtkJ0hOobBGKydBpH5Cpwd3UKGIZrxPYkT5JnURqQc+tRhkKigqr89OgulXvyGO4hbZP8dRyGO
Ko+HD7733tD70AWo1b3ndc1VP5pEM/+qcpqgc0FKgisUEooa0hHTjNGYwokp/4+ChrQ8QZRgNnxD
wVAj/UTBkGWB0vsrekhmKz1QO8zcY4ZuQxkJCMecNtqlycOPE5HTNRopxFaWxiM3k/6RifC4GR7t
ntQfv+Wa9qi5ZL/MkT9DY5SyWJZMGUdvvCdjJiht3dt+x7/fVzULLVpFvfT8wWsngdQlDWSr+Hjl
8XWNS2xEMOD+6JxE73z6UGC8xk+n7BTolmVFsDZsps8llxBhKl/22zoeLJqnek+R9At7Usqyp0JU
TpOOxumo8NPBVsdzT6uhL9e9HTjX64iQvfxHjle7fDGiB/qkt+FLxH+8wIFf6z4oQx5HcxlOSFHp
YL1ioPPu21X+mVekOQzS2po3XeONPDlDiqzj/V5J42OLjzC2S/3n5dhBYZVkq3yrvKY0W+qKaiAL
eg2d7ttONEFvpGxKLu/q0IslC6deO/uVU6XICYPBxguRLhFJpS9L2p+0zHvopddlBlg76rxhNaLc
VJYjvfGl1wMTiFpdH+tVVpAziqXVOZql3RA21hFFF0jS4KU56eN3NEaQQR4tIUhMTZW0g7oMMvZC
+Pvrz39T6cHpMlLn5A7kXhtzSMsbDYfrfr8lwq0YAPzjLZXJaCCU96tn4TS8Lj7KuteqKCF6HfKH
vEwd8eBa3DpVqZxiMc6QYXT+6l3xihHhx25SyV7v2qY9Y1g0d70qZ+njOHn/Nmk3fWKqXmNs8hy9
Zr8XGWa1Ph41b5Tp+ocEv7jH4cv0vUGRNqpAlmtYRypjQ8UBbcwZEeE0rfRdJMjNpAcxpE8/bciA
rdRPSKu3vQmLeW/Cn9/KrK6ISp77AfOvmYrXFK4PkBQy4yU77ADfcIh5H/MstqGcrWH49OB2UFGs
lW0BKNFhxWeUIXh3RD84LlCB1adXhI0Z1rgGeO7yvWSj0ILfsqTPwbgtM4vGkv6iKxeXE4ZATBDJ
x/na8h2EQQrY+Klq1f7kidEEbJbtL3hYmdOuhuOnjeUD2kpEtquRK7mDU31FCAFlYob7BlZCHnKM
xoWgvB1AESJkDJ0sg9hrOfutB8CG4IfXwlcXMMlfJxUE4LKnjgV4qS6IpG1p/8MjSQ4+kMKFm48l
urrIrXhQPCqBk/ffo/g0R5kpwdXBxPPrtF8HUvQbH1sH0qPdWLWNSbTf+J/lw2v855X1ZkbbDTbW
3jV38BfPKvTMAwMYYccEAJZOz/rOPwcUTwfaRYYiFC0QU2AbQ7FfsK0RWQD/jkKGjhJKHUNR6Csl
BEoYruCpjKWfqx55LLRoN2FaihE4GDdM55o9o/nNmIlkG7y+WRWh5GL+T2G/VgBHDiw77JFRFWKa
Q6WbsgGQ7UzAA/416AueU5ZV+ky6ZO3h4dov4cVC0AwZR7gZYVvDLIe5VTMGJYAkKC3fghNvwLmF
296wY9AmJjjdwPYV9BOCAM/Cu5z41ZGFdT9PxOOTPEExw7aPHApeLh5ymFpiYb6D1vvABJc3dihu
eKKzHQUNEgMHVqLgVDOQgf1AHY7UFg+7nkkWBIF4e975h5aINNkHwzsRuczrpwZsoBiMXLiFFOsZ
dow0ORCUK4c+mN/5fNB4cstss5QA3q2HqBfyM40qOYMg5iwNT4KuoVSVyAPGeIo0h2b22EfL6k4C
GCMmL8M2vrJoCX4in4B9jnIZ1uZ7MdhlgXgR2IcxgMMGm7IaTJzAAl6Orq9rSAJl70w2hqqvv832
nW7xOxNpEJRUzfo7Ak2CVH3cc+nnseLt8br1wUmTxap9gcPW5xGEuDdFD8HBz7cG3fisCr/4gBaf
Chcjd2TMMHh4CU02ZXthYv0jMgFVb50CYr09jPdfkpmWql0r0Nop/v+J5HpnPjE0Y1zXI2WF/YpD
VMYeUJvwTArLSKdM+bd9+EzyZBTAEHojj3SBauhF/fOw9luyd3hDY8QQ9sCLoZ6SeLBC69pRK4Dd
Yr6w+GCNaRMtcCvpX6iT4IrXDrQLOOsMcXLgob6TKKwsuGyyD/kxFVKDGi9xqPjhu40ZlCkEIjPf
feG4iloUYgkK3GkHf6IWl/OyWcgrKO6CaJoA6gl+mw9m0EBtJ84D4iu8fOhhNx5Czh3uSWwBoQY8
A6+Up4KfMNj18RvUnYhgQsV9cN4PhAyEVzpker9pp/lcizweRSEAl9e++dF3wJi/pQcFdQoOV2gM
G6/DRnglw3jGwoTTHuNocWhQCpscZu92oUBAAbhM7XTgNJR6gqE6GJdzGTE0yg7CXCI/J05dDXnZ
GhkQyJspeGD5MmDhRUU+D8ifjwpJi6vkDlTQXMbqENc9q2HcgJO6ZOm7OMKYKcjnH7eqHSb/3B7L
wxYeIDFC41S3KZHaBoNlXydyjuG+m0sIa0BLHC5+flwUD8pNx5tBM6Q6TPCEaOwSp4Xc4hHyH74x
AS+gUshFnvDKWbu02hdvHG4d5vVkBLIuEQ8+IxtnGJaqoaJRYhJCWCVWHJej80VF/+y2eva05UW6
ZUCYickDO0nMDqRZryFenLCxiG3AfdlsDxIfF8P26RuAfoi1HYsW7r4kTLCwmshhvwO7iSb8BHXL
QctlR7sNb+2BufnrAWN0Wx+Yu8PSgamiAUCy/zS2TL4hVLIb7A/e6SAmWZ4kGHcQ4SZrPnszcRrA
aOjsfp/uz1EQhx3xjnPIJEAd8ycHMQnA2gIxy9971pvEY6bHiw6aL0cPaa+l9d0D+Bc4htoecrzH
CvLg+zy6DgEMY6fNbfrfmMN9Ucwzp4RkbahYRaDIlGDckEZ+nOWbH1vHvJuWU+DOdlfTCZ1x//H0
UA/LaX/cuCQnoCTk2Sa1+fO2HQnxQDaJXwdg3ch8ISm62FkSVSPOBI5L9qALxmov44WC6DHuLIzn
CTyiQwNXvCQQhIkLGU3qGbIhpTCUU2sPAzz77MbRFiI+XnMFDtQbUxO6PXpVRPSzeAolZUb4xkJl
uhQ5yY6Z8AgMr7fsE+8H9wj45IiXm6hPsUuTUYewNmNHb+C/wDlGNBjnIudoh7yGfMuHoxNyhGtp
ICNo/gkPIURXqWrCwodmpbEw9pdJYSXYUsXwAs3XXoGlWtp0KbyCim8ICe+Kol5eHIBpKpkEbaba
TuTApmCYWxAEGPHe2UmXjY+9bagFuMXZ7IMsW0yZ3yaTV5x4iAGytAChMRQoVpwaKkSErQxRskQs
gvE9XFgaIthQCXFqRSaYWXSF3jt8ejRl1+FftETqHYfH1QXd1/Q5y0JsU+BNegM8jkbu7jJ5oNnw
1s706LIEM//9km2NusOmMAe+c3CvLikA//k8xC4fbEqqCKAagN43iGYoG3neJujhD0f+K7gekoYc
89jxzynv7RWcZq5PUVG4nUswNqnUAf4U+unBDIpU6RPdjHLpX3CwUnD7YHxe0Tk+kTQP0GIjEDe5
QcFT4LiL47MDm+Dt79z8lIXanGeDETo9esQAbsCCAorE83dHzKE13Jc76SPi1NONON8H7nDeLBhu
kTADGdIRUpDl0H+xv9BVCxdHxXivFeNGkgk78Tk9oATCn0EJIWbFG9iRzmMDRrNL5kdyk4SOsrHB
3KcivPe4ggzB64K3iyJ4vfM76rXeBCmXgRvbNJtI0wvq0DU52pjbgbMC0fhYwvDqoXaaKLgwMVT2
BCr6QwR3yQpUAZ0P7ZNE7H0PbzjO1n18y9lPGDyZX6NDbGAccTyAMX/WXFCuAJKXTXfE+1VCYvDA
tKHkJOb3/DqjZtFsGmZOO2bYHPXUOkzyzt1ydPhdQCvLjbI9DyZo89a608iTUjiXgH+h3fDehwqB
COoKarsDkBc1iLpjUP7F1K7xMjBL3EyTC5ZeNekOT/N7zZhVfNCLBSnOkkfcl6ngjAQx6/23fS+/
15FTTvQVVLnhAgqZijdHOJqoY/ZEdP9pcuXJYJ0xQyGhDyuhF14DBuxqtOmcoS2FCHvDmeER9uEd
OW2/G2aslLVYhfB54bgDHj7C7meigivJyIcmDdkFDE/3vQNOlMXA3N8DozNc0uCZI5fWBz7h0G4g
7wqfeTYaZawpFdRcp4a1yFgHPVdsMVus8JJh0oXgEYwIk9AZHlSUUrjyVftuAJ8TKxWrB8TPnIol
+OsvYtwCYmy+vpg5seoOl/jakBR4HrE+QYPtDDRzwsTpwTE5vd9B9p2WqG+/Px2tM2CRTVw5rMUj
FDs3UpZwVjSARPZMsd7sLQeYDUw6+zK91ERmXriAb30rF4+Pi/a1zxfOVIlXhGST6TLCtETIfHGR
zlbpaggHdWSVfHewPVZAoMoyhq7id0z2/CeuPCgmOKN/lsCIM0Fze95+u2Qz/Iyxlx74TYhH1vT7
dWucehh+BM+/moi2VZ8ZxD4D/rsPViTOJCaRxUvJb73B/sG3yTyYPzDhdVULbwb7OxlcSiegF9z2
cL754o1FW+bCLwIiM5+utB/tFZYT1D++Dh03IfnKJNVjn6DNy+xBaWNVjMkYvlQ6NBRYj6o7BGMk
gmqVAlD9jD6Wms9ghCXiz8QBl95Zgxlm9yEwIkooLf7ll09rtwmpbU4G//BlE8Mk2DGRmNZzP47T
tLMx5pYGaKYtBbKCZD9gz+ES9oEALsiHvQcBjIYi2Xpk04tiMK4bPAZPKZtFZima2SM+Yl1OCtyv
sK1zFLfilnzEp2YSXV9r/mqANdhBGRzxkNi7E9iOC6QZz4oTv/9Or2u9FdjP5YtZKxY3L5KimA0w
kcOTw3llBHTAp7RyYiFIISdw8/rpbDQAXH+E5ARvPTZHkV13Nq0zgzfMoSf4+rQ8yJJxCq0zzHWG
1dCQWEsxkxyYQxia2YqAofcW9BVmzsj53aFQ5QTXYdn0h9IUMieqeWkPB/t1K+lznJ9mfBdEpWSr
ejeyhof8oi1KRweqsEYQpVCq7UYAeWaLQePIkEH/S7/BO2v90IkhoXmyCl4IsRdUYDoBGm6HFwD4
8F91+diw7lCVoVT1+EzopN99V7zsj5cpDp42EVHpncOj9Z8BleCENxODQtFxb+st31C95ZIS3wbw
aULGO1NqnfZODRPZkE0/I2f6Juz6Io4JzRyOuJ2XQ1Atba1hNJEx7k/n2KFtavTONz1UQ/XKqvC8
pasSsrE4LTkncQ/Z0Ok78ATxRWPmwA56vGvb7BAH7RRaNtEs5mdDLYmGjPICJiy0JmWD+gevk+P2
B2N0OSD15Qqm9dmipgik8Wh+XNC1MoMfWfmk5NvCjuTO1BDctcDEV9kC1eTroxsxHR9DhMOjtpjm
uL4wMkEA2B6glscQiZjXw16GP9hMWrOZI++2X2G3Tj0mxGJSZqt/8GmtdDyk31gAz2gcQv4wmDZ/
mt3nZwcypMOPZX7nKjYDt7l1Bmi3EKca7KemsgCUsDH1spEtmoqwhjKkcWuOI2MliBJnPjsntjNC
F+F3kcD3XElLCWrAjckmJCZKxJSti4BitM6cELYKMzPHkPIEnpSOjG5NYBMzyJ9NCPyHTHXG+Xtl
27PeS1TflFLl/PcWPGKKagKRGKBD1t7ngpnBtCHZtyeOdQ4dDoziVJyiMAmbvz70jHnjsXXGVFwP
ijc2EIvkeDhMPYvnd5DpMK9iCIzzKCo/ZhmV30ywMAZu5wD2p1SrZnr4uPwDp1z1qKGs4xRnEtaA
jsMWayUoNSz2K3inEVg1FDR2c8Z6DbBgc63myA43nXF7wvzTtyD7TFPcXBjmGt0inTxciJSmBqdM
hW+GlMrWqL5K+4Ydk5dNmX7ku5pqZgNF3HrcIEyIeX+D1oOpEwsqugA8ks7QbuEPRE68SChIIcWh
onoKOwHmBHTj8MNpkgfj31Q/Px1s1phz1S7t38irp4RouEwmNt8VRgNwkD8L6LJwS8t9hlalt66u
MefSniV41vEN5QbxO1XYrOt/KGCPOUFBGd/jS+AQrGHe9cGh1gJEfNEDCVAsv4JpPmQ7pQnbc6gq
W9K/2pOmUNJgSeXla+brL5x92AonnGLOtuawi+GTsa/klgZPHde2Q31IF/ECoyRBewZUwoedMwFH
eAM1ZWz8/XjZ4hhmLDXJ0Q0UAfgRjKTark0VU6kD9FtqtIZqpXE4jEMk9/PM7ptwUUiHf3gROyA5
d97TfXu1yazR66zxxxMgXO53k6FdbygExxhyMSd+uXDVrHrJRx0gokdZkyCoeQrL6kU5cjCgzU9I
ELF7A1QMJVwXX6dinS/RJfnJEnybnZiGY/eYNPZjna6r+8fpzQbM+KgebiApS6ZHLfN10LqjScEI
TAaeFbNiQe2gxzaJiGiE9v0DceosXAum/1QodBU04LTWKfvuHNZxZNCCVavm2s4Y3SF4o/k5gC4B
eUGWI9YJ/QigAV05TS0CuBprFnAADvgRWkGLLiiK3RGGTelp/i4waYdSUE2Oiw8b2dcfnvpYzu6L
GWwrWzL+auOvz/PSGsbBrQtA+8RQewE8cdyORP6SFWPg9XBxKdFPg+mA3O804BYsaz+nxjxcUCm/
JKpZxaQ8yeLD68FPWMbX17Kzm7s2BzVxZCeiH0L5KVu4U4XyhEPvklO8gmH5FYYsg1PjvqnclqS+
4vWIZRQbus0SMCmx5zGTcc4me4rwN4EOs4R6TBbLHJEkcWRZZPEL+S0U5RMxp79//gAcMJzADuTC
0PbdOkiYWrodNuTT656SPci1rJqb99Cm82HAizts7elXhO1PeIXUxmyreOQZr4DP28CbC/dcWVTM
+vw1Abe3AJucaAxQbfUvOdxPcjvy6e8PfVs1oi2J/Tps9/HQ+jAYy10IofBlBukU/lQLO6rv4UQA
myRMqLFg+zHauyl7fUkce3g77r9nYFdqb+Q5CDEQCT4m0DsIWg6xDtHCC1M8m2bHUP6wjGpvxyhQ
9YUON53904ixQC7pf3EE1Wgpn6FThogSpxxytduj5NNwde2z6tNo8RzIMmhI+PoPLL3MclBUJ6sH
jPwj1ZyZrEhaFQffoTsnHE4GehWAHnoY2iKAyOxQSugGWN6EqQaQ3BmSVbZID78b9IpP7rSt+2F1
pLkYndPFaMdtQB+Bi4iprCE84M5TIAGvGRELXTiDftwoAN5IUeBnqqNAJnXHxqsCKGCYO+zYEixh
wQPgafm1ZhVhe0WqReAX9t4pMFxO+QMDY4PeJT86zLuLBSfNZ/peIMMbGUVpsuphqpXK5pm9GjU0
p1xvDUVzA97FO+gmNF8bPiDOOJoeZNXIcQD501NGLTAM5G08RooBx4Be1FomOBU0G4fyDzGTh91q
Nc0sk35kOHt7Py+CqPh1vo74XT437i/sbTOIOk4O209yQFctAFEDL1orumH+E91wBD8PMMgAYA4G
tnTH4v8d21i7DuGvvqyIYKkKq6t+33jsya1oyEgSZBL9gDjE/fmNmx+IN5x/zrifC9oMXNc/tltm
MdTK2ZLxBhUbpa2KqRBPGnZ/n7vs6hM1vNKOvIIRevunrUIPp/u75suhoDsokcVY3ohkND9G7xmo
hfm4YtsNrG9k0Mtpq3u0crCbG4siklLvQcgDOh1ICDVybwr/+3NPtcCSVGHsdjkiAZ7gu4YEmQbi
BsNQu+W0+1RHbNVhI8i2LSaqOPtwDGuahZsnH2PnaEJHiTMmiB7sHQlz4ocJ2omp25DODH+8majA
mKX+w0Sp8MD7GnjM+DUcoA022HqlTr9bowU6bpOf11EYIwvqNlRnv3IGISYZWPxEA84eyq4H6Hck
ZSO2mdxGezCmD9LoCBWLxawrpTageL8Iezi4LtEN191iR9dHWVolRoEu8tBfHEUYoP6wsFP//ouc
JVMrPr387IQlEUV+ux3e4anCsyhENwAUihCJcZKruOA1rMOpuXyhNcBWmsM/cUCo/R8wTSTU/xWE
ugh3Cf7/DuopG8MZGG1Z+jjuMOhIA84Ssrihj+YiFV6hFw0fN50PUDrFfmOyShbQDI/rkQ3hbPth
mUCcq/SsEaaod5K+aULWBKsI6l+F8e/bArijvcDoCBIMrSlTEbG96UCE4Fz0Fxw6SKRyB2Cbfz8H
NhQwZVynKVNX7Y3CBSSW4T3wq3xTNYOvMwB/xgn86fZAO6nRe+Bc4EvUNsB+DGK4T7NiHhYC4IIA
jyrQYSrRdpbZGA3lYTxGTiSbIp2Mb4QBpLkGTeZroquLl3xLrIjILuEXmSoODmMNOR1uhDAr1sqM
1mkzZG2KjE1/XPdMbYmi1/lOXuFnRq4LR+B8SDsjfmUCh+UvDQ79oNXtwOpc5nMHSmlKMaxzgnoT
rRJHOhe8nxujvmMIXwIFGMIFm1WHM5Ct/xFcwK6mD/9jPUJRRz6R4WRzJEphwokFYMcntssWfLTd
+XMb7JozLa+LgfuBcVRzRmZMoVi6zAZRFrNaszVEc74RGQDSHy1jwAPym+QU2wzrgqeb07Pf6+Ol
2ibqOMOSXb1E5FgEqK8ZV0A5u8R/v1Wumn2otZ37WxHiCX+Caduhb318Ow4zYgKS3KwOaWF9wmb2
DuPwOdPd43wAk9VAr5SR+mXAlJSvA+xImbqtAb8QD2hwXNCN5gJfZUQYH9ArPxBh3mCVq5rDAFIJ
y3N5Pjo/odVmHXGfW1IedSoWe99LPBWROWZ0Aurr+zdw3D+0N8qhG7+hBEKho/+Tl4TS46ZVELag
QTB3GbNijYLbCFsCxTVzXDY5akc6QMh/SOtY5+ufxfyi2IiVgZbhhV2fuWbNZ4urb4XAyYHd+Bqf
83oD9obSY/7ZfNzH4mJARXbYAv4kHY8Xp89A6vxNzT5TTMqDPrsCRgWMaEDqmJwwCBrknowRoMuW
9aGnYQIniVsz3cn4iDgFLTypKOvZKJmUlQHpw15hxsaUPuAgT+FEQEnERW1arenNAeVpq8Wk4VRv
KCo70rCh4yF4SG0UKIuH+Gglu6QN4TKRZZ65tZsGiPrmRGLjICMJPQZyQeJmdNiJDWd5ud2/fdWN
/W7ZucAZCK6X33/bPwNVQreIR0SJVG/YzFEeqRQAAfWp6h3hnU9SaCO8+CeOkDCi6ScYfSeXApay
7EetCHyZfs9807RdGFh5l/qvBg/CTNygtOmWRJGsop1ylSInPx+vgDrO8G+kWgP3G/DJ5QYKBmmI
0c+DZ1SRbTqMl5gvFxo8oN5OwXwNneb0o5qU0r0xDVyOXbAy7qaYy9p7BGAr8M0ldgbwL750FHwj
BLOazEif8yUvmxVLjPzI+FTMYkEx/jsMN81K3fENQeHmUYlBqyi0mT2BiwMn0F3TyRGPErAIl3sy
LiG8MsheRH9ig8KhZFlBpkucn1vNcYqoruhE+9sHtSCi5av+V4YsAzZyTdliyUNKOTgSFevEuqVL
eAkiJ2QeypxxfO6hCuv8syD58zvkBCyfxdEwFGACR4H4Szv9+7kd8JwYQsNBE0dMPQMl4zfxf9U5
M2DzUg+tERJHtBJ0CY74g7Dcf7eKkGH8uzePUNFQDf/9La57IF5EE77kkc05IkguGnIjcRWjfn4T
Dy+u/O/pIh5YPKy4g/TvUjLc+H/qcalowUVT9u8fPnZMDtE2nM9gC5wWDi/zrDr/XS8Z83Oz5l3P
gZY5ablagBGpJ27G4J14XvETBdf2J15B5fO8uCWfyGNzGh+y6gwS97i8ltfX/r+r4UKSjc2biRmA
jbiy8h/j1Pv/T66ClRTwIAz1vPKKCJbxCwCWz+emQH8dbhueJAVbSAZsP6RQwm2D9wCJEgzTlm0A
FNrYjrnRAEeCkcNk6t9PmNo89cM7BjHP9uVJxH8MGcUNmskXcgmjVa898cI88RtlGi65z6u47Msd
Y4+Xy23//6D8H51wjJL5eB+aU6A2QtnzkBdPIGfwXlKKtaeaKoLPAWTqi3oPb3aeSDzZ1+fhxUVH
LoTO9d+vxezhcbdjwA/Ktn8P9QybSTErK+Q1g3/PX8y4Nn5Z4rVQRzaTbFnM/vuHjN7ZK8Q3IHyQ
JzRJlzz9MyzX/Ao3se8+ua6Ygdl0yDybyRPOKq/lFYLe4BrPTV8hG+sxeIYEJM940QcuFU/PXSYa
F7/5TfxfC4oZGFJy1QGSJjrwHib4nNQSvxXGQVDOmeeH4mdnHfrmXMfNQGMHx/YANnQfyBOnbP4b
iJXAgSK8Fj9bO1ui6OTbE29VXC/znb5CbLi3/936dyIEjGsEZCquY1T9301HPFTpiyvFg/IViMcX
zyIe+b8Lxf1GDsMZcQtxEQeAK+4nbgql1uPTKtclQkm+/SOf99FN+PZLv91yNED44ldxaHQCTv3v
GvE4yv3o8j2i8C79+qTckyv3sMVjlL64Q3IVzyRuidzKf4a4Vf87vqhUTs+rkOmKW4nLjm590oLS
1+7/3VtcNuhzbPx3B3GIlj7firg1D/ffXcW13IWjueR6OGIcrOKv5NpAohHX/nd/cdmA2h0u4xXi
1fMq8640BAzidYgDUtxwwCnM58A5IP7+H01ntp2q0q7hK3IMWsHTqEgvYhdzwjAxUxRBGgHh6v+n
svYeWVkziYpYFFVf8zbiL8NZzHpx05j/Bs5X3Afi1sE+j/q5uAzC656UbfSZ0dD2gTlGz7jgG6xa
1NMdjgzgXfjMkPURHRLJP2PZR7J8V/GE1w4ls7gJm7CnGhlfvTIqCfpwpuaPFZB+OpM8nX9YzMDH
8RLZryPxPOUMVgyQXRO3oXKoo4p/WYrEYViqbh5AOp7JOiv7rAKZvQYdwyJI+IZeQQuFHUU91l+q
cOIHsZiJRY2Ily/6zXxDiQrJh+k+tzEuvcvMBsG3pBLL6+MhbGNyDh5WiIr7+E33MJ3fPN6QX3gL
4OQcNResOEre5byAfIt6CwsWuNElYp1Ia+R2z0FmnIa8AzQv3lJ8iWfxRhYFRHpzW4X9IDIs0Z80
LNY982AeDBZYcTjqbn9/5rDs5Lv/Xo/QRR/zNv8dR1smh9z+Zp03ORNUy/ivR0ICTQu+kJFbQdZm
W+JvQAE+QW0Iu1DO3LDFAcR7mOd+pfoG54vqiGMigf/f3//7HGIvkQJx8iWnnXPG4pD/PUM8U/wM
zOyQ8XNm1yeWb7rTu7fDwRh08yD+PKPe9UZ8lLER40xS8d9G9YrEYA4o6GhLlBSW7UZodULyH/1v
8TdtXkJj4iF1YZ7X4mI+2Wq4TuLJ//1f4TomKHQsuQSC0axSivwbHRDBgDIT8teIsSGn+Rvy3JZ3
jLyYHOLMhRWVOFExD/4ba2YLTfW/KSL2QnFVlL8ndI7YH8UHMKChiYkkHtHOf7/TweeHmyemIWdu
WCUD8d9zyMHZ4MTvoGwoJsp0I+hDMPBi0snsssVJdCiwQzmIo4vv4oSiFinRf/vxm83tzV35ulw9
tDnornMr0yMSt7EnsSH/t+/duH3FhiQe5QUJkRDgy86RzkwvX+cyiMfoN3D4x6m+UMJnlpVs3v+9
BuEZrqI4gQd/E4+xudFvcxTe4u9lF7G94uf63y2HovKJouffAIjjagfljBcMnQURsImnKazJONg7
pWhiiD+KVxM98JnFTatwYi9GNYH6nrBaic8rRln6v0OKExcjIEZrZom7WoxSx8wS3/8/OuJ2EdeL
y7ggOPKMY7fVmdScOvHFe0vlHcTRnYrjqTwx3GcmwIUbjZjovXv80ANiRBuwuRedIhOUuutHXyy4
sbFD1c59KO8A2h94NuHJDhH2kPA0pnj/3lFOefwgMAAA/ONJL+DCv6BczbNBJwPVXtlnFTmM4nlT
/plpc9ajNm5jg1UDWUo+7cU8FCWlEu28xsyEFgJnCNQGjQpIij0oIW1PDvBWl+WpPonTpc4uzpuH
6aigP8qkP/exeZCC++kV1VFNBehCIPy6KOf7j/Y7JQpEoQuqwfkN0aCPC57WbmiXbRXE+5s48xLh
QSHvZoRqvDE0S8L5Cwd+cyaQmU9D0AeI4zg3j1Ead6zrURvWDCKM0XbDs18RL4LdPz0/mFgM9nvH
dAczfemi4ayJsZPYfi9MuXPNq1ne94bXx6wH6ae2778mx3YzOb62syOp3voJHaLfZ5tqPx6nJ3Qv
yvX9ZdZbJV80x1n02KebHLjEkR+qj5Ek9gMp3ZLzPWm4zsVTMuFLEg9csFjdTqA7V9D5Mq+USbAm
sR7O4hEsDRKSX/nmtaXcGN7O+hbq9gYtTnY3lMm2s1Bx5HAMx83zc3JQtoWHrAfTJOAUj/3Xaz3s
GQkkD+Jxp+zZvB4/jAZVk3xpnhlwUOBMEa4zsTP/qX+zifkF6g7RH+peJhAp4hsCMy7Yrtzpa32H
Z923fLlHxvoOoXx9+8ZHAUxcpAX5eYy0cBpDnvZ6xM+MLfE39mj0V7lF1sZaxMJP6D1DcI9yt9yS
WVehuQJZ9tl43Um+mOivUyvYFZ84waGyBQPwdpA278jca7Gxex7l092H4Rw/uLhUlT1xH1+Xb09F
fSaLR784IXW2eW6aPV1NVLy+rmSH4XSrRPc1xXWf2HKHBMZ6epJOjJRyaU/vPzQScmpx/Y15yfG2
acm5Z0fd/qtVMZ+QB6DIUNtSZGyw8nM1JELazysoYQ39hUmAY87W9JH7ZgO6eUgxbZIDHLuVcWxF
bo7smpNEkEhpPT2D28Yg6NFWeGHFudtuGuhueZhGIhQjoEXKJZQCdBtDmfv2eNtX+3LdbatNse2g
wN5+zQvCyjzvR/pB/WFjfra7R4yFzWxz291RjoQVlCAigx6GYBupq8KGOCTH5k7pqUaRnINL3pNE
UxIg5aWoQX2b6jvYXIWUS9Q48s3w26NDIiymIA59kPpSeiPTn/6a5/dWP06O988nExfZ90jbi3Xj
zA3cfOVsmt0WOurnyNWLeRHtdJntFR50LQ7wioYvjtYH3VbeDV9mtgCkafJUEU68L9ykLAzc09Rl
xbLy2215G2YoKxYpNrvSAP4JXgCljk/+oJxZW3iMVZDbpkBlhbiI+I6ID/ICYCwqULRTu7lEyr/V
fWIyE3JwLJZWjjo9m2eOT5eaNzNRXhRrBH//u2VYYlnyeEwvRLDSXVia2XKH8SN7LjtVgE/NX0KU
ntvjhtP7B/EEfQX6q4yHdDbpZ3AyB55PMVhxOC2eqe0n382GNvNl8j35Zkw4HdJS+vvgJ9gI+A8F
/T+SHi/goIwfJ/R8WSlsWSrCLFEk+r+vC1Hmmd2BlZrDJtzGrLQX3tQ88/aixI4OJ65+f8V0Fja6
9NSyeQs+KW/xt3ByMMZSY3mF0ZKLkedQ/JH35+c7yuugr3JxJMaNXYaX8ihjwNvRU+YEOQGezLJM
PYNVg1HmNHg3ImJMs3nD4oSaaPKd0ee+rUxmewOxCyJ1F6eF1TIhqvZHf/hlN6+xJJK/dM1X05WG
6rxkDQ+Hsnzf+QpctQHh+vpXbhaMVaNCuJ8CgfET2hSNcQWYuXxfkBzjur6cvPo35T7i5KWplWtu
9hK8l2zmVV90GRLYqO8FH+gN0fRhyw/feNkmcMJ0w65CIMKHIObXE6fu5jclEN0J/fTAIVM6/unu
zRvykdfy2vlaFZWcJtGlIj7OY7rE1MWquagHanMAZurRynC0A2Xb9+SoqmmbqrJIsil2f0vS1op0
pYNnEN/BBKuoDgzzTDnNzH2JpvAv4LSKlt3EGX9A/7bGRwscjOMQBWPM9/EitkT7+I171aXYQ+G7
UUQN1QuYqyyl/4eagN/kC3IZVDpYy3cmhczUTv5sCJ8q52RRZJrlVl5Z3Q3cb4sS4rdu0OtaQxcp
jrQGZ98ZNpfxw9Ki0ePWE3BGdf6+UN+XFVCIAvqNSibXfKmc2DR9OZ9THitRwHsvUkd4dZU+QXX6
saPwB5kXdgdLPofPnn67547KnltJCYrHXnCbAL4EKR6cD2AaBOS0Jr3b6rVkXZ1XsUgcACvSssIV
k894rtV5LjkAvbie03+zZgloAQBWjpNm5pY86EmuBrZy8YThuNQhs2YbGoEHqrNgXBYT+3GiPQpA
fIWI1wuFDSV87WskW8ZLuq/+ZfQ+vxh82rf28M8MDNEYQ39CuO2asfRNz8ucC800W0YmekATVFmq
Pze77Z0EW2iHRjToVbQMV6NPGQcY4vy6u6Likifr5Lqsubd+AbiuSjhcPuuDOk8PSr1QwBiQElCV
ZpWbJxi6ahYaOvhGwrCsbVMLIQo9i+9kcG9ve/o+KY/IyHdTbn1d983+W+XuvKdeN3rtPRBgoxmN
ko+rvklMhHgldBhOkzcD3yKePspg+3FwUVfvO/bNuDCj/2dWBFbp+NGh7PMi7aSpNlbU3UarjKbD
/m1c2tdP8doY5g+SgJIC+RV0AdzwYT/IdtG5GVL5eFMkTl96/QvUJtzx6eJZApBC/bcRMHogCKoP
ieqeA+RGFCvDOBJVlzLomWHW+7WeoDou3ClhBoDmm9T2QwpLEDXpnPM2jQXLISst7d26XtLe5df8
Yc8elqHC74T//UERSfflo8HiuVco6H5JmlsJFMUzYGOAvNX5Q/iGi4BQ1ZfRwCil1v8cnBzT9nWF
YSEouRmM5wX1AgLe2ZGXPC5ogwiymD5alexkwpfvglwilTDwWQXgviTs2sX06WTFh914j887JPOY
dRue2HZEdRzrc0gAeOJCgFx2fB4wOWwUESBHlPaKHZkAazfLQnW4HRMA3Igb7+9BTYkM1RzPcMzg
iX3AL2VlCwr7ZIxh/lCKB7fLTkEulbtyJWRXbW6R3BbaSrBW4d5Ad0Ekw3TlI+/HFsL2TmDS6gso
SpA2rqSu8eR36kBtpumvtAuNz2d6A2LWcC90awhhqQlV0xpFa0Bn9JszlGXmCAKwSTGdBuRYFlpo
MJz1B/226T9BrVMRw2u57oISO4HAFINlwbDluXl1KKMs4FaXqD5viBbYTpuvIVtJhmAUilV+Btb0
zF7FEpRgGqT7YgM2bc19gs2iphvnX1ykRAmmDW26BxqKn2x3jPj1kIXSOJ/9vDm/w7VHO0ZYDWMy
QV7wgxymDjppXJesOMjcYSng4QXPIZDutKswhcWI9tt26Kn4aq6y6kDcQ+wHujuQca2YavdPEJAb
/IDj68bsqTqmTuUlXzWu0QA56HyV3FPov4SQ4OqtjqgKbZ6QdhCN6kRMBpB9GESjREHpmjJJVP7D
dQt3OUgGCNpDvzmYq3HL8mkLroWq2eypOBr+PKEc0UH4QVlX+oBNBnuK+Qshgs7OEwmBUOq/O+W+
NMZtNbVGbtDbkrssZXDr8TiwDlcs4SQqzA5Nt6Qp0/NAVxoxIUPyusmqoQNPjcZm3uGA8sNgSlAf
/pnzwau/Hr86RMcMMiSh181AL6Zz05huIY5QhwSVHaQU2hMsAplAuP0CIqLQBMHIQ6j+IXA/zxx1
+MBk5ve6IQ9hBVCmAg9fvcAyIQxMdFp64IIxo3r/4JFov732R0NDbrCmvgwix0ZP9Re1KaD/8bUB
Fr64pSi5dawIPyxY6AySXfG8xrqubmhjHHivL+wfApTU0TjiTcrXHJQJdEBI/jq8GiHbShqkE2YD
2BKMrTx4uTTDr6v6W9mmOfJWaPbzNLYg7t+zRCbzWMzuKCdavdAuQIf6yhb080T3OLV6aOy39fM3
L4mbAEfR5ztP6fsiwgCGQKIsNKfTRwQ0hshng10yDVvvpyuJgIIAC5TdTy+TlEgnbsRkgo+EArMS
CAaNH5qDKLzRxS9py31TbPHBbMKzB3ZIRYE2RMJ6125uX2gxkOTJRxQPOiDd9w8H8RNynbcM3I0T
y/cIjX0a9vubMK/54h445txvtOpUOgna/r7NVsqOyweaf6CoTicXIUDsbMGvkyCsumqJrj7pg3ZK
/Pu21p03UP0EGeW3DSitnUiCjSXpuSUXmz5B/WYm6trwZ2nQYPsqL0Blj4iTM8xsfpMlSyg1W/jJ
MnqJiGl+FdZs9ElbaW3wwmc1N/cJe/dted9SFhxpiuZ05u7bAbcdoVua8oewPpH/bzL7QS1AYHrZ
lMFTCstf1pmlMqw6CfniSfAQExHoK7zoKXo/hDNA6iYhai7LmTlPwHUfBpTuqS2jFkeXgc4svfnB
N0LJgRr/Pfsej9rp+Wmsrp8abtTSD97D7QlnTlKc6/IGoB3MaDpHCZ2Z2nlPDal7UH0W/rKPHPuc
D7hlwITPw+56QpFw+DT2BuE0+cbEI+dT2/CIWbeQmzpKi+f2bmMffUGYG1zIh46gGNONhtSAU8+q
VaHVzdA4WibGRS+WU3qqSLfuURbppFVCs5m1F70zCi1aIGG5B8gOrJ2KMdOv8nalibEgGHtPXTi2
GToWLEEhzVV6qB59a/aOXP58aoZbpfVCG3YINHo5oCC5CAygRDlZ1oBHaMkerHkJrVlpVZSf6ed9
snnrcBff3DSou1HmwoqBTgp2vvv8r5xJIddqNxUq05VLR3tNyWrbbDpKPuI35qYjfqP4Q8y1acJu
i4QJBe7Rqdfduvpq+Bpoz86+u61EiePxQ7gvJoDEGd68DkzIuKvc+2ezmYlIAz6b+fs4VW5udziw
Uvkh7Paof1NJ7IF3dJR7KNlTr4c1tCNZ0n3tgFC//97pvnJG7jcWGLomLqiEcVecp4fXZUoh8QnU
mqISgCbz0MYZhc43NVCyYipyGGzE5GeZR+uVYJzuSPS6tPH9sz6VfFBRpUPtliarcpaoT1JwOpHY
vi7i3dDD3jUhlbSTRGUKPqSnHSjBtPF7+94mB2p0TVxRtSM5+3sNj/3V7qwXn4QBWLexSMZFrbcN
xYmLQ5HM1pRNeroGZILUnynVJQcVpHnqsXUKWIt5GPjU5EvsfUDciOlPHJrCM4XBNhbjWpzMg+il
Ei2S4N5PfUht/EDgQgNWiI8vqfdeGY06Wj9OClCcgN2ni0iNu13GyajICvHpAPOKShQAqV0fivfk
0kbc9Hxzso5Kd6a+jFwmtgEwq2SUmmicpydWUfMginPidN5bauNhdxGX+K9bizonaNYIBTweH8I6
GkJGIG43tSgK7xgu1a+4lveT6dJpRDpbE4o7jIqgixWn4iRGod6R06KqfYLuEevMCOks3o1XUwOj
IawIqYQHj5YX0eOSDveTqGVXzKQios9E5GM9aQVVoWgVif5SSqU8A47FJNgRHA9nlrbXLj1pgjFQ
XKSzCCsimCOzzxKb3uoMeI4olhWzOSv/SI5GfwKzYPIpBgt1uXW9fa3V73b/9sxTtdLtG/AjtI82
qPhSpp6u2L7X72gaXA/KRtlcz8ZW38625kanCkdcJP88/Il4Gg0Fnj5P3IEr05qc1HBuYk6xONHB
TE/DoT1Dcd02rrp+nkkbj1XQ4eIBmNvS3IdfY2UkMB4vGw08ehUZFa50PVJiMmEAAh/5blaaK8CP
jT2zr1inTjeSe42rAzL1/j167DgKhfbMe24IXqFLPBZU9ZAtMBd3kE+oS2oRdECBwPJBelosAPbU
AcPnoVjHloCE5Hy6VELU3cDvjtHdN4PUufu9O0ZQvCaWggPibAsfGeXFuzN10UTiXlRW+Eh7uEZy
ZoVvwokI7r60QujiCNt2O4lSFwdHW/BrzaWMba1ARyLjCNV7ncS68/S0oPBvYeG8F4JC+vZBP15j
murUnGljIPqJX2YgI5FN4XEJiW0lu9MtbqgOKt+27jHaoYqdm+pNlnCllsaq8RUrByttLnIE2PQV
/Ear8VtLcAewd6ZzO/vMgLjD1MPFQUZElXSmPmpR51UrDJ4difYtIsN2uc1xdLr5RgzeOJDcmf2O
5Ehd3+nAdEz5ZlVsWaxdlUZGuxqtwVZscGToXXRgGOiJ+E+X/tkewQPQU9X+fexQcCBffX2jPwxC
AzGRb8FqNJ3X98vNnMwZ/ylrzamBhKvuM7rHeXQ7yYciNthvUPXLu4/GR0yQLglS4lAzWSPXqscX
+fYAfkO0EmfwHdK1fETnac/bTYiuc2iuRoiPzEp1VfBwUCBdJB9p8zxdA2iYuppsjACIk+iLQcFu
6dqKwuuNe8F0YHRGeozgjDULroQcq5SRbyg+05TdUopFxxxFI5bIfgUQq9hWe0YlqBat9aJWq9L6
YLtbdmtJNLNEuzeL6Vav737qP+3UxzTRvoUZX9JmXDfuRhZcpCgF2gxlgUowN+InFHEw1wT8uIYj
HjNHgMBCjHFR4TaXrahnIYPo6ysTl24QG2AbamdGmRxxo4DqjkAO2aVnbN5wJWtui9HTbbRjPMwa
0Zmm57SqQUOIj862SNVaMJsBcb+OEyRtAqHnCSQqeKzpBuzTz8TNQ+wRIFelkbkx1pPtfQcRa7Rm
6FSX/mTb/9PJGT5QRYJ9Nd0Uq2Kl2Y9NivLCtvydfiOo4rUuZf8KVL09oIM6Jc9FoNcv/Kkrs1kK
mxFlr3JXmXhYI+ZzUeIRFS26DLvxNNtpYWUTBy1YJWiqFY6+mDmSTTyBQmjqiPupBEMwHCCtPqIc
YwPVurlMcWSVM1IDEmnrYXX2JL7ta+9tZ26/xEEgqjxudKBHVxclX3qS8OGXOuSQR6CTm5nhzJ/g
rn53sJZ0zOV18aDao0eTS3WEha86MtjOfgkm0m5dxMppZdGIRBhw3QRiKiGIEk7ifI9lXTQeU+QQ
sWmnyMRTCghL16CwX17i10cMcT2k25i5qNNDwu/dAv3vNzV3D6+jjE6RfKSebxk21RRaiJ2nrkqY
1iP3HWvnqly+3Xw3o7msW0+oRiQltsrCYWyuUbarD9lOsyZuu5MPZayQ2IW5b/pvGxY7dmlo/7my
rcz5IJCsUTfYPAXM1J6CnJh58rdM4Hpf31xsRzYsEXRm2EbX7V79FvLEV8CUBu0k3KSibI839ZbW
wIOF5gmYVVTOwE8uSfCjHkmdZMWVoy7MZb/CH9QX0yVTyKkXD6dZ3kIddwwCcgDIOjO2EWE5R0Wl
33m50hYGjTuC9rsfzPVk0/uoytmm14CDpaQQIL++vFE1gxgFwp4mb8TWyrRCSJkeVYjDg935AiLy
ZLcYEU0XffeKG6hcoh5qsWQ6j7jx9c0swHZYDe4H3S0Pk82L74qFAoTuitYT3DzYebJI2PM9INs1
dhzI2gFk2/O+SCKFU+eKDQ4CNShzuNf9BMH/SUhcHJqnkouNNsqqB07vw3mcq8upNVlJFlwSoQKo
LiUM0Ut3arfbyb+cNVyYCq5wfgkmtItwHA3f1RzhIn4tvcxpneRzBFEVTRf1UltI0dRXLoWnx3Is
ndLvxH981/afayL1fOFpKJO+xtzfyBL0K4EmuXkzdN0LDD1YBWwFJCGLK20sllua2QAbdBRrcvcF
hIMQ1Rd8O6pO1GZklhJ2C5L52z4P3sc8MCPJGd3r5e3+AF8Gmya62jMwhjSuWK8xjoZbDKuE67Dr
g2yj0pAVQlGZ3QbltvPSrRHW2FcmziS8BXyCyIjBSIZTV3ERY1oWFj7JVgnOvPFTO5xad6/lxwGv
qNzvf/Tgpnw8fcNtndR7RqbVOxIWakg1OpPV3Z5yfVFQZdJk0WAllhoWx8dRDdNvCFieHkBCCmHL
soHf93I0RlI48Vpv5qTuE3Cul69Nq3KS9TUqDyReuMsZqGRDmfCznfIzC9LQ3Laf6KMyb7Rt8ylt
YQbGQpVtJ8cAm8VPQL8JcC8kVfejHpJfU/tmp6m/y+9pZDpIgNi3FT5Zv3rMpaK0lgU115L8ufjW
ouv+cRQP1sf6G1PMYwbPhGl2TLfmiRIktx2czDaAz8fqOFtrKyroyJ2zQuAgg17JQpwcO6qfbNND
SSeTiGl93XTey9PA7U7xsNTW2e4RFuFzV+1wd/IQC+wj4ytDnXDwm0jzlGO3r7amTdjvDSwY6ybq
Ge3Uk3zT7nca8YDiDUczZjfbG5FQtjLD5jvdT04sl499ue/tLqjWmCnG47kMaYTEuMNdwX5H15N8
rnYolB3q8B5eIzqTxkZbj5vhUtjGHKBvnFxYMblW5rY8QOKKCH24Zx+xvETQxDZDKZxdZjs5mu0m
+OE0BjKh/QcytFtY8WCLt0lcKMJpd4ZaN4Ip1ff99/FLZFb8zliTUFgElMBveyz5Hvv+2B+L/XVd
BtkahjCqKYgNLpq15AuazNRC/8xqI8UXN2XBCdztZne36xCF4cUr7FaFOzi9g0KurenL8dDs8uh9
eMQYi8UzHLRvl4n7iLGQ32QOlqvHFy0LCOeLLkD62H7tB7vYz07p5rq+bYVsC/YdG4AB23pPiLn5
O6V9CTULSYAu0LxsLSLP8rfeI3yIesHgDXaOovrUpj4XSJ7kPfkkqVusJK9nqJqjcXrszdAM/yVx
Eqf727o9MlC/vUcscmq/xf/1qPGqoxqpEY7wXp8znq2rBbM1/lTr/KCv1bW6lUJj917LEW12XnIP
HkFK5Zly9Ww3u9x/098ETfByn+6T+Lq9rSf6nAPzNbmoJ/mkxTqHvweGowgKKHH2cgbP3nDuQUWU
LWJQJWxcPdJ50m3L+djomxMRSKG4S0XQrnMqBt+K2xxmP6WT7uD9Q1Kk0Co7E+vu62sSh/COtYi5
Kfy7L+P0kwb65KO1kxgSh9OSZxCYrSAYIJlArRV2YiJCUoTqTac7pmsMYUMhhJLTus8d2a2wgRd6
vaOLvglECauwb0TgkAIWqSstDLfxx38l3dXIcJlyrEmVpbK8Y2exnLJpqcvcKlwm1THdDF57BO2B
2rsZVt64ltdSCAd9Dyzi0IPxsgQmRFtpK2TruX7IULyDwoWjf5U/7i4dPfObm9BWDxS7sX54sq0o
HzQd2LFpz4slGE9CHy8BF+tjTAByt2BvhikdvLzrqkIMhlI+qwNUknXnGnDY3HbR+Lddv3gtjXlO
UAzunv043ZI5kcSZzkNiO2FDCe8S0qI1A4RsizdYEFEhatJb/aMMYBB0nITkGmSYlBfZIRyEW+x6
iWQ3oWuzYNjYvJwc+8dZ8PT7hWb1uyZ6IVQeqwfFr2PFH5fyvMUyEw0gEOASGvgEDqyUHRYz8uq2
6oHaVBvq2GAtxB50DZLddWX6fYRC6Oq9SbgwyjpnbTM2MrYX191rOXMnLlwk11hNAWQgImjlUa98
pDHWI2vAEGF5uEXdQfts/SLEuTV+n4u4gnxahz2bCGWtXQmkwJkmH6+QzYWwQRE8VZvyW2TaXH0A
FVzuuUiP7uzpN7agOqxj6HfDro2qqNmNhycEMcIxJkeknjV76r2D2n2Fmj/1XhsM2tdyUCxfcWXh
2bl82DCL3fFQRfnpYWPpc2l2io863rkhY2p3t9Mr5CgW5+M2F/n8RugQzp2nIIze7BpWrG6l+KlX
xD1TUbPxHHRRSfRn7nM34V2rKPGaCCek+cS9YYDS8llnbnV5LLFQsolJwnvc+6xlfrtOPDl48Fk5
2hISljdxDKeFJy155ErzkZtjsHQ3+aEA6Ru/75AvPn0VFfHERVPVzaJqJ9EhYHCLWP9X7ZJPhdok
a+Ww6ESVj/QJ5THoJyvKqz1KOsynoIcrBRyGEv3Dg/i6xPed3Jhr4czIeEeMhDQqsf2+3eekYIIp
8ljDw0xJjdnL4gH6NRfGUSyUWggcX2HCgN8ZaMUrg9ta84oNYuY2Itm6S2MiFNHl1OsdzS/DwX8w
bim/deQ1EpmNZCvHbC15L0YHV1CvQQBn/dho310w7gt3DF4gT34r9LvyjXzEO5EoWgYlhJQ/gkRf
sytoCpEPi9yYkgeR8ySubTW8fz+8h5cTxpAL400DnMAb3WyHGtSuJZRJw4b6adQ6SBGX6W4iB0ki
LzUkRWTusRFXFn2y7G/0bUwAzJ5UGctU65wmny5KVO9ys4CMqBCLhBjXLdOxXxSTdKkPFFvRVDHZ
+ScC03AFgSPFKdDhjw5B5jTLFzo67SqLj6YWbncFOoXOkrl6VcfX9W2l4++9fVi8o/EqnfdrAhcW
jUoQoROdWEbP6RuR/mRUfI0MubcZuQb94Q50wgu8QvdSrR4qpqb6f5XlD1XwVxTjmKRYuQGFSRM0
lpJzJ91OpvpdzlBkZ1wxQ549AB50IHYQtM0S55WhrpWuHw0aNeqA+lF+bCaB8U7s9KpZ1Yt6Nx3+
tCu9oYdtff807ruHhJJVsYRvfH3XxPVf7xnqR/IyZy7y1rfrsJh2vTP9cyFq26Uk+b20GIWiIxC/
g2FipRoVAyVzXCXxM5+3lOO1bcZFMO54KzJ8SEqGqAg9UeAZ4iesCQMwZPgkYbbvwVQA5pCUUBFk
tIiRU7yRksCYMTK2KX2hJAV1l0VrtHAFyxLzg+4l1XFhDP/DNosWzwF1OZ2lWwFwh9U77iRLQHnl
VkV289CYHw1Nv11KPQVXS3WJ/g7sp78ecWVaxptsBNGVJdpAZu2pnHRmPRFTIge+rx66VcMOfmL7
SQNIQWSbfPO9mphWew/xkqWoo5QfPwMGDsBlDx0yvfoyT6CXfKX3QKEWK/jHCwP58qtVWXiI4Lrc
2OBgEhRgSc2LBV1u6uiLK+pQCOVsS9Ai0TScIh14m5cJYndc+I/b5Qpp8/Q8vfYMJgquiG6bHf1m
XD8CMzm/zi/EZ2ogG1aOCg7mkEgBLOp/r0POho5iDlSEEZtfcEbAuoCtzcuLeVaP3IQJvV+UIqkM
vdx8ceNH6i0SlpTFACPr6pa4cY0nErTEwisUu+8GOEwEBXCaHdDUzOiu09imKX1Fzgda7OoVy7Rq
0PqiDfamb+PRlqc5qi7ooIMyx3+zMzfXVSKoWXfKvCgv0lRHIQ0+/PuC9KVyu/Q0tEG9lbZsBPfZ
Fwj8K/HzD/bnyIoGKMvPHKaXBNSori8T3RolQBPrXl2aeHlMFi8cAyHdy/Pueplgcn8LuVATdKVo
/6bNtjhPHlv6a8lgVXStXWzNxCZLnQ0s22H222y5PhHVL+sRoW+Ispp9dUw97tGkmeA2JZl7dOrN
OT0jXXFNJP9RYevoJy9k1FC8GVRqJL8y766AuAlSKCedHqVdYLA+o3IBRmDeo3mWupPSknFdlSnz
GnOgSCVNQmmFXr9Kgsasvx7ar3K64gZ5eW0vQBurFPaqadXHF+SvqftIFujXXrNFCfWxCFDfSxzj
Zk/7cIqeamp3sEL2DzLBl9fD6tE/YRwjM+vV33KY7TVMUofVXyGnw3mtPQOEoV9LVab5vC/eCwAD
sBEqZCwmhzv+yxO8g3GPAh8NLZSaPuspDscfWgHY5eNRr3WKtnkxbzDvgChYI6qxN5XfyV6CeL0r
NxLqNtmidimNqpRmczYosnMsOzUY4tQ4Sd+F6GRwjfo13PphlW/b7UBG9jhXKxwCS2sSa7v+E37r
HYQMznEpFLLnSoNSWNljBsPyhw5fDVMEjNETjXea/AMUFWwW3J4rZgPFop7o9Omib5zpWs29W3cc
1SDZVogHMDYmM2n+QOtpg+K4hCbegnIkIjm0B5CibpAkY2wwI+IyfxpQAulclesJb6hBqmdIZsYH
DWN6lvpsYRQLEkhNBlXKRCG+ulHJnzlACIB5zBiS2XZEhs9JUEpBxWAaZCze4xuwIjpnqJeAXmC0
UoymwWFdbbARvRKwkTQFXCNgzaB5ubm5TdoHB/iv5T2t0Ey5GLXJQgfF+zW5ftzKjEXuvWgfA6K2
+0zo3u7kimiXBm96W9aQIF+h3kANaOH/Yd1bZfY9YZcd40QokS/75KdJoDfiN0/jl1Qso1MTP0wK
2hyC5zRT9rmZOwO+BW5C+nqXsH0e9OOV85XlTb13X2o/J77oA57Zl/M3+Bb541/7nZyBdxtbbNRS
R45SITEqlt2ZU87x4/zSfgx3oFZPQW1V0ZGmt7xRsJ6g1FhbCJ9dgZXsoHOJtYFuqQGWmposAC3E
L1c3QCLBQAd/r57Rg+Bz/COyPMD+CNk+XluasNmXgoW6N1uVK/30CqiZoGfYUlbAmuGnYc0slkw2
mTWb21Na6Mnytkuep36dc1XDd718/L5/i19kwbj22QoSf9468LQ7e1y9/iXGN8I4w1Ya/R6lWKhG
6HYU71OJRm//IaGJOJ2Xpt+g/9Etb3rAxx+N5aM9Yf31RtOCLVhCtnueFVGP0oELHhKDek/eyaw1
+uIFyB+98T8JdCG6UvxepwhMf3RUX2T3TiwKLhC3G9ScJXTnaEtv0NXBpi1zp7uisa8otX0m+Igg
Og3tenPdvns0L17th5Qs7zDhfwrA6ir772yNuBggy3IMZxiY0glRj3S7x2+ay4vKG1RbBUCyZssc
gUM+/z3BCp9l7mhW1LP5PBFwqV+AqdltAPOwmPdEMgskaIEroe72P5LOa6t1JAvDT6S1lEoq3eIs
Y4MNmHCjRThWzqX49POp52J6uvs0YKQKe//7DyzC+c1GM0FwXv7c0rWL5+q3voOVm9Wfsv9pv1wh
abH41i3hG9RhVKnOHfjsUqMknXj0yI6iNb5rGh15JPdsySp/y9hr9Yw9fYi1uQ5XfLybvY73PeYI
ma8L40BxZLfB2eX2DKAp2QkCCYsutjX8xpqPciyPnsg2dlKdXLmbxEVrvXMGdTVwOZ7wRtdimi0S
BHKz4g20sKAmLIkvUXJtKL7b+TOK8e8bbzlbQpEFK0Kuv3mIIBlDv3X1x4xySsOHxQCJ7nn+DXMM
O19ZrL6oyVZJTNmDjt/pdejB8n2p9VyBqFx9KfXGx8+he5hEhOE3kQMl2dHRqm89FnFaetPphuG0
1JuZSnnaeHq8DcSB4t44lCksUUldlO1ij3t7WnXWd0CcSyPFusMqO0CU217sfPG1nhbCnDS/8gof
0vAtT36z5EOrbuXgbAxYoiOxF9abDY9DcoQl+trqzwbZtA6EgAnzsU8emNJODZK17L3SnobiJXGu
YVJstd5XWratMrrgFubXcBQM23OdW7moNhNAxjgwQMNKrlTXvBm2QUGHNX5YH1n6SBzD3O6S4bkA
zCK3RuKFNv5mnGIKo0Te/SyiXVkwkBA/JjWOiD77yCPNrMYnB0fGtN6GcYigI2zvua1vBBTbloM5
5doIBaQ5TEJomtFlehDh4UmxhNPsPQm2uaXvZ0qwytu2JW0jlNuI4Df9bLLDGnWxuOAKbtDPQAHF
Y1o4hdleLBQ7uA5leZthPSUYgMSINZqx2dYd1HHyjnUkM6Xj4bjsroec8By8FoTHUKN6mVPPrzo+
EZhE+jljJNJb38lQ+F7y35/nwwGH+GX59U4DK9z875v3S5oDQLXxbwnVDHdTSjVk45is7aRFWyQG
v+KWj9ggI6LIyg/yY2OvbetJEApIyIuJ1q7gfA2Lt8YVD4EgnZHeXwrqM/hvOUsjQEJqbbLyOnRk
96BV54HgqqFg6irjy+IqG2tiIBzCohXHOF6OnCMqd8kp3c5jsZpSjHKjbB/TZLUwrscIatyMD4J3
LR2X0Er+0TRPRuP5MyVc1Q/HEGhxvrSwhoj6MPggvQY9gYe47PjB9IeOyYHJTKZldmmjjMAFKYDf
sJIsjj7EaKC6RzhKBlX2OafOQU0YMXEq8MF4uOW06dhwta/B84xnhrbhYzTg7KGID2qPJtdQyTUt
k486fa9oXZY2Ts+RY9SIs+FJdiYG35gVD/2Dqh8NhWcEF1VB8Zajoy2KTUYtZ3U0JpzFamYISKZF
j07Lukl+Afo4c2Fk8llb81bNP446tTPkkp+6iPxU7ISHfYURbpU1nW0Ot/8u206dJkSoKhCbKWDG
o++a6RLGoKnm5GcsqrbrVnKRYRQulvQ9dUatfrrqR6bGYSBl5cFR3dNQKuygCSgdw1/LDum06CcM
aDMScW6W4uzqYC5VkD7bPCkqoDL911t3icW9S8lgoD9lENnuFazXIrgIR60785K1ewOabIkmQ4Rr
K0D0csQBsQ4TmkZUQKw+r5FvSvNlxbSv/OUVNhgJlfb77GgP+WJNGmMW8tXSyoysgYVE1XDVZ/Y9
7TkIcZGDMccXYRqW4SU4ZDjgaPWDMB6w949ya80WD7T5kk3jquGCrqQBawt/OKwAHdx+U1xiFkCf
KWLiHbQl7BTG5FzR0S4u+n7RxPuE7ZA0Jia54HMa53lmsmj1o/Se9K5mkf/U9IpBSD9PrSZyZzMm
6k0zuXtqSA2VOiVGuk46QPZxfAyiCmtKHS/RMX92Sm0XYjEtUbCPMx6UHf2/sBPif4Jda6b7wE78
FNenxC7Xlvwy3MXSIVoFy1am2HMy/Hwb99AX0UqW34J6YhD6IS2LfZ6djR7/pPxpjHaxwxiLMyei
8k0KEsqie+O4cD+PlSlfxPCbU9DJ+NSm+GNh0CQhJ8ZwJbsJT9RwPXXxJqKgazB3d3uUQnpG3aKO
c0xucAC3uzFW9UAammg2HSvA48uD0tzX7l5jcs1OsbTnAYKbg1U3HyMcTzPpTzZ0YhbmdjmsKn5J
14R5WHGnEu8H9bjPg7WFlUgcPPPq3lTsEaWoxLbNXdqvreIId9V4m2sdGzNKBqCoOqCExiamN58y
HLG64HfSy7WBobggyjOx9e2METfqJMgVVCgm1gmcDcVXU6ZrffJ4l3dvhI5Q8x+xtTGXhJE7YEEJ
RlJl6zj59lK4+d3ZFo8KcH28s0bCyqV7O1WAc3JxuHXX44wSgbxGI51guJ7mptuUsJX1W5Vx5lpn
4d0CzB0mfr2Fapu1dAG+bQdY7i2bV4A2KSTxEtLTS99Ze6rrZRFaM54tQQVtNDtE7U+gsSn4ueOt
yEHV4SXohX5QBU5fnFKz9e25X/p3OPzoQBhcBqZ1NXmsI1F21DDNX00L1+r1rkLgC4ARTljkkq5Q
/w1D8xIO7kPZVcc587jKx73ePE3edDFAOQHK8uQ4db6E6ebF7zbNhiR9JDq7md85J8mj06yTgoGZ
XCWkfQkvMuRmtEEM/kHC1HJjfYA7SrVb3xPP2HksZ2dA3RSDcJQ6ZjHdryqA88v24P3qrvfjTPnG
zXVMuSEk63i8W88TJkcDTP2eSRKEdU/gomywk8QqXO4RcZrDcyoAcUILwTAyRhONvPMRGcZaa07I
QXjmzngmdNmbKczrmwXD1YZeUg7Y5ltEqu+4fnU4pBNsnvK7bZ+E4VsBkSnZDXPFkLmFgwmiRk27
SsvrzEWQDngV2eWODxNy6/NNAWt4WLr3Npa/GYdwP/8U0KNdPvFg3UpIw0otJWYiqVyxHsZSWQ8+
0pEzIfngas4w2Uoj3xNXy+SqNh8FYo4QaU8CKZi6WfPH9pLAXJbFSPlDsUgCbZvMvlb7YZBuLQqD
uiM5mv3XsVyGvRnfxwgDBOtq19U+B36t0Mbz4dvsz0zkM7eGrUA0LPscCKwLUkwXsh+ASQAs0Ew+
oNRBR7FHRkWGSKWntetwsRpbrP+FfIhpmptTVv32lXHJnWCfYnCeZkeT9yvYRAMVWQdHoG/zTcE0
p6bcgkc86GSKGHiWUXCNE+1TetYM6yGakEuo63L3ZplvRLiO6qcObCz9xfHaAlt1pk/hIG1xvgwI
YvzngmESdb1ew66YPzTCwcLY8Zf6GxJndai7azx/O65cldo1w0Au41aTXGKgvvxWbeE73ln3kKVw
YhfxtTY4NeQpm3wh+00nLzL8SlmGTewvBZIEmUrLZq+Xfjj8xXj3fUSeAOMOfkfjxSz/us1cfgkM
Yd2IK5737tiMIbzhkJrw9wjxY61RDrOC8oog42w3yhSuyLdmaB86jWOb/bTcT168z8trhtdyJKZD
MOwdQ2zM2Qd6LpELLBdanv90ebQSObkf1bpyk6eZBDQVw4XTt8QNTQV2Blp0zCFq13X7LOljuJQr
6qfcbnaZ/VL08M5gR+JIPm7U3O+khECBIdjgngxK3JSoKRtDSi1x7i2/+EgpFyDElxM347KnNJov
vAtIJxoMCdBJYzPnGyUEKj6XzvN5tuwt3g89Bqq2T1+mkyUrSvj1rfOUKzhIHEF5hM6gDCkgQ2q1
dmkvCHnS3kjAYyuGcNVFcw2i7/IQFsFqir4HBCrKQjunrl2dHaQibyKrqN1who+o55P3pUYcTX8p
0iZCAMzwFgI0BzVs+LDaKEzMvPCJR1QFu6W2Xe5nF8v1tuY2AmkPELnM3riKMwh0NG0F923TwqZ0
IW9w4UfcoFQVwWOMkWRk7nsVrSoDEpzeUUbP10m3/hrlHer5LKg6tB7LzyL2RYLNMunOwv6Q5NPd
QvbkkuYMIhGAWFk33UDdx6mhwmY7xz+yJbIwRG/LHtF1ZCsu4JYiS8K6cc1owdIDfIYmPYTZPKj0
XdhkSXNxDDkmP2gXCuRmChkpAytxH7FYTWiwArX3BjhTEhIe8iWjIL7IMR6a7JnrrnP/cSRn8XvW
Ejmabeo82TJiBazlSnTAHOtjiJCqNF704JQk/iCJjcE5lbit+MrSlOiIsm/XO4ecQyZUDpZc5zSb
5ZCw3iaMfWLGNoxQa4QXDqnIP4GAtfQaGU+t9toyBm4ipB4DsF6zjzIc7dvtLILthF3v8ox4kUab
HFwc8DrOobLLdz3ny6rFLmlMz06CXyVnjBscpMY0lX0Z0NbXuDOK8ay7qB2H37AhAADpe+D5FpkT
ergvJPaE7q9MsjXdsWmJlcUd15XtUgHUcflEjz16jC5EelgQMxrm5WMn5TFUuxau0cD8y6hXg1s/
ttY3NXCvIe+6hkzYmvc81baSazMQqKU5ySff8q5Wx7xr/KBxUqwtRj6JbNaIjzYhR9xyw84BIw4L
p3iSAcZTGWOeYVyWZa20z+UVuNA6qxfHu+FobHTMig2f2m5tg12BFizbYOD+zGluRh0T1bIZH7Tq
Yymclvo8dk+dwOCUub448Xm73ln2SydLLtllnaASSm+NedNmiLPlncpHtNlaspU5ItOaOlCr98MA
xbPCeSb58KKLOdpbHl9eyE2u7iHiBrPxQVxoUmGNUS1LIHC+q6Un65nBm0X1WINIsiZ5dUY1rawc
d5dCf3BQQMaQcHVzgSgmNmKP2y1V6IPEMTTFjUj8a80rkxUKfyvGIHn6nBpEZsWtKWCn0Vvl07+Y
b+b4Sbsba0oL79ro8FP4gp6cvcjwlxayc0Ea239Fg7sqZbzpOxTbg/uPh97mGJIX1PkcB1PuzyH4
4PBXeZ9cNxaoaoumZHA5B/utUQb7UufiN17qHipz/5uk+BHC5KIEmWggUmrg2Xues382D5GXPegA
fuW4TiGDOAwP546hU/vGgW+jpotyEEC6n9FchOb5uifNQ7suGztzSXFxCDsafbN0jnkyvoANbwPl
HSkW17kz+1LLsQwE9Vv8tai7zcvyOLL0n2dkT2aOt68kcSJ5ccJ6rRFhI7L96G7MXNuCx+bFMSjO
MRO87ESyJuPIdK0RVRV4yWG0CQbA5DoAr1za4sF5VXiA5yXbFT7gf6NP4IuM8PpQkfKNPgwFoNYd
TAB4qijD8nUwHmNqPoSDViV4rzLKDpwagshYW38B+EZlnIb+JRuKfZRAXKwyIHySco1T6cEOG+Ye
gzmGXBHz6pEz5Ux/6XnYl5rhykxfl87eAvDzwssCZ7AWWUTTUZUzaQrfqH8ArlETJwhSSYDh9Adt
KLyL4MGy6cafqLtMWr3ygORi8UwIueKIiXQ0BHjesCTTPj052s4rzyFW5ktdwx8MLgL86NcOMK/A
NzuqKJIa5lYk6JjNzlX2TiljKxhcT6KD1hx89Rq25jXDwuHbJlC2MHAtFlx+gvY4g4dL3LXqOEb5
f8tBOTwwczGmDWf7gJ64DD9N4y02mWRzEjWgi2SyeqsW5JnC0+B1u3fl6qT1MmE17Y/JxPmSd73s
qZnGYDm4UnRPQXIJIK9nNvu/0hg8PNgpc7r5InhcC9jBlg/lZyjpx5PHcD5yq3rUnD2Mhblk3Fee
VeX9hfo15NoNHF/yjQ0Y8Y11aepFpQVOIkYuZBgtfErDwlbe095bRkhajdS0vBaMKrnKGueEKNow
sPJlSJNP+2iyGVsvJ/nfxCe1MRfX3iQ0Hu3GzDu2JywDICVnuzbPMO6c94mMTv3kFZtGtp95w+VH
T0vPa5FWujSYBnJjtpflqX2nRWtgwmrphvVNb6Bzn68e+LQGq4V0aPsMFNMBEykYMQUucdWpHmj9
cXQpgZTyW8yWHfNoZ0z0O/O/GePjeigYFfKy2cl9m+1E+OdQJLCY8y7bXZN24L7ZTazgOq7XRTds
jfBVN865dylFtRmY1QaupMeANTYaVzc9GNbeQjxs4Y6gMhTVdfwaU0c0JcQnxtI6Krgy77ZRrY5y
YtaAW7gmTV+nNe7sq526z9W8c2m4OokhY0k7x2A2njCypP/N/9oqJp0RnwEFQU6DVy6yQwhWLdP/
H6PxN78ZDQb7C4J1tbYgeVSGvIwaQz2GWoVCcGVoGxsDcn0KuH2ZuBJNvs08qMagPbZrPoYxoK5O
mCACwdT86rkih3KzgHiUdiZfZRRHjqWOhl1BZ/LevGJ6qEJmMPpPqu06bdxwfNPWyPJc1N2+NMw1
Wdtg8KXCnJOllfWYO7IsnPtSN9fae1jQIch9a5xaLTuqsfMD2b94dexXFUOkMtoRuckiyxzCpw3O
ZTaAi8kTd2fGhRkXmOuCgmQgb8TzwDkxclwlgrcSeXYPzsFKfRwM3JvhHUbnBl+Y2EK4Yl8I1F1l
5dmiic4HNI3pVeuxLJ/aJ68CY+MsnzrzvUvgF5AdNdeUJywjad8ZuWW8wDr+jgogzwTD4wz/je+E
K1PjJrS994BbUKvU1lZ/EDbatjyoZqePl4ocBHuxmM3k2gj46tryFX2ZyRPOmcSM9nmpmpbtzJW9
nNwhQJM93l1GgDY24Za+i2sQzRhMYyzfdMfa2BGQV8pDCc8UC0PKWIkg8Lb7yrVfZiNrszgWIIzK
vrY1w0oQj147aQb8Jb1/b1hwD6H1okWsWPZYa1eYWSOYLg2eBfPLWJTbdNYGstIePeVsuTUmdlpj
kW0oO9jwWnlNYueXBMuKiATpkUrrcoI08br3HmWH+cjQI0bj5y4HYzOX71FY+a5ENYXNQYoMtCUm
PEs29QTDDLetQJ9WSeGss949px0HwYSolQuZF3pL6BDdJbcDzbHq+23TvvLsG5eLdrP0ru10mdsX
e3HrZ18b0IbKELqPtoUa0KmPMsNbE4WA9shMQxIyZ7yWwu8xCfTwF4KuXd266lyWaCl5C0FinlzO
gZq4hPk65JinURtG38A0vE2b/bXgc2aK6n/AZ5xXG2aEokbcr9gLzT8C/7AUi3nTWLM38qTjwMd+
xHNBCyDZhwhOJ/dnwotdz/rnDE8GLWgxgZiJKfSYjSCGuDO2KJkoBjGx74xInQ3QRUwJJGixu+ci
Z0XZryLTfkVl7l1PX3hVUZ78FUjDm3546Jd62NHeCibOQYulw/SZ1+UxTs56WW90Xm7ENqjTmwde
Wg5Y3HBKz1DInIioBVybzW+We9X7y8054GzOk98Yy9wBgB3iSmupVar9jdGrAsHWh1WOwKSkv6Ug
DbxLgNWOKqEyFpyyx5HhB6dQ2f64KOIhhJi4MdFFLxUdJWdi2SQycdji+0bIZ1SviMqxyxdccmhV
oytFXMKBRzllYkzdt6tR7ArH55geoFMlsKJ0BvoWoHRvQCrkESc2Nv5ujd09S2iKHz1QRXdi/p5C
QbRejLBcB4O9tdFUVLl74pZaWQz03eLU0G1q+YUxjpIa5JFmE46rUZPruSEECLugeWyejPTDTKCU
0GQ3YXyhA1O0VlPOlDaiktMpq4r4Fd6Ck1/dLDosLSxAyjDoW9hdcwtTKHtuHTIhMANq+0eA0lza
q1AnpQbVJPOX3bL+DCZlMgvx8TGeBZTD2lgPqbxUJh4J5YhJiLjHYJYgiZr5Bg4KdkgacncJaCKK
8MsBMtYBtZoE+XRNVlu5msILh2pL8txSLc1YM7fFtO89hMxg2QaXHp9P1mwfU2j4nrw36jkTxi4K
4euHME5g71jExusFNLxz2tJI2UfRNDj3UXgr6BPxRgueM8/2uYE3heuuXCY9cefsl1exLEYsMpqQ
9IC6eFrqLDPyzrODEuB1garo85n8QAjCdKJ5iO3Lgo6y8nxPMo+asvLQyeI/PCgzd0v5T+2feOfp
Nz4UpNM1nFvT/GFMC6Kx6UIczSy8zZicxDbHn9vjS4Hz2fAxesiDvH7lMDKnp3eS8q0xm8VCDG27
h6QHiQM/3yEqxiaxJcAXYK+C75lb3tmVNVkiYDdmAGl/6ratDVexWtrtl/Dff8MweFcNyd6Fhhcv
4l3+Focpz763w0/SvGOpEVWbpWxxp58ExKAfb3CEUjUBm5MzysGmzYsqjYA9QIK1wFBKdQjDwRtS
0yMOwf4KuUvoBDmNV2nm8847nOGUsB6s4WbU/Z9bx7AQ8L5ZABIGvVl3IIs+EbtahwGkYTyDkidk
Bk3lNg94dbfiZ3AwDB5etCVGN1zbhPSVqESiuyI7I09Ri8DRW6bF9V3198EV/6jIRxMZXPglBa01
fFHde0xUu7XTP8CvlPle06V+D4jRVHCliv5j1DDZscEVcQSaGUuOuGJYp4aWv+ut/WhDcqzQT6pu
myf9aUEugSpCXnTJgfLoabgqM0j2kkfPjnY5YQL88GVlhR6zW0G8V/eaeoxHUnOVQOvUMsGQFP8p
ro5akXeYklh/Zckz8hDMEDPj4o7pw87OoFQS+tMF4wPzxvVVanTgw335dwk1VKS9WR3hmy5CuNFZ
rK5oJQRMyo9lay/NaTVfO4mqqMNO0htOYRud1NDi/EBdEEXmrkmNcyNUAm8k/IK1uhJufC2ke1A4
/UYMimAvBmOzhmKwtf6jrtxbRa2xcFSCvyF33oCjV3Vb7CVgT23I4+ztOzrL/DuW6SoVn1zop77b
9PkHfesuG5xDTVmTKW8/5ww4l176YfDugwkvsFZbESHuCPF5ktqGCaUTY/Xc/qRUViLAf6d+ly3T
ycrd6I6AywCFyFYkrmSbOf7sDcraitzhGnkIRYMNGQeU50l2+ragaIsxKNIQNfPkOnVLIbCChtsW
3NYamqe3S0CEqgyOmnB+XOhLoS1PAfnTo7MqenKPqfZa194GKIhC9e6RY0pKow0IV/4j2cqGrACU
EliNb7ja2aEJX7gkCvaRkOKYJs+2bLgAmweTMLkRCuXO5vxJ9tXM0z447oEGTSXdk6ZPzFzRb0Wb
XkDBgaQ6UILTlFZQ4gZ8IPACKu07G/HBMHAF07B4U/EugEUwc+u5RXukGEFbajR7Nwr+3ERchvBb
UFmmw3xYZgljDUGu43pqUrzzzf6oxcrvQN11JQ4Zx4JEhNW9Opm71dvLBMxjlgkmYJzM6jLm3c8Y
feTxWjaXpg+3VbPKGiS3In+G1cuLAqRv95qVMb8aT6Zub+PZW9sa6UDyGrKt40Ej6/vmDm/T0D5l
Ospcs9w4/AmN9ZyxyNNu6xGT4U4+KGVAMmwOufYnISZFe/N4T5Ng+sQjLnHXTHBeUjBSKm/dkHbF
XdEPDNVoFqRI9gDYaRr4jcF3c9vH/tS348oL9F3loSgnZnyy4RWQO9QpOAQdVmTR3cOb7V8b6Et7
lcBSDrGvdCbMV6oQBxr1nHdyH4v4tUwdDmxnld+0MMASzdjUgcOcLDnmyOwy4ArhUodNi19chV6M
fknrl2CsgK4b2BDPYI3aw6gTv8ZLJYVdM5jMq7uq2Tts3wjIhaGyDdLGyMcGz8ygHkcpZQTNO9CM
buIP4/jMFQZoZ26FO7fA77dASj9E/kiHFGLUqDy81sVZzoTiHDPI/0nw3EGRGJKtxQlqtzNgGi4I
CaSrMbI2ZaK/ipmQFW47jwJsAvKBcqD10zoky3VJ7smYvXsXRbCEG4VYIBq+CK0NwGXI77Bgw0Mi
VzZ/7wJBILcS6zHSXnOIOqJ8DFS5b6g/y+bFZtxNAQ69Qlu7QFc1WRm0bNz/JF5CbGT0L4FXIvVr
jvdOvLVF89jAvEoSssApgeL2LHoOJCaYRUUeoEAKXzosjlG8i4EIeJ0ANfQL5puh7b3Rd3k1rh+A
2tfMZ4u3wvQ2HWx6Zx63HizMAah3+V/cCMz5YPBDGk0YCTjpqfWKo5HF7AC1UW9Omx6oq0vbO450
A2ZvHwQby7B2hf0JwcXmmbX47pTTv6qzgTGW51DgTwqFthmN56Znwilr8qKSS/Nm6cyyB3ifqTjM
eUOcI6lNztbOjM+ZnDYh8ENhrBItBkYPMSMvwVWiIAs75XvZf3P/LcUsbPQ+fkthk+DUSioiuZAG
9MhQ+ppNhpkjj3qpPXZoEBqthL5zYVdJj8xPHbUWFCVTGjgLfSxsFwNtut4t+blaeNdFS143Ax4A
qpoetWLIVkUM90D3OAJVsZ8xceskyQiVei9MCprePbTQDevf2LvTnSxDN8pYJ1NPcfeaZe+5+6UY
IFN+hhHyN/i4gKyxzhd66z40P9KUBz3k20Opk7yH2zYsBBf+Z0rLQuX0UAj7bANt9/ua3BNbniMg
BS61nLpuIWlkFrxymB1xZq/lsHddF7oq6nvRrMRmkVlN+m5mytXUuBEvzSYDva7pDnzJQuuaeFtF
d7TM53TCuqC52VpOFinE9XYpBzu1HkugVAv2ohDqXOlwGwvwN2tgPEFlJdbRaHybevoqWvZQTGaw
96mRzRR2xH4PdKWuzqjHizCGGm9TD6RfgSt6vqbjXlby64lV4r1bS0q0vCQM1E3kBdmCOMn8oAPh
9wbh8saw7spmV8zjGiJ4nPanEQhb2cYOcstYxM9JGOE80wk4y9ehijmTECl41mYuWmc1INIcEa81
3w57t9Cdb0YqsJXZNZ6FMiIfrzZEo2FvUMCWubnuzeqzq8YDaEM12ZSj9W2YcBQBSZCTXztASrMi
OCyZjoGacMvEbCvdeCQ+WcMZe0KzpD91XjzvogXmMRFPpT2Qddns5gqxSXRP3NSfqusEHuZR/2rw
jGLaYYyUADY94jxL0WL4CWGqf61Ggxsh/ojoSKRLMGKTniV9rcni1UPtqON+Z4NbjGyWPCXXFO9Z
WV71HFSmt+Dg68e6JaAGSuFBhs6+YtmuZP8BWEyx3dFZRO14aVKH7dv2EJrVra0LODnJdB374lEp
UECXQVfsAUhr7cH9WfrZ1niW2fvkwDoOprWhLnXkEK9Ma8WtmM81OUTJjiHj3ijKq8yDLedPNGNx
UFSUMdFTWyGUG+EbDCaa4kL+s+ivJUNx7rwAFrUwGAoXcEMH5VsDq7QEdR2bEdvbBqaBUH4NUBrT
SjWCsQTzyjHwzRjqAWWbysaPkkN8ZvbgjGB3nrYdjYmmIuezcT7VABUaMX4twraRU2LOTk6dfo3p
uIlgY9mz/VUj50SXTt/eEPA2Fl85+qbaTd4CQ0cyUixPmf6HhMGFjWx0QIiEBWKSakOldCdvH0/v
dZa9QHj1yP4bL+Wk+9KB2RWT3lPN2kG50buTAvZWBH9HACwDLHnbPuvpdCxCxowJcOYMLJvEiI9B
PC9doD8NNWZ1GeN3XLYip7uJ91DC2dL0ncagweHYSDmwnGotHVCnSkcVaaa6z6H/r5DdvnJRW+XV
i8SrSj/0IIPx8DTjj0Az2FvVQWO80027AbvgsO/gpedfAfWJND6k3SI9xb48VMcsCGHpEGuCxwCt
ntNYP6NBYRfBpPfk60zMIlbo9j4y4iuOc3l8r4DcuWHz5psxx1Fv22Rru88tjpGmSz5dNQ0PieY8
GQZGhjMur/Kf7d3iSQMEJdajpX8KwIzEqkEn0pOY7oYwYwv9DRLfmxkbW7bgxiyPzDRVJdYlP6oj
cnTGiAqWvjSx9LNXHiYo0bjtJvNzMPDV5FxlRa9FOcHXgNIDsBendy3SUI5YTGa6gwNjhirfZVAx
wFuyA6Js4ni/9PWOyUGAT+yIJmK8qDiluJ03LYICh2OB4wHyNPc1AJmNu2uqTd8cm7XMHgHqsvTS
ZuMbE/rtTP/CtSXwE8CnVmdmjTJ0qXDWiQOxkLfRwPGaYcUX6kXvHDLmpi3EvaGaN2Ee3pNyWrU1
26vFXG+eLpIa0w7CQxQ1x9DLXgdhQy0tYbR2p5KSLKI4Gmt7aybxNq4naAYu+Gvku9RGcXJKRb6x
58XkWIfG1++m0kHMEG2soXjqXQwwoomZPaRVWEyHNvS5XvlrVPkd1kSVnzGBbKCo0wWNGKrAIGMA
wl7tIYAthzcTpIwH1ocoMMtr2r+AIw3gxjn3fmYghEJbgpdVjfcjP9jmxoz5OTpZbHkU+TBQagi/
TbXG/W6BfBZwd2HEN+KKWG+kGjK4Obp000zWFYJqTzEJmxm6Erg7WjuZlzs9DMhUEdQmw1GhxzDM
79o4Bn1C8Xuy+y9W/EMyvkNKHjy0B/IrI3LeneerTuUYYW/qWfTjZORlJznCbcbyqnwPGULntOra
6+Sc6x6bcGjRRXYeiZnxsL/PT/fIfkjzP2yJP+pyZslYmwlC+jx1/xlPc73o4HcPwpuoaslIUf21
n5yjXgClV7DdMj09tjn0Di9EyBNMwR/FFbg1BxkgszNb/jzXrxbiEudsWBgbJrfSQk+0s/l9qrp+
dk21IbFxhgGXdEd4148NEHQv/7AOneColHG1ruHT1QKMUdsWHX2OR7idB9q13NQx4bISiUr9s/xA
5vQ73dqMcjrqSbjrgp/AY9TyrC+DctxgknsR1rs45CAHOei0l1570pipQOuRw6Uiwb4Zb2mZbyLJ
tKWHyzuR5wibJZrQMpfFoW8Ij1IVYY04NFpE8NTes165eyux9m2YfofQzyZ9pUX4qzLw0HneZVSf
WlFvW3w1ZZ6tC2N4RJkTliQFQtepezCotlkzOtzP45vVfJeMg6P07gUBMtF6SyexrhcSr5+CTTBz
VaZBypRvtfD3SKeN6SuT0jxAmAgZC7j4LKY5nW7jQjbmRChJETQwnMie61JsQclTGryBqtbhejYY
kSdI5IccoGF4Uj0laroKOPK7Ad6hR8WlziyQrBfwEiCczVyfcfsv0+ZdTQMXoqGc7fTJ8h7E+G7n
as1DMwxjm+Xx8/84Oq+dxtUoCj+RJfdym9ix0wspwI0FDLj37qc/n490dMRoGEjiv+y99iq51bu1
inloAsZCUSFFixvwTYXRqGkfvkbbE56h6UF9OrQaGooNP3WuHpZp4ci+a/i+CZpRhgtTitlGw1wT
6kBUwhr8lhgEqQ+jf3YcY2ULcwFdQcjbtvMfGfUmsKHs0yDzGUHNjId97z9mfRuOp5gjWlXeE8i+
ohafDT7iXhS2LNk4PtWoY4TWXM2CYOeQLJDUUayMEGpFaswMHyMVuQA61LHZ5uW0m2G1ylNwKLn1
ZcjoAmPTvph2IibBAkSanABRlcuFgz+kG4Optvi555GK//hVzckUl+0ZKlh4jbtral1BGjM/JXoY
qsguFl4ViUzaCNbdnzvD2Bkcq60mPnRLg2D06FIYucw5Kt0ATf/kPvEpPLkSNmJJFqkrXXud1I3w
kdKtcoIZmF5JJf0MtMko3kHcclC/RGhXZDTlvF3RoKpHaaLzYfQWCcbI5YRTQsST7UdvZn9WwzcF
VvGIye2IUC31s1sLTahMNE8wGUbiX4ssoDUA0TYqrFlkvxDS4RB3MpwkvL+Kn3FB34kfNR1mHAvN
R4XB07ALYBctAgVkDZ1ylbS/5ZGm8aHFFb+0E16kGOWbZbV3LN4JIUzzm8D8HWiCfYqh1Gy9gNa8
yE0A8RMzjdZ8NdhayfeYZ61V4XaBwAMOWQl36NrfLGVSGhFtSY+/6Bxw7s49KybAkYdSn2v6Gfl/
JZJoiecOwpoAd6Z8+fKbBHFZs9hbsCC77Kku6Mu0y+pfv8GzNNmECMwl7cnpIs4+HKbg1dUIw0Z6
kYbxvIQTelUzyILZyocp6Pu+a7FoeOnFv0CavLqvjoqcbPVFHMdyDeCTlaNgh7O4K5qnDCdkKWnH
4uSnGfGgLCxwpBmr5bKyTiEc8oZ/mVlvPNpVUdSODB9Cq94TkKUE6KAZqnthGvGKMpbXj6AEjZqc
q5dlQZkcf41BD2x2e9VcSOilF1gXM4LkxdRnaYtKyZuwlOf5GEx06/pbmcBy9HIvGScFN62eqgoc
rmYSXBb/RAWFMdehgiq/nY48K6pdgz4eld2cHaqGUcOAzIdc+vop924cbBPmlAP+CdN3ip8PoWX8
bCHfUFHZkJ38kd4N4XJGnaPijSPJrxmbXDM3wOxXNbMuo2PChm+9tpcDx/qsohsjiKLv1zF8y3g9
f6jGnbXOPiCU8geCEsgTCm48zORrI2MPS+MQj+vVFN7q6VG3GRREJrnScwH7xjp7M2XVNdSjCgxQ
VV9Nanmot9iyDCCokded0GzQvQk+QvZJ+BEG1EnakZsPTtQxWoRaDFKAXFTOdsasRom42C+uihWv
Gwul27XLC5uLmv5GQKwGnl9ykvXaI2qgwWkoB+tgSeXjbmw5uOvfZcFF/SJ/t3n9wgRS+rNASAvA
piVAhL7kjSOMGQDKYFadGLi4l/ALFnoEZbuWpT5FqicB2qk4qovjA/2yCNwtDvS6xbwJTEc2u0/I
ktn/ty5M6QIBBlPfvAH6cTpd3Fq8z7ohEQOsNIAwHpXkfmuXergrOURMnrBiCAcTBiUDtBwkuhqu
SzWhcZJUVKgVGbApY0NYq6ZCCQRYQKHTTzGFnSt18C/dAr84qA1QrzrM8BiybfIRpVf2XUUnHQ55
5ObReTlh1Lnbl2K74h6HDI4Ir8CkbTb/pdj0GvkS1IDmFkd7c+TBCoNIt+tKkAurOX75OQPu4Ucx
T4VlYIbOVZfegkXOmCMhiWENo4tUElent1Cn11QXu2TIbFbrNOnbfJrtMoL2Fi/8bMyWcuA6/5Bx
qATorMbwc7mVY/knLog9Kx2JVysqPwXmBA1mAnRKUcTx39z5f9TdfHjlCgbnARzekumLzG93xuY4
5lQYrDzoqM2vwIVtRr8JiuggiJw2godFaCwE5LF4lvmvjgcGFTRR19zhDPCy+Lvg9mKE2ksuPXac
/BqMTfhzUnz5XFYtgXU6BGomVVSM+hUOBxkfOQu44oYrmHSMVc8qWgv6bjKePVworsAVlMAGtx4Y
0xWWVpn0IVR8kvmpVGNPyOeLWRYO4ljUhKGVb3l+5mS6Ta96jdIx61nGhETCKBgqGO06JqZivszR
w1yuLYhuy1QMWTT/LOAGyNU/NsSsAR6xRP0HvB7SEnFM8NPuOxx2ff9nyoBrAvIsHNyY2wZy7Pmz
/i3NR6WPof8gFLaeOo1pzAy6InSpdSbN2i2XZidTZhDNayXqwVw08EawbkS6IvCLTuDCsrYFIOGy
1AwugrogTfcV6u1+go9UQBZOEmrrkUkHMSWUReiJeGOwX9NmJ0L1Ro7DZ9xMqLExO0L13G8q9eW3
2J4W4ylw6AfslFKOYBYNz4jBzbi7DBl2Cx24Vbya4SUm3xqsMB6aQH/JLKBikNpbFOYzy7P/HKeK
7biYJ8MZX04W+SmJ5mZieFRx1JVyuRPxmmRxmyQiNZDVwxFu81cSQy43rV1DH7ps9hSBML3F+FwK
o5G95EMXLVV39Ak6Lplw10w75++FOrWA5q2QH/3uAj2Vo0s3DmUdXVSCvPFx0ST/u65exowUscCH
l14p5dmWJTW3jJz/62LhMFKRUaSQJQ9XWGduEVLghEAvEOrWKWBPWFVOYeGQweFTHatfi0+pxubc
1PCNAG7W6S8iaa/hXZdjY+GPLMQc3ZHxKRWfKgBfq3lLWBdPDWn9no/WX3CrBf8F7EaRpRqrRXiV
0l0LkqMHO79X94IJCJcSudseO4DTdhx3wiJIk2nlhXiL2zjdiZVMh9LS95QHto+TAQBAFiwzqneR
9wNaWEV4OGC/jlHVsupoCYvkySoOp+fiLZMC+A/KUcK6o+sQgVNudIx76y5k4twegn46l+lNsuI9
qrk3o6c6kKpNLkZ/xfxVIEoT4SEO860yyCwjZiRAVjU4gWCjr09ebJG/khkVDBjALG0lSm6Lk3p8
qCT3HfPzZPZy9EStLbT3UUOi7NYU+8k+7T/C7tiMZ6O4q8zIKDEnYE1/dCCaciBPuglsxayPKouP
Ry7Li5bVOyVn+LEeuQaAIsqXrn1a/UeJKU2A5TEu2cm6iWx2xHAef/HTmJUNNLUwsRWI0Fi9fsCn
jTAyjDYpQsrgwORgYISD6yoVt+om6pZ5Q5ohM3nluGzPxdcYgl5uM0KkKKgxK2cgaoL7Qu9wSlQK
EggLhBeEZkt6FQuKwXmAX3FF9gzeNCqE25bJXoP3doCusAk9Fraz1Iihqm4LCh5BNYi3uKpvhrjG
LqJrcBywSTfAiqTL1jBd0/4AcRX5w0PPNjoGoj3XKM8/E/8MHQ4K9ICA32rScPXFj6ARg9lGK8Wc
YSyehIJJKhB+8RFX2q4Rwq0qkm0EelaZsdNQ9xSJ4iZM7sU0gR2Ba2tr60QBaUxmqNsqpOjL4aP7
jafG+NNgpKCUOB/HJ5/KiB8NJwJCY0FlB9vhTCUCN0REZC9razIQxpgertqnNFFW8c+qb9b0Y5Gu
FgD/Vsp7TpSxBQqm3hYa/TuTTMh2EB9liu/fmsXLsVz8WuK3pBMwqhkrg7FgmFgrSLo0GQK+BTpx
Wn1OU0Uymmr7p2Lyukpi2JoTZ+YlkIdFpKXLxIrTaznEymU87bfrpife0CIoCp0xL0An7raiyrKI
AEB5HTIdVKlDNUAPc+ReQDJEv2hdJGzfDKx/ubGi/oJa4NUxVTVXE4fQSnpMNDSr4R8JMB7qFrxq
R/3W4k08ODouuphpv6XbaYcswz8S01Xc0xJlcMqAAERlIDScdcjngfvPkNvIMHZKzGEOmTAg3aQK
JIDYzBk4e9NOdgZ9YgSIqnRXRTgLmT6XKlYz4lkXidA03wAXV2W3z+ucmFXtLaqa3dLEy1J6OkN6
t2cUHCUsUeJ+YZ50x+jUjoSCnCaovArWx+PCvgnsZOj2MWdwwOmKARYvJzgsfIgFCPK1Q5qhvm1e
iYp9VTyTVo0wzt9UAQK9sN34kDRZ7VD0h+zN1zaxObi1CMEv9m1AKMbTTPt72FfMcEpMeKCB9VXz
zkmShz/jx1i9XylQeriHGniUSp9ZydKuA5JWTHy9p0Wh3m0qkLv6tIwD6AgVLFBhs/JkF7i+1Apv
aGXiiNjxqn8QOaeabETUS945PE8fuMhkTpozbf3Txm/6RtMtTOz5DGz6hvqRKN9GO2xUTq+gAw1S
E7sxXXgiQeuESNYI7IrQYdhJs6306YjzRMv9XZraGmkssWsvU9H3ZXuKNdKjY7CKp0KaSuiXp5Lk
M7QlGNEvVMmxhluxa6GR9AY+F0D6MuesXCcXQTs3EV2tDhFLU2GHg8TONryEiU2jxC94AxGLD415
qasE1mhO3eBkq4/KXuvgOCSWq6o38UeyULCNJG0MsZNTTrEhuOADFu/AGSWC2jTcknCN8F4F/+tS
8J1Hzueoc0xBthShFxj0SGiUw0UtvguaI8vXEFjcpQcUXWGZlr41897CwTMedjJcMIGmoCQbV9gl
wk7D559zDjEkxSz8RRzs/DcZtE1pBnrCLwvDtYlhAOY9Tf3BmWOE7xMuWR0zNK51wKsOJmWs++sC
NqXJpo4Wjew8Y2n2NoEpGvpv4NMsIB0uOEXM/K8B/uLzrMt4/ZnAp6xi5Czcf2LWMdxB/Hlc4D2g
6YDsdEg2xG1E8muiUVNE7DcgvgZ5BF70awaXUNKpHLhD6TStuGNWBd/Sf4QqQTzxP2EYVzJOEDm5
DQF3iqyntwgVdti6lbY4bzHUEgNCQ1SYOXgPw4ybdcYqm/mdaowavKZxQ5u21OZ8lWefhuUqBlwI
9roVf6kg/CPgctgcGx0xTPHSpZ2lPDnqN0CG6KYa3DiIRQIun5kxyOJnepc2gbGvk8M4qWTqTRvs
I6yCMtFUT1w60Z82QD3+RScxEwGqn2Nz1+ouvtst+q70h3lGqX0F1aZ863U3nP5CUs2Dg6mj4zpl
KV6FvI83ovGKq/jQCNDCgukBqQtSjmYLL6KZhiOmGpDkKOnwb5Lk71x9IJZXE9dgekO7zTpNln8H
9ptvwG9KtAc5Y18oHJRGHvVZgysQcxV4wgEqN4r1NaVLPv0DeKfb58dDJFc0WiLqSAgmjEY22aP+
tow7222yWIU0Yvn8WrTkShAfcCX5loR5mQBjdmdAAkuowwd2WEe8J74ZMmThD0QQNAv7Vmlg8eqe
bMEtJIdpMZBe6dRCUfQKYbkTjSNAYHajhpLGq7H1lpyYL4DcSBtCNCxMeBECccghrdgCf86Y/fp2
XD2Yc7SJqxUIOe3oPL3q6hdgWBtuLP2iQ+H9nYlvYXOJs1Pffpb9NngLGWG9iS9aUPmVfjKNxV3+
wZ9oxnBNYTj7x12lUbKV6wx0brGPWQ0091gQoO2a15L1xUckPWde3ILwKD0OREN1SSxqV1k9dBou
mSYlV5BBw4U8p/bAZYY3ZE7cOpl0jHkwkU7uklGBrdGRNGg1ygYffr3epD1SQHHBI3PzWvNEGtda
Wd1A4YQdnYLlzR/GHU12mjG/y3zsxmR93QSzs2BwJT4CJefxFB/RdyI+KM3JblXUqF8lLcg8PJG1
mRiIzrDi/CUCpeMu1/NVv8hMjEe2aMQC3REiL8Wf28fKszI4FjZ6wMRoxPaOqqg3aYDGhGkLpYRy
rkAGsW/J5wH7IlwdNH5cEP6QQTRjaNFmvlfZrIUQ+llpwqnNvFNeq55WD6chzI8qGBT6qAwWsRyc
p2T6mAcEwpw91Vh5Ocu8Nn4EHd1iRJwDptTBz2D2LsVGwlAWnvgYFZshcwsOLigk6xR8giPzVcD/
jWbfGboBFfzKVLY1qU+pQHP0M6KLgnlkLt2O/l2hASjA8WpoYtD840LjfTzz4hUBW1TmU17O9o7+
U19lQK+z6jNk3ckxcCc3aJUQYzv+dAyMjLeW/jPksMn1h270GznBeRCbMBtORW5B7uPCb6E0mMVL
zXH0KxyfD2sprwKmqSW6JCm5WNT5Ej5Xsx9CgtKxoWJijTob3lrKfGk5mWHXQs7GaU0j7zLTP2TG
KVXV/zZFb2NNiUZVh8kK13/CtLGT0efk4b1jBpdU+67fFvJvZMkvQwOJR7nnE9FQwy4b6ovkbzu2
4thwfcU93dQcJjfDImjV+lyqCkk2fhFptXNg94OMzRH1andoZTKGA7dsNoCZjFXjEX9FW4T4mTvG
X4jFJ6tqtBnMgDozF8TyZE1R/QuAZyA1pGXjSNn6IElLwCJecSaV+er/JAyHN4+XYoIfbkA6Ki1E
gMAxaTk9McDKcI3RHkmkXqKGPdZEGOzP9V7X5ve8Y8MTId13M6Kgva4PCPpp68erCiI9Z7j+af45
CyRmxfPbgi8F1bulYF+qbvB/bP9KYx8ofwKDEaFSDzXaX+RXpef+NJuRV4c51wZfAOwhJSiEewUr
riT/tJDiGeiyhefci3T7n7gZLGAZTQQ3PXrRUn3pdH/qw4qO43zWpw0zQa1688VjgH10uk+Y/0r+
NULvja4KyCaFSd9KJH2EwWcRF9fqEaTZTq85ivAtXDTdZjm9Ij11M8buzXI/RKkbUvEG1HTMJ+Es
rIvsHPcP03h0m4CkA3woi0NEKwwC1sBUjecVlmq0l0xjxO4jYFX5H4EWX4dnN3yU/b6PPqYCVY+2
LgXGbkj9jJo8NwH9MwMElDbRIbVMV9f6M2AIXq+Wti+Sw9S74mS4qfWKwcjyGnvFHt80mCRISAs2
3D3X0Ba+U01KTBzyDL2WjJyvOuiQcVdERoZQy2fDuuhRRbWlHLs0wcR6JA+uQM7kO6of1mDVgzey
mCu2dVyWW7Uwj/1wKxWXsds+VaE1yx/JXcAKyCcHM8NWEMPNofd3w4DiPVrzQeJuz/0YxYdo0k4C
qXMDsUddimUmR68pqKCEBTiYuutIUatMUs1y4U3MnczKuacOYnXoLUolnNnkAJkPdVz4XiwmIBWz
RUbsuU+6cvExW66W3EL2xozBd3oOdUczbtNnCkyoKY8cTmTbXmsZI2BQ7RMW6CfrjSgmnBVySMEY
edPJf+A5X8GTXg3ftMc+JI55Bb/D/1W20WuOnZGkd2jBkMn//IdxhxzGfyZ30C9UKxSwjJDAyh/l
Z33UhlWH+zatykf/0byal3zTP0lMgT8ifscPhVzVFQxu4Yca/cRI7oXkA9c4GtGzycZEyJ+tl8Ap
JBwomlbVJ9LvoWJttpNt4GIgJz8NApAGflMIc5FhcphrOHTBYwqLtwqWEwrNlWHco6FYDfBk4rPM
dL1lBt6CMvUt8308C2XjhOeYkJ8pLFVlWKlotHP6v7jboZ6KUYBYp7YCg1CPQ0ydKmB9MfyYmXGT
ZISIdOOPmm8ZCSH3OuE+6zD04bpx6eCFiyeZ4HHoQ0CLanfsPUnfQofDdcpGciBrO7RNrNi5dQWy
dLjWfZvBGt8ds+JNsp3527Mf7+AFKdJvlBO4966K1z4+8D1JvO2MNfUMjUuJhwb8onQ3t+90xI05
oHqKmOXVx5bcG/XdSn6jAIhn7l8DpuYJK2lI/6WQQvO2vkZQawThWqqoqxgXnAJB3uRh6kzw8iOt
dK3FRwXnxUhmAla9BtAsRdEuEo3CICXnvCRjvYV+RH00TPml1ptTweXbVY2N0xLcsybWvdwn8uzG
fK4QSpw59ssvGLv8MPyK6cbvzstkEIZcleznhh6Q0o3ZDfHcdPMB5FMSsWp7WTPpOnohhwhg1+Mz
bKO4Y5jK/IInjn0sML9FgwQsTYotQb8mb9CRkGWEzKzX9UcHWMBcD9ffcNXgwSvCsQsMf1WV2laJ
MQmuBCR2lwnZkbxftn2jyQwWUAMCtdSmSkczsFwc6ZG8Ybjd7XpLW/fZz5jmniRB0uuBGBfpnn67
BOAeZdE7ecPEyuIoiSMNFQLe4h19K0GsCzFM5KYXY2iiyqYRJCa8RBIrD6oCThahPoyjQxkeYIPS
ELCDtyZzhNyC+IL9KRhN/GmydYXiGZVY5mJwWW0GEoIfPl5edwSXtkVcdXWA6WY1N3OGC43JktQn
tuHf0wD7Pf2n0EixWChCCKelL35lQgaqmcG3wGu0FT8sbJ+CjsgZ3CTS+idLnnlYuii17g06+pmj
E9yMgmUdAybKBtEkfwGtRxLsZXq8tZ/5To2z4uB2OUYq+EklQDBxUmwruL5xanAUbw35NySZRSu9
WToE2VYzlaPGb+EnM6pidJaOAEoq7egnnGanyKz1iI1thx10C0N0ZMFUJG8vDKaefLU4PkzNVihP
ulUs7kSbBF5ESW1gtJEtR9lGiYlIV97bdnLHTzXuLq2WXqSaqVJYer2fuuYElbE8oIX0AuAWNTtN
AMJT/VisZ4gCEJmhYnA2IkFV6RIjSziG5CYjUjUt/6Va0yUherhDUC/3C1Cw0fJP7CkXAnKe8MLL
3zwyvwwFTIiM93xYBUSBEo3tZTV8iU+NkDkC0fDEQjGkhQo2Ybir5G9jABRlkFJDUq1F956q3ynb
yGrVLd6QRf0wBtge0jqiKIG61ha6o4rvKlRTpcmOJLe2TM4GKXBD4L+ptttxYfNhiZn3J1QU16kC
oMjTm4HEQZFPStwd1MpiwopRWVMf1Sy5TbV1yNgPqUVT1jkq6kfkHecCk7B8mWpl32GR7qLFNkLZ
hP20lkzYWZxRljJdq4mslEF2Syk+Kt0eUEh9zHWzwbVSkh/wiRhqty7uSqtS4JVATC46fVOq/aWO
TrMgO4H8wEJAtphhrTAEncZP/5kSWauJnj5fJRXuQnUypfkUitxoTDYn40Mc290wVbuR4PBIrk+K
1LwVoRdBoo8L7qsCCQRMkPHVjVcLEU8wNGu1Z/yVOKk2uNFkbFLa+mxJOd50cEVTrKP4gegmU4Ys
hWOUuMOddJH4G3QJTecMheWpg4qHGznurtw4+DOrTAe5+PnGTLvnCKxybLL5XrjMDCVXWTc4Ymzh
x4IZAiFUyiOEFTbigQlR2xb78rCcG+xebK0QOn73RG4Z/4D/Cv3UQeUyODcsEvUwS8zv8vQBd3ck
e2ME7JBx6phRvUGBxh1gi9+odgMGk+IdfDzLNiE0wtYHAEAizZEMKQeLCuh5+aVJNyiZmOGKeP/D
e4a59AHtzUIfCv8cEhZ2ft/QneD7ArjFX+Z7m+44UFvYbwYkDRsTeHU7sh7p+qCKgfliB4G0kIpa
8BSyBTkXYheZFUS+GcIeZwuhG/2JSyAtvebasbVCGDBe2O4VpCx4+E4H1JtwEiVuPdKolE3MIcu+
n+1GhaJ/1KOLgGZP29FJwQkVz1F5ncaTGl5k4pi4I0qeuqeOu0HewzxPUpcDJOrsQbUVyZHgVf3h
QsYQnghAXCl7TzWcRuJsxslvrUw3ZsuStirAmoWLpW5CBPqGo0CYGjwL3Rq5RYndv1Fl5x/AJtiI
fWswxKGQzNBnYGbgHUuuc7oefpA3VjPdFqGi8GWkPVEfEcTJLecD6Ft+wm2N0Ve2ae5Lg+1KjO4E
bybEj6wE2kttV/e/+vzeoq0yyY4UXB+nI8RtVIROxJAPORNW2CwvhK12fpD+RV9YgdEaZiQwpv+6
wkFjkFufNYe0ChVgp1pOYQBDbUO2PkAvea79PpC9Qd1lxglYql9SvFeMibf5AgFDzLWMHbzhhKLW
tPkd1t2wsfrezAhq17LkJcE9kY+NskuA1esnArM4ODHhAg7z0y0W6gOg2dwB1bypmOaBdsysMvxw
KdXf6CUA/RgJyAwlx9krfgquXkCiE9YS+pt514d7MGCGeOGkpgxRf3Uqr5GpNa7XJMDPrmUceU+z
uYvxZGTTF+i+9yrwj7mh+pdbFxCpnFbBQZJcPGMAFuj1goU7jdhlPQgb1Jks77LfwB5kcEcJauCs
0G+NZi8T7zWBxgAR7wklTHA6LGG9c2J70W+F+WK2DsdnAEtLjCxP+SZEnBhuzlpM8TvJq1uvMe2J
kB7ThoSJXW5MAR86iIbz/78W20Ofblpzm2PjwRTRGZgFCxwVCB5txpUp/FyaAGY+3Kg5Uh/shNxC
POMi2zYwyVZ95cmIap5kSTMYlaiBj5BCMslrCIbCRh5dG6ypgDlmw7GKwRai9Y3CLNq4RWTUNx5m
HPO8WVQ++BSfIB1kQBjdrusOIqRE3XwPOeWSrRC4Sf+dT/tMgcziotZhKGy9ZuCua7TXiVFF7Tdu
CGx1W4UxA3YmFFCQYpjHrXMST0AgppMxkqoNysTV6ETFlne6hJz6O+GdrFvlnpEgKyNhtUNwTkzT
ShtOLZ8/OKlWQRG/6NqlGciTX4tEIGCJQZyBsWZpquhN3hQAWstrUdbjEZDifoXYeK3weNGESbQW
uJeS9m3wo39gwiXX1l/MzwBIQWlovTrwJrSAKLxXUo1T9RpDJOh/LPUB3ANI7IKUdC7xFloFvzf1
g7Fb+DW9SzhMdreg9ZKek+tgKs+kBf3EH8itdKc9WlvxRvdlKetRZmqDok2+0n0ppAXodtUc5foo
zWdLvmK+a4ZowW2NFSPaMrNwjgbVjhMbr5qah6g5UBQXWod8iBj1xg5uBCRTJO1uxGkLdC+1m/6F
XC1QkCg5w4X1nGvclXbPR8ohTQSz4TBOX1u3AfE8mA8Qy+pM7VvShmHggHB5XndfHBTSN+Sh5Dcl
QzK+43cP2+4Xv+RJWdUTD3r57cwQ8GtsmVrCkDRccsTZud0GB6PmHUu+Cv2bghUIcth1+L0MXUDy
Ok8jPUC4zQYk2uNFmeys2JDojQ2zLO+5CCBDQZgA/EAxF2G80Kw5Dtl2U+xGgLSsqCv9IDg0RzrJ
K8HoYf8BAyScbdSG8Yf8C1yu6hfuFgVWvwD2tWWmEx1Br/BXmLf4+gckvxVbXd6UC63O4QsdljX9
NY0ooh5ctEAiAY0jUNq1JDvTkWVeangL2ea/jNXwJS80mFXZuMUnddjQ03hsFhUZST9Murku8Kpn
724jxGYsNST9Et5ZDA4Ynm1CtMo/Ih8x0phV8Gk5XGQeXSYRy+wQr2FkBlAqOxAXoNsJ4ipFeeCh
bz/G+LZTaI7HwMAposU67VimlOXCBAkQNaOMUwx/BUoFxmeQA97jyR68Z6Jqz9FtlP+1+pc2MuBn
A2IkYDbythhgOjTfmuXj8xN4MfzJSur2rX7PUL6ORHp0Dzj1NVOdV/rTPRhEMV1ZsiuVdvmqw0gM
GeeVkpc3i9EJnzP3rIErxIVdA0eSXg3Ykk02vqgICBzU/6nb4SKeoXr+MxxK1f4VPdo9AAx6dSji
VLWctvCfcxlLyw2CWthw+dv04LFAIor/iU/1y9onn8JN304f6dt04nkAb0oBosA1NB7aa6wXsdan
k1zU3Bd6RL7F/BP1FXyS0V96zXSZ4x0qyCrqOibXhXHfjgudE3IMXKtxiEPI+Ri79WcMVQkm7gJX
qBhcocy0VuyW7tmRqO4T9ZqthXcZhHylcVtI11D7Z7xxZd8Z+qDE+Mw+u6v8TO/6dfyB24UA0L+G
JFhyTRjE6RKR6Jk3NDkqxdM79E/0j/2Kdg0b4TPcAjfcVZ56DOgRMCY315W51jCR/t+yn6set6zJ
tHEoIsqMk4NJVWT7qKduhHszBefP/8g3bxih0bmgdibzGoWZHcEhl9xa2OHmgAtJjrqsO+BCjllF
TvHbOjE2ttmGTwwSlvrFZ9aN1Bwr2vBJ9JgdwA5kmqJ+EU6Cu0cSAOOXa6yXzuo1q9YIrQrJNXEV
pWL9MbAtaDYBFWoN6X4FDqJeMXqb3xmNRM9sn5IraO2kP0Ac6a+9yUsM3sP44dO2GiAFoEpPemdS
zh1a82oMW7CWw4qSN78rFK7c7vqqvAOC4zI0PBc2MneQjVshkgeNG5OHDj7Yr4Bt7+of5zG4asdJ
xzH0VFJGqmsyhU0IlE4lehyAw7IO+NL6qZhlc/cpu87YJ1hNm7bxHoVHXd7hTJGQHk0xNjtAbN1T
r9bxnZse1w2TqKoab/XVuJVkxi8Q70HuoQhCkDl0IT4KdnxhSQG/MiwHAevAXliKvMK/+G513B1w
NTiNHX44rkm8Wewgzf//X5y4n8s7svcMmj1FHk0gEyzgweUbclZzY/PwgEOWqhNGE2Yv+gZeD/RM
Xgl8igITK2rPy3jAuf9cO+Qs/Pn29CiAHCCyEk5dP9OlyHR6ZsjnJdGBfnVeri+dTKttHTIsxPJ2
lcCcpOqF9vTl4wmMIbq+54Nm0UDE6Sw42I74xE67+6rvBgg/aYmhk/5rD4TGswze89bT+ZABmkj/
QDaVYBa4nxiRRfQzXIH0WaA8G9zqoT0sXkkYd/Vr1qLOw19GBOtQIUrAZkypgRKaziIHC1bNgxzu
iuLFaUZPDY7jO0+8IML6OX0Z79lXKEPusYWf1NrO/78P1gfshO4Z/sv+D7jgxUWzw37nhWQ38Sn8
JMx3srX5x2/FccNeAmOhjfI2vtDqwpufTpqHrBrufXNaGBBfvGtODQjObuFqt5559WlsnGLe8oPF
uWMkwfJ4zO0W9bvffoaAE9g1eippa/MOQwecceJkk0SeVWzVABGDay6xTy63Fc0S2k1fBqm3FYqC
xGMbV+kuD108vwQ840g4NJgVbJX0WASwd/co85ujQMZ5i+Gsa3WXXjtmiRNcuQth8iUlNeGuCrF+
3yjDRkeZinUI1IviEKvbsNhO/bGMz2p+EzkM67dmuNfJXR7uOLRw0/KbKkhciy8uxIkOW6O9aB4w
3yiSC0IMNAEaLwGGi3noienVjypKWH+E7HkM8A0ZP7r+XPRnq79o+rEbidNYT5/YlhfK0Wi3LRHM
ObYvMOWuYrYzCKY0bm16mKrTEB1b6UTn0gO5Gru68ATMQnHXqPZN65rSUxQ2nClwImc854PuXtOX
JsKtoHjFOWUYUtdCmZ3fsp5PiV3Ijpmmm/7IBrsUafPntcWJDUTb4K2CjFLnVRbbMPtOYedRIBpo
dIN9Va561DYl256BL9HWGlmIynYKN2XExJXh0AhNpwmx/pSC9VTuouGvLA85xVed/lj1uO40D5gI
HsMmJBFnHrZ+ejRiFjtFO0JBDGiKTTree+0kUs+M2yZZg1/49L8DgTdMtIhDxC4YVxRFPwjRpegu
mURgG5ZD03feHxmLG8WmDL2GPnVygXAR14SkgmDpY7QgDxtIJcZXRMA7ftsEd+jYaEBLh5/vBilG
SEwwhbUcf8TjhymshS2sfwvea/M2WIcaf4KdUmzEyknwx0qfEZTfBm3bKvnpsGyJ3U5CjmKHxPyQ
8kW6C7PRyo1DT8p2/alpmGTjRXoWikcyHtpoH3WbmaHvdBHFNd+IlyTUwEpYT/7dBOHR15z3tQuB
UGFYQZgqVyJnxGefPDXht6eyqY0DBQCFv0hlQgr8BCcOMhz5ZIMd/dUG3h/HRBf56xyN3tJO/kfS
ee22ikZR+ImQAFNvTXPvJc4NilPoppj+9PNxRhqNpuQkDvxl77VXgcMAnpEk98FLxn2vL0zl9O4R
530HDZOh5vcmwPMRoOakMh6NBT6YrLV5KK7a6CeADw45CZAfr+++v1TiR5bAccNBYfkOHyWEqbrb
mSjgaYyCmaeHX+FsE9TPsvjxmRm+ZjdpdhvqzUB4e4p3M27B3Mp8/Ft/BKrBO5q7Q8JJbhXVJ45b
v4VSZfXBAgdI+EiabiXFQZRXWLekuA1ekC+h9HxjS/3AkLdlJSMmXAbiUn2zdMBZHG6WollF5TpE
2wpsWRF3VMJLy6pdICL0hCphOKAv5rBOTTSoCxkeUziDNY43hWtgmI1UJTvGlWMiJ+gcGsIQKaSc
7Lpuq2Lv3ZAPQlbBphR2pXFXhpXCUjOSnSpcyghq7ycbfmYcZWHxUvhmFx2F5/scSR/VGzISNOx+
FTNFmiY1Cn6dCm+19KGiEl7L/ERe99m2THa08e+YHc/+nsSCYCqh81Z+av9uDvs6Xkwer7NdRO8C
X3jmaL6LDBUxJWATYx+Tqh1EjGygDGTIqcbFp5peJhIAyoc3oSq4IuxNHa+mdC2mnm7CcTtQ44J1
qWs/xGMGLe28PocsBOro5iYCmNESqSBdK4Nm/vnCi+NFd4D765y7JO9t3gocCCZgGLv6DO9si8la
sNe+heNBQ5Z/y9fSbD6chfRQ09gPEx1FfNuGtGvybamveF09DRxErPGQ1h2zL3TFyNqMrwpTZmGp
bfHQjgV6zo2vMezrsexitLxI0S4NaKcWmBckTPgqWhPiNOgMmkX42vvGbm1UNNs2ZISyZaxSBQtN
vsKhKZWlFl9KbNYwnNQFl9lM+81wmUl7rAVW06y7jjCvZQy2SYpVvhy5clQ7a7HHnGNik7frqmUK
DluaSYMVXHHAGei2sQiflNtr41KQhJisRfK/w31iXgKU1/2PKSzYVK/wnEa/Wvcrzc5mdNB65s5n
Qzw1WHrIbwJ5DiMjMGwhxh5BH/Psz2K2knUOdAvFdwwPtdtpwyY8RrktGHvanEal0n0m0VEFoiEw
M3YFFRcc2CV4qa3eyHAIuZRZLhckVnzOyeJc/ObT5omDlSeCeY8xzHwIWL6rfvzJeB1wpJRwoXB2
viHgFa4f78KYYSRwLe0o9nMAb5iivggBDeH8UFdwjPmeSgZgc65GDhUccZFIUcUxcX8FNzAiU8CI
r1iL3b6k13xXPH7jHlSHqHahSuaT+MybUhYB6BWPS4JMa4wjK81S6l0nrmLVmeGbFJDHcE0kT2f1
MakkXzzhin2f9cSBgpNPwtwcC1ZGvJTUA0L5yCmGS8yBMSwryLPyhucyiXHpP+waMwHUaeN+VCBq
zP4i+aGGa/3tZe1XlCzQ3x054OQK0bfjgzVXAwy591llpb+QuLtZNhWmVFoFjzW0UKa+yLEZQTOo
4BY+/XoKHVhzyN4pg4aUk6XQb9UIO6T8A31JXu4j6Y7LG1LfeVwP2MKiCRGuQbZJw4teuKKwLqu1
zCzbRMEwzqgSrFy/KLNFyqzQGHDK3UBCZ9zNfDtAMjvbtMHBD9w0uYoILcN10dI6LAd9E+Ub8WVJ
1ZoSqNEO/biRioUwBcwe9+X75qd3Mz6ZFCqz+CsIj6m4UaGNUYZ9VfpvCBG0SDcJ4zwdBp+jxo4o
W/m+JX8bzhEoh8mudABXefh9g9RrLfQeZIHpakM8jJ3j9MYB7Qmum253w+U7DlEBW9QZTG5Uh9Ol
QgyrOlG9wAagow1VgRdi2cuir7b409NlHGFBLH6YzO/08YM5NhwPGBgyMXMzd9BXebpBkye9vNbH
uNghxwlWpqlSVfLMMWm9RpgTj5jCA0U0u5AnWFWfZgOuymCdcGXl0NashHtPOHW0CPCiszo4TVhJ
zOsndCxmCUSj/g7MZ2oQ2HFrZl4zuNlkAjOHmmiSHw97v/1DlYXf1lUQPlrzrJa/YXQciYzqly/K
nRS9nltRBxjU2RrMeTtDJsMJi9OI4SXLEfoppzWdA2mFg53OFjGGA70zm31U4wm3WKa5ZH9BAwkw
V1yx14Lj66mb5zr4SLGfMRYaxNbsuxx/0EqF3KRh6DRMY1641VAWzKIfjYbjdY2Dv4hDJ/WxoEzB
PnAyFpDADd6YzF+l1Q9wPsEu6EigQqEC2mCMFxdUXtDJrPdaBQB8o6ta0AnyLcwcgxB7xjAQ6/Ka
WsEiA1fG2ESYmBZwPekNvxME25Iz/r46rpU5SwCEkhOpBZQH8vJfm4GpBScpSIVMiA96CGhs0JXw
agas3OoASOkCYHCCZjh4gNSYKLMCDdEuB1epHMxXfUtFVpnFB0AhabZkwgJao7w8uAci1L3KlhnH
QD9gHCEcBixGkhPnjCcYtiaf4OsMynWWfNc8LA2pQByiejhUyKiJh0m8rIZU/E2RxHFDHCoMQ7xf
OZT1dBGkG7U+ob8is1UuVihfNDKKmX8qeHE7GsIJ8Aw8O3Dshr8IhTzbkmMFbCmIxGxsqszTtTWZ
NnWyxCJCgMMHQ0+xdeFPKj/ZVvxPLBuhroFof2P4LMgejQWAOffexLGGLQ0hm3ORQObp0eLuP/be
ZJ9O4m5oAWfzgsli5IUQtwa1L2aRHoS3xxAxusFXleGH2QqzIWZnaB91y/8CouHV4r8NzBHhvMW3
QSKoWDOeIrZHkMM+3ndlVy5qu96wBxx9Dbr2qCCjVvfmCZPGRF3EnGmPO3S+ft/1Fxi2q6HPze24
dWTd1X+0T3WJBE96Wfl0EzGGtA3O5DnkJ/Iq89mibReD4aawePlVaVmY37BysGOb3Dun37+UraSZ
QyjKHoNMPpIFlyqWtqPqcl+pCqfhAmKZJtnVLV4gd0Cj8WY+QwD2Lz8Vwq1ZkyOFOI/oTwzC5tgc
IdiCOLEasbNTnaZZoVYaWNX6gS/CB0OFQ6l65PuGkxmApdPM70M26ydNigE7Bo6H4uCugPsJ1qwg
HS3U9huZr/icMo8jApaNHjqoQzCHgCcNEOobm8l8IJnGqlMLDnij25jPMYkvJhxrPARnf52cxwOd
gKFhHGlHGPFcqi3J4VuJqeWh3rYIvG20gW+smFPsPqDbTE+qIpoSil5BsKQlAchrbvZNuiNU3yCx
lEWAcTR2tvPx/B6s5E+91PhazCzzG4oVIFt9yXYpxB8AQ0CW0NH+gIYWLO3kwUb57NZvR9x1KzOF
Qm0FT5hbM/Drfq7cEbGM4GmAQbYauO3nYHASkGIMI7O9spyrHQwSOAGcAqFT8aw32jo/ZBeaI0jr
IG4GVofTGwgOmC8q3yGPAZL0NcIdB6Lntekws57HC17NmHocpeFCvcX9HCJyxTtGtT6zkPVdoRTD
GuQ35iiB1NI8e2HePfnZm/o2UgC42f5dT59aj+36M/kYtzw31lPUMTXFqonNR/8D60D6TXt8tpy6
JvQInmv9N9bIyM4DZBMC5Mgp0h1+8gzkFE0ZUS5Qs5gCQpD5eAnuuC9TW1bcTvKoZgjI0qGEIgIz
rZrqTsPDyBk5ZW0wq4RpwWuCZlV2Y2gNDGVCG8gL+AskCjxKCm2o10oH8ckKvqLJ2pVKj0gT9Yyh
QxyDVk5nLRN7pQLWs1KceSz4yxCUgo/8TGGrs9wjl4bLZABbuTMWrOrqJERhVAAbiL4fipczwzmO
EHCIfaDPBeqxuXbEv+FNqzlnB7FlwysY0R5ueVhANUJT4JR3+WiQmfIFwgWGBGaMtnusLdDa8kaQ
bzfXZgvhwi2px1CIXYr/ZnAq02uTTfvx+gAe0K5U8tEf1udHmSKD4w5zBQxBOIVzsPBpxMw/8Blo
mmNSWZgwTe+3/Ww0rz6K8GXetsQLon4nCBdAgJ7k/DriHpeASOPD7OCmyulJCHCAguYDIq15K/fv
S7MPVzwpNB3VEa9dyAjtrt2Ok1R13p6Sn5JuD/0WrxXywHIk1pRT6Bf3yTBYCh3yTi9OdwOKhZ83
plIkfSBXZ+YDM55RzwfFbYbgUlkkDKMdiGm5SFiKwxnGySMlTgIljbQ7tEbIdmJXjXGXxO46oMRh
1g0TKHY4P80aFIGccZxTUOzaUYfWgAEPq22hIaT/ZZtBEf53lKGT5ayK3tORhD05iwUosLp0v6hs
0ez0c3K1QtEOWttg6sh8Fa0ar5iUukcZARc50Qy3ek/s7Z40stau+cj4ChEESywmdBrqVezIfqJ7
FXszyqa5hoTyr15OYZgTSRMwm/Y+/+M8xw8PHSzwKsfhbJob8GG4WlQJ7BIaLTEh3DgDHftXPmWC
E+321u2wsbAdVGtL/MSwm65A3s5qO7r7lQWDBEJdhEJiqTZHo2P25AdWjm0AJxFp062+yOUHMK6I
43KyGPLf6Qc3jK7ohWnVcN/k+Cy2vGWMZEZ57ZMSNGLfwajWfQPHQGKKYNIMBTTd8Fr7nFIjs1Iz
s3rzWYlnPzkgXNAOzPFAajsqAvIagZ94BXQ6DBb5XWCKoE89zjb0y2zc+qf4mXh/qtP1tvFV85aB
8bBZgdp8lC4MLoPu2vg7tvnArIAyjctuB833+8UU7ok9PnGs/Zr3BoGDeO9k/2ZOFbL4Npq6g4WC
dA1RIxMsJm0q5jw8OMpFwwkBvBi7hGe+flQJyFzi10vC+/TjsarDFA0tzHqaRGrTR6poXZRFKbsT
RTnYwBHouGa3/gG/g/igGm6R4ydtaxAt4arDpAW7U1BK2wkMb4wkcM+8tOVdam9hcqwwJ4GgzIH8
gP4dNFgb2qrilRLNsIvdkIrJzhFuSNA6JWxkShcEFGi3VfQlhwLct3SMR1ac9Pe9HI7TgM4k7gzn
AtA51yQSJDmE6VF+nRirt69lqTsktuXY8uEpqOKlgW0ZyIiVwDE++pvyQ2QrwEa6x2eDtsuYnnF0
zblMcNmxfN7bM6d0ZIwnsllw5phraF++ZfhG85IFRrl0fO1PxT1OLB53emjd7ovn13LQsKloqoWJ
V4irnoAFzl98C2/+BhyfZYRlbq6sRQoxDTqrWZ119bPWj00xB62BZS/C7lUJEYKv+ijURWMcstla
VnanpLNg8zAQrghkgJ+XQ3f3J+zUFgm3Q/4SbH3M8aXFaCLrOOcEz3xKyYTGjz7xvBCDYUX3ydXX
VUS4aw1EkINsXBj4gzYLGQd+kigh6SGqlTaaeYjk1dBcSxVLmrOKzrgtPqXXpTK3MkiLEdH4LWDS
Tsz9aQzFzCKMDvXryjEkzz5a3BOgYhC9BgTmrzVh+U+kPgMdnev9xnxb3Avwg6UfwnSr8mjcEKgy
WodEbpRb8CfSOnJ7wJEA1wykoOG8MpBpIXr97GnCs/dn7DcWGqR0VxmfOQ7Yv1H8o2kHErHrApQ4
h4dAYj3sO9gZNL8TryhFTjMeOrqE7MFj/kdY94R6JyuHUVs1LUnfVk8Aj4AHo1XEkNwWdbDtQMKN
5NPkxnkJ99bfwforiTgIsWJ0/MZjwkhhRH/VeD40uc64tiRIgX54wrB/G8+WOa2OudevjsGA4dHk
RC1dABZZ60z4VRHsdYMn5QtYP0ZyS9G+Y1FOeLpm+bdEpPJFXDQvOyb++xYTXe0TVdoILGTiDIhZ
m2m6GaTg4pS+tsmwwMpfNXCIuOc4tsEqZgLdUc7m6bPuN6IP2WqhYbD/+kAL1SJgBYLUjUcj48MJ
qs8YX0boMABrBsWpB1xRumVOZlewlBmbFNwvBZzVMz4AI44EGhai8V7sAIQXfHCN4QL/EEJl6R4+
+vZpgU/kMU7RISH3bitFrkz3zuoVZXcSwZVnyN3zurkFhte4mTySdeLx28MFyWIPohtcw0nXoUqn
hFJVen3WGkSN1h7re//avoytEOyqGKnUOR+WUjURhWKczOQtkyUtvkHTm6zVIbpQRW5e6V6q75G5
LvArIQyr2YwmPYR07KPrW/t4TU1L8JGEEz+IwUiG4p393SCKk1fpe/tSN0a4MvMFRAbJIKl9jROL
+V6LA1TLhcjhEga3Jg25fDZGv0wRcw2XUD7BPZiRfihcRCCk7jFOn59je0on7lFZNztpsDUUCJ0E
ar40mmNRuTGaWwxugR2IKL71yr9mi/xWyVN7VwHmRQHczzHBp/yEmToumAr5DeGKxG1OJEe8C63M
I6xbGBYopdDHQj2Df4eni4q2/rWsCnDBzwT+Wb5QYadwnissYKhArm94MmF7PTyNvU5GAVSTlO/q
+gyJvQLpEpf+SVNY/1ZdMaW2kduG1aUlogCrjTVczfcPqmj2Li2jir93jsu712COBQUOS0CEqeoW
DgnpSK25bKNTYXpktaeEppKHR2mLBn8VZU4RO0SHiPki/q21Q1av/d8XHD38whhYM8mHR8Dg/0M9
iIh+hEtK5gDkV/m7YfwQoHrIQNqdjgznTN2+ok3Q3MjLIIUQz84KQ7bJ9A5ych+l2CrZvraOGGTm
KxOlBi0S8PNoS7r7GuDSejPzM4i3WrbKIW6/4fWtXtIPlCLESE1jcw0nEHmo9SHGkE7MGUeACyff
/YUj6UibDXVlAiygnRbMqJqJ8KqLtoRAChorPiboHRN7vMvKGddPmEA94R5AsP5UifG9UIq3FjUZ
cytGw3Nxh7mjxCgNk0YaEdSiaMvnA8pyZnZ0rTSPU11MLxLgI8CIOYUZAOUGvxQL2gLGgdRt7HeI
UQnlH3JC0OtdqjpMflzKtH4v7iixSnLjgWomlpP99okHst4kdEIuIp8NnfMpu0FLRKcHVAHXjOVC
bpC46/8hz5XKz1iq9QqogNk9hST1XAUZ6YM2skLPRhVQuyO8HVy/+RKs/wHuCZUgv2KSj0SoYbAc
aK0p9YAdU1gUdvqbehDB3JwGCVJdL0KGRPdOHAtBmZgsWDnVaz7d3/r/U4zRZkbCKVigtJp4OHwC
W9cnsQZPF50HRz3VLq8P+h0XDCaiEGvRU3Cnq09h2EDJi6HSPjgs1dzWWho2O+Sgk9wuYP+zj6bK
B12w3Dpp6QzI6hWE/wA0c/FXl8irnuiVPdpQ040AL6BeIRFDv8c5lx5r08VVEFbzoNiEbSLEwbuA
GBpKj8nlLLXTDp84i1oFMxaI7X0Jr2n+xj0H1jS5DkCGE3Mth+RGfc3z4Cw/kv8zUYAJi4RRDmX3
FmOdyXNr6RdsENty5uiJXc0wTXV4izOS0mN76lo0Lkf0N0xQrY5wLsgKlH1zsjS84YkHo/w0nt0e
UAQVEJDKO6I6teSJXUZ/hzXRvP3118xaK/qGf2gDbQiNT3euj3iLqV8pYsc/9YQYZ9ImAe0DXjNv
+W6gkkDF89Ij0CmV7gNgoOgx5ZwLD6px/pOXn5F9yMwj0WkBIZoY0Vn/TEnsfMnn4LxLn0hNwjMc
NbhqRJq0+OuTlpq45TdIGzYAULlmpQOrAl9arqnImd07/HAAQcQ9eCBTzl4BXkV+4DL103mWLUMu
+KMThZD6BmoIK33YwtfOwdcg69kU1ZxhrCn2Z/EUsZl5EHeF18FUAZbzJYIENOj+De4bG77gJJ7Y
n3O2eo24glaPs6KnlNwp4H8M7R4SptUsjZwpk1NCcIdwy69BKKRvkblBfBIGzQ2fkrKfGDIkFDfk
R5zBKZwNNjLLwsTtDaYa+CQ33lxpnOLOY/b4KpvuGx4D6xoxBY5pj3zb7tmX8FnegcvfVVD3ygKi
ekOWA0Ge+K2osmbvBT15I3smFH4QP801QycLXL42hh70x8QDVwFQCPGz2FYefSaCaJI/AWAUtl1j
Y6AGadiiNRcuyVNjigGwwXwS20Z6rsLBXY5WH6gYZTkwGeQE/L3oqH6Uc+YhziU+Er8arJ1QpEF1
bOdQangZEGG1Auu2CVpROB5SOtuJF6SzMyZ6C+gFozAV6I/yaSOf4AO0VPVcmnhDvrA2c7sB1zKH
iOcWWxq7VR3kLJyNGdQdbDAYJr8ghzukCykzl+kpYeEsIMZgHAnSk/7OhD5JnVo6b+h8vcVgq9xG
U23GiQq/cfa2hm4B7Ox3UzPFucG5w3b0iV/k/4D2TXRKECz+rp4KF+92H90NRGxqA8Hmp2BHkGBv
0OxkWPrw0QgR+uFCQKI1+yy/WQUDBLQBIMnWNRtKLIOCBpY1fmcvC8J/IfHrLLvcpSOrUWAzIh48
WgdaEG4sulNGQUaEET1Pniptoqf3fz3u3bDEsMB0ZnDxNETsjt6SEDTh8Ugp4s7u4wX8XAF/dgxA
KFNrwqldBc0oaD8vArBNhRFHm6XuJJDvZXBtYk+LMcylkprLjJRbzHP+sXd1PMN48iC0DBhW4l46
mU/jN4OlTOojCXbfjGcpH/Wtv0GUsCbk4zRCyEM/jg+yBZ+QGTqTAPGrPLL9Y6oncq9YM2uukPeJ
Lrd9YqfFI5eeJGCCqP3DPcRr8ciuEVxW2VJAWwM8bFCYWGCxY4CBFtZCNgNvTAISwBaqGK6SaTBB
mTePeYOQJCN25lz8Cr8bOmkY9+QRGAhUrAlQQZVzZevzgDnq0Y1ADg3ZCZwUPwMajmAu3Aglwc+K
I2eYnhQWBnwBxUFIyYHxQj/N30eqo3i6lejeZfjuQDhvKNCIeCY2cfjELgxrpfhJQQETGAtCSMUc
Hkw6ZgBy36h+DIzkmKfO6Mam8xIOKrgERXF7xn6cBloFBMT0gWVXTIumoGCZ6GBz8AX2X26ZDtjg
BRr2Ktnwkdm4/HWaCNCPDk8XGAHTNAT6/6SMmW5WtLkXRhlZu2CoRtkhQC+1sJORqBloUP5xaQ2B
ggEOi92vGUbt2zuXwLK+yw+8mGLLeHCqx08GUdKpv2fH7rc8wpcur80W3407G6iizuH8uPLNeeL8
FIgLM+YGU4UPtJCuY2i3wok9hVSSE48G/vI6JLvhFrt4nNrN6X184fdlmR/wBE/ZabhVF+1mPsUt
AO6185Rr+ak9hBO/bP6b/9Zn5Jl+TFIFSMCEc/CO+Nm8Jp46L58XhBkDz0B9yr9ofTkRUIBR+XVX
BQd9qqopj2tqguEbU/npdwCWH+oZ5Uvd9Of+wuiOP9D/hI/hS74xC4Cp3V9w2IZE81ccymOzUz8A
dYWQwBVL3tEv86L+Fy/7QIHz+ld8KrvxrJ77D4g2+U78Cx/VRfyKGNpjQeeCSqyBrNLjbAlgyvKm
QoRqALb8JX2/pvEmuOkCDvVHxwQe8uHDGAgEpvT6x0b9AqQbD/k9XSXnDtHsRffaXfZoLvqK7U2A
ZkbL+0EqxbI7t1uR4US4ja/C4+Uw21Q28WLcFsf2qrn+rr1iR1HDzIHgQRHNmVTO9cckFWNM8D77
+lwDl4d6j6PWRtp0X7BJd8C2no0Fyja9mo/2CmMtOZf78QoQ3x7Lc32qjvk5e/YP/yv7AxFl0Amm
mG50DDg5IoH3Gsj6Dh4V2KFxZXTYVBEBwgR4tLOnfGrWo4plGkg/Ri0uCGvyhPnEgKBjqdGKIDqe
M8fArui75CjigIiXcuZQh5s/YMQGvHFgnX5e7tvfALS3gYFuiU+T1Q+RnKnnH/ylQMN/lIzbOeJH
VoT2xR33DZYIfJvcumN5V5fCIVvP9tig0hsAHkAI/UG9SRcy8eZBHjiimJhBCIZ4CuX431CmwC6A
cv8uPYZnvn99KvfobD5AZ7Td+ynTVl8xav4F9Qc9wcsRUA7sUGfw7QpUyC8r4xLQKSKneSCousTx
hDxkukdtrliqA2YMYTzfhxwyD25ifyLDWyCc6A57djh/kD8OK/5RUTaCRt3GC06xCK04GATgfRBp
bkm+Mp7LB/+RfFKgZWja2B7Ztb6PC3VBrsUnD7P+kPbqdx863OHyr7SQFt21/G2f0VXdqp/CVdix
4ZIVMlnhqT+bk76Gln7SbhOX9au5yQ5YND2ECx2dEYuy5aRn+tBeqjN6ELQKnKf5kUqMncjTpL6D
rzScsjsvmuelcgRyXG6pVymA1d/Z71A67S+Ij/ZsP1dUpOVe4WjmyNmC0wPj829l5bW/LI2GdhCj
gmKefrD+YLtw6kBOb3/Y7y+K1k8YVl8C896ZFfybn47YgwF/OWFrTcO1PyRRHRKcnLgYuBW8mHkf
kP2HwJ/TFXNmIllgfNgQ4qB+RFRmGUvVymgMnwk3PxCo5uJgFP758gZ3+JBZvIxn7bQzyw+DD8HG
so1L84iYZ/8MDw7u8QnKo5H5BFSq2Khc0A6CfBnIHJn3IwHj1OWXxjQFhdSk9zQLbJU8yYcG66LD
lr81EzUUYcqYollkowk0jUho0UgCEUHYYwI/sIKslwFYMd0N4bl4sgz6xbiEXA+ZDp1KpO6ScQVh
DZ/JvD+KGAfARauHje+7hoCwyfXLLX0DpUj9J/CLc+/Cji8tJoNvnPxM4qR4JrDGLPOPXFsu1uED
aqxwDZ8tD5XJuY5PCGrLOT0XGCIlAlymjqYOFVIwv5QeGxG9cULLguQKKyKL7dbX1AWTiEiQpqEs
/zdn6PXCIAWXZFx14YTjETePAJ6nLp7JAVEZFqAe8D3QJAY2N51lNi3V6XjHQpKUPbitgFaEoHAG
o2BiepNCUKF2BZaGWcc83IVI92qcHkDEpi+Gq0cyESIO3JSILeNfQUz5E/zppnb5ZjrOaMXiwsWq
8uaKOZ0u9Q+uVTIxFwbnMZob6KMTWM3eVH65h7Iu/9XaYv9SktX714R785K4YCU8jFklEWjmRY2Y
AQ34neOyDGVPgFhRvlCf4thRfFQx8q76IuaUXtFKM696c4JSCy9J4pIr55EEAobDL907Om27CCwO
w4piiNnWd0hRqAEZzgGHLvq/Q5MN9n4KRM5hjjTnIH80m8nvhyP6o/4azpAUybDj6OKwl66Yf/Mx
VTSDbDXmoignLipHeWN99UghgPMiB8IOP8ZEy4i33ATHzaMD4CO63m27fR1L7IFApxKm7+50e4Pc
aBPKL9x+22M2ui2cTGwdG9iIZBbxoeyqgKK+fDc4V1gKfGpcVqFaE7MMgAshrlSIYt2RZ/z/dIPC
cz6rUThZU7pR3zL+gtTfoocPUSMu8YN7d3gprSS4z41LAY3eNYh2vobDg/saEa2tutH9Mg07PSKC
8EkU8mLGTRBcZDoXq+ZyALdonPK1JrRHgj2RXEqyaBLMPEksQRaxeuPDBteBUXAhOPiI9+1G4ReG
N8VjCeVlVD2klkCia/C2HYiy1vuivLc4gkbiTms8TkaqfnOhMpDKvkPqQHhePmoak9n4DVevobqP
VNYsxk7b5thYwKGGLqzABuq2YWvPhJ2A8uAUK2u4keZ7h+ZYxxmvX8uXoraE/qarXk/4rW26g4hm
w244O5SFfFZ8qOQr0VzRTXBKTDaVZ0zS4sJhwD8aVv80v6i203jBnp+tIMDT15D+8loSiqDP+JgH
dVnMLIwhz+0TBMUIJpRyHizFfPvaR7wbRvTb8fRawI7YBA/hi28sA+VL8/TL/BKcNEOisOG4qPFO
zjwT0eywEd7bViMWYqsYVxma2OiRHA3IC1/fPGJ44WMjYMoAeK/fJqbeUJjJ0uGqZAXU4iWZXNS7
iqOFO8Kgbl4IGKqF1O63tmfui7AGj905bFPhD5s9UNskeSazM7obQAFWUa4zEV4Kvt08DLQWCHDu
jEuwhurR8MFvoy5Fk8G4s0LaNLU9/gZ/gqhfAE74Cekhlr7D0Xn4yHBkrGyRFCttSfhTum3liLD6
uaFxane4eNx8+TBCcA9KSKTB7SWuTCuxDgdHmW8ky7mCWnhwbPk7t7i9qqxVPB8YYX9RjiICORhT
GTW4wh8Cgg4QktmnZnxyOL3ZrPb4JV3rX1oeeMm4m2faMpMhT9j6ZM3MgMhjYFcqDki2T9wA8Nep
gRyCOj06BMKCNjOWKfo8abQNGphY2yKHB+cQPjnwTYxmKlf8YNKXw7jfafkeClXiYxZOugowb73I
6nvhbyYyKzDQU0QNBtKgOBjRJ+mmIq2ZH7ZIuYOBb/s9/VPAPR9hys6sH5dZpnxHc5iLpueLd6wb
EXZpa4gXsKHs4bUZ8WnOPNpVTILDHUYqTPOAE3wn686v8ZM5yCta6tGSyxJlO+PgWluF1NESlO+l
KMx1ET/OBc0VvQ954LCj0eQXdOI7ySa3L5A+U2mHn26NMro4AR2y+LhftH2seaaLiDpXVqZsv3t2
oxNfoAr9IMieUkJ09Pr5KiQiDM48Cyc5T+N1OvGc8iR9X0p+YR138KkFDD0zOXH7YYrDX1iyzIRH
BZUHSHvSfYpObxJmaGKwBOt11xTMbuemPDIz++AOJKE4odZtGZLk68IHz6fKET+b6kcp1lUqej4F
9FDQxLW7AYT3VdGQxAeZaalQhwvjCyvS9Vtr7Bnct0Rk6Ax0VGA5+ULqmeDMYY7GOuBC6qWFTPLX
G72e3IRuyqfo5B8yf3B8JT7XhHLV3JCSrmLpXpYB54ymw74pg90rXPskPAyI8OmVZth7QOaUMT6K
YWuo6ujkQrgwk/KJXYqP10hTC97sfekTLgqsWHqQqHRKyfI5TBiuqOaieBtW1IQX3Fb/BuDWlj7e
HzmNAfrhuUsUReEs+po+htIsIz3xFBMNH6sKS6NBv7c6utIYypSfbKpa/Yj8PVgvW3UMqAawyY4H
u+yptSRpL6BbycJ1mR+FkRDu5o0ws2SWCafQLf3unr2X/gDgrGIMlyYeau8e4KzXzxVQ8GTH0tfH
EcOgXOEfsY721/WY2TNxdvTN4t4QfZqJ8VVP9X2k9JktoFlvy3KHb0xHSLSMZC2Sj+LB0G/YU0ma
BnutJuw8WnSh4Y1xf5x+kTqnn9VgPsUSYjs3KwEkZxyZ5ds18NLBfG8b9eYq9y/Dm032ntmyD/t+
IQz+pkNYrcGeDPXHTAZgxGDSaJc+rJJm3b+VDfQCpQ/OOTXa2D5nVKalABssvAf9ZKp2rCtxi0Rk
zDz0ExEqJRlKD9bU7vQcVDNwEziMiZJjgSx5BJW7M2G0J0/idpKlQpwe0PwPIqNZiRkjpvxo6Uqp
AHXOw9+4Ep1GbIDlQyeY2snOnJinSsAyCTBfJrAm4wB8FYy5RpCPTHSRkuF2ZkSmYxqvRVz9tAQD
5yGkHAHhgC4sSW7YvavZgl/xlZHdAO9VFTBcdlsdDaK+IVBRjSAlS2CIGmLgERMdoqCv6UcmAznq
2rmkYRnQqhHchWvVuEsbBKo8FAFr7ZdaUJ5St+L1JXPQh2jc/FuTiMsivQo17qFQxXS6hGamLmJC
U5LkWprEMh0hO8JrxsYplfp9ZT4SSJpkrvMxm1e3JcaMYWbhtT0Nep3uTN4rOXnEcCECgw48Ncjg
3Awxsl2RL4GVqJHw9sb7gdqMLy65Jl8/QXApqVpyQTyQvLUU4FFF4Dt5vpTfX4nJZ8+rnV8Abqt8
TKaAUfwbttUCKgjZdd/SwCk0rI36w0C0FfqN/e50txXWRpTZiIQVQ3YDGMmM/6aV/Bq/o97fDGnn
GSgdjC7Z5sU1Gtg82bDB464Tf+vooYXGocqPGhyJlhfbX8tJEIdRUVk81YK3xmxO1HZCa64CTI9D
GXyYEGkj1YmsILFdP896bA3xCCD1A55kPOO2g/cTG7VT4c6ScRKJsw8NaxaC9+afYSZDpqX4zY91
PS4KSpG2+Zi+ga79TfPzyf3OLCZRVrHVYbiGHCG58aGnHcwvoucBhgTsY0Lcz/31ZJM1HRyZoVlx
8xBUkw200/n5RDp5EnUlb2X6nUOl81I82NSkPugqFguoqbByl9kPQjSuIoy1G2muBsv4Vbk6RLjA
SHmap0KcfI5o3NjnN5PzyGBQT+aspeENgiOgNWSTtE300njf0LskwIoho0/f/0kMr5jNdi2MXW3i
1TKZeNQvggYEk1EKc1aytAPCHnKkKWN3Dd+y1TKQMC4x5FXdL64Fb0HmZguNmjGBMdfp5adcLXEH
n0zFCQTyJLTrr/qnO8lX4E2qQ2T3gJWgDv3dRx2Bgd/PuGPFg1HHt+FA/iVFP0/nodMk0C7/qFdo
fi+CZJhXrEv9O8KSGjn9cGjow/tXtjWQHIpRTG5WTBsyi05hSSqBVm5yWEh9vtI5avLW8AYs92Ee
MGNIYcFXXkCQ5IizlirUCzFcKYb6H0lntqQoEoXhJyJCQARuBRH3XUtvCLUs9k1QlqefL3uip3u6
qyxFzOXk+beZESyy0QBnRozu85dEWyxAxiM5pIbTaickOdPxC8Q/FNiOfjnaXPIFbAPBvkfsFMge
G5ZP8C02sMG0QRkNo4y3g5cwjDqqmy9NDoveeqmhvrBxH9XRHj9NmPQFCzsLo1W3iLLeJuGtlnZ6
Y3wVTED0SNbiJoC3xdgXiscMYYNQxYb2d8dJrG3hD1twF7D14HBOIt5g6Zezxpt6D1zTTPhUk+EC
gYSAEnAEKYReK2XrKufGe8oJkvgkVcNSxi6T+xcGZOoovcPDRljKcmU+WlBLS9dZueYjgWCD9TyI
pozDt+9go9i/vq/CqoJ1eKiW6tn/CcBcOF5jxcSZhR99vT8EEXAzxWERxsI7npHAzXFHGrjpkw4d
fZwc4SV9aU7HvGhsET6ALMIE6cb8Xpv6GGtCUUP6iU3mSBxi61tEiQdYNrTII4SrZ5uvxmCk8IqC
aU9nU7mkiPsttZ/QqpDvYbWjPnGwe0W2pd8Duid0zXiwD/DNC4onhi/qm46frkzfHWIi9XUQrQK8
04arWPfZ7SQrPLz9Q0EsqPb3rr+QmYAjgHt1RIAZDqYaGkFNXUWgHGhpzdY7aDSkaliWXRrNyjdW
SqN0hnfkeJj/VJxrsyb44Rg7rjrov8I1PMYphRLUxJtPDX70YtF4qB0FzCSDzeoZNPm675zQI5gt
/B4Hyh+llarRPNAw4i3gK1SytAkoigqSw42QfLV8CFQvT70CtWZwDqqRowy8k0op2dbBTIWPOZSh
GuijpRlHDzNI/4KGwwCC/LZem1I6eXstkWPaWs1S+higeATlBGkO3QQA6F3hYNzq28goj59PdYrR
NSQqOtAERhq6txE6aoMuh3g+3ZDWlBNxYU46SJ8hXoeqeWziFOmGmxE+2xv6Rkn9CX0Zk0v3IxhQ
6qGXBEqOrEbDi7T0nZqzjDccovxi184raDkywKxEXsVXGlCXQEcoym2SNS+xZnv1aFmbruzfaPh8
onQu4aDT4RZdxFiQmtcMbrhIe5K4sK+baCjoklNdY9ahl0A92DlBCiPszB7BrfW9FxuVIUnuAO61
CHAwgKlMBF5pGs3f1yQjtp01v4NzMEyh50iuwfEpaIYrErJT0YwUF19N34FC83x0iOGdezRHpQBJ
ICY634tJCzRpfnugwT7sXTUw55kJi+FLcnGuasimAltTN0pGSy86FjzMwFmuAUT9xBL4S7UdmUBJ
XF5ilJdOoiAvRyMWbgOqySpAUCbhjqvhxyPV1fQTDum9wtyujBGmYKWtf3UyTnL4GNCLa+k1IHDe
TCVSoQ06mflqmLWEzF9E6QqlV8Sip4W0jLA7yavLMLgW+ZILxb0zMyBrAxnQWPXzdCHTH889A23F
LmLd6rUhqSfKNDAV2DASfGxaUQWyzraY5jQQYM39oDCOBmfubUZ2n+581rBaZJ9UOdSKLdRojU5m
0+9M/dcH0K/o4wg3HfaZ5fuu/yk/3ZPZBKUOXIQGLNlcdFMxJQKTjKf0giPUCc/kmq+VFy2j9uET
AFiuteXwJD3oINS/CosnoAJwzSM+AWlRYxKJBBmSPVT7XPI77aRqXRz0i35pl8Wz++tWIMdM3xFc
n+bIi3Fu5bnlJX09WD2UK5WTbv0fZBjdsdiX37HxpDPWbLwfPNuyfbltb2F9pMUqn9VzO3J6IPS6
A5oGaj8bPx1aybG3+ELwh8iBf/7Y2ySM1AuTIY/uo/hUSTcZU5Age9syAp0a36kI61CN8dwn6O3b
fUc7PKFhq+q0Wcz+iLGvm5YYBNDY/mKoFbO1ENE8jqAzVtOv+FvrY7qcEv6NNw5nKD1r7tmHg2RJ
Z2Las8cadUsJEGGAKxSHg3RqfHeUcJDc/CPjidIlHaF+MCmtNJg2HsLcz1YuLwVwTQ71yUNMmEg0
TAqxyYS4DwzOkbKT6GIOjWsHF1eJT9SiwfBonormVlYto9qUD4r2zDl94WvC2TEV6FnPIg1Z1aC7
adY5XIxn9958wIzlHDfYgMhRZloY4D0fDi4FJNcGSk6jHWKangUCsbe5Nr5XTFt7kttbOiRxSDKm
9CdOCdRcqL8JUm4qBvOw/R19KZWItNXopoJhKBzgdetLEzalo5823+lbfmNNAGonh+9jF4cHw6we
QRceza+0fEeMRfnd7Tydz6OJYm2a4+Y6rLr5iJuCszle6TjN0wTO8W0ClFIishPgm5RoT3xWUNUP
Th4Tm9j2uVzr+9Ho5OX9X8HOLYdIqCRvNwpytjLNbXC3o2QD55INEU3kTfTAYx/C3lNCwmvWLO0g
bDLsZCASziIpyJ946dQAvmnhkdUgtTKO6yYfI3kV7ug9M2Bz6t/bCLFuK1CQAUBVOmtLSkUOcmH5
U2t0JgcLzC2jATXHyqz3vXoMGfhBfWmQ8tXSIs32mTYv2k3Ubnp4SpruIIQNHOhjtNPeCWJ/m2ic
RD7J6qYYzdlcqR0FtQfN5qunw3sBV4GCU7M3DiHc2yT5sciOJt9ormzoZGXlA4PK3tz21MKB1WQU
tOsQC/dwajJB4nZaj3Yl+HMj/LbhXhQFPQmyHumGuf5KdPQRxKczrIGVDIkP+NQMhgWcWEX6l+I+
xHYcshDKHdQ3Hn68bqbxXtdp/0PUIWQ3XWBSEzV5T/B3g2NqsJ1oFggPkD+MpcGVaBPkBGA0PCM9
E9bdDfkMUD2ygduoljb/3pM1z/JBAJVDSNpidzZaqtOG5v+uQqjfz7RsAQmFY2ca0N7ATmwcAL15
Lj1LjBB9n6B00U332duDSfcjneh2Ic63ThJFIJ4w42rRLeqbOkkmRFvijl1teS9sNYN0P6qozGg+
a/pOwfwfh0NVdRsMDIfTmmRrjaCWMcWPJmLty7mIPlMPEqJxJEMxSQhgF/ihtAvji83heGhzEoB/
/70Qo7mCn+0AZQ8v+hNQFVqEEm9nuXdG+tB9yfTZGD2rabHUCOA2drjOGJ+NZOxGMbY/rrdl2Z5C
6oRSotYLxBFfbfOuDrJ6f49WxBjCkP40qxT+krbWQyJgJ003x/mzEl4RzYA+/7P2rkX7qoo7Sclm
A0JH0DwnJajRGVYNtDfxCs3027BxC8dEG0XixYY3QKf44C+HgKnfFdRo4H2kuXCJBhk2ydSUHBW9
cFFfTNOmxRhd6vnoKCo7Tglj4wAh6N0WTyKUMF6V05XCVX0n6QvqOyOg+qKRWfqvQe5AFYogc8Bb
OYTd3ID6Ab8k9mlJZ7YXLbohpgUOFB1c5KpuqnssO27Snrkawv5G+Oo1yKBGt6g9a1CRoEsGzls9
jcqTlLsQ/6PvGoLL13Q0iM/VActmKV0l/RJmHuaOmj7vTgUaVf3RD91CutbtS6YQB/aCBFNUF7Y7
PrHPy8MoL3Txj+MghY8QmivpyG7Xf9dKeR9wBYB+m+70RbkCpbOY0YVJQxdgLipmZraSJAuADJFT
2s9JekB0CR3ti9HtggRqpVwOij07cp+tPvwcZrkFvh+3rJjht2vj5vPWTnWwLJLN6DUERsfNTion
1KJUlANKLlxejfKed9eg3eaqoz8Esb4VZqUIKTKaI0B51QmT7W9BkpY48y9wYSHzN62Y+TDXh+NP
MFOC2XtjQksVZlShy6vJxcxIsAraYKnke8ukwtjlGJXuIHoZLR7RFy9/lOUevI/Lbm4CAiT9Ai87
nOiOn2Ra6sTPLb+UrBBnNPnZtG5Y3UOghGQSlTbN18jJmi1lSFculFf3wlS6I1BUiPdwJuTew4EJ
rcbu0NnDM7xTktmjI7GOgcX5apd4DQngic1htzhqSxYMC73rSsMaaiz/wDmdsQGMdtoPdpZkSeO9
hWaRUL7PGUIV0qwmX6RrvJ/UJ6WBMi+kFSZaGBrOunvFoT7dKSdmbPQrst3H2TWCs6Mu8/UKY61y
X+3I9yFUrZvg3PmxUzb6ecc5EmgUsVntIEV7/3BlPrxwwVuxYAa50ZN9L4JZxsP5sRPcu4bUIWhR
UIzeU4gK7cQH2caJCnwCSd1oPFznsHbRgDLm5lTqfjEvcovemNX+pLndWDjzQb20h/N4IS+CTbOF
Azia5SvNxTjMTqbxWNqQ43ztmB2Up+GUm8pCy1tqjy15Y4LqUXB6h2A5AQkCMvmJ4Z7hQfZ28jOi
GuiJ0J/xNrtj9LxJXe5ZMgPMhkK+iFiH0dHQcnpyNEPSg/1fPg6uH9/R3IoCi0EN2bs+wn9EtGFl
Byps2wciwNoSvAPCM/cNuie3S3MYiPKx3Bt3nLlwdpT25FArcyim3Y82747VTKYUIL2YIxOBOMC0
i9GsfeAPUhxZN7wzt64kBJfgKXRsh/dGUJqyA+zZntOnB1vH4ljfOzd5WcwwLxxwmIP7Pg7d0XBe
rtiDsTXDHhDiznDdLfCNzydkRf6Zz/gsb7XaVjFhtXBso+Svt+EEXJ846DvOWzug92qPqRvN+C29
TmqlZPk5t4fgCWVkBVLO7BN3Lr7LFJ9j2Cp8yvQ1Fn41biwoOQfNFu3Fse8Y8ImMKWb1P+WutYcT
eVGN9Sey7DkmbvIxwDFwrtrMTmewM4VRpuxSZjWxbS50QiIYvavWxZ9nbLrRVnfD3WfXA0SyYN65
ZQy1aer2LpMWawCb3YoRi/vXjJOA78IoiJzuRs2Bue8xnZcnwj1+ICcEP8j7wol5gZI0G04wpTWd
/sLp90qNvH4fvLPgJbw4n1RTmGZ29FO9+NoUzsUc4iL9kU2/92bNqp9hLmj5s3zaTaLZcM5JWMOB
31K20oTB8jP8S2942czQnzre1jg2Kxn+M2NGiPgsjZcqgVUXEanryYYoil11Z/xqPwkkv3wONzJ0
Q6BK3oGxbR+Jw7bMSOIgNTWF+NS8cE0LVneI+hvtZ2Rh0DELHBjM1I0YG4+/BxxlFoC/++GJ/fQf
2SidcLzRFjxJ3ky0hX/CruXOdiR+BEkrRaMDWb9fgLXiiwGjD7vYczslkdlpJ0gf1si9BZ2NBgfE
33W14RQ3J0wP6+cxu9+4WuYbhEeQfECs0UNxUoyX/VSbfkxC9BwEBmGzolyAPJNOO/iBoqnNX6Fq
B+gMKP2RL6sHeP0xEo3P9il9HJBLD2Mo53OmDzGBB69PGiiWcMtosr2JRxDswRQaTDfPHJjj3euN
E045weMElqmLeQo2q6gt2gnGOi2erqBNy2pdnVlv5Z907sMYYgI+EhtPJZvRLCqhcXOF644zQz6X
1khgiA4f0+rdbomruHtnY8qasB6+IAqy+JCmOs5vBEbzgWV/XJk00VfaOtkYaBJoA05IfRPmxMEG
WdK4duW9f6MtfGNNYEGEuy+YsNwbhvEkm31ZWOR97aL1mPAz62fn9BS3FbR5uxQcbwjOptO62/5C
zB2XKipDZWbucMFghyFBxAmnYhE5DApgXlRGC4jbLpG3y3AOqehp7r2tQCAvGtvyhjoIC2wNytkO
3aiDIugGTmTcIY5XZ9QvEBiCLYGls2SBBJ1hcgxnHwgwglaKNatPPNMYySvjj6kar+PJVzi4ckIm
shM0n+ps1roMiCWRz4Ieqq6cFKQGL1iXswED2X/J3TicGldwA1NQk+tHemsfIDnNmOazufbzsfLL
9EaEBSsObHgGh/Lu/ypLDp3ypNgHmALjVDIPT5S374n8Rxfe9o79tDh/lhJ6a/bOzTB2hnhdNHDF
Jxp2HZa8Bvrh1B8O7foC6XqK5m085Thh+1OEiVsAlPHzWJ5CfA3m70VFRFN7AY2hN4FSIj3Ft0od
40awL5fdht18LDi+UHrhXLOcZos3UTNHnwUO93Ha3nM4RieMQa75kg7WHhZ5uiwdBvJnaoylOdFL
s5qTHrkCdnjbomRwKiZGcvdPjHBYVhtUDPpUPFBam/ePk51LGtwbf3t/n3HFd6BpUF6vvGOg23kk
YHgW1Gdx1leFi7rlJ10OttgCP6trdqYpNO2cjNYOn/roqWzCo7ZDBUM14v+qc5g96rqifIb6gtTL
ebv0xyYSREaW6OnnA+XL0VqWC3MSxEcKbG/JBrfUOFBD/2HsY8OIWt0cx8v6T6mnbBAOEuaaLJAF
zRl2deUXKLS29Gm8JH08Cx3akzknjeWQSMu3BUkSRqqNo8EDXH8arPU9Ly2KeM8mhHD9/ZOJN5l8
yZ/nhjbtOF+hkkb9zKpGkVsKy9fW3owE1Th/qXtEk1QoMrPEo08+xqrNc+EpDWb+Clwcc6XWYEHO
zu/OGh15n9IdSYiG+e0dpRT0/uJvgDrVwIHUrvF52JHfwHHX7XcVZzoUVrQsaWXpN0DoHc2+fi+d
2FAQA83SuaC+MzsYutkicOqZucFVZ8NVhot4B+NMKK3Q2VPoAQa7xYPSbU87CsIDrAibFsnNpG1k
a8t8FViyY5yGc5Svp+CJeeacZr7wwcYs7e1mLgTECMMFTBB8W51mLgIZ7it3Hn0NB7tMdQO2VzQE
l+RA3XnfK1DxObhLFqqZc0n5cJSnbF/rkd3Ola3YUTeMqZ285kQcTiF+RXhagMPBlP88R6odv9iD
3OTAQosirHYZM2iKkA5MW+s7r9BLrxQ819fwdDgJ2SCtvj34DXPRdRtsZerd7dtt59kiu4fL76K/
wFXFvASUbqyfBz+sEttnsGYDnOFA6mB5ygTZy/vv35DJzVQRFE8HTKrfoQNCfiSW1+8DIs9O52C+
ls413tSDA/Q0SA0GmUljrFDqM2AhB5WZvmaeNqfBOcd2lJb1WH2UJ/QAQ5bNtfq2JqyFy8+PvKcP
nJx9pA3wCSCBkHe6Nl/Bmv4apFeYz6zgW/Q42HL6sIG/roH4z5i0LSIkB0JUhBCEXetMejNm7WQ+
kV7IShRbOnKWU8dFHdH/oGMVZitoBp3+1N+g4CVzAgceGEbRBCGKOlksvUfJpR/ec/D0YgfpujAm
6DmNSXSrp9mEHHl39AO56AJhwRSjdTQ+/UEGmADn8StikH3Gug3P2KJo4lg1lWz/ENqDBcmNfECo
CHb4Nk9CR/zJxmp147/f3d/9OrBP5KrhXnZmzRXyMgDHxvEU2xvPR45v3bEjs+73bnz+4ykdjjHW
XzMO7T+oUlCfODzYv78L95qNLzw0G2+3FNNczPkXDzRr0Y1P4rV4Vb5K5WMXU0zw+CEssiyYOOPd
728zPmB0M4UoxGPwQrczHgOjid/iERxFeSFlfIJWNXKHLgl/3EGmqQX/yjop/76JywoPKSxcFcbQ
+flaypsW/9cgXUAqtoBE+dq/S7BoR/HEEGFszgb8nPgl2Fw8GOYlD6WD4hRfO8Qq4D6E5MrGMPEW
g+PHGwN4lR7wtW1AVcPYOnUM3ZWSA/QptV5WxL8yeHqLA/2kWUIMtiFvcgtVi5nhcJvEt9ijLFzA
+C2ulRvk8han4mozWGTiK+L6gQrncA351//vJbfZGLla0rkmuNjO0m08cMhU/4tTC0goTOkM2/WZ
GMUzFmLF2vvMwegGx1YoDG3hlpW73uJ9Q5OIzyxGFuSLb5E0wT8Li2v7R88K+rC/lfIFAn5tDvcX
Qx7kdG8HshwGH/cEtAx5uGc3C/U4ILdsbKwD0G+KX6SQGEypvbVLr+kvLTGSjDGdaqUJCskAyltl
E9cTrHAD7MkFxFuOEysJRDYybWNDbz3A2gNWmbAPMCpXm7f3bA2+qJ0igadZxUm/A5MM+zXcnQhq
5aQ/0X3vjh4FKonhd+wHuA/6HAD4uyZFNnSIWbsCDFa/8Rab71N7xPibwyk2HC5rRr5EJRZ8KKmo
TpGdhVOYlbfP4XsyWRDwzLBy/N+uVJy7ntMnrop/gm7NyAv3GLivUxxq1tprSCtmA36M/QNxBZtq
Y2DnPOneq/e+I63sLPTXDmSqlIav7+CKIDUn7Q+6HeuLdhb3xjVffDDYieK5giBFu/oUndp8hEr1
8t6Zp/ikrzPX3EkEtM61bALlDmZSk2+iO0qpnu74lg9zozxwFETNov5GdLXH6QOxMqQNzFskY4LF
1Qgl4yHaZTiyEIbhouL4on3q5r53hW5ssJVHx9Y8e3jz1nD7176BBrWzDXewgMWDzN3H+wFPslUH
bDNnafSxZ/luffU+wqA4RqxuG+shjHAcEokYIFjLOMqf2dc8Z8j1SRLyvWDXoKUOIcWH/VlwZYxV
qt1zAI+BPgdP4IwPoNgsRe7agE4RAj928cK4vEMkCkSMZcTbUUn2oBTA8gG1QtKf/P6g+qRjY5M+
x/OmRjRIfCT5UgV5xHM5XAYFETBEF82yfFlJO7VZ5YNl1MLtc3iTPDiFiGauemn7Hl4DBDUe767l
1SvcuBD6f/RVqc0CfethNagsUmblq+SoCCW5XeX48OqrbzgnlUrE32Y/Uktj6RjWi1w9yV2WESFe
klD1SxwUwNd2ROxkSiux3g70qUjIVuwSDixeMeF6oDDkF7F6qcJ1kVKm4DPH+oVm7k1UDe/CgpDJ
VksqCcUUHh4aGjE8oDDzQG5NTLCJ8bBlyKSrsHmgrZyEPZRZGwIp1hzFHT4mHFt441lCf9VmC2tg
4Ap3N3B4VAwwaIRaFgpLgZYKu2XZGpKbTU4JZxQWIkko8TgGDalumfbxBE3Dh3SVl5ZPqJm5Av5s
KKM5SKr0Elc91B/LR0yjsUJNKARhXQGkpzJuUQQ0WfTIAwN3CNsLp6gnOpkUabES0B1nUmPbpoBm
QGP5A1rA5xbyGDxumBEw6kFmECpJOo34DYr8NyURpR1P8CfzblFiA+jiCaOPRwMWbKtGsuO7ce72
ov+NSRDGPA7SffCpgjY4TZaV8UMR0Ub0YMZ1bxc5yQeYWYD9WR5MexounJnQPaA5VtETWCN/MskT
C/V1huaXb6t2D62qQ+UmPiluEG16/eN8ookEf8a3IQMmiNPZrlHOZ05UTjH8gdPLJzjEzkIdb3k0
wmYOCtw9yIJPPnnulkA7uYzA4XSGADq56EjbFfpdlQBC8KTZ4WA6+uzen98U4tN78WlxTgunDZ8F
MpDQ9nOnwgwsQ3A9zXXqTRhF1atUFlG6o3UR6XP652EMEMbGhOcLsv+x+iCkS/fs+KRc3w86WJuW
XgqRN99+Um2iHS5pn0vxIqoJvtUIrGn8OaQbHdc+zPldBakeqKXugD46RevqOKbDgWFBg6ZpKWd9
0y1Q33uV9TlkK3VGS//5v+nYgZOpZmO7K4j26CfwaFNQNXIzoRDXY8+fj67CZAkY6ArWjnwWP3hW
FMpwmKYgz/HpyQI1bi5D51lj+vJHlhBiWM4S/KkuBqcIBxRkmhsinCCRM7j5en4qFvoUzYY6sqAB
wURRHuSjCobKAMUZbQha0hNjKa059mvmDnek7kRznRvZQIfhrAmPRbYQgyxhMxMWQ72LaOJV0DLD
H4ar5+DIvn1i4kyZQPiiQ8AF9pu0k/qE3dnsjTQ9JFdwTTYVmACi17accFwazYSi9SHaoaRcNOwa
2BEq095p/pIfKfhlsGvaxsvPSTRFEFEUCiZWGow38uSyAR4aCbkqBYZ2+GT7pC6SAw9exo6H4yVN
KbpKdP0SCwuhf6gcU3BsUvgQQYQ00EdxYOEmgE0K3rH8XbiDcIBJrIFMToQDH3xg/IHlUaMbQNmQ
Raly1K0XPgA6Uv3sNcQ1O5TcIyTfQ/jX9bWDzTOcvlBmg/5VDUggwuUJw95QGTAYXkk4zGC1CD9N
uEJkD/g9eYMXttth6ovA43sl6pSGKe0J0B4jWsO/0zn8lRDVEzaUC7yC9J/NDLoq2upw4D5/+jPe
0/iI2T4r/PpxiKMdOR7Si9oYr/dssCpPCNQRPflYJpJ5fyAHgdbjjB7BaKQgh6Boe89jmi8c7RIH
bS5gU5+s0K4bvmvotKRE/yAyj2pJeLMd+i+F9prGqjZJSUJKCG8lXgsD0mPe7NThBkKu+G4IjGVx
5aB02IVBaqBhRI8O8On7PqC7GGK+ix2WtvrgMMZZ9OsqFHAaukqYVMMNoeueDlC00Nf0iQf9j1ww
Rx3O3T4GL07H6V12PuTzaatenlTcun7PnfSxmv1slQYKx4bbCPee1l0enT/fK8F3kF5kWO3XEoJt
gbvSdyUlP0y0b7JjjEsDnBl5m/lnSq8lfRFAr4PTDIaXCC+IQH4Mo3PYXFuO0gnyFfypF7xd78sN
FBbjuhXx/HCvWWIbujpmcO0B/OJ2B5zuEwNxqI1d3y2VnDxEAELmevsGzMfUCwvleFp2U4nHm5z3
WwQjjF8DF52LJtP+mZMlVvjLEkqpYSzhliSbCMc39aR/t7ryqPTtqL0yrbKBXaHKInedmxiwFVsD
Yij6OQ737HijeFqFLyZ5bGK448hYgVIbvapdfSjn+oJOxwp49SJdlFO3+uxwxl32R878C20ZLxQu
aN1hospWt8btfEVzV9izFALU0pbmQmFFWfEsl/xWnapTvlOZ9t9H/kpvzSm/NS9WlXiXHLINOy/N
3hpq3q7YFId0J36VPEq/dC9qmF2D2kWo9fmPsXKg7bwrdyBqzWrAarRpyFW2fRC81XujPzTk49VJ
JeglP8kLFG+H7NCculN1E78GJ35h+jKPDhAv99I+nWIccxpthzN5r+3hna0JWCGNqdh8cM9g6cw2
6kW9fE4xz1qdkk1/4Xkv/O0gX+SH+pD5XjjpEQQtyp14B+nuc/q84pt88WkCQuqmKXCTHzQ+6Wg/
/FfxqC/GtX6wvF/0fbcdLemmLo3lV4YT9I3jn9YxptITKCk6ouEAMzuYR0x2HWWn7JKZ+azug/Nn
Xa31HwTiZwVIJDuKfKTP/XMPfhuqqePnHO7J38Ku91f6ae6Ocv4em3W3/m60ZbP+7Iutuvzsv8fP
HvVsvW3W7+1n/T1G1/e23Jd78XCpnhTbikdW+xocKLgi9xiclTN/+fdndEVtDu33Pkjc7DdCxU4S
8zW6Gn/Rb8MVAngdiyOZzdVd/8mOyHWD3y/8W1CFkWHpP/oPV3v1/ow/tCslKMWvuFZeAX+H/f9P
Iv0UPIU3T90M1UK5J4qFyyu4XBUJP/YYtCN4leBXd3gtcP374A5HaivTHFfO2bXaq8vk+lln1/ZY
b5pTdlAvGvwpZQL8s4t35Yr+afsQguSnOke1Y7E5Mia+l3L1OWkXYDYGWrX7br6HeOGU85rRB4bT
xzTos0ulgDFQUw1X2uZHB5sCadKe+tN81jPdqTfcYuwHgFhIAPqpbY7k7TSa/I6mzTnZ8g3efvSb
bFXIWL9Q2rJtvv9ywNsmV28Eo2TcH3W3Pny3NR/BewuuR4LspgY/ZElH1V+fil21GS0OLjXc9r3t
1tWOI9eDmSXmEeMw43dxyBmVb6IFaLk1pze4acLOt1Bp+SzKuZgT5Q2yVnnrXuXNvNQHsdWfmpWY
ZR3zxnyYDxSuxcZ8iKn23og/WeTMR8Ffun8vVjJd9AczGGURLyn+oO/GLKZJz3R48RVmvGbrPBc4
ebPSH4KhxoOYZq9Y/IT+EFcrPhX+oV7Sm8bcEr9ZAOObSB3jk3uUXCwUQvpSuDWIZSS9qZej9sj5
enkDwbghfxPP+G9xEfKgV/PipXjtz0v/9zBxg/iGgvrmwUv9+wdzO8aUQn9ANMAclWKJq6PoeVSv
N6c8fk5nltPTlyzWJyZzzMviBBPyv89KrDF4L1JzITUc47nFioOAWLyF9KY/xNvUL8VBZVX5nMT6
pl7A5sTF6ry/zyuCQjsObx/u/+AEf31BSfqQ+QY3jrsuXapbw4uIW51wV7l4ylVQEyFrhqh6e22v
/aRdrwHdxZWJn6PSwz3xEB0SxiuP47/yBUwU8SUoHfwNZaF8iRkaLO2rHOcM46jMttd5Ml8+SaLb
hifj+n2IjECWKfFL8OgFytM+6gcWHaBDBNrMsoWyqedLczXEA9hqfjh4LsujNld+hk9jk521HTLv
nbT7LLvlyHmPhvdRNjg35QKHPNajZg2VCIQqXlQ7/L2Ka3/kEXdCXK/KKfgZvoKn4CL8+6S45yy2
R/ZeMPocQ2M+H/lSsjCnu/4y0xY1OwN+PSbPNWCcsm+cWLbFT3E/OWpy7/kcNkDUhBuwp6zE4M/5
afGLoYgQ7BHeqhfPXLJWZAdIBSEDUn+gBRf7oPAlyW/xTr6Y1oU+2eHz0+6KBTjjvr68+WVcPW5a
emov30f/4EOoXhB82oux9bbhji1HXHV4wyyIweTzf+EPJFkq7yI/iS56PCnxHgFV8neMiRw2O2xQ
sC6IaFQkpN8qAxaR0DEmbAUE7enHYKkSURcc43sqDNtHq/CuHd4//rlYBkfC8LxduAdPFTtEdfZ2
BQTQP/yin8FsuMqWoF09yrVx95eu38ecpZ9Yqz3suoItJDvG6++yndH8n7Y/3YS8Mcu1mlmxTtxk
Ls2ilbkMiEvCdLp/xvdiVs++x++Wcc5Wic/M/1MWETqsVO2R9PRq2mNT3Mm81GZN8pSGLuyXQNoN
yuWQ+ByVhiJ1T7KA0SSEPR8iSGgCXOhrs8Fn6sQsSXnYyjgZmQ4Yu8bhzQ3iTa4sUAalt1hbKwzd
dl6orvKdAbyOjp6M2fwYo7Inqq+DjqGziaR/lfw0CJHIKi2uOvSAq4rbXDDzwwM46icUgWUDrPFy
UXd84JEQoV1x7C5c5XPzRuugodnuLf1ong4XrGeFTkqN9aaxTU4xYAo6enNZJltOTDnUGQ5Fo8Mg
xpp+GY45DqU0oaHBXWBDaDa4rqTNeH+M3J5VB1cJyEd2SvwBEZ3gZvPMuLEiFRsYSRR5fT7zkE02
2zbZULTlU4o6zOsUzHoPxOPSW+o+NpcNKQlbA9Xb8UX4BQ0EIzLXi3naT6kHQ+yTgwNCUvNSEhC5
xMVTLuxYeO50dA4TXMf/rYC8II8uEyH5PI7iRRjOESC/pSsMrdEISTdrNUpYEoWT75rXDot9T1S3
bJnapmombwXB1jifKpotc1ZVrG85waZVJ+7NWOqJYG1BksNCgefqSN5Kjl68CJKNArlFQoFvk+Gm
xZt+8XkLWU/XTWt5OI1IwI5/w104ByKEXNBSOfIU1+jhbbFWS9inmbgm/sB3rk9e0NDhG5zAV8V7
yg3mHbCyIg4LnRKyUYjYz8HL09h2wtCYEI7CI8c3w88gSHd+hp1n9yuTghc2cLMQIiukRGHPbbxf
FPRQ4K55gGvPe6rScgpoBmRDqraI6+JjRNoj69zf92emkVOIDWntZZtSAZiJfr0+2QxBxaMvh0kI
rC1PUNRkDlb1ypMCFrqK5nn3+BRXr+yhnb0hYYVbT9FvekCvm55PkCBtpa5E1Cp3plu/lyhIhY7C
jHHBu8LRpckkZZK9igYvf8WxsgVcf2ECnW0U0EVor/DyWKHX6enJyYpDOQcFHeNMaCJYhq6aYkms
iUk7k88itTiEYI75lhZwGph0HDlUYS82x2tDHsfG5Im0rZAWRFiFJ2A9+JI8cDDafjjxoKiBmUPi
KmUHre4XefaCo9LOIuezYn50gct0EVP5BDKvbOkhdVfQOqKxppw6aXwAUrbkqnvsgxwx2dQGr3I1
wrqIjqMQTcMsgEFOIJK9GpnLQXtlArFdlkzX94m2Ep/ftLQgSxY07QT/5lmsiUHsp/lqivrpmh6f
uBqoOK+M2/Gzsef0xRyqjRynE3oy5B+ANKoL6IAhx4aUozH/piPCgGdks2RA0TAEBwaNkQOy+kyE
uIDzBpTYrccWhTUIYxPccyEhDLuFWAp+poLnd/iPpPNaUhQNw/AVWaWAhFNyEHM+oVrbJhhAEASu
fh9mq/Zgt3fGRvj54hteAR/od2x7x0ZmK+u3sX3YIq0Wyp/Uj3TiYEeYqzm4q86755FNAdxQJkdP
llhzpBcZT1Wb7vKcOsUN2h5q8wyzIRWAx58gCe5OOkc+qBQO6Qku1iAwo1eK39eLUoDNjY8L4+De
/DhFa8jRqU99LFwb3i/BfqygENyv6S/TuGEn1iHIwC4i1hcwRfjSvK0gK8HOiQhGW6jjiRe+ZGxR
A1XTeTw51gTmmOA+bCyYv1QJ2z8TUBOmcrIDIgioYSO5LRAMEp4K3OmxActFI9yhP2hjujst/Clo
ZURB2JnJUIqR+kOxyeW0bkk09KlG7XxvUMB7tw0Y5gsfna+DPkKI5n7DzWG3GSLjY6BV/BggNjVe
EZIXQ+ICr/l1QVOey+73K21qTjlX/xhfJ0SI+0IeDk6GRsOg3IK+0bsNMzsF+Bkyr/za1e3pE18E
mtHELRbMVdBd0RAawNcSXlvuEIGgGBVePTU/hafUAZb0cvonEFUgtI0YhiCA46pQIu5OP2DyyCdV
Y04w/VlSfB9ILMAU63MaMJthiAzyKxjApLD4DDRhmg+IlafLd7o7n34v86piI2MAdAQCGz5O6QqV
xL3oMuDYlL+p//a5PtIXT48FvsRFAWPh6AHk4mxmR4pzZyJjUmOpN1jHR/RuDhB06pX8Q2V6+bgg
iUg/cGH4jKChRyD/0KggctcafGizIeADtxZuRelzsLvnXvbHt5pR+g+SB3r5G68/NjLE7E5AfT0B
zP6zJZUI4BiuIfVI3nnPyBapNYpnRWSLzC0fVq1akHB4gWlfzDEh08YuYQXnvboxV0i84a6SuCAV
8+YSwaBEpKAgoNgeQc1xcFS/AnGN8cMwozA/CJhQl4yZ/x1FehmeTFBs7quRej7z8iugfXDsNDRw
SvdF2d1AS6IZm7chx+VLTMsgF5uU9BdGzOzfEH2cMCjgsIIjEi8kfOYtudcKVofY9RvoHpNO7aCx
lViiVSszsylcVKluzBEB3i7urWd7oFQ2/zC4KC+17vQAkRcO4Yp7ndmQhBIAqyobLVyyTOlr0bBw
U4mffH2Y/+cX+F2o51CJ2LyymB/rC14T7hSjXxIkPyK2EO7vVh4iRl0PUDMS4PArc78Ct4EOEBGE
w7p4aKtB2+8EK5aFQWq/SufdwtvlzX2wax3kx0EfcouGwmPo6jR7gT0Gy8MSJ2hhgLRROQ/FCLwU
Aj2JRAwunDG2qEKAwQhfqXYSBR0PM/Upp1Mb1Atge/gZ5eV6yqyMTiW5sdnschdVqTPiVEjKXlgP
kduNj74dGreQT+IdYCTEwWiN+zleDWW0U7DPPzztMlQvb3sGbnnFS4NpNV//3w3CcJEHRdtPT3h3
GE69V0j/cicpCbhHLF1N9F5rMz8D5uTOoeviclgIWTGvC7uCQ27Yb2eBImi2+arWJVsQjUSEtPH1
Bgg1Mbgbl1i/4FL7di6ZTZ9o8UHp6gLLtHWpCsG/LaAL2VVOQh2w1VXsKW+LR5WD5T6g/hJws6jz
XotLzm/ie2aQsK3eRakQkdwFlch3V90SAzw+c0eenJi7JZv1b0hLsWBoXI7XUwA7wDsOxFuMkYei
kJ8MXCsPpaIhyIqXFyIQIAz5+ZNXsqDnSc82l46gaWwQY16fgKfTYL0ydJELhvXTC1XYhS9OpCD6
cu0fYn6BV1KYLapbf2EG3NgkxLglzz3v+zfHVV7GZ4wzDURRQf9DIxDLQ3qfi9kiim8MhZmPNXaB
OEUyXHqUr3kaXTErNsNXMLnamg0ue4/zrTEiQM0oVAzu9EhRgtb5DMIppBKAK6LbX0BzA4qR3sBD
oEN1uMcjZyjpl8eCm0Gop6rk65X07FqQ+hem/XDmDgvx8qgOkYA4JXV1tSkkFzvPCD1ImjFG9Gjn
AUwC9gZ4aNj5T+xhCwKrB42AdWGxTACeNLJKl5ni2+E17C9xCDLZojadiSvxXDUBn0QLHTEzB8HK
Lofzt8sN1WyM5uXAWsNCVr+lBiSZ1krcP3W+rw+bb4BC4IllsLLsMLdmZ+KJrBkBi+RgA/R4Xrnd
IYPjeCroNqAdz8Q5SMaDs1Z/R/P7Sto2LvBfk5UOHGoFrrzBbYtDsGktcks6eIQX71IPQG50WyON
QqGH5ikAt+3753OEftWcot0KSy2jvD73Y2dqfl2QNVs6mO3Hpu5cjPF9J79ywHnyiAWvlVBbiWw+
7NS477ILrPukmiHh6zgzNBWg5eP04YiQUpDGnYZv7GVvqDvhT4BWLvIIDZN1ffnqUbTR1SWbEnkL
AQp06bLlcoGEUUqVdNkFYEBgIpK5jP0HgB4uYXkPl3Vug4QTXSIsoSKBxUlKeF0SU45c1kDjZa1Y
k/UIgRXgUXzksgmWL3SuKAfZ0oxA29qqDuKvYByeOo9LPbGboAiExl0mpgb65qs7ACIPQCg/bulG
durJ9OnpjYbqwF5f9RTDAoGFq7T02/hw5ueg5gbYc9HYr4CqFjGqIohnPThgqwIzuFvGXPmu6Gbq
kp2owj078JPH30FjiwXecz2aK9Yo/FmCM5WodGbv33ehCyPzTwKvgHz2yMPhQ1i9Uj3AWbPuXVp1
eOL3v9wK9qL++8J57YyVTnqQzpWr7vY9fbF+7J763766BKNfHHVic2oiWaVsUXBpHQD37CkRa2f9
hT/XqdNXDyCpgPEimJvU+BCL9ZY9LTvdzoSFO37CVNP7X61eicv4cL9IDGiWmknCTO0gmndrPrJ2
p954rujgc+bAtY5//sjG56f+93ehnma7fU1s0oGSIbq6eUYmm61Z/DM2cj1MD/llAhQIXM6A8yka
l3U322YdYDfMVV/evA6cEpDY/y+Wi0OBjC/9A1jsUAGCaDeaiQgT7LSRhfAfHZ/z3BF+psGgwm8A
aWUTdxDDQk+9ibH7usIcXBeYtEXmFmG14KqyM3RsCXZdph9jO8zCPOBfVQb3oEdaB6Pusf48fK3a
oPaGeTr7GoxcXrO3tcIACT9DVzHjv/gwru0ytzUzkJHs9/a1y+1jP3h4fVfcV/4u8vvs+BYv530I
XsZU1KfLx+6+ac4w0CvYQ7s8sqGpY/g3XQJr6XTFIyQs4g2XgwO5jzALyC9tK4R/QWRARdziI9qt
Hk6yV3ZEHIv9fTIvrLuzJCHDSmX/dyoDoMWTS7LgIJOUQ9Is3U9NJjfq24RCglqkod1zpAyPCopk
/XNgUojhNVx5B9XjxHQwKjsgKh0zVCcVERuJP8aa2mHZh4iLZIMQBooE/l5C+ysz9t3La/MZZw4X
GHDNKJkynsf8nENggez5ymf/wcQL27XuQD+izv9Ej4fMbpfVUzPyjghnipH7PNSuSK9jfv1RkOQ2
Os4cXCAs+YjjneV2Yf6N7JSqJfg01kRCjtGLGXmQsE23oExiNVujOGiqdjeLtzULgcL/zDv97R5R
0VHAwMM3GAwtR+huABMaLN5GAe8HjLWE8nb+NR5bhi7O2JBQkLsSc075eux/1s/l5uWU5mgGid+h
tNGyPYBH8GWvEFAPasLGgBTEzXSJPhGzrrH11c3mu+IolZn5dp8L/E1ATeMa6QMbjy6dHhFM1ycH
ChFIw2yXOGCUREPeqAslzL3N/Gl2h8dPxXbZf3rlmoho5J5/unuEQsoWm8W8eSJhgieerNbJWrBZ
fyBKqoCmvjFeVZeT9d2J/RST51m6BVBuoUfgnfzEepqn3CzC2vuaaGwY8WqtAnVVj+DphMXMka8n
DIm22Tpffn6YA4WA/wdPDzI9h/QHSAIDktmfW6dgD5u/G0ALgpqyipeFvkFg27yOVhZiMZaV6POR
qXh/wAsXOMSu4U55dI5c9IMqFeDHjJGB2zgtQPN8w7uJlfyX84Hf9POS6D6NqysRdG+lfsJgZ9sr
OrnFku3XXNrIutP7jXXFAthuna9LsGKB6lfe/fT2JEghD2scPKzoOIOoFh6KQfFufKHdBvwmktQB
aTiAXylOqZOAwr0Xsvu2OU1ubmJGsW3m4D0MihDEWRacXif8Bjw4luggIqgPvmDH3/akxSdiMGfE
s3cFsuzGocdOEfzX7u1Ga2GOfcfzoiElALokyZwHv47ITw2wl+aE9NpW1wpYmEXNP2CmnPHYOIr4
EC7SBXQ0Ey8KIKGf8AUH0+H0WcBtAOf6zOcBtU6s+7IojT+jte61JbuWrIIGxZuEADh8x3obn6h/
Q0QOzfLML1WNeFE4HxpN3Se56IWgB2PoIOFu5BTsg7cKy2ZGJOATaMwQA4Mny0E/Pzd+d/h93R2s
SuGQE+bDx435w9eNrMnyyy9LVpWbArmQzKlkBqg97bizPhRrQ3O+JE/Y+BbHBGuUGMjLKuMTPqFG
HbQJXjdmPMaQNSDZZpg/GI9wH1mdm4SMEIHUvt0HwBvNbHaJv+t0MLEkpdVzQXDRxE2NrYcugEPZ
wPMbOgKj2mDR+3yFPPP+nPk+SBlLOtwFq3BA53EE3kC0G2u/2g8xNguD96HZKUCF7fJc+uUNJDSx
bBWbq+Tc3sAFd67PW1983e9lr51kcAeZpZn7L18Cm/rRln8XcnNfkzlSm2xMcAKCXV8khTO5QlyM
kvckbknW1cUc/ZJDb5wXY4/QTibpAVqgiF1p5ms3xunJyIqBEvI24UL4gKkvJAnMPsCQheiKrvtl
C5Zo/gxCZbYKOqig6BwguqAj2vo9aOZo+Uu6/qi85txPYMRWwscmfnQZkEm8Tf8qT0QCLT73E455
5xwMabCK4tbcTQJcohv3TXQYlp34W5if3mkac45JyJ6Ai7erEPBF+SAdcvDy6RDD5uCloADigaqL
e18IwCKV5exjnMQdgyckTIGMJ5pFTD8nQY3aNaFBDfA5WN03ufnwAbRh9bAX6ZgW96XqgkYK8aLb
oh7gTOCzmmNmMJu3DRSajZle7tMYTpg7ghL2Ou/Efem/6fz0WjAwCx0NCXW0FAKCDc7iRtH5lDMb
IQG3zFg3rKzKH5ltmKymS/yVbi+WthSOG80T3EGky5oucpchzfVxG4HC99r5e4OWUBSAHYpAr8fk
7OVbszN/zNuhc25pbZFmlLzxpSYjIF2BOS4jxVu6uR+ZY0VBd5CYEPrFDgx+dyhCsCAZog3/ogsl
GnBPEL1shUyWdcOjlGZkg55hpAFvctbu8BugRHlSVuHbOrw/3QB0TaGp6OPtY8475lW+5MBz1tNt
TLUnDpGA47zqLYDfOLiDBPJJOSwHPHSOynn/x8HxGYcaMvEO5C3RcvZYK3s5AEnla34PXi43AcOB
YUd6QZevYxvtTfO+/MxJtjA7K3MAG88xZpv6xGkb5VjRWMVfp94gH3hnMKNPdqpdAy3GJuiv+KkW
QO+e5iPM7SHTffZUG3CpQdHLLpjYL7PFs+JjoefjuovqMSQbUTWrmXTdjQfAOd7KBodUdYs1NwXx
QIJO/nFVChMQw/XyvczWkzCj/6L2NGPoo+QVcYihaNCctNv0ab4sLHYmu+gaAZB8Wox8kPgF7YdO
+9/H+poI0JIKgKerUCR+xT3mmX9vr+EwgnLeqIMoceL2qjGCTtis2z3//ZpH9mTfbdUjEPByRXgT
WWz9wMNQ3GIfuUM3NCEElj/IryP6YTcAugdNFft7bPZonmSjZQZcrnILWZ86FSSBn4ItAjqkFbhU
HW47OP4CU+IAV8DxkVBvP9CGxwnJbK0abN6PuK/AwzsQ4ewPdAG4NgAXjxgfDmjztwHWvPXBctJm
vwb+nI0H7qel0+XSF89jx2Q7pw3AMyPslrk33mBUA4GmLPUiZ0WMAIFMgD2yUTaaP/FhUr7m+hWJ
M05bo7f+E6SlJWyhpQCW7+eQmgoSgc+83Mween2qZsiV2NpuAllhP1B4XnNuAAaPMuQygOtPC29G
VzIR9I28ygSbj1sY58ZndRJS1CE8Xp2YbyBkclQZ7ZF2kNa5gtiHKgUmCmULQXZrkwxa4JthPfYv
HK/9/NqjaAok5EOHN76OnoxXOFKTNfqRW9lreAPYmc+ArxmFm5j96lsbcB3hHyJtVtoF7jWR37bW
c/baK2fIdyd+33gzQe154AQgmGMORQBuIN7rwOMAiNijty7Z7/iKqkjecjDk6jSFBVQatLlY+gDR
03bSSYjNx0HYZvMYQN0OilNWLwtcYugo3I8P6jJkt7ZONtqhDZ6tI66TzEBL3H7jE2s9DTQgdWmh
YbzjaDT+TKyZoTAIb6Au8b6EOBzQHBU1mpCD/wyUtARxDBw8KWf+IbDjLADEKNCDBFeZ5A1pGtb5
EuUPmoeosXBDHa0fF/S1a+YzLGbWcRhjyK5YdeMBAY62HA/AkDTbDFDGEgJajgobcbLmrT7cJ6g5
DiZoKvpZVsoOg73LKb01E4tfIy8TSMPaHAllK73xg1bBzWYHqPgqeNwKxVAh9wY4JvE5/VrYyDDD
/+65/j0qzCK6X2khbOoBIa3Th38gzEKp512wKY3uCBEOUvYqTMjSqo6vfbzU4oU8mzqjvaYY419u
HpnowteasDbqfrlQmJ3S73PGX7vPEJJhsWB/l+XYKaRjJsGCmANoz6aB9rHhbcali3+40c/fmo43
LPNlUhYiQ9EishMI4ABvo/O9NjirKG38CKfKjrftCsoo3a02xzt+e+oRddTbi+SBxvqNlswZ4pVK
uAewSW0NcPLEtSiryv4E6P/NIpsV3lJdVjILUigleyT6Gc6EY16AEi/g4ajXE3NwRO2N2usmvwXz
vohjXOxpHyDVMtcCSJt1mKwoCkMR0alsuXV6yORYnjr4CWIlgHRPPOg9JzSIh9JiwlIenjeBGcUE
vwiLsSEw8mvEm9wYTy+ajTHJ2AFNTYnCv1+HgRjH1L4CMp3MedWZMrCoxA0o1x9/7UriXrnqLHKh
HhV7pEa4641kEzKSdW6WO2Ic5JZPyNc/8XfLpwdBGggqxHhmJ4LHsPTE4Z7hTZDHDI22aMGhS8QA
KKPdZd9WWJyJ7gRWnb+OVjSWr3BqE5N52QSu7hxDV3kJTl6uPdanyKl8cfmG1RYFEfcMiZ6Dtga3
PF3fxfln8lMWA8x3yqhIHBh9V3nx+unhmubgLZmzSeZ31n8xCEnpYyDDhjAwoL1uSHsQwQhYAR9J
uGXaenfYLu/wmskA5UzDDoMYK9kwsYq20YkJawH38MtKDIoyb/HbATXGtMqbDmonPScAXC0JypNP
0pYrEkM+GOwa335WWtNQ2uK7w7Q5DbV5600WMjuA2df6eA/zeVOM0fDyT9zLl66bfS7KjPpzGD+L
9r45Cc5rmSwZ7+7HFngyvs2XsKJMBwL98Yn8kl6D30wV9u/c8Q1U2gk6sUyR2aQKJ7jDHNPqNNpl
sNJBpUsyq3WKa5aztmrGq8glXJLXYjNhJqkYYkl9psPGL+5e2jgcJ1Qdx5IhSUb5owJBYg/+Jhxw
2kyWD8w0Mftght4GbKaZ4JXI8eyYv1UDCuqFifLUQit4cCXJnQ/rCHTnsUxiWT9/X0vmzSeOgPYz
WjGR91N46Z/OhPzSgcsYxJ+Uc9MhlUCaEjTUhuipYAtH9od0jdgrY+z144fdsLDEQCmE4ZrqkOXw
l75CTtV0OCNXyMCYns7GcCwGtXoLeUZpK5575wMjj+gwixYIUKPdSTLRO5s8DKiADIR5bZXN7ls0
xjHJgGo63sgssd/Lcr8kbq/Ir6gc3LcKhfYx3bHqxrTTeOBsppd4C+DE5wzVhzzMoBXWytxSBw4c
lUJT0SomVst0uSln98iNs4sgWumMaHT/RwVsHCYk1DdliPZBbjMwBuVfzgGDoNlDKLThfPnxx4Kc
R+aWIz+jtgQKb3/4L4gwoYTSRD2oXGG2hgEblMQf7AelWQlYvTbqzlac91aimlA3eAZ48nXkUELG
W3HOpAnB+DRkEwFw+c5qOMRrZ8eTFpakN6ITlYVwpWIp78NTkI7901JR149G9hTNSXENqfk98mC0
x6X5fcCiBwhk9eD1RSuiXIach/Iq95oLazK3Ha9khp9IQQCZh4wIaxelCsV95yfa0OYH7TE419pO
/oWvVA1VcowU/g3wGYExvUGA3w7lxycEUdDZEL3mk9tnxWbUiM8TcNVYaJjAk2zxoQ2nnP+fst5t
3Tdrug2Y1DmK8+XabyRqgjdwncG5j810+e+k0m6oiFgS3PBMGa2RcHodmHgW3AEOkriA57bLZyMe
L26/LHoasr+l9fZn21CyoyFFfw4/FiTD85jWJqtApADYbGNYOD3wfqNwBeSjkMP6BnCH/TyrL14l
xEi+lsxK/o50hcGlvAHtQEtHtW2HnThLV8aD0ypAgKf4t3AUBzUYdMpJARf1xBC/drtfjV0uIocw
cnDYAz3OlCJbq6OVWujQHiakkNrmm1A2Yqr7bflYQ9hAk+APFxhiDjlXWH4u4lrMwoiabCBPQ8eA
dUQx96UYlUj2vKvTuw+A48rfGe3QyUwW16eTIA6PgNSDtczw/8aUXPyhnKNl9X/KimoOPj91NFc/
1H5X4SquiE93YRB2nMyhHvCcIZ/+VEfM4TVnXDscbX4oHYXF3YPhYnxd5jC1W9644o81cnYtvNNC
GWQnanMU1qdoeyN3rw4HwkQ+sSMw7dH+bXxFu7uxL2cj+Mi99IuPt8kWBNnXJPM6WztzVJunp52R
aIAfhmpbt8Qd4Dxdo6K5Ev3r3SNLoucD1mQD+uZFWCfIJrZIzHIqZNQYyVrFhv3VdA1vDnGn78DQ
irZUlTDhPlwi/uKB9gN8Dng2CffZhgCsnxYbQvZEQ2HksWcxeyhZeKrxEPuDzPKPlfbk8glYU6Ds
52tGfYR24RN4EvATFmaA0aBIQmjlnPLbY4m4Q6oHdwAcaQS900YJFQJaiXzZ/TaIctjo1yPJJ3kt
AHherwVFcBEFZOLkhYUQ85FQxPiYshhrFgEuaUz+8ZpBRi9MejMWDyT65DLtXInelloHAXTklHGb
dFV83p4/gzYkCtPZ3+QJHxHrFH2KVlYNNoANVDDKQmEMgmnI/shdFxiZOTQC0EGdEVYTUyw3Ol2r
7KkvwiPRNVkfT2fMPB9xCgl10Fgaxubo5vUroERThFC+rNh7ICbIsVkYMO5zxBKhnfcDeOZ9w2P5
VO5JkPImm+eVx+opZ5iGY/l+Yn8i7i/2PGaJDhMdWztHo4+nwtKCNRuhjRQgtfPHQZtPrTeid6Ul
IX9AfcIwxRizqvAjA7N1xr9Qj7WfJ3UgnSQE2qkRw6AZ+CawYJFTtAbwnPW5/0H6U3YvhoM7ll3v
I2GaLiWS3XLfIQrMynmlYEmF5xI8xtGZ9+Gjzfs5DD/Kr/JA4fZlXvnLIkZ72zA3+86kwiZv9Sgo
TmY9mTMOedXHmAgM0Zc8yfYUDRcETOAtYdmB+hTpHUFvngLER+4k90aneWlrm93vcA6YunNGhmXG
a//0QFo16BkwHmlbUEIeUzAGJ3d5gdeSPSpmJTw7wZi+oeL4ohFd+FP5lApw01TM5yblvFoWaxdx
581JpIDa51u5tyFo4bv6NEZ+rrojvxNMOmp6e6jizcR5R4vplEClv0ibjLJxGFExfsClAumI12im
U8av4UryuFFFztzXn8joTHo15/dAW0DoD3YRaH8IjCMVulWEkan1kB2QyS+GiOwYEMSDW0drRnsS
e3RTPW44zAwpoBSEL5nRR8RfIAZv+/ML/GI8qzGQQikFZ1wWNhJ96dTraRY6tHxYm9KasL8buaz/
gYEAw6uHpauSnJoDuxshC96siCWveB25kk/hAo5pkc+THeHrQvViQxbtweCmz0DYd3MExwaxwtFO
jamtBiuyFJk1G+SwiugXgwqX9S7ueGZ6wl7c2RfQTHCTRZEGYRpmLOD2U3wyfrSJLlLs7hRq3Ssz
rnkSSPaQXbfyOi9tAXH2B9Ch8SCtTipaxT8jF1O/SQd4ZVC4Y4+PBePAsir8uLDBdpT3xYQ0GoNL
GTjYvgIcT+zX2APA8+V0loOOiLpi2oIZEYlwIVLXIh/ZSItx68iNV5N7CtoHpQrGGaMQaT7JFuIE
OYMcS1sT+JPC6Xrzv9h1oyic8GvG0lwTdqPvvu5ZImlbPBWQ5Gmm6LtRW9lTDdzxna4A0VUAAKgG
MzfoUNBDIYSa00Xjvk1thBZVROkU33tyeqoarK+LdTTCUInQeePnJf+epPgPJNz3jsPFe0eKnpIf
gUyojBWRqE+QUErcAXQKHAygFw+YkHsvfqIGJb4lOqEv8Bkkiumco4TcykxeDKOw5PRlLBIbAg0A
u8FikbDoqBxqhUryQaWhmghgTYo9SGfRfQ+uSZge6gfx7hu+Kaii5JbgtliDPUozEhWYaQBwGSTx
S4MCwKsvFx+gxKk2q+V5zExKfH7ROpD8Z8WCnMQHwmYaIzb+C0xOwW1YaeagPDWA+fBjBGui2TUV
iWZjqn5HmFJhR+KAweCBTZGA1ZALGjrNFEUgkIBIDgwIyE5mp5NtH+M1kJyvAi4dGGHUrZLSf9SW
moR97UCT7D9+Aya7Qj4PkRPnWYU5mm8CtHFP4BdCflxmjV5WXl/7KXN3vENSU3jMeTMmuaviqsCK
AyADiMywGhuRL8NvmvcAypsZ1GX5DbnTFuV1HEQyOnmDnRx+PRkbHV18jRnqhePYjpvrBGWeQu+r
cETk22HwMx0ZeIQDn428/IhhzcCebMAStUC6BpN0tUOOTQfHLqNPB2sXgZgtnOMekbNlo7rCfvyx
W/zcUHKDYc4bMoOflO8Txa2q2YfupLPqqY07S+dXNGzI0LEgWGVYfgZ18GBU0w5GzcmqnjoiDFFe
Y7IVnELu7IFdVBYmnTNdTkf6n3hStogiOGPkGqMwyczx03tl7O6UxchGS58/A/Ceja5wEYDonplF
Tzzwc1MWMLq0wn4OKXtKi9ZUZujcw26HiuFN0Kjx2Lfy2YpXMBWZi5E3Ia5Dn+ceLgA8IF4HeRfq
8UPPPKZ6FEBgJKOT1upw6lZQsFwEryrjSrXasrS7B9AGVDBeiSen/jf1gbj1zgscPGeQ7c+zwBy7
8DBbIc6eMVDBB5rqeS3sqyeSC34/teq/TNPH4K91JgmRlZD1XJW1nIUGejxvjziGlzOO667dAKKD
rgiRARgwEEF6YTpp2LTVgFzGegv5LpoQF8QcDf4gfhwqlra+aoNIKiUTMz2q8rGVLF9LQB3FMloR
nJx0Xp2BynwujIZdGiAGBcPwg2xO2OfssL84Dtjm+QTpYzulmPChrzDmq61ulW1hed1N+7lDPuoC
3Eacj4/o++Jy9MXvFxmGhh0bA4p8nWa/QPnJCHcxKJmNoiGJqh43xgYhA5obmuvsu0vdzCtn/exl
vwQr94Wf0oPWLPhM34IW7SgITx4gSTlfZ0BjCccfb/BgB12mzHEk/AXwTTFSo5LI0OQNmmc7Oo9T
VpPx4rmV3LEr+sjpxg51uzqD249uXg1NV3TpPEbpKet/CziSgDTf3Qpx1ucjmEISAcC5eZOcAYEj
sI7C1k7B1QerOz3e5z+DNqnwNvL9+099ml+kDxsTNe+8OZcIQn0GxKmNI6+GMqxehYDHlRxG+QCe
hMg+ZRzJGoZS49BsqjBFue0s3KSfcts2+mPblKa4AEmzUR3RjtclTO9js3gwBjcY6FMU02LITn9R
AnCzmZ0YXwtNLIp1ZeBWPQgov/CFb6AmQGaoS2xD+gPHcywEi2amoIxuFifgoIfXqUsHqG2zeS2f
fnNB3k4ejMnTNTYW3E0cY/fYuQ+6j2fcN0T7zjrAAIBjQ7fVlWDiUpLanys+zajvTQ/RbHIo4Zkj
XAaHxEtkB7itADspterKLpdvcB0TBP0+M1B05fLlXTihT+rpgXohIVvLhWEv3jkU49NLny1i1apG
emJTiU6GGXCUWVfeRBSG4WRnpsqbfujRTJ0+jkXQkGmHEab8mmWyr32v78ZNGxcXaxQkxpPg3jlx
MuAbpyBONtkxw2SNPpX9BFRZHK6CYomFLHNS9ooXppUQN5E0Uzfk7BP6KFAHm+DOW9mungb9LOak
M8BLgeikq9F6shau6ul1aC6AeP9ny6Baql14C4G2fWo6aGZGwstm1Gr79REpjKEhQYI7MgnJA8L1
TIlxnQZUOz4z0oFImpgEqiWYCldTbSqAjknaB8C90SyEcteyJNfv8zbgGGy7EF8XmjNo3A2TSQCb
vKyXsa/6uTNudRDds8sgGanZHxsX34CrJxmQCdTEBdJgliYlYQ9E50MAxaXe6umQey/bQJtdJJup
ToML9NNNSudyVNcsMJm9DuMDGlqGE9KwMlEZlnnDACsZVAiA6yP7CMwRJWwGBP0FQPvL5Cm6Empv
nNbh2JjjM4mnWBJy+gswf4teR0U/NeUPUpZiZl+dgTPbVECQPyBs7CWPavTaBOsrKiYeo80l0/eS
abaO+L07nScsPvF+t3cvhyV+wDCQaeyXC5z6E3Yaoo+Hgsuu071vSfcHVIRk668lHZXOHajnYbTE
OqWT/ZeTsVbR3OeJhqX5uyoO4jACSuSm9E9+KGURCAjFStnPTm3BpHp8gjQ2adthop9Z9WrgXOrD
hJ51Ls2np6x4QnOyapfCjrIcPo3xxCAycyYgyTJTxIBqtB1RdDNtw2eW3yfqLt41L4T6diWUjk13
eK0eqwb9TZAGaB2yQebkqPpz0b9tKqZeYmtb3q/Nd8uK2MYU+J9WMMecjS3pDs2Rz3rSmlXjKCPr
g1RVj3ioR/uj8OyCEaq5i6mTrBWn0pDNZLMruCMvvttjN41OwFQitqX+F0XsG5aeEzR/oVBepLfz
uO/JzvL6G7AdplRUbZVGHwzUJR6j+I/TjxEp/ms13U2lVU9CzNnl6DkSOLQvaQipA92v2MZtVMtK
ZuLu87euTOnD1MCdRhvxjaPTz+enBjFKfZKEEYuMr6m2G1HYIiA/7qHjaPOKybnq9cL2np9ed7f8
o5L7fHFqSdYZEofi/vphf/BgnYkWDHu+a0VrBsAXXR3AvR5yiwgRsHE74dbJPIhY6yDUvWZoLNks
GVFlEI30d2w/+Ox9xPuA0PFpxC3YVgikrOsXomh7MH9MojEXuPu0kJ916r327N3HVvrLDCf5aRED
3kui8VBMBrP5tth1mFew+zXu2K8CzLyCZWrnAtD5YOpL6Mi+4X7umJlSImTnQrCfNmiT0dToN9hG
K2xXqjOIEuxpC5vjwAFC9vz2RnVppdrRIvtDiowbmIBffVl8g9F7/3hZaIcJVwyf3rNBa2alIajJ
Jp0J7dCJJtgfmemxbN0kwN0Ky+ZyrfB+AZ8+30+aahjvygQJUYCugRkDPqnZV+a01NUIYyqHBVg/
pzXn6x7Hpyi23uOl+KTG0WDOvOdayVTrsSv7RfmZ0R0jTNoiSsDupB0vInRdxwwvy98pee7x8Ipi
/soHX16OL8S1xOngMI4pz6JBmuWnRwbtgRRgNxP/YUfQ433REVFqR3NU3eSj2ENMw+963Y2XKW8p
Rnf7T07AQeeUgupJf4cePEa3ZvvPGbjbRMEd9ArnH62w/Dc9InYksUaBczXHGI/fJu76ZvaSYLK8
GQs7o3zZThxeofz6PIKrxWCkHFlSivy/kwirDkbGY4OvKbMjFn+piu/vWY7XsbpLmp8nJUKxVVUv
mtJcLnN5XT3OTARj/pNpfRtkMPnlAIuPWjunk00tw46pL9/u8JX2k/ZnrIDde+we8WLUrJPvLI5Q
D0AT7bEu+1WTeHU/A3uS81Ptu++bZf4fUee12zjWbOEnIsAcbiVKVE625HBD2G6bOWc+/fm2/Q8O
Gu3psQIVyL2rVq0gPSwVzQoCmXR+1OaH332pISwPlLPTv7kZF7eQ913l4Pfz55TddOVJHRB4rXHg
yjLMb/zNEF10kpdItbFWjKfZveFjc5Y1waqFYkuIBwADMawj7ZZXzsge1nNExi6xVFutOcjVFqQ9
NvfWjJp02YBNqV5gb00IH/HRgpe21EDFLBYHl0QWCXxIIg8JYpfwwbKEsRXzE9ywIBfwpDAAcNph
RqoVqxCQ8m0gVp7ojMkNK/Gt4IzJcHn6YlgbEIMIJwJ6LgH1pHshCsCLmWl/ykYs/LUw60kHVyJi
zFnJAJ3Kzpqg+zywKabogkEBqEVE5YojB7BPkAEyqtAOfOk24GfmMnaJp9XMC2HXsZZo2UGHeQrg
X2sSMBAgD6AbQzQBHDY/pCqR8sH4Rh3XAjxkTjW4s+lqOCMpbpmJIUITHUCpNJ1IvKU/U7stauqh
iNnwmkwLi/ED0Njk1v1jhlM9ubwrYjj4hJjGgN9KS3QMs4rOdsVAihJCXpvmgaC5Gpi22LXd2of2
quxpgvkMpthjDkuVZfjEQ6xjw4PRK/eoGNZU97G0n4JdFW7w0cGgmsJ/kr419e5rLyPeEOFb6rwB
W9jDc6fCyr3M6bUcH7J9mKxLjhkLVIB479xGe61jJI1CHIu15BSCMaI1WxiFyzCfbA4yRgqyNDvB
Q5lBOVH1nOkVaFoTOI9eQYyGuhpfECaFaHvRwFNTi/oA0BtdXsh27JVsjU/yN1NAKhjuSBNViRo8
fcLRAv+q9yOkGRGIHm2EwHVmMHQnFuoeHAniMRlgr31pC3CZ74EKg+nZyIgeMDbFe4w2MOFAnA6v
5RngIhmRm9yKI5YNe7BOOJwd4S0rDHoiYFFoasM2LLaoXSuv0BffPlNU5hCZF3Dr3YqXFwBtmi9m
1gREA2lA7uEFtDUZ8jStp29WBswocZyjY5AWwNubBhScDwo0Pv/sCGaGA/EGJwAmgs9Mewu01+8i
dNEeNujAnIAvbHFXSmMhY0B8oN2EyLUGVHBxh50pKC0kuWCuW8XTz/lPzqyc7Md8NwvPahUnM/Ps
sOcnOYsAPXVoxu96LobqLARklziQmhkPHhsNFq3O8DvfA+6SOA/aWEFZtFGdC1VQ9w0DZNhqWF0x
loHwirIHMv0KEummxYVwwkLdt94H+ab+DWnfIoBPGkTA1KXVHUCfASWsYvHRKlubACaVBg9m4ebC
fR7kjubTqjzpONA+2zDmDnupWCza7Xl7mxiJ2P8i4a4R3JljtsxtFP0NFgGj9Tp2gBYgtyHBtGSc
5ghIGY6B/2NYzQrLBGaUkrRryPZtvoZkm52KU8VOQYJUeTJ/ynY1Ba8apKohXyXQ5gJKqi0l1iKG
HYNPPDxEaMbBK5lXoYbSH5/A5cwOyIDJwosXQ7VzoB8mZBkKoR+BVe8oUpTg1ZSoHohUwacJ4fDN
TBDRAsQL9lbbexkcEYuddXgAtqH2otJmkWP4RDGDPQRmUDNyGapzXHzBxIEWv2JOKaNYgIH+/RLs
rP7pDKZXtDs1sytMycqtvLOepswlN4l2H5xSvVSM/lk0yZ14cVibfykZoEftC40Zqwd9EkfGcItp
6JalmczqWvHGHfQsnMNxrd81X7Td7AoJaM9LASGGOmgk1RQFkqhHwP/eovmFzTq5VM/8bVe5mIzG
txwdIYQ41NFXnK+99sGwy3wKpDXwvv6PLsPVt/bB3OLTvMVkax8zr3HB//H/4x+IbrBj7DfmFnrC
dPgW8lhP79++/ctMcPGvOcs98FAOoUFb2UemEaduM9BcwpNYypyeYKeRuqcV41JdIkYI3a9iyQV0
+Y29YW7JvJILO3sn1xYKAKc0iwFkIE77JTYcZJ8Q+yJ0vWCtBUhqsSV0h3uhhESISi+XVisUlmj+
sYhaoFdLiKygN0WpRo4qsuXyLLR7yU6h0eav+LP5+z9tU6EI2lfHZIf2kYeJn383/Xd3TQAFjaeR
GPD7KPHI/z2aVpjn/N9D+N3fLdpGHCXZaeiYGTNxD4ar/B8C8v89VttoGwSm4gH570/x9P//bxbW
zuOg4ncgTNxL2/x6rnSeeGbxSv57KJjprmdO6WWICsVPhaQiRtrWJcI1Vk2/YqSy/EocoPPIPPj9
K37qJFaI/5b8QXv6ornifrwyV9xXvuO1RUQgf8SD/u7aeTJOXp2HGtwr1+kaPE/c+P/P+d+dk504
Iu/h97hkEHC0vyNptMTlur/0l3Kdrazf45XcKn6frYab+K++ylZg3bwYIj40V7w0G/7K77PBV2Dl
Zoy1A73QV+J2fQXq8r+30XkkyXuaK+4s3oh4MvneeUS18f/aRjy1uI942X8/xX37p7/7axvGq9yn
4TbxoZTcSzy3uFU8Ttzv7w2IR3U38Rzi+OLtcfeMB/0d/L87iif8fZF8quRr38WDh1t/Fk8vHvj3
zsVv/55YvJXhlv29f/VeBewIf58IB7+Iw/AJx3wUmsuokQ9f3CgJ3EU8P0l5v0cQb1LcoFLA/P4j
4j1BfeLhGIBcrLW6mp/FQ35fMO/i75A6ylfuhnEcQRG/j/jvRf69CfFTPG3EcWuoZL9PScIvvxZP
+XeIaCP+NT7zzXJAcTBxK5EFfN/igxXvVOEU4uz+72IRp5v48/v8GB9w2kc7tvfnclWukN/xd76h
aAKBi7yAv6bY1zf21t4i4sQ1DBk9Ytfw3ANcZUfxu37PoPpfv7cJOTORA8YvussK1g6PMb02OPlF
azxSWHhyED4C2xBLYbJvresMtb07jeRjpDwk8KaL4lH2euWPNlF4b6FJgMbma7hqVHUlQW9s5Vym
4b9EAqJ9pMNjQvoS3Ds4Oayk7QZp4kb8NLflZ+Ah2PcQJOJ9//9/oO7icBoRwiLeXORZK/EHt1UO
Jf4v5da/2/5+w8zLw2ke+Iq5udNcZCRW8wfcVoraCuNjlcrlDG3DoGzg5rg5yfZPEV7KbMuS31Ru
DasWCQngsvzMO5bPlPBwEJw7QXLZqxzedGsLQchej6fmuYJMu2SYE0O9huT7xLxY29Eh5puBsRZU
NFqeasHOgEp7dlzFfkEhCqPUPJDDMsNQzEC2smtxyo7NF/a0trai+6jgnuBljTD8qT5u8ius+mf/
rH8FvaCWCeYtAeXvYAt1RXm/GJ6rsyShR6ExXpqfdJEIZTpmleQy2mDSFP6KwkAf745lxGrBuA5r
UV605UIqRdvUPiRjAbXZT996ktvZ72mmc9iLVIwFwWz05NgTgISE5JOTDO/VbLkYrtBu/Izv7SNm
G4N9FhNuL5w1R84WrEmxE7n6v70vQDBzDw0rFh/nYswyllPrJRCU8MQuL718hBqOFEer+IA8p3WH
xqVbD3GJt5YWzCBlR13AWJjhFcY/0AY1WGnfBmdkTjTUihICs9EO6IpagzbtisF28kW3BahgZQLx
aS3e+KoCsm91e90c0C8vkx2g5xYSPSEgkVd/KrcOoOjTJE/E/4cfz767MY/INiFphODSMHQ6xFfq
IXnlo0WfBrucIb6YM5Ntu8TVAocKVHU2/KHsDkGQfIruUN5kxhmwUC/Tk/3abJ3deC+P/gtPIWrI
6j4gtvCh8MNM32ETd4QWt80Ozn3CnpUqJMKsbFozndwMMHuxjgFmB5eEg0kg95ZOishH/1AdMafY
6Dv9Gtw+7Yv5TNqI4ZVMTNW1eHJy0NbOqjpO/2hUmzcMuge45e/DJbgqt+EVjmDOrBsERpwy2g81
EqDARCUcWqpwfS1i+Qdf5LA9zclrYB1ahBCkt9BDlbQUm1rDARZTHiKMRRbGTn3mv7AeMFMd4tNA
Sin0Y+obTg0ZALJwYUQBUsDJYTTYH3E+lWMU6yshnmbaexswJsPH9ygPsHggazIPUxCQEG8BjQIA
HXpi1Vb4TS3pVoi/wTHlDYA/+E6+QYox36ZzCQT9jNUSeiSMSR8Hy1t0HD9rXJeck3RLvsHsaeye
sGgWwL/5BmmU2pdmqKZ9KNY8mmYDWy3hKmdu6Zt4MNotZcnzQ1gXGWP9J/Nqvg0OwPzoEzw/oyYG
p3KdW/xEvSt6NCYcTBuwchqYjfOykqPIgoG0h4Aefna5bUA7huEIr0f7ATmavsRQq1jLJfbcUG82
prw3PkMsRAwXtJtKFtwk4Fr2SZJkighFTYuvffUUwTVqL5py//vHZBOtMH8O/WaCvgmEAheJL8rB
iRPGcXvOlc1EcKoNwAut4DbNr1W8H82doW0EG8aCxwqLYasawYlm0UJngsiW5pzgFwY/jHqINrKZ
a79FXPObaNgQ6ipGQrB6GEhgQo7rP8pngj/VDxhiIV8BJLFgw6Jo9tusO8/6Fh9amGNV9M8m+QCm
g90ffTo5VkxYDnzxfJvmZbza42s/HtjPslctvTIppXLVRdnK158yfKNuNkGvjqgIBJeIdG8EDeZh
ir/knkQvLBOSO4ww0rMdmSe7OD1oZvTcAYeqyaeknTt61+CbN0R211aW1zoNbi8smBkxZpLns2a2
b7H+DkDCzvEFmuRELw2p0Ff6o2Ar2x56D2BW89wrO3aDAadbRuaHOcON65MrQTlN535aspAiPSHV
JVPWWrdOtbPmuJzXqBFkeI4l11ch/ODEuFX3GvMw5IfIWtnPgbIfuuOEaQM0c/Y96abd0vopwDAC
3T5J2m+cifroYStslvdAf2LhNuM9Hn4DbZ3+FJcuGbqLMYxXmKcBLAz2oQuemgECzobxGe8ftwtf
fh2GbRKyh+FiNSDv5TrKGBFVu1K/438igymhQp6Z25Io+oSRh8k4nn0Uhbx9kLEYp4NOr9U3Pwg0
DYAtkNU7zxOZwf0aeiDx0q3iLLFU4zTAVJaNP3Yz/UUYJstuZh4KJdpWOmrLrJJdnYxOE/BEZ1ip
JlDN/TcujEmw3J4766AzT7vAVman4nLEFk3pTml2JAWoCn4JF4n0gw9G0uoQtcAV8fpFN+AaDo40
QmkP/iOjaZOAFV1hw2AtuIkG0ic3hLUIQG1VgDaKxUBrtqSnZf4NViOkNbbHft5IzqlAROUs2mwv
3P+N/TSehgBu4jCtJKu8Bpm5iSF09ysgrGp+JSK1gGJVPyltuOtKc9OTVqFl5sqJ8q1ZZk/oTST9
HKMU17mGZEM+85t4vHGwIEBoXbAGa+n7BO4QA5X2KUaVbXTA/BxDFylsGKQkZA7jrj3G1XWI450R
qV73LWnWjRF02AkJGJCdNgQwfNhauco4LUz25xDaRW1XNxOfwG0cwSUhNQOOQQTljIjI5NHqH2Wx
1WML0qQI1bHBsxGTmwFIdc5R0oLpSXkCZNsZ97C4NMra8fcz8r/KqzI+55oQK8a0RRkwVQgOI+0u
+FfWo2f3xmkjUYfY/VJphsMwknGCW8Jkfajt0ve/RIxC921GD74MydUpDPraq3Ms/hlwTzYzDTKq
8obMcEI+xgqVhdNv6y6kBVY3PWYC8AHaeJ8VN76LWiQ4+OU2n/wzkepW+5BLhAbBrhE2jspw6dQX
y7fJ0URu0eztquNk8Ddxzsg/ZdCSOgxqpiv0rhZ2tcoGZsk9nKan0AcroKbSoFihSKqNR0igBWSk
Ap6A3T10GMk161DICzC3UQckYPCKFF6/XVdPBrSstofAqOkfA/KYNjOvPm/VnCoCRxMQN+2z7mtC
QGjk0w8N0USEsHVA0I4YIf4y8XPMq52TJ7sZgXjcjac2p/u3Mb1oqh8j2MuURFPenLIpeFYkd2rI
HysmiCHK+BbG8YvR+w+jlDkBPbMr96UeX1IDbplZpZsMRpuN11Vzajvr4ki888JfGU3zEkCklKel
VsibkShVxjM1NE+leZ4lqpaAZrz8yXuUzmHFtAIfB1v1+nRtJIdqHNZKevDl7DXTKODGZs/XRLwP
kteg7Vg4ras+aM8ZGDkoXIb7gGGzYoWfshzL+1kr2AHgYmjybmytT1u39zIQ3Dgk+6oXfuztY0oI
3Gk7RirAb13hVRgXGUqyT3TIUxCKJv3SoaqnassNyG+y5TpKtmoHMGyrY3HC6sOXt53p4OjonGXC
FxwCOQYVWhP4PvoQdaAc6B8R5CYNpbnIxZUUe9M7/iUs5dUxw0OsYpJPkwSTrUpQXGXtJs7e01ra
TlHAsBNfcsu5z1L+rNvgg4QYzG7UgJHJkMfoN6UHFHNZR8JpokZR5SdNYsIf+NuyQlbwqOp24xTq
ZxeTR9ThCzl5WYEuzgDETZNzMkByGFrqLb71sHB2Sad5iZq6IWjW9BOET720VHPJ08eEXD/cROrA
nQz7MwzcGi4rRvWwOxu0hpCFHH7RnxsiGY3uvTCfO7SrM7BhKTUrNfhKx9CL0mlnkgRtwxSqumPq
PxmYnFP6mamxrawIsLc/zikQZt9HF8mwDolW3OryJQU+tAP62IyAcwXmHiXLXFWu2iRHJyhJw0LY
kGekm6fxqxNJ/4aY68xuD1KdvGXBuJ1yelgpxW9agZ9cYA3Yd+JsZHkeU2AfR8GDiMtoxpalBf1O
mpWl79oEP7ZcW44UI/ZYEKtKOANlcIvIJYU4WlOHNowOA+uz63CqLMcdhQOpApcieDUs4lIxworG
o292PynDEfk4YsckztiegbSfueWAuYajrSRbXnP9PpEmE3XyRjJBiTU4g8a8zg34gtUuYb8rYHwU
wRO+myiXpKY5dyPccxtCD1S4CdbvUKBB+gAi1UzypkJn0+nqGq3i5FDOxreznrMoQ1YMRob3VbhK
mTYb+GUpu7q9KjR5g7G2rHDbSsdkvjoWdtrDXm4wTMEZ3TpnqJeIzAEdUyaEqtqwimQmYwGht7b0
GFjIVdDkfkSAy0Q2wN/JxzNnVlwOYKnYxUSchc23nKuuFEX0kLz1RW8kXwks0Rg7WE6LvrEWI/O2
jtLW7LSdWOVGOz6kCSPQzCS7GoXBMbXec7l7SOZ0Q0YhFeZHqiHjr31SMlTZ09P8LdjpBsz3AnLH
fDeQsBFGTi/GQqOVfBqRvqo7voAxgcPb/yRWdwmgt8dcThp+ClX3jnsWMId4C4BJBStZziXWDoQb
t2gJi4lP5N2OjHeGekYONf8j6XuPSZQelYexz9y+ktajFazy4Z+ByjlJfEjAWIIO7Rqms1yqjFbh
PWKwJaoL/a6aBkJjCWbotSuIQZFfzYTWdNfK8O5Ht0i+w8JYJLTXfv2NGC5Mr5oPQ30IscLIADv6
77kOd3YkebEjnxpgjhhiiNYFm4qTh83Ac9jfOz59GWghoGCdy/FVDxBE0tDq03Eg6LWMtH2gG/uo
AcSzvrRKXcs07y0D22K4mxA8s3+aHRy0FtIH677cVCu7vjvCO1dP8cVYd4m24j04KpLhfHoWy7pZ
xbsRh1mGUjoBEUV5kOBWdt2tAv7PEQKOP5NNQh6hpX1xStLi0+EKC1kUMzO9VM6h6D9jJSQv8rOx
sXYC5e7T96SOznPdQdVRIB+kQfPZqO9Np28U2d5E5d7Q6wZ314RCNsLKpqQyr6+FZZ7grekoQ2VQ
jyE/yfDCFln9raiBtu4UY291DLwm0s80mgFoBtm7bKwju24Y81trU7kO2Ou2EJqkxNNlz7aRcFTS
Zc4ZWNhIgHakABgkkTcZ2pG2Y76502AKJA3tiLYriXjDkMJXd5x5A0aokSl5AUKz4ISv0dAezOm9
rzd1v8ealPe8zhDHr9t47ccP7GnZ1itoulQ6ZCeWKyuFkUrH7YzriLjikp7YTr+aEpCwttDL23K1
ioDHa3AqqmeuEa07Zz5DYS69iKsiRZ6d7pJJpEXhUts85PBaEhpXyJTSDJpNKHGc6Fr3USvFypS0
hTZt0rK65xYjyDg+yc5Bg51Uol/kdGSKNq5649FI7cMiXimqLy3jqLxLd/ME3uRsff1ZV6qNqR5D
maDIo2KHS53uN62JorTNB7Xi2gjkvaMF+7QtV3Yy4SbyaiKNam4270Vl/GZi7xcpWwspA3KAVFtZ
wG25FxVPajwS5faQ2eNjBoAKr8FyyKTp+PZ649DTWyhFuZFxWZBNgBTGODZhlDhHZvMqTotDYQuE
SpAJWteeJz5hh3bzx2lJUgTLqnU2KVU9xA5MtCMLsw9bqI8gWFm5pxnzqmvTfaNCoWPaSYUlqQRE
WcpKhxWuCgCNaHSKNPG/YQsBSrnIsf6iFiSbGDjtNgxvx2hj08r3BZaYSr5LjHQ9DMyVEv1o2zSK
fPCO9tr5WGA6LDOEuBiur0DH7PZTjUcDzJ8pMs+WVmBM0N2YsqYDdmHZ4FnacpKdrURb0rU/Tonw
FLZ+0OEiQSDvjuTBFJuL4qeeJbrX0a218RDjXFmlyrmXLZR1vYWivimwu4QbF9i7YcKDa5CenHR4
qxUcychJK6ZjzxxsThqV4ns4huzPEO1TnTn6SP5Otq4UKEbd9BiVimLEYZAZ2c4mkEKMvRt2+Nyn
b6jkvULn2vt3W7+mSo+KhfFUuNOZPcYTG3BD4W0d9TTDZFV+jOh3Quw82LEcRtO4N8uDTC9uQ+pE
DW8Qzoryjihy32g2UiEzV2U5TytkmNTsLMzirJftwtNzJCWjipVTiOSy+RCfvzzP16l90pMKjxAI
kHb75SdkLlLPtKl0SA04PwNNeofwEfK8I78mE29+urPOY2ugX0Kh7YRJkZs/imKvZvYHH3GPPMIv
SOYBLUb+FXfpuisPPjQ4y8Yu2r6bMYT+Nqc6H69B+eFM1qalKEplHRJrnmiu07DXju06VMNtrPyz
AQDHcCvOmmBuWBWSAk/bHv9KwIkp2sX6vckZFee0qZG27XKiHlQL34D3UW9IPwL6R3NnvVCoY7yL
LfD4aVjXums9jRGiBIVkVt7NdZyvbE7tHokevccygRAX6fcuhyRRNceJYSRTP2vcxOQzhPIKlBwD
4Wgl12df/VeWX+lkwooBREH/4+OkBsInxdklwjpzgBKSTZiIF+e2uFRwkZWjwl0z/z4XIDr9uMzx
jIX2lRWO65P8zZhWGvAXciaMhl0To9sm9KrQo9uLQnmvMgVVu1UXeaOg/7JuRsGmJjDWp63mSlMn
CO/dIXAI7CMV1weVpH1RSph1t3ULX3tylnb5o0/aoQbiIIQvD95te+VQ/jGDr5ovB49xk287xqFn
LBAI6qqXoZeQrZ8ZIhz5RikkmlHkMwMlgBVGF5uxeApJGR5goDSr4seCytyj2Bqbam+206bqvyKt
2DvBTW/QR6jvdVqT/4gMJLsazIQzXBxZ6ERRpRSQve8WLjqdDPWn1iAsvmf3HC9esevRGpThnuqI
nPjnIHkxIS5IDScjFw+0T5MWCfdHMK/nFIBxTj8wpRaSKopdud9LSbjPot/WFd4w5lS+a8PWHCA7
lcuInT0alNXYq8g+WsCT+o5s0J/GS46gOu5WdZFurdABRKSO1T0AAj4w/H2Rf+syg1mKhpybB3bC
sO0OhT8tWxYzS5+XrQ1mbrG/6B9ZERyU2Dk4YbsOAnPdVrJnZj0qHZwIBvrWWabd1wZ1baCVTPNH
VDOASh+O7bzEQXKOO2SGPg4VQYehi8nyXsP697WVAXCZE9EQSyj15nYxlAxMysT5MbTsp6aJWyiV
17KKFpzJI5zYKPDdjJiZO1qWZIKgJ0zAI6L8iCoFVEGzpfCLqS0gJKT9LclrRLu6slUK3GdtqIMO
AGBed9cIyUvJZqEbcAAm4I7io3W2PRCoOdw66GhB9COl5WoGPJm6dF8TxDVGxKwg3SdPMqDMXoOX
xCPMtvCHuaaFDSOZECt5YliuUavxUeps3RpipswfsdwaLpl+ykBoNRve+IxhHq4TvvkIkaUNQ7Ht
OoF/FvvWwItNi1bDZMCtRQii4TYFEleVLBTU0TjpKIcJl+vWwiHWeg8zBp/luuKAUND0eq/XaKrD
+FgDsCoTl2SQ3CvM5lhlFJWa6WAYmGz5wPvNtBjhupUCIWBz8H8UCOeq2w6eNn9j3Kq37Tp1UKdo
yKrESaFG3+IN5m2zFtERKmTvgV6B08wV1XOTkG9X3yP6bFGSWFDm+ChUzVmx43Zy6g5ZtXIUiKYm
tB4Wv0JQLeBQcoL0hbRMqtwVuE1RmLj69Tv4YoOkr1q9Rqj/5DTzukBqxJk1QrTuTWzi62AvKnhy
Lxo93doZJAxM7UxYCPQ5A5VtBXtBhUA+DW7TvY9kfETSSEXdeLKJK0XaIQPGnZJlCeQI8SRuOtPF
ICVDmm/Bu1jamxmOApkSeO607wYAaV+TcV4QWjB9i65hvKpG8VKU0Aad6MKytubiSxxIHZSs604j
AwCSOP3V8Mq0jjIFI5o3VXYYyTEEcNU69NhvV+yxc2atQ5CaKI+f+KZ8WHwJV0vcXRv7IqG7ys2j
PaTeM++kJipeoY+yw+3M574gFCtKF/LPcFM+GXM4K1x+uFZ4be5wi+NF2m5yfK0OlvYYMHFDPJLc
fDAFrjesVqHDUyyZixSFHfAQslkRuAC/UnglKHtuRxuJnwls+ycaEURTc7uRXvVVAqvoQTHY0R9g
YSufkmwz60ue9hZfuJHDOtOT8zViOO4GtxCQxQUD6eDdCjkZ+LEUeDlTp1rHnYjgxTV5VtpbevGn
xQDNMesOqXQOglepWxY5KuMfclZMB9FdhXkCd9Ikaa3rxjlneUmUY21vMnmT1882U9RO3lbMoVSY
SgU4zsBQa0L0Tk0fKEdpxD5gPs/+uSkvCXf5LKenHN1GG3gqH2hQ/Izp+0P5SpFg7GoA2jvAd7Kh
nJhB3l8YYFeZy0lfm5scCVy9ZiOZrvJOUh+RuQ8ZDBIui3jQx6kjX1HkUgX1vMueucks5Lhm/pJ2
ZKsuK1H3QSpe1oR98XXgQK9+FPVF/6YhHk2vIreBwjcGYPeINsAkvfIG0UtLiBLO6a8VSXXAhoNw
ifYf4QIkljThk2yc5O4MR0hnXAXxaEbnQVkN3I8KCMMX4hGI+Qx3WIhLvpfDQluDWDgAtSriVWyG
SVNvkCpfVf15Gu+dciRQrWxKjK/8Zd7tCm1XO5A1yze+nFL/GWeDCmAP9VoBmeeKdrxJ3dWwWRt5
02jPfftalKeaL6opT1wQgYj53YdUf9K49y0XgwK2FZxbVvkXY6tmFbYo8eZqE5wofLsLjmZYZPaQ
bNfTDZHevwynE1Ok2ObHjAGGa0KF5LNdhNuGECLUrCe+gghaqcsh5cUedtoi/hY6QR+5CSc5Ow+e
oXAXaaOLlQJ3AvbyhO5lWGk1LYobb23y6uEXdyCBIiE3N1aB7dIP6iX+vGSH/Q64seBvx2/cFvDZ
wUqen7qzVHqPVQ51Ne78zko6ly5sPhf7E5YrBr33qDog0YaGOR/AGNdUSd/hv/pAhFIK4ztaqDfO
M1421PPc2wz1ssEE3VhYDO0px6DXfLfOdYrhRrxKJFp88yvGm1emEakIQWW2agEuVWuGr8BWJQ6y
AbAqWEmNXx7s9CXzQiyyTUaZ10HEKMxbkFZ8fkrkHy1P9hp/9BaEPvToJKdDaGBJH84oO4sNigm4
jNDnWRXVaiNpR6J2GdBg64ULF00D+zMDFV9H7H0C1WUw1RrbCQMqIstwOycnhPgN6n0mlZRyFRmK
9rCorowx8AhAiwa391eVZH/E/XJ8EgrA4F1x+89AEJrbl/CM2AxBLZkVV5l5LMpqOPGTy2gtuHZH
FlrsdhjJM6eMYLHv+SKOkQrflKPR5LMx4kAkGDnfvFij9pp7Wj0F6ppkFFR0fJ9jv8bVGYvHDfPG
eV/rIuOXIVqBD+hHBBwlPql0jQzHY2iLtrK9xGeuM6xDoAjOL7r4PqigQGigByKGtqEIw3d7gScl
rPP1N7IBMGZ+YkCKGu3TZ0aAgI5zy4DOwtaDkPiOaOorfoJKeMSQnZNqRXgAl22IYHfX9yc8/HH4
Y+gN55tpLnVytcE7bFGvUuP14wXHKS96xn+EKyxB2sWKil79BT+kTRy8DYKqoG4ZoH2RwMZajCQS
CvYLBghY4d0gQuPVp6zjT8Eb6hYS8BICOWk9nxrdZTQXvkA+Z5baHBT1SNwLhvGGF19RaHwY6uvQ
PmkdobWLcvJkdRnNB/8F71pxAQOIdM6VnzVqW5iTOs02prATHzmaTLjIR9oZxi4Dw+oz7IfRP1V0
0C/dl/3VPPdXzA/qW5vu+nnJdIsW3QtIwrgU6d3G86+/me0KTQ+MlepShRh2utKu01yz9+4YvS2D
7+yQPbMs0xVutKt9IW77tf9AX1V/QGe2dv7eko/YApbVssRPR3WtCnmcK9DwRYIWGl3MbQRyNtbS
tERjghPZXC19cD0kO+pufNBFlI96x96c5vBHyHbHyxbcKreWeb7DPQlUpAelXSEkAQ8PMWck5T5C
gQCyGuzrD76ujN7sAAmIfLIZ+AjnhXX3BjFhEe6KZomZJS4P4cMOLzR6CWfhE75OE4Z1GElhtQaj
HHIDLICbOu4oBuDfwKOoP6uvyd8Jd6PBw6VqCFBn7OL4jCNSJS3g/TDhw7AAfQN9sP6KSyW+AkG3
zU+7sVrDWvrQpJdx+LC/+FYKJkT4II5Pyg0+ScIajLnCc3Qkaorgu0V+xtwA6z0WENzwguoZWoj2
bnNx/zgMdtiB/ymPoFuZQsztmnskVewhp/mDNaWAg0yjO0PoxhMHG4zyEdpu0rgpcS/90j5Pr+a2
zrds7YLvLPP9h5uUjWBeON/taahdDvdu7DD3UK4WDAzpYEOZkfmEDOtkMOxh5oCH+I1x31QcR/wV
mPtjOoOZ0IuIiUf1COUaxxJlPXVbtX2rmrMqpAB7UzvV8XJAR1hAoWfeYqIBdzN0bJq27bVNi4IE
9d+whH8MWyXGxLsTi3H4RI/a9OcMrA44m673nl5A0qvqEuy7O/G+7BntOWH6TWBe44LYUTDgKmAX
J/uIcPCC3HAbP/dfwUnGrg/PIADLlgJmmWyMYptg3kF0HYUqhGTDq3bQBhCU8t0HGFEgtVrE6XLg
K6BeJBvObTOQT2KkXRTW7ECQBF4jZLzaC7GBeCOwZTCzLkk1Yr1hep8Ogl+eliJwhBKf0CCyX7x0
b7+BuVTfUMM7fF0lLI8hQmPHo8k3Fsxq2iFmqLsT6ypFilN5cn9k1WQ9JO8D3bY4ACZDJGEy99sD
eQfMMhYYREbvzE99G8d2gB/cV9zhpBxo9ptFh78cCcjSMiRgBCxpAECpsNZa6qTxGv1p+PXF25E3
AqEBCYt9yRgu1RBBGCvyMvC+OrK+QUSRYnYPhtobdTt8UftXoFdk6LSblDDCeWVjvYp3K4zDVixb
5npgshi5Cqy9C+cysq5MPejJGhaB8Y4NaITlVwraiiHTgL+mCmSJngxrDcLKsFm92yODJQ+8JSV8
1V7WylZYqvrnIn1XKSu0o40JCUN2ikACdDAWaxiTLA3Kc+g0z3T8LGOQWS6Ol1/jDQ5rMiwjFI/k
8u4B3+FnfZe3QV1o9JRPyWFod0p7CJ5fzHFdHIaQ9gYUhqynLWTI+MGwq7iENwRvmbOpMLZEw2xB
fsCGjqIBARcYDNOo1FjrlTudM2NZbwwPywLqIAcQEk2sF+AS/KZv1ANBZWg56CKO0IPQKGaAT2fj
gXFsdxi29JnJWj8k/0fSeW0njm1R9Is0hnJ4BUQQGYPBftEAGyvnrK/vqeqH27e7ymCQjs7Ze+0V
vtj2kJrq/mJAIlvtjXf2m6GoIQCyODTlnjctMdJgR292KmEnCBaheoGtAwIt+L71X/fT4/o6Sy/F
r4CZ7HWEKkzaCPwrvHh31QPYVYPxyNXIFv1hhHpJTVOs5KulL2RmYCaYEu8W/7kell9OYh1b+hRI
s0xs40/pr0b72GyKmtDu1UCC42QczAi4gzmlzzBXL05UwOBEXjDY0RseFp6jVA8s2ZiY1zuKL+FW
TXy9SRaDHQYfnkHmjo1RfsDybP9GdILfPxwbXOVv/7NHpFPiYEQF5p7cXwyOwrtXL4oH13wl/lTU
vsAzuG0A0U5a1aggbmk1PHjuNrAhukt1RrZffFcHGjZpoU4WfYiEqq/yqTwxkDbexanapesJhFlo
L/oD9UtaQVDTIZY/xE2Vzv+ZkZUIkG34Hsx5ZuGnh0ykd23rm4Eux2BnrNs/zKo4kfIKQgC+RZNL
ke8tzceg2QinH4Zgt09Vs/unpMO7DR7K2/tpoYAs6qf1h5wUmYuvL4srwzCfo+zayXNSC+mDlKsl
LrVr8sLfOr1xsP/rIGbVmpq82lrlsl6F3zIuAd/eg2FzdQrYaHm0Lzin53sufLlO3mjTbtFlOiOH
FfsgZDf31G+hsUGvxa8aC+LKW6FMJBkHxpBurYAnwelY8aSm8NEx4jJeavCUfTsatpz3n7QFyKXW
WN9tfPYX2JdOdYqhNzrGXwKMyvKn37hYb+VT++wxd1h4X0ZPXeBq9vi05FVJUhpimk+ErcMHUmfh
rzaxL+oARb8qEM6rRm06vQQKQ0un8MzjTYsQ8YnVUotKa4nPdfPBkE/d9tDBGPDhwUlixBueBPYn
Bjma3PhuCRI+FHZ7w5Lk3dMcpsomMtBH26SZ0XgATz/iX4E7R1wLI06+PbPLlfm0wCaJRSe/KIi3
NaSMtUcU3XhlwtacPdvEcQNrjWhTfEKWygjChilNhajirt3P9M+evZHByk/hzzmoPK4OZjV8lFtx
S+z+iPBpimySb8AONFoqyYldiQ2LeBcwu60/U3cFKyKvN+abEOp601zinwTmjfUnShtZDNaKPywa
6TdKb4a3Rx3u/mjRJh4nxSWkOKh8Q/chVsg3DeJNornQnEz1AD/Um4p5Isy64pZpTJ7nhfqBuQFd
TYSunm/IkYgjIUlSyZsDS4mnaiXjlJo0ddThDIygiYoMrrsz8yDG+NhZTX6E3dsMtwI3xSfaHI91
W0b5Fa5AmPZcZhq6XLaLc/qBwEejOe/sKdhLO4xbTFLs5mBCe67gQs+0B51x/lUeOalRjGCUBNHu
Q34LGChu1cEZeJVsCy+yayE6eKhTdwIt4ssvFsT2wbW+grzonzQf46aT1vGv/6Vw9z5kcwGPs/7s
2ROX8S8x5e08/sVPS/8DdKChEL/dPVC2XRP6rYobZiu5uZZm8W/+6z/qY/mrP7mj5TE+Qvd+4ghk
QCcBwEPCTnak+wuxF+7eQWkIC/7VAfx2EFiji7XN1/AQ/ujVYxyszJXPo8H1WPPkfkFAAiIB8fn7
Bashqnyy8Z6dIzxNWzg1kAls5rRQmh/kvAUz8ax+6xyZc+v4yefTo3VzAeEjxPgfIViyIa3PNSAA
TIVRYuOljjk+nQ6yz5eGWz5uPHN9pROzYGHpQIN9T+fGdfz1N161nAh4s/6UjIuWbhCEBZ6/vnYR
/VPDs6cJtieccvHkawx3UQ5zp/zfkDjBH2ZnIWnqBUIQccGFTwD9tTXZoKPA8sL1OvlmVWE1d9O2
sfDlP9pTH6AP7fAulC5436H3xQELFfKrPzMExppkPMMPuQQrpJX+HdU0aiC40KAzU/N6s+bQmKdM
0HyLSsGDKcF5xlR9gZY2eKMf79d09uRJ7ScmMEkdIFbTso23eD8/CK7GC5WcBgEmz8Yiv6gBPWMK
xKBwpcKhaD/I2NoZpGcwDiW9kypsWKX7yjyDnUhfen/BdVL7UhCBLSdgdZMQNobn1ULBQCK22dH0
b8gM/lUgzh65A4OseKEqq16b+8S9rKGBqWS1bEDlnOKA19L4FgAwvqsjaUNFu4J1Mu6Hu3vw2V0M
3Hg+RZk9FhZwcK5hGC7rakGfDl5cYcuDx7YK0vblc3SIpgXRZNIfQzbV9rr7l76S6SJCwsWBkrbe
RduH79UF+BXpylAToTtiNk5vwjtgfhXabBJ440z86Uv6gT21SMXCOvK+OTcVnNUg304XDF5uqO/j
ehLuhhnZoD/Jm7KUwlWNDoycLTSH0QEpL7enxxcK7iKbDBpmliUYrdWcpGEH2zWwkVVoHe54TADR
WHBBwUBEUspuunoAAgAykJdsBqg+G4qQD9xTcYEQ5iTMwQBF/8ecBKAGE5531V8FrkIt2wGuL+1p
eANyU6X32cZ4YfWlbpqIu3AEWykF4jy6kxydlGxjmrtkuMIGFklw1VfDLQUrJ9qZXIR+Y7jXUb0l
Olz+iSs1xSkSSaoswRA1KnDfGSUs0GDWT7ussEzo6YmTJgoa4ypYSr9sUQxjp5wWIqJXoDxqcwTi
4f0l4Jt2DzmNLzh06x7hLrLqdeGh/V1P9BepPUE6cPMnsqq3q5+K78DBXAYeBPw0UM4UtTGFJHAx
TlfQnXtClr+mFqpdJPGiuAARn8t+SZG79zaqiM0A3s8QMG8yws8lBGeu5HjvqfJfgjnLztG3edow
00CeyXclOhMtFf4KwOtQ+i7YxxAIgDj1+IOhLEwvSM0K+cRzjb3brkCeaG+n6ooAZmqKh/bp/UhT
E7NrONluIslGwiW5xVtMfzGVdQEODrq4zHOswaGVT/Yz6niVi12Xw1hlUxkZwUVYp1QuwwxsZa99
9UEmZvQ95QzCiMUXb5jE4jCgYyJF8iUHEuTDqdcDUv5S7lOpw5XBT1U4YLyzhO1c+cw3MfJoJzL5
XL6O3E2cDh+t9JoOqGgBNT9MuBL0W4C+UAu1FzjZdH8/8MWDV66x4m1CsflBAX9kPILfrE7+Tnyn
JNl8S+qae+tjM4lYs0JkmS5jpIoEES1AgnDjGmfXKyZHNJzco0nibcfLwCbFcvqjV2AX83gBjwSx
Z4F0dTpKJToyAgwoQBmPLyJn+nmKOZKYi4ux9jpcCJCoswvuMACY5LRYKJZf4/26aegd+XCSnb/o
5KWz/RPP7uISKj8mujv8Mmbl7OnPbvk8J4OJhmZR7+t5spAXKBsO4YXgshke2v1ccYKN3dPY4fU8
LzbK/IDRNC+pL978xhwZQx10Qk5zwtWarJcvEiUXxJdOGQ5zcSEu8BqbyRiTFMdoIa/TPdSpCc14
Vr84yJhHxhijCNloK1R0t5BaZJJSUZjRHPOMwYgjJexmKbidnVWauVvfHEIRlyuG0f8iHv13V33T
lVc3fLFQUhjtiTzKUITkBBL9Db84jq8KgzSyt0lXg6vrbbhlXGB9P2gHyM+TsSXS2wbT85onlSDk
CY/MwWFo+jcG+zVHSHylEmzKGwVJtI3FBcxJ/ri60WPwr+TKuhG2LSvSZ2XEBx+S8AX9IM8ejPTr
5BpjvIpghyiq2ZS0y9KCFtYdC0YZ3j3FjZsZ3U0OPnSfOSrWn/jkzvVniDM5eQvMHuJLtJbgh1/T
r954y9bDxH1mRmHTYxRkv3RmpPv4Q7oyocqc7u3meFzOBWSW1D9kwHNVIeIxq7qgLkEnRstOCE2z
wNggtJbZDTBsOgsYmCpIs4SDhh6KV9SowzfFA9H6T093oy37z/LSrrRPUlhA58S9FWzQS3Lc6sg7
LtqBDV9ML6BpqvIxHR74wMM4LEn3ZDhrnnUcSDv1jjAA2fzF0p2u/SrCEwPfjDmWrZD4AYz+G16I
MUAgBXTgH+AN2TT5OFFS1+Cs1fi/LqNRRDqATDElpdX/AjOqhxZS9ZMv0icPtq9syuuI/S8wvJJn
UoV3RMlK/UMC7jrxHfZMb8K1tHvXX+FuIjin3odsn6MlCT9h8M7C6IikJK3unByMc6Ot+OQ9Pc8h
7ZPNZ8oYnbV3XErYxupXSvodwCKhn+LDQjkQ1d/gPawnYBTqC/YtL33Fyo30XJ44cMnBQY2mM/Vk
9ObiNwHrmYBiE5UR1mLY/UeYv/ywOqMOFta8RG95n3bFkrpO2eAuijHADBUmrOdGOWFhyL+75ItT
sPBlZibcttvITn+aEgCyxRBufc7Gm/iVK+iYFqDbP8E7wCp7vKAVSGzxBDxPSQZPn+DjOUoVL7Qb
DPzrW4O1vLARgqOcPaFgmicTtsq23GrNnwF77B55a4YbIiUGhDH8aOUNdtBycpT6oxSus/yM7gJT
CXX2I+BfHAH+gCuAoZnL/EV3TYkW5o7cfkGxZUND2/ubr5G5eAE6XzRSI7MtipTqAwFNQhMzF2j7
z/8+g2VTxpHZEkdnVz404JHoeQesp6+GeYf42gjMamakpXgTzAczwcXtzh6Rw+cOfieTOMftNkTE
cqjiXRp8Z2ee/PIj0O8ttSQjFBUuKAK4776wia3l0efPMIfw5wq7R/EE9DPuSjGdHrr/JxlO8E1V
LtffRBmL0SqnVPexmeiYCEkQBDD8zZSt9LKErwQ3oe4UEV2M+3Cgf+CUGdi1vytRQMukSi+sbqlT
aiDnOluPhtwn9nMPy8DZtK/w19oGohHP9/Bm3AFXgPVULCm7qz0zTZ2zD1Pxe9Z8e+NK9B1reKuY
0ii2NO7aEIoUhK05Aza4HjgiMeAjK0qeLOR4guAgU1DLTCeYler8ynmP8Xj3F1Yf5QeTYmouEMT2
hUZSU6cWz0PIAQW9qHlJc+BNgGtNH7N7LZ1sXUTTzscd1yXDcGVKpUS/mnAlO5usbXrMfrLA/qHN
/GHPF4Bp2nTTsmGEk06P9gEDWJ9ooID1xT0itjhFXmODNKMyUwPkzhumY2hpU06SF/QGgtMx8nrA
LEIaQeO+NQcEl7O0O9B+UiUw1EX1BdgZUVS17oTSup8sMbP5SnAjoAuOCC1mb8Q8mNcxpuIg7dQD
H4U/ka8wn3dwfymY+xfR6JQg/pcorOMPzpdwiRiOG2DCe50Gb8xH7nxSlyggkjAFYlE27LskF6Mq
4HEoMyZaeF5tmVSKlOJUTed6+MEROSEgCysgCmcZTzEkP/2pJz+ZaKG5Gx/4WH25EsD7KKWzaNu+
2CB5V1Yvw0F/Hn8gumkxAmZgzNhmUi6O8q0dL5R4ZcMBB2A9mbfxdb4E9IkhnoAoWSclHRYw+IJW
TGXo6lAgUmXSZf12B9dbhi7+AIvxmF7h9CTmnfWc9GsYsZIYL7m7JWUOqS6lk2bnZoTmOVcd7RrB
YUZZe6tftGxMBzgf0MQa8lrbh89Es81j9UWY6UuBCcJpNy9fXCvXAwUEeINW79HS9baOxr55kcmU
chpnDgq4ktUw+Tqfa2xiiLv119CQa740nBI43sfhG0UUQTCQoo17E2BGjD5vmwKCJ47h4VoSTKCP
dBVeDY+LPueAGYh0YVyobtit5JNn2DSdEwKPohbACMaTfiso/tbmmUE08ON10JFCwhhfNcxfmT0D
PHlTkWHgjEi9Di0R0sEcR8Kbrh3dqJtM0iTuPBQgzi3OUzyLTpyGMCy08KijJqC3i4K3VW/Tfz0M
bhUMKzImPTHswflUo+YL89otNYd5lMPxJMMLZIpmLVvcYbF2Sh9+ci0BEZkE4seUvqiLioDxojmx
Taz5xC4SmYyZhERmumjrwPuSdoalh5sSa7Vk5J3/lWRN4EeF9UzWnaPoJuf4Zq3NqbkFc0H4pwXW
Xy4Ycx62CrqVTx7q1E5s5SG6Cmye0XDW7mpiLgzh2qdMcqKtF7EZRxAb4a0Vmn7IyvrSW7jki/Up
QgkfQ5v1LP9SI02xCsFW334KiwKI0Y+utciyoJwHZ/JASeoxWoZtsBAsW+LL5jwcWU6gFF8GCuWi
qISFGXzGar5P+9qpmmA3Mckql4moa67UbtUi+BkLTm/x2NG7TfiYt2s/dfIRYbpOguoM5/FRZCPC
sqpzoXMigK1AdvKITJj62aXPnh5/YkUx2CojZBGEElAwwac0OKmDJJj3kFvbrl9omoVly8nyvlUP
nSmj2vhTT6DOhCncIrQGhb9PTdx7eShznQmwuP7H0OJ2SotEXmHwhTlWadAJhAS6DGtJnVaf634M
cYtNpbypZEbzQrHNG3IuAI8U/5W4wyKg5RhSTkFbxpQ9cSBpBaKttMK6MsqlL7p/pQVc3u5GmfGG
WiwtbQJo9zLnmwcEN4bm3NQEgqboj+mF0XSleCdY7BmnwftrK5QjXIDMQNk75CfxmanKTqK38sHQ
dOwNqms33prxZqXFIRwZ+/sbU943ByjBdgSxU/f0Y44tlZfj/tTIkF6bexEqeyW8tZriWDVazULe
JJb0l5KLbekgz6K2bmFIm1rotJFwavL6JOJfbZqJM3B5/VY5S7J6iVvzkkXC0qKQ7xlEFQ9LYFaP
JhH+B++Vi8ibNTG3BVrD1LhpdLZGZXIE5ciqp/0T2lHVk8qoHwcPhon8MSk9ZVhvpdk/47LE3QyT
hKUodn9WhOIVSnOjbYIU5jaLtszOLrT8pgQ4gH6FeaP+lcol1Je/ArpBnzu6++3jSGV9Dt67sv5U
iQaKYo+1XNbhOsFNLEezECIQqDN/LVc3C/WpokTYsjmViiqwGDGrdHw3fiYWtjx4CWYj8SUjjvb6
PDHtUEaFMBROD6DfuP2s7E2CQglgU6uN7jKlhaqILbxbtPtQCGi39cNE/W/DhAgCgXkePAvwzF5j
0o6fHY86KgCrSynUSTdGjNi1wUeTYzuiZ8eR7IFEzVZdXxzLgGwYNJpIj0oB9DXml+duswrhRPQA
BX0a24HrARQpE3yeMD0Oe86XlWRtuql/MyXs1ES+A+MnHwfaHNRGa61ZwsFUN9RfWT6XusnehJZZ
7zG5N+ZJ3R14tlLxDhHJzd4JQ4BU6ZE340uvpgtV/J7kpWqlLTk1MOiAvNIP1tFKAY2dibw4Xa9q
IB0TBgTcfWQNiaLtBam3a6iaKTbthYv4pBuOFgpRuM1ezvDH6XRv3itAWDCQprufIcjEckcmdinD
67ZYutKR30giCkzqYx/xNbprR4/a6t+e0q6GULFFWMZ1GW2GnJA9N0XBQKJGuPRq2CUBqGt1lpSe
YAoMR8q9gAdp07F6A+ZS0CQkjUCavcF2bIydg81DJX523RoLhiY4DcJnnFwZgGhME3g0AvyFDNhB
cDiYynnwbGud3Qf/UK0hMzZexUOC0wIaUixs855BVCosedi1tOE5g/xFFAJyAqdiPmTxAWB69v2v
3zFwInMzB0nrgj8lyoG34RQnmGA0/SL15ZXC3EEMP3OpXmsEArg+ewqRYRyleudYhbuQgYaSggk7
W0ykHRoGWnpKjqLrfVY8MbqE6RC3praUmwT1OGRHHzrOfEOB4ApzLqwPnpqvrYCke+5dHoQ7Y+xR
UgGfJAPdP8crLVhCZFUEm6a/sDwtN4Cb56IJxPSlxfQRFH0wIGHCxpNxMFahkKOGY6RFMWWGkyFs
0j1ME/rTJsCQZVgIjc3CDJ7xl3Yfj/QUBmMMBTNzmHx/mXAYsGrptvAFTXFtkGfeOsghybCeRjl2
ih5TPxQkrJjO0K8G7YM6BvcJsg9wpWzizSi9jP43QpfWoA32nBZ/g+CkM4djKyZqLvyos089u5Kh
BZJW1u8cYLDwAEcxddEnez7aBvwkoWxJwjYbVmW8r+u3oO4xm2ygPODsFoPBp2dKJdGAR7iOeuIw
TiJ8SQWfFB+0bOpRhIPhbgwqge7L6A4mMaoBr0OwzH9NzX4NDlgAyvihNctpejLQyZ5pQw/nI4DF
r9Kh9tFtiEHR1vxosh4UwSnNX1FeSfWmZ9pbtg+SQJYqdXPakmvAVNFio04zNmyZEJYRQKxdt9HS
xbU6htQOoJxjFSLbWvshgO+N1xo0QguJif4YZHhu5mVSHI+6nTCjKRpYp+SRQA42Wh0ZlzlXKDVi
WOTujS+he/e+cfzxnb1r1bUTC0OmWF9GcJOmTVz9m/aFrP4WI9unoWWjFHSc0jHCFXkqgK8bZU/z
1HvQXHmc5P6sMdBALQk/TF4ZEVC/oD5V/WQO3mV64OTWPJdl/DLwSDEHeVea6rqhLCgZTpmoobyY
momOQI/XOQfHdAilrf6vuCz1gUoDjRWCSxRjMI5szzU+4KOEBQHkHF3Thw0gK3hNflRzA/1xe8yT
ScvgF2ewpPEvhJnoGYDW68L/M/CYko+WnuJJzwJWcB8C1CZACNo78VMpVrW9LSsqPzXYusGuQC8a
jaTAdoeRUevoXzrBuBbMGBpMV0AdeviEM9YtLFjpFF/ls/IVfGQQQebtLjv3C2EtXBVSqfJFzKCP
J2ki+TL6Kn+sE6f2D/sCjxEjDGKP7j6/cCpvG/JfZsSKQNDJLuK7u8G67t5geswDmOFrF+lgbvyj
ch/+qG8xbJpSpe/Bn4WpwlyA9DLPGYPJl5reTpghA+NBhaYPwwW3CFhAZ6leNVD3oCGcBkAgBwTm
ji5Rf7CKo3n4FpbCR7oxfsGy0JPOok9g+3v3Mm/JVjtFHyWG1PpafhX3lC1mnd/c+VlYqHdlxn/V
+26t3sliBbGY5cQM8IU8mtU7UBKnNcKceQrlCTPQa7hb6KDIxuyazV7tguy1pfcNz3GmbAHayCLD
NG0yiU8O6VUDXr0mF2PGEPM8XBir29JP9hldULX95L89+ZpP4oVwfCy3jAvZJ8UFXeU0rpuRU8Uo
uHkr9/GF+6sMvnAbTHjNi9ydTVszU0mdfL3gWDmD0zzrI2Dj4DBfcCK7egZP96z9ZH/Enfx6uCEW
b2nNSGbDiGOWnrpPtHwCT+Z0gVOVDwAeTkbe9GEIVVwDO06mrw5OVXOIEHa7idbTuLCDogqXav0C
NKdHt7bZmbdeGWt2wPkF+nn1ThfNnuv0Ydy1VwNQy040fPgo9X7NiepCfhs+l2HxUUHs5cNoK7eb
AxEyveNcgAHDzkKuSTeH9sNGCn5JBwCR9Oofje24yW4hwdv40nzRB4BKFB2jO1ypZwEIp8AoBb9K
cOYP0CC4al8UbEAL9OrdjY2i/4A+sGcMCq/4A59qtj1CuHFHfwaXcVeeqm8e7wh1kufiZgU7y8Dx
PDUpqAwIRA2QEYfjJKpSUdgaZA/HW8Wa+XuErXPxr9+hjN2mwUw5WuvqM96gGQH4AG9ljslEEkk7
70Do2VI8gAm90Ae1y4aLnp86x19Ji/TIFvqiqWevJqD0aJHmPZ6Jq+0NFOpz/17awInTl5+NDtY2
+au9c6thuMHDYwVyln4ri/QklTVKUtfxQkqUMYvI7bmL+SuiukrQgWYNme7cPxqynjhAiOY1xglC
SjA2Du0RPOcwVIF/zKU/iIsQ8F8u21XHiDsI6lXZnjRa8nQrot0J8+swalgFgzdFi+nUnzbJQYCf
OairnP4W1dO0JbGNTYJgFxJ6hR6K3QOxiSXCPKjZvvc1FjbmIb4JLSgtzMVdJW6ibKXony1hF+Ki
TMEJ442byMdCH39JGBIIjU5oAg9Gue9FMobRgTDmDnUdblxAlMpR2unCqSVtWgW4h6Yf09f46nMi
NIeK01rlpvGZKRO0iL2nirn3vwto7Rg5JcJnoh9oknEwkmbMtIoVzgxvoDjhkS5eaP7yU31kVVUr
QB3ALFiDcJVIKekwwtbnef2Rm46PRwEUgWYLOEZ8RGEcUAAmybrJUBXOASTArwC4Y7jgcLlypr57
bM1TUhe8m9ZjJuqM/rauVll8woKFLFsMXSW8Y+BMe5RjTX5WRPC302gSB9SetWGBEQXbBHUDLHWw
0gEntU1DZt3eUnfpKYfGhEXMVltPPi1PuAv+bxWvJitTiJG0JP70QHE2m78WKVr9RmCWWmKWMwZ2
Jsg2nMOk5fwJ0Sz7P+UoLcfGxdsnX8Pb+U0oXj18a0f0RCDdFfX1UBabAjjIHUMy4PBXg44hCkuE
TDNE4h46yEgkYQHkfwX1pW32Boklok0xEMLHR0lKx5ghs0VNx0iHMDfbQudRrqipCSJDSDrUSJEG
/9vEZ0jBALHHgi+8ipByDPjsqswQTgpOLpYshkHMco/PU0hOROctVQGkzsKuBNrBMJgcJ7+hJhFL
tWsyFZDWmTqYJhk2iokkGBFkGaHoxqSg7MjFUOFesajGDoUFYQc5OKVgvkqZNBt+RP7TAmjtJdkO
aEo6XFI84uBEnXg2k5mcTl6DDxaSvY1pLsuMMJcQKU2zQhF6IDczMh74GVWS0xNUpTiyu/Mzkggf
ucBJf4xrx0cQDwVh4GbZobDHb6R6VN0N75CqeYne3q9sobZ1fVnpS3M88n5BuG/ao2ZiM3IeuYFD
sBf9PX83YETar9XsAvibBitmcb227vy3pjxxNWAVB+7DCCFXoHZxsf1D5J5ChsNMevr0vH9ZPyrx
OEY3sblE4tqUHVNyROMRCs/p89QvE1Zo2TxCQL2wOBrtg9/N72Da1ufrSjqSSmSqS75wW9v8eduA
kKw096oyr2rWWIiOEdFrqIcmQ2TQ/m5wDM0JAmwwzB0zpTHelzQHuuMNHHxSQd/kUHPlBBKZV6I0
/dL2tTXl1UzRnjL/pxnTT/OWrnDO8GA27RqJVjJ+icnBhAQPvmayDo+a/m7KYFaCjSL7xiwA0pXZ
zkJ47o34nZPU8TcKT8l9pv7KU68j5gxVWw6rUMKtkrtfpUxXQD88fx9NC4CQuoj/5Rwc1dTzOhII
h6cwGxoIO3GfUcdz1np20hIl4g12q0O0+0eqlxFSwuOM7lVZLtpg2hXALMDDB2AyY6AFUEUQcE5L
D2WxdU+qi4YZqPz0sM8nL0NbYqqthrjFOQFOfATr9MdccHDbKjSHmiopL6wtiioWTo9H5LqSHY0b
0jtD/GhzUqPXmrCEz8e7BrmNJQ4/HiU2P9OXqBbfLdGHvXtu4EdYADGheebG+MNbWevCJzYqrYvi
Z68Ix0J1+JeEEXnzYAVwqwQ6c2F4e92xKRNSqI+MAdkJucswWrr6qKlPv1izcpkkj+YZfEuwUex2
zVE1dtM/uYPaDqo2N5kX8WoO/IaJyZkXcHsN6+qWbC6c2w6nSB5fxH+r9P/fzqv5F3d0Un/L6gza
i6kvMZAAYeeuijwl1bu0pjXEuwbBnkdE5nGh6GiOmABnsN1Ghzfv1XWO5k1bk0XR9U7QkwJ9ZBWy
r8neB+hj/OjwzUF/kb17LN70XQ7bjOgdmCAqHeBz8kcH+a2YIV6r4BJK61YDrFtHjaPXEE+Oifk7
FEdT2RXaTmxYwUuLXyXuOulihW+LC+EudXVncR0LvCl7tiQWXatcPYvAZzuAAQHLehq94J9I10ax
Vc6qRzrRLq7tFMTOLtZi1SGwEzW0zS7LL9Y4WqxfP3IM8ahnZwPzkdbJpXNiPiOJczx98wYxF7TA
wOPaZCKxC4S5SQUNCLocN7Njheac0IggnPY+a2mR5xrV7IEVaSZjvglYUr3TodhBtZzZQXbjF+om
8xPt7LrlZ0m+ZDiRIychkW7OVWIzNJeHXybeE6DEN8nsQTYrbzUk1I0OUA3TP4jn/aRgHrkUiUyA
jwaZiuBTIuqEHh9VlloqQxGClTqiNGqQGfjZI9ee0gtPm6xnU1afPbNYjaOl798ahD8XGoIM2uoW
/DE8OaSr7J7TW7m8vDfPLIXpJSqz8rB7s7R8XmhdS+WpRUevvFHxVoOT847Tm6cPjV481Z/TN2iC
N5l4+qbPHqQ+9sFLGN8qXY3RK4B8ChERF7xMCmveyfu8e8jlG6WrPF59wlHy0sF/UbqP/Y6NcUpU
NdYsUjIqQhgazZFbTf/YVLfE3bkhHIWdJlyT4I81nkkPzjo/eLEnN1E5Y3cuxlvCLjedecZgTVhJ
G8VI49TZ0WW4lZvvioFgIK9HNnTOFJ5ofkFrreX8kno3+GXRd98dGJt1QNKZH0AgevAQh/ixRaeG
NLZGWSGuymABbgF1mRXuI0B5H/cskip80HERg7T41iiU85CMB6BACVos+pgYsr3VKDBG2Jar4Kln
JbYLbMdTGUCVksQYi2ngfmKwHHXQeg7qiBPLdwHDcVpweUY6hb9PrFXW7Eqo3C40ATeFB+OfE3Y9
03CXnKF6hLvsgL6gZ3BBoB2udctQhRQ1sMdiGkGepR80Wy00CGbDzdYaMH4qIS0M61KGVxsU0rkt
sf4c7oWxHfgIaoSXAB9vlPHe6X3boI4Q4QZPL2/4WBIeDCWvMA3DNiDZTKeFqARbufypS5QJLazh
Cps3FbdJHgZOjYgKJIvEnW9RZOjcGc6VUedy9xzPPMOcKFOtUQUEmfHLp/9HplxkpD37F74jh7US
z0Ouary02HtCc50ZiGglZ7pkLbVIDnm+qvn2/VaFdBKCGg8hWc86s20M63y+St8Rt4JJTECVU3m9
LbqkU+Bt7U56ZfWdoTr2h3vGnEPZufVFDDfYtMThSaPbNRxrFxwNLwBqm6v0FH7z7WKLFP8Q5zCX
6q0y9Db9UpKuGvScyapPlmJ8ECZ3MkePTmr8MxS7MCQ2nawgQ1wP8ak24ZBsYotUq1MN+0Lfi9jW
ixd+UA9XM6AqiDj1TsXgAvEeC8wEu0FeQ2LLLsHVLz8M/sONUeUdYKCgNmbn5z0B5ukgAPQj6BTK
9E88A0VUeYjDAYVYed4y19aqwMyO67DB1xjac6osPNikNbPjWy8dWpX8vjufJ0wsUmOWvAt/1AvX
WLgyeS32o74v0ZbyQ7oLEEwS3kkPd7IOWdix+kvs2qq1n0IBE1qr1eRthv5OXkTufuDEKE9xiVbH
6aBV+hdcM2v06Hwld2/VF7NxEg3Fyo6fBx8smBLCHVbfkfFKUcSWzE4nY6Ji7NC1wcyVwGMBXTQi
xYSAgWl4UqoTqeN8MNG9hMrRk++yxQm381H5uMdBWlTIPIObFi+Mb01dNEzUS5tTaqjWFc7y3ilV
HfYyNhmdaYWsURAxyi3TP6xIMcfMzpC24gCHHwAX4ATNznoMYiEL21Z6soofQGA3WoJ4SudK+hOh
MabrFDxLCGFwodlnrqBAi9ml8MXS3Zjd5RH1+HgBxVviNkfiyJeu3jPvDxdNOK1ceTHZiQAg3C4x
23kqWc8hvFcYgENARbJrOgwPRsBJ485Km/ga0E35j9z6ykgt4y2nH4QEDzNtvKXKy+Mk0MMf/rLE
86BipGrBqoMMUNy1SEJDv67yHWm53M0m/Jn+XuANRNwdhCtrwWu/ZThRuaNVB6ydWenUMiM9SrGi
ssuQEw6XJpqWJU6v2N2hpkUPCbkg4NxfZMx/c3C/DB/EHDQQCnb44/NsiNpd6PhCxV0aLrwF31UX
3jmU3LD7K90rrDyxmubxEiNp7483bLjH/klAI5YfWOZ1AwK+Zo37/cmQLr2/E5Ucuebk8hhEh7i4
Z8o9K76L8ECR2gjvtj1ZWNwri3CcPjD3wPM2DOJZ47QMPKswIpoSrPbHSw7N4EiEWuLzWk0TbQaX
BAOUK9648zmnbBa6AKegcyT69vbUtNE6CcKVEIbrBiJGCeTAyK2HC8ZkBPKGtaj+4+g8lhtHtiD6
RYhAwWMrek+RFCVyg5Bhw3tTAL5+Dmbx4sX0THdLFFB1TeZJ/MRsWyT4tJVV7FWQPBY/Sp03y0AL
gBy0kCyPSFOoxFIjTif4crNn6VNNB19tdS5R2ip+s/SKZB3yxvjOTrfKTZxEIDisTV0ee8VeNaOC
zc+Bfo1DM9pkzSqnsrbnSH5aiD18vfZWiJ/O2sLIGO0bsi3mr022JXgI4/YnJ4Sb/4vjZScT2Car
NtlHyWdRniv8dWl8UYZnVIOfEqy/Q5Ac4VHLnxo+WaugHan3nASderNAAtVbQQIjH3c4fPrEYZGm
xAvTnId4WbpgV395jFTkKfW20Z+qf3EC1D9bTkOXPD2FtfR5lPvUPE/gq3TPHzq919nFDJYFMYD9
Z+m89Pwc6jO8aLzvHCalcsBLzRs3WmQLzPjqm2EV2Kjtf7pkW8ZPnUmJa+xGj/Q8BL0CqP+cHyS/
iR8tjvvWWjcwX2FzFmrDOfDLqdRhLcIgSbEIg8fYxqQTt8Gv4rNIdF8OiwCV7DbwC2eg3xHRxoT9
eI8qRYXFi5QzFEwx140YvSJ2zumeg83l8+Oj4Bwx22NKIZLzVrQhr526SI1zYe6KlJ8FYhn3lXsv
SfwvZzzJ8t2ZcXke/vb5r6lufc/bmEz1HOXWpasE3TSuJ7NvP0xgqdeAbZoRYtsIGWL7wTzXJqWN
Ox9iGlHvFano3/5FzNdaeTXCq/TuRnAMGZs4Byey9nyJtHRAH5gVBtAwNZxMXrDkKyzdrdWvJJqk
OD0CmS4xFfZuOHdw+TV+uTGTQw/biRJTB+Hjau7KjAQr5A4xE2658KaWWHJ6amDci/VyVZTHxFDf
4XDWA9OJDBgpMPZmCnBkkO+EUJFYGWQtbwuxwRXiR2EwaWVW0OpgaLHuxu1kiPpyYAEgpUoqwvvs
uxo+jGHniluXbRn1usM6YDRdun85W66MgytQT5VTfan2jpPCTujC01ej68C+P4aWH673bCT38EsP
DmHvrHxtE0e/fL8JFhy1eehdxBeHGrAqZga6nSBhm+BmswhbrWStoLZrPT+GmOPzk13tVF0H1jjO
Lb04aUwmDVRxLUQUmw3RT6M8JAK9HPRhZGdv0xmQjl8KX6/bw3+61RJSbsLCpL3rdLHV8OOUz9hD
Au79S0k8HViBWBbCb0ZNDfJlNSVb7q+svkuqGfYGZv+S4kuoZ8+BUlOKU64/ZHJmfxNpl6y5Eik9
kKRnrNrsWDRfbrCz7MfgPKz8Tv1tVGeX0t/56UBBBpshPhNxkkyTfyjyAsWSxWsJJcuiUNQ7Ntl/
XYCRc3rIv82aSV1xtjnVY9acJrSwxmSfVOBUaG96cff5+Va8gYxIuvxt0D9pZJGRqunJZYbfHwe+
y0nEKmgUtLtwrr4APzwB1tWOHvSdjWxVLALnNhRPelqIbIq+7KtdHzN42g7ypshXn7773r2Tfz7j
bm2IZmmxNwe6u2LmoONKzYme+nAy6BykGh6TBmMtDCFxsOS61T85EWT6jWDU0j8rb4djWVqriI6w
2ZoOQ4lpUCmS00SR7dkTovTWUkZ+dHWRjxpxJGwB6WqBNI7ttZd9psENKEeAzL1cDCRJI9bTYAsC
CJvMdEP/APU++c3aN1bObFgVnHbZciCko9+Qk4cviWE4QaHBPkzPsXbq7VPm/9ZWyTtXQ1ZBHI+b
nY5zhieBdUP7JBgK65v8Yn4FmrlrNlm4gGOlMzNF8ib7t/4PkE5Yoh9e+uQnwx/cx9kcWA0Dp6xb
KQaBYouM3sLYa+1e7fmc76b3IXws5kjQJt1gTCyNu0AfivYSHOnQrwd5Uq2r0x8yda/7e9UFyTRF
vTM45yhaouJnMQC2i3CDxgDbc8auMfRkk24Kdd8w3W12LJH5qGCKkaSRQCwTCxxYrGUMIPP/3Ke6
UeUbY/EedTzf84sNhEbnJN9Q4LNfDdUtfwC3Hsif5o/dkXwLOYVaXIDqh/hUjkj1/PeJN/DBGJxB
MkrAjlE52y5o85OjVfvCic3LZ5OGei43JJRQWP312+abhZHyKqNF0C19bYevpN+Z7wLC0Vtzb4lh
Q4REB+yysUEviHUDOuSMHikmTADvRs6/mamELEnswzhKNhnle7yEq4/ZguZLfOtb2kuV2qrejZce
ihHuzGGuiuug/4bpg0HALIp56yXO8wFskScXKH7ttnpLIn4Xitqh4qHBUiMGFtR8LXlTL/yBhRPf
j4QLVtlI4yfLAtwxAPFxQXt9tzhSi+jhY4WySG03til87DIhyhNZWEiVoihMlEFjFauRWjJl+xXs
c+uK0nnSoyPFD+AFdepPyLVTmQd0qiFIslr5s9EYjJYHWvo9g/KDvj24dxUdFTDCA2S9kQPe10mj
6l/ueFBNCcb6nblLHSyI7bFFu6idj1h5RRmZORyvxL0a+854z5Jtn2wVJV8YEv1LGJztAqa1yy6g
hpYabBM27n74ntOKG+FrIvoHXwzAGqVZ9co53bB+hesX4FuRe+XpavXWI8LQfXX4jD1IUtRRSkUx
J99rA08y/uGUYJxgi3pGVk8g5nPpKHsoIDadG0uFgnWhzl+dqeZZZ5SFaCsQP8RV1v2jE7j0VJuR
5Dx2YDBVh5g6JESc2DEgVTem+XQhEknq9fQ7jNWFOTxcx8FRlN6CqDwayFnQG0xCP5zmZgMYC1VP
vUW47ih4GZFpEhBspcOc/U0x7F0D3TJE7fBfLlFXYb+qasY5nKcGf6daYcE2DhmMAOa/b5OEplGg
X4b3OGKUYI27AKNCxJXtxuLHKuD5pd2jr0giCNFWxczVAT0OfyFuzZrROk40vlWG/2jXS8R+cG49
m+fihPCmqBbArmwAHATQcNzRhQHVA1xBfUocvToT9IvRJrX+F8TSDyAWwBD4QjPl9EtIzz0IMKaU
AxF/m8qkap6rwPTTJRHIYLrHdEv8EUmJUOmR/SGVq2YBoYmEB3HycdXWp7zdqBRlgH3vZGiIgI8C
6eIbmc0+Bn/QNPxDWa+ZwrDdxf8EwiUwn4apsC5K4DzhAY3Y/GcHNHN59oypyVp3w89uPmT5NsrY
SBTvvVWskIGpSbUNjPo9ZuIQp98SWEUxHtpMfTg6gn7JaBOnR1D+syVNAfWhZn+k2VMH81hyHMc1
Rq72HYSKpNpNYkyaiE+CAP80i8VEB7tsMxPj14v0X8RX7ECpmOoBuz6kjFLjaTyF0ky2Ow/YYBNj
msQwP8XjUoJlClKPov/nZ9oDUUoG1tq10501IhfmMZi0K0ZGPSRijF8g4Uk+0cjI5JIUksRGPOHv
PtNME6urK1ASO5iKOVrHKSs1e1YwDpi7gYMqgWyPFx78GIKEqLaI+pkd8eH84WKcpoRTOwPvn+Wb
xoYYk7c344wLsk1knjAS4Nor3HfL3XfyzJC7Z6yF0DE+EWh6CiCLboHi9lh3GWwaiyifKxoazzWW
EIxJVI69seQ+ZxOG1EvyAxcLguP0w37y+9HusWq3P1nPO+fkp/hB0MCeld+I/Bq1MrJ7MpJgck1q
eZh5WMrewhsOk4Dc3o3OF4kiCtdatKKPIs8m9bd9uW3Gfal+0Vmi+Rdo1VHqs6iACa0uG/2kkuit
UVAg14J1T0qrhgXxjZ7CRDrBcwu9eaZnayVY4g9AZtDme3TsaFUSbAXM2fjE6Xy0BWt4UgFoijjJ
IPawzkT7DqGoWbYEeFsLkRy87tBTSudzJP0VowjP3ospKshX5rccJELJ62pA1Z2jtKPxQYY/qpd+
YFNdLAOGtQhPY4eXdcvVTmROlRlQzS7uMLJUu+ntrsrwrFqvGgamB2GgZQcNVIAwisokPE0lJtiS
4FgYEpYX3GxIKcyWFR2SRxVZHwUTivvqV/FOEt90E18m2acv9x3WHrDLwFv3fKy4V6Z/gHnKGZwS
I7+zOBdDnh2lx2mv9atakDzA6GtoZ30F4s1hWjrIY5faO9O+pLq/CSTbZVu9e92Axr66uOHCrDZu
C5FklpJg9M4RawCgJALX31nqupuYKW+4NkQ9byDNA6whglcDiUq5Yf2iYh37XTNv4ZV0mOr5wS00
wu+GfcXQGMoFBMF0mr3Ji/uJSqc0wNiwJFjA20dmRbnTA61zLll9iMW6Aec3IF2gHEUwzTO3wmIw
1munOLfGyicplvVMt0EnPeLXnsvvadJwLXY5n5n61vwhA4GkmY8rVsUWXSKmr7dyenexK80Tb1Xq
u1pflvrSaZbhQBLZJunOBZgXnSKlJWGE3rTRxpXLWY5nG2fGJLL/aKkPvOybAOvEWlXRpgBf7bes
arja+rk5QWk2PjRTZc71VaRgRZhL+DgxNEKujbheWV74buD6H6WyGkrCpIaZZ330+oE7zdb9u19D
vWXwwR6gRN6bLWymu3X8IyOQRKiqqpvJdnMY7Hlj6SuKBc4tdQoCLg8Dx7bDuxE4x9BQ5q4d7c0a
tyJKtoBABmAcGNUKcWlIHOAoc2pAFDmqK4OjCSuxRlrQxu/95QgWRPnQun2kXmlvsuAomzu5L5F3
YniKUzq2j/n4sKkV7cxGc8v9nx6HBD3sewj1Sv0EA5/nBFcc2uJep2u/Whcinwna2hqCPFueqnlH
OhEy/KFcgno9CwGJie5IVUY3qZjWZ2QsCMxog5sd3vr2uyQE0TjY2gfJ0DmMAqQfaXrPh3cLSrJl
uydQt5vK07eWhRo9Z3hrYuFVnNeQBO/oYgrnYgF3cs21xjqkVxNgxd05AG9mwXjmL4/bU6b9DOAE
xbmxcU7BylG3zbRTZMLCXCn7AQNGZ6ZYzxGCWDhvul+KgUhFGpQT/WjiGeUQM5jBGd8OMlaAVHm+
FwUI/HPcb1H68srQSDMDS/JfS+zhxRbOsRMrm01vzN+im6Dlg0WII8fRyDxqfyP12AqGWGCDV8RA
mFbAa4+miHecrQtTFghcRQMPv3uKAPZcrcxsncR27jWfL2ZKN1MSPJ0s5TTqvf7HRX/ZBA9CqLxu
3/YM2P5XHb6PGbOB8ZC/KNyG8sOoQUgNb1KsvPrp12xDB76kf7U8aBnVIaeiPBXaJfW0TTDgf2rd
ndMe0GqNCEaQOCb+s6a1npShJrONqYCK1WQT8x1Os3JbRG+qB52MOW4azl26cjfiRUBd1wI/J5OD
ElHaVPt1P/f79+kGRehsQB+ShwEdbUlXqjPl5m9UcE1GVCqE3KJYSgJk+/93lOwywxzVOudQkGNe
xonmMa6MIwhTov+I8+6hhvrVLEn40Pp55xYEDLE9ATPk9589VXTYD9zUW4lnsGVJ6cAszgpx1vpx
E2g6NELSxTIDJB9+Z6LRe0aG8dhsUNfPLA95P/yKDkyAZbDdwtoDQduZEgs/RtZRRoxLvP8O0fO6
ajGvx4xzFioSwgGnyQjgKUGlT3ltMzG2s0ySsmUS08sfGxT/FP+WcYf7WEwUMFFOSPZP+9VpBOaw
3DHyh0cNM9AS6h4Q5Cxf1vyRqgkIkP+kK+8hYrHQT9Ggkx05JfoZlPCZwEiNUUdHrKsfquEQu1xH
9d7yv7OIjVfmokqmnWChgzp0etoluccvagOIH4a2J8qI/o8OcbywpwjrL6/D+TL2HBjwj0S8lNI4
iN6DwbWoSlTQ9UzROY98aoHppsS9r/A/M9iVSDJcjYVaG39npks4Y3auVU7CEQqcoSKx4QSflGPG
X2j9NNq7Wq999hXKoR13JLEZ2ouuKY2Z2l/0ej81D663z4MPmzvCZOpawmGNSmSjNH5KiP6ZoIV7
F960eEnxX1i7zoHKwLaGgoqr/M0Zz6X5245Hy1136Tqmz6/IB0bwkSChIwiof9bGn6u+x9ljYDih
DnC8HI+R3C1jraizpmnIuak4/3LvwN79G5a/TZxZyqp+uje0+NkU9yom1eeaqBslnYf1Rl1a/tYz
r12JMOEt4TB0V2qLzbpEfsSfWvwyKB6c746xEop8lCVAqfr+rR7OKuzCxn4EwIT6O2MuoIhJcya1
LB3P0LX43upqZU2zkB/U65QQkGM6c9eIlcpPEQAhxraNaz8cqiQhiRVx3HnkKUePq6HRUPW6AYqA
iHcelgIXZTH8KtFNLz/xhVNrjuoqqqEgEki7q0lTiD4aFpBOcCnTZUHQa5+sqZZqHe+yiRoMWJbj
s00cZoOOWZTitjHoqV1sbhtF3uMAzXtXv22UFsga3TxoeQq4jjqs11H+Y9ivBnzCPee+jYsp/Wm5
80l/QMjwqFhQxvxqGcBsiIJFSaU+erQ8nGTdyUKMTTKL5t7HXntGgKpguNwd+WXrGspDZ+vzEsWy
YFiCBzT33sP0hwFKKJzT1CKGDOUCjRtWHuj++87dtdAKijreKj1ltHs0BVbas0LbWKkrOzqEQ8gU
OKahWbc3X5+PbBDAuv2v16gfpE2W8O4gTvSkPAvGuNWOu7wzprEIwPZZrGwte6UlD6aw/MBd5uCu
++mAxgFaDb1fLhLW4vq98I4+z0SwUKKFJ5ATLXvlErj3Ir0wBciCdW1tpEerSyminRkEj4JdwIIn
z6U8Ss9uD5f5YIc8K1tKmLD6ZLUcoA5t2JtyyvOsofTPV7ZcDJjdWZzgemw2khMl2GnonHC2rhvK
lI6Jj1N3M4Utv0XsQx19M9AmRJX0D8k67dQ25zC52ZCC8urThKhCWn1GxgeyGFhl0aG3kaKwl4zb
xQCL0//RGNcAcSp2kEL59Op0E5OnGH8n+bVtDg6+TSDlCX7subS3RbLSYIDx0qqLGJDUCTKrp+Al
2Al9pZURP9ovc/hgTpIGu0pd8J+Z9a/H7c+xbBKTctRdJLoEJDI0iVzkFdphYPbJYE9j4fSdtb+D
/1OQN0X4ZHJqrKtQNwkva4OqoPblYkSgEyYfnvfdCoScRy36dsKLIj9Y8A27erjGHHU2uMXqXU7C
aAu6Kz+7GyTZ1mC5vR2LV9ts8+qmjteCdUSQEFeJUtDZJdVvrRExrXmHURjzSji7uki2YaNtgMKv
TVoj278K/fq/AZOTNzh4rff4TFvnYjIPHChPIbiKcDfUzEM2PizzgaO5tv5kLO8jT6nLrZuT86OE
fEadvrfo88yJ+kd5nJQYdZtoazgjZ4l5K/Kpe0gRjKJHNVVEgfQgjGa4UIraxaTuFvtWr1BcJf7K
KaHaFAY7meyepvnWDKunzGv2VLQBFLEuWN9SxwqvxZsiFM/OxgWTIEj0GpQ/ibXLY4T9FG3/i6q8
VRgujPHTTe8l9pAIA7iofkyV6DK2CkCQdUhJiX9J7X5JAt4t1UKo0LcydNAcw0OxxqMX7kW2qyp/
IUwYc47wrv2UguJVkqm8eRVG/Kq85NC1Gqsmd9142iFtXDwm2I5SHlhv/KeoAoUbNzE4BFx4G70E
VEv4qOfl+1rR5yVMY3vAsDth15ie6iOTyODEmkq7jRwXmn138ueI16xBYJ8pbNktG753sEin6zKU
x74p927S73PTjZcuN6zhwTTWjHZdx0dGOnaF6ZnfgoG1wKr2GoBMJF+6ilWIZEKAGtO+bWC9johM
7f+loLTM8MRGCoBqp303kHjKXFzYri+rlmIB+dYoPkIEqALUSe/Rrg1zz4tnXvDb+Ac24w6GDAvU
n8PEoELZhoILefL/GwK2YnqxNi3tZNbOcfB9TOrBI3SZSeiDbc6dlF9JEkBuTXqw8wzruUYlotmX
0S2A9McjMjmSMLVAYz41bCP72Qx/SP6Y1v7P2WxPOcuAcI2eVtXsTwclWV1+9EN1sjJ3PQ6BAWdG
+XVgclJdAchk7ua23W8/sG9QkUsJQnJyepfRtb4Vs9/7nnnQJXUFM0jmd/7JaJ4EUZDFoxtTcJY+
S8P1EL380lwoSrDqx4SEt/pYQt/NBtKrjI3BPF6rPlIgwTiPB+6cmlZuVHNu9X2DZTxH4T/nB1J2
pzDTZtTeHqHC7kBKKfmT26q9pgNaVS25d8TxheUShZneKvuxsmaV4tw00a0StftJbViTIQSH1IQU
mw88y7Xffkt2gGaPO69xjYsW4Pqm61d71nYxv4/oYs/iD9VOKWVzso+rY58Ps4CIdQs7Qq4vOabb
e9tezPgyoMZ3nzrUThDzmAZgXAP75ZF27G1uQpCQDGG6Yulp6rWQDnS3Zu4GP17lcaObsCK3nQnU
psRPZpuHLmN+5PyZ8CD6mpkwu8xYAbnCX2vxKS0T+sg8gROWpJAJ/S/hHtPu4Ot4r9190rAHn9BS
B4+rcCwfzObenDzdqQiKCqYjpU9hwOvk5taP7us78CdkWNfw3+ndx33O//mlCl1TPWQVt9eYVZ+I
XrfCBcteYGLDcMGnfCDi5VpyN8ZDvpsekxyKUjTcVdIwI4yGJeKRupV41tWUxQloegdU2rQGiBkx
R/g125KpBPSBgOCyt9bmrbZFAZ6JWrfTyW9xzF99WvV2x1C4e8fGrhT7wbGCjiei/qpJsR0K/xnk
iOdqMUurbi16ByWlvsgbDfl8tRySe4F9Na3iclY23rHQsi9SfnFQy4MVvtpD2qsoRiVTvnJYBMNU
8NkMh5q1BaolxsXpOdTJK1uxFuiGoJEg/fLeC1Q0hlptEkWbVYj1e4zMVpYDQdKE+PCYbSbgfscc
s0bcEtcYTv6gBh6xPwuBKUzZJw22Nr2f4qLEsRho+oofSQoONEKkXf1fEtsrx+z2ZkAy5HBUCJMl
WHDGuLv9ED18VB0j+9Kp6LskWkf7Uiva0s7HNaY+drvJss7rd4NVql24W5jQki55NNBMhrg2Dl74
Z1unxDyF0VYyVWyEu4vw2kdEBQX9OBc+0FeYFUXQTTm3Jw8D38ijYkxT60CZp6U2TysyNev3om9X
WT++qx5yVwVHG8MC4lAgmDNDVhLzQ5gLjSTYrrM+O2zx0rUOfVWsuxJvFjxByfS2IhzLCZJlj+Ua
Bp+svo0AwzbB1GUAht9Vt5pW73IlwxXGm5UWB1t3kChEw9xOVcTdcmFU/wtkfId9T8GhUQAYZGHX
SLwV8SNIbpA+BtzXSTVRJKkzcDbQaRokyNs7KeJ1roXL/NIRlqMLFBJM1gSKisJ+eUlMZaKuEpls
RbDKau1HZZfDpN5gEYbjzfa+1VRebYUtDIFb5ziU2675f2PLcKzxdikC31jcWgaF0oLsgWHChf2l
9f5ClwSe57vRIBkuGrOdaB0eScZGMMIKs0fD7sBMaxB9cty4OJVTzi7GUQTvKYimiIMpQGMnD81v
Fg1LeLgorrLJoodufTsjG03FrP4UJFcjRiIllfe84dEGypP7kFmSgkpKhKRSKhBYlHNjvnDXf3sS
AIyPV2ZEulDIbT7gR0xrvjFIg2RTJE4D+YCzO/A2rIFvtgsVxgkW7tjMLwlnmZmCdEuY2AkVw2Dp
Jfu679BOP9O6WvrTjScYwYZ4pCrx2TUIjSSu/3pk4N6wOiFzDBEMyQbGQhd41XAKZynxQhlTojy+
uSJZ+0Z7nWJcY5QuheP/87JLIAR7fGNnmtrOVeU2JlhucrSncfyv4I2JSm3daD9Vb/1BkbW8P6NA
bE3C9MDEvW07fkPFuy02ftLtMqEzYdOMvQj2omO0neLiRM3bVuxleo3gFwn80TtZXfgYKxbDPWvb
sh2vjV/vy9baD+F77XW7mqc6Vr0jd9RV2OOHH7iEh4M0jgyirGkraeN0jZwkhaUJgMdpGm60A8Ew
4l1zWLLyHoaTWYfSWDIPVrBfTfLswqLxYsGR66A6whjpAmAuhDMN+A6madsYkDU0uxpVp7qNQMQ3
rHDwW8bxOXQ/2vxDIWbDSYl1VhEyki+qLEI5XrOwX41AT8zeuAMuWciM9x1BarYii7LTPD6Xz9pr
VnHao7Bk0WI8NA7ztMnWBveRhcqMj6xneBQ7dKK3QV8O4VdbjNvSZIq2NBNgkcG46oE9uxi0Wu8r
JhcMDTbYnJXX/YR9exowSYfetSUPd0ScDUIB9RT7PawsMPcQwwuknJR5XGS3LL7IFWj6yVzUX/zq
e7DOVrf2xRyiEMHt2BqL4Ggy+mmYOxGkU2GzYahILTFrmLvk6BEW7m8Jt5JhE0gbdYF4zk821R/i
B+Z+slvb2SYmQxINcMsMkSyt2UA9+smKwwYawjpKHjmWkfTp/S+50D1O7JFH3OVHKvUc5kawT+MR
PS2uIhupWxJTaGcqoIypaI1o609jubi15tnKvnUdT8Sq7Te9uHD+4S0to3+VZDW5iflJBpPGEe2W
0a8TzOUuEtfC3mHLc7lK3foSpcQKn2PUKvT3qr13dcjMmjFrQX4KfK8+qyPCrQnH4Z9a3B+eNHeq
UF9BOT4FXr2GNVZkv0T7mXVbUsuD6DT2GGL1lYU4idcWgRChrjzFISvOtFpWdTkLhb9qsnbtORHl
mPubmgr7vxIserWBrsP0hY5RdYdl4rdfZMtty069mkX9yoEXJKlarPpS+xO586XAbvN7sRaD3FQB
r//eDpGVT9lTMTYwb1MZCFkZ+s1FfGOH1fdQo2xSg5zyrXJ/FfAxRVVBV2UxOwm8k+59rPQvgcAW
RBSQ8fHU2ru2PKPlj6yTBKcFh8a+RPC6iRMmBrW5pOTgNWdpsG7tb5N91l3SZlQpdjMeppljsZ3A
wQvlYK2HSyAe1nBsUBGincKV7K/Bm2LKK4x1Wi4BjrGxYtOOF3AoTjJ4at7Jd9cOXqsYNXzjfVrn
5szJTn+WtzMuTp/iASDNyw+PrIULj5ic1TRA6BcmjUdyyMVc9eeqhmgkvyODtWLM+otc+6uAsXfJ
S4hV7V9sAM4eV0O6a7svacGJAb1YHomj68UuU9aw02W4UhiJZrtyqf0ybqD/K/W9W95rOk+TZEWd
xXmDEIlRMw3k91jNqiFfaaioIWybNLzoRgidgkv2VTZzmnWwCtqdD6H8Vc8mPHZWnqgFMQFZ9obU
kLAA3E/7scy8mSluvlEvQ3tc2xVZaPhsgBQonMigEP+Ru1p95vhNsGszmRZzC2KAsqfAREpn+PPg
YsDPC1H2zeAM3hjWF5/me/5Hrutl+OAwQO7zHH47ll53AknOaBeTU/plZzvIJSWxQSAFgHEHCFxm
4Z9MltmuXkUs6VZi1W6sr/bRjAd+2fygQ6vsN8ef+xlxym8Nw0HSDfwP0jizH7Sf7rY35+FXRiaK
hR4cAuuyideYPy0xlw/QlwEM5bd+2ChiYcOp+5T1SdYQOjS5qvEo+6zfIrBYncG/Nw/IYxBuzfq7
H6ylwXY2Xo0mPmL0MeHwjs4vP3DeAnMB2YAMAo6hLbY19xLwuzL+pbYaWIahjgvat/5WndyLeMZn
7xdjU0GRjERDp+V5saKt5aPmkQJNQyZevgsfCdPjNySXPBIo/Jahv2jrRRxNYnqeeuwwYHijdq/8
g5VZObCIsATpf9wGHJPyzQa4RsMg5x17zXYJadcKM5Io+OgWcB1gH24YFiPkMTy4m6tC3CSzXcGH
/mfdyFHg4scR8maDgKI7aj/Ra/LFYRWCih0S2dsXiyGi2T0GxqmIvoBLsfPH+GZZ6wLniFk4Ozu2
2f1g7kB23+rGUmcqmUWIlOVPlkJbnhUtIGmopWmzCAJEotMjR1on9CUNQiE1VZvP7PovNj+KId9w
NlE9Xd2YFwEtZEHl3/JLo75NajgZDgKlCDyoFs692Fw6cODQd4cYtiBgLGxql7TEniB18gXxs2sE
e8X8mAHQZXEzz0znLSRRzdf2sZJtEgdtozF9sGmxGlAyTDpfZ6MrIFZpRHUua/atiDYYpvIet9Uy
sd7bSs7D4sbj1mXXzmGJ34xYXS4ZmIGq36gDuUUnxeTHZAK+g5zAYAT2idtudajYw3de7hUQR8mM
KKTsm4FaGm5FekCQaYXazKo+bA6AoGRRDLeXTFmjcs+JAAzNndqQKiOceRTpa4XWLx5ulHw0rxZx
GAS1l4uYJACwi/jfDH7sKjtm9RfNg1aeA6W49sOUeIyXIqs3crSQ1cOatO5qcq/DP4U0b9ngd2K6
aXOVIv3+CQqJCIorGlW3yNTbBDixjOgu6Nby1MImzKuLsGMwA/De0DPwzI/HRDun1XGqscNJCQhB
p+O1tBizsu63WW7bJDBqFkTL4ZVlz4OtwNuzKIfJH+Ubzvzefjvo+n4ghyQKIBNR1dvsnBqkd/X4
jHBcmX5wmsKNK8R2zNjmhwLnkoOLJe3yWUeCTuwQOwd0xroq1I0WIjrX7rdtKg8A27Z63Czny750
Nuq48JECWxpFI+d5VblzFtiedgsEMJP0qQDW9ovo2uvFleidQgO3Wbr1IkuUa6uRZZklx7a5BFjZ
3ejDaUN87CybCOLqOPMxg9SYIkVTLCswQKywY/mnte2a7x6aDKl+zgXBT2kzGioZd5sRIj5xXuZe
zhjV/Btc89W1Ic+Rqc5VDwGCbQScXCooNSyiejgQm0OhliMgGtKXYxx8bogy+0NCWe98YC7WkwoZ
UO7Q/VSIvAAfREq1Rr7MgDl9S/DtyBeycqvbIW16U9HaIP86KZmzCyIe6Lyx1jliqihmQfKvp8SE
g52uZTLOQjx0XsoQCoet4DU3CUehQnm7ZYSgTfo0R8AwBwXrvmmsspiTPXDIr0QjsSlSz5QIQ0Kw
NoD/tK3VTWnMzKXphKsaKGDZ7m3mMLzjz0oPD0VM2gUOhyCuFl3/Ow4CxYBJSgm1heLOncrkHR+Q
/LOkm1RpNlgU8zoW/gkSsp1vDf/eheNCR+DURk+jwSnQ42x7leXGzZ1dDCzAI5fDb5DfYydpYC1M
Mjg18BcVvUIqC7A82HiGyZe4ZnjbyZHlgsfA3UDF1s28/it0ma1woTbSW6ioT4RmI81hQ8+YpU5+
22ins61Omk/k17bBhu1NZylpB+WyRvw9mgz+u1nIerilk7YnqVVTLZkMqZTdglVmRoRbzkXDcZ3u
RlbJ+tHQCZQAYPXUC0Zv7P2FidNJkMWqGQvNeKgu82pEYTB65nGY/XbVbiDrDgdWBiJPMsowx99U
JXBXNTelZAHnE43rr5nzrxDV/kfSee02jmxR9IsKYA6vVo6WbEu29UK4u2WymHP6+rtqLjDAzHQ7
SFSFc/bZYcq+8/qthXySUHBrTIQJNF8LmMIg5sL555rVmuW5d5FphHmPyh7QZlrNuOkTlFric80f
wmIzwBd1gzzoj7EwNoFPpqD3kNgDes57ZpBShl0CDmgLbA2hCU+7ltmfgEQni3HFHuI+yI/Eyvbt
CLGSTMm9Cz3Qc2B1okhVrs1+svD0mkvlx8O489Q6hGAAWcursg5RRnKVC4mAI3EiiKIhiLy5zRot
IITVFF0pyXEGVWALAoFHCS2KeVEhvVkMXFxm+Fv1a0YWTHDubkxLhfwZ7zmsj/e8NyiuGQPBJpS4
CnUk+GJbXkN2Xbl6v4sgj8ICdLtbF9DrdDs3L0kZB/rU5g191VJiLKcYe4qHEGCnhdcGXz8qTfS0
DZSCVXcWXcMA8lVDzC0UGTTfj+Rlz5RUEG1zLqcIf0AsHpvok2lhCs0AY4xNBGxL8wUl9jLP0PNa
e2Gz4xnf25CnlOFbDpnB0mjiLFLhmW96Xo4F8DUW2YpDAUEiAw0dxsVMCGHctWfNRG4qdmG57rOv
zmcSpD34xBWvIZGXRLufSxOeNWzonHSpDlrwkHvbhIaOH9fAdg60r5SE8hPBI+kS9ypXw0JwQttg
4gSFWW7c/CYZTfTJV6w6WAko++rqgDy+Q4MJVhk8M6yJ+RflqKQLBOyLgOJCyKR+8jvSHTfwBT3e
g0vnsXA0D/A8YlD7yKAltzHysNTcGggzx/4WMwIrk2KLi0zWMXYCAaa/x3d8nl56Sq/QvfFp8NIH
S9vyFY68Tcgv4K/QCVlRvbZtnKJxMzQcsL213lLiOdMmCx6VlexEhOZL/tHzpz43Z2G5iwi2iOGy
RZNmPVGcFkNN1usjFRe7vFRslsb+9bVkKcqNiWeYAx1rhmuW9/9G5yFiknklkFC68ft5m7XYbBE8
oXGBG850UvaDM+7EoVHeWurJ1sEGn8HYOESH09qP7AWi58FOL6L38GCqUi4EQoWSEumvQ95olL3N
BPLWoftupjdMfA4ddEB4bY3PnKoNF3mHf2jCrkzCjfpKtY8eJZdvZVjLk0mSD+TGnkGVZ3yw7VqH
/HZ+cImTL5pF20Vja13C4qcivLWAQcFpUPQWI/l+tcPqfmCseRkhsmFg6oQfPedKyGR2gAx1Ktvk
AANy4UfjYp4/HQ5vZQMZiWFxUpppF684F/KRKgVa78ZJhrvyt2LwNs8yh5kJlQdqmVMCtO/5vQMY
hEqtx6J733I0nEAqUTRUX0B6fqQeQrYrqaZg9KhvVd4dOK7pkXFMLVKEBvc6D/nBD2j2G/cIWsrM
wXp55NjS4WRqBXcMIuLkui71GzqWqd611T0qfmURw7zdCuORW/XSYK+rnRpc2LiW/DXVGcUHhlJd
We+63tr9TMNvjPhQiU3YaKqE9+iXzOuWR1FJZzEz/Y3Q8pQZ8qK/AK7EGd9EsGtse5HjDk3UkM8V
N9FPwYsOnHUYB6uyaJ5yoLGxf42YIWkxDo8WppBlF/8y4OoAHqDDBNemU/M7LDzCYTsV2rnRm3MX
NHsppkOF5KJpfyYYFlr/gyTEoSHnfyBkjcDOLJZOukcT7DI0wX+pR6amOQwx6OEs1/ZXi+Bep1oz
oHM0xTNEteupoo08HU21Xuz9BC+iK6ho5YoNggKQd41xVXTB1W/jFsqbf97X1j0c00uSAg2EX0gb
uLZRUNjzv5Y0KOzxpo4UP/M0DBW2lNGrDrc4cvHPTY+DG+6tuHpD/gAPosb9N/3MxLQZ4xS8qV+K
WFH0x21pIseOs0OUQBUxiAwMw3vUUnjsoH4+iOySxKtXTwlAiFvRQccOxW2RniShOBeI2OvEIW0h
oAXP5Gc846aU/imcejlaZ6eK0bIM2yZFVApG3CfalZn83e2udTlhfmLCGVy1HHo9ZGHJ0WFXj7JW
5LWG+0dJOSLimUBIBXUq+WYCal6Sfs3xI7WqQ19fYzr4sGWP3vXpnzBxaiG6nY7Ei3AcnZ61/x3F
PrdftDR72NLS3VCDcbEdWhtDKB8/AGqhOk92WoBcQ8f6ZGL6ZoSnJn90pbksGTpARSNjxEOdXbXf
JSR0Z653LjodN1n62NBk7k/CgTPqBueC9lE5wbtR2uCCzQqnBRwOGLDgYzKiRx2mzQTnukxMPJ/t
tfnIuaniqcHFa+XDI+bSDxIC86ri4DBIDeJq6zbi2MnxGOFLncevRQyJHQQgKEj/aSnVYbtO9YMM
Y81UhSGGBs+Iu1V8d+SAwVoO5D0nxYyqR43KcMP9CqdtDukvhBQkk+zDDPGbG7+nLjkl7XcNzapS
ZiOJcXIadzUw0tDHZ8GsTdVkDdnpgnGCbfkbD+BXQpyh/aY0CKC984tm8DLWsrqdxMXUHlaE/LZC
/NT9xtzVrpWxtveFvE85+RjD0ug3vQs2Yj5giW5AHxLvkrv+wRzuHskLtj2cIgJZpxyNi/druLts
AA3BLaRhDmb2GNwE8VdaDo/QD97hf7mqAfNLnwBX37lMfMIOHZuH+2IQmQeeb82v4RS7Z1gmVOF8
NVVTMZmHnImyF9l300oZlMh1h1No6+Dj38TkFZNSyDnGzANXThAl23a2OvuwF84yn61LkRjM6hpm
uIxlw6Q4R8i022GpgU1UJXFEBiqkjzE+FSj3U0GnEzwNjoFS7kKHYl22H4qZT353yrDbULOAkanV
9A3HEgVliuAzO2kWY//yygy4R/ZZU38WcfgRs2uKCCkFJvLeRBFsMeVblRVyrpFeIQvx5zO5+CGR
l7+qv9SV4exznCOJ8kA7jjH5blm+5Jk34m8Me7RGh+SJnFboEZVPFzIWiS0a+S7+d4CnWEBbIwjq
suVz1hkaOJck646wrHv9Z4ystVOMO6kq2ydk8gpR/WA1m7p2GtThDhT7vd1fJBekev89s0k9/uhC
Rvv7IUMDPf/T+Zx8n4+dOX7rBq9jRdhYeoWcxYABzA+IXPcvA5NPJ7wLtzyO+KBx3C5q51qjUtFr
CqSg3iNKDbqTEbsLTDnUzrIIF6KQXLmiXGdcyzXj3zaHzVqITYFLBucI7YYyjEU3mBgPHzqq59AW
jZsWrwCKQpDhNmnxEy4PXVpAVbmrrYLRIMaGs/Nav8I9gHAiV4OZrfVZMGXb1W5wZTi8NvpTQE6O
WW2GAnGg8xLpVJnUdX59LRhTptpIkXZ3YYGHONWyo4jaQDIPKCMBUU6zmtVasDGY3qt9mHG4gHFB
2XbwUA++/NR9D4gs4y9lvtLBH4oyPIZVSf6CtUkhH2TMw5XpH7FUoK4j9Y2uMYzMXSaVWGcP7cGQ
2etIbzo59PYDRJeVCSMqKfZOVi1in4gygCPLoySAQVIkrxG0CyaV0PN4eumqYvRhFlBKxYcAi3Fl
dapiebAljx8qD61QUN6y4YbtijW8+vJuZAOk403EqJX0itnbTQKixBjKowE3o7+0estViZhSOBNM
d9h+ttzF/DgJU7l1yGW+4uu+cEAFgZydOMbbIkIiwZCEk5+HpjcS44x1pZ/UW65bdS7WcXBTKSaU
5BRtA/uMR7dXJ+LgRFuf9lMXH65THVk1ofbwknHZheResQkKPAgKtCQ1U5Sg/q0ZYDvNTebvTvM3
5yVaULPDiYROdUpHXvUWwGigOgQ0udapWJsApFpyUH7fnXoH9PFOCoOarkz3y0NAqETmRvivSNIV
gq3BcDgrbxynLJnGgEENcZHA8mY5qnzzel6NjbYq+cVexX+P9VWIGwScRdEUJ7WyI8tfdvrDwuRq
LiwoUf6pqFHFInimThCyP5oWkoi6GJd0nFghtBISFEvTIF8H1ZgEn2tF98aS+e85WfwZ3OnYcJlo
3U0snudhuGvUNv1MDTk58HdZ3z173DP3ot9POIIOf8whOHhFeQqNkwSSSUG/3DHbys7GliI4eigw
dj42k7mIv+bdLFHMFdbWtP/VEe5ABwPJW5ZjgjWZ3sEoBtLmXucWzK52yaDhtXkz8pIY5VzFQNTh
ONS1TTfA4LkLwJUqalkieNTEXX/pEnmOGYiw10OLalSdBTYpEyNc9YTbUi2uskGeyTcO8bMdx1Wc
srJR7rkMQrmpZhIAR/lncOTOw7aMYKaZsPSiBpBOaZWyxtqLqd5oYBEmgS6V7SFJJrc5xxrZkMcK
LycP25yWcZBAoE+Kkj4FOwnG0Rj4dj4kqq+JsQ7uh2vRV1vy6PzsWQrGfMDewb8s+wl9Y2eivEnp
iJFQe9G0HVpQPWBLV8fHutjr+HeMzBWrsVvlkumD/rTThxjWIu22kvKlHOfLNMDYzC5Mjg8awhLE
pk2/1dCZT/rR8HaiYMw47dSt3dG3M9l0YWhlmo5RJyRiOjnsJJuJjGPt0QLsN2m8GUbtGPB9kugm
C+2APrPCozOSdBkca6v46pRS2CXKAedAv2k+4wDNUwlwpn6uXXQHiSqwV6lFQbU3hvFSYE5ptYSD
pMZfhy3H6+4JCVAbII+zT9ncmnG82JPzmmXygIZItOS4c6ZVEvl79csFGoUn5UdQ4VbLtYGjYLQ3
wxPvkBO9ah4RvCo6Dgm9NUj36nf1SOCZ4ATA+3n6E7E8wtlbq09X2KAxJk6Q5gncblFTfLmUx37y
7aBz9IZXDynISFvYK/dcp37nC32+ryCQQh0e6nnE2r8aE/caPaegGqjCT51HCEuweWgMp03ORPbf
JIgdYxGqffvfDci2FPR+3ChVaL1g/yJR7F2os/LA3ps+CFw6y4s7BVSJxEWMr3PDdUiNxEzuc/RV
PjcrDdYoNI6cDkEd8L37LrQTP0O9oEljpdmPlkDc6EfImnIek19zO+c7LSRhYtPi5Dqj6IQXTrqC
XMMYQk4wzMoTCn5hxOqo6xUieaWFoTXBOIORAS4xw26iBbGObg0NnAk1GN5O5T74V01CDMW8bx1a
71gSasMpSTYJ6ECAvQAVxppgRm1U2sX4FZYHlih4/ClHIM++kHbPl5ERSIy9sLeCWL9Oqf87bdcy
hWhApwCgeIjwQM59/9UQMIshMrVmsyNys//EevuDCqnJ32FJYcKmU5d+BSY38bKAhg+n7E6tFaZn
3sM4HVQsRrOz+xcgfYKh+j/O02IcqF/idteEANOMfo5QDRvmqiA25pKGg390jDjsreT4eDNKAjkJ
vCELYkU3EXBc/kH+bH5SLca8UnOrDRAtvsk/he/pFGu0qQQfBYNyrdeamwkhdN5I5ADZYvrFuLKR
7zWOB1g3WBB9DMxxcH9PxNGammNHgSQhWUcRfsVuyY/gEKS8obDwrHyT0WIIwrNCp/3w+uY4ziPo
LlUdSh4zCj4jJq+2EcOuvDn1SKIn8/nmCcSnm986bklEsswDT6Fol279t8zeqx69cNDjijWiz4cq
BGk74zCircpwrAKBK2ld56NF9nKFIRMpNaxju7xye9g/OYrJmUkf6YkDzGsLgm7LCNLskKjdQTSY
MC9b20MuQiPFpYDYoa/JIQW1dhhajQvc7/O/U2buoqKyX049lqM10Mz/JVPC6W6+Ne2QyZzT4bc3
omubNusUoDpuR/B86u6p+gzBrTynXw5rW79aGtZh1gs2kjYqNYllf9Ft5Ijx6sigZRsJ4EyJXVu8
8UoL+6QRzwJ4LmZ3nPBDNfV67dQfma5QdcKydsAaAil1jbBHZRRga+FtpDFD4t+CTuTIMNRjMiB2
BnSiuv8d4lnL0UvUhhulqzm2qBk6AtroZjjAQA7KatwGcDSHLn/XKqYCWKS16Nc++SzcMsR8hSkW
mciKCeWzAWPkBekWkBnq6E0hxTG2W37/ZsNc9yZtm3Y30FBeXeqJc9zOW7UE5sJetzjohKM86Xl9
AGmJhnSVYNOHj2ENy3mGqF7octuWmOqBt0JXBrkhVqHcRS5cHsSNLLnZyY9jnryXbnkedYyTzab/
Twim9GaRnFHeHwSgQQA2xas+OF0EvZQRQ41oJ6+fOVdlanyhcigxQxFBuhpLTHnMrWtQAUVPsiEK
uuKGnoK0oF2exCig4CGVx5RSbMK8Vjnq7S1TX2Oop5EgE4MbTYfMhMcES7vXMJEqGCKFhOm5TNVm
Tup+Hlc8K8kf6XH/48UDNNMdtG9wCJBx0uwGrLoLRjWA7LjmF9OqSPcKeHf49CFX+bRbIPRqYqd3
gAjeqbU8oiVgL2PDr934eEzr6ea4d4ujKvlZ98vZ6xbGcPWwbCBAw9UhaGjmqfU/2nqmKDql6nuf
znCaw5GED30NhJsm+iPWd6xQAYqnAWVnDvp562zDICmqfaxicoHJK64lj0pXGVOIzlxrKFXBvtsY
q4unwtoKdF1Z8mxUzh4fHRMEj5k/oJcRP+qZRTpkkHH2WcvUo6CvxVyH1TjoB+UDZ8I/Qhw9k36C
InNg4wPONDfRbRgfzFRdWo0xBM/W2xXVfXC20vsp2GMaVpUFbyW8eDhwRCtk+eURUkaSPjQ2RJQw
mOxvQaRtnLxbjhw7or4p4wyRnGqy/AJ+hotIQsvWPUeENW5geJJ5DdQGdb8o450BGu1poxLwwgFF
gpzgbVYu5t8+gMaXLbWhISlw2hsUXwoVV1vYzVdaWa01Ztc0uSgePBMOpoGd+IJbUYs4XtNoO0fQ
F3xknU+0MQDmSlUOiHHLwHFRHXaEgJsZcpBH6sz7Lv2pa7kFD5dTjXCNgS+OxIhThPHtMpFJS38x
LXV4NUV9NcAY6ekrWFpOb6xB0B3wX9P+GDDS5i6mYXKWM0V2v2rEvo1RyxmbBs+ZYGQumtwi0uDa
KlwXiNgx9gsxPO67n6mdd9626UGs4bfY4HhiGI7lcPPgUMBP7DBDcDHnr2T91Un63HI4mwwyJIY0
JjVgVuCHO8wn02Zi44LPN+ANpJ+7N4qnucTkSvrHYLzOBj7u7MgeojyTiJoeCFNr0GEDMzMPWgCJ
q2az0ulsHHZkMaIn3Anmy1V5sZD5uv4fmw8wcpQxbXqIBFk8anSLatK3rLUauZke8ppbQB6Rx7ML
C8Ys7V5FjxDEbWlEf6AD12/4bTXTeeYyMer42+dN594zYPLpMUiMiJUJe0ZzojvSpnHKbXUP2BtU
Ma+vnHAlDUCXZlxc+DJj12pOck+CAeB/jNc8Q80ovEVEkgO7Y+ZWn2Zode14iZJ3A48D4O8JR0Tj
xmHe1htmZSs2g0yqfSW/MPcUGAZFQtsz4bKjEbtmsEfyV7iC1X05m/TeQ7m2PKZ64uQBdjPxilNQ
GZBaLT9QXAYAMWqq5nN05TC7+BD0uYJcMK2qAHwpYhnlB9wLXsL81jjXAuzJJf6k1mDfztfAO4fF
Bdl1SK/kH1vfxRh1WFbtW0j355KHA/FGBCspZsL82Lr6YO6LwIfbWB7UTLRpykutEgJQnAPONEwo
56snLkHS3YaYGE+shfMUkVux6dsdMcgYGuR3dSAm8FU7tG4BuruEPaQmXCYqzyrfpAyXaI3Lply0
WOpk6EK570L5VGFHxnhTj62ZbhqjQaX3xVS9NIyNSzaM0buoAUrAwXgfdwitQ45aon76NaGcdXaL
oO/hh0JtAVeeRtkLIwytcItCPhKm+KARe6NdRtzQ0V7nHL2cjGj2mfQxQ3xgzuPGYgWCMXfEQGKl
BG2QnyoYcuPOasp8k0RM+Ym+mA3zhMEaqznZ+slppPIsiIuxo+qiddq2Gv3V4KZkZDI/Y+pujd3S
wvI5gHMl/E/sWgwlG81wuCvQK3KHMjswFrqEUQ6d1ABn6PvnGLLOWcSK3Zc/9IhqJMLcitFQMeOp
tcW8h/pn8nWYXwxjxxG5LA6K5i1mhSW4OqrTrn925SNC/ixebcJx1VlqVmBe+DwAcFouVLiPHi4a
kJ5yk82rbDHEgJyleGnseCmYVrfBBpNXCZuto5dPoPVmE2xnqCT1pY9/7PoU3N036+/0EXRftXgf
YYVWJwlD1eWzyA17YVIGq3NYD+fXwI1JxMnOBbwey/5oCpzUdhFgbgXyooVP+79ZJ4SrAVLiTyP3
WsI0LmYTww6g16v0Sw+JeQZJMngUlZdsppBUtaw1foqJzv45gI6wZ0qDiJv8p8W/bDbQC6CtKE8m
K2ggewr9B8JUROz/XTNw4UB2qIckWshkXqsC1+3SD11o14pFo2OMZnBRjEL5d66hQFek96T7UBY/
NkTGmm81k4zWTawSrTJwDliF+tMKMbe3mUSXev8DlrwpIZo41LaCY2eeMCkIrXUdAJn7OHJzmqhy
Cn+KxjAPnjOiwQmLpUE7TIkHuSaESCjIAK6ZE7+PZDjURbkOuUZ061K124Kc0xF/loRG+r0V9wQH
EpziFRCzi72L63xaw9qlqIw2NUIaZ1e074iqR3LUekx7Nm55yaDtKguKbRxdg/LV1oj5PnIaT2Q5
3dLqEhsnXZ5wn5XmUZNvdf03dg86LuoRBYfno/pmD3TtywjjHA9I2AeoRkT2jox7Cs91htfWxmgI
f7qZVLCe+1cLDw2eMkF4nsV5cN+0/itGEK6/6s4LAD/OftBx3wBSOOq+yvItLo/zhMZj30Gscp9V
xiIHm8jtq9eOhyFTEpJtnZLzNnO2/PW0c07/0UXhZiIbVC9oCJjI6jl0bJ528wH5CWrDV1Z9ILaX
vBJZfTvxW1Z9o0v0aJBH7QTPDboywIL0Vuj55uLiFmefa0lziqVf/QbW3Q+8F7v5lxerDDufmGFB
zqFuY8jZxoAkHRYAqHNDQruHeWfjqNLCuANMXvUMFskDWMwM2voJ1VxxScSmjzE9XuELPCG/NzC1
YrFCRqQVomtn8Q4EYyc90RrzgzOijreRhkXge4jxMVgbN6+2nYunh3d9yKs/iSrFeRNTxOACZlPg
EaytjL8MVJPwEMGzjvyDDzEUJ1JUCBg++4vOi14mejs8qoAsQvuphj3TFvY2ZQh3ao7aRy4q65jw
yDTts9Oxr8LciB2f7T2E9hVcalejxAMHqFo6f8Goonpt+SBnKLgBmSEBZU4PKdXiKROUV3xlUEzS
96y+RsVmTvYDH+2z4Ot03ApOQ/GKiBH3vcrZKg53um7n17A64edKVIAHfeQP77Jt/1Q8o4JCpoEg
DUsUJQiDRQohmMQ7hpfis4Nhra05GgvMkSAyV8txhkyEq/Yj6v644rNXhl84Rkc/OBogIEQPJX7B
GKXYu0O4KsQPjhLILfEIAsuiVmN2ewyv+gftnPmnPtgnrEeaS5gvQBUb/81Nnvp4bYprHZb3HHnz
BGFntr8TDkigz4goULiYNCHwo3MaORLJ1pbLe6zOucju+if5mWS5LZ2E84yuKO2mndWVmGu9Sp+K
ZWHZkEiaZaOoqwTWTT15r/O55M3SkJGWEmTHqsf8+UIGvemufao9a9Ge2ow3aXjHoOFekbuIlDwW
FUlO5IwBhGJ34KRvJJ3j/uUmZHD6b15BFkz4a3h3g41Qx8iPMEFw0VQQe932z56fHx6YFHg9RkFc
uas+vKbI6styLbP+pbS/So0+1/gn3a09kAldMexTXTqpZCQ9pUjot6gQuZIN+tzqlhq3Rmy0GQqA
+dftfkxrk6skm+7S4XCM88VjkoeaFE392ww+B/w1WoAtbz5rkI1yuQvKDzN9l/2GNwZrEAKwreN6
Wh1GvVn5p6bdWNW2iY+z/VU4Ym2YzUtvN4sMDbySMKP9r+ddbfobupVe8xV6D/U2hohsnLhn88nY
ByM3SKURAxfjz2G04zMzF6NDLLYVYpI5n1ssdxeZ31MWZyHHPzYHPbK2sbwYpMtVRsejJbmCDoXW
KAkfecJmwKZDc4aPWkJTyAzseulzhsvY4w0gCB/OjbMl8YKXcpd0ySbGYKYdP3gR6wbeTNc/HTzl
jLR+K12S+ACA0zL5NXMPLmGGVWQ1AoyCRHCzRNMEgFXL99zI/zq+vtShRLkQTW2XsfhARm5rRlCC
A+NIM/ialxRVwzPQ9xWua3kIQxHYp2ARArZCHaDw3MUmCWnNvNIGb6Ua0gJLcvXS0FEdW906BLRO
ND5OYStXRB8S0Mi8acTZnfaLyiXIrhR1mO62KcwtKmfQHI8STI/+8zQs16M7PBJGRsylSBXUmeG9
aLa9jUW+TY3s0RAf0nl/SVzFZ8dAFU5bp7n0E0QwDgTmeDSZM3CYifFH0WxrUMw007ceaV8GuHaP
n8iPQN4fKRbmdy7mnT5R9C1dJFYJ7IIAlZYyjDHCG5xaiG8RagiunNTcaLq3yi0beQdMKLMDoalC
roa0NyDpUEQS8BV6wIlMSIwAp7VR63aB1O8eMtOckaXGisj9iPI6fUXm/x7W46eeu8e64v4o/a9c
QPlJ04CMp2EzTty2iQOkHKMlRI/F1OfSTPhV2z9ZNng8lMhlteKoq4/DenCdliAdYG3keZthdlE4
ZFg9d+VtFN6Lhb7pYUdbIJ8YayihkQSIZhc4T4VDBTcg2HBiYPk7BxDdjJq2XIsWnbN1zFWfzP/B
Wy2mh12VHLBOOHVwIyRToqRMGyX4W+t6pmEx6G5Cx4MuH15NMX2ART2LnpmMUcGDjbNv1bkmpolH
4Fg/WqPa1tqkM/+cgTUZfS2zhNaOXhAdScENEfk+PZWGLaptSgb8KDucQVVLiqxr5n8C/xEQTJK5
oMQ+u1meHK6vSWuoR0H3iqG/iqzHNjZAnM6VnVfQWNIJKDqgnohCkuVnPJWHCfZqLNG2Atki7S/R
2ol0MaM9iDHnwGThmUjtLSbifZBAGKjXTErGVo/OVcvvN2g3PDSkU5ge8PD8tbN578bE3umDtBhu
4+4bYD/V20ij7PrRpZgYVf5lHGc0EMKPmAcz9pwQrcQqIdyyzKUWMXlnyjIEOqltbnLxtnE1w4t0
nUfcB3+M5AeVN6tltv8lgHBtNn1U9ryw5qNNJV/BC05e++EjgCVUfJsewzIpOEgtotAASLBAGefk
tSMHwsOrIZkoj6BaCfzYbRNlsXi2ELVKew0k0hSo+ZKgxfalx7vdAnPTi7cRwvD87NwTwapobXAn
3FfuPkOM0o4QVdzHkF5F2rPtJRV5xejOXmZwKVtwsjhiSwt5NuFbukl/8j1FMuXN5XCeetz77GnX
kHZU58sEkVrIb5Rodjy5ZKS4NWJs8TibSAcibhqQwtKxyddvGKAmpBh48jA4/lJMO3zgHD96VV8G
CaDCmXSSiNJa+mfYIJREakKTkSyDuSblbb4xmAJhBesB+3qMroe+3Mr+wxsPobfLc+yU9V2sY9Nu
XCAXXZtYew3MZ81Cs+zhc1AhrzH4KtQlu/jvqtbwhQ7/QUthLFTSTdPRg8ObeGIPTGC+HNAIy0Mz
iwSta7GtSp5aU/yKDgto1AGV1390LsZ8OO+5PXktzgJJC+wXjFbh5/S8ARCnrS6vhW5tlA5uWBY5
YS12fLFCAOcqcfHjxCEI+l8CPmK1THxX0m9XeW282Uzc0DyMFDOTtXbD8jDXmDg7JA4ggR6y+2SP
h6lGjzTbPh+vcyuyjdnSgmA89NErVn/hlUcQy3WirB7AdfHKashAqaKrM313fMgT40jJEIYp6n+T
icClMxuAZN5M7d9E4G9QrudfxW4h5WYXOBfVLMPhWul4Ds05uWicsNz6nKVmlKBPvJlE4GoDQkyW
R/fpmtFeYiJB/ntZ5asy/2hN6wiLcQN7BFYjdqY8elIL2SE6tHqqbDacwsPpZYgvh3gd0KeaIfhQ
HsgzUqH+hUZ17WNF2bXln9Q4p/D5Am9CYg11y7ZXbe8cwBenioa/NN1dhKFhEMa40vkrBe76KQsd
yaHCk2V9RFEPdjTpHc4TeBfGm7I7CyaLxZtIr3EryJrEkJi7UXf0des1O9/TeT/JUj0GB7Q8rfak
H2IEzOxQjjthbQn6QqHZe1vfuZutfsYirhZA2XC+VFg4cwH6TCMq6PQRc6T7AhdTlTVcYHzrQY4U
vbGDlG4vQ0fcMIPB+Z5AFRKvQmaCJtKw+GGG5wR+KrPPCivcMNfvZvr0gXG0kowC/JYMf97FJUl1
4NTjI4DYF9Tj3ui7s470EL//lQ9mzigBhwPa96WHnVqsAXSGLOhYArJWcs+R+xFLgLwsthdc7UGz
NcvfECajn3TVsnfau59pxwZSgAV66I+Y8BlxCUX1BGlOC1eqpy8mHPyqYRPW/UKBC1M0rbrOP9ep
AdY1IFiiEzShg8LCh9GpVTCLhky86xLPss4T7Rt/I+2WsL/+j1ficGEX2tGqP9jNK1Mg5usDXFni
SJ7wLekjmq0Bs3Qs6qK2JBai22qe/HRAKROd8tzgYy99sXHQkbw4NtI1sJ8EbM/ByySxREEs3tAs
hpQZZYYNscizje5CTDbWFiuVxICvOCFV1+yBhnBoBVtuiDnBlxIeSL4w8NxEn7PUySRO+K7wX1wD
MGRgnMBqNkhqgvNv2QK8p1689/Loe5gxfeN4cefyEhsmZpAMDpLXGsmwWT79zEeL13EL5mNNjjBw
CmUKuHKg6QwRIHPo9T8CVz4kB/NcGvsoV+qPdht26X6wJFGKtijZFcACIwVH62aoW+GlWHaSHB1L
29cz8ekeDlwyVXygnCF0qtfeSq/vkUpS9TyPqBTbvZPU2u+HjgiLcoJPYYOAlL9Th14wwLUrnPxz
mGbroqK3HlsSl4lRdHiRXja8jUm/y3v3llX1JeuoEKSN3V6+nKFGSSbNokQbfxiYmPYkCZQxi0Kz
AaetaJ2lHYu3kB+2K3ckmyyF+SQU/BLDneqSFHMzRDQ4SZOUUFZM8Pu9l2BlLm6c6duooder8k8v
d2+m5X/4loOwW5DmOx0nCLiO3uKIhQNj4JDu0a5trPZ9Ybxz4OCLENRrCYGI7kN9PjVKsg6oV9kw
YjU+oYwy5vrdt8lv7L6Uao18kKI2XqGZqADwgJehMGwh+h4jYvsGxhnXOGKufbR9zu0/RDe+wqrZ
tulPIrIdyOwEsCmeAsMivzu5jIVh38BgUhadf/xlhTW37lZLx8XBIWULYw6LdtlpflMTxQY0Oh2u
4UxFLgNalfsAWU9C1yqgsI+KAA6PoaxvIa1yTepGAVN9xJmh0TZ3bLy0jaYAXiyfDe+zjwr2yWmG
2tChHtYY2E1xd5loGf/7MJhaDzamBJibJMEfSl/rqxN77MipEW9xvA+whKZe3vA2JjExVmZdM6i2
H4GN0hNM1osW4/9YOrOlxpl0iz6RIjRLeYtnGxsbMFDcKCgKNE8ppaan75X/ORfdHedEVYFtOfMb
9l5bXhuBLYDnelVkHzQvwfxntLlpUB5Qaxh5j4Cd2sZ+MofpsRL1sWrq57BodhYr7JLfqcdgRIov
q6RrDNYiQ96JPNZluqsVjN1vgF4AGxRf6vLQoceU8XidT0U5HYSYv9ptQ9lq6WkEB6FNmoKe0VPp
obCwDgPZB3qVVW7zJd54MIJj5hnasFAV5rOLfSiZmFzn4HNonEc+GxbGh2rkw2oCCEm0wi04gAFe
5leHR6eZeff527IBquxseutR/xtRwIEZm8/U6RVULuWtFSMUWOwFZ0qY/4a9u3PksVK7Zjbvio7U
EKjDcWZaLMz9tRfKozZtcTAuqDFZ4//ze7Ud5Ofwk7lsBODrJ7gZYBvOVJ6RYncSn2tqZn76xi5X
LUut3Iv+LB6YMsFbN3n0Lfa2cc8oqu8tZVRLW6BRZYRnJV7DtpLnUgvOGcUXIPB6FBMdqAUDQ77v
DBtUOUwVkIfyZQgqfAqfnfdTCpZ3R493pQyWZ+QUiR1ti8XZxra7TcP4qdRMACQok92vwcTYLMLl
wi1ytYnoqN7rtHoWvFca5e97BzXA7ZpeZ7a0Jr+vrRiWQUAdy/zgpD9xo6HukKOH1RLvgspD+kp/
aRWnFCfqMDA0gkDzGGvoivnXBY2Qeg2mJsYp1EJRnb+gnyxACHpOf9LPv6Iysa0NltWAwoytCMtR
VHM7yn/8pMNpXmhKWAiAye1QLuJ+yI4d5FPB+muaWc6zi6mOBl84lyIWA4fEOD5DTEIKbCBmxvmF
lAac11CdBefT/FhF6y47zQq0N6DmdjwTUgWFzJ+Oc7311bkEUo3Na5iz8GFqcDInEH69lvg5tixs
fNSqwetBndpT2U/I2bACNPM2ErvJxfnHmfUtrXNueJe4xXPGQSm84OJXbB6hL8GeLFnFQc7Ft73k
+OgiTLRLOz83JTu7aBcDw6ro8lJPIq2WtEUWS6s8HP9ZrPlin7VYaJLm2rxErPtG2NZtDYgHR5Pb
DDy7F30IBMyt85Go5OVl6iFeeUHuraaA6XOMTDFbPpsvsRSvOfjoqrKuDbpFoweMAdUnTc9xxpna
GHtnvFt4BTMxrpXH7Jb3OgOmkXNQztZbJq3d2MiriM8xgtb82HHy9dGVwIim9B+6hrhUHq+qxwvd
UK1MW8WSbBg/YcCQWrXsRyvbdzw9+tOqou6qmH/5S8OOmm0DcGM3pmKZw+G+8Fkv5HVPlGnF9Kmb
EvQK83JohmcVSKiu5g9RWP7aNhiHNAW0ILjLE1w1f9lbzEgN23wcCD5akFM4vQEfBJVQkR9kxi3S
7Bj42oBUnSljj1ztOjuGkkjMYcpTWzZvfclhmEnnVeZAk3vZXJmifbseIEEl9Ew0ytdMfPF8aQ/g
2bd+Mt8EPwdyAZgVS44NNy+YoJ4BOnME8ynvDegp1IUeEetGHL9lY/XSztm1iwghAB90VHKXt+NJ
5dELXcnJYTzSzsZj1hA3wgq57/stnTpues7qetMSLC5teRF1djdAwNqTLkNMB+00odRDT5Z7mf+y
c+OX0nETSIPgdtTnpefThY1kMx2seYidt1yW33OdHiwGG10I66Y+VwzhErkwIB3wDo0HSzqo8+Rw
tOYFqx/FSmngGfO4t/qlODRCo6OmDQ2wk/4NM/5mJ5xTLtGRjISDzcG2FP12Cc8mvz15TmYs1hKv
az6Q/h0OsDbAV8aEMXE+UgsMd0Ow9ZPyuW3XKSkNuukvguDU5+XRr6Or18073/+c9wwkdj7+xpnb
i+vDStITbHFk2b8xZ6PrpmcjbLWmbDVFgjmVx4yTUQl9RUvO70AYQ4Ci3soIthjN2wB0ooWrmyfM
eqbpYvjvnKNAWpat7/HXgl0UYNT1wWbpgWQt+nXTWh8NnVvtdKyfawr5sKOlbB0eRhvsthqy17Zn
rDbULIVIhkUxkyXBYziDzbGT8c1voby6GYDckrG+zQwGCzsPFUjWDMGqdF/mrJnZmCa3EWwkvN+e
uJ48MrZFoUOx5EWBUCkswLAc/fFQXW3vZ45YMpf8DmUx/jF6uCrkzJlhe8oj+aiGklgQzrg55+4u
dzY1b07f58MAUIv3WvjiqYOA087jt2+5cBrT4bB45VMfUKZjg5n6jyzjtBILg3wKR2+wnFX/Bmtm
FYfwhmn9wSRfkgT+1HxYQnNFIiKeR+Q/hITq6p8rzzDdl6WWJNCyKmI5JwMDqsGScI2RY5lyAdTS
wF3U/Yi6eUMA9Fr7qBrrnUM6zIPqrNeEFj3/JwICGOaFjVLs/eZY8A2R4aQPwgeAA/pcx2ITaSeP
pWf0Juein7ToNnFNQv+KMHUbUXgyDMgw2UjD6nXnxeaPZo56sg3+hQwAT4e2QA3LDTUgiL3e/nWt
/ISZZgDsJl6MpUnAnE+7wucvzpn3C+bH2iQ5t3q3tOuaG+VhcFuWBoF/7g3378UcCgYCDR7B0Kyu
MwyDsm57Sh8u4CU/tebWqeVv7lCHaC7jqMZ7VgBe0XhWHyFAkzTbbBjOIzYPVQx/9CHBOAH7Hm5l
XLQe69/w5jXN0coBA6UwOvynFp2LASfSD+YDb+BaYhMoS3cbEvTX9SXE4Pdg9N/m5buGcaoC8dZ6
T1al6+JY/CbKZH8i+1XOf9w+JFA02GN82WWjPJdo03PCCA0nOpKATVpgT70bhMa+aCDuGumxmo9G
Zpw6hiBlC458kiehEOrmkm0xTAIqb6/M3ny8BYvqvoexWQ1utna1EDyd/qgUY2baEjqe8xm9FzCE
nKohEnw8ucv3JLL3yGqZGsBLthSbfvSq1bxFFblZLGdfzMygZmqSqYa/gUyVi5vYpo3Sd0HO5IEb
msQ97dVawJxErApMWGHjHByW5a7UxhUd9tMrEy1vOS4tkdB5trNc/5KihUmG7qgaeTFhO+ERTEtG
YP2Mog62xuTg0I/2MqzI8vOQEoNjFuh7yPOoRLZTHgFDV8GfnkMcNseleIsBVM8hi8U2j3FHcI3Y
5B/0w3MWl0+LSxLL1KuHlJMZCOFqEHBjMYSYFPH+cz7GHLly7Dce/VXeExbWKlhECLGE9R4J/wWO
7oUgInmpKvs0V8nTXL/64CXBeFPQbbSya476F9ijLr7G34KJvNkSvjlSvIuNToECswqcAmyENC5G
znUpkCPO1DOtOTK26IDwRM1yFeKjlhlgf71+kd1D2qO38JtkP9QViKk82XcjKDhWR6YX+Zyxq6n2
rpPiNYVehFKo4xXMDhNuviVMIZhEUBtV9d+FqFSXtHealzsIFaAws4lNaCHorgk+mMV6FJ0WO0ZR
0vnYXb7QezSvBTERKpQr4aQZwxb3lE3iXOCTXpLmqyBNzKjJhAkF5+Y0SJDTaEjy6mny+ZLb03xL
O4xTBZoUXH9odvJjxbjkUCWHyfR/E89F5NAzze/5E3mfDetUwatGgaFSvotZy84ge/PaL8N41yVc
mN8biPLSdY82DiS+zTFTsNYaOeH+LllKwLQmM0Fbafrn8jvLw/eaXKeTAIwpAwCdIDwVLTLas25t
6oTPnLyVymZjOPAA10H+3bb0GCir8dblITOxwuD3BsfmOAQhNh8TQMWR1MDR/JZCnVidwPnA/GCH
w6Hzm3BdZIG1xd6XbZTRQ7Wzr5E/H0rT3WW0xyp7Mdx3TA9V99WGaotBptw6cYZsJHzMm/nKmoYD
xtBQJORYc3ZKQJIi9jf/UXLdW2roLnGeSg3+NH7CsNzFaNXaiZIhbUA6MU+qCMvIZL7tIvuTPTxv
fLHx60OLl7DKtgK2IB92gRPBPOM0tnoUTONZa3RLgCD2vU1/KzALSBYf9WhwiV51KFPjwRwBYKF9
TdXLtkCC53feVkCAcMz5wa/tc8AUnoxfH9PVPJPDPMAwpHu7eUN+jQvWNh6oB6wkQ/mOHHAf1YeE
SSVFUnKsvf//b37JsCbBg0p0XQptj8Dt2h7FGLBKBG1PNgxSr7HbBFqeg9QG15KjBXbUmt3XJNUz
kahMGrhRfRBAHlgAxQgJI9aCZsj3811yAcGHCDpjUkVLalasDRiTVeZ2Cp8ZwhKaRspLiQ6wjE8j
fvz3ANGnagit5p73lnuRnhMgBROL/WxEF4b3HL+ehSKeOdiIa3Oq1j50Ptdpv9N5G9hoGRBW2M5a
1cOWJeY+6Y2L7/e/dm1gtEWlmICm4qAtdvVM9vyTx5Jfq7v5HDuXLKNnn20pY52xPU8Jf7yLkNMx
rXd0ssm4L52gQvVACBjkCdOFQBQER9gAH8PQES0bfKe4huvo2/CL16m9KINsXo2Q7oevuQBXAL5c
AEWcgrcaw8rDYFPNOVXMhC/X0xlMpTB/YXZg98j769R2JxPjuG0ZT0p9BO11o7cynLUqJtvw5IiB
u7c6hFX6mJjdZmQZ69xrxJBN/hYjS9SgLIsBQqVSZDEpkk18lCl/ARNAdK2H9FV487mbkULR29Fm
j5fls0wZbNSzEmvRiZ3MsNbjFmPPNCR/OrGvQQw/SGn/NmjevcX5w8HpWJqG99legUwTcOIdFwYF
fg/fZyhz9rEhyb8Dz8i8EBJoKMiIqtJ69HAdwgxgPXCbmpNsGFjNxvRjITNfSOs0MSozbMNkRXcd
sivblw29dDp7gJ/mhGcz3vp+/UQS6mFUEA7SaugYRfK7JtW64NOOBmaXfsRvjV/xj81oZmXaaNcU
BL0gIO7PwtBfzcGDLCkMjWOMosbUGSi1dU0CyDxTa5DzGxDX1j5ZnXcq2/niIY0ewYjmzp0dyjWV
r2Na3RgYXgBbvy7Citc9yESmh9yvvrepLDKoGkHV6E2EJonkI6WWguXIx78khHyHBB4xCh49tl9R
E/a0MyauyXh6FF41Hrtym80cZxfLp9QpnbPr7YBjocUM+ebg50pQXvKd8JkzR9bFXE5qRIHDFyi1
DrLEUoD2Sm/xDIrR3nG2lvBJFisxDVo7A4pNF2XPTSZ/jdJ+Yp93ICcJu9imkeNHV5Dty+fs09rX
ZbFzET1Gw46p307H1qXNtk4gBqbEQFgs3gexAvy6yUIsPTFKSa7ZZXyq6WznSP4tcrI9Df9cRIzV
kyOui36V4kqN2Mt23wbWGxvEA6YuiXXM5JNzaC7ammxUyx0vBbiRGTbCBvIQ/I4OZVvKYrgVozzY
xlMwuhZ2eK5zaTHTBFLsxognQ/ZrM4OjId32ZBFVmrQfQE9o5zUwGphi5N1a1mNo9Z9kaKCMQPW0
VBh7bLjdzJtwgzNBfCzkdB+RJGSPXZ0TU/DeRgEDEljH5a1176xWIeHSXwRgMvTL07WvbgKTlKQh
/9Ol72VEKq0P5mqG3T06gXisyetuEFgzixwv5FeuvkYTTi4KVloYEmZuPSPpEvRNbP4bxpIl7C5L
9223K/KfItgmjvggdo/h1Gaqsc0z5R3zlyh0LwbY8QFqtb6yS+6THrK0FZ1LuFGUCizYKhwGIT8C
fHd1U6xeq5mJo9zq/hi6tshORcrnn7+VoLIdOkdHEYrslFS60YPbkaBzC+IQ0h2NLlvMcl51wvw7
tXcj+T166fyqUwtgzCnzp8R/vUTmuk8ZeiDhbU6IJPj6YyYjljnb+ks9MB9NHqySD7sr7L8u/ldK
Rg5Np2RDWNB/4aK3HyTwPx7zeGMyYEDnZ6PF+ImhZ6BgK1mo2iLNNhvLAHc2BDhFq1Rt3Qgs27C0
e8QYm8CsHJicFjPI9mlgYcfE5D424jPskn0CUErBADVg4/QcyvzqGVwGYLgBrFGf5CXiLinN+EKu
fP1pQrrR+WfzrG4IH1N7AnJfYebHpuqMm/++ixNK6gg2dUZh2HikmLtnW2R7/YbKgXWyc89RbPqM
8QhU8/0fvY/G9+/kzPy7u+6REAsBeDXphFmzWO7GCmCjyPF55ME3MAl1HCScsljgz2MEkwy5Gdw5
Ifb6Dk3m/rEnzNnLEx9yYHYbMhZFfbd8d7UiR5BsPTlYO/3xGYJE0WFnNTrdrbfRxTXsrzCqs5PM
OYlrSrq6Qes8pIy/izUtnBhvqbnjGel58EcKBIfTpbJv4bTDIo1pJ88utvsjg+5iIQlNxDXGmssB
kJHqF50lISws5WQK05ISSi1HRNifPFvjcPOYxvmaVyPfEeT2xBcWjEWKlh1nTAyDjX3MQN7EOnus
ChZd66YOaSQ2uU5dtLEjFZQK9SpSWCy5qlDVUyjjlmLicZfAcT3PeWwETXxZUDLveH74+d9NBkSb
GsawbhWqy4phcsInoSeWQb4ZKmagVHC8lJJ+B5fbwDqIXgu+0Y2vtlm5CCzmlxhuYUE3wgQw7Fap
/1NxfaZBtZVdDJmcG6HnLTe6LUy0NX6+DFhN3a7FeLdZCFMNMUpeOxWnVbsd22xbuKA7oMG3OiuT
wB7KAwNzfO6cTa4NPd0zR08vTNCk0P8zSGrTE0Iohsu/TODE7FyMcv5jwLYpjOGFj7dJGH+QlNg5
KBePZpnd9IIygJGA+H+ZP+ceTSs3M6N/02F+Np/5rYzkNrMYcmzjcxqL80yxHhID1hHriUifglhC
0a0ifFvtf/N6XC8GmZJKtCfqAhIinwFW056sy+IxYGBQzYeZ/QAwXjv87dxyPSzUP970kZviklnZ
I55vboPq2hRMMyw/uJhNcO27t7BnMdopaljp2duh9766SnyOeEYCf95Ljvk5LB4S85NXupjqPcbv
XYKfMznsWGpjyix6FiN18B21r6kBI7SzR7YJLcg70+0YUI8X32qZ4Kr3UpRrYmrBc+NSLrJv6B2i
D9sNQxJk2LaFL0SFRyLOl306tdt2SWtEdw324xm2GJ/RH4gyuI8TttcdwL2GfScg1n7sDkn3mDbA
seplM4LW9FZdfE2aiLLoluQSiTPmP+7YJJr3emwywExJNgQAlxAjanD5U/EdZzl8W/45d4EKWH44
c/lhLN6pM4Mbdbm0kfB1kXvulXfyJ2NdfleueIIuDPD9NzSOTsi8H0F/QGMI4j3AC0BjbnbonRdc
Qd6k3pVN+O3San5+JFhDeQ4Iop4VIuXkRBb6MpHCVFJRL+3B9hZmkh6JlCEcM4lB540e8zo32TVM
cF/FycmymneUB7J5EzrmV2LyDejThfFoNHBbq4YI4F+JWtuhCJ0TzEwpr56rIQwRi53q6lwRjsXc
eBXN24yuOiDKxWBMUBwLE0EZX4EGBQrnWsj+Cw068it1UDUYJ6okImw4TZPafQ/Byu2nAomfocYP
HFiUWP4xtiherK+lIr2WrBu9+0cnahGs6YV8mvLH57BGkwX3jPpBNrvSx5LAFZrIMwuQqIIpC9ua
P8BZp6k6nfljNEw4rOeOaxNVB70zM5SCoJHyg9uvfQmAwrf1LXJ96NWso6HtkkqGcYXVyQ00IX3p
IxLg2ERa3e/BIghUc6gs0GHee5O9A4rLOYdm6GTq3gUM3xthrg0tIMigQGrdaQ44OmfzyhdxYB6g
kk+JTLz23gzOobxnHztYN7MvjtIGokz5W/Erjx57++OgE+z2QKU2jpOeDK++SEkKosDMkd1zukcp
gU9wDw6juMWgT2qGBrpLpBvkIcVnnxOszT8nyNiL+vMwH9JuP5lPjfrESAVLE1wMna7gutXmlVJ9
CK53Kednn/8zSF8KMlmN+avHp0tE0WsYGasljffayXdUGNTVC8ejjTw0piuK5h+nf0OaYXPMMEpa
JW20dqNz7j2aHikWmyV5riZdhYSMPJKBJ5WTiTBT/+xM5ASBBKlv+hNaJI8bQyXisFKQ08QbTCVT
/b1t3HP/zqdONTDZREX2d5H8wpEbU9RaQKv5ns7EAN4TDdi4dosggeCY8RkNuzb+myWY8Yg2467X
xljUDjzyvw4i1uQ5ZqzFXSI81kDDJ8FbgfEyQHHmh+U8Yi7Gh4LyWGDcMX4cd9hM2VsVfIEpQB0b
EmnMihM5oNPbOmad6AhCgri10aY2K65o3Sn7TJa5BV1uNXHtqPnmv6o54jlbBUrfFDYngrcNsSVl
XF9y4TwIYMc0Ylf71moJ1LobuBV5wfWXQwSeIDs92rtqG/VAJjaG89HjhKgbkw17Qj1ou7QAPSd0
vHXb0mLPMX5nC7wWrIv629NjQEr/jIxUm+DdduzNjHzL5Vvst/671MVJ7wjoQzxb2RgeE58HJPIp
zlrNdwblNibJi+8PFuIj4lED8IXyuzRHex3ScaZGuGlaCX0zcI6oUA1yM03gPum0PDtN84yXMQn8
3z6z1i4XTNrFGc7r/l/w2dZcN8uXLz/MjN40MdOndma00jJy9eWXzTlsjQxXjbnGq+s7T7GSf+Pa
uY1x9wPt+MV1AxblVXPPLRr4f0xJkdxzJblHIosuARQUM532FF4Mv842a1Q/+hXLl+fHoGeg+iCG
G/cq2BWKl9C9NO+Vs2+KtXKuYfysD86hhYNL2jBVaBqTx4x0tB7Fus4w/5Rr31nWWTVytC4gXu17
pLiZMoXZNLmEiHMIDE+QFS74A8MR3oubPZbhkycf/eDLDMn5ZcCkVnBciFCd6Tl469KjbRfa7k0V
AVPXPhrL3jT6U53Qo7EPf+xMovIMdL4Z9BC1z/kx9NYYTzZaeJl3vc78KfhHc1xOZBraJSRUJWBx
Vtj5nKIlPWyBRhSylLMm44hSkHMNYjFBV/oriKdo52ZiA4CzfMwsQSpatRvRhXPwsTG1HBbJDesY
ckGZ0FvNcyozHAvGfsjkjljUlaFo34nKrRoCwKMX/TpHd9nG3FmRMM59k0E3ih4HS/CeJmgce4zc
+D5DmNkbLxO3JpY7W2VnYtu/jeZvkhLM4uv4x+VQZvFz5z9OyZM9kwSNDNnEDgOS8aMo+dp6Ag44
EwZYROTJpYr2cnxL1FcOT37O3hw2rWW4k9DvCX8DdAqqElB1MB+ZYJF6QW230IdMhjqkTv4EN2Gz
5NWLB1sJRH1960R7CzqUA7znQTtuQ6/YqhRRm+USARGBwfCa/EsNCT09E6IJAX0QvXtpv6mzDpie
uCVJcQb1tdRv+pvAGPwiChYJ7rPL/EJF4sTY4TNPpn27qNuFtVzEv24qVm8drfRXhkq3zjbCRtI+
IuDRCv2UyALpbHxcoXPH+KfF7QD5qJbrwnjvwmhvWsu6wYtUZtrHCZ3URI3UO8eY73+OCqw2eujM
5MT6b4kwt/r/PZSccbi3emhc1ZLsMuWQ6Gw94p5dsSonTbqZe4p9cau65p33Cq+BsaZtoPUlWZQl
vDE+dX+aBpfhEB+8WUBV44w0W+whnxzKaI82UVg8JR2CVR/Gt7fKDBc4VW6aVBrlI+sx4IQct0lw
M4X98n8vfiqhb/OrdplxYPDESSoXXJGUWOGXftUOAc/yv+/5FAA0jGcYUeM1V0C3HYMj5b8XGPAj
RPXmppRuI8b7zjwKQJc2lqiGeMkM1IwED+3hqeMQ6GPrwegyJpg5fFiGVGN2DKCS2Jy76UU/Afq3
NHg7mPOJjkAaL8Jj0t/02xx7GMe2Zrhzo/xYAsZ3dWDOUm9H9KX6hy/FgG0D14rLXjp+p2kt3Yhs
HIwx8fNc5meWBbia6dFiuaHbi7viKY9+XWe4WlW/8hcg+gNfOXlhgblOODm44/hz7PQq8sghmlgj
UeG/Crl5RDyw+LW88+jFZzMan5Cz28O+8l1MlPGOrSJZQQK5V8AtHOAuTM2lWGHcI2wHbbKOp3TG
Yd+MEF2zQQ+88/TJVmsvgNbl1Ch/tJF7bpwzqqEpvA3qrUR25UwnB19uQhs2OuIwsn81qk+ArehX
i1ODLsQiUtxkojzTF03kmTRWYPz3TmX9pamKbczNSxy5tL54nc1A8gS7g7+gextL3dl+MsPH6fah
bGOPqpo9/1mzAZM6PzoJ+5ii3ZkGlhWQeNnWWCV8xVHEQyoLscWWdyZVmvCxd351OcVdXxiA4ket
rTiO7S0z63s3BlcykcEBalI2YfNT0GxKts6zQyHzlrsUVYZDwEr4g2nzCOAFRYdcxdNRZPQ/DI1q
y34MKGWZ04+J/dYjd2jD4JozbtTfpCSMOMzYf6MQLIoXWbEnaBYmEM3W4Xxok6+a0voVtICcOMJw
FQ2olihjK+umEhOv4/Ps/NrMZ1xiHrF9UqP0OX/ZpLJAL9new4zWXm1HKOyyZ7ReL0zijVUvvJNb
Few+gfSNrBjtYOf35jGW/cHP1WUUZ9m5u9nsIBIMX5Zb7lX/b+oQ4RnTqeVctFok/M0v2NE9jx7R
oATxwQ6acVC5fG4TmWgdKZYpouwsX1UBJZD9pdDZ4rXjL9CfxBGzhWzDrgZFMC5hPBTkJLYkYli4
qo1LazK9Hn6XpaE7TwlcmK46DjTwmWQytG7U8hyrcOcUw3sa8N2Fyi1vJkvTKnln3MB7M07HqbqY
FXD0/mQuX9Pgg1zDgEtBYAdv2YL5zbMPYnjjiJAmuUn9H6V5QsEtoAqa42OqD4oMsih9uYGNi++T
5JfkDtzA3j4UuAT1F7AgpiXtu79CIdvn4KjjLwsBIy9S/8+Uk0mz3PXsACsX5CmEDylogF8DnnWB
urtxyaJF6DD+uoydRynPcfpvjGe0ACWk7YaAcQ/BuQ6K35ia9FTmyKafQV2sA9Ec6oSRWe1vfPeF
MMRD9YQwaZ8GHiIcamTe17T8OmC7oVON9sp4w7AllvTZZA/rMOzJTOQ+S33IFxZ1KHJLvHjFNUPN
OjDidtBogbatgk9FJn2d/nRn/RQLlgBQ9dpsoXuoYx6sL2Rya76oXXiPQoPY5zdlT1olvmNp2PkX
/WOq4c2vsvMoOPlNYG5pdPF4V3J8t5xP0rlHsBcW6muSAWAGyeBfmJaAUHg8lls3M2bIprpGC2uf
jZQ6Pjen1zwgmDPnB4Rp+tPHLYwtbSXQg1qUfzdiupv6qObrYiZEW62wFJg53mSGz7wzWWds6103
hd9GDYZnhL3FPev6BHHNZ3/JnwWSD6S/4n3uCLEZjI+6EB+zbQ1c4qs5NF4arp9WTds6hvtLFhBD
urT13qxgRt1Ndws3zqiai9fDnLLrExF2lLufimKOoY6uI+kmV+YW4DoHz7wpMfzG3G0Fq/CJTjGU
FlsdjA3cimHNdq0g/En9a+L8owGsEMfDJo2fGEaW6c1Ck2z23b1w8QxlDR9PURpbFu98bMhbsuUv
ZSztf0RDG9CDJWZzWLKPpFU/ro+KrAiqP6XZfpd1laygLxwCZB8dzLGGHmRCDcN4a1Jw7NLgRzZk
CDY6rjQFiEJLpAvmGPlp+x2St9yPE4G1tPCQ2UbogoVNcTkHL30moU/FH0llrB5sqtkpUTdvpN0V
OaGuSNRPxHnZAUClIsks5h4BQpqoY5q3t1vrmPrXGOBqu6H2O8XkQjBCLLif01cN1Hcy7z2S3Xfp
m4wBjb/Mv0OGrFQ7GXRGBWIOIa7+tiE7HYL+6Mv60jRyP6bxIXdO1Jy6N3JMf1sRAC7+zV9RcILD
2arHvH4PozeWt7n9qycWCUYcHd+L6OyO4gDASepsveHSCwQlTv1OIKxOcUTEWp/aNmfaWURUssm5
I7pjCI4mwXyrkGyL5IX1bbU8Vv5dn5VW2Wxq7hKvQCQB00g3czaoi98YEipQoHZ6wQGlHdPL3vdm
iFwgbgH9+nf9lueCJnwmWXn555pMvBfa3eBT/zmuZpSTYbj3l3eO34qGN0s+sekgkMJ2/2bxzyfc
g6puji1DX63OGiOGI86w7kK+m32MX8BTpKxmD8NLyTIkHSuJ6s+GZ01gtrJW8qnWZuMFdF3oq3WB
/zNET9E6DFEqKNfqQkotRxjaHCFOfnyQJgLo8hb5A7fhT1n9htar659d9SLBPtsEaxgOFGYc0It3
d+C1zlHIWpEix7lW87PDrqKWd7cma09Nz0otj1OIRMS3vlxWQjkpg2k4XEAtx5coK58JdyPisWdG
NOlts4tTj2xBjJMR+8HqpzOy44JSb/TQC9nQU5aS95dRSIqjvnQMDbl4MCOiZ44Mqph1iBhVBxgY
m3k1xKwitB5F9emq4aGYML4P56YGq2GxKSxQQ0BhIkOImzoD572ZPCABoXNjEp0hbsMjsXT9wZ4X
gHgen9j0PkYEg9RowFmbbZIpX7vybvKF64zfgee3IQbOsu/JGiwYo5s50X4p/ttoWJU/ScoEcutc
zjQ1gfOYBdsmPXLuN126HxAU5YiZnMq5Yfom2MFxiY2eSZIbGMqxHat8dhA8MuYnO0XCbCwNHU5g
bj0tFr9Dz+E+3vSBL6v4NNv1c2DRyLpW+BTOR2uyvpApb+ZAnWKKHRtRty5d+jM1Sb+0b4v9d1Ck
xWQRPurinPYR+2x7w7IVVyEleosGsX3TAJsK4YO+o0iWm6fIoZBVFvk542YS3pE05lclq7+hS0tl
2acAH0YXWat5gEDFJpjMa6oNULXFMy3B0YqyXWwItAJ4FU32YzTr1AmyflP0/O6RSqqfW/B32a3p
ifsyDZJKOL3kRW6Mlg7BCDjeEPHX0W4xzzPkMQYMg1xRZii2f0uI+0DuAE769V+PklwCeYyd9BjG
cLarvSRSAZU+OU/QJGsxPgV9ebKnW9q+DcYtTTjDuqPLM6bf8qZOqCfR1FUtqRjOiuApM+neRa57
a0PdwpTVfW1uy4ZAweU+c7sbhrX2xJ2NEk4wcxVLiJb09wHBGYt/0vvrKaUw49X7sELYN+jaJObD
Vk20gQwVV8Zpxns+u9hfFwaeVTGeUrc42lmHf9iO2K/wftTI+uvUeCsowCX+gBC1oZzINStAD7HU
3/sdPF07Zps1+C3u9Qk5zeIyDmnywdo0JRO6nnRLYh5G8N0sRZku6DiHmLqIuQPRUzqhzL0UtDCi
WvSGnflRfjHGfB1OYC15Bel4pBll4OwP2KGM59KHbxT7KGNBqx1qgZLe51VwwDxPfQa1VgPIC6ID
3Q5CfVJfY1q0B1FpZnTFTGNgvgdocOTlO77xL0/f8qZ/7RJGCmA4CAyWqmaZkjP5w5xv5me2azzP
EIn/x9iZNifLdO36F1EFqAhfHRicpxiTL1SuDKKCgIAKv34fq73vx7zXft5duzoSRYSm6V7zOhc0
9OZWHWI299QI65BXdEMfsZAMUuJYw7AaHYmfj/w2M8++8DiAIbsBtn1DYG9V5FiGPqRAkLooZ6Mb
cBYHDHSTsosmVT6GDgEWXVKpmPi+RsrepRvvQhD7e4aGjyQi6mpyiE+knnUmlfODT2RomJmr2bHZ
T9ufSRswHQw8f+pkRbZsRZk1fXlxCj/ZXMguT5gYQGJaFOVzqoZiknCEFtwkL6mIlSYb0uXTS/wp
HrVD+4W0ydyiiAdPEzQN6zai6B5wX6MDVYw0oxE1G/PIqPVzm0B83YMbGx0wz8pN1KAk31/N3SkM
rJCwQg2ihDcLNkOKW39fkb4J5aDgAHaAckiwwZx0OUBxKYgu69W+gIa2LLWp6FfYTlNSNlL3XmJo
NAbVFbuXvjS74GBqnWXHZmBzEwCXdkHKbstlvPeEJbVSmxxoshne7g14G4cTqf77D/U0CWBF3ooN
rCzTNlqXFMg6npIZ2gjlF9v9rp251LbHPpi85pdbDOxqxyPYuOt2Z9U5BxuRSG6AWgGCW7aOGkJ7
4Qm3jim8bJdjBIa6rUmR2fz2E99Xe+Ya+jRQqYDQ1JOLtuLORBUuKQBelp69MvcAEetnF0DGg1OA
dbknhaNPaMnoDroOsRrzUFxGV1cjRiMnNe2OIcQ6B2ZBDRRncO9qg8P952q95aR8VBpSLom5IbC9
N4QwUtUzYyrOy1C7jSNCiPTrT9smSP09LUkE16eQS5nTojjEqK7XEAD89ouNnTpettHxRN3YT8Ps
vSCjU0wj1yNhvHgxpDifhnJ5BApBN423DrXCW+nmaDmLMP2wK3KgDhdA88EtIuGw6VLI2OiOMmE1
pd63jl0KPk9ALiZNAjwY6mrcPou6GkcI7lTqIMwczJE7mJp55+CRdDmMq5/87OR+GzzrirSE4uZ3
jXZK7SUk4zokbiezm6h/bEX41nSSK1t2SFYEQA974Fej+VWjhGPtZaSC4SGLmo9LdUdOtJcHYq6i
ExHkLez9sUbiWnVsZufqJ22QpFKC9aLr/GaAHQMwUptHTfTCId3oxjjueO2rQ84vhW2nzf370I0+
zdAZ7I9YjjV8pEAhTAHMXEeHtzy0q0FIrnOVlpv7OMEfbwwdDAzokonl37J4ZyYdqtMhtkauecAz
0NzJH9SaVW6GIydEMga9CxCS+NpaHc7FyLpvCJENk2hKufkI+EMCa4hObHrfZCp4LYZPo7gc4YzH
40ZDAQBBFazLb+IlEZG77rU6fUZE/J02VngfW0Y8oTjmtOl2FtrM1sJtSrLPmVBTbOqDZBpnpFCM
CCzXUVKBZd2nKwQJAYw7dkcGUkhFeRleVA88luWfLihkI5NESny5vHtu/tp3LU2CdZ5f/7ff/fWT
5yG6nP9uOvdhrTvvBy0/j451cx6pd8/Nc19a16yL5zf/759Eci7MYG/tDgAh9+yeEjrVtpGY/7PB
BI8YlhXU8bpEhBNJh1R31bvifN1j85Kdj7eq6+qzekfYH4YG9ZaQHTBZU6yr5TXBlvvvwKn96gi1
eQzXIY2/on03BzddpzDN8xj1u6a2uvlOvW0VZDAM26TPV3lEkuDdoLqmcx7ZhX6sxo19yEbV7cKT
TS0KKFyr1jDSyrfcumZwwDbPGjgTBBt5i1mT2Ajkt18PyzoThQggbAGgiN608XF2klFWHBi164WO
obgPYyi0r3dbPCi5RbWJid+oKgvM0//cp7q7vz4+B+Y5AH8dp5Ht2bXOif/cb5Va7dtUXvn/+Hne
bc7Qc4x4tn2gw2etJDM8Pv+Uzn6HwYy7U326EyTW3PEUGzFVWn7NWUev/5j6pRo+L6YGvg0mQxgf
oFAy+x2xmBo5oGTqo9qow543rD6qL9S+k01FjYMeA9D2nylVVonul8RT2Kdke03BElXH/+qN+vyc
DX9d52gRqX3uOCD8/DtLC7NLfIm64rMD4HBeyLdSe03LOAz3XQqyQk/1PWnHe3SvZvjsOH4nfBYJ
RZHhlQcwtxGIHblpNRmM6wH1qCzywd99q8S5dS9sJ8DDo758duNoQAWrBNn4Xhrz55eP6a56+ph6
ZWKC/byH8/7nlp738RiYONPTgPJHjx+ob9uYiynseXhJ7m5MsmTwz3csjBsYgucQEfd50cc0eH7+
dXn19u81qI789VAOp+P7qdjrv05ZtPE06Niqk9sFjEYZiaYmWubcdMpf5ECdSW3UhZ5jrj5mxXF0
v1fYoOTe1S6ZHGqW/Lr8r7dnrdDwYRmj8nJdP28ouRlk16n5r06lPquvM0Ve1Fu186+vfx1TxXeD
kIbi7TGU6psWd0ftblR0Q7PAkDw1QHJikScksU4+zBYIN4ou1EIc2qWjufbtNMmsiimpJk+tiIh6
e6f619BmYap+lDcNRF/TIANcZlot+JGtA2ATj9OX3TToxHXh/aJHQpnOijI9aZS8I9m89pz26RcB
UZcwyG0bxHfqNP510//rQKhJ/xjGx7j9fv+YJL/3q8OfQ3uPtVHWvqIJK6qD1NgObjoFovTLSJdN
63rM9b763L5l2T9vyY0hw5AZTlW3HPJESi15b8SvGoRIm/nosaO9r8BXkc8x1vHBzUIYUJdWG9WT
RwedS/nlkBw1fPZOHWIQqpBSDMl3ysr+h2Ac7Ua/jG3SGvpWBZzc7/u3KGRxxObalal5lvmlNljJ
dqUFLyUYW6itfNHCQWpfatt/HnY296FnGDFxiTxdquX9+/MboSyOyr+XLzQ1ZfNWjje0TSTH82JY
cK5uaBQLIAjR2u/gODxP1bm28ANUeKTVPnVZdY27EJyqoq6lOlMZImWZFsXBpZuWZf0YpnX6p+s1
yb5w7v95e+p8+E7FosxzUb8jM5rkg7yq+9ElGnTyU/W4UXXFU3N/aQoMD88Tqf1/XUy/1bqHadBz
1B2rQ442FY3RhUJNH3TgXxHe+8fX+f1EiuD6fD0DQUn6xCADCu9XV9XPK1lBzhnrytjRsYmb95Qg
YyznapPebCA8Lxjw5dbVD9S7850CudDLx93nMl1N5u2vp3k9Xqk/tT+Uj8E9nropEfrXlfr5c7wf
Z5OT/3/se9zW8yf/7VzqNJSl6Q7LdvL6uEU1x+IwuYJwTGqB2qk2WbuN1KrZlKdM219ArSHhN2EK
sJbJAMi7W3kamEkJ/otMPnVy42gC3KMnyPb/zkf11DKzIK2v0/pU3XoeHxLXOzjfUd1DkXswjZTB
Sd/sO0QAmzcSQEubQJlf95LM9fJ88J8rT1Gavz6qfQ1JpnVBkRH1SW3OrabtNwRCPOSYot1EbnTq
bp7nUO/uTrfpZ3tiCB7HqZ3aQW8HsEIluD32gEPlJW3yh4REEqwCxOH3/THlZeW1Oo3uxq1wpo6O
auKWKLLzJ9Lb1NVtlmqvohuPq6i3aqd905Nh3kQ/+iUumweVKbOTXj7Y0YM+kmLUdu8na3o3IGSP
AXmcMmxlx7mT6RS9ckhwUDv17KQBBkZULaCvYzAK9g+yfzhZzWWsDlEbDRNcue7oGfYw+0bFc2EG
6psnl4hzMqx66vMv3qMOigxbBFqZsr++1/N0Q/lsrB9meKQudJe09D0o9VfqmoHkJeQhrJoGHEmC
/936QE7I/7zs/3WZHEN7Q0AKufZnt9O6z9SMUhs13Z6z7699cVIGWXQpvLwLer1TxBQAlus/qKSa
Z+qzemdT9P7avZl+Id0hocYCn4ccQfXlrzkpt6u30wU29rWmT853MlxKoEUa7Il8hSnvdpyrczRq
piRktBAr4alvq0NNWARAt8RP3ux2N1A9PqYiVccmmPxnqwS4Rk70pAJ1E7X65NKQlKhFFJHfx9tK
qWEWhsQOrkeM0ZfHslSnU7+8HCjKTtHa9HEDhpIbtC7FV7tW+A8Rq4RxtbsZijFpWElP+IsjA6RO
Yyv1S1Y26lTSgGpxMBwYndVt9Yw20BRF2pn/TYjUtR+08O+7UGvleVfhgUTYPW6nvx6a+tljRNJL
NjBtgjkr9UhwzFGrq7wPwrZzB+EUjAR18CWyvxHiqZkVncvDg0OqL/YlCFRnQWdQl1XPQ32RmAB+
AwSEuUUNPZnDxMNqOM7VMc+j9W5IILRNzhD4XiBLPLuvzlOg/wyISyDcXrEhtVNt1IFmeKL+no59
QzN08p0oqSxP9nFNddtVSOj1gxdaKFTEP6JmVsXZ5VFQe7I1/MVU887VBOrCAWURaABCBLLW+Gjj
7oAFnY4W1l3QpEVHwoPyEzfOQ76wjpHWi+74ptS1H/1sN3XXTzNKLkh/nh1+frwmx2mbQqKumsnP
/Wp8mLxOdftn8qrvTJPIC023HWN8AKP07xn8/P1jADGtE6xyeExDtSsydUKL/hreR2fDguTxqKJ+
tMxFtcnrO7Fh8myeZ34cnCpy9XhvkemHS2BA8Zuq2yXiSNbjQTv8AfYd5GVCw7FWJw5BN/WsQk04
goI7SK/Ea+d5Mr6KQvJ4PoXUAr9o9ou6mupkI1VvUGGqxxA+O144FJ+OsitYZTCLOj6Bp5J3LiOw
cIxh5VzeVS/U5kkk/td9z0PUpdVxLTBFQKUtiUaAULXUwk4VKVZfH2s8SLdT9pEJs0qbk6d2q3vO
0qunTvn4lfrieQmsHgQ4tm1fSYKpY0TEtcs11OYipqTnx3QPakJVpykRPOgqiqEfWum47IQHb68o
y3O0rGKfeoZ9wsEkMqIarfIMjn+M1Sa73dfPx/gcyefP/ys9+esnj2Py2AIApN6D6KG0oOfl1OFJ
nIaD/FC+nEH/UnuK4rpLMYUP1VjcKX0CC85b87Bzq93iuk9HpcQR3i6V54i5yKrTmVa3yA7EoPfs
q965H1jp2CaAL6Eaw5W45ue3/7WrauffvcQjY7cl5yrvPmTix0xWnXue5bHz+fnXWZ5ntW/tRfcS
V+7jaLWYZVU/zxXvNYKYLgS/q189uKI6F5U4113qOTfv2n6grXETn9zT1lySzuv0OsAukiszx0s9
bc3N5XkSTsOpM3fmoCFPpF0mh1k2kbafHYN6FAWydeb7mTYneojUjMk5aI+SGTgbk/tEXuFIXuGo
mUCt9+P7xGaHPbJGgAKMjsH9E2r42ea1/6iGFA/zGrdxgQN18U375pAExOFpeBhiaKUlL4eXPe1A
slMPE/UC79g0mlOFeUr9Cg46DAkO7zf0Yz/rzrOJvbSX2ro7t5bdtTE35s1cXxYjAo5HxYgK217k
JX8AFPcp4ufnfunGqvfpDKyMeJGs8lkx248TP/HvAaDDgdyIPbpOTqvzJt4cN/tVe3QO6p9zsJ9x
/4zOZaLNw+WJASCxxwXm0UNy8A9LbXV6sRbd1f7FXOiL1kxf6G/xq/4GjNQfuaP9Cxh4a6L7fCxo
bte9BBc1yvuZRR2eu9v2wHTjyWjjaNKlNQvqfRBAwZ8zMWf3BW1+n7fWx8lxYk/jSYd7xk+3TbfF
NlqAiLWKF/GC4jCL26ye6dNqqVFfra+9OmN9elKvZlOtrK21bW+vAWW7uPfz4rxoJkRArQguqLfZ
JtvctoDMXSfHRTmJN/k2XEYbbS3D214yhdpLe3qcpDWzKJqombRMesXwPDlzN5dJtEhm0g1CUzaX
TbKSE8pIxmxPq5ZLAayhPuy4f/6Yw5OPa7Tf7lP6gAdq9mv+Oz1dvbq9bo8U3h4pWb1bv+ojtwSk
edNA0BlSqm+IK2doMmbHIKYlW23d7NKt5WHVLobl4NY/0vDh0JI/Yb87CDHc9LqBtiGwo38ZSJNZ
f50kPFPLu7tXnkH4Tok7NwpwVPipbwQtGhNnnI87QScofPgKk6nyj9OQEL8e8BUE3uBF6ckOe0aI
ISmVKZGvkhRBjK8bWRSgGEYmhIGCId6N4FgbUKD+lXJXbcCrSX7bGfr4lA7AVjH2w/rkE0VB4sdA
XudB4eHjfN0vZXGkXjgg+tG/0Epa4v27HijiRYlIop/9I2EGej8iZzEe3m1KzHmcNAFR2Xwtyhm5
lM6bNYumBJzN8j/dt+LP8bvzZq86C2mmM6bSEMEFTj7IKq/lvDQX4JqH4SHIdSJw3TwGxm0dL4yd
Gb2GJYjUu2JYj+oRaMxnUICmnXln3oWayDq5QE+ixWF1XBwXxKLt6u2eQOzdbVtviYThz9k5u+rj
som/jm/6x31jbe1tuCVX+r161/7U3yU+cMI2AEEA0Zrif9TOiYjNlD8C9/i7vFnUzQRikRBx4nhx
B+E9wIJEIDkxCL30x5pGE9B6Rtr4Ptdn+kpWkTmVhmUcA7bQCHyA8qSN4L7QV/qqs+E/cQSr1gYt
wa+9aoS7PjAhA+XEGmWB9P+y0bf5ymQhATc4y5fGWChUMiXRZRpOqBaA1Xmyn5hzIDuMpTmXlz43
vH0AWJO7J6jwOk6m93EzPowMnyjrERXbAmNSsHgoZb7YrzSIckiVUOLVqVneM5Ph4cP4PCSDw8cR
59hHsr3vyIXcXndlq38MzhOh0/XoOMF3w8SnFFaf2jTS8GVHy4N7AV0W0KHv62mYfR8oJvKqvd1e
nTdQTF61TXvVLMwZQzRrT/Vle0mRix1ZPLvupzbHExQunbm21tbO2mZEa4+wsDF+uinhL/NoeVxe
pvGynFKMLl4m8wsoI6c5iAz6WB8PolE9vo1v/m0MTmo1LmS98MP+fi49JIKY1Uh/+zmrWR/FAZkO
QRnAR4ITNLkJuj44smMZmvMin51Wh1W0OG7CZbhsfRY/4fv9U17XTzMe2O82wI+9zrw1J4P5h9eN
HG8ZvjoZFj/5T9UE+Y+De5V6PWpLcmd3fhKYDP5bih+eJzHtxkPX/GpEWVzfmZB+OImmnUW4Clfx
y35dv0bv+iv1+V6oPE2aDCCZeA6ppGK+tl8JdHqNX27cacEoaW7tAR+lTmrBq6KNtNZOWod2OPT3
rBAh3vlMuJFgkW/Mrb6t7MEd9prOjtBUnsKC14aCqxHE9MruZgLhHjtu4t+8m0ckw/A4iFwAloeJ
J424MD/19qPGj92zaw4vASUpJlmgwTX3M4YAMOEAYFdSo9A0od9Uzlju1fgSXgtCfk6wGKnXqI29
AgSaGaB0vnDrygNgwE379x7Fl9l+E9IWkEZCHVnPmTkzbRXNqSXw2n11Xs2XagnlmN1m+SqDORWz
ZJVwjcvEmZ8n3Xk96q7322beWXfXQn/b0GHbC72DT4CCS2iIn49kBlwDG6FD5JPTjJm5TbaHD2dN
x1nmEB62UKDTtl33T1uHadpeAmgGc5RlC3VHGrlPjMlhTMFizoddbCwNbjwmzFGYcv5eeLDm99af
4rv1J3lP32/fcgO3mTkEu9IP6RQZEaqZnjXtwpNlyTQLaebMN2fdTYabbmOunAkFU0i1Jr4BmQN7
pH9bAlLI7ZmjE49THuuerjh05jY9u4Vn+IV3dh3aNSDVE4xRF6hDl5DASRR62k7oDQGAJf/MrTmU
sTkgPQkvJdIbWUrvXwc1L4KzPc21hrl/eG3e+D+89W99qiPTRN7CtejX7zJhkEH4RPHv4B6QD66e
T74i7Z0cfir2EhqAhPANu4KgZWMz0IP95DCBnu0DbEP7oHCxRfhmQHHuIBpQq7VPLe9BhzNWs2xh
TPJVuTFAkl0xfbJFNatm1y/q13xb3xDuelpPL/PLXP474y4j0ZqICEapmnE4umwIXeSmCAqBpOGy
lTmiL/XlftuaCzYLWSzJsAWrOUEFrxR3UYRQPqTbcwB4jZcFWSAnqRmfZtB128iZNw+k+mJZrsv5
dQ5Iy6REUiI0mdslDWRP/kHVy1xpMsMNP/cav+HBpKN8dBgXs/tEZEF9lE3wTVDmlN5RwhiR5iHU
lAzkNXDcNivG8NtUxulbW/0jfiNrATxPKLs1grSpk5wD+f2RVrq6V/LAIg9auk7W5ctprb9mL5eX
+nW/rl6FPFsrJNkgZtWCesYiSDmbaod+hox1WkVf2qeZDKbdHdUgyWE8l4Ch9rq7akvx0+6OPXxk
W1FHkYLirVFTBO2f6Mv8OaxiZFwShih0g4B7mDmwb0J0psTWIudVmCh6JqbLXoNkHb7YL9nOfg/f
Dx+nDwPmkH4U24dwl6x0xQ21pJ+9ZW+XNxi5M6yWYF+sbxQI8FtjbB7ucUA41X4ZLvZLYoeXzevh
3XgtXqqX8zxZZvPuuJ52JteNUMB8hYAqdIeCZCtp9ezKlLmss3X1UrzkU2G5dzCoXpOX5OX6yvne
75wvf2m9dpAenD/RznypIT2XRb7KV8An1dQ+Ig8BfoAv9iB/V3LmwQIibd6YksxG7KKkDKaU2QG6
sEdd9dLxrmYPbYFftX8YQ+vnRo1tCDY6xIQC3GWgaJUv9ATQxXGDWHb1rz5y1LA9SHeUTJx5JMsP
e+3B3suU8GYFV98OwmA/yr14QLVDhL2oT2grsqhQuSt1t/fUox90osEVCfU6CZnR2mcWVNvOrtgK
6ziS37kKl+Bybh88RYR0aykCWGduT8lhnl5Q82GH6EUgCZlLExleXt11gtIgK+QSYMzxr5vrwnzR
ac4f/Vt0SqqOfQOLBy3vzgiWmtgT0qMmn8AJBsTt7BFwirfQlXs5QB/sBf5tbJCE7IJXzJYsAmD5
3+w30eXagRkIpUAVn1tra33c2msi3Zah2tqULJ+Q6DLaByIdGR7yEYeGvvZ9X6W7+6pZmW8OqlXy
0ryelsnyNi3nos6c37Kv8xdRUvxFBP2BunkVKbCBGREceBBxkGgxhOLjF74uDvpi9vOfPxYJT5Pn
a6DzULOFjxwGW+5cAkF2hc/anuXlW2QRpRWzcCccJYZTHriSyRJYkGI0UN3ddXfYgvKMYmZNWTJm
X0QH3oyTsUYDYcGlstK8jWClrWMIlLClcyAyQLElwHlHChGzDBx1Zlx372FfJSuWLd1HGyA549DI
lps7fsVft4+alq8u6Hr5CvBz6MpVMTmKZn0krMxm10LdDt+dPQgASixvzaVzqJfIKcNmfhnAGdDu
IyU1ys0IV23ttDnVZbyH1C56fD4DCROiLPKY8A7wRYawrMGDToKvAB8qkddwWJwgRBRjF2p0/NIK
P7HRRObVh8j4JLMW8jh4KDydx5+o2tfgjkqqnfqUO6qW18V1Ua0ewl4DlZPlcJqxLFu7E4D+kLOC
M90+orcIfSF+E/J64/z5R/rhQIt4PuRF8KBOM6Fph5Xo6HIXJcPD4B5DIsV6DrIetSdRF531CYbS
Wt8XAOTd+sbi0cxZK0gR/OVlvVxcIdEkn8JLQdVAS7zTLOYHRBxjgqwiEcdkpJp/ZAzEzFE5z5fZ
g1ZNgZfMp0IAqXcPM0l84T3wiWJlI+QFxapSjfTITfvlvo521bv+Urwjk7xrr9Hu9h6iFxmb69f1
ixqTEcpF0tOZABopNL3zl/1zZMiFoFs/1QeDv+NzQehxz/6JWSX1x/krfovfzm/VSs5vvlzXBgMO
5F4nYBuX8le/EIJlfpvfx52oYse3+qOwXOSOjTZHcvHyoSjeOapvPL2Nz9PLtJy2x9cpdaDiEdHx
vhY4AyDFBhnt4pqe2I6iwCJCvyezT1h4a91a60v75basl+Nm3dqglq1q1LJ6GTE9eRgwn4f9SaxR
tpoi3G/5ZX3En/Fn/U6RmfsXWRxHQWnvNxu5rwwjhgiW8eKmuFFrxwJGhZH11pq3p828O9GR1ADi
/UcekzVpIHS25iKZh9P97Dw5wdOEo+UfZ4wV9TZZoZlyZmLJk9WdBE/2QTwerONIJjDAQRSlAtGf
HDOy9zfCOq0lFfxYV5rPnHGZSYv8NXqxVhGJir1oGk21CTrBpBWQUZVCHozAfNcZqTaURtF57pjo
DZrIqNn8PCf7BtZ4mwprzEetich9IIT1mkHaewcroodnjFeKoURex+DqFsOra6HGNXNgICftVTcI
Z/EUbJSpPjbHbZAqeqVXelcvfLX8q0fBMD8etceiuUXLbHr7c/tT/Gm9GYtW4PiafxtRSR6p3PYM
ttJLlrGsTVFMokW0YADEMibWPhRl7gbLzNScORttQy7RJn/tYGdw3sBcWpwRb6IlgI3oS6AMEzRd
U8UcLxWpn02PAFe2Je/VH6VEgYsrZ+bkOM5GYNV7qXvxLt4BlXZPczADkUeOZATyOKYznjX8T2ST
5KPzCc452AV1r1NR2KXnfLYwZXzoP12+6NDANp11PuWhGzt58NIsqfrYE+U7QliTlS0i2yVgJck/
mZInblMftb2rSwQ7Mr2YpHI/8joBlqYhZR77x2nhU227Dy5vb4uTlYZFItpUwztcAAhGjFminmsD
qoSpBnRP/zTATutmXuadaTFmpm5gs+JamL+IQUC4F74htlexvqY0ITqIeE3/jMnupKwsokOmK2NS
zVqT0zhzO9gaW5gXADEfNWNKc44oAeICc9m3B2WPOsM9aa+ALfU6XtMHUnJUDYxRMzoEBwT8zlAs
TXZAobGRaEcd1L+uf4AZiGIiJtJie8RImiKBiG3AYrUdJxGtGDHvZkyghbUC3ewlVu38ciNmah2/
iNmsGjNQGBEey0HWgphthQq0l/cdJYtbfeMTwOPqh0h3F+0O+DQEfbBisUEiNw92d3dneSAX/OCG
Y4rWapzE9lcq4x6Q0pj5AC2dWLPOwlloiwzDRDoH49avg2JDXs0u2Rw22TbehuvzNgW4r5dO8kkS
JEGqWrI5ruJVskgXMgnbExtyl2HyCGchNrRWUGBvEaZKlRRmPRnYOcH3CM3YDLAoKcOSmA9rviam
YFgNxfC9R5sUtilKXrPpsCU8yCWZEbP4MRCykaIzirGxYJBofuxhPvGZF6zgDLp7HCWuLOB0YA4i
Pw/yoDUCvnVGFsI0nYRz3XU8jQYArGu5raGsnOPoMMfkMsv9dBihxOwx84s+ccC0cMJYFwHzA98s
MVTOZTEDh680lKtLzRfWmTW0hwVzUnpEYs38KIYean3PQ+oH0afT/DSXoTlPb1g/qtfitQPpczYG
2rEu1mu0h/22i1IuajnZzahmUNh/bNX1O0ohZr3Ku00BLK2/CakF1glZNCfTxuhd0AwwBSlhQ1ai
jcncQhcHgnCA+aUnhtmj11l0FxaW44XUeF7YM2tmrmjY/cyp48vkSoE2wWodTUR5FMuxCGKhRywx
j8McJrSzC/44htUcc542a6WDPTjHQTJFwE0Q7w2sKXJYa2AMwpHY6mT8xBchNvlqJBQBqqQ0us7A
hmNKs/vCFHGJT3PmgcyEG+0+AJq4fx+I8fs+qNgrM1cEjceYJ2NynHvpuDMwFoDa92WSybOTjovT
oPNJAvlO5o2IJM5atg0GWdYA15cnFnn2MBxqG4JrB86Asjf0RFYFppalCQ3DPeP0xDJmfJLhqywy
1C6RuVFC38W700zELdJVtglS831jbJQ9UgXm8mqNRd8n/RNPynHhfGKrxN52STkllftuxOiDKuQl
2+5clqUQTXMpdj669269/yt/dpG3I7TQeGMhrcFbwPL5yj9QaLXP8gqnEUoXetYo9HAVoCyJxaTx
I9cedPvZMBuSFuwlk3QCpvnIjPuHoOWJStHulUN7Tc7g4GF2NYMLWlnpi50q9XJ0/LPS9sWeIvYW
NCEu9SDysiQehrIM8UCsYxgWKSsG1RcDa8Y42n0Z3dabsLijl7wWcAExuDxWuTDLKwKMuiGoMngI
0GzcYvgeAkR58Zmd/PZQHEiYGDytbw3yAWV1BpV7AVXFrT/lPsphvSuHcg9gYA4Jou6f+g7UGzo+
ODJTiecbUNkNj4osi70PWS4YP0RtubQ9opIRnMChYdyo0Z0QIpakui5Ro+fVC8LFOsctFa1DzDjl
2FZDJKprt3/tUwm4fxvYPaMPWk+v1S8CMuBWDQUJTShM1wP8wqXglivGoA6/AMdLXkPSU7Fwg4U9
xC/Rp54Fbp56KAJE44olmalA2Sfk58YVc0gyk+eOjI7FN4HFCNc6jQhHGCXT07Q7u4wvYyuw6JpB
BpWXtkkS6u2nQCj1rr2SFw+6hw7nXXno2bDYMYL0Jmc8iY4aoKR6cmdhQNkQTgoWyUhylf2W3xp0
WPkPk8ydxSAMvXTF2wT2emAN8QZA+pxJMu6q1w1gyk2zbr+T0KXcRRZqOdQIIUFWithjqR0sltLW
pAnE5iS2pDPLpoUdyfAx9sOF6QaZKxRl6+EA8LEYiBNgLEfwNPmFOSQVEj+ZGB1F4BCzTDkxFJsQ
exZ5aSyDDmYnWfpikhShQlideMqQPJdUN49IwO45fva5f72gv7TWFww3+4/Wp2i0D/etzHZRG3GJ
euJNA55hVjGthVwJqSCv0gPx4zUcEgLlaYHuH0emn7rpIB0YQ33QdjujaKZNnWkyOU2uo3IkrwJd
v3ALJoZMHpk6VNXoI+J40SjzNPwRIHQOEZNYPJYidA+SKGKrUAbwzXrSCzxEIkLha5Ori2BEYRlX
GF/qCkMDsBGNQwtuvhOIuHT0Cp/j+d0FUkm5qB5VURCJu4jI0rReuZnXw2ZQQ3eF+9wUNxaqS+Fp
PMjdORLaQKhxo9ySXbeFmisPRKZjawxqrDEmZSqfir34hMem8kwMsGIZlqks/AgKsROXpMmr3D1k
RGo7wqWEVsTcftb3CWgdAorIXeBnXd6CaAx8RjRufdiurXaeh6BEuCmHibQrt45qFYhE2A1ypTRE
cBqRfEX2xfmhJkGMTHQbiqFXm58DJPRDL0bopHSnYiy864ttWMzRkScuceerm/WICLNm+Vg0X3PF
S7FMa9hatNFd0FteHiyfy4+1QGYBsFp+/HKkCYu3Zu2ZmLtFk0HiQfIJv0X+0XyRgwysOyA1KAH9
Nro4vRJpwoInMgFoe/fmH5TMm1EL9Th8vHAY+TWP9ubvXcoxCA5173HvMiVlagovFEp7QR1/UFvD
RTUZ5fhEMBbKCjTQxMW/jfJWYHqWBXkan7A0p8vqJSdeEk88NManghr2YWMgVvTbMEPAltUgplnT
u3/a70LyRdtvlFeiu2sGeMp778K9H8NaDMXxBu6OS69Uv0GU78mdyDLB4jSVxxzzwM/oBPKKmdgU
lFMe6bBP1Vs4M7VfZFqMLh7YJ2g30iitwcRnsD25a2nFKB2KJ+FfeQykfaQeafkfKVzRi75Fpi78
G56AOxNdbN8dfAW3VRuBRaazMdCHTu/OJKGcDSst7McoG3v3QBcAcB2DPtmjYkiPgvMICTmKpDIY
yTVFjjFXxFO8ioqPZ3QU4/I/zNoYWB4RICLTorwqKe2KUUhYkjh6JMgkVjELYiITpxptjJTryzpB
5oUEoUX0khmxB3hXa7xfZdAM9K2Gh/iG1aeLwVMkLYJQrF6+FRNXum12Er/y8Nc9zOjNOhvoM6wP
CFGPqYHajnyXBccvjPRbecr/io5XvPwRMQXSJEyEcGiQ4VhhxZgCsVONegKo62QPKu+fEVQjwKkn
omAemSHSZXMkLE3oMpiDcC+JIgGsDhVJvCs4ApAr2lDqrvvwfKWrisCMelZgFL/OHbLnex1mpbhL
RIDKNkec5WLTddBjzWVbzO6pjxfJwJwga1wCHc7BI8BCAjcwugmPP35JD3BMD3WIguaHH7VHNq6M
r3ApCZKAOnHgFf+KdK8zrqZnTAsxcTWH5WFZTBOMDcSJe1imYIh7XwzDwlxEsiyG6NcTIxAFLfu8
fBLnnX2ed836vDvvsl1mDJKf/Cf5kN+JNiMGihDBQ2YCzjY57/Q2bXCUzuXC1TfJ83ukeuKlMOz8
ubxmf7JXrR6EX0BlUJOrzd5XsR6Hb8Zrtr6sC0arnmEww/el7fCAAWQBQMRFzLcY++ofLLKROZBt
0hd99IheKn6JAttVd1dgIRQPmvhghCw0QUqvkH6m2Tx2H+2sKL4YVcy+rG17yYtpI7Sd+1JuQ2fM
0F3nxVJcSJe1DF+FwxtB+IByLTyBhGKkHeBfMeXLg5F4gQOWpcf8l4ArXOvYnXCo8BJnewrZ5EUE
yawFMuwsGQsjFiGk5Lnhzg/AvUB6BnFxqbyb/4eoM2tSVVuC8C8yQkFUXhmcZ9vxxWhtFcUJVFB/
/f0S9okbdnv27duDwlq1qjKzssR0CeQX0mRTqIkP1a3V1kuJZSiR0FIdfIhfP6DWD7CiCrywx7+9
gzRWZI1H6ptXozDXAWYRAXWYlWC6vk2m9jUxnsw+C75YjIRsGQekYXlo9q1xeVgZ2mN7jChrul4e
VoeV6JvL6jW9reLJZyoyr9gzs9grrv4EOFQY1EY5pYRUYWHB5OlRoyV89lys4ZLWq+/2udCKFz1R
GkDy8U0lkMJyjzZ41WvrFdEYOjDXBuA04r+5iULI8Kl59bSssn9qsb2h4YTECiABXCdKQPUDIMxC
qs/qxOJvWGCQQseEj+V34tLREWaDWXC+MqgE1U+pVYM5hdAFv2HkuWM7UimVPPLpZm0WssgVX3Xw
pL6hAEY0MSjeo0xqlt9EFVgkBRn7Ku0bnWBkJmjyXQXAXIUjLAHnuOqwpsqV//Rr48rY5Dy22XZC
RO2JwdiYXhURXnVw+wfURyAvMG8XDK8EQJZhKIx2hbikfFAIpDCJYkNZncpR9Ex1C72ma7aEQIY0
5pFzoOAAsRqTkCEYeXEcMHrREVms2jShOtX6501Kh+Rqp0iBx1KaMFuE5UJHDiRpOGJT99b4aMDN
xaDeEMfAlRSGyDfIiSNuBFkyS1XI2QdhhbiRT4OVD0giaRVGK+AGV9CD+1SiCmNuzM+r8qY8L2/O
K8BCQQv37BuugM8AY8oMs0JW53KFcpGARQWhI6fWwGa8pbRAfDh/0BXdQjJ0bR37nw/ELXVdxn0B
6FHYhpl8wgLcQmiEVLRepl7B/oUrkOeGSqpfjs7ttIPzB+ey0EcMWHnkuENe5VMucMG1Zw2gwztV
gSh8FQEmmwxBFhHCbAJpsPt2IRCC4UslKQ6BsN7N7xnekJxGBT4FAFVb5slZ+y9ScFXuoO9kPUr2
hRRoWUkqoQi1bvyX2QIJM++Zu5+2i8gUTCSRld734OncfaGJLHTQmYHOAoqj9Rkz4KcvQP/aCyGf
b5PrKBpgltUrAHp0vtPH5Dt9T5Np7YmYJxyg5BEExNsme/ypopQCvx8JQBdqf4S7vBBk81JIciYR
+uizJN7QjZHITgIPpfmgXCxNSfqEyQtBfeDTjD5Pi7LW1w7MQRPp9HTawgoQjqvUU0rHkbuMToMa
BMgoYjDV4NiOeqWmHlRRBPM8lBe5UKqMVK5Xs4pGyRT+b14F8xgPZwfyrz8tfYb3kd5cnBl8aVY4
UOlxluk4Z4BJW+cl5smcnNcM/dHNe/6TpGjrScopCRb3n4eJVPCUYXZ2Vp6seV8n54H2jvRCt1Kf
eaUSA1YqV1Fs01ajqkNDIYDjVH83jztmqSxvGVpx5sDWRsPTqx2SzqYPh4GHTUlWJVitcNqEfe1c
rdqXjySSd2I5SGBrRBtpwkgjs7Q7X673bDHpzkloFgz113WEU6yDKqga5TxAShQ2mJzAGZBV33HT
GutxnK6Hx5H42BvUBKo8Y1ferWf3ZUkJOGvgxqmklS3IWolinvShefRO3AEyTvJNPodZ3ukfB4VW
QFaAMOTppEQDu5WXicKs1tQL+BxzwZQDCfeqUW+JeLsDeDxbuktlttMLDVReSp85mpXfQJ6grBNI
RZsTShOs40pXByKFkRoR/7U6KRf00dP3S07wbmqeT/PE1WfTwm1WyeskchYN+SRuSBt97aomwEdd
Lw0QX3nzndq22NQDD+DmBZICCD9T4Z3AEnL9jSoxNDrIWlSCktxi3sVpwtUm6MwB1jm7Ih7SvQly
0/IS5SDu+Yo+WGXqg5JHsU8q1GvjSDEJbQCNkIckrWvdW509jFLYKxdUtZdTFNpiynKlXiWkNF8b
1eEA8w17KCpl7T6aQjuykytblVpMyi20j9+gGTYZhnIGDgLvCnx05jpdvYBTUWVz9u443ZJFdSIC
Sq81XgjQ1CsHt09db8aBOspPGa3NpC5yBOf8d0dHg5BCAMwsYxeWpVSSKRJJS1CImZ1FqrKFcgoq
yOXA+dtSHaRwaWePfJPV/HKfMPqDEzdWP5Pz4sX5CzUPEoB+yGH0BoK54+jdrC0NvgjScWgCMgE1
PTvrVgRAKN3clWUgGqhEFgXYi+77iytd87M/jC02FULEO6G7Vq7jNik9QAWNl7L0z15HUw3E8ssl
qrjVji4dQw4n6IA3BLEMwuEvso6VZUc+3kZsSePj0n0M3Ng+/iooUK4gnkr7Aa0JES/c9KR9CDPS
/dC888pQpSG0L/LIPG88HSWZIJfqBjl1pi6KmhR6VJ9sVLyFXOwvhTUkACphPfBPq08zwIjZCdqM
KencMWLsxL1y0aHd84k7G+TD2WXFECX/v5ZVXxZBqsokvDy2APgc/AL7vlTTRbcHVZgtI0naVZaZ
f6jigH3W/uiQRUCcvrj5M51kMLl13gMHNkkQGUh2xrGBpODGf4bHkdfZZFjx9Nlg2BQw1OAyOaE8
FZ0oDWphSA6B0T6aZlAL8A0OFtYdPgVNyIM7dq4OQYB9nQyLQKakqDw8UklKigIKBbFZejwZKktJ
a9DzIBmUIpfIGIN12rLQmZC1kbcxHYAkp3NtBCuRdYpqykhiFOVvSog8UwSo5sEoPCRUDG1mf+dJ
kWLkt4vIjUK3ulBpay6oaE0X1nrtSyRaies8jV4fvzqIOb4IOjWOcoZuOrO7B6Gy0t+KIQVfGeCT
Iu5Eh0Q3Yeu5drQsBElJo3AmExI+WGPkJxf7xhFgcjax6UEXBKnFwGlMyHGjIcbZhBOFlGN2xXPt
fKEr5EGQ6IvktWg5xxl7G6s6MhHR/Dq/i9RtnNuiqw6DPKIHPqvHObj0SnaNerGOWf2v4PkSyDzG
/AuroUeVR7F+axn1Mo9K/Tk+N8/Ne7vSLDfLLMFwwCIkuLIgFVWdKUQzA7lNgEWBi7hO+XH2ePo5
ZRe1yvUirBiCBhCXewPRcQtLMJo/Ouaf2copSbCt8R/lPuykGKPP3NhcV/dVZZ70Kh0m116db49Z
CDX+fRs8exdW13Hw4s09aAJgMWiXisZY6ay/kbvoGhA8ua6vTOTc5LTP0yS1D4j9+7Cg1DIi5jai
3q8mwFII0iL+1xktGY6EmXKhuE/3xVPLQrNTGvFcgEYO3IW4EbA82jMuyH3S/pqRY8yRRVz5zLos
9Avii3scv9nMQybGMe+MEzH0z3U6eH2h+uv6uvltPGBKrnv654qD7+gzqHSB7X3J0cPGaaBaGxfD
ascMHBQIHSWsrF26i0X9ivxNG2W/jBw2T30qvCVh0wCn6KxZozrold9nBw8CiE+D6bPlHnM0Hm2j
b3lFNpEnRTXodIRzFAkpGhH0WMQuBf7LL8G/i5ZXGssDGzJIILcRRinuHvta6zpLlJDrFBMtWuxI
hMJs0njEcLkHQeHDjTr12KyUFyCQB0+MKlIMzo2Yo/W8XWPXS4SSnFcE2mOmM1kizgN6WoPOGCQ2
h46KCcXmO9k8GBWMNnRvM2ifsXhwjI4U7uGkMFTTR9B7prDMFvDRsDZu2kOSAXQWxQ4NnkQlskyq
SkkpcNNjH0usT6yG3QLO0oM7zH1es++ZB1JDgi1GQQjKxWeeIfI6xvTEzZfJ031TyeR1iOzWiY+b
IvMu+fgY9fPggcJIiaNKC5OwXEMKCuKntOgF4ImbK9GvWle6WPmnpT4nCDfASxjwzCSDSucBMSsM
5ULNhCxSaYcSHZUjQaPaUqFwGFgFRxTvaRpMC90boJB4e0kvLrPaKJpVSEb/SSNVhkvj9UTXlQDj
PEb2HDXotDq30PKdB8xpOg8+jA3JtFEXCvocg7LrWdmAyEnV4xcWTQtOOW70q9OyQkAzKG3fg0Kd
moE7Tex9+PQnefQAIeApbB+/6j9SBxJCHoQqkqloFWUQolYtDRSVBrA/Rzb849AG+mFYmgMA1qnO
Ube3iwhRrS7Tb4aK1AImpb1UrF7DXKMwAW8qusJfnl00oy+wJm1DNih7Wq/625UMmnnqx048RIbK
Pz5e2n9AektPp294d/PuqFzEmevWBYQY2Bwi2Py0o4tPz5UQZu0vsfW492cF773FvuBjje015Ucx
0xwp24s6p4aZskFqxHqLwwJDmOZxLyrouk3w6S40RGcZfRzXWIt6iASniuEac3ogNaf4DYa5FFhC
YFz+IR30I3aXqa1gE4/5axN9umfgL9qebnOGJHQs6kFzKTQ5lyscEQRU1l7cuzPIm/rSBlhVE16B
JaUiWW+qAhim9MDuZmn+kryUvXvmJGF0EKyVEJVrV+VMNFPHIHQ5DscId8k3dbblAgAGiQ0vEyCD
0aVOV++lzvZkB34gLPKYbfLLRDurevjCyoZN1GMMPCiRwqjKB+2jtnhmvD35CRnHCb4IpkrQ/Jpj
L+cAyg3p//QQw6R6sTwmLxBeLEUcBBkDsFqoWxC81ID2xCbqJ0EiSPaSYdlHHI2QskvjYf+Mqu4w
NjLYpth+7VGrsapVuNMvwnmiMjWFAbmjdsJmfnKpU4PrRNS1POnCo8Db6QQ3OA8/XuLTXOa9L57V
jlqFBvruetA0/Rt8mdFhsN0TZKW4KSwLSzWxMBlgeOuIpFn3aO0bfFGMWmjfrmwZ1NdD+svtTo25
CL1i75lVmdp/ar+QNkQP5SRCc0hWFfbNT59emmvXPvgh5dgFKBoZwB3IRz8khpfM0FGHwM0Fk/SP
Dct/jyz/23ghKzZ7JqZ/zrmjVgMkw4C/yUYAo+BFExC4ME/HV/SLxq+BIOzP+EX3CKWeS0TV4aEj
5NSqob59tN93EZ8nYPO7xcIsdE9cq8vgMmCBDMrzQq1rcGpokaQc2nH91K1GnrSC2oAfve78KEs5
ypAz3RyOKaA45tqqlDKRQIKuMwGCj6hptoy+Gqeq9JmVGVDHLbQA6SKiRTimNRZWoATkM0JejfvZ
VNj/awQHgJ7dmAVLRRapH9SxIoC40DmCa7MpwP/BQ+1JafvaI6sg2CSwGrRmNnQU5rJknRJSEYTN
14o2FqHRkPXMPswBdrx2EWIzwYmxa1iAlVh++sp7nszf89tUokIFOKUQzIlD/MuI3rvBREmGnjmM
CadFiJn0kGDxIgbqN1bP5WF+2PDmmb39uWDijIea8zBbIe0siELu6nj5jL+TdLSexovjbypkPoPn
r4aTlhpr2eQ6/AkDGM5wyiSDSEWY7OfxXySUjxklFc2sP0cENZJ0pW16wrJCDxTDjzZwvUsIwylb
ov2gltF5TKH9d+J4Us4vYqm4ErCL0eZ3kDHgj3appb6+y5y5nOXxKfElSbrhGA3DU3DCqpPlJzqd
CXWNx17RkH5ajoRDkxDdSgWSw/kKGK/6xs+xUe3X6EtW/8IJ5EACTZAEuJO8cBcid28FzFNBUXht
cbS/dNaLdU9FbLHB4uGxU9upG0kHnPplT0Mim7qzDDLFM1AyXVleR412ZqvyIdAkVd9qZYn2o8Pg
rhqyOmRW3OsMGo178Zus5NMRT0suzuF4bh0RZJcjd91+YMrLmXwj/eTEyBTVeTKai4/EXIkSAVfz
0V2dPXEjEpyqOaiEuEeNd2rkVY6q26OOa6n91CEivZ+wRdrfld4oFuQHVbZEExRAdfXXBogE7Yl5
du2JJg/TTFhalLLT1FrotC5sKxfvNMT1Qd2i9ha89rM3t+ZW3ImUVfpLUtWXTLSlBU4jhlWU/lIW
HG3CjIIv4nfKBC2HobsprWihS+F6PbhI1F441jIRG72zhYDEfeHJWp3Hq9BqvnfJLt4dr4rarC+S
ne4ViTiJ5he4RWE+4gS1suLuNE3V9LeR7bwfXnHnxWbXwScwudex5ecf/E2VocoIK32xhiJ3IBV4
0eIOtaVpzBiZC3sbINEOluQ37z8AqRNzCLCSp9LBx7nGDB03ZoJQ0QMqZnJD//NLLwDiPMZhs01Y
TswM4EJWIQfpNqZflZnoHgnmsvAHqknpcVZ7pzG/UtFoPlvvVnISDo4XwS4XtgscJqNAiz9iINC6
h+Mzi0tnJbgbKsF72SkMMQhfR42b1WAKFeuMwm5gzJOpRevylLkit7xTiRxXoPAZzFP7xzz4DKBm
aucoWRTVi/dekNDSVFQYXMCFpYwJqYMv7UePibpXJmSLPBgZv3RxcK6X91k+zE+s6SQ2kdSxsIB0
Cq1wgPYE6XIN8WbcrnRug4SW05AXJeCnUGdCjPWzZvoWDh4F5z2gwviMjmv/MzrZzmdURNagfsxa
Hz0BHDmDw4CZKSKqSAdLqtbOVMMnH5ddP2iW69X2AyHoqf/ovrpWu9oOmigtVU82q8sXQJqUdfzh
zrn3YtMRhfSTv5U6c7hqzRoVbJlXaKCoviCUPI1ACKdII3cAnKfdaWegbIHjoRrNNrqqHYLODyui
6BqzFw2gFPEHBA2VtjLXA+7MA4mUv4szpV3W7QjUQ53Ev2lF44MTAo2xHCa5qYTtrLWFBhdWDnEF
Ndjn6zMdiw9OzeRSr6/3KePS1T+DtpkrjxG+XboyTWBVKPSEiBgzySckJT52kkkyiehGqM5RYxIh
EMEUUYPuLIaK7W4rzQ7fnbeUTTapWfc0TMg+rg0z8KLfB4/iTJ2871ZtJ4SzCuhqddTFxQi6dJoU
0GLQetAMCTcgjcQpcYbKPtdAHmrglqpE6hIWL7ntqYG688ZdbNzmsnbInQByYuSeKZtwLtAkKeyv
O1n0kb6L/XPAIxxqWOGrhko/b5JSJDEQKkuF/I+Pc4OpkFEmIl8B7NMNGyGlDU/SDYkDGBXUB8Yi
sSDzyUrLYiPZJluE51WyCLYlrIueGOIQdJl2nLckW4NojzWB0UYCR+UJQubzB5Ayilb70g7+7FgX
BwdCNO8OiDvqUxlffDsIr4GpxGxV9uIIJKI79JWb2MSHJk76BMWJ6OKEr2unKbF8gSzRYZ9SldjA
iYTunCznmcXBB0ewpBRITAw1NeXLiE7pGvwTurpP/USvEUEHvPDjxN/+w6pTLRpwnhJlV76tE+b5
JdK/hoifNwecqmWdmGLYdZvVAJNO75PHtPWlPf4wSjrHhlSMn/qlVaxLFxb+xQDHT//eD4dVlPo0
y+PPzjMy3d/Cyl4VpgxRaz7bxdadC6R+5ggZXU6eSXtl1gU8f+vKL0TthX3p8RDsAx0zMxfQghUL
3LqL0KzgIxC6YixMxCyceDY6OskdVPsrqVITCBuMUapyCc62mcHwVnBqOoawdUSes1jTulLso4O5
zJkIdCsxCsPVGszzfKlBPvxOZfv5y5PiRCyxwGC90GP/dgHPY6diYk3d+dR2yeplpXLIB8fpGMeO
+W0VklzQJMmhMokfLr4o0C33rGX2S8chczjRfXAkg4NRc96HZhdY82K0yI/NLl0i7Ca1o1baLwqf
Zz0dWT+lJYMm+bhtykEdgvnq1og3KKSpj67oHa2/DMordJlFmJ9gUnbpDCuhHky26qkPfz/7z97Y
F7ZXEoL7D90GiSPFh9QeAojEcUaASfa4MrTG5PMZ8nSgM6tXHqT4hwwYtXFAy1xpPrZM61lEnDPd
a+fQq/2h/KhymmNSmvjlsodNL4btB0qALy2iNCWaG2uT7uw5ahXubN4tHaGpVWUCRYgUH+uKG6OJ
eFpPVfHRrgWiTNNXqU7zF4TUXqSUjfjbHKBMi7eV6XO5NhvhGmFnCdkBor2FGud4xhvx9zhDrYFm
gwl3nSrNLNGm9Gasg6v6ycIdfCzfBJGqJZ1WuMLQczZWM1Kuuv2QRkmccL83CyXiXDxRnpWjwK9+
ERuJFMRFcS7oMkfwQpkNlGQwxgHUkOazlcrkCq1B6hmHR2+F7Ko7CApNW8Wycx+I1frQDWmx6+5o
iPjjYNhHnhXqBGGrv4muBA15dgodg8An1b8oP6lkrMUViOSOCp86j/1qzUubaHfbRTvadLGSPbwd
k5lDNSccKcUVayW0DHkA5bLoW12/uH4AUCT8fNlIkqFU4bthSkGk+MnH9IFFO3EgniSD1wgs6Ef0
1hGNUQqLLWJSUs9T4wMsqEwMiIn6Fj8VvlZF+S7IQAgeIlZk5NLOS47BHXeRxxJxRNNBTMHQSs8U
DNbk5mvENC0mD8SokDHObYRoeJ4t/J9438QwGQZVCeesgyr0p4hrSWGFVWkNC/hE04MMRq28qJld
DECbDP4sexXPHNu+umhQ0bjx4OGqR0tdWueB2o/V9/qcs4QRMiV33y43quMnDcrQ1NPz5DxR+Ilp
QLelEJa8nnxcgm2WcAu7F8G17RKDiQfvJ60PPnaEPa4l1zVuMek0hIdUpLKFuN6lrBup+wBgi963
6/A2PnbKLugt8Ibo9y/NYrX2gU8JGyUzONMdJnThRN6SdqS9jBvkx5+CmxZcQZZ3OsAOk8OkOiRR
iuZgSHQdSIlEOUZc5b51kj+7ftrqmkZjvbISuXIBXxAt4kcbiTRVt5JeaVRPuBR9SG9gsyBVgALA
mEg41u3Tnac1SY/MgcSi1UadNZ0/HzUqU5BpP51a362KoSoorRgNWV4wDiDqk8+IkkP3AUqlXEHg
GP03AVLT4OUKhK6MnliKUIZD3YLInVHWqW1aWRQ9CWTQxbbEOUR2bLL048R75WE6QlSp1T7OFdsT
pBViaenkR8gu8cutEU7DRtVPh68lk/UKv6e5TZNW36JTGrVU583j0D6xHpTZ3ojoqu/ip08xhs3Y
kGnuej1Zk4M0g0yVYvPZxAgWLxotidoZY9x9eF/IHZT1WT903fiRul7aegnhay39ITl75BLWsk8f
bTc4enbgW4YnRyeUr8R/6emxlBjQMn1wn4MrXBQrL+2/uY36njzbqjDOotB+zZLuEdVP98n4lq1B
nxyRCU6T5gz17DBqQ2ip+py5xFmK82bMWJfpUQE3Ob92ZRYbWU0dxHkHnd5pMagE867QPbH0TdS3
IUYuWE30P/6NUEk/Lw/dpQMzSZE45WrOnEIQtXR6DKTJkjYrgHaXmErcqgrbGI+A+Oc6NEhiwHfV
paGcqNCUpQ944rFxPRE81gy8kagZhCbv+aT6ZPxoyjQpZCWMH8MnL/vA7SS5uAWaT5AWZh8IV+g8
PdJWyZHJiI0dyiamjHMxze4DP4H4h5bQwzjCeerGp9rv9XwYKweQ8lY+V5L/FOa5CLKA6ArkO51e
VhaoVrhKWVXTW+jhOsLXMwEdANFjVGVHQvnyBtkuSqswmqDVCT0P7LwEg1JsF0/QDQCNgI32kiyV
z+qSgWO1PjzcGiUrhzkxuQieIK2EJKqSouoFiYeubijBmGnuPCNfOg5gb5pEssaFrF06V5QEQ/BS
8bOAazLGIga3RIHmoqHDQCM40G6ga4GUWSOAFhsCEwodopuWd/SpXU/4nDpEFaoYjhKO8aYK/oK/
vEYhK+WDpEgNmV98jTDWls/EVO3BMJBZ/x5/DX21FNKXern5bkTLStPcMaCCr5Kuk4pfF3bTPHiv
9nkhELVQL1NlBTAV67Ha/wLqMGk1ik0sKK1whtP2ZUD0O1OhiUxWlcZU3EyQN8xbExHGg8jGtC49
/AoJHLKETm5J8xzoXlrzAh71/B5Ss5c619AjUsujn6EnRx1FeCTKUG2WLzI5cjxmuWBIlD0aYoKr
8jO9Xl3aLzoh6lSJ7eGQoEFFhcZto3swnaPpREO1IVY6IRITIcNXGEfoD0AG5QsCzMUUCBqvUCiw
cOi7KbuPvlVnTlQBwoDzMsYYpTDQfRWcTdyWyFhCcOyYYNlH/7VoqAjCuOnpCLsX31PjWlbGgjyZ
swkOahPuQStF/qx7mcROBUBIapbplBR5iEDYubTIvn4QOeCdS48FkAOaSNokZIcDqKFz4Uiz/j8L
pPFzKIAUT4D3uv6K0K4nQ+abYnRwHxZJdZXsCVHKDQAlKy80v8PSMtgxqThlfIXzRDBYci4MlGeK
MUgIVmHMP7W8w/awuK9OK2FkVfhBCfbOeBCtR9fWiu6yNgQ6Mx9UDuhMQzpah5SHR4fGsrpFoHBc
jEDRXij6f4jm4TjqK/G9L5O/HCp788qkd62hzcVm4MjJLOj72YJbktYwT5A/O4mOQGsfvQRbWOws
J48DhnAOs6/MztG/To5QtypyJBIp8bNC7p5gBBK+JBn7oBYA6YCetLWkVKTgXyphVSbn564ub2l7
bj32HHY5BqNkUJ3pcbbaEOATRyr9b1ZNVx6dgwdwls4LqXNgXXH3x8jUTEcNbu+TI+QorqP/hmKS
0iZboyydEkmwOUxH96xAuMDPmfXXLwZOKNnVSK1u0rCQNX+J3j23TF6UmBxFR0xZshNKjkTGVOxy
rrqSjFyHhJRSqt4lHTVoWSXGM2GCw+aGGNJ2BCGajIKK6zzffkMGesPLXbKWbgwttqWtJMffwaP9
pZ2l0k+zHRXVz81T8zY8j8OyG/281s51bHSN7ptG+KRRJpogTyEnZapnVz2baoL4Lmj7x48DYxbw
FFw5SNoq+9B2Y6oKpiEDoMvnLu/RUoWeA4gSsgiZyJsnaBic2pb72qiNJmhfWJoUBb1CS0IS2zs3
mJDnYTLmq19fkqycgiq0ABJW4QBfsU7g7E/+frI/1hkU7KZOc/SHzow0mSGyqHMk30VRI9NE6arO
XWRXVae3WC3eno2CmWyHTqjV5uFsCs51WIABgwqnWAQmbFWQRmHIyTPaTzpbobkZrcSgXD5LPOPY
uDk6mx9UwPxvFK0QOlK76yftesD/0lfO3hmSRzQPE3ibb1rcbr2be2jfXOxLnMiN+B4EjuiJmfDZ
Pm3R4vB4Ui6bXU4nt+zjv+MBSHlWR9+jV5i3w0luJEOnvMcJWS+mBKoHdInV/PZyjZXBOF6ajHQd
JF+RcIg2GoAc0A4PgNUtOkB/Dubyve90Sp8OqqLAl7YonNwlgFrZS3tZ5ZF3HD2a2DYAE/JZqI86
Va/DhnA6M5Pry3Q9BGXMznVuzsKGC2YwrW9z8dRfc/6xHZP/S3Imi+HLmK6oCNfWS5YfJJmSL0tZ
o75cTi9keNCm2T3l5SLtk4zm3gPTcItN/KBcoYysmpWkkpP9fjT646W83JmKsBl7mmXaWeil6BXo
MdhsNviqcvO4jDyX3dWGe69v0IvN+9XWq9xAU+f7idAg+kzefhI0SSp7QOdM5/mO9TkseMDA+0KL
fLnH66sDfwf+/tr4OHtdOr3QZ08Cophuv3NbV7rofLjavPn6dNrmpHZit9I8IQw6oeOZ/v7Gzu/d
MRD2FBqxw07i02rf6Tfly3Y74fn/j+mv4UxB9vkD0ijxOQCRzQSQMX8SUskp+Uz7pFMVEycXPJih
c9MYIRD3eQKbxcWVQ0mmdUSHKgg3FyELKJCmk1qNRgFaS/uLHgAZLdm6l1Y91wu+RgEptLp6niV0
eFjh8CzxG1PfEXzpoU1G/yDlsSjrexdw2ddnJoXkBjHLV5tTO1XSthNHbs39+/sbjdLm36H+N2p6
+IQMDEwNyIsALADpmIR2mEU4ydF6W2EIpRN8XLDmmTVLBy8S69WN8dtYnPdRiMa0RplbjMuxvyyC
4/3I+Q5p+C9bHUsYYF5gUEIl3N6a/vrFcV+COdlE80PYW9/84/z2qpfvbjlwoYmO2PxffFwY4AMp
mlB8zaok/lT6NWY8O++fSzuoOW+ceNceI+fuJTdcRe3K7DUGVC4sOB/vlg8RXOk9l9/YvwGjbWsj
rFHXo++LaVLee3ibP1ibjFccv+bkGdahTQ8E1DswuU0L2sG9gdfVnBPneeRjGW/pGHrWGV7pYYME
awbsXWEJYGU4BslnFnkBMLfWKy3g35bPn+AuPyXYN6TRBIavAyT9qHogejZtnBpO7hwmjA1mJePj
mKD2CheVglfuppNowCxUOH7kk+grCltKXnoAtlUM7b6uEYPROKC5NLsfqCFoEBkfNwxXfZ3c4FY/
3DwaLR7MikQ6imCXYSk3Bz/A6hJBwua6Q9OGVeQN5c6ovCm0lHySmK6uvTXUJB1+tGmuR+TcfhL7
6EQw9n65VdtJFiXO2w1sBR0qeLf+vUp+EzP84D69yuXlsrnNv5b7xirX9AC3wtmZjY7tHyET4QmD
m5HUBu3v1yn+RMPnr0DX56y6N7x3H+OXt8vAbqvgcJ1DFJwn50oe28AtdvzAaq/WuP3exqimH2/Z
g5GvFIr4tjBm18FJKE7cbKn6tPVcSx5kzLVUf74bcbkfWo048e0/86+0JMfA0e5KgxVz6SFHkDJM
X7jb4VIzWLNDf62ye/+D9jquaBCzqszYhm7ww7eLehPvvi87gqtP7ca8Vlj6KzaAzs32ihVGZnRN
hvbwhkGPIZVx8QJZStxau4CBwOvtcXjL2wLQ5+B/UVvRhFN0SyePbpMN4pHmZXBdQdb0HnPMfGtk
uS/30H8vopmxh4uk3+xp+ae/N11kZNKXi3Ndvv8ejEhlh/6wDD5sGwaAsmrLDs01EaUWnOOcawjt
tiz2QYCJvNxHCBcL4wuWpo2t3E+6upeciFACBEKiZk+SxalbXJl/l01SqjMA9/hwgZi/fykwFy4t
HFlMCmGM7xxX0p/PnH1ynIQDLigE8IGzzvJiJqYDAY1IzYocPncn3NdWCEhHwPyYx8Eu/ZCJHj0E
g9fAe+PdTFsVU4/6lbHUNxJbdmqbpPFd3cclRm8ysHtuEsTeHqVxhAlt+eylTBVCLQoMRzRfnSy3
FrsX5GIMzQvqNbwOsCYBRL7wkvi6cw8bpQP9xnb3uFFdXxrEi1Jmw5UZoFIYwC0gPHvVXK7l0yY2
rXeMSpuwdzCoiJHFTWPSXJyEKi5gFbv1e87qN6JD6DW5CrxMoG37L0md5/Ke8porXyc+OYBRb+Qw
KB8ejuhzWl6Lui6QSCBc9vIA+8s86ukayA86stwi+KTzz+b+ds/tdy+ADBik8+K4OnhFLkvsSB64
EUh7cczyvBo077ReQgQj0bu5YY357A6EKR7PtXnxx+jaF8+cRX+f7g2TSS7E27lsGX8eGd4FtQ8z
ssv+iTMSFpbhR1vmMBex5I1PHok30e4zv49qzSoZJyKJ30crGZOkdtA/2/zOMqPoYnfdYdrpw/T5
zZBiBOg2q/L5B3hB1ADmqGGLW/GYgkoXHBiXTS+h/97CHJ+7CVnMHGcRGGN33X+eyHothFVrZMrg
He8fuHDYwvOy973UQYZqJAWB/2V+NhFT8QJ+s56szF0yva8oy3nXk+hYt6p+WHJ5LYXud1moPxBt
XBtE8fPoNbFnl+Xbv/9GhlMlUVwTGL0vY9jJknz0P9bHjX+rs9KusuFoozznTSUv73JrVVlYG6j9
0vKwQWVDIEwSnzRpgq3N5DZ4Ey1+L8vb340cmAtJzQqazl4ZvCPngiRs+Z6Z+/e+Zu6ZvMqFe66M
znvK9PX5s3HcxiwNWNB9CdJy/xzrBwYBI+BP8FxcRoX5Y7+oOMAyLZOtlP03R1jVZX1JB0SlQOpi
tV8fr7Ja974LL4g9znH207UnXVpl8xgcF7gHjdKfD5nK4jxLtzecUmbhD3/89ccK+kbO++VZGkIK
F5E58+LwssBxjNB1gb79uit+LefzB37AJKw7Vux/wQPwrQhb3O174KVnDwacb0ChfeJu03R7dh8g
RWSx86B33OCzNgR8LOATAXqXeeceZ5823bJDuOLKLiV13NklN91d2snE7IKJHX6558ipyit+43Fm
TTT2hFxoa00QEP5gvIer6P4c+NRmT4pIEqgJiojXJtg9qs7dS3/LCJOy7gDEkAFTGyE8TZfhsNHH
Md5+uAk3j43RibmJu8OW2/GWOxj6jSTTWBTBmGo6Lj+b14ZJ7+Qs1mFMZGB1Q3oT1YJDg3F757ML
LsHuhl5nRgT6IHP2wo3091pxPtgTrp0U708wHItJeG6BEoVscl5eYYFs7NGKDqEKyzsEz+U3pT1n
B4kURCCCppOX0LiC0m9/7JsLboex50A4jolYdLvEfgQbQD78dgmX0bL0+/gpon3/s/b3X/Zu0ufW
QiIH0/cy3JiQbFVaL3d0lg+TXWn3GB6Xz1lt+5xdhiXUN5wfG/zHrZ/DDNOrz57bwqFx/VtfvPDq
k8zYiNoj77o1f0h4rGFAXlT2qjTtM2QSR3pIs5sbbWjNg7J8OwRjMIJjvbw5LEq71zDpP1qPYTQ4
1iuYvgOPYl+D9SFnPRAnHAAzODARYBzVp6Mn+v6g2omFGIWZzc+xjsrFeLioQIxvp0ijwKtzrvn3
1I+GVNMGrJm7npz3QeQyEDwF+lUyFw5quDiEbrKSs8U39Jj0cVoBwh0LXoSUBI5zlyzPlpva3g2n
UPidJT95R7m47tj7EnD/7EnTN1nUy70tTyve3qC44tgnrhdosJpzOPBW3ktuPaH3HvbNU/+FU2Ck
yHc8tbhgQP3vLcMVdi8IrR2HUrBiDRD7PyC1UDlMpSk6fJl/fDZcS4qyHplx314AmQ7wpqqQ6tBZ
AGwcuOQ5oE4Dk3vI+zOXNJUuvj94ZeMyybIk0+a76Sd9MOKYWv01AAhH1FNiWVx9moVMlLpo0XEs
nb0Dj6y8ggtY7KQzcpSIaag6AxNs+XEM0QFPK8OozPXr71k6Ru/R/oyMost9472gUyBlw23drLhf
+oyGnPs3KRRNSFRUbpZnM12ykZS1hd4k6k5lYcDa81oh46vu++1eisoY0jmo7pQEdRR0XolTHb1A
ZfHpoU4lsKCL+osBz7hflU2t3LrdtebQvD8Q9eG/r6WKYBDRQ9ZfssJlcGROWdBcUlLS+CXY/VN1
eWHnU0ewES4YJ+8D17VK5yHc/I5uQHLiHQluXPVRKhNzWOE0aGxSruQAk5TLTwkpLTAljEfg3qgj
30715zotjigDvsN0k/TKlGSsZFIl/BY5Ne7u4dh6YbJLxCJXwa4ExXhpWKV7z1qyVjgoIm6cE/4U
64+jEyGk2VdHJm0m30w8G4xe88Kf3eKs6MQjDTBzkt8qEsnR4ee6fzOEa3IgRJO17IuLYv064kKf
6WGuzSvz9SbcHkgukN9p/cZ0r9zdW8rbQw3pRNs1UZAiHohp8hgyb5ppZLOyU6Nehr+jWSf2LtT1
i1vVP9/9CjeO1rmzG+DEfXfeVEfIF0gjkb3tQMmp2W1cLq0fxJnHTYj1Gl1L/SK1ifJZfCg7vPne
cYaiiri9Xkmrz2QKkuV7i0OGNiT+tcYxNP1FgkP6/8OCpAz1qP+4GRxyIFccwTGhgk6eXrQ0uuaM
jOXatxjt7hjbz2I9Of4ch9exie3Jc1qZszBPOEaXaGF/I/r+7EHOKntIlvBCjkI6mf5GMxJjXA3w
bxoi0GRNIT3DdINV1L0hoYXr04hyCi3gRJrjQHhiJsP8UQOxaII2EQmhVTKydvHoOU74hKCfnXnb
wGucIm+Jz5Es3WjVpDWDJh1aEHsCdQ3/xB9bO8HCooJZBsPP1yWicxwwBGTKZa31zbRFqDpOjnHj
xARkbG/BA8hOH034QYBASFbaKg4tJlSx95Xeb+EubOeWesnBu5/8mu2B6CNR5CSurP5H03ktN64s
zfqJEAFvbglHb0VK1A1DGlIASBDeP/35eu3/hGZpSaMRDdDdVZWZlUVZToaLqoYm6H+vPwoN5Urx
GLN+/kgpbXZEHtxskJXVO/fG2G3/6MLg5nR7xnKfKbpu/cLA5gX4DUcXnnX85krC9lJB1D+kAHRu
cPzUtqu/V+pzTuarF37F/ieP5yj/SK7KRUI1+N9CdzZPzugvdZeiRvmhcOlnsizinHVvHtUjPRQI
nO/qOkZkuSj3HRr32glKKG+ODNVljynnMmjOEHS7WBRDdCTht6MK1S8pfU4NhhvvmyMsLMkoILWo
6x/sZRXZ1ngktlJbccE7t+hcq/H5k9NcCXDG4cfbKz2j4fxyp96NCBEGiMCs2JpfObKkn/KjO7ZL
jXpJu7Ycsb8iXT5KczuUL/Km2z2zoNlnd4QToBG7SPJROKkWOSfLCTmdvhxxkMMlalxjkYwfHL1s
XMMuzOjmAUD5iUnFOdkJq3jMZW5JNY8JmuIbYLqFn7AfUz/BHI0kkHOt93BiGOUFiHB25WZAtZgm
Nb87JtwKj+JY+eJ0NGNQohzn+duVnqzV85PtXMP4PKkDZjb36K9D4Pe/CIM7D+vpPxfo552HhDVr
3i6JeXXSjtK3LU4PRgbrX6ntvpBNi+Y81yGFR64p1EoQQvUMmh2tUIL5NZuZ/LD7onaMAF1+6VcA
TZBF0URyo2NAKmJPfWT6CgkFmVG0yB+gO21J/uAyBZtHsxCHl4A/Ltx69IluaM8sD44g44MgAPHU
zdAuah2TWbwG0hxdwyHlV2BTabhFjAbG6IQMvMAw8EqV3/Yuo17NxBuSRUPqDziKqR2mfgBv2Ctm
flHsOQZpUdtGjyTU97LwFc+xiX6joVA+m8+O3ASIaHBzrHR+MXWTtt3TzX6Tx4sGdVql6gf+duBt
oXxuYJC4hjYoPCNUYY1p1Lzgh3fmAU9OMHRiIk1PeCHqi5Jo88K0Syg2i0dP+yosAD0hCzC2htjI
u/ouCMVQxxhK04VzieiMBAPgdhf3eDzV+UM2V4Y1H8bAIilOPeChG5sa5COeKYNgpWgk067CQpQj
xwyB++rMxzQ7qz2S5KfuGmNQYgDDS1IXhhI4T6+2Z92h2kZXnfNQd/lT4byHSIa6GWCE5j+y3859
8yTaXIdceNxAMqI/7HH/iaRCFRyrLHL1/IdM0mQMyj+QJZbl7aD8AzCq/egH/ZvxRY2AmNP8eYJ3
kyYggCA7wVibVHoixfKUaauPbjkiIfOzISyeq+a5GvRtN4YZjLo3sbiAYUeGY+84v4f7LQ+Uwrcb
L568W+PJ2ix8OTPGNg5cFN1LGXLIwfCAP2WtpSW7kQo5iNPAZq644pefAPEU7yq3FwUoMyr+UYnX
vQcT1I8zztwE604CA6vxSQ34X8VDff+khHX/S/QHYmZLETMp3DCRtVDeaZY/2sEbmolrBWwCOBCF
KcKv2Bupc2FRwH4V9tasJGr/xXMKfFADTgXritac1JjCjbKeo2NCZvtvKtyY9qEa1CogE8731g9l
SLacvuX1GPsmqCrQL01ZhgtGF+MJhsRUEaNLyCmBXRnVxGlC4j5kLjm1DSQezVqoaSb2sAB1j4YF
9ja3jD6K+G6WrqW7Q+0p74DDH2TyTRtfSjLnUoWRwzIZcXqYv8lXgtEbscQd4Jji8+szUfzk5upC
h1y4JIXdMfqaBvCG9leU7fEaX8ELIh/mZQwzMQilPXIyUTJOmAgx9SkSN5grQZ1mPDSeoj6VnKB0
G3FD6RIZU089sFf+A52whhKsLW38mTBLghOyOCICg1tpz5BUxP0sLahwtMYn32ChGWDstZ8o4f9u
Lu9V+g+0Y5QdF6YDHbnGhyHsF706K35ycCN2ILG1cx22VIkU2mUFmJBMCN/weqhcUB4CeXeg+vmo
jt2RPShLnqzP5xKNU6B2rcfKArgjtzA35R9Lim4/MAEgQ3VmwPr9tEf7wlgq0g6kXvJVvbf/0lUO
+A8PN4QDAY4C/k66Iv9pIgcwaHcirQQkXrQ/qBR/cMAaqX+vYOuoAYh6SXWv6rkFvEpGSyKP6O1R
/05XdTvS+tf+EQk5tUnQ8p8bPB7bAsLOcJ8kVTnow6waw1jzwV71P1xFCW5m6lHrgR4Vrcfup7oq
LJdBsywDMKmYMjbyRtrKyDvwzGcgJwUvSxuiLyf+wuXO5TPtQxymzZ6sA8EZXSycS3bvWRDmTajT
qSPwNEoxj88S5Tb+uEzSmgMoUwR0sxHewpwl91LzJd0rlNXYBnUZFpgytyKbR7ViWqQZoqbUgDuY
+k21XYcaKUUs6nxqBZaZ0Me+XU4bR3OrKTCQ3jzn79EFUFDAAcGLoAJ0j+BlfAgQovkgMN4wcGEw
LRkpJzQHAiX6JxeDAyDxMJ6WogUl7BP3SAnRu0drMuYnX/oFtcF3s8PgovW4i+8HvpxvcCeyGxY3
kB1bB5n95JLSENJeiq81nl7iQuDpXcBwVjBzMpQGGwO6zXIv4Sg5U45RsbHdNXpzPdAvfs0iPIPL
0uVgUOMRBtO7iCOJ+2YOme2ROcEu81RCEBb/o1fLIIC2QKkCF+vgxyhBMWt8ej1WS/iOvLgariFU
2AuJd1uSLYKF6MAqiJa5y7kHu6LhkANY2otrz1ag7alg6lzn9zcBgrAn6IjBfl29weQIE/ZXEqKU
sMkxBzF5kCYbFB46VSKEGCWeiAcF6jz27QMIm7EonDv9pYTs6WY4UemoQ41jRRIGzMcFAnblIBJg
UAN5dQYWws3ye2zc6Xva9Ce2Ibl5/5u9AhIFREEf3L3RdqnmWK0wKNKdEgIz6WZGadg9qu+Ygmtd
battch1+2o949Vzp8xSn0w8QfRYOmRYvoyLoJqI5jSFIp+EL/wzeIrBD7tKLhz6y2iHryuo5vWe8
YnAELQtsEWa4i5RPCKV5xIYNOjNZUL9wN1w+sHeQ1NIS4F6DqyuuoVnAWR39yQeM/j/6g/6tfDEc
pmbZornnWKLmI9NOBVnxGsWVZOtFjagH2AfUZbAsSCvyVQbG/cU/JVUiMwFbst9eeezx35WW2j/c
IHLcwlBLYjmNtT405+DOQaaJ9g7276IDhy29o9/wT9wUSFRCt+16Bcm1E7YYPeCrj30OnDPa6z8Z
C3hchtpFPnpAiPlzTowdOFtfAcAT0D00ls0EkhiS2yZ5gl4baWbLf6D9yqNuAgmzFkijydNpQgHF
e5EOK352ngBrXwIcotjgNlMb7ToOE9q8X7MnL9P6mHZvvPZRs3Bd/sAfBVJfLJ1rc06KeV4uCamA
GFAYA9q4wrvVLg8AYlSqbsfnevWyg6bbRGYYIbuXvJvqFx1lmZ83rol7X+GPucceo9/oKGPwJyWB
0/xfSpEDi6KOZ6GhEIgCwk2M4SUYPH+gN+F08TcZRZbETSD7QVAvPQPZ8ScyoJso3TgCX6idmSiJ
tScTp/EvYSnT0UCZB77/TaHAhZMP2r/mQ7+IzNlrOUoo6A/plSVn/Zcbk4cTFogPHAfRhUP9za6k
/ONfpqKUoBDvPtSfBJiX49dc1MoiwRYUS2JOA2Iqt4SE7fu5VkN+h9eR47L9PaBpNcT9gJ55V6BH
beHDx+jJbhKUDrM7Eo91doMQxC37xfrxSIIEH1IBxDAr0leRRbz2cTwnQ0k3A+mRDtjIK3DbT1Ke
Z0gP1SdmdZSbL14LdZBnspiZ5wTJY4tc4OnXJ6rFG25PVCC/3EMRXkl2Gg8uMhl3NabQrGaEq5Jf
MSUqCtH6DvgztyIDItD3oJxz3V4l6QLiE6jVlrYckZPqAQHQOqHgRYdpzc0dOr+GpgThUfzoE84T
GRewG4GAEoaOpPa7ZLUmLrGAYwHGTyRFjvdGpEioRkSli/Parrcq2n5tTrKUMAYhgsVzpSJwrtPO
/lZOyh4cwPrQN1AnJld5WYgBLPQiQywBinPzqcFfXv/d/3BLyXg7CqU2ULUFdTfdsOaZVsZ9PrCr
XOvmTfpCAzrrdrw2JlOABLBUi38S2UkN4uOCInc0oSmBZIX6uCBL4/rlXFeCJe+X05qxppQhQD4m
DKpNSU2z0L9p8CL86V7ikORdxBswN/WTqw/7Qf7JjfkP1iW9qUkOoU+pTunPoVQHdYl9xzj2eIO9
xMoipLe/dM5DMu+o1Iez8hjNReJ1DzrCsQX5RwMr1vI/sLFcZJkla89MRL4EpsmVqXeZ6616CmYM
L8h8at+QzEZwZTTl0TdZhREzfmEOSWJpYfjo2LuADFdgBFb7Axrz+f0+Tca2eflG7xp3gWNKITuP
RBkY+5SdoVRfkgs/RKJ3491ztO518vUozG8zkzOUmSy/QMoUcL8wElR0pe1ytKX9qjU9/ECiHwoZ
chstORItZMuDFOb2dqwsks5REOBccoOT4ierBSzeL7QfieBHR2/pphRok68wAgxbqbsKcsRB9Qn1
f/kfUsXcnf+x0CCiT44acKJvsp9EntnWARwJZsImIWkEHgJXyLtx7kwjpXUL6v1feVZ+32DGK4YQ
kowSqShZeFLABdYWDk5sQ8un8fo5hCm7jdv5nFMU1O+FIS1M3IvHsJTcZ8G7c+XG79vw2Xs6z4bg
Lg+cNrCRqdw+ix5WbRaps55tiSaEsoHWLzg7KEHFn4bQbgP6XAuD0hJq8drRyYf1ce0Sm9hl6ZUb
TtmLpAJIm5Ka6p4ikvMHtgyrIVJcMjERiJmyrDLLzCel51x6wreTf+GobYviafyNv7uHIGoeZAK3
X+NRk1uAn0LPIHcVfMbSdvz3/1yjeHaCy7Chx1L7+d+kGLQMZPxiLUSL2ghL3NayoMXqCNEhjQbr
gd3Jlka1jZsxQjyiuuSy8UrqRkjs1KNHlWwMbXsk/E88WsJbbTF089pcagwjJqZAU1be7b/Gdd4M
MQBhC8cS3TsUtHoYoWx7rhzU94ZAAePK7+5pt3w69MeBnPo4L44w4i3KaRo8qUwJqT8AdhIlBVgX
lhBAX6af4aqOuShbm9XNNRgEEGpu0Ar/cRWZqkUoZx5CTFE8eKxdp/LIyznezAuJqlW7Nsl9Pkcp
oeozogZALocpLS4cfPVIah2gRbHTEDVRSTM6fwm2S2JLXkiUIp+EtgG8BwBVPdWYNbdlih2ViO2u
lHg23eSdX8FEpPikiV5R+MOIzOgIm8EKZz1GXYB1KVjS400SRqXTCGIBfB1P2wtqjN4SmhiSBFJw
TuyUyXjqfHAWZEkcFkJLgIcYRhuZa56JbjCuZJxoZ0GtwKaxauTsuY/QNCQSCMAqNyNqAbleSF5l
PE+sNWkIwZsdTepPpsMjQEsMew4OcFUKi6yfE4bEi6BouJa/5KJW67Wn6KvdW4/oC0nOkyND+4i2
rHDQzAii97P+7r8ZqMVG/G8StygriTdQMZj9tGKILNoEfAn+QxqYooybRLpwTsiDwQBhTWzPaXyF
hKxjs4tqSsdCpqKCcKn8e/KIm0cRbpJNIB5kBEQHhem10Goa7Sfzd7xShoXzYgMLkQLv460vWvDh
Xki+ZDtQ9QUS0hhbR5J9fOYwfGJqNOVNP7sP3FtqdBLOC5dGDAkvGbFMQUP+i5CGV1RdqW2q9MpZ
HlNyfeuPPPOehl+iEEA/zVAAnAF4VDVgdBZNo7rbxGGG1j/bsazNMiD/vRUiB8lpn2vFULJU9gpe
U7+QuiCF3DODPJ03UXiLNq3kR+mc0eIgW/Ty0CQJg/vfllNyMFjZ2LTWslFBiUSkvZVCvSPhrh57
E6mrR8PTiGXMO5RvfnVbquMCd4ek2b+7AF1cLbnT5u2lYJR/OkP9eLXjLLrN4GF7xtrAJsL2TFdM
pypSETq3swVpJ7/7Ql4jUf96xF3Z/rDovsU45KvbE9TGARBXQItZ4TU18D/eAZ5Wuz1cnsg2seYh
nPsAT4R8FjU0rF34EhUXEhgXjM/81B72J8H4vWPh0GxZ/uHSNn9+Ob8trzkHPOThQXGZXehKsV99
TLhbQeG3voN+kE6aTV4s69cHABYkPpuBvAE0DWEdRnFsDGjPctVQ0DF/pNtS9UeFN7CLBMuCQdiZ
20rjTwJ4QDV/law5OHihCe+tmxVE5tJ5+h3uOQvyoSdCT8QvVXhLglrySMUHvPKw60LjhbRPcqtW
fD2xU4ZvDg1yPhn4iLQFzRUOo4zt2sFwliwGzKZo6pa9Xgu7xqftGimhhUK3ngOPt5OPAIpvwYTp
+0I1qgeNFEyvIEfYCK7UugS89ghaYj5iw7WY+MA8LTx0MNqLfQLNUB7Y4gUoeRV0jDsm5ceWt3aR
Q/2X8bKbaG2dAKA5C1ZW7lV2kGDPUoTGdgJJNF2bt8WkEtQeRKVQIXWi9+EmdIT1n4znnuaavfeq
A3IHhZlchdA7fOBzXnGzKa+ZMFHP8xdbb9OzCDiTtaBk6BBE91ukrFhFcngB6qJRwFKFYMjOKDDN
7FuP7kDFHdDFPuIr/5RDVL5wc/KaaWg+VSWJSnObS/Uu7heWsuJ+xNESNA0yqIItNkWaVad+129V
ckLEFegZ5BMBNkbQTcts55vNtiyWT/yVGeiQGbz0gCOcZOHNCHHi5W12E1jyoewXirRqtaCe/MzZ
RfLGRhStrnvMU7CUYcSMGrasZCPoGBQMe/ryoz6wmXJRLBLkcYw+AW8p5izTw/BcKQy5fgVmvTa5
gBHVMdqZ5WTPh2hf0zRXrCYnRMXCEaAE0eDpA1I1QfGIqGIHlLVEwTQPupITyEVu1jKzcGIZ3Tzz
dhw7P6VL5xlg2oQMi0hNxVoYMOChGgdFHvREbVrpcUQsBAfWNa7NX/bzImN2205GYlxQVZBViIyU
Ru7b8zRUfssIzmGZ0WYZz0cDEHv/spZtvaJOwHOl5rO+GqpFyxBgJWyZT1oHSH+YzNoyto+ZCe8l
a8jGLAuWFvtQXsPTM7oNxyInZ98GB1EXSuGozWNdpOOj7GWM4JiIel5D0x0GbYytH8KWIVul72Cn
ky+l1key8GafGkcyX9YfCLWazxtsP7XVgHcRllsoUp/rJlq11bYYV+prmbbh7TlHQZG1C6eb3zBh
YWJBvUjLVYFDB0MDiq1a3FXloKhrG6I9CuphocmfUrXgdXPn7HhXtuyT5aStSpqC1E1UL14YytAY
nNJxpeEDrC3iZN/o+yeG/pTqHPHGttTmhEB2yjudm7j1VJfO8DtnTq7zln2nPKjTXNc2Ne32+P/T
n6ouAHNp84RF4/jhzGG/WnvppC7BsuEHdNY7FjVakNQQ8osCKKeaj7dT2wRKH0hOoPVBj8ox5gLs
bX5L8SKKUsXrrN9xxLYutJyNPm2eaBWMFYteiEByX9QMEhStRxIBMgmd3enuC3vMyU+reY0PeDYf
0FDnywq1hum/E+/JAugDcrEKQ7/Cj0hehPR0cSuCm7rKQQwdH7uEalyZ7THrV0+G0kBj2eFgh07l
G7MYv1/aeVDgfT25hgRdCYYzUOvNmC/G2wr/fwKHLt6mbLmasnqla6ffyNO6tT9u+dyavvr+3pBC
sYzxnYqDmhBYr2lNvzVHu/MA+ygNKI7FwfPySEa11DcYJdKEReHfxqWIK9h8W6soZXIvhoFi0UpR
CK7EuiVs5yiD8F/DsREScFzDMsB0Zay1cTnhitjNW2OZQXtlK8Y+TOPKAGuyVxI63WbeZlzM2RML
HJIMzZVPaumN6ql7HQZmz1ehlvhj5vfTAqcEkwFUuF7Q8/tePN9HW/mIlfXttkKeUsue7CwGbfnC
xbMLDfqtZSDKjdbiwunZrmWHkh3aIBYcZpnv0BprrKX6MHXhE5CP+cP0avd7yvAXA1HarZkdy+a7
q0ODtuqcbH6rakHVhXYdsIbyaq1hek4zEF4SFsAZW9Jr832eLCa6HTnEmebSn7Rx/8Y0sjyxH9lQ
fXoQ8MrGguHqNm9jk+fL13MuNaEybgtw5HLeJKu88BFATnRdYFKED0ztseMp9bjIcGSNfTFMv+Yw
IOSyR4e11W2qCHuuL1PmbKRGY/V6VjFPG0xLN6U6z7QtVg1gx0XCqTVvdGi+VZP4rRYW1lKVjoMR
OqA2xTLeGePxNXw4zRyaNSEZAvfBIqXd28rZSlaEy9iZNx/k+bTwplsD8DPaIJZNGvrZtma9l8tT
lC+qIZDrIHJWz3beaAKUfr2X+OhAEL+dD91cSuSEBtsZRCCelhpKBc3XraXDbJ3XFkRIXmn5GsVV
BhlTL9r+qDLTbFrY1ap9bdpsnybbJ76ENL1h9MrdxCBjThrr4Bk2LrT3Th13xFiKG8aKgic/99bz
JFth8toSj16cwZYwdSnkLfSqXa/TMTAiv2HDWQt5mmsjWtiFDuTSLN5osKflGK2VIojRcjFWGed6
zGu7QKdWtIMRGYbipRjReQhhHMpg4DZjQZ+ytTSTTQmwGs+nbDM6Lqiv9g9yzelWurEiSL1yMMNQ
0VZpfnQ61m3g9GEHW0lBmS6raNVF69crNNLDaG5bAkWxzel+VYKy2RrtR1mGVf9RPw/w5NxzMz92
6W7AXJE5Hox1G+apvJZw8WJyd7Ht7F3RhHGyVmWx3Er1QFzVMxS9oYPDzBGPxOgxvDyl4ZRe5OQm
vJrG46o2eASYK8c69cPJeZ80efeyNgmjwZ+7p3rKyk09+FF9NqJVj2G7cs6tpZFvrPrLwrqDAalM
2OjmShYo2PJbc9X0QLhazsmIvs9QNpd6jrFOmFirWtr3yiFp16mzKKOd2a5lZGq37eu54BVb3Url
XJKDpxrYFBS44N4Cg/ZR5pmr/57vpewstXGT4C9Ad0Y+N2UfpLdpd3p9ejND1gqfTTBEAafxWMyV
fuGgcjP9BJYe5X+04FTXSYVIBDNqvKVh49S8K9HO1Z8v8/P13JTpp4qmSrLPdn53boEkLVTaMns/
VYOs3ZTjLi8urDwtPt5en315KUDQDWZZGEtWs7Qf1BXFSc5Ihor+id1tOMXaR1XcJRozp89Y2b1T
dPyHiThHDhSx/2dE86e1fpLL5eeJxgtrnWLCZV8jph1fpfQI1lRPu+69q62PxtzX9rdlnFD/KuUq
JfaSLHGwVKtS26o0NELXc4DMK2NlimC4yI15Yu6i6R/FLGG5xwUOvWm7eQOsxQwJoy9YQekNFItZ
DAa2lNjOrEk/bCw4ks1k3rOSEvUIeMTiemM2xAAzmJQuyPC8ks+jSql0MbR986CUzPoPIPee3AS/
4PyslmHrYLi1rculyvRm9dcxTvoT26+Lan1QkWTb9LZRykOZ780JKTaypzxfmLT7RletPbCXrAEr
uOBlrQbGJdJT8XxA8sXWJor/ZINl9Du+5nV97OyzOW6eyT7P5zea1OXf23AEu+ne35J2qektojiL
sE3KGpkB9Eez2WvaqdG21rDFk649W8WHM5yS/NSZlzT65YFBC7tjr14tRgkW1q+jrd+II0zY7bV+
+1PTo5F/trQXPOG9nWkV5QB2e0VaRoyCapaFiWdZoCVbXGDiaKF2kH9gHmhu6+k1G2TIF3tt6ju7
vecMOdUON+NUGqe6PN/ex3r8ahvU2/qypoXcDAxpY7QhV0tjHqO2k8eNkp2V6FgX20T7eJUXxzxH
zao05ma0Hsp1Ve8y59zpf7dbDy96t1+nyAi+GjBPnR5B6ZQ+j28ogtr60tBw5OjL++zRoqJ8U67H
0Pu6vCyfywLWyYLpdGByNPscMU2+ojNLUv/0Fzx6+6MI9gai+8n/Y0bpsfnp+sN+/jOxkWdIx6K7
vjvgH/DvKJ08awGoN9ZbDRnf85P+sjeuwAZ6U/FwzCjm7MGpOLZ/i3KDT2gDr6kmi2e2bsx1kWy7
129GkxXkKZOwuk0nzfPhHvcfU3/lGrf1STG3VrGC7hoXFS3ayfiIhkcyXFr5yE+jmva1XQVml3zo
ylluHhZW4+1HYZCWtgDisDooTgXLJD1GMO0sWmTDwprCqttlr/CNXSdHTgT2uSUYVo1gKGzz2rxb
/8kwu88KfadNEWchnbq9jjLTWPKvif7iF0hwyIGUHVpro7zAAtcvm1So/lSiCNDqYUAKWf2H3e6N
9Ldg8rl1ULIfSUHJgh1zRz/6C/gXdiYt6RqhmeZ9TLpLxYyP4QtOIu7mBoM8gMrKUM/mjrHO5dDG
jkP2JuSwcYAETamXBn7y9bFVlmW2x/ZixH2p9TjboMYqxilOvl0v+nGVSdsI3KXepPiV4EEl+a93
8EbYA742eH0dDumKw5lDrjdwssX9FdP7jVqfMtuXscr67ZmJTFL3CpETpP3ChgJXgkHCP3FBqtjd
joa5Rm5rNhdsO0wfj01/9XQZgqxgZtQuIUn5SDHOBSLG0NHYATrEnnDgEUb7Bj5LCsNqpp20EqaG
Fh/KVQwPB12/JqcCw1Ydrhcz20PKFGcWykY5a+fuYF20i0OLDF3rDdzCvK9ROARRAvYaqI0voYqB
0i0CYMPw77XL3NPfaf43pyvlQB/1KfH+xtnpb/zM3L9eNIr+/WUIBg7ii1Psi77b+UkMLKF91Otn
B/4RTbAQe6v/P9CvnbezO1iIf3+6F8TfNCCLjk+ac1+zryZYVZ4w3pfD12z1nq0uole54L8LEin/
RTvxBQs3dyV6li8rVKd8A9W3VxaHA4/Lt7TnWN79rlyhomhbvV+EWfLdpPvf4K+5mgxDvFveRXxF
OzhO3R59bBjVHdo5Ige3Z9TNgVdNm/PsD80sH+fTD0DvjP5bE7/8ZTHb/oxeuXCWg391Qtok/Ct/
RxPTzApBp5j8Wi6giwJ0wJ4aaG4x+wFknkHyz5ZI+pnvOePPOfN5aHW2FD2/z9n2LHugDXyMnhNe
8Vt2f8AHeXAkEnyDrWnQLn7sGQJKTzyHGvCsKr7F/brkG020AW9/fhT/54evnOV2q7ln1XvOeZjI
/alm/v81EJtf12QvWoXtWc9T9t6Aydy19ejyXDd+Nruas2zmfzY+BGOA7GGWzj7tXb5uPfEDKHQ+
Dz4ql5B2UX6Lf8ZPBiyV0X/wSnm7yD7crXgv4iJcjaUT0o4gfgY7xdPC/gY2j3St1zY9zHIQ7ela
YryB+CEXUvyeGKErc9Uh40VjchnIs7O4TuocJsV7B+d55XLpTogvZksESvzvdH57Z74+RTthzgGZ
MEPZwYK4M7fowHoDt3Xvlzi8sPBWvcuqKLy7+EasFRwKL9Lqsrog4A0vd7be7M6IozsYuns5sHgo
avBxwD3lj8fBxFOM27CPgMd/937Wzlg04rn+t/gzV4zkwTSKnnoxJ5LVH7Ko2DKpy+PwBRvoIOx4
YdFnBzD3AFdsvjyJHvxxfjr99QxpnfPIzP8Qs2oOh7/7n3NlgA7Lhk1YsO0Q1tP6XoTsvNNcni2x
O6DD0hcLisvApeBbWlT8H9Yst2X5301RLtv/ranBv83opeGSMwyde5ov3ouCeykHKHW5n+IejJ5Y
d3rw4/6cJ58u8SYUjeqVK/YFsTIwVxXt7JWLEIo7RK/bjOnp3DR7pWzE36HiR0fXcpvEHXp53MVy
dzrjKD0vTyfxOKp45TyYj4yTf3SGCwlFI/qSlllftKr/NOLTuV8Q1GYsbhxf2YvqbBu51Hr8RPMp
bnktgNKz8iQemjE/s+yADXjDQ8ninBJN9+Lzf1/KfAGFzdhRdBa8LDGJiDcR/okf8IW+lcvPsv2D
p0nbzcABPRxjc60jx8EMe/joUIS1q4pRrYxkrT4dej+cdqNnjGegkebzmcMVfCjkntV66j9zbG7x
FywXbxTgziFxljd53eBjWG1KeRsPP12xv9VIMRAynl41ZYM/xfOEYlyaGwMTnLkI78XQftysrRRv
B/ucdz8RgLaj/enoQB2Y6Cq/NrRr56tXddeYDHlD0HtbG9XXlAWG/pBhGYdt+zrE2EWtKlz/x3X5
3jSOXzlr8xcypb5rGHtgQ9VuJnutTF92daqUVZseFCKwTHs1rh+vU2ufimQVdRdQ0wFDLpg/ypuW
d7EZ9FU9rYruOCUb6718WkFvLmRTxHyZGKkc384yj85xf+zyUG/mmr5MQPHfnj2AXs3bG5L97a2Z
31aJtVF1QGbykQLeoqOHWAU1kdERtPQzgohEyYeR7KfuAxFt1KI9XI2kId05TdZlfynev6hpsjSk
nC3UxfOFYC6M+sf4OkwYn1jfKjNTtR/YX+P9q7y2g/xlk+q8XzsnX9sIUHKUZHkVu0X6yz2z9W/N
+ZPbh5bsbZSTXlF8x+jLUmi2sf6brJ9bc+6US1JslfZryq/680TmP2XH53BIZd98fyT2/WXSOcCs
gUOk/Jj5ZazwAKelqTORaSNdzeDMn9pf+RIgY4SKWr2i+kknTJ6X8RjgABCn350Kbg5vJLSW+Yfe
bFWhqNc/jeynYcRCfKme+xKHuHaXGnu13oucMiG3NMyj1IYdfXok6eX9xZjP9ggoNvWnTLpn9IHq
9ofZPhyMk3aZOS+RohnyXw6706ePut4+u88SlENe5Rb63djwCyVI2hv4XB+OPfDem2Y4k4TC2ab6
I9MvVUTBAw2PJOFDeh4dOaPnHSYvnGIWtblQ6DmZcmyDpK+cV8WYpn442i94nmSnNHLQWofqCUWN
SmUNqHljfqQdDGgzYohT6Wrlv/K0KpHgS5tM3pTaPb681wP2Km6yUIhL+qzwjQ2BqyCQzfbh/vi4
ebY3zCT/OMxem6PkPx4vd48C3Rv3GBYyh/sWMNtlJuwLEdrwf4cPgP11Epbomee216D08ooVNKUr
8SFmrO+7GX8+9580/TGGnoR/NhAgGa2kKl4dy662NGfrq8TQ7wGsw9V3taeF5onAGrtvelVQKlJu
2Lxsm3P+G6mBdrBP9kkEYsLpBY3Ygnq+1M8Rmp6BNvyMwVGIRPsJF3fDCMfxqPb/UDh0r8AYqWQy
pqrTIq93fnlDBQPgeOOo4PRxtubtM7WQsSIiMPh5lIU1vFo0QbhgZ2BNjxSiPyrWOkl8JKmIaWi0
w5aayWWd28ebDrahNbVFgX8qVVLJG9DImiJyG6QwUA40o4E4ptj1iK3NeBytyjzaWeJorjZniefu
kCvkxhLFcsXMkYm4GMthx+wT86xPogqflRYdwiTlExBUtEErav4m/XfS0prZQgxX6HMorFj15a4p
mKj2XIlNKd6oEeNeys8ilDqmVBySuJprFXrt9Ld7bU9tW/nVEdBHZkoVNL+0gUHuS1+z17kdWBoH
zLZF52Mhhczx+rQuMP41885YZ1P5DixLOmlQKTH2DpLPhmrf3SK3Vm30RVdxT2sq1+NeOWj6oOuU
ejdCmqq/El0epTsRbMkC4Vz1wPnTXJHckN54FHIkhEww50MMOhcj6v43pk5M5BCTMrD4DPrP/zym
aNnfS4wsoi3v+dGigdDfXxYFGmZm1ixnJpT5NXaJIJJvtOblKHee3DEYQfv/EXZeS3IzyZJ+lbG5
XthCi2N79qIgS7aWN7BWhKiCKmg8/X5ZPWeNw6GRxvxB/M1WABKZER7uHhXeoWA6Gf0meRULKoYt
fDccRCm85g2FbXW36KOLKXOqPs4JfeRkGD6IQlMD1icsF/P83kg49hTi3pWutlznbeM5pebaOmRI
Vq8MpbiqP/NklbHx2kee9JZXFyId3E2jfUWndSaRq+bPcwh1aVgAI6jows5KoaNUMLIsyB3oECnz
LcZTPr5oJZywsztot4thUqY/+aNZuDqhpAk5payvYiqB8yMn0vFV7ICG5Cok/fkuxRy3g8qKCL09
l1eOgt0SzvyYqcmJfEcipdMeTpihIJ5prmv57jRdtyWsSTlY8CJVod0DONTnG1R0uEZm73WvUvHa
xTT3PHa7eXiTNQQD5WfS354XpBvOwcmJo+QDVMm4Ao6CWZi5RurTJ+iUhOmCl9PwoEivJZ6hCxTP
/gYqyITpKQzuGKsbJN9H62XiVa2UzOvFd1dBghAVK/6RTsS0za19St0AqjFqC2sggNco4FsPTbYm
Njnqe63c1elnZoSmiRZDG6Mj4lDFvM7Zp8dXzXgvEW60tMkwI8V565O9OUeW/DijKCjY9GwVo43s
M29wS4YPUNLekg1YZhdCJ1m2oVmiuphv8wwWIUWpFEqfln+kuuyrDpgxlaJGYDmQD8iF30GV++XD
kIhXU2z73anzmKADockMT4zeKfGbMSFuOEEM1D7a7g2oL+6undnYK5l9c45/tLCnlBHQ9mBCCuYS
J+3QEWSC4BfRCO+rUK4H7b7HocezDLIJAJpNs6vWLf+dDqdDr5JIxR9q4ITdmxSi7gtUT/P7a80v
XkjBwN9z5xHliHWiyRUUYCwtsCmeacbC/QbwPHMT1IBww9RZ93OIxnUVzfjwV8PjQMw3AUsmNSy8
hEmKex8ucoYMNywyyw9eSNglZb4dyeC7Tl5NkMBs1KG99gAwcNqUN3qkfJ1okYVcciNHoismxUcM
1ciXaYQqLLVA4J+gc+2xO8OVS+TQj5n+Ntb4bAnS0FNH7FJqgGt3k/50rNiDx0dmiqn6pr7O9Mjh
BeqcLHSobJn1HUYwKvwNlv0TdMHGKlyDSgyqHnjQEo3t8Kfs6lvLhuWmvZ+K6xZ+Vr5PrKvsdI/Q
0smuleTjZK2ZPaCxSYrDJ2kq7JfT+T6znhf1EXpCUj9VC6qnHlabccXTcmzKlxo297BAT9t2+kQ1
QuFVDZNym42JJ9YRDT66DKtMTVF4YJbiy8QIbX3N+pFQLC2vneGJqZ5DkUqUFzHjiR9sjRgie3VS
Onu4Brbq1YM23NsJS3v2gkbwAb8RbdxL0g8ZniAE1dM2Kani+BqsEV2D7kULeaCqRfpy4F3WFusV
uAxKJ8dZVZaLQ16Z3tbmO6XEfLw/6RjzSZabUg3V9Xo/NP3KnB9bk43fOq0c+hk4MSDYrpttLOHp
QElFbSESL1bDg3b6cLI9mpu4HdxZ83LiZVFd3VoQgmL2tjJmSkiPS7ouNM+hRqDB+bodzIMav9NL
ggZ7UDPiSEjzMVzNEisypEAgt9qteFFGotVqhHZG/8sB/YHPxSrdqzXeTPDTNV0NrBdg6SX+dE63
rPI0FnVWRTZiGHNFMZZ1ZqBxQlOHrGR5581C8LDB8Ad+CyUr5hmoH88NoYJFjCHxpJtHE8ZUCd1F
uV/it67r1qN9J+d7nbKHmT+bOlK96t6EzroYbm1eG1C0u+xzgG+jVpReb6XuRddCC2FzjYcMDbQt
SHWkdvGPZhJ51Z0xbqb2pRzuYqgI4/zeNIOvYWAAf5TSBQ1pBh8uPQPtMBpTIwtNTPGswJHFMOni
nflOBu7tZ082281FiUp9kCkfpwFsMmjCgoM0+Cps496DMw9MyXBMIQTCgwF+Myfw6s9f6KchDKNw
PH1BADfZGYkcHU93ICf4Sy60dAzL8tssgKLAQJ7cQkUi70Wr1KwiXq+UJhz5zXkPxSlA9TI/zU/S
y/iEmQD+P5bg/eqXE0KmDPcFtkcodBZgqxj8E8ek3tCwjIG0GB9Z0ScZZwPUtqf96UJpypCW9TBH
hZAJbdf3YG04HT1kJfBd0UOoeCweiU93HMkPBmhP8Y1sQHmGNVIH9rtz9AkS7XcNHYjkxk/xU6u6
sXmVT2SMfpndIQhTy5saYskJuiMLsBhJ4yE5QRtzxJAHSAj3pMxN21UDGQdjLvjFlZDnaLXbAJSk
YkiOP599HZY0IKgMmyi0wPul0NAoQYc66MbsLdh7NZ6dcGuJ5WDnr4wfx8/2erxSHs6v0wOyQooQ
Hcos3mIE93CWoNjByMeS5uKbgHUCnL/vD8LDwvCXocGc4VXHcYDHg8QUoGQSA/ogTdTh6sMHN5HL
TJHIYPGVX0JVcGddHYwP6IF7hjkjBFJ9xQlHCmsmPTjh+ZNOd+5mVN2ydvN80zREGahmvHz2LLRL
jts5lLk9WBNN6zUIbAe3R8G6sLG4JpCdsj5+dtRZCZ3onoJW6IOHUT6cHtqnBkUi7mQNdl+LGB1T
w/Qh8lZpoPRwYgQ9FAkS1G2OnKO5aGsx4FAiWFE+FUETJ7Oj3pVArbLEWNDKoeW73CyUsxDjOBJW
1jMSjpATi6ZRJGeYZVwG7GK0dRDqCM+AJ+CJZpWw/1HW2LkJWdfijZRDiC3/55YudWDVAaX+4xk6
tg/GMZ1YTgVtRM38M+3NAe9ln0JlLjOn1pkTHSZlXZ7WchzKGfw+bquARhgWvRqyTXIWIzOh7QSd
FnBkv+Ibzbp7Kj1uX9KyzHonE03GCvcLyVhhvDBA1zToq2CZWHr5fevLMPxATlK4264BX+4UJVir
xoGzhLUVnMpNjhVjvGZI8F+AKvHKphXRQd8p+xiQS5tWbATfQXy8PW/En4kumxSZaLgleeB4bONb
urbjPUwj+E+gDjxh/9VWOhrpIjTSFQcHY0CoMw2xsVzm/ylBCAeBd+1Fu8ZhCRMtVz9o1ybmzvbB
wfSBTOA6x2Kk5I/+xHSFkP49FjSd5ME8eoybK8QmmwVJxZ1M3ELg+DV+UgomXjeQv1Ur7dJCJEFq
g7zZctWOGBgTMldPvG5e7fhooYq7Z80rjQAIuwdQCSFCmO+y5+51+dLf66/TF0U9ikK4Ch/6LWYT
MEMN0G/2aMRgqOpRxbHFwbHFrnMU04XZM8OnASG8rJA9SyPKJRRnVM5sAI4VeQFb/AAvvgbwEQJw
Qp5uuphc0dGYicuSBxmYKYsSpL18W+xVEJVbrJiC0IgfI/REWOWc6PTuPgWdTpXDt1ThfIScBQ8v
xIlS5yFOhMoDqQyzoyPdiMmQwYBg1sL6xdKLN1byOzhmGArp7vgpipfTCt8llolRJlHAKkG8RAMo
Af55hHnEtQpGJizpIqOCcgHl0CygGMFT44eIAZ9POQUMtD0wIeBW8jlz4fOL8yXHkW2IlNRXJx/a
Ye3ydzO+oiSOYUpiohRPvnEUpGAGIugOR1+8MlIffSw/hQEZ2JoDCYZHG6hGULWBbHkQ0Gv5esYA
F1p7vAcxhN+OroawVMWaehCccINu9fYdyFCCg3320FNEKXy4pL10bSZ7rcB6TttJ6o7r4eelkEzp
p2XhohWM58A5BiXd5Qt/zy+Y8HWJT/2NvZ0swSjx5AsEldYOgI/UHl2DGNA3a0S4ubd0kDK8BDAo
FtI0NEFQ3thrwR8ZNUJ25NI5lAcCRI8TpM2CkAyDF78pbj/1BbRLiLYQgF70e9DN6iRkiJQm9tGE
ka7O3LATHH8oNW4CxMdUR0xDXxpY6QDwl4nIqoWohfW/Z84huURucRQ0ehXHXd2VEbix7ME+P2Nw
h+uTcNuAo8NgdyBqML4sIdEY0INTuLzYDbH3iwURscwT/oCoH+0HqSGx9p9V87k7BfUpwOJLP8Mp
ZEmEFyto7g6a4KNQBjM7C9U/jWKOEt9345oG5OcRUNVlYC7HywAlTbrcLu4eA3Y7YlIH2bEkNriO
Xm9ISMBOSBwo4qBjaISoRDDpiWgIT9Iv6bN6dz6Ld5Z1hOOEhCjt0NslaTA5G0l1syIsiO8RP7Hg
kvOzEJu+yp2QkcYKB0/kw6QXiDUt9Ee0T4eyHXty7EGG1S/HwgngrDMqJxjUQF/YM4QJI7Z1HDsb
apJ/RlqXBZwQslAj5ggZsaY9HQhB5Y64ccB/koRS1pJQCa14f4lTGYJOelkKNNrzkC3lLm/jgpkS
cwc5wCIG1POz8q8hlYKFpNYhYo+uhHOHZ4XwwIK4o8MppZ1wItaNSff7wjcgMaEGrdDAAAOSFvGO
EV/4/3+qElywHMHzZuTHA6HYuHgcU4KCWrTHii8JPF+qw4z2iB9RzyKMROQjaOEgaLWQHyCl5W1n
20417reQi1T4nKYPHAXyxOqV+Xrlp4Iv4+MeCW+WCxImD1OIUBm5BXyxdPSxDSWgRQqqSyiWPQlt
Ie7TJC9YceF8dfQ0lEpQ1uH6qsEsYtUdHB8W6GrHWKpddboheWDANYPP5+TbxNowUprqzBt1Ec+s
JY9FsHqk1ACgIp40M9amz8fl8TMVWBR5uXjLuCAmEFc2NNG5R5seNXOUW2tSj7HdWfWewYnpPBmg
oShpyoPtuCQijiaCbOL7pCHNjeQyUssop2d78tkBo8AhRGvDsRz8hURWgYkaKFWgVcERc0VkyLA3
LB/5I2x3haWErOwSrjDHMeEs0Q6W4h4yL/I8nMgeMacbAgOGBoyOaYWDD8ejE5Rq0BfPHIUL2mVg
eCJA7068SLzjA40NnxTcxV7VJ/RaWF+Qq/KWcuQzVTqXEJPjklgHvHXfXzWqeJX4Oq/0Cdmn50Cd
dYuEcMhDTnc6eS3sJGixGGLrCJRXGsApKitmUrJjQ4fmUqgiO0EBZTViIPEjDBCm3D3NLeBVcO2f
Qtb9bnzOs4etLZ5MJ5I7pvBFfE/PD2AZJrLBnSG1uswfll3deJVpZghY9ITggftBHQzkBd7KRHpT
eYie+VLGgEEJiMzl/nELOScpgvWs4kxX+0gtuOss4NCBOXHwIyFqtWA6Y7q3cz7xIyje0a0l3EMq
78jEiEifuhfzQX0tn8kike/izFtdxnncJjaxjHBhVbD6mjzs5TT6DLYe7HvOGVB7B3RkyDRBytkm
PzQ6zdUfCvBmjrmycFgViC4Cewz2Kq4arZZIDMiYctB51lyyLegaYPmTWFVZW+ldCVoyuTxk8gIG
j5pcgxRKqVwaZTIIsWR0ctClUZlWz7axJk3Az5aPfx85IRgD8kR69z3QeMNANJ8olfr2U1xDBHYT
4mmaNGELSP7O86cz0Nnt4QwBHxEa4Xgki2NiQ8EXPgB2FojJNIi3lzGQmR4rwm+kjRFPchn+Neu5
83q8VePtsd1m7VbKtrC2IZhr0hryJz6ccGeqcl1KERBWU66hejLYbakx8PSh89olC27E4ARnw6aK
clSHNGRoReopTKlbF+88Uiq2gROx3We15S9WX1MVPSMnhFV0AAShvgwyFjDh5oTGUNhv5rp3xEoQ
ShqqWDJ7SrCVeAoEg+iChO1hshtMIatBO0p2R5wosU/zerKZEn2REXPOi4xFTOfxnTky1e06RG0F
aZX1Aokibs66Qr9sqMTUbOsxKtA4YmHBGsl7iYC+EZElR3ZsomgSYobAcRLx4KiPznw+2MDlk0mp
mSxYbsoXJ0QBlqCKIGO+nFAy5X+xjGDvZtPiahjfn8kmx4A3FCPG7sH72YcJy5kvDNJK3vUet7LL
4JyPqNAkEtGOlXPr6/ghwvf+U+g5L7k1xwUSBrBSQSi8eiDvPmt48ojolai5I3p10B4yv7z47En4
JLQeMXUeEcZQO8lL70hnhwbng1sz9XAulPDATT3OnTK0cB/v0baGJnqJGbJuUMx4Zgc9Imi4SaWP
l1Je+tn5pkl9/rdRvRZ2+GWc8ItywvoEuzYs4Y6n4Qz1FaGDFo7gW71HTMIU4oHzDJdRyCuh3lHs
NXC6YhtECoJMErs6xB6QkLMAfDKtg5wZzwfxoCdEpF360WfTkWHiSy5ZP9p7Xm44mMRy3wN7A6JE
zD04EjSiXEs81jVNF4s4j5FoCFW0XrgWxUosVK6nx6nBQwVrQZA/xEO06l5hjgnDplkLWk+zBh1V
HdBctye+VyiGume81nLYppher+Qr9Uq5QS18pDcS7MKLum7Abdd67O9H3HTOt92t8Tjfz/fD7XDT
0vsHr9ALoMBJeUR5ZnqMjnY4VsjRriM4jdwwxjRccWRW1mASkHfopDN/TSlVcgpvdr0BorJ65HZY
QlwGrwqDBJ4tR1rXX2BC3wNlMLMXgRq3AHeCmuVIF4vL9+D7JqSBlxTy2ImUjGWIQJeFaVy2TDOb
1k/Kmimntp7eehibclxKT2HZyvdj5jEqmZgilMyAYaehkQSy6c8mzYDpMhOCDMmXm2407nFw8/Ju
7PwZ1shzjsIEcj/WzLEo0sWYLV9Ga6+dgvKTX9B9giYUVFYQsYxQ98Q4NvuROgAoIQ44tutgPoAL
NqmAg7DUZVaOqiernp5iv8V7vB4eKWvxRuAUndbb47zN622RbPV+wxvFROD34x1DO83myu1osfG8
vPAE37jaISGVCMBsf7zMS3xemZpigo4+U/OoIgkRuCIC3/SLrFiwJT/JiOVL+2UskJVPbMkh/zns
CtB4Uheyt7D9K6O2jDiOxdqBSh+A9x7pF25uLAi0GEOP0XmMzAp4THiXEmwwkOmw6bMxcWTIOHyQ
nuL9Mt6l2wp3yRN/8GumIPUNnXFOoS7hlYMNbIUx6B7WbQN2VZ5m4JMjAhJl9PlGs+q33XaWtiQJ
XGnRbY+0F8aG6OidCCMRLtYciSQ9h+qmIYYEZK6sT8raOW36fjPPd7V2b+cPZ+1+Ku5mxAOLP3ek
gv4xg2m5H3QsSvby6UqXd4UVqjQatcJiDHOF61yBHAI7OAQCgxjAw7yNAImMHPPExq1YuLDpanAD
8+yzWLYODijO/zza8jDi+j3h3AbIJr4PX8iJRM29dzMsi4dLZfa4rg/F9fHyh5+Kga74jFPgYHaA
vwjpLUsa822mNigGLnJJEeBVniPQBBDQXRbgBnxIgagMVZYr30oUc5aN2m0ZjooT5I1UYWN/a003
xYh5tAgNiN2+A4Tp6yh501e+hKjAGWwGBoTqR+Ot+QRxEZxTYeuLAm6ScCJbKcfoBVgLuW6/7tfS
BqdHPRaY1RGnyHpdpTtAWRBIG9MjMglcVFVXJsgA1TMO7DuF5CmIOtENgdoiZyfwnFx+y3qidcAV
9FUWBJYCuoFzgssH8SzjO5j9wc5L4MRKCpAKhMOR6DpbbokziDlYrxkO27Ei8G8CE5ZswZRHBUZV
b9yDQjPIYxkFLwutKuijTs8gOkFkrBRBq/hYGhOcgxIJuIgcrveVM9fti+oDRNVxM5S7YoI6DiV8
T0xDZNMpWxEMEE4R6KQv5/Orbbya6csSP2YmAmZhq2MgystfeJ3Z0TmyghI0o4nnLmtv1QvaeP2S
H/POx1DZbo40msjuCNpxCWFIlM/LFQko4zsZpeRJbopamkSgLfbk52S6lcX2lQVZfM81c/K94uIC
/R0F8C59f6MEngLfDlzg4kRN3AP8oOWhjoDRDjhScZNpywntLd3E+hohh2mE0xwu8IPPSF9DYkmC
UC7Gfu9Cg+elUV8NetztKckWAbgViBXraQZdR7tXARkk/wQadAp0TOABRcVfy1VO95mOqbopTxtF
XiMqw9izT0PFDGBEz92NbF112d3QPtTtg05022zqZSPD3ZaO25O2jbstJ3wULeRsb1hQxH6WbSpz
bXypsnf8ADyprlhchn19Q7hT3zR3+AdMXzMmE1RV4DBi0DWuu68BI1Ucc4VpLoFeHbCUft947pTI
qN9FYtOAiSqXP4SO5DIk5eQ1HLM+iLtgYIOxgpbAr9qM7faE4o6/yGAU+k31kMQeOVbNE0dyEdj9
o42NjAh1GdDBKQvhPcKRxEXMciy4cw8RF/g4cSRfwgl9qYgi8CKgoQgDIkZFMUn3msVrqCSN90cg
Kf4qpVvI9MxQQu6m2ujFOlavivYQ0zJTwslwusoY9JupbvLxDigP96jciurzmuNxQWa7MrDIoQkO
rlHgNIQeGPrChAYfhT70Az8cjHRwMZopVWfCVlqY5iaU4K5B8lB54gPwPRD7HhHvYYSBaShhngAS
PZwiYsvFuwKjK3wWMFkEWkBOBI8+I9GmoV6xlvq1WaztYo3VBykyt7yzsGpIg5Pli9wZu46zy+Lr
qsaGI7E4MCgIHydk2ox02nDUeU4Z0gEP2TU2vxKiRmpnM3KusJ4CzQoNtqJTaOJNUez6cZfSz0/H
uT3SmjVjztYF1i2cgMfTgMvZ1uVuPu6l7KBpByc74DjLaC2kGEg6BAgLURBFyNM///G//+//+Zj+
K/lCtXiak6r8R9kXCBjLrv3vf+rqP/9Rf394/fnf/7Rty3BMFa2HYmia7ii6wr9/vN1mZcJnK/8r
O8l6XRqmcgcloWU//7FA75bezsbjGcMoDS4R/n++9TQ/qP6oBZLqpx82Hb4MtjQXYXaqh456NenB
OGShYu1mmdXOt7fpySPFJ9ej0ANGMzxUNDPExw2Ki6ikGPnBevnLpRi/vRRbNhRN5rpU7d8vxSok
tTHGVL7rUuwa5jWKU10XHqJ4S/Vsu1fG86zAA0KSH5XAIsBrmAKkVxmLO/Vl/KJGXO6B1NDKBuen
HsCvfrJc+4o9W+xIMHtxQIBe1viWRyMuoF18JMB7t0yi+IsHNaTXf7mm3z0eU5Z1xZJlU3NU+9+v
yS77qc0mRbnDGbCD4J64LZ5JsvAVq25qEKg0UlSwJEwUeDF8Mw9lsEPQ0trrySWYmzQ/+3SoOlwX
dyTcYweOyDIcseh2tGUhwcAz4hhCziXYhlqGsm9Rg2wMWtUHgvvz5fAgfvOMTEVMOp6QYem/XE9t
6kdNLTqFLhJrgYAs0UndxfKGV6VLPNB1mFqA/TgZ4qFwfFw+qG9gC4EnSSMWDYLYCGAHvSXgFhb8
UoT6/6R4FQJNTZhqtgc8MpDIHs+uhC3ZCQm6P8jehHya1koO8lc3gY03bLoOytIq/VDBkYHOaFlG
OzvmCcScT5NYhe0UbncV4P4QT8FMnzziMOSJcPiUQ8c2YviOsjbbdeJAvwuVgq1y0yS+iMCA2/y4
3GllJE/hkey8irIxUnExaLfqAOWBnc43FF/JghnHb4nO15GabCSd9MLL1Q3S+zy5QRJdqvvGiUxD
BEGQs4/05UMl14ZEN6CSZU+84+KWMiPGWnzwAuoJKek4aRDBQQeORA+M9t6hV6XkWlKETwidQ/78
SHXnd09UVWRNtXWHeSpm8E8LiG0vsSLFiXpn4ARC8IzEmDSTOz0BmVFIcHvZd04oLHEBdd/pnyt5
GtskXAF+/ZYczJfRR/aHor6dk7WZrKGqmd2Vitk98iCyWKr/YFl5oKWRPF6f5xtL2x7lYGoEpYT2
O2nzBoYVD9djsT/rd4C5ihT95SJ/+xpqumWZlq5bhvXLKimfamc8m5Vy52Cgw8zZZY+a4lExYg8C
T9cgzsDYEba+qyMW2RDlCLwei8w9fUgwlqmmMc3AbNHUg5ODTwJc0wqR4hQ2KObWuCkxHQcKXNwF
K9cUbM8F+cBFj2dMHeLPV6OK3/bXNd/UFUhepqPqmvHLI1OKemx6U1LuhgBGpY6o9818Sz9g7BVf
5rV2AJ/6Ub4lL/oOatcdAcsyuun+L7+E+Zdf4pfVukrP1nKUW1Y2DBpGD9sO7Djjwh+J6TC2RlsJ
0IwjnR1U2BMg22i84hS0gnpIhL0+4eBIaUH1gWxF2AqCMv9laiu/21BMGG62bpqmav46tdtKLMwG
v6KNeSB2XZQTKxduN4btjhqdseR51omSyScan2INbit/uUe/nXa6baiyqcuKbIjV9Kd3q+1yNW1T
Vkv8ugwcubBgImwHlqSrF3AH0KVJdRtykm9+0niBBqVfZDdYWU+GR0UDABOM6M+/0+/fd8O2VZuo
wFRVcdN++p0Mre2MST8qd7KOVHmHjYBFsC2vT3aEUNas0eAKGTiK9wHriYRSG+H/zqA+drwacAog
zRn2Jt4FWrTgiZPhIBHEzrpNtnjvDyr1GIjd60rCJOPKEJWWAcnxDXkiVm86sStHe9XN4dgdjtNu
6K7a094kFB13f75Q5bIX/cdrwhUyBTRDNxT9369UNgyzzYxKpbm9dUVMOrJlwcPyusBa4VZJb5Mj
DkM4VQEIv+MKAp8bq0+yXV+LNG/BJ1LONtBkkbbz+SY2vwck0+5CA2bdT6KK816JbDWc2n1GnI9/
oTu/nYuAfkS75RlvBRb33bF5lmiGU/gJpkLbnOz0FpBgG3tl2Aw3ar3qgaXX/K0iXonaF1JBPJqt
gELS1hgg21drGhbve+gsvjn5NLSmgILB/zvVYoyhgbm3p695i00VSqgt7zswK0YIW2rBXTheZfbG
xmNroqHZeIfJqyxIQnhNkvOJkhDUAz7JeENjtLGfyLdz+FxrmFgrgLZpEl1pZCMCfbBxgMW4qA6A
9c1DGp4D8zVf0+YIrOfw5yf32x3pp+f2yww963VdtC1vTfUj2/KMNC5olx9I/eGt/flHqWIO/Mcc
sVTDUnXDdEzllze0r8zCTB1+lsLuJ6h+mHuvJKwKJzbAcIC6LFw4rhJq5hZ6ZOzegUQ8WFTTKArf
NE9StUiIfUcMNv7yqv5+/eJFtWXNsnVL+2UC68rp1Gd1rdzB3Ghtt1bhIqykws3vnFda1thkYh+Q
YVQQJHr+/m2bMUQs9x/35qcf/8tzqLrFGueJ5TPWgmWi3Zd/2o0YaJm4ynuYmVS2p5cU6Vx2RptI
NYnwWKs7FBdeRlyjwdX0oB+z9udU7Cq3gwdgA0JuFvyQGn+5FSg9dJxJdI0Y8OaJqUVT0RN0vCWP
jiD8rd+DnA4gNHBPPHLoDP9BmqKWaNYpwlybzj0COBJrfDlQnPx5cmhiC/vTDRBb4E9LZVKp5mRL
TA5C27x35dHDAlCFlk1bOW47gBfNjsmvcH/svSNVEYJB9LGxqwLxwyoi4qUwSFWQsGARmC3VHZA2
FXcUsnaKeiq3JaKW/OffW5Gt3/7ijsihVFPRrV9mtSEnUtwYZybOMaABBTH5MzbS2A0RZg5JqOMp
iu0VPsY/qL6CO2QqPKQNdxImN04hTuORg1fYXyILOYPyr1ScfN9E/pLBucToHDdc8nuPEwKlBPLy
G6c41JQODh54doGMuWcnMAeUAPvmeEiH6wQNWH+t9/uaUl96NfY3LfRYkks0UnQCQ6ANIeaEYsil
jQi+2JAE0tsU18Fm72S0pgwsqB5Y4HWbHG/aYXuU1jkN4AvKwnQCYEv1gPcch5pZFkLxGckR87CX
tvAKijiotVDBMmC6hOGaT2VUok4ryjC44gdnVPGkJHOIbx8l+L5Y//mJ2L9bZlhiFEVEAuS3v7xK
01LafSfxJmdokynzq8IvmW45uH/SwsgmlKRScDjT8x5JmKgn7OVqe562+XF3Pu7GMsTOjicoDJdp
KCxH0KVi57AsWHUQmR8MrGCQ5+Omdb6Z8dmRyYNoLhXZlAAxExjwPQulMiq1yEThBuBCnyDN6zu/
dYAir2DH62eMlDZM1wYV0SyAuR5ziz60YIlg4DRfdfK+RNy/RCXOacI+EoNff6LNN3C3gU21303A
p17vRDn1Phxg2K1a8RyPcTDe/Pl2Kr+LqyxNdmyiKlWxfw3nR3mZHTklnJ8+1NFTcRpjf4PsBg8e
5uMnAB8Mnb/tFbr5u43JMhTDQSFATOf88hRPyrQoysKPHeVwNLZ2RskpTN7gm+FxhlEavDocvjKh
T/KxRuyLsFU2kJTsUtilDu0VxGxsyER3EIveIbsaw+IFT0SvLLA4wjdSWA6m94I11+xt56DK+0VX
4UndLvJ1VqJ4XaGSgtuWYMxZQlMWpAL9R7oEsnrT4KJGYcoIyvO+V/aNssfYJ9NuFLpAnvdVcyj1
HZZDRrvGqpIUT6Fka/hGir8i0l4fKatJd5j60BIb4N2KQ/zt+EpCmPJio/1rMfpyBx4zEuYFz07f
7m/T3jfiMHnt7vLBlal+2J5pkmuvtWeWSK6rucWqVBHTzDVwh6PCgLHGh4KWUYlqR1j6najNmYGJ
RbrjJVSZwODxoKgDDTN4up1UGPPu436f41mVH44YubaGW5C5QVXDfDCmF9HwXKNiTF081AZ4G7QB
oQ2Z41qQudEPkLwBqI7r2aT5TYDaLHXWXPbMdZVCbDW+017PXIKSf0y2076dha84QWLcBBr9myuB
ooIsy7dUMKHTF5A84TV/IHnQEU2xi0ElQUsIHgDkrgs/5em6/6HD681W+NzcIt7S6CmT8Eu4jSI8
h5G7seY1NIE547EJKhTaGdPCszF7cwgn/GWOUlxS9YAL7TIEfeuRtuvltgO+SD31rXpQXtWrpQhV
Z9+0G5mtGU/1dsP52KwtjMctzC13DYZvUasyQ1iosVnEhRLoknZvuPIte7i0GewASDS5nwIDYuoF
bRQHAdjtsLaxU0AqilwTUIe3SvM64k8a2Sn0G1ipnxmYeOvmaiS2uRq7J19RwiPdy2JILCEVSdAK
yiWUYygdxOYGtxEniSRli6nZXK4ByUm2WH6x7YQoZYKC9wGURwhRJ3zAPdERDMdtlBDQOVjYoeKd
fPgoXRUu9PXDByUNLSpPVAZUQaZODwNdlOInR7nvzgEOjTrE2gIs309eMmQZdAynZQvqOhg/Ouxq
ut1GCQ+98AeaR8DQHjGtpXKJZ45bkqriC4x2i1VZumYZnO21fl6bdji2Ps3Fkme6LQp+ENkZFXIs
IJkLpN6fKYbZOFPTvB31PWg3EjC8ivFQodQv+9PsodUZZve4a3baI3xn7Y1QHf908uAE3OGTstrx
c8RMgkr9c/oK8NpCBcBK497A8gEmEJy8W3QKCvVH7IPDrj40xhcwE2x9KuDEUZAsKBT39q0se1K6
rq7gbNRQRkEEcQQsb8qvDrtY8z25K1/7SH2HdkT2O1KtobwxfcUHdUuDUO3oU9SIzgEyHnzARe91
wBEMQzS/yTFUJOAMaV0sbumX8P0+byCTQpTlkQ5jOMjbMtnkNS5ytG/YppAV9H3cHhyZwsw1H4G+
+eft4AIM/xqn/bwu/xKn9U3Rs2o3pLQxL0/AwkN0OkM/blkiVnXnE6opcMzEoLrt1XQkglTBckeu
hq8zqR5HIpbyLwCA/ju49OffTARqP0WQBAKVPisk2xjTs9rRGIzWIMJWmseFkzs+EhMeVLgau83X
MdmMQ3TGKzIn/MXzHJmld6alyCctXRYD1qZX4SKCaILwi/WLhra6SOagPEF47aHKVz4rFKIc3uRG
/kum5Mi/Swd+vpZfoN8y0fQzMjP1rm2FgeuP/hhZxV6WXothLzXnJ30oce5BDbXAxpBN3ueY6iiN
otgkrZqJ48Cvfcgpp6POidcn3sUR+TVh/QrAtjtv8MQbUWLCrU8CDNaRvmo7dXlzyptsi4nddD2f
r4lB6ZzTt1/dJ9bCZOxx2KUHbPcimIgU060AOtDZpcmISxeze7rnAehGfISuS5AvA3J1gSSTqoy3
zir32HbqQKXhsOiczatzMNC4CeL2vekmkUbJoPSy6D1PT6u7LBqusghEcNUeaCEPg/IlEd+6D8fb
NuT3HvHnXS1rARE0IPawCW91x534CawsOLLcdJ9ZtKzHvdbdiM7cMoIZd7iePPE1x62ShuJk4JMK
JJYYfPOdVsTbWUT8jaOE397SHaYz/W6dNpAOX+TqTmv3aRrysVRD+iniPnybFYgMXVQiEtFQy+2r
5a1IruoywEC0gvcy7LBKxBaxPR+0OOQ7zOfD0OHI+ZyebpN8b56vlS6a28dG3wzH23p8ro2dohzS
5NFW92zWx0pdpX3UFPTA3fT2VlYiZ8AD801TDkfjRtud0+2iXmvnlzghHoiS6u6ob+z28ZRuDSea
4vWAmyVfWt6VxiO/4YLPKrYT0/VoA/ZnSJPgMW25eTzkhAocAdNXMuzK9KDElCyRDYYmDbCY8Lik
Dbu43vbNdmmupOaq18I6Xov+L3i04UfaRY6+y+W7CrcmfbN0a9XeWqedVASVvrESGBm7GR2NQ//t
0FogUkR5Fp6ZVsUO/8Zp2Mg61LJXPUO3+cCXI41cho1abLi9Dh71Gq0fhlDG/JOvgSUTh1mNJfC7
0e5b9LtTczUQnznPdkprkiVw2NJ0aMiYJQzWD9N5lid4/u2etGnJsb1Q92W7nxI0jzf8SM267fWb
/8fcmfYmjm1r+K+U+rtzPQ/SOS1djMGQQEJCyPAFEZKyDcY2HsD4199nk6o0oeikjyKdW1Epqky2
9/Ye1l7rHezNU6GgqDcJyg7CrYXQLvbXZUfHZYU/C7s0ho4iGeU0ncbxGQF8J9j1to4nrb1ywbkP
pWVfEwIrnYbzTtTBbmCT9TebDoULEnoaCEvNh15idziy64KqQ1AP5g0vICh6zMpOub7KF4MGgT97
sAoeq+1wBUc9JWff30QjJ7ivrPnGPp8a6I7AqNyS05cu8xVOC1l3qffArMJEA6Sz2AjaH8l2EEwS
qNTAZX+28b/rFMYlwK446ie1X8G6LTqAsDJ4OijOlV4DyiXyChR+cLcD4rL2KYwE5WjzssTSpoR+
ClPLLySEVfth7BtJd0OBWfZXoIDwyxgr30nML6u+GnQBCW7EmQrVaQ+Aa4wqFrw+xJaxDMINfXNf
ACLDvBR77cpDA3gDyZDUW4nEiCeXvtx0TDYVGxkZb4HvkwTJAtEts9Os+jPNhETjTwsBNORhwR1J
BtX/Eu2RgV74U8Jxra8WI4qqMa8z7mWycA2IZBCzncYmyYGRHQpuHiGpJftJPZOcHRjS5AYQEFgb
iPvgbEAE6nEH9qK9fAyia+IdPofVhU4VDZlruC+gJEFQSN5qDOcsLDprqZ/ghmI0ftpgs9lL8KhX
kYNohZwFqPIn321kpOsOJ+0AqalB7isWRq3aRAgfrwn9Oc+4Eag1EgIJWt84gQq4Jv/C1MuCTok5
JwqGZW8K9YMCM9yG+xRALZGi2YaQGcZdOfMlu51H/jrvI+BX8p8piZwuCtWoHYbgIhRQ7yxL4g78
La8DXosNNIfledPmLajU0eJusUXEUZjQQIKM5hBbdkQmGtIiCIl7tUOQRtW4G647O/xut/zf43yq
stJBynO8MB7Cw7YVlz54zu+h6wDEhXEFIna1AKQCfrS7pvzKTCE/k3vgmvkcCupdewoSFvm3Bqpe
C7aeAouLcgf+wAxrYnepHTjY36JAAeEDcqWb1F6Ch58k0j5BICp7yAsTdIOsQFhfHYLcyUAnSNTZ
+PU+gLoF2jVwFVM/YLuMOjLawAF6x5QSO3ij6X4pVBTgv8H86knpBQQWS78Ll90i6yMfBCquWOKN
ufXA7ghCmkBEM3Z9Ci10Bhi6LbBhaBaDFakbatDg24CKGjFbIFpAsAbQtUEFhAI1W9R4yoR53gyZ
Cji5N7dMzuKKgBW4Hmr31/BlVujAuMRSQhAVJxr3O4A2FEVC5kAwIry/yji99iP4WY/wrZ9Qv9ey
hwy60uWClqNeU6J/4alor4BwNcnA3O4YbWCIvbxVegBRrzb+ddFBcy5/JI615F6zG1PCx7yLkMrL
8bLMezogZahyNsh01xrVOToH5xvPGSFeNK7GnBrc9Kacm+dQwdCMRwKMT2CFKUSgOjNhksNzDZ32
pqtNagSM0Gk6D2Aey+frS7LqsJ3g9QjQe1+7dtxb6FconKCZPKWog3ENeMf40RQdRmGYS3WxXyDV
l4R+SlcPwFE0aHfcsnKYyJ6AibEH8PWqyJtS8WcIV3ebLbKl3YUFRQm2CAfgVp9EPXTRB1bAdX7Z
YB2MvB4iaqzvTH4YhazJRAHqI7MX8yewZB0DKUCuyAmApUy+MJrZUrnTio7O+YVdDU3ENWgb7HK8
JvFk2HO8KBY/TiqgU3ctLrKcA/ggrb1uJgDTrOnzTpkb8aQGiVuCHKyhXMbzVQHiQMbrFlO9Jfbw
sgRVASl/RVE+CTgV61T61TJIfCu2TBJ8XwY9CJ6jOsuVYrsg/Vq5WY/sfMHBS+lkhY/UmHFfowgm
LFz0vvq4qVDGgLSNBxReYD6WjA2SDSSnDY9sRQxcMmekAiOEri/owDug9/A8n+KlO0UFAthb3SIa
w9uEmvAKE7NbsCRLnFjI1U3bq/XtKuvsUFrbXYQ4ta96THzGG1A2QJ7wpsEi61Kb0yWAY4l5jX+N
JdYK7REkypSTbt8aRqCWqbusXLlqowqT9gASPGFWWQ3KBkRIq0n81WCH+AzYLfTNgrY1Ak267aG/
1HgAT8FNXjczzpdt9BG72YDQIy58Pe5aiB5Q32UPEk4l0kMDd0YQdkH5opzrwXdnEE8aD0/bBiEH
j/GZPG4vN/36Lr+sOWbDXXHL88UNGPUXbh3cNvyeB6pCRhQwbauWR6XSGoK9iSccbelVMN9w9xwE
BX3I9gigCliN1NNYL28W0iR2I/023D3kllg6ShK5tpBJQEv044OfcirPfThCRJ7wYISYZrpa5Esq
FPBu4nyAsTHxMSklc7bJ2nQ4RRJchgB/LxPXajzWKlvsmJ+c8k4WkQ4fQwzkg8fgXKRsKclTRMJT
iOTUtp2XHlblm9JbMYBgTEzZlUmjtRJKAqD1BlYjgLoRxAMU9nGAva6ehJzGZ+fPfYH5l5OxaWi6
ZhnUO42jClJtRRvDiXiycC/cClVXuS+w5pAniEnnwrCSNJX93QFa7lWPzhMqRtqTCetObiUk0554
ZHTuyqC1CF1noPT1S3xip/fpc3m9nLMZDUDFdlcYHt/GI6gL5QBymvykPslP0c3q7uO3bZ182weN
OTpM5/W2XhoFbztXYDF2kaC2Y5Hxpk4dSbimnFcVxgI+GkeqsDnHnaNXg/JBOp/tmJwqiMMl6JS2
CnMaonCFpUWb8ga2Jgk6s4DxMfdYdSIZXwmYca0saqO9BSZpB8SRkjVWsdC1HkH8Z9kwMK9Jv9QZ
KksCPqTlkzWJ1aUv4dKiXWjqaLoemVNMyC8X2gjNccvk6bpA/xfDUu0S3Korl60hbvqw4atG+EYI
wCkpdXJxzifzxDlZfrAdzaHkbemKfjRAU1VfmtrWVm4wh5nQM6mEMKArBBvhaIUI5eFdRknI3+hk
hn01u9pNNJABbrwaSPbIVs/XNYimdlh3nDssE1c+JkadFgHSlpC8H+1GaA45cKb6ae2D2aozPwA6
GfoGbMKtL5n9iHq0jl9PV5fgpXQ3M0J2aJ/MTBQ6KiFQAVPHrcZMCskUOxg/AecWj1B60PPuLWkO
1OPB+YtQCnW0NczPgRmPoTpn6KhcLb6v5/o8Y8/c9J2Jzmp6S21ic83+jJ6a3LQDEMAPH49HU6T7
f5lcB716VA4w9XQnr3dT/Ht8lLuaG7Mbl92IVU6/RuHFHOYypoLt+l51FxeW5SPP1Ka4hcmiK+Tg
uiAC0SRfz7bX1EUxBk+GU8jZzMhVv+gV7BE6oSJY6vb0oVDOVQzHiodi6rOESCQXYPqBLs4vw+/Z
JL7mvGKzed/KTwvMszsI52OWIeCA8PLotd35x01XTlZCDpp+lHFzlshr20uDAiPxhAqGFuZNq6pF
2ZxSqLwltd5KHuxeOaH2STRMfFwkOBQRK3yS/FMUca9fXgPISk0xdEU1jkv4srZQrUhhWQBJFzWu
BEEIR0i1Td6Pk7dRUopqV+goNF3yCWK+A6dwunnhY6hlIAdXeEaOIj+IwI6EnAsqmEa3VF0VCa7Q
S+WevvQXXAppAnBx+EgjZ9tAGRdpvLUDLZqex+9EGAuSLBX+TjBMW8T71Bhhzeu8bRSe+TZY6HEK
M712gxraJRB46E2uTdjKSC3aynjzvM45H7hUlRugGWSs2JwRECACgPtmcMRvZwQXHVXFArBfh4Ok
usjlSzkfqIhOVhcUMKzpcCsNpuhxm0hHDS0kEqaXhe2zaBFRxLbLgTqovDWqcutOuu0iVgJCfhPD
uuGoTJZF8LENIDBU91VwxJ8sRMrJkM5xLFnTbdtRraMps2s0pU4XFKbhzeKzZVAJApON0OEzxfJs
n5OFZAofg5Dy4yGrnh4mf936KH2ZactK3wYyu8eYTCBxAp2vInUFnxOuEWYja9ytvHrJ29lLj2AR
ivEaxEpeBS8B5RhcJMlukp8CWCrYR591zidPaB9V7et6tTCidaXgP1iOqfWZsI394BaNSuQvglY2
zPvVk3oX3cvXn/TNyZXsr9diH8EjDXsZO1uHKUQZmgEZce4mgc5onqmzBpNwtZVQRUFcCJ9Ch1R6
K8D2GiZw1C7IU9jo2UNSF+MGv0FUfT5+Ou1Uv9iKLCug22XgjkdBTNU4YTU1BEYHk0JSpgiDkBDc
YxCAGZow5pDUgvaJnxETfIPCiZug6yDOYOhluChNbvO2I3lQTWHYbQ0hmkIFXIt7wGaWl8oNZDUI
7kCccEgDc/fx41unagCHjy+adxAdKixdWZzz+KnBJkjCqIeCYf2sQ66ZtpEgi0sUYJjx3RokNVn8
Bl5eN9bBQwoVFYMtZdFbOF0s75IAUjkJDoTv8GLxUlsAUiPcFgm+sX1q2hynKVBxrg8dyCDCGIB0
lq4CzaFQ1gaxuuK4onum9EghJCcFzeFAVHWFhzzJFvJpygOqHAFrWtUyfPuKzaoDOgCfAUTIYLM+
q/In3bNH4R0v3wfdYx6Net0Jp05iA42ghosjKkl8nUoMshUptpBC68fm4AnZHIEnMRk7H78dTT2x
e9iKBipYs3XVOj5kJra8WAQFywIiLfUDHhH4mQYoxEEvg/vA0QULqHN7tmO/xRWLMDBsLQC2gBad
ttP58nkNZ45ARhLsemS22GyhzcJe5Lgt2PjbzxaJE9hfy9E0Ab03DNm0j0aTHoSLElSrcrOcxM8p
O8V4ehFPllcIeA+R//m4d07trZZjKZqFvKHFcn0UcgfTUnOUBUhjwOtDebCx0U1109vSLz00ftzN
YzxCdii7/QxdfCpifXfjo9U60urVugZJc1PDfSOGCYCOoX5NZrNXhIMAWu7iGqzDalhNambJcqiC
bCKpWlAfAscA4q+NT6UoAG5QwnQxsgqlbniPFG5DWfVRQliSUzEMGGwxQ/j4nTWmKHXfRFAaSEQi
XajaXJFHhX3pZK4GeNPuNji92T0NAiYUB91dkfKhxISMbeKjM0GxeoHnAeoUiGYhSYKo45Jah9DP
iJKOpuEMCBT0oQlG+ea6kodk04HH6dklBDYo8UzYdA0V0Ed7TEjcoU6P+gkZNOCVy1Y5L9ORUeEh
QqkQ7s5nc1A9sQFYjqM4NrByGfbN0agKlHoZRomzQIn2WotmNXUT2w8dX3Xgnneaol2PDWxLIABQ
r6uBKOjoRbjZwxK5Ww0tEq++KYz2uivbF0T4VBUS5D4zFFxQ/PaoBERLPCQFHGwB5RNNlMVVrl86
Cxcnn9st1TbFA9dB55Ii7XNezp4EhX22Jf4SyeeJkZ4rJGV0NH1aO3Scr+UxSrAcGjg9wB2IbKRz
PYqgzajQWqtecQm5lN1oQ5DF7RHsuZGfsgEEmfIWIiWw1nqIhtodAFj1Lr20ZmuMEdS+2oeYeZ56
FRF65GM/4y5GoIjy27Xd8tFX2Pnbu6wbD7gsVIUKeDsq8kvgBC1Nb0ngTFYlS9jnWY5flihLV1Wd
FQoikQyS/WiFVKa1vtmq5uIG1bt55C/91QhB325Ezdqn3vUa2//PO0pZsaeYzdNsh+VOWB59+ef/
VkWZz+JolnxrVfnLrPqWfv92U87KqCijefEvcbG3P/7z/Zdc68e92rNy9u4LztFRuRtVL/nuGi/w
uPz4p69PBQ9OXGhPgBuDQzq6xD/6pZ+EutMX+vayv+h4l738+4/Z84pAgXbm0bz848ePBNVO1Qzt
YPV8u9S+OR9dIqbbyuqZa0uacUbca5nAjXmVfBDKxGkS/Pi5ojtnsswRRqQ+YAEe9OPfNf/jlv3s
5dd3//bI77rx3aPP0yopxdsJojQ5bL2A4L3xEt8u9Gvbjy5w0HbVOLNUNnrNPGq0pp/pjqzYthje
fLDj/b+0/YM3rxgsmP+k+UfXOGi+pp4ppiGgg4qz/+AVv3v1Fq/ehsSgOL9nL2imKgDSX+sFBgFc
HADJgotz2HyV7rEZ95YAVf5er18zwJh+teGaeWYbsuwQZL5vuK6fabKuOrJlvo6L3675iuYQfX3t
vWvymcLoNhVH249uMckPXz8LI/kbUpM/hth/f+U7mrmvW4JY9wUvkh33a+3XlTOHhc+wjdfZfdx+
3TwzHDBqmjh6/17DX9Us/curn+KckXa2NMGw2X8cTX9NO6N7HIaa/nuufqol21/uBRY5jlHQAP9m
FrAWwFODLkiMJz7+g7HwDybMW6TkhlH8vA+kopfiIBr79Bd+Bhu/XuAgTiJSePd7Iqx6vfJfYdaf
72bbPs45+OHPuGd/mx9//qN9v9753b1+NurnN/3oJZ/l83C3/8Hux1MOZyuCsYMYFyO6qJzF38Yv
eR6Vab47jHxe476/Hu+XEPFtZfjobsOX7bebtCrDb3czDIre32AfXnz5Dmlehi958net2M/ir96E
0fKSFDEVwncteJ0cX734a/+8vZfDO2ivm9BX7zCeFatZEs3eXfp1ff/qpSccF9L86NKvkcNXL333
UpTixZ7umdew7ON7nJo9b8eLX+fUz2PDqT97v16I35jHL7P8z/8DAAD//w==</cx:binary>
              </cx:geoCache>
            </cx:geography>
          </cx:layoutPr>
        </cx:series>
      </cx:plotAreaRegion>
    </cx:plotArea>
    <cx:legend pos="r"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4">
  <a:schemeClr val="accent4"/>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22</xdr:row>
      <xdr:rowOff>63681</xdr:rowOff>
    </xdr:from>
    <xdr:to>
      <xdr:col>5</xdr:col>
      <xdr:colOff>21771</xdr:colOff>
      <xdr:row>37</xdr:row>
      <xdr:rowOff>72935</xdr:rowOff>
    </xdr:to>
    <xdr:graphicFrame macro="">
      <xdr:nvGraphicFramePr>
        <xdr:cNvPr id="2" name="Chart 1">
          <a:extLst>
            <a:ext uri="{FF2B5EF4-FFF2-40B4-BE49-F238E27FC236}">
              <a16:creationId xmlns:a16="http://schemas.microsoft.com/office/drawing/2014/main" id="{5F28CA1B-F12B-7567-5700-5DE68BE365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575310</xdr:colOff>
      <xdr:row>22</xdr:row>
      <xdr:rowOff>31024</xdr:rowOff>
    </xdr:from>
    <xdr:to>
      <xdr:col>11</xdr:col>
      <xdr:colOff>320040</xdr:colOff>
      <xdr:row>36</xdr:row>
      <xdr:rowOff>179614</xdr:rowOff>
    </xdr:to>
    <xdr:graphicFrame macro="">
      <xdr:nvGraphicFramePr>
        <xdr:cNvPr id="3" name="Chart 2">
          <a:extLst>
            <a:ext uri="{FF2B5EF4-FFF2-40B4-BE49-F238E27FC236}">
              <a16:creationId xmlns:a16="http://schemas.microsoft.com/office/drawing/2014/main" id="{0F7ACC87-3F9E-5BD0-1772-F4DA8EAC24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34290</xdr:colOff>
      <xdr:row>22</xdr:row>
      <xdr:rowOff>19050</xdr:rowOff>
    </xdr:from>
    <xdr:to>
      <xdr:col>16</xdr:col>
      <xdr:colOff>674370</xdr:colOff>
      <xdr:row>35</xdr:row>
      <xdr:rowOff>186690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17E7EFC3-D939-FAD3-F1E8-7DD0608D4F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1250930" y="3387090"/>
              <a:ext cx="542544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490369</xdr:colOff>
      <xdr:row>4</xdr:row>
      <xdr:rowOff>102198</xdr:rowOff>
    </xdr:from>
    <xdr:to>
      <xdr:col>4</xdr:col>
      <xdr:colOff>430305</xdr:colOff>
      <xdr:row>9</xdr:row>
      <xdr:rowOff>80682</xdr:rowOff>
    </xdr:to>
    <mc:AlternateContent xmlns:mc="http://schemas.openxmlformats.org/markup-compatibility/2006">
      <mc:Choice xmlns:a14="http://schemas.microsoft.com/office/drawing/2010/main" Requires="a14">
        <xdr:graphicFrame macro="">
          <xdr:nvGraphicFramePr>
            <xdr:cNvPr id="9" name="Segment">
              <a:extLst>
                <a:ext uri="{FF2B5EF4-FFF2-40B4-BE49-F238E27FC236}">
                  <a16:creationId xmlns:a16="http://schemas.microsoft.com/office/drawing/2014/main" id="{6AEFF07E-427D-808F-F8EE-ADBB427944A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490369" y="891092"/>
              <a:ext cx="3660289" cy="9646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118781</xdr:colOff>
      <xdr:row>4</xdr:row>
      <xdr:rowOff>98163</xdr:rowOff>
    </xdr:from>
    <xdr:to>
      <xdr:col>10</xdr:col>
      <xdr:colOff>233083</xdr:colOff>
      <xdr:row>9</xdr:row>
      <xdr:rowOff>107576</xdr:rowOff>
    </xdr:to>
    <mc:AlternateContent xmlns:mc="http://schemas.openxmlformats.org/markup-compatibility/2006">
      <mc:Choice xmlns:a14="http://schemas.microsoft.com/office/drawing/2010/main" Requires="a14">
        <xdr:graphicFrame macro="">
          <xdr:nvGraphicFramePr>
            <xdr:cNvPr id="10" name="Region">
              <a:extLst>
                <a:ext uri="{FF2B5EF4-FFF2-40B4-BE49-F238E27FC236}">
                  <a16:creationId xmlns:a16="http://schemas.microsoft.com/office/drawing/2014/main" id="{F19840BA-1A71-AD87-569B-A8934C156E3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183840" y="887057"/>
              <a:ext cx="3700184" cy="9955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428065</xdr:colOff>
      <xdr:row>4</xdr:row>
      <xdr:rowOff>89648</xdr:rowOff>
    </xdr:from>
    <xdr:to>
      <xdr:col>14</xdr:col>
      <xdr:colOff>1093694</xdr:colOff>
      <xdr:row>9</xdr:row>
      <xdr:rowOff>25550</xdr:rowOff>
    </xdr:to>
    <mc:AlternateContent xmlns:mc="http://schemas.openxmlformats.org/markup-compatibility/2006">
      <mc:Choice xmlns:tsle="http://schemas.microsoft.com/office/drawing/2012/timeslicer" Requires="tsle">
        <xdr:graphicFrame macro="">
          <xdr:nvGraphicFramePr>
            <xdr:cNvPr id="11" name="Date of placing order">
              <a:extLst>
                <a:ext uri="{FF2B5EF4-FFF2-40B4-BE49-F238E27FC236}">
                  <a16:creationId xmlns:a16="http://schemas.microsoft.com/office/drawing/2014/main" id="{6370CDE0-07C7-CF47-7BC9-C6613E4233B6}"/>
                </a:ext>
              </a:extLst>
            </xdr:cNvPr>
            <xdr:cNvGraphicFramePr/>
          </xdr:nvGraphicFramePr>
          <xdr:xfrm>
            <a:off x="0" y="0"/>
            <a:ext cx="0" cy="0"/>
          </xdr:xfrm>
          <a:graphic>
            <a:graphicData uri="http://schemas.microsoft.com/office/drawing/2012/timeslicer">
              <tsle:timeslicer xmlns:tsle="http://schemas.microsoft.com/office/drawing/2012/timeslicer" name="Date of placing order"/>
            </a:graphicData>
          </a:graphic>
        </xdr:graphicFrame>
      </mc:Choice>
      <mc:Fallback>
        <xdr:sp macro="" textlink="">
          <xdr:nvSpPr>
            <xdr:cNvPr id="0" name=""/>
            <xdr:cNvSpPr>
              <a:spLocks noTextEdit="1"/>
            </xdr:cNvSpPr>
          </xdr:nvSpPr>
          <xdr:spPr>
            <a:xfrm>
              <a:off x="10423712" y="878542"/>
              <a:ext cx="3256429" cy="9220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LA" refreshedDate="44867.374518055556" createdVersion="8" refreshedVersion="8" minRefreshableVersion="3" recordCount="9367" xr:uid="{641840E4-974B-4AD6-A227-55B700976405}">
  <cacheSource type="worksheet">
    <worksheetSource ref="A1:T9368" sheet="wine_Sales - Raw Data(1)"/>
  </cacheSource>
  <cacheFields count="22">
    <cacheField name="Row ID" numFmtId="0">
      <sharedItems containsSemiMixedTypes="0" containsString="0" containsNumber="1" containsInteger="1" minValue="1" maxValue="9367"/>
    </cacheField>
    <cacheField name="Order ID" numFmtId="0">
      <sharedItems containsSemiMixedTypes="0" containsString="0" containsNumber="1" containsInteger="1" minValue="6" maxValue="91591"/>
    </cacheField>
    <cacheField name="Name" numFmtId="0">
      <sharedItems/>
    </cacheField>
    <cacheField name="Freight Mode" numFmtId="0">
      <sharedItems/>
    </cacheField>
    <cacheField name="Segment" numFmtId="0">
      <sharedItems count="3">
        <s v="Red Wine"/>
        <s v="Rose / Sparkling Wine"/>
        <s v="White Wine"/>
      </sharedItems>
    </cacheField>
    <cacheField name="Region" numFmtId="0">
      <sharedItems count="4">
        <s v="North"/>
        <s v="South"/>
        <s v="West"/>
        <s v="East"/>
      </sharedItems>
    </cacheField>
    <cacheField name="Priority" numFmtId="0">
      <sharedItems/>
    </cacheField>
    <cacheField name="Sub Segment" numFmtId="0">
      <sharedItems/>
    </cacheField>
    <cacheField name="Country" numFmtId="0">
      <sharedItems count="1">
        <s v="Australia"/>
      </sharedItems>
    </cacheField>
    <cacheField name="State or Province" numFmtId="0">
      <sharedItems count="8">
        <s v="Northern Territory"/>
        <s v="Queensland"/>
        <s v="New South Wales"/>
        <s v="Western Australia"/>
        <s v="Australian Capital Territory"/>
        <s v="Victoria"/>
        <s v="South Australia"/>
        <s v="Tasmania"/>
      </sharedItems>
    </cacheField>
    <cacheField name="Name of Item" numFmtId="0">
      <sharedItems/>
    </cacheField>
    <cacheField name="Packaging Type" numFmtId="0">
      <sharedItems/>
    </cacheField>
    <cacheField name="City" numFmtId="0">
      <sharedItems/>
    </cacheField>
    <cacheField name="Date of placing order" numFmtId="14">
      <sharedItems containsSemiMixedTypes="0" containsNonDate="0" containsDate="1" containsString="0" minDate="2010-01-01T00:00:00" maxDate="2014-01-01T00:00:00" count="1419">
        <d v="2013-02-20T00:00:00"/>
        <d v="2011-08-07T00:00:00"/>
        <d v="2013-03-18T00:00:00"/>
        <d v="2011-09-19T00:00:00"/>
        <d v="2010-12-18T00:00:00"/>
        <d v="2012-01-24T00:00:00"/>
        <d v="2013-12-15T00:00:00"/>
        <d v="2012-12-26T00:00:00"/>
        <d v="2010-09-20T00:00:00"/>
        <d v="2013-10-20T00:00:00"/>
        <d v="2012-06-17T00:00:00"/>
        <d v="2010-11-21T00:00:00"/>
        <d v="2011-03-01T00:00:00"/>
        <d v="2011-09-25T00:00:00"/>
        <d v="2012-10-07T00:00:00"/>
        <d v="2010-05-05T00:00:00"/>
        <d v="2011-02-04T00:00:00"/>
        <d v="2013-10-14T00:00:00"/>
        <d v="2013-02-14T00:00:00"/>
        <d v="2013-05-07T00:00:00"/>
        <d v="2013-03-19T00:00:00"/>
        <d v="2013-07-09T00:00:00"/>
        <d v="2012-09-03T00:00:00"/>
        <d v="2012-05-01T00:00:00"/>
        <d v="2011-08-19T00:00:00"/>
        <d v="2010-08-21T00:00:00"/>
        <d v="2012-07-15T00:00:00"/>
        <d v="2013-08-26T00:00:00"/>
        <d v="2011-11-18T00:00:00"/>
        <d v="2012-07-19T00:00:00"/>
        <d v="2011-11-24T00:00:00"/>
        <d v="2012-04-25T00:00:00"/>
        <d v="2012-05-02T00:00:00"/>
        <d v="2012-11-07T00:00:00"/>
        <d v="2010-11-20T00:00:00"/>
        <d v="2013-08-09T00:00:00"/>
        <d v="2010-02-08T00:00:00"/>
        <d v="2012-03-16T00:00:00"/>
        <d v="2012-12-31T00:00:00"/>
        <d v="2010-11-04T00:00:00"/>
        <d v="2010-06-22T00:00:00"/>
        <d v="2012-10-02T00:00:00"/>
        <d v="2013-05-02T00:00:00"/>
        <d v="2013-11-22T00:00:00"/>
        <d v="2010-11-22T00:00:00"/>
        <d v="2013-05-05T00:00:00"/>
        <d v="2013-01-16T00:00:00"/>
        <d v="2010-10-04T00:00:00"/>
        <d v="2013-10-04T00:00:00"/>
        <d v="2011-12-20T00:00:00"/>
        <d v="2011-05-06T00:00:00"/>
        <d v="2013-08-14T00:00:00"/>
        <d v="2011-06-17T00:00:00"/>
        <d v="2013-04-18T00:00:00"/>
        <d v="2012-04-13T00:00:00"/>
        <d v="2013-12-13T00:00:00"/>
        <d v="2010-05-09T00:00:00"/>
        <d v="2012-08-25T00:00:00"/>
        <d v="2012-10-12T00:00:00"/>
        <d v="2011-12-25T00:00:00"/>
        <d v="2013-07-20T00:00:00"/>
        <d v="2012-03-17T00:00:00"/>
        <d v="2013-01-05T00:00:00"/>
        <d v="2011-01-05T00:00:00"/>
        <d v="2010-04-07T00:00:00"/>
        <d v="2011-09-24T00:00:00"/>
        <d v="2011-09-06T00:00:00"/>
        <d v="2011-05-15T00:00:00"/>
        <d v="2013-11-03T00:00:00"/>
        <d v="2010-11-19T00:00:00"/>
        <d v="2013-06-17T00:00:00"/>
        <d v="2010-06-17T00:00:00"/>
        <d v="2013-04-21T00:00:00"/>
        <d v="2012-04-11T00:00:00"/>
        <d v="2010-12-20T00:00:00"/>
        <d v="2013-03-26T00:00:00"/>
        <d v="2013-01-08T00:00:00"/>
        <d v="2011-04-11T00:00:00"/>
        <d v="2011-02-08T00:00:00"/>
        <d v="2013-01-04T00:00:00"/>
        <d v="2012-07-21T00:00:00"/>
        <d v="2011-05-29T00:00:00"/>
        <d v="2010-05-08T00:00:00"/>
        <d v="2011-10-08T00:00:00"/>
        <d v="2010-10-28T00:00:00"/>
        <d v="2013-12-23T00:00:00"/>
        <d v="2010-01-03T00:00:00"/>
        <d v="2011-11-19T00:00:00"/>
        <d v="2011-05-03T00:00:00"/>
        <d v="2010-10-15T00:00:00"/>
        <d v="2013-03-22T00:00:00"/>
        <d v="2010-03-22T00:00:00"/>
        <d v="2013-05-15T00:00:00"/>
        <d v="2010-05-15T00:00:00"/>
        <d v="2012-09-29T00:00:00"/>
        <d v="2013-05-04T00:00:00"/>
        <d v="2012-03-20T00:00:00"/>
        <d v="2010-01-02T00:00:00"/>
        <d v="2012-12-06T00:00:00"/>
        <d v="2013-05-25T00:00:00"/>
        <d v="2010-07-27T00:00:00"/>
        <d v="2011-04-20T00:00:00"/>
        <d v="2011-02-12T00:00:00"/>
        <d v="2011-10-09T00:00:00"/>
        <d v="2011-01-10T00:00:00"/>
        <d v="2011-06-25T00:00:00"/>
        <d v="2011-08-10T00:00:00"/>
        <d v="2013-08-10T00:00:00"/>
        <d v="2010-08-10T00:00:00"/>
        <d v="2013-03-29T00:00:00"/>
        <d v="2013-12-20T00:00:00"/>
        <d v="2011-08-24T00:00:00"/>
        <d v="2011-03-27T00:00:00"/>
        <d v="2012-11-12T00:00:00"/>
        <d v="2013-03-30T00:00:00"/>
        <d v="2013-12-10T00:00:00"/>
        <d v="2010-04-17T00:00:00"/>
        <d v="2010-03-20T00:00:00"/>
        <d v="2010-12-28T00:00:00"/>
        <d v="2012-06-22T00:00:00"/>
        <d v="2010-07-02T00:00:00"/>
        <d v="2012-02-22T00:00:00"/>
        <d v="2013-02-07T00:00:00"/>
        <d v="2010-04-26T00:00:00"/>
        <d v="2011-06-29T00:00:00"/>
        <d v="2013-07-31T00:00:00"/>
        <d v="2013-09-09T00:00:00"/>
        <d v="2012-07-03T00:00:00"/>
        <d v="2013-12-25T00:00:00"/>
        <d v="2010-12-12T00:00:00"/>
        <d v="2013-12-18T00:00:00"/>
        <d v="2012-12-20T00:00:00"/>
        <d v="2010-07-07T00:00:00"/>
        <d v="2011-03-19T00:00:00"/>
        <d v="2012-03-01T00:00:00"/>
        <d v="2012-07-18T00:00:00"/>
        <d v="2012-11-24T00:00:00"/>
        <d v="2013-08-12T00:00:00"/>
        <d v="2013-06-15T00:00:00"/>
        <d v="2011-10-13T00:00:00"/>
        <d v="2013-12-29T00:00:00"/>
        <d v="2013-12-02T00:00:00"/>
        <d v="2013-08-16T00:00:00"/>
        <d v="2012-04-18T00:00:00"/>
        <d v="2012-09-30T00:00:00"/>
        <d v="2010-05-21T00:00:00"/>
        <d v="2010-04-04T00:00:00"/>
        <d v="2013-09-24T00:00:00"/>
        <d v="2013-08-01T00:00:00"/>
        <d v="2011-02-20T00:00:00"/>
        <d v="2010-08-14T00:00:00"/>
        <d v="2013-06-14T00:00:00"/>
        <d v="2010-01-10T00:00:00"/>
        <d v="2013-10-16T00:00:00"/>
        <d v="2012-01-09T00:00:00"/>
        <d v="2010-08-31T00:00:00"/>
        <d v="2013-03-14T00:00:00"/>
        <d v="2010-10-09T00:00:00"/>
        <d v="2011-01-25T00:00:00"/>
        <d v="2011-04-30T00:00:00"/>
        <d v="2012-09-27T00:00:00"/>
        <d v="2013-02-27T00:00:00"/>
        <d v="2012-12-21T00:00:00"/>
        <d v="2012-11-17T00:00:00"/>
        <d v="2012-02-08T00:00:00"/>
        <d v="2011-09-13T00:00:00"/>
        <d v="2011-07-24T00:00:00"/>
        <d v="2012-07-05T00:00:00"/>
        <d v="2013-07-21T00:00:00"/>
        <d v="2011-07-17T00:00:00"/>
        <d v="2012-10-20T00:00:00"/>
        <d v="2012-10-09T00:00:00"/>
        <d v="2013-12-06T00:00:00"/>
        <d v="2010-02-18T00:00:00"/>
        <d v="2010-03-19T00:00:00"/>
        <d v="2012-04-24T00:00:00"/>
        <d v="2011-09-30T00:00:00"/>
        <d v="2013-12-26T00:00:00"/>
        <d v="2010-01-28T00:00:00"/>
        <d v="2013-01-28T00:00:00"/>
        <d v="2013-05-27T00:00:00"/>
        <d v="2013-12-03T00:00:00"/>
        <d v="2010-06-09T00:00:00"/>
        <d v="2011-08-31T00:00:00"/>
        <d v="2010-02-04T00:00:00"/>
        <d v="2012-04-06T00:00:00"/>
        <d v="2012-04-12T00:00:00"/>
        <d v="2013-07-18T00:00:00"/>
        <d v="2013-04-12T00:00:00"/>
        <d v="2011-12-31T00:00:00"/>
        <d v="2012-12-30T00:00:00"/>
        <d v="2010-01-09T00:00:00"/>
        <d v="2013-10-02T00:00:00"/>
        <d v="2011-08-06T00:00:00"/>
        <d v="2013-02-11T00:00:00"/>
        <d v="2013-05-03T00:00:00"/>
        <d v="2013-01-17T00:00:00"/>
        <d v="2012-07-26T00:00:00"/>
        <d v="2010-03-01T00:00:00"/>
        <d v="2011-07-26T00:00:00"/>
        <d v="2012-01-16T00:00:00"/>
        <d v="2013-08-24T00:00:00"/>
        <d v="2011-12-30T00:00:00"/>
        <d v="2011-04-02T00:00:00"/>
        <d v="2011-12-26T00:00:00"/>
        <d v="2013-11-13T00:00:00"/>
        <d v="2010-08-05T00:00:00"/>
        <d v="2011-12-05T00:00:00"/>
        <d v="2012-02-28T00:00:00"/>
        <d v="2013-05-20T00:00:00"/>
        <d v="2010-05-20T00:00:00"/>
        <d v="2012-11-18T00:00:00"/>
        <d v="2012-02-03T00:00:00"/>
        <d v="2013-09-19T00:00:00"/>
        <d v="2011-07-09T00:00:00"/>
        <d v="2010-02-13T00:00:00"/>
        <d v="2011-01-15T00:00:00"/>
        <d v="2011-04-04T00:00:00"/>
        <d v="2012-01-11T00:00:00"/>
        <d v="2012-01-30T00:00:00"/>
        <d v="2010-06-05T00:00:00"/>
        <d v="2010-01-16T00:00:00"/>
        <d v="2011-06-10T00:00:00"/>
        <d v="2011-12-22T00:00:00"/>
        <d v="2010-03-30T00:00:00"/>
        <d v="2012-04-05T00:00:00"/>
        <d v="2012-12-10T00:00:00"/>
        <d v="2013-11-23T00:00:00"/>
        <d v="2013-02-08T00:00:00"/>
        <d v="2013-04-24T00:00:00"/>
        <d v="2011-11-03T00:00:00"/>
        <d v="2012-05-05T00:00:00"/>
        <d v="2010-03-18T00:00:00"/>
        <d v="2012-10-31T00:00:00"/>
        <d v="2010-07-12T00:00:00"/>
        <d v="2012-04-08T00:00:00"/>
        <d v="2012-03-04T00:00:00"/>
        <d v="2010-03-14T00:00:00"/>
        <d v="2010-08-02T00:00:00"/>
        <d v="2011-05-11T00:00:00"/>
        <d v="2010-12-06T00:00:00"/>
        <d v="2012-04-22T00:00:00"/>
        <d v="2012-06-11T00:00:00"/>
        <d v="2011-01-18T00:00:00"/>
        <d v="2010-06-10T00:00:00"/>
        <d v="2011-10-19T00:00:00"/>
        <d v="2013-03-11T00:00:00"/>
        <d v="2011-10-30T00:00:00"/>
        <d v="2012-04-26T00:00:00"/>
        <d v="2013-09-14T00:00:00"/>
        <d v="2012-11-20T00:00:00"/>
        <d v="2013-06-12T00:00:00"/>
        <d v="2010-10-18T00:00:00"/>
        <d v="2012-08-08T00:00:00"/>
        <d v="2011-07-22T00:00:00"/>
        <d v="2012-09-15T00:00:00"/>
        <d v="2011-06-06T00:00:00"/>
        <d v="2013-05-10T00:00:00"/>
        <d v="2011-07-23T00:00:00"/>
        <d v="2013-07-23T00:00:00"/>
        <d v="2012-07-24T00:00:00"/>
        <d v="2012-05-15T00:00:00"/>
        <d v="2013-08-30T00:00:00"/>
        <d v="2010-07-05T00:00:00"/>
        <d v="2011-11-22T00:00:00"/>
        <d v="2011-03-15T00:00:00"/>
        <d v="2013-05-30T00:00:00"/>
        <d v="2012-10-08T00:00:00"/>
        <d v="2013-05-06T00:00:00"/>
        <d v="2010-04-10T00:00:00"/>
        <d v="2013-07-30T00:00:00"/>
        <d v="2013-09-16T00:00:00"/>
        <d v="2012-10-13T00:00:00"/>
        <d v="2010-06-14T00:00:00"/>
        <d v="2010-01-22T00:00:00"/>
        <d v="2011-08-01T00:00:00"/>
        <d v="2013-12-28T00:00:00"/>
        <d v="2011-03-08T00:00:00"/>
        <d v="2013-03-08T00:00:00"/>
        <d v="2012-12-07T00:00:00"/>
        <d v="2013-01-22T00:00:00"/>
        <d v="2012-03-31T00:00:00"/>
        <d v="2013-04-05T00:00:00"/>
        <d v="2012-07-23T00:00:00"/>
        <d v="2012-06-13T00:00:00"/>
        <d v="2012-12-03T00:00:00"/>
        <d v="2010-01-24T00:00:00"/>
        <d v="2010-08-25T00:00:00"/>
        <d v="2013-08-25T00:00:00"/>
        <d v="2013-02-09T00:00:00"/>
        <d v="2011-06-03T00:00:00"/>
        <d v="2011-04-06T00:00:00"/>
        <d v="2013-07-22T00:00:00"/>
        <d v="2010-12-04T00:00:00"/>
        <d v="2012-01-06T00:00:00"/>
        <d v="2013-07-11T00:00:00"/>
        <d v="2011-08-16T00:00:00"/>
        <d v="2011-01-29T00:00:00"/>
        <d v="2011-08-30T00:00:00"/>
        <d v="2012-02-06T00:00:00"/>
        <d v="2013-09-05T00:00:00"/>
        <d v="2010-07-03T00:00:00"/>
        <d v="2013-08-21T00:00:00"/>
        <d v="2011-09-14T00:00:00"/>
        <d v="2012-02-01T00:00:00"/>
        <d v="2013-04-08T00:00:00"/>
        <d v="2013-08-18T00:00:00"/>
        <d v="2011-10-18T00:00:00"/>
        <d v="2011-10-15T00:00:00"/>
        <d v="2013-11-07T00:00:00"/>
        <d v="2011-07-16T00:00:00"/>
        <d v="2013-06-29T00:00:00"/>
        <d v="2012-06-25T00:00:00"/>
        <d v="2010-02-16T00:00:00"/>
        <d v="2012-12-02T00:00:00"/>
        <d v="2011-05-05T00:00:00"/>
        <d v="2011-02-02T00:00:00"/>
        <d v="2013-08-19T00:00:00"/>
        <d v="2013-02-15T00:00:00"/>
        <d v="2013-11-01T00:00:00"/>
        <d v="2010-07-29T00:00:00"/>
        <d v="2012-12-19T00:00:00"/>
        <d v="2011-03-21T00:00:00"/>
        <d v="2010-11-16T00:00:00"/>
        <d v="2012-06-21T00:00:00"/>
        <d v="2010-03-27T00:00:00"/>
        <d v="2013-03-27T00:00:00"/>
        <d v="2011-02-15T00:00:00"/>
        <d v="2011-11-21T00:00:00"/>
        <d v="2013-06-19T00:00:00"/>
        <d v="2013-10-19T00:00:00"/>
        <d v="2011-06-14T00:00:00"/>
        <d v="2012-06-06T00:00:00"/>
        <d v="2013-04-03T00:00:00"/>
        <d v="2011-03-13T00:00:00"/>
        <d v="2013-08-28T00:00:00"/>
        <d v="2011-09-23T00:00:00"/>
        <d v="2011-12-19T00:00:00"/>
        <d v="2010-03-23T00:00:00"/>
        <d v="2012-03-28T00:00:00"/>
        <d v="2013-04-29T00:00:00"/>
        <d v="2011-09-29T00:00:00"/>
        <d v="2011-10-07T00:00:00"/>
        <d v="2013-12-24T00:00:00"/>
        <d v="2011-10-12T00:00:00"/>
        <d v="2012-02-07T00:00:00"/>
        <d v="2010-07-24T00:00:00"/>
        <d v="2013-04-02T00:00:00"/>
        <d v="2010-02-05T00:00:00"/>
        <d v="2012-08-03T00:00:00"/>
        <d v="2013-10-23T00:00:00"/>
        <d v="2011-09-08T00:00:00"/>
        <d v="2013-05-24T00:00:00"/>
        <d v="2011-02-17T00:00:00"/>
        <d v="2010-12-05T00:00:00"/>
        <d v="2013-12-05T00:00:00"/>
        <d v="2013-09-17T00:00:00"/>
        <d v="2011-09-17T00:00:00"/>
        <d v="2012-08-06T00:00:00"/>
        <d v="2012-12-25T00:00:00"/>
        <d v="2010-04-05T00:00:00"/>
        <d v="2010-06-30T00:00:00"/>
        <d v="2013-09-08T00:00:00"/>
        <d v="2012-01-19T00:00:00"/>
        <d v="2013-12-09T00:00:00"/>
        <d v="2013-03-04T00:00:00"/>
        <d v="2011-11-30T00:00:00"/>
        <d v="2011-01-14T00:00:00"/>
        <d v="2012-11-19T00:00:00"/>
        <d v="2011-04-15T00:00:00"/>
        <d v="2012-04-01T00:00:00"/>
        <d v="2012-09-09T00:00:00"/>
        <d v="2011-02-22T00:00:00"/>
        <d v="2013-12-08T00:00:00"/>
        <d v="2010-01-15T00:00:00"/>
        <d v="2010-11-29T00:00:00"/>
        <d v="2013-07-03T00:00:00"/>
        <d v="2010-09-14T00:00:00"/>
        <d v="2010-02-21T00:00:00"/>
        <d v="2011-10-31T00:00:00"/>
        <d v="2011-01-12T00:00:00"/>
        <d v="2010-02-02T00:00:00"/>
        <d v="2012-06-14T00:00:00"/>
        <d v="2012-09-24T00:00:00"/>
        <d v="2010-11-01T00:00:00"/>
        <d v="2013-03-23T00:00:00"/>
        <d v="2013-10-28T00:00:00"/>
        <d v="2011-02-26T00:00:00"/>
        <d v="2010-12-11T00:00:00"/>
        <d v="2011-09-26T00:00:00"/>
        <d v="2013-04-22T00:00:00"/>
        <d v="2013-12-17T00:00:00"/>
        <d v="2010-06-13T00:00:00"/>
        <d v="2013-09-30T00:00:00"/>
        <d v="2013-06-08T00:00:00"/>
        <d v="2012-03-05T00:00:00"/>
        <d v="2013-09-25T00:00:00"/>
        <d v="2010-01-31T00:00:00"/>
        <d v="2012-03-02T00:00:00"/>
        <d v="2013-10-06T00:00:00"/>
        <d v="2011-10-06T00:00:00"/>
        <d v="2010-07-09T00:00:00"/>
        <d v="2013-10-29T00:00:00"/>
        <d v="2012-12-11T00:00:00"/>
        <d v="2012-09-02T00:00:00"/>
        <d v="2012-11-13T00:00:00"/>
        <d v="2012-02-20T00:00:00"/>
        <d v="2010-04-21T00:00:00"/>
        <d v="2012-04-19T00:00:00"/>
        <d v="2013-11-21T00:00:00"/>
        <d v="2012-04-16T00:00:00"/>
        <d v="2010-05-07T00:00:00"/>
        <d v="2011-05-08T00:00:00"/>
        <d v="2013-01-23T00:00:00"/>
        <d v="2012-05-03T00:00:00"/>
        <d v="2011-07-21T00:00:00"/>
        <d v="2013-02-10T00:00:00"/>
        <d v="2013-01-27T00:00:00"/>
        <d v="2012-05-06T00:00:00"/>
        <d v="2012-10-21T00:00:00"/>
        <d v="2012-03-21T00:00:00"/>
        <d v="2013-08-05T00:00:00"/>
        <d v="2011-02-23T00:00:00"/>
        <d v="2011-03-25T00:00:00"/>
        <d v="2010-04-06T00:00:00"/>
        <d v="2011-06-15T00:00:00"/>
        <d v="2013-10-07T00:00:00"/>
        <d v="2013-06-25T00:00:00"/>
        <d v="2013-11-18T00:00:00"/>
        <d v="2013-07-27T00:00:00"/>
        <d v="2010-07-21T00:00:00"/>
        <d v="2012-05-16T00:00:00"/>
        <d v="2011-03-03T00:00:00"/>
        <d v="2013-04-27T00:00:00"/>
        <d v="2013-05-23T00:00:00"/>
        <d v="2011-05-26T00:00:00"/>
        <d v="2013-09-07T00:00:00"/>
        <d v="2011-11-01T00:00:00"/>
        <d v="2011-11-13T00:00:00"/>
        <d v="2010-02-07T00:00:00"/>
        <d v="2011-09-03T00:00:00"/>
        <d v="2013-03-12T00:00:00"/>
        <d v="2010-11-03T00:00:00"/>
        <d v="2012-09-11T00:00:00"/>
        <d v="2012-12-09T00:00:00"/>
        <d v="2010-04-23T00:00:00"/>
        <d v="2011-05-09T00:00:00"/>
        <d v="2013-01-24T00:00:00"/>
        <d v="2013-11-19T00:00:00"/>
        <d v="2011-02-09T00:00:00"/>
        <d v="2010-04-30T00:00:00"/>
        <d v="2011-06-08T00:00:00"/>
        <d v="2013-08-02T00:00:00"/>
        <d v="2013-09-23T00:00:00"/>
        <d v="2011-12-12T00:00:00"/>
        <d v="2012-06-12T00:00:00"/>
        <d v="2011-12-21T00:00:00"/>
        <d v="2011-08-26T00:00:00"/>
        <d v="2012-01-08T00:00:00"/>
        <d v="2011-04-01T00:00:00"/>
        <d v="2010-05-22T00:00:00"/>
        <d v="2010-01-17T00:00:00"/>
        <d v="2010-02-11T00:00:00"/>
        <d v="2013-11-16T00:00:00"/>
        <d v="2010-08-27T00:00:00"/>
        <d v="2012-03-03T00:00:00"/>
        <d v="2012-09-12T00:00:00"/>
        <d v="2010-04-22T00:00:00"/>
        <d v="2011-03-09T00:00:00"/>
        <d v="2012-07-22T00:00:00"/>
        <d v="2013-10-09T00:00:00"/>
        <d v="2010-12-10T00:00:00"/>
        <d v="2011-01-11T00:00:00"/>
        <d v="2013-10-18T00:00:00"/>
        <d v="2013-10-30T00:00:00"/>
        <d v="2011-10-22T00:00:00"/>
        <d v="2010-02-14T00:00:00"/>
        <d v="2010-03-29T00:00:00"/>
        <d v="2012-01-23T00:00:00"/>
        <d v="2012-06-15T00:00:00"/>
        <d v="2012-03-22T00:00:00"/>
        <d v="2011-08-23T00:00:00"/>
        <d v="2013-12-12T00:00:00"/>
        <d v="2011-09-10T00:00:00"/>
        <d v="2011-08-18T00:00:00"/>
        <d v="2013-01-19T00:00:00"/>
        <d v="2012-05-31T00:00:00"/>
        <d v="2013-10-25T00:00:00"/>
        <d v="2010-10-25T00:00:00"/>
        <d v="2012-01-07T00:00:00"/>
        <d v="2011-07-29T00:00:00"/>
        <d v="2010-10-02T00:00:00"/>
        <d v="2013-02-18T00:00:00"/>
        <d v="2013-02-02T00:00:00"/>
        <d v="2013-05-08T00:00:00"/>
        <d v="2011-11-08T00:00:00"/>
        <d v="2011-07-04T00:00:00"/>
        <d v="2013-05-12T00:00:00"/>
        <d v="2013-03-15T00:00:00"/>
        <d v="2011-03-17T00:00:00"/>
        <d v="2011-03-22T00:00:00"/>
        <d v="2010-09-23T00:00:00"/>
        <d v="2011-10-29T00:00:00"/>
        <d v="2010-08-07T00:00:00"/>
        <d v="2012-11-29T00:00:00"/>
        <d v="2013-10-24T00:00:00"/>
        <d v="2010-06-11T00:00:00"/>
        <d v="2011-01-02T00:00:00"/>
        <d v="2013-05-18T00:00:00"/>
        <d v="2010-03-02T00:00:00"/>
        <d v="2011-01-19T00:00:00"/>
        <d v="2011-10-04T00:00:00"/>
        <d v="2013-04-28T00:00:00"/>
        <d v="2010-04-28T00:00:00"/>
        <d v="2011-06-05T00:00:00"/>
        <d v="2012-08-28T00:00:00"/>
        <d v="2011-03-07T00:00:00"/>
        <d v="2010-02-20T00:00:00"/>
        <d v="2010-06-06T00:00:00"/>
        <d v="2013-07-28T00:00:00"/>
        <d v="2011-04-12T00:00:00"/>
        <d v="2012-11-25T00:00:00"/>
        <d v="2011-08-04T00:00:00"/>
        <d v="2010-05-28T00:00:00"/>
        <d v="2011-05-19T00:00:00"/>
        <d v="2011-12-14T00:00:00"/>
        <d v="2011-02-03T00:00:00"/>
        <d v="2013-06-26T00:00:00"/>
        <d v="2013-11-30T00:00:00"/>
        <d v="2010-11-30T00:00:00"/>
        <d v="2013-05-01T00:00:00"/>
        <d v="2012-03-23T00:00:00"/>
        <d v="2012-06-19T00:00:00"/>
        <d v="2010-07-26T00:00:00"/>
        <d v="2012-01-04T00:00:00"/>
        <d v="2012-07-01T00:00:00"/>
        <d v="2010-03-24T00:00:00"/>
        <d v="2011-10-24T00:00:00"/>
        <d v="2011-02-01T00:00:00"/>
        <d v="2011-02-27T00:00:00"/>
        <d v="2010-04-09T00:00:00"/>
        <d v="2013-04-09T00:00:00"/>
        <d v="2013-03-02T00:00:00"/>
        <d v="2012-09-26T00:00:00"/>
        <d v="2010-12-07T00:00:00"/>
        <d v="2012-03-08T00:00:00"/>
        <d v="2011-12-15T00:00:00"/>
        <d v="2012-10-22T00:00:00"/>
        <d v="2012-11-02T00:00:00"/>
        <d v="2010-01-19T00:00:00"/>
        <d v="2010-06-03T00:00:00"/>
        <d v="2011-12-17T00:00:00"/>
        <d v="2010-04-16T00:00:00"/>
        <d v="2011-01-28T00:00:00"/>
        <d v="2013-04-30T00:00:00"/>
        <d v="2013-04-04T00:00:00"/>
        <d v="2011-12-27T00:00:00"/>
        <d v="2012-05-24T00:00:00"/>
        <d v="2011-12-28T00:00:00"/>
        <d v="2011-10-26T00:00:00"/>
        <d v="2010-09-28T00:00:00"/>
        <d v="2011-06-28T00:00:00"/>
        <d v="2010-05-16T00:00:00"/>
        <d v="2010-01-05T00:00:00"/>
        <d v="2013-01-12T00:00:00"/>
        <d v="2013-10-01T00:00:00"/>
        <d v="2011-07-15T00:00:00"/>
        <d v="2010-03-25T00:00:00"/>
        <d v="2011-10-16T00:00:00"/>
        <d v="2012-06-03T00:00:00"/>
        <d v="2012-10-30T00:00:00"/>
        <d v="2012-08-20T00:00:00"/>
        <d v="2012-07-10T00:00:00"/>
        <d v="2013-08-17T00:00:00"/>
        <d v="2012-05-19T00:00:00"/>
        <d v="2012-04-30T00:00:00"/>
        <d v="2011-08-28T00:00:00"/>
        <d v="2013-07-12T00:00:00"/>
        <d v="2012-08-01T00:00:00"/>
        <d v="2011-01-26T00:00:00"/>
        <d v="2011-01-22T00:00:00"/>
        <d v="2012-03-24T00:00:00"/>
        <d v="2010-12-02T00:00:00"/>
        <d v="2012-09-08T00:00:00"/>
        <d v="2011-01-01T00:00:00"/>
        <d v="2011-06-01T00:00:00"/>
        <d v="2012-06-16T00:00:00"/>
        <d v="2011-04-16T00:00:00"/>
        <d v="2013-02-17T00:00:00"/>
        <d v="2012-07-04T00:00:00"/>
        <d v="2011-11-23T00:00:00"/>
        <d v="2010-02-12T00:00:00"/>
        <d v="2011-06-19T00:00:00"/>
        <d v="2012-11-14T00:00:00"/>
        <d v="2011-06-02T00:00:00"/>
        <d v="2010-09-30T00:00:00"/>
        <d v="2010-12-16T00:00:00"/>
        <d v="2013-08-04T00:00:00"/>
        <d v="2012-05-14T00:00:00"/>
        <d v="2013-06-20T00:00:00"/>
        <d v="2010-04-19T00:00:00"/>
        <d v="2012-05-30T00:00:00"/>
        <d v="2010-11-25T00:00:00"/>
        <d v="2011-09-04T00:00:00"/>
        <d v="2013-06-02T00:00:00"/>
        <d v="2013-02-19T00:00:00"/>
        <d v="2011-04-25T00:00:00"/>
        <d v="2010-02-26T00:00:00"/>
        <d v="2012-08-21T00:00:00"/>
        <d v="2012-09-18T00:00:00"/>
        <d v="2013-08-23T00:00:00"/>
        <d v="2010-04-08T00:00:00"/>
        <d v="2012-11-06T00:00:00"/>
        <d v="2013-04-25T00:00:00"/>
        <d v="2010-06-19T00:00:00"/>
        <d v="2013-05-31T00:00:00"/>
        <d v="2011-05-13T00:00:00"/>
        <d v="2010-07-04T00:00:00"/>
        <d v="2010-09-12T00:00:00"/>
        <d v="2010-05-12T00:00:00"/>
        <d v="2012-05-18T00:00:00"/>
        <d v="2013-04-15T00:00:00"/>
        <d v="2013-10-27T00:00:00"/>
        <d v="2011-04-26T00:00:00"/>
        <d v="2011-03-12T00:00:00"/>
        <d v="2012-08-15T00:00:00"/>
        <d v="2012-08-09T00:00:00"/>
        <d v="2013-08-27T00:00:00"/>
        <d v="2012-03-09T00:00:00"/>
        <d v="2013-12-27T00:00:00"/>
        <d v="2011-03-02T00:00:00"/>
        <d v="2012-08-19T00:00:00"/>
        <d v="2012-10-17T00:00:00"/>
        <d v="2011-12-29T00:00:00"/>
        <d v="2011-12-23T00:00:00"/>
        <d v="2010-08-19T00:00:00"/>
        <d v="2013-03-24T00:00:00"/>
        <d v="2012-03-13T00:00:00"/>
        <d v="2013-11-20T00:00:00"/>
        <d v="2010-03-06T00:00:00"/>
        <d v="2010-05-04T00:00:00"/>
        <d v="2011-12-04T00:00:00"/>
        <d v="2011-12-01T00:00:00"/>
        <d v="2011-09-22T00:00:00"/>
        <d v="2010-12-14T00:00:00"/>
        <d v="2010-03-15T00:00:00"/>
        <d v="2011-11-29T00:00:00"/>
        <d v="2010-09-01T00:00:00"/>
        <d v="2012-10-05T00:00:00"/>
        <d v="2013-09-06T00:00:00"/>
        <d v="2011-06-20T00:00:00"/>
        <d v="2011-11-14T00:00:00"/>
        <d v="2010-06-01T00:00:00"/>
        <d v="2013-06-07T00:00:00"/>
        <d v="2011-03-16T00:00:00"/>
        <d v="2010-03-28T00:00:00"/>
        <d v="2013-09-13T00:00:00"/>
        <d v="2010-06-02T00:00:00"/>
        <d v="2010-06-29T00:00:00"/>
        <d v="2013-03-05T00:00:00"/>
        <d v="2011-05-10T00:00:00"/>
        <d v="2011-01-08T00:00:00"/>
        <d v="2013-10-21T00:00:00"/>
        <d v="2012-01-01T00:00:00"/>
        <d v="2012-07-25T00:00:00"/>
        <d v="2010-03-11T00:00:00"/>
        <d v="2011-10-28T00:00:00"/>
        <d v="2012-09-10T00:00:00"/>
        <d v="2011-07-14T00:00:00"/>
        <d v="2012-06-23T00:00:00"/>
        <d v="2010-03-05T00:00:00"/>
        <d v="2012-10-10T00:00:00"/>
        <d v="2011-05-24T00:00:00"/>
        <d v="2013-09-04T00:00:00"/>
        <d v="2012-12-13T00:00:00"/>
        <d v="2012-09-07T00:00:00"/>
        <d v="2011-10-21T00:00:00"/>
        <d v="2012-10-16T00:00:00"/>
        <d v="2012-09-22T00:00:00"/>
        <d v="2011-06-07T00:00:00"/>
        <d v="2010-04-02T00:00:00"/>
        <d v="2013-02-06T00:00:00"/>
        <d v="2010-08-18T00:00:00"/>
        <d v="2010-09-19T00:00:00"/>
        <d v="2010-04-18T00:00:00"/>
        <d v="2013-03-09T00:00:00"/>
        <d v="2012-01-22T00:00:00"/>
        <d v="2013-09-18T00:00:00"/>
        <d v="2011-12-09T00:00:00"/>
        <d v="2011-05-04T00:00:00"/>
        <d v="2010-01-07T00:00:00"/>
        <d v="2011-02-11T00:00:00"/>
        <d v="2011-09-15T00:00:00"/>
        <d v="2010-08-09T00:00:00"/>
        <d v="2012-11-09T00:00:00"/>
        <d v="2013-01-29T00:00:00"/>
        <d v="2010-07-14T00:00:00"/>
        <d v="2013-04-10T00:00:00"/>
        <d v="2013-10-08T00:00:00"/>
        <d v="2013-11-02T00:00:00"/>
        <d v="2012-07-14T00:00:00"/>
        <d v="2011-05-20T00:00:00"/>
        <d v="2013-09-15T00:00:00"/>
        <d v="2013-08-22T00:00:00"/>
        <d v="2012-07-28T00:00:00"/>
        <d v="2010-10-29T00:00:00"/>
        <d v="2011-05-31T00:00:00"/>
        <d v="2010-12-21T00:00:00"/>
        <d v="2011-01-30T00:00:00"/>
        <d v="2011-08-17T00:00:00"/>
        <d v="2010-11-23T00:00:00"/>
        <d v="2010-09-25T00:00:00"/>
        <d v="2012-03-15T00:00:00"/>
        <d v="2010-05-17T00:00:00"/>
        <d v="2013-09-22T00:00:00"/>
        <d v="2012-03-18T00:00:00"/>
        <d v="2010-05-25T00:00:00"/>
        <d v="2011-12-07T00:00:00"/>
        <d v="2012-11-26T00:00:00"/>
        <d v="2011-06-16T00:00:00"/>
        <d v="2010-03-26T00:00:00"/>
        <d v="2013-10-05T00:00:00"/>
        <d v="2011-09-28T00:00:00"/>
        <d v="2010-09-10T00:00:00"/>
        <d v="2012-02-23T00:00:00"/>
        <d v="2012-04-29T00:00:00"/>
        <d v="2011-05-25T00:00:00"/>
        <d v="2012-02-21T00:00:00"/>
        <d v="2011-06-27T00:00:00"/>
        <d v="2012-01-03T00:00:00"/>
        <d v="2011-03-23T00:00:00"/>
        <d v="2013-07-02T00:00:00"/>
        <d v="2013-08-20T00:00:00"/>
        <d v="2012-10-06T00:00:00"/>
        <d v="2012-05-28T00:00:00"/>
        <d v="2010-01-08T00:00:00"/>
        <d v="2011-05-28T00:00:00"/>
        <d v="2013-02-12T00:00:00"/>
        <d v="2013-03-03T00:00:00"/>
        <d v="2010-07-17T00:00:00"/>
        <d v="2012-07-16T00:00:00"/>
        <d v="2010-09-29T00:00:00"/>
        <d v="2012-05-21T00:00:00"/>
        <d v="2010-02-01T00:00:00"/>
        <d v="2011-10-10T00:00:00"/>
        <d v="2012-10-24T00:00:00"/>
        <d v="2010-04-29T00:00:00"/>
        <d v="2013-03-16T00:00:00"/>
        <d v="2011-01-16T00:00:00"/>
        <d v="2013-09-12T00:00:00"/>
        <d v="2012-11-30T00:00:00"/>
        <d v="2013-09-03T00:00:00"/>
        <d v="2010-09-24T00:00:00"/>
        <d v="2011-01-09T00:00:00"/>
        <d v="2012-02-26T00:00:00"/>
        <d v="2010-05-13T00:00:00"/>
        <d v="2012-08-31T00:00:00"/>
        <d v="2013-03-21T00:00:00"/>
        <d v="2011-03-10T00:00:00"/>
        <d v="2013-04-07T00:00:00"/>
        <d v="2013-07-06T00:00:00"/>
        <d v="2011-03-30T00:00:00"/>
        <d v="2010-09-13T00:00:00"/>
        <d v="2012-12-22T00:00:00"/>
        <d v="2011-04-19T00:00:00"/>
        <d v="2010-10-24T00:00:00"/>
        <d v="2013-11-10T00:00:00"/>
        <d v="2011-08-09T00:00:00"/>
        <d v="2012-02-25T00:00:00"/>
        <d v="2011-10-20T00:00:00"/>
        <d v="2013-04-16T00:00:00"/>
        <d v="2011-11-09T00:00:00"/>
        <d v="2011-08-13T00:00:00"/>
        <d v="2012-10-29T00:00:00"/>
        <d v="2011-03-28T00:00:00"/>
        <d v="2011-11-25T00:00:00"/>
        <d v="2012-06-08T00:00:00"/>
        <d v="2010-05-26T00:00:00"/>
        <d v="2013-07-25T00:00:00"/>
        <d v="2012-11-01T00:00:00"/>
        <d v="2012-07-08T00:00:00"/>
        <d v="2010-01-30T00:00:00"/>
        <d v="2010-09-08T00:00:00"/>
        <d v="2011-04-03T00:00:00"/>
        <d v="2011-03-24T00:00:00"/>
        <d v="2010-07-20T00:00:00"/>
        <d v="2011-07-25T00:00:00"/>
        <d v="2010-06-20T00:00:00"/>
        <d v="2011-04-10T00:00:00"/>
        <d v="2011-11-07T00:00:00"/>
        <d v="2010-11-28T00:00:00"/>
        <d v="2011-12-24T00:00:00"/>
        <d v="2011-04-29T00:00:00"/>
        <d v="2010-07-16T00:00:00"/>
        <d v="2013-08-15T00:00:00"/>
        <d v="2012-02-15T00:00:00"/>
        <d v="2013-07-29T00:00:00"/>
        <d v="2010-05-24T00:00:00"/>
        <d v="2011-10-02T00:00:00"/>
        <d v="2012-08-02T00:00:00"/>
        <d v="2010-11-05T00:00:00"/>
        <d v="2013-07-13T00:00:00"/>
        <d v="2010-08-12T00:00:00"/>
        <d v="2012-10-14T00:00:00"/>
        <d v="2011-04-07T00:00:00"/>
        <d v="2013-01-20T00:00:00"/>
        <d v="2010-09-21T00:00:00"/>
        <d v="2011-12-11T00:00:00"/>
        <d v="2010-08-23T00:00:00"/>
        <d v="2011-09-11T00:00:00"/>
        <d v="2013-12-21T00:00:00"/>
        <d v="2010-06-21T00:00:00"/>
        <d v="2012-12-24T00:00:00"/>
        <d v="2010-12-29T00:00:00"/>
        <d v="2010-10-21T00:00:00"/>
        <d v="2012-08-11T00:00:00"/>
        <d v="2011-06-09T00:00:00"/>
        <d v="2010-05-03T00:00:00"/>
        <d v="2011-02-10T00:00:00"/>
        <d v="2013-12-11T00:00:00"/>
        <d v="2010-02-22T00:00:00"/>
        <d v="2010-12-19T00:00:00"/>
        <d v="2012-08-07T00:00:00"/>
        <d v="2012-04-23T00:00:00"/>
        <d v="2012-02-11T00:00:00"/>
        <d v="2012-11-10T00:00:00"/>
        <d v="2012-11-22T00:00:00"/>
        <d v="2010-06-07T00:00:00"/>
        <d v="2011-05-16T00:00:00"/>
        <d v="2012-08-12T00:00:00"/>
        <d v="2010-03-17T00:00:00"/>
        <d v="2013-10-12T00:00:00"/>
        <d v="2013-01-13T00:00:00"/>
        <d v="2013-11-26T00:00:00"/>
        <d v="2012-01-21T00:00:00"/>
        <d v="2010-12-01T00:00:00"/>
        <d v="2011-08-15T00:00:00"/>
        <d v="2013-06-27T00:00:00"/>
        <d v="2011-09-09T00:00:00"/>
        <d v="2010-08-29T00:00:00"/>
        <d v="2013-02-01T00:00:00"/>
        <d v="2012-08-04T00:00:00"/>
        <d v="2010-01-06T00:00:00"/>
        <d v="2011-06-04T00:00:00"/>
        <d v="2010-02-27T00:00:00"/>
        <d v="2011-02-18T00:00:00"/>
        <d v="2012-11-16T00:00:00"/>
        <d v="2010-01-25T00:00:00"/>
        <d v="2013-02-04T00:00:00"/>
        <d v="2011-06-21T00:00:00"/>
        <d v="2011-03-26T00:00:00"/>
        <d v="2012-02-13T00:00:00"/>
        <d v="2013-03-10T00:00:00"/>
        <d v="2011-02-07T00:00:00"/>
        <d v="2012-06-29T00:00:00"/>
        <d v="2012-06-05T00:00:00"/>
        <d v="2010-05-01T00:00:00"/>
        <d v="2010-01-12T00:00:00"/>
        <d v="2012-02-27T00:00:00"/>
        <d v="2013-09-10T00:00:00"/>
        <d v="2011-05-07T00:00:00"/>
        <d v="2010-03-21T00:00:00"/>
        <d v="2010-11-17T00:00:00"/>
        <d v="2012-04-20T00:00:00"/>
        <d v="2010-12-13T00:00:00"/>
        <d v="2011-05-27T00:00:00"/>
        <d v="2010-10-17T00:00:00"/>
        <d v="2011-04-05T00:00:00"/>
        <d v="2013-03-01T00:00:00"/>
        <d v="2012-05-12T00:00:00"/>
        <d v="2011-03-04T00:00:00"/>
        <d v="2010-11-02T00:00:00"/>
        <d v="2013-05-13T00:00:00"/>
        <d v="2010-05-14T00:00:00"/>
        <d v="2012-06-26T00:00:00"/>
        <d v="2010-10-07T00:00:00"/>
        <d v="2012-05-09T00:00:00"/>
        <d v="2010-12-09T00:00:00"/>
        <d v="2010-04-01T00:00:00"/>
        <d v="2012-09-06T00:00:00"/>
        <d v="2010-01-14T00:00:00"/>
        <d v="2011-03-20T00:00:00"/>
        <d v="2013-02-23T00:00:00"/>
        <d v="2010-04-14T00:00:00"/>
        <d v="2013-04-13T00:00:00"/>
        <d v="2012-01-29T00:00:00"/>
        <d v="2013-04-01T00:00:00"/>
        <d v="2011-11-20T00:00:00"/>
        <d v="2013-04-14T00:00:00"/>
        <d v="2010-06-04T00:00:00"/>
        <d v="2012-06-30T00:00:00"/>
        <d v="2010-03-08T00:00:00"/>
        <d v="2010-01-04T00:00:00"/>
        <d v="2012-08-18T00:00:00"/>
        <d v="2012-01-31T00:00:00"/>
        <d v="2011-02-25T00:00:00"/>
        <d v="2010-10-13T00:00:00"/>
        <d v="2011-03-05T00:00:00"/>
        <d v="2010-05-19T00:00:00"/>
        <d v="2012-06-28T00:00:00"/>
        <d v="2011-11-12T00:00:00"/>
        <d v="2012-05-17T00:00:00"/>
        <d v="2012-06-02T00:00:00"/>
        <d v="2010-07-01T00:00:00"/>
        <d v="2011-01-03T00:00:00"/>
        <d v="2010-06-12T00:00:00"/>
        <d v="2011-05-23T00:00:00"/>
        <d v="2011-11-11T00:00:00"/>
        <d v="2012-06-10T00:00:00"/>
        <d v="2011-06-26T00:00:00"/>
        <d v="2011-08-20T00:00:00"/>
        <d v="2012-04-14T00:00:00"/>
        <d v="2010-02-10T00:00:00"/>
        <d v="2010-12-23T00:00:00"/>
        <d v="2011-08-29T00:00:00"/>
        <d v="2013-01-30T00:00:00"/>
        <d v="2011-05-14T00:00:00"/>
        <d v="2012-04-03T00:00:00"/>
        <d v="2013-10-31T00:00:00"/>
        <d v="2010-03-16T00:00:00"/>
        <d v="2013-10-11T00:00:00"/>
        <d v="2013-11-25T00:00:00"/>
        <d v="2013-06-13T00:00:00"/>
        <d v="2012-07-30T00:00:00"/>
        <d v="2010-04-13T00:00:00"/>
        <d v="2011-09-05T00:00:00"/>
        <d v="2010-09-06T00:00:00"/>
        <d v="2012-02-19T00:00:00"/>
        <d v="2012-08-13T00:00:00"/>
        <d v="2012-12-08T00:00:00"/>
        <d v="2012-09-04T00:00:00"/>
        <d v="2013-07-16T00:00:00"/>
        <d v="2010-08-16T00:00:00"/>
        <d v="2010-10-05T00:00:00"/>
        <d v="2010-10-11T00:00:00"/>
        <d v="2012-08-16T00:00:00"/>
        <d v="2010-03-04T00:00:00"/>
        <d v="2010-09-07T00:00:00"/>
        <d v="2013-01-10T00:00:00"/>
        <d v="2012-04-28T00:00:00"/>
        <d v="2011-11-16T00:00:00"/>
        <d v="2012-01-02T00:00:00"/>
        <d v="2010-11-24T00:00:00"/>
        <d v="2012-02-17T00:00:00"/>
        <d v="2012-10-11T00:00:00"/>
        <d v="2010-09-16T00:00:00"/>
        <d v="2013-03-28T00:00:00"/>
        <d v="2011-10-23T00:00:00"/>
        <d v="2010-01-27T00:00:00"/>
        <d v="2012-05-27T00:00:00"/>
        <d v="2010-11-11T00:00:00"/>
        <d v="2011-02-24T00:00:00"/>
        <d v="2010-09-11T00:00:00"/>
        <d v="2010-01-23T00:00:00"/>
        <d v="2010-05-23T00:00:00"/>
        <d v="2011-07-05T00:00:00"/>
        <d v="2012-12-27T00:00:00"/>
        <d v="2011-02-06T00:00:00"/>
        <d v="2012-03-10T00:00:00"/>
        <d v="2013-01-03T00:00:00"/>
        <d v="2013-08-13T00:00:00"/>
        <d v="2013-11-06T00:00:00"/>
        <d v="2012-10-04T00:00:00"/>
        <d v="2010-02-24T00:00:00"/>
        <d v="2011-09-07T00:00:00"/>
        <d v="2012-10-23T00:00:00"/>
        <d v="2013-06-24T00:00:00"/>
        <d v="2013-03-25T00:00:00"/>
        <d v="2011-12-10T00:00:00"/>
        <d v="2012-06-09T00:00:00"/>
        <d v="2012-01-17T00:00:00"/>
        <d v="2013-11-29T00:00:00"/>
        <d v="2011-05-21T00:00:00"/>
        <d v="2013-03-17T00:00:00"/>
        <d v="2012-08-30T00:00:00"/>
        <d v="2013-05-26T00:00:00"/>
        <d v="2012-10-18T00:00:00"/>
        <d v="2010-09-05T00:00:00"/>
        <d v="2013-08-06T00:00:00"/>
        <d v="2013-01-21T00:00:00"/>
        <d v="2012-04-09T00:00:00"/>
        <d v="2010-09-04T00:00:00"/>
        <d v="2010-08-04T00:00:00"/>
        <d v="2012-02-05T00:00:00"/>
        <d v="2013-07-19T00:00:00"/>
        <d v="2013-02-24T00:00:00"/>
        <d v="2010-12-25T00:00:00"/>
        <d v="2011-09-21T00:00:00"/>
        <d v="2011-11-10T00:00:00"/>
        <d v="2011-06-24T00:00:00"/>
        <d v="2010-09-27T00:00:00"/>
        <d v="2012-12-14T00:00:00"/>
        <d v="2010-06-25T00:00:00"/>
        <d v="2011-02-14T00:00:00"/>
        <d v="2012-07-06T00:00:00"/>
        <d v="2012-06-18T00:00:00"/>
        <d v="2012-05-11T00:00:00"/>
        <d v="2012-04-02T00:00:00"/>
        <d v="2012-02-02T00:00:00"/>
        <d v="2012-10-15T00:00:00"/>
        <d v="2012-11-08T00:00:00"/>
        <d v="2011-01-31T00:00:00"/>
        <d v="2010-03-12T00:00:00"/>
        <d v="2010-03-03T00:00:00"/>
        <d v="2013-06-11T00:00:00"/>
        <d v="2011-01-13T00:00:00"/>
        <d v="2010-10-20T00:00:00"/>
        <d v="2010-04-27T00:00:00"/>
        <d v="2011-01-07T00:00:00"/>
        <d v="2011-06-23T00:00:00"/>
        <d v="2012-03-11T00:00:00"/>
        <d v="2013-01-15T00:00:00"/>
        <d v="2010-07-22T00:00:00"/>
        <d v="2013-12-04T00:00:00"/>
        <d v="2011-04-22T00:00:00"/>
        <d v="2010-11-15T00:00:00"/>
        <d v="2013-12-14T00:00:00"/>
        <d v="2011-12-13T00:00:00"/>
        <d v="2012-10-19T00:00:00"/>
        <d v="2011-07-31T00:00:00"/>
        <d v="2013-05-09T00:00:00"/>
        <d v="2013-09-02T00:00:00"/>
        <d v="2013-11-15T00:00:00"/>
        <d v="2011-04-23T00:00:00"/>
        <d v="2010-07-15T00:00:00"/>
        <d v="2012-08-17T00:00:00"/>
        <d v="2011-05-30T00:00:00"/>
        <d v="2013-08-08T00:00:00"/>
        <d v="2012-04-10T00:00:00"/>
        <d v="2013-05-17T00:00:00"/>
        <d v="2013-08-29T00:00:00"/>
        <d v="2010-01-13T00:00:00"/>
        <d v="2010-03-10T00:00:00"/>
        <d v="2010-01-01T00:00:00"/>
        <d v="2012-07-13T00:00:00"/>
        <d v="2010-12-27T00:00:00"/>
        <d v="2011-08-11T00:00:00"/>
        <d v="2013-07-08T00:00:00"/>
        <d v="2010-08-26T00:00:00"/>
        <d v="2011-01-23T00:00:00"/>
        <d v="2013-03-06T00:00:00"/>
        <d v="2012-03-07T00:00:00"/>
        <d v="2011-05-17T00:00:00"/>
        <d v="2013-04-06T00:00:00"/>
        <d v="2011-08-25T00:00:00"/>
        <d v="2013-02-16T00:00:00"/>
        <d v="2012-05-08T00:00:00"/>
        <d v="2011-06-13T00:00:00"/>
        <d v="2010-06-18T00:00:00"/>
        <d v="2010-08-01T00:00:00"/>
        <d v="2010-11-18T00:00:00"/>
        <d v="2011-10-14T00:00:00"/>
        <d v="2013-12-01T00:00:00"/>
        <d v="2012-05-26T00:00:00"/>
        <d v="2012-06-24T00:00:00"/>
        <d v="2010-06-15T00:00:00"/>
        <d v="2011-09-20T00:00:00"/>
        <d v="2011-07-18T00:00:00"/>
        <d v="2011-10-01T00:00:00"/>
        <d v="2011-01-24T00:00:00"/>
        <d v="2013-08-31T00:00:00"/>
        <d v="2013-01-09T00:00:00"/>
        <d v="2013-05-11T00:00:00"/>
        <d v="2011-04-28T00:00:00"/>
        <d v="2013-07-14T00:00:00"/>
        <d v="2012-01-27T00:00:00"/>
        <d v="2011-11-04T00:00:00"/>
        <d v="2013-08-07T00:00:00"/>
        <d v="2012-02-09T00:00:00"/>
        <d v="2013-01-18T00:00:00"/>
        <d v="2013-06-06T00:00:00"/>
        <d v="2013-10-15T00:00:00"/>
        <d v="2012-01-18T00:00:00"/>
        <d v="2010-08-15T00:00:00"/>
        <d v="2010-10-27T00:00:00"/>
        <d v="2011-09-27T00:00:00"/>
        <d v="2013-05-16T00:00:00"/>
        <d v="2011-07-20T00:00:00"/>
        <d v="2013-07-15T00:00:00"/>
        <d v="2013-10-26T00:00:00"/>
        <d v="2010-10-01T00:00:00"/>
        <d v="2013-05-14T00:00:00"/>
        <d v="2012-02-18T00:00:00"/>
        <d v="2013-09-29T00:00:00"/>
        <d v="2013-02-05T00:00:00"/>
        <d v="2012-10-01T00:00:00"/>
        <d v="2010-10-10T00:00:00"/>
        <d v="2011-07-27T00:00:00"/>
        <d v="2010-11-08T00:00:00"/>
        <d v="2012-06-20T00:00:00"/>
        <d v="2010-07-25T00:00:00"/>
        <d v="2013-09-28T00:00:00"/>
        <d v="2011-12-18T00:00:00"/>
        <d v="2013-10-13T00:00:00"/>
        <d v="2010-01-26T00:00:00"/>
        <d v="2012-09-14T00:00:00"/>
        <d v="2012-05-20T00:00:00"/>
        <d v="2010-12-03T00:00:00"/>
        <d v="2011-07-19T00:00:00"/>
        <d v="2012-12-04T00:00:00"/>
        <d v="2012-10-28T00:00:00"/>
        <d v="2012-08-14T00:00:00"/>
        <d v="2011-08-14T00:00:00"/>
        <d v="2010-05-27T00:00:00"/>
        <d v="2011-09-01T00:00:00"/>
        <d v="2011-02-28T00:00:00"/>
        <d v="2011-02-21T00:00:00"/>
        <d v="2013-05-21T00:00:00"/>
        <d v="2013-07-10T00:00:00"/>
        <d v="2013-09-20T00:00:00"/>
        <d v="2013-06-30T00:00:00"/>
        <d v="2012-08-26T00:00:00"/>
        <d v="2011-10-11T00:00:00"/>
        <d v="2011-08-05T00:00:00"/>
        <d v="2012-02-24T00:00:00"/>
        <d v="2010-08-13T00:00:00"/>
        <d v="2012-09-25T00:00:00"/>
        <d v="2010-06-24T00:00:00"/>
        <d v="2012-06-07T00:00:00"/>
        <d v="2013-11-05T00:00:00"/>
        <d v="2010-04-24T00:00:00"/>
        <d v="2012-01-13T00:00:00"/>
        <d v="2010-09-18T00:00:00"/>
        <d v="2013-01-07T00:00:00"/>
        <d v="2012-03-12T00:00:00"/>
        <d v="2010-02-19T00:00:00"/>
        <d v="2010-11-06T00:00:00"/>
        <d v="2013-01-31T00:00:00"/>
        <d v="2010-12-24T00:00:00"/>
        <d v="2010-07-31T00:00:00"/>
        <d v="2013-05-22T00:00:00"/>
        <d v="2010-02-25T00:00:00"/>
        <d v="2013-12-16T00:00:00"/>
        <d v="2012-09-19T00:00:00"/>
        <d v="2011-01-17T00:00:00"/>
        <d v="2010-09-15T00:00:00"/>
        <d v="2010-06-28T00:00:00"/>
        <d v="2013-04-11T00:00:00"/>
        <d v="2010-09-26T00:00:00"/>
        <d v="2012-09-05T00:00:00"/>
        <d v="2011-12-03T00:00:00"/>
        <d v="2013-11-04T00:00:00"/>
        <d v="2010-04-20T00:00:00"/>
        <d v="2010-08-24T00:00:00"/>
        <d v="2012-09-20T00:00:00"/>
        <d v="2012-05-04T00:00:00"/>
        <d v="2013-09-11T00:00:00"/>
        <d v="2013-01-11T00:00:00"/>
        <d v="2011-03-14T00:00:00"/>
        <d v="2013-06-16T00:00:00"/>
        <d v="2013-09-26T00:00:00"/>
        <d v="2012-09-17T00:00:00"/>
        <d v="2013-03-13T00:00:00"/>
        <d v="2010-10-30T00:00:00"/>
        <d v="2010-12-26T00:00:00"/>
        <d v="2010-11-14T00:00:00"/>
        <d v="2013-11-08T00:00:00"/>
        <d v="2013-06-28T00:00:00"/>
        <d v="2011-07-03T00:00:00"/>
        <d v="2012-10-25T00:00:00"/>
        <d v="2010-08-11T00:00:00"/>
        <d v="2013-12-07T00:00:00"/>
        <d v="2010-01-29T00:00:00"/>
        <d v="2010-05-18T00:00:00"/>
        <d v="2013-05-19T00:00:00"/>
        <d v="2012-03-30T00:00:00"/>
        <d v="2011-12-08T00:00:00"/>
        <d v="2012-12-15T00:00:00"/>
        <d v="2012-01-10T00:00:00"/>
        <d v="2011-07-30T00:00:00"/>
        <d v="2011-01-20T00:00:00"/>
        <d v="2011-09-18T00:00:00"/>
        <d v="2012-04-15T00:00:00"/>
        <d v="2012-09-21T00:00:00"/>
        <d v="2013-11-14T00:00:00"/>
        <d v="2013-12-22T00:00:00"/>
        <d v="2013-02-03T00:00:00"/>
        <d v="2010-02-03T00:00:00"/>
        <d v="2013-04-17T00:00:00"/>
        <d v="2012-01-14T00:00:00"/>
        <d v="2010-08-28T00:00:00"/>
        <d v="2013-05-28T00:00:00"/>
        <d v="2013-11-09T00:00:00"/>
        <d v="2010-01-11T00:00:00"/>
        <d v="2011-09-12T00:00:00"/>
        <d v="2012-12-18T00:00:00"/>
        <d v="2012-02-10T00:00:00"/>
        <d v="2011-08-21T00:00:00"/>
        <d v="2010-02-17T00:00:00"/>
        <d v="2011-08-12T00:00:00"/>
        <d v="2010-01-18T00:00:00"/>
        <d v="2012-09-23T00:00:00"/>
        <d v="2013-04-23T00:00:00"/>
        <d v="2012-10-03T00:00:00"/>
        <d v="2010-05-29T00:00:00"/>
        <d v="2011-02-19T00:00:00"/>
        <d v="2012-04-07T00:00:00"/>
        <d v="2013-11-28T00:00:00"/>
        <d v="2011-05-18T00:00:00"/>
        <d v="2012-01-20T00:00:00"/>
        <d v="2012-02-14T00:00:00"/>
        <d v="2013-07-26T00:00:00"/>
        <d v="2011-03-31T00:00:00"/>
        <d v="2010-05-11T00:00:00"/>
        <d v="2011-08-27T00:00:00"/>
        <d v="2013-05-29T00:00:00"/>
        <d v="2011-06-18T00:00:00"/>
        <d v="2010-03-13T00:00:00"/>
        <d v="2012-02-16T00:00:00"/>
        <d v="2013-11-27T00:00:00"/>
        <d v="2010-08-30T00:00:00"/>
        <d v="2011-11-06T00:00:00"/>
        <d v="2010-07-13T00:00:00"/>
        <d v="2013-06-04T00:00:00"/>
        <d v="2010-07-06T00:00:00"/>
        <d v="2013-06-01T00:00:00"/>
        <d v="2010-12-17T00:00:00"/>
        <d v="2010-10-31T00:00:00"/>
        <d v="2013-07-17T00:00:00"/>
        <d v="2010-08-22T00:00:00"/>
        <d v="2010-06-16T00:00:00"/>
        <d v="2011-10-03T00:00:00"/>
        <d v="2012-03-26T00:00:00"/>
        <d v="2012-08-10T00:00:00"/>
        <d v="2012-01-26T00:00:00"/>
        <d v="2012-12-29T00:00:00"/>
        <d v="2012-03-14T00:00:00"/>
        <d v="2013-06-23T00:00:00"/>
        <d v="2011-04-09T00:00:00"/>
        <d v="2010-07-28T00:00:00"/>
        <d v="2012-05-07T00:00:00"/>
        <d v="2012-03-29T00:00:00"/>
        <d v="2012-12-17T00:00:00"/>
        <d v="2011-03-11T00:00:00"/>
        <d v="2012-01-05T00:00:00"/>
        <d v="2012-01-25T00:00:00"/>
        <d v="2012-12-01T00:00:00"/>
        <d v="2011-12-02T00:00:00"/>
        <d v="2010-02-06T00:00:00"/>
        <d v="2013-12-30T00:00:00"/>
        <d v="2013-02-25T00:00:00"/>
        <d v="2010-08-06T00:00:00"/>
        <d v="2013-09-01T00:00:00"/>
        <d v="2013-06-22T00:00:00"/>
        <d v="2012-10-26T00:00:00"/>
        <d v="2011-08-03T00:00:00"/>
        <d v="2012-06-27T00:00:00"/>
        <d v="2012-03-19T00:00:00"/>
        <d v="2010-11-07T00:00:00"/>
        <d v="2011-07-28T00:00:00"/>
        <d v="2010-12-30T00:00:00"/>
        <d v="2012-11-28T00:00:00"/>
        <d v="2012-04-21T00:00:00"/>
        <d v="2012-01-28T00:00:00"/>
        <d v="2013-03-20T00:00:00"/>
        <d v="2010-07-10T00:00:00"/>
        <d v="2011-11-27T00:00:00"/>
        <d v="2013-12-19T00:00:00"/>
        <d v="2013-08-03T00:00:00"/>
        <d v="2013-01-25T00:00:00"/>
        <d v="2011-04-08T00:00:00"/>
        <d v="2012-06-04T00:00:00"/>
        <d v="2010-11-13T00:00:00"/>
        <d v="2012-07-07T00:00:00"/>
        <d v="2011-09-02T00:00:00"/>
        <d v="2013-01-26T00:00:00"/>
        <d v="2010-07-30T00:00:00"/>
        <d v="2010-02-23T00:00:00"/>
        <d v="2011-04-27T00:00:00"/>
        <d v="2011-06-30T00:00:00"/>
        <d v="2011-06-22T00:00:00"/>
        <d v="2012-08-23T00:00:00"/>
        <d v="2010-11-12T00:00:00"/>
        <d v="2010-10-19T00:00:00"/>
        <d v="2013-01-01T00:00:00"/>
        <d v="2013-03-31T00:00:00"/>
        <d v="2011-05-12T00:00:00"/>
        <d v="2013-01-02T00:00:00"/>
        <d v="2010-03-31T00:00:00"/>
        <d v="2013-08-11T00:00:00"/>
        <d v="2011-11-17T00:00:00"/>
        <d v="2011-05-02T00:00:00"/>
        <d v="2010-09-17T00:00:00"/>
        <d v="2012-04-17T00:00:00"/>
        <d v="2013-04-26T00:00:00"/>
        <d v="2013-07-07T00:00:00"/>
        <d v="2012-05-10T00:00:00"/>
        <d v="2012-09-13T00:00:00"/>
        <d v="2013-09-27T00:00:00"/>
        <d v="2013-09-21T00:00:00"/>
        <d v="2012-07-27T00:00:00"/>
        <d v="2010-01-21T00:00:00"/>
        <d v="2012-07-29T00:00:00"/>
        <d v="2011-08-22T00:00:00"/>
        <d v="2013-10-03T00:00:00"/>
        <d v="2012-11-05T00:00:00"/>
        <d v="2013-11-11T00:00:00"/>
        <d v="2012-07-11T00:00:00"/>
        <d v="2012-07-31T00:00:00"/>
        <d v="2012-07-02T00:00:00"/>
        <d v="2013-10-22T00:00:00"/>
        <d v="2013-10-10T00:00:00"/>
        <d v="2012-02-04T00:00:00"/>
        <d v="2012-12-16T00:00:00"/>
        <d v="2010-02-15T00:00:00"/>
        <d v="2013-02-13T00:00:00"/>
        <d v="2013-01-06T00:00:00"/>
        <d v="2011-01-06T00:00:00"/>
        <d v="2010-04-15T00:00:00"/>
        <d v="2012-11-03T00:00:00"/>
        <d v="2013-11-24T00:00:00"/>
        <d v="2012-05-25T00:00:00"/>
        <d v="2010-08-20T00:00:00"/>
        <d v="2012-09-01T00:00:00"/>
        <d v="2013-10-17T00:00:00"/>
        <d v="2011-12-16T00:00:00"/>
        <d v="2010-10-23T00:00:00"/>
        <d v="2013-01-14T00:00:00"/>
        <d v="2010-11-09T00:00:00"/>
        <d v="2011-11-05T00:00:00"/>
        <d v="2013-07-24T00:00:00"/>
        <d v="2011-08-02T00:00:00"/>
        <d v="2010-10-08T00:00:00"/>
        <d v="2012-07-12T00:00:00"/>
        <d v="2011-10-25T00:00:00"/>
        <d v="2012-08-05T00:00:00"/>
        <d v="2013-11-17T00:00:00"/>
        <d v="2013-07-04T00:00:00"/>
        <d v="2013-06-05T00:00:00"/>
        <d v="2012-11-23T00:00:00"/>
        <d v="2012-09-28T00:00:00"/>
        <d v="2010-04-11T00:00:00"/>
        <d v="2013-02-26T00:00:00"/>
        <d v="2010-12-22T00:00:00"/>
        <d v="2010-11-10T00:00:00"/>
        <d v="2012-05-22T00:00:00"/>
        <d v="2010-07-08T00:00:00"/>
        <d v="2010-12-08T00:00:00"/>
        <d v="2012-12-28T00:00:00"/>
        <d v="2012-04-04T00:00:00"/>
        <d v="2012-11-15T00:00:00"/>
        <d v="2010-01-20T00:00:00"/>
        <d v="2012-12-05T00:00:00"/>
        <d v="2010-10-26T00:00:00"/>
        <d v="2011-04-17T00:00:00"/>
        <d v="2013-06-10T00:00:00"/>
        <d v="2010-08-03T00:00:00"/>
        <d v="2010-06-23T00:00:00"/>
        <d v="2011-02-05T00:00:00"/>
        <d v="2013-02-22T00:00:00"/>
        <d v="2012-05-23T00:00:00"/>
        <d v="2013-04-20T00:00:00"/>
        <d v="2012-05-13T00:00:00"/>
        <d v="2010-08-17T00:00:00"/>
        <d v="2010-10-12T00:00:00"/>
        <d v="2013-07-01T00:00:00"/>
        <d v="2010-05-02T00:00:00"/>
        <d v="2010-09-22T00:00:00"/>
        <d v="2011-11-26T00:00:00"/>
        <d v="2010-02-28T00:00:00"/>
        <d v="2012-12-12T00:00:00"/>
        <d v="2013-11-12T00:00:00"/>
        <d v="2011-03-29T00:00:00"/>
        <d v="2012-11-21T00:00:00"/>
        <d v="2011-01-21T00:00:00"/>
        <d v="2011-10-27T00:00:00"/>
        <d v="2013-12-31T00:00:00"/>
        <d v="2013-06-18T00:00:00"/>
        <d v="2011-05-01T00:00:00"/>
        <d v="2013-02-21T00:00:00"/>
        <d v="2011-01-27T00:00:00"/>
        <d v="2013-06-03T00:00:00"/>
        <d v="2012-02-12T00:00:00"/>
        <d v="2010-05-10T00:00:00"/>
        <d v="2013-06-09T00:00:00"/>
        <d v="2011-12-06T00:00:00"/>
        <d v="2011-07-07T00:00:00"/>
        <d v="2011-01-04T00:00:00"/>
        <d v="2012-01-15T00:00:00"/>
        <d v="2011-06-11T00:00:00"/>
        <d v="2010-12-31T00:00:00"/>
        <d v="2013-07-05T00:00:00"/>
        <d v="2010-10-06T00:00:00"/>
        <d v="2013-06-21T00:00:00"/>
        <d v="2012-09-16T00:00:00"/>
        <d v="2012-07-17T00:00:00"/>
        <d v="2010-07-11T00:00:00"/>
        <d v="2013-04-19T00:00:00"/>
        <d v="2011-07-10T00:00:00"/>
        <d v="2010-10-22T00:00:00"/>
        <d v="2012-06-01T00:00:00"/>
        <d v="2010-03-07T00:00:00"/>
        <d v="2010-05-30T00:00:00"/>
        <d v="2010-05-06T00:00:00"/>
        <d v="2012-08-24T00:00:00"/>
        <d v="2012-11-27T00:00:00"/>
        <d v="2011-10-17T00:00:00"/>
        <d v="2010-09-02T00:00:00"/>
        <d v="2012-11-11T00:00:00"/>
        <d v="2010-09-03T00:00:00"/>
        <d v="2013-03-07T00:00:00"/>
        <d v="2011-05-22T00:00:00"/>
        <d v="2010-06-08T00:00:00"/>
        <d v="2010-04-12T00:00:00"/>
        <d v="2012-03-25T00:00:00"/>
        <d v="2010-11-26T00:00:00"/>
        <d v="2011-10-05T00:00:00"/>
        <d v="2012-03-27T00:00:00"/>
        <d v="2011-04-18T00:00:00"/>
        <d v="2011-02-16T00:00:00"/>
        <d v="2011-08-08T00:00:00"/>
        <d v="2013-02-28T00:00:00"/>
        <d v="2012-10-27T00:00:00"/>
        <d v="2010-03-09T00:00:00"/>
        <d v="2012-08-22T00:00:00"/>
        <d v="2011-04-24T00:00:00"/>
        <d v="2012-07-20T00:00:00"/>
        <d v="2010-12-15T00:00:00"/>
        <d v="2011-02-13T00:00:00"/>
      </sharedItems>
      <fieldGroup par="21" base="13">
        <rangePr groupBy="months" startDate="2010-01-01T00:00:00" endDate="2014-01-01T00:00:00"/>
        <groupItems count="14">
          <s v="&lt;01-01-2010"/>
          <s v="Jan"/>
          <s v="Feb"/>
          <s v="Mar"/>
          <s v="Apr"/>
          <s v="May"/>
          <s v="Jun"/>
          <s v="Jul"/>
          <s v="Aug"/>
          <s v="Sep"/>
          <s v="Oct"/>
          <s v="Nov"/>
          <s v="Dec"/>
          <s v="&gt;01-01-2014"/>
        </groupItems>
      </fieldGroup>
    </cacheField>
    <cacheField name="Date of Dispatch" numFmtId="14">
      <sharedItems containsSemiMixedTypes="0" containsNonDate="0" containsDate="1" containsString="0" minDate="2010-01-02T00:00:00" maxDate="2014-01-18T00:00:00"/>
    </cacheField>
    <cacheField name="Order quantity" numFmtId="0">
      <sharedItems containsSemiMixedTypes="0" containsString="0" containsNumber="1" containsInteger="1" minValue="1" maxValue="170"/>
    </cacheField>
    <cacheField name="Discount %" numFmtId="10">
      <sharedItems containsSemiMixedTypes="0" containsString="0" containsNumber="1" minValue="0" maxValue="0.25"/>
    </cacheField>
    <cacheField name="Unit Price" numFmtId="0">
      <sharedItems containsSemiMixedTypes="0" containsString="0" containsNumber="1" minValue="0.99" maxValue="6783.02"/>
    </cacheField>
    <cacheField name="Freight expense" numFmtId="0">
      <sharedItems containsSemiMixedTypes="0" containsString="0" containsNumber="1" minValue="0.49" maxValue="164.73"/>
    </cacheField>
    <cacheField name="Revenue" numFmtId="0">
      <sharedItems containsSemiMixedTypes="0" containsString="0" containsNumber="1" minValue="1.1399999999999999" maxValue="102193.68000000001"/>
    </cacheField>
    <cacheField name="Quarters" numFmtId="0" databaseField="0">
      <fieldGroup base="13">
        <rangePr groupBy="quarters" startDate="2010-01-01T00:00:00" endDate="2014-01-01T00:00:00"/>
        <groupItems count="6">
          <s v="&lt;01-01-2010"/>
          <s v="Qtr1"/>
          <s v="Qtr2"/>
          <s v="Qtr3"/>
          <s v="Qtr4"/>
          <s v="&gt;01-01-2014"/>
        </groupItems>
      </fieldGroup>
    </cacheField>
    <cacheField name="Years" numFmtId="0" databaseField="0">
      <fieldGroup base="13">
        <rangePr groupBy="years" startDate="2010-01-01T00:00:00" endDate="2014-01-01T00:00:00"/>
        <groupItems count="7">
          <s v="&lt;01-01-2010"/>
          <s v="2010"/>
          <s v="2011"/>
          <s v="2012"/>
          <s v="2013"/>
          <s v="2014"/>
          <s v="&gt;01-01-2014"/>
        </groupItems>
      </fieldGroup>
    </cacheField>
  </cacheFields>
  <extLst>
    <ext xmlns:x14="http://schemas.microsoft.com/office/spreadsheetml/2009/9/main" uri="{725AE2AE-9491-48be-B2B4-4EB974FC3084}">
      <x14:pivotCacheDefinition pivotCacheId="20466594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67">
  <r>
    <n v="1"/>
    <n v="6"/>
    <s v="Stephen Cooper"/>
    <s v="Express Road Cargo"/>
    <x v="0"/>
    <x v="0"/>
    <s v="Not Specified"/>
    <s v="Zinfandel"/>
    <x v="0"/>
    <x v="0"/>
    <s v="JCB N¬∞21 Brut Cremant de Bourgogne"/>
    <s v="Standard Size Crate"/>
    <s v="Palmerston"/>
    <x v="0"/>
    <d v="2013-02-21T00:00:00"/>
    <n v="2"/>
    <n v="0.01"/>
    <n v="2.08"/>
    <n v="2.56"/>
    <n v="4.16"/>
  </r>
  <r>
    <n v="2"/>
    <n v="193"/>
    <s v="Charles Freeman"/>
    <s v="Express Road Cargo"/>
    <x v="0"/>
    <x v="1"/>
    <s v="Critical"/>
    <s v="Cabernet Sauvignon"/>
    <x v="0"/>
    <x v="0"/>
    <s v="Schramsberg Cremant Demi-Sec 2011"/>
    <s v="Loose Wrap"/>
    <s v="Hobart"/>
    <x v="1"/>
    <d v="2011-08-09T00:00:00"/>
    <n v="25"/>
    <n v="0.06"/>
    <n v="12.44"/>
    <n v="6.27"/>
    <n v="311"/>
  </r>
  <r>
    <n v="3"/>
    <n v="322"/>
    <s v="Joshua George"/>
    <s v="Express Road Cargo"/>
    <x v="1"/>
    <x v="2"/>
    <s v="Critical"/>
    <s v="Pinot Gris"/>
    <x v="0"/>
    <x v="0"/>
    <s v="Dog Point Vineyard Sauvignon Blanc 2014"/>
    <s v="Large Crate"/>
    <s v="Bunbury"/>
    <x v="2"/>
    <d v="2013-03-20T00:00:00"/>
    <n v="20"/>
    <n v="0.08"/>
    <n v="155.99"/>
    <n v="8.08"/>
    <n v="3119.8"/>
  </r>
  <r>
    <n v="4"/>
    <n v="322"/>
    <s v="Joshua George"/>
    <s v="Express Road Cargo"/>
    <x v="0"/>
    <x v="2"/>
    <s v="Critical"/>
    <s v="Malbec"/>
    <x v="0"/>
    <x v="1"/>
    <s v="Domaine Lafond Roc-Epine Tavel Rose 2014"/>
    <s v="Large Crate"/>
    <s v="Albany"/>
    <x v="2"/>
    <d v="2013-03-20T00:00:00"/>
    <n v="46"/>
    <n v="0.1"/>
    <n v="6.48"/>
    <n v="10.050000000000001"/>
    <n v="298.08000000000004"/>
  </r>
  <r>
    <n v="5"/>
    <n v="358"/>
    <s v="Nicholas Perez"/>
    <s v="Air Cargo"/>
    <x v="2"/>
    <x v="1"/>
    <s v="High"/>
    <s v="Cremant"/>
    <x v="0"/>
    <x v="1"/>
    <s v="Sutter Home Pink Moscato"/>
    <s v="Small Crate"/>
    <s v="Hobart"/>
    <x v="3"/>
    <d v="2011-09-21T00:00:00"/>
    <n v="60"/>
    <n v="0.02"/>
    <n v="48.58"/>
    <n v="54.11"/>
    <n v="2914.7999999999997"/>
  </r>
  <r>
    <n v="6"/>
    <n v="358"/>
    <s v="Nicholas Perez"/>
    <s v="Express Road Cargo"/>
    <x v="1"/>
    <x v="1"/>
    <s v="High"/>
    <s v="Reisling"/>
    <x v="0"/>
    <x v="2"/>
    <s v="Robert Oatley Sauvignon Blanc 2013"/>
    <s v="Standard Size Crate"/>
    <s v="Hobart"/>
    <x v="3"/>
    <d v="2011-09-19T00:00:00"/>
    <n v="60"/>
    <n v="7.0000000000000007E-2"/>
    <n v="39.479999999999997"/>
    <n v="1.99"/>
    <n v="2368.7999999999997"/>
  </r>
  <r>
    <n v="7"/>
    <n v="359"/>
    <s v="Marie Morrison"/>
    <s v="Air Cargo"/>
    <x v="2"/>
    <x v="2"/>
    <s v="Medium"/>
    <s v="Cremant"/>
    <x v="0"/>
    <x v="2"/>
    <s v="Orin Swift Cellars Fragile Rose 2014"/>
    <s v="Small Crate"/>
    <s v="Freemantle"/>
    <x v="4"/>
    <d v="2010-12-19T00:00:00"/>
    <n v="56"/>
    <n v="0.08"/>
    <n v="124.49"/>
    <n v="51.94"/>
    <n v="6971.44"/>
  </r>
  <r>
    <n v="8"/>
    <n v="386"/>
    <s v="Victor Castillo"/>
    <s v="Express Road Cargo"/>
    <x v="0"/>
    <x v="2"/>
    <s v="High"/>
    <s v="Zinfandel"/>
    <x v="0"/>
    <x v="0"/>
    <s v="Laurent-Perrier Brut Rose"/>
    <s v="Large Crate"/>
    <s v="Geraldton"/>
    <x v="5"/>
    <d v="2012-01-26T00:00:00"/>
    <n v="4"/>
    <n v="0.02"/>
    <n v="3.69"/>
    <n v="0.5"/>
    <n v="14.76"/>
  </r>
  <r>
    <n v="9"/>
    <n v="386"/>
    <s v="Victor Castillo"/>
    <s v="Express Road Cargo"/>
    <x v="0"/>
    <x v="2"/>
    <s v="High"/>
    <s v="Merlot"/>
    <x v="0"/>
    <x v="2"/>
    <s v="Schramsberg Cremant Demi-Sec 2011"/>
    <s v="Full Container"/>
    <s v="Bunbury"/>
    <x v="5"/>
    <d v="2012-01-26T00:00:00"/>
    <n v="4"/>
    <n v="0.09"/>
    <n v="3.85"/>
    <n v="0.7"/>
    <n v="15.4"/>
  </r>
  <r>
    <n v="10"/>
    <n v="388"/>
    <s v="Billy Bradley"/>
    <s v="Express Road Cargo"/>
    <x v="0"/>
    <x v="3"/>
    <s v="Not Specified"/>
    <s v="Shiraz"/>
    <x v="0"/>
    <x v="3"/>
    <s v="Chateau d'Esclans Whispering Angel Rose 2014"/>
    <s v="Loose Wrap"/>
    <s v="Grafton"/>
    <x v="6"/>
    <d v="2013-12-18T00:00:00"/>
    <n v="92"/>
    <n v="0.06"/>
    <n v="11.7"/>
    <n v="6.96"/>
    <n v="1076.3999999999999"/>
  </r>
  <r>
    <n v="11"/>
    <n v="454"/>
    <s v="Rose Barnes"/>
    <s v="Express Road Cargo"/>
    <x v="0"/>
    <x v="1"/>
    <s v="Low"/>
    <s v="Cabernet Sauvignon"/>
    <x v="0"/>
    <x v="3"/>
    <s v="Chateau d'Esclans Whispering Angel Rose 2014"/>
    <s v="Full Container"/>
    <s v="Launceston"/>
    <x v="7"/>
    <d v="2012-12-28T00:00:00"/>
    <n v="84"/>
    <n v="0.09"/>
    <n v="6.08"/>
    <n v="1.82"/>
    <n v="510.72"/>
  </r>
  <r>
    <n v="12"/>
    <n v="548"/>
    <s v="Kenneth Spencer"/>
    <s v="Express Road Cargo"/>
    <x v="0"/>
    <x v="3"/>
    <s v="Critical"/>
    <s v="Merlot"/>
    <x v="0"/>
    <x v="2"/>
    <s v="Barnard Griffin Rose of Sangiovese 2014"/>
    <s v="Large Crate"/>
    <s v="Campbeltown"/>
    <x v="8"/>
    <d v="2010-09-21T00:00:00"/>
    <n v="75"/>
    <n v="0.04"/>
    <n v="3.08"/>
    <n v="0.99"/>
    <n v="231"/>
  </r>
  <r>
    <n v="13"/>
    <n v="548"/>
    <s v="Kenneth Spencer"/>
    <s v="Express Road Cargo"/>
    <x v="0"/>
    <x v="3"/>
    <s v="Critical"/>
    <s v="Merlot"/>
    <x v="0"/>
    <x v="0"/>
    <s v="Chateau d'Esclans Garrus Rose 2013"/>
    <s v="Large Crate"/>
    <s v="Bathurst"/>
    <x v="8"/>
    <d v="2010-09-21T00:00:00"/>
    <n v="53"/>
    <n v="0.02"/>
    <n v="6.48"/>
    <n v="5.9"/>
    <n v="343.44"/>
  </r>
  <r>
    <n v="14"/>
    <n v="548"/>
    <s v="Kenneth Spencer"/>
    <s v="Express Road Cargo"/>
    <x v="1"/>
    <x v="3"/>
    <s v="Critical"/>
    <s v="Chardonnay"/>
    <x v="0"/>
    <x v="3"/>
    <s v="Lucky Chardonnay 2012"/>
    <s v="Large Crate"/>
    <s v="Tamworth"/>
    <x v="8"/>
    <d v="2010-09-22T00:00:00"/>
    <n v="47"/>
    <n v="0.04"/>
    <n v="125.99"/>
    <n v="4.2"/>
    <n v="5921.53"/>
  </r>
  <r>
    <n v="15"/>
    <n v="612"/>
    <s v="Tina Washington"/>
    <s v="Express Road Cargo"/>
    <x v="0"/>
    <x v="2"/>
    <s v="Medium"/>
    <s v="Pinot Noir"/>
    <x v="0"/>
    <x v="2"/>
    <s v="Pietradolce Etna Rosato 2014"/>
    <s v="Large Crate"/>
    <s v="Mandurah"/>
    <x v="9"/>
    <d v="2013-10-22T00:00:00"/>
    <n v="105"/>
    <n v="0.1"/>
    <n v="5.28"/>
    <n v="6.26"/>
    <n v="554.4"/>
  </r>
  <r>
    <n v="16"/>
    <n v="612"/>
    <s v="Tina Washington"/>
    <s v="Express Road Cargo"/>
    <x v="1"/>
    <x v="2"/>
    <s v="Medium"/>
    <s v="Pinot Gris"/>
    <x v="0"/>
    <x v="0"/>
    <s v="Lincourt Courtney's Chardonnay 2012"/>
    <s v="Large Crate"/>
    <s v="Rockingham"/>
    <x v="9"/>
    <d v="2013-10-22T00:00:00"/>
    <n v="90"/>
    <n v="0.01"/>
    <n v="65.989999999999995"/>
    <n v="2.5"/>
    <n v="5939.0999999999995"/>
  </r>
  <r>
    <n v="17"/>
    <n v="613"/>
    <s v="Thomas Moreno"/>
    <s v="Express Road Cargo"/>
    <x v="0"/>
    <x v="3"/>
    <s v="High"/>
    <s v="Cabernet Sauvignon"/>
    <x v="0"/>
    <x v="1"/>
    <s v="Dopff &amp; Irion Cremant Rose Brut"/>
    <s v="Large Crate"/>
    <s v="Wagga Wagga"/>
    <x v="10"/>
    <d v="2012-06-17T00:00:00"/>
    <n v="20"/>
    <n v="0.03"/>
    <n v="7.3"/>
    <n v="7.72"/>
    <n v="146"/>
  </r>
  <r>
    <n v="18"/>
    <n v="613"/>
    <s v="Thomas Moreno"/>
    <s v="Express Road Cargo"/>
    <x v="0"/>
    <x v="3"/>
    <s v="High"/>
    <s v="Shiraz"/>
    <x v="0"/>
    <x v="2"/>
    <s v="Schramsberg Cremant Demi-Sec 2011"/>
    <s v="Large Crate"/>
    <s v="Cessnock"/>
    <x v="10"/>
    <d v="2012-06-18T00:00:00"/>
    <n v="36"/>
    <n v="0.09"/>
    <n v="42.76"/>
    <n v="6.22"/>
    <n v="1539.36"/>
  </r>
  <r>
    <n v="19"/>
    <n v="646"/>
    <s v="Fred Reid"/>
    <s v="Express Road Cargo"/>
    <x v="0"/>
    <x v="3"/>
    <s v="High"/>
    <s v="Cabernet Sauvignon"/>
    <x v="0"/>
    <x v="1"/>
    <s v="Laurent-Perrier Brut Rose"/>
    <s v="Standard Size Crate"/>
    <s v="Liverpool"/>
    <x v="11"/>
    <d v="2010-11-22T00:00:00"/>
    <n v="61"/>
    <n v="0.01"/>
    <n v="9.31"/>
    <n v="3.98"/>
    <n v="567.91000000000008"/>
  </r>
  <r>
    <n v="20"/>
    <n v="738"/>
    <s v="Richard Burke"/>
    <s v="Express Road Cargo"/>
    <x v="0"/>
    <x v="1"/>
    <s v="Not Specified"/>
    <s v="Merlot"/>
    <x v="0"/>
    <x v="3"/>
    <s v="Veuve Clicquot Brut Yellow Label"/>
    <s v="Large Crate"/>
    <s v="Burnie"/>
    <x v="12"/>
    <d v="2011-03-03T00:00:00"/>
    <n v="7"/>
    <n v="0.04"/>
    <n v="80.98"/>
    <n v="4.5"/>
    <n v="566.86"/>
  </r>
  <r>
    <n v="21"/>
    <n v="738"/>
    <s v="Richard Burke"/>
    <s v="Express Road Cargo"/>
    <x v="0"/>
    <x v="1"/>
    <s v="Not Specified"/>
    <s v="Zinfandel"/>
    <x v="0"/>
    <x v="3"/>
    <s v="Dom Perignon 2006"/>
    <s v="Large Crate"/>
    <s v="Burnie"/>
    <x v="12"/>
    <d v="2011-03-02T00:00:00"/>
    <n v="31"/>
    <n v="0.08"/>
    <n v="6.48"/>
    <n v="5.14"/>
    <n v="200.88000000000002"/>
  </r>
  <r>
    <n v="22"/>
    <n v="773"/>
    <s v="Eric Gilbert"/>
    <s v="Express Road Cargo"/>
    <x v="1"/>
    <x v="1"/>
    <s v="Medium"/>
    <s v="Sauvignon Blanc"/>
    <x v="0"/>
    <x v="4"/>
    <s v="Cloudy Bay Sauvignon Blanc 2015"/>
    <s v="Large Crate"/>
    <s v="Hobart"/>
    <x v="13"/>
    <d v="2011-09-26T00:00:00"/>
    <n v="69"/>
    <n v="0.06"/>
    <n v="65.989999999999995"/>
    <n v="8.99"/>
    <n v="4553.3099999999995"/>
  </r>
  <r>
    <n v="23"/>
    <n v="835"/>
    <s v="Fred Reid"/>
    <s v="Express Road Cargo"/>
    <x v="0"/>
    <x v="3"/>
    <s v="Not Specified"/>
    <s v="Shiraz"/>
    <x v="0"/>
    <x v="2"/>
    <s v="Francis Ford Coppola Sofia Rose 2014"/>
    <s v="Large Crate"/>
    <s v="Lithgow"/>
    <x v="14"/>
    <d v="2012-10-08T00:00:00"/>
    <n v="35"/>
    <n v="0.02"/>
    <n v="6.48"/>
    <n v="5.14"/>
    <n v="226.8"/>
  </r>
  <r>
    <n v="24"/>
    <n v="962"/>
    <s v="George Williams"/>
    <s v="Express Road Cargo"/>
    <x v="0"/>
    <x v="1"/>
    <s v="Low"/>
    <s v="Pinot Noir"/>
    <x v="0"/>
    <x v="0"/>
    <s v="Miraval Rose (1.5 Liter Magnum) 2014"/>
    <s v="Large Crate"/>
    <s v="Launceston"/>
    <x v="15"/>
    <d v="2010-05-07T00:00:00"/>
    <n v="48"/>
    <n v="0.06"/>
    <n v="122.99"/>
    <n v="19.989999999999998"/>
    <n v="5903.5199999999995"/>
  </r>
  <r>
    <n v="25"/>
    <n v="962"/>
    <s v="George Williams"/>
    <s v="Air Cargo"/>
    <x v="0"/>
    <x v="1"/>
    <s v="Low"/>
    <s v="Sangiovese"/>
    <x v="0"/>
    <x v="5"/>
    <s v="Roederer Estate Brut"/>
    <s v="Extra Large Crate"/>
    <s v="Devonport"/>
    <x v="15"/>
    <d v="2010-05-07T00:00:00"/>
    <n v="68"/>
    <n v="0.08"/>
    <n v="68.81"/>
    <n v="60"/>
    <n v="4679.08"/>
  </r>
  <r>
    <n v="26"/>
    <n v="1222"/>
    <s v="Eric Wagner"/>
    <s v="Express Road Cargo"/>
    <x v="0"/>
    <x v="2"/>
    <s v="Medium"/>
    <s v="Cabernet Sauvignon"/>
    <x v="0"/>
    <x v="3"/>
    <s v="Barnard Griffin Rose of Sangiovese 2014"/>
    <s v="Large Crate"/>
    <s v="Freemantle"/>
    <x v="16"/>
    <d v="2011-02-04T00:00:00"/>
    <n v="48"/>
    <n v="0.08"/>
    <n v="5.28"/>
    <n v="5.57"/>
    <n v="253.44"/>
  </r>
  <r>
    <n v="27"/>
    <n v="1447"/>
    <s v="Ruth Martin"/>
    <s v="Express Road Cargo"/>
    <x v="1"/>
    <x v="3"/>
    <s v="High"/>
    <s v="Sauvignon Blanc"/>
    <x v="0"/>
    <x v="3"/>
    <s v="Cloudy Bay Sauvignon Blanc 2015"/>
    <s v="Large Crate"/>
    <s v="Orange"/>
    <x v="17"/>
    <d v="2013-10-17T00:00:00"/>
    <n v="84"/>
    <n v="7.0000000000000007E-2"/>
    <n v="65.989999999999995"/>
    <n v="8.99"/>
    <n v="5543.16"/>
  </r>
  <r>
    <n v="28"/>
    <n v="1537"/>
    <s v="Ralph Bennett"/>
    <s v="Express Road Cargo"/>
    <x v="0"/>
    <x v="2"/>
    <s v="Not Specified"/>
    <s v="Cabernet Sauvignon"/>
    <x v="0"/>
    <x v="3"/>
    <s v="Locations by Dave Phinney F Rose"/>
    <s v="Large Crate"/>
    <s v="Perth"/>
    <x v="18"/>
    <d v="2013-02-14T00:00:00"/>
    <n v="5"/>
    <n v="7.0000000000000007E-2"/>
    <n v="2.16"/>
    <n v="6.05"/>
    <n v="10.8"/>
  </r>
  <r>
    <n v="29"/>
    <n v="1829"/>
    <s v="Larry Baker"/>
    <s v="Express Road Cargo"/>
    <x v="0"/>
    <x v="1"/>
    <s v="High"/>
    <s v="Zinfandel"/>
    <x v="0"/>
    <x v="6"/>
    <s v="Jean-Baptiste Adam Les Natures Cremant d'Alsace Brut"/>
    <s v="Large Crate"/>
    <s v="Devonport"/>
    <x v="19"/>
    <d v="2013-05-08T00:00:00"/>
    <n v="62"/>
    <n v="7.0000000000000007E-2"/>
    <n v="2.78"/>
    <n v="1.49"/>
    <n v="172.35999999999999"/>
  </r>
  <r>
    <n v="30"/>
    <n v="1856"/>
    <s v="Howard Bell"/>
    <s v="Express Road Cargo"/>
    <x v="0"/>
    <x v="2"/>
    <s v="High"/>
    <s v="Merlot"/>
    <x v="0"/>
    <x v="6"/>
    <s v="Chateau D'Aqueria Tavel Rose 2013"/>
    <s v="Mini Crate"/>
    <s v="Freemantle"/>
    <x v="20"/>
    <d v="2013-03-21T00:00:00"/>
    <n v="24"/>
    <n v="0.08"/>
    <n v="60.98"/>
    <n v="49"/>
    <n v="1463.52"/>
  </r>
  <r>
    <n v="31"/>
    <n v="1856"/>
    <s v="Howard Bell"/>
    <s v="Express Road Cargo"/>
    <x v="1"/>
    <x v="2"/>
    <s v="High"/>
    <s v="Sauvignon Blanc"/>
    <x v="0"/>
    <x v="3"/>
    <s v="Dog Point Vineyard Sauvignon Blanc 2014"/>
    <s v="Large Crate"/>
    <s v="Geraldton"/>
    <x v="20"/>
    <d v="2013-03-20T00:00:00"/>
    <n v="43"/>
    <n v="0.05"/>
    <n v="125.99"/>
    <n v="8.08"/>
    <n v="5417.57"/>
  </r>
  <r>
    <n v="32"/>
    <n v="1856"/>
    <s v="Howard Bell"/>
    <s v="Express Road Cargo"/>
    <x v="1"/>
    <x v="2"/>
    <s v="High"/>
    <s v="Chardonnay"/>
    <x v="0"/>
    <x v="3"/>
    <s v="Lucky Chardonnay 2012"/>
    <s v="Large Crate"/>
    <s v="Perth"/>
    <x v="20"/>
    <d v="2013-03-20T00:00:00"/>
    <n v="44"/>
    <n v="0.1"/>
    <n v="125.99"/>
    <n v="8.8000000000000007"/>
    <n v="5543.5599999999995"/>
  </r>
  <r>
    <n v="33"/>
    <n v="2209"/>
    <s v="Richard Hernandez"/>
    <s v="Air Cargo"/>
    <x v="2"/>
    <x v="3"/>
    <s v="High"/>
    <s v="Cremant"/>
    <x v="0"/>
    <x v="0"/>
    <s v="Barnard Griffin Rose of Sangiovese 2014"/>
    <s v="Extra Large Crate"/>
    <s v="Lithgow"/>
    <x v="21"/>
    <d v="2013-07-11T00:00:00"/>
    <n v="38"/>
    <n v="0"/>
    <n v="320.98"/>
    <n v="58.95"/>
    <n v="12197.240000000002"/>
  </r>
  <r>
    <n v="34"/>
    <n v="2209"/>
    <s v="Richard Hernandez"/>
    <s v="Express Road Cargo"/>
    <x v="0"/>
    <x v="3"/>
    <s v="High"/>
    <s v="Sangiovese"/>
    <x v="0"/>
    <x v="6"/>
    <s v="Lucien Albrecht Cremant d'Alsace Brut Rose"/>
    <s v="Full Container"/>
    <s v="Paramatta"/>
    <x v="21"/>
    <d v="2013-07-10T00:00:00"/>
    <n v="1"/>
    <n v="0.02"/>
    <n v="4.76"/>
    <n v="0.88"/>
    <n v="4.76"/>
  </r>
  <r>
    <n v="35"/>
    <n v="2209"/>
    <s v="Richard Hernandez"/>
    <s v="Express Road Cargo"/>
    <x v="0"/>
    <x v="3"/>
    <s v="High"/>
    <s v="Merlot"/>
    <x v="0"/>
    <x v="1"/>
    <s v="Locations by Dave Phinney F Rose"/>
    <s v="Full Container"/>
    <s v="Broken Hill"/>
    <x v="21"/>
    <d v="2013-07-09T00:00:00"/>
    <n v="59"/>
    <n v="0.08"/>
    <n v="4.28"/>
    <n v="0.94"/>
    <n v="252.52"/>
  </r>
  <r>
    <n v="36"/>
    <n v="2209"/>
    <s v="Richard Hernandez"/>
    <s v="Express Road Cargo"/>
    <x v="1"/>
    <x v="3"/>
    <s v="High"/>
    <s v="Reisling"/>
    <x v="0"/>
    <x v="1"/>
    <s v="Robert Oatley Sauvignon Blanc 2013"/>
    <s v="Large Crate"/>
    <s v="Paramatta"/>
    <x v="21"/>
    <d v="2013-07-10T00:00:00"/>
    <n v="18"/>
    <n v="0.1"/>
    <n v="125.99"/>
    <n v="3"/>
    <n v="2267.8199999999997"/>
  </r>
  <r>
    <n v="37"/>
    <n v="2309"/>
    <s v="Jeremy Mason"/>
    <s v="Express Road Cargo"/>
    <x v="0"/>
    <x v="0"/>
    <s v="Low"/>
    <s v="Pinot Noir"/>
    <x v="0"/>
    <x v="4"/>
    <s v="Belle Glos Oeil de Perdrix Pinot Noir Blanc 2014"/>
    <s v="Large Crate"/>
    <s v="Palmerston"/>
    <x v="22"/>
    <d v="2012-09-05T00:00:00"/>
    <n v="14"/>
    <n v="0.05"/>
    <n v="3.8"/>
    <n v="1.49"/>
    <n v="53.199999999999996"/>
  </r>
  <r>
    <n v="38"/>
    <n v="2311"/>
    <s v="Charles Gomez"/>
    <s v="Express Road Cargo"/>
    <x v="2"/>
    <x v="2"/>
    <s v="High"/>
    <s v="Cremant"/>
    <x v="0"/>
    <x v="4"/>
    <s v="Orin Swift Cellars Fragile Rose 2014"/>
    <s v="Large Crate"/>
    <s v="Bunbury"/>
    <x v="23"/>
    <d v="2012-05-02T00:00:00"/>
    <n v="49"/>
    <n v="0.01"/>
    <n v="40.89"/>
    <n v="18.98"/>
    <n v="2003.6100000000001"/>
  </r>
  <r>
    <n v="39"/>
    <n v="2368"/>
    <s v="Brian Morrison"/>
    <s v="Express Road Cargo"/>
    <x v="0"/>
    <x v="0"/>
    <s v="Critical"/>
    <s v="Pinot Noir"/>
    <x v="0"/>
    <x v="2"/>
    <s v="Marques de Caceres Rioja Rosado 2014"/>
    <s v="Large Crate"/>
    <s v="Darwin"/>
    <x v="24"/>
    <d v="2011-08-21T00:00:00"/>
    <n v="65"/>
    <n v="0.08"/>
    <n v="14.81"/>
    <n v="13.32"/>
    <n v="962.65"/>
  </r>
  <r>
    <n v="40"/>
    <n v="2433"/>
    <s v="Marie Morrison"/>
    <s v="Air Cargo"/>
    <x v="1"/>
    <x v="2"/>
    <s v="Not Specified"/>
    <s v="Pinot Gris"/>
    <x v="0"/>
    <x v="2"/>
    <s v="Robert Oatley Sauvignon Blanc 2013"/>
    <s v="Extra Large Crate"/>
    <s v="Geraldton"/>
    <x v="25"/>
    <d v="2010-08-21T00:00:00"/>
    <n v="25"/>
    <n v="7.0000000000000007E-2"/>
    <n v="2036.48"/>
    <n v="14.7"/>
    <n v="50912"/>
  </r>
  <r>
    <n v="41"/>
    <n v="2467"/>
    <s v="Richard Burke"/>
    <s v="Air Cargo"/>
    <x v="1"/>
    <x v="1"/>
    <s v="Not Specified"/>
    <s v="Sauvignon Blanc"/>
    <x v="0"/>
    <x v="0"/>
    <s v="Cloudy Bay Sauvignon Blanc 2015"/>
    <s v="Extra Large Crate"/>
    <s v="Hobart"/>
    <x v="26"/>
    <d v="2012-07-16T00:00:00"/>
    <n v="41"/>
    <n v="0.09"/>
    <n v="145.44999999999999"/>
    <n v="17.850000000000001"/>
    <n v="5963.45"/>
  </r>
  <r>
    <n v="42"/>
    <n v="2497"/>
    <s v="Adam Larson"/>
    <s v="Express Road Cargo"/>
    <x v="1"/>
    <x v="1"/>
    <s v="Critical"/>
    <s v="Chardonnay"/>
    <x v="0"/>
    <x v="3"/>
    <s v="The White Knight Sauvignon Blanc 2014"/>
    <s v="Large Crate"/>
    <s v="Devonport"/>
    <x v="27"/>
    <d v="2013-08-28T00:00:00"/>
    <n v="42"/>
    <n v="0.06"/>
    <n v="205.99"/>
    <n v="5.26"/>
    <n v="8651.58"/>
  </r>
  <r>
    <n v="43"/>
    <n v="2563"/>
    <s v="Jose Gardner"/>
    <s v="Express Road Cargo"/>
    <x v="0"/>
    <x v="1"/>
    <s v="High"/>
    <s v="Malbec"/>
    <x v="0"/>
    <x v="2"/>
    <s v="Marques de Caceres Rioja Rosado 2014"/>
    <s v="Large Crate"/>
    <s v="Launceston"/>
    <x v="28"/>
    <d v="2011-11-19T00:00:00"/>
    <n v="41"/>
    <n v="0.04"/>
    <n v="2.61"/>
    <n v="0.5"/>
    <n v="107.00999999999999"/>
  </r>
  <r>
    <n v="44"/>
    <n v="2563"/>
    <s v="Jose Gardner"/>
    <s v="Express Road Cargo"/>
    <x v="0"/>
    <x v="1"/>
    <s v="High"/>
    <s v="Sangiovese"/>
    <x v="0"/>
    <x v="2"/>
    <s v="Francis Ford Coppola Sofia Rose 2014"/>
    <s v="Full Container"/>
    <s v="Devonport"/>
    <x v="28"/>
    <d v="2011-11-19T00:00:00"/>
    <n v="112"/>
    <n v="0.01"/>
    <n v="5.98"/>
    <n v="0.96"/>
    <n v="669.76"/>
  </r>
  <r>
    <n v="45"/>
    <n v="2757"/>
    <s v="Eric Evans"/>
    <s v="Road Cargo"/>
    <x v="0"/>
    <x v="2"/>
    <s v="High"/>
    <s v="Shiraz"/>
    <x v="0"/>
    <x v="6"/>
    <s v="Locations by Dave Phinney F Rose"/>
    <s v="Standard Size Crate"/>
    <s v="Rockingham"/>
    <x v="29"/>
    <d v="2012-07-20T00:00:00"/>
    <n v="57"/>
    <n v="0.05"/>
    <n v="12.98"/>
    <n v="3.14"/>
    <n v="739.86"/>
  </r>
  <r>
    <n v="46"/>
    <n v="2759"/>
    <s v="Jose Gardner"/>
    <s v="Express Road Cargo"/>
    <x v="1"/>
    <x v="1"/>
    <s v="High"/>
    <s v="Pinot Gris"/>
    <x v="0"/>
    <x v="3"/>
    <s v="Lucky Chardonnay 2012"/>
    <s v="Large Crate"/>
    <s v="Burnie"/>
    <x v="30"/>
    <d v="2011-11-26T00:00:00"/>
    <n v="85"/>
    <n v="0"/>
    <n v="30.98"/>
    <n v="6.5"/>
    <n v="2633.3"/>
  </r>
  <r>
    <n v="47"/>
    <n v="2947"/>
    <s v="Richard Hernandez"/>
    <s v="Express Road Cargo"/>
    <x v="0"/>
    <x v="3"/>
    <s v="Critical"/>
    <s v="Pinot Noir"/>
    <x v="0"/>
    <x v="4"/>
    <s v="Miraval Rose (1.5 Liter Magnum) 2014"/>
    <s v="Large Crate"/>
    <s v="Campbeltown"/>
    <x v="31"/>
    <d v="2012-04-27T00:00:00"/>
    <n v="9"/>
    <n v="0.05"/>
    <n v="6.48"/>
    <n v="6.81"/>
    <n v="58.320000000000007"/>
  </r>
  <r>
    <n v="48"/>
    <n v="2978"/>
    <s v="Jesse Gomez"/>
    <s v="Express Road Cargo"/>
    <x v="1"/>
    <x v="1"/>
    <s v="Critical"/>
    <s v="Chardonnay"/>
    <x v="0"/>
    <x v="2"/>
    <s v="Robert Oatley Sauvignon Blanc 2013"/>
    <s v="Large Crate"/>
    <s v="Launceston"/>
    <x v="32"/>
    <d v="2012-05-03T00:00:00"/>
    <n v="53"/>
    <n v="0.01"/>
    <n v="205.99"/>
    <n v="19.989999999999998"/>
    <n v="10917.470000000001"/>
  </r>
  <r>
    <n v="49"/>
    <n v="2978"/>
    <s v="Jesse Gomez"/>
    <s v="Express Road Cargo"/>
    <x v="0"/>
    <x v="1"/>
    <s v="Critical"/>
    <s v="Cabernet Sauvignon"/>
    <x v="0"/>
    <x v="2"/>
    <s v="Chateau Gaudrelle Cremant d'Loire Brut"/>
    <s v="Large Crate"/>
    <s v="Launceston"/>
    <x v="32"/>
    <d v="2012-05-04T00:00:00"/>
    <n v="57"/>
    <n v="0.09"/>
    <n v="162.93"/>
    <n v="19.989999999999998"/>
    <n v="9287.01"/>
  </r>
  <r>
    <n v="50"/>
    <n v="2978"/>
    <s v="Jesse Gomez"/>
    <s v="Express Road Cargo"/>
    <x v="1"/>
    <x v="1"/>
    <s v="Critical"/>
    <s v="Pinot Gris"/>
    <x v="0"/>
    <x v="4"/>
    <s v="Leeuwin Estate Art Series Chardonnay 2012"/>
    <s v="Large Crate"/>
    <s v="Hobart"/>
    <x v="32"/>
    <d v="2012-05-03T00:00:00"/>
    <n v="44"/>
    <n v="7.0000000000000007E-2"/>
    <n v="200.99"/>
    <n v="4.2"/>
    <n v="8843.5600000000013"/>
  </r>
  <r>
    <n v="51"/>
    <n v="3008"/>
    <s v="Bonnie Walker"/>
    <s v="Express Road Cargo"/>
    <x v="0"/>
    <x v="3"/>
    <s v="Medium"/>
    <s v="Cabernet Sauvignon"/>
    <x v="0"/>
    <x v="4"/>
    <s v="Chateau d'Esclans Garrus Rose 2013"/>
    <s v="Large Crate"/>
    <s v="Bathurst"/>
    <x v="33"/>
    <d v="2012-11-08T00:00:00"/>
    <n v="139"/>
    <n v="0.01"/>
    <n v="162.93"/>
    <n v="19.989999999999998"/>
    <n v="22647.27"/>
  </r>
  <r>
    <n v="52"/>
    <n v="3042"/>
    <s v="Cynthia Porter"/>
    <s v="Express Road Cargo"/>
    <x v="0"/>
    <x v="2"/>
    <s v="Medium"/>
    <s v="Shiraz"/>
    <x v="0"/>
    <x v="2"/>
    <s v="Domaine Lafond Roc-Epine Tavel Rose 2014"/>
    <s v="Full Container"/>
    <s v="Albany"/>
    <x v="34"/>
    <d v="2010-11-21T00:00:00"/>
    <n v="88"/>
    <n v="0.1"/>
    <n v="4.26"/>
    <n v="1.2"/>
    <n v="374.88"/>
  </r>
  <r>
    <n v="53"/>
    <n v="3136"/>
    <s v="Daniel Butler"/>
    <s v="Express Road Cargo"/>
    <x v="0"/>
    <x v="1"/>
    <s v="Not Specified"/>
    <s v="Zinfandel"/>
    <x v="0"/>
    <x v="4"/>
    <s v="Bertani Bertarose 2014"/>
    <s v="Standard Size Crate"/>
    <s v="Launceston"/>
    <x v="35"/>
    <d v="2013-08-11T00:00:00"/>
    <n v="16"/>
    <n v="0.1"/>
    <n v="30.98"/>
    <n v="8.99"/>
    <n v="495.68"/>
  </r>
  <r>
    <n v="54"/>
    <n v="3138"/>
    <s v="Jane Stone"/>
    <s v="Road Cargo"/>
    <x v="1"/>
    <x v="1"/>
    <s v="High"/>
    <s v="Pinot Gris"/>
    <x v="0"/>
    <x v="6"/>
    <s v="St. Supery Sauvignon Blanc 2015"/>
    <s v="Large Crate"/>
    <s v="Ballarat"/>
    <x v="36"/>
    <d v="2010-02-08T00:00:00"/>
    <n v="4"/>
    <n v="7.0000000000000007E-2"/>
    <n v="179.99"/>
    <n v="19.989999999999998"/>
    <n v="719.96"/>
  </r>
  <r>
    <n v="55"/>
    <n v="3266"/>
    <s v="Mark Bailey"/>
    <s v="Express Road Cargo"/>
    <x v="0"/>
    <x v="2"/>
    <s v="Low"/>
    <s v="Malbec"/>
    <x v="0"/>
    <x v="6"/>
    <s v="Laurent-Perrier Brut Rose"/>
    <s v="Large Crate"/>
    <s v="Rockingham"/>
    <x v="37"/>
    <d v="2012-03-20T00:00:00"/>
    <n v="4"/>
    <n v="0.03"/>
    <n v="3.8"/>
    <n v="1.49"/>
    <n v="15.2"/>
  </r>
  <r>
    <n v="56"/>
    <n v="3271"/>
    <s v="Henry Sims"/>
    <s v="Air Cargo"/>
    <x v="1"/>
    <x v="1"/>
    <s v="Critical"/>
    <s v="Sauvignon Blanc"/>
    <x v="0"/>
    <x v="6"/>
    <s v="Los Vascos Sauvignon Blanc 2015"/>
    <s v="Extra Large Crate"/>
    <s v="Melton"/>
    <x v="38"/>
    <d v="2012-12-31T00:00:00"/>
    <n v="90"/>
    <n v="7.0000000000000007E-2"/>
    <n v="264.98"/>
    <n v="17.86"/>
    <n v="23848.2"/>
  </r>
  <r>
    <n v="57"/>
    <n v="3271"/>
    <s v="Henry Sims"/>
    <s v="Road Cargo"/>
    <x v="0"/>
    <x v="1"/>
    <s v="Critical"/>
    <s v="Pinot Noir"/>
    <x v="0"/>
    <x v="2"/>
    <s v="Locations by Dave Phinney F Rose"/>
    <s v="Full Container"/>
    <s v="Bendigo"/>
    <x v="38"/>
    <d v="2013-01-01T00:00:00"/>
    <n v="36"/>
    <n v="0.06"/>
    <n v="8.34"/>
    <n v="1.43"/>
    <n v="300.24"/>
  </r>
  <r>
    <n v="58"/>
    <n v="3332"/>
    <s v="Michelle Black"/>
    <s v="Express Road Cargo"/>
    <x v="0"/>
    <x v="3"/>
    <s v="Critical"/>
    <s v="Sangiovese"/>
    <x v="0"/>
    <x v="3"/>
    <s v="Langlois Chateau Cremant de Loire Brut"/>
    <s v="Full Container"/>
    <s v="Campbeltown"/>
    <x v="39"/>
    <d v="2010-11-06T00:00:00"/>
    <n v="20"/>
    <n v="0.01"/>
    <n v="3.26"/>
    <n v="1.86"/>
    <n v="65.199999999999989"/>
  </r>
  <r>
    <n v="59"/>
    <n v="3397"/>
    <s v="Bobby Myers"/>
    <s v="Express Road Cargo"/>
    <x v="1"/>
    <x v="2"/>
    <s v="Medium"/>
    <s v="Chardonnay"/>
    <x v="0"/>
    <x v="3"/>
    <s v="Hewitson LuLu Sauvignon Blanc 2014"/>
    <s v="Large Crate"/>
    <s v="Freemantle"/>
    <x v="40"/>
    <d v="2010-06-24T00:00:00"/>
    <n v="65"/>
    <n v="0.1"/>
    <n v="19.98"/>
    <n v="4"/>
    <n v="1298.7"/>
  </r>
  <r>
    <n v="60"/>
    <n v="3397"/>
    <s v="Bobby Myers"/>
    <s v="Express Road Cargo"/>
    <x v="0"/>
    <x v="2"/>
    <s v="Medium"/>
    <s v="Zinfandel"/>
    <x v="0"/>
    <x v="3"/>
    <s v="Gerard Bertrand Cote des Roses Rose 2014"/>
    <s v="Large Crate"/>
    <s v="Bunbury"/>
    <x v="40"/>
    <d v="2010-06-23T00:00:00"/>
    <n v="17"/>
    <n v="0.09"/>
    <n v="2.88"/>
    <n v="1.49"/>
    <n v="48.96"/>
  </r>
  <r>
    <n v="61"/>
    <n v="3460"/>
    <s v="Timothy Powell"/>
    <s v="Express Road Cargo"/>
    <x v="0"/>
    <x v="1"/>
    <s v="High"/>
    <s v="Cabernet Sauvignon"/>
    <x v="0"/>
    <x v="4"/>
    <s v="Lucien Albrecht Cremant d'Alsace Brut Rose"/>
    <s v="Large Crate"/>
    <s v="Port Lincoln"/>
    <x v="41"/>
    <d v="2012-10-04T00:00:00"/>
    <n v="53"/>
    <n v="0.08"/>
    <n v="5.98"/>
    <n v="4.6900000000000004"/>
    <n v="316.94"/>
  </r>
  <r>
    <n v="62"/>
    <n v="3524"/>
    <s v="Juan Smith"/>
    <s v="Express Road Cargo"/>
    <x v="0"/>
    <x v="2"/>
    <s v="High"/>
    <s v="Malbec"/>
    <x v="0"/>
    <x v="4"/>
    <s v="Locations by Dave Phinney F Rose"/>
    <s v="Large Crate"/>
    <s v="Albany"/>
    <x v="42"/>
    <d v="2013-05-03T00:00:00"/>
    <n v="27"/>
    <n v="0"/>
    <n v="18.97"/>
    <n v="9.0299999999999994"/>
    <n v="512.18999999999994"/>
  </r>
  <r>
    <n v="63"/>
    <n v="3585"/>
    <s v="Julia Wood"/>
    <s v="Express Road Cargo"/>
    <x v="0"/>
    <x v="2"/>
    <s v="High"/>
    <s v="Pinot Noir"/>
    <x v="0"/>
    <x v="4"/>
    <s v="Chateau Gaudrelle Cremant d'Loire Brut"/>
    <s v="Full Container"/>
    <s v="Rockingham"/>
    <x v="43"/>
    <d v="2013-11-22T00:00:00"/>
    <n v="97"/>
    <n v="7.0000000000000007E-2"/>
    <n v="10.06"/>
    <n v="2.06"/>
    <n v="975.82"/>
  </r>
  <r>
    <n v="64"/>
    <n v="3585"/>
    <s v="Julia Wood"/>
    <s v="Express Road Cargo"/>
    <x v="0"/>
    <x v="2"/>
    <s v="High"/>
    <s v="Sangiovese"/>
    <x v="0"/>
    <x v="4"/>
    <s v="Pietradolce Etna Rosato 2014"/>
    <s v="Full Container"/>
    <s v="Albany"/>
    <x v="44"/>
    <d v="2010-11-23T00:00:00"/>
    <n v="116"/>
    <n v="7.0000000000000007E-2"/>
    <n v="1.68"/>
    <n v="1.57"/>
    <n v="194.88"/>
  </r>
  <r>
    <n v="65"/>
    <n v="3621"/>
    <s v="Jeremy Mason"/>
    <s v="Express Road Cargo"/>
    <x v="0"/>
    <x v="0"/>
    <s v="Medium"/>
    <s v="Shiraz"/>
    <x v="0"/>
    <x v="4"/>
    <s v="Marques de Caceres Rioja Rosado 2014"/>
    <s v="Large Crate"/>
    <s v="Darwin"/>
    <x v="45"/>
    <d v="2013-05-06T00:00:00"/>
    <n v="18"/>
    <n v="0.06"/>
    <n v="5.58"/>
    <n v="5.3"/>
    <n v="100.44"/>
  </r>
  <r>
    <n v="66"/>
    <n v="3685"/>
    <s v="George Williams"/>
    <s v="Express Road Cargo"/>
    <x v="0"/>
    <x v="1"/>
    <s v="Medium"/>
    <s v="Sangiovese"/>
    <x v="0"/>
    <x v="4"/>
    <s v="Francis Ford Coppola Sofia Rose 2014"/>
    <s v="Full Container"/>
    <s v="Burnie"/>
    <x v="46"/>
    <d v="2013-01-17T00:00:00"/>
    <n v="32"/>
    <n v="0"/>
    <n v="3.28"/>
    <n v="5"/>
    <n v="104.96"/>
  </r>
  <r>
    <n v="67"/>
    <n v="3841"/>
    <s v="Jose Lewis"/>
    <s v="Express Road Cargo"/>
    <x v="0"/>
    <x v="0"/>
    <s v="Not Specified"/>
    <s v="Pinot Noir"/>
    <x v="0"/>
    <x v="4"/>
    <s v="Domaine Lafond Roc-Epine Tavel Rose 2014"/>
    <s v="Mini Crate"/>
    <s v="Palmerston"/>
    <x v="47"/>
    <d v="2010-10-06T00:00:00"/>
    <n v="34"/>
    <n v="0.02"/>
    <n v="60.98"/>
    <n v="49"/>
    <n v="2073.3199999999997"/>
  </r>
  <r>
    <n v="68"/>
    <n v="3841"/>
    <s v="Jose Lewis"/>
    <s v="Express Road Cargo"/>
    <x v="0"/>
    <x v="0"/>
    <s v="Not Specified"/>
    <s v="Shiraz"/>
    <x v="0"/>
    <x v="4"/>
    <s v="Pietradolce Etna Rosato 2014"/>
    <s v="Large Crate"/>
    <s v="Palmerston"/>
    <x v="47"/>
    <d v="2010-10-06T00:00:00"/>
    <n v="36"/>
    <n v="0.02"/>
    <n v="1270.99"/>
    <n v="19.989999999999998"/>
    <n v="45755.64"/>
  </r>
  <r>
    <n v="69"/>
    <n v="3841"/>
    <s v="Jose Lewis"/>
    <s v="Road Cargo"/>
    <x v="1"/>
    <x v="0"/>
    <s v="Not Specified"/>
    <s v="Reisling"/>
    <x v="0"/>
    <x v="4"/>
    <s v="Hewitson LuLu Sauvignon Blanc 2014"/>
    <s v="Large Crate"/>
    <s v="Darwin"/>
    <x v="48"/>
    <d v="2013-10-06T00:00:00"/>
    <n v="90"/>
    <n v="0.05"/>
    <n v="205.99"/>
    <n v="8.99"/>
    <n v="18539.100000000002"/>
  </r>
  <r>
    <n v="70"/>
    <n v="3905"/>
    <s v="Antonio Stewart"/>
    <s v="Air Cargo"/>
    <x v="2"/>
    <x v="2"/>
    <s v="Not Specified"/>
    <s v="Grenache Rose"/>
    <x v="0"/>
    <x v="4"/>
    <s v="Sutter Home White Zinfandel"/>
    <s v="Extra Large Crate"/>
    <s v="Bunbury"/>
    <x v="49"/>
    <d v="2011-12-21T00:00:00"/>
    <n v="78"/>
    <n v="0.03"/>
    <n v="60.89"/>
    <n v="32.409999999999997"/>
    <n v="4749.42"/>
  </r>
  <r>
    <n v="71"/>
    <n v="4004"/>
    <s v="Tina Washington"/>
    <s v="Express Road Cargo"/>
    <x v="0"/>
    <x v="2"/>
    <s v="Medium"/>
    <s v="Zinfandel"/>
    <x v="0"/>
    <x v="4"/>
    <s v="Chateau d'Esclans Garrus Rose 2013"/>
    <s v="Full Container"/>
    <s v="Freemantle"/>
    <x v="50"/>
    <d v="2011-05-09T00:00:00"/>
    <n v="20"/>
    <n v="0.1"/>
    <n v="4.84"/>
    <n v="0.71"/>
    <n v="96.8"/>
  </r>
  <r>
    <n v="72"/>
    <n v="4004"/>
    <s v="Tina Washington"/>
    <s v="Express Road Cargo"/>
    <x v="0"/>
    <x v="2"/>
    <s v="Medium"/>
    <s v="Sangiovese"/>
    <x v="0"/>
    <x v="4"/>
    <s v="Chateau de Campuget Costieres de Nimes Tradition Rose 2015"/>
    <s v="Standard Size Crate"/>
    <s v="Mandurah"/>
    <x v="50"/>
    <d v="2011-05-07T00:00:00"/>
    <n v="64"/>
    <n v="0.05"/>
    <n v="34.58"/>
    <n v="8.99"/>
    <n v="2213.12"/>
  </r>
  <r>
    <n v="73"/>
    <n v="4294"/>
    <s v="George Williams"/>
    <s v="Express Road Cargo"/>
    <x v="2"/>
    <x v="1"/>
    <s v="Medium"/>
    <s v="Cremant"/>
    <x v="0"/>
    <x v="4"/>
    <s v="Miraval Rose (1.5 Liter Magnum) 2014"/>
    <s v="Standard Size Crate"/>
    <s v="Hobart"/>
    <x v="51"/>
    <d v="2013-08-16T00:00:00"/>
    <n v="16"/>
    <n v="0.02"/>
    <n v="1.74"/>
    <n v="4.08"/>
    <n v="27.84"/>
  </r>
  <r>
    <n v="74"/>
    <n v="4610"/>
    <s v="Victor Payne"/>
    <s v="Express Road Cargo"/>
    <x v="1"/>
    <x v="2"/>
    <s v="Low"/>
    <s v="Sauvignon Blanc"/>
    <x v="0"/>
    <x v="4"/>
    <s v="Dog Point Vineyard Sauvignon Blanc 2014"/>
    <s v="Standard Size Crate"/>
    <s v="Rockingham"/>
    <x v="52"/>
    <d v="2011-06-19T00:00:00"/>
    <n v="12"/>
    <n v="0.09"/>
    <n v="8.33"/>
    <n v="1.99"/>
    <n v="99.960000000000008"/>
  </r>
  <r>
    <n v="75"/>
    <n v="4610"/>
    <s v="Victor Payne"/>
    <s v="Express Road Cargo"/>
    <x v="0"/>
    <x v="2"/>
    <s v="Low"/>
    <s v="Zinfandel"/>
    <x v="0"/>
    <x v="4"/>
    <s v="Chateau Gaudrelle Cremant d'Loire Brut"/>
    <s v="Large Crate"/>
    <s v="Busseltol"/>
    <x v="52"/>
    <d v="2011-06-21T00:00:00"/>
    <n v="44"/>
    <n v="0.08"/>
    <n v="15.67"/>
    <n v="1.39"/>
    <n v="689.48"/>
  </r>
  <r>
    <n v="76"/>
    <n v="4674"/>
    <s v="Angela Price"/>
    <s v="Air Cargo"/>
    <x v="2"/>
    <x v="3"/>
    <s v="Critical"/>
    <s v="Cremant"/>
    <x v="0"/>
    <x v="4"/>
    <s v="Chateau d'Esclans Garrus Rose 2013"/>
    <s v="Extra Large Crate"/>
    <s v="Tamworth"/>
    <x v="53"/>
    <d v="2013-04-19T00:00:00"/>
    <n v="23"/>
    <n v="0.02"/>
    <n v="130.97999999999999"/>
    <n v="30"/>
    <n v="3012.54"/>
  </r>
  <r>
    <n v="77"/>
    <n v="4769"/>
    <s v="Gloria Rice"/>
    <s v="Express Road Cargo"/>
    <x v="0"/>
    <x v="3"/>
    <s v="Medium"/>
    <s v="Malbec"/>
    <x v="0"/>
    <x v="4"/>
    <s v="Locations by Dave Phinney F Rose"/>
    <s v="Large Crate"/>
    <s v="Campbeltown"/>
    <x v="54"/>
    <d v="2012-04-14T00:00:00"/>
    <n v="46"/>
    <n v="0.01"/>
    <n v="2.88"/>
    <n v="0.5"/>
    <n v="132.47999999999999"/>
  </r>
  <r>
    <n v="78"/>
    <n v="4771"/>
    <s v="Cynthia Porter"/>
    <s v="Air Cargo"/>
    <x v="2"/>
    <x v="2"/>
    <s v="Critical"/>
    <s v="Grenache Rose"/>
    <x v="0"/>
    <x v="4"/>
    <s v="Domaine Lafond Roc-Epine Tavel Rose 2014"/>
    <s v="Small Crate"/>
    <s v="Busseltol"/>
    <x v="55"/>
    <d v="2013-12-15T00:00:00"/>
    <n v="8"/>
    <n v="0.04"/>
    <n v="31.76"/>
    <n v="45.51"/>
    <n v="254.08"/>
  </r>
  <r>
    <n v="79"/>
    <n v="4839"/>
    <s v="Brian Morrison"/>
    <s v="Express Road Cargo"/>
    <x v="0"/>
    <x v="0"/>
    <s v="Critical"/>
    <s v="Sangiovese"/>
    <x v="0"/>
    <x v="4"/>
    <s v="Gerard Bertrand Cote des Roses Rose 2014"/>
    <s v="Large Crate"/>
    <s v="Darwin"/>
    <x v="56"/>
    <d v="2010-05-09T00:00:00"/>
    <n v="35"/>
    <n v="0.05"/>
    <n v="6.48"/>
    <n v="8.73"/>
    <n v="226.8"/>
  </r>
  <r>
    <n v="80"/>
    <n v="5153"/>
    <s v="Eric Gilbert"/>
    <s v="Road Cargo"/>
    <x v="2"/>
    <x v="1"/>
    <s v="Critical"/>
    <s v="Champagne"/>
    <x v="0"/>
    <x v="4"/>
    <s v="Sutter Home White Zinfandel"/>
    <s v="Loose Wrap"/>
    <s v="Devonport"/>
    <x v="57"/>
    <d v="2012-08-27T00:00:00"/>
    <n v="73"/>
    <n v="0.04"/>
    <n v="128.24"/>
    <n v="12.65"/>
    <n v="9361.52"/>
  </r>
  <r>
    <n v="81"/>
    <n v="5217"/>
    <s v="Eric Evans"/>
    <s v="Road Cargo"/>
    <x v="0"/>
    <x v="2"/>
    <s v="High"/>
    <s v="Shiraz"/>
    <x v="0"/>
    <x v="4"/>
    <s v="Chateau d'Esclans Whispering Angel Rose 2014"/>
    <s v="Large Crate"/>
    <s v="Freemantle"/>
    <x v="58"/>
    <d v="2012-10-12T00:00:00"/>
    <n v="16"/>
    <n v="0.03"/>
    <n v="40.98"/>
    <n v="5.33"/>
    <n v="655.68"/>
  </r>
  <r>
    <n v="82"/>
    <n v="5217"/>
    <s v="Eric Evans"/>
    <s v="Express Road Cargo"/>
    <x v="0"/>
    <x v="2"/>
    <s v="High"/>
    <s v="Malbec"/>
    <x v="0"/>
    <x v="4"/>
    <s v="Francis Ford Coppola Sofia Rose 2014"/>
    <s v="Large Crate"/>
    <s v="Rockingham"/>
    <x v="58"/>
    <d v="2012-10-14T00:00:00"/>
    <n v="22"/>
    <n v="0.09"/>
    <n v="3.08"/>
    <n v="0.99"/>
    <n v="67.760000000000005"/>
  </r>
  <r>
    <n v="83"/>
    <n v="5346"/>
    <s v="Joseph Marshall"/>
    <s v="Express Road Cargo"/>
    <x v="2"/>
    <x v="3"/>
    <s v="Critical"/>
    <s v="Champagne"/>
    <x v="0"/>
    <x v="4"/>
    <s v="Pietradolce Etna Rosato 2014"/>
    <s v="Loose Wrap"/>
    <s v="Grafton"/>
    <x v="59"/>
    <d v="2011-12-26T00:00:00"/>
    <n v="63"/>
    <n v="7.0000000000000007E-2"/>
    <n v="90.98"/>
    <n v="56.2"/>
    <n v="5731.7400000000007"/>
  </r>
  <r>
    <n v="84"/>
    <n v="5346"/>
    <s v="Joseph Marshall"/>
    <s v="Air Cargo"/>
    <x v="2"/>
    <x v="3"/>
    <s v="Critical"/>
    <s v="Champagne"/>
    <x v="0"/>
    <x v="2"/>
    <s v="Chateau d'Esclans Whispering Angel Rose 2014"/>
    <s v="Small Crate"/>
    <s v="Campbeltown"/>
    <x v="59"/>
    <d v="2011-12-27T00:00:00"/>
    <n v="83"/>
    <n v="0.1"/>
    <n v="218.75"/>
    <n v="69.64"/>
    <n v="18156.25"/>
  </r>
  <r>
    <n v="85"/>
    <n v="5346"/>
    <s v="Joseph Marshall"/>
    <s v="Air Cargo"/>
    <x v="2"/>
    <x v="3"/>
    <s v="Critical"/>
    <s v="Cremant"/>
    <x v="0"/>
    <x v="2"/>
    <s v="Domaine Lafage Miraflors Rose 2013"/>
    <s v="Small Crate"/>
    <s v="Tamworth"/>
    <x v="59"/>
    <d v="2011-12-27T00:00:00"/>
    <n v="31"/>
    <n v="0.08"/>
    <n v="140.97999999999999"/>
    <n v="36.090000000000003"/>
    <n v="4370.38"/>
  </r>
  <r>
    <n v="86"/>
    <n v="5441"/>
    <s v="Rachel Howard"/>
    <s v="Express Road Cargo"/>
    <x v="0"/>
    <x v="1"/>
    <s v="Not Specified"/>
    <s v="Shiraz"/>
    <x v="0"/>
    <x v="2"/>
    <s v="Domaine Lafond Roc-Epine Tavel Rose 2014"/>
    <s v="Large Crate"/>
    <s v="Burnie"/>
    <x v="60"/>
    <d v="2013-07-22T00:00:00"/>
    <n v="48"/>
    <n v="0.02"/>
    <n v="6.48"/>
    <n v="6.6"/>
    <n v="311.04000000000002"/>
  </r>
  <r>
    <n v="87"/>
    <n v="5441"/>
    <s v="Rachel Howard"/>
    <s v="Express Road Cargo"/>
    <x v="0"/>
    <x v="1"/>
    <s v="Not Specified"/>
    <s v="Malbec"/>
    <x v="0"/>
    <x v="2"/>
    <s v="Langlois Chateau Cremant de Loire Brut"/>
    <s v="Large Crate"/>
    <s v="Burnie"/>
    <x v="60"/>
    <d v="2013-07-21T00:00:00"/>
    <n v="22"/>
    <n v="0.04"/>
    <n v="17.149999999999999"/>
    <n v="4.96"/>
    <n v="377.29999999999995"/>
  </r>
  <r>
    <n v="88"/>
    <n v="5444"/>
    <s v="Christopher Mitchell"/>
    <s v="Express Road Cargo"/>
    <x v="1"/>
    <x v="3"/>
    <s v="Critical"/>
    <s v="Sauvignon Blanc"/>
    <x v="0"/>
    <x v="2"/>
    <s v="Mercer Canyons Chardonnay 2013"/>
    <s v="Mini Crate"/>
    <s v="Wagga Wagga"/>
    <x v="61"/>
    <d v="2012-03-19T00:00:00"/>
    <n v="2"/>
    <n v="0.08"/>
    <n v="449.99"/>
    <n v="24.49"/>
    <n v="899.98"/>
  </r>
  <r>
    <n v="89"/>
    <n v="5504"/>
    <s v="Frank Graham"/>
    <s v="Road Cargo"/>
    <x v="0"/>
    <x v="1"/>
    <s v="High"/>
    <s v="Shiraz"/>
    <x v="0"/>
    <x v="2"/>
    <s v="Chateau de Campuget Costieres de Nimes Tradition Rose 2015"/>
    <s v="Large Crate"/>
    <s v="Adelaide"/>
    <x v="62"/>
    <d v="2013-01-07T00:00:00"/>
    <n v="7"/>
    <n v="0.06"/>
    <n v="5.78"/>
    <n v="7.64"/>
    <n v="40.46"/>
  </r>
  <r>
    <n v="90"/>
    <n v="5504"/>
    <s v="Frank Graham"/>
    <s v="Express Road Cargo"/>
    <x v="1"/>
    <x v="1"/>
    <s v="High"/>
    <s v="Pinot Gris"/>
    <x v="0"/>
    <x v="2"/>
    <s v="Robert Oatley Sauvignon Blanc 2013"/>
    <s v="Large Crate"/>
    <s v="Victor Harbor"/>
    <x v="63"/>
    <d v="2011-01-07T00:00:00"/>
    <n v="15"/>
    <n v="0.04"/>
    <n v="45.99"/>
    <n v="4.99"/>
    <n v="689.85"/>
  </r>
  <r>
    <n v="91"/>
    <n v="5509"/>
    <s v="Clarence Burns"/>
    <s v="Express Road Cargo"/>
    <x v="0"/>
    <x v="0"/>
    <s v="Low"/>
    <s v="Sangiovese"/>
    <x v="0"/>
    <x v="2"/>
    <s v="Pierre Sparr Cremant d'Alsace Reserve Brut Rose"/>
    <s v="Large Crate"/>
    <s v="Darwin"/>
    <x v="64"/>
    <d v="2010-04-12T00:00:00"/>
    <n v="11"/>
    <n v="0.02"/>
    <n v="5.58"/>
    <n v="5.3"/>
    <n v="61.38"/>
  </r>
  <r>
    <n v="92"/>
    <n v="5509"/>
    <s v="Clarence Burns"/>
    <s v="Express Road Cargo"/>
    <x v="2"/>
    <x v="0"/>
    <s v="Low"/>
    <s v="Cremant"/>
    <x v="0"/>
    <x v="2"/>
    <s v="Sutter Home White Zinfandel"/>
    <s v="Large Crate"/>
    <s v="Palmerston"/>
    <x v="64"/>
    <d v="2010-04-14T00:00:00"/>
    <n v="21"/>
    <n v="0.03"/>
    <n v="40.89"/>
    <n v="18.98"/>
    <n v="858.69"/>
  </r>
  <r>
    <n v="93"/>
    <n v="5543"/>
    <s v="Paul Alexander"/>
    <s v="Express Road Cargo"/>
    <x v="0"/>
    <x v="1"/>
    <s v="Medium"/>
    <s v="Sangiovese"/>
    <x v="0"/>
    <x v="2"/>
    <s v="Langlois Chateau Cremant de Loire Brut"/>
    <s v="Large Crate"/>
    <s v="Victor Harbor"/>
    <x v="65"/>
    <d v="2011-09-26T00:00:00"/>
    <n v="27"/>
    <n v="0.04"/>
    <n v="48.58"/>
    <n v="3.99"/>
    <n v="1311.6599999999999"/>
  </r>
  <r>
    <n v="94"/>
    <n v="5543"/>
    <s v="Paul Alexander"/>
    <s v="Express Road Cargo"/>
    <x v="0"/>
    <x v="1"/>
    <s v="Medium"/>
    <s v="Merlot"/>
    <x v="0"/>
    <x v="2"/>
    <s v="Laurent-Perrier Brut Rose"/>
    <s v="Full Container"/>
    <s v="Canberra"/>
    <x v="65"/>
    <d v="2011-09-27T00:00:00"/>
    <n v="11"/>
    <n v="0.04"/>
    <n v="10.31"/>
    <n v="1.79"/>
    <n v="113.41000000000001"/>
  </r>
  <r>
    <n v="95"/>
    <n v="5543"/>
    <s v="Paul Alexander"/>
    <s v="Express Road Cargo"/>
    <x v="0"/>
    <x v="1"/>
    <s v="Medium"/>
    <s v="Merlot"/>
    <x v="0"/>
    <x v="2"/>
    <s v="Domaine Lafage Miraflors Rose 2013"/>
    <s v="Full Container"/>
    <s v="Adelaide"/>
    <x v="65"/>
    <d v="2011-09-26T00:00:00"/>
    <n v="49"/>
    <n v="0.02"/>
    <n v="2.1800000000000002"/>
    <n v="5"/>
    <n v="106.82000000000001"/>
  </r>
  <r>
    <n v="96"/>
    <n v="5702"/>
    <s v="Ralph Bennett"/>
    <s v="Express Road Cargo"/>
    <x v="1"/>
    <x v="2"/>
    <s v="Not Specified"/>
    <s v="Reisling"/>
    <x v="0"/>
    <x v="2"/>
    <s v="Lucky Chardonnay 2012"/>
    <s v="Large Crate"/>
    <s v="Mandurah"/>
    <x v="66"/>
    <d v="2011-09-08T00:00:00"/>
    <n v="36"/>
    <n v="0.01"/>
    <n v="99.99"/>
    <n v="19.989999999999998"/>
    <n v="3599.64"/>
  </r>
  <r>
    <n v="97"/>
    <n v="5703"/>
    <s v="Henry Sims"/>
    <s v="Express Road Cargo"/>
    <x v="0"/>
    <x v="1"/>
    <s v="Medium"/>
    <s v="Merlot"/>
    <x v="0"/>
    <x v="2"/>
    <s v="Pierre Sparr Cremant d'Alsace Reserve Brut Rose"/>
    <s v="Large Crate"/>
    <s v="Bendigo"/>
    <x v="67"/>
    <d v="2011-05-16T00:00:00"/>
    <n v="42"/>
    <n v="0.06"/>
    <n v="12.28"/>
    <n v="6.47"/>
    <n v="515.76"/>
  </r>
  <r>
    <n v="98"/>
    <n v="5890"/>
    <s v="Dorothy Morales"/>
    <s v="Road Cargo"/>
    <x v="1"/>
    <x v="2"/>
    <s v="High"/>
    <s v="Sauvignon Blanc"/>
    <x v="0"/>
    <x v="2"/>
    <s v="Los Vascos Sauvignon Blanc 2015"/>
    <s v="Full Container"/>
    <s v="Bunbury"/>
    <x v="68"/>
    <d v="2013-11-04T00:00:00"/>
    <n v="151"/>
    <n v="0"/>
    <n v="20.99"/>
    <n v="0.99"/>
    <n v="3169.49"/>
  </r>
  <r>
    <n v="99"/>
    <n v="5920"/>
    <s v="Daniel Bradley"/>
    <s v="Express Road Cargo"/>
    <x v="0"/>
    <x v="2"/>
    <s v="High"/>
    <s v="Pinot Noir"/>
    <x v="0"/>
    <x v="2"/>
    <s v="Bollinger Brut Special Cuvee"/>
    <s v="Large Crate"/>
    <s v="Freemantle"/>
    <x v="69"/>
    <d v="2010-11-19T00:00:00"/>
    <n v="14"/>
    <n v="7.0000000000000007E-2"/>
    <n v="155.06"/>
    <n v="7.07"/>
    <n v="2170.84"/>
  </r>
  <r>
    <n v="100"/>
    <n v="5984"/>
    <s v="Jeremy Mason"/>
    <s v="Express Road Cargo"/>
    <x v="0"/>
    <x v="0"/>
    <s v="Low"/>
    <s v="Merlot"/>
    <x v="0"/>
    <x v="2"/>
    <s v="Chateau de Campuget Costieres de Nimes Tradition Rose 2015"/>
    <s v="Large Crate"/>
    <s v="Darwin"/>
    <x v="70"/>
    <d v="2013-06-22T00:00:00"/>
    <n v="56"/>
    <n v="0.06"/>
    <n v="10.89"/>
    <n v="4.5"/>
    <n v="609.84"/>
  </r>
  <r>
    <n v="101"/>
    <n v="5984"/>
    <s v="Jeremy Mason"/>
    <s v="Express Road Cargo"/>
    <x v="2"/>
    <x v="0"/>
    <s v="Low"/>
    <s v="Grenache Rose"/>
    <x v="0"/>
    <x v="2"/>
    <s v="Francis Ford Coppola Sofia Rose 2014"/>
    <s v="Large Crate"/>
    <s v="Palmerston"/>
    <x v="71"/>
    <d v="2010-06-22T00:00:00"/>
    <n v="63"/>
    <n v="0.03"/>
    <n v="10.64"/>
    <n v="5.16"/>
    <n v="670.32"/>
  </r>
  <r>
    <n v="102"/>
    <n v="5984"/>
    <s v="Jeremy Mason"/>
    <s v="Express Road Cargo"/>
    <x v="2"/>
    <x v="0"/>
    <s v="Low"/>
    <s v="Sangiovese Rose"/>
    <x v="0"/>
    <x v="2"/>
    <s v="Chateau de Campuget Costieres de Nimes Tradition Rose 2015"/>
    <s v="Large Crate"/>
    <s v="Darwin"/>
    <x v="71"/>
    <d v="2010-06-19T00:00:00"/>
    <n v="17"/>
    <n v="0.03"/>
    <n v="7.96"/>
    <n v="4.95"/>
    <n v="135.32"/>
  </r>
  <r>
    <n v="103"/>
    <n v="5986"/>
    <s v="Jimmy Alvarez"/>
    <s v="Express Road Cargo"/>
    <x v="0"/>
    <x v="1"/>
    <s v="High"/>
    <s v="Cabernet Sauvignon"/>
    <x v="0"/>
    <x v="2"/>
    <s v="Gerard Bertrand Cote des Roses Rose 2014"/>
    <s v="Large Crate"/>
    <s v="Port Lincoln"/>
    <x v="72"/>
    <d v="2013-04-21T00:00:00"/>
    <n v="48"/>
    <n v="0.08"/>
    <n v="120.98"/>
    <n v="3.99"/>
    <n v="5807.04"/>
  </r>
  <r>
    <n v="104"/>
    <n v="5986"/>
    <s v="Jimmy Alvarez"/>
    <s v="Air Cargo"/>
    <x v="2"/>
    <x v="1"/>
    <s v="High"/>
    <s v="Grenache Rose"/>
    <x v="0"/>
    <x v="2"/>
    <s v="Miraval Rose 2014"/>
    <s v="Extra Large Crate"/>
    <s v="Adelaide"/>
    <x v="72"/>
    <d v="2013-04-22T00:00:00"/>
    <n v="20"/>
    <n v="0.05"/>
    <n v="50.98"/>
    <n v="14.19"/>
    <n v="1019.5999999999999"/>
  </r>
  <r>
    <n v="105"/>
    <n v="5986"/>
    <s v="Jimmy Alvarez"/>
    <s v="Express Road Cargo"/>
    <x v="1"/>
    <x v="1"/>
    <s v="High"/>
    <s v="Chardonnay"/>
    <x v="0"/>
    <x v="2"/>
    <s v="Robert Oatley Signature Chardonnay 2013"/>
    <s v="Standard Size Crate"/>
    <s v="Adelaide"/>
    <x v="72"/>
    <d v="2013-04-22T00:00:00"/>
    <n v="41"/>
    <n v="0.03"/>
    <n v="4.8899999999999997"/>
    <n v="4.93"/>
    <n v="200.48999999999998"/>
  </r>
  <r>
    <n v="106"/>
    <n v="6180"/>
    <s v="Kenneth Spencer"/>
    <s v="Express Road Cargo"/>
    <x v="1"/>
    <x v="3"/>
    <s v="Medium"/>
    <s v="Chardonnay"/>
    <x v="0"/>
    <x v="2"/>
    <s v="Robert Oatley Sauvignon Blanc 2013"/>
    <s v="Large Crate"/>
    <s v="Paramatta"/>
    <x v="73"/>
    <d v="2012-04-13T00:00:00"/>
    <n v="49"/>
    <n v="0.01"/>
    <n v="65.989999999999995"/>
    <n v="3.99"/>
    <n v="3233.5099999999998"/>
  </r>
  <r>
    <n v="107"/>
    <n v="6562"/>
    <s v="Rachel Howard"/>
    <s v="Air Cargo"/>
    <x v="1"/>
    <x v="1"/>
    <s v="Critical"/>
    <s v="Chardonnay"/>
    <x v="0"/>
    <x v="2"/>
    <s v="Chardonnais Napa Valley Chardonnay 2013"/>
    <s v="Extra Large Crate"/>
    <s v="Devonport"/>
    <x v="74"/>
    <d v="2010-12-22T00:00:00"/>
    <n v="22"/>
    <n v="0.02"/>
    <n v="1360.14"/>
    <n v="14.7"/>
    <n v="29923.08"/>
  </r>
  <r>
    <n v="108"/>
    <n v="6950"/>
    <s v="John Jacobs"/>
    <s v="Express Road Cargo"/>
    <x v="1"/>
    <x v="2"/>
    <s v="Low"/>
    <s v="Sauvignon Blanc"/>
    <x v="0"/>
    <x v="2"/>
    <s v="Grgich Hills Chardonnay 2012"/>
    <s v="Standard Size Crate"/>
    <s v="Albany"/>
    <x v="75"/>
    <d v="2013-03-28T00:00:00"/>
    <n v="4"/>
    <n v="0.08"/>
    <n v="55.99"/>
    <n v="3.3"/>
    <n v="223.96"/>
  </r>
  <r>
    <n v="109"/>
    <n v="7042"/>
    <s v="Jerry Robinson"/>
    <s v="Air Cargo"/>
    <x v="2"/>
    <x v="2"/>
    <s v="Medium"/>
    <s v="Cremant"/>
    <x v="0"/>
    <x v="2"/>
    <s v="Miraval Rose (1.5 Liter Magnum) 2014"/>
    <s v="Small Crate"/>
    <s v="Perth"/>
    <x v="76"/>
    <d v="2013-01-10T00:00:00"/>
    <n v="4"/>
    <n v="7.0000000000000007E-2"/>
    <n v="376.13"/>
    <n v="85.63"/>
    <n v="1504.52"/>
  </r>
  <r>
    <n v="110"/>
    <n v="7078"/>
    <s v="Nicholas Perez"/>
    <s v="Express Road Cargo"/>
    <x v="0"/>
    <x v="1"/>
    <s v="High"/>
    <s v="Cabernet Sauvignon"/>
    <x v="0"/>
    <x v="2"/>
    <s v="Simonnet-Febvre Cremant de Bourgogne Blanc"/>
    <s v="Loose Wrap"/>
    <s v="Devonport"/>
    <x v="77"/>
    <d v="2011-04-13T00:00:00"/>
    <n v="9"/>
    <n v="0.01"/>
    <n v="11.33"/>
    <n v="6.12"/>
    <n v="101.97"/>
  </r>
  <r>
    <n v="111"/>
    <n v="7078"/>
    <s v="Nicholas Perez"/>
    <s v="Road Cargo"/>
    <x v="0"/>
    <x v="1"/>
    <s v="High"/>
    <s v="Shiraz"/>
    <x v="0"/>
    <x v="2"/>
    <s v="Miraval Rose 2014"/>
    <s v="Large Crate"/>
    <s v="Launceston"/>
    <x v="77"/>
    <d v="2011-04-12T00:00:00"/>
    <n v="11"/>
    <n v="0.1"/>
    <n v="3.36"/>
    <n v="6.27"/>
    <n v="36.96"/>
  </r>
  <r>
    <n v="112"/>
    <n v="7078"/>
    <s v="Nicholas Perez"/>
    <s v="Air Cargo"/>
    <x v="2"/>
    <x v="1"/>
    <s v="High"/>
    <s v="Champagne"/>
    <x v="0"/>
    <x v="2"/>
    <s v="Belle Glos Oeil de Perdrix Pinot Noir Blanc 2014"/>
    <s v="Extra Large Crate"/>
    <s v="Burnie"/>
    <x v="77"/>
    <d v="2011-04-13T00:00:00"/>
    <n v="16"/>
    <n v="0.05"/>
    <n v="122.99"/>
    <n v="70.2"/>
    <n v="1967.84"/>
  </r>
  <r>
    <n v="113"/>
    <n v="7078"/>
    <s v="Nicholas Perez"/>
    <s v="Road Cargo"/>
    <x v="2"/>
    <x v="1"/>
    <s v="High"/>
    <s v="Sangiovese Rose"/>
    <x v="0"/>
    <x v="2"/>
    <s v="Sutter Home Pink Moscato"/>
    <s v="Standard Size Crate"/>
    <s v="Devonport"/>
    <x v="77"/>
    <d v="2011-04-12T00:00:00"/>
    <n v="29"/>
    <n v="0.02"/>
    <n v="14.98"/>
    <n v="8.99"/>
    <n v="434.42"/>
  </r>
  <r>
    <n v="114"/>
    <n v="7079"/>
    <s v="Jose Gardner"/>
    <s v="Air Cargo"/>
    <x v="2"/>
    <x v="1"/>
    <s v="Medium"/>
    <s v="Grenache Rose"/>
    <x v="0"/>
    <x v="2"/>
    <s v="Chateau D'Aqueria Tavel Rose 2013"/>
    <s v="Extra Large Crate"/>
    <s v="Launceston"/>
    <x v="78"/>
    <d v="2011-02-09T00:00:00"/>
    <n v="44"/>
    <n v="0.01"/>
    <n v="280.98"/>
    <n v="57"/>
    <n v="12363.12"/>
  </r>
  <r>
    <n v="115"/>
    <n v="7079"/>
    <s v="Jose Gardner"/>
    <s v="Express Road Cargo"/>
    <x v="0"/>
    <x v="1"/>
    <s v="Medium"/>
    <s v="Zinfandel"/>
    <x v="0"/>
    <x v="2"/>
    <s v="Langlois Chateau Cremant de Loire Brut"/>
    <s v="Large Crate"/>
    <s v="Burnie"/>
    <x v="78"/>
    <d v="2011-02-10T00:00:00"/>
    <n v="18"/>
    <n v="0.03"/>
    <n v="6.48"/>
    <n v="5.94"/>
    <n v="116.64000000000001"/>
  </r>
  <r>
    <n v="116"/>
    <n v="7107"/>
    <s v="Susan Chavez"/>
    <s v="Express Road Cargo"/>
    <x v="2"/>
    <x v="2"/>
    <s v="Neutral"/>
    <s v="Cremant"/>
    <x v="0"/>
    <x v="2"/>
    <s v="Locations by Dave Phinney F Rose&quot;"/>
    <s v="Loose Wrap"/>
    <s v="Mandurah"/>
    <x v="79"/>
    <d v="2013-01-04T00:00:00"/>
    <n v="3"/>
    <n v="0.02"/>
    <n v="54.2"/>
    <n v="11.1"/>
    <n v="162.60000000000002"/>
  </r>
  <r>
    <n v="117"/>
    <n v="7107"/>
    <s v="Susan Chavez"/>
    <s v="Express Road Cargo"/>
    <x v="0"/>
    <x v="2"/>
    <s v="Neutral"/>
    <s v="Shiraz"/>
    <x v="0"/>
    <x v="2"/>
    <s v="Lucien Albrecht Cremant d'Alsace Brut"/>
    <s v="Full Container"/>
    <s v="Rockingham"/>
    <x v="79"/>
    <d v="2013-01-06T00:00:00"/>
    <n v="3"/>
    <n v="0.06"/>
    <n v="37.94"/>
    <n v="5.08"/>
    <n v="113.82"/>
  </r>
  <r>
    <n v="118"/>
    <n v="7107"/>
    <s v="Susan Chavez"/>
    <s v="Express Road Cargo"/>
    <x v="0"/>
    <x v="2"/>
    <s v="Neutral"/>
    <s v="Merlot"/>
    <x v="0"/>
    <x v="2"/>
    <s v="Moet &amp; Chandon Imperial"/>
    <s v="Large Crate"/>
    <s v="Bunbury"/>
    <x v="79"/>
    <d v="2013-01-05T00:00:00"/>
    <n v="35"/>
    <n v="0.1"/>
    <n v="55.29"/>
    <n v="5.08"/>
    <n v="1935.1499999999999"/>
  </r>
  <r>
    <n v="119"/>
    <n v="7142"/>
    <s v="Marie Morrison"/>
    <s v="Express Road Cargo"/>
    <x v="0"/>
    <x v="2"/>
    <s v="Critical"/>
    <s v="Merlot"/>
    <x v="0"/>
    <x v="2"/>
    <s v="Simonnet-Febvre Cremant de Bourgogne Blanc"/>
    <s v="Large Crate"/>
    <s v="Perth"/>
    <x v="80"/>
    <d v="2012-07-23T00:00:00"/>
    <n v="49"/>
    <n v="0.06"/>
    <n v="3.69"/>
    <n v="0.5"/>
    <n v="180.81"/>
  </r>
  <r>
    <n v="120"/>
    <n v="7203"/>
    <s v="Stephen Cooper"/>
    <s v="Express Road Cargo"/>
    <x v="0"/>
    <x v="0"/>
    <s v="High"/>
    <s v="Shiraz"/>
    <x v="0"/>
    <x v="2"/>
    <s v="Moet &amp; Chandon Imperial"/>
    <s v="Large Crate"/>
    <s v="Palmerston"/>
    <x v="76"/>
    <d v="2013-01-10T00:00:00"/>
    <n v="28"/>
    <n v="0.03"/>
    <n v="896.99"/>
    <n v="19.989999999999998"/>
    <n v="25115.72"/>
  </r>
  <r>
    <n v="121"/>
    <n v="7335"/>
    <s v="Billy Russell"/>
    <s v="Express Road Cargo"/>
    <x v="1"/>
    <x v="1"/>
    <s v="Low"/>
    <s v="Sauvignon Blanc"/>
    <x v="0"/>
    <x v="2"/>
    <s v="Lincourt Courtney's Chardonnay 2012"/>
    <s v="Large Crate"/>
    <s v="Port Adelaide"/>
    <x v="81"/>
    <d v="2011-06-03T00:00:00"/>
    <n v="62"/>
    <n v="0.01"/>
    <n v="95.99"/>
    <n v="4.9000000000000004"/>
    <n v="5951.38"/>
  </r>
  <r>
    <n v="122"/>
    <n v="7364"/>
    <s v="Martin Peters"/>
    <s v="Express Road Cargo"/>
    <x v="0"/>
    <x v="1"/>
    <s v="High"/>
    <s v="Shiraz"/>
    <x v="0"/>
    <x v="2"/>
    <s v="Langlois Chateau Cremant de Loire Brut"/>
    <s v="Large Crate"/>
    <s v="Hobart"/>
    <x v="82"/>
    <d v="2010-05-10T00:00:00"/>
    <n v="22"/>
    <n v="0.09"/>
    <n v="16.98"/>
    <n v="12.39"/>
    <n v="373.56"/>
  </r>
  <r>
    <n v="123"/>
    <n v="7619"/>
    <s v="Brian Morrison"/>
    <s v="Express Road Cargo"/>
    <x v="1"/>
    <x v="0"/>
    <s v="Not Specified"/>
    <s v="Chardonnay"/>
    <x v="0"/>
    <x v="2"/>
    <s v="Mercer Canyons Chardonnay 2013"/>
    <s v="Standard Size Crate"/>
    <s v="Darwin"/>
    <x v="83"/>
    <d v="2011-10-09T00:00:00"/>
    <n v="14"/>
    <n v="0.02"/>
    <n v="17.48"/>
    <n v="1.99"/>
    <n v="244.72"/>
  </r>
  <r>
    <n v="124"/>
    <n v="7623"/>
    <s v="Tina Washington"/>
    <s v="Express Road Cargo"/>
    <x v="0"/>
    <x v="2"/>
    <s v="Critical"/>
    <s v="Shiraz"/>
    <x v="0"/>
    <x v="2"/>
    <s v="Jean-Baptiste Adam Les Natures Cremant d'Alsace Brut"/>
    <s v="Mini Crate"/>
    <s v="Bunbury"/>
    <x v="84"/>
    <d v="2010-10-30T00:00:00"/>
    <n v="32"/>
    <n v="0.03"/>
    <n v="300.64999999999998"/>
    <n v="24.49"/>
    <n v="9620.7999999999993"/>
  </r>
  <r>
    <n v="125"/>
    <n v="7623"/>
    <s v="Tina Washington"/>
    <s v="Express Road Cargo"/>
    <x v="1"/>
    <x v="2"/>
    <s v="Critical"/>
    <s v="Reisling"/>
    <x v="0"/>
    <x v="2"/>
    <s v="Robert Oatley Signature Chardonnay 2013"/>
    <s v="Large Crate"/>
    <s v="Albany"/>
    <x v="84"/>
    <d v="2010-10-30T00:00:00"/>
    <n v="67"/>
    <n v="0.06"/>
    <n v="49.99"/>
    <n v="19.989999999999998"/>
    <n v="3349.33"/>
  </r>
  <r>
    <n v="126"/>
    <n v="7623"/>
    <s v="Tina Washington"/>
    <s v="Express Road Cargo"/>
    <x v="0"/>
    <x v="2"/>
    <s v="Critical"/>
    <s v="Shiraz"/>
    <x v="0"/>
    <x v="2"/>
    <s v="Bollinger Brut Special Cuvee"/>
    <s v="Large Crate"/>
    <s v="Freemantle"/>
    <x v="84"/>
    <d v="2010-10-29T00:00:00"/>
    <n v="58"/>
    <n v="0.1"/>
    <n v="104.85"/>
    <n v="4.6500000000000004"/>
    <n v="6081.2999999999993"/>
  </r>
  <r>
    <n v="127"/>
    <n v="7751"/>
    <s v="Julia Wood"/>
    <s v="Air Cargo"/>
    <x v="2"/>
    <x v="2"/>
    <s v="High"/>
    <s v="Sangiovese Rose"/>
    <x v="0"/>
    <x v="2"/>
    <s v="Bertani Bertarose 2014"/>
    <s v="Extra Large Crate"/>
    <s v="Rockingham"/>
    <x v="85"/>
    <d v="2013-12-24T00:00:00"/>
    <n v="90"/>
    <n v="0.01"/>
    <n v="95.98"/>
    <n v="58.2"/>
    <n v="8638.2000000000007"/>
  </r>
  <r>
    <n v="128"/>
    <n v="7909"/>
    <s v="Margaret Gibson"/>
    <s v="Express Road Cargo"/>
    <x v="0"/>
    <x v="3"/>
    <s v="High"/>
    <s v="Cabernet Sauvignon"/>
    <x v="0"/>
    <x v="2"/>
    <s v="Louis Roederer Cristal Brut with Gift Box 2007"/>
    <s v="Full Container"/>
    <s v="Broken Hill"/>
    <x v="86"/>
    <d v="2010-01-04T00:00:00"/>
    <n v="29"/>
    <n v="0.03"/>
    <n v="4.26"/>
    <n v="1.2"/>
    <n v="123.53999999999999"/>
  </r>
  <r>
    <n v="129"/>
    <n v="8000"/>
    <s v="Jose Lewis"/>
    <s v="Express Road Cargo"/>
    <x v="0"/>
    <x v="0"/>
    <s v="Low"/>
    <s v="Cabernet Sauvignon"/>
    <x v="0"/>
    <x v="2"/>
    <s v="Lucien Albrecht Cremant d'Alsace Brut Rose"/>
    <s v="Large Crate"/>
    <s v="Darwin"/>
    <x v="3"/>
    <d v="2011-09-21T00:00:00"/>
    <n v="18"/>
    <n v="0.08"/>
    <n v="15.01"/>
    <n v="8.4"/>
    <n v="270.18"/>
  </r>
  <r>
    <n v="130"/>
    <n v="8000"/>
    <s v="Jose Lewis"/>
    <s v="Express Road Cargo"/>
    <x v="0"/>
    <x v="0"/>
    <s v="Low"/>
    <s v="Merlot"/>
    <x v="0"/>
    <x v="2"/>
    <s v="Lucien Albrecht Cremant d'Alsace Brut Rose"/>
    <s v="Large Crate"/>
    <s v="Darwin"/>
    <x v="3"/>
    <d v="2011-09-21T00:00:00"/>
    <n v="2"/>
    <n v="0.04"/>
    <n v="4.82"/>
    <n v="5.24"/>
    <n v="9.64"/>
  </r>
  <r>
    <n v="131"/>
    <n v="8001"/>
    <s v="Bonnie Walker"/>
    <s v="Express Road Cargo"/>
    <x v="0"/>
    <x v="3"/>
    <s v="High"/>
    <s v="Cabernet Sauvignon"/>
    <x v="0"/>
    <x v="2"/>
    <s v="Barnard Griffin Rose of Sangiovese 2014"/>
    <s v="Full Container"/>
    <s v="Albury"/>
    <x v="87"/>
    <d v="2011-11-21T00:00:00"/>
    <n v="51"/>
    <n v="0.1"/>
    <n v="2.1800000000000002"/>
    <n v="7.09"/>
    <n v="111.18"/>
  </r>
  <r>
    <n v="132"/>
    <n v="8001"/>
    <s v="Bonnie Walker"/>
    <s v="Express Road Cargo"/>
    <x v="0"/>
    <x v="3"/>
    <s v="High"/>
    <s v="Malbec"/>
    <x v="0"/>
    <x v="2"/>
    <s v="Sutter Home White Zinfandel"/>
    <s v="Large Crate"/>
    <s v="Orange"/>
    <x v="87"/>
    <d v="2011-11-21T00:00:00"/>
    <n v="160"/>
    <n v="0.01"/>
    <n v="20.98"/>
    <n v="5.42"/>
    <n v="3356.8"/>
  </r>
  <r>
    <n v="133"/>
    <n v="8131"/>
    <s v="Eric Gilbert"/>
    <s v="Express Road Cargo"/>
    <x v="1"/>
    <x v="1"/>
    <s v="Critical"/>
    <s v="Sauvignon Blanc"/>
    <x v="0"/>
    <x v="2"/>
    <s v="Chardonnais Napa Valley Chardonnay 2013"/>
    <s v="Standard Size Crate"/>
    <s v="Launceston"/>
    <x v="88"/>
    <d v="2011-05-03T00:00:00"/>
    <n v="35"/>
    <n v="0.01"/>
    <n v="29.89"/>
    <n v="1.99"/>
    <n v="1046.1500000000001"/>
  </r>
  <r>
    <n v="134"/>
    <n v="8165"/>
    <s v="Marie Morrison"/>
    <s v="Express Road Cargo"/>
    <x v="0"/>
    <x v="2"/>
    <s v="Low"/>
    <s v="Malbec"/>
    <x v="0"/>
    <x v="2"/>
    <s v="Louis Roederer Cristal Brut with Gift Box 2007"/>
    <s v="Large Crate"/>
    <s v="Rockingham"/>
    <x v="89"/>
    <d v="2010-10-24T00:00:00"/>
    <n v="63"/>
    <n v="0.01"/>
    <n v="4.9800000000000004"/>
    <n v="7.44"/>
    <n v="313.74"/>
  </r>
  <r>
    <n v="135"/>
    <n v="8257"/>
    <s v="Dorothy Morales"/>
    <s v="Air Cargo"/>
    <x v="1"/>
    <x v="2"/>
    <s v="Low"/>
    <s v="Sauvignon Blanc"/>
    <x v="0"/>
    <x v="2"/>
    <s v="Rombauer Chardonnay 2014"/>
    <s v="Extra Large Crate"/>
    <s v="Perth"/>
    <x v="90"/>
    <d v="2013-03-22T00:00:00"/>
    <n v="5"/>
    <n v="0.05"/>
    <n v="1500.97"/>
    <n v="29.7"/>
    <n v="7504.85"/>
  </r>
  <r>
    <n v="136"/>
    <n v="8257"/>
    <s v="Dorothy Morales"/>
    <s v="Express Road Cargo"/>
    <x v="0"/>
    <x v="2"/>
    <s v="Low"/>
    <s v="Cabernet Sauvignon"/>
    <x v="0"/>
    <x v="2"/>
    <s v="Laurent-Perrier Brut Millesime 2006"/>
    <s v="Large Crate"/>
    <s v="Perth"/>
    <x v="91"/>
    <d v="2010-03-26T00:00:00"/>
    <n v="18"/>
    <n v="0.02"/>
    <n v="48.04"/>
    <n v="5.09"/>
    <n v="864.72"/>
  </r>
  <r>
    <n v="137"/>
    <n v="8257"/>
    <s v="Dorothy Morales"/>
    <s v="Express Road Cargo"/>
    <x v="0"/>
    <x v="2"/>
    <s v="Low"/>
    <s v="Merlot"/>
    <x v="0"/>
    <x v="2"/>
    <s v="Francis Ford Coppola Sofia Rose 2014"/>
    <s v="Full Container"/>
    <s v="Freemantle"/>
    <x v="90"/>
    <d v="2013-03-29T00:00:00"/>
    <n v="5"/>
    <n v="0.03"/>
    <n v="4.28"/>
    <n v="1.6"/>
    <n v="21.400000000000002"/>
  </r>
  <r>
    <n v="138"/>
    <n v="8353"/>
    <s v="Rachel Howard"/>
    <s v="Express Road Cargo"/>
    <x v="1"/>
    <x v="1"/>
    <s v="Medium"/>
    <s v="Pinot Gris"/>
    <x v="0"/>
    <x v="2"/>
    <s v="Leeuwin Estate Art Series Chardonnay 2012"/>
    <s v="Standard Size Crate"/>
    <s v="Devonport"/>
    <x v="92"/>
    <d v="2013-05-17T00:00:00"/>
    <n v="44"/>
    <n v="0.06"/>
    <n v="8.32"/>
    <n v="2.38"/>
    <n v="366.08000000000004"/>
  </r>
  <r>
    <n v="139"/>
    <n v="8353"/>
    <s v="Rachel Howard"/>
    <s v="Express Road Cargo"/>
    <x v="0"/>
    <x v="1"/>
    <s v="Medium"/>
    <s v="Malbec"/>
    <x v="0"/>
    <x v="2"/>
    <s v="Chateau d'Esclans Whispering Angel Rose 2014"/>
    <s v="Full Container"/>
    <s v="Hobart"/>
    <x v="93"/>
    <d v="2010-05-17T00:00:00"/>
    <n v="23"/>
    <n v="0.08"/>
    <n v="2.94"/>
    <n v="0.96"/>
    <n v="67.62"/>
  </r>
  <r>
    <n v="140"/>
    <n v="8419"/>
    <s v="Juan Smith"/>
    <s v="Road Cargo"/>
    <x v="0"/>
    <x v="2"/>
    <s v="Critical"/>
    <s v="Zinfandel"/>
    <x v="0"/>
    <x v="2"/>
    <s v="Barnard Griffin Rose of Sangiovese 2014"/>
    <s v="Large Crate"/>
    <s v="Freemantle"/>
    <x v="94"/>
    <d v="2012-10-01T00:00:00"/>
    <n v="37"/>
    <n v="7.0000000000000007E-2"/>
    <n v="19.98"/>
    <n v="5.97"/>
    <n v="739.26"/>
  </r>
  <r>
    <n v="141"/>
    <n v="8419"/>
    <s v="Juan Smith"/>
    <s v="Express Road Cargo"/>
    <x v="0"/>
    <x v="2"/>
    <s v="Critical"/>
    <s v="Zinfandel"/>
    <x v="0"/>
    <x v="2"/>
    <s v="Moet &amp; Chandon Imperial"/>
    <s v="Large Crate"/>
    <s v="Geraldton"/>
    <x v="94"/>
    <d v="2012-09-30T00:00:00"/>
    <n v="47"/>
    <n v="0.1"/>
    <n v="6.48"/>
    <n v="7.03"/>
    <n v="304.56"/>
  </r>
  <r>
    <n v="142"/>
    <n v="8833"/>
    <s v="Juan Smith"/>
    <s v="Express Road Cargo"/>
    <x v="0"/>
    <x v="2"/>
    <s v="Low"/>
    <s v="Zinfandel"/>
    <x v="0"/>
    <x v="2"/>
    <s v="Marques de Caceres Rioja Rosado 2014"/>
    <s v="Mini Crate"/>
    <s v="Albany"/>
    <x v="95"/>
    <d v="2013-05-08T00:00:00"/>
    <n v="52"/>
    <n v="0"/>
    <n v="80.98"/>
    <n v="35"/>
    <n v="4210.96"/>
  </r>
  <r>
    <n v="143"/>
    <n v="8994"/>
    <s v="Gary Porter"/>
    <s v="Express Road Cargo"/>
    <x v="1"/>
    <x v="3"/>
    <s v="Low"/>
    <s v="Pinot Gris"/>
    <x v="0"/>
    <x v="2"/>
    <s v="Robert Oatley Sauvignon Blanc 2013"/>
    <s v="Large Crate"/>
    <s v="Wagga Wagga"/>
    <x v="64"/>
    <d v="2010-04-09T00:00:00"/>
    <n v="36"/>
    <n v="0.1"/>
    <n v="40.479999999999997"/>
    <n v="19.989999999999998"/>
    <n v="1457.28"/>
  </r>
  <r>
    <n v="144"/>
    <n v="9062"/>
    <s v="Jeremy Mason"/>
    <s v="Express Road Cargo"/>
    <x v="0"/>
    <x v="0"/>
    <s v="High"/>
    <s v="Merlot"/>
    <x v="0"/>
    <x v="2"/>
    <s v="Orin Swift Cellars Fragile Rose 2014"/>
    <s v="Full Container"/>
    <s v="Palmerston"/>
    <x v="96"/>
    <d v="2012-03-21T00:00:00"/>
    <n v="36"/>
    <n v="0.06"/>
    <n v="3.93"/>
    <n v="0.99"/>
    <n v="141.48000000000002"/>
  </r>
  <r>
    <n v="145"/>
    <n v="9062"/>
    <s v="Jeremy Mason"/>
    <s v="Express Road Cargo"/>
    <x v="2"/>
    <x v="0"/>
    <s v="High"/>
    <s v="Champagne"/>
    <x v="0"/>
    <x v="2"/>
    <s v="Barnard Griffin Rose of Sangiovese 2014"/>
    <s v="Standard Size Crate"/>
    <s v="Darwin"/>
    <x v="96"/>
    <d v="2012-03-23T00:00:00"/>
    <n v="21"/>
    <n v="0.06"/>
    <n v="99.23"/>
    <n v="8.99"/>
    <n v="2083.83"/>
  </r>
  <r>
    <n v="146"/>
    <n v="9285"/>
    <s v="Dorothy Morales"/>
    <s v="Express Road Cargo"/>
    <x v="0"/>
    <x v="2"/>
    <s v="Critical"/>
    <s v="Malbec"/>
    <x v="0"/>
    <x v="2"/>
    <s v="Jean-Baptiste Adam Les Natures Cremant d'Alsace Brut"/>
    <s v="Large Crate"/>
    <s v="Geraldton"/>
    <x v="97"/>
    <d v="2010-01-04T00:00:00"/>
    <n v="3"/>
    <n v="0.06"/>
    <n v="40.98"/>
    <n v="2.99"/>
    <n v="122.94"/>
  </r>
  <r>
    <n v="147"/>
    <n v="9344"/>
    <s v="Cynthia Porter"/>
    <s v="Express Road Cargo"/>
    <x v="0"/>
    <x v="2"/>
    <s v="Low"/>
    <s v="Shiraz"/>
    <x v="0"/>
    <x v="2"/>
    <s v="Moet &amp; Chandon Imperial"/>
    <s v="Mini Crate"/>
    <s v="Busseltol"/>
    <x v="98"/>
    <d v="2012-12-08T00:00:00"/>
    <n v="36"/>
    <n v="0.09"/>
    <n v="95.99"/>
    <n v="35"/>
    <n v="3455.64"/>
  </r>
  <r>
    <n v="148"/>
    <n v="9344"/>
    <s v="Cynthia Porter"/>
    <s v="Express Road Cargo"/>
    <x v="1"/>
    <x v="2"/>
    <s v="Low"/>
    <s v="Chardonnay"/>
    <x v="0"/>
    <x v="2"/>
    <s v="Lincourt Courtney's Chardonnay 2012"/>
    <s v="Large Crate"/>
    <s v="Albany"/>
    <x v="98"/>
    <d v="2012-12-06T00:00:00"/>
    <n v="62"/>
    <n v="0.02"/>
    <n v="125.99"/>
    <n v="8.99"/>
    <n v="7811.38"/>
  </r>
  <r>
    <n v="149"/>
    <n v="9409"/>
    <s v="Michelle Black"/>
    <s v="Express Road Cargo"/>
    <x v="1"/>
    <x v="0"/>
    <s v="Critical"/>
    <s v="Sauvignon Blanc"/>
    <x v="0"/>
    <x v="2"/>
    <s v="Dog Point Vineyard Sauvignon Blanc 2014"/>
    <s v="Large Crate"/>
    <s v="Darwin"/>
    <x v="45"/>
    <d v="2013-05-07T00:00:00"/>
    <n v="16"/>
    <n v="0.1"/>
    <n v="152.47999999999999"/>
    <n v="4"/>
    <n v="2439.6799999999998"/>
  </r>
  <r>
    <n v="150"/>
    <n v="9476"/>
    <s v="Stephen Cooper"/>
    <s v="Road Cargo"/>
    <x v="0"/>
    <x v="0"/>
    <s v="Not Specified"/>
    <s v="Sangiovese"/>
    <x v="0"/>
    <x v="2"/>
    <s v="Schramsberg Cremant Demi-Sec 2011"/>
    <s v="Large Crate"/>
    <s v="Palmerston"/>
    <x v="99"/>
    <d v="2013-05-27T00:00:00"/>
    <n v="13"/>
    <n v="0.08"/>
    <n v="15.99"/>
    <n v="13.18"/>
    <n v="207.87"/>
  </r>
  <r>
    <n v="151"/>
    <n v="9606"/>
    <s v="Rose Barnes"/>
    <s v="Express Road Cargo"/>
    <x v="0"/>
    <x v="1"/>
    <s v="Not Specified"/>
    <s v="Merlot"/>
    <x v="0"/>
    <x v="2"/>
    <s v="Dom Perignon 2006"/>
    <s v="Large Crate"/>
    <s v="Devonport"/>
    <x v="100"/>
    <d v="2010-07-27T00:00:00"/>
    <n v="47"/>
    <n v="0.02"/>
    <n v="12.53"/>
    <n v="0.49"/>
    <n v="588.91"/>
  </r>
  <r>
    <n v="152"/>
    <n v="9606"/>
    <s v="Rose Barnes"/>
    <s v="Road Cargo"/>
    <x v="0"/>
    <x v="1"/>
    <s v="Not Specified"/>
    <s v="Merlot"/>
    <x v="0"/>
    <x v="2"/>
    <s v="Lucien Albrecht Cremant d'Alsace Brut"/>
    <s v="Full Container"/>
    <s v="Burnie"/>
    <x v="100"/>
    <d v="2010-07-29T00:00:00"/>
    <n v="44"/>
    <n v="7.0000000000000007E-2"/>
    <n v="5.18"/>
    <n v="2.04"/>
    <n v="227.92"/>
  </r>
  <r>
    <n v="153"/>
    <n v="9894"/>
    <s v="Jeremy Mason"/>
    <s v="Air Cargo"/>
    <x v="2"/>
    <x v="0"/>
    <s v="High"/>
    <s v="Champagne"/>
    <x v="0"/>
    <x v="2"/>
    <s v="Barnard Griffin Rose of Sangiovese 2014"/>
    <s v="Extra Large Crate"/>
    <s v="Darwin"/>
    <x v="2"/>
    <d v="2013-03-20T00:00:00"/>
    <n v="16"/>
    <n v="0.08"/>
    <n v="355.98"/>
    <n v="58.92"/>
    <n v="5695.68"/>
  </r>
  <r>
    <n v="154"/>
    <n v="9895"/>
    <s v="Jerry Allen"/>
    <s v="Express Road Cargo"/>
    <x v="0"/>
    <x v="1"/>
    <s v="Low"/>
    <s v="Malbec"/>
    <x v="0"/>
    <x v="2"/>
    <s v="Francis Ford Coppola Sofia Rose 2014"/>
    <s v="Full Container"/>
    <s v="Launceston"/>
    <x v="101"/>
    <d v="2011-04-24T00:00:00"/>
    <n v="9"/>
    <n v="0.05"/>
    <n v="5.85"/>
    <n v="2.27"/>
    <n v="52.65"/>
  </r>
  <r>
    <n v="155"/>
    <n v="10080"/>
    <s v="Ralph Bennett"/>
    <s v="Express Road Cargo"/>
    <x v="1"/>
    <x v="2"/>
    <s v="Low"/>
    <s v="Chardonnay"/>
    <x v="0"/>
    <x v="2"/>
    <s v="Robert Oatley Signature Chardonnay 2013"/>
    <s v="Large Crate"/>
    <s v="Busseltol"/>
    <x v="102"/>
    <d v="2011-02-19T00:00:00"/>
    <n v="20"/>
    <n v="0"/>
    <n v="30.73"/>
    <n v="4"/>
    <n v="614.6"/>
  </r>
  <r>
    <n v="156"/>
    <n v="10081"/>
    <s v="Matthew Howell"/>
    <s v="Express Road Cargo"/>
    <x v="2"/>
    <x v="2"/>
    <s v="Not Specified"/>
    <s v="Grenache Rose"/>
    <x v="0"/>
    <x v="2"/>
    <s v="La Playa Estate Cabernet Sauvignon Rose 2015"/>
    <s v="Large Crate"/>
    <s v="Bunbury"/>
    <x v="1"/>
    <d v="2011-08-08T00:00:00"/>
    <n v="88"/>
    <n v="0.02"/>
    <n v="20.28"/>
    <n v="6.68"/>
    <n v="1784.64"/>
  </r>
  <r>
    <n v="157"/>
    <n v="10147"/>
    <s v="Billy Bradley"/>
    <s v="Express Road Cargo"/>
    <x v="0"/>
    <x v="3"/>
    <s v="High"/>
    <s v="Merlot"/>
    <x v="0"/>
    <x v="2"/>
    <s v="Miraval Rose 2014"/>
    <s v="Large Crate"/>
    <s v="Liverpool"/>
    <x v="103"/>
    <d v="2011-10-10T00:00:00"/>
    <n v="40"/>
    <n v="0.04"/>
    <n v="4.24"/>
    <n v="5.41"/>
    <n v="169.60000000000002"/>
  </r>
  <r>
    <n v="158"/>
    <n v="10247"/>
    <s v="Mark Bailey"/>
    <s v="Express Road Cargo"/>
    <x v="0"/>
    <x v="2"/>
    <s v="Medium"/>
    <s v="Shiraz"/>
    <x v="0"/>
    <x v="2"/>
    <s v="Louis Roederer Cristal Brut with Gift Box 2007"/>
    <s v="Large Crate"/>
    <s v="Perth"/>
    <x v="104"/>
    <d v="2011-01-11T00:00:00"/>
    <n v="21"/>
    <n v="0.06"/>
    <n v="4.9800000000000004"/>
    <n v="5.49"/>
    <n v="104.58000000000001"/>
  </r>
  <r>
    <n v="159"/>
    <n v="10247"/>
    <s v="Mark Bailey"/>
    <s v="Express Road Cargo"/>
    <x v="1"/>
    <x v="2"/>
    <s v="Medium"/>
    <s v="Sauvignon Blanc"/>
    <x v="0"/>
    <x v="2"/>
    <s v="Robert Oatley Signature Chardonnay 2013"/>
    <s v="Standard Size Crate"/>
    <s v="Busseltol"/>
    <x v="104"/>
    <d v="2011-01-12T00:00:00"/>
    <n v="24"/>
    <n v="0.03"/>
    <n v="9.7799999999999994"/>
    <n v="1.99"/>
    <n v="234.71999999999997"/>
  </r>
  <r>
    <n v="160"/>
    <n v="10277"/>
    <s v="Ralph Bennett"/>
    <s v="Express Road Cargo"/>
    <x v="1"/>
    <x v="2"/>
    <s v="Medium"/>
    <s v="Pinot Gris"/>
    <x v="0"/>
    <x v="2"/>
    <s v="St. Supery Sauvignon Blanc 2015"/>
    <s v="Large Crate"/>
    <s v="Busseltol"/>
    <x v="64"/>
    <d v="2010-04-08T00:00:00"/>
    <n v="36"/>
    <n v="0"/>
    <n v="65.989999999999995"/>
    <n v="5.26"/>
    <n v="2375.64"/>
  </r>
  <r>
    <n v="161"/>
    <n v="10373"/>
    <s v="Brian Morrison"/>
    <s v="Express Road Cargo"/>
    <x v="0"/>
    <x v="0"/>
    <s v="Critical"/>
    <s v="Shiraz"/>
    <x v="0"/>
    <x v="2"/>
    <s v="Belle Glos Oeil de Perdrix Pinot Noir Blanc 2014"/>
    <s v="Large Crate"/>
    <s v="Darwin"/>
    <x v="105"/>
    <d v="2011-06-27T00:00:00"/>
    <n v="42"/>
    <n v="0.03"/>
    <n v="6.48"/>
    <n v="6.6"/>
    <n v="272.16000000000003"/>
  </r>
  <r>
    <n v="162"/>
    <n v="10435"/>
    <s v="Alan Duncan"/>
    <s v="Express Road Cargo"/>
    <x v="0"/>
    <x v="3"/>
    <s v="Medium"/>
    <s v="Sangiovese"/>
    <x v="0"/>
    <x v="2"/>
    <s v="Sutter Home Pink Moscato"/>
    <s v="Standard Size Crate"/>
    <s v="Blue Mountains"/>
    <x v="106"/>
    <d v="2011-08-12T00:00:00"/>
    <n v="68"/>
    <n v="0.06"/>
    <n v="22.99"/>
    <n v="8.99"/>
    <n v="1563.32"/>
  </r>
  <r>
    <n v="163"/>
    <n v="10435"/>
    <s v="Alan Duncan"/>
    <s v="Express Road Cargo"/>
    <x v="0"/>
    <x v="3"/>
    <s v="Medium"/>
    <s v="Shiraz"/>
    <x v="0"/>
    <x v="2"/>
    <s v="Laurent-Perrier Brut Millesime 2006"/>
    <s v="Standard Size Crate"/>
    <s v="Orange"/>
    <x v="107"/>
    <d v="2013-08-11T00:00:00"/>
    <n v="92"/>
    <n v="0.05"/>
    <n v="11.66"/>
    <n v="7.95"/>
    <n v="1072.72"/>
  </r>
  <r>
    <n v="164"/>
    <n v="10464"/>
    <s v="Rachel Howard"/>
    <s v="Express Road Cargo"/>
    <x v="0"/>
    <x v="1"/>
    <s v="Critical"/>
    <s v="Pinot Noir"/>
    <x v="0"/>
    <x v="2"/>
    <s v="Francis Ford Coppola Sofia Rose 2014"/>
    <s v="Large Crate"/>
    <s v="Devonport"/>
    <x v="108"/>
    <d v="2010-08-11T00:00:00"/>
    <n v="41"/>
    <n v="0.01"/>
    <n v="4.9800000000000004"/>
    <n v="6.07"/>
    <n v="204.18"/>
  </r>
  <r>
    <n v="165"/>
    <n v="10470"/>
    <s v="Joseph Marshall"/>
    <s v="Express Road Cargo"/>
    <x v="2"/>
    <x v="3"/>
    <s v="Critical"/>
    <s v="Grenache Rose"/>
    <x v="0"/>
    <x v="2"/>
    <s v="Locations by Dave Phinney F Rose&quot;"/>
    <s v="Large Crate"/>
    <s v="Paramatta"/>
    <x v="95"/>
    <d v="2013-05-09T00:00:00"/>
    <n v="46"/>
    <n v="0.1"/>
    <n v="7.38"/>
    <n v="5.21"/>
    <n v="339.48"/>
  </r>
  <r>
    <n v="166"/>
    <n v="10567"/>
    <s v="Anna Stephens"/>
    <s v="Air Cargo"/>
    <x v="2"/>
    <x v="1"/>
    <s v="High"/>
    <s v="Cremant"/>
    <x v="0"/>
    <x v="2"/>
    <s v="Sutter Home White Zinfandel"/>
    <s v="Small Crate"/>
    <s v="Devonport"/>
    <x v="109"/>
    <d v="2013-03-30T00:00:00"/>
    <n v="10"/>
    <n v="0.09"/>
    <n v="146.34"/>
    <n v="43.75"/>
    <n v="1463.4"/>
  </r>
  <r>
    <n v="167"/>
    <n v="10624"/>
    <s v="Richard Garcia"/>
    <s v="Express Road Cargo"/>
    <x v="1"/>
    <x v="0"/>
    <s v="Critical"/>
    <s v="Reisling"/>
    <x v="0"/>
    <x v="0"/>
    <s v="Lucky Chardonnay 2012"/>
    <s v="Standard Size Crate"/>
    <s v="Darwin"/>
    <x v="110"/>
    <d v="2013-12-22T00:00:00"/>
    <n v="46"/>
    <n v="0.06"/>
    <n v="47.98"/>
    <n v="3.61"/>
    <n v="2207.08"/>
  </r>
  <r>
    <n v="168"/>
    <n v="10819"/>
    <s v="George Williams"/>
    <s v="Express Road Cargo"/>
    <x v="0"/>
    <x v="1"/>
    <s v="Critical"/>
    <s v="Zinfandel"/>
    <x v="0"/>
    <x v="0"/>
    <s v="Sutter Home White Zinfandel"/>
    <s v="Large Crate"/>
    <s v="Launceston"/>
    <x v="111"/>
    <d v="2011-08-24T00:00:00"/>
    <n v="63"/>
    <n v="0.06"/>
    <n v="6.48"/>
    <n v="9.5399999999999991"/>
    <n v="408.24"/>
  </r>
  <r>
    <n v="169"/>
    <n v="10919"/>
    <s v="Richard Dixon"/>
    <s v="Express Road Cargo"/>
    <x v="0"/>
    <x v="2"/>
    <s v="High"/>
    <s v="Merlot"/>
    <x v="0"/>
    <x v="0"/>
    <s v="Louis Roederer Cristal Brut with Gift Box 2007"/>
    <s v="Mini Crate"/>
    <s v="Bunbury"/>
    <x v="112"/>
    <d v="2011-03-27T00:00:00"/>
    <n v="42"/>
    <n v="7.0000000000000007E-2"/>
    <n v="48.91"/>
    <n v="35"/>
    <n v="2054.2199999999998"/>
  </r>
  <r>
    <n v="170"/>
    <n v="10944"/>
    <s v="George Williams"/>
    <s v="Express Road Cargo"/>
    <x v="1"/>
    <x v="1"/>
    <s v="High"/>
    <s v="Sauvignon Blanc"/>
    <x v="0"/>
    <x v="0"/>
    <s v="Chardonnais Napa Valley Chardonnay 2013"/>
    <s v="Loose Wrap"/>
    <s v="Devonport"/>
    <x v="113"/>
    <d v="2012-11-14T00:00:00"/>
    <n v="31"/>
    <n v="0"/>
    <n v="17.98"/>
    <n v="8.51"/>
    <n v="557.38"/>
  </r>
  <r>
    <n v="171"/>
    <n v="10949"/>
    <s v="Clarence Burns"/>
    <s v="Air Cargo"/>
    <x v="1"/>
    <x v="0"/>
    <s v="Medium"/>
    <s v="Pinot Gris"/>
    <x v="0"/>
    <x v="0"/>
    <s v="Grgich Hills Chardonnay 2012"/>
    <s v="Small Crate"/>
    <s v="Darwin"/>
    <x v="114"/>
    <d v="2013-03-31T00:00:00"/>
    <n v="46"/>
    <n v="0.1"/>
    <n v="80.97"/>
    <n v="30.06"/>
    <n v="3724.62"/>
  </r>
  <r>
    <n v="172"/>
    <n v="10982"/>
    <s v="Kenneth Spencer"/>
    <s v="Express Road Cargo"/>
    <x v="0"/>
    <x v="3"/>
    <s v="High"/>
    <s v="Merlot"/>
    <x v="0"/>
    <x v="0"/>
    <s v="Barnard Griffin Rose of Sangiovese 2014"/>
    <s v="Large Crate"/>
    <s v="Campbeltown"/>
    <x v="115"/>
    <d v="2013-12-11T00:00:00"/>
    <n v="58"/>
    <n v="0.02"/>
    <n v="18.940000000000001"/>
    <n v="1.49"/>
    <n v="1098.52"/>
  </r>
  <r>
    <n v="173"/>
    <n v="10982"/>
    <s v="Kenneth Spencer"/>
    <s v="Express Road Cargo"/>
    <x v="0"/>
    <x v="3"/>
    <s v="High"/>
    <s v="Cabernet Sauvignon"/>
    <x v="0"/>
    <x v="0"/>
    <s v="Gerard Bertrand Cote des Roses Rose 2014"/>
    <s v="Large Crate"/>
    <s v="Albury"/>
    <x v="115"/>
    <d v="2013-12-12T00:00:00"/>
    <n v="60"/>
    <n v="0.05"/>
    <n v="122.99"/>
    <n v="19.989999999999998"/>
    <n v="7379.4"/>
  </r>
  <r>
    <n v="174"/>
    <n v="10982"/>
    <s v="Kenneth Spencer"/>
    <s v="Road Cargo"/>
    <x v="0"/>
    <x v="3"/>
    <s v="High"/>
    <s v="Cabernet Sauvignon"/>
    <x v="0"/>
    <x v="0"/>
    <s v="Laurent-Perrier Brut Rose"/>
    <s v="Full Container"/>
    <s v="Campbeltown"/>
    <x v="115"/>
    <d v="2013-12-12T00:00:00"/>
    <n v="28"/>
    <n v="0"/>
    <n v="1.1399999999999999"/>
    <n v="0.7"/>
    <n v="31.919999999999998"/>
  </r>
  <r>
    <n v="175"/>
    <n v="11013"/>
    <s v="Stephen Cooper"/>
    <s v="Express Road Cargo"/>
    <x v="1"/>
    <x v="0"/>
    <s v="High"/>
    <s v="Chardonnay"/>
    <x v="0"/>
    <x v="0"/>
    <s v="Robert Oatley Signature Chardonnay 2013"/>
    <s v="Large Crate"/>
    <s v="Palmerston"/>
    <x v="116"/>
    <d v="2010-04-18T00:00:00"/>
    <n v="2"/>
    <n v="0.01"/>
    <n v="125.99"/>
    <n v="8.99"/>
    <n v="251.98"/>
  </r>
  <r>
    <n v="176"/>
    <n v="11077"/>
    <s v="Bonnie Walker"/>
    <s v="Air Cargo"/>
    <x v="2"/>
    <x v="3"/>
    <s v="Low"/>
    <s v="Cremant"/>
    <x v="0"/>
    <x v="0"/>
    <s v="Miraval Rose (1.5 Liter Magnum) 2014"/>
    <s v="Small Crate"/>
    <s v="Queanbeyan"/>
    <x v="117"/>
    <d v="2010-03-24T00:00:00"/>
    <n v="30"/>
    <n v="0.06"/>
    <n v="160.97999999999999"/>
    <n v="35.020000000000003"/>
    <n v="4829.3999999999996"/>
  </r>
  <r>
    <n v="177"/>
    <n v="11206"/>
    <s v="Jeremy Mason"/>
    <s v="Express Road Cargo"/>
    <x v="1"/>
    <x v="0"/>
    <s v="Low"/>
    <s v="Pinot Gris"/>
    <x v="0"/>
    <x v="0"/>
    <s v="St. Supery Sauvignon Blanc 2015"/>
    <s v="Large Crate"/>
    <s v="Palmerston"/>
    <x v="118"/>
    <d v="2010-12-30T00:00:00"/>
    <n v="48"/>
    <n v="0.09"/>
    <n v="49.99"/>
    <n v="19.989999999999998"/>
    <n v="2399.52"/>
  </r>
  <r>
    <n v="178"/>
    <n v="11206"/>
    <s v="Jeremy Mason"/>
    <s v="Express Road Cargo"/>
    <x v="0"/>
    <x v="0"/>
    <s v="Low"/>
    <s v="Shiraz"/>
    <x v="0"/>
    <x v="0"/>
    <s v="Francis Ford Coppola Sofia Rose 2014"/>
    <s v="Large Crate"/>
    <s v="Darwin"/>
    <x v="118"/>
    <d v="2011-01-01T00:00:00"/>
    <n v="11"/>
    <n v="0.03"/>
    <n v="28.53"/>
    <n v="1.49"/>
    <n v="313.83000000000004"/>
  </r>
  <r>
    <n v="179"/>
    <n v="11425"/>
    <s v="Steve Brown"/>
    <s v="Express Road Cargo"/>
    <x v="0"/>
    <x v="1"/>
    <s v="Critical"/>
    <s v="Shiraz"/>
    <x v="0"/>
    <x v="0"/>
    <s v="La Playa Estate Cabernet Sauvignon Rose 2015"/>
    <s v="Large Crate"/>
    <s v="Burnie"/>
    <x v="119"/>
    <d v="2012-06-23T00:00:00"/>
    <n v="48"/>
    <n v="0.1"/>
    <n v="16.91"/>
    <n v="6.25"/>
    <n v="811.68000000000006"/>
  </r>
  <r>
    <n v="180"/>
    <n v="11425"/>
    <s v="Steve Brown"/>
    <s v="Road Cargo"/>
    <x v="1"/>
    <x v="1"/>
    <s v="Critical"/>
    <s v="Pinot Gris"/>
    <x v="0"/>
    <x v="0"/>
    <s v="Los Vascos Sauvignon Blanc 2015"/>
    <s v="Large Crate"/>
    <s v="Burnie"/>
    <x v="119"/>
    <d v="2012-06-24T00:00:00"/>
    <n v="38"/>
    <n v="0.04"/>
    <n v="155.99"/>
    <n v="8.99"/>
    <n v="5927.6200000000008"/>
  </r>
  <r>
    <n v="181"/>
    <n v="11460"/>
    <s v="Thomas Moreno"/>
    <s v="Express Road Cargo"/>
    <x v="0"/>
    <x v="3"/>
    <s v="High"/>
    <s v="Zinfandel"/>
    <x v="0"/>
    <x v="0"/>
    <s v="Domaine Lafond Roc-Epine Tavel Rose 2014"/>
    <s v="Large Crate"/>
    <s v="Penrith"/>
    <x v="111"/>
    <d v="2011-08-26T00:00:00"/>
    <n v="54"/>
    <n v="0.09"/>
    <n v="3.69"/>
    <n v="0.5"/>
    <n v="199.26"/>
  </r>
  <r>
    <n v="182"/>
    <n v="11527"/>
    <s v="Gloria Rice"/>
    <s v="Express Road Cargo"/>
    <x v="2"/>
    <x v="3"/>
    <s v="Medium"/>
    <s v="Champagne"/>
    <x v="0"/>
    <x v="0"/>
    <s v="Francis Ford Coppola Sofia Rose 2014"/>
    <s v="Standard Size Crate"/>
    <s v="Wagga Wagga"/>
    <x v="120"/>
    <d v="2010-07-04T00:00:00"/>
    <n v="54"/>
    <n v="0.04"/>
    <n v="99.23"/>
    <n v="8.99"/>
    <n v="5358.42"/>
  </r>
  <r>
    <n v="183"/>
    <n v="11651"/>
    <s v="Joshua Gutierrez"/>
    <s v="Road Cargo"/>
    <x v="0"/>
    <x v="1"/>
    <s v="Medium"/>
    <s v="Zinfandel"/>
    <x v="0"/>
    <x v="0"/>
    <s v="Pietradolce Etna Rosato 2014"/>
    <s v="Full Container"/>
    <s v="Adelaide"/>
    <x v="121"/>
    <d v="2012-02-24T00:00:00"/>
    <n v="21"/>
    <n v="7.0000000000000007E-2"/>
    <n v="3.28"/>
    <n v="0.98"/>
    <n v="68.88"/>
  </r>
  <r>
    <n v="184"/>
    <n v="11683"/>
    <s v="Paul Alexander"/>
    <s v="Express Road Cargo"/>
    <x v="1"/>
    <x v="1"/>
    <s v="Not Specified"/>
    <s v="Reisling"/>
    <x v="0"/>
    <x v="0"/>
    <s v="Lincourt Courtney's Chardonnay 2012"/>
    <s v="Large Crate"/>
    <s v="Mount Barker"/>
    <x v="122"/>
    <d v="2013-02-07T00:00:00"/>
    <n v="28"/>
    <n v="0.03"/>
    <n v="65.989999999999995"/>
    <n v="5.99"/>
    <n v="1847.7199999999998"/>
  </r>
  <r>
    <n v="185"/>
    <n v="11712"/>
    <s v="Eric Wagner"/>
    <s v="Express Road Cargo"/>
    <x v="0"/>
    <x v="2"/>
    <s v="Low"/>
    <s v="Malbec"/>
    <x v="0"/>
    <x v="0"/>
    <s v="Dopff &amp; Irion Cremant Rose Brut"/>
    <s v="Full Container"/>
    <s v="Busseltol"/>
    <x v="123"/>
    <d v="2010-04-28T00:00:00"/>
    <n v="9"/>
    <n v="0.06"/>
    <n v="4.28"/>
    <n v="0.94"/>
    <n v="38.520000000000003"/>
  </r>
  <r>
    <n v="186"/>
    <n v="11779"/>
    <s v="Bobby Myers"/>
    <s v="Express Road Cargo"/>
    <x v="0"/>
    <x v="2"/>
    <s v="High"/>
    <s v="Pinot Noir"/>
    <x v="0"/>
    <x v="0"/>
    <s v="Pierre Sparr Cremant d'Alsace Reserve Brut Rose"/>
    <s v="Full Container"/>
    <s v="Bunbury"/>
    <x v="124"/>
    <d v="2011-07-01T00:00:00"/>
    <n v="68"/>
    <n v="0.04"/>
    <n v="6.88"/>
    <n v="2"/>
    <n v="467.84"/>
  </r>
  <r>
    <n v="187"/>
    <n v="11779"/>
    <s v="Bobby Myers"/>
    <s v="Express Road Cargo"/>
    <x v="1"/>
    <x v="2"/>
    <s v="High"/>
    <s v="Chardonnay"/>
    <x v="0"/>
    <x v="0"/>
    <s v="Angeline Sauvignon Blanc 2014"/>
    <s v="Large Crate"/>
    <s v="Busseltol"/>
    <x v="124"/>
    <d v="2011-06-30T00:00:00"/>
    <n v="65"/>
    <n v="0.09"/>
    <n v="10.97"/>
    <n v="6.5"/>
    <n v="713.05000000000007"/>
  </r>
  <r>
    <n v="188"/>
    <n v="11808"/>
    <s v="Victor Castillo"/>
    <s v="Air Cargo"/>
    <x v="2"/>
    <x v="2"/>
    <s v="Medium"/>
    <s v="Grenache Rose"/>
    <x v="0"/>
    <x v="1"/>
    <s v="Pietradolce Etna Rosato 2014"/>
    <s v="Small Crate"/>
    <s v="Rockingham"/>
    <x v="125"/>
    <d v="2013-08-01T00:00:00"/>
    <n v="1"/>
    <n v="0.06"/>
    <n v="150.97999999999999"/>
    <n v="39.25"/>
    <n v="150.97999999999999"/>
  </r>
  <r>
    <n v="189"/>
    <n v="11874"/>
    <s v="Victor Castillo"/>
    <s v="Express Road Cargo"/>
    <x v="1"/>
    <x v="2"/>
    <s v="Medium"/>
    <s v="Reisling"/>
    <x v="0"/>
    <x v="1"/>
    <s v="Los Vascos Sauvignon Blanc 2015"/>
    <s v="Large Crate"/>
    <s v="Busseltol"/>
    <x v="126"/>
    <d v="2013-09-11T00:00:00"/>
    <n v="2"/>
    <n v="0"/>
    <n v="30.42"/>
    <n v="8.65"/>
    <n v="60.84"/>
  </r>
  <r>
    <n v="190"/>
    <n v="11874"/>
    <s v="Victor Castillo"/>
    <s v="Express Road Cargo"/>
    <x v="0"/>
    <x v="2"/>
    <s v="Medium"/>
    <s v="Malbec"/>
    <x v="0"/>
    <x v="1"/>
    <s v="Gerard Bertrand Cote des Roses Rose 2014"/>
    <s v="Large Crate"/>
    <s v="Freemantle"/>
    <x v="126"/>
    <d v="2013-09-09T00:00:00"/>
    <n v="42"/>
    <n v="7.0000000000000007E-2"/>
    <n v="39.979999999999997"/>
    <n v="9.83"/>
    <n v="1679.1599999999999"/>
  </r>
  <r>
    <n v="191"/>
    <n v="11876"/>
    <s v="Henry Sims"/>
    <s v="Express Road Cargo"/>
    <x v="2"/>
    <x v="1"/>
    <s v="High"/>
    <s v="Grenache Rose"/>
    <x v="0"/>
    <x v="1"/>
    <s v="Orin Swift Cellars Fragile Rose 2014"/>
    <s v="Loose Wrap"/>
    <s v="Hamilton"/>
    <x v="127"/>
    <d v="2012-07-06T00:00:00"/>
    <n v="63"/>
    <n v="0.02"/>
    <n v="107.53"/>
    <n v="5.81"/>
    <n v="6774.39"/>
  </r>
  <r>
    <n v="192"/>
    <n v="11968"/>
    <s v="Gary Porter"/>
    <s v="Express Road Cargo"/>
    <x v="0"/>
    <x v="3"/>
    <s v="Low"/>
    <s v="Cabernet Sauvignon"/>
    <x v="0"/>
    <x v="1"/>
    <s v="Veuve Clicquot Brut Yellow Label"/>
    <s v="Full Container"/>
    <s v="Queanbeyan"/>
    <x v="37"/>
    <d v="2012-03-16T00:00:00"/>
    <n v="35"/>
    <n v="0.04"/>
    <n v="3.38"/>
    <n v="0.85"/>
    <n v="118.3"/>
  </r>
  <r>
    <n v="193"/>
    <n v="12129"/>
    <s v="Joshua George"/>
    <s v="Air Cargo"/>
    <x v="2"/>
    <x v="2"/>
    <s v="Medium"/>
    <s v="Sangiovese Rose"/>
    <x v="0"/>
    <x v="1"/>
    <s v="Pietradolce Etna Rosato 2014"/>
    <s v="Extra Large Crate"/>
    <s v="Busseltol"/>
    <x v="128"/>
    <d v="2013-12-28T00:00:00"/>
    <n v="72"/>
    <n v="0"/>
    <n v="122.99"/>
    <n v="70.2"/>
    <n v="8855.2799999999988"/>
  </r>
  <r>
    <n v="194"/>
    <n v="12224"/>
    <s v="Henry Sims"/>
    <s v="Air Cargo"/>
    <x v="2"/>
    <x v="1"/>
    <s v="High"/>
    <s v="Champagne"/>
    <x v="0"/>
    <x v="1"/>
    <s v="Barnard Griffin Rose of Sangiovese 2014"/>
    <s v="Small Crate"/>
    <s v="Benalla"/>
    <x v="129"/>
    <d v="2010-12-14T00:00:00"/>
    <n v="4"/>
    <n v="0.04"/>
    <n v="124.49"/>
    <n v="51.94"/>
    <n v="497.96"/>
  </r>
  <r>
    <n v="195"/>
    <n v="12224"/>
    <s v="Henry Sims"/>
    <s v="Express Road Cargo"/>
    <x v="1"/>
    <x v="1"/>
    <s v="High"/>
    <s v="Pinot Gris"/>
    <x v="0"/>
    <x v="1"/>
    <s v="Lincourt Courtney's Chardonnay 2012"/>
    <s v="Full Container"/>
    <s v="Melbourne"/>
    <x v="129"/>
    <d v="2010-12-12T00:00:00"/>
    <n v="54"/>
    <n v="0.1"/>
    <n v="35.99"/>
    <n v="5"/>
    <n v="1943.46"/>
  </r>
  <r>
    <n v="196"/>
    <n v="12256"/>
    <s v="Henry Sims"/>
    <s v="Express Road Cargo"/>
    <x v="0"/>
    <x v="1"/>
    <s v="Medium"/>
    <s v="Shiraz"/>
    <x v="0"/>
    <x v="1"/>
    <s v="Belle Glos Oeil de Perdrix Pinot Noir Blanc 2014"/>
    <s v="Large Crate"/>
    <s v="Hamilton"/>
    <x v="130"/>
    <d v="2013-12-20T00:00:00"/>
    <n v="88"/>
    <n v="0.1"/>
    <n v="2.88"/>
    <n v="0.5"/>
    <n v="253.44"/>
  </r>
  <r>
    <n v="197"/>
    <n v="12320"/>
    <s v="Victor Castillo"/>
    <s v="Air Cargo"/>
    <x v="2"/>
    <x v="2"/>
    <s v="Critical"/>
    <s v="Champagne"/>
    <x v="0"/>
    <x v="1"/>
    <s v="Marques de Caceres Rioja Rosado 2014"/>
    <s v="Small Crate"/>
    <s v="Busseltol"/>
    <x v="131"/>
    <d v="2012-12-22T00:00:00"/>
    <n v="70"/>
    <n v="0.05"/>
    <n v="15.23"/>
    <n v="27.75"/>
    <n v="1066.1000000000001"/>
  </r>
  <r>
    <n v="198"/>
    <n v="12480"/>
    <s v="Timothy Powell"/>
    <s v="Air Cargo"/>
    <x v="2"/>
    <x v="1"/>
    <s v="Medium"/>
    <s v="Sangiovese Rose"/>
    <x v="0"/>
    <x v="1"/>
    <s v="Barnard Griffin Rose of Sangiovese 2014"/>
    <s v="Small Crate"/>
    <s v="Port Adelaide"/>
    <x v="132"/>
    <d v="2010-07-08T00:00:00"/>
    <n v="10"/>
    <n v="0"/>
    <n v="137.47999999999999"/>
    <n v="32.18"/>
    <n v="1374.8"/>
  </r>
  <r>
    <n v="199"/>
    <n v="12643"/>
    <s v="Julia Wood"/>
    <s v="Express Road Cargo"/>
    <x v="0"/>
    <x v="2"/>
    <s v="Low"/>
    <s v="Shiraz"/>
    <x v="0"/>
    <x v="1"/>
    <s v="Langlois Chateau Cremant de Loire Brut"/>
    <s v="Full Container"/>
    <s v="Perth"/>
    <x v="133"/>
    <d v="2011-03-21T00:00:00"/>
    <n v="22"/>
    <n v="0.02"/>
    <n v="15.04"/>
    <n v="1.97"/>
    <n v="330.88"/>
  </r>
  <r>
    <n v="200"/>
    <n v="12804"/>
    <s v="Timothy Hernandez"/>
    <s v="Express Road Cargo"/>
    <x v="0"/>
    <x v="2"/>
    <s v="Medium"/>
    <s v="Sangiovese"/>
    <x v="0"/>
    <x v="1"/>
    <s v="Chateau D'Aqueria Tavel Rose 2013"/>
    <s v="Large Crate"/>
    <s v="Bunbury"/>
    <x v="99"/>
    <d v="2013-05-28T00:00:00"/>
    <n v="27"/>
    <n v="0"/>
    <n v="3.08"/>
    <n v="0.5"/>
    <n v="83.16"/>
  </r>
  <r>
    <n v="201"/>
    <n v="12804"/>
    <s v="Timothy Hernandez"/>
    <s v="Express Road Cargo"/>
    <x v="0"/>
    <x v="2"/>
    <s v="Medium"/>
    <s v="Malbec"/>
    <x v="0"/>
    <x v="1"/>
    <s v="Gerard Bertrand Cote des Roses Rose 2014"/>
    <s v="Full Container"/>
    <s v="Perth"/>
    <x v="99"/>
    <d v="2013-05-27T00:00:00"/>
    <n v="65"/>
    <n v="0.08"/>
    <n v="1.81"/>
    <n v="0.75"/>
    <n v="117.65"/>
  </r>
  <r>
    <n v="202"/>
    <n v="12804"/>
    <s v="Timothy Hernandez"/>
    <s v="Road Cargo"/>
    <x v="0"/>
    <x v="2"/>
    <s v="Medium"/>
    <s v="Cabernet Sauvignon"/>
    <x v="0"/>
    <x v="1"/>
    <s v="Roederer Estate L'Ermitage 2007"/>
    <s v="Large Crate"/>
    <s v="Freemantle"/>
    <x v="99"/>
    <d v="2013-05-27T00:00:00"/>
    <n v="44"/>
    <n v="0.02"/>
    <n v="16.059999999999999"/>
    <n v="8.34"/>
    <n v="706.64"/>
  </r>
  <r>
    <n v="203"/>
    <n v="12868"/>
    <s v="Antonio Stewart"/>
    <s v="Express Road Cargo"/>
    <x v="0"/>
    <x v="2"/>
    <s v="Critical"/>
    <s v="Zinfandel"/>
    <x v="0"/>
    <x v="1"/>
    <s v="Langlois Chateau Cremant de Loire Brut"/>
    <s v="Full Container"/>
    <s v="Geraldton"/>
    <x v="134"/>
    <d v="2012-03-02T00:00:00"/>
    <n v="35"/>
    <n v="0.09"/>
    <n v="1.76"/>
    <n v="0.7"/>
    <n v="61.6"/>
  </r>
  <r>
    <n v="204"/>
    <n v="12868"/>
    <s v="Antonio Stewart"/>
    <s v="Express Road Cargo"/>
    <x v="0"/>
    <x v="2"/>
    <s v="Critical"/>
    <s v="Merlot"/>
    <x v="0"/>
    <x v="1"/>
    <s v="Simonnet-Febvre Cremant de Bourgogne Blanc"/>
    <s v="Full Container"/>
    <s v="Mandurah"/>
    <x v="134"/>
    <d v="2012-03-03T00:00:00"/>
    <n v="2"/>
    <n v="0.09"/>
    <n v="4.4800000000000004"/>
    <n v="1.22"/>
    <n v="8.9600000000000009"/>
  </r>
  <r>
    <n v="205"/>
    <n v="12897"/>
    <s v="Mark Bailey"/>
    <s v="Express Road Cargo"/>
    <x v="0"/>
    <x v="2"/>
    <s v="Not Specified"/>
    <s v="Cabernet Sauvignon"/>
    <x v="0"/>
    <x v="1"/>
    <s v="Laurent-Perrier Brut Millesime 2006"/>
    <s v="Large Crate"/>
    <s v="Bunbury"/>
    <x v="135"/>
    <d v="2012-07-19T00:00:00"/>
    <n v="53"/>
    <n v="0.03"/>
    <n v="3.69"/>
    <n v="0.5"/>
    <n v="195.57"/>
  </r>
  <r>
    <n v="206"/>
    <n v="12897"/>
    <s v="Mark Bailey"/>
    <s v="Road Cargo"/>
    <x v="0"/>
    <x v="2"/>
    <s v="Not Specified"/>
    <s v="Zinfandel"/>
    <x v="0"/>
    <x v="6"/>
    <s v="Moet &amp; Chandon Imperial"/>
    <s v="Large Crate"/>
    <s v="Rockingham"/>
    <x v="135"/>
    <d v="2012-07-19T00:00:00"/>
    <n v="42"/>
    <n v="0.05"/>
    <n v="6.48"/>
    <n v="7.91"/>
    <n v="272.16000000000003"/>
  </r>
  <r>
    <n v="207"/>
    <n v="12900"/>
    <s v="Jose Price"/>
    <s v="Express Road Cargo"/>
    <x v="2"/>
    <x v="3"/>
    <s v="High"/>
    <s v="Cremant"/>
    <x v="0"/>
    <x v="4"/>
    <s v="Bertani Bertarose 2014"/>
    <s v="Standard Size Crate"/>
    <s v="Goulburn"/>
    <x v="88"/>
    <d v="2011-05-04T00:00:00"/>
    <n v="73"/>
    <n v="0.08"/>
    <n v="12.64"/>
    <n v="4.9800000000000004"/>
    <n v="922.72"/>
  </r>
  <r>
    <n v="208"/>
    <n v="12900"/>
    <s v="Jose Price"/>
    <s v="Air Cargo"/>
    <x v="1"/>
    <x v="3"/>
    <s v="High"/>
    <s v="Reisling"/>
    <x v="0"/>
    <x v="6"/>
    <s v="Angeline Sauvignon Blanc 2014"/>
    <s v="Extra Large Crate"/>
    <s v="Queanbeyan"/>
    <x v="88"/>
    <d v="2011-05-05T00:00:00"/>
    <n v="26"/>
    <n v="0.08"/>
    <n v="306.14"/>
    <n v="26.53"/>
    <n v="7959.6399999999994"/>
  </r>
  <r>
    <n v="209"/>
    <n v="12930"/>
    <s v="Ralph Bennett"/>
    <s v="Express Road Cargo"/>
    <x v="0"/>
    <x v="2"/>
    <s v="High"/>
    <s v="Sangiovese"/>
    <x v="0"/>
    <x v="4"/>
    <s v="Francis Ford Coppola Sofia Rose 2014"/>
    <s v="Large Crate"/>
    <s v="Geraldton"/>
    <x v="136"/>
    <d v="2012-11-25T00:00:00"/>
    <n v="167"/>
    <n v="0.06"/>
    <n v="22.98"/>
    <n v="4.5"/>
    <n v="3837.66"/>
  </r>
  <r>
    <n v="210"/>
    <n v="13284"/>
    <s v="Antonio Stewart"/>
    <s v="Express Road Cargo"/>
    <x v="0"/>
    <x v="2"/>
    <s v="High"/>
    <s v="Shiraz"/>
    <x v="0"/>
    <x v="6"/>
    <s v="Dopff &amp; Irion Cremant Rose Brut"/>
    <s v="Large Crate"/>
    <s v="Rockingham"/>
    <x v="137"/>
    <d v="2013-08-13T00:00:00"/>
    <n v="44"/>
    <n v="0.05"/>
    <n v="420.98"/>
    <n v="19.989999999999998"/>
    <n v="18523.120000000003"/>
  </r>
  <r>
    <n v="211"/>
    <n v="13284"/>
    <s v="Antonio Stewart"/>
    <s v="Express Road Cargo"/>
    <x v="0"/>
    <x v="2"/>
    <s v="High"/>
    <s v="Shiraz"/>
    <x v="0"/>
    <x v="6"/>
    <s v="Gerard Bertrand Cote des Roses Rose 2014"/>
    <s v="Large Crate"/>
    <s v="Perth"/>
    <x v="137"/>
    <d v="2013-08-13T00:00:00"/>
    <n v="98"/>
    <n v="0.1"/>
    <n v="37.700000000000003"/>
    <n v="2.99"/>
    <n v="3694.6000000000004"/>
  </r>
  <r>
    <n v="212"/>
    <n v="13383"/>
    <s v="Fred Reid"/>
    <s v="Express Road Cargo"/>
    <x v="0"/>
    <x v="3"/>
    <s v="Not Specified"/>
    <s v="Sangiovese"/>
    <x v="0"/>
    <x v="6"/>
    <s v="Gerard Bertrand Cote des Roses Rose 2014"/>
    <s v="Mini Crate"/>
    <s v="Blue Mountains"/>
    <x v="138"/>
    <d v="2013-06-17T00:00:00"/>
    <n v="53"/>
    <n v="7.0000000000000007E-2"/>
    <n v="20.34"/>
    <n v="35"/>
    <n v="1078.02"/>
  </r>
  <r>
    <n v="213"/>
    <n v="13440"/>
    <s v="Albert Hill"/>
    <s v="Express Road Cargo"/>
    <x v="1"/>
    <x v="2"/>
    <s v="Not Specified"/>
    <s v="Reisling"/>
    <x v="0"/>
    <x v="6"/>
    <s v="Los Vascos Sauvignon Blanc 2015"/>
    <s v="Standard Size Crate"/>
    <s v="Busseltol"/>
    <x v="139"/>
    <d v="2011-10-15T00:00:00"/>
    <n v="40"/>
    <n v="7.0000000000000007E-2"/>
    <n v="43.98"/>
    <n v="1.99"/>
    <n v="1759.1999999999998"/>
  </r>
  <r>
    <n v="214"/>
    <n v="13444"/>
    <s v="Richard Hernandez"/>
    <s v="Express Road Cargo"/>
    <x v="0"/>
    <x v="3"/>
    <s v="High"/>
    <s v="Malbec"/>
    <x v="0"/>
    <x v="6"/>
    <s v="Chateau Gaudrelle Cremant d'Loire Brut"/>
    <s v="Full Container"/>
    <s v="Bathurst"/>
    <x v="62"/>
    <d v="2013-01-08T00:00:00"/>
    <n v="36"/>
    <n v="0.06"/>
    <n v="4.76"/>
    <n v="0.88"/>
    <n v="171.35999999999999"/>
  </r>
  <r>
    <n v="215"/>
    <n v="13507"/>
    <s v="Frank Graham"/>
    <s v="Express Road Cargo"/>
    <x v="0"/>
    <x v="1"/>
    <s v="Medium"/>
    <s v="Pinot Noir"/>
    <x v="0"/>
    <x v="6"/>
    <s v="Sutter Home White Zinfandel"/>
    <s v="Large Crate"/>
    <s v="Port Adelaide"/>
    <x v="140"/>
    <d v="2013-12-30T00:00:00"/>
    <n v="54"/>
    <n v="0.09"/>
    <n v="6.78"/>
    <n v="6.18"/>
    <n v="366.12"/>
  </r>
  <r>
    <n v="216"/>
    <n v="13570"/>
    <s v="Ralph Bennett"/>
    <s v="Express Road Cargo"/>
    <x v="2"/>
    <x v="2"/>
    <s v="Not Specified"/>
    <s v="Champagne"/>
    <x v="0"/>
    <x v="6"/>
    <s v="Chateau d'Esclans Garrus Rose 2013"/>
    <s v="Full Container"/>
    <s v="Perth"/>
    <x v="141"/>
    <d v="2013-12-03T00:00:00"/>
    <n v="4"/>
    <n v="0.04"/>
    <n v="8.34"/>
    <n v="0.96"/>
    <n v="33.36"/>
  </r>
  <r>
    <n v="217"/>
    <n v="13570"/>
    <s v="Ralph Bennett"/>
    <s v="Express Road Cargo"/>
    <x v="1"/>
    <x v="2"/>
    <s v="Not Specified"/>
    <s v="Reisling"/>
    <x v="0"/>
    <x v="6"/>
    <s v="Lincourt Courtney's Chardonnay 2012"/>
    <s v="Large Crate"/>
    <s v="Albany"/>
    <x v="141"/>
    <d v="2013-12-02T00:00:00"/>
    <n v="84"/>
    <n v="0.04"/>
    <n v="110.99"/>
    <n v="8.99"/>
    <n v="9323.16"/>
  </r>
  <r>
    <n v="218"/>
    <n v="13601"/>
    <s v="Henry Sims"/>
    <s v="Express Road Cargo"/>
    <x v="0"/>
    <x v="1"/>
    <s v="Low"/>
    <s v="Cabernet Sauvignon"/>
    <x v="0"/>
    <x v="6"/>
    <s v="Bertani Bertarose 2014"/>
    <s v="Large Crate"/>
    <s v="Melton"/>
    <x v="142"/>
    <d v="2013-08-20T00:00:00"/>
    <n v="34"/>
    <n v="0.09"/>
    <n v="49.43"/>
    <n v="19.989999999999998"/>
    <n v="1680.62"/>
  </r>
  <r>
    <n v="219"/>
    <n v="13606"/>
    <s v="George Williams"/>
    <s v="Express Road Cargo"/>
    <x v="0"/>
    <x v="1"/>
    <s v="Not Specified"/>
    <s v="Merlot"/>
    <x v="0"/>
    <x v="6"/>
    <s v="Barnard Griffin Rose of Sangiovese 2014"/>
    <s v="Full Container"/>
    <s v="Hobart"/>
    <x v="123"/>
    <d v="2010-04-28T00:00:00"/>
    <n v="34"/>
    <n v="7.0000000000000007E-2"/>
    <n v="3.38"/>
    <n v="0.85"/>
    <n v="114.92"/>
  </r>
  <r>
    <n v="220"/>
    <n v="13634"/>
    <s v="Jane Stone"/>
    <s v="Express Road Cargo"/>
    <x v="1"/>
    <x v="1"/>
    <s v="High"/>
    <s v="Sauvignon Blanc"/>
    <x v="0"/>
    <x v="6"/>
    <s v="Giesen Sauvignon Blanc 2014"/>
    <s v="Large Crate"/>
    <s v="Ballarat"/>
    <x v="143"/>
    <d v="2012-04-18T00:00:00"/>
    <n v="52"/>
    <n v="0.05"/>
    <n v="39.979999999999997"/>
    <n v="7.12"/>
    <n v="2078.96"/>
  </r>
  <r>
    <n v="221"/>
    <n v="13634"/>
    <s v="Jane Stone"/>
    <s v="Express Road Cargo"/>
    <x v="0"/>
    <x v="1"/>
    <s v="High"/>
    <s v="Shiraz"/>
    <x v="0"/>
    <x v="6"/>
    <s v="Lucien Albrecht Cremant d'Alsace Brut"/>
    <s v="Large Crate"/>
    <s v="Frankston"/>
    <x v="143"/>
    <d v="2012-04-19T00:00:00"/>
    <n v="30"/>
    <n v="0.04"/>
    <n v="5.58"/>
    <n v="5.3"/>
    <n v="167.4"/>
  </r>
  <r>
    <n v="222"/>
    <n v="13638"/>
    <s v="Timothy Powell"/>
    <s v="Express Road Cargo"/>
    <x v="1"/>
    <x v="1"/>
    <s v="High"/>
    <s v="Chardonnay"/>
    <x v="0"/>
    <x v="6"/>
    <s v="Mercer Canyons Chardonnay 2013"/>
    <s v="Standard Size Crate"/>
    <s v="Adelaide"/>
    <x v="144"/>
    <d v="2012-10-02T00:00:00"/>
    <n v="96"/>
    <n v="0.05"/>
    <n v="14.48"/>
    <n v="1.99"/>
    <n v="1390.08"/>
  </r>
  <r>
    <n v="223"/>
    <n v="13735"/>
    <s v="Mark Bailey"/>
    <s v="Express Road Cargo"/>
    <x v="0"/>
    <x v="2"/>
    <s v="Medium"/>
    <s v="Shiraz"/>
    <x v="0"/>
    <x v="6"/>
    <s v="La Playa Estate Cabernet Sauvignon Rose 2015"/>
    <s v="Large Crate"/>
    <s v="Mandurah"/>
    <x v="145"/>
    <d v="2010-05-23T00:00:00"/>
    <n v="52"/>
    <n v="0.02"/>
    <n v="7.64"/>
    <n v="1.39"/>
    <n v="397.28"/>
  </r>
  <r>
    <n v="224"/>
    <n v="13959"/>
    <s v="Margaret Gibson"/>
    <s v="Express Road Cargo"/>
    <x v="0"/>
    <x v="3"/>
    <s v="Medium"/>
    <s v="Shiraz"/>
    <x v="0"/>
    <x v="6"/>
    <s v="Marques de Caceres Rioja Rosado 2014"/>
    <s v="Large Crate"/>
    <s v="Albury"/>
    <x v="146"/>
    <d v="2010-04-06T00:00:00"/>
    <n v="47"/>
    <n v="0.01"/>
    <n v="4.91"/>
    <n v="0.5"/>
    <n v="230.77"/>
  </r>
  <r>
    <n v="225"/>
    <n v="13959"/>
    <s v="Margaret Gibson"/>
    <s v="Road Cargo"/>
    <x v="0"/>
    <x v="3"/>
    <s v="Medium"/>
    <s v="Cabernet Sauvignon"/>
    <x v="0"/>
    <x v="6"/>
    <s v="Pietradolce Etna Rosato 2014"/>
    <s v="Full Container"/>
    <s v="Wagga Wagga"/>
    <x v="146"/>
    <d v="2010-04-06T00:00:00"/>
    <n v="19"/>
    <n v="0.09"/>
    <n v="4"/>
    <n v="1.3"/>
    <n v="76"/>
  </r>
  <r>
    <n v="226"/>
    <n v="13984"/>
    <s v="Joseph Marshall"/>
    <s v="Express Road Cargo"/>
    <x v="2"/>
    <x v="3"/>
    <s v="Critical"/>
    <s v="Champagne"/>
    <x v="0"/>
    <x v="6"/>
    <s v="Miraval Rose 2014"/>
    <s v="Full Container"/>
    <s v="Cessnock"/>
    <x v="147"/>
    <d v="2013-09-24T00:00:00"/>
    <n v="63"/>
    <n v="0.05"/>
    <n v="70.709999999999994"/>
    <n v="37.58"/>
    <n v="4454.7299999999996"/>
  </r>
  <r>
    <n v="227"/>
    <n v="13988"/>
    <s v="Willie Reyes"/>
    <s v="Express Road Cargo"/>
    <x v="2"/>
    <x v="1"/>
    <s v="Not Specified"/>
    <s v="Champagne"/>
    <x v="0"/>
    <x v="4"/>
    <s v="Belle Glos Oeil de Perdrix Pinot Noir Blanc 2014"/>
    <s v="Large Crate"/>
    <s v="Victor Harbor"/>
    <x v="148"/>
    <d v="2013-08-02T00:00:00"/>
    <n v="68"/>
    <n v="0.01"/>
    <n v="4.95"/>
    <n v="5.32"/>
    <n v="336.6"/>
  </r>
  <r>
    <n v="228"/>
    <n v="13988"/>
    <s v="Willie Reyes"/>
    <s v="Express Road Cargo"/>
    <x v="0"/>
    <x v="1"/>
    <s v="Not Specified"/>
    <s v="Cabernet Sauvignon"/>
    <x v="0"/>
    <x v="6"/>
    <s v="Laurent-Perrier Brut Rose"/>
    <s v="Large Crate"/>
    <s v="Mount Barker"/>
    <x v="148"/>
    <d v="2013-08-02T00:00:00"/>
    <n v="78"/>
    <n v="0"/>
    <n v="14.98"/>
    <n v="7.69"/>
    <n v="1168.44"/>
  </r>
  <r>
    <n v="229"/>
    <n v="13988"/>
    <s v="Willie Reyes"/>
    <s v="Road Cargo"/>
    <x v="0"/>
    <x v="1"/>
    <s v="Not Specified"/>
    <s v="Cabernet Sauvignon"/>
    <x v="0"/>
    <x v="6"/>
    <s v="Lucien Albrecht Cremant d'Alsace Brut Rose"/>
    <s v="Large Crate"/>
    <s v="Canberra"/>
    <x v="148"/>
    <d v="2013-08-02T00:00:00"/>
    <n v="36"/>
    <n v="0.04"/>
    <n v="11.97"/>
    <n v="4.9800000000000004"/>
    <n v="430.92"/>
  </r>
  <r>
    <n v="230"/>
    <n v="14023"/>
    <s v="Mark Bailey"/>
    <s v="Express Road Cargo"/>
    <x v="0"/>
    <x v="2"/>
    <s v="Not Specified"/>
    <s v="Shiraz"/>
    <x v="0"/>
    <x v="4"/>
    <s v="La Playa Estate Cabernet Sauvignon Rose 2015"/>
    <s v="Large Crate"/>
    <s v="Rockingham"/>
    <x v="149"/>
    <d v="2011-02-22T00:00:00"/>
    <n v="36"/>
    <n v="0.08"/>
    <n v="21.38"/>
    <n v="2.99"/>
    <n v="769.68"/>
  </r>
  <r>
    <n v="231"/>
    <n v="14023"/>
    <s v="Mark Bailey"/>
    <s v="Express Road Cargo"/>
    <x v="0"/>
    <x v="2"/>
    <s v="Not Specified"/>
    <s v="Merlot"/>
    <x v="0"/>
    <x v="6"/>
    <s v="Schramsberg Cremant Demi-Sec 2011"/>
    <s v="Large Crate"/>
    <s v="Geraldton"/>
    <x v="149"/>
    <d v="2011-02-21T00:00:00"/>
    <n v="48"/>
    <n v="0.03"/>
    <n v="9.99"/>
    <n v="5.12"/>
    <n v="479.52"/>
  </r>
  <r>
    <n v="232"/>
    <n v="14115"/>
    <s v="Albert Hill"/>
    <s v="Express Road Cargo"/>
    <x v="2"/>
    <x v="2"/>
    <s v="Not Specified"/>
    <s v="Grenache Rose"/>
    <x v="0"/>
    <x v="6"/>
    <s v="Bertani Bertarose 2014"/>
    <s v="Large Crate"/>
    <s v="Albany"/>
    <x v="150"/>
    <d v="2010-08-16T00:00:00"/>
    <n v="43"/>
    <n v="0.04"/>
    <n v="6.28"/>
    <n v="5.41"/>
    <n v="270.04000000000002"/>
  </r>
  <r>
    <n v="233"/>
    <n v="14115"/>
    <s v="Albert Hill"/>
    <s v="Express Road Cargo"/>
    <x v="1"/>
    <x v="2"/>
    <s v="Not Specified"/>
    <s v="Reisling"/>
    <x v="0"/>
    <x v="4"/>
    <s v="Lincourt Courtney's Chardonnay 2012"/>
    <s v="Large Crate"/>
    <s v="Bunbury"/>
    <x v="51"/>
    <d v="2013-08-16T00:00:00"/>
    <n v="92"/>
    <n v="0.06"/>
    <n v="85.99"/>
    <n v="10.78"/>
    <n v="7911.08"/>
  </r>
  <r>
    <n v="234"/>
    <n v="14241"/>
    <s v="Willie Reyes"/>
    <s v="Express Road Cargo"/>
    <x v="0"/>
    <x v="1"/>
    <s v="Critical"/>
    <s v="Pinot Noir"/>
    <x v="0"/>
    <x v="6"/>
    <s v="La Playa Estate Cabernet Sauvignon Rose 2015"/>
    <s v="Full Container"/>
    <s v="Canberra"/>
    <x v="151"/>
    <d v="2013-06-15T00:00:00"/>
    <n v="33"/>
    <n v="0.03"/>
    <n v="11.55"/>
    <n v="2.36"/>
    <n v="381.15000000000003"/>
  </r>
  <r>
    <n v="235"/>
    <n v="14596"/>
    <s v="Richard Garcia"/>
    <s v="Express Road Cargo"/>
    <x v="2"/>
    <x v="0"/>
    <s v="Critical"/>
    <s v="Sangiovese Rose"/>
    <x v="0"/>
    <x v="6"/>
    <s v="Miraval Rose (1.5 Liter Magnum) 2014"/>
    <s v="Full Container"/>
    <s v="Palmerston"/>
    <x v="152"/>
    <d v="2010-01-12T00:00:00"/>
    <n v="24"/>
    <n v="0.01"/>
    <n v="8.34"/>
    <n v="0.96"/>
    <n v="200.16"/>
  </r>
  <r>
    <n v="236"/>
    <n v="14596"/>
    <s v="Richard Garcia"/>
    <s v="Express Road Cargo"/>
    <x v="0"/>
    <x v="0"/>
    <s v="Critical"/>
    <s v="Cabernet Sauvignon"/>
    <x v="0"/>
    <x v="6"/>
    <s v="Bollinger Brut Special Cuvee"/>
    <s v="Full Container"/>
    <s v="Palmerston"/>
    <x v="152"/>
    <d v="2010-01-11T00:00:00"/>
    <n v="19"/>
    <n v="0.06"/>
    <n v="3.28"/>
    <n v="3.97"/>
    <n v="62.319999999999993"/>
  </r>
  <r>
    <n v="237"/>
    <n v="14630"/>
    <s v="Antonio Stewart"/>
    <s v="Express Road Cargo"/>
    <x v="0"/>
    <x v="2"/>
    <s v="Low"/>
    <s v="Pinot Noir"/>
    <x v="0"/>
    <x v="6"/>
    <s v="Chateau Gaudrelle Cremant d'Loire Brut"/>
    <s v="Standard Size Crate"/>
    <s v="Albany"/>
    <x v="153"/>
    <d v="2013-10-16T00:00:00"/>
    <n v="36"/>
    <n v="0.08"/>
    <n v="22.01"/>
    <n v="5.53"/>
    <n v="792.36"/>
  </r>
  <r>
    <n v="238"/>
    <n v="14693"/>
    <s v="Richard Garcia"/>
    <s v="Express Road Cargo"/>
    <x v="0"/>
    <x v="0"/>
    <s v="Critical"/>
    <s v="Shiraz"/>
    <x v="0"/>
    <x v="6"/>
    <s v="Chateau D'Aqueria Tavel Rose 2013"/>
    <s v="Large Crate"/>
    <s v="Darwin"/>
    <x v="154"/>
    <d v="2012-01-11T00:00:00"/>
    <n v="44"/>
    <n v="0.02"/>
    <n v="6.48"/>
    <n v="6.41"/>
    <n v="285.12"/>
  </r>
  <r>
    <n v="239"/>
    <n v="14693"/>
    <s v="Richard Garcia"/>
    <s v="Air Cargo"/>
    <x v="0"/>
    <x v="0"/>
    <s v="Critical"/>
    <s v="Malbec"/>
    <x v="0"/>
    <x v="6"/>
    <s v="Roederer Estate L'Ermitage 2007"/>
    <s v="Extra Large Crate"/>
    <s v="Palmerston"/>
    <x v="154"/>
    <d v="2012-01-11T00:00:00"/>
    <n v="43"/>
    <n v="0.05"/>
    <n v="20.98"/>
    <n v="45"/>
    <n v="902.14"/>
  </r>
  <r>
    <n v="240"/>
    <n v="14755"/>
    <s v="Timothy Powell"/>
    <s v="Express Road Cargo"/>
    <x v="0"/>
    <x v="1"/>
    <s v="High"/>
    <s v="Sangiovese"/>
    <x v="0"/>
    <x v="6"/>
    <s v="Chateau d'Esclans Whispering Angel Rose 2014"/>
    <s v="Full Container"/>
    <s v="Mount Gambier"/>
    <x v="63"/>
    <d v="2011-01-05T00:00:00"/>
    <n v="31"/>
    <n v="0.09"/>
    <n v="3.85"/>
    <n v="0.7"/>
    <n v="119.35000000000001"/>
  </r>
  <r>
    <n v="241"/>
    <n v="14755"/>
    <s v="Timothy Powell"/>
    <s v="Road Cargo"/>
    <x v="1"/>
    <x v="1"/>
    <s v="High"/>
    <s v="Reisling"/>
    <x v="0"/>
    <x v="6"/>
    <s v="Villa Maria Private Bin Sauvignon Blanc 2015"/>
    <s v="Large Crate"/>
    <s v="Canberra"/>
    <x v="63"/>
    <d v="2011-01-07T00:00:00"/>
    <n v="44"/>
    <n v="0.1"/>
    <n v="65.989999999999995"/>
    <n v="4.2"/>
    <n v="2903.56"/>
  </r>
  <r>
    <n v="242"/>
    <n v="14756"/>
    <s v="Susan Chavez"/>
    <s v="Express Road Cargo"/>
    <x v="2"/>
    <x v="2"/>
    <s v="Low"/>
    <s v="Grenache Rose"/>
    <x v="0"/>
    <x v="6"/>
    <s v="Sutter Home Pink Moscato"/>
    <s v="Standard Size Crate"/>
    <s v="Mandurah"/>
    <x v="155"/>
    <d v="2010-08-31T00:00:00"/>
    <n v="4"/>
    <n v="0.06"/>
    <n v="19.23"/>
    <n v="6.15"/>
    <n v="76.92"/>
  </r>
  <r>
    <n v="243"/>
    <n v="14784"/>
    <s v="Jose Gardner"/>
    <s v="Air Cargo"/>
    <x v="2"/>
    <x v="1"/>
    <s v="Medium"/>
    <s v="Champagne"/>
    <x v="0"/>
    <x v="6"/>
    <s v="Marques de Caceres Rioja Rosado 2014"/>
    <s v="Small Crate"/>
    <s v="Launceston"/>
    <x v="156"/>
    <d v="2013-03-15T00:00:00"/>
    <n v="43"/>
    <n v="0.04"/>
    <n v="44.43"/>
    <n v="46.59"/>
    <n v="1910.49"/>
  </r>
  <r>
    <n v="244"/>
    <n v="14785"/>
    <s v="Eric Wagner"/>
    <s v="Express Road Cargo"/>
    <x v="0"/>
    <x v="2"/>
    <s v="High"/>
    <s v="Zinfandel"/>
    <x v="0"/>
    <x v="6"/>
    <s v="Miraval Rose 2014"/>
    <s v="Large Crate"/>
    <s v="Rockingham"/>
    <x v="157"/>
    <d v="2010-10-09T00:00:00"/>
    <n v="36"/>
    <n v="0.08"/>
    <n v="4.91"/>
    <n v="0.5"/>
    <n v="176.76"/>
  </r>
  <r>
    <n v="245"/>
    <n v="14785"/>
    <s v="Eric Wagner"/>
    <s v="Express Road Cargo"/>
    <x v="0"/>
    <x v="2"/>
    <s v="High"/>
    <s v="Pinot Noir"/>
    <x v="0"/>
    <x v="6"/>
    <s v="Domaine Lafage Miraflors Rose 2013"/>
    <s v="Standard Size Crate"/>
    <s v="Freemantle"/>
    <x v="157"/>
    <d v="2010-10-10T00:00:00"/>
    <n v="45"/>
    <n v="0.02"/>
    <n v="28.15"/>
    <n v="6.17"/>
    <n v="1266.75"/>
  </r>
  <r>
    <n v="246"/>
    <n v="14819"/>
    <s v="Thomas Moreno"/>
    <s v="Express Road Cargo"/>
    <x v="0"/>
    <x v="3"/>
    <s v="Not Specified"/>
    <s v="Zinfandel"/>
    <x v="0"/>
    <x v="6"/>
    <s v="Lucien Albrecht Cremant d'Alsace Brut Rose"/>
    <s v="Large Crate"/>
    <s v="Liverpool"/>
    <x v="158"/>
    <d v="2011-01-27T00:00:00"/>
    <n v="48"/>
    <n v="0.09"/>
    <n v="207.48"/>
    <n v="0.99"/>
    <n v="9959.0399999999991"/>
  </r>
  <r>
    <n v="247"/>
    <n v="14819"/>
    <s v="Thomas Moreno"/>
    <s v="Air Cargo"/>
    <x v="2"/>
    <x v="3"/>
    <s v="Not Specified"/>
    <s v="Champagne"/>
    <x v="0"/>
    <x v="7"/>
    <s v="Miraval Rose 2014"/>
    <s v="Small Crate"/>
    <s v="Liverpool"/>
    <x v="158"/>
    <d v="2011-01-26T00:00:00"/>
    <n v="27"/>
    <n v="7.0000000000000007E-2"/>
    <n v="58.14"/>
    <n v="36.61"/>
    <n v="1569.78"/>
  </r>
  <r>
    <n v="248"/>
    <n v="14855"/>
    <s v="Joe Banks"/>
    <s v="Road Cargo"/>
    <x v="0"/>
    <x v="2"/>
    <s v="Not Specified"/>
    <s v="Malbec"/>
    <x v="0"/>
    <x v="7"/>
    <s v="JCB N¬∞21 Brut Cremant de Bourgogne"/>
    <s v="Large Crate"/>
    <s v="Bunbury"/>
    <x v="159"/>
    <d v="2011-05-02T00:00:00"/>
    <n v="44"/>
    <n v="0.06"/>
    <n v="3.58"/>
    <n v="5.47"/>
    <n v="157.52000000000001"/>
  </r>
  <r>
    <n v="249"/>
    <n v="14855"/>
    <s v="Joe Banks"/>
    <s v="Express Road Cargo"/>
    <x v="2"/>
    <x v="2"/>
    <s v="Not Specified"/>
    <s v="Sangiovese Rose"/>
    <x v="0"/>
    <x v="7"/>
    <s v="Locations by Dave Phinney F Rose&quot;"/>
    <s v="Standard Size Crate"/>
    <s v="Rockingham"/>
    <x v="159"/>
    <d v="2011-05-02T00:00:00"/>
    <n v="48"/>
    <n v="0.1"/>
    <n v="2.23"/>
    <n v="4.57"/>
    <n v="107.03999999999999"/>
  </r>
  <r>
    <n v="250"/>
    <n v="14855"/>
    <s v="Joe Banks"/>
    <s v="Air Cargo"/>
    <x v="2"/>
    <x v="2"/>
    <s v="Not Specified"/>
    <s v="Cremant"/>
    <x v="0"/>
    <x v="7"/>
    <s v="Belle Glos Oeil de Perdrix Pinot Noir Blanc 2014"/>
    <s v="Small Crate"/>
    <s v="Freemantle"/>
    <x v="159"/>
    <d v="2011-05-02T00:00:00"/>
    <n v="19"/>
    <n v="0.01"/>
    <n v="124.49"/>
    <n v="51.94"/>
    <n v="2365.31"/>
  </r>
  <r>
    <n v="251"/>
    <n v="14884"/>
    <s v="Adam Larson"/>
    <s v="Express Road Cargo"/>
    <x v="1"/>
    <x v="1"/>
    <s v="High"/>
    <s v="Reisling"/>
    <x v="0"/>
    <x v="7"/>
    <s v="Dog Point Vineyard Sauvignon Blanc 2014"/>
    <s v="Large Crate"/>
    <s v="Burnie"/>
    <x v="160"/>
    <d v="2012-09-29T00:00:00"/>
    <n v="12"/>
    <n v="0.06"/>
    <n v="95.99"/>
    <n v="4.9000000000000004"/>
    <n v="1151.8799999999999"/>
  </r>
  <r>
    <n v="252"/>
    <n v="14916"/>
    <s v="Marie Morrison"/>
    <s v="Road Cargo"/>
    <x v="1"/>
    <x v="2"/>
    <s v="Low"/>
    <s v="Pinot Gris"/>
    <x v="0"/>
    <x v="7"/>
    <s v="Dog Point Vineyard Sauvignon Blanc 2014"/>
    <s v="Large Crate"/>
    <s v="Bunbury"/>
    <x v="161"/>
    <d v="2013-03-01T00:00:00"/>
    <n v="16"/>
    <n v="7.0000000000000007E-2"/>
    <n v="125.99"/>
    <n v="8.8000000000000007"/>
    <n v="2015.84"/>
  </r>
  <r>
    <n v="253"/>
    <n v="15009"/>
    <s v="Bobby Hayes"/>
    <s v="Road Cargo"/>
    <x v="0"/>
    <x v="2"/>
    <s v="Not Specified"/>
    <s v="Malbec"/>
    <x v="0"/>
    <x v="7"/>
    <s v="Chateau de Campuget Costieres de Nimes Tradition Rose 2015"/>
    <s v="Standard Size Crate"/>
    <s v="Rockingham"/>
    <x v="162"/>
    <d v="2012-12-23T00:00:00"/>
    <n v="92"/>
    <n v="0.09"/>
    <n v="28.15"/>
    <n v="8.99"/>
    <n v="2589.7999999999997"/>
  </r>
  <r>
    <n v="254"/>
    <n v="15009"/>
    <s v="Bobby Hayes"/>
    <s v="Road Cargo"/>
    <x v="0"/>
    <x v="2"/>
    <s v="Not Specified"/>
    <s v="Pinot Noir"/>
    <x v="0"/>
    <x v="7"/>
    <s v="Gerard Bertrand Cote des Roses Rose 2014"/>
    <s v="Large Crate"/>
    <s v="Geraldton"/>
    <x v="162"/>
    <d v="2012-12-22T00:00:00"/>
    <n v="56"/>
    <n v="0.08"/>
    <n v="7.78"/>
    <n v="2.5"/>
    <n v="435.68"/>
  </r>
  <r>
    <n v="255"/>
    <n v="15264"/>
    <s v="Gloria Rice"/>
    <s v="Express Road Cargo"/>
    <x v="0"/>
    <x v="3"/>
    <s v="Medium"/>
    <s v="Cabernet Sauvignon"/>
    <x v="0"/>
    <x v="7"/>
    <s v="Chateau de Campuget Costieres de Nimes Tradition Rose 2015"/>
    <s v="Large Crate"/>
    <s v="Grafton"/>
    <x v="163"/>
    <d v="2012-11-19T00:00:00"/>
    <n v="10"/>
    <n v="7.0000000000000007E-2"/>
    <n v="1270.99"/>
    <n v="19.989999999999998"/>
    <n v="12709.9"/>
  </r>
  <r>
    <n v="256"/>
    <n v="15264"/>
    <s v="Gloria Rice"/>
    <s v="Express Road Cargo"/>
    <x v="0"/>
    <x v="3"/>
    <s v="Medium"/>
    <s v="Pinot Noir"/>
    <x v="0"/>
    <x v="7"/>
    <s v="Lucien Albrecht Cremant d'Alsace Brut Rose"/>
    <s v="Large Crate"/>
    <s v="Albury"/>
    <x v="163"/>
    <d v="2012-11-17T00:00:00"/>
    <n v="44"/>
    <n v="7.0000000000000007E-2"/>
    <n v="7.31"/>
    <n v="0.49"/>
    <n v="321.64"/>
  </r>
  <r>
    <n v="257"/>
    <n v="15300"/>
    <s v="Marie Morrison"/>
    <s v="Road Cargo"/>
    <x v="0"/>
    <x v="2"/>
    <s v="High"/>
    <s v="Pinot Noir"/>
    <x v="0"/>
    <x v="7"/>
    <s v="Louis Roederer Cristal Brut 2006"/>
    <s v="Large Crate"/>
    <s v="Busseltol"/>
    <x v="164"/>
    <d v="2012-02-10T00:00:00"/>
    <n v="47"/>
    <n v="0.05"/>
    <n v="5.28"/>
    <n v="5.0599999999999996"/>
    <n v="248.16000000000003"/>
  </r>
  <r>
    <n v="258"/>
    <n v="15303"/>
    <s v="Charles Gomez"/>
    <s v="Express Road Cargo"/>
    <x v="0"/>
    <x v="2"/>
    <s v="Critical"/>
    <s v="Pinot Noir"/>
    <x v="0"/>
    <x v="7"/>
    <s v="Locations by Dave Phinney F Rose"/>
    <s v="Large Crate"/>
    <s v="Albany"/>
    <x v="165"/>
    <d v="2011-09-14T00:00:00"/>
    <n v="38"/>
    <n v="0.02"/>
    <n v="4.54"/>
    <n v="5.83"/>
    <n v="172.52"/>
  </r>
  <r>
    <n v="259"/>
    <n v="15303"/>
    <s v="Charles Gomez"/>
    <s v="Express Road Cargo"/>
    <x v="1"/>
    <x v="2"/>
    <s v="Critical"/>
    <s v="Sauvignon Blanc"/>
    <x v="0"/>
    <x v="7"/>
    <s v="Giesen Sauvignon Blanc 2014"/>
    <s v="Standard Size Crate"/>
    <s v="Perth"/>
    <x v="165"/>
    <d v="2011-09-15T00:00:00"/>
    <n v="33"/>
    <n v="0.02"/>
    <n v="28.48"/>
    <n v="8.99"/>
    <n v="939.84"/>
  </r>
  <r>
    <n v="260"/>
    <n v="15463"/>
    <s v="Alan Duncan"/>
    <s v="Road Cargo"/>
    <x v="0"/>
    <x v="3"/>
    <s v="Low"/>
    <s v="Zinfandel"/>
    <x v="0"/>
    <x v="7"/>
    <s v="Miraval Rose (1.5 Liter Magnum) 2014"/>
    <s v="Large Crate"/>
    <s v="Lithgow"/>
    <x v="166"/>
    <d v="2011-07-26T00:00:00"/>
    <n v="58"/>
    <n v="0.04"/>
    <n v="5.98"/>
    <n v="7.5"/>
    <n v="346.84000000000003"/>
  </r>
  <r>
    <n v="261"/>
    <n v="15714"/>
    <s v="Willie Reyes"/>
    <s v="Road Cargo"/>
    <x v="0"/>
    <x v="1"/>
    <s v="High"/>
    <s v="Sangiovese"/>
    <x v="0"/>
    <x v="7"/>
    <s v="Roederer Estate L'Ermitage 2007"/>
    <s v="Large Crate"/>
    <s v="Mount Barker"/>
    <x v="167"/>
    <d v="2012-07-07T00:00:00"/>
    <n v="68"/>
    <n v="0.01"/>
    <n v="49.43"/>
    <n v="19.989999999999998"/>
    <n v="3361.24"/>
  </r>
  <r>
    <n v="262"/>
    <n v="15907"/>
    <s v="Rose Hart"/>
    <s v="Air Cargo"/>
    <x v="2"/>
    <x v="2"/>
    <s v="High"/>
    <s v="Sangiovese Rose"/>
    <x v="0"/>
    <x v="7"/>
    <s v="Domaine Lafond Roc-Epine Tavel Rose 2014"/>
    <s v="Small Crate"/>
    <s v="Albany"/>
    <x v="73"/>
    <d v="2012-04-13T00:00:00"/>
    <n v="40"/>
    <n v="0.01"/>
    <n v="48.58"/>
    <n v="54.11"/>
    <n v="1943.1999999999998"/>
  </r>
  <r>
    <n v="263"/>
    <n v="15907"/>
    <s v="Rose Hart"/>
    <s v="Road Cargo"/>
    <x v="2"/>
    <x v="2"/>
    <s v="High"/>
    <s v="Cremant"/>
    <x v="0"/>
    <x v="7"/>
    <s v="Chateau d'Esclans Whispering Angel Rose 2014"/>
    <s v="Loose Wrap"/>
    <s v="Albany"/>
    <x v="73"/>
    <d v="2012-04-14T00:00:00"/>
    <n v="40"/>
    <n v="0.04"/>
    <n v="105.98"/>
    <n v="13.99"/>
    <n v="4239.2"/>
  </r>
  <r>
    <n v="264"/>
    <n v="15907"/>
    <s v="Rose Hart"/>
    <s v="Express Road Cargo"/>
    <x v="0"/>
    <x v="2"/>
    <s v="High"/>
    <s v="Sangiovese"/>
    <x v="0"/>
    <x v="7"/>
    <s v="Miraval Rose (1.5 Liter Magnum) 2014"/>
    <s v="Full Container"/>
    <s v="Albany"/>
    <x v="73"/>
    <d v="2012-04-12T00:00:00"/>
    <n v="4"/>
    <n v="0.09"/>
    <n v="7.04"/>
    <n v="2.17"/>
    <n v="28.16"/>
  </r>
  <r>
    <n v="265"/>
    <n v="16098"/>
    <s v="Arthur Warren"/>
    <s v="Express Road Cargo"/>
    <x v="2"/>
    <x v="3"/>
    <s v="Low"/>
    <s v="Grenache Rose"/>
    <x v="0"/>
    <x v="7"/>
    <s v="La Playa Estate Cabernet Sauvignon Rose 2015"/>
    <s v="Standard Size Crate"/>
    <s v="Lithgow"/>
    <x v="168"/>
    <d v="2013-07-25T00:00:00"/>
    <n v="43"/>
    <n v="0.06"/>
    <n v="14.98"/>
    <n v="8.99"/>
    <n v="644.14"/>
  </r>
  <r>
    <n v="266"/>
    <n v="16098"/>
    <s v="Arthur Warren"/>
    <s v="Express Road Cargo"/>
    <x v="0"/>
    <x v="3"/>
    <s v="Low"/>
    <s v="Zinfandel"/>
    <x v="0"/>
    <x v="7"/>
    <s v="Domaine Lafage Miraflors Rose 2013"/>
    <s v="Large Crate"/>
    <s v="Armidale"/>
    <x v="168"/>
    <d v="2013-07-23T00:00:00"/>
    <n v="62"/>
    <n v="0.09"/>
    <n v="24.95"/>
    <n v="2.99"/>
    <n v="1546.8999999999999"/>
  </r>
  <r>
    <n v="267"/>
    <n v="16289"/>
    <s v="Joe Banks"/>
    <s v="Express Road Cargo"/>
    <x v="1"/>
    <x v="2"/>
    <s v="High"/>
    <s v="Sauvignon Blanc"/>
    <x v="0"/>
    <x v="7"/>
    <s v="Lucky Chardonnay 2012"/>
    <s v="Large Crate"/>
    <s v="Rockingham"/>
    <x v="169"/>
    <d v="2011-07-19T00:00:00"/>
    <n v="59"/>
    <n v="0.01"/>
    <n v="125.99"/>
    <n v="2.5"/>
    <n v="7433.41"/>
  </r>
  <r>
    <n v="268"/>
    <n v="16289"/>
    <s v="Joe Banks"/>
    <s v="Express Road Cargo"/>
    <x v="2"/>
    <x v="2"/>
    <s v="High"/>
    <s v="Sangiovese Rose"/>
    <x v="0"/>
    <x v="7"/>
    <s v="Gerard Bertrand Cote des Roses Rose 2014"/>
    <s v="Standard Size Crate"/>
    <s v="Mandurah"/>
    <x v="169"/>
    <d v="2011-07-19T00:00:00"/>
    <n v="44"/>
    <n v="0.09"/>
    <n v="12.22"/>
    <n v="2.85"/>
    <n v="537.68000000000006"/>
  </r>
  <r>
    <n v="269"/>
    <n v="16320"/>
    <s v="Jimmy Alvarez"/>
    <s v="Express Road Cargo"/>
    <x v="1"/>
    <x v="1"/>
    <s v="Not Specified"/>
    <s v="Pinot Gris"/>
    <x v="0"/>
    <x v="7"/>
    <s v="Cloudy Bay Sauvignon Blanc 2015"/>
    <s v="Large Crate"/>
    <s v="Mount Gambier"/>
    <x v="170"/>
    <d v="2012-10-22T00:00:00"/>
    <n v="33"/>
    <n v="0"/>
    <n v="125.99"/>
    <n v="8.08"/>
    <n v="4157.67"/>
  </r>
  <r>
    <n v="270"/>
    <n v="16422"/>
    <s v="Lawrence Allen"/>
    <s v="Express Road Cargo"/>
    <x v="0"/>
    <x v="1"/>
    <s v="Critical"/>
    <s v="Merlot"/>
    <x v="0"/>
    <x v="7"/>
    <s v="Domaine Lafond Roc-Epine Tavel Rose 2014"/>
    <s v="Large Crate"/>
    <s v="Canberra"/>
    <x v="171"/>
    <d v="2012-10-10T00:00:00"/>
    <n v="79"/>
    <n v="0.01"/>
    <n v="6.48"/>
    <n v="5.14"/>
    <n v="511.92"/>
  </r>
  <r>
    <n v="271"/>
    <n v="16422"/>
    <s v="Lawrence Allen"/>
    <s v="Express Road Cargo"/>
    <x v="0"/>
    <x v="1"/>
    <s v="Critical"/>
    <s v="Zinfandel"/>
    <x v="0"/>
    <x v="7"/>
    <s v="JCB N¬∞21 Brut Cremant de Bourgogne"/>
    <s v="Standard Size Crate"/>
    <s v="Port Lincoln"/>
    <x v="171"/>
    <d v="2012-10-11T00:00:00"/>
    <n v="32"/>
    <n v="0.02"/>
    <n v="10.23"/>
    <n v="4.68"/>
    <n v="327.36"/>
  </r>
  <r>
    <n v="272"/>
    <n v="16480"/>
    <s v="Daniel Bradley"/>
    <s v="Road Cargo"/>
    <x v="0"/>
    <x v="2"/>
    <s v="Not Specified"/>
    <s v="Merlot"/>
    <x v="0"/>
    <x v="7"/>
    <s v="Dom Perignon 2006"/>
    <s v="Large Crate"/>
    <s v="Rockingham"/>
    <x v="172"/>
    <d v="2013-12-08T00:00:00"/>
    <n v="28"/>
    <n v="0.09"/>
    <n v="5.4"/>
    <n v="7.78"/>
    <n v="151.20000000000002"/>
  </r>
  <r>
    <n v="273"/>
    <n v="16547"/>
    <s v="Juan Smith"/>
    <s v="Air Cargo"/>
    <x v="2"/>
    <x v="2"/>
    <s v="Not Specified"/>
    <s v="Grenache Rose"/>
    <x v="0"/>
    <x v="7"/>
    <s v="Bertani Bertarose 2014"/>
    <s v="Extra Large Crate"/>
    <s v="Busseltol"/>
    <x v="173"/>
    <d v="2010-02-20T00:00:00"/>
    <n v="30"/>
    <n v="0.09"/>
    <n v="355.98"/>
    <n v="58.92"/>
    <n v="10679.400000000001"/>
  </r>
  <r>
    <n v="274"/>
    <n v="16547"/>
    <s v="Juan Smith"/>
    <s v="Air Cargo"/>
    <x v="2"/>
    <x v="2"/>
    <s v="Not Specified"/>
    <s v="Champagne"/>
    <x v="0"/>
    <x v="7"/>
    <s v="Francis Ford Coppola Sofia Rose 2014"/>
    <s v="Small Crate"/>
    <s v="Perth"/>
    <x v="173"/>
    <d v="2010-02-18T00:00:00"/>
    <n v="8"/>
    <n v="0.04"/>
    <n v="218.75"/>
    <n v="69.64"/>
    <n v="1750"/>
  </r>
  <r>
    <n v="275"/>
    <n v="16676"/>
    <s v="Brian Morrison"/>
    <s v="Express Road Cargo"/>
    <x v="1"/>
    <x v="0"/>
    <s v="High"/>
    <s v="Pinot Gris"/>
    <x v="0"/>
    <x v="7"/>
    <s v="Giesen Sauvignon Blanc 2014"/>
    <s v="Loose Wrap"/>
    <s v="Darwin"/>
    <x v="174"/>
    <d v="2010-03-19T00:00:00"/>
    <n v="39"/>
    <n v="7.0000000000000007E-2"/>
    <n v="28.99"/>
    <n v="8.59"/>
    <n v="1130.6099999999999"/>
  </r>
  <r>
    <n v="276"/>
    <n v="16710"/>
    <s v="Bobby Myers"/>
    <s v="Air Cargo"/>
    <x v="1"/>
    <x v="2"/>
    <s v="High"/>
    <s v="Pinot Gris"/>
    <x v="0"/>
    <x v="7"/>
    <s v="Dog Point Vineyard Sauvignon Blanc 2014"/>
    <s v="Extra Large Crate"/>
    <s v="Busseltol"/>
    <x v="175"/>
    <d v="2012-04-26T00:00:00"/>
    <n v="53"/>
    <n v="0.09"/>
    <n v="145.44999999999999"/>
    <n v="17.850000000000001"/>
    <n v="7708.8499999999995"/>
  </r>
  <r>
    <n v="277"/>
    <n v="16741"/>
    <s v="Juan Smith"/>
    <s v="Express Road Cargo"/>
    <x v="0"/>
    <x v="2"/>
    <s v="Medium"/>
    <s v="Merlot"/>
    <x v="0"/>
    <x v="7"/>
    <s v="Louis Roederer Cristal Brut 2006"/>
    <s v="Large Crate"/>
    <s v="Freemantle"/>
    <x v="176"/>
    <d v="2011-10-01T00:00:00"/>
    <n v="11"/>
    <n v="0.01"/>
    <n v="22.84"/>
    <n v="16.87"/>
    <n v="251.24"/>
  </r>
  <r>
    <n v="278"/>
    <n v="16772"/>
    <s v="Margaret Gibson"/>
    <s v="Express Road Cargo"/>
    <x v="0"/>
    <x v="3"/>
    <s v="High"/>
    <s v="Pinot Noir"/>
    <x v="0"/>
    <x v="7"/>
    <s v="La Playa Estate Cabernet Sauvignon Rose 2015"/>
    <s v="Large Crate"/>
    <s v="Goulburn"/>
    <x v="177"/>
    <d v="2013-12-28T00:00:00"/>
    <n v="76"/>
    <n v="0.04"/>
    <n v="2.61"/>
    <n v="0.5"/>
    <n v="198.35999999999999"/>
  </r>
  <r>
    <n v="279"/>
    <n v="16806"/>
    <s v="Michelle Black"/>
    <s v="Express Road Cargo"/>
    <x v="1"/>
    <x v="0"/>
    <s v="High"/>
    <s v="Reisling"/>
    <x v="0"/>
    <x v="7"/>
    <s v="Leeuwin Estate Art Series Chardonnay 2012"/>
    <s v="Large Crate"/>
    <s v="Palmerston"/>
    <x v="70"/>
    <d v="2013-06-18T00:00:00"/>
    <n v="6"/>
    <n v="0.1"/>
    <n v="43.22"/>
    <n v="4"/>
    <n v="259.32"/>
  </r>
  <r>
    <n v="280"/>
    <n v="16806"/>
    <s v="Michelle Black"/>
    <s v="Express Road Cargo"/>
    <x v="1"/>
    <x v="0"/>
    <s v="High"/>
    <s v="Sauvignon Blanc"/>
    <x v="0"/>
    <x v="7"/>
    <s v="Robert Oatley Sauvignon Blanc 2013"/>
    <s v="Large Crate"/>
    <s v="Palmerston"/>
    <x v="52"/>
    <d v="2011-06-19T00:00:00"/>
    <n v="27"/>
    <n v="0"/>
    <n v="65.989999999999995"/>
    <n v="19.989999999999998"/>
    <n v="1781.7299999999998"/>
  </r>
  <r>
    <n v="281"/>
    <n v="16897"/>
    <s v="Brian Morrison"/>
    <s v="Air Cargo"/>
    <x v="2"/>
    <x v="0"/>
    <s v="Not Specified"/>
    <s v="Sangiovese Rose"/>
    <x v="0"/>
    <x v="7"/>
    <s v="Orin Swift Cellars Fragile Rose 2014"/>
    <s v="Extra Large Crate"/>
    <s v="Palmerston"/>
    <x v="138"/>
    <d v="2013-06-17T00:00:00"/>
    <n v="2"/>
    <n v="0.02"/>
    <n v="320.98"/>
    <n v="58.95"/>
    <n v="641.96"/>
  </r>
  <r>
    <n v="282"/>
    <n v="16897"/>
    <s v="Brian Morrison"/>
    <s v="Express Road Cargo"/>
    <x v="0"/>
    <x v="0"/>
    <s v="Not Specified"/>
    <s v="Shiraz"/>
    <x v="0"/>
    <x v="7"/>
    <s v="Dom Perignon 2006"/>
    <s v="Full Container"/>
    <s v="Darwin"/>
    <x v="138"/>
    <d v="2013-06-17T00:00:00"/>
    <n v="72"/>
    <n v="0.06"/>
    <n v="2.21"/>
    <n v="1"/>
    <n v="159.12"/>
  </r>
  <r>
    <n v="283"/>
    <n v="17155"/>
    <s v="Marie Morrison"/>
    <s v="Road Cargo"/>
    <x v="0"/>
    <x v="2"/>
    <s v="Medium"/>
    <s v="Zinfandel"/>
    <x v="0"/>
    <x v="7"/>
    <s v="Jean-Baptiste Adam Les Natures Cremant d'Alsace Brut"/>
    <s v="Full Container"/>
    <s v="Rockingham"/>
    <x v="178"/>
    <d v="2010-01-29T00:00:00"/>
    <n v="36"/>
    <n v="0"/>
    <n v="6.88"/>
    <n v="2"/>
    <n v="247.68"/>
  </r>
  <r>
    <n v="284"/>
    <n v="17155"/>
    <s v="Marie Morrison"/>
    <s v="Road Cargo"/>
    <x v="0"/>
    <x v="2"/>
    <s v="Medium"/>
    <s v="Merlot"/>
    <x v="0"/>
    <x v="7"/>
    <s v="Dom Perignon 2006"/>
    <s v="Mini Crate"/>
    <s v="Mandurah"/>
    <x v="179"/>
    <d v="2013-01-28T00:00:00"/>
    <n v="34"/>
    <n v="0.03"/>
    <n v="32.479999999999997"/>
    <n v="35"/>
    <n v="1104.32"/>
  </r>
  <r>
    <n v="285"/>
    <n v="17216"/>
    <s v="Jeremy Mason"/>
    <s v="Air Cargo"/>
    <x v="2"/>
    <x v="0"/>
    <s v="Medium"/>
    <s v="Champagne"/>
    <x v="0"/>
    <x v="7"/>
    <s v="Francis Ford Coppola Sofia Rose 2014"/>
    <s v="Extra Large Crate"/>
    <s v="Darwin"/>
    <x v="180"/>
    <d v="2013-05-28T00:00:00"/>
    <n v="9"/>
    <n v="0.05"/>
    <n v="320.98"/>
    <n v="58.95"/>
    <n v="2888.82"/>
  </r>
  <r>
    <n v="286"/>
    <n v="17317"/>
    <s v="Jose Price"/>
    <s v="Express Road Cargo"/>
    <x v="0"/>
    <x v="3"/>
    <s v="Not Specified"/>
    <s v="Pinot Noir"/>
    <x v="0"/>
    <x v="5"/>
    <s v="Chateau d'Esclans Garrus Rose 2013"/>
    <s v="Large Crate"/>
    <s v="Armidale"/>
    <x v="181"/>
    <d v="2013-12-05T00:00:00"/>
    <n v="14"/>
    <n v="0.06"/>
    <n v="4.42"/>
    <n v="4.99"/>
    <n v="61.879999999999995"/>
  </r>
  <r>
    <n v="287"/>
    <n v="17446"/>
    <s v="Gloria Rice"/>
    <s v="Road Cargo"/>
    <x v="0"/>
    <x v="3"/>
    <s v="Critical"/>
    <s v="Shiraz"/>
    <x v="0"/>
    <x v="5"/>
    <s v="Sutter Home Pink Moscato"/>
    <s v="Standard Size Crate"/>
    <s v="Queanbeyan"/>
    <x v="182"/>
    <d v="2010-06-11T00:00:00"/>
    <n v="23"/>
    <n v="0"/>
    <n v="8.34"/>
    <n v="2.64"/>
    <n v="191.82"/>
  </r>
  <r>
    <n v="288"/>
    <n v="17542"/>
    <s v="Bonnie Walker"/>
    <s v="Express Road Cargo"/>
    <x v="0"/>
    <x v="3"/>
    <s v="Low"/>
    <s v="Shiraz"/>
    <x v="0"/>
    <x v="5"/>
    <s v="Chateau D'Aqueria Tavel Rose 2013"/>
    <s v="Large Crate"/>
    <s v="Liverpool"/>
    <x v="183"/>
    <d v="2011-09-02T00:00:00"/>
    <n v="67"/>
    <n v="0.01"/>
    <n v="2.88"/>
    <n v="0.5"/>
    <n v="192.95999999999998"/>
  </r>
  <r>
    <n v="289"/>
    <n v="17636"/>
    <s v="Jerry Robinson"/>
    <s v="Express Road Cargo"/>
    <x v="0"/>
    <x v="2"/>
    <s v="Low"/>
    <s v="Malbec"/>
    <x v="0"/>
    <x v="5"/>
    <s v="Chateau de Campuget Costieres de Nimes Tradition Rose 2015"/>
    <s v="Full Container"/>
    <s v="Busseltol"/>
    <x v="184"/>
    <d v="2010-02-08T00:00:00"/>
    <n v="2"/>
    <n v="0.03"/>
    <n v="2.94"/>
    <n v="0.96"/>
    <n v="5.88"/>
  </r>
  <r>
    <n v="290"/>
    <n v="17860"/>
    <s v="Jerry Allen"/>
    <s v="Road Cargo"/>
    <x v="0"/>
    <x v="1"/>
    <s v="Critical"/>
    <s v="Merlot"/>
    <x v="0"/>
    <x v="5"/>
    <s v="Pietradolce Etna Rosato 2014"/>
    <s v="Large Crate"/>
    <s v="Burnie"/>
    <x v="185"/>
    <d v="2012-04-08T00:00:00"/>
    <n v="18"/>
    <n v="0.05"/>
    <n v="7.77"/>
    <n v="9.23"/>
    <n v="139.85999999999999"/>
  </r>
  <r>
    <n v="291"/>
    <n v="17985"/>
    <s v="Eugene Harrison"/>
    <s v="Air Cargo"/>
    <x v="2"/>
    <x v="1"/>
    <s v="Medium"/>
    <s v="Champagne"/>
    <x v="0"/>
    <x v="5"/>
    <s v="Miraval Rose (1.5 Liter Magnum) 2014"/>
    <s v="Extra Large Crate"/>
    <s v="Devonport"/>
    <x v="186"/>
    <d v="2012-04-13T00:00:00"/>
    <n v="4"/>
    <n v="0.01"/>
    <n v="110.98"/>
    <n v="30"/>
    <n v="443.92"/>
  </r>
  <r>
    <n v="292"/>
    <n v="17985"/>
    <s v="Eugene Harrison"/>
    <s v="Express Road Cargo"/>
    <x v="1"/>
    <x v="1"/>
    <s v="Medium"/>
    <s v="Pinot Gris"/>
    <x v="0"/>
    <x v="5"/>
    <s v="Lucky Chardonnay 2012"/>
    <s v="Standard Size Crate"/>
    <s v="Devonport"/>
    <x v="186"/>
    <d v="2012-04-14T00:00:00"/>
    <n v="56"/>
    <n v="7.0000000000000007E-2"/>
    <n v="20.99"/>
    <n v="3.3"/>
    <n v="1175.4399999999998"/>
  </r>
  <r>
    <n v="293"/>
    <n v="18341"/>
    <s v="Jane Stone"/>
    <s v="Express Road Cargo"/>
    <x v="0"/>
    <x v="1"/>
    <s v="Critical"/>
    <s v="Cabernet Sauvignon"/>
    <x v="0"/>
    <x v="5"/>
    <s v="Veuve Clicquot Brut Yellow Label"/>
    <s v="Large Crate"/>
    <s v="Hamilton"/>
    <x v="187"/>
    <d v="2013-07-18T00:00:00"/>
    <n v="55"/>
    <n v="0"/>
    <n v="5.78"/>
    <n v="7.96"/>
    <n v="317.90000000000003"/>
  </r>
  <r>
    <n v="294"/>
    <n v="18373"/>
    <s v="Victor Castillo"/>
    <s v="Express Road Cargo"/>
    <x v="0"/>
    <x v="2"/>
    <s v="Critical"/>
    <s v="Zinfandel"/>
    <x v="0"/>
    <x v="5"/>
    <s v="Francis Ford Coppola Sofia Rose 2014"/>
    <s v="Large Crate"/>
    <s v="Rockingham"/>
    <x v="188"/>
    <d v="2013-04-12T00:00:00"/>
    <n v="35"/>
    <n v="0.09"/>
    <n v="207.48"/>
    <n v="0.99"/>
    <n v="7261.7999999999993"/>
  </r>
  <r>
    <n v="295"/>
    <n v="18530"/>
    <s v="Ralph Bennett"/>
    <s v="Express Road Cargo"/>
    <x v="2"/>
    <x v="2"/>
    <s v="Not Specified"/>
    <s v="Cremant"/>
    <x v="0"/>
    <x v="5"/>
    <s v="Locations by Dave Phinney F Rose&quot;"/>
    <s v="Large Crate"/>
    <s v="Geraldton"/>
    <x v="189"/>
    <d v="2011-12-31T00:00:00"/>
    <n v="4"/>
    <n v="0.02"/>
    <n v="20.28"/>
    <n v="14.39"/>
    <n v="81.12"/>
  </r>
  <r>
    <n v="296"/>
    <n v="18530"/>
    <s v="Ralph Bennett"/>
    <s v="Express Road Cargo"/>
    <x v="1"/>
    <x v="2"/>
    <s v="Not Specified"/>
    <s v="Chardonnay"/>
    <x v="0"/>
    <x v="5"/>
    <s v="Hewitson LuLu Sauvignon Blanc 2014"/>
    <s v="Large Crate"/>
    <s v="Mandurah"/>
    <x v="189"/>
    <d v="2012-01-02T00:00:00"/>
    <n v="46"/>
    <n v="0"/>
    <n v="65.989999999999995"/>
    <n v="5.99"/>
    <n v="3035.54"/>
  </r>
  <r>
    <n v="297"/>
    <n v="18534"/>
    <s v="Victor Castillo"/>
    <s v="Road Cargo"/>
    <x v="1"/>
    <x v="2"/>
    <s v="Low"/>
    <s v="Pinot Gris"/>
    <x v="0"/>
    <x v="5"/>
    <s v="Rombauer Chardonnay 2014"/>
    <s v="Standard Size Crate"/>
    <s v="Geraldton"/>
    <x v="190"/>
    <d v="2012-12-30T00:00:00"/>
    <n v="72"/>
    <n v="0.1"/>
    <n v="8.33"/>
    <n v="1.99"/>
    <n v="599.76"/>
  </r>
  <r>
    <n v="298"/>
    <n v="18561"/>
    <s v="Henry Sims"/>
    <s v="Express Road Cargo"/>
    <x v="0"/>
    <x v="1"/>
    <s v="Not Specified"/>
    <s v="Malbec"/>
    <x v="0"/>
    <x v="5"/>
    <s v="Moet &amp; Chandon Imperial"/>
    <s v="Large Crate"/>
    <s v="Frankston"/>
    <x v="191"/>
    <d v="2010-01-10T00:00:00"/>
    <n v="9"/>
    <n v="0.02"/>
    <n v="4.13"/>
    <n v="6.89"/>
    <n v="37.17"/>
  </r>
  <r>
    <n v="299"/>
    <n v="18596"/>
    <s v="Jerry Allen"/>
    <s v="Air Cargo"/>
    <x v="2"/>
    <x v="1"/>
    <s v="Low"/>
    <s v="Sangiovese Rose"/>
    <x v="0"/>
    <x v="5"/>
    <s v="Gerard Bertrand Cote des Roses Rose 2014"/>
    <s v="Extra Large Crate"/>
    <s v="Devonport"/>
    <x v="192"/>
    <d v="2013-10-04T00:00:00"/>
    <n v="88"/>
    <n v="0.02"/>
    <n v="110.98"/>
    <n v="30"/>
    <n v="9766.24"/>
  </r>
  <r>
    <n v="300"/>
    <n v="18596"/>
    <s v="Jerry Allen"/>
    <s v="Express Road Cargo"/>
    <x v="0"/>
    <x v="1"/>
    <s v="Low"/>
    <s v="Malbec"/>
    <x v="0"/>
    <x v="5"/>
    <s v="Laurent-Perrier Brut Millesime 2006"/>
    <s v="Large Crate"/>
    <s v="Devonport"/>
    <x v="192"/>
    <d v="2013-10-04T00:00:00"/>
    <n v="67"/>
    <n v="0.01"/>
    <n v="12.53"/>
    <n v="0.5"/>
    <n v="839.51"/>
  </r>
  <r>
    <n v="301"/>
    <n v="18598"/>
    <s v="Charles Gomez"/>
    <s v="Road Cargo"/>
    <x v="0"/>
    <x v="2"/>
    <s v="Critical"/>
    <s v="Cabernet Sauvignon"/>
    <x v="0"/>
    <x v="5"/>
    <s v="Laurent-Perrier Brut Rose"/>
    <s v="Large Crate"/>
    <s v="Geraldton"/>
    <x v="193"/>
    <d v="2011-08-09T00:00:00"/>
    <n v="43"/>
    <n v="0.1"/>
    <n v="14.48"/>
    <n v="6.46"/>
    <n v="622.64"/>
  </r>
  <r>
    <n v="302"/>
    <n v="18598"/>
    <s v="Charles Gomez"/>
    <s v="Express Road Cargo"/>
    <x v="2"/>
    <x v="2"/>
    <s v="Critical"/>
    <s v="Cremant"/>
    <x v="0"/>
    <x v="5"/>
    <s v="Domaine Lafond Roc-Epine Tavel Rose 2014"/>
    <s v="Mini Crate"/>
    <s v="Mandurah"/>
    <x v="193"/>
    <d v="2011-08-08T00:00:00"/>
    <n v="83"/>
    <n v="0.03"/>
    <n v="102.3"/>
    <n v="21.26"/>
    <n v="8490.9"/>
  </r>
  <r>
    <n v="303"/>
    <n v="18789"/>
    <s v="Clarence George"/>
    <s v="Express Road Cargo"/>
    <x v="0"/>
    <x v="3"/>
    <s v="High"/>
    <s v="Pinot Noir"/>
    <x v="0"/>
    <x v="5"/>
    <s v="JCB N¬∞21 Brut Cremant de Bourgogne"/>
    <s v="Large Crate"/>
    <s v="Campbeltown"/>
    <x v="37"/>
    <d v="2012-03-18T00:00:00"/>
    <n v="56"/>
    <n v="0"/>
    <n v="30.98"/>
    <n v="9.18"/>
    <n v="1734.88"/>
  </r>
  <r>
    <n v="304"/>
    <n v="18790"/>
    <s v="Eric Wagner"/>
    <s v="Air Cargo"/>
    <x v="1"/>
    <x v="2"/>
    <s v="High"/>
    <s v="Sauvignon Blanc"/>
    <x v="0"/>
    <x v="5"/>
    <s v="Los Vascos Sauvignon Blanc 2015"/>
    <s v="Extra Large Crate"/>
    <s v="Freemantle"/>
    <x v="194"/>
    <d v="2013-02-13T00:00:00"/>
    <n v="7"/>
    <n v="0.01"/>
    <n v="2036.48"/>
    <n v="14.7"/>
    <n v="14255.36"/>
  </r>
  <r>
    <n v="305"/>
    <n v="18917"/>
    <s v="Timothy Powell"/>
    <s v="Express Road Cargo"/>
    <x v="0"/>
    <x v="1"/>
    <s v="Critical"/>
    <s v="Cabernet Sauvignon"/>
    <x v="0"/>
    <x v="5"/>
    <s v="Sutter Home Pink Moscato"/>
    <s v="Large Crate"/>
    <s v="Port Lincoln"/>
    <x v="195"/>
    <d v="2013-05-05T00:00:00"/>
    <n v="18"/>
    <n v="0.08"/>
    <n v="2.08"/>
    <n v="1.49"/>
    <n v="37.44"/>
  </r>
  <r>
    <n v="306"/>
    <n v="18945"/>
    <s v="Joe Banks"/>
    <s v="Express Road Cargo"/>
    <x v="1"/>
    <x v="2"/>
    <s v="Medium"/>
    <s v="Sauvignon Blanc"/>
    <x v="0"/>
    <x v="5"/>
    <s v="Lucky Chardonnay 2012"/>
    <s v="Standard Size Crate"/>
    <s v="Freemantle"/>
    <x v="196"/>
    <d v="2013-01-19T00:00:00"/>
    <n v="36"/>
    <n v="0.06"/>
    <n v="16.48"/>
    <n v="1.99"/>
    <n v="593.28"/>
  </r>
  <r>
    <n v="307"/>
    <n v="18950"/>
    <s v="Ruth Martin"/>
    <s v="Air Cargo"/>
    <x v="1"/>
    <x v="3"/>
    <s v="Low"/>
    <s v="Reisling"/>
    <x v="0"/>
    <x v="5"/>
    <s v="Angeline Sauvignon Blanc 2014"/>
    <s v="Extra Large Crate"/>
    <s v="Grafton"/>
    <x v="161"/>
    <d v="2013-03-05T00:00:00"/>
    <n v="33"/>
    <n v="0.05"/>
    <n v="90.97"/>
    <n v="14"/>
    <n v="3002.0099999999998"/>
  </r>
  <r>
    <n v="308"/>
    <n v="19041"/>
    <s v="Ralph Bennett"/>
    <s v="Express Road Cargo"/>
    <x v="0"/>
    <x v="2"/>
    <s v="Low"/>
    <s v="Shiraz"/>
    <x v="0"/>
    <x v="5"/>
    <s v="Laurent-Perrier Brut Millesime 2006"/>
    <s v="Large Crate"/>
    <s v="Mandurah"/>
    <x v="197"/>
    <d v="2012-07-30T00:00:00"/>
    <n v="4"/>
    <n v="0.08"/>
    <n v="10.89"/>
    <n v="4.5"/>
    <n v="43.56"/>
  </r>
  <r>
    <n v="309"/>
    <n v="19041"/>
    <s v="Ralph Bennett"/>
    <s v="Express Road Cargo"/>
    <x v="0"/>
    <x v="2"/>
    <s v="Low"/>
    <s v="Pinot Noir"/>
    <x v="0"/>
    <x v="5"/>
    <s v="Sutter Home White Zinfandel"/>
    <s v="Large Crate"/>
    <s v="Freemantle"/>
    <x v="197"/>
    <d v="2012-08-04T00:00:00"/>
    <n v="58"/>
    <n v="0.04"/>
    <n v="42.98"/>
    <n v="4.62"/>
    <n v="2492.8399999999997"/>
  </r>
  <r>
    <n v="310"/>
    <n v="19042"/>
    <s v="Alan Duncan"/>
    <s v="Express Road Cargo"/>
    <x v="0"/>
    <x v="3"/>
    <s v="Critical"/>
    <s v="Sangiovese"/>
    <x v="0"/>
    <x v="5"/>
    <s v="Francis Ford Coppola Sofia Rose 2014"/>
    <s v="Large Crate"/>
    <s v="Sydney"/>
    <x v="198"/>
    <d v="2010-03-02T00:00:00"/>
    <n v="8"/>
    <n v="7.0000000000000007E-2"/>
    <n v="40.98"/>
    <n v="7.47"/>
    <n v="327.84"/>
  </r>
  <r>
    <n v="311"/>
    <n v="19205"/>
    <s v="Victor Payne"/>
    <s v="Express Road Cargo"/>
    <x v="0"/>
    <x v="2"/>
    <s v="Medium"/>
    <s v="Sangiovese"/>
    <x v="0"/>
    <x v="5"/>
    <s v="Locations by Dave Phinney F Rose"/>
    <s v="Large Crate"/>
    <s v="Perth"/>
    <x v="199"/>
    <d v="2011-07-27T00:00:00"/>
    <n v="56"/>
    <n v="0.04"/>
    <n v="26.38"/>
    <n v="5.86"/>
    <n v="1477.28"/>
  </r>
  <r>
    <n v="312"/>
    <n v="19205"/>
    <s v="Victor Payne"/>
    <s v="Express Road Cargo"/>
    <x v="0"/>
    <x v="2"/>
    <s v="Medium"/>
    <s v="Cabernet Sauvignon"/>
    <x v="0"/>
    <x v="5"/>
    <s v="Roederer Estate Brut"/>
    <s v="Full Container"/>
    <s v="Albany"/>
    <x v="199"/>
    <d v="2011-07-28T00:00:00"/>
    <n v="37"/>
    <n v="0"/>
    <n v="3.26"/>
    <n v="1.86"/>
    <n v="120.61999999999999"/>
  </r>
  <r>
    <n v="313"/>
    <n v="19332"/>
    <s v="Ruth Martin"/>
    <s v="Air Cargo"/>
    <x v="2"/>
    <x v="3"/>
    <s v="High"/>
    <s v="Grenache Rose"/>
    <x v="0"/>
    <x v="5"/>
    <s v="Miraval Rose 2014"/>
    <s v="Small Crate"/>
    <s v="Broken Hill"/>
    <x v="161"/>
    <d v="2013-03-01T00:00:00"/>
    <n v="46"/>
    <n v="0.06"/>
    <n v="179.29"/>
    <n v="29.21"/>
    <n v="8247.34"/>
  </r>
  <r>
    <n v="314"/>
    <n v="19365"/>
    <s v="Jimmy Alvarez"/>
    <s v="Express Road Cargo"/>
    <x v="0"/>
    <x v="1"/>
    <s v="Medium"/>
    <s v="Zinfandel"/>
    <x v="0"/>
    <x v="5"/>
    <s v="Veuve Clicquot Brut Yellow Label"/>
    <s v="Large Crate"/>
    <s v="Port Lincoln"/>
    <x v="200"/>
    <d v="2012-01-17T00:00:00"/>
    <n v="32"/>
    <n v="0.03"/>
    <n v="5.98"/>
    <n v="5.2"/>
    <n v="191.36"/>
  </r>
  <r>
    <n v="315"/>
    <n v="19394"/>
    <s v="Richard Garcia"/>
    <s v="Express Road Cargo"/>
    <x v="1"/>
    <x v="0"/>
    <s v="Medium"/>
    <s v="Chardonnay"/>
    <x v="0"/>
    <x v="5"/>
    <s v="Lucky Chardonnay 2012"/>
    <s v="Full Container"/>
    <s v="Palmerston"/>
    <x v="128"/>
    <d v="2013-12-26T00:00:00"/>
    <n v="32"/>
    <n v="0.05"/>
    <n v="20.99"/>
    <n v="0.99"/>
    <n v="671.68"/>
  </r>
  <r>
    <n v="316"/>
    <n v="19394"/>
    <s v="Richard Garcia"/>
    <s v="Express Road Cargo"/>
    <x v="1"/>
    <x v="0"/>
    <s v="Medium"/>
    <s v="Chardonnay"/>
    <x v="0"/>
    <x v="5"/>
    <s v="Villa Maria Private Bin Sauvignon Blanc 2015"/>
    <s v="Large Crate"/>
    <s v="Darwin"/>
    <x v="128"/>
    <d v="2013-12-28T00:00:00"/>
    <n v="10"/>
    <n v="0.05"/>
    <n v="125.99"/>
    <n v="8.8000000000000007"/>
    <n v="1259.8999999999999"/>
  </r>
  <r>
    <n v="317"/>
    <n v="19429"/>
    <s v="Jerry Robinson"/>
    <s v="Air Cargo"/>
    <x v="2"/>
    <x v="2"/>
    <s v="Not Specified"/>
    <s v="Grenache Rose"/>
    <x v="0"/>
    <x v="5"/>
    <s v="Marques de Caceres Rioja Rosado 2014"/>
    <s v="Small Crate"/>
    <s v="Albany"/>
    <x v="201"/>
    <d v="2013-08-24T00:00:00"/>
    <n v="4"/>
    <n v="0.05"/>
    <n v="124.49"/>
    <n v="51.94"/>
    <n v="497.96"/>
  </r>
  <r>
    <n v="318"/>
    <n v="19556"/>
    <s v="Bonnie Walker"/>
    <s v="Air Cargo"/>
    <x v="2"/>
    <x v="3"/>
    <s v="Not Specified"/>
    <s v="Grenache Rose"/>
    <x v="0"/>
    <x v="5"/>
    <s v="Locations by Dave Phinney F Rose&quot;"/>
    <s v="Extra Large Crate"/>
    <s v="Lithgow"/>
    <x v="202"/>
    <d v="2012-01-16T00:00:00"/>
    <n v="83"/>
    <n v="7.0000000000000007E-2"/>
    <n v="130.97999999999999"/>
    <n v="30"/>
    <n v="10871.339999999998"/>
  </r>
  <r>
    <n v="319"/>
    <n v="19556"/>
    <s v="Bonnie Walker"/>
    <s v="Express Road Cargo"/>
    <x v="0"/>
    <x v="3"/>
    <s v="Not Specified"/>
    <s v="Malbec"/>
    <x v="0"/>
    <x v="5"/>
    <s v="Chateau D'Aqueria Tavel Rose 2013"/>
    <s v="Large Crate"/>
    <s v="Cessnock"/>
    <x v="202"/>
    <d v="2012-01-10T00:00:00"/>
    <n v="41"/>
    <n v="0.09"/>
    <n v="55.98"/>
    <n v="4.8600000000000003"/>
    <n v="2295.1799999999998"/>
  </r>
  <r>
    <n v="320"/>
    <n v="19556"/>
    <s v="Bonnie Walker"/>
    <s v="Express Road Cargo"/>
    <x v="1"/>
    <x v="3"/>
    <s v="Not Specified"/>
    <s v="Pinot Gris"/>
    <x v="0"/>
    <x v="3"/>
    <s v="Los Vascos Sauvignon Blanc 2015"/>
    <s v="Large Crate"/>
    <s v="Liverpool"/>
    <x v="202"/>
    <d v="2012-01-27T00:00:00"/>
    <n v="65"/>
    <n v="0.08"/>
    <n v="115.99"/>
    <n v="4.2300000000000004"/>
    <n v="7539.3499999999995"/>
  </r>
  <r>
    <n v="321"/>
    <n v="19812"/>
    <s v="Margaret Gibson"/>
    <s v="Air Cargo"/>
    <x v="2"/>
    <x v="3"/>
    <s v="Low"/>
    <s v="Champagne"/>
    <x v="0"/>
    <x v="3"/>
    <s v="Domaine Lafage Miraflors Rose 2013"/>
    <s v="Small Crate"/>
    <s v="Newcastle"/>
    <x v="203"/>
    <d v="2011-04-07T00:00:00"/>
    <n v="3"/>
    <n v="0.01"/>
    <n v="550.98"/>
    <n v="45.7"/>
    <n v="1652.94"/>
  </r>
  <r>
    <n v="322"/>
    <n v="19841"/>
    <s v="Larry Baker"/>
    <s v="Express Road Cargo"/>
    <x v="0"/>
    <x v="1"/>
    <s v="Low"/>
    <s v="Zinfandel"/>
    <x v="0"/>
    <x v="3"/>
    <s v="Chateau d'Esclans Garrus Rose 2013"/>
    <s v="Standard Size Crate"/>
    <s v="Devonport"/>
    <x v="204"/>
    <d v="2012-01-22T00:00:00"/>
    <n v="31"/>
    <n v="0.03"/>
    <n v="11.97"/>
    <n v="5.81"/>
    <n v="371.07"/>
  </r>
  <r>
    <n v="323"/>
    <n v="19841"/>
    <s v="Larry Baker"/>
    <s v="Express Road Cargo"/>
    <x v="1"/>
    <x v="1"/>
    <s v="Low"/>
    <s v="Pinot Gris"/>
    <x v="0"/>
    <x v="3"/>
    <s v="Dog Point Vineyard Sauvignon Blanc 2014"/>
    <s v="Large Crate"/>
    <s v="Launceston"/>
    <x v="204"/>
    <d v="2012-01-26T00:00:00"/>
    <n v="13"/>
    <n v="0.08"/>
    <n v="195.99"/>
    <n v="4.2"/>
    <n v="2547.87"/>
  </r>
  <r>
    <n v="324"/>
    <n v="19841"/>
    <s v="Larry Baker"/>
    <s v="Road Cargo"/>
    <x v="1"/>
    <x v="1"/>
    <s v="Low"/>
    <s v="Reisling"/>
    <x v="0"/>
    <x v="3"/>
    <s v="Leeuwin Estate Art Series Chardonnay 2012"/>
    <s v="Large Crate"/>
    <s v="Burnie"/>
    <x v="177"/>
    <d v="2014-01-14T00:00:00"/>
    <n v="86"/>
    <n v="0.06"/>
    <n v="125.99"/>
    <n v="8.08"/>
    <n v="10835.14"/>
  </r>
  <r>
    <n v="325"/>
    <n v="19936"/>
    <s v="Joshua George"/>
    <s v="Express Road Cargo"/>
    <x v="0"/>
    <x v="2"/>
    <s v="Critical"/>
    <s v="Merlot"/>
    <x v="0"/>
    <x v="3"/>
    <s v="Chateau de Campuget Costieres de Nimes Tradition Rose 2015"/>
    <s v="Large Crate"/>
    <s v="Geraldton"/>
    <x v="205"/>
    <d v="2013-11-14T00:00:00"/>
    <n v="68"/>
    <n v="0.06"/>
    <n v="1.88"/>
    <n v="1.49"/>
    <n v="127.83999999999999"/>
  </r>
  <r>
    <n v="326"/>
    <n v="19936"/>
    <s v="Joshua George"/>
    <s v="Express Road Cargo"/>
    <x v="1"/>
    <x v="2"/>
    <s v="Critical"/>
    <s v="Chardonnay"/>
    <x v="0"/>
    <x v="3"/>
    <s v="Chardonnais Napa Valley Chardonnay 2013"/>
    <s v="Standard Size Crate"/>
    <s v="Busseltol"/>
    <x v="205"/>
    <d v="2013-11-14T00:00:00"/>
    <n v="148"/>
    <n v="0.09"/>
    <n v="29.89"/>
    <n v="1.99"/>
    <n v="4423.72"/>
  </r>
  <r>
    <n v="327"/>
    <n v="20007"/>
    <s v="Juan Smith"/>
    <s v="Express Road Cargo"/>
    <x v="0"/>
    <x v="2"/>
    <s v="Not Specified"/>
    <s v="Malbec"/>
    <x v="0"/>
    <x v="3"/>
    <s v="Marques de Caceres Rioja Rosado 2014"/>
    <s v="Full Container"/>
    <s v="Albany"/>
    <x v="206"/>
    <d v="2010-08-06T00:00:00"/>
    <n v="88"/>
    <n v="0.08"/>
    <n v="1.68"/>
    <n v="1.57"/>
    <n v="147.84"/>
  </r>
  <r>
    <n v="328"/>
    <n v="20036"/>
    <s v="Joe Banks"/>
    <s v="Air Cargo"/>
    <x v="2"/>
    <x v="2"/>
    <s v="Not Specified"/>
    <s v="Sangiovese Rose"/>
    <x v="0"/>
    <x v="3"/>
    <s v="Chateau d'Esclans Garrus Rose 2013"/>
    <s v="Small Crate"/>
    <s v="Geraldton"/>
    <x v="207"/>
    <d v="2011-12-08T00:00:00"/>
    <n v="52"/>
    <n v="0.03"/>
    <n v="150.97999999999999"/>
    <n v="66.27"/>
    <n v="7850.9599999999991"/>
  </r>
  <r>
    <n v="329"/>
    <n v="20036"/>
    <s v="Joe Banks"/>
    <s v="Express Road Cargo"/>
    <x v="1"/>
    <x v="2"/>
    <s v="Not Specified"/>
    <s v="Reisling"/>
    <x v="0"/>
    <x v="3"/>
    <s v="Chardonnais Napa Valley Chardonnay 2013"/>
    <s v="Large Crate"/>
    <s v="Freemantle"/>
    <x v="207"/>
    <d v="2011-12-07T00:00:00"/>
    <n v="39"/>
    <n v="0.03"/>
    <n v="95.99"/>
    <n v="4.9000000000000004"/>
    <n v="3743.6099999999997"/>
  </r>
  <r>
    <n v="330"/>
    <n v="20036"/>
    <s v="Joe Banks"/>
    <s v="Express Road Cargo"/>
    <x v="0"/>
    <x v="2"/>
    <s v="Not Specified"/>
    <s v="Malbec"/>
    <x v="0"/>
    <x v="3"/>
    <s v="Chateau d'Esclans Garrus Rose 2013"/>
    <s v="Large Crate"/>
    <s v="Mandurah"/>
    <x v="207"/>
    <d v="2011-12-05T00:00:00"/>
    <n v="46"/>
    <n v="0.1"/>
    <n v="11.97"/>
    <n v="4.9800000000000004"/>
    <n v="550.62"/>
  </r>
  <r>
    <n v="331"/>
    <n v="20036"/>
    <s v="Joe Banks"/>
    <s v="Express Road Cargo"/>
    <x v="1"/>
    <x v="2"/>
    <s v="Not Specified"/>
    <s v="Reisling"/>
    <x v="0"/>
    <x v="3"/>
    <s v="Mercer Canyons Chardonnay 2013"/>
    <s v="Large Crate"/>
    <s v="Geraldton"/>
    <x v="207"/>
    <d v="2011-12-07T00:00:00"/>
    <n v="81"/>
    <n v="0.03"/>
    <n v="26.31"/>
    <n v="5.89"/>
    <n v="2131.1099999999997"/>
  </r>
  <r>
    <n v="332"/>
    <n v="20068"/>
    <s v="Catherine Frazier"/>
    <s v="Express Road Cargo"/>
    <x v="0"/>
    <x v="2"/>
    <s v="Critical"/>
    <s v="Pinot Noir"/>
    <x v="0"/>
    <x v="3"/>
    <s v="Chateau d'Esclans Garrus Rose 2013"/>
    <s v="Large Crate"/>
    <s v="Freemantle"/>
    <x v="208"/>
    <d v="2012-02-29T00:00:00"/>
    <n v="10"/>
    <n v="0.09"/>
    <n v="5.53"/>
    <n v="6.98"/>
    <n v="55.300000000000004"/>
  </r>
  <r>
    <n v="333"/>
    <n v="20261"/>
    <s v="Fred Reid"/>
    <s v="Road Cargo"/>
    <x v="0"/>
    <x v="3"/>
    <s v="Medium"/>
    <s v="Malbec"/>
    <x v="0"/>
    <x v="3"/>
    <s v="Pierre Sparr Cremant d'Alsace Reserve Brut Rose"/>
    <s v="Large Crate"/>
    <s v="Grafton"/>
    <x v="209"/>
    <d v="2013-05-20T00:00:00"/>
    <n v="33"/>
    <n v="0.09"/>
    <n v="31.74"/>
    <n v="12.62"/>
    <n v="1047.4199999999998"/>
  </r>
  <r>
    <n v="334"/>
    <n v="20261"/>
    <s v="Fred Reid"/>
    <s v="Express Road Cargo"/>
    <x v="0"/>
    <x v="3"/>
    <s v="Medium"/>
    <s v="Zinfandel"/>
    <x v="0"/>
    <x v="3"/>
    <s v="Barnard Griffin Rose of Sangiovese 2014"/>
    <s v="Full Container"/>
    <s v="Blue Mountains"/>
    <x v="210"/>
    <d v="2010-05-23T00:00:00"/>
    <n v="52"/>
    <n v="0.04"/>
    <n v="6.35"/>
    <n v="1.02"/>
    <n v="330.2"/>
  </r>
  <r>
    <n v="335"/>
    <n v="20261"/>
    <s v="Fred Reid"/>
    <s v="Road Cargo"/>
    <x v="1"/>
    <x v="3"/>
    <s v="Medium"/>
    <s v="Pinot Gris"/>
    <x v="0"/>
    <x v="3"/>
    <s v="Grgich Hills Chardonnay 2012"/>
    <s v="Large Crate"/>
    <s v="Albury"/>
    <x v="209"/>
    <d v="2013-05-21T00:00:00"/>
    <n v="27"/>
    <n v="0.02"/>
    <n v="65.989999999999995"/>
    <n v="8.99"/>
    <n v="1781.7299999999998"/>
  </r>
  <r>
    <n v="336"/>
    <n v="20807"/>
    <s v="Charles Freeman"/>
    <s v="Express Road Cargo"/>
    <x v="1"/>
    <x v="1"/>
    <s v="Not Specified"/>
    <s v="Sauvignon Blanc"/>
    <x v="0"/>
    <x v="3"/>
    <s v="Mercer Canyons Chardonnay 2013"/>
    <s v="Standard Size Crate"/>
    <s v="Launceston"/>
    <x v="168"/>
    <d v="2013-07-22T00:00:00"/>
    <n v="22"/>
    <n v="0.1"/>
    <n v="35.99"/>
    <n v="3.3"/>
    <n v="791.78000000000009"/>
  </r>
  <r>
    <n v="337"/>
    <n v="20807"/>
    <s v="Charles Freeman"/>
    <s v="Air Cargo"/>
    <x v="2"/>
    <x v="1"/>
    <s v="Not Specified"/>
    <s v="Champagne"/>
    <x v="0"/>
    <x v="3"/>
    <s v="Locations by Dave Phinney F Rose&quot;"/>
    <s v="Extra Large Crate"/>
    <s v="Launceston"/>
    <x v="168"/>
    <d v="2013-07-23T00:00:00"/>
    <n v="55"/>
    <n v="0.08"/>
    <n v="160.97999999999999"/>
    <n v="30"/>
    <n v="8853.9"/>
  </r>
  <r>
    <n v="338"/>
    <n v="20960"/>
    <s v="Joshua George"/>
    <s v="Express Road Cargo"/>
    <x v="1"/>
    <x v="2"/>
    <s v="Low"/>
    <s v="Chardonnay"/>
    <x v="0"/>
    <x v="3"/>
    <s v="Robert Oatley Sauvignon Blanc 2013"/>
    <s v="Large Crate"/>
    <s v="Bunbury"/>
    <x v="211"/>
    <d v="2012-11-23T00:00:00"/>
    <n v="65"/>
    <n v="0.1"/>
    <n v="10.97"/>
    <n v="6.5"/>
    <n v="713.05000000000007"/>
  </r>
  <r>
    <n v="339"/>
    <n v="21057"/>
    <s v="William Gilbert"/>
    <s v="Express Road Cargo"/>
    <x v="1"/>
    <x v="3"/>
    <s v="Low"/>
    <s v="Chardonnay"/>
    <x v="0"/>
    <x v="3"/>
    <s v="Villa Maria Private Bin Sauvignon Blanc 2015"/>
    <s v="Standard Size Crate"/>
    <s v="Broken Hill"/>
    <x v="212"/>
    <d v="2012-02-10T00:00:00"/>
    <n v="31"/>
    <n v="0.04"/>
    <n v="39.479999999999997"/>
    <n v="1.99"/>
    <n v="1223.8799999999999"/>
  </r>
  <r>
    <n v="340"/>
    <n v="21249"/>
    <s v="Ruth Martin"/>
    <s v="Express Road Cargo"/>
    <x v="0"/>
    <x v="3"/>
    <s v="Low"/>
    <s v="Sangiovese"/>
    <x v="0"/>
    <x v="3"/>
    <s v="Louis Roederer Cristal Brut 2006"/>
    <s v="Large Crate"/>
    <s v="Campbeltown"/>
    <x v="3"/>
    <d v="2011-09-21T00:00:00"/>
    <n v="40"/>
    <n v="0.02"/>
    <n v="48.58"/>
    <n v="3.99"/>
    <n v="1943.1999999999998"/>
  </r>
  <r>
    <n v="341"/>
    <n v="21249"/>
    <s v="Ruth Martin"/>
    <s v="Express Road Cargo"/>
    <x v="1"/>
    <x v="3"/>
    <s v="Low"/>
    <s v="Pinot Gris"/>
    <x v="0"/>
    <x v="3"/>
    <s v="Chardonnais Napa Valley Chardonnay 2013"/>
    <s v="Large Crate"/>
    <s v="Wollongong"/>
    <x v="213"/>
    <d v="2013-09-21T00:00:00"/>
    <n v="15"/>
    <n v="0.03"/>
    <n v="205.99"/>
    <n v="8.99"/>
    <n v="3089.8500000000004"/>
  </r>
  <r>
    <n v="342"/>
    <n v="21539"/>
    <s v="Cynthia Porter"/>
    <s v="Express Road Cargo"/>
    <x v="0"/>
    <x v="2"/>
    <s v="Medium"/>
    <s v="Pinot Noir"/>
    <x v="0"/>
    <x v="3"/>
    <s v="Francis Ford Coppola Sofia Rose 2014"/>
    <s v="Full Container"/>
    <s v="Mandurah"/>
    <x v="21"/>
    <d v="2013-07-10T00:00:00"/>
    <n v="25"/>
    <n v="0.04"/>
    <n v="21.98"/>
    <n v="8.32"/>
    <n v="549.5"/>
  </r>
  <r>
    <n v="343"/>
    <n v="21539"/>
    <s v="Cynthia Porter"/>
    <s v="Express Road Cargo"/>
    <x v="2"/>
    <x v="2"/>
    <s v="Medium"/>
    <s v="Champagne"/>
    <x v="0"/>
    <x v="3"/>
    <s v="Sutter Home White Zinfandel"/>
    <s v="Mini Crate"/>
    <s v="Albany"/>
    <x v="214"/>
    <d v="2011-07-09T00:00:00"/>
    <n v="47"/>
    <n v="0.05"/>
    <n v="71.37"/>
    <n v="69"/>
    <n v="3354.3900000000003"/>
  </r>
  <r>
    <n v="344"/>
    <n v="21572"/>
    <s v="Michelle Black"/>
    <s v="Express Road Cargo"/>
    <x v="2"/>
    <x v="0"/>
    <s v="Critical"/>
    <s v="Sangiovese Rose"/>
    <x v="0"/>
    <x v="3"/>
    <s v="Sutter Home White Zinfandel"/>
    <s v="Mini Crate"/>
    <s v="Darwin"/>
    <x v="215"/>
    <d v="2010-02-15T00:00:00"/>
    <n v="42"/>
    <n v="0.03"/>
    <n v="194.3"/>
    <n v="11.54"/>
    <n v="8160.6"/>
  </r>
  <r>
    <n v="345"/>
    <n v="21574"/>
    <s v="Jeremy Mason"/>
    <s v="Express Road Cargo"/>
    <x v="1"/>
    <x v="0"/>
    <s v="Critical"/>
    <s v="Chardonnay"/>
    <x v="0"/>
    <x v="3"/>
    <s v="Leeuwin Estate Art Series Chardonnay 2012"/>
    <s v="Standard Size Crate"/>
    <s v="Darwin"/>
    <x v="216"/>
    <d v="2011-01-16T00:00:00"/>
    <n v="33"/>
    <n v="0"/>
    <n v="2.12"/>
    <n v="1.99"/>
    <n v="69.960000000000008"/>
  </r>
  <r>
    <n v="346"/>
    <n v="21600"/>
    <s v="Clarence Burns"/>
    <s v="Express Road Cargo"/>
    <x v="0"/>
    <x v="0"/>
    <s v="Low"/>
    <s v="Sangiovese"/>
    <x v="0"/>
    <x v="3"/>
    <s v="Domaine Lafage Miraflors Rose 2013"/>
    <s v="Full Container"/>
    <s v="Palmerston"/>
    <x v="217"/>
    <d v="2011-04-11T00:00:00"/>
    <n v="17"/>
    <n v="0.03"/>
    <n v="10.14"/>
    <n v="2.27"/>
    <n v="172.38"/>
  </r>
  <r>
    <n v="347"/>
    <n v="21601"/>
    <s v="Daniel Bradley"/>
    <s v="Express Road Cargo"/>
    <x v="0"/>
    <x v="2"/>
    <s v="Low"/>
    <s v="Pinot Noir"/>
    <x v="0"/>
    <x v="3"/>
    <s v="Bollinger Brut Special Cuvee"/>
    <s v="Mini Crate"/>
    <s v="Mandurah"/>
    <x v="185"/>
    <d v="2012-04-06T00:00:00"/>
    <n v="22"/>
    <n v="0.09"/>
    <n v="113.64"/>
    <n v="35"/>
    <n v="2500.08"/>
  </r>
  <r>
    <n v="348"/>
    <n v="21636"/>
    <s v="Jack Patterson"/>
    <s v="Road Cargo"/>
    <x v="0"/>
    <x v="1"/>
    <s v="Low"/>
    <s v="Zinfandel"/>
    <x v="0"/>
    <x v="3"/>
    <s v="Roederer Estate Brut"/>
    <s v="Large Crate"/>
    <s v="Hobart"/>
    <x v="108"/>
    <d v="2010-08-17T00:00:00"/>
    <n v="29"/>
    <n v="0"/>
    <n v="22.38"/>
    <n v="15.1"/>
    <n v="649.02"/>
  </r>
  <r>
    <n v="349"/>
    <n v="21636"/>
    <s v="Jack Patterson"/>
    <s v="Express Road Cargo"/>
    <x v="0"/>
    <x v="1"/>
    <s v="Low"/>
    <s v="Merlot"/>
    <x v="0"/>
    <x v="3"/>
    <s v="Jean-Baptiste Adam Les Natures Cremant d'Alsace Brut"/>
    <s v="Large Crate"/>
    <s v="Hobart"/>
    <x v="108"/>
    <d v="2010-08-15T00:00:00"/>
    <n v="11"/>
    <n v="7.0000000000000007E-2"/>
    <n v="5.98"/>
    <n v="4.6900000000000004"/>
    <n v="65.78"/>
  </r>
  <r>
    <n v="350"/>
    <n v="21636"/>
    <s v="Jack Patterson"/>
    <s v="Express Road Cargo"/>
    <x v="1"/>
    <x v="1"/>
    <s v="Low"/>
    <s v="Chardonnay"/>
    <x v="0"/>
    <x v="3"/>
    <s v="Robert Oatley Sauvignon Blanc 2013"/>
    <s v="Standard Size Crate"/>
    <s v="Hobart"/>
    <x v="108"/>
    <d v="2010-08-10T00:00:00"/>
    <n v="63"/>
    <n v="0.02"/>
    <n v="55.99"/>
    <n v="3.3"/>
    <n v="3527.3700000000003"/>
  </r>
  <r>
    <n v="351"/>
    <n v="21670"/>
    <s v="Henry Sims"/>
    <s v="Express Road Cargo"/>
    <x v="2"/>
    <x v="1"/>
    <s v="High"/>
    <s v="Sangiovese Rose"/>
    <x v="0"/>
    <x v="3"/>
    <s v="Gerard Bertrand Cote des Roses Rose 2014"/>
    <s v="Large Crate"/>
    <s v="Ballarat"/>
    <x v="218"/>
    <d v="2012-01-12T00:00:00"/>
    <n v="27"/>
    <n v="0"/>
    <n v="78.69"/>
    <n v="19.989999999999998"/>
    <n v="2124.63"/>
  </r>
  <r>
    <n v="352"/>
    <n v="21760"/>
    <s v="Eric Wagner"/>
    <s v="Express Road Cargo"/>
    <x v="2"/>
    <x v="2"/>
    <s v="Not Specified"/>
    <s v="Sangiovese Rose"/>
    <x v="0"/>
    <x v="3"/>
    <s v="Domaine Lafage Miraflors Rose 2013"/>
    <s v="Large Crate"/>
    <s v="Rockingham"/>
    <x v="219"/>
    <d v="2012-01-31T00:00:00"/>
    <n v="10"/>
    <n v="0.08"/>
    <n v="7.38"/>
    <n v="5.21"/>
    <n v="73.8"/>
  </r>
  <r>
    <n v="353"/>
    <n v="21958"/>
    <s v="Brian Morrison"/>
    <s v="Express Road Cargo"/>
    <x v="0"/>
    <x v="0"/>
    <s v="High"/>
    <s v="Pinot Noir"/>
    <x v="0"/>
    <x v="3"/>
    <s v="Laurent-Perrier Brut Millesime 2006"/>
    <s v="Large Crate"/>
    <s v="Darwin"/>
    <x v="220"/>
    <d v="2010-06-06T00:00:00"/>
    <n v="21"/>
    <n v="0.09"/>
    <n v="363.25"/>
    <n v="19.989999999999998"/>
    <n v="7628.25"/>
  </r>
  <r>
    <n v="354"/>
    <n v="22051"/>
    <s v="Adam Larson"/>
    <s v="Express Road Cargo"/>
    <x v="0"/>
    <x v="1"/>
    <s v="Not Specified"/>
    <s v="Sangiovese"/>
    <x v="0"/>
    <x v="3"/>
    <s v="Pietradolce Etna Rosato 2014"/>
    <s v="Large Crate"/>
    <s v="Hobart"/>
    <x v="190"/>
    <d v="2013-01-01T00:00:00"/>
    <n v="78"/>
    <n v="0.01"/>
    <n v="4.9800000000000004"/>
    <n v="7.44"/>
    <n v="388.44000000000005"/>
  </r>
  <r>
    <n v="355"/>
    <n v="22115"/>
    <s v="Jeremy Mason"/>
    <s v="Air Cargo"/>
    <x v="1"/>
    <x v="0"/>
    <s v="Low"/>
    <s v="Pinot Gris"/>
    <x v="0"/>
    <x v="3"/>
    <s v="Mercer Canyons Chardonnay 2013"/>
    <s v="Extra Large Crate"/>
    <s v="Darwin"/>
    <x v="138"/>
    <d v="2013-06-15T00:00:00"/>
    <n v="8"/>
    <n v="0.02"/>
    <n v="145.44999999999999"/>
    <n v="17.850000000000001"/>
    <n v="1163.5999999999999"/>
  </r>
  <r>
    <n v="356"/>
    <n v="22147"/>
    <s v="Angela Price"/>
    <s v="Express Road Cargo"/>
    <x v="2"/>
    <x v="3"/>
    <s v="Low"/>
    <s v="Sangiovese Rose"/>
    <x v="0"/>
    <x v="3"/>
    <s v="Marques de Caceres Rioja Rosado 2014"/>
    <s v="Standard Size Crate"/>
    <s v="Tamworth"/>
    <x v="221"/>
    <d v="2010-01-20T00:00:00"/>
    <n v="37"/>
    <n v="0.04"/>
    <n v="22.72"/>
    <n v="8.99"/>
    <n v="840.64"/>
  </r>
  <r>
    <n v="357"/>
    <n v="22468"/>
    <s v="Timothy Powell"/>
    <s v="Express Road Cargo"/>
    <x v="0"/>
    <x v="1"/>
    <s v="Neutral"/>
    <s v="Pinot Noir"/>
    <x v="0"/>
    <x v="3"/>
    <s v="Chateau de Campuget Costieres de Nimes Tradition Rose 2015"/>
    <s v="Large Crate"/>
    <s v="Port Lincoln"/>
    <x v="222"/>
    <d v="2011-06-10T00:00:00"/>
    <n v="21"/>
    <n v="0"/>
    <n v="20.98"/>
    <n v="8.83"/>
    <n v="440.58"/>
  </r>
  <r>
    <n v="358"/>
    <n v="22468"/>
    <s v="Timothy Powell"/>
    <s v="Express Road Cargo"/>
    <x v="0"/>
    <x v="1"/>
    <s v="Neutral"/>
    <s v="Cabernet Sauvignon"/>
    <x v="0"/>
    <x v="3"/>
    <s v="Sutter Home Pink Moscato"/>
    <s v="Full Container"/>
    <s v="Mount Barker"/>
    <x v="222"/>
    <d v="2011-06-11T00:00:00"/>
    <n v="17"/>
    <n v="0.03"/>
    <n v="5.68"/>
    <n v="1.46"/>
    <n v="96.56"/>
  </r>
  <r>
    <n v="359"/>
    <n v="22468"/>
    <s v="Timothy Powell"/>
    <s v="Express Road Cargo"/>
    <x v="2"/>
    <x v="1"/>
    <s v="Neutral"/>
    <s v="Sangiovese Rose"/>
    <x v="0"/>
    <x v="3"/>
    <s v="Sutter Home Pink Moscato"/>
    <s v="Large Crate"/>
    <s v="Adelaide"/>
    <x v="222"/>
    <d v="2011-06-12T00:00:00"/>
    <n v="29"/>
    <n v="0"/>
    <n v="7.96"/>
    <n v="4.95"/>
    <n v="230.84"/>
  </r>
  <r>
    <n v="360"/>
    <n v="22656"/>
    <s v="Alan Duncan"/>
    <s v="Road Cargo"/>
    <x v="1"/>
    <x v="3"/>
    <s v="Not Specified"/>
    <s v="Pinot Gris"/>
    <x v="0"/>
    <x v="3"/>
    <s v="St. Supery Sauvignon Blanc 2015"/>
    <s v="Large Crate"/>
    <s v="Albury"/>
    <x v="223"/>
    <d v="2011-12-24T00:00:00"/>
    <n v="19"/>
    <n v="0.05"/>
    <n v="30.98"/>
    <n v="6.5"/>
    <n v="588.62"/>
  </r>
  <r>
    <n v="361"/>
    <n v="22727"/>
    <s v="Eric Evans"/>
    <s v="Express Road Cargo"/>
    <x v="0"/>
    <x v="2"/>
    <s v="Not Specified"/>
    <s v="Pinot Noir"/>
    <x v="0"/>
    <x v="3"/>
    <s v="Chateau Gaudrelle Cremant d'Loire Brut"/>
    <s v="Large Crate"/>
    <s v="Freemantle"/>
    <x v="127"/>
    <d v="2012-07-03T00:00:00"/>
    <n v="61"/>
    <n v="7.0000000000000007E-2"/>
    <n v="6.48"/>
    <n v="6.65"/>
    <n v="395.28000000000003"/>
  </r>
  <r>
    <n v="362"/>
    <n v="22755"/>
    <s v="Charles Gomez"/>
    <s v="Express Road Cargo"/>
    <x v="0"/>
    <x v="2"/>
    <s v="Medium"/>
    <s v="Merlot"/>
    <x v="0"/>
    <x v="3"/>
    <s v="Chateau d'Esclans Whispering Angel Rose 2014"/>
    <s v="Large Crate"/>
    <s v="Freemantle"/>
    <x v="114"/>
    <d v="2013-03-31T00:00:00"/>
    <n v="35"/>
    <n v="0"/>
    <n v="4.91"/>
    <n v="5.68"/>
    <n v="171.85"/>
  </r>
  <r>
    <n v="363"/>
    <n v="22755"/>
    <s v="Charles Gomez"/>
    <s v="Express Road Cargo"/>
    <x v="0"/>
    <x v="2"/>
    <s v="Medium"/>
    <s v="Zinfandel"/>
    <x v="0"/>
    <x v="3"/>
    <s v="Pietradolce Etna Rosato 2014"/>
    <s v="Large Crate"/>
    <s v="Perth"/>
    <x v="224"/>
    <d v="2010-04-01T00:00:00"/>
    <n v="45"/>
    <n v="0.04"/>
    <n v="5.34"/>
    <n v="2.99"/>
    <n v="240.29999999999998"/>
  </r>
  <r>
    <n v="364"/>
    <n v="22755"/>
    <s v="Charles Gomez"/>
    <s v="Express Road Cargo"/>
    <x v="1"/>
    <x v="2"/>
    <s v="Medium"/>
    <s v="Reisling"/>
    <x v="0"/>
    <x v="3"/>
    <s v="Chardonnais Napa Valley Chardonnay 2013"/>
    <s v="Standard Size Crate"/>
    <s v="Mandurah"/>
    <x v="224"/>
    <d v="2010-04-01T00:00:00"/>
    <n v="5"/>
    <n v="0.06"/>
    <n v="55.99"/>
    <n v="5"/>
    <n v="279.95"/>
  </r>
  <r>
    <n v="365"/>
    <n v="22787"/>
    <s v="Nicholas Perez"/>
    <s v="Road Cargo"/>
    <x v="0"/>
    <x v="1"/>
    <s v="Medium"/>
    <s v="Shiraz"/>
    <x v="0"/>
    <x v="3"/>
    <s v="Bollinger Brut Special Cuvee"/>
    <s v="Full Container"/>
    <s v="Hobart"/>
    <x v="225"/>
    <d v="2012-04-05T00:00:00"/>
    <n v="39"/>
    <n v="0.06"/>
    <n v="1.26"/>
    <n v="0.7"/>
    <n v="49.14"/>
  </r>
  <r>
    <n v="366"/>
    <n v="22848"/>
    <s v="Eric Wagner"/>
    <s v="Express Road Cargo"/>
    <x v="0"/>
    <x v="2"/>
    <s v="Not Specified"/>
    <s v="Malbec"/>
    <x v="0"/>
    <x v="3"/>
    <s v="Gerard Bertrand Cote des Roses Rose 2014"/>
    <s v="Mini Crate"/>
    <s v="Busseltol"/>
    <x v="226"/>
    <d v="2012-12-11T00:00:00"/>
    <n v="40"/>
    <n v="0.01"/>
    <n v="4.4800000000000004"/>
    <n v="49"/>
    <n v="179.20000000000002"/>
  </r>
  <r>
    <n v="367"/>
    <n v="22848"/>
    <s v="Eric Wagner"/>
    <s v="Air Cargo"/>
    <x v="2"/>
    <x v="2"/>
    <s v="Not Specified"/>
    <s v="Grenache Rose"/>
    <x v="0"/>
    <x v="3"/>
    <s v="Gerard Bertrand Cote des Roses Rose 2014"/>
    <s v="Extra Large Crate"/>
    <s v="Bunbury"/>
    <x v="226"/>
    <d v="2012-12-12T00:00:00"/>
    <n v="90"/>
    <n v="0.02"/>
    <n v="130.97999999999999"/>
    <n v="30"/>
    <n v="11788.199999999999"/>
  </r>
  <r>
    <n v="368"/>
    <n v="22848"/>
    <s v="Eric Wagner"/>
    <s v="Express Road Cargo"/>
    <x v="1"/>
    <x v="2"/>
    <s v="Not Specified"/>
    <s v="Sauvignon Blanc"/>
    <x v="0"/>
    <x v="3"/>
    <s v="Robert Oatley Sauvignon Blanc 2013"/>
    <s v="Large Crate"/>
    <s v="Freemantle"/>
    <x v="226"/>
    <d v="2012-12-12T00:00:00"/>
    <n v="8"/>
    <n v="0.09"/>
    <n v="15.98"/>
    <n v="6.5"/>
    <n v="127.84"/>
  </r>
  <r>
    <n v="369"/>
    <n v="22885"/>
    <s v="Anthony Rice"/>
    <s v="Express Road Cargo"/>
    <x v="0"/>
    <x v="1"/>
    <s v="Medium"/>
    <s v="Sangiovese"/>
    <x v="0"/>
    <x v="3"/>
    <s v="Marques de Caceres Rioja Rosado 2014"/>
    <s v="Full Container"/>
    <s v="Launceston"/>
    <x v="227"/>
    <d v="2013-11-25T00:00:00"/>
    <n v="14"/>
    <n v="0.05"/>
    <n v="12.88"/>
    <n v="4.59"/>
    <n v="180.32000000000002"/>
  </r>
  <r>
    <n v="370"/>
    <n v="23042"/>
    <s v="Eric Wagner"/>
    <s v="Express Road Cargo"/>
    <x v="0"/>
    <x v="2"/>
    <s v="Medium"/>
    <s v="Pinot Noir"/>
    <x v="0"/>
    <x v="3"/>
    <s v="JCB N¬∞21 Brut Cremant de Bourgogne"/>
    <s v="Large Crate"/>
    <s v="Mandurah"/>
    <x v="123"/>
    <d v="2010-04-27T00:00:00"/>
    <n v="20"/>
    <n v="0.04"/>
    <n v="419.19"/>
    <n v="19.989999999999998"/>
    <n v="8383.7999999999993"/>
  </r>
  <r>
    <n v="371"/>
    <n v="23140"/>
    <s v="Willie Reyes"/>
    <s v="Express Road Cargo"/>
    <x v="2"/>
    <x v="1"/>
    <s v="High"/>
    <s v="Cremant"/>
    <x v="0"/>
    <x v="3"/>
    <s v="Pietradolce Etna Rosato 2014"/>
    <s v="Standard Size Crate"/>
    <s v="Canberra"/>
    <x v="228"/>
    <d v="2013-02-10T00:00:00"/>
    <n v="18"/>
    <n v="0.05"/>
    <n v="99.23"/>
    <n v="8.99"/>
    <n v="1786.14"/>
  </r>
  <r>
    <n v="372"/>
    <n v="23140"/>
    <s v="Willie Reyes"/>
    <s v="Express Road Cargo"/>
    <x v="0"/>
    <x v="1"/>
    <s v="High"/>
    <s v="Sangiovese"/>
    <x v="0"/>
    <x v="3"/>
    <s v="Gerard Bertrand Cote des Roses Rose 2014"/>
    <s v="Full Container"/>
    <s v="Port Lincoln"/>
    <x v="228"/>
    <d v="2013-02-08T00:00:00"/>
    <n v="16"/>
    <n v="0.02"/>
    <n v="7.08"/>
    <n v="2.35"/>
    <n v="113.28"/>
  </r>
  <r>
    <n v="373"/>
    <n v="23172"/>
    <s v="Margaret Gibson"/>
    <s v="Express Road Cargo"/>
    <x v="1"/>
    <x v="3"/>
    <s v="Low"/>
    <s v="Reisling"/>
    <x v="0"/>
    <x v="3"/>
    <s v="Chardonnais Napa Valley Chardonnay 2013"/>
    <s v="Loose Wrap"/>
    <s v="Paramatta"/>
    <x v="229"/>
    <d v="2013-04-29T00:00:00"/>
    <n v="13"/>
    <n v="7.0000000000000007E-2"/>
    <n v="96.45"/>
    <n v="13.99"/>
    <n v="1253.8500000000001"/>
  </r>
  <r>
    <n v="374"/>
    <n v="23271"/>
    <s v="Julia Wood"/>
    <s v="Air Cargo"/>
    <x v="1"/>
    <x v="2"/>
    <s v="High"/>
    <s v="Pinot Gris"/>
    <x v="0"/>
    <x v="3"/>
    <s v="St. Supery Sauvignon Blanc 2015"/>
    <s v="Extra Large Crate"/>
    <s v="Busseltol"/>
    <x v="230"/>
    <d v="2011-11-04T00:00:00"/>
    <n v="3"/>
    <n v="0.09"/>
    <n v="808.49"/>
    <n v="55.3"/>
    <n v="2425.4700000000003"/>
  </r>
  <r>
    <n v="375"/>
    <n v="23617"/>
    <s v="Cynthia Porter"/>
    <s v="Road Cargo"/>
    <x v="0"/>
    <x v="2"/>
    <s v="Not Specified"/>
    <s v="Shiraz"/>
    <x v="0"/>
    <x v="3"/>
    <s v="Pietradolce Etna Rosato 2014"/>
    <s v="Large Crate"/>
    <s v="Albany"/>
    <x v="231"/>
    <d v="2012-05-07T00:00:00"/>
    <n v="9"/>
    <n v="0.04"/>
    <n v="37.700000000000003"/>
    <n v="2.99"/>
    <n v="339.3"/>
  </r>
  <r>
    <n v="376"/>
    <n v="23751"/>
    <s v="Nicholas Perez"/>
    <s v="Air Cargo"/>
    <x v="2"/>
    <x v="1"/>
    <s v="Medium"/>
    <s v="Grenache Rose"/>
    <x v="0"/>
    <x v="3"/>
    <s v="Chateau d'Esclans Garrus Rose 2013"/>
    <s v="Small Crate"/>
    <s v="Launceston"/>
    <x v="232"/>
    <d v="2010-03-19T00:00:00"/>
    <n v="44"/>
    <n v="0.01"/>
    <n v="220.98"/>
    <n v="64.66"/>
    <n v="9723.119999999999"/>
  </r>
  <r>
    <n v="377"/>
    <n v="23781"/>
    <s v="Clarence Burns"/>
    <s v="Express Road Cargo"/>
    <x v="0"/>
    <x v="0"/>
    <s v="Critical"/>
    <s v="Pinot Noir"/>
    <x v="0"/>
    <x v="3"/>
    <s v="Domaine Lafond Roc-Epine Tavel Rose 2014"/>
    <s v="Large Crate"/>
    <s v="Darwin"/>
    <x v="233"/>
    <d v="2012-11-02T00:00:00"/>
    <n v="59"/>
    <n v="0"/>
    <n v="6.48"/>
    <n v="5.84"/>
    <n v="382.32000000000005"/>
  </r>
  <r>
    <n v="378"/>
    <n v="23782"/>
    <s v="William Gilbert"/>
    <s v="Air Cargo"/>
    <x v="2"/>
    <x v="3"/>
    <s v="Low"/>
    <s v="Grenache Rose"/>
    <x v="0"/>
    <x v="3"/>
    <s v="La Playa Estate Cabernet Sauvignon Rose 2015"/>
    <s v="Extra Large Crate"/>
    <s v="Broken Hill"/>
    <x v="104"/>
    <d v="2011-01-10T00:00:00"/>
    <n v="46"/>
    <n v="0.09"/>
    <n v="500.98"/>
    <n v="26"/>
    <n v="23045.08"/>
  </r>
  <r>
    <n v="379"/>
    <n v="23782"/>
    <s v="William Gilbert"/>
    <s v="Express Road Cargo"/>
    <x v="0"/>
    <x v="3"/>
    <s v="Low"/>
    <s v="Cabernet Sauvignon"/>
    <x v="0"/>
    <x v="3"/>
    <s v="Laurent-Perrier Brut Rose"/>
    <s v="Mini Crate"/>
    <s v="Paramatta"/>
    <x v="104"/>
    <d v="2011-01-15T00:00:00"/>
    <n v="7"/>
    <n v="0.09"/>
    <n v="20.34"/>
    <n v="35"/>
    <n v="142.38"/>
  </r>
  <r>
    <n v="380"/>
    <n v="23877"/>
    <s v="Eric Wagner"/>
    <s v="Express Road Cargo"/>
    <x v="1"/>
    <x v="2"/>
    <s v="Not Specified"/>
    <s v="Sauvignon Blanc"/>
    <x v="0"/>
    <x v="3"/>
    <s v="Cloudy Bay Sauvignon Blanc 2015"/>
    <s v="Large Crate"/>
    <s v="Busseltol"/>
    <x v="234"/>
    <d v="2010-07-12T00:00:00"/>
    <n v="37"/>
    <n v="7.0000000000000007E-2"/>
    <n v="65.989999999999995"/>
    <n v="8.8000000000000007"/>
    <n v="2441.6299999999997"/>
  </r>
  <r>
    <n v="381"/>
    <n v="23877"/>
    <s v="Eric Wagner"/>
    <s v="Road Cargo"/>
    <x v="1"/>
    <x v="2"/>
    <s v="Not Specified"/>
    <s v="Reisling"/>
    <x v="0"/>
    <x v="3"/>
    <s v="St. Supery Sauvignon Blanc 2015"/>
    <s v="Standard Size Crate"/>
    <s v="Perth"/>
    <x v="234"/>
    <d v="2010-07-14T00:00:00"/>
    <n v="42"/>
    <n v="0"/>
    <n v="10.01"/>
    <n v="1.99"/>
    <n v="420.42"/>
  </r>
  <r>
    <n v="382"/>
    <n v="23940"/>
    <s v="Joseph Marshall"/>
    <s v="Express Road Cargo"/>
    <x v="0"/>
    <x v="3"/>
    <s v="Medium"/>
    <s v="Shiraz"/>
    <x v="0"/>
    <x v="3"/>
    <s v="Domaine Lafage Miraflors Rose 2013"/>
    <s v="Mini Crate"/>
    <s v="Queanbeyan"/>
    <x v="235"/>
    <d v="2012-04-09T00:00:00"/>
    <n v="22"/>
    <n v="0.03"/>
    <n v="4.4800000000000004"/>
    <n v="49"/>
    <n v="98.56"/>
  </r>
  <r>
    <n v="383"/>
    <n v="23940"/>
    <s v="Joseph Marshall"/>
    <s v="Air Cargo"/>
    <x v="2"/>
    <x v="3"/>
    <s v="Medium"/>
    <s v="Grenache Rose"/>
    <x v="0"/>
    <x v="3"/>
    <s v="Orin Swift Cellars Fragile Rose 2014"/>
    <s v="Extra Large Crate"/>
    <s v="Goulburn"/>
    <x v="235"/>
    <d v="2012-04-11T00:00:00"/>
    <n v="12"/>
    <n v="0.02"/>
    <n v="150.88999999999999"/>
    <n v="60.2"/>
    <n v="1810.6799999999998"/>
  </r>
  <r>
    <n v="384"/>
    <n v="23968"/>
    <s v="Victor Castillo"/>
    <s v="Express Road Cargo"/>
    <x v="0"/>
    <x v="2"/>
    <s v="Critical"/>
    <s v="Merlot"/>
    <x v="0"/>
    <x v="3"/>
    <s v="Locations by Dave Phinney F Rose"/>
    <s v="Large Crate"/>
    <s v="Albany"/>
    <x v="236"/>
    <d v="2012-03-07T00:00:00"/>
    <n v="21"/>
    <n v="0.05"/>
    <n v="6.48"/>
    <n v="5.84"/>
    <n v="136.08000000000001"/>
  </r>
  <r>
    <n v="385"/>
    <n v="24193"/>
    <s v="Lawrence Allen"/>
    <s v="Air Cargo"/>
    <x v="2"/>
    <x v="1"/>
    <s v="High"/>
    <s v="Champagne"/>
    <x v="0"/>
    <x v="3"/>
    <s v="Domaine Lafage Miraflors Rose 2013"/>
    <s v="Small Crate"/>
    <s v="Mount Gambier"/>
    <x v="237"/>
    <d v="2010-03-16T00:00:00"/>
    <n v="45"/>
    <n v="0.02"/>
    <n v="200.98"/>
    <n v="55.96"/>
    <n v="9044.1"/>
  </r>
  <r>
    <n v="386"/>
    <n v="24193"/>
    <s v="Lawrence Allen"/>
    <s v="Express Road Cargo"/>
    <x v="0"/>
    <x v="1"/>
    <s v="High"/>
    <s v="Zinfandel"/>
    <x v="0"/>
    <x v="3"/>
    <s v="Sutter Home Pink Moscato"/>
    <s v="Large Crate"/>
    <s v="Mount Barker"/>
    <x v="237"/>
    <d v="2010-03-15T00:00:00"/>
    <n v="24"/>
    <n v="0.02"/>
    <n v="4.28"/>
    <n v="5.17"/>
    <n v="102.72"/>
  </r>
  <r>
    <n v="387"/>
    <n v="24193"/>
    <s v="Lawrence Allen"/>
    <s v="Express Road Cargo"/>
    <x v="1"/>
    <x v="1"/>
    <s v="High"/>
    <s v="Reisling"/>
    <x v="0"/>
    <x v="3"/>
    <s v="Robert Oatley Signature Chardonnay 2013"/>
    <s v="Full Container"/>
    <s v="Mount Barker"/>
    <x v="237"/>
    <d v="2010-03-16T00:00:00"/>
    <n v="19"/>
    <n v="0.04"/>
    <n v="85.99"/>
    <n v="0.99"/>
    <n v="1633.81"/>
  </r>
  <r>
    <n v="388"/>
    <n v="24294"/>
    <s v="Rose Hart"/>
    <s v="Air Cargo"/>
    <x v="1"/>
    <x v="2"/>
    <s v="High"/>
    <s v="Reisling"/>
    <x v="0"/>
    <x v="3"/>
    <s v="Dog Point Vineyard Sauvignon Blanc 2014"/>
    <s v="Extra Large Crate"/>
    <s v="Bunbury"/>
    <x v="238"/>
    <d v="2010-08-03T00:00:00"/>
    <n v="43"/>
    <n v="0.03"/>
    <n v="200.97"/>
    <n v="15.59"/>
    <n v="8641.7099999999991"/>
  </r>
  <r>
    <n v="389"/>
    <n v="24356"/>
    <s v="Ruth Martin"/>
    <s v="Air Cargo"/>
    <x v="2"/>
    <x v="3"/>
    <s v="Medium"/>
    <s v="Grenache Rose"/>
    <x v="0"/>
    <x v="3"/>
    <s v="Pietradolce Etna Rosato 2014"/>
    <s v="Extra Large Crate"/>
    <s v="Cessnock"/>
    <x v="239"/>
    <d v="2011-05-13T00:00:00"/>
    <n v="54"/>
    <n v="0.06"/>
    <n v="350.99"/>
    <n v="39"/>
    <n v="18953.46"/>
  </r>
  <r>
    <n v="390"/>
    <n v="24455"/>
    <s v="Jack Patterson"/>
    <s v="Express Road Cargo"/>
    <x v="1"/>
    <x v="1"/>
    <s v="Not Specified"/>
    <s v="Chardonnay"/>
    <x v="0"/>
    <x v="3"/>
    <s v="Angeline Sauvignon Blanc 2014"/>
    <s v="Standard Size Crate"/>
    <s v="Devonport"/>
    <x v="172"/>
    <d v="2013-12-08T00:00:00"/>
    <n v="16"/>
    <n v="0"/>
    <n v="20.89"/>
    <n v="1.99"/>
    <n v="334.24"/>
  </r>
  <r>
    <n v="391"/>
    <n v="24455"/>
    <s v="Jack Patterson"/>
    <s v="Express Road Cargo"/>
    <x v="0"/>
    <x v="1"/>
    <s v="Not Specified"/>
    <s v="Merlot"/>
    <x v="0"/>
    <x v="3"/>
    <s v="Bollinger Brut Special Cuvee"/>
    <s v="Full Container"/>
    <s v="Launceston"/>
    <x v="240"/>
    <d v="2010-12-09T00:00:00"/>
    <n v="76"/>
    <n v="7.0000000000000007E-2"/>
    <n v="3.98"/>
    <n v="0.83"/>
    <n v="302.48"/>
  </r>
  <r>
    <n v="392"/>
    <n v="24486"/>
    <s v="Richard Hernandez"/>
    <s v="Express Road Cargo"/>
    <x v="1"/>
    <x v="3"/>
    <s v="Medium"/>
    <s v="Reisling"/>
    <x v="0"/>
    <x v="3"/>
    <s v="Lucky Chardonnay 2012"/>
    <s v="Standard Size Crate"/>
    <s v="Wagga Wagga"/>
    <x v="241"/>
    <d v="2012-04-23T00:00:00"/>
    <n v="3"/>
    <n v="0.03"/>
    <n v="8.1199999999999992"/>
    <n v="2.83"/>
    <n v="24.36"/>
  </r>
  <r>
    <n v="393"/>
    <n v="24486"/>
    <s v="Richard Hernandez"/>
    <s v="Express Road Cargo"/>
    <x v="0"/>
    <x v="3"/>
    <s v="Medium"/>
    <s v="Malbec"/>
    <x v="0"/>
    <x v="3"/>
    <s v="Chateau d'Esclans Whispering Angel Rose 2014"/>
    <s v="Full Container"/>
    <s v="Goulburn"/>
    <x v="241"/>
    <d v="2012-04-23T00:00:00"/>
    <n v="16"/>
    <n v="0"/>
    <n v="1.76"/>
    <n v="0.7"/>
    <n v="28.16"/>
  </r>
  <r>
    <n v="394"/>
    <n v="24519"/>
    <s v="Fred Reid"/>
    <s v="Express Road Cargo"/>
    <x v="0"/>
    <x v="3"/>
    <s v="Critical"/>
    <s v="Zinfandel"/>
    <x v="0"/>
    <x v="3"/>
    <s v="La Playa Estate Cabernet Sauvignon Rose 2015"/>
    <s v="Large Crate"/>
    <s v="Dubbo"/>
    <x v="242"/>
    <d v="2012-06-12T00:00:00"/>
    <n v="36"/>
    <n v="0.03"/>
    <n v="5.34"/>
    <n v="5.63"/>
    <n v="192.24"/>
  </r>
  <r>
    <n v="395"/>
    <n v="24577"/>
    <s v="Susan Chavez"/>
    <s v="Express Road Cargo"/>
    <x v="0"/>
    <x v="2"/>
    <s v="Medium"/>
    <s v="Sangiovese"/>
    <x v="0"/>
    <x v="3"/>
    <s v="Lucien Albrecht Cremant d'Alsace Brut Rose"/>
    <s v="Large Crate"/>
    <s v="Mandurah"/>
    <x v="12"/>
    <d v="2011-03-02T00:00:00"/>
    <n v="8"/>
    <n v="0.05"/>
    <n v="22.84"/>
    <n v="5.47"/>
    <n v="182.72"/>
  </r>
  <r>
    <n v="396"/>
    <n v="24610"/>
    <s v="Jerry Robinson"/>
    <s v="Air Cargo"/>
    <x v="2"/>
    <x v="2"/>
    <s v="Not Specified"/>
    <s v="Champagne"/>
    <x v="0"/>
    <x v="3"/>
    <s v="Chateau de Campuget Costieres de Nimes Tradition Rose 2015"/>
    <s v="Extra Large Crate"/>
    <s v="Mandurah"/>
    <x v="243"/>
    <d v="2011-01-20T00:00:00"/>
    <n v="4"/>
    <n v="0.01"/>
    <n v="200.98"/>
    <n v="23.76"/>
    <n v="803.92"/>
  </r>
  <r>
    <n v="397"/>
    <n v="24806"/>
    <s v="Jimmy Alvarez"/>
    <s v="Express Road Cargo"/>
    <x v="0"/>
    <x v="1"/>
    <s v="Not Specified"/>
    <s v="Pinot Noir"/>
    <x v="0"/>
    <x v="3"/>
    <s v="Simonnet-Febvre Cremant de Bourgogne Blanc"/>
    <s v="Large Crate"/>
    <s v="Port Lincoln"/>
    <x v="66"/>
    <d v="2011-09-08T00:00:00"/>
    <n v="36"/>
    <n v="0.05"/>
    <n v="5.18"/>
    <n v="5.74"/>
    <n v="186.48"/>
  </r>
  <r>
    <n v="398"/>
    <n v="24869"/>
    <s v="Daniel Bradley"/>
    <s v="Express Road Cargo"/>
    <x v="0"/>
    <x v="2"/>
    <s v="Not Specified"/>
    <s v="Zinfandel"/>
    <x v="0"/>
    <x v="3"/>
    <s v="Gerard Bertrand Cote des Roses Rose 2014"/>
    <s v="Large Crate"/>
    <s v="Perth"/>
    <x v="244"/>
    <d v="2010-06-11T00:00:00"/>
    <n v="21"/>
    <n v="0.05"/>
    <n v="8.85"/>
    <n v="5.6"/>
    <n v="185.85"/>
  </r>
  <r>
    <n v="399"/>
    <n v="24903"/>
    <s v="Daniel Butler"/>
    <s v="Express Road Cargo"/>
    <x v="0"/>
    <x v="1"/>
    <s v="Low"/>
    <s v="Shiraz"/>
    <x v="0"/>
    <x v="3"/>
    <s v="Schramsberg Cremant Demi-Sec 2011"/>
    <s v="Large Crate"/>
    <s v="Devonport"/>
    <x v="245"/>
    <d v="2011-10-26T00:00:00"/>
    <n v="59"/>
    <n v="0.05"/>
    <n v="48.91"/>
    <n v="5.81"/>
    <n v="2885.6899999999996"/>
  </r>
  <r>
    <n v="400"/>
    <n v="24931"/>
    <s v="Willie Reyes"/>
    <s v="Express Road Cargo"/>
    <x v="0"/>
    <x v="1"/>
    <s v="Low"/>
    <s v="Malbec"/>
    <x v="0"/>
    <x v="3"/>
    <s v="Chateau Gaudrelle Cremant d'Loire Brut"/>
    <s v="Large Crate"/>
    <s v="Port Adelaide"/>
    <x v="33"/>
    <d v="2012-11-11T00:00:00"/>
    <n v="31"/>
    <n v="0.05"/>
    <n v="16.739999999999998"/>
    <n v="5.08"/>
    <n v="518.93999999999994"/>
  </r>
  <r>
    <n v="401"/>
    <n v="24993"/>
    <s v="Lawrence Allen"/>
    <s v="Express Road Cargo"/>
    <x v="1"/>
    <x v="1"/>
    <s v="High"/>
    <s v="Sauvignon Blanc"/>
    <x v="0"/>
    <x v="3"/>
    <s v="The White Knight Sauvignon Blanc 2014"/>
    <s v="Standard Size Crate"/>
    <s v="Mount Barker"/>
    <x v="246"/>
    <d v="2013-03-13T00:00:00"/>
    <n v="36"/>
    <n v="0.09"/>
    <n v="55.99"/>
    <n v="2.5"/>
    <n v="2015.64"/>
  </r>
  <r>
    <n v="402"/>
    <n v="25062"/>
    <s v="Brian Morrison"/>
    <s v="Express Road Cargo"/>
    <x v="0"/>
    <x v="0"/>
    <s v="Critical"/>
    <s v="Zinfandel"/>
    <x v="0"/>
    <x v="3"/>
    <s v="Lucien Albrecht Cremant d'Alsace Brut"/>
    <s v="Loose Wrap"/>
    <s v="Palmerston"/>
    <x v="247"/>
    <d v="2011-11-01T00:00:00"/>
    <n v="9"/>
    <n v="0.03"/>
    <n v="14.42"/>
    <n v="6.75"/>
    <n v="129.78"/>
  </r>
  <r>
    <n v="403"/>
    <n v="25062"/>
    <s v="Brian Morrison"/>
    <s v="Express Road Cargo"/>
    <x v="0"/>
    <x v="0"/>
    <s v="Critical"/>
    <s v="Shiraz"/>
    <x v="0"/>
    <x v="4"/>
    <s v="La Playa Estate Cabernet Sauvignon Rose 2015"/>
    <s v="Large Crate"/>
    <s v="Palmerston"/>
    <x v="247"/>
    <d v="2011-11-01T00:00:00"/>
    <n v="16"/>
    <n v="0.04"/>
    <n v="420.98"/>
    <n v="19.989999999999998"/>
    <n v="6735.68"/>
  </r>
  <r>
    <n v="404"/>
    <n v="25473"/>
    <s v="Martin Peters"/>
    <s v="Air Cargo"/>
    <x v="1"/>
    <x v="1"/>
    <s v="High"/>
    <s v="Pinot Gris"/>
    <x v="0"/>
    <x v="4"/>
    <s v="Hewitson LuLu Sauvignon Blanc 2014"/>
    <s v="Extra Large Crate"/>
    <s v="Hobart"/>
    <x v="17"/>
    <d v="2013-10-16T00:00:00"/>
    <n v="76"/>
    <n v="0.05"/>
    <n v="500.98"/>
    <n v="28.14"/>
    <n v="38074.480000000003"/>
  </r>
  <r>
    <n v="405"/>
    <n v="25473"/>
    <s v="Martin Peters"/>
    <s v="Express Road Cargo"/>
    <x v="0"/>
    <x v="1"/>
    <s v="High"/>
    <s v="Shiraz"/>
    <x v="0"/>
    <x v="4"/>
    <s v="Schramsberg Cremant Demi-Sec 2011"/>
    <s v="Large Crate"/>
    <s v="Launceston"/>
    <x v="17"/>
    <d v="2013-10-17T00:00:00"/>
    <n v="42"/>
    <n v="0.08"/>
    <n v="40.99"/>
    <n v="17.48"/>
    <n v="1721.5800000000002"/>
  </r>
  <r>
    <n v="406"/>
    <n v="25569"/>
    <s v="Christopher Mitchell"/>
    <s v="Express Road Cargo"/>
    <x v="0"/>
    <x v="3"/>
    <s v="High"/>
    <s v="Shiraz"/>
    <x v="0"/>
    <x v="4"/>
    <s v="La Playa Estate Cabernet Sauvignon Rose 2015"/>
    <s v="Large Crate"/>
    <s v="Newcastle"/>
    <x v="21"/>
    <d v="2013-07-11T00:00:00"/>
    <n v="38"/>
    <n v="0.09"/>
    <n v="12.28"/>
    <n v="6.47"/>
    <n v="466.64"/>
  </r>
  <r>
    <n v="407"/>
    <n v="25669"/>
    <s v="Julia Wood"/>
    <s v="Express Road Cargo"/>
    <x v="0"/>
    <x v="2"/>
    <s v="Critical"/>
    <s v="Pinot Noir"/>
    <x v="0"/>
    <x v="4"/>
    <s v="Sutter Home White Zinfandel"/>
    <s v="Large Crate"/>
    <s v="Rockingham"/>
    <x v="200"/>
    <d v="2012-01-16T00:00:00"/>
    <n v="13"/>
    <n v="0.02"/>
    <n v="3.69"/>
    <n v="0.5"/>
    <n v="47.97"/>
  </r>
  <r>
    <n v="408"/>
    <n v="25697"/>
    <s v="Henry Sims"/>
    <s v="Express Road Cargo"/>
    <x v="1"/>
    <x v="1"/>
    <s v="Low"/>
    <s v="Chardonnay"/>
    <x v="0"/>
    <x v="4"/>
    <s v="Dog Point Vineyard Sauvignon Blanc 2014"/>
    <s v="Standard Size Crate"/>
    <s v="Wodonga"/>
    <x v="248"/>
    <d v="2012-04-26T00:00:00"/>
    <n v="52"/>
    <n v="0.02"/>
    <n v="8.4600000000000009"/>
    <n v="3.62"/>
    <n v="439.92000000000007"/>
  </r>
  <r>
    <n v="409"/>
    <n v="25830"/>
    <s v="Charles Freeman"/>
    <s v="Express Road Cargo"/>
    <x v="0"/>
    <x v="1"/>
    <s v="Low"/>
    <s v="Sangiovese"/>
    <x v="0"/>
    <x v="4"/>
    <s v="Pierre Sparr Cremant d'Alsace Reserve Brut Rose"/>
    <s v="Large Crate"/>
    <s v="Hobart"/>
    <x v="50"/>
    <d v="2011-05-06T00:00:00"/>
    <n v="7"/>
    <n v="0.1"/>
    <n v="4.0599999999999996"/>
    <n v="6.89"/>
    <n v="28.419999999999998"/>
  </r>
  <r>
    <n v="410"/>
    <n v="25830"/>
    <s v="Charles Freeman"/>
    <s v="Express Road Cargo"/>
    <x v="0"/>
    <x v="1"/>
    <s v="Low"/>
    <s v="Pinot Noir"/>
    <x v="0"/>
    <x v="4"/>
    <s v="Chateau d'Esclans Garrus Rose 2013"/>
    <s v="Large Crate"/>
    <s v="Devonport"/>
    <x v="50"/>
    <d v="2011-05-11T00:00:00"/>
    <n v="16"/>
    <n v="0.05"/>
    <n v="15.28"/>
    <n v="10.91"/>
    <n v="244.48"/>
  </r>
  <r>
    <n v="411"/>
    <n v="26021"/>
    <s v="Eric Wagner"/>
    <s v="Express Road Cargo"/>
    <x v="1"/>
    <x v="2"/>
    <s v="Critical"/>
    <s v="Sauvignon Blanc"/>
    <x v="0"/>
    <x v="4"/>
    <s v="Hewitson LuLu Sauvignon Blanc 2014"/>
    <s v="Loose Wrap"/>
    <s v="Perth"/>
    <x v="249"/>
    <d v="2013-09-16T00:00:00"/>
    <n v="36"/>
    <n v="0"/>
    <n v="20.99"/>
    <n v="4.8099999999999996"/>
    <n v="755.64"/>
  </r>
  <r>
    <n v="412"/>
    <n v="26214"/>
    <s v="Lawrence Allen"/>
    <s v="Road Cargo"/>
    <x v="0"/>
    <x v="1"/>
    <s v="Medium"/>
    <s v="Malbec"/>
    <x v="0"/>
    <x v="4"/>
    <s v="La Playa Estate Cabernet Sauvignon Rose 2015"/>
    <s v="Large Crate"/>
    <s v="Mount Gambier"/>
    <x v="250"/>
    <d v="2012-11-21T00:00:00"/>
    <n v="65"/>
    <n v="0.1"/>
    <n v="15.74"/>
    <n v="1.39"/>
    <n v="1023.1"/>
  </r>
  <r>
    <n v="413"/>
    <n v="26214"/>
    <s v="Lawrence Allen"/>
    <s v="Express Road Cargo"/>
    <x v="2"/>
    <x v="1"/>
    <s v="Medium"/>
    <s v="Sangiovese Rose"/>
    <x v="0"/>
    <x v="4"/>
    <s v="Orin Swift Cellars Fragile Rose 2014"/>
    <s v="Large Crate"/>
    <s v="Mount Barker"/>
    <x v="250"/>
    <d v="2012-11-21T00:00:00"/>
    <n v="139"/>
    <n v="0.08"/>
    <n v="46.94"/>
    <n v="6.77"/>
    <n v="6524.66"/>
  </r>
  <r>
    <n v="414"/>
    <n v="26274"/>
    <s v="Jesse Gomez"/>
    <s v="Express Road Cargo"/>
    <x v="0"/>
    <x v="1"/>
    <s v="High"/>
    <s v="Merlot"/>
    <x v="0"/>
    <x v="4"/>
    <s v="Simonnet-Febvre Cremant de Bourgogne Blanc"/>
    <s v="Full Container"/>
    <s v="Burnie"/>
    <x v="251"/>
    <d v="2013-06-13T00:00:00"/>
    <n v="62"/>
    <n v="0.06"/>
    <n v="9.11"/>
    <n v="2.15"/>
    <n v="564.81999999999994"/>
  </r>
  <r>
    <n v="415"/>
    <n v="26342"/>
    <s v="Joseph Marshall"/>
    <s v="Express Road Cargo"/>
    <x v="0"/>
    <x v="3"/>
    <s v="Low"/>
    <s v="Shiraz"/>
    <x v="0"/>
    <x v="4"/>
    <s v="Chateau Gaudrelle Cremant d'Loire Brut"/>
    <s v="Large Crate"/>
    <s v="Paramatta"/>
    <x v="252"/>
    <d v="2010-10-27T00:00:00"/>
    <n v="43"/>
    <n v="0.02"/>
    <n v="9.99"/>
    <n v="11.59"/>
    <n v="429.57"/>
  </r>
  <r>
    <n v="416"/>
    <n v="26342"/>
    <s v="Joseph Marshall"/>
    <s v="Express Road Cargo"/>
    <x v="0"/>
    <x v="3"/>
    <s v="Low"/>
    <s v="Malbec"/>
    <x v="0"/>
    <x v="4"/>
    <s v="Lucien Albrecht Cremant d'Alsace Brut Rose"/>
    <s v="Large Crate"/>
    <s v="Orange"/>
    <x v="252"/>
    <d v="2010-10-23T00:00:00"/>
    <n v="74"/>
    <n v="0.02"/>
    <n v="48.04"/>
    <n v="5.79"/>
    <n v="3554.96"/>
  </r>
  <r>
    <n v="417"/>
    <n v="26342"/>
    <s v="Joseph Marshall"/>
    <s v="Express Road Cargo"/>
    <x v="0"/>
    <x v="3"/>
    <s v="Low"/>
    <s v="Pinot Noir"/>
    <x v="0"/>
    <x v="4"/>
    <s v="Marques de Caceres Rioja Rosado 2014"/>
    <s v="Large Crate"/>
    <s v="Campbeltown"/>
    <x v="252"/>
    <d v="2010-10-25T00:00:00"/>
    <n v="5"/>
    <n v="0.04"/>
    <n v="6.68"/>
    <n v="4.91"/>
    <n v="33.4"/>
  </r>
  <r>
    <n v="418"/>
    <n v="26370"/>
    <s v="Jack Patterson"/>
    <s v="Express Road Cargo"/>
    <x v="0"/>
    <x v="1"/>
    <s v="Not Specified"/>
    <s v="Cabernet Sauvignon"/>
    <x v="0"/>
    <x v="4"/>
    <s v="Louis Roederer Cristal Brut with Gift Box 2007"/>
    <s v="Large Crate"/>
    <s v="Devonport"/>
    <x v="253"/>
    <d v="2012-08-10T00:00:00"/>
    <n v="24"/>
    <n v="0.08"/>
    <n v="22.84"/>
    <n v="5.47"/>
    <n v="548.16"/>
  </r>
  <r>
    <n v="419"/>
    <n v="26370"/>
    <s v="Jack Patterson"/>
    <s v="Road Cargo"/>
    <x v="0"/>
    <x v="1"/>
    <s v="Not Specified"/>
    <s v="Pinot Noir"/>
    <x v="0"/>
    <x v="4"/>
    <s v="Lucien Albrecht Cremant d'Alsace Brut"/>
    <s v="Large Crate"/>
    <s v="Devonport"/>
    <x v="253"/>
    <d v="2012-08-10T00:00:00"/>
    <n v="39"/>
    <n v="0.09"/>
    <n v="34.76"/>
    <n v="5.49"/>
    <n v="1355.6399999999999"/>
  </r>
  <r>
    <n v="420"/>
    <n v="26373"/>
    <s v="Frank Graham"/>
    <s v="Express Road Cargo"/>
    <x v="0"/>
    <x v="1"/>
    <s v="Medium"/>
    <s v="Malbec"/>
    <x v="0"/>
    <x v="4"/>
    <s v="Bertani Bertarose 2014"/>
    <s v="Large Crate"/>
    <s v="Mount Barker"/>
    <x v="254"/>
    <d v="2011-07-25T00:00:00"/>
    <n v="8"/>
    <n v="0.08"/>
    <n v="40.98"/>
    <n v="5.33"/>
    <n v="327.84"/>
  </r>
  <r>
    <n v="421"/>
    <n v="26406"/>
    <s v="Mark Bailey"/>
    <s v="Express Road Cargo"/>
    <x v="0"/>
    <x v="2"/>
    <s v="Not Specified"/>
    <s v="Merlot"/>
    <x v="0"/>
    <x v="4"/>
    <s v="Chateau d'Esclans Garrus Rose 2013"/>
    <s v="Large Crate"/>
    <s v="Bunbury"/>
    <x v="186"/>
    <d v="2012-04-15T00:00:00"/>
    <n v="45"/>
    <n v="0.09"/>
    <n v="4.24"/>
    <n v="5.41"/>
    <n v="190.8"/>
  </r>
  <r>
    <n v="422"/>
    <n v="26439"/>
    <s v="Edward Thompson"/>
    <s v="Express Road Cargo"/>
    <x v="1"/>
    <x v="2"/>
    <s v="Medium"/>
    <s v="Reisling"/>
    <x v="0"/>
    <x v="4"/>
    <s v="Hewitson LuLu Sauvignon Blanc 2014"/>
    <s v="Large Crate"/>
    <s v="Busseltol"/>
    <x v="255"/>
    <d v="2012-09-16T00:00:00"/>
    <n v="74"/>
    <n v="0"/>
    <n v="30.98"/>
    <n v="6.5"/>
    <n v="2292.52"/>
  </r>
  <r>
    <n v="423"/>
    <n v="26439"/>
    <s v="Edward Thompson"/>
    <s v="Express Road Cargo"/>
    <x v="0"/>
    <x v="2"/>
    <s v="Medium"/>
    <s v="Merlot"/>
    <x v="0"/>
    <x v="2"/>
    <s v="Jean-Baptiste Adam Les Natures Cremant d'Alsace Brut"/>
    <s v="Large Crate"/>
    <s v="Busseltol"/>
    <x v="255"/>
    <d v="2012-09-15T00:00:00"/>
    <n v="72"/>
    <n v="0.04"/>
    <n v="4.28"/>
    <n v="5.74"/>
    <n v="308.16000000000003"/>
  </r>
  <r>
    <n v="424"/>
    <n v="26439"/>
    <s v="Edward Thompson"/>
    <s v="Express Road Cargo"/>
    <x v="1"/>
    <x v="2"/>
    <s v="Medium"/>
    <s v="Pinot Gris"/>
    <x v="0"/>
    <x v="2"/>
    <s v="Robert Oatley Sauvignon Blanc 2013"/>
    <s v="Large Crate"/>
    <s v="Albany"/>
    <x v="255"/>
    <d v="2012-09-17T00:00:00"/>
    <n v="45"/>
    <n v="0.1"/>
    <n v="65.989999999999995"/>
    <n v="4.99"/>
    <n v="2969.5499999999997"/>
  </r>
  <r>
    <n v="425"/>
    <n v="26660"/>
    <s v="Catherine Frazier"/>
    <s v="Express Road Cargo"/>
    <x v="0"/>
    <x v="2"/>
    <s v="Medium"/>
    <s v="Malbec"/>
    <x v="0"/>
    <x v="2"/>
    <s v="Miraval Rose (1.5 Liter Magnum) 2014"/>
    <s v="Full Container"/>
    <s v="Rockingham"/>
    <x v="2"/>
    <d v="2013-03-18T00:00:00"/>
    <n v="1"/>
    <n v="0.1"/>
    <n v="8.9499999999999993"/>
    <n v="2.0099999999999998"/>
    <n v="8.9499999999999993"/>
  </r>
  <r>
    <n v="426"/>
    <n v="26695"/>
    <s v="Edward Thompson"/>
    <s v="Express Road Cargo"/>
    <x v="0"/>
    <x v="2"/>
    <s v="Not Specified"/>
    <s v="Zinfandel"/>
    <x v="0"/>
    <x v="2"/>
    <s v="Chateau D'Aqueria Tavel Rose 2013"/>
    <s v="Full Container"/>
    <s v="Perth"/>
    <x v="256"/>
    <d v="2011-06-08T00:00:00"/>
    <n v="65"/>
    <n v="0.01"/>
    <n v="8.34"/>
    <n v="1.43"/>
    <n v="542.1"/>
  </r>
  <r>
    <n v="427"/>
    <n v="26756"/>
    <s v="Joshua George"/>
    <s v="Express Road Cargo"/>
    <x v="1"/>
    <x v="2"/>
    <s v="Medium"/>
    <s v="Sauvignon Blanc"/>
    <x v="0"/>
    <x v="2"/>
    <s v="Mercer Canyons Chardonnay 2013"/>
    <s v="Large Crate"/>
    <s v="Bunbury"/>
    <x v="257"/>
    <d v="2013-05-10T00:00:00"/>
    <n v="33"/>
    <n v="7.0000000000000007E-2"/>
    <n v="30.97"/>
    <n v="4"/>
    <n v="1022.01"/>
  </r>
  <r>
    <n v="428"/>
    <n v="26756"/>
    <s v="Joshua George"/>
    <s v="Express Road Cargo"/>
    <x v="0"/>
    <x v="2"/>
    <s v="Medium"/>
    <s v="Sangiovese"/>
    <x v="0"/>
    <x v="2"/>
    <s v="Lucien Albrecht Cremant d'Alsace Brut Rose"/>
    <s v="Large Crate"/>
    <s v="Rockingham"/>
    <x v="257"/>
    <d v="2013-05-12T00:00:00"/>
    <n v="52"/>
    <n v="0.09"/>
    <n v="6.48"/>
    <n v="6.22"/>
    <n v="336.96000000000004"/>
  </r>
  <r>
    <n v="429"/>
    <n v="26756"/>
    <s v="Joshua George"/>
    <s v="Express Road Cargo"/>
    <x v="0"/>
    <x v="2"/>
    <s v="Medium"/>
    <s v="Pinot Noir"/>
    <x v="0"/>
    <x v="2"/>
    <s v="Lucien Albrecht Cremant d'Alsace Brut"/>
    <s v="Large Crate"/>
    <s v="Rockingham"/>
    <x v="257"/>
    <d v="2013-05-12T00:00:00"/>
    <n v="26"/>
    <n v="7.0000000000000007E-2"/>
    <n v="6.48"/>
    <n v="7.37"/>
    <n v="168.48000000000002"/>
  </r>
  <r>
    <n v="430"/>
    <n v="26784"/>
    <s v="Cynthia Porter"/>
    <s v="Air Cargo"/>
    <x v="2"/>
    <x v="2"/>
    <s v="Critical"/>
    <s v="Champagne"/>
    <x v="0"/>
    <x v="2"/>
    <s v="Chateau D'Aqueria Tavel Rose 2013"/>
    <s v="Extra Large Crate"/>
    <s v="Mandurah"/>
    <x v="258"/>
    <d v="2011-07-24T00:00:00"/>
    <n v="14"/>
    <n v="0.02"/>
    <n v="120.98"/>
    <n v="30"/>
    <n v="1693.72"/>
  </r>
  <r>
    <n v="431"/>
    <n v="26784"/>
    <s v="Cynthia Porter"/>
    <s v="Express Road Cargo"/>
    <x v="1"/>
    <x v="2"/>
    <s v="Critical"/>
    <s v="Chardonnay"/>
    <x v="0"/>
    <x v="2"/>
    <s v="Dog Point Vineyard Sauvignon Blanc 2014"/>
    <s v="Loose Wrap"/>
    <s v="Freemantle"/>
    <x v="259"/>
    <d v="2013-07-24T00:00:00"/>
    <n v="46"/>
    <n v="0.09"/>
    <n v="13.99"/>
    <n v="7.51"/>
    <n v="643.54"/>
  </r>
  <r>
    <n v="432"/>
    <n v="26818"/>
    <s v="Brian Perkins"/>
    <s v="Express Road Cargo"/>
    <x v="0"/>
    <x v="1"/>
    <s v="Not Specified"/>
    <s v="Shiraz"/>
    <x v="0"/>
    <x v="2"/>
    <s v="Chateau Gaudrelle Cremant d'Loire Brut"/>
    <s v="Large Crate"/>
    <s v="Melbourne"/>
    <x v="76"/>
    <d v="2013-01-09T00:00:00"/>
    <n v="25"/>
    <n v="0.05"/>
    <n v="8.85"/>
    <n v="5.6"/>
    <n v="221.25"/>
  </r>
  <r>
    <n v="433"/>
    <n v="26818"/>
    <s v="Brian Perkins"/>
    <s v="Road Cargo"/>
    <x v="0"/>
    <x v="1"/>
    <s v="Not Specified"/>
    <s v="Shiraz"/>
    <x v="0"/>
    <x v="2"/>
    <s v="Pietradolce Etna Rosato 2014"/>
    <s v="Large Crate"/>
    <s v="Geelong"/>
    <x v="76"/>
    <d v="2013-01-10T00:00:00"/>
    <n v="6"/>
    <n v="0.01"/>
    <n v="11.97"/>
    <n v="4.9800000000000004"/>
    <n v="71.820000000000007"/>
  </r>
  <r>
    <n v="434"/>
    <n v="26818"/>
    <s v="Brian Perkins"/>
    <s v="Express Road Cargo"/>
    <x v="0"/>
    <x v="1"/>
    <s v="Not Specified"/>
    <s v="Malbec"/>
    <x v="0"/>
    <x v="2"/>
    <s v="Veuve Clicquot Brut Yellow Label"/>
    <s v="Large Crate"/>
    <s v="Melton"/>
    <x v="76"/>
    <d v="2013-01-09T00:00:00"/>
    <n v="40"/>
    <n v="0.1"/>
    <n v="7.3"/>
    <n v="7.72"/>
    <n v="292"/>
  </r>
  <r>
    <n v="435"/>
    <n v="26851"/>
    <s v="John Watkins"/>
    <s v="Express Road Cargo"/>
    <x v="1"/>
    <x v="2"/>
    <s v="High"/>
    <s v="Reisling"/>
    <x v="0"/>
    <x v="2"/>
    <s v="Villa Maria Private Bin Sauvignon Blanc 2015"/>
    <s v="Standard Size Crate"/>
    <s v="Bunbury"/>
    <x v="260"/>
    <d v="2012-07-26T00:00:00"/>
    <n v="59"/>
    <n v="7.0000000000000007E-2"/>
    <n v="1.7"/>
    <n v="1.99"/>
    <n v="100.3"/>
  </r>
  <r>
    <n v="436"/>
    <n v="26887"/>
    <s v="Jerry Allen"/>
    <s v="Road Cargo"/>
    <x v="0"/>
    <x v="1"/>
    <s v="Critical"/>
    <s v="Cabernet Sauvignon"/>
    <x v="0"/>
    <x v="2"/>
    <s v="Bertani Bertarose 2014"/>
    <s v="Large Crate"/>
    <s v="Hobart"/>
    <x v="261"/>
    <d v="2012-05-16T00:00:00"/>
    <n v="60"/>
    <n v="0.08"/>
    <n v="42.98"/>
    <n v="4.62"/>
    <n v="2578.7999999999997"/>
  </r>
  <r>
    <n v="437"/>
    <n v="26887"/>
    <s v="Jerry Allen"/>
    <s v="Road Cargo"/>
    <x v="0"/>
    <x v="1"/>
    <s v="Critical"/>
    <s v="Shiraz"/>
    <x v="0"/>
    <x v="2"/>
    <s v="Barnard Griffin Rose of Sangiovese 2014"/>
    <s v="Large Crate"/>
    <s v="Launceston"/>
    <x v="261"/>
    <d v="2012-05-15T00:00:00"/>
    <n v="36"/>
    <n v="7.0000000000000007E-2"/>
    <n v="8.0399999999999991"/>
    <n v="8.94"/>
    <n v="289.43999999999994"/>
  </r>
  <r>
    <n v="438"/>
    <n v="26981"/>
    <s v="Michelle Black"/>
    <s v="Express Road Cargo"/>
    <x v="1"/>
    <x v="0"/>
    <s v="Medium"/>
    <s v="Chardonnay"/>
    <x v="0"/>
    <x v="2"/>
    <s v="St. Supery Sauvignon Blanc 2015"/>
    <s v="Standard Size Crate"/>
    <s v="Darwin"/>
    <x v="262"/>
    <d v="2013-08-30T00:00:00"/>
    <n v="26"/>
    <n v="0.08"/>
    <n v="55.99"/>
    <n v="1.25"/>
    <n v="1455.74"/>
  </r>
  <r>
    <n v="439"/>
    <n v="26981"/>
    <s v="Michelle Black"/>
    <s v="Express Road Cargo"/>
    <x v="0"/>
    <x v="0"/>
    <s v="Medium"/>
    <s v="Pinot Noir"/>
    <x v="0"/>
    <x v="2"/>
    <s v="Bollinger Brut Special Cuvee"/>
    <s v="Large Crate"/>
    <s v="Palmerston"/>
    <x v="262"/>
    <d v="2013-08-31T00:00:00"/>
    <n v="88"/>
    <n v="0.04"/>
    <n v="16.91"/>
    <n v="6.25"/>
    <n v="1488.08"/>
  </r>
  <r>
    <n v="440"/>
    <n v="27013"/>
    <s v="Charles Gomez"/>
    <s v="Express Road Cargo"/>
    <x v="0"/>
    <x v="2"/>
    <s v="Low"/>
    <s v="Sangiovese"/>
    <x v="0"/>
    <x v="2"/>
    <s v="Sutter Home Pink Moscato"/>
    <s v="Mini Crate"/>
    <s v="Bunbury"/>
    <x v="263"/>
    <d v="2010-07-09T00:00:00"/>
    <n v="34"/>
    <n v="0.05"/>
    <n v="80.98"/>
    <n v="35"/>
    <n v="2753.32"/>
  </r>
  <r>
    <n v="441"/>
    <n v="27013"/>
    <s v="Charles Gomez"/>
    <s v="Express Road Cargo"/>
    <x v="0"/>
    <x v="2"/>
    <s v="Low"/>
    <s v="Shiraz"/>
    <x v="0"/>
    <x v="2"/>
    <s v="Louis Roederer Cristal Brut 2006"/>
    <s v="Mini Crate"/>
    <s v="Bunbury"/>
    <x v="263"/>
    <d v="2010-07-05T00:00:00"/>
    <n v="31"/>
    <n v="0.05"/>
    <n v="279.48"/>
    <n v="35"/>
    <n v="8663.880000000001"/>
  </r>
  <r>
    <n v="442"/>
    <n v="27047"/>
    <s v="Steve Brown"/>
    <s v="Express Road Cargo"/>
    <x v="1"/>
    <x v="1"/>
    <s v="High"/>
    <s v="Chardonnay"/>
    <x v="0"/>
    <x v="2"/>
    <s v="Chardonnais Napa Valley Chardonnay 2013"/>
    <s v="Mini Crate"/>
    <s v="Hobart"/>
    <x v="264"/>
    <d v="2011-11-23T00:00:00"/>
    <n v="85"/>
    <n v="0.06"/>
    <n v="599.99"/>
    <n v="24.49"/>
    <n v="50999.15"/>
  </r>
  <r>
    <n v="443"/>
    <n v="27047"/>
    <s v="Steve Brown"/>
    <s v="Express Road Cargo"/>
    <x v="0"/>
    <x v="1"/>
    <s v="High"/>
    <s v="Pinot Noir"/>
    <x v="0"/>
    <x v="2"/>
    <s v="Domaine Lafage Miraflors Rose 2013"/>
    <s v="Large Crate"/>
    <s v="Burnie"/>
    <x v="264"/>
    <d v="2011-11-23T00:00:00"/>
    <n v="129"/>
    <n v="0.05"/>
    <n v="4.28"/>
    <n v="6.72"/>
    <n v="552.12"/>
  </r>
  <r>
    <n v="444"/>
    <n v="27077"/>
    <s v="Christopher Mitchell"/>
    <s v="Express Road Cargo"/>
    <x v="1"/>
    <x v="3"/>
    <s v="Critical"/>
    <s v="Sauvignon Blanc"/>
    <x v="0"/>
    <x v="2"/>
    <s v="Mercer Canyons Chardonnay 2013"/>
    <s v="Loose Wrap"/>
    <s v="Bathurst"/>
    <x v="265"/>
    <d v="2011-03-17T00:00:00"/>
    <n v="11"/>
    <n v="0"/>
    <n v="140.99"/>
    <n v="13.99"/>
    <n v="1550.89"/>
  </r>
  <r>
    <n v="445"/>
    <n v="27138"/>
    <s v="Marie Morrison"/>
    <s v="Air Cargo"/>
    <x v="2"/>
    <x v="2"/>
    <s v="High"/>
    <s v="Sangiovese Rose"/>
    <x v="0"/>
    <x v="2"/>
    <s v="Chateau D'Aqueria Tavel Rose 2013"/>
    <s v="Small Crate"/>
    <s v="Bunbury"/>
    <x v="266"/>
    <d v="2013-06-01T00:00:00"/>
    <n v="40"/>
    <n v="7.0000000000000007E-2"/>
    <n v="100.98"/>
    <n v="35.840000000000003"/>
    <n v="4039.2000000000003"/>
  </r>
  <r>
    <n v="446"/>
    <n v="27138"/>
    <s v="Marie Morrison"/>
    <s v="Express Road Cargo"/>
    <x v="1"/>
    <x v="2"/>
    <s v="High"/>
    <s v="Reisling"/>
    <x v="0"/>
    <x v="2"/>
    <s v="St. Supery Sauvignon Blanc 2015"/>
    <s v="Large Crate"/>
    <s v="Albany"/>
    <x v="266"/>
    <d v="2013-06-01T00:00:00"/>
    <n v="48"/>
    <n v="0.1"/>
    <n v="65.989999999999995"/>
    <n v="8.99"/>
    <n v="3167.5199999999995"/>
  </r>
  <r>
    <n v="447"/>
    <n v="27174"/>
    <s v="Howard Bell"/>
    <s v="Express Road Cargo"/>
    <x v="1"/>
    <x v="2"/>
    <s v="Critical"/>
    <s v="Pinot Gris"/>
    <x v="0"/>
    <x v="2"/>
    <s v="The White Knight Sauvignon Blanc 2014"/>
    <s v="Large Crate"/>
    <s v="Busseltol"/>
    <x v="267"/>
    <d v="2012-10-10T00:00:00"/>
    <n v="33"/>
    <n v="0.09"/>
    <n v="35.99"/>
    <n v="5"/>
    <n v="1187.67"/>
  </r>
  <r>
    <n v="448"/>
    <n v="27265"/>
    <s v="Angela Price"/>
    <s v="Express Road Cargo"/>
    <x v="1"/>
    <x v="3"/>
    <s v="Critical"/>
    <s v="Reisling"/>
    <x v="0"/>
    <x v="2"/>
    <s v="Leeuwin Estate Art Series Chardonnay 2012"/>
    <s v="Mini Crate"/>
    <s v="Bathurst"/>
    <x v="268"/>
    <d v="2013-05-06T00:00:00"/>
    <n v="64"/>
    <n v="0.02"/>
    <n v="299.99"/>
    <n v="11.64"/>
    <n v="19199.36"/>
  </r>
  <r>
    <n v="449"/>
    <n v="27265"/>
    <s v="Angela Price"/>
    <s v="Road Cargo"/>
    <x v="0"/>
    <x v="3"/>
    <s v="Critical"/>
    <s v="Sangiovese"/>
    <x v="0"/>
    <x v="2"/>
    <s v="Laurent-Perrier Brut Rose"/>
    <s v="Large Crate"/>
    <s v="Newcastle"/>
    <x v="268"/>
    <d v="2013-05-07T00:00:00"/>
    <n v="47"/>
    <n v="0.05"/>
    <n v="162.93"/>
    <n v="19.989999999999998"/>
    <n v="7657.71"/>
  </r>
  <r>
    <n v="450"/>
    <n v="27265"/>
    <s v="Angela Price"/>
    <s v="Road Cargo"/>
    <x v="2"/>
    <x v="3"/>
    <s v="Critical"/>
    <s v="Champagne"/>
    <x v="0"/>
    <x v="2"/>
    <s v="Domaine Lafond Roc-Epine Tavel Rose 2014"/>
    <s v="Full Container"/>
    <s v="Broken Hill"/>
    <x v="268"/>
    <d v="2013-05-08T00:00:00"/>
    <n v="64"/>
    <n v="0.03"/>
    <n v="8.34"/>
    <n v="0.96"/>
    <n v="533.76"/>
  </r>
  <r>
    <n v="451"/>
    <n v="27456"/>
    <s v="Eugene Harrison"/>
    <s v="Air Cargo"/>
    <x v="0"/>
    <x v="1"/>
    <s v="Not Specified"/>
    <s v="Malbec"/>
    <x v="0"/>
    <x v="2"/>
    <s v="Roederer Estate L'Ermitage 2007"/>
    <s v="Extra Large Crate"/>
    <s v="Hobart"/>
    <x v="269"/>
    <d v="2010-04-11T00:00:00"/>
    <n v="29"/>
    <n v="0.05"/>
    <n v="328.14"/>
    <n v="91.05"/>
    <n v="9516.06"/>
  </r>
  <r>
    <n v="452"/>
    <n v="27616"/>
    <s v="Anna Stephens"/>
    <s v="Express Road Cargo"/>
    <x v="1"/>
    <x v="1"/>
    <s v="Low"/>
    <s v="Pinot Gris"/>
    <x v="0"/>
    <x v="2"/>
    <s v="Cloudy Bay Sauvignon Blanc 2015"/>
    <s v="Mini Crate"/>
    <s v="Hobart"/>
    <x v="270"/>
    <d v="2013-08-01T00:00:00"/>
    <n v="4"/>
    <n v="0.09"/>
    <n v="199.99"/>
    <n v="24.49"/>
    <n v="799.96"/>
  </r>
  <r>
    <n v="453"/>
    <n v="27811"/>
    <s v="Victor Payne"/>
    <s v="Express Road Cargo"/>
    <x v="0"/>
    <x v="2"/>
    <s v="Not Specified"/>
    <s v="Shiraz"/>
    <x v="0"/>
    <x v="2"/>
    <s v="Domaine Lafage Miraflors Rose 2013"/>
    <s v="Large Crate"/>
    <s v="Perth"/>
    <x v="236"/>
    <d v="2012-03-06T00:00:00"/>
    <n v="35"/>
    <n v="0.09"/>
    <n v="6.81"/>
    <n v="5.48"/>
    <n v="238.35"/>
  </r>
  <r>
    <n v="454"/>
    <n v="27811"/>
    <s v="Victor Payne"/>
    <s v="Express Road Cargo"/>
    <x v="0"/>
    <x v="2"/>
    <s v="Not Specified"/>
    <s v="Pinot Noir"/>
    <x v="0"/>
    <x v="2"/>
    <s v="Chateau d'Esclans Garrus Rose 2013"/>
    <s v="Large Crate"/>
    <s v="Bunbury"/>
    <x v="236"/>
    <d v="2012-03-05T00:00:00"/>
    <n v="4"/>
    <n v="0.06"/>
    <n v="15.99"/>
    <n v="13.18"/>
    <n v="63.96"/>
  </r>
  <r>
    <n v="455"/>
    <n v="27841"/>
    <s v="Richard Burke"/>
    <s v="Express Road Cargo"/>
    <x v="0"/>
    <x v="1"/>
    <s v="High"/>
    <s v="Merlot"/>
    <x v="0"/>
    <x v="2"/>
    <s v="Roederer Estate Brut"/>
    <s v="Full Container"/>
    <s v="Devonport"/>
    <x v="271"/>
    <d v="2013-09-18T00:00:00"/>
    <n v="69"/>
    <n v="0.05"/>
    <n v="2.1"/>
    <n v="0.7"/>
    <n v="144.9"/>
  </r>
  <r>
    <n v="456"/>
    <n v="27872"/>
    <s v="Thomas Parker"/>
    <s v="Express Road Cargo"/>
    <x v="0"/>
    <x v="2"/>
    <s v="Not Specified"/>
    <s v="Shiraz"/>
    <x v="0"/>
    <x v="2"/>
    <s v="Chateau Gaudrelle Cremant d'Loire Brut"/>
    <s v="Large Crate"/>
    <s v="Mandurah"/>
    <x v="272"/>
    <d v="2012-10-15T00:00:00"/>
    <n v="49"/>
    <n v="0.01"/>
    <n v="14.27"/>
    <n v="7.27"/>
    <n v="699.23"/>
  </r>
  <r>
    <n v="457"/>
    <n v="28001"/>
    <s v="John Jacobs"/>
    <s v="Express Road Cargo"/>
    <x v="2"/>
    <x v="2"/>
    <s v="Critical"/>
    <s v="Sangiovese Rose"/>
    <x v="0"/>
    <x v="2"/>
    <s v="Orin Swift Cellars Fragile Rose 2014"/>
    <s v="Mini Crate"/>
    <s v="Albany"/>
    <x v="273"/>
    <d v="2010-06-14T00:00:00"/>
    <n v="62"/>
    <n v="0.02"/>
    <n v="209.84"/>
    <n v="21.21"/>
    <n v="13010.08"/>
  </r>
  <r>
    <n v="458"/>
    <n v="28001"/>
    <s v="John Jacobs"/>
    <s v="Express Road Cargo"/>
    <x v="2"/>
    <x v="2"/>
    <s v="Critical"/>
    <s v="Sangiovese Rose"/>
    <x v="0"/>
    <x v="2"/>
    <s v="Marques de Caceres Rioja Rosado 2014"/>
    <s v="Mini Crate"/>
    <s v="Bunbury"/>
    <x v="273"/>
    <d v="2010-06-16T00:00:00"/>
    <n v="32"/>
    <n v="0.01"/>
    <n v="194.3"/>
    <n v="11.54"/>
    <n v="6217.6"/>
  </r>
  <r>
    <n v="459"/>
    <n v="28225"/>
    <s v="Joseph Marshall"/>
    <s v="Express Road Cargo"/>
    <x v="2"/>
    <x v="3"/>
    <s v="Critical"/>
    <s v="Champagne"/>
    <x v="0"/>
    <x v="2"/>
    <s v="Sutter Home White Zinfandel"/>
    <s v="Large Crate"/>
    <s v="Liverpool"/>
    <x v="274"/>
    <d v="2010-01-22T00:00:00"/>
    <n v="9"/>
    <n v="0"/>
    <n v="20.28"/>
    <n v="14.39"/>
    <n v="182.52"/>
  </r>
  <r>
    <n v="460"/>
    <n v="28321"/>
    <s v="Timothy Powell"/>
    <s v="Express Road Cargo"/>
    <x v="0"/>
    <x v="1"/>
    <s v="Medium"/>
    <s v="Merlot"/>
    <x v="0"/>
    <x v="2"/>
    <s v="Chateau D'Aqueria Tavel Rose 2013"/>
    <s v="Large Crate"/>
    <s v="Mount Gambier"/>
    <x v="275"/>
    <d v="2011-08-01T00:00:00"/>
    <n v="50"/>
    <n v="0.03"/>
    <n v="3.08"/>
    <n v="0.99"/>
    <n v="154"/>
  </r>
  <r>
    <n v="461"/>
    <n v="28453"/>
    <s v="Eric Evans"/>
    <s v="Express Road Cargo"/>
    <x v="0"/>
    <x v="2"/>
    <s v="Critical"/>
    <s v="Cabernet Sauvignon"/>
    <x v="0"/>
    <x v="2"/>
    <s v="Jean-Baptiste Adam Les Natures Cremant d'Alsace Brut"/>
    <s v="Loose Wrap"/>
    <s v="Albany"/>
    <x v="276"/>
    <d v="2013-12-28T00:00:00"/>
    <n v="52"/>
    <n v="0.04"/>
    <n v="21.66"/>
    <n v="13.99"/>
    <n v="1126.32"/>
  </r>
  <r>
    <n v="462"/>
    <n v="28482"/>
    <s v="Billy Bradley"/>
    <s v="Express Road Cargo"/>
    <x v="2"/>
    <x v="3"/>
    <s v="Critical"/>
    <s v="Grenache Rose"/>
    <x v="0"/>
    <x v="2"/>
    <s v="Domaine Lafond Roc-Epine Tavel Rose 2014"/>
    <s v="Full Container"/>
    <s v="Queanbeyan"/>
    <x v="277"/>
    <d v="2011-03-10T00:00:00"/>
    <n v="22"/>
    <n v="0.03"/>
    <n v="5.08"/>
    <n v="3.63"/>
    <n v="111.76"/>
  </r>
  <r>
    <n v="463"/>
    <n v="28482"/>
    <s v="Billy Bradley"/>
    <s v="Express Road Cargo"/>
    <x v="0"/>
    <x v="3"/>
    <s v="Critical"/>
    <s v="Sangiovese"/>
    <x v="0"/>
    <x v="2"/>
    <s v="Pietradolce Etna Rosato 2014"/>
    <s v="Large Crate"/>
    <s v="Newcastle"/>
    <x v="278"/>
    <d v="2013-03-08T00:00:00"/>
    <n v="40"/>
    <n v="0"/>
    <n v="4.28"/>
    <n v="6.72"/>
    <n v="171.20000000000002"/>
  </r>
  <r>
    <n v="464"/>
    <n v="28581"/>
    <s v="Catherine Frazier"/>
    <s v="Express Road Cargo"/>
    <x v="0"/>
    <x v="2"/>
    <s v="Medium"/>
    <s v="Shiraz"/>
    <x v="0"/>
    <x v="2"/>
    <s v="Simonnet-Febvre Cremant de Bourgogne Blanc"/>
    <s v="Large Crate"/>
    <s v="Freemantle"/>
    <x v="279"/>
    <d v="2012-12-09T00:00:00"/>
    <n v="2"/>
    <n v="0.06"/>
    <n v="24.92"/>
    <n v="12.98"/>
    <n v="49.84"/>
  </r>
  <r>
    <n v="465"/>
    <n v="28581"/>
    <s v="Catherine Frazier"/>
    <s v="Express Road Cargo"/>
    <x v="0"/>
    <x v="2"/>
    <s v="Medium"/>
    <s v="Merlot"/>
    <x v="0"/>
    <x v="2"/>
    <s v="JCB N¬∞21 Brut Cremant de Bourgogne"/>
    <s v="Full Container"/>
    <s v="Freemantle"/>
    <x v="279"/>
    <d v="2012-12-09T00:00:00"/>
    <n v="72"/>
    <n v="0.04"/>
    <n v="4.9800000000000004"/>
    <n v="0.8"/>
    <n v="358.56000000000006"/>
  </r>
  <r>
    <n v="466"/>
    <n v="28582"/>
    <s v="Howard Bell"/>
    <s v="Road Cargo"/>
    <x v="1"/>
    <x v="2"/>
    <s v="High"/>
    <s v="Pinot Gris"/>
    <x v="0"/>
    <x v="2"/>
    <s v="Dog Point Vineyard Sauvignon Blanc 2014"/>
    <s v="Standard Size Crate"/>
    <s v="Busseltol"/>
    <x v="280"/>
    <d v="2013-01-23T00:00:00"/>
    <n v="44"/>
    <n v="0.06"/>
    <n v="39.24"/>
    <n v="1.99"/>
    <n v="1726.5600000000002"/>
  </r>
  <r>
    <n v="467"/>
    <n v="28582"/>
    <s v="Howard Bell"/>
    <s v="Express Road Cargo"/>
    <x v="0"/>
    <x v="2"/>
    <s v="High"/>
    <s v="Shiraz"/>
    <x v="0"/>
    <x v="2"/>
    <s v="Louis Roederer Cristal Brut with Gift Box 2007"/>
    <s v="Full Container"/>
    <s v="Geraldton"/>
    <x v="280"/>
    <d v="2013-01-23T00:00:00"/>
    <n v="50"/>
    <n v="0.02"/>
    <n v="8.01"/>
    <n v="2.87"/>
    <n v="400.5"/>
  </r>
  <r>
    <n v="468"/>
    <n v="28647"/>
    <s v="Catherine Frazier"/>
    <s v="Road Cargo"/>
    <x v="2"/>
    <x v="2"/>
    <s v="Critical"/>
    <s v="Grenache Rose"/>
    <x v="0"/>
    <x v="2"/>
    <s v="Locations by Dave Phinney F Rose&quot;"/>
    <s v="Mini Crate"/>
    <s v="Mandurah"/>
    <x v="237"/>
    <d v="2010-03-15T00:00:00"/>
    <n v="38"/>
    <n v="0.09"/>
    <n v="154.13"/>
    <n v="69"/>
    <n v="5856.94"/>
  </r>
  <r>
    <n v="469"/>
    <n v="28807"/>
    <s v="Steve Brown"/>
    <s v="Road Cargo"/>
    <x v="0"/>
    <x v="1"/>
    <s v="High"/>
    <s v="Merlot"/>
    <x v="0"/>
    <x v="2"/>
    <s v="Barnard Griffin Rose of Sangiovese 2014"/>
    <s v="Large Crate"/>
    <s v="Launceston"/>
    <x v="281"/>
    <d v="2012-04-01T00:00:00"/>
    <n v="10"/>
    <n v="0.02"/>
    <n v="4.9800000000000004"/>
    <n v="8.33"/>
    <n v="49.800000000000004"/>
  </r>
  <r>
    <n v="470"/>
    <n v="28868"/>
    <s v="Frank Graham"/>
    <s v="Express Road Cargo"/>
    <x v="0"/>
    <x v="1"/>
    <s v="High"/>
    <s v="Malbec"/>
    <x v="0"/>
    <x v="2"/>
    <s v="Laurent-Perrier Brut Millesime 2006"/>
    <s v="Large Crate"/>
    <s v="Mount Gambier"/>
    <x v="282"/>
    <d v="2013-04-06T00:00:00"/>
    <n v="30"/>
    <n v="0.05"/>
    <n v="6.48"/>
    <n v="8.73"/>
    <n v="194.4"/>
  </r>
  <r>
    <n v="471"/>
    <n v="29090"/>
    <s v="Antonio Stewart"/>
    <s v="Express Road Cargo"/>
    <x v="0"/>
    <x v="2"/>
    <s v="Medium"/>
    <s v="Merlot"/>
    <x v="0"/>
    <x v="2"/>
    <s v="Pierre Sparr Cremant d'Alsace Reserve Brut Rose"/>
    <s v="Large Crate"/>
    <s v="Albany"/>
    <x v="46"/>
    <d v="2013-01-17T00:00:00"/>
    <n v="26"/>
    <n v="0.02"/>
    <n v="4.13"/>
    <n v="0.99"/>
    <n v="107.38"/>
  </r>
  <r>
    <n v="472"/>
    <n v="29090"/>
    <s v="Antonio Stewart"/>
    <s v="Express Road Cargo"/>
    <x v="0"/>
    <x v="2"/>
    <s v="Medium"/>
    <s v="Shiraz"/>
    <x v="0"/>
    <x v="2"/>
    <s v="Pierre Sparr Cremant d'Alsace Reserve Brut Rose"/>
    <s v="Large Crate"/>
    <s v="Bunbury"/>
    <x v="46"/>
    <d v="2013-01-16T00:00:00"/>
    <n v="40"/>
    <n v="0.02"/>
    <n v="10.48"/>
    <n v="6.91"/>
    <n v="419.20000000000005"/>
  </r>
  <r>
    <n v="473"/>
    <n v="29152"/>
    <s v="Clarence Burns"/>
    <s v="Express Road Cargo"/>
    <x v="1"/>
    <x v="0"/>
    <s v="Low"/>
    <s v="Chardonnay"/>
    <x v="0"/>
    <x v="2"/>
    <s v="Hewitson LuLu Sauvignon Blanc 2014"/>
    <s v="Standard Size Crate"/>
    <s v="Darwin"/>
    <x v="283"/>
    <d v="2012-07-27T00:00:00"/>
    <n v="4"/>
    <n v="0"/>
    <n v="17.48"/>
    <n v="1.99"/>
    <n v="69.92"/>
  </r>
  <r>
    <n v="474"/>
    <n v="29152"/>
    <s v="Clarence Burns"/>
    <s v="Express Road Cargo"/>
    <x v="0"/>
    <x v="0"/>
    <s v="Low"/>
    <s v="Shiraz"/>
    <x v="0"/>
    <x v="2"/>
    <s v="Langlois Chateau Cremant de Loire Brut"/>
    <s v="Large Crate"/>
    <s v="Palmerston"/>
    <x v="283"/>
    <d v="2012-07-23T00:00:00"/>
    <n v="18"/>
    <n v="0.06"/>
    <n v="6.98"/>
    <n v="9.69"/>
    <n v="125.64000000000001"/>
  </r>
  <r>
    <n v="475"/>
    <n v="29249"/>
    <s v="Chris Schmidt"/>
    <s v="Express Road Cargo"/>
    <x v="2"/>
    <x v="1"/>
    <s v="Low"/>
    <s v="Grenache Rose"/>
    <x v="0"/>
    <x v="2"/>
    <s v="Francis Ford Coppola Sofia Rose 2014"/>
    <s v="Mini Crate"/>
    <s v="Devonport"/>
    <x v="284"/>
    <d v="2012-06-17T00:00:00"/>
    <n v="20"/>
    <n v="0.1"/>
    <n v="276.2"/>
    <n v="24.49"/>
    <n v="5524"/>
  </r>
  <r>
    <n v="476"/>
    <n v="29249"/>
    <s v="Chris Schmidt"/>
    <s v="Road Cargo"/>
    <x v="0"/>
    <x v="1"/>
    <s v="Low"/>
    <s v="Zinfandel"/>
    <x v="0"/>
    <x v="2"/>
    <s v="Pierre Sparr Cremant d'Alsace Reserve Brut Rose"/>
    <s v="Full Container"/>
    <s v="Launceston"/>
    <x v="284"/>
    <d v="2012-06-18T00:00:00"/>
    <n v="78"/>
    <n v="0.05"/>
    <n v="6.35"/>
    <n v="1.02"/>
    <n v="495.29999999999995"/>
  </r>
  <r>
    <n v="477"/>
    <n v="29255"/>
    <s v="Brian Morrison"/>
    <s v="Road Cargo"/>
    <x v="1"/>
    <x v="0"/>
    <s v="Low"/>
    <s v="Sauvignon Blanc"/>
    <x v="0"/>
    <x v="2"/>
    <s v="Lucky Chardonnay 2012"/>
    <s v="Large Crate"/>
    <s v="Palmerston"/>
    <x v="285"/>
    <d v="2012-12-07T00:00:00"/>
    <n v="22"/>
    <n v="0.03"/>
    <n v="65.989999999999995"/>
    <n v="8.99"/>
    <n v="1451.78"/>
  </r>
  <r>
    <n v="478"/>
    <n v="29319"/>
    <s v="Jimmy Alvarez"/>
    <s v="Express Road Cargo"/>
    <x v="2"/>
    <x v="1"/>
    <s v="Low"/>
    <s v="Sangiovese Rose"/>
    <x v="0"/>
    <x v="2"/>
    <s v="Chateau D'Aqueria Tavel Rose 2013"/>
    <s v="Mini Crate"/>
    <s v="Port Lincoln"/>
    <x v="286"/>
    <d v="2010-01-26T00:00:00"/>
    <n v="30"/>
    <n v="0.1"/>
    <n v="238.4"/>
    <n v="24.49"/>
    <n v="7152"/>
  </r>
  <r>
    <n v="479"/>
    <n v="29319"/>
    <s v="Jimmy Alvarez"/>
    <s v="Road Cargo"/>
    <x v="1"/>
    <x v="1"/>
    <s v="Low"/>
    <s v="Pinot Gris"/>
    <x v="0"/>
    <x v="2"/>
    <s v="The White Knight Sauvignon Blanc 2014"/>
    <s v="Mini Crate"/>
    <s v="Adelaide"/>
    <x v="286"/>
    <d v="2010-01-26T00:00:00"/>
    <n v="21"/>
    <n v="0.03"/>
    <n v="199.99"/>
    <n v="24.49"/>
    <n v="4199.79"/>
  </r>
  <r>
    <n v="480"/>
    <n v="29350"/>
    <s v="Jeremy Mason"/>
    <s v="Express Road Cargo"/>
    <x v="0"/>
    <x v="0"/>
    <s v="High"/>
    <s v="Shiraz"/>
    <x v="0"/>
    <x v="2"/>
    <s v="Langlois Chateau Cremant de Loire Brut"/>
    <s v="Large Crate"/>
    <s v="Palmerston"/>
    <x v="287"/>
    <d v="2010-08-27T00:00:00"/>
    <n v="85"/>
    <n v="0.05"/>
    <n v="52.4"/>
    <n v="16.11"/>
    <n v="4454"/>
  </r>
  <r>
    <n v="481"/>
    <n v="29350"/>
    <s v="Jeremy Mason"/>
    <s v="Express Road Cargo"/>
    <x v="0"/>
    <x v="0"/>
    <s v="High"/>
    <s v="Merlot"/>
    <x v="0"/>
    <x v="2"/>
    <s v="Jean-Baptiste Adam Les Natures Cremant d'Alsace Brut"/>
    <s v="Large Crate"/>
    <s v="Darwin"/>
    <x v="288"/>
    <d v="2013-08-28T00:00:00"/>
    <n v="20"/>
    <n v="0.1"/>
    <n v="15.14"/>
    <n v="4.53"/>
    <n v="302.8"/>
  </r>
  <r>
    <n v="482"/>
    <n v="29350"/>
    <s v="Jeremy Mason"/>
    <s v="Road Cargo"/>
    <x v="0"/>
    <x v="0"/>
    <s v="High"/>
    <s v="Cabernet Sauvignon"/>
    <x v="0"/>
    <x v="2"/>
    <s v="Gerard Bertrand Cote des Roses Rose 2014"/>
    <s v="Full Container"/>
    <s v="Darwin"/>
    <x v="287"/>
    <d v="2010-08-26T00:00:00"/>
    <n v="83"/>
    <n v="0.05"/>
    <n v="36.549999999999997"/>
    <n v="13.89"/>
    <n v="3033.6499999999996"/>
  </r>
  <r>
    <n v="483"/>
    <n v="29507"/>
    <s v="Brian Morrison"/>
    <s v="Air Cargo"/>
    <x v="2"/>
    <x v="0"/>
    <s v="Low"/>
    <s v="Sangiovese Rose"/>
    <x v="0"/>
    <x v="2"/>
    <s v="Locations by Dave Phinney F Rose&quot;"/>
    <s v="Small Crate"/>
    <s v="Darwin"/>
    <x v="289"/>
    <d v="2013-02-11T00:00:00"/>
    <n v="14"/>
    <n v="0.04"/>
    <n v="280.98"/>
    <n v="35.67"/>
    <n v="3933.7200000000003"/>
  </r>
  <r>
    <n v="484"/>
    <n v="29507"/>
    <s v="Brian Morrison"/>
    <s v="Express Road Cargo"/>
    <x v="1"/>
    <x v="0"/>
    <s v="Low"/>
    <s v="Pinot Gris"/>
    <x v="0"/>
    <x v="2"/>
    <s v="Rombauer Chardonnay 2014"/>
    <s v="Large Crate"/>
    <s v="Darwin"/>
    <x v="289"/>
    <d v="2013-02-14T00:00:00"/>
    <n v="41"/>
    <n v="0.05"/>
    <n v="35.99"/>
    <n v="1.1000000000000001"/>
    <n v="1475.5900000000001"/>
  </r>
  <r>
    <n v="485"/>
    <n v="29537"/>
    <s v="Raymond Morris"/>
    <s v="Road Cargo"/>
    <x v="0"/>
    <x v="2"/>
    <s v="Low"/>
    <s v="Malbec"/>
    <x v="0"/>
    <x v="2"/>
    <s v="Moet &amp; Chandon Imperial"/>
    <s v="Large Crate"/>
    <s v="Albany"/>
    <x v="213"/>
    <d v="2013-09-28T00:00:00"/>
    <n v="63"/>
    <n v="0.08"/>
    <n v="10.89"/>
    <n v="4.5"/>
    <n v="686.07"/>
  </r>
  <r>
    <n v="486"/>
    <n v="29572"/>
    <s v="Brian Morrison"/>
    <s v="Air Cargo"/>
    <x v="2"/>
    <x v="0"/>
    <s v="Not Specified"/>
    <s v="Sangiovese Rose"/>
    <x v="0"/>
    <x v="2"/>
    <s v="Domaine Lafage Miraflors Rose 2013"/>
    <s v="Small Crate"/>
    <s v="Darwin"/>
    <x v="290"/>
    <d v="2011-06-04T00:00:00"/>
    <n v="27"/>
    <n v="0.1"/>
    <n v="150.97999999999999"/>
    <n v="16.010000000000002"/>
    <n v="4076.4599999999996"/>
  </r>
  <r>
    <n v="487"/>
    <n v="29671"/>
    <s v="Fred Reid"/>
    <s v="Express Road Cargo"/>
    <x v="0"/>
    <x v="3"/>
    <s v="Critical"/>
    <s v="Malbec"/>
    <x v="0"/>
    <x v="2"/>
    <s v="Pierre Sparr Cremant d'Alsace Reserve Brut Rose"/>
    <s v="Large Crate"/>
    <s v="Broken Hill"/>
    <x v="90"/>
    <d v="2013-03-23T00:00:00"/>
    <n v="43"/>
    <n v="0.02"/>
    <n v="34.99"/>
    <n v="7.73"/>
    <n v="1504.5700000000002"/>
  </r>
  <r>
    <n v="488"/>
    <n v="29700"/>
    <s v="Jeremy Mason"/>
    <s v="Express Road Cargo"/>
    <x v="0"/>
    <x v="0"/>
    <s v="Medium"/>
    <s v="Pinot Noir"/>
    <x v="0"/>
    <x v="2"/>
    <s v="Dopff &amp; Irion Cremant Rose Brut"/>
    <s v="Large Crate"/>
    <s v="Darwin"/>
    <x v="291"/>
    <d v="2011-04-07T00:00:00"/>
    <n v="9"/>
    <n v="0.01"/>
    <n v="3.08"/>
    <n v="0.99"/>
    <n v="27.72"/>
  </r>
  <r>
    <n v="489"/>
    <n v="29764"/>
    <s v="Ruth Martin"/>
    <s v="Road Cargo"/>
    <x v="0"/>
    <x v="3"/>
    <s v="Critical"/>
    <s v="Pinot Noir"/>
    <x v="0"/>
    <x v="2"/>
    <s v="Francis Ford Coppola Sofia Rose 2014"/>
    <s v="Large Crate"/>
    <s v="Penrith"/>
    <x v="292"/>
    <d v="2013-07-23T00:00:00"/>
    <n v="14"/>
    <n v="0"/>
    <n v="15.01"/>
    <n v="8.4"/>
    <n v="210.14"/>
  </r>
  <r>
    <n v="490"/>
    <n v="29889"/>
    <s v="Victor Payne"/>
    <s v="Express Road Cargo"/>
    <x v="0"/>
    <x v="2"/>
    <s v="Not Specified"/>
    <s v="Pinot Noir"/>
    <x v="0"/>
    <x v="2"/>
    <s v="Lucien Albrecht Cremant d'Alsace Brut Rose"/>
    <s v="Full Container"/>
    <s v="Perth"/>
    <x v="293"/>
    <d v="2010-12-07T00:00:00"/>
    <n v="81"/>
    <n v="0.09"/>
    <n v="5.98"/>
    <n v="1.67"/>
    <n v="484.38000000000005"/>
  </r>
  <r>
    <n v="491"/>
    <n v="29958"/>
    <s v="Ruth Martin"/>
    <s v="Express Road Cargo"/>
    <x v="0"/>
    <x v="3"/>
    <s v="High"/>
    <s v="Zinfandel"/>
    <x v="0"/>
    <x v="2"/>
    <s v="Louis Roederer Cristal Brut with Gift Box 2007"/>
    <s v="Large Crate"/>
    <s v="Armidale"/>
    <x v="294"/>
    <d v="2012-01-07T00:00:00"/>
    <n v="53"/>
    <n v="0"/>
    <n v="6.37"/>
    <n v="5.19"/>
    <n v="337.61"/>
  </r>
  <r>
    <n v="492"/>
    <n v="29958"/>
    <s v="Ruth Martin"/>
    <s v="Air Cargo"/>
    <x v="2"/>
    <x v="3"/>
    <s v="High"/>
    <s v="Cremant"/>
    <x v="0"/>
    <x v="2"/>
    <s v="Sutter Home White Zinfandel"/>
    <s v="Extra Large Crate"/>
    <s v="Goulburn"/>
    <x v="294"/>
    <d v="2012-01-08T00:00:00"/>
    <n v="36"/>
    <n v="0.1"/>
    <n v="500.98"/>
    <n v="26"/>
    <n v="18035.28"/>
  </r>
  <r>
    <n v="493"/>
    <n v="29985"/>
    <s v="Joseph Marshall"/>
    <s v="Road Cargo"/>
    <x v="2"/>
    <x v="3"/>
    <s v="Critical"/>
    <s v="Grenache Rose"/>
    <x v="0"/>
    <x v="2"/>
    <s v="Belle Glos Oeil de Perdrix Pinot Noir Blanc 2014"/>
    <s v="Large Crate"/>
    <s v="Wagga Wagga"/>
    <x v="295"/>
    <d v="2013-07-12T00:00:00"/>
    <n v="31"/>
    <n v="0.03"/>
    <n v="7.96"/>
    <n v="4.95"/>
    <n v="246.76"/>
  </r>
  <r>
    <n v="494"/>
    <n v="30048"/>
    <s v="Eric Gilbert"/>
    <s v="Air Cargo"/>
    <x v="0"/>
    <x v="1"/>
    <s v="Medium"/>
    <s v="Zinfandel"/>
    <x v="0"/>
    <x v="2"/>
    <s v="Sutter Home White Zinfandel"/>
    <s v="Extra Large Crate"/>
    <s v="Hobart"/>
    <x v="284"/>
    <d v="2012-06-15T00:00:00"/>
    <n v="73"/>
    <n v="0.06"/>
    <n v="180.98"/>
    <n v="55.24"/>
    <n v="13211.539999999999"/>
  </r>
  <r>
    <n v="495"/>
    <n v="30114"/>
    <s v="Richard Burke"/>
    <s v="Road Cargo"/>
    <x v="1"/>
    <x v="1"/>
    <s v="Low"/>
    <s v="Sauvignon Blanc"/>
    <x v="0"/>
    <x v="2"/>
    <s v="Mercer Canyons Chardonnay 2013"/>
    <s v="Mini Crate"/>
    <s v="Launceston"/>
    <x v="296"/>
    <d v="2011-08-23T00:00:00"/>
    <n v="13"/>
    <n v="0.09"/>
    <n v="699.99"/>
    <n v="24.49"/>
    <n v="9099.8700000000008"/>
  </r>
  <r>
    <n v="496"/>
    <n v="30336"/>
    <s v="Richard Burke"/>
    <s v="Express Road Cargo"/>
    <x v="0"/>
    <x v="1"/>
    <s v="Medium"/>
    <s v="Pinot Noir"/>
    <x v="0"/>
    <x v="2"/>
    <s v="La Playa Estate Cabernet Sauvignon Rose 2015"/>
    <s v="Large Crate"/>
    <s v="Hobart"/>
    <x v="297"/>
    <d v="2011-01-31T00:00:00"/>
    <n v="28"/>
    <n v="0.06"/>
    <n v="193.17"/>
    <n v="19.989999999999998"/>
    <n v="5408.7599999999993"/>
  </r>
  <r>
    <n v="497"/>
    <n v="30372"/>
    <s v="Gary Porter"/>
    <s v="Express Road Cargo"/>
    <x v="2"/>
    <x v="3"/>
    <s v="High"/>
    <s v="Sangiovese Rose"/>
    <x v="0"/>
    <x v="2"/>
    <s v="Locations by Dave Phinney F Rose&quot;"/>
    <s v="Standard Size Crate"/>
    <s v="Sydney"/>
    <x v="298"/>
    <d v="2011-09-01T00:00:00"/>
    <n v="2"/>
    <n v="0.1"/>
    <n v="12.22"/>
    <n v="2.85"/>
    <n v="24.44"/>
  </r>
  <r>
    <n v="498"/>
    <n v="30375"/>
    <s v="Angela Price"/>
    <s v="Express Road Cargo"/>
    <x v="0"/>
    <x v="3"/>
    <s v="Low"/>
    <s v="Zinfandel"/>
    <x v="0"/>
    <x v="2"/>
    <s v="Chateau d'Esclans Whispering Angel Rose 2014"/>
    <s v="Large Crate"/>
    <s v="Paramatta"/>
    <x v="195"/>
    <d v="2013-05-07T00:00:00"/>
    <n v="26"/>
    <n v="0.03"/>
    <n v="3.36"/>
    <n v="6.27"/>
    <n v="87.36"/>
  </r>
  <r>
    <n v="499"/>
    <n v="30497"/>
    <s v="Susan Chavez"/>
    <s v="Road Cargo"/>
    <x v="0"/>
    <x v="2"/>
    <s v="Critical"/>
    <s v="Zinfandel"/>
    <x v="0"/>
    <x v="2"/>
    <s v="Chateau d'Esclans Garrus Rose 2013"/>
    <s v="Large Crate"/>
    <s v="Bunbury"/>
    <x v="299"/>
    <d v="2012-02-08T00:00:00"/>
    <n v="38"/>
    <n v="0.03"/>
    <n v="20.98"/>
    <n v="8.83"/>
    <n v="797.24"/>
  </r>
  <r>
    <n v="500"/>
    <n v="30497"/>
    <s v="Susan Chavez"/>
    <s v="Express Road Cargo"/>
    <x v="0"/>
    <x v="2"/>
    <s v="Critical"/>
    <s v="Malbec"/>
    <x v="0"/>
    <x v="2"/>
    <s v="Francis Ford Coppola Sofia Rose 2014"/>
    <s v="Large Crate"/>
    <s v="Mandurah"/>
    <x v="299"/>
    <d v="2012-02-08T00:00:00"/>
    <n v="35"/>
    <n v="0.06"/>
    <n v="5.98"/>
    <n v="5.35"/>
    <n v="209.3"/>
  </r>
  <r>
    <n v="501"/>
    <n v="30660"/>
    <s v="Frank Graham"/>
    <s v="Express Road Cargo"/>
    <x v="2"/>
    <x v="1"/>
    <s v="Critical"/>
    <s v="Champagne"/>
    <x v="0"/>
    <x v="2"/>
    <s v="Chateau de Campuget Costieres de Nimes Tradition Rose 2015"/>
    <s v="Mini Crate"/>
    <s v="Victor Harbor"/>
    <x v="300"/>
    <d v="2013-09-08T00:00:00"/>
    <n v="34"/>
    <n v="0.02"/>
    <n v="71.37"/>
    <n v="69"/>
    <n v="2426.58"/>
  </r>
  <r>
    <n v="502"/>
    <n v="30784"/>
    <s v="Larry Baker"/>
    <s v="Air Cargo"/>
    <x v="2"/>
    <x v="1"/>
    <s v="Medium"/>
    <s v="Champagne"/>
    <x v="0"/>
    <x v="2"/>
    <s v="Marques de Caceres Rioja Rosado 2014"/>
    <s v="Small Crate"/>
    <s v="Devonport"/>
    <x v="19"/>
    <d v="2013-05-09T00:00:00"/>
    <n v="13"/>
    <n v="0.06"/>
    <n v="70.98"/>
    <n v="26.74"/>
    <n v="922.74"/>
  </r>
  <r>
    <n v="503"/>
    <n v="30784"/>
    <s v="Larry Baker"/>
    <s v="Express Road Cargo"/>
    <x v="0"/>
    <x v="1"/>
    <s v="Medium"/>
    <s v="Pinot Noir"/>
    <x v="0"/>
    <x v="2"/>
    <s v="Simonnet-Febvre Cremant de Bourgogne Blanc"/>
    <s v="Full Container"/>
    <s v="Hobart"/>
    <x v="19"/>
    <d v="2013-05-08T00:00:00"/>
    <n v="62"/>
    <n v="0.02"/>
    <n v="6.7"/>
    <n v="1.56"/>
    <n v="415.40000000000003"/>
  </r>
  <r>
    <n v="504"/>
    <n v="30785"/>
    <s v="Anthony Rice"/>
    <s v="Express Road Cargo"/>
    <x v="0"/>
    <x v="1"/>
    <s v="High"/>
    <s v="Malbec"/>
    <x v="0"/>
    <x v="0"/>
    <s v="Domaine Lafage Miraflors Rose 2013"/>
    <s v="Large Crate"/>
    <s v="Hobart"/>
    <x v="301"/>
    <d v="2010-07-05T00:00:00"/>
    <n v="8"/>
    <n v="0.03"/>
    <n v="6.48"/>
    <n v="8.73"/>
    <n v="51.84"/>
  </r>
  <r>
    <n v="505"/>
    <n v="30785"/>
    <s v="Anthony Rice"/>
    <s v="Express Road Cargo"/>
    <x v="0"/>
    <x v="1"/>
    <s v="High"/>
    <s v="Merlot"/>
    <x v="0"/>
    <x v="0"/>
    <s v="Veuve Clicquot Brut Yellow Label"/>
    <s v="Full Container"/>
    <s v="Hobart"/>
    <x v="301"/>
    <d v="2010-07-06T00:00:00"/>
    <n v="46"/>
    <n v="7.0000000000000007E-2"/>
    <n v="9.93"/>
    <n v="1.0900000000000001"/>
    <n v="456.78"/>
  </r>
  <r>
    <n v="506"/>
    <n v="30883"/>
    <s v="Howard Bell"/>
    <s v="Express Road Cargo"/>
    <x v="0"/>
    <x v="2"/>
    <s v="Medium"/>
    <s v="Zinfandel"/>
    <x v="0"/>
    <x v="0"/>
    <s v="Langlois Chateau Cremant de Loire Brut"/>
    <s v="Full Container"/>
    <s v="Bunbury"/>
    <x v="302"/>
    <d v="2013-08-22T00:00:00"/>
    <n v="60"/>
    <n v="0.1"/>
    <n v="6.98"/>
    <n v="1.6"/>
    <n v="418.8"/>
  </r>
  <r>
    <n v="507"/>
    <n v="31040"/>
    <s v="Richard Burke"/>
    <s v="Express Road Cargo"/>
    <x v="1"/>
    <x v="1"/>
    <s v="Not Specified"/>
    <s v="Chardonnay"/>
    <x v="0"/>
    <x v="0"/>
    <s v="Lincourt Courtney's Chardonnay 2012"/>
    <s v="Large Crate"/>
    <s v="Launceston"/>
    <x v="303"/>
    <d v="2011-09-16T00:00:00"/>
    <n v="42"/>
    <n v="0.1"/>
    <n v="39.979999999999997"/>
    <n v="4"/>
    <n v="1679.1599999999999"/>
  </r>
  <r>
    <n v="508"/>
    <n v="31040"/>
    <s v="Richard Burke"/>
    <s v="Express Road Cargo"/>
    <x v="0"/>
    <x v="1"/>
    <s v="Not Specified"/>
    <s v="Merlot"/>
    <x v="0"/>
    <x v="0"/>
    <s v="Dopff &amp; Irion Cremant Rose Brut"/>
    <s v="Large Crate"/>
    <s v="Burnie"/>
    <x v="303"/>
    <d v="2011-09-16T00:00:00"/>
    <n v="35"/>
    <n v="0.1"/>
    <n v="29.74"/>
    <n v="6.64"/>
    <n v="1040.8999999999999"/>
  </r>
  <r>
    <n v="509"/>
    <n v="31140"/>
    <s v="Anna Stephens"/>
    <s v="Express Road Cargo"/>
    <x v="0"/>
    <x v="1"/>
    <s v="Critical"/>
    <s v="Malbec"/>
    <x v="0"/>
    <x v="0"/>
    <s v="Locations by Dave Phinney F Rose"/>
    <s v="Large Crate"/>
    <s v="Devonport"/>
    <x v="304"/>
    <d v="2012-02-02T00:00:00"/>
    <n v="4"/>
    <n v="0.03"/>
    <n v="3.08"/>
    <n v="0.99"/>
    <n v="12.32"/>
  </r>
  <r>
    <n v="510"/>
    <n v="31171"/>
    <s v="Chris Moreno"/>
    <s v="Express Road Cargo"/>
    <x v="0"/>
    <x v="3"/>
    <s v="Not Specified"/>
    <s v="Shiraz"/>
    <x v="0"/>
    <x v="0"/>
    <s v="Louis Roederer Cristal Brut with Gift Box 2007"/>
    <s v="Large Crate"/>
    <s v="Newcastle"/>
    <x v="305"/>
    <d v="2013-04-09T00:00:00"/>
    <n v="37"/>
    <n v="0.08"/>
    <n v="4.55"/>
    <n v="1.49"/>
    <n v="168.35"/>
  </r>
  <r>
    <n v="511"/>
    <n v="31173"/>
    <s v="Brian Morrison"/>
    <s v="Road Cargo"/>
    <x v="1"/>
    <x v="0"/>
    <s v="Low"/>
    <s v="Chardonnay"/>
    <x v="0"/>
    <x v="0"/>
    <s v="Robert Oatley Signature Chardonnay 2013"/>
    <s v="Loose Wrap"/>
    <s v="Palmerston"/>
    <x v="306"/>
    <d v="2013-08-25T00:00:00"/>
    <n v="48"/>
    <n v="0.09"/>
    <n v="7.99"/>
    <n v="5.03"/>
    <n v="383.52"/>
  </r>
  <r>
    <n v="512"/>
    <n v="31301"/>
    <s v="Fred Reid"/>
    <s v="Express Road Cargo"/>
    <x v="0"/>
    <x v="3"/>
    <s v="Low"/>
    <s v="Malbec"/>
    <x v="0"/>
    <x v="0"/>
    <s v="Jean-Baptiste Adam Les Natures Cremant d'Alsace Brut"/>
    <s v="Large Crate"/>
    <s v="Wagga Wagga"/>
    <x v="307"/>
    <d v="2011-10-20T00:00:00"/>
    <n v="56"/>
    <n v="0.06"/>
    <n v="3.75"/>
    <n v="0.5"/>
    <n v="210"/>
  </r>
  <r>
    <n v="513"/>
    <n v="31303"/>
    <s v="John Jacobs"/>
    <s v="Road Cargo"/>
    <x v="0"/>
    <x v="2"/>
    <s v="Low"/>
    <s v="Malbec"/>
    <x v="0"/>
    <x v="0"/>
    <s v="Locations by Dave Phinney F Rose"/>
    <s v="Large Crate"/>
    <s v="Albany"/>
    <x v="96"/>
    <d v="2012-03-22T00:00:00"/>
    <n v="56"/>
    <n v="0.09"/>
    <n v="5.98"/>
    <n v="1.49"/>
    <n v="334.88"/>
  </r>
  <r>
    <n v="514"/>
    <n v="31492"/>
    <s v="Juan Smith"/>
    <s v="Express Road Cargo"/>
    <x v="0"/>
    <x v="2"/>
    <s v="Critical"/>
    <s v="Merlot"/>
    <x v="0"/>
    <x v="0"/>
    <s v="JCB N¬∞21 Brut Cremant de Bourgogne"/>
    <s v="Large Crate"/>
    <s v="Geraldton"/>
    <x v="308"/>
    <d v="2011-10-17T00:00:00"/>
    <n v="47"/>
    <n v="0.04"/>
    <n v="11.97"/>
    <n v="4.9800000000000004"/>
    <n v="562.59"/>
  </r>
  <r>
    <n v="515"/>
    <n v="31492"/>
    <s v="Juan Smith"/>
    <s v="Road Cargo"/>
    <x v="0"/>
    <x v="2"/>
    <s v="Critical"/>
    <s v="Cabernet Sauvignon"/>
    <x v="0"/>
    <x v="0"/>
    <s v="Sutter Home White Zinfandel"/>
    <s v="Large Crate"/>
    <s v="Bunbury"/>
    <x v="308"/>
    <d v="2011-10-18T00:00:00"/>
    <n v="61"/>
    <n v="0.09"/>
    <n v="29.74"/>
    <n v="6.64"/>
    <n v="1814.1399999999999"/>
  </r>
  <r>
    <n v="516"/>
    <n v="31492"/>
    <s v="Juan Smith"/>
    <s v="Express Road Cargo"/>
    <x v="0"/>
    <x v="2"/>
    <s v="Critical"/>
    <s v="Zinfandel"/>
    <x v="0"/>
    <x v="0"/>
    <s v="Sutter Home Pink Moscato"/>
    <s v="Large Crate"/>
    <s v="Freemantle"/>
    <x v="308"/>
    <d v="2011-10-16T00:00:00"/>
    <n v="41"/>
    <n v="0.03"/>
    <n v="95.43"/>
    <n v="19.989999999999998"/>
    <n v="3912.63"/>
  </r>
  <r>
    <n v="517"/>
    <n v="31523"/>
    <s v="Raymond Morris"/>
    <s v="Express Road Cargo"/>
    <x v="1"/>
    <x v="2"/>
    <s v="Low"/>
    <s v="Pinot Gris"/>
    <x v="0"/>
    <x v="0"/>
    <s v="Lucky Chardonnay 2012"/>
    <s v="Standard Size Crate"/>
    <s v="Freemantle"/>
    <x v="278"/>
    <d v="2013-03-10T00:00:00"/>
    <n v="17"/>
    <n v="0.1"/>
    <n v="6.48"/>
    <n v="2.74"/>
    <n v="110.16000000000001"/>
  </r>
  <r>
    <n v="518"/>
    <n v="31523"/>
    <s v="Raymond Morris"/>
    <s v="Express Road Cargo"/>
    <x v="0"/>
    <x v="2"/>
    <s v="Low"/>
    <s v="Cabernet Sauvignon"/>
    <x v="0"/>
    <x v="0"/>
    <s v="Domaine Lafond Roc-Epine Tavel Rose 2014"/>
    <s v="Large Crate"/>
    <s v="Geraldton"/>
    <x v="278"/>
    <d v="2013-03-13T00:00:00"/>
    <n v="19"/>
    <n v="0"/>
    <n v="8.74"/>
    <n v="8.2899999999999991"/>
    <n v="166.06"/>
  </r>
  <r>
    <n v="519"/>
    <n v="31681"/>
    <s v="Susan Chavez"/>
    <s v="Express Road Cargo"/>
    <x v="0"/>
    <x v="2"/>
    <s v="Neutral"/>
    <s v="Cabernet Sauvignon"/>
    <x v="0"/>
    <x v="0"/>
    <s v="Marques de Caceres Rioja Rosado 2014"/>
    <s v="Large Crate"/>
    <s v="Perth"/>
    <x v="309"/>
    <d v="2013-11-08T00:00:00"/>
    <n v="137"/>
    <n v="0.02"/>
    <n v="5.28"/>
    <n v="5.66"/>
    <n v="723.36"/>
  </r>
  <r>
    <n v="520"/>
    <n v="31842"/>
    <s v="Chris Schmidt"/>
    <s v="Express Road Cargo"/>
    <x v="1"/>
    <x v="1"/>
    <s v="Medium"/>
    <s v="Chardonnay"/>
    <x v="0"/>
    <x v="0"/>
    <s v="Chardonnais Napa Valley Chardonnay 2013"/>
    <s v="Standard Size Crate"/>
    <s v="Burnie"/>
    <x v="310"/>
    <d v="2011-07-17T00:00:00"/>
    <n v="11"/>
    <n v="0.06"/>
    <n v="17.48"/>
    <n v="1.99"/>
    <n v="192.28"/>
  </r>
  <r>
    <n v="521"/>
    <n v="31872"/>
    <s v="Michelle Black"/>
    <s v="Road Cargo"/>
    <x v="0"/>
    <x v="0"/>
    <s v="Low"/>
    <s v="Malbec"/>
    <x v="0"/>
    <x v="0"/>
    <s v="Schramsberg Cremant Demi-Sec 2011"/>
    <s v="Large Crate"/>
    <s v="Palmerston"/>
    <x v="66"/>
    <d v="2011-09-10T00:00:00"/>
    <n v="62"/>
    <n v="0.06"/>
    <n v="83.98"/>
    <n v="5.01"/>
    <n v="5206.76"/>
  </r>
  <r>
    <n v="522"/>
    <n v="31872"/>
    <s v="Michelle Black"/>
    <s v="Air Cargo"/>
    <x v="2"/>
    <x v="0"/>
    <s v="Low"/>
    <s v="Sangiovese Rose"/>
    <x v="0"/>
    <x v="1"/>
    <s v="Belle Glos Oeil de Perdrix Pinot Noir Blanc 2014"/>
    <s v="Extra Large Crate"/>
    <s v="Darwin"/>
    <x v="66"/>
    <d v="2011-09-10T00:00:00"/>
    <n v="55"/>
    <n v="0.09"/>
    <n v="159.31"/>
    <n v="60"/>
    <n v="8762.0499999999993"/>
  </r>
  <r>
    <n v="523"/>
    <n v="31877"/>
    <s v="Fred Reid"/>
    <s v="Express Road Cargo"/>
    <x v="2"/>
    <x v="3"/>
    <s v="Medium"/>
    <s v="Grenache Rose"/>
    <x v="0"/>
    <x v="1"/>
    <s v="Francis Ford Coppola Sofia Rose 2014"/>
    <s v="Mini Crate"/>
    <s v="Paramatta"/>
    <x v="311"/>
    <d v="2013-06-29T00:00:00"/>
    <n v="51"/>
    <n v="0.08"/>
    <n v="8.3699999999999992"/>
    <n v="10.16"/>
    <n v="426.86999999999995"/>
  </r>
  <r>
    <n v="524"/>
    <n v="31939"/>
    <s v="Clarence Burns"/>
    <s v="Express Road Cargo"/>
    <x v="1"/>
    <x v="0"/>
    <s v="High"/>
    <s v="Pinot Gris"/>
    <x v="0"/>
    <x v="1"/>
    <s v="Cloudy Bay Sauvignon Blanc 2015"/>
    <s v="Large Crate"/>
    <s v="Palmerston"/>
    <x v="312"/>
    <d v="2012-06-27T00:00:00"/>
    <n v="21"/>
    <n v="7.0000000000000007E-2"/>
    <n v="140.99"/>
    <n v="4.2"/>
    <n v="2960.79"/>
  </r>
  <r>
    <n v="525"/>
    <n v="32037"/>
    <s v="Mark Bailey"/>
    <s v="Express Road Cargo"/>
    <x v="0"/>
    <x v="2"/>
    <s v="Low"/>
    <s v="Shiraz"/>
    <x v="0"/>
    <x v="1"/>
    <s v="Jean-Baptiste Adam Les Natures Cremant d'Alsace Brut"/>
    <s v="Large Crate"/>
    <s v="Albany"/>
    <x v="313"/>
    <d v="2010-02-23T00:00:00"/>
    <n v="37"/>
    <n v="0.04"/>
    <n v="8.6"/>
    <n v="6.19"/>
    <n v="318.2"/>
  </r>
  <r>
    <n v="526"/>
    <n v="32037"/>
    <s v="Mark Bailey"/>
    <s v="Express Road Cargo"/>
    <x v="1"/>
    <x v="2"/>
    <s v="Low"/>
    <s v="Pinot Gris"/>
    <x v="0"/>
    <x v="1"/>
    <s v="Rombauer Chardonnay 2014"/>
    <s v="Mini Crate"/>
    <s v="Rockingham"/>
    <x v="313"/>
    <d v="2010-02-20T00:00:00"/>
    <n v="15"/>
    <n v="7.0000000000000007E-2"/>
    <n v="699.99"/>
    <n v="24.49"/>
    <n v="10499.85"/>
  </r>
  <r>
    <n v="527"/>
    <n v="32065"/>
    <s v="Jose Price"/>
    <s v="Express Road Cargo"/>
    <x v="1"/>
    <x v="3"/>
    <s v="Medium"/>
    <s v="Sauvignon Blanc"/>
    <x v="0"/>
    <x v="1"/>
    <s v="Robert Oatley Sauvignon Blanc 2013"/>
    <s v="Loose Wrap"/>
    <s v="Orange"/>
    <x v="314"/>
    <d v="2012-12-03T00:00:00"/>
    <n v="50"/>
    <n v="0.09"/>
    <n v="17.98"/>
    <n v="8.51"/>
    <n v="899"/>
  </r>
  <r>
    <n v="528"/>
    <n v="32099"/>
    <s v="Harry Weaver"/>
    <s v="Express Road Cargo"/>
    <x v="0"/>
    <x v="1"/>
    <s v="Not Specified"/>
    <s v="Merlot"/>
    <x v="0"/>
    <x v="1"/>
    <s v="Louis Roederer Cristal Brut with Gift Box 2007"/>
    <s v="Large Crate"/>
    <s v="Launceston"/>
    <x v="315"/>
    <d v="2011-05-05T00:00:00"/>
    <n v="59"/>
    <n v="0.08"/>
    <n v="12.28"/>
    <n v="6.47"/>
    <n v="724.52"/>
  </r>
  <r>
    <n v="529"/>
    <n v="32164"/>
    <s v="Joshua Gutierrez"/>
    <s v="Express Road Cargo"/>
    <x v="0"/>
    <x v="1"/>
    <s v="Not Specified"/>
    <s v="Zinfandel"/>
    <x v="0"/>
    <x v="1"/>
    <s v="Schramsberg Cremant Demi-Sec 2011"/>
    <s v="Large Crate"/>
    <s v="Mount Barker"/>
    <x v="316"/>
    <d v="2011-02-03T00:00:00"/>
    <n v="12"/>
    <n v="0.02"/>
    <n v="5.78"/>
    <n v="4.96"/>
    <n v="69.36"/>
  </r>
  <r>
    <n v="530"/>
    <n v="32164"/>
    <s v="Joshua Gutierrez"/>
    <s v="Express Road Cargo"/>
    <x v="0"/>
    <x v="1"/>
    <s v="Not Specified"/>
    <s v="Pinot Noir"/>
    <x v="0"/>
    <x v="1"/>
    <s v="Laurent-Perrier Brut Rose"/>
    <s v="Full Container"/>
    <s v="Mount Barker"/>
    <x v="316"/>
    <d v="2011-02-03T00:00:00"/>
    <n v="34"/>
    <n v="7.0000000000000007E-2"/>
    <n v="3.28"/>
    <n v="3.97"/>
    <n v="111.52"/>
  </r>
  <r>
    <n v="531"/>
    <n v="32164"/>
    <s v="Joshua Gutierrez"/>
    <s v="Air Cargo"/>
    <x v="2"/>
    <x v="1"/>
    <s v="Not Specified"/>
    <s v="Champagne"/>
    <x v="0"/>
    <x v="1"/>
    <s v="Belle Glos Oeil de Perdrix Pinot Noir Blanc 2014"/>
    <s v="Small Crate"/>
    <s v="Port Adelaide"/>
    <x v="316"/>
    <d v="2011-02-03T00:00:00"/>
    <n v="23"/>
    <n v="0.1"/>
    <n v="296.18"/>
    <n v="54.12"/>
    <n v="6812.14"/>
  </r>
  <r>
    <n v="532"/>
    <n v="32230"/>
    <s v="Dorothy Morales"/>
    <s v="Express Road Cargo"/>
    <x v="2"/>
    <x v="2"/>
    <s v="High"/>
    <s v="Cremant"/>
    <x v="0"/>
    <x v="1"/>
    <s v="La Playa Estate Cabernet Sauvignon Rose 2015"/>
    <s v="Full Container"/>
    <s v="Geraldton"/>
    <x v="317"/>
    <d v="2013-08-20T00:00:00"/>
    <n v="92"/>
    <n v="7.0000000000000007E-2"/>
    <n v="39.979999999999997"/>
    <n v="9.1999999999999993"/>
    <n v="3678.16"/>
  </r>
  <r>
    <n v="533"/>
    <n v="32292"/>
    <s v="Michelle Black"/>
    <s v="Express Road Cargo"/>
    <x v="1"/>
    <x v="3"/>
    <s v="Low"/>
    <s v="Sauvignon Blanc"/>
    <x v="0"/>
    <x v="1"/>
    <s v="Robert Oatley Signature Chardonnay 2013"/>
    <s v="Large Crate"/>
    <s v="Broken Hill"/>
    <x v="318"/>
    <d v="2013-02-22T00:00:00"/>
    <n v="49"/>
    <n v="0.04"/>
    <n v="115.99"/>
    <n v="5.99"/>
    <n v="5683.5099999999993"/>
  </r>
  <r>
    <n v="534"/>
    <n v="32292"/>
    <s v="Michelle Black"/>
    <s v="Express Road Cargo"/>
    <x v="0"/>
    <x v="3"/>
    <s v="Low"/>
    <s v="Malbec"/>
    <x v="0"/>
    <x v="1"/>
    <s v="Langlois Chateau Cremant de Loire Brut"/>
    <s v="Full Container"/>
    <s v="Blue Mountains"/>
    <x v="318"/>
    <d v="2013-02-17T00:00:00"/>
    <n v="1"/>
    <n v="7.0000000000000007E-2"/>
    <n v="11.55"/>
    <n v="2.36"/>
    <n v="11.55"/>
  </r>
  <r>
    <n v="535"/>
    <n v="32325"/>
    <s v="Richard Garcia"/>
    <s v="Express Road Cargo"/>
    <x v="2"/>
    <x v="0"/>
    <s v="Critical"/>
    <s v="Sangiovese Rose"/>
    <x v="0"/>
    <x v="1"/>
    <s v="Miraval Rose (1.5 Liter Magnum) 2014"/>
    <s v="Large Crate"/>
    <s v="Darwin"/>
    <x v="319"/>
    <d v="2013-11-02T00:00:00"/>
    <n v="162"/>
    <n v="0"/>
    <n v="22.98"/>
    <n v="7.58"/>
    <n v="3722.76"/>
  </r>
  <r>
    <n v="536"/>
    <n v="32420"/>
    <s v="Cynthia Porter"/>
    <s v="Express Road Cargo"/>
    <x v="1"/>
    <x v="2"/>
    <s v="Medium"/>
    <s v="Reisling"/>
    <x v="0"/>
    <x v="6"/>
    <s v="Villa Maria Private Bin Sauvignon Blanc 2015"/>
    <s v="Standard Size Crate"/>
    <s v="Rockingham"/>
    <x v="320"/>
    <d v="2010-07-31T00:00:00"/>
    <n v="42"/>
    <n v="7.0000000000000007E-2"/>
    <n v="5.0199999999999996"/>
    <n v="5.14"/>
    <n v="210.83999999999997"/>
  </r>
  <r>
    <n v="537"/>
    <n v="32420"/>
    <s v="Cynthia Porter"/>
    <s v="Air Cargo"/>
    <x v="2"/>
    <x v="2"/>
    <s v="Medium"/>
    <s v="Grenache Rose"/>
    <x v="0"/>
    <x v="6"/>
    <s v="La Playa Estate Cabernet Sauvignon Rose 2015"/>
    <s v="Extra Large Crate"/>
    <s v="Busseltol"/>
    <x v="320"/>
    <d v="2010-07-31T00:00:00"/>
    <n v="23"/>
    <n v="7.0000000000000007E-2"/>
    <n v="280.98"/>
    <n v="57"/>
    <n v="6462.5400000000009"/>
  </r>
  <r>
    <n v="538"/>
    <n v="32450"/>
    <s v="Ruth Martin"/>
    <s v="Air Cargo"/>
    <x v="2"/>
    <x v="3"/>
    <s v="Medium"/>
    <s v="Cremant"/>
    <x v="0"/>
    <x v="6"/>
    <s v="Locations by Dave Phinney F Rose&quot;"/>
    <s v="Small Crate"/>
    <s v="Lithgow"/>
    <x v="321"/>
    <d v="2012-12-19T00:00:00"/>
    <n v="74"/>
    <n v="0.1"/>
    <n v="70.89"/>
    <n v="89.3"/>
    <n v="5245.86"/>
  </r>
  <r>
    <n v="539"/>
    <n v="32454"/>
    <s v="Kenneth Butler"/>
    <s v="Express Road Cargo"/>
    <x v="0"/>
    <x v="3"/>
    <s v="Critical"/>
    <s v="Cabernet Sauvignon"/>
    <x v="0"/>
    <x v="6"/>
    <s v="Miraval Rose 2014"/>
    <s v="Large Crate"/>
    <s v="Tamworth"/>
    <x v="281"/>
    <d v="2012-04-01T00:00:00"/>
    <n v="13"/>
    <n v="0.05"/>
    <n v="6.81"/>
    <n v="5.48"/>
    <n v="88.53"/>
  </r>
  <r>
    <n v="540"/>
    <n v="32641"/>
    <s v="Charles Gomez"/>
    <s v="Express Road Cargo"/>
    <x v="0"/>
    <x v="2"/>
    <s v="High"/>
    <s v="Zinfandel"/>
    <x v="0"/>
    <x v="6"/>
    <s v="Jean-Baptiste Adam Les Natures Cremant d'Alsace Brut"/>
    <s v="Large Crate"/>
    <s v="Rockingham"/>
    <x v="322"/>
    <d v="2011-03-22T00:00:00"/>
    <n v="18"/>
    <n v="0.05"/>
    <n v="8.85"/>
    <n v="5.6"/>
    <n v="159.29999999999998"/>
  </r>
  <r>
    <n v="541"/>
    <n v="32647"/>
    <s v="Martin Nelson"/>
    <s v="Express Road Cargo"/>
    <x v="1"/>
    <x v="1"/>
    <s v="High"/>
    <s v="Sauvignon Blanc"/>
    <x v="0"/>
    <x v="6"/>
    <s v="The White Knight Sauvignon Blanc 2014"/>
    <s v="Large Crate"/>
    <s v="Port Lincoln"/>
    <x v="211"/>
    <d v="2012-11-20T00:00:00"/>
    <n v="109"/>
    <n v="7.0000000000000007E-2"/>
    <n v="20.97"/>
    <n v="4"/>
    <n v="2285.73"/>
  </r>
  <r>
    <n v="542"/>
    <n v="32647"/>
    <s v="Martin Nelson"/>
    <s v="Air Cargo"/>
    <x v="2"/>
    <x v="1"/>
    <s v="High"/>
    <s v="Grenache Rose"/>
    <x v="0"/>
    <x v="6"/>
    <s v="Gerard Bertrand Cote des Roses Rose 2014"/>
    <s v="Small Crate"/>
    <s v="Port Lincoln"/>
    <x v="211"/>
    <d v="2012-11-20T00:00:00"/>
    <n v="92"/>
    <n v="0.06"/>
    <n v="348.21"/>
    <n v="84.84"/>
    <n v="32035.32"/>
  </r>
  <r>
    <n v="543"/>
    <n v="32710"/>
    <s v="Joe Banks"/>
    <s v="Express Road Cargo"/>
    <x v="0"/>
    <x v="2"/>
    <s v="High"/>
    <s v="Merlot"/>
    <x v="0"/>
    <x v="6"/>
    <s v="Simonnet-Febvre Cremant de Bourgogne Blanc"/>
    <s v="Loose Wrap"/>
    <s v="Busseltol"/>
    <x v="323"/>
    <d v="2010-11-17T00:00:00"/>
    <n v="146"/>
    <n v="0.04"/>
    <n v="12.44"/>
    <n v="6.27"/>
    <n v="1816.24"/>
  </r>
  <r>
    <n v="544"/>
    <n v="32804"/>
    <s v="Eric Evans"/>
    <s v="Express Road Cargo"/>
    <x v="0"/>
    <x v="2"/>
    <s v="Medium"/>
    <s v="Shiraz"/>
    <x v="0"/>
    <x v="6"/>
    <s v="Miraval Rose 2014"/>
    <s v="Large Crate"/>
    <s v="Bunbury"/>
    <x v="126"/>
    <d v="2013-09-10T00:00:00"/>
    <n v="103"/>
    <n v="7.0000000000000007E-2"/>
    <n v="3.75"/>
    <n v="0.5"/>
    <n v="386.25"/>
  </r>
  <r>
    <n v="545"/>
    <n v="32804"/>
    <s v="Eric Evans"/>
    <s v="Express Road Cargo"/>
    <x v="0"/>
    <x v="2"/>
    <s v="Medium"/>
    <s v="Pinot Noir"/>
    <x v="0"/>
    <x v="6"/>
    <s v="Barnard Griffin Rose of Sangiovese 2014"/>
    <s v="Large Crate"/>
    <s v="Bunbury"/>
    <x v="126"/>
    <d v="2013-09-11T00:00:00"/>
    <n v="42"/>
    <n v="0.02"/>
    <n v="3.98"/>
    <n v="5.26"/>
    <n v="167.16"/>
  </r>
  <r>
    <n v="546"/>
    <n v="32806"/>
    <s v="Eric Evans"/>
    <s v="Road Cargo"/>
    <x v="0"/>
    <x v="2"/>
    <s v="High"/>
    <s v="Merlot"/>
    <x v="0"/>
    <x v="6"/>
    <s v="Chateau D'Aqueria Tavel Rose 2013"/>
    <s v="Large Crate"/>
    <s v="Geraldton"/>
    <x v="324"/>
    <d v="2012-06-22T00:00:00"/>
    <n v="79"/>
    <n v="0.1"/>
    <n v="3.69"/>
    <n v="0.5"/>
    <n v="291.51"/>
  </r>
  <r>
    <n v="547"/>
    <n v="32806"/>
    <s v="Eric Evans"/>
    <s v="Express Road Cargo"/>
    <x v="0"/>
    <x v="2"/>
    <s v="High"/>
    <s v="Malbec"/>
    <x v="0"/>
    <x v="6"/>
    <s v="Francis Ford Coppola Sofia Rose 2014"/>
    <s v="Large Crate"/>
    <s v="Albany"/>
    <x v="324"/>
    <d v="2012-06-23T00:00:00"/>
    <n v="54"/>
    <n v="0.02"/>
    <n v="6.68"/>
    <n v="5.2"/>
    <n v="360.71999999999997"/>
  </r>
  <r>
    <n v="548"/>
    <n v="32869"/>
    <s v="Gary Porter"/>
    <s v="Express Road Cargo"/>
    <x v="1"/>
    <x v="3"/>
    <s v="Medium"/>
    <s v="Sauvignon Blanc"/>
    <x v="0"/>
    <x v="6"/>
    <s v="Angeline Sauvignon Blanc 2014"/>
    <s v="Standard Size Crate"/>
    <s v="Queanbeyan"/>
    <x v="325"/>
    <d v="2010-03-28T00:00:00"/>
    <n v="41"/>
    <n v="0.06"/>
    <n v="8.1199999999999992"/>
    <n v="2.83"/>
    <n v="332.91999999999996"/>
  </r>
  <r>
    <n v="549"/>
    <n v="32869"/>
    <s v="Gary Porter"/>
    <s v="Express Road Cargo"/>
    <x v="2"/>
    <x v="3"/>
    <s v="Medium"/>
    <s v="Champagne"/>
    <x v="0"/>
    <x v="6"/>
    <s v="Barnard Griffin Rose of Sangiovese 2014"/>
    <s v="Loose Wrap"/>
    <s v="Newcastle"/>
    <x v="325"/>
    <d v="2010-03-28T00:00:00"/>
    <n v="49"/>
    <n v="0.05"/>
    <n v="51.65"/>
    <n v="18.45"/>
    <n v="2530.85"/>
  </r>
  <r>
    <n v="550"/>
    <n v="32869"/>
    <s v="Gary Porter"/>
    <s v="Express Road Cargo"/>
    <x v="0"/>
    <x v="3"/>
    <s v="Medium"/>
    <s v="Shiraz"/>
    <x v="0"/>
    <x v="6"/>
    <s v="Louis Roederer Cristal Brut 2006"/>
    <s v="Full Container"/>
    <s v="Sydney"/>
    <x v="326"/>
    <d v="2013-03-28T00:00:00"/>
    <n v="2"/>
    <n v="0.01"/>
    <n v="6.68"/>
    <n v="1.5"/>
    <n v="13.36"/>
  </r>
  <r>
    <n v="551"/>
    <n v="32869"/>
    <s v="Gary Porter"/>
    <s v="Express Road Cargo"/>
    <x v="1"/>
    <x v="3"/>
    <s v="Medium"/>
    <s v="Chardonnay"/>
    <x v="0"/>
    <x v="6"/>
    <s v="Lucky Chardonnay 2012"/>
    <s v="Large Crate"/>
    <s v="Orange"/>
    <x v="325"/>
    <d v="2010-03-28T00:00:00"/>
    <n v="39"/>
    <n v="0.1"/>
    <n v="175.99"/>
    <n v="8.99"/>
    <n v="6863.6100000000006"/>
  </r>
  <r>
    <n v="552"/>
    <n v="32931"/>
    <s v="Thomas Parker"/>
    <s v="Express Road Cargo"/>
    <x v="0"/>
    <x v="2"/>
    <s v="Low"/>
    <s v="Shiraz"/>
    <x v="0"/>
    <x v="6"/>
    <s v="Barnard Griffin Rose of Sangiovese 2014"/>
    <s v="Large Crate"/>
    <s v="Bunbury"/>
    <x v="327"/>
    <d v="2011-02-22T00:00:00"/>
    <n v="31"/>
    <n v="0.06"/>
    <n v="2.88"/>
    <n v="0.5"/>
    <n v="89.28"/>
  </r>
  <r>
    <n v="553"/>
    <n v="32931"/>
    <s v="Thomas Parker"/>
    <s v="Express Road Cargo"/>
    <x v="0"/>
    <x v="2"/>
    <s v="Low"/>
    <s v="Zinfandel"/>
    <x v="0"/>
    <x v="6"/>
    <s v="La Playa Estate Cabernet Sauvignon Rose 2015"/>
    <s v="Loose Wrap"/>
    <s v="Bunbury"/>
    <x v="327"/>
    <d v="2011-02-20T00:00:00"/>
    <n v="25"/>
    <n v="0.08"/>
    <n v="12.44"/>
    <n v="6.27"/>
    <n v="311"/>
  </r>
  <r>
    <n v="554"/>
    <n v="33152"/>
    <s v="Richard Burke"/>
    <s v="Express Road Cargo"/>
    <x v="1"/>
    <x v="1"/>
    <s v="Critical"/>
    <s v="Chardonnay"/>
    <x v="0"/>
    <x v="6"/>
    <s v="Chardonnais Napa Valley Chardonnay 2013"/>
    <s v="Large Crate"/>
    <s v="Launceston"/>
    <x v="328"/>
    <d v="2011-11-23T00:00:00"/>
    <n v="65"/>
    <n v="0"/>
    <n v="155.99"/>
    <n v="8.99"/>
    <n v="10139.35"/>
  </r>
  <r>
    <n v="555"/>
    <n v="33219"/>
    <s v="Fred Reid"/>
    <s v="Air Cargo"/>
    <x v="2"/>
    <x v="3"/>
    <s v="High"/>
    <s v="Sangiovese Rose"/>
    <x v="0"/>
    <x v="6"/>
    <s v="Pietradolce Etna Rosato 2014"/>
    <s v="Extra Large Crate"/>
    <s v="Dubbo"/>
    <x v="226"/>
    <d v="2012-12-11T00:00:00"/>
    <n v="64"/>
    <n v="0"/>
    <n v="216.6"/>
    <n v="64.2"/>
    <n v="13862.4"/>
  </r>
  <r>
    <n v="556"/>
    <n v="33222"/>
    <s v="Eric Wagner"/>
    <s v="Express Road Cargo"/>
    <x v="0"/>
    <x v="2"/>
    <s v="Medium"/>
    <s v="Pinot Noir"/>
    <x v="0"/>
    <x v="4"/>
    <s v="Gerard Bertrand Cote des Roses Rose 2014"/>
    <s v="Large Crate"/>
    <s v="Busseltol"/>
    <x v="329"/>
    <d v="2013-06-21T00:00:00"/>
    <n v="27"/>
    <n v="0.05"/>
    <n v="22.38"/>
    <n v="15.1"/>
    <n v="604.26"/>
  </r>
  <r>
    <n v="557"/>
    <n v="33222"/>
    <s v="Eric Wagner"/>
    <s v="Air Cargo"/>
    <x v="2"/>
    <x v="2"/>
    <s v="Medium"/>
    <s v="Sangiovese Rose"/>
    <x v="0"/>
    <x v="6"/>
    <s v="Sutter Home White Zinfandel"/>
    <s v="Extra Large Crate"/>
    <s v="Mandurah"/>
    <x v="329"/>
    <d v="2013-06-20T00:00:00"/>
    <n v="45"/>
    <n v="0.1"/>
    <n v="60.98"/>
    <n v="30"/>
    <n v="2744.1"/>
  </r>
  <r>
    <n v="558"/>
    <n v="33222"/>
    <s v="Eric Wagner"/>
    <s v="Express Road Cargo"/>
    <x v="0"/>
    <x v="2"/>
    <s v="Medium"/>
    <s v="Sangiovese"/>
    <x v="0"/>
    <x v="6"/>
    <s v="Schramsberg Cremant Demi-Sec 2011"/>
    <s v="Full Container"/>
    <s v="Albany"/>
    <x v="329"/>
    <d v="2013-06-21T00:00:00"/>
    <n v="72"/>
    <n v="0.02"/>
    <n v="2.88"/>
    <n v="0.7"/>
    <n v="207.35999999999999"/>
  </r>
  <r>
    <n v="559"/>
    <n v="33287"/>
    <s v="George Williams"/>
    <s v="Air Cargo"/>
    <x v="1"/>
    <x v="1"/>
    <s v="Critical"/>
    <s v="Pinot Gris"/>
    <x v="0"/>
    <x v="6"/>
    <s v="Robert Oatley Signature Chardonnay 2013"/>
    <s v="Extra Large Crate"/>
    <s v="Launceston"/>
    <x v="241"/>
    <d v="2012-04-25T00:00:00"/>
    <n v="49"/>
    <n v="0"/>
    <n v="270.97000000000003"/>
    <n v="28.06"/>
    <n v="13277.53"/>
  </r>
  <r>
    <n v="560"/>
    <n v="33477"/>
    <s v="Fred Reid"/>
    <s v="Express Road Cargo"/>
    <x v="0"/>
    <x v="3"/>
    <s v="High"/>
    <s v="Sangiovese"/>
    <x v="0"/>
    <x v="4"/>
    <s v="Roederer Estate L'Ermitage 2007"/>
    <s v="Large Crate"/>
    <s v="Tamworth"/>
    <x v="330"/>
    <d v="2013-10-21T00:00:00"/>
    <n v="59"/>
    <n v="0.08"/>
    <n v="10.35"/>
    <n v="0.99"/>
    <n v="610.65"/>
  </r>
  <r>
    <n v="561"/>
    <n v="33478"/>
    <s v="Gregory Payne"/>
    <s v="Road Cargo"/>
    <x v="0"/>
    <x v="0"/>
    <s v="High"/>
    <s v="Merlot"/>
    <x v="0"/>
    <x v="6"/>
    <s v="Veuve Clicquot Brut Yellow Label"/>
    <s v="Full Container"/>
    <s v="Darwin"/>
    <x v="331"/>
    <d v="2011-06-16T00:00:00"/>
    <n v="32"/>
    <n v="0.04"/>
    <n v="5.88"/>
    <n v="3.04"/>
    <n v="188.16"/>
  </r>
  <r>
    <n v="562"/>
    <n v="33505"/>
    <s v="Richard Hernandez"/>
    <s v="Express Road Cargo"/>
    <x v="0"/>
    <x v="3"/>
    <s v="Low"/>
    <s v="Merlot"/>
    <x v="0"/>
    <x v="6"/>
    <s v="Chateau d'Esclans Garrus Rose 2013"/>
    <s v="Full Container"/>
    <s v="Wollongong"/>
    <x v="13"/>
    <d v="2011-09-29T00:00:00"/>
    <n v="58"/>
    <n v="0.09"/>
    <n v="4"/>
    <n v="1.3"/>
    <n v="232"/>
  </r>
  <r>
    <n v="563"/>
    <n v="33505"/>
    <s v="Richard Hernandez"/>
    <s v="Road Cargo"/>
    <x v="1"/>
    <x v="3"/>
    <s v="Low"/>
    <s v="Chardonnay"/>
    <x v="0"/>
    <x v="6"/>
    <s v="Cloudy Bay Sauvignon Blanc 2015"/>
    <s v="Large Crate"/>
    <s v="Liverpool"/>
    <x v="13"/>
    <d v="2011-09-25T00:00:00"/>
    <n v="64"/>
    <n v="7.0000000000000007E-2"/>
    <n v="85.99"/>
    <n v="10.78"/>
    <n v="5503.36"/>
  </r>
  <r>
    <n v="564"/>
    <n v="33540"/>
    <s v="Ruth Martin"/>
    <s v="Express Road Cargo"/>
    <x v="0"/>
    <x v="3"/>
    <s v="Low"/>
    <s v="Pinot Noir"/>
    <x v="0"/>
    <x v="6"/>
    <s v="Marques de Caceres Rioja Rosado 2014"/>
    <s v="Full Container"/>
    <s v="Broken Hill"/>
    <x v="332"/>
    <d v="2012-06-10T00:00:00"/>
    <n v="35"/>
    <n v="0.1"/>
    <n v="9.85"/>
    <n v="4.82"/>
    <n v="344.75"/>
  </r>
  <r>
    <n v="565"/>
    <n v="33605"/>
    <s v="Joe Banks"/>
    <s v="Express Road Cargo"/>
    <x v="0"/>
    <x v="2"/>
    <s v="Critical"/>
    <s v="Zinfandel"/>
    <x v="0"/>
    <x v="6"/>
    <s v="Bollinger Brut Special Cuvee"/>
    <s v="Large Crate"/>
    <s v="Busseltol"/>
    <x v="333"/>
    <d v="2013-04-05T00:00:00"/>
    <n v="42"/>
    <n v="0.04"/>
    <n v="3.52"/>
    <n v="6.83"/>
    <n v="147.84"/>
  </r>
  <r>
    <n v="566"/>
    <n v="33632"/>
    <s v="Howard Bell"/>
    <s v="Express Road Cargo"/>
    <x v="1"/>
    <x v="2"/>
    <s v="Critical"/>
    <s v="Pinot Gris"/>
    <x v="0"/>
    <x v="6"/>
    <s v="Robert Oatley Sauvignon Blanc 2013"/>
    <s v="Large Crate"/>
    <s v="Freemantle"/>
    <x v="334"/>
    <d v="2011-03-14T00:00:00"/>
    <n v="8"/>
    <n v="0.06"/>
    <n v="115.99"/>
    <n v="5.26"/>
    <n v="927.92"/>
  </r>
  <r>
    <n v="567"/>
    <n v="33635"/>
    <s v="Rose Barnes"/>
    <s v="Air Cargo"/>
    <x v="1"/>
    <x v="1"/>
    <s v="High"/>
    <s v="Pinot Gris"/>
    <x v="0"/>
    <x v="6"/>
    <s v="Rombauer Chardonnay 2014"/>
    <s v="Extra Large Crate"/>
    <s v="Launceston"/>
    <x v="234"/>
    <d v="2010-07-13T00:00:00"/>
    <n v="6"/>
    <n v="0.04"/>
    <n v="90.97"/>
    <n v="28"/>
    <n v="545.81999999999994"/>
  </r>
  <r>
    <n v="568"/>
    <n v="33635"/>
    <s v="Rose Barnes"/>
    <s v="Express Road Cargo"/>
    <x v="0"/>
    <x v="1"/>
    <s v="High"/>
    <s v="Sangiovese"/>
    <x v="0"/>
    <x v="7"/>
    <s v="Pietradolce Etna Rosato 2014"/>
    <s v="Mini Crate"/>
    <s v="Launceston"/>
    <x v="234"/>
    <d v="2010-07-13T00:00:00"/>
    <n v="5"/>
    <n v="7.0000000000000007E-2"/>
    <n v="20.34"/>
    <n v="35"/>
    <n v="101.7"/>
  </r>
  <r>
    <n v="569"/>
    <n v="33732"/>
    <s v="John Watkins"/>
    <s v="Express Road Cargo"/>
    <x v="2"/>
    <x v="2"/>
    <s v="Not Specified"/>
    <s v="Champagne"/>
    <x v="0"/>
    <x v="7"/>
    <s v="Chateau D'Aqueria Tavel Rose 2013"/>
    <s v="Large Crate"/>
    <s v="Rockingham"/>
    <x v="335"/>
    <d v="2013-08-29T00:00:00"/>
    <n v="66"/>
    <n v="0.05"/>
    <n v="9.65"/>
    <n v="6.22"/>
    <n v="636.9"/>
  </r>
  <r>
    <n v="570"/>
    <n v="33763"/>
    <s v="Alan Duncan"/>
    <s v="Express Road Cargo"/>
    <x v="1"/>
    <x v="3"/>
    <s v="Not Specified"/>
    <s v="Pinot Gris"/>
    <x v="0"/>
    <x v="7"/>
    <s v="Rombauer Chardonnay 2014"/>
    <s v="Mini Crate"/>
    <s v="Dubbo"/>
    <x v="336"/>
    <d v="2011-09-25T00:00:00"/>
    <n v="42"/>
    <n v="0.08"/>
    <n v="499.99"/>
    <n v="24.49"/>
    <n v="20999.58"/>
  </r>
  <r>
    <n v="571"/>
    <n v="33826"/>
    <s v="Clarence Burns"/>
    <s v="Express Road Cargo"/>
    <x v="2"/>
    <x v="0"/>
    <s v="Low"/>
    <s v="Grenache Rose"/>
    <x v="0"/>
    <x v="7"/>
    <s v="Domaine Lafage Miraflors Rose 2013"/>
    <s v="Standard Size Crate"/>
    <s v="Palmerston"/>
    <x v="337"/>
    <d v="2011-12-23T00:00:00"/>
    <n v="24"/>
    <n v="0.03"/>
    <n v="14.34"/>
    <n v="5"/>
    <n v="344.15999999999997"/>
  </r>
  <r>
    <n v="572"/>
    <n v="33959"/>
    <s v="Michelle Black"/>
    <s v="Air Cargo"/>
    <x v="2"/>
    <x v="3"/>
    <s v="Critical"/>
    <s v="Cremant"/>
    <x v="0"/>
    <x v="7"/>
    <s v="Orin Swift Cellars Fragile Rose 2014"/>
    <s v="Small Crate"/>
    <s v="Goulburn"/>
    <x v="125"/>
    <d v="2013-08-01T00:00:00"/>
    <n v="32"/>
    <n v="0.03"/>
    <n v="15.23"/>
    <n v="27.75"/>
    <n v="487.36"/>
  </r>
  <r>
    <n v="573"/>
    <n v="34017"/>
    <s v="Daniel Butler"/>
    <s v="Road Cargo"/>
    <x v="0"/>
    <x v="1"/>
    <s v="High"/>
    <s v="Shiraz"/>
    <x v="0"/>
    <x v="7"/>
    <s v="Domaine Lafage Miraflors Rose 2013"/>
    <s v="Full Container"/>
    <s v="Burnie"/>
    <x v="338"/>
    <d v="2010-03-23T00:00:00"/>
    <n v="20"/>
    <n v="0.05"/>
    <n v="4.84"/>
    <n v="0.71"/>
    <n v="96.8"/>
  </r>
  <r>
    <n v="574"/>
    <n v="34017"/>
    <s v="Daniel Butler"/>
    <s v="Express Road Cargo"/>
    <x v="0"/>
    <x v="1"/>
    <s v="High"/>
    <s v="Malbec"/>
    <x v="0"/>
    <x v="7"/>
    <s v="Chateau de Campuget Costieres de Nimes Tradition Rose 2015"/>
    <s v="Large Crate"/>
    <s v="Devonport"/>
    <x v="338"/>
    <d v="2010-03-25T00:00:00"/>
    <n v="28"/>
    <n v="0.01"/>
    <n v="14.98"/>
    <n v="7.69"/>
    <n v="419.44"/>
  </r>
  <r>
    <n v="575"/>
    <n v="34048"/>
    <s v="Gary Porter"/>
    <s v="Express Road Cargo"/>
    <x v="2"/>
    <x v="3"/>
    <s v="Low"/>
    <s v="Cremant"/>
    <x v="0"/>
    <x v="7"/>
    <s v="Orin Swift Cellars Fragile Rose 2014"/>
    <s v="Standard Size Crate"/>
    <s v="Newcastle"/>
    <x v="339"/>
    <d v="2012-03-30T00:00:00"/>
    <n v="1"/>
    <n v="0.04"/>
    <n v="22.23"/>
    <n v="3.63"/>
    <n v="22.23"/>
  </r>
  <r>
    <n v="576"/>
    <n v="34086"/>
    <s v="Daniel Bradley"/>
    <s v="Express Road Cargo"/>
    <x v="1"/>
    <x v="2"/>
    <s v="High"/>
    <s v="Chardonnay"/>
    <x v="0"/>
    <x v="7"/>
    <s v="Grgich Hills Chardonnay 2012"/>
    <s v="Large Crate"/>
    <s v="Busseltol"/>
    <x v="340"/>
    <d v="2013-05-01T00:00:00"/>
    <n v="41"/>
    <n v="0.04"/>
    <n v="65.989999999999995"/>
    <n v="2.5"/>
    <n v="2705.5899999999997"/>
  </r>
  <r>
    <n v="577"/>
    <n v="34244"/>
    <s v="Fred Reid"/>
    <s v="Road Cargo"/>
    <x v="1"/>
    <x v="3"/>
    <s v="Low"/>
    <s v="Reisling"/>
    <x v="0"/>
    <x v="7"/>
    <s v="Leeuwin Estate Art Series Chardonnay 2012"/>
    <s v="Standard Size Crate"/>
    <s v="Goulburn"/>
    <x v="341"/>
    <d v="2011-10-08T00:00:00"/>
    <n v="46"/>
    <n v="0"/>
    <n v="7.37"/>
    <n v="5.53"/>
    <n v="339.02"/>
  </r>
  <r>
    <n v="578"/>
    <n v="34244"/>
    <s v="Fred Reid"/>
    <s v="Express Road Cargo"/>
    <x v="1"/>
    <x v="3"/>
    <s v="Low"/>
    <s v="Chardonnay"/>
    <x v="0"/>
    <x v="7"/>
    <s v="Los Vascos Sauvignon Blanc 2015"/>
    <s v="Standard Size Crate"/>
    <s v="Newcastle"/>
    <x v="341"/>
    <d v="2011-10-01T00:00:00"/>
    <n v="7"/>
    <n v="0.04"/>
    <n v="31.78"/>
    <n v="1.99"/>
    <n v="222.46"/>
  </r>
  <r>
    <n v="579"/>
    <n v="34246"/>
    <s v="Rose Hart"/>
    <s v="Express Road Cargo"/>
    <x v="0"/>
    <x v="2"/>
    <s v="Critical"/>
    <s v="Merlot"/>
    <x v="0"/>
    <x v="7"/>
    <s v="Chateau d'Esclans Whispering Angel Rose 2014"/>
    <s v="Large Crate"/>
    <s v="Rockingham"/>
    <x v="342"/>
    <d v="2011-10-08T00:00:00"/>
    <n v="88"/>
    <n v="0.03"/>
    <n v="4.0599999999999996"/>
    <n v="6.89"/>
    <n v="357.28"/>
  </r>
  <r>
    <n v="580"/>
    <n v="34246"/>
    <s v="Rose Hart"/>
    <s v="Express Road Cargo"/>
    <x v="1"/>
    <x v="2"/>
    <s v="Critical"/>
    <s v="Reisling"/>
    <x v="0"/>
    <x v="7"/>
    <s v="Lucky Chardonnay 2012"/>
    <s v="Large Crate"/>
    <s v="Bunbury"/>
    <x v="342"/>
    <d v="2011-10-08T00:00:00"/>
    <n v="32"/>
    <n v="0.03"/>
    <n v="99.99"/>
    <n v="19.989999999999998"/>
    <n v="3199.68"/>
  </r>
  <r>
    <n v="581"/>
    <n v="34246"/>
    <s v="Rose Hart"/>
    <s v="Express Road Cargo"/>
    <x v="0"/>
    <x v="2"/>
    <s v="Critical"/>
    <s v="Cabernet Sauvignon"/>
    <x v="0"/>
    <x v="7"/>
    <s v="Miraval Rose 2014"/>
    <s v="Large Crate"/>
    <s v="Mandurah"/>
    <x v="342"/>
    <d v="2011-10-09T00:00:00"/>
    <n v="49"/>
    <n v="0.01"/>
    <n v="11.58"/>
    <n v="6.97"/>
    <n v="567.41999999999996"/>
  </r>
  <r>
    <n v="582"/>
    <n v="34400"/>
    <s v="Chris Schmidt"/>
    <s v="Express Road Cargo"/>
    <x v="0"/>
    <x v="1"/>
    <s v="Low"/>
    <s v="Zinfandel"/>
    <x v="0"/>
    <x v="7"/>
    <s v="Domaine Lafond Roc-Epine Tavel Rose 2014"/>
    <s v="Standard Size Crate"/>
    <s v="Devonport"/>
    <x v="343"/>
    <d v="2013-12-28T00:00:00"/>
    <n v="50"/>
    <n v="0.01"/>
    <n v="3.57"/>
    <n v="4.17"/>
    <n v="178.5"/>
  </r>
  <r>
    <n v="583"/>
    <n v="34400"/>
    <s v="Chris Schmidt"/>
    <s v="Express Road Cargo"/>
    <x v="1"/>
    <x v="1"/>
    <s v="Low"/>
    <s v="Sauvignon Blanc"/>
    <x v="0"/>
    <x v="7"/>
    <s v="Lucky Chardonnay 2012"/>
    <s v="Large Crate"/>
    <s v="Hobart"/>
    <x v="343"/>
    <d v="2013-12-29T00:00:00"/>
    <n v="34"/>
    <n v="0.04"/>
    <n v="65.989999999999995"/>
    <n v="4.2"/>
    <n v="2243.66"/>
  </r>
  <r>
    <n v="584"/>
    <n v="34435"/>
    <s v="Charles Freeman"/>
    <s v="Express Road Cargo"/>
    <x v="0"/>
    <x v="1"/>
    <s v="Low"/>
    <s v="Pinot Noir"/>
    <x v="0"/>
    <x v="7"/>
    <s v="Sutter Home White Zinfandel"/>
    <s v="Standard Size Crate"/>
    <s v="Hobart"/>
    <x v="206"/>
    <d v="2010-08-07T00:00:00"/>
    <n v="76"/>
    <n v="0.01"/>
    <n v="10.48"/>
    <n v="2.89"/>
    <n v="796.48"/>
  </r>
  <r>
    <n v="585"/>
    <n v="34657"/>
    <s v="Paul Alexander"/>
    <s v="Road Cargo"/>
    <x v="0"/>
    <x v="1"/>
    <s v="Low"/>
    <s v="Zinfandel"/>
    <x v="0"/>
    <x v="7"/>
    <s v="Orin Swift Cellars Fragile Rose 2014"/>
    <s v="Large Crate"/>
    <s v="Adelaide"/>
    <x v="315"/>
    <d v="2011-05-14T00:00:00"/>
    <n v="67"/>
    <n v="0.04"/>
    <n v="30.98"/>
    <n v="19.510000000000002"/>
    <n v="2075.66"/>
  </r>
  <r>
    <n v="586"/>
    <n v="34849"/>
    <s v="Eric Evans"/>
    <s v="Express Road Cargo"/>
    <x v="0"/>
    <x v="2"/>
    <s v="Critical"/>
    <s v="Sangiovese"/>
    <x v="0"/>
    <x v="7"/>
    <s v="Bertani Bertarose 2014"/>
    <s v="Large Crate"/>
    <s v="Bunbury"/>
    <x v="344"/>
    <d v="2011-10-14T00:00:00"/>
    <n v="5"/>
    <n v="0.1"/>
    <n v="4.13"/>
    <n v="0.5"/>
    <n v="20.65"/>
  </r>
  <r>
    <n v="587"/>
    <n v="34849"/>
    <s v="Eric Evans"/>
    <s v="Express Road Cargo"/>
    <x v="0"/>
    <x v="2"/>
    <s v="Critical"/>
    <s v="Zinfandel"/>
    <x v="0"/>
    <x v="7"/>
    <s v="Bertani Bertarose 2014"/>
    <s v="Full Container"/>
    <s v="Mandurah"/>
    <x v="344"/>
    <d v="2011-10-13T00:00:00"/>
    <n v="40"/>
    <n v="0.08"/>
    <n v="4.7300000000000004"/>
    <n v="1.52"/>
    <n v="189.20000000000002"/>
  </r>
  <r>
    <n v="588"/>
    <n v="34849"/>
    <s v="Eric Evans"/>
    <s v="Express Road Cargo"/>
    <x v="0"/>
    <x v="2"/>
    <s v="Critical"/>
    <s v="Malbec"/>
    <x v="0"/>
    <x v="7"/>
    <s v="Sutter Home Pink Moscato"/>
    <s v="Large Crate"/>
    <s v="Albany"/>
    <x v="344"/>
    <d v="2011-10-13T00:00:00"/>
    <n v="5"/>
    <n v="7.0000000000000007E-2"/>
    <n v="419.19"/>
    <n v="19.989999999999998"/>
    <n v="2095.9499999999998"/>
  </r>
  <r>
    <n v="589"/>
    <n v="34881"/>
    <s v="Richard Burke"/>
    <s v="Express Road Cargo"/>
    <x v="0"/>
    <x v="1"/>
    <s v="Medium"/>
    <s v="Shiraz"/>
    <x v="0"/>
    <x v="7"/>
    <s v="Francis Ford Coppola Sofia Rose 2014"/>
    <s v="Large Crate"/>
    <s v="Devonport"/>
    <x v="345"/>
    <d v="2012-02-09T00:00:00"/>
    <n v="41"/>
    <n v="0.01"/>
    <n v="4.9800000000000004"/>
    <n v="4.95"/>
    <n v="204.18"/>
  </r>
  <r>
    <n v="590"/>
    <n v="34882"/>
    <s v="Catherine Frazier"/>
    <s v="Express Road Cargo"/>
    <x v="0"/>
    <x v="2"/>
    <s v="Critical"/>
    <s v="Malbec"/>
    <x v="0"/>
    <x v="7"/>
    <s v="Laurent-Perrier Brut Rose"/>
    <s v="Large Crate"/>
    <s v="Bunbury"/>
    <x v="346"/>
    <d v="2010-07-25T00:00:00"/>
    <n v="52"/>
    <n v="0.03"/>
    <n v="1.88"/>
    <n v="1.49"/>
    <n v="97.759999999999991"/>
  </r>
  <r>
    <n v="591"/>
    <n v="35045"/>
    <s v="Rose Barnes"/>
    <s v="Express Road Cargo"/>
    <x v="0"/>
    <x v="1"/>
    <s v="Medium"/>
    <s v="Cabernet Sauvignon"/>
    <x v="0"/>
    <x v="7"/>
    <s v="Barnard Griffin Rose of Sangiovese 2014"/>
    <s v="Large Crate"/>
    <s v="Hobart"/>
    <x v="347"/>
    <d v="2013-04-04T00:00:00"/>
    <n v="44"/>
    <n v="0.1"/>
    <n v="13.48"/>
    <n v="4.51"/>
    <n v="593.12"/>
  </r>
  <r>
    <n v="592"/>
    <n v="35046"/>
    <s v="Marie Morrison"/>
    <s v="Road Cargo"/>
    <x v="0"/>
    <x v="2"/>
    <s v="Medium"/>
    <s v="Sangiovese"/>
    <x v="0"/>
    <x v="7"/>
    <s v="Jean-Baptiste Adam Les Natures Cremant d'Alsace Brut"/>
    <s v="Large Crate"/>
    <s v="Mandurah"/>
    <x v="166"/>
    <d v="2011-07-24T00:00:00"/>
    <n v="25"/>
    <n v="0.1"/>
    <n v="7.1"/>
    <n v="6.05"/>
    <n v="177.5"/>
  </r>
  <r>
    <n v="593"/>
    <n v="35046"/>
    <s v="Marie Morrison"/>
    <s v="Air Cargo"/>
    <x v="2"/>
    <x v="2"/>
    <s v="Medium"/>
    <s v="Sangiovese Rose"/>
    <x v="0"/>
    <x v="5"/>
    <s v="Francis Ford Coppola Sofia Rose 2014"/>
    <s v="Extra Large Crate"/>
    <s v="Mandurah"/>
    <x v="166"/>
    <d v="2011-07-25T00:00:00"/>
    <n v="16"/>
    <n v="7.0000000000000007E-2"/>
    <n v="284.98"/>
    <n v="69.55"/>
    <n v="4559.68"/>
  </r>
  <r>
    <n v="594"/>
    <n v="35046"/>
    <s v="Marie Morrison"/>
    <s v="Road Cargo"/>
    <x v="2"/>
    <x v="2"/>
    <s v="Medium"/>
    <s v="Champagne"/>
    <x v="0"/>
    <x v="5"/>
    <s v="Locations by Dave Phinney F Rose&quot;"/>
    <s v="Loose Wrap"/>
    <s v="Bunbury"/>
    <x v="166"/>
    <d v="2011-07-25T00:00:00"/>
    <n v="54"/>
    <n v="0.03"/>
    <n v="107.53"/>
    <n v="5.81"/>
    <n v="5806.62"/>
  </r>
  <r>
    <n v="595"/>
    <n v="35200"/>
    <s v="Nicholas Perez"/>
    <s v="Express Road Cargo"/>
    <x v="2"/>
    <x v="1"/>
    <s v="Medium"/>
    <s v="Champagne"/>
    <x v="0"/>
    <x v="5"/>
    <s v="Gerard Bertrand Cote des Roses Rose 2014"/>
    <s v="Large Crate"/>
    <s v="Launceston"/>
    <x v="348"/>
    <d v="2010-02-07T00:00:00"/>
    <n v="15"/>
    <n v="0.08"/>
    <n v="9.98"/>
    <n v="12.52"/>
    <n v="149.70000000000002"/>
  </r>
  <r>
    <n v="596"/>
    <n v="35649"/>
    <s v="Charles Freeman"/>
    <s v="Express Road Cargo"/>
    <x v="0"/>
    <x v="1"/>
    <s v="Medium"/>
    <s v="Sangiovese"/>
    <x v="0"/>
    <x v="5"/>
    <s v="Veuve Clicquot Brut Yellow Label"/>
    <s v="Large Crate"/>
    <s v="Burnie"/>
    <x v="171"/>
    <d v="2012-10-11T00:00:00"/>
    <n v="18"/>
    <n v="0.1"/>
    <n v="4.82"/>
    <n v="1.49"/>
    <n v="86.76"/>
  </r>
  <r>
    <n v="597"/>
    <n v="35649"/>
    <s v="Charles Freeman"/>
    <s v="Express Road Cargo"/>
    <x v="0"/>
    <x v="1"/>
    <s v="Medium"/>
    <s v="Shiraz"/>
    <x v="0"/>
    <x v="5"/>
    <s v="Bertani Bertarose 2014"/>
    <s v="Large Crate"/>
    <s v="Hobart"/>
    <x v="171"/>
    <d v="2012-10-11T00:00:00"/>
    <n v="49"/>
    <n v="0.02"/>
    <n v="6.48"/>
    <n v="5.74"/>
    <n v="317.52000000000004"/>
  </r>
  <r>
    <n v="598"/>
    <n v="35684"/>
    <s v="Marie Morrison"/>
    <s v="Express Road Cargo"/>
    <x v="1"/>
    <x v="2"/>
    <s v="Low"/>
    <s v="Pinot Gris"/>
    <x v="0"/>
    <x v="5"/>
    <s v="Robert Oatley Sauvignon Blanc 2013"/>
    <s v="Loose Wrap"/>
    <s v="Mandurah"/>
    <x v="349"/>
    <d v="2012-08-08T00:00:00"/>
    <n v="20"/>
    <n v="7.0000000000000007E-2"/>
    <n v="96.45"/>
    <n v="13.99"/>
    <n v="1929"/>
  </r>
  <r>
    <n v="599"/>
    <n v="35712"/>
    <s v="Timothy Powell"/>
    <s v="Express Road Cargo"/>
    <x v="1"/>
    <x v="1"/>
    <s v="High"/>
    <s v="Sauvignon Blanc"/>
    <x v="0"/>
    <x v="5"/>
    <s v="The White Knight Sauvignon Blanc 2014"/>
    <s v="Large Crate"/>
    <s v="Port Lincoln"/>
    <x v="350"/>
    <d v="2013-10-24T00:00:00"/>
    <n v="88"/>
    <n v="0.1"/>
    <n v="100.97"/>
    <n v="7.18"/>
    <n v="8885.36"/>
  </r>
  <r>
    <n v="600"/>
    <n v="35712"/>
    <s v="Timothy Powell"/>
    <s v="Express Road Cargo"/>
    <x v="0"/>
    <x v="1"/>
    <s v="High"/>
    <s v="Sangiovese"/>
    <x v="0"/>
    <x v="5"/>
    <s v="Laurent-Perrier Brut Rose"/>
    <s v="Large Crate"/>
    <s v="Mount Barker"/>
    <x v="350"/>
    <d v="2013-10-23T00:00:00"/>
    <n v="50"/>
    <n v="0"/>
    <n v="5.28"/>
    <n v="8.16"/>
    <n v="264"/>
  </r>
  <r>
    <n v="601"/>
    <n v="35777"/>
    <s v="John Jacobs"/>
    <s v="Express Road Cargo"/>
    <x v="0"/>
    <x v="2"/>
    <s v="Critical"/>
    <s v="Merlot"/>
    <x v="0"/>
    <x v="5"/>
    <s v="Miraval Rose (1.5 Liter Magnum) 2014"/>
    <s v="Full Container"/>
    <s v="Mandurah"/>
    <x v="351"/>
    <d v="2011-09-10T00:00:00"/>
    <n v="64"/>
    <n v="0.09"/>
    <n v="4.13"/>
    <n v="1.23"/>
    <n v="264.32"/>
  </r>
  <r>
    <n v="602"/>
    <n v="35840"/>
    <s v="Clarence Burns"/>
    <s v="Express Road Cargo"/>
    <x v="0"/>
    <x v="0"/>
    <s v="High"/>
    <s v="Shiraz"/>
    <x v="0"/>
    <x v="5"/>
    <s v="Simonnet-Febvre Cremant de Bourgogne Blanc"/>
    <s v="Large Crate"/>
    <s v="Darwin"/>
    <x v="81"/>
    <d v="2011-05-30T00:00:00"/>
    <n v="52"/>
    <n v="0.04"/>
    <n v="4.91"/>
    <n v="0.5"/>
    <n v="255.32"/>
  </r>
  <r>
    <n v="603"/>
    <n v="35840"/>
    <s v="Clarence Burns"/>
    <s v="Express Road Cargo"/>
    <x v="1"/>
    <x v="0"/>
    <s v="High"/>
    <s v="Sauvignon Blanc"/>
    <x v="0"/>
    <x v="5"/>
    <s v="Robert Oatley Sauvignon Blanc 2013"/>
    <s v="Full Container"/>
    <s v="Palmerston"/>
    <x v="81"/>
    <d v="2011-05-31T00:00:00"/>
    <n v="71"/>
    <n v="0.08"/>
    <n v="85.99"/>
    <n v="0.99"/>
    <n v="6105.29"/>
  </r>
  <r>
    <n v="604"/>
    <n v="35842"/>
    <s v="Anna Stephens"/>
    <s v="Express Road Cargo"/>
    <x v="0"/>
    <x v="1"/>
    <s v="High"/>
    <s v="Cabernet Sauvignon"/>
    <x v="0"/>
    <x v="5"/>
    <s v="Domaine Lafage Miraflors Rose 2013"/>
    <s v="Large Crate"/>
    <s v="Burnie"/>
    <x v="352"/>
    <d v="2013-05-26T00:00:00"/>
    <n v="23"/>
    <n v="0.03"/>
    <n v="2.88"/>
    <n v="0.99"/>
    <n v="66.239999999999995"/>
  </r>
  <r>
    <n v="605"/>
    <n v="36038"/>
    <s v="Margaret Gibson"/>
    <s v="Express Road Cargo"/>
    <x v="0"/>
    <x v="3"/>
    <s v="High"/>
    <s v="Malbec"/>
    <x v="0"/>
    <x v="5"/>
    <s v="La Playa Estate Cabernet Sauvignon Rose 2015"/>
    <s v="Full Container"/>
    <s v="Armidale"/>
    <x v="142"/>
    <d v="2013-08-18T00:00:00"/>
    <n v="52"/>
    <n v="0.02"/>
    <n v="3.28"/>
    <n v="5"/>
    <n v="170.56"/>
  </r>
  <r>
    <n v="606"/>
    <n v="36065"/>
    <s v="Brian Perkins"/>
    <s v="Express Road Cargo"/>
    <x v="0"/>
    <x v="1"/>
    <s v="High"/>
    <s v="Zinfandel"/>
    <x v="0"/>
    <x v="5"/>
    <s v="Roederer Estate L'Ermitage 2007"/>
    <s v="Large Crate"/>
    <s v="Benalla"/>
    <x v="353"/>
    <d v="2011-02-17T00:00:00"/>
    <n v="31"/>
    <n v="0.03"/>
    <n v="16.98"/>
    <n v="12.39"/>
    <n v="526.38"/>
  </r>
  <r>
    <n v="607"/>
    <n v="36069"/>
    <s v="Clarence Burns"/>
    <s v="Express Road Cargo"/>
    <x v="0"/>
    <x v="0"/>
    <s v="Low"/>
    <s v="Malbec"/>
    <x v="0"/>
    <x v="5"/>
    <s v="Jean-Baptiste Adam Les Natures Cremant d'Alsace Brut"/>
    <s v="Large Crate"/>
    <s v="Darwin"/>
    <x v="354"/>
    <d v="2010-12-10T00:00:00"/>
    <n v="24"/>
    <n v="0.09"/>
    <n v="35.94"/>
    <n v="6.66"/>
    <n v="862.56"/>
  </r>
  <r>
    <n v="608"/>
    <n v="36069"/>
    <s v="Clarence Burns"/>
    <s v="Express Road Cargo"/>
    <x v="2"/>
    <x v="0"/>
    <s v="Low"/>
    <s v="Grenache Rose"/>
    <x v="0"/>
    <x v="5"/>
    <s v="Belle Glos Oeil de Perdrix Pinot Noir Blanc 2014"/>
    <s v="Loose Wrap"/>
    <s v="Darwin"/>
    <x v="355"/>
    <d v="2013-12-12T00:00:00"/>
    <n v="30"/>
    <n v="0"/>
    <n v="170.98"/>
    <n v="13.99"/>
    <n v="5129.3999999999996"/>
  </r>
  <r>
    <n v="609"/>
    <n v="36069"/>
    <s v="Clarence Burns"/>
    <s v="Express Road Cargo"/>
    <x v="0"/>
    <x v="0"/>
    <s v="Low"/>
    <s v="Zinfandel"/>
    <x v="0"/>
    <x v="5"/>
    <s v="Pietradolce Etna Rosato 2014"/>
    <s v="Large Crate"/>
    <s v="Palmerston"/>
    <x v="354"/>
    <d v="2010-12-07T00:00:00"/>
    <n v="37"/>
    <n v="0.09"/>
    <n v="4.9800000000000004"/>
    <n v="7.44"/>
    <n v="184.26000000000002"/>
  </r>
  <r>
    <n v="610"/>
    <n v="36099"/>
    <s v="Anthony Rice"/>
    <s v="Express Road Cargo"/>
    <x v="0"/>
    <x v="1"/>
    <s v="Low"/>
    <s v="Pinot Noir"/>
    <x v="0"/>
    <x v="5"/>
    <s v="Roederer Estate Brut"/>
    <s v="Full Container"/>
    <s v="Devonport"/>
    <x v="356"/>
    <d v="2013-09-22T00:00:00"/>
    <n v="67"/>
    <n v="0.08"/>
    <n v="2.88"/>
    <n v="0.7"/>
    <n v="192.95999999999998"/>
  </r>
  <r>
    <n v="611"/>
    <n v="36099"/>
    <s v="Anthony Rice"/>
    <s v="Express Road Cargo"/>
    <x v="0"/>
    <x v="1"/>
    <s v="Low"/>
    <s v="Shiraz"/>
    <x v="0"/>
    <x v="5"/>
    <s v="Domaine Lafond Roc-Epine Tavel Rose 2014"/>
    <s v="Mini Crate"/>
    <s v="Devonport"/>
    <x v="357"/>
    <d v="2011-09-22T00:00:00"/>
    <n v="27"/>
    <n v="0.09"/>
    <n v="64.650000000000006"/>
    <n v="35"/>
    <n v="1745.5500000000002"/>
  </r>
  <r>
    <n v="612"/>
    <n v="36196"/>
    <s v="Cynthia Porter"/>
    <s v="Express Road Cargo"/>
    <x v="1"/>
    <x v="2"/>
    <s v="Not Specified"/>
    <s v="Pinot Gris"/>
    <x v="0"/>
    <x v="5"/>
    <s v="Robert Oatley Sauvignon Blanc 2013"/>
    <s v="Standard Size Crate"/>
    <s v="Mandurah"/>
    <x v="358"/>
    <d v="2012-08-08T00:00:00"/>
    <n v="14"/>
    <n v="7.0000000000000007E-2"/>
    <n v="4.9800000000000004"/>
    <n v="4.32"/>
    <n v="69.72"/>
  </r>
  <r>
    <n v="613"/>
    <n v="36196"/>
    <s v="Cynthia Porter"/>
    <s v="Express Road Cargo"/>
    <x v="2"/>
    <x v="2"/>
    <s v="Not Specified"/>
    <s v="Cremant"/>
    <x v="0"/>
    <x v="5"/>
    <s v="Sutter Home White Zinfandel"/>
    <s v="Loose Wrap"/>
    <s v="Perth"/>
    <x v="358"/>
    <d v="2012-08-07T00:00:00"/>
    <n v="12"/>
    <n v="0.09"/>
    <n v="9.77"/>
    <n v="6.02"/>
    <n v="117.24"/>
  </r>
  <r>
    <n v="614"/>
    <n v="36356"/>
    <s v="Cynthia Porter"/>
    <s v="Air Cargo"/>
    <x v="2"/>
    <x v="2"/>
    <s v="Medium"/>
    <s v="Grenache Rose"/>
    <x v="0"/>
    <x v="5"/>
    <s v="Sutter Home White Zinfandel"/>
    <s v="Extra Large Crate"/>
    <s v="Freemantle"/>
    <x v="359"/>
    <d v="2012-12-27T00:00:00"/>
    <n v="90"/>
    <n v="0.01"/>
    <n v="100.98"/>
    <n v="45"/>
    <n v="9088.2000000000007"/>
  </r>
  <r>
    <n v="615"/>
    <n v="36356"/>
    <s v="Cynthia Porter"/>
    <s v="Express Road Cargo"/>
    <x v="0"/>
    <x v="2"/>
    <s v="Medium"/>
    <s v="Pinot Noir"/>
    <x v="0"/>
    <x v="5"/>
    <s v="Orin Swift Cellars Fragile Rose 2014"/>
    <s v="Large Crate"/>
    <s v="Geraldton"/>
    <x v="359"/>
    <d v="2012-12-27T00:00:00"/>
    <n v="66"/>
    <n v="0.08"/>
    <n v="3.75"/>
    <n v="0.5"/>
    <n v="247.5"/>
  </r>
  <r>
    <n v="616"/>
    <n v="36452"/>
    <s v="Jesse Clark"/>
    <s v="Express Road Cargo"/>
    <x v="0"/>
    <x v="1"/>
    <s v="High"/>
    <s v="Cabernet Sauvignon"/>
    <x v="0"/>
    <x v="5"/>
    <s v="Jean-Baptiste Adam Les Natures Cremant d'Alsace Brut"/>
    <s v="Large Crate"/>
    <s v="Hobart"/>
    <x v="360"/>
    <d v="2010-04-06T00:00:00"/>
    <n v="26"/>
    <n v="0.1"/>
    <n v="22.38"/>
    <n v="15.1"/>
    <n v="581.88"/>
  </r>
  <r>
    <n v="617"/>
    <n v="36452"/>
    <s v="Jesse Clark"/>
    <s v="Express Road Cargo"/>
    <x v="2"/>
    <x v="1"/>
    <s v="High"/>
    <s v="Cremant"/>
    <x v="0"/>
    <x v="3"/>
    <s v="Domaine Lafage Miraflors Rose 2013"/>
    <s v="Standard Size Crate"/>
    <s v="Launceston"/>
    <x v="360"/>
    <d v="2010-04-07T00:00:00"/>
    <n v="18"/>
    <n v="0.04"/>
    <n v="6.98"/>
    <n v="2.83"/>
    <n v="125.64000000000001"/>
  </r>
  <r>
    <n v="618"/>
    <n v="36482"/>
    <s v="Joshua Gutierrez"/>
    <s v="Road Cargo"/>
    <x v="0"/>
    <x v="1"/>
    <s v="Medium"/>
    <s v="Sangiovese"/>
    <x v="0"/>
    <x v="3"/>
    <s v="Lucien Albrecht Cremant d'Alsace Brut"/>
    <s v="Large Crate"/>
    <s v="Adelaide"/>
    <x v="167"/>
    <d v="2012-07-06T00:00:00"/>
    <n v="9"/>
    <n v="0.1"/>
    <n v="5.98"/>
    <n v="5.15"/>
    <n v="53.820000000000007"/>
  </r>
  <r>
    <n v="619"/>
    <n v="36482"/>
    <s v="Joshua Gutierrez"/>
    <s v="Air Cargo"/>
    <x v="0"/>
    <x v="1"/>
    <s v="Medium"/>
    <s v="Malbec"/>
    <x v="0"/>
    <x v="3"/>
    <s v="Orin Swift Cellars Fragile Rose 2014"/>
    <s v="Extra Large Crate"/>
    <s v="Port Adelaide"/>
    <x v="167"/>
    <d v="2012-07-06T00:00:00"/>
    <n v="63"/>
    <n v="0.06"/>
    <n v="328.14"/>
    <n v="91.05"/>
    <n v="20672.82"/>
  </r>
  <r>
    <n v="620"/>
    <n v="36482"/>
    <s v="Joshua Gutierrez"/>
    <s v="Road Cargo"/>
    <x v="2"/>
    <x v="1"/>
    <s v="Medium"/>
    <s v="Champagne"/>
    <x v="0"/>
    <x v="3"/>
    <s v="Marques de Caceres Rioja Rosado 2014"/>
    <s v="Mini Crate"/>
    <s v="Mount Gambier"/>
    <x v="167"/>
    <d v="2012-07-07T00:00:00"/>
    <n v="36"/>
    <n v="7.0000000000000007E-2"/>
    <n v="105.34"/>
    <n v="24.49"/>
    <n v="3792.2400000000002"/>
  </r>
  <r>
    <n v="621"/>
    <n v="36647"/>
    <s v="Cynthia Porter"/>
    <s v="Express Road Cargo"/>
    <x v="0"/>
    <x v="2"/>
    <s v="High"/>
    <s v="Zinfandel"/>
    <x v="0"/>
    <x v="3"/>
    <s v="Louis Roederer Cristal Brut 2006"/>
    <s v="Full Container"/>
    <s v="Bunbury"/>
    <x v="361"/>
    <d v="2010-07-01T00:00:00"/>
    <n v="32"/>
    <n v="0.01"/>
    <n v="7.89"/>
    <n v="2.82"/>
    <n v="252.48"/>
  </r>
  <r>
    <n v="622"/>
    <n v="36647"/>
    <s v="Cynthia Porter"/>
    <s v="Express Road Cargo"/>
    <x v="0"/>
    <x v="2"/>
    <s v="High"/>
    <s v="Zinfandel"/>
    <x v="0"/>
    <x v="3"/>
    <s v="Lucien Albrecht Cremant d'Alsace Brut Rose"/>
    <s v="Full Container"/>
    <s v="Perth"/>
    <x v="361"/>
    <d v="2010-07-01T00:00:00"/>
    <n v="24"/>
    <n v="0.09"/>
    <n v="3.68"/>
    <n v="1.32"/>
    <n v="88.320000000000007"/>
  </r>
  <r>
    <n v="623"/>
    <n v="36647"/>
    <s v="Cynthia Porter"/>
    <s v="Express Road Cargo"/>
    <x v="0"/>
    <x v="2"/>
    <s v="High"/>
    <s v="Cabernet Sauvignon"/>
    <x v="0"/>
    <x v="3"/>
    <s v="Louis Roederer Cristal Brut 2006"/>
    <s v="Large Crate"/>
    <s v="Geraldton"/>
    <x v="361"/>
    <d v="2010-07-03T00:00:00"/>
    <n v="27"/>
    <n v="0.1"/>
    <n v="9.7100000000000009"/>
    <n v="9.4499999999999993"/>
    <n v="262.17"/>
  </r>
  <r>
    <n v="624"/>
    <n v="36741"/>
    <s v="Gary Knight"/>
    <s v="Express Road Cargo"/>
    <x v="0"/>
    <x v="1"/>
    <s v="Critical"/>
    <s v="Malbec"/>
    <x v="0"/>
    <x v="3"/>
    <s v="Miraval Rose (1.5 Liter Magnum) 2014"/>
    <s v="Full Container"/>
    <s v="Devonport"/>
    <x v="337"/>
    <d v="2011-12-22T00:00:00"/>
    <n v="48"/>
    <n v="0.08"/>
    <n v="5.68"/>
    <n v="1.46"/>
    <n v="272.64"/>
  </r>
  <r>
    <n v="625"/>
    <n v="36741"/>
    <s v="Gary Knight"/>
    <s v="Express Road Cargo"/>
    <x v="1"/>
    <x v="1"/>
    <s v="Critical"/>
    <s v="Pinot Gris"/>
    <x v="0"/>
    <x v="3"/>
    <s v="Mercer Canyons Chardonnay 2013"/>
    <s v="Standard Size Crate"/>
    <s v="Launceston"/>
    <x v="337"/>
    <d v="2011-12-21T00:00:00"/>
    <n v="11"/>
    <n v="0.01"/>
    <n v="55.99"/>
    <n v="5"/>
    <n v="615.89"/>
  </r>
  <r>
    <n v="626"/>
    <n v="36743"/>
    <s v="Jose Price"/>
    <s v="Express Road Cargo"/>
    <x v="2"/>
    <x v="3"/>
    <s v="Critical"/>
    <s v="Grenache Rose"/>
    <x v="0"/>
    <x v="3"/>
    <s v="Locations by Dave Phinney F Rose&quot;"/>
    <s v="Full Container"/>
    <s v="Campbeltown"/>
    <x v="362"/>
    <d v="2013-09-09T00:00:00"/>
    <n v="6"/>
    <n v="0.1"/>
    <n v="7.59"/>
    <n v="4"/>
    <n v="45.54"/>
  </r>
  <r>
    <n v="627"/>
    <n v="36931"/>
    <s v="Clarence Burns"/>
    <s v="Express Road Cargo"/>
    <x v="0"/>
    <x v="0"/>
    <s v="High"/>
    <s v="Sangiovese"/>
    <x v="0"/>
    <x v="3"/>
    <s v="Barnard Griffin Rose of Sangiovese 2014"/>
    <s v="Full Container"/>
    <s v="Palmerston"/>
    <x v="363"/>
    <d v="2012-01-19T00:00:00"/>
    <n v="52"/>
    <n v="0.1"/>
    <n v="4.28"/>
    <n v="1.6"/>
    <n v="222.56"/>
  </r>
  <r>
    <n v="628"/>
    <n v="37063"/>
    <s v="Howard Bell"/>
    <s v="Express Road Cargo"/>
    <x v="2"/>
    <x v="2"/>
    <s v="High"/>
    <s v="Cremant"/>
    <x v="0"/>
    <x v="3"/>
    <s v="Chateau D'Aqueria Tavel Rose 2013"/>
    <s v="Standard Size Crate"/>
    <s v="Rockingham"/>
    <x v="364"/>
    <d v="2013-12-10T00:00:00"/>
    <n v="100"/>
    <n v="0"/>
    <n v="17.670000000000002"/>
    <n v="8.99"/>
    <n v="1767.0000000000002"/>
  </r>
  <r>
    <n v="629"/>
    <n v="37188"/>
    <s v="Catherine Frazier"/>
    <s v="Road Cargo"/>
    <x v="0"/>
    <x v="2"/>
    <s v="Critical"/>
    <s v="Zinfandel"/>
    <x v="0"/>
    <x v="3"/>
    <s v="Francis Ford Coppola Sofia Rose 2014"/>
    <s v="Large Crate"/>
    <s v="Perth"/>
    <x v="365"/>
    <d v="2013-03-05T00:00:00"/>
    <n v="24"/>
    <n v="0.04"/>
    <n v="4.9800000000000004"/>
    <n v="8.33"/>
    <n v="119.52000000000001"/>
  </r>
  <r>
    <n v="630"/>
    <n v="37216"/>
    <s v="Jesse Clark"/>
    <s v="Express Road Cargo"/>
    <x v="0"/>
    <x v="1"/>
    <s v="High"/>
    <s v="Merlot"/>
    <x v="0"/>
    <x v="3"/>
    <s v="Locations by Dave Phinney F Rose"/>
    <s v="Large Crate"/>
    <s v="Devonport"/>
    <x v="366"/>
    <d v="2011-12-01T00:00:00"/>
    <n v="82"/>
    <n v="0.01"/>
    <n v="20.98"/>
    <n v="8.83"/>
    <n v="1720.3600000000001"/>
  </r>
  <r>
    <n v="631"/>
    <n v="37250"/>
    <s v="Ralph Bennett"/>
    <s v="Express Road Cargo"/>
    <x v="0"/>
    <x v="2"/>
    <s v="High"/>
    <s v="Cabernet Sauvignon"/>
    <x v="0"/>
    <x v="3"/>
    <s v="Domaine Lafond Roc-Epine Tavel Rose 2014"/>
    <s v="Large Crate"/>
    <s v="Busseltol"/>
    <x v="367"/>
    <d v="2011-01-15T00:00:00"/>
    <n v="13"/>
    <n v="0.03"/>
    <n v="35.94"/>
    <n v="6.66"/>
    <n v="467.21999999999997"/>
  </r>
  <r>
    <n v="632"/>
    <n v="37252"/>
    <s v="Susan Chavez"/>
    <s v="Express Road Cargo"/>
    <x v="0"/>
    <x v="2"/>
    <s v="Low"/>
    <s v="Shiraz"/>
    <x v="0"/>
    <x v="3"/>
    <s v="Locations by Dave Phinney F Rose"/>
    <s v="Large Crate"/>
    <s v="Bunbury"/>
    <x v="368"/>
    <d v="2012-11-21T00:00:00"/>
    <n v="71"/>
    <n v="0.03"/>
    <n v="70.97"/>
    <n v="3.5"/>
    <n v="5038.87"/>
  </r>
  <r>
    <n v="633"/>
    <n v="37252"/>
    <s v="Susan Chavez"/>
    <s v="Express Road Cargo"/>
    <x v="1"/>
    <x v="2"/>
    <s v="Low"/>
    <s v="Pinot Gris"/>
    <x v="0"/>
    <x v="3"/>
    <s v="Robert Oatley Sauvignon Blanc 2013"/>
    <s v="Standard Size Crate"/>
    <s v="Geraldton"/>
    <x v="368"/>
    <d v="2012-11-23T00:00:00"/>
    <n v="3"/>
    <n v="0.02"/>
    <n v="8.32"/>
    <n v="2.38"/>
    <n v="24.96"/>
  </r>
  <r>
    <n v="634"/>
    <n v="37252"/>
    <s v="Susan Chavez"/>
    <s v="Express Road Cargo"/>
    <x v="1"/>
    <x v="2"/>
    <s v="Low"/>
    <s v="Chardonnay"/>
    <x v="0"/>
    <x v="3"/>
    <s v="Leeuwin Estate Art Series Chardonnay 2012"/>
    <s v="Large Crate"/>
    <s v="Mandurah"/>
    <x v="368"/>
    <d v="2012-11-21T00:00:00"/>
    <n v="170"/>
    <n v="0.1"/>
    <n v="49.99"/>
    <n v="19.989999999999998"/>
    <n v="8498.3000000000011"/>
  </r>
  <r>
    <n v="635"/>
    <n v="37252"/>
    <s v="Susan Chavez"/>
    <s v="Air Cargo"/>
    <x v="2"/>
    <x v="2"/>
    <s v="Low"/>
    <s v="Champagne"/>
    <x v="0"/>
    <x v="3"/>
    <s v="Orin Swift Cellars Fragile Rose 2014"/>
    <s v="Small Crate"/>
    <s v="Busseltol"/>
    <x v="368"/>
    <d v="2012-11-24T00:00:00"/>
    <n v="116"/>
    <n v="0.03"/>
    <n v="880.98"/>
    <n v="44.55"/>
    <n v="102193.68000000001"/>
  </r>
  <r>
    <n v="636"/>
    <n v="37318"/>
    <s v="Daniel Bradley"/>
    <s v="Express Road Cargo"/>
    <x v="2"/>
    <x v="2"/>
    <s v="Medium"/>
    <s v="Sangiovese Rose"/>
    <x v="0"/>
    <x v="3"/>
    <s v="Miraval Rose 2014"/>
    <s v="Large Crate"/>
    <s v="Busseltol"/>
    <x v="369"/>
    <d v="2011-04-17T00:00:00"/>
    <n v="32"/>
    <n v="7.0000000000000007E-2"/>
    <n v="33.979999999999997"/>
    <n v="19.989999999999998"/>
    <n v="1087.3599999999999"/>
  </r>
  <r>
    <n v="637"/>
    <n v="37380"/>
    <s v="Charles Gomez"/>
    <s v="Express Road Cargo"/>
    <x v="2"/>
    <x v="2"/>
    <s v="Critical"/>
    <s v="Champagne"/>
    <x v="0"/>
    <x v="3"/>
    <s v="Francis Ford Coppola Sofia Rose 2014"/>
    <s v="Loose Wrap"/>
    <s v="Geraldton"/>
    <x v="370"/>
    <d v="2012-04-02T00:00:00"/>
    <n v="32"/>
    <n v="0.08"/>
    <n v="26.64"/>
    <n v="5.3"/>
    <n v="852.48"/>
  </r>
  <r>
    <n v="638"/>
    <n v="37380"/>
    <s v="Charles Gomez"/>
    <s v="Express Road Cargo"/>
    <x v="0"/>
    <x v="2"/>
    <s v="Critical"/>
    <s v="Malbec"/>
    <x v="0"/>
    <x v="3"/>
    <s v="Schramsberg Cremant Demi-Sec 2011"/>
    <s v="Large Crate"/>
    <s v="Busseltol"/>
    <x v="370"/>
    <d v="2012-04-02T00:00:00"/>
    <n v="53"/>
    <n v="0"/>
    <n v="9.99"/>
    <n v="4.78"/>
    <n v="529.47"/>
  </r>
  <r>
    <n v="639"/>
    <n v="37380"/>
    <s v="Charles Gomez"/>
    <s v="Express Road Cargo"/>
    <x v="0"/>
    <x v="2"/>
    <s v="Critical"/>
    <s v="Cabernet Sauvignon"/>
    <x v="0"/>
    <x v="3"/>
    <s v="Dopff &amp; Irion Cremant Rose Brut"/>
    <s v="Full Container"/>
    <s v="Albany"/>
    <x v="370"/>
    <d v="2012-04-02T00:00:00"/>
    <n v="47"/>
    <n v="7.0000000000000007E-2"/>
    <n v="3.55"/>
    <n v="1.43"/>
    <n v="166.85"/>
  </r>
  <r>
    <n v="640"/>
    <n v="37414"/>
    <s v="Gloria Rice"/>
    <s v="Air Cargo"/>
    <x v="2"/>
    <x v="3"/>
    <s v="Low"/>
    <s v="Sangiovese Rose"/>
    <x v="0"/>
    <x v="3"/>
    <s v="Marques de Caceres Rioja Rosado 2014"/>
    <s v="Small Crate"/>
    <s v="Newcastle"/>
    <x v="371"/>
    <d v="2012-09-11T00:00:00"/>
    <n v="76"/>
    <n v="0.09"/>
    <n v="550.98"/>
    <n v="64.59"/>
    <n v="41874.480000000003"/>
  </r>
  <r>
    <n v="641"/>
    <n v="37537"/>
    <s v="Jesse Gomez"/>
    <s v="Air Cargo"/>
    <x v="2"/>
    <x v="1"/>
    <s v="Low"/>
    <s v="Sangiovese Rose"/>
    <x v="0"/>
    <x v="3"/>
    <s v="Chateau d'Esclans Whispering Angel Rose 2014"/>
    <s v="Extra Large Crate"/>
    <s v="Burnie"/>
    <x v="97"/>
    <d v="2010-01-02T00:00:00"/>
    <n v="4"/>
    <n v="0"/>
    <n v="291.73"/>
    <n v="48.8"/>
    <n v="1166.92"/>
  </r>
  <r>
    <n v="642"/>
    <n v="37537"/>
    <s v="Jesse Gomez"/>
    <s v="Air Cargo"/>
    <x v="2"/>
    <x v="1"/>
    <s v="Low"/>
    <s v="Sangiovese Rose"/>
    <x v="0"/>
    <x v="3"/>
    <s v="Locations by Dave Phinney F Rose&quot;"/>
    <s v="Extra Large Crate"/>
    <s v="Devonport"/>
    <x v="97"/>
    <d v="2010-01-04T00:00:00"/>
    <n v="43"/>
    <n v="7.0000000000000007E-2"/>
    <n v="100.98"/>
    <n v="45"/>
    <n v="4342.1400000000003"/>
  </r>
  <r>
    <n v="643"/>
    <n v="37537"/>
    <s v="Jesse Gomez"/>
    <s v="Express Road Cargo"/>
    <x v="0"/>
    <x v="1"/>
    <s v="Low"/>
    <s v="Merlot"/>
    <x v="0"/>
    <x v="3"/>
    <s v="Chateau d'Esclans Garrus Rose 2013"/>
    <s v="Large Crate"/>
    <s v="Devonport"/>
    <x v="97"/>
    <d v="2010-01-09T00:00:00"/>
    <n v="32"/>
    <n v="0.05"/>
    <n v="155.06"/>
    <n v="7.07"/>
    <n v="4961.92"/>
  </r>
  <r>
    <n v="644"/>
    <n v="37606"/>
    <s v="Steve Brown"/>
    <s v="Road Cargo"/>
    <x v="0"/>
    <x v="1"/>
    <s v="Critical"/>
    <s v="Sangiovese"/>
    <x v="0"/>
    <x v="3"/>
    <s v="Pietradolce Etna Rosato 2014"/>
    <s v="Large Crate"/>
    <s v="Hobart"/>
    <x v="372"/>
    <d v="2011-02-23T00:00:00"/>
    <n v="1"/>
    <n v="0.05"/>
    <n v="4.9800000000000004"/>
    <n v="4.8600000000000003"/>
    <n v="4.9800000000000004"/>
  </r>
  <r>
    <n v="645"/>
    <n v="37606"/>
    <s v="Steve Brown"/>
    <s v="Express Road Cargo"/>
    <x v="0"/>
    <x v="1"/>
    <s v="Critical"/>
    <s v="Sangiovese"/>
    <x v="0"/>
    <x v="3"/>
    <s v="Bollinger Brut Special Cuvee"/>
    <s v="Standard Size Crate"/>
    <s v="Burnie"/>
    <x v="372"/>
    <d v="2011-02-24T00:00:00"/>
    <n v="41"/>
    <n v="0.03"/>
    <n v="3.57"/>
    <n v="4.17"/>
    <n v="146.37"/>
  </r>
  <r>
    <n v="646"/>
    <n v="37606"/>
    <s v="Steve Brown"/>
    <s v="Express Road Cargo"/>
    <x v="0"/>
    <x v="1"/>
    <s v="Critical"/>
    <s v="Cabernet Sauvignon"/>
    <x v="0"/>
    <x v="3"/>
    <s v="Schramsberg Cremant Demi-Sec 2011"/>
    <s v="Full Container"/>
    <s v="Burnie"/>
    <x v="372"/>
    <d v="2011-02-24T00:00:00"/>
    <n v="21"/>
    <n v="0.06"/>
    <n v="3.28"/>
    <n v="3.97"/>
    <n v="68.88"/>
  </r>
  <r>
    <n v="647"/>
    <n v="37700"/>
    <s v="Thomas Parker"/>
    <s v="Road Cargo"/>
    <x v="0"/>
    <x v="2"/>
    <s v="Critical"/>
    <s v="Pinot Noir"/>
    <x v="0"/>
    <x v="3"/>
    <s v="Langlois Chateau Cremant de Loire Brut"/>
    <s v="Large Crate"/>
    <s v="Rockingham"/>
    <x v="373"/>
    <d v="2013-12-11T00:00:00"/>
    <n v="54"/>
    <n v="0.05"/>
    <n v="122.99"/>
    <n v="19.989999999999998"/>
    <n v="6641.46"/>
  </r>
  <r>
    <n v="648"/>
    <n v="37729"/>
    <s v="Joshua George"/>
    <s v="Express Road Cargo"/>
    <x v="0"/>
    <x v="2"/>
    <s v="Not Specified"/>
    <s v="Malbec"/>
    <x v="0"/>
    <x v="3"/>
    <s v="Domaine Lafond Roc-Epine Tavel Rose 2014"/>
    <s v="Large Crate"/>
    <s v="Freemantle"/>
    <x v="374"/>
    <d v="2010-01-15T00:00:00"/>
    <n v="48"/>
    <n v="0"/>
    <n v="8.6"/>
    <n v="6.19"/>
    <n v="412.79999999999995"/>
  </r>
  <r>
    <n v="649"/>
    <n v="37760"/>
    <s v="Ruth Martin"/>
    <s v="Express Road Cargo"/>
    <x v="1"/>
    <x v="3"/>
    <s v="High"/>
    <s v="Pinot Gris"/>
    <x v="0"/>
    <x v="3"/>
    <s v="Hewitson LuLu Sauvignon Blanc 2014"/>
    <s v="Standard Size Crate"/>
    <s v="Dubbo"/>
    <x v="150"/>
    <d v="2010-08-15T00:00:00"/>
    <n v="32"/>
    <n v="0.01"/>
    <n v="8.33"/>
    <n v="1.99"/>
    <n v="266.56"/>
  </r>
  <r>
    <n v="650"/>
    <n v="37760"/>
    <s v="Ruth Martin"/>
    <s v="Express Road Cargo"/>
    <x v="1"/>
    <x v="3"/>
    <s v="High"/>
    <s v="Pinot Gris"/>
    <x v="0"/>
    <x v="3"/>
    <s v="Lucky Chardonnay 2012"/>
    <s v="Full Container"/>
    <s v="Paramatta"/>
    <x v="51"/>
    <d v="2013-08-16T00:00:00"/>
    <n v="76"/>
    <n v="0.04"/>
    <n v="85.99"/>
    <n v="0.99"/>
    <n v="6535.24"/>
  </r>
  <r>
    <n v="651"/>
    <n v="37859"/>
    <s v="Larry Baker"/>
    <s v="Express Road Cargo"/>
    <x v="0"/>
    <x v="1"/>
    <s v="Critical"/>
    <s v="Malbec"/>
    <x v="0"/>
    <x v="3"/>
    <s v="Chateau de Campuget Costieres de Nimes Tradition Rose 2015"/>
    <s v="Large Crate"/>
    <s v="Launceston"/>
    <x v="114"/>
    <d v="2013-04-01T00:00:00"/>
    <n v="2"/>
    <n v="0.01"/>
    <n v="11.34"/>
    <n v="5.01"/>
    <n v="22.68"/>
  </r>
  <r>
    <n v="652"/>
    <n v="37895"/>
    <s v="Ruth Martin"/>
    <s v="Express Road Cargo"/>
    <x v="0"/>
    <x v="3"/>
    <s v="Critical"/>
    <s v="Pinot Noir"/>
    <x v="0"/>
    <x v="3"/>
    <s v="Moet &amp; Chandon Imperial"/>
    <s v="Full Container"/>
    <s v="Blue Mountains"/>
    <x v="114"/>
    <d v="2013-04-02T00:00:00"/>
    <n v="14"/>
    <n v="0.1"/>
    <n v="21.98"/>
    <n v="8.32"/>
    <n v="307.72000000000003"/>
  </r>
  <r>
    <n v="653"/>
    <n v="37924"/>
    <s v="Timothy Hernandez"/>
    <s v="Express Road Cargo"/>
    <x v="0"/>
    <x v="2"/>
    <s v="High"/>
    <s v="Malbec"/>
    <x v="0"/>
    <x v="3"/>
    <s v="Laurent-Perrier Brut Rose"/>
    <s v="Large Crate"/>
    <s v="Geraldton"/>
    <x v="375"/>
    <d v="2010-11-29T00:00:00"/>
    <n v="167"/>
    <n v="0.05"/>
    <n v="165.2"/>
    <n v="19.989999999999998"/>
    <n v="27588.399999999998"/>
  </r>
  <r>
    <n v="654"/>
    <n v="37924"/>
    <s v="Timothy Hernandez"/>
    <s v="Express Road Cargo"/>
    <x v="0"/>
    <x v="2"/>
    <s v="High"/>
    <s v="Pinot Noir"/>
    <x v="0"/>
    <x v="3"/>
    <s v="Dopff &amp; Irion Cremant Rose Brut"/>
    <s v="Large Crate"/>
    <s v="Freemantle"/>
    <x v="375"/>
    <d v="2010-11-29T00:00:00"/>
    <n v="71"/>
    <n v="0.09"/>
    <n v="17.989999999999998"/>
    <n v="8.65"/>
    <n v="1277.29"/>
  </r>
  <r>
    <n v="655"/>
    <n v="37987"/>
    <s v="Adam Larson"/>
    <s v="Express Road Cargo"/>
    <x v="0"/>
    <x v="1"/>
    <s v="High"/>
    <s v="Merlot"/>
    <x v="0"/>
    <x v="3"/>
    <s v="Veuve Clicquot Brut Yellow Label"/>
    <s v="Large Crate"/>
    <s v="Hobart"/>
    <x v="376"/>
    <d v="2013-07-04T00:00:00"/>
    <n v="36"/>
    <n v="0.1"/>
    <n v="12.53"/>
    <n v="0.49"/>
    <n v="451.08"/>
  </r>
  <r>
    <n v="656"/>
    <n v="37987"/>
    <s v="Adam Larson"/>
    <s v="Air Cargo"/>
    <x v="2"/>
    <x v="1"/>
    <s v="High"/>
    <s v="Cremant"/>
    <x v="0"/>
    <x v="3"/>
    <s v="Chateau D'Aqueria Tavel Rose 2013"/>
    <s v="Small Crate"/>
    <s v="Hobart"/>
    <x v="301"/>
    <d v="2010-07-04T00:00:00"/>
    <n v="6"/>
    <n v="0.1"/>
    <n v="146.34"/>
    <n v="43.75"/>
    <n v="878.04"/>
  </r>
  <r>
    <n v="657"/>
    <n v="37988"/>
    <s v="Joseph Marshall"/>
    <s v="Express Road Cargo"/>
    <x v="0"/>
    <x v="3"/>
    <s v="Not Specified"/>
    <s v="Shiraz"/>
    <x v="0"/>
    <x v="3"/>
    <s v="Langlois Chateau Cremant de Loire Brut"/>
    <s v="Large Crate"/>
    <s v="Broken Hill"/>
    <x v="225"/>
    <d v="2012-04-05T00:00:00"/>
    <n v="13"/>
    <n v="0.08"/>
    <n v="16.059999999999999"/>
    <n v="8.34"/>
    <n v="208.77999999999997"/>
  </r>
  <r>
    <n v="658"/>
    <n v="38080"/>
    <s v="Albert Hill"/>
    <s v="Express Road Cargo"/>
    <x v="0"/>
    <x v="2"/>
    <s v="Not Specified"/>
    <s v="Pinot Noir"/>
    <x v="0"/>
    <x v="3"/>
    <s v="Chateau de Campuget Costieres de Nimes Tradition Rose 2015"/>
    <s v="Large Crate"/>
    <s v="Albany"/>
    <x v="377"/>
    <d v="2010-09-15T00:00:00"/>
    <n v="47"/>
    <n v="0.08"/>
    <n v="4.9800000000000004"/>
    <n v="4.7"/>
    <n v="234.06000000000003"/>
  </r>
  <r>
    <n v="659"/>
    <n v="38087"/>
    <s v="Julia Wood"/>
    <s v="Express Road Cargo"/>
    <x v="1"/>
    <x v="2"/>
    <s v="Critical"/>
    <s v="Pinot Gris"/>
    <x v="0"/>
    <x v="3"/>
    <s v="Villa Maria Private Bin Sauvignon Blanc 2015"/>
    <s v="Large Crate"/>
    <s v="Bunbury"/>
    <x v="378"/>
    <d v="2010-02-21T00:00:00"/>
    <n v="18"/>
    <n v="0.02"/>
    <n v="49.99"/>
    <n v="19.989999999999998"/>
    <n v="899.82"/>
  </r>
  <r>
    <n v="660"/>
    <n v="38337"/>
    <s v="Victor Castillo"/>
    <s v="Express Road Cargo"/>
    <x v="0"/>
    <x v="2"/>
    <s v="Medium"/>
    <s v="Malbec"/>
    <x v="0"/>
    <x v="3"/>
    <s v="Chateau D'Aqueria Tavel Rose 2013"/>
    <s v="Full Container"/>
    <s v="Rockingham"/>
    <x v="379"/>
    <d v="2011-11-02T00:00:00"/>
    <n v="83"/>
    <n v="0.09"/>
    <n v="2.88"/>
    <n v="0.7"/>
    <n v="239.04"/>
  </r>
  <r>
    <n v="661"/>
    <n v="38369"/>
    <s v="Jeremy Mason"/>
    <s v="Express Road Cargo"/>
    <x v="2"/>
    <x v="0"/>
    <s v="Not Specified"/>
    <s v="Champagne"/>
    <x v="0"/>
    <x v="3"/>
    <s v="Miraval Rose (1.5 Liter Magnum) 2014"/>
    <s v="Mini Crate"/>
    <s v="Darwin"/>
    <x v="380"/>
    <d v="2011-01-13T00:00:00"/>
    <n v="3"/>
    <n v="0.02"/>
    <n v="71.37"/>
    <n v="69"/>
    <n v="214.11"/>
  </r>
  <r>
    <n v="662"/>
    <n v="38529"/>
    <s v="Richard Garcia"/>
    <s v="Express Road Cargo"/>
    <x v="0"/>
    <x v="0"/>
    <s v="Low"/>
    <s v="Zinfandel"/>
    <x v="0"/>
    <x v="3"/>
    <s v="Pierre Sparr Cremant d'Alsace Reserve Brut Rose"/>
    <s v="Full Container"/>
    <s v="Darwin"/>
    <x v="381"/>
    <d v="2010-02-02T00:00:00"/>
    <n v="38"/>
    <n v="0.02"/>
    <n v="1.1399999999999999"/>
    <n v="0.7"/>
    <n v="43.319999999999993"/>
  </r>
  <r>
    <n v="663"/>
    <n v="38693"/>
    <s v="Eric Evans"/>
    <s v="Express Road Cargo"/>
    <x v="1"/>
    <x v="2"/>
    <s v="Low"/>
    <s v="Reisling"/>
    <x v="0"/>
    <x v="3"/>
    <s v="Lucky Chardonnay 2012"/>
    <s v="Mini Crate"/>
    <s v="Mandurah"/>
    <x v="382"/>
    <d v="2012-06-21T00:00:00"/>
    <n v="5"/>
    <n v="0.02"/>
    <n v="699.99"/>
    <n v="24.49"/>
    <n v="3499.95"/>
  </r>
  <r>
    <n v="664"/>
    <n v="38758"/>
    <s v="Charles Freeman"/>
    <s v="Express Road Cargo"/>
    <x v="0"/>
    <x v="1"/>
    <s v="Not Specified"/>
    <s v="Cabernet Sauvignon"/>
    <x v="0"/>
    <x v="3"/>
    <s v="La Playa Estate Cabernet Sauvignon Rose 2015"/>
    <s v="Mini Crate"/>
    <s v="Devonport"/>
    <x v="383"/>
    <d v="2012-09-26T00:00:00"/>
    <n v="14"/>
    <n v="0"/>
    <n v="60.98"/>
    <n v="49"/>
    <n v="853.71999999999991"/>
  </r>
  <r>
    <n v="665"/>
    <n v="38852"/>
    <s v="Jeremy Mason"/>
    <s v="Express Road Cargo"/>
    <x v="0"/>
    <x v="0"/>
    <s v="Not Specified"/>
    <s v="Malbec"/>
    <x v="0"/>
    <x v="3"/>
    <s v="Miraval Rose (1.5 Liter Magnum) 2014"/>
    <s v="Large Crate"/>
    <s v="Darwin"/>
    <x v="384"/>
    <d v="2010-11-03T00:00:00"/>
    <n v="85"/>
    <n v="0.03"/>
    <n v="5.98"/>
    <n v="1.49"/>
    <n v="508.3"/>
  </r>
  <r>
    <n v="666"/>
    <n v="38853"/>
    <s v="Eugene Harrison"/>
    <s v="Express Road Cargo"/>
    <x v="1"/>
    <x v="1"/>
    <s v="Low"/>
    <s v="Sauvignon Blanc"/>
    <x v="0"/>
    <x v="3"/>
    <s v="Robert Oatley Sauvignon Blanc 2013"/>
    <s v="Large Crate"/>
    <s v="Hobart"/>
    <x v="385"/>
    <d v="2013-03-27T00:00:00"/>
    <n v="13"/>
    <n v="0.04"/>
    <n v="65.989999999999995"/>
    <n v="2.5"/>
    <n v="857.86999999999989"/>
  </r>
  <r>
    <n v="667"/>
    <n v="38912"/>
    <s v="Michelle Black"/>
    <s v="Express Road Cargo"/>
    <x v="1"/>
    <x v="3"/>
    <s v="Low"/>
    <s v="Chardonnay"/>
    <x v="0"/>
    <x v="3"/>
    <s v="Dog Point Vineyard Sauvignon Blanc 2014"/>
    <s v="Large Crate"/>
    <s v="Paramatta"/>
    <x v="386"/>
    <d v="2013-10-30T00:00:00"/>
    <n v="97"/>
    <n v="0.01"/>
    <n v="152.47999999999999"/>
    <n v="4"/>
    <n v="14790.56"/>
  </r>
  <r>
    <n v="668"/>
    <n v="38912"/>
    <s v="Michelle Black"/>
    <s v="Express Road Cargo"/>
    <x v="1"/>
    <x v="3"/>
    <s v="Low"/>
    <s v="Reisling"/>
    <x v="0"/>
    <x v="3"/>
    <s v="Giesen Sauvignon Blanc 2014"/>
    <s v="Large Crate"/>
    <s v="Penrith"/>
    <x v="386"/>
    <d v="2013-11-04T00:00:00"/>
    <n v="55"/>
    <n v="0.02"/>
    <n v="65.989999999999995"/>
    <n v="4.99"/>
    <n v="3629.45"/>
  </r>
  <r>
    <n v="669"/>
    <n v="38979"/>
    <s v="Susan Chavez"/>
    <s v="Air Cargo"/>
    <x v="2"/>
    <x v="2"/>
    <s v="Low"/>
    <s v="Grenache Rose"/>
    <x v="0"/>
    <x v="3"/>
    <s v="Miraval Rose 2014"/>
    <s v="Extra Large Crate"/>
    <s v="Mandurah"/>
    <x v="387"/>
    <d v="2011-02-26T00:00:00"/>
    <n v="48"/>
    <n v="7.0000000000000007E-2"/>
    <n v="70.98"/>
    <n v="59.81"/>
    <n v="3407.04"/>
  </r>
  <r>
    <n v="670"/>
    <n v="38979"/>
    <s v="Susan Chavez"/>
    <s v="Express Road Cargo"/>
    <x v="1"/>
    <x v="2"/>
    <s v="Low"/>
    <s v="Chardonnay"/>
    <x v="0"/>
    <x v="3"/>
    <s v="Mercer Canyons Chardonnay 2013"/>
    <s v="Large Crate"/>
    <s v="Busseltol"/>
    <x v="387"/>
    <d v="2011-03-03T00:00:00"/>
    <n v="34"/>
    <n v="0.06"/>
    <n v="82.99"/>
    <n v="5.5"/>
    <n v="2821.66"/>
  </r>
  <r>
    <n v="671"/>
    <n v="38979"/>
    <s v="Susan Chavez"/>
    <s v="Express Road Cargo"/>
    <x v="0"/>
    <x v="2"/>
    <s v="Low"/>
    <s v="Malbec"/>
    <x v="0"/>
    <x v="3"/>
    <s v="Chateau Gaudrelle Cremant d'Loire Brut"/>
    <s v="Full Container"/>
    <s v="Perth"/>
    <x v="387"/>
    <d v="2011-03-03T00:00:00"/>
    <n v="31"/>
    <n v="0.02"/>
    <n v="1.95"/>
    <n v="1.63"/>
    <n v="60.449999999999996"/>
  </r>
  <r>
    <n v="672"/>
    <n v="39015"/>
    <s v="Eric Evans"/>
    <s v="Air Cargo"/>
    <x v="1"/>
    <x v="2"/>
    <s v="Medium"/>
    <s v="Pinot Gris"/>
    <x v="0"/>
    <x v="3"/>
    <s v="Los Vascos Sauvignon Blanc 2015"/>
    <s v="Small Crate"/>
    <s v="Mandurah"/>
    <x v="240"/>
    <d v="2010-12-06T00:00:00"/>
    <n v="24"/>
    <n v="0.05"/>
    <n v="399.98"/>
    <n v="12.06"/>
    <n v="9599.52"/>
  </r>
  <r>
    <n v="673"/>
    <n v="39015"/>
    <s v="Eric Evans"/>
    <s v="Express Road Cargo"/>
    <x v="0"/>
    <x v="2"/>
    <s v="Medium"/>
    <s v="Shiraz"/>
    <x v="0"/>
    <x v="3"/>
    <s v="Sutter Home Pink Moscato"/>
    <s v="Large Crate"/>
    <s v="Busseltol"/>
    <x v="240"/>
    <d v="2010-12-06T00:00:00"/>
    <n v="20"/>
    <n v="7.0000000000000007E-2"/>
    <n v="6.48"/>
    <n v="5.74"/>
    <n v="129.60000000000002"/>
  </r>
  <r>
    <n v="674"/>
    <n v="39076"/>
    <s v="Larry Baker"/>
    <s v="Express Road Cargo"/>
    <x v="0"/>
    <x v="1"/>
    <s v="Critical"/>
    <s v="Zinfandel"/>
    <x v="0"/>
    <x v="3"/>
    <s v="Chateau Gaudrelle Cremant d'Loire Brut"/>
    <s v="Large Crate"/>
    <s v="Hobart"/>
    <x v="388"/>
    <d v="2010-12-12T00:00:00"/>
    <n v="76"/>
    <n v="0.02"/>
    <n v="5.28"/>
    <n v="6.26"/>
    <n v="401.28000000000003"/>
  </r>
  <r>
    <n v="675"/>
    <n v="39238"/>
    <s v="Victor Castillo"/>
    <s v="Road Cargo"/>
    <x v="0"/>
    <x v="2"/>
    <s v="Critical"/>
    <s v="Sangiovese"/>
    <x v="0"/>
    <x v="3"/>
    <s v="Dopff &amp; Irion Cremant Rose Brut"/>
    <s v="Large Crate"/>
    <s v="Albany"/>
    <x v="389"/>
    <d v="2011-09-27T00:00:00"/>
    <n v="16"/>
    <n v="0.1"/>
    <n v="40.98"/>
    <n v="2.99"/>
    <n v="655.68"/>
  </r>
  <r>
    <n v="676"/>
    <n v="39300"/>
    <s v="Harry Weaver"/>
    <s v="Express Road Cargo"/>
    <x v="0"/>
    <x v="1"/>
    <s v="High"/>
    <s v="Merlot"/>
    <x v="0"/>
    <x v="3"/>
    <s v="Gerard Bertrand Cote des Roses Rose 2014"/>
    <s v="Large Crate"/>
    <s v="Burnie"/>
    <x v="390"/>
    <d v="2013-04-24T00:00:00"/>
    <n v="9"/>
    <n v="0.01"/>
    <n v="4.0599999999999996"/>
    <n v="6.89"/>
    <n v="36.54"/>
  </r>
  <r>
    <n v="677"/>
    <n v="39332"/>
    <s v="Joseph Marshall"/>
    <s v="Road Cargo"/>
    <x v="2"/>
    <x v="3"/>
    <s v="Critical"/>
    <s v="Champagne"/>
    <x v="0"/>
    <x v="3"/>
    <s v="Barnard Griffin Rose of Sangiovese 2014"/>
    <s v="Mini Crate"/>
    <s v="Broken Hill"/>
    <x v="171"/>
    <d v="2012-10-10T00:00:00"/>
    <n v="8"/>
    <n v="0.01"/>
    <n v="40.97"/>
    <n v="14.45"/>
    <n v="327.76"/>
  </r>
  <r>
    <n v="678"/>
    <n v="39399"/>
    <s v="Matthew Howell"/>
    <s v="Express Road Cargo"/>
    <x v="0"/>
    <x v="2"/>
    <s v="Medium"/>
    <s v="Merlot"/>
    <x v="0"/>
    <x v="3"/>
    <s v="Bertani Bertarose 2014"/>
    <s v="Large Crate"/>
    <s v="Mandurah"/>
    <x v="391"/>
    <d v="2013-12-19T00:00:00"/>
    <n v="56"/>
    <n v="0.1"/>
    <n v="10.98"/>
    <n v="5.14"/>
    <n v="614.88"/>
  </r>
  <r>
    <n v="679"/>
    <n v="39430"/>
    <s v="Mark Bailey"/>
    <s v="Express Road Cargo"/>
    <x v="1"/>
    <x v="2"/>
    <s v="Low"/>
    <s v="Sauvignon Blanc"/>
    <x v="0"/>
    <x v="3"/>
    <s v="Giesen Sauvignon Blanc 2014"/>
    <s v="Large Crate"/>
    <s v="Busseltol"/>
    <x v="392"/>
    <d v="2010-06-17T00:00:00"/>
    <n v="44"/>
    <n v="0.03"/>
    <n v="30.98"/>
    <n v="6.5"/>
    <n v="1363.1200000000001"/>
  </r>
  <r>
    <n v="680"/>
    <n v="39490"/>
    <s v="Clarence Burns"/>
    <s v="Express Road Cargo"/>
    <x v="0"/>
    <x v="0"/>
    <s v="Low"/>
    <s v="Shiraz"/>
    <x v="0"/>
    <x v="3"/>
    <s v="Louis Roederer Cristal Brut 2006"/>
    <s v="Standard Size Crate"/>
    <s v="Palmerston"/>
    <x v="137"/>
    <d v="2013-08-12T00:00:00"/>
    <n v="76"/>
    <n v="0.02"/>
    <n v="11.97"/>
    <n v="5.81"/>
    <n v="909.72"/>
  </r>
  <r>
    <n v="681"/>
    <n v="39490"/>
    <s v="Clarence Burns"/>
    <s v="Air Cargo"/>
    <x v="2"/>
    <x v="0"/>
    <s v="Low"/>
    <s v="Grenache Rose"/>
    <x v="0"/>
    <x v="3"/>
    <s v="Miraval Rose 2014"/>
    <s v="Extra Large Crate"/>
    <s v="Darwin"/>
    <x v="137"/>
    <d v="2013-08-16T00:00:00"/>
    <n v="34"/>
    <n v="0.03"/>
    <n v="159.31"/>
    <n v="60"/>
    <n v="5416.54"/>
  </r>
  <r>
    <n v="682"/>
    <n v="39654"/>
    <s v="Ralph Bennett"/>
    <s v="Road Cargo"/>
    <x v="0"/>
    <x v="2"/>
    <s v="Medium"/>
    <s v="Pinot Noir"/>
    <x v="0"/>
    <x v="3"/>
    <s v="Jean-Baptiste Adam Les Natures Cremant d'Alsace Brut"/>
    <s v="Large Crate"/>
    <s v="Freemantle"/>
    <x v="393"/>
    <d v="2013-10-01T00:00:00"/>
    <n v="82"/>
    <n v="0.03"/>
    <n v="21.38"/>
    <n v="2.99"/>
    <n v="1753.1599999999999"/>
  </r>
  <r>
    <n v="683"/>
    <n v="39686"/>
    <s v="Timothy Hernandez"/>
    <s v="Air Cargo"/>
    <x v="0"/>
    <x v="2"/>
    <s v="Not Specified"/>
    <s v="Cabernet Sauvignon"/>
    <x v="0"/>
    <x v="3"/>
    <s v="Sutter Home Pink Moscato"/>
    <s v="Extra Large Crate"/>
    <s v="Perth"/>
    <x v="394"/>
    <d v="2013-06-09T00:00:00"/>
    <n v="3"/>
    <n v="0.06"/>
    <n v="328.14"/>
    <n v="91.05"/>
    <n v="984.42"/>
  </r>
  <r>
    <n v="684"/>
    <n v="39686"/>
    <s v="Timothy Hernandez"/>
    <s v="Express Road Cargo"/>
    <x v="1"/>
    <x v="2"/>
    <s v="Not Specified"/>
    <s v="Pinot Gris"/>
    <x v="0"/>
    <x v="4"/>
    <s v="Rombauer Chardonnay 2014"/>
    <s v="Large Crate"/>
    <s v="Freemantle"/>
    <x v="394"/>
    <d v="2013-06-09T00:00:00"/>
    <n v="72"/>
    <n v="0"/>
    <n v="65.989999999999995"/>
    <n v="5.26"/>
    <n v="4751.28"/>
  </r>
  <r>
    <n v="685"/>
    <n v="39878"/>
    <s v="Tina Washington"/>
    <s v="Air Cargo"/>
    <x v="2"/>
    <x v="2"/>
    <s v="Not Specified"/>
    <s v="Sangiovese Rose"/>
    <x v="0"/>
    <x v="4"/>
    <s v="Chateau d'Esclans Whispering Angel Rose 2014"/>
    <s v="Small Crate"/>
    <s v="Freemantle"/>
    <x v="395"/>
    <d v="2012-03-07T00:00:00"/>
    <n v="56"/>
    <n v="0"/>
    <n v="150.97999999999999"/>
    <n v="39.25"/>
    <n v="8454.8799999999992"/>
  </r>
  <r>
    <n v="686"/>
    <n v="39972"/>
    <s v="Tina Washington"/>
    <s v="Express Road Cargo"/>
    <x v="0"/>
    <x v="2"/>
    <s v="Not Specified"/>
    <s v="Zinfandel"/>
    <x v="0"/>
    <x v="4"/>
    <s v="Dopff &amp; Irion Cremant Rose Brut"/>
    <s v="Large Crate"/>
    <s v="Bunbury"/>
    <x v="396"/>
    <d v="2013-09-26T00:00:00"/>
    <n v="74"/>
    <n v="0.03"/>
    <n v="6.3"/>
    <n v="0.5"/>
    <n v="466.2"/>
  </r>
  <r>
    <n v="687"/>
    <n v="39972"/>
    <s v="Tina Washington"/>
    <s v="Express Road Cargo"/>
    <x v="0"/>
    <x v="2"/>
    <s v="Not Specified"/>
    <s v="Zinfandel"/>
    <x v="0"/>
    <x v="4"/>
    <s v="Dopff &amp; Irion Cremant Rose Brut"/>
    <s v="Large Crate"/>
    <s v="Geraldton"/>
    <x v="396"/>
    <d v="2013-09-27T00:00:00"/>
    <n v="76"/>
    <n v="0.01"/>
    <n v="3.69"/>
    <n v="0.5"/>
    <n v="280.44"/>
  </r>
  <r>
    <n v="688"/>
    <n v="39972"/>
    <s v="Tina Washington"/>
    <s v="Express Road Cargo"/>
    <x v="0"/>
    <x v="2"/>
    <s v="Not Specified"/>
    <s v="Shiraz"/>
    <x v="0"/>
    <x v="4"/>
    <s v="Gerard Bertrand Cote des Roses Rose 2014"/>
    <s v="Large Crate"/>
    <s v="Perth"/>
    <x v="396"/>
    <d v="2013-09-28T00:00:00"/>
    <n v="40"/>
    <n v="0.05"/>
    <n v="5.0599999999999996"/>
    <n v="2.99"/>
    <n v="202.39999999999998"/>
  </r>
  <r>
    <n v="689"/>
    <n v="40101"/>
    <s v="Joe Banks"/>
    <s v="Road Cargo"/>
    <x v="1"/>
    <x v="2"/>
    <s v="Low"/>
    <s v="Chardonnay"/>
    <x v="0"/>
    <x v="4"/>
    <s v="Dog Point Vineyard Sauvignon Blanc 2014"/>
    <s v="Large Crate"/>
    <s v="Albany"/>
    <x v="397"/>
    <d v="2010-02-05T00:00:00"/>
    <n v="46"/>
    <n v="0.1"/>
    <n v="49.99"/>
    <n v="19.989999999999998"/>
    <n v="2299.54"/>
  </r>
  <r>
    <n v="690"/>
    <n v="40165"/>
    <s v="Jane Stone"/>
    <s v="Express Road Cargo"/>
    <x v="0"/>
    <x v="1"/>
    <s v="High"/>
    <s v="Sangiovese"/>
    <x v="0"/>
    <x v="4"/>
    <s v="Langlois Chateau Cremant de Loire Brut"/>
    <s v="Large Crate"/>
    <s v="Benalla"/>
    <x v="398"/>
    <d v="2012-03-05T00:00:00"/>
    <n v="56"/>
    <n v="7.0000000000000007E-2"/>
    <n v="8.6199999999999992"/>
    <n v="4.5"/>
    <n v="482.71999999999997"/>
  </r>
  <r>
    <n v="691"/>
    <n v="40194"/>
    <s v="Ruth Martin"/>
    <s v="Air Cargo"/>
    <x v="2"/>
    <x v="3"/>
    <s v="Medium"/>
    <s v="Cremant"/>
    <x v="0"/>
    <x v="4"/>
    <s v="Francis Ford Coppola Sofia Rose 2014"/>
    <s v="Extra Large Crate"/>
    <s v="Paramatta"/>
    <x v="399"/>
    <d v="2013-10-07T00:00:00"/>
    <n v="63"/>
    <n v="0.1"/>
    <n v="160.97999999999999"/>
    <n v="30"/>
    <n v="10141.74"/>
  </r>
  <r>
    <n v="692"/>
    <n v="40194"/>
    <s v="Ruth Martin"/>
    <s v="Air Cargo"/>
    <x v="1"/>
    <x v="3"/>
    <s v="Medium"/>
    <s v="Pinot Gris"/>
    <x v="0"/>
    <x v="4"/>
    <s v="Lincourt Courtney's Chardonnay 2012"/>
    <s v="Small Crate"/>
    <s v="Blue Mountains"/>
    <x v="400"/>
    <d v="2011-10-08T00:00:00"/>
    <n v="29"/>
    <n v="0"/>
    <n v="119.99"/>
    <n v="56.14"/>
    <n v="3479.71"/>
  </r>
  <r>
    <n v="693"/>
    <n v="40194"/>
    <s v="Ruth Martin"/>
    <s v="Express Road Cargo"/>
    <x v="1"/>
    <x v="3"/>
    <s v="Medium"/>
    <s v="Sauvignon Blanc"/>
    <x v="0"/>
    <x v="4"/>
    <s v="Robert Oatley Sauvignon Blanc 2013"/>
    <s v="Large Crate"/>
    <s v="Dubbo"/>
    <x v="400"/>
    <d v="2011-10-08T00:00:00"/>
    <n v="61"/>
    <n v="0.02"/>
    <n v="35.99"/>
    <n v="5"/>
    <n v="2195.3900000000003"/>
  </r>
  <r>
    <n v="694"/>
    <n v="40224"/>
    <s v="Brian Morrison"/>
    <s v="Road Cargo"/>
    <x v="2"/>
    <x v="0"/>
    <s v="Low"/>
    <s v="Cremant"/>
    <x v="0"/>
    <x v="4"/>
    <s v="La Playa Estate Cabernet Sauvignon Rose 2015"/>
    <s v="Large Crate"/>
    <s v="Darwin"/>
    <x v="361"/>
    <d v="2010-07-07T00:00:00"/>
    <n v="21"/>
    <n v="0.05"/>
    <n v="63.94"/>
    <n v="14.48"/>
    <n v="1342.74"/>
  </r>
  <r>
    <n v="695"/>
    <n v="40547"/>
    <s v="Clarence George"/>
    <s v="Road Cargo"/>
    <x v="1"/>
    <x v="3"/>
    <s v="Critical"/>
    <s v="Sauvignon Blanc"/>
    <x v="0"/>
    <x v="4"/>
    <s v="St. Supery Sauvignon Blanc 2015"/>
    <s v="Loose Wrap"/>
    <s v="Tamworth"/>
    <x v="401"/>
    <d v="2010-07-11T00:00:00"/>
    <n v="54"/>
    <n v="0.06"/>
    <n v="179.99"/>
    <n v="13.99"/>
    <n v="9719.4600000000009"/>
  </r>
  <r>
    <n v="696"/>
    <n v="40612"/>
    <s v="Thomas Parker"/>
    <s v="Express Road Cargo"/>
    <x v="0"/>
    <x v="2"/>
    <s v="High"/>
    <s v="Pinot Noir"/>
    <x v="0"/>
    <x v="4"/>
    <s v="Veuve Clicquot Brut Yellow Label"/>
    <s v="Full Container"/>
    <s v="Bunbury"/>
    <x v="208"/>
    <d v="2012-02-29T00:00:00"/>
    <n v="10"/>
    <n v="0.1"/>
    <n v="2.21"/>
    <n v="1.1200000000000001"/>
    <n v="22.1"/>
  </r>
  <r>
    <n v="697"/>
    <n v="40643"/>
    <s v="Gloria Rice"/>
    <s v="Express Road Cargo"/>
    <x v="0"/>
    <x v="3"/>
    <s v="Critical"/>
    <s v="Pinot Noir"/>
    <x v="0"/>
    <x v="4"/>
    <s v="La Playa Estate Cabernet Sauvignon Rose 2015"/>
    <s v="Large Crate"/>
    <s v="Tamworth"/>
    <x v="225"/>
    <d v="2012-04-07T00:00:00"/>
    <n v="26"/>
    <n v="0.05"/>
    <n v="11.58"/>
    <n v="5.72"/>
    <n v="301.08"/>
  </r>
  <r>
    <n v="698"/>
    <n v="40672"/>
    <s v="Ruth Martin"/>
    <s v="Air Cargo"/>
    <x v="2"/>
    <x v="3"/>
    <s v="Low"/>
    <s v="Sangiovese Rose"/>
    <x v="0"/>
    <x v="2"/>
    <s v="Domaine Lafond Roc-Epine Tavel Rose 2014"/>
    <s v="Small Crate"/>
    <s v="Dubbo"/>
    <x v="402"/>
    <d v="2013-10-31T00:00:00"/>
    <n v="34"/>
    <n v="0.04"/>
    <n v="100.98"/>
    <n v="35.840000000000003"/>
    <n v="3433.32"/>
  </r>
  <r>
    <n v="699"/>
    <n v="40870"/>
    <s v="William Gilbert"/>
    <s v="Express Road Cargo"/>
    <x v="1"/>
    <x v="3"/>
    <s v="Critical"/>
    <s v="Chardonnay"/>
    <x v="0"/>
    <x v="2"/>
    <s v="Grgich Hills Chardonnay 2012"/>
    <s v="Large Crate"/>
    <s v="Campbeltown"/>
    <x v="403"/>
    <d v="2012-12-11T00:00:00"/>
    <n v="86"/>
    <n v="0.08"/>
    <n v="300.97000000000003"/>
    <n v="7.18"/>
    <n v="25883.420000000002"/>
  </r>
  <r>
    <n v="700"/>
    <n v="40870"/>
    <s v="William Gilbert"/>
    <s v="Express Road Cargo"/>
    <x v="2"/>
    <x v="3"/>
    <s v="Critical"/>
    <s v="Grenache Rose"/>
    <x v="0"/>
    <x v="2"/>
    <s v="Gerard Bertrand Cote des Roses Rose 2014"/>
    <s v="Large Crate"/>
    <s v="Liverpool"/>
    <x v="403"/>
    <d v="2012-12-13T00:00:00"/>
    <n v="56"/>
    <n v="0"/>
    <n v="4.95"/>
    <n v="5.32"/>
    <n v="277.2"/>
  </r>
  <r>
    <n v="701"/>
    <n v="40896"/>
    <s v="Victor Castillo"/>
    <s v="Road Cargo"/>
    <x v="0"/>
    <x v="2"/>
    <s v="Medium"/>
    <s v="Merlot"/>
    <x v="0"/>
    <x v="2"/>
    <s v="Miraval Rose 2014"/>
    <s v="Full Container"/>
    <s v="Busseltol"/>
    <x v="404"/>
    <d v="2012-09-03T00:00:00"/>
    <n v="41"/>
    <n v="0.03"/>
    <n v="7.4"/>
    <n v="1.71"/>
    <n v="303.40000000000003"/>
  </r>
  <r>
    <n v="702"/>
    <n v="40934"/>
    <s v="Catherine Frazier"/>
    <s v="Express Road Cargo"/>
    <x v="0"/>
    <x v="2"/>
    <s v="Not Specified"/>
    <s v="Cabernet Sauvignon"/>
    <x v="0"/>
    <x v="2"/>
    <s v="Domaine Lafond Roc-Epine Tavel Rose 2014"/>
    <s v="Full Container"/>
    <s v="Bunbury"/>
    <x v="405"/>
    <d v="2012-11-14T00:00:00"/>
    <n v="95"/>
    <n v="0.01"/>
    <n v="1.76"/>
    <n v="0.7"/>
    <n v="167.2"/>
  </r>
  <r>
    <n v="703"/>
    <n v="40934"/>
    <s v="Catherine Frazier"/>
    <s v="Express Road Cargo"/>
    <x v="1"/>
    <x v="2"/>
    <s v="Not Specified"/>
    <s v="Reisling"/>
    <x v="0"/>
    <x v="2"/>
    <s v="Robert Oatley Signature Chardonnay 2013"/>
    <s v="Large Crate"/>
    <s v="Geraldton"/>
    <x v="405"/>
    <d v="2012-11-15T00:00:00"/>
    <n v="37"/>
    <n v="7.0000000000000007E-2"/>
    <n v="45.99"/>
    <n v="4.99"/>
    <n v="1701.63"/>
  </r>
  <r>
    <n v="704"/>
    <n v="40962"/>
    <s v="Martin Peters"/>
    <s v="Express Road Cargo"/>
    <x v="0"/>
    <x v="1"/>
    <s v="Critical"/>
    <s v="Shiraz"/>
    <x v="0"/>
    <x v="2"/>
    <s v="Dom Perignon 2006"/>
    <s v="Large Crate"/>
    <s v="Hobart"/>
    <x v="406"/>
    <d v="2012-02-21T00:00:00"/>
    <n v="31"/>
    <n v="0.03"/>
    <n v="54.48"/>
    <n v="0.99"/>
    <n v="1688.8799999999999"/>
  </r>
  <r>
    <n v="705"/>
    <n v="40962"/>
    <s v="Martin Peters"/>
    <s v="Express Road Cargo"/>
    <x v="1"/>
    <x v="1"/>
    <s v="Critical"/>
    <s v="Chardonnay"/>
    <x v="0"/>
    <x v="2"/>
    <s v="Robert Oatley Sauvignon Blanc 2013"/>
    <s v="Large Crate"/>
    <s v="Hobart"/>
    <x v="406"/>
    <d v="2012-02-21T00:00:00"/>
    <n v="34"/>
    <n v="0"/>
    <n v="125.99"/>
    <n v="8.99"/>
    <n v="4283.66"/>
  </r>
  <r>
    <n v="706"/>
    <n v="40997"/>
    <s v="Victor Payne"/>
    <s v="Road Cargo"/>
    <x v="0"/>
    <x v="2"/>
    <s v="Low"/>
    <s v="Pinot Noir"/>
    <x v="0"/>
    <x v="2"/>
    <s v="Laurent-Perrier Brut Millesime 2006"/>
    <s v="Large Crate"/>
    <s v="Perth"/>
    <x v="407"/>
    <d v="2010-04-21T00:00:00"/>
    <n v="12"/>
    <n v="0.05"/>
    <n v="30.98"/>
    <n v="9.18"/>
    <n v="371.76"/>
  </r>
  <r>
    <n v="707"/>
    <n v="40997"/>
    <s v="Victor Payne"/>
    <s v="Express Road Cargo"/>
    <x v="0"/>
    <x v="2"/>
    <s v="Low"/>
    <s v="Zinfandel"/>
    <x v="0"/>
    <x v="2"/>
    <s v="Miraval Rose (1.5 Liter Magnum) 2014"/>
    <s v="Standard Size Crate"/>
    <s v="Rockingham"/>
    <x v="407"/>
    <d v="2010-04-28T00:00:00"/>
    <n v="37"/>
    <n v="0.05"/>
    <n v="22.99"/>
    <n v="8.99"/>
    <n v="850.63"/>
  </r>
  <r>
    <n v="708"/>
    <n v="40997"/>
    <s v="Victor Payne"/>
    <s v="Express Road Cargo"/>
    <x v="0"/>
    <x v="2"/>
    <s v="Low"/>
    <s v="Shiraz"/>
    <x v="0"/>
    <x v="2"/>
    <s v="Louis Roederer Cristal Brut 2006"/>
    <s v="Large Crate"/>
    <s v="Albany"/>
    <x v="72"/>
    <d v="2013-04-23T00:00:00"/>
    <n v="1"/>
    <n v="0.03"/>
    <n v="14.97"/>
    <n v="7.51"/>
    <n v="14.97"/>
  </r>
  <r>
    <n v="709"/>
    <n v="40997"/>
    <s v="Victor Payne"/>
    <s v="Air Cargo"/>
    <x v="2"/>
    <x v="2"/>
    <s v="Low"/>
    <s v="Grenache Rose"/>
    <x v="0"/>
    <x v="2"/>
    <s v="Pietradolce Etna Rosato 2014"/>
    <s v="Small Crate"/>
    <s v="Bunbury"/>
    <x v="407"/>
    <d v="2010-04-25T00:00:00"/>
    <n v="33"/>
    <n v="0.04"/>
    <n v="212.6"/>
    <n v="110.2"/>
    <n v="7015.8"/>
  </r>
  <r>
    <n v="710"/>
    <n v="41026"/>
    <s v="Eugene Harrison"/>
    <s v="Air Cargo"/>
    <x v="2"/>
    <x v="1"/>
    <s v="Medium"/>
    <s v="Grenache Rose"/>
    <x v="0"/>
    <x v="2"/>
    <s v="Miraval Rose (1.5 Liter Magnum) 2014"/>
    <s v="Extra Large Crate"/>
    <s v="Devonport"/>
    <x v="408"/>
    <d v="2012-04-20T00:00:00"/>
    <n v="9"/>
    <n v="0.1"/>
    <n v="89.99"/>
    <n v="42"/>
    <n v="809.91"/>
  </r>
  <r>
    <n v="711"/>
    <n v="41026"/>
    <s v="Eugene Harrison"/>
    <s v="Road Cargo"/>
    <x v="0"/>
    <x v="1"/>
    <s v="Medium"/>
    <s v="Pinot Noir"/>
    <x v="0"/>
    <x v="2"/>
    <s v="Veuve Clicquot Brut Yellow Label"/>
    <s v="Full Container"/>
    <s v="Hobart"/>
    <x v="408"/>
    <d v="2012-04-19T00:00:00"/>
    <n v="21"/>
    <n v="0.1"/>
    <n v="3.14"/>
    <n v="1.92"/>
    <n v="65.94"/>
  </r>
  <r>
    <n v="712"/>
    <n v="41059"/>
    <s v="Eric Evans"/>
    <s v="Road Cargo"/>
    <x v="0"/>
    <x v="2"/>
    <s v="Medium"/>
    <s v="Shiraz"/>
    <x v="0"/>
    <x v="2"/>
    <s v="Laurent-Perrier Brut Rose"/>
    <s v="Large Crate"/>
    <s v="Busseltol"/>
    <x v="303"/>
    <d v="2011-09-14T00:00:00"/>
    <n v="47"/>
    <n v="0.08"/>
    <n v="14.27"/>
    <n v="7.27"/>
    <n v="670.68999999999994"/>
  </r>
  <r>
    <n v="713"/>
    <n v="41059"/>
    <s v="Eric Evans"/>
    <s v="Express Road Cargo"/>
    <x v="1"/>
    <x v="2"/>
    <s v="Medium"/>
    <s v="Pinot Gris"/>
    <x v="0"/>
    <x v="2"/>
    <s v="The White Knight Sauvignon Blanc 2014"/>
    <s v="Loose Wrap"/>
    <s v="Mandurah"/>
    <x v="303"/>
    <d v="2011-09-15T00:00:00"/>
    <n v="82"/>
    <n v="0.09"/>
    <n v="300.98"/>
    <n v="13.99"/>
    <n v="24680.36"/>
  </r>
  <r>
    <n v="714"/>
    <n v="41059"/>
    <s v="Eric Evans"/>
    <s v="Road Cargo"/>
    <x v="0"/>
    <x v="2"/>
    <s v="Medium"/>
    <s v="Merlot"/>
    <x v="0"/>
    <x v="2"/>
    <s v="Gerard Bertrand Cote des Roses Rose 2014"/>
    <s v="Full Container"/>
    <s v="Rockingham"/>
    <x v="303"/>
    <d v="2011-09-16T00:00:00"/>
    <n v="38"/>
    <n v="0"/>
    <n v="5.84"/>
    <n v="1.2"/>
    <n v="221.92"/>
  </r>
  <r>
    <n v="715"/>
    <n v="41059"/>
    <s v="Eric Evans"/>
    <s v="Air Cargo"/>
    <x v="2"/>
    <x v="2"/>
    <s v="Medium"/>
    <s v="Grenache Rose"/>
    <x v="0"/>
    <x v="2"/>
    <s v="Pietradolce Etna Rosato 2014"/>
    <s v="Small Crate"/>
    <s v="Mandurah"/>
    <x v="303"/>
    <d v="2011-09-15T00:00:00"/>
    <n v="82"/>
    <n v="0.04"/>
    <n v="400.98"/>
    <n v="42.52"/>
    <n v="32880.36"/>
  </r>
  <r>
    <n v="716"/>
    <n v="41063"/>
    <s v="Thomas Moreno"/>
    <s v="Express Road Cargo"/>
    <x v="0"/>
    <x v="3"/>
    <s v="Low"/>
    <s v="Zinfandel"/>
    <x v="0"/>
    <x v="2"/>
    <s v="Marques de Caceres Rioja Rosado 2014"/>
    <s v="Standard Size Crate"/>
    <s v="Cessnock"/>
    <x v="409"/>
    <d v="2013-11-23T00:00:00"/>
    <n v="79"/>
    <n v="0.01"/>
    <n v="21.38"/>
    <n v="8.99"/>
    <n v="1689.02"/>
  </r>
  <r>
    <n v="717"/>
    <n v="41063"/>
    <s v="Thomas Moreno"/>
    <s v="Express Road Cargo"/>
    <x v="1"/>
    <x v="3"/>
    <s v="Low"/>
    <s v="Sauvignon Blanc"/>
    <x v="0"/>
    <x v="2"/>
    <s v="The White Knight Sauvignon Blanc 2014"/>
    <s v="Standard Size Crate"/>
    <s v="Dubbo"/>
    <x v="409"/>
    <d v="2013-11-28T00:00:00"/>
    <n v="36"/>
    <n v="0.04"/>
    <n v="35.99"/>
    <n v="0.99"/>
    <n v="1295.6400000000001"/>
  </r>
  <r>
    <n v="718"/>
    <n v="41063"/>
    <s v="Thomas Moreno"/>
    <s v="Express Road Cargo"/>
    <x v="1"/>
    <x v="3"/>
    <s v="Low"/>
    <s v="Reisling"/>
    <x v="0"/>
    <x v="2"/>
    <s v="Robert Oatley Sauvignon Blanc 2013"/>
    <s v="Standard Size Crate"/>
    <s v="Armidale"/>
    <x v="409"/>
    <d v="2013-11-28T00:00:00"/>
    <n v="94"/>
    <n v="0.06"/>
    <n v="85.99"/>
    <n v="1.25"/>
    <n v="8083.0599999999995"/>
  </r>
  <r>
    <n v="719"/>
    <n v="41157"/>
    <s v="Eric Wagner"/>
    <s v="Express Road Cargo"/>
    <x v="2"/>
    <x v="2"/>
    <s v="Medium"/>
    <s v="Sangiovese Rose"/>
    <x v="0"/>
    <x v="2"/>
    <s v="Chateau de Campuget Costieres de Nimes Tradition Rose 2015"/>
    <s v="Loose Wrap"/>
    <s v="Busseltol"/>
    <x v="410"/>
    <d v="2012-04-18T00:00:00"/>
    <n v="44"/>
    <n v="0.09"/>
    <n v="107.53"/>
    <n v="5.81"/>
    <n v="4731.32"/>
  </r>
  <r>
    <n v="720"/>
    <n v="41253"/>
    <s v="Timothy Powell"/>
    <s v="Express Road Cargo"/>
    <x v="1"/>
    <x v="1"/>
    <s v="Medium"/>
    <s v="Pinot Gris"/>
    <x v="0"/>
    <x v="2"/>
    <s v="Dog Point Vineyard Sauvignon Blanc 2014"/>
    <s v="Large Crate"/>
    <s v="Mount Barker"/>
    <x v="411"/>
    <d v="2010-05-09T00:00:00"/>
    <n v="7"/>
    <n v="7.0000000000000007E-2"/>
    <n v="300.97000000000003"/>
    <n v="7.18"/>
    <n v="2106.79"/>
  </r>
  <r>
    <n v="721"/>
    <n v="41350"/>
    <s v="Bobby Hayes"/>
    <s v="Express Road Cargo"/>
    <x v="0"/>
    <x v="2"/>
    <s v="Medium"/>
    <s v="Sangiovese"/>
    <x v="0"/>
    <x v="2"/>
    <s v="Laurent-Perrier Brut Rose"/>
    <s v="Large Crate"/>
    <s v="Geraldton"/>
    <x v="412"/>
    <d v="2011-05-09T00:00:00"/>
    <n v="1"/>
    <n v="0.01"/>
    <n v="419.19"/>
    <n v="19.989999999999998"/>
    <n v="419.19"/>
  </r>
  <r>
    <n v="722"/>
    <n v="41441"/>
    <s v="Larry Baker"/>
    <s v="Express Road Cargo"/>
    <x v="0"/>
    <x v="1"/>
    <s v="Medium"/>
    <s v="Zinfandel"/>
    <x v="0"/>
    <x v="2"/>
    <s v="Pierre Sparr Cremant d'Alsace Reserve Brut Rose"/>
    <s v="Large Crate"/>
    <s v="Devonport"/>
    <x v="413"/>
    <d v="2013-01-24T00:00:00"/>
    <n v="45"/>
    <n v="0"/>
    <n v="4.91"/>
    <n v="5.68"/>
    <n v="220.95000000000002"/>
  </r>
  <r>
    <n v="723"/>
    <n v="41539"/>
    <s v="Bonnie Walker"/>
    <s v="Road Cargo"/>
    <x v="0"/>
    <x v="3"/>
    <s v="High"/>
    <s v="Shiraz"/>
    <x v="0"/>
    <x v="2"/>
    <s v="Gerard Bertrand Cote des Roses Rose 2014"/>
    <s v="Full Container"/>
    <s v="Newcastle"/>
    <x v="414"/>
    <d v="2012-05-05T00:00:00"/>
    <n v="38"/>
    <n v="0.04"/>
    <n v="1.6"/>
    <n v="1.29"/>
    <n v="60.800000000000004"/>
  </r>
  <r>
    <n v="724"/>
    <n v="41539"/>
    <s v="Bonnie Walker"/>
    <s v="Express Road Cargo"/>
    <x v="1"/>
    <x v="3"/>
    <s v="High"/>
    <s v="Chardonnay"/>
    <x v="0"/>
    <x v="2"/>
    <s v="Robert Oatley Sauvignon Blanc 2013"/>
    <s v="Large Crate"/>
    <s v="Broken Hill"/>
    <x v="414"/>
    <d v="2012-05-04T00:00:00"/>
    <n v="64"/>
    <n v="0.04"/>
    <n v="65.989999999999995"/>
    <n v="8.99"/>
    <n v="4223.3599999999997"/>
  </r>
  <r>
    <n v="725"/>
    <n v="41569"/>
    <s v="Joseph Marshall"/>
    <s v="Express Road Cargo"/>
    <x v="2"/>
    <x v="3"/>
    <s v="Critical"/>
    <s v="Grenache Rose"/>
    <x v="0"/>
    <x v="2"/>
    <s v="Belle Glos Oeil de Perdrix Pinot Noir Blanc 2014"/>
    <s v="Full Container"/>
    <s v="Goulburn"/>
    <x v="415"/>
    <d v="2011-07-23T00:00:00"/>
    <n v="19"/>
    <n v="0.03"/>
    <n v="3.7"/>
    <n v="1.61"/>
    <n v="70.3"/>
  </r>
  <r>
    <n v="726"/>
    <n v="41604"/>
    <s v="Mark Bailey"/>
    <s v="Express Road Cargo"/>
    <x v="0"/>
    <x v="2"/>
    <s v="Medium"/>
    <s v="Zinfandel"/>
    <x v="0"/>
    <x v="2"/>
    <s v="Francis Ford Coppola Sofia Rose 2014"/>
    <s v="Large Crate"/>
    <s v="Busseltol"/>
    <x v="416"/>
    <d v="2013-02-11T00:00:00"/>
    <n v="22"/>
    <n v="0.06"/>
    <n v="6.37"/>
    <n v="5.19"/>
    <n v="140.14000000000001"/>
  </r>
  <r>
    <n v="727"/>
    <n v="41636"/>
    <s v="Willie Reyes"/>
    <s v="Express Road Cargo"/>
    <x v="2"/>
    <x v="1"/>
    <s v="Critical"/>
    <s v="Champagne"/>
    <x v="0"/>
    <x v="2"/>
    <s v="Miraval Rose 2014"/>
    <s v="Loose Wrap"/>
    <s v="Canberra"/>
    <x v="51"/>
    <d v="2013-08-15T00:00:00"/>
    <n v="94"/>
    <n v="0.03"/>
    <n v="107.53"/>
    <n v="5.81"/>
    <n v="10107.82"/>
  </r>
  <r>
    <n v="728"/>
    <n v="41636"/>
    <s v="Willie Reyes"/>
    <s v="Express Road Cargo"/>
    <x v="0"/>
    <x v="1"/>
    <s v="Critical"/>
    <s v="Merlot"/>
    <x v="0"/>
    <x v="2"/>
    <s v="Gerard Bertrand Cote des Roses Rose 2014"/>
    <s v="Standard Size Crate"/>
    <s v="Port Adelaide"/>
    <x v="150"/>
    <d v="2010-08-16T00:00:00"/>
    <n v="45"/>
    <n v="0.05"/>
    <n v="16.98"/>
    <n v="7.78"/>
    <n v="764.1"/>
  </r>
  <r>
    <n v="729"/>
    <n v="41636"/>
    <s v="Willie Reyes"/>
    <s v="Express Road Cargo"/>
    <x v="1"/>
    <x v="1"/>
    <s v="Critical"/>
    <s v="Reisling"/>
    <x v="0"/>
    <x v="2"/>
    <s v="Lincourt Courtney's Chardonnay 2012"/>
    <s v="Large Crate"/>
    <s v="Port Lincoln"/>
    <x v="150"/>
    <d v="2010-08-16T00:00:00"/>
    <n v="49"/>
    <n v="0.03"/>
    <n v="115.99"/>
    <n v="4.2300000000000004"/>
    <n v="5683.5099999999993"/>
  </r>
  <r>
    <n v="730"/>
    <n v="41760"/>
    <s v="Joshua Gutierrez"/>
    <s v="Express Road Cargo"/>
    <x v="0"/>
    <x v="1"/>
    <s v="Low"/>
    <s v="Cabernet Sauvignon"/>
    <x v="0"/>
    <x v="2"/>
    <s v="Bollinger Brut Special Cuvee"/>
    <s v="Large Crate"/>
    <s v="Mount Gambier"/>
    <x v="417"/>
    <d v="2013-02-01T00:00:00"/>
    <n v="23"/>
    <n v="0.04"/>
    <n v="315.98"/>
    <n v="19.989999999999998"/>
    <n v="7267.5400000000009"/>
  </r>
  <r>
    <n v="731"/>
    <n v="41760"/>
    <s v="Joshua Gutierrez"/>
    <s v="Express Road Cargo"/>
    <x v="2"/>
    <x v="1"/>
    <s v="Low"/>
    <s v="Cremant"/>
    <x v="0"/>
    <x v="2"/>
    <s v="Barnard Griffin Rose of Sangiovese 2014"/>
    <s v="Large Crate"/>
    <s v="Port Lincoln"/>
    <x v="417"/>
    <d v="2013-02-03T00:00:00"/>
    <n v="24"/>
    <n v="0"/>
    <n v="9.98"/>
    <n v="12.52"/>
    <n v="239.52"/>
  </r>
  <r>
    <n v="732"/>
    <n v="41760"/>
    <s v="Joshua Gutierrez"/>
    <s v="Express Road Cargo"/>
    <x v="1"/>
    <x v="1"/>
    <s v="Low"/>
    <s v="Reisling"/>
    <x v="0"/>
    <x v="2"/>
    <s v="Chardonnais Napa Valley Chardonnay 2013"/>
    <s v="Large Crate"/>
    <s v="Mount Gambier"/>
    <x v="417"/>
    <d v="2013-02-01T00:00:00"/>
    <n v="8"/>
    <n v="0.08"/>
    <n v="115.99"/>
    <n v="2.5"/>
    <n v="927.92"/>
  </r>
  <r>
    <n v="733"/>
    <n v="41760"/>
    <s v="Joshua Gutierrez"/>
    <s v="Express Road Cargo"/>
    <x v="1"/>
    <x v="1"/>
    <s v="Low"/>
    <s v="Reisling"/>
    <x v="0"/>
    <x v="2"/>
    <s v="Grgich Hills Chardonnay 2012"/>
    <s v="Large Crate"/>
    <s v="Port Adelaide"/>
    <x v="417"/>
    <d v="2013-02-01T00:00:00"/>
    <n v="44"/>
    <n v="0.05"/>
    <n v="95.99"/>
    <n v="8.99"/>
    <n v="4223.5599999999995"/>
  </r>
  <r>
    <n v="734"/>
    <n v="41793"/>
    <s v="Jerry Allen"/>
    <s v="Express Road Cargo"/>
    <x v="2"/>
    <x v="1"/>
    <s v="High"/>
    <s v="Cremant"/>
    <x v="0"/>
    <x v="2"/>
    <s v="Barnard Griffin Rose of Sangiovese 2014"/>
    <s v="Large Crate"/>
    <s v="Hobart"/>
    <x v="93"/>
    <d v="2010-05-16T00:00:00"/>
    <n v="70"/>
    <n v="0.05"/>
    <n v="26.48"/>
    <n v="6.93"/>
    <n v="1853.6000000000001"/>
  </r>
  <r>
    <n v="735"/>
    <n v="41831"/>
    <s v="Antonio Stewart"/>
    <s v="Air Cargo"/>
    <x v="1"/>
    <x v="2"/>
    <s v="Not Specified"/>
    <s v="Sauvignon Blanc"/>
    <x v="0"/>
    <x v="2"/>
    <s v="Robert Oatley Signature Chardonnay 2013"/>
    <s v="Small Crate"/>
    <s v="Rockingham"/>
    <x v="168"/>
    <d v="2013-07-23T00:00:00"/>
    <n v="60"/>
    <n v="0.03"/>
    <n v="80.97"/>
    <n v="30.06"/>
    <n v="4858.2"/>
  </r>
  <r>
    <n v="736"/>
    <n v="41831"/>
    <s v="Antonio Stewart"/>
    <s v="Express Road Cargo"/>
    <x v="0"/>
    <x v="2"/>
    <s v="Not Specified"/>
    <s v="Merlot"/>
    <x v="0"/>
    <x v="2"/>
    <s v="Barnard Griffin Rose of Sangiovese 2014"/>
    <s v="Large Crate"/>
    <s v="Rockingham"/>
    <x v="168"/>
    <d v="2013-07-22T00:00:00"/>
    <n v="53"/>
    <n v="0.05"/>
    <n v="5.28"/>
    <n v="5.66"/>
    <n v="279.84000000000003"/>
  </r>
  <r>
    <n v="737"/>
    <n v="41857"/>
    <s v="Eric Evans"/>
    <s v="Road Cargo"/>
    <x v="2"/>
    <x v="2"/>
    <s v="Low"/>
    <s v="Grenache Rose"/>
    <x v="0"/>
    <x v="2"/>
    <s v="Francis Ford Coppola Sofia Rose 2014"/>
    <s v="Large Crate"/>
    <s v="Mandurah"/>
    <x v="418"/>
    <d v="2012-05-11T00:00:00"/>
    <n v="71"/>
    <n v="0.04"/>
    <n v="9.65"/>
    <n v="6.22"/>
    <n v="685.15"/>
  </r>
  <r>
    <n v="738"/>
    <n v="41987"/>
    <s v="Thomas Parker"/>
    <s v="Air Cargo"/>
    <x v="2"/>
    <x v="2"/>
    <s v="Not Specified"/>
    <s v="Champagne"/>
    <x v="0"/>
    <x v="2"/>
    <s v="Belle Glos Oeil de Perdrix Pinot Noir Blanc 2014"/>
    <s v="Small Crate"/>
    <s v="Bunbury"/>
    <x v="419"/>
    <d v="2012-10-22T00:00:00"/>
    <n v="49"/>
    <n v="0.05"/>
    <n v="320.64"/>
    <n v="29.2"/>
    <n v="15711.359999999999"/>
  </r>
  <r>
    <n v="739"/>
    <n v="42054"/>
    <s v="Steve Brown"/>
    <s v="Express Road Cargo"/>
    <x v="0"/>
    <x v="1"/>
    <s v="Medium"/>
    <s v="Malbec"/>
    <x v="0"/>
    <x v="2"/>
    <s v="Chateau d'Esclans Garrus Rose 2013"/>
    <s v="Large Crate"/>
    <s v="Hobart"/>
    <x v="249"/>
    <d v="2013-09-16T00:00:00"/>
    <n v="67"/>
    <n v="0.01"/>
    <n v="2.88"/>
    <n v="1.49"/>
    <n v="192.95999999999998"/>
  </r>
  <r>
    <n v="740"/>
    <n v="42213"/>
    <s v="Julia Wood"/>
    <s v="Express Road Cargo"/>
    <x v="0"/>
    <x v="2"/>
    <s v="Critical"/>
    <s v="Malbec"/>
    <x v="0"/>
    <x v="2"/>
    <s v="Pierre Sparr Cremant d'Alsace Reserve Brut Rose"/>
    <s v="Large Crate"/>
    <s v="Geraldton"/>
    <x v="420"/>
    <d v="2012-03-23T00:00:00"/>
    <n v="52"/>
    <n v="0.08"/>
    <n v="2.61"/>
    <n v="0.5"/>
    <n v="135.72"/>
  </r>
  <r>
    <n v="741"/>
    <n v="42369"/>
    <s v="Arthur Warren"/>
    <s v="Express Road Cargo"/>
    <x v="1"/>
    <x v="3"/>
    <s v="Critical"/>
    <s v="Reisling"/>
    <x v="0"/>
    <x v="2"/>
    <s v="St. Supery Sauvignon Blanc 2015"/>
    <s v="Standard Size Crate"/>
    <s v="Queanbeyan"/>
    <x v="421"/>
    <d v="2013-08-06T00:00:00"/>
    <n v="88"/>
    <n v="0.01"/>
    <n v="17.48"/>
    <n v="1.99"/>
    <n v="1538.24"/>
  </r>
  <r>
    <n v="742"/>
    <n v="42528"/>
    <s v="Bobby Myers"/>
    <s v="Express Road Cargo"/>
    <x v="0"/>
    <x v="2"/>
    <s v="Medium"/>
    <s v="Malbec"/>
    <x v="0"/>
    <x v="2"/>
    <s v="Schramsberg Cremant Demi-Sec 2011"/>
    <s v="Large Crate"/>
    <s v="Albany"/>
    <x v="422"/>
    <d v="2011-02-25T00:00:00"/>
    <n v="37"/>
    <n v="0.02"/>
    <n v="35.44"/>
    <n v="19.989999999999998"/>
    <n v="1311.28"/>
  </r>
  <r>
    <n v="743"/>
    <n v="42528"/>
    <s v="Bobby Myers"/>
    <s v="Express Road Cargo"/>
    <x v="0"/>
    <x v="2"/>
    <s v="Medium"/>
    <s v="Zinfandel"/>
    <x v="0"/>
    <x v="2"/>
    <s v="JCB N¬∞21 Brut Cremant de Bourgogne"/>
    <s v="Large Crate"/>
    <s v="Freemantle"/>
    <x v="422"/>
    <d v="2011-02-24T00:00:00"/>
    <n v="13"/>
    <n v="0.02"/>
    <n v="17.7"/>
    <n v="9.4700000000000006"/>
    <n v="230.1"/>
  </r>
  <r>
    <n v="744"/>
    <n v="42528"/>
    <s v="Bobby Myers"/>
    <s v="Road Cargo"/>
    <x v="1"/>
    <x v="2"/>
    <s v="Medium"/>
    <s v="Pinot Gris"/>
    <x v="0"/>
    <x v="2"/>
    <s v="The White Knight Sauvignon Blanc 2014"/>
    <s v="Standard Size Crate"/>
    <s v="Geraldton"/>
    <x v="422"/>
    <d v="2011-02-24T00:00:00"/>
    <n v="31"/>
    <n v="0.02"/>
    <n v="9.7799999999999994"/>
    <n v="1.99"/>
    <n v="303.18"/>
  </r>
  <r>
    <n v="745"/>
    <n v="42528"/>
    <s v="Bobby Myers"/>
    <s v="Express Road Cargo"/>
    <x v="0"/>
    <x v="2"/>
    <s v="Medium"/>
    <s v="Sangiovese"/>
    <x v="0"/>
    <x v="2"/>
    <s v="Pierre Sparr Cremant d'Alsace Reserve Brut Rose"/>
    <s v="Full Container"/>
    <s v="Geraldton"/>
    <x v="422"/>
    <d v="2011-02-25T00:00:00"/>
    <n v="46"/>
    <n v="0.01"/>
    <n v="3.49"/>
    <n v="0.76"/>
    <n v="160.54000000000002"/>
  </r>
  <r>
    <n v="746"/>
    <n v="42528"/>
    <s v="Bobby Myers"/>
    <s v="Express Road Cargo"/>
    <x v="0"/>
    <x v="2"/>
    <s v="Medium"/>
    <s v="Cabernet Sauvignon"/>
    <x v="0"/>
    <x v="2"/>
    <s v="Jean-Baptiste Adam Les Natures Cremant d'Alsace Brut"/>
    <s v="Large Crate"/>
    <s v="Albany"/>
    <x v="422"/>
    <d v="2011-02-24T00:00:00"/>
    <n v="29"/>
    <n v="0.02"/>
    <n v="6.48"/>
    <n v="9.17"/>
    <n v="187.92000000000002"/>
  </r>
  <r>
    <n v="747"/>
    <n v="42597"/>
    <s v="Daniel Butler"/>
    <s v="Express Road Cargo"/>
    <x v="1"/>
    <x v="1"/>
    <s v="Medium"/>
    <s v="Pinot Gris"/>
    <x v="0"/>
    <x v="2"/>
    <s v="Dog Point Vineyard Sauvignon Blanc 2014"/>
    <s v="Standard Size Crate"/>
    <s v="Burnie"/>
    <x v="423"/>
    <d v="2011-03-27T00:00:00"/>
    <n v="5"/>
    <n v="0.04"/>
    <n v="4.9800000000000004"/>
    <n v="4.32"/>
    <n v="24.900000000000002"/>
  </r>
  <r>
    <n v="748"/>
    <n v="42599"/>
    <s v="Bobby Myers"/>
    <s v="Air Cargo"/>
    <x v="2"/>
    <x v="2"/>
    <s v="Medium"/>
    <s v="Cremant"/>
    <x v="0"/>
    <x v="2"/>
    <s v="Barnard Griffin Rose of Sangiovese 2014"/>
    <s v="Small Crate"/>
    <s v="Albany"/>
    <x v="424"/>
    <d v="2010-04-07T00:00:00"/>
    <n v="31"/>
    <n v="0.04"/>
    <n v="300.98"/>
    <n v="54.92"/>
    <n v="9330.380000000001"/>
  </r>
  <r>
    <n v="749"/>
    <n v="42658"/>
    <s v="Kenneth Spencer"/>
    <s v="Express Road Cargo"/>
    <x v="0"/>
    <x v="3"/>
    <s v="Medium"/>
    <s v="Shiraz"/>
    <x v="0"/>
    <x v="2"/>
    <s v="Louis Roederer Cristal Brut with Gift Box 2007"/>
    <s v="Large Crate"/>
    <s v="Wagga Wagga"/>
    <x v="425"/>
    <d v="2011-06-15T00:00:00"/>
    <n v="44"/>
    <n v="0.08"/>
    <n v="5.28"/>
    <n v="2.99"/>
    <n v="232.32000000000002"/>
  </r>
  <r>
    <n v="750"/>
    <n v="42722"/>
    <s v="Charles Gomez"/>
    <s v="Express Road Cargo"/>
    <x v="0"/>
    <x v="2"/>
    <s v="Not Specified"/>
    <s v="Shiraz"/>
    <x v="0"/>
    <x v="2"/>
    <s v="Louis Roederer Cristal Brut 2006"/>
    <s v="Large Crate"/>
    <s v="Freemantle"/>
    <x v="426"/>
    <d v="2013-10-08T00:00:00"/>
    <n v="48"/>
    <n v="0"/>
    <n v="48.92"/>
    <n v="4.5"/>
    <n v="2348.16"/>
  </r>
  <r>
    <n v="751"/>
    <n v="42722"/>
    <s v="Charles Gomez"/>
    <s v="Express Road Cargo"/>
    <x v="2"/>
    <x v="2"/>
    <s v="Not Specified"/>
    <s v="Grenache Rose"/>
    <x v="0"/>
    <x v="2"/>
    <s v="Locations by Dave Phinney F Rose&quot;"/>
    <s v="Large Crate"/>
    <s v="Freemantle"/>
    <x v="426"/>
    <d v="2013-10-09T00:00:00"/>
    <n v="4"/>
    <n v="7.0000000000000007E-2"/>
    <n v="7.38"/>
    <n v="5.21"/>
    <n v="29.52"/>
  </r>
  <r>
    <n v="752"/>
    <n v="42823"/>
    <s v="Susan Chavez"/>
    <s v="Road Cargo"/>
    <x v="0"/>
    <x v="2"/>
    <s v="Medium"/>
    <s v="Merlot"/>
    <x v="0"/>
    <x v="2"/>
    <s v="Louis Roederer Cristal Brut 2006"/>
    <s v="Large Crate"/>
    <s v="Busseltol"/>
    <x v="427"/>
    <d v="2013-06-27T00:00:00"/>
    <n v="12"/>
    <n v="0.05"/>
    <n v="4.28"/>
    <n v="6.18"/>
    <n v="51.36"/>
  </r>
  <r>
    <n v="753"/>
    <n v="42848"/>
    <s v="Dorothy Morales"/>
    <s v="Express Road Cargo"/>
    <x v="0"/>
    <x v="2"/>
    <s v="Not Specified"/>
    <s v="Zinfandel"/>
    <x v="0"/>
    <x v="2"/>
    <s v="Miraval Rose (1.5 Liter Magnum) 2014"/>
    <s v="Full Container"/>
    <s v="Freemantle"/>
    <x v="399"/>
    <d v="2013-10-08T00:00:00"/>
    <n v="105"/>
    <n v="0.01"/>
    <n v="7.64"/>
    <n v="5.83"/>
    <n v="802.19999999999993"/>
  </r>
  <r>
    <n v="754"/>
    <n v="42852"/>
    <s v="Rachel Howard"/>
    <s v="Express Road Cargo"/>
    <x v="0"/>
    <x v="1"/>
    <s v="Not Specified"/>
    <s v="Cabernet Sauvignon"/>
    <x v="0"/>
    <x v="2"/>
    <s v="Simonnet-Febvre Cremant de Bourgogne Blanc"/>
    <s v="Large Crate"/>
    <s v="Hobart"/>
    <x v="74"/>
    <d v="2010-12-22T00:00:00"/>
    <n v="24"/>
    <n v="0.02"/>
    <n v="9.06"/>
    <n v="9.86"/>
    <n v="217.44"/>
  </r>
  <r>
    <n v="755"/>
    <n v="42944"/>
    <s v="Jimmy Alvarez"/>
    <s v="Air Cargo"/>
    <x v="2"/>
    <x v="1"/>
    <s v="Critical"/>
    <s v="Champagne"/>
    <x v="0"/>
    <x v="2"/>
    <s v="Gerard Bertrand Cote des Roses Rose 2014"/>
    <s v="Extra Large Crate"/>
    <s v="Mount Barker"/>
    <x v="428"/>
    <d v="2013-11-19T00:00:00"/>
    <n v="155"/>
    <n v="0"/>
    <n v="216.6"/>
    <n v="64.2"/>
    <n v="33573"/>
  </r>
  <r>
    <n v="756"/>
    <n v="42949"/>
    <s v="Jerry Allen"/>
    <s v="Express Road Cargo"/>
    <x v="0"/>
    <x v="1"/>
    <s v="High"/>
    <s v="Merlot"/>
    <x v="0"/>
    <x v="2"/>
    <s v="JCB N¬∞21 Brut Cremant de Bourgogne"/>
    <s v="Full Container"/>
    <s v="Hobart"/>
    <x v="145"/>
    <d v="2010-05-22T00:00:00"/>
    <n v="58"/>
    <n v="0.08"/>
    <n v="5"/>
    <n v="3.39"/>
    <n v="290"/>
  </r>
  <r>
    <n v="757"/>
    <n v="42949"/>
    <s v="Jerry Allen"/>
    <s v="Express Road Cargo"/>
    <x v="1"/>
    <x v="1"/>
    <s v="High"/>
    <s v="Sauvignon Blanc"/>
    <x v="0"/>
    <x v="2"/>
    <s v="Hewitson LuLu Sauvignon Blanc 2014"/>
    <s v="Loose Wrap"/>
    <s v="Launceston"/>
    <x v="145"/>
    <d v="2010-05-23T00:00:00"/>
    <n v="71"/>
    <n v="7.0000000000000007E-2"/>
    <n v="12.99"/>
    <n v="9.44"/>
    <n v="922.29"/>
  </r>
  <r>
    <n v="758"/>
    <n v="42982"/>
    <s v="Rachel Howard"/>
    <s v="Road Cargo"/>
    <x v="2"/>
    <x v="1"/>
    <s v="Low"/>
    <s v="Sangiovese Rose"/>
    <x v="0"/>
    <x v="2"/>
    <s v="Francis Ford Coppola Sofia Rose 2014"/>
    <s v="Mini Crate"/>
    <s v="Devonport"/>
    <x v="429"/>
    <d v="2013-08-05T00:00:00"/>
    <n v="17"/>
    <n v="0.02"/>
    <n v="105.34"/>
    <n v="24.49"/>
    <n v="1790.78"/>
  </r>
  <r>
    <n v="759"/>
    <n v="42982"/>
    <s v="Rachel Howard"/>
    <s v="Express Road Cargo"/>
    <x v="2"/>
    <x v="1"/>
    <s v="Low"/>
    <s v="Cremant"/>
    <x v="0"/>
    <x v="2"/>
    <s v="Sutter Home White Zinfandel"/>
    <s v="Full Container"/>
    <s v="Hobart"/>
    <x v="429"/>
    <d v="2013-08-01T00:00:00"/>
    <n v="59"/>
    <n v="0.08"/>
    <n v="39.89"/>
    <n v="3.04"/>
    <n v="2353.5100000000002"/>
  </r>
  <r>
    <n v="760"/>
    <n v="43079"/>
    <s v="Joshua George"/>
    <s v="Express Road Cargo"/>
    <x v="1"/>
    <x v="2"/>
    <s v="Medium"/>
    <s v="Sauvignon Blanc"/>
    <x v="0"/>
    <x v="2"/>
    <s v="Villa Maria Private Bin Sauvignon Blanc 2015"/>
    <s v="Large Crate"/>
    <s v="Geraldton"/>
    <x v="430"/>
    <d v="2010-07-22T00:00:00"/>
    <n v="48"/>
    <n v="0.04"/>
    <n v="30.73"/>
    <n v="4"/>
    <n v="1475.04"/>
  </r>
  <r>
    <n v="761"/>
    <n v="43239"/>
    <s v="Eric Evans"/>
    <s v="Express Road Cargo"/>
    <x v="0"/>
    <x v="2"/>
    <s v="Not Specified"/>
    <s v="Malbec"/>
    <x v="0"/>
    <x v="2"/>
    <s v="Pietradolce Etna Rosato 2014"/>
    <s v="Large Crate"/>
    <s v="Freemantle"/>
    <x v="37"/>
    <d v="2012-03-18T00:00:00"/>
    <n v="16"/>
    <n v="0.02"/>
    <n v="18.940000000000001"/>
    <n v="1.49"/>
    <n v="303.04000000000002"/>
  </r>
  <r>
    <n v="762"/>
    <n v="43267"/>
    <s v="Jack Patterson"/>
    <s v="Road Cargo"/>
    <x v="0"/>
    <x v="1"/>
    <s v="Critical"/>
    <s v="Malbec"/>
    <x v="0"/>
    <x v="2"/>
    <s v="Pietradolce Etna Rosato 2014"/>
    <s v="Mini Crate"/>
    <s v="Devonport"/>
    <x v="431"/>
    <d v="2012-05-18T00:00:00"/>
    <n v="27"/>
    <n v="0.05"/>
    <n v="76.72"/>
    <n v="19.95"/>
    <n v="2071.44"/>
  </r>
  <r>
    <n v="763"/>
    <n v="43271"/>
    <s v="Jose Gardner"/>
    <s v="Express Road Cargo"/>
    <x v="0"/>
    <x v="1"/>
    <s v="Medium"/>
    <s v="Pinot Noir"/>
    <x v="0"/>
    <x v="2"/>
    <s v="Pietradolce Etna Rosato 2014"/>
    <s v="Full Container"/>
    <s v="Hobart"/>
    <x v="432"/>
    <d v="2011-03-04T00:00:00"/>
    <n v="2"/>
    <n v="0.03"/>
    <n v="2.6"/>
    <n v="2.4"/>
    <n v="5.2"/>
  </r>
  <r>
    <n v="764"/>
    <n v="43330"/>
    <s v="Jack Patterson"/>
    <s v="Express Road Cargo"/>
    <x v="1"/>
    <x v="1"/>
    <s v="Not Specified"/>
    <s v="Chardonnay"/>
    <x v="0"/>
    <x v="0"/>
    <s v="Villa Maria Private Bin Sauvignon Blanc 2015"/>
    <s v="Large Crate"/>
    <s v="Launceston"/>
    <x v="433"/>
    <d v="2013-04-28T00:00:00"/>
    <n v="40"/>
    <n v="0.03"/>
    <n v="65.989999999999995"/>
    <n v="8.99"/>
    <n v="2639.6"/>
  </r>
  <r>
    <n v="765"/>
    <n v="43398"/>
    <s v="Joe Banks"/>
    <s v="Air Cargo"/>
    <x v="2"/>
    <x v="2"/>
    <s v="Not Specified"/>
    <s v="Sangiovese Rose"/>
    <x v="0"/>
    <x v="0"/>
    <s v="Miraval Rose 2014"/>
    <s v="Extra Large Crate"/>
    <s v="Rockingham"/>
    <x v="175"/>
    <d v="2012-04-25T00:00:00"/>
    <n v="11"/>
    <n v="7.0000000000000007E-2"/>
    <n v="159.31"/>
    <n v="60"/>
    <n v="1752.41"/>
  </r>
  <r>
    <n v="766"/>
    <n v="43523"/>
    <s v="Frank Graham"/>
    <s v="Express Road Cargo"/>
    <x v="0"/>
    <x v="1"/>
    <s v="Medium"/>
    <s v="Cabernet Sauvignon"/>
    <x v="0"/>
    <x v="0"/>
    <s v="Chateau d'Esclans Garrus Rose 2013"/>
    <s v="Large Crate"/>
    <s v="Port Adelaide"/>
    <x v="434"/>
    <d v="2013-05-25T00:00:00"/>
    <n v="65"/>
    <n v="0.04"/>
    <n v="5.98"/>
    <n v="5.46"/>
    <n v="388.70000000000005"/>
  </r>
  <r>
    <n v="767"/>
    <n v="43526"/>
    <s v="Ruth Martin"/>
    <s v="Express Road Cargo"/>
    <x v="0"/>
    <x v="3"/>
    <s v="High"/>
    <s v="Zinfandel"/>
    <x v="0"/>
    <x v="0"/>
    <s v="Bollinger Brut Special Cuvee"/>
    <s v="Large Crate"/>
    <s v="Queanbeyan"/>
    <x v="435"/>
    <d v="2011-05-26T00:00:00"/>
    <n v="71"/>
    <n v="7.0000000000000007E-2"/>
    <n v="11.58"/>
    <n v="6.97"/>
    <n v="822.18"/>
  </r>
  <r>
    <n v="768"/>
    <n v="43526"/>
    <s v="Ruth Martin"/>
    <s v="Express Road Cargo"/>
    <x v="0"/>
    <x v="3"/>
    <s v="High"/>
    <s v="Pinot Noir"/>
    <x v="0"/>
    <x v="0"/>
    <s v="Moet &amp; Chandon Imperial"/>
    <s v="Large Crate"/>
    <s v="Grafton"/>
    <x v="435"/>
    <d v="2011-05-27T00:00:00"/>
    <n v="28"/>
    <n v="0"/>
    <n v="15.31"/>
    <n v="8.7799999999999994"/>
    <n v="428.68"/>
  </r>
  <r>
    <n v="769"/>
    <n v="43713"/>
    <s v="Victor Payne"/>
    <s v="Express Road Cargo"/>
    <x v="0"/>
    <x v="2"/>
    <s v="Medium"/>
    <s v="Cabernet Sauvignon"/>
    <x v="0"/>
    <x v="0"/>
    <s v="Marques de Caceres Rioja Rosado 2014"/>
    <s v="Full Container"/>
    <s v="Geraldton"/>
    <x v="436"/>
    <d v="2013-09-09T00:00:00"/>
    <n v="25"/>
    <n v="0.05"/>
    <n v="2.6"/>
    <n v="2.4"/>
    <n v="65"/>
  </r>
  <r>
    <n v="770"/>
    <n v="43745"/>
    <s v="Jose Price"/>
    <s v="Express Road Cargo"/>
    <x v="0"/>
    <x v="3"/>
    <s v="Low"/>
    <s v="Cabernet Sauvignon"/>
    <x v="0"/>
    <x v="0"/>
    <s v="Pierre Sparr Cremant d'Alsace Reserve Brut Rose"/>
    <s v="Large Crate"/>
    <s v="Albury"/>
    <x v="437"/>
    <d v="2011-11-01T00:00:00"/>
    <n v="146"/>
    <n v="0.02"/>
    <n v="54.48"/>
    <n v="0.99"/>
    <n v="7954.08"/>
  </r>
  <r>
    <n v="771"/>
    <n v="43745"/>
    <s v="Jose Price"/>
    <s v="Express Road Cargo"/>
    <x v="1"/>
    <x v="3"/>
    <s v="Low"/>
    <s v="Pinot Gris"/>
    <x v="0"/>
    <x v="0"/>
    <s v="St. Supery Sauvignon Blanc 2015"/>
    <s v="Large Crate"/>
    <s v="Blue Mountains"/>
    <x v="437"/>
    <d v="2011-11-03T00:00:00"/>
    <n v="88"/>
    <n v="0.04"/>
    <n v="50.98"/>
    <n v="6.5"/>
    <n v="4486.24"/>
  </r>
  <r>
    <n v="772"/>
    <n v="43745"/>
    <s v="Jose Price"/>
    <s v="Express Road Cargo"/>
    <x v="0"/>
    <x v="3"/>
    <s v="Low"/>
    <s v="Shiraz"/>
    <x v="0"/>
    <x v="0"/>
    <s v="Pierre Sparr Cremant d'Alsace Reserve Brut Rose"/>
    <s v="Large Crate"/>
    <s v="Broken Hill"/>
    <x v="437"/>
    <d v="2011-11-03T00:00:00"/>
    <n v="139"/>
    <n v="0.08"/>
    <n v="6.68"/>
    <n v="6.15"/>
    <n v="928.52"/>
  </r>
  <r>
    <n v="773"/>
    <n v="43745"/>
    <s v="Jose Price"/>
    <s v="Express Road Cargo"/>
    <x v="1"/>
    <x v="3"/>
    <s v="Low"/>
    <s v="Sauvignon Blanc"/>
    <x v="0"/>
    <x v="0"/>
    <s v="Robert Oatley Sauvignon Blanc 2013"/>
    <s v="Large Crate"/>
    <s v="Grafton"/>
    <x v="437"/>
    <d v="2011-11-01T00:00:00"/>
    <n v="109"/>
    <n v="0.02"/>
    <n v="45.99"/>
    <n v="2.5"/>
    <n v="5012.91"/>
  </r>
  <r>
    <n v="774"/>
    <n v="43745"/>
    <s v="Jose Price"/>
    <s v="Express Road Cargo"/>
    <x v="0"/>
    <x v="3"/>
    <s v="Low"/>
    <s v="Malbec"/>
    <x v="0"/>
    <x v="0"/>
    <s v="Sutter Home Pink Moscato"/>
    <s v="Loose Wrap"/>
    <s v="Wagga Wagga"/>
    <x v="437"/>
    <d v="2011-11-08T00:00:00"/>
    <n v="17"/>
    <n v="7.0000000000000007E-2"/>
    <n v="25.98"/>
    <n v="5.37"/>
    <n v="441.66"/>
  </r>
  <r>
    <n v="775"/>
    <n v="43745"/>
    <s v="Jose Price"/>
    <s v="Express Road Cargo"/>
    <x v="0"/>
    <x v="3"/>
    <s v="Low"/>
    <s v="Cabernet Sauvignon"/>
    <x v="0"/>
    <x v="0"/>
    <s v="Orin Swift Cellars Fragile Rose 2014"/>
    <s v="Full Container"/>
    <s v="Albury"/>
    <x v="319"/>
    <d v="2013-11-05T00:00:00"/>
    <n v="4"/>
    <n v="0.04"/>
    <n v="3.55"/>
    <n v="1.43"/>
    <n v="14.2"/>
  </r>
  <r>
    <n v="776"/>
    <n v="43782"/>
    <s v="Martin Nelson"/>
    <s v="Express Road Cargo"/>
    <x v="0"/>
    <x v="1"/>
    <s v="Medium"/>
    <s v="Shiraz"/>
    <x v="0"/>
    <x v="0"/>
    <s v="Moet &amp; Chandon Imperial"/>
    <s v="Large Crate"/>
    <s v="Port Adelaide"/>
    <x v="438"/>
    <d v="2011-11-15T00:00:00"/>
    <n v="92"/>
    <n v="0"/>
    <n v="6.75"/>
    <n v="2.99"/>
    <n v="621"/>
  </r>
  <r>
    <n v="777"/>
    <n v="43814"/>
    <s v="Ralph Bennett"/>
    <s v="Express Road Cargo"/>
    <x v="0"/>
    <x v="2"/>
    <s v="Medium"/>
    <s v="Zinfandel"/>
    <x v="0"/>
    <x v="0"/>
    <s v="Chateau Gaudrelle Cremant d'Loire Brut"/>
    <s v="Large Crate"/>
    <s v="Busseltol"/>
    <x v="154"/>
    <d v="2012-01-10T00:00:00"/>
    <n v="45"/>
    <n v="0.09"/>
    <n v="5.28"/>
    <n v="2.99"/>
    <n v="237.60000000000002"/>
  </r>
  <r>
    <n v="778"/>
    <n v="43814"/>
    <s v="Ralph Bennett"/>
    <s v="Express Road Cargo"/>
    <x v="0"/>
    <x v="2"/>
    <s v="Medium"/>
    <s v="Pinot Noir"/>
    <x v="0"/>
    <x v="1"/>
    <s v="Veuve Clicquot Brut Yellow Label"/>
    <s v="Full Container"/>
    <s v="Busseltol"/>
    <x v="154"/>
    <d v="2012-01-10T00:00:00"/>
    <n v="53"/>
    <n v="0.03"/>
    <n v="4.2"/>
    <n v="2.2599999999999998"/>
    <n v="222.60000000000002"/>
  </r>
  <r>
    <n v="779"/>
    <n v="44002"/>
    <s v="Joe Banks"/>
    <s v="Express Road Cargo"/>
    <x v="0"/>
    <x v="2"/>
    <s v="Medium"/>
    <s v="Sangiovese"/>
    <x v="0"/>
    <x v="1"/>
    <s v="Orin Swift Cellars Fragile Rose 2014"/>
    <s v="Large Crate"/>
    <s v="Rockingham"/>
    <x v="439"/>
    <d v="2010-02-09T00:00:00"/>
    <n v="46"/>
    <n v="0.05"/>
    <n v="6.68"/>
    <n v="5.66"/>
    <n v="307.27999999999997"/>
  </r>
  <r>
    <n v="780"/>
    <n v="44002"/>
    <s v="Joe Banks"/>
    <s v="Express Road Cargo"/>
    <x v="0"/>
    <x v="2"/>
    <s v="Medium"/>
    <s v="Merlot"/>
    <x v="0"/>
    <x v="1"/>
    <s v="Domaine Lafond Roc-Epine Tavel Rose 2014"/>
    <s v="Large Crate"/>
    <s v="Freemantle"/>
    <x v="439"/>
    <d v="2010-02-07T00:00:00"/>
    <n v="14"/>
    <n v="0.03"/>
    <n v="17.7"/>
    <n v="9.4700000000000006"/>
    <n v="247.79999999999998"/>
  </r>
  <r>
    <n v="781"/>
    <n v="44005"/>
    <s v="Thomas Parker"/>
    <s v="Express Road Cargo"/>
    <x v="1"/>
    <x v="2"/>
    <s v="Medium"/>
    <s v="Reisling"/>
    <x v="0"/>
    <x v="1"/>
    <s v="Giesen Sauvignon Blanc 2014"/>
    <s v="Large Crate"/>
    <s v="Busseltol"/>
    <x v="440"/>
    <d v="2011-09-04T00:00:00"/>
    <n v="13"/>
    <n v="0.02"/>
    <n v="99.99"/>
    <n v="19.989999999999998"/>
    <n v="1299.8699999999999"/>
  </r>
  <r>
    <n v="782"/>
    <n v="44099"/>
    <s v="Jesse Gomez"/>
    <s v="Express Road Cargo"/>
    <x v="0"/>
    <x v="1"/>
    <s v="Medium"/>
    <s v="Merlot"/>
    <x v="0"/>
    <x v="1"/>
    <s v="Locations by Dave Phinney F Rose"/>
    <s v="Large Crate"/>
    <s v="Devonport"/>
    <x v="441"/>
    <d v="2013-03-14T00:00:00"/>
    <n v="34"/>
    <n v="0.1"/>
    <n v="367.99"/>
    <n v="19.989999999999998"/>
    <n v="12511.66"/>
  </r>
  <r>
    <n v="783"/>
    <n v="44099"/>
    <s v="Jesse Gomez"/>
    <s v="Express Road Cargo"/>
    <x v="0"/>
    <x v="1"/>
    <s v="Medium"/>
    <s v="Cabernet Sauvignon"/>
    <x v="0"/>
    <x v="1"/>
    <s v="JCB N¬∞21 Brut Cremant de Bourgogne"/>
    <s v="Large Crate"/>
    <s v="Launceston"/>
    <x v="441"/>
    <d v="2013-03-14T00:00:00"/>
    <n v="19"/>
    <n v="0.1"/>
    <n v="4.24"/>
    <n v="5.41"/>
    <n v="80.56"/>
  </r>
  <r>
    <n v="784"/>
    <n v="44231"/>
    <s v="Howard Bell"/>
    <s v="Air Cargo"/>
    <x v="2"/>
    <x v="2"/>
    <s v="High"/>
    <s v="Sangiovese Rose"/>
    <x v="0"/>
    <x v="1"/>
    <s v="Domaine Lafond Roc-Epine Tavel Rose 2014"/>
    <s v="Extra Large Crate"/>
    <s v="Bunbury"/>
    <x v="442"/>
    <d v="2010-11-05T00:00:00"/>
    <n v="37"/>
    <n v="0.04"/>
    <n v="160.97999999999999"/>
    <n v="30"/>
    <n v="5956.2599999999993"/>
  </r>
  <r>
    <n v="785"/>
    <n v="44231"/>
    <s v="Howard Bell"/>
    <s v="Express Road Cargo"/>
    <x v="1"/>
    <x v="2"/>
    <s v="High"/>
    <s v="Sauvignon Blanc"/>
    <x v="0"/>
    <x v="1"/>
    <s v="Angeline Sauvignon Blanc 2014"/>
    <s v="Large Crate"/>
    <s v="Perth"/>
    <x v="442"/>
    <d v="2010-11-05T00:00:00"/>
    <n v="146"/>
    <n v="0.01"/>
    <n v="17.98"/>
    <n v="4"/>
    <n v="2625.08"/>
  </r>
  <r>
    <n v="786"/>
    <n v="44231"/>
    <s v="Howard Bell"/>
    <s v="Express Road Cargo"/>
    <x v="1"/>
    <x v="2"/>
    <s v="High"/>
    <s v="Sauvignon Blanc"/>
    <x v="0"/>
    <x v="1"/>
    <s v="Lucky Chardonnay 2012"/>
    <s v="Large Crate"/>
    <s v="Mandurah"/>
    <x v="68"/>
    <d v="2013-11-04T00:00:00"/>
    <n v="86"/>
    <n v="0.06"/>
    <n v="115.99"/>
    <n v="8.99"/>
    <n v="9975.14"/>
  </r>
  <r>
    <n v="787"/>
    <n v="44295"/>
    <s v="Margaret Gibson"/>
    <s v="Express Road Cargo"/>
    <x v="1"/>
    <x v="3"/>
    <s v="Medium"/>
    <s v="Reisling"/>
    <x v="0"/>
    <x v="1"/>
    <s v="Giesen Sauvignon Blanc 2014"/>
    <s v="Large Crate"/>
    <s v="Newcastle"/>
    <x v="413"/>
    <d v="2013-01-25T00:00:00"/>
    <n v="52"/>
    <n v="7.0000000000000007E-2"/>
    <n v="115.99"/>
    <n v="2.5"/>
    <n v="6031.48"/>
  </r>
  <r>
    <n v="788"/>
    <n v="44451"/>
    <s v="Joseph Marshall"/>
    <s v="Road Cargo"/>
    <x v="2"/>
    <x v="3"/>
    <s v="Critical"/>
    <s v="Cremant"/>
    <x v="0"/>
    <x v="1"/>
    <s v="Bertani Bertarose 2014"/>
    <s v="Large Crate"/>
    <s v="Dubbo"/>
    <x v="443"/>
    <d v="2012-09-13T00:00:00"/>
    <n v="8"/>
    <n v="7.0000000000000007E-2"/>
    <n v="22.98"/>
    <n v="7.58"/>
    <n v="183.84"/>
  </r>
  <r>
    <n v="789"/>
    <n v="44452"/>
    <s v="Anna Stephens"/>
    <s v="Express Road Cargo"/>
    <x v="0"/>
    <x v="1"/>
    <s v="High"/>
    <s v="Merlot"/>
    <x v="0"/>
    <x v="1"/>
    <s v="Louis Roederer Cristal Brut with Gift Box 2007"/>
    <s v="Large Crate"/>
    <s v="Burnie"/>
    <x v="444"/>
    <d v="2012-12-11T00:00:00"/>
    <n v="100"/>
    <n v="7.0000000000000007E-2"/>
    <n v="6.48"/>
    <n v="7.86"/>
    <n v="648"/>
  </r>
  <r>
    <n v="790"/>
    <n v="44517"/>
    <s v="Cynthia Porter"/>
    <s v="Express Road Cargo"/>
    <x v="0"/>
    <x v="2"/>
    <s v="Medium"/>
    <s v="Zinfandel"/>
    <x v="0"/>
    <x v="6"/>
    <s v="Miraval Rose (1.5 Liter Magnum) 2014"/>
    <s v="Large Crate"/>
    <s v="Bunbury"/>
    <x v="445"/>
    <d v="2010-04-24T00:00:00"/>
    <n v="5"/>
    <n v="0.03"/>
    <n v="5.28"/>
    <n v="5.61"/>
    <n v="26.400000000000002"/>
  </r>
  <r>
    <n v="791"/>
    <n v="44615"/>
    <s v="Mark Bailey"/>
    <s v="Express Road Cargo"/>
    <x v="0"/>
    <x v="2"/>
    <s v="Medium"/>
    <s v="Malbec"/>
    <x v="0"/>
    <x v="6"/>
    <s v="Domaine Lafond Roc-Epine Tavel Rose 2014"/>
    <s v="Large Crate"/>
    <s v="Mandurah"/>
    <x v="446"/>
    <d v="2011-05-10T00:00:00"/>
    <n v="28"/>
    <n v="7.0000000000000007E-2"/>
    <n v="1.88"/>
    <n v="1.49"/>
    <n v="52.64"/>
  </r>
  <r>
    <n v="792"/>
    <n v="44647"/>
    <s v="Richard Dixon"/>
    <s v="Air Cargo"/>
    <x v="2"/>
    <x v="2"/>
    <s v="Low"/>
    <s v="Champagne"/>
    <x v="0"/>
    <x v="6"/>
    <s v="La Playa Estate Cabernet Sauvignon Rose 2015"/>
    <s v="Extra Large Crate"/>
    <s v="Rockingham"/>
    <x v="447"/>
    <d v="2013-01-24T00:00:00"/>
    <n v="52"/>
    <n v="0.06"/>
    <n v="500.98"/>
    <n v="26"/>
    <n v="26050.959999999999"/>
  </r>
  <r>
    <n v="793"/>
    <n v="44647"/>
    <s v="Richard Dixon"/>
    <s v="Express Road Cargo"/>
    <x v="0"/>
    <x v="2"/>
    <s v="Low"/>
    <s v="Shiraz"/>
    <x v="0"/>
    <x v="6"/>
    <s v="Langlois Chateau Cremant de Loire Brut"/>
    <s v="Large Crate"/>
    <s v="Perth"/>
    <x v="447"/>
    <d v="2013-01-28T00:00:00"/>
    <n v="26"/>
    <n v="0.05"/>
    <n v="12.28"/>
    <n v="6.13"/>
    <n v="319.27999999999997"/>
  </r>
  <r>
    <n v="794"/>
    <n v="44737"/>
    <s v="Eugene Harrison"/>
    <s v="Express Road Cargo"/>
    <x v="0"/>
    <x v="1"/>
    <s v="Medium"/>
    <s v="Cabernet Sauvignon"/>
    <x v="0"/>
    <x v="6"/>
    <s v="Belle Glos Oeil de Perdrix Pinot Noir Blanc 2014"/>
    <s v="Mini Crate"/>
    <s v="Devonport"/>
    <x v="448"/>
    <d v="2013-11-20T00:00:00"/>
    <n v="40"/>
    <n v="0.02"/>
    <n v="64.650000000000006"/>
    <n v="35"/>
    <n v="2586"/>
  </r>
  <r>
    <n v="795"/>
    <n v="44737"/>
    <s v="Eugene Harrison"/>
    <s v="Express Road Cargo"/>
    <x v="1"/>
    <x v="1"/>
    <s v="Medium"/>
    <s v="Pinot Gris"/>
    <x v="0"/>
    <x v="6"/>
    <s v="Angeline Sauvignon Blanc 2014"/>
    <s v="Full Container"/>
    <s v="Hobart"/>
    <x v="448"/>
    <d v="2013-11-21T00:00:00"/>
    <n v="58"/>
    <n v="0.02"/>
    <n v="20.99"/>
    <n v="0.99"/>
    <n v="1217.4199999999998"/>
  </r>
  <r>
    <n v="796"/>
    <n v="44900"/>
    <s v="Raymond Morris"/>
    <s v="Express Road Cargo"/>
    <x v="0"/>
    <x v="2"/>
    <s v="Medium"/>
    <s v="Cabernet Sauvignon"/>
    <x v="0"/>
    <x v="6"/>
    <s v="Lucien Albrecht Cremant d'Alsace Brut"/>
    <s v="Large Crate"/>
    <s v="Mandurah"/>
    <x v="449"/>
    <d v="2011-02-10T00:00:00"/>
    <n v="4"/>
    <n v="0.08"/>
    <n v="11.19"/>
    <n v="5.03"/>
    <n v="44.76"/>
  </r>
  <r>
    <n v="797"/>
    <n v="45380"/>
    <s v="Bonnie Walker"/>
    <s v="Road Cargo"/>
    <x v="1"/>
    <x v="3"/>
    <s v="Critical"/>
    <s v="Reisling"/>
    <x v="0"/>
    <x v="6"/>
    <s v="Robert Oatley Sauvignon Blanc 2013"/>
    <s v="Large Crate"/>
    <s v="Queanbeyan"/>
    <x v="450"/>
    <d v="2010-05-01T00:00:00"/>
    <n v="34"/>
    <n v="0.06"/>
    <n v="65.989999999999995"/>
    <n v="8.8000000000000007"/>
    <n v="2243.66"/>
  </r>
  <r>
    <n v="798"/>
    <n v="45380"/>
    <s v="Bonnie Walker"/>
    <s v="Road Cargo"/>
    <x v="1"/>
    <x v="3"/>
    <s v="Critical"/>
    <s v="Chardonnay"/>
    <x v="0"/>
    <x v="6"/>
    <s v="Mercer Canyons Chardonnay 2013"/>
    <s v="Large Crate"/>
    <s v="Goulburn"/>
    <x v="450"/>
    <d v="2010-05-02T00:00:00"/>
    <n v="24"/>
    <n v="0"/>
    <n v="195.99"/>
    <n v="4.2"/>
    <n v="4703.76"/>
  </r>
  <r>
    <n v="799"/>
    <n v="45413"/>
    <s v="Jeremy Mason"/>
    <s v="Express Road Cargo"/>
    <x v="0"/>
    <x v="0"/>
    <s v="High"/>
    <s v="Pinot Noir"/>
    <x v="0"/>
    <x v="6"/>
    <s v="Louis Roederer Cristal Brut 2006"/>
    <s v="Large Crate"/>
    <s v="Darwin"/>
    <x v="451"/>
    <d v="2011-06-09T00:00:00"/>
    <n v="27"/>
    <n v="0.03"/>
    <n v="4.38"/>
    <n v="6.21"/>
    <n v="118.25999999999999"/>
  </r>
  <r>
    <n v="800"/>
    <n v="45413"/>
    <s v="Jeremy Mason"/>
    <s v="Express Road Cargo"/>
    <x v="0"/>
    <x v="0"/>
    <s v="High"/>
    <s v="Pinot Noir"/>
    <x v="0"/>
    <x v="6"/>
    <s v="Barnard Griffin Rose of Sangiovese 2014"/>
    <s v="Large Crate"/>
    <s v="Darwin"/>
    <x v="451"/>
    <d v="2011-06-09T00:00:00"/>
    <n v="26"/>
    <n v="0.05"/>
    <n v="120.98"/>
    <n v="9.07"/>
    <n v="3145.48"/>
  </r>
  <r>
    <n v="801"/>
    <n v="45413"/>
    <s v="Jeremy Mason"/>
    <s v="Express Road Cargo"/>
    <x v="0"/>
    <x v="0"/>
    <s v="High"/>
    <s v="Zinfandel"/>
    <x v="0"/>
    <x v="6"/>
    <s v="Pietradolce Etna Rosato 2014"/>
    <s v="Large Crate"/>
    <s v="Palmerston"/>
    <x v="394"/>
    <d v="2013-06-08T00:00:00"/>
    <n v="36"/>
    <n v="0.04"/>
    <n v="5.28"/>
    <n v="2.99"/>
    <n v="190.08"/>
  </r>
  <r>
    <n v="802"/>
    <n v="45476"/>
    <s v="Clarence Burns"/>
    <s v="Express Road Cargo"/>
    <x v="0"/>
    <x v="0"/>
    <s v="Critical"/>
    <s v="Zinfandel"/>
    <x v="0"/>
    <x v="6"/>
    <s v="Miraval Rose (1.5 Liter Magnum) 2014"/>
    <s v="Loose Wrap"/>
    <s v="Darwin"/>
    <x v="53"/>
    <d v="2013-04-18T00:00:00"/>
    <n v="48"/>
    <n v="7.0000000000000007E-2"/>
    <n v="21.78"/>
    <n v="5.94"/>
    <n v="1045.44"/>
  </r>
  <r>
    <n v="803"/>
    <n v="45539"/>
    <s v="Ralph Bennett"/>
    <s v="Road Cargo"/>
    <x v="1"/>
    <x v="2"/>
    <s v="Not Specified"/>
    <s v="Reisling"/>
    <x v="0"/>
    <x v="6"/>
    <s v="Los Vascos Sauvignon Blanc 2015"/>
    <s v="Standard Size Crate"/>
    <s v="Albany"/>
    <x v="238"/>
    <d v="2010-08-04T00:00:00"/>
    <n v="27"/>
    <n v="0.02"/>
    <n v="16.48"/>
    <n v="1.99"/>
    <n v="444.96000000000004"/>
  </r>
  <r>
    <n v="804"/>
    <n v="45539"/>
    <s v="Ralph Bennett"/>
    <s v="Express Road Cargo"/>
    <x v="0"/>
    <x v="2"/>
    <s v="Not Specified"/>
    <s v="Malbec"/>
    <x v="0"/>
    <x v="6"/>
    <s v="Gerard Bertrand Cote des Roses Rose 2014"/>
    <s v="Full Container"/>
    <s v="Geraldton"/>
    <x v="452"/>
    <d v="2013-08-04T00:00:00"/>
    <n v="54"/>
    <n v="0.08"/>
    <n v="3.38"/>
    <n v="0.85"/>
    <n v="182.51999999999998"/>
  </r>
  <r>
    <n v="805"/>
    <n v="45571"/>
    <s v="Martin Nelson"/>
    <s v="Express Road Cargo"/>
    <x v="0"/>
    <x v="1"/>
    <s v="Medium"/>
    <s v="Zinfandel"/>
    <x v="0"/>
    <x v="4"/>
    <s v="Sutter Home White Zinfandel"/>
    <s v="Large Crate"/>
    <s v="Adelaide"/>
    <x v="453"/>
    <d v="2013-09-24T00:00:00"/>
    <n v="90"/>
    <n v="0.05"/>
    <n v="12.21"/>
    <n v="4.8099999999999996"/>
    <n v="1098.9000000000001"/>
  </r>
  <r>
    <n v="806"/>
    <n v="45571"/>
    <s v="Martin Nelson"/>
    <s v="Express Road Cargo"/>
    <x v="1"/>
    <x v="1"/>
    <s v="Medium"/>
    <s v="Reisling"/>
    <x v="0"/>
    <x v="6"/>
    <s v="Leeuwin Estate Art Series Chardonnay 2012"/>
    <s v="Large Crate"/>
    <s v="Adelaide"/>
    <x v="453"/>
    <d v="2013-09-25T00:00:00"/>
    <n v="99"/>
    <n v="0.06"/>
    <n v="155.99"/>
    <n v="8.99"/>
    <n v="15443.01"/>
  </r>
  <r>
    <n v="807"/>
    <n v="45571"/>
    <s v="Martin Nelson"/>
    <s v="Express Road Cargo"/>
    <x v="1"/>
    <x v="1"/>
    <s v="Medium"/>
    <s v="Chardonnay"/>
    <x v="0"/>
    <x v="4"/>
    <s v="St. Supery Sauvignon Blanc 2015"/>
    <s v="Loose Wrap"/>
    <s v="Port Lincoln"/>
    <x v="453"/>
    <d v="2013-09-25T00:00:00"/>
    <n v="92"/>
    <n v="0.1"/>
    <n v="17.98"/>
    <n v="8.51"/>
    <n v="1654.16"/>
  </r>
  <r>
    <n v="808"/>
    <n v="45575"/>
    <s v="Jeremy Mason"/>
    <s v="Express Road Cargo"/>
    <x v="0"/>
    <x v="0"/>
    <s v="Critical"/>
    <s v="Malbec"/>
    <x v="0"/>
    <x v="6"/>
    <s v="Belle Glos Oeil de Perdrix Pinot Noir Blanc 2014"/>
    <s v="Large Crate"/>
    <s v="Darwin"/>
    <x v="188"/>
    <d v="2013-04-12T00:00:00"/>
    <n v="46"/>
    <n v="0.06"/>
    <n v="83.98"/>
    <n v="5.01"/>
    <n v="3863.0800000000004"/>
  </r>
  <r>
    <n v="809"/>
    <n v="45668"/>
    <s v="Thomas Parker"/>
    <s v="Air Cargo"/>
    <x v="2"/>
    <x v="2"/>
    <s v="Not Specified"/>
    <s v="Champagne"/>
    <x v="0"/>
    <x v="6"/>
    <s v="Chateau d'Esclans Whispering Angel Rose 2014"/>
    <s v="Small Crate"/>
    <s v="Rockingham"/>
    <x v="454"/>
    <d v="2011-12-13T00:00:00"/>
    <n v="15"/>
    <n v="0.01"/>
    <n v="81.94"/>
    <n v="55.81"/>
    <n v="1229.0999999999999"/>
  </r>
  <r>
    <n v="810"/>
    <n v="45671"/>
    <s v="Bonnie Walker"/>
    <s v="Express Road Cargo"/>
    <x v="2"/>
    <x v="3"/>
    <s v="Low"/>
    <s v="Grenache Rose"/>
    <x v="0"/>
    <x v="6"/>
    <s v="Bertani Bertarose 2014"/>
    <s v="Loose Wrap"/>
    <s v="Blue Mountains"/>
    <x v="455"/>
    <d v="2012-06-19T00:00:00"/>
    <n v="21"/>
    <n v="0.05"/>
    <n v="9.77"/>
    <n v="6.02"/>
    <n v="205.17"/>
  </r>
  <r>
    <n v="811"/>
    <n v="45794"/>
    <s v="Martin Nelson"/>
    <s v="Express Road Cargo"/>
    <x v="1"/>
    <x v="1"/>
    <s v="Critical"/>
    <s v="Pinot Gris"/>
    <x v="0"/>
    <x v="4"/>
    <s v="Giesen Sauvignon Blanc 2014"/>
    <s v="Large Crate"/>
    <s v="Mount Barker"/>
    <x v="383"/>
    <d v="2012-09-26T00:00:00"/>
    <n v="55"/>
    <n v="0"/>
    <n v="39.99"/>
    <n v="10.25"/>
    <n v="2199.4500000000003"/>
  </r>
  <r>
    <n v="812"/>
    <n v="45824"/>
    <s v="Fred Reid"/>
    <s v="Express Road Cargo"/>
    <x v="2"/>
    <x v="3"/>
    <s v="Not Specified"/>
    <s v="Champagne"/>
    <x v="0"/>
    <x v="6"/>
    <s v="Gerard Bertrand Cote des Roses Rose 2014"/>
    <s v="Mini Crate"/>
    <s v="Broken Hill"/>
    <x v="240"/>
    <d v="2010-12-08T00:00:00"/>
    <n v="81"/>
    <n v="0.08"/>
    <n v="140.81"/>
    <n v="24.49"/>
    <n v="11405.61"/>
  </r>
  <r>
    <n v="813"/>
    <n v="45924"/>
    <s v="Jose Price"/>
    <s v="Express Road Cargo"/>
    <x v="0"/>
    <x v="3"/>
    <s v="Low"/>
    <s v="Malbec"/>
    <x v="0"/>
    <x v="6"/>
    <s v="Francis Ford Coppola Sofia Rose 2014"/>
    <s v="Large Crate"/>
    <s v="Broken Hill"/>
    <x v="456"/>
    <d v="2011-12-26T00:00:00"/>
    <n v="2"/>
    <n v="0.02"/>
    <n v="24.95"/>
    <n v="2.99"/>
    <n v="49.9"/>
  </r>
  <r>
    <n v="814"/>
    <n v="46115"/>
    <s v="Larry Baker"/>
    <s v="Express Road Cargo"/>
    <x v="1"/>
    <x v="1"/>
    <s v="Critical"/>
    <s v="Pinot Gris"/>
    <x v="0"/>
    <x v="6"/>
    <s v="Chardonnais Napa Valley Chardonnay 2013"/>
    <s v="Large Crate"/>
    <s v="Burnie"/>
    <x v="398"/>
    <d v="2012-03-04T00:00:00"/>
    <n v="39"/>
    <n v="0.1"/>
    <n v="19.98"/>
    <n v="4"/>
    <n v="779.22"/>
  </r>
  <r>
    <n v="815"/>
    <n v="46115"/>
    <s v="Larry Baker"/>
    <s v="Express Road Cargo"/>
    <x v="0"/>
    <x v="1"/>
    <s v="Critical"/>
    <s v="Shiraz"/>
    <x v="0"/>
    <x v="6"/>
    <s v="Miraval Rose 2014"/>
    <s v="Large Crate"/>
    <s v="Launceston"/>
    <x v="398"/>
    <d v="2012-03-02T00:00:00"/>
    <n v="43"/>
    <n v="0"/>
    <n v="12.28"/>
    <n v="6.47"/>
    <n v="528.04"/>
  </r>
  <r>
    <n v="816"/>
    <n v="46375"/>
    <s v="Chris Moreno"/>
    <s v="Express Road Cargo"/>
    <x v="0"/>
    <x v="3"/>
    <s v="Medium"/>
    <s v="Pinot Noir"/>
    <x v="0"/>
    <x v="6"/>
    <s v="Gerard Bertrand Cote des Roses Rose 2014"/>
    <s v="Large Crate"/>
    <s v="Tamworth"/>
    <x v="457"/>
    <d v="2011-08-28T00:00:00"/>
    <n v="43"/>
    <n v="0.02"/>
    <n v="35.44"/>
    <n v="5.09"/>
    <n v="1523.9199999999998"/>
  </r>
  <r>
    <n v="817"/>
    <n v="46375"/>
    <s v="Chris Moreno"/>
    <s v="Express Road Cargo"/>
    <x v="1"/>
    <x v="3"/>
    <s v="Medium"/>
    <s v="Pinot Gris"/>
    <x v="0"/>
    <x v="6"/>
    <s v="Robert Oatley Signature Chardonnay 2013"/>
    <s v="Large Crate"/>
    <s v="Penrith"/>
    <x v="457"/>
    <d v="2011-08-27T00:00:00"/>
    <n v="29"/>
    <n v="0.08"/>
    <n v="125.99"/>
    <n v="5.26"/>
    <n v="3653.71"/>
  </r>
  <r>
    <n v="818"/>
    <n v="46402"/>
    <s v="Kenneth Butler"/>
    <s v="Express Road Cargo"/>
    <x v="2"/>
    <x v="3"/>
    <s v="Medium"/>
    <s v="Sangiovese Rose"/>
    <x v="0"/>
    <x v="6"/>
    <s v="Domaine Lafage Miraflors Rose 2013"/>
    <s v="Large Crate"/>
    <s v="Queanbeyan"/>
    <x v="458"/>
    <d v="2012-01-10T00:00:00"/>
    <n v="30"/>
    <n v="0.03"/>
    <n v="29.18"/>
    <n v="8.5500000000000007"/>
    <n v="875.4"/>
  </r>
  <r>
    <n v="819"/>
    <n v="46402"/>
    <s v="Kenneth Butler"/>
    <s v="Express Road Cargo"/>
    <x v="1"/>
    <x v="3"/>
    <s v="Medium"/>
    <s v="Reisling"/>
    <x v="0"/>
    <x v="6"/>
    <s v="Rombauer Chardonnay 2014"/>
    <s v="Loose Wrap"/>
    <s v="Armidale"/>
    <x v="458"/>
    <d v="2012-01-09T00:00:00"/>
    <n v="32"/>
    <n v="0.01"/>
    <n v="66.989999999999995"/>
    <n v="13.99"/>
    <n v="2143.6799999999998"/>
  </r>
  <r>
    <n v="820"/>
    <n v="46402"/>
    <s v="Kenneth Butler"/>
    <s v="Road Cargo"/>
    <x v="1"/>
    <x v="3"/>
    <s v="Medium"/>
    <s v="Pinot Gris"/>
    <x v="0"/>
    <x v="6"/>
    <s v="Leeuwin Estate Art Series Chardonnay 2012"/>
    <s v="Large Crate"/>
    <s v="Liverpool"/>
    <x v="458"/>
    <d v="2012-01-09T00:00:00"/>
    <n v="13"/>
    <n v="0.01"/>
    <n v="115.99"/>
    <n v="2.5"/>
    <n v="1507.87"/>
  </r>
  <r>
    <n v="821"/>
    <n v="46434"/>
    <s v="Dorothy Morales"/>
    <s v="Express Road Cargo"/>
    <x v="0"/>
    <x v="2"/>
    <s v="Critical"/>
    <s v="Sangiovese"/>
    <x v="0"/>
    <x v="7"/>
    <s v="Schramsberg Cremant Demi-Sec 2011"/>
    <s v="Large Crate"/>
    <s v="Bunbury"/>
    <x v="459"/>
    <d v="2011-04-02T00:00:00"/>
    <n v="34"/>
    <n v="0.06"/>
    <n v="24.95"/>
    <n v="2.99"/>
    <n v="848.3"/>
  </r>
  <r>
    <n v="822"/>
    <n v="46436"/>
    <s v="Victor Payne"/>
    <s v="Express Road Cargo"/>
    <x v="1"/>
    <x v="2"/>
    <s v="Low"/>
    <s v="Sauvignon Blanc"/>
    <x v="0"/>
    <x v="7"/>
    <s v="Rombauer Chardonnay 2014"/>
    <s v="Standard Size Crate"/>
    <s v="Bunbury"/>
    <x v="146"/>
    <d v="2010-04-11T00:00:00"/>
    <n v="46"/>
    <n v="0"/>
    <n v="35.99"/>
    <n v="0.99"/>
    <n v="1655.5400000000002"/>
  </r>
  <r>
    <n v="823"/>
    <n v="46565"/>
    <s v="Jose Price"/>
    <s v="Road Cargo"/>
    <x v="0"/>
    <x v="3"/>
    <s v="Not Specified"/>
    <s v="Merlot"/>
    <x v="0"/>
    <x v="7"/>
    <s v="Gerard Bertrand Cote des Roses Rose 2014"/>
    <s v="Mini Crate"/>
    <s v="Lithgow"/>
    <x v="119"/>
    <d v="2012-06-22T00:00:00"/>
    <n v="26"/>
    <n v="0.05"/>
    <n v="300.64999999999998"/>
    <n v="24.49"/>
    <n v="7816.9"/>
  </r>
  <r>
    <n v="824"/>
    <n v="46565"/>
    <s v="Jose Price"/>
    <s v="Express Road Cargo"/>
    <x v="2"/>
    <x v="3"/>
    <s v="Not Specified"/>
    <s v="Sangiovese Rose"/>
    <x v="0"/>
    <x v="7"/>
    <s v="Sutter Home White Zinfandel"/>
    <s v="Standard Size Crate"/>
    <s v="Newcastle"/>
    <x v="119"/>
    <d v="2012-06-23T00:00:00"/>
    <n v="83"/>
    <n v="0.1"/>
    <n v="17.670000000000002"/>
    <n v="8.99"/>
    <n v="1466.6100000000001"/>
  </r>
  <r>
    <n v="825"/>
    <n v="46565"/>
    <s v="Jose Price"/>
    <s v="Express Road Cargo"/>
    <x v="0"/>
    <x v="3"/>
    <s v="Not Specified"/>
    <s v="Merlot"/>
    <x v="0"/>
    <x v="7"/>
    <s v="Sutter Home White Zinfandel"/>
    <s v="Mini Crate"/>
    <s v="Lithgow"/>
    <x v="119"/>
    <d v="2012-06-24T00:00:00"/>
    <n v="13"/>
    <n v="0.01"/>
    <n v="64.650000000000006"/>
    <n v="35"/>
    <n v="840.45"/>
  </r>
  <r>
    <n v="826"/>
    <n v="46787"/>
    <s v="Richard Burke"/>
    <s v="Express Road Cargo"/>
    <x v="0"/>
    <x v="1"/>
    <s v="Medium"/>
    <s v="Malbec"/>
    <x v="0"/>
    <x v="7"/>
    <s v="Marques de Caceres Rioja Rosado 2014"/>
    <s v="Large Crate"/>
    <s v="Launceston"/>
    <x v="109"/>
    <d v="2013-03-31T00:00:00"/>
    <n v="28"/>
    <n v="0.1"/>
    <n v="6.48"/>
    <n v="9.17"/>
    <n v="181.44"/>
  </r>
  <r>
    <n v="827"/>
    <n v="46787"/>
    <s v="Richard Burke"/>
    <s v="Express Road Cargo"/>
    <x v="0"/>
    <x v="1"/>
    <s v="Medium"/>
    <s v="Merlot"/>
    <x v="0"/>
    <x v="7"/>
    <s v="Langlois Chateau Cremant de Loire Brut"/>
    <s v="Standard Size Crate"/>
    <s v="Burnie"/>
    <x v="109"/>
    <d v="2013-03-31T00:00:00"/>
    <n v="32"/>
    <n v="7.0000000000000007E-2"/>
    <n v="22.99"/>
    <n v="8.99"/>
    <n v="735.68"/>
  </r>
  <r>
    <n v="828"/>
    <n v="46853"/>
    <s v="Jesse Clark"/>
    <s v="Express Road Cargo"/>
    <x v="1"/>
    <x v="1"/>
    <s v="Low"/>
    <s v="Chardonnay"/>
    <x v="0"/>
    <x v="7"/>
    <s v="Rombauer Chardonnay 2014"/>
    <s v="Large Crate"/>
    <s v="Devonport"/>
    <x v="460"/>
    <d v="2010-05-22T00:00:00"/>
    <n v="32"/>
    <n v="0.03"/>
    <n v="256.99"/>
    <n v="11.25"/>
    <n v="8223.68"/>
  </r>
  <r>
    <n v="829"/>
    <n v="46884"/>
    <s v="Daniel Butler"/>
    <s v="Express Road Cargo"/>
    <x v="0"/>
    <x v="1"/>
    <s v="Medium"/>
    <s v="Sangiovese"/>
    <x v="0"/>
    <x v="7"/>
    <s v="Pierre Sparr Cremant d'Alsace Reserve Brut Rose"/>
    <s v="Large Crate"/>
    <s v="Launceston"/>
    <x v="461"/>
    <d v="2010-01-19T00:00:00"/>
    <n v="18"/>
    <n v="0.1"/>
    <n v="7.64"/>
    <n v="1.39"/>
    <n v="137.51999999999998"/>
  </r>
  <r>
    <n v="830"/>
    <n v="46884"/>
    <s v="Daniel Butler"/>
    <s v="Express Road Cargo"/>
    <x v="1"/>
    <x v="1"/>
    <s v="Medium"/>
    <s v="Chardonnay"/>
    <x v="0"/>
    <x v="7"/>
    <s v="Mercer Canyons Chardonnay 2013"/>
    <s v="Large Crate"/>
    <s v="Hobart"/>
    <x v="461"/>
    <d v="2010-01-19T00:00:00"/>
    <n v="3"/>
    <n v="0"/>
    <n v="125.99"/>
    <n v="2.5"/>
    <n v="377.96999999999997"/>
  </r>
  <r>
    <n v="831"/>
    <n v="46884"/>
    <s v="Daniel Butler"/>
    <s v="Express Road Cargo"/>
    <x v="0"/>
    <x v="1"/>
    <s v="Medium"/>
    <s v="Pinot Noir"/>
    <x v="0"/>
    <x v="7"/>
    <s v="Orin Swift Cellars Fragile Rose 2014"/>
    <s v="Full Container"/>
    <s v="Burnie"/>
    <x v="461"/>
    <d v="2010-01-18T00:00:00"/>
    <n v="25"/>
    <n v="0.1"/>
    <n v="11.55"/>
    <n v="2.36"/>
    <n v="288.75"/>
  </r>
  <r>
    <n v="832"/>
    <n v="47108"/>
    <s v="Charles Freeman"/>
    <s v="Express Road Cargo"/>
    <x v="2"/>
    <x v="1"/>
    <s v="Not Specified"/>
    <s v="Sangiovese Rose"/>
    <x v="0"/>
    <x v="7"/>
    <s v="Francis Ford Coppola Sofia Rose 2014"/>
    <s v="Standard Size Crate"/>
    <s v="Launceston"/>
    <x v="89"/>
    <d v="2010-10-16T00:00:00"/>
    <n v="34"/>
    <n v="7.0000000000000007E-2"/>
    <n v="18.649999999999999"/>
    <n v="3.77"/>
    <n v="634.09999999999991"/>
  </r>
  <r>
    <n v="833"/>
    <n v="47108"/>
    <s v="Charles Freeman"/>
    <s v="Express Road Cargo"/>
    <x v="1"/>
    <x v="1"/>
    <s v="Not Specified"/>
    <s v="Chardonnay"/>
    <x v="0"/>
    <x v="7"/>
    <s v="Hewitson LuLu Sauvignon Blanc 2014"/>
    <s v="Loose Wrap"/>
    <s v="Devonport"/>
    <x v="89"/>
    <d v="2010-10-17T00:00:00"/>
    <n v="13"/>
    <n v="0.06"/>
    <n v="17.98"/>
    <n v="8.51"/>
    <n v="233.74"/>
  </r>
  <r>
    <n v="834"/>
    <n v="47108"/>
    <s v="Charles Freeman"/>
    <s v="Road Cargo"/>
    <x v="0"/>
    <x v="1"/>
    <s v="Not Specified"/>
    <s v="Pinot Noir"/>
    <x v="0"/>
    <x v="7"/>
    <s v="Lucien Albrecht Cremant d'Alsace Brut"/>
    <s v="Large Crate"/>
    <s v="Launceston"/>
    <x v="89"/>
    <d v="2010-10-18T00:00:00"/>
    <n v="47"/>
    <n v="0.1"/>
    <n v="9.99"/>
    <n v="4.78"/>
    <n v="469.53000000000003"/>
  </r>
  <r>
    <n v="835"/>
    <n v="47108"/>
    <s v="Charles Freeman"/>
    <s v="Road Cargo"/>
    <x v="1"/>
    <x v="1"/>
    <s v="Not Specified"/>
    <s v="Reisling"/>
    <x v="0"/>
    <x v="7"/>
    <s v="Leeuwin Estate Art Series Chardonnay 2012"/>
    <s v="Large Crate"/>
    <s v="Launceston"/>
    <x v="89"/>
    <d v="2010-10-16T00:00:00"/>
    <n v="16"/>
    <n v="0.08"/>
    <n v="175.99"/>
    <n v="8.99"/>
    <n v="2815.84"/>
  </r>
  <r>
    <n v="836"/>
    <n v="47109"/>
    <s v="Larry Baker"/>
    <s v="Express Road Cargo"/>
    <x v="2"/>
    <x v="1"/>
    <s v="High"/>
    <s v="Grenache Rose"/>
    <x v="0"/>
    <x v="7"/>
    <s v="Locations by Dave Phinney F Rose&quot;"/>
    <s v="Loose Wrap"/>
    <s v="Burnie"/>
    <x v="443"/>
    <d v="2012-09-13T00:00:00"/>
    <n v="92"/>
    <n v="0.06"/>
    <n v="128.24"/>
    <n v="12.65"/>
    <n v="11798.080000000002"/>
  </r>
  <r>
    <n v="837"/>
    <n v="47265"/>
    <s v="Gloria Rice"/>
    <s v="Express Road Cargo"/>
    <x v="0"/>
    <x v="3"/>
    <s v="Critical"/>
    <s v="Pinot Noir"/>
    <x v="0"/>
    <x v="7"/>
    <s v="Pietradolce Etna Rosato 2014"/>
    <s v="Large Crate"/>
    <s v="Armidale"/>
    <x v="226"/>
    <d v="2012-12-11T00:00:00"/>
    <n v="62"/>
    <n v="0.02"/>
    <n v="5.98"/>
    <n v="5.46"/>
    <n v="370.76000000000005"/>
  </r>
  <r>
    <n v="838"/>
    <n v="47399"/>
    <s v="Martin Nelson"/>
    <s v="Express Road Cargo"/>
    <x v="0"/>
    <x v="1"/>
    <s v="Low"/>
    <s v="Zinfandel"/>
    <x v="0"/>
    <x v="7"/>
    <s v="Barnard Griffin Rose of Sangiovese 2014"/>
    <s v="Large Crate"/>
    <s v="Adelaide"/>
    <x v="148"/>
    <d v="2013-08-01T00:00:00"/>
    <n v="52"/>
    <n v="0"/>
    <n v="5.28"/>
    <n v="2.99"/>
    <n v="274.56"/>
  </r>
  <r>
    <n v="839"/>
    <n v="47493"/>
    <s v="Adam Larson"/>
    <s v="Air Cargo"/>
    <x v="2"/>
    <x v="1"/>
    <s v="Critical"/>
    <s v="Grenache Rose"/>
    <x v="0"/>
    <x v="7"/>
    <s v="Domaine Lafond Roc-Epine Tavel Rose 2014"/>
    <s v="Extra Large Crate"/>
    <s v="Burnie"/>
    <x v="462"/>
    <d v="2010-02-13T00:00:00"/>
    <n v="36"/>
    <n v="7.0000000000000007E-2"/>
    <n v="270.98"/>
    <n v="50"/>
    <n v="9755.2800000000007"/>
  </r>
  <r>
    <n v="840"/>
    <n v="47682"/>
    <s v="Timothy Powell"/>
    <s v="Express Road Cargo"/>
    <x v="0"/>
    <x v="1"/>
    <s v="Neutral"/>
    <s v="Pinot Noir"/>
    <x v="0"/>
    <x v="7"/>
    <s v="Marques de Caceres Rioja Rosado 2014"/>
    <s v="Large Crate"/>
    <s v="Adelaide"/>
    <x v="463"/>
    <d v="2013-11-17T00:00:00"/>
    <n v="137"/>
    <n v="0"/>
    <n v="83.98"/>
    <n v="5.01"/>
    <n v="11505.26"/>
  </r>
  <r>
    <n v="841"/>
    <n v="47813"/>
    <s v="John Jacobs"/>
    <s v="Express Road Cargo"/>
    <x v="0"/>
    <x v="2"/>
    <s v="High"/>
    <s v="Merlot"/>
    <x v="0"/>
    <x v="7"/>
    <s v="Domaine Lafond Roc-Epine Tavel Rose 2014"/>
    <s v="Large Crate"/>
    <s v="Mandurah"/>
    <x v="464"/>
    <d v="2010-08-29T00:00:00"/>
    <n v="90"/>
    <n v="0"/>
    <n v="6.68"/>
    <n v="5.66"/>
    <n v="601.19999999999993"/>
  </r>
  <r>
    <n v="842"/>
    <n v="47971"/>
    <s v="Eugene Harrison"/>
    <s v="Express Road Cargo"/>
    <x v="2"/>
    <x v="1"/>
    <s v="High"/>
    <s v="Cremant"/>
    <x v="0"/>
    <x v="7"/>
    <s v="Marques de Caceres Rioja Rosado 2014"/>
    <s v="Large Crate"/>
    <s v="Launceston"/>
    <x v="402"/>
    <d v="2013-10-30T00:00:00"/>
    <n v="50"/>
    <n v="0.09"/>
    <n v="4.95"/>
    <n v="5.32"/>
    <n v="247.5"/>
  </r>
  <r>
    <n v="843"/>
    <n v="48032"/>
    <s v="Joe Banks"/>
    <s v="Express Road Cargo"/>
    <x v="0"/>
    <x v="2"/>
    <s v="High"/>
    <s v="Sangiovese"/>
    <x v="0"/>
    <x v="7"/>
    <s v="Jean-Baptiste Adam Les Natures Cremant d'Alsace Brut"/>
    <s v="Large Crate"/>
    <s v="Bunbury"/>
    <x v="457"/>
    <d v="2011-08-27T00:00:00"/>
    <n v="76"/>
    <n v="0.09"/>
    <n v="7.77"/>
    <n v="9.23"/>
    <n v="590.52"/>
  </r>
  <r>
    <n v="844"/>
    <n v="48032"/>
    <s v="Joe Banks"/>
    <s v="Express Road Cargo"/>
    <x v="0"/>
    <x v="2"/>
    <s v="High"/>
    <s v="Shiraz"/>
    <x v="0"/>
    <x v="7"/>
    <s v="Sutter Home White Zinfandel"/>
    <s v="Large Crate"/>
    <s v="Rockingham"/>
    <x v="457"/>
    <d v="2011-08-27T00:00:00"/>
    <n v="52"/>
    <n v="7.0000000000000007E-2"/>
    <n v="15.14"/>
    <n v="4.53"/>
    <n v="787.28"/>
  </r>
  <r>
    <n v="845"/>
    <n v="48071"/>
    <s v="Harry Weaver"/>
    <s v="Road Cargo"/>
    <x v="2"/>
    <x v="1"/>
    <s v="Low"/>
    <s v="Champagne"/>
    <x v="0"/>
    <x v="7"/>
    <s v="Chateau d'Esclans Garrus Rose 2013"/>
    <s v="Standard Size Crate"/>
    <s v="Hobart"/>
    <x v="465"/>
    <d v="2012-03-12T00:00:00"/>
    <n v="1"/>
    <n v="0.03"/>
    <n v="12.64"/>
    <n v="4.9800000000000004"/>
    <n v="12.64"/>
  </r>
  <r>
    <n v="846"/>
    <n v="48101"/>
    <s v="Jack Patterson"/>
    <s v="Express Road Cargo"/>
    <x v="0"/>
    <x v="1"/>
    <s v="High"/>
    <s v="Sangiovese"/>
    <x v="0"/>
    <x v="5"/>
    <s v="Domaine Lafage Miraflors Rose 2013"/>
    <s v="Large Crate"/>
    <s v="Burnie"/>
    <x v="466"/>
    <d v="2012-09-14T00:00:00"/>
    <n v="8"/>
    <n v="0.05"/>
    <n v="22.84"/>
    <n v="16.87"/>
    <n v="182.72"/>
  </r>
  <r>
    <n v="847"/>
    <n v="48257"/>
    <s v="Angela Price"/>
    <s v="Express Road Cargo"/>
    <x v="0"/>
    <x v="3"/>
    <s v="Low"/>
    <s v="Merlot"/>
    <x v="0"/>
    <x v="5"/>
    <s v="Sutter Home White Zinfandel"/>
    <s v="Large Crate"/>
    <s v="Dubbo"/>
    <x v="467"/>
    <d v="2010-04-26T00:00:00"/>
    <n v="45"/>
    <n v="0.02"/>
    <n v="4.57"/>
    <n v="5.42"/>
    <n v="205.65"/>
  </r>
  <r>
    <n v="848"/>
    <n v="48263"/>
    <s v="Bobby Myers"/>
    <s v="Express Road Cargo"/>
    <x v="0"/>
    <x v="2"/>
    <s v="Medium"/>
    <s v="Sangiovese"/>
    <x v="0"/>
    <x v="5"/>
    <s v="Miraval Rose 2014"/>
    <s v="Large Crate"/>
    <s v="Perth"/>
    <x v="468"/>
    <d v="2011-03-10T00:00:00"/>
    <n v="28"/>
    <n v="0.1"/>
    <n v="5.98"/>
    <n v="7.5"/>
    <n v="167.44"/>
  </r>
  <r>
    <n v="849"/>
    <n v="48263"/>
    <s v="Bobby Myers"/>
    <s v="Express Road Cargo"/>
    <x v="0"/>
    <x v="2"/>
    <s v="Medium"/>
    <s v="Merlot"/>
    <x v="0"/>
    <x v="5"/>
    <s v="Miraval Rose 2014"/>
    <s v="Full Container"/>
    <s v="Busseltol"/>
    <x v="468"/>
    <d v="2011-03-10T00:00:00"/>
    <n v="25"/>
    <n v="7.0000000000000007E-2"/>
    <n v="5.68"/>
    <n v="1.21"/>
    <n v="142"/>
  </r>
  <r>
    <n v="850"/>
    <n v="48288"/>
    <s v="Eric Wagner"/>
    <s v="Air Cargo"/>
    <x v="2"/>
    <x v="2"/>
    <s v="Medium"/>
    <s v="Sangiovese Rose"/>
    <x v="0"/>
    <x v="5"/>
    <s v="Sutter Home Pink Moscato"/>
    <s v="Small Crate"/>
    <s v="Albany"/>
    <x v="469"/>
    <d v="2012-07-24T00:00:00"/>
    <n v="34"/>
    <n v="0.08"/>
    <n v="130.97999999999999"/>
    <n v="54.74"/>
    <n v="4453.32"/>
  </r>
  <r>
    <n v="851"/>
    <n v="48452"/>
    <s v="Joshua George"/>
    <s v="Air Cargo"/>
    <x v="2"/>
    <x v="2"/>
    <s v="High"/>
    <s v="Champagne"/>
    <x v="0"/>
    <x v="5"/>
    <s v="Chateau d'Esclans Whispering Angel Rose 2014"/>
    <s v="Extra Large Crate"/>
    <s v="Geraldton"/>
    <x v="103"/>
    <d v="2011-10-11T00:00:00"/>
    <n v="58"/>
    <n v="0.09"/>
    <n v="60.98"/>
    <n v="30"/>
    <n v="3536.8399999999997"/>
  </r>
  <r>
    <n v="852"/>
    <n v="48452"/>
    <s v="Joshua George"/>
    <s v="Express Road Cargo"/>
    <x v="1"/>
    <x v="2"/>
    <s v="High"/>
    <s v="Sauvignon Blanc"/>
    <x v="0"/>
    <x v="5"/>
    <s v="Giesen Sauvignon Blanc 2014"/>
    <s v="Large Crate"/>
    <s v="Perth"/>
    <x v="103"/>
    <d v="2011-10-09T00:00:00"/>
    <n v="34"/>
    <n v="0.1"/>
    <n v="99.99"/>
    <n v="19.989999999999998"/>
    <n v="3399.66"/>
  </r>
  <r>
    <n v="853"/>
    <n v="48452"/>
    <s v="Joshua George"/>
    <s v="Express Road Cargo"/>
    <x v="2"/>
    <x v="2"/>
    <s v="High"/>
    <s v="Cremant"/>
    <x v="0"/>
    <x v="5"/>
    <s v="Marques de Caceres Rioja Rosado 2014"/>
    <s v="Large Crate"/>
    <s v="Perth"/>
    <x v="103"/>
    <d v="2011-10-10T00:00:00"/>
    <n v="79"/>
    <n v="0.03"/>
    <n v="4.18"/>
    <n v="6.92"/>
    <n v="330.21999999999997"/>
  </r>
  <r>
    <n v="854"/>
    <n v="48452"/>
    <s v="Joshua George"/>
    <s v="Express Road Cargo"/>
    <x v="0"/>
    <x v="2"/>
    <s v="High"/>
    <s v="Merlot"/>
    <x v="0"/>
    <x v="5"/>
    <s v="JCB N¬∞21 Brut Cremant de Bourgogne"/>
    <s v="Large Crate"/>
    <s v="Bunbury"/>
    <x v="470"/>
    <d v="2013-10-11T00:00:00"/>
    <n v="32"/>
    <n v="0.08"/>
    <n v="4.91"/>
    <n v="4.97"/>
    <n v="157.12"/>
  </r>
  <r>
    <n v="855"/>
    <n v="48452"/>
    <s v="Joshua George"/>
    <s v="Express Road Cargo"/>
    <x v="0"/>
    <x v="2"/>
    <s v="High"/>
    <s v="Shiraz"/>
    <x v="0"/>
    <x v="5"/>
    <s v="Schramsberg Cremant Demi-Sec 2011"/>
    <s v="Full Container"/>
    <s v="Freemantle"/>
    <x v="103"/>
    <d v="2011-10-11T00:00:00"/>
    <n v="50"/>
    <n v="0.04"/>
    <n v="1.48"/>
    <n v="0.7"/>
    <n v="74"/>
  </r>
  <r>
    <n v="856"/>
    <n v="48483"/>
    <s v="Timothy Powell"/>
    <s v="Road Cargo"/>
    <x v="0"/>
    <x v="1"/>
    <s v="Critical"/>
    <s v="Sangiovese"/>
    <x v="0"/>
    <x v="5"/>
    <s v="Pietradolce Etna Rosato 2014"/>
    <s v="Full Container"/>
    <s v="Port Lincoln"/>
    <x v="471"/>
    <d v="2010-12-11T00:00:00"/>
    <n v="33"/>
    <n v="0"/>
    <n v="2.21"/>
    <n v="1"/>
    <n v="72.929999999999993"/>
  </r>
  <r>
    <n v="857"/>
    <n v="48487"/>
    <s v="Catherine Frazier"/>
    <s v="Express Road Cargo"/>
    <x v="0"/>
    <x v="2"/>
    <s v="Low"/>
    <s v="Sangiovese"/>
    <x v="0"/>
    <x v="5"/>
    <s v="Miraval Rose (1.5 Liter Magnum) 2014"/>
    <s v="Large Crate"/>
    <s v="Busseltol"/>
    <x v="472"/>
    <d v="2011-01-13T00:00:00"/>
    <n v="27"/>
    <n v="0"/>
    <n v="12.97"/>
    <n v="1.49"/>
    <n v="350.19"/>
  </r>
  <r>
    <n v="858"/>
    <n v="48515"/>
    <s v="Ruth Martin"/>
    <s v="Road Cargo"/>
    <x v="0"/>
    <x v="3"/>
    <s v="Critical"/>
    <s v="Merlot"/>
    <x v="0"/>
    <x v="5"/>
    <s v="Pietradolce Etna Rosato 2014"/>
    <s v="Full Container"/>
    <s v="Newcastle"/>
    <x v="131"/>
    <d v="2012-12-20T00:00:00"/>
    <n v="94"/>
    <n v="0.01"/>
    <n v="15.04"/>
    <n v="1.97"/>
    <n v="1413.76"/>
  </r>
  <r>
    <n v="859"/>
    <n v="48643"/>
    <s v="Jose Price"/>
    <s v="Air Cargo"/>
    <x v="1"/>
    <x v="3"/>
    <s v="Medium"/>
    <s v="Pinot Gris"/>
    <x v="0"/>
    <x v="5"/>
    <s v="Los Vascos Sauvignon Blanc 2015"/>
    <s v="Extra Large Crate"/>
    <s v="Queanbeyan"/>
    <x v="473"/>
    <d v="2013-10-20T00:00:00"/>
    <n v="29"/>
    <n v="0.06"/>
    <n v="808.49"/>
    <n v="55.3"/>
    <n v="23446.21"/>
  </r>
  <r>
    <n v="860"/>
    <n v="48643"/>
    <s v="Jose Price"/>
    <s v="Express Road Cargo"/>
    <x v="0"/>
    <x v="3"/>
    <s v="Medium"/>
    <s v="Zinfandel"/>
    <x v="0"/>
    <x v="5"/>
    <s v="Laurent-Perrier Brut Rose"/>
    <s v="Large Crate"/>
    <s v="Cessnock"/>
    <x v="473"/>
    <d v="2013-10-20T00:00:00"/>
    <n v="13"/>
    <n v="0.06"/>
    <n v="2.88"/>
    <n v="0.99"/>
    <n v="37.44"/>
  </r>
  <r>
    <n v="861"/>
    <n v="48643"/>
    <s v="Jose Price"/>
    <s v="Express Road Cargo"/>
    <x v="1"/>
    <x v="3"/>
    <s v="Medium"/>
    <s v="Chardonnay"/>
    <x v="0"/>
    <x v="5"/>
    <s v="Hewitson LuLu Sauvignon Blanc 2014"/>
    <s v="Large Crate"/>
    <s v="Penrith"/>
    <x v="473"/>
    <d v="2013-10-20T00:00:00"/>
    <n v="105"/>
    <n v="0"/>
    <n v="65.989999999999995"/>
    <n v="8.99"/>
    <n v="6928.95"/>
  </r>
  <r>
    <n v="862"/>
    <n v="48706"/>
    <s v="Bobby Hayes"/>
    <s v="Express Road Cargo"/>
    <x v="0"/>
    <x v="2"/>
    <s v="Low"/>
    <s v="Malbec"/>
    <x v="0"/>
    <x v="5"/>
    <s v="Lucien Albrecht Cremant d'Alsace Brut Rose"/>
    <s v="Full Container"/>
    <s v="Rockingham"/>
    <x v="474"/>
    <d v="2013-11-03T00:00:00"/>
    <n v="59"/>
    <n v="0.09"/>
    <n v="1.1399999999999999"/>
    <n v="0.7"/>
    <n v="67.259999999999991"/>
  </r>
  <r>
    <n v="863"/>
    <n v="48706"/>
    <s v="Bobby Hayes"/>
    <s v="Express Road Cargo"/>
    <x v="0"/>
    <x v="2"/>
    <s v="Low"/>
    <s v="Cabernet Sauvignon"/>
    <x v="0"/>
    <x v="5"/>
    <s v="Orin Swift Cellars Fragile Rose 2014"/>
    <s v="Large Crate"/>
    <s v="Albany"/>
    <x v="474"/>
    <d v="2013-11-06T00:00:00"/>
    <n v="38"/>
    <n v="0.09"/>
    <n v="7.28"/>
    <n v="11.15"/>
    <n v="276.64"/>
  </r>
  <r>
    <n v="864"/>
    <n v="48800"/>
    <s v="Chris Moreno"/>
    <s v="Express Road Cargo"/>
    <x v="1"/>
    <x v="3"/>
    <s v="Not Specified"/>
    <s v="Pinot Gris"/>
    <x v="0"/>
    <x v="5"/>
    <s v="Chardonnais Napa Valley Chardonnay 2013"/>
    <s v="Mini Crate"/>
    <s v="Albury"/>
    <x v="475"/>
    <d v="2011-10-23T00:00:00"/>
    <n v="14"/>
    <n v="0.04"/>
    <n v="3499.99"/>
    <n v="24.49"/>
    <n v="48999.86"/>
  </r>
  <r>
    <n v="865"/>
    <n v="48836"/>
    <s v="Eric Wagner"/>
    <s v="Air Cargo"/>
    <x v="2"/>
    <x v="2"/>
    <s v="Critical"/>
    <s v="Sangiovese Rose"/>
    <x v="0"/>
    <x v="5"/>
    <s v="Miraval Rose 2014"/>
    <s v="Small Crate"/>
    <s v="Perth"/>
    <x v="476"/>
    <d v="2010-02-16T00:00:00"/>
    <n v="8"/>
    <n v="0.09"/>
    <n v="348.21"/>
    <n v="40.19"/>
    <n v="2785.68"/>
  </r>
  <r>
    <n v="866"/>
    <n v="48994"/>
    <s v="Cynthia Porter"/>
    <s v="Express Road Cargo"/>
    <x v="0"/>
    <x v="2"/>
    <s v="Not Specified"/>
    <s v="Malbec"/>
    <x v="0"/>
    <x v="5"/>
    <s v="Veuve Clicquot Brut Yellow Label"/>
    <s v="Mini Crate"/>
    <s v="Geraldton"/>
    <x v="475"/>
    <d v="2011-10-24T00:00:00"/>
    <n v="11"/>
    <n v="0.03"/>
    <n v="167.27"/>
    <n v="35"/>
    <n v="1839.97"/>
  </r>
  <r>
    <n v="867"/>
    <n v="49027"/>
    <s v="Charles Gomez"/>
    <s v="Express Road Cargo"/>
    <x v="2"/>
    <x v="2"/>
    <s v="High"/>
    <s v="Cremant"/>
    <x v="0"/>
    <x v="5"/>
    <s v="Miraval Rose (1.5 Liter Magnum) 2014"/>
    <s v="Standard Size Crate"/>
    <s v="Bunbury"/>
    <x v="73"/>
    <d v="2012-04-12T00:00:00"/>
    <n v="46"/>
    <n v="0.08"/>
    <n v="17.670000000000002"/>
    <n v="8.99"/>
    <n v="812.82"/>
  </r>
  <r>
    <n v="868"/>
    <n v="49125"/>
    <s v="Mark Bailey"/>
    <s v="Road Cargo"/>
    <x v="0"/>
    <x v="2"/>
    <s v="Not Specified"/>
    <s v="Pinot Noir"/>
    <x v="0"/>
    <x v="5"/>
    <s v="Francis Ford Coppola Sofia Rose 2014"/>
    <s v="Large Crate"/>
    <s v="Rockingham"/>
    <x v="477"/>
    <d v="2010-03-31T00:00:00"/>
    <n v="29"/>
    <n v="0.05"/>
    <n v="5.78"/>
    <n v="7.64"/>
    <n v="167.62"/>
  </r>
  <r>
    <n v="869"/>
    <n v="49443"/>
    <s v="Eric Wagner"/>
    <s v="Express Road Cargo"/>
    <x v="0"/>
    <x v="2"/>
    <s v="High"/>
    <s v="Merlot"/>
    <x v="0"/>
    <x v="5"/>
    <s v="Simonnet-Febvre Cremant de Bourgogne Blanc"/>
    <s v="Full Container"/>
    <s v="Freemantle"/>
    <x v="478"/>
    <d v="2012-01-24T00:00:00"/>
    <n v="46"/>
    <n v="0.05"/>
    <n v="9.85"/>
    <n v="4.82"/>
    <n v="453.09999999999997"/>
  </r>
  <r>
    <n v="870"/>
    <n v="49762"/>
    <s v="Paul Alexander"/>
    <s v="Express Road Cargo"/>
    <x v="0"/>
    <x v="1"/>
    <s v="High"/>
    <s v="Cabernet Sauvignon"/>
    <x v="0"/>
    <x v="5"/>
    <s v="Jean-Baptiste Adam Les Natures Cremant d'Alsace Brut"/>
    <s v="Full Container"/>
    <s v="Victor Harbor"/>
    <x v="479"/>
    <d v="2012-06-17T00:00:00"/>
    <n v="58"/>
    <n v="0.09"/>
    <n v="2.94"/>
    <n v="0.81"/>
    <n v="170.52"/>
  </r>
  <r>
    <n v="871"/>
    <n v="49824"/>
    <s v="Bobby Hayes"/>
    <s v="Road Cargo"/>
    <x v="1"/>
    <x v="2"/>
    <s v="High"/>
    <s v="Chardonnay"/>
    <x v="0"/>
    <x v="5"/>
    <s v="Angeline Sauvignon Blanc 2014"/>
    <s v="Large Crate"/>
    <s v="Freemantle"/>
    <x v="480"/>
    <d v="2012-03-23T00:00:00"/>
    <n v="37"/>
    <n v="0.01"/>
    <n v="65.989999999999995"/>
    <n v="5.31"/>
    <n v="2441.6299999999997"/>
  </r>
  <r>
    <n v="872"/>
    <n v="49831"/>
    <s v="Jose Gardner"/>
    <s v="Express Road Cargo"/>
    <x v="0"/>
    <x v="1"/>
    <s v="Critical"/>
    <s v="Shiraz"/>
    <x v="0"/>
    <x v="3"/>
    <s v="Dom Perignon 2006"/>
    <s v="Large Crate"/>
    <s v="Devonport"/>
    <x v="481"/>
    <d v="2011-08-25T00:00:00"/>
    <n v="32"/>
    <n v="0.01"/>
    <n v="15.14"/>
    <n v="4.53"/>
    <n v="484.48"/>
  </r>
  <r>
    <n v="873"/>
    <n v="49889"/>
    <s v="Timothy Hernandez"/>
    <s v="Express Road Cargo"/>
    <x v="0"/>
    <x v="2"/>
    <s v="Critical"/>
    <s v="Cabernet Sauvignon"/>
    <x v="0"/>
    <x v="3"/>
    <s v="Jean-Baptiste Adam Les Natures Cremant d'Alsace Brut"/>
    <s v="Large Crate"/>
    <s v="Mandurah"/>
    <x v="482"/>
    <d v="2013-12-14T00:00:00"/>
    <n v="94"/>
    <n v="0.09"/>
    <n v="11.5"/>
    <n v="7.19"/>
    <n v="1081"/>
  </r>
  <r>
    <n v="874"/>
    <n v="49889"/>
    <s v="Timothy Hernandez"/>
    <s v="Road Cargo"/>
    <x v="0"/>
    <x v="2"/>
    <s v="Critical"/>
    <s v="Malbec"/>
    <x v="0"/>
    <x v="3"/>
    <s v="Locations by Dave Phinney F Rose"/>
    <s v="Full Container"/>
    <s v="Rockingham"/>
    <x v="482"/>
    <d v="2013-12-14T00:00:00"/>
    <n v="42"/>
    <n v="0.09"/>
    <n v="2.98"/>
    <n v="2.0299999999999998"/>
    <n v="125.16"/>
  </r>
  <r>
    <n v="875"/>
    <n v="49927"/>
    <s v="Chris Moreno"/>
    <s v="Express Road Cargo"/>
    <x v="0"/>
    <x v="3"/>
    <s v="Not Specified"/>
    <s v="Cabernet Sauvignon"/>
    <x v="0"/>
    <x v="3"/>
    <s v="Bollinger Brut Special Cuvee"/>
    <s v="Large Crate"/>
    <s v="Goulburn"/>
    <x v="60"/>
    <d v="2013-07-20T00:00:00"/>
    <n v="36"/>
    <n v="0.01"/>
    <n v="4.9800000000000004"/>
    <n v="4.95"/>
    <n v="179.28000000000003"/>
  </r>
  <r>
    <n v="876"/>
    <n v="49927"/>
    <s v="Chris Moreno"/>
    <s v="Express Road Cargo"/>
    <x v="2"/>
    <x v="3"/>
    <s v="Not Specified"/>
    <s v="Sangiovese Rose"/>
    <x v="0"/>
    <x v="3"/>
    <s v="Orin Swift Cellars Fragile Rose 2014"/>
    <s v="Full Container"/>
    <s v="Cessnock"/>
    <x v="60"/>
    <d v="2013-07-22T00:00:00"/>
    <n v="39"/>
    <n v="0.08"/>
    <n v="7.59"/>
    <n v="4"/>
    <n v="296.01"/>
  </r>
  <r>
    <n v="877"/>
    <n v="49927"/>
    <s v="Chris Moreno"/>
    <s v="Express Road Cargo"/>
    <x v="0"/>
    <x v="3"/>
    <s v="Not Specified"/>
    <s v="Shiraz"/>
    <x v="0"/>
    <x v="3"/>
    <s v="Bollinger Brut Special Cuvee"/>
    <s v="Full Container"/>
    <s v="Paramatta"/>
    <x v="60"/>
    <d v="2013-07-21T00:00:00"/>
    <n v="55"/>
    <n v="0.04"/>
    <n v="2.1800000000000002"/>
    <n v="0.78"/>
    <n v="119.9"/>
  </r>
  <r>
    <n v="878"/>
    <n v="49990"/>
    <s v="Alan Duncan"/>
    <s v="Air Cargo"/>
    <x v="1"/>
    <x v="3"/>
    <s v="Not Specified"/>
    <s v="Chardonnay"/>
    <x v="0"/>
    <x v="3"/>
    <s v="Cloudy Bay Sauvignon Blanc 2015"/>
    <s v="Extra Large Crate"/>
    <s v="Albury"/>
    <x v="300"/>
    <d v="2013-09-05T00:00:00"/>
    <n v="23"/>
    <n v="0"/>
    <n v="442.14"/>
    <n v="14.7"/>
    <n v="10169.219999999999"/>
  </r>
  <r>
    <n v="879"/>
    <n v="50181"/>
    <s v="Victor Payne"/>
    <s v="Air Cargo"/>
    <x v="2"/>
    <x v="2"/>
    <s v="High"/>
    <s v="Sangiovese Rose"/>
    <x v="0"/>
    <x v="3"/>
    <s v="Chateau d'Esclans Whispering Angel Rose 2014"/>
    <s v="Extra Large Crate"/>
    <s v="Busseltol"/>
    <x v="266"/>
    <d v="2013-05-31T00:00:00"/>
    <n v="3"/>
    <n v="0.04"/>
    <n v="135.99"/>
    <n v="28.63"/>
    <n v="407.97"/>
  </r>
  <r>
    <n v="880"/>
    <n v="50209"/>
    <s v="Rachel Howard"/>
    <s v="Road Cargo"/>
    <x v="0"/>
    <x v="1"/>
    <s v="High"/>
    <s v="Pinot Noir"/>
    <x v="0"/>
    <x v="3"/>
    <s v="Schramsberg Cremant Demi-Sec 2011"/>
    <s v="Large Crate"/>
    <s v="Hobart"/>
    <x v="483"/>
    <d v="2011-09-12T00:00:00"/>
    <n v="62"/>
    <n v="0.03"/>
    <n v="55.48"/>
    <n v="6.79"/>
    <n v="3439.7599999999998"/>
  </r>
  <r>
    <n v="881"/>
    <n v="50209"/>
    <s v="Rachel Howard"/>
    <s v="Express Road Cargo"/>
    <x v="0"/>
    <x v="1"/>
    <s v="High"/>
    <s v="Malbec"/>
    <x v="0"/>
    <x v="3"/>
    <s v="Marques de Caceres Rioja Rosado 2014"/>
    <s v="Large Crate"/>
    <s v="Launceston"/>
    <x v="483"/>
    <d v="2011-09-11T00:00:00"/>
    <n v="4"/>
    <n v="0"/>
    <n v="20.89"/>
    <n v="11.52"/>
    <n v="83.56"/>
  </r>
  <r>
    <n v="882"/>
    <n v="50246"/>
    <s v="Richard Garcia"/>
    <s v="Road Cargo"/>
    <x v="0"/>
    <x v="0"/>
    <s v="Medium"/>
    <s v="Merlot"/>
    <x v="0"/>
    <x v="3"/>
    <s v="Domaine Lafond Roc-Epine Tavel Rose 2014"/>
    <s v="Large Crate"/>
    <s v="Palmerston"/>
    <x v="484"/>
    <d v="2011-08-19T00:00:00"/>
    <n v="25"/>
    <n v="0.05"/>
    <n v="6.48"/>
    <n v="7.37"/>
    <n v="162"/>
  </r>
  <r>
    <n v="883"/>
    <n v="50433"/>
    <s v="Billy Bradley"/>
    <s v="Air Cargo"/>
    <x v="1"/>
    <x v="3"/>
    <s v="Critical"/>
    <s v="Sauvignon Blanc"/>
    <x v="0"/>
    <x v="3"/>
    <s v="Mercer Canyons Chardonnay 2013"/>
    <s v="Extra Large Crate"/>
    <s v="Dubbo"/>
    <x v="485"/>
    <d v="2013-01-21T00:00:00"/>
    <n v="55"/>
    <n v="0.1"/>
    <n v="145.44999999999999"/>
    <n v="17.850000000000001"/>
    <n v="7999.7499999999991"/>
  </r>
  <r>
    <n v="884"/>
    <n v="50533"/>
    <s v="Jerry Allen"/>
    <s v="Road Cargo"/>
    <x v="0"/>
    <x v="1"/>
    <s v="Low"/>
    <s v="Pinot Noir"/>
    <x v="0"/>
    <x v="3"/>
    <s v="Veuve Clicquot Brut Yellow Label"/>
    <s v="Mini Crate"/>
    <s v="Burnie"/>
    <x v="486"/>
    <d v="2012-06-02T00:00:00"/>
    <n v="50"/>
    <n v="0.06"/>
    <n v="64.650000000000006"/>
    <n v="35"/>
    <n v="3232.5000000000005"/>
  </r>
  <r>
    <n v="885"/>
    <n v="50533"/>
    <s v="Jerry Allen"/>
    <s v="Air Cargo"/>
    <x v="2"/>
    <x v="1"/>
    <s v="Low"/>
    <s v="Champagne"/>
    <x v="0"/>
    <x v="3"/>
    <s v="La Playa Estate Cabernet Sauvignon Rose 2015"/>
    <s v="Small Crate"/>
    <s v="Burnie"/>
    <x v="486"/>
    <d v="2012-06-01T00:00:00"/>
    <n v="5"/>
    <n v="0"/>
    <n v="15.23"/>
    <n v="27.75"/>
    <n v="76.150000000000006"/>
  </r>
  <r>
    <n v="886"/>
    <n v="50656"/>
    <s v="Steve Brown"/>
    <s v="Express Road Cargo"/>
    <x v="0"/>
    <x v="1"/>
    <s v="Critical"/>
    <s v="Cabernet Sauvignon"/>
    <x v="0"/>
    <x v="3"/>
    <s v="Chateau d'Esclans Garrus Rose 2013"/>
    <s v="Large Crate"/>
    <s v="Devonport"/>
    <x v="487"/>
    <d v="2013-10-27T00:00:00"/>
    <n v="88"/>
    <n v="0"/>
    <n v="4.37"/>
    <n v="5.15"/>
    <n v="384.56"/>
  </r>
  <r>
    <n v="887"/>
    <n v="50656"/>
    <s v="Steve Brown"/>
    <s v="Air Cargo"/>
    <x v="2"/>
    <x v="1"/>
    <s v="Critical"/>
    <s v="Sangiovese Rose"/>
    <x v="0"/>
    <x v="3"/>
    <s v="Locations by Dave Phinney F Rose&quot;"/>
    <s v="Extra Large Crate"/>
    <s v="Hobart"/>
    <x v="488"/>
    <d v="2010-10-26T00:00:00"/>
    <n v="56"/>
    <n v="0.01"/>
    <n v="500.98"/>
    <n v="56"/>
    <n v="28054.880000000001"/>
  </r>
  <r>
    <n v="888"/>
    <n v="50656"/>
    <s v="Steve Brown"/>
    <s v="Express Road Cargo"/>
    <x v="2"/>
    <x v="1"/>
    <s v="Critical"/>
    <s v="Sangiovese Rose"/>
    <x v="0"/>
    <x v="3"/>
    <s v="Orin Swift Cellars Fragile Rose 2014"/>
    <s v="Large Crate"/>
    <s v="Burnie"/>
    <x v="487"/>
    <d v="2013-10-25T00:00:00"/>
    <n v="82"/>
    <n v="0.02"/>
    <n v="12.58"/>
    <n v="5.16"/>
    <n v="1031.56"/>
  </r>
  <r>
    <n v="889"/>
    <n v="50656"/>
    <s v="Steve Brown"/>
    <s v="Express Road Cargo"/>
    <x v="2"/>
    <x v="1"/>
    <s v="Critical"/>
    <s v="Cremant"/>
    <x v="0"/>
    <x v="3"/>
    <s v="Bertani Bertarose 2014"/>
    <s v="Full Container"/>
    <s v="Hobart"/>
    <x v="488"/>
    <d v="2010-10-26T00:00:00"/>
    <n v="27"/>
    <n v="0.1"/>
    <n v="7.7"/>
    <n v="3.68"/>
    <n v="207.9"/>
  </r>
  <r>
    <n v="890"/>
    <n v="50721"/>
    <s v="Billy Bradley"/>
    <s v="Express Road Cargo"/>
    <x v="0"/>
    <x v="3"/>
    <s v="High"/>
    <s v="Malbec"/>
    <x v="0"/>
    <x v="3"/>
    <s v="Marques de Caceres Rioja Rosado 2014"/>
    <s v="Large Crate"/>
    <s v="Campbeltown"/>
    <x v="161"/>
    <d v="2013-03-01T00:00:00"/>
    <n v="33"/>
    <n v="0.04"/>
    <n v="304.99"/>
    <n v="19.989999999999998"/>
    <n v="10064.67"/>
  </r>
  <r>
    <n v="891"/>
    <n v="50726"/>
    <s v="Stephen Cooper"/>
    <s v="Air Cargo"/>
    <x v="2"/>
    <x v="0"/>
    <s v="Low"/>
    <s v="Grenache Rose"/>
    <x v="0"/>
    <x v="3"/>
    <s v="Belle Glos Oeil de Perdrix Pinot Noir Blanc 2014"/>
    <s v="Extra Large Crate"/>
    <s v="Palmerston"/>
    <x v="233"/>
    <d v="2012-11-04T00:00:00"/>
    <n v="89"/>
    <n v="0"/>
    <n v="200.98"/>
    <n v="23.76"/>
    <n v="17887.219999999998"/>
  </r>
  <r>
    <n v="892"/>
    <n v="50726"/>
    <s v="Stephen Cooper"/>
    <s v="Road Cargo"/>
    <x v="0"/>
    <x v="0"/>
    <s v="Low"/>
    <s v="Zinfandel"/>
    <x v="0"/>
    <x v="3"/>
    <s v="Marques de Caceres Rioja Rosado 2014"/>
    <s v="Large Crate"/>
    <s v="Palmerston"/>
    <x v="233"/>
    <d v="2012-10-31T00:00:00"/>
    <n v="41"/>
    <n v="7.0000000000000007E-2"/>
    <n v="4.13"/>
    <n v="0.99"/>
    <n v="169.32999999999998"/>
  </r>
  <r>
    <n v="893"/>
    <n v="50917"/>
    <s v="Brian Morrison"/>
    <s v="Express Road Cargo"/>
    <x v="1"/>
    <x v="0"/>
    <s v="Low"/>
    <s v="Reisling"/>
    <x v="0"/>
    <x v="3"/>
    <s v="Dog Point Vineyard Sauvignon Blanc 2014"/>
    <s v="Standard Size Crate"/>
    <s v="Darwin"/>
    <x v="430"/>
    <d v="2010-07-25T00:00:00"/>
    <n v="40"/>
    <n v="0.02"/>
    <n v="43.98"/>
    <n v="1.99"/>
    <n v="1759.1999999999998"/>
  </r>
  <r>
    <n v="894"/>
    <n v="50945"/>
    <s v="Michelle Black"/>
    <s v="Express Road Cargo"/>
    <x v="1"/>
    <x v="0"/>
    <s v="Critical"/>
    <s v="Chardonnay"/>
    <x v="0"/>
    <x v="3"/>
    <s v="Villa Maria Private Bin Sauvignon Blanc 2015"/>
    <s v="Standard Size Crate"/>
    <s v="Darwin"/>
    <x v="489"/>
    <d v="2012-01-09T00:00:00"/>
    <n v="30"/>
    <n v="0.01"/>
    <n v="35.99"/>
    <n v="1.25"/>
    <n v="1079.7"/>
  </r>
  <r>
    <n v="895"/>
    <n v="51041"/>
    <s v="Anthony Rice"/>
    <s v="Express Road Cargo"/>
    <x v="1"/>
    <x v="1"/>
    <s v="High"/>
    <s v="Pinot Gris"/>
    <x v="0"/>
    <x v="3"/>
    <s v="Hewitson LuLu Sauvignon Blanc 2014"/>
    <s v="Large Crate"/>
    <s v="Devonport"/>
    <x v="490"/>
    <d v="2011-07-30T00:00:00"/>
    <n v="56"/>
    <n v="0.03"/>
    <n v="65.989999999999995"/>
    <n v="5.92"/>
    <n v="3695.4399999999996"/>
  </r>
  <r>
    <n v="896"/>
    <n v="51072"/>
    <s v="Frank Graham"/>
    <s v="Express Road Cargo"/>
    <x v="0"/>
    <x v="1"/>
    <s v="Critical"/>
    <s v="Shiraz"/>
    <x v="0"/>
    <x v="3"/>
    <s v="Chateau d'Esclans Garrus Rose 2013"/>
    <s v="Large Crate"/>
    <s v="Mount Gambier"/>
    <x v="491"/>
    <d v="2010-10-04T00:00:00"/>
    <n v="77"/>
    <n v="0"/>
    <n v="161.55000000000001"/>
    <n v="19.989999999999998"/>
    <n v="12439.35"/>
  </r>
  <r>
    <n v="897"/>
    <n v="51494"/>
    <s v="Charles Freeman"/>
    <s v="Express Road Cargo"/>
    <x v="1"/>
    <x v="1"/>
    <s v="Critical"/>
    <s v="Pinot Gris"/>
    <x v="0"/>
    <x v="3"/>
    <s v="Hewitson LuLu Sauvignon Blanc 2014"/>
    <s v="Loose Wrap"/>
    <s v="Launceston"/>
    <x v="349"/>
    <d v="2012-08-05T00:00:00"/>
    <n v="83"/>
    <n v="0.06"/>
    <n v="11.99"/>
    <n v="5.99"/>
    <n v="995.17000000000007"/>
  </r>
  <r>
    <n v="898"/>
    <n v="51559"/>
    <s v="Dorothy Morales"/>
    <s v="Express Road Cargo"/>
    <x v="0"/>
    <x v="2"/>
    <s v="Low"/>
    <s v="Sangiovese"/>
    <x v="0"/>
    <x v="3"/>
    <s v="Schramsberg Cremant Demi-Sec 2011"/>
    <s v="Standard Size Crate"/>
    <s v="Rockingham"/>
    <x v="365"/>
    <d v="2013-03-13T00:00:00"/>
    <n v="34"/>
    <n v="0.09"/>
    <n v="25.98"/>
    <n v="4.08"/>
    <n v="883.32"/>
  </r>
  <r>
    <n v="899"/>
    <n v="51620"/>
    <s v="Michelle Black"/>
    <s v="Express Road Cargo"/>
    <x v="0"/>
    <x v="3"/>
    <s v="Medium"/>
    <s v="Shiraz"/>
    <x v="0"/>
    <x v="3"/>
    <s v="Miraval Rose (1.5 Liter Magnum) 2014"/>
    <s v="Large Crate"/>
    <s v="Liverpool"/>
    <x v="278"/>
    <d v="2013-03-09T00:00:00"/>
    <n v="12"/>
    <n v="0.03"/>
    <n v="13.48"/>
    <n v="4.51"/>
    <n v="161.76"/>
  </r>
  <r>
    <n v="900"/>
    <n v="52003"/>
    <s v="Bonnie Walker"/>
    <s v="Air Cargo"/>
    <x v="2"/>
    <x v="3"/>
    <s v="Low"/>
    <s v="Cremant"/>
    <x v="0"/>
    <x v="3"/>
    <s v="Chateau d'Esclans Whispering Angel Rose 2014"/>
    <s v="Small Crate"/>
    <s v="Cessnock"/>
    <x v="492"/>
    <d v="2013-02-25T00:00:00"/>
    <n v="11"/>
    <n v="0.04"/>
    <n v="212.6"/>
    <n v="110.2"/>
    <n v="2338.6"/>
  </r>
  <r>
    <n v="901"/>
    <n v="52003"/>
    <s v="Bonnie Walker"/>
    <s v="Express Road Cargo"/>
    <x v="1"/>
    <x v="3"/>
    <s v="Low"/>
    <s v="Sauvignon Blanc"/>
    <x v="0"/>
    <x v="3"/>
    <s v="Villa Maria Private Bin Sauvignon Blanc 2015"/>
    <s v="Standard Size Crate"/>
    <s v="Orange"/>
    <x v="492"/>
    <d v="2013-02-18T00:00:00"/>
    <n v="2"/>
    <n v="0.1"/>
    <n v="55.99"/>
    <n v="5"/>
    <n v="111.98"/>
  </r>
  <r>
    <n v="902"/>
    <n v="52039"/>
    <s v="William Gilbert"/>
    <s v="Express Road Cargo"/>
    <x v="1"/>
    <x v="3"/>
    <s v="Critical"/>
    <s v="Reisling"/>
    <x v="0"/>
    <x v="3"/>
    <s v="Lucky Chardonnay 2012"/>
    <s v="Standard Size Crate"/>
    <s v="Blue Mountains"/>
    <x v="452"/>
    <d v="2013-08-04T00:00:00"/>
    <n v="96"/>
    <n v="0"/>
    <n v="40.98"/>
    <n v="1.99"/>
    <n v="3934.08"/>
  </r>
  <r>
    <n v="903"/>
    <n v="52322"/>
    <s v="Henry Sims"/>
    <s v="Express Road Cargo"/>
    <x v="0"/>
    <x v="1"/>
    <s v="Low"/>
    <s v="Pinot Noir"/>
    <x v="0"/>
    <x v="3"/>
    <s v="Chateau de Campuget Costieres de Nimes Tradition Rose 2015"/>
    <s v="Full Container"/>
    <s v="Geelong"/>
    <x v="493"/>
    <d v="2013-02-09T00:00:00"/>
    <n v="1"/>
    <n v="0.1"/>
    <n v="3.95"/>
    <n v="2"/>
    <n v="3.95"/>
  </r>
  <r>
    <n v="904"/>
    <n v="52389"/>
    <s v="Edward Thompson"/>
    <s v="Express Road Cargo"/>
    <x v="0"/>
    <x v="2"/>
    <s v="Critical"/>
    <s v="Pinot Noir"/>
    <x v="0"/>
    <x v="3"/>
    <s v="Louis Roederer Cristal Brut with Gift Box 2007"/>
    <s v="Standard Size Crate"/>
    <s v="Mandurah"/>
    <x v="419"/>
    <d v="2012-10-21T00:00:00"/>
    <n v="61"/>
    <n v="0.08"/>
    <n v="21.38"/>
    <n v="8.99"/>
    <n v="1304.1799999999998"/>
  </r>
  <r>
    <n v="905"/>
    <n v="52673"/>
    <s v="Stephen Cooper"/>
    <s v="Express Road Cargo"/>
    <x v="1"/>
    <x v="0"/>
    <s v="Medium"/>
    <s v="Pinot Gris"/>
    <x v="0"/>
    <x v="3"/>
    <s v="St. Supery Sauvignon Blanc 2015"/>
    <s v="Large Crate"/>
    <s v="Palmerston"/>
    <x v="494"/>
    <d v="2013-05-09T00:00:00"/>
    <n v="18"/>
    <n v="7.0000000000000007E-2"/>
    <n v="175.99"/>
    <n v="8.99"/>
    <n v="3167.82"/>
  </r>
  <r>
    <n v="906"/>
    <n v="52673"/>
    <s v="Stephen Cooper"/>
    <s v="Express Road Cargo"/>
    <x v="0"/>
    <x v="0"/>
    <s v="Medium"/>
    <s v="Zinfandel"/>
    <x v="0"/>
    <x v="3"/>
    <s v="Marques de Caceres Rioja Rosado 2014"/>
    <s v="Large Crate"/>
    <s v="Palmerston"/>
    <x v="494"/>
    <d v="2013-05-10T00:00:00"/>
    <n v="5"/>
    <n v="0.05"/>
    <n v="5.18"/>
    <n v="5.74"/>
    <n v="25.9"/>
  </r>
  <r>
    <n v="907"/>
    <n v="52737"/>
    <s v="Howard Bell"/>
    <s v="Road Cargo"/>
    <x v="0"/>
    <x v="2"/>
    <s v="High"/>
    <s v="Merlot"/>
    <x v="0"/>
    <x v="3"/>
    <s v="Roederer Estate Brut"/>
    <s v="Large Crate"/>
    <s v="Freemantle"/>
    <x v="495"/>
    <d v="2011-11-09T00:00:00"/>
    <n v="48"/>
    <n v="0.03"/>
    <n v="7.68"/>
    <n v="6.16"/>
    <n v="368.64"/>
  </r>
  <r>
    <n v="908"/>
    <n v="52743"/>
    <s v="Clarence Burns"/>
    <s v="Express Road Cargo"/>
    <x v="1"/>
    <x v="0"/>
    <s v="High"/>
    <s v="Sauvignon Blanc"/>
    <x v="0"/>
    <x v="3"/>
    <s v="Los Vascos Sauvignon Blanc 2015"/>
    <s v="Loose Wrap"/>
    <s v="Palmerston"/>
    <x v="496"/>
    <d v="2011-07-04T00:00:00"/>
    <n v="55"/>
    <n v="0.09"/>
    <n v="150.97999999999999"/>
    <n v="13.99"/>
    <n v="8303.9"/>
  </r>
  <r>
    <n v="909"/>
    <n v="52932"/>
    <s v="Henry Sims"/>
    <s v="Express Road Cargo"/>
    <x v="0"/>
    <x v="1"/>
    <s v="Low"/>
    <s v="Pinot Noir"/>
    <x v="0"/>
    <x v="3"/>
    <s v="Bertani Bertarose 2014"/>
    <s v="Large Crate"/>
    <s v="Melbourne"/>
    <x v="497"/>
    <d v="2013-05-17T00:00:00"/>
    <n v="4"/>
    <n v="0"/>
    <n v="6.48"/>
    <n v="6.6"/>
    <n v="25.92"/>
  </r>
  <r>
    <n v="910"/>
    <n v="52995"/>
    <s v="Daniel Bradley"/>
    <s v="Express Road Cargo"/>
    <x v="0"/>
    <x v="2"/>
    <s v="Not Specified"/>
    <s v="Zinfandel"/>
    <x v="0"/>
    <x v="3"/>
    <s v="Jean-Baptiste Adam Les Natures Cremant d'Alsace Brut"/>
    <s v="Large Crate"/>
    <s v="Mandurah"/>
    <x v="498"/>
    <d v="2013-03-15T00:00:00"/>
    <n v="8"/>
    <n v="0.03"/>
    <n v="3.36"/>
    <n v="6.27"/>
    <n v="26.88"/>
  </r>
  <r>
    <n v="911"/>
    <n v="53025"/>
    <s v="Charles Freeman"/>
    <s v="Express Road Cargo"/>
    <x v="0"/>
    <x v="1"/>
    <s v="Critical"/>
    <s v="Pinot Noir"/>
    <x v="0"/>
    <x v="3"/>
    <s v="Miraval Rose 2014"/>
    <s v="Large Crate"/>
    <s v="Launceston"/>
    <x v="499"/>
    <d v="2011-03-18T00:00:00"/>
    <n v="32"/>
    <n v="0.09"/>
    <n v="5.98"/>
    <n v="7.5"/>
    <n v="191.36"/>
  </r>
  <r>
    <n v="912"/>
    <n v="53060"/>
    <s v="Jeremy Mason"/>
    <s v="Express Road Cargo"/>
    <x v="1"/>
    <x v="0"/>
    <s v="Critical"/>
    <s v="Sauvignon Blanc"/>
    <x v="0"/>
    <x v="3"/>
    <s v="Angeline Sauvignon Blanc 2014"/>
    <s v="Large Crate"/>
    <s v="Palmerston"/>
    <x v="500"/>
    <d v="2011-03-24T00:00:00"/>
    <n v="36"/>
    <n v="0.1"/>
    <n v="20.95"/>
    <n v="5.99"/>
    <n v="754.19999999999993"/>
  </r>
  <r>
    <n v="913"/>
    <n v="53060"/>
    <s v="Jeremy Mason"/>
    <s v="Express Road Cargo"/>
    <x v="0"/>
    <x v="0"/>
    <s v="Critical"/>
    <s v="Sangiovese"/>
    <x v="0"/>
    <x v="3"/>
    <s v="Dopff &amp; Irion Cremant Rose Brut"/>
    <s v="Full Container"/>
    <s v="Darwin"/>
    <x v="500"/>
    <d v="2011-03-24T00:00:00"/>
    <n v="4"/>
    <n v="0.02"/>
    <n v="9.11"/>
    <n v="2.15"/>
    <n v="36.44"/>
  </r>
  <r>
    <n v="914"/>
    <n v="53153"/>
    <s v="Daniel Butler"/>
    <s v="Express Road Cargo"/>
    <x v="0"/>
    <x v="1"/>
    <s v="Critical"/>
    <s v="Shiraz"/>
    <x v="0"/>
    <x v="3"/>
    <s v="Pierre Sparr Cremant d'Alsace Reserve Brut Rose"/>
    <s v="Large Crate"/>
    <s v="Devonport"/>
    <x v="501"/>
    <d v="2010-09-24T00:00:00"/>
    <n v="53"/>
    <n v="0.1"/>
    <n v="20.27"/>
    <n v="3.99"/>
    <n v="1074.31"/>
  </r>
  <r>
    <n v="915"/>
    <n v="53248"/>
    <s v="Jose Gardner"/>
    <s v="Air Cargo"/>
    <x v="2"/>
    <x v="1"/>
    <s v="Critical"/>
    <s v="Sangiovese Rose"/>
    <x v="0"/>
    <x v="3"/>
    <s v="Gerard Bertrand Cote des Roses Rose 2014"/>
    <s v="Small Crate"/>
    <s v="Hobart"/>
    <x v="502"/>
    <d v="2011-10-30T00:00:00"/>
    <n v="13"/>
    <n v="0.06"/>
    <n v="348.21"/>
    <n v="40.19"/>
    <n v="4526.7299999999996"/>
  </r>
  <r>
    <n v="916"/>
    <n v="53285"/>
    <s v="Jesse Clark"/>
    <s v="Express Road Cargo"/>
    <x v="0"/>
    <x v="1"/>
    <s v="Critical"/>
    <s v="Shiraz"/>
    <x v="0"/>
    <x v="3"/>
    <s v="Belle Glos Oeil de Perdrix Pinot Noir Blanc 2014"/>
    <s v="Large Crate"/>
    <s v="Launceston"/>
    <x v="352"/>
    <d v="2013-05-26T00:00:00"/>
    <n v="8"/>
    <n v="0.04"/>
    <n v="165.98"/>
    <n v="19.989999999999998"/>
    <n v="1327.84"/>
  </r>
  <r>
    <n v="917"/>
    <n v="53314"/>
    <s v="Marie Morrison"/>
    <s v="Express Road Cargo"/>
    <x v="2"/>
    <x v="2"/>
    <s v="High"/>
    <s v="Champagne"/>
    <x v="0"/>
    <x v="3"/>
    <s v="Chateau d'Esclans Garrus Rose 2013"/>
    <s v="Large Crate"/>
    <s v="Busseltol"/>
    <x v="3"/>
    <d v="2011-09-19T00:00:00"/>
    <n v="60"/>
    <n v="0.01"/>
    <n v="78.69"/>
    <n v="19.989999999999998"/>
    <n v="4721.3999999999996"/>
  </r>
  <r>
    <n v="918"/>
    <n v="53314"/>
    <s v="Marie Morrison"/>
    <s v="Air Cargo"/>
    <x v="2"/>
    <x v="2"/>
    <s v="High"/>
    <s v="Sangiovese Rose"/>
    <x v="0"/>
    <x v="3"/>
    <s v="Miraval Rose 2014"/>
    <s v="Small Crate"/>
    <s v="Geraldton"/>
    <x v="3"/>
    <d v="2011-09-21T00:00:00"/>
    <n v="27"/>
    <n v="0.05"/>
    <n v="145.97999999999999"/>
    <n v="51.92"/>
    <n v="3941.4599999999996"/>
  </r>
  <r>
    <n v="919"/>
    <n v="53350"/>
    <s v="Anna Stephens"/>
    <s v="Express Road Cargo"/>
    <x v="0"/>
    <x v="1"/>
    <s v="High"/>
    <s v="Zinfandel"/>
    <x v="0"/>
    <x v="4"/>
    <s v="Pietradolce Etna Rosato 2014"/>
    <s v="Large Crate"/>
    <s v="Burnie"/>
    <x v="151"/>
    <d v="2013-06-14T00:00:00"/>
    <n v="36"/>
    <n v="0.08"/>
    <n v="315.98"/>
    <n v="19.989999999999998"/>
    <n v="11375.28"/>
  </r>
  <r>
    <n v="920"/>
    <n v="53410"/>
    <s v="Gary Porter"/>
    <s v="Express Road Cargo"/>
    <x v="0"/>
    <x v="3"/>
    <s v="Critical"/>
    <s v="Shiraz"/>
    <x v="0"/>
    <x v="4"/>
    <s v="Lucien Albrecht Cremant d'Alsace Brut Rose"/>
    <s v="Large Crate"/>
    <s v="Wagga Wagga"/>
    <x v="503"/>
    <d v="2010-08-09T00:00:00"/>
    <n v="79"/>
    <n v="0.08"/>
    <n v="14.81"/>
    <n v="13.32"/>
    <n v="1169.99"/>
  </r>
  <r>
    <n v="921"/>
    <n v="53411"/>
    <s v="Jose Gardner"/>
    <s v="Express Road Cargo"/>
    <x v="1"/>
    <x v="1"/>
    <s v="Critical"/>
    <s v="Pinot Gris"/>
    <x v="0"/>
    <x v="4"/>
    <s v="Dog Point Vineyard Sauvignon Blanc 2014"/>
    <s v="Large Crate"/>
    <s v="Hobart"/>
    <x v="504"/>
    <d v="2012-11-30T00:00:00"/>
    <n v="85"/>
    <n v="0.08"/>
    <n v="27.48"/>
    <n v="4"/>
    <n v="2335.8000000000002"/>
  </r>
  <r>
    <n v="922"/>
    <n v="53445"/>
    <s v="Victor Payne"/>
    <s v="Express Road Cargo"/>
    <x v="0"/>
    <x v="2"/>
    <s v="High"/>
    <s v="Sangiovese"/>
    <x v="0"/>
    <x v="4"/>
    <s v="Belle Glos Oeil de Perdrix Pinot Noir Blanc 2014"/>
    <s v="Standard Size Crate"/>
    <s v="Bunbury"/>
    <x v="505"/>
    <d v="2013-10-26T00:00:00"/>
    <n v="17"/>
    <n v="0.01"/>
    <n v="11.66"/>
    <n v="8.99"/>
    <n v="198.22"/>
  </r>
  <r>
    <n v="923"/>
    <n v="53445"/>
    <s v="Victor Payne"/>
    <s v="Express Road Cargo"/>
    <x v="0"/>
    <x v="2"/>
    <s v="High"/>
    <s v="Malbec"/>
    <x v="0"/>
    <x v="4"/>
    <s v="Moet &amp; Chandon Imperial"/>
    <s v="Full Container"/>
    <s v="Perth"/>
    <x v="505"/>
    <d v="2013-10-26T00:00:00"/>
    <n v="44"/>
    <n v="0.02"/>
    <n v="3.29"/>
    <n v="1.35"/>
    <n v="144.76"/>
  </r>
  <r>
    <n v="924"/>
    <n v="53476"/>
    <s v="Timothy Powell"/>
    <s v="Express Road Cargo"/>
    <x v="0"/>
    <x v="1"/>
    <s v="Neutral"/>
    <s v="Sangiovese"/>
    <x v="0"/>
    <x v="4"/>
    <s v="Moet &amp; Chandon Imperial"/>
    <s v="Large Crate"/>
    <s v="Port Adelaide"/>
    <x v="506"/>
    <d v="2010-06-11T00:00:00"/>
    <n v="21"/>
    <n v="0.04"/>
    <n v="35.44"/>
    <n v="5.09"/>
    <n v="744.24"/>
  </r>
  <r>
    <n v="925"/>
    <n v="53476"/>
    <s v="Timothy Powell"/>
    <s v="Express Road Cargo"/>
    <x v="0"/>
    <x v="1"/>
    <s v="Neutral"/>
    <s v="Pinot Noir"/>
    <x v="0"/>
    <x v="4"/>
    <s v="Dom Perignon 2006"/>
    <s v="Full Container"/>
    <s v="Canberra"/>
    <x v="506"/>
    <d v="2010-06-14T00:00:00"/>
    <n v="36"/>
    <n v="0.08"/>
    <n v="3.98"/>
    <n v="0.7"/>
    <n v="143.28"/>
  </r>
  <r>
    <n v="926"/>
    <n v="53476"/>
    <s v="Timothy Powell"/>
    <s v="Express Road Cargo"/>
    <x v="0"/>
    <x v="1"/>
    <s v="Neutral"/>
    <s v="Sangiovese"/>
    <x v="0"/>
    <x v="4"/>
    <s v="Chateau de Campuget Costieres de Nimes Tradition Rose 2015"/>
    <s v="Full Container"/>
    <s v="Victor Harbor"/>
    <x v="506"/>
    <d v="2010-06-12T00:00:00"/>
    <n v="71"/>
    <n v="0.01"/>
    <n v="1.76"/>
    <n v="0.7"/>
    <n v="124.96"/>
  </r>
  <r>
    <n v="927"/>
    <n v="53476"/>
    <s v="Timothy Powell"/>
    <s v="Road Cargo"/>
    <x v="0"/>
    <x v="1"/>
    <s v="Neutral"/>
    <s v="Pinot Noir"/>
    <x v="0"/>
    <x v="4"/>
    <s v="Sutter Home Pink Moscato"/>
    <s v="Large Crate"/>
    <s v="Port Adelaide"/>
    <x v="506"/>
    <d v="2010-06-11T00:00:00"/>
    <n v="63"/>
    <n v="0.01"/>
    <n v="193.17"/>
    <n v="19.989999999999998"/>
    <n v="12169.71"/>
  </r>
  <r>
    <n v="928"/>
    <n v="53953"/>
    <s v="John Watkins"/>
    <s v="Express Road Cargo"/>
    <x v="0"/>
    <x v="2"/>
    <s v="Not Specified"/>
    <s v="Malbec"/>
    <x v="0"/>
    <x v="4"/>
    <s v="Laurent-Perrier Brut Millesime 2006"/>
    <s v="Full Container"/>
    <s v="Freemantle"/>
    <x v="325"/>
    <d v="2010-03-28T00:00:00"/>
    <n v="36"/>
    <n v="7.0000000000000007E-2"/>
    <n v="8.9499999999999993"/>
    <n v="2.0099999999999998"/>
    <n v="322.2"/>
  </r>
  <r>
    <n v="929"/>
    <n v="54053"/>
    <s v="Bobby Myers"/>
    <s v="Road Cargo"/>
    <x v="1"/>
    <x v="2"/>
    <s v="High"/>
    <s v="Chardonnay"/>
    <x v="0"/>
    <x v="4"/>
    <s v="Grgich Hills Chardonnay 2012"/>
    <s v="Standard Size Crate"/>
    <s v="Rockingham"/>
    <x v="18"/>
    <d v="2013-02-15T00:00:00"/>
    <n v="18"/>
    <n v="0.06"/>
    <n v="55.99"/>
    <n v="5"/>
    <n v="1007.82"/>
  </r>
  <r>
    <n v="930"/>
    <n v="54053"/>
    <s v="Bobby Myers"/>
    <s v="Express Road Cargo"/>
    <x v="1"/>
    <x v="2"/>
    <s v="High"/>
    <s v="Chardonnay"/>
    <x v="0"/>
    <x v="4"/>
    <s v="Grgich Hills Chardonnay 2012"/>
    <s v="Large Crate"/>
    <s v="Freemantle"/>
    <x v="18"/>
    <d v="2013-02-15T00:00:00"/>
    <n v="34"/>
    <n v="0.03"/>
    <n v="200.99"/>
    <n v="8.08"/>
    <n v="6833.66"/>
  </r>
  <r>
    <n v="931"/>
    <n v="54145"/>
    <s v="Henry Sims"/>
    <s v="Express Road Cargo"/>
    <x v="2"/>
    <x v="1"/>
    <s v="Low"/>
    <s v="Sangiovese Rose"/>
    <x v="0"/>
    <x v="4"/>
    <s v="Bertani Bertarose 2014"/>
    <s v="Large Crate"/>
    <s v="Ballarat"/>
    <x v="507"/>
    <d v="2011-01-02T00:00:00"/>
    <n v="34"/>
    <n v="0.1"/>
    <n v="2.08"/>
    <n v="5.33"/>
    <n v="70.72"/>
  </r>
  <r>
    <n v="932"/>
    <n v="54146"/>
    <s v="Jose Price"/>
    <s v="Express Road Cargo"/>
    <x v="1"/>
    <x v="3"/>
    <s v="Low"/>
    <s v="Pinot Gris"/>
    <x v="0"/>
    <x v="4"/>
    <s v="Dog Point Vineyard Sauvignon Blanc 2014"/>
    <s v="Standard Size Crate"/>
    <s v="Cessnock"/>
    <x v="307"/>
    <d v="2011-10-23T00:00:00"/>
    <n v="5"/>
    <n v="0.06"/>
    <n v="40.96"/>
    <n v="1.99"/>
    <n v="204.8"/>
  </r>
  <r>
    <n v="933"/>
    <n v="54181"/>
    <s v="Eugene Harrison"/>
    <s v="Air Cargo"/>
    <x v="1"/>
    <x v="1"/>
    <s v="High"/>
    <s v="Sauvignon Blanc"/>
    <x v="0"/>
    <x v="4"/>
    <s v="Angeline Sauvignon Blanc 2014"/>
    <s v="Extra Large Crate"/>
    <s v="Burnie"/>
    <x v="508"/>
    <d v="2013-05-20T00:00:00"/>
    <n v="16"/>
    <n v="0.03"/>
    <n v="213.45"/>
    <n v="14.7"/>
    <n v="3415.2"/>
  </r>
  <r>
    <n v="934"/>
    <n v="54304"/>
    <s v="Charles Freeman"/>
    <s v="Express Road Cargo"/>
    <x v="0"/>
    <x v="1"/>
    <s v="High"/>
    <s v="Pinot Noir"/>
    <x v="0"/>
    <x v="4"/>
    <s v="La Playa Estate Cabernet Sauvignon Rose 2015"/>
    <s v="Large Crate"/>
    <s v="Launceston"/>
    <x v="353"/>
    <d v="2011-02-19T00:00:00"/>
    <n v="11"/>
    <n v="0.03"/>
    <n v="48.58"/>
    <n v="3.99"/>
    <n v="534.38"/>
  </r>
  <r>
    <n v="935"/>
    <n v="54369"/>
    <s v="Kenneth Butler"/>
    <s v="Road Cargo"/>
    <x v="1"/>
    <x v="3"/>
    <s v="Not Specified"/>
    <s v="Sauvignon Blanc"/>
    <x v="0"/>
    <x v="4"/>
    <s v="Robert Oatley Signature Chardonnay 2013"/>
    <s v="Standard Size Crate"/>
    <s v="Cessnock"/>
    <x v="509"/>
    <d v="2010-03-04T00:00:00"/>
    <n v="47"/>
    <n v="0"/>
    <n v="8.33"/>
    <n v="1.99"/>
    <n v="391.51"/>
  </r>
  <r>
    <n v="936"/>
    <n v="54497"/>
    <s v="Timothy Hernandez"/>
    <s v="Express Road Cargo"/>
    <x v="0"/>
    <x v="2"/>
    <s v="Not Specified"/>
    <s v="Shiraz"/>
    <x v="0"/>
    <x v="4"/>
    <s v="Locations by Dave Phinney F Rose"/>
    <s v="Large Crate"/>
    <s v="Rockingham"/>
    <x v="510"/>
    <d v="2011-01-22T00:00:00"/>
    <n v="1"/>
    <n v="7.0000000000000007E-2"/>
    <n v="142.86000000000001"/>
    <n v="19.989999999999998"/>
    <n v="142.86000000000001"/>
  </r>
  <r>
    <n v="937"/>
    <n v="54563"/>
    <s v="Gary Knight"/>
    <s v="Express Road Cargo"/>
    <x v="2"/>
    <x v="1"/>
    <s v="Critical"/>
    <s v="Sangiovese Rose"/>
    <x v="0"/>
    <x v="4"/>
    <s v="Domaine Lafond Roc-Epine Tavel Rose 2014"/>
    <s v="Standard Size Crate"/>
    <s v="Hobart"/>
    <x v="511"/>
    <d v="2011-10-06T00:00:00"/>
    <n v="43"/>
    <n v="0.01"/>
    <n v="20.239999999999998"/>
    <n v="8.99"/>
    <n v="870.31999999999994"/>
  </r>
  <r>
    <n v="938"/>
    <n v="54567"/>
    <s v="Juan Smith"/>
    <s v="Express Road Cargo"/>
    <x v="2"/>
    <x v="2"/>
    <s v="Medium"/>
    <s v="Grenache Rose"/>
    <x v="0"/>
    <x v="4"/>
    <s v="Miraval Rose 2014"/>
    <s v="Large Crate"/>
    <s v="Bunbury"/>
    <x v="238"/>
    <d v="2010-08-04T00:00:00"/>
    <n v="56"/>
    <n v="0.09"/>
    <n v="6.28"/>
    <n v="5.41"/>
    <n v="351.68"/>
  </r>
  <r>
    <n v="939"/>
    <n v="54592"/>
    <s v="Bobby Hayes"/>
    <s v="Air Cargo"/>
    <x v="2"/>
    <x v="2"/>
    <s v="Low"/>
    <s v="Sangiovese Rose"/>
    <x v="0"/>
    <x v="4"/>
    <s v="Miraval Rose 2014"/>
    <s v="Small Crate"/>
    <s v="Mandurah"/>
    <x v="455"/>
    <d v="2012-06-16T00:00:00"/>
    <n v="46"/>
    <n v="0.05"/>
    <n v="70.98"/>
    <n v="26.85"/>
    <n v="3265.0800000000004"/>
  </r>
  <r>
    <n v="940"/>
    <n v="54592"/>
    <s v="Bobby Hayes"/>
    <s v="Express Road Cargo"/>
    <x v="2"/>
    <x v="2"/>
    <s v="Low"/>
    <s v="Champagne"/>
    <x v="0"/>
    <x v="4"/>
    <s v="Gerard Bertrand Cote des Roses Rose 2014"/>
    <s v="Large Crate"/>
    <s v="Freemantle"/>
    <x v="455"/>
    <d v="2012-06-14T00:00:00"/>
    <n v="56"/>
    <n v="0.03"/>
    <n v="4.18"/>
    <n v="6.92"/>
    <n v="234.07999999999998"/>
  </r>
  <r>
    <n v="941"/>
    <n v="54595"/>
    <s v="Bobby Hayes"/>
    <s v="Express Road Cargo"/>
    <x v="0"/>
    <x v="2"/>
    <s v="Medium"/>
    <s v="Malbec"/>
    <x v="0"/>
    <x v="4"/>
    <s v="Lucien Albrecht Cremant d'Alsace Brut"/>
    <s v="Standard Size Crate"/>
    <s v="Albany"/>
    <x v="512"/>
    <d v="2013-04-30T00:00:00"/>
    <n v="30"/>
    <n v="0.02"/>
    <n v="8.34"/>
    <n v="2.64"/>
    <n v="250.2"/>
  </r>
  <r>
    <n v="942"/>
    <n v="54595"/>
    <s v="Bobby Hayes"/>
    <s v="Air Cargo"/>
    <x v="2"/>
    <x v="2"/>
    <s v="Medium"/>
    <s v="Grenache Rose"/>
    <x v="0"/>
    <x v="4"/>
    <s v="Domaine Lafond Roc-Epine Tavel Rose 2014"/>
    <s v="Extra Large Crate"/>
    <s v="Perth"/>
    <x v="513"/>
    <d v="2010-05-01T00:00:00"/>
    <n v="41"/>
    <n v="0.09"/>
    <n v="130.97999999999999"/>
    <n v="30"/>
    <n v="5370.1799999999994"/>
  </r>
  <r>
    <n v="943"/>
    <n v="54628"/>
    <s v="Jack Patterson"/>
    <s v="Express Road Cargo"/>
    <x v="1"/>
    <x v="1"/>
    <s v="High"/>
    <s v="Pinot Gris"/>
    <x v="0"/>
    <x v="4"/>
    <s v="Mercer Canyons Chardonnay 2013"/>
    <s v="Standard Size Crate"/>
    <s v="Devonport"/>
    <x v="514"/>
    <d v="2011-06-06T00:00:00"/>
    <n v="32"/>
    <n v="7.0000000000000007E-2"/>
    <n v="22.98"/>
    <n v="1.99"/>
    <n v="735.36"/>
  </r>
  <r>
    <n v="944"/>
    <n v="54753"/>
    <s v="Gary Porter"/>
    <s v="Express Road Cargo"/>
    <x v="1"/>
    <x v="3"/>
    <s v="Medium"/>
    <s v="Sauvignon Blanc"/>
    <x v="0"/>
    <x v="4"/>
    <s v="Chardonnais Napa Valley Chardonnay 2013"/>
    <s v="Large Crate"/>
    <s v="Blue Mountains"/>
    <x v="53"/>
    <d v="2013-04-19T00:00:00"/>
    <n v="36"/>
    <n v="0.06"/>
    <n v="155.99"/>
    <n v="3.9"/>
    <n v="5615.64"/>
  </r>
  <r>
    <n v="945"/>
    <n v="54914"/>
    <s v="Fred Reid"/>
    <s v="Express Road Cargo"/>
    <x v="0"/>
    <x v="3"/>
    <s v="Critical"/>
    <s v="Pinot Noir"/>
    <x v="0"/>
    <x v="4"/>
    <s v="Pierre Sparr Cremant d'Alsace Reserve Brut Rose"/>
    <s v="Large Crate"/>
    <s v="Orange"/>
    <x v="515"/>
    <d v="2012-08-29T00:00:00"/>
    <n v="63"/>
    <n v="0.06"/>
    <n v="5.98"/>
    <n v="5.46"/>
    <n v="376.74"/>
  </r>
  <r>
    <n v="946"/>
    <n v="54914"/>
    <s v="Fred Reid"/>
    <s v="Express Road Cargo"/>
    <x v="0"/>
    <x v="3"/>
    <s v="Critical"/>
    <s v="Cabernet Sauvignon"/>
    <x v="0"/>
    <x v="4"/>
    <s v="Lucien Albrecht Cremant d'Alsace Brut Rose"/>
    <s v="Loose Wrap"/>
    <s v="Queanbeyan"/>
    <x v="515"/>
    <d v="2012-08-30T00:00:00"/>
    <n v="14"/>
    <n v="0.06"/>
    <n v="12.44"/>
    <n v="6.27"/>
    <n v="174.16"/>
  </r>
  <r>
    <n v="947"/>
    <n v="54949"/>
    <s v="Thomas Parker"/>
    <s v="Express Road Cargo"/>
    <x v="0"/>
    <x v="2"/>
    <s v="Low"/>
    <s v="Pinot Noir"/>
    <x v="0"/>
    <x v="4"/>
    <s v="Laurent-Perrier Brut Rose"/>
    <s v="Large Crate"/>
    <s v="Bunbury"/>
    <x v="108"/>
    <d v="2010-08-15T00:00:00"/>
    <n v="58"/>
    <n v="0.08"/>
    <n v="6.48"/>
    <n v="6.81"/>
    <n v="375.84000000000003"/>
  </r>
  <r>
    <n v="948"/>
    <n v="54949"/>
    <s v="Thomas Parker"/>
    <s v="Air Cargo"/>
    <x v="0"/>
    <x v="2"/>
    <s v="Low"/>
    <s v="Shiraz"/>
    <x v="0"/>
    <x v="4"/>
    <s v="Domaine Lafage Miraflors Rose 2013"/>
    <s v="Extra Large Crate"/>
    <s v="Mandurah"/>
    <x v="108"/>
    <d v="2010-08-17T00:00:00"/>
    <n v="13"/>
    <n v="0.09"/>
    <n v="20.98"/>
    <n v="53.03"/>
    <n v="272.74"/>
  </r>
  <r>
    <n v="949"/>
    <n v="55269"/>
    <s v="Jerry Allen"/>
    <s v="Express Road Cargo"/>
    <x v="0"/>
    <x v="1"/>
    <s v="Medium"/>
    <s v="Sangiovese"/>
    <x v="0"/>
    <x v="4"/>
    <s v="Orin Swift Cellars Fragile Rose 2014"/>
    <s v="Large Crate"/>
    <s v="Burnie"/>
    <x v="516"/>
    <d v="2011-03-08T00:00:00"/>
    <n v="1"/>
    <n v="0"/>
    <n v="30.98"/>
    <n v="17.079999999999998"/>
    <n v="30.98"/>
  </r>
  <r>
    <n v="950"/>
    <n v="55300"/>
    <s v="Brian Morrison"/>
    <s v="Express Road Cargo"/>
    <x v="0"/>
    <x v="0"/>
    <s v="High"/>
    <s v="Pinot Noir"/>
    <x v="0"/>
    <x v="4"/>
    <s v="Sutter Home Pink Moscato"/>
    <s v="Large Crate"/>
    <s v="Darwin"/>
    <x v="517"/>
    <d v="2010-02-22T00:00:00"/>
    <n v="37"/>
    <n v="0.03"/>
    <n v="4.0599999999999996"/>
    <n v="6.89"/>
    <n v="150.22"/>
  </r>
  <r>
    <n v="951"/>
    <n v="55300"/>
    <s v="Brian Morrison"/>
    <s v="Express Road Cargo"/>
    <x v="0"/>
    <x v="0"/>
    <s v="High"/>
    <s v="Malbec"/>
    <x v="0"/>
    <x v="4"/>
    <s v="Louis Roederer Cristal Brut with Gift Box 2007"/>
    <s v="Large Crate"/>
    <s v="Darwin"/>
    <x v="517"/>
    <d v="2010-02-21T00:00:00"/>
    <n v="48"/>
    <n v="0.01"/>
    <n v="3.75"/>
    <n v="0.5"/>
    <n v="180"/>
  </r>
  <r>
    <n v="952"/>
    <n v="55300"/>
    <s v="Brian Morrison"/>
    <s v="Express Road Cargo"/>
    <x v="2"/>
    <x v="0"/>
    <s v="High"/>
    <s v="Cremant"/>
    <x v="0"/>
    <x v="4"/>
    <s v="Pietradolce Etna Rosato 2014"/>
    <s v="Mini Crate"/>
    <s v="Darwin"/>
    <x v="517"/>
    <d v="2010-02-22T00:00:00"/>
    <n v="31"/>
    <n v="0.02"/>
    <n v="10.68"/>
    <n v="13.04"/>
    <n v="331.08"/>
  </r>
  <r>
    <n v="953"/>
    <n v="55392"/>
    <s v="Cynthia Porter"/>
    <s v="Express Road Cargo"/>
    <x v="0"/>
    <x v="2"/>
    <s v="Critical"/>
    <s v="Pinot Noir"/>
    <x v="0"/>
    <x v="4"/>
    <s v="Louis Roederer Cristal Brut 2006"/>
    <s v="Full Container"/>
    <s v="Bunbury"/>
    <x v="518"/>
    <d v="2010-06-07T00:00:00"/>
    <n v="30"/>
    <n v="0.02"/>
    <n v="6.47"/>
    <n v="1.22"/>
    <n v="194.1"/>
  </r>
  <r>
    <n v="954"/>
    <n v="55392"/>
    <s v="Cynthia Porter"/>
    <s v="Express Road Cargo"/>
    <x v="0"/>
    <x v="2"/>
    <s v="Critical"/>
    <s v="Zinfandel"/>
    <x v="0"/>
    <x v="4"/>
    <s v="Bollinger Brut Special Cuvee"/>
    <s v="Full Container"/>
    <s v="Freemantle"/>
    <x v="518"/>
    <d v="2010-06-08T00:00:00"/>
    <n v="59"/>
    <n v="7.0000000000000007E-2"/>
    <n v="2.84"/>
    <n v="0.93"/>
    <n v="167.56"/>
  </r>
  <r>
    <n v="955"/>
    <n v="55713"/>
    <s v="Jesse Gomez"/>
    <s v="Air Cargo"/>
    <x v="2"/>
    <x v="1"/>
    <s v="High"/>
    <s v="Champagne"/>
    <x v="0"/>
    <x v="4"/>
    <s v="Pietradolce Etna Rosato 2014"/>
    <s v="Extra Large Crate"/>
    <s v="Launceston"/>
    <x v="381"/>
    <d v="2010-02-04T00:00:00"/>
    <n v="49"/>
    <n v="0.09"/>
    <n v="122.99"/>
    <n v="70.2"/>
    <n v="6026.5099999999993"/>
  </r>
  <r>
    <n v="956"/>
    <n v="55813"/>
    <s v="Richard Garcia"/>
    <s v="Express Road Cargo"/>
    <x v="2"/>
    <x v="0"/>
    <s v="Low"/>
    <s v="Grenache Rose"/>
    <x v="0"/>
    <x v="4"/>
    <s v="Gerard Bertrand Cote des Roses Rose 2014"/>
    <s v="Full Container"/>
    <s v="Darwin"/>
    <x v="519"/>
    <d v="2013-07-28T00:00:00"/>
    <n v="55"/>
    <n v="0.08"/>
    <n v="70.709999999999994"/>
    <n v="37.58"/>
    <n v="3889.0499999999997"/>
  </r>
  <r>
    <n v="957"/>
    <n v="55874"/>
    <s v="Joshua Gutierrez"/>
    <s v="Express Road Cargo"/>
    <x v="0"/>
    <x v="1"/>
    <s v="Medium"/>
    <s v="Shiraz"/>
    <x v="0"/>
    <x v="4"/>
    <s v="Laurent-Perrier Brut Millesime 2006"/>
    <s v="Large Crate"/>
    <s v="Victor Harbor"/>
    <x v="313"/>
    <d v="2010-02-17T00:00:00"/>
    <n v="28"/>
    <n v="0"/>
    <n v="7.1"/>
    <n v="6.05"/>
    <n v="198.79999999999998"/>
  </r>
  <r>
    <n v="958"/>
    <n v="55874"/>
    <s v="Joshua Gutierrez"/>
    <s v="Road Cargo"/>
    <x v="1"/>
    <x v="1"/>
    <s v="Medium"/>
    <s v="Reisling"/>
    <x v="0"/>
    <x v="4"/>
    <s v="Robert Oatley Sauvignon Blanc 2013"/>
    <s v="Standard Size Crate"/>
    <s v="Victor Harbor"/>
    <x v="313"/>
    <d v="2010-02-18T00:00:00"/>
    <n v="41"/>
    <n v="0.01"/>
    <n v="4.9800000000000004"/>
    <n v="4.62"/>
    <n v="204.18"/>
  </r>
  <r>
    <n v="959"/>
    <n v="55874"/>
    <s v="Joshua Gutierrez"/>
    <s v="Express Road Cargo"/>
    <x v="0"/>
    <x v="1"/>
    <s v="Medium"/>
    <s v="Pinot Noir"/>
    <x v="0"/>
    <x v="4"/>
    <s v="Miraval Rose (1.5 Liter Magnum) 2014"/>
    <s v="Large Crate"/>
    <s v="Port Adelaide"/>
    <x v="313"/>
    <d v="2010-02-16T00:00:00"/>
    <n v="24"/>
    <n v="0.06"/>
    <n v="5.68"/>
    <n v="1.39"/>
    <n v="136.32"/>
  </r>
  <r>
    <n v="960"/>
    <n v="55908"/>
    <s v="Larry Baker"/>
    <s v="Express Road Cargo"/>
    <x v="0"/>
    <x v="1"/>
    <s v="High"/>
    <s v="Zinfandel"/>
    <x v="0"/>
    <x v="2"/>
    <s v="Barnard Griffin Rose of Sangiovese 2014"/>
    <s v="Large Crate"/>
    <s v="Hobart"/>
    <x v="434"/>
    <d v="2013-05-24T00:00:00"/>
    <n v="57"/>
    <n v="0.03"/>
    <n v="42.8"/>
    <n v="2.99"/>
    <n v="2439.6"/>
  </r>
  <r>
    <n v="961"/>
    <n v="55968"/>
    <s v="Catherine Frazier"/>
    <s v="Express Road Cargo"/>
    <x v="0"/>
    <x v="2"/>
    <s v="Low"/>
    <s v="Malbec"/>
    <x v="0"/>
    <x v="2"/>
    <s v="Marques de Caceres Rioja Rosado 2014"/>
    <s v="Full Container"/>
    <s v="Busseltol"/>
    <x v="393"/>
    <d v="2013-10-02T00:00:00"/>
    <n v="84"/>
    <n v="0.05"/>
    <n v="1.82"/>
    <n v="1"/>
    <n v="152.88"/>
  </r>
  <r>
    <n v="962"/>
    <n v="56001"/>
    <s v="Howard Bell"/>
    <s v="Road Cargo"/>
    <x v="0"/>
    <x v="2"/>
    <s v="Low"/>
    <s v="Pinot Noir"/>
    <x v="0"/>
    <x v="2"/>
    <s v="Laurent-Perrier Brut Rose"/>
    <s v="Large Crate"/>
    <s v="Mandurah"/>
    <x v="520"/>
    <d v="2011-04-16T00:00:00"/>
    <n v="17"/>
    <n v="0.08"/>
    <n v="6.48"/>
    <n v="7.37"/>
    <n v="110.16000000000001"/>
  </r>
  <r>
    <n v="963"/>
    <n v="56039"/>
    <s v="Joshua Gutierrez"/>
    <s v="Express Road Cargo"/>
    <x v="0"/>
    <x v="1"/>
    <s v="Low"/>
    <s v="Merlot"/>
    <x v="0"/>
    <x v="2"/>
    <s v="Roederer Estate Brut"/>
    <s v="Large Crate"/>
    <s v="Canberra"/>
    <x v="521"/>
    <d v="2012-11-30T00:00:00"/>
    <n v="78"/>
    <n v="7.0000000000000007E-2"/>
    <n v="6.68"/>
    <n v="5.2"/>
    <n v="521.04"/>
  </r>
  <r>
    <n v="964"/>
    <n v="56166"/>
    <s v="Eric Wagner"/>
    <s v="Express Road Cargo"/>
    <x v="0"/>
    <x v="2"/>
    <s v="Critical"/>
    <s v="Cabernet Sauvignon"/>
    <x v="0"/>
    <x v="2"/>
    <s v="Laurent-Perrier Brut Rose"/>
    <s v="Loose Wrap"/>
    <s v="Busseltol"/>
    <x v="522"/>
    <d v="2011-08-06T00:00:00"/>
    <n v="81"/>
    <n v="0.08"/>
    <n v="14.42"/>
    <n v="6.75"/>
    <n v="1168.02"/>
  </r>
  <r>
    <n v="965"/>
    <n v="56166"/>
    <s v="Eric Wagner"/>
    <s v="Air Cargo"/>
    <x v="2"/>
    <x v="2"/>
    <s v="Critical"/>
    <s v="Sangiovese Rose"/>
    <x v="0"/>
    <x v="2"/>
    <s v="Chateau d'Esclans Whispering Angel Rose 2014"/>
    <s v="Extra Large Crate"/>
    <s v="Albany"/>
    <x v="522"/>
    <d v="2011-08-05T00:00:00"/>
    <n v="2"/>
    <n v="0.08"/>
    <n v="100.89"/>
    <n v="42"/>
    <n v="201.78"/>
  </r>
  <r>
    <n v="966"/>
    <n v="56452"/>
    <s v="Bonnie Walker"/>
    <s v="Air Cargo"/>
    <x v="2"/>
    <x v="3"/>
    <s v="Not Specified"/>
    <s v="Sangiovese Rose"/>
    <x v="0"/>
    <x v="2"/>
    <s v="Chateau de Campuget Costieres de Nimes Tradition Rose 2015"/>
    <s v="Small Crate"/>
    <s v="Queanbeyan"/>
    <x v="476"/>
    <d v="2010-02-15T00:00:00"/>
    <n v="34"/>
    <n v="0"/>
    <n v="236.97"/>
    <n v="59.24"/>
    <n v="8056.98"/>
  </r>
  <r>
    <n v="967"/>
    <n v="56486"/>
    <s v="Tina Washington"/>
    <s v="Express Road Cargo"/>
    <x v="0"/>
    <x v="2"/>
    <s v="Critical"/>
    <s v="Merlot"/>
    <x v="0"/>
    <x v="2"/>
    <s v="Sutter Home Pink Moscato"/>
    <s v="Large Crate"/>
    <s v="Mandurah"/>
    <x v="523"/>
    <d v="2010-05-29T00:00:00"/>
    <n v="16"/>
    <n v="0.03"/>
    <n v="5.98"/>
    <n v="5.35"/>
    <n v="95.68"/>
  </r>
  <r>
    <n v="968"/>
    <n v="56610"/>
    <s v="Charles Freeman"/>
    <s v="Road Cargo"/>
    <x v="1"/>
    <x v="1"/>
    <s v="Medium"/>
    <s v="Sauvignon Blanc"/>
    <x v="0"/>
    <x v="2"/>
    <s v="Grgich Hills Chardonnay 2012"/>
    <s v="Large Crate"/>
    <s v="Burnie"/>
    <x v="516"/>
    <d v="2011-03-07T00:00:00"/>
    <n v="20"/>
    <n v="0.08"/>
    <n v="43.22"/>
    <n v="4"/>
    <n v="864.4"/>
  </r>
  <r>
    <n v="969"/>
    <n v="56646"/>
    <s v="Eugene Harrison"/>
    <s v="Express Road Cargo"/>
    <x v="1"/>
    <x v="1"/>
    <s v="Critical"/>
    <s v="Sauvignon Blanc"/>
    <x v="0"/>
    <x v="2"/>
    <s v="Giesen Sauvignon Blanc 2014"/>
    <s v="Large Crate"/>
    <s v="Hobart"/>
    <x v="524"/>
    <d v="2011-05-20T00:00:00"/>
    <n v="59"/>
    <n v="0.04"/>
    <n v="125.99"/>
    <n v="2.5"/>
    <n v="7433.41"/>
  </r>
  <r>
    <n v="970"/>
    <n v="56710"/>
    <s v="Albert Hill"/>
    <s v="Express Road Cargo"/>
    <x v="0"/>
    <x v="2"/>
    <s v="Not Specified"/>
    <s v="Malbec"/>
    <x v="0"/>
    <x v="2"/>
    <s v="Lucien Albrecht Cremant d'Alsace Brut Rose"/>
    <s v="Large Crate"/>
    <s v="Mandurah"/>
    <x v="239"/>
    <d v="2011-05-12T00:00:00"/>
    <n v="49"/>
    <n v="0.02"/>
    <n v="13.43"/>
    <n v="5.5"/>
    <n v="658.06999999999994"/>
  </r>
  <r>
    <n v="971"/>
    <n v="56710"/>
    <s v="Albert Hill"/>
    <s v="Express Road Cargo"/>
    <x v="1"/>
    <x v="2"/>
    <s v="Not Specified"/>
    <s v="Chardonnay"/>
    <x v="0"/>
    <x v="2"/>
    <s v="Chardonnais Napa Valley Chardonnay 2013"/>
    <s v="Large Crate"/>
    <s v="Perth"/>
    <x v="239"/>
    <d v="2011-05-12T00:00:00"/>
    <n v="23"/>
    <n v="0.08"/>
    <n v="65.989999999999995"/>
    <n v="3.99"/>
    <n v="1517.77"/>
  </r>
  <r>
    <n v="972"/>
    <n v="56710"/>
    <s v="Albert Hill"/>
    <s v="Express Road Cargo"/>
    <x v="1"/>
    <x v="2"/>
    <s v="Not Specified"/>
    <s v="Pinot Gris"/>
    <x v="0"/>
    <x v="2"/>
    <s v="Villa Maria Private Bin Sauvignon Blanc 2015"/>
    <s v="Large Crate"/>
    <s v="Freemantle"/>
    <x v="239"/>
    <d v="2011-05-13T00:00:00"/>
    <n v="9"/>
    <n v="0.08"/>
    <n v="30.98"/>
    <n v="6.5"/>
    <n v="278.82"/>
  </r>
  <r>
    <n v="973"/>
    <n v="56710"/>
    <s v="Albert Hill"/>
    <s v="Express Road Cargo"/>
    <x v="1"/>
    <x v="2"/>
    <s v="Not Specified"/>
    <s v="Sauvignon Blanc"/>
    <x v="0"/>
    <x v="2"/>
    <s v="Angeline Sauvignon Blanc 2014"/>
    <s v="Standard Size Crate"/>
    <s v="Mandurah"/>
    <x v="239"/>
    <d v="2011-05-13T00:00:00"/>
    <n v="30"/>
    <n v="0.01"/>
    <n v="35.409999999999997"/>
    <n v="1.99"/>
    <n v="1062.3"/>
  </r>
  <r>
    <n v="974"/>
    <n v="56740"/>
    <s v="Joseph Marshall"/>
    <s v="Express Road Cargo"/>
    <x v="2"/>
    <x v="3"/>
    <s v="Critical"/>
    <s v="Sangiovese Rose"/>
    <x v="0"/>
    <x v="2"/>
    <s v="Francis Ford Coppola Sofia Rose 2014"/>
    <s v="Full Container"/>
    <s v="Wollongong"/>
    <x v="153"/>
    <d v="2013-10-23T00:00:00"/>
    <n v="69"/>
    <n v="0.01"/>
    <n v="18.84"/>
    <n v="3.62"/>
    <n v="1299.96"/>
  </r>
  <r>
    <n v="975"/>
    <n v="56834"/>
    <s v="Richard Garcia"/>
    <s v="Air Cargo"/>
    <x v="1"/>
    <x v="0"/>
    <s v="High"/>
    <s v="Sauvignon Blanc"/>
    <x v="0"/>
    <x v="2"/>
    <s v="Villa Maria Private Bin Sauvignon Blanc 2015"/>
    <s v="Small Crate"/>
    <s v="Palmerston"/>
    <x v="23"/>
    <d v="2012-05-03T00:00:00"/>
    <n v="35"/>
    <n v="0"/>
    <n v="80.97"/>
    <n v="30.06"/>
    <n v="2833.95"/>
  </r>
  <r>
    <n v="976"/>
    <n v="56834"/>
    <s v="Richard Garcia"/>
    <s v="Express Road Cargo"/>
    <x v="0"/>
    <x v="0"/>
    <s v="High"/>
    <s v="Zinfandel"/>
    <x v="0"/>
    <x v="2"/>
    <s v="Dopff &amp; Irion Cremant Rose Brut"/>
    <s v="Large Crate"/>
    <s v="Darwin"/>
    <x v="23"/>
    <d v="2012-05-02T00:00:00"/>
    <n v="52"/>
    <n v="0.09"/>
    <n v="6.48"/>
    <n v="7.03"/>
    <n v="336.96000000000004"/>
  </r>
  <r>
    <n v="977"/>
    <n v="56837"/>
    <s v="Timothy Powell"/>
    <s v="Air Cargo"/>
    <x v="2"/>
    <x v="1"/>
    <s v="Low"/>
    <s v="Champagne"/>
    <x v="0"/>
    <x v="2"/>
    <s v="Sutter Home Pink Moscato"/>
    <s v="Extra Large Crate"/>
    <s v="Mount Gambier"/>
    <x v="525"/>
    <d v="2011-12-18T00:00:00"/>
    <n v="19"/>
    <n v="0.03"/>
    <n v="90.98"/>
    <n v="30"/>
    <n v="1728.6200000000001"/>
  </r>
  <r>
    <n v="978"/>
    <n v="56931"/>
    <s v="Brian Perkins"/>
    <s v="Express Road Cargo"/>
    <x v="1"/>
    <x v="1"/>
    <s v="High"/>
    <s v="Pinot Gris"/>
    <x v="0"/>
    <x v="2"/>
    <s v="Robert Oatley Signature Chardonnay 2013"/>
    <s v="Loose Wrap"/>
    <s v="Ballarat"/>
    <x v="526"/>
    <d v="2011-02-05T00:00:00"/>
    <n v="34"/>
    <n v="0.05"/>
    <n v="7.99"/>
    <n v="5.03"/>
    <n v="271.66000000000003"/>
  </r>
  <r>
    <n v="979"/>
    <n v="57025"/>
    <s v="Paul Alexander"/>
    <s v="Express Road Cargo"/>
    <x v="0"/>
    <x v="1"/>
    <s v="Medium"/>
    <s v="Malbec"/>
    <x v="0"/>
    <x v="2"/>
    <s v="Louis Roederer Cristal Brut 2006"/>
    <s v="Large Crate"/>
    <s v="Port Adelaide"/>
    <x v="527"/>
    <d v="2013-06-28T00:00:00"/>
    <n v="12"/>
    <n v="0.03"/>
    <n v="8.69"/>
    <n v="2.99"/>
    <n v="104.28"/>
  </r>
  <r>
    <n v="980"/>
    <n v="57061"/>
    <s v="Brian Perkins"/>
    <s v="Express Road Cargo"/>
    <x v="0"/>
    <x v="1"/>
    <s v="Low"/>
    <s v="Zinfandel"/>
    <x v="0"/>
    <x v="2"/>
    <s v="Domaine Lafond Roc-Epine Tavel Rose 2014"/>
    <s v="Large Crate"/>
    <s v="Hamilton"/>
    <x v="528"/>
    <d v="2013-12-07T00:00:00"/>
    <n v="76"/>
    <n v="0.04"/>
    <n v="22.38"/>
    <n v="15.1"/>
    <n v="1700.8799999999999"/>
  </r>
  <r>
    <n v="981"/>
    <n v="57061"/>
    <s v="Brian Perkins"/>
    <s v="Express Road Cargo"/>
    <x v="0"/>
    <x v="1"/>
    <s v="Low"/>
    <s v="Malbec"/>
    <x v="0"/>
    <x v="2"/>
    <s v="Miraval Rose 2014"/>
    <s v="Large Crate"/>
    <s v="Benalla"/>
    <x v="529"/>
    <d v="2010-11-30T00:00:00"/>
    <n v="20"/>
    <n v="7.0000000000000007E-2"/>
    <n v="6.3"/>
    <n v="0.5"/>
    <n v="126"/>
  </r>
  <r>
    <n v="982"/>
    <n v="57061"/>
    <s v="Brian Perkins"/>
    <s v="Express Road Cargo"/>
    <x v="2"/>
    <x v="1"/>
    <s v="Low"/>
    <s v="Sangiovese Rose"/>
    <x v="0"/>
    <x v="2"/>
    <s v="Domaine Lafage Miraflors Rose 2013"/>
    <s v="Large Crate"/>
    <s v="Melton"/>
    <x v="528"/>
    <d v="2013-12-02T00:00:00"/>
    <n v="11"/>
    <n v="0.06"/>
    <n v="17.78"/>
    <n v="5.03"/>
    <n v="195.58"/>
  </r>
  <r>
    <n v="983"/>
    <n v="57092"/>
    <s v="Dorothy Morales"/>
    <s v="Express Road Cargo"/>
    <x v="1"/>
    <x v="2"/>
    <s v="Critical"/>
    <s v="Pinot Gris"/>
    <x v="0"/>
    <x v="2"/>
    <s v="Angeline Sauvignon Blanc 2014"/>
    <s v="Large Crate"/>
    <s v="Busseltol"/>
    <x v="530"/>
    <d v="2013-05-02T00:00:00"/>
    <n v="38"/>
    <n v="0.03"/>
    <n v="110.99"/>
    <n v="8.99"/>
    <n v="4217.62"/>
  </r>
  <r>
    <n v="984"/>
    <n v="57095"/>
    <s v="Daniel Butler"/>
    <s v="Express Road Cargo"/>
    <x v="0"/>
    <x v="1"/>
    <s v="Medium"/>
    <s v="Pinot Noir"/>
    <x v="0"/>
    <x v="2"/>
    <s v="JCB N¬∞21 Brut Cremant de Bourgogne"/>
    <s v="Large Crate"/>
    <s v="Devonport"/>
    <x v="531"/>
    <d v="2012-03-26T00:00:00"/>
    <n v="41"/>
    <n v="0.01"/>
    <n v="6.81"/>
    <n v="5.48"/>
    <n v="279.20999999999998"/>
  </r>
  <r>
    <n v="985"/>
    <n v="57216"/>
    <s v="Stephen Cooper"/>
    <s v="Air Cargo"/>
    <x v="2"/>
    <x v="0"/>
    <s v="High"/>
    <s v="Sangiovese Rose"/>
    <x v="0"/>
    <x v="2"/>
    <s v="Belle Glos Oeil de Perdrix Pinot Noir Blanc 2014"/>
    <s v="Extra Large Crate"/>
    <s v="Palmerston"/>
    <x v="490"/>
    <d v="2011-07-29T00:00:00"/>
    <n v="55"/>
    <n v="0.03"/>
    <n v="280.98"/>
    <n v="57"/>
    <n v="15453.900000000001"/>
  </r>
  <r>
    <n v="986"/>
    <n v="57216"/>
    <s v="Stephen Cooper"/>
    <s v="Express Road Cargo"/>
    <x v="0"/>
    <x v="0"/>
    <s v="High"/>
    <s v="Cabernet Sauvignon"/>
    <x v="0"/>
    <x v="2"/>
    <s v="Veuve Clicquot Brut Yellow Label"/>
    <s v="Full Container"/>
    <s v="Darwin"/>
    <x v="490"/>
    <d v="2011-07-31T00:00:00"/>
    <n v="58"/>
    <n v="0.03"/>
    <n v="2.2000000000000002"/>
    <n v="1.2"/>
    <n v="127.60000000000001"/>
  </r>
  <r>
    <n v="987"/>
    <n v="57318"/>
    <s v="Jeremy Mason"/>
    <s v="Express Road Cargo"/>
    <x v="0"/>
    <x v="0"/>
    <s v="Medium"/>
    <s v="Cabernet Sauvignon"/>
    <x v="0"/>
    <x v="2"/>
    <s v="Chateau D'Aqueria Tavel Rose 2013"/>
    <s v="Large Crate"/>
    <s v="Palmerston"/>
    <x v="104"/>
    <d v="2011-01-12T00:00:00"/>
    <n v="33"/>
    <n v="0.02"/>
    <n v="4.91"/>
    <n v="0.5"/>
    <n v="162.03"/>
  </r>
  <r>
    <n v="988"/>
    <n v="57318"/>
    <s v="Jeremy Mason"/>
    <s v="Express Road Cargo"/>
    <x v="0"/>
    <x v="0"/>
    <s v="Medium"/>
    <s v="Malbec"/>
    <x v="0"/>
    <x v="2"/>
    <s v="Pierre Sparr Cremant d'Alsace Reserve Brut Rose"/>
    <s v="Large Crate"/>
    <s v="Darwin"/>
    <x v="104"/>
    <d v="2011-01-12T00:00:00"/>
    <n v="12"/>
    <n v="0.1"/>
    <n v="6.68"/>
    <n v="6.92"/>
    <n v="80.16"/>
  </r>
  <r>
    <n v="989"/>
    <n v="57376"/>
    <s v="George Williams"/>
    <s v="Express Road Cargo"/>
    <x v="2"/>
    <x v="1"/>
    <s v="Critical"/>
    <s v="Sangiovese Rose"/>
    <x v="0"/>
    <x v="2"/>
    <s v="Chateau d'Esclans Garrus Rose 2013"/>
    <s v="Standard Size Crate"/>
    <s v="Launceston"/>
    <x v="532"/>
    <d v="2012-06-21T00:00:00"/>
    <n v="73"/>
    <n v="7.0000000000000007E-2"/>
    <n v="10.52"/>
    <n v="7.94"/>
    <n v="767.95999999999992"/>
  </r>
  <r>
    <n v="990"/>
    <n v="57376"/>
    <s v="George Williams"/>
    <s v="Express Road Cargo"/>
    <x v="1"/>
    <x v="1"/>
    <s v="Critical"/>
    <s v="Sauvignon Blanc"/>
    <x v="0"/>
    <x v="2"/>
    <s v="Villa Maria Private Bin Sauvignon Blanc 2015"/>
    <s v="Large Crate"/>
    <s v="Launceston"/>
    <x v="532"/>
    <d v="2012-06-19T00:00:00"/>
    <n v="10"/>
    <n v="7.0000000000000007E-2"/>
    <n v="65.989999999999995"/>
    <n v="5.31"/>
    <n v="659.9"/>
  </r>
  <r>
    <n v="991"/>
    <n v="57638"/>
    <s v="Cynthia Porter"/>
    <s v="Air Cargo"/>
    <x v="2"/>
    <x v="2"/>
    <s v="Low"/>
    <s v="Champagne"/>
    <x v="0"/>
    <x v="2"/>
    <s v="Belle Glos Oeil de Perdrix Pinot Noir Blanc 2014"/>
    <s v="Small Crate"/>
    <s v="Perth"/>
    <x v="390"/>
    <d v="2013-04-27T00:00:00"/>
    <n v="35"/>
    <n v="0.09"/>
    <n v="217.85"/>
    <n v="29.1"/>
    <n v="7624.75"/>
  </r>
  <r>
    <n v="992"/>
    <n v="57638"/>
    <s v="Cynthia Porter"/>
    <s v="Express Road Cargo"/>
    <x v="0"/>
    <x v="2"/>
    <s v="Low"/>
    <s v="Malbec"/>
    <x v="0"/>
    <x v="2"/>
    <s v="Marques de Caceres Rioja Rosado 2014"/>
    <s v="Large Crate"/>
    <s v="Busseltol"/>
    <x v="390"/>
    <d v="2013-04-24T00:00:00"/>
    <n v="49"/>
    <n v="7.0000000000000007E-2"/>
    <n v="11.48"/>
    <n v="5.43"/>
    <n v="562.52"/>
  </r>
  <r>
    <n v="993"/>
    <n v="57638"/>
    <s v="Cynthia Porter"/>
    <s v="Express Road Cargo"/>
    <x v="0"/>
    <x v="2"/>
    <s v="Low"/>
    <s v="Shiraz"/>
    <x v="0"/>
    <x v="2"/>
    <s v="Domaine Lafond Roc-Epine Tavel Rose 2014"/>
    <s v="Standard Size Crate"/>
    <s v="Bunbury"/>
    <x v="390"/>
    <d v="2013-04-24T00:00:00"/>
    <n v="49"/>
    <n v="0.08"/>
    <n v="2.08"/>
    <n v="2.56"/>
    <n v="101.92"/>
  </r>
  <r>
    <n v="994"/>
    <n v="57794"/>
    <s v="Mark Bailey"/>
    <s v="Express Road Cargo"/>
    <x v="0"/>
    <x v="2"/>
    <s v="Low"/>
    <s v="Zinfandel"/>
    <x v="0"/>
    <x v="2"/>
    <s v="Locations by Dave Phinney F Rose"/>
    <s v="Large Crate"/>
    <s v="Bunbury"/>
    <x v="533"/>
    <d v="2010-07-28T00:00:00"/>
    <n v="19"/>
    <n v="0.02"/>
    <n v="4.9800000000000004"/>
    <n v="6.07"/>
    <n v="94.62"/>
  </r>
  <r>
    <n v="995"/>
    <n v="58054"/>
    <s v="Dorothy Morales"/>
    <s v="Express Road Cargo"/>
    <x v="2"/>
    <x v="2"/>
    <s v="High"/>
    <s v="Cremant"/>
    <x v="0"/>
    <x v="2"/>
    <s v="Domaine Lafond Roc-Epine Tavel Rose 2014"/>
    <s v="Large Crate"/>
    <s v="Busseltol"/>
    <x v="534"/>
    <d v="2012-01-04T00:00:00"/>
    <n v="29"/>
    <n v="0.04"/>
    <n v="2.08"/>
    <n v="5.33"/>
    <n v="60.32"/>
  </r>
  <r>
    <n v="996"/>
    <n v="58342"/>
    <s v="Martin Nelson"/>
    <s v="Express Road Cargo"/>
    <x v="1"/>
    <x v="1"/>
    <s v="High"/>
    <s v="Chardonnay"/>
    <x v="0"/>
    <x v="2"/>
    <s v="Chardonnais Napa Valley Chardonnay 2013"/>
    <s v="Standard Size Crate"/>
    <s v="Canberra"/>
    <x v="370"/>
    <d v="2012-04-01T00:00:00"/>
    <n v="45"/>
    <n v="0.02"/>
    <n v="40.98"/>
    <n v="1.99"/>
    <n v="1844.1"/>
  </r>
  <r>
    <n v="997"/>
    <n v="58433"/>
    <s v="Jerry Robinson"/>
    <s v="Air Cargo"/>
    <x v="2"/>
    <x v="2"/>
    <s v="High"/>
    <s v="Champagne"/>
    <x v="0"/>
    <x v="2"/>
    <s v="Miraval Rose 2014"/>
    <s v="Extra Large Crate"/>
    <s v="Busseltol"/>
    <x v="535"/>
    <d v="2012-07-02T00:00:00"/>
    <n v="15"/>
    <n v="0.01"/>
    <n v="180.98"/>
    <n v="30"/>
    <n v="2714.7"/>
  </r>
  <r>
    <n v="998"/>
    <n v="58433"/>
    <s v="Jerry Robinson"/>
    <s v="Express Road Cargo"/>
    <x v="0"/>
    <x v="2"/>
    <s v="High"/>
    <s v="Zinfandel"/>
    <x v="0"/>
    <x v="2"/>
    <s v="Simonnet-Febvre Cremant de Bourgogne Blanc"/>
    <s v="Large Crate"/>
    <s v="Freemantle"/>
    <x v="535"/>
    <d v="2012-07-03T00:00:00"/>
    <n v="41"/>
    <n v="0"/>
    <n v="48.04"/>
    <n v="5.79"/>
    <n v="1969.6399999999999"/>
  </r>
  <r>
    <n v="999"/>
    <n v="58433"/>
    <s v="Jerry Robinson"/>
    <s v="Air Cargo"/>
    <x v="2"/>
    <x v="2"/>
    <s v="High"/>
    <s v="Cremant"/>
    <x v="0"/>
    <x v="2"/>
    <s v="Pietradolce Etna Rosato 2014"/>
    <s v="Small Crate"/>
    <s v="Perth"/>
    <x v="535"/>
    <d v="2012-07-03T00:00:00"/>
    <n v="27"/>
    <n v="0.09"/>
    <n v="400.98"/>
    <n v="42.52"/>
    <n v="10826.460000000001"/>
  </r>
  <r>
    <n v="1000"/>
    <n v="58496"/>
    <s v="Brian Perkins"/>
    <s v="Express Road Cargo"/>
    <x v="0"/>
    <x v="1"/>
    <s v="Not Specified"/>
    <s v="Zinfandel"/>
    <x v="0"/>
    <x v="2"/>
    <s v="Chateau d'Esclans Garrus Rose 2013"/>
    <s v="Large Crate"/>
    <s v="Wodonga"/>
    <x v="242"/>
    <d v="2012-06-13T00:00:00"/>
    <n v="33"/>
    <n v="0.06"/>
    <n v="6.48"/>
    <n v="10.050000000000001"/>
    <n v="213.84"/>
  </r>
  <r>
    <n v="1001"/>
    <n v="58628"/>
    <s v="Brian Perkins"/>
    <s v="Air Cargo"/>
    <x v="2"/>
    <x v="1"/>
    <s v="Medium"/>
    <s v="Grenache Rose"/>
    <x v="0"/>
    <x v="2"/>
    <s v="Chateau d'Esclans Garrus Rose 2013"/>
    <s v="Small Crate"/>
    <s v="Melbourne"/>
    <x v="536"/>
    <d v="2010-03-25T00:00:00"/>
    <n v="23"/>
    <n v="0.09"/>
    <n v="138.75"/>
    <n v="52.42"/>
    <n v="3191.25"/>
  </r>
  <r>
    <n v="1002"/>
    <n v="58659"/>
    <s v="Larry Baker"/>
    <s v="Express Road Cargo"/>
    <x v="0"/>
    <x v="1"/>
    <s v="High"/>
    <s v="Pinot Noir"/>
    <x v="0"/>
    <x v="2"/>
    <s v="Sutter Home White Zinfandel"/>
    <s v="Large Crate"/>
    <s v="Devonport"/>
    <x v="537"/>
    <d v="2011-10-26T00:00:00"/>
    <n v="4"/>
    <n v="0.03"/>
    <n v="6.48"/>
    <n v="8.19"/>
    <n v="25.92"/>
  </r>
  <r>
    <n v="1003"/>
    <n v="58788"/>
    <s v="Gary Porter"/>
    <s v="Express Road Cargo"/>
    <x v="1"/>
    <x v="3"/>
    <s v="Low"/>
    <s v="Pinot Gris"/>
    <x v="0"/>
    <x v="2"/>
    <s v="St. Supery Sauvignon Blanc 2015"/>
    <s v="Large Crate"/>
    <s v="Queanbeyan"/>
    <x v="538"/>
    <d v="2011-02-03T00:00:00"/>
    <n v="31"/>
    <n v="0.04"/>
    <n v="30.98"/>
    <n v="6.5"/>
    <n v="960.38"/>
  </r>
  <r>
    <n v="1004"/>
    <n v="58820"/>
    <s v="Arthur Warren"/>
    <s v="Express Road Cargo"/>
    <x v="2"/>
    <x v="3"/>
    <s v="Low"/>
    <s v="Sangiovese Rose"/>
    <x v="0"/>
    <x v="2"/>
    <s v="Sutter Home Pink Moscato"/>
    <s v="Standard Size Crate"/>
    <s v="Tamworth"/>
    <x v="539"/>
    <d v="2011-03-04T00:00:00"/>
    <n v="24"/>
    <n v="0.01"/>
    <n v="12.2"/>
    <n v="6.02"/>
    <n v="292.79999999999995"/>
  </r>
  <r>
    <n v="1005"/>
    <n v="58914"/>
    <s v="Margaret Gibson"/>
    <s v="Express Road Cargo"/>
    <x v="1"/>
    <x v="3"/>
    <s v="Low"/>
    <s v="Reisling"/>
    <x v="0"/>
    <x v="2"/>
    <s v="Robert Oatley Sauvignon Blanc 2013"/>
    <s v="Standard Size Crate"/>
    <s v="Paramatta"/>
    <x v="540"/>
    <d v="2010-04-11T00:00:00"/>
    <n v="46"/>
    <n v="7.0000000000000007E-2"/>
    <n v="2.12"/>
    <n v="1.99"/>
    <n v="97.52000000000001"/>
  </r>
  <r>
    <n v="1006"/>
    <n v="58914"/>
    <s v="Margaret Gibson"/>
    <s v="Express Road Cargo"/>
    <x v="0"/>
    <x v="3"/>
    <s v="Low"/>
    <s v="Merlot"/>
    <x v="0"/>
    <x v="2"/>
    <s v="Chateau d'Esclans Garrus Rose 2013"/>
    <s v="Full Container"/>
    <s v="Campbeltown"/>
    <x v="541"/>
    <d v="2013-04-16T00:00:00"/>
    <n v="11"/>
    <n v="7.0000000000000007E-2"/>
    <n v="1.76"/>
    <n v="0.7"/>
    <n v="19.36"/>
  </r>
  <r>
    <n v="1007"/>
    <n v="58917"/>
    <s v="Jose Lewis"/>
    <s v="Express Road Cargo"/>
    <x v="1"/>
    <x v="0"/>
    <s v="High"/>
    <s v="Sauvignon Blanc"/>
    <x v="0"/>
    <x v="2"/>
    <s v="Rombauer Chardonnay 2014"/>
    <s v="Mini Crate"/>
    <s v="Darwin"/>
    <x v="542"/>
    <d v="2013-03-03T00:00:00"/>
    <n v="27"/>
    <n v="0.01"/>
    <n v="499.99"/>
    <n v="24.49"/>
    <n v="13499.73"/>
  </r>
  <r>
    <n v="1008"/>
    <n v="58917"/>
    <s v="Jose Lewis"/>
    <s v="Express Road Cargo"/>
    <x v="0"/>
    <x v="0"/>
    <s v="High"/>
    <s v="Sangiovese"/>
    <x v="0"/>
    <x v="2"/>
    <s v="Domaine Lafage Miraflors Rose 2013"/>
    <s v="Standard Size Crate"/>
    <s v="Darwin"/>
    <x v="542"/>
    <d v="2013-03-02T00:00:00"/>
    <n v="3"/>
    <n v="0.09"/>
    <n v="21.98"/>
    <n v="2.87"/>
    <n v="65.94"/>
  </r>
  <r>
    <n v="1009"/>
    <n v="58947"/>
    <s v="Eric Gilbert"/>
    <s v="Express Road Cargo"/>
    <x v="0"/>
    <x v="1"/>
    <s v="Not Specified"/>
    <s v="Pinot Noir"/>
    <x v="0"/>
    <x v="2"/>
    <s v="Simonnet-Febvre Cremant de Bourgogne Blanc"/>
    <s v="Full Container"/>
    <s v="Burnie"/>
    <x v="543"/>
    <d v="2012-09-26T00:00:00"/>
    <n v="94"/>
    <n v="0.01"/>
    <n v="8.01"/>
    <n v="2.87"/>
    <n v="752.93999999999994"/>
  </r>
  <r>
    <n v="1010"/>
    <n v="58947"/>
    <s v="Eric Gilbert"/>
    <s v="Express Road Cargo"/>
    <x v="0"/>
    <x v="1"/>
    <s v="Not Specified"/>
    <s v="Malbec"/>
    <x v="0"/>
    <x v="2"/>
    <s v="Belle Glos Oeil de Perdrix Pinot Noir Blanc 2014"/>
    <s v="Large Crate"/>
    <s v="Launceston"/>
    <x v="543"/>
    <d v="2012-09-27T00:00:00"/>
    <n v="55"/>
    <n v="0.09"/>
    <n v="4.9800000000000004"/>
    <n v="5.0199999999999996"/>
    <n v="273.90000000000003"/>
  </r>
  <r>
    <n v="1011"/>
    <n v="59008"/>
    <s v="Eric Evans"/>
    <s v="Air Cargo"/>
    <x v="1"/>
    <x v="2"/>
    <s v="Critical"/>
    <s v="Reisling"/>
    <x v="0"/>
    <x v="2"/>
    <s v="Dog Point Vineyard Sauvignon Blanc 2014"/>
    <s v="Extra Large Crate"/>
    <s v="Freemantle"/>
    <x v="341"/>
    <d v="2011-09-29T00:00:00"/>
    <n v="71"/>
    <n v="0.05"/>
    <n v="90.97"/>
    <n v="14"/>
    <n v="6458.87"/>
  </r>
  <r>
    <n v="1012"/>
    <n v="59009"/>
    <s v="Brian Morrison"/>
    <s v="Road Cargo"/>
    <x v="0"/>
    <x v="0"/>
    <s v="Critical"/>
    <s v="Malbec"/>
    <x v="0"/>
    <x v="2"/>
    <s v="Louis Roederer Cristal Brut with Gift Box 2007"/>
    <s v="Large Crate"/>
    <s v="Palmerston"/>
    <x v="211"/>
    <d v="2012-11-20T00:00:00"/>
    <n v="65"/>
    <n v="0.02"/>
    <n v="30.98"/>
    <n v="17.079999999999998"/>
    <n v="2013.7"/>
  </r>
  <r>
    <n v="1013"/>
    <n v="59108"/>
    <s v="Mark Bailey"/>
    <s v="Express Road Cargo"/>
    <x v="0"/>
    <x v="2"/>
    <s v="Low"/>
    <s v="Cabernet Sauvignon"/>
    <x v="0"/>
    <x v="2"/>
    <s v="Laurent-Perrier Brut Rose"/>
    <s v="Full Container"/>
    <s v="Geraldton"/>
    <x v="14"/>
    <d v="2012-10-12T00:00:00"/>
    <n v="41"/>
    <n v="0.09"/>
    <n v="3.28"/>
    <n v="3.97"/>
    <n v="134.47999999999999"/>
  </r>
  <r>
    <n v="1014"/>
    <n v="59108"/>
    <s v="Mark Bailey"/>
    <s v="Express Road Cargo"/>
    <x v="1"/>
    <x v="2"/>
    <s v="Low"/>
    <s v="Sauvignon Blanc"/>
    <x v="0"/>
    <x v="2"/>
    <s v="Leeuwin Estate Art Series Chardonnay 2012"/>
    <s v="Large Crate"/>
    <s v="Perth"/>
    <x v="14"/>
    <d v="2012-10-16T00:00:00"/>
    <n v="77"/>
    <n v="0.02"/>
    <n v="125.99"/>
    <n v="8.99"/>
    <n v="9701.23"/>
  </r>
  <r>
    <n v="1015"/>
    <n v="59238"/>
    <s v="Daniel Butler"/>
    <s v="Road Cargo"/>
    <x v="0"/>
    <x v="1"/>
    <s v="High"/>
    <s v="Merlot"/>
    <x v="0"/>
    <x v="2"/>
    <s v="Miraval Rose 2014"/>
    <s v="Standard Size Crate"/>
    <s v="Burnie"/>
    <x v="213"/>
    <d v="2013-09-20T00:00:00"/>
    <n v="23"/>
    <n v="0.03"/>
    <n v="40.97"/>
    <n v="8.99"/>
    <n v="942.31"/>
  </r>
  <r>
    <n v="1016"/>
    <n v="59365"/>
    <s v="Matthew Howell"/>
    <s v="Air Cargo"/>
    <x v="1"/>
    <x v="2"/>
    <s v="Medium"/>
    <s v="Chardonnay"/>
    <x v="0"/>
    <x v="2"/>
    <s v="Dog Point Vineyard Sauvignon Blanc 2014"/>
    <s v="Extra Large Crate"/>
    <s v="Albany"/>
    <x v="544"/>
    <d v="2010-12-09T00:00:00"/>
    <n v="2"/>
    <n v="0.05"/>
    <n v="535.64"/>
    <n v="14.7"/>
    <n v="1071.28"/>
  </r>
  <r>
    <n v="1017"/>
    <n v="59685"/>
    <s v="Albert Hill"/>
    <s v="Express Road Cargo"/>
    <x v="0"/>
    <x v="2"/>
    <s v="Critical"/>
    <s v="Merlot"/>
    <x v="0"/>
    <x v="2"/>
    <s v="Simonnet-Febvre Cremant de Bourgogne Blanc"/>
    <s v="Large Crate"/>
    <s v="Busseltol"/>
    <x v="115"/>
    <d v="2013-12-12T00:00:00"/>
    <n v="24"/>
    <n v="0.05"/>
    <n v="40.98"/>
    <n v="5.33"/>
    <n v="983.52"/>
  </r>
  <r>
    <n v="1018"/>
    <n v="59685"/>
    <s v="Albert Hill"/>
    <s v="Express Road Cargo"/>
    <x v="2"/>
    <x v="2"/>
    <s v="Critical"/>
    <s v="Sangiovese Rose"/>
    <x v="0"/>
    <x v="2"/>
    <s v="Domaine Lafond Roc-Epine Tavel Rose 2014"/>
    <s v="Mini Crate"/>
    <s v="Busseltol"/>
    <x v="115"/>
    <d v="2013-12-11T00:00:00"/>
    <n v="92"/>
    <n v="0.1"/>
    <n v="12.99"/>
    <n v="14.37"/>
    <n v="1195.08"/>
  </r>
  <r>
    <n v="1019"/>
    <n v="59686"/>
    <s v="Thomas Parker"/>
    <s v="Express Road Cargo"/>
    <x v="0"/>
    <x v="2"/>
    <s v="Low"/>
    <s v="Pinot Noir"/>
    <x v="0"/>
    <x v="2"/>
    <s v="Locations by Dave Phinney F Rose"/>
    <s v="Large Crate"/>
    <s v="Albany"/>
    <x v="545"/>
    <d v="2012-03-13T00:00:00"/>
    <n v="46"/>
    <n v="0.01"/>
    <n v="5.8"/>
    <n v="5.59"/>
    <n v="266.8"/>
  </r>
  <r>
    <n v="1020"/>
    <n v="59812"/>
    <s v="Antonio Stewart"/>
    <s v="Express Road Cargo"/>
    <x v="0"/>
    <x v="2"/>
    <s v="Medium"/>
    <s v="Malbec"/>
    <x v="0"/>
    <x v="2"/>
    <s v="La Playa Estate Cabernet Sauvignon Rose 2015"/>
    <s v="Large Crate"/>
    <s v="Bunbury"/>
    <x v="119"/>
    <d v="2012-06-22T00:00:00"/>
    <n v="76"/>
    <n v="0"/>
    <n v="193.17"/>
    <n v="19.989999999999998"/>
    <n v="14680.919999999998"/>
  </r>
  <r>
    <n v="1021"/>
    <n v="59812"/>
    <s v="Antonio Stewart"/>
    <s v="Express Road Cargo"/>
    <x v="2"/>
    <x v="2"/>
    <s v="Medium"/>
    <s v="Champagne"/>
    <x v="0"/>
    <x v="2"/>
    <s v="Chateau D'Aqueria Tavel Rose 2013"/>
    <s v="Standard Size Crate"/>
    <s v="Mandurah"/>
    <x v="119"/>
    <d v="2012-06-23T00:00:00"/>
    <n v="3"/>
    <n v="0.06"/>
    <n v="12.64"/>
    <n v="4.9800000000000004"/>
    <n v="37.92"/>
  </r>
  <r>
    <n v="1022"/>
    <n v="59815"/>
    <s v="Cynthia Porter"/>
    <s v="Express Road Cargo"/>
    <x v="0"/>
    <x v="2"/>
    <s v="Not Specified"/>
    <s v="Pinot Noir"/>
    <x v="0"/>
    <x v="2"/>
    <s v="Bollinger Brut Special Cuvee"/>
    <s v="Full Container"/>
    <s v="Bunbury"/>
    <x v="546"/>
    <d v="2011-12-17T00:00:00"/>
    <n v="26"/>
    <n v="0.09"/>
    <n v="3.71"/>
    <n v="1.93"/>
    <n v="96.46"/>
  </r>
  <r>
    <n v="1023"/>
    <n v="59937"/>
    <s v="Jose Lewis"/>
    <s v="Express Road Cargo"/>
    <x v="0"/>
    <x v="0"/>
    <s v="High"/>
    <s v="Merlot"/>
    <x v="0"/>
    <x v="2"/>
    <s v="Jean-Baptiste Adam Les Natures Cremant d'Alsace Brut"/>
    <s v="Large Crate"/>
    <s v="Darwin"/>
    <x v="118"/>
    <d v="2010-12-29T00:00:00"/>
    <n v="13"/>
    <n v="0.02"/>
    <n v="30.98"/>
    <n v="17.079999999999998"/>
    <n v="402.74"/>
  </r>
  <r>
    <n v="1024"/>
    <n v="85820"/>
    <s v="Raymond Campbell"/>
    <s v="Express Road Cargo"/>
    <x v="0"/>
    <x v="2"/>
    <s v="Low"/>
    <s v="Cabernet Sauvignon"/>
    <x v="0"/>
    <x v="2"/>
    <s v="Veuve Clicquot Brut Yellow Label"/>
    <s v="Mini Crate"/>
    <s v="Busseltol"/>
    <x v="139"/>
    <d v="2011-10-20T00:00:00"/>
    <n v="3"/>
    <n v="0.04"/>
    <n v="38.94"/>
    <n v="35"/>
    <n v="116.82"/>
  </r>
  <r>
    <n v="1025"/>
    <n v="85831"/>
    <s v="Gary Matthews"/>
    <s v="Express Road Cargo"/>
    <x v="0"/>
    <x v="3"/>
    <s v="Not Specified"/>
    <s v="Cabernet Sauvignon"/>
    <x v="0"/>
    <x v="2"/>
    <s v="JCB N¬∞21 Brut Cremant de Bourgogne"/>
    <s v="Standard Size Crate"/>
    <s v="Paramatta"/>
    <x v="0"/>
    <d v="2013-02-21T00:00:00"/>
    <n v="1"/>
    <n v="0.01"/>
    <n v="2.08"/>
    <n v="2.56"/>
    <n v="2.08"/>
  </r>
  <r>
    <n v="1026"/>
    <n v="85838"/>
    <s v="Samuel Wright"/>
    <s v="Express Road Cargo"/>
    <x v="2"/>
    <x v="3"/>
    <s v="High"/>
    <s v="Champagne"/>
    <x v="0"/>
    <x v="2"/>
    <s v="Chateau d'Esclans Garrus Rose 2013"/>
    <s v="Loose Wrap"/>
    <s v="Grafton"/>
    <x v="26"/>
    <d v="2012-07-17T00:00:00"/>
    <n v="9"/>
    <n v="7.0000000000000007E-2"/>
    <n v="107.53"/>
    <n v="5.81"/>
    <n v="967.77"/>
  </r>
  <r>
    <n v="1027"/>
    <n v="85838"/>
    <s v="Samuel Wright"/>
    <s v="Air Cargo"/>
    <x v="2"/>
    <x v="3"/>
    <s v="High"/>
    <s v="Sangiovese Rose"/>
    <x v="0"/>
    <x v="2"/>
    <s v="Belle Glos Oeil de Perdrix Pinot Noir Blanc 2014"/>
    <s v="Small Crate"/>
    <s v="Lithgow"/>
    <x v="26"/>
    <d v="2012-07-16T00:00:00"/>
    <n v="8"/>
    <n v="0.09"/>
    <n v="70.89"/>
    <n v="89.3"/>
    <n v="567.12"/>
  </r>
  <r>
    <n v="1028"/>
    <n v="85838"/>
    <s v="Samuel Wright"/>
    <s v="Express Road Cargo"/>
    <x v="1"/>
    <x v="3"/>
    <s v="High"/>
    <s v="Reisling"/>
    <x v="0"/>
    <x v="2"/>
    <s v="Robert Oatley Sauvignon Blanc 2013"/>
    <s v="Loose Wrap"/>
    <s v="Penrith"/>
    <x v="26"/>
    <d v="2012-07-17T00:00:00"/>
    <n v="8"/>
    <n v="0.04"/>
    <n v="7.99"/>
    <n v="5.03"/>
    <n v="63.92"/>
  </r>
  <r>
    <n v="1029"/>
    <n v="85838"/>
    <s v="Antonio Williamson"/>
    <s v="Express Road Cargo"/>
    <x v="1"/>
    <x v="0"/>
    <s v="High"/>
    <s v="Sauvignon Blanc"/>
    <x v="0"/>
    <x v="2"/>
    <s v="Dog Point Vineyard Sauvignon Blanc 2014"/>
    <s v="Standard Size Crate"/>
    <s v="Darwin"/>
    <x v="26"/>
    <d v="2012-07-16T00:00:00"/>
    <n v="5"/>
    <n v="0.04"/>
    <n v="8.4600000000000009"/>
    <n v="8.99"/>
    <n v="42.300000000000004"/>
  </r>
  <r>
    <n v="1030"/>
    <n v="85847"/>
    <s v="Juan Morris"/>
    <s v="Express Road Cargo"/>
    <x v="0"/>
    <x v="1"/>
    <s v="Not Specified"/>
    <s v="Sangiovese"/>
    <x v="0"/>
    <x v="2"/>
    <s v="Dopff &amp; Irion Cremant Rose Brut"/>
    <s v="Full Container"/>
    <s v="Canberra"/>
    <x v="547"/>
    <d v="2012-10-23T00:00:00"/>
    <n v="15"/>
    <n v="0.03"/>
    <n v="9.11"/>
    <n v="2.25"/>
    <n v="136.64999999999998"/>
  </r>
  <r>
    <n v="1031"/>
    <n v="85847"/>
    <s v="Juan Morris"/>
    <s v="Express Road Cargo"/>
    <x v="1"/>
    <x v="1"/>
    <s v="Not Specified"/>
    <s v="Zinfandel"/>
    <x v="0"/>
    <x v="2"/>
    <s v="St. Supery Sauvignon Blanc 2015"/>
    <s v="Large Crate"/>
    <s v="Canberra"/>
    <x v="547"/>
    <d v="2012-10-24T00:00:00"/>
    <n v="7"/>
    <n v="0.01"/>
    <n v="155.99"/>
    <n v="8.99"/>
    <n v="1091.93"/>
  </r>
  <r>
    <n v="1032"/>
    <n v="85849"/>
    <s v="Andrew Adams"/>
    <s v="Express Road Cargo"/>
    <x v="1"/>
    <x v="2"/>
    <s v="Critical"/>
    <s v="Sauvignon Blanc"/>
    <x v="0"/>
    <x v="2"/>
    <s v="Robert Oatley Sauvignon Blanc 2013"/>
    <s v="Large Crate"/>
    <s v="Mandurah"/>
    <x v="548"/>
    <d v="2012-11-02T00:00:00"/>
    <n v="39"/>
    <n v="0.1"/>
    <n v="65.989999999999995"/>
    <n v="4.2"/>
    <n v="2573.6099999999997"/>
  </r>
  <r>
    <n v="1033"/>
    <n v="85852"/>
    <s v="Marilyn Nguyen"/>
    <s v="Express Road Cargo"/>
    <x v="1"/>
    <x v="3"/>
    <s v="Critical"/>
    <s v="Reisling"/>
    <x v="0"/>
    <x v="2"/>
    <s v="Mercer Canyons Chardonnay 2013"/>
    <s v="Standard Size Crate"/>
    <s v="Armidale"/>
    <x v="61"/>
    <d v="2012-03-18T00:00:00"/>
    <n v="9"/>
    <n v="0.02"/>
    <n v="115.79"/>
    <n v="1.99"/>
    <n v="1042.1100000000001"/>
  </r>
  <r>
    <n v="1034"/>
    <n v="85857"/>
    <s v="Phyllis Lopez"/>
    <s v="Express Road Cargo"/>
    <x v="0"/>
    <x v="1"/>
    <s v="Low"/>
    <s v="Sangiovese"/>
    <x v="0"/>
    <x v="2"/>
    <s v="Belle Glos Oeil de Perdrix Pinot Noir Blanc 2014"/>
    <s v="Full Container"/>
    <s v="Canberra"/>
    <x v="549"/>
    <d v="2010-01-19T00:00:00"/>
    <n v="10"/>
    <n v="0.09"/>
    <n v="2.88"/>
    <n v="0.7"/>
    <n v="28.799999999999997"/>
  </r>
  <r>
    <n v="1035"/>
    <n v="85866"/>
    <s v="Walter Fisher"/>
    <s v="Express Road Cargo"/>
    <x v="2"/>
    <x v="0"/>
    <s v="Not Specified"/>
    <s v="Cremant"/>
    <x v="0"/>
    <x v="2"/>
    <s v="Miraval Rose 2014"/>
    <s v="Standard Size Crate"/>
    <s v="Palmerston"/>
    <x v="550"/>
    <d v="2010-06-05T00:00:00"/>
    <n v="16"/>
    <n v="0.09"/>
    <n v="30.93"/>
    <n v="3.92"/>
    <n v="494.88"/>
  </r>
  <r>
    <n v="1036"/>
    <n v="85866"/>
    <s v="Walter Fisher"/>
    <s v="Road Cargo"/>
    <x v="0"/>
    <x v="0"/>
    <s v="Not Specified"/>
    <s v="Shiraz"/>
    <x v="0"/>
    <x v="2"/>
    <s v="Locations by Dave Phinney F Rose"/>
    <s v="Full Container"/>
    <s v="Darwin"/>
    <x v="550"/>
    <d v="2010-06-05T00:00:00"/>
    <n v="11"/>
    <n v="0.03"/>
    <n v="1.68"/>
    <n v="0.7"/>
    <n v="18.48"/>
  </r>
  <r>
    <n v="1037"/>
    <n v="85882"/>
    <s v="Bobby Henry"/>
    <s v="Express Road Cargo"/>
    <x v="0"/>
    <x v="1"/>
    <s v="Low"/>
    <s v="Cabernet Sauvignon"/>
    <x v="0"/>
    <x v="2"/>
    <s v="JCB N¬∞21 Brut Cremant de Bourgogne"/>
    <s v="Full Container"/>
    <s v="Launceston"/>
    <x v="551"/>
    <d v="2011-12-22T00:00:00"/>
    <n v="22"/>
    <n v="0.03"/>
    <n v="1.86"/>
    <n v="2.58"/>
    <n v="40.92"/>
  </r>
  <r>
    <n v="1038"/>
    <n v="85882"/>
    <s v="Bobby Henry"/>
    <s v="Express Road Cargo"/>
    <x v="1"/>
    <x v="1"/>
    <s v="Low"/>
    <s v="Reisling"/>
    <x v="0"/>
    <x v="2"/>
    <s v="The White Knight Sauvignon Blanc 2014"/>
    <s v="Large Crate"/>
    <s v="Burnie"/>
    <x v="551"/>
    <d v="2011-12-22T00:00:00"/>
    <n v="21"/>
    <n v="0.05"/>
    <n v="205.99"/>
    <n v="5.99"/>
    <n v="4325.79"/>
  </r>
  <r>
    <n v="1039"/>
    <n v="85895"/>
    <s v="Eugene Hunt"/>
    <s v="Express Road Cargo"/>
    <x v="1"/>
    <x v="0"/>
    <s v="High"/>
    <s v="Sauvignon Blanc"/>
    <x v="0"/>
    <x v="2"/>
    <s v="Hewitson LuLu Sauvignon Blanc 2014"/>
    <s v="Large Crate"/>
    <s v="Gympie"/>
    <x v="552"/>
    <d v="2010-04-18T00:00:00"/>
    <n v="9"/>
    <n v="0.01"/>
    <n v="125.99"/>
    <n v="8.99"/>
    <n v="1133.9099999999999"/>
  </r>
  <r>
    <n v="1040"/>
    <n v="85907"/>
    <s v="Roy Day"/>
    <s v="Express Road Cargo"/>
    <x v="0"/>
    <x v="1"/>
    <s v="Medium"/>
    <s v="Sangiovese"/>
    <x v="0"/>
    <x v="2"/>
    <s v="Chateau de Campuget Costieres de Nimes Tradition Rose 2015"/>
    <s v="Large Crate"/>
    <s v="Ballarat"/>
    <x v="553"/>
    <d v="2011-01-29T00:00:00"/>
    <n v="7"/>
    <n v="0.03"/>
    <n v="2.89"/>
    <n v="0.5"/>
    <n v="20.23"/>
  </r>
  <r>
    <n v="1041"/>
    <n v="85927"/>
    <s v="Bruce Brown"/>
    <s v="Express Road Cargo"/>
    <x v="0"/>
    <x v="0"/>
    <s v="Low"/>
    <s v="Sangiovese"/>
    <x v="0"/>
    <x v="2"/>
    <s v="Belle Glos Oeil de Perdrix Pinot Noir Blanc 2014"/>
    <s v="Large Crate"/>
    <s v="Mount Isa"/>
    <x v="428"/>
    <d v="2013-11-27T00:00:00"/>
    <n v="4"/>
    <n v="0.09"/>
    <n v="6.48"/>
    <n v="8.19"/>
    <n v="25.92"/>
  </r>
  <r>
    <n v="1042"/>
    <n v="85934"/>
    <s v="Juan Foster"/>
    <s v="Road Cargo"/>
    <x v="1"/>
    <x v="3"/>
    <s v="High"/>
    <s v="Chardonnay"/>
    <x v="0"/>
    <x v="2"/>
    <s v="The White Knight Sauvignon Blanc 2014"/>
    <s v="Loose Wrap"/>
    <s v="Wagga Wagga"/>
    <x v="19"/>
    <d v="2013-05-09T00:00:00"/>
    <n v="1"/>
    <n v="0.05"/>
    <n v="150.97999999999999"/>
    <n v="13.99"/>
    <n v="150.97999999999999"/>
  </r>
  <r>
    <n v="1043"/>
    <n v="85934"/>
    <s v="Juan Foster"/>
    <s v="Express Road Cargo"/>
    <x v="0"/>
    <x v="3"/>
    <s v="High"/>
    <s v="Sangiovese"/>
    <x v="0"/>
    <x v="2"/>
    <s v="Chateau Gaudrelle Cremant d'Loire Brut"/>
    <s v="Large Crate"/>
    <s v="Tamworth"/>
    <x v="19"/>
    <d v="2013-05-08T00:00:00"/>
    <n v="9"/>
    <n v="0.02"/>
    <n v="18.97"/>
    <n v="9.0299999999999994"/>
    <n v="170.73"/>
  </r>
  <r>
    <n v="1044"/>
    <n v="85934"/>
    <s v="Juan Foster"/>
    <s v="Express Road Cargo"/>
    <x v="0"/>
    <x v="3"/>
    <s v="High"/>
    <s v="Shiraz"/>
    <x v="0"/>
    <x v="2"/>
    <s v="Marques de Caceres Rioja Rosado 2014"/>
    <s v="Large Crate"/>
    <s v="Newcastle"/>
    <x v="19"/>
    <d v="2013-05-10T00:00:00"/>
    <n v="7"/>
    <n v="0.05"/>
    <n v="9.7100000000000009"/>
    <n v="9.4499999999999993"/>
    <n v="67.97"/>
  </r>
  <r>
    <n v="1045"/>
    <n v="85941"/>
    <s v="Charles Torres"/>
    <s v="Express Road Cargo"/>
    <x v="1"/>
    <x v="1"/>
    <s v="Medium"/>
    <s v="Pinot Gris"/>
    <x v="0"/>
    <x v="2"/>
    <s v="Rombauer Chardonnay 2014"/>
    <s v="Loose Wrap"/>
    <s v="Adelaide"/>
    <x v="222"/>
    <d v="2011-06-11T00:00:00"/>
    <n v="10"/>
    <n v="0.03"/>
    <n v="7.99"/>
    <n v="5.03"/>
    <n v="79.900000000000006"/>
  </r>
  <r>
    <n v="1046"/>
    <n v="85941"/>
    <s v="Arthur Brooks"/>
    <s v="Air Cargo"/>
    <x v="2"/>
    <x v="1"/>
    <s v="Medium"/>
    <s v="Grenache Rose"/>
    <x v="0"/>
    <x v="2"/>
    <s v="Chateau de Campuget Costieres de Nimes Tradition Rose 2015"/>
    <s v="Small Crate"/>
    <s v="Frankston"/>
    <x v="222"/>
    <d v="2011-06-13T00:00:00"/>
    <n v="11"/>
    <n v="0.05"/>
    <n v="130.97999999999999"/>
    <n v="54.74"/>
    <n v="1440.78"/>
  </r>
  <r>
    <n v="1047"/>
    <n v="85960"/>
    <s v="Anthony Collins"/>
    <s v="Express Road Cargo"/>
    <x v="0"/>
    <x v="3"/>
    <s v="Not Specified"/>
    <s v="Malbec"/>
    <x v="0"/>
    <x v="2"/>
    <s v="Lucien Albrecht Cremant d'Alsace Brut"/>
    <s v="Mini Crate"/>
    <s v="Grafton"/>
    <x v="554"/>
    <d v="2013-05-02T00:00:00"/>
    <n v="3"/>
    <n v="0.01"/>
    <n v="95.99"/>
    <n v="35"/>
    <n v="287.96999999999997"/>
  </r>
  <r>
    <n v="1048"/>
    <n v="85973"/>
    <s v="Fred Willis"/>
    <s v="Express Road Cargo"/>
    <x v="1"/>
    <x v="1"/>
    <s v="High"/>
    <s v="Sauvignon Blanc"/>
    <x v="0"/>
    <x v="2"/>
    <s v="Villa Maria Private Bin Sauvignon Blanc 2015"/>
    <s v="Standard Size Crate"/>
    <s v="Hobart"/>
    <x v="170"/>
    <d v="2012-10-22T00:00:00"/>
    <n v="12"/>
    <n v="0.09"/>
    <n v="4.9800000000000004"/>
    <n v="4.62"/>
    <n v="59.760000000000005"/>
  </r>
  <r>
    <n v="1049"/>
    <n v="85983"/>
    <s v="Kathy Graham"/>
    <s v="Road Cargo"/>
    <x v="1"/>
    <x v="3"/>
    <s v="High"/>
    <s v="Reisling"/>
    <x v="0"/>
    <x v="2"/>
    <s v="Dog Point Vineyard Sauvignon Blanc 2014"/>
    <s v="Large Crate"/>
    <s v="Wagga Wagga"/>
    <x v="443"/>
    <d v="2012-09-13T00:00:00"/>
    <n v="5"/>
    <n v="0.02"/>
    <n v="65.989999999999995"/>
    <n v="8.99"/>
    <n v="329.95"/>
  </r>
  <r>
    <n v="1050"/>
    <n v="85994"/>
    <s v="Martin Richardson"/>
    <s v="Express Road Cargo"/>
    <x v="0"/>
    <x v="1"/>
    <s v="Critical"/>
    <s v="Zinfandel"/>
    <x v="0"/>
    <x v="2"/>
    <s v="Chateau de Campuget Costieres de Nimes Tradition Rose 2015"/>
    <s v="Loose Wrap"/>
    <s v="Launceston"/>
    <x v="1"/>
    <d v="2011-08-09T00:00:00"/>
    <n v="6"/>
    <n v="0.06"/>
    <n v="12.44"/>
    <n v="6.27"/>
    <n v="74.64"/>
  </r>
  <r>
    <n v="1051"/>
    <n v="86007"/>
    <s v="Jack Castillo"/>
    <s v="Express Road Cargo"/>
    <x v="2"/>
    <x v="2"/>
    <s v="Medium"/>
    <s v="Grenache Rose"/>
    <x v="0"/>
    <x v="2"/>
    <s v="Locations by Dave Phinney F Rose&quot;"/>
    <s v="Full Container"/>
    <s v="Busseltol"/>
    <x v="555"/>
    <d v="2013-04-06T00:00:00"/>
    <n v="12"/>
    <n v="0.1"/>
    <n v="7.28"/>
    <n v="7.98"/>
    <n v="87.36"/>
  </r>
  <r>
    <n v="1052"/>
    <n v="86007"/>
    <s v="Jack Castillo"/>
    <s v="Express Road Cargo"/>
    <x v="0"/>
    <x v="2"/>
    <s v="Medium"/>
    <s v="Pinot Noir"/>
    <x v="0"/>
    <x v="2"/>
    <s v="Laurent-Perrier Brut Rose"/>
    <s v="Full Container"/>
    <s v="Bunbury"/>
    <x v="555"/>
    <d v="2013-04-06T00:00:00"/>
    <n v="2"/>
    <n v="0.04"/>
    <n v="3.14"/>
    <n v="1.92"/>
    <n v="6.28"/>
  </r>
  <r>
    <n v="1053"/>
    <n v="86020"/>
    <s v="Adam Jones"/>
    <s v="Express Road Cargo"/>
    <x v="0"/>
    <x v="2"/>
    <s v="Medium"/>
    <s v="Pinot Noir"/>
    <x v="0"/>
    <x v="2"/>
    <s v="Miraval Rose 2014"/>
    <s v="Full Container"/>
    <s v="Geraldton"/>
    <x v="556"/>
    <d v="2011-12-29T00:00:00"/>
    <n v="16"/>
    <n v="0.03"/>
    <n v="36.549999999999997"/>
    <n v="13.89"/>
    <n v="584.79999999999995"/>
  </r>
  <r>
    <n v="1054"/>
    <n v="86035"/>
    <s v="James Ford"/>
    <s v="Express Road Cargo"/>
    <x v="0"/>
    <x v="3"/>
    <s v="High"/>
    <s v="Merlot"/>
    <x v="0"/>
    <x v="2"/>
    <s v="Francis Ford Coppola Sofia Rose 2014"/>
    <s v="Standard Size Crate"/>
    <s v="Liverpool"/>
    <x v="185"/>
    <d v="2012-04-08T00:00:00"/>
    <n v="6"/>
    <n v="0.01"/>
    <n v="12.98"/>
    <n v="3.14"/>
    <n v="77.88"/>
  </r>
  <r>
    <n v="1055"/>
    <n v="86041"/>
    <s v="Anthony Moreno"/>
    <s v="Express Road Cargo"/>
    <x v="2"/>
    <x v="2"/>
    <s v="Medium"/>
    <s v="Sangiovese Rose"/>
    <x v="0"/>
    <x v="2"/>
    <s v="Miraval Rose (1.5 Liter Magnum) 2014"/>
    <s v="Large Crate"/>
    <s v="Geraldton"/>
    <x v="71"/>
    <d v="2010-06-18T00:00:00"/>
    <n v="9"/>
    <n v="0.09"/>
    <n v="7.38"/>
    <n v="5.21"/>
    <n v="66.42"/>
  </r>
  <r>
    <n v="1056"/>
    <n v="86041"/>
    <s v="Anthony Moreno"/>
    <s v="Express Road Cargo"/>
    <x v="0"/>
    <x v="2"/>
    <s v="Medium"/>
    <s v="Pinot Noir"/>
    <x v="0"/>
    <x v="2"/>
    <s v="Sutter Home White Zinfandel"/>
    <s v="Large Crate"/>
    <s v="Bunbury"/>
    <x v="71"/>
    <d v="2010-06-18T00:00:00"/>
    <n v="17"/>
    <n v="0.04"/>
    <n v="5.98"/>
    <n v="5.15"/>
    <n v="101.66000000000001"/>
  </r>
  <r>
    <n v="1057"/>
    <n v="86041"/>
    <s v="Anthony Moreno"/>
    <s v="Express Road Cargo"/>
    <x v="0"/>
    <x v="2"/>
    <s v="Medium"/>
    <s v="Cabernet Sauvignon"/>
    <x v="0"/>
    <x v="2"/>
    <s v="Dopff &amp; Irion Cremant Rose Brut"/>
    <s v="Large Crate"/>
    <s v="Perth"/>
    <x v="71"/>
    <d v="2010-06-18T00:00:00"/>
    <n v="12"/>
    <n v="0.04"/>
    <n v="15.42"/>
    <n v="10.68"/>
    <n v="185.04"/>
  </r>
  <r>
    <n v="1058"/>
    <n v="86046"/>
    <s v="Ernest Powell"/>
    <s v="Express Road Cargo"/>
    <x v="0"/>
    <x v="1"/>
    <s v="Critical"/>
    <s v="Pinot Noir"/>
    <x v="0"/>
    <x v="2"/>
    <s v="Chateau d'Esclans Garrus Rose 2013"/>
    <s v="Full Container"/>
    <s v="Devonport"/>
    <x v="557"/>
    <d v="2012-05-25T00:00:00"/>
    <n v="9"/>
    <n v="0.06"/>
    <n v="5.58"/>
    <n v="0.7"/>
    <n v="50.22"/>
  </r>
  <r>
    <n v="1059"/>
    <n v="86046"/>
    <s v="Ernest Powell"/>
    <s v="Express Road Cargo"/>
    <x v="0"/>
    <x v="1"/>
    <s v="Critical"/>
    <s v="Zinfandel"/>
    <x v="0"/>
    <x v="2"/>
    <s v="Miraval Rose 2014"/>
    <s v="Full Container"/>
    <s v="Devonport"/>
    <x v="557"/>
    <d v="2012-05-26T00:00:00"/>
    <n v="1"/>
    <n v="0.05"/>
    <n v="19.84"/>
    <n v="4.0999999999999996"/>
    <n v="19.84"/>
  </r>
  <r>
    <n v="1060"/>
    <n v="86056"/>
    <s v="Aaron Martinez"/>
    <s v="Express Road Cargo"/>
    <x v="2"/>
    <x v="1"/>
    <s v="Critical"/>
    <s v="Sangiovese Rose"/>
    <x v="0"/>
    <x v="2"/>
    <s v="Belle Glos Oeil de Perdrix Pinot Noir Blanc 2014"/>
    <s v="Standard Size Crate"/>
    <s v="Canberra"/>
    <x v="558"/>
    <d v="2011-12-30T00:00:00"/>
    <n v="20"/>
    <n v="0.11"/>
    <n v="12.64"/>
    <n v="4.9800000000000004"/>
    <n v="252.8"/>
  </r>
  <r>
    <n v="1061"/>
    <n v="86067"/>
    <s v="Scott Daniels"/>
    <s v="Express Road Cargo"/>
    <x v="0"/>
    <x v="1"/>
    <s v="Critical"/>
    <s v="Cabernet Sauvignon"/>
    <x v="0"/>
    <x v="2"/>
    <s v="Bollinger Brut Special Cuvee"/>
    <s v="Large Crate"/>
    <s v="Melbourne"/>
    <x v="558"/>
    <d v="2011-12-29T00:00:00"/>
    <n v="11"/>
    <n v="0.02"/>
    <n v="24.92"/>
    <n v="12.98"/>
    <n v="274.12"/>
  </r>
  <r>
    <n v="1062"/>
    <n v="86079"/>
    <s v="Craig Reid"/>
    <s v="Express Road Cargo"/>
    <x v="0"/>
    <x v="3"/>
    <s v="Critical"/>
    <s v="Pinot Noir"/>
    <x v="0"/>
    <x v="2"/>
    <s v="Jean-Baptiste Adam Les Natures Cremant d'Alsace Brut"/>
    <s v="Standard Size Crate"/>
    <s v="Campbeltown"/>
    <x v="559"/>
    <d v="2011-10-28T00:00:00"/>
    <n v="21"/>
    <n v="0.06"/>
    <n v="43.98"/>
    <n v="8.99"/>
    <n v="923.57999999999993"/>
  </r>
  <r>
    <n v="1063"/>
    <n v="86079"/>
    <s v="Craig Reid"/>
    <s v="Express Road Cargo"/>
    <x v="1"/>
    <x v="3"/>
    <s v="Critical"/>
    <s v="Reisling"/>
    <x v="0"/>
    <x v="2"/>
    <s v="The White Knight Sauvignon Blanc 2014"/>
    <s v="Large Crate"/>
    <s v="Penrith"/>
    <x v="559"/>
    <d v="2011-10-28T00:00:00"/>
    <n v="5"/>
    <n v="0.06"/>
    <n v="125.99"/>
    <n v="8.08"/>
    <n v="629.94999999999993"/>
  </r>
  <r>
    <n v="1064"/>
    <n v="86086"/>
    <s v="Billy Stephens"/>
    <s v="Express Road Cargo"/>
    <x v="0"/>
    <x v="3"/>
    <s v="High"/>
    <s v="Cabernet Sauvignon"/>
    <x v="0"/>
    <x v="2"/>
    <s v="Sutter Home White Zinfandel"/>
    <s v="Large Crate"/>
    <s v="Wagga Wagga"/>
    <x v="560"/>
    <d v="2010-09-30T00:00:00"/>
    <n v="1"/>
    <n v="0.06"/>
    <n v="363.25"/>
    <n v="19.989999999999998"/>
    <n v="363.25"/>
  </r>
  <r>
    <n v="1065"/>
    <n v="86095"/>
    <s v="Gerald Bailey"/>
    <s v="Express Road Cargo"/>
    <x v="0"/>
    <x v="1"/>
    <s v="Critical"/>
    <s v="Pinot Noir"/>
    <x v="0"/>
    <x v="2"/>
    <s v="Louis Roederer Cristal Brut 2006"/>
    <s v="Large Crate"/>
    <s v="Ballarat"/>
    <x v="558"/>
    <d v="2011-12-30T00:00:00"/>
    <n v="10"/>
    <n v="0"/>
    <n v="6.48"/>
    <n v="8.74"/>
    <n v="64.800000000000011"/>
  </r>
  <r>
    <n v="1066"/>
    <n v="86095"/>
    <s v="David Murphy"/>
    <s v="Air Cargo"/>
    <x v="0"/>
    <x v="1"/>
    <s v="Critical"/>
    <s v="Zinfandel"/>
    <x v="0"/>
    <x v="2"/>
    <s v="Lucien Albrecht Cremant d'Alsace Brut Rose"/>
    <s v="Extra Large Crate"/>
    <s v="Wodonga"/>
    <x v="558"/>
    <d v="2011-12-29T00:00:00"/>
    <n v="3"/>
    <n v="0"/>
    <n v="20.98"/>
    <n v="53.03"/>
    <n v="62.94"/>
  </r>
  <r>
    <n v="1067"/>
    <n v="86095"/>
    <s v="Randy Thompson"/>
    <s v="Express Road Cargo"/>
    <x v="0"/>
    <x v="2"/>
    <s v="Critical"/>
    <s v="Zinfandel"/>
    <x v="0"/>
    <x v="2"/>
    <s v="Langlois Chateau Cremant de Loire Brut"/>
    <s v="Large Crate"/>
    <s v="Albany"/>
    <x v="558"/>
    <d v="2011-12-30T00:00:00"/>
    <n v="15"/>
    <n v="0.02"/>
    <n v="6.54"/>
    <n v="5.27"/>
    <n v="98.1"/>
  </r>
  <r>
    <n v="1068"/>
    <n v="86108"/>
    <s v="Melissa Reynolds"/>
    <s v="Express Road Cargo"/>
    <x v="1"/>
    <x v="1"/>
    <s v="Medium"/>
    <s v="Pinot Gris"/>
    <x v="0"/>
    <x v="2"/>
    <s v="Lucky Chardonnay 2012"/>
    <s v="Large Crate"/>
    <s v="Launceston"/>
    <x v="561"/>
    <d v="2011-06-29T00:00:00"/>
    <n v="18"/>
    <n v="0.04"/>
    <n v="140.99"/>
    <n v="4.2"/>
    <n v="2537.8200000000002"/>
  </r>
  <r>
    <n v="1069"/>
    <n v="86118"/>
    <s v="Todd Simmons"/>
    <s v="Express Road Cargo"/>
    <x v="0"/>
    <x v="2"/>
    <s v="High"/>
    <s v="Shiraz"/>
    <x v="0"/>
    <x v="2"/>
    <s v="Chateau d'Esclans Garrus Rose 2013"/>
    <s v="Large Crate"/>
    <s v="Bunbury"/>
    <x v="562"/>
    <d v="2010-05-17T00:00:00"/>
    <n v="9"/>
    <n v="0.09"/>
    <n v="5.4"/>
    <n v="7.78"/>
    <n v="48.6"/>
  </r>
  <r>
    <n v="1070"/>
    <n v="86122"/>
    <s v="Randy Ward"/>
    <s v="Express Road Cargo"/>
    <x v="0"/>
    <x v="1"/>
    <s v="Not Specified"/>
    <s v="Sangiovese"/>
    <x v="0"/>
    <x v="2"/>
    <s v="Langlois Chateau Cremant de Loire Brut"/>
    <s v="Full Container"/>
    <s v="Burnie"/>
    <x v="563"/>
    <d v="2010-01-06T00:00:00"/>
    <n v="6"/>
    <n v="0.05"/>
    <n v="7.64"/>
    <n v="5.83"/>
    <n v="45.839999999999996"/>
  </r>
  <r>
    <n v="1071"/>
    <n v="85985"/>
    <s v="Ralph Sanders"/>
    <s v="Express Road Cargo"/>
    <x v="0"/>
    <x v="1"/>
    <s v="High"/>
    <s v="Shiraz"/>
    <x v="0"/>
    <x v="2"/>
    <s v="Lucien Albrecht Cremant d'Alsace Brut"/>
    <s v="Large Crate"/>
    <s v="Hobart"/>
    <x v="564"/>
    <d v="2013-01-13T00:00:00"/>
    <n v="12"/>
    <n v="0.08"/>
    <n v="9.9"/>
    <n v="1.39"/>
    <n v="118.80000000000001"/>
  </r>
  <r>
    <n v="1072"/>
    <n v="86135"/>
    <s v="Jack Collins"/>
    <s v="Air Cargo"/>
    <x v="0"/>
    <x v="2"/>
    <s v="High"/>
    <s v="Zinfandel"/>
    <x v="0"/>
    <x v="2"/>
    <s v="Belle Glos Oeil de Perdrix Pinot Noir Blanc 2014"/>
    <s v="Extra Large Crate"/>
    <s v="Rockingham"/>
    <x v="565"/>
    <d v="2013-10-02T00:00:00"/>
    <n v="26"/>
    <n v="7.0000000000000007E-2"/>
    <n v="208.16"/>
    <n v="68.02"/>
    <n v="5412.16"/>
  </r>
  <r>
    <n v="1073"/>
    <n v="86135"/>
    <s v="Jack Collins"/>
    <s v="Express Road Cargo"/>
    <x v="0"/>
    <x v="2"/>
    <s v="High"/>
    <s v="Shiraz"/>
    <x v="0"/>
    <x v="2"/>
    <s v="Louis Roederer Cristal Brut with Gift Box 2007"/>
    <s v="Large Crate"/>
    <s v="Busseltol"/>
    <x v="565"/>
    <d v="2013-10-03T00:00:00"/>
    <n v="14"/>
    <n v="0.01"/>
    <n v="8.69"/>
    <n v="2.99"/>
    <n v="121.66"/>
  </r>
  <r>
    <n v="1074"/>
    <n v="86136"/>
    <s v="Stephen Walker"/>
    <s v="Express Road Cargo"/>
    <x v="0"/>
    <x v="1"/>
    <s v="Medium"/>
    <s v="Sangiovese"/>
    <x v="0"/>
    <x v="2"/>
    <s v="Pietradolce Etna Rosato 2014"/>
    <s v="Large Crate"/>
    <s v="Canberra"/>
    <x v="566"/>
    <d v="2011-07-16T00:00:00"/>
    <n v="11"/>
    <n v="0.06"/>
    <n v="193.17"/>
    <n v="19.989999999999998"/>
    <n v="2124.87"/>
  </r>
  <r>
    <n v="1075"/>
    <n v="86148"/>
    <s v="Juan Sanchez"/>
    <s v="Express Road Cargo"/>
    <x v="1"/>
    <x v="1"/>
    <s v="Critical"/>
    <s v="Reisling"/>
    <x v="0"/>
    <x v="2"/>
    <s v="Giesen Sauvignon Blanc 2014"/>
    <s v="Large Crate"/>
    <s v="Port Lincoln"/>
    <x v="2"/>
    <d v="2013-03-20T00:00:00"/>
    <n v="5"/>
    <n v="0.08"/>
    <n v="155.99"/>
    <n v="8.08"/>
    <n v="779.95"/>
  </r>
  <r>
    <n v="1076"/>
    <n v="86148"/>
    <s v="Nicholas Carter"/>
    <s v="Express Road Cargo"/>
    <x v="0"/>
    <x v="1"/>
    <s v="Critical"/>
    <s v="Pinot Noir"/>
    <x v="0"/>
    <x v="2"/>
    <s v="Barnard Griffin Rose of Sangiovese 2014"/>
    <s v="Large Crate"/>
    <s v="Mount Gambier"/>
    <x v="2"/>
    <d v="2013-03-20T00:00:00"/>
    <n v="12"/>
    <n v="0.1"/>
    <n v="6.48"/>
    <n v="10.050000000000001"/>
    <n v="77.760000000000005"/>
  </r>
  <r>
    <n v="1077"/>
    <n v="86153"/>
    <s v="Albert Torres"/>
    <s v="Express Road Cargo"/>
    <x v="0"/>
    <x v="1"/>
    <s v="Critical"/>
    <s v="Shiraz"/>
    <x v="0"/>
    <x v="2"/>
    <s v="Bollinger Brut Special Cuvee"/>
    <s v="Large Crate"/>
    <s v="Ballarat"/>
    <x v="567"/>
    <d v="2010-03-27T00:00:00"/>
    <n v="5"/>
    <n v="7.0000000000000007E-2"/>
    <n v="5.68"/>
    <n v="1.39"/>
    <n v="28.4"/>
  </r>
  <r>
    <n v="1078"/>
    <n v="86153"/>
    <s v="Albert Torres"/>
    <s v="Express Road Cargo"/>
    <x v="0"/>
    <x v="1"/>
    <s v="Critical"/>
    <s v="Merlot"/>
    <x v="0"/>
    <x v="2"/>
    <s v="Locations by Dave Phinney F Rose"/>
    <s v="Large Crate"/>
    <s v="Ararat"/>
    <x v="567"/>
    <d v="2010-03-27T00:00:00"/>
    <n v="1"/>
    <n v="0.06"/>
    <n v="22.84"/>
    <n v="11.54"/>
    <n v="22.84"/>
  </r>
  <r>
    <n v="1079"/>
    <n v="86161"/>
    <s v="Walter Fuller"/>
    <s v="Express Road Cargo"/>
    <x v="1"/>
    <x v="0"/>
    <s v="Critical"/>
    <s v="Sauvignon Blanc"/>
    <x v="0"/>
    <x v="2"/>
    <s v="The White Knight Sauvignon Blanc 2014"/>
    <s v="Loose Wrap"/>
    <s v="Palmerston"/>
    <x v="20"/>
    <d v="2013-03-21T00:00:00"/>
    <n v="6"/>
    <n v="0.02"/>
    <n v="179.99"/>
    <n v="13.99"/>
    <n v="1079.94"/>
  </r>
  <r>
    <n v="1080"/>
    <n v="85909"/>
    <s v="Keith Jackson"/>
    <s v="Express Road Cargo"/>
    <x v="1"/>
    <x v="1"/>
    <s v="Low"/>
    <s v="Sauvignon Blanc"/>
    <x v="0"/>
    <x v="2"/>
    <s v="Dog Point Vineyard Sauvignon Blanc 2014"/>
    <s v="Large Crate"/>
    <s v="Wodonga"/>
    <x v="568"/>
    <d v="2011-10-20T00:00:00"/>
    <n v="4"/>
    <n v="0.06"/>
    <n v="115.99"/>
    <n v="4.2300000000000004"/>
    <n v="463.96"/>
  </r>
  <r>
    <n v="1081"/>
    <n v="86169"/>
    <s v="Chris Carr"/>
    <s v="Express Road Cargo"/>
    <x v="0"/>
    <x v="0"/>
    <s v="High"/>
    <s v="Sangiovese"/>
    <x v="0"/>
    <x v="2"/>
    <s v="Roederer Estate L'Ermitage 2007"/>
    <s v="Large Crate"/>
    <s v="Townsville"/>
    <x v="569"/>
    <d v="2012-06-04T00:00:00"/>
    <n v="14"/>
    <n v="0.03"/>
    <n v="5.99"/>
    <n v="4.92"/>
    <n v="83.86"/>
  </r>
  <r>
    <n v="1082"/>
    <n v="86169"/>
    <s v="Donald Simmons"/>
    <s v="Express Road Cargo"/>
    <x v="0"/>
    <x v="0"/>
    <s v="High"/>
    <s v="Zinfandel"/>
    <x v="0"/>
    <x v="2"/>
    <s v="Langlois Chateau Cremant de Loire Brut"/>
    <s v="Full Container"/>
    <s v="Cairns"/>
    <x v="569"/>
    <d v="2012-06-04T00:00:00"/>
    <n v="7"/>
    <n v="0.05"/>
    <n v="5.81"/>
    <n v="3.37"/>
    <n v="40.669999999999995"/>
  </r>
  <r>
    <n v="1083"/>
    <n v="86177"/>
    <s v="James Miller"/>
    <s v="Express Road Cargo"/>
    <x v="0"/>
    <x v="2"/>
    <s v="Low"/>
    <s v="Merlot"/>
    <x v="0"/>
    <x v="2"/>
    <s v="Bertani Bertarose 2014"/>
    <s v="Full Container"/>
    <s v="Geraldton"/>
    <x v="202"/>
    <d v="2012-03-31T00:00:00"/>
    <n v="10"/>
    <n v="0.02"/>
    <n v="2.21"/>
    <n v="1"/>
    <n v="22.1"/>
  </r>
  <r>
    <n v="1084"/>
    <n v="86181"/>
    <s v="Scott Patterson"/>
    <s v="Express Road Cargo"/>
    <x v="1"/>
    <x v="3"/>
    <s v="Low"/>
    <s v="Chardonnay"/>
    <x v="0"/>
    <x v="2"/>
    <s v="Robert Oatley Sauvignon Blanc 2013"/>
    <s v="Full Container"/>
    <s v="Dubbo"/>
    <x v="392"/>
    <d v="2010-06-18T00:00:00"/>
    <n v="6"/>
    <n v="0"/>
    <n v="85.99"/>
    <n v="0.99"/>
    <n v="515.93999999999994"/>
  </r>
  <r>
    <n v="1085"/>
    <n v="86186"/>
    <s v="Johnny Carroll"/>
    <s v="Air Cargo"/>
    <x v="2"/>
    <x v="0"/>
    <s v="High"/>
    <s v="Sangiovese Rose"/>
    <x v="0"/>
    <x v="2"/>
    <s v="Locations by Dave Phinney F Rose&quot;"/>
    <s v="Small Crate"/>
    <s v="Mount Isa"/>
    <x v="3"/>
    <d v="2011-09-21T00:00:00"/>
    <n v="15"/>
    <n v="0.02"/>
    <n v="48.58"/>
    <n v="54.11"/>
    <n v="728.69999999999993"/>
  </r>
  <r>
    <n v="1086"/>
    <n v="86186"/>
    <s v="Johnny Carroll"/>
    <s v="Express Road Cargo"/>
    <x v="1"/>
    <x v="0"/>
    <s v="High"/>
    <s v="Reisling"/>
    <x v="0"/>
    <x v="2"/>
    <s v="Lucky Chardonnay 2012"/>
    <s v="Standard Size Crate"/>
    <s v="Gold Coast"/>
    <x v="3"/>
    <d v="2011-09-19T00:00:00"/>
    <n v="15"/>
    <n v="7.0000000000000007E-2"/>
    <n v="39.479999999999997"/>
    <n v="1.99"/>
    <n v="592.19999999999993"/>
  </r>
  <r>
    <n v="1087"/>
    <n v="86192"/>
    <s v="Douglas Stevens"/>
    <s v="Air Cargo"/>
    <x v="2"/>
    <x v="3"/>
    <s v="Medium"/>
    <s v="Champagne"/>
    <x v="0"/>
    <x v="2"/>
    <s v="Miraval Rose 2014"/>
    <s v="Small Crate"/>
    <s v="Liverpool"/>
    <x v="4"/>
    <d v="2010-12-19T00:00:00"/>
    <n v="14"/>
    <n v="0.08"/>
    <n v="124.49"/>
    <n v="51.94"/>
    <n v="1742.86"/>
  </r>
  <r>
    <n v="1088"/>
    <n v="86202"/>
    <s v="Aaron Allen"/>
    <s v="Air Cargo"/>
    <x v="2"/>
    <x v="2"/>
    <s v="Low"/>
    <s v="Champagne"/>
    <x v="0"/>
    <x v="2"/>
    <s v="Orin Swift Cellars Fragile Rose 2014"/>
    <s v="Small Crate"/>
    <s v="Mandurah"/>
    <x v="542"/>
    <d v="2013-03-09T00:00:00"/>
    <n v="13"/>
    <n v="0.02"/>
    <n v="146.05000000000001"/>
    <n v="80.2"/>
    <n v="1898.65"/>
  </r>
  <r>
    <n v="1089"/>
    <n v="86207"/>
    <s v="Judith Mendoza"/>
    <s v="Express Road Cargo"/>
    <x v="0"/>
    <x v="1"/>
    <s v="High"/>
    <s v="Sangiovese"/>
    <x v="0"/>
    <x v="2"/>
    <s v="Moet &amp; Chandon Imperial"/>
    <s v="Large Crate"/>
    <s v="Ararat"/>
    <x v="5"/>
    <d v="2012-01-26T00:00:00"/>
    <n v="1"/>
    <n v="0.02"/>
    <n v="3.69"/>
    <n v="0.5"/>
    <n v="3.69"/>
  </r>
  <r>
    <n v="1090"/>
    <n v="86207"/>
    <s v="Judith Mendoza"/>
    <s v="Express Road Cargo"/>
    <x v="0"/>
    <x v="1"/>
    <s v="High"/>
    <s v="Sangiovese"/>
    <x v="0"/>
    <x v="2"/>
    <s v="Belle Glos Oeil de Perdrix Pinot Noir Blanc 2014"/>
    <s v="Full Container"/>
    <s v="Ballarat"/>
    <x v="5"/>
    <d v="2012-01-26T00:00:00"/>
    <n v="1"/>
    <n v="0.09"/>
    <n v="3.85"/>
    <n v="0.7"/>
    <n v="3.85"/>
  </r>
  <r>
    <n v="1091"/>
    <n v="86219"/>
    <s v="Christopher Berry"/>
    <s v="Express Road Cargo"/>
    <x v="0"/>
    <x v="0"/>
    <s v="Not Specified"/>
    <s v="Shiraz"/>
    <x v="0"/>
    <x v="2"/>
    <s v="Marques de Caceres Rioja Rosado 2014"/>
    <s v="Loose Wrap"/>
    <s v="Mackay"/>
    <x v="6"/>
    <d v="2013-12-18T00:00:00"/>
    <n v="23"/>
    <n v="0.06"/>
    <n v="11.7"/>
    <n v="6.96"/>
    <n v="269.09999999999997"/>
  </r>
  <r>
    <n v="1092"/>
    <n v="86223"/>
    <s v="Howard Bell"/>
    <s v="Road Cargo"/>
    <x v="1"/>
    <x v="1"/>
    <s v="Low"/>
    <s v="Chardonnay"/>
    <x v="0"/>
    <x v="2"/>
    <s v="Lincourt Courtney's Chardonnay 2012"/>
    <s v="Large Crate"/>
    <s v="Bendigo"/>
    <x v="389"/>
    <d v="2011-10-01T00:00:00"/>
    <n v="9"/>
    <n v="0.01"/>
    <n v="65.989999999999995"/>
    <n v="7.69"/>
    <n v="593.91"/>
  </r>
  <r>
    <n v="1093"/>
    <n v="86227"/>
    <s v="Todd Stevens"/>
    <s v="Air Cargo"/>
    <x v="1"/>
    <x v="2"/>
    <s v="Medium"/>
    <s v="Chardonnay"/>
    <x v="0"/>
    <x v="2"/>
    <s v="Dog Point Vineyard Sauvignon Blanc 2014"/>
    <s v="Extra Large Crate"/>
    <s v="Bunbury"/>
    <x v="348"/>
    <d v="2010-02-06T00:00:00"/>
    <n v="10"/>
    <n v="7.0000000000000007E-2"/>
    <n v="500.98"/>
    <n v="28.14"/>
    <n v="5009.8"/>
  </r>
  <r>
    <n v="1094"/>
    <n v="86227"/>
    <s v="Todd Stevens"/>
    <s v="Express Road Cargo"/>
    <x v="0"/>
    <x v="2"/>
    <s v="Medium"/>
    <s v="Shiraz"/>
    <x v="0"/>
    <x v="2"/>
    <s v="Bertani Bertarose 2014"/>
    <s v="Large Crate"/>
    <s v="Geraldton"/>
    <x v="348"/>
    <d v="2010-02-07T00:00:00"/>
    <n v="1"/>
    <n v="0.1"/>
    <n v="178.47"/>
    <n v="19.989999999999998"/>
    <n v="178.47"/>
  </r>
  <r>
    <n v="1095"/>
    <n v="86239"/>
    <s v="Peter Fuller"/>
    <s v="Express Road Cargo"/>
    <x v="0"/>
    <x v="3"/>
    <s v="High"/>
    <s v="Shiraz"/>
    <x v="0"/>
    <x v="2"/>
    <s v="Dom Perignon 2006"/>
    <s v="Large Crate"/>
    <s v="Dubbo"/>
    <x v="570"/>
    <d v="2012-10-30T00:00:00"/>
    <n v="4"/>
    <n v="0.09"/>
    <n v="4.9800000000000004"/>
    <n v="4.8600000000000003"/>
    <n v="19.920000000000002"/>
  </r>
  <r>
    <n v="1096"/>
    <n v="86239"/>
    <s v="Peter Fuller"/>
    <s v="Express Road Cargo"/>
    <x v="0"/>
    <x v="3"/>
    <s v="High"/>
    <s v="Cabernet Sauvignon"/>
    <x v="0"/>
    <x v="2"/>
    <s v="Barnard Griffin Rose of Sangiovese 2014"/>
    <s v="Large Crate"/>
    <s v="Newcastle"/>
    <x v="570"/>
    <d v="2012-11-01T00:00:00"/>
    <n v="3"/>
    <n v="0.03"/>
    <n v="5.78"/>
    <n v="5.37"/>
    <n v="17.34"/>
  </r>
  <r>
    <n v="1097"/>
    <n v="86022"/>
    <s v="Adam Jones"/>
    <s v="Express Road Cargo"/>
    <x v="1"/>
    <x v="2"/>
    <s v="Medium"/>
    <s v="Chardonnay"/>
    <x v="0"/>
    <x v="2"/>
    <s v="St. Supery Sauvignon Blanc 2015"/>
    <s v="Large Crate"/>
    <s v="Freemantle"/>
    <x v="571"/>
    <d v="2012-08-22T00:00:00"/>
    <n v="11"/>
    <n v="0.09"/>
    <n v="65.989999999999995"/>
    <n v="19.989999999999998"/>
    <n v="725.89"/>
  </r>
  <r>
    <n v="1098"/>
    <n v="86254"/>
    <s v="Sharon Henry"/>
    <s v="Express Road Cargo"/>
    <x v="2"/>
    <x v="3"/>
    <s v="High"/>
    <s v="Sangiovese Rose"/>
    <x v="0"/>
    <x v="2"/>
    <s v="Francis Ford Coppola Sofia Rose 2014"/>
    <s v="Large Crate"/>
    <s v="Orange"/>
    <x v="29"/>
    <d v="2012-07-21T00:00:00"/>
    <n v="15"/>
    <n v="0.02"/>
    <n v="7.38"/>
    <n v="5.21"/>
    <n v="110.7"/>
  </r>
  <r>
    <n v="1099"/>
    <n v="86262"/>
    <s v="Randy Nichols"/>
    <s v="Road Cargo"/>
    <x v="0"/>
    <x v="1"/>
    <s v="Not Specified"/>
    <s v="Shiraz"/>
    <x v="0"/>
    <x v="2"/>
    <s v="Roederer Estate Brut"/>
    <s v="Standard Size Crate"/>
    <s v="Canberra"/>
    <x v="236"/>
    <d v="2012-03-05T00:00:00"/>
    <n v="8"/>
    <n v="0.05"/>
    <n v="34.58"/>
    <n v="8.99"/>
    <n v="276.64"/>
  </r>
  <r>
    <n v="1100"/>
    <n v="86262"/>
    <s v="Randy Nichols"/>
    <s v="Express Road Cargo"/>
    <x v="0"/>
    <x v="1"/>
    <s v="Not Specified"/>
    <s v="Pinot Noir"/>
    <x v="0"/>
    <x v="2"/>
    <s v="Louis Roederer Cristal Brut 2006"/>
    <s v="Large Crate"/>
    <s v="Canberra"/>
    <x v="236"/>
    <d v="2012-03-06T00:00:00"/>
    <n v="10"/>
    <n v="0.05"/>
    <n v="15.7"/>
    <n v="11.25"/>
    <n v="157"/>
  </r>
  <r>
    <n v="1101"/>
    <n v="86265"/>
    <s v="Dennis Simmons"/>
    <s v="Express Road Cargo"/>
    <x v="0"/>
    <x v="1"/>
    <s v="Low"/>
    <s v="Merlot"/>
    <x v="0"/>
    <x v="2"/>
    <s v="Domaine Lafond Roc-Epine Tavel Rose 2014"/>
    <s v="Full Container"/>
    <s v="Adelaide"/>
    <x v="7"/>
    <d v="2012-12-28T00:00:00"/>
    <n v="21"/>
    <n v="0.09"/>
    <n v="6.08"/>
    <n v="1.82"/>
    <n v="127.68"/>
  </r>
  <r>
    <n v="1102"/>
    <n v="86277"/>
    <s v="Thomas Nichols"/>
    <s v="Express Road Cargo"/>
    <x v="1"/>
    <x v="1"/>
    <s v="High"/>
    <s v="Sauvignon Blanc"/>
    <x v="0"/>
    <x v="2"/>
    <s v="Lincourt Courtney's Chardonnay 2012"/>
    <s v="Large Crate"/>
    <s v="Port Adelaide"/>
    <x v="426"/>
    <d v="2013-10-09T00:00:00"/>
    <n v="23"/>
    <n v="0.01"/>
    <n v="115.99"/>
    <n v="5.26"/>
    <n v="2667.77"/>
  </r>
  <r>
    <n v="1103"/>
    <n v="86282"/>
    <s v="Carol Black"/>
    <s v="Express Road Cargo"/>
    <x v="1"/>
    <x v="2"/>
    <s v="High"/>
    <s v="Reisling"/>
    <x v="0"/>
    <x v="2"/>
    <s v="Lucky Chardonnay 2012"/>
    <s v="Large Crate"/>
    <s v="Bunbury"/>
    <x v="572"/>
    <d v="2012-07-12T00:00:00"/>
    <n v="10"/>
    <n v="0.08"/>
    <n v="195.99"/>
    <n v="3.99"/>
    <n v="1959.9"/>
  </r>
  <r>
    <n v="1104"/>
    <n v="86290"/>
    <s v="Mildred Elliott"/>
    <s v="Express Road Cargo"/>
    <x v="0"/>
    <x v="3"/>
    <s v="Critical"/>
    <s v="Sangiovese"/>
    <x v="0"/>
    <x v="2"/>
    <s v="Veuve Clicquot Brut Yellow Label"/>
    <s v="Large Crate"/>
    <s v="Wagga Wagga"/>
    <x v="573"/>
    <d v="2013-08-18T00:00:00"/>
    <n v="10"/>
    <n v="7.0000000000000007E-2"/>
    <n v="10.89"/>
    <n v="4.5"/>
    <n v="108.9"/>
  </r>
  <r>
    <n v="1105"/>
    <n v="86295"/>
    <s v="Albert Weaver"/>
    <s v="Express Road Cargo"/>
    <x v="2"/>
    <x v="1"/>
    <s v="Low"/>
    <s v="Cremant"/>
    <x v="0"/>
    <x v="2"/>
    <s v="Marques de Caceres Rioja Rosado 2014"/>
    <s v="Mini Crate"/>
    <s v="Ballarat"/>
    <x v="574"/>
    <d v="2012-05-19T00:00:00"/>
    <n v="2"/>
    <n v="0.06"/>
    <n v="218.08"/>
    <n v="18.059999999999999"/>
    <n v="436.16"/>
  </r>
  <r>
    <n v="1106"/>
    <n v="86295"/>
    <s v="Albert Weaver"/>
    <s v="Road Cargo"/>
    <x v="0"/>
    <x v="1"/>
    <s v="Low"/>
    <s v="Zinfandel"/>
    <x v="0"/>
    <x v="2"/>
    <s v="Chateau d'Esclans Garrus Rose 2013"/>
    <s v="Large Crate"/>
    <s v="Bendigo"/>
    <x v="574"/>
    <d v="2012-05-21T00:00:00"/>
    <n v="19"/>
    <n v="0.01"/>
    <n v="15.42"/>
    <n v="10.68"/>
    <n v="292.98"/>
  </r>
  <r>
    <n v="1107"/>
    <n v="86302"/>
    <s v="Frank Williams"/>
    <s v="Air Cargo"/>
    <x v="2"/>
    <x v="1"/>
    <s v="High"/>
    <s v="Grenache Rose"/>
    <x v="0"/>
    <x v="2"/>
    <s v="Gerard Bertrand Cote des Roses Rose 2014"/>
    <s v="Extra Large Crate"/>
    <s v="Frankston"/>
    <x v="575"/>
    <d v="2012-04-30T00:00:00"/>
    <n v="9"/>
    <n v="0"/>
    <n v="150.88999999999999"/>
    <n v="60.2"/>
    <n v="1358.0099999999998"/>
  </r>
  <r>
    <n v="1108"/>
    <n v="86316"/>
    <s v="Paula Rose"/>
    <s v="Express Road Cargo"/>
    <x v="0"/>
    <x v="2"/>
    <s v="Not Specified"/>
    <s v="Merlot"/>
    <x v="0"/>
    <x v="2"/>
    <s v="Miraval Rose 2014"/>
    <s v="Loose Wrap"/>
    <s v="Albany"/>
    <x v="576"/>
    <d v="2011-08-30T00:00:00"/>
    <n v="9"/>
    <n v="0.08"/>
    <n v="21.78"/>
    <n v="5.94"/>
    <n v="196.02"/>
  </r>
  <r>
    <n v="1109"/>
    <n v="86316"/>
    <s v="Shawn Ford"/>
    <s v="Express Road Cargo"/>
    <x v="2"/>
    <x v="2"/>
    <s v="Not Specified"/>
    <s v="Sangiovese Rose"/>
    <x v="0"/>
    <x v="2"/>
    <s v="Locations by Dave Phinney F Rose&quot;"/>
    <s v="Standard Size Crate"/>
    <s v="Busseltol"/>
    <x v="576"/>
    <d v="2011-08-30T00:00:00"/>
    <n v="9"/>
    <n v="0.05"/>
    <n v="6.64"/>
    <n v="4.95"/>
    <n v="59.76"/>
  </r>
  <r>
    <n v="1110"/>
    <n v="86327"/>
    <s v="Sean Meyer"/>
    <s v="Express Road Cargo"/>
    <x v="0"/>
    <x v="0"/>
    <s v="Critical"/>
    <s v="Pinot Noir"/>
    <x v="0"/>
    <x v="2"/>
    <s v="Dom Perignon 2006"/>
    <s v="Large Crate"/>
    <s v="Darwin"/>
    <x v="8"/>
    <d v="2010-09-21T00:00:00"/>
    <n v="19"/>
    <n v="0.04"/>
    <n v="3.08"/>
    <n v="0.99"/>
    <n v="58.52"/>
  </r>
  <r>
    <n v="1111"/>
    <n v="86327"/>
    <s v="Sean Meyer"/>
    <s v="Express Road Cargo"/>
    <x v="0"/>
    <x v="0"/>
    <s v="Critical"/>
    <s v="Merlot"/>
    <x v="0"/>
    <x v="2"/>
    <s v="Louis Roederer Cristal Brut with Gift Box 2007"/>
    <s v="Large Crate"/>
    <s v="Darwin"/>
    <x v="8"/>
    <d v="2010-09-21T00:00:00"/>
    <n v="13"/>
    <n v="0.02"/>
    <n v="6.48"/>
    <n v="5.9"/>
    <n v="84.240000000000009"/>
  </r>
  <r>
    <n v="1112"/>
    <n v="86327"/>
    <s v="Sean Meyer"/>
    <s v="Express Road Cargo"/>
    <x v="1"/>
    <x v="0"/>
    <s v="Critical"/>
    <s v="Sauvignon Blanc"/>
    <x v="0"/>
    <x v="2"/>
    <s v="Robert Oatley Sauvignon Blanc 2013"/>
    <s v="Large Crate"/>
    <s v="Palmerston"/>
    <x v="8"/>
    <d v="2010-09-22T00:00:00"/>
    <n v="12"/>
    <n v="0.04"/>
    <n v="125.99"/>
    <n v="4.2"/>
    <n v="1511.8799999999999"/>
  </r>
  <r>
    <n v="1113"/>
    <n v="86337"/>
    <s v="Stephen Hall"/>
    <s v="Express Road Cargo"/>
    <x v="0"/>
    <x v="1"/>
    <s v="Critical"/>
    <s v="Malbec"/>
    <x v="0"/>
    <x v="2"/>
    <s v="Dopff &amp; Irion Cremant Rose Brut"/>
    <s v="Large Crate"/>
    <s v="Port Adelaide"/>
    <x v="577"/>
    <d v="2013-07-13T00:00:00"/>
    <n v="5"/>
    <n v="0.03"/>
    <n v="4.9800000000000004"/>
    <n v="7.44"/>
    <n v="24.900000000000002"/>
  </r>
  <r>
    <n v="1114"/>
    <n v="86337"/>
    <s v="Stephen Hall"/>
    <s v="Express Road Cargo"/>
    <x v="0"/>
    <x v="1"/>
    <s v="Critical"/>
    <s v="Zinfandel"/>
    <x v="0"/>
    <x v="2"/>
    <s v="Bollinger Brut Special Cuvee"/>
    <s v="Large Crate"/>
    <s v="Mount Gambier"/>
    <x v="577"/>
    <d v="2013-07-13T00:00:00"/>
    <n v="2"/>
    <n v="0.05"/>
    <n v="6.48"/>
    <n v="8.74"/>
    <n v="12.96"/>
  </r>
  <r>
    <n v="1115"/>
    <n v="86337"/>
    <s v="Stephen Hall"/>
    <s v="Road Cargo"/>
    <x v="0"/>
    <x v="1"/>
    <s v="Critical"/>
    <s v="Malbec"/>
    <x v="0"/>
    <x v="2"/>
    <s v="Locations by Dave Phinney F Rose"/>
    <s v="Mini Crate"/>
    <s v="Port Adelaide"/>
    <x v="577"/>
    <d v="2013-07-12T00:00:00"/>
    <n v="11"/>
    <n v="0.05"/>
    <n v="38.94"/>
    <n v="35"/>
    <n v="428.34"/>
  </r>
  <r>
    <n v="1116"/>
    <n v="86342"/>
    <s v="Sean Carter"/>
    <s v="Road Cargo"/>
    <x v="0"/>
    <x v="0"/>
    <s v="Critical"/>
    <s v="Sangiovese"/>
    <x v="0"/>
    <x v="2"/>
    <s v="Gerard Bertrand Cote des Roses Rose 2014"/>
    <s v="Large Crate"/>
    <s v="Brisbane"/>
    <x v="578"/>
    <d v="2012-08-03T00:00:00"/>
    <n v="19"/>
    <n v="0.02"/>
    <n v="6.68"/>
    <n v="5.41"/>
    <n v="126.91999999999999"/>
  </r>
  <r>
    <n v="1117"/>
    <n v="86298"/>
    <s v="Frank Williams"/>
    <s v="Express Road Cargo"/>
    <x v="0"/>
    <x v="1"/>
    <s v="Critical"/>
    <s v="Shiraz"/>
    <x v="0"/>
    <x v="2"/>
    <s v="Locations by Dave Phinney F Rose"/>
    <s v="Large Crate"/>
    <s v="Bendigo"/>
    <x v="579"/>
    <d v="2011-01-28T00:00:00"/>
    <n v="12"/>
    <n v="0.04"/>
    <n v="17.7"/>
    <n v="9.4700000000000006"/>
    <n v="212.39999999999998"/>
  </r>
  <r>
    <n v="1118"/>
    <n v="86351"/>
    <s v="Earl Grant"/>
    <s v="Express Road Cargo"/>
    <x v="0"/>
    <x v="0"/>
    <s v="Medium"/>
    <s v="Pinot Noir"/>
    <x v="0"/>
    <x v="2"/>
    <s v="Sutter Home White Zinfandel"/>
    <s v="Large Crate"/>
    <s v="Logan City"/>
    <x v="9"/>
    <d v="2013-10-22T00:00:00"/>
    <n v="26"/>
    <n v="0.1"/>
    <n v="5.28"/>
    <n v="6.26"/>
    <n v="137.28"/>
  </r>
  <r>
    <n v="1119"/>
    <n v="86351"/>
    <s v="Earl Grant"/>
    <s v="Express Road Cargo"/>
    <x v="1"/>
    <x v="0"/>
    <s v="Medium"/>
    <s v="Chardonnay"/>
    <x v="0"/>
    <x v="2"/>
    <s v="The White Knight Sauvignon Blanc 2014"/>
    <s v="Large Crate"/>
    <s v="Brisbane"/>
    <x v="9"/>
    <d v="2013-10-22T00:00:00"/>
    <n v="23"/>
    <n v="0.01"/>
    <n v="65.989999999999995"/>
    <n v="2.5"/>
    <n v="1517.77"/>
  </r>
  <r>
    <n v="1120"/>
    <n v="86354"/>
    <s v="Howard Burns"/>
    <s v="Express Road Cargo"/>
    <x v="0"/>
    <x v="2"/>
    <s v="High"/>
    <s v="Shiraz"/>
    <x v="0"/>
    <x v="2"/>
    <s v="Chateau Gaudrelle Cremant d'Loire Brut"/>
    <s v="Large Crate"/>
    <s v="Bunbury"/>
    <x v="10"/>
    <d v="2012-06-17T00:00:00"/>
    <n v="5"/>
    <n v="0.03"/>
    <n v="7.3"/>
    <n v="7.72"/>
    <n v="36.5"/>
  </r>
  <r>
    <n v="1121"/>
    <n v="86354"/>
    <s v="Howard Burns"/>
    <s v="Express Road Cargo"/>
    <x v="0"/>
    <x v="2"/>
    <s v="High"/>
    <s v="Cabernet Sauvignon"/>
    <x v="0"/>
    <x v="2"/>
    <s v="Bollinger Brut Special Cuvee"/>
    <s v="Large Crate"/>
    <s v="Perth"/>
    <x v="10"/>
    <d v="2012-06-18T00:00:00"/>
    <n v="9"/>
    <n v="0.09"/>
    <n v="42.76"/>
    <n v="6.22"/>
    <n v="384.84"/>
  </r>
  <r>
    <n v="1122"/>
    <n v="86366"/>
    <s v="Angela Johnston"/>
    <s v="Express Road Cargo"/>
    <x v="2"/>
    <x v="0"/>
    <s v="High"/>
    <s v="Cremant"/>
    <x v="0"/>
    <x v="2"/>
    <s v="Domaine Lafage Miraflors Rose 2013"/>
    <s v="Standard Size Crate"/>
    <s v="Mackay"/>
    <x v="528"/>
    <d v="2013-12-02T00:00:00"/>
    <n v="37"/>
    <n v="0"/>
    <n v="14.34"/>
    <n v="5"/>
    <n v="530.58000000000004"/>
  </r>
  <r>
    <n v="1123"/>
    <n v="86366"/>
    <s v="Angela Johnston"/>
    <s v="Air Cargo"/>
    <x v="2"/>
    <x v="0"/>
    <s v="High"/>
    <s v="Grenache Rose"/>
    <x v="0"/>
    <x v="2"/>
    <s v="Miraval Rose 2014"/>
    <s v="Small Crate"/>
    <s v="Gympie"/>
    <x v="528"/>
    <d v="2013-12-01T00:00:00"/>
    <n v="22"/>
    <n v="7.0000000000000007E-2"/>
    <n v="138.75"/>
    <n v="52.42"/>
    <n v="3052.5"/>
  </r>
  <r>
    <n v="1124"/>
    <n v="86370"/>
    <s v="Barbara Fowler"/>
    <s v="Air Cargo"/>
    <x v="2"/>
    <x v="3"/>
    <s v="High"/>
    <s v="Sangiovese Rose"/>
    <x v="0"/>
    <x v="2"/>
    <s v="Sutter Home Pink Moscato"/>
    <s v="Small Crate"/>
    <s v="Cessnock"/>
    <x v="580"/>
    <d v="2011-01-23T00:00:00"/>
    <n v="10"/>
    <n v="0.02"/>
    <n v="120.98"/>
    <n v="58.64"/>
    <n v="1209.8"/>
  </r>
  <r>
    <n v="1125"/>
    <n v="86370"/>
    <s v="Barbara Fowler"/>
    <s v="Express Road Cargo"/>
    <x v="0"/>
    <x v="3"/>
    <s v="High"/>
    <s v="Cabernet Sauvignon"/>
    <x v="0"/>
    <x v="2"/>
    <s v="Jean-Baptiste Adam Les Natures Cremant d'Alsace Brut"/>
    <s v="Large Crate"/>
    <s v="Campbeltown"/>
    <x v="580"/>
    <d v="2011-01-23T00:00:00"/>
    <n v="6"/>
    <n v="0.01"/>
    <n v="18.97"/>
    <n v="9.5399999999999991"/>
    <n v="113.82"/>
  </r>
  <r>
    <n v="1126"/>
    <n v="86377"/>
    <s v="Douglas Lane"/>
    <s v="Road Cargo"/>
    <x v="0"/>
    <x v="2"/>
    <s v="High"/>
    <s v="Pinot Noir"/>
    <x v="0"/>
    <x v="2"/>
    <s v="Gerard Bertrand Cote des Roses Rose 2014"/>
    <s v="Mini Crate"/>
    <s v="Geraldton"/>
    <x v="581"/>
    <d v="2012-03-25T00:00:00"/>
    <n v="6"/>
    <n v="7.0000000000000007E-2"/>
    <n v="138.13999999999999"/>
    <n v="35"/>
    <n v="828.83999999999992"/>
  </r>
  <r>
    <n v="1127"/>
    <n v="86393"/>
    <s v="Jennifer Ford"/>
    <s v="Air Cargo"/>
    <x v="2"/>
    <x v="1"/>
    <s v="Critical"/>
    <s v="Sangiovese Rose"/>
    <x v="0"/>
    <x v="2"/>
    <s v="Chateau d'Esclans Whispering Angel Rose 2014"/>
    <s v="Extra Large Crate"/>
    <s v="Burnie"/>
    <x v="554"/>
    <d v="2013-05-01T00:00:00"/>
    <n v="1"/>
    <n v="0.01"/>
    <n v="320.98"/>
    <n v="58.95"/>
    <n v="320.98"/>
  </r>
  <r>
    <n v="1128"/>
    <n v="86397"/>
    <s v="Joe Reynolds"/>
    <s v="Express Road Cargo"/>
    <x v="0"/>
    <x v="1"/>
    <s v="High"/>
    <s v="Zinfandel"/>
    <x v="0"/>
    <x v="2"/>
    <s v="Locations by Dave Phinney F Rose"/>
    <s v="Large Crate"/>
    <s v="Port Lincoln"/>
    <x v="582"/>
    <d v="2010-12-04T00:00:00"/>
    <n v="19"/>
    <n v="0.05"/>
    <n v="12.95"/>
    <n v="4.9800000000000004"/>
    <n v="246.04999999999998"/>
  </r>
  <r>
    <n v="1129"/>
    <n v="86411"/>
    <s v="Wayne Spencer"/>
    <s v="Express Road Cargo"/>
    <x v="0"/>
    <x v="3"/>
    <s v="High"/>
    <s v="Malbec"/>
    <x v="0"/>
    <x v="2"/>
    <s v="Langlois Chateau Cremant de Loire Brut"/>
    <s v="Standard Size Crate"/>
    <s v="Paramatta"/>
    <x v="11"/>
    <d v="2010-11-22T00:00:00"/>
    <n v="15"/>
    <n v="0.01"/>
    <n v="9.31"/>
    <n v="3.98"/>
    <n v="139.65"/>
  </r>
  <r>
    <n v="1130"/>
    <n v="86423"/>
    <s v="Gerald Holmes"/>
    <s v="Express Road Cargo"/>
    <x v="0"/>
    <x v="2"/>
    <s v="Low"/>
    <s v="Malbec"/>
    <x v="0"/>
    <x v="2"/>
    <s v="Orin Swift Cellars Fragile Rose 2014"/>
    <s v="Large Crate"/>
    <s v="Mandurah"/>
    <x v="387"/>
    <d v="2011-02-26T00:00:00"/>
    <n v="11"/>
    <n v="7.0000000000000007E-2"/>
    <n v="4.9800000000000004"/>
    <n v="8.33"/>
    <n v="54.78"/>
  </r>
  <r>
    <n v="1131"/>
    <n v="86429"/>
    <s v="Frank Woods"/>
    <s v="Express Road Cargo"/>
    <x v="0"/>
    <x v="1"/>
    <s v="Critical"/>
    <s v="Merlot"/>
    <x v="0"/>
    <x v="2"/>
    <s v="Dom Perignon 2006"/>
    <s v="Full Container"/>
    <s v="Canberra"/>
    <x v="583"/>
    <d v="2012-09-10T00:00:00"/>
    <n v="20"/>
    <n v="0.05"/>
    <n v="1.76"/>
    <n v="0.7"/>
    <n v="35.200000000000003"/>
  </r>
  <r>
    <n v="1132"/>
    <n v="86433"/>
    <s v="Ryan Austin"/>
    <s v="Express Road Cargo"/>
    <x v="0"/>
    <x v="3"/>
    <s v="Low"/>
    <s v="Shiraz"/>
    <x v="0"/>
    <x v="2"/>
    <s v="Laurent-Perrier Brut Millesime 2006"/>
    <s v="Large Crate"/>
    <s v="Armidale"/>
    <x v="584"/>
    <d v="2011-01-05T00:00:00"/>
    <n v="11"/>
    <n v="0.01"/>
    <n v="3.58"/>
    <n v="5.47"/>
    <n v="39.380000000000003"/>
  </r>
  <r>
    <n v="1133"/>
    <n v="86433"/>
    <s v="Ryan Austin"/>
    <s v="Express Road Cargo"/>
    <x v="2"/>
    <x v="3"/>
    <s v="Low"/>
    <s v="Grenache Rose"/>
    <x v="0"/>
    <x v="2"/>
    <s v="Gerard Bertrand Cote des Roses Rose 2014"/>
    <s v="Loose Wrap"/>
    <s v="Orange"/>
    <x v="584"/>
    <d v="2011-01-03T00:00:00"/>
    <n v="3"/>
    <n v="0.09"/>
    <n v="41.32"/>
    <n v="8.66"/>
    <n v="123.96000000000001"/>
  </r>
  <r>
    <n v="1134"/>
    <n v="86433"/>
    <s v="Ryan Austin"/>
    <s v="Air Cargo"/>
    <x v="1"/>
    <x v="3"/>
    <s v="Low"/>
    <s v="Sauvignon Blanc"/>
    <x v="0"/>
    <x v="2"/>
    <s v="Cloudy Bay Sauvignon Blanc 2015"/>
    <s v="Extra Large Crate"/>
    <s v="Lithgow"/>
    <x v="584"/>
    <d v="2011-01-05T00:00:00"/>
    <n v="7"/>
    <n v="0.02"/>
    <n v="145.44999999999999"/>
    <n v="17.850000000000001"/>
    <n v="1018.1499999999999"/>
  </r>
  <r>
    <n v="1135"/>
    <n v="86437"/>
    <s v="Carlos Gibson"/>
    <s v="Express Road Cargo"/>
    <x v="0"/>
    <x v="1"/>
    <s v="Not Specified"/>
    <s v="Shiraz"/>
    <x v="0"/>
    <x v="2"/>
    <s v="Chateau d'Esclans Whispering Angel Rose 2014"/>
    <s v="Large Crate"/>
    <s v="Burnie"/>
    <x v="12"/>
    <d v="2011-03-03T00:00:00"/>
    <n v="2"/>
    <n v="0.04"/>
    <n v="80.98"/>
    <n v="4.5"/>
    <n v="161.96"/>
  </r>
  <r>
    <n v="1136"/>
    <n v="86437"/>
    <s v="Carlos Gibson"/>
    <s v="Express Road Cargo"/>
    <x v="0"/>
    <x v="1"/>
    <s v="Not Specified"/>
    <s v="Shiraz"/>
    <x v="0"/>
    <x v="2"/>
    <s v="Moet &amp; Chandon Imperial"/>
    <s v="Large Crate"/>
    <s v="Devonport"/>
    <x v="12"/>
    <d v="2011-03-02T00:00:00"/>
    <n v="8"/>
    <n v="0.08"/>
    <n v="6.48"/>
    <n v="5.14"/>
    <n v="51.84"/>
  </r>
  <r>
    <n v="1137"/>
    <n v="86451"/>
    <s v="Carolyn Pierce"/>
    <s v="Express Road Cargo"/>
    <x v="0"/>
    <x v="3"/>
    <s v="Medium"/>
    <s v="Pinot Noir"/>
    <x v="0"/>
    <x v="2"/>
    <s v="Pierre Sparr Cremant d'Alsace Reserve Brut Rose"/>
    <s v="Large Crate"/>
    <s v="Penrith"/>
    <x v="26"/>
    <d v="2012-07-15T00:00:00"/>
    <n v="2"/>
    <n v="0.09"/>
    <n v="4.9800000000000004"/>
    <n v="0.49"/>
    <n v="9.9600000000000009"/>
  </r>
  <r>
    <n v="1138"/>
    <n v="86455"/>
    <s v="Lawrence Austin"/>
    <s v="Air Cargo"/>
    <x v="1"/>
    <x v="1"/>
    <s v="Medium"/>
    <s v="Pinot Gris"/>
    <x v="0"/>
    <x v="2"/>
    <s v="Robert Oatley Sauvignon Blanc 2013"/>
    <s v="Extra Large Crate"/>
    <s v="Canberra"/>
    <x v="585"/>
    <d v="2011-06-02T00:00:00"/>
    <n v="14"/>
    <n v="0.02"/>
    <n v="115.99"/>
    <n v="56.14"/>
    <n v="1623.86"/>
  </r>
  <r>
    <n v="1139"/>
    <n v="86461"/>
    <s v="Jack Grant"/>
    <s v="Express Road Cargo"/>
    <x v="0"/>
    <x v="0"/>
    <s v="Critical"/>
    <s v="Cabernet Sauvignon"/>
    <x v="0"/>
    <x v="2"/>
    <s v="Locations by Dave Phinney F Rose"/>
    <s v="Large Crate"/>
    <s v="Palmerston"/>
    <x v="586"/>
    <d v="2012-06-17T00:00:00"/>
    <n v="7"/>
    <n v="0.08"/>
    <n v="4.9800000000000004"/>
    <n v="4.72"/>
    <n v="34.86"/>
  </r>
  <r>
    <n v="1140"/>
    <n v="86467"/>
    <s v="Kevin Alvarez"/>
    <s v="Express Road Cargo"/>
    <x v="0"/>
    <x v="1"/>
    <s v="High"/>
    <s v="Malbec"/>
    <x v="0"/>
    <x v="2"/>
    <s v="Moet &amp; Chandon Imperial"/>
    <s v="Loose Wrap"/>
    <s v="Burnie"/>
    <x v="587"/>
    <d v="2011-04-18T00:00:00"/>
    <n v="9"/>
    <n v="0.08"/>
    <n v="17.52"/>
    <n v="8.17"/>
    <n v="157.68"/>
  </r>
  <r>
    <n v="1141"/>
    <n v="86467"/>
    <s v="Kevin Alvarez"/>
    <s v="Express Road Cargo"/>
    <x v="0"/>
    <x v="1"/>
    <s v="High"/>
    <s v="Sangiovese"/>
    <x v="0"/>
    <x v="2"/>
    <s v="Chateau de Campuget Costieres de Nimes Tradition Rose 2015"/>
    <s v="Large Crate"/>
    <s v="Hobart"/>
    <x v="587"/>
    <d v="2011-04-18T00:00:00"/>
    <n v="6"/>
    <n v="0.1"/>
    <n v="9.9"/>
    <n v="1.39"/>
    <n v="59.400000000000006"/>
  </r>
  <r>
    <n v="1142"/>
    <n v="86472"/>
    <s v="Jack Morales"/>
    <s v="Express Road Cargo"/>
    <x v="1"/>
    <x v="1"/>
    <s v="Medium"/>
    <s v="Reisling"/>
    <x v="0"/>
    <x v="2"/>
    <s v="Mercer Canyons Chardonnay 2013"/>
    <s v="Large Crate"/>
    <s v="Mount Barker"/>
    <x v="13"/>
    <d v="2011-09-26T00:00:00"/>
    <n v="17"/>
    <n v="0.06"/>
    <n v="65.989999999999995"/>
    <n v="8.99"/>
    <n v="1121.83"/>
  </r>
  <r>
    <n v="1143"/>
    <n v="86481"/>
    <s v="Justin Dixon"/>
    <s v="Express Road Cargo"/>
    <x v="0"/>
    <x v="2"/>
    <s v="Critical"/>
    <s v="Merlot"/>
    <x v="0"/>
    <x v="2"/>
    <s v="Sutter Home Pink Moscato"/>
    <s v="Mini Crate"/>
    <s v="Mandurah"/>
    <x v="285"/>
    <d v="2012-12-05T00:00:00"/>
    <n v="9"/>
    <n v="0.03"/>
    <n v="4.4800000000000004"/>
    <n v="49"/>
    <n v="40.320000000000007"/>
  </r>
  <r>
    <n v="1144"/>
    <n v="86487"/>
    <s v="Charles Ford"/>
    <s v="Express Road Cargo"/>
    <x v="0"/>
    <x v="2"/>
    <s v="Critical"/>
    <s v="Malbec"/>
    <x v="0"/>
    <x v="2"/>
    <s v="Miraval Rose (1.5 Liter Magnum) 2014"/>
    <s v="Full Container"/>
    <s v="Perth"/>
    <x v="61"/>
    <d v="2012-03-18T00:00:00"/>
    <n v="10"/>
    <n v="0.1"/>
    <n v="1.26"/>
    <n v="0.7"/>
    <n v="12.6"/>
  </r>
  <r>
    <n v="1145"/>
    <n v="86487"/>
    <s v="Robert Lewis"/>
    <s v="Express Road Cargo"/>
    <x v="0"/>
    <x v="2"/>
    <s v="Critical"/>
    <s v="Merlot"/>
    <x v="0"/>
    <x v="2"/>
    <s v="Bertani Bertarose 2014"/>
    <s v="Full Container"/>
    <s v="Freemantle"/>
    <x v="61"/>
    <d v="2012-03-19T00:00:00"/>
    <n v="2"/>
    <n v="0.1"/>
    <n v="4.26"/>
    <n v="1.2"/>
    <n v="8.52"/>
  </r>
  <r>
    <n v="1146"/>
    <n v="86498"/>
    <s v="Nancy Kelley"/>
    <s v="Express Road Cargo"/>
    <x v="0"/>
    <x v="3"/>
    <s v="Critical"/>
    <s v="Merlot"/>
    <x v="0"/>
    <x v="2"/>
    <s v="Schramsberg Cremant Demi-Sec 2011"/>
    <s v="Standard Size Crate"/>
    <s v="Bathurst"/>
    <x v="588"/>
    <d v="2013-02-20T00:00:00"/>
    <n v="5"/>
    <n v="0.03"/>
    <n v="2.74"/>
    <n v="3.5"/>
    <n v="13.700000000000001"/>
  </r>
  <r>
    <n v="1147"/>
    <n v="86503"/>
    <s v="Andrew Jordan"/>
    <s v="Express Road Cargo"/>
    <x v="0"/>
    <x v="1"/>
    <s v="Critical"/>
    <s v="Shiraz"/>
    <x v="0"/>
    <x v="2"/>
    <s v="Francis Ford Coppola Sofia Rose 2014"/>
    <s v="Large Crate"/>
    <s v="Ararat"/>
    <x v="534"/>
    <d v="2012-01-06T00:00:00"/>
    <n v="9"/>
    <n v="0.08"/>
    <n v="11.7"/>
    <n v="5.63"/>
    <n v="105.3"/>
  </r>
  <r>
    <n v="1148"/>
    <n v="86503"/>
    <s v="Andrew Jordan"/>
    <s v="Express Road Cargo"/>
    <x v="1"/>
    <x v="1"/>
    <s v="Critical"/>
    <s v="Sauvignon Blanc"/>
    <x v="0"/>
    <x v="2"/>
    <s v="St. Supery Sauvignon Blanc 2015"/>
    <s v="Large Crate"/>
    <s v="Benalla"/>
    <x v="534"/>
    <d v="2012-01-04T00:00:00"/>
    <n v="1"/>
    <n v="0.09"/>
    <n v="15.99"/>
    <n v="9.4"/>
    <n v="15.99"/>
  </r>
  <r>
    <n v="1149"/>
    <n v="86512"/>
    <s v="Annie Bishop"/>
    <s v="Express Road Cargo"/>
    <x v="2"/>
    <x v="3"/>
    <s v="High"/>
    <s v="Champagne"/>
    <x v="0"/>
    <x v="2"/>
    <s v="Chateau de Campuget Costieres de Nimes Tradition Rose 2015"/>
    <s v="Loose Wrap"/>
    <s v="Queanbeyan"/>
    <x v="589"/>
    <d v="2012-07-06T00:00:00"/>
    <n v="13"/>
    <n v="0.02"/>
    <n v="4.97"/>
    <n v="5.71"/>
    <n v="64.61"/>
  </r>
  <r>
    <n v="1150"/>
    <n v="86516"/>
    <s v="Raymond Gordon"/>
    <s v="Express Road Cargo"/>
    <x v="0"/>
    <x v="2"/>
    <s v="Medium"/>
    <s v="Shiraz"/>
    <x v="0"/>
    <x v="2"/>
    <s v="Moet &amp; Chandon Imperial"/>
    <s v="Large Crate"/>
    <s v="Geraldton"/>
    <x v="590"/>
    <d v="2011-11-24T00:00:00"/>
    <n v="38"/>
    <n v="0.01"/>
    <n v="4.28"/>
    <n v="6.18"/>
    <n v="162.64000000000001"/>
  </r>
  <r>
    <n v="1151"/>
    <n v="86516"/>
    <s v="Raymond Gordon"/>
    <s v="Express Road Cargo"/>
    <x v="0"/>
    <x v="2"/>
    <s v="Medium"/>
    <s v="Zinfandel"/>
    <x v="0"/>
    <x v="2"/>
    <s v="Pierre Sparr Cremant d'Alsace Reserve Brut Rose"/>
    <s v="Full Container"/>
    <s v="Geraldton"/>
    <x v="590"/>
    <d v="2011-11-24T00:00:00"/>
    <n v="27"/>
    <n v="0.04"/>
    <n v="3.95"/>
    <n v="2"/>
    <n v="106.65"/>
  </r>
  <r>
    <n v="1152"/>
    <n v="86526"/>
    <s v="Christopher Simmons"/>
    <s v="Express Road Cargo"/>
    <x v="0"/>
    <x v="3"/>
    <s v="Low"/>
    <s v="Zinfandel"/>
    <x v="0"/>
    <x v="2"/>
    <s v="Lucien Albrecht Cremant d'Alsace Brut"/>
    <s v="Large Crate"/>
    <s v="Goulburn"/>
    <x v="53"/>
    <d v="2013-04-22T00:00:00"/>
    <n v="2"/>
    <n v="0.02"/>
    <n v="6.48"/>
    <n v="5.9"/>
    <n v="12.96"/>
  </r>
  <r>
    <n v="1153"/>
    <n v="86528"/>
    <s v="Gerald Perkins"/>
    <s v="Express Road Cargo"/>
    <x v="0"/>
    <x v="3"/>
    <s v="Medium"/>
    <s v="Pinot Noir"/>
    <x v="0"/>
    <x v="2"/>
    <s v="Lucien Albrecht Cremant d'Alsace Brut"/>
    <s v="Large Crate"/>
    <s v="Broken Hill"/>
    <x v="591"/>
    <d v="2010-02-13T00:00:00"/>
    <n v="1"/>
    <n v="0.03"/>
    <n v="12.53"/>
    <n v="7.17"/>
    <n v="12.53"/>
  </r>
  <r>
    <n v="1154"/>
    <n v="86535"/>
    <s v="Andrew Mills"/>
    <s v="Air Cargo"/>
    <x v="1"/>
    <x v="1"/>
    <s v="Medium"/>
    <s v="Pinot Gris"/>
    <x v="0"/>
    <x v="2"/>
    <s v="Villa Maria Private Bin Sauvignon Blanc 2015"/>
    <s v="Extra Large Crate"/>
    <s v="Mount Gambier"/>
    <x v="460"/>
    <d v="2010-05-23T00:00:00"/>
    <n v="5"/>
    <n v="0.01"/>
    <n v="115.99"/>
    <n v="56.14"/>
    <n v="579.94999999999993"/>
  </r>
  <r>
    <n v="1155"/>
    <n v="86417"/>
    <s v="Roger Watson"/>
    <s v="Express Road Cargo"/>
    <x v="0"/>
    <x v="3"/>
    <s v="Not Specified"/>
    <s v="Zinfandel"/>
    <x v="0"/>
    <x v="2"/>
    <s v="Pietradolce Etna Rosato 2014"/>
    <s v="Large Crate"/>
    <s v="Cessnock"/>
    <x v="14"/>
    <d v="2012-10-08T00:00:00"/>
    <n v="9"/>
    <n v="0.02"/>
    <n v="6.48"/>
    <n v="5.14"/>
    <n v="58.320000000000007"/>
  </r>
  <r>
    <n v="1156"/>
    <n v="86546"/>
    <s v="Scott Stephens"/>
    <s v="Express Road Cargo"/>
    <x v="0"/>
    <x v="3"/>
    <s v="Not Specified"/>
    <s v="Zinfandel"/>
    <x v="0"/>
    <x v="2"/>
    <s v="Gerard Bertrand Cote des Roses Rose 2014"/>
    <s v="Full Container"/>
    <s v="Paramatta"/>
    <x v="273"/>
    <d v="2010-06-16T00:00:00"/>
    <n v="4"/>
    <n v="0.01"/>
    <n v="5.84"/>
    <n v="0.83"/>
    <n v="23.36"/>
  </r>
  <r>
    <n v="1157"/>
    <n v="86561"/>
    <s v="Beverly Rodriguez"/>
    <s v="Express Road Cargo"/>
    <x v="0"/>
    <x v="2"/>
    <s v="Not Specified"/>
    <s v="Shiraz"/>
    <x v="0"/>
    <x v="2"/>
    <s v="Jean-Baptiste Adam Les Natures Cremant d'Alsace Brut"/>
    <s v="Loose Wrap"/>
    <s v="Geraldton"/>
    <x v="394"/>
    <d v="2013-06-09T00:00:00"/>
    <n v="12"/>
    <n v="0"/>
    <n v="21.78"/>
    <n v="5.94"/>
    <n v="261.36"/>
  </r>
  <r>
    <n v="1158"/>
    <n v="86561"/>
    <s v="Beverly Rodriguez"/>
    <s v="Express Road Cargo"/>
    <x v="1"/>
    <x v="2"/>
    <s v="Not Specified"/>
    <s v="Chardonnay"/>
    <x v="0"/>
    <x v="2"/>
    <s v="The White Knight Sauvignon Blanc 2014"/>
    <s v="Standard Size Crate"/>
    <s v="Bunbury"/>
    <x v="394"/>
    <d v="2013-06-10T00:00:00"/>
    <n v="12"/>
    <n v="0.04"/>
    <n v="47.98"/>
    <n v="3.61"/>
    <n v="575.76"/>
  </r>
  <r>
    <n v="1159"/>
    <n v="86285"/>
    <s v="Mildred Elliott"/>
    <s v="Express Road Cargo"/>
    <x v="0"/>
    <x v="3"/>
    <s v="Medium"/>
    <s v="Cabernet Sauvignon"/>
    <x v="0"/>
    <x v="2"/>
    <s v="Louis Roederer Cristal Brut 2006"/>
    <s v="Large Crate"/>
    <s v="Lithgow"/>
    <x v="592"/>
    <d v="2011-06-19T00:00:00"/>
    <n v="9"/>
    <n v="0.04"/>
    <n v="70.97"/>
    <n v="3.5"/>
    <n v="638.73"/>
  </r>
  <r>
    <n v="1160"/>
    <n v="86570"/>
    <s v="Lori Woods"/>
    <s v="Express Road Cargo"/>
    <x v="2"/>
    <x v="2"/>
    <s v="Low"/>
    <s v="Cremant"/>
    <x v="0"/>
    <x v="2"/>
    <s v="Chateau de Campuget Costieres de Nimes Tradition Rose 2015"/>
    <s v="Large Crate"/>
    <s v="Albany"/>
    <x v="593"/>
    <d v="2012-11-14T00:00:00"/>
    <n v="14"/>
    <n v="0.06"/>
    <n v="6.24"/>
    <n v="5.22"/>
    <n v="87.36"/>
  </r>
  <r>
    <n v="1161"/>
    <n v="86578"/>
    <s v="Jack Watkins"/>
    <s v="Express Road Cargo"/>
    <x v="0"/>
    <x v="3"/>
    <s v="Critical"/>
    <s v="Merlot"/>
    <x v="0"/>
    <x v="2"/>
    <s v="Miraval Rose 2014"/>
    <s v="Large Crate"/>
    <s v="Lithgow"/>
    <x v="277"/>
    <d v="2011-03-08T00:00:00"/>
    <n v="13"/>
    <n v="0.01"/>
    <n v="24.92"/>
    <n v="12.98"/>
    <n v="323.96000000000004"/>
  </r>
  <r>
    <n v="1162"/>
    <n v="86594"/>
    <s v="Bruce Stone"/>
    <s v="Express Road Cargo"/>
    <x v="1"/>
    <x v="0"/>
    <s v="High"/>
    <s v="Reisling"/>
    <x v="0"/>
    <x v="2"/>
    <s v="Robert Oatley Signature Chardonnay 2013"/>
    <s v="Large Crate"/>
    <s v="Rockhampton"/>
    <x v="594"/>
    <d v="2011-06-04T00:00:00"/>
    <n v="15"/>
    <n v="0.03"/>
    <n v="15.98"/>
    <n v="6.5"/>
    <n v="239.70000000000002"/>
  </r>
  <r>
    <n v="1163"/>
    <n v="86594"/>
    <s v="Bruce Stone"/>
    <s v="Air Cargo"/>
    <x v="2"/>
    <x v="0"/>
    <s v="High"/>
    <s v="Champagne"/>
    <x v="0"/>
    <x v="2"/>
    <s v="Sutter Home White Zinfandel"/>
    <s v="Small Crate"/>
    <s v="Logan City"/>
    <x v="594"/>
    <d v="2011-06-02T00:00:00"/>
    <n v="10"/>
    <n v="0.04"/>
    <n v="296.18"/>
    <n v="54.12"/>
    <n v="2961.8"/>
  </r>
  <r>
    <n v="1164"/>
    <n v="86599"/>
    <s v="Martin Cruz"/>
    <s v="Express Road Cargo"/>
    <x v="0"/>
    <x v="2"/>
    <s v="Not Specified"/>
    <s v="Shiraz"/>
    <x v="0"/>
    <x v="2"/>
    <s v="Bertani Bertarose 2014"/>
    <s v="Large Crate"/>
    <s v="Geraldton"/>
    <x v="595"/>
    <d v="2010-10-01T00:00:00"/>
    <n v="13"/>
    <n v="7.0000000000000007E-2"/>
    <n v="40.98"/>
    <n v="2.99"/>
    <n v="532.74"/>
  </r>
  <r>
    <n v="1165"/>
    <n v="86611"/>
    <s v="Donald Rodriguez"/>
    <s v="Express Road Cargo"/>
    <x v="0"/>
    <x v="0"/>
    <s v="Not Specified"/>
    <s v="Malbec"/>
    <x v="0"/>
    <x v="0"/>
    <s v="Francis Ford Coppola Sofia Rose 2014"/>
    <s v="Large Crate"/>
    <s v="Palmerston"/>
    <x v="533"/>
    <d v="2010-07-29T00:00:00"/>
    <n v="3"/>
    <n v="0.09"/>
    <n v="207.48"/>
    <n v="0.99"/>
    <n v="622.43999999999994"/>
  </r>
  <r>
    <n v="1166"/>
    <n v="86622"/>
    <s v="Deborah Webb"/>
    <s v="Road Cargo"/>
    <x v="0"/>
    <x v="1"/>
    <s v="Low"/>
    <s v="Malbec"/>
    <x v="0"/>
    <x v="0"/>
    <s v="Chateau d'Esclans Garrus Rose 2013"/>
    <s v="Large Crate"/>
    <s v="Devonport"/>
    <x v="134"/>
    <d v="2012-03-06T00:00:00"/>
    <n v="6"/>
    <n v="0.06"/>
    <n v="59.98"/>
    <n v="3.99"/>
    <n v="359.88"/>
  </r>
  <r>
    <n v="1167"/>
    <n v="86622"/>
    <s v="Deborah Webb"/>
    <s v="Road Cargo"/>
    <x v="2"/>
    <x v="1"/>
    <s v="Low"/>
    <s v="Sangiovese Rose"/>
    <x v="0"/>
    <x v="0"/>
    <s v="Barnard Griffin Rose of Sangiovese 2014"/>
    <s v="Large Crate"/>
    <s v="Launceston"/>
    <x v="134"/>
    <d v="2012-03-03T00:00:00"/>
    <n v="7"/>
    <n v="0.02"/>
    <n v="14.58"/>
    <n v="7.4"/>
    <n v="102.06"/>
  </r>
  <r>
    <n v="1168"/>
    <n v="86632"/>
    <s v="Roy Vasquez"/>
    <s v="Express Road Cargo"/>
    <x v="1"/>
    <x v="2"/>
    <s v="High"/>
    <s v="Reisling"/>
    <x v="0"/>
    <x v="0"/>
    <s v="Chardonnais Napa Valley Chardonnay 2013"/>
    <s v="Large Crate"/>
    <s v="Albany"/>
    <x v="565"/>
    <d v="2013-10-04T00:00:00"/>
    <n v="11"/>
    <n v="0.04"/>
    <n v="10.97"/>
    <n v="6.5"/>
    <n v="120.67"/>
  </r>
  <r>
    <n v="1169"/>
    <n v="86632"/>
    <s v="Roy Vasquez"/>
    <s v="Express Road Cargo"/>
    <x v="0"/>
    <x v="2"/>
    <s v="High"/>
    <s v="Shiraz"/>
    <x v="0"/>
    <x v="0"/>
    <s v="Miraval Rose 2014"/>
    <s v="Standard Size Crate"/>
    <s v="Perth"/>
    <x v="565"/>
    <d v="2013-10-03T00:00:00"/>
    <n v="20"/>
    <n v="0.04"/>
    <n v="2.08"/>
    <n v="2.56"/>
    <n v="41.6"/>
  </r>
  <r>
    <n v="1170"/>
    <n v="86633"/>
    <s v="Michael Ward"/>
    <s v="Road Cargo"/>
    <x v="2"/>
    <x v="3"/>
    <s v="Critical"/>
    <s v="Grenache Rose"/>
    <x v="0"/>
    <x v="0"/>
    <s v="Miraval Rose (1.5 Liter Magnum) 2014"/>
    <s v="Loose Wrap"/>
    <s v="Newcastle"/>
    <x v="596"/>
    <d v="2010-12-17T00:00:00"/>
    <n v="10"/>
    <n v="0.03"/>
    <n v="41.32"/>
    <n v="58.66"/>
    <n v="413.2"/>
  </r>
  <r>
    <n v="1171"/>
    <n v="86633"/>
    <s v="Michael Ward"/>
    <s v="Express Road Cargo"/>
    <x v="0"/>
    <x v="3"/>
    <s v="Critical"/>
    <s v="Zinfandel"/>
    <x v="0"/>
    <x v="0"/>
    <s v="Jean-Baptiste Adam Les Natures Cremant d'Alsace Brut"/>
    <s v="Full Container"/>
    <s v="Penrith"/>
    <x v="596"/>
    <d v="2010-12-16T00:00:00"/>
    <n v="5"/>
    <n v="0"/>
    <n v="6.88"/>
    <n v="2"/>
    <n v="34.4"/>
  </r>
  <r>
    <n v="1172"/>
    <n v="86644"/>
    <s v="Patricia Hunt"/>
    <s v="Express Road Cargo"/>
    <x v="0"/>
    <x v="2"/>
    <s v="Not Specified"/>
    <s v="Zinfandel"/>
    <x v="0"/>
    <x v="0"/>
    <s v="Belle Glos Oeil de Perdrix Pinot Noir Blanc 2014"/>
    <s v="Large Crate"/>
    <s v="Mandurah"/>
    <x v="597"/>
    <d v="2013-08-04T00:00:00"/>
    <n v="8"/>
    <n v="0.02"/>
    <n v="5.28"/>
    <n v="2.99"/>
    <n v="42.24"/>
  </r>
  <r>
    <n v="1173"/>
    <n v="86646"/>
    <s v="Jeremy Howard"/>
    <s v="Express Road Cargo"/>
    <x v="2"/>
    <x v="1"/>
    <s v="Medium"/>
    <s v="Champagne"/>
    <x v="0"/>
    <x v="0"/>
    <s v="Chateau de Campuget Costieres de Nimes Tradition Rose 2015"/>
    <s v="Full Container"/>
    <s v="Ballarat"/>
    <x v="8"/>
    <d v="2010-09-21T00:00:00"/>
    <n v="21"/>
    <n v="7.0000000000000007E-2"/>
    <n v="13.73"/>
    <n v="6.85"/>
    <n v="288.33"/>
  </r>
  <r>
    <n v="1174"/>
    <n v="86655"/>
    <s v="Carl Reyes"/>
    <s v="Express Road Cargo"/>
    <x v="0"/>
    <x v="1"/>
    <s v="Low"/>
    <s v="Zinfandel"/>
    <x v="0"/>
    <x v="0"/>
    <s v="Louis Roederer Cristal Brut 2006"/>
    <s v="Large Crate"/>
    <s v="Port Lincoln"/>
    <x v="15"/>
    <d v="2010-05-07T00:00:00"/>
    <n v="12"/>
    <n v="0.06"/>
    <n v="122.99"/>
    <n v="19.989999999999998"/>
    <n v="1475.8799999999999"/>
  </r>
  <r>
    <n v="1175"/>
    <n v="86655"/>
    <s v="Louis Hamilton"/>
    <s v="Air Cargo"/>
    <x v="0"/>
    <x v="1"/>
    <s v="Low"/>
    <s v="Merlot"/>
    <x v="0"/>
    <x v="0"/>
    <s v="Bertani Bertarose 2014"/>
    <s v="Extra Large Crate"/>
    <s v="Port Lincoln"/>
    <x v="15"/>
    <d v="2010-05-07T00:00:00"/>
    <n v="17"/>
    <n v="0.08"/>
    <n v="68.81"/>
    <n v="60"/>
    <n v="1169.77"/>
  </r>
  <r>
    <n v="1176"/>
    <n v="86663"/>
    <s v="Debra Montgomery"/>
    <s v="Express Road Cargo"/>
    <x v="0"/>
    <x v="2"/>
    <s v="Medium"/>
    <s v="Cabernet Sauvignon"/>
    <x v="0"/>
    <x v="0"/>
    <s v="Lucien Albrecht Cremant d'Alsace Brut Rose"/>
    <s v="Large Crate"/>
    <s v="Perth"/>
    <x v="574"/>
    <d v="2012-05-21T00:00:00"/>
    <n v="20"/>
    <n v="0.02"/>
    <n v="5.98"/>
    <n v="1.49"/>
    <n v="119.60000000000001"/>
  </r>
  <r>
    <n v="1177"/>
    <n v="86663"/>
    <s v="Antonio Stevens"/>
    <s v="Express Road Cargo"/>
    <x v="0"/>
    <x v="2"/>
    <s v="Medium"/>
    <s v="Cabernet Sauvignon"/>
    <x v="0"/>
    <x v="0"/>
    <s v="Chateau d'Esclans Garrus Rose 2013"/>
    <s v="Full Container"/>
    <s v="Albany"/>
    <x v="574"/>
    <d v="2012-05-21T00:00:00"/>
    <n v="2"/>
    <n v="0.02"/>
    <n v="9.93"/>
    <n v="1.0900000000000001"/>
    <n v="19.86"/>
  </r>
  <r>
    <n v="1178"/>
    <n v="86674"/>
    <s v="Edward Garza"/>
    <s v="Air Cargo"/>
    <x v="2"/>
    <x v="1"/>
    <s v="Low"/>
    <s v="Sangiovese Rose"/>
    <x v="0"/>
    <x v="0"/>
    <s v="La Playa Estate Cabernet Sauvignon Rose 2015"/>
    <s v="Small Crate"/>
    <s v="Ballarat"/>
    <x v="598"/>
    <d v="2012-05-21T00:00:00"/>
    <n v="16"/>
    <n v="7.0000000000000007E-2"/>
    <n v="280.98"/>
    <n v="35.67"/>
    <n v="4495.68"/>
  </r>
  <r>
    <n v="1179"/>
    <n v="86683"/>
    <s v="Philip Fox"/>
    <s v="Express Road Cargo"/>
    <x v="1"/>
    <x v="2"/>
    <s v="Medium"/>
    <s v="Chardonnay"/>
    <x v="0"/>
    <x v="0"/>
    <s v="Robert Oatley Sauvignon Blanc 2013"/>
    <s v="Loose Wrap"/>
    <s v="Rockingham"/>
    <x v="599"/>
    <d v="2013-06-22T00:00:00"/>
    <n v="2"/>
    <n v="0.03"/>
    <n v="13.99"/>
    <n v="7.51"/>
    <n v="27.98"/>
  </r>
  <r>
    <n v="1180"/>
    <n v="86683"/>
    <s v="Philip Fox"/>
    <s v="Express Road Cargo"/>
    <x v="0"/>
    <x v="2"/>
    <s v="Medium"/>
    <s v="Pinot Noir"/>
    <x v="0"/>
    <x v="0"/>
    <s v="Domaine Lafage Miraflors Rose 2013"/>
    <s v="Standard Size Crate"/>
    <s v="Bunbury"/>
    <x v="599"/>
    <d v="2013-06-21T00:00:00"/>
    <n v="16"/>
    <n v="0.01"/>
    <n v="37.74"/>
    <n v="2.9"/>
    <n v="603.84"/>
  </r>
  <r>
    <n v="1181"/>
    <n v="86683"/>
    <s v="Philip Fox"/>
    <s v="Air Cargo"/>
    <x v="2"/>
    <x v="2"/>
    <s v="Medium"/>
    <s v="Grenache Rose"/>
    <x v="0"/>
    <x v="0"/>
    <s v="Domaine Lafond Roc-Epine Tavel Rose 2014"/>
    <s v="Small Crate"/>
    <s v="Bunbury"/>
    <x v="599"/>
    <d v="2013-06-23T00:00:00"/>
    <n v="18"/>
    <n v="0.01"/>
    <n v="227.55"/>
    <n v="32.479999999999997"/>
    <n v="4095.9"/>
  </r>
  <r>
    <n v="1182"/>
    <n v="86687"/>
    <s v="Anthony Fuller"/>
    <s v="Express Road Cargo"/>
    <x v="0"/>
    <x v="3"/>
    <s v="Low"/>
    <s v="Merlot"/>
    <x v="0"/>
    <x v="0"/>
    <s v="Barnard Griffin Rose of Sangiovese 2014"/>
    <s v="Full Container"/>
    <s v="Paramatta"/>
    <x v="600"/>
    <d v="2010-04-23T00:00:00"/>
    <n v="10"/>
    <n v="0.06"/>
    <n v="3.58"/>
    <n v="1.63"/>
    <n v="35.799999999999997"/>
  </r>
  <r>
    <n v="1183"/>
    <n v="86517"/>
    <s v="Raymond Gordon"/>
    <s v="Express Road Cargo"/>
    <x v="2"/>
    <x v="2"/>
    <s v="Medium"/>
    <s v="Sangiovese Rose"/>
    <x v="0"/>
    <x v="0"/>
    <s v="La Playa Estate Cabernet Sauvignon Rose 2015"/>
    <s v="Full Container"/>
    <s v="Busseltol"/>
    <x v="601"/>
    <d v="2012-05-31T00:00:00"/>
    <n v="18"/>
    <n v="0.03"/>
    <n v="39.89"/>
    <n v="3.04"/>
    <n v="718.02"/>
  </r>
  <r>
    <n v="1184"/>
    <n v="86694"/>
    <s v="Stephen Wright"/>
    <s v="Express Road Cargo"/>
    <x v="0"/>
    <x v="2"/>
    <s v="High"/>
    <s v="Shiraz"/>
    <x v="0"/>
    <x v="0"/>
    <s v="Marques de Caceres Rioja Rosado 2014"/>
    <s v="Large Crate"/>
    <s v="Perth"/>
    <x v="602"/>
    <d v="2010-11-26T00:00:00"/>
    <n v="14"/>
    <n v="7.0000000000000007E-2"/>
    <n v="15.74"/>
    <n v="1.39"/>
    <n v="220.36"/>
  </r>
  <r>
    <n v="1185"/>
    <n v="86701"/>
    <s v="Adam Cunningham"/>
    <s v="Express Road Cargo"/>
    <x v="0"/>
    <x v="1"/>
    <s v="Low"/>
    <s v="Malbec"/>
    <x v="0"/>
    <x v="0"/>
    <s v="Langlois Chateau Cremant de Loire Brut"/>
    <s v="Large Crate"/>
    <s v="Adelaide"/>
    <x v="603"/>
    <d v="2011-09-11T00:00:00"/>
    <n v="3"/>
    <n v="0.08"/>
    <n v="95.43"/>
    <n v="19.989999999999998"/>
    <n v="286.29000000000002"/>
  </r>
  <r>
    <n v="1186"/>
    <n v="86715"/>
    <s v="Johnny Baker"/>
    <s v="Air Cargo"/>
    <x v="2"/>
    <x v="2"/>
    <s v="Medium"/>
    <s v="Sangiovese Rose"/>
    <x v="0"/>
    <x v="0"/>
    <s v="Barnard Griffin Rose of Sangiovese 2014"/>
    <s v="Small Crate"/>
    <s v="Albany"/>
    <x v="604"/>
    <d v="2013-06-04T00:00:00"/>
    <n v="7"/>
    <n v="0.04"/>
    <n v="70.98"/>
    <n v="46.74"/>
    <n v="496.86"/>
  </r>
  <r>
    <n v="1187"/>
    <n v="86258"/>
    <s v="Randy Nichols"/>
    <s v="Express Road Cargo"/>
    <x v="1"/>
    <x v="1"/>
    <s v="High"/>
    <s v="Chardonnay"/>
    <x v="0"/>
    <x v="0"/>
    <s v="Los Vascos Sauvignon Blanc 2015"/>
    <s v="Standard Size Crate"/>
    <s v="Canberra"/>
    <x v="563"/>
    <d v="2010-01-06T00:00:00"/>
    <n v="2"/>
    <n v="0.03"/>
    <n v="28.48"/>
    <n v="1.99"/>
    <n v="56.96"/>
  </r>
  <r>
    <n v="1188"/>
    <n v="86258"/>
    <s v="Randy Nichols"/>
    <s v="Express Road Cargo"/>
    <x v="1"/>
    <x v="1"/>
    <s v="High"/>
    <s v="Chardonnay"/>
    <x v="0"/>
    <x v="0"/>
    <s v="The White Knight Sauvignon Blanc 2014"/>
    <s v="Large Crate"/>
    <s v="Canberra"/>
    <x v="563"/>
    <d v="2010-01-07T00:00:00"/>
    <n v="3"/>
    <n v="0.01"/>
    <n v="205.99"/>
    <n v="5.99"/>
    <n v="617.97"/>
  </r>
  <r>
    <n v="1189"/>
    <n v="86592"/>
    <s v="Bruce Stone"/>
    <s v="Express Road Cargo"/>
    <x v="0"/>
    <x v="0"/>
    <s v="Medium"/>
    <s v="Merlot"/>
    <x v="0"/>
    <x v="0"/>
    <s v="Dom Perignon 2006"/>
    <s v="Large Crate"/>
    <s v="Bundaberg"/>
    <x v="155"/>
    <d v="2010-09-02T00:00:00"/>
    <n v="15"/>
    <n v="0"/>
    <n v="6.37"/>
    <n v="5.19"/>
    <n v="95.55"/>
  </r>
  <r>
    <n v="1190"/>
    <n v="86718"/>
    <s v="Ryan Boyd"/>
    <s v="Express Road Cargo"/>
    <x v="1"/>
    <x v="3"/>
    <s v="Critical"/>
    <s v="Chardonnay"/>
    <x v="0"/>
    <x v="0"/>
    <s v="Robert Oatley Signature Chardonnay 2013"/>
    <s v="Standard Size Crate"/>
    <s v="Penrith"/>
    <x v="605"/>
    <d v="2013-02-21T00:00:00"/>
    <n v="10"/>
    <n v="0.09"/>
    <n v="8.4600000000000009"/>
    <n v="3.62"/>
    <n v="84.600000000000009"/>
  </r>
  <r>
    <n v="1191"/>
    <n v="86726"/>
    <s v="Ernest Bryant"/>
    <s v="Express Road Cargo"/>
    <x v="1"/>
    <x v="3"/>
    <s v="Medium"/>
    <s v="Pinot Gris"/>
    <x v="0"/>
    <x v="0"/>
    <s v="Leeuwin Estate Art Series Chardonnay 2012"/>
    <s v="Large Crate"/>
    <s v="Queanbeyan"/>
    <x v="606"/>
    <d v="2011-04-26T00:00:00"/>
    <n v="1"/>
    <n v="7.0000000000000007E-2"/>
    <n v="195.99"/>
    <n v="8.99"/>
    <n v="195.99"/>
  </r>
  <r>
    <n v="1192"/>
    <n v="86545"/>
    <s v="Scott Stephens"/>
    <s v="Express Road Cargo"/>
    <x v="0"/>
    <x v="3"/>
    <s v="Critical"/>
    <s v="Pinot Noir"/>
    <x v="0"/>
    <x v="0"/>
    <s v="Dopff &amp; Irion Cremant Rose Brut"/>
    <s v="Large Crate"/>
    <s v="Armidale"/>
    <x v="607"/>
    <d v="2010-02-28T00:00:00"/>
    <n v="6"/>
    <n v="0.02"/>
    <n v="5.34"/>
    <n v="2.99"/>
    <n v="32.04"/>
  </r>
  <r>
    <n v="1193"/>
    <n v="86545"/>
    <s v="Scott Stephens"/>
    <s v="Express Road Cargo"/>
    <x v="0"/>
    <x v="3"/>
    <s v="Critical"/>
    <s v="Pinot Noir"/>
    <x v="0"/>
    <x v="0"/>
    <s v="Domaine Lafage Miraflors Rose 2013"/>
    <s v="Large Crate"/>
    <s v="Wagga Wagga"/>
    <x v="607"/>
    <d v="2010-02-27T00:00:00"/>
    <n v="6"/>
    <n v="0.03"/>
    <n v="40.98"/>
    <n v="7.47"/>
    <n v="245.88"/>
  </r>
  <r>
    <n v="1194"/>
    <n v="86737"/>
    <s v="Samuel Cook"/>
    <s v="Express Road Cargo"/>
    <x v="0"/>
    <x v="2"/>
    <s v="Medium"/>
    <s v="Sangiovese"/>
    <x v="0"/>
    <x v="0"/>
    <s v="Chateau Gaudrelle Cremant d'Loire Brut"/>
    <s v="Large Crate"/>
    <s v="Geraldton"/>
    <x v="149"/>
    <d v="2011-02-22T00:00:00"/>
    <n v="8"/>
    <n v="0"/>
    <n v="37.700000000000003"/>
    <n v="2.99"/>
    <n v="301.60000000000002"/>
  </r>
  <r>
    <n v="1195"/>
    <n v="86761"/>
    <s v="Gregory Ryan"/>
    <s v="Express Road Cargo"/>
    <x v="1"/>
    <x v="3"/>
    <s v="Low"/>
    <s v="Pinot Gris"/>
    <x v="0"/>
    <x v="0"/>
    <s v="Angeline Sauvignon Blanc 2014"/>
    <s v="Large Crate"/>
    <s v="Grafton"/>
    <x v="209"/>
    <d v="2013-05-27T00:00:00"/>
    <n v="4"/>
    <n v="0.1"/>
    <n v="20.97"/>
    <n v="6.5"/>
    <n v="83.88"/>
  </r>
  <r>
    <n v="1196"/>
    <n v="86775"/>
    <s v="Earl Ryan"/>
    <s v="Express Road Cargo"/>
    <x v="0"/>
    <x v="1"/>
    <s v="Medium"/>
    <s v="Sangiovese"/>
    <x v="0"/>
    <x v="0"/>
    <s v="Veuve Clicquot Brut Yellow Label"/>
    <s v="Large Crate"/>
    <s v="Bendigo"/>
    <x v="608"/>
    <d v="2012-08-23T00:00:00"/>
    <n v="14"/>
    <n v="7.0000000000000007E-2"/>
    <n v="4.9800000000000004"/>
    <n v="4.72"/>
    <n v="69.72"/>
  </r>
  <r>
    <n v="1197"/>
    <n v="86225"/>
    <s v="Howard Bell"/>
    <s v="Express Road Cargo"/>
    <x v="2"/>
    <x v="1"/>
    <s v="High"/>
    <s v="Sangiovese Rose"/>
    <x v="0"/>
    <x v="0"/>
    <s v="Belle Glos Oeil de Perdrix Pinot Noir Blanc 2014"/>
    <s v="Loose Wrap"/>
    <s v="Geelong"/>
    <x v="609"/>
    <d v="2012-09-19T00:00:00"/>
    <n v="23"/>
    <n v="0.01"/>
    <n v="110.98"/>
    <n v="13.99"/>
    <n v="2552.54"/>
  </r>
  <r>
    <n v="1198"/>
    <n v="86802"/>
    <s v="Craig Montgomery"/>
    <s v="Air Cargo"/>
    <x v="2"/>
    <x v="2"/>
    <s v="Critical"/>
    <s v="Grenache Rose"/>
    <x v="0"/>
    <x v="0"/>
    <s v="Miraval Rose (1.5 Liter Magnum) 2014"/>
    <s v="Small Crate"/>
    <s v="Bunbury"/>
    <x v="18"/>
    <d v="2013-02-16T00:00:00"/>
    <n v="11"/>
    <n v="0.04"/>
    <n v="100.98"/>
    <n v="26.22"/>
    <n v="1110.78"/>
  </r>
  <r>
    <n v="1199"/>
    <n v="86802"/>
    <s v="Craig Montgomery"/>
    <s v="Express Road Cargo"/>
    <x v="2"/>
    <x v="2"/>
    <s v="Critical"/>
    <s v="Sangiovese Rose"/>
    <x v="0"/>
    <x v="0"/>
    <s v="Barnard Griffin Rose of Sangiovese 2014"/>
    <s v="Mini Crate"/>
    <s v="Albany"/>
    <x v="18"/>
    <d v="2013-02-16T00:00:00"/>
    <n v="3"/>
    <n v="0.25"/>
    <n v="71.37"/>
    <n v="69"/>
    <n v="214.11"/>
  </r>
  <r>
    <n v="1200"/>
    <n v="86808"/>
    <s v="Frank Fields"/>
    <s v="Express Road Cargo"/>
    <x v="0"/>
    <x v="2"/>
    <s v="Critical"/>
    <s v="Sangiovese"/>
    <x v="0"/>
    <x v="0"/>
    <s v="Veuve Clicquot Brut Yellow Label"/>
    <s v="Large Crate"/>
    <s v="Rockingham"/>
    <x v="18"/>
    <d v="2013-02-16T00:00:00"/>
    <n v="6"/>
    <n v="0.02"/>
    <n v="4.91"/>
    <n v="0.5"/>
    <n v="29.46"/>
  </r>
  <r>
    <n v="1201"/>
    <n v="86808"/>
    <s v="Christopher Kennedy"/>
    <s v="Road Cargo"/>
    <x v="0"/>
    <x v="1"/>
    <s v="Critical"/>
    <s v="Merlot"/>
    <x v="0"/>
    <x v="0"/>
    <s v="Belle Glos Oeil de Perdrix Pinot Noir Blanc 2014"/>
    <s v="Large Crate"/>
    <s v="Canberra"/>
    <x v="18"/>
    <d v="2013-02-15T00:00:00"/>
    <n v="2"/>
    <n v="0.01"/>
    <n v="70.97"/>
    <n v="3.5"/>
    <n v="141.94"/>
  </r>
  <r>
    <n v="1202"/>
    <n v="86823"/>
    <s v="Andrew Parker"/>
    <s v="Express Road Cargo"/>
    <x v="0"/>
    <x v="3"/>
    <s v="Low"/>
    <s v="Merlot"/>
    <x v="0"/>
    <x v="0"/>
    <s v="Domaine Lafond Roc-Epine Tavel Rose 2014"/>
    <s v="Large Crate"/>
    <s v="Blue Mountains"/>
    <x v="610"/>
    <d v="2013-08-27T00:00:00"/>
    <n v="4"/>
    <n v="0.09"/>
    <n v="55.48"/>
    <n v="14.3"/>
    <n v="221.92"/>
  </r>
  <r>
    <n v="1203"/>
    <n v="86834"/>
    <s v="Brian Walker"/>
    <s v="Express Road Cargo"/>
    <x v="1"/>
    <x v="1"/>
    <s v="Medium"/>
    <s v="Reisling"/>
    <x v="0"/>
    <x v="0"/>
    <s v="St. Supery Sauvignon Blanc 2015"/>
    <s v="Large Crate"/>
    <s v="Canberra"/>
    <x v="448"/>
    <d v="2013-11-20T00:00:00"/>
    <n v="13"/>
    <n v="0.05"/>
    <n v="15.98"/>
    <n v="4"/>
    <n v="207.74"/>
  </r>
  <r>
    <n v="1204"/>
    <n v="86837"/>
    <s v="Nicholas Gray"/>
    <s v="Express Road Cargo"/>
    <x v="0"/>
    <x v="1"/>
    <s v="Critical"/>
    <s v="Cabernet Sauvignon"/>
    <x v="0"/>
    <x v="0"/>
    <s v="Francis Ford Coppola Sofia Rose 2014"/>
    <s v="Large Crate"/>
    <s v="Launceston"/>
    <x v="611"/>
    <d v="2010-04-09T00:00:00"/>
    <n v="7"/>
    <n v="0"/>
    <n v="4.42"/>
    <n v="4.99"/>
    <n v="30.939999999999998"/>
  </r>
  <r>
    <n v="1205"/>
    <n v="86855"/>
    <s v="Patrick Alvarez"/>
    <s v="Air Cargo"/>
    <x v="2"/>
    <x v="1"/>
    <s v="Medium"/>
    <s v="Cremant"/>
    <x v="0"/>
    <x v="0"/>
    <s v="Chateau de Campuget Costieres de Nimes Tradition Rose 2015"/>
    <s v="Extra Large Crate"/>
    <s v="Mount Barker"/>
    <x v="612"/>
    <d v="2012-11-07T00:00:00"/>
    <n v="30"/>
    <n v="0.08"/>
    <n v="100.8"/>
    <n v="60"/>
    <n v="3024"/>
  </r>
  <r>
    <n v="1206"/>
    <n v="86864"/>
    <s v="Sean Castillo"/>
    <s v="Express Road Cargo"/>
    <x v="1"/>
    <x v="3"/>
    <s v="High"/>
    <s v="Chardonnay"/>
    <x v="0"/>
    <x v="0"/>
    <s v="Leeuwin Estate Art Series Chardonnay 2012"/>
    <s v="Standard Size Crate"/>
    <s v="Wagga Wagga"/>
    <x v="613"/>
    <d v="2013-04-26T00:00:00"/>
    <n v="6"/>
    <n v="7.0000000000000007E-2"/>
    <n v="28.48"/>
    <n v="1.99"/>
    <n v="170.88"/>
  </r>
  <r>
    <n v="1207"/>
    <n v="86869"/>
    <s v="Paula Wood"/>
    <s v="Express Road Cargo"/>
    <x v="0"/>
    <x v="1"/>
    <s v="Not Specified"/>
    <s v="Shiraz"/>
    <x v="0"/>
    <x v="0"/>
    <s v="Chateau D'Aqueria Tavel Rose 2013"/>
    <s v="Loose Wrap"/>
    <s v="Ararat"/>
    <x v="614"/>
    <d v="2010-06-22T00:00:00"/>
    <n v="1"/>
    <n v="0.1"/>
    <n v="14.42"/>
    <n v="6.75"/>
    <n v="14.42"/>
  </r>
  <r>
    <n v="1208"/>
    <n v="86880"/>
    <s v="Donald Weaver"/>
    <s v="Express Road Cargo"/>
    <x v="0"/>
    <x v="1"/>
    <s v="Not Specified"/>
    <s v="Shiraz"/>
    <x v="0"/>
    <x v="0"/>
    <s v="Simonnet-Febvre Cremant de Bourgogne Blanc"/>
    <s v="Large Crate"/>
    <s v="Port Lincoln"/>
    <x v="53"/>
    <d v="2013-04-18T00:00:00"/>
    <n v="1"/>
    <n v="0.06"/>
    <n v="8.6"/>
    <n v="6.19"/>
    <n v="8.6"/>
  </r>
  <r>
    <n v="1209"/>
    <n v="86880"/>
    <s v="Donald Armstrong"/>
    <s v="Express Road Cargo"/>
    <x v="0"/>
    <x v="1"/>
    <s v="Not Specified"/>
    <s v="Zinfandel"/>
    <x v="0"/>
    <x v="0"/>
    <s v="Gerard Bertrand Cote des Roses Rose 2014"/>
    <s v="Large Crate"/>
    <s v="Mount Barker"/>
    <x v="53"/>
    <d v="2013-04-20T00:00:00"/>
    <n v="3"/>
    <n v="0.03"/>
    <n v="896.99"/>
    <n v="19.989999999999998"/>
    <n v="2690.9700000000003"/>
  </r>
  <r>
    <n v="1210"/>
    <n v="86880"/>
    <s v="Donald Armstrong"/>
    <s v="Express Road Cargo"/>
    <x v="0"/>
    <x v="1"/>
    <s v="Not Specified"/>
    <s v="Malbec"/>
    <x v="0"/>
    <x v="1"/>
    <s v="Roederer Estate Brut"/>
    <s v="Large Crate"/>
    <s v="Adelaide"/>
    <x v="53"/>
    <d v="2013-04-20T00:00:00"/>
    <n v="4"/>
    <n v="0.08"/>
    <n v="4.24"/>
    <n v="5.41"/>
    <n v="16.96"/>
  </r>
  <r>
    <n v="1211"/>
    <n v="86888"/>
    <s v="Victor Rogers"/>
    <s v="Express Road Cargo"/>
    <x v="0"/>
    <x v="0"/>
    <s v="Medium"/>
    <s v="Shiraz"/>
    <x v="0"/>
    <x v="1"/>
    <s v="Pietradolce Etna Rosato 2014"/>
    <s v="Large Crate"/>
    <s v="Townsville"/>
    <x v="16"/>
    <d v="2011-02-04T00:00:00"/>
    <n v="12"/>
    <n v="0.08"/>
    <n v="5.28"/>
    <n v="5.57"/>
    <n v="63.36"/>
  </r>
  <r>
    <n v="1212"/>
    <n v="86903"/>
    <s v="Elizabeth Ortiz"/>
    <s v="Express Road Cargo"/>
    <x v="0"/>
    <x v="3"/>
    <s v="Critical"/>
    <s v="Merlot"/>
    <x v="0"/>
    <x v="1"/>
    <s v="Chateau D'Aqueria Tavel Rose 2013"/>
    <s v="Large Crate"/>
    <s v="Blue Mountains"/>
    <x v="158"/>
    <d v="2011-01-25T00:00:00"/>
    <n v="4"/>
    <n v="0.05"/>
    <n v="31.98"/>
    <n v="6.72"/>
    <n v="127.92"/>
  </r>
  <r>
    <n v="1213"/>
    <n v="86736"/>
    <s v="Samuel Cook"/>
    <s v="Express Road Cargo"/>
    <x v="1"/>
    <x v="2"/>
    <s v="Low"/>
    <s v="Sauvignon Blanc"/>
    <x v="0"/>
    <x v="1"/>
    <s v="Mercer Canyons Chardonnay 2013"/>
    <s v="Large Crate"/>
    <s v="Bunbury"/>
    <x v="104"/>
    <d v="2011-01-10T00:00:00"/>
    <n v="10"/>
    <n v="0.05"/>
    <n v="20.97"/>
    <n v="6.5"/>
    <n v="209.7"/>
  </r>
  <r>
    <n v="1214"/>
    <n v="86918"/>
    <s v="Adam Boyd"/>
    <s v="Express Road Cargo"/>
    <x v="1"/>
    <x v="1"/>
    <s v="Not Specified"/>
    <s v="Chardonnay"/>
    <x v="0"/>
    <x v="1"/>
    <s v="Villa Maria Private Bin Sauvignon Blanc 2015"/>
    <s v="Standard Size Crate"/>
    <s v="Launceston"/>
    <x v="161"/>
    <d v="2013-03-01T00:00:00"/>
    <n v="7"/>
    <n v="0"/>
    <n v="31.78"/>
    <n v="1.99"/>
    <n v="222.46"/>
  </r>
  <r>
    <n v="1215"/>
    <n v="86918"/>
    <s v="Adam Boyd"/>
    <s v="Express Road Cargo"/>
    <x v="0"/>
    <x v="1"/>
    <s v="Not Specified"/>
    <s v="Cabernet Sauvignon"/>
    <x v="0"/>
    <x v="1"/>
    <s v="Lucien Albrecht Cremant d'Alsace Brut"/>
    <s v="Full Container"/>
    <s v="Launceston"/>
    <x v="161"/>
    <d v="2013-03-01T00:00:00"/>
    <n v="3"/>
    <n v="0.01"/>
    <n v="2.78"/>
    <n v="1.34"/>
    <n v="8.34"/>
  </r>
  <r>
    <n v="1216"/>
    <n v="86932"/>
    <s v="Craig Harvey"/>
    <s v="Air Cargo"/>
    <x v="2"/>
    <x v="1"/>
    <s v="Critical"/>
    <s v="Champagne"/>
    <x v="0"/>
    <x v="1"/>
    <s v="Locations by Dave Phinney F Rose&quot;"/>
    <s v="Small Crate"/>
    <s v="Canberra"/>
    <x v="615"/>
    <d v="2013-05-31T00:00:00"/>
    <n v="9"/>
    <n v="0"/>
    <n v="130.97999999999999"/>
    <n v="54.74"/>
    <n v="1178.82"/>
  </r>
  <r>
    <n v="1217"/>
    <n v="86932"/>
    <s v="Craig Harvey"/>
    <s v="Air Cargo"/>
    <x v="2"/>
    <x v="1"/>
    <s v="Critical"/>
    <s v="Grenache Rose"/>
    <x v="0"/>
    <x v="1"/>
    <s v="Belle Glos Oeil de Perdrix Pinot Noir Blanc 2014"/>
    <s v="Small Crate"/>
    <s v="Canberra"/>
    <x v="615"/>
    <d v="2013-06-01T00:00:00"/>
    <n v="3"/>
    <n v="0.05"/>
    <n v="218.75"/>
    <n v="69.64"/>
    <n v="656.25"/>
  </r>
  <r>
    <n v="1218"/>
    <n v="86935"/>
    <s v="Roy Morgan"/>
    <s v="Express Road Cargo"/>
    <x v="0"/>
    <x v="1"/>
    <s v="Not Specified"/>
    <s v="Cabernet Sauvignon"/>
    <x v="0"/>
    <x v="1"/>
    <s v="Louis Roederer Cristal Brut 2006"/>
    <s v="Large Crate"/>
    <s v="Port Lincoln"/>
    <x v="616"/>
    <d v="2011-05-14T00:00:00"/>
    <n v="17"/>
    <n v="0.05"/>
    <n v="5.18"/>
    <n v="5.74"/>
    <n v="88.06"/>
  </r>
  <r>
    <n v="1219"/>
    <n v="86935"/>
    <s v="Roy Morgan"/>
    <s v="Express Road Cargo"/>
    <x v="1"/>
    <x v="1"/>
    <s v="Not Specified"/>
    <s v="Reisling"/>
    <x v="0"/>
    <x v="1"/>
    <s v="Cloudy Bay Sauvignon Blanc 2015"/>
    <s v="Standard Size Crate"/>
    <s v="Mount Barker"/>
    <x v="616"/>
    <d v="2011-05-15T00:00:00"/>
    <n v="5"/>
    <n v="0.06"/>
    <n v="85.99"/>
    <n v="3.3"/>
    <n v="429.95"/>
  </r>
  <r>
    <n v="1220"/>
    <n v="86951"/>
    <s v="Jason Brooks"/>
    <s v="Express Road Cargo"/>
    <x v="2"/>
    <x v="1"/>
    <s v="High"/>
    <s v="Cremant"/>
    <x v="0"/>
    <x v="1"/>
    <s v="Francis Ford Coppola Sofia Rose 2014"/>
    <s v="Mini Crate"/>
    <s v="Mildura"/>
    <x v="617"/>
    <d v="2010-07-06T00:00:00"/>
    <n v="12"/>
    <n v="0.06"/>
    <n v="105.29"/>
    <n v="10.119999999999999"/>
    <n v="1263.48"/>
  </r>
  <r>
    <n v="1221"/>
    <n v="86927"/>
    <s v="Craig Harvey"/>
    <s v="Express Road Cargo"/>
    <x v="0"/>
    <x v="1"/>
    <s v="Critical"/>
    <s v="Pinot Noir"/>
    <x v="0"/>
    <x v="1"/>
    <s v="Chateau Gaudrelle Cremant d'Loire Brut"/>
    <s v="Large Crate"/>
    <s v="Canberra"/>
    <x v="618"/>
    <d v="2010-09-14T00:00:00"/>
    <n v="15"/>
    <n v="0"/>
    <n v="22.84"/>
    <n v="16.920000000000002"/>
    <n v="342.6"/>
  </r>
  <r>
    <n v="1222"/>
    <n v="86959"/>
    <s v="John Chavez"/>
    <s v="Express Road Cargo"/>
    <x v="0"/>
    <x v="1"/>
    <s v="Medium"/>
    <s v="Merlot"/>
    <x v="0"/>
    <x v="1"/>
    <s v="Sutter Home White Zinfandel"/>
    <s v="Full Container"/>
    <s v="Canberra"/>
    <x v="619"/>
    <d v="2010-05-14T00:00:00"/>
    <n v="1"/>
    <n v="0"/>
    <n v="9.27"/>
    <n v="4.3899999999999997"/>
    <n v="9.27"/>
  </r>
  <r>
    <n v="1223"/>
    <n v="86969"/>
    <s v="Nicholas Day"/>
    <s v="Express Road Cargo"/>
    <x v="0"/>
    <x v="0"/>
    <s v="High"/>
    <s v="Zinfandel"/>
    <x v="0"/>
    <x v="1"/>
    <s v="Langlois Chateau Cremant de Loire Brut"/>
    <s v="Large Crate"/>
    <s v="Palmerston"/>
    <x v="620"/>
    <d v="2012-05-20T00:00:00"/>
    <n v="17"/>
    <n v="0.06"/>
    <n v="11.7"/>
    <n v="5.63"/>
    <n v="198.89999999999998"/>
  </r>
  <r>
    <n v="1224"/>
    <n v="86969"/>
    <s v="Nicholas Day"/>
    <s v="Express Road Cargo"/>
    <x v="0"/>
    <x v="0"/>
    <s v="High"/>
    <s v="Cabernet Sauvignon"/>
    <x v="0"/>
    <x v="1"/>
    <s v="Chateau D'Aqueria Tavel Rose 2013"/>
    <s v="Large Crate"/>
    <s v="Darwin"/>
    <x v="620"/>
    <d v="2012-05-19T00:00:00"/>
    <n v="16"/>
    <n v="0.08"/>
    <n v="4.9800000000000004"/>
    <n v="7.44"/>
    <n v="79.680000000000007"/>
  </r>
  <r>
    <n v="1225"/>
    <n v="86969"/>
    <s v="Nicholas Day"/>
    <s v="Express Road Cargo"/>
    <x v="0"/>
    <x v="0"/>
    <s v="High"/>
    <s v="Shiraz"/>
    <x v="0"/>
    <x v="1"/>
    <s v="Orin Swift Cellars Fragile Rose 2014"/>
    <s v="Large Crate"/>
    <s v="Palmerston"/>
    <x v="620"/>
    <d v="2012-05-20T00:00:00"/>
    <n v="11"/>
    <n v="0.06"/>
    <n v="5.28"/>
    <n v="5.57"/>
    <n v="58.080000000000005"/>
  </r>
  <r>
    <n v="1226"/>
    <n v="86979"/>
    <s v="Gregory Miller"/>
    <s v="Express Road Cargo"/>
    <x v="1"/>
    <x v="2"/>
    <s v="Low"/>
    <s v="Chardonnay"/>
    <x v="0"/>
    <x v="1"/>
    <s v="Lincourt Courtney's Chardonnay 2012"/>
    <s v="Large Crate"/>
    <s v="Rockingham"/>
    <x v="621"/>
    <d v="2013-04-22T00:00:00"/>
    <n v="4"/>
    <n v="0.06"/>
    <n v="65.989999999999995"/>
    <n v="5.26"/>
    <n v="263.95999999999998"/>
  </r>
  <r>
    <n v="1227"/>
    <n v="86979"/>
    <s v="Gregory Miller"/>
    <s v="Express Road Cargo"/>
    <x v="1"/>
    <x v="2"/>
    <s v="Low"/>
    <s v="Reisling"/>
    <x v="0"/>
    <x v="1"/>
    <s v="The White Knight Sauvignon Blanc 2014"/>
    <s v="Large Crate"/>
    <s v="Rockingham"/>
    <x v="621"/>
    <d v="2013-04-19T00:00:00"/>
    <n v="5"/>
    <n v="0.01"/>
    <n v="155.99"/>
    <n v="8.99"/>
    <n v="779.95"/>
  </r>
  <r>
    <n v="1228"/>
    <n v="86988"/>
    <s v="Andrew Robinson"/>
    <s v="Air Cargo"/>
    <x v="2"/>
    <x v="0"/>
    <s v="Low"/>
    <s v="Champagne"/>
    <x v="0"/>
    <x v="1"/>
    <s v="Pietradolce Etna Rosato 2014"/>
    <s v="Small Crate"/>
    <s v="Rockhampton"/>
    <x v="622"/>
    <d v="2013-10-31T00:00:00"/>
    <n v="13"/>
    <n v="0.08"/>
    <n v="100.98"/>
    <n v="35.840000000000003"/>
    <n v="1312.74"/>
  </r>
  <r>
    <n v="1229"/>
    <n v="86993"/>
    <s v="Jimmy Lane"/>
    <s v="Air Cargo"/>
    <x v="2"/>
    <x v="1"/>
    <s v="High"/>
    <s v="Cremant"/>
    <x v="0"/>
    <x v="1"/>
    <s v="Francis Ford Coppola Sofia Rose 2014"/>
    <s v="Small Crate"/>
    <s v="Canberra"/>
    <x v="70"/>
    <d v="2013-06-19T00:00:00"/>
    <n v="18"/>
    <n v="0.09"/>
    <n v="100.98"/>
    <n v="26.22"/>
    <n v="1817.64"/>
  </r>
  <r>
    <n v="1230"/>
    <n v="86997"/>
    <s v="Melissa Duncan"/>
    <s v="Express Road Cargo"/>
    <x v="1"/>
    <x v="1"/>
    <s v="Low"/>
    <s v="Pinot Gris"/>
    <x v="0"/>
    <x v="1"/>
    <s v="The White Knight Sauvignon Blanc 2014"/>
    <s v="Full Container"/>
    <s v="Canberra"/>
    <x v="296"/>
    <d v="2011-08-20T00:00:00"/>
    <n v="2"/>
    <n v="0.06"/>
    <n v="20.99"/>
    <n v="2.5"/>
    <n v="41.98"/>
  </r>
  <r>
    <n v="1231"/>
    <n v="86997"/>
    <s v="Brian Wells"/>
    <s v="Express Road Cargo"/>
    <x v="0"/>
    <x v="1"/>
    <s v="Low"/>
    <s v="Cabernet Sauvignon"/>
    <x v="0"/>
    <x v="1"/>
    <s v="Langlois Chateau Cremant de Loire Brut"/>
    <s v="Large Crate"/>
    <s v="Canberra"/>
    <x v="296"/>
    <d v="2011-08-23T00:00:00"/>
    <n v="18"/>
    <n v="0.06"/>
    <n v="3.98"/>
    <n v="5.26"/>
    <n v="71.64"/>
  </r>
  <r>
    <n v="1232"/>
    <n v="86997"/>
    <s v="William Knight"/>
    <s v="Air Cargo"/>
    <x v="2"/>
    <x v="1"/>
    <s v="Low"/>
    <s v="Sangiovese Rose"/>
    <x v="0"/>
    <x v="1"/>
    <s v="Miraval Rose 2014"/>
    <s v="Small Crate"/>
    <s v="Canberra"/>
    <x v="296"/>
    <d v="2011-08-23T00:00:00"/>
    <n v="14"/>
    <n v="0.02"/>
    <n v="220.98"/>
    <n v="64.66"/>
    <n v="3093.72"/>
  </r>
  <r>
    <n v="1233"/>
    <n v="87007"/>
    <s v="Eric Myers"/>
    <s v="Express Road Cargo"/>
    <x v="0"/>
    <x v="3"/>
    <s v="High"/>
    <s v="Shiraz"/>
    <x v="0"/>
    <x v="1"/>
    <s v="Miraval Rose (1.5 Liter Magnum) 2014"/>
    <s v="Large Crate"/>
    <s v="Lithgow"/>
    <x v="623"/>
    <d v="2011-04-27T00:00:00"/>
    <n v="11"/>
    <n v="7.0000000000000007E-2"/>
    <n v="415.88"/>
    <n v="11.37"/>
    <n v="4574.68"/>
  </r>
  <r>
    <n v="1234"/>
    <n v="87016"/>
    <s v="Donald Harris"/>
    <s v="Air Cargo"/>
    <x v="2"/>
    <x v="1"/>
    <s v="High"/>
    <s v="Cremant"/>
    <x v="0"/>
    <x v="1"/>
    <s v="Francis Ford Coppola Sofia Rose 2014"/>
    <s v="Small Crate"/>
    <s v="Canberra"/>
    <x v="74"/>
    <d v="2010-12-21T00:00:00"/>
    <n v="18"/>
    <n v="0.09"/>
    <n v="160.97999999999999"/>
    <n v="35.020000000000003"/>
    <n v="2897.64"/>
  </r>
  <r>
    <n v="1235"/>
    <n v="87016"/>
    <s v="Willie Hicks"/>
    <s v="Express Road Cargo"/>
    <x v="1"/>
    <x v="2"/>
    <s v="High"/>
    <s v="Reisling"/>
    <x v="0"/>
    <x v="1"/>
    <s v="Cloudy Bay Sauvignon Blanc 2015"/>
    <s v="Large Crate"/>
    <s v="Perth"/>
    <x v="74"/>
    <d v="2010-12-22T00:00:00"/>
    <n v="22"/>
    <n v="0.09"/>
    <n v="175.99"/>
    <n v="4.99"/>
    <n v="3871.78"/>
  </r>
  <r>
    <n v="1236"/>
    <n v="86313"/>
    <s v="Shawn Ford"/>
    <s v="Road Cargo"/>
    <x v="0"/>
    <x v="2"/>
    <s v="Not Specified"/>
    <s v="Malbec"/>
    <x v="0"/>
    <x v="1"/>
    <s v="Louis Roederer Cristal Brut with Gift Box 2007"/>
    <s v="Large Crate"/>
    <s v="Mandurah"/>
    <x v="624"/>
    <d v="2011-03-14T00:00:00"/>
    <n v="3"/>
    <n v="0.1"/>
    <n v="3.69"/>
    <n v="0.5"/>
    <n v="11.07"/>
  </r>
  <r>
    <n v="1237"/>
    <n v="86313"/>
    <s v="Shawn Ford"/>
    <s v="Express Road Cargo"/>
    <x v="0"/>
    <x v="2"/>
    <s v="Not Specified"/>
    <s v="Zinfandel"/>
    <x v="0"/>
    <x v="1"/>
    <s v="Moet &amp; Chandon Imperial"/>
    <s v="Full Container"/>
    <s v="Perth"/>
    <x v="624"/>
    <d v="2011-03-14T00:00:00"/>
    <n v="5"/>
    <n v="0.05"/>
    <n v="4.71"/>
    <n v="0.7"/>
    <n v="23.55"/>
  </r>
  <r>
    <n v="1238"/>
    <n v="87022"/>
    <s v="Carl Watkins"/>
    <s v="Air Cargo"/>
    <x v="2"/>
    <x v="1"/>
    <s v="Critical"/>
    <s v="Champagne"/>
    <x v="0"/>
    <x v="1"/>
    <s v="Francis Ford Coppola Sofia Rose 2014"/>
    <s v="Small Crate"/>
    <s v="Mount Gambier"/>
    <x v="625"/>
    <d v="2012-08-15T00:00:00"/>
    <n v="22"/>
    <n v="7.0000000000000007E-2"/>
    <n v="105.49"/>
    <n v="41.64"/>
    <n v="2320.7799999999997"/>
  </r>
  <r>
    <n v="1239"/>
    <n v="87027"/>
    <s v="Ernest Gutierrez"/>
    <s v="Express Road Cargo"/>
    <x v="2"/>
    <x v="0"/>
    <s v="Low"/>
    <s v="Cremant"/>
    <x v="0"/>
    <x v="1"/>
    <s v="Marques de Caceres Rioja Rosado 2014"/>
    <s v="Standard Size Crate"/>
    <s v="Maryborough"/>
    <x v="626"/>
    <d v="2012-08-11T00:00:00"/>
    <n v="20"/>
    <n v="0.01"/>
    <n v="17.670000000000002"/>
    <n v="8.99"/>
    <n v="353.40000000000003"/>
  </r>
  <r>
    <n v="1240"/>
    <n v="87033"/>
    <s v="Andrew Scott"/>
    <s v="Road Cargo"/>
    <x v="1"/>
    <x v="1"/>
    <s v="Medium"/>
    <s v="Sauvignon Blanc"/>
    <x v="0"/>
    <x v="1"/>
    <s v="Angeline Sauvignon Blanc 2014"/>
    <s v="Mini Crate"/>
    <s v="Hamilton"/>
    <x v="354"/>
    <d v="2010-12-07T00:00:00"/>
    <n v="15"/>
    <n v="0.06"/>
    <n v="699.99"/>
    <n v="24.49"/>
    <n v="10499.85"/>
  </r>
  <r>
    <n v="1241"/>
    <n v="87033"/>
    <s v="Ronald Austin"/>
    <s v="Air Cargo"/>
    <x v="1"/>
    <x v="3"/>
    <s v="Medium"/>
    <s v="Sauvignon Blanc"/>
    <x v="0"/>
    <x v="1"/>
    <s v="Robert Oatley Sauvignon Blanc 2013"/>
    <s v="Extra Large Crate"/>
    <s v="Wagga Wagga"/>
    <x v="354"/>
    <d v="2010-12-08T00:00:00"/>
    <n v="6"/>
    <n v="0.04"/>
    <n v="1360.14"/>
    <n v="14.7"/>
    <n v="8160.84"/>
  </r>
  <r>
    <n v="1242"/>
    <n v="87033"/>
    <s v="Billy Greene"/>
    <s v="Express Road Cargo"/>
    <x v="0"/>
    <x v="1"/>
    <s v="Medium"/>
    <s v="Cabernet Sauvignon"/>
    <x v="0"/>
    <x v="1"/>
    <s v="Roederer Estate L'Ermitage 2007"/>
    <s v="Large Crate"/>
    <s v="Canberra"/>
    <x v="354"/>
    <d v="2010-12-07T00:00:00"/>
    <n v="1"/>
    <n v="0.02"/>
    <n v="6.48"/>
    <n v="8.74"/>
    <n v="6.48"/>
  </r>
  <r>
    <n v="1243"/>
    <n v="87033"/>
    <s v="Shawn Smith"/>
    <s v="Express Road Cargo"/>
    <x v="0"/>
    <x v="1"/>
    <s v="Medium"/>
    <s v="Cabernet Sauvignon"/>
    <x v="0"/>
    <x v="1"/>
    <s v="Marques de Caceres Rioja Rosado 2014"/>
    <s v="Large Crate"/>
    <s v="Mount Barker"/>
    <x v="354"/>
    <d v="2010-12-07T00:00:00"/>
    <n v="11"/>
    <n v="0.02"/>
    <n v="17.149999999999999"/>
    <n v="4.96"/>
    <n v="188.64999999999998"/>
  </r>
  <r>
    <n v="1244"/>
    <n v="87033"/>
    <s v="Jonathan Watkins"/>
    <s v="Express Road Cargo"/>
    <x v="0"/>
    <x v="1"/>
    <s v="Medium"/>
    <s v="Cabernet Sauvignon"/>
    <x v="0"/>
    <x v="1"/>
    <s v="Roederer Estate L'Ermitage 2007"/>
    <s v="Large Crate"/>
    <s v="Canberra"/>
    <x v="354"/>
    <d v="2010-12-06T00:00:00"/>
    <n v="12"/>
    <n v="7.0000000000000007E-2"/>
    <n v="30.98"/>
    <n v="8.74"/>
    <n v="371.76"/>
  </r>
  <r>
    <n v="1245"/>
    <n v="87048"/>
    <s v="Edward Stephens"/>
    <s v="Express Road Cargo"/>
    <x v="0"/>
    <x v="1"/>
    <s v="Medium"/>
    <s v="Malbec"/>
    <x v="0"/>
    <x v="1"/>
    <s v="Orin Swift Cellars Fragile Rose 2014"/>
    <s v="Large Crate"/>
    <s v="Victor Harbor"/>
    <x v="154"/>
    <d v="2012-01-12T00:00:00"/>
    <n v="1"/>
    <n v="0"/>
    <n v="420.98"/>
    <n v="19.989999999999998"/>
    <n v="420.98"/>
  </r>
  <r>
    <n v="1246"/>
    <n v="87048"/>
    <s v="Edward Stephens"/>
    <s v="Express Road Cargo"/>
    <x v="0"/>
    <x v="1"/>
    <s v="Medium"/>
    <s v="Shiraz"/>
    <x v="0"/>
    <x v="1"/>
    <s v="Dom Perignon 2006"/>
    <s v="Standard Size Crate"/>
    <s v="Port Lincoln"/>
    <x v="154"/>
    <d v="2012-01-11T00:00:00"/>
    <n v="8"/>
    <n v="0.08"/>
    <n v="11.97"/>
    <n v="5.81"/>
    <n v="95.76"/>
  </r>
  <r>
    <n v="1247"/>
    <n v="87069"/>
    <s v="Karen Williams"/>
    <s v="Express Road Cargo"/>
    <x v="1"/>
    <x v="0"/>
    <s v="High"/>
    <s v="Pinot Gris"/>
    <x v="0"/>
    <x v="1"/>
    <s v="Angeline Sauvignon Blanc 2014"/>
    <s v="Large Crate"/>
    <s v="Rockhampton"/>
    <x v="17"/>
    <d v="2013-10-17T00:00:00"/>
    <n v="21"/>
    <n v="7.0000000000000007E-2"/>
    <n v="65.989999999999995"/>
    <n v="8.99"/>
    <n v="1385.79"/>
  </r>
  <r>
    <n v="1248"/>
    <n v="87075"/>
    <s v="Joe Coleman"/>
    <s v="Express Road Cargo"/>
    <x v="1"/>
    <x v="3"/>
    <s v="Medium"/>
    <s v="Chardonnay"/>
    <x v="0"/>
    <x v="1"/>
    <s v="Grgich Hills Chardonnay 2012"/>
    <s v="Standard Size Crate"/>
    <s v="Blue Mountains"/>
    <x v="627"/>
    <d v="2013-08-28T00:00:00"/>
    <n v="16"/>
    <n v="0.08"/>
    <n v="10.01"/>
    <n v="1.99"/>
    <n v="160.16"/>
  </r>
  <r>
    <n v="1249"/>
    <n v="87080"/>
    <s v="Wayne Butler"/>
    <s v="Express Road Cargo"/>
    <x v="1"/>
    <x v="1"/>
    <s v="Medium"/>
    <s v="Sauvignon Blanc"/>
    <x v="0"/>
    <x v="6"/>
    <s v="Leeuwin Estate Art Series Chardonnay 2012"/>
    <s v="Large Crate"/>
    <s v="Bendigo"/>
    <x v="139"/>
    <d v="2011-10-15T00:00:00"/>
    <n v="13"/>
    <n v="0.09"/>
    <n v="152.47999999999999"/>
    <n v="4"/>
    <n v="1982.2399999999998"/>
  </r>
  <r>
    <n v="1250"/>
    <n v="87095"/>
    <s v="Christopher Long"/>
    <s v="Express Road Cargo"/>
    <x v="0"/>
    <x v="2"/>
    <s v="Not Specified"/>
    <s v="Sangiovese"/>
    <x v="0"/>
    <x v="6"/>
    <s v="Louis Roederer Cristal Brut with Gift Box 2007"/>
    <s v="Large Crate"/>
    <s v="Freemantle"/>
    <x v="18"/>
    <d v="2013-02-14T00:00:00"/>
    <n v="1"/>
    <n v="7.0000000000000007E-2"/>
    <n v="2.16"/>
    <n v="6.05"/>
    <n v="2.16"/>
  </r>
  <r>
    <n v="1251"/>
    <n v="87100"/>
    <s v="Joe Garrett"/>
    <s v="Express Road Cargo"/>
    <x v="1"/>
    <x v="3"/>
    <s v="High"/>
    <s v="Reisling"/>
    <x v="0"/>
    <x v="6"/>
    <s v="Grgich Hills Chardonnay 2012"/>
    <s v="Large Crate"/>
    <s v="Campbeltown"/>
    <x v="10"/>
    <d v="2012-06-18T00:00:00"/>
    <n v="6"/>
    <n v="0"/>
    <n v="95.99"/>
    <n v="4.9000000000000004"/>
    <n v="575.93999999999994"/>
  </r>
  <r>
    <n v="1252"/>
    <n v="87107"/>
    <s v="Deborah Robertson"/>
    <s v="Express Road Cargo"/>
    <x v="0"/>
    <x v="2"/>
    <s v="Low"/>
    <s v="Shiraz"/>
    <x v="0"/>
    <x v="6"/>
    <s v="Marques de Caceres Rioja Rosado 2014"/>
    <s v="Large Crate"/>
    <s v="Rockingham"/>
    <x v="628"/>
    <d v="2012-03-11T00:00:00"/>
    <n v="9"/>
    <n v="0.1"/>
    <n v="15.99"/>
    <n v="13.18"/>
    <n v="143.91"/>
  </r>
  <r>
    <n v="1253"/>
    <n v="87107"/>
    <s v="Deborah Robertson"/>
    <s v="Express Road Cargo"/>
    <x v="1"/>
    <x v="2"/>
    <s v="Low"/>
    <s v="Pinot Gris"/>
    <x v="0"/>
    <x v="6"/>
    <s v="Robert Oatley Sauvignon Blanc 2013"/>
    <s v="Standard Size Crate"/>
    <s v="Busseltol"/>
    <x v="628"/>
    <d v="2012-03-14T00:00:00"/>
    <n v="11"/>
    <n v="0.05"/>
    <n v="4.8899999999999997"/>
    <n v="4.93"/>
    <n v="53.79"/>
  </r>
  <r>
    <n v="1254"/>
    <n v="87115"/>
    <s v="Joshua Peters"/>
    <s v="Express Road Cargo"/>
    <x v="0"/>
    <x v="2"/>
    <s v="High"/>
    <s v="Shiraz"/>
    <x v="0"/>
    <x v="4"/>
    <s v="Francis Ford Coppola Sofia Rose 2014"/>
    <s v="Full Container"/>
    <s v="Geraldton"/>
    <x v="597"/>
    <d v="2013-08-06T00:00:00"/>
    <n v="15"/>
    <n v="0.09"/>
    <n v="2.88"/>
    <n v="0.7"/>
    <n v="43.199999999999996"/>
  </r>
  <r>
    <n v="1255"/>
    <n v="87119"/>
    <s v="Raymond Kennedy"/>
    <s v="Express Road Cargo"/>
    <x v="0"/>
    <x v="3"/>
    <s v="Medium"/>
    <s v="Cabernet Sauvignon"/>
    <x v="0"/>
    <x v="6"/>
    <s v="Dom Perignon 2006"/>
    <s v="Large Crate"/>
    <s v="Armidale"/>
    <x v="303"/>
    <d v="2011-09-16T00:00:00"/>
    <n v="21"/>
    <n v="0.06"/>
    <n v="48.58"/>
    <n v="3.99"/>
    <n v="1020.18"/>
  </r>
  <r>
    <n v="1256"/>
    <n v="87119"/>
    <s v="Steven Berry"/>
    <s v="Express Road Cargo"/>
    <x v="0"/>
    <x v="3"/>
    <s v="Medium"/>
    <s v="Shiraz"/>
    <x v="0"/>
    <x v="6"/>
    <s v="Bollinger Brut Special Cuvee"/>
    <s v="Large Crate"/>
    <s v="Lithgow"/>
    <x v="303"/>
    <d v="2011-09-16T00:00:00"/>
    <n v="6"/>
    <n v="0.08"/>
    <n v="35.51"/>
    <n v="6.31"/>
    <n v="213.06"/>
  </r>
  <r>
    <n v="1257"/>
    <n v="87133"/>
    <s v="Richard Richards"/>
    <s v="Air Cargo"/>
    <x v="2"/>
    <x v="3"/>
    <s v="High"/>
    <s v="Sangiovese Rose"/>
    <x v="0"/>
    <x v="4"/>
    <s v="Pietradolce Etna Rosato 2014"/>
    <s v="Extra Large Crate"/>
    <s v="Wagga Wagga"/>
    <x v="629"/>
    <d v="2013-12-29T00:00:00"/>
    <n v="7"/>
    <n v="0.09"/>
    <n v="60.89"/>
    <n v="32.409999999999997"/>
    <n v="426.23"/>
  </r>
  <r>
    <n v="1258"/>
    <n v="87140"/>
    <s v="Adam Richardson"/>
    <s v="Express Road Cargo"/>
    <x v="0"/>
    <x v="2"/>
    <s v="Medium"/>
    <s v="Zinfandel"/>
    <x v="0"/>
    <x v="6"/>
    <s v="Pierre Sparr Cremant d'Alsace Reserve Brut Rose"/>
    <s v="Full Container"/>
    <s v="Busseltol"/>
    <x v="466"/>
    <d v="2012-09-14T00:00:00"/>
    <n v="13"/>
    <n v="0.05"/>
    <n v="4.9800000000000004"/>
    <n v="0.8"/>
    <n v="64.740000000000009"/>
  </r>
  <r>
    <n v="1259"/>
    <n v="87140"/>
    <s v="Adam Richardson"/>
    <s v="Express Road Cargo"/>
    <x v="1"/>
    <x v="2"/>
    <s v="Medium"/>
    <s v="Sauvignon Blanc"/>
    <x v="0"/>
    <x v="6"/>
    <s v="Grgich Hills Chardonnay 2012"/>
    <s v="Large Crate"/>
    <s v="Busseltol"/>
    <x v="466"/>
    <d v="2012-09-14T00:00:00"/>
    <n v="5"/>
    <n v="0.08"/>
    <n v="65.989999999999995"/>
    <n v="5.26"/>
    <n v="329.95"/>
  </r>
  <r>
    <n v="1260"/>
    <n v="87149"/>
    <s v="Clarence Banks"/>
    <s v="Express Road Cargo"/>
    <x v="2"/>
    <x v="1"/>
    <s v="Medium"/>
    <s v="Sangiovese Rose"/>
    <x v="0"/>
    <x v="6"/>
    <s v="Gerard Bertrand Cote des Roses Rose 2014"/>
    <s v="Large Crate"/>
    <s v="Melton"/>
    <x v="630"/>
    <d v="2011-03-04T00:00:00"/>
    <n v="8"/>
    <n v="0.1"/>
    <n v="9.65"/>
    <n v="6.22"/>
    <n v="77.2"/>
  </r>
  <r>
    <n v="1261"/>
    <n v="87149"/>
    <s v="Clarence Banks"/>
    <s v="Express Road Cargo"/>
    <x v="0"/>
    <x v="1"/>
    <s v="Medium"/>
    <s v="Zinfandel"/>
    <x v="0"/>
    <x v="6"/>
    <s v="Langlois Chateau Cremant de Loire Brut"/>
    <s v="Large Crate"/>
    <s v="Melbourne"/>
    <x v="630"/>
    <d v="2011-03-03T00:00:00"/>
    <n v="9"/>
    <n v="0.04"/>
    <n v="4.9800000000000004"/>
    <n v="7.44"/>
    <n v="44.820000000000007"/>
  </r>
  <r>
    <n v="1262"/>
    <n v="87164"/>
    <s v="Jesse Snyder"/>
    <s v="Express Road Cargo"/>
    <x v="2"/>
    <x v="0"/>
    <s v="Low"/>
    <s v="Cremant"/>
    <x v="0"/>
    <x v="6"/>
    <s v="Miraval Rose (1.5 Liter Magnum) 2014"/>
    <s v="Standard Size Crate"/>
    <s v="Darwin"/>
    <x v="310"/>
    <d v="2011-07-16T00:00:00"/>
    <n v="14"/>
    <n v="0"/>
    <n v="12.64"/>
    <n v="4.9800000000000004"/>
    <n v="176.96"/>
  </r>
  <r>
    <n v="1263"/>
    <n v="87181"/>
    <s v="Kenneth Morgan"/>
    <s v="Road Cargo"/>
    <x v="0"/>
    <x v="2"/>
    <s v="High"/>
    <s v="Malbec"/>
    <x v="0"/>
    <x v="6"/>
    <s v="Laurent-Perrier Brut Millesime 2006"/>
    <s v="Mini Crate"/>
    <s v="Perth"/>
    <x v="345"/>
    <d v="2012-02-07T00:00:00"/>
    <n v="10"/>
    <n v="0.1"/>
    <n v="35.479999999999997"/>
    <n v="35"/>
    <n v="354.79999999999995"/>
  </r>
  <r>
    <n v="1264"/>
    <n v="87181"/>
    <s v="Mary Lawrence"/>
    <s v="Express Road Cargo"/>
    <x v="1"/>
    <x v="2"/>
    <s v="High"/>
    <s v="Pinot Gris"/>
    <x v="0"/>
    <x v="6"/>
    <s v="Lincourt Courtney's Chardonnay 2012"/>
    <s v="Large Crate"/>
    <s v="Mandurah"/>
    <x v="345"/>
    <d v="2012-02-07T00:00:00"/>
    <n v="3"/>
    <n v="7.0000000000000007E-2"/>
    <n v="99.99"/>
    <n v="19.989999999999998"/>
    <n v="299.96999999999997"/>
  </r>
  <r>
    <n v="1265"/>
    <n v="87181"/>
    <s v="Mary Lawrence"/>
    <s v="Express Road Cargo"/>
    <x v="0"/>
    <x v="2"/>
    <s v="High"/>
    <s v="Malbec"/>
    <x v="0"/>
    <x v="6"/>
    <s v="Chateau de Campuget Costieres de Nimes Tradition Rose 2015"/>
    <s v="Standard Size Crate"/>
    <s v="Perth"/>
    <x v="345"/>
    <d v="2012-02-09T00:00:00"/>
    <n v="13"/>
    <n v="0.08"/>
    <n v="30.98"/>
    <n v="8.99"/>
    <n v="402.74"/>
  </r>
  <r>
    <n v="1266"/>
    <n v="87189"/>
    <s v="Carl Burns"/>
    <s v="Express Road Cargo"/>
    <x v="0"/>
    <x v="3"/>
    <s v="Not Specified"/>
    <s v="Shiraz"/>
    <x v="0"/>
    <x v="6"/>
    <s v="Chateau Gaudrelle Cremant d'Loire Brut"/>
    <s v="Large Crate"/>
    <s v="Goulburn"/>
    <x v="631"/>
    <d v="2012-08-20T00:00:00"/>
    <n v="12"/>
    <n v="0.09"/>
    <n v="6.78"/>
    <n v="6.18"/>
    <n v="81.36"/>
  </r>
  <r>
    <n v="1267"/>
    <n v="87193"/>
    <s v="Jimmy Montgomery"/>
    <s v="Express Road Cargo"/>
    <x v="1"/>
    <x v="1"/>
    <s v="High"/>
    <s v="Sauvignon Blanc"/>
    <x v="0"/>
    <x v="6"/>
    <s v="Lincourt Courtney's Chardonnay 2012"/>
    <s v="Large Crate"/>
    <s v="Ballarat"/>
    <x v="411"/>
    <d v="2010-05-09T00:00:00"/>
    <n v="9"/>
    <n v="0.05"/>
    <n v="35.99"/>
    <n v="1.1000000000000001"/>
    <n v="323.91000000000003"/>
  </r>
  <r>
    <n v="1268"/>
    <n v="87212"/>
    <s v="Dennis Harrison"/>
    <s v="Road Cargo"/>
    <x v="0"/>
    <x v="3"/>
    <s v="Critical"/>
    <s v="Merlot"/>
    <x v="0"/>
    <x v="6"/>
    <s v="Lucien Albrecht Cremant d'Alsace Brut Rose"/>
    <s v="Large Crate"/>
    <s v="Bathurst"/>
    <x v="632"/>
    <d v="2012-10-19T00:00:00"/>
    <n v="9"/>
    <n v="0.09"/>
    <n v="315.98"/>
    <n v="19.989999999999998"/>
    <n v="2843.82"/>
  </r>
  <r>
    <n v="1269"/>
    <n v="87215"/>
    <s v="Andrea Butler"/>
    <s v="Express Road Cargo"/>
    <x v="0"/>
    <x v="1"/>
    <s v="Critical"/>
    <s v="Pinot Noir"/>
    <x v="0"/>
    <x v="6"/>
    <s v="Orin Swift Cellars Fragile Rose 2014"/>
    <s v="Large Crate"/>
    <s v="Canberra"/>
    <x v="633"/>
    <d v="2012-03-22T00:00:00"/>
    <n v="19"/>
    <n v="0.05"/>
    <n v="11.09"/>
    <n v="5.25"/>
    <n v="210.71"/>
  </r>
  <r>
    <n v="1270"/>
    <n v="87226"/>
    <s v="Thomas Morgan"/>
    <s v="Express Road Cargo"/>
    <x v="1"/>
    <x v="3"/>
    <s v="High"/>
    <s v="Chardonnay"/>
    <x v="0"/>
    <x v="6"/>
    <s v="Cloudy Bay Sauvignon Blanc 2015"/>
    <s v="Standard Size Crate"/>
    <s v="Liverpool"/>
    <x v="508"/>
    <d v="2013-05-20T00:00:00"/>
    <n v="16"/>
    <n v="0.01"/>
    <n v="40.98"/>
    <n v="1.99"/>
    <n v="655.68"/>
  </r>
  <r>
    <n v="1271"/>
    <n v="87226"/>
    <s v="Thomas Morgan"/>
    <s v="Express Road Cargo"/>
    <x v="2"/>
    <x v="3"/>
    <s v="High"/>
    <s v="Grenache Rose"/>
    <x v="0"/>
    <x v="6"/>
    <s v="Chateau D'Aqueria Tavel Rose 2013"/>
    <s v="Mini Crate"/>
    <s v="Dubbo"/>
    <x v="508"/>
    <d v="2013-05-20T00:00:00"/>
    <n v="1"/>
    <n v="0.02"/>
    <n v="40.97"/>
    <n v="14.45"/>
    <n v="40.97"/>
  </r>
  <r>
    <n v="1272"/>
    <n v="87230"/>
    <s v="Walter Armstrong"/>
    <s v="Express Road Cargo"/>
    <x v="0"/>
    <x v="2"/>
    <s v="High"/>
    <s v="Zinfandel"/>
    <x v="0"/>
    <x v="6"/>
    <s v="Langlois Chateau Cremant de Loire Brut"/>
    <s v="Full Container"/>
    <s v="Freemantle"/>
    <x v="418"/>
    <d v="2012-05-07T00:00:00"/>
    <n v="9"/>
    <n v="0.06"/>
    <n v="2.84"/>
    <n v="0.93"/>
    <n v="25.56"/>
  </r>
  <r>
    <n v="1273"/>
    <n v="87106"/>
    <s v="Peter Rodriguez"/>
    <s v="Air Cargo"/>
    <x v="1"/>
    <x v="2"/>
    <s v="High"/>
    <s v="Reisling"/>
    <x v="0"/>
    <x v="6"/>
    <s v="Chardonnais Napa Valley Chardonnay 2013"/>
    <s v="Extra Large Crate"/>
    <s v="Geraldton"/>
    <x v="634"/>
    <d v="2011-12-25T00:00:00"/>
    <n v="12"/>
    <n v="0.01"/>
    <n v="449.99"/>
    <n v="49"/>
    <n v="5399.88"/>
  </r>
  <r>
    <n v="1274"/>
    <n v="87234"/>
    <s v="Walter Young"/>
    <s v="Express Road Cargo"/>
    <x v="1"/>
    <x v="1"/>
    <s v="Not Specified"/>
    <s v="Pinot Gris"/>
    <x v="0"/>
    <x v="6"/>
    <s v="The White Knight Sauvignon Blanc 2014"/>
    <s v="Standard Size Crate"/>
    <s v="Canberra"/>
    <x v="635"/>
    <d v="2010-08-21T00:00:00"/>
    <n v="13"/>
    <n v="7.0000000000000007E-2"/>
    <n v="31.78"/>
    <n v="1.99"/>
    <n v="413.14"/>
  </r>
  <r>
    <n v="1275"/>
    <n v="87234"/>
    <s v="Walter Young"/>
    <s v="Express Road Cargo"/>
    <x v="0"/>
    <x v="1"/>
    <s v="Not Specified"/>
    <s v="Cabernet Sauvignon"/>
    <x v="0"/>
    <x v="6"/>
    <s v="Gerard Bertrand Cote des Roses Rose 2014"/>
    <s v="Large Crate"/>
    <s v="Canberra"/>
    <x v="635"/>
    <d v="2010-08-20T00:00:00"/>
    <n v="5"/>
    <n v="0"/>
    <n v="5.98"/>
    <n v="2.5"/>
    <n v="29.900000000000002"/>
  </r>
  <r>
    <n v="1276"/>
    <n v="87234"/>
    <s v="Walter Young"/>
    <s v="Road Cargo"/>
    <x v="1"/>
    <x v="1"/>
    <s v="Not Specified"/>
    <s v="Sauvignon Blanc"/>
    <x v="0"/>
    <x v="6"/>
    <s v="Robert Oatley Signature Chardonnay 2013"/>
    <s v="Large Crate"/>
    <s v="Canberra"/>
    <x v="635"/>
    <d v="2010-08-20T00:00:00"/>
    <n v="19"/>
    <n v="0.1"/>
    <n v="35.99"/>
    <n v="1.1000000000000001"/>
    <n v="683.81000000000006"/>
  </r>
  <r>
    <n v="1277"/>
    <n v="86713"/>
    <s v="Johnny Baker"/>
    <s v="Express Road Cargo"/>
    <x v="0"/>
    <x v="2"/>
    <s v="Critical"/>
    <s v="Malbec"/>
    <x v="0"/>
    <x v="6"/>
    <s v="Belle Glos Oeil de Perdrix Pinot Noir Blanc 2014"/>
    <s v="Large Crate"/>
    <s v="Albany"/>
    <x v="636"/>
    <d v="2013-03-27T00:00:00"/>
    <n v="2"/>
    <n v="0.1"/>
    <n v="8.34"/>
    <n v="4.82"/>
    <n v="16.68"/>
  </r>
  <r>
    <n v="1278"/>
    <n v="87242"/>
    <s v="Walter Martin"/>
    <s v="Express Road Cargo"/>
    <x v="0"/>
    <x v="0"/>
    <s v="High"/>
    <s v="Sangiovese"/>
    <x v="0"/>
    <x v="6"/>
    <s v="Chateau d'Esclans Garrus Rose 2013"/>
    <s v="Full Container"/>
    <s v="Maryborough"/>
    <x v="637"/>
    <d v="2012-03-15T00:00:00"/>
    <n v="3"/>
    <n v="0.05"/>
    <n v="4.71"/>
    <n v="0.7"/>
    <n v="14.129999999999999"/>
  </r>
  <r>
    <n v="1279"/>
    <n v="86317"/>
    <s v="Shawn Ford"/>
    <s v="Express Road Cargo"/>
    <x v="0"/>
    <x v="2"/>
    <s v="Low"/>
    <s v="Malbec"/>
    <x v="0"/>
    <x v="6"/>
    <s v="Chateau Gaudrelle Cremant d'Loire Brut"/>
    <s v="Large Crate"/>
    <s v="Freemantle"/>
    <x v="495"/>
    <d v="2011-11-13T00:00:00"/>
    <n v="24"/>
    <n v="0.04"/>
    <n v="13.48"/>
    <n v="4.51"/>
    <n v="323.52"/>
  </r>
  <r>
    <n v="1280"/>
    <n v="87254"/>
    <s v="Joshua Young"/>
    <s v="Express Road Cargo"/>
    <x v="0"/>
    <x v="0"/>
    <s v="Not Specified"/>
    <s v="Cabernet Sauvignon"/>
    <x v="0"/>
    <x v="6"/>
    <s v="Marques de Caceres Rioja Rosado 2014"/>
    <s v="Large Crate"/>
    <s v="Mackay"/>
    <x v="295"/>
    <d v="2013-07-11T00:00:00"/>
    <n v="13"/>
    <n v="0.03"/>
    <n v="6.28"/>
    <n v="5.36"/>
    <n v="81.64"/>
  </r>
  <r>
    <n v="1281"/>
    <n v="87271"/>
    <s v="Martha Hernandez"/>
    <s v="Express Road Cargo"/>
    <x v="0"/>
    <x v="3"/>
    <s v="High"/>
    <s v="Sangiovese"/>
    <x v="0"/>
    <x v="6"/>
    <s v="Lucien Albrecht Cremant d'Alsace Brut"/>
    <s v="Large Crate"/>
    <s v="Tamworth"/>
    <x v="638"/>
    <d v="2013-11-20T00:00:00"/>
    <n v="39"/>
    <n v="7.0000000000000007E-2"/>
    <n v="4.13"/>
    <n v="5.04"/>
    <n v="161.07"/>
  </r>
  <r>
    <n v="1282"/>
    <n v="87272"/>
    <s v="Justin Jacobs"/>
    <s v="Air Cargo"/>
    <x v="2"/>
    <x v="1"/>
    <s v="Medium"/>
    <s v="Sangiovese Rose"/>
    <x v="0"/>
    <x v="6"/>
    <s v="Chateau d'Esclans Garrus Rose 2013"/>
    <s v="Extra Large Crate"/>
    <s v="Mount Gambier"/>
    <x v="639"/>
    <d v="2010-03-08T00:00:00"/>
    <n v="3"/>
    <n v="0.06"/>
    <n v="113.98"/>
    <n v="30"/>
    <n v="341.94"/>
  </r>
  <r>
    <n v="1283"/>
    <n v="87272"/>
    <s v="Justin Jacobs"/>
    <s v="Express Road Cargo"/>
    <x v="0"/>
    <x v="1"/>
    <s v="Medium"/>
    <s v="Shiraz"/>
    <x v="0"/>
    <x v="4"/>
    <s v="Simonnet-Febvre Cremant de Bourgogne Blanc"/>
    <s v="Large Crate"/>
    <s v="Port Adelaide"/>
    <x v="639"/>
    <d v="2010-03-08T00:00:00"/>
    <n v="4"/>
    <n v="0.05"/>
    <n v="6.48"/>
    <n v="6.86"/>
    <n v="25.92"/>
  </r>
  <r>
    <n v="1284"/>
    <n v="87277"/>
    <s v="Jason Thompson"/>
    <s v="Express Road Cargo"/>
    <x v="2"/>
    <x v="2"/>
    <s v="Critical"/>
    <s v="Grenache Rose"/>
    <x v="0"/>
    <x v="6"/>
    <s v="Belle Glos Oeil de Perdrix Pinot Noir Blanc 2014"/>
    <s v="Mini Crate"/>
    <s v="Perth"/>
    <x v="640"/>
    <d v="2010-05-05T00:00:00"/>
    <n v="14"/>
    <n v="0.06"/>
    <n v="276.2"/>
    <n v="24.49"/>
    <n v="3866.7999999999997"/>
  </r>
  <r>
    <n v="1285"/>
    <n v="87277"/>
    <s v="Jason Thompson"/>
    <s v="Express Road Cargo"/>
    <x v="2"/>
    <x v="2"/>
    <s v="Critical"/>
    <s v="Cremant"/>
    <x v="0"/>
    <x v="6"/>
    <s v="Locations by Dave Phinney F Rose&quot;"/>
    <s v="Large Crate"/>
    <s v="Freemantle"/>
    <x v="640"/>
    <d v="2010-05-04T00:00:00"/>
    <n v="1"/>
    <n v="0.09"/>
    <n v="6.28"/>
    <n v="5.29"/>
    <n v="6.28"/>
  </r>
  <r>
    <n v="1286"/>
    <n v="86840"/>
    <s v="Nicholas Gray"/>
    <s v="Express Road Cargo"/>
    <x v="0"/>
    <x v="1"/>
    <s v="Medium"/>
    <s v="Zinfandel"/>
    <x v="0"/>
    <x v="4"/>
    <s v="Locations by Dave Phinney F Rose"/>
    <s v="Full Container"/>
    <s v="Devonport"/>
    <x v="641"/>
    <d v="2011-12-06T00:00:00"/>
    <n v="10"/>
    <n v="0.03"/>
    <n v="1.76"/>
    <n v="0.7"/>
    <n v="17.600000000000001"/>
  </r>
  <r>
    <n v="1287"/>
    <n v="87293"/>
    <s v="Janet Owens"/>
    <s v="Express Road Cargo"/>
    <x v="0"/>
    <x v="3"/>
    <s v="High"/>
    <s v="Sangiovese"/>
    <x v="0"/>
    <x v="6"/>
    <s v="Chateau d'Esclans Garrus Rose 2013"/>
    <s v="Large Crate"/>
    <s v="Grafton"/>
    <x v="621"/>
    <d v="2013-04-16T00:00:00"/>
    <n v="1"/>
    <n v="0.09"/>
    <n v="4.9800000000000004"/>
    <n v="4.75"/>
    <n v="4.9800000000000004"/>
  </r>
  <r>
    <n v="1288"/>
    <n v="87297"/>
    <s v="Janet Lee"/>
    <s v="Express Road Cargo"/>
    <x v="0"/>
    <x v="3"/>
    <s v="High"/>
    <s v="Zinfandel"/>
    <x v="0"/>
    <x v="6"/>
    <s v="Miraval Rose 2014"/>
    <s v="Large Crate"/>
    <s v="Newcastle"/>
    <x v="411"/>
    <d v="2010-05-08T00:00:00"/>
    <n v="17"/>
    <n v="7.0000000000000007E-2"/>
    <n v="2.78"/>
    <n v="1.49"/>
    <n v="47.26"/>
  </r>
  <r>
    <n v="1289"/>
    <n v="86333"/>
    <s v="Gregory Russell"/>
    <s v="Air Cargo"/>
    <x v="0"/>
    <x v="1"/>
    <s v="Critical"/>
    <s v="Pinot Noir"/>
    <x v="0"/>
    <x v="6"/>
    <s v="Roederer Estate Brut"/>
    <s v="Extra Large Crate"/>
    <s v="Port Lincoln"/>
    <x v="642"/>
    <d v="2011-12-02T00:00:00"/>
    <n v="15"/>
    <n v="0"/>
    <n v="370.98"/>
    <n v="99"/>
    <n v="5564.7000000000007"/>
  </r>
  <r>
    <n v="1290"/>
    <n v="87312"/>
    <s v="David Gilbert"/>
    <s v="Express Road Cargo"/>
    <x v="0"/>
    <x v="1"/>
    <s v="High"/>
    <s v="Cabernet Sauvignon"/>
    <x v="0"/>
    <x v="6"/>
    <s v="Louis Roederer Cristal Brut with Gift Box 2007"/>
    <s v="Mini Crate"/>
    <s v="Burnie"/>
    <x v="20"/>
    <d v="2013-03-21T00:00:00"/>
    <n v="6"/>
    <n v="0.08"/>
    <n v="60.98"/>
    <n v="49"/>
    <n v="365.88"/>
  </r>
  <r>
    <n v="1291"/>
    <n v="87312"/>
    <s v="David Gilbert"/>
    <s v="Express Road Cargo"/>
    <x v="1"/>
    <x v="1"/>
    <s v="High"/>
    <s v="Chardonnay"/>
    <x v="0"/>
    <x v="6"/>
    <s v="Chardonnais Napa Valley Chardonnay 2013"/>
    <s v="Large Crate"/>
    <s v="Launceston"/>
    <x v="20"/>
    <d v="2013-03-20T00:00:00"/>
    <n v="11"/>
    <n v="0.05"/>
    <n v="125.99"/>
    <n v="8.08"/>
    <n v="1385.8899999999999"/>
  </r>
  <r>
    <n v="1292"/>
    <n v="87312"/>
    <s v="David Gilbert"/>
    <s v="Express Road Cargo"/>
    <x v="1"/>
    <x v="1"/>
    <s v="High"/>
    <s v="Sauvignon Blanc"/>
    <x v="0"/>
    <x v="6"/>
    <s v="Robert Oatley Sauvignon Blanc 2013"/>
    <s v="Large Crate"/>
    <s v="Burnie"/>
    <x v="20"/>
    <d v="2013-03-20T00:00:00"/>
    <n v="11"/>
    <n v="0.1"/>
    <n v="125.99"/>
    <n v="8.8000000000000007"/>
    <n v="1385.8899999999999"/>
  </r>
  <r>
    <n v="1293"/>
    <n v="87318"/>
    <s v="Brian Hart"/>
    <s v="Express Road Cargo"/>
    <x v="0"/>
    <x v="3"/>
    <s v="High"/>
    <s v="Merlot"/>
    <x v="0"/>
    <x v="6"/>
    <s v="Jean-Baptiste Adam Les Natures Cremant d'Alsace Brut"/>
    <s v="Full Container"/>
    <s v="Armidale"/>
    <x v="380"/>
    <d v="2011-01-13T00:00:00"/>
    <n v="9"/>
    <n v="7.0000000000000007E-2"/>
    <n v="5.58"/>
    <n v="1.99"/>
    <n v="50.22"/>
  </r>
  <r>
    <n v="1294"/>
    <n v="87329"/>
    <s v="Brandon Howard"/>
    <s v="Air Cargo"/>
    <x v="2"/>
    <x v="0"/>
    <s v="High"/>
    <s v="Sangiovese Rose"/>
    <x v="0"/>
    <x v="6"/>
    <s v="Orin Swift Cellars Fragile Rose 2014"/>
    <s v="Extra Large Crate"/>
    <s v="Mount Isa"/>
    <x v="643"/>
    <d v="2011-09-23T00:00:00"/>
    <n v="12"/>
    <n v="0.08"/>
    <n v="95.95"/>
    <n v="74.349999999999994"/>
    <n v="1151.4000000000001"/>
  </r>
  <r>
    <n v="1295"/>
    <n v="87337"/>
    <s v="Stephen Mccoy"/>
    <s v="Air Cargo"/>
    <x v="2"/>
    <x v="2"/>
    <s v="Not Specified"/>
    <s v="Grenache Rose"/>
    <x v="0"/>
    <x v="4"/>
    <s v="Chateau de Campuget Costieres de Nimes Tradition Rose 2015"/>
    <s v="Small Crate"/>
    <s v="Geraldton"/>
    <x v="247"/>
    <d v="2011-10-30T00:00:00"/>
    <n v="17"/>
    <n v="0"/>
    <n v="31.76"/>
    <n v="45.51"/>
    <n v="539.92000000000007"/>
  </r>
  <r>
    <n v="1296"/>
    <n v="87337"/>
    <s v="Walter Adams"/>
    <s v="Express Road Cargo"/>
    <x v="0"/>
    <x v="2"/>
    <s v="Not Specified"/>
    <s v="Pinot Noir"/>
    <x v="0"/>
    <x v="4"/>
    <s v="Pierre Sparr Cremant d'Alsace Reserve Brut Rose"/>
    <s v="Large Crate"/>
    <s v="Mandurah"/>
    <x v="247"/>
    <d v="2011-10-31T00:00:00"/>
    <n v="16"/>
    <n v="0.09"/>
    <n v="4.57"/>
    <n v="5.42"/>
    <n v="73.12"/>
  </r>
  <r>
    <n v="1297"/>
    <n v="87342"/>
    <s v="Christopher Reed"/>
    <s v="Express Road Cargo"/>
    <x v="2"/>
    <x v="3"/>
    <s v="Low"/>
    <s v="Grenache Rose"/>
    <x v="0"/>
    <x v="6"/>
    <s v="Miraval Rose 2014"/>
    <s v="Loose Wrap"/>
    <s v="Albury"/>
    <x v="644"/>
    <d v="2010-12-16T00:00:00"/>
    <n v="1"/>
    <n v="0.09"/>
    <n v="107.53"/>
    <n v="5.81"/>
    <n v="107.53"/>
  </r>
  <r>
    <n v="1298"/>
    <n v="87345"/>
    <s v="Mark Henry"/>
    <s v="Express Road Cargo"/>
    <x v="0"/>
    <x v="1"/>
    <s v="Low"/>
    <s v="Shiraz"/>
    <x v="0"/>
    <x v="6"/>
    <s v="Simonnet-Febvre Cremant de Bourgogne Blanc"/>
    <s v="Large Crate"/>
    <s v="Mount Barker"/>
    <x v="567"/>
    <d v="2010-03-29T00:00:00"/>
    <n v="12"/>
    <n v="0.05"/>
    <n v="3.98"/>
    <n v="5.26"/>
    <n v="47.76"/>
  </r>
  <r>
    <n v="1299"/>
    <n v="87345"/>
    <s v="Mark Henry"/>
    <s v="Express Road Cargo"/>
    <x v="0"/>
    <x v="1"/>
    <s v="Low"/>
    <s v="Merlot"/>
    <x v="0"/>
    <x v="6"/>
    <s v="Domaine Lafond Roc-Epine Tavel Rose 2014"/>
    <s v="Large Crate"/>
    <s v="Victor Harbor"/>
    <x v="567"/>
    <d v="2010-03-25T00:00:00"/>
    <n v="2"/>
    <n v="0.01"/>
    <n v="6.48"/>
    <n v="5.4"/>
    <n v="12.96"/>
  </r>
  <r>
    <n v="1300"/>
    <n v="87347"/>
    <s v="Amanda Patterson"/>
    <s v="Air Cargo"/>
    <x v="0"/>
    <x v="1"/>
    <s v="Medium"/>
    <s v="Pinot Noir"/>
    <x v="0"/>
    <x v="6"/>
    <s v="Sutter Home Pink Moscato"/>
    <s v="Extra Large Crate"/>
    <s v="Canberra"/>
    <x v="461"/>
    <d v="2010-01-19T00:00:00"/>
    <n v="6"/>
    <n v="0.05"/>
    <n v="328.14"/>
    <n v="91.05"/>
    <n v="1968.84"/>
  </r>
  <r>
    <n v="1301"/>
    <n v="87362"/>
    <s v="Sharon Meyer"/>
    <s v="Express Road Cargo"/>
    <x v="1"/>
    <x v="0"/>
    <s v="Critical"/>
    <s v="Reisling"/>
    <x v="0"/>
    <x v="6"/>
    <s v="Rombauer Chardonnay 2014"/>
    <s v="Standard Size Crate"/>
    <s v="Palmerston"/>
    <x v="365"/>
    <d v="2013-03-06T00:00:00"/>
    <n v="10"/>
    <n v="0.02"/>
    <n v="22.98"/>
    <n v="1.99"/>
    <n v="229.8"/>
  </r>
  <r>
    <n v="1302"/>
    <n v="87362"/>
    <s v="Clarence Mcdonald"/>
    <s v="Express Road Cargo"/>
    <x v="2"/>
    <x v="1"/>
    <s v="Critical"/>
    <s v="Sangiovese Rose"/>
    <x v="0"/>
    <x v="6"/>
    <s v="Miraval Rose 2014"/>
    <s v="Mini Crate"/>
    <s v="Launceston"/>
    <x v="365"/>
    <d v="2013-03-05T00:00:00"/>
    <n v="2"/>
    <n v="0.08"/>
    <n v="276.2"/>
    <n v="24.49"/>
    <n v="552.4"/>
  </r>
  <r>
    <n v="1303"/>
    <n v="87365"/>
    <s v="Sara Hawkins"/>
    <s v="Air Cargo"/>
    <x v="2"/>
    <x v="1"/>
    <s v="High"/>
    <s v="Grenache Rose"/>
    <x v="0"/>
    <x v="6"/>
    <s v="Domaine Lafond Roc-Epine Tavel Rose 2014"/>
    <s v="Small Crate"/>
    <s v="Frankston"/>
    <x v="645"/>
    <d v="2010-03-15T00:00:00"/>
    <n v="6"/>
    <n v="0.04"/>
    <n v="296.18"/>
    <n v="54.12"/>
    <n v="1777.08"/>
  </r>
  <r>
    <n v="1304"/>
    <n v="87376"/>
    <s v="Ryan Davis"/>
    <s v="Express Road Cargo"/>
    <x v="0"/>
    <x v="1"/>
    <s v="Medium"/>
    <s v="Pinot Noir"/>
    <x v="0"/>
    <x v="6"/>
    <s v="Jean-Baptiste Adam Les Natures Cremant d'Alsace Brut"/>
    <s v="Large Crate"/>
    <s v="Melbourne"/>
    <x v="646"/>
    <d v="2011-11-29T00:00:00"/>
    <n v="11"/>
    <n v="0.06"/>
    <n v="10.91"/>
    <n v="2.99"/>
    <n v="120.01"/>
  </r>
  <r>
    <n v="1305"/>
    <n v="87378"/>
    <s v="Albert Campbell"/>
    <s v="Air Cargo"/>
    <x v="1"/>
    <x v="1"/>
    <s v="Not Specified"/>
    <s v="Sauvignon Blanc"/>
    <x v="0"/>
    <x v="6"/>
    <s v="Cloudy Bay Sauvignon Blanc 2015"/>
    <s v="Extra Large Crate"/>
    <s v="Canberra"/>
    <x v="647"/>
    <d v="2010-09-03T00:00:00"/>
    <n v="15"/>
    <n v="0.05"/>
    <n v="535.64"/>
    <n v="14.7"/>
    <n v="8034.5999999999995"/>
  </r>
  <r>
    <n v="1306"/>
    <n v="87378"/>
    <s v="David Garcia"/>
    <s v="Express Road Cargo"/>
    <x v="0"/>
    <x v="1"/>
    <s v="Not Specified"/>
    <s v="Pinot Noir"/>
    <x v="0"/>
    <x v="4"/>
    <s v="Langlois Chateau Cremant de Loire Brut"/>
    <s v="Large Crate"/>
    <s v="Port Lincoln"/>
    <x v="647"/>
    <d v="2010-09-03T00:00:00"/>
    <n v="1"/>
    <n v="0.09"/>
    <n v="5.78"/>
    <n v="5.67"/>
    <n v="5.78"/>
  </r>
  <r>
    <n v="1307"/>
    <n v="87386"/>
    <s v="Russell Cruz"/>
    <s v="Express Road Cargo"/>
    <x v="0"/>
    <x v="1"/>
    <s v="Not Specified"/>
    <s v="Zinfandel"/>
    <x v="0"/>
    <x v="4"/>
    <s v="Chateau d'Esclans Whispering Angel Rose 2014"/>
    <s v="Large Crate"/>
    <s v="Canberra"/>
    <x v="648"/>
    <d v="2012-10-07T00:00:00"/>
    <n v="4"/>
    <n v="0.04"/>
    <n v="13.48"/>
    <n v="4.51"/>
    <n v="53.92"/>
  </r>
  <r>
    <n v="1308"/>
    <n v="87394"/>
    <s v="Stephanie Montgomery"/>
    <s v="Express Road Cargo"/>
    <x v="2"/>
    <x v="1"/>
    <s v="Medium"/>
    <s v="Grenache Rose"/>
    <x v="0"/>
    <x v="6"/>
    <s v="La Playa Estate Cabernet Sauvignon Rose 2015"/>
    <s v="Mini Crate"/>
    <s v="Victor Harbor"/>
    <x v="649"/>
    <d v="2013-09-06T00:00:00"/>
    <n v="14"/>
    <n v="0.09"/>
    <n v="136.97999999999999"/>
    <n v="24.49"/>
    <n v="1917.7199999999998"/>
  </r>
  <r>
    <n v="1309"/>
    <n v="87394"/>
    <s v="Stephanie Montgomery"/>
    <s v="Air Cargo"/>
    <x v="1"/>
    <x v="1"/>
    <s v="Medium"/>
    <s v="Sauvignon Blanc"/>
    <x v="0"/>
    <x v="4"/>
    <s v="Hewitson LuLu Sauvignon Blanc 2014"/>
    <s v="Small Crate"/>
    <s v="Canberra"/>
    <x v="649"/>
    <d v="2013-09-07T00:00:00"/>
    <n v="19"/>
    <n v="0.01"/>
    <n v="399.98"/>
    <n v="12.06"/>
    <n v="7599.6200000000008"/>
  </r>
  <r>
    <n v="1310"/>
    <n v="87398"/>
    <s v="Patrick Ryan"/>
    <s v="Express Road Cargo"/>
    <x v="1"/>
    <x v="3"/>
    <s v="Medium"/>
    <s v="Sauvignon Blanc"/>
    <x v="0"/>
    <x v="6"/>
    <s v="St. Supery Sauvignon Blanc 2015"/>
    <s v="Standard Size Crate"/>
    <s v="Paramatta"/>
    <x v="650"/>
    <d v="2011-06-22T00:00:00"/>
    <n v="16"/>
    <n v="0.03"/>
    <n v="5.0199999999999996"/>
    <n v="5.14"/>
    <n v="80.319999999999993"/>
  </r>
  <r>
    <n v="1311"/>
    <n v="87416"/>
    <s v="Antonio Cooper"/>
    <s v="Express Road Cargo"/>
    <x v="0"/>
    <x v="3"/>
    <s v="Critical"/>
    <s v="Zinfandel"/>
    <x v="0"/>
    <x v="6"/>
    <s v="Roederer Estate Brut"/>
    <s v="Large Crate"/>
    <s v="Campbeltown"/>
    <x v="156"/>
    <d v="2013-03-15T00:00:00"/>
    <n v="11"/>
    <n v="0"/>
    <n v="3.95"/>
    <n v="5.13"/>
    <n v="43.45"/>
  </r>
  <r>
    <n v="1312"/>
    <n v="86296"/>
    <s v="Gerald Bennett"/>
    <s v="Express Road Cargo"/>
    <x v="1"/>
    <x v="1"/>
    <s v="Low"/>
    <s v="Sauvignon Blanc"/>
    <x v="0"/>
    <x v="6"/>
    <s v="Rombauer Chardonnay 2014"/>
    <s v="Large Crate"/>
    <s v="Wodonga"/>
    <x v="45"/>
    <d v="2013-05-05T00:00:00"/>
    <n v="1"/>
    <n v="0.09"/>
    <n v="73.98"/>
    <n v="12.14"/>
    <n v="73.98"/>
  </r>
  <r>
    <n v="1313"/>
    <n v="87261"/>
    <s v="Martha Hernandez"/>
    <s v="Air Cargo"/>
    <x v="0"/>
    <x v="3"/>
    <s v="Critical"/>
    <s v="Cabernet Sauvignon"/>
    <x v="0"/>
    <x v="4"/>
    <s v="Roederer Estate Brut"/>
    <s v="Extra Large Crate"/>
    <s v="Broken Hill"/>
    <x v="651"/>
    <d v="2011-11-15T00:00:00"/>
    <n v="10"/>
    <n v="0.01"/>
    <n v="294.62"/>
    <n v="42.52"/>
    <n v="2946.2"/>
  </r>
  <r>
    <n v="1314"/>
    <n v="87261"/>
    <s v="Martha Hernandez"/>
    <s v="Road Cargo"/>
    <x v="0"/>
    <x v="3"/>
    <s v="Critical"/>
    <s v="Sangiovese"/>
    <x v="0"/>
    <x v="6"/>
    <s v="Jean-Baptiste Adam Les Natures Cremant d'Alsace Brut"/>
    <s v="Large Crate"/>
    <s v="Penrith"/>
    <x v="651"/>
    <d v="2011-11-15T00:00:00"/>
    <n v="8"/>
    <n v="0.1"/>
    <n v="60.97"/>
    <n v="4.5"/>
    <n v="487.76"/>
  </r>
  <r>
    <n v="1315"/>
    <n v="87425"/>
    <s v="Roy Walker"/>
    <s v="Express Road Cargo"/>
    <x v="0"/>
    <x v="3"/>
    <s v="Not Specified"/>
    <s v="Cabernet Sauvignon"/>
    <x v="0"/>
    <x v="4"/>
    <s v="JCB N¬∞21 Brut Cremant de Bourgogne"/>
    <s v="Large Crate"/>
    <s v="Albury"/>
    <x v="652"/>
    <d v="2010-06-03T00:00:00"/>
    <n v="6"/>
    <n v="0.06"/>
    <n v="2.89"/>
    <n v="0.99"/>
    <n v="17.34"/>
  </r>
  <r>
    <n v="1316"/>
    <n v="87425"/>
    <s v="Roy Walker"/>
    <s v="Express Road Cargo"/>
    <x v="0"/>
    <x v="3"/>
    <s v="Not Specified"/>
    <s v="Pinot Noir"/>
    <x v="0"/>
    <x v="6"/>
    <s v="Chateau D'Aqueria Tavel Rose 2013"/>
    <s v="Large Crate"/>
    <s v="Grafton"/>
    <x v="652"/>
    <d v="2010-06-03T00:00:00"/>
    <n v="9"/>
    <n v="0.08"/>
    <n v="22.84"/>
    <n v="11.54"/>
    <n v="205.56"/>
  </r>
  <r>
    <n v="1317"/>
    <n v="87434"/>
    <s v="Harry Turner"/>
    <s v="Express Road Cargo"/>
    <x v="0"/>
    <x v="2"/>
    <s v="High"/>
    <s v="Zinfandel"/>
    <x v="0"/>
    <x v="6"/>
    <s v="Louis Roederer Cristal Brut 2006"/>
    <s v="Large Crate"/>
    <s v="Rockingham"/>
    <x v="188"/>
    <d v="2013-04-14T00:00:00"/>
    <n v="6"/>
    <n v="0"/>
    <n v="4.13"/>
    <n v="5.34"/>
    <n v="24.78"/>
  </r>
  <r>
    <n v="1318"/>
    <n v="87439"/>
    <s v="Joseph Foster"/>
    <s v="Air Cargo"/>
    <x v="2"/>
    <x v="3"/>
    <s v="Critical"/>
    <s v="Cremant"/>
    <x v="0"/>
    <x v="4"/>
    <s v="Barnard Griffin Rose of Sangiovese 2014"/>
    <s v="Extra Large Crate"/>
    <s v="Orange"/>
    <x v="299"/>
    <d v="2012-02-07T00:00:00"/>
    <n v="11"/>
    <n v="0.01"/>
    <n v="500.98"/>
    <n v="126"/>
    <n v="5510.7800000000007"/>
  </r>
  <r>
    <n v="1319"/>
    <n v="87439"/>
    <s v="Joseph Foster"/>
    <s v="Express Road Cargo"/>
    <x v="1"/>
    <x v="3"/>
    <s v="Critical"/>
    <s v="Chardonnay"/>
    <x v="0"/>
    <x v="6"/>
    <s v="Villa Maria Private Bin Sauvignon Blanc 2015"/>
    <s v="Large Crate"/>
    <s v="Orange"/>
    <x v="299"/>
    <d v="2012-02-08T00:00:00"/>
    <n v="2"/>
    <n v="0.08"/>
    <n v="140.99"/>
    <n v="4.2"/>
    <n v="281.98"/>
  </r>
  <r>
    <n v="1320"/>
    <n v="87450"/>
    <s v="Bobby Bennett"/>
    <s v="Express Road Cargo"/>
    <x v="0"/>
    <x v="3"/>
    <s v="Not Specified"/>
    <s v="Pinot Noir"/>
    <x v="0"/>
    <x v="4"/>
    <s v="Dom Perignon 2006"/>
    <s v="Large Crate"/>
    <s v="Lithgow"/>
    <x v="653"/>
    <d v="2013-06-10T00:00:00"/>
    <n v="1"/>
    <n v="0.09"/>
    <n v="363.25"/>
    <n v="19.989999999999998"/>
    <n v="363.25"/>
  </r>
  <r>
    <n v="1321"/>
    <n v="87450"/>
    <s v="Bobby Bennett"/>
    <s v="Express Road Cargo"/>
    <x v="2"/>
    <x v="3"/>
    <s v="Not Specified"/>
    <s v="Champagne"/>
    <x v="0"/>
    <x v="6"/>
    <s v="Miraval Rose (1.5 Liter Magnum) 2014"/>
    <s v="Large Crate"/>
    <s v="Liverpool"/>
    <x v="653"/>
    <d v="2013-06-09T00:00:00"/>
    <n v="13"/>
    <n v="0.03"/>
    <n v="22.98"/>
    <n v="7.58"/>
    <n v="298.74"/>
  </r>
  <r>
    <n v="1322"/>
    <n v="87457"/>
    <s v="Steven Kelley"/>
    <s v="Express Road Cargo"/>
    <x v="0"/>
    <x v="2"/>
    <s v="Critical"/>
    <s v="Cabernet Sauvignon"/>
    <x v="0"/>
    <x v="6"/>
    <s v="Domaine Lafond Roc-Epine Tavel Rose 2014"/>
    <s v="Large Crate"/>
    <s v="Perth"/>
    <x v="440"/>
    <d v="2011-09-05T00:00:00"/>
    <n v="3"/>
    <n v="0.05"/>
    <n v="8.74"/>
    <n v="8.2899999999999991"/>
    <n v="26.22"/>
  </r>
  <r>
    <n v="1323"/>
    <n v="87465"/>
    <s v="Keith Carroll"/>
    <s v="Express Road Cargo"/>
    <x v="0"/>
    <x v="1"/>
    <s v="High"/>
    <s v="Cabernet Sauvignon"/>
    <x v="0"/>
    <x v="6"/>
    <s v="Langlois Chateau Cremant de Loire Brut"/>
    <s v="Large Crate"/>
    <s v="Melbourne"/>
    <x v="654"/>
    <d v="2011-03-18T00:00:00"/>
    <n v="4"/>
    <n v="0.01"/>
    <n v="40.99"/>
    <n v="17.48"/>
    <n v="163.96"/>
  </r>
  <r>
    <n v="1324"/>
    <n v="87357"/>
    <s v="Sharon Meyer"/>
    <s v="Road Cargo"/>
    <x v="0"/>
    <x v="0"/>
    <s v="Critical"/>
    <s v="Sangiovese"/>
    <x v="0"/>
    <x v="6"/>
    <s v="Bollinger Brut Special Cuvee"/>
    <s v="Large Crate"/>
    <s v="Palmerston"/>
    <x v="252"/>
    <d v="2010-10-20T00:00:00"/>
    <n v="11"/>
    <n v="0.01"/>
    <n v="55.98"/>
    <n v="4.8600000000000003"/>
    <n v="615.78"/>
  </r>
  <r>
    <n v="1325"/>
    <n v="87357"/>
    <s v="Sharon Meyer"/>
    <s v="Express Road Cargo"/>
    <x v="1"/>
    <x v="0"/>
    <s v="Critical"/>
    <s v="Pinot Gris"/>
    <x v="0"/>
    <x v="6"/>
    <s v="Dog Point Vineyard Sauvignon Blanc 2014"/>
    <s v="Large Crate"/>
    <s v="Palmerston"/>
    <x v="252"/>
    <d v="2010-10-19T00:00:00"/>
    <n v="17"/>
    <n v="0.04"/>
    <n v="65.989999999999995"/>
    <n v="8.99"/>
    <n v="1121.83"/>
  </r>
  <r>
    <n v="1326"/>
    <n v="87357"/>
    <s v="Pamela Ortiz"/>
    <s v="Express Road Cargo"/>
    <x v="2"/>
    <x v="0"/>
    <s v="Critical"/>
    <s v="Sangiovese Rose"/>
    <x v="0"/>
    <x v="6"/>
    <s v="Francis Ford Coppola Sofia Rose 2014"/>
    <s v="Loose Wrap"/>
    <s v="Palmerston"/>
    <x v="252"/>
    <d v="2010-10-21T00:00:00"/>
    <n v="4"/>
    <n v="0.01"/>
    <n v="128.24"/>
    <n v="12.65"/>
    <n v="512.96"/>
  </r>
  <r>
    <n v="1327"/>
    <n v="85865"/>
    <s v="Bobby King"/>
    <s v="Express Road Cargo"/>
    <x v="1"/>
    <x v="0"/>
    <s v="Medium"/>
    <s v="Chardonnay"/>
    <x v="0"/>
    <x v="6"/>
    <s v="Robert Oatley Sauvignon Blanc 2013"/>
    <s v="Large Crate"/>
    <s v="Darwin"/>
    <x v="655"/>
    <d v="2010-03-28T00:00:00"/>
    <n v="10"/>
    <n v="0.08"/>
    <n v="175.99"/>
    <n v="4.99"/>
    <n v="1759.9"/>
  </r>
  <r>
    <n v="1328"/>
    <n v="87443"/>
    <s v="Joseph Foster"/>
    <s v="Express Road Cargo"/>
    <x v="1"/>
    <x v="3"/>
    <s v="High"/>
    <s v="Sauvignon Blanc"/>
    <x v="0"/>
    <x v="6"/>
    <s v="Lincourt Courtney's Chardonnay 2012"/>
    <s v="Large Crate"/>
    <s v="Broken Hill"/>
    <x v="656"/>
    <d v="2013-09-14T00:00:00"/>
    <n v="22"/>
    <n v="0.06"/>
    <n v="175.99"/>
    <n v="4.99"/>
    <n v="3871.78"/>
  </r>
  <r>
    <n v="1329"/>
    <n v="87443"/>
    <s v="Johnny Williams"/>
    <s v="Express Road Cargo"/>
    <x v="0"/>
    <x v="3"/>
    <s v="High"/>
    <s v="Sangiovese"/>
    <x v="0"/>
    <x v="6"/>
    <s v="Pierre Sparr Cremant d'Alsace Reserve Brut Rose"/>
    <s v="Large Crate"/>
    <s v="Cessnock"/>
    <x v="656"/>
    <d v="2013-09-15T00:00:00"/>
    <n v="23"/>
    <n v="7.0000000000000007E-2"/>
    <n v="2.61"/>
    <n v="0.5"/>
    <n v="60.029999999999994"/>
  </r>
  <r>
    <n v="1330"/>
    <n v="86717"/>
    <s v="Walter Washington"/>
    <s v="Road Cargo"/>
    <x v="0"/>
    <x v="0"/>
    <s v="Not Specified"/>
    <s v="Zinfandel"/>
    <x v="0"/>
    <x v="7"/>
    <s v="Barnard Griffin Rose of Sangiovese 2014"/>
    <s v="Large Crate"/>
    <s v="Darwin"/>
    <x v="300"/>
    <d v="2013-09-07T00:00:00"/>
    <n v="8"/>
    <n v="0.04"/>
    <n v="40.98"/>
    <n v="5.33"/>
    <n v="327.84"/>
  </r>
  <r>
    <n v="1331"/>
    <n v="87469"/>
    <s v="Jason Diaz"/>
    <s v="Express Road Cargo"/>
    <x v="2"/>
    <x v="3"/>
    <s v="Low"/>
    <s v="Cremant"/>
    <x v="0"/>
    <x v="7"/>
    <s v="Gerard Bertrand Cote des Roses Rose 2014"/>
    <s v="Large Crate"/>
    <s v="Armidale"/>
    <x v="624"/>
    <d v="2011-03-16T00:00:00"/>
    <n v="1"/>
    <n v="0.01"/>
    <n v="9.3800000000000008"/>
    <n v="4.93"/>
    <n v="9.3800000000000008"/>
  </r>
  <r>
    <n v="1332"/>
    <n v="87473"/>
    <s v="Samuel Berry"/>
    <s v="Air Cargo"/>
    <x v="2"/>
    <x v="0"/>
    <s v="Medium"/>
    <s v="Cremant"/>
    <x v="0"/>
    <x v="7"/>
    <s v="Belle Glos Oeil de Perdrix Pinot Noir Blanc 2014"/>
    <s v="Small Crate"/>
    <s v="Brisbane"/>
    <x v="657"/>
    <d v="2010-06-04T00:00:00"/>
    <n v="8"/>
    <n v="0.01"/>
    <n v="179.29"/>
    <n v="29.21"/>
    <n v="1434.32"/>
  </r>
  <r>
    <n v="1333"/>
    <n v="86691"/>
    <s v="Anthony Fuller"/>
    <s v="Express Road Cargo"/>
    <x v="0"/>
    <x v="3"/>
    <s v="Medium"/>
    <s v="Shiraz"/>
    <x v="0"/>
    <x v="7"/>
    <s v="Moet &amp; Chandon Imperial"/>
    <s v="Large Crate"/>
    <s v="Armidale"/>
    <x v="466"/>
    <d v="2012-09-12T00:00:00"/>
    <n v="20"/>
    <n v="0.06"/>
    <n v="2.61"/>
    <n v="0.5"/>
    <n v="52.199999999999996"/>
  </r>
  <r>
    <n v="1334"/>
    <n v="86691"/>
    <s v="William Carpenter"/>
    <s v="Road Cargo"/>
    <x v="0"/>
    <x v="3"/>
    <s v="Medium"/>
    <s v="Zinfandel"/>
    <x v="0"/>
    <x v="7"/>
    <s v="Marques de Caceres Rioja Rosado 2014"/>
    <s v="Full Container"/>
    <s v="Tamworth"/>
    <x v="466"/>
    <d v="2012-09-14T00:00:00"/>
    <n v="1"/>
    <n v="0.01"/>
    <n v="3.49"/>
    <n v="0.76"/>
    <n v="3.49"/>
  </r>
  <r>
    <n v="1335"/>
    <n v="87496"/>
    <s v="Gregory Sanchez"/>
    <s v="Express Road Cargo"/>
    <x v="0"/>
    <x v="1"/>
    <s v="Not Specified"/>
    <s v="Merlot"/>
    <x v="0"/>
    <x v="7"/>
    <s v="Pierre Sparr Cremant d'Alsace Reserve Brut Rose"/>
    <s v="Large Crate"/>
    <s v="Canberra"/>
    <x v="575"/>
    <d v="2012-05-02T00:00:00"/>
    <n v="2"/>
    <n v="7.0000000000000007E-2"/>
    <n v="11.5"/>
    <n v="7.19"/>
    <n v="23"/>
  </r>
  <r>
    <n v="1336"/>
    <n v="87496"/>
    <s v="Gregory Sanchez"/>
    <s v="Express Road Cargo"/>
    <x v="1"/>
    <x v="1"/>
    <s v="Not Specified"/>
    <s v="Reisling"/>
    <x v="0"/>
    <x v="7"/>
    <s v="Robert Oatley Sauvignon Blanc 2013"/>
    <s v="Mini Crate"/>
    <s v="Canberra"/>
    <x v="575"/>
    <d v="2012-05-01T00:00:00"/>
    <n v="11"/>
    <n v="0.09"/>
    <n v="599.99"/>
    <n v="24.49"/>
    <n v="6599.89"/>
  </r>
  <r>
    <n v="1337"/>
    <n v="87510"/>
    <s v="Sean Wagner"/>
    <s v="Air Cargo"/>
    <x v="2"/>
    <x v="0"/>
    <s v="High"/>
    <s v="Grenache Rose"/>
    <x v="0"/>
    <x v="7"/>
    <s v="Belle Glos Oeil de Perdrix Pinot Noir Blanc 2014"/>
    <s v="Extra Large Crate"/>
    <s v="Gladstone"/>
    <x v="21"/>
    <d v="2013-07-11T00:00:00"/>
    <n v="9"/>
    <n v="0"/>
    <n v="320.98"/>
    <n v="58.95"/>
    <n v="2888.82"/>
  </r>
  <r>
    <n v="1338"/>
    <n v="87510"/>
    <s v="Sean Wagner"/>
    <s v="Express Road Cargo"/>
    <x v="0"/>
    <x v="0"/>
    <s v="High"/>
    <s v="Zinfandel"/>
    <x v="0"/>
    <x v="7"/>
    <s v="Langlois Chateau Cremant de Loire Brut"/>
    <s v="Full Container"/>
    <s v="Cairns"/>
    <x v="21"/>
    <d v="2013-07-10T00:00:00"/>
    <n v="1"/>
    <n v="0.02"/>
    <n v="4.76"/>
    <n v="0.88"/>
    <n v="4.76"/>
  </r>
  <r>
    <n v="1339"/>
    <n v="87510"/>
    <s v="Sean Wagner"/>
    <s v="Express Road Cargo"/>
    <x v="0"/>
    <x v="0"/>
    <s v="High"/>
    <s v="Zinfandel"/>
    <x v="0"/>
    <x v="7"/>
    <s v="Miraval Rose (1.5 Liter Magnum) 2014"/>
    <s v="Full Container"/>
    <s v="Bundaberg"/>
    <x v="21"/>
    <d v="2013-07-09T00:00:00"/>
    <n v="15"/>
    <n v="0.08"/>
    <n v="4.28"/>
    <n v="0.94"/>
    <n v="64.2"/>
  </r>
  <r>
    <n v="1340"/>
    <n v="87510"/>
    <s v="Sean Wagner"/>
    <s v="Express Road Cargo"/>
    <x v="1"/>
    <x v="0"/>
    <s v="High"/>
    <s v="Pinot Gris"/>
    <x v="0"/>
    <x v="7"/>
    <s v="Robert Oatley Signature Chardonnay 2013"/>
    <s v="Large Crate"/>
    <s v="Bundaberg"/>
    <x v="21"/>
    <d v="2013-07-10T00:00:00"/>
    <n v="5"/>
    <n v="0.1"/>
    <n v="125.99"/>
    <n v="3"/>
    <n v="629.94999999999993"/>
  </r>
  <r>
    <n v="1341"/>
    <n v="87474"/>
    <s v="Samuel Berry"/>
    <s v="Express Road Cargo"/>
    <x v="1"/>
    <x v="0"/>
    <s v="High"/>
    <s v="Sauvignon Blanc"/>
    <x v="0"/>
    <x v="7"/>
    <s v="Robert Oatley Sauvignon Blanc 2013"/>
    <s v="Large Crate"/>
    <s v="Brisbane"/>
    <x v="658"/>
    <d v="2010-06-30T00:00:00"/>
    <n v="8"/>
    <n v="0.05"/>
    <n v="73.98"/>
    <n v="12.14"/>
    <n v="591.84"/>
  </r>
  <r>
    <n v="1342"/>
    <n v="87474"/>
    <s v="Samuel Berry"/>
    <s v="Express Road Cargo"/>
    <x v="0"/>
    <x v="0"/>
    <s v="High"/>
    <s v="Malbec"/>
    <x v="0"/>
    <x v="7"/>
    <s v="Louis Roederer Cristal Brut with Gift Box 2007"/>
    <s v="Large Crate"/>
    <s v="Brisbane"/>
    <x v="658"/>
    <d v="2010-07-01T00:00:00"/>
    <n v="5"/>
    <n v="0"/>
    <n v="5.98"/>
    <n v="7.15"/>
    <n v="29.900000000000002"/>
  </r>
  <r>
    <n v="1343"/>
    <n v="87474"/>
    <s v="Samuel Berry"/>
    <s v="Express Road Cargo"/>
    <x v="0"/>
    <x v="0"/>
    <s v="High"/>
    <s v="Pinot Noir"/>
    <x v="0"/>
    <x v="7"/>
    <s v="Barnard Griffin Rose of Sangiovese 2014"/>
    <s v="Standard Size Crate"/>
    <s v="Rockhampton"/>
    <x v="658"/>
    <d v="2010-07-01T00:00:00"/>
    <n v="9"/>
    <n v="0.09"/>
    <n v="3.57"/>
    <n v="4.17"/>
    <n v="32.129999999999995"/>
  </r>
  <r>
    <n v="1344"/>
    <n v="87375"/>
    <s v="Ryan Davis"/>
    <s v="Express Road Cargo"/>
    <x v="0"/>
    <x v="1"/>
    <s v="Not Specified"/>
    <s v="Shiraz"/>
    <x v="0"/>
    <x v="7"/>
    <s v="Moet &amp; Chandon Imperial"/>
    <s v="Large Crate"/>
    <s v="Wodonga"/>
    <x v="367"/>
    <d v="2011-01-15T00:00:00"/>
    <n v="2"/>
    <n v="0.08"/>
    <n v="5.78"/>
    <n v="8.09"/>
    <n v="11.56"/>
  </r>
  <r>
    <n v="1345"/>
    <n v="87517"/>
    <s v="Joseph Hawkins"/>
    <s v="Express Road Cargo"/>
    <x v="2"/>
    <x v="3"/>
    <s v="Not Specified"/>
    <s v="Grenache Rose"/>
    <x v="0"/>
    <x v="7"/>
    <s v="Pietradolce Etna Rosato 2014"/>
    <s v="Large Crate"/>
    <s v="Goulburn"/>
    <x v="659"/>
    <d v="2013-03-06T00:00:00"/>
    <n v="4"/>
    <n v="0.01"/>
    <n v="10.64"/>
    <n v="5.16"/>
    <n v="42.56"/>
  </r>
  <r>
    <n v="1346"/>
    <n v="87517"/>
    <s v="Joseph Hawkins"/>
    <s v="Express Road Cargo"/>
    <x v="0"/>
    <x v="3"/>
    <s v="Not Specified"/>
    <s v="Malbec"/>
    <x v="0"/>
    <x v="7"/>
    <s v="Schramsberg Cremant Demi-Sec 2011"/>
    <s v="Standard Size Crate"/>
    <s v="Liverpool"/>
    <x v="659"/>
    <d v="2013-03-06T00:00:00"/>
    <n v="1"/>
    <n v="0.06"/>
    <n v="28.15"/>
    <n v="6.17"/>
    <n v="28.15"/>
  </r>
  <r>
    <n v="1347"/>
    <n v="87512"/>
    <s v="Joseph Hawkins"/>
    <s v="Express Road Cargo"/>
    <x v="0"/>
    <x v="3"/>
    <s v="Critical"/>
    <s v="Sangiovese"/>
    <x v="0"/>
    <x v="7"/>
    <s v="La Playa Estate Cabernet Sauvignon Rose 2015"/>
    <s v="Large Crate"/>
    <s v="Bathurst"/>
    <x v="660"/>
    <d v="2011-05-12T00:00:00"/>
    <n v="14"/>
    <n v="0.04"/>
    <n v="24.95"/>
    <n v="2.99"/>
    <n v="349.3"/>
  </r>
  <r>
    <n v="1348"/>
    <n v="87522"/>
    <s v="Wayne Little"/>
    <s v="Road Cargo"/>
    <x v="0"/>
    <x v="1"/>
    <s v="Critical"/>
    <s v="Sangiovese"/>
    <x v="0"/>
    <x v="7"/>
    <s v="Chateau de Campuget Costieres de Nimes Tradition Rose 2015"/>
    <s v="Large Crate"/>
    <s v="Launceston"/>
    <x v="661"/>
    <d v="2011-01-10T00:00:00"/>
    <n v="5"/>
    <n v="0.01"/>
    <n v="3.8"/>
    <n v="1.49"/>
    <n v="19"/>
  </r>
  <r>
    <n v="1349"/>
    <n v="87528"/>
    <s v="Ernest Alvarez"/>
    <s v="Air Cargo"/>
    <x v="1"/>
    <x v="3"/>
    <s v="Not Specified"/>
    <s v="Chardonnay"/>
    <x v="0"/>
    <x v="7"/>
    <s v="Robert Oatley Sauvignon Blanc 2013"/>
    <s v="Small Crate"/>
    <s v="Blue Mountains"/>
    <x v="148"/>
    <d v="2013-08-03T00:00:00"/>
    <n v="3"/>
    <n v="0.06"/>
    <n v="3502.14"/>
    <n v="8.73"/>
    <n v="10506.42"/>
  </r>
  <r>
    <n v="1350"/>
    <n v="87531"/>
    <s v="Donald Garcia"/>
    <s v="Air Cargo"/>
    <x v="2"/>
    <x v="3"/>
    <s v="High"/>
    <s v="Grenache Rose"/>
    <x v="0"/>
    <x v="7"/>
    <s v="Chateau d'Esclans Whispering Angel Rose 2014"/>
    <s v="Small Crate"/>
    <s v="Armidale"/>
    <x v="520"/>
    <d v="2011-04-12T00:00:00"/>
    <n v="10"/>
    <n v="0.08"/>
    <n v="212.6"/>
    <n v="52.2"/>
    <n v="2126"/>
  </r>
  <r>
    <n v="1351"/>
    <n v="87550"/>
    <s v="Randy Fuller"/>
    <s v="Express Road Cargo"/>
    <x v="0"/>
    <x v="2"/>
    <s v="Medium"/>
    <s v="Cabernet Sauvignon"/>
    <x v="0"/>
    <x v="7"/>
    <s v="Langlois Chateau Cremant de Loire Brut"/>
    <s v="Full Container"/>
    <s v="Perth"/>
    <x v="662"/>
    <d v="2013-10-22T00:00:00"/>
    <n v="26"/>
    <n v="0.08"/>
    <n v="6.08"/>
    <n v="1.17"/>
    <n v="158.08000000000001"/>
  </r>
  <r>
    <n v="1352"/>
    <n v="87111"/>
    <s v="Joshua Peters"/>
    <s v="Express Road Cargo"/>
    <x v="1"/>
    <x v="2"/>
    <s v="Not Specified"/>
    <s v="Reisling"/>
    <x v="0"/>
    <x v="7"/>
    <s v="The White Knight Sauvignon Blanc 2014"/>
    <s v="Standard Size Crate"/>
    <s v="Mandurah"/>
    <x v="663"/>
    <d v="2012-01-02T00:00:00"/>
    <n v="3"/>
    <n v="0.01"/>
    <n v="5.98"/>
    <n v="4.38"/>
    <n v="17.940000000000001"/>
  </r>
  <r>
    <n v="1353"/>
    <n v="87111"/>
    <s v="Joshua Peters"/>
    <s v="Express Road Cargo"/>
    <x v="0"/>
    <x v="2"/>
    <s v="Not Specified"/>
    <s v="Shiraz"/>
    <x v="0"/>
    <x v="7"/>
    <s v="Simonnet-Febvre Cremant de Bourgogne Blanc"/>
    <s v="Large Crate"/>
    <s v="Geraldton"/>
    <x v="663"/>
    <d v="2012-01-03T00:00:00"/>
    <n v="6"/>
    <n v="0.06"/>
    <n v="40.99"/>
    <n v="19.989999999999998"/>
    <n v="245.94"/>
  </r>
  <r>
    <n v="1354"/>
    <n v="87557"/>
    <s v="Clarence Grant"/>
    <s v="Air Cargo"/>
    <x v="2"/>
    <x v="1"/>
    <s v="Medium"/>
    <s v="Champagne"/>
    <x v="0"/>
    <x v="7"/>
    <s v="Locations by Dave Phinney F Rose&quot;"/>
    <s v="Extra Large Crate"/>
    <s v="Canberra"/>
    <x v="372"/>
    <d v="2011-02-23T00:00:00"/>
    <n v="12"/>
    <n v="0"/>
    <n v="90.98"/>
    <n v="30"/>
    <n v="1091.76"/>
  </r>
  <r>
    <n v="1355"/>
    <n v="87557"/>
    <s v="Clarence Grant"/>
    <s v="Express Road Cargo"/>
    <x v="0"/>
    <x v="1"/>
    <s v="Medium"/>
    <s v="Shiraz"/>
    <x v="0"/>
    <x v="7"/>
    <s v="Laurent-Perrier Brut Millesime 2006"/>
    <s v="Large Crate"/>
    <s v="Canberra"/>
    <x v="372"/>
    <d v="2011-02-24T00:00:00"/>
    <n v="10"/>
    <n v="0.04"/>
    <n v="20.98"/>
    <n v="5.42"/>
    <n v="209.8"/>
  </r>
  <r>
    <n v="1356"/>
    <n v="87571"/>
    <s v="John Berry"/>
    <s v="Air Cargo"/>
    <x v="2"/>
    <x v="1"/>
    <s v="High"/>
    <s v="Cremant"/>
    <x v="0"/>
    <x v="7"/>
    <s v="Bertani Bertarose 2014"/>
    <s v="Small Crate"/>
    <s v="Canberra"/>
    <x v="158"/>
    <d v="2011-01-27T00:00:00"/>
    <n v="8"/>
    <n v="0.1"/>
    <n v="100.98"/>
    <n v="57.38"/>
    <n v="807.84"/>
  </r>
  <r>
    <n v="1357"/>
    <n v="87571"/>
    <s v="John Berry"/>
    <s v="Express Road Cargo"/>
    <x v="0"/>
    <x v="1"/>
    <s v="High"/>
    <s v="Merlot"/>
    <x v="0"/>
    <x v="7"/>
    <s v="Domaine Lafond Roc-Epine Tavel Rose 2014"/>
    <s v="Large Crate"/>
    <s v="Port Adelaide"/>
    <x v="158"/>
    <d v="2011-01-26T00:00:00"/>
    <n v="1"/>
    <n v="0.01"/>
    <n v="6.68"/>
    <n v="5.66"/>
    <n v="6.68"/>
  </r>
  <r>
    <n v="1358"/>
    <n v="87571"/>
    <s v="Sean Hill"/>
    <s v="Express Road Cargo"/>
    <x v="0"/>
    <x v="1"/>
    <s v="High"/>
    <s v="Cabernet Sauvignon"/>
    <x v="0"/>
    <x v="7"/>
    <s v="Barnard Griffin Rose of Sangiovese 2014"/>
    <s v="Large Crate"/>
    <s v="Port Adelaide"/>
    <x v="158"/>
    <d v="2011-01-25T00:00:00"/>
    <n v="3"/>
    <n v="0.01"/>
    <n v="120.33"/>
    <n v="19.989999999999998"/>
    <n v="360.99"/>
  </r>
  <r>
    <n v="1359"/>
    <n v="87576"/>
    <s v="Harold Burns"/>
    <s v="Express Road Cargo"/>
    <x v="0"/>
    <x v="0"/>
    <s v="High"/>
    <s v="Sangiovese"/>
    <x v="0"/>
    <x v="7"/>
    <s v="Sutter Home Pink Moscato"/>
    <s v="Large Crate"/>
    <s v="Palmerston"/>
    <x v="664"/>
    <d v="2012-07-27T00:00:00"/>
    <n v="5"/>
    <n v="0.05"/>
    <n v="7.45"/>
    <n v="6.28"/>
    <n v="37.25"/>
  </r>
  <r>
    <n v="1360"/>
    <n v="87580"/>
    <s v="Sara Stone"/>
    <s v="Express Road Cargo"/>
    <x v="0"/>
    <x v="0"/>
    <s v="Low"/>
    <s v="Sangiovese"/>
    <x v="0"/>
    <x v="7"/>
    <s v="Chateau de Campuget Costieres de Nimes Tradition Rose 2015"/>
    <s v="Large Crate"/>
    <s v="Gold Coast"/>
    <x v="561"/>
    <d v="2011-06-28T00:00:00"/>
    <n v="12"/>
    <n v="0.1"/>
    <n v="5.98"/>
    <n v="1.49"/>
    <n v="71.760000000000005"/>
  </r>
  <r>
    <n v="1361"/>
    <n v="87596"/>
    <s v="Jimmy Hart"/>
    <s v="Express Road Cargo"/>
    <x v="0"/>
    <x v="2"/>
    <s v="Low"/>
    <s v="Pinot Noir"/>
    <x v="0"/>
    <x v="7"/>
    <s v="Miraval Rose 2014"/>
    <s v="Large Crate"/>
    <s v="Perth"/>
    <x v="22"/>
    <d v="2012-09-05T00:00:00"/>
    <n v="3"/>
    <n v="0.05"/>
    <n v="3.8"/>
    <n v="1.49"/>
    <n v="11.399999999999999"/>
  </r>
  <r>
    <n v="1362"/>
    <n v="87609"/>
    <s v="Walter Day"/>
    <s v="Express Road Cargo"/>
    <x v="2"/>
    <x v="1"/>
    <s v="High"/>
    <s v="Sangiovese Rose"/>
    <x v="0"/>
    <x v="7"/>
    <s v="Chateau de Campuget Costieres de Nimes Tradition Rose 2015"/>
    <s v="Large Crate"/>
    <s v="Mount Barker"/>
    <x v="23"/>
    <d v="2012-05-02T00:00:00"/>
    <n v="12"/>
    <n v="0.01"/>
    <n v="40.89"/>
    <n v="18.98"/>
    <n v="490.68"/>
  </r>
  <r>
    <n v="1363"/>
    <n v="87613"/>
    <s v="Martin Hunt"/>
    <s v="Express Road Cargo"/>
    <x v="0"/>
    <x v="1"/>
    <s v="Low"/>
    <s v="Malbec"/>
    <x v="0"/>
    <x v="7"/>
    <s v="Laurent-Perrier Brut Millesime 2006"/>
    <s v="Large Crate"/>
    <s v="Canberra"/>
    <x v="525"/>
    <d v="2011-12-16T00:00:00"/>
    <n v="6"/>
    <n v="0.09"/>
    <n v="140.85"/>
    <n v="19.989999999999998"/>
    <n v="845.09999999999991"/>
  </r>
  <r>
    <n v="1364"/>
    <n v="87621"/>
    <s v="Kevin Alexander"/>
    <s v="Express Road Cargo"/>
    <x v="0"/>
    <x v="2"/>
    <s v="Low"/>
    <s v="Cabernet Sauvignon"/>
    <x v="0"/>
    <x v="7"/>
    <s v="Sutter Home Pink Moscato"/>
    <s v="Large Crate"/>
    <s v="Mandurah"/>
    <x v="81"/>
    <d v="2011-06-05T00:00:00"/>
    <n v="11"/>
    <n v="0.09"/>
    <n v="5.78"/>
    <n v="4.96"/>
    <n v="63.580000000000005"/>
  </r>
  <r>
    <n v="1365"/>
    <n v="87637"/>
    <s v="Samuel Bailey"/>
    <s v="Express Road Cargo"/>
    <x v="0"/>
    <x v="1"/>
    <s v="Critical"/>
    <s v="Merlot"/>
    <x v="0"/>
    <x v="7"/>
    <s v="Gerard Bertrand Cote des Roses Rose 2014"/>
    <s v="Large Crate"/>
    <s v="Melton"/>
    <x v="24"/>
    <d v="2011-08-21T00:00:00"/>
    <n v="16"/>
    <n v="0.08"/>
    <n v="14.81"/>
    <n v="13.32"/>
    <n v="236.96"/>
  </r>
  <r>
    <n v="1366"/>
    <n v="86591"/>
    <s v="Richard Cruz"/>
    <s v="Express Road Cargo"/>
    <x v="2"/>
    <x v="0"/>
    <s v="Critical"/>
    <s v="Grenache Rose"/>
    <x v="0"/>
    <x v="7"/>
    <s v="Marques de Caceres Rioja Rosado 2014"/>
    <s v="Loose Wrap"/>
    <s v="Gold Coast"/>
    <x v="221"/>
    <d v="2010-01-18T00:00:00"/>
    <n v="2"/>
    <n v="0.02"/>
    <n v="110.98"/>
    <n v="13.99"/>
    <n v="221.96"/>
  </r>
  <r>
    <n v="1367"/>
    <n v="86591"/>
    <s v="Richard Cruz"/>
    <s v="Express Road Cargo"/>
    <x v="0"/>
    <x v="0"/>
    <s v="Critical"/>
    <s v="Pinot Noir"/>
    <x v="0"/>
    <x v="7"/>
    <s v="Dopff &amp; Irion Cremant Rose Brut"/>
    <s v="Full Container"/>
    <s v="Brisbane"/>
    <x v="221"/>
    <d v="2010-01-18T00:00:00"/>
    <n v="8"/>
    <n v="0.01"/>
    <n v="8.01"/>
    <n v="2.87"/>
    <n v="64.08"/>
  </r>
  <r>
    <n v="1368"/>
    <n v="86867"/>
    <s v="Paula Wood"/>
    <s v="Express Road Cargo"/>
    <x v="0"/>
    <x v="1"/>
    <s v="Not Specified"/>
    <s v="Zinfandel"/>
    <x v="0"/>
    <x v="7"/>
    <s v="Chateau D'Aqueria Tavel Rose 2013"/>
    <s v="Large Crate"/>
    <s v="Geelong"/>
    <x v="665"/>
    <d v="2010-03-12T00:00:00"/>
    <n v="9"/>
    <n v="0.06"/>
    <n v="8.6"/>
    <n v="6.19"/>
    <n v="77.399999999999991"/>
  </r>
  <r>
    <n v="1369"/>
    <n v="87648"/>
    <s v="Maria Gardner"/>
    <s v="Road Cargo"/>
    <x v="0"/>
    <x v="0"/>
    <s v="Medium"/>
    <s v="Sangiovese"/>
    <x v="0"/>
    <x v="7"/>
    <s v="Langlois Chateau Cremant de Loire Brut"/>
    <s v="Large Crate"/>
    <s v="Gladstone"/>
    <x v="666"/>
    <d v="2011-10-30T00:00:00"/>
    <n v="9"/>
    <n v="0.01"/>
    <n v="2.84"/>
    <n v="5.44"/>
    <n v="25.56"/>
  </r>
  <r>
    <n v="1370"/>
    <n v="86190"/>
    <s v="Douglas Stevens"/>
    <s v="Air Cargo"/>
    <x v="1"/>
    <x v="3"/>
    <s v="Not Specified"/>
    <s v="Pinot Gris"/>
    <x v="0"/>
    <x v="7"/>
    <s v="Robert Oatley Sauvignon Blanc 2013"/>
    <s v="Extra Large Crate"/>
    <s v="Blue Mountains"/>
    <x v="25"/>
    <d v="2010-08-21T00:00:00"/>
    <n v="6"/>
    <n v="7.0000000000000007E-2"/>
    <n v="2036.48"/>
    <n v="14.7"/>
    <n v="12218.880000000001"/>
  </r>
  <r>
    <n v="1371"/>
    <n v="87660"/>
    <s v="Debra Hudson"/>
    <s v="Road Cargo"/>
    <x v="0"/>
    <x v="2"/>
    <s v="Low"/>
    <s v="Sangiovese"/>
    <x v="0"/>
    <x v="7"/>
    <s v="Roederer Estate Brut"/>
    <s v="Large Crate"/>
    <s v="Albany"/>
    <x v="667"/>
    <d v="2012-09-13T00:00:00"/>
    <n v="7"/>
    <n v="7.0000000000000007E-2"/>
    <n v="22.84"/>
    <n v="5.47"/>
    <n v="159.88"/>
  </r>
  <r>
    <n v="1372"/>
    <n v="87673"/>
    <s v="Sandra Ortiz"/>
    <s v="Express Road Cargo"/>
    <x v="0"/>
    <x v="1"/>
    <s v="High"/>
    <s v="Shiraz"/>
    <x v="0"/>
    <x v="7"/>
    <s v="Laurent-Perrier Brut Millesime 2006"/>
    <s v="Large Crate"/>
    <s v="Port Lincoln"/>
    <x v="668"/>
    <d v="2011-07-17T00:00:00"/>
    <n v="6"/>
    <n v="0.06"/>
    <n v="14.48"/>
    <n v="6.46"/>
    <n v="86.88"/>
  </r>
  <r>
    <n v="1373"/>
    <n v="87673"/>
    <s v="Sandra Ortiz"/>
    <s v="Express Road Cargo"/>
    <x v="1"/>
    <x v="1"/>
    <s v="High"/>
    <s v="Sauvignon Blanc"/>
    <x v="0"/>
    <x v="7"/>
    <s v="Cloudy Bay Sauvignon Blanc 2015"/>
    <s v="Standard Size Crate"/>
    <s v="Port Lincoln"/>
    <x v="668"/>
    <d v="2011-07-16T00:00:00"/>
    <n v="7"/>
    <n v="0.01"/>
    <n v="35.99"/>
    <n v="0.99"/>
    <n v="251.93"/>
  </r>
  <r>
    <n v="1374"/>
    <n v="87562"/>
    <s v="Clarence Grant"/>
    <s v="Express Road Cargo"/>
    <x v="1"/>
    <x v="1"/>
    <s v="Critical"/>
    <s v="Reisling"/>
    <x v="0"/>
    <x v="7"/>
    <s v="Lincourt Courtney's Chardonnay 2012"/>
    <s v="Standard Size Crate"/>
    <s v="Canberra"/>
    <x v="669"/>
    <d v="2012-06-25T00:00:00"/>
    <n v="12"/>
    <n v="0.04"/>
    <n v="39.479999999999997"/>
    <n v="1.99"/>
    <n v="473.76"/>
  </r>
  <r>
    <n v="1375"/>
    <n v="87676"/>
    <s v="Gary Thompson"/>
    <s v="Express Road Cargo"/>
    <x v="2"/>
    <x v="3"/>
    <s v="Critical"/>
    <s v="Champagne"/>
    <x v="0"/>
    <x v="7"/>
    <s v="Domaine Lafage Miraflors Rose 2013"/>
    <s v="Loose Wrap"/>
    <s v="Newcastle"/>
    <x v="670"/>
    <d v="2010-03-06T00:00:00"/>
    <n v="6"/>
    <n v="0.05"/>
    <n v="107.53"/>
    <n v="5.81"/>
    <n v="645.18000000000006"/>
  </r>
  <r>
    <n v="1376"/>
    <n v="86442"/>
    <s v="Carlos Gibson"/>
    <s v="Air Cargo"/>
    <x v="1"/>
    <x v="1"/>
    <s v="Not Specified"/>
    <s v="Chardonnay"/>
    <x v="0"/>
    <x v="7"/>
    <s v="Leeuwin Estate Art Series Chardonnay 2012"/>
    <s v="Extra Large Crate"/>
    <s v="Hobart"/>
    <x v="26"/>
    <d v="2012-07-16T00:00:00"/>
    <n v="10"/>
    <n v="0.09"/>
    <n v="145.44999999999999"/>
    <n v="17.850000000000001"/>
    <n v="1454.5"/>
  </r>
  <r>
    <n v="1377"/>
    <n v="87699"/>
    <s v="Eric Hicks"/>
    <s v="Express Road Cargo"/>
    <x v="1"/>
    <x v="3"/>
    <s v="Critical"/>
    <s v="Chardonnay"/>
    <x v="0"/>
    <x v="7"/>
    <s v="Grgich Hills Chardonnay 2012"/>
    <s v="Large Crate"/>
    <s v="Paramatta"/>
    <x v="27"/>
    <d v="2013-08-28T00:00:00"/>
    <n v="11"/>
    <n v="0.06"/>
    <n v="205.99"/>
    <n v="5.26"/>
    <n v="2265.8900000000003"/>
  </r>
  <r>
    <n v="1378"/>
    <n v="87708"/>
    <s v="Teresa Alvarez"/>
    <s v="Express Road Cargo"/>
    <x v="0"/>
    <x v="2"/>
    <s v="High"/>
    <s v="Sangiovese"/>
    <x v="0"/>
    <x v="7"/>
    <s v="Louis Roederer Cristal Brut 2006"/>
    <s v="Large Crate"/>
    <s v="Geraldton"/>
    <x v="51"/>
    <d v="2013-08-16T00:00:00"/>
    <n v="3"/>
    <n v="0.04"/>
    <n v="3.36"/>
    <n v="6.27"/>
    <n v="10.08"/>
  </r>
  <r>
    <n v="1379"/>
    <n v="86005"/>
    <s v="Jack Castillo"/>
    <s v="Express Road Cargo"/>
    <x v="0"/>
    <x v="2"/>
    <s v="Medium"/>
    <s v="Pinot Noir"/>
    <x v="0"/>
    <x v="7"/>
    <s v="Sutter Home White Zinfandel"/>
    <s v="Large Crate"/>
    <s v="Perth"/>
    <x v="592"/>
    <d v="2011-06-20T00:00:00"/>
    <n v="8"/>
    <n v="0.03"/>
    <n v="4.13"/>
    <n v="5.34"/>
    <n v="33.04"/>
  </r>
  <r>
    <n v="1380"/>
    <n v="86005"/>
    <s v="Jack Castillo"/>
    <s v="Express Road Cargo"/>
    <x v="0"/>
    <x v="2"/>
    <s v="Medium"/>
    <s v="Zinfandel"/>
    <x v="0"/>
    <x v="7"/>
    <s v="Locations by Dave Phinney F Rose"/>
    <s v="Large Crate"/>
    <s v="Freemantle"/>
    <x v="592"/>
    <d v="2011-06-20T00:00:00"/>
    <n v="17"/>
    <n v="0.1"/>
    <n v="4.13"/>
    <n v="0.5"/>
    <n v="70.209999999999994"/>
  </r>
  <r>
    <n v="1381"/>
    <n v="86005"/>
    <s v="Jack Castillo"/>
    <s v="Express Road Cargo"/>
    <x v="1"/>
    <x v="2"/>
    <s v="Medium"/>
    <s v="Reisling"/>
    <x v="0"/>
    <x v="7"/>
    <s v="Angeline Sauvignon Blanc 2014"/>
    <s v="Loose Wrap"/>
    <s v="Bunbury"/>
    <x v="592"/>
    <d v="2011-06-21T00:00:00"/>
    <n v="3"/>
    <n v="0.08"/>
    <n v="20.99"/>
    <n v="4.8099999999999996"/>
    <n v="62.97"/>
  </r>
  <r>
    <n v="1382"/>
    <n v="87554"/>
    <s v="Clarence Grant"/>
    <s v="Express Road Cargo"/>
    <x v="0"/>
    <x v="1"/>
    <s v="Medium"/>
    <s v="Merlot"/>
    <x v="0"/>
    <x v="7"/>
    <s v="Francis Ford Coppola Sofia Rose 2014"/>
    <s v="Large Crate"/>
    <s v="Canberra"/>
    <x v="117"/>
    <d v="2010-03-22T00:00:00"/>
    <n v="2"/>
    <n v="0.06"/>
    <n v="2.61"/>
    <n v="0.5"/>
    <n v="5.22"/>
  </r>
  <r>
    <n v="1383"/>
    <n v="87714"/>
    <s v="Michelle Hicks"/>
    <s v="Express Road Cargo"/>
    <x v="0"/>
    <x v="2"/>
    <s v="High"/>
    <s v="Pinot Noir"/>
    <x v="0"/>
    <x v="7"/>
    <s v="Moet &amp; Chandon Imperial"/>
    <s v="Large Crate"/>
    <s v="Mandurah"/>
    <x v="671"/>
    <d v="2012-10-11T00:00:00"/>
    <n v="19"/>
    <n v="0.03"/>
    <n v="7.31"/>
    <n v="0.49"/>
    <n v="138.88999999999999"/>
  </r>
  <r>
    <n v="1384"/>
    <n v="87714"/>
    <s v="Michelle Hicks"/>
    <s v="Express Road Cargo"/>
    <x v="1"/>
    <x v="2"/>
    <s v="High"/>
    <s v="Pinot Gris"/>
    <x v="0"/>
    <x v="7"/>
    <s v="Hewitson LuLu Sauvignon Blanc 2014"/>
    <s v="Full Container"/>
    <s v="Freemantle"/>
    <x v="671"/>
    <d v="2012-10-11T00:00:00"/>
    <n v="12"/>
    <n v="0.01"/>
    <n v="20.99"/>
    <n v="2.5"/>
    <n v="251.88"/>
  </r>
  <r>
    <n v="1385"/>
    <n v="87722"/>
    <s v="John Olson"/>
    <s v="Express Road Cargo"/>
    <x v="1"/>
    <x v="2"/>
    <s v="Low"/>
    <s v="Sauvignon Blanc"/>
    <x v="0"/>
    <x v="7"/>
    <s v="Villa Maria Private Bin Sauvignon Blanc 2015"/>
    <s v="Standard Size Crate"/>
    <s v="Busseltol"/>
    <x v="672"/>
    <d v="2011-05-26T00:00:00"/>
    <n v="2"/>
    <n v="0.08"/>
    <n v="14.48"/>
    <n v="1.99"/>
    <n v="28.96"/>
  </r>
  <r>
    <n v="1386"/>
    <n v="87083"/>
    <s v="Wayne Butler"/>
    <s v="Express Road Cargo"/>
    <x v="1"/>
    <x v="1"/>
    <s v="Critical"/>
    <s v="Reisling"/>
    <x v="0"/>
    <x v="7"/>
    <s v="Chardonnais Napa Valley Chardonnay 2013"/>
    <s v="Large Crate"/>
    <s v="Wodonga"/>
    <x v="673"/>
    <d v="2013-09-05T00:00:00"/>
    <n v="17"/>
    <n v="0"/>
    <n v="20.97"/>
    <n v="6.5"/>
    <n v="356.49"/>
  </r>
  <r>
    <n v="1387"/>
    <n v="87083"/>
    <s v="Wayne Butler"/>
    <s v="Express Road Cargo"/>
    <x v="0"/>
    <x v="1"/>
    <s v="Critical"/>
    <s v="Shiraz"/>
    <x v="0"/>
    <x v="7"/>
    <s v="Orin Swift Cellars Fragile Rose 2014"/>
    <s v="Large Crate"/>
    <s v="Geelong"/>
    <x v="673"/>
    <d v="2013-09-06T00:00:00"/>
    <n v="12"/>
    <n v="7.0000000000000007E-2"/>
    <n v="4.9800000000000004"/>
    <n v="5.49"/>
    <n v="59.760000000000005"/>
  </r>
  <r>
    <n v="1388"/>
    <n v="87734"/>
    <s v="Donald Alvarez"/>
    <s v="Express Road Cargo"/>
    <x v="1"/>
    <x v="1"/>
    <s v="Critical"/>
    <s v="Reisling"/>
    <x v="0"/>
    <x v="7"/>
    <s v="Angeline Sauvignon Blanc 2014"/>
    <s v="Standard Size Crate"/>
    <s v="Benalla"/>
    <x v="125"/>
    <d v="2013-08-03T00:00:00"/>
    <n v="10"/>
    <n v="0.02"/>
    <n v="2.12"/>
    <n v="1.99"/>
    <n v="21.200000000000003"/>
  </r>
  <r>
    <n v="1389"/>
    <n v="87734"/>
    <s v="Donald Alvarez"/>
    <s v="Express Road Cargo"/>
    <x v="0"/>
    <x v="1"/>
    <s v="Critical"/>
    <s v="Merlot"/>
    <x v="0"/>
    <x v="7"/>
    <s v="JCB N¬∞21 Brut Cremant de Bourgogne"/>
    <s v="Large Crate"/>
    <s v="Geelong"/>
    <x v="125"/>
    <d v="2013-08-02T00:00:00"/>
    <n v="2"/>
    <n v="0.08"/>
    <n v="11.34"/>
    <n v="11.25"/>
    <n v="22.68"/>
  </r>
  <r>
    <n v="1390"/>
    <n v="87734"/>
    <s v="Donald Alvarez"/>
    <s v="Road Cargo"/>
    <x v="0"/>
    <x v="1"/>
    <s v="Critical"/>
    <s v="Merlot"/>
    <x v="0"/>
    <x v="7"/>
    <s v="Jean-Baptiste Adam Les Natures Cremant d'Alsace Brut"/>
    <s v="Large Crate"/>
    <s v="Bendigo"/>
    <x v="125"/>
    <d v="2013-08-01T00:00:00"/>
    <n v="6"/>
    <n v="0.04"/>
    <n v="48.91"/>
    <n v="5.81"/>
    <n v="293.45999999999998"/>
  </r>
  <r>
    <n v="1391"/>
    <n v="87743"/>
    <s v="Judy Mccoy"/>
    <s v="Express Road Cargo"/>
    <x v="0"/>
    <x v="1"/>
    <s v="High"/>
    <s v="Cabernet Sauvignon"/>
    <x v="0"/>
    <x v="7"/>
    <s v="Simonnet-Febvre Cremant de Bourgogne Blanc"/>
    <s v="Large Crate"/>
    <s v="Hobart"/>
    <x v="28"/>
    <d v="2011-11-19T00:00:00"/>
    <n v="10"/>
    <n v="0.04"/>
    <n v="2.61"/>
    <n v="0.5"/>
    <n v="26.099999999999998"/>
  </r>
  <r>
    <n v="1392"/>
    <n v="87743"/>
    <s v="Judy Mccoy"/>
    <s v="Express Road Cargo"/>
    <x v="0"/>
    <x v="1"/>
    <s v="High"/>
    <s v="Sangiovese"/>
    <x v="0"/>
    <x v="7"/>
    <s v="Chateau d'Esclans Garrus Rose 2013"/>
    <s v="Full Container"/>
    <s v="Launceston"/>
    <x v="28"/>
    <d v="2011-11-19T00:00:00"/>
    <n v="28"/>
    <n v="0.01"/>
    <n v="5.98"/>
    <n v="0.96"/>
    <n v="167.44"/>
  </r>
  <r>
    <n v="1393"/>
    <n v="87752"/>
    <s v="Benjamin Owens"/>
    <s v="Road Cargo"/>
    <x v="0"/>
    <x v="1"/>
    <s v="High"/>
    <s v="Pinot Noir"/>
    <x v="0"/>
    <x v="7"/>
    <s v="Jean-Baptiste Adam Les Natures Cremant d'Alsace Brut"/>
    <s v="Large Crate"/>
    <s v="Benalla"/>
    <x v="440"/>
    <d v="2011-09-05T00:00:00"/>
    <n v="2"/>
    <n v="0.1"/>
    <n v="420.98"/>
    <n v="19.989999999999998"/>
    <n v="841.96"/>
  </r>
  <r>
    <n v="1394"/>
    <n v="87752"/>
    <s v="Benjamin Owens"/>
    <s v="Air Cargo"/>
    <x v="2"/>
    <x v="1"/>
    <s v="High"/>
    <s v="Cremant"/>
    <x v="0"/>
    <x v="7"/>
    <s v="Sutter Home Pink Moscato"/>
    <s v="Extra Large Crate"/>
    <s v="Mildura"/>
    <x v="440"/>
    <d v="2011-09-04T00:00:00"/>
    <n v="7"/>
    <n v="0.03"/>
    <n v="243.98"/>
    <n v="43.32"/>
    <n v="1707.86"/>
  </r>
  <r>
    <n v="1395"/>
    <n v="87763"/>
    <s v="Earl Phillips"/>
    <s v="Air Cargo"/>
    <x v="2"/>
    <x v="1"/>
    <s v="Not Specified"/>
    <s v="Grenache Rose"/>
    <x v="0"/>
    <x v="7"/>
    <s v="Chateau d'Esclans Garrus Rose 2013"/>
    <s v="Small Crate"/>
    <s v="Adelaide"/>
    <x v="674"/>
    <d v="2012-12-14T00:00:00"/>
    <n v="7"/>
    <n v="0.04"/>
    <n v="880.98"/>
    <n v="44.55"/>
    <n v="6166.8600000000006"/>
  </r>
  <r>
    <n v="1396"/>
    <n v="87763"/>
    <s v="Earl Phillips"/>
    <s v="Express Road Cargo"/>
    <x v="2"/>
    <x v="1"/>
    <s v="Not Specified"/>
    <s v="Grenache Rose"/>
    <x v="0"/>
    <x v="7"/>
    <s v="Sutter Home Pink Moscato"/>
    <s v="Standard Size Crate"/>
    <s v="Adelaide"/>
    <x v="674"/>
    <d v="2012-12-15T00:00:00"/>
    <n v="2"/>
    <n v="0.09"/>
    <n v="5.47"/>
    <n v="5.26"/>
    <n v="10.94"/>
  </r>
  <r>
    <n v="1397"/>
    <n v="87763"/>
    <s v="Charles Davis"/>
    <s v="Road Cargo"/>
    <x v="0"/>
    <x v="1"/>
    <s v="Not Specified"/>
    <s v="Merlot"/>
    <x v="0"/>
    <x v="7"/>
    <s v="Jean-Baptiste Adam Les Natures Cremant d'Alsace Brut"/>
    <s v="Large Crate"/>
    <s v="Port Lincoln"/>
    <x v="674"/>
    <d v="2012-12-15T00:00:00"/>
    <n v="15"/>
    <n v="0.01"/>
    <n v="6.48"/>
    <n v="8.74"/>
    <n v="97.2"/>
  </r>
  <r>
    <n v="1398"/>
    <n v="87766"/>
    <s v="Lori Owens"/>
    <s v="Express Road Cargo"/>
    <x v="0"/>
    <x v="1"/>
    <s v="Not Specified"/>
    <s v="Zinfandel"/>
    <x v="0"/>
    <x v="7"/>
    <s v="Pierre Sparr Cremant d'Alsace Reserve Brut Rose"/>
    <s v="Large Crate"/>
    <s v="Geelong"/>
    <x v="675"/>
    <d v="2012-09-09T00:00:00"/>
    <n v="8"/>
    <n v="0.02"/>
    <n v="2.88"/>
    <n v="0.5"/>
    <n v="23.04"/>
  </r>
  <r>
    <n v="1399"/>
    <n v="87767"/>
    <s v="Richard Thomas"/>
    <s v="Express Road Cargo"/>
    <x v="0"/>
    <x v="3"/>
    <s v="Low"/>
    <s v="Malbec"/>
    <x v="0"/>
    <x v="7"/>
    <s v="Simonnet-Febvre Cremant de Bourgogne Blanc"/>
    <s v="Full Container"/>
    <s v="Newcastle"/>
    <x v="676"/>
    <d v="2011-10-26T00:00:00"/>
    <n v="6"/>
    <n v="0.04"/>
    <n v="2.1800000000000002"/>
    <n v="5"/>
    <n v="13.080000000000002"/>
  </r>
  <r>
    <n v="1400"/>
    <n v="87767"/>
    <s v="Richard Thomas"/>
    <s v="Air Cargo"/>
    <x v="2"/>
    <x v="3"/>
    <s v="Low"/>
    <s v="Cremant"/>
    <x v="0"/>
    <x v="5"/>
    <s v="Barnard Griffin Rose of Sangiovese 2014"/>
    <s v="Small Crate"/>
    <s v="Dubbo"/>
    <x v="676"/>
    <d v="2011-10-30T00:00:00"/>
    <n v="13"/>
    <n v="0.02"/>
    <n v="218.75"/>
    <n v="69.64"/>
    <n v="2843.75"/>
  </r>
  <r>
    <n v="1401"/>
    <n v="87783"/>
    <s v="Nicholas Ortiz"/>
    <s v="Express Road Cargo"/>
    <x v="0"/>
    <x v="3"/>
    <s v="Low"/>
    <s v="Sangiovese"/>
    <x v="0"/>
    <x v="5"/>
    <s v="La Playa Estate Cabernet Sauvignon Rose 2015"/>
    <s v="Full Container"/>
    <s v="Armidale"/>
    <x v="350"/>
    <d v="2013-10-23T00:00:00"/>
    <n v="16"/>
    <n v="0.04"/>
    <n v="4.7300000000000004"/>
    <n v="1.52"/>
    <n v="75.680000000000007"/>
  </r>
  <r>
    <n v="1402"/>
    <n v="87785"/>
    <s v="Patrick Ramos"/>
    <s v="Express Road Cargo"/>
    <x v="1"/>
    <x v="2"/>
    <s v="Low"/>
    <s v="Pinot Gris"/>
    <x v="0"/>
    <x v="5"/>
    <s v="The White Knight Sauvignon Blanc 2014"/>
    <s v="Standard Size Crate"/>
    <s v="Geraldton"/>
    <x v="336"/>
    <d v="2011-09-25T00:00:00"/>
    <n v="12"/>
    <n v="0.08"/>
    <n v="40.96"/>
    <n v="1.99"/>
    <n v="491.52"/>
  </r>
  <r>
    <n v="1403"/>
    <n v="87791"/>
    <s v="Mark Young"/>
    <s v="Air Cargo"/>
    <x v="2"/>
    <x v="1"/>
    <s v="Critical"/>
    <s v="Champagne"/>
    <x v="0"/>
    <x v="5"/>
    <s v="Locations by Dave Phinney F Rose&quot;"/>
    <s v="Extra Large Crate"/>
    <s v="Canberra"/>
    <x v="88"/>
    <d v="2011-05-04T00:00:00"/>
    <n v="1"/>
    <n v="0.05"/>
    <n v="159.31"/>
    <n v="60"/>
    <n v="159.31"/>
  </r>
  <r>
    <n v="1404"/>
    <n v="87791"/>
    <s v="Mark Young"/>
    <s v="Express Road Cargo"/>
    <x v="1"/>
    <x v="1"/>
    <s v="Critical"/>
    <s v="Pinot Gris"/>
    <x v="0"/>
    <x v="5"/>
    <s v="Dog Point Vineyard Sauvignon Blanc 2014"/>
    <s v="Standard Size Crate"/>
    <s v="Canberra"/>
    <x v="88"/>
    <d v="2011-05-05T00:00:00"/>
    <n v="11"/>
    <n v="0.01"/>
    <n v="35.99"/>
    <n v="1.25"/>
    <n v="395.89000000000004"/>
  </r>
  <r>
    <n v="1405"/>
    <n v="87802"/>
    <s v="Mildred Mcdonald"/>
    <s v="Air Cargo"/>
    <x v="0"/>
    <x v="3"/>
    <s v="High"/>
    <s v="Merlot"/>
    <x v="0"/>
    <x v="5"/>
    <s v="Dopff &amp; Irion Cremant Rose Brut"/>
    <s v="Extra Large Crate"/>
    <s v="Armidale"/>
    <x v="677"/>
    <d v="2012-10-18T00:00:00"/>
    <n v="15"/>
    <n v="0.05"/>
    <n v="279.81"/>
    <n v="23.19"/>
    <n v="4197.1499999999996"/>
  </r>
  <r>
    <n v="1406"/>
    <n v="87802"/>
    <s v="Mildred Mcdonald"/>
    <s v="Express Road Cargo"/>
    <x v="1"/>
    <x v="3"/>
    <s v="High"/>
    <s v="Pinot Gris"/>
    <x v="0"/>
    <x v="5"/>
    <s v="Lincourt Courtney's Chardonnay 2012"/>
    <s v="Large Crate"/>
    <s v="Dubbo"/>
    <x v="677"/>
    <d v="2012-10-17T00:00:00"/>
    <n v="18"/>
    <n v="0.02"/>
    <n v="65.989999999999995"/>
    <n v="8.99"/>
    <n v="1187.82"/>
  </r>
  <r>
    <n v="1407"/>
    <n v="87806"/>
    <s v="Julie Alexander"/>
    <s v="Express Road Cargo"/>
    <x v="0"/>
    <x v="2"/>
    <s v="Medium"/>
    <s v="Malbec"/>
    <x v="0"/>
    <x v="5"/>
    <s v="Laurent-Perrier Brut Rose"/>
    <s v="Large Crate"/>
    <s v="Bunbury"/>
    <x v="678"/>
    <d v="2012-09-23T00:00:00"/>
    <n v="17"/>
    <n v="0.04"/>
    <n v="6.48"/>
    <n v="9.5399999999999991"/>
    <n v="110.16000000000001"/>
  </r>
  <r>
    <n v="1408"/>
    <n v="87806"/>
    <s v="Julie Alexander"/>
    <s v="Road Cargo"/>
    <x v="0"/>
    <x v="2"/>
    <s v="Medium"/>
    <s v="Cabernet Sauvignon"/>
    <x v="0"/>
    <x v="5"/>
    <s v="Barnard Griffin Rose of Sangiovese 2014"/>
    <s v="Large Crate"/>
    <s v="Albany"/>
    <x v="678"/>
    <d v="2012-09-22T00:00:00"/>
    <n v="16"/>
    <n v="0.09"/>
    <n v="15.42"/>
    <n v="10.68"/>
    <n v="246.72"/>
  </r>
  <r>
    <n v="1409"/>
    <n v="86521"/>
    <s v="Christopher Simmons"/>
    <s v="Express Road Cargo"/>
    <x v="0"/>
    <x v="3"/>
    <s v="High"/>
    <s v="Zinfandel"/>
    <x v="0"/>
    <x v="5"/>
    <s v="Dopff &amp; Irion Cremant Rose Brut"/>
    <s v="Large Crate"/>
    <s v="Tamworth"/>
    <x v="551"/>
    <d v="2011-12-19T00:00:00"/>
    <n v="23"/>
    <n v="0.08"/>
    <n v="18.97"/>
    <n v="9.0299999999999994"/>
    <n v="436.30999999999995"/>
  </r>
  <r>
    <n v="1410"/>
    <n v="86496"/>
    <s v="Nancy Kelley"/>
    <s v="Express Road Cargo"/>
    <x v="1"/>
    <x v="3"/>
    <s v="High"/>
    <s v="Chardonnay"/>
    <x v="0"/>
    <x v="5"/>
    <s v="Rombauer Chardonnay 2014"/>
    <s v="Standard Size Crate"/>
    <s v="Dubbo"/>
    <x v="413"/>
    <d v="2013-01-24T00:00:00"/>
    <n v="9"/>
    <n v="0.1"/>
    <n v="85.99"/>
    <n v="1.25"/>
    <n v="773.91"/>
  </r>
  <r>
    <n v="1411"/>
    <n v="86496"/>
    <s v="Tammy Rodriguez"/>
    <s v="Express Road Cargo"/>
    <x v="1"/>
    <x v="3"/>
    <s v="High"/>
    <s v="Reisling"/>
    <x v="0"/>
    <x v="5"/>
    <s v="Chardonnais Napa Valley Chardonnay 2013"/>
    <s v="Large Crate"/>
    <s v="Lithgow"/>
    <x v="413"/>
    <d v="2013-01-24T00:00:00"/>
    <n v="2"/>
    <n v="0.09"/>
    <n v="20.97"/>
    <n v="6.5"/>
    <n v="41.94"/>
  </r>
  <r>
    <n v="1412"/>
    <n v="86496"/>
    <s v="Tammy Rodriguez"/>
    <s v="Express Road Cargo"/>
    <x v="1"/>
    <x v="3"/>
    <s v="High"/>
    <s v="Chardonnay"/>
    <x v="0"/>
    <x v="5"/>
    <s v="Lucky Chardonnay 2012"/>
    <s v="Large Crate"/>
    <s v="Campbeltown"/>
    <x v="413"/>
    <d v="2013-01-25T00:00:00"/>
    <n v="3"/>
    <n v="0.01"/>
    <n v="155.99"/>
    <n v="3.9"/>
    <n v="467.97"/>
  </r>
  <r>
    <n v="1413"/>
    <n v="87103"/>
    <s v="Joe Garrett"/>
    <s v="Air Cargo"/>
    <x v="2"/>
    <x v="3"/>
    <s v="Low"/>
    <s v="Grenache Rose"/>
    <x v="0"/>
    <x v="5"/>
    <s v="Gerard Bertrand Cote des Roses Rose 2014"/>
    <s v="Small Crate"/>
    <s v="Wagga Wagga"/>
    <x v="340"/>
    <d v="2013-05-08T00:00:00"/>
    <n v="4"/>
    <n v="0.1"/>
    <n v="260.98"/>
    <n v="41.91"/>
    <n v="1043.92"/>
  </r>
  <r>
    <n v="1414"/>
    <n v="87815"/>
    <s v="Johnny Payne"/>
    <s v="Road Cargo"/>
    <x v="1"/>
    <x v="1"/>
    <s v="Critical"/>
    <s v="Pinot Gris"/>
    <x v="0"/>
    <x v="5"/>
    <s v="The White Knight Sauvignon Blanc 2014"/>
    <s v="Large Crate"/>
    <s v="Victor Harbor"/>
    <x v="679"/>
    <d v="2011-06-10T00:00:00"/>
    <n v="14"/>
    <n v="0.02"/>
    <n v="65.989999999999995"/>
    <n v="3.99"/>
    <n v="923.8599999999999"/>
  </r>
  <r>
    <n v="1415"/>
    <n v="87823"/>
    <s v="Douglas Crawford"/>
    <s v="Express Road Cargo"/>
    <x v="1"/>
    <x v="2"/>
    <s v="Low"/>
    <s v="Chardonnay"/>
    <x v="0"/>
    <x v="5"/>
    <s v="Mercer Canyons Chardonnay 2013"/>
    <s v="Standard Size Crate"/>
    <s v="Busseltol"/>
    <x v="611"/>
    <d v="2010-04-12T00:00:00"/>
    <n v="12"/>
    <n v="0.06"/>
    <n v="40.97"/>
    <n v="1.99"/>
    <n v="491.64"/>
  </r>
  <r>
    <n v="1416"/>
    <n v="87135"/>
    <s v="Adam Richardson"/>
    <s v="Road Cargo"/>
    <x v="1"/>
    <x v="2"/>
    <s v="Not Specified"/>
    <s v="Pinot Gris"/>
    <x v="0"/>
    <x v="5"/>
    <s v="Lincourt Courtney's Chardonnay 2012"/>
    <s v="Large Crate"/>
    <s v="Rockingham"/>
    <x v="210"/>
    <d v="2010-05-21T00:00:00"/>
    <n v="14"/>
    <n v="0.01"/>
    <n v="65.989999999999995"/>
    <n v="8.99"/>
    <n v="923.8599999999999"/>
  </r>
  <r>
    <n v="1417"/>
    <n v="87438"/>
    <s v="Johnny Williams"/>
    <s v="Express Road Cargo"/>
    <x v="1"/>
    <x v="3"/>
    <s v="High"/>
    <s v="Sauvignon Blanc"/>
    <x v="0"/>
    <x v="5"/>
    <s v="Lincourt Courtney's Chardonnay 2012"/>
    <s v="Standard Size Crate"/>
    <s v="Albury"/>
    <x v="28"/>
    <d v="2011-11-20T00:00:00"/>
    <n v="26"/>
    <n v="0.03"/>
    <n v="22.98"/>
    <n v="1.99"/>
    <n v="597.48"/>
  </r>
  <r>
    <n v="1418"/>
    <n v="87438"/>
    <s v="Johnny Williams"/>
    <s v="Express Road Cargo"/>
    <x v="0"/>
    <x v="3"/>
    <s v="High"/>
    <s v="Pinot Noir"/>
    <x v="0"/>
    <x v="5"/>
    <s v="Chateau D'Aqueria Tavel Rose 2013"/>
    <s v="Full Container"/>
    <s v="Grafton"/>
    <x v="28"/>
    <d v="2011-11-20T00:00:00"/>
    <n v="35"/>
    <n v="0.02"/>
    <n v="3.78"/>
    <n v="0.71"/>
    <n v="132.29999999999998"/>
  </r>
  <r>
    <n v="1419"/>
    <n v="87438"/>
    <s v="Johnny Williams"/>
    <s v="Express Road Cargo"/>
    <x v="0"/>
    <x v="3"/>
    <s v="High"/>
    <s v="Zinfandel"/>
    <x v="0"/>
    <x v="5"/>
    <s v="Roederer Estate L'Ermitage 2007"/>
    <s v="Large Crate"/>
    <s v="Blue Mountains"/>
    <x v="28"/>
    <d v="2011-11-18T00:00:00"/>
    <n v="9"/>
    <n v="0.03"/>
    <n v="34.76"/>
    <n v="8.2200000000000006"/>
    <n v="312.83999999999997"/>
  </r>
  <r>
    <n v="1420"/>
    <n v="87438"/>
    <s v="Johnny Williams"/>
    <s v="Express Road Cargo"/>
    <x v="1"/>
    <x v="3"/>
    <s v="High"/>
    <s v="Pinot Gris"/>
    <x v="0"/>
    <x v="5"/>
    <s v="Robert Oatley Sauvignon Blanc 2013"/>
    <s v="Large Crate"/>
    <s v="Tamworth"/>
    <x v="28"/>
    <d v="2011-11-20T00:00:00"/>
    <n v="9"/>
    <n v="0.04"/>
    <n v="65.989999999999995"/>
    <n v="5.63"/>
    <n v="593.91"/>
  </r>
  <r>
    <n v="1421"/>
    <n v="87831"/>
    <s v="Peter Frazier"/>
    <s v="Express Road Cargo"/>
    <x v="0"/>
    <x v="1"/>
    <s v="High"/>
    <s v="Pinot Noir"/>
    <x v="0"/>
    <x v="5"/>
    <s v="Pietradolce Etna Rosato 2014"/>
    <s v="Large Crate"/>
    <s v="Frankston"/>
    <x v="680"/>
    <d v="2010-04-04T00:00:00"/>
    <n v="4"/>
    <n v="0.04"/>
    <n v="90.24"/>
    <n v="0.99"/>
    <n v="360.96"/>
  </r>
  <r>
    <n v="1422"/>
    <n v="87831"/>
    <s v="Peter Frazier"/>
    <s v="Road Cargo"/>
    <x v="0"/>
    <x v="1"/>
    <s v="High"/>
    <s v="Sangiovese"/>
    <x v="0"/>
    <x v="5"/>
    <s v="Miraval Rose 2014"/>
    <s v="Large Crate"/>
    <s v="Wodonga"/>
    <x v="680"/>
    <d v="2010-04-04T00:00:00"/>
    <n v="3"/>
    <n v="0.09"/>
    <n v="47.9"/>
    <n v="5.86"/>
    <n v="143.69999999999999"/>
  </r>
  <r>
    <n v="1423"/>
    <n v="87843"/>
    <s v="Juan Hernandez"/>
    <s v="Express Road Cargo"/>
    <x v="0"/>
    <x v="1"/>
    <s v="Not Specified"/>
    <s v="Zinfandel"/>
    <x v="0"/>
    <x v="5"/>
    <s v="Sutter Home White Zinfandel"/>
    <s v="Large Crate"/>
    <s v="Bendigo"/>
    <x v="681"/>
    <d v="2013-02-06T00:00:00"/>
    <n v="8"/>
    <n v="0.03"/>
    <n v="24.95"/>
    <n v="2.99"/>
    <n v="199.6"/>
  </r>
  <r>
    <n v="1424"/>
    <n v="87843"/>
    <s v="Juan Hernandez"/>
    <s v="Express Road Cargo"/>
    <x v="0"/>
    <x v="1"/>
    <s v="Not Specified"/>
    <s v="Malbec"/>
    <x v="0"/>
    <x v="5"/>
    <s v="Gerard Bertrand Cote des Roses Rose 2014"/>
    <s v="Large Crate"/>
    <s v="Ararat"/>
    <x v="681"/>
    <d v="2013-02-06T00:00:00"/>
    <n v="13"/>
    <n v="0"/>
    <n v="6.48"/>
    <n v="5.86"/>
    <n v="84.240000000000009"/>
  </r>
  <r>
    <n v="1425"/>
    <n v="87846"/>
    <s v="Matthew Moore"/>
    <s v="Express Road Cargo"/>
    <x v="1"/>
    <x v="2"/>
    <s v="Critical"/>
    <s v="Chardonnay"/>
    <x v="0"/>
    <x v="5"/>
    <s v="Cloudy Bay Sauvignon Blanc 2015"/>
    <s v="Large Crate"/>
    <s v="Busseltol"/>
    <x v="116"/>
    <d v="2010-04-18T00:00:00"/>
    <n v="6"/>
    <n v="0.06"/>
    <n v="55.94"/>
    <n v="4"/>
    <n v="335.64"/>
  </r>
  <r>
    <n v="1426"/>
    <n v="87846"/>
    <s v="Matthew Moore"/>
    <s v="Express Road Cargo"/>
    <x v="0"/>
    <x v="2"/>
    <s v="Critical"/>
    <s v="Cabernet Sauvignon"/>
    <x v="0"/>
    <x v="5"/>
    <s v="Marques de Caceres Rioja Rosado 2014"/>
    <s v="Large Crate"/>
    <s v="Mandurah"/>
    <x v="116"/>
    <d v="2010-04-17T00:00:00"/>
    <n v="11"/>
    <n v="7.0000000000000007E-2"/>
    <n v="6.3"/>
    <n v="0.5"/>
    <n v="69.3"/>
  </r>
  <r>
    <n v="1427"/>
    <n v="87857"/>
    <s v="Henry Palmer"/>
    <s v="Air Cargo"/>
    <x v="2"/>
    <x v="2"/>
    <s v="Critical"/>
    <s v="Champagne"/>
    <x v="0"/>
    <x v="5"/>
    <s v="Marques de Caceres Rioja Rosado 2014"/>
    <s v="Extra Large Crate"/>
    <s v="Busseltol"/>
    <x v="29"/>
    <d v="2012-07-19T00:00:00"/>
    <n v="13"/>
    <n v="7.0000000000000007E-2"/>
    <n v="95.95"/>
    <n v="74.349999999999994"/>
    <n v="1247.3500000000001"/>
  </r>
  <r>
    <n v="1428"/>
    <n v="87871"/>
    <s v="Daniel Matthews"/>
    <s v="Road Cargo"/>
    <x v="0"/>
    <x v="0"/>
    <s v="High"/>
    <s v="Merlot"/>
    <x v="0"/>
    <x v="5"/>
    <s v="Dom Perignon 2006"/>
    <s v="Standard Size Crate"/>
    <s v="Palmerston"/>
    <x v="29"/>
    <d v="2012-07-20T00:00:00"/>
    <n v="14"/>
    <n v="0.05"/>
    <n v="12.98"/>
    <n v="3.14"/>
    <n v="181.72"/>
  </r>
  <r>
    <n v="1429"/>
    <n v="87744"/>
    <s v="Judy Mccoy"/>
    <s v="Express Road Cargo"/>
    <x v="1"/>
    <x v="1"/>
    <s v="High"/>
    <s v="Reisling"/>
    <x v="0"/>
    <x v="5"/>
    <s v="St. Supery Sauvignon Blanc 2015"/>
    <s v="Large Crate"/>
    <s v="Devonport"/>
    <x v="30"/>
    <d v="2011-11-26T00:00:00"/>
    <n v="21"/>
    <n v="0"/>
    <n v="30.98"/>
    <n v="6.5"/>
    <n v="650.58000000000004"/>
  </r>
  <r>
    <n v="1430"/>
    <n v="87570"/>
    <s v="John Berry"/>
    <s v="Express Road Cargo"/>
    <x v="0"/>
    <x v="1"/>
    <s v="High"/>
    <s v="Cabernet Sauvignon"/>
    <x v="0"/>
    <x v="5"/>
    <s v="Chateau d'Esclans Whispering Angel Rose 2014"/>
    <s v="Large Crate"/>
    <s v="Victor Harbor"/>
    <x v="682"/>
    <d v="2010-08-19T00:00:00"/>
    <n v="3"/>
    <n v="0.01"/>
    <n v="5.44"/>
    <n v="7.46"/>
    <n v="16.32"/>
  </r>
  <r>
    <n v="1431"/>
    <n v="87570"/>
    <s v="John Berry"/>
    <s v="Air Cargo"/>
    <x v="1"/>
    <x v="1"/>
    <s v="High"/>
    <s v="Reisling"/>
    <x v="0"/>
    <x v="5"/>
    <s v="Angeline Sauvignon Blanc 2014"/>
    <s v="Extra Large Crate"/>
    <s v="Adelaide"/>
    <x v="682"/>
    <d v="2010-08-20T00:00:00"/>
    <n v="18"/>
    <n v="0.02"/>
    <n v="549.99"/>
    <n v="49"/>
    <n v="9899.82"/>
  </r>
  <r>
    <n v="1432"/>
    <n v="87570"/>
    <s v="John Berry"/>
    <s v="Road Cargo"/>
    <x v="0"/>
    <x v="1"/>
    <s v="High"/>
    <s v="Sangiovese"/>
    <x v="0"/>
    <x v="5"/>
    <s v="Lucien Albrecht Cremant d'Alsace Brut Rose"/>
    <s v="Standard Size Crate"/>
    <s v="Port Lincoln"/>
    <x v="682"/>
    <d v="2010-08-19T00:00:00"/>
    <n v="7"/>
    <n v="0.03"/>
    <n v="22.01"/>
    <n v="5.53"/>
    <n v="154.07000000000002"/>
  </r>
  <r>
    <n v="1433"/>
    <n v="87570"/>
    <s v="John Berry"/>
    <s v="Express Road Cargo"/>
    <x v="0"/>
    <x v="1"/>
    <s v="High"/>
    <s v="Sangiovese"/>
    <x v="0"/>
    <x v="5"/>
    <s v="Moet &amp; Chandon Imperial"/>
    <s v="Large Crate"/>
    <s v="Mount Barker"/>
    <x v="682"/>
    <d v="2010-08-20T00:00:00"/>
    <n v="7"/>
    <n v="0.09"/>
    <n v="34.76"/>
    <n v="8.2200000000000006"/>
    <n v="243.32"/>
  </r>
  <r>
    <n v="1434"/>
    <n v="87877"/>
    <s v="Joshua Hart"/>
    <s v="Express Road Cargo"/>
    <x v="0"/>
    <x v="2"/>
    <s v="High"/>
    <s v="Malbec"/>
    <x v="0"/>
    <x v="5"/>
    <s v="Pierre Sparr Cremant d'Alsace Reserve Brut Rose"/>
    <s v="Large Crate"/>
    <s v="Freemantle"/>
    <x v="157"/>
    <d v="2010-10-09T00:00:00"/>
    <n v="21"/>
    <n v="0"/>
    <n v="3.89"/>
    <n v="7.01"/>
    <n v="81.69"/>
  </r>
  <r>
    <n v="1435"/>
    <n v="87877"/>
    <s v="Joshua Hart"/>
    <s v="Air Cargo"/>
    <x v="2"/>
    <x v="2"/>
    <s v="High"/>
    <s v="Grenache Rose"/>
    <x v="0"/>
    <x v="5"/>
    <s v="Belle Glos Oeil de Perdrix Pinot Noir Blanc 2014"/>
    <s v="Extra Large Crate"/>
    <s v="Albany"/>
    <x v="157"/>
    <d v="2010-10-11T00:00:00"/>
    <n v="22"/>
    <n v="0.09"/>
    <n v="120.98"/>
    <n v="30"/>
    <n v="2661.56"/>
  </r>
  <r>
    <n v="1436"/>
    <n v="87877"/>
    <s v="Joshua Hart"/>
    <s v="Express Road Cargo"/>
    <x v="0"/>
    <x v="2"/>
    <s v="High"/>
    <s v="Zinfandel"/>
    <x v="0"/>
    <x v="5"/>
    <s v="Lucien Albrecht Cremant d'Alsace Brut"/>
    <s v="Large Crate"/>
    <s v="Perth"/>
    <x v="157"/>
    <d v="2010-10-10T00:00:00"/>
    <n v="8"/>
    <n v="0.1"/>
    <n v="30.98"/>
    <n v="5.76"/>
    <n v="247.84"/>
  </r>
  <r>
    <n v="1437"/>
    <n v="87884"/>
    <s v="Russell Parker"/>
    <s v="Express Road Cargo"/>
    <x v="0"/>
    <x v="3"/>
    <s v="High"/>
    <s v="Shiraz"/>
    <x v="0"/>
    <x v="5"/>
    <s v="Lucien Albrecht Cremant d'Alsace Brut Rose"/>
    <s v="Standard Size Crate"/>
    <s v="Orange"/>
    <x v="683"/>
    <d v="2010-09-20T00:00:00"/>
    <n v="16"/>
    <n v="0"/>
    <n v="21.98"/>
    <n v="2.87"/>
    <n v="351.68"/>
  </r>
  <r>
    <n v="1438"/>
    <n v="87889"/>
    <s v="Adam Sanders"/>
    <s v="Express Road Cargo"/>
    <x v="1"/>
    <x v="1"/>
    <s v="Medium"/>
    <s v="Pinot Gris"/>
    <x v="0"/>
    <x v="5"/>
    <s v="Villa Maria Private Bin Sauvignon Blanc 2015"/>
    <s v="Large Crate"/>
    <s v="Hobart"/>
    <x v="684"/>
    <d v="2010-04-19T00:00:00"/>
    <n v="4"/>
    <n v="0.1"/>
    <n v="300.97000000000003"/>
    <n v="7.18"/>
    <n v="1203.8800000000001"/>
  </r>
  <r>
    <n v="1439"/>
    <n v="87889"/>
    <s v="Roy Moore"/>
    <s v="Express Road Cargo"/>
    <x v="2"/>
    <x v="1"/>
    <s v="Medium"/>
    <s v="Grenache Rose"/>
    <x v="0"/>
    <x v="5"/>
    <s v="Miraval Rose (1.5 Liter Magnum) 2014"/>
    <s v="Full Container"/>
    <s v="Hobart"/>
    <x v="684"/>
    <d v="2010-04-20T00:00:00"/>
    <n v="10"/>
    <n v="0.06"/>
    <n v="39.89"/>
    <n v="3.04"/>
    <n v="398.9"/>
  </r>
  <r>
    <n v="1440"/>
    <n v="87885"/>
    <s v="Russell Parker"/>
    <s v="Express Road Cargo"/>
    <x v="2"/>
    <x v="3"/>
    <s v="Medium"/>
    <s v="Sangiovese Rose"/>
    <x v="0"/>
    <x v="5"/>
    <s v="Chateau d'Esclans Whispering Angel Rose 2014"/>
    <s v="Standard Size Crate"/>
    <s v="Blue Mountains"/>
    <x v="388"/>
    <d v="2010-12-13T00:00:00"/>
    <n v="17"/>
    <n v="0.05"/>
    <n v="15.68"/>
    <n v="3.73"/>
    <n v="266.56"/>
  </r>
  <r>
    <n v="1441"/>
    <n v="87885"/>
    <s v="Russell Parker"/>
    <s v="Express Road Cargo"/>
    <x v="2"/>
    <x v="3"/>
    <s v="Medium"/>
    <s v="Champagne"/>
    <x v="0"/>
    <x v="5"/>
    <s v="Chateau d'Esclans Garrus Rose 2013"/>
    <s v="Standard Size Crate"/>
    <s v="Albury"/>
    <x v="388"/>
    <d v="2010-12-12T00:00:00"/>
    <n v="18"/>
    <n v="0"/>
    <n v="14.98"/>
    <n v="8.99"/>
    <n v="269.64"/>
  </r>
  <r>
    <n v="1442"/>
    <n v="87885"/>
    <s v="Russell Parker"/>
    <s v="Express Road Cargo"/>
    <x v="0"/>
    <x v="3"/>
    <s v="Medium"/>
    <s v="Pinot Noir"/>
    <x v="0"/>
    <x v="5"/>
    <s v="Langlois Chateau Cremant de Loire Brut"/>
    <s v="Large Crate"/>
    <s v="Campbeltown"/>
    <x v="388"/>
    <d v="2010-12-12T00:00:00"/>
    <n v="1"/>
    <n v="0.02"/>
    <n v="38.76"/>
    <n v="13.26"/>
    <n v="38.76"/>
  </r>
  <r>
    <n v="1443"/>
    <n v="87902"/>
    <s v="Daniel Gonzales"/>
    <s v="Express Road Cargo"/>
    <x v="1"/>
    <x v="0"/>
    <s v="High"/>
    <s v="Chardonnay"/>
    <x v="0"/>
    <x v="5"/>
    <s v="Dog Point Vineyard Sauvignon Blanc 2014"/>
    <s v="Large Crate"/>
    <s v="Darwin"/>
    <x v="583"/>
    <d v="2012-09-09T00:00:00"/>
    <n v="8"/>
    <n v="0.08"/>
    <n v="20.97"/>
    <n v="6.5"/>
    <n v="167.76"/>
  </r>
  <r>
    <n v="1444"/>
    <n v="87902"/>
    <s v="Daniel Gonzales"/>
    <s v="Air Cargo"/>
    <x v="0"/>
    <x v="0"/>
    <s v="High"/>
    <s v="Sangiovese"/>
    <x v="0"/>
    <x v="5"/>
    <s v="Bertani Bertarose 2014"/>
    <s v="Extra Large Crate"/>
    <s v="Palmerston"/>
    <x v="583"/>
    <d v="2012-09-09T00:00:00"/>
    <n v="10"/>
    <n v="0"/>
    <n v="225.02"/>
    <n v="28.66"/>
    <n v="2250.2000000000003"/>
  </r>
  <r>
    <n v="1445"/>
    <n v="86919"/>
    <s v="Adam Boyd"/>
    <s v="Road Cargo"/>
    <x v="2"/>
    <x v="1"/>
    <s v="Critical"/>
    <s v="Sangiovese Rose"/>
    <x v="0"/>
    <x v="5"/>
    <s v="Locations by Dave Phinney F Rose&quot;"/>
    <s v="Loose Wrap"/>
    <s v="Hobart"/>
    <x v="685"/>
    <d v="2013-03-11T00:00:00"/>
    <n v="9"/>
    <n v="0.06"/>
    <n v="43.31"/>
    <n v="15.9"/>
    <n v="389.79"/>
  </r>
  <r>
    <n v="1446"/>
    <n v="86919"/>
    <s v="Adam Boyd"/>
    <s v="Express Road Cargo"/>
    <x v="1"/>
    <x v="1"/>
    <s v="Critical"/>
    <s v="Chardonnay"/>
    <x v="0"/>
    <x v="5"/>
    <s v="Dog Point Vineyard Sauvignon Blanc 2014"/>
    <s v="Large Crate"/>
    <s v="Hobart"/>
    <x v="685"/>
    <d v="2013-03-11T00:00:00"/>
    <n v="2"/>
    <n v="0.04"/>
    <n v="125.99"/>
    <n v="8.99"/>
    <n v="251.98"/>
  </r>
  <r>
    <n v="1447"/>
    <n v="87890"/>
    <s v="Roy Moore"/>
    <s v="Express Road Cargo"/>
    <x v="0"/>
    <x v="1"/>
    <s v="Critical"/>
    <s v="Pinot Noir"/>
    <x v="0"/>
    <x v="5"/>
    <s v="Miraval Rose (1.5 Liter Magnum) 2014"/>
    <s v="Large Crate"/>
    <s v="Devonport"/>
    <x v="216"/>
    <d v="2011-01-15T00:00:00"/>
    <n v="3"/>
    <n v="0.02"/>
    <n v="6.48"/>
    <n v="8.19"/>
    <n v="19.440000000000001"/>
  </r>
  <r>
    <n v="1448"/>
    <n v="87890"/>
    <s v="Raymond Armstrong"/>
    <s v="Express Road Cargo"/>
    <x v="1"/>
    <x v="1"/>
    <s v="Critical"/>
    <s v="Pinot Gris"/>
    <x v="0"/>
    <x v="5"/>
    <s v="Angeline Sauvignon Blanc 2014"/>
    <s v="Large Crate"/>
    <s v="Launceston"/>
    <x v="216"/>
    <d v="2011-01-16T00:00:00"/>
    <n v="11"/>
    <n v="0.06"/>
    <n v="115.99"/>
    <n v="4.2300000000000004"/>
    <n v="1275.8899999999999"/>
  </r>
  <r>
    <n v="1449"/>
    <n v="87905"/>
    <s v="Joyce Gonzalez"/>
    <s v="Road Cargo"/>
    <x v="0"/>
    <x v="2"/>
    <s v="High"/>
    <s v="Sangiovese"/>
    <x v="0"/>
    <x v="5"/>
    <s v="Louis Roederer Cristal Brut 2006"/>
    <s v="Large Crate"/>
    <s v="Albany"/>
    <x v="640"/>
    <d v="2010-05-07T00:00:00"/>
    <n v="9"/>
    <n v="0.05"/>
    <n v="178.47"/>
    <n v="19.989999999999998"/>
    <n v="1606.23"/>
  </r>
  <r>
    <n v="1450"/>
    <n v="87912"/>
    <s v="Jennifer Ford"/>
    <s v="Air Cargo"/>
    <x v="2"/>
    <x v="3"/>
    <s v="High"/>
    <s v="Grenache Rose"/>
    <x v="0"/>
    <x v="5"/>
    <s v="Domaine Lafond Roc-Epine Tavel Rose 2014"/>
    <s v="Extra Large Crate"/>
    <s v="Paramatta"/>
    <x v="608"/>
    <d v="2012-08-23T00:00:00"/>
    <n v="11"/>
    <n v="0.03"/>
    <n v="160.97999999999999"/>
    <n v="30"/>
    <n v="1770.78"/>
  </r>
  <r>
    <n v="1451"/>
    <n v="87912"/>
    <s v="Jennifer Ford"/>
    <s v="Express Road Cargo"/>
    <x v="1"/>
    <x v="3"/>
    <s v="High"/>
    <s v="Chardonnay"/>
    <x v="0"/>
    <x v="5"/>
    <s v="The White Knight Sauvignon Blanc 2014"/>
    <s v="Standard Size Crate"/>
    <s v="Lithgow"/>
    <x v="608"/>
    <d v="2012-08-22T00:00:00"/>
    <n v="4"/>
    <n v="7.0000000000000007E-2"/>
    <n v="40.98"/>
    <n v="1.99"/>
    <n v="163.92"/>
  </r>
  <r>
    <n v="1452"/>
    <n v="87560"/>
    <s v="Clarence Grant"/>
    <s v="Express Road Cargo"/>
    <x v="0"/>
    <x v="1"/>
    <s v="Low"/>
    <s v="Merlot"/>
    <x v="0"/>
    <x v="5"/>
    <s v="Marques de Caceres Rioja Rosado 2014"/>
    <s v="Large Crate"/>
    <s v="Canberra"/>
    <x v="686"/>
    <d v="2012-01-24T00:00:00"/>
    <n v="10"/>
    <n v="0.1"/>
    <n v="64.98"/>
    <n v="6.88"/>
    <n v="649.80000000000007"/>
  </r>
  <r>
    <n v="1453"/>
    <n v="87929"/>
    <s v="Terry Hudson"/>
    <s v="Express Road Cargo"/>
    <x v="0"/>
    <x v="3"/>
    <s v="Not Specified"/>
    <s v="Cabernet Sauvignon"/>
    <x v="0"/>
    <x v="5"/>
    <s v="Chateau D'Aqueria Tavel Rose 2013"/>
    <s v="Large Crate"/>
    <s v="Grafton"/>
    <x v="687"/>
    <d v="2013-09-18T00:00:00"/>
    <n v="15"/>
    <n v="0.06"/>
    <n v="6.48"/>
    <n v="8.4"/>
    <n v="97.2"/>
  </r>
  <r>
    <n v="1454"/>
    <n v="87929"/>
    <s v="Terry Hudson"/>
    <s v="Express Road Cargo"/>
    <x v="0"/>
    <x v="3"/>
    <s v="Not Specified"/>
    <s v="Merlot"/>
    <x v="0"/>
    <x v="5"/>
    <s v="Jean-Baptiste Adam Les Natures Cremant d'Alsace Brut"/>
    <s v="Large Crate"/>
    <s v="Dubbo"/>
    <x v="687"/>
    <d v="2013-09-20T00:00:00"/>
    <n v="24"/>
    <n v="0.06"/>
    <n v="15.42"/>
    <n v="5.41"/>
    <n v="370.08"/>
  </r>
  <r>
    <n v="1455"/>
    <n v="85855"/>
    <s v="Marilyn Nguyen"/>
    <s v="Air Cargo"/>
    <x v="1"/>
    <x v="3"/>
    <s v="Low"/>
    <s v="Sauvignon Blanc"/>
    <x v="0"/>
    <x v="5"/>
    <s v="The White Knight Sauvignon Blanc 2014"/>
    <s v="Extra Large Crate"/>
    <s v="Queanbeyan"/>
    <x v="246"/>
    <d v="2013-03-13T00:00:00"/>
    <n v="2"/>
    <n v="0.08"/>
    <n v="2550.14"/>
    <n v="29.7"/>
    <n v="5100.28"/>
  </r>
  <r>
    <n v="1456"/>
    <n v="85855"/>
    <s v="Marilyn Nguyen"/>
    <s v="Road Cargo"/>
    <x v="0"/>
    <x v="3"/>
    <s v="Low"/>
    <s v="Zinfandel"/>
    <x v="0"/>
    <x v="5"/>
    <s v="Simonnet-Febvre Cremant de Bourgogne Blanc"/>
    <s v="Large Crate"/>
    <s v="Cessnock"/>
    <x v="246"/>
    <d v="2013-03-18T00:00:00"/>
    <n v="2"/>
    <n v="0.05"/>
    <n v="55.98"/>
    <n v="4.8600000000000003"/>
    <n v="111.96"/>
  </r>
  <r>
    <n v="1457"/>
    <n v="86680"/>
    <s v="Philip Fox"/>
    <s v="Express Road Cargo"/>
    <x v="0"/>
    <x v="2"/>
    <s v="Medium"/>
    <s v="Sangiovese"/>
    <x v="0"/>
    <x v="5"/>
    <s v="Chateau d'Esclans Whispering Angel Rose 2014"/>
    <s v="Large Crate"/>
    <s v="Albany"/>
    <x v="630"/>
    <d v="2011-03-03T00:00:00"/>
    <n v="1"/>
    <n v="0.09"/>
    <n v="18.97"/>
    <n v="9.5399999999999991"/>
    <n v="18.97"/>
  </r>
  <r>
    <n v="1458"/>
    <n v="87933"/>
    <s v="Ralph Dunn"/>
    <s v="Express Road Cargo"/>
    <x v="0"/>
    <x v="0"/>
    <s v="Low"/>
    <s v="Malbec"/>
    <x v="0"/>
    <x v="5"/>
    <s v="Sutter Home White Zinfandel"/>
    <s v="Full Container"/>
    <s v="Bundaberg"/>
    <x v="224"/>
    <d v="2010-04-03T00:00:00"/>
    <n v="10"/>
    <n v="7.0000000000000007E-2"/>
    <n v="5.98"/>
    <n v="0.96"/>
    <n v="59.800000000000004"/>
  </r>
  <r>
    <n v="1459"/>
    <n v="87933"/>
    <s v="Jose Rivera"/>
    <s v="Express Road Cargo"/>
    <x v="1"/>
    <x v="0"/>
    <s v="Low"/>
    <s v="Pinot Gris"/>
    <x v="0"/>
    <x v="5"/>
    <s v="Chardonnais Napa Valley Chardonnay 2013"/>
    <s v="Large Crate"/>
    <s v="Townsville"/>
    <x v="224"/>
    <d v="2010-04-04T00:00:00"/>
    <n v="6"/>
    <n v="0.01"/>
    <n v="39.979999999999997"/>
    <n v="4"/>
    <n v="239.88"/>
  </r>
  <r>
    <n v="1460"/>
    <n v="87508"/>
    <s v="Sean Wagner"/>
    <s v="Express Road Cargo"/>
    <x v="0"/>
    <x v="0"/>
    <s v="Critical"/>
    <s v="Shiraz"/>
    <x v="0"/>
    <x v="5"/>
    <s v="Chateau Gaudrelle Cremant d'Loire Brut"/>
    <s v="Large Crate"/>
    <s v="Logan City"/>
    <x v="31"/>
    <d v="2012-04-27T00:00:00"/>
    <n v="2"/>
    <n v="0.05"/>
    <n v="6.48"/>
    <n v="6.81"/>
    <n v="12.96"/>
  </r>
  <r>
    <n v="1461"/>
    <n v="87942"/>
    <s v="Stephen Lewis"/>
    <s v="Air Cargo"/>
    <x v="2"/>
    <x v="2"/>
    <s v="Not Specified"/>
    <s v="Sangiovese Rose"/>
    <x v="0"/>
    <x v="5"/>
    <s v="Orin Swift Cellars Fragile Rose 2014"/>
    <s v="Extra Large Crate"/>
    <s v="Bunbury"/>
    <x v="688"/>
    <d v="2011-12-11T00:00:00"/>
    <n v="14"/>
    <n v="0.09"/>
    <n v="500.98"/>
    <n v="26"/>
    <n v="7013.72"/>
  </r>
  <r>
    <n v="1462"/>
    <n v="87948"/>
    <s v="Joan Lopez"/>
    <s v="Express Road Cargo"/>
    <x v="1"/>
    <x v="2"/>
    <s v="Critical"/>
    <s v="Reisling"/>
    <x v="0"/>
    <x v="5"/>
    <s v="The White Knight Sauvignon Blanc 2014"/>
    <s v="Large Crate"/>
    <s v="Geraldton"/>
    <x v="32"/>
    <d v="2012-05-03T00:00:00"/>
    <n v="13"/>
    <n v="0.01"/>
    <n v="205.99"/>
    <n v="19.989999999999998"/>
    <n v="2677.87"/>
  </r>
  <r>
    <n v="1463"/>
    <n v="87948"/>
    <s v="Brandon Cox"/>
    <s v="Express Road Cargo"/>
    <x v="0"/>
    <x v="2"/>
    <s v="Critical"/>
    <s v="Malbec"/>
    <x v="0"/>
    <x v="5"/>
    <s v="Pierre Sparr Cremant d'Alsace Reserve Brut Rose"/>
    <s v="Large Crate"/>
    <s v="Mandurah"/>
    <x v="32"/>
    <d v="2012-05-04T00:00:00"/>
    <n v="14"/>
    <n v="0.09"/>
    <n v="162.93"/>
    <n v="19.989999999999998"/>
    <n v="2281.02"/>
  </r>
  <r>
    <n v="1464"/>
    <n v="87948"/>
    <s v="Eugene Reyes"/>
    <s v="Express Road Cargo"/>
    <x v="1"/>
    <x v="1"/>
    <s v="Critical"/>
    <s v="Sauvignon Blanc"/>
    <x v="0"/>
    <x v="5"/>
    <s v="Chardonnais Napa Valley Chardonnay 2013"/>
    <s v="Large Crate"/>
    <s v="Canberra"/>
    <x v="32"/>
    <d v="2012-05-03T00:00:00"/>
    <n v="11"/>
    <n v="7.0000000000000007E-2"/>
    <n v="200.99"/>
    <n v="4.2"/>
    <n v="2210.8900000000003"/>
  </r>
  <r>
    <n v="1465"/>
    <n v="87960"/>
    <s v="Melissa Wright"/>
    <s v="Express Road Cargo"/>
    <x v="0"/>
    <x v="2"/>
    <s v="Medium"/>
    <s v="Merlot"/>
    <x v="0"/>
    <x v="5"/>
    <s v="Miraval Rose 2014"/>
    <s v="Large Crate"/>
    <s v="Albany"/>
    <x v="33"/>
    <d v="2012-11-08T00:00:00"/>
    <n v="35"/>
    <n v="0.01"/>
    <n v="162.93"/>
    <n v="19.989999999999998"/>
    <n v="5702.55"/>
  </r>
  <r>
    <n v="1466"/>
    <n v="87966"/>
    <s v="Jeffrey Rogers"/>
    <s v="Express Road Cargo"/>
    <x v="0"/>
    <x v="0"/>
    <s v="Critical"/>
    <s v="Zinfandel"/>
    <x v="0"/>
    <x v="5"/>
    <s v="JCB N¬∞21 Brut Cremant de Bourgogne"/>
    <s v="Large Crate"/>
    <s v="Darwin"/>
    <x v="689"/>
    <d v="2011-05-06T00:00:00"/>
    <n v="15"/>
    <n v="0"/>
    <n v="2.78"/>
    <n v="1.49"/>
    <n v="41.699999999999996"/>
  </r>
  <r>
    <n v="1467"/>
    <n v="86470"/>
    <s v="Christopher Porter"/>
    <s v="Express Road Cargo"/>
    <x v="0"/>
    <x v="1"/>
    <s v="Not Specified"/>
    <s v="Merlot"/>
    <x v="0"/>
    <x v="5"/>
    <s v="Marques de Caceres Rioja Rosado 2014"/>
    <s v="Large Crate"/>
    <s v="Devonport"/>
    <x v="402"/>
    <d v="2013-10-31T00:00:00"/>
    <n v="7"/>
    <n v="0.02"/>
    <n v="304.99"/>
    <n v="19.989999999999998"/>
    <n v="2134.9300000000003"/>
  </r>
  <r>
    <n v="1468"/>
    <n v="87973"/>
    <s v="Kevin Reyes"/>
    <s v="Road Cargo"/>
    <x v="0"/>
    <x v="3"/>
    <s v="Medium"/>
    <s v="Shiraz"/>
    <x v="0"/>
    <x v="5"/>
    <s v="Pierre Sparr Cremant d'Alsace Reserve Brut Rose"/>
    <s v="Large Crate"/>
    <s v="Bathurst"/>
    <x v="77"/>
    <d v="2011-04-12T00:00:00"/>
    <n v="3"/>
    <n v="0.01"/>
    <n v="6.48"/>
    <n v="6.6"/>
    <n v="19.440000000000001"/>
  </r>
  <r>
    <n v="1469"/>
    <n v="87980"/>
    <s v="Norma Medina"/>
    <s v="Express Road Cargo"/>
    <x v="0"/>
    <x v="2"/>
    <s v="Medium"/>
    <s v="Pinot Noir"/>
    <x v="0"/>
    <x v="5"/>
    <s v="Veuve Clicquot Brut Yellow Label"/>
    <s v="Full Container"/>
    <s v="Perth"/>
    <x v="34"/>
    <d v="2010-11-21T00:00:00"/>
    <n v="22"/>
    <n v="0.1"/>
    <n v="4.26"/>
    <n v="1.2"/>
    <n v="93.72"/>
  </r>
  <r>
    <n v="1470"/>
    <n v="87331"/>
    <s v="Brandon Howard"/>
    <s v="Express Road Cargo"/>
    <x v="0"/>
    <x v="0"/>
    <s v="High"/>
    <s v="Sangiovese"/>
    <x v="0"/>
    <x v="5"/>
    <s v="Sutter Home Pink Moscato"/>
    <s v="Large Crate"/>
    <s v="Bundaberg"/>
    <x v="504"/>
    <d v="2012-12-01T00:00:00"/>
    <n v="20"/>
    <n v="0.03"/>
    <n v="420.98"/>
    <n v="19.989999999999998"/>
    <n v="8419.6"/>
  </r>
  <r>
    <n v="1471"/>
    <n v="87993"/>
    <s v="Gregory Nguyen"/>
    <s v="Express Road Cargo"/>
    <x v="0"/>
    <x v="1"/>
    <s v="Medium"/>
    <s v="Pinot Noir"/>
    <x v="0"/>
    <x v="5"/>
    <s v="Bollinger Brut Special Cuvee"/>
    <s v="Large Crate"/>
    <s v="Devonport"/>
    <x v="690"/>
    <d v="2010-01-08T00:00:00"/>
    <n v="1"/>
    <n v="0.05"/>
    <n v="1.98"/>
    <n v="4.7699999999999996"/>
    <n v="1.98"/>
  </r>
  <r>
    <n v="1472"/>
    <n v="87993"/>
    <s v="Gregory Nguyen"/>
    <s v="Road Cargo"/>
    <x v="1"/>
    <x v="1"/>
    <s v="Medium"/>
    <s v="Sauvignon Blanc"/>
    <x v="0"/>
    <x v="5"/>
    <s v="Lucky Chardonnay 2012"/>
    <s v="Mini Crate"/>
    <s v="Burnie"/>
    <x v="690"/>
    <d v="2010-01-08T00:00:00"/>
    <n v="1"/>
    <n v="7.0000000000000007E-2"/>
    <n v="699.99"/>
    <n v="24.49"/>
    <n v="699.99"/>
  </r>
  <r>
    <n v="1473"/>
    <n v="87993"/>
    <s v="Gregory Nguyen"/>
    <s v="Express Road Cargo"/>
    <x v="1"/>
    <x v="1"/>
    <s v="Medium"/>
    <s v="Pinot Gris"/>
    <x v="0"/>
    <x v="5"/>
    <s v="Mercer Canyons Chardonnay 2013"/>
    <s v="Mini Crate"/>
    <s v="Launceston"/>
    <x v="690"/>
    <d v="2010-01-08T00:00:00"/>
    <n v="2"/>
    <n v="7.0000000000000007E-2"/>
    <n v="6783.02"/>
    <n v="24.49"/>
    <n v="13566.04"/>
  </r>
  <r>
    <n v="1474"/>
    <n v="86120"/>
    <s v="Todd Simmons"/>
    <s v="Express Road Cargo"/>
    <x v="0"/>
    <x v="2"/>
    <s v="High"/>
    <s v="Sangiovese"/>
    <x v="0"/>
    <x v="3"/>
    <s v="Miraval Rose 2014"/>
    <s v="Full Container"/>
    <s v="Freemantle"/>
    <x v="691"/>
    <d v="2011-02-12T00:00:00"/>
    <n v="3"/>
    <n v="0.05"/>
    <n v="2.88"/>
    <n v="0.7"/>
    <n v="8.64"/>
  </r>
  <r>
    <n v="1475"/>
    <n v="86120"/>
    <s v="Russell Watson"/>
    <s v="Air Cargo"/>
    <x v="2"/>
    <x v="2"/>
    <s v="High"/>
    <s v="Grenache Rose"/>
    <x v="0"/>
    <x v="3"/>
    <s v="Miraval Rose (1.5 Liter Magnum) 2014"/>
    <s v="Extra Large Crate"/>
    <s v="Busseltol"/>
    <x v="691"/>
    <d v="2011-02-13T00:00:00"/>
    <n v="1"/>
    <n v="0.1"/>
    <n v="291.73"/>
    <n v="48.8"/>
    <n v="291.73"/>
  </r>
  <r>
    <n v="1476"/>
    <n v="88002"/>
    <s v="Victor Holmes"/>
    <s v="Express Road Cargo"/>
    <x v="0"/>
    <x v="1"/>
    <s v="Medium"/>
    <s v="Cabernet Sauvignon"/>
    <x v="0"/>
    <x v="3"/>
    <s v="Francis Ford Coppola Sofia Rose 2014"/>
    <s v="Large Crate"/>
    <s v="Burnie"/>
    <x v="692"/>
    <d v="2011-09-17T00:00:00"/>
    <n v="23"/>
    <n v="0.01"/>
    <n v="6.48"/>
    <n v="8.8800000000000008"/>
    <n v="149.04000000000002"/>
  </r>
  <r>
    <n v="1477"/>
    <n v="88002"/>
    <s v="Victor Holmes"/>
    <s v="Road Cargo"/>
    <x v="0"/>
    <x v="1"/>
    <s v="Medium"/>
    <s v="Sangiovese"/>
    <x v="0"/>
    <x v="3"/>
    <s v="Belle Glos Oeil de Perdrix Pinot Noir Blanc 2014"/>
    <s v="Standard Size Crate"/>
    <s v="Devonport"/>
    <x v="692"/>
    <d v="2011-09-15T00:00:00"/>
    <n v="11"/>
    <n v="0.06"/>
    <n v="15.94"/>
    <n v="5.45"/>
    <n v="175.34"/>
  </r>
  <r>
    <n v="1478"/>
    <n v="87784"/>
    <s v="Larry Smith"/>
    <s v="Express Road Cargo"/>
    <x v="0"/>
    <x v="3"/>
    <s v="Critical"/>
    <s v="Cabernet Sauvignon"/>
    <x v="0"/>
    <x v="3"/>
    <s v="Chateau d'Esclans Whispering Angel Rose 2014"/>
    <s v="Full Container"/>
    <s v="Cessnock"/>
    <x v="522"/>
    <d v="2011-08-05T00:00:00"/>
    <n v="16"/>
    <n v="0.09"/>
    <n v="1.82"/>
    <n v="1"/>
    <n v="29.12"/>
  </r>
  <r>
    <n v="1479"/>
    <n v="87152"/>
    <s v="Clarence Banks"/>
    <s v="Express Road Cargo"/>
    <x v="2"/>
    <x v="1"/>
    <s v="Low"/>
    <s v="Champagne"/>
    <x v="0"/>
    <x v="3"/>
    <s v="Pietradolce Etna Rosato 2014"/>
    <s v="Standard Size Crate"/>
    <s v="Hamilton"/>
    <x v="258"/>
    <d v="2011-07-30T00:00:00"/>
    <n v="14"/>
    <n v="0.1"/>
    <n v="22.23"/>
    <n v="8.99"/>
    <n v="311.22000000000003"/>
  </r>
  <r>
    <n v="1480"/>
    <n v="87152"/>
    <s v="Clarence Banks"/>
    <s v="Express Road Cargo"/>
    <x v="1"/>
    <x v="1"/>
    <s v="Low"/>
    <s v="Reisling"/>
    <x v="0"/>
    <x v="3"/>
    <s v="Chardonnais Napa Valley Chardonnay 2013"/>
    <s v="Large Crate"/>
    <s v="Frankston"/>
    <x v="258"/>
    <d v="2011-07-30T00:00:00"/>
    <n v="11"/>
    <n v="0.01"/>
    <n v="205.99"/>
    <n v="8.99"/>
    <n v="2265.8900000000003"/>
  </r>
  <r>
    <n v="1481"/>
    <n v="88004"/>
    <s v="Peter Fuller"/>
    <s v="Air Cargo"/>
    <x v="1"/>
    <x v="0"/>
    <s v="High"/>
    <s v="Reisling"/>
    <x v="0"/>
    <x v="3"/>
    <s v="Mercer Canyons Chardonnay 2013"/>
    <s v="Extra Large Crate"/>
    <s v="Darwin"/>
    <x v="596"/>
    <d v="2010-12-18T00:00:00"/>
    <n v="6"/>
    <n v="0.04"/>
    <n v="119.99"/>
    <n v="14"/>
    <n v="719.93999999999994"/>
  </r>
  <r>
    <n v="1482"/>
    <n v="88015"/>
    <s v="Henry Ray"/>
    <s v="Express Road Cargo"/>
    <x v="0"/>
    <x v="0"/>
    <s v="Not Specified"/>
    <s v="Zinfandel"/>
    <x v="0"/>
    <x v="3"/>
    <s v="Chateau d'Esclans Whispering Angel Rose 2014"/>
    <s v="Standard Size Crate"/>
    <s v="Darwin"/>
    <x v="693"/>
    <d v="2010-08-11T00:00:00"/>
    <n v="4"/>
    <n v="0.1"/>
    <n v="30.98"/>
    <n v="8.99"/>
    <n v="123.92"/>
  </r>
  <r>
    <n v="1483"/>
    <n v="88023"/>
    <s v="Patricia Bishop"/>
    <s v="Road Cargo"/>
    <x v="1"/>
    <x v="0"/>
    <s v="High"/>
    <s v="Sauvignon Blanc"/>
    <x v="0"/>
    <x v="3"/>
    <s v="Lucky Chardonnay 2012"/>
    <s v="Large Crate"/>
    <s v="Gladstone"/>
    <x v="36"/>
    <d v="2010-02-08T00:00:00"/>
    <n v="1"/>
    <n v="7.0000000000000007E-2"/>
    <n v="179.99"/>
    <n v="19.989999999999998"/>
    <n v="179.99"/>
  </r>
  <r>
    <n v="1484"/>
    <n v="88033"/>
    <s v="Raymond Carter"/>
    <s v="Express Road Cargo"/>
    <x v="1"/>
    <x v="0"/>
    <s v="Critical"/>
    <s v="Chardonnay"/>
    <x v="0"/>
    <x v="3"/>
    <s v="Chardonnais Napa Valley Chardonnay 2013"/>
    <s v="Standard Size Crate"/>
    <s v="Gold Coast"/>
    <x v="694"/>
    <d v="2012-11-11T00:00:00"/>
    <n v="26"/>
    <n v="0.08"/>
    <n v="18.89"/>
    <n v="3.17"/>
    <n v="491.14"/>
  </r>
  <r>
    <n v="1485"/>
    <n v="87998"/>
    <s v="Gregory Nguyen"/>
    <s v="Express Road Cargo"/>
    <x v="2"/>
    <x v="1"/>
    <s v="Low"/>
    <s v="Sangiovese Rose"/>
    <x v="0"/>
    <x v="3"/>
    <s v="Sutter Home Pink Moscato"/>
    <s v="Full Container"/>
    <s v="Hobart"/>
    <x v="695"/>
    <d v="2013-02-03T00:00:00"/>
    <n v="4"/>
    <n v="0.04"/>
    <n v="5.28"/>
    <n v="3.96"/>
    <n v="21.12"/>
  </r>
  <r>
    <n v="1486"/>
    <n v="88042"/>
    <s v="Willie Perry"/>
    <s v="Express Road Cargo"/>
    <x v="0"/>
    <x v="0"/>
    <s v="Medium"/>
    <s v="Zinfandel"/>
    <x v="0"/>
    <x v="3"/>
    <s v="Simonnet-Febvre Cremant de Bourgogne Blanc"/>
    <s v="Large Crate"/>
    <s v="Darwin"/>
    <x v="49"/>
    <d v="2011-12-21T00:00:00"/>
    <n v="3"/>
    <n v="0.04"/>
    <n v="4.42"/>
    <n v="4.99"/>
    <n v="13.26"/>
  </r>
  <r>
    <n v="1487"/>
    <n v="88057"/>
    <s v="Julia Cook"/>
    <s v="Express Road Cargo"/>
    <x v="1"/>
    <x v="3"/>
    <s v="High"/>
    <s v="Sauvignon Blanc"/>
    <x v="0"/>
    <x v="3"/>
    <s v="Dog Point Vineyard Sauvignon Blanc 2014"/>
    <s v="Standard Size Crate"/>
    <s v="Lithgow"/>
    <x v="604"/>
    <d v="2013-06-04T00:00:00"/>
    <n v="12"/>
    <n v="0.05"/>
    <n v="20.99"/>
    <n v="3.3"/>
    <n v="251.88"/>
  </r>
  <r>
    <n v="1488"/>
    <n v="88061"/>
    <s v="Larry Hall"/>
    <s v="Express Road Cargo"/>
    <x v="0"/>
    <x v="2"/>
    <s v="Low"/>
    <s v="Malbec"/>
    <x v="0"/>
    <x v="3"/>
    <s v="Chateau Gaudrelle Cremant d'Loire Brut"/>
    <s v="Large Crate"/>
    <s v="Busseltol"/>
    <x v="696"/>
    <d v="2010-07-16T00:00:00"/>
    <n v="7"/>
    <n v="7.0000000000000007E-2"/>
    <n v="165.2"/>
    <n v="19.989999999999998"/>
    <n v="1156.3999999999999"/>
  </r>
  <r>
    <n v="1489"/>
    <n v="88074"/>
    <s v="Gregory Shaw"/>
    <s v="Express Road Cargo"/>
    <x v="1"/>
    <x v="3"/>
    <s v="Low"/>
    <s v="Chardonnay"/>
    <x v="0"/>
    <x v="3"/>
    <s v="Cloudy Bay Sauvignon Blanc 2015"/>
    <s v="Large Crate"/>
    <s v="Bathurst"/>
    <x v="85"/>
    <d v="2013-12-27T00:00:00"/>
    <n v="5"/>
    <n v="0.05"/>
    <n v="53.98"/>
    <n v="5.5"/>
    <n v="269.89999999999998"/>
  </r>
  <r>
    <n v="1490"/>
    <n v="88081"/>
    <s v="Antonio Stevens"/>
    <s v="Express Road Cargo"/>
    <x v="2"/>
    <x v="1"/>
    <s v="Low"/>
    <s v="Sangiovese Rose"/>
    <x v="0"/>
    <x v="3"/>
    <s v="Miraval Rose (1.5 Liter Magnum) 2014"/>
    <s v="Standard Size Crate"/>
    <s v="Devonport"/>
    <x v="697"/>
    <d v="2013-04-10T00:00:00"/>
    <n v="2"/>
    <n v="0.01"/>
    <n v="15.68"/>
    <n v="3.73"/>
    <n v="31.36"/>
  </r>
  <r>
    <n v="1491"/>
    <n v="88081"/>
    <s v="Antonio Stevens"/>
    <s v="Road Cargo"/>
    <x v="2"/>
    <x v="1"/>
    <s v="Low"/>
    <s v="Cremant"/>
    <x v="0"/>
    <x v="3"/>
    <s v="Gerard Bertrand Cote des Roses Rose 2014"/>
    <s v="Mini Crate"/>
    <s v="Devonport"/>
    <x v="697"/>
    <d v="2013-04-14T00:00:00"/>
    <n v="11"/>
    <n v="0.04"/>
    <n v="71.37"/>
    <n v="69"/>
    <n v="785.07"/>
  </r>
  <r>
    <n v="1492"/>
    <n v="88090"/>
    <s v="Norma Lee"/>
    <s v="Express Road Cargo"/>
    <x v="0"/>
    <x v="2"/>
    <s v="Critical"/>
    <s v="Cabernet Sauvignon"/>
    <x v="0"/>
    <x v="3"/>
    <s v="Roederer Estate Brut"/>
    <s v="Large Crate"/>
    <s v="Bunbury"/>
    <x v="698"/>
    <d v="2013-10-10T00:00:00"/>
    <n v="3"/>
    <n v="0.06"/>
    <n v="7.84"/>
    <n v="4.71"/>
    <n v="23.52"/>
  </r>
  <r>
    <n v="1493"/>
    <n v="88097"/>
    <s v="Jeremy Romero"/>
    <s v="Road Cargo"/>
    <x v="0"/>
    <x v="3"/>
    <s v="Low"/>
    <s v="Sangiovese"/>
    <x v="0"/>
    <x v="3"/>
    <s v="Schramsberg Cremant Demi-Sec 2011"/>
    <s v="Full Container"/>
    <s v="Queanbeyan"/>
    <x v="593"/>
    <d v="2012-11-16T00:00:00"/>
    <n v="26"/>
    <n v="0.1"/>
    <n v="4.71"/>
    <n v="0.7"/>
    <n v="122.46"/>
  </r>
  <r>
    <n v="1494"/>
    <n v="88109"/>
    <s v="Nicholas Barnes"/>
    <s v="Express Road Cargo"/>
    <x v="0"/>
    <x v="3"/>
    <s v="Low"/>
    <s v="Pinot Noir"/>
    <x v="0"/>
    <x v="3"/>
    <s v="La Playa Estate Cabernet Sauvignon Rose 2015"/>
    <s v="Large Crate"/>
    <s v="Dubbo"/>
    <x v="37"/>
    <d v="2012-03-20T00:00:00"/>
    <n v="1"/>
    <n v="0.03"/>
    <n v="3.8"/>
    <n v="1.49"/>
    <n v="3.8"/>
  </r>
  <r>
    <n v="1495"/>
    <n v="87252"/>
    <s v="Philip Fields"/>
    <s v="Air Cargo"/>
    <x v="1"/>
    <x v="0"/>
    <s v="Critical"/>
    <s v="Chardonnay"/>
    <x v="0"/>
    <x v="3"/>
    <s v="Angeline Sauvignon Blanc 2014"/>
    <s v="Extra Large Crate"/>
    <s v="Townsville"/>
    <x v="38"/>
    <d v="2012-12-31T00:00:00"/>
    <n v="23"/>
    <n v="7.0000000000000007E-2"/>
    <n v="264.98"/>
    <n v="17.86"/>
    <n v="6094.5400000000009"/>
  </r>
  <r>
    <n v="1496"/>
    <n v="87252"/>
    <s v="Philip Fields"/>
    <s v="Road Cargo"/>
    <x v="0"/>
    <x v="0"/>
    <s v="Critical"/>
    <s v="Pinot Noir"/>
    <x v="0"/>
    <x v="3"/>
    <s v="Louis Roederer Cristal Brut 2006"/>
    <s v="Full Container"/>
    <s v="Mount Isa"/>
    <x v="38"/>
    <d v="2013-01-01T00:00:00"/>
    <n v="9"/>
    <n v="0.06"/>
    <n v="8.34"/>
    <n v="1.43"/>
    <n v="75.06"/>
  </r>
  <r>
    <n v="1497"/>
    <n v="88125"/>
    <s v="Donald Lee"/>
    <s v="Express Road Cargo"/>
    <x v="0"/>
    <x v="3"/>
    <s v="High"/>
    <s v="Shiraz"/>
    <x v="0"/>
    <x v="3"/>
    <s v="Locations by Dave Phinney F Rose"/>
    <s v="Large Crate"/>
    <s v="Blue Mountains"/>
    <x v="699"/>
    <d v="2013-11-03T00:00:00"/>
    <n v="36"/>
    <n v="0.04"/>
    <n v="3.75"/>
    <n v="7.5"/>
    <n v="135"/>
  </r>
  <r>
    <n v="1498"/>
    <n v="88130"/>
    <s v="Scott Bennett"/>
    <s v="Express Road Cargo"/>
    <x v="1"/>
    <x v="2"/>
    <s v="Low"/>
    <s v="Chardonnay"/>
    <x v="0"/>
    <x v="3"/>
    <s v="Grgich Hills Chardonnay 2012"/>
    <s v="Large Crate"/>
    <s v="Rockingham"/>
    <x v="700"/>
    <d v="2012-07-19T00:00:00"/>
    <n v="2"/>
    <n v="0.1"/>
    <n v="15.98"/>
    <n v="4"/>
    <n v="31.96"/>
  </r>
  <r>
    <n v="1499"/>
    <n v="87669"/>
    <s v="Debra Hudson"/>
    <s v="Air Cargo"/>
    <x v="2"/>
    <x v="2"/>
    <s v="Low"/>
    <s v="Champagne"/>
    <x v="0"/>
    <x v="3"/>
    <s v="Domaine Lafond Roc-Epine Tavel Rose 2014"/>
    <s v="Small Crate"/>
    <s v="Albany"/>
    <x v="428"/>
    <d v="2013-11-25T00:00:00"/>
    <n v="11"/>
    <n v="0.1"/>
    <n v="146.05000000000001"/>
    <n v="80.2"/>
    <n v="1606.5500000000002"/>
  </r>
  <r>
    <n v="1500"/>
    <n v="88139"/>
    <s v="Jack Fox"/>
    <s v="Express Road Cargo"/>
    <x v="0"/>
    <x v="0"/>
    <s v="High"/>
    <s v="Sangiovese"/>
    <x v="0"/>
    <x v="3"/>
    <s v="Domaine Lafage Miraflors Rose 2013"/>
    <s v="Large Crate"/>
    <s v="Darwin"/>
    <x v="701"/>
    <d v="2011-05-21T00:00:00"/>
    <n v="11"/>
    <n v="0.05"/>
    <n v="4.91"/>
    <n v="0.5"/>
    <n v="54.010000000000005"/>
  </r>
  <r>
    <n v="1501"/>
    <n v="88152"/>
    <s v="Phillip Owens"/>
    <s v="Express Road Cargo"/>
    <x v="0"/>
    <x v="1"/>
    <s v="Critical"/>
    <s v="Cabernet Sauvignon"/>
    <x v="0"/>
    <x v="3"/>
    <s v="Laurent-Perrier Brut Millesime 2006"/>
    <s v="Full Container"/>
    <s v="Bendigo"/>
    <x v="39"/>
    <d v="2010-11-06T00:00:00"/>
    <n v="5"/>
    <n v="0.01"/>
    <n v="3.26"/>
    <n v="1.86"/>
    <n v="16.299999999999997"/>
  </r>
  <r>
    <n v="1502"/>
    <n v="88162"/>
    <s v="Walter Bennett"/>
    <s v="Express Road Cargo"/>
    <x v="0"/>
    <x v="1"/>
    <s v="Not Specified"/>
    <s v="Cabernet Sauvignon"/>
    <x v="0"/>
    <x v="3"/>
    <s v="Domaine Lafond Roc-Epine Tavel Rose 2014"/>
    <s v="Large Crate"/>
    <s v="Mildura"/>
    <x v="702"/>
    <d v="2013-09-17T00:00:00"/>
    <n v="22"/>
    <n v="0.08"/>
    <n v="22.98"/>
    <n v="4.5"/>
    <n v="505.56"/>
  </r>
  <r>
    <n v="1503"/>
    <n v="88162"/>
    <s v="Walter Bennett"/>
    <s v="Express Road Cargo"/>
    <x v="0"/>
    <x v="1"/>
    <s v="Not Specified"/>
    <s v="Shiraz"/>
    <x v="0"/>
    <x v="3"/>
    <s v="Veuve Clicquot Brut Yellow Label"/>
    <s v="Large Crate"/>
    <s v="Mildura"/>
    <x v="702"/>
    <d v="2013-09-15T00:00:00"/>
    <n v="5"/>
    <n v="0.08"/>
    <n v="6.48"/>
    <n v="5.4"/>
    <n v="32.400000000000006"/>
  </r>
  <r>
    <n v="1504"/>
    <n v="88171"/>
    <s v="Robert Duncan"/>
    <s v="Express Road Cargo"/>
    <x v="0"/>
    <x v="1"/>
    <s v="Not Specified"/>
    <s v="Cabernet Sauvignon"/>
    <x v="0"/>
    <x v="3"/>
    <s v="Laurent-Perrier Brut Millesime 2006"/>
    <s v="Large Crate"/>
    <s v="Canberra"/>
    <x v="703"/>
    <d v="2013-08-22T00:00:00"/>
    <n v="25"/>
    <n v="0.06"/>
    <n v="4.28"/>
    <n v="6.72"/>
    <n v="107"/>
  </r>
  <r>
    <n v="1505"/>
    <n v="88171"/>
    <s v="Robert Duncan"/>
    <s v="Express Road Cargo"/>
    <x v="0"/>
    <x v="1"/>
    <s v="Not Specified"/>
    <s v="Cabernet Sauvignon"/>
    <x v="0"/>
    <x v="3"/>
    <s v="Sutter Home Pink Moscato"/>
    <s v="Full Container"/>
    <s v="Canberra"/>
    <x v="703"/>
    <d v="2013-08-23T00:00:00"/>
    <n v="12"/>
    <n v="7.0000000000000007E-2"/>
    <n v="5.85"/>
    <n v="2.27"/>
    <n v="70.199999999999989"/>
  </r>
  <r>
    <n v="1506"/>
    <n v="88179"/>
    <s v="Paul Hunter"/>
    <s v="Express Road Cargo"/>
    <x v="1"/>
    <x v="1"/>
    <s v="Low"/>
    <s v="Sauvignon Blanc"/>
    <x v="0"/>
    <x v="3"/>
    <s v="Giesen Sauvignon Blanc 2014"/>
    <s v="Standard Size Crate"/>
    <s v="Canberra"/>
    <x v="704"/>
    <d v="2012-08-01T00:00:00"/>
    <n v="14"/>
    <n v="0.04"/>
    <n v="40.98"/>
    <n v="1.99"/>
    <n v="573.71999999999991"/>
  </r>
  <r>
    <n v="1507"/>
    <n v="88179"/>
    <s v="Paul Hunter"/>
    <s v="Express Road Cargo"/>
    <x v="0"/>
    <x v="1"/>
    <s v="Low"/>
    <s v="Shiraz"/>
    <x v="0"/>
    <x v="3"/>
    <s v="Bertani Bertarose 2014"/>
    <s v="Large Crate"/>
    <s v="Canberra"/>
    <x v="704"/>
    <d v="2012-08-06T00:00:00"/>
    <n v="17"/>
    <n v="0.03"/>
    <n v="15.14"/>
    <n v="4.53"/>
    <n v="257.38"/>
  </r>
  <r>
    <n v="1508"/>
    <n v="88188"/>
    <s v="Howard Watson"/>
    <s v="Express Road Cargo"/>
    <x v="0"/>
    <x v="3"/>
    <s v="High"/>
    <s v="Zinfandel"/>
    <x v="0"/>
    <x v="3"/>
    <s v="Simonnet-Febvre Cremant de Bourgogne Blanc"/>
    <s v="Large Crate"/>
    <s v="Cessnock"/>
    <x v="678"/>
    <d v="2012-09-22T00:00:00"/>
    <n v="10"/>
    <n v="0.09"/>
    <n v="415.88"/>
    <n v="11.37"/>
    <n v="4158.8"/>
  </r>
  <r>
    <n v="1509"/>
    <n v="88193"/>
    <s v="Jesse Gomez"/>
    <s v="Road Cargo"/>
    <x v="1"/>
    <x v="1"/>
    <s v="High"/>
    <s v="Sauvignon Blanc"/>
    <x v="0"/>
    <x v="3"/>
    <s v="Robert Oatley Signature Chardonnay 2013"/>
    <s v="Large Crate"/>
    <s v="Canberra"/>
    <x v="127"/>
    <d v="2012-07-04T00:00:00"/>
    <n v="2"/>
    <n v="0.04"/>
    <n v="15.98"/>
    <n v="4"/>
    <n v="31.96"/>
  </r>
  <r>
    <n v="1510"/>
    <n v="88193"/>
    <s v="Jesse Gomez"/>
    <s v="Express Road Cargo"/>
    <x v="2"/>
    <x v="1"/>
    <s v="High"/>
    <s v="Champagne"/>
    <x v="0"/>
    <x v="3"/>
    <s v="Francis Ford Coppola Sofia Rose 2014"/>
    <s v="Standard Size Crate"/>
    <s v="Canberra"/>
    <x v="127"/>
    <d v="2012-07-03T00:00:00"/>
    <n v="11"/>
    <n v="0.03"/>
    <n v="9.48"/>
    <n v="7.29"/>
    <n v="104.28"/>
  </r>
  <r>
    <n v="1511"/>
    <n v="88198"/>
    <s v="Wanda Williamson"/>
    <s v="Road Cargo"/>
    <x v="0"/>
    <x v="1"/>
    <s v="Not Specified"/>
    <s v="Pinot Noir"/>
    <x v="0"/>
    <x v="3"/>
    <s v="Moet &amp; Chandon Imperial"/>
    <s v="Large Crate"/>
    <s v="Mount Barker"/>
    <x v="705"/>
    <d v="2010-10-31T00:00:00"/>
    <n v="14"/>
    <n v="0.06"/>
    <n v="5.38"/>
    <n v="5.24"/>
    <n v="75.319999999999993"/>
  </r>
  <r>
    <n v="1512"/>
    <n v="88198"/>
    <s v="Wanda Williamson"/>
    <s v="Express Road Cargo"/>
    <x v="0"/>
    <x v="1"/>
    <s v="Not Specified"/>
    <s v="Merlot"/>
    <x v="0"/>
    <x v="3"/>
    <s v="JCB N¬∞21 Brut Cremant de Bourgogne"/>
    <s v="Large Crate"/>
    <s v="Port Lincoln"/>
    <x v="705"/>
    <d v="2010-10-31T00:00:00"/>
    <n v="1"/>
    <n v="0.03"/>
    <n v="7.35"/>
    <n v="5.96"/>
    <n v="7.35"/>
  </r>
  <r>
    <n v="1513"/>
    <n v="88198"/>
    <s v="Sara Jackson"/>
    <s v="Express Road Cargo"/>
    <x v="0"/>
    <x v="1"/>
    <s v="Not Specified"/>
    <s v="Shiraz"/>
    <x v="0"/>
    <x v="3"/>
    <s v="Pierre Sparr Cremant d'Alsace Reserve Brut Rose"/>
    <s v="Large Crate"/>
    <s v="Port Lincoln"/>
    <x v="705"/>
    <d v="2010-10-30T00:00:00"/>
    <n v="3"/>
    <n v="0.02"/>
    <n v="15.57"/>
    <n v="1.39"/>
    <n v="46.71"/>
  </r>
  <r>
    <n v="1514"/>
    <n v="88198"/>
    <s v="Sara Jackson"/>
    <s v="Express Road Cargo"/>
    <x v="0"/>
    <x v="1"/>
    <s v="Not Specified"/>
    <s v="Pinot Noir"/>
    <x v="0"/>
    <x v="3"/>
    <s v="Bertani Bertarose 2014"/>
    <s v="Large Crate"/>
    <s v="Port Adelaide"/>
    <x v="705"/>
    <d v="2010-10-30T00:00:00"/>
    <n v="13"/>
    <n v="0.02"/>
    <n v="20.89"/>
    <n v="11.52"/>
    <n v="271.57"/>
  </r>
  <r>
    <n v="1515"/>
    <n v="88205"/>
    <s v="Billy Harrison"/>
    <s v="Express Road Cargo"/>
    <x v="1"/>
    <x v="1"/>
    <s v="Medium"/>
    <s v="Reisling"/>
    <x v="0"/>
    <x v="3"/>
    <s v="The White Knight Sauvignon Blanc 2014"/>
    <s v="Large Crate"/>
    <s v="Ararat"/>
    <x v="40"/>
    <d v="2010-06-24T00:00:00"/>
    <n v="16"/>
    <n v="0.1"/>
    <n v="19.98"/>
    <n v="4"/>
    <n v="319.68"/>
  </r>
  <r>
    <n v="1516"/>
    <n v="88205"/>
    <s v="Ruth Scott"/>
    <s v="Express Road Cargo"/>
    <x v="0"/>
    <x v="1"/>
    <s v="Medium"/>
    <s v="Zinfandel"/>
    <x v="0"/>
    <x v="3"/>
    <s v="Chateau de Campuget Costieres de Nimes Tradition Rose 2015"/>
    <s v="Large Crate"/>
    <s v="Port Lincoln"/>
    <x v="40"/>
    <d v="2010-06-23T00:00:00"/>
    <n v="4"/>
    <n v="0.09"/>
    <n v="2.88"/>
    <n v="1.49"/>
    <n v="11.52"/>
  </r>
  <r>
    <n v="1517"/>
    <n v="88215"/>
    <s v="Willie Austin"/>
    <s v="Air Cargo"/>
    <x v="2"/>
    <x v="2"/>
    <s v="Low"/>
    <s v="Grenache Rose"/>
    <x v="0"/>
    <x v="3"/>
    <s v="Chateau d'Esclans Garrus Rose 2013"/>
    <s v="Small Crate"/>
    <s v="Perth"/>
    <x v="706"/>
    <d v="2011-06-04T00:00:00"/>
    <n v="7"/>
    <n v="7.0000000000000007E-2"/>
    <n v="280.98"/>
    <n v="35.67"/>
    <n v="1966.8600000000001"/>
  </r>
  <r>
    <n v="1518"/>
    <n v="88220"/>
    <s v="John Myers"/>
    <s v="Express Road Cargo"/>
    <x v="1"/>
    <x v="3"/>
    <s v="High"/>
    <s v="Pinot Gris"/>
    <x v="0"/>
    <x v="3"/>
    <s v="Robert Oatley Sauvignon Blanc 2013"/>
    <s v="Standard Size Crate"/>
    <s v="Bathurst"/>
    <x v="707"/>
    <d v="2010-12-23T00:00:00"/>
    <n v="19"/>
    <n v="0.03"/>
    <n v="15.28"/>
    <n v="1.99"/>
    <n v="290.32"/>
  </r>
  <r>
    <n v="1519"/>
    <n v="88220"/>
    <s v="John Myers"/>
    <s v="Express Road Cargo"/>
    <x v="0"/>
    <x v="3"/>
    <s v="High"/>
    <s v="Zinfandel"/>
    <x v="0"/>
    <x v="3"/>
    <s v="Simonnet-Febvre Cremant de Bourgogne Blanc"/>
    <s v="Full Container"/>
    <s v="Orange"/>
    <x v="707"/>
    <d v="2010-12-24T00:00:00"/>
    <n v="13"/>
    <n v="0.09"/>
    <n v="1.76"/>
    <n v="0.7"/>
    <n v="22.88"/>
  </r>
  <r>
    <n v="1520"/>
    <n v="88232"/>
    <s v="Russell Price"/>
    <s v="Road Cargo"/>
    <x v="1"/>
    <x v="3"/>
    <s v="Not Specified"/>
    <s v="Reisling"/>
    <x v="0"/>
    <x v="3"/>
    <s v="Rombauer Chardonnay 2014"/>
    <s v="Large Crate"/>
    <s v="Grafton"/>
    <x v="100"/>
    <d v="2010-07-29T00:00:00"/>
    <n v="7"/>
    <n v="0.1"/>
    <n v="110.99"/>
    <n v="8.99"/>
    <n v="776.93"/>
  </r>
  <r>
    <n v="1521"/>
    <n v="88247"/>
    <s v="Carl Ramirez"/>
    <s v="Express Road Cargo"/>
    <x v="0"/>
    <x v="1"/>
    <s v="High"/>
    <s v="Zinfandel"/>
    <x v="0"/>
    <x v="3"/>
    <s v="Roederer Estate Brut"/>
    <s v="Large Crate"/>
    <s v="Ararat"/>
    <x v="41"/>
    <d v="2012-10-04T00:00:00"/>
    <n v="13"/>
    <n v="0.08"/>
    <n v="5.98"/>
    <n v="4.6900000000000004"/>
    <n v="77.740000000000009"/>
  </r>
  <r>
    <n v="1522"/>
    <n v="88254"/>
    <s v="Bruce Morgan"/>
    <s v="Express Road Cargo"/>
    <x v="1"/>
    <x v="1"/>
    <s v="Critical"/>
    <s v="Chardonnay"/>
    <x v="0"/>
    <x v="3"/>
    <s v="Leeuwin Estate Art Series Chardonnay 2012"/>
    <s v="Standard Size Crate"/>
    <s v="Melbourne"/>
    <x v="708"/>
    <d v="2011-02-01T00:00:00"/>
    <n v="12"/>
    <n v="0.1"/>
    <n v="55.99"/>
    <n v="1.25"/>
    <n v="671.88"/>
  </r>
  <r>
    <n v="1523"/>
    <n v="88254"/>
    <s v="Bruce Morgan"/>
    <s v="Express Road Cargo"/>
    <x v="1"/>
    <x v="1"/>
    <s v="Critical"/>
    <s v="Sauvignon Blanc"/>
    <x v="0"/>
    <x v="3"/>
    <s v="Dog Point Vineyard Sauvignon Blanc 2014"/>
    <s v="Large Crate"/>
    <s v="Melbourne"/>
    <x v="708"/>
    <d v="2011-02-01T00:00:00"/>
    <n v="9"/>
    <n v="0.08"/>
    <n v="115.99"/>
    <n v="2.5"/>
    <n v="1043.9099999999999"/>
  </r>
  <r>
    <n v="1524"/>
    <n v="88259"/>
    <s v="Arthur Payne"/>
    <s v="Express Road Cargo"/>
    <x v="0"/>
    <x v="0"/>
    <s v="Critical"/>
    <s v="Cabernet Sauvignon"/>
    <x v="0"/>
    <x v="3"/>
    <s v="Lucien Albrecht Cremant d'Alsace Brut Rose"/>
    <s v="Large Crate"/>
    <s v="Darwin"/>
    <x v="709"/>
    <d v="2011-08-18T00:00:00"/>
    <n v="19"/>
    <n v="0.08"/>
    <n v="6.48"/>
    <n v="8.4"/>
    <n v="123.12"/>
  </r>
  <r>
    <n v="1525"/>
    <n v="88271"/>
    <s v="Juan Richards"/>
    <s v="Air Cargo"/>
    <x v="2"/>
    <x v="3"/>
    <s v="Medium"/>
    <s v="Grenache Rose"/>
    <x v="0"/>
    <x v="3"/>
    <s v="Pietradolce Etna Rosato 2014"/>
    <s v="Extra Large Crate"/>
    <s v="Albury"/>
    <x v="489"/>
    <d v="2012-01-10T00:00:00"/>
    <n v="11"/>
    <n v="0.06"/>
    <n v="122.99"/>
    <n v="70.2"/>
    <n v="1352.8899999999999"/>
  </r>
  <r>
    <n v="1526"/>
    <n v="88271"/>
    <s v="Juan Richards"/>
    <s v="Express Road Cargo"/>
    <x v="0"/>
    <x v="3"/>
    <s v="Medium"/>
    <s v="Shiraz"/>
    <x v="0"/>
    <x v="3"/>
    <s v="Gerard Bertrand Cote des Roses Rose 2014"/>
    <s v="Standard Size Crate"/>
    <s v="Newcastle"/>
    <x v="489"/>
    <d v="2012-01-08T00:00:00"/>
    <n v="2"/>
    <n v="0.02"/>
    <n v="21.98"/>
    <n v="2.87"/>
    <n v="43.96"/>
  </r>
  <r>
    <n v="1527"/>
    <n v="88282"/>
    <s v="Jack Long"/>
    <s v="Express Road Cargo"/>
    <x v="0"/>
    <x v="3"/>
    <s v="Low"/>
    <s v="Merlot"/>
    <x v="0"/>
    <x v="3"/>
    <s v="Chateau D'Aqueria Tavel Rose 2013"/>
    <s v="Large Crate"/>
    <s v="Orange"/>
    <x v="710"/>
    <d v="2010-11-28T00:00:00"/>
    <n v="30"/>
    <n v="0.04"/>
    <n v="67.28"/>
    <n v="19.989999999999998"/>
    <n v="2018.4"/>
  </r>
  <r>
    <n v="1528"/>
    <n v="88282"/>
    <s v="Jack Long"/>
    <s v="Air Cargo"/>
    <x v="2"/>
    <x v="3"/>
    <s v="Low"/>
    <s v="Cremant"/>
    <x v="0"/>
    <x v="3"/>
    <s v="Sutter Home Pink Moscato"/>
    <s v="Small Crate"/>
    <s v="Bathurst"/>
    <x v="710"/>
    <d v="2010-11-23T00:00:00"/>
    <n v="42"/>
    <n v="0.1"/>
    <n v="130.97999999999999"/>
    <n v="54.74"/>
    <n v="5501.16"/>
  </r>
  <r>
    <n v="1529"/>
    <n v="88282"/>
    <s v="Jack Long"/>
    <s v="Express Road Cargo"/>
    <x v="0"/>
    <x v="3"/>
    <s v="Low"/>
    <s v="Merlot"/>
    <x v="0"/>
    <x v="3"/>
    <s v="Simonnet-Febvre Cremant de Bourgogne Blanc"/>
    <s v="Full Container"/>
    <s v="Paramatta"/>
    <x v="710"/>
    <d v="2010-11-23T00:00:00"/>
    <n v="28"/>
    <n v="0.04"/>
    <n v="2.78"/>
    <n v="1.25"/>
    <n v="77.839999999999989"/>
  </r>
  <r>
    <n v="1530"/>
    <n v="88300"/>
    <s v="Jason Crawford"/>
    <s v="Express Road Cargo"/>
    <x v="1"/>
    <x v="3"/>
    <s v="High"/>
    <s v="Reisling"/>
    <x v="0"/>
    <x v="3"/>
    <s v="Grgich Hills Chardonnay 2012"/>
    <s v="Large Crate"/>
    <s v="Queanbeyan"/>
    <x v="481"/>
    <d v="2011-08-25T00:00:00"/>
    <n v="22"/>
    <n v="0.04"/>
    <n v="152.47999999999999"/>
    <n v="6.5"/>
    <n v="3354.56"/>
  </r>
  <r>
    <n v="1531"/>
    <n v="88318"/>
    <s v="Ralph Hicks"/>
    <s v="Express Road Cargo"/>
    <x v="0"/>
    <x v="1"/>
    <s v="Low"/>
    <s v="Merlot"/>
    <x v="0"/>
    <x v="3"/>
    <s v="Chateau d'Esclans Whispering Angel Rose 2014"/>
    <s v="Full Container"/>
    <s v="Mount Barker"/>
    <x v="487"/>
    <d v="2013-10-27T00:00:00"/>
    <n v="26"/>
    <n v="0.06"/>
    <n v="4.28"/>
    <n v="0.94"/>
    <n v="111.28"/>
  </r>
  <r>
    <n v="1532"/>
    <n v="87426"/>
    <s v="Chris Carroll"/>
    <s v="Express Road Cargo"/>
    <x v="0"/>
    <x v="3"/>
    <s v="Low"/>
    <s v="Sangiovese"/>
    <x v="0"/>
    <x v="3"/>
    <s v="La Playa Estate Cabernet Sauvignon Rose 2015"/>
    <s v="Mini Crate"/>
    <s v="Wollongong"/>
    <x v="711"/>
    <d v="2010-10-02T00:00:00"/>
    <n v="15"/>
    <n v="0.09"/>
    <n v="60.98"/>
    <n v="49"/>
    <n v="914.69999999999993"/>
  </r>
  <r>
    <n v="1533"/>
    <n v="87426"/>
    <s v="Chris Carroll"/>
    <s v="Express Road Cargo"/>
    <x v="1"/>
    <x v="3"/>
    <s v="Low"/>
    <s v="Pinot Gris"/>
    <x v="0"/>
    <x v="3"/>
    <s v="Los Vascos Sauvignon Blanc 2015"/>
    <s v="Standard Size Crate"/>
    <s v="Paramatta"/>
    <x v="711"/>
    <d v="2010-09-27T00:00:00"/>
    <n v="12"/>
    <n v="0.05"/>
    <n v="29.89"/>
    <n v="1.99"/>
    <n v="358.68"/>
  </r>
  <r>
    <n v="1534"/>
    <n v="88325"/>
    <s v="Bruce Bradley"/>
    <s v="Express Road Cargo"/>
    <x v="0"/>
    <x v="2"/>
    <s v="High"/>
    <s v="Zinfandel"/>
    <x v="0"/>
    <x v="3"/>
    <s v="Gerard Bertrand Cote des Roses Rose 2014"/>
    <s v="Large Crate"/>
    <s v="Geraldton"/>
    <x v="42"/>
    <d v="2013-05-03T00:00:00"/>
    <n v="7"/>
    <n v="0"/>
    <n v="18.97"/>
    <n v="9.0299999999999994"/>
    <n v="132.79"/>
  </r>
  <r>
    <n v="1535"/>
    <n v="88131"/>
    <s v="Scott Bennett"/>
    <s v="Express Road Cargo"/>
    <x v="0"/>
    <x v="2"/>
    <s v="Not Specified"/>
    <s v="Malbec"/>
    <x v="0"/>
    <x v="3"/>
    <s v="Marques de Caceres Rioja Rosado 2014"/>
    <s v="Full Container"/>
    <s v="Freemantle"/>
    <x v="162"/>
    <d v="2012-12-23T00:00:00"/>
    <n v="19"/>
    <n v="0"/>
    <n v="2.78"/>
    <n v="1.34"/>
    <n v="52.819999999999993"/>
  </r>
  <r>
    <n v="1536"/>
    <n v="88333"/>
    <s v="Adam Clark"/>
    <s v="Express Road Cargo"/>
    <x v="2"/>
    <x v="2"/>
    <s v="Low"/>
    <s v="Cremant"/>
    <x v="0"/>
    <x v="3"/>
    <s v="Marques de Caceres Rioja Rosado 2014"/>
    <s v="Full Container"/>
    <s v="Rockingham"/>
    <x v="712"/>
    <d v="2012-03-17T00:00:00"/>
    <n v="6"/>
    <n v="0.08"/>
    <n v="12.07"/>
    <n v="6.2"/>
    <n v="72.42"/>
  </r>
  <r>
    <n v="1537"/>
    <n v="88279"/>
    <s v="Jack Long"/>
    <s v="Express Road Cargo"/>
    <x v="0"/>
    <x v="3"/>
    <s v="Medium"/>
    <s v="Pinot Noir"/>
    <x v="0"/>
    <x v="3"/>
    <s v="Marques de Caceres Rioja Rosado 2014"/>
    <s v="Full Container"/>
    <s v="Campbeltown"/>
    <x v="713"/>
    <d v="2010-05-18T00:00:00"/>
    <n v="3"/>
    <n v="0.06"/>
    <n v="2.94"/>
    <n v="0.96"/>
    <n v="8.82"/>
  </r>
  <r>
    <n v="1538"/>
    <n v="88344"/>
    <s v="Adam Griffin"/>
    <s v="Express Road Cargo"/>
    <x v="0"/>
    <x v="1"/>
    <s v="Low"/>
    <s v="Shiraz"/>
    <x v="0"/>
    <x v="3"/>
    <s v="Sutter Home White Zinfandel"/>
    <s v="Large Crate"/>
    <s v="Wodonga"/>
    <x v="586"/>
    <d v="2012-06-25T00:00:00"/>
    <n v="10"/>
    <n v="0.08"/>
    <n v="12.28"/>
    <n v="6.47"/>
    <n v="122.8"/>
  </r>
  <r>
    <n v="1539"/>
    <n v="88218"/>
    <s v="Willie Austin"/>
    <s v="Express Road Cargo"/>
    <x v="0"/>
    <x v="2"/>
    <s v="Not Specified"/>
    <s v="Malbec"/>
    <x v="0"/>
    <x v="3"/>
    <s v="Lucien Albrecht Cremant d'Alsace Brut Rose"/>
    <s v="Large Crate"/>
    <s v="Bunbury"/>
    <x v="714"/>
    <d v="2013-09-25T00:00:00"/>
    <n v="25"/>
    <n v="0.05"/>
    <n v="5.74"/>
    <n v="5.01"/>
    <n v="143.5"/>
  </r>
  <r>
    <n v="1540"/>
    <n v="88218"/>
    <s v="Scott Wright"/>
    <s v="Express Road Cargo"/>
    <x v="2"/>
    <x v="1"/>
    <s v="Not Specified"/>
    <s v="Sangiovese Rose"/>
    <x v="0"/>
    <x v="3"/>
    <s v="Sutter Home Pink Moscato"/>
    <s v="Loose Wrap"/>
    <s v="Geelong"/>
    <x v="714"/>
    <d v="2013-09-22T00:00:00"/>
    <n v="22"/>
    <n v="0.1"/>
    <n v="128.24"/>
    <n v="12.65"/>
    <n v="2821.28"/>
  </r>
  <r>
    <n v="1541"/>
    <n v="88358"/>
    <s v="Jack Wells"/>
    <s v="Road Cargo"/>
    <x v="0"/>
    <x v="1"/>
    <s v="Medium"/>
    <s v="Malbec"/>
    <x v="0"/>
    <x v="3"/>
    <s v="Dopff &amp; Irion Cremant Rose Brut"/>
    <s v="Large Crate"/>
    <s v="Hobart"/>
    <x v="350"/>
    <d v="2013-10-24T00:00:00"/>
    <n v="18"/>
    <n v="7.0000000000000007E-2"/>
    <n v="3.81"/>
    <n v="5.44"/>
    <n v="68.58"/>
  </r>
  <r>
    <n v="1542"/>
    <n v="88361"/>
    <s v="Carlos Mills"/>
    <s v="Express Road Cargo"/>
    <x v="0"/>
    <x v="3"/>
    <s v="High"/>
    <s v="Zinfandel"/>
    <x v="0"/>
    <x v="3"/>
    <s v="Laurent-Perrier Brut Rose"/>
    <s v="Full Container"/>
    <s v="Cessnock"/>
    <x v="44"/>
    <d v="2010-11-22T00:00:00"/>
    <n v="23"/>
    <n v="7.0000000000000007E-2"/>
    <n v="10.06"/>
    <n v="2.06"/>
    <n v="231.38000000000002"/>
  </r>
  <r>
    <n v="1543"/>
    <n v="88361"/>
    <s v="Carlos Mills"/>
    <s v="Express Road Cargo"/>
    <x v="0"/>
    <x v="3"/>
    <s v="High"/>
    <s v="Sangiovese"/>
    <x v="0"/>
    <x v="3"/>
    <s v="Jean-Baptiste Adam Les Natures Cremant d'Alsace Brut"/>
    <s v="Full Container"/>
    <s v="Newcastle"/>
    <x v="44"/>
    <d v="2010-11-23T00:00:00"/>
    <n v="29"/>
    <n v="7.0000000000000007E-2"/>
    <n v="1.68"/>
    <n v="1.57"/>
    <n v="48.72"/>
  </r>
  <r>
    <n v="1544"/>
    <n v="88370"/>
    <s v="Albert Scott"/>
    <s v="Express Road Cargo"/>
    <x v="2"/>
    <x v="1"/>
    <s v="High"/>
    <s v="Cremant"/>
    <x v="0"/>
    <x v="3"/>
    <s v="Gerard Bertrand Cote des Roses Rose 2014"/>
    <s v="Large Crate"/>
    <s v="Devonport"/>
    <x v="641"/>
    <d v="2011-12-05T00:00:00"/>
    <n v="15"/>
    <n v="0.06"/>
    <n v="12.58"/>
    <n v="5.16"/>
    <n v="188.7"/>
  </r>
  <r>
    <n v="1545"/>
    <n v="88370"/>
    <s v="Albert Scott"/>
    <s v="Express Road Cargo"/>
    <x v="2"/>
    <x v="1"/>
    <s v="High"/>
    <s v="Grenache Rose"/>
    <x v="0"/>
    <x v="3"/>
    <s v="Marques de Caceres Rioja Rosado 2014"/>
    <s v="Standard Size Crate"/>
    <s v="Hobart"/>
    <x v="641"/>
    <d v="2011-12-06T00:00:00"/>
    <n v="14"/>
    <n v="0.05"/>
    <n v="14.34"/>
    <n v="5"/>
    <n v="200.76"/>
  </r>
  <r>
    <n v="1546"/>
    <n v="88304"/>
    <s v="Jason Crawford"/>
    <s v="Express Road Cargo"/>
    <x v="0"/>
    <x v="3"/>
    <s v="Not Specified"/>
    <s v="Pinot Noir"/>
    <x v="0"/>
    <x v="3"/>
    <s v="Miraval Rose (1.5 Liter Magnum) 2014"/>
    <s v="Large Crate"/>
    <s v="Blue Mountains"/>
    <x v="715"/>
    <d v="2012-03-19T00:00:00"/>
    <n v="12"/>
    <n v="0.03"/>
    <n v="8.67"/>
    <n v="3.5"/>
    <n v="104.03999999999999"/>
  </r>
  <r>
    <n v="1547"/>
    <n v="88304"/>
    <s v="Jason Crawford"/>
    <s v="Express Road Cargo"/>
    <x v="1"/>
    <x v="3"/>
    <s v="Not Specified"/>
    <s v="Reisling"/>
    <x v="0"/>
    <x v="3"/>
    <s v="Robert Oatley Signature Chardonnay 2013"/>
    <s v="Large Crate"/>
    <s v="Grafton"/>
    <x v="715"/>
    <d v="2012-03-20T00:00:00"/>
    <n v="6"/>
    <n v="0.01"/>
    <n v="73.98"/>
    <n v="4"/>
    <n v="443.88"/>
  </r>
  <r>
    <n v="1548"/>
    <n v="88304"/>
    <s v="Jason Crawford"/>
    <s v="Express Road Cargo"/>
    <x v="2"/>
    <x v="3"/>
    <s v="Not Specified"/>
    <s v="Champagne"/>
    <x v="0"/>
    <x v="3"/>
    <s v="Sutter Home Pink Moscato"/>
    <s v="Standard Size Crate"/>
    <s v="Liverpool"/>
    <x v="715"/>
    <d v="2012-03-20T00:00:00"/>
    <n v="4"/>
    <n v="0.08"/>
    <n v="30.93"/>
    <n v="3.92"/>
    <n v="123.72"/>
  </r>
  <r>
    <n v="1549"/>
    <n v="88304"/>
    <s v="Jason Crawford"/>
    <s v="Air Cargo"/>
    <x v="1"/>
    <x v="3"/>
    <s v="Not Specified"/>
    <s v="Pinot Gris"/>
    <x v="0"/>
    <x v="3"/>
    <s v="The White Knight Sauvignon Blanc 2014"/>
    <s v="Extra Large Crate"/>
    <s v="Campbeltown"/>
    <x v="715"/>
    <d v="2012-03-18T00:00:00"/>
    <n v="5"/>
    <n v="0.1"/>
    <n v="90.97"/>
    <n v="14"/>
    <n v="454.85"/>
  </r>
  <r>
    <n v="1550"/>
    <n v="88371"/>
    <s v="Henry Price"/>
    <s v="Express Road Cargo"/>
    <x v="0"/>
    <x v="1"/>
    <s v="High"/>
    <s v="Pinot Noir"/>
    <x v="0"/>
    <x v="3"/>
    <s v="Chateau d'Esclans Whispering Angel Rose 2014"/>
    <s v="Large Crate"/>
    <s v="Mildura"/>
    <x v="716"/>
    <d v="2010-05-27T00:00:00"/>
    <n v="8"/>
    <n v="0.01"/>
    <n v="3.15"/>
    <n v="0.49"/>
    <n v="25.2"/>
  </r>
  <r>
    <n v="1551"/>
    <n v="88379"/>
    <s v="Antonio Freeman"/>
    <s v="Air Cargo"/>
    <x v="0"/>
    <x v="1"/>
    <s v="Medium"/>
    <s v="Cabernet Sauvignon"/>
    <x v="0"/>
    <x v="3"/>
    <s v="Dopff &amp; Irion Cremant Rose Brut"/>
    <s v="Extra Large Crate"/>
    <s v="Hamilton"/>
    <x v="717"/>
    <d v="2011-12-09T00:00:00"/>
    <n v="1"/>
    <n v="0.01"/>
    <n v="100.98"/>
    <n v="15.66"/>
    <n v="100.98"/>
  </r>
  <r>
    <n v="1552"/>
    <n v="88379"/>
    <s v="Antonio Freeman"/>
    <s v="Air Cargo"/>
    <x v="2"/>
    <x v="1"/>
    <s v="Medium"/>
    <s v="Cremant"/>
    <x v="0"/>
    <x v="3"/>
    <s v="Sutter Home Pink Moscato"/>
    <s v="Extra Large Crate"/>
    <s v="Benalla"/>
    <x v="717"/>
    <d v="2011-12-08T00:00:00"/>
    <n v="6"/>
    <n v="0.08"/>
    <n v="89.99"/>
    <n v="42"/>
    <n v="539.93999999999994"/>
  </r>
  <r>
    <n v="1553"/>
    <n v="87592"/>
    <s v="Jimmy Hart"/>
    <s v="Express Road Cargo"/>
    <x v="0"/>
    <x v="2"/>
    <s v="Medium"/>
    <s v="Sangiovese"/>
    <x v="0"/>
    <x v="3"/>
    <s v="Dom Perignon 2006"/>
    <s v="Large Crate"/>
    <s v="Busseltol"/>
    <x v="315"/>
    <d v="2011-05-06T00:00:00"/>
    <n v="5"/>
    <n v="0.06"/>
    <n v="5.58"/>
    <n v="5.3"/>
    <n v="27.9"/>
  </r>
  <r>
    <n v="1554"/>
    <n v="88385"/>
    <s v="Frances White"/>
    <s v="Express Road Cargo"/>
    <x v="0"/>
    <x v="3"/>
    <s v="Low"/>
    <s v="Sangiovese"/>
    <x v="0"/>
    <x v="3"/>
    <s v="Miraval Rose 2014"/>
    <s v="Large Crate"/>
    <s v="Armidale"/>
    <x v="718"/>
    <d v="2012-12-01T00:00:00"/>
    <n v="14"/>
    <n v="0.01"/>
    <n v="4.24"/>
    <n v="5.41"/>
    <n v="59.36"/>
  </r>
  <r>
    <n v="1555"/>
    <n v="87833"/>
    <s v="Gregory Fox"/>
    <s v="Express Road Cargo"/>
    <x v="0"/>
    <x v="0"/>
    <s v="Low"/>
    <s v="Malbec"/>
    <x v="0"/>
    <x v="3"/>
    <s v="Sutter Home Pink Moscato"/>
    <s v="Large Crate"/>
    <s v="Palmerston"/>
    <x v="719"/>
    <d v="2011-06-18T00:00:00"/>
    <n v="17"/>
    <n v="0.1"/>
    <n v="3.15"/>
    <n v="0.49"/>
    <n v="53.55"/>
  </r>
  <r>
    <n v="1556"/>
    <n v="87833"/>
    <s v="Gregory Fox"/>
    <s v="Express Road Cargo"/>
    <x v="1"/>
    <x v="0"/>
    <s v="Low"/>
    <s v="Sauvignon Blanc"/>
    <x v="0"/>
    <x v="3"/>
    <s v="Rombauer Chardonnay 2014"/>
    <s v="Large Crate"/>
    <s v="Darwin"/>
    <x v="719"/>
    <d v="2011-06-23T00:00:00"/>
    <n v="13"/>
    <n v="0.05"/>
    <n v="195.99"/>
    <n v="4.2"/>
    <n v="2547.87"/>
  </r>
  <r>
    <n v="1557"/>
    <n v="86013"/>
    <s v="Ruby Cox"/>
    <s v="Express Road Cargo"/>
    <x v="0"/>
    <x v="2"/>
    <s v="Low"/>
    <s v="Sangiovese"/>
    <x v="0"/>
    <x v="3"/>
    <s v="Lucien Albrecht Cremant d'Alsace Brut"/>
    <s v="Large Crate"/>
    <s v="Albany"/>
    <x v="263"/>
    <d v="2010-07-10T00:00:00"/>
    <n v="2"/>
    <n v="0.01"/>
    <n v="8.8800000000000008"/>
    <n v="6.28"/>
    <n v="17.760000000000002"/>
  </r>
  <r>
    <n v="1558"/>
    <n v="86013"/>
    <s v="Ruby Cox"/>
    <s v="Express Road Cargo"/>
    <x v="0"/>
    <x v="2"/>
    <s v="Low"/>
    <s v="Cabernet Sauvignon"/>
    <x v="0"/>
    <x v="3"/>
    <s v="Chateau d'Esclans Whispering Angel Rose 2014"/>
    <s v="Large Crate"/>
    <s v="Perth"/>
    <x v="263"/>
    <d v="2010-07-14T00:00:00"/>
    <n v="8"/>
    <n v="0.06"/>
    <n v="2.88"/>
    <n v="0.99"/>
    <n v="23.04"/>
  </r>
  <r>
    <n v="1559"/>
    <n v="88400"/>
    <s v="Keith Torres"/>
    <s v="Road Cargo"/>
    <x v="0"/>
    <x v="0"/>
    <s v="Not Specified"/>
    <s v="Pinot Noir"/>
    <x v="0"/>
    <x v="3"/>
    <s v="Domaine Lafond Roc-Epine Tavel Rose 2014"/>
    <s v="Large Crate"/>
    <s v="Palmerston"/>
    <x v="180"/>
    <d v="2013-05-29T00:00:00"/>
    <n v="12"/>
    <n v="0.04"/>
    <n v="3.58"/>
    <n v="5.47"/>
    <n v="42.96"/>
  </r>
  <r>
    <n v="1560"/>
    <n v="88400"/>
    <s v="Keith Torres"/>
    <s v="Air Cargo"/>
    <x v="2"/>
    <x v="0"/>
    <s v="Not Specified"/>
    <s v="Cremant"/>
    <x v="0"/>
    <x v="3"/>
    <s v="Belle Glos Oeil de Perdrix Pinot Noir Blanc 2014"/>
    <s v="Extra Large Crate"/>
    <s v="Darwin"/>
    <x v="180"/>
    <d v="2013-05-29T00:00:00"/>
    <n v="8"/>
    <n v="0.03"/>
    <n v="216.6"/>
    <n v="64.2"/>
    <n v="1732.8"/>
  </r>
  <r>
    <n v="1561"/>
    <n v="88403"/>
    <s v="Steve Fox"/>
    <s v="Express Road Cargo"/>
    <x v="0"/>
    <x v="3"/>
    <s v="Critical"/>
    <s v="Malbec"/>
    <x v="0"/>
    <x v="3"/>
    <s v="Simonnet-Febvre Cremant de Bourgogne Blanc"/>
    <s v="Full Container"/>
    <s v="Dubbo"/>
    <x v="720"/>
    <d v="2010-03-28T00:00:00"/>
    <n v="10"/>
    <n v="0.08"/>
    <n v="6.68"/>
    <n v="1.5"/>
    <n v="66.8"/>
  </r>
  <r>
    <n v="1562"/>
    <n v="86857"/>
    <s v="Keith Lawrence"/>
    <s v="Express Road Cargo"/>
    <x v="2"/>
    <x v="2"/>
    <s v="Low"/>
    <s v="Champagne"/>
    <x v="0"/>
    <x v="3"/>
    <s v="Belle Glos Oeil de Perdrix Pinot Noir Blanc 2014"/>
    <s v="Large Crate"/>
    <s v="Albany"/>
    <x v="604"/>
    <d v="2013-06-07T00:00:00"/>
    <n v="15"/>
    <n v="0"/>
    <n v="2.08"/>
    <n v="5.33"/>
    <n v="31.200000000000003"/>
  </r>
  <r>
    <n v="1563"/>
    <n v="86857"/>
    <s v="Andrew Schmidt"/>
    <s v="Express Road Cargo"/>
    <x v="1"/>
    <x v="2"/>
    <s v="Low"/>
    <s v="Pinot Gris"/>
    <x v="0"/>
    <x v="3"/>
    <s v="Angeline Sauvignon Blanc 2014"/>
    <s v="Loose Wrap"/>
    <s v="Mandurah"/>
    <x v="604"/>
    <d v="2013-06-07T00:00:00"/>
    <n v="15"/>
    <n v="0.03"/>
    <n v="204.1"/>
    <n v="13.99"/>
    <n v="3061.5"/>
  </r>
  <r>
    <n v="1564"/>
    <n v="86857"/>
    <s v="Juan Perez"/>
    <s v="Air Cargo"/>
    <x v="0"/>
    <x v="2"/>
    <s v="Low"/>
    <s v="Sangiovese"/>
    <x v="0"/>
    <x v="3"/>
    <s v="Jean-Baptiste Adam Les Natures Cremant d'Alsace Brut"/>
    <s v="Extra Large Crate"/>
    <s v="Freemantle"/>
    <x v="604"/>
    <d v="2013-06-02T00:00:00"/>
    <n v="18"/>
    <n v="0.1"/>
    <n v="279.81"/>
    <n v="23.19"/>
    <n v="5036.58"/>
  </r>
  <r>
    <n v="1565"/>
    <n v="86247"/>
    <s v="Peter Fuller"/>
    <s v="Express Road Cargo"/>
    <x v="0"/>
    <x v="3"/>
    <s v="Critical"/>
    <s v="Merlot"/>
    <x v="0"/>
    <x v="3"/>
    <s v="Francis Ford Coppola Sofia Rose 2014"/>
    <s v="Large Crate"/>
    <s v="Wagga Wagga"/>
    <x v="721"/>
    <d v="2013-10-05T00:00:00"/>
    <n v="2"/>
    <n v="0.02"/>
    <n v="15.99"/>
    <n v="13.18"/>
    <n v="31.98"/>
  </r>
  <r>
    <n v="1566"/>
    <n v="86247"/>
    <s v="Peter Fuller"/>
    <s v="Express Road Cargo"/>
    <x v="1"/>
    <x v="3"/>
    <s v="Critical"/>
    <s v="Chardonnay"/>
    <x v="0"/>
    <x v="3"/>
    <s v="Chardonnais Napa Valley Chardonnay 2013"/>
    <s v="Large Crate"/>
    <s v="Cessnock"/>
    <x v="721"/>
    <d v="2013-10-06T00:00:00"/>
    <n v="13"/>
    <n v="0"/>
    <n v="125.99"/>
    <n v="7.69"/>
    <n v="1637.87"/>
  </r>
  <r>
    <n v="1567"/>
    <n v="88415"/>
    <s v="Thomas Little"/>
    <s v="Express Road Cargo"/>
    <x v="0"/>
    <x v="2"/>
    <s v="Not Specified"/>
    <s v="Shiraz"/>
    <x v="0"/>
    <x v="3"/>
    <s v="Francis Ford Coppola Sofia Rose 2014"/>
    <s v="Large Crate"/>
    <s v="Freemantle"/>
    <x v="364"/>
    <d v="2013-12-11T00:00:00"/>
    <n v="14"/>
    <n v="0.09"/>
    <n v="6.48"/>
    <n v="6"/>
    <n v="90.72"/>
  </r>
  <r>
    <n v="1568"/>
    <n v="88415"/>
    <s v="Benjamin Pierce"/>
    <s v="Road Cargo"/>
    <x v="0"/>
    <x v="1"/>
    <s v="Not Specified"/>
    <s v="Pinot Noir"/>
    <x v="0"/>
    <x v="3"/>
    <s v="Orin Swift Cellars Fragile Rose 2014"/>
    <s v="Large Crate"/>
    <s v="Mount Gambier"/>
    <x v="364"/>
    <d v="2013-12-11T00:00:00"/>
    <n v="12"/>
    <n v="0.1"/>
    <n v="3.8"/>
    <n v="1.49"/>
    <n v="45.599999999999994"/>
  </r>
  <r>
    <n v="1569"/>
    <n v="86660"/>
    <s v="Louis Hamilton"/>
    <s v="Express Road Cargo"/>
    <x v="0"/>
    <x v="1"/>
    <s v="Medium"/>
    <s v="Zinfandel"/>
    <x v="0"/>
    <x v="3"/>
    <s v="Chateau D'Aqueria Tavel Rose 2013"/>
    <s v="Full Container"/>
    <s v="Victor Harbor"/>
    <x v="46"/>
    <d v="2013-01-17T00:00:00"/>
    <n v="8"/>
    <n v="0"/>
    <n v="3.28"/>
    <n v="5"/>
    <n v="26.24"/>
  </r>
  <r>
    <n v="1570"/>
    <n v="88419"/>
    <s v="Scott Fisher"/>
    <s v="Express Road Cargo"/>
    <x v="0"/>
    <x v="1"/>
    <s v="Critical"/>
    <s v="Malbec"/>
    <x v="0"/>
    <x v="3"/>
    <s v="Miraval Rose 2014"/>
    <s v="Full Container"/>
    <s v="Victor Harbor"/>
    <x v="316"/>
    <d v="2011-02-02T00:00:00"/>
    <n v="6"/>
    <n v="7.0000000000000007E-2"/>
    <n v="3.29"/>
    <n v="1.35"/>
    <n v="19.740000000000002"/>
  </r>
  <r>
    <n v="1571"/>
    <n v="88423"/>
    <s v="Kenneth George"/>
    <s v="Road Cargo"/>
    <x v="2"/>
    <x v="3"/>
    <s v="Low"/>
    <s v="Grenache Rose"/>
    <x v="0"/>
    <x v="3"/>
    <s v="Chateau d'Esclans Garrus Rose 2013"/>
    <s v="Large Crate"/>
    <s v="Grafton"/>
    <x v="722"/>
    <d v="2011-09-30T00:00:00"/>
    <n v="17"/>
    <n v="0.04"/>
    <n v="29.18"/>
    <n v="8.5500000000000007"/>
    <n v="496.06"/>
  </r>
  <r>
    <n v="1572"/>
    <n v="88426"/>
    <s v="Alan Owens"/>
    <s v="Express Road Cargo"/>
    <x v="1"/>
    <x v="3"/>
    <s v="High"/>
    <s v="Reisling"/>
    <x v="0"/>
    <x v="3"/>
    <s v="Robert Oatley Sauvignon Blanc 2013"/>
    <s v="Large Crate"/>
    <s v="Wagga Wagga"/>
    <x v="723"/>
    <d v="2010-09-10T00:00:00"/>
    <n v="6"/>
    <n v="0"/>
    <n v="115.99"/>
    <n v="2.5"/>
    <n v="695.93999999999994"/>
  </r>
  <r>
    <n v="1573"/>
    <n v="88426"/>
    <s v="Linda Rice"/>
    <s v="Express Road Cargo"/>
    <x v="0"/>
    <x v="3"/>
    <s v="High"/>
    <s v="Sangiovese"/>
    <x v="0"/>
    <x v="3"/>
    <s v="Jean-Baptiste Adam Les Natures Cremant d'Alsace Brut"/>
    <s v="Large Crate"/>
    <s v="Liverpool"/>
    <x v="723"/>
    <d v="2010-09-11T00:00:00"/>
    <n v="17"/>
    <n v="0.02"/>
    <n v="5.98"/>
    <n v="5.79"/>
    <n v="101.66000000000001"/>
  </r>
  <r>
    <n v="1574"/>
    <n v="88431"/>
    <s v="Walter Nelson"/>
    <s v="Express Road Cargo"/>
    <x v="0"/>
    <x v="0"/>
    <s v="Medium"/>
    <s v="Malbec"/>
    <x v="0"/>
    <x v="3"/>
    <s v="Pietradolce Etna Rosato 2014"/>
    <s v="Large Crate"/>
    <s v="Mount Isa"/>
    <x v="724"/>
    <d v="2012-02-25T00:00:00"/>
    <n v="8"/>
    <n v="0.01"/>
    <n v="12.97"/>
    <n v="1.49"/>
    <n v="103.76"/>
  </r>
  <r>
    <n v="1575"/>
    <n v="86841"/>
    <s v="Nicholas Gray"/>
    <s v="Express Road Cargo"/>
    <x v="0"/>
    <x v="1"/>
    <s v="Medium"/>
    <s v="Cabernet Sauvignon"/>
    <x v="0"/>
    <x v="3"/>
    <s v="Schramsberg Cremant Demi-Sec 2011"/>
    <s v="Large Crate"/>
    <s v="Devonport"/>
    <x v="725"/>
    <d v="2012-05-01T00:00:00"/>
    <n v="3"/>
    <n v="0.04"/>
    <n v="5.98"/>
    <n v="5.2"/>
    <n v="17.940000000000001"/>
  </r>
  <r>
    <n v="1576"/>
    <n v="87765"/>
    <s v="Lori Owens"/>
    <s v="Road Cargo"/>
    <x v="2"/>
    <x v="1"/>
    <s v="Medium"/>
    <s v="Sangiovese Rose"/>
    <x v="0"/>
    <x v="3"/>
    <s v="Sutter Home White Zinfandel"/>
    <s v="Standard Size Crate"/>
    <s v="Frankston"/>
    <x v="64"/>
    <d v="2010-04-08T00:00:00"/>
    <n v="4"/>
    <n v="0.06"/>
    <n v="17.670000000000002"/>
    <n v="8.99"/>
    <n v="70.680000000000007"/>
  </r>
  <r>
    <n v="1577"/>
    <n v="88434"/>
    <s v="Steven Alexander"/>
    <s v="Express Road Cargo"/>
    <x v="1"/>
    <x v="1"/>
    <s v="Critical"/>
    <s v="Chardonnay"/>
    <x v="0"/>
    <x v="3"/>
    <s v="St. Supery Sauvignon Blanc 2015"/>
    <s v="Standard Size Crate"/>
    <s v="Hobart"/>
    <x v="726"/>
    <d v="2011-05-27T00:00:00"/>
    <n v="12"/>
    <n v="7.0000000000000007E-2"/>
    <n v="8.32"/>
    <n v="2.38"/>
    <n v="99.84"/>
  </r>
  <r>
    <n v="1578"/>
    <n v="88434"/>
    <s v="Steven Alexander"/>
    <s v="Express Road Cargo"/>
    <x v="1"/>
    <x v="1"/>
    <s v="Critical"/>
    <s v="Sauvignon Blanc"/>
    <x v="0"/>
    <x v="3"/>
    <s v="Robert Oatley Signature Chardonnay 2013"/>
    <s v="Standard Size Crate"/>
    <s v="Devonport"/>
    <x v="726"/>
    <d v="2011-05-26T00:00:00"/>
    <n v="4"/>
    <n v="0.04"/>
    <n v="45.19"/>
    <n v="1.99"/>
    <n v="180.76"/>
  </r>
  <r>
    <n v="1579"/>
    <n v="88434"/>
    <s v="Steven Alexander"/>
    <s v="Express Road Cargo"/>
    <x v="0"/>
    <x v="1"/>
    <s v="Critical"/>
    <s v="Cabernet Sauvignon"/>
    <x v="0"/>
    <x v="3"/>
    <s v="Chateau d'Esclans Garrus Rose 2013"/>
    <s v="Large Crate"/>
    <s v="Hobart"/>
    <x v="726"/>
    <d v="2011-05-26T00:00:00"/>
    <n v="1"/>
    <n v="0.05"/>
    <n v="6.68"/>
    <n v="6.92"/>
    <n v="6.68"/>
  </r>
  <r>
    <n v="1580"/>
    <n v="88434"/>
    <s v="Steven Alexander"/>
    <s v="Express Road Cargo"/>
    <x v="1"/>
    <x v="1"/>
    <s v="Critical"/>
    <s v="Sauvignon Blanc"/>
    <x v="0"/>
    <x v="3"/>
    <s v="Lincourt Courtney's Chardonnay 2012"/>
    <s v="Large Crate"/>
    <s v="Hobart"/>
    <x v="726"/>
    <d v="2011-05-26T00:00:00"/>
    <n v="12"/>
    <n v="0.02"/>
    <n v="175.99"/>
    <n v="4.99"/>
    <n v="2111.88"/>
  </r>
  <r>
    <n v="1581"/>
    <n v="85871"/>
    <s v="Bobby King"/>
    <s v="Express Road Cargo"/>
    <x v="1"/>
    <x v="0"/>
    <s v="Not Specified"/>
    <s v="Pinot Gris"/>
    <x v="0"/>
    <x v="3"/>
    <s v="Cloudy Bay Sauvignon Blanc 2015"/>
    <s v="Standard Size Crate"/>
    <s v="Darwin"/>
    <x v="207"/>
    <d v="2011-12-05T00:00:00"/>
    <n v="5"/>
    <n v="0.01"/>
    <n v="8.1199999999999992"/>
    <n v="2.83"/>
    <n v="40.599999999999994"/>
  </r>
  <r>
    <n v="1582"/>
    <n v="85871"/>
    <s v="Bobby King"/>
    <s v="Express Road Cargo"/>
    <x v="0"/>
    <x v="0"/>
    <s v="Not Specified"/>
    <s v="Pinot Noir"/>
    <x v="0"/>
    <x v="3"/>
    <s v="Roederer Estate Brut"/>
    <s v="Large Crate"/>
    <s v="Darwin"/>
    <x v="207"/>
    <d v="2011-12-07T00:00:00"/>
    <n v="19"/>
    <n v="0.05"/>
    <n v="6.48"/>
    <n v="8.73"/>
    <n v="123.12"/>
  </r>
  <r>
    <n v="1583"/>
    <n v="88404"/>
    <s v="Steve Fox"/>
    <s v="Express Road Cargo"/>
    <x v="0"/>
    <x v="3"/>
    <s v="Critical"/>
    <s v="Cabernet Sauvignon"/>
    <x v="0"/>
    <x v="3"/>
    <s v="Sutter Home White Zinfandel"/>
    <s v="Large Crate"/>
    <s v="Queanbeyan"/>
    <x v="445"/>
    <d v="2010-04-23T00:00:00"/>
    <n v="1"/>
    <n v="0.08"/>
    <n v="2.89"/>
    <n v="0.49"/>
    <n v="2.89"/>
  </r>
  <r>
    <n v="1584"/>
    <n v="86911"/>
    <s v="Elizabeth Ortiz"/>
    <s v="Express Road Cargo"/>
    <x v="0"/>
    <x v="3"/>
    <s v="Critical"/>
    <s v="Sangiovese"/>
    <x v="0"/>
    <x v="3"/>
    <s v="Domaine Lafond Roc-Epine Tavel Rose 2014"/>
    <s v="Mini Crate"/>
    <s v="Armidale"/>
    <x v="271"/>
    <d v="2013-09-18T00:00:00"/>
    <n v="21"/>
    <n v="0.09"/>
    <n v="4.4800000000000004"/>
    <n v="49"/>
    <n v="94.080000000000013"/>
  </r>
  <r>
    <n v="1585"/>
    <n v="86911"/>
    <s v="Elizabeth Ortiz"/>
    <s v="Road Cargo"/>
    <x v="0"/>
    <x v="3"/>
    <s v="Critical"/>
    <s v="Pinot Noir"/>
    <x v="0"/>
    <x v="3"/>
    <s v="Laurent-Perrier Brut Rose"/>
    <s v="Large Crate"/>
    <s v="Goulburn"/>
    <x v="271"/>
    <d v="2013-09-18T00:00:00"/>
    <n v="13"/>
    <n v="0.04"/>
    <n v="2.61"/>
    <n v="0.5"/>
    <n v="33.93"/>
  </r>
  <r>
    <n v="1586"/>
    <n v="88439"/>
    <s v="Terry Gray"/>
    <s v="Road Cargo"/>
    <x v="0"/>
    <x v="2"/>
    <s v="Low"/>
    <s v="Merlot"/>
    <x v="0"/>
    <x v="3"/>
    <s v="Lucien Albrecht Cremant d'Alsace Brut Rose"/>
    <s v="Loose Wrap"/>
    <s v="Bunbury"/>
    <x v="727"/>
    <d v="2012-02-27T00:00:00"/>
    <n v="12"/>
    <n v="0.04"/>
    <n v="28.28"/>
    <n v="13.99"/>
    <n v="339.36"/>
  </r>
  <r>
    <n v="1587"/>
    <n v="88443"/>
    <s v="Matthew Bryant"/>
    <s v="Express Road Cargo"/>
    <x v="0"/>
    <x v="1"/>
    <s v="Not Specified"/>
    <s v="Cabernet Sauvignon"/>
    <x v="0"/>
    <x v="3"/>
    <s v="Laurent-Perrier Brut Millesime 2006"/>
    <s v="Mini Crate"/>
    <s v="Burnie"/>
    <x v="47"/>
    <d v="2010-10-06T00:00:00"/>
    <n v="9"/>
    <n v="0.02"/>
    <n v="60.98"/>
    <n v="49"/>
    <n v="548.81999999999994"/>
  </r>
  <r>
    <n v="1588"/>
    <n v="88443"/>
    <s v="Matthew Bryant"/>
    <s v="Express Road Cargo"/>
    <x v="0"/>
    <x v="1"/>
    <s v="Not Specified"/>
    <s v="Malbec"/>
    <x v="0"/>
    <x v="3"/>
    <s v="Miraval Rose (1.5 Liter Magnum) 2014"/>
    <s v="Large Crate"/>
    <s v="Launceston"/>
    <x v="47"/>
    <d v="2010-10-06T00:00:00"/>
    <n v="9"/>
    <n v="0.02"/>
    <n v="1270.99"/>
    <n v="19.989999999999998"/>
    <n v="11438.91"/>
  </r>
  <r>
    <n v="1589"/>
    <n v="88443"/>
    <s v="Matthew Bryant"/>
    <s v="Road Cargo"/>
    <x v="1"/>
    <x v="1"/>
    <s v="Not Specified"/>
    <s v="Pinot Gris"/>
    <x v="0"/>
    <x v="3"/>
    <s v="Chardonnais Napa Valley Chardonnay 2013"/>
    <s v="Large Crate"/>
    <s v="Burnie"/>
    <x v="47"/>
    <d v="2010-10-06T00:00:00"/>
    <n v="19"/>
    <n v="0.05"/>
    <n v="205.99"/>
    <n v="8.99"/>
    <n v="3913.8100000000004"/>
  </r>
  <r>
    <n v="1590"/>
    <n v="88451"/>
    <s v="Bobby Garza"/>
    <s v="Express Road Cargo"/>
    <x v="0"/>
    <x v="3"/>
    <s v="Critical"/>
    <s v="Sangiovese"/>
    <x v="0"/>
    <x v="3"/>
    <s v="Jean-Baptiste Adam Les Natures Cremant d'Alsace Brut"/>
    <s v="Large Crate"/>
    <s v="Tamworth"/>
    <x v="613"/>
    <d v="2013-04-25T00:00:00"/>
    <n v="2"/>
    <n v="0.09"/>
    <n v="363.25"/>
    <n v="19.989999999999998"/>
    <n v="726.5"/>
  </r>
  <r>
    <n v="1591"/>
    <n v="88451"/>
    <s v="Bobby Garza"/>
    <s v="Express Road Cargo"/>
    <x v="2"/>
    <x v="3"/>
    <s v="Critical"/>
    <s v="Cremant"/>
    <x v="0"/>
    <x v="3"/>
    <s v="Sutter Home Pink Moscato"/>
    <s v="Large Crate"/>
    <s v="Tamworth"/>
    <x v="613"/>
    <d v="2013-04-27T00:00:00"/>
    <n v="6"/>
    <n v="0.02"/>
    <n v="19.98"/>
    <n v="10.49"/>
    <n v="119.88"/>
  </r>
  <r>
    <n v="1592"/>
    <n v="88451"/>
    <s v="Bobby Garza"/>
    <s v="Express Road Cargo"/>
    <x v="2"/>
    <x v="3"/>
    <s v="Critical"/>
    <s v="Champagne"/>
    <x v="0"/>
    <x v="3"/>
    <s v="Miraval Rose (1.5 Liter Magnum) 2014"/>
    <s v="Full Container"/>
    <s v="Cessnock"/>
    <x v="613"/>
    <d v="2013-04-26T00:00:00"/>
    <n v="4"/>
    <n v="0.09"/>
    <n v="8.34"/>
    <n v="0.96"/>
    <n v="33.36"/>
  </r>
  <r>
    <n v="1593"/>
    <n v="87384"/>
    <s v="Joshua Burns"/>
    <s v="Road Cargo"/>
    <x v="0"/>
    <x v="1"/>
    <s v="Low"/>
    <s v="Shiraz"/>
    <x v="0"/>
    <x v="3"/>
    <s v="Langlois Chateau Cremant de Loire Brut"/>
    <s v="Large Crate"/>
    <s v="Victor Harbor"/>
    <x v="701"/>
    <d v="2011-05-20T00:00:00"/>
    <n v="5"/>
    <n v="0.02"/>
    <n v="48.04"/>
    <n v="7.23"/>
    <n v="240.2"/>
  </r>
  <r>
    <n v="1594"/>
    <n v="88453"/>
    <s v="Robert Rose"/>
    <s v="Air Cargo"/>
    <x v="2"/>
    <x v="1"/>
    <s v="Not Specified"/>
    <s v="Sangiovese Rose"/>
    <x v="0"/>
    <x v="3"/>
    <s v="Orin Swift Cellars Fragile Rose 2014"/>
    <s v="Extra Large Crate"/>
    <s v="Frankston"/>
    <x v="49"/>
    <d v="2011-12-21T00:00:00"/>
    <n v="19"/>
    <n v="0.03"/>
    <n v="60.89"/>
    <n v="32.409999999999997"/>
    <n v="1156.9100000000001"/>
  </r>
  <r>
    <n v="1595"/>
    <n v="87820"/>
    <s v="Johnny Payne"/>
    <s v="Express Road Cargo"/>
    <x v="0"/>
    <x v="1"/>
    <s v="Medium"/>
    <s v="Pinot Noir"/>
    <x v="0"/>
    <x v="3"/>
    <s v="Bertani Bertarose 2014"/>
    <s v="Mini Crate"/>
    <s v="Mount Barker"/>
    <x v="306"/>
    <d v="2013-08-18T00:00:00"/>
    <n v="18"/>
    <n v="0.02"/>
    <n v="4.4800000000000004"/>
    <n v="49"/>
    <n v="80.640000000000015"/>
  </r>
  <r>
    <n v="1596"/>
    <n v="87820"/>
    <s v="Sharon Hughes"/>
    <s v="Express Road Cargo"/>
    <x v="0"/>
    <x v="1"/>
    <s v="Medium"/>
    <s v="Malbec"/>
    <x v="0"/>
    <x v="3"/>
    <s v="Langlois Chateau Cremant de Loire Brut"/>
    <s v="Large Crate"/>
    <s v="Mount Barker"/>
    <x v="306"/>
    <d v="2013-08-20T00:00:00"/>
    <n v="17"/>
    <n v="7.0000000000000007E-2"/>
    <n v="22.38"/>
    <n v="15.1"/>
    <n v="380.46"/>
  </r>
  <r>
    <n v="1597"/>
    <n v="87820"/>
    <s v="Sharon Hughes"/>
    <s v="Road Cargo"/>
    <x v="1"/>
    <x v="1"/>
    <s v="Medium"/>
    <s v="Chardonnay"/>
    <x v="0"/>
    <x v="3"/>
    <s v="Cloudy Bay Sauvignon Blanc 2015"/>
    <s v="Large Crate"/>
    <s v="Adelaide"/>
    <x v="306"/>
    <d v="2013-08-19T00:00:00"/>
    <n v="18"/>
    <n v="0.03"/>
    <n v="29.99"/>
    <n v="5.5"/>
    <n v="539.81999999999994"/>
  </r>
  <r>
    <n v="1598"/>
    <n v="88462"/>
    <s v="Gregory White"/>
    <s v="Express Road Cargo"/>
    <x v="1"/>
    <x v="2"/>
    <s v="Medium"/>
    <s v="Pinot Gris"/>
    <x v="0"/>
    <x v="3"/>
    <s v="Robert Oatley Sauvignon Blanc 2013"/>
    <s v="Large Crate"/>
    <s v="Freemantle"/>
    <x v="277"/>
    <d v="2011-03-08T00:00:00"/>
    <n v="2"/>
    <n v="0"/>
    <n v="115.99"/>
    <n v="2.5"/>
    <n v="231.98"/>
  </r>
  <r>
    <n v="1599"/>
    <n v="87704"/>
    <s v="Teresa Alvarez"/>
    <s v="Express Road Cargo"/>
    <x v="0"/>
    <x v="2"/>
    <s v="High"/>
    <s v="Sangiovese"/>
    <x v="0"/>
    <x v="3"/>
    <s v="Barnard Griffin Rose of Sangiovese 2014"/>
    <s v="Large Crate"/>
    <s v="Geraldton"/>
    <x v="37"/>
    <d v="2012-03-16T00:00:00"/>
    <n v="7"/>
    <n v="0.1"/>
    <n v="15.7"/>
    <n v="11.25"/>
    <n v="109.89999999999999"/>
  </r>
  <r>
    <n v="1600"/>
    <n v="88471"/>
    <s v="Richard Welch"/>
    <s v="Express Road Cargo"/>
    <x v="0"/>
    <x v="2"/>
    <s v="Not Specified"/>
    <s v="Zinfandel"/>
    <x v="0"/>
    <x v="3"/>
    <s v="Louis Roederer Cristal Brut 2006"/>
    <s v="Standard Size Crate"/>
    <s v="Bunbury"/>
    <x v="728"/>
    <d v="2011-06-28T00:00:00"/>
    <n v="4"/>
    <n v="0.08"/>
    <n v="20.149999999999999"/>
    <n v="8.99"/>
    <n v="80.599999999999994"/>
  </r>
  <r>
    <n v="1601"/>
    <n v="88471"/>
    <s v="Brian Boyd"/>
    <s v="Express Road Cargo"/>
    <x v="1"/>
    <x v="1"/>
    <s v="Not Specified"/>
    <s v="Chardonnay"/>
    <x v="0"/>
    <x v="3"/>
    <s v="Angeline Sauvignon Blanc 2014"/>
    <s v="Full Container"/>
    <s v="Canberra"/>
    <x v="728"/>
    <d v="2011-06-28T00:00:00"/>
    <n v="8"/>
    <n v="0.03"/>
    <n v="85.99"/>
    <n v="0.99"/>
    <n v="687.92"/>
  </r>
  <r>
    <n v="1602"/>
    <n v="88478"/>
    <s v="Jeffrey Coleman"/>
    <s v="Express Road Cargo"/>
    <x v="1"/>
    <x v="3"/>
    <s v="Medium"/>
    <s v="Reisling"/>
    <x v="0"/>
    <x v="3"/>
    <s v="Cloudy Bay Sauvignon Blanc 2015"/>
    <s v="Standard Size Crate"/>
    <s v="Bathurst"/>
    <x v="75"/>
    <d v="2013-03-28T00:00:00"/>
    <n v="10"/>
    <n v="7.0000000000000007E-2"/>
    <n v="28.48"/>
    <n v="1.99"/>
    <n v="284.8"/>
  </r>
  <r>
    <n v="1603"/>
    <n v="88478"/>
    <s v="Jeffrey Coleman"/>
    <s v="Air Cargo"/>
    <x v="0"/>
    <x v="3"/>
    <s v="Medium"/>
    <s v="Zinfandel"/>
    <x v="0"/>
    <x v="3"/>
    <s v="Dopff &amp; Irion Cremant Rose Brut"/>
    <s v="Extra Large Crate"/>
    <s v="Tamworth"/>
    <x v="75"/>
    <d v="2013-03-27T00:00:00"/>
    <n v="3"/>
    <n v="0.05"/>
    <n v="20.98"/>
    <n v="45"/>
    <n v="62.94"/>
  </r>
  <r>
    <n v="1604"/>
    <n v="88485"/>
    <s v="Gloria Washington"/>
    <s v="Express Road Cargo"/>
    <x v="2"/>
    <x v="1"/>
    <s v="High"/>
    <s v="Sangiovese Rose"/>
    <x v="0"/>
    <x v="3"/>
    <s v="Gerard Bertrand Cote des Roses Rose 2014"/>
    <s v="Standard Size Crate"/>
    <s v="Ararat"/>
    <x v="385"/>
    <d v="2013-03-25T00:00:00"/>
    <n v="5"/>
    <n v="0.06"/>
    <n v="15.68"/>
    <n v="3.73"/>
    <n v="78.400000000000006"/>
  </r>
  <r>
    <n v="1605"/>
    <n v="86347"/>
    <s v="Jack Armstrong"/>
    <s v="Express Road Cargo"/>
    <x v="0"/>
    <x v="1"/>
    <s v="Medium"/>
    <s v="Cabernet Sauvignon"/>
    <x v="0"/>
    <x v="3"/>
    <s v="Miraval Rose (1.5 Liter Magnum) 2014"/>
    <s v="Full Container"/>
    <s v="Burnie"/>
    <x v="50"/>
    <d v="2011-05-09T00:00:00"/>
    <n v="5"/>
    <n v="0.1"/>
    <n v="4.84"/>
    <n v="0.71"/>
    <n v="24.2"/>
  </r>
  <r>
    <n v="1606"/>
    <n v="86347"/>
    <s v="Jack Armstrong"/>
    <s v="Express Road Cargo"/>
    <x v="0"/>
    <x v="1"/>
    <s v="Medium"/>
    <s v="Malbec"/>
    <x v="0"/>
    <x v="3"/>
    <s v="Domaine Lafage Miraflors Rose 2013"/>
    <s v="Standard Size Crate"/>
    <s v="Launceston"/>
    <x v="50"/>
    <d v="2011-05-07T00:00:00"/>
    <n v="16"/>
    <n v="0.05"/>
    <n v="34.58"/>
    <n v="8.99"/>
    <n v="553.28"/>
  </r>
  <r>
    <n v="1607"/>
    <n v="86672"/>
    <s v="Edward Garza"/>
    <s v="Express Road Cargo"/>
    <x v="0"/>
    <x v="1"/>
    <s v="Medium"/>
    <s v="Zinfandel"/>
    <x v="0"/>
    <x v="3"/>
    <s v="Bollinger Brut Special Cuvee"/>
    <s v="Full Container"/>
    <s v="Geelong"/>
    <x v="729"/>
    <d v="2012-01-04T00:00:00"/>
    <n v="11"/>
    <n v="0.06"/>
    <n v="37.94"/>
    <n v="5.08"/>
    <n v="417.34"/>
  </r>
  <r>
    <n v="1608"/>
    <n v="88490"/>
    <s v="Steve Jones"/>
    <s v="Express Road Cargo"/>
    <x v="0"/>
    <x v="1"/>
    <s v="High"/>
    <s v="Merlot"/>
    <x v="0"/>
    <x v="3"/>
    <s v="Miraval Rose 2014"/>
    <s v="Large Crate"/>
    <s v="Port Lincoln"/>
    <x v="52"/>
    <d v="2011-06-18T00:00:00"/>
    <n v="7"/>
    <n v="0.01"/>
    <n v="56.96"/>
    <n v="13.22"/>
    <n v="398.72"/>
  </r>
  <r>
    <n v="1609"/>
    <n v="88490"/>
    <s v="Steve Jones"/>
    <s v="Express Road Cargo"/>
    <x v="0"/>
    <x v="1"/>
    <s v="High"/>
    <s v="Malbec"/>
    <x v="0"/>
    <x v="3"/>
    <s v="Chateau D'Aqueria Tavel Rose 2013"/>
    <s v="Mini Crate"/>
    <s v="Port Lincoln"/>
    <x v="52"/>
    <d v="2011-06-18T00:00:00"/>
    <n v="1"/>
    <n v="0.05"/>
    <n v="279.48"/>
    <n v="35"/>
    <n v="279.48"/>
  </r>
  <r>
    <n v="1610"/>
    <n v="87907"/>
    <s v="Eric Little"/>
    <s v="Express Road Cargo"/>
    <x v="0"/>
    <x v="1"/>
    <s v="Low"/>
    <s v="Merlot"/>
    <x v="0"/>
    <x v="3"/>
    <s v="Locations by Dave Phinney F Rose"/>
    <s v="Large Crate"/>
    <s v="Port Adelaide"/>
    <x v="585"/>
    <d v="2011-06-03T00:00:00"/>
    <n v="8"/>
    <n v="0.03"/>
    <n v="34.76"/>
    <n v="5.49"/>
    <n v="278.08"/>
  </r>
  <r>
    <n v="1611"/>
    <n v="87907"/>
    <s v="Irene Nichols"/>
    <s v="Air Cargo"/>
    <x v="2"/>
    <x v="1"/>
    <s v="Low"/>
    <s v="Sangiovese Rose"/>
    <x v="0"/>
    <x v="3"/>
    <s v="Chateau d'Esclans Whispering Angel Rose 2014"/>
    <s v="Small Crate"/>
    <s v="Melbourne"/>
    <x v="585"/>
    <d v="2011-06-08T00:00:00"/>
    <n v="14"/>
    <n v="0"/>
    <n v="500.98"/>
    <n v="41.44"/>
    <n v="7013.72"/>
  </r>
  <r>
    <n v="1612"/>
    <n v="88505"/>
    <s v="Eugene Perry"/>
    <s v="Express Road Cargo"/>
    <x v="2"/>
    <x v="0"/>
    <s v="Not Specified"/>
    <s v="Sangiovese Rose"/>
    <x v="0"/>
    <x v="3"/>
    <s v="Orin Swift Cellars Fragile Rose 2014"/>
    <s v="Loose Wrap"/>
    <s v="Darwin"/>
    <x v="438"/>
    <d v="2011-11-14T00:00:00"/>
    <n v="37"/>
    <n v="7.0000000000000007E-2"/>
    <n v="79.52"/>
    <n v="48.2"/>
    <n v="2942.24"/>
  </r>
  <r>
    <n v="1613"/>
    <n v="88505"/>
    <s v="Eugene Perry"/>
    <s v="Air Cargo"/>
    <x v="2"/>
    <x v="0"/>
    <s v="Not Specified"/>
    <s v="Grenache Rose"/>
    <x v="0"/>
    <x v="3"/>
    <s v="Domaine Lafond Roc-Epine Tavel Rose 2014"/>
    <s v="Small Crate"/>
    <s v="Darwin"/>
    <x v="438"/>
    <d v="2011-11-14T00:00:00"/>
    <n v="31"/>
    <n v="0"/>
    <n v="145.97999999999999"/>
    <n v="51.92"/>
    <n v="4525.38"/>
  </r>
  <r>
    <n v="1614"/>
    <n v="88512"/>
    <s v="Nicholas Willis"/>
    <s v="Express Road Cargo"/>
    <x v="0"/>
    <x v="0"/>
    <s v="High"/>
    <s v="Malbec"/>
    <x v="0"/>
    <x v="3"/>
    <s v="Pierre Sparr Cremant d'Alsace Reserve Brut Rose"/>
    <s v="Large Crate"/>
    <s v="Palmerston"/>
    <x v="730"/>
    <d v="2011-03-24T00:00:00"/>
    <n v="7"/>
    <n v="0"/>
    <n v="6.48"/>
    <n v="7.86"/>
    <n v="45.36"/>
  </r>
  <r>
    <n v="1615"/>
    <n v="87055"/>
    <s v="Edward Stephens"/>
    <s v="Express Road Cargo"/>
    <x v="0"/>
    <x v="1"/>
    <s v="High"/>
    <s v="Merlot"/>
    <x v="0"/>
    <x v="3"/>
    <s v="Louis Roederer Cristal Brut 2006"/>
    <s v="Large Crate"/>
    <s v="Port Lincoln"/>
    <x v="399"/>
    <d v="2013-10-08T00:00:00"/>
    <n v="8"/>
    <n v="0.04"/>
    <n v="7.1"/>
    <n v="6.05"/>
    <n v="56.8"/>
  </r>
  <r>
    <n v="1616"/>
    <n v="86748"/>
    <s v="Samuel Cook"/>
    <s v="Express Road Cargo"/>
    <x v="0"/>
    <x v="2"/>
    <s v="Medium"/>
    <s v="Shiraz"/>
    <x v="0"/>
    <x v="3"/>
    <s v="Dom Perignon 2006"/>
    <s v="Large Crate"/>
    <s v="Rockingham"/>
    <x v="497"/>
    <d v="2013-05-14T00:00:00"/>
    <n v="3"/>
    <n v="0.08"/>
    <n v="6.48"/>
    <n v="6.74"/>
    <n v="19.440000000000001"/>
  </r>
  <r>
    <n v="1617"/>
    <n v="86748"/>
    <s v="Samuel Cook"/>
    <s v="Road Cargo"/>
    <x v="0"/>
    <x v="2"/>
    <s v="Medium"/>
    <s v="Shiraz"/>
    <x v="0"/>
    <x v="3"/>
    <s v="Bollinger Brut Special Cuvee"/>
    <s v="Full Container"/>
    <s v="Mandurah"/>
    <x v="497"/>
    <d v="2013-05-12T00:00:00"/>
    <n v="15"/>
    <n v="0.1"/>
    <n v="2.78"/>
    <n v="1.34"/>
    <n v="41.699999999999996"/>
  </r>
  <r>
    <n v="1618"/>
    <n v="86748"/>
    <s v="Samuel Cook"/>
    <s v="Express Road Cargo"/>
    <x v="0"/>
    <x v="2"/>
    <s v="Medium"/>
    <s v="Malbec"/>
    <x v="0"/>
    <x v="3"/>
    <s v="Pietradolce Etna Rosato 2014"/>
    <s v="Full Container"/>
    <s v="Rockingham"/>
    <x v="497"/>
    <d v="2013-05-15T00:00:00"/>
    <n v="10"/>
    <n v="0.05"/>
    <n v="2.62"/>
    <n v="0.8"/>
    <n v="26.200000000000003"/>
  </r>
  <r>
    <n v="1619"/>
    <n v="86341"/>
    <s v="Sean Carter"/>
    <s v="Road Cargo"/>
    <x v="1"/>
    <x v="0"/>
    <s v="High"/>
    <s v="Chardonnay"/>
    <x v="0"/>
    <x v="3"/>
    <s v="Cloudy Bay Sauvignon Blanc 2015"/>
    <s v="Standard Size Crate"/>
    <s v="Rockhampton"/>
    <x v="242"/>
    <d v="2012-06-11T00:00:00"/>
    <n v="9"/>
    <n v="0.06"/>
    <n v="28.48"/>
    <n v="1.99"/>
    <n v="256.32"/>
  </r>
  <r>
    <n v="1620"/>
    <n v="86394"/>
    <s v="Jennifer Ford"/>
    <s v="Express Road Cargo"/>
    <x v="0"/>
    <x v="1"/>
    <s v="High"/>
    <s v="Sangiovese"/>
    <x v="0"/>
    <x v="3"/>
    <s v="Pierre Sparr Cremant d'Alsace Reserve Brut Rose"/>
    <s v="Large Crate"/>
    <s v="Hobart"/>
    <x v="731"/>
    <d v="2013-07-03T00:00:00"/>
    <n v="7"/>
    <n v="0.04"/>
    <n v="6.3"/>
    <n v="0.5"/>
    <n v="44.1"/>
  </r>
  <r>
    <n v="1621"/>
    <n v="86786"/>
    <s v="Johnny Ramirez"/>
    <s v="Express Road Cargo"/>
    <x v="0"/>
    <x v="1"/>
    <s v="Critical"/>
    <s v="Pinot Noir"/>
    <x v="0"/>
    <x v="3"/>
    <s v="Belle Glos Oeil de Perdrix Pinot Noir Blanc 2014"/>
    <s v="Large Crate"/>
    <s v="Ararat"/>
    <x v="732"/>
    <d v="2013-08-23T00:00:00"/>
    <n v="6"/>
    <n v="0.04"/>
    <n v="9.7799999999999994"/>
    <n v="5.76"/>
    <n v="58.679999999999993"/>
  </r>
  <r>
    <n v="1622"/>
    <n v="86786"/>
    <s v="Johnny Ramirez"/>
    <s v="Express Road Cargo"/>
    <x v="2"/>
    <x v="1"/>
    <s v="Critical"/>
    <s v="Cremant"/>
    <x v="0"/>
    <x v="3"/>
    <s v="Barnard Griffin Rose of Sangiovese 2014"/>
    <s v="Standard Size Crate"/>
    <s v="Ballarat"/>
    <x v="732"/>
    <d v="2013-08-21T00:00:00"/>
    <n v="2"/>
    <n v="0"/>
    <n v="9.48"/>
    <n v="7.29"/>
    <n v="18.96"/>
  </r>
  <r>
    <n v="1623"/>
    <n v="86786"/>
    <s v="Johnny Ramirez"/>
    <s v="Express Road Cargo"/>
    <x v="1"/>
    <x v="1"/>
    <s v="Critical"/>
    <s v="Sauvignon Blanc"/>
    <x v="0"/>
    <x v="3"/>
    <s v="Giesen Sauvignon Blanc 2014"/>
    <s v="Large Crate"/>
    <s v="Wodonga"/>
    <x v="732"/>
    <d v="2013-08-22T00:00:00"/>
    <n v="20"/>
    <n v="0.05"/>
    <n v="110.99"/>
    <n v="8.99"/>
    <n v="2219.7999999999997"/>
  </r>
  <r>
    <n v="1624"/>
    <n v="88376"/>
    <s v="John Patterson"/>
    <s v="Express Road Cargo"/>
    <x v="0"/>
    <x v="1"/>
    <s v="Low"/>
    <s v="Cabernet Sauvignon"/>
    <x v="0"/>
    <x v="3"/>
    <s v="La Playa Estate Cabernet Sauvignon Rose 2015"/>
    <s v="Standard Size Crate"/>
    <s v="Victor Harbor"/>
    <x v="731"/>
    <d v="2013-07-06T00:00:00"/>
    <n v="1"/>
    <n v="7.0000000000000007E-2"/>
    <n v="11.66"/>
    <n v="8.99"/>
    <n v="11.66"/>
  </r>
  <r>
    <n v="1625"/>
    <n v="88518"/>
    <s v="Albert Powell"/>
    <s v="Express Road Cargo"/>
    <x v="0"/>
    <x v="3"/>
    <s v="High"/>
    <s v="Merlot"/>
    <x v="0"/>
    <x v="3"/>
    <s v="Belle Glos Oeil de Perdrix Pinot Noir Blanc 2014"/>
    <s v="Large Crate"/>
    <s v="Sydney"/>
    <x v="733"/>
    <d v="2012-10-08T00:00:00"/>
    <n v="19"/>
    <n v="0.04"/>
    <n v="9.99"/>
    <n v="5.12"/>
    <n v="189.81"/>
  </r>
  <r>
    <n v="1626"/>
    <n v="88525"/>
    <s v="Kimberly Freeman"/>
    <s v="Express Road Cargo"/>
    <x v="0"/>
    <x v="2"/>
    <s v="High"/>
    <s v="Pinot Noir"/>
    <x v="0"/>
    <x v="3"/>
    <s v="Chateau de Campuget Costieres de Nimes Tradition Rose 2015"/>
    <s v="Large Crate"/>
    <s v="Freemantle"/>
    <x v="734"/>
    <d v="2012-05-30T00:00:00"/>
    <n v="2"/>
    <n v="0.01"/>
    <n v="2.88"/>
    <n v="0.5"/>
    <n v="5.76"/>
  </r>
  <r>
    <n v="1627"/>
    <n v="88530"/>
    <s v="Kelly Henderson"/>
    <s v="Air Cargo"/>
    <x v="2"/>
    <x v="2"/>
    <s v="Critical"/>
    <s v="Grenache Rose"/>
    <x v="0"/>
    <x v="3"/>
    <s v="Marques de Caceres Rioja Rosado 2014"/>
    <s v="Small Crate"/>
    <s v="Albany"/>
    <x v="218"/>
    <d v="2012-01-13T00:00:00"/>
    <n v="13"/>
    <n v="0.01"/>
    <n v="130.97999999999999"/>
    <n v="54.74"/>
    <n v="1702.7399999999998"/>
  </r>
  <r>
    <n v="1628"/>
    <n v="88530"/>
    <s v="Kelly Henderson"/>
    <s v="Express Road Cargo"/>
    <x v="1"/>
    <x v="2"/>
    <s v="Critical"/>
    <s v="Sauvignon Blanc"/>
    <x v="0"/>
    <x v="3"/>
    <s v="Dog Point Vineyard Sauvignon Blanc 2014"/>
    <s v="Large Crate"/>
    <s v="Perth"/>
    <x v="218"/>
    <d v="2012-01-11T00:00:00"/>
    <n v="6"/>
    <n v="0.02"/>
    <n v="30.97"/>
    <n v="4"/>
    <n v="185.82"/>
  </r>
  <r>
    <n v="1629"/>
    <n v="88537"/>
    <s v="Lillian Bishop"/>
    <s v="Express Road Cargo"/>
    <x v="0"/>
    <x v="2"/>
    <s v="Low"/>
    <s v="Zinfandel"/>
    <x v="0"/>
    <x v="3"/>
    <s v="Chateau D'Aqueria Tavel Rose 2013"/>
    <s v="Large Crate"/>
    <s v="Albany"/>
    <x v="289"/>
    <d v="2013-02-13T00:00:00"/>
    <n v="1"/>
    <n v="0.1"/>
    <n v="193.17"/>
    <n v="19.989999999999998"/>
    <n v="193.17"/>
  </r>
  <r>
    <n v="1630"/>
    <n v="87776"/>
    <s v="Martin Gibson"/>
    <s v="Express Road Cargo"/>
    <x v="0"/>
    <x v="1"/>
    <s v="Low"/>
    <s v="Cabernet Sauvignon"/>
    <x v="0"/>
    <x v="3"/>
    <s v="Louis Roederer Cristal Brut 2006"/>
    <s v="Large Crate"/>
    <s v="Ballarat"/>
    <x v="539"/>
    <d v="2011-02-27T00:00:00"/>
    <n v="5"/>
    <n v="0.08"/>
    <n v="7.1"/>
    <n v="6.05"/>
    <n v="35.5"/>
  </r>
  <r>
    <n v="1631"/>
    <n v="88156"/>
    <s v="Aaron Chapman"/>
    <s v="Express Road Cargo"/>
    <x v="0"/>
    <x v="1"/>
    <s v="High"/>
    <s v="Sangiovese"/>
    <x v="0"/>
    <x v="3"/>
    <s v="Belle Glos Oeil de Perdrix Pinot Noir Blanc 2014"/>
    <s v="Large Crate"/>
    <s v="Geelong"/>
    <x v="735"/>
    <d v="2010-01-08T00:00:00"/>
    <n v="4"/>
    <n v="7.0000000000000007E-2"/>
    <n v="4.13"/>
    <n v="0.99"/>
    <n v="16.52"/>
  </r>
  <r>
    <n v="1632"/>
    <n v="88156"/>
    <s v="Aaron Chapman"/>
    <s v="Express Road Cargo"/>
    <x v="2"/>
    <x v="1"/>
    <s v="High"/>
    <s v="Cremant"/>
    <x v="0"/>
    <x v="3"/>
    <s v="Orin Swift Cellars Fragile Rose 2014"/>
    <s v="Standard Size Crate"/>
    <s v="Benalla"/>
    <x v="735"/>
    <d v="2010-01-08T00:00:00"/>
    <n v="1"/>
    <n v="0.03"/>
    <n v="22.72"/>
    <n v="8.99"/>
    <n v="22.72"/>
  </r>
  <r>
    <n v="1633"/>
    <n v="87758"/>
    <s v="Charles Davis"/>
    <s v="Express Road Cargo"/>
    <x v="1"/>
    <x v="1"/>
    <s v="Not Specified"/>
    <s v="Pinot Gris"/>
    <x v="0"/>
    <x v="3"/>
    <s v="Lucky Chardonnay 2012"/>
    <s v="Standard Size Crate"/>
    <s v="Adelaide"/>
    <x v="736"/>
    <d v="2011-05-30T00:00:00"/>
    <n v="11"/>
    <n v="7.0000000000000007E-2"/>
    <n v="8.5"/>
    <n v="1.99"/>
    <n v="93.5"/>
  </r>
  <r>
    <n v="1634"/>
    <n v="88541"/>
    <s v="Anne Fowler"/>
    <s v="Road Cargo"/>
    <x v="2"/>
    <x v="3"/>
    <s v="Critical"/>
    <s v="Cremant"/>
    <x v="0"/>
    <x v="3"/>
    <s v="Domaine Lafage Miraflors Rose 2013"/>
    <s v="Full Container"/>
    <s v="Albury"/>
    <x v="737"/>
    <d v="2013-02-13T00:00:00"/>
    <n v="11"/>
    <n v="0.01"/>
    <n v="14.2"/>
    <n v="5.3"/>
    <n v="156.19999999999999"/>
  </r>
  <r>
    <n v="1635"/>
    <n v="88551"/>
    <s v="Clarence Sanders"/>
    <s v="Express Road Cargo"/>
    <x v="2"/>
    <x v="2"/>
    <s v="Critical"/>
    <s v="Cremant"/>
    <x v="0"/>
    <x v="3"/>
    <s v="La Playa Estate Cabernet Sauvignon Rose 2015"/>
    <s v="Standard Size Crate"/>
    <s v="Mandurah"/>
    <x v="738"/>
    <d v="2013-03-04T00:00:00"/>
    <n v="5"/>
    <n v="0.05"/>
    <n v="22.72"/>
    <n v="8.99"/>
    <n v="113.6"/>
  </r>
  <r>
    <n v="1636"/>
    <n v="88551"/>
    <s v="Clarence Sanders"/>
    <s v="Road Cargo"/>
    <x v="1"/>
    <x v="2"/>
    <s v="Critical"/>
    <s v="Chardonnay"/>
    <x v="0"/>
    <x v="3"/>
    <s v="Chardonnais Napa Valley Chardonnay 2013"/>
    <s v="Large Crate"/>
    <s v="Rockingham"/>
    <x v="738"/>
    <d v="2013-03-05T00:00:00"/>
    <n v="12"/>
    <n v="7.0000000000000007E-2"/>
    <n v="65.989999999999995"/>
    <n v="8.99"/>
    <n v="791.87999999999988"/>
  </r>
  <r>
    <n v="1637"/>
    <n v="88561"/>
    <s v="Edward Bowman"/>
    <s v="Express Road Cargo"/>
    <x v="0"/>
    <x v="1"/>
    <s v="Medium"/>
    <s v="Shiraz"/>
    <x v="0"/>
    <x v="3"/>
    <s v="Miraval Rose 2014"/>
    <s v="Large Crate"/>
    <s v="Port Lincoln"/>
    <x v="581"/>
    <d v="2012-03-26T00:00:00"/>
    <n v="13"/>
    <n v="0.01"/>
    <n v="5.58"/>
    <n v="5.3"/>
    <n v="72.540000000000006"/>
  </r>
  <r>
    <n v="1638"/>
    <n v="86882"/>
    <s v="Donald Armstrong"/>
    <s v="Air Cargo"/>
    <x v="0"/>
    <x v="1"/>
    <s v="Critical"/>
    <s v="Malbec"/>
    <x v="0"/>
    <x v="3"/>
    <s v="Belle Glos Oeil de Perdrix Pinot Noir Blanc 2014"/>
    <s v="Extra Large Crate"/>
    <s v="Mount Gambier"/>
    <x v="192"/>
    <d v="2013-10-03T00:00:00"/>
    <n v="12"/>
    <n v="0.04"/>
    <n v="68.81"/>
    <n v="60"/>
    <n v="825.72"/>
  </r>
  <r>
    <n v="1639"/>
    <n v="86882"/>
    <s v="Donald Armstrong"/>
    <s v="Express Road Cargo"/>
    <x v="0"/>
    <x v="1"/>
    <s v="Critical"/>
    <s v="Cabernet Sauvignon"/>
    <x v="0"/>
    <x v="3"/>
    <s v="Chateau D'Aqueria Tavel Rose 2013"/>
    <s v="Large Crate"/>
    <s v="Port Lincoln"/>
    <x v="192"/>
    <d v="2013-10-04T00:00:00"/>
    <n v="17"/>
    <n v="0.08"/>
    <n v="5.98"/>
    <n v="5.35"/>
    <n v="101.66000000000001"/>
  </r>
  <r>
    <n v="1640"/>
    <n v="86882"/>
    <s v="Dennis Jackson"/>
    <s v="Express Road Cargo"/>
    <x v="0"/>
    <x v="1"/>
    <s v="Critical"/>
    <s v="Cabernet Sauvignon"/>
    <x v="0"/>
    <x v="4"/>
    <s v="Roederer Estate Brut"/>
    <s v="Mini Crate"/>
    <s v="Mount Gambier"/>
    <x v="192"/>
    <d v="2013-10-04T00:00:00"/>
    <n v="17"/>
    <n v="0.04"/>
    <n v="300.64999999999998"/>
    <n v="24.49"/>
    <n v="5111.0499999999993"/>
  </r>
  <r>
    <n v="1641"/>
    <n v="86882"/>
    <s v="Dennis Jackson"/>
    <s v="Express Road Cargo"/>
    <x v="0"/>
    <x v="1"/>
    <s v="Critical"/>
    <s v="Malbec"/>
    <x v="0"/>
    <x v="4"/>
    <s v="Roederer Estate Brut"/>
    <s v="Large Crate"/>
    <s v="Mount Gambier"/>
    <x v="192"/>
    <d v="2013-10-04T00:00:00"/>
    <n v="25"/>
    <n v="0.04"/>
    <n v="5.78"/>
    <n v="5.37"/>
    <n v="144.5"/>
  </r>
  <r>
    <n v="1642"/>
    <n v="86661"/>
    <s v="Louis Hamilton"/>
    <s v="Express Road Cargo"/>
    <x v="2"/>
    <x v="1"/>
    <s v="Medium"/>
    <s v="Sangiovese Rose"/>
    <x v="0"/>
    <x v="4"/>
    <s v="Chateau d'Esclans Whispering Angel Rose 2014"/>
    <s v="Standard Size Crate"/>
    <s v="Mount Gambier"/>
    <x v="51"/>
    <d v="2013-08-16T00:00:00"/>
    <n v="4"/>
    <n v="0.02"/>
    <n v="1.74"/>
    <n v="4.08"/>
    <n v="6.96"/>
  </r>
  <r>
    <n v="1643"/>
    <n v="85916"/>
    <s v="Bruce Brown"/>
    <s v="Road Cargo"/>
    <x v="0"/>
    <x v="0"/>
    <s v="Medium"/>
    <s v="Malbec"/>
    <x v="0"/>
    <x v="4"/>
    <s v="Schramsberg Cremant Demi-Sec 2011"/>
    <s v="Large Crate"/>
    <s v="Cairns"/>
    <x v="739"/>
    <d v="2010-07-19T00:00:00"/>
    <n v="14"/>
    <n v="0.02"/>
    <n v="30.53"/>
    <n v="19.989999999999998"/>
    <n v="427.42"/>
  </r>
  <r>
    <n v="1644"/>
    <n v="88573"/>
    <s v="Barbara Flores"/>
    <s v="Express Road Cargo"/>
    <x v="0"/>
    <x v="2"/>
    <s v="Critical"/>
    <s v="Malbec"/>
    <x v="0"/>
    <x v="4"/>
    <s v="Simonnet-Febvre Cremant de Bourgogne Blanc"/>
    <s v="Standard Size Crate"/>
    <s v="Freemantle"/>
    <x v="740"/>
    <d v="2012-07-18T00:00:00"/>
    <n v="9"/>
    <n v="0.04"/>
    <n v="40.97"/>
    <n v="8.99"/>
    <n v="368.73"/>
  </r>
  <r>
    <n v="1645"/>
    <n v="86076"/>
    <s v="Ryan Hernandez"/>
    <s v="Express Road Cargo"/>
    <x v="2"/>
    <x v="3"/>
    <s v="Not Specified"/>
    <s v="Sangiovese Rose"/>
    <x v="0"/>
    <x v="4"/>
    <s v="Barnard Griffin Rose of Sangiovese 2014"/>
    <s v="Large Crate"/>
    <s v="Broken Hill"/>
    <x v="741"/>
    <d v="2010-09-30T00:00:00"/>
    <n v="3"/>
    <n v="0.02"/>
    <n v="7.38"/>
    <n v="5.21"/>
    <n v="22.14"/>
  </r>
  <r>
    <n v="1646"/>
    <n v="88581"/>
    <s v="Steven Butler"/>
    <s v="Express Road Cargo"/>
    <x v="0"/>
    <x v="1"/>
    <s v="Critical"/>
    <s v="Sangiovese"/>
    <x v="0"/>
    <x v="4"/>
    <s v="Chateau D'Aqueria Tavel Rose 2013"/>
    <s v="Large Crate"/>
    <s v="Hobart"/>
    <x v="630"/>
    <d v="2011-03-04T00:00:00"/>
    <n v="5"/>
    <n v="0.09"/>
    <n v="10.9"/>
    <n v="7.46"/>
    <n v="54.5"/>
  </r>
  <r>
    <n v="1647"/>
    <n v="88158"/>
    <s v="Aaron Chapman"/>
    <s v="Air Cargo"/>
    <x v="2"/>
    <x v="1"/>
    <s v="Critical"/>
    <s v="Grenache Rose"/>
    <x v="0"/>
    <x v="4"/>
    <s v="Marques de Caceres Rioja Rosado 2014"/>
    <s v="Small Crate"/>
    <s v="Mildura"/>
    <x v="547"/>
    <d v="2012-10-23T00:00:00"/>
    <n v="2"/>
    <n v="7.0000000000000007E-2"/>
    <n v="150.97999999999999"/>
    <n v="39.25"/>
    <n v="301.95999999999998"/>
  </r>
  <r>
    <n v="1648"/>
    <n v="88588"/>
    <s v="Patrick Stewart"/>
    <s v="Express Road Cargo"/>
    <x v="0"/>
    <x v="0"/>
    <s v="Medium"/>
    <s v="Pinot Noir"/>
    <x v="0"/>
    <x v="4"/>
    <s v="Bollinger Brut Special Cuvee"/>
    <s v="Large Crate"/>
    <s v="Maryborough"/>
    <x v="640"/>
    <d v="2010-05-06T00:00:00"/>
    <n v="13"/>
    <n v="7.0000000000000007E-2"/>
    <n v="5.34"/>
    <n v="5.63"/>
    <n v="69.42"/>
  </r>
  <r>
    <n v="1649"/>
    <n v="88588"/>
    <s v="Patrick Stewart"/>
    <s v="Air Cargo"/>
    <x v="2"/>
    <x v="0"/>
    <s v="Medium"/>
    <s v="Grenache Rose"/>
    <x v="0"/>
    <x v="4"/>
    <s v="Chateau de Campuget Costieres de Nimes Tradition Rose 2015"/>
    <s v="Extra Large Crate"/>
    <s v="Cairns"/>
    <x v="640"/>
    <d v="2010-05-05T00:00:00"/>
    <n v="18"/>
    <n v="0.03"/>
    <n v="160.97999999999999"/>
    <n v="30"/>
    <n v="2897.64"/>
  </r>
  <r>
    <n v="1650"/>
    <n v="88588"/>
    <s v="Patrick Stewart"/>
    <s v="Road Cargo"/>
    <x v="1"/>
    <x v="0"/>
    <s v="Medium"/>
    <s v="Reisling"/>
    <x v="0"/>
    <x v="4"/>
    <s v="Lincourt Courtney's Chardonnay 2012"/>
    <s v="Large Crate"/>
    <s v="Logan City"/>
    <x v="640"/>
    <d v="2010-05-04T00:00:00"/>
    <n v="15"/>
    <n v="0.04"/>
    <n v="65.989999999999995"/>
    <n v="5.63"/>
    <n v="989.84999999999991"/>
  </r>
  <r>
    <n v="1651"/>
    <n v="86542"/>
    <s v="Andrew Mills"/>
    <s v="Express Road Cargo"/>
    <x v="1"/>
    <x v="1"/>
    <s v="High"/>
    <s v="Reisling"/>
    <x v="0"/>
    <x v="4"/>
    <s v="Mercer Canyons Chardonnay 2013"/>
    <s v="Large Crate"/>
    <s v="Mount Gambier"/>
    <x v="588"/>
    <d v="2013-02-19T00:00:00"/>
    <n v="5"/>
    <n v="0.06"/>
    <n v="155.99"/>
    <n v="3.9"/>
    <n v="779.95"/>
  </r>
  <r>
    <n v="1652"/>
    <n v="88608"/>
    <s v="Kevin Patterson"/>
    <s v="Express Road Cargo"/>
    <x v="0"/>
    <x v="1"/>
    <s v="Low"/>
    <s v="Pinot Noir"/>
    <x v="0"/>
    <x v="4"/>
    <s v="Roederer Estate L'Ermitage 2007"/>
    <s v="Large Crate"/>
    <s v="Port Adelaide"/>
    <x v="311"/>
    <d v="2013-07-03T00:00:00"/>
    <n v="17"/>
    <n v="0.1"/>
    <n v="165.98"/>
    <n v="19.989999999999998"/>
    <n v="2821.66"/>
  </r>
  <r>
    <n v="1653"/>
    <n v="88614"/>
    <s v="Eugene Gibson"/>
    <s v="Express Road Cargo"/>
    <x v="2"/>
    <x v="1"/>
    <s v="Medium"/>
    <s v="Grenache Rose"/>
    <x v="0"/>
    <x v="4"/>
    <s v="Pietradolce Etna Rosato 2014"/>
    <s v="Standard Size Crate"/>
    <s v="Victor Harbor"/>
    <x v="742"/>
    <d v="2012-05-21T00:00:00"/>
    <n v="5"/>
    <n v="0.02"/>
    <n v="25.38"/>
    <n v="8.99"/>
    <n v="126.89999999999999"/>
  </r>
  <r>
    <n v="1654"/>
    <n v="88614"/>
    <s v="Eugene Gibson"/>
    <s v="Express Road Cargo"/>
    <x v="0"/>
    <x v="1"/>
    <s v="Medium"/>
    <s v="Zinfandel"/>
    <x v="0"/>
    <x v="4"/>
    <s v="Roederer Estate L'Ermitage 2007"/>
    <s v="Standard Size Crate"/>
    <s v="Mount Barker"/>
    <x v="742"/>
    <d v="2012-05-21T00:00:00"/>
    <n v="7"/>
    <n v="0.02"/>
    <n v="21.38"/>
    <n v="8.99"/>
    <n v="149.66"/>
  </r>
  <r>
    <n v="1655"/>
    <n v="86901"/>
    <s v="Theresa Washington"/>
    <s v="Express Road Cargo"/>
    <x v="0"/>
    <x v="3"/>
    <s v="Critical"/>
    <s v="Cabernet Sauvignon"/>
    <x v="0"/>
    <x v="4"/>
    <s v="Gerard Bertrand Cote des Roses Rose 2014"/>
    <s v="Standard Size Crate"/>
    <s v="Dubbo"/>
    <x v="595"/>
    <d v="2010-09-30T00:00:00"/>
    <n v="21"/>
    <n v="0.04"/>
    <n v="21.38"/>
    <n v="8.99"/>
    <n v="448.97999999999996"/>
  </r>
  <r>
    <n v="1656"/>
    <n v="88598"/>
    <s v="Kevin Patterson"/>
    <s v="Express Road Cargo"/>
    <x v="0"/>
    <x v="1"/>
    <s v="Low"/>
    <s v="Malbec"/>
    <x v="0"/>
    <x v="4"/>
    <s v="Schramsberg Cremant Demi-Sec 2011"/>
    <s v="Large Crate"/>
    <s v="Port Lincoln"/>
    <x v="743"/>
    <d v="2010-02-06T00:00:00"/>
    <n v="4"/>
    <n v="0.01"/>
    <n v="3.08"/>
    <n v="0.5"/>
    <n v="12.32"/>
  </r>
  <r>
    <n v="1657"/>
    <n v="88620"/>
    <s v="Patrick Freeman"/>
    <s v="Express Road Cargo"/>
    <x v="2"/>
    <x v="1"/>
    <s v="Medium"/>
    <s v="Champagne"/>
    <x v="0"/>
    <x v="4"/>
    <s v="Domaine Lafage Miraflors Rose 2013"/>
    <s v="Full Container"/>
    <s v="Adelaide"/>
    <x v="744"/>
    <d v="2011-10-12T00:00:00"/>
    <n v="18"/>
    <n v="7.0000000000000007E-2"/>
    <n v="7.59"/>
    <n v="4"/>
    <n v="136.62"/>
  </r>
  <r>
    <n v="1658"/>
    <n v="88624"/>
    <s v="Earl Ruiz"/>
    <s v="Express Road Cargo"/>
    <x v="0"/>
    <x v="1"/>
    <s v="Medium"/>
    <s v="Pinot Noir"/>
    <x v="0"/>
    <x v="4"/>
    <s v="Moet &amp; Chandon Imperial"/>
    <s v="Large Crate"/>
    <s v="Canberra"/>
    <x v="372"/>
    <d v="2011-02-23T00:00:00"/>
    <n v="13"/>
    <n v="0.05"/>
    <n v="6.54"/>
    <n v="5.27"/>
    <n v="85.02"/>
  </r>
  <r>
    <n v="1659"/>
    <n v="88159"/>
    <s v="Aaron Chapman"/>
    <s v="Air Cargo"/>
    <x v="2"/>
    <x v="1"/>
    <s v="Low"/>
    <s v="Grenache Rose"/>
    <x v="0"/>
    <x v="4"/>
    <s v="Domaine Lafage Miraflors Rose 2013"/>
    <s v="Small Crate"/>
    <s v="Mildura"/>
    <x v="745"/>
    <d v="2012-10-29T00:00:00"/>
    <n v="21"/>
    <n v="0.06"/>
    <n v="146.34"/>
    <n v="43.75"/>
    <n v="3073.14"/>
  </r>
  <r>
    <n v="1660"/>
    <n v="87908"/>
    <s v="Jennifer Ford"/>
    <s v="Express Road Cargo"/>
    <x v="1"/>
    <x v="3"/>
    <s v="Medium"/>
    <s v="Sauvignon Blanc"/>
    <x v="0"/>
    <x v="4"/>
    <s v="Robert Oatley Sauvignon Blanc 2013"/>
    <s v="Large Crate"/>
    <s v="Lithgow"/>
    <x v="746"/>
    <d v="2010-04-30T00:00:00"/>
    <n v="7"/>
    <n v="0.08"/>
    <n v="125.99"/>
    <n v="7.69"/>
    <n v="881.93"/>
  </r>
  <r>
    <n v="1661"/>
    <n v="87480"/>
    <s v="Samuel Berry"/>
    <s v="Express Road Cargo"/>
    <x v="1"/>
    <x v="0"/>
    <s v="Critical"/>
    <s v="Chardonnay"/>
    <x v="0"/>
    <x v="4"/>
    <s v="Robert Oatley Sauvignon Blanc 2013"/>
    <s v="Loose Wrap"/>
    <s v="Mount Isa"/>
    <x v="747"/>
    <d v="2013-03-17T00:00:00"/>
    <n v="2"/>
    <n v="0.02"/>
    <n v="120.97"/>
    <n v="7.11"/>
    <n v="241.94"/>
  </r>
  <r>
    <n v="1662"/>
    <n v="88626"/>
    <s v="Christopher Phillips"/>
    <s v="Express Road Cargo"/>
    <x v="0"/>
    <x v="3"/>
    <s v="Medium"/>
    <s v="Pinot Noir"/>
    <x v="0"/>
    <x v="4"/>
    <s v="Domaine Lafond Roc-Epine Tavel Rose 2014"/>
    <s v="Large Crate"/>
    <s v="Broken Hill"/>
    <x v="655"/>
    <d v="2010-03-29T00:00:00"/>
    <n v="11"/>
    <n v="0.05"/>
    <n v="6.68"/>
    <n v="6.93"/>
    <n v="73.47999999999999"/>
  </r>
  <r>
    <n v="1663"/>
    <n v="85917"/>
    <s v="Edward Ford"/>
    <s v="Express Road Cargo"/>
    <x v="0"/>
    <x v="0"/>
    <s v="Not Specified"/>
    <s v="Shiraz"/>
    <x v="0"/>
    <x v="4"/>
    <s v="Domaine Lafage Miraflors Rose 2013"/>
    <s v="Full Container"/>
    <s v="Gympie"/>
    <x v="748"/>
    <d v="2011-01-18T00:00:00"/>
    <n v="8"/>
    <n v="0.08"/>
    <n v="4"/>
    <n v="1.3"/>
    <n v="32"/>
  </r>
  <r>
    <n v="1664"/>
    <n v="85917"/>
    <s v="Edward Ford"/>
    <s v="Express Road Cargo"/>
    <x v="0"/>
    <x v="0"/>
    <s v="Not Specified"/>
    <s v="Zinfandel"/>
    <x v="0"/>
    <x v="4"/>
    <s v="Schramsberg Cremant Demi-Sec 2011"/>
    <s v="Large Crate"/>
    <s v="Mount Isa"/>
    <x v="748"/>
    <d v="2011-01-17T00:00:00"/>
    <n v="1"/>
    <n v="0.06"/>
    <n v="6.48"/>
    <n v="8.74"/>
    <n v="6.48"/>
  </r>
  <r>
    <n v="1665"/>
    <n v="88185"/>
    <s v="Howard Watson"/>
    <s v="Air Cargo"/>
    <x v="1"/>
    <x v="3"/>
    <s v="High"/>
    <s v="Chardonnay"/>
    <x v="0"/>
    <x v="4"/>
    <s v="Rombauer Chardonnay 2014"/>
    <s v="Small Crate"/>
    <s v="Tamworth"/>
    <x v="118"/>
    <d v="2010-12-30T00:00:00"/>
    <n v="15"/>
    <n v="7.0000000000000007E-2"/>
    <n v="119.99"/>
    <n v="16.8"/>
    <n v="1799.85"/>
  </r>
  <r>
    <n v="1666"/>
    <n v="88292"/>
    <s v="Jack Long"/>
    <s v="Express Road Cargo"/>
    <x v="0"/>
    <x v="3"/>
    <s v="Low"/>
    <s v="Cabernet Sauvignon"/>
    <x v="0"/>
    <x v="4"/>
    <s v="Roederer Estate Brut"/>
    <s v="Large Crate"/>
    <s v="Campbeltown"/>
    <x v="749"/>
    <d v="2013-09-17T00:00:00"/>
    <n v="24"/>
    <n v="0.09"/>
    <n v="6.48"/>
    <n v="6.74"/>
    <n v="155.52000000000001"/>
  </r>
  <r>
    <n v="1667"/>
    <n v="88292"/>
    <s v="Larry Grant"/>
    <s v="Express Road Cargo"/>
    <x v="0"/>
    <x v="3"/>
    <s v="Low"/>
    <s v="Pinot Noir"/>
    <x v="0"/>
    <x v="4"/>
    <s v="Jean-Baptiste Adam Les Natures Cremant d'Alsace Brut"/>
    <s v="Large Crate"/>
    <s v="Bathurst"/>
    <x v="749"/>
    <d v="2013-09-19T00:00:00"/>
    <n v="25"/>
    <n v="0.01"/>
    <n v="14.81"/>
    <n v="13.32"/>
    <n v="370.25"/>
  </r>
  <r>
    <n v="1668"/>
    <n v="88292"/>
    <s v="Larry Grant"/>
    <s v="Express Road Cargo"/>
    <x v="2"/>
    <x v="3"/>
    <s v="Low"/>
    <s v="Cremant"/>
    <x v="0"/>
    <x v="4"/>
    <s v="Belle Glos Oeil de Perdrix Pinot Noir Blanc 2014"/>
    <s v="Standard Size Crate"/>
    <s v="Grafton"/>
    <x v="749"/>
    <d v="2013-09-19T00:00:00"/>
    <n v="8"/>
    <n v="7.0000000000000007E-2"/>
    <n v="20.239999999999998"/>
    <n v="6.67"/>
    <n v="161.91999999999999"/>
  </r>
  <r>
    <n v="1669"/>
    <n v="88639"/>
    <s v="Walter Wilson"/>
    <s v="Express Road Cargo"/>
    <x v="0"/>
    <x v="1"/>
    <s v="High"/>
    <s v="Sangiovese"/>
    <x v="0"/>
    <x v="4"/>
    <s v="Moet &amp; Chandon Imperial"/>
    <s v="Large Crate"/>
    <s v="Canberra"/>
    <x v="750"/>
    <d v="2012-12-01T00:00:00"/>
    <n v="34"/>
    <n v="0.05"/>
    <n v="43.41"/>
    <n v="2.99"/>
    <n v="1475.9399999999998"/>
  </r>
  <r>
    <n v="1670"/>
    <n v="88651"/>
    <s v="Ralph Medina"/>
    <s v="Air Cargo"/>
    <x v="2"/>
    <x v="2"/>
    <s v="Not Specified"/>
    <s v="Sangiovese Rose"/>
    <x v="0"/>
    <x v="4"/>
    <s v="Barnard Griffin Rose of Sangiovese 2014"/>
    <s v="Small Crate"/>
    <s v="Geraldton"/>
    <x v="651"/>
    <d v="2011-11-15T00:00:00"/>
    <n v="24"/>
    <n v="0.09"/>
    <n v="280.98"/>
    <n v="81.98"/>
    <n v="6743.52"/>
  </r>
  <r>
    <n v="1671"/>
    <n v="86811"/>
    <s v="Anne Fields"/>
    <s v="Express Road Cargo"/>
    <x v="0"/>
    <x v="2"/>
    <s v="High"/>
    <s v="Malbec"/>
    <x v="0"/>
    <x v="4"/>
    <s v="JCB N¬∞21 Brut Cremant de Bourgogne"/>
    <s v="Large Crate"/>
    <s v="Freemantle"/>
    <x v="751"/>
    <d v="2013-09-05T00:00:00"/>
    <n v="13"/>
    <n v="0.02"/>
    <n v="90.48"/>
    <n v="19.989999999999998"/>
    <n v="1176.24"/>
  </r>
  <r>
    <n v="1672"/>
    <n v="87964"/>
    <s v="Jeffrey Rogers"/>
    <s v="Air Cargo"/>
    <x v="2"/>
    <x v="0"/>
    <s v="Medium"/>
    <s v="Grenache Rose"/>
    <x v="0"/>
    <x v="4"/>
    <s v="Miraval Rose 2014"/>
    <s v="Extra Large Crate"/>
    <s v="Palmerston"/>
    <x v="752"/>
    <d v="2010-09-26T00:00:00"/>
    <n v="20"/>
    <n v="7.0000000000000007E-2"/>
    <n v="70.98"/>
    <n v="30"/>
    <n v="1419.6000000000001"/>
  </r>
  <r>
    <n v="1673"/>
    <n v="88659"/>
    <s v="Jimmy Schmidt"/>
    <s v="Express Road Cargo"/>
    <x v="1"/>
    <x v="1"/>
    <s v="Low"/>
    <s v="Chardonnay"/>
    <x v="0"/>
    <x v="4"/>
    <s v="Chardonnais Napa Valley Chardonnay 2013"/>
    <s v="Standard Size Crate"/>
    <s v="Port Lincoln"/>
    <x v="52"/>
    <d v="2011-06-19T00:00:00"/>
    <n v="3"/>
    <n v="0.09"/>
    <n v="8.33"/>
    <n v="1.99"/>
    <n v="24.990000000000002"/>
  </r>
  <r>
    <n v="1674"/>
    <n v="88659"/>
    <s v="Jimmy Schmidt"/>
    <s v="Express Road Cargo"/>
    <x v="0"/>
    <x v="1"/>
    <s v="Low"/>
    <s v="Malbec"/>
    <x v="0"/>
    <x v="4"/>
    <s v="Louis Roederer Cristal Brut 2006"/>
    <s v="Large Crate"/>
    <s v="Victor Harbor"/>
    <x v="52"/>
    <d v="2011-06-21T00:00:00"/>
    <n v="11"/>
    <n v="0.08"/>
    <n v="15.67"/>
    <n v="1.39"/>
    <n v="172.37"/>
  </r>
  <r>
    <n v="1675"/>
    <n v="88381"/>
    <s v="Frances White"/>
    <s v="Air Cargo"/>
    <x v="1"/>
    <x v="3"/>
    <s v="High"/>
    <s v="Pinot Gris"/>
    <x v="0"/>
    <x v="4"/>
    <s v="Chardonnais Napa Valley Chardonnay 2013"/>
    <s v="Extra Large Crate"/>
    <s v="Grafton"/>
    <x v="753"/>
    <d v="2011-01-09T00:00:00"/>
    <n v="8"/>
    <n v="0.03"/>
    <n v="500.98"/>
    <n v="28.14"/>
    <n v="4007.84"/>
  </r>
  <r>
    <n v="1676"/>
    <n v="86976"/>
    <s v="Gregory Miller"/>
    <s v="Express Road Cargo"/>
    <x v="0"/>
    <x v="2"/>
    <s v="Medium"/>
    <s v="Zinfandel"/>
    <x v="0"/>
    <x v="4"/>
    <s v="Belle Glos Oeil de Perdrix Pinot Noir Blanc 2014"/>
    <s v="Mini Crate"/>
    <s v="Rockingham"/>
    <x v="3"/>
    <d v="2011-09-21T00:00:00"/>
    <n v="4"/>
    <n v="0.06"/>
    <n v="4.4800000000000004"/>
    <n v="49"/>
    <n v="17.920000000000002"/>
  </r>
  <r>
    <n v="1677"/>
    <n v="87049"/>
    <s v="Victor Hansen"/>
    <s v="Express Road Cargo"/>
    <x v="1"/>
    <x v="1"/>
    <s v="Critical"/>
    <s v="Chardonnay"/>
    <x v="0"/>
    <x v="4"/>
    <s v="Cloudy Bay Sauvignon Blanc 2015"/>
    <s v="Standard Size Crate"/>
    <s v="Victor Harbor"/>
    <x v="754"/>
    <d v="2012-02-27T00:00:00"/>
    <n v="3"/>
    <n v="0.08"/>
    <n v="7.28"/>
    <n v="3.52"/>
    <n v="21.84"/>
  </r>
  <r>
    <n v="1678"/>
    <n v="87049"/>
    <s v="Victor Hansen"/>
    <s v="Road Cargo"/>
    <x v="0"/>
    <x v="1"/>
    <s v="Critical"/>
    <s v="Malbec"/>
    <x v="0"/>
    <x v="4"/>
    <s v="Dom Perignon 2006"/>
    <s v="Large Crate"/>
    <s v="Mount Gambier"/>
    <x v="754"/>
    <d v="2012-02-26T00:00:00"/>
    <n v="6"/>
    <n v="0"/>
    <n v="14.03"/>
    <n v="9.3699999999999992"/>
    <n v="84.179999999999993"/>
  </r>
  <r>
    <n v="1679"/>
    <n v="88667"/>
    <s v="Ashley Hall"/>
    <s v="Express Road Cargo"/>
    <x v="1"/>
    <x v="2"/>
    <s v="Critical"/>
    <s v="Sauvignon Blanc"/>
    <x v="0"/>
    <x v="2"/>
    <s v="Robert Oatley Sauvignon Blanc 2013"/>
    <s v="Large Crate"/>
    <s v="Freemantle"/>
    <x v="683"/>
    <d v="2010-09-19T00:00:00"/>
    <n v="14"/>
    <n v="0.08"/>
    <n v="30.73"/>
    <n v="4"/>
    <n v="430.22"/>
  </r>
  <r>
    <n v="1680"/>
    <n v="88667"/>
    <s v="Theresa Black"/>
    <s v="Express Road Cargo"/>
    <x v="0"/>
    <x v="2"/>
    <s v="Critical"/>
    <s v="Pinot Noir"/>
    <x v="0"/>
    <x v="2"/>
    <s v="Pietradolce Etna Rosato 2014"/>
    <s v="Large Crate"/>
    <s v="Busseltol"/>
    <x v="683"/>
    <d v="2010-09-21T00:00:00"/>
    <n v="3"/>
    <n v="0.05"/>
    <n v="14.56"/>
    <n v="3.5"/>
    <n v="43.68"/>
  </r>
  <r>
    <n v="1681"/>
    <n v="88667"/>
    <s v="Theresa Black"/>
    <s v="Express Road Cargo"/>
    <x v="1"/>
    <x v="2"/>
    <s v="Critical"/>
    <s v="Reisling"/>
    <x v="0"/>
    <x v="2"/>
    <s v="Dog Point Vineyard Sauvignon Blanc 2014"/>
    <s v="Mini Crate"/>
    <s v="Mandurah"/>
    <x v="683"/>
    <d v="2010-09-21T00:00:00"/>
    <n v="5"/>
    <n v="0"/>
    <n v="299.99"/>
    <n v="11.64"/>
    <n v="1499.95"/>
  </r>
  <r>
    <n v="1682"/>
    <n v="88644"/>
    <s v="Susan Grant"/>
    <s v="Express Road Cargo"/>
    <x v="1"/>
    <x v="1"/>
    <s v="Medium"/>
    <s v="Chardonnay"/>
    <x v="0"/>
    <x v="2"/>
    <s v="Dog Point Vineyard Sauvignon Blanc 2014"/>
    <s v="Standard Size Crate"/>
    <s v="Hamilton"/>
    <x v="755"/>
    <d v="2010-05-14T00:00:00"/>
    <n v="12"/>
    <n v="0.01"/>
    <n v="55.99"/>
    <n v="5"/>
    <n v="671.88"/>
  </r>
  <r>
    <n v="1683"/>
    <n v="88644"/>
    <s v="Ralph Medina"/>
    <s v="Express Road Cargo"/>
    <x v="0"/>
    <x v="2"/>
    <s v="Medium"/>
    <s v="Zinfandel"/>
    <x v="0"/>
    <x v="2"/>
    <s v="Dom Perignon 2006"/>
    <s v="Standard Size Crate"/>
    <s v="Geraldton"/>
    <x v="755"/>
    <d v="2010-05-14T00:00:00"/>
    <n v="12"/>
    <n v="0.06"/>
    <n v="13.9"/>
    <n v="7.59"/>
    <n v="166.8"/>
  </r>
  <r>
    <n v="1684"/>
    <n v="88644"/>
    <s v="Carol Porter"/>
    <s v="Express Road Cargo"/>
    <x v="0"/>
    <x v="1"/>
    <s v="Medium"/>
    <s v="Merlot"/>
    <x v="0"/>
    <x v="2"/>
    <s v="Jean-Baptiste Adam Les Natures Cremant d'Alsace Brut"/>
    <s v="Large Crate"/>
    <s v="Canberra"/>
    <x v="755"/>
    <d v="2010-05-14T00:00:00"/>
    <n v="3"/>
    <n v="0.03"/>
    <n v="162.93"/>
    <n v="19.989999999999998"/>
    <n v="488.79"/>
  </r>
  <r>
    <n v="1685"/>
    <n v="88644"/>
    <s v="Brandon Hicks"/>
    <s v="Express Road Cargo"/>
    <x v="0"/>
    <x v="1"/>
    <s v="Medium"/>
    <s v="Sangiovese"/>
    <x v="0"/>
    <x v="2"/>
    <s v="Jean-Baptiste Adam Les Natures Cremant d'Alsace Brut"/>
    <s v="Large Crate"/>
    <s v="Canberra"/>
    <x v="755"/>
    <d v="2010-05-15T00:00:00"/>
    <n v="2"/>
    <n v="0.01"/>
    <n v="11.58"/>
    <n v="5.72"/>
    <n v="23.16"/>
  </r>
  <r>
    <n v="1686"/>
    <n v="88428"/>
    <s v="Alan Owens"/>
    <s v="Express Road Cargo"/>
    <x v="2"/>
    <x v="3"/>
    <s v="Critical"/>
    <s v="Champagne"/>
    <x v="0"/>
    <x v="2"/>
    <s v="Miraval Rose 2014"/>
    <s v="Full Container"/>
    <s v="Blue Mountains"/>
    <x v="612"/>
    <d v="2012-11-07T00:00:00"/>
    <n v="17"/>
    <n v="0.08"/>
    <n v="7.7"/>
    <n v="3.68"/>
    <n v="130.9"/>
  </r>
  <r>
    <n v="1687"/>
    <n v="88678"/>
    <s v="Larry Romero"/>
    <s v="Air Cargo"/>
    <x v="2"/>
    <x v="3"/>
    <s v="Critical"/>
    <s v="Cremant"/>
    <x v="0"/>
    <x v="2"/>
    <s v="Sutter Home White Zinfandel"/>
    <s v="Extra Large Crate"/>
    <s v="Orange"/>
    <x v="684"/>
    <d v="2010-04-19T00:00:00"/>
    <n v="6"/>
    <n v="0.02"/>
    <n v="130.97999999999999"/>
    <n v="30"/>
    <n v="785.87999999999988"/>
  </r>
  <r>
    <n v="1688"/>
    <n v="87168"/>
    <s v="Jesse Snyder"/>
    <s v="Express Road Cargo"/>
    <x v="0"/>
    <x v="0"/>
    <s v="Not Specified"/>
    <s v="Merlot"/>
    <x v="0"/>
    <x v="2"/>
    <s v="Chateau de Campuget Costieres de Nimes Tradition Rose 2015"/>
    <s v="Full Container"/>
    <s v="Darwin"/>
    <x v="30"/>
    <d v="2011-11-26T00:00:00"/>
    <n v="3"/>
    <n v="0"/>
    <n v="3.98"/>
    <n v="0.7"/>
    <n v="11.94"/>
  </r>
  <r>
    <n v="1689"/>
    <n v="87232"/>
    <s v="Walter Armstrong"/>
    <s v="Express Road Cargo"/>
    <x v="1"/>
    <x v="2"/>
    <s v="High"/>
    <s v="Sauvignon Blanc"/>
    <x v="0"/>
    <x v="2"/>
    <s v="Dog Point Vineyard Sauvignon Blanc 2014"/>
    <s v="Large Crate"/>
    <s v="Albany"/>
    <x v="756"/>
    <d v="2012-09-01T00:00:00"/>
    <n v="5"/>
    <n v="0.04"/>
    <n v="125.99"/>
    <n v="7.69"/>
    <n v="629.94999999999993"/>
  </r>
  <r>
    <n v="1690"/>
    <n v="87232"/>
    <s v="Wayne Perez"/>
    <s v="Express Road Cargo"/>
    <x v="0"/>
    <x v="2"/>
    <s v="High"/>
    <s v="Zinfandel"/>
    <x v="0"/>
    <x v="2"/>
    <s v="Miraval Rose 2014"/>
    <s v="Large Crate"/>
    <s v="Perth"/>
    <x v="756"/>
    <d v="2012-09-02T00:00:00"/>
    <n v="25"/>
    <n v="0.03"/>
    <n v="3.75"/>
    <n v="0.5"/>
    <n v="93.75"/>
  </r>
  <r>
    <n v="1691"/>
    <n v="87232"/>
    <s v="Wayne Perez"/>
    <s v="Road Cargo"/>
    <x v="0"/>
    <x v="2"/>
    <s v="High"/>
    <s v="Merlot"/>
    <x v="0"/>
    <x v="2"/>
    <s v="Dom Perignon 2006"/>
    <s v="Large Crate"/>
    <s v="Perth"/>
    <x v="756"/>
    <d v="2012-09-02T00:00:00"/>
    <n v="1"/>
    <n v="7.0000000000000007E-2"/>
    <n v="12.28"/>
    <n v="6.47"/>
    <n v="12.28"/>
  </r>
  <r>
    <n v="1692"/>
    <n v="87232"/>
    <s v="Wayne Perez"/>
    <s v="Express Road Cargo"/>
    <x v="1"/>
    <x v="2"/>
    <s v="High"/>
    <s v="Pinot Gris"/>
    <x v="0"/>
    <x v="2"/>
    <s v="Giesen Sauvignon Blanc 2014"/>
    <s v="Large Crate"/>
    <s v="Geraldton"/>
    <x v="756"/>
    <d v="2012-09-01T00:00:00"/>
    <n v="15"/>
    <n v="0.01"/>
    <n v="155.99"/>
    <n v="8.99"/>
    <n v="2339.8500000000004"/>
  </r>
  <r>
    <n v="1693"/>
    <n v="88683"/>
    <s v="Paul Mason"/>
    <s v="Express Road Cargo"/>
    <x v="0"/>
    <x v="3"/>
    <s v="Low"/>
    <s v="Cabernet Sauvignon"/>
    <x v="0"/>
    <x v="2"/>
    <s v="Miraval Rose (1.5 Liter Magnum) 2014"/>
    <s v="Loose Wrap"/>
    <s v="Bathurst"/>
    <x v="757"/>
    <d v="2013-03-23T00:00:00"/>
    <n v="4"/>
    <n v="0.09"/>
    <n v="7.98"/>
    <n v="6.5"/>
    <n v="31.92"/>
  </r>
  <r>
    <n v="1694"/>
    <n v="88070"/>
    <s v="Larry Hall"/>
    <s v="Express Road Cargo"/>
    <x v="0"/>
    <x v="2"/>
    <s v="High"/>
    <s v="Sangiovese"/>
    <x v="0"/>
    <x v="2"/>
    <s v="Locations by Dave Phinney F Rose"/>
    <s v="Large Crate"/>
    <s v="Perth"/>
    <x v="276"/>
    <d v="2013-12-30T00:00:00"/>
    <n v="15"/>
    <n v="0.02"/>
    <n v="67.28"/>
    <n v="19.989999999999998"/>
    <n v="1009.2"/>
  </r>
  <r>
    <n v="1695"/>
    <n v="86163"/>
    <s v="Donald Simmons"/>
    <s v="Express Road Cargo"/>
    <x v="0"/>
    <x v="0"/>
    <s v="Critical"/>
    <s v="Merlot"/>
    <x v="0"/>
    <x v="2"/>
    <s v="Chateau Gaudrelle Cremant d'Loire Brut"/>
    <s v="Large Crate"/>
    <s v="Gold Coast"/>
    <x v="595"/>
    <d v="2010-10-02T00:00:00"/>
    <n v="13"/>
    <n v="0.08"/>
    <n v="6.48"/>
    <n v="7.49"/>
    <n v="84.240000000000009"/>
  </r>
  <r>
    <n v="1696"/>
    <n v="85930"/>
    <s v="Juan Foster"/>
    <s v="Express Road Cargo"/>
    <x v="0"/>
    <x v="3"/>
    <s v="Not Specified"/>
    <s v="Malbec"/>
    <x v="0"/>
    <x v="2"/>
    <s v="Domaine Lafond Roc-Epine Tavel Rose 2014"/>
    <s v="Full Container"/>
    <s v="Newcastle"/>
    <x v="758"/>
    <d v="2011-03-11T00:00:00"/>
    <n v="12"/>
    <n v="0"/>
    <n v="5.88"/>
    <n v="3.04"/>
    <n v="70.56"/>
  </r>
  <r>
    <n v="1697"/>
    <n v="86571"/>
    <s v="Lori Woods"/>
    <s v="Express Road Cargo"/>
    <x v="0"/>
    <x v="2"/>
    <s v="High"/>
    <s v="Cabernet Sauvignon"/>
    <x v="0"/>
    <x v="2"/>
    <s v="Marques de Caceres Rioja Rosado 2014"/>
    <s v="Full Container"/>
    <s v="Mandurah"/>
    <x v="759"/>
    <d v="2013-04-08T00:00:00"/>
    <n v="1"/>
    <n v="0.02"/>
    <n v="4.71"/>
    <n v="0.7"/>
    <n v="4.71"/>
  </r>
  <r>
    <n v="1698"/>
    <n v="88407"/>
    <s v="Steve Fox"/>
    <s v="Express Road Cargo"/>
    <x v="0"/>
    <x v="3"/>
    <s v="Low"/>
    <s v="Cabernet Sauvignon"/>
    <x v="0"/>
    <x v="2"/>
    <s v="Miraval Rose (1.5 Liter Magnum) 2014"/>
    <s v="Full Container"/>
    <s v="Newcastle"/>
    <x v="149"/>
    <d v="2011-02-24T00:00:00"/>
    <n v="4"/>
    <n v="0.04"/>
    <n v="2.94"/>
    <n v="0.7"/>
    <n v="11.76"/>
  </r>
  <r>
    <n v="1699"/>
    <n v="86627"/>
    <s v="Phillip Rose"/>
    <s v="Express Road Cargo"/>
    <x v="2"/>
    <x v="1"/>
    <s v="High"/>
    <s v="Cremant"/>
    <x v="0"/>
    <x v="2"/>
    <s v="Chateau d'Esclans Garrus Rose 2013"/>
    <s v="Standard Size Crate"/>
    <s v="Adelaide"/>
    <x v="760"/>
    <d v="2013-07-07T00:00:00"/>
    <n v="14"/>
    <n v="0.09"/>
    <n v="8.75"/>
    <n v="8.5399999999999991"/>
    <n v="122.5"/>
  </r>
  <r>
    <n v="1700"/>
    <n v="88187"/>
    <s v="Howard Watson"/>
    <s v="Express Road Cargo"/>
    <x v="0"/>
    <x v="3"/>
    <s v="Low"/>
    <s v="Sangiovese"/>
    <x v="0"/>
    <x v="2"/>
    <s v="Lucien Albrecht Cremant d'Alsace Brut"/>
    <s v="Large Crate"/>
    <s v="Campbeltown"/>
    <x v="761"/>
    <d v="2011-04-03T00:00:00"/>
    <n v="7"/>
    <n v="0.09"/>
    <n v="12.97"/>
    <n v="1.49"/>
    <n v="90.79"/>
  </r>
  <r>
    <n v="1701"/>
    <n v="88187"/>
    <s v="Howard Watson"/>
    <s v="Express Road Cargo"/>
    <x v="0"/>
    <x v="3"/>
    <s v="Low"/>
    <s v="Malbec"/>
    <x v="0"/>
    <x v="2"/>
    <s v="Moet &amp; Chandon Imperial"/>
    <s v="Large Crate"/>
    <s v="Newcastle"/>
    <x v="761"/>
    <d v="2011-04-06T00:00:00"/>
    <n v="8"/>
    <n v="0.01"/>
    <n v="20.89"/>
    <n v="11.52"/>
    <n v="167.12"/>
  </r>
  <r>
    <n v="1702"/>
    <n v="88688"/>
    <s v="James Moore"/>
    <s v="Express Road Cargo"/>
    <x v="0"/>
    <x v="1"/>
    <s v="Medium"/>
    <s v="Pinot Noir"/>
    <x v="0"/>
    <x v="2"/>
    <s v="Jean-Baptiste Adam Les Natures Cremant d'Alsace Brut"/>
    <s v="Large Crate"/>
    <s v="Hobart"/>
    <x v="54"/>
    <d v="2012-04-14T00:00:00"/>
    <n v="11"/>
    <n v="0.01"/>
    <n v="2.88"/>
    <n v="0.5"/>
    <n v="31.68"/>
  </r>
  <r>
    <n v="1703"/>
    <n v="87992"/>
    <s v="Rose Hanson"/>
    <s v="Air Cargo"/>
    <x v="2"/>
    <x v="2"/>
    <s v="Critical"/>
    <s v="Cremant"/>
    <x v="0"/>
    <x v="2"/>
    <s v="Chateau de Campuget Costieres de Nimes Tradition Rose 2015"/>
    <s v="Small Crate"/>
    <s v="Geraldton"/>
    <x v="55"/>
    <d v="2013-12-15T00:00:00"/>
    <n v="2"/>
    <n v="0.04"/>
    <n v="31.76"/>
    <n v="45.51"/>
    <n v="63.52"/>
  </r>
  <r>
    <n v="1704"/>
    <n v="88137"/>
    <s v="Dennis Fernandez"/>
    <s v="Express Road Cargo"/>
    <x v="1"/>
    <x v="0"/>
    <s v="Critical"/>
    <s v="Sauvignon Blanc"/>
    <x v="0"/>
    <x v="2"/>
    <s v="Dog Point Vineyard Sauvignon Blanc 2014"/>
    <s v="Large Crate"/>
    <s v="Darwin"/>
    <x v="762"/>
    <d v="2010-09-14T00:00:00"/>
    <n v="13"/>
    <n v="0.04"/>
    <n v="65.989999999999995"/>
    <n v="8.99"/>
    <n v="857.86999999999989"/>
  </r>
  <r>
    <n v="1705"/>
    <n v="86097"/>
    <s v="Brian Bishop"/>
    <s v="Air Cargo"/>
    <x v="2"/>
    <x v="1"/>
    <s v="Critical"/>
    <s v="Champagne"/>
    <x v="0"/>
    <x v="2"/>
    <s v="Sutter Home Pink Moscato"/>
    <s v="Small Crate"/>
    <s v="Hamilton"/>
    <x v="763"/>
    <d v="2012-12-24T00:00:00"/>
    <n v="24"/>
    <n v="7.0000000000000007E-2"/>
    <n v="179.29"/>
    <n v="29.21"/>
    <n v="4302.96"/>
  </r>
  <r>
    <n v="1706"/>
    <n v="86097"/>
    <s v="Ralph White"/>
    <s v="Express Road Cargo"/>
    <x v="0"/>
    <x v="1"/>
    <s v="Critical"/>
    <s v="Malbec"/>
    <x v="0"/>
    <x v="2"/>
    <s v="Francis Ford Coppola Sofia Rose 2014"/>
    <s v="Large Crate"/>
    <s v="Bendigo"/>
    <x v="763"/>
    <d v="2012-12-23T00:00:00"/>
    <n v="13"/>
    <n v="0.06"/>
    <n v="11.58"/>
    <n v="5.72"/>
    <n v="150.54"/>
  </r>
  <r>
    <n v="1707"/>
    <n v="88693"/>
    <s v="Douglas Lynch"/>
    <s v="Express Road Cargo"/>
    <x v="1"/>
    <x v="0"/>
    <s v="Medium"/>
    <s v="Pinot Gris"/>
    <x v="0"/>
    <x v="2"/>
    <s v="Grgich Hills Chardonnay 2012"/>
    <s v="Large Crate"/>
    <s v="Bundaberg"/>
    <x v="764"/>
    <d v="2011-04-20T00:00:00"/>
    <n v="1"/>
    <n v="0.08"/>
    <n v="32.979999999999997"/>
    <n v="5.5"/>
    <n v="32.979999999999997"/>
  </r>
  <r>
    <n v="1708"/>
    <n v="88699"/>
    <s v="Randy Rose"/>
    <s v="Express Road Cargo"/>
    <x v="0"/>
    <x v="1"/>
    <s v="Low"/>
    <s v="Sangiovese"/>
    <x v="0"/>
    <x v="2"/>
    <s v="Roederer Estate Brut"/>
    <s v="Large Crate"/>
    <s v="Launceston"/>
    <x v="62"/>
    <d v="2013-01-12T00:00:00"/>
    <n v="1"/>
    <n v="0.05"/>
    <n v="8.0399999999999991"/>
    <n v="8.94"/>
    <n v="8.0399999999999991"/>
  </r>
  <r>
    <n v="1709"/>
    <n v="88699"/>
    <s v="Randy Rose"/>
    <s v="Express Road Cargo"/>
    <x v="0"/>
    <x v="1"/>
    <s v="Low"/>
    <s v="Cabernet Sauvignon"/>
    <x v="0"/>
    <x v="2"/>
    <s v="Simonnet-Febvre Cremant de Bourgogne Blanc"/>
    <s v="Large Crate"/>
    <s v="Hobart"/>
    <x v="62"/>
    <d v="2013-01-12T00:00:00"/>
    <n v="5"/>
    <n v="0.01"/>
    <n v="4.91"/>
    <n v="0.5"/>
    <n v="24.55"/>
  </r>
  <r>
    <n v="1710"/>
    <n v="88699"/>
    <s v="Randy Rose"/>
    <s v="Express Road Cargo"/>
    <x v="0"/>
    <x v="1"/>
    <s v="Low"/>
    <s v="Malbec"/>
    <x v="0"/>
    <x v="2"/>
    <s v="Locations by Dave Phinney F Rose"/>
    <s v="Full Container"/>
    <s v="Devonport"/>
    <x v="62"/>
    <d v="2013-01-10T00:00:00"/>
    <n v="2"/>
    <n v="7.0000000000000007E-2"/>
    <n v="11.55"/>
    <n v="2.36"/>
    <n v="23.1"/>
  </r>
  <r>
    <n v="1711"/>
    <n v="87339"/>
    <s v="Walter Adams"/>
    <s v="Express Road Cargo"/>
    <x v="1"/>
    <x v="2"/>
    <s v="High"/>
    <s v="Pinot Gris"/>
    <x v="0"/>
    <x v="2"/>
    <s v="Lincourt Courtney's Chardonnay 2012"/>
    <s v="Standard Size Crate"/>
    <s v="Geraldton"/>
    <x v="417"/>
    <d v="2013-01-28T00:00:00"/>
    <n v="4"/>
    <n v="0"/>
    <n v="33.979999999999997"/>
    <n v="1.99"/>
    <n v="135.91999999999999"/>
  </r>
  <r>
    <n v="1712"/>
    <n v="86243"/>
    <s v="Pamela Hanson"/>
    <s v="Express Road Cargo"/>
    <x v="0"/>
    <x v="3"/>
    <s v="High"/>
    <s v="Sangiovese"/>
    <x v="0"/>
    <x v="2"/>
    <s v="Bertani Bertarose 2014"/>
    <s v="Large Crate"/>
    <s v="Bathurst"/>
    <x v="229"/>
    <d v="2013-04-27T00:00:00"/>
    <n v="2"/>
    <n v="0.02"/>
    <n v="6.48"/>
    <n v="7.37"/>
    <n v="12.96"/>
  </r>
  <r>
    <n v="1713"/>
    <n v="86536"/>
    <s v="Andrew Mills"/>
    <s v="Express Road Cargo"/>
    <x v="0"/>
    <x v="1"/>
    <s v="Critical"/>
    <s v="Shiraz"/>
    <x v="0"/>
    <x v="2"/>
    <s v="Locations by Dave Phinney F Rose"/>
    <s v="Full Container"/>
    <s v="Adelaide"/>
    <x v="765"/>
    <d v="2010-10-24T00:00:00"/>
    <n v="1"/>
    <n v="0.04"/>
    <n v="2.52"/>
    <n v="1.92"/>
    <n v="2.52"/>
  </r>
  <r>
    <n v="1714"/>
    <n v="87632"/>
    <s v="Samuel Bailey"/>
    <s v="Express Road Cargo"/>
    <x v="0"/>
    <x v="1"/>
    <s v="Critical"/>
    <s v="Malbec"/>
    <x v="0"/>
    <x v="2"/>
    <s v="Marques de Caceres Rioja Rosado 2014"/>
    <s v="Large Crate"/>
    <s v="Melbourne"/>
    <x v="56"/>
    <d v="2010-05-09T00:00:00"/>
    <n v="9"/>
    <n v="0.05"/>
    <n v="6.48"/>
    <n v="8.73"/>
    <n v="58.320000000000007"/>
  </r>
  <r>
    <n v="1715"/>
    <n v="88712"/>
    <s v="David Gomez"/>
    <s v="Express Road Cargo"/>
    <x v="0"/>
    <x v="1"/>
    <s v="Low"/>
    <s v="Merlot"/>
    <x v="0"/>
    <x v="2"/>
    <s v="Lucien Albrecht Cremant d'Alsace Brut"/>
    <s v="Large Crate"/>
    <s v="Victor Harbor"/>
    <x v="766"/>
    <d v="2013-11-14T00:00:00"/>
    <n v="14"/>
    <n v="0.04"/>
    <n v="315.98"/>
    <n v="19.989999999999998"/>
    <n v="4423.72"/>
  </r>
  <r>
    <n v="1716"/>
    <n v="86629"/>
    <s v="Roy Vasquez"/>
    <s v="Air Cargo"/>
    <x v="2"/>
    <x v="2"/>
    <s v="Medium"/>
    <s v="Sangiovese Rose"/>
    <x v="0"/>
    <x v="2"/>
    <s v="La Playa Estate Cabernet Sauvignon Rose 2015"/>
    <s v="Small Crate"/>
    <s v="Freemantle"/>
    <x v="206"/>
    <d v="2010-08-06T00:00:00"/>
    <n v="20"/>
    <n v="0.08"/>
    <n v="400.98"/>
    <n v="42.52"/>
    <n v="8019.6"/>
  </r>
  <r>
    <n v="1717"/>
    <n v="88717"/>
    <s v="Phillip Spencer"/>
    <s v="Air Cargo"/>
    <x v="2"/>
    <x v="3"/>
    <s v="Critical"/>
    <s v="Grenache Rose"/>
    <x v="0"/>
    <x v="2"/>
    <s v="Belle Glos Oeil de Perdrix Pinot Noir Blanc 2014"/>
    <s v="Extra Large Crate"/>
    <s v="Campbeltown"/>
    <x v="242"/>
    <d v="2012-06-13T00:00:00"/>
    <n v="3"/>
    <n v="0.02"/>
    <n v="89.99"/>
    <n v="42"/>
    <n v="269.96999999999997"/>
  </r>
  <r>
    <n v="1718"/>
    <n v="88717"/>
    <s v="Phillip Spencer"/>
    <s v="Express Road Cargo"/>
    <x v="0"/>
    <x v="3"/>
    <s v="Critical"/>
    <s v="Pinot Noir"/>
    <x v="0"/>
    <x v="2"/>
    <s v="Domaine Lafond Roc-Epine Tavel Rose 2014"/>
    <s v="Standard Size Crate"/>
    <s v="Grafton"/>
    <x v="242"/>
    <d v="2012-06-14T00:00:00"/>
    <n v="11"/>
    <n v="0.06"/>
    <n v="9.31"/>
    <n v="3.98"/>
    <n v="102.41000000000001"/>
  </r>
  <r>
    <n v="1719"/>
    <n v="88725"/>
    <s v="Daniel Green"/>
    <s v="Express Road Cargo"/>
    <x v="1"/>
    <x v="2"/>
    <s v="Critical"/>
    <s v="Pinot Gris"/>
    <x v="0"/>
    <x v="2"/>
    <s v="Leeuwin Estate Art Series Chardonnay 2012"/>
    <s v="Standard Size Crate"/>
    <s v="Busseltol"/>
    <x v="302"/>
    <d v="2013-08-21T00:00:00"/>
    <n v="13"/>
    <n v="7.0000000000000007E-2"/>
    <n v="35.409999999999997"/>
    <n v="1.99"/>
    <n v="460.32999999999993"/>
  </r>
  <r>
    <n v="1720"/>
    <n v="88725"/>
    <s v="Robert Wheeler"/>
    <s v="Road Cargo"/>
    <x v="1"/>
    <x v="2"/>
    <s v="Critical"/>
    <s v="Reisling"/>
    <x v="0"/>
    <x v="2"/>
    <s v="Chardonnais Napa Valley Chardonnay 2013"/>
    <s v="Large Crate"/>
    <s v="Bunbury"/>
    <x v="302"/>
    <d v="2013-08-23T00:00:00"/>
    <n v="5"/>
    <n v="0.06"/>
    <n v="125.99"/>
    <n v="5.99"/>
    <n v="629.94999999999993"/>
  </r>
  <r>
    <n v="1721"/>
    <n v="88725"/>
    <s v="Joe Myers"/>
    <s v="Express Road Cargo"/>
    <x v="0"/>
    <x v="1"/>
    <s v="Critical"/>
    <s v="Zinfandel"/>
    <x v="0"/>
    <x v="2"/>
    <s v="Veuve Clicquot Brut Yellow Label"/>
    <s v="Large Crate"/>
    <s v="Canberra"/>
    <x v="302"/>
    <d v="2013-08-23T00:00:00"/>
    <n v="11"/>
    <n v="0.05"/>
    <n v="5.8"/>
    <n v="5.59"/>
    <n v="63.8"/>
  </r>
  <r>
    <n v="1722"/>
    <n v="88731"/>
    <s v="Michael Harper"/>
    <s v="Express Road Cargo"/>
    <x v="0"/>
    <x v="2"/>
    <s v="Critical"/>
    <s v="Pinot Noir"/>
    <x v="0"/>
    <x v="2"/>
    <s v="Louis Roederer Cristal Brut with Gift Box 2007"/>
    <s v="Full Container"/>
    <s v="Mandurah"/>
    <x v="323"/>
    <d v="2010-11-16T00:00:00"/>
    <n v="19"/>
    <n v="0.1"/>
    <n v="8.17"/>
    <n v="1.69"/>
    <n v="155.22999999999999"/>
  </r>
  <r>
    <n v="1723"/>
    <n v="88731"/>
    <s v="Michael Harper"/>
    <s v="Express Road Cargo"/>
    <x v="1"/>
    <x v="2"/>
    <s v="Critical"/>
    <s v="Reisling"/>
    <x v="0"/>
    <x v="2"/>
    <s v="Lincourt Courtney's Chardonnay 2012"/>
    <s v="Large Crate"/>
    <s v="Rockingham"/>
    <x v="323"/>
    <d v="2010-11-18T00:00:00"/>
    <n v="38"/>
    <n v="0.03"/>
    <n v="110.99"/>
    <n v="2.5"/>
    <n v="4217.62"/>
  </r>
  <r>
    <n v="1724"/>
    <n v="88482"/>
    <s v="Steven Brown"/>
    <s v="Express Road Cargo"/>
    <x v="0"/>
    <x v="1"/>
    <s v="Critical"/>
    <s v="Pinot Noir"/>
    <x v="0"/>
    <x v="2"/>
    <s v="Moet &amp; Chandon Imperial"/>
    <s v="Full Container"/>
    <s v="Mildura"/>
    <x v="767"/>
    <d v="2011-08-11T00:00:00"/>
    <n v="5"/>
    <n v="7.0000000000000007E-2"/>
    <n v="10.31"/>
    <n v="1.79"/>
    <n v="51.550000000000004"/>
  </r>
  <r>
    <n v="1725"/>
    <n v="88748"/>
    <s v="Ashley Rodriguez"/>
    <s v="Express Road Cargo"/>
    <x v="0"/>
    <x v="1"/>
    <s v="Medium"/>
    <s v="Pinot Noir"/>
    <x v="0"/>
    <x v="2"/>
    <s v="Chateau d'Esclans Garrus Rose 2013"/>
    <s v="Full Container"/>
    <s v="Wodonga"/>
    <x v="672"/>
    <d v="2011-05-27T00:00:00"/>
    <n v="11"/>
    <n v="0.1"/>
    <n v="3.68"/>
    <n v="1.32"/>
    <n v="40.480000000000004"/>
  </r>
  <r>
    <n v="1726"/>
    <n v="88755"/>
    <s v="Beverly Palmer"/>
    <s v="Road Cargo"/>
    <x v="0"/>
    <x v="1"/>
    <s v="Low"/>
    <s v="Merlot"/>
    <x v="0"/>
    <x v="2"/>
    <s v="Chateau de Campuget Costieres de Nimes Tradition Rose 2015"/>
    <s v="Large Crate"/>
    <s v="Victor Harbor"/>
    <x v="768"/>
    <d v="2012-02-27T00:00:00"/>
    <n v="1"/>
    <n v="0.04"/>
    <n v="6.48"/>
    <n v="8.74"/>
    <n v="6.48"/>
  </r>
  <r>
    <n v="1727"/>
    <n v="88755"/>
    <s v="Michael Richards"/>
    <s v="Air Cargo"/>
    <x v="2"/>
    <x v="1"/>
    <s v="Low"/>
    <s v="Cremant"/>
    <x v="0"/>
    <x v="2"/>
    <s v="Chateau D'Aqueria Tavel Rose 2013"/>
    <s v="Extra Large Crate"/>
    <s v="Canberra"/>
    <x v="768"/>
    <d v="2012-02-29T00:00:00"/>
    <n v="8"/>
    <n v="0.09"/>
    <n v="300.98"/>
    <n v="64.73"/>
    <n v="2407.84"/>
  </r>
  <r>
    <n v="1728"/>
    <n v="86121"/>
    <s v="Douglas Fuller"/>
    <s v="Express Road Cargo"/>
    <x v="0"/>
    <x v="2"/>
    <s v="Low"/>
    <s v="Cabernet Sauvignon"/>
    <x v="0"/>
    <x v="2"/>
    <s v="Dom Perignon 2006"/>
    <s v="Mini Crate"/>
    <s v="Bunbury"/>
    <x v="769"/>
    <d v="2011-10-20T00:00:00"/>
    <n v="6"/>
    <n v="7.0000000000000007E-2"/>
    <n v="76.72"/>
    <n v="19.95"/>
    <n v="460.32"/>
  </r>
  <r>
    <n v="1729"/>
    <n v="86121"/>
    <s v="Larry Richardson"/>
    <s v="Express Road Cargo"/>
    <x v="0"/>
    <x v="3"/>
    <s v="Low"/>
    <s v="Pinot Noir"/>
    <x v="0"/>
    <x v="2"/>
    <s v="Sutter Home Pink Moscato"/>
    <s v="Large Crate"/>
    <s v="Wollongong"/>
    <x v="769"/>
    <d v="2011-10-25T00:00:00"/>
    <n v="21"/>
    <n v="0"/>
    <n v="5.78"/>
    <n v="7.96"/>
    <n v="121.38000000000001"/>
  </r>
  <r>
    <n v="1730"/>
    <n v="88764"/>
    <s v="Sean Thompson"/>
    <s v="Express Road Cargo"/>
    <x v="0"/>
    <x v="1"/>
    <s v="Medium"/>
    <s v="Cabernet Sauvignon"/>
    <x v="0"/>
    <x v="2"/>
    <s v="Louis Roederer Cristal Brut with Gift Box 2007"/>
    <s v="Large Crate"/>
    <s v="Port Adelaide"/>
    <x v="656"/>
    <d v="2013-09-14T00:00:00"/>
    <n v="16"/>
    <n v="0"/>
    <n v="142.86000000000001"/>
    <n v="19.989999999999998"/>
    <n v="2285.7600000000002"/>
  </r>
  <r>
    <n v="1731"/>
    <n v="87764"/>
    <s v="Charles Davis"/>
    <s v="Express Road Cargo"/>
    <x v="2"/>
    <x v="1"/>
    <s v="High"/>
    <s v="Grenache Rose"/>
    <x v="0"/>
    <x v="2"/>
    <s v="La Playa Estate Cabernet Sauvignon Rose 2015"/>
    <s v="Full Container"/>
    <s v="Adelaide"/>
    <x v="770"/>
    <d v="2013-04-18T00:00:00"/>
    <n v="3"/>
    <n v="0.06"/>
    <n v="7.7"/>
    <n v="3.68"/>
    <n v="23.1"/>
  </r>
  <r>
    <n v="1732"/>
    <n v="88769"/>
    <s v="Earl Carr"/>
    <s v="Road Cargo"/>
    <x v="0"/>
    <x v="1"/>
    <s v="High"/>
    <s v="Shiraz"/>
    <x v="0"/>
    <x v="2"/>
    <s v="Chateau d'Esclans Garrus Rose 2013"/>
    <s v="Large Crate"/>
    <s v="Mildura"/>
    <x v="771"/>
    <d v="2011-11-11T00:00:00"/>
    <n v="4"/>
    <n v="0.1"/>
    <n v="5.44"/>
    <n v="7.46"/>
    <n v="21.76"/>
  </r>
  <r>
    <n v="1733"/>
    <n v="88773"/>
    <s v="Eric Thompson"/>
    <s v="Express Road Cargo"/>
    <x v="0"/>
    <x v="1"/>
    <s v="Critical"/>
    <s v="Malbec"/>
    <x v="0"/>
    <x v="2"/>
    <s v="Dopff &amp; Irion Cremant Rose Brut"/>
    <s v="Full Container"/>
    <s v="Canberra"/>
    <x v="772"/>
    <d v="2011-08-15T00:00:00"/>
    <n v="2"/>
    <n v="0"/>
    <n v="2.88"/>
    <n v="0.7"/>
    <n v="5.76"/>
  </r>
  <r>
    <n v="1734"/>
    <n v="88789"/>
    <s v="Larry Ross"/>
    <s v="Air Cargo"/>
    <x v="2"/>
    <x v="1"/>
    <s v="Low"/>
    <s v="Sangiovese Rose"/>
    <x v="0"/>
    <x v="2"/>
    <s v="Pietradolce Etna Rosato 2014"/>
    <s v="Small Crate"/>
    <s v="Canberra"/>
    <x v="773"/>
    <d v="2012-10-29T00:00:00"/>
    <n v="1"/>
    <n v="0.1"/>
    <n v="220.98"/>
    <n v="64.66"/>
    <n v="220.98"/>
  </r>
  <r>
    <n v="1735"/>
    <n v="88789"/>
    <s v="Larry Ross"/>
    <s v="Express Road Cargo"/>
    <x v="0"/>
    <x v="1"/>
    <s v="Low"/>
    <s v="Pinot Noir"/>
    <x v="0"/>
    <x v="2"/>
    <s v="Roederer Estate L'Ermitage 2007"/>
    <s v="Large Crate"/>
    <s v="Canberra"/>
    <x v="773"/>
    <d v="2012-11-03T00:00:00"/>
    <n v="12"/>
    <n v="0.06"/>
    <n v="38.76"/>
    <n v="13.26"/>
    <n v="465.12"/>
  </r>
  <r>
    <n v="1736"/>
    <n v="88795"/>
    <s v="Craig Washington"/>
    <s v="Express Road Cargo"/>
    <x v="0"/>
    <x v="2"/>
    <s v="Not Specified"/>
    <s v="Zinfandel"/>
    <x v="0"/>
    <x v="2"/>
    <s v="Lucien Albrecht Cremant d'Alsace Brut"/>
    <s v="Full Container"/>
    <s v="Albany"/>
    <x v="774"/>
    <d v="2011-03-30T00:00:00"/>
    <n v="1"/>
    <n v="0.06"/>
    <n v="37.44"/>
    <n v="4.2699999999999996"/>
    <n v="37.44"/>
  </r>
  <r>
    <n v="1737"/>
    <n v="88812"/>
    <s v="Andrew Henry"/>
    <s v="Express Road Cargo"/>
    <x v="1"/>
    <x v="1"/>
    <s v="High"/>
    <s v="Reisling"/>
    <x v="0"/>
    <x v="2"/>
    <s v="Rombauer Chardonnay 2014"/>
    <s v="Large Crate"/>
    <s v="Mount Barker"/>
    <x v="72"/>
    <d v="2013-04-22T00:00:00"/>
    <n v="2"/>
    <n v="0.01"/>
    <n v="125.99"/>
    <n v="8.8000000000000007"/>
    <n v="251.98"/>
  </r>
  <r>
    <n v="1738"/>
    <n v="88710"/>
    <s v="David Gomez"/>
    <s v="Express Road Cargo"/>
    <x v="1"/>
    <x v="1"/>
    <s v="Not Specified"/>
    <s v="Pinot Gris"/>
    <x v="0"/>
    <x v="2"/>
    <s v="Robert Oatley Signature Chardonnay 2013"/>
    <s v="Standard Size Crate"/>
    <s v="Mount Gambier"/>
    <x v="257"/>
    <d v="2013-05-11T00:00:00"/>
    <n v="15"/>
    <n v="7.0000000000000007E-2"/>
    <n v="55.99"/>
    <n v="1.25"/>
    <n v="839.85"/>
  </r>
  <r>
    <n v="1739"/>
    <n v="86474"/>
    <s v="Jack Morales"/>
    <s v="Road Cargo"/>
    <x v="2"/>
    <x v="1"/>
    <s v="Critical"/>
    <s v="Sangiovese Rose"/>
    <x v="0"/>
    <x v="2"/>
    <s v="Chateau de Campuget Costieres de Nimes Tradition Rose 2015"/>
    <s v="Loose Wrap"/>
    <s v="Port Adelaide"/>
    <x v="57"/>
    <d v="2012-08-27T00:00:00"/>
    <n v="18"/>
    <n v="0.04"/>
    <n v="128.24"/>
    <n v="12.65"/>
    <n v="2308.3200000000002"/>
  </r>
  <r>
    <n v="1740"/>
    <n v="88814"/>
    <s v="Todd Harrison"/>
    <s v="Express Road Cargo"/>
    <x v="1"/>
    <x v="0"/>
    <s v="High"/>
    <s v="Pinot Gris"/>
    <x v="0"/>
    <x v="2"/>
    <s v="Lucky Chardonnay 2012"/>
    <s v="Large Crate"/>
    <s v="Mount Isa"/>
    <x v="506"/>
    <d v="2010-06-12T00:00:00"/>
    <n v="5"/>
    <n v="0.01"/>
    <n v="39.979999999999997"/>
    <n v="4"/>
    <n v="199.89999999999998"/>
  </r>
  <r>
    <n v="1741"/>
    <n v="88065"/>
    <s v="Larry Hall"/>
    <s v="Express Road Cargo"/>
    <x v="0"/>
    <x v="2"/>
    <s v="High"/>
    <s v="Cabernet Sauvignon"/>
    <x v="0"/>
    <x v="2"/>
    <s v="Pierre Sparr Cremant d'Alsace Reserve Brut Rose"/>
    <s v="Full Container"/>
    <s v="Geraldton"/>
    <x v="134"/>
    <d v="2012-03-04T00:00:00"/>
    <n v="7"/>
    <n v="0.05"/>
    <n v="8.01"/>
    <n v="2.87"/>
    <n v="56.07"/>
  </r>
  <r>
    <n v="1742"/>
    <n v="88413"/>
    <s v="Nicholas Morris"/>
    <s v="Express Road Cargo"/>
    <x v="1"/>
    <x v="2"/>
    <s v="Low"/>
    <s v="Sauvignon Blanc"/>
    <x v="0"/>
    <x v="2"/>
    <s v="Chardonnais Napa Valley Chardonnay 2013"/>
    <s v="Large Crate"/>
    <s v="Busseltol"/>
    <x v="775"/>
    <d v="2011-12-02T00:00:00"/>
    <n v="10"/>
    <n v="0.05"/>
    <n v="73.98"/>
    <n v="14.52"/>
    <n v="739.80000000000007"/>
  </r>
  <r>
    <n v="1743"/>
    <n v="88413"/>
    <s v="Randy Simmons"/>
    <s v="Express Road Cargo"/>
    <x v="0"/>
    <x v="1"/>
    <s v="Low"/>
    <s v="Malbec"/>
    <x v="0"/>
    <x v="2"/>
    <s v="Chateau d'Esclans Garrus Rose 2013"/>
    <s v="Large Crate"/>
    <s v="Victor Harbor"/>
    <x v="775"/>
    <d v="2011-11-27T00:00:00"/>
    <n v="12"/>
    <n v="0.03"/>
    <n v="140.85"/>
    <n v="19.989999999999998"/>
    <n v="1690.1999999999998"/>
  </r>
  <r>
    <n v="1744"/>
    <n v="88413"/>
    <s v="Sean Ramos"/>
    <s v="Express Road Cargo"/>
    <x v="0"/>
    <x v="1"/>
    <s v="Low"/>
    <s v="Malbec"/>
    <x v="0"/>
    <x v="2"/>
    <s v="Schramsberg Cremant Demi-Sec 2011"/>
    <s v="Standard Size Crate"/>
    <s v="Frankston"/>
    <x v="775"/>
    <d v="2011-11-27T00:00:00"/>
    <n v="7"/>
    <n v="0.06"/>
    <n v="2.74"/>
    <n v="3.5"/>
    <n v="19.18"/>
  </r>
  <r>
    <n v="1745"/>
    <n v="87872"/>
    <s v="Michael Griffin"/>
    <s v="Road Cargo"/>
    <x v="0"/>
    <x v="0"/>
    <s v="High"/>
    <s v="Zinfandel"/>
    <x v="0"/>
    <x v="2"/>
    <s v="Louis Roederer Cristal Brut 2006"/>
    <s v="Large Crate"/>
    <s v="Darwin"/>
    <x v="58"/>
    <d v="2012-10-12T00:00:00"/>
    <n v="4"/>
    <n v="0.03"/>
    <n v="40.98"/>
    <n v="5.33"/>
    <n v="163.92"/>
  </r>
  <r>
    <n v="1746"/>
    <n v="87872"/>
    <s v="Michael Griffin"/>
    <s v="Express Road Cargo"/>
    <x v="0"/>
    <x v="0"/>
    <s v="High"/>
    <s v="Sangiovese"/>
    <x v="0"/>
    <x v="2"/>
    <s v="JCB N¬∞21 Brut Cremant de Bourgogne"/>
    <s v="Large Crate"/>
    <s v="Darwin"/>
    <x v="58"/>
    <d v="2012-10-14T00:00:00"/>
    <n v="5"/>
    <n v="0.09"/>
    <n v="3.08"/>
    <n v="0.99"/>
    <n v="15.4"/>
  </r>
  <r>
    <n v="1747"/>
    <n v="88820"/>
    <s v="Matthew Chapman"/>
    <s v="Express Road Cargo"/>
    <x v="1"/>
    <x v="3"/>
    <s v="Not Specified"/>
    <s v="Reisling"/>
    <x v="0"/>
    <x v="2"/>
    <s v="Giesen Sauvignon Blanc 2014"/>
    <s v="Standard Size Crate"/>
    <s v="Blue Mountains"/>
    <x v="776"/>
    <d v="2012-06-10T00:00:00"/>
    <n v="20"/>
    <n v="7.0000000000000007E-2"/>
    <n v="28.48"/>
    <n v="1.99"/>
    <n v="569.6"/>
  </r>
  <r>
    <n v="1748"/>
    <n v="88825"/>
    <s v="Wanda Morris"/>
    <s v="Air Cargo"/>
    <x v="2"/>
    <x v="3"/>
    <s v="High"/>
    <s v="Champagne"/>
    <x v="0"/>
    <x v="2"/>
    <s v="Chateau de Campuget Costieres de Nimes Tradition Rose 2015"/>
    <s v="Extra Large Crate"/>
    <s v="Albury"/>
    <x v="777"/>
    <d v="2010-05-27T00:00:00"/>
    <n v="15"/>
    <n v="0.01"/>
    <n v="349.45"/>
    <n v="60"/>
    <n v="5241.75"/>
  </r>
  <r>
    <n v="1749"/>
    <n v="85853"/>
    <s v="Marilyn Nguyen"/>
    <s v="Road Cargo"/>
    <x v="1"/>
    <x v="3"/>
    <s v="Medium"/>
    <s v="Chardonnay"/>
    <x v="0"/>
    <x v="2"/>
    <s v="Rombauer Chardonnay 2014"/>
    <s v="Large Crate"/>
    <s v="Sydney"/>
    <x v="73"/>
    <d v="2012-04-13T00:00:00"/>
    <n v="11"/>
    <n v="0.05"/>
    <n v="115.99"/>
    <n v="5.99"/>
    <n v="1275.8899999999999"/>
  </r>
  <r>
    <n v="1750"/>
    <n v="88848"/>
    <s v="Carol Morris"/>
    <s v="Express Road Cargo"/>
    <x v="1"/>
    <x v="1"/>
    <s v="Medium"/>
    <s v="Pinot Gris"/>
    <x v="0"/>
    <x v="2"/>
    <s v="Dog Point Vineyard Sauvignon Blanc 2014"/>
    <s v="Large Crate"/>
    <s v="Hamilton"/>
    <x v="778"/>
    <d v="2013-07-27T00:00:00"/>
    <n v="11"/>
    <n v="0.08"/>
    <n v="65.989999999999995"/>
    <n v="8.99"/>
    <n v="725.89"/>
  </r>
  <r>
    <n v="1751"/>
    <n v="88855"/>
    <s v="Martin Bell"/>
    <s v="Air Cargo"/>
    <x v="2"/>
    <x v="3"/>
    <s v="High"/>
    <s v="Champagne"/>
    <x v="0"/>
    <x v="2"/>
    <s v="Belle Glos Oeil de Perdrix Pinot Noir Blanc 2014"/>
    <s v="Extra Large Crate"/>
    <s v="Campbeltown"/>
    <x v="779"/>
    <d v="2012-11-02T00:00:00"/>
    <n v="31"/>
    <n v="0"/>
    <n v="120.98"/>
    <n v="30"/>
    <n v="3750.38"/>
  </r>
  <r>
    <n v="1752"/>
    <n v="88855"/>
    <s v="Martin Bell"/>
    <s v="Express Road Cargo"/>
    <x v="2"/>
    <x v="3"/>
    <s v="High"/>
    <s v="Champagne"/>
    <x v="0"/>
    <x v="2"/>
    <s v="Chateau de Campuget Costieres de Nimes Tradition Rose 2015"/>
    <s v="Mini Crate"/>
    <s v="Queanbeyan"/>
    <x v="779"/>
    <d v="2012-11-02T00:00:00"/>
    <n v="12"/>
    <n v="0.1"/>
    <n v="209.84"/>
    <n v="21.21"/>
    <n v="2518.08"/>
  </r>
  <r>
    <n v="1753"/>
    <n v="88184"/>
    <s v="Howard Watson"/>
    <s v="Express Road Cargo"/>
    <x v="1"/>
    <x v="3"/>
    <s v="Medium"/>
    <s v="Sauvignon Blanc"/>
    <x v="0"/>
    <x v="2"/>
    <s v="Lucky Chardonnay 2012"/>
    <s v="Large Crate"/>
    <s v="Goulburn"/>
    <x v="550"/>
    <d v="2010-06-05T00:00:00"/>
    <n v="9"/>
    <n v="0.03"/>
    <n v="125.99"/>
    <n v="7.69"/>
    <n v="1133.9099999999999"/>
  </r>
  <r>
    <n v="1754"/>
    <n v="87231"/>
    <s v="Wayne Perez"/>
    <s v="Express Road Cargo"/>
    <x v="0"/>
    <x v="2"/>
    <s v="High"/>
    <s v="Zinfandel"/>
    <x v="0"/>
    <x v="2"/>
    <s v="Miraval Rose (1.5 Liter Magnum) 2014"/>
    <s v="Large Crate"/>
    <s v="Freemantle"/>
    <x v="780"/>
    <d v="2012-07-10T00:00:00"/>
    <n v="2"/>
    <n v="0.1"/>
    <n v="8.69"/>
    <n v="2.99"/>
    <n v="17.38"/>
  </r>
  <r>
    <n v="1755"/>
    <n v="86279"/>
    <s v="Carol Black"/>
    <s v="Express Road Cargo"/>
    <x v="1"/>
    <x v="2"/>
    <s v="Critical"/>
    <s v="Reisling"/>
    <x v="0"/>
    <x v="2"/>
    <s v="Los Vascos Sauvignon Blanc 2015"/>
    <s v="Standard Size Crate"/>
    <s v="Busseltol"/>
    <x v="781"/>
    <d v="2010-02-01T00:00:00"/>
    <n v="11"/>
    <n v="0.1"/>
    <n v="31.78"/>
    <n v="1.99"/>
    <n v="349.58000000000004"/>
  </r>
  <r>
    <n v="1756"/>
    <n v="87812"/>
    <s v="Sharon Hughes"/>
    <s v="Road Cargo"/>
    <x v="0"/>
    <x v="1"/>
    <s v="Low"/>
    <s v="Merlot"/>
    <x v="0"/>
    <x v="2"/>
    <s v="Simonnet-Febvre Cremant de Bourgogne Blanc"/>
    <s v="Large Crate"/>
    <s v="Port Adelaide"/>
    <x v="782"/>
    <d v="2010-09-15T00:00:00"/>
    <n v="17"/>
    <n v="0.09"/>
    <n v="5.34"/>
    <n v="2.99"/>
    <n v="90.78"/>
  </r>
  <r>
    <n v="1757"/>
    <n v="87812"/>
    <s v="Sharon Hughes"/>
    <s v="Air Cargo"/>
    <x v="2"/>
    <x v="1"/>
    <s v="Low"/>
    <s v="Cremant"/>
    <x v="0"/>
    <x v="2"/>
    <s v="Domaine Lafage Miraflors Rose 2013"/>
    <s v="Small Crate"/>
    <s v="Victor Harbor"/>
    <x v="782"/>
    <d v="2010-09-15T00:00:00"/>
    <n v="5"/>
    <n v="7.0000000000000007E-2"/>
    <n v="140.97999999999999"/>
    <n v="53.48"/>
    <n v="704.9"/>
  </r>
  <r>
    <n v="1758"/>
    <n v="87812"/>
    <s v="Sharon Hughes"/>
    <s v="Express Road Cargo"/>
    <x v="1"/>
    <x v="1"/>
    <s v="Low"/>
    <s v="Chardonnay"/>
    <x v="0"/>
    <x v="2"/>
    <s v="Dog Point Vineyard Sauvignon Blanc 2014"/>
    <s v="Large Crate"/>
    <s v="Mount Barker"/>
    <x v="782"/>
    <d v="2010-09-15T00:00:00"/>
    <n v="11"/>
    <n v="0.06"/>
    <n v="205.99"/>
    <n v="5.26"/>
    <n v="2265.8900000000003"/>
  </r>
  <r>
    <n v="1759"/>
    <n v="86259"/>
    <s v="Randy Nichols"/>
    <s v="Express Road Cargo"/>
    <x v="0"/>
    <x v="1"/>
    <s v="High"/>
    <s v="Zinfandel"/>
    <x v="0"/>
    <x v="2"/>
    <s v="Belle Glos Oeil de Perdrix Pinot Noir Blanc 2014"/>
    <s v="Large Crate"/>
    <s v="Canberra"/>
    <x v="783"/>
    <d v="2011-04-05T00:00:00"/>
    <n v="2"/>
    <n v="0.08"/>
    <n v="131.12"/>
    <n v="0.99"/>
    <n v="262.24"/>
  </r>
  <r>
    <n v="1760"/>
    <n v="86259"/>
    <s v="Randy Nichols"/>
    <s v="Road Cargo"/>
    <x v="1"/>
    <x v="1"/>
    <s v="High"/>
    <s v="Reisling"/>
    <x v="0"/>
    <x v="2"/>
    <s v="Robert Oatley Signature Chardonnay 2013"/>
    <s v="Large Crate"/>
    <s v="Canberra"/>
    <x v="783"/>
    <d v="2011-04-04T00:00:00"/>
    <n v="7"/>
    <n v="0.03"/>
    <n v="200.99"/>
    <n v="4.2"/>
    <n v="1406.93"/>
  </r>
  <r>
    <n v="1761"/>
    <n v="88859"/>
    <s v="Robert Holmes"/>
    <s v="Express Road Cargo"/>
    <x v="2"/>
    <x v="1"/>
    <s v="Critical"/>
    <s v="Cremant"/>
    <x v="0"/>
    <x v="2"/>
    <s v="La Playa Estate Cabernet Sauvignon Rose 2015"/>
    <s v="Loose Wrap"/>
    <s v="Mount Gambier"/>
    <x v="59"/>
    <d v="2011-12-26T00:00:00"/>
    <n v="16"/>
    <n v="7.0000000000000007E-2"/>
    <n v="90.98"/>
    <n v="56.2"/>
    <n v="1455.68"/>
  </r>
  <r>
    <n v="1762"/>
    <n v="88859"/>
    <s v="Robert Holmes"/>
    <s v="Air Cargo"/>
    <x v="2"/>
    <x v="1"/>
    <s v="Critical"/>
    <s v="Cremant"/>
    <x v="0"/>
    <x v="2"/>
    <s v="La Playa Estate Cabernet Sauvignon Rose 2015"/>
    <s v="Small Crate"/>
    <s v="Victor Harbor"/>
    <x v="59"/>
    <d v="2011-12-27T00:00:00"/>
    <n v="21"/>
    <n v="0.1"/>
    <n v="218.75"/>
    <n v="69.64"/>
    <n v="4593.75"/>
  </r>
  <r>
    <n v="1763"/>
    <n v="88859"/>
    <s v="Matthew Anderson"/>
    <s v="Air Cargo"/>
    <x v="2"/>
    <x v="1"/>
    <s v="Critical"/>
    <s v="Grenache Rose"/>
    <x v="0"/>
    <x v="2"/>
    <s v="Orin Swift Cellars Fragile Rose 2014"/>
    <s v="Small Crate"/>
    <s v="Adelaide"/>
    <x v="59"/>
    <d v="2011-12-27T00:00:00"/>
    <n v="8"/>
    <n v="0.08"/>
    <n v="140.97999999999999"/>
    <n v="36.090000000000003"/>
    <n v="1127.8399999999999"/>
  </r>
  <r>
    <n v="1764"/>
    <n v="88874"/>
    <s v="David Reyes"/>
    <s v="Express Road Cargo"/>
    <x v="1"/>
    <x v="3"/>
    <s v="Medium"/>
    <s v="Sauvignon Blanc"/>
    <x v="0"/>
    <x v="2"/>
    <s v="Dog Point Vineyard Sauvignon Blanc 2014"/>
    <s v="Standard Size Crate"/>
    <s v="Orange"/>
    <x v="727"/>
    <d v="2012-02-23T00:00:00"/>
    <n v="2"/>
    <n v="0.04"/>
    <n v="85.99"/>
    <n v="1.25"/>
    <n v="171.98"/>
  </r>
  <r>
    <n v="1765"/>
    <n v="88874"/>
    <s v="David Reyes"/>
    <s v="Express Road Cargo"/>
    <x v="1"/>
    <x v="3"/>
    <s v="Medium"/>
    <s v="Reisling"/>
    <x v="0"/>
    <x v="2"/>
    <s v="Lucky Chardonnay 2012"/>
    <s v="Loose Wrap"/>
    <s v="Orange"/>
    <x v="727"/>
    <d v="2012-02-24T00:00:00"/>
    <n v="11"/>
    <n v="0.05"/>
    <n v="7.99"/>
    <n v="5.03"/>
    <n v="87.89"/>
  </r>
  <r>
    <n v="1766"/>
    <n v="88874"/>
    <s v="David Reyes"/>
    <s v="Express Road Cargo"/>
    <x v="1"/>
    <x v="3"/>
    <s v="Medium"/>
    <s v="Pinot Gris"/>
    <x v="0"/>
    <x v="2"/>
    <s v="Lucky Chardonnay 2012"/>
    <s v="Large Crate"/>
    <s v="Blue Mountains"/>
    <x v="727"/>
    <d v="2012-02-22T00:00:00"/>
    <n v="1"/>
    <n v="0.01"/>
    <n v="205.99"/>
    <n v="5.26"/>
    <n v="205.99"/>
  </r>
  <r>
    <n v="1767"/>
    <n v="88884"/>
    <s v="Harry Ford"/>
    <s v="Express Road Cargo"/>
    <x v="0"/>
    <x v="0"/>
    <s v="Low"/>
    <s v="Sangiovese"/>
    <x v="0"/>
    <x v="2"/>
    <s v="Pierre Sparr Cremant d'Alsace Reserve Brut Rose"/>
    <s v="Loose Wrap"/>
    <s v="Bundaberg"/>
    <x v="103"/>
    <d v="2011-10-11T00:00:00"/>
    <n v="18"/>
    <n v="0.03"/>
    <n v="11.33"/>
    <n v="6.12"/>
    <n v="203.94"/>
  </r>
  <r>
    <n v="1768"/>
    <n v="88884"/>
    <s v="Kevin Miller"/>
    <s v="Express Road Cargo"/>
    <x v="0"/>
    <x v="1"/>
    <s v="Low"/>
    <s v="Merlot"/>
    <x v="0"/>
    <x v="2"/>
    <s v="Miraval Rose (1.5 Liter Magnum) 2014"/>
    <s v="Large Crate"/>
    <s v="Burnie"/>
    <x v="103"/>
    <d v="2011-10-16T00:00:00"/>
    <n v="23"/>
    <n v="0.08"/>
    <n v="140.85"/>
    <n v="19.989999999999998"/>
    <n v="3239.5499999999997"/>
  </r>
  <r>
    <n v="1769"/>
    <n v="88898"/>
    <s v="Janice Hernandez"/>
    <s v="Road Cargo"/>
    <x v="2"/>
    <x v="3"/>
    <s v="Critical"/>
    <s v="Champagne"/>
    <x v="0"/>
    <x v="2"/>
    <s v="Locations by Dave Phinney F Rose&quot;"/>
    <s v="Large Crate"/>
    <s v="Penrith"/>
    <x v="505"/>
    <d v="2013-10-26T00:00:00"/>
    <n v="3"/>
    <n v="0.01"/>
    <n v="6.24"/>
    <n v="5.22"/>
    <n v="18.72"/>
  </r>
  <r>
    <n v="1770"/>
    <n v="86577"/>
    <s v="Jack Watkins"/>
    <s v="Express Road Cargo"/>
    <x v="2"/>
    <x v="3"/>
    <s v="Low"/>
    <s v="Cremant"/>
    <x v="0"/>
    <x v="2"/>
    <s v="Sutter Home Pink Moscato"/>
    <s v="Loose Wrap"/>
    <s v="Wollongong"/>
    <x v="553"/>
    <d v="2011-02-04T00:00:00"/>
    <n v="12"/>
    <n v="7.0000000000000007E-2"/>
    <n v="107.53"/>
    <n v="5.81"/>
    <n v="1290.3600000000001"/>
  </r>
  <r>
    <n v="1771"/>
    <n v="86577"/>
    <s v="Jack Watkins"/>
    <s v="Express Road Cargo"/>
    <x v="0"/>
    <x v="3"/>
    <s v="Low"/>
    <s v="Malbec"/>
    <x v="0"/>
    <x v="2"/>
    <s v="Louis Roederer Cristal Brut 2006"/>
    <s v="Full Container"/>
    <s v="Orange"/>
    <x v="553"/>
    <d v="2011-02-04T00:00:00"/>
    <n v="7"/>
    <n v="0.09"/>
    <n v="2.1800000000000002"/>
    <n v="7.09"/>
    <n v="15.260000000000002"/>
  </r>
  <r>
    <n v="1772"/>
    <n v="86171"/>
    <s v="Donald Simmons"/>
    <s v="Express Road Cargo"/>
    <x v="2"/>
    <x v="0"/>
    <s v="Low"/>
    <s v="Champagne"/>
    <x v="0"/>
    <x v="2"/>
    <s v="Miraval Rose 2014"/>
    <s v="Standard Size Crate"/>
    <s v="Cairns"/>
    <x v="564"/>
    <d v="2013-01-19T00:00:00"/>
    <n v="8"/>
    <n v="0.05"/>
    <n v="8.98"/>
    <n v="4.1900000000000004"/>
    <n v="71.84"/>
  </r>
  <r>
    <n v="1773"/>
    <n v="87707"/>
    <s v="Teresa Alvarez"/>
    <s v="Express Road Cargo"/>
    <x v="0"/>
    <x v="2"/>
    <s v="Low"/>
    <s v="Malbec"/>
    <x v="0"/>
    <x v="2"/>
    <s v="Schramsberg Cremant Demi-Sec 2011"/>
    <s v="Large Crate"/>
    <s v="Perth"/>
    <x v="60"/>
    <d v="2013-07-27T00:00:00"/>
    <n v="7"/>
    <n v="0.01"/>
    <n v="4.13"/>
    <n v="0.5"/>
    <n v="28.91"/>
  </r>
  <r>
    <n v="1774"/>
    <n v="87707"/>
    <s v="Teresa Alvarez"/>
    <s v="Express Road Cargo"/>
    <x v="2"/>
    <x v="2"/>
    <s v="Low"/>
    <s v="Champagne"/>
    <x v="0"/>
    <x v="2"/>
    <s v="Barnard Griffin Rose of Sangiovese 2014"/>
    <s v="Mini Crate"/>
    <s v="Bunbury"/>
    <x v="60"/>
    <d v="2013-07-29T00:00:00"/>
    <n v="4"/>
    <n v="0.04"/>
    <n v="209.84"/>
    <n v="21.21"/>
    <n v="839.36"/>
  </r>
  <r>
    <n v="1775"/>
    <n v="88900"/>
    <s v="Harry Martin"/>
    <s v="Express Road Cargo"/>
    <x v="0"/>
    <x v="2"/>
    <s v="Low"/>
    <s v="Sangiovese"/>
    <x v="0"/>
    <x v="2"/>
    <s v="Lucien Albrecht Cremant d'Alsace Brut Rose"/>
    <s v="Full Container"/>
    <s v="Geraldton"/>
    <x v="76"/>
    <d v="2013-01-13T00:00:00"/>
    <n v="3"/>
    <n v="0.01"/>
    <n v="3.98"/>
    <n v="2.97"/>
    <n v="11.94"/>
  </r>
  <r>
    <n v="1776"/>
    <n v="86167"/>
    <s v="Donald Simmons"/>
    <s v="Road Cargo"/>
    <x v="0"/>
    <x v="0"/>
    <s v="Not Specified"/>
    <s v="Cabernet Sauvignon"/>
    <x v="0"/>
    <x v="2"/>
    <s v="Louis Roederer Cristal Brut 2006"/>
    <s v="Large Crate"/>
    <s v="Brisbane"/>
    <x v="784"/>
    <d v="2011-03-25T00:00:00"/>
    <n v="4"/>
    <n v="0.1"/>
    <n v="20.98"/>
    <n v="5.42"/>
    <n v="83.92"/>
  </r>
  <r>
    <n v="1777"/>
    <n v="88906"/>
    <s v="Susan Wood"/>
    <s v="Express Road Cargo"/>
    <x v="0"/>
    <x v="3"/>
    <s v="Not Specified"/>
    <s v="Sangiovese"/>
    <x v="0"/>
    <x v="2"/>
    <s v="Bollinger Brut Special Cuvee"/>
    <s v="Large Crate"/>
    <s v="Penrith"/>
    <x v="785"/>
    <d v="2010-07-22T00:00:00"/>
    <n v="10"/>
    <n v="0.02"/>
    <n v="6.48"/>
    <n v="6.6"/>
    <n v="64.800000000000011"/>
  </r>
  <r>
    <n v="1778"/>
    <n v="88906"/>
    <s v="Susan Wood"/>
    <s v="Express Road Cargo"/>
    <x v="0"/>
    <x v="3"/>
    <s v="Not Specified"/>
    <s v="Malbec"/>
    <x v="0"/>
    <x v="2"/>
    <s v="Sutter Home White Zinfandel"/>
    <s v="Large Crate"/>
    <s v="Campbeltown"/>
    <x v="785"/>
    <d v="2010-07-21T00:00:00"/>
    <n v="5"/>
    <n v="0.04"/>
    <n v="17.149999999999999"/>
    <n v="4.96"/>
    <n v="85.75"/>
  </r>
  <r>
    <n v="1779"/>
    <n v="88913"/>
    <s v="Ronald Mendoza"/>
    <s v="Express Road Cargo"/>
    <x v="1"/>
    <x v="3"/>
    <s v="Critical"/>
    <s v="Chardonnay"/>
    <x v="0"/>
    <x v="2"/>
    <s v="Los Vascos Sauvignon Blanc 2015"/>
    <s v="Mini Crate"/>
    <s v="Blue Mountains"/>
    <x v="61"/>
    <d v="2012-03-19T00:00:00"/>
    <n v="1"/>
    <n v="0.08"/>
    <n v="449.99"/>
    <n v="24.49"/>
    <n v="449.99"/>
  </r>
  <r>
    <n v="1780"/>
    <n v="85951"/>
    <s v="Shawn Lane"/>
    <s v="Road Cargo"/>
    <x v="0"/>
    <x v="3"/>
    <s v="Low"/>
    <s v="Pinot Noir"/>
    <x v="0"/>
    <x v="2"/>
    <s v="Laurent-Perrier Brut Rose"/>
    <s v="Large Crate"/>
    <s v="Goulburn"/>
    <x v="786"/>
    <d v="2011-07-30T00:00:00"/>
    <n v="1"/>
    <n v="0.06"/>
    <n v="3.69"/>
    <n v="0.5"/>
    <n v="3.69"/>
  </r>
  <r>
    <n v="1781"/>
    <n v="85951"/>
    <s v="Shawn Lane"/>
    <s v="Express Road Cargo"/>
    <x v="0"/>
    <x v="3"/>
    <s v="Low"/>
    <s v="Merlot"/>
    <x v="0"/>
    <x v="2"/>
    <s v="Sutter Home Pink Moscato"/>
    <s v="Full Container"/>
    <s v="Lithgow"/>
    <x v="786"/>
    <d v="2011-08-01T00:00:00"/>
    <n v="3"/>
    <n v="0.01"/>
    <n v="4.63"/>
    <n v="1.93"/>
    <n v="13.89"/>
  </r>
  <r>
    <n v="1782"/>
    <n v="86827"/>
    <s v="Brian Walker"/>
    <s v="Express Road Cargo"/>
    <x v="0"/>
    <x v="1"/>
    <s v="Low"/>
    <s v="Sangiovese"/>
    <x v="0"/>
    <x v="2"/>
    <s v="Gerard Bertrand Cote des Roses Rose 2014"/>
    <s v="Large Crate"/>
    <s v="Victor Harbor"/>
    <x v="787"/>
    <d v="2010-06-27T00:00:00"/>
    <n v="16"/>
    <n v="7.0000000000000007E-2"/>
    <n v="10.98"/>
    <n v="4.8"/>
    <n v="175.68"/>
  </r>
  <r>
    <n v="1783"/>
    <n v="86848"/>
    <s v="Keith Lawrence"/>
    <s v="Express Road Cargo"/>
    <x v="0"/>
    <x v="2"/>
    <s v="Low"/>
    <s v="Pinot Noir"/>
    <x v="0"/>
    <x v="2"/>
    <s v="Lucien Albrecht Cremant d'Alsace Brut"/>
    <s v="Large Crate"/>
    <s v="Rockingham"/>
    <x v="788"/>
    <d v="2011-04-12T00:00:00"/>
    <n v="8"/>
    <n v="0"/>
    <n v="6.48"/>
    <n v="6.65"/>
    <n v="51.84"/>
  </r>
  <r>
    <n v="1784"/>
    <n v="86848"/>
    <s v="Keith Lawrence"/>
    <s v="Express Road Cargo"/>
    <x v="0"/>
    <x v="2"/>
    <s v="Low"/>
    <s v="Cabernet Sauvignon"/>
    <x v="0"/>
    <x v="2"/>
    <s v="Orin Swift Cellars Fragile Rose 2014"/>
    <s v="Large Crate"/>
    <s v="Bunbury"/>
    <x v="788"/>
    <d v="2011-04-14T00:00:00"/>
    <n v="7"/>
    <n v="0.09"/>
    <n v="13.48"/>
    <n v="4.51"/>
    <n v="94.36"/>
  </r>
  <r>
    <n v="1785"/>
    <n v="86848"/>
    <s v="Keith Lawrence"/>
    <s v="Express Road Cargo"/>
    <x v="1"/>
    <x v="2"/>
    <s v="Low"/>
    <s v="Chardonnay"/>
    <x v="0"/>
    <x v="2"/>
    <s v="The White Knight Sauvignon Blanc 2014"/>
    <s v="Large Crate"/>
    <s v="Bunbury"/>
    <x v="788"/>
    <d v="2011-04-12T00:00:00"/>
    <n v="3"/>
    <n v="0.09"/>
    <n v="115.99"/>
    <n v="5.92"/>
    <n v="347.96999999999997"/>
  </r>
  <r>
    <n v="1786"/>
    <n v="88918"/>
    <s v="Raymond Wallace"/>
    <s v="Express Road Cargo"/>
    <x v="0"/>
    <x v="1"/>
    <s v="Not Specified"/>
    <s v="Malbec"/>
    <x v="0"/>
    <x v="2"/>
    <s v="Chateau d'Esclans Whispering Angel Rose 2014"/>
    <s v="Large Crate"/>
    <s v="Canberra"/>
    <x v="636"/>
    <d v="2013-03-26T00:00:00"/>
    <n v="11"/>
    <n v="0.09"/>
    <n v="8.74"/>
    <n v="8.2899999999999991"/>
    <n v="96.14"/>
  </r>
  <r>
    <n v="1787"/>
    <n v="88922"/>
    <s v="Rose Hart"/>
    <s v="Road Cargo"/>
    <x v="0"/>
    <x v="1"/>
    <s v="High"/>
    <s v="Shiraz"/>
    <x v="0"/>
    <x v="2"/>
    <s v="Pierre Sparr Cremant d'Alsace Reserve Brut Rose"/>
    <s v="Large Crate"/>
    <s v="Burnie"/>
    <x v="63"/>
    <d v="2011-01-07T00:00:00"/>
    <n v="2"/>
    <n v="0.06"/>
    <n v="5.78"/>
    <n v="7.64"/>
    <n v="11.56"/>
  </r>
  <r>
    <n v="1788"/>
    <n v="88922"/>
    <s v="Rose Hart"/>
    <s v="Express Road Cargo"/>
    <x v="1"/>
    <x v="1"/>
    <s v="High"/>
    <s v="Chardonnay"/>
    <x v="0"/>
    <x v="2"/>
    <s v="Mercer Canyons Chardonnay 2013"/>
    <s v="Large Crate"/>
    <s v="Burnie"/>
    <x v="63"/>
    <d v="2011-01-07T00:00:00"/>
    <n v="4"/>
    <n v="0.04"/>
    <n v="45.99"/>
    <n v="4.99"/>
    <n v="183.96"/>
  </r>
  <r>
    <n v="1789"/>
    <n v="88932"/>
    <s v="Nicholas Shaw"/>
    <s v="Express Road Cargo"/>
    <x v="0"/>
    <x v="2"/>
    <s v="Critical"/>
    <s v="Pinot Noir"/>
    <x v="0"/>
    <x v="2"/>
    <s v="Langlois Chateau Cremant de Loire Brut"/>
    <s v="Full Container"/>
    <s v="Geraldton"/>
    <x v="789"/>
    <d v="2011-11-08T00:00:00"/>
    <n v="19"/>
    <n v="0.05"/>
    <n v="5.88"/>
    <n v="3.04"/>
    <n v="111.72"/>
  </r>
  <r>
    <n v="1790"/>
    <n v="88941"/>
    <s v="Kathleen Rose"/>
    <s v="Express Road Cargo"/>
    <x v="0"/>
    <x v="1"/>
    <s v="Low"/>
    <s v="Cabernet Sauvignon"/>
    <x v="0"/>
    <x v="2"/>
    <s v="Bertani Bertarose 2014"/>
    <s v="Large Crate"/>
    <s v="Ballarat"/>
    <x v="64"/>
    <d v="2010-04-12T00:00:00"/>
    <n v="3"/>
    <n v="0.02"/>
    <n v="5.58"/>
    <n v="5.3"/>
    <n v="16.740000000000002"/>
  </r>
  <r>
    <n v="1791"/>
    <n v="88941"/>
    <s v="Kathleen Rose"/>
    <s v="Express Road Cargo"/>
    <x v="2"/>
    <x v="1"/>
    <s v="Low"/>
    <s v="Cremant"/>
    <x v="0"/>
    <x v="2"/>
    <s v="Gerard Bertrand Cote des Roses Rose 2014"/>
    <s v="Large Crate"/>
    <s v="Melton"/>
    <x v="64"/>
    <d v="2010-04-14T00:00:00"/>
    <n v="5"/>
    <n v="0.03"/>
    <n v="40.89"/>
    <n v="18.98"/>
    <n v="204.45"/>
  </r>
  <r>
    <n v="1792"/>
    <n v="87214"/>
    <s v="Andrea Butler"/>
    <s v="Road Cargo"/>
    <x v="0"/>
    <x v="1"/>
    <s v="Critical"/>
    <s v="Shiraz"/>
    <x v="0"/>
    <x v="2"/>
    <s v="Pietradolce Etna Rosato 2014"/>
    <s v="Full Container"/>
    <s v="Canberra"/>
    <x v="790"/>
    <d v="2010-11-29T00:00:00"/>
    <n v="39"/>
    <n v="0.02"/>
    <n v="2.58"/>
    <n v="1.3"/>
    <n v="100.62"/>
  </r>
  <r>
    <n v="1793"/>
    <n v="87214"/>
    <s v="Andrea Butler"/>
    <s v="Express Road Cargo"/>
    <x v="1"/>
    <x v="1"/>
    <s v="Critical"/>
    <s v="Pinot Gris"/>
    <x v="0"/>
    <x v="2"/>
    <s v="St. Supery Sauvignon Blanc 2015"/>
    <s v="Large Crate"/>
    <s v="Canberra"/>
    <x v="790"/>
    <d v="2010-11-29T00:00:00"/>
    <n v="27"/>
    <n v="0.02"/>
    <n v="65.989999999999995"/>
    <n v="3.9"/>
    <n v="1781.7299999999998"/>
  </r>
  <r>
    <n v="1794"/>
    <n v="88261"/>
    <s v="Arthur Payne"/>
    <s v="Express Road Cargo"/>
    <x v="0"/>
    <x v="0"/>
    <s v="Critical"/>
    <s v="Cabernet Sauvignon"/>
    <x v="0"/>
    <x v="2"/>
    <s v="Veuve Clicquot Brut Yellow Label"/>
    <s v="Large Crate"/>
    <s v="Darwin"/>
    <x v="791"/>
    <d v="2011-12-26T00:00:00"/>
    <n v="20"/>
    <n v="0.05"/>
    <n v="29.17"/>
    <n v="6.27"/>
    <n v="583.40000000000009"/>
  </r>
  <r>
    <n v="1795"/>
    <n v="88261"/>
    <s v="Arthur Payne"/>
    <s v="Air Cargo"/>
    <x v="2"/>
    <x v="0"/>
    <s v="Critical"/>
    <s v="Sangiovese Rose"/>
    <x v="0"/>
    <x v="2"/>
    <s v="Chateau D'Aqueria Tavel Rose 2013"/>
    <s v="Small Crate"/>
    <s v="Palmerston"/>
    <x v="791"/>
    <d v="2011-12-25T00:00:00"/>
    <n v="6"/>
    <n v="0.03"/>
    <n v="146.05000000000001"/>
    <n v="80.2"/>
    <n v="876.30000000000007"/>
  </r>
  <r>
    <n v="1796"/>
    <n v="88261"/>
    <s v="Arthur Payne"/>
    <s v="Express Road Cargo"/>
    <x v="1"/>
    <x v="0"/>
    <s v="Critical"/>
    <s v="Pinot Gris"/>
    <x v="0"/>
    <x v="2"/>
    <s v="Cloudy Bay Sauvignon Blanc 2015"/>
    <s v="Large Crate"/>
    <s v="Palmerston"/>
    <x v="791"/>
    <d v="2011-12-27T00:00:00"/>
    <n v="2"/>
    <n v="0.06"/>
    <n v="125.99"/>
    <n v="5.63"/>
    <n v="251.98"/>
  </r>
  <r>
    <n v="1797"/>
    <n v="88954"/>
    <s v="Joe Boyd"/>
    <s v="Express Road Cargo"/>
    <x v="0"/>
    <x v="1"/>
    <s v="Medium"/>
    <s v="Pinot Noir"/>
    <x v="0"/>
    <x v="2"/>
    <s v="Moet &amp; Chandon Imperial"/>
    <s v="Large Crate"/>
    <s v="Launceston"/>
    <x v="65"/>
    <d v="2011-09-26T00:00:00"/>
    <n v="7"/>
    <n v="0.04"/>
    <n v="48.58"/>
    <n v="3.99"/>
    <n v="340.06"/>
  </r>
  <r>
    <n v="1798"/>
    <n v="88954"/>
    <s v="Bruce Gilbert"/>
    <s v="Express Road Cargo"/>
    <x v="0"/>
    <x v="1"/>
    <s v="Medium"/>
    <s v="Cabernet Sauvignon"/>
    <x v="0"/>
    <x v="2"/>
    <s v="Jean-Baptiste Adam Les Natures Cremant d'Alsace Brut"/>
    <s v="Full Container"/>
    <s v="Devonport"/>
    <x v="65"/>
    <d v="2011-09-27T00:00:00"/>
    <n v="3"/>
    <n v="0.04"/>
    <n v="10.31"/>
    <n v="1.79"/>
    <n v="30.93"/>
  </r>
  <r>
    <n v="1799"/>
    <n v="88954"/>
    <s v="Bruce Gilbert"/>
    <s v="Express Road Cargo"/>
    <x v="0"/>
    <x v="1"/>
    <s v="Medium"/>
    <s v="Malbec"/>
    <x v="0"/>
    <x v="2"/>
    <s v="Chateau d'Esclans Whispering Angel Rose 2014"/>
    <s v="Full Container"/>
    <s v="Devonport"/>
    <x v="65"/>
    <d v="2011-09-26T00:00:00"/>
    <n v="12"/>
    <n v="0.02"/>
    <n v="2.1800000000000002"/>
    <n v="5"/>
    <n v="26.160000000000004"/>
  </r>
  <r>
    <n v="1800"/>
    <n v="88962"/>
    <s v="Harold Spencer"/>
    <s v="Express Road Cargo"/>
    <x v="2"/>
    <x v="3"/>
    <s v="Medium"/>
    <s v="Champagne"/>
    <x v="0"/>
    <x v="2"/>
    <s v="Barnard Griffin Rose of Sangiovese 2014"/>
    <s v="Standard Size Crate"/>
    <s v="Broken Hill"/>
    <x v="332"/>
    <d v="2012-06-07T00:00:00"/>
    <n v="3"/>
    <n v="7.0000000000000007E-2"/>
    <n v="14.34"/>
    <n v="5"/>
    <n v="43.019999999999996"/>
  </r>
  <r>
    <n v="1801"/>
    <n v="88967"/>
    <s v="Justin Williams"/>
    <s v="Express Road Cargo"/>
    <x v="2"/>
    <x v="2"/>
    <s v="Not Specified"/>
    <s v="Champagne"/>
    <x v="0"/>
    <x v="2"/>
    <s v="Marques de Caceres Rioja Rosado 2014"/>
    <s v="Large Crate"/>
    <s v="Bunbury"/>
    <x v="792"/>
    <d v="2011-05-01T00:00:00"/>
    <n v="3"/>
    <n v="0.09"/>
    <n v="9.65"/>
    <n v="6.22"/>
    <n v="28.950000000000003"/>
  </r>
  <r>
    <n v="1802"/>
    <n v="88972"/>
    <s v="Elizabeth Frazier"/>
    <s v="Express Road Cargo"/>
    <x v="1"/>
    <x v="0"/>
    <s v="High"/>
    <s v="Reisling"/>
    <x v="0"/>
    <x v="2"/>
    <s v="Robert Oatley Sauvignon Blanc 2013"/>
    <s v="Standard Size Crate"/>
    <s v="Townsville"/>
    <x v="793"/>
    <d v="2010-07-18T00:00:00"/>
    <n v="11"/>
    <n v="0.03"/>
    <n v="7.37"/>
    <n v="5.53"/>
    <n v="81.070000000000007"/>
  </r>
  <r>
    <n v="1803"/>
    <n v="88987"/>
    <s v="Gerald Cunningham"/>
    <s v="Express Road Cargo"/>
    <x v="2"/>
    <x v="3"/>
    <s v="High"/>
    <s v="Sangiovese Rose"/>
    <x v="0"/>
    <x v="2"/>
    <s v="Barnard Griffin Rose of Sangiovese 2014"/>
    <s v="Standard Size Crate"/>
    <s v="Blue Mountains"/>
    <x v="62"/>
    <d v="2013-01-06T00:00:00"/>
    <n v="3"/>
    <n v="0.1"/>
    <n v="12.22"/>
    <n v="2.85"/>
    <n v="36.660000000000004"/>
  </r>
  <r>
    <n v="1804"/>
    <n v="88992"/>
    <s v="Jose Stevens"/>
    <s v="Express Road Cargo"/>
    <x v="1"/>
    <x v="2"/>
    <s v="Not Specified"/>
    <s v="Pinot Gris"/>
    <x v="0"/>
    <x v="2"/>
    <s v="Hewitson LuLu Sauvignon Blanc 2014"/>
    <s v="Loose Wrap"/>
    <s v="Mandurah"/>
    <x v="38"/>
    <d v="2013-01-03T00:00:00"/>
    <n v="4"/>
    <n v="0"/>
    <n v="7.99"/>
    <n v="5.03"/>
    <n v="31.96"/>
  </r>
  <r>
    <n v="1805"/>
    <n v="89002"/>
    <s v="Gerald Adams"/>
    <s v="Express Road Cargo"/>
    <x v="0"/>
    <x v="3"/>
    <s v="Medium"/>
    <s v="Cabernet Sauvignon"/>
    <x v="0"/>
    <x v="2"/>
    <s v="Dopff &amp; Irion Cremant Rose Brut"/>
    <s v="Large Crate"/>
    <s v="Broken Hill"/>
    <x v="794"/>
    <d v="2013-08-17T00:00:00"/>
    <n v="9"/>
    <n v="0.02"/>
    <n v="11.5"/>
    <n v="7.19"/>
    <n v="103.5"/>
  </r>
  <r>
    <n v="1806"/>
    <n v="89002"/>
    <s v="Gerald Adams"/>
    <s v="Express Road Cargo"/>
    <x v="2"/>
    <x v="3"/>
    <s v="Medium"/>
    <s v="Cremant"/>
    <x v="0"/>
    <x v="2"/>
    <s v="Locations by Dave Phinney F Rose&quot;"/>
    <s v="Loose Wrap"/>
    <s v="Paramatta"/>
    <x v="794"/>
    <d v="2013-08-17T00:00:00"/>
    <n v="25"/>
    <n v="0.09"/>
    <n v="5.77"/>
    <n v="5.92"/>
    <n v="144.25"/>
  </r>
  <r>
    <n v="1807"/>
    <n v="89011"/>
    <s v="Henry Porter"/>
    <s v="Express Road Cargo"/>
    <x v="0"/>
    <x v="1"/>
    <s v="Medium"/>
    <s v="Malbec"/>
    <x v="0"/>
    <x v="2"/>
    <s v="Pietradolce Etna Rosato 2014"/>
    <s v="Full Container"/>
    <s v="Devonport"/>
    <x v="795"/>
    <d v="2012-02-17T00:00:00"/>
    <n v="6"/>
    <n v="0"/>
    <n v="5.85"/>
    <n v="2.27"/>
    <n v="35.099999999999994"/>
  </r>
  <r>
    <n v="1808"/>
    <n v="89019"/>
    <s v="Albert Reid"/>
    <s v="Express Road Cargo"/>
    <x v="0"/>
    <x v="3"/>
    <s v="Medium"/>
    <s v="Pinot Noir"/>
    <x v="0"/>
    <x v="2"/>
    <s v="Sutter Home White Zinfandel"/>
    <s v="Large Crate"/>
    <s v="Goulburn"/>
    <x v="652"/>
    <d v="2010-06-02T00:00:00"/>
    <n v="12"/>
    <n v="0.03"/>
    <n v="15.31"/>
    <n v="8.7799999999999994"/>
    <n v="183.72"/>
  </r>
  <r>
    <n v="1809"/>
    <n v="89029"/>
    <s v="Phillip Ray"/>
    <s v="Express Road Cargo"/>
    <x v="0"/>
    <x v="3"/>
    <s v="Critical"/>
    <s v="Cabernet Sauvignon"/>
    <x v="0"/>
    <x v="2"/>
    <s v="Francis Ford Coppola Sofia Rose 2014"/>
    <s v="Large Crate"/>
    <s v="Tamworth"/>
    <x v="414"/>
    <d v="2012-05-05T00:00:00"/>
    <n v="2"/>
    <n v="0.02"/>
    <n v="525.98"/>
    <n v="19.989999999999998"/>
    <n v="1051.96"/>
  </r>
  <r>
    <n v="1810"/>
    <n v="89029"/>
    <s v="Phillip Ray"/>
    <s v="Express Road Cargo"/>
    <x v="0"/>
    <x v="3"/>
    <s v="Critical"/>
    <s v="Zinfandel"/>
    <x v="0"/>
    <x v="2"/>
    <s v="Bollinger Brut Special Cuvee"/>
    <s v="Large Crate"/>
    <s v="Queanbeyan"/>
    <x v="414"/>
    <d v="2012-05-05T00:00:00"/>
    <n v="16"/>
    <n v="0.1"/>
    <n v="16.510000000000002"/>
    <n v="2.99"/>
    <n v="264.16000000000003"/>
  </r>
  <r>
    <n v="1811"/>
    <n v="89029"/>
    <s v="Phillip Ray"/>
    <s v="Express Road Cargo"/>
    <x v="1"/>
    <x v="3"/>
    <s v="Critical"/>
    <s v="Pinot Gris"/>
    <x v="0"/>
    <x v="2"/>
    <s v="Villa Maria Private Bin Sauvignon Blanc 2015"/>
    <s v="Standard Size Crate"/>
    <s v="Albury"/>
    <x v="414"/>
    <d v="2012-05-05T00:00:00"/>
    <n v="12"/>
    <n v="0.09"/>
    <n v="5.98"/>
    <n v="3.85"/>
    <n v="71.760000000000005"/>
  </r>
  <r>
    <n v="1812"/>
    <n v="86709"/>
    <s v="Jerry Simmons"/>
    <s v="Express Road Cargo"/>
    <x v="0"/>
    <x v="1"/>
    <s v="Critical"/>
    <s v="Zinfandel"/>
    <x v="0"/>
    <x v="2"/>
    <s v="Moet &amp; Chandon Imperial"/>
    <s v="Large Crate"/>
    <s v="Port Lincoln"/>
    <x v="48"/>
    <d v="2013-10-06T00:00:00"/>
    <n v="16"/>
    <n v="0.03"/>
    <n v="11.29"/>
    <n v="5.03"/>
    <n v="180.64"/>
  </r>
  <r>
    <n v="1813"/>
    <n v="89040"/>
    <s v="Phillip Black"/>
    <s v="Express Road Cargo"/>
    <x v="0"/>
    <x v="1"/>
    <s v="Medium"/>
    <s v="Malbec"/>
    <x v="0"/>
    <x v="2"/>
    <s v="Francis Ford Coppola Sofia Rose 2014"/>
    <s v="Large Crate"/>
    <s v="Port Adelaide"/>
    <x v="210"/>
    <d v="2010-05-21T00:00:00"/>
    <n v="5"/>
    <n v="0.09"/>
    <n v="20.48"/>
    <n v="6.32"/>
    <n v="102.4"/>
  </r>
  <r>
    <n v="1814"/>
    <n v="89040"/>
    <s v="Phillip Black"/>
    <s v="Express Road Cargo"/>
    <x v="0"/>
    <x v="1"/>
    <s v="Medium"/>
    <s v="Pinot Noir"/>
    <x v="0"/>
    <x v="2"/>
    <s v="Francis Ford Coppola Sofia Rose 2014"/>
    <s v="Large Crate"/>
    <s v="Victor Harbor"/>
    <x v="210"/>
    <d v="2010-05-21T00:00:00"/>
    <n v="3"/>
    <n v="0.06"/>
    <n v="15.67"/>
    <n v="1.39"/>
    <n v="47.01"/>
  </r>
  <r>
    <n v="1815"/>
    <n v="89051"/>
    <s v="Jeffrey Washington"/>
    <s v="Express Road Cargo"/>
    <x v="0"/>
    <x v="3"/>
    <s v="Low"/>
    <s v="Malbec"/>
    <x v="0"/>
    <x v="2"/>
    <s v="Langlois Chateau Cremant de Loire Brut"/>
    <s v="Large Crate"/>
    <s v="Campbeltown"/>
    <x v="796"/>
    <d v="2013-08-03T00:00:00"/>
    <n v="1"/>
    <n v="0.01"/>
    <n v="4.13"/>
    <n v="0.99"/>
    <n v="4.13"/>
  </r>
  <r>
    <n v="1816"/>
    <n v="89051"/>
    <s v="Jeffrey Washington"/>
    <s v="Road Cargo"/>
    <x v="0"/>
    <x v="3"/>
    <s v="Low"/>
    <s v="Cabernet Sauvignon"/>
    <x v="0"/>
    <x v="2"/>
    <s v="Simonnet-Febvre Cremant de Bourgogne Blanc"/>
    <s v="Large Crate"/>
    <s v="Blue Mountains"/>
    <x v="796"/>
    <d v="2013-08-03T00:00:00"/>
    <n v="14"/>
    <n v="0.09"/>
    <n v="14.98"/>
    <n v="7.69"/>
    <n v="209.72"/>
  </r>
  <r>
    <n v="1817"/>
    <n v="87090"/>
    <s v="Jeffrey Andrews"/>
    <s v="Express Road Cargo"/>
    <x v="1"/>
    <x v="2"/>
    <s v="Not Specified"/>
    <s v="Sauvignon Blanc"/>
    <x v="0"/>
    <x v="2"/>
    <s v="Robert Oatley Signature Chardonnay 2013"/>
    <s v="Large Crate"/>
    <s v="Albany"/>
    <x v="66"/>
    <d v="2011-09-08T00:00:00"/>
    <n v="9"/>
    <n v="0.01"/>
    <n v="99.99"/>
    <n v="19.989999999999998"/>
    <n v="899.91"/>
  </r>
  <r>
    <n v="1818"/>
    <n v="87248"/>
    <s v="Douglas Henderson"/>
    <s v="Express Road Cargo"/>
    <x v="0"/>
    <x v="0"/>
    <s v="Medium"/>
    <s v="Shiraz"/>
    <x v="0"/>
    <x v="2"/>
    <s v="Bertani Bertarose 2014"/>
    <s v="Large Crate"/>
    <s v="Townsville"/>
    <x v="67"/>
    <d v="2011-05-16T00:00:00"/>
    <n v="11"/>
    <n v="0.06"/>
    <n v="12.28"/>
    <n v="6.47"/>
    <n v="135.07999999999998"/>
  </r>
  <r>
    <n v="1819"/>
    <n v="86268"/>
    <s v="Thomas Nichols"/>
    <s v="Air Cargo"/>
    <x v="2"/>
    <x v="1"/>
    <s v="Medium"/>
    <s v="Cremant"/>
    <x v="0"/>
    <x v="2"/>
    <s v="Chateau d'Esclans Whispering Angel Rose 2014"/>
    <s v="Small Crate"/>
    <s v="Mount Barker"/>
    <x v="471"/>
    <d v="2010-12-11T00:00:00"/>
    <n v="5"/>
    <n v="0.1"/>
    <n v="280.98"/>
    <n v="35.67"/>
    <n v="1404.9"/>
  </r>
  <r>
    <n v="1820"/>
    <n v="89053"/>
    <s v="Philip Mitchell"/>
    <s v="Air Cargo"/>
    <x v="2"/>
    <x v="3"/>
    <s v="Not Specified"/>
    <s v="Cremant"/>
    <x v="0"/>
    <x v="2"/>
    <s v="Domaine Lafond Roc-Epine Tavel Rose 2014"/>
    <s v="Extra Large Crate"/>
    <s v="Wagga Wagga"/>
    <x v="797"/>
    <d v="2010-05-25T00:00:00"/>
    <n v="12"/>
    <n v="0.05"/>
    <n v="150.97999999999999"/>
    <n v="43.71"/>
    <n v="1811.7599999999998"/>
  </r>
  <r>
    <n v="1821"/>
    <n v="89061"/>
    <s v="Sarah Hall"/>
    <s v="Express Road Cargo"/>
    <x v="0"/>
    <x v="3"/>
    <s v="Not Specified"/>
    <s v="Merlot"/>
    <x v="0"/>
    <x v="2"/>
    <s v="Louis Roederer Cristal Brut with Gift Box 2007"/>
    <s v="Large Crate"/>
    <s v="Newcastle"/>
    <x v="798"/>
    <d v="2011-10-03T00:00:00"/>
    <n v="10"/>
    <n v="0.02"/>
    <n v="8.0399999999999991"/>
    <n v="8.94"/>
    <n v="80.399999999999991"/>
  </r>
  <r>
    <n v="1822"/>
    <n v="85868"/>
    <s v="Bobby King"/>
    <s v="Express Road Cargo"/>
    <x v="0"/>
    <x v="0"/>
    <s v="Low"/>
    <s v="Malbec"/>
    <x v="0"/>
    <x v="2"/>
    <s v="Lucien Albrecht Cremant d'Alsace Brut Rose"/>
    <s v="Large Crate"/>
    <s v="Palmerston"/>
    <x v="644"/>
    <d v="2010-12-21T00:00:00"/>
    <n v="11"/>
    <n v="0.04"/>
    <n v="35.44"/>
    <n v="19.989999999999998"/>
    <n v="389.84"/>
  </r>
  <r>
    <n v="1823"/>
    <n v="89070"/>
    <s v="Brian Collins"/>
    <s v="Road Cargo"/>
    <x v="0"/>
    <x v="0"/>
    <s v="High"/>
    <s v="Shiraz"/>
    <x v="0"/>
    <x v="2"/>
    <s v="Laurent-Perrier Brut Millesime 2006"/>
    <s v="Large Crate"/>
    <s v="Rockhampton"/>
    <x v="512"/>
    <d v="2013-04-29T00:00:00"/>
    <n v="9"/>
    <n v="0.03"/>
    <n v="4.13"/>
    <n v="5.04"/>
    <n v="37.17"/>
  </r>
  <r>
    <n v="1824"/>
    <n v="89070"/>
    <s v="Brian Collins"/>
    <s v="Express Road Cargo"/>
    <x v="1"/>
    <x v="0"/>
    <s v="High"/>
    <s v="Reisling"/>
    <x v="0"/>
    <x v="2"/>
    <s v="The White Knight Sauvignon Blanc 2014"/>
    <s v="Large Crate"/>
    <s v="Cairns"/>
    <x v="512"/>
    <d v="2013-04-30T00:00:00"/>
    <n v="8"/>
    <n v="0.08"/>
    <n v="82.99"/>
    <n v="5.5"/>
    <n v="663.92"/>
  </r>
  <r>
    <n v="1825"/>
    <n v="87501"/>
    <s v="Gregory Sanchez"/>
    <s v="Air Cargo"/>
    <x v="0"/>
    <x v="1"/>
    <s v="Critical"/>
    <s v="Shiraz"/>
    <x v="0"/>
    <x v="2"/>
    <s v="Domaine Lafond Roc-Epine Tavel Rose 2014"/>
    <s v="Extra Large Crate"/>
    <s v="Canberra"/>
    <x v="799"/>
    <d v="2012-08-04T00:00:00"/>
    <n v="17"/>
    <n v="0.08"/>
    <n v="294.62"/>
    <n v="42.52"/>
    <n v="5008.54"/>
  </r>
  <r>
    <n v="1826"/>
    <n v="88474"/>
    <s v="Jeffrey Coleman"/>
    <s v="Air Cargo"/>
    <x v="2"/>
    <x v="3"/>
    <s v="Low"/>
    <s v="Champagne"/>
    <x v="0"/>
    <x v="2"/>
    <s v="Gerard Bertrand Cote des Roses Rose 2014"/>
    <s v="Small Crate"/>
    <s v="Grafton"/>
    <x v="670"/>
    <d v="2010-03-12T00:00:00"/>
    <n v="5"/>
    <n v="0.08"/>
    <n v="296.18"/>
    <n v="54.12"/>
    <n v="1480.9"/>
  </r>
  <r>
    <n v="1827"/>
    <n v="89072"/>
    <s v="Louise Medina"/>
    <s v="Express Road Cargo"/>
    <x v="2"/>
    <x v="2"/>
    <s v="Medium"/>
    <s v="Grenache Rose"/>
    <x v="0"/>
    <x v="2"/>
    <s v="Belle Glos Oeil de Perdrix Pinot Noir Blanc 2014"/>
    <s v="Mini Crate"/>
    <s v="Albany"/>
    <x v="784"/>
    <d v="2011-03-25T00:00:00"/>
    <n v="12"/>
    <n v="7.0000000000000007E-2"/>
    <n v="40.97"/>
    <n v="14.45"/>
    <n v="491.64"/>
  </r>
  <r>
    <n v="1828"/>
    <n v="87813"/>
    <s v="Sharon Hughes"/>
    <s v="Air Cargo"/>
    <x v="2"/>
    <x v="1"/>
    <s v="High"/>
    <s v="Champagne"/>
    <x v="0"/>
    <x v="2"/>
    <s v="Domaine Lafond Roc-Epine Tavel Rose 2014"/>
    <s v="Small Crate"/>
    <s v="Adelaide"/>
    <x v="800"/>
    <d v="2010-11-07T00:00:00"/>
    <n v="36"/>
    <n v="0"/>
    <n v="230.98"/>
    <n v="23.78"/>
    <n v="8315.2799999999988"/>
  </r>
  <r>
    <n v="1829"/>
    <n v="86483"/>
    <s v="Justin Dixon"/>
    <s v="Express Road Cargo"/>
    <x v="0"/>
    <x v="2"/>
    <s v="Neutral"/>
    <s v="Cabernet Sauvignon"/>
    <x v="0"/>
    <x v="2"/>
    <s v="Lucien Albrecht Cremant d'Alsace Brut"/>
    <s v="Large Crate"/>
    <s v="Busseltol"/>
    <x v="801"/>
    <d v="2013-07-15T00:00:00"/>
    <n v="17"/>
    <n v="0.02"/>
    <n v="50.98"/>
    <n v="13.66"/>
    <n v="866.66"/>
  </r>
  <r>
    <n v="1830"/>
    <n v="86483"/>
    <s v="Henry Butler"/>
    <s v="Express Road Cargo"/>
    <x v="1"/>
    <x v="2"/>
    <s v="Neutral"/>
    <s v="Pinot Gris"/>
    <x v="0"/>
    <x v="2"/>
    <s v="Chardonnais Napa Valley Chardonnay 2013"/>
    <s v="Large Crate"/>
    <s v="Perth"/>
    <x v="801"/>
    <d v="2013-07-15T00:00:00"/>
    <n v="10"/>
    <n v="0"/>
    <n v="205.99"/>
    <n v="8.99"/>
    <n v="2059.9"/>
  </r>
  <r>
    <n v="1831"/>
    <n v="88056"/>
    <s v="Julia Cook"/>
    <s v="Express Road Cargo"/>
    <x v="0"/>
    <x v="3"/>
    <s v="High"/>
    <s v="Merlot"/>
    <x v="0"/>
    <x v="2"/>
    <s v="JCB N¬∞21 Brut Cremant de Bourgogne"/>
    <s v="Full Container"/>
    <s v="Grafton"/>
    <x v="605"/>
    <d v="2013-02-21T00:00:00"/>
    <n v="3"/>
    <n v="0.09"/>
    <n v="4.84"/>
    <n v="0.71"/>
    <n v="14.52"/>
  </r>
  <r>
    <n v="1832"/>
    <n v="89079"/>
    <s v="Stephen Wheeler"/>
    <s v="Express Road Cargo"/>
    <x v="2"/>
    <x v="0"/>
    <s v="Medium"/>
    <s v="Cremant"/>
    <x v="0"/>
    <x v="2"/>
    <s v="La Playa Estate Cabernet Sauvignon Rose 2015"/>
    <s v="Large Crate"/>
    <s v="Palmerston"/>
    <x v="328"/>
    <d v="2011-11-22T00:00:00"/>
    <n v="34"/>
    <n v="0.05"/>
    <n v="22.98"/>
    <n v="7.58"/>
    <n v="781.32"/>
  </r>
  <r>
    <n v="1833"/>
    <n v="89091"/>
    <s v="Juan Ruiz"/>
    <s v="Road Cargo"/>
    <x v="1"/>
    <x v="1"/>
    <s v="High"/>
    <s v="Pinot Gris"/>
    <x v="0"/>
    <x v="2"/>
    <s v="Dog Point Vineyard Sauvignon Blanc 2014"/>
    <s v="Full Container"/>
    <s v="Canberra"/>
    <x v="68"/>
    <d v="2013-11-04T00:00:00"/>
    <n v="38"/>
    <n v="0"/>
    <n v="20.99"/>
    <n v="0.99"/>
    <n v="797.61999999999989"/>
  </r>
  <r>
    <n v="1834"/>
    <n v="86278"/>
    <s v="Thomas Nichols"/>
    <s v="Express Road Cargo"/>
    <x v="0"/>
    <x v="1"/>
    <s v="Medium"/>
    <s v="Pinot Noir"/>
    <x v="0"/>
    <x v="2"/>
    <s v="Barnard Griffin Rose of Sangiovese 2014"/>
    <s v="Large Crate"/>
    <s v="Canberra"/>
    <x v="276"/>
    <d v="2013-12-30T00:00:00"/>
    <n v="1"/>
    <n v="0.01"/>
    <n v="20.98"/>
    <n v="1.49"/>
    <n v="20.98"/>
  </r>
  <r>
    <n v="1835"/>
    <n v="89092"/>
    <s v="Carolyn Pierce"/>
    <s v="Express Road Cargo"/>
    <x v="0"/>
    <x v="2"/>
    <s v="High"/>
    <s v="Cabernet Sauvignon"/>
    <x v="0"/>
    <x v="2"/>
    <s v="Orin Swift Cellars Fragile Rose 2014"/>
    <s v="Large Crate"/>
    <s v="Perth"/>
    <x v="802"/>
    <d v="2010-08-13T00:00:00"/>
    <n v="3"/>
    <n v="0.1"/>
    <n v="58.1"/>
    <n v="1.49"/>
    <n v="174.3"/>
  </r>
  <r>
    <n v="1836"/>
    <n v="89092"/>
    <s v="Thomas Taylor"/>
    <s v="Express Road Cargo"/>
    <x v="0"/>
    <x v="2"/>
    <s v="High"/>
    <s v="Pinot Noir"/>
    <x v="0"/>
    <x v="2"/>
    <s v="Domaine Lafond Roc-Epine Tavel Rose 2014"/>
    <s v="Large Crate"/>
    <s v="Perth"/>
    <x v="802"/>
    <d v="2010-08-15T00:00:00"/>
    <n v="1"/>
    <n v="0.01"/>
    <n v="80.48"/>
    <n v="4.5"/>
    <n v="80.48"/>
  </r>
  <r>
    <n v="1837"/>
    <n v="89096"/>
    <s v="Sean Rogers"/>
    <s v="Express Road Cargo"/>
    <x v="0"/>
    <x v="0"/>
    <s v="High"/>
    <s v="Cabernet Sauvignon"/>
    <x v="0"/>
    <x v="2"/>
    <s v="Veuve Clicquot Brut Yellow Label"/>
    <s v="Large Crate"/>
    <s v="Mackay"/>
    <x v="69"/>
    <d v="2010-11-19T00:00:00"/>
    <n v="3"/>
    <n v="7.0000000000000007E-2"/>
    <n v="155.06"/>
    <n v="7.07"/>
    <n v="465.18"/>
  </r>
  <r>
    <n v="1838"/>
    <n v="89102"/>
    <s v="Steve Hall"/>
    <s v="Road Cargo"/>
    <x v="0"/>
    <x v="3"/>
    <s v="Low"/>
    <s v="Shiraz"/>
    <x v="0"/>
    <x v="2"/>
    <s v="Domaine Lafage Miraflors Rose 2013"/>
    <s v="Large Crate"/>
    <s v="Lithgow"/>
    <x v="424"/>
    <d v="2010-04-13T00:00:00"/>
    <n v="7"/>
    <n v="0.01"/>
    <n v="13.43"/>
    <n v="5.5"/>
    <n v="94.009999999999991"/>
  </r>
  <r>
    <n v="1839"/>
    <n v="89108"/>
    <s v="Larry Freeman"/>
    <s v="Express Road Cargo"/>
    <x v="2"/>
    <x v="2"/>
    <s v="Low"/>
    <s v="Cremant"/>
    <x v="0"/>
    <x v="2"/>
    <s v="La Playa Estate Cabernet Sauvignon Rose 2015"/>
    <s v="Loose Wrap"/>
    <s v="Freemantle"/>
    <x v="113"/>
    <d v="2012-11-19T00:00:00"/>
    <n v="37"/>
    <n v="0.08"/>
    <n v="92.23"/>
    <n v="39.61"/>
    <n v="3412.51"/>
  </r>
  <r>
    <n v="1840"/>
    <n v="89108"/>
    <s v="Larry Freeman"/>
    <s v="Express Road Cargo"/>
    <x v="1"/>
    <x v="2"/>
    <s v="Low"/>
    <s v="Reisling"/>
    <x v="0"/>
    <x v="2"/>
    <s v="Villa Maria Private Bin Sauvignon Blanc 2015"/>
    <s v="Full Container"/>
    <s v="Albany"/>
    <x v="113"/>
    <d v="2012-11-19T00:00:00"/>
    <n v="21"/>
    <n v="7.0000000000000007E-2"/>
    <n v="85.99"/>
    <n v="0.99"/>
    <n v="1805.79"/>
  </r>
  <r>
    <n v="1841"/>
    <n v="88346"/>
    <s v="Adam Griffin"/>
    <s v="Air Cargo"/>
    <x v="1"/>
    <x v="1"/>
    <s v="Critical"/>
    <s v="Pinot Gris"/>
    <x v="0"/>
    <x v="2"/>
    <s v="Grgich Hills Chardonnay 2012"/>
    <s v="Extra Large Crate"/>
    <s v="Frankston"/>
    <x v="141"/>
    <d v="2013-12-04T00:00:00"/>
    <n v="16"/>
    <n v="0.06"/>
    <n v="596.98"/>
    <n v="14.7"/>
    <n v="9551.68"/>
  </r>
  <r>
    <n v="1842"/>
    <n v="86818"/>
    <s v="Andrew Parker"/>
    <s v="Express Road Cargo"/>
    <x v="0"/>
    <x v="3"/>
    <s v="High"/>
    <s v="Pinot Noir"/>
    <x v="0"/>
    <x v="2"/>
    <s v="Laurent-Perrier Brut Rose"/>
    <s v="Large Crate"/>
    <s v="Sydney"/>
    <x v="204"/>
    <d v="2011-12-27T00:00:00"/>
    <n v="7"/>
    <n v="0.05"/>
    <n v="4.28"/>
    <n v="6.72"/>
    <n v="29.96"/>
  </r>
  <r>
    <n v="1843"/>
    <n v="86818"/>
    <s v="Keith Reid"/>
    <s v="Air Cargo"/>
    <x v="2"/>
    <x v="3"/>
    <s v="High"/>
    <s v="Cremant"/>
    <x v="0"/>
    <x v="2"/>
    <s v="Miraval Rose (1.5 Liter Magnum) 2014"/>
    <s v="Small Crate"/>
    <s v="Grafton"/>
    <x v="204"/>
    <d v="2011-12-28T00:00:00"/>
    <n v="1"/>
    <n v="0.03"/>
    <n v="150.97999999999999"/>
    <n v="66.27"/>
    <n v="150.97999999999999"/>
  </r>
  <r>
    <n v="1844"/>
    <n v="86818"/>
    <s v="Keith Reid"/>
    <s v="Express Road Cargo"/>
    <x v="1"/>
    <x v="3"/>
    <s v="High"/>
    <s v="Reisling"/>
    <x v="0"/>
    <x v="2"/>
    <s v="Grgich Hills Chardonnay 2012"/>
    <s v="Loose Wrap"/>
    <s v="Bathurst"/>
    <x v="204"/>
    <d v="2011-12-29T00:00:00"/>
    <n v="11"/>
    <n v="0.1"/>
    <n v="20.99"/>
    <n v="4.8099999999999996"/>
    <n v="230.89"/>
  </r>
  <r>
    <n v="1845"/>
    <n v="88739"/>
    <s v="Martin Fuller"/>
    <s v="Express Road Cargo"/>
    <x v="1"/>
    <x v="2"/>
    <s v="Medium"/>
    <s v="Reisling"/>
    <x v="0"/>
    <x v="2"/>
    <s v="Cloudy Bay Sauvignon Blanc 2015"/>
    <s v="Mini Crate"/>
    <s v="Albany"/>
    <x v="255"/>
    <d v="2012-09-17T00:00:00"/>
    <n v="1"/>
    <n v="0.03"/>
    <n v="699.99"/>
    <n v="24.49"/>
    <n v="699.99"/>
  </r>
  <r>
    <n v="1846"/>
    <n v="88739"/>
    <s v="Michael Harper"/>
    <s v="Air Cargo"/>
    <x v="2"/>
    <x v="2"/>
    <s v="Medium"/>
    <s v="Grenache Rose"/>
    <x v="0"/>
    <x v="2"/>
    <s v="Miraval Rose (1.5 Liter Magnum) 2014"/>
    <s v="Extra Large Crate"/>
    <s v="Bunbury"/>
    <x v="255"/>
    <d v="2012-09-15T00:00:00"/>
    <n v="10"/>
    <n v="0.09"/>
    <n v="159.31"/>
    <n v="60"/>
    <n v="1593.1"/>
  </r>
  <r>
    <n v="1847"/>
    <n v="87584"/>
    <s v="Jimmy Hart"/>
    <s v="Express Road Cargo"/>
    <x v="0"/>
    <x v="2"/>
    <s v="Low"/>
    <s v="Merlot"/>
    <x v="0"/>
    <x v="2"/>
    <s v="Miraval Rose 2014"/>
    <s v="Large Crate"/>
    <s v="Mandurah"/>
    <x v="71"/>
    <d v="2010-06-22T00:00:00"/>
    <n v="14"/>
    <n v="0.06"/>
    <n v="10.89"/>
    <n v="4.5"/>
    <n v="152.46"/>
  </r>
  <r>
    <n v="1848"/>
    <n v="87584"/>
    <s v="Jimmy Hart"/>
    <s v="Express Road Cargo"/>
    <x v="2"/>
    <x v="2"/>
    <s v="Low"/>
    <s v="Grenache Rose"/>
    <x v="0"/>
    <x v="2"/>
    <s v="Francis Ford Coppola Sofia Rose 2014"/>
    <s v="Large Crate"/>
    <s v="Perth"/>
    <x v="71"/>
    <d v="2010-06-22T00:00:00"/>
    <n v="16"/>
    <n v="0.03"/>
    <n v="10.64"/>
    <n v="5.16"/>
    <n v="170.24"/>
  </r>
  <r>
    <n v="1849"/>
    <n v="87584"/>
    <s v="Jimmy Hart"/>
    <s v="Express Road Cargo"/>
    <x v="2"/>
    <x v="2"/>
    <s v="Low"/>
    <s v="Champagne"/>
    <x v="0"/>
    <x v="0"/>
    <s v="Locations by Dave Phinney F Rose&quot;"/>
    <s v="Large Crate"/>
    <s v="Freemantle"/>
    <x v="71"/>
    <d v="2010-06-19T00:00:00"/>
    <n v="4"/>
    <n v="0.03"/>
    <n v="7.96"/>
    <n v="4.95"/>
    <n v="31.84"/>
  </r>
  <r>
    <n v="1850"/>
    <n v="89116"/>
    <s v="John Gordon"/>
    <s v="Express Road Cargo"/>
    <x v="0"/>
    <x v="1"/>
    <s v="High"/>
    <s v="Zinfandel"/>
    <x v="0"/>
    <x v="0"/>
    <s v="Marques de Caceres Rioja Rosado 2014"/>
    <s v="Large Crate"/>
    <s v="Port Lincoln"/>
    <x v="72"/>
    <d v="2013-04-21T00:00:00"/>
    <n v="12"/>
    <n v="0.08"/>
    <n v="120.98"/>
    <n v="3.99"/>
    <n v="1451.76"/>
  </r>
  <r>
    <n v="1851"/>
    <n v="89116"/>
    <s v="John Gordon"/>
    <s v="Air Cargo"/>
    <x v="2"/>
    <x v="1"/>
    <s v="High"/>
    <s v="Cremant"/>
    <x v="0"/>
    <x v="0"/>
    <s v="Locations by Dave Phinney F Rose&quot;"/>
    <s v="Extra Large Crate"/>
    <s v="Mount Barker"/>
    <x v="72"/>
    <d v="2013-04-22T00:00:00"/>
    <n v="5"/>
    <n v="0.05"/>
    <n v="50.98"/>
    <n v="14.19"/>
    <n v="254.89999999999998"/>
  </r>
  <r>
    <n v="1852"/>
    <n v="89116"/>
    <s v="John Gordon"/>
    <s v="Express Road Cargo"/>
    <x v="1"/>
    <x v="1"/>
    <s v="High"/>
    <s v="Sauvignon Blanc"/>
    <x v="0"/>
    <x v="0"/>
    <s v="Rombauer Chardonnay 2014"/>
    <s v="Standard Size Crate"/>
    <s v="Adelaide"/>
    <x v="72"/>
    <d v="2013-04-22T00:00:00"/>
    <n v="10"/>
    <n v="0.03"/>
    <n v="4.8899999999999997"/>
    <n v="4.93"/>
    <n v="48.9"/>
  </r>
  <r>
    <n v="1853"/>
    <n v="86139"/>
    <s v="Stephen Walker"/>
    <s v="Road Cargo"/>
    <x v="1"/>
    <x v="1"/>
    <s v="Not Specified"/>
    <s v="Pinot Gris"/>
    <x v="0"/>
    <x v="0"/>
    <s v="Grgich Hills Chardonnay 2012"/>
    <s v="Mini Crate"/>
    <s v="Canberra"/>
    <x v="328"/>
    <d v="2011-11-22T00:00:00"/>
    <n v="34"/>
    <n v="0.1"/>
    <n v="499.99"/>
    <n v="24.49"/>
    <n v="16999.66"/>
  </r>
  <r>
    <n v="1854"/>
    <n v="89121"/>
    <s v="James Parker"/>
    <s v="Express Road Cargo"/>
    <x v="0"/>
    <x v="2"/>
    <s v="Medium"/>
    <s v="Shiraz"/>
    <x v="0"/>
    <x v="0"/>
    <s v="Bollinger Brut Special Cuvee"/>
    <s v="Loose Wrap"/>
    <s v="Mandurah"/>
    <x v="803"/>
    <d v="2012-10-16T00:00:00"/>
    <n v="3"/>
    <n v="0.1"/>
    <n v="25.98"/>
    <n v="5.37"/>
    <n v="77.94"/>
  </r>
  <r>
    <n v="1855"/>
    <n v="89121"/>
    <s v="James Parker"/>
    <s v="Express Road Cargo"/>
    <x v="0"/>
    <x v="2"/>
    <s v="Medium"/>
    <s v="Shiraz"/>
    <x v="0"/>
    <x v="0"/>
    <s v="Sutter Home Pink Moscato"/>
    <s v="Full Container"/>
    <s v="Mandurah"/>
    <x v="803"/>
    <d v="2012-10-15T00:00:00"/>
    <n v="10"/>
    <n v="0.06"/>
    <n v="2.78"/>
    <n v="1.34"/>
    <n v="27.799999999999997"/>
  </r>
  <r>
    <n v="1856"/>
    <n v="89124"/>
    <s v="Sean Willis"/>
    <s v="Express Road Cargo"/>
    <x v="0"/>
    <x v="2"/>
    <s v="Critical"/>
    <s v="Sangiovese"/>
    <x v="0"/>
    <x v="0"/>
    <s v="Laurent-Perrier Brut Rose"/>
    <s v="Large Crate"/>
    <s v="Freemantle"/>
    <x v="804"/>
    <d v="2011-04-08T00:00:00"/>
    <n v="2"/>
    <n v="0.06"/>
    <n v="6.48"/>
    <n v="6.35"/>
    <n v="12.96"/>
  </r>
  <r>
    <n v="1857"/>
    <n v="89132"/>
    <s v="Emily Long"/>
    <s v="Express Road Cargo"/>
    <x v="0"/>
    <x v="2"/>
    <s v="High"/>
    <s v="Pinot Noir"/>
    <x v="0"/>
    <x v="0"/>
    <s v="Simonnet-Febvre Cremant de Bourgogne Blanc"/>
    <s v="Large Crate"/>
    <s v="Perth"/>
    <x v="805"/>
    <d v="2013-01-20T00:00:00"/>
    <n v="5"/>
    <n v="7.0000000000000007E-2"/>
    <n v="11.48"/>
    <n v="5.43"/>
    <n v="57.400000000000006"/>
  </r>
  <r>
    <n v="1858"/>
    <n v="89137"/>
    <s v="Johnny Boyd"/>
    <s v="Express Road Cargo"/>
    <x v="2"/>
    <x v="1"/>
    <s v="Low"/>
    <s v="Grenache Rose"/>
    <x v="0"/>
    <x v="0"/>
    <s v="Sutter Home White Zinfandel"/>
    <s v="Full Container"/>
    <s v="Ballarat"/>
    <x v="306"/>
    <d v="2013-08-20T00:00:00"/>
    <n v="20"/>
    <n v="0"/>
    <n v="5.08"/>
    <n v="2.0299999999999998"/>
    <n v="101.6"/>
  </r>
  <r>
    <n v="1859"/>
    <n v="89137"/>
    <s v="Brian Duncan"/>
    <s v="Express Road Cargo"/>
    <x v="0"/>
    <x v="1"/>
    <s v="Low"/>
    <s v="Merlot"/>
    <x v="0"/>
    <x v="0"/>
    <s v="Jean-Baptiste Adam Les Natures Cremant d'Alsace Brut"/>
    <s v="Large Crate"/>
    <s v="Ararat"/>
    <x v="306"/>
    <d v="2013-08-23T00:00:00"/>
    <n v="1"/>
    <n v="7.0000000000000007E-2"/>
    <n v="55.98"/>
    <n v="13.88"/>
    <n v="55.98"/>
  </r>
  <r>
    <n v="1860"/>
    <n v="89140"/>
    <s v="Richard Sullivan"/>
    <s v="Express Road Cargo"/>
    <x v="0"/>
    <x v="3"/>
    <s v="Medium"/>
    <s v="Zinfandel"/>
    <x v="0"/>
    <x v="0"/>
    <s v="Dopff &amp; Irion Cremant Rose Brut"/>
    <s v="Large Crate"/>
    <s v="Penrith"/>
    <x v="806"/>
    <d v="2010-09-23T00:00:00"/>
    <n v="10"/>
    <n v="0.09"/>
    <n v="2.88"/>
    <n v="0.99"/>
    <n v="28.799999999999997"/>
  </r>
  <r>
    <n v="1861"/>
    <n v="89149"/>
    <s v="Larry Day"/>
    <s v="Air Cargo"/>
    <x v="1"/>
    <x v="1"/>
    <s v="Low"/>
    <s v="Reisling"/>
    <x v="0"/>
    <x v="0"/>
    <s v="Lincourt Courtney's Chardonnay 2012"/>
    <s v="Extra Large Crate"/>
    <s v="Devonport"/>
    <x v="774"/>
    <d v="2011-04-04T00:00:00"/>
    <n v="1"/>
    <n v="0.06"/>
    <n v="80.97"/>
    <n v="33.6"/>
    <n v="80.97"/>
  </r>
  <r>
    <n v="1862"/>
    <n v="89149"/>
    <s v="Larry Day"/>
    <s v="Express Road Cargo"/>
    <x v="2"/>
    <x v="1"/>
    <s v="Low"/>
    <s v="Champagne"/>
    <x v="0"/>
    <x v="0"/>
    <s v="Miraval Rose 2014"/>
    <s v="Mini Crate"/>
    <s v="Devonport"/>
    <x v="774"/>
    <d v="2011-04-02T00:00:00"/>
    <n v="12"/>
    <n v="0.08"/>
    <n v="209.37"/>
    <n v="69"/>
    <n v="2512.44"/>
  </r>
  <r>
    <n v="1863"/>
    <n v="89157"/>
    <s v="Earl Lopez"/>
    <s v="Express Road Cargo"/>
    <x v="0"/>
    <x v="1"/>
    <s v="Medium"/>
    <s v="Merlot"/>
    <x v="0"/>
    <x v="0"/>
    <s v="Bertani Bertarose 2014"/>
    <s v="Large Crate"/>
    <s v="Mount Gambier"/>
    <x v="807"/>
    <d v="2011-12-13T00:00:00"/>
    <n v="2"/>
    <n v="0.04"/>
    <n v="3.8"/>
    <n v="1.49"/>
    <n v="7.6"/>
  </r>
  <r>
    <n v="1864"/>
    <n v="87182"/>
    <s v="Mary Lawrence"/>
    <s v="Road Cargo"/>
    <x v="2"/>
    <x v="2"/>
    <s v="Low"/>
    <s v="Champagne"/>
    <x v="0"/>
    <x v="0"/>
    <s v="Orin Swift Cellars Fragile Rose 2014"/>
    <s v="Large Crate"/>
    <s v="Geraldton"/>
    <x v="583"/>
    <d v="2012-09-10T00:00:00"/>
    <n v="3"/>
    <n v="0.05"/>
    <n v="2.08"/>
    <n v="5.33"/>
    <n v="6.24"/>
  </r>
  <r>
    <n v="1865"/>
    <n v="87182"/>
    <s v="Mary Lawrence"/>
    <s v="Road Cargo"/>
    <x v="0"/>
    <x v="2"/>
    <s v="Low"/>
    <s v="Sangiovese"/>
    <x v="0"/>
    <x v="0"/>
    <s v="JCB N¬∞21 Brut Cremant de Bourgogne"/>
    <s v="Large Crate"/>
    <s v="Freemantle"/>
    <x v="583"/>
    <d v="2012-09-13T00:00:00"/>
    <n v="21"/>
    <n v="0.08"/>
    <n v="15.42"/>
    <n v="10.68"/>
    <n v="323.82"/>
  </r>
  <r>
    <n v="1866"/>
    <n v="89161"/>
    <s v="Joshua Palmer"/>
    <s v="Express Road Cargo"/>
    <x v="0"/>
    <x v="1"/>
    <s v="Critical"/>
    <s v="Sangiovese"/>
    <x v="0"/>
    <x v="0"/>
    <s v="Schramsberg Cremant Demi-Sec 2011"/>
    <s v="Large Crate"/>
    <s v="Canberra"/>
    <x v="678"/>
    <d v="2012-09-24T00:00:00"/>
    <n v="23"/>
    <n v="0.04"/>
    <n v="35.44"/>
    <n v="19.989999999999998"/>
    <n v="815.11999999999989"/>
  </r>
  <r>
    <n v="1867"/>
    <n v="89139"/>
    <s v="Richard Sullivan"/>
    <s v="Air Cargo"/>
    <x v="2"/>
    <x v="3"/>
    <s v="Medium"/>
    <s v="Grenache Rose"/>
    <x v="0"/>
    <x v="0"/>
    <s v="La Playa Estate Cabernet Sauvignon Rose 2015"/>
    <s v="Small Crate"/>
    <s v="Albury"/>
    <x v="808"/>
    <d v="2010-08-23T00:00:00"/>
    <n v="5"/>
    <n v="0.02"/>
    <n v="146.05000000000001"/>
    <n v="80.2"/>
    <n v="730.25"/>
  </r>
  <r>
    <n v="1868"/>
    <n v="89139"/>
    <s v="Richard Sullivan"/>
    <s v="Express Road Cargo"/>
    <x v="1"/>
    <x v="3"/>
    <s v="Medium"/>
    <s v="Pinot Gris"/>
    <x v="0"/>
    <x v="0"/>
    <s v="The White Knight Sauvignon Blanc 2014"/>
    <s v="Large Crate"/>
    <s v="Paramatta"/>
    <x v="808"/>
    <d v="2010-08-24T00:00:00"/>
    <n v="14"/>
    <n v="0.06"/>
    <n v="65.989999999999995"/>
    <n v="5.92"/>
    <n v="923.8599999999999"/>
  </r>
  <r>
    <n v="1869"/>
    <n v="86261"/>
    <s v="Randy Nichols"/>
    <s v="Express Road Cargo"/>
    <x v="2"/>
    <x v="1"/>
    <s v="Medium"/>
    <s v="Sangiovese Rose"/>
    <x v="0"/>
    <x v="0"/>
    <s v="Francis Ford Coppola Sofia Rose 2014"/>
    <s v="Large Crate"/>
    <s v="Canberra"/>
    <x v="809"/>
    <d v="2011-09-12T00:00:00"/>
    <n v="11"/>
    <n v="0.1"/>
    <n v="17.78"/>
    <n v="5.03"/>
    <n v="195.58"/>
  </r>
  <r>
    <n v="1870"/>
    <n v="89166"/>
    <s v="Andrew Black"/>
    <s v="Express Road Cargo"/>
    <x v="1"/>
    <x v="2"/>
    <s v="Medium"/>
    <s v="Reisling"/>
    <x v="0"/>
    <x v="0"/>
    <s v="Chardonnais Napa Valley Chardonnay 2013"/>
    <s v="Large Crate"/>
    <s v="Perth"/>
    <x v="117"/>
    <d v="2010-03-20T00:00:00"/>
    <n v="2"/>
    <n v="0.01"/>
    <n v="19.98"/>
    <n v="4"/>
    <n v="39.96"/>
  </r>
  <r>
    <n v="1871"/>
    <n v="89166"/>
    <s v="Tammy Pierce"/>
    <s v="Express Road Cargo"/>
    <x v="0"/>
    <x v="2"/>
    <s v="Medium"/>
    <s v="Sangiovese"/>
    <x v="0"/>
    <x v="0"/>
    <s v="La Playa Estate Cabernet Sauvignon Rose 2015"/>
    <s v="Loose Wrap"/>
    <s v="Perth"/>
    <x v="117"/>
    <d v="2010-03-22T00:00:00"/>
    <n v="2"/>
    <n v="0.04"/>
    <n v="1637.53"/>
    <n v="24.49"/>
    <n v="3275.06"/>
  </r>
  <r>
    <n v="1872"/>
    <n v="88059"/>
    <s v="Julia Cook"/>
    <s v="Express Road Cargo"/>
    <x v="2"/>
    <x v="3"/>
    <s v="Critical"/>
    <s v="Cremant"/>
    <x v="0"/>
    <x v="0"/>
    <s v="Domaine Lafond Roc-Epine Tavel Rose 2014"/>
    <s v="Standard Size Crate"/>
    <s v="Campbeltown"/>
    <x v="810"/>
    <d v="2013-12-22T00:00:00"/>
    <n v="4"/>
    <n v="7.0000000000000007E-2"/>
    <n v="22.23"/>
    <n v="5.08"/>
    <n v="88.92"/>
  </r>
  <r>
    <n v="1873"/>
    <n v="88701"/>
    <s v="Victor Burton"/>
    <s v="Express Road Cargo"/>
    <x v="0"/>
    <x v="1"/>
    <s v="Critical"/>
    <s v="Merlot"/>
    <x v="0"/>
    <x v="0"/>
    <s v="Langlois Chateau Cremant de Loire Brut"/>
    <s v="Large Crate"/>
    <s v="Port Adelaide"/>
    <x v="811"/>
    <d v="2010-06-24T00:00:00"/>
    <n v="9"/>
    <n v="7.0000000000000007E-2"/>
    <n v="2.88"/>
    <n v="0.5"/>
    <n v="25.919999999999998"/>
  </r>
  <r>
    <n v="1874"/>
    <n v="88701"/>
    <s v="Victor Burton"/>
    <s v="Air Cargo"/>
    <x v="2"/>
    <x v="1"/>
    <s v="Critical"/>
    <s v="Champagne"/>
    <x v="0"/>
    <x v="0"/>
    <s v="Sutter Home White Zinfandel"/>
    <s v="Small Crate"/>
    <s v="Mount Gambier"/>
    <x v="811"/>
    <d v="2010-06-22T00:00:00"/>
    <n v="2"/>
    <n v="0.03"/>
    <n v="348.21"/>
    <n v="40.19"/>
    <n v="696.42"/>
  </r>
  <r>
    <n v="1875"/>
    <n v="89181"/>
    <s v="Thomas Hanson"/>
    <s v="Express Road Cargo"/>
    <x v="2"/>
    <x v="1"/>
    <s v="Medium"/>
    <s v="Cremant"/>
    <x v="0"/>
    <x v="0"/>
    <s v="Chateau de Campuget Costieres de Nimes Tradition Rose 2015"/>
    <s v="Large Crate"/>
    <s v="Hobart"/>
    <x v="812"/>
    <d v="2012-12-25T00:00:00"/>
    <n v="25"/>
    <n v="0.05"/>
    <n v="10.64"/>
    <n v="5.16"/>
    <n v="266"/>
  </r>
  <r>
    <n v="1876"/>
    <n v="89181"/>
    <s v="Thomas Hanson"/>
    <s v="Road Cargo"/>
    <x v="2"/>
    <x v="1"/>
    <s v="Medium"/>
    <s v="Champagne"/>
    <x v="0"/>
    <x v="0"/>
    <s v="Domaine Lafage Miraflors Rose 2013"/>
    <s v="Large Crate"/>
    <s v="Burnie"/>
    <x v="812"/>
    <d v="2012-12-25T00:00:00"/>
    <n v="9"/>
    <n v="0.05"/>
    <n v="20.28"/>
    <n v="6.68"/>
    <n v="182.52"/>
  </r>
  <r>
    <n v="1877"/>
    <n v="89192"/>
    <s v="Douglas Ruiz"/>
    <s v="Express Road Cargo"/>
    <x v="0"/>
    <x v="1"/>
    <s v="Critical"/>
    <s v="Cabernet Sauvignon"/>
    <x v="0"/>
    <x v="0"/>
    <s v="Marques de Caceres Rioja Rosado 2014"/>
    <s v="Full Container"/>
    <s v="Canberra"/>
    <x v="565"/>
    <d v="2013-10-02T00:00:00"/>
    <n v="20"/>
    <n v="0.06"/>
    <n v="4.9800000000000004"/>
    <n v="0.8"/>
    <n v="99.600000000000009"/>
  </r>
  <r>
    <n v="1878"/>
    <n v="87520"/>
    <s v="Wayne Little"/>
    <s v="Express Road Cargo"/>
    <x v="0"/>
    <x v="1"/>
    <s v="Not Specified"/>
    <s v="Sangiovese"/>
    <x v="0"/>
    <x v="0"/>
    <s v="Domaine Lafage Miraflors Rose 2013"/>
    <s v="Large Crate"/>
    <s v="Devonport"/>
    <x v="657"/>
    <d v="2010-06-03T00:00:00"/>
    <n v="19"/>
    <n v="0.09"/>
    <n v="9.7799999999999994"/>
    <n v="1.39"/>
    <n v="185.82"/>
  </r>
  <r>
    <n v="1879"/>
    <n v="87520"/>
    <s v="Wayne Little"/>
    <s v="Express Road Cargo"/>
    <x v="1"/>
    <x v="1"/>
    <s v="Not Specified"/>
    <s v="Sauvignon Blanc"/>
    <x v="0"/>
    <x v="0"/>
    <s v="Cloudy Bay Sauvignon Blanc 2015"/>
    <s v="Large Crate"/>
    <s v="Hobart"/>
    <x v="657"/>
    <d v="2010-06-04T00:00:00"/>
    <n v="6"/>
    <n v="0"/>
    <n v="200.99"/>
    <n v="8.08"/>
    <n v="1205.94"/>
  </r>
  <r>
    <n v="1880"/>
    <n v="86328"/>
    <s v="Stephanie Mccoy"/>
    <s v="Express Road Cargo"/>
    <x v="1"/>
    <x v="0"/>
    <s v="Medium"/>
    <s v="Pinot Gris"/>
    <x v="0"/>
    <x v="0"/>
    <s v="Angeline Sauvignon Blanc 2014"/>
    <s v="Large Crate"/>
    <s v="Gladstone"/>
    <x v="73"/>
    <d v="2012-04-13T00:00:00"/>
    <n v="12"/>
    <n v="0.01"/>
    <n v="65.989999999999995"/>
    <n v="3.99"/>
    <n v="791.87999999999988"/>
  </r>
  <r>
    <n v="1881"/>
    <n v="87548"/>
    <s v="Randy Fuller"/>
    <s v="Express Road Cargo"/>
    <x v="0"/>
    <x v="2"/>
    <s v="Low"/>
    <s v="Cabernet Sauvignon"/>
    <x v="0"/>
    <x v="0"/>
    <s v="Louis Roederer Cristal Brut 2006"/>
    <s v="Large Crate"/>
    <s v="Perth"/>
    <x v="168"/>
    <d v="2013-07-28T00:00:00"/>
    <n v="14"/>
    <n v="0.04"/>
    <n v="6.48"/>
    <n v="6.65"/>
    <n v="90.72"/>
  </r>
  <r>
    <n v="1882"/>
    <n v="87548"/>
    <s v="Randy Fuller"/>
    <s v="Road Cargo"/>
    <x v="0"/>
    <x v="2"/>
    <s v="Low"/>
    <s v="Zinfandel"/>
    <x v="0"/>
    <x v="0"/>
    <s v="Pierre Sparr Cremant d'Alsace Reserve Brut Rose"/>
    <s v="Large Crate"/>
    <s v="Geraldton"/>
    <x v="168"/>
    <d v="2013-07-25T00:00:00"/>
    <n v="6"/>
    <n v="0.04"/>
    <n v="6.48"/>
    <n v="7.86"/>
    <n v="38.880000000000003"/>
  </r>
  <r>
    <n v="1883"/>
    <n v="86822"/>
    <s v="Keith Reid"/>
    <s v="Express Road Cargo"/>
    <x v="0"/>
    <x v="3"/>
    <s v="Medium"/>
    <s v="Sangiovese"/>
    <x v="0"/>
    <x v="0"/>
    <s v="Chateau Gaudrelle Cremant d'Loire Brut"/>
    <s v="Large Crate"/>
    <s v="Goulburn"/>
    <x v="138"/>
    <d v="2013-06-16T00:00:00"/>
    <n v="15"/>
    <n v="0.02"/>
    <n v="48.94"/>
    <n v="5.86"/>
    <n v="734.09999999999991"/>
  </r>
  <r>
    <n v="1884"/>
    <n v="87208"/>
    <s v="Dennis Harrison"/>
    <s v="Express Road Cargo"/>
    <x v="0"/>
    <x v="3"/>
    <s v="Critical"/>
    <s v="Pinot Noir"/>
    <x v="0"/>
    <x v="0"/>
    <s v="Gerard Bertrand Cote des Roses Rose 2014"/>
    <s v="Large Crate"/>
    <s v="Newcastle"/>
    <x v="710"/>
    <d v="2010-11-25T00:00:00"/>
    <n v="24"/>
    <n v="0.01"/>
    <n v="2.16"/>
    <n v="6.05"/>
    <n v="51.84"/>
  </r>
  <r>
    <n v="1885"/>
    <n v="87208"/>
    <s v="Jeremy Medina"/>
    <s v="Express Road Cargo"/>
    <x v="0"/>
    <x v="3"/>
    <s v="Critical"/>
    <s v="Pinot Noir"/>
    <x v="0"/>
    <x v="0"/>
    <s v="Gerard Bertrand Cote des Roses Rose 2014"/>
    <s v="Standard Size Crate"/>
    <s v="Grafton"/>
    <x v="710"/>
    <d v="2010-11-25T00:00:00"/>
    <n v="3"/>
    <n v="7.0000000000000007E-2"/>
    <n v="21.38"/>
    <n v="8.99"/>
    <n v="64.14"/>
  </r>
  <r>
    <n v="1886"/>
    <n v="89194"/>
    <s v="Jeffrey Rogers"/>
    <s v="Road Cargo"/>
    <x v="0"/>
    <x v="3"/>
    <s v="Low"/>
    <s v="Zinfandel"/>
    <x v="0"/>
    <x v="0"/>
    <s v="Schramsberg Cremant Demi-Sec 2011"/>
    <s v="Full Container"/>
    <s v="Broken Hill"/>
    <x v="813"/>
    <d v="2011-01-03T00:00:00"/>
    <n v="11"/>
    <n v="0.08"/>
    <n v="5.84"/>
    <n v="1"/>
    <n v="64.239999999999995"/>
  </r>
  <r>
    <n v="1887"/>
    <n v="89194"/>
    <s v="Jeffrey Rogers"/>
    <s v="Express Road Cargo"/>
    <x v="1"/>
    <x v="3"/>
    <s v="Low"/>
    <s v="Chardonnay"/>
    <x v="0"/>
    <x v="0"/>
    <s v="Lucky Chardonnay 2012"/>
    <s v="Large Crate"/>
    <s v="Blue Mountains"/>
    <x v="813"/>
    <d v="2011-01-02T00:00:00"/>
    <n v="13"/>
    <n v="0"/>
    <n v="205.99"/>
    <n v="8.99"/>
    <n v="2677.87"/>
  </r>
  <r>
    <n v="1888"/>
    <n v="87832"/>
    <s v="Gregory Fox"/>
    <s v="Express Road Cargo"/>
    <x v="0"/>
    <x v="0"/>
    <s v="Not Specified"/>
    <s v="Pinot Noir"/>
    <x v="0"/>
    <x v="0"/>
    <s v="Moet &amp; Chandon Imperial"/>
    <s v="Full Container"/>
    <s v="Darwin"/>
    <x v="814"/>
    <d v="2010-10-23T00:00:00"/>
    <n v="6"/>
    <n v="0.06"/>
    <n v="3.93"/>
    <n v="0.99"/>
    <n v="23.580000000000002"/>
  </r>
  <r>
    <n v="1889"/>
    <n v="88960"/>
    <s v="Harold Spencer"/>
    <s v="Express Road Cargo"/>
    <x v="2"/>
    <x v="3"/>
    <s v="High"/>
    <s v="Champagne"/>
    <x v="0"/>
    <x v="1"/>
    <s v="La Playa Estate Cabernet Sauvignon Rose 2015"/>
    <s v="Standard Size Crate"/>
    <s v="Goulburn"/>
    <x v="539"/>
    <d v="2011-03-01T00:00:00"/>
    <n v="8"/>
    <n v="0.05"/>
    <n v="14.98"/>
    <n v="8.99"/>
    <n v="119.84"/>
  </r>
  <r>
    <n v="1890"/>
    <n v="88960"/>
    <s v="Harold Spencer"/>
    <s v="Air Cargo"/>
    <x v="2"/>
    <x v="3"/>
    <s v="High"/>
    <s v="Cremant"/>
    <x v="0"/>
    <x v="1"/>
    <s v="Belle Glos Oeil de Perdrix Pinot Noir Blanc 2014"/>
    <s v="Small Crate"/>
    <s v="Penrith"/>
    <x v="539"/>
    <d v="2011-03-01T00:00:00"/>
    <n v="12"/>
    <n v="0"/>
    <n v="124.49"/>
    <n v="51.94"/>
    <n v="1493.8799999999999"/>
  </r>
  <r>
    <n v="1891"/>
    <n v="88960"/>
    <s v="Harold Spencer"/>
    <s v="Road Cargo"/>
    <x v="1"/>
    <x v="3"/>
    <s v="High"/>
    <s v="Chardonnay"/>
    <x v="0"/>
    <x v="1"/>
    <s v="Rombauer Chardonnay 2014"/>
    <s v="Standard Size Crate"/>
    <s v="Tamworth"/>
    <x v="539"/>
    <d v="2011-03-01T00:00:00"/>
    <n v="2"/>
    <n v="0.09"/>
    <n v="55.99"/>
    <n v="2.5"/>
    <n v="111.98"/>
  </r>
  <r>
    <n v="1892"/>
    <n v="88960"/>
    <s v="James Stewart"/>
    <s v="Express Road Cargo"/>
    <x v="2"/>
    <x v="3"/>
    <s v="High"/>
    <s v="Grenache Rose"/>
    <x v="0"/>
    <x v="1"/>
    <s v="Miraval Rose (1.5 Liter Magnum) 2014"/>
    <s v="Loose Wrap"/>
    <s v="Wagga Wagga"/>
    <x v="539"/>
    <d v="2011-03-01T00:00:00"/>
    <n v="8"/>
    <n v="0.03"/>
    <n v="105.98"/>
    <n v="13.99"/>
    <n v="847.84"/>
  </r>
  <r>
    <n v="1893"/>
    <n v="86541"/>
    <s v="Andrew Mills"/>
    <s v="Road Cargo"/>
    <x v="2"/>
    <x v="1"/>
    <s v="Not Specified"/>
    <s v="Sangiovese Rose"/>
    <x v="0"/>
    <x v="1"/>
    <s v="Domaine Lafage Miraflors Rose 2013"/>
    <s v="Standard Size Crate"/>
    <s v="Adelaide"/>
    <x v="700"/>
    <d v="2012-07-15T00:00:00"/>
    <n v="7"/>
    <n v="0.05"/>
    <n v="1.74"/>
    <n v="4.08"/>
    <n v="12.18"/>
  </r>
  <r>
    <n v="1894"/>
    <n v="87444"/>
    <s v="Bobby Bennett"/>
    <s v="Express Road Cargo"/>
    <x v="0"/>
    <x v="3"/>
    <s v="Critical"/>
    <s v="Cabernet Sauvignon"/>
    <x v="0"/>
    <x v="1"/>
    <s v="Dom Perignon 2006"/>
    <s v="Large Crate"/>
    <s v="Goulburn"/>
    <x v="297"/>
    <d v="2011-01-31T00:00:00"/>
    <n v="12"/>
    <n v="0.01"/>
    <n v="67.28"/>
    <n v="19.989999999999998"/>
    <n v="807.36"/>
  </r>
  <r>
    <n v="1895"/>
    <n v="89206"/>
    <s v="Heather Greene"/>
    <s v="Express Road Cargo"/>
    <x v="0"/>
    <x v="2"/>
    <s v="High"/>
    <s v="Sangiovese"/>
    <x v="0"/>
    <x v="1"/>
    <s v="Dopff &amp; Irion Cremant Rose Brut"/>
    <s v="Large Crate"/>
    <s v="Perth"/>
    <x v="815"/>
    <d v="2012-08-13T00:00:00"/>
    <n v="15"/>
    <n v="0.01"/>
    <n v="6.48"/>
    <n v="6.65"/>
    <n v="97.2"/>
  </r>
  <r>
    <n v="1896"/>
    <n v="87759"/>
    <s v="Charles Davis"/>
    <s v="Express Road Cargo"/>
    <x v="0"/>
    <x v="1"/>
    <s v="Medium"/>
    <s v="Shiraz"/>
    <x v="0"/>
    <x v="1"/>
    <s v="Domaine Lafage Miraflors Rose 2013"/>
    <s v="Large Crate"/>
    <s v="Mount Barker"/>
    <x v="816"/>
    <d v="2011-06-10T00:00:00"/>
    <n v="4"/>
    <n v="0.01"/>
    <n v="2.88"/>
    <n v="0.99"/>
    <n v="11.52"/>
  </r>
  <r>
    <n v="1897"/>
    <n v="89209"/>
    <s v="Jerry Reynolds"/>
    <s v="Express Road Cargo"/>
    <x v="2"/>
    <x v="1"/>
    <s v="Not Specified"/>
    <s v="Grenache Rose"/>
    <x v="0"/>
    <x v="1"/>
    <s v="Marques de Caceres Rioja Rosado 2014"/>
    <s v="Large Crate"/>
    <s v="Canberra"/>
    <x v="817"/>
    <d v="2010-05-04T00:00:00"/>
    <n v="10"/>
    <n v="0.08"/>
    <n v="8.09"/>
    <n v="7.96"/>
    <n v="80.900000000000006"/>
  </r>
  <r>
    <n v="1898"/>
    <n v="88973"/>
    <s v="Elizabeth Frazier"/>
    <s v="Express Road Cargo"/>
    <x v="1"/>
    <x v="0"/>
    <s v="Medium"/>
    <s v="Sauvignon Blanc"/>
    <x v="0"/>
    <x v="1"/>
    <s v="Hewitson LuLu Sauvignon Blanc 2014"/>
    <s v="Large Crate"/>
    <s v="Mackay"/>
    <x v="818"/>
    <d v="2011-02-13T00:00:00"/>
    <n v="5"/>
    <n v="0.04"/>
    <n v="85.99"/>
    <n v="10.78"/>
    <n v="429.95"/>
  </r>
  <r>
    <n v="1899"/>
    <n v="89213"/>
    <s v="Eric Rodriguez"/>
    <s v="Road Cargo"/>
    <x v="0"/>
    <x v="1"/>
    <s v="High"/>
    <s v="Zinfandel"/>
    <x v="0"/>
    <x v="1"/>
    <s v="Locations by Dave Phinney F Rose"/>
    <s v="Large Crate"/>
    <s v="Bendigo"/>
    <x v="515"/>
    <d v="2012-08-30T00:00:00"/>
    <n v="21"/>
    <n v="0.01"/>
    <n v="7.1"/>
    <n v="6.05"/>
    <n v="149.1"/>
  </r>
  <r>
    <n v="1900"/>
    <n v="86962"/>
    <s v="John Chavez"/>
    <s v="Express Road Cargo"/>
    <x v="2"/>
    <x v="1"/>
    <s v="Not Specified"/>
    <s v="Champagne"/>
    <x v="0"/>
    <x v="1"/>
    <s v="Domaine Lafage Miraflors Rose 2013"/>
    <s v="Full Container"/>
    <s v="Canberra"/>
    <x v="756"/>
    <d v="2012-09-02T00:00:00"/>
    <n v="24"/>
    <n v="0.01"/>
    <n v="70.709999999999994"/>
    <n v="37.58"/>
    <n v="1697.04"/>
  </r>
  <r>
    <n v="1901"/>
    <n v="86962"/>
    <s v="John Chavez"/>
    <s v="Air Cargo"/>
    <x v="2"/>
    <x v="1"/>
    <s v="Not Specified"/>
    <s v="Sangiovese Rose"/>
    <x v="0"/>
    <x v="1"/>
    <s v="Marques de Caceres Rioja Rosado 2014"/>
    <s v="Small Crate"/>
    <s v="Canberra"/>
    <x v="756"/>
    <d v="2012-09-01T00:00:00"/>
    <n v="1"/>
    <n v="7.0000000000000007E-2"/>
    <n v="376.13"/>
    <n v="85.63"/>
    <n v="376.13"/>
  </r>
  <r>
    <n v="1902"/>
    <n v="85879"/>
    <s v="Victor George"/>
    <s v="Express Road Cargo"/>
    <x v="0"/>
    <x v="0"/>
    <s v="Critical"/>
    <s v="Pinot Noir"/>
    <x v="0"/>
    <x v="1"/>
    <s v="La Playa Estate Cabernet Sauvignon Rose 2015"/>
    <s v="Large Crate"/>
    <s v="Darwin"/>
    <x v="819"/>
    <d v="2013-12-12T00:00:00"/>
    <n v="10"/>
    <n v="0.05"/>
    <n v="14.98"/>
    <n v="7.69"/>
    <n v="149.80000000000001"/>
  </r>
  <r>
    <n v="1903"/>
    <n v="86621"/>
    <s v="Phillip Rose"/>
    <s v="Air Cargo"/>
    <x v="1"/>
    <x v="1"/>
    <s v="High"/>
    <s v="Pinot Gris"/>
    <x v="0"/>
    <x v="1"/>
    <s v="Cloudy Bay Sauvignon Blanc 2015"/>
    <s v="Extra Large Crate"/>
    <s v="Mount Gambier"/>
    <x v="820"/>
    <d v="2010-02-22T00:00:00"/>
    <n v="10"/>
    <n v="0"/>
    <n v="442.14"/>
    <n v="14.7"/>
    <n v="4421.3999999999996"/>
  </r>
  <r>
    <n v="1904"/>
    <n v="88372"/>
    <s v="Donald James"/>
    <s v="Air Cargo"/>
    <x v="2"/>
    <x v="1"/>
    <s v="High"/>
    <s v="Cremant"/>
    <x v="0"/>
    <x v="1"/>
    <s v="Gerard Bertrand Cote des Roses Rose 2014"/>
    <s v="Small Crate"/>
    <s v="Frankston"/>
    <x v="821"/>
    <d v="2010-12-21T00:00:00"/>
    <n v="14"/>
    <n v="0.1"/>
    <n v="550.98"/>
    <n v="45.7"/>
    <n v="7713.72"/>
  </r>
  <r>
    <n v="1905"/>
    <n v="88375"/>
    <s v="Donald James"/>
    <s v="Express Road Cargo"/>
    <x v="0"/>
    <x v="1"/>
    <s v="Not Specified"/>
    <s v="Shiraz"/>
    <x v="0"/>
    <x v="1"/>
    <s v="Chateau D'Aqueria Tavel Rose 2013"/>
    <s v="Large Crate"/>
    <s v="Frankston"/>
    <x v="413"/>
    <d v="2013-01-24T00:00:00"/>
    <n v="1"/>
    <n v="0.01"/>
    <n v="60.97"/>
    <n v="4.5"/>
    <n v="60.97"/>
  </r>
  <r>
    <n v="1906"/>
    <n v="89214"/>
    <s v="Gary Boyd"/>
    <s v="Road Cargo"/>
    <x v="1"/>
    <x v="1"/>
    <s v="Critical"/>
    <s v="Sauvignon Blanc"/>
    <x v="0"/>
    <x v="1"/>
    <s v="Leeuwin Estate Art Series Chardonnay 2012"/>
    <s v="Standard Size Crate"/>
    <s v="Victor Harbor"/>
    <x v="822"/>
    <d v="2012-08-08T00:00:00"/>
    <n v="14"/>
    <n v="7.0000000000000007E-2"/>
    <n v="31.11"/>
    <n v="3.6"/>
    <n v="435.53999999999996"/>
  </r>
  <r>
    <n v="1907"/>
    <n v="89214"/>
    <s v="Gary Boyd"/>
    <s v="Express Road Cargo"/>
    <x v="0"/>
    <x v="1"/>
    <s v="Critical"/>
    <s v="Sangiovese"/>
    <x v="0"/>
    <x v="1"/>
    <s v="Orin Swift Cellars Fragile Rose 2014"/>
    <s v="Full Container"/>
    <s v="Adelaide"/>
    <x v="822"/>
    <d v="2012-08-09T00:00:00"/>
    <n v="1"/>
    <n v="0.01"/>
    <n v="1.48"/>
    <n v="0.7"/>
    <n v="1.48"/>
  </r>
  <r>
    <n v="1908"/>
    <n v="89226"/>
    <s v="Steve King"/>
    <s v="Express Road Cargo"/>
    <x v="0"/>
    <x v="3"/>
    <s v="Low"/>
    <s v="Malbec"/>
    <x v="0"/>
    <x v="1"/>
    <s v="Barnard Griffin Rose of Sangiovese 2014"/>
    <s v="Standard Size Crate"/>
    <s v="Penrith"/>
    <x v="823"/>
    <d v="2012-04-28T00:00:00"/>
    <n v="10"/>
    <n v="0.01"/>
    <n v="10.23"/>
    <n v="4.68"/>
    <n v="102.30000000000001"/>
  </r>
  <r>
    <n v="1909"/>
    <n v="87199"/>
    <s v="Jimmy Montgomery"/>
    <s v="Express Road Cargo"/>
    <x v="0"/>
    <x v="1"/>
    <s v="Low"/>
    <s v="Pinot Noir"/>
    <x v="0"/>
    <x v="1"/>
    <s v="Schramsberg Cremant Demi-Sec 2011"/>
    <s v="Large Crate"/>
    <s v="Bendigo"/>
    <x v="824"/>
    <d v="2012-02-13T00:00:00"/>
    <n v="11"/>
    <n v="0"/>
    <n v="419.19"/>
    <n v="19.989999999999998"/>
    <n v="4611.09"/>
  </r>
  <r>
    <n v="1910"/>
    <n v="88268"/>
    <s v="Juan Richards"/>
    <s v="Express Road Cargo"/>
    <x v="0"/>
    <x v="3"/>
    <s v="Critical"/>
    <s v="Zinfandel"/>
    <x v="0"/>
    <x v="1"/>
    <s v="Marques de Caceres Rioja Rosado 2014"/>
    <s v="Standard Size Crate"/>
    <s v="Goulburn"/>
    <x v="150"/>
    <d v="2010-08-16T00:00:00"/>
    <n v="19"/>
    <n v="0.05"/>
    <n v="2.08"/>
    <n v="2.56"/>
    <n v="39.520000000000003"/>
  </r>
  <r>
    <n v="1911"/>
    <n v="86942"/>
    <s v="Roy Morgan"/>
    <s v="Express Road Cargo"/>
    <x v="0"/>
    <x v="1"/>
    <s v="Critical"/>
    <s v="Pinot Noir"/>
    <x v="0"/>
    <x v="1"/>
    <s v="Dopff &amp; Irion Cremant Rose Brut"/>
    <s v="Large Crate"/>
    <s v="Mount Gambier"/>
    <x v="825"/>
    <d v="2012-11-12T00:00:00"/>
    <n v="26"/>
    <n v="0.08"/>
    <n v="10.89"/>
    <n v="4.5"/>
    <n v="283.14"/>
  </r>
  <r>
    <n v="1912"/>
    <n v="88034"/>
    <s v="Raymond Carter"/>
    <s v="Express Road Cargo"/>
    <x v="0"/>
    <x v="0"/>
    <s v="Medium"/>
    <s v="Cabernet Sauvignon"/>
    <x v="0"/>
    <x v="1"/>
    <s v="Domaine Lafage Miraflors Rose 2013"/>
    <s v="Large Crate"/>
    <s v="Rockhampton"/>
    <x v="826"/>
    <d v="2012-11-23T00:00:00"/>
    <n v="35"/>
    <n v="0.01"/>
    <n v="3.69"/>
    <n v="0.5"/>
    <n v="129.15"/>
  </r>
  <r>
    <n v="1913"/>
    <n v="87555"/>
    <s v="Clarence Grant"/>
    <s v="Express Road Cargo"/>
    <x v="0"/>
    <x v="1"/>
    <s v="High"/>
    <s v="Malbec"/>
    <x v="0"/>
    <x v="1"/>
    <s v="Miraval Rose (1.5 Liter Magnum) 2014"/>
    <s v="Full Container"/>
    <s v="Canberra"/>
    <x v="827"/>
    <d v="2010-06-07T00:00:00"/>
    <n v="5"/>
    <n v="7.0000000000000007E-2"/>
    <n v="4.76"/>
    <n v="0.88"/>
    <n v="23.799999999999997"/>
  </r>
  <r>
    <n v="1914"/>
    <n v="89236"/>
    <s v="Robin Watkins"/>
    <s v="Express Road Cargo"/>
    <x v="2"/>
    <x v="3"/>
    <s v="High"/>
    <s v="Sangiovese Rose"/>
    <x v="0"/>
    <x v="6"/>
    <s v="Barnard Griffin Rose of Sangiovese 2014"/>
    <s v="Loose Wrap"/>
    <s v="Blue Mountains"/>
    <x v="828"/>
    <d v="2011-05-16T00:00:00"/>
    <n v="3"/>
    <n v="0.02"/>
    <n v="9.77"/>
    <n v="6.02"/>
    <n v="29.31"/>
  </r>
  <r>
    <n v="1915"/>
    <n v="89236"/>
    <s v="Robin Watkins"/>
    <s v="Express Road Cargo"/>
    <x v="0"/>
    <x v="3"/>
    <s v="High"/>
    <s v="Sangiovese"/>
    <x v="0"/>
    <x v="6"/>
    <s v="Louis Roederer Cristal Brut with Gift Box 2007"/>
    <s v="Large Crate"/>
    <s v="Wagga Wagga"/>
    <x v="828"/>
    <d v="2011-05-17T00:00:00"/>
    <n v="14"/>
    <n v="0.06"/>
    <n v="5.98"/>
    <n v="5.2"/>
    <n v="83.72"/>
  </r>
  <r>
    <n v="1916"/>
    <n v="89240"/>
    <s v="Juan Reyes"/>
    <s v="Express Road Cargo"/>
    <x v="0"/>
    <x v="0"/>
    <s v="Medium"/>
    <s v="Pinot Noir"/>
    <x v="0"/>
    <x v="6"/>
    <s v="Domaine Lafage Miraflors Rose 2013"/>
    <s v="Large Crate"/>
    <s v="Townsville"/>
    <x v="523"/>
    <d v="2010-05-30T00:00:00"/>
    <n v="1"/>
    <n v="7.0000000000000007E-2"/>
    <n v="60.97"/>
    <n v="4.5"/>
    <n v="60.97"/>
  </r>
  <r>
    <n v="1917"/>
    <n v="89240"/>
    <s v="Juan Reyes"/>
    <s v="Express Road Cargo"/>
    <x v="2"/>
    <x v="0"/>
    <s v="Medium"/>
    <s v="Grenache Rose"/>
    <x v="0"/>
    <x v="4"/>
    <s v="Chateau d'Esclans Whispering Angel Rose 2014"/>
    <s v="Loose Wrap"/>
    <s v="Gympie"/>
    <x v="523"/>
    <d v="2010-05-30T00:00:00"/>
    <n v="15"/>
    <n v="0"/>
    <n v="90.98"/>
    <n v="56.2"/>
    <n v="1364.7"/>
  </r>
  <r>
    <n v="1918"/>
    <n v="89248"/>
    <s v="Brenda Walker"/>
    <s v="Road Cargo"/>
    <x v="0"/>
    <x v="1"/>
    <s v="Low"/>
    <s v="Shiraz"/>
    <x v="0"/>
    <x v="6"/>
    <s v="Roederer Estate L'Ermitage 2007"/>
    <s v="Full Container"/>
    <s v="Ballarat"/>
    <x v="829"/>
    <d v="2012-08-19T00:00:00"/>
    <n v="18"/>
    <n v="0.06"/>
    <n v="6.88"/>
    <n v="2"/>
    <n v="123.84"/>
  </r>
  <r>
    <n v="1919"/>
    <n v="89251"/>
    <s v="Carl Thomas"/>
    <s v="Road Cargo"/>
    <x v="1"/>
    <x v="3"/>
    <s v="Medium"/>
    <s v="Chardonnay"/>
    <x v="0"/>
    <x v="4"/>
    <s v="Hewitson LuLu Sauvignon Blanc 2014"/>
    <s v="Standard Size Crate"/>
    <s v="Penrith"/>
    <x v="830"/>
    <d v="2010-03-18T00:00:00"/>
    <n v="10"/>
    <n v="0.01"/>
    <n v="8.1199999999999992"/>
    <n v="2.83"/>
    <n v="81.199999999999989"/>
  </r>
  <r>
    <n v="1920"/>
    <n v="86248"/>
    <s v="Pamela Hanson"/>
    <s v="Express Road Cargo"/>
    <x v="1"/>
    <x v="3"/>
    <s v="Critical"/>
    <s v="Chardonnay"/>
    <x v="0"/>
    <x v="6"/>
    <s v="Los Vascos Sauvignon Blanc 2015"/>
    <s v="Large Crate"/>
    <s v="Dubbo"/>
    <x v="831"/>
    <d v="2013-10-14T00:00:00"/>
    <n v="8"/>
    <n v="0.1"/>
    <n v="30.42"/>
    <n v="8.65"/>
    <n v="243.36"/>
  </r>
  <r>
    <n v="1921"/>
    <n v="86248"/>
    <s v="Pamela Hanson"/>
    <s v="Express Road Cargo"/>
    <x v="0"/>
    <x v="3"/>
    <s v="Critical"/>
    <s v="Shiraz"/>
    <x v="0"/>
    <x v="6"/>
    <s v="Francis Ford Coppola Sofia Rose 2014"/>
    <s v="Full Container"/>
    <s v="Bathurst"/>
    <x v="831"/>
    <d v="2013-10-13T00:00:00"/>
    <n v="11"/>
    <n v="0.06"/>
    <n v="1.95"/>
    <n v="1.63"/>
    <n v="21.45"/>
  </r>
  <r>
    <n v="1922"/>
    <n v="89145"/>
    <s v="Richard Sullivan"/>
    <s v="Express Road Cargo"/>
    <x v="0"/>
    <x v="3"/>
    <s v="High"/>
    <s v="Shiraz"/>
    <x v="0"/>
    <x v="6"/>
    <s v="Pierre Sparr Cremant d'Alsace Reserve Brut Rose"/>
    <s v="Large Crate"/>
    <s v="Newcastle"/>
    <x v="832"/>
    <d v="2013-01-15T00:00:00"/>
    <n v="10"/>
    <n v="0.06"/>
    <n v="6.48"/>
    <n v="6.74"/>
    <n v="64.800000000000011"/>
  </r>
  <r>
    <n v="1923"/>
    <n v="89145"/>
    <s v="Janet Lee"/>
    <s v="Express Road Cargo"/>
    <x v="1"/>
    <x v="3"/>
    <s v="High"/>
    <s v="Sauvignon Blanc"/>
    <x v="0"/>
    <x v="6"/>
    <s v="Robert Oatley Signature Chardonnay 2013"/>
    <s v="Large Crate"/>
    <s v="Queanbeyan"/>
    <x v="832"/>
    <d v="2013-01-15T00:00:00"/>
    <n v="13"/>
    <n v="0.09"/>
    <n v="125.99"/>
    <n v="7.69"/>
    <n v="1637.87"/>
  </r>
  <r>
    <n v="1924"/>
    <n v="86705"/>
    <s v="Jerry Simmons"/>
    <s v="Road Cargo"/>
    <x v="0"/>
    <x v="1"/>
    <s v="Medium"/>
    <s v="Zinfandel"/>
    <x v="0"/>
    <x v="6"/>
    <s v="Domaine Lafond Roc-Epine Tavel Rose 2014"/>
    <s v="Full Container"/>
    <s v="Canberra"/>
    <x v="571"/>
    <d v="2012-08-20T00:00:00"/>
    <n v="8"/>
    <n v="0.1"/>
    <n v="7.64"/>
    <n v="5.83"/>
    <n v="61.12"/>
  </r>
  <r>
    <n v="1925"/>
    <n v="86705"/>
    <s v="Jerry Simmons"/>
    <s v="Express Road Cargo"/>
    <x v="0"/>
    <x v="1"/>
    <s v="Medium"/>
    <s v="Merlot"/>
    <x v="0"/>
    <x v="6"/>
    <s v="Veuve Clicquot Brut Yellow Label"/>
    <s v="Large Crate"/>
    <s v="Canberra"/>
    <x v="571"/>
    <d v="2012-08-23T00:00:00"/>
    <n v="15"/>
    <n v="0.05"/>
    <n v="9.99"/>
    <n v="5.12"/>
    <n v="149.85"/>
  </r>
  <r>
    <n v="1926"/>
    <n v="89273"/>
    <s v="Peter Knight"/>
    <s v="Express Road Cargo"/>
    <x v="0"/>
    <x v="3"/>
    <s v="Medium"/>
    <s v="Merlot"/>
    <x v="0"/>
    <x v="6"/>
    <s v="Domaine Lafond Roc-Epine Tavel Rose 2014"/>
    <s v="Full Container"/>
    <s v="Armidale"/>
    <x v="833"/>
    <d v="2013-11-28T00:00:00"/>
    <n v="32"/>
    <n v="0.04"/>
    <n v="2.62"/>
    <n v="0.8"/>
    <n v="83.84"/>
  </r>
  <r>
    <n v="1927"/>
    <n v="89274"/>
    <s v="Jonathan Bowman"/>
    <s v="Express Road Cargo"/>
    <x v="0"/>
    <x v="2"/>
    <s v="High"/>
    <s v="Merlot"/>
    <x v="0"/>
    <x v="6"/>
    <s v="Sutter Home Pink Moscato"/>
    <s v="Large Crate"/>
    <s v="Bunbury"/>
    <x v="169"/>
    <d v="2011-07-19T00:00:00"/>
    <n v="13"/>
    <n v="0.05"/>
    <n v="4.37"/>
    <n v="5.15"/>
    <n v="56.81"/>
  </r>
  <r>
    <n v="1928"/>
    <n v="89274"/>
    <s v="Jonathan Bowman"/>
    <s v="Express Road Cargo"/>
    <x v="0"/>
    <x v="2"/>
    <s v="High"/>
    <s v="Cabernet Sauvignon"/>
    <x v="0"/>
    <x v="6"/>
    <s v="Domaine Lafage Miraflors Rose 2013"/>
    <s v="Full Container"/>
    <s v="Perth"/>
    <x v="169"/>
    <d v="2011-07-19T00:00:00"/>
    <n v="8"/>
    <n v="0.06"/>
    <n v="19.84"/>
    <n v="4.0999999999999996"/>
    <n v="158.72"/>
  </r>
  <r>
    <n v="1929"/>
    <n v="88684"/>
    <s v="Lillian James"/>
    <s v="Road Cargo"/>
    <x v="0"/>
    <x v="2"/>
    <s v="Critical"/>
    <s v="Shiraz"/>
    <x v="0"/>
    <x v="6"/>
    <s v="Sutter Home Pink Moscato"/>
    <s v="Standard Size Crate"/>
    <s v="Geraldton"/>
    <x v="251"/>
    <d v="2013-06-15T00:00:00"/>
    <n v="4"/>
    <n v="7.0000000000000007E-2"/>
    <n v="28.15"/>
    <n v="8.99"/>
    <n v="112.6"/>
  </r>
  <r>
    <n v="1930"/>
    <n v="89281"/>
    <s v="Fred Brown"/>
    <s v="Express Road Cargo"/>
    <x v="0"/>
    <x v="0"/>
    <s v="Low"/>
    <s v="Malbec"/>
    <x v="0"/>
    <x v="6"/>
    <s v="Simonnet-Febvre Cremant de Bourgogne Blanc"/>
    <s v="Large Crate"/>
    <s v="Darwin"/>
    <x v="534"/>
    <d v="2012-01-08T00:00:00"/>
    <n v="6"/>
    <n v="0.09"/>
    <n v="8.67"/>
    <n v="3.5"/>
    <n v="52.019999999999996"/>
  </r>
  <r>
    <n v="1931"/>
    <n v="89281"/>
    <s v="Brandon Hernandez"/>
    <s v="Air Cargo"/>
    <x v="2"/>
    <x v="0"/>
    <s v="Low"/>
    <s v="Grenache Rose"/>
    <x v="0"/>
    <x v="6"/>
    <s v="Domaine Lafage Miraflors Rose 2013"/>
    <s v="Small Crate"/>
    <s v="Darwin"/>
    <x v="534"/>
    <d v="2012-01-09T00:00:00"/>
    <n v="10"/>
    <n v="0.04"/>
    <n v="280.98"/>
    <n v="35.67"/>
    <n v="2809.8"/>
  </r>
  <r>
    <n v="1932"/>
    <n v="88908"/>
    <s v="Heather Lawson"/>
    <s v="Air Cargo"/>
    <x v="1"/>
    <x v="3"/>
    <s v="Critical"/>
    <s v="Reisling"/>
    <x v="0"/>
    <x v="6"/>
    <s v="Mercer Canyons Chardonnay 2013"/>
    <s v="Extra Large Crate"/>
    <s v="Queanbeyan"/>
    <x v="74"/>
    <d v="2010-12-22T00:00:00"/>
    <n v="6"/>
    <n v="0.02"/>
    <n v="1360.14"/>
    <n v="14.7"/>
    <n v="8160.84"/>
  </r>
  <r>
    <n v="1933"/>
    <n v="89282"/>
    <s v="Nicole Bowman"/>
    <s v="Express Road Cargo"/>
    <x v="1"/>
    <x v="2"/>
    <s v="Low"/>
    <s v="Pinot Gris"/>
    <x v="0"/>
    <x v="6"/>
    <s v="Villa Maria Private Bin Sauvignon Blanc 2015"/>
    <s v="Large Crate"/>
    <s v="Freemantle"/>
    <x v="834"/>
    <d v="2012-01-21T00:00:00"/>
    <n v="7"/>
    <n v="0.01"/>
    <n v="15.98"/>
    <n v="4"/>
    <n v="111.86"/>
  </r>
  <r>
    <n v="1934"/>
    <n v="87338"/>
    <s v="Walter Adams"/>
    <s v="Express Road Cargo"/>
    <x v="1"/>
    <x v="2"/>
    <s v="Critical"/>
    <s v="Reisling"/>
    <x v="0"/>
    <x v="6"/>
    <s v="Robert Oatley Sauvignon Blanc 2013"/>
    <s v="Standard Size Crate"/>
    <s v="Busseltol"/>
    <x v="742"/>
    <d v="2012-05-21T00:00:00"/>
    <n v="8"/>
    <n v="0.01"/>
    <n v="33.979999999999997"/>
    <n v="1.99"/>
    <n v="271.83999999999997"/>
  </r>
  <r>
    <n v="1935"/>
    <n v="86369"/>
    <s v="Barbara Fowler"/>
    <s v="Express Road Cargo"/>
    <x v="0"/>
    <x v="3"/>
    <s v="Low"/>
    <s v="Cabernet Sauvignon"/>
    <x v="0"/>
    <x v="6"/>
    <s v="Laurent-Perrier Brut Rose"/>
    <s v="Standard Size Crate"/>
    <s v="Queanbeyan"/>
    <x v="835"/>
    <d v="2010-12-08T00:00:00"/>
    <n v="13"/>
    <n v="0.09"/>
    <n v="6.84"/>
    <n v="8.3699999999999992"/>
    <n v="88.92"/>
  </r>
  <r>
    <n v="1936"/>
    <n v="86369"/>
    <s v="Barbara Fowler"/>
    <s v="Road Cargo"/>
    <x v="0"/>
    <x v="3"/>
    <s v="Low"/>
    <s v="Shiraz"/>
    <x v="0"/>
    <x v="6"/>
    <s v="Domaine Lafage Miraflors Rose 2013"/>
    <s v="Mini Crate"/>
    <s v="Paramatta"/>
    <x v="835"/>
    <d v="2010-12-03T00:00:00"/>
    <n v="15"/>
    <n v="7.0000000000000007E-2"/>
    <n v="48.91"/>
    <n v="35"/>
    <n v="733.65"/>
  </r>
  <r>
    <n v="1937"/>
    <n v="89287"/>
    <s v="Bobby Willis"/>
    <s v="Air Cargo"/>
    <x v="1"/>
    <x v="1"/>
    <s v="Low"/>
    <s v="Chardonnay"/>
    <x v="0"/>
    <x v="6"/>
    <s v="Grgich Hills Chardonnay 2012"/>
    <s v="Extra Large Crate"/>
    <s v="Canberra"/>
    <x v="80"/>
    <d v="2012-07-26T00:00:00"/>
    <n v="12"/>
    <n v="0.02"/>
    <n v="500.98"/>
    <n v="28.14"/>
    <n v="6011.76"/>
  </r>
  <r>
    <n v="1938"/>
    <n v="88283"/>
    <s v="Larry Grant"/>
    <s v="Air Cargo"/>
    <x v="2"/>
    <x v="3"/>
    <s v="High"/>
    <s v="Champagne"/>
    <x v="0"/>
    <x v="6"/>
    <s v="Orin Swift Cellars Fragile Rose 2014"/>
    <s v="Small Crate"/>
    <s v="Orange"/>
    <x v="836"/>
    <d v="2011-08-17T00:00:00"/>
    <n v="10"/>
    <n v="0.01"/>
    <n v="880.98"/>
    <n v="44.55"/>
    <n v="8809.7999999999993"/>
  </r>
  <r>
    <n v="1939"/>
    <n v="88633"/>
    <s v="Jimmy Day"/>
    <s v="Express Road Cargo"/>
    <x v="0"/>
    <x v="1"/>
    <s v="Critical"/>
    <s v="Pinot Noir"/>
    <x v="0"/>
    <x v="4"/>
    <s v="Pierre Sparr Cremant d'Alsace Reserve Brut Rose"/>
    <s v="Large Crate"/>
    <s v="Adelaide"/>
    <x v="93"/>
    <d v="2010-05-15T00:00:00"/>
    <n v="16"/>
    <n v="0.02"/>
    <n v="39.06"/>
    <n v="10.55"/>
    <n v="624.96"/>
  </r>
  <r>
    <n v="1940"/>
    <n v="88633"/>
    <s v="Jimmy Day"/>
    <s v="Express Road Cargo"/>
    <x v="0"/>
    <x v="1"/>
    <s v="Critical"/>
    <s v="Pinot Noir"/>
    <x v="0"/>
    <x v="6"/>
    <s v="Chateau d'Esclans Whispering Angel Rose 2014"/>
    <s v="Large Crate"/>
    <s v="Mount Gambier"/>
    <x v="93"/>
    <d v="2010-05-16T00:00:00"/>
    <n v="18"/>
    <n v="0.1"/>
    <n v="37.700000000000003"/>
    <n v="2.99"/>
    <n v="678.6"/>
  </r>
  <r>
    <n v="1941"/>
    <n v="88670"/>
    <s v="Theresa Black"/>
    <s v="Air Cargo"/>
    <x v="1"/>
    <x v="2"/>
    <s v="Low"/>
    <s v="Chardonnay"/>
    <x v="0"/>
    <x v="4"/>
    <s v="Grgich Hills Chardonnay 2012"/>
    <s v="Extra Large Crate"/>
    <s v="Albany"/>
    <x v="587"/>
    <d v="2011-04-20T00:00:00"/>
    <n v="12"/>
    <n v="0.1"/>
    <n v="449.99"/>
    <n v="49"/>
    <n v="5399.88"/>
  </r>
  <r>
    <n v="1942"/>
    <n v="88670"/>
    <s v="Theresa Black"/>
    <s v="Express Road Cargo"/>
    <x v="2"/>
    <x v="2"/>
    <s v="Low"/>
    <s v="Champagne"/>
    <x v="0"/>
    <x v="6"/>
    <s v="Belle Glos Oeil de Perdrix Pinot Noir Blanc 2014"/>
    <s v="Standard Size Crate"/>
    <s v="Bunbury"/>
    <x v="587"/>
    <d v="2011-04-23T00:00:00"/>
    <n v="10"/>
    <n v="0"/>
    <n v="19.23"/>
    <n v="6.15"/>
    <n v="192.3"/>
  </r>
  <r>
    <n v="1943"/>
    <n v="89297"/>
    <s v="Peter Fuller"/>
    <s v="Express Road Cargo"/>
    <x v="0"/>
    <x v="2"/>
    <s v="Critical"/>
    <s v="Pinot Noir"/>
    <x v="0"/>
    <x v="6"/>
    <s v="Sutter Home Pink Moscato"/>
    <s v="Full Container"/>
    <s v="Mandurah"/>
    <x v="352"/>
    <d v="2013-05-26T00:00:00"/>
    <n v="5"/>
    <n v="0.09"/>
    <n v="2.62"/>
    <n v="0.8"/>
    <n v="13.100000000000001"/>
  </r>
  <r>
    <n v="1944"/>
    <n v="89311"/>
    <s v="James Dixon"/>
    <s v="Road Cargo"/>
    <x v="0"/>
    <x v="2"/>
    <s v="Low"/>
    <s v="Pinot Noir"/>
    <x v="0"/>
    <x v="6"/>
    <s v="Pietradolce Etna Rosato 2014"/>
    <s v="Large Crate"/>
    <s v="Bunbury"/>
    <x v="837"/>
    <d v="2013-06-27T00:00:00"/>
    <n v="18"/>
    <n v="0.08"/>
    <n v="5.81"/>
    <n v="8.49"/>
    <n v="104.58"/>
  </r>
  <r>
    <n v="1945"/>
    <n v="88302"/>
    <s v="Jason Crawford"/>
    <s v="Express Road Cargo"/>
    <x v="0"/>
    <x v="3"/>
    <s v="Not Specified"/>
    <s v="Merlot"/>
    <x v="0"/>
    <x v="6"/>
    <s v="Barnard Griffin Rose of Sangiovese 2014"/>
    <s v="Large Crate"/>
    <s v="Blue Mountains"/>
    <x v="838"/>
    <d v="2011-09-10T00:00:00"/>
    <n v="14"/>
    <n v="0.03"/>
    <n v="5.18"/>
    <n v="5.74"/>
    <n v="72.52"/>
  </r>
  <r>
    <n v="1946"/>
    <n v="88302"/>
    <s v="Matthew Hayes"/>
    <s v="Air Cargo"/>
    <x v="2"/>
    <x v="3"/>
    <s v="Not Specified"/>
    <s v="Champagne"/>
    <x v="0"/>
    <x v="6"/>
    <s v="Chateau D'Aqueria Tavel Rose 2013"/>
    <s v="Small Crate"/>
    <s v="Dubbo"/>
    <x v="838"/>
    <d v="2011-09-12T00:00:00"/>
    <n v="16"/>
    <n v="0.08"/>
    <n v="120.98"/>
    <n v="58.64"/>
    <n v="1935.68"/>
  </r>
  <r>
    <n v="1947"/>
    <n v="88302"/>
    <s v="Matthew Hayes"/>
    <s v="Express Road Cargo"/>
    <x v="0"/>
    <x v="3"/>
    <s v="Not Specified"/>
    <s v="Cabernet Sauvignon"/>
    <x v="0"/>
    <x v="6"/>
    <s v="Bertani Bertarose 2014"/>
    <s v="Large Crate"/>
    <s v="Queanbeyan"/>
    <x v="838"/>
    <d v="2011-09-11T00:00:00"/>
    <n v="4"/>
    <n v="0.01"/>
    <n v="6.3"/>
    <n v="0.5"/>
    <n v="25.2"/>
  </r>
  <r>
    <n v="1948"/>
    <n v="89316"/>
    <s v="Patricia Sanchez"/>
    <s v="Express Road Cargo"/>
    <x v="0"/>
    <x v="1"/>
    <s v="Low"/>
    <s v="Pinot Noir"/>
    <x v="0"/>
    <x v="6"/>
    <s v="Jean-Baptiste Adam Les Natures Cremant d'Alsace Brut"/>
    <s v="Large Crate"/>
    <s v="Hobart"/>
    <x v="839"/>
    <d v="2010-08-29T00:00:00"/>
    <n v="5"/>
    <n v="0.06"/>
    <n v="2.89"/>
    <n v="0.5"/>
    <n v="14.450000000000001"/>
  </r>
  <r>
    <n v="1949"/>
    <n v="86229"/>
    <s v="Todd Stevens"/>
    <s v="Express Road Cargo"/>
    <x v="2"/>
    <x v="2"/>
    <s v="Low"/>
    <s v="Sangiovese Rose"/>
    <x v="0"/>
    <x v="6"/>
    <s v="Orin Swift Cellars Fragile Rose 2014"/>
    <s v="Standard Size Crate"/>
    <s v="Geraldton"/>
    <x v="389"/>
    <d v="2011-09-28T00:00:00"/>
    <n v="3"/>
    <n v="0.04"/>
    <n v="6.64"/>
    <n v="4.95"/>
    <n v="19.919999999999998"/>
  </r>
  <r>
    <n v="1950"/>
    <n v="86690"/>
    <s v="William Carpenter"/>
    <s v="Express Road Cargo"/>
    <x v="0"/>
    <x v="3"/>
    <s v="High"/>
    <s v="Merlot"/>
    <x v="0"/>
    <x v="6"/>
    <s v="Domaine Lafond Roc-Epine Tavel Rose 2014"/>
    <s v="Large Crate"/>
    <s v="Penrith"/>
    <x v="23"/>
    <d v="2012-05-03T00:00:00"/>
    <n v="8"/>
    <n v="0.01"/>
    <n v="7.1"/>
    <n v="6.05"/>
    <n v="56.8"/>
  </r>
  <r>
    <n v="1951"/>
    <n v="89330"/>
    <s v="Bonnie Cole"/>
    <s v="Express Road Cargo"/>
    <x v="0"/>
    <x v="2"/>
    <s v="Medium"/>
    <s v="Merlot"/>
    <x v="0"/>
    <x v="6"/>
    <s v="JCB N¬∞21 Brut Cremant de Bourgogne"/>
    <s v="Large Crate"/>
    <s v="Mandurah"/>
    <x v="840"/>
    <d v="2013-02-03T00:00:00"/>
    <n v="7"/>
    <n v="0.1"/>
    <n v="34.76"/>
    <n v="8.2200000000000006"/>
    <n v="243.32"/>
  </r>
  <r>
    <n v="1952"/>
    <n v="89330"/>
    <s v="Bonnie Cole"/>
    <s v="Air Cargo"/>
    <x v="2"/>
    <x v="2"/>
    <s v="Medium"/>
    <s v="Grenache Rose"/>
    <x v="0"/>
    <x v="6"/>
    <s v="Chateau de Campuget Costieres de Nimes Tradition Rose 2015"/>
    <s v="Small Crate"/>
    <s v="Rockingham"/>
    <x v="840"/>
    <d v="2013-02-02T00:00:00"/>
    <n v="3"/>
    <n v="0.1"/>
    <n v="286.85000000000002"/>
    <n v="61.76"/>
    <n v="860.55000000000007"/>
  </r>
  <r>
    <n v="1953"/>
    <n v="89230"/>
    <s v="Steve King"/>
    <s v="Express Road Cargo"/>
    <x v="2"/>
    <x v="3"/>
    <s v="Medium"/>
    <s v="Cremant"/>
    <x v="0"/>
    <x v="6"/>
    <s v="Miraval Rose 2014"/>
    <s v="Standard Size Crate"/>
    <s v="Liverpool"/>
    <x v="268"/>
    <d v="2013-05-08T00:00:00"/>
    <n v="2"/>
    <n v="0.03"/>
    <n v="25.38"/>
    <n v="8.99"/>
    <n v="50.76"/>
  </r>
  <r>
    <n v="1954"/>
    <n v="87705"/>
    <s v="Teresa Alvarez"/>
    <s v="Road Cargo"/>
    <x v="0"/>
    <x v="2"/>
    <s v="High"/>
    <s v="Malbec"/>
    <x v="0"/>
    <x v="6"/>
    <s v="Miraval Rose 2014"/>
    <s v="Full Container"/>
    <s v="Mandurah"/>
    <x v="841"/>
    <d v="2012-08-06T00:00:00"/>
    <n v="20"/>
    <n v="0.02"/>
    <n v="2.94"/>
    <n v="0.96"/>
    <n v="58.8"/>
  </r>
  <r>
    <n v="1955"/>
    <n v="87705"/>
    <s v="Teresa Alvarez"/>
    <s v="Express Road Cargo"/>
    <x v="0"/>
    <x v="2"/>
    <s v="High"/>
    <s v="Merlot"/>
    <x v="0"/>
    <x v="6"/>
    <s v="Lucien Albrecht Cremant d'Alsace Brut Rose"/>
    <s v="Full Container"/>
    <s v="Rockingham"/>
    <x v="841"/>
    <d v="2012-08-05T00:00:00"/>
    <n v="3"/>
    <n v="7.0000000000000007E-2"/>
    <n v="1.81"/>
    <n v="0.75"/>
    <n v="5.43"/>
  </r>
  <r>
    <n v="1956"/>
    <n v="89336"/>
    <s v="Chris Gardner"/>
    <s v="Road Cargo"/>
    <x v="1"/>
    <x v="3"/>
    <s v="Medium"/>
    <s v="Sauvignon Blanc"/>
    <x v="0"/>
    <x v="6"/>
    <s v="Rombauer Chardonnay 2014"/>
    <s v="Loose Wrap"/>
    <s v="Penrith"/>
    <x v="304"/>
    <d v="2012-02-03T00:00:00"/>
    <n v="4"/>
    <n v="0.1"/>
    <n v="51.98"/>
    <n v="10.17"/>
    <n v="207.92"/>
  </r>
  <r>
    <n v="1957"/>
    <n v="87435"/>
    <s v="Johnny Williams"/>
    <s v="Express Road Cargo"/>
    <x v="0"/>
    <x v="3"/>
    <s v="High"/>
    <s v="Pinot Noir"/>
    <x v="0"/>
    <x v="6"/>
    <s v="Domaine Lafond Roc-Epine Tavel Rose 2014"/>
    <s v="Large Crate"/>
    <s v="Sydney"/>
    <x v="430"/>
    <d v="2010-07-22T00:00:00"/>
    <n v="15"/>
    <n v="0.01"/>
    <n v="24.95"/>
    <n v="2.99"/>
    <n v="374.25"/>
  </r>
  <r>
    <n v="1958"/>
    <n v="87435"/>
    <s v="Lillian Evans"/>
    <s v="Express Road Cargo"/>
    <x v="1"/>
    <x v="3"/>
    <s v="High"/>
    <s v="Chardonnay"/>
    <x v="0"/>
    <x v="6"/>
    <s v="Grgich Hills Chardonnay 2012"/>
    <s v="Standard Size Crate"/>
    <s v="Wagga Wagga"/>
    <x v="430"/>
    <d v="2010-07-23T00:00:00"/>
    <n v="9"/>
    <n v="0"/>
    <n v="15.98"/>
    <n v="8.99"/>
    <n v="143.82"/>
  </r>
  <r>
    <n v="1959"/>
    <n v="89341"/>
    <s v="Bobby Jordan"/>
    <s v="Express Road Cargo"/>
    <x v="0"/>
    <x v="0"/>
    <s v="High"/>
    <s v="Sangiovese"/>
    <x v="0"/>
    <x v="6"/>
    <s v="Louis Roederer Cristal Brut 2006"/>
    <s v="Large Crate"/>
    <s v="Palmerston"/>
    <x v="165"/>
    <d v="2011-09-14T00:00:00"/>
    <n v="10"/>
    <n v="0.1"/>
    <n v="5.4"/>
    <n v="7.78"/>
    <n v="54"/>
  </r>
  <r>
    <n v="1960"/>
    <n v="89345"/>
    <s v="Jack Powell"/>
    <s v="Express Road Cargo"/>
    <x v="1"/>
    <x v="0"/>
    <s v="High"/>
    <s v="Reisling"/>
    <x v="0"/>
    <x v="6"/>
    <s v="Chardonnais Napa Valley Chardonnay 2013"/>
    <s v="Standard Size Crate"/>
    <s v="Maryborough"/>
    <x v="691"/>
    <d v="2011-02-11T00:00:00"/>
    <n v="2"/>
    <n v="0.08"/>
    <n v="10.01"/>
    <n v="1.99"/>
    <n v="20.02"/>
  </r>
  <r>
    <n v="1961"/>
    <n v="89345"/>
    <s v="Jack Powell"/>
    <s v="Express Road Cargo"/>
    <x v="1"/>
    <x v="0"/>
    <s v="High"/>
    <s v="Reisling"/>
    <x v="0"/>
    <x v="6"/>
    <s v="Dog Point Vineyard Sauvignon Blanc 2014"/>
    <s v="Loose Wrap"/>
    <s v="Mackay"/>
    <x v="691"/>
    <d v="2011-02-12T00:00:00"/>
    <n v="10"/>
    <n v="0.08"/>
    <n v="51.98"/>
    <n v="10.17"/>
    <n v="519.79999999999995"/>
  </r>
  <r>
    <n v="1962"/>
    <n v="89345"/>
    <s v="Mark Myers"/>
    <s v="Express Road Cargo"/>
    <x v="0"/>
    <x v="0"/>
    <s v="High"/>
    <s v="Cabernet Sauvignon"/>
    <x v="0"/>
    <x v="6"/>
    <s v="Roederer Estate L'Ermitage 2007"/>
    <s v="Large Crate"/>
    <s v="Mount Isa"/>
    <x v="691"/>
    <d v="2011-02-13T00:00:00"/>
    <n v="9"/>
    <n v="0.05"/>
    <n v="64.98"/>
    <n v="6.88"/>
    <n v="584.82000000000005"/>
  </r>
  <r>
    <n v="1963"/>
    <n v="89345"/>
    <s v="Mark Myers"/>
    <s v="Air Cargo"/>
    <x v="2"/>
    <x v="0"/>
    <s v="High"/>
    <s v="Champagne"/>
    <x v="0"/>
    <x v="6"/>
    <s v="Barnard Griffin Rose of Sangiovese 2014"/>
    <s v="Small Crate"/>
    <s v="Brisbane"/>
    <x v="691"/>
    <d v="2011-02-12T00:00:00"/>
    <n v="7"/>
    <n v="0.05"/>
    <n v="138.75"/>
    <n v="52.42"/>
    <n v="971.25"/>
  </r>
  <r>
    <n v="1964"/>
    <n v="89355"/>
    <s v="James Adams"/>
    <s v="Road Cargo"/>
    <x v="0"/>
    <x v="3"/>
    <s v="Medium"/>
    <s v="Cabernet Sauvignon"/>
    <x v="0"/>
    <x v="4"/>
    <s v="Sutter Home White Zinfandel"/>
    <s v="Large Crate"/>
    <s v="Dubbo"/>
    <x v="842"/>
    <d v="2010-01-08T00:00:00"/>
    <n v="1"/>
    <n v="7.0000000000000007E-2"/>
    <n v="7.68"/>
    <n v="6.16"/>
    <n v="7.68"/>
  </r>
  <r>
    <n v="1965"/>
    <n v="89355"/>
    <s v="James Adams"/>
    <s v="Road Cargo"/>
    <x v="2"/>
    <x v="3"/>
    <s v="Medium"/>
    <s v="Champagne"/>
    <x v="0"/>
    <x v="6"/>
    <s v="Barnard Griffin Rose of Sangiovese 2014"/>
    <s v="Standard Size Crate"/>
    <s v="Orange"/>
    <x v="842"/>
    <d v="2010-01-08T00:00:00"/>
    <n v="5"/>
    <n v="0.05"/>
    <n v="6.64"/>
    <n v="4.95"/>
    <n v="33.199999999999996"/>
  </r>
  <r>
    <n v="1966"/>
    <n v="89361"/>
    <s v="Earl Hanson"/>
    <s v="Express Road Cargo"/>
    <x v="0"/>
    <x v="2"/>
    <s v="Medium"/>
    <s v="Sangiovese"/>
    <x v="0"/>
    <x v="6"/>
    <s v="Sutter Home Pink Moscato"/>
    <s v="Large Crate"/>
    <s v="Mandurah"/>
    <x v="716"/>
    <d v="2010-05-27T00:00:00"/>
    <n v="2"/>
    <n v="0.06"/>
    <n v="47.9"/>
    <n v="5.86"/>
    <n v="95.8"/>
  </r>
  <r>
    <n v="1967"/>
    <n v="89128"/>
    <s v="Phyllis Woods"/>
    <s v="Express Road Cargo"/>
    <x v="0"/>
    <x v="2"/>
    <s v="Low"/>
    <s v="Malbec"/>
    <x v="0"/>
    <x v="6"/>
    <s v="Schramsberg Cremant Demi-Sec 2011"/>
    <s v="Large Crate"/>
    <s v="Rockingham"/>
    <x v="374"/>
    <d v="2010-01-20T00:00:00"/>
    <n v="10"/>
    <n v="0.01"/>
    <n v="4.9800000000000004"/>
    <n v="4.75"/>
    <n v="49.800000000000004"/>
  </r>
  <r>
    <n v="1968"/>
    <n v="89128"/>
    <s v="Phyllis Woods"/>
    <s v="Express Road Cargo"/>
    <x v="0"/>
    <x v="2"/>
    <s v="Low"/>
    <s v="Merlot"/>
    <x v="0"/>
    <x v="4"/>
    <s v="Miraval Rose 2014"/>
    <s v="Full Container"/>
    <s v="Mandurah"/>
    <x v="374"/>
    <d v="2010-01-20T00:00:00"/>
    <n v="12"/>
    <n v="0.04"/>
    <n v="6.35"/>
    <n v="1.02"/>
    <n v="76.199999999999989"/>
  </r>
  <r>
    <n v="1969"/>
    <n v="89369"/>
    <s v="Keith Kelly"/>
    <s v="Air Cargo"/>
    <x v="2"/>
    <x v="2"/>
    <s v="Low"/>
    <s v="Sangiovese Rose"/>
    <x v="0"/>
    <x v="6"/>
    <s v="Chateau de Campuget Costieres de Nimes Tradition Rose 2015"/>
    <s v="Extra Large Crate"/>
    <s v="Perth"/>
    <x v="329"/>
    <d v="2013-06-21T00:00:00"/>
    <n v="2"/>
    <n v="0.02"/>
    <n v="113.98"/>
    <n v="30"/>
    <n v="227.96"/>
  </r>
  <r>
    <n v="1970"/>
    <n v="89369"/>
    <s v="Heather Palmer"/>
    <s v="Express Road Cargo"/>
    <x v="1"/>
    <x v="1"/>
    <s v="Low"/>
    <s v="Pinot Gris"/>
    <x v="0"/>
    <x v="6"/>
    <s v="Chardonnais Napa Valley Chardonnay 2013"/>
    <s v="Loose Wrap"/>
    <s v="Geelong"/>
    <x v="329"/>
    <d v="2013-06-19T00:00:00"/>
    <n v="15"/>
    <n v="0.09"/>
    <n v="23.99"/>
    <n v="6.3"/>
    <n v="359.84999999999997"/>
  </r>
  <r>
    <n v="1971"/>
    <n v="86682"/>
    <s v="Jerry Woods"/>
    <s v="Express Road Cargo"/>
    <x v="0"/>
    <x v="2"/>
    <s v="High"/>
    <s v="Shiraz"/>
    <x v="0"/>
    <x v="6"/>
    <s v="Domaine Lafond Roc-Epine Tavel Rose 2014"/>
    <s v="Large Crate"/>
    <s v="Freemantle"/>
    <x v="485"/>
    <d v="2013-01-20T00:00:00"/>
    <n v="13"/>
    <n v="0.08"/>
    <n v="178.47"/>
    <n v="19.989999999999998"/>
    <n v="2320.11"/>
  </r>
  <r>
    <n v="1972"/>
    <n v="89249"/>
    <s v="Marie Sims"/>
    <s v="Express Road Cargo"/>
    <x v="0"/>
    <x v="1"/>
    <s v="High"/>
    <s v="Cabernet Sauvignon"/>
    <x v="0"/>
    <x v="6"/>
    <s v="Laurent-Perrier Brut Millesime 2006"/>
    <s v="Loose Wrap"/>
    <s v="Mount Gambier"/>
    <x v="226"/>
    <d v="2012-12-12T00:00:00"/>
    <n v="7"/>
    <n v="0.09"/>
    <n v="21.78"/>
    <n v="5.94"/>
    <n v="152.46"/>
  </r>
  <r>
    <n v="1973"/>
    <n v="89372"/>
    <s v="Susan Stewart"/>
    <s v="Road Cargo"/>
    <x v="0"/>
    <x v="2"/>
    <s v="Low"/>
    <s v="Zinfandel"/>
    <x v="0"/>
    <x v="6"/>
    <s v="Chateau de Campuget Costieres de Nimes Tradition Rose 2015"/>
    <s v="Large Crate"/>
    <s v="Bunbury"/>
    <x v="843"/>
    <d v="2011-06-08T00:00:00"/>
    <n v="15"/>
    <n v="0.08"/>
    <n v="10.9"/>
    <n v="7.46"/>
    <n v="163.5"/>
  </r>
  <r>
    <n v="1974"/>
    <n v="89379"/>
    <s v="Gerald Mason"/>
    <s v="Express Road Cargo"/>
    <x v="1"/>
    <x v="3"/>
    <s v="Critical"/>
    <s v="Pinot Gris"/>
    <x v="0"/>
    <x v="6"/>
    <s v="Leeuwin Estate Art Series Chardonnay 2012"/>
    <s v="Standard Size Crate"/>
    <s v="Queanbeyan"/>
    <x v="535"/>
    <d v="2012-07-03T00:00:00"/>
    <n v="13"/>
    <n v="0.01"/>
    <n v="39.479999999999997"/>
    <n v="1.99"/>
    <n v="513.24"/>
  </r>
  <r>
    <n v="1975"/>
    <n v="89383"/>
    <s v="Robert Ryan"/>
    <s v="Express Road Cargo"/>
    <x v="2"/>
    <x v="0"/>
    <s v="Critical"/>
    <s v="Sangiovese Rose"/>
    <x v="0"/>
    <x v="6"/>
    <s v="Gerard Bertrand Cote des Roses Rose 2014"/>
    <s v="Loose Wrap"/>
    <s v="Maryborough"/>
    <x v="29"/>
    <d v="2012-07-21T00:00:00"/>
    <n v="3"/>
    <n v="0"/>
    <n v="51.65"/>
    <n v="18.45"/>
    <n v="154.94999999999999"/>
  </r>
  <r>
    <n v="1976"/>
    <n v="89386"/>
    <s v="Keith Stone"/>
    <s v="Express Road Cargo"/>
    <x v="1"/>
    <x v="3"/>
    <s v="Not Specified"/>
    <s v="Chardonnay"/>
    <x v="0"/>
    <x v="6"/>
    <s v="The White Knight Sauvignon Blanc 2014"/>
    <s v="Large Crate"/>
    <s v="Liverpool"/>
    <x v="688"/>
    <d v="2011-12-10T00:00:00"/>
    <n v="7"/>
    <n v="0.04"/>
    <n v="73.98"/>
    <n v="4"/>
    <n v="517.86"/>
  </r>
  <r>
    <n v="1977"/>
    <n v="89392"/>
    <s v="Christopher Russell"/>
    <s v="Express Road Cargo"/>
    <x v="1"/>
    <x v="1"/>
    <s v="Low"/>
    <s v="Sauvignon Blanc"/>
    <x v="0"/>
    <x v="6"/>
    <s v="Hewitson LuLu Sauvignon Blanc 2014"/>
    <s v="Standard Size Crate"/>
    <s v="Mount Barker"/>
    <x v="75"/>
    <d v="2013-03-28T00:00:00"/>
    <n v="1"/>
    <n v="0.08"/>
    <n v="55.99"/>
    <n v="3.3"/>
    <n v="55.99"/>
  </r>
  <r>
    <n v="1978"/>
    <n v="86272"/>
    <s v="Thomas Nichols"/>
    <s v="Express Road Cargo"/>
    <x v="1"/>
    <x v="1"/>
    <s v="High"/>
    <s v="Pinot Gris"/>
    <x v="0"/>
    <x v="6"/>
    <s v="Chardonnais Napa Valley Chardonnay 2013"/>
    <s v="Standard Size Crate"/>
    <s v="Port Lincoln"/>
    <x v="688"/>
    <d v="2011-12-10T00:00:00"/>
    <n v="22"/>
    <n v="7.0000000000000007E-2"/>
    <n v="8.1199999999999992"/>
    <n v="2.83"/>
    <n v="178.64"/>
  </r>
  <r>
    <n v="1979"/>
    <n v="85893"/>
    <s v="Eugene Hunt"/>
    <s v="Express Road Cargo"/>
    <x v="1"/>
    <x v="0"/>
    <s v="Critical"/>
    <s v="Reisling"/>
    <x v="0"/>
    <x v="7"/>
    <s v="The White Knight Sauvignon Blanc 2014"/>
    <s v="Loose Wrap"/>
    <s v="Gold Coast"/>
    <x v="844"/>
    <d v="2010-02-28T00:00:00"/>
    <n v="7"/>
    <n v="0.03"/>
    <n v="11.99"/>
    <n v="5.99"/>
    <n v="83.93"/>
  </r>
  <r>
    <n v="1980"/>
    <n v="89396"/>
    <s v="Ronald Fernandez"/>
    <s v="Express Road Cargo"/>
    <x v="0"/>
    <x v="2"/>
    <s v="Not Specified"/>
    <s v="Malbec"/>
    <x v="0"/>
    <x v="7"/>
    <s v="Miraval Rose (1.5 Liter Magnum) 2014"/>
    <s v="Large Crate"/>
    <s v="Albany"/>
    <x v="845"/>
    <d v="2011-02-19T00:00:00"/>
    <n v="5"/>
    <n v="0.05"/>
    <n v="7.3"/>
    <n v="7.72"/>
    <n v="36.5"/>
  </r>
  <r>
    <n v="1981"/>
    <n v="88465"/>
    <s v="Gregory White"/>
    <s v="Road Cargo"/>
    <x v="1"/>
    <x v="2"/>
    <s v="Not Specified"/>
    <s v="Pinot Gris"/>
    <x v="0"/>
    <x v="7"/>
    <s v="Rombauer Chardonnay 2014"/>
    <s v="Standard Size Crate"/>
    <s v="Freemantle"/>
    <x v="846"/>
    <d v="2012-11-18T00:00:00"/>
    <n v="27"/>
    <n v="0"/>
    <n v="39.479999999999997"/>
    <n v="1.99"/>
    <n v="1065.9599999999998"/>
  </r>
  <r>
    <n v="1982"/>
    <n v="88465"/>
    <s v="David Vasquez"/>
    <s v="Air Cargo"/>
    <x v="2"/>
    <x v="2"/>
    <s v="Not Specified"/>
    <s v="Cremant"/>
    <x v="0"/>
    <x v="7"/>
    <s v="Miraval Rose 2014"/>
    <s v="Small Crate"/>
    <s v="Mandurah"/>
    <x v="846"/>
    <d v="2012-11-18T00:00:00"/>
    <n v="4"/>
    <n v="0.09"/>
    <n v="100.98"/>
    <n v="57.38"/>
    <n v="403.92"/>
  </r>
  <r>
    <n v="1983"/>
    <n v="88465"/>
    <s v="David Vasquez"/>
    <s v="Express Road Cargo"/>
    <x v="2"/>
    <x v="2"/>
    <s v="Not Specified"/>
    <s v="Cremant"/>
    <x v="0"/>
    <x v="7"/>
    <s v="Gerard Bertrand Cote des Roses Rose 2014"/>
    <s v="Large Crate"/>
    <s v="Geraldton"/>
    <x v="846"/>
    <d v="2012-11-18T00:00:00"/>
    <n v="35"/>
    <n v="0.04"/>
    <n v="19.98"/>
    <n v="10.49"/>
    <n v="699.30000000000007"/>
  </r>
  <r>
    <n v="1984"/>
    <n v="86055"/>
    <s v="Aaron Martinez"/>
    <s v="Express Road Cargo"/>
    <x v="1"/>
    <x v="1"/>
    <s v="Not Specified"/>
    <s v="Chardonnay"/>
    <x v="0"/>
    <x v="7"/>
    <s v="Hewitson LuLu Sauvignon Blanc 2014"/>
    <s v="Standard Size Crate"/>
    <s v="Canberra"/>
    <x v="344"/>
    <d v="2011-10-14T00:00:00"/>
    <n v="21"/>
    <n v="7.0000000000000007E-2"/>
    <n v="40.98"/>
    <n v="1.99"/>
    <n v="860.57999999999993"/>
  </r>
  <r>
    <n v="1985"/>
    <n v="86055"/>
    <s v="Aaron Martinez"/>
    <s v="Road Cargo"/>
    <x v="1"/>
    <x v="1"/>
    <s v="Not Specified"/>
    <s v="Pinot Gris"/>
    <x v="0"/>
    <x v="7"/>
    <s v="Hewitson LuLu Sauvignon Blanc 2014"/>
    <s v="Large Crate"/>
    <s v="Canberra"/>
    <x v="344"/>
    <d v="2011-10-13T00:00:00"/>
    <n v="19"/>
    <n v="0.02"/>
    <n v="195.99"/>
    <n v="4.2"/>
    <n v="3723.8100000000004"/>
  </r>
  <r>
    <n v="1986"/>
    <n v="89405"/>
    <s v="Brenda Frazier"/>
    <s v="Air Cargo"/>
    <x v="2"/>
    <x v="2"/>
    <s v="Medium"/>
    <s v="Sangiovese Rose"/>
    <x v="0"/>
    <x v="7"/>
    <s v="Domaine Lafond Roc-Epine Tavel Rose 2014"/>
    <s v="Small Crate"/>
    <s v="Rockingham"/>
    <x v="76"/>
    <d v="2013-01-10T00:00:00"/>
    <n v="1"/>
    <n v="7.0000000000000007E-2"/>
    <n v="376.13"/>
    <n v="85.63"/>
    <n v="376.13"/>
  </r>
  <r>
    <n v="1987"/>
    <n v="88726"/>
    <s v="Martin Fuller"/>
    <s v="Express Road Cargo"/>
    <x v="2"/>
    <x v="2"/>
    <s v="Critical"/>
    <s v="Sangiovese Rose"/>
    <x v="0"/>
    <x v="7"/>
    <s v="Pietradolce Etna Rosato 2014"/>
    <s v="Standard Size Crate"/>
    <s v="Geraldton"/>
    <x v="847"/>
    <d v="2010-01-26T00:00:00"/>
    <n v="1"/>
    <n v="0.06"/>
    <n v="1.74"/>
    <n v="4.08"/>
    <n v="1.74"/>
  </r>
  <r>
    <n v="1988"/>
    <n v="89159"/>
    <s v="Earl Lopez"/>
    <s v="Express Road Cargo"/>
    <x v="0"/>
    <x v="1"/>
    <s v="Critical"/>
    <s v="Zinfandel"/>
    <x v="0"/>
    <x v="7"/>
    <s v="Chateau de Campuget Costieres de Nimes Tradition Rose 2015"/>
    <s v="Large Crate"/>
    <s v="Victor Harbor"/>
    <x v="848"/>
    <d v="2013-02-04T00:00:00"/>
    <n v="7"/>
    <n v="7.0000000000000007E-2"/>
    <n v="8.85"/>
    <n v="5.6"/>
    <n v="61.949999999999996"/>
  </r>
  <r>
    <n v="1989"/>
    <n v="89074"/>
    <s v="Eugene Larson"/>
    <s v="Express Road Cargo"/>
    <x v="0"/>
    <x v="1"/>
    <s v="Low"/>
    <s v="Shiraz"/>
    <x v="0"/>
    <x v="7"/>
    <s v="Marques de Caceres Rioja Rosado 2014"/>
    <s v="Large Crate"/>
    <s v="Mount Barker"/>
    <x v="671"/>
    <d v="2012-10-12T00:00:00"/>
    <n v="7"/>
    <n v="0.02"/>
    <n v="15.42"/>
    <n v="10.68"/>
    <n v="107.94"/>
  </r>
  <r>
    <n v="1990"/>
    <n v="89074"/>
    <s v="Gloria Berry"/>
    <s v="Express Road Cargo"/>
    <x v="0"/>
    <x v="1"/>
    <s v="Low"/>
    <s v="Merlot"/>
    <x v="0"/>
    <x v="7"/>
    <s v="Bertani Bertarose 2014"/>
    <s v="Full Container"/>
    <s v="Mount Barker"/>
    <x v="671"/>
    <d v="2012-10-14T00:00:00"/>
    <n v="21"/>
    <n v="0.01"/>
    <n v="1.86"/>
    <n v="2.58"/>
    <n v="39.06"/>
  </r>
  <r>
    <n v="1991"/>
    <n v="89411"/>
    <s v="Jeremy Murphy"/>
    <s v="Express Road Cargo"/>
    <x v="0"/>
    <x v="3"/>
    <s v="High"/>
    <s v="Zinfandel"/>
    <x v="0"/>
    <x v="7"/>
    <s v="Lucien Albrecht Cremant d'Alsace Brut"/>
    <s v="Loose Wrap"/>
    <s v="Bathurst"/>
    <x v="162"/>
    <d v="2012-12-23T00:00:00"/>
    <n v="7"/>
    <n v="0.04"/>
    <n v="21.78"/>
    <n v="5.94"/>
    <n v="152.46"/>
  </r>
  <r>
    <n v="1992"/>
    <n v="86185"/>
    <s v="Johnny Carroll"/>
    <s v="Express Road Cargo"/>
    <x v="0"/>
    <x v="0"/>
    <s v="High"/>
    <s v="Malbec"/>
    <x v="0"/>
    <x v="7"/>
    <s v="Roederer Estate L'Ermitage 2007"/>
    <s v="Loose Wrap"/>
    <s v="Mount Isa"/>
    <x v="77"/>
    <d v="2011-04-13T00:00:00"/>
    <n v="2"/>
    <n v="0.01"/>
    <n v="11.33"/>
    <n v="6.12"/>
    <n v="22.66"/>
  </r>
  <r>
    <n v="1993"/>
    <n v="86185"/>
    <s v="Johnny Carroll"/>
    <s v="Road Cargo"/>
    <x v="0"/>
    <x v="0"/>
    <s v="High"/>
    <s v="Sangiovese"/>
    <x v="0"/>
    <x v="7"/>
    <s v="Locations by Dave Phinney F Rose"/>
    <s v="Large Crate"/>
    <s v="Gold Coast"/>
    <x v="77"/>
    <d v="2011-04-12T00:00:00"/>
    <n v="3"/>
    <n v="0.1"/>
    <n v="3.36"/>
    <n v="6.27"/>
    <n v="10.08"/>
  </r>
  <r>
    <n v="1994"/>
    <n v="86185"/>
    <s v="Johnny Carroll"/>
    <s v="Air Cargo"/>
    <x v="2"/>
    <x v="0"/>
    <s v="High"/>
    <s v="Cremant"/>
    <x v="0"/>
    <x v="7"/>
    <s v="Miraval Rose (1.5 Liter Magnum) 2014"/>
    <s v="Extra Large Crate"/>
    <s v="Mount Isa"/>
    <x v="77"/>
    <d v="2011-04-13T00:00:00"/>
    <n v="4"/>
    <n v="0.05"/>
    <n v="122.99"/>
    <n v="70.2"/>
    <n v="491.96"/>
  </r>
  <r>
    <n v="1995"/>
    <n v="86185"/>
    <s v="Johnny Carroll"/>
    <s v="Road Cargo"/>
    <x v="2"/>
    <x v="0"/>
    <s v="High"/>
    <s v="Cremant"/>
    <x v="0"/>
    <x v="7"/>
    <s v="Chateau de Campuget Costieres de Nimes Tradition Rose 2015"/>
    <s v="Standard Size Crate"/>
    <s v="Maryborough"/>
    <x v="77"/>
    <d v="2011-04-12T00:00:00"/>
    <n v="7"/>
    <n v="0.02"/>
    <n v="14.98"/>
    <n v="8.99"/>
    <n v="104.86"/>
  </r>
  <r>
    <n v="1996"/>
    <n v="87739"/>
    <s v="Keith Cooper"/>
    <s v="Air Cargo"/>
    <x v="2"/>
    <x v="1"/>
    <s v="Medium"/>
    <s v="Grenache Rose"/>
    <x v="0"/>
    <x v="7"/>
    <s v="Chateau D'Aqueria Tavel Rose 2013"/>
    <s v="Extra Large Crate"/>
    <s v="Devonport"/>
    <x v="78"/>
    <d v="2011-02-09T00:00:00"/>
    <n v="11"/>
    <n v="0.01"/>
    <n v="280.98"/>
    <n v="57"/>
    <n v="3090.78"/>
  </r>
  <r>
    <n v="1997"/>
    <n v="87739"/>
    <s v="Keith Cooper"/>
    <s v="Express Road Cargo"/>
    <x v="0"/>
    <x v="1"/>
    <s v="Medium"/>
    <s v="Sangiovese"/>
    <x v="0"/>
    <x v="7"/>
    <s v="Louis Roederer Cristal Brut with Gift Box 2007"/>
    <s v="Large Crate"/>
    <s v="Hobart"/>
    <x v="78"/>
    <d v="2011-02-10T00:00:00"/>
    <n v="5"/>
    <n v="0.03"/>
    <n v="6.48"/>
    <n v="5.94"/>
    <n v="32.400000000000006"/>
  </r>
  <r>
    <n v="1998"/>
    <n v="87358"/>
    <s v="Pamela Ortiz"/>
    <s v="Express Road Cargo"/>
    <x v="0"/>
    <x v="0"/>
    <s v="Low"/>
    <s v="Pinot Noir"/>
    <x v="0"/>
    <x v="7"/>
    <s v="Gerard Bertrand Cote des Roses Rose 2014"/>
    <s v="Large Crate"/>
    <s v="Palmerston"/>
    <x v="849"/>
    <d v="2011-06-28T00:00:00"/>
    <n v="6"/>
    <n v="0.03"/>
    <n v="4.0599999999999996"/>
    <n v="6.89"/>
    <n v="24.36"/>
  </r>
  <r>
    <n v="1999"/>
    <n v="89417"/>
    <s v="Shawn Perez"/>
    <s v="Express Road Cargo"/>
    <x v="0"/>
    <x v="1"/>
    <s v="Low"/>
    <s v="Shiraz"/>
    <x v="0"/>
    <x v="7"/>
    <s v="Chateau Gaudrelle Cremant d'Loire Brut"/>
    <s v="Large Crate"/>
    <s v="Canberra"/>
    <x v="257"/>
    <d v="2013-05-12T00:00:00"/>
    <n v="3"/>
    <n v="0.05"/>
    <n v="14.27"/>
    <n v="7.27"/>
    <n v="42.81"/>
  </r>
  <r>
    <n v="2000"/>
    <n v="89417"/>
    <s v="Shawn Perez"/>
    <s v="Express Road Cargo"/>
    <x v="1"/>
    <x v="1"/>
    <s v="Low"/>
    <s v="Reisling"/>
    <x v="0"/>
    <x v="7"/>
    <s v="The White Knight Sauvignon Blanc 2014"/>
    <s v="Large Crate"/>
    <s v="Canberra"/>
    <x v="257"/>
    <d v="2013-05-12T00:00:00"/>
    <n v="10"/>
    <n v="0.01"/>
    <n v="159.99"/>
    <n v="5.5"/>
    <n v="1599.9"/>
  </r>
  <r>
    <n v="2001"/>
    <n v="89417"/>
    <s v="Shawn Perez"/>
    <s v="Express Road Cargo"/>
    <x v="0"/>
    <x v="1"/>
    <s v="Low"/>
    <s v="Malbec"/>
    <x v="0"/>
    <x v="7"/>
    <s v="Louis Roederer Cristal Brut 2006"/>
    <s v="Large Crate"/>
    <s v="Canberra"/>
    <x v="257"/>
    <d v="2013-05-12T00:00:00"/>
    <n v="12"/>
    <n v="0.01"/>
    <n v="27.75"/>
    <n v="19.989999999999998"/>
    <n v="333"/>
  </r>
  <r>
    <n v="2002"/>
    <n v="89423"/>
    <s v="Dorothy Burns"/>
    <s v="Express Road Cargo"/>
    <x v="2"/>
    <x v="0"/>
    <s v="Neutral"/>
    <s v="Sangiovese Rose"/>
    <x v="0"/>
    <x v="7"/>
    <s v="Sutter Home White Zinfandel"/>
    <s v="Loose Wrap"/>
    <s v="Gladstone"/>
    <x v="79"/>
    <d v="2013-01-04T00:00:00"/>
    <n v="1"/>
    <n v="0.02"/>
    <n v="54.2"/>
    <n v="11.1"/>
    <n v="54.2"/>
  </r>
  <r>
    <n v="2003"/>
    <n v="89423"/>
    <s v="Brenda Walker"/>
    <s v="Express Road Cargo"/>
    <x v="0"/>
    <x v="0"/>
    <s v="Neutral"/>
    <s v="Sangiovese"/>
    <x v="0"/>
    <x v="7"/>
    <s v="Marques de Caceres Rioja Rosado 2014"/>
    <s v="Full Container"/>
    <s v="Logan City"/>
    <x v="79"/>
    <d v="2013-01-06T00:00:00"/>
    <n v="1"/>
    <n v="0.06"/>
    <n v="37.94"/>
    <n v="5.08"/>
    <n v="37.94"/>
  </r>
  <r>
    <n v="2004"/>
    <n v="89423"/>
    <s v="Brenda Walker"/>
    <s v="Express Road Cargo"/>
    <x v="0"/>
    <x v="0"/>
    <s v="Neutral"/>
    <s v="Malbec"/>
    <x v="0"/>
    <x v="7"/>
    <s v="Lucien Albrecht Cremant d'Alsace Brut Rose"/>
    <s v="Large Crate"/>
    <s v="Maryborough"/>
    <x v="79"/>
    <d v="2013-01-05T00:00:00"/>
    <n v="9"/>
    <n v="0.1"/>
    <n v="55.29"/>
    <n v="5.08"/>
    <n v="497.61"/>
  </r>
  <r>
    <n v="2005"/>
    <n v="87541"/>
    <s v="Randy Fuller"/>
    <s v="Express Road Cargo"/>
    <x v="2"/>
    <x v="2"/>
    <s v="Low"/>
    <s v="Sangiovese Rose"/>
    <x v="0"/>
    <x v="7"/>
    <s v="Bertani Bertarose 2014"/>
    <s v="Mini Crate"/>
    <s v="Perth"/>
    <x v="822"/>
    <d v="2012-08-11T00:00:00"/>
    <n v="11"/>
    <n v="0.02"/>
    <n v="276.2"/>
    <n v="24.49"/>
    <n v="3038.2"/>
  </r>
  <r>
    <n v="2006"/>
    <n v="88367"/>
    <s v="Fred Cooper"/>
    <s v="Express Road Cargo"/>
    <x v="1"/>
    <x v="1"/>
    <s v="High"/>
    <s v="Reisling"/>
    <x v="0"/>
    <x v="7"/>
    <s v="Angeline Sauvignon Blanc 2014"/>
    <s v="Standard Size Crate"/>
    <s v="Canberra"/>
    <x v="91"/>
    <d v="2010-03-24T00:00:00"/>
    <n v="4"/>
    <n v="7.0000000000000007E-2"/>
    <n v="39.479999999999997"/>
    <n v="1.99"/>
    <n v="157.91999999999999"/>
  </r>
  <r>
    <n v="2007"/>
    <n v="88367"/>
    <s v="Fred Cooper"/>
    <s v="Express Road Cargo"/>
    <x v="0"/>
    <x v="1"/>
    <s v="High"/>
    <s v="Sangiovese"/>
    <x v="0"/>
    <x v="7"/>
    <s v="Orin Swift Cellars Fragile Rose 2014"/>
    <s v="Large Crate"/>
    <s v="Canberra"/>
    <x v="91"/>
    <d v="2010-03-24T00:00:00"/>
    <n v="2"/>
    <n v="0"/>
    <n v="4.91"/>
    <n v="0.5"/>
    <n v="9.82"/>
  </r>
  <r>
    <n v="2008"/>
    <n v="86196"/>
    <s v="Douglas Stevens"/>
    <s v="Express Road Cargo"/>
    <x v="0"/>
    <x v="3"/>
    <s v="Critical"/>
    <s v="Cabernet Sauvignon"/>
    <x v="0"/>
    <x v="7"/>
    <s v="Laurent-Perrier Brut Millesime 2006"/>
    <s v="Large Crate"/>
    <s v="Broken Hill"/>
    <x v="80"/>
    <d v="2012-07-23T00:00:00"/>
    <n v="12"/>
    <n v="0.06"/>
    <n v="3.69"/>
    <n v="0.5"/>
    <n v="44.28"/>
  </r>
  <r>
    <n v="2009"/>
    <n v="86876"/>
    <s v="Dennis Jackson"/>
    <s v="Express Road Cargo"/>
    <x v="2"/>
    <x v="1"/>
    <s v="Medium"/>
    <s v="Grenache Rose"/>
    <x v="0"/>
    <x v="7"/>
    <s v="Domaine Lafond Roc-Epine Tavel Rose 2014"/>
    <s v="Large Crate"/>
    <s v="Mount Gambier"/>
    <x v="850"/>
    <d v="2011-03-28T00:00:00"/>
    <n v="6"/>
    <n v="0.05"/>
    <n v="20.28"/>
    <n v="14.39"/>
    <n v="121.68"/>
  </r>
  <r>
    <n v="2010"/>
    <n v="86876"/>
    <s v="Dennis Jackson"/>
    <s v="Express Road Cargo"/>
    <x v="1"/>
    <x v="1"/>
    <s v="Medium"/>
    <s v="Reisling"/>
    <x v="0"/>
    <x v="7"/>
    <s v="Giesen Sauvignon Blanc 2014"/>
    <s v="Large Crate"/>
    <s v="Mount Barker"/>
    <x v="850"/>
    <d v="2011-03-28T00:00:00"/>
    <n v="8"/>
    <n v="7.0000000000000007E-2"/>
    <n v="65.989999999999995"/>
    <n v="2.79"/>
    <n v="527.91999999999996"/>
  </r>
  <r>
    <n v="2011"/>
    <n v="89429"/>
    <s v="Tammy Rodriguez"/>
    <s v="Express Road Cargo"/>
    <x v="1"/>
    <x v="3"/>
    <s v="Medium"/>
    <s v="Pinot Gris"/>
    <x v="0"/>
    <x v="7"/>
    <s v="Angeline Sauvignon Blanc 2014"/>
    <s v="Large Crate"/>
    <s v="Penrith"/>
    <x v="851"/>
    <d v="2012-02-15T00:00:00"/>
    <n v="8"/>
    <n v="0"/>
    <n v="65.989999999999995"/>
    <n v="8.99"/>
    <n v="527.91999999999996"/>
  </r>
  <r>
    <n v="2012"/>
    <n v="89429"/>
    <s v="Tammy Rodriguez"/>
    <s v="Express Road Cargo"/>
    <x v="1"/>
    <x v="3"/>
    <s v="Medium"/>
    <s v="Sauvignon Blanc"/>
    <x v="0"/>
    <x v="7"/>
    <s v="St. Supery Sauvignon Blanc 2015"/>
    <s v="Full Container"/>
    <s v="Dubbo"/>
    <x v="851"/>
    <d v="2012-02-15T00:00:00"/>
    <n v="5"/>
    <n v="0.02"/>
    <n v="20.99"/>
    <n v="0.99"/>
    <n v="104.94999999999999"/>
  </r>
  <r>
    <n v="2013"/>
    <n v="88440"/>
    <s v="Terry Gray"/>
    <s v="Express Road Cargo"/>
    <x v="2"/>
    <x v="2"/>
    <s v="High"/>
    <s v="Sangiovese Rose"/>
    <x v="0"/>
    <x v="7"/>
    <s v="Chateau D'Aqueria Tavel Rose 2013"/>
    <s v="Standard Size Crate"/>
    <s v="Bunbury"/>
    <x v="852"/>
    <d v="2013-03-12T00:00:00"/>
    <n v="3"/>
    <n v="0.06"/>
    <n v="13.73"/>
    <n v="8.99"/>
    <n v="41.19"/>
  </r>
  <r>
    <n v="2014"/>
    <n v="88005"/>
    <s v="Peter Fuller"/>
    <s v="Air Cargo"/>
    <x v="2"/>
    <x v="0"/>
    <s v="Critical"/>
    <s v="Sangiovese Rose"/>
    <x v="0"/>
    <x v="7"/>
    <s v="Bertani Bertarose 2014"/>
    <s v="Small Crate"/>
    <s v="Palmerston"/>
    <x v="853"/>
    <d v="2011-02-09T00:00:00"/>
    <n v="3"/>
    <n v="0.05"/>
    <n v="70.98"/>
    <n v="26.74"/>
    <n v="212.94"/>
  </r>
  <r>
    <n v="2015"/>
    <n v="85826"/>
    <s v="Gary Matthews"/>
    <s v="Express Road Cargo"/>
    <x v="0"/>
    <x v="3"/>
    <s v="High"/>
    <s v="Cabernet Sauvignon"/>
    <x v="0"/>
    <x v="7"/>
    <s v="Lucien Albrecht Cremant d'Alsace Brut Rose"/>
    <s v="Large Crate"/>
    <s v="Orange"/>
    <x v="735"/>
    <d v="2010-01-10T00:00:00"/>
    <n v="6"/>
    <n v="0.03"/>
    <n v="896.99"/>
    <n v="19.989999999999998"/>
    <n v="5381.9400000000005"/>
  </r>
  <r>
    <n v="2016"/>
    <n v="86871"/>
    <s v="Paula Wood"/>
    <s v="Express Road Cargo"/>
    <x v="0"/>
    <x v="1"/>
    <s v="Medium"/>
    <s v="Sangiovese"/>
    <x v="0"/>
    <x v="7"/>
    <s v="Chateau d'Esclans Whispering Angel Rose 2014"/>
    <s v="Large Crate"/>
    <s v="Ballarat"/>
    <x v="854"/>
    <d v="2012-07-01T00:00:00"/>
    <n v="21"/>
    <n v="0.03"/>
    <n v="120.33"/>
    <n v="19.989999999999998"/>
    <n v="2526.9299999999998"/>
  </r>
  <r>
    <n v="2017"/>
    <n v="86762"/>
    <s v="Gregory Ryan"/>
    <s v="Express Road Cargo"/>
    <x v="0"/>
    <x v="3"/>
    <s v="High"/>
    <s v="Malbec"/>
    <x v="0"/>
    <x v="7"/>
    <s v="Gerard Bertrand Cote des Roses Rose 2014"/>
    <s v="Large Crate"/>
    <s v="Tamworth"/>
    <x v="335"/>
    <d v="2013-08-28T00:00:00"/>
    <n v="10"/>
    <n v="7.0000000000000007E-2"/>
    <n v="14.48"/>
    <n v="6.46"/>
    <n v="144.80000000000001"/>
  </r>
  <r>
    <n v="2018"/>
    <n v="86754"/>
    <s v="Gregory Ryan"/>
    <s v="Express Road Cargo"/>
    <x v="1"/>
    <x v="3"/>
    <s v="Medium"/>
    <s v="Chardonnay"/>
    <x v="0"/>
    <x v="7"/>
    <s v="Rombauer Chardonnay 2014"/>
    <s v="Large Crate"/>
    <s v="Tamworth"/>
    <x v="377"/>
    <d v="2010-09-15T00:00:00"/>
    <n v="13"/>
    <n v="0"/>
    <n v="65.989999999999995"/>
    <n v="3.99"/>
    <n v="857.86999999999989"/>
  </r>
  <r>
    <n v="2019"/>
    <n v="89433"/>
    <s v="Melissa Watkins"/>
    <s v="Express Road Cargo"/>
    <x v="2"/>
    <x v="3"/>
    <s v="High"/>
    <s v="Sangiovese Rose"/>
    <x v="0"/>
    <x v="7"/>
    <s v="Belle Glos Oeil de Perdrix Pinot Noir Blanc 2014"/>
    <s v="Large Crate"/>
    <s v="Bathurst"/>
    <x v="377"/>
    <d v="2010-09-15T00:00:00"/>
    <n v="12"/>
    <n v="0.03"/>
    <n v="33.979999999999997"/>
    <n v="19.989999999999998"/>
    <n v="407.76"/>
  </r>
  <r>
    <n v="2020"/>
    <n v="89433"/>
    <s v="Justin Mccoy"/>
    <s v="Express Road Cargo"/>
    <x v="1"/>
    <x v="1"/>
    <s v="High"/>
    <s v="Reisling"/>
    <x v="0"/>
    <x v="7"/>
    <s v="Grgich Hills Chardonnay 2012"/>
    <s v="Standard Size Crate"/>
    <s v="Port Adelaide"/>
    <x v="377"/>
    <d v="2010-09-15T00:00:00"/>
    <n v="3"/>
    <n v="0.08"/>
    <n v="45.19"/>
    <n v="1.99"/>
    <n v="135.57"/>
  </r>
  <r>
    <n v="2021"/>
    <n v="89433"/>
    <s v="Theresa Harvey"/>
    <s v="Air Cargo"/>
    <x v="2"/>
    <x v="1"/>
    <s v="High"/>
    <s v="Cremant"/>
    <x v="0"/>
    <x v="7"/>
    <s v="Chateau d'Esclans Whispering Angel Rose 2014"/>
    <s v="Small Crate"/>
    <s v="Ballarat"/>
    <x v="377"/>
    <d v="2010-09-15T00:00:00"/>
    <n v="2"/>
    <n v="0.1"/>
    <n v="400.98"/>
    <n v="76.37"/>
    <n v="801.96"/>
  </r>
  <r>
    <n v="2022"/>
    <n v="88352"/>
    <s v="Jack Wells"/>
    <s v="Express Road Cargo"/>
    <x v="1"/>
    <x v="1"/>
    <s v="Low"/>
    <s v="Sauvignon Blanc"/>
    <x v="0"/>
    <x v="7"/>
    <s v="Leeuwin Estate Art Series Chardonnay 2012"/>
    <s v="Large Crate"/>
    <s v="Launceston"/>
    <x v="558"/>
    <d v="2012-01-14T00:00:00"/>
    <n v="8"/>
    <n v="0.06"/>
    <n v="65.989999999999995"/>
    <n v="2.5"/>
    <n v="527.91999999999996"/>
  </r>
  <r>
    <n v="2023"/>
    <n v="89439"/>
    <s v="Johnny Ortiz"/>
    <s v="Express Road Cargo"/>
    <x v="1"/>
    <x v="3"/>
    <s v="Low"/>
    <s v="Sauvignon Blanc"/>
    <x v="0"/>
    <x v="7"/>
    <s v="Cloudy Bay Sauvignon Blanc 2015"/>
    <s v="Large Crate"/>
    <s v="Newcastle"/>
    <x v="81"/>
    <d v="2011-06-03T00:00:00"/>
    <n v="16"/>
    <n v="0.01"/>
    <n v="95.99"/>
    <n v="4.9000000000000004"/>
    <n v="1535.84"/>
  </r>
  <r>
    <n v="2024"/>
    <n v="86861"/>
    <s v="Sean Castillo"/>
    <s v="Express Road Cargo"/>
    <x v="2"/>
    <x v="3"/>
    <s v="Medium"/>
    <s v="Grenache Rose"/>
    <x v="0"/>
    <x v="7"/>
    <s v="Gerard Bertrand Cote des Roses Rose 2014"/>
    <s v="Full Container"/>
    <s v="Broken Hill"/>
    <x v="771"/>
    <d v="2011-11-11T00:00:00"/>
    <n v="20"/>
    <n v="0.09"/>
    <n v="37.93"/>
    <n v="13.99"/>
    <n v="758.6"/>
  </r>
  <r>
    <n v="2025"/>
    <n v="89440"/>
    <s v="Ronald Lane"/>
    <s v="Express Road Cargo"/>
    <x v="0"/>
    <x v="0"/>
    <s v="High"/>
    <s v="Sangiovese"/>
    <x v="0"/>
    <x v="7"/>
    <s v="Domaine Lafond Roc-Epine Tavel Rose 2014"/>
    <s v="Large Crate"/>
    <s v="Darwin"/>
    <x v="82"/>
    <d v="2010-05-10T00:00:00"/>
    <n v="5"/>
    <n v="0.09"/>
    <n v="16.98"/>
    <n v="12.39"/>
    <n v="84.9"/>
  </r>
  <r>
    <n v="2026"/>
    <n v="89021"/>
    <s v="Earl Moore"/>
    <s v="Road Cargo"/>
    <x v="0"/>
    <x v="1"/>
    <s v="Low"/>
    <s v="Shiraz"/>
    <x v="0"/>
    <x v="7"/>
    <s v="JCB N¬∞21 Brut Cremant de Bourgogne"/>
    <s v="Full Container"/>
    <s v="Ballarat"/>
    <x v="855"/>
    <d v="2012-06-10T00:00:00"/>
    <n v="20"/>
    <n v="0.05"/>
    <n v="5.43"/>
    <n v="0.95"/>
    <n v="108.6"/>
  </r>
  <r>
    <n v="2027"/>
    <n v="89021"/>
    <s v="Albert Fernandez"/>
    <s v="Express Road Cargo"/>
    <x v="1"/>
    <x v="1"/>
    <s v="Low"/>
    <s v="Pinot Gris"/>
    <x v="0"/>
    <x v="7"/>
    <s v="Chardonnais Napa Valley Chardonnay 2013"/>
    <s v="Standard Size Crate"/>
    <s v="Canberra"/>
    <x v="855"/>
    <d v="2012-06-12T00:00:00"/>
    <n v="19"/>
    <n v="0.02"/>
    <n v="6.48"/>
    <n v="2.74"/>
    <n v="123.12"/>
  </r>
  <r>
    <n v="2028"/>
    <n v="86868"/>
    <s v="Mary Peterson"/>
    <s v="Express Road Cargo"/>
    <x v="0"/>
    <x v="3"/>
    <s v="Not Specified"/>
    <s v="Sangiovese"/>
    <x v="0"/>
    <x v="7"/>
    <s v="Chateau d'Esclans Whispering Angel Rose 2014"/>
    <s v="Full Container"/>
    <s v="Campbeltown"/>
    <x v="652"/>
    <d v="2010-06-04T00:00:00"/>
    <n v="2"/>
    <n v="0.04"/>
    <n v="9.11"/>
    <n v="2.25"/>
    <n v="18.22"/>
  </r>
  <r>
    <n v="2029"/>
    <n v="86868"/>
    <s v="Mary Peterson"/>
    <s v="Express Road Cargo"/>
    <x v="0"/>
    <x v="3"/>
    <s v="Not Specified"/>
    <s v="Merlot"/>
    <x v="0"/>
    <x v="7"/>
    <s v="Sutter Home Pink Moscato"/>
    <s v="Mini Crate"/>
    <s v="Bathurst"/>
    <x v="652"/>
    <d v="2010-06-03T00:00:00"/>
    <n v="13"/>
    <n v="7.0000000000000007E-2"/>
    <n v="64.650000000000006"/>
    <n v="35"/>
    <n v="840.45"/>
  </r>
  <r>
    <n v="2030"/>
    <n v="89217"/>
    <s v="Gary Boyd"/>
    <s v="Express Road Cargo"/>
    <x v="0"/>
    <x v="1"/>
    <s v="Not Specified"/>
    <s v="Shiraz"/>
    <x v="0"/>
    <x v="7"/>
    <s v="Miraval Rose 2014"/>
    <s v="Large Crate"/>
    <s v="Mount Barker"/>
    <x v="6"/>
    <d v="2013-12-15T00:00:00"/>
    <n v="24"/>
    <n v="0.09"/>
    <n v="363.25"/>
    <n v="19.989999999999998"/>
    <n v="8718"/>
  </r>
  <r>
    <n v="2031"/>
    <n v="89217"/>
    <s v="Gary Boyd"/>
    <s v="Express Road Cargo"/>
    <x v="0"/>
    <x v="1"/>
    <s v="Not Specified"/>
    <s v="Cabernet Sauvignon"/>
    <x v="0"/>
    <x v="7"/>
    <s v="Chateau d'Esclans Whispering Angel Rose 2014"/>
    <s v="Large Crate"/>
    <s v="Port Lincoln"/>
    <x v="6"/>
    <d v="2013-12-16T00:00:00"/>
    <n v="5"/>
    <n v="0.01"/>
    <n v="18.940000000000001"/>
    <n v="1.49"/>
    <n v="94.7"/>
  </r>
  <r>
    <n v="2032"/>
    <n v="86270"/>
    <s v="Julia Baker"/>
    <s v="Express Road Cargo"/>
    <x v="1"/>
    <x v="1"/>
    <s v="High"/>
    <s v="Reisling"/>
    <x v="0"/>
    <x v="7"/>
    <s v="Dog Point Vineyard Sauvignon Blanc 2014"/>
    <s v="Large Crate"/>
    <s v="Victor Harbor"/>
    <x v="435"/>
    <d v="2011-05-27T00:00:00"/>
    <n v="12"/>
    <n v="0.04"/>
    <n v="40.479999999999997"/>
    <n v="19.989999999999998"/>
    <n v="485.76"/>
  </r>
  <r>
    <n v="2033"/>
    <n v="86270"/>
    <s v="Julia Baker"/>
    <s v="Road Cargo"/>
    <x v="2"/>
    <x v="1"/>
    <s v="High"/>
    <s v="Champagne"/>
    <x v="0"/>
    <x v="7"/>
    <s v="Domaine Lafond Roc-Epine Tavel Rose 2014"/>
    <s v="Large Crate"/>
    <s v="Victor Harbor"/>
    <x v="435"/>
    <d v="2011-05-27T00:00:00"/>
    <n v="2"/>
    <n v="0.09"/>
    <n v="26.48"/>
    <n v="6.93"/>
    <n v="52.96"/>
  </r>
  <r>
    <n v="2034"/>
    <n v="89167"/>
    <s v="Tammy Pierce"/>
    <s v="Express Road Cargo"/>
    <x v="0"/>
    <x v="2"/>
    <s v="Medium"/>
    <s v="Merlot"/>
    <x v="0"/>
    <x v="7"/>
    <s v="Veuve Clicquot Brut Yellow Label"/>
    <s v="Large Crate"/>
    <s v="Bunbury"/>
    <x v="451"/>
    <d v="2011-06-09T00:00:00"/>
    <n v="19"/>
    <n v="0.05"/>
    <n v="15.67"/>
    <n v="1.39"/>
    <n v="297.73"/>
  </r>
  <r>
    <n v="2035"/>
    <n v="89406"/>
    <s v="Jeremy Murphy"/>
    <s v="Express Road Cargo"/>
    <x v="2"/>
    <x v="3"/>
    <s v="Medium"/>
    <s v="Sangiovese Rose"/>
    <x v="0"/>
    <x v="5"/>
    <s v="Domaine Lafond Roc-Epine Tavel Rose 2014"/>
    <s v="Standard Size Crate"/>
    <s v="Albury"/>
    <x v="856"/>
    <d v="2010-05-02T00:00:00"/>
    <n v="12"/>
    <n v="0.03"/>
    <n v="2.23"/>
    <n v="4.57"/>
    <n v="26.759999999999998"/>
  </r>
  <r>
    <n v="2036"/>
    <n v="89444"/>
    <s v="Todd Gonzalez"/>
    <s v="Express Road Cargo"/>
    <x v="0"/>
    <x v="3"/>
    <s v="Not Specified"/>
    <s v="Merlot"/>
    <x v="0"/>
    <x v="5"/>
    <s v="Orin Swift Cellars Fragile Rose 2014"/>
    <s v="Large Crate"/>
    <s v="Liverpool"/>
    <x v="176"/>
    <d v="2011-10-03T00:00:00"/>
    <n v="16"/>
    <n v="0.02"/>
    <n v="60.98"/>
    <n v="19.989999999999998"/>
    <n v="975.68"/>
  </r>
  <r>
    <n v="2037"/>
    <n v="89444"/>
    <s v="Todd Gonzalez"/>
    <s v="Express Road Cargo"/>
    <x v="0"/>
    <x v="3"/>
    <s v="Not Specified"/>
    <s v="Zinfandel"/>
    <x v="0"/>
    <x v="5"/>
    <s v="Roederer Estate L'Ermitage 2007"/>
    <s v="Full Container"/>
    <s v="Blue Mountains"/>
    <x v="176"/>
    <d v="2011-10-02T00:00:00"/>
    <n v="21"/>
    <n v="0.04"/>
    <n v="11.55"/>
    <n v="2.36"/>
    <n v="242.55"/>
  </r>
  <r>
    <n v="2038"/>
    <n v="86608"/>
    <s v="Jeffrey James"/>
    <s v="Express Road Cargo"/>
    <x v="0"/>
    <x v="2"/>
    <s v="Critical"/>
    <s v="Merlot"/>
    <x v="0"/>
    <x v="5"/>
    <s v="Locations by Dave Phinney F Rose"/>
    <s v="Large Crate"/>
    <s v="Bunbury"/>
    <x v="555"/>
    <d v="2013-04-06T00:00:00"/>
    <n v="4"/>
    <n v="0.05"/>
    <n v="14.45"/>
    <n v="7.17"/>
    <n v="57.8"/>
  </r>
  <r>
    <n v="2039"/>
    <n v="86608"/>
    <s v="Jesse Richardson"/>
    <s v="Express Road Cargo"/>
    <x v="1"/>
    <x v="2"/>
    <s v="Critical"/>
    <s v="Reisling"/>
    <x v="0"/>
    <x v="5"/>
    <s v="Robert Oatley Sauvignon Blanc 2013"/>
    <s v="Large Crate"/>
    <s v="Freemantle"/>
    <x v="555"/>
    <d v="2013-04-05T00:00:00"/>
    <n v="12"/>
    <n v="0.01"/>
    <n v="10.97"/>
    <n v="6.5"/>
    <n v="131.64000000000001"/>
  </r>
  <r>
    <n v="2040"/>
    <n v="86608"/>
    <s v="Stephen Taylor"/>
    <s v="Express Road Cargo"/>
    <x v="1"/>
    <x v="2"/>
    <s v="Critical"/>
    <s v="Reisling"/>
    <x v="0"/>
    <x v="5"/>
    <s v="Dog Point Vineyard Sauvignon Blanc 2014"/>
    <s v="Standard Size Crate"/>
    <s v="Freemantle"/>
    <x v="555"/>
    <d v="2013-04-06T00:00:00"/>
    <n v="2"/>
    <n v="0.06"/>
    <n v="39.479999999999997"/>
    <n v="1.99"/>
    <n v="78.959999999999994"/>
  </r>
  <r>
    <n v="2041"/>
    <n v="89448"/>
    <s v="Mark Hughes"/>
    <s v="Air Cargo"/>
    <x v="2"/>
    <x v="1"/>
    <s v="Low"/>
    <s v="Sangiovese Rose"/>
    <x v="0"/>
    <x v="5"/>
    <s v="Chateau d'Esclans Garrus Rose 2013"/>
    <s v="Extra Large Crate"/>
    <s v="Mount Barker"/>
    <x v="857"/>
    <d v="2010-01-14T00:00:00"/>
    <n v="3"/>
    <n v="0.05"/>
    <n v="350.99"/>
    <n v="39"/>
    <n v="1052.97"/>
  </r>
  <r>
    <n v="2042"/>
    <n v="89448"/>
    <s v="Mark Hughes"/>
    <s v="Express Road Cargo"/>
    <x v="0"/>
    <x v="1"/>
    <s v="Low"/>
    <s v="Cabernet Sauvignon"/>
    <x v="0"/>
    <x v="5"/>
    <s v="Lucien Albrecht Cremant d'Alsace Brut"/>
    <s v="Large Crate"/>
    <s v="Port Lincoln"/>
    <x v="857"/>
    <d v="2010-01-16T00:00:00"/>
    <n v="7"/>
    <n v="0"/>
    <n v="8.74"/>
    <n v="1.39"/>
    <n v="61.18"/>
  </r>
  <r>
    <n v="2043"/>
    <n v="89448"/>
    <s v="Mark Hughes"/>
    <s v="Express Road Cargo"/>
    <x v="0"/>
    <x v="1"/>
    <s v="Low"/>
    <s v="Zinfandel"/>
    <x v="0"/>
    <x v="5"/>
    <s v="Moet &amp; Chandon Imperial"/>
    <s v="Full Container"/>
    <s v="Port Adelaide"/>
    <x v="857"/>
    <d v="2010-01-16T00:00:00"/>
    <n v="11"/>
    <n v="0.02"/>
    <n v="1.98"/>
    <n v="0.7"/>
    <n v="21.78"/>
  </r>
  <r>
    <n v="2044"/>
    <n v="87129"/>
    <s v="Richard Richards"/>
    <s v="Road Cargo"/>
    <x v="0"/>
    <x v="3"/>
    <s v="High"/>
    <s v="Sangiovese"/>
    <x v="0"/>
    <x v="5"/>
    <s v="Langlois Chateau Cremant de Loire Brut"/>
    <s v="Standard Size Crate"/>
    <s v="Grafton"/>
    <x v="406"/>
    <d v="2012-02-21T00:00:00"/>
    <n v="1"/>
    <n v="7.0000000000000007E-2"/>
    <n v="22.01"/>
    <n v="5.53"/>
    <n v="22.01"/>
  </r>
  <r>
    <n v="2045"/>
    <n v="89353"/>
    <s v="Mark Myers"/>
    <s v="Express Road Cargo"/>
    <x v="0"/>
    <x v="0"/>
    <s v="Critical"/>
    <s v="Malbec"/>
    <x v="0"/>
    <x v="5"/>
    <s v="Lucien Albrecht Cremant d'Alsace Brut Rose"/>
    <s v="Full Container"/>
    <s v="Bundaberg"/>
    <x v="195"/>
    <d v="2013-05-04T00:00:00"/>
    <n v="3"/>
    <n v="0.08"/>
    <n v="2.84"/>
    <n v="0.93"/>
    <n v="8.52"/>
  </r>
  <r>
    <n v="2046"/>
    <n v="89457"/>
    <s v="Craig Wright"/>
    <s v="Air Cargo"/>
    <x v="2"/>
    <x v="1"/>
    <s v="Critical"/>
    <s v="Champagne"/>
    <x v="0"/>
    <x v="5"/>
    <s v="Sutter Home White Zinfandel"/>
    <s v="Small Crate"/>
    <s v="Canberra"/>
    <x v="176"/>
    <d v="2011-10-03T00:00:00"/>
    <n v="17"/>
    <n v="0.01"/>
    <n v="180.98"/>
    <n v="23.58"/>
    <n v="3076.66"/>
  </r>
  <r>
    <n v="2047"/>
    <n v="89471"/>
    <s v="Albert Peterson"/>
    <s v="Road Cargo"/>
    <x v="1"/>
    <x v="1"/>
    <s v="Low"/>
    <s v="Pinot Gris"/>
    <x v="0"/>
    <x v="5"/>
    <s v="Hewitson LuLu Sauvignon Blanc 2014"/>
    <s v="Large Crate"/>
    <s v="Canberra"/>
    <x v="858"/>
    <d v="2012-03-04T00:00:00"/>
    <n v="5"/>
    <n v="0"/>
    <n v="115.99"/>
    <n v="2.5"/>
    <n v="579.94999999999993"/>
  </r>
  <r>
    <n v="2048"/>
    <n v="87917"/>
    <s v="Terry Hudson"/>
    <s v="Express Road Cargo"/>
    <x v="2"/>
    <x v="3"/>
    <s v="Medium"/>
    <s v="Grenache Rose"/>
    <x v="0"/>
    <x v="5"/>
    <s v="Chateau d'Esclans Whispering Angel Rose 2014"/>
    <s v="Standard Size Crate"/>
    <s v="Orange"/>
    <x v="388"/>
    <d v="2010-12-12T00:00:00"/>
    <n v="17"/>
    <n v="0.05"/>
    <n v="15.68"/>
    <n v="3.73"/>
    <n v="266.56"/>
  </r>
  <r>
    <n v="2049"/>
    <n v="87917"/>
    <s v="Terry Hudson"/>
    <s v="Express Road Cargo"/>
    <x v="1"/>
    <x v="3"/>
    <s v="Medium"/>
    <s v="Reisling"/>
    <x v="0"/>
    <x v="5"/>
    <s v="Lincourt Courtney's Chardonnay 2012"/>
    <s v="Large Crate"/>
    <s v="Paramatta"/>
    <x v="388"/>
    <d v="2010-12-12T00:00:00"/>
    <n v="19"/>
    <n v="0.02"/>
    <n v="195.99"/>
    <n v="4.2"/>
    <n v="3723.8100000000004"/>
  </r>
  <r>
    <n v="2050"/>
    <n v="89354"/>
    <s v="Mark Myers"/>
    <s v="Express Road Cargo"/>
    <x v="0"/>
    <x v="0"/>
    <s v="Critical"/>
    <s v="Pinot Noir"/>
    <x v="0"/>
    <x v="5"/>
    <s v="Louis Roederer Cristal Brut with Gift Box 2007"/>
    <s v="Standard Size Crate"/>
    <s v="Bundaberg"/>
    <x v="859"/>
    <d v="2013-09-12T00:00:00"/>
    <n v="25"/>
    <n v="0.02"/>
    <n v="28.15"/>
    <n v="6.17"/>
    <n v="703.75"/>
  </r>
  <r>
    <n v="2051"/>
    <n v="89354"/>
    <s v="Mark Myers"/>
    <s v="Express Road Cargo"/>
    <x v="0"/>
    <x v="0"/>
    <s v="Critical"/>
    <s v="Pinot Noir"/>
    <x v="0"/>
    <x v="5"/>
    <s v="Barnard Griffin Rose of Sangiovese 2014"/>
    <s v="Standard Size Crate"/>
    <s v="Brisbane"/>
    <x v="859"/>
    <d v="2013-09-12T00:00:00"/>
    <n v="26"/>
    <n v="0.09"/>
    <n v="12.98"/>
    <n v="3.14"/>
    <n v="337.48"/>
  </r>
  <r>
    <n v="2052"/>
    <n v="86235"/>
    <s v="Pamela Hanson"/>
    <s v="Express Road Cargo"/>
    <x v="2"/>
    <x v="3"/>
    <s v="Medium"/>
    <s v="Champagne"/>
    <x v="0"/>
    <x v="5"/>
    <s v="Pietradolce Etna Rosato 2014"/>
    <s v="Loose Wrap"/>
    <s v="Orange"/>
    <x v="860"/>
    <d v="2011-05-08T00:00:00"/>
    <n v="4"/>
    <n v="7.0000000000000007E-2"/>
    <n v="92.23"/>
    <n v="39.61"/>
    <n v="368.92"/>
  </r>
  <r>
    <n v="2053"/>
    <n v="86235"/>
    <s v="Pamela Hanson"/>
    <s v="Express Road Cargo"/>
    <x v="0"/>
    <x v="3"/>
    <s v="Medium"/>
    <s v="Sangiovese"/>
    <x v="0"/>
    <x v="5"/>
    <s v="Francis Ford Coppola Sofia Rose 2014"/>
    <s v="Large Crate"/>
    <s v="Liverpool"/>
    <x v="860"/>
    <d v="2011-05-10T00:00:00"/>
    <n v="1"/>
    <n v="0.04"/>
    <n v="4.28"/>
    <n v="6.72"/>
    <n v="4.28"/>
  </r>
  <r>
    <n v="2054"/>
    <n v="87778"/>
    <s v="Martin Gibson"/>
    <s v="Express Road Cargo"/>
    <x v="0"/>
    <x v="1"/>
    <s v="Critical"/>
    <s v="Zinfandel"/>
    <x v="0"/>
    <x v="5"/>
    <s v="Schramsberg Cremant Demi-Sec 2011"/>
    <s v="Mini Crate"/>
    <s v="Bendigo"/>
    <x v="344"/>
    <d v="2011-10-14T00:00:00"/>
    <n v="4"/>
    <n v="0.05"/>
    <n v="4.4800000000000004"/>
    <n v="49"/>
    <n v="17.920000000000002"/>
  </r>
  <r>
    <n v="2055"/>
    <n v="87778"/>
    <s v="Martin Gibson"/>
    <s v="Express Road Cargo"/>
    <x v="1"/>
    <x v="1"/>
    <s v="Critical"/>
    <s v="Sauvignon Blanc"/>
    <x v="0"/>
    <x v="5"/>
    <s v="Robert Oatley Signature Chardonnay 2013"/>
    <s v="Large Crate"/>
    <s v="Ararat"/>
    <x v="344"/>
    <d v="2011-10-13T00:00:00"/>
    <n v="18"/>
    <n v="0.04"/>
    <n v="20.95"/>
    <n v="5.99"/>
    <n v="377.09999999999997"/>
  </r>
  <r>
    <n v="2056"/>
    <n v="89473"/>
    <s v="Louis Boyd"/>
    <s v="Express Road Cargo"/>
    <x v="1"/>
    <x v="0"/>
    <s v="High"/>
    <s v="Sauvignon Blanc"/>
    <x v="0"/>
    <x v="5"/>
    <s v="Robert Oatley Sauvignon Blanc 2013"/>
    <s v="Standard Size Crate"/>
    <s v="Gold Coast"/>
    <x v="574"/>
    <d v="2012-05-21T00:00:00"/>
    <n v="13"/>
    <n v="0"/>
    <n v="20.99"/>
    <n v="1.25"/>
    <n v="272.87"/>
  </r>
  <r>
    <n v="2057"/>
    <n v="87638"/>
    <s v="Samuel Bailey"/>
    <s v="Express Road Cargo"/>
    <x v="1"/>
    <x v="1"/>
    <s v="Not Specified"/>
    <s v="Sauvignon Blanc"/>
    <x v="0"/>
    <x v="5"/>
    <s v="Grgich Hills Chardonnay 2012"/>
    <s v="Standard Size Crate"/>
    <s v="Benalla"/>
    <x v="83"/>
    <d v="2011-10-09T00:00:00"/>
    <n v="4"/>
    <n v="0.02"/>
    <n v="17.48"/>
    <n v="1.99"/>
    <n v="69.92"/>
  </r>
  <r>
    <n v="2058"/>
    <n v="86346"/>
    <s v="Jack Armstrong"/>
    <s v="Express Road Cargo"/>
    <x v="0"/>
    <x v="1"/>
    <s v="Critical"/>
    <s v="Zinfandel"/>
    <x v="0"/>
    <x v="5"/>
    <s v="Veuve Clicquot Brut Yellow Label"/>
    <s v="Mini Crate"/>
    <s v="Launceston"/>
    <x v="84"/>
    <d v="2010-10-30T00:00:00"/>
    <n v="8"/>
    <n v="0.03"/>
    <n v="300.64999999999998"/>
    <n v="24.49"/>
    <n v="2405.1999999999998"/>
  </r>
  <r>
    <n v="2059"/>
    <n v="86346"/>
    <s v="Jack Armstrong"/>
    <s v="Express Road Cargo"/>
    <x v="1"/>
    <x v="1"/>
    <s v="Critical"/>
    <s v="Chardonnay"/>
    <x v="0"/>
    <x v="5"/>
    <s v="Rombauer Chardonnay 2014"/>
    <s v="Large Crate"/>
    <s v="Burnie"/>
    <x v="84"/>
    <d v="2010-10-30T00:00:00"/>
    <n v="17"/>
    <n v="0.06"/>
    <n v="49.99"/>
    <n v="19.989999999999998"/>
    <n v="849.83"/>
  </r>
  <r>
    <n v="2060"/>
    <n v="86346"/>
    <s v="Jack Armstrong"/>
    <s v="Express Road Cargo"/>
    <x v="0"/>
    <x v="1"/>
    <s v="Critical"/>
    <s v="Shiraz"/>
    <x v="0"/>
    <x v="5"/>
    <s v="Lucien Albrecht Cremant d'Alsace Brut"/>
    <s v="Large Crate"/>
    <s v="Burnie"/>
    <x v="84"/>
    <d v="2010-10-29T00:00:00"/>
    <n v="14"/>
    <n v="0.1"/>
    <n v="104.85"/>
    <n v="4.6500000000000004"/>
    <n v="1467.8999999999999"/>
  </r>
  <r>
    <n v="2061"/>
    <n v="89477"/>
    <s v="Todd Cole"/>
    <s v="Express Road Cargo"/>
    <x v="0"/>
    <x v="3"/>
    <s v="Medium"/>
    <s v="Shiraz"/>
    <x v="0"/>
    <x v="5"/>
    <s v="Chateau de Campuget Costieres de Nimes Tradition Rose 2015"/>
    <s v="Large Crate"/>
    <s v="Dubbo"/>
    <x v="161"/>
    <d v="2013-03-02T00:00:00"/>
    <n v="8"/>
    <n v="0.1"/>
    <n v="48.04"/>
    <n v="5.09"/>
    <n v="384.32"/>
  </r>
  <r>
    <n v="2062"/>
    <n v="89482"/>
    <s v="Walter Burns"/>
    <s v="Express Road Cargo"/>
    <x v="0"/>
    <x v="0"/>
    <s v="High"/>
    <s v="Zinfandel"/>
    <x v="0"/>
    <x v="5"/>
    <s v="Veuve Clicquot Brut Yellow Label"/>
    <s v="Large Crate"/>
    <s v="Mount Isa"/>
    <x v="818"/>
    <d v="2011-02-12T00:00:00"/>
    <n v="1"/>
    <n v="0.06"/>
    <n v="4.13"/>
    <n v="6.89"/>
    <n v="4.13"/>
  </r>
  <r>
    <n v="2063"/>
    <n v="89490"/>
    <s v="Walter Ryan"/>
    <s v="Express Road Cargo"/>
    <x v="0"/>
    <x v="3"/>
    <s v="Not Specified"/>
    <s v="Merlot"/>
    <x v="0"/>
    <x v="5"/>
    <s v="Dom Perignon 2006"/>
    <s v="Large Crate"/>
    <s v="Paramatta"/>
    <x v="235"/>
    <d v="2012-04-08T00:00:00"/>
    <n v="9"/>
    <n v="0.04"/>
    <n v="35.44"/>
    <n v="19.989999999999998"/>
    <n v="318.95999999999998"/>
  </r>
  <r>
    <n v="2064"/>
    <n v="86233"/>
    <s v="Pamela Hanson"/>
    <s v="Express Road Cargo"/>
    <x v="0"/>
    <x v="3"/>
    <s v="Low"/>
    <s v="Shiraz"/>
    <x v="0"/>
    <x v="5"/>
    <s v="Chateau de Campuget Costieres de Nimes Tradition Rose 2015"/>
    <s v="Large Crate"/>
    <s v="Blue Mountains"/>
    <x v="861"/>
    <d v="2010-03-23T00:00:00"/>
    <n v="9"/>
    <n v="0.02"/>
    <n v="13.48"/>
    <n v="4.51"/>
    <n v="121.32000000000001"/>
  </r>
  <r>
    <n v="2065"/>
    <n v="86500"/>
    <s v="Andrew Jordan"/>
    <s v="Express Road Cargo"/>
    <x v="0"/>
    <x v="1"/>
    <s v="Low"/>
    <s v="Malbec"/>
    <x v="0"/>
    <x v="5"/>
    <s v="JCB N¬∞21 Brut Cremant de Bourgogne"/>
    <s v="Large Crate"/>
    <s v="Melton"/>
    <x v="862"/>
    <d v="2010-11-17T00:00:00"/>
    <n v="22"/>
    <n v="7.0000000000000007E-2"/>
    <n v="172.99"/>
    <n v="19.989999999999998"/>
    <n v="3805.78"/>
  </r>
  <r>
    <n v="2066"/>
    <n v="86500"/>
    <s v="Joe Fowler"/>
    <s v="Express Road Cargo"/>
    <x v="0"/>
    <x v="1"/>
    <s v="Low"/>
    <s v="Shiraz"/>
    <x v="0"/>
    <x v="5"/>
    <s v="Chateau de Campuget Costieres de Nimes Tradition Rose 2015"/>
    <s v="Large Crate"/>
    <s v="Frankston"/>
    <x v="862"/>
    <d v="2010-11-26T00:00:00"/>
    <n v="1"/>
    <n v="0.09"/>
    <n v="7.64"/>
    <n v="1.39"/>
    <n v="7.64"/>
  </r>
  <r>
    <n v="2067"/>
    <n v="89499"/>
    <s v="Brian Rivera"/>
    <s v="Express Road Cargo"/>
    <x v="0"/>
    <x v="0"/>
    <s v="Medium"/>
    <s v="Cabernet Sauvignon"/>
    <x v="0"/>
    <x v="5"/>
    <s v="Domaine Lafage Miraflors Rose 2013"/>
    <s v="Large Crate"/>
    <s v="Rockhampton"/>
    <x v="207"/>
    <d v="2011-12-07T00:00:00"/>
    <n v="1"/>
    <n v="0.06"/>
    <n v="19.98"/>
    <n v="8.68"/>
    <n v="19.98"/>
  </r>
  <r>
    <n v="2068"/>
    <n v="88366"/>
    <s v="Beverly Mendoza"/>
    <s v="Air Cargo"/>
    <x v="2"/>
    <x v="1"/>
    <s v="High"/>
    <s v="Grenache Rose"/>
    <x v="0"/>
    <x v="5"/>
    <s v="Domaine Lafond Roc-Epine Tavel Rose 2014"/>
    <s v="Extra Large Crate"/>
    <s v="Geelong"/>
    <x v="85"/>
    <d v="2013-12-24T00:00:00"/>
    <n v="23"/>
    <n v="0.01"/>
    <n v="95.98"/>
    <n v="58.2"/>
    <n v="2207.54"/>
  </r>
  <r>
    <n v="2069"/>
    <n v="89504"/>
    <s v="Carl Greene"/>
    <s v="Air Cargo"/>
    <x v="2"/>
    <x v="0"/>
    <s v="Medium"/>
    <s v="Sangiovese Rose"/>
    <x v="0"/>
    <x v="5"/>
    <s v="La Playa Estate Cabernet Sauvignon Rose 2015"/>
    <s v="Extra Large Crate"/>
    <s v="Darwin"/>
    <x v="237"/>
    <d v="2010-03-15T00:00:00"/>
    <n v="9"/>
    <n v="7.0000000000000007E-2"/>
    <n v="200.98"/>
    <n v="23.76"/>
    <n v="1808.82"/>
  </r>
  <r>
    <n v="2070"/>
    <n v="89504"/>
    <s v="Carl Greene"/>
    <s v="Air Cargo"/>
    <x v="2"/>
    <x v="0"/>
    <s v="Medium"/>
    <s v="Grenache Rose"/>
    <x v="0"/>
    <x v="5"/>
    <s v="Sutter Home Pink Moscato"/>
    <s v="Small Crate"/>
    <s v="Darwin"/>
    <x v="237"/>
    <d v="2010-03-14T00:00:00"/>
    <n v="2"/>
    <n v="0.02"/>
    <n v="179.29"/>
    <n v="29.21"/>
    <n v="358.58"/>
  </r>
  <r>
    <n v="2071"/>
    <n v="87963"/>
    <s v="Jeffrey Rogers"/>
    <s v="Road Cargo"/>
    <x v="0"/>
    <x v="0"/>
    <s v="Critical"/>
    <s v="Shiraz"/>
    <x v="0"/>
    <x v="5"/>
    <s v="Lucien Albrecht Cremant d'Alsace Brut"/>
    <s v="Large Crate"/>
    <s v="Darwin"/>
    <x v="120"/>
    <d v="2010-07-04T00:00:00"/>
    <n v="6"/>
    <n v="7.0000000000000007E-2"/>
    <n v="60.97"/>
    <n v="4.5"/>
    <n v="365.82"/>
  </r>
  <r>
    <n v="2072"/>
    <n v="89517"/>
    <s v="Jonathan Ramos"/>
    <s v="Express Road Cargo"/>
    <x v="0"/>
    <x v="3"/>
    <s v="Medium"/>
    <s v="Sangiovese"/>
    <x v="0"/>
    <x v="5"/>
    <s v="Louis Roederer Cristal Brut 2006"/>
    <s v="Large Crate"/>
    <s v="Cessnock"/>
    <x v="564"/>
    <d v="2013-01-13T00:00:00"/>
    <n v="1"/>
    <n v="0.03"/>
    <n v="8.85"/>
    <n v="5.6"/>
    <n v="8.85"/>
  </r>
  <r>
    <n v="2073"/>
    <n v="86853"/>
    <s v="Keith Lawrence"/>
    <s v="Express Road Cargo"/>
    <x v="2"/>
    <x v="2"/>
    <s v="Low"/>
    <s v="Cremant"/>
    <x v="0"/>
    <x v="5"/>
    <s v="Chateau d'Esclans Whispering Angel Rose 2014"/>
    <s v="Large Crate"/>
    <s v="Bunbury"/>
    <x v="863"/>
    <d v="2012-04-27T00:00:00"/>
    <n v="5"/>
    <n v="0.04"/>
    <n v="27.42"/>
    <n v="19.46"/>
    <n v="137.10000000000002"/>
  </r>
  <r>
    <n v="2074"/>
    <n v="86853"/>
    <s v="Keith Lawrence"/>
    <s v="Air Cargo"/>
    <x v="2"/>
    <x v="2"/>
    <s v="Low"/>
    <s v="Sangiovese Rose"/>
    <x v="0"/>
    <x v="5"/>
    <s v="Marques de Caceres Rioja Rosado 2014"/>
    <s v="Small Crate"/>
    <s v="Rockingham"/>
    <x v="863"/>
    <d v="2012-04-22T00:00:00"/>
    <n v="3"/>
    <n v="0.09"/>
    <n v="320.64"/>
    <n v="29.2"/>
    <n v="961.92"/>
  </r>
  <r>
    <n v="2075"/>
    <n v="89521"/>
    <s v="Clarence Sanders"/>
    <s v="Express Road Cargo"/>
    <x v="1"/>
    <x v="3"/>
    <s v="Critical"/>
    <s v="Reisling"/>
    <x v="0"/>
    <x v="5"/>
    <s v="Giesen Sauvignon Blanc 2014"/>
    <s v="Large Crate"/>
    <s v="Campbeltown"/>
    <x v="274"/>
    <d v="2010-01-23T00:00:00"/>
    <n v="2"/>
    <n v="0.09"/>
    <n v="32.979999999999997"/>
    <n v="5.5"/>
    <n v="65.959999999999994"/>
  </r>
  <r>
    <n v="2076"/>
    <n v="89362"/>
    <s v="Earl Hanson"/>
    <s v="Express Road Cargo"/>
    <x v="1"/>
    <x v="2"/>
    <s v="Low"/>
    <s v="Chardonnay"/>
    <x v="0"/>
    <x v="5"/>
    <s v="Angeline Sauvignon Blanc 2014"/>
    <s v="Standard Size Crate"/>
    <s v="Geraldton"/>
    <x v="458"/>
    <d v="2012-01-12T00:00:00"/>
    <n v="10"/>
    <n v="0.1"/>
    <n v="4.8899999999999997"/>
    <n v="4.93"/>
    <n v="48.9"/>
  </r>
  <r>
    <n v="2077"/>
    <n v="89555"/>
    <s v="Kathleen Burton"/>
    <s v="Express Road Cargo"/>
    <x v="2"/>
    <x v="3"/>
    <s v="Not Specified"/>
    <s v="Cremant"/>
    <x v="0"/>
    <x v="5"/>
    <s v="Domaine Lafage Miraflors Rose 2013"/>
    <s v="Mini Crate"/>
    <s v="Lithgow"/>
    <x v="209"/>
    <d v="2013-05-22T00:00:00"/>
    <n v="7"/>
    <n v="7.0000000000000007E-2"/>
    <n v="49.34"/>
    <n v="10.25"/>
    <n v="345.38"/>
  </r>
  <r>
    <n v="2078"/>
    <n v="89555"/>
    <s v="Kathleen Burton"/>
    <s v="Express Road Cargo"/>
    <x v="2"/>
    <x v="3"/>
    <s v="Not Specified"/>
    <s v="Champagne"/>
    <x v="0"/>
    <x v="5"/>
    <s v="Sutter Home White Zinfandel"/>
    <s v="Full Container"/>
    <s v="Broken Hill"/>
    <x v="209"/>
    <d v="2013-05-22T00:00:00"/>
    <n v="6"/>
    <n v="0.01"/>
    <n v="10.06"/>
    <n v="2.06"/>
    <n v="60.36"/>
  </r>
  <r>
    <n v="2079"/>
    <n v="87436"/>
    <s v="Lillian Evans"/>
    <s v="Road Cargo"/>
    <x v="0"/>
    <x v="3"/>
    <s v="Critical"/>
    <s v="Zinfandel"/>
    <x v="0"/>
    <x v="5"/>
    <s v="Jean-Baptiste Adam Les Natures Cremant d'Alsace Brut"/>
    <s v="Large Crate"/>
    <s v="Newcastle"/>
    <x v="864"/>
    <d v="2010-12-13T00:00:00"/>
    <n v="10"/>
    <n v="0.06"/>
    <n v="4.91"/>
    <n v="5.68"/>
    <n v="49.1"/>
  </r>
  <r>
    <n v="2080"/>
    <n v="87436"/>
    <s v="Lillian Evans"/>
    <s v="Road Cargo"/>
    <x v="0"/>
    <x v="3"/>
    <s v="Critical"/>
    <s v="Shiraz"/>
    <x v="0"/>
    <x v="5"/>
    <s v="Lucien Albrecht Cremant d'Alsace Brut Rose"/>
    <s v="Large Crate"/>
    <s v="Cessnock"/>
    <x v="864"/>
    <d v="2010-12-14T00:00:00"/>
    <n v="21"/>
    <n v="7.0000000000000007E-2"/>
    <n v="48.94"/>
    <n v="5.86"/>
    <n v="1027.74"/>
  </r>
  <r>
    <n v="2081"/>
    <n v="86361"/>
    <s v="Angela Johnston"/>
    <s v="Express Road Cargo"/>
    <x v="0"/>
    <x v="0"/>
    <s v="Low"/>
    <s v="Cabernet Sauvignon"/>
    <x v="0"/>
    <x v="5"/>
    <s v="Jean-Baptiste Adam Les Natures Cremant d'Alsace Brut"/>
    <s v="Large Crate"/>
    <s v="Brisbane"/>
    <x v="312"/>
    <d v="2012-06-30T00:00:00"/>
    <n v="19"/>
    <n v="0.09"/>
    <n v="67.28"/>
    <n v="19.989999999999998"/>
    <n v="1278.32"/>
  </r>
  <r>
    <n v="2082"/>
    <n v="86361"/>
    <s v="Angela Johnston"/>
    <s v="Express Road Cargo"/>
    <x v="0"/>
    <x v="0"/>
    <s v="Low"/>
    <s v="Zinfandel"/>
    <x v="0"/>
    <x v="5"/>
    <s v="Chateau Gaudrelle Cremant d'Loire Brut"/>
    <s v="Large Crate"/>
    <s v="Mackay"/>
    <x v="312"/>
    <d v="2012-06-30T00:00:00"/>
    <n v="8"/>
    <n v="0.1"/>
    <n v="2.08"/>
    <n v="1.49"/>
    <n v="16.64"/>
  </r>
  <r>
    <n v="2083"/>
    <n v="86361"/>
    <s v="Angela Johnston"/>
    <s v="Express Road Cargo"/>
    <x v="1"/>
    <x v="0"/>
    <s v="Low"/>
    <s v="Chardonnay"/>
    <x v="0"/>
    <x v="3"/>
    <s v="Dog Point Vineyard Sauvignon Blanc 2014"/>
    <s v="Large Crate"/>
    <s v="Townsville"/>
    <x v="312"/>
    <d v="2012-07-02T00:00:00"/>
    <n v="8"/>
    <n v="0.01"/>
    <n v="26.31"/>
    <n v="5.89"/>
    <n v="210.48"/>
  </r>
  <r>
    <n v="2084"/>
    <n v="86361"/>
    <s v="Angela Johnston"/>
    <s v="Express Road Cargo"/>
    <x v="2"/>
    <x v="0"/>
    <s v="Low"/>
    <s v="Sangiovese Rose"/>
    <x v="0"/>
    <x v="3"/>
    <s v="Sutter Home White Zinfandel"/>
    <s v="Large Crate"/>
    <s v="Mackay"/>
    <x v="312"/>
    <d v="2012-06-25T00:00:00"/>
    <n v="5"/>
    <n v="0.05"/>
    <n v="1.76"/>
    <n v="4.8600000000000003"/>
    <n v="8.8000000000000007"/>
  </r>
  <r>
    <n v="2085"/>
    <n v="86614"/>
    <s v="Donald Rodriguez"/>
    <s v="Air Cargo"/>
    <x v="2"/>
    <x v="0"/>
    <s v="Critical"/>
    <s v="Sangiovese Rose"/>
    <x v="0"/>
    <x v="3"/>
    <s v="Miraval Rose (1.5 Liter Magnum) 2014"/>
    <s v="Small Crate"/>
    <s v="Darwin"/>
    <x v="23"/>
    <d v="2012-05-06T00:00:00"/>
    <n v="20"/>
    <n v="7.0000000000000007E-2"/>
    <n v="81.94"/>
    <n v="55.81"/>
    <n v="1638.8"/>
  </r>
  <r>
    <n v="2086"/>
    <n v="86614"/>
    <s v="Donald Rodriguez"/>
    <s v="Express Road Cargo"/>
    <x v="2"/>
    <x v="0"/>
    <s v="Critical"/>
    <s v="Sangiovese Rose"/>
    <x v="0"/>
    <x v="3"/>
    <s v="Domaine Lafond Roc-Epine Tavel Rose 2014"/>
    <s v="Standard Size Crate"/>
    <s v="Darwin"/>
    <x v="23"/>
    <d v="2012-05-03T00:00:00"/>
    <n v="16"/>
    <n v="0.06"/>
    <n v="8.57"/>
    <n v="3.44"/>
    <n v="137.12"/>
  </r>
  <r>
    <n v="2087"/>
    <n v="86614"/>
    <s v="Donald Rodriguez"/>
    <s v="Express Road Cargo"/>
    <x v="0"/>
    <x v="0"/>
    <s v="Low"/>
    <s v="Cabernet Sauvignon"/>
    <x v="0"/>
    <x v="3"/>
    <s v="Roederer Estate L'Ermitage 2007"/>
    <s v="Full Container"/>
    <s v="Darwin"/>
    <x v="23"/>
    <d v="2012-05-08T00:00:00"/>
    <n v="16"/>
    <n v="0.03"/>
    <n v="5.81"/>
    <n v="3.37"/>
    <n v="92.96"/>
  </r>
  <r>
    <n v="2088"/>
    <n v="89565"/>
    <s v="Michael Frazier"/>
    <s v="Road Cargo"/>
    <x v="0"/>
    <x v="2"/>
    <s v="Low"/>
    <s v="Malbec"/>
    <x v="0"/>
    <x v="3"/>
    <s v="Belle Glos Oeil de Perdrix Pinot Noir Blanc 2014"/>
    <s v="Large Crate"/>
    <s v="Freemantle"/>
    <x v="865"/>
    <d v="2011-06-05T00:00:00"/>
    <n v="17"/>
    <n v="0.08"/>
    <n v="6.3"/>
    <n v="0.5"/>
    <n v="107.1"/>
  </r>
  <r>
    <n v="2089"/>
    <n v="89571"/>
    <s v="Todd Jones"/>
    <s v="Air Cargo"/>
    <x v="2"/>
    <x v="3"/>
    <s v="Low"/>
    <s v="Sangiovese Rose"/>
    <x v="0"/>
    <x v="3"/>
    <s v="Chateau d'Esclans Garrus Rose 2013"/>
    <s v="Small Crate"/>
    <s v="Broken Hill"/>
    <x v="550"/>
    <d v="2010-06-07T00:00:00"/>
    <n v="17"/>
    <n v="0.08"/>
    <n v="259.70999999999998"/>
    <n v="66.67"/>
    <n v="4415.07"/>
  </r>
  <r>
    <n v="2090"/>
    <n v="89579"/>
    <s v="Cheryl West"/>
    <s v="Express Road Cargo"/>
    <x v="0"/>
    <x v="2"/>
    <s v="Medium"/>
    <s v="Merlot"/>
    <x v="0"/>
    <x v="3"/>
    <s v="Bertani Bertarose 2014"/>
    <s v="Loose Wrap"/>
    <s v="Albany"/>
    <x v="866"/>
    <d v="2010-10-17T00:00:00"/>
    <n v="17"/>
    <n v="0.03"/>
    <n v="25.98"/>
    <n v="5.37"/>
    <n v="441.66"/>
  </r>
  <r>
    <n v="2091"/>
    <n v="89583"/>
    <s v="Billy Sanchez"/>
    <s v="Express Road Cargo"/>
    <x v="0"/>
    <x v="2"/>
    <s v="High"/>
    <s v="Zinfandel"/>
    <x v="0"/>
    <x v="3"/>
    <s v="Louis Roederer Cristal Brut 2006"/>
    <s v="Full Container"/>
    <s v="Albany"/>
    <x v="86"/>
    <d v="2010-01-04T00:00:00"/>
    <n v="7"/>
    <n v="0.03"/>
    <n v="4.26"/>
    <n v="1.2"/>
    <n v="29.82"/>
  </r>
  <r>
    <n v="2092"/>
    <n v="89593"/>
    <s v="Christopher Lawrence"/>
    <s v="Express Road Cargo"/>
    <x v="2"/>
    <x v="1"/>
    <s v="Critical"/>
    <s v="Sangiovese Rose"/>
    <x v="0"/>
    <x v="3"/>
    <s v="Sutter Home Pink Moscato"/>
    <s v="Full Container"/>
    <s v="Mount Barker"/>
    <x v="101"/>
    <d v="2011-04-23T00:00:00"/>
    <n v="10"/>
    <n v="0.01"/>
    <n v="45.98"/>
    <n v="4.8"/>
    <n v="459.79999999999995"/>
  </r>
  <r>
    <n v="2093"/>
    <n v="89593"/>
    <s v="Christopher Lawrence"/>
    <s v="Express Road Cargo"/>
    <x v="0"/>
    <x v="1"/>
    <s v="Critical"/>
    <s v="Cabernet Sauvignon"/>
    <x v="0"/>
    <x v="3"/>
    <s v="Louis Roederer Cristal Brut 2006"/>
    <s v="Large Crate"/>
    <s v="Port Lincoln"/>
    <x v="101"/>
    <d v="2011-04-20T00:00:00"/>
    <n v="6"/>
    <n v="0.08"/>
    <n v="35.44"/>
    <n v="5.09"/>
    <n v="212.64"/>
  </r>
  <r>
    <n v="2094"/>
    <n v="88816"/>
    <s v="Todd Harrison"/>
    <s v="Air Cargo"/>
    <x v="2"/>
    <x v="0"/>
    <s v="Low"/>
    <s v="Grenache Rose"/>
    <x v="0"/>
    <x v="3"/>
    <s v="Locations by Dave Phinney F Rose&quot;"/>
    <s v="Small Crate"/>
    <s v="Mackay"/>
    <x v="867"/>
    <d v="2011-04-05T00:00:00"/>
    <n v="13"/>
    <n v="0.06"/>
    <n v="58.14"/>
    <n v="36.61"/>
    <n v="755.82"/>
  </r>
  <r>
    <n v="2095"/>
    <n v="88816"/>
    <s v="Todd Harrison"/>
    <s v="Express Road Cargo"/>
    <x v="0"/>
    <x v="0"/>
    <s v="Low"/>
    <s v="Pinot Noir"/>
    <x v="0"/>
    <x v="3"/>
    <s v="Chateau D'Aqueria Tavel Rose 2013"/>
    <s v="Loose Wrap"/>
    <s v="Logan City"/>
    <x v="867"/>
    <d v="2011-04-10T00:00:00"/>
    <n v="4"/>
    <n v="0.06"/>
    <n v="12.44"/>
    <n v="6.27"/>
    <n v="49.76"/>
  </r>
  <r>
    <n v="2096"/>
    <n v="88648"/>
    <s v="Patrick Black"/>
    <s v="Express Road Cargo"/>
    <x v="0"/>
    <x v="1"/>
    <s v="Medium"/>
    <s v="Cabernet Sauvignon"/>
    <x v="0"/>
    <x v="3"/>
    <s v="Bollinger Brut Special Cuvee"/>
    <s v="Full Container"/>
    <s v="Canberra"/>
    <x v="334"/>
    <d v="2011-03-14T00:00:00"/>
    <n v="9"/>
    <n v="0.05"/>
    <n v="9.93"/>
    <n v="1.0900000000000001"/>
    <n v="89.37"/>
  </r>
  <r>
    <n v="2097"/>
    <n v="88648"/>
    <s v="Kathleen Hill"/>
    <s v="Express Road Cargo"/>
    <x v="0"/>
    <x v="1"/>
    <s v="Medium"/>
    <s v="Pinot Noir"/>
    <x v="0"/>
    <x v="3"/>
    <s v="Bollinger Brut Special Cuvee"/>
    <s v="Large Crate"/>
    <s v="Port Lincoln"/>
    <x v="334"/>
    <d v="2011-03-15T00:00:00"/>
    <n v="6"/>
    <n v="0.04"/>
    <n v="5.98"/>
    <n v="7.15"/>
    <n v="35.880000000000003"/>
  </r>
  <r>
    <n v="2098"/>
    <n v="88648"/>
    <s v="Brandon Lawson"/>
    <s v="Air Cargo"/>
    <x v="2"/>
    <x v="2"/>
    <s v="Medium"/>
    <s v="Champagne"/>
    <x v="0"/>
    <x v="3"/>
    <s v="Marques de Caceres Rioja Rosado 2014"/>
    <s v="Extra Large Crate"/>
    <s v="Busseltol"/>
    <x v="334"/>
    <d v="2011-03-15T00:00:00"/>
    <n v="4"/>
    <n v="0.1"/>
    <n v="135.99"/>
    <n v="28.63"/>
    <n v="543.96"/>
  </r>
  <r>
    <n v="2099"/>
    <n v="88144"/>
    <s v="Dennis Fernandez"/>
    <s v="Express Road Cargo"/>
    <x v="0"/>
    <x v="0"/>
    <s v="Low"/>
    <s v="Sangiovese"/>
    <x v="0"/>
    <x v="3"/>
    <s v="Orin Swift Cellars Fragile Rose 2014"/>
    <s v="Large Crate"/>
    <s v="Darwin"/>
    <x v="385"/>
    <d v="2013-03-30T00:00:00"/>
    <n v="13"/>
    <n v="0.01"/>
    <n v="55.29"/>
    <n v="5.08"/>
    <n v="718.77"/>
  </r>
  <r>
    <n v="2100"/>
    <n v="89598"/>
    <s v="Albert Dixon"/>
    <s v="Air Cargo"/>
    <x v="2"/>
    <x v="1"/>
    <s v="Low"/>
    <s v="Sangiovese Rose"/>
    <x v="0"/>
    <x v="3"/>
    <s v="Chateau D'Aqueria Tavel Rose 2013"/>
    <s v="Extra Large Crate"/>
    <s v="Canberra"/>
    <x v="692"/>
    <d v="2011-09-15T00:00:00"/>
    <n v="5"/>
    <n v="0.06"/>
    <n v="150.97999999999999"/>
    <n v="30"/>
    <n v="754.9"/>
  </r>
  <r>
    <n v="2101"/>
    <n v="88445"/>
    <s v="Matthew Bryant"/>
    <s v="Express Road Cargo"/>
    <x v="0"/>
    <x v="1"/>
    <s v="Low"/>
    <s v="Sangiovese"/>
    <x v="0"/>
    <x v="3"/>
    <s v="Louis Roederer Cristal Brut with Gift Box 2007"/>
    <s v="Large Crate"/>
    <s v="Burnie"/>
    <x v="3"/>
    <d v="2011-09-21T00:00:00"/>
    <n v="5"/>
    <n v="0.08"/>
    <n v="15.01"/>
    <n v="8.4"/>
    <n v="75.05"/>
  </r>
  <r>
    <n v="2102"/>
    <n v="88445"/>
    <s v="Matthew Bryant"/>
    <s v="Express Road Cargo"/>
    <x v="0"/>
    <x v="1"/>
    <s v="Low"/>
    <s v="Cabernet Sauvignon"/>
    <x v="0"/>
    <x v="3"/>
    <s v="Louis Roederer Cristal Brut 2006"/>
    <s v="Large Crate"/>
    <s v="Hobart"/>
    <x v="3"/>
    <d v="2011-09-21T00:00:00"/>
    <n v="1"/>
    <n v="0.04"/>
    <n v="4.82"/>
    <n v="5.24"/>
    <n v="4.82"/>
  </r>
  <r>
    <n v="2103"/>
    <n v="87956"/>
    <s v="Melissa Wright"/>
    <s v="Express Road Cargo"/>
    <x v="0"/>
    <x v="2"/>
    <s v="High"/>
    <s v="Pinot Noir"/>
    <x v="0"/>
    <x v="3"/>
    <s v="Sutter Home White Zinfandel"/>
    <s v="Full Container"/>
    <s v="Albany"/>
    <x v="87"/>
    <d v="2011-11-21T00:00:00"/>
    <n v="13"/>
    <n v="0.1"/>
    <n v="2.1800000000000002"/>
    <n v="7.09"/>
    <n v="28.340000000000003"/>
  </r>
  <r>
    <n v="2104"/>
    <n v="87956"/>
    <s v="Melissa Wright"/>
    <s v="Express Road Cargo"/>
    <x v="0"/>
    <x v="2"/>
    <s v="High"/>
    <s v="Sangiovese"/>
    <x v="0"/>
    <x v="3"/>
    <s v="Belle Glos Oeil de Perdrix Pinot Noir Blanc 2014"/>
    <s v="Large Crate"/>
    <s v="Geraldton"/>
    <x v="87"/>
    <d v="2011-11-21T00:00:00"/>
    <n v="40"/>
    <n v="0.01"/>
    <n v="20.98"/>
    <n v="5.42"/>
    <n v="839.2"/>
  </r>
  <r>
    <n v="2105"/>
    <n v="86873"/>
    <s v="Mary Peterson"/>
    <s v="Express Road Cargo"/>
    <x v="0"/>
    <x v="3"/>
    <s v="Critical"/>
    <s v="Cabernet Sauvignon"/>
    <x v="0"/>
    <x v="3"/>
    <s v="Sutter Home White Zinfandel"/>
    <s v="Large Crate"/>
    <s v="Dubbo"/>
    <x v="282"/>
    <d v="2013-04-07T00:00:00"/>
    <n v="6"/>
    <n v="0.1"/>
    <n v="34.54"/>
    <n v="14.72"/>
    <n v="207.24"/>
  </r>
  <r>
    <n v="2106"/>
    <n v="86224"/>
    <s v="David Gilbert"/>
    <s v="Road Cargo"/>
    <x v="0"/>
    <x v="1"/>
    <s v="Medium"/>
    <s v="Pinot Noir"/>
    <x v="0"/>
    <x v="3"/>
    <s v="Sutter Home White Zinfandel"/>
    <s v="Large Crate"/>
    <s v="Geelong"/>
    <x v="569"/>
    <d v="2012-06-05T00:00:00"/>
    <n v="11"/>
    <n v="0"/>
    <n v="6.68"/>
    <n v="5.2"/>
    <n v="73.47999999999999"/>
  </r>
  <r>
    <n v="2107"/>
    <n v="89604"/>
    <s v="Harold Gonzales"/>
    <s v="Express Road Cargo"/>
    <x v="1"/>
    <x v="1"/>
    <s v="Low"/>
    <s v="Reisling"/>
    <x v="0"/>
    <x v="3"/>
    <s v="Robert Oatley Sauvignon Blanc 2013"/>
    <s v="Large Crate"/>
    <s v="Canberra"/>
    <x v="194"/>
    <d v="2013-02-11T00:00:00"/>
    <n v="1"/>
    <n v="0.09"/>
    <n v="205.99"/>
    <n v="8.99"/>
    <n v="205.99"/>
  </r>
  <r>
    <n v="2108"/>
    <n v="89617"/>
    <s v="Andrew Hicks"/>
    <s v="Express Road Cargo"/>
    <x v="0"/>
    <x v="3"/>
    <s v="High"/>
    <s v="Shiraz"/>
    <x v="0"/>
    <x v="3"/>
    <s v="JCB N¬∞21 Brut Cremant de Bourgogne"/>
    <s v="Large Crate"/>
    <s v="Grafton"/>
    <x v="229"/>
    <d v="2013-04-25T00:00:00"/>
    <n v="7"/>
    <n v="0.06"/>
    <n v="4.0599999999999996"/>
    <n v="6.89"/>
    <n v="28.419999999999998"/>
  </r>
  <r>
    <n v="2109"/>
    <n v="89626"/>
    <s v="Larry Ross"/>
    <s v="Express Road Cargo"/>
    <x v="0"/>
    <x v="0"/>
    <s v="High"/>
    <s v="Pinot Noir"/>
    <x v="0"/>
    <x v="3"/>
    <s v="Lucien Albrecht Cremant d'Alsace Brut Rose"/>
    <s v="Large Crate"/>
    <s v="Palmerston"/>
    <x v="485"/>
    <d v="2013-01-19T00:00:00"/>
    <n v="9"/>
    <n v="0.01"/>
    <n v="10.98"/>
    <n v="3.99"/>
    <n v="98.820000000000007"/>
  </r>
  <r>
    <n v="2110"/>
    <n v="89626"/>
    <s v="Larry Ross"/>
    <s v="Express Road Cargo"/>
    <x v="0"/>
    <x v="0"/>
    <s v="High"/>
    <s v="Cabernet Sauvignon"/>
    <x v="0"/>
    <x v="3"/>
    <s v="Schramsberg Cremant Demi-Sec 2011"/>
    <s v="Standard Size Crate"/>
    <s v="Darwin"/>
    <x v="485"/>
    <d v="2013-01-20T00:00:00"/>
    <n v="4"/>
    <n v="0.02"/>
    <n v="16.989999999999998"/>
    <n v="8.99"/>
    <n v="67.959999999999994"/>
  </r>
  <r>
    <n v="2111"/>
    <n v="89626"/>
    <s v="Larry Ross"/>
    <s v="Air Cargo"/>
    <x v="2"/>
    <x v="0"/>
    <s v="High"/>
    <s v="Cremant"/>
    <x v="0"/>
    <x v="3"/>
    <s v="Sutter Home White Zinfandel"/>
    <s v="Small Crate"/>
    <s v="Darwin"/>
    <x v="485"/>
    <d v="2013-01-21T00:00:00"/>
    <n v="10"/>
    <n v="0.08"/>
    <n v="44.43"/>
    <n v="46.59"/>
    <n v="444.3"/>
  </r>
  <r>
    <n v="2112"/>
    <n v="89632"/>
    <s v="Harry Bryant"/>
    <s v="Express Road Cargo"/>
    <x v="0"/>
    <x v="1"/>
    <s v="Medium"/>
    <s v="Sangiovese"/>
    <x v="0"/>
    <x v="3"/>
    <s v="La Playa Estate Cabernet Sauvignon Rose 2015"/>
    <s v="Loose Wrap"/>
    <s v="Adelaide"/>
    <x v="868"/>
    <d v="2013-03-03T00:00:00"/>
    <n v="2"/>
    <n v="7.0000000000000007E-2"/>
    <n v="14.42"/>
    <n v="6.75"/>
    <n v="28.84"/>
  </r>
  <r>
    <n v="2113"/>
    <n v="89154"/>
    <s v="Larry Day"/>
    <s v="Express Road Cargo"/>
    <x v="0"/>
    <x v="1"/>
    <s v="Medium"/>
    <s v="Malbec"/>
    <x v="0"/>
    <x v="3"/>
    <s v="Sutter Home Pink Moscato"/>
    <s v="Large Crate"/>
    <s v="Devonport"/>
    <x v="610"/>
    <d v="2013-08-24T00:00:00"/>
    <n v="19"/>
    <n v="0.01"/>
    <n v="30.98"/>
    <n v="19.510000000000002"/>
    <n v="588.62"/>
  </r>
  <r>
    <n v="2114"/>
    <n v="88235"/>
    <s v="Benjamin Roberts"/>
    <s v="Air Cargo"/>
    <x v="2"/>
    <x v="3"/>
    <s v="High"/>
    <s v="Champagne"/>
    <x v="0"/>
    <x v="3"/>
    <s v="Barnard Griffin Rose of Sangiovese 2014"/>
    <s v="Extra Large Crate"/>
    <s v="Queanbeyan"/>
    <x v="869"/>
    <d v="2012-05-13T00:00:00"/>
    <n v="17"/>
    <n v="7.0000000000000007E-2"/>
    <n v="243.98"/>
    <n v="62.94"/>
    <n v="4147.66"/>
  </r>
  <r>
    <n v="2115"/>
    <n v="89438"/>
    <s v="Steve Watson"/>
    <s v="Express Road Cargo"/>
    <x v="2"/>
    <x v="1"/>
    <s v="Medium"/>
    <s v="Sangiovese Rose"/>
    <x v="0"/>
    <x v="3"/>
    <s v="Domaine Lafond Roc-Epine Tavel Rose 2014"/>
    <s v="Loose Wrap"/>
    <s v="Victor Harbor"/>
    <x v="662"/>
    <d v="2013-10-23T00:00:00"/>
    <n v="9"/>
    <n v="0"/>
    <n v="60.65"/>
    <n v="12.23"/>
    <n v="545.85"/>
  </r>
  <r>
    <n v="2116"/>
    <n v="88981"/>
    <s v="Roy Black"/>
    <s v="Express Road Cargo"/>
    <x v="0"/>
    <x v="1"/>
    <s v="Medium"/>
    <s v="Sangiovese"/>
    <x v="0"/>
    <x v="3"/>
    <s v="Simonnet-Febvre Cremant de Bourgogne Blanc"/>
    <s v="Standard Size Crate"/>
    <s v="Benalla"/>
    <x v="179"/>
    <d v="2013-01-29T00:00:00"/>
    <n v="4"/>
    <n v="0"/>
    <n v="40.97"/>
    <n v="8.99"/>
    <n v="163.88"/>
  </r>
  <r>
    <n v="2117"/>
    <n v="89636"/>
    <s v="Fred Campbell"/>
    <s v="Road Cargo"/>
    <x v="0"/>
    <x v="2"/>
    <s v="Medium"/>
    <s v="Zinfandel"/>
    <x v="0"/>
    <x v="3"/>
    <s v="Laurent-Perrier Brut Rose"/>
    <s v="Large Crate"/>
    <s v="Freemantle"/>
    <x v="688"/>
    <d v="2011-12-11T00:00:00"/>
    <n v="22"/>
    <n v="0.04"/>
    <n v="162.93"/>
    <n v="19.989999999999998"/>
    <n v="3584.46"/>
  </r>
  <r>
    <n v="2118"/>
    <n v="86681"/>
    <s v="Jerry Woods"/>
    <s v="Air Cargo"/>
    <x v="2"/>
    <x v="2"/>
    <s v="Medium"/>
    <s v="Sangiovese Rose"/>
    <x v="0"/>
    <x v="3"/>
    <s v="Miraval Rose (1.5 Liter Magnum) 2014"/>
    <s v="Extra Large Crate"/>
    <s v="Rockingham"/>
    <x v="870"/>
    <d v="2011-03-06T00:00:00"/>
    <n v="9"/>
    <n v="0.04"/>
    <n v="95.95"/>
    <n v="74.349999999999994"/>
    <n v="863.55000000000007"/>
  </r>
  <r>
    <n v="2119"/>
    <n v="86681"/>
    <s v="Peter Gonzalez"/>
    <s v="Express Road Cargo"/>
    <x v="0"/>
    <x v="2"/>
    <s v="Medium"/>
    <s v="Pinot Noir"/>
    <x v="0"/>
    <x v="3"/>
    <s v="Pierre Sparr Cremant d'Alsace Reserve Brut Rose"/>
    <s v="Standard Size Crate"/>
    <s v="Bunbury"/>
    <x v="870"/>
    <d v="2011-03-06T00:00:00"/>
    <n v="4"/>
    <n v="0.1"/>
    <n v="34.58"/>
    <n v="8.99"/>
    <n v="138.32"/>
  </r>
  <r>
    <n v="2120"/>
    <n v="89639"/>
    <s v="Juan Williamson"/>
    <s v="Express Road Cargo"/>
    <x v="0"/>
    <x v="3"/>
    <s v="Low"/>
    <s v="Pinot Noir"/>
    <x v="0"/>
    <x v="3"/>
    <s v="Francis Ford Coppola Sofia Rose 2014"/>
    <s v="Large Crate"/>
    <s v="Tamworth"/>
    <x v="871"/>
    <d v="2010-11-06T00:00:00"/>
    <n v="14"/>
    <n v="7.0000000000000007E-2"/>
    <n v="29.17"/>
    <n v="6.27"/>
    <n v="408.38"/>
  </r>
  <r>
    <n v="2121"/>
    <n v="89644"/>
    <s v="Harold Black"/>
    <s v="Express Road Cargo"/>
    <x v="0"/>
    <x v="3"/>
    <s v="Critical"/>
    <s v="Malbec"/>
    <x v="0"/>
    <x v="3"/>
    <s v="Miraval Rose 2014"/>
    <s v="Large Crate"/>
    <s v="Paramatta"/>
    <x v="872"/>
    <d v="2013-05-15T00:00:00"/>
    <n v="5"/>
    <n v="0.03"/>
    <n v="4.13"/>
    <n v="5.04"/>
    <n v="20.65"/>
  </r>
  <r>
    <n v="2122"/>
    <n v="86471"/>
    <s v="Gregory Murray"/>
    <s v="Express Road Cargo"/>
    <x v="1"/>
    <x v="1"/>
    <s v="Critical"/>
    <s v="Reisling"/>
    <x v="0"/>
    <x v="3"/>
    <s v="Villa Maria Private Bin Sauvignon Blanc 2015"/>
    <s v="Standard Size Crate"/>
    <s v="Mount Gambier"/>
    <x v="88"/>
    <d v="2011-05-03T00:00:00"/>
    <n v="9"/>
    <n v="0.01"/>
    <n v="29.89"/>
    <n v="1.99"/>
    <n v="269.01"/>
  </r>
  <r>
    <n v="2123"/>
    <n v="89647"/>
    <s v="Harold Fox"/>
    <s v="Road Cargo"/>
    <x v="1"/>
    <x v="1"/>
    <s v="Low"/>
    <s v="Pinot Gris"/>
    <x v="0"/>
    <x v="3"/>
    <s v="The White Knight Sauvignon Blanc 2014"/>
    <s v="Standard Size Crate"/>
    <s v="Benalla"/>
    <x v="873"/>
    <d v="2010-05-14T00:00:00"/>
    <n v="17"/>
    <n v="0.08"/>
    <n v="4.8899999999999997"/>
    <n v="4.93"/>
    <n v="83.13"/>
  </r>
  <r>
    <n v="2124"/>
    <n v="88715"/>
    <s v="Phillip Spencer"/>
    <s v="Express Road Cargo"/>
    <x v="0"/>
    <x v="3"/>
    <s v="Medium"/>
    <s v="Sangiovese"/>
    <x v="0"/>
    <x v="3"/>
    <s v="JCB N¬∞21 Brut Cremant de Bourgogne"/>
    <s v="Large Crate"/>
    <s v="Bathurst"/>
    <x v="754"/>
    <d v="2012-02-27T00:00:00"/>
    <n v="3"/>
    <n v="0.04"/>
    <n v="35.44"/>
    <n v="5.09"/>
    <n v="106.32"/>
  </r>
  <r>
    <n v="2125"/>
    <n v="87170"/>
    <s v="Jesse Snyder"/>
    <s v="Express Road Cargo"/>
    <x v="1"/>
    <x v="0"/>
    <s v="Not Specified"/>
    <s v="Chardonnay"/>
    <x v="0"/>
    <x v="3"/>
    <s v="Dog Point Vineyard Sauvignon Blanc 2014"/>
    <s v="Standard Size Crate"/>
    <s v="Darwin"/>
    <x v="874"/>
    <d v="2012-06-27T00:00:00"/>
    <n v="7"/>
    <n v="0.03"/>
    <n v="55.99"/>
    <n v="5"/>
    <n v="391.93"/>
  </r>
  <r>
    <n v="2126"/>
    <n v="88729"/>
    <s v="Martin Fuller"/>
    <s v="Express Road Cargo"/>
    <x v="0"/>
    <x v="2"/>
    <s v="High"/>
    <s v="Sangiovese"/>
    <x v="0"/>
    <x v="3"/>
    <s v="Sutter Home White Zinfandel"/>
    <s v="Large Crate"/>
    <s v="Busseltol"/>
    <x v="550"/>
    <d v="2010-06-05T00:00:00"/>
    <n v="17"/>
    <n v="0.09"/>
    <n v="2.61"/>
    <n v="0.5"/>
    <n v="44.37"/>
  </r>
  <r>
    <n v="2127"/>
    <n v="89175"/>
    <s v="Raymond Gibson"/>
    <s v="Express Road Cargo"/>
    <x v="1"/>
    <x v="1"/>
    <s v="Medium"/>
    <s v="Sauvignon Blanc"/>
    <x v="0"/>
    <x v="3"/>
    <s v="Cloudy Bay Sauvignon Blanc 2015"/>
    <s v="Large Crate"/>
    <s v="Devonport"/>
    <x v="875"/>
    <d v="2010-10-08T00:00:00"/>
    <n v="11"/>
    <n v="0.03"/>
    <n v="27.48"/>
    <n v="4"/>
    <n v="302.28000000000003"/>
  </r>
  <r>
    <n v="2128"/>
    <n v="89175"/>
    <s v="Raymond Gibson"/>
    <s v="Express Road Cargo"/>
    <x v="1"/>
    <x v="1"/>
    <s v="Medium"/>
    <s v="Chardonnay"/>
    <x v="0"/>
    <x v="3"/>
    <s v="Chardonnais Napa Valley Chardonnay 2013"/>
    <s v="Large Crate"/>
    <s v="Devonport"/>
    <x v="875"/>
    <d v="2010-10-08T00:00:00"/>
    <n v="14"/>
    <n v="0.1"/>
    <n v="179.99"/>
    <n v="19.989999999999998"/>
    <n v="2519.86"/>
  </r>
  <r>
    <n v="2129"/>
    <n v="89175"/>
    <s v="Raymond Gibson"/>
    <s v="Express Road Cargo"/>
    <x v="0"/>
    <x v="1"/>
    <s v="Medium"/>
    <s v="Sangiovese"/>
    <x v="0"/>
    <x v="3"/>
    <s v="Barnard Griffin Rose of Sangiovese 2014"/>
    <s v="Large Crate"/>
    <s v="Burnie"/>
    <x v="875"/>
    <d v="2010-10-09T00:00:00"/>
    <n v="19"/>
    <n v="0.1"/>
    <n v="140.85"/>
    <n v="19.989999999999998"/>
    <n v="2676.15"/>
  </r>
  <r>
    <n v="2130"/>
    <n v="86191"/>
    <s v="Douglas Stevens"/>
    <s v="Express Road Cargo"/>
    <x v="0"/>
    <x v="3"/>
    <s v="Low"/>
    <s v="Merlot"/>
    <x v="0"/>
    <x v="3"/>
    <s v="Pietradolce Etna Rosato 2014"/>
    <s v="Large Crate"/>
    <s v="Penrith"/>
    <x v="89"/>
    <d v="2010-10-24T00:00:00"/>
    <n v="16"/>
    <n v="0.01"/>
    <n v="4.9800000000000004"/>
    <n v="7.44"/>
    <n v="79.680000000000007"/>
  </r>
  <r>
    <n v="2131"/>
    <n v="89495"/>
    <s v="Walter Ryan"/>
    <s v="Express Road Cargo"/>
    <x v="0"/>
    <x v="3"/>
    <s v="Critical"/>
    <s v="Shiraz"/>
    <x v="0"/>
    <x v="3"/>
    <s v="Domaine Lafage Miraflors Rose 2013"/>
    <s v="Large Crate"/>
    <s v="Liverpool"/>
    <x v="597"/>
    <d v="2013-08-06T00:00:00"/>
    <n v="2"/>
    <n v="0.1"/>
    <n v="6.48"/>
    <n v="6.22"/>
    <n v="12.96"/>
  </r>
  <r>
    <n v="2132"/>
    <n v="89495"/>
    <s v="Walter Ryan"/>
    <s v="Express Road Cargo"/>
    <x v="1"/>
    <x v="3"/>
    <s v="Critical"/>
    <s v="Chardonnay"/>
    <x v="0"/>
    <x v="3"/>
    <s v="Rombauer Chardonnay 2014"/>
    <s v="Standard Size Crate"/>
    <s v="Tamworth"/>
    <x v="597"/>
    <d v="2013-08-06T00:00:00"/>
    <n v="24"/>
    <n v="0.06"/>
    <n v="35.99"/>
    <n v="1.25"/>
    <n v="863.76"/>
  </r>
  <r>
    <n v="2133"/>
    <n v="89244"/>
    <s v="Juan Reyes"/>
    <s v="Road Cargo"/>
    <x v="0"/>
    <x v="0"/>
    <s v="Medium"/>
    <s v="Malbec"/>
    <x v="0"/>
    <x v="3"/>
    <s v="Louis Roederer Cristal Brut with Gift Box 2007"/>
    <s v="Large Crate"/>
    <s v="Bundaberg"/>
    <x v="294"/>
    <d v="2012-01-07T00:00:00"/>
    <n v="1"/>
    <n v="0.05"/>
    <n v="7.28"/>
    <n v="11.15"/>
    <n v="7.28"/>
  </r>
  <r>
    <n v="2134"/>
    <n v="89244"/>
    <s v="Steven Greene"/>
    <s v="Express Road Cargo"/>
    <x v="2"/>
    <x v="0"/>
    <s v="Medium"/>
    <s v="Champagne"/>
    <x v="0"/>
    <x v="3"/>
    <s v="Sutter Home Pink Moscato"/>
    <s v="Full Container"/>
    <s v="Gladstone"/>
    <x v="294"/>
    <d v="2012-01-08T00:00:00"/>
    <n v="1"/>
    <n v="0.1"/>
    <n v="5.08"/>
    <n v="3.63"/>
    <n v="5.08"/>
  </r>
  <r>
    <n v="2135"/>
    <n v="89244"/>
    <s v="Steven Greene"/>
    <s v="Express Road Cargo"/>
    <x v="0"/>
    <x v="0"/>
    <s v="Medium"/>
    <s v="Sangiovese"/>
    <x v="0"/>
    <x v="3"/>
    <s v="Laurent-Perrier Brut Rose"/>
    <s v="Full Container"/>
    <s v="Gympie"/>
    <x v="294"/>
    <d v="2012-01-07T00:00:00"/>
    <n v="7"/>
    <n v="0.03"/>
    <n v="3.28"/>
    <n v="3.97"/>
    <n v="22.959999999999997"/>
  </r>
  <r>
    <n v="2136"/>
    <n v="89656"/>
    <s v="Christopher Daniels"/>
    <s v="Express Road Cargo"/>
    <x v="0"/>
    <x v="1"/>
    <s v="Not Specified"/>
    <s v="Cabernet Sauvignon"/>
    <x v="0"/>
    <x v="3"/>
    <s v="Louis Roederer Cristal Brut 2006"/>
    <s v="Full Container"/>
    <s v="Melton"/>
    <x v="122"/>
    <d v="2013-02-09T00:00:00"/>
    <n v="10"/>
    <n v="0.03"/>
    <n v="2.21"/>
    <n v="1"/>
    <n v="22.1"/>
  </r>
  <r>
    <n v="2137"/>
    <n v="88175"/>
    <s v="Harry Hamilton"/>
    <s v="Road Cargo"/>
    <x v="1"/>
    <x v="1"/>
    <s v="Not Specified"/>
    <s v="Pinot Gris"/>
    <x v="0"/>
    <x v="3"/>
    <s v="Robert Oatley Signature Chardonnay 2013"/>
    <s v="Standard Size Crate"/>
    <s v="Canberra"/>
    <x v="104"/>
    <d v="2011-01-11T00:00:00"/>
    <n v="8"/>
    <n v="0.05"/>
    <n v="4.7699999999999996"/>
    <n v="2.39"/>
    <n v="38.159999999999997"/>
  </r>
  <r>
    <n v="2138"/>
    <n v="89657"/>
    <s v="Charles Gardner"/>
    <s v="Air Cargo"/>
    <x v="1"/>
    <x v="1"/>
    <s v="Medium"/>
    <s v="Reisling"/>
    <x v="0"/>
    <x v="3"/>
    <s v="St. Supery Sauvignon Blanc 2015"/>
    <s v="Extra Large Crate"/>
    <s v="Adelaide"/>
    <x v="544"/>
    <d v="2010-12-09T00:00:00"/>
    <n v="3"/>
    <n v="0.04"/>
    <n v="510.14"/>
    <n v="14.7"/>
    <n v="1530.42"/>
  </r>
  <r>
    <n v="2139"/>
    <n v="89657"/>
    <s v="Charles Gardner"/>
    <s v="Express Road Cargo"/>
    <x v="0"/>
    <x v="1"/>
    <s v="Medium"/>
    <s v="Pinot Noir"/>
    <x v="0"/>
    <x v="3"/>
    <s v="Louis Roederer Cristal Brut with Gift Box 2007"/>
    <s v="Full Container"/>
    <s v="Victor Harbor"/>
    <x v="544"/>
    <d v="2010-12-09T00:00:00"/>
    <n v="23"/>
    <n v="0"/>
    <n v="4.76"/>
    <n v="3.01"/>
    <n v="109.47999999999999"/>
  </r>
  <r>
    <n v="2140"/>
    <n v="85925"/>
    <s v="Edward Ford"/>
    <s v="Express Road Cargo"/>
    <x v="0"/>
    <x v="0"/>
    <s v="Critical"/>
    <s v="Malbec"/>
    <x v="0"/>
    <x v="3"/>
    <s v="Bollinger Brut Special Cuvee"/>
    <s v="Large Crate"/>
    <s v="Townsville"/>
    <x v="473"/>
    <d v="2013-10-20T00:00:00"/>
    <n v="14"/>
    <n v="0.06"/>
    <n v="2.88"/>
    <n v="0.5"/>
    <n v="40.32"/>
  </r>
  <r>
    <n v="2141"/>
    <n v="85925"/>
    <s v="Edward Ford"/>
    <s v="Express Road Cargo"/>
    <x v="2"/>
    <x v="0"/>
    <s v="Critical"/>
    <s v="Grenache Rose"/>
    <x v="0"/>
    <x v="3"/>
    <s v="La Playa Estate Cabernet Sauvignon Rose 2015"/>
    <s v="Large Crate"/>
    <s v="Maryborough"/>
    <x v="473"/>
    <d v="2013-10-19T00:00:00"/>
    <n v="3"/>
    <n v="0.06"/>
    <n v="19.98"/>
    <n v="10.49"/>
    <n v="59.94"/>
  </r>
  <r>
    <n v="2142"/>
    <n v="89084"/>
    <s v="Juan Ruiz"/>
    <s v="Air Cargo"/>
    <x v="1"/>
    <x v="1"/>
    <s v="Low"/>
    <s v="Reisling"/>
    <x v="0"/>
    <x v="3"/>
    <s v="Leeuwin Estate Art Series Chardonnay 2012"/>
    <s v="Extra Large Crate"/>
    <s v="Canberra"/>
    <x v="91"/>
    <d v="2010-03-22T00:00:00"/>
    <n v="1"/>
    <n v="0.05"/>
    <n v="1500.97"/>
    <n v="29.7"/>
    <n v="1500.97"/>
  </r>
  <r>
    <n v="2143"/>
    <n v="89084"/>
    <s v="Juan Ruiz"/>
    <s v="Express Road Cargo"/>
    <x v="0"/>
    <x v="1"/>
    <s v="Low"/>
    <s v="Sangiovese"/>
    <x v="0"/>
    <x v="3"/>
    <s v="Orin Swift Cellars Fragile Rose 2014"/>
    <s v="Large Crate"/>
    <s v="Canberra"/>
    <x v="91"/>
    <d v="2010-03-26T00:00:00"/>
    <n v="5"/>
    <n v="0.02"/>
    <n v="48.04"/>
    <n v="5.09"/>
    <n v="240.2"/>
  </r>
  <r>
    <n v="2144"/>
    <n v="89084"/>
    <s v="Juan Ruiz"/>
    <s v="Express Road Cargo"/>
    <x v="0"/>
    <x v="1"/>
    <s v="Low"/>
    <s v="Zinfandel"/>
    <x v="0"/>
    <x v="3"/>
    <s v="Chateau D'Aqueria Tavel Rose 2013"/>
    <s v="Full Container"/>
    <s v="Canberra"/>
    <x v="91"/>
    <d v="2010-03-29T00:00:00"/>
    <n v="1"/>
    <n v="0.03"/>
    <n v="4.28"/>
    <n v="1.6"/>
    <n v="4.28"/>
  </r>
  <r>
    <n v="2145"/>
    <n v="88093"/>
    <s v="Jeremy Romero"/>
    <s v="Express Road Cargo"/>
    <x v="0"/>
    <x v="3"/>
    <s v="High"/>
    <s v="Merlot"/>
    <x v="0"/>
    <x v="3"/>
    <s v="Chateau Gaudrelle Cremant d'Loire Brut"/>
    <s v="Large Crate"/>
    <s v="Queanbeyan"/>
    <x v="198"/>
    <d v="2010-03-02T00:00:00"/>
    <n v="9"/>
    <n v="0.02"/>
    <n v="11.34"/>
    <n v="11.25"/>
    <n v="102.06"/>
  </r>
  <r>
    <n v="2146"/>
    <n v="86063"/>
    <s v="Scott Daniels"/>
    <s v="Air Cargo"/>
    <x v="2"/>
    <x v="1"/>
    <s v="Medium"/>
    <s v="Cremant"/>
    <x v="0"/>
    <x v="3"/>
    <s v="La Playa Estate Cabernet Sauvignon Rose 2015"/>
    <s v="Extra Large Crate"/>
    <s v="Mildura"/>
    <x v="684"/>
    <d v="2010-04-18T00:00:00"/>
    <n v="6"/>
    <n v="0.09"/>
    <n v="89.99"/>
    <n v="42"/>
    <n v="539.93999999999994"/>
  </r>
  <r>
    <n v="2147"/>
    <n v="89671"/>
    <s v="Antonio Carr"/>
    <s v="Express Road Cargo"/>
    <x v="0"/>
    <x v="0"/>
    <s v="Critical"/>
    <s v="Zinfandel"/>
    <x v="0"/>
    <x v="3"/>
    <s v="Veuve Clicquot Brut Yellow Label"/>
    <s v="Large Crate"/>
    <s v="Bundaberg"/>
    <x v="876"/>
    <d v="2012-05-10T00:00:00"/>
    <n v="9"/>
    <n v="0.02"/>
    <n v="59.78"/>
    <n v="10.29"/>
    <n v="538.02"/>
  </r>
  <r>
    <n v="2148"/>
    <n v="89475"/>
    <s v="Louis Boyd"/>
    <s v="Express Road Cargo"/>
    <x v="0"/>
    <x v="0"/>
    <s v="Low"/>
    <s v="Malbec"/>
    <x v="0"/>
    <x v="3"/>
    <s v="Francis Ford Coppola Sofia Rose 2014"/>
    <s v="Large Crate"/>
    <s v="Brisbane"/>
    <x v="386"/>
    <d v="2013-10-28T00:00:00"/>
    <n v="20"/>
    <n v="0"/>
    <n v="14.45"/>
    <n v="7.17"/>
    <n v="289"/>
  </r>
  <r>
    <n v="2149"/>
    <n v="89658"/>
    <s v="Steven Gordon"/>
    <s v="Express Road Cargo"/>
    <x v="0"/>
    <x v="1"/>
    <s v="Critical"/>
    <s v="Zinfandel"/>
    <x v="0"/>
    <x v="3"/>
    <s v="Dom Perignon 2006"/>
    <s v="Large Crate"/>
    <s v="Victor Harbor"/>
    <x v="877"/>
    <d v="2010-12-11T00:00:00"/>
    <n v="15"/>
    <n v="0.04"/>
    <n v="6.3"/>
    <n v="0.5"/>
    <n v="94.5"/>
  </r>
  <r>
    <n v="2150"/>
    <n v="89118"/>
    <s v="Steven Mason"/>
    <s v="Express Road Cargo"/>
    <x v="0"/>
    <x v="1"/>
    <s v="Not Specified"/>
    <s v="Malbec"/>
    <x v="0"/>
    <x v="3"/>
    <s v="Veuve Clicquot Brut Yellow Label"/>
    <s v="Large Crate"/>
    <s v="Adelaide"/>
    <x v="538"/>
    <d v="2011-02-02T00:00:00"/>
    <n v="5"/>
    <n v="0.02"/>
    <n v="15.74"/>
    <n v="1.39"/>
    <n v="78.7"/>
  </r>
  <r>
    <n v="2151"/>
    <n v="89684"/>
    <s v="Louis Collins"/>
    <s v="Express Road Cargo"/>
    <x v="0"/>
    <x v="1"/>
    <s v="Low"/>
    <s v="Shiraz"/>
    <x v="0"/>
    <x v="3"/>
    <s v="Dopff &amp; Irion Cremant Rose Brut"/>
    <s v="Full Container"/>
    <s v="Launceston"/>
    <x v="107"/>
    <d v="2013-08-14T00:00:00"/>
    <n v="11"/>
    <n v="0.02"/>
    <n v="3.14"/>
    <n v="1.92"/>
    <n v="34.54"/>
  </r>
  <r>
    <n v="2152"/>
    <n v="89684"/>
    <s v="Eric Mitchell"/>
    <s v="Express Road Cargo"/>
    <x v="1"/>
    <x v="0"/>
    <s v="Low"/>
    <s v="Sauvignon Blanc"/>
    <x v="0"/>
    <x v="3"/>
    <s v="Robert Oatley Signature Chardonnay 2013"/>
    <s v="Large Crate"/>
    <s v="Rockhampton"/>
    <x v="107"/>
    <d v="2013-08-15T00:00:00"/>
    <n v="25"/>
    <n v="0.04"/>
    <n v="35.99"/>
    <n v="1.1000000000000001"/>
    <n v="899.75"/>
  </r>
  <r>
    <n v="2153"/>
    <n v="89693"/>
    <s v="Philip Cruz"/>
    <s v="Express Road Cargo"/>
    <x v="1"/>
    <x v="3"/>
    <s v="Medium"/>
    <s v="Sauvignon Blanc"/>
    <x v="0"/>
    <x v="3"/>
    <s v="Giesen Sauvignon Blanc 2014"/>
    <s v="Loose Wrap"/>
    <s v="Goulburn"/>
    <x v="599"/>
    <d v="2013-06-21T00:00:00"/>
    <n v="11"/>
    <n v="0.05"/>
    <n v="7.99"/>
    <n v="5.03"/>
    <n v="87.89"/>
  </r>
  <r>
    <n v="2154"/>
    <n v="89697"/>
    <s v="Peter Moore"/>
    <s v="Express Road Cargo"/>
    <x v="1"/>
    <x v="3"/>
    <s v="High"/>
    <s v="Chardonnay"/>
    <x v="0"/>
    <x v="3"/>
    <s v="Robert Oatley Sauvignon Blanc 2013"/>
    <s v="Large Crate"/>
    <s v="Penrith"/>
    <x v="878"/>
    <d v="2010-04-03T00:00:00"/>
    <n v="8"/>
    <n v="0.09"/>
    <n v="35.99"/>
    <n v="1.1000000000000001"/>
    <n v="287.92"/>
  </r>
  <r>
    <n v="2155"/>
    <n v="89697"/>
    <s v="Peter Moore"/>
    <s v="Express Road Cargo"/>
    <x v="1"/>
    <x v="3"/>
    <s v="High"/>
    <s v="Chardonnay"/>
    <x v="0"/>
    <x v="3"/>
    <s v="Robert Oatley Signature Chardonnay 2013"/>
    <s v="Large Crate"/>
    <s v="Wagga Wagga"/>
    <x v="878"/>
    <d v="2010-04-02T00:00:00"/>
    <n v="2"/>
    <n v="0.01"/>
    <n v="125.99"/>
    <n v="2.5"/>
    <n v="251.98"/>
  </r>
  <r>
    <n v="2156"/>
    <n v="86847"/>
    <s v="Keith Lawrence"/>
    <s v="Road Cargo"/>
    <x v="0"/>
    <x v="2"/>
    <s v="Not Specified"/>
    <s v="Pinot Noir"/>
    <x v="0"/>
    <x v="3"/>
    <s v="Bertani Bertarose 2014"/>
    <s v="Large Crate"/>
    <s v="Rockingham"/>
    <x v="683"/>
    <d v="2010-09-21T00:00:00"/>
    <n v="10"/>
    <n v="0.06"/>
    <n v="6.48"/>
    <n v="5.14"/>
    <n v="64.800000000000011"/>
  </r>
  <r>
    <n v="2157"/>
    <n v="86847"/>
    <s v="Walter Sanders"/>
    <s v="Express Road Cargo"/>
    <x v="1"/>
    <x v="1"/>
    <s v="Not Specified"/>
    <s v="Sauvignon Blanc"/>
    <x v="0"/>
    <x v="3"/>
    <s v="Robert Oatley Sauvignon Blanc 2013"/>
    <s v="Large Crate"/>
    <s v="Canberra"/>
    <x v="683"/>
    <d v="2010-09-22T00:00:00"/>
    <n v="16"/>
    <n v="0.02"/>
    <n v="30.73"/>
    <n v="4"/>
    <n v="491.68"/>
  </r>
  <r>
    <n v="2158"/>
    <n v="86675"/>
    <s v="Sean Shaw"/>
    <s v="Road Cargo"/>
    <x v="1"/>
    <x v="1"/>
    <s v="High"/>
    <s v="Chardonnay"/>
    <x v="0"/>
    <x v="3"/>
    <s v="Lucky Chardonnay 2012"/>
    <s v="Full Container"/>
    <s v="Melton"/>
    <x v="879"/>
    <d v="2012-09-07T00:00:00"/>
    <n v="22"/>
    <n v="0.05"/>
    <n v="20.99"/>
    <n v="2.5"/>
    <n v="461.78"/>
  </r>
  <r>
    <n v="2159"/>
    <n v="89704"/>
    <s v="Albert Ward"/>
    <s v="Air Cargo"/>
    <x v="1"/>
    <x v="2"/>
    <s v="Critical"/>
    <s v="Sauvignon Blanc"/>
    <x v="0"/>
    <x v="3"/>
    <s v="Robert Oatley Sauvignon Blanc 2013"/>
    <s v="Extra Large Crate"/>
    <s v="Freemantle"/>
    <x v="880"/>
    <d v="2010-01-16T00:00:00"/>
    <n v="5"/>
    <n v="0.08"/>
    <n v="115.99"/>
    <n v="56.14"/>
    <n v="579.94999999999993"/>
  </r>
  <r>
    <n v="2160"/>
    <n v="89704"/>
    <s v="Albert Ward"/>
    <s v="Express Road Cargo"/>
    <x v="0"/>
    <x v="2"/>
    <s v="Critical"/>
    <s v="Malbec"/>
    <x v="0"/>
    <x v="3"/>
    <s v="Chateau D'Aqueria Tavel Rose 2013"/>
    <s v="Full Container"/>
    <s v="Freemantle"/>
    <x v="880"/>
    <d v="2010-01-17T00:00:00"/>
    <n v="7"/>
    <n v="0.08"/>
    <n v="4.28"/>
    <n v="0.94"/>
    <n v="29.96"/>
  </r>
  <r>
    <n v="2161"/>
    <n v="88905"/>
    <s v="Heather Lawson"/>
    <s v="Express Road Cargo"/>
    <x v="1"/>
    <x v="3"/>
    <s v="Medium"/>
    <s v="Pinot Gris"/>
    <x v="0"/>
    <x v="3"/>
    <s v="Villa Maria Private Bin Sauvignon Blanc 2015"/>
    <s v="Standard Size Crate"/>
    <s v="Bathurst"/>
    <x v="93"/>
    <d v="2010-05-17T00:00:00"/>
    <n v="12"/>
    <n v="0.06"/>
    <n v="8.32"/>
    <n v="2.38"/>
    <n v="99.84"/>
  </r>
  <r>
    <n v="2162"/>
    <n v="88905"/>
    <s v="Heather Lawson"/>
    <s v="Express Road Cargo"/>
    <x v="0"/>
    <x v="3"/>
    <s v="Medium"/>
    <s v="Sangiovese"/>
    <x v="0"/>
    <x v="3"/>
    <s v="JCB N¬∞21 Brut Cremant de Bourgogne"/>
    <s v="Full Container"/>
    <s v="Wagga Wagga"/>
    <x v="93"/>
    <d v="2010-05-17T00:00:00"/>
    <n v="6"/>
    <n v="0.08"/>
    <n v="2.94"/>
    <n v="0.96"/>
    <n v="17.64"/>
  </r>
  <r>
    <n v="2163"/>
    <n v="89573"/>
    <s v="Todd Jones"/>
    <s v="Air Cargo"/>
    <x v="2"/>
    <x v="3"/>
    <s v="High"/>
    <s v="Grenache Rose"/>
    <x v="0"/>
    <x v="3"/>
    <s v="Orin Swift Cellars Fragile Rose 2014"/>
    <s v="Small Crate"/>
    <s v="Blue Mountains"/>
    <x v="315"/>
    <d v="2011-05-06T00:00:00"/>
    <n v="13"/>
    <n v="7.0000000000000007E-2"/>
    <n v="140.97999999999999"/>
    <n v="36.090000000000003"/>
    <n v="1832.7399999999998"/>
  </r>
  <r>
    <n v="2164"/>
    <n v="89717"/>
    <s v="Sara Wheeler"/>
    <s v="Express Road Cargo"/>
    <x v="0"/>
    <x v="0"/>
    <s v="High"/>
    <s v="Malbec"/>
    <x v="0"/>
    <x v="3"/>
    <s v="Sutter Home White Zinfandel"/>
    <s v="Large Crate"/>
    <s v="Gladstone"/>
    <x v="881"/>
    <d v="2011-03-21T00:00:00"/>
    <n v="9"/>
    <n v="0.02"/>
    <n v="31.74"/>
    <n v="12.62"/>
    <n v="285.65999999999997"/>
  </r>
  <r>
    <n v="2165"/>
    <n v="86533"/>
    <s v="Gerald Perkins"/>
    <s v="Express Road Cargo"/>
    <x v="2"/>
    <x v="3"/>
    <s v="Low"/>
    <s v="Champagne"/>
    <x v="0"/>
    <x v="3"/>
    <s v="Chateau d'Esclans Garrus Rose 2013"/>
    <s v="Full Container"/>
    <s v="Campbeltown"/>
    <x v="882"/>
    <d v="2013-02-25T00:00:00"/>
    <n v="10"/>
    <n v="7.0000000000000007E-2"/>
    <n v="7.59"/>
    <n v="4"/>
    <n v="75.900000000000006"/>
  </r>
  <r>
    <n v="2166"/>
    <n v="86533"/>
    <s v="Ernest Palmer"/>
    <s v="Express Road Cargo"/>
    <x v="0"/>
    <x v="3"/>
    <s v="Low"/>
    <s v="Shiraz"/>
    <x v="0"/>
    <x v="3"/>
    <s v="Simonnet-Febvre Cremant de Bourgogne Blanc"/>
    <s v="Large Crate"/>
    <s v="Sydney"/>
    <x v="882"/>
    <d v="2013-02-25T00:00:00"/>
    <n v="9"/>
    <n v="0.02"/>
    <n v="11.7"/>
    <n v="5.63"/>
    <n v="105.3"/>
  </r>
  <r>
    <n v="2167"/>
    <n v="86533"/>
    <s v="Ernest Palmer"/>
    <s v="Express Road Cargo"/>
    <x v="0"/>
    <x v="3"/>
    <s v="Low"/>
    <s v="Malbec"/>
    <x v="0"/>
    <x v="3"/>
    <s v="Marques de Caceres Rioja Rosado 2014"/>
    <s v="Full Container"/>
    <s v="Tamworth"/>
    <x v="882"/>
    <d v="2013-02-25T00:00:00"/>
    <n v="11"/>
    <n v="0.02"/>
    <n v="6.98"/>
    <n v="1.6"/>
    <n v="76.78"/>
  </r>
  <r>
    <n v="2168"/>
    <n v="86920"/>
    <s v="Adam Boyd"/>
    <s v="Express Road Cargo"/>
    <x v="1"/>
    <x v="1"/>
    <s v="Medium"/>
    <s v="Reisling"/>
    <x v="0"/>
    <x v="3"/>
    <s v="Dog Point Vineyard Sauvignon Blanc 2014"/>
    <s v="Large Crate"/>
    <s v="Burnie"/>
    <x v="72"/>
    <d v="2013-04-21T00:00:00"/>
    <n v="6"/>
    <n v="0.08"/>
    <n v="30.98"/>
    <n v="4"/>
    <n v="185.88"/>
  </r>
  <r>
    <n v="2169"/>
    <n v="86800"/>
    <s v="Patrick Ruiz"/>
    <s v="Air Cargo"/>
    <x v="2"/>
    <x v="2"/>
    <s v="High"/>
    <s v="Grenache Rose"/>
    <x v="0"/>
    <x v="3"/>
    <s v="Domaine Lafage Miraflors Rose 2013"/>
    <s v="Extra Large Crate"/>
    <s v="Bunbury"/>
    <x v="515"/>
    <d v="2012-08-29T00:00:00"/>
    <n v="2"/>
    <n v="0.04"/>
    <n v="300.98"/>
    <n v="64.73"/>
    <n v="601.96"/>
  </r>
  <r>
    <n v="2170"/>
    <n v="89724"/>
    <s v="Philip Richardson"/>
    <s v="Express Road Cargo"/>
    <x v="0"/>
    <x v="3"/>
    <s v="Low"/>
    <s v="Pinot Noir"/>
    <x v="0"/>
    <x v="3"/>
    <s v="JCB N¬∞21 Brut Cremant de Bourgogne"/>
    <s v="Large Crate"/>
    <s v="Newcastle"/>
    <x v="193"/>
    <d v="2011-08-10T00:00:00"/>
    <n v="1"/>
    <n v="7.0000000000000007E-2"/>
    <n v="5.98"/>
    <n v="10.39"/>
    <n v="5.98"/>
  </r>
  <r>
    <n v="2171"/>
    <n v="88323"/>
    <s v="Bruce Bradley"/>
    <s v="Road Cargo"/>
    <x v="0"/>
    <x v="2"/>
    <s v="Critical"/>
    <s v="Malbec"/>
    <x v="0"/>
    <x v="3"/>
    <s v="Marques de Caceres Rioja Rosado 2014"/>
    <s v="Large Crate"/>
    <s v="Busseltol"/>
    <x v="94"/>
    <d v="2012-10-01T00:00:00"/>
    <n v="9"/>
    <n v="7.0000000000000007E-2"/>
    <n v="19.98"/>
    <n v="5.97"/>
    <n v="179.82"/>
  </r>
  <r>
    <n v="2172"/>
    <n v="88323"/>
    <s v="Bruce Bradley"/>
    <s v="Express Road Cargo"/>
    <x v="0"/>
    <x v="2"/>
    <s v="Critical"/>
    <s v="Merlot"/>
    <x v="0"/>
    <x v="3"/>
    <s v="Jean-Baptiste Adam Les Natures Cremant d'Alsace Brut"/>
    <s v="Large Crate"/>
    <s v="Mandurah"/>
    <x v="94"/>
    <d v="2012-09-30T00:00:00"/>
    <n v="12"/>
    <n v="0.1"/>
    <n v="6.48"/>
    <n v="7.03"/>
    <n v="77.760000000000005"/>
  </r>
  <r>
    <n v="2173"/>
    <n v="89726"/>
    <s v="Gerald Powell"/>
    <s v="Road Cargo"/>
    <x v="1"/>
    <x v="2"/>
    <s v="Medium"/>
    <s v="Reisling"/>
    <x v="0"/>
    <x v="3"/>
    <s v="Lucky Chardonnay 2012"/>
    <s v="Large Crate"/>
    <s v="Bunbury"/>
    <x v="883"/>
    <d v="2010-04-16T00:00:00"/>
    <n v="8"/>
    <n v="0.01"/>
    <n v="29.1"/>
    <n v="4"/>
    <n v="232.8"/>
  </r>
  <r>
    <n v="2174"/>
    <n v="89726"/>
    <s v="Louis Fisher"/>
    <s v="Air Cargo"/>
    <x v="2"/>
    <x v="1"/>
    <s v="Medium"/>
    <s v="Grenache Rose"/>
    <x v="0"/>
    <x v="3"/>
    <s v="Chateau D'Aqueria Tavel Rose 2013"/>
    <s v="Small Crate"/>
    <s v="Hamilton"/>
    <x v="883"/>
    <d v="2010-04-15T00:00:00"/>
    <n v="5"/>
    <n v="0.06"/>
    <n v="296.18"/>
    <n v="54.12"/>
    <n v="1480.9"/>
  </r>
  <r>
    <n v="2175"/>
    <n v="89736"/>
    <s v="Nicholas Hart"/>
    <s v="Express Road Cargo"/>
    <x v="0"/>
    <x v="0"/>
    <s v="Not Specified"/>
    <s v="Merlot"/>
    <x v="0"/>
    <x v="3"/>
    <s v="Laurent-Perrier Brut Millesime 2006"/>
    <s v="Large Crate"/>
    <s v="Palmerston"/>
    <x v="884"/>
    <d v="2013-04-15T00:00:00"/>
    <n v="6"/>
    <n v="0.02"/>
    <n v="54.48"/>
    <n v="0.99"/>
    <n v="326.88"/>
  </r>
  <r>
    <n v="2176"/>
    <n v="89736"/>
    <s v="Nicholas Hart"/>
    <s v="Express Road Cargo"/>
    <x v="0"/>
    <x v="0"/>
    <s v="Not Specified"/>
    <s v="Shiraz"/>
    <x v="0"/>
    <x v="3"/>
    <s v="Schramsberg Cremant Demi-Sec 2011"/>
    <s v="Large Crate"/>
    <s v="Darwin"/>
    <x v="884"/>
    <d v="2013-04-14T00:00:00"/>
    <n v="6"/>
    <n v="0.09"/>
    <n v="1.88"/>
    <n v="1.49"/>
    <n v="11.28"/>
  </r>
  <r>
    <n v="2177"/>
    <n v="89742"/>
    <s v="Larry Warren"/>
    <s v="Express Road Cargo"/>
    <x v="0"/>
    <x v="3"/>
    <s v="Medium"/>
    <s v="Zinfandel"/>
    <x v="0"/>
    <x v="3"/>
    <s v="Veuve Clicquot Brut Yellow Label"/>
    <s v="Large Crate"/>
    <s v="Armidale"/>
    <x v="794"/>
    <d v="2013-08-18T00:00:00"/>
    <n v="19"/>
    <n v="0.03"/>
    <n v="5.4"/>
    <n v="7.78"/>
    <n v="102.60000000000001"/>
  </r>
  <r>
    <n v="2178"/>
    <n v="89747"/>
    <s v="Willie Banks"/>
    <s v="Express Road Cargo"/>
    <x v="0"/>
    <x v="1"/>
    <s v="High"/>
    <s v="Malbec"/>
    <x v="0"/>
    <x v="3"/>
    <s v="Schramsberg Cremant Demi-Sec 2011"/>
    <s v="Large Crate"/>
    <s v="Mildura"/>
    <x v="885"/>
    <d v="2012-01-31T00:00:00"/>
    <n v="3"/>
    <n v="7.0000000000000007E-2"/>
    <n v="6.48"/>
    <n v="8.74"/>
    <n v="19.440000000000001"/>
  </r>
  <r>
    <n v="2179"/>
    <n v="89747"/>
    <s v="Willie Banks"/>
    <s v="Express Road Cargo"/>
    <x v="1"/>
    <x v="1"/>
    <s v="High"/>
    <s v="Pinot Gris"/>
    <x v="0"/>
    <x v="3"/>
    <s v="Dog Point Vineyard Sauvignon Blanc 2014"/>
    <s v="Large Crate"/>
    <s v="Benalla"/>
    <x v="885"/>
    <d v="2012-01-31T00:00:00"/>
    <n v="1"/>
    <n v="0.09"/>
    <n v="125.99"/>
    <n v="7.69"/>
    <n v="125.99"/>
  </r>
  <r>
    <n v="2180"/>
    <n v="89755"/>
    <s v="Walter Lee"/>
    <s v="Express Road Cargo"/>
    <x v="1"/>
    <x v="3"/>
    <s v="Low"/>
    <s v="Chardonnay"/>
    <x v="0"/>
    <x v="3"/>
    <s v="Angeline Sauvignon Blanc 2014"/>
    <s v="Loose Wrap"/>
    <s v="Goulburn"/>
    <x v="26"/>
    <d v="2012-07-17T00:00:00"/>
    <n v="3"/>
    <n v="0.05"/>
    <n v="17.98"/>
    <n v="8.51"/>
    <n v="53.94"/>
  </r>
  <r>
    <n v="2181"/>
    <n v="89755"/>
    <s v="Christopher Evans"/>
    <s v="Road Cargo"/>
    <x v="0"/>
    <x v="1"/>
    <s v="Low"/>
    <s v="Pinot Noir"/>
    <x v="0"/>
    <x v="3"/>
    <s v="Miraval Rose 2014"/>
    <s v="Large Crate"/>
    <s v="Adelaide"/>
    <x v="26"/>
    <d v="2012-07-22T00:00:00"/>
    <n v="3"/>
    <n v="0"/>
    <n v="8.6199999999999992"/>
    <n v="4.5"/>
    <n v="25.86"/>
  </r>
  <r>
    <n v="2182"/>
    <n v="87273"/>
    <s v="Bobby Henderson"/>
    <s v="Express Road Cargo"/>
    <x v="1"/>
    <x v="1"/>
    <s v="Critical"/>
    <s v="Sauvignon Blanc"/>
    <x v="0"/>
    <x v="3"/>
    <s v="St. Supery Sauvignon Blanc 2015"/>
    <s v="Large Crate"/>
    <s v="Adelaide"/>
    <x v="456"/>
    <d v="2011-12-22T00:00:00"/>
    <n v="15"/>
    <n v="0"/>
    <n v="20.95"/>
    <n v="4"/>
    <n v="314.25"/>
  </r>
  <r>
    <n v="2183"/>
    <n v="89761"/>
    <s v="Carlos Spencer"/>
    <s v="Express Road Cargo"/>
    <x v="0"/>
    <x v="1"/>
    <s v="Low"/>
    <s v="Shiraz"/>
    <x v="0"/>
    <x v="3"/>
    <s v="La Playa Estate Cabernet Sauvignon Rose 2015"/>
    <s v="Large Crate"/>
    <s v="Launceston"/>
    <x v="71"/>
    <d v="2010-06-21T00:00:00"/>
    <n v="9"/>
    <n v="0"/>
    <n v="4.13"/>
    <n v="5.34"/>
    <n v="37.17"/>
  </r>
  <r>
    <n v="2184"/>
    <n v="89761"/>
    <s v="Carlos Spencer"/>
    <s v="Air Cargo"/>
    <x v="2"/>
    <x v="1"/>
    <s v="Low"/>
    <s v="Sangiovese Rose"/>
    <x v="0"/>
    <x v="3"/>
    <s v="Domaine Lafond Roc-Epine Tavel Rose 2014"/>
    <s v="Small Crate"/>
    <s v="Devonport"/>
    <x v="71"/>
    <d v="2010-06-21T00:00:00"/>
    <n v="9"/>
    <n v="0.1"/>
    <n v="130.97999999999999"/>
    <n v="54.74"/>
    <n v="1178.82"/>
  </r>
  <r>
    <n v="2185"/>
    <n v="87923"/>
    <s v="Raymond Bennett"/>
    <s v="Road Cargo"/>
    <x v="1"/>
    <x v="3"/>
    <s v="High"/>
    <s v="Reisling"/>
    <x v="0"/>
    <x v="3"/>
    <s v="Robert Oatley Sauvignon Blanc 2013"/>
    <s v="Standard Size Crate"/>
    <s v="Dubbo"/>
    <x v="886"/>
    <d v="2013-04-03T00:00:00"/>
    <n v="1"/>
    <n v="0.03"/>
    <n v="10.01"/>
    <n v="1.99"/>
    <n v="10.01"/>
  </r>
  <r>
    <n v="2186"/>
    <n v="86612"/>
    <s v="Ralph Meyer"/>
    <s v="Express Road Cargo"/>
    <x v="0"/>
    <x v="0"/>
    <s v="Critical"/>
    <s v="Zinfandel"/>
    <x v="0"/>
    <x v="3"/>
    <s v="Chateau d'Esclans Garrus Rose 2013"/>
    <s v="Large Crate"/>
    <s v="Palmerston"/>
    <x v="320"/>
    <d v="2010-08-01T00:00:00"/>
    <n v="8"/>
    <n v="0.1"/>
    <n v="7.45"/>
    <n v="6.28"/>
    <n v="59.6"/>
  </r>
  <r>
    <n v="2187"/>
    <n v="86612"/>
    <s v="Ralph Meyer"/>
    <s v="Express Road Cargo"/>
    <x v="0"/>
    <x v="0"/>
    <s v="Critical"/>
    <s v="Cabernet Sauvignon"/>
    <x v="0"/>
    <x v="3"/>
    <s v="Sutter Home White Zinfandel"/>
    <s v="Large Crate"/>
    <s v="Palmerston"/>
    <x v="320"/>
    <d v="2010-07-31T00:00:00"/>
    <n v="10"/>
    <n v="0.01"/>
    <n v="6.48"/>
    <n v="7.86"/>
    <n v="64.800000000000011"/>
  </r>
  <r>
    <n v="2188"/>
    <n v="89770"/>
    <s v="Paula Richards"/>
    <s v="Road Cargo"/>
    <x v="0"/>
    <x v="2"/>
    <s v="High"/>
    <s v="Cabernet Sauvignon"/>
    <x v="0"/>
    <x v="3"/>
    <s v="Dopff &amp; Irion Cremant Rose Brut"/>
    <s v="Standard Size Crate"/>
    <s v="Freemantle"/>
    <x v="191"/>
    <d v="2010-01-11T00:00:00"/>
    <n v="11"/>
    <n v="0"/>
    <n v="11.66"/>
    <n v="8.99"/>
    <n v="128.26"/>
  </r>
  <r>
    <n v="2189"/>
    <n v="88227"/>
    <s v="John Myers"/>
    <s v="Express Road Cargo"/>
    <x v="2"/>
    <x v="3"/>
    <s v="High"/>
    <s v="Champagne"/>
    <x v="0"/>
    <x v="3"/>
    <s v="Chateau d'Esclans Whispering Angel Rose 2014"/>
    <s v="Large Crate"/>
    <s v="Campbeltown"/>
    <x v="404"/>
    <d v="2012-09-03T00:00:00"/>
    <n v="20"/>
    <n v="0.1"/>
    <n v="9.74"/>
    <n v="5.71"/>
    <n v="194.8"/>
  </r>
  <r>
    <n v="2190"/>
    <n v="89781"/>
    <s v="Juan Smith"/>
    <s v="Express Road Cargo"/>
    <x v="0"/>
    <x v="3"/>
    <s v="High"/>
    <s v="Cabernet Sauvignon"/>
    <x v="0"/>
    <x v="3"/>
    <s v="Francis Ford Coppola Sofia Rose 2014"/>
    <s v="Large Crate"/>
    <s v="Dubbo"/>
    <x v="480"/>
    <d v="2012-03-22T00:00:00"/>
    <n v="3"/>
    <n v="0"/>
    <n v="11.58"/>
    <n v="6.97"/>
    <n v="34.74"/>
  </r>
  <r>
    <n v="2191"/>
    <n v="89781"/>
    <s v="Raymond Freeman"/>
    <s v="Express Road Cargo"/>
    <x v="0"/>
    <x v="3"/>
    <s v="High"/>
    <s v="Sangiovese"/>
    <x v="0"/>
    <x v="3"/>
    <s v="Marques de Caceres Rioja Rosado 2014"/>
    <s v="Large Crate"/>
    <s v="Sydney"/>
    <x v="480"/>
    <d v="2012-03-23T00:00:00"/>
    <n v="10"/>
    <n v="0"/>
    <n v="7.77"/>
    <n v="9.23"/>
    <n v="77.699999999999989"/>
  </r>
  <r>
    <n v="2192"/>
    <n v="86569"/>
    <s v="Lori Woods"/>
    <s v="Express Road Cargo"/>
    <x v="2"/>
    <x v="2"/>
    <s v="Low"/>
    <s v="Grenache Rose"/>
    <x v="0"/>
    <x v="3"/>
    <s v="Chateau D'Aqueria Tavel Rose 2013"/>
    <s v="Mini Crate"/>
    <s v="Perth"/>
    <x v="887"/>
    <d v="2011-11-20T00:00:00"/>
    <n v="13"/>
    <n v="0.04"/>
    <n v="105.34"/>
    <n v="24.49"/>
    <n v="1369.42"/>
  </r>
  <r>
    <n v="2193"/>
    <n v="87325"/>
    <s v="Brian Hart"/>
    <s v="Express Road Cargo"/>
    <x v="1"/>
    <x v="3"/>
    <s v="Critical"/>
    <s v="Sauvignon Blanc"/>
    <x v="0"/>
    <x v="3"/>
    <s v="Dog Point Vineyard Sauvignon Blanc 2014"/>
    <s v="Full Container"/>
    <s v="Orange"/>
    <x v="888"/>
    <d v="2013-04-15T00:00:00"/>
    <n v="1"/>
    <n v="0.04"/>
    <n v="20.99"/>
    <n v="2.5"/>
    <n v="20.99"/>
  </r>
  <r>
    <n v="2194"/>
    <n v="89564"/>
    <s v="Michael Frazier"/>
    <s v="Express Road Cargo"/>
    <x v="1"/>
    <x v="2"/>
    <s v="Low"/>
    <s v="Pinot Gris"/>
    <x v="0"/>
    <x v="3"/>
    <s v="Robert Oatley Sauvignon Blanc 2013"/>
    <s v="Large Crate"/>
    <s v="Bunbury"/>
    <x v="889"/>
    <d v="2010-06-06T00:00:00"/>
    <n v="5"/>
    <n v="0.06"/>
    <n v="115.99"/>
    <n v="5.92"/>
    <n v="579.94999999999993"/>
  </r>
  <r>
    <n v="2195"/>
    <n v="87774"/>
    <s v="Philip Harper"/>
    <s v="Express Road Cargo"/>
    <x v="0"/>
    <x v="1"/>
    <s v="High"/>
    <s v="Cabernet Sauvignon"/>
    <x v="0"/>
    <x v="3"/>
    <s v="Domaine Lafage Miraflors Rose 2013"/>
    <s v="Large Crate"/>
    <s v="Ballarat"/>
    <x v="748"/>
    <d v="2011-01-17T00:00:00"/>
    <n v="7"/>
    <n v="0.09"/>
    <n v="5.8"/>
    <n v="5.59"/>
    <n v="40.6"/>
  </r>
  <r>
    <n v="2196"/>
    <n v="87774"/>
    <s v="Philip Harper"/>
    <s v="Express Road Cargo"/>
    <x v="0"/>
    <x v="1"/>
    <s v="High"/>
    <s v="Shiraz"/>
    <x v="0"/>
    <x v="3"/>
    <s v="Jean-Baptiste Adam Les Natures Cremant d'Alsace Brut"/>
    <s v="Large Crate"/>
    <s v="Benalla"/>
    <x v="748"/>
    <d v="2011-01-17T00:00:00"/>
    <n v="3"/>
    <n v="0.04"/>
    <n v="10.35"/>
    <n v="0.99"/>
    <n v="31.049999999999997"/>
  </r>
  <r>
    <n v="2197"/>
    <n v="89787"/>
    <s v="Stephen Snyder"/>
    <s v="Express Road Cargo"/>
    <x v="0"/>
    <x v="3"/>
    <s v="High"/>
    <s v="Pinot Noir"/>
    <x v="0"/>
    <x v="3"/>
    <s v="Gerard Bertrand Cote des Roses Rose 2014"/>
    <s v="Mini Crate"/>
    <s v="Wagga Wagga"/>
    <x v="540"/>
    <d v="2010-04-11T00:00:00"/>
    <n v="2"/>
    <n v="0.03"/>
    <n v="4.4800000000000004"/>
    <n v="49"/>
    <n v="8.9600000000000009"/>
  </r>
  <r>
    <n v="2198"/>
    <n v="89787"/>
    <s v="Stephen Snyder"/>
    <s v="Air Cargo"/>
    <x v="2"/>
    <x v="3"/>
    <s v="High"/>
    <s v="Sangiovese Rose"/>
    <x v="0"/>
    <x v="3"/>
    <s v="Domaine Lafond Roc-Epine Tavel Rose 2014"/>
    <s v="Extra Large Crate"/>
    <s v="Paramatta"/>
    <x v="540"/>
    <d v="2010-04-11T00:00:00"/>
    <n v="10"/>
    <n v="0.06"/>
    <n v="350.99"/>
    <n v="39"/>
    <n v="3509.9"/>
  </r>
  <r>
    <n v="2199"/>
    <n v="89787"/>
    <s v="Stephen Snyder"/>
    <s v="Road Cargo"/>
    <x v="1"/>
    <x v="3"/>
    <s v="High"/>
    <s v="Reisling"/>
    <x v="0"/>
    <x v="3"/>
    <s v="Lincourt Courtney's Chardonnay 2012"/>
    <s v="Large Crate"/>
    <s v="Broken Hill"/>
    <x v="540"/>
    <d v="2010-04-11T00:00:00"/>
    <n v="7"/>
    <n v="0.09"/>
    <n v="40.98"/>
    <n v="6.5"/>
    <n v="286.85999999999996"/>
  </r>
  <r>
    <n v="2200"/>
    <n v="89787"/>
    <s v="Stephen Snyder"/>
    <s v="Air Cargo"/>
    <x v="2"/>
    <x v="3"/>
    <s v="High"/>
    <s v="Grenache Rose"/>
    <x v="0"/>
    <x v="4"/>
    <s v="Barnard Griffin Rose of Sangiovese 2014"/>
    <s v="Extra Large Crate"/>
    <s v="Liverpool"/>
    <x v="540"/>
    <d v="2010-04-10T00:00:00"/>
    <n v="7"/>
    <n v="0.09"/>
    <n v="349.45"/>
    <n v="60"/>
    <n v="2446.15"/>
  </r>
  <r>
    <n v="2201"/>
    <n v="89796"/>
    <s v="Johnny Stephens"/>
    <s v="Express Road Cargo"/>
    <x v="0"/>
    <x v="2"/>
    <s v="High"/>
    <s v="Cabernet Sauvignon"/>
    <x v="0"/>
    <x v="4"/>
    <s v="Gerard Bertrand Cote des Roses Rose 2014"/>
    <s v="Large Crate"/>
    <s v="Albany"/>
    <x v="426"/>
    <d v="2013-10-09T00:00:00"/>
    <n v="20"/>
    <n v="0.1"/>
    <n v="43.57"/>
    <n v="16.36"/>
    <n v="871.4"/>
  </r>
  <r>
    <n v="2202"/>
    <n v="88433"/>
    <s v="Walter Nelson"/>
    <s v="Express Road Cargo"/>
    <x v="0"/>
    <x v="0"/>
    <s v="Low"/>
    <s v="Shiraz"/>
    <x v="0"/>
    <x v="4"/>
    <s v="Louis Roederer Cristal Brut 2006"/>
    <s v="Large Crate"/>
    <s v="Gladstone"/>
    <x v="393"/>
    <d v="2013-10-05T00:00:00"/>
    <n v="16"/>
    <n v="0"/>
    <n v="29.74"/>
    <n v="6.64"/>
    <n v="475.84"/>
  </r>
  <r>
    <n v="2203"/>
    <n v="89799"/>
    <s v="David Little"/>
    <s v="Express Road Cargo"/>
    <x v="0"/>
    <x v="0"/>
    <s v="Medium"/>
    <s v="Sangiovese"/>
    <x v="0"/>
    <x v="4"/>
    <s v="Langlois Chateau Cremant de Loire Brut"/>
    <s v="Full Container"/>
    <s v="Gympie"/>
    <x v="268"/>
    <d v="2013-05-07T00:00:00"/>
    <n v="15"/>
    <n v="0.01"/>
    <n v="9.11"/>
    <n v="2.15"/>
    <n v="136.64999999999998"/>
  </r>
  <r>
    <n v="2204"/>
    <n v="87685"/>
    <s v="Justin Rogers"/>
    <s v="Express Road Cargo"/>
    <x v="0"/>
    <x v="3"/>
    <s v="Medium"/>
    <s v="Pinot Noir"/>
    <x v="0"/>
    <x v="4"/>
    <s v="Locations by Dave Phinney F Rose"/>
    <s v="Full Container"/>
    <s v="Orange"/>
    <x v="890"/>
    <d v="2012-07-01T00:00:00"/>
    <n v="18"/>
    <n v="0.01"/>
    <n v="9.93"/>
    <n v="1.0900000000000001"/>
    <n v="178.74"/>
  </r>
  <r>
    <n v="2205"/>
    <n v="87685"/>
    <s v="Justin Rogers"/>
    <s v="Express Road Cargo"/>
    <x v="0"/>
    <x v="3"/>
    <s v="Medium"/>
    <s v="Cabernet Sauvignon"/>
    <x v="0"/>
    <x v="4"/>
    <s v="Lucien Albrecht Cremant d'Alsace Brut"/>
    <s v="Full Container"/>
    <s v="Grafton"/>
    <x v="890"/>
    <d v="2012-07-01T00:00:00"/>
    <n v="16"/>
    <n v="0.08"/>
    <n v="2.21"/>
    <n v="1"/>
    <n v="35.36"/>
  </r>
  <r>
    <n v="2206"/>
    <n v="89801"/>
    <s v="Antonio Stone"/>
    <s v="Express Road Cargo"/>
    <x v="1"/>
    <x v="0"/>
    <s v="High"/>
    <s v="Chardonnay"/>
    <x v="0"/>
    <x v="4"/>
    <s v="Robert Oatley Sauvignon Blanc 2013"/>
    <s v="Loose Wrap"/>
    <s v="Bundaberg"/>
    <x v="891"/>
    <d v="2010-03-10T00:00:00"/>
    <n v="13"/>
    <n v="7.0000000000000007E-2"/>
    <n v="51.98"/>
    <n v="10.17"/>
    <n v="675.74"/>
  </r>
  <r>
    <n v="2207"/>
    <n v="89801"/>
    <s v="Antonio Stone"/>
    <s v="Air Cargo"/>
    <x v="1"/>
    <x v="0"/>
    <s v="High"/>
    <s v="Reisling"/>
    <x v="0"/>
    <x v="4"/>
    <s v="Lincourt Courtney's Chardonnay 2012"/>
    <s v="Extra Large Crate"/>
    <s v="Townsville"/>
    <x v="891"/>
    <d v="2010-03-11T00:00:00"/>
    <n v="3"/>
    <n v="0.1"/>
    <n v="80.97"/>
    <n v="33.6"/>
    <n v="242.91"/>
  </r>
  <r>
    <n v="2208"/>
    <n v="85850"/>
    <s v="Carlos Miller"/>
    <s v="Express Road Cargo"/>
    <x v="0"/>
    <x v="3"/>
    <s v="Critical"/>
    <s v="Pinot Noir"/>
    <x v="0"/>
    <x v="4"/>
    <s v="Lucien Albrecht Cremant d'Alsace Brut Rose"/>
    <s v="Large Crate"/>
    <s v="Dubbo"/>
    <x v="892"/>
    <d v="2010-01-05T00:00:00"/>
    <n v="4"/>
    <n v="0.03"/>
    <n v="3.36"/>
    <n v="6.27"/>
    <n v="13.44"/>
  </r>
  <r>
    <n v="2209"/>
    <n v="85850"/>
    <s v="Carlos Miller"/>
    <s v="Road Cargo"/>
    <x v="0"/>
    <x v="3"/>
    <s v="Critical"/>
    <s v="Merlot"/>
    <x v="0"/>
    <x v="4"/>
    <s v="Domaine Lafond Roc-Epine Tavel Rose 2014"/>
    <s v="Full Container"/>
    <s v="Penrith"/>
    <x v="892"/>
    <d v="2010-01-06T00:00:00"/>
    <n v="11"/>
    <n v="7.0000000000000007E-2"/>
    <n v="3.71"/>
    <n v="1.93"/>
    <n v="40.81"/>
  </r>
  <r>
    <n v="2210"/>
    <n v="89485"/>
    <s v="Walter Burns"/>
    <s v="Express Road Cargo"/>
    <x v="1"/>
    <x v="0"/>
    <s v="High"/>
    <s v="Chardonnay"/>
    <x v="0"/>
    <x v="4"/>
    <s v="Cloudy Bay Sauvignon Blanc 2015"/>
    <s v="Large Crate"/>
    <s v="Cairns"/>
    <x v="893"/>
    <d v="2012-08-19T00:00:00"/>
    <n v="22"/>
    <n v="0.03"/>
    <n v="65.989999999999995"/>
    <n v="5.31"/>
    <n v="1451.78"/>
  </r>
  <r>
    <n v="2211"/>
    <n v="86930"/>
    <s v="Craig Harvey"/>
    <s v="Express Road Cargo"/>
    <x v="1"/>
    <x v="1"/>
    <s v="Critical"/>
    <s v="Reisling"/>
    <x v="0"/>
    <x v="4"/>
    <s v="Los Vascos Sauvignon Blanc 2015"/>
    <s v="Standard Size Crate"/>
    <s v="Canberra"/>
    <x v="547"/>
    <d v="2012-10-22T00:00:00"/>
    <n v="2"/>
    <n v="0.09"/>
    <n v="55.99"/>
    <n v="5"/>
    <n v="111.98"/>
  </r>
  <r>
    <n v="2212"/>
    <n v="89809"/>
    <s v="Louis Simpson"/>
    <s v="Road Cargo"/>
    <x v="2"/>
    <x v="1"/>
    <s v="Low"/>
    <s v="Grenache Rose"/>
    <x v="0"/>
    <x v="4"/>
    <s v="Domaine Lafage Miraflors Rose 2013"/>
    <s v="Loose Wrap"/>
    <s v="Mount Barker"/>
    <x v="107"/>
    <d v="2013-08-15T00:00:00"/>
    <n v="16"/>
    <n v="0"/>
    <n v="79.52"/>
    <n v="48.2"/>
    <n v="1272.32"/>
  </r>
  <r>
    <n v="2213"/>
    <n v="89809"/>
    <s v="Louis Simpson"/>
    <s v="Road Cargo"/>
    <x v="1"/>
    <x v="1"/>
    <s v="Low"/>
    <s v="Sauvignon Blanc"/>
    <x v="0"/>
    <x v="4"/>
    <s v="Angeline Sauvignon Blanc 2014"/>
    <s v="Large Crate"/>
    <s v="Mount Barker"/>
    <x v="107"/>
    <d v="2013-08-12T00:00:00"/>
    <n v="13"/>
    <n v="0.06"/>
    <n v="125.99"/>
    <n v="3"/>
    <n v="1637.87"/>
  </r>
  <r>
    <n v="2214"/>
    <n v="89812"/>
    <s v="Donald Bailey"/>
    <s v="Express Road Cargo"/>
    <x v="0"/>
    <x v="3"/>
    <s v="Medium"/>
    <s v="Pinot Noir"/>
    <x v="0"/>
    <x v="4"/>
    <s v="Locations by Dave Phinney F Rose"/>
    <s v="Mini Crate"/>
    <s v="Broken Hill"/>
    <x v="894"/>
    <d v="2012-02-02T00:00:00"/>
    <n v="4"/>
    <n v="7.0000000000000007E-2"/>
    <n v="123.38"/>
    <n v="24.49"/>
    <n v="493.52"/>
  </r>
  <r>
    <n v="2215"/>
    <n v="88851"/>
    <s v="Carol Morris"/>
    <s v="Express Road Cargo"/>
    <x v="0"/>
    <x v="1"/>
    <s v="Medium"/>
    <s v="Sangiovese"/>
    <x v="0"/>
    <x v="4"/>
    <s v="Chateau D'Aqueria Tavel Rose 2013"/>
    <s v="Large Crate"/>
    <s v="Hamilton"/>
    <x v="110"/>
    <d v="2013-12-21T00:00:00"/>
    <n v="3"/>
    <n v="7.0000000000000007E-2"/>
    <n v="193.17"/>
    <n v="19.989999999999998"/>
    <n v="579.51"/>
  </r>
  <r>
    <n v="2216"/>
    <n v="88851"/>
    <s v="Lori Henry"/>
    <s v="Express Road Cargo"/>
    <x v="0"/>
    <x v="1"/>
    <s v="Medium"/>
    <s v="Zinfandel"/>
    <x v="0"/>
    <x v="4"/>
    <s v="Lucien Albrecht Cremant d'Alsace Brut Rose"/>
    <s v="Large Crate"/>
    <s v="Ballarat"/>
    <x v="110"/>
    <d v="2013-12-23T00:00:00"/>
    <n v="9"/>
    <n v="0.02"/>
    <n v="30.56"/>
    <n v="2.99"/>
    <n v="275.03999999999996"/>
  </r>
  <r>
    <n v="2217"/>
    <n v="89302"/>
    <s v="Bobby Hughes"/>
    <s v="Express Road Cargo"/>
    <x v="0"/>
    <x v="2"/>
    <s v="Low"/>
    <s v="Pinot Noir"/>
    <x v="0"/>
    <x v="4"/>
    <s v="Dopff &amp; Irion Cremant Rose Brut"/>
    <s v="Large Crate"/>
    <s v="Rockingham"/>
    <x v="895"/>
    <d v="2011-02-27T00:00:00"/>
    <n v="5"/>
    <n v="0.04"/>
    <n v="22.84"/>
    <n v="11.54"/>
    <n v="114.2"/>
  </r>
  <r>
    <n v="2218"/>
    <n v="89302"/>
    <s v="Martin Simpson"/>
    <s v="Express Road Cargo"/>
    <x v="1"/>
    <x v="1"/>
    <s v="Low"/>
    <s v="Reisling"/>
    <x v="0"/>
    <x v="4"/>
    <s v="Robert Oatley Sauvignon Blanc 2013"/>
    <s v="Large Crate"/>
    <s v="Canberra"/>
    <x v="895"/>
    <d v="2011-03-04T00:00:00"/>
    <n v="4"/>
    <n v="0.08"/>
    <n v="125.99"/>
    <n v="4.2"/>
    <n v="503.96"/>
  </r>
  <r>
    <n v="2219"/>
    <n v="88742"/>
    <s v="Martin Fuller"/>
    <s v="Express Road Cargo"/>
    <x v="2"/>
    <x v="2"/>
    <s v="Low"/>
    <s v="Grenache Rose"/>
    <x v="0"/>
    <x v="4"/>
    <s v="Domaine Lafage Miraflors Rose 2013"/>
    <s v="Standard Size Crate"/>
    <s v="Busseltol"/>
    <x v="493"/>
    <d v="2013-02-06T00:00:00"/>
    <n v="10"/>
    <n v="0.1"/>
    <n v="17.670000000000002"/>
    <n v="8.99"/>
    <n v="176.70000000000002"/>
  </r>
  <r>
    <n v="2220"/>
    <n v="88326"/>
    <s v="Bruce Bradley"/>
    <s v="Express Road Cargo"/>
    <x v="0"/>
    <x v="2"/>
    <s v="Low"/>
    <s v="Malbec"/>
    <x v="0"/>
    <x v="4"/>
    <s v="Sutter Home Pink Moscato"/>
    <s v="Mini Crate"/>
    <s v="Freemantle"/>
    <x v="95"/>
    <d v="2013-05-08T00:00:00"/>
    <n v="13"/>
    <n v="0"/>
    <n v="80.98"/>
    <n v="35"/>
    <n v="1052.74"/>
  </r>
  <r>
    <n v="2221"/>
    <n v="89821"/>
    <s v="Thomas Banks"/>
    <s v="Express Road Cargo"/>
    <x v="1"/>
    <x v="3"/>
    <s v="High"/>
    <s v="Reisling"/>
    <x v="0"/>
    <x v="4"/>
    <s v="Chardonnais Napa Valley Chardonnay 2013"/>
    <s v="Loose Wrap"/>
    <s v="Orange"/>
    <x v="495"/>
    <d v="2011-11-09T00:00:00"/>
    <n v="38"/>
    <n v="0.08"/>
    <n v="150.97999999999999"/>
    <n v="13.99"/>
    <n v="5737.24"/>
  </r>
  <r>
    <n v="2222"/>
    <n v="89821"/>
    <s v="Robert Henderson"/>
    <s v="Express Road Cargo"/>
    <x v="2"/>
    <x v="0"/>
    <s v="High"/>
    <s v="Cremant"/>
    <x v="0"/>
    <x v="4"/>
    <s v="Chateau d'Esclans Garrus Rose 2013"/>
    <s v="Standard Size Crate"/>
    <s v="Palmerston"/>
    <x v="495"/>
    <d v="2011-11-09T00:00:00"/>
    <n v="1"/>
    <n v="0.08"/>
    <n v="12.64"/>
    <n v="4.9800000000000004"/>
    <n v="12.64"/>
  </r>
  <r>
    <n v="2223"/>
    <n v="88094"/>
    <s v="Jeremy Romero"/>
    <s v="Express Road Cargo"/>
    <x v="2"/>
    <x v="3"/>
    <s v="Critical"/>
    <s v="Grenache Rose"/>
    <x v="0"/>
    <x v="4"/>
    <s v="Sutter Home Pink Moscato"/>
    <s v="Standard Size Crate"/>
    <s v="Broken Hill"/>
    <x v="896"/>
    <d v="2010-10-14T00:00:00"/>
    <n v="5"/>
    <n v="0.05"/>
    <n v="12.2"/>
    <n v="6.02"/>
    <n v="61"/>
  </r>
  <r>
    <n v="2224"/>
    <n v="87725"/>
    <s v="Donald Alvarez"/>
    <s v="Express Road Cargo"/>
    <x v="0"/>
    <x v="1"/>
    <s v="Low"/>
    <s v="Merlot"/>
    <x v="0"/>
    <x v="4"/>
    <s v="Simonnet-Febvre Cremant de Bourgogne Blanc"/>
    <s v="Large Crate"/>
    <s v="Geelong"/>
    <x v="178"/>
    <d v="2010-02-06T00:00:00"/>
    <n v="1"/>
    <n v="0.02"/>
    <n v="59.98"/>
    <n v="3.99"/>
    <n v="59.98"/>
  </r>
  <r>
    <n v="2225"/>
    <n v="87725"/>
    <s v="Donald Alvarez"/>
    <s v="Express Road Cargo"/>
    <x v="0"/>
    <x v="1"/>
    <s v="Low"/>
    <s v="Malbec"/>
    <x v="0"/>
    <x v="4"/>
    <s v="Langlois Chateau Cremant de Loire Brut"/>
    <s v="Large Crate"/>
    <s v="Melton"/>
    <x v="178"/>
    <d v="2010-02-01T00:00:00"/>
    <n v="9"/>
    <n v="0.03"/>
    <n v="5.18"/>
    <n v="5.74"/>
    <n v="46.62"/>
  </r>
  <r>
    <n v="2226"/>
    <n v="89177"/>
    <s v="Raymond Gibson"/>
    <s v="Express Road Cargo"/>
    <x v="0"/>
    <x v="1"/>
    <s v="Not Specified"/>
    <s v="Zinfandel"/>
    <x v="0"/>
    <x v="4"/>
    <s v="Schramsberg Cremant Demi-Sec 2011"/>
    <s v="Large Crate"/>
    <s v="Burnie"/>
    <x v="897"/>
    <d v="2011-03-06T00:00:00"/>
    <n v="4"/>
    <n v="7.0000000000000007E-2"/>
    <n v="30.98"/>
    <n v="5.09"/>
    <n v="123.92"/>
  </r>
  <r>
    <n v="2227"/>
    <n v="89832"/>
    <s v="Louis Ramirez"/>
    <s v="Road Cargo"/>
    <x v="1"/>
    <x v="2"/>
    <s v="Low"/>
    <s v="Pinot Gris"/>
    <x v="0"/>
    <x v="4"/>
    <s v="Angeline Sauvignon Blanc 2014"/>
    <s v="Loose Wrap"/>
    <s v="Freemantle"/>
    <x v="571"/>
    <d v="2012-08-27T00:00:00"/>
    <n v="7"/>
    <n v="0.09"/>
    <n v="9.99"/>
    <n v="6.24"/>
    <n v="69.930000000000007"/>
  </r>
  <r>
    <n v="2228"/>
    <n v="89410"/>
    <s v="Jeremy Murphy"/>
    <s v="Express Road Cargo"/>
    <x v="0"/>
    <x v="3"/>
    <s v="High"/>
    <s v="Malbec"/>
    <x v="0"/>
    <x v="4"/>
    <s v="Pierre Sparr Cremant d'Alsace Reserve Brut Rose"/>
    <s v="Large Crate"/>
    <s v="Queanbeyan"/>
    <x v="532"/>
    <d v="2012-06-21T00:00:00"/>
    <n v="11"/>
    <n v="0.05"/>
    <n v="6.48"/>
    <n v="5.94"/>
    <n v="71.28"/>
  </r>
  <r>
    <n v="2229"/>
    <n v="89835"/>
    <s v="Linda Stevens"/>
    <s v="Express Road Cargo"/>
    <x v="0"/>
    <x v="2"/>
    <s v="Medium"/>
    <s v="Shiraz"/>
    <x v="0"/>
    <x v="2"/>
    <s v="Chateau Gaudrelle Cremant d'Loire Brut"/>
    <s v="Large Crate"/>
    <s v="Geraldton"/>
    <x v="898"/>
    <d v="2010-05-21T00:00:00"/>
    <n v="5"/>
    <n v="0.04"/>
    <n v="9.99"/>
    <n v="11.59"/>
    <n v="49.95"/>
  </r>
  <r>
    <n v="2230"/>
    <n v="87470"/>
    <s v="Jason Diaz"/>
    <s v="Express Road Cargo"/>
    <x v="0"/>
    <x v="3"/>
    <s v="High"/>
    <s v="Merlot"/>
    <x v="0"/>
    <x v="2"/>
    <s v="Pietradolce Etna Rosato 2014"/>
    <s v="Large Crate"/>
    <s v="Wagga Wagga"/>
    <x v="342"/>
    <d v="2011-10-08T00:00:00"/>
    <n v="17"/>
    <n v="0.04"/>
    <n v="42.8"/>
    <n v="2.99"/>
    <n v="727.59999999999991"/>
  </r>
  <r>
    <n v="2231"/>
    <n v="87470"/>
    <s v="Jason Diaz"/>
    <s v="Express Road Cargo"/>
    <x v="2"/>
    <x v="3"/>
    <s v="High"/>
    <s v="Cremant"/>
    <x v="0"/>
    <x v="2"/>
    <s v="Chateau d'Esclans Whispering Angel Rose 2014"/>
    <s v="Large Crate"/>
    <s v="Bathurst"/>
    <x v="342"/>
    <d v="2011-10-09T00:00:00"/>
    <n v="14"/>
    <n v="0.06"/>
    <n v="22.98"/>
    <n v="7.58"/>
    <n v="321.72000000000003"/>
  </r>
  <r>
    <n v="2232"/>
    <n v="89739"/>
    <s v="Larry Warren"/>
    <s v="Road Cargo"/>
    <x v="1"/>
    <x v="3"/>
    <s v="Medium"/>
    <s v="Chardonnay"/>
    <x v="0"/>
    <x v="2"/>
    <s v="Giesen Sauvignon Blanc 2014"/>
    <s v="Large Crate"/>
    <s v="Bathurst"/>
    <x v="514"/>
    <d v="2011-06-07T00:00:00"/>
    <n v="17"/>
    <n v="7.0000000000000007E-2"/>
    <n v="99.99"/>
    <n v="19.989999999999998"/>
    <n v="1699.83"/>
  </r>
  <r>
    <n v="2233"/>
    <n v="89739"/>
    <s v="Larry Warren"/>
    <s v="Express Road Cargo"/>
    <x v="1"/>
    <x v="3"/>
    <s v="Medium"/>
    <s v="Sauvignon Blanc"/>
    <x v="0"/>
    <x v="2"/>
    <s v="Dog Point Vineyard Sauvignon Blanc 2014"/>
    <s v="Standard Size Crate"/>
    <s v="Penrith"/>
    <x v="514"/>
    <d v="2011-06-07T00:00:00"/>
    <n v="6"/>
    <n v="0.01"/>
    <n v="85.99"/>
    <n v="1.25"/>
    <n v="515.93999999999994"/>
  </r>
  <r>
    <n v="2234"/>
    <n v="89068"/>
    <s v="Brian Collins"/>
    <s v="Air Cargo"/>
    <x v="2"/>
    <x v="0"/>
    <s v="Low"/>
    <s v="Grenache Rose"/>
    <x v="0"/>
    <x v="2"/>
    <s v="Chateau D'Aqueria Tavel Rose 2013"/>
    <s v="Extra Large Crate"/>
    <s v="Mount Isa"/>
    <x v="899"/>
    <d v="2012-07-03T00:00:00"/>
    <n v="20"/>
    <n v="0.08"/>
    <n v="100.8"/>
    <n v="60"/>
    <n v="2016"/>
  </r>
  <r>
    <n v="2235"/>
    <n v="89068"/>
    <s v="Edward Greene"/>
    <s v="Express Road Cargo"/>
    <x v="1"/>
    <x v="1"/>
    <s v="Low"/>
    <s v="Sauvignon Blanc"/>
    <x v="0"/>
    <x v="2"/>
    <s v="Cloudy Bay Sauvignon Blanc 2015"/>
    <s v="Large Crate"/>
    <s v="Mount Barker"/>
    <x v="899"/>
    <d v="2012-07-03T00:00:00"/>
    <n v="6"/>
    <n v="0"/>
    <n v="39.979999999999997"/>
    <n v="4"/>
    <n v="239.88"/>
  </r>
  <r>
    <n v="2236"/>
    <n v="87046"/>
    <s v="Victor Hansen"/>
    <s v="Express Road Cargo"/>
    <x v="2"/>
    <x v="1"/>
    <s v="High"/>
    <s v="Cremant"/>
    <x v="0"/>
    <x v="2"/>
    <s v="Marques de Caceres Rioja Rosado 2014"/>
    <s v="Mini Crate"/>
    <s v="Victor Harbor"/>
    <x v="900"/>
    <d v="2011-11-13T00:00:00"/>
    <n v="3"/>
    <n v="0.06"/>
    <n v="140.81"/>
    <n v="24.49"/>
    <n v="422.43"/>
  </r>
  <r>
    <n v="2237"/>
    <n v="87046"/>
    <s v="Victor Hansen"/>
    <s v="Express Road Cargo"/>
    <x v="1"/>
    <x v="1"/>
    <s v="High"/>
    <s v="Chardonnay"/>
    <x v="0"/>
    <x v="2"/>
    <s v="Cloudy Bay Sauvignon Blanc 2015"/>
    <s v="Large Crate"/>
    <s v="Mount Gambier"/>
    <x v="900"/>
    <d v="2011-11-14T00:00:00"/>
    <n v="12"/>
    <n v="0.08"/>
    <n v="195.99"/>
    <n v="4.2"/>
    <n v="2351.88"/>
  </r>
  <r>
    <n v="2238"/>
    <n v="87046"/>
    <s v="Victor Hansen"/>
    <s v="Express Road Cargo"/>
    <x v="1"/>
    <x v="1"/>
    <s v="High"/>
    <s v="Chardonnay"/>
    <x v="0"/>
    <x v="2"/>
    <s v="Mercer Canyons Chardonnay 2013"/>
    <s v="Large Crate"/>
    <s v="Mount Barker"/>
    <x v="900"/>
    <d v="2011-11-13T00:00:00"/>
    <n v="15"/>
    <n v="0"/>
    <n v="85.99"/>
    <n v="2.79"/>
    <n v="1289.8499999999999"/>
  </r>
  <r>
    <n v="2239"/>
    <n v="89842"/>
    <s v="Mary Lawrence"/>
    <s v="Road Cargo"/>
    <x v="0"/>
    <x v="3"/>
    <s v="Medium"/>
    <s v="Merlot"/>
    <x v="0"/>
    <x v="2"/>
    <s v="Dopff &amp; Irion Cremant Rose Brut"/>
    <s v="Large Crate"/>
    <s v="Blue Mountains"/>
    <x v="734"/>
    <d v="2012-05-30T00:00:00"/>
    <n v="16"/>
    <n v="0.02"/>
    <n v="3.69"/>
    <n v="0.5"/>
    <n v="59.04"/>
  </r>
  <r>
    <n v="2240"/>
    <n v="89848"/>
    <s v="Shawn Murphy"/>
    <s v="Express Road Cargo"/>
    <x v="1"/>
    <x v="1"/>
    <s v="Low"/>
    <s v="Chardonnay"/>
    <x v="0"/>
    <x v="2"/>
    <s v="Mercer Canyons Chardonnay 2013"/>
    <s v="Large Crate"/>
    <s v="Adelaide"/>
    <x v="64"/>
    <d v="2010-04-09T00:00:00"/>
    <n v="9"/>
    <n v="0.1"/>
    <n v="40.479999999999997"/>
    <n v="19.989999999999998"/>
    <n v="364.32"/>
  </r>
  <r>
    <n v="2241"/>
    <n v="89580"/>
    <s v="Cheryl West"/>
    <s v="Road Cargo"/>
    <x v="0"/>
    <x v="2"/>
    <s v="High"/>
    <s v="Shiraz"/>
    <x v="0"/>
    <x v="2"/>
    <s v="Sutter Home Pink Moscato"/>
    <s v="Large Crate"/>
    <s v="Rockingham"/>
    <x v="901"/>
    <d v="2012-05-18T00:00:00"/>
    <n v="2"/>
    <n v="0.08"/>
    <n v="1.88"/>
    <n v="1.49"/>
    <n v="3.76"/>
  </r>
  <r>
    <n v="2242"/>
    <n v="89580"/>
    <s v="Cheryl West"/>
    <s v="Road Cargo"/>
    <x v="0"/>
    <x v="2"/>
    <s v="High"/>
    <s v="Pinot Noir"/>
    <x v="0"/>
    <x v="2"/>
    <s v="Chateau D'Aqueria Tavel Rose 2013"/>
    <s v="Large Crate"/>
    <s v="Freemantle"/>
    <x v="901"/>
    <d v="2012-05-18T00:00:00"/>
    <n v="16"/>
    <n v="0.1"/>
    <n v="6.48"/>
    <n v="5.86"/>
    <n v="103.68"/>
  </r>
  <r>
    <n v="2243"/>
    <n v="89580"/>
    <s v="Carol Morris"/>
    <s v="Road Cargo"/>
    <x v="2"/>
    <x v="2"/>
    <s v="High"/>
    <s v="Sangiovese Rose"/>
    <x v="0"/>
    <x v="2"/>
    <s v="Locations by Dave Phinney F Rose&quot;"/>
    <s v="Mini Crate"/>
    <s v="Geraldton"/>
    <x v="901"/>
    <d v="2012-05-18T00:00:00"/>
    <n v="14"/>
    <n v="0.08"/>
    <n v="102.3"/>
    <n v="21.26"/>
    <n v="1432.2"/>
  </r>
  <r>
    <n v="2244"/>
    <n v="89580"/>
    <s v="Carol Morris"/>
    <s v="Express Road Cargo"/>
    <x v="0"/>
    <x v="2"/>
    <s v="High"/>
    <s v="Merlot"/>
    <x v="0"/>
    <x v="2"/>
    <s v="Chateau de Campuget Costieres de Nimes Tradition Rose 2015"/>
    <s v="Large Crate"/>
    <s v="Busseltol"/>
    <x v="901"/>
    <d v="2012-05-18T00:00:00"/>
    <n v="16"/>
    <n v="7.0000000000000007E-2"/>
    <n v="6.48"/>
    <n v="8.19"/>
    <n v="103.68"/>
  </r>
  <r>
    <n v="2245"/>
    <n v="89580"/>
    <s v="Carol Morris"/>
    <s v="Express Road Cargo"/>
    <x v="0"/>
    <x v="2"/>
    <s v="High"/>
    <s v="Pinot Noir"/>
    <x v="0"/>
    <x v="2"/>
    <s v="Jean-Baptiste Adam Les Natures Cremant d'Alsace Brut"/>
    <s v="Full Container"/>
    <s v="Geraldton"/>
    <x v="901"/>
    <d v="2012-05-19T00:00:00"/>
    <n v="18"/>
    <n v="0.01"/>
    <n v="1.89"/>
    <n v="0.76"/>
    <n v="34.019999999999996"/>
  </r>
  <r>
    <n v="2246"/>
    <n v="86907"/>
    <s v="Theresa Washington"/>
    <s v="Express Road Cargo"/>
    <x v="1"/>
    <x v="3"/>
    <s v="Low"/>
    <s v="Sauvignon Blanc"/>
    <x v="0"/>
    <x v="2"/>
    <s v="Robert Oatley Sauvignon Blanc 2013"/>
    <s v="Large Crate"/>
    <s v="Orange"/>
    <x v="902"/>
    <d v="2012-06-06T00:00:00"/>
    <n v="5"/>
    <n v="0.02"/>
    <n v="65.989999999999995"/>
    <n v="8.99"/>
    <n v="329.95"/>
  </r>
  <r>
    <n v="2247"/>
    <n v="86234"/>
    <s v="Pamela Hanson"/>
    <s v="Express Road Cargo"/>
    <x v="1"/>
    <x v="3"/>
    <s v="Low"/>
    <s v="Sauvignon Blanc"/>
    <x v="0"/>
    <x v="2"/>
    <s v="The White Knight Sauvignon Blanc 2014"/>
    <s v="Mini Crate"/>
    <s v="Cessnock"/>
    <x v="903"/>
    <d v="2010-07-05T00:00:00"/>
    <n v="12"/>
    <n v="0.04"/>
    <n v="449.99"/>
    <n v="24.49"/>
    <n v="5399.88"/>
  </r>
  <r>
    <n v="2248"/>
    <n v="86234"/>
    <s v="Pamela Hanson"/>
    <s v="Express Road Cargo"/>
    <x v="0"/>
    <x v="3"/>
    <s v="Low"/>
    <s v="Shiraz"/>
    <x v="0"/>
    <x v="2"/>
    <s v="Louis Roederer Cristal Brut with Gift Box 2007"/>
    <s v="Full Container"/>
    <s v="Wagga Wagga"/>
    <x v="903"/>
    <d v="2010-07-10T00:00:00"/>
    <n v="6"/>
    <n v="0.01"/>
    <n v="5.84"/>
    <n v="1.2"/>
    <n v="35.04"/>
  </r>
  <r>
    <n v="2249"/>
    <n v="87118"/>
    <s v="Steven Berry"/>
    <s v="Express Road Cargo"/>
    <x v="0"/>
    <x v="3"/>
    <s v="Low"/>
    <s v="Shiraz"/>
    <x v="0"/>
    <x v="2"/>
    <s v="Chateau de Campuget Costieres de Nimes Tradition Rose 2015"/>
    <s v="Large Crate"/>
    <s v="Armidale"/>
    <x v="904"/>
    <d v="2011-01-07T00:00:00"/>
    <n v="9"/>
    <n v="7.0000000000000007E-2"/>
    <n v="50.98"/>
    <n v="13.66"/>
    <n v="458.82"/>
  </r>
  <r>
    <n v="2250"/>
    <n v="87118"/>
    <s v="Steven Berry"/>
    <s v="Express Road Cargo"/>
    <x v="1"/>
    <x v="3"/>
    <s v="Low"/>
    <s v="Sauvignon Blanc"/>
    <x v="0"/>
    <x v="2"/>
    <s v="Los Vascos Sauvignon Blanc 2015"/>
    <s v="Standard Size Crate"/>
    <s v="Orange"/>
    <x v="904"/>
    <d v="2011-01-05T00:00:00"/>
    <n v="3"/>
    <n v="0.01"/>
    <n v="22.24"/>
    <n v="1.99"/>
    <n v="66.72"/>
  </r>
  <r>
    <n v="2251"/>
    <n v="87118"/>
    <s v="Steven Berry"/>
    <s v="Express Road Cargo"/>
    <x v="0"/>
    <x v="3"/>
    <s v="Low"/>
    <s v="Shiraz"/>
    <x v="0"/>
    <x v="2"/>
    <s v="JCB N¬∞21 Brut Cremant de Bourgogne"/>
    <s v="Large Crate"/>
    <s v="Goulburn"/>
    <x v="904"/>
    <d v="2011-01-08T00:00:00"/>
    <n v="3"/>
    <n v="0.04"/>
    <n v="13.43"/>
    <n v="5.5"/>
    <n v="40.29"/>
  </r>
  <r>
    <n v="2252"/>
    <n v="89857"/>
    <s v="Victor Long"/>
    <s v="Express Road Cargo"/>
    <x v="0"/>
    <x v="2"/>
    <s v="High"/>
    <s v="Sangiovese"/>
    <x v="0"/>
    <x v="2"/>
    <s v="Orin Swift Cellars Fragile Rose 2014"/>
    <s v="Large Crate"/>
    <s v="Geraldton"/>
    <x v="905"/>
    <d v="2010-06-14T00:00:00"/>
    <n v="11"/>
    <n v="0"/>
    <n v="55.48"/>
    <n v="14.3"/>
    <n v="610.28"/>
  </r>
  <r>
    <n v="2253"/>
    <n v="87381"/>
    <s v="Mark Harris"/>
    <s v="Express Road Cargo"/>
    <x v="0"/>
    <x v="2"/>
    <s v="Medium"/>
    <s v="Zinfandel"/>
    <x v="0"/>
    <x v="2"/>
    <s v="Louis Roederer Cristal Brut with Gift Box 2007"/>
    <s v="Full Container"/>
    <s v="Freemantle"/>
    <x v="604"/>
    <d v="2013-06-03T00:00:00"/>
    <n v="1"/>
    <n v="0.03"/>
    <n v="5.43"/>
    <n v="0.95"/>
    <n v="5.43"/>
  </r>
  <r>
    <n v="2254"/>
    <n v="87381"/>
    <s v="Antonio Stone"/>
    <s v="Express Road Cargo"/>
    <x v="1"/>
    <x v="2"/>
    <s v="Medium"/>
    <s v="Sauvignon Blanc"/>
    <x v="0"/>
    <x v="2"/>
    <s v="The White Knight Sauvignon Blanc 2014"/>
    <s v="Large Crate"/>
    <s v="Albany"/>
    <x v="604"/>
    <d v="2013-06-02T00:00:00"/>
    <n v="17"/>
    <n v="7.0000000000000007E-2"/>
    <n v="65.989999999999995"/>
    <n v="2.79"/>
    <n v="1121.83"/>
  </r>
  <r>
    <n v="2255"/>
    <n v="87381"/>
    <s v="Arthur Scott"/>
    <s v="Express Road Cargo"/>
    <x v="1"/>
    <x v="1"/>
    <s v="Medium"/>
    <s v="Sauvignon Blanc"/>
    <x v="0"/>
    <x v="2"/>
    <s v="Villa Maria Private Bin Sauvignon Blanc 2015"/>
    <s v="Large Crate"/>
    <s v="Port Adelaide"/>
    <x v="604"/>
    <d v="2013-06-04T00:00:00"/>
    <n v="11"/>
    <n v="0.09"/>
    <n v="40.98"/>
    <n v="6.5"/>
    <n v="450.78"/>
  </r>
  <r>
    <n v="2256"/>
    <n v="86458"/>
    <s v="Lawrence Austin"/>
    <s v="Express Road Cargo"/>
    <x v="1"/>
    <x v="1"/>
    <s v="Low"/>
    <s v="Sauvignon Blanc"/>
    <x v="0"/>
    <x v="2"/>
    <s v="Los Vascos Sauvignon Blanc 2015"/>
    <s v="Standard Size Crate"/>
    <s v="Port Adelaide"/>
    <x v="404"/>
    <d v="2012-09-11T00:00:00"/>
    <n v="15"/>
    <n v="0.05"/>
    <n v="35.99"/>
    <n v="0.99"/>
    <n v="539.85"/>
  </r>
  <r>
    <n v="2257"/>
    <n v="89870"/>
    <s v="George Bell"/>
    <s v="Air Cargo"/>
    <x v="1"/>
    <x v="0"/>
    <s v="Low"/>
    <s v="Reisling"/>
    <x v="0"/>
    <x v="2"/>
    <s v="Mercer Canyons Chardonnay 2013"/>
    <s v="Extra Large Crate"/>
    <s v="Darwin"/>
    <x v="456"/>
    <d v="2011-12-25T00:00:00"/>
    <n v="22"/>
    <n v="0.04"/>
    <n v="306.14"/>
    <n v="26.53"/>
    <n v="6735.08"/>
  </r>
  <r>
    <n v="2258"/>
    <n v="88165"/>
    <s v="Robert Duncan"/>
    <s v="Express Road Cargo"/>
    <x v="2"/>
    <x v="1"/>
    <s v="Critical"/>
    <s v="Sangiovese Rose"/>
    <x v="0"/>
    <x v="2"/>
    <s v="Sutter Home White Zinfandel"/>
    <s v="Full Container"/>
    <s v="Canberra"/>
    <x v="39"/>
    <d v="2010-11-04T00:00:00"/>
    <n v="17"/>
    <n v="0.01"/>
    <n v="7.59"/>
    <n v="4"/>
    <n v="129.03"/>
  </r>
  <r>
    <n v="2259"/>
    <n v="87595"/>
    <s v="Gerald Gomez"/>
    <s v="Express Road Cargo"/>
    <x v="0"/>
    <x v="1"/>
    <s v="High"/>
    <s v="Merlot"/>
    <x v="0"/>
    <x v="2"/>
    <s v="Chateau de Campuget Costieres de Nimes Tradition Rose 2015"/>
    <s v="Full Container"/>
    <s v="Ballarat"/>
    <x v="96"/>
    <d v="2012-03-21T00:00:00"/>
    <n v="9"/>
    <n v="0.06"/>
    <n v="3.93"/>
    <n v="0.99"/>
    <n v="35.370000000000005"/>
  </r>
  <r>
    <n v="2260"/>
    <n v="87595"/>
    <s v="James Scott"/>
    <s v="Express Road Cargo"/>
    <x v="2"/>
    <x v="1"/>
    <s v="High"/>
    <s v="Grenache Rose"/>
    <x v="0"/>
    <x v="2"/>
    <s v="Bertani Bertarose 2014"/>
    <s v="Standard Size Crate"/>
    <s v="Canberra"/>
    <x v="96"/>
    <d v="2012-03-23T00:00:00"/>
    <n v="5"/>
    <n v="0.06"/>
    <n v="99.23"/>
    <n v="8.99"/>
    <n v="496.15000000000003"/>
  </r>
  <r>
    <n v="2261"/>
    <n v="89874"/>
    <s v="Charles Bailey"/>
    <s v="Express Road Cargo"/>
    <x v="0"/>
    <x v="1"/>
    <s v="Critical"/>
    <s v="Merlot"/>
    <x v="0"/>
    <x v="2"/>
    <s v="Orin Swift Cellars Fragile Rose 2014"/>
    <s v="Large Crate"/>
    <s v="Bendigo"/>
    <x v="40"/>
    <d v="2010-06-24T00:00:00"/>
    <n v="19"/>
    <n v="0.03"/>
    <n v="304.99"/>
    <n v="19.989999999999998"/>
    <n v="5794.81"/>
  </r>
  <r>
    <n v="2262"/>
    <n v="89881"/>
    <s v="Patrick Garcia"/>
    <s v="Road Cargo"/>
    <x v="1"/>
    <x v="3"/>
    <s v="Critical"/>
    <s v="Sauvignon Blanc"/>
    <x v="0"/>
    <x v="2"/>
    <s v="Villa Maria Private Bin Sauvignon Blanc 2015"/>
    <s v="Large Crate"/>
    <s v="Paramatta"/>
    <x v="906"/>
    <d v="2011-05-24T00:00:00"/>
    <n v="3"/>
    <n v="0.1"/>
    <n v="125.99"/>
    <n v="8.8000000000000007"/>
    <n v="377.96999999999997"/>
  </r>
  <r>
    <n v="2263"/>
    <n v="87655"/>
    <s v="Debra Hudson"/>
    <s v="Express Road Cargo"/>
    <x v="2"/>
    <x v="2"/>
    <s v="High"/>
    <s v="Grenache Rose"/>
    <x v="0"/>
    <x v="2"/>
    <s v="Barnard Griffin Rose of Sangiovese 2014"/>
    <s v="Standard Size Crate"/>
    <s v="Bunbury"/>
    <x v="907"/>
    <d v="2011-11-12T00:00:00"/>
    <n v="36"/>
    <n v="0.05"/>
    <n v="14.34"/>
    <n v="5"/>
    <n v="516.24"/>
  </r>
  <r>
    <n v="2264"/>
    <n v="87655"/>
    <s v="Debra Hudson"/>
    <s v="Express Road Cargo"/>
    <x v="0"/>
    <x v="2"/>
    <s v="High"/>
    <s v="Merlot"/>
    <x v="0"/>
    <x v="2"/>
    <s v="Lucien Albrecht Cremant d'Alsace Brut Rose"/>
    <s v="Large Crate"/>
    <s v="Freemantle"/>
    <x v="907"/>
    <d v="2011-11-12T00:00:00"/>
    <n v="37"/>
    <n v="0"/>
    <n v="30.98"/>
    <n v="8.74"/>
    <n v="1146.26"/>
  </r>
  <r>
    <n v="2265"/>
    <n v="89885"/>
    <s v="Raymond Shaw"/>
    <s v="Road Cargo"/>
    <x v="0"/>
    <x v="2"/>
    <s v="Not Specified"/>
    <s v="Shiraz"/>
    <x v="0"/>
    <x v="2"/>
    <s v="JCB N¬∞21 Brut Cremant de Bourgogne"/>
    <s v="Mini Crate"/>
    <s v="Perth"/>
    <x v="346"/>
    <d v="2010-07-25T00:00:00"/>
    <n v="10"/>
    <n v="0"/>
    <n v="101.41"/>
    <n v="35"/>
    <n v="1014.0999999999999"/>
  </r>
  <r>
    <n v="2266"/>
    <n v="89885"/>
    <s v="Raymond Shaw"/>
    <s v="Express Road Cargo"/>
    <x v="1"/>
    <x v="2"/>
    <s v="Not Specified"/>
    <s v="Pinot Gris"/>
    <x v="0"/>
    <x v="2"/>
    <s v="Leeuwin Estate Art Series Chardonnay 2012"/>
    <s v="Large Crate"/>
    <s v="Mandurah"/>
    <x v="346"/>
    <d v="2010-07-25T00:00:00"/>
    <n v="2"/>
    <n v="0.1"/>
    <n v="95.99"/>
    <n v="4.9000000000000004"/>
    <n v="191.98"/>
  </r>
  <r>
    <n v="2267"/>
    <n v="89895"/>
    <s v="Jennifer Stewart"/>
    <s v="Express Road Cargo"/>
    <x v="1"/>
    <x v="2"/>
    <s v="Medium"/>
    <s v="Reisling"/>
    <x v="0"/>
    <x v="2"/>
    <s v="The White Knight Sauvignon Blanc 2014"/>
    <s v="Standard Size Crate"/>
    <s v="Freemantle"/>
    <x v="444"/>
    <d v="2012-12-09T00:00:00"/>
    <n v="18"/>
    <n v="0.1"/>
    <n v="8.1199999999999992"/>
    <n v="2.83"/>
    <n v="146.16"/>
  </r>
  <r>
    <n v="2268"/>
    <n v="89900"/>
    <s v="Aaron Lane"/>
    <s v="Express Road Cargo"/>
    <x v="0"/>
    <x v="1"/>
    <s v="High"/>
    <s v="Merlot"/>
    <x v="0"/>
    <x v="2"/>
    <s v="Miraval Rose 2014"/>
    <s v="Loose Wrap"/>
    <s v="Burnie"/>
    <x v="908"/>
    <d v="2012-06-12T00:00:00"/>
    <n v="9"/>
    <n v="0.03"/>
    <n v="12.44"/>
    <n v="6.27"/>
    <n v="111.96"/>
  </r>
  <r>
    <n v="2269"/>
    <n v="86260"/>
    <s v="Craig Perkins"/>
    <s v="Road Cargo"/>
    <x v="0"/>
    <x v="1"/>
    <s v="Critical"/>
    <s v="Pinot Noir"/>
    <x v="0"/>
    <x v="2"/>
    <s v="Pietradolce Etna Rosato 2014"/>
    <s v="Large Crate"/>
    <s v="Canberra"/>
    <x v="909"/>
    <d v="2011-06-27T00:00:00"/>
    <n v="10"/>
    <n v="7.0000000000000007E-2"/>
    <n v="14.03"/>
    <n v="9.3699999999999992"/>
    <n v="140.29999999999998"/>
  </r>
  <r>
    <n v="2270"/>
    <n v="89196"/>
    <s v="Jeffrey Rogers"/>
    <s v="Express Road Cargo"/>
    <x v="1"/>
    <x v="3"/>
    <s v="Low"/>
    <s v="Sauvignon Blanc"/>
    <x v="0"/>
    <x v="2"/>
    <s v="Grgich Hills Chardonnay 2012"/>
    <s v="Large Crate"/>
    <s v="Armidale"/>
    <x v="677"/>
    <d v="2012-10-16T00:00:00"/>
    <n v="8"/>
    <n v="0.04"/>
    <n v="152.47999999999999"/>
    <n v="6.5"/>
    <n v="1219.8399999999999"/>
  </r>
  <r>
    <n v="2271"/>
    <n v="89196"/>
    <s v="Jeffrey Rogers"/>
    <s v="Express Road Cargo"/>
    <x v="0"/>
    <x v="3"/>
    <s v="Low"/>
    <s v="Pinot Noir"/>
    <x v="0"/>
    <x v="2"/>
    <s v="Chateau d'Esclans Whispering Angel Rose 2014"/>
    <s v="Large Crate"/>
    <s v="Liverpool"/>
    <x v="677"/>
    <d v="2012-10-21T00:00:00"/>
    <n v="14"/>
    <n v="0.01"/>
    <n v="4.9800000000000004"/>
    <n v="7.28"/>
    <n v="69.72"/>
  </r>
  <r>
    <n v="2272"/>
    <n v="86794"/>
    <s v="Patrick Ruiz"/>
    <s v="Express Road Cargo"/>
    <x v="0"/>
    <x v="2"/>
    <s v="Medium"/>
    <s v="Merlot"/>
    <x v="0"/>
    <x v="2"/>
    <s v="Locations by Dave Phinney F Rose"/>
    <s v="Large Crate"/>
    <s v="Rockingham"/>
    <x v="862"/>
    <d v="2010-11-18T00:00:00"/>
    <n v="40"/>
    <n v="0.04"/>
    <n v="62.05"/>
    <n v="3.99"/>
    <n v="2482"/>
  </r>
  <r>
    <n v="2273"/>
    <n v="89902"/>
    <s v="Philip Scott"/>
    <s v="Road Cargo"/>
    <x v="0"/>
    <x v="2"/>
    <s v="Not Specified"/>
    <s v="Shiraz"/>
    <x v="0"/>
    <x v="2"/>
    <s v="Belle Glos Oeil de Perdrix Pinot Noir Blanc 2014"/>
    <s v="Mini Crate"/>
    <s v="Freemantle"/>
    <x v="671"/>
    <d v="2012-10-12T00:00:00"/>
    <n v="3"/>
    <n v="0.04"/>
    <n v="279.48"/>
    <n v="35"/>
    <n v="838.44"/>
  </r>
  <r>
    <n v="2274"/>
    <n v="89905"/>
    <s v="Mildred Nichols"/>
    <s v="Express Road Cargo"/>
    <x v="1"/>
    <x v="3"/>
    <s v="Neutral"/>
    <s v="Sauvignon Blanc"/>
    <x v="0"/>
    <x v="2"/>
    <s v="Hewitson LuLu Sauvignon Blanc 2014"/>
    <s v="Loose Wrap"/>
    <s v="Campbeltown"/>
    <x v="910"/>
    <d v="2011-08-20T00:00:00"/>
    <n v="19"/>
    <n v="0.05"/>
    <n v="7.99"/>
    <n v="5.03"/>
    <n v="151.81"/>
  </r>
  <r>
    <n v="2275"/>
    <n v="89825"/>
    <s v="Robert Henderson"/>
    <s v="Express Road Cargo"/>
    <x v="0"/>
    <x v="0"/>
    <s v="Critical"/>
    <s v="Shiraz"/>
    <x v="0"/>
    <x v="2"/>
    <s v="Locations by Dave Phinney F Rose"/>
    <s v="Large Crate"/>
    <s v="Darwin"/>
    <x v="262"/>
    <d v="2013-08-31T00:00:00"/>
    <n v="9"/>
    <n v="0.1"/>
    <n v="30.98"/>
    <n v="11.63"/>
    <n v="278.82"/>
  </r>
  <r>
    <n v="2276"/>
    <n v="89059"/>
    <s v="Sarah Hall"/>
    <s v="Express Road Cargo"/>
    <x v="0"/>
    <x v="3"/>
    <s v="High"/>
    <s v="Zinfandel"/>
    <x v="0"/>
    <x v="2"/>
    <s v="Dopff &amp; Irion Cremant Rose Brut"/>
    <s v="Large Crate"/>
    <s v="Liverpool"/>
    <x v="25"/>
    <d v="2010-08-22T00:00:00"/>
    <n v="18"/>
    <n v="0.04"/>
    <n v="4.37"/>
    <n v="5.15"/>
    <n v="78.66"/>
  </r>
  <r>
    <n v="2277"/>
    <n v="89059"/>
    <s v="Sarah Hall"/>
    <s v="Express Road Cargo"/>
    <x v="1"/>
    <x v="3"/>
    <s v="High"/>
    <s v="Reisling"/>
    <x v="0"/>
    <x v="2"/>
    <s v="Mercer Canyons Chardonnay 2013"/>
    <s v="Large Crate"/>
    <s v="Blue Mountains"/>
    <x v="25"/>
    <d v="2010-08-23T00:00:00"/>
    <n v="4"/>
    <n v="0.09"/>
    <n v="155.99"/>
    <n v="8.99"/>
    <n v="623.96"/>
  </r>
  <r>
    <n v="2278"/>
    <n v="86457"/>
    <s v="Lawrence Austin"/>
    <s v="Air Cargo"/>
    <x v="0"/>
    <x v="1"/>
    <s v="Medium"/>
    <s v="Pinot Noir"/>
    <x v="0"/>
    <x v="2"/>
    <s v="Bertani Bertarose 2014"/>
    <s v="Extra Large Crate"/>
    <s v="Victor Harbor"/>
    <x v="911"/>
    <d v="2012-04-16T00:00:00"/>
    <n v="10"/>
    <n v="0.1"/>
    <n v="180.98"/>
    <n v="55.24"/>
    <n v="1809.8"/>
  </r>
  <r>
    <n v="2279"/>
    <n v="89910"/>
    <s v="Raymond Burns"/>
    <s v="Express Road Cargo"/>
    <x v="1"/>
    <x v="3"/>
    <s v="Low"/>
    <s v="Sauvignon Blanc"/>
    <x v="0"/>
    <x v="2"/>
    <s v="Angeline Sauvignon Blanc 2014"/>
    <s v="Large Crate"/>
    <s v="Tamworth"/>
    <x v="560"/>
    <d v="2010-10-03T00:00:00"/>
    <n v="11"/>
    <n v="0.04"/>
    <n v="50.98"/>
    <n v="6.5"/>
    <n v="560.78"/>
  </r>
  <r>
    <n v="2280"/>
    <n v="89910"/>
    <s v="Raymond Burns"/>
    <s v="Express Road Cargo"/>
    <x v="0"/>
    <x v="3"/>
    <s v="Low"/>
    <s v="Pinot Noir"/>
    <x v="0"/>
    <x v="2"/>
    <s v="Domaine Lafage Miraflors Rose 2013"/>
    <s v="Large Crate"/>
    <s v="Armidale"/>
    <x v="560"/>
    <d v="2010-09-30T00:00:00"/>
    <n v="19"/>
    <n v="0.02"/>
    <n v="6.48"/>
    <n v="5.14"/>
    <n v="123.12"/>
  </r>
  <r>
    <n v="2281"/>
    <n v="89917"/>
    <s v="Antonio Green"/>
    <s v="Express Road Cargo"/>
    <x v="0"/>
    <x v="3"/>
    <s v="Low"/>
    <s v="Cabernet Sauvignon"/>
    <x v="0"/>
    <x v="2"/>
    <s v="Miraval Rose 2014"/>
    <s v="Mini Crate"/>
    <s v="Grafton"/>
    <x v="729"/>
    <d v="2012-01-07T00:00:00"/>
    <n v="3"/>
    <n v="0.03"/>
    <n v="3.25"/>
    <n v="49"/>
    <n v="9.75"/>
  </r>
  <r>
    <n v="2282"/>
    <n v="89917"/>
    <s v="Antonio Green"/>
    <s v="Express Road Cargo"/>
    <x v="0"/>
    <x v="3"/>
    <s v="Low"/>
    <s v="Merlot"/>
    <x v="0"/>
    <x v="2"/>
    <s v="Louis Roederer Cristal Brut with Gift Box 2007"/>
    <s v="Large Crate"/>
    <s v="Liverpool"/>
    <x v="729"/>
    <d v="2012-01-07T00:00:00"/>
    <n v="7"/>
    <n v="0.04"/>
    <n v="60.98"/>
    <n v="19.989999999999998"/>
    <n v="426.85999999999996"/>
  </r>
  <r>
    <n v="2283"/>
    <n v="86812"/>
    <s v="Keith Reid"/>
    <s v="Express Road Cargo"/>
    <x v="0"/>
    <x v="3"/>
    <s v="High"/>
    <s v="Pinot Noir"/>
    <x v="0"/>
    <x v="2"/>
    <s v="Pierre Sparr Cremant d'Alsace Reserve Brut Rose"/>
    <s v="Large Crate"/>
    <s v="Queanbeyan"/>
    <x v="912"/>
    <d v="2010-02-11T00:00:00"/>
    <n v="10"/>
    <n v="0.04"/>
    <n v="11.34"/>
    <n v="5.01"/>
    <n v="113.4"/>
  </r>
  <r>
    <n v="2284"/>
    <n v="86166"/>
    <s v="Ernest Grant"/>
    <s v="Express Road Cargo"/>
    <x v="2"/>
    <x v="0"/>
    <s v="Not Specified"/>
    <s v="Cremant"/>
    <x v="0"/>
    <x v="2"/>
    <s v="Domaine Lafage Miraflors Rose 2013"/>
    <s v="Mini Crate"/>
    <s v="Townsville"/>
    <x v="913"/>
    <d v="2010-12-24T00:00:00"/>
    <n v="19"/>
    <n v="0.09"/>
    <n v="71.37"/>
    <n v="69"/>
    <n v="1356.0300000000002"/>
  </r>
  <r>
    <n v="2285"/>
    <n v="89924"/>
    <s v="Paul Frazier"/>
    <s v="Express Road Cargo"/>
    <x v="0"/>
    <x v="2"/>
    <s v="High"/>
    <s v="Shiraz"/>
    <x v="0"/>
    <x v="2"/>
    <s v="Louis Roederer Cristal Brut with Gift Box 2007"/>
    <s v="Standard Size Crate"/>
    <s v="Geraldton"/>
    <x v="524"/>
    <d v="2011-05-20T00:00:00"/>
    <n v="17"/>
    <n v="0.01"/>
    <n v="3.57"/>
    <n v="4.17"/>
    <n v="60.69"/>
  </r>
  <r>
    <n v="2286"/>
    <n v="89924"/>
    <s v="Paul Frazier"/>
    <s v="Express Road Cargo"/>
    <x v="0"/>
    <x v="2"/>
    <s v="High"/>
    <s v="Sangiovese"/>
    <x v="0"/>
    <x v="2"/>
    <s v="Sutter Home Pink Moscato"/>
    <s v="Large Crate"/>
    <s v="Busseltol"/>
    <x v="524"/>
    <d v="2011-05-20T00:00:00"/>
    <n v="15"/>
    <n v="7.0000000000000007E-2"/>
    <n v="37.76"/>
    <n v="12.9"/>
    <n v="566.4"/>
  </r>
  <r>
    <n v="2287"/>
    <n v="89924"/>
    <s v="Paul Frazier"/>
    <s v="Air Cargo"/>
    <x v="2"/>
    <x v="2"/>
    <s v="High"/>
    <s v="Cremant"/>
    <x v="0"/>
    <x v="2"/>
    <s v="La Playa Estate Cabernet Sauvignon Rose 2015"/>
    <s v="Small Crate"/>
    <s v="Mandurah"/>
    <x v="524"/>
    <d v="2011-05-21T00:00:00"/>
    <n v="13"/>
    <n v="0.02"/>
    <n v="124.49"/>
    <n v="51.94"/>
    <n v="1618.37"/>
  </r>
  <r>
    <n v="2288"/>
    <n v="88734"/>
    <s v="Martin Fuller"/>
    <s v="Air Cargo"/>
    <x v="2"/>
    <x v="2"/>
    <s v="Medium"/>
    <s v="Cremant"/>
    <x v="0"/>
    <x v="2"/>
    <s v="Chateau D'Aqueria Tavel Rose 2013"/>
    <s v="Extra Large Crate"/>
    <s v="Freemantle"/>
    <x v="914"/>
    <d v="2011-08-31T00:00:00"/>
    <n v="17"/>
    <n v="0"/>
    <n v="89.99"/>
    <n v="42"/>
    <n v="1529.83"/>
  </r>
  <r>
    <n v="2289"/>
    <n v="89062"/>
    <s v="Larry Ferguson"/>
    <s v="Express Road Cargo"/>
    <x v="2"/>
    <x v="1"/>
    <s v="Critical"/>
    <s v="Grenache Rose"/>
    <x v="0"/>
    <x v="2"/>
    <s v="Barnard Griffin Rose of Sangiovese 2014"/>
    <s v="Large Crate"/>
    <s v="Devonport"/>
    <x v="915"/>
    <d v="2013-02-01T00:00:00"/>
    <n v="10"/>
    <n v="0.05"/>
    <n v="46.94"/>
    <n v="6.77"/>
    <n v="469.4"/>
  </r>
  <r>
    <n v="2290"/>
    <n v="89911"/>
    <s v="Susan Ford"/>
    <s v="Road Cargo"/>
    <x v="0"/>
    <x v="1"/>
    <s v="Medium"/>
    <s v="Malbec"/>
    <x v="0"/>
    <x v="2"/>
    <s v="Pierre Sparr Cremant d'Alsace Reserve Brut Rose"/>
    <s v="Large Crate"/>
    <s v="Devonport"/>
    <x v="916"/>
    <d v="2011-05-16T00:00:00"/>
    <n v="9"/>
    <n v="0.01"/>
    <n v="4.91"/>
    <n v="0.5"/>
    <n v="44.19"/>
  </r>
  <r>
    <n v="2291"/>
    <n v="87413"/>
    <s v="Antonio Cooper"/>
    <s v="Road Cargo"/>
    <x v="0"/>
    <x v="3"/>
    <s v="Critical"/>
    <s v="Merlot"/>
    <x v="0"/>
    <x v="2"/>
    <s v="Lucien Albrecht Cremant d'Alsace Brut"/>
    <s v="Large Crate"/>
    <s v="Cessnock"/>
    <x v="882"/>
    <d v="2013-02-25T00:00:00"/>
    <n v="8"/>
    <n v="0.08"/>
    <n v="6.48"/>
    <n v="6.81"/>
    <n v="51.84"/>
  </r>
  <r>
    <n v="2292"/>
    <n v="87413"/>
    <s v="Antonio Cooper"/>
    <s v="Express Road Cargo"/>
    <x v="0"/>
    <x v="3"/>
    <s v="Critical"/>
    <s v="Cabernet Sauvignon"/>
    <x v="0"/>
    <x v="2"/>
    <s v="Marques de Caceres Rioja Rosado 2014"/>
    <s v="Full Container"/>
    <s v="Armidale"/>
    <x v="882"/>
    <d v="2013-02-25T00:00:00"/>
    <n v="6"/>
    <n v="0.02"/>
    <n v="2.78"/>
    <n v="0.97"/>
    <n v="16.68"/>
  </r>
  <r>
    <n v="2293"/>
    <n v="89083"/>
    <s v="Juan Ruiz"/>
    <s v="Express Road Cargo"/>
    <x v="0"/>
    <x v="1"/>
    <s v="Critical"/>
    <s v="Merlot"/>
    <x v="0"/>
    <x v="2"/>
    <s v="Orin Swift Cellars Fragile Rose 2014"/>
    <s v="Large Crate"/>
    <s v="Canberra"/>
    <x v="97"/>
    <d v="2010-01-04T00:00:00"/>
    <n v="1"/>
    <n v="0.06"/>
    <n v="40.98"/>
    <n v="2.99"/>
    <n v="40.98"/>
  </r>
  <r>
    <n v="2294"/>
    <n v="88831"/>
    <s v="Wanda Morris"/>
    <s v="Express Road Cargo"/>
    <x v="0"/>
    <x v="3"/>
    <s v="Critical"/>
    <s v="Zinfandel"/>
    <x v="0"/>
    <x v="2"/>
    <s v="Gerard Bertrand Cote des Roses Rose 2014"/>
    <s v="Full Container"/>
    <s v="Wollongong"/>
    <x v="917"/>
    <d v="2012-04-05T00:00:00"/>
    <n v="7"/>
    <n v="0.1"/>
    <n v="4.9800000000000004"/>
    <n v="0.8"/>
    <n v="34.86"/>
  </r>
  <r>
    <n v="2295"/>
    <n v="89908"/>
    <s v="Mildred Nichols"/>
    <s v="Air Cargo"/>
    <x v="2"/>
    <x v="3"/>
    <s v="Neutral"/>
    <s v="Grenache Rose"/>
    <x v="0"/>
    <x v="2"/>
    <s v="Francis Ford Coppola Sofia Rose 2014"/>
    <s v="Extra Large Crate"/>
    <s v="Dubbo"/>
    <x v="508"/>
    <d v="2013-05-19T00:00:00"/>
    <n v="14"/>
    <n v="0.05"/>
    <n v="25.98"/>
    <n v="14.36"/>
    <n v="363.72"/>
  </r>
  <r>
    <n v="2296"/>
    <n v="87987"/>
    <s v="Rose Hanson"/>
    <s v="Express Road Cargo"/>
    <x v="0"/>
    <x v="2"/>
    <s v="Low"/>
    <s v="Zinfandel"/>
    <x v="0"/>
    <x v="2"/>
    <s v="Miraval Rose 2014"/>
    <s v="Mini Crate"/>
    <s v="Albany"/>
    <x v="98"/>
    <d v="2012-12-08T00:00:00"/>
    <n v="9"/>
    <n v="0.09"/>
    <n v="95.99"/>
    <n v="35"/>
    <n v="863.91"/>
  </r>
  <r>
    <n v="2297"/>
    <n v="87987"/>
    <s v="Rose Hanson"/>
    <s v="Express Road Cargo"/>
    <x v="1"/>
    <x v="2"/>
    <s v="Low"/>
    <s v="Chardonnay"/>
    <x v="0"/>
    <x v="2"/>
    <s v="Leeuwin Estate Art Series Chardonnay 2012"/>
    <s v="Large Crate"/>
    <s v="Perth"/>
    <x v="98"/>
    <d v="2012-12-06T00:00:00"/>
    <n v="16"/>
    <n v="0.02"/>
    <n v="125.99"/>
    <n v="8.99"/>
    <n v="2015.84"/>
  </r>
  <r>
    <n v="2298"/>
    <n v="86172"/>
    <s v="Ernest Grant"/>
    <s v="Express Road Cargo"/>
    <x v="0"/>
    <x v="0"/>
    <s v="Low"/>
    <s v="Pinot Noir"/>
    <x v="0"/>
    <x v="2"/>
    <s v="Miraval Rose (1.5 Liter Magnum) 2014"/>
    <s v="Large Crate"/>
    <s v="Brisbane"/>
    <x v="35"/>
    <d v="2013-08-18T00:00:00"/>
    <n v="16"/>
    <n v="0.01"/>
    <n v="3.95"/>
    <n v="5.13"/>
    <n v="63.2"/>
  </r>
  <r>
    <n v="2299"/>
    <n v="89561"/>
    <s v="Kathleen Burton"/>
    <s v="Air Cargo"/>
    <x v="2"/>
    <x v="3"/>
    <s v="Critical"/>
    <s v="Grenache Rose"/>
    <x v="0"/>
    <x v="2"/>
    <s v="Chateau D'Aqueria Tavel Rose 2013"/>
    <s v="Small Crate"/>
    <s v="Wollongong"/>
    <x v="918"/>
    <d v="2013-11-01T00:00:00"/>
    <n v="7"/>
    <n v="0.1"/>
    <n v="140.97999999999999"/>
    <n v="53.48"/>
    <n v="986.8599999999999"/>
  </r>
  <r>
    <n v="2300"/>
    <n v="89561"/>
    <s v="Kathleen Burton"/>
    <s v="Express Road Cargo"/>
    <x v="2"/>
    <x v="3"/>
    <s v="Critical"/>
    <s v="Cremant"/>
    <x v="0"/>
    <x v="2"/>
    <s v="Domaine Lafage Miraflors Rose 2013"/>
    <s v="Loose Wrap"/>
    <s v="Queanbeyan"/>
    <x v="918"/>
    <d v="2013-11-02T00:00:00"/>
    <n v="1"/>
    <n v="0.1"/>
    <n v="172.99"/>
    <n v="19.989999999999998"/>
    <n v="172.99"/>
  </r>
  <r>
    <n v="2301"/>
    <n v="87747"/>
    <s v="Benjamin Owens"/>
    <s v="Express Road Cargo"/>
    <x v="2"/>
    <x v="1"/>
    <s v="Not Specified"/>
    <s v="Cremant"/>
    <x v="0"/>
    <x v="2"/>
    <s v="Barnard Griffin Rose of Sangiovese 2014"/>
    <s v="Full Container"/>
    <s v="Melbourne"/>
    <x v="919"/>
    <d v="2010-03-18T00:00:00"/>
    <n v="3"/>
    <n v="7.0000000000000007E-2"/>
    <n v="7.59"/>
    <n v="4"/>
    <n v="22.77"/>
  </r>
  <r>
    <n v="2302"/>
    <n v="89932"/>
    <s v="Russell Ward"/>
    <s v="Express Road Cargo"/>
    <x v="1"/>
    <x v="1"/>
    <s v="Critical"/>
    <s v="Pinot Gris"/>
    <x v="0"/>
    <x v="2"/>
    <s v="Los Vascos Sauvignon Blanc 2015"/>
    <s v="Large Crate"/>
    <s v="Mount Gambier"/>
    <x v="45"/>
    <d v="2013-05-07T00:00:00"/>
    <n v="4"/>
    <n v="0.1"/>
    <n v="152.47999999999999"/>
    <n v="4"/>
    <n v="609.91999999999996"/>
  </r>
  <r>
    <n v="2303"/>
    <n v="89936"/>
    <s v="Brandon Jones"/>
    <s v="Express Road Cargo"/>
    <x v="0"/>
    <x v="0"/>
    <s v="Critical"/>
    <s v="Cabernet Sauvignon"/>
    <x v="0"/>
    <x v="2"/>
    <s v="Chateau d'Esclans Whispering Angel Rose 2014"/>
    <s v="Large Crate"/>
    <s v="Logan City"/>
    <x v="586"/>
    <d v="2012-06-19T00:00:00"/>
    <n v="7"/>
    <n v="0.05"/>
    <n v="3.15"/>
    <n v="0.49"/>
    <n v="22.05"/>
  </r>
  <r>
    <n v="2304"/>
    <n v="85878"/>
    <s v="Victor George"/>
    <s v="Express Road Cargo"/>
    <x v="0"/>
    <x v="0"/>
    <s v="Not Specified"/>
    <s v="Shiraz"/>
    <x v="0"/>
    <x v="2"/>
    <s v="Belle Glos Oeil de Perdrix Pinot Noir Blanc 2014"/>
    <s v="Large Crate"/>
    <s v="Darwin"/>
    <x v="920"/>
    <d v="2013-10-13T00:00:00"/>
    <n v="2"/>
    <n v="0.1"/>
    <n v="8.0399999999999991"/>
    <n v="8.94"/>
    <n v="16.079999999999998"/>
  </r>
  <r>
    <n v="2305"/>
    <n v="85878"/>
    <s v="Victor George"/>
    <s v="Express Road Cargo"/>
    <x v="0"/>
    <x v="0"/>
    <s v="Not Specified"/>
    <s v="Shiraz"/>
    <x v="0"/>
    <x v="2"/>
    <s v="Laurent-Perrier Brut Rose"/>
    <s v="Large Crate"/>
    <s v="Darwin"/>
    <x v="920"/>
    <d v="2013-10-12T00:00:00"/>
    <n v="18"/>
    <n v="0.03"/>
    <n v="16.510000000000002"/>
    <n v="2.99"/>
    <n v="297.18"/>
  </r>
  <r>
    <n v="2306"/>
    <n v="85878"/>
    <s v="Victor George"/>
    <s v="Express Road Cargo"/>
    <x v="0"/>
    <x v="0"/>
    <s v="Not Specified"/>
    <s v="Cabernet Sauvignon"/>
    <x v="0"/>
    <x v="2"/>
    <s v="Sutter Home Pink Moscato"/>
    <s v="Large Crate"/>
    <s v="Palmerston"/>
    <x v="920"/>
    <d v="2013-10-13T00:00:00"/>
    <n v="16"/>
    <n v="0.04"/>
    <n v="15.51"/>
    <n v="17.78"/>
    <n v="248.16"/>
  </r>
  <r>
    <n v="2307"/>
    <n v="85828"/>
    <s v="Gary Matthews"/>
    <s v="Road Cargo"/>
    <x v="0"/>
    <x v="3"/>
    <s v="Not Specified"/>
    <s v="Pinot Noir"/>
    <x v="0"/>
    <x v="2"/>
    <s v="Bertani Bertarose 2014"/>
    <s v="Large Crate"/>
    <s v="Newcastle"/>
    <x v="716"/>
    <d v="2010-05-27T00:00:00"/>
    <n v="4"/>
    <n v="0.08"/>
    <n v="15.99"/>
    <n v="13.18"/>
    <n v="63.96"/>
  </r>
  <r>
    <n v="2308"/>
    <n v="87830"/>
    <s v="Gregory Fox"/>
    <s v="Express Road Cargo"/>
    <x v="2"/>
    <x v="0"/>
    <s v="High"/>
    <s v="Sangiovese Rose"/>
    <x v="0"/>
    <x v="2"/>
    <s v="Orin Swift Cellars Fragile Rose 2014"/>
    <s v="Standard Size Crate"/>
    <s v="Palmerston"/>
    <x v="655"/>
    <d v="2010-03-29T00:00:00"/>
    <n v="12"/>
    <n v="0.04"/>
    <n v="10.4"/>
    <n v="5.4"/>
    <n v="124.80000000000001"/>
  </r>
  <r>
    <n v="2309"/>
    <n v="87830"/>
    <s v="Gregory Fox"/>
    <s v="Express Road Cargo"/>
    <x v="0"/>
    <x v="0"/>
    <s v="High"/>
    <s v="Merlot"/>
    <x v="0"/>
    <x v="2"/>
    <s v="Roederer Estate L'Ermitage 2007"/>
    <s v="Large Crate"/>
    <s v="Palmerston"/>
    <x v="655"/>
    <d v="2010-03-30T00:00:00"/>
    <n v="12"/>
    <n v="0.08"/>
    <n v="4.28"/>
    <n v="4.79"/>
    <n v="51.36"/>
  </r>
  <r>
    <n v="2310"/>
    <n v="87334"/>
    <s v="Brandon Howard"/>
    <s v="Express Road Cargo"/>
    <x v="1"/>
    <x v="0"/>
    <s v="Medium"/>
    <s v="Pinot Gris"/>
    <x v="0"/>
    <x v="2"/>
    <s v="Robert Oatley Sauvignon Blanc 2013"/>
    <s v="Large Crate"/>
    <s v="Mount Isa"/>
    <x v="921"/>
    <d v="2013-11-27T00:00:00"/>
    <n v="15"/>
    <n v="0.05"/>
    <n v="140.99"/>
    <n v="4.2"/>
    <n v="2114.8500000000004"/>
  </r>
  <r>
    <n v="2311"/>
    <n v="87574"/>
    <s v="John Berry"/>
    <s v="Express Road Cargo"/>
    <x v="1"/>
    <x v="1"/>
    <s v="High"/>
    <s v="Pinot Gris"/>
    <x v="0"/>
    <x v="2"/>
    <s v="Dog Point Vineyard Sauvignon Blanc 2014"/>
    <s v="Large Crate"/>
    <s v="Mount Gambier"/>
    <x v="653"/>
    <d v="2013-06-09T00:00:00"/>
    <n v="1"/>
    <n v="0.03"/>
    <n v="152.47999999999999"/>
    <n v="4"/>
    <n v="152.47999999999999"/>
  </r>
  <r>
    <n v="2312"/>
    <n v="87574"/>
    <s v="John Berry"/>
    <s v="Express Road Cargo"/>
    <x v="1"/>
    <x v="1"/>
    <s v="High"/>
    <s v="Sauvignon Blanc"/>
    <x v="0"/>
    <x v="2"/>
    <s v="The White Knight Sauvignon Blanc 2014"/>
    <s v="Large Crate"/>
    <s v="Port Adelaide"/>
    <x v="653"/>
    <d v="2013-06-10T00:00:00"/>
    <n v="2"/>
    <n v="0.1"/>
    <n v="32.979999999999997"/>
    <n v="5.5"/>
    <n v="65.959999999999994"/>
  </r>
  <r>
    <n v="2313"/>
    <n v="89111"/>
    <s v="Larry Freeman"/>
    <s v="Air Cargo"/>
    <x v="2"/>
    <x v="2"/>
    <s v="Not Specified"/>
    <s v="Sangiovese Rose"/>
    <x v="0"/>
    <x v="2"/>
    <s v="Marques de Caceres Rioja Rosado 2014"/>
    <s v="Extra Large Crate"/>
    <s v="Rockingham"/>
    <x v="426"/>
    <d v="2013-10-08T00:00:00"/>
    <n v="19"/>
    <n v="0.02"/>
    <n v="320.98"/>
    <n v="58.95"/>
    <n v="6098.6200000000008"/>
  </r>
  <r>
    <n v="2314"/>
    <n v="89111"/>
    <s v="Larry Freeman"/>
    <s v="Road Cargo"/>
    <x v="0"/>
    <x v="2"/>
    <s v="Not Specified"/>
    <s v="Sangiovese"/>
    <x v="0"/>
    <x v="2"/>
    <s v="Lucien Albrecht Cremant d'Alsace Brut Rose"/>
    <s v="Large Crate"/>
    <s v="Perth"/>
    <x v="426"/>
    <d v="2013-10-08T00:00:00"/>
    <n v="3"/>
    <n v="0.1"/>
    <n v="18.97"/>
    <n v="5.21"/>
    <n v="56.91"/>
  </r>
  <r>
    <n v="2315"/>
    <n v="89111"/>
    <s v="Larry Freeman"/>
    <s v="Express Road Cargo"/>
    <x v="0"/>
    <x v="2"/>
    <s v="Not Specified"/>
    <s v="Sangiovese"/>
    <x v="0"/>
    <x v="2"/>
    <s v="Belle Glos Oeil de Perdrix Pinot Noir Blanc 2014"/>
    <s v="Large Crate"/>
    <s v="Freemantle"/>
    <x v="426"/>
    <d v="2013-10-07T00:00:00"/>
    <n v="17"/>
    <n v="0.02"/>
    <n v="48.91"/>
    <n v="5.81"/>
    <n v="831.46999999999991"/>
  </r>
  <r>
    <n v="2316"/>
    <n v="87614"/>
    <s v="Martin Hunt"/>
    <s v="Air Cargo"/>
    <x v="2"/>
    <x v="1"/>
    <s v="Not Specified"/>
    <s v="Sangiovese Rose"/>
    <x v="0"/>
    <x v="2"/>
    <s v="Belle Glos Oeil de Perdrix Pinot Noir Blanc 2014"/>
    <s v="Small Crate"/>
    <s v="Mount Gambier"/>
    <x v="851"/>
    <d v="2012-02-15T00:00:00"/>
    <n v="2"/>
    <n v="0.1"/>
    <n v="150.97999999999999"/>
    <n v="66.27"/>
    <n v="301.95999999999998"/>
  </r>
  <r>
    <n v="2317"/>
    <n v="87614"/>
    <s v="Terry Gordon"/>
    <s v="Express Road Cargo"/>
    <x v="0"/>
    <x v="1"/>
    <s v="Not Specified"/>
    <s v="Zinfandel"/>
    <x v="0"/>
    <x v="2"/>
    <s v="Gerard Bertrand Cote des Roses Rose 2014"/>
    <s v="Large Crate"/>
    <s v="Mount Barker"/>
    <x v="851"/>
    <d v="2012-02-15T00:00:00"/>
    <n v="12"/>
    <n v="0.01"/>
    <n v="3.81"/>
    <n v="5.44"/>
    <n v="45.72"/>
  </r>
  <r>
    <n v="2318"/>
    <n v="87196"/>
    <s v="Jesse Bradley"/>
    <s v="Express Road Cargo"/>
    <x v="0"/>
    <x v="1"/>
    <s v="Not Specified"/>
    <s v="Merlot"/>
    <x v="0"/>
    <x v="2"/>
    <s v="Louis Roederer Cristal Brut with Gift Box 2007"/>
    <s v="Mini Crate"/>
    <s v="Bendigo"/>
    <x v="516"/>
    <d v="2011-03-09T00:00:00"/>
    <n v="12"/>
    <n v="0"/>
    <n v="76.72"/>
    <n v="19.95"/>
    <n v="920.64"/>
  </r>
  <r>
    <n v="2319"/>
    <n v="86921"/>
    <s v="Adam Boyd"/>
    <s v="Express Road Cargo"/>
    <x v="0"/>
    <x v="1"/>
    <s v="Medium"/>
    <s v="Sangiovese"/>
    <x v="0"/>
    <x v="2"/>
    <s v="Louis Roederer Cristal Brut with Gift Box 2007"/>
    <s v="Full Container"/>
    <s v="Launceston"/>
    <x v="922"/>
    <d v="2013-06-14T00:00:00"/>
    <n v="15"/>
    <n v="0"/>
    <n v="3.14"/>
    <n v="1.92"/>
    <n v="47.1"/>
  </r>
  <r>
    <n v="2320"/>
    <n v="86921"/>
    <s v="Jimmy Spencer"/>
    <s v="Road Cargo"/>
    <x v="0"/>
    <x v="3"/>
    <s v="Medium"/>
    <s v="Merlot"/>
    <x v="0"/>
    <x v="2"/>
    <s v="Sutter Home White Zinfandel"/>
    <s v="Full Container"/>
    <s v="Dubbo"/>
    <x v="922"/>
    <d v="2013-06-14T00:00:00"/>
    <n v="8"/>
    <n v="0.01"/>
    <n v="6.35"/>
    <n v="1.02"/>
    <n v="50.8"/>
  </r>
  <r>
    <n v="2321"/>
    <n v="89949"/>
    <s v="Fred Ellis"/>
    <s v="Express Road Cargo"/>
    <x v="0"/>
    <x v="1"/>
    <s v="Medium"/>
    <s v="Cabernet Sauvignon"/>
    <x v="0"/>
    <x v="2"/>
    <s v="Domaine Lafage Miraflors Rose 2013"/>
    <s v="Large Crate"/>
    <s v="Port Adelaide"/>
    <x v="923"/>
    <d v="2012-07-31T00:00:00"/>
    <n v="14"/>
    <n v="0.08"/>
    <n v="11.5"/>
    <n v="7.19"/>
    <n v="161"/>
  </r>
  <r>
    <n v="2322"/>
    <n v="89960"/>
    <s v="Michael Russell"/>
    <s v="Air Cargo"/>
    <x v="1"/>
    <x v="1"/>
    <s v="Critical"/>
    <s v="Pinot Gris"/>
    <x v="0"/>
    <x v="2"/>
    <s v="Giesen Sauvignon Blanc 2014"/>
    <s v="Extra Large Crate"/>
    <s v="Canberra"/>
    <x v="766"/>
    <d v="2013-11-12T00:00:00"/>
    <n v="24"/>
    <n v="0.01"/>
    <n v="90.97"/>
    <n v="28"/>
    <n v="2183.2799999999997"/>
  </r>
  <r>
    <n v="2323"/>
    <n v="89960"/>
    <s v="Donald Owens"/>
    <s v="Express Road Cargo"/>
    <x v="1"/>
    <x v="2"/>
    <s v="Critical"/>
    <s v="Reisling"/>
    <x v="0"/>
    <x v="2"/>
    <s v="Angeline Sauvignon Blanc 2014"/>
    <s v="Standard Size Crate"/>
    <s v="Perth"/>
    <x v="766"/>
    <d v="2013-11-12T00:00:00"/>
    <n v="14"/>
    <n v="0.02"/>
    <n v="2.12"/>
    <n v="1.99"/>
    <n v="29.68"/>
  </r>
  <r>
    <n v="2324"/>
    <n v="89960"/>
    <s v="Eugene Reid"/>
    <s v="Air Cargo"/>
    <x v="2"/>
    <x v="1"/>
    <s v="Critical"/>
    <s v="Sangiovese Rose"/>
    <x v="0"/>
    <x v="2"/>
    <s v="La Playa Estate Cabernet Sauvignon Rose 2015"/>
    <s v="Small Crate"/>
    <s v="Canberra"/>
    <x v="766"/>
    <d v="2013-11-11T00:00:00"/>
    <n v="14"/>
    <n v="0.05"/>
    <n v="114.98"/>
    <n v="51.42"/>
    <n v="1609.72"/>
  </r>
  <r>
    <n v="2325"/>
    <n v="86264"/>
    <s v="Dennis Simmons"/>
    <s v="Express Road Cargo"/>
    <x v="0"/>
    <x v="1"/>
    <s v="Not Specified"/>
    <s v="Zinfandel"/>
    <x v="0"/>
    <x v="2"/>
    <s v="Laurent-Perrier Brut Rose"/>
    <s v="Large Crate"/>
    <s v="Port Adelaide"/>
    <x v="100"/>
    <d v="2010-07-27T00:00:00"/>
    <n v="12"/>
    <n v="0.02"/>
    <n v="12.53"/>
    <n v="0.49"/>
    <n v="150.35999999999999"/>
  </r>
  <r>
    <n v="2326"/>
    <n v="86264"/>
    <s v="Dennis Simmons"/>
    <s v="Road Cargo"/>
    <x v="0"/>
    <x v="1"/>
    <s v="Not Specified"/>
    <s v="Zinfandel"/>
    <x v="0"/>
    <x v="2"/>
    <s v="Bertani Bertarose 2014"/>
    <s v="Full Container"/>
    <s v="Mount Gambier"/>
    <x v="100"/>
    <d v="2010-07-29T00:00:00"/>
    <n v="11"/>
    <n v="7.0000000000000007E-2"/>
    <n v="5.18"/>
    <n v="2.04"/>
    <n v="56.98"/>
  </r>
  <r>
    <n v="2327"/>
    <n v="89965"/>
    <s v="Joe Garrett"/>
    <s v="Express Road Cargo"/>
    <x v="0"/>
    <x v="3"/>
    <s v="Low"/>
    <s v="Malbec"/>
    <x v="0"/>
    <x v="2"/>
    <s v="Roederer Estate L'Ermitage 2007"/>
    <s v="Large Crate"/>
    <s v="Wagga Wagga"/>
    <x v="46"/>
    <d v="2013-01-20T00:00:00"/>
    <n v="9"/>
    <n v="0.09"/>
    <n v="120.98"/>
    <n v="9.07"/>
    <n v="1088.82"/>
  </r>
  <r>
    <n v="2328"/>
    <n v="87464"/>
    <s v="Matthew Fox"/>
    <s v="Express Road Cargo"/>
    <x v="0"/>
    <x v="1"/>
    <s v="Critical"/>
    <s v="Cabernet Sauvignon"/>
    <x v="0"/>
    <x v="2"/>
    <s v="Dopff &amp; Irion Cremant Rose Brut"/>
    <s v="Large Crate"/>
    <s v="Adelaide"/>
    <x v="924"/>
    <d v="2010-04-15T00:00:00"/>
    <n v="1"/>
    <n v="0.05"/>
    <n v="1.88"/>
    <n v="1.49"/>
    <n v="1.88"/>
  </r>
  <r>
    <n v="2329"/>
    <n v="87463"/>
    <s v="Virginia Richards"/>
    <s v="Express Road Cargo"/>
    <x v="1"/>
    <x v="3"/>
    <s v="Low"/>
    <s v="Reisling"/>
    <x v="0"/>
    <x v="2"/>
    <s v="Chardonnais Napa Valley Chardonnay 2013"/>
    <s v="Large Crate"/>
    <s v="Sydney"/>
    <x v="86"/>
    <d v="2010-01-05T00:00:00"/>
    <n v="3"/>
    <n v="0.08"/>
    <n v="43.22"/>
    <n v="16.71"/>
    <n v="129.66"/>
  </r>
  <r>
    <n v="2330"/>
    <n v="87463"/>
    <s v="Virginia Richards"/>
    <s v="Express Road Cargo"/>
    <x v="1"/>
    <x v="3"/>
    <s v="Low"/>
    <s v="Pinot Gris"/>
    <x v="0"/>
    <x v="2"/>
    <s v="Dog Point Vineyard Sauvignon Blanc 2014"/>
    <s v="Mini Crate"/>
    <s v="Broken Hill"/>
    <x v="86"/>
    <d v="2010-01-10T00:00:00"/>
    <n v="12"/>
    <n v="0.05"/>
    <n v="574.74"/>
    <n v="24.49"/>
    <n v="6896.88"/>
  </r>
  <r>
    <n v="2331"/>
    <n v="87463"/>
    <s v="Virginia Richards"/>
    <s v="Express Road Cargo"/>
    <x v="0"/>
    <x v="3"/>
    <s v="Low"/>
    <s v="Malbec"/>
    <x v="0"/>
    <x v="2"/>
    <s v="Schramsberg Cremant Demi-Sec 2011"/>
    <s v="Full Container"/>
    <s v="Armidale"/>
    <x v="86"/>
    <d v="2010-01-07T00:00:00"/>
    <n v="3"/>
    <n v="0.04"/>
    <n v="10.14"/>
    <n v="2.27"/>
    <n v="30.42"/>
  </r>
  <r>
    <n v="2332"/>
    <n v="87278"/>
    <s v="Anthony Cook"/>
    <s v="Air Cargo"/>
    <x v="2"/>
    <x v="2"/>
    <s v="Medium"/>
    <s v="Grenache Rose"/>
    <x v="0"/>
    <x v="2"/>
    <s v="Chateau de Campuget Costieres de Nimes Tradition Rose 2015"/>
    <s v="Extra Large Crate"/>
    <s v="Rockingham"/>
    <x v="925"/>
    <d v="2011-09-07T00:00:00"/>
    <n v="21"/>
    <n v="0.1"/>
    <n v="25.98"/>
    <n v="14.36"/>
    <n v="545.58000000000004"/>
  </r>
  <r>
    <n v="2333"/>
    <n v="87278"/>
    <s v="Anthony Cook"/>
    <s v="Express Road Cargo"/>
    <x v="0"/>
    <x v="2"/>
    <s v="Medium"/>
    <s v="Zinfandel"/>
    <x v="0"/>
    <x v="2"/>
    <s v="Miraval Rose 2014"/>
    <s v="Large Crate"/>
    <s v="Albany"/>
    <x v="925"/>
    <d v="2011-09-05T00:00:00"/>
    <n v="5"/>
    <n v="0.09"/>
    <n v="4.13"/>
    <n v="0.99"/>
    <n v="20.65"/>
  </r>
  <r>
    <n v="2334"/>
    <n v="87278"/>
    <s v="Anthony Cook"/>
    <s v="Express Road Cargo"/>
    <x v="1"/>
    <x v="2"/>
    <s v="Medium"/>
    <s v="Chardonnay"/>
    <x v="0"/>
    <x v="2"/>
    <s v="Robert Oatley Sauvignon Blanc 2013"/>
    <s v="Large Crate"/>
    <s v="Rockingham"/>
    <x v="925"/>
    <d v="2011-09-05T00:00:00"/>
    <n v="10"/>
    <n v="0"/>
    <n v="125.99"/>
    <n v="5.63"/>
    <n v="1259.8999999999999"/>
  </r>
  <r>
    <n v="2335"/>
    <n v="89971"/>
    <s v="Philip Morales"/>
    <s v="Express Road Cargo"/>
    <x v="0"/>
    <x v="1"/>
    <s v="High"/>
    <s v="Pinot Noir"/>
    <x v="0"/>
    <x v="2"/>
    <s v="Francis Ford Coppola Sofia Rose 2014"/>
    <s v="Large Crate"/>
    <s v="Canberra"/>
    <x v="804"/>
    <d v="2011-04-10T00:00:00"/>
    <n v="3"/>
    <n v="0.06"/>
    <n v="6.48"/>
    <n v="8.4"/>
    <n v="19.440000000000001"/>
  </r>
  <r>
    <n v="2336"/>
    <n v="89981"/>
    <s v="Bruce West"/>
    <s v="Express Road Cargo"/>
    <x v="0"/>
    <x v="3"/>
    <s v="Low"/>
    <s v="Zinfandel"/>
    <x v="0"/>
    <x v="2"/>
    <s v="Belle Glos Oeil de Perdrix Pinot Noir Blanc 2014"/>
    <s v="Loose Wrap"/>
    <s v="Albury"/>
    <x v="445"/>
    <d v="2010-04-23T00:00:00"/>
    <n v="13"/>
    <n v="0.02"/>
    <n v="46.89"/>
    <n v="5.0999999999999996"/>
    <n v="609.57000000000005"/>
  </r>
  <r>
    <n v="2337"/>
    <n v="89981"/>
    <s v="Bruce West"/>
    <s v="Air Cargo"/>
    <x v="2"/>
    <x v="3"/>
    <s v="Low"/>
    <s v="Cremant"/>
    <x v="0"/>
    <x v="2"/>
    <s v="Barnard Griffin Rose of Sangiovese 2014"/>
    <s v="Small Crate"/>
    <s v="Goulburn"/>
    <x v="445"/>
    <d v="2010-04-25T00:00:00"/>
    <n v="5"/>
    <n v="0.05"/>
    <n v="140.97999999999999"/>
    <n v="36.090000000000003"/>
    <n v="704.9"/>
  </r>
  <r>
    <n v="2338"/>
    <n v="89981"/>
    <s v="Bruce West"/>
    <s v="Air Cargo"/>
    <x v="2"/>
    <x v="3"/>
    <s v="Low"/>
    <s v="Cremant"/>
    <x v="0"/>
    <x v="2"/>
    <s v="Chateau D'Aqueria Tavel Rose 2013"/>
    <s v="Small Crate"/>
    <s v="Sydney"/>
    <x v="445"/>
    <d v="2010-04-25T00:00:00"/>
    <n v="12"/>
    <n v="0.1"/>
    <n v="212.6"/>
    <n v="110.2"/>
    <n v="2551.1999999999998"/>
  </r>
  <r>
    <n v="2339"/>
    <n v="88504"/>
    <s v="Eugene Perry"/>
    <s v="Express Road Cargo"/>
    <x v="0"/>
    <x v="0"/>
    <s v="Low"/>
    <s v="Shiraz"/>
    <x v="0"/>
    <x v="2"/>
    <s v="Veuve Clicquot Brut Yellow Label"/>
    <s v="Large Crate"/>
    <s v="Darwin"/>
    <x v="926"/>
    <d v="2010-09-08T00:00:00"/>
    <n v="5"/>
    <n v="0.06"/>
    <n v="4.18"/>
    <n v="2.99"/>
    <n v="20.9"/>
  </r>
  <r>
    <n v="2340"/>
    <n v="88889"/>
    <s v="Janice Hernandez"/>
    <s v="Road Cargo"/>
    <x v="0"/>
    <x v="3"/>
    <s v="Medium"/>
    <s v="Shiraz"/>
    <x v="0"/>
    <x v="2"/>
    <s v="Miraval Rose 2014"/>
    <s v="Large Crate"/>
    <s v="Campbeltown"/>
    <x v="467"/>
    <d v="2010-04-23T00:00:00"/>
    <n v="5"/>
    <n v="0.04"/>
    <n v="15.42"/>
    <n v="10.68"/>
    <n v="77.099999999999994"/>
  </r>
  <r>
    <n v="2341"/>
    <n v="86862"/>
    <s v="Sean Castillo"/>
    <s v="Express Road Cargo"/>
    <x v="0"/>
    <x v="3"/>
    <s v="High"/>
    <s v="Sangiovese"/>
    <x v="0"/>
    <x v="0"/>
    <s v="Orin Swift Cellars Fragile Rose 2014"/>
    <s v="Large Crate"/>
    <s v="Newcastle"/>
    <x v="466"/>
    <d v="2012-09-14T00:00:00"/>
    <n v="3"/>
    <n v="7.0000000000000007E-2"/>
    <n v="1.88"/>
    <n v="1.49"/>
    <n v="5.64"/>
  </r>
  <r>
    <n v="2342"/>
    <n v="86743"/>
    <s v="Samuel Cook"/>
    <s v="Express Road Cargo"/>
    <x v="0"/>
    <x v="2"/>
    <s v="Not Specified"/>
    <s v="Pinot Noir"/>
    <x v="0"/>
    <x v="0"/>
    <s v="Belle Glos Oeil de Perdrix Pinot Noir Blanc 2014"/>
    <s v="Large Crate"/>
    <s v="Albany"/>
    <x v="927"/>
    <d v="2012-02-21T00:00:00"/>
    <n v="4"/>
    <n v="0.02"/>
    <n v="6.75"/>
    <n v="2.99"/>
    <n v="27"/>
  </r>
  <r>
    <n v="2343"/>
    <n v="86743"/>
    <s v="Samuel Cook"/>
    <s v="Air Cargo"/>
    <x v="2"/>
    <x v="2"/>
    <s v="Not Specified"/>
    <s v="Cremant"/>
    <x v="0"/>
    <x v="0"/>
    <s v="Barnard Griffin Rose of Sangiovese 2014"/>
    <s v="Extra Large Crate"/>
    <s v="Freemantle"/>
    <x v="927"/>
    <d v="2012-02-21T00:00:00"/>
    <n v="4"/>
    <n v="0.03"/>
    <n v="243.98"/>
    <n v="43.32"/>
    <n v="975.92"/>
  </r>
  <r>
    <n v="2344"/>
    <n v="89991"/>
    <s v="Johnny Garrett"/>
    <s v="Express Road Cargo"/>
    <x v="0"/>
    <x v="3"/>
    <s v="Critical"/>
    <s v="Cabernet Sauvignon"/>
    <x v="0"/>
    <x v="0"/>
    <s v="Roederer Estate Brut"/>
    <s v="Full Container"/>
    <s v="Queanbeyan"/>
    <x v="253"/>
    <d v="2012-08-09T00:00:00"/>
    <n v="17"/>
    <n v="0.08"/>
    <n v="3.14"/>
    <n v="1.92"/>
    <n v="53.38"/>
  </r>
  <r>
    <n v="2345"/>
    <n v="88377"/>
    <s v="Antonio Freeman"/>
    <s v="Express Road Cargo"/>
    <x v="0"/>
    <x v="1"/>
    <s v="Low"/>
    <s v="Shiraz"/>
    <x v="0"/>
    <x v="0"/>
    <s v="Jean-Baptiste Adam Les Natures Cremant d'Alsace Brut"/>
    <s v="Large Crate"/>
    <s v="Wodonga"/>
    <x v="539"/>
    <d v="2011-03-04T00:00:00"/>
    <n v="2"/>
    <n v="0.01"/>
    <n v="12.97"/>
    <n v="1.49"/>
    <n v="25.94"/>
  </r>
  <r>
    <n v="2346"/>
    <n v="88377"/>
    <s v="Antonio Freeman"/>
    <s v="Express Road Cargo"/>
    <x v="1"/>
    <x v="1"/>
    <s v="Low"/>
    <s v="Chardonnay"/>
    <x v="0"/>
    <x v="0"/>
    <s v="Angeline Sauvignon Blanc 2014"/>
    <s v="Large Crate"/>
    <s v="Bendigo"/>
    <x v="539"/>
    <d v="2011-03-03T00:00:00"/>
    <n v="2"/>
    <n v="0.04"/>
    <n v="110.99"/>
    <n v="2.5"/>
    <n v="221.98"/>
  </r>
  <r>
    <n v="2347"/>
    <n v="89994"/>
    <s v="Mark Duncan"/>
    <s v="Express Road Cargo"/>
    <x v="0"/>
    <x v="0"/>
    <s v="Not Specified"/>
    <s v="Malbec"/>
    <x v="0"/>
    <x v="0"/>
    <s v="Sutter Home White Zinfandel"/>
    <s v="Large Crate"/>
    <s v="Mount Isa"/>
    <x v="830"/>
    <d v="2010-03-17T00:00:00"/>
    <n v="10"/>
    <n v="0.1"/>
    <n v="5.98"/>
    <n v="5.35"/>
    <n v="59.800000000000004"/>
  </r>
  <r>
    <n v="2348"/>
    <n v="87442"/>
    <s v="Lillian Evans"/>
    <s v="Air Cargo"/>
    <x v="1"/>
    <x v="3"/>
    <s v="High"/>
    <s v="Pinot Gris"/>
    <x v="0"/>
    <x v="0"/>
    <s v="Hewitson LuLu Sauvignon Blanc 2014"/>
    <s v="Extra Large Crate"/>
    <s v="Newcastle"/>
    <x v="280"/>
    <d v="2013-01-23T00:00:00"/>
    <n v="1"/>
    <n v="0.04"/>
    <n v="90.97"/>
    <n v="14"/>
    <n v="90.97"/>
  </r>
  <r>
    <n v="2349"/>
    <n v="87442"/>
    <s v="Anne Peters"/>
    <s v="Express Road Cargo"/>
    <x v="0"/>
    <x v="3"/>
    <s v="High"/>
    <s v="Sangiovese"/>
    <x v="0"/>
    <x v="0"/>
    <s v="Dopff &amp; Irion Cremant Rose Brut"/>
    <s v="Large Crate"/>
    <s v="Orange"/>
    <x v="280"/>
    <d v="2013-01-24T00:00:00"/>
    <n v="6"/>
    <n v="0.08"/>
    <n v="5.98"/>
    <n v="7.15"/>
    <n v="35.880000000000003"/>
  </r>
  <r>
    <n v="2350"/>
    <n v="89999"/>
    <s v="Paul Diaz"/>
    <s v="Express Road Cargo"/>
    <x v="2"/>
    <x v="3"/>
    <s v="High"/>
    <s v="Grenache Rose"/>
    <x v="0"/>
    <x v="0"/>
    <s v="Belle Glos Oeil de Perdrix Pinot Noir Blanc 2014"/>
    <s v="Loose Wrap"/>
    <s v="Liverpool"/>
    <x v="86"/>
    <d v="2010-01-04T00:00:00"/>
    <n v="3"/>
    <n v="0.05"/>
    <n v="20.98"/>
    <n v="21.2"/>
    <n v="62.94"/>
  </r>
  <r>
    <n v="2351"/>
    <n v="87713"/>
    <s v="Michelle Hicks"/>
    <s v="Express Road Cargo"/>
    <x v="0"/>
    <x v="2"/>
    <s v="Medium"/>
    <s v="Shiraz"/>
    <x v="0"/>
    <x v="0"/>
    <s v="Belle Glos Oeil de Perdrix Pinot Noir Blanc 2014"/>
    <s v="Large Crate"/>
    <s v="Geraldton"/>
    <x v="928"/>
    <d v="2012-08-16T00:00:00"/>
    <n v="22"/>
    <n v="7.0000000000000007E-2"/>
    <n v="4.13"/>
    <n v="0.5"/>
    <n v="90.86"/>
  </r>
  <r>
    <n v="2352"/>
    <n v="89804"/>
    <s v="Antonio Stone"/>
    <s v="Express Road Cargo"/>
    <x v="2"/>
    <x v="0"/>
    <s v="Low"/>
    <s v="Cremant"/>
    <x v="0"/>
    <x v="0"/>
    <s v="Belle Glos Oeil de Perdrix Pinot Noir Blanc 2014"/>
    <s v="Loose Wrap"/>
    <s v="Mackay"/>
    <x v="831"/>
    <d v="2013-10-19T00:00:00"/>
    <n v="14"/>
    <n v="0.03"/>
    <n v="128.24"/>
    <n v="12.65"/>
    <n v="1795.3600000000001"/>
  </r>
  <r>
    <n v="2353"/>
    <n v="90016"/>
    <s v="George Warren"/>
    <s v="Express Road Cargo"/>
    <x v="0"/>
    <x v="1"/>
    <s v="Low"/>
    <s v="Zinfandel"/>
    <x v="0"/>
    <x v="0"/>
    <s v="Louis Roederer Cristal Brut with Gift Box 2007"/>
    <s v="Large Crate"/>
    <s v="Canberra"/>
    <x v="283"/>
    <d v="2012-07-23T00:00:00"/>
    <n v="5"/>
    <n v="0.02"/>
    <n v="5.4"/>
    <n v="7.78"/>
    <n v="27"/>
  </r>
  <r>
    <n v="2354"/>
    <n v="88616"/>
    <s v="Eugene Gibson"/>
    <s v="Express Road Cargo"/>
    <x v="0"/>
    <x v="1"/>
    <s v="Not Specified"/>
    <s v="Cabernet Sauvignon"/>
    <x v="0"/>
    <x v="0"/>
    <s v="Francis Ford Coppola Sofia Rose 2014"/>
    <s v="Standard Size Crate"/>
    <s v="Mount Barker"/>
    <x v="636"/>
    <d v="2013-03-25T00:00:00"/>
    <n v="6"/>
    <n v="0.1"/>
    <n v="5.68"/>
    <n v="3.6"/>
    <n v="34.08"/>
  </r>
  <r>
    <n v="2355"/>
    <n v="88427"/>
    <s v="Alan Owens"/>
    <s v="Express Road Cargo"/>
    <x v="1"/>
    <x v="3"/>
    <s v="Critical"/>
    <s v="Pinot Gris"/>
    <x v="0"/>
    <x v="0"/>
    <s v="Cloudy Bay Sauvignon Blanc 2015"/>
    <s v="Standard Size Crate"/>
    <s v="Blue Mountains"/>
    <x v="483"/>
    <d v="2011-09-11T00:00:00"/>
    <n v="13"/>
    <n v="0.02"/>
    <n v="40.97"/>
    <n v="1.99"/>
    <n v="532.61"/>
  </r>
  <r>
    <n v="2356"/>
    <n v="88438"/>
    <s v="Terry Gray"/>
    <s v="Road Cargo"/>
    <x v="0"/>
    <x v="2"/>
    <s v="Critical"/>
    <s v="Zinfandel"/>
    <x v="0"/>
    <x v="0"/>
    <s v="Pierre Sparr Cremant d'Alsace Reserve Brut Rose"/>
    <s v="Large Crate"/>
    <s v="Busseltol"/>
    <x v="686"/>
    <d v="2012-01-24T00:00:00"/>
    <n v="11"/>
    <n v="0.03"/>
    <n v="48.92"/>
    <n v="4.5"/>
    <n v="538.12"/>
  </r>
  <r>
    <n v="2357"/>
    <n v="88438"/>
    <s v="Terry Gray"/>
    <s v="Express Road Cargo"/>
    <x v="0"/>
    <x v="2"/>
    <s v="Critical"/>
    <s v="Zinfandel"/>
    <x v="0"/>
    <x v="0"/>
    <s v="JCB N¬∞21 Brut Cremant de Bourgogne"/>
    <s v="Large Crate"/>
    <s v="Albany"/>
    <x v="686"/>
    <d v="2012-01-24T00:00:00"/>
    <n v="1"/>
    <n v="0"/>
    <n v="4.13"/>
    <n v="0.5"/>
    <n v="4.13"/>
  </r>
  <r>
    <n v="2358"/>
    <n v="88438"/>
    <s v="Terry Gray"/>
    <s v="Express Road Cargo"/>
    <x v="0"/>
    <x v="2"/>
    <s v="Critical"/>
    <s v="Zinfandel"/>
    <x v="0"/>
    <x v="0"/>
    <s v="Barnard Griffin Rose of Sangiovese 2014"/>
    <s v="Full Container"/>
    <s v="Perth"/>
    <x v="686"/>
    <d v="2012-01-24T00:00:00"/>
    <n v="12"/>
    <n v="0.1"/>
    <n v="2.88"/>
    <n v="1.01"/>
    <n v="34.56"/>
  </r>
  <r>
    <n v="2359"/>
    <n v="88856"/>
    <s v="Martin Bell"/>
    <s v="Express Road Cargo"/>
    <x v="1"/>
    <x v="3"/>
    <s v="Medium"/>
    <s v="Pinot Gris"/>
    <x v="0"/>
    <x v="0"/>
    <s v="Hewitson LuLu Sauvignon Blanc 2014"/>
    <s v="Standard Size Crate"/>
    <s v="Albury"/>
    <x v="90"/>
    <d v="2013-03-24T00:00:00"/>
    <n v="2"/>
    <n v="0.01"/>
    <n v="17.48"/>
    <n v="1.99"/>
    <n v="34.96"/>
  </r>
  <r>
    <n v="2360"/>
    <n v="85984"/>
    <s v="Ralph Sanders"/>
    <s v="Express Road Cargo"/>
    <x v="0"/>
    <x v="1"/>
    <s v="Critical"/>
    <s v="Shiraz"/>
    <x v="0"/>
    <x v="0"/>
    <s v="Belle Glos Oeil de Perdrix Pinot Noir Blanc 2014"/>
    <s v="Large Crate"/>
    <s v="Burnie"/>
    <x v="929"/>
    <d v="2012-12-09T00:00:00"/>
    <n v="12"/>
    <n v="0.04"/>
    <n v="30.98"/>
    <n v="11.63"/>
    <n v="371.76"/>
  </r>
  <r>
    <n v="2361"/>
    <n v="85984"/>
    <s v="Ralph Sanders"/>
    <s v="Express Road Cargo"/>
    <x v="0"/>
    <x v="1"/>
    <s v="Critical"/>
    <s v="Cabernet Sauvignon"/>
    <x v="0"/>
    <x v="0"/>
    <s v="Orin Swift Cellars Fragile Rose 2014"/>
    <s v="Large Crate"/>
    <s v="Launceston"/>
    <x v="929"/>
    <d v="2012-12-10T00:00:00"/>
    <n v="2"/>
    <n v="0.06"/>
    <n v="4.91"/>
    <n v="0.5"/>
    <n v="9.82"/>
  </r>
  <r>
    <n v="2362"/>
    <n v="90028"/>
    <s v="Dennis Turner"/>
    <s v="Express Road Cargo"/>
    <x v="0"/>
    <x v="1"/>
    <s v="High"/>
    <s v="Shiraz"/>
    <x v="0"/>
    <x v="0"/>
    <s v="Sutter Home Pink Moscato"/>
    <s v="Large Crate"/>
    <s v="Port Adelaide"/>
    <x v="239"/>
    <d v="2011-05-13T00:00:00"/>
    <n v="6"/>
    <n v="0.1"/>
    <n v="162.93"/>
    <n v="19.989999999999998"/>
    <n v="977.58"/>
  </r>
  <r>
    <n v="2363"/>
    <n v="90028"/>
    <s v="Dennis Turner"/>
    <s v="Express Road Cargo"/>
    <x v="2"/>
    <x v="1"/>
    <s v="High"/>
    <s v="Sangiovese Rose"/>
    <x v="0"/>
    <x v="0"/>
    <s v="Domaine Lafage Miraflors Rose 2013"/>
    <s v="Large Crate"/>
    <s v="Port Adelaide"/>
    <x v="239"/>
    <d v="2011-05-11T00:00:00"/>
    <n v="18"/>
    <n v="0.06"/>
    <n v="13.79"/>
    <n v="8.7799999999999994"/>
    <n v="248.21999999999997"/>
  </r>
  <r>
    <n v="2364"/>
    <n v="90028"/>
    <s v="Dennis Turner"/>
    <s v="Express Road Cargo"/>
    <x v="1"/>
    <x v="1"/>
    <s v="High"/>
    <s v="Pinot Gris"/>
    <x v="0"/>
    <x v="0"/>
    <s v="Los Vascos Sauvignon Blanc 2015"/>
    <s v="Standard Size Crate"/>
    <s v="Mount Gambier"/>
    <x v="239"/>
    <d v="2011-05-13T00:00:00"/>
    <n v="6"/>
    <n v="0.05"/>
    <n v="20.99"/>
    <n v="3.3"/>
    <n v="125.94"/>
  </r>
  <r>
    <n v="2365"/>
    <n v="90028"/>
    <s v="Mildred Fox"/>
    <s v="Express Road Cargo"/>
    <x v="1"/>
    <x v="1"/>
    <s v="High"/>
    <s v="Chardonnay"/>
    <x v="0"/>
    <x v="1"/>
    <s v="Angeline Sauvignon Blanc 2014"/>
    <s v="Standard Size Crate"/>
    <s v="Wodonga"/>
    <x v="239"/>
    <d v="2011-05-13T00:00:00"/>
    <n v="18"/>
    <n v="0.03"/>
    <n v="85.99"/>
    <n v="3.3"/>
    <n v="1547.82"/>
  </r>
  <r>
    <n v="2366"/>
    <n v="89458"/>
    <s v="Craig Wright"/>
    <s v="Express Road Cargo"/>
    <x v="1"/>
    <x v="1"/>
    <s v="Critical"/>
    <s v="Pinot Gris"/>
    <x v="0"/>
    <x v="1"/>
    <s v="Robert Oatley Signature Chardonnay 2013"/>
    <s v="Standard Size Crate"/>
    <s v="Canberra"/>
    <x v="744"/>
    <d v="2011-10-11T00:00:00"/>
    <n v="19"/>
    <n v="0"/>
    <n v="7.28"/>
    <n v="3.52"/>
    <n v="138.32"/>
  </r>
  <r>
    <n v="2367"/>
    <n v="89290"/>
    <s v="Bobby Willis"/>
    <s v="Express Road Cargo"/>
    <x v="0"/>
    <x v="1"/>
    <s v="Low"/>
    <s v="Malbec"/>
    <x v="0"/>
    <x v="1"/>
    <s v="Chateau d'Esclans Whispering Angel Rose 2014"/>
    <s v="Standard Size Crate"/>
    <s v="Canberra"/>
    <x v="386"/>
    <d v="2013-11-01T00:00:00"/>
    <n v="25"/>
    <n v="0.1"/>
    <n v="15.94"/>
    <n v="5.45"/>
    <n v="398.5"/>
  </r>
  <r>
    <n v="2368"/>
    <n v="87190"/>
    <s v="Carl Burns"/>
    <s v="Express Road Cargo"/>
    <x v="0"/>
    <x v="3"/>
    <s v="Critical"/>
    <s v="Shiraz"/>
    <x v="0"/>
    <x v="1"/>
    <s v="Schramsberg Cremant Demi-Sec 2011"/>
    <s v="Full Container"/>
    <s v="Penrith"/>
    <x v="930"/>
    <d v="2012-09-06T00:00:00"/>
    <n v="9"/>
    <n v="0"/>
    <n v="1.76"/>
    <n v="0.7"/>
    <n v="15.84"/>
  </r>
  <r>
    <n v="2369"/>
    <n v="89203"/>
    <s v="Ruby Harris"/>
    <s v="Express Road Cargo"/>
    <x v="1"/>
    <x v="2"/>
    <s v="Low"/>
    <s v="Pinot Gris"/>
    <x v="0"/>
    <x v="1"/>
    <s v="The White Knight Sauvignon Blanc 2014"/>
    <s v="Large Crate"/>
    <s v="Perth"/>
    <x v="618"/>
    <d v="2010-09-19T00:00:00"/>
    <n v="22"/>
    <n v="0.06"/>
    <n v="205.99"/>
    <n v="8.99"/>
    <n v="4531.7800000000007"/>
  </r>
  <r>
    <n v="2370"/>
    <n v="88877"/>
    <s v="Kenneth West"/>
    <s v="Express Road Cargo"/>
    <x v="0"/>
    <x v="1"/>
    <s v="Medium"/>
    <s v="Zinfandel"/>
    <x v="0"/>
    <x v="1"/>
    <s v="Bollinger Brut Special Cuvee"/>
    <s v="Large Crate"/>
    <s v="Burnie"/>
    <x v="931"/>
    <d v="2013-07-17T00:00:00"/>
    <n v="18"/>
    <n v="0.02"/>
    <n v="27.18"/>
    <n v="8.23"/>
    <n v="489.24"/>
  </r>
  <r>
    <n v="2371"/>
    <n v="86574"/>
    <s v="Jack Watkins"/>
    <s v="Air Cargo"/>
    <x v="2"/>
    <x v="3"/>
    <s v="Medium"/>
    <s v="Champagne"/>
    <x v="0"/>
    <x v="1"/>
    <s v="Chateau D'Aqueria Tavel Rose 2013"/>
    <s v="Extra Large Crate"/>
    <s v="Newcastle"/>
    <x v="932"/>
    <d v="2010-08-19T00:00:00"/>
    <n v="1"/>
    <n v="0.02"/>
    <n v="160.97999999999999"/>
    <n v="30"/>
    <n v="160.97999999999999"/>
  </r>
  <r>
    <n v="2372"/>
    <n v="87583"/>
    <s v="Jimmy Ramirez"/>
    <s v="Air Cargo"/>
    <x v="2"/>
    <x v="2"/>
    <s v="High"/>
    <s v="Cremant"/>
    <x v="0"/>
    <x v="1"/>
    <s v="Miraval Rose 2014"/>
    <s v="Extra Large Crate"/>
    <s v="Bunbury"/>
    <x v="232"/>
    <d v="2010-03-20T00:00:00"/>
    <n v="4"/>
    <n v="0.08"/>
    <n v="355.98"/>
    <n v="58.92"/>
    <n v="1423.92"/>
  </r>
  <r>
    <n v="2373"/>
    <n v="90033"/>
    <s v="Arthur Henderson"/>
    <s v="Express Road Cargo"/>
    <x v="0"/>
    <x v="3"/>
    <s v="Low"/>
    <s v="Sangiovese"/>
    <x v="0"/>
    <x v="1"/>
    <s v="Chateau Gaudrelle Cremant d'Loire Brut"/>
    <s v="Full Container"/>
    <s v="Queanbeyan"/>
    <x v="101"/>
    <d v="2011-04-24T00:00:00"/>
    <n v="2"/>
    <n v="0.05"/>
    <n v="5.85"/>
    <n v="2.27"/>
    <n v="11.7"/>
  </r>
  <r>
    <n v="2374"/>
    <n v="89528"/>
    <s v="Clarence Sanders"/>
    <s v="Express Road Cargo"/>
    <x v="0"/>
    <x v="3"/>
    <s v="Low"/>
    <s v="Shiraz"/>
    <x v="0"/>
    <x v="1"/>
    <s v="Locations by Dave Phinney F Rose"/>
    <s v="Large Crate"/>
    <s v="Liverpool"/>
    <x v="598"/>
    <d v="2012-05-14T00:00:00"/>
    <n v="9"/>
    <n v="0.05"/>
    <n v="15.67"/>
    <n v="1.39"/>
    <n v="141.03"/>
  </r>
  <r>
    <n v="2375"/>
    <n v="87493"/>
    <s v="Matthew Medina"/>
    <s v="Express Road Cargo"/>
    <x v="1"/>
    <x v="1"/>
    <s v="Not Specified"/>
    <s v="Chardonnay"/>
    <x v="0"/>
    <x v="1"/>
    <s v="Robert Oatley Sauvignon Blanc 2013"/>
    <s v="Large Crate"/>
    <s v="Devonport"/>
    <x v="917"/>
    <d v="2012-04-04T00:00:00"/>
    <n v="7"/>
    <n v="0.03"/>
    <n v="39.979999999999997"/>
    <n v="7.12"/>
    <n v="279.85999999999996"/>
  </r>
  <r>
    <n v="2376"/>
    <n v="87493"/>
    <s v="Matthew Medina"/>
    <s v="Express Road Cargo"/>
    <x v="1"/>
    <x v="1"/>
    <s v="Not Specified"/>
    <s v="Pinot Gris"/>
    <x v="0"/>
    <x v="1"/>
    <s v="Lincourt Courtney's Chardonnay 2012"/>
    <s v="Large Crate"/>
    <s v="Hobart"/>
    <x v="917"/>
    <d v="2012-04-04T00:00:00"/>
    <n v="6"/>
    <n v="0.03"/>
    <n v="65.989999999999995"/>
    <n v="3.99"/>
    <n v="395.93999999999994"/>
  </r>
  <r>
    <n v="2377"/>
    <n v="87493"/>
    <s v="Gregory Sanchez"/>
    <s v="Air Cargo"/>
    <x v="2"/>
    <x v="1"/>
    <s v="Not Specified"/>
    <s v="Grenache Rose"/>
    <x v="0"/>
    <x v="1"/>
    <s v="Pietradolce Etna Rosato 2014"/>
    <s v="Small Crate"/>
    <s v="Canberra"/>
    <x v="917"/>
    <d v="2012-04-04T00:00:00"/>
    <n v="7"/>
    <n v="0.1"/>
    <n v="280.98"/>
    <n v="35.67"/>
    <n v="1966.8600000000001"/>
  </r>
  <r>
    <n v="2378"/>
    <n v="89284"/>
    <s v="Bobby Willis"/>
    <s v="Express Road Cargo"/>
    <x v="2"/>
    <x v="1"/>
    <s v="High"/>
    <s v="Sangiovese Rose"/>
    <x v="0"/>
    <x v="1"/>
    <s v="Pietradolce Etna Rosato 2014"/>
    <s v="Large Crate"/>
    <s v="Canberra"/>
    <x v="933"/>
    <d v="2010-10-05T00:00:00"/>
    <n v="12"/>
    <n v="0.01"/>
    <n v="2.08"/>
    <n v="5.33"/>
    <n v="24.96"/>
  </r>
  <r>
    <n v="2379"/>
    <n v="89284"/>
    <s v="Bobby Willis"/>
    <s v="Air Cargo"/>
    <x v="0"/>
    <x v="1"/>
    <s v="High"/>
    <s v="Merlot"/>
    <x v="0"/>
    <x v="1"/>
    <s v="Chateau d'Esclans Garrus Rose 2013"/>
    <s v="Extra Large Crate"/>
    <s v="Canberra"/>
    <x v="933"/>
    <d v="2010-10-06T00:00:00"/>
    <n v="6"/>
    <n v="0.03"/>
    <n v="370.98"/>
    <n v="99"/>
    <n v="2225.88"/>
  </r>
  <r>
    <n v="2380"/>
    <n v="89289"/>
    <s v="Bobby Willis"/>
    <s v="Road Cargo"/>
    <x v="0"/>
    <x v="1"/>
    <s v="Critical"/>
    <s v="Malbec"/>
    <x v="0"/>
    <x v="1"/>
    <s v="Miraval Rose 2014"/>
    <s v="Large Crate"/>
    <s v="Canberra"/>
    <x v="915"/>
    <d v="2013-02-02T00:00:00"/>
    <n v="12"/>
    <n v="0.1"/>
    <n v="41.94"/>
    <n v="2.99"/>
    <n v="503.28"/>
  </r>
  <r>
    <n v="2381"/>
    <n v="89289"/>
    <s v="Bobby Willis"/>
    <s v="Express Road Cargo"/>
    <x v="0"/>
    <x v="1"/>
    <s v="Critical"/>
    <s v="Cabernet Sauvignon"/>
    <x v="0"/>
    <x v="1"/>
    <s v="Chateau Gaudrelle Cremant d'Loire Brut"/>
    <s v="Large Crate"/>
    <s v="Canberra"/>
    <x v="915"/>
    <d v="2013-02-01T00:00:00"/>
    <n v="5"/>
    <n v="7.0000000000000007E-2"/>
    <n v="5.28"/>
    <n v="2.99"/>
    <n v="26.400000000000002"/>
  </r>
  <r>
    <n v="2382"/>
    <n v="89289"/>
    <s v="Bobby Willis"/>
    <s v="Express Road Cargo"/>
    <x v="0"/>
    <x v="1"/>
    <s v="Critical"/>
    <s v="Pinot Noir"/>
    <x v="0"/>
    <x v="1"/>
    <s v="JCB N¬∞21 Brut Cremant de Bourgogne"/>
    <s v="Standard Size Crate"/>
    <s v="Canberra"/>
    <x v="915"/>
    <d v="2013-02-01T00:00:00"/>
    <n v="9"/>
    <n v="0.02"/>
    <n v="21.38"/>
    <n v="8.99"/>
    <n v="192.42"/>
  </r>
  <r>
    <n v="2383"/>
    <n v="90040"/>
    <s v="Jeffrey Sullivan"/>
    <s v="Express Road Cargo"/>
    <x v="2"/>
    <x v="1"/>
    <s v="High"/>
    <s v="Cremant"/>
    <x v="0"/>
    <x v="1"/>
    <s v="Miraval Rose (1.5 Liter Magnum) 2014"/>
    <s v="Loose Wrap"/>
    <s v="Benalla"/>
    <x v="934"/>
    <d v="2010-10-13T00:00:00"/>
    <n v="11"/>
    <n v="0"/>
    <n v="5.77"/>
    <n v="5.92"/>
    <n v="63.47"/>
  </r>
  <r>
    <n v="2384"/>
    <n v="87542"/>
    <s v="Randy Fuller"/>
    <s v="Air Cargo"/>
    <x v="2"/>
    <x v="2"/>
    <s v="High"/>
    <s v="Sangiovese Rose"/>
    <x v="0"/>
    <x v="1"/>
    <s v="Chateau d'Esclans Whispering Angel Rose 2014"/>
    <s v="Small Crate"/>
    <s v="Rockingham"/>
    <x v="935"/>
    <d v="2012-08-17T00:00:00"/>
    <n v="16"/>
    <n v="0"/>
    <n v="140.97999999999999"/>
    <n v="53.48"/>
    <n v="2255.6799999999998"/>
  </r>
  <r>
    <n v="2385"/>
    <n v="87542"/>
    <s v="Randy Fuller"/>
    <s v="Express Road Cargo"/>
    <x v="2"/>
    <x v="2"/>
    <s v="High"/>
    <s v="Sangiovese Rose"/>
    <x v="0"/>
    <x v="1"/>
    <s v="Domaine Lafond Roc-Epine Tavel Rose 2014"/>
    <s v="Mini Crate"/>
    <s v="Geraldton"/>
    <x v="935"/>
    <d v="2012-08-17T00:00:00"/>
    <n v="22"/>
    <n v="0.01"/>
    <n v="218.08"/>
    <n v="18.059999999999999"/>
    <n v="4797.76"/>
  </r>
  <r>
    <n v="2386"/>
    <n v="87542"/>
    <s v="Randy Fuller"/>
    <s v="Road Cargo"/>
    <x v="1"/>
    <x v="2"/>
    <s v="High"/>
    <s v="Pinot Gris"/>
    <x v="0"/>
    <x v="1"/>
    <s v="The White Knight Sauvignon Blanc 2014"/>
    <s v="Large Crate"/>
    <s v="Mandurah"/>
    <x v="935"/>
    <d v="2012-08-17T00:00:00"/>
    <n v="17"/>
    <n v="0.09"/>
    <n v="50.98"/>
    <n v="6.5"/>
    <n v="866.66"/>
  </r>
  <r>
    <n v="2387"/>
    <n v="87573"/>
    <s v="Earl Fisher"/>
    <s v="Road Cargo"/>
    <x v="0"/>
    <x v="3"/>
    <s v="High"/>
    <s v="Merlot"/>
    <x v="0"/>
    <x v="1"/>
    <s v="Jean-Baptiste Adam Les Natures Cremant d'Alsace Brut"/>
    <s v="Mini Crate"/>
    <s v="Wagga Wagga"/>
    <x v="530"/>
    <d v="2013-05-03T00:00:00"/>
    <n v="15"/>
    <n v="0.01"/>
    <n v="167.27"/>
    <n v="35"/>
    <n v="2509.0500000000002"/>
  </r>
  <r>
    <n v="2388"/>
    <n v="86491"/>
    <s v="Janice Rivera"/>
    <s v="Air Cargo"/>
    <x v="2"/>
    <x v="3"/>
    <s v="High"/>
    <s v="Sangiovese Rose"/>
    <x v="0"/>
    <x v="1"/>
    <s v="Sutter Home Pink Moscato"/>
    <s v="Extra Large Crate"/>
    <s v="Broken Hill"/>
    <x v="614"/>
    <d v="2010-06-20T00:00:00"/>
    <n v="14"/>
    <n v="7.0000000000000007E-2"/>
    <n v="280.98"/>
    <n v="57"/>
    <n v="3933.7200000000003"/>
  </r>
  <r>
    <n v="2389"/>
    <n v="86491"/>
    <s v="Janice Rivera"/>
    <s v="Express Road Cargo"/>
    <x v="0"/>
    <x v="3"/>
    <s v="High"/>
    <s v="Merlot"/>
    <x v="0"/>
    <x v="1"/>
    <s v="Sutter Home Pink Moscato"/>
    <s v="Large Crate"/>
    <s v="Penrith"/>
    <x v="614"/>
    <d v="2010-06-21T00:00:00"/>
    <n v="15"/>
    <n v="0"/>
    <n v="4.9800000000000004"/>
    <n v="7.44"/>
    <n v="74.7"/>
  </r>
  <r>
    <n v="2390"/>
    <n v="86491"/>
    <s v="Janice Rivera"/>
    <s v="Express Road Cargo"/>
    <x v="0"/>
    <x v="3"/>
    <s v="High"/>
    <s v="Shiraz"/>
    <x v="0"/>
    <x v="1"/>
    <s v="Marques de Caceres Rioja Rosado 2014"/>
    <s v="Full Container"/>
    <s v="Penrith"/>
    <x v="614"/>
    <d v="2010-06-21T00:00:00"/>
    <n v="11"/>
    <n v="0.1"/>
    <n v="3.98"/>
    <n v="0.83"/>
    <n v="43.78"/>
  </r>
  <r>
    <n v="2391"/>
    <n v="85839"/>
    <s v="Samuel Wright"/>
    <s v="Express Road Cargo"/>
    <x v="1"/>
    <x v="3"/>
    <s v="Critical"/>
    <s v="Chardonnay"/>
    <x v="0"/>
    <x v="1"/>
    <s v="Angeline Sauvignon Blanc 2014"/>
    <s v="Large Crate"/>
    <s v="Wagga Wagga"/>
    <x v="930"/>
    <d v="2012-09-06T00:00:00"/>
    <n v="18"/>
    <n v="0.09"/>
    <n v="95.99"/>
    <n v="4.9000000000000004"/>
    <n v="1727.82"/>
  </r>
  <r>
    <n v="2392"/>
    <n v="89811"/>
    <s v="Donald Bailey"/>
    <s v="Road Cargo"/>
    <x v="0"/>
    <x v="3"/>
    <s v="High"/>
    <s v="Pinot Noir"/>
    <x v="0"/>
    <x v="1"/>
    <s v="Bollinger Brut Special Cuvee"/>
    <s v="Full Container"/>
    <s v="Liverpool"/>
    <x v="366"/>
    <d v="2011-12-01T00:00:00"/>
    <n v="26"/>
    <n v="0.06"/>
    <n v="2.2799999999999998"/>
    <n v="5.2"/>
    <n v="59.279999999999994"/>
  </r>
  <r>
    <n v="2393"/>
    <n v="88116"/>
    <s v="Shawn Fowler"/>
    <s v="Express Road Cargo"/>
    <x v="0"/>
    <x v="3"/>
    <s v="Low"/>
    <s v="Zinfandel"/>
    <x v="0"/>
    <x v="1"/>
    <s v="Francis Ford Coppola Sofia Rose 2014"/>
    <s v="Large Crate"/>
    <s v="Bathurst"/>
    <x v="1"/>
    <d v="2011-08-07T00:00:00"/>
    <n v="5"/>
    <n v="0.08"/>
    <n v="6.68"/>
    <n v="5.2"/>
    <n v="33.4"/>
  </r>
  <r>
    <n v="2394"/>
    <n v="90043"/>
    <s v="Adam Burns"/>
    <s v="Express Road Cargo"/>
    <x v="0"/>
    <x v="2"/>
    <s v="Low"/>
    <s v="Zinfandel"/>
    <x v="0"/>
    <x v="1"/>
    <s v="Pietradolce Etna Rosato 2014"/>
    <s v="Full Container"/>
    <s v="Geraldton"/>
    <x v="936"/>
    <d v="2010-03-04T00:00:00"/>
    <n v="1"/>
    <n v="0.06"/>
    <n v="10.14"/>
    <n v="2.27"/>
    <n v="10.14"/>
  </r>
  <r>
    <n v="2395"/>
    <n v="86102"/>
    <s v="Melissa Reynolds"/>
    <s v="Express Road Cargo"/>
    <x v="1"/>
    <x v="1"/>
    <s v="Neutral"/>
    <s v="Chardonnay"/>
    <x v="0"/>
    <x v="1"/>
    <s v="Robert Oatley Sauvignon Blanc 2013"/>
    <s v="Large Crate"/>
    <s v="Burnie"/>
    <x v="93"/>
    <d v="2010-05-18T00:00:00"/>
    <n v="17"/>
    <n v="0.08"/>
    <n v="73.98"/>
    <n v="4"/>
    <n v="1257.6600000000001"/>
  </r>
  <r>
    <n v="2396"/>
    <n v="86102"/>
    <s v="Melissa Reynolds"/>
    <s v="Express Road Cargo"/>
    <x v="0"/>
    <x v="1"/>
    <s v="Neutral"/>
    <s v="Cabernet Sauvignon"/>
    <x v="0"/>
    <x v="1"/>
    <s v="Pietradolce Etna Rosato 2014"/>
    <s v="Full Container"/>
    <s v="Hobart"/>
    <x v="93"/>
    <d v="2010-05-17T00:00:00"/>
    <n v="8"/>
    <n v="0.02"/>
    <n v="3.68"/>
    <n v="1.32"/>
    <n v="29.44"/>
  </r>
  <r>
    <n v="2397"/>
    <n v="88569"/>
    <s v="Barbara Flores"/>
    <s v="Express Road Cargo"/>
    <x v="0"/>
    <x v="2"/>
    <s v="Not Specified"/>
    <s v="Shiraz"/>
    <x v="0"/>
    <x v="1"/>
    <s v="Gerard Bertrand Cote des Roses Rose 2014"/>
    <s v="Full Container"/>
    <s v="Rockingham"/>
    <x v="937"/>
    <d v="2010-09-08T00:00:00"/>
    <n v="7"/>
    <n v="7.0000000000000007E-2"/>
    <n v="6.08"/>
    <n v="0.91"/>
    <n v="42.56"/>
  </r>
  <r>
    <n v="2398"/>
    <n v="88569"/>
    <s v="Janice Frazier"/>
    <s v="Express Road Cargo"/>
    <x v="0"/>
    <x v="2"/>
    <s v="Not Specified"/>
    <s v="Merlot"/>
    <x v="0"/>
    <x v="1"/>
    <s v="Barnard Griffin Rose of Sangiovese 2014"/>
    <s v="Loose Wrap"/>
    <s v="Freemantle"/>
    <x v="937"/>
    <d v="2010-09-09T00:00:00"/>
    <n v="13"/>
    <n v="0.08"/>
    <n v="19.899999999999999"/>
    <n v="5.29"/>
    <n v="258.7"/>
  </r>
  <r>
    <n v="2399"/>
    <n v="88569"/>
    <s v="Janice Frazier"/>
    <s v="Express Road Cargo"/>
    <x v="0"/>
    <x v="2"/>
    <s v="Not Specified"/>
    <s v="Sangiovese"/>
    <x v="0"/>
    <x v="1"/>
    <s v="Chateau Gaudrelle Cremant d'Loire Brut"/>
    <s v="Large Crate"/>
    <s v="Mandurah"/>
    <x v="937"/>
    <d v="2010-09-09T00:00:00"/>
    <n v="21"/>
    <n v="0.02"/>
    <n v="3.36"/>
    <n v="6.27"/>
    <n v="70.56"/>
  </r>
  <r>
    <n v="2400"/>
    <n v="90053"/>
    <s v="Bobby Scott"/>
    <s v="Express Road Cargo"/>
    <x v="1"/>
    <x v="3"/>
    <s v="High"/>
    <s v="Pinot Gris"/>
    <x v="0"/>
    <x v="1"/>
    <s v="Cloudy Bay Sauvignon Blanc 2015"/>
    <s v="Standard Size Crate"/>
    <s v="Paramatta"/>
    <x v="938"/>
    <d v="2013-01-13T00:00:00"/>
    <n v="9"/>
    <n v="0"/>
    <n v="4.8899999999999997"/>
    <n v="4.93"/>
    <n v="44.01"/>
  </r>
  <r>
    <n v="2401"/>
    <n v="90053"/>
    <s v="Bobby Scott"/>
    <s v="Air Cargo"/>
    <x v="2"/>
    <x v="3"/>
    <s v="High"/>
    <s v="Sangiovese Rose"/>
    <x v="0"/>
    <x v="6"/>
    <s v="Francis Ford Coppola Sofia Rose 2014"/>
    <s v="Small Crate"/>
    <s v="Campbeltown"/>
    <x v="938"/>
    <d v="2013-01-12T00:00:00"/>
    <n v="12"/>
    <n v="0"/>
    <n v="150.97999999999999"/>
    <n v="39.25"/>
    <n v="1811.7599999999998"/>
  </r>
  <r>
    <n v="2402"/>
    <n v="85885"/>
    <s v="Gregory James"/>
    <s v="Express Road Cargo"/>
    <x v="2"/>
    <x v="0"/>
    <s v="High"/>
    <s v="Grenache Rose"/>
    <x v="0"/>
    <x v="6"/>
    <s v="Domaine Lafage Miraflors Rose 2013"/>
    <s v="Loose Wrap"/>
    <s v="Mount Isa"/>
    <x v="939"/>
    <d v="2012-04-30T00:00:00"/>
    <n v="1"/>
    <n v="0.08"/>
    <n v="79.52"/>
    <n v="48.2"/>
    <n v="79.52"/>
  </r>
  <r>
    <n v="2403"/>
    <n v="85885"/>
    <s v="Gregory James"/>
    <s v="Express Road Cargo"/>
    <x v="1"/>
    <x v="0"/>
    <s v="High"/>
    <s v="Sauvignon Blanc"/>
    <x v="0"/>
    <x v="6"/>
    <s v="Lincourt Courtney's Chardonnay 2012"/>
    <s v="Large Crate"/>
    <s v="Gold Coast"/>
    <x v="939"/>
    <d v="2012-04-28T00:00:00"/>
    <n v="1"/>
    <n v="0.09"/>
    <n v="125.99"/>
    <n v="5.99"/>
    <n v="125.99"/>
  </r>
  <r>
    <n v="2404"/>
    <n v="87089"/>
    <s v="Jeffrey Andrews"/>
    <s v="Express Road Cargo"/>
    <x v="1"/>
    <x v="2"/>
    <s v="Low"/>
    <s v="Pinot Gris"/>
    <x v="0"/>
    <x v="6"/>
    <s v="St. Supery Sauvignon Blanc 2015"/>
    <s v="Large Crate"/>
    <s v="Geraldton"/>
    <x v="102"/>
    <d v="2011-02-19T00:00:00"/>
    <n v="5"/>
    <n v="0"/>
    <n v="30.73"/>
    <n v="4"/>
    <n v="153.65"/>
  </r>
  <r>
    <n v="2405"/>
    <n v="90055"/>
    <s v="George Cox"/>
    <s v="Express Road Cargo"/>
    <x v="2"/>
    <x v="3"/>
    <s v="Not Specified"/>
    <s v="Champagne"/>
    <x v="0"/>
    <x v="4"/>
    <s v="La Playa Estate Cabernet Sauvignon Rose 2015"/>
    <s v="Large Crate"/>
    <s v="Lithgow"/>
    <x v="1"/>
    <d v="2011-08-08T00:00:00"/>
    <n v="22"/>
    <n v="0.02"/>
    <n v="20.28"/>
    <n v="6.68"/>
    <n v="446.16"/>
  </r>
  <r>
    <n v="2406"/>
    <n v="88619"/>
    <s v="Harold Thompson"/>
    <s v="Express Road Cargo"/>
    <x v="0"/>
    <x v="2"/>
    <s v="Critical"/>
    <s v="Cabernet Sauvignon"/>
    <x v="0"/>
    <x v="6"/>
    <s v="La Playa Estate Cabernet Sauvignon Rose 2015"/>
    <s v="Large Crate"/>
    <s v="Mandurah"/>
    <x v="78"/>
    <d v="2011-02-10T00:00:00"/>
    <n v="10"/>
    <n v="0"/>
    <n v="3.58"/>
    <n v="5.47"/>
    <n v="35.799999999999997"/>
  </r>
  <r>
    <n v="2407"/>
    <n v="90062"/>
    <s v="Rachel Black"/>
    <s v="Road Cargo"/>
    <x v="0"/>
    <x v="2"/>
    <s v="Medium"/>
    <s v="Sangiovese"/>
    <x v="0"/>
    <x v="6"/>
    <s v="Louis Roederer Cristal Brut 2006"/>
    <s v="Large Crate"/>
    <s v="Geraldton"/>
    <x v="940"/>
    <d v="2011-11-17T00:00:00"/>
    <n v="5"/>
    <n v="7.0000000000000007E-2"/>
    <n v="8.85"/>
    <n v="5.6"/>
    <n v="44.25"/>
  </r>
  <r>
    <n v="2408"/>
    <n v="90062"/>
    <s v="Rachel Black"/>
    <s v="Express Road Cargo"/>
    <x v="1"/>
    <x v="2"/>
    <s v="Medium"/>
    <s v="Chardonnay"/>
    <x v="0"/>
    <x v="6"/>
    <s v="Leeuwin Estate Art Series Chardonnay 2012"/>
    <s v="Mini Crate"/>
    <s v="Albany"/>
    <x v="940"/>
    <d v="2011-11-18T00:00:00"/>
    <n v="9"/>
    <n v="0.01"/>
    <n v="449.99"/>
    <n v="24.49"/>
    <n v="4049.91"/>
  </r>
  <r>
    <n v="2409"/>
    <n v="86110"/>
    <s v="Lillian Sanchez"/>
    <s v="Air Cargo"/>
    <x v="2"/>
    <x v="1"/>
    <s v="Critical"/>
    <s v="Champagne"/>
    <x v="0"/>
    <x v="6"/>
    <s v="Chateau d'Esclans Whispering Angel Rose 2014"/>
    <s v="Extra Large Crate"/>
    <s v="Devonport"/>
    <x v="941"/>
    <d v="2012-01-04T00:00:00"/>
    <n v="4"/>
    <n v="0.08"/>
    <n v="355.98"/>
    <n v="58.92"/>
    <n v="1423.92"/>
  </r>
  <r>
    <n v="2410"/>
    <n v="86110"/>
    <s v="Lillian Sanchez"/>
    <s v="Air Cargo"/>
    <x v="2"/>
    <x v="1"/>
    <s v="Critical"/>
    <s v="Grenache Rose"/>
    <x v="0"/>
    <x v="6"/>
    <s v="Sutter Home Pink Moscato"/>
    <s v="Extra Large Crate"/>
    <s v="Burnie"/>
    <x v="941"/>
    <d v="2012-01-04T00:00:00"/>
    <n v="1"/>
    <n v="0.02"/>
    <n v="160.97999999999999"/>
    <n v="30"/>
    <n v="160.97999999999999"/>
  </r>
  <r>
    <n v="2411"/>
    <n v="86110"/>
    <s v="Lillian Sanchez"/>
    <s v="Air Cargo"/>
    <x v="2"/>
    <x v="1"/>
    <s v="Critical"/>
    <s v="Champagne"/>
    <x v="0"/>
    <x v="6"/>
    <s v="Marques de Caceres Rioja Rosado 2014"/>
    <s v="Small Crate"/>
    <s v="Devonport"/>
    <x v="941"/>
    <d v="2012-01-02T00:00:00"/>
    <n v="7"/>
    <n v="0.1"/>
    <n v="280.98"/>
    <n v="35.67"/>
    <n v="1966.8600000000001"/>
  </r>
  <r>
    <n v="2412"/>
    <n v="88411"/>
    <s v="Nicholas Morris"/>
    <s v="Express Road Cargo"/>
    <x v="2"/>
    <x v="2"/>
    <s v="Low"/>
    <s v="Grenache Rose"/>
    <x v="0"/>
    <x v="6"/>
    <s v="Locations by Dave Phinney F Rose&quot;"/>
    <s v="Large Crate"/>
    <s v="Rockingham"/>
    <x v="856"/>
    <d v="2010-05-06T00:00:00"/>
    <n v="7"/>
    <n v="0.1"/>
    <n v="34.229999999999997"/>
    <n v="5.0199999999999996"/>
    <n v="239.60999999999999"/>
  </r>
  <r>
    <n v="2413"/>
    <n v="86216"/>
    <s v="Christopher Berry"/>
    <s v="Express Road Cargo"/>
    <x v="0"/>
    <x v="0"/>
    <s v="High"/>
    <s v="Pinot Noir"/>
    <x v="0"/>
    <x v="6"/>
    <s v="Laurent-Perrier Brut Rose"/>
    <s v="Large Crate"/>
    <s v="Logan City"/>
    <x v="103"/>
    <d v="2011-10-10T00:00:00"/>
    <n v="10"/>
    <n v="0.04"/>
    <n v="4.24"/>
    <n v="5.41"/>
    <n v="42.400000000000006"/>
  </r>
  <r>
    <n v="2414"/>
    <n v="87811"/>
    <s v="Sharon Hughes"/>
    <s v="Air Cargo"/>
    <x v="2"/>
    <x v="1"/>
    <s v="Low"/>
    <s v="Grenache Rose"/>
    <x v="0"/>
    <x v="6"/>
    <s v="Chateau de Campuget Costieres de Nimes Tradition Rose 2015"/>
    <s v="Small Crate"/>
    <s v="Port Lincoln"/>
    <x v="567"/>
    <d v="2010-03-25T00:00:00"/>
    <n v="7"/>
    <n v="0.02"/>
    <n v="500.98"/>
    <n v="41.44"/>
    <n v="3506.86"/>
  </r>
  <r>
    <n v="2415"/>
    <n v="89537"/>
    <s v="Kathleen Burton"/>
    <s v="Air Cargo"/>
    <x v="2"/>
    <x v="3"/>
    <s v="Critical"/>
    <s v="Sangiovese Rose"/>
    <x v="0"/>
    <x v="6"/>
    <s v="Barnard Griffin Rose of Sangiovese 2014"/>
    <s v="Extra Large Crate"/>
    <s v="Armidale"/>
    <x v="942"/>
    <d v="2010-11-25T00:00:00"/>
    <n v="41"/>
    <n v="0.06"/>
    <n v="25.98"/>
    <n v="14.36"/>
    <n v="1065.18"/>
  </r>
  <r>
    <n v="2416"/>
    <n v="87391"/>
    <s v="Judith Mendoza"/>
    <s v="Express Road Cargo"/>
    <x v="2"/>
    <x v="1"/>
    <s v="Medium"/>
    <s v="Cremant"/>
    <x v="0"/>
    <x v="6"/>
    <s v="Sutter Home White Zinfandel"/>
    <s v="Large Crate"/>
    <s v="Canberra"/>
    <x v="646"/>
    <d v="2011-11-29T00:00:00"/>
    <n v="12"/>
    <n v="0.09"/>
    <n v="33.979999999999997"/>
    <n v="19.989999999999998"/>
    <n v="407.76"/>
  </r>
  <r>
    <n v="2417"/>
    <n v="87391"/>
    <s v="Amanda Cooper"/>
    <s v="Express Road Cargo"/>
    <x v="0"/>
    <x v="1"/>
    <s v="Medium"/>
    <s v="Merlot"/>
    <x v="0"/>
    <x v="6"/>
    <s v="Domaine Lafage Miraflors Rose 2013"/>
    <s v="Large Crate"/>
    <s v="Bendigo"/>
    <x v="646"/>
    <d v="2011-12-01T00:00:00"/>
    <n v="41"/>
    <n v="0.02"/>
    <n v="8.6"/>
    <n v="6.19"/>
    <n v="352.59999999999997"/>
  </r>
  <r>
    <n v="2418"/>
    <n v="88043"/>
    <s v="Willie Perry"/>
    <s v="Express Road Cargo"/>
    <x v="1"/>
    <x v="0"/>
    <s v="Not Specified"/>
    <s v="Pinot Gris"/>
    <x v="0"/>
    <x v="6"/>
    <s v="Chardonnais Napa Valley Chardonnay 2013"/>
    <s v="Large Crate"/>
    <s v="Palmerston"/>
    <x v="669"/>
    <d v="2012-06-24T00:00:00"/>
    <n v="4"/>
    <n v="0.04"/>
    <n v="73.98"/>
    <n v="14.52"/>
    <n v="295.92"/>
  </r>
  <r>
    <n v="2419"/>
    <n v="88827"/>
    <s v="Wanda Morris"/>
    <s v="Express Road Cargo"/>
    <x v="2"/>
    <x v="3"/>
    <s v="Low"/>
    <s v="Cremant"/>
    <x v="0"/>
    <x v="6"/>
    <s v="Miraval Rose (1.5 Liter Magnum) 2014"/>
    <s v="Full Container"/>
    <s v="Albury"/>
    <x v="906"/>
    <d v="2011-05-25T00:00:00"/>
    <n v="5"/>
    <n v="0.02"/>
    <n v="5.08"/>
    <n v="3.63"/>
    <n v="25.4"/>
  </r>
  <r>
    <n v="2420"/>
    <n v="88827"/>
    <s v="Wanda Morris"/>
    <s v="Express Road Cargo"/>
    <x v="0"/>
    <x v="3"/>
    <s v="Low"/>
    <s v="Merlot"/>
    <x v="0"/>
    <x v="6"/>
    <s v="Veuve Clicquot Brut Yellow Label"/>
    <s v="Large Crate"/>
    <s v="Blue Mountains"/>
    <x v="906"/>
    <d v="2011-05-27T00:00:00"/>
    <n v="8"/>
    <n v="0"/>
    <n v="55.48"/>
    <n v="6.79"/>
    <n v="443.84"/>
  </r>
  <r>
    <n v="2421"/>
    <n v="90072"/>
    <s v="Jimmy Burke"/>
    <s v="Express Road Cargo"/>
    <x v="1"/>
    <x v="1"/>
    <s v="High"/>
    <s v="Sauvignon Blanc"/>
    <x v="0"/>
    <x v="6"/>
    <s v="Angeline Sauvignon Blanc 2014"/>
    <s v="Large Crate"/>
    <s v="Ballarat"/>
    <x v="943"/>
    <d v="2012-02-19T00:00:00"/>
    <n v="3"/>
    <n v="0.04"/>
    <n v="39.979999999999997"/>
    <n v="4"/>
    <n v="119.94"/>
  </r>
  <r>
    <n v="2422"/>
    <n v="90081"/>
    <s v="Bobby Day"/>
    <s v="Express Road Cargo"/>
    <x v="2"/>
    <x v="0"/>
    <s v="Medium"/>
    <s v="Grenache Rose"/>
    <x v="0"/>
    <x v="6"/>
    <s v="Pietradolce Etna Rosato 2014"/>
    <s v="Large Crate"/>
    <s v="Palmerston"/>
    <x v="454"/>
    <d v="2011-12-13T00:00:00"/>
    <n v="15"/>
    <n v="0.08"/>
    <n v="22.98"/>
    <n v="7.58"/>
    <n v="344.7"/>
  </r>
  <r>
    <n v="2423"/>
    <n v="90096"/>
    <s v="Carl Dixon"/>
    <s v="Express Road Cargo"/>
    <x v="0"/>
    <x v="3"/>
    <s v="High"/>
    <s v="Sangiovese"/>
    <x v="0"/>
    <x v="6"/>
    <s v="Louis Roederer Cristal Brut 2006"/>
    <s v="Large Crate"/>
    <s v="Orange"/>
    <x v="812"/>
    <d v="2012-12-25T00:00:00"/>
    <n v="6"/>
    <n v="7.0000000000000007E-2"/>
    <n v="1.98"/>
    <n v="4.7699999999999996"/>
    <n v="11.879999999999999"/>
  </r>
  <r>
    <n v="2424"/>
    <n v="89294"/>
    <s v="Peter Fuller"/>
    <s v="Air Cargo"/>
    <x v="2"/>
    <x v="2"/>
    <s v="Medium"/>
    <s v="Grenache Rose"/>
    <x v="0"/>
    <x v="4"/>
    <s v="Chateau de Campuget Costieres de Nimes Tradition Rose 2015"/>
    <s v="Small Crate"/>
    <s v="Rockingham"/>
    <x v="851"/>
    <d v="2012-02-14T00:00:00"/>
    <n v="8"/>
    <n v="0.06"/>
    <n v="100.98"/>
    <n v="57.38"/>
    <n v="807.84"/>
  </r>
  <r>
    <n v="2425"/>
    <n v="89294"/>
    <s v="Gary Ramos"/>
    <s v="Air Cargo"/>
    <x v="2"/>
    <x v="3"/>
    <s v="Medium"/>
    <s v="Grenache Rose"/>
    <x v="0"/>
    <x v="6"/>
    <s v="Domaine Lafond Roc-Epine Tavel Rose 2014"/>
    <s v="Extra Large Crate"/>
    <s v="Grafton"/>
    <x v="851"/>
    <d v="2012-02-14T00:00:00"/>
    <n v="6"/>
    <n v="0.04"/>
    <n v="122.99"/>
    <n v="70.2"/>
    <n v="737.93999999999994"/>
  </r>
  <r>
    <n v="2426"/>
    <n v="89294"/>
    <s v="Randy Hudson"/>
    <s v="Express Road Cargo"/>
    <x v="0"/>
    <x v="1"/>
    <s v="Medium"/>
    <s v="Zinfandel"/>
    <x v="0"/>
    <x v="6"/>
    <s v="Sutter Home Pink Moscato"/>
    <s v="Large Crate"/>
    <s v="Melton"/>
    <x v="851"/>
    <d v="2012-02-15T00:00:00"/>
    <n v="6"/>
    <n v="0.1"/>
    <n v="5.53"/>
    <n v="6.98"/>
    <n v="33.18"/>
  </r>
  <r>
    <n v="2427"/>
    <n v="88106"/>
    <s v="Nicholas Barnes"/>
    <s v="Express Road Cargo"/>
    <x v="0"/>
    <x v="3"/>
    <s v="Medium"/>
    <s v="Pinot Noir"/>
    <x v="0"/>
    <x v="6"/>
    <s v="Laurent-Perrier Brut Millesime 2006"/>
    <s v="Large Crate"/>
    <s v="Broken Hill"/>
    <x v="104"/>
    <d v="2011-01-11T00:00:00"/>
    <n v="5"/>
    <n v="0.06"/>
    <n v="4.9800000000000004"/>
    <n v="5.49"/>
    <n v="24.900000000000002"/>
  </r>
  <r>
    <n v="2428"/>
    <n v="88106"/>
    <s v="Scott Baker"/>
    <s v="Express Road Cargo"/>
    <x v="1"/>
    <x v="3"/>
    <s v="Medium"/>
    <s v="Reisling"/>
    <x v="0"/>
    <x v="6"/>
    <s v="Hewitson LuLu Sauvignon Blanc 2014"/>
    <s v="Standard Size Crate"/>
    <s v="Lithgow"/>
    <x v="104"/>
    <d v="2011-01-12T00:00:00"/>
    <n v="6"/>
    <n v="0.03"/>
    <n v="9.7799999999999994"/>
    <n v="1.99"/>
    <n v="58.679999999999993"/>
  </r>
  <r>
    <n v="2429"/>
    <n v="90099"/>
    <s v="Carlos Fernandez"/>
    <s v="Express Road Cargo"/>
    <x v="0"/>
    <x v="3"/>
    <s v="Medium"/>
    <s v="Shiraz"/>
    <x v="0"/>
    <x v="4"/>
    <s v="Jean-Baptiste Adam Les Natures Cremant d'Alsace Brut"/>
    <s v="Large Crate"/>
    <s v="Penrith"/>
    <x v="461"/>
    <d v="2010-01-19T00:00:00"/>
    <n v="1"/>
    <n v="0.03"/>
    <n v="90.48"/>
    <n v="19.989999999999998"/>
    <n v="90.48"/>
  </r>
  <r>
    <n v="2430"/>
    <n v="90099"/>
    <s v="Carlos Fernandez"/>
    <s v="Express Road Cargo"/>
    <x v="0"/>
    <x v="3"/>
    <s v="Medium"/>
    <s v="Shiraz"/>
    <x v="0"/>
    <x v="4"/>
    <s v="Miraval Rose (1.5 Liter Magnum) 2014"/>
    <s v="Large Crate"/>
    <s v="Grafton"/>
    <x v="461"/>
    <d v="2010-01-17T00:00:00"/>
    <n v="7"/>
    <n v="0.06"/>
    <n v="22.84"/>
    <n v="8.18"/>
    <n v="159.88"/>
  </r>
  <r>
    <n v="2431"/>
    <n v="87086"/>
    <s v="Jeffrey Andrews"/>
    <s v="Express Road Cargo"/>
    <x v="1"/>
    <x v="2"/>
    <s v="Medium"/>
    <s v="Reisling"/>
    <x v="0"/>
    <x v="6"/>
    <s v="Giesen Sauvignon Blanc 2014"/>
    <s v="Large Crate"/>
    <s v="Freemantle"/>
    <x v="64"/>
    <d v="2010-04-08T00:00:00"/>
    <n v="9"/>
    <n v="0"/>
    <n v="65.989999999999995"/>
    <n v="5.26"/>
    <n v="593.91"/>
  </r>
  <r>
    <n v="2432"/>
    <n v="88980"/>
    <s v="Roy Black"/>
    <s v="Air Cargo"/>
    <x v="2"/>
    <x v="1"/>
    <s v="Low"/>
    <s v="Sangiovese Rose"/>
    <x v="0"/>
    <x v="6"/>
    <s v="Chateau D'Aqueria Tavel Rose 2013"/>
    <s v="Small Crate"/>
    <s v="Mildura"/>
    <x v="466"/>
    <d v="2012-09-19T00:00:00"/>
    <n v="12"/>
    <n v="0"/>
    <n v="70.98"/>
    <n v="26.74"/>
    <n v="851.76"/>
  </r>
  <r>
    <n v="2433"/>
    <n v="89858"/>
    <s v="Victor Long"/>
    <s v="Express Road Cargo"/>
    <x v="2"/>
    <x v="2"/>
    <s v="Low"/>
    <s v="Cremant"/>
    <x v="0"/>
    <x v="6"/>
    <s v="Pietradolce Etna Rosato 2014"/>
    <s v="Full Container"/>
    <s v="Perth"/>
    <x v="132"/>
    <d v="2010-07-12T00:00:00"/>
    <n v="4"/>
    <n v="0.03"/>
    <n v="5.08"/>
    <n v="2.0299999999999998"/>
    <n v="20.32"/>
  </r>
  <r>
    <n v="2434"/>
    <n v="86877"/>
    <s v="Dennis Jackson"/>
    <s v="Express Road Cargo"/>
    <x v="2"/>
    <x v="1"/>
    <s v="Low"/>
    <s v="Grenache Rose"/>
    <x v="0"/>
    <x v="6"/>
    <s v="Sutter Home Pink Moscato"/>
    <s v="Large Crate"/>
    <s v="Mount Barker"/>
    <x v="415"/>
    <d v="2011-07-21T00:00:00"/>
    <n v="6"/>
    <n v="0.02"/>
    <n v="14.58"/>
    <n v="7.4"/>
    <n v="87.48"/>
  </r>
  <r>
    <n v="2435"/>
    <n v="89622"/>
    <s v="Larry Ross"/>
    <s v="Express Road Cargo"/>
    <x v="1"/>
    <x v="0"/>
    <s v="High"/>
    <s v="Reisling"/>
    <x v="0"/>
    <x v="6"/>
    <s v="The White Knight Sauvignon Blanc 2014"/>
    <s v="Large Crate"/>
    <s v="Darwin"/>
    <x v="863"/>
    <d v="2012-04-22T00:00:00"/>
    <n v="11"/>
    <n v="0.09"/>
    <n v="175.99"/>
    <n v="8.99"/>
    <n v="1935.89"/>
  </r>
  <r>
    <n v="2436"/>
    <n v="90104"/>
    <s v="Rebecca Kennedy"/>
    <s v="Express Road Cargo"/>
    <x v="0"/>
    <x v="3"/>
    <s v="Low"/>
    <s v="Merlot"/>
    <x v="0"/>
    <x v="6"/>
    <s v="Miraval Rose (1.5 Liter Magnum) 2014"/>
    <s v="Large Crate"/>
    <s v="Paramatta"/>
    <x v="11"/>
    <d v="2010-11-21T00:00:00"/>
    <n v="20"/>
    <n v="0.03"/>
    <n v="20.98"/>
    <n v="1.49"/>
    <n v="419.6"/>
  </r>
  <r>
    <n v="2437"/>
    <n v="88173"/>
    <s v="Harry Hamilton"/>
    <s v="Express Road Cargo"/>
    <x v="0"/>
    <x v="1"/>
    <s v="Low"/>
    <s v="Merlot"/>
    <x v="0"/>
    <x v="6"/>
    <s v="Belle Glos Oeil de Perdrix Pinot Noir Blanc 2014"/>
    <s v="Full Container"/>
    <s v="Canberra"/>
    <x v="348"/>
    <d v="2010-02-09T00:00:00"/>
    <n v="12"/>
    <n v="7.0000000000000007E-2"/>
    <n v="2.88"/>
    <n v="1.01"/>
    <n v="34.56"/>
  </r>
  <r>
    <n v="2438"/>
    <n v="88173"/>
    <s v="Harry Hamilton"/>
    <s v="Express Road Cargo"/>
    <x v="1"/>
    <x v="1"/>
    <s v="Low"/>
    <s v="Chardonnay"/>
    <x v="0"/>
    <x v="6"/>
    <s v="Robert Oatley Sauvignon Blanc 2013"/>
    <s v="Large Crate"/>
    <s v="Canberra"/>
    <x v="348"/>
    <d v="2010-02-12T00:00:00"/>
    <n v="2"/>
    <n v="0.1"/>
    <n v="195.99"/>
    <n v="3.99"/>
    <n v="391.98"/>
  </r>
  <r>
    <n v="2439"/>
    <n v="87392"/>
    <s v="Sean King"/>
    <s v="Air Cargo"/>
    <x v="1"/>
    <x v="1"/>
    <s v="Medium"/>
    <s v="Sauvignon Blanc"/>
    <x v="0"/>
    <x v="4"/>
    <s v="Robert Oatley Sauvignon Blanc 2013"/>
    <s v="Extra Large Crate"/>
    <s v="Canberra"/>
    <x v="700"/>
    <d v="2012-07-16T00:00:00"/>
    <n v="3"/>
    <n v="0.04"/>
    <n v="90.97"/>
    <n v="14"/>
    <n v="272.90999999999997"/>
  </r>
  <r>
    <n v="2440"/>
    <n v="87392"/>
    <s v="Frank Long"/>
    <s v="Air Cargo"/>
    <x v="2"/>
    <x v="2"/>
    <s v="Medium"/>
    <s v="Champagne"/>
    <x v="0"/>
    <x v="6"/>
    <s v="Domaine Lafage Miraflors Rose 2013"/>
    <s v="Small Crate"/>
    <s v="Freemantle"/>
    <x v="700"/>
    <d v="2012-07-16T00:00:00"/>
    <n v="2"/>
    <n v="0.02"/>
    <n v="44.43"/>
    <n v="46.59"/>
    <n v="88.86"/>
  </r>
  <r>
    <n v="2441"/>
    <n v="88066"/>
    <s v="Larry Hall"/>
    <s v="Express Road Cargo"/>
    <x v="2"/>
    <x v="2"/>
    <s v="Low"/>
    <s v="Grenache Rose"/>
    <x v="0"/>
    <x v="6"/>
    <s v="Gerard Bertrand Cote des Roses Rose 2014"/>
    <s v="Mini Crate"/>
    <s v="Bunbury"/>
    <x v="944"/>
    <d v="2012-10-15T00:00:00"/>
    <n v="24"/>
    <n v="0.09"/>
    <n v="209.84"/>
    <n v="21.21"/>
    <n v="5036.16"/>
  </r>
  <r>
    <n v="2442"/>
    <n v="87400"/>
    <s v="Patrick Ryan"/>
    <s v="Express Road Cargo"/>
    <x v="2"/>
    <x v="3"/>
    <s v="High"/>
    <s v="Cremant"/>
    <x v="0"/>
    <x v="6"/>
    <s v="Sutter Home White Zinfandel"/>
    <s v="Mini Crate"/>
    <s v="Penrith"/>
    <x v="119"/>
    <d v="2012-06-23T00:00:00"/>
    <n v="10"/>
    <n v="0.03"/>
    <n v="320.98"/>
    <n v="24.49"/>
    <n v="3209.8"/>
  </r>
  <r>
    <n v="2443"/>
    <n v="87400"/>
    <s v="Jack Bennett"/>
    <s v="Express Road Cargo"/>
    <x v="2"/>
    <x v="3"/>
    <s v="High"/>
    <s v="Sangiovese Rose"/>
    <x v="0"/>
    <x v="6"/>
    <s v="Belle Glos Oeil de Perdrix Pinot Noir Blanc 2014"/>
    <s v="Loose Wrap"/>
    <s v="Grafton"/>
    <x v="119"/>
    <d v="2012-06-23T00:00:00"/>
    <n v="1"/>
    <n v="0.08"/>
    <n v="110.98"/>
    <n v="13.99"/>
    <n v="110.98"/>
  </r>
  <r>
    <n v="2444"/>
    <n v="87400"/>
    <s v="Jack Bennett"/>
    <s v="Express Road Cargo"/>
    <x v="0"/>
    <x v="3"/>
    <s v="High"/>
    <s v="Cabernet Sauvignon"/>
    <x v="0"/>
    <x v="6"/>
    <s v="Domaine Lafond Roc-Epine Tavel Rose 2014"/>
    <s v="Standard Size Crate"/>
    <s v="Wagga Wagga"/>
    <x v="119"/>
    <d v="2012-06-25T00:00:00"/>
    <n v="6"/>
    <n v="0.09"/>
    <n v="22.01"/>
    <n v="5.53"/>
    <n v="132.06"/>
  </r>
  <r>
    <n v="2445"/>
    <n v="87335"/>
    <s v="Brandon Howard"/>
    <s v="Air Cargo"/>
    <x v="1"/>
    <x v="0"/>
    <s v="High"/>
    <s v="Pinot Gris"/>
    <x v="0"/>
    <x v="6"/>
    <s v="The White Knight Sauvignon Blanc 2014"/>
    <s v="Extra Large Crate"/>
    <s v="Mackay"/>
    <x v="810"/>
    <d v="2013-12-22T00:00:00"/>
    <n v="9"/>
    <n v="0.09"/>
    <n v="145.44999999999999"/>
    <n v="17.850000000000001"/>
    <n v="1309.05"/>
  </r>
  <r>
    <n v="2446"/>
    <n v="89616"/>
    <s v="Andrew Hicks"/>
    <s v="Air Cargo"/>
    <x v="2"/>
    <x v="3"/>
    <s v="Medium"/>
    <s v="Champagne"/>
    <x v="0"/>
    <x v="6"/>
    <s v="Pietradolce Etna Rosato 2014"/>
    <s v="Small Crate"/>
    <s v="Liverpool"/>
    <x v="826"/>
    <d v="2012-11-24T00:00:00"/>
    <n v="38"/>
    <n v="0.01"/>
    <n v="114.98"/>
    <n v="58.72"/>
    <n v="4369.24"/>
  </r>
  <r>
    <n v="2447"/>
    <n v="89616"/>
    <s v="Andrew Hicks"/>
    <s v="Express Road Cargo"/>
    <x v="1"/>
    <x v="3"/>
    <s v="Medium"/>
    <s v="Sauvignon Blanc"/>
    <x v="0"/>
    <x v="4"/>
    <s v="Angeline Sauvignon Blanc 2014"/>
    <s v="Mini Crate"/>
    <s v="Armidale"/>
    <x v="826"/>
    <d v="2012-11-23T00:00:00"/>
    <n v="32"/>
    <n v="0.1"/>
    <n v="299.99"/>
    <n v="11.64"/>
    <n v="9599.68"/>
  </r>
  <r>
    <n v="2448"/>
    <n v="89616"/>
    <s v="Andrew Hicks"/>
    <s v="Express Road Cargo"/>
    <x v="2"/>
    <x v="3"/>
    <s v="Medium"/>
    <s v="Grenache Rose"/>
    <x v="0"/>
    <x v="6"/>
    <s v="Miraval Rose 2014"/>
    <s v="Mini Crate"/>
    <s v="Albury"/>
    <x v="826"/>
    <d v="2012-11-24T00:00:00"/>
    <n v="32"/>
    <n v="0.01"/>
    <n v="40.97"/>
    <n v="14.45"/>
    <n v="1311.04"/>
  </r>
  <r>
    <n v="2449"/>
    <n v="89616"/>
    <s v="Andrew Hicks"/>
    <s v="Road Cargo"/>
    <x v="1"/>
    <x v="3"/>
    <s v="Medium"/>
    <s v="Chardonnay"/>
    <x v="0"/>
    <x v="6"/>
    <s v="St. Supery Sauvignon Blanc 2015"/>
    <s v="Loose Wrap"/>
    <s v="Campbeltown"/>
    <x v="826"/>
    <d v="2012-11-24T00:00:00"/>
    <n v="2"/>
    <n v="0.05"/>
    <n v="999.99"/>
    <n v="13.99"/>
    <n v="1999.98"/>
  </r>
  <r>
    <n v="2450"/>
    <n v="89463"/>
    <s v="Craig Wright"/>
    <s v="Express Road Cargo"/>
    <x v="0"/>
    <x v="1"/>
    <s v="Low"/>
    <s v="Cabernet Sauvignon"/>
    <x v="0"/>
    <x v="6"/>
    <s v="Veuve Clicquot Brut Yellow Label"/>
    <s v="Large Crate"/>
    <s v="Canberra"/>
    <x v="694"/>
    <d v="2012-11-11T00:00:00"/>
    <n v="3"/>
    <n v="0.06"/>
    <n v="5.78"/>
    <n v="4.96"/>
    <n v="17.34"/>
  </r>
  <r>
    <n v="2451"/>
    <n v="89463"/>
    <s v="Jerry Garrett"/>
    <s v="Express Road Cargo"/>
    <x v="1"/>
    <x v="1"/>
    <s v="Low"/>
    <s v="Sauvignon Blanc"/>
    <x v="0"/>
    <x v="6"/>
    <s v="Hewitson LuLu Sauvignon Blanc 2014"/>
    <s v="Standard Size Crate"/>
    <s v="Canberra"/>
    <x v="694"/>
    <d v="2012-11-14T00:00:00"/>
    <n v="20"/>
    <n v="0"/>
    <n v="28.48"/>
    <n v="8.99"/>
    <n v="569.6"/>
  </r>
  <r>
    <n v="2452"/>
    <n v="90110"/>
    <s v="Richard Wheeler"/>
    <s v="Road Cargo"/>
    <x v="0"/>
    <x v="3"/>
    <s v="High"/>
    <s v="Pinot Noir"/>
    <x v="0"/>
    <x v="6"/>
    <s v="Moet &amp; Chandon Imperial"/>
    <s v="Standard Size Crate"/>
    <s v="Tamworth"/>
    <x v="945"/>
    <d v="2010-09-18T00:00:00"/>
    <n v="5"/>
    <n v="0.08"/>
    <n v="15.73"/>
    <n v="7.42"/>
    <n v="78.650000000000006"/>
  </r>
  <r>
    <n v="2453"/>
    <n v="87636"/>
    <s v="Jack Alvarez"/>
    <s v="Express Road Cargo"/>
    <x v="0"/>
    <x v="1"/>
    <s v="Critical"/>
    <s v="Merlot"/>
    <x v="0"/>
    <x v="4"/>
    <s v="Roederer Estate Brut"/>
    <s v="Large Crate"/>
    <s v="Hamilton"/>
    <x v="105"/>
    <d v="2011-06-27T00:00:00"/>
    <n v="11"/>
    <n v="0.03"/>
    <n v="6.48"/>
    <n v="6.6"/>
    <n v="71.28"/>
  </r>
  <r>
    <n v="2454"/>
    <n v="86113"/>
    <s v="Lillian Sanchez"/>
    <s v="Express Road Cargo"/>
    <x v="1"/>
    <x v="1"/>
    <s v="Low"/>
    <s v="Chardonnay"/>
    <x v="0"/>
    <x v="6"/>
    <s v="Robert Oatley Signature Chardonnay 2013"/>
    <s v="Large Crate"/>
    <s v="Devonport"/>
    <x v="62"/>
    <d v="2013-01-12T00:00:00"/>
    <n v="4"/>
    <n v="0.08"/>
    <n v="179.99"/>
    <n v="19.989999999999998"/>
    <n v="719.96"/>
  </r>
  <r>
    <n v="2455"/>
    <n v="89611"/>
    <s v="Shawn Snyder"/>
    <s v="Air Cargo"/>
    <x v="2"/>
    <x v="3"/>
    <s v="High"/>
    <s v="Cremant"/>
    <x v="0"/>
    <x v="6"/>
    <s v="Miraval Rose (1.5 Liter Magnum) 2014"/>
    <s v="Extra Large Crate"/>
    <s v="Cessnock"/>
    <x v="913"/>
    <d v="2010-12-24T00:00:00"/>
    <n v="1"/>
    <n v="0.06"/>
    <n v="180.98"/>
    <n v="26.2"/>
    <n v="180.98"/>
  </r>
  <r>
    <n v="2456"/>
    <n v="90117"/>
    <s v="Michael Bradley"/>
    <s v="Express Road Cargo"/>
    <x v="0"/>
    <x v="1"/>
    <s v="Medium"/>
    <s v="Sangiovese"/>
    <x v="0"/>
    <x v="6"/>
    <s v="Chateau de Campuget Costieres de Nimes Tradition Rose 2015"/>
    <s v="Standard Size Crate"/>
    <s v="Victor Harbor"/>
    <x v="106"/>
    <d v="2011-08-12T00:00:00"/>
    <n v="17"/>
    <n v="0.06"/>
    <n v="22.99"/>
    <n v="8.99"/>
    <n v="390.83"/>
  </r>
  <r>
    <n v="2457"/>
    <n v="90117"/>
    <s v="Michael Bradley"/>
    <s v="Express Road Cargo"/>
    <x v="0"/>
    <x v="1"/>
    <s v="Medium"/>
    <s v="Cabernet Sauvignon"/>
    <x v="0"/>
    <x v="6"/>
    <s v="Chateau d'Esclans Garrus Rose 2013"/>
    <s v="Standard Size Crate"/>
    <s v="Port Lincoln"/>
    <x v="106"/>
    <d v="2011-08-11T00:00:00"/>
    <n v="21"/>
    <n v="0.05"/>
    <n v="11.66"/>
    <n v="7.95"/>
    <n v="244.86"/>
  </r>
  <r>
    <n v="2458"/>
    <n v="86851"/>
    <s v="Wayne Hayes"/>
    <s v="Express Road Cargo"/>
    <x v="0"/>
    <x v="1"/>
    <s v="Low"/>
    <s v="Pinot Noir"/>
    <x v="0"/>
    <x v="6"/>
    <s v="Dom Perignon 2006"/>
    <s v="Full Container"/>
    <s v="Port Lincoln"/>
    <x v="941"/>
    <d v="2012-01-09T00:00:00"/>
    <n v="7"/>
    <n v="0.09"/>
    <n v="5.84"/>
    <n v="1"/>
    <n v="40.879999999999995"/>
  </r>
  <r>
    <n v="2459"/>
    <n v="88899"/>
    <s v="Harry Martin"/>
    <s v="Express Road Cargo"/>
    <x v="0"/>
    <x v="2"/>
    <s v="Critical"/>
    <s v="Zinfandel"/>
    <x v="0"/>
    <x v="6"/>
    <s v="Domaine Lafage Miraflors Rose 2013"/>
    <s v="Large Crate"/>
    <s v="Freemantle"/>
    <x v="682"/>
    <d v="2010-08-20T00:00:00"/>
    <n v="23"/>
    <n v="0.01"/>
    <n v="15.99"/>
    <n v="13.18"/>
    <n v="367.77"/>
  </r>
  <r>
    <n v="2460"/>
    <n v="88122"/>
    <s v="Shawn Fowler"/>
    <s v="Express Road Cargo"/>
    <x v="0"/>
    <x v="3"/>
    <s v="Not Specified"/>
    <s v="Zinfandel"/>
    <x v="0"/>
    <x v="6"/>
    <s v="Laurent-Perrier Brut Millesime 2006"/>
    <s v="Large Crate"/>
    <s v="Blue Mountains"/>
    <x v="946"/>
    <d v="2013-03-30T00:00:00"/>
    <n v="10"/>
    <n v="0"/>
    <n v="18.940000000000001"/>
    <n v="1.49"/>
    <n v="189.4"/>
  </r>
  <r>
    <n v="2461"/>
    <n v="88122"/>
    <s v="Shawn Fowler"/>
    <s v="Express Road Cargo"/>
    <x v="1"/>
    <x v="3"/>
    <s v="Not Specified"/>
    <s v="Sauvignon Blanc"/>
    <x v="0"/>
    <x v="4"/>
    <s v="Dog Point Vineyard Sauvignon Blanc 2014"/>
    <s v="Large Crate"/>
    <s v="Paramatta"/>
    <x v="946"/>
    <d v="2013-03-30T00:00:00"/>
    <n v="8"/>
    <n v="0.02"/>
    <n v="17.98"/>
    <n v="4"/>
    <n v="143.84"/>
  </r>
  <r>
    <n v="2462"/>
    <n v="88122"/>
    <s v="Shawn Fowler"/>
    <s v="Express Road Cargo"/>
    <x v="0"/>
    <x v="3"/>
    <s v="Not Specified"/>
    <s v="Merlot"/>
    <x v="0"/>
    <x v="7"/>
    <s v="Domaine Lafond Roc-Epine Tavel Rose 2014"/>
    <s v="Large Crate"/>
    <s v="Liverpool"/>
    <x v="946"/>
    <d v="2013-03-29T00:00:00"/>
    <n v="7"/>
    <n v="0.09"/>
    <n v="2.89"/>
    <n v="0.5"/>
    <n v="20.23"/>
  </r>
  <r>
    <n v="2463"/>
    <n v="88122"/>
    <s v="Shawn Fowler"/>
    <s v="Road Cargo"/>
    <x v="2"/>
    <x v="3"/>
    <s v="Not Specified"/>
    <s v="Cremant"/>
    <x v="0"/>
    <x v="7"/>
    <s v="Barnard Griffin Rose of Sangiovese 2014"/>
    <s v="Large Crate"/>
    <s v="Broken Hill"/>
    <x v="946"/>
    <d v="2013-03-30T00:00:00"/>
    <n v="12"/>
    <n v="0.01"/>
    <n v="4.4800000000000004"/>
    <n v="7.24"/>
    <n v="53.760000000000005"/>
  </r>
  <r>
    <n v="2464"/>
    <n v="88907"/>
    <s v="Heather Lawson"/>
    <s v="Express Road Cargo"/>
    <x v="0"/>
    <x v="3"/>
    <s v="Critical"/>
    <s v="Zinfandel"/>
    <x v="0"/>
    <x v="7"/>
    <s v="Bertani Bertarose 2014"/>
    <s v="Large Crate"/>
    <s v="Paramatta"/>
    <x v="108"/>
    <d v="2010-08-11T00:00:00"/>
    <n v="10"/>
    <n v="0.01"/>
    <n v="4.9800000000000004"/>
    <n v="6.07"/>
    <n v="49.800000000000004"/>
  </r>
  <r>
    <n v="2465"/>
    <n v="88417"/>
    <s v="Nicholas Morris"/>
    <s v="Express Road Cargo"/>
    <x v="0"/>
    <x v="2"/>
    <s v="High"/>
    <s v="Pinot Noir"/>
    <x v="0"/>
    <x v="7"/>
    <s v="Sutter Home Pink Moscato"/>
    <s v="Full Container"/>
    <s v="Rockingham"/>
    <x v="128"/>
    <d v="2013-12-26T00:00:00"/>
    <n v="14"/>
    <n v="7.0000000000000007E-2"/>
    <n v="4.28"/>
    <n v="0.94"/>
    <n v="59.92"/>
  </r>
  <r>
    <n v="2466"/>
    <n v="90125"/>
    <s v="Todd Alexander"/>
    <s v="Road Cargo"/>
    <x v="0"/>
    <x v="1"/>
    <s v="Low"/>
    <s v="Zinfandel"/>
    <x v="0"/>
    <x v="7"/>
    <s v="Miraval Rose 2014"/>
    <s v="Large Crate"/>
    <s v="Hamilton"/>
    <x v="95"/>
    <d v="2013-05-06T00:00:00"/>
    <n v="13"/>
    <n v="0.02"/>
    <n v="44.01"/>
    <n v="3.5"/>
    <n v="572.13"/>
  </r>
  <r>
    <n v="2467"/>
    <n v="90125"/>
    <s v="Todd Alexander"/>
    <s v="Express Road Cargo"/>
    <x v="0"/>
    <x v="1"/>
    <s v="Low"/>
    <s v="Shiraz"/>
    <x v="0"/>
    <x v="7"/>
    <s v="Orin Swift Cellars Fragile Rose 2014"/>
    <s v="Large Crate"/>
    <s v="Ballarat"/>
    <x v="95"/>
    <d v="2013-05-11T00:00:00"/>
    <n v="3"/>
    <n v="0.03"/>
    <n v="15.99"/>
    <n v="13.18"/>
    <n v="47.97"/>
  </r>
  <r>
    <n v="2468"/>
    <n v="90125"/>
    <s v="Todd Alexander"/>
    <s v="Express Road Cargo"/>
    <x v="1"/>
    <x v="1"/>
    <s v="Low"/>
    <s v="Pinot Gris"/>
    <x v="0"/>
    <x v="7"/>
    <s v="Grgich Hills Chardonnay 2012"/>
    <s v="Large Crate"/>
    <s v="Benalla"/>
    <x v="95"/>
    <d v="2013-05-06T00:00:00"/>
    <n v="7"/>
    <n v="0.09"/>
    <n v="175.99"/>
    <n v="4.99"/>
    <n v="1231.93"/>
  </r>
  <r>
    <n v="2469"/>
    <n v="88865"/>
    <s v="Matthew Anderson"/>
    <s v="Express Road Cargo"/>
    <x v="2"/>
    <x v="1"/>
    <s v="Critical"/>
    <s v="Sangiovese Rose"/>
    <x v="0"/>
    <x v="7"/>
    <s v="Barnard Griffin Rose of Sangiovese 2014"/>
    <s v="Large Crate"/>
    <s v="Victor Harbor"/>
    <x v="95"/>
    <d v="2013-05-09T00:00:00"/>
    <n v="11"/>
    <n v="0.1"/>
    <n v="7.38"/>
    <n v="5.21"/>
    <n v="81.179999999999993"/>
  </r>
  <r>
    <n v="2470"/>
    <n v="90128"/>
    <s v="Henry Collins"/>
    <s v="Express Road Cargo"/>
    <x v="0"/>
    <x v="3"/>
    <s v="Low"/>
    <s v="Pinot Noir"/>
    <x v="0"/>
    <x v="7"/>
    <s v="Langlois Chateau Cremant de Loire Brut"/>
    <s v="Standard Size Crate"/>
    <s v="Newcastle"/>
    <x v="947"/>
    <d v="2011-10-30T00:00:00"/>
    <n v="21"/>
    <n v="0.04"/>
    <n v="40.97"/>
    <n v="8.99"/>
    <n v="860.37"/>
  </r>
  <r>
    <n v="2471"/>
    <n v="90135"/>
    <s v="Matthew Wood"/>
    <s v="Air Cargo"/>
    <x v="2"/>
    <x v="2"/>
    <s v="Not Specified"/>
    <s v="Champagne"/>
    <x v="0"/>
    <x v="7"/>
    <s v="Domaine Lafond Roc-Epine Tavel Rose 2014"/>
    <s v="Small Crate"/>
    <s v="Bunbury"/>
    <x v="940"/>
    <d v="2011-11-17T00:00:00"/>
    <n v="25"/>
    <n v="0.01"/>
    <n v="262.11"/>
    <n v="62.74"/>
    <n v="6552.75"/>
  </r>
  <r>
    <n v="2472"/>
    <n v="89699"/>
    <s v="Peter Moore"/>
    <s v="Air Cargo"/>
    <x v="2"/>
    <x v="3"/>
    <s v="Not Specified"/>
    <s v="Sangiovese Rose"/>
    <x v="0"/>
    <x v="7"/>
    <s v="Domaine Lafond Roc-Epine Tavel Rose 2014"/>
    <s v="Extra Large Crate"/>
    <s v="Tamworth"/>
    <x v="916"/>
    <d v="2011-05-15T00:00:00"/>
    <n v="12"/>
    <n v="0.1"/>
    <n v="243.98"/>
    <n v="43.32"/>
    <n v="2927.7599999999998"/>
  </r>
  <r>
    <n v="2473"/>
    <n v="89699"/>
    <s v="Peter Moore"/>
    <s v="Express Road Cargo"/>
    <x v="2"/>
    <x v="3"/>
    <s v="Not Specified"/>
    <s v="Cremant"/>
    <x v="0"/>
    <x v="7"/>
    <s v="Orin Swift Cellars Fragile Rose 2014"/>
    <s v="Standard Size Crate"/>
    <s v="Liverpool"/>
    <x v="916"/>
    <d v="2011-05-16T00:00:00"/>
    <n v="13"/>
    <n v="0.04"/>
    <n v="25.38"/>
    <n v="8.99"/>
    <n v="329.94"/>
  </r>
  <r>
    <n v="2474"/>
    <n v="90148"/>
    <s v="Brian George"/>
    <s v="Road Cargo"/>
    <x v="0"/>
    <x v="1"/>
    <s v="Medium"/>
    <s v="Merlot"/>
    <x v="0"/>
    <x v="7"/>
    <s v="Chateau Gaudrelle Cremant d'Loire Brut"/>
    <s v="Large Crate"/>
    <s v="Burnie"/>
    <x v="762"/>
    <d v="2010-09-15T00:00:00"/>
    <n v="21"/>
    <n v="0.02"/>
    <n v="17.7"/>
    <n v="9.4700000000000006"/>
    <n v="371.7"/>
  </r>
  <r>
    <n v="2475"/>
    <n v="89356"/>
    <s v="James Adams"/>
    <s v="Express Road Cargo"/>
    <x v="1"/>
    <x v="3"/>
    <s v="Medium"/>
    <s v="Sauvignon Blanc"/>
    <x v="0"/>
    <x v="7"/>
    <s v="Los Vascos Sauvignon Blanc 2015"/>
    <s v="Large Crate"/>
    <s v="Goulburn"/>
    <x v="948"/>
    <d v="2010-01-29T00:00:00"/>
    <n v="1"/>
    <n v="0.02"/>
    <n v="110.99"/>
    <n v="2.5"/>
    <n v="110.99"/>
  </r>
  <r>
    <n v="2476"/>
    <n v="90136"/>
    <s v="Matthew Wood"/>
    <s v="Express Road Cargo"/>
    <x v="2"/>
    <x v="2"/>
    <s v="Low"/>
    <s v="Grenache Rose"/>
    <x v="0"/>
    <x v="7"/>
    <s v="Chateau D'Aqueria Tavel Rose 2013"/>
    <s v="Large Crate"/>
    <s v="Busseltol"/>
    <x v="949"/>
    <d v="2012-05-29T00:00:00"/>
    <n v="10"/>
    <n v="0.09"/>
    <n v="33.979999999999997"/>
    <n v="19.989999999999998"/>
    <n v="339.79999999999995"/>
  </r>
  <r>
    <n v="2477"/>
    <n v="90136"/>
    <s v="Matthew Wood"/>
    <s v="Express Road Cargo"/>
    <x v="0"/>
    <x v="2"/>
    <s v="Low"/>
    <s v="Cabernet Sauvignon"/>
    <x v="0"/>
    <x v="7"/>
    <s v="Jean-Baptiste Adam Les Natures Cremant d'Alsace Brut"/>
    <s v="Full Container"/>
    <s v="Mandurah"/>
    <x v="949"/>
    <d v="2012-06-03T00:00:00"/>
    <n v="18"/>
    <n v="0.09"/>
    <n v="1.76"/>
    <n v="0.7"/>
    <n v="31.68"/>
  </r>
  <r>
    <n v="2478"/>
    <n v="90154"/>
    <s v="Alan Lawrence"/>
    <s v="Express Road Cargo"/>
    <x v="0"/>
    <x v="2"/>
    <s v="Medium"/>
    <s v="Malbec"/>
    <x v="0"/>
    <x v="7"/>
    <s v="Veuve Clicquot Brut Yellow Label"/>
    <s v="Mini Crate"/>
    <s v="Freemantle"/>
    <x v="950"/>
    <d v="2010-11-12T00:00:00"/>
    <n v="9"/>
    <n v="0.03"/>
    <n v="95.99"/>
    <n v="35"/>
    <n v="863.91"/>
  </r>
  <r>
    <n v="2479"/>
    <n v="89859"/>
    <s v="Victor Long"/>
    <s v="Express Road Cargo"/>
    <x v="0"/>
    <x v="2"/>
    <s v="Critical"/>
    <s v="Shiraz"/>
    <x v="0"/>
    <x v="7"/>
    <s v="Sutter Home Pink Moscato"/>
    <s v="Large Crate"/>
    <s v="Perth"/>
    <x v="341"/>
    <d v="2011-09-30T00:00:00"/>
    <n v="17"/>
    <n v="0.08"/>
    <n v="289.52999999999997"/>
    <n v="19.989999999999998"/>
    <n v="4922.0099999999993"/>
  </r>
  <r>
    <n v="2480"/>
    <n v="89859"/>
    <s v="Victor Long"/>
    <s v="Express Road Cargo"/>
    <x v="0"/>
    <x v="2"/>
    <s v="Critical"/>
    <s v="Malbec"/>
    <x v="0"/>
    <x v="7"/>
    <s v="Chateau D'Aqueria Tavel Rose 2013"/>
    <s v="Large Crate"/>
    <s v="Geraldton"/>
    <x v="341"/>
    <d v="2011-10-01T00:00:00"/>
    <n v="23"/>
    <n v="0.08"/>
    <n v="6.48"/>
    <n v="5.4"/>
    <n v="149.04000000000002"/>
  </r>
  <r>
    <n v="2481"/>
    <n v="90163"/>
    <s v="Thomas Jenkins"/>
    <s v="Air Cargo"/>
    <x v="2"/>
    <x v="3"/>
    <s v="High"/>
    <s v="Cremant"/>
    <x v="0"/>
    <x v="7"/>
    <s v="Miraval Rose 2014"/>
    <s v="Small Crate"/>
    <s v="Cessnock"/>
    <x v="109"/>
    <d v="2013-03-30T00:00:00"/>
    <n v="3"/>
    <n v="0.09"/>
    <n v="146.34"/>
    <n v="43.75"/>
    <n v="439.02"/>
  </r>
  <r>
    <n v="2482"/>
    <n v="86931"/>
    <s v="Craig Harvey"/>
    <s v="Express Road Cargo"/>
    <x v="1"/>
    <x v="1"/>
    <s v="High"/>
    <s v="Reisling"/>
    <x v="0"/>
    <x v="7"/>
    <s v="Cloudy Bay Sauvignon Blanc 2015"/>
    <s v="Standard Size Crate"/>
    <s v="Canberra"/>
    <x v="737"/>
    <d v="2013-02-13T00:00:00"/>
    <n v="7"/>
    <n v="0.05"/>
    <n v="15.98"/>
    <n v="8.99"/>
    <n v="111.86"/>
  </r>
  <r>
    <n v="2483"/>
    <n v="86931"/>
    <s v="Craig Harvey"/>
    <s v="Express Road Cargo"/>
    <x v="2"/>
    <x v="1"/>
    <s v="High"/>
    <s v="Sangiovese Rose"/>
    <x v="0"/>
    <x v="7"/>
    <s v="Locations by Dave Phinney F Rose&quot;"/>
    <s v="Large Crate"/>
    <s v="Canberra"/>
    <x v="737"/>
    <d v="2013-02-14T00:00:00"/>
    <n v="7"/>
    <n v="0.05"/>
    <n v="27.42"/>
    <n v="19.46"/>
    <n v="191.94"/>
  </r>
  <r>
    <n v="2484"/>
    <n v="90167"/>
    <s v="Andrew Wilson"/>
    <s v="Express Road Cargo"/>
    <x v="1"/>
    <x v="3"/>
    <s v="Critical"/>
    <s v="Reisling"/>
    <x v="0"/>
    <x v="7"/>
    <s v="Lucky Chardonnay 2012"/>
    <s v="Standard Size Crate"/>
    <s v="Goulburn"/>
    <x v="74"/>
    <d v="2010-12-22T00:00:00"/>
    <n v="11"/>
    <n v="0.06"/>
    <n v="47.98"/>
    <n v="3.61"/>
    <n v="527.78"/>
  </r>
  <r>
    <n v="2485"/>
    <n v="88032"/>
    <s v="Alan Harris"/>
    <s v="Express Road Cargo"/>
    <x v="0"/>
    <x v="0"/>
    <s v="Low"/>
    <s v="Malbec"/>
    <x v="0"/>
    <x v="7"/>
    <s v="Roederer Estate Brut"/>
    <s v="Large Crate"/>
    <s v="Cairns"/>
    <x v="951"/>
    <d v="2011-03-01T00:00:00"/>
    <n v="1"/>
    <n v="0.05"/>
    <n v="7.77"/>
    <n v="9.23"/>
    <n v="7.77"/>
  </r>
  <r>
    <n v="2486"/>
    <n v="85880"/>
    <s v="Gregory James"/>
    <s v="Express Road Cargo"/>
    <x v="2"/>
    <x v="0"/>
    <s v="Critical"/>
    <s v="Champagne"/>
    <x v="0"/>
    <x v="7"/>
    <s v="Miraval Rose (1.5 Liter Magnum) 2014"/>
    <s v="Mini Crate"/>
    <s v="Cairns"/>
    <x v="952"/>
    <d v="2010-09-13T00:00:00"/>
    <n v="18"/>
    <n v="0.06"/>
    <n v="8.3699999999999992"/>
    <n v="10.16"/>
    <n v="150.66"/>
  </r>
  <r>
    <n v="2487"/>
    <n v="85880"/>
    <s v="Gregory James"/>
    <s v="Road Cargo"/>
    <x v="0"/>
    <x v="0"/>
    <s v="Critical"/>
    <s v="Sangiovese"/>
    <x v="0"/>
    <x v="7"/>
    <s v="Chateau de Campuget Costieres de Nimes Tradition Rose 2015"/>
    <s v="Large Crate"/>
    <s v="Gladstone"/>
    <x v="952"/>
    <d v="2010-09-13T00:00:00"/>
    <n v="6"/>
    <n v="0.09"/>
    <n v="6.48"/>
    <n v="9.17"/>
    <n v="38.880000000000003"/>
  </r>
  <r>
    <n v="2488"/>
    <n v="90175"/>
    <s v="Sean Kelly"/>
    <s v="Air Cargo"/>
    <x v="2"/>
    <x v="3"/>
    <s v="Medium"/>
    <s v="Grenache Rose"/>
    <x v="0"/>
    <x v="7"/>
    <s v="Barnard Griffin Rose of Sangiovese 2014"/>
    <s v="Small Crate"/>
    <s v="Paramatta"/>
    <x v="16"/>
    <d v="2011-02-06T00:00:00"/>
    <n v="11"/>
    <n v="0"/>
    <n v="58.14"/>
    <n v="36.61"/>
    <n v="639.54"/>
  </r>
  <r>
    <n v="2489"/>
    <n v="87429"/>
    <s v="Chris Carroll"/>
    <s v="Express Road Cargo"/>
    <x v="0"/>
    <x v="3"/>
    <s v="Medium"/>
    <s v="Pinot Noir"/>
    <x v="0"/>
    <x v="7"/>
    <s v="Domaine Lafond Roc-Epine Tavel Rose 2014"/>
    <s v="Large Crate"/>
    <s v="Wagga Wagga"/>
    <x v="13"/>
    <d v="2011-09-27T00:00:00"/>
    <n v="20"/>
    <n v="7.0000000000000007E-2"/>
    <n v="6.48"/>
    <n v="6.22"/>
    <n v="129.60000000000002"/>
  </r>
  <r>
    <n v="2490"/>
    <n v="87429"/>
    <s v="Chris Carroll"/>
    <s v="Air Cargo"/>
    <x v="2"/>
    <x v="3"/>
    <s v="Medium"/>
    <s v="Champagne"/>
    <x v="0"/>
    <x v="5"/>
    <s v="Gerard Bertrand Cote des Roses Rose 2014"/>
    <s v="Small Crate"/>
    <s v="Campbeltown"/>
    <x v="13"/>
    <d v="2011-09-26T00:00:00"/>
    <n v="4"/>
    <n v="0.05"/>
    <n v="218.75"/>
    <n v="69.64"/>
    <n v="875"/>
  </r>
  <r>
    <n v="2491"/>
    <n v="90178"/>
    <s v="Ernest Chavez"/>
    <s v="Express Road Cargo"/>
    <x v="1"/>
    <x v="2"/>
    <s v="Low"/>
    <s v="Reisling"/>
    <x v="0"/>
    <x v="5"/>
    <s v="Robert Oatley Sauvignon Blanc 2013"/>
    <s v="Standard Size Crate"/>
    <s v="Geraldton"/>
    <x v="464"/>
    <d v="2010-08-31T00:00:00"/>
    <n v="14"/>
    <n v="0.04"/>
    <n v="8.5"/>
    <n v="1.99"/>
    <n v="119"/>
  </r>
  <r>
    <n v="2492"/>
    <n v="90178"/>
    <s v="Ernest Chavez"/>
    <s v="Express Road Cargo"/>
    <x v="1"/>
    <x v="2"/>
    <s v="Low"/>
    <s v="Reisling"/>
    <x v="0"/>
    <x v="5"/>
    <s v="Angeline Sauvignon Blanc 2014"/>
    <s v="Large Crate"/>
    <s v="Busseltol"/>
    <x v="464"/>
    <d v="2010-08-27T00:00:00"/>
    <n v="5"/>
    <n v="0.1"/>
    <n v="15.99"/>
    <n v="9.4"/>
    <n v="79.95"/>
  </r>
  <r>
    <n v="2493"/>
    <n v="90178"/>
    <s v="Ernest Chavez"/>
    <s v="Express Road Cargo"/>
    <x v="1"/>
    <x v="2"/>
    <s v="Low"/>
    <s v="Reisling"/>
    <x v="0"/>
    <x v="5"/>
    <s v="Robert Oatley Sauvignon Blanc 2013"/>
    <s v="Large Crate"/>
    <s v="Bunbury"/>
    <x v="464"/>
    <d v="2010-09-03T00:00:00"/>
    <n v="8"/>
    <n v="0.09"/>
    <n v="95.99"/>
    <n v="8.99"/>
    <n v="767.92"/>
  </r>
  <r>
    <n v="2494"/>
    <n v="90187"/>
    <s v="Michelle Kelly"/>
    <s v="Express Road Cargo"/>
    <x v="0"/>
    <x v="0"/>
    <s v="Critical"/>
    <s v="Cabernet Sauvignon"/>
    <x v="0"/>
    <x v="5"/>
    <s v="Domaine Lafage Miraflors Rose 2013"/>
    <s v="Large Crate"/>
    <s v="Logan City"/>
    <x v="873"/>
    <d v="2010-05-14T00:00:00"/>
    <n v="15"/>
    <n v="0"/>
    <n v="5.28"/>
    <n v="5.61"/>
    <n v="79.2"/>
  </r>
  <r>
    <n v="2495"/>
    <n v="90189"/>
    <s v="Nicholas Bishop"/>
    <s v="Express Road Cargo"/>
    <x v="0"/>
    <x v="1"/>
    <s v="Not Specified"/>
    <s v="Sangiovese"/>
    <x v="0"/>
    <x v="5"/>
    <s v="Chateau d'Esclans Whispering Angel Rose 2014"/>
    <s v="Standard Size Crate"/>
    <s v="Launceston"/>
    <x v="953"/>
    <d v="2010-01-24T00:00:00"/>
    <n v="5"/>
    <n v="0"/>
    <n v="6.84"/>
    <n v="8.3699999999999992"/>
    <n v="34.200000000000003"/>
  </r>
  <r>
    <n v="2496"/>
    <n v="90189"/>
    <s v="Juan Coleman"/>
    <s v="Express Road Cargo"/>
    <x v="0"/>
    <x v="3"/>
    <s v="Not Specified"/>
    <s v="Cabernet Sauvignon"/>
    <x v="0"/>
    <x v="5"/>
    <s v="Langlois Chateau Cremant de Loire Brut"/>
    <s v="Large Crate"/>
    <s v="Paramatta"/>
    <x v="953"/>
    <d v="2010-01-25T00:00:00"/>
    <n v="11"/>
    <n v="7.0000000000000007E-2"/>
    <n v="30.98"/>
    <n v="5.76"/>
    <n v="340.78000000000003"/>
  </r>
  <r>
    <n v="2497"/>
    <n v="90197"/>
    <s v="Deborah Diaz"/>
    <s v="Express Road Cargo"/>
    <x v="0"/>
    <x v="2"/>
    <s v="Low"/>
    <s v="Pinot Noir"/>
    <x v="0"/>
    <x v="5"/>
    <s v="Sutter Home Pink Moscato"/>
    <s v="Large Crate"/>
    <s v="Mandurah"/>
    <x v="869"/>
    <d v="2012-05-21T00:00:00"/>
    <n v="18"/>
    <n v="0.08"/>
    <n v="6.48"/>
    <n v="6.81"/>
    <n v="116.64000000000001"/>
  </r>
  <r>
    <n v="2498"/>
    <n v="86913"/>
    <s v="Jimmy Spencer"/>
    <s v="Express Road Cargo"/>
    <x v="0"/>
    <x v="3"/>
    <s v="High"/>
    <s v="Malbec"/>
    <x v="0"/>
    <x v="5"/>
    <s v="Dom Perignon 2006"/>
    <s v="Large Crate"/>
    <s v="Cessnock"/>
    <x v="954"/>
    <d v="2010-05-23T00:00:00"/>
    <n v="15"/>
    <n v="7.0000000000000007E-2"/>
    <n v="2.61"/>
    <n v="0.5"/>
    <n v="39.15"/>
  </r>
  <r>
    <n v="2499"/>
    <n v="85913"/>
    <s v="Frances Fields"/>
    <s v="Express Road Cargo"/>
    <x v="2"/>
    <x v="1"/>
    <s v="Medium"/>
    <s v="Champagne"/>
    <x v="0"/>
    <x v="5"/>
    <s v="Chateau d'Esclans Whispering Angel Rose 2014"/>
    <s v="Full Container"/>
    <s v="Canberra"/>
    <x v="497"/>
    <d v="2013-05-13T00:00:00"/>
    <n v="5"/>
    <n v="0.05"/>
    <n v="41.47"/>
    <n v="34.200000000000003"/>
    <n v="207.35"/>
  </r>
  <r>
    <n v="2500"/>
    <n v="87556"/>
    <s v="Eric Grant"/>
    <s v="Express Road Cargo"/>
    <x v="0"/>
    <x v="1"/>
    <s v="Low"/>
    <s v="Zinfandel"/>
    <x v="0"/>
    <x v="5"/>
    <s v="Belle Glos Oeil de Perdrix Pinot Noir Blanc 2014"/>
    <s v="Standard Size Crate"/>
    <s v="Canberra"/>
    <x v="533"/>
    <d v="2010-07-28T00:00:00"/>
    <n v="8"/>
    <n v="0.04"/>
    <n v="3.57"/>
    <n v="4.17"/>
    <n v="28.56"/>
  </r>
  <r>
    <n v="2501"/>
    <n v="87556"/>
    <s v="Eric Grant"/>
    <s v="Express Road Cargo"/>
    <x v="1"/>
    <x v="1"/>
    <s v="Low"/>
    <s v="Sauvignon Blanc"/>
    <x v="0"/>
    <x v="5"/>
    <s v="Robert Oatley Sauvignon Blanc 2013"/>
    <s v="Large Crate"/>
    <s v="Canberra"/>
    <x v="533"/>
    <d v="2010-07-30T00:00:00"/>
    <n v="14"/>
    <n v="0.05"/>
    <n v="200.99"/>
    <n v="4.2"/>
    <n v="2813.86"/>
  </r>
  <r>
    <n v="2502"/>
    <n v="87556"/>
    <s v="Eric Grant"/>
    <s v="Express Road Cargo"/>
    <x v="1"/>
    <x v="1"/>
    <s v="Low"/>
    <s v="Chardonnay"/>
    <x v="0"/>
    <x v="5"/>
    <s v="The White Knight Sauvignon Blanc 2014"/>
    <s v="Large Crate"/>
    <s v="Canberra"/>
    <x v="533"/>
    <d v="2010-07-26T00:00:00"/>
    <n v="2"/>
    <n v="7.0000000000000007E-2"/>
    <n v="195.99"/>
    <n v="8.99"/>
    <n v="391.98"/>
  </r>
  <r>
    <n v="2503"/>
    <n v="90208"/>
    <s v="Jonathan Cox"/>
    <s v="Express Road Cargo"/>
    <x v="1"/>
    <x v="0"/>
    <s v="High"/>
    <s v="Pinot Gris"/>
    <x v="0"/>
    <x v="5"/>
    <s v="Chardonnais Napa Valley Chardonnay 2013"/>
    <s v="Large Crate"/>
    <s v="Gympie"/>
    <x v="32"/>
    <d v="2012-05-03T00:00:00"/>
    <n v="15"/>
    <n v="0.1"/>
    <n v="205.99"/>
    <n v="2.5"/>
    <n v="3089.8500000000004"/>
  </r>
  <r>
    <n v="2504"/>
    <n v="86128"/>
    <s v="Randy Ward"/>
    <s v="Express Road Cargo"/>
    <x v="0"/>
    <x v="1"/>
    <s v="Not Specified"/>
    <s v="Sangiovese"/>
    <x v="0"/>
    <x v="5"/>
    <s v="Louis Roederer Cristal Brut with Gift Box 2007"/>
    <s v="Large Crate"/>
    <s v="Launceston"/>
    <x v="363"/>
    <d v="2012-01-21T00:00:00"/>
    <n v="2"/>
    <n v="0.01"/>
    <n v="4.28"/>
    <n v="5.68"/>
    <n v="8.56"/>
  </r>
  <r>
    <n v="2505"/>
    <n v="90217"/>
    <s v="Russell Parker"/>
    <s v="Express Road Cargo"/>
    <x v="0"/>
    <x v="1"/>
    <s v="Critical"/>
    <s v="Sangiovese"/>
    <x v="0"/>
    <x v="5"/>
    <s v="Sutter Home Pink Moscato"/>
    <s v="Large Crate"/>
    <s v="Victor Harbor"/>
    <x v="667"/>
    <d v="2012-09-11T00:00:00"/>
    <n v="2"/>
    <n v="0.03"/>
    <n v="15.99"/>
    <n v="13.18"/>
    <n v="31.98"/>
  </r>
  <r>
    <n v="2506"/>
    <n v="90219"/>
    <s v="Brandon Freeman"/>
    <s v="Express Road Cargo"/>
    <x v="0"/>
    <x v="1"/>
    <s v="Low"/>
    <s v="Cabernet Sauvignon"/>
    <x v="0"/>
    <x v="5"/>
    <s v="Roederer Estate L'Ermitage 2007"/>
    <s v="Large Crate"/>
    <s v="Devonport"/>
    <x v="499"/>
    <d v="2011-03-19T00:00:00"/>
    <n v="2"/>
    <n v="0.09"/>
    <n v="6.48"/>
    <n v="5.94"/>
    <n v="12.96"/>
  </r>
  <r>
    <n v="2507"/>
    <n v="87476"/>
    <s v="Samuel Berry"/>
    <s v="Express Road Cargo"/>
    <x v="0"/>
    <x v="0"/>
    <s v="Medium"/>
    <s v="Merlot"/>
    <x v="0"/>
    <x v="5"/>
    <s v="Laurent-Perrier Brut Rose"/>
    <s v="Large Crate"/>
    <s v="Gladstone"/>
    <x v="955"/>
    <d v="2011-07-06T00:00:00"/>
    <n v="1"/>
    <n v="0.1"/>
    <n v="6.78"/>
    <n v="6.18"/>
    <n v="6.78"/>
  </r>
  <r>
    <n v="2508"/>
    <n v="87476"/>
    <s v="Joseph Castillo"/>
    <s v="Express Road Cargo"/>
    <x v="0"/>
    <x v="0"/>
    <s v="Medium"/>
    <s v="Malbec"/>
    <x v="0"/>
    <x v="5"/>
    <s v="Roederer Estate L'Ermitage 2007"/>
    <s v="Large Crate"/>
    <s v="Rockhampton"/>
    <x v="955"/>
    <d v="2011-07-07T00:00:00"/>
    <n v="9"/>
    <n v="0.09"/>
    <n v="6.81"/>
    <n v="5.48"/>
    <n v="61.29"/>
  </r>
  <r>
    <n v="2509"/>
    <n v="90232"/>
    <s v="Jeffrey Roberts"/>
    <s v="Road Cargo"/>
    <x v="0"/>
    <x v="2"/>
    <s v="Not Specified"/>
    <s v="Cabernet Sauvignon"/>
    <x v="0"/>
    <x v="5"/>
    <s v="Domaine Lafage Miraflors Rose 2013"/>
    <s v="Full Container"/>
    <s v="Perth"/>
    <x v="481"/>
    <d v="2011-08-24T00:00:00"/>
    <n v="7"/>
    <n v="0"/>
    <n v="19.84"/>
    <n v="4.0999999999999996"/>
    <n v="138.88"/>
  </r>
  <r>
    <n v="2510"/>
    <n v="90241"/>
    <s v="Alice Marshall"/>
    <s v="Express Road Cargo"/>
    <x v="0"/>
    <x v="2"/>
    <s v="High"/>
    <s v="Sangiovese"/>
    <x v="0"/>
    <x v="5"/>
    <s v="Pierre Sparr Cremant d'Alsace Reserve Brut Rose"/>
    <s v="Large Crate"/>
    <s v="Busseltol"/>
    <x v="631"/>
    <d v="2012-08-21T00:00:00"/>
    <n v="10"/>
    <n v="0.05"/>
    <n v="19.98"/>
    <n v="5.77"/>
    <n v="199.8"/>
  </r>
  <r>
    <n v="2511"/>
    <n v="86656"/>
    <s v="Louis Hamilton"/>
    <s v="Express Road Cargo"/>
    <x v="0"/>
    <x v="1"/>
    <s v="Critical"/>
    <s v="Malbec"/>
    <x v="0"/>
    <x v="5"/>
    <s v="Belle Glos Oeil de Perdrix Pinot Noir Blanc 2014"/>
    <s v="Large Crate"/>
    <s v="Port Lincoln"/>
    <x v="111"/>
    <d v="2011-08-24T00:00:00"/>
    <n v="16"/>
    <n v="0.06"/>
    <n v="6.48"/>
    <n v="9.5399999999999991"/>
    <n v="103.68"/>
  </r>
  <r>
    <n v="2512"/>
    <n v="90245"/>
    <s v="Catherine Hanson"/>
    <s v="Road Cargo"/>
    <x v="0"/>
    <x v="3"/>
    <s v="Not Specified"/>
    <s v="Shiraz"/>
    <x v="0"/>
    <x v="5"/>
    <s v="Laurent-Perrier Brut Millesime 2006"/>
    <s v="Standard Size Crate"/>
    <s v="Blue Mountains"/>
    <x v="956"/>
    <d v="2012-12-28T00:00:00"/>
    <n v="25"/>
    <n v="0.04"/>
    <n v="40.97"/>
    <n v="8.99"/>
    <n v="1024.25"/>
  </r>
  <r>
    <n v="2513"/>
    <n v="90245"/>
    <s v="Catherine Hanson"/>
    <s v="Express Road Cargo"/>
    <x v="0"/>
    <x v="3"/>
    <s v="Not Specified"/>
    <s v="Pinot Noir"/>
    <x v="0"/>
    <x v="5"/>
    <s v="Francis Ford Coppola Sofia Rose 2014"/>
    <s v="Full Container"/>
    <s v="Broken Hill"/>
    <x v="956"/>
    <d v="2012-12-27T00:00:00"/>
    <n v="17"/>
    <n v="0.06"/>
    <n v="4.71"/>
    <n v="0.7"/>
    <n v="80.069999999999993"/>
  </r>
  <r>
    <n v="2514"/>
    <n v="85891"/>
    <s v="Gregory James"/>
    <s v="Express Road Cargo"/>
    <x v="0"/>
    <x v="0"/>
    <s v="Low"/>
    <s v="Shiraz"/>
    <x v="0"/>
    <x v="5"/>
    <s v="Orin Swift Cellars Fragile Rose 2014"/>
    <s v="Large Crate"/>
    <s v="Mount Isa"/>
    <x v="251"/>
    <d v="2013-06-12T00:00:00"/>
    <n v="1"/>
    <n v="0.03"/>
    <n v="43.41"/>
    <n v="2.99"/>
    <n v="43.41"/>
  </r>
  <r>
    <n v="2515"/>
    <n v="90248"/>
    <s v="Gary Johnston"/>
    <s v="Express Road Cargo"/>
    <x v="0"/>
    <x v="1"/>
    <s v="High"/>
    <s v="Malbec"/>
    <x v="0"/>
    <x v="5"/>
    <s v="Louis Roederer Cristal Brut with Gift Box 2007"/>
    <s v="Full Container"/>
    <s v="Port Lincoln"/>
    <x v="424"/>
    <d v="2010-04-06T00:00:00"/>
    <n v="13"/>
    <n v="0.09"/>
    <n v="12.88"/>
    <n v="4.59"/>
    <n v="167.44"/>
  </r>
  <r>
    <n v="2516"/>
    <n v="90248"/>
    <s v="Ronald Hunter"/>
    <s v="Road Cargo"/>
    <x v="1"/>
    <x v="1"/>
    <s v="High"/>
    <s v="Sauvignon Blanc"/>
    <x v="0"/>
    <x v="5"/>
    <s v="Grgich Hills Chardonnay 2012"/>
    <s v="Large Crate"/>
    <s v="Mount Barker"/>
    <x v="424"/>
    <d v="2010-04-07T00:00:00"/>
    <n v="4"/>
    <n v="0.02"/>
    <n v="45.99"/>
    <n v="4.99"/>
    <n v="183.96"/>
  </r>
  <r>
    <n v="2517"/>
    <n v="86400"/>
    <s v="Joe Reynolds"/>
    <s v="Express Road Cargo"/>
    <x v="0"/>
    <x v="1"/>
    <s v="High"/>
    <s v="Shiraz"/>
    <x v="0"/>
    <x v="5"/>
    <s v="Francis Ford Coppola Sofia Rose 2014"/>
    <s v="Large Crate"/>
    <s v="Adelaide"/>
    <x v="559"/>
    <d v="2011-10-28T00:00:00"/>
    <n v="8"/>
    <n v="0.02"/>
    <n v="15.28"/>
    <n v="10.91"/>
    <n v="122.24"/>
  </r>
  <r>
    <n v="2518"/>
    <n v="86400"/>
    <s v="Joe Reynolds"/>
    <s v="Air Cargo"/>
    <x v="2"/>
    <x v="1"/>
    <s v="High"/>
    <s v="Sangiovese Rose"/>
    <x v="0"/>
    <x v="5"/>
    <s v="Miraval Rose 2014"/>
    <s v="Small Crate"/>
    <s v="Victor Harbor"/>
    <x v="559"/>
    <d v="2011-10-27T00:00:00"/>
    <n v="18"/>
    <n v="0.01"/>
    <n v="300.98"/>
    <n v="54.92"/>
    <n v="5417.64"/>
  </r>
  <r>
    <n v="2519"/>
    <n v="87727"/>
    <s v="Donald Alvarez"/>
    <s v="Express Road Cargo"/>
    <x v="1"/>
    <x v="1"/>
    <s v="Low"/>
    <s v="Pinot Gris"/>
    <x v="0"/>
    <x v="5"/>
    <s v="St. Supery Sauvignon Blanc 2015"/>
    <s v="Large Crate"/>
    <s v="Melton"/>
    <x v="602"/>
    <d v="2010-12-02T00:00:00"/>
    <n v="20"/>
    <n v="0.09"/>
    <n v="125.99"/>
    <n v="8.99"/>
    <n v="2519.7999999999997"/>
  </r>
  <r>
    <n v="2520"/>
    <n v="87678"/>
    <s v="Justin Rogers"/>
    <s v="Express Road Cargo"/>
    <x v="2"/>
    <x v="3"/>
    <s v="Critical"/>
    <s v="Cremant"/>
    <x v="0"/>
    <x v="5"/>
    <s v="La Playa Estate Cabernet Sauvignon Rose 2015"/>
    <s v="Standard Size Crate"/>
    <s v="Grafton"/>
    <x v="808"/>
    <d v="2010-08-25T00:00:00"/>
    <n v="16"/>
    <n v="0.04"/>
    <n v="1.74"/>
    <n v="4.08"/>
    <n v="27.84"/>
  </r>
  <r>
    <n v="2521"/>
    <n v="87678"/>
    <s v="Justin Rogers"/>
    <s v="Air Cargo"/>
    <x v="1"/>
    <x v="3"/>
    <s v="Critical"/>
    <s v="Pinot Gris"/>
    <x v="0"/>
    <x v="5"/>
    <s v="Los Vascos Sauvignon Blanc 2015"/>
    <s v="Small Crate"/>
    <s v="Sydney"/>
    <x v="808"/>
    <d v="2010-08-24T00:00:00"/>
    <n v="21"/>
    <n v="0.01"/>
    <n v="119.99"/>
    <n v="56.14"/>
    <n v="2519.79"/>
  </r>
  <r>
    <n v="2522"/>
    <n v="89923"/>
    <s v="Paul Frazier"/>
    <s v="Air Cargo"/>
    <x v="2"/>
    <x v="2"/>
    <s v="Low"/>
    <s v="Champagne"/>
    <x v="0"/>
    <x v="5"/>
    <s v="Orin Swift Cellars Fragile Rose 2014"/>
    <s v="Extra Large Crate"/>
    <s v="Bunbury"/>
    <x v="957"/>
    <d v="2011-02-06T00:00:00"/>
    <n v="7"/>
    <n v="0.03"/>
    <n v="180.98"/>
    <n v="30"/>
    <n v="1266.8599999999999"/>
  </r>
  <r>
    <n v="2523"/>
    <n v="87274"/>
    <s v="Bobby Henderson"/>
    <s v="Express Road Cargo"/>
    <x v="0"/>
    <x v="1"/>
    <s v="Medium"/>
    <s v="Sangiovese"/>
    <x v="0"/>
    <x v="5"/>
    <s v="Laurent-Perrier Brut Millesime 2006"/>
    <s v="Large Crate"/>
    <s v="Adelaide"/>
    <x v="958"/>
    <d v="2012-03-10T00:00:00"/>
    <n v="6"/>
    <n v="0.06"/>
    <n v="5.74"/>
    <n v="5.01"/>
    <n v="34.44"/>
  </r>
  <r>
    <n v="2524"/>
    <n v="86525"/>
    <s v="Christopher Simmons"/>
    <s v="Road Cargo"/>
    <x v="1"/>
    <x v="3"/>
    <s v="Critical"/>
    <s v="Sauvignon Blanc"/>
    <x v="0"/>
    <x v="5"/>
    <s v="Giesen Sauvignon Blanc 2014"/>
    <s v="Large Crate"/>
    <s v="Queanbeyan"/>
    <x v="416"/>
    <d v="2013-02-12T00:00:00"/>
    <n v="4"/>
    <n v="0.09"/>
    <n v="115.99"/>
    <n v="5.99"/>
    <n v="463.96"/>
  </r>
  <r>
    <n v="2525"/>
    <n v="90256"/>
    <s v="Wayne Morgan"/>
    <s v="Express Road Cargo"/>
    <x v="0"/>
    <x v="0"/>
    <s v="High"/>
    <s v="Malbec"/>
    <x v="0"/>
    <x v="5"/>
    <s v="Sutter Home White Zinfandel"/>
    <s v="Mini Crate"/>
    <s v="Rockhampton"/>
    <x v="112"/>
    <d v="2011-03-27T00:00:00"/>
    <n v="11"/>
    <n v="7.0000000000000007E-2"/>
    <n v="48.91"/>
    <n v="35"/>
    <n v="538.01"/>
  </r>
  <r>
    <n v="2526"/>
    <n v="86659"/>
    <s v="Louis Hamilton"/>
    <s v="Express Road Cargo"/>
    <x v="1"/>
    <x v="1"/>
    <s v="High"/>
    <s v="Pinot Gris"/>
    <x v="0"/>
    <x v="5"/>
    <s v="The White Knight Sauvignon Blanc 2014"/>
    <s v="Loose Wrap"/>
    <s v="Port Lincoln"/>
    <x v="113"/>
    <d v="2012-11-14T00:00:00"/>
    <n v="8"/>
    <n v="0"/>
    <n v="17.98"/>
    <n v="8.51"/>
    <n v="143.84"/>
  </r>
  <r>
    <n v="2527"/>
    <n v="89398"/>
    <s v="Ernest Perry"/>
    <s v="Express Road Cargo"/>
    <x v="1"/>
    <x v="2"/>
    <s v="Medium"/>
    <s v="Reisling"/>
    <x v="0"/>
    <x v="5"/>
    <s v="Los Vascos Sauvignon Blanc 2015"/>
    <s v="Large Crate"/>
    <s v="Freemantle"/>
    <x v="959"/>
    <d v="2013-01-05T00:00:00"/>
    <n v="4"/>
    <n v="0.04"/>
    <n v="95.99"/>
    <n v="8.99"/>
    <n v="383.96"/>
  </r>
  <r>
    <n v="2528"/>
    <n v="88575"/>
    <s v="Janice Frazier"/>
    <s v="Express Road Cargo"/>
    <x v="0"/>
    <x v="2"/>
    <s v="Medium"/>
    <s v="Shiraz"/>
    <x v="0"/>
    <x v="5"/>
    <s v="Chateau de Campuget Costieres de Nimes Tradition Rose 2015"/>
    <s v="Large Crate"/>
    <s v="Perth"/>
    <x v="960"/>
    <d v="2013-08-13T00:00:00"/>
    <n v="25"/>
    <n v="0.08"/>
    <n v="3.89"/>
    <n v="7.01"/>
    <n v="97.25"/>
  </r>
  <r>
    <n v="2529"/>
    <n v="88940"/>
    <s v="Paul Long"/>
    <s v="Air Cargo"/>
    <x v="1"/>
    <x v="1"/>
    <s v="Medium"/>
    <s v="Reisling"/>
    <x v="0"/>
    <x v="5"/>
    <s v="Robert Oatley Sauvignon Blanc 2013"/>
    <s v="Small Crate"/>
    <s v="Hamilton"/>
    <x v="224"/>
    <d v="2010-03-31T00:00:00"/>
    <n v="12"/>
    <n v="0.1"/>
    <n v="80.97"/>
    <n v="30.06"/>
    <n v="971.64"/>
  </r>
  <r>
    <n v="2530"/>
    <n v="88150"/>
    <s v="Dennis Fernandez"/>
    <s v="Express Road Cargo"/>
    <x v="2"/>
    <x v="0"/>
    <s v="Not Specified"/>
    <s v="Cremant"/>
    <x v="0"/>
    <x v="5"/>
    <s v="Gerard Bertrand Cote des Roses Rose 2014"/>
    <s v="Mini Crate"/>
    <s v="Darwin"/>
    <x v="961"/>
    <d v="2013-11-06T00:00:00"/>
    <n v="13"/>
    <n v="0.1"/>
    <n v="50.98"/>
    <n v="22.24"/>
    <n v="662.74"/>
  </r>
  <r>
    <n v="2531"/>
    <n v="86508"/>
    <s v="Annie Bishop"/>
    <s v="Air Cargo"/>
    <x v="2"/>
    <x v="3"/>
    <s v="Critical"/>
    <s v="Grenache Rose"/>
    <x v="0"/>
    <x v="5"/>
    <s v="Chateau d'Esclans Garrus Rose 2013"/>
    <s v="Extra Large Crate"/>
    <s v="Queanbeyan"/>
    <x v="878"/>
    <d v="2010-04-02T00:00:00"/>
    <n v="2"/>
    <n v="0.06"/>
    <n v="60.98"/>
    <n v="30"/>
    <n v="121.96"/>
  </r>
  <r>
    <n v="2532"/>
    <n v="89530"/>
    <s v="Clarence Sanders"/>
    <s v="Express Road Cargo"/>
    <x v="2"/>
    <x v="3"/>
    <s v="Medium"/>
    <s v="Grenache Rose"/>
    <x v="0"/>
    <x v="3"/>
    <s v="La Playa Estate Cabernet Sauvignon Rose 2015"/>
    <s v="Standard Size Crate"/>
    <s v="Goulburn"/>
    <x v="962"/>
    <d v="2012-10-06T00:00:00"/>
    <n v="7"/>
    <n v="0"/>
    <n v="30.93"/>
    <n v="3.92"/>
    <n v="216.51"/>
  </r>
  <r>
    <n v="2533"/>
    <n v="89530"/>
    <s v="Clarence Sanders"/>
    <s v="Road Cargo"/>
    <x v="0"/>
    <x v="3"/>
    <s v="Medium"/>
    <s v="Zinfandel"/>
    <x v="0"/>
    <x v="3"/>
    <s v="Pierre Sparr Cremant d'Alsace Reserve Brut Rose"/>
    <s v="Large Crate"/>
    <s v="Lithgow"/>
    <x v="962"/>
    <d v="2012-10-06T00:00:00"/>
    <n v="3"/>
    <n v="0.08"/>
    <n v="19.98"/>
    <n v="5.86"/>
    <n v="59.94"/>
  </r>
  <r>
    <n v="2534"/>
    <n v="90259"/>
    <s v="Juan Mills"/>
    <s v="Express Road Cargo"/>
    <x v="0"/>
    <x v="2"/>
    <s v="High"/>
    <s v="Pinot Noir"/>
    <x v="0"/>
    <x v="3"/>
    <s v="Domaine Lafond Roc-Epine Tavel Rose 2014"/>
    <s v="Full Container"/>
    <s v="Freemantle"/>
    <x v="916"/>
    <d v="2011-05-16T00:00:00"/>
    <n v="15"/>
    <n v="0.09"/>
    <n v="1.86"/>
    <n v="2.58"/>
    <n v="27.900000000000002"/>
  </r>
  <r>
    <n v="2535"/>
    <n v="90259"/>
    <s v="Juan Mills"/>
    <s v="Express Road Cargo"/>
    <x v="1"/>
    <x v="2"/>
    <s v="High"/>
    <s v="Reisling"/>
    <x v="0"/>
    <x v="3"/>
    <s v="Villa Maria Private Bin Sauvignon Blanc 2015"/>
    <s v="Large Crate"/>
    <s v="Mandurah"/>
    <x v="916"/>
    <d v="2011-05-16T00:00:00"/>
    <n v="12"/>
    <n v="0.04"/>
    <n v="125.99"/>
    <n v="8.99"/>
    <n v="1511.8799999999999"/>
  </r>
  <r>
    <n v="2536"/>
    <n v="86330"/>
    <s v="Stephanie Mccoy"/>
    <s v="Express Road Cargo"/>
    <x v="0"/>
    <x v="0"/>
    <s v="High"/>
    <s v="Cabernet Sauvignon"/>
    <x v="0"/>
    <x v="3"/>
    <s v="Gerard Bertrand Cote des Roses Rose 2014"/>
    <s v="Large Crate"/>
    <s v="Rockhampton"/>
    <x v="115"/>
    <d v="2013-12-11T00:00:00"/>
    <n v="15"/>
    <n v="0.02"/>
    <n v="18.940000000000001"/>
    <n v="1.49"/>
    <n v="284.10000000000002"/>
  </r>
  <r>
    <n v="2537"/>
    <n v="86330"/>
    <s v="Stephanie Mccoy"/>
    <s v="Express Road Cargo"/>
    <x v="0"/>
    <x v="0"/>
    <s v="High"/>
    <s v="Pinot Noir"/>
    <x v="0"/>
    <x v="3"/>
    <s v="Chateau Gaudrelle Cremant d'Loire Brut"/>
    <s v="Large Crate"/>
    <s v="Maryborough"/>
    <x v="115"/>
    <d v="2013-12-12T00:00:00"/>
    <n v="15"/>
    <n v="0.05"/>
    <n v="122.99"/>
    <n v="19.989999999999998"/>
    <n v="1844.85"/>
  </r>
  <r>
    <n v="2538"/>
    <n v="86330"/>
    <s v="Stephanie Mccoy"/>
    <s v="Road Cargo"/>
    <x v="0"/>
    <x v="0"/>
    <s v="High"/>
    <s v="Zinfandel"/>
    <x v="0"/>
    <x v="3"/>
    <s v="Domaine Lafond Roc-Epine Tavel Rose 2014"/>
    <s v="Full Container"/>
    <s v="Gladstone"/>
    <x v="115"/>
    <d v="2013-12-12T00:00:00"/>
    <n v="7"/>
    <n v="0"/>
    <n v="1.1399999999999999"/>
    <n v="0.7"/>
    <n v="7.9799999999999995"/>
  </r>
  <r>
    <n v="2539"/>
    <n v="86486"/>
    <s v="William Lopez"/>
    <s v="Express Road Cargo"/>
    <x v="0"/>
    <x v="1"/>
    <s v="Critical"/>
    <s v="Cabernet Sauvignon"/>
    <x v="0"/>
    <x v="3"/>
    <s v="Miraval Rose (1.5 Liter Magnum) 2014"/>
    <s v="Mini Crate"/>
    <s v="Wodonga"/>
    <x v="963"/>
    <d v="2010-02-26T00:00:00"/>
    <n v="4"/>
    <n v="0.01"/>
    <n v="138.13999999999999"/>
    <n v="35"/>
    <n v="552.55999999999995"/>
  </r>
  <r>
    <n v="2540"/>
    <n v="89759"/>
    <s v="Douglas Robertson"/>
    <s v="Air Cargo"/>
    <x v="2"/>
    <x v="3"/>
    <s v="High"/>
    <s v="Sangiovese Rose"/>
    <x v="0"/>
    <x v="3"/>
    <s v="Bertani Bertarose 2014"/>
    <s v="Small Crate"/>
    <s v="Newcastle"/>
    <x v="872"/>
    <d v="2013-05-15T00:00:00"/>
    <n v="11"/>
    <n v="0.04"/>
    <n v="240.98"/>
    <n v="60.2"/>
    <n v="2650.7799999999997"/>
  </r>
  <r>
    <n v="2541"/>
    <n v="89759"/>
    <s v="Clarence Andrews"/>
    <s v="Express Road Cargo"/>
    <x v="0"/>
    <x v="1"/>
    <s v="High"/>
    <s v="Pinot Noir"/>
    <x v="0"/>
    <x v="3"/>
    <s v="Belle Glos Oeil de Perdrix Pinot Noir Blanc 2014"/>
    <s v="Large Crate"/>
    <s v="Mount Gambier"/>
    <x v="872"/>
    <d v="2013-05-14T00:00:00"/>
    <n v="12"/>
    <n v="0.1"/>
    <n v="7.31"/>
    <n v="0.49"/>
    <n v="87.72"/>
  </r>
  <r>
    <n v="2542"/>
    <n v="89759"/>
    <s v="Paul Matthews"/>
    <s v="Express Road Cargo"/>
    <x v="0"/>
    <x v="2"/>
    <s v="High"/>
    <s v="Zinfandel"/>
    <x v="0"/>
    <x v="3"/>
    <s v="Marques de Caceres Rioja Rosado 2014"/>
    <s v="Large Crate"/>
    <s v="Freemantle"/>
    <x v="872"/>
    <d v="2013-05-14T00:00:00"/>
    <n v="12"/>
    <n v="0.1"/>
    <n v="8.74"/>
    <n v="8.2899999999999991"/>
    <n v="104.88"/>
  </r>
  <r>
    <n v="2543"/>
    <n v="85827"/>
    <s v="Gary Matthews"/>
    <s v="Express Road Cargo"/>
    <x v="1"/>
    <x v="3"/>
    <s v="High"/>
    <s v="Reisling"/>
    <x v="0"/>
    <x v="3"/>
    <s v="Mercer Canyons Chardonnay 2013"/>
    <s v="Large Crate"/>
    <s v="Paramatta"/>
    <x v="116"/>
    <d v="2010-04-18T00:00:00"/>
    <n v="1"/>
    <n v="0.01"/>
    <n v="125.99"/>
    <n v="8.99"/>
    <n v="125.99"/>
  </r>
  <r>
    <n v="2544"/>
    <n v="88594"/>
    <s v="Louise Cook"/>
    <s v="Express Road Cargo"/>
    <x v="0"/>
    <x v="2"/>
    <s v="High"/>
    <s v="Zinfandel"/>
    <x v="0"/>
    <x v="3"/>
    <s v="Sutter Home White Zinfandel"/>
    <s v="Large Crate"/>
    <s v="Rockingham"/>
    <x v="964"/>
    <d v="2011-09-09T00:00:00"/>
    <n v="6"/>
    <n v="0.05"/>
    <n v="11.7"/>
    <n v="5.63"/>
    <n v="70.199999999999989"/>
  </r>
  <r>
    <n v="2545"/>
    <n v="88594"/>
    <s v="Patrick Stewart"/>
    <s v="Express Road Cargo"/>
    <x v="0"/>
    <x v="0"/>
    <s v="High"/>
    <s v="Cabernet Sauvignon"/>
    <x v="0"/>
    <x v="3"/>
    <s v="Francis Ford Coppola Sofia Rose 2014"/>
    <s v="Large Crate"/>
    <s v="Cairns"/>
    <x v="964"/>
    <d v="2011-09-08T00:00:00"/>
    <n v="18"/>
    <n v="7.0000000000000007E-2"/>
    <n v="7.64"/>
    <n v="1.39"/>
    <n v="137.51999999999998"/>
  </r>
  <r>
    <n v="2546"/>
    <n v="90266"/>
    <s v="Fred Chavez"/>
    <s v="Express Road Cargo"/>
    <x v="0"/>
    <x v="3"/>
    <s v="Not Specified"/>
    <s v="Sangiovese"/>
    <x v="0"/>
    <x v="3"/>
    <s v="Chateau D'Aqueria Tavel Rose 2013"/>
    <s v="Large Crate"/>
    <s v="Goulburn"/>
    <x v="965"/>
    <d v="2012-10-23T00:00:00"/>
    <n v="22"/>
    <n v="0.03"/>
    <n v="23.99"/>
    <n v="6.71"/>
    <n v="527.78"/>
  </r>
  <r>
    <n v="2547"/>
    <n v="87404"/>
    <s v="Jack Bennett"/>
    <s v="Express Road Cargo"/>
    <x v="0"/>
    <x v="3"/>
    <s v="Medium"/>
    <s v="Zinfandel"/>
    <x v="0"/>
    <x v="3"/>
    <s v="Gerard Bertrand Cote des Roses Rose 2014"/>
    <s v="Full Container"/>
    <s v="Queanbeyan"/>
    <x v="966"/>
    <d v="2013-06-25T00:00:00"/>
    <n v="1"/>
    <n v="0.09"/>
    <n v="3.28"/>
    <n v="5"/>
    <n v="3.28"/>
  </r>
  <r>
    <n v="2548"/>
    <n v="86543"/>
    <s v="Andrew Mills"/>
    <s v="Express Road Cargo"/>
    <x v="0"/>
    <x v="1"/>
    <s v="Medium"/>
    <s v="Merlot"/>
    <x v="0"/>
    <x v="3"/>
    <s v="Dopff &amp; Irion Cremant Rose Brut"/>
    <s v="Large Crate"/>
    <s v="Adelaide"/>
    <x v="967"/>
    <d v="2013-03-26T00:00:00"/>
    <n v="9"/>
    <n v="0.04"/>
    <n v="19.98"/>
    <n v="5.97"/>
    <n v="179.82"/>
  </r>
  <r>
    <n v="2549"/>
    <n v="86817"/>
    <s v="Keith Reid"/>
    <s v="Air Cargo"/>
    <x v="0"/>
    <x v="3"/>
    <s v="Low"/>
    <s v="Cabernet Sauvignon"/>
    <x v="0"/>
    <x v="3"/>
    <s v="La Playa Estate Cabernet Sauvignon Rose 2015"/>
    <s v="Extra Large Crate"/>
    <s v="Cessnock"/>
    <x v="968"/>
    <d v="2011-12-17T00:00:00"/>
    <n v="12"/>
    <n v="0.01"/>
    <n v="68.81"/>
    <n v="60"/>
    <n v="825.72"/>
  </r>
  <r>
    <n v="2550"/>
    <n v="86817"/>
    <s v="Keith Reid"/>
    <s v="Air Cargo"/>
    <x v="2"/>
    <x v="3"/>
    <s v="Low"/>
    <s v="Grenache Rose"/>
    <x v="0"/>
    <x v="3"/>
    <s v="Pietradolce Etna Rosato 2014"/>
    <s v="Small Crate"/>
    <s v="Orange"/>
    <x v="968"/>
    <d v="2011-12-12T00:00:00"/>
    <n v="11"/>
    <n v="7.0000000000000007E-2"/>
    <n v="550.98"/>
    <n v="64.59"/>
    <n v="6060.7800000000007"/>
  </r>
  <r>
    <n v="2551"/>
    <n v="90275"/>
    <s v="Samuel Bennett"/>
    <s v="Express Road Cargo"/>
    <x v="0"/>
    <x v="1"/>
    <s v="High"/>
    <s v="Sangiovese"/>
    <x v="0"/>
    <x v="3"/>
    <s v="Orin Swift Cellars Fragile Rose 2014"/>
    <s v="Standard Size Crate"/>
    <s v="Adelaide"/>
    <x v="969"/>
    <d v="2012-06-11T00:00:00"/>
    <n v="9"/>
    <n v="7.0000000000000007E-2"/>
    <n v="5.68"/>
    <n v="3.6"/>
    <n v="51.12"/>
  </r>
  <r>
    <n v="2552"/>
    <n v="90275"/>
    <s v="Samuel Bennett"/>
    <s v="Express Road Cargo"/>
    <x v="1"/>
    <x v="1"/>
    <s v="High"/>
    <s v="Chardonnay"/>
    <x v="0"/>
    <x v="3"/>
    <s v="Chardonnais Napa Valley Chardonnay 2013"/>
    <s v="Large Crate"/>
    <s v="Mount Barker"/>
    <x v="969"/>
    <d v="2012-06-10T00:00:00"/>
    <n v="18"/>
    <n v="7.0000000000000007E-2"/>
    <n v="205.99"/>
    <n v="5.99"/>
    <n v="3707.82"/>
  </r>
  <r>
    <n v="2553"/>
    <n v="87953"/>
    <s v="Melissa Wright"/>
    <s v="Air Cargo"/>
    <x v="2"/>
    <x v="2"/>
    <s v="Low"/>
    <s v="Sangiovese Rose"/>
    <x v="0"/>
    <x v="3"/>
    <s v="Sutter Home White Zinfandel"/>
    <s v="Small Crate"/>
    <s v="Albany"/>
    <x v="117"/>
    <d v="2010-03-24T00:00:00"/>
    <n v="8"/>
    <n v="0.06"/>
    <n v="160.97999999999999"/>
    <n v="35.020000000000003"/>
    <n v="1287.8399999999999"/>
  </r>
  <r>
    <n v="2554"/>
    <n v="89270"/>
    <s v="Gerald Harvey"/>
    <s v="Express Road Cargo"/>
    <x v="0"/>
    <x v="3"/>
    <s v="Not Specified"/>
    <s v="Cabernet Sauvignon"/>
    <x v="0"/>
    <x v="3"/>
    <s v="Roederer Estate L'Ermitage 2007"/>
    <s v="Large Crate"/>
    <s v="Campbeltown"/>
    <x v="142"/>
    <d v="2013-08-18T00:00:00"/>
    <n v="10"/>
    <n v="0.1"/>
    <n v="6.48"/>
    <n v="5.74"/>
    <n v="64.800000000000011"/>
  </r>
  <r>
    <n v="2555"/>
    <n v="90224"/>
    <s v="Brandon Freeman"/>
    <s v="Express Road Cargo"/>
    <x v="0"/>
    <x v="1"/>
    <s v="Medium"/>
    <s v="Merlot"/>
    <x v="0"/>
    <x v="3"/>
    <s v="Dopff &amp; Irion Cremant Rose Brut"/>
    <s v="Full Container"/>
    <s v="Hobart"/>
    <x v="712"/>
    <d v="2012-03-16T00:00:00"/>
    <n v="5"/>
    <n v="0.08"/>
    <n v="7.4"/>
    <n v="1.71"/>
    <n v="37"/>
  </r>
  <r>
    <n v="2556"/>
    <n v="90123"/>
    <s v="Matthew Gilbert"/>
    <s v="Express Road Cargo"/>
    <x v="2"/>
    <x v="1"/>
    <s v="Medium"/>
    <s v="Grenache Rose"/>
    <x v="0"/>
    <x v="3"/>
    <s v="Chateau d'Esclans Garrus Rose 2013"/>
    <s v="Full Container"/>
    <s v="Ballarat"/>
    <x v="970"/>
    <d v="2012-01-19T00:00:00"/>
    <n v="2"/>
    <n v="0.1"/>
    <n v="41.47"/>
    <n v="34.200000000000003"/>
    <n v="82.94"/>
  </r>
  <r>
    <n v="2557"/>
    <n v="90123"/>
    <s v="Matthew Gilbert"/>
    <s v="Express Road Cargo"/>
    <x v="0"/>
    <x v="1"/>
    <s v="Medium"/>
    <s v="Merlot"/>
    <x v="0"/>
    <x v="3"/>
    <s v="Marques de Caceres Rioja Rosado 2014"/>
    <s v="Large Crate"/>
    <s v="Geelong"/>
    <x v="970"/>
    <d v="2012-01-19T00:00:00"/>
    <n v="8"/>
    <n v="0.1"/>
    <n v="6.48"/>
    <n v="7.37"/>
    <n v="51.84"/>
  </r>
  <r>
    <n v="2558"/>
    <n v="86698"/>
    <s v="Stephen Wright"/>
    <s v="Express Road Cargo"/>
    <x v="0"/>
    <x v="2"/>
    <s v="High"/>
    <s v="Pinot Noir"/>
    <x v="0"/>
    <x v="3"/>
    <s v="Bertani Bertarose 2014"/>
    <s v="Large Crate"/>
    <s v="Freemantle"/>
    <x v="971"/>
    <d v="2013-11-30T00:00:00"/>
    <n v="43"/>
    <n v="0.1"/>
    <n v="111.03"/>
    <n v="8.64"/>
    <n v="4774.29"/>
  </r>
  <r>
    <n v="2559"/>
    <n v="87238"/>
    <s v="Walter Young"/>
    <s v="Express Road Cargo"/>
    <x v="2"/>
    <x v="1"/>
    <s v="Critical"/>
    <s v="Grenache Rose"/>
    <x v="0"/>
    <x v="3"/>
    <s v="Chateau D'Aqueria Tavel Rose 2013"/>
    <s v="Standard Size Crate"/>
    <s v="Canberra"/>
    <x v="662"/>
    <d v="2013-10-23T00:00:00"/>
    <n v="18"/>
    <n v="0"/>
    <n v="4.82"/>
    <n v="5.72"/>
    <n v="86.76"/>
  </r>
  <r>
    <n v="2560"/>
    <n v="88892"/>
    <s v="Carol Diaz"/>
    <s v="Express Road Cargo"/>
    <x v="0"/>
    <x v="3"/>
    <s v="Medium"/>
    <s v="Sangiovese"/>
    <x v="0"/>
    <x v="3"/>
    <s v="Roederer Estate Brut"/>
    <s v="Large Crate"/>
    <s v="Orange"/>
    <x v="972"/>
    <d v="2011-05-22T00:00:00"/>
    <n v="17"/>
    <n v="0.08"/>
    <n v="8.85"/>
    <n v="5.6"/>
    <n v="150.44999999999999"/>
  </r>
  <r>
    <n v="2561"/>
    <n v="88892"/>
    <s v="Carol Diaz"/>
    <s v="Express Road Cargo"/>
    <x v="0"/>
    <x v="3"/>
    <s v="Medium"/>
    <s v="Malbec"/>
    <x v="0"/>
    <x v="3"/>
    <s v="Orin Swift Cellars Fragile Rose 2014"/>
    <s v="Large Crate"/>
    <s v="Cessnock"/>
    <x v="972"/>
    <d v="2011-05-21T00:00:00"/>
    <n v="16"/>
    <n v="0.09"/>
    <n v="2.61"/>
    <n v="0.5"/>
    <n v="41.76"/>
  </r>
  <r>
    <n v="2562"/>
    <n v="88892"/>
    <s v="Carol Diaz"/>
    <s v="Express Road Cargo"/>
    <x v="0"/>
    <x v="3"/>
    <s v="Medium"/>
    <s v="Merlot"/>
    <x v="0"/>
    <x v="3"/>
    <s v="Domaine Lafond Roc-Epine Tavel Rose 2014"/>
    <s v="Large Crate"/>
    <s v="Wollongong"/>
    <x v="972"/>
    <d v="2011-05-22T00:00:00"/>
    <n v="2"/>
    <n v="0.05"/>
    <n v="4.9800000000000004"/>
    <n v="4.7"/>
    <n v="9.9600000000000009"/>
  </r>
  <r>
    <n v="2563"/>
    <n v="90283"/>
    <s v="Stephen Miller"/>
    <s v="Express Road Cargo"/>
    <x v="1"/>
    <x v="1"/>
    <s v="Critical"/>
    <s v="Reisling"/>
    <x v="0"/>
    <x v="3"/>
    <s v="Angeline Sauvignon Blanc 2014"/>
    <s v="Standard Size Crate"/>
    <s v="Mildura"/>
    <x v="114"/>
    <d v="2013-04-01T00:00:00"/>
    <n v="9"/>
    <n v="0.08"/>
    <n v="5.98"/>
    <n v="3.85"/>
    <n v="53.820000000000007"/>
  </r>
  <r>
    <n v="2564"/>
    <n v="88410"/>
    <s v="Nicholas Morris"/>
    <s v="Express Road Cargo"/>
    <x v="1"/>
    <x v="2"/>
    <s v="Medium"/>
    <s v="Reisling"/>
    <x v="0"/>
    <x v="3"/>
    <s v="Chardonnais Napa Valley Chardonnay 2013"/>
    <s v="Large Crate"/>
    <s v="Bunbury"/>
    <x v="540"/>
    <d v="2010-04-10T00:00:00"/>
    <n v="8"/>
    <n v="7.0000000000000007E-2"/>
    <n v="125.99"/>
    <n v="7.69"/>
    <n v="1007.92"/>
  </r>
  <r>
    <n v="2565"/>
    <n v="89171"/>
    <s v="Tammy Pierce"/>
    <s v="Express Road Cargo"/>
    <x v="0"/>
    <x v="2"/>
    <s v="Medium"/>
    <s v="Pinot Noir"/>
    <x v="0"/>
    <x v="3"/>
    <s v="Dom Perignon 2006"/>
    <s v="Large Crate"/>
    <s v="Freemantle"/>
    <x v="973"/>
    <d v="2013-03-18T00:00:00"/>
    <n v="2"/>
    <n v="0.05"/>
    <n v="43.41"/>
    <n v="2.99"/>
    <n v="86.82"/>
  </r>
  <r>
    <n v="2566"/>
    <n v="87587"/>
    <s v="Stephen Hawkins"/>
    <s v="Express Road Cargo"/>
    <x v="1"/>
    <x v="1"/>
    <s v="Low"/>
    <s v="Chardonnay"/>
    <x v="0"/>
    <x v="3"/>
    <s v="Robert Oatley Sauvignon Blanc 2013"/>
    <s v="Large Crate"/>
    <s v="Canberra"/>
    <x v="118"/>
    <d v="2010-12-30T00:00:00"/>
    <n v="12"/>
    <n v="0.09"/>
    <n v="49.99"/>
    <n v="19.989999999999998"/>
    <n v="599.88"/>
  </r>
  <r>
    <n v="2567"/>
    <n v="87587"/>
    <s v="Arthur Martinez"/>
    <s v="Express Road Cargo"/>
    <x v="0"/>
    <x v="1"/>
    <s v="Low"/>
    <s v="Pinot Noir"/>
    <x v="0"/>
    <x v="3"/>
    <s v="Sutter Home Pink Moscato"/>
    <s v="Large Crate"/>
    <s v="Canberra"/>
    <x v="118"/>
    <d v="2011-01-01T00:00:00"/>
    <n v="3"/>
    <n v="0.03"/>
    <n v="28.53"/>
    <n v="1.49"/>
    <n v="85.59"/>
  </r>
  <r>
    <n v="2568"/>
    <n v="90286"/>
    <s v="Kenneth Robertson"/>
    <s v="Express Road Cargo"/>
    <x v="0"/>
    <x v="1"/>
    <s v="Not Specified"/>
    <s v="Cabernet Sauvignon"/>
    <x v="0"/>
    <x v="3"/>
    <s v="Roederer Estate Brut"/>
    <s v="Large Crate"/>
    <s v="Mount Gambier"/>
    <x v="974"/>
    <d v="2012-09-01T00:00:00"/>
    <n v="12"/>
    <n v="0.02"/>
    <n v="10.98"/>
    <n v="4.8"/>
    <n v="131.76"/>
  </r>
  <r>
    <n v="2569"/>
    <n v="86230"/>
    <s v="Todd Stevens"/>
    <s v="Express Road Cargo"/>
    <x v="0"/>
    <x v="2"/>
    <s v="High"/>
    <s v="Merlot"/>
    <x v="0"/>
    <x v="3"/>
    <s v="Dopff &amp; Irion Cremant Rose Brut"/>
    <s v="Full Container"/>
    <s v="Mandurah"/>
    <x v="247"/>
    <d v="2011-10-30T00:00:00"/>
    <n v="20"/>
    <n v="7.0000000000000007E-2"/>
    <n v="6.88"/>
    <n v="2"/>
    <n v="137.6"/>
  </r>
  <r>
    <n v="2570"/>
    <n v="86230"/>
    <s v="Todd Stevens"/>
    <s v="Express Road Cargo"/>
    <x v="0"/>
    <x v="2"/>
    <s v="High"/>
    <s v="Malbec"/>
    <x v="0"/>
    <x v="3"/>
    <s v="Lucien Albrecht Cremant d'Alsace Brut Rose"/>
    <s v="Full Container"/>
    <s v="Busseltol"/>
    <x v="247"/>
    <d v="2011-10-30T00:00:00"/>
    <n v="7"/>
    <n v="0.01"/>
    <n v="2.52"/>
    <n v="4.28"/>
    <n v="17.64"/>
  </r>
  <r>
    <n v="2571"/>
    <n v="86230"/>
    <s v="Harold Boyd"/>
    <s v="Express Road Cargo"/>
    <x v="0"/>
    <x v="2"/>
    <s v="High"/>
    <s v="Zinfandel"/>
    <x v="0"/>
    <x v="3"/>
    <s v="Gerard Bertrand Cote des Roses Rose 2014"/>
    <s v="Large Crate"/>
    <s v="Rockingham"/>
    <x v="247"/>
    <d v="2011-11-01T00:00:00"/>
    <n v="2"/>
    <n v="0.03"/>
    <n v="415.88"/>
    <n v="11.37"/>
    <n v="831.76"/>
  </r>
  <r>
    <n v="2572"/>
    <n v="86230"/>
    <s v="Daniel Collins"/>
    <s v="Express Road Cargo"/>
    <x v="0"/>
    <x v="1"/>
    <s v="High"/>
    <s v="Cabernet Sauvignon"/>
    <x v="0"/>
    <x v="3"/>
    <s v="Laurent-Perrier Brut Rose"/>
    <s v="Large Crate"/>
    <s v="Port Adelaide"/>
    <x v="247"/>
    <d v="2011-10-31T00:00:00"/>
    <n v="22"/>
    <n v="0.01"/>
    <n v="4.9800000000000004"/>
    <n v="4.95"/>
    <n v="109.56"/>
  </r>
  <r>
    <n v="2573"/>
    <n v="90289"/>
    <s v="Aaron Carpenter"/>
    <s v="Air Cargo"/>
    <x v="2"/>
    <x v="1"/>
    <s v="Critical"/>
    <s v="Champagne"/>
    <x v="0"/>
    <x v="3"/>
    <s v="Chateau d'Esclans Garrus Rose 2013"/>
    <s v="Small Crate"/>
    <s v="Geelong"/>
    <x v="289"/>
    <d v="2013-02-11T00:00:00"/>
    <n v="8"/>
    <n v="0.03"/>
    <n v="179.29"/>
    <n v="29.21"/>
    <n v="1434.32"/>
  </r>
  <r>
    <n v="2574"/>
    <n v="86408"/>
    <s v="Joe Reynolds"/>
    <s v="Road Cargo"/>
    <x v="1"/>
    <x v="1"/>
    <s v="Low"/>
    <s v="Sauvignon Blanc"/>
    <x v="0"/>
    <x v="3"/>
    <s v="Robert Oatley Sauvignon Blanc 2013"/>
    <s v="Large Crate"/>
    <s v="Victor Harbor"/>
    <x v="975"/>
    <d v="2013-05-30T00:00:00"/>
    <n v="13"/>
    <n v="0.09"/>
    <n v="65.989999999999995"/>
    <n v="5.99"/>
    <n v="857.86999999999989"/>
  </r>
  <r>
    <n v="2575"/>
    <n v="86408"/>
    <s v="Adam Grant"/>
    <s v="Express Road Cargo"/>
    <x v="0"/>
    <x v="1"/>
    <s v="Low"/>
    <s v="Sangiovese"/>
    <x v="0"/>
    <x v="3"/>
    <s v="Domaine Lafond Roc-Epine Tavel Rose 2014"/>
    <s v="Large Crate"/>
    <s v="Victor Harbor"/>
    <x v="975"/>
    <d v="2013-06-02T00:00:00"/>
    <n v="16"/>
    <n v="0.04"/>
    <n v="4.91"/>
    <n v="0.5"/>
    <n v="78.56"/>
  </r>
  <r>
    <n v="2576"/>
    <n v="86408"/>
    <s v="Adam Grant"/>
    <s v="Express Road Cargo"/>
    <x v="0"/>
    <x v="1"/>
    <s v="Low"/>
    <s v="Pinot Noir"/>
    <x v="0"/>
    <x v="3"/>
    <s v="Bertani Bertarose 2014"/>
    <s v="Large Crate"/>
    <s v="Victor Harbor"/>
    <x v="975"/>
    <d v="2013-06-02T00:00:00"/>
    <n v="1"/>
    <n v="0.09"/>
    <n v="27.75"/>
    <n v="19.989999999999998"/>
    <n v="27.75"/>
  </r>
  <r>
    <n v="2577"/>
    <n v="86908"/>
    <s v="Theresa Washington"/>
    <s v="Road Cargo"/>
    <x v="0"/>
    <x v="3"/>
    <s v="High"/>
    <s v="Shiraz"/>
    <x v="0"/>
    <x v="3"/>
    <s v="Pietradolce Etna Rosato 2014"/>
    <s v="Large Crate"/>
    <s v="Tamworth"/>
    <x v="890"/>
    <d v="2012-07-01T00:00:00"/>
    <n v="6"/>
    <n v="0.04"/>
    <n v="8.6"/>
    <n v="6.19"/>
    <n v="51.599999999999994"/>
  </r>
  <r>
    <n v="2578"/>
    <n v="90293"/>
    <s v="Philip Hill"/>
    <s v="Express Road Cargo"/>
    <x v="0"/>
    <x v="2"/>
    <s v="High"/>
    <s v="Zinfandel"/>
    <x v="0"/>
    <x v="3"/>
    <s v="Chateau Gaudrelle Cremant d'Loire Brut"/>
    <s v="Full Container"/>
    <s v="Albany"/>
    <x v="976"/>
    <d v="2012-10-20T00:00:00"/>
    <n v="23"/>
    <n v="0"/>
    <n v="3.28"/>
    <n v="3.97"/>
    <n v="75.44"/>
  </r>
  <r>
    <n v="2579"/>
    <n v="90300"/>
    <s v="Carlos Taylor"/>
    <s v="Express Road Cargo"/>
    <x v="1"/>
    <x v="1"/>
    <s v="Medium"/>
    <s v="Reisling"/>
    <x v="0"/>
    <x v="3"/>
    <s v="Leeuwin Estate Art Series Chardonnay 2012"/>
    <s v="Large Crate"/>
    <s v="Port Adelaide"/>
    <x v="90"/>
    <d v="2013-03-22T00:00:00"/>
    <n v="7"/>
    <n v="0.04"/>
    <n v="39.979999999999997"/>
    <n v="4"/>
    <n v="279.85999999999996"/>
  </r>
  <r>
    <n v="2580"/>
    <n v="90301"/>
    <s v="Daniel Russell"/>
    <s v="Air Cargo"/>
    <x v="1"/>
    <x v="3"/>
    <s v="Low"/>
    <s v="Pinot Gris"/>
    <x v="0"/>
    <x v="3"/>
    <s v="Robert Oatley Signature Chardonnay 2013"/>
    <s v="Extra Large Crate"/>
    <s v="Paramatta"/>
    <x v="198"/>
    <d v="2010-03-03T00:00:00"/>
    <n v="3"/>
    <n v="0.09"/>
    <n v="90.97"/>
    <n v="14"/>
    <n v="272.90999999999997"/>
  </r>
  <r>
    <n v="2581"/>
    <n v="88558"/>
    <s v="Edward Bowman"/>
    <s v="Express Road Cargo"/>
    <x v="1"/>
    <x v="1"/>
    <s v="Low"/>
    <s v="Chardonnay"/>
    <x v="0"/>
    <x v="3"/>
    <s v="Cloudy Bay Sauvignon Blanc 2015"/>
    <s v="Full Container"/>
    <s v="Mount Gambier"/>
    <x v="323"/>
    <d v="2010-11-20T00:00:00"/>
    <n v="5"/>
    <n v="7.0000000000000007E-2"/>
    <n v="35.99"/>
    <n v="5.99"/>
    <n v="179.95000000000002"/>
  </r>
  <r>
    <n v="2582"/>
    <n v="88558"/>
    <s v="Fred Willis"/>
    <s v="Road Cargo"/>
    <x v="1"/>
    <x v="1"/>
    <s v="Low"/>
    <s v="Reisling"/>
    <x v="0"/>
    <x v="3"/>
    <s v="Robert Oatley Sauvignon Blanc 2013"/>
    <s v="Large Crate"/>
    <s v="Mount Gambier"/>
    <x v="323"/>
    <d v="2010-11-23T00:00:00"/>
    <n v="20"/>
    <n v="0.08"/>
    <n v="65.989999999999995"/>
    <n v="5.92"/>
    <n v="1319.8"/>
  </r>
  <r>
    <n v="2583"/>
    <n v="89602"/>
    <s v="Shawn Morales"/>
    <s v="Express Road Cargo"/>
    <x v="0"/>
    <x v="1"/>
    <s v="High"/>
    <s v="Zinfandel"/>
    <x v="0"/>
    <x v="3"/>
    <s v="Gerard Bertrand Cote des Roses Rose 2014"/>
    <s v="Large Crate"/>
    <s v="Ararat"/>
    <x v="814"/>
    <d v="2010-10-22T00:00:00"/>
    <n v="1"/>
    <n v="0.08"/>
    <n v="4.9800000000000004"/>
    <n v="0.49"/>
    <n v="4.9800000000000004"/>
  </r>
  <r>
    <n v="2584"/>
    <n v="89602"/>
    <s v="Shawn Morales"/>
    <s v="Air Cargo"/>
    <x v="1"/>
    <x v="1"/>
    <s v="High"/>
    <s v="Sauvignon Blanc"/>
    <x v="0"/>
    <x v="3"/>
    <s v="Angeline Sauvignon Blanc 2014"/>
    <s v="Extra Large Crate"/>
    <s v="Hamilton"/>
    <x v="814"/>
    <d v="2010-10-23T00:00:00"/>
    <n v="4"/>
    <n v="0.09"/>
    <n v="119.99"/>
    <n v="14"/>
    <n v="479.96"/>
  </r>
  <r>
    <n v="2585"/>
    <n v="90308"/>
    <s v="Paul Nichols"/>
    <s v="Express Road Cargo"/>
    <x v="2"/>
    <x v="1"/>
    <s v="Low"/>
    <s v="Champagne"/>
    <x v="0"/>
    <x v="3"/>
    <s v="Bertani Bertarose 2014"/>
    <s v="Loose Wrap"/>
    <s v="Port Lincoln"/>
    <x v="859"/>
    <d v="2013-09-12T00:00:00"/>
    <n v="17"/>
    <n v="0.09"/>
    <n v="110.98"/>
    <n v="13.99"/>
    <n v="1886.66"/>
  </r>
  <r>
    <n v="2586"/>
    <n v="90308"/>
    <s v="Paul Nichols"/>
    <s v="Express Road Cargo"/>
    <x v="0"/>
    <x v="1"/>
    <s v="Low"/>
    <s v="Cabernet Sauvignon"/>
    <x v="0"/>
    <x v="3"/>
    <s v="Lucien Albrecht Cremant d'Alsace Brut"/>
    <s v="Full Container"/>
    <s v="Port Adelaide"/>
    <x v="859"/>
    <d v="2013-09-12T00:00:00"/>
    <n v="14"/>
    <n v="7.0000000000000007E-2"/>
    <n v="2.1800000000000002"/>
    <n v="5"/>
    <n v="30.520000000000003"/>
  </r>
  <r>
    <n v="2587"/>
    <n v="90308"/>
    <s v="Stephen Butler"/>
    <s v="Express Road Cargo"/>
    <x v="1"/>
    <x v="1"/>
    <s v="Low"/>
    <s v="Pinot Gris"/>
    <x v="0"/>
    <x v="3"/>
    <s v="St. Supery Sauvignon Blanc 2015"/>
    <s v="Mini Crate"/>
    <s v="Port Adelaide"/>
    <x v="859"/>
    <d v="2013-09-15T00:00:00"/>
    <n v="5"/>
    <n v="0.02"/>
    <n v="699.99"/>
    <n v="24.49"/>
    <n v="3499.95"/>
  </r>
  <r>
    <n v="2588"/>
    <n v="90308"/>
    <s v="Stephen Butler"/>
    <s v="Express Road Cargo"/>
    <x v="1"/>
    <x v="1"/>
    <s v="Low"/>
    <s v="Chardonnay"/>
    <x v="0"/>
    <x v="3"/>
    <s v="St. Supery Sauvignon Blanc 2015"/>
    <s v="Large Crate"/>
    <s v="Mount Gambier"/>
    <x v="859"/>
    <d v="2013-09-14T00:00:00"/>
    <n v="13"/>
    <n v="0.04"/>
    <n v="110.99"/>
    <n v="8.99"/>
    <n v="1442.87"/>
  </r>
  <r>
    <n v="2589"/>
    <n v="90309"/>
    <s v="Joseph Carr"/>
    <s v="Express Road Cargo"/>
    <x v="0"/>
    <x v="1"/>
    <s v="Low"/>
    <s v="Cabernet Sauvignon"/>
    <x v="0"/>
    <x v="3"/>
    <s v="Barnard Griffin Rose of Sangiovese 2014"/>
    <s v="Large Crate"/>
    <s v="Port Lincoln"/>
    <x v="977"/>
    <d v="2010-09-07T00:00:00"/>
    <n v="13"/>
    <n v="0.04"/>
    <n v="4.55"/>
    <n v="1.49"/>
    <n v="59.15"/>
  </r>
  <r>
    <n v="2590"/>
    <n v="90319"/>
    <s v="Brandon Chapman"/>
    <s v="Express Road Cargo"/>
    <x v="0"/>
    <x v="1"/>
    <s v="Critical"/>
    <s v="Cabernet Sauvignon"/>
    <x v="0"/>
    <x v="3"/>
    <s v="Chateau d'Esclans Garrus Rose 2013"/>
    <s v="Large Crate"/>
    <s v="Bendigo"/>
    <x v="168"/>
    <d v="2013-07-22T00:00:00"/>
    <n v="15"/>
    <n v="7.0000000000000007E-2"/>
    <n v="304.99"/>
    <n v="19.989999999999998"/>
    <n v="4574.8500000000004"/>
  </r>
  <r>
    <n v="2591"/>
    <n v="90326"/>
    <s v="Ernest Hudson"/>
    <s v="Express Road Cargo"/>
    <x v="0"/>
    <x v="3"/>
    <s v="High"/>
    <s v="Zinfandel"/>
    <x v="0"/>
    <x v="3"/>
    <s v="Chateau d'Esclans Whispering Angel Rose 2014"/>
    <s v="Large Crate"/>
    <s v="Wagga Wagga"/>
    <x v="978"/>
    <d v="2013-08-07T00:00:00"/>
    <n v="8"/>
    <n v="0.03"/>
    <n v="5.98"/>
    <n v="10.39"/>
    <n v="47.84"/>
  </r>
  <r>
    <n v="2592"/>
    <n v="90326"/>
    <s v="Ernest Hudson"/>
    <s v="Express Road Cargo"/>
    <x v="0"/>
    <x v="3"/>
    <s v="High"/>
    <s v="Shiraz"/>
    <x v="0"/>
    <x v="3"/>
    <s v="Sutter Home Pink Moscato"/>
    <s v="Full Container"/>
    <s v="Paramatta"/>
    <x v="978"/>
    <d v="2013-08-08T00:00:00"/>
    <n v="13"/>
    <n v="0.03"/>
    <n v="2.94"/>
    <n v="0.81"/>
    <n v="38.22"/>
  </r>
  <r>
    <n v="2593"/>
    <n v="90331"/>
    <s v="Clarence Hunt"/>
    <s v="Express Road Cargo"/>
    <x v="0"/>
    <x v="3"/>
    <s v="Critical"/>
    <s v="Cabernet Sauvignon"/>
    <x v="0"/>
    <x v="3"/>
    <s v="Roederer Estate Brut"/>
    <s v="Large Crate"/>
    <s v="Wagga Wagga"/>
    <x v="119"/>
    <d v="2012-06-23T00:00:00"/>
    <n v="12"/>
    <n v="0.1"/>
    <n v="16.91"/>
    <n v="6.25"/>
    <n v="202.92000000000002"/>
  </r>
  <r>
    <n v="2594"/>
    <n v="90331"/>
    <s v="Clarence Hunt"/>
    <s v="Road Cargo"/>
    <x v="1"/>
    <x v="3"/>
    <s v="Critical"/>
    <s v="Sauvignon Blanc"/>
    <x v="0"/>
    <x v="3"/>
    <s v="Lincourt Courtney's Chardonnay 2012"/>
    <s v="Large Crate"/>
    <s v="Wollongong"/>
    <x v="119"/>
    <d v="2012-06-24T00:00:00"/>
    <n v="9"/>
    <n v="0.04"/>
    <n v="155.99"/>
    <n v="8.99"/>
    <n v="1403.91"/>
  </r>
  <r>
    <n v="2595"/>
    <n v="90334"/>
    <s v="Nicholas Alvarez"/>
    <s v="Express Road Cargo"/>
    <x v="1"/>
    <x v="1"/>
    <s v="Medium"/>
    <s v="Reisling"/>
    <x v="0"/>
    <x v="3"/>
    <s v="Cloudy Bay Sauvignon Blanc 2015"/>
    <s v="Standard Size Crate"/>
    <s v="Launceston"/>
    <x v="411"/>
    <d v="2010-05-08T00:00:00"/>
    <n v="7"/>
    <n v="0.01"/>
    <n v="16.48"/>
    <n v="1.99"/>
    <n v="115.36"/>
  </r>
  <r>
    <n v="2596"/>
    <n v="87918"/>
    <s v="Raymond Bennett"/>
    <s v="Express Road Cargo"/>
    <x v="0"/>
    <x v="3"/>
    <s v="Medium"/>
    <s v="Shiraz"/>
    <x v="0"/>
    <x v="3"/>
    <s v="Lucien Albrecht Cremant d'Alsace Brut"/>
    <s v="Full Container"/>
    <s v="Armidale"/>
    <x v="30"/>
    <d v="2011-11-25T00:00:00"/>
    <n v="23"/>
    <n v="0.08"/>
    <n v="2.21"/>
    <n v="1"/>
    <n v="50.83"/>
  </r>
  <r>
    <n v="2597"/>
    <n v="87918"/>
    <s v="Clarence Bishop"/>
    <s v="Express Road Cargo"/>
    <x v="0"/>
    <x v="3"/>
    <s v="Medium"/>
    <s v="Zinfandel"/>
    <x v="0"/>
    <x v="3"/>
    <s v="Domaine Lafond Roc-Epine Tavel Rose 2014"/>
    <s v="Large Crate"/>
    <s v="Bathurst"/>
    <x v="30"/>
    <d v="2011-11-26T00:00:00"/>
    <n v="17"/>
    <n v="0.04"/>
    <n v="6.37"/>
    <n v="5.19"/>
    <n v="108.29"/>
  </r>
  <r>
    <n v="2598"/>
    <n v="90346"/>
    <s v="Martin Sims"/>
    <s v="Express Road Cargo"/>
    <x v="0"/>
    <x v="1"/>
    <s v="Medium"/>
    <s v="Malbec"/>
    <x v="0"/>
    <x v="3"/>
    <s v="Dopff &amp; Irion Cremant Rose Brut"/>
    <s v="Large Crate"/>
    <s v="Frankston"/>
    <x v="979"/>
    <d v="2013-01-21T00:00:00"/>
    <n v="4"/>
    <n v="0"/>
    <n v="90.48"/>
    <n v="19.989999999999998"/>
    <n v="361.92"/>
  </r>
  <r>
    <n v="2599"/>
    <n v="89681"/>
    <s v="Eric Mitchell"/>
    <s v="Express Road Cargo"/>
    <x v="0"/>
    <x v="0"/>
    <s v="Low"/>
    <s v="Zinfandel"/>
    <x v="0"/>
    <x v="3"/>
    <s v="Roederer Estate L'Ermitage 2007"/>
    <s v="Large Crate"/>
    <s v="Maryborough"/>
    <x v="432"/>
    <d v="2011-03-07T00:00:00"/>
    <n v="10"/>
    <n v="0.01"/>
    <n v="10.98"/>
    <n v="5.14"/>
    <n v="109.80000000000001"/>
  </r>
  <r>
    <n v="2600"/>
    <n v="89681"/>
    <s v="Eric Mitchell"/>
    <s v="Air Cargo"/>
    <x v="2"/>
    <x v="0"/>
    <s v="Low"/>
    <s v="Cremant"/>
    <x v="0"/>
    <x v="3"/>
    <s v="Miraval Rose (1.5 Liter Magnum) 2014"/>
    <s v="Small Crate"/>
    <s v="Logan City"/>
    <x v="432"/>
    <d v="2011-03-05T00:00:00"/>
    <n v="12"/>
    <n v="0.06"/>
    <n v="400.98"/>
    <n v="42.52"/>
    <n v="4811.76"/>
  </r>
  <r>
    <n v="2601"/>
    <n v="89446"/>
    <s v="Todd Gonzalez"/>
    <s v="Express Road Cargo"/>
    <x v="0"/>
    <x v="3"/>
    <s v="High"/>
    <s v="Sangiovese"/>
    <x v="0"/>
    <x v="3"/>
    <s v="Marques de Caceres Rioja Rosado 2014"/>
    <s v="Full Container"/>
    <s v="Paramatta"/>
    <x v="148"/>
    <d v="2013-08-03T00:00:00"/>
    <n v="3"/>
    <n v="0.09"/>
    <n v="8.01"/>
    <n v="2.87"/>
    <n v="24.03"/>
  </r>
  <r>
    <n v="2602"/>
    <n v="89446"/>
    <s v="Todd Gonzalez"/>
    <s v="Express Road Cargo"/>
    <x v="1"/>
    <x v="3"/>
    <s v="High"/>
    <s v="Sauvignon Blanc"/>
    <x v="0"/>
    <x v="3"/>
    <s v="Mercer Canyons Chardonnay 2013"/>
    <s v="Large Crate"/>
    <s v="Sydney"/>
    <x v="148"/>
    <d v="2013-08-02T00:00:00"/>
    <n v="4"/>
    <n v="0.1"/>
    <n v="205.99"/>
    <n v="8.99"/>
    <n v="823.96"/>
  </r>
  <r>
    <n v="2603"/>
    <n v="90133"/>
    <s v="Matthew Wood"/>
    <s v="Express Road Cargo"/>
    <x v="2"/>
    <x v="2"/>
    <s v="Low"/>
    <s v="Grenache Rose"/>
    <x v="0"/>
    <x v="3"/>
    <s v="Locations by Dave Phinney F Rose&quot;"/>
    <s v="Mini Crate"/>
    <s v="Bunbury"/>
    <x v="520"/>
    <d v="2011-04-19T00:00:00"/>
    <n v="4"/>
    <n v="0.09"/>
    <n v="105.34"/>
    <n v="24.49"/>
    <n v="421.36"/>
  </r>
  <r>
    <n v="2604"/>
    <n v="86353"/>
    <s v="Howard Burns"/>
    <s v="Express Road Cargo"/>
    <x v="0"/>
    <x v="2"/>
    <s v="High"/>
    <s v="Sangiovese"/>
    <x v="0"/>
    <x v="3"/>
    <s v="Moet &amp; Chandon Imperial"/>
    <s v="Large Crate"/>
    <s v="Bunbury"/>
    <x v="111"/>
    <d v="2011-08-26T00:00:00"/>
    <n v="14"/>
    <n v="0.09"/>
    <n v="3.69"/>
    <n v="0.5"/>
    <n v="51.66"/>
  </r>
  <r>
    <n v="2605"/>
    <n v="89542"/>
    <s v="Bobby Ellis"/>
    <s v="Express Road Cargo"/>
    <x v="1"/>
    <x v="3"/>
    <s v="Low"/>
    <s v="Sauvignon Blanc"/>
    <x v="0"/>
    <x v="3"/>
    <s v="Hewitson LuLu Sauvignon Blanc 2014"/>
    <s v="Standard Size Crate"/>
    <s v="Penrith"/>
    <x v="709"/>
    <d v="2011-08-26T00:00:00"/>
    <n v="12"/>
    <n v="0.06"/>
    <n v="6.6"/>
    <n v="4.07"/>
    <n v="79.199999999999989"/>
  </r>
  <r>
    <n v="2606"/>
    <n v="89542"/>
    <s v="Bobby Ellis"/>
    <s v="Road Cargo"/>
    <x v="2"/>
    <x v="3"/>
    <s v="Low"/>
    <s v="Grenache Rose"/>
    <x v="0"/>
    <x v="3"/>
    <s v="Barnard Griffin Rose of Sangiovese 2014"/>
    <s v="Large Crate"/>
    <s v="Wagga Wagga"/>
    <x v="709"/>
    <d v="2011-08-19T00:00:00"/>
    <n v="17"/>
    <n v="0.03"/>
    <n v="48.04"/>
    <n v="7.23"/>
    <n v="816.68"/>
  </r>
  <r>
    <n v="2607"/>
    <n v="88638"/>
    <s v="Jimmy Day"/>
    <s v="Express Road Cargo"/>
    <x v="0"/>
    <x v="1"/>
    <s v="Critical"/>
    <s v="Pinot Noir"/>
    <x v="0"/>
    <x v="3"/>
    <s v="Sutter Home Pink Moscato"/>
    <s v="Full Container"/>
    <s v="Adelaide"/>
    <x v="170"/>
    <d v="2012-10-22T00:00:00"/>
    <n v="8"/>
    <n v="0.01"/>
    <n v="6.47"/>
    <n v="1.22"/>
    <n v="51.76"/>
  </r>
  <r>
    <n v="2608"/>
    <n v="90356"/>
    <s v="Paula Morris"/>
    <s v="Air Cargo"/>
    <x v="2"/>
    <x v="2"/>
    <s v="High"/>
    <s v="Cremant"/>
    <x v="0"/>
    <x v="3"/>
    <s v="Orin Swift Cellars Fragile Rose 2014"/>
    <s v="Small Crate"/>
    <s v="Rockingham"/>
    <x v="589"/>
    <d v="2012-07-05T00:00:00"/>
    <n v="2"/>
    <n v="0"/>
    <n v="146.34"/>
    <n v="43.75"/>
    <n v="292.68"/>
  </r>
  <r>
    <n v="2609"/>
    <n v="88686"/>
    <s v="Scott Campbell"/>
    <s v="Express Road Cargo"/>
    <x v="2"/>
    <x v="1"/>
    <s v="Medium"/>
    <s v="Cremant"/>
    <x v="0"/>
    <x v="3"/>
    <s v="Chateau d'Esclans Garrus Rose 2013"/>
    <s v="Standard Size Crate"/>
    <s v="Launceston"/>
    <x v="120"/>
    <d v="2010-07-04T00:00:00"/>
    <n v="14"/>
    <n v="0.04"/>
    <n v="99.23"/>
    <n v="8.99"/>
    <n v="1389.22"/>
  </r>
  <r>
    <n v="2610"/>
    <n v="86958"/>
    <s v="John Chavez"/>
    <s v="Road Cargo"/>
    <x v="0"/>
    <x v="1"/>
    <s v="Medium"/>
    <s v="Sangiovese"/>
    <x v="0"/>
    <x v="3"/>
    <s v="Pierre Sparr Cremant d'Alsace Reserve Brut Rose"/>
    <s v="Large Crate"/>
    <s v="Canberra"/>
    <x v="684"/>
    <d v="2010-04-19T00:00:00"/>
    <n v="7"/>
    <n v="0.1"/>
    <n v="52.99"/>
    <n v="19.989999999999998"/>
    <n v="370.93"/>
  </r>
  <r>
    <n v="2611"/>
    <n v="86958"/>
    <s v="Joseph Burke"/>
    <s v="Air Cargo"/>
    <x v="2"/>
    <x v="1"/>
    <s v="Medium"/>
    <s v="Sangiovese Rose"/>
    <x v="0"/>
    <x v="3"/>
    <s v="Bertani Bertarose 2014"/>
    <s v="Small Crate"/>
    <s v="Canberra"/>
    <x v="684"/>
    <d v="2010-04-21T00:00:00"/>
    <n v="2"/>
    <n v="7.0000000000000007E-2"/>
    <n v="100.98"/>
    <n v="57.38"/>
    <n v="201.96"/>
  </r>
  <r>
    <n v="2612"/>
    <n v="86958"/>
    <s v="Joseph Burke"/>
    <s v="Express Road Cargo"/>
    <x v="1"/>
    <x v="1"/>
    <s v="Medium"/>
    <s v="Chardonnay"/>
    <x v="0"/>
    <x v="3"/>
    <s v="Hewitson LuLu Sauvignon Blanc 2014"/>
    <s v="Full Container"/>
    <s v="Canberra"/>
    <x v="684"/>
    <d v="2010-04-20T00:00:00"/>
    <n v="5"/>
    <n v="0.03"/>
    <n v="85.99"/>
    <n v="0.99"/>
    <n v="429.95"/>
  </r>
  <r>
    <n v="2613"/>
    <n v="89047"/>
    <s v="Jeffrey Washington"/>
    <s v="Express Road Cargo"/>
    <x v="1"/>
    <x v="3"/>
    <s v="Medium"/>
    <s v="Reisling"/>
    <x v="0"/>
    <x v="3"/>
    <s v="St. Supery Sauvignon Blanc 2015"/>
    <s v="Standard Size Crate"/>
    <s v="Bathurst"/>
    <x v="44"/>
    <d v="2010-11-23T00:00:00"/>
    <n v="41"/>
    <n v="0.01"/>
    <n v="35.99"/>
    <n v="0.99"/>
    <n v="1475.5900000000001"/>
  </r>
  <r>
    <n v="2614"/>
    <n v="90359"/>
    <s v="Keith Jones"/>
    <s v="Express Road Cargo"/>
    <x v="1"/>
    <x v="1"/>
    <s v="Medium"/>
    <s v="Pinot Gris"/>
    <x v="0"/>
    <x v="3"/>
    <s v="Villa Maria Private Bin Sauvignon Blanc 2015"/>
    <s v="Large Crate"/>
    <s v="Benalla"/>
    <x v="645"/>
    <d v="2010-03-16T00:00:00"/>
    <n v="4"/>
    <n v="0.1"/>
    <n v="17.98"/>
    <n v="4"/>
    <n v="71.92"/>
  </r>
  <r>
    <n v="2615"/>
    <n v="90359"/>
    <s v="Angela Austin"/>
    <s v="Express Road Cargo"/>
    <x v="1"/>
    <x v="1"/>
    <s v="Medium"/>
    <s v="Reisling"/>
    <x v="0"/>
    <x v="3"/>
    <s v="Cloudy Bay Sauvignon Blanc 2015"/>
    <s v="Large Crate"/>
    <s v="Canberra"/>
    <x v="645"/>
    <d v="2010-03-16T00:00:00"/>
    <n v="1"/>
    <n v="0.09"/>
    <n v="125.99"/>
    <n v="8.99"/>
    <n v="125.99"/>
  </r>
  <r>
    <n v="2616"/>
    <n v="90368"/>
    <s v="Ralph Olson"/>
    <s v="Express Road Cargo"/>
    <x v="1"/>
    <x v="3"/>
    <s v="Low"/>
    <s v="Reisling"/>
    <x v="0"/>
    <x v="3"/>
    <s v="Rombauer Chardonnay 2014"/>
    <s v="Standard Size Crate"/>
    <s v="Queanbeyan"/>
    <x v="980"/>
    <d v="2012-04-16T00:00:00"/>
    <n v="1"/>
    <n v="0.1"/>
    <n v="35.409999999999997"/>
    <n v="1.99"/>
    <n v="35.409999999999997"/>
  </r>
  <r>
    <n v="2617"/>
    <n v="90368"/>
    <s v="Ralph Olson"/>
    <s v="Express Road Cargo"/>
    <x v="0"/>
    <x v="3"/>
    <s v="Low"/>
    <s v="Sangiovese"/>
    <x v="0"/>
    <x v="3"/>
    <s v="Lucien Albrecht Cremant d'Alsace Brut Rose"/>
    <s v="Large Crate"/>
    <s v="Sydney"/>
    <x v="980"/>
    <d v="2012-04-09T00:00:00"/>
    <n v="9"/>
    <n v="0"/>
    <n v="16.739999999999998"/>
    <n v="7.04"/>
    <n v="150.66"/>
  </r>
  <r>
    <n v="2618"/>
    <n v="90377"/>
    <s v="Jason Thompson"/>
    <s v="Express Road Cargo"/>
    <x v="1"/>
    <x v="1"/>
    <s v="Medium"/>
    <s v="Pinot Gris"/>
    <x v="0"/>
    <x v="3"/>
    <s v="Robert Oatley Signature Chardonnay 2013"/>
    <s v="Standard Size Crate"/>
    <s v="Mount Gambier"/>
    <x v="147"/>
    <d v="2013-09-25T00:00:00"/>
    <n v="16"/>
    <n v="0.08"/>
    <n v="8.32"/>
    <n v="2.38"/>
    <n v="133.12"/>
  </r>
  <r>
    <n v="2619"/>
    <n v="90377"/>
    <s v="Janet Black"/>
    <s v="Express Road Cargo"/>
    <x v="0"/>
    <x v="0"/>
    <s v="Medium"/>
    <s v="Pinot Noir"/>
    <x v="0"/>
    <x v="3"/>
    <s v="Domaine Lafond Roc-Epine Tavel Rose 2014"/>
    <s v="Standard Size Crate"/>
    <s v="Maryborough"/>
    <x v="147"/>
    <d v="2013-09-26T00:00:00"/>
    <n v="14"/>
    <n v="0.06"/>
    <n v="40.97"/>
    <n v="8.99"/>
    <n v="573.57999999999993"/>
  </r>
  <r>
    <n v="2620"/>
    <n v="90380"/>
    <s v="Billy Hicks"/>
    <s v="Road Cargo"/>
    <x v="0"/>
    <x v="3"/>
    <s v="Medium"/>
    <s v="Shiraz"/>
    <x v="0"/>
    <x v="3"/>
    <s v="Dopff &amp; Irion Cremant Rose Brut"/>
    <s v="Full Container"/>
    <s v="Broken Hill"/>
    <x v="121"/>
    <d v="2012-02-24T00:00:00"/>
    <n v="5"/>
    <n v="7.0000000000000007E-2"/>
    <n v="3.28"/>
    <n v="0.98"/>
    <n v="16.399999999999999"/>
  </r>
  <r>
    <n v="2621"/>
    <n v="86532"/>
    <s v="Ernest Palmer"/>
    <s v="Express Road Cargo"/>
    <x v="1"/>
    <x v="3"/>
    <s v="Not Specified"/>
    <s v="Sauvignon Blanc"/>
    <x v="0"/>
    <x v="3"/>
    <s v="Leeuwin Estate Art Series Chardonnay 2012"/>
    <s v="Large Crate"/>
    <s v="Paramatta"/>
    <x v="825"/>
    <d v="2012-11-11T00:00:00"/>
    <n v="30"/>
    <n v="7.0000000000000007E-2"/>
    <n v="32.979999999999997"/>
    <n v="5.5"/>
    <n v="989.39999999999986"/>
  </r>
  <r>
    <n v="2622"/>
    <n v="86532"/>
    <s v="Ernest Palmer"/>
    <s v="Express Road Cargo"/>
    <x v="0"/>
    <x v="3"/>
    <s v="Not Specified"/>
    <s v="Zinfandel"/>
    <x v="0"/>
    <x v="3"/>
    <s v="Domaine Lafond Roc-Epine Tavel Rose 2014"/>
    <s v="Large Crate"/>
    <s v="Penrith"/>
    <x v="825"/>
    <d v="2012-11-11T00:00:00"/>
    <n v="31"/>
    <n v="0.09"/>
    <n v="5.98"/>
    <n v="10.39"/>
    <n v="185.38000000000002"/>
  </r>
  <r>
    <n v="2623"/>
    <n v="86532"/>
    <s v="Ernest Palmer"/>
    <s v="Express Road Cargo"/>
    <x v="1"/>
    <x v="3"/>
    <s v="Not Specified"/>
    <s v="Pinot Gris"/>
    <x v="0"/>
    <x v="3"/>
    <s v="Villa Maria Private Bin Sauvignon Blanc 2015"/>
    <s v="Large Crate"/>
    <s v="Goulburn"/>
    <x v="825"/>
    <d v="2012-11-12T00:00:00"/>
    <n v="1"/>
    <n v="0.05"/>
    <n v="65.989999999999995"/>
    <n v="8.99"/>
    <n v="65.989999999999995"/>
  </r>
  <r>
    <n v="2624"/>
    <n v="86532"/>
    <s v="Jason King"/>
    <s v="Express Road Cargo"/>
    <x v="0"/>
    <x v="3"/>
    <s v="Not Specified"/>
    <s v="Sangiovese"/>
    <x v="0"/>
    <x v="3"/>
    <s v="Laurent-Perrier Brut Millesime 2006"/>
    <s v="Full Container"/>
    <s v="Cessnock"/>
    <x v="825"/>
    <d v="2012-11-12T00:00:00"/>
    <n v="21"/>
    <n v="0.1"/>
    <n v="5.18"/>
    <n v="2.04"/>
    <n v="108.78"/>
  </r>
  <r>
    <n v="2625"/>
    <n v="87177"/>
    <s v="Mary Lawrence"/>
    <s v="Express Road Cargo"/>
    <x v="1"/>
    <x v="2"/>
    <s v="Medium"/>
    <s v="Sauvignon Blanc"/>
    <x v="0"/>
    <x v="3"/>
    <s v="Leeuwin Estate Art Series Chardonnay 2012"/>
    <s v="Large Crate"/>
    <s v="Busseltol"/>
    <x v="981"/>
    <d v="2010-09-06T00:00:00"/>
    <n v="23"/>
    <n v="0.06"/>
    <n v="175.99"/>
    <n v="8.99"/>
    <n v="4047.7700000000004"/>
  </r>
  <r>
    <n v="2626"/>
    <n v="86016"/>
    <s v="Ruby Cox"/>
    <s v="Express Road Cargo"/>
    <x v="1"/>
    <x v="2"/>
    <s v="Low"/>
    <s v="Sauvignon Blanc"/>
    <x v="0"/>
    <x v="3"/>
    <s v="Leeuwin Estate Art Series Chardonnay 2012"/>
    <s v="Large Crate"/>
    <s v="Bunbury"/>
    <x v="496"/>
    <d v="2011-07-11T00:00:00"/>
    <n v="2"/>
    <n v="0.09"/>
    <n v="19.98"/>
    <n v="4"/>
    <n v="39.96"/>
  </r>
  <r>
    <n v="2627"/>
    <n v="88956"/>
    <s v="Bruce Gilbert"/>
    <s v="Express Road Cargo"/>
    <x v="1"/>
    <x v="1"/>
    <s v="Not Specified"/>
    <s v="Sauvignon Blanc"/>
    <x v="0"/>
    <x v="3"/>
    <s v="Mercer Canyons Chardonnay 2013"/>
    <s v="Large Crate"/>
    <s v="Burnie"/>
    <x v="122"/>
    <d v="2013-02-07T00:00:00"/>
    <n v="7"/>
    <n v="0.03"/>
    <n v="65.989999999999995"/>
    <n v="5.99"/>
    <n v="461.92999999999995"/>
  </r>
  <r>
    <n v="2628"/>
    <n v="90255"/>
    <s v="Ronald Hunter"/>
    <s v="Express Road Cargo"/>
    <x v="2"/>
    <x v="1"/>
    <s v="High"/>
    <s v="Sangiovese Rose"/>
    <x v="0"/>
    <x v="3"/>
    <s v="Belle Glos Oeil de Perdrix Pinot Noir Blanc 2014"/>
    <s v="Mini Crate"/>
    <s v="Port Adelaide"/>
    <x v="429"/>
    <d v="2013-07-29T00:00:00"/>
    <n v="3"/>
    <n v="0"/>
    <n v="140.81"/>
    <n v="24.49"/>
    <n v="422.43"/>
  </r>
  <r>
    <n v="2629"/>
    <n v="85948"/>
    <s v="Shawn Lane"/>
    <s v="Express Road Cargo"/>
    <x v="1"/>
    <x v="3"/>
    <s v="Not Specified"/>
    <s v="Sauvignon Blanc"/>
    <x v="0"/>
    <x v="3"/>
    <s v="Los Vascos Sauvignon Blanc 2015"/>
    <s v="Large Crate"/>
    <s v="Newcastle"/>
    <x v="948"/>
    <d v="2010-01-28T00:00:00"/>
    <n v="10"/>
    <n v="0.08"/>
    <n v="205.99"/>
    <n v="2.5"/>
    <n v="2059.9"/>
  </r>
  <r>
    <n v="2630"/>
    <n v="86178"/>
    <s v="Patrick Welch"/>
    <s v="Express Road Cargo"/>
    <x v="0"/>
    <x v="2"/>
    <s v="High"/>
    <s v="Cabernet Sauvignon"/>
    <x v="0"/>
    <x v="3"/>
    <s v="Laurent-Perrier Brut Millesime 2006"/>
    <s v="Full Container"/>
    <s v="Busseltol"/>
    <x v="359"/>
    <d v="2012-12-25T00:00:00"/>
    <n v="13"/>
    <n v="0.04"/>
    <n v="7.28"/>
    <n v="1.77"/>
    <n v="94.64"/>
  </r>
  <r>
    <n v="2631"/>
    <n v="86885"/>
    <s v="Victor Rogers"/>
    <s v="Express Road Cargo"/>
    <x v="0"/>
    <x v="0"/>
    <s v="Low"/>
    <s v="Shiraz"/>
    <x v="0"/>
    <x v="3"/>
    <s v="Francis Ford Coppola Sofia Rose 2014"/>
    <s v="Full Container"/>
    <s v="Cairns"/>
    <x v="123"/>
    <d v="2010-04-28T00:00:00"/>
    <n v="2"/>
    <n v="0.06"/>
    <n v="4.28"/>
    <n v="0.94"/>
    <n v="8.56"/>
  </r>
  <r>
    <n v="2632"/>
    <n v="88544"/>
    <s v="Clarence Sanders"/>
    <s v="Air Cargo"/>
    <x v="1"/>
    <x v="2"/>
    <s v="Critical"/>
    <s v="Chardonnay"/>
    <x v="0"/>
    <x v="3"/>
    <s v="Dog Point Vineyard Sauvignon Blanc 2014"/>
    <s v="Small Crate"/>
    <s v="Mandurah"/>
    <x v="982"/>
    <d v="2010-08-05T00:00:00"/>
    <n v="1"/>
    <n v="0.01"/>
    <n v="3502.14"/>
    <n v="8.73"/>
    <n v="3502.14"/>
  </r>
  <r>
    <n v="2633"/>
    <n v="88544"/>
    <s v="Clarence Sanders"/>
    <s v="Express Road Cargo"/>
    <x v="0"/>
    <x v="2"/>
    <s v="Critical"/>
    <s v="Sangiovese"/>
    <x v="0"/>
    <x v="3"/>
    <s v="Schramsberg Cremant Demi-Sec 2011"/>
    <s v="Standard Size Crate"/>
    <s v="Perth"/>
    <x v="982"/>
    <d v="2010-08-05T00:00:00"/>
    <n v="4"/>
    <n v="0.06"/>
    <n v="15.73"/>
    <n v="7.42"/>
    <n v="62.92"/>
  </r>
  <r>
    <n v="2634"/>
    <n v="85902"/>
    <s v="Johnny Wheeler"/>
    <s v="Air Cargo"/>
    <x v="1"/>
    <x v="0"/>
    <s v="Not Specified"/>
    <s v="Pinot Gris"/>
    <x v="0"/>
    <x v="4"/>
    <s v="Dog Point Vineyard Sauvignon Blanc 2014"/>
    <s v="Extra Large Crate"/>
    <s v="Brisbane"/>
    <x v="983"/>
    <d v="2012-02-06T00:00:00"/>
    <n v="1"/>
    <n v="0.06"/>
    <n v="500.97"/>
    <n v="69.3"/>
    <n v="500.97"/>
  </r>
  <r>
    <n v="2635"/>
    <n v="85902"/>
    <s v="Johnny Wheeler"/>
    <s v="Express Road Cargo"/>
    <x v="0"/>
    <x v="0"/>
    <s v="Not Specified"/>
    <s v="Malbec"/>
    <x v="0"/>
    <x v="4"/>
    <s v="Laurent-Perrier Brut Millesime 2006"/>
    <s v="Standard Size Crate"/>
    <s v="Maryborough"/>
    <x v="983"/>
    <d v="2012-02-05T00:00:00"/>
    <n v="8"/>
    <n v="0.09"/>
    <n v="21.38"/>
    <n v="8.99"/>
    <n v="171.04"/>
  </r>
  <r>
    <n v="2636"/>
    <n v="85902"/>
    <s v="Johnny Wheeler"/>
    <s v="Express Road Cargo"/>
    <x v="1"/>
    <x v="0"/>
    <s v="Not Specified"/>
    <s v="Reisling"/>
    <x v="0"/>
    <x v="4"/>
    <s v="Giesen Sauvignon Blanc 2014"/>
    <s v="Loose Wrap"/>
    <s v="Townsville"/>
    <x v="983"/>
    <d v="2012-02-05T00:00:00"/>
    <n v="5"/>
    <n v="0.01"/>
    <n v="28.99"/>
    <n v="8.59"/>
    <n v="144.94999999999999"/>
  </r>
  <r>
    <n v="2637"/>
    <n v="90402"/>
    <s v="Larry Watkins"/>
    <s v="Express Road Cargo"/>
    <x v="1"/>
    <x v="1"/>
    <s v="High"/>
    <s v="Sauvignon Blanc"/>
    <x v="0"/>
    <x v="4"/>
    <s v="Dog Point Vineyard Sauvignon Blanc 2014"/>
    <s v="Large Crate"/>
    <s v="Port Adelaide"/>
    <x v="984"/>
    <d v="2013-07-20T00:00:00"/>
    <n v="6"/>
    <n v="0.06"/>
    <n v="40.479999999999997"/>
    <n v="19.989999999999998"/>
    <n v="242.88"/>
  </r>
  <r>
    <n v="2638"/>
    <n v="88000"/>
    <s v="Victor Holmes"/>
    <s v="Express Road Cargo"/>
    <x v="1"/>
    <x v="1"/>
    <s v="Medium"/>
    <s v="Sauvignon Blanc"/>
    <x v="0"/>
    <x v="4"/>
    <s v="Dog Point Vineyard Sauvignon Blanc 2014"/>
    <s v="Large Crate"/>
    <s v="Launceston"/>
    <x v="895"/>
    <d v="2011-02-25T00:00:00"/>
    <n v="1"/>
    <n v="0.08"/>
    <n v="99.99"/>
    <n v="19.989999999999998"/>
    <n v="99.99"/>
  </r>
  <r>
    <n v="2639"/>
    <n v="88543"/>
    <s v="Clarence Sanders"/>
    <s v="Air Cargo"/>
    <x v="2"/>
    <x v="2"/>
    <s v="High"/>
    <s v="Sangiovese Rose"/>
    <x v="0"/>
    <x v="4"/>
    <s v="Gerard Bertrand Cote des Roses Rose 2014"/>
    <s v="Small Crate"/>
    <s v="Geraldton"/>
    <x v="550"/>
    <d v="2010-06-03T00:00:00"/>
    <n v="9"/>
    <n v="0.01"/>
    <n v="145.97999999999999"/>
    <n v="46.2"/>
    <n v="1313.82"/>
  </r>
  <r>
    <n v="2640"/>
    <n v="88181"/>
    <s v="Harry Hamilton"/>
    <s v="Road Cargo"/>
    <x v="0"/>
    <x v="1"/>
    <s v="Low"/>
    <s v="Merlot"/>
    <x v="0"/>
    <x v="4"/>
    <s v="Chateau Gaudrelle Cremant d'Loire Brut"/>
    <s v="Full Container"/>
    <s v="Canberra"/>
    <x v="985"/>
    <d v="2013-02-24T00:00:00"/>
    <n v="10"/>
    <n v="0.04"/>
    <n v="1.26"/>
    <n v="0.7"/>
    <n v="12.6"/>
  </r>
  <r>
    <n v="2641"/>
    <n v="87488"/>
    <s v="Matthew Medina"/>
    <s v="Express Road Cargo"/>
    <x v="0"/>
    <x v="1"/>
    <s v="Low"/>
    <s v="Merlot"/>
    <x v="0"/>
    <x v="4"/>
    <s v="Locations by Dave Phinney F Rose"/>
    <s v="Large Crate"/>
    <s v="Devonport"/>
    <x v="986"/>
    <d v="2011-01-01T00:00:00"/>
    <n v="18"/>
    <n v="7.0000000000000007E-2"/>
    <n v="17.7"/>
    <n v="9.4700000000000006"/>
    <n v="318.59999999999997"/>
  </r>
  <r>
    <n v="2642"/>
    <n v="88208"/>
    <s v="Brandon Howard"/>
    <s v="Express Road Cargo"/>
    <x v="0"/>
    <x v="1"/>
    <s v="High"/>
    <s v="Zinfandel"/>
    <x v="0"/>
    <x v="4"/>
    <s v="Chateau D'Aqueria Tavel Rose 2013"/>
    <s v="Full Container"/>
    <s v="Mount Barker"/>
    <x v="124"/>
    <d v="2011-07-01T00:00:00"/>
    <n v="17"/>
    <n v="0.04"/>
    <n v="6.88"/>
    <n v="2"/>
    <n v="116.96"/>
  </r>
  <r>
    <n v="2643"/>
    <n v="88208"/>
    <s v="Sean Castillo"/>
    <s v="Express Road Cargo"/>
    <x v="1"/>
    <x v="1"/>
    <s v="High"/>
    <s v="Sauvignon Blanc"/>
    <x v="0"/>
    <x v="4"/>
    <s v="Lucky Chardonnay 2012"/>
    <s v="Large Crate"/>
    <s v="Port Adelaide"/>
    <x v="124"/>
    <d v="2011-06-30T00:00:00"/>
    <n v="16"/>
    <n v="0.09"/>
    <n v="10.97"/>
    <n v="6.5"/>
    <n v="175.52"/>
  </r>
  <r>
    <n v="2644"/>
    <n v="88332"/>
    <s v="Adam Clark"/>
    <s v="Express Road Cargo"/>
    <x v="0"/>
    <x v="2"/>
    <s v="Critical"/>
    <s v="Cabernet Sauvignon"/>
    <x v="0"/>
    <x v="4"/>
    <s v="Chateau D'Aqueria Tavel Rose 2013"/>
    <s v="Large Crate"/>
    <s v="Perth"/>
    <x v="987"/>
    <d v="2011-09-22T00:00:00"/>
    <n v="3"/>
    <n v="0.08"/>
    <n v="7.28"/>
    <n v="5.47"/>
    <n v="21.84"/>
  </r>
  <r>
    <n v="2645"/>
    <n v="90407"/>
    <s v="Philip Robertson"/>
    <s v="Express Road Cargo"/>
    <x v="0"/>
    <x v="1"/>
    <s v="Low"/>
    <s v="Shiraz"/>
    <x v="0"/>
    <x v="4"/>
    <s v="Langlois Chateau Cremant de Loire Brut"/>
    <s v="Large Crate"/>
    <s v="Canberra"/>
    <x v="519"/>
    <d v="2013-08-02T00:00:00"/>
    <n v="16"/>
    <n v="0.02"/>
    <n v="4.9800000000000004"/>
    <n v="4.75"/>
    <n v="79.680000000000007"/>
  </r>
  <r>
    <n v="2646"/>
    <n v="90407"/>
    <s v="Philip Robertson"/>
    <s v="Express Road Cargo"/>
    <x v="1"/>
    <x v="1"/>
    <s v="Low"/>
    <s v="Sauvignon Blanc"/>
    <x v="0"/>
    <x v="4"/>
    <s v="Rombauer Chardonnay 2014"/>
    <s v="Loose Wrap"/>
    <s v="Canberra"/>
    <x v="519"/>
    <d v="2013-08-04T00:00:00"/>
    <n v="9"/>
    <n v="7.0000000000000007E-2"/>
    <n v="66.989999999999995"/>
    <n v="13.99"/>
    <n v="602.91"/>
  </r>
  <r>
    <n v="2647"/>
    <n v="86213"/>
    <s v="Judith Mendoza"/>
    <s v="Air Cargo"/>
    <x v="2"/>
    <x v="1"/>
    <s v="Medium"/>
    <s v="Cremant"/>
    <x v="0"/>
    <x v="4"/>
    <s v="Chateau D'Aqueria Tavel Rose 2013"/>
    <s v="Small Crate"/>
    <s v="Mildura"/>
    <x v="125"/>
    <d v="2013-08-01T00:00:00"/>
    <n v="1"/>
    <n v="0.06"/>
    <n v="150.97999999999999"/>
    <n v="39.25"/>
    <n v="150.97999999999999"/>
  </r>
  <r>
    <n v="2648"/>
    <n v="90413"/>
    <s v="Peter Gordon"/>
    <s v="Express Road Cargo"/>
    <x v="0"/>
    <x v="3"/>
    <s v="Low"/>
    <s v="Merlot"/>
    <x v="0"/>
    <x v="4"/>
    <s v="Sutter Home White Zinfandel"/>
    <s v="Standard Size Crate"/>
    <s v="Orange"/>
    <x v="466"/>
    <d v="2012-09-14T00:00:00"/>
    <n v="11"/>
    <n v="0.08"/>
    <n v="15.73"/>
    <n v="7.42"/>
    <n v="173.03"/>
  </r>
  <r>
    <n v="2649"/>
    <n v="87909"/>
    <s v="Jennifer Ford"/>
    <s v="Express Road Cargo"/>
    <x v="0"/>
    <x v="3"/>
    <s v="Critical"/>
    <s v="Merlot"/>
    <x v="0"/>
    <x v="4"/>
    <s v="Chateau de Campuget Costieres de Nimes Tradition Rose 2015"/>
    <s v="Large Crate"/>
    <s v="Orange"/>
    <x v="150"/>
    <d v="2010-08-15T00:00:00"/>
    <n v="19"/>
    <n v="0.08"/>
    <n v="4.4800000000000004"/>
    <n v="2.5"/>
    <n v="85.12"/>
  </r>
  <r>
    <n v="2650"/>
    <n v="90112"/>
    <s v="Roy Hamilton"/>
    <s v="Express Road Cargo"/>
    <x v="0"/>
    <x v="3"/>
    <s v="Medium"/>
    <s v="Shiraz"/>
    <x v="0"/>
    <x v="4"/>
    <s v="Louis Roederer Cristal Brut 2006"/>
    <s v="Large Crate"/>
    <s v="Liverpool"/>
    <x v="101"/>
    <d v="2011-04-22T00:00:00"/>
    <n v="11"/>
    <n v="0.1"/>
    <n v="54.96"/>
    <n v="10.75"/>
    <n v="604.56000000000006"/>
  </r>
  <r>
    <n v="2651"/>
    <n v="90112"/>
    <s v="Roy Hamilton"/>
    <s v="Express Road Cargo"/>
    <x v="0"/>
    <x v="3"/>
    <s v="Medium"/>
    <s v="Shiraz"/>
    <x v="0"/>
    <x v="4"/>
    <s v="Lucien Albrecht Cremant d'Alsace Brut Rose"/>
    <s v="Standard Size Crate"/>
    <s v="Tamworth"/>
    <x v="101"/>
    <d v="2011-04-20T00:00:00"/>
    <n v="12"/>
    <n v="7.0000000000000007E-2"/>
    <n v="11.97"/>
    <n v="5.81"/>
    <n v="143.64000000000001"/>
  </r>
  <r>
    <n v="2652"/>
    <n v="87726"/>
    <s v="Donald Alvarez"/>
    <s v="Air Cargo"/>
    <x v="1"/>
    <x v="1"/>
    <s v="Medium"/>
    <s v="Chardonnay"/>
    <x v="0"/>
    <x v="4"/>
    <s v="Chardonnais Napa Valley Chardonnay 2013"/>
    <s v="Small Crate"/>
    <s v="Ballarat"/>
    <x v="739"/>
    <d v="2010-07-19T00:00:00"/>
    <n v="13"/>
    <n v="0.03"/>
    <n v="119.99"/>
    <n v="56.14"/>
    <n v="1559.87"/>
  </r>
  <r>
    <n v="2653"/>
    <n v="87726"/>
    <s v="Joyce Thompson"/>
    <s v="Express Road Cargo"/>
    <x v="1"/>
    <x v="1"/>
    <s v="Medium"/>
    <s v="Sauvignon Blanc"/>
    <x v="0"/>
    <x v="4"/>
    <s v="Robert Oatley Signature Chardonnay 2013"/>
    <s v="Standard Size Crate"/>
    <s v="Mildura"/>
    <x v="739"/>
    <d v="2010-07-19T00:00:00"/>
    <n v="3"/>
    <n v="0.05"/>
    <n v="115.79"/>
    <n v="1.99"/>
    <n v="347.37"/>
  </r>
  <r>
    <n v="2654"/>
    <n v="90416"/>
    <s v="William Reynolds"/>
    <s v="Express Road Cargo"/>
    <x v="1"/>
    <x v="3"/>
    <s v="Low"/>
    <s v="Chardonnay"/>
    <x v="0"/>
    <x v="4"/>
    <s v="Robert Oatley Sauvignon Blanc 2013"/>
    <s v="Large Crate"/>
    <s v="Lithgow"/>
    <x v="101"/>
    <d v="2011-04-24T00:00:00"/>
    <n v="12"/>
    <n v="0.03"/>
    <n v="152.47999999999999"/>
    <n v="4"/>
    <n v="1829.7599999999998"/>
  </r>
  <r>
    <n v="2655"/>
    <n v="90416"/>
    <s v="William Reynolds"/>
    <s v="Road Cargo"/>
    <x v="0"/>
    <x v="3"/>
    <s v="Low"/>
    <s v="Cabernet Sauvignon"/>
    <x v="0"/>
    <x v="4"/>
    <s v="Laurent-Perrier Brut Rose"/>
    <s v="Large Crate"/>
    <s v="Penrith"/>
    <x v="101"/>
    <d v="2011-04-27T00:00:00"/>
    <n v="7"/>
    <n v="0.01"/>
    <n v="24.98"/>
    <n v="8.7899999999999991"/>
    <n v="174.86"/>
  </r>
  <r>
    <n v="2656"/>
    <n v="86214"/>
    <s v="Judith Mendoza"/>
    <s v="Express Road Cargo"/>
    <x v="1"/>
    <x v="1"/>
    <s v="Medium"/>
    <s v="Sauvignon Blanc"/>
    <x v="0"/>
    <x v="4"/>
    <s v="Robert Oatley Signature Chardonnay 2013"/>
    <s v="Large Crate"/>
    <s v="Wodonga"/>
    <x v="126"/>
    <d v="2013-09-11T00:00:00"/>
    <n v="1"/>
    <n v="0"/>
    <n v="30.42"/>
    <n v="8.65"/>
    <n v="30.42"/>
  </r>
  <r>
    <n v="2657"/>
    <n v="86214"/>
    <s v="Judith Mendoza"/>
    <s v="Express Road Cargo"/>
    <x v="0"/>
    <x v="1"/>
    <s v="Medium"/>
    <s v="Sangiovese"/>
    <x v="0"/>
    <x v="4"/>
    <s v="JCB N¬∞21 Brut Cremant de Bourgogne"/>
    <s v="Large Crate"/>
    <s v="Ballarat"/>
    <x v="126"/>
    <d v="2013-09-09T00:00:00"/>
    <n v="11"/>
    <n v="7.0000000000000007E-2"/>
    <n v="39.979999999999997"/>
    <n v="9.83"/>
    <n v="439.78"/>
  </r>
  <r>
    <n v="2658"/>
    <n v="88920"/>
    <s v="Raymond Wallace"/>
    <s v="Express Road Cargo"/>
    <x v="0"/>
    <x v="1"/>
    <s v="Medium"/>
    <s v="Malbec"/>
    <x v="0"/>
    <x v="4"/>
    <s v="Miraval Rose (1.5 Liter Magnum) 2014"/>
    <s v="Loose Wrap"/>
    <s v="Mount Gambier"/>
    <x v="732"/>
    <d v="2013-08-21T00:00:00"/>
    <n v="10"/>
    <n v="0"/>
    <n v="12.44"/>
    <n v="6.27"/>
    <n v="124.39999999999999"/>
  </r>
  <r>
    <n v="2659"/>
    <n v="87251"/>
    <s v="Douglas Henderson"/>
    <s v="Express Road Cargo"/>
    <x v="2"/>
    <x v="0"/>
    <s v="High"/>
    <s v="Grenache Rose"/>
    <x v="0"/>
    <x v="4"/>
    <s v="Miraval Rose (1.5 Liter Magnum) 2014"/>
    <s v="Loose Wrap"/>
    <s v="Townsville"/>
    <x v="127"/>
    <d v="2012-07-06T00:00:00"/>
    <n v="16"/>
    <n v="0.02"/>
    <n v="107.53"/>
    <n v="5.81"/>
    <n v="1720.48"/>
  </r>
  <r>
    <n v="2660"/>
    <n v="88001"/>
    <s v="Victor Holmes"/>
    <s v="Express Road Cargo"/>
    <x v="0"/>
    <x v="1"/>
    <s v="Not Specified"/>
    <s v="Cabernet Sauvignon"/>
    <x v="0"/>
    <x v="4"/>
    <s v="Louis Roederer Cristal Brut 2006"/>
    <s v="Large Crate"/>
    <s v="Hobart"/>
    <x v="906"/>
    <d v="2011-05-24T00:00:00"/>
    <n v="7"/>
    <n v="0.03"/>
    <n v="41.94"/>
    <n v="2.99"/>
    <n v="293.58"/>
  </r>
  <r>
    <n v="2661"/>
    <n v="88001"/>
    <s v="Victor Holmes"/>
    <s v="Express Road Cargo"/>
    <x v="0"/>
    <x v="1"/>
    <s v="Not Specified"/>
    <s v="Shiraz"/>
    <x v="0"/>
    <x v="4"/>
    <s v="Veuve Clicquot Brut Yellow Label"/>
    <s v="Full Container"/>
    <s v="Burnie"/>
    <x v="906"/>
    <d v="2011-05-25T00:00:00"/>
    <n v="11"/>
    <n v="0.09"/>
    <n v="4.7300000000000004"/>
    <n v="1.52"/>
    <n v="52.03"/>
  </r>
  <r>
    <n v="2662"/>
    <n v="90127"/>
    <s v="Henry Collins"/>
    <s v="Express Road Cargo"/>
    <x v="0"/>
    <x v="3"/>
    <s v="Not Specified"/>
    <s v="Cabernet Sauvignon"/>
    <x v="0"/>
    <x v="4"/>
    <s v="Langlois Chateau Cremant de Loire Brut"/>
    <s v="Large Crate"/>
    <s v="Penrith"/>
    <x v="951"/>
    <d v="2011-02-25T00:00:00"/>
    <n v="5"/>
    <n v="0.1"/>
    <n v="6.3"/>
    <n v="0.5"/>
    <n v="31.5"/>
  </r>
  <r>
    <n v="2663"/>
    <n v="90127"/>
    <s v="Henry Collins"/>
    <s v="Express Road Cargo"/>
    <x v="0"/>
    <x v="3"/>
    <s v="Not Specified"/>
    <s v="Pinot Noir"/>
    <x v="0"/>
    <x v="4"/>
    <s v="Francis Ford Coppola Sofia Rose 2014"/>
    <s v="Large Crate"/>
    <s v="Grafton"/>
    <x v="951"/>
    <d v="2011-02-25T00:00:00"/>
    <n v="4"/>
    <n v="0.08"/>
    <n v="6.48"/>
    <n v="7.03"/>
    <n v="25.92"/>
  </r>
  <r>
    <n v="2664"/>
    <n v="90389"/>
    <s v="Larry Watkins"/>
    <s v="Air Cargo"/>
    <x v="1"/>
    <x v="1"/>
    <s v="Low"/>
    <s v="Pinot Gris"/>
    <x v="0"/>
    <x v="4"/>
    <s v="Los Vascos Sauvignon Blanc 2015"/>
    <s v="Extra Large Crate"/>
    <s v="Port Adelaide"/>
    <x v="481"/>
    <d v="2011-08-23T00:00:00"/>
    <n v="20"/>
    <n v="0.03"/>
    <n v="100.97"/>
    <n v="14"/>
    <n v="2019.4"/>
  </r>
  <r>
    <n v="2665"/>
    <n v="89667"/>
    <s v="Antonio Carr"/>
    <s v="Air Cargo"/>
    <x v="2"/>
    <x v="0"/>
    <s v="Not Specified"/>
    <s v="Cremant"/>
    <x v="0"/>
    <x v="4"/>
    <s v="Domaine Lafond Roc-Epine Tavel Rose 2014"/>
    <s v="Extra Large Crate"/>
    <s v="Brisbane"/>
    <x v="726"/>
    <d v="2011-05-27T00:00:00"/>
    <n v="2"/>
    <n v="0.09"/>
    <n v="280.98"/>
    <n v="57"/>
    <n v="561.96"/>
  </r>
  <r>
    <n v="2666"/>
    <n v="88449"/>
    <s v="Daniel Taylor"/>
    <s v="Express Road Cargo"/>
    <x v="1"/>
    <x v="3"/>
    <s v="Neutral"/>
    <s v="Reisling"/>
    <x v="0"/>
    <x v="4"/>
    <s v="Robert Oatley Signature Chardonnay 2013"/>
    <s v="Full Container"/>
    <s v="Liverpool"/>
    <x v="942"/>
    <d v="2010-11-26T00:00:00"/>
    <n v="9"/>
    <n v="0.03"/>
    <n v="20.99"/>
    <n v="0.99"/>
    <n v="188.91"/>
  </r>
  <r>
    <n v="2667"/>
    <n v="89918"/>
    <s v="Antonio Green"/>
    <s v="Express Road Cargo"/>
    <x v="0"/>
    <x v="3"/>
    <s v="High"/>
    <s v="Zinfandel"/>
    <x v="0"/>
    <x v="4"/>
    <s v="Lucien Albrecht Cremant d'Alsace Brut"/>
    <s v="Large Crate"/>
    <s v="Goulburn"/>
    <x v="479"/>
    <d v="2012-06-17T00:00:00"/>
    <n v="9"/>
    <n v="0.01"/>
    <n v="1.98"/>
    <n v="4.7699999999999996"/>
    <n v="17.82"/>
  </r>
  <r>
    <n v="2668"/>
    <n v="87941"/>
    <s v="Juan Hunt"/>
    <s v="Express Road Cargo"/>
    <x v="0"/>
    <x v="2"/>
    <s v="Critical"/>
    <s v="Sangiovese"/>
    <x v="0"/>
    <x v="4"/>
    <s v="Laurent-Perrier Brut Rose"/>
    <s v="Large Crate"/>
    <s v="Geraldton"/>
    <x v="988"/>
    <d v="2011-11-12T00:00:00"/>
    <n v="21"/>
    <n v="0"/>
    <n v="15.22"/>
    <n v="9.73"/>
    <n v="319.62"/>
  </r>
  <r>
    <n v="2669"/>
    <n v="90230"/>
    <s v="Jeffrey Roberts"/>
    <s v="Express Road Cargo"/>
    <x v="0"/>
    <x v="2"/>
    <s v="Critical"/>
    <s v="Merlot"/>
    <x v="0"/>
    <x v="4"/>
    <s v="Dopff &amp; Irion Cremant Rose Brut"/>
    <s v="Large Crate"/>
    <s v="Mandurah"/>
    <x v="989"/>
    <d v="2011-06-25T00:00:00"/>
    <n v="2"/>
    <n v="0.08"/>
    <n v="15.7"/>
    <n v="11.25"/>
    <n v="31.4"/>
  </r>
  <r>
    <n v="2670"/>
    <n v="90230"/>
    <s v="Jeffrey Roberts"/>
    <s v="Air Cargo"/>
    <x v="2"/>
    <x v="2"/>
    <s v="Critical"/>
    <s v="Champagne"/>
    <x v="0"/>
    <x v="4"/>
    <s v="Chateau D'Aqueria Tavel Rose 2013"/>
    <s v="Small Crate"/>
    <s v="Geraldton"/>
    <x v="989"/>
    <d v="2011-06-25T00:00:00"/>
    <n v="10"/>
    <n v="0.05"/>
    <n v="179.29"/>
    <n v="29.21"/>
    <n v="1792.8999999999999"/>
  </r>
  <r>
    <n v="2671"/>
    <n v="88450"/>
    <s v="Daniel Taylor"/>
    <s v="Express Road Cargo"/>
    <x v="0"/>
    <x v="3"/>
    <s v="Low"/>
    <s v="Sangiovese"/>
    <x v="0"/>
    <x v="4"/>
    <s v="Pierre Sparr Cremant d'Alsace Reserve Brut Rose"/>
    <s v="Large Crate"/>
    <s v="Orange"/>
    <x v="804"/>
    <d v="2011-04-14T00:00:00"/>
    <n v="12"/>
    <n v="0.09"/>
    <n v="14.45"/>
    <n v="7.17"/>
    <n v="173.39999999999998"/>
  </r>
  <r>
    <n v="2672"/>
    <n v="88450"/>
    <s v="Daniel Taylor"/>
    <s v="Air Cargo"/>
    <x v="2"/>
    <x v="3"/>
    <s v="Low"/>
    <s v="Grenache Rose"/>
    <x v="0"/>
    <x v="4"/>
    <s v="Bertani Bertarose 2014"/>
    <s v="Extra Large Crate"/>
    <s v="Penrith"/>
    <x v="804"/>
    <d v="2011-04-09T00:00:00"/>
    <n v="5"/>
    <n v="0.08"/>
    <n v="70.98"/>
    <n v="30"/>
    <n v="354.90000000000003"/>
  </r>
  <r>
    <n v="2673"/>
    <n v="89852"/>
    <s v="Shawn Murphy"/>
    <s v="Express Road Cargo"/>
    <x v="0"/>
    <x v="1"/>
    <s v="Low"/>
    <s v="Pinot Noir"/>
    <x v="0"/>
    <x v="4"/>
    <s v="Louis Roederer Cristal Brut 2006"/>
    <s v="Full Container"/>
    <s v="Port Adelaide"/>
    <x v="37"/>
    <d v="2012-03-16T00:00:00"/>
    <n v="9"/>
    <n v="0.04"/>
    <n v="3.38"/>
    <n v="0.85"/>
    <n v="30.419999999999998"/>
  </r>
  <r>
    <n v="2674"/>
    <n v="90426"/>
    <s v="Charles Lewis"/>
    <s v="Express Road Cargo"/>
    <x v="0"/>
    <x v="1"/>
    <s v="Not Specified"/>
    <s v="Sangiovese"/>
    <x v="0"/>
    <x v="4"/>
    <s v="Locations by Dave Phinney F Rose"/>
    <s v="Mini Crate"/>
    <s v="Canberra"/>
    <x v="485"/>
    <d v="2013-01-20T00:00:00"/>
    <n v="4"/>
    <n v="0.08"/>
    <n v="110.98"/>
    <n v="35"/>
    <n v="443.92"/>
  </r>
  <r>
    <n v="2675"/>
    <n v="90426"/>
    <s v="Charles Lewis"/>
    <s v="Air Cargo"/>
    <x v="2"/>
    <x v="1"/>
    <s v="Not Specified"/>
    <s v="Sangiovese Rose"/>
    <x v="0"/>
    <x v="4"/>
    <s v="Orin Swift Cellars Fragile Rose 2014"/>
    <s v="Small Crate"/>
    <s v="Canberra"/>
    <x v="485"/>
    <d v="2013-01-21T00:00:00"/>
    <n v="2"/>
    <n v="0.03"/>
    <n v="212.6"/>
    <n v="110.2"/>
    <n v="425.2"/>
  </r>
  <r>
    <n v="2676"/>
    <n v="90426"/>
    <s v="Charles Lewis"/>
    <s v="Air Cargo"/>
    <x v="2"/>
    <x v="1"/>
    <s v="Not Specified"/>
    <s v="Grenache Rose"/>
    <x v="0"/>
    <x v="4"/>
    <s v="Chateau D'Aqueria Tavel Rose 2013"/>
    <s v="Extra Large Crate"/>
    <s v="Canberra"/>
    <x v="485"/>
    <d v="2013-01-21T00:00:00"/>
    <n v="12"/>
    <n v="0.1"/>
    <n v="349.45"/>
    <n v="60"/>
    <n v="4193.3999999999996"/>
  </r>
  <r>
    <n v="2677"/>
    <n v="90430"/>
    <s v="Larry Brown"/>
    <s v="Air Cargo"/>
    <x v="1"/>
    <x v="3"/>
    <s v="High"/>
    <s v="Sauvignon Blanc"/>
    <x v="0"/>
    <x v="4"/>
    <s v="Grgich Hills Chardonnay 2012"/>
    <s v="Extra Large Crate"/>
    <s v="Grafton"/>
    <x v="86"/>
    <d v="2010-01-05T00:00:00"/>
    <n v="1"/>
    <n v="0"/>
    <n v="213.45"/>
    <n v="14.7"/>
    <n v="213.45"/>
  </r>
  <r>
    <n v="2678"/>
    <n v="86704"/>
    <s v="Ronald Stewart"/>
    <s v="Express Road Cargo"/>
    <x v="0"/>
    <x v="1"/>
    <s v="Critical"/>
    <s v="Pinot Noir"/>
    <x v="0"/>
    <x v="4"/>
    <s v="Miraval Rose 2014"/>
    <s v="Large Crate"/>
    <s v="Port Adelaide"/>
    <x v="54"/>
    <d v="2012-04-15T00:00:00"/>
    <n v="12"/>
    <n v="0.08"/>
    <n v="5.18"/>
    <n v="5.74"/>
    <n v="62.16"/>
  </r>
  <r>
    <n v="2679"/>
    <n v="86179"/>
    <s v="Aaron Long"/>
    <s v="Express Road Cargo"/>
    <x v="0"/>
    <x v="2"/>
    <s v="Not Specified"/>
    <s v="Sangiovese"/>
    <x v="0"/>
    <x v="4"/>
    <s v="Louis Roederer Cristal Brut with Gift Box 2007"/>
    <s v="Large Crate"/>
    <s v="Mandurah"/>
    <x v="966"/>
    <d v="2013-06-26T00:00:00"/>
    <n v="2"/>
    <n v="0.04"/>
    <n v="415.88"/>
    <n v="11.37"/>
    <n v="831.76"/>
  </r>
  <r>
    <n v="2680"/>
    <n v="88590"/>
    <s v="Louise Cook"/>
    <s v="Express Road Cargo"/>
    <x v="0"/>
    <x v="2"/>
    <s v="Medium"/>
    <s v="Merlot"/>
    <x v="0"/>
    <x v="4"/>
    <s v="Schramsberg Cremant Demi-Sec 2011"/>
    <s v="Large Crate"/>
    <s v="Perth"/>
    <x v="990"/>
    <d v="2010-09-29T00:00:00"/>
    <n v="19"/>
    <n v="0.04"/>
    <n v="3.69"/>
    <n v="0.5"/>
    <n v="70.11"/>
  </r>
  <r>
    <n v="2681"/>
    <n v="86760"/>
    <s v="Gregory Ryan"/>
    <s v="Express Road Cargo"/>
    <x v="0"/>
    <x v="3"/>
    <s v="Low"/>
    <s v="Pinot Noir"/>
    <x v="0"/>
    <x v="4"/>
    <s v="Louis Roederer Cristal Brut 2006"/>
    <s v="Full Container"/>
    <s v="Dubbo"/>
    <x v="890"/>
    <d v="2012-07-05T00:00:00"/>
    <n v="6"/>
    <n v="0.04"/>
    <n v="9.27"/>
    <n v="4.3899999999999997"/>
    <n v="55.62"/>
  </r>
  <r>
    <n v="2682"/>
    <n v="88649"/>
    <s v="Brandon Lawson"/>
    <s v="Express Road Cargo"/>
    <x v="1"/>
    <x v="2"/>
    <s v="High"/>
    <s v="Pinot Gris"/>
    <x v="0"/>
    <x v="4"/>
    <s v="Chardonnais Napa Valley Chardonnay 2013"/>
    <s v="Large Crate"/>
    <s v="Perth"/>
    <x v="719"/>
    <d v="2011-06-18T00:00:00"/>
    <n v="5"/>
    <n v="0.1"/>
    <n v="205.99"/>
    <n v="8.99"/>
    <n v="1029.95"/>
  </r>
  <r>
    <n v="2683"/>
    <n v="87849"/>
    <s v="Matthew Moore"/>
    <s v="Express Road Cargo"/>
    <x v="1"/>
    <x v="2"/>
    <s v="Medium"/>
    <s v="Sauvignon Blanc"/>
    <x v="0"/>
    <x v="4"/>
    <s v="Dog Point Vineyard Sauvignon Blanc 2014"/>
    <s v="Large Crate"/>
    <s v="Albany"/>
    <x v="299"/>
    <d v="2012-02-07T00:00:00"/>
    <n v="8"/>
    <n v="0.1"/>
    <n v="200.99"/>
    <n v="8.08"/>
    <n v="1607.92"/>
  </r>
  <r>
    <n v="2684"/>
    <n v="86510"/>
    <s v="Annie Bishop"/>
    <s v="Express Road Cargo"/>
    <x v="0"/>
    <x v="3"/>
    <s v="Critical"/>
    <s v="Pinot Noir"/>
    <x v="0"/>
    <x v="4"/>
    <s v="Jean-Baptiste Adam Les Natures Cremant d'Alsace Brut"/>
    <s v="Large Crate"/>
    <s v="Wagga Wagga"/>
    <x v="16"/>
    <d v="2011-02-04T00:00:00"/>
    <n v="11"/>
    <n v="0"/>
    <n v="5.74"/>
    <n v="5.01"/>
    <n v="63.14"/>
  </r>
  <r>
    <n v="2685"/>
    <n v="86510"/>
    <s v="Annie Bishop"/>
    <s v="Express Road Cargo"/>
    <x v="2"/>
    <x v="3"/>
    <s v="Critical"/>
    <s v="Sangiovese Rose"/>
    <x v="0"/>
    <x v="4"/>
    <s v="Sutter Home White Zinfandel"/>
    <s v="Standard Size Crate"/>
    <s v="Campbeltown"/>
    <x v="16"/>
    <d v="2011-02-05T00:00:00"/>
    <n v="2"/>
    <n v="0.05"/>
    <n v="9.48"/>
    <n v="3.72"/>
    <n v="18.96"/>
  </r>
  <r>
    <n v="2686"/>
    <n v="86510"/>
    <s v="Annie Bishop"/>
    <s v="Express Road Cargo"/>
    <x v="2"/>
    <x v="3"/>
    <s v="Critical"/>
    <s v="Sangiovese Rose"/>
    <x v="0"/>
    <x v="2"/>
    <s v="Miraval Rose (1.5 Liter Magnum) 2014"/>
    <s v="Standard Size Crate"/>
    <s v="Tamworth"/>
    <x v="16"/>
    <d v="2011-02-05T00:00:00"/>
    <n v="3"/>
    <n v="0.04"/>
    <n v="99.23"/>
    <n v="8.99"/>
    <n v="297.69"/>
  </r>
  <r>
    <n v="2687"/>
    <n v="86510"/>
    <s v="Annie Bishop"/>
    <s v="Express Road Cargo"/>
    <x v="0"/>
    <x v="3"/>
    <s v="Critical"/>
    <s v="Merlot"/>
    <x v="0"/>
    <x v="2"/>
    <s v="Langlois Chateau Cremant de Loire Brut"/>
    <s v="Full Container"/>
    <s v="Orange"/>
    <x v="16"/>
    <d v="2011-02-05T00:00:00"/>
    <n v="2"/>
    <n v="0.01"/>
    <n v="7.64"/>
    <n v="5.83"/>
    <n v="15.28"/>
  </r>
  <r>
    <n v="2688"/>
    <n v="86510"/>
    <s v="Annie Bishop"/>
    <s v="Express Road Cargo"/>
    <x v="1"/>
    <x v="3"/>
    <s v="Critical"/>
    <s v="Sauvignon Blanc"/>
    <x v="0"/>
    <x v="2"/>
    <s v="Mercer Canyons Chardonnay 2013"/>
    <s v="Large Crate"/>
    <s v="Blue Mountains"/>
    <x v="16"/>
    <d v="2011-02-05T00:00:00"/>
    <n v="2"/>
    <n v="0.08"/>
    <n v="65.989999999999995"/>
    <n v="19.989999999999998"/>
    <n v="131.97999999999999"/>
  </r>
  <r>
    <n v="2689"/>
    <n v="88996"/>
    <s v="Jose Stevens"/>
    <s v="Express Road Cargo"/>
    <x v="1"/>
    <x v="2"/>
    <s v="Medium"/>
    <s v="Chardonnay"/>
    <x v="0"/>
    <x v="2"/>
    <s v="Cloudy Bay Sauvignon Blanc 2015"/>
    <s v="Large Crate"/>
    <s v="Albany"/>
    <x v="213"/>
    <d v="2013-09-19T00:00:00"/>
    <n v="24"/>
    <n v="0.02"/>
    <n v="200.99"/>
    <n v="8.08"/>
    <n v="4823.76"/>
  </r>
  <r>
    <n v="2690"/>
    <n v="88996"/>
    <s v="Douglas Ward"/>
    <s v="Express Road Cargo"/>
    <x v="2"/>
    <x v="2"/>
    <s v="Medium"/>
    <s v="Cremant"/>
    <x v="0"/>
    <x v="2"/>
    <s v="Marques de Caceres Rioja Rosado 2014"/>
    <s v="Mini Crate"/>
    <s v="Geraldton"/>
    <x v="213"/>
    <d v="2013-09-21T00:00:00"/>
    <n v="12"/>
    <n v="0.01"/>
    <n v="194.3"/>
    <n v="11.54"/>
    <n v="2331.6000000000004"/>
  </r>
  <r>
    <n v="2691"/>
    <n v="86904"/>
    <s v="Theresa Washington"/>
    <s v="Express Road Cargo"/>
    <x v="0"/>
    <x v="3"/>
    <s v="Critical"/>
    <s v="Zinfandel"/>
    <x v="0"/>
    <x v="2"/>
    <s v="Moet &amp; Chandon Imperial"/>
    <s v="Large Crate"/>
    <s v="Bathurst"/>
    <x v="771"/>
    <d v="2011-11-11T00:00:00"/>
    <n v="8"/>
    <n v="0.06"/>
    <n v="4.9800000000000004"/>
    <n v="6.07"/>
    <n v="39.840000000000003"/>
  </r>
  <r>
    <n v="2692"/>
    <n v="86904"/>
    <s v="Theresa Washington"/>
    <s v="Road Cargo"/>
    <x v="1"/>
    <x v="3"/>
    <s v="Critical"/>
    <s v="Reisling"/>
    <x v="0"/>
    <x v="2"/>
    <s v="St. Supery Sauvignon Blanc 2015"/>
    <s v="Full Container"/>
    <s v="Armidale"/>
    <x v="771"/>
    <d v="2011-11-09T00:00:00"/>
    <n v="21"/>
    <n v="0"/>
    <n v="85.99"/>
    <n v="0.99"/>
    <n v="1805.79"/>
  </r>
  <r>
    <n v="2693"/>
    <n v="90438"/>
    <s v="Marie Evans"/>
    <s v="Road Cargo"/>
    <x v="0"/>
    <x v="1"/>
    <s v="Critical"/>
    <s v="Sangiovese"/>
    <x v="0"/>
    <x v="2"/>
    <s v="Roederer Estate Brut"/>
    <s v="Large Crate"/>
    <s v="Wodonga"/>
    <x v="952"/>
    <d v="2010-09-11T00:00:00"/>
    <n v="1"/>
    <n v="0.06"/>
    <n v="2.61"/>
    <n v="0.5"/>
    <n v="2.61"/>
  </r>
  <r>
    <n v="2694"/>
    <n v="90438"/>
    <s v="Marie Evans"/>
    <s v="Express Road Cargo"/>
    <x v="0"/>
    <x v="1"/>
    <s v="Critical"/>
    <s v="Merlot"/>
    <x v="0"/>
    <x v="2"/>
    <s v="Jean-Baptiste Adam Les Natures Cremant d'Alsace Brut"/>
    <s v="Full Container"/>
    <s v="Melbourne"/>
    <x v="952"/>
    <d v="2010-09-13T00:00:00"/>
    <n v="22"/>
    <n v="0.01"/>
    <n v="6.35"/>
    <n v="1.02"/>
    <n v="139.69999999999999"/>
  </r>
  <r>
    <n v="2695"/>
    <n v="86152"/>
    <s v="Nicholas Carter"/>
    <s v="Air Cargo"/>
    <x v="2"/>
    <x v="1"/>
    <s v="Medium"/>
    <s v="Champagne"/>
    <x v="0"/>
    <x v="2"/>
    <s v="Miraval Rose 2014"/>
    <s v="Extra Large Crate"/>
    <s v="Mount Barker"/>
    <x v="128"/>
    <d v="2013-12-28T00:00:00"/>
    <n v="18"/>
    <n v="0"/>
    <n v="122.99"/>
    <n v="70.2"/>
    <n v="2213.8199999999997"/>
  </r>
  <r>
    <n v="2696"/>
    <n v="90446"/>
    <s v="Gerald Romero"/>
    <s v="Express Road Cargo"/>
    <x v="2"/>
    <x v="3"/>
    <s v="Not Specified"/>
    <s v="Cremant"/>
    <x v="0"/>
    <x v="2"/>
    <s v="La Playa Estate Cabernet Sauvignon Rose 2015"/>
    <s v="Full Container"/>
    <s v="Broken Hill"/>
    <x v="444"/>
    <d v="2012-12-12T00:00:00"/>
    <n v="19"/>
    <n v="0.04"/>
    <n v="18.84"/>
    <n v="3.62"/>
    <n v="357.96"/>
  </r>
  <r>
    <n v="2697"/>
    <n v="90446"/>
    <s v="Gerald Romero"/>
    <s v="Express Road Cargo"/>
    <x v="1"/>
    <x v="3"/>
    <s v="Not Specified"/>
    <s v="Sauvignon Blanc"/>
    <x v="0"/>
    <x v="2"/>
    <s v="Mercer Canyons Chardonnay 2013"/>
    <s v="Full Container"/>
    <s v="Newcastle"/>
    <x v="444"/>
    <d v="2012-12-12T00:00:00"/>
    <n v="21"/>
    <n v="0.05"/>
    <n v="35.99"/>
    <n v="5.99"/>
    <n v="755.79000000000008"/>
  </r>
  <r>
    <n v="2698"/>
    <n v="89544"/>
    <s v="Bobby Ellis"/>
    <s v="Air Cargo"/>
    <x v="2"/>
    <x v="3"/>
    <s v="Low"/>
    <s v="Grenache Rose"/>
    <x v="0"/>
    <x v="2"/>
    <s v="Miraval Rose (1.5 Liter Magnum) 2014"/>
    <s v="Extra Large Crate"/>
    <s v="Cessnock"/>
    <x v="454"/>
    <d v="2011-12-17T00:00:00"/>
    <n v="22"/>
    <n v="0.03"/>
    <n v="208.16"/>
    <n v="68.02"/>
    <n v="4579.5199999999995"/>
  </r>
  <r>
    <n v="2699"/>
    <n v="89544"/>
    <s v="Bobby Ellis"/>
    <s v="Express Road Cargo"/>
    <x v="2"/>
    <x v="3"/>
    <s v="Low"/>
    <s v="Grenache Rose"/>
    <x v="0"/>
    <x v="2"/>
    <s v="Sutter Home White Zinfandel"/>
    <s v="Extra Large Crate"/>
    <s v="Broken Hill"/>
    <x v="454"/>
    <d v="2011-12-16T00:00:00"/>
    <n v="1"/>
    <n v="0.08"/>
    <n v="24.98"/>
    <n v="8.7899999999999991"/>
    <n v="24.98"/>
  </r>
  <r>
    <n v="2700"/>
    <n v="89544"/>
    <s v="Bobby Ellis"/>
    <s v="Express Road Cargo"/>
    <x v="2"/>
    <x v="3"/>
    <s v="Low"/>
    <s v="Sangiovese Rose"/>
    <x v="0"/>
    <x v="2"/>
    <s v="Chateau de Campuget Costieres de Nimes Tradition Rose 2015"/>
    <s v="Mini Crate"/>
    <s v="Cessnock"/>
    <x v="454"/>
    <d v="2011-12-17T00:00:00"/>
    <n v="4"/>
    <n v="0.01"/>
    <n v="3.36"/>
    <n v="6.27"/>
    <n v="13.44"/>
  </r>
  <r>
    <n v="2701"/>
    <n v="87969"/>
    <s v="Jeffrey Rogers"/>
    <s v="Express Road Cargo"/>
    <x v="1"/>
    <x v="0"/>
    <s v="Critical"/>
    <s v="Pinot Gris"/>
    <x v="0"/>
    <x v="2"/>
    <s v="Giesen Sauvignon Blanc 2014"/>
    <s v="Large Crate"/>
    <s v="Darwin"/>
    <x v="134"/>
    <d v="2012-03-02T00:00:00"/>
    <n v="5"/>
    <n v="0"/>
    <n v="195.99"/>
    <n v="3.99"/>
    <n v="979.95"/>
  </r>
  <r>
    <n v="2702"/>
    <n v="87974"/>
    <s v="Kevin Reyes"/>
    <s v="Express Road Cargo"/>
    <x v="1"/>
    <x v="3"/>
    <s v="Medium"/>
    <s v="Pinot Gris"/>
    <x v="0"/>
    <x v="2"/>
    <s v="Grgich Hills Chardonnay 2012"/>
    <s v="Loose Wrap"/>
    <s v="Queanbeyan"/>
    <x v="594"/>
    <d v="2011-06-03T00:00:00"/>
    <n v="12"/>
    <n v="0.04"/>
    <n v="17.98"/>
    <n v="8.51"/>
    <n v="215.76"/>
  </r>
  <r>
    <n v="2703"/>
    <n v="87974"/>
    <s v="Kevin Reyes"/>
    <s v="Express Road Cargo"/>
    <x v="0"/>
    <x v="3"/>
    <s v="Medium"/>
    <s v="Zinfandel"/>
    <x v="0"/>
    <x v="2"/>
    <s v="Miraval Rose (1.5 Liter Magnum) 2014"/>
    <s v="Large Crate"/>
    <s v="Dubbo"/>
    <x v="594"/>
    <d v="2011-06-02T00:00:00"/>
    <n v="9"/>
    <n v="7.0000000000000007E-2"/>
    <n v="419.19"/>
    <n v="19.989999999999998"/>
    <n v="3772.71"/>
  </r>
  <r>
    <n v="2704"/>
    <n v="86963"/>
    <s v="Joseph Burke"/>
    <s v="Express Road Cargo"/>
    <x v="0"/>
    <x v="1"/>
    <s v="Low"/>
    <s v="Malbec"/>
    <x v="0"/>
    <x v="2"/>
    <s v="Bollinger Brut Special Cuvee"/>
    <s v="Large Crate"/>
    <s v="Canberra"/>
    <x v="991"/>
    <d v="2012-12-19T00:00:00"/>
    <n v="1"/>
    <n v="0.01"/>
    <n v="6.54"/>
    <n v="5.27"/>
    <n v="6.54"/>
  </r>
  <r>
    <n v="2705"/>
    <n v="86963"/>
    <s v="Joseph Burke"/>
    <s v="Express Road Cargo"/>
    <x v="0"/>
    <x v="1"/>
    <s v="Low"/>
    <s v="Merlot"/>
    <x v="0"/>
    <x v="2"/>
    <s v="Jean-Baptiste Adam Les Natures Cremant d'Alsace Brut"/>
    <s v="Large Crate"/>
    <s v="Canberra"/>
    <x v="991"/>
    <d v="2012-12-18T00:00:00"/>
    <n v="25"/>
    <n v="0.01"/>
    <n v="155.06"/>
    <n v="7.07"/>
    <n v="3876.5"/>
  </r>
  <r>
    <n v="2706"/>
    <n v="87245"/>
    <s v="Douglas Henderson"/>
    <s v="Air Cargo"/>
    <x v="2"/>
    <x v="0"/>
    <s v="High"/>
    <s v="Champagne"/>
    <x v="0"/>
    <x v="2"/>
    <s v="Miraval Rose 2014"/>
    <s v="Small Crate"/>
    <s v="Cairns"/>
    <x v="129"/>
    <d v="2010-12-14T00:00:00"/>
    <n v="1"/>
    <n v="0.04"/>
    <n v="124.49"/>
    <n v="51.94"/>
    <n v="124.49"/>
  </r>
  <r>
    <n v="2707"/>
    <n v="87256"/>
    <s v="Douglas Henderson"/>
    <s v="Express Road Cargo"/>
    <x v="1"/>
    <x v="0"/>
    <s v="High"/>
    <s v="Sauvignon Blanc"/>
    <x v="0"/>
    <x v="2"/>
    <s v="Robert Oatley Sauvignon Blanc 2013"/>
    <s v="Full Container"/>
    <s v="Logan City"/>
    <x v="482"/>
    <d v="2013-12-12T00:00:00"/>
    <n v="15"/>
    <n v="0.1"/>
    <n v="35.99"/>
    <n v="5"/>
    <n v="539.85"/>
  </r>
  <r>
    <n v="2708"/>
    <n v="90449"/>
    <s v="Johnny Wilson"/>
    <s v="Air Cargo"/>
    <x v="2"/>
    <x v="1"/>
    <s v="High"/>
    <s v="Grenache Rose"/>
    <x v="0"/>
    <x v="2"/>
    <s v="Bertani Bertarose 2014"/>
    <s v="Extra Large Crate"/>
    <s v="Canberra"/>
    <x v="992"/>
    <d v="2010-06-28T00:00:00"/>
    <n v="1"/>
    <n v="0.04"/>
    <n v="130.97999999999999"/>
    <n v="30"/>
    <n v="130.97999999999999"/>
  </r>
  <r>
    <n v="2709"/>
    <n v="90449"/>
    <s v="Johnny Wilson"/>
    <s v="Express Road Cargo"/>
    <x v="1"/>
    <x v="1"/>
    <s v="High"/>
    <s v="Reisling"/>
    <x v="0"/>
    <x v="2"/>
    <s v="Villa Maria Private Bin Sauvignon Blanc 2015"/>
    <s v="Large Crate"/>
    <s v="Canberra"/>
    <x v="992"/>
    <d v="2010-06-25T00:00:00"/>
    <n v="11"/>
    <n v="0.05"/>
    <n v="200.99"/>
    <n v="4.2"/>
    <n v="2210.8900000000003"/>
  </r>
  <r>
    <n v="2710"/>
    <n v="87257"/>
    <s v="Douglas Henderson"/>
    <s v="Express Road Cargo"/>
    <x v="0"/>
    <x v="0"/>
    <s v="Medium"/>
    <s v="Cabernet Sauvignon"/>
    <x v="0"/>
    <x v="2"/>
    <s v="Domaine Lafond Roc-Epine Tavel Rose 2014"/>
    <s v="Large Crate"/>
    <s v="Bundaberg"/>
    <x v="130"/>
    <d v="2013-12-20T00:00:00"/>
    <n v="22"/>
    <n v="0.1"/>
    <n v="2.88"/>
    <n v="0.5"/>
    <n v="63.36"/>
  </r>
  <r>
    <n v="2711"/>
    <n v="86688"/>
    <s v="William Carpenter"/>
    <s v="Air Cargo"/>
    <x v="2"/>
    <x v="3"/>
    <s v="Low"/>
    <s v="Sangiovese Rose"/>
    <x v="0"/>
    <x v="2"/>
    <s v="Locations by Dave Phinney F Rose&quot;"/>
    <s v="Extra Large Crate"/>
    <s v="Wollongong"/>
    <x v="529"/>
    <d v="2010-11-30T00:00:00"/>
    <n v="3"/>
    <n v="0.04"/>
    <n v="180.98"/>
    <n v="30"/>
    <n v="542.93999999999994"/>
  </r>
  <r>
    <n v="2712"/>
    <n v="86688"/>
    <s v="Joshua Vasquez"/>
    <s v="Express Road Cargo"/>
    <x v="0"/>
    <x v="3"/>
    <s v="Low"/>
    <s v="Sangiovese"/>
    <x v="0"/>
    <x v="2"/>
    <s v="Louis Roederer Cristal Brut with Gift Box 2007"/>
    <s v="Mini Crate"/>
    <s v="Goulburn"/>
    <x v="529"/>
    <d v="2010-12-05T00:00:00"/>
    <n v="2"/>
    <n v="0.06"/>
    <n v="3.25"/>
    <n v="49"/>
    <n v="6.5"/>
  </r>
  <r>
    <n v="2713"/>
    <n v="86688"/>
    <s v="Joshua Vasquez"/>
    <s v="Express Road Cargo"/>
    <x v="2"/>
    <x v="3"/>
    <s v="Low"/>
    <s v="Champagne"/>
    <x v="0"/>
    <x v="2"/>
    <s v="Domaine Lafond Roc-Epine Tavel Rose 2014"/>
    <s v="Loose Wrap"/>
    <s v="Newcastle"/>
    <x v="529"/>
    <d v="2010-12-04T00:00:00"/>
    <n v="19"/>
    <n v="0.01"/>
    <n v="110.98"/>
    <n v="13.99"/>
    <n v="2108.62"/>
  </r>
  <r>
    <n v="2714"/>
    <n v="86688"/>
    <s v="Joshua Vasquez"/>
    <s v="Road Cargo"/>
    <x v="0"/>
    <x v="3"/>
    <s v="Low"/>
    <s v="Pinot Noir"/>
    <x v="0"/>
    <x v="2"/>
    <s v="Dom Perignon 2006"/>
    <s v="Full Container"/>
    <s v="Dubbo"/>
    <x v="529"/>
    <d v="2010-12-07T00:00:00"/>
    <n v="23"/>
    <n v="0.05"/>
    <n v="3.95"/>
    <n v="2"/>
    <n v="90.850000000000009"/>
  </r>
  <r>
    <n v="2715"/>
    <n v="86755"/>
    <s v="Brian Freeman"/>
    <s v="Air Cargo"/>
    <x v="2"/>
    <x v="3"/>
    <s v="High"/>
    <s v="Sangiovese Rose"/>
    <x v="0"/>
    <x v="2"/>
    <s v="Locations by Dave Phinney F Rose&quot;"/>
    <s v="Small Crate"/>
    <s v="Paramatta"/>
    <x v="993"/>
    <d v="2011-02-16T00:00:00"/>
    <n v="11"/>
    <n v="7.0000000000000007E-2"/>
    <n v="114.98"/>
    <n v="51.42"/>
    <n v="1264.78"/>
  </r>
  <r>
    <n v="2716"/>
    <n v="86755"/>
    <s v="Brian Freeman"/>
    <s v="Express Road Cargo"/>
    <x v="0"/>
    <x v="3"/>
    <s v="High"/>
    <s v="Sangiovese"/>
    <x v="0"/>
    <x v="2"/>
    <s v="Schramsberg Cremant Demi-Sec 2011"/>
    <s v="Large Crate"/>
    <s v="Paramatta"/>
    <x v="993"/>
    <d v="2011-02-15T00:00:00"/>
    <n v="11"/>
    <n v="0.1"/>
    <n v="31.98"/>
    <n v="6.72"/>
    <n v="351.78000000000003"/>
  </r>
  <r>
    <n v="2717"/>
    <n v="86983"/>
    <s v="Andrew Robinson"/>
    <s v="Air Cargo"/>
    <x v="2"/>
    <x v="0"/>
    <s v="Low"/>
    <s v="Champagne"/>
    <x v="0"/>
    <x v="2"/>
    <s v="Pietradolce Etna Rosato 2014"/>
    <s v="Extra Large Crate"/>
    <s v="Rockhampton"/>
    <x v="947"/>
    <d v="2011-10-28T00:00:00"/>
    <n v="5"/>
    <n v="0.1"/>
    <n v="200.98"/>
    <n v="23.76"/>
    <n v="1004.9"/>
  </r>
  <r>
    <n v="2718"/>
    <n v="86983"/>
    <s v="Andrew Robinson"/>
    <s v="Road Cargo"/>
    <x v="0"/>
    <x v="0"/>
    <s v="Low"/>
    <s v="Merlot"/>
    <x v="0"/>
    <x v="2"/>
    <s v="Chateau de Campuget Costieres de Nimes Tradition Rose 2015"/>
    <s v="Full Container"/>
    <s v="Maryborough"/>
    <x v="947"/>
    <d v="2011-10-27T00:00:00"/>
    <n v="2"/>
    <n v="0.02"/>
    <n v="3.98"/>
    <n v="0.83"/>
    <n v="7.96"/>
  </r>
  <r>
    <n v="2719"/>
    <n v="86983"/>
    <s v="Paul Porter"/>
    <s v="Express Road Cargo"/>
    <x v="0"/>
    <x v="0"/>
    <s v="Low"/>
    <s v="Shiraz"/>
    <x v="0"/>
    <x v="2"/>
    <s v="Laurent-Perrier Brut Millesime 2006"/>
    <s v="Large Crate"/>
    <s v="Logan City"/>
    <x v="947"/>
    <d v="2011-10-28T00:00:00"/>
    <n v="9"/>
    <n v="0.06"/>
    <n v="14.56"/>
    <n v="3.5"/>
    <n v="131.04"/>
  </r>
  <r>
    <n v="2720"/>
    <n v="86983"/>
    <s v="Paul Porter"/>
    <s v="Express Road Cargo"/>
    <x v="0"/>
    <x v="0"/>
    <s v="Low"/>
    <s v="Pinot Noir"/>
    <x v="0"/>
    <x v="2"/>
    <s v="Lucien Albrecht Cremant d'Alsace Brut Rose"/>
    <s v="Large Crate"/>
    <s v="Logan City"/>
    <x v="947"/>
    <d v="2011-10-30T00:00:00"/>
    <n v="10"/>
    <n v="0"/>
    <n v="8.74"/>
    <n v="8.2899999999999991"/>
    <n v="87.4"/>
  </r>
  <r>
    <n v="2721"/>
    <n v="86983"/>
    <s v="Paul Porter"/>
    <s v="Express Road Cargo"/>
    <x v="0"/>
    <x v="0"/>
    <s v="Low"/>
    <s v="Malbec"/>
    <x v="0"/>
    <x v="2"/>
    <s v="Locations by Dave Phinney F Rose"/>
    <s v="Large Crate"/>
    <s v="Maryborough"/>
    <x v="947"/>
    <d v="2011-10-28T00:00:00"/>
    <n v="7"/>
    <n v="0.03"/>
    <n v="178.47"/>
    <n v="19.989999999999998"/>
    <n v="1249.29"/>
  </r>
  <r>
    <n v="2722"/>
    <n v="89864"/>
    <s v="Victor Long"/>
    <s v="Air Cargo"/>
    <x v="2"/>
    <x v="2"/>
    <s v="Low"/>
    <s v="Champagne"/>
    <x v="0"/>
    <x v="2"/>
    <s v="Pietradolce Etna Rosato 2014"/>
    <s v="Small Crate"/>
    <s v="Albany"/>
    <x v="226"/>
    <d v="2012-12-15T00:00:00"/>
    <n v="23"/>
    <n v="0.02"/>
    <n v="31.76"/>
    <n v="45.51"/>
    <n v="730.48"/>
  </r>
  <r>
    <n v="2723"/>
    <n v="90454"/>
    <s v="Dennis Gilbert"/>
    <s v="Express Road Cargo"/>
    <x v="0"/>
    <x v="3"/>
    <s v="High"/>
    <s v="Merlot"/>
    <x v="0"/>
    <x v="2"/>
    <s v="Francis Ford Coppola Sofia Rose 2014"/>
    <s v="Large Crate"/>
    <s v="Albury"/>
    <x v="994"/>
    <d v="2012-07-06T00:00:00"/>
    <n v="4"/>
    <n v="0"/>
    <n v="39.479999999999997"/>
    <n v="3.99"/>
    <n v="157.91999999999999"/>
  </r>
  <r>
    <n v="2724"/>
    <n v="90357"/>
    <s v="Paula Morris"/>
    <s v="Express Road Cargo"/>
    <x v="1"/>
    <x v="2"/>
    <s v="Low"/>
    <s v="Sauvignon Blanc"/>
    <x v="0"/>
    <x v="2"/>
    <s v="Rombauer Chardonnay 2014"/>
    <s v="Loose Wrap"/>
    <s v="Freemantle"/>
    <x v="812"/>
    <d v="2012-12-28T00:00:00"/>
    <n v="13"/>
    <n v="0.04"/>
    <n v="120.97"/>
    <n v="7.11"/>
    <n v="1572.61"/>
  </r>
  <r>
    <n v="2725"/>
    <n v="89824"/>
    <s v="Robert Henderson"/>
    <s v="Express Road Cargo"/>
    <x v="1"/>
    <x v="0"/>
    <s v="Not Specified"/>
    <s v="Reisling"/>
    <x v="0"/>
    <x v="2"/>
    <s v="Los Vascos Sauvignon Blanc 2015"/>
    <s v="Large Crate"/>
    <s v="Darwin"/>
    <x v="604"/>
    <d v="2013-06-02T00:00:00"/>
    <n v="12"/>
    <n v="0.1"/>
    <n v="26.31"/>
    <n v="5.89"/>
    <n v="315.71999999999997"/>
  </r>
  <r>
    <n v="2726"/>
    <n v="86404"/>
    <s v="Adam Grant"/>
    <s v="Express Road Cargo"/>
    <x v="0"/>
    <x v="1"/>
    <s v="High"/>
    <s v="Pinot Noir"/>
    <x v="0"/>
    <x v="2"/>
    <s v="Gerard Bertrand Cote des Roses Rose 2014"/>
    <s v="Large Crate"/>
    <s v="Port Adelaide"/>
    <x v="995"/>
    <d v="2012-06-19T00:00:00"/>
    <n v="13"/>
    <n v="0"/>
    <n v="8.74"/>
    <n v="1.39"/>
    <n v="113.62"/>
  </r>
  <r>
    <n v="2727"/>
    <n v="86210"/>
    <s v="Amanda Cooper"/>
    <s v="Air Cargo"/>
    <x v="2"/>
    <x v="3"/>
    <s v="Critical"/>
    <s v="Cremant"/>
    <x v="0"/>
    <x v="2"/>
    <s v="Gerard Bertrand Cote des Roses Rose 2014"/>
    <s v="Small Crate"/>
    <s v="Lithgow"/>
    <x v="131"/>
    <d v="2012-12-22T00:00:00"/>
    <n v="18"/>
    <n v="0.05"/>
    <n v="15.23"/>
    <n v="27.75"/>
    <n v="274.14"/>
  </r>
  <r>
    <n v="2728"/>
    <n v="90288"/>
    <s v="Aaron Carpenter"/>
    <s v="Road Cargo"/>
    <x v="2"/>
    <x v="1"/>
    <s v="Critical"/>
    <s v="Champagne"/>
    <x v="0"/>
    <x v="2"/>
    <s v="Chateau D'Aqueria Tavel Rose 2013"/>
    <s v="Loose Wrap"/>
    <s v="Melton"/>
    <x v="996"/>
    <d v="2012-05-13T00:00:00"/>
    <n v="14"/>
    <n v="0.03"/>
    <n v="92.23"/>
    <n v="39.61"/>
    <n v="1291.22"/>
  </r>
  <r>
    <n v="2729"/>
    <n v="88225"/>
    <s v="Walter Watkins"/>
    <s v="Express Road Cargo"/>
    <x v="0"/>
    <x v="0"/>
    <s v="Not Specified"/>
    <s v="Shiraz"/>
    <x v="0"/>
    <x v="2"/>
    <s v="Barnard Griffin Rose of Sangiovese 2014"/>
    <s v="Large Crate"/>
    <s v="Palmerston"/>
    <x v="997"/>
    <d v="2012-04-03T00:00:00"/>
    <n v="9"/>
    <n v="0.02"/>
    <n v="15.15"/>
    <n v="10.130000000000001"/>
    <n v="136.35"/>
  </r>
  <r>
    <n v="2730"/>
    <n v="88225"/>
    <s v="Walter Watkins"/>
    <s v="Express Road Cargo"/>
    <x v="2"/>
    <x v="0"/>
    <s v="Not Specified"/>
    <s v="Champagne"/>
    <x v="0"/>
    <x v="2"/>
    <s v="Belle Glos Oeil de Perdrix Pinot Noir Blanc 2014"/>
    <s v="Large Crate"/>
    <s v="Darwin"/>
    <x v="997"/>
    <d v="2012-04-04T00:00:00"/>
    <n v="1"/>
    <n v="0"/>
    <n v="7.38"/>
    <n v="5.21"/>
    <n v="7.38"/>
  </r>
  <r>
    <n v="2731"/>
    <n v="90465"/>
    <s v="Benjamin Snyder"/>
    <s v="Express Road Cargo"/>
    <x v="2"/>
    <x v="3"/>
    <s v="Critical"/>
    <s v="Grenache Rose"/>
    <x v="0"/>
    <x v="2"/>
    <s v="Orin Swift Cellars Fragile Rose 2014"/>
    <s v="Large Crate"/>
    <s v="Dubbo"/>
    <x v="998"/>
    <d v="2012-02-04T00:00:00"/>
    <n v="1"/>
    <n v="0.05"/>
    <n v="29.34"/>
    <n v="57.87"/>
    <n v="29.34"/>
  </r>
  <r>
    <n v="2732"/>
    <n v="90468"/>
    <s v="Joshua Evans"/>
    <s v="Express Road Cargo"/>
    <x v="0"/>
    <x v="2"/>
    <s v="Medium"/>
    <s v="Sangiovese"/>
    <x v="0"/>
    <x v="2"/>
    <s v="La Playa Estate Cabernet Sauvignon Rose 2015"/>
    <s v="Large Crate"/>
    <s v="Perth"/>
    <x v="385"/>
    <d v="2013-03-24T00:00:00"/>
    <n v="1"/>
    <n v="7.0000000000000007E-2"/>
    <n v="5.81"/>
    <n v="8.49"/>
    <n v="5.81"/>
  </r>
  <r>
    <n v="2733"/>
    <n v="88343"/>
    <s v="Adam Griffin"/>
    <s v="Express Road Cargo"/>
    <x v="0"/>
    <x v="1"/>
    <s v="Not Specified"/>
    <s v="Malbec"/>
    <x v="0"/>
    <x v="2"/>
    <s v="Lucien Albrecht Cremant d'Alsace Brut"/>
    <s v="Large Crate"/>
    <s v="Hamilton"/>
    <x v="734"/>
    <d v="2012-05-29T00:00:00"/>
    <n v="14"/>
    <n v="0.03"/>
    <n v="5.78"/>
    <n v="5.67"/>
    <n v="80.92"/>
  </r>
  <r>
    <n v="2734"/>
    <n v="88343"/>
    <s v="Adam Griffin"/>
    <s v="Express Road Cargo"/>
    <x v="0"/>
    <x v="1"/>
    <s v="Not Specified"/>
    <s v="Shiraz"/>
    <x v="0"/>
    <x v="2"/>
    <s v="Jean-Baptiste Adam Les Natures Cremant d'Alsace Brut"/>
    <s v="Large Crate"/>
    <s v="Hamilton"/>
    <x v="734"/>
    <d v="2012-05-29T00:00:00"/>
    <n v="5"/>
    <n v="0"/>
    <n v="14.97"/>
    <n v="7.51"/>
    <n v="74.850000000000009"/>
  </r>
  <r>
    <n v="2735"/>
    <n v="88343"/>
    <s v="Walter Bailey"/>
    <s v="Express Road Cargo"/>
    <x v="0"/>
    <x v="1"/>
    <s v="Not Specified"/>
    <s v="Shiraz"/>
    <x v="0"/>
    <x v="2"/>
    <s v="Simonnet-Febvre Cremant de Bourgogne Blanc"/>
    <s v="Large Crate"/>
    <s v="Canberra"/>
    <x v="734"/>
    <d v="2012-05-30T00:00:00"/>
    <n v="18"/>
    <n v="0.08"/>
    <n v="3.95"/>
    <n v="5.13"/>
    <n v="71.100000000000009"/>
  </r>
  <r>
    <n v="2736"/>
    <n v="87914"/>
    <s v="Jennifer Ford"/>
    <s v="Express Road Cargo"/>
    <x v="0"/>
    <x v="3"/>
    <s v="Critical"/>
    <s v="Shiraz"/>
    <x v="0"/>
    <x v="2"/>
    <s v="Lucien Albrecht Cremant d'Alsace Brut Rose"/>
    <s v="Large Crate"/>
    <s v="Lithgow"/>
    <x v="473"/>
    <d v="2013-10-21T00:00:00"/>
    <n v="20"/>
    <n v="0.02"/>
    <n v="5.98"/>
    <n v="5.35"/>
    <n v="119.60000000000001"/>
  </r>
  <r>
    <n v="2737"/>
    <n v="88164"/>
    <s v="Carl Montgomery"/>
    <s v="Express Road Cargo"/>
    <x v="1"/>
    <x v="1"/>
    <s v="Medium"/>
    <s v="Pinot Gris"/>
    <x v="0"/>
    <x v="2"/>
    <s v="Lucky Chardonnay 2012"/>
    <s v="Large Crate"/>
    <s v="Canberra"/>
    <x v="982"/>
    <d v="2010-08-06T00:00:00"/>
    <n v="15"/>
    <n v="7.0000000000000007E-2"/>
    <n v="80.98"/>
    <n v="7.18"/>
    <n v="1214.7"/>
  </r>
  <r>
    <n v="2738"/>
    <n v="88170"/>
    <s v="Carl Montgomery"/>
    <s v="Express Road Cargo"/>
    <x v="0"/>
    <x v="1"/>
    <s v="Medium"/>
    <s v="Shiraz"/>
    <x v="0"/>
    <x v="2"/>
    <s v="Roederer Estate L'Ermitage 2007"/>
    <s v="Large Crate"/>
    <s v="Canberra"/>
    <x v="597"/>
    <d v="2013-08-05T00:00:00"/>
    <n v="8"/>
    <n v="0.08"/>
    <n v="11.35"/>
    <n v="8.6"/>
    <n v="90.8"/>
  </r>
  <r>
    <n v="2739"/>
    <n v="90471"/>
    <s v="Anthony Brown"/>
    <s v="Express Road Cargo"/>
    <x v="0"/>
    <x v="1"/>
    <s v="Critical"/>
    <s v="Sangiovese"/>
    <x v="0"/>
    <x v="2"/>
    <s v="Lucien Albrecht Cremant d'Alsace Brut Rose"/>
    <s v="Full Container"/>
    <s v="Canberra"/>
    <x v="537"/>
    <d v="2011-10-26T00:00:00"/>
    <n v="9"/>
    <n v="0.06"/>
    <n v="7.4"/>
    <n v="1.71"/>
    <n v="66.600000000000009"/>
  </r>
  <r>
    <n v="2740"/>
    <n v="86781"/>
    <s v="Johnny Ramirez"/>
    <s v="Express Road Cargo"/>
    <x v="0"/>
    <x v="1"/>
    <s v="Not Specified"/>
    <s v="Cabernet Sauvignon"/>
    <x v="0"/>
    <x v="2"/>
    <s v="Miraval Rose 2014"/>
    <s v="Loose Wrap"/>
    <s v="Mildura"/>
    <x v="492"/>
    <d v="2013-02-20T00:00:00"/>
    <n v="10"/>
    <n v="0.09"/>
    <n v="7.98"/>
    <n v="6.5"/>
    <n v="79.800000000000011"/>
  </r>
  <r>
    <n v="2741"/>
    <n v="86801"/>
    <s v="Patrick Ruiz"/>
    <s v="Express Road Cargo"/>
    <x v="1"/>
    <x v="2"/>
    <s v="Critical"/>
    <s v="Reisling"/>
    <x v="0"/>
    <x v="2"/>
    <s v="Mercer Canyons Chardonnay 2013"/>
    <s v="Loose Wrap"/>
    <s v="Perth"/>
    <x v="999"/>
    <d v="2012-10-17T00:00:00"/>
    <n v="6"/>
    <n v="0.06"/>
    <n v="1938.02"/>
    <n v="13.99"/>
    <n v="11628.119999999999"/>
  </r>
  <r>
    <n v="2742"/>
    <n v="90475"/>
    <s v="Stephen Wallace"/>
    <s v="Road Cargo"/>
    <x v="0"/>
    <x v="1"/>
    <s v="Medium"/>
    <s v="Zinfandel"/>
    <x v="0"/>
    <x v="2"/>
    <s v="Chateau de Campuget Costieres de Nimes Tradition Rose 2015"/>
    <s v="Large Crate"/>
    <s v="Devonport"/>
    <x v="204"/>
    <d v="2011-12-26T00:00:00"/>
    <n v="16"/>
    <n v="0.06"/>
    <n v="15.99"/>
    <n v="13.18"/>
    <n v="255.84"/>
  </r>
  <r>
    <n v="2743"/>
    <n v="90475"/>
    <s v="Stephen Wallace"/>
    <s v="Express Road Cargo"/>
    <x v="0"/>
    <x v="1"/>
    <s v="Medium"/>
    <s v="Zinfandel"/>
    <x v="0"/>
    <x v="2"/>
    <s v="Chateau Gaudrelle Cremant d'Loire Brut"/>
    <s v="Full Container"/>
    <s v="Hobart"/>
    <x v="204"/>
    <d v="2011-12-27T00:00:00"/>
    <n v="1"/>
    <n v="0.01"/>
    <n v="4.9800000000000004"/>
    <n v="0.8"/>
    <n v="4.9800000000000004"/>
  </r>
  <r>
    <n v="2744"/>
    <n v="89013"/>
    <s v="Henry Porter"/>
    <s v="Express Road Cargo"/>
    <x v="0"/>
    <x v="1"/>
    <s v="Critical"/>
    <s v="Cabernet Sauvignon"/>
    <x v="0"/>
    <x v="2"/>
    <s v="Schramsberg Cremant Demi-Sec 2011"/>
    <s v="Large Crate"/>
    <s v="Devonport"/>
    <x v="1000"/>
    <d v="2012-11-11T00:00:00"/>
    <n v="28"/>
    <n v="7.0000000000000007E-2"/>
    <n v="7.38"/>
    <n v="11.51"/>
    <n v="206.64"/>
  </r>
  <r>
    <n v="2745"/>
    <n v="89013"/>
    <s v="Henry Porter"/>
    <s v="Air Cargo"/>
    <x v="2"/>
    <x v="1"/>
    <s v="Critical"/>
    <s v="Champagne"/>
    <x v="0"/>
    <x v="2"/>
    <s v="Sutter Home White Zinfandel"/>
    <s v="Extra Large Crate"/>
    <s v="Devonport"/>
    <x v="1000"/>
    <d v="2012-11-09T00:00:00"/>
    <n v="20"/>
    <n v="0.08"/>
    <n v="284.98"/>
    <n v="69.55"/>
    <n v="5699.6"/>
  </r>
  <r>
    <n v="2746"/>
    <n v="90481"/>
    <s v="Laura Campbell"/>
    <s v="Express Road Cargo"/>
    <x v="1"/>
    <x v="1"/>
    <s v="Medium"/>
    <s v="Sauvignon Blanc"/>
    <x v="0"/>
    <x v="2"/>
    <s v="Leeuwin Estate Art Series Chardonnay 2012"/>
    <s v="Large Crate"/>
    <s v="Port Adelaide"/>
    <x v="1001"/>
    <d v="2011-02-02T00:00:00"/>
    <n v="9"/>
    <n v="0.03"/>
    <n v="39.979999999999997"/>
    <n v="4"/>
    <n v="359.82"/>
  </r>
  <r>
    <n v="2747"/>
    <n v="89333"/>
    <s v="Chris Gardner"/>
    <s v="Express Road Cargo"/>
    <x v="1"/>
    <x v="3"/>
    <s v="Not Specified"/>
    <s v="Reisling"/>
    <x v="0"/>
    <x v="2"/>
    <s v="Lincourt Courtney's Chardonnay 2012"/>
    <s v="Large Crate"/>
    <s v="Penrith"/>
    <x v="1002"/>
    <d v="2010-03-14T00:00:00"/>
    <n v="4"/>
    <n v="0"/>
    <n v="73.98"/>
    <n v="14.52"/>
    <n v="295.92"/>
  </r>
  <r>
    <n v="2748"/>
    <n v="86493"/>
    <s v="Janice Rivera"/>
    <s v="Air Cargo"/>
    <x v="2"/>
    <x v="3"/>
    <s v="Low"/>
    <s v="Sangiovese Rose"/>
    <x v="0"/>
    <x v="2"/>
    <s v="La Playa Estate Cabernet Sauvignon Rose 2015"/>
    <s v="Small Crate"/>
    <s v="Bathurst"/>
    <x v="764"/>
    <d v="2011-04-21T00:00:00"/>
    <n v="7"/>
    <n v="0.01"/>
    <n v="130.97999999999999"/>
    <n v="54.74"/>
    <n v="916.8599999999999"/>
  </r>
  <r>
    <n v="2749"/>
    <n v="86493"/>
    <s v="Janice Rivera"/>
    <s v="Road Cargo"/>
    <x v="0"/>
    <x v="3"/>
    <s v="Low"/>
    <s v="Pinot Noir"/>
    <x v="0"/>
    <x v="2"/>
    <s v="Domaine Lafage Miraflors Rose 2013"/>
    <s v="Large Crate"/>
    <s v="Lithgow"/>
    <x v="764"/>
    <d v="2011-04-21T00:00:00"/>
    <n v="5"/>
    <n v="0.04"/>
    <n v="15.14"/>
    <n v="4.53"/>
    <n v="75.7"/>
  </r>
  <r>
    <n v="2750"/>
    <n v="90342"/>
    <s v="Martin Sims"/>
    <s v="Express Road Cargo"/>
    <x v="0"/>
    <x v="1"/>
    <s v="Medium"/>
    <s v="Merlot"/>
    <x v="0"/>
    <x v="2"/>
    <s v="Chateau de Campuget Costieres de Nimes Tradition Rose 2015"/>
    <s v="Large Crate"/>
    <s v="Benalla"/>
    <x v="717"/>
    <d v="2011-12-08T00:00:00"/>
    <n v="1"/>
    <n v="0.08"/>
    <n v="387.99"/>
    <n v="19.989999999999998"/>
    <n v="387.99"/>
  </r>
  <r>
    <n v="2751"/>
    <n v="90342"/>
    <s v="Jason Carpenter"/>
    <s v="Express Road Cargo"/>
    <x v="0"/>
    <x v="1"/>
    <s v="Medium"/>
    <s v="Shiraz"/>
    <x v="0"/>
    <x v="2"/>
    <s v="Francis Ford Coppola Sofia Rose 2014"/>
    <s v="Large Crate"/>
    <s v="Bendigo"/>
    <x v="717"/>
    <d v="2011-12-09T00:00:00"/>
    <n v="18"/>
    <n v="0.03"/>
    <n v="55.98"/>
    <n v="5.15"/>
    <n v="1007.64"/>
  </r>
  <r>
    <n v="2752"/>
    <n v="88241"/>
    <s v="Carl Ramirez"/>
    <s v="Air Cargo"/>
    <x v="2"/>
    <x v="1"/>
    <s v="Medium"/>
    <s v="Cremant"/>
    <x v="0"/>
    <x v="2"/>
    <s v="Domaine Lafond Roc-Epine Tavel Rose 2014"/>
    <s v="Small Crate"/>
    <s v="Benalla"/>
    <x v="132"/>
    <d v="2010-07-08T00:00:00"/>
    <n v="2"/>
    <n v="0"/>
    <n v="137.47999999999999"/>
    <n v="32.18"/>
    <n v="274.95999999999998"/>
  </r>
  <r>
    <n v="2753"/>
    <n v="89350"/>
    <s v="Mark Myers"/>
    <s v="Express Road Cargo"/>
    <x v="1"/>
    <x v="0"/>
    <s v="Critical"/>
    <s v="Reisling"/>
    <x v="0"/>
    <x v="2"/>
    <s v="Robert Oatley Sauvignon Blanc 2013"/>
    <s v="Standard Size Crate"/>
    <s v="Gold Coast"/>
    <x v="572"/>
    <d v="2012-07-12T00:00:00"/>
    <n v="12"/>
    <n v="0.04"/>
    <n v="20.89"/>
    <n v="1.99"/>
    <n v="250.68"/>
  </r>
  <r>
    <n v="2754"/>
    <n v="89350"/>
    <s v="Mark Myers"/>
    <s v="Express Road Cargo"/>
    <x v="1"/>
    <x v="0"/>
    <s v="Critical"/>
    <s v="Sauvignon Blanc"/>
    <x v="0"/>
    <x v="2"/>
    <s v="Rombauer Chardonnay 2014"/>
    <s v="Standard Size Crate"/>
    <s v="Gladstone"/>
    <x v="572"/>
    <d v="2012-07-10T00:00:00"/>
    <n v="4"/>
    <n v="0.01"/>
    <n v="35.99"/>
    <n v="0.99"/>
    <n v="143.96"/>
  </r>
  <r>
    <n v="2755"/>
    <n v="90489"/>
    <s v="Thomas Nichols"/>
    <s v="Express Road Cargo"/>
    <x v="0"/>
    <x v="3"/>
    <s v="Critical"/>
    <s v="Shiraz"/>
    <x v="0"/>
    <x v="2"/>
    <s v="Laurent-Perrier Brut Rose"/>
    <s v="Large Crate"/>
    <s v="Albury"/>
    <x v="522"/>
    <d v="2011-08-04T00:00:00"/>
    <n v="6"/>
    <n v="0.02"/>
    <n v="120.98"/>
    <n v="9.07"/>
    <n v="725.88"/>
  </r>
  <r>
    <n v="2756"/>
    <n v="90489"/>
    <s v="Thomas Nichols"/>
    <s v="Air Cargo"/>
    <x v="2"/>
    <x v="3"/>
    <s v="Critical"/>
    <s v="Sangiovese Rose"/>
    <x v="0"/>
    <x v="2"/>
    <s v="Domaine Lafage Miraflors Rose 2013"/>
    <s v="Small Crate"/>
    <s v="Lithgow"/>
    <x v="522"/>
    <d v="2011-08-06T00:00:00"/>
    <n v="6"/>
    <n v="0.1"/>
    <n v="100.98"/>
    <n v="57.38"/>
    <n v="605.88"/>
  </r>
  <r>
    <n v="2757"/>
    <n v="90489"/>
    <s v="Thomas Nichols"/>
    <s v="Express Road Cargo"/>
    <x v="0"/>
    <x v="3"/>
    <s v="Critical"/>
    <s v="Zinfandel"/>
    <x v="0"/>
    <x v="2"/>
    <s v="Bollinger Brut Special Cuvee"/>
    <s v="Large Crate"/>
    <s v="Grafton"/>
    <x v="522"/>
    <d v="2011-08-05T00:00:00"/>
    <n v="14"/>
    <n v="0.09"/>
    <n v="59.76"/>
    <n v="9.7100000000000009"/>
    <n v="836.64"/>
  </r>
  <r>
    <n v="2758"/>
    <n v="87879"/>
    <s v="Joshua Hart"/>
    <s v="Air Cargo"/>
    <x v="2"/>
    <x v="2"/>
    <s v="Critical"/>
    <s v="Cremant"/>
    <x v="0"/>
    <x v="2"/>
    <s v="Francis Ford Coppola Sofia Rose 2014"/>
    <s v="Extra Large Crate"/>
    <s v="Albany"/>
    <x v="1"/>
    <d v="2011-08-08T00:00:00"/>
    <n v="11"/>
    <n v="0.04"/>
    <n v="226.67"/>
    <n v="28.16"/>
    <n v="2493.37"/>
  </r>
  <r>
    <n v="2759"/>
    <n v="90495"/>
    <s v="Dorothy Baker"/>
    <s v="Air Cargo"/>
    <x v="2"/>
    <x v="2"/>
    <s v="High"/>
    <s v="Cremant"/>
    <x v="0"/>
    <x v="2"/>
    <s v="Domaine Lafond Roc-Epine Tavel Rose 2014"/>
    <s v="Small Crate"/>
    <s v="Bunbury"/>
    <x v="406"/>
    <d v="2012-02-21T00:00:00"/>
    <n v="9"/>
    <n v="0.08"/>
    <n v="100.98"/>
    <n v="57.38"/>
    <n v="908.82"/>
  </r>
  <r>
    <n v="2760"/>
    <n v="90495"/>
    <s v="Sandra Diaz"/>
    <s v="Express Road Cargo"/>
    <x v="0"/>
    <x v="2"/>
    <s v="High"/>
    <s v="Cabernet Sauvignon"/>
    <x v="0"/>
    <x v="2"/>
    <s v="Marques de Caceres Rioja Rosado 2014"/>
    <s v="Large Crate"/>
    <s v="Freemantle"/>
    <x v="406"/>
    <d v="2012-02-21T00:00:00"/>
    <n v="12"/>
    <n v="0.04"/>
    <n v="40.98"/>
    <n v="7.2"/>
    <n v="491.76"/>
  </r>
  <r>
    <n v="2761"/>
    <n v="88723"/>
    <s v="Philip Bradley"/>
    <s v="Express Road Cargo"/>
    <x v="1"/>
    <x v="1"/>
    <s v="Medium"/>
    <s v="Pinot Gris"/>
    <x v="0"/>
    <x v="2"/>
    <s v="Villa Maria Private Bin Sauvignon Blanc 2015"/>
    <s v="Large Crate"/>
    <s v="Port Adelaide"/>
    <x v="616"/>
    <d v="2011-05-16T00:00:00"/>
    <n v="6"/>
    <n v="0.08"/>
    <n v="125.99"/>
    <n v="5.99"/>
    <n v="755.93999999999994"/>
  </r>
  <r>
    <n v="2762"/>
    <n v="90501"/>
    <s v="Amanda Patterson"/>
    <s v="Air Cargo"/>
    <x v="1"/>
    <x v="1"/>
    <s v="Low"/>
    <s v="Sauvignon Blanc"/>
    <x v="0"/>
    <x v="2"/>
    <s v="Leeuwin Estate Art Series Chardonnay 2012"/>
    <s v="Extra Large Crate"/>
    <s v="Hamilton"/>
    <x v="797"/>
    <d v="2010-05-29T00:00:00"/>
    <n v="11"/>
    <n v="0.1"/>
    <n v="80.97"/>
    <n v="33.6"/>
    <n v="890.67"/>
  </r>
  <r>
    <n v="2763"/>
    <n v="90501"/>
    <s v="Amanda Patterson"/>
    <s v="Express Road Cargo"/>
    <x v="0"/>
    <x v="1"/>
    <s v="Low"/>
    <s v="Cabernet Sauvignon"/>
    <x v="0"/>
    <x v="2"/>
    <s v="Miraval Rose 2014"/>
    <s v="Large Crate"/>
    <s v="Geelong"/>
    <x v="797"/>
    <d v="2010-05-28T00:00:00"/>
    <n v="8"/>
    <n v="0.02"/>
    <n v="6.48"/>
    <n v="5.1100000000000003"/>
    <n v="51.84"/>
  </r>
  <r>
    <n v="2764"/>
    <n v="86973"/>
    <s v="Gregory Miller"/>
    <s v="Express Road Cargo"/>
    <x v="2"/>
    <x v="2"/>
    <s v="Low"/>
    <s v="Grenache Rose"/>
    <x v="0"/>
    <x v="2"/>
    <s v="Francis Ford Coppola Sofia Rose 2014"/>
    <s v="Large Crate"/>
    <s v="Perth"/>
    <x v="1003"/>
    <d v="2010-03-10T00:00:00"/>
    <n v="9"/>
    <n v="0.08"/>
    <n v="2.08"/>
    <n v="5.33"/>
    <n v="18.72"/>
  </r>
  <r>
    <n v="2765"/>
    <n v="90522"/>
    <s v="Earl Fernandez"/>
    <s v="Express Road Cargo"/>
    <x v="1"/>
    <x v="3"/>
    <s v="Low"/>
    <s v="Chardonnay"/>
    <x v="0"/>
    <x v="2"/>
    <s v="Hewitson LuLu Sauvignon Blanc 2014"/>
    <s v="Large Crate"/>
    <s v="Grafton"/>
    <x v="1004"/>
    <d v="2013-06-18T00:00:00"/>
    <n v="17"/>
    <n v="0.01"/>
    <n v="125.99"/>
    <n v="5.26"/>
    <n v="2141.83"/>
  </r>
  <r>
    <n v="2766"/>
    <n v="89661"/>
    <s v="Steven Gordon"/>
    <s v="Express Road Cargo"/>
    <x v="0"/>
    <x v="1"/>
    <s v="Not Specified"/>
    <s v="Sangiovese"/>
    <x v="0"/>
    <x v="2"/>
    <s v="Lucien Albrecht Cremant d'Alsace Brut Rose"/>
    <s v="Full Container"/>
    <s v="Port Adelaide"/>
    <x v="586"/>
    <d v="2012-06-16T00:00:00"/>
    <n v="2"/>
    <n v="0.1"/>
    <n v="15.04"/>
    <n v="1.97"/>
    <n v="30.08"/>
  </r>
  <r>
    <n v="2767"/>
    <n v="87136"/>
    <s v="Anne Watson"/>
    <s v="Express Road Cargo"/>
    <x v="0"/>
    <x v="1"/>
    <s v="Low"/>
    <s v="Zinfandel"/>
    <x v="0"/>
    <x v="2"/>
    <s v="Veuve Clicquot Brut Yellow Label"/>
    <s v="Full Container"/>
    <s v="Adelaide"/>
    <x v="1005"/>
    <d v="2011-01-15T00:00:00"/>
    <n v="11"/>
    <n v="0.04"/>
    <n v="3.28"/>
    <n v="3.97"/>
    <n v="36.08"/>
  </r>
  <r>
    <n v="2768"/>
    <n v="87136"/>
    <s v="Adam Richardson"/>
    <s v="Express Road Cargo"/>
    <x v="0"/>
    <x v="2"/>
    <s v="Low"/>
    <s v="Merlot"/>
    <x v="0"/>
    <x v="2"/>
    <s v="La Playa Estate Cabernet Sauvignon Rose 2015"/>
    <s v="Large Crate"/>
    <s v="Mandurah"/>
    <x v="1005"/>
    <d v="2011-01-15T00:00:00"/>
    <n v="13"/>
    <n v="0.1"/>
    <n v="172.99"/>
    <n v="19.989999999999998"/>
    <n v="2248.87"/>
  </r>
  <r>
    <n v="2769"/>
    <n v="89879"/>
    <s v="Patrick Garcia"/>
    <s v="Road Cargo"/>
    <x v="1"/>
    <x v="3"/>
    <s v="High"/>
    <s v="Chardonnay"/>
    <x v="0"/>
    <x v="2"/>
    <s v="Mercer Canyons Chardonnay 2013"/>
    <s v="Large Crate"/>
    <s v="Broken Hill"/>
    <x v="1006"/>
    <d v="2010-10-22T00:00:00"/>
    <n v="14"/>
    <n v="0"/>
    <n v="65.989999999999995"/>
    <n v="5.99"/>
    <n v="923.8599999999999"/>
  </r>
  <r>
    <n v="2770"/>
    <n v="90527"/>
    <s v="Joshua Murphy"/>
    <s v="Road Cargo"/>
    <x v="0"/>
    <x v="1"/>
    <s v="Medium"/>
    <s v="Zinfandel"/>
    <x v="0"/>
    <x v="2"/>
    <s v="Schramsberg Cremant Demi-Sec 2011"/>
    <s v="Large Crate"/>
    <s v="Devonport"/>
    <x v="999"/>
    <d v="2012-10-17T00:00:00"/>
    <n v="6"/>
    <n v="0.03"/>
    <n v="12.97"/>
    <n v="1.49"/>
    <n v="77.820000000000007"/>
  </r>
  <r>
    <n v="2771"/>
    <n v="89861"/>
    <s v="Joe Rice"/>
    <s v="Express Road Cargo"/>
    <x v="0"/>
    <x v="2"/>
    <s v="Low"/>
    <s v="Zinfandel"/>
    <x v="0"/>
    <x v="2"/>
    <s v="Roederer Estate Brut"/>
    <s v="Loose Wrap"/>
    <s v="Albany"/>
    <x v="456"/>
    <d v="2011-12-21T00:00:00"/>
    <n v="13"/>
    <n v="0.02"/>
    <n v="78.650000000000006"/>
    <n v="13.99"/>
    <n v="1022.45"/>
  </r>
  <r>
    <n v="2772"/>
    <n v="89861"/>
    <s v="Joe Rice"/>
    <s v="Road Cargo"/>
    <x v="0"/>
    <x v="2"/>
    <s v="Low"/>
    <s v="Sangiovese"/>
    <x v="0"/>
    <x v="2"/>
    <s v="Louis Roederer Cristal Brut 2006"/>
    <s v="Large Crate"/>
    <s v="Albany"/>
    <x v="456"/>
    <d v="2011-12-26T00:00:00"/>
    <n v="23"/>
    <n v="0.09"/>
    <n v="3.75"/>
    <n v="0.5"/>
    <n v="86.25"/>
  </r>
  <r>
    <n v="2773"/>
    <n v="88071"/>
    <s v="Gregory Shaw"/>
    <s v="Express Road Cargo"/>
    <x v="0"/>
    <x v="3"/>
    <s v="Medium"/>
    <s v="Merlot"/>
    <x v="0"/>
    <x v="2"/>
    <s v="Miraval Rose (1.5 Liter Magnum) 2014"/>
    <s v="Large Crate"/>
    <s v="Dubbo"/>
    <x v="788"/>
    <d v="2011-04-13T00:00:00"/>
    <n v="1"/>
    <n v="0.08"/>
    <n v="3.36"/>
    <n v="6.27"/>
    <n v="3.36"/>
  </r>
  <r>
    <n v="2774"/>
    <n v="88071"/>
    <s v="Gregory Shaw"/>
    <s v="Express Road Cargo"/>
    <x v="0"/>
    <x v="3"/>
    <s v="Medium"/>
    <s v="Sangiovese"/>
    <x v="0"/>
    <x v="2"/>
    <s v="Domaine Lafage Miraflors Rose 2013"/>
    <s v="Large Crate"/>
    <s v="Orange"/>
    <x v="788"/>
    <d v="2011-04-11T00:00:00"/>
    <n v="7"/>
    <n v="0"/>
    <n v="59.78"/>
    <n v="10.29"/>
    <n v="418.46000000000004"/>
  </r>
  <r>
    <n v="2775"/>
    <n v="88071"/>
    <s v="Gregory Shaw"/>
    <s v="Road Cargo"/>
    <x v="2"/>
    <x v="3"/>
    <s v="Medium"/>
    <s v="Grenache Rose"/>
    <x v="0"/>
    <x v="2"/>
    <s v="La Playa Estate Cabernet Sauvignon Rose 2015"/>
    <s v="Standard Size Crate"/>
    <s v="Paramatta"/>
    <x v="788"/>
    <d v="2011-04-11T00:00:00"/>
    <n v="5"/>
    <n v="0.04"/>
    <n v="12.22"/>
    <n v="2.85"/>
    <n v="61.1"/>
  </r>
  <r>
    <n v="2776"/>
    <n v="88052"/>
    <s v="Ernest Diaz"/>
    <s v="Express Road Cargo"/>
    <x v="0"/>
    <x v="3"/>
    <s v="Low"/>
    <s v="Zinfandel"/>
    <x v="0"/>
    <x v="2"/>
    <s v="Domaine Lafage Miraflors Rose 2013"/>
    <s v="Large Crate"/>
    <s v="Queanbeyan"/>
    <x v="121"/>
    <d v="2012-02-28T00:00:00"/>
    <n v="1"/>
    <n v="0.08"/>
    <n v="55.98"/>
    <n v="4.8600000000000003"/>
    <n v="55.98"/>
  </r>
  <r>
    <n v="2777"/>
    <n v="88052"/>
    <s v="Ernest Diaz"/>
    <s v="Express Road Cargo"/>
    <x v="0"/>
    <x v="3"/>
    <s v="Low"/>
    <s v="Pinot Noir"/>
    <x v="0"/>
    <x v="2"/>
    <s v="Domaine Lafage Miraflors Rose 2013"/>
    <s v="Large Crate"/>
    <s v="Paramatta"/>
    <x v="121"/>
    <d v="2012-02-26T00:00:00"/>
    <n v="7"/>
    <n v="0.05"/>
    <n v="26.38"/>
    <n v="5.86"/>
    <n v="184.66"/>
  </r>
  <r>
    <n v="2778"/>
    <n v="88052"/>
    <s v="Ernest Diaz"/>
    <s v="Express Road Cargo"/>
    <x v="0"/>
    <x v="3"/>
    <s v="Low"/>
    <s v="Shiraz"/>
    <x v="0"/>
    <x v="2"/>
    <s v="Schramsberg Cremant Demi-Sec 2011"/>
    <s v="Large Crate"/>
    <s v="Orange"/>
    <x v="121"/>
    <d v="2012-02-26T00:00:00"/>
    <n v="7"/>
    <n v="7.0000000000000007E-2"/>
    <n v="155.06"/>
    <n v="7.07"/>
    <n v="1085.42"/>
  </r>
  <r>
    <n v="2779"/>
    <n v="88135"/>
    <s v="Dennis Fernandez"/>
    <s v="Road Cargo"/>
    <x v="0"/>
    <x v="0"/>
    <s v="Critical"/>
    <s v="Sangiovese"/>
    <x v="0"/>
    <x v="2"/>
    <s v="Sutter Home White Zinfandel"/>
    <s v="Large Crate"/>
    <s v="Palmerston"/>
    <x v="1007"/>
    <d v="2010-04-29T00:00:00"/>
    <n v="3"/>
    <n v="0.09"/>
    <n v="58.1"/>
    <n v="1.49"/>
    <n v="174.3"/>
  </r>
  <r>
    <n v="2780"/>
    <n v="88145"/>
    <s v="Dennis Fernandez"/>
    <s v="Express Road Cargo"/>
    <x v="1"/>
    <x v="0"/>
    <s v="Critical"/>
    <s v="Pinot Gris"/>
    <x v="0"/>
    <x v="2"/>
    <s v="Giesen Sauvignon Blanc 2014"/>
    <s v="Large Crate"/>
    <s v="Palmerston"/>
    <x v="433"/>
    <d v="2013-04-29T00:00:00"/>
    <n v="4"/>
    <n v="0.01"/>
    <n v="39.979999999999997"/>
    <n v="7.12"/>
    <n v="159.91999999999999"/>
  </r>
  <r>
    <n v="2781"/>
    <n v="88362"/>
    <s v="Justin Mitchell"/>
    <s v="Express Road Cargo"/>
    <x v="0"/>
    <x v="2"/>
    <s v="Low"/>
    <s v="Sangiovese"/>
    <x v="0"/>
    <x v="2"/>
    <s v="Veuve Clicquot Brut Yellow Label"/>
    <s v="Full Container"/>
    <s v="Perth"/>
    <x v="133"/>
    <d v="2011-03-21T00:00:00"/>
    <n v="6"/>
    <n v="0.02"/>
    <n v="15.04"/>
    <n v="1.97"/>
    <n v="90.24"/>
  </r>
  <r>
    <n v="2782"/>
    <n v="90530"/>
    <s v="Martin Gardner"/>
    <s v="Road Cargo"/>
    <x v="2"/>
    <x v="1"/>
    <s v="High"/>
    <s v="Champagne"/>
    <x v="0"/>
    <x v="2"/>
    <s v="Chateau d'Esclans Garrus Rose 2013"/>
    <s v="Large Crate"/>
    <s v="Devonport"/>
    <x v="374"/>
    <d v="2010-01-16T00:00:00"/>
    <n v="6"/>
    <n v="0.08"/>
    <n v="8.09"/>
    <n v="7.96"/>
    <n v="48.54"/>
  </r>
  <r>
    <n v="2783"/>
    <n v="86312"/>
    <s v="Shawn Ford"/>
    <s v="Express Road Cargo"/>
    <x v="1"/>
    <x v="2"/>
    <s v="Low"/>
    <s v="Chardonnay"/>
    <x v="0"/>
    <x v="2"/>
    <s v="Grgich Hills Chardonnay 2012"/>
    <s v="Mini Crate"/>
    <s v="Busseltol"/>
    <x v="449"/>
    <d v="2011-02-09T00:00:00"/>
    <n v="11"/>
    <n v="0.06"/>
    <n v="499.99"/>
    <n v="24.49"/>
    <n v="5499.89"/>
  </r>
  <r>
    <n v="2784"/>
    <n v="86312"/>
    <s v="Shawn Ford"/>
    <s v="Air Cargo"/>
    <x v="0"/>
    <x v="2"/>
    <s v="Low"/>
    <s v="Cabernet Sauvignon"/>
    <x v="0"/>
    <x v="2"/>
    <s v="Sutter Home Pink Moscato"/>
    <s v="Extra Large Crate"/>
    <s v="Perth"/>
    <x v="449"/>
    <d v="2011-02-11T00:00:00"/>
    <n v="7"/>
    <n v="0.02"/>
    <n v="20.98"/>
    <n v="53.03"/>
    <n v="146.86000000000001"/>
  </r>
  <r>
    <n v="2785"/>
    <n v="90493"/>
    <s v="Dorothy Baker"/>
    <s v="Air Cargo"/>
    <x v="2"/>
    <x v="2"/>
    <s v="Critical"/>
    <s v="Sangiovese Rose"/>
    <x v="0"/>
    <x v="2"/>
    <s v="Marques de Caceres Rioja Rosado 2014"/>
    <s v="Small Crate"/>
    <s v="Freemantle"/>
    <x v="34"/>
    <d v="2010-11-21T00:00:00"/>
    <n v="39"/>
    <n v="0.09"/>
    <n v="58.14"/>
    <n v="36.61"/>
    <n v="2267.46"/>
  </r>
  <r>
    <n v="2786"/>
    <n v="89925"/>
    <s v="Paul Frazier"/>
    <s v="Express Road Cargo"/>
    <x v="2"/>
    <x v="2"/>
    <s v="High"/>
    <s v="Grenache Rose"/>
    <x v="0"/>
    <x v="2"/>
    <s v="Domaine Lafage Miraflors Rose 2013"/>
    <s v="Loose Wrap"/>
    <s v="Busseltol"/>
    <x v="81"/>
    <d v="2011-05-31T00:00:00"/>
    <n v="7"/>
    <n v="0.03"/>
    <n v="105.98"/>
    <n v="13.99"/>
    <n v="741.86"/>
  </r>
  <r>
    <n v="2787"/>
    <n v="90155"/>
    <s v="Alan Lawrence"/>
    <s v="Road Cargo"/>
    <x v="0"/>
    <x v="2"/>
    <s v="Low"/>
    <s v="Sangiovese"/>
    <x v="0"/>
    <x v="2"/>
    <s v="Marques de Caceres Rioja Rosado 2014"/>
    <s v="Full Container"/>
    <s v="Albany"/>
    <x v="1008"/>
    <d v="2011-01-12T00:00:00"/>
    <n v="11"/>
    <n v="0"/>
    <n v="3.28"/>
    <n v="0.98"/>
    <n v="36.08"/>
  </r>
  <r>
    <n v="2788"/>
    <n v="88787"/>
    <s v="Larry Ross"/>
    <s v="Express Road Cargo"/>
    <x v="0"/>
    <x v="1"/>
    <s v="Critical"/>
    <s v="Merlot"/>
    <x v="0"/>
    <x v="2"/>
    <s v="Domaine Lafage Miraflors Rose 2013"/>
    <s v="Large Crate"/>
    <s v="Canberra"/>
    <x v="709"/>
    <d v="2011-08-17T00:00:00"/>
    <n v="17"/>
    <n v="0.06"/>
    <n v="55.98"/>
    <n v="13.88"/>
    <n v="951.66"/>
  </r>
  <r>
    <n v="2789"/>
    <n v="86863"/>
    <s v="Sean Castillo"/>
    <s v="Express Road Cargo"/>
    <x v="0"/>
    <x v="3"/>
    <s v="Critical"/>
    <s v="Cabernet Sauvignon"/>
    <x v="0"/>
    <x v="2"/>
    <s v="Pietradolce Etna Rosato 2014"/>
    <s v="Standard Size Crate"/>
    <s v="Wollongong"/>
    <x v="605"/>
    <d v="2013-02-20T00:00:00"/>
    <n v="8"/>
    <n v="0"/>
    <n v="43.98"/>
    <n v="8.99"/>
    <n v="351.84"/>
  </r>
  <r>
    <n v="2790"/>
    <n v="86863"/>
    <s v="Anne Myers"/>
    <s v="Express Road Cargo"/>
    <x v="0"/>
    <x v="3"/>
    <s v="Critical"/>
    <s v="Zinfandel"/>
    <x v="0"/>
    <x v="2"/>
    <s v="Roederer Estate Brut"/>
    <s v="Standard Size Crate"/>
    <s v="Dubbo"/>
    <x v="605"/>
    <d v="2013-02-20T00:00:00"/>
    <n v="11"/>
    <n v="0.05"/>
    <n v="12.98"/>
    <n v="3.14"/>
    <n v="142.78"/>
  </r>
  <r>
    <n v="2791"/>
    <n v="86182"/>
    <s v="Scott Patterson"/>
    <s v="Express Road Cargo"/>
    <x v="2"/>
    <x v="3"/>
    <s v="Low"/>
    <s v="Cremant"/>
    <x v="0"/>
    <x v="2"/>
    <s v="Bertani Bertarose 2014"/>
    <s v="Large Crate"/>
    <s v="Wollongong"/>
    <x v="277"/>
    <d v="2011-03-15T00:00:00"/>
    <n v="1"/>
    <n v="0.01"/>
    <n v="9.65"/>
    <n v="6.22"/>
    <n v="9.65"/>
  </r>
  <r>
    <n v="2792"/>
    <n v="90388"/>
    <s v="Lawrence Scott"/>
    <s v="Express Road Cargo"/>
    <x v="1"/>
    <x v="1"/>
    <s v="High"/>
    <s v="Chardonnay"/>
    <x v="0"/>
    <x v="2"/>
    <s v="Cloudy Bay Sauvignon Blanc 2015"/>
    <s v="Full Container"/>
    <s v="Port Lincoln"/>
    <x v="1009"/>
    <d v="2011-06-25T00:00:00"/>
    <n v="15"/>
    <n v="0.09"/>
    <n v="20.99"/>
    <n v="0.99"/>
    <n v="314.84999999999997"/>
  </r>
  <r>
    <n v="2793"/>
    <n v="86686"/>
    <s v="Joshua Vasquez"/>
    <s v="Road Cargo"/>
    <x v="0"/>
    <x v="3"/>
    <s v="Critical"/>
    <s v="Malbec"/>
    <x v="0"/>
    <x v="2"/>
    <s v="Francis Ford Coppola Sofia Rose 2014"/>
    <s v="Large Crate"/>
    <s v="Grafton"/>
    <x v="611"/>
    <d v="2010-04-10T00:00:00"/>
    <n v="9"/>
    <n v="0.01"/>
    <n v="42.98"/>
    <n v="4.62"/>
    <n v="386.82"/>
  </r>
  <r>
    <n v="2794"/>
    <n v="86307"/>
    <s v="Shawn Ford"/>
    <s v="Express Road Cargo"/>
    <x v="0"/>
    <x v="2"/>
    <s v="Critical"/>
    <s v="Pinot Noir"/>
    <x v="0"/>
    <x v="2"/>
    <s v="Marques de Caceres Rioja Rosado 2014"/>
    <s v="Large Crate"/>
    <s v="Rockingham"/>
    <x v="461"/>
    <d v="2010-01-17T00:00:00"/>
    <n v="10"/>
    <n v="0.08"/>
    <n v="30.53"/>
    <n v="19.989999999999998"/>
    <n v="305.3"/>
  </r>
  <r>
    <n v="2795"/>
    <n v="86307"/>
    <s v="Jimmy Robertson"/>
    <s v="Express Road Cargo"/>
    <x v="0"/>
    <x v="2"/>
    <s v="Critical"/>
    <s v="Shiraz"/>
    <x v="0"/>
    <x v="2"/>
    <s v="Orin Swift Cellars Fragile Rose 2014"/>
    <s v="Full Container"/>
    <s v="Freemantle"/>
    <x v="461"/>
    <d v="2010-01-19T00:00:00"/>
    <n v="12"/>
    <n v="0.01"/>
    <n v="1.68"/>
    <n v="1.57"/>
    <n v="20.16"/>
  </r>
  <r>
    <n v="2796"/>
    <n v="90545"/>
    <s v="Brandon Hicks"/>
    <s v="Express Road Cargo"/>
    <x v="0"/>
    <x v="1"/>
    <s v="Low"/>
    <s v="Shiraz"/>
    <x v="0"/>
    <x v="2"/>
    <s v="Francis Ford Coppola Sofia Rose 2014"/>
    <s v="Large Crate"/>
    <s v="Port Lincoln"/>
    <x v="218"/>
    <d v="2012-01-13T00:00:00"/>
    <n v="2"/>
    <n v="7.0000000000000007E-2"/>
    <n v="2.78"/>
    <n v="1.49"/>
    <n v="5.56"/>
  </r>
  <r>
    <n v="2797"/>
    <n v="90545"/>
    <s v="Brandon Hicks"/>
    <s v="Express Road Cargo"/>
    <x v="2"/>
    <x v="1"/>
    <s v="Low"/>
    <s v="Cremant"/>
    <x v="0"/>
    <x v="2"/>
    <s v="La Playa Estate Cabernet Sauvignon Rose 2015"/>
    <s v="Large Crate"/>
    <s v="Victor Harbor"/>
    <x v="218"/>
    <d v="2012-01-20T00:00:00"/>
    <n v="4"/>
    <n v="0.04"/>
    <n v="4.1399999999999997"/>
    <n v="6.6"/>
    <n v="16.559999999999999"/>
  </r>
  <r>
    <n v="2798"/>
    <n v="90545"/>
    <s v="Brandon Hicks"/>
    <s v="Express Road Cargo"/>
    <x v="0"/>
    <x v="1"/>
    <s v="Low"/>
    <s v="Merlot"/>
    <x v="0"/>
    <x v="2"/>
    <s v="Dom Perignon 2006"/>
    <s v="Large Crate"/>
    <s v="Port Adelaide"/>
    <x v="218"/>
    <d v="2012-01-16T00:00:00"/>
    <n v="5"/>
    <n v="0.05"/>
    <n v="6.48"/>
    <n v="7.86"/>
    <n v="32.400000000000006"/>
  </r>
  <r>
    <n v="2799"/>
    <n v="90545"/>
    <s v="Gerald Greene"/>
    <s v="Express Road Cargo"/>
    <x v="0"/>
    <x v="1"/>
    <s v="Low"/>
    <s v="Pinot Noir"/>
    <x v="0"/>
    <x v="2"/>
    <s v="Pierre Sparr Cremant d'Alsace Reserve Brut Rose"/>
    <s v="Full Container"/>
    <s v="Adelaide"/>
    <x v="218"/>
    <d v="2012-01-16T00:00:00"/>
    <n v="6"/>
    <n v="0.01"/>
    <n v="3.28"/>
    <n v="3.97"/>
    <n v="19.68"/>
  </r>
  <r>
    <n v="2800"/>
    <n v="88299"/>
    <s v="Matthew Hayes"/>
    <s v="Express Road Cargo"/>
    <x v="0"/>
    <x v="3"/>
    <s v="Not Specified"/>
    <s v="Cabernet Sauvignon"/>
    <x v="0"/>
    <x v="2"/>
    <s v="Marques de Caceres Rioja Rosado 2014"/>
    <s v="Large Crate"/>
    <s v="Blue Mountains"/>
    <x v="895"/>
    <d v="2011-02-27T00:00:00"/>
    <n v="8"/>
    <n v="0.03"/>
    <n v="12.21"/>
    <n v="4.8099999999999996"/>
    <n v="97.68"/>
  </r>
  <r>
    <n v="2801"/>
    <n v="90553"/>
    <s v="Terry Johnson"/>
    <s v="Express Road Cargo"/>
    <x v="0"/>
    <x v="3"/>
    <s v="Medium"/>
    <s v="Malbec"/>
    <x v="0"/>
    <x v="2"/>
    <s v="Langlois Chateau Cremant de Loire Brut"/>
    <s v="Large Crate"/>
    <s v="Queanbeyan"/>
    <x v="99"/>
    <d v="2013-05-28T00:00:00"/>
    <n v="7"/>
    <n v="0"/>
    <n v="3.08"/>
    <n v="0.5"/>
    <n v="21.560000000000002"/>
  </r>
  <r>
    <n v="2802"/>
    <n v="90553"/>
    <s v="Terry Johnson"/>
    <s v="Express Road Cargo"/>
    <x v="0"/>
    <x v="3"/>
    <s v="Medium"/>
    <s v="Cabernet Sauvignon"/>
    <x v="0"/>
    <x v="2"/>
    <s v="Schramsberg Cremant Demi-Sec 2011"/>
    <s v="Full Container"/>
    <s v="Campbeltown"/>
    <x v="99"/>
    <d v="2013-05-27T00:00:00"/>
    <n v="16"/>
    <n v="0.08"/>
    <n v="1.81"/>
    <n v="0.75"/>
    <n v="28.96"/>
  </r>
  <r>
    <n v="2803"/>
    <n v="90553"/>
    <s v="Terry Johnson"/>
    <s v="Road Cargo"/>
    <x v="0"/>
    <x v="3"/>
    <s v="Medium"/>
    <s v="Shiraz"/>
    <x v="0"/>
    <x v="2"/>
    <s v="Laurent-Perrier Brut Rose"/>
    <s v="Large Crate"/>
    <s v="Armidale"/>
    <x v="99"/>
    <d v="2013-05-27T00:00:00"/>
    <n v="11"/>
    <n v="0.02"/>
    <n v="16.059999999999999"/>
    <n v="8.34"/>
    <n v="176.66"/>
  </r>
  <r>
    <n v="2804"/>
    <n v="86112"/>
    <s v="Lillian Sanchez"/>
    <s v="Express Road Cargo"/>
    <x v="0"/>
    <x v="1"/>
    <s v="Neutral"/>
    <s v="Shiraz"/>
    <x v="0"/>
    <x v="2"/>
    <s v="Simonnet-Febvre Cremant de Bourgogne Blanc"/>
    <s v="Large Crate"/>
    <s v="Burnie"/>
    <x v="812"/>
    <d v="2012-12-25T00:00:00"/>
    <n v="10"/>
    <n v="0"/>
    <n v="35.89"/>
    <n v="14.72"/>
    <n v="358.9"/>
  </r>
  <r>
    <n v="2805"/>
    <n v="86367"/>
    <s v="Doris Hernandez"/>
    <s v="Express Road Cargo"/>
    <x v="0"/>
    <x v="3"/>
    <s v="Medium"/>
    <s v="Pinot Noir"/>
    <x v="0"/>
    <x v="2"/>
    <s v="Roederer Estate Brut"/>
    <s v="Large Crate"/>
    <s v="Paramatta"/>
    <x v="141"/>
    <d v="2013-12-03T00:00:00"/>
    <n v="11"/>
    <n v="0.02"/>
    <n v="2.88"/>
    <n v="0.99"/>
    <n v="31.68"/>
  </r>
  <r>
    <n v="2806"/>
    <n v="86367"/>
    <s v="Angela Johnston"/>
    <s v="Express Road Cargo"/>
    <x v="1"/>
    <x v="0"/>
    <s v="Medium"/>
    <s v="Reisling"/>
    <x v="0"/>
    <x v="2"/>
    <s v="Mercer Canyons Chardonnay 2013"/>
    <s v="Standard Size Crate"/>
    <s v="Townsville"/>
    <x v="141"/>
    <d v="2013-12-02T00:00:00"/>
    <n v="25"/>
    <n v="0.03"/>
    <n v="22.24"/>
    <n v="1.99"/>
    <n v="556"/>
  </r>
  <r>
    <n v="2807"/>
    <n v="86494"/>
    <s v="Janice Rivera"/>
    <s v="Road Cargo"/>
    <x v="1"/>
    <x v="3"/>
    <s v="High"/>
    <s v="Sauvignon Blanc"/>
    <x v="0"/>
    <x v="2"/>
    <s v="The White Knight Sauvignon Blanc 2014"/>
    <s v="Large Crate"/>
    <s v="Albury"/>
    <x v="1010"/>
    <d v="2012-03-11T00:00:00"/>
    <n v="2"/>
    <n v="0.08"/>
    <n v="19.98"/>
    <n v="4"/>
    <n v="39.96"/>
  </r>
  <r>
    <n v="2808"/>
    <n v="88454"/>
    <s v="Jeffrey Clark"/>
    <s v="Express Road Cargo"/>
    <x v="0"/>
    <x v="1"/>
    <s v="Critical"/>
    <s v="Sangiovese"/>
    <x v="0"/>
    <x v="2"/>
    <s v="Bollinger Brut Special Cuvee"/>
    <s v="Full Container"/>
    <s v="Victor Harbor"/>
    <x v="134"/>
    <d v="2012-03-02T00:00:00"/>
    <n v="9"/>
    <n v="0.09"/>
    <n v="1.76"/>
    <n v="0.7"/>
    <n v="15.84"/>
  </r>
  <r>
    <n v="2809"/>
    <n v="88454"/>
    <s v="Kevin Hernandez"/>
    <s v="Express Road Cargo"/>
    <x v="0"/>
    <x v="1"/>
    <s v="Critical"/>
    <s v="Pinot Noir"/>
    <x v="0"/>
    <x v="2"/>
    <s v="Chateau de Campuget Costieres de Nimes Tradition Rose 2015"/>
    <s v="Full Container"/>
    <s v="Canberra"/>
    <x v="134"/>
    <d v="2012-03-03T00:00:00"/>
    <n v="1"/>
    <n v="0.09"/>
    <n v="4.4800000000000004"/>
    <n v="1.22"/>
    <n v="4.4800000000000004"/>
  </r>
  <r>
    <n v="2810"/>
    <n v="90333"/>
    <s v="Nicholas Alvarez"/>
    <s v="Express Road Cargo"/>
    <x v="1"/>
    <x v="1"/>
    <s v="Not Specified"/>
    <s v="Chardonnay"/>
    <x v="0"/>
    <x v="2"/>
    <s v="Chardonnais Napa Valley Chardonnay 2013"/>
    <s v="Large Crate"/>
    <s v="Burnie"/>
    <x v="847"/>
    <d v="2010-01-28T00:00:00"/>
    <n v="4"/>
    <n v="0.1"/>
    <n v="125.99"/>
    <n v="8.99"/>
    <n v="503.96"/>
  </r>
  <r>
    <n v="2811"/>
    <n v="90562"/>
    <s v="Jason Adams"/>
    <s v="Express Road Cargo"/>
    <x v="0"/>
    <x v="1"/>
    <s v="Not Specified"/>
    <s v="Shiraz"/>
    <x v="0"/>
    <x v="2"/>
    <s v="Chateau d'Esclans Whispering Angel Rose 2014"/>
    <s v="Standard Size Crate"/>
    <s v="Burnie"/>
    <x v="962"/>
    <d v="2012-10-06T00:00:00"/>
    <n v="23"/>
    <n v="0.08"/>
    <n v="10.23"/>
    <n v="4.68"/>
    <n v="235.29000000000002"/>
  </r>
  <r>
    <n v="2812"/>
    <n v="88111"/>
    <s v="Scott Baker"/>
    <s v="Express Road Cargo"/>
    <x v="0"/>
    <x v="3"/>
    <s v="Not Specified"/>
    <s v="Cabernet Sauvignon"/>
    <x v="0"/>
    <x v="2"/>
    <s v="Chateau d'Esclans Whispering Angel Rose 2014"/>
    <s v="Large Crate"/>
    <s v="Liverpool"/>
    <x v="135"/>
    <d v="2012-07-19T00:00:00"/>
    <n v="13"/>
    <n v="0.03"/>
    <n v="3.69"/>
    <n v="0.5"/>
    <n v="47.97"/>
  </r>
  <r>
    <n v="2813"/>
    <n v="88111"/>
    <s v="Scott Baker"/>
    <s v="Road Cargo"/>
    <x v="0"/>
    <x v="3"/>
    <s v="Not Specified"/>
    <s v="Pinot Noir"/>
    <x v="0"/>
    <x v="2"/>
    <s v="Miraval Rose (1.5 Liter Magnum) 2014"/>
    <s v="Large Crate"/>
    <s v="Dubbo"/>
    <x v="135"/>
    <d v="2012-07-19T00:00:00"/>
    <n v="10"/>
    <n v="0.05"/>
    <n v="6.48"/>
    <n v="7.91"/>
    <n v="64.800000000000011"/>
  </r>
  <r>
    <n v="2814"/>
    <n v="90569"/>
    <s v="Kevin Stephens"/>
    <s v="Express Road Cargo"/>
    <x v="2"/>
    <x v="3"/>
    <s v="High"/>
    <s v="Grenache Rose"/>
    <x v="0"/>
    <x v="2"/>
    <s v="Barnard Griffin Rose of Sangiovese 2014"/>
    <s v="Standard Size Crate"/>
    <s v="Albury"/>
    <x v="88"/>
    <d v="2011-05-04T00:00:00"/>
    <n v="18"/>
    <n v="0.08"/>
    <n v="12.64"/>
    <n v="4.9800000000000004"/>
    <n v="227.52"/>
  </r>
  <r>
    <n v="2815"/>
    <n v="90569"/>
    <s v="Kevin Stephens"/>
    <s v="Air Cargo"/>
    <x v="1"/>
    <x v="3"/>
    <s v="High"/>
    <s v="Reisling"/>
    <x v="0"/>
    <x v="2"/>
    <s v="Dog Point Vineyard Sauvignon Blanc 2014"/>
    <s v="Extra Large Crate"/>
    <s v="Lithgow"/>
    <x v="88"/>
    <d v="2011-05-05T00:00:00"/>
    <n v="7"/>
    <n v="0.08"/>
    <n v="306.14"/>
    <n v="26.53"/>
    <n v="2142.98"/>
  </r>
  <r>
    <n v="2816"/>
    <n v="90581"/>
    <s v="Angela Henderson"/>
    <s v="Express Road Cargo"/>
    <x v="1"/>
    <x v="1"/>
    <s v="Not Specified"/>
    <s v="Sauvignon Blanc"/>
    <x v="0"/>
    <x v="2"/>
    <s v="Los Vascos Sauvignon Blanc 2015"/>
    <s v="Large Crate"/>
    <s v="Mount Barker"/>
    <x v="502"/>
    <d v="2011-10-31T00:00:00"/>
    <n v="4"/>
    <n v="0"/>
    <n v="30.98"/>
    <n v="6.5"/>
    <n v="123.92"/>
  </r>
  <r>
    <n v="2817"/>
    <n v="90581"/>
    <s v="Harold Kim"/>
    <s v="Air Cargo"/>
    <x v="2"/>
    <x v="0"/>
    <s v="Not Specified"/>
    <s v="Sangiovese Rose"/>
    <x v="0"/>
    <x v="2"/>
    <s v="Barnard Griffin Rose of Sangiovese 2014"/>
    <s v="Small Crate"/>
    <s v="Brisbane"/>
    <x v="502"/>
    <d v="2011-10-31T00:00:00"/>
    <n v="14"/>
    <n v="0.04"/>
    <n v="120.98"/>
    <n v="56.7"/>
    <n v="1693.72"/>
  </r>
  <r>
    <n v="2818"/>
    <n v="89988"/>
    <s v="Johnny Garrett"/>
    <s v="Express Road Cargo"/>
    <x v="1"/>
    <x v="3"/>
    <s v="Critical"/>
    <s v="Chardonnay"/>
    <x v="0"/>
    <x v="2"/>
    <s v="Lucky Chardonnay 2012"/>
    <s v="Full Container"/>
    <s v="Orange"/>
    <x v="711"/>
    <d v="2010-09-27T00:00:00"/>
    <n v="1"/>
    <n v="7.0000000000000007E-2"/>
    <n v="35.99"/>
    <n v="5"/>
    <n v="35.99"/>
  </r>
  <r>
    <n v="2819"/>
    <n v="86975"/>
    <s v="Joe Day"/>
    <s v="Air Cargo"/>
    <x v="2"/>
    <x v="2"/>
    <s v="Critical"/>
    <s v="Champagne"/>
    <x v="0"/>
    <x v="2"/>
    <s v="La Playa Estate Cabernet Sauvignon Rose 2015"/>
    <s v="Extra Large Crate"/>
    <s v="Mandurah"/>
    <x v="298"/>
    <d v="2011-08-31T00:00:00"/>
    <n v="9"/>
    <n v="0.02"/>
    <n v="270.98"/>
    <n v="50"/>
    <n v="2438.8200000000002"/>
  </r>
  <r>
    <n v="2820"/>
    <n v="86975"/>
    <s v="Joe Day"/>
    <s v="Express Road Cargo"/>
    <x v="0"/>
    <x v="2"/>
    <s v="Critical"/>
    <s v="Sangiovese"/>
    <x v="0"/>
    <x v="2"/>
    <s v="Bertani Bertarose 2014"/>
    <s v="Full Container"/>
    <s v="Geraldton"/>
    <x v="298"/>
    <d v="2011-08-31T00:00:00"/>
    <n v="9"/>
    <n v="0"/>
    <n v="4.4800000000000004"/>
    <n v="1.22"/>
    <n v="40.320000000000007"/>
  </r>
  <r>
    <n v="2821"/>
    <n v="87094"/>
    <s v="Jeffrey Andrews"/>
    <s v="Express Road Cargo"/>
    <x v="0"/>
    <x v="2"/>
    <s v="High"/>
    <s v="Merlot"/>
    <x v="0"/>
    <x v="2"/>
    <s v="Bollinger Brut Special Cuvee"/>
    <s v="Large Crate"/>
    <s v="Bunbury"/>
    <x v="136"/>
    <d v="2012-11-25T00:00:00"/>
    <n v="42"/>
    <n v="0.06"/>
    <n v="22.98"/>
    <n v="4.5"/>
    <n v="965.16"/>
  </r>
  <r>
    <n v="2822"/>
    <n v="89637"/>
    <s v="Shawn Reyes"/>
    <s v="Express Road Cargo"/>
    <x v="0"/>
    <x v="1"/>
    <s v="Medium"/>
    <s v="Malbec"/>
    <x v="0"/>
    <x v="2"/>
    <s v="Jean-Baptiste Adam Les Natures Cremant d'Alsace Brut"/>
    <s v="Large Crate"/>
    <s v="Adelaide"/>
    <x v="229"/>
    <d v="2013-04-25T00:00:00"/>
    <n v="3"/>
    <n v="0.02"/>
    <n v="59.76"/>
    <n v="9.7100000000000009"/>
    <n v="179.28"/>
  </r>
  <r>
    <n v="2823"/>
    <n v="86826"/>
    <s v="Brian Walker"/>
    <s v="Express Road Cargo"/>
    <x v="0"/>
    <x v="1"/>
    <s v="Not Specified"/>
    <s v="Shiraz"/>
    <x v="0"/>
    <x v="2"/>
    <s v="Domaine Lafond Roc-Epine Tavel Rose 2014"/>
    <s v="Large Crate"/>
    <s v="Mount Barker"/>
    <x v="670"/>
    <d v="2010-03-06T00:00:00"/>
    <n v="11"/>
    <n v="0.05"/>
    <n v="9.7799999999999994"/>
    <n v="1.39"/>
    <n v="107.58"/>
  </r>
  <r>
    <n v="2824"/>
    <n v="86826"/>
    <s v="Gregory Morrison"/>
    <s v="Road Cargo"/>
    <x v="0"/>
    <x v="1"/>
    <s v="Not Specified"/>
    <s v="Pinot Noir"/>
    <x v="0"/>
    <x v="2"/>
    <s v="Locations by Dave Phinney F Rose"/>
    <s v="Full Container"/>
    <s v="Mount Barker"/>
    <x v="670"/>
    <d v="2010-03-06T00:00:00"/>
    <n v="7"/>
    <n v="0.02"/>
    <n v="3.28"/>
    <n v="3.97"/>
    <n v="22.959999999999997"/>
  </r>
  <r>
    <n v="2825"/>
    <n v="89073"/>
    <s v="Arthur Henderson"/>
    <s v="Express Road Cargo"/>
    <x v="0"/>
    <x v="2"/>
    <s v="Medium"/>
    <s v="Merlot"/>
    <x v="0"/>
    <x v="2"/>
    <s v="Gerard Bertrand Cote des Roses Rose 2014"/>
    <s v="Large Crate"/>
    <s v="Geraldton"/>
    <x v="105"/>
    <d v="2011-06-26T00:00:00"/>
    <n v="3"/>
    <n v="0.04"/>
    <n v="5.74"/>
    <n v="5.01"/>
    <n v="17.22"/>
  </r>
  <r>
    <n v="2826"/>
    <n v="89073"/>
    <s v="Arthur Henderson"/>
    <s v="Express Road Cargo"/>
    <x v="0"/>
    <x v="2"/>
    <s v="Medium"/>
    <s v="Sangiovese"/>
    <x v="0"/>
    <x v="2"/>
    <s v="Simonnet-Febvre Cremant de Bourgogne Blanc"/>
    <s v="Large Crate"/>
    <s v="Perth"/>
    <x v="105"/>
    <d v="2011-06-26T00:00:00"/>
    <n v="8"/>
    <n v="0.06"/>
    <n v="4.24"/>
    <n v="5.41"/>
    <n v="33.92"/>
  </r>
  <r>
    <n v="2827"/>
    <n v="89409"/>
    <s v="Benjamin Peterson"/>
    <s v="Express Road Cargo"/>
    <x v="0"/>
    <x v="3"/>
    <s v="High"/>
    <s v="Cabernet Sauvignon"/>
    <x v="0"/>
    <x v="2"/>
    <s v="Bollinger Brut Special Cuvee"/>
    <s v="Large Crate"/>
    <s v="Queanbeyan"/>
    <x v="783"/>
    <d v="2011-04-04T00:00:00"/>
    <n v="8"/>
    <n v="0.09"/>
    <n v="95.43"/>
    <n v="19.989999999999998"/>
    <n v="763.44"/>
  </r>
  <r>
    <n v="2828"/>
    <n v="89757"/>
    <s v="Antonio Young"/>
    <s v="Express Road Cargo"/>
    <x v="0"/>
    <x v="1"/>
    <s v="Critical"/>
    <s v="Merlot"/>
    <x v="0"/>
    <x v="2"/>
    <s v="Chateau D'Aqueria Tavel Rose 2013"/>
    <s v="Large Crate"/>
    <s v="Port Lincoln"/>
    <x v="1011"/>
    <d v="2013-01-17T00:00:00"/>
    <n v="12"/>
    <n v="0.03"/>
    <n v="6.78"/>
    <n v="6.18"/>
    <n v="81.36"/>
  </r>
  <r>
    <n v="2829"/>
    <n v="89314"/>
    <s v="Patricia Sanchez"/>
    <s v="Express Road Cargo"/>
    <x v="0"/>
    <x v="1"/>
    <s v="Critical"/>
    <s v="Cabernet Sauvignon"/>
    <x v="0"/>
    <x v="2"/>
    <s v="Dopff &amp; Irion Cremant Rose Brut"/>
    <s v="Large Crate"/>
    <s v="Hobart"/>
    <x v="611"/>
    <d v="2010-04-09T00:00:00"/>
    <n v="10"/>
    <n v="0.05"/>
    <n v="35.44"/>
    <n v="5.09"/>
    <n v="354.4"/>
  </r>
  <r>
    <n v="2830"/>
    <n v="89055"/>
    <s v="Philip Mitchell"/>
    <s v="Road Cargo"/>
    <x v="0"/>
    <x v="3"/>
    <s v="Medium"/>
    <s v="Pinot Noir"/>
    <x v="0"/>
    <x v="2"/>
    <s v="Gerard Bertrand Cote des Roses Rose 2014"/>
    <s v="Large Crate"/>
    <s v="Broken Hill"/>
    <x v="1012"/>
    <d v="2010-07-24T00:00:00"/>
    <n v="10"/>
    <n v="0.09"/>
    <n v="3.89"/>
    <n v="7.01"/>
    <n v="38.9"/>
  </r>
  <r>
    <n v="2831"/>
    <n v="87519"/>
    <s v="Timothy Lee"/>
    <s v="Express Road Cargo"/>
    <x v="0"/>
    <x v="3"/>
    <s v="Low"/>
    <s v="Pinot Noir"/>
    <x v="0"/>
    <x v="2"/>
    <s v="Simonnet-Febvre Cremant de Bourgogne Blanc"/>
    <s v="Large Crate"/>
    <s v="Orange"/>
    <x v="1013"/>
    <d v="2013-12-09T00:00:00"/>
    <n v="17"/>
    <n v="0.08"/>
    <n v="6.48"/>
    <n v="7.37"/>
    <n v="110.16000000000001"/>
  </r>
  <r>
    <n v="2832"/>
    <n v="89018"/>
    <s v="Albert Reid"/>
    <s v="Express Road Cargo"/>
    <x v="1"/>
    <x v="3"/>
    <s v="Not Specified"/>
    <s v="Sauvignon Blanc"/>
    <x v="0"/>
    <x v="2"/>
    <s v="Lucky Chardonnay 2012"/>
    <s v="Large Crate"/>
    <s v="Newcastle"/>
    <x v="467"/>
    <d v="2010-04-24T00:00:00"/>
    <n v="8"/>
    <n v="0.05"/>
    <n v="100.98"/>
    <n v="7.18"/>
    <n v="807.84"/>
  </r>
  <r>
    <n v="2833"/>
    <n v="90584"/>
    <s v="Fred Woods"/>
    <s v="Express Road Cargo"/>
    <x v="0"/>
    <x v="1"/>
    <s v="Medium"/>
    <s v="Merlot"/>
    <x v="0"/>
    <x v="2"/>
    <s v="Chateau Gaudrelle Cremant d'Loire Brut"/>
    <s v="Mini Crate"/>
    <s v="Wodonga"/>
    <x v="1014"/>
    <d v="2011-04-24T00:00:00"/>
    <n v="12"/>
    <n v="0.08"/>
    <n v="3.25"/>
    <n v="49"/>
    <n v="39"/>
  </r>
  <r>
    <n v="2834"/>
    <n v="89368"/>
    <s v="Stephanie Andrews"/>
    <s v="Air Cargo"/>
    <x v="2"/>
    <x v="2"/>
    <s v="Not Specified"/>
    <s v="Sangiovese Rose"/>
    <x v="0"/>
    <x v="2"/>
    <s v="Miraval Rose 2014"/>
    <s v="Small Crate"/>
    <s v="Rockingham"/>
    <x v="991"/>
    <d v="2012-12-17T00:00:00"/>
    <n v="17"/>
    <n v="0.1"/>
    <n v="114.98"/>
    <n v="58.72"/>
    <n v="1954.66"/>
  </r>
  <r>
    <n v="2835"/>
    <n v="90590"/>
    <s v="Paula Long"/>
    <s v="Express Road Cargo"/>
    <x v="0"/>
    <x v="2"/>
    <s v="Not Specified"/>
    <s v="Malbec"/>
    <x v="0"/>
    <x v="2"/>
    <s v="Chateau Gaudrelle Cremant d'Loire Brut"/>
    <s v="Full Container"/>
    <s v="Geraldton"/>
    <x v="199"/>
    <d v="2011-07-27T00:00:00"/>
    <n v="5"/>
    <n v="0.02"/>
    <n v="9.27"/>
    <n v="4.3899999999999997"/>
    <n v="46.349999999999994"/>
  </r>
  <r>
    <n v="2836"/>
    <n v="90594"/>
    <s v="Eric Webb"/>
    <s v="Express Road Cargo"/>
    <x v="0"/>
    <x v="3"/>
    <s v="Medium"/>
    <s v="Cabernet Sauvignon"/>
    <x v="0"/>
    <x v="2"/>
    <s v="Marques de Caceres Rioja Rosado 2014"/>
    <s v="Large Crate"/>
    <s v="Broken Hill"/>
    <x v="1015"/>
    <d v="2010-11-16T00:00:00"/>
    <n v="10"/>
    <n v="0.08"/>
    <n v="6.48"/>
    <n v="7.03"/>
    <n v="64.800000000000011"/>
  </r>
  <r>
    <n v="2837"/>
    <n v="90594"/>
    <s v="Eric Webb"/>
    <s v="Express Road Cargo"/>
    <x v="0"/>
    <x v="3"/>
    <s v="Medium"/>
    <s v="Pinot Noir"/>
    <x v="0"/>
    <x v="2"/>
    <s v="Simonnet-Febvre Cremant de Bourgogne Blanc"/>
    <s v="Mini Crate"/>
    <s v="Paramatta"/>
    <x v="1015"/>
    <d v="2010-11-16T00:00:00"/>
    <n v="33"/>
    <n v="0.01"/>
    <n v="20.34"/>
    <n v="35"/>
    <n v="671.22"/>
  </r>
  <r>
    <n v="2838"/>
    <n v="89912"/>
    <s v="Susan Ford"/>
    <s v="Express Road Cargo"/>
    <x v="0"/>
    <x v="1"/>
    <s v="Not Specified"/>
    <s v="Pinot Noir"/>
    <x v="0"/>
    <x v="2"/>
    <s v="Sutter Home White Zinfandel"/>
    <s v="Full Container"/>
    <s v="Hobart"/>
    <x v="484"/>
    <d v="2011-08-19T00:00:00"/>
    <n v="3"/>
    <n v="0.02"/>
    <n v="37.94"/>
    <n v="5.08"/>
    <n v="113.82"/>
  </r>
  <r>
    <n v="2839"/>
    <n v="89944"/>
    <s v="Fred Ellis"/>
    <s v="Express Road Cargo"/>
    <x v="0"/>
    <x v="1"/>
    <s v="Low"/>
    <s v="Sangiovese"/>
    <x v="0"/>
    <x v="2"/>
    <s v="Orin Swift Cellars Fragile Rose 2014"/>
    <s v="Large Crate"/>
    <s v="Victor Harbor"/>
    <x v="644"/>
    <d v="2010-12-21T00:00:00"/>
    <n v="21"/>
    <n v="0.09"/>
    <n v="12.95"/>
    <n v="4.9800000000000004"/>
    <n v="271.95"/>
  </r>
  <r>
    <n v="2840"/>
    <n v="89956"/>
    <s v="Fred Ellis"/>
    <s v="Express Road Cargo"/>
    <x v="0"/>
    <x v="1"/>
    <s v="Low"/>
    <s v="Sangiovese"/>
    <x v="0"/>
    <x v="2"/>
    <s v="Miraval Rose (1.5 Liter Magnum) 2014"/>
    <s v="Large Crate"/>
    <s v="Mount Barker"/>
    <x v="1016"/>
    <d v="2013-12-14T00:00:00"/>
    <n v="4"/>
    <n v="0"/>
    <n v="24.92"/>
    <n v="12.98"/>
    <n v="99.68"/>
  </r>
  <r>
    <n v="2841"/>
    <n v="88747"/>
    <s v="Martin Sims"/>
    <s v="Express Road Cargo"/>
    <x v="1"/>
    <x v="1"/>
    <s v="High"/>
    <s v="Pinot Gris"/>
    <x v="0"/>
    <x v="2"/>
    <s v="Dog Point Vineyard Sauvignon Blanc 2014"/>
    <s v="Large Crate"/>
    <s v="Bendigo"/>
    <x v="516"/>
    <d v="2011-03-08T00:00:00"/>
    <n v="9"/>
    <n v="0"/>
    <n v="30.98"/>
    <n v="6.5"/>
    <n v="278.82"/>
  </r>
  <r>
    <n v="2842"/>
    <n v="88747"/>
    <s v="Martin Sims"/>
    <s v="Express Road Cargo"/>
    <x v="1"/>
    <x v="1"/>
    <s v="High"/>
    <s v="Chardonnay"/>
    <x v="0"/>
    <x v="2"/>
    <s v="The White Knight Sauvignon Blanc 2014"/>
    <s v="Large Crate"/>
    <s v="Geelong"/>
    <x v="516"/>
    <d v="2011-03-10T00:00:00"/>
    <n v="7"/>
    <n v="7.0000000000000007E-2"/>
    <n v="205.99"/>
    <n v="8.99"/>
    <n v="1441.93"/>
  </r>
  <r>
    <n v="2843"/>
    <n v="90598"/>
    <s v="Rebecca Jenkins"/>
    <s v="Road Cargo"/>
    <x v="1"/>
    <x v="3"/>
    <s v="High"/>
    <s v="Pinot Gris"/>
    <x v="0"/>
    <x v="2"/>
    <s v="Robert Oatley Sauvignon Blanc 2013"/>
    <s v="Large Crate"/>
    <s v="Newcastle"/>
    <x v="1017"/>
    <d v="2011-12-15T00:00:00"/>
    <n v="14"/>
    <n v="0.02"/>
    <n v="30.73"/>
    <n v="4"/>
    <n v="430.22"/>
  </r>
  <r>
    <n v="2844"/>
    <n v="88121"/>
    <s v="Shawn Fowler"/>
    <s v="Express Road Cargo"/>
    <x v="1"/>
    <x v="3"/>
    <s v="Not Specified"/>
    <s v="Sauvignon Blanc"/>
    <x v="0"/>
    <x v="2"/>
    <s v="Leeuwin Estate Art Series Chardonnay 2012"/>
    <s v="Mini Crate"/>
    <s v="Wollongong"/>
    <x v="1018"/>
    <d v="2012-10-20T00:00:00"/>
    <n v="21"/>
    <n v="7.0000000000000007E-2"/>
    <n v="599.99"/>
    <n v="24.49"/>
    <n v="12599.79"/>
  </r>
  <r>
    <n v="2845"/>
    <n v="88121"/>
    <s v="Andrew Duncan"/>
    <s v="Air Cargo"/>
    <x v="2"/>
    <x v="3"/>
    <s v="Not Specified"/>
    <s v="Sangiovese Rose"/>
    <x v="0"/>
    <x v="2"/>
    <s v="Chateau d'Esclans Whispering Angel Rose 2014"/>
    <s v="Extra Large Crate"/>
    <s v="Sydney"/>
    <x v="1018"/>
    <d v="2012-10-21T00:00:00"/>
    <n v="22"/>
    <n v="0.02"/>
    <n v="135.99"/>
    <n v="28.63"/>
    <n v="2991.78"/>
  </r>
  <r>
    <n v="2846"/>
    <n v="88121"/>
    <s v="Andrew Duncan"/>
    <s v="Air Cargo"/>
    <x v="2"/>
    <x v="3"/>
    <s v="Not Specified"/>
    <s v="Grenache Rose"/>
    <x v="0"/>
    <x v="2"/>
    <s v="Chateau d'Esclans Garrus Rose 2013"/>
    <s v="Small Crate"/>
    <s v="Queanbeyan"/>
    <x v="1018"/>
    <d v="2012-10-21T00:00:00"/>
    <n v="1"/>
    <n v="0.02"/>
    <n v="179.29"/>
    <n v="29.21"/>
    <n v="179.29"/>
  </r>
  <r>
    <n v="2847"/>
    <n v="86292"/>
    <s v="Gerald Bennett"/>
    <s v="Air Cargo"/>
    <x v="0"/>
    <x v="1"/>
    <s v="Medium"/>
    <s v="Pinot Noir"/>
    <x v="0"/>
    <x v="2"/>
    <s v="Langlois Chateau Cremant de Loire Brut"/>
    <s v="Extra Large Crate"/>
    <s v="Melbourne"/>
    <x v="1019"/>
    <d v="2011-08-03T00:00:00"/>
    <n v="4"/>
    <n v="0.06"/>
    <n v="68.81"/>
    <n v="60"/>
    <n v="275.24"/>
  </r>
  <r>
    <n v="2848"/>
    <n v="90604"/>
    <s v="Richard Freeman"/>
    <s v="Express Road Cargo"/>
    <x v="2"/>
    <x v="1"/>
    <s v="Low"/>
    <s v="Cremant"/>
    <x v="0"/>
    <x v="2"/>
    <s v="Francis Ford Coppola Sofia Rose 2014"/>
    <s v="Full Container"/>
    <s v="Launceston"/>
    <x v="648"/>
    <d v="2012-10-10T00:00:00"/>
    <n v="6"/>
    <n v="0.04"/>
    <n v="39.979999999999997"/>
    <n v="9.1999999999999993"/>
    <n v="239.88"/>
  </r>
  <r>
    <n v="2849"/>
    <n v="87265"/>
    <s v="Keith Ramos"/>
    <s v="Express Road Cargo"/>
    <x v="1"/>
    <x v="2"/>
    <s v="Medium"/>
    <s v="Reisling"/>
    <x v="0"/>
    <x v="2"/>
    <s v="Los Vascos Sauvignon Blanc 2015"/>
    <s v="Loose Wrap"/>
    <s v="Mandurah"/>
    <x v="194"/>
    <d v="2013-02-12T00:00:00"/>
    <n v="1"/>
    <n v="7.0000000000000007E-2"/>
    <n v="20.99"/>
    <n v="4.8099999999999996"/>
    <n v="20.99"/>
  </r>
  <r>
    <n v="2850"/>
    <n v="88878"/>
    <s v="Kenneth West"/>
    <s v="Express Road Cargo"/>
    <x v="0"/>
    <x v="1"/>
    <s v="Critical"/>
    <s v="Cabernet Sauvignon"/>
    <x v="0"/>
    <x v="2"/>
    <s v="Miraval Rose (1.5 Liter Magnum) 2014"/>
    <s v="Large Crate"/>
    <s v="Hobart"/>
    <x v="638"/>
    <d v="2013-11-22T00:00:00"/>
    <n v="23"/>
    <n v="0.01"/>
    <n v="6.75"/>
    <n v="2.99"/>
    <n v="155.25"/>
  </r>
  <r>
    <n v="2851"/>
    <n v="88589"/>
    <s v="Louise Cook"/>
    <s v="Express Road Cargo"/>
    <x v="0"/>
    <x v="2"/>
    <s v="High"/>
    <s v="Sangiovese"/>
    <x v="0"/>
    <x v="2"/>
    <s v="Moet &amp; Chandon Imperial"/>
    <s v="Large Crate"/>
    <s v="Freemantle"/>
    <x v="562"/>
    <d v="2010-05-17T00:00:00"/>
    <n v="7"/>
    <n v="0.03"/>
    <n v="28.53"/>
    <n v="1.49"/>
    <n v="199.71"/>
  </r>
  <r>
    <n v="2852"/>
    <n v="88589"/>
    <s v="Louise Cook"/>
    <s v="Express Road Cargo"/>
    <x v="0"/>
    <x v="2"/>
    <s v="High"/>
    <s v="Merlot"/>
    <x v="0"/>
    <x v="2"/>
    <s v="Chateau d'Esclans Whispering Angel Rose 2014"/>
    <s v="Large Crate"/>
    <s v="Rockingham"/>
    <x v="562"/>
    <d v="2010-05-18T00:00:00"/>
    <n v="6"/>
    <n v="7.0000000000000007E-2"/>
    <n v="5.98"/>
    <n v="7.15"/>
    <n v="35.880000000000003"/>
  </r>
  <r>
    <n v="2853"/>
    <n v="86465"/>
    <s v="Christopher Porter"/>
    <s v="Air Cargo"/>
    <x v="2"/>
    <x v="1"/>
    <s v="Not Specified"/>
    <s v="Sangiovese Rose"/>
    <x v="0"/>
    <x v="2"/>
    <s v="Miraval Rose (1.5 Liter Magnum) 2014"/>
    <s v="Extra Large Crate"/>
    <s v="Burnie"/>
    <x v="91"/>
    <d v="2010-03-25T00:00:00"/>
    <n v="11"/>
    <n v="0.03"/>
    <n v="160.97999999999999"/>
    <n v="30"/>
    <n v="1770.78"/>
  </r>
  <r>
    <n v="2854"/>
    <n v="86469"/>
    <s v="Christopher Porter"/>
    <s v="Express Road Cargo"/>
    <x v="1"/>
    <x v="1"/>
    <s v="Not Specified"/>
    <s v="Chardonnay"/>
    <x v="0"/>
    <x v="2"/>
    <s v="The White Knight Sauvignon Blanc 2014"/>
    <s v="Large Crate"/>
    <s v="Burnie"/>
    <x v="90"/>
    <d v="2013-03-24T00:00:00"/>
    <n v="10"/>
    <n v="0.09"/>
    <n v="15.98"/>
    <n v="4"/>
    <n v="159.80000000000001"/>
  </r>
  <r>
    <n v="2855"/>
    <n v="87536"/>
    <s v="Earl Dunn"/>
    <s v="Express Road Cargo"/>
    <x v="0"/>
    <x v="2"/>
    <s v="High"/>
    <s v="Zinfandel"/>
    <x v="0"/>
    <x v="2"/>
    <s v="Miraval Rose (1.5 Liter Magnum) 2014"/>
    <s v="Large Crate"/>
    <s v="Bunbury"/>
    <x v="952"/>
    <d v="2010-09-12T00:00:00"/>
    <n v="18"/>
    <n v="0.01"/>
    <n v="10.9"/>
    <n v="7.46"/>
    <n v="196.20000000000002"/>
  </r>
  <r>
    <n v="2856"/>
    <n v="87536"/>
    <s v="Earl Dunn"/>
    <s v="Express Road Cargo"/>
    <x v="1"/>
    <x v="2"/>
    <s v="High"/>
    <s v="Reisling"/>
    <x v="0"/>
    <x v="2"/>
    <s v="Robert Oatley Sauvignon Blanc 2013"/>
    <s v="Loose Wrap"/>
    <s v="Freemantle"/>
    <x v="952"/>
    <d v="2010-09-12T00:00:00"/>
    <n v="22"/>
    <n v="0.1"/>
    <n v="7.99"/>
    <n v="5.03"/>
    <n v="175.78"/>
  </r>
  <r>
    <n v="2857"/>
    <n v="87326"/>
    <s v="Juan Dean"/>
    <s v="Express Road Cargo"/>
    <x v="1"/>
    <x v="3"/>
    <s v="Low"/>
    <s v="Reisling"/>
    <x v="0"/>
    <x v="2"/>
    <s v="Rombauer Chardonnay 2014"/>
    <s v="Large Crate"/>
    <s v="Newcastle"/>
    <x v="1020"/>
    <d v="2013-05-14T00:00:00"/>
    <n v="7"/>
    <n v="0.09"/>
    <n v="34.979999999999997"/>
    <n v="7.53"/>
    <n v="244.85999999999999"/>
  </r>
  <r>
    <n v="2858"/>
    <n v="87326"/>
    <s v="Juan Dean"/>
    <s v="Express Road Cargo"/>
    <x v="0"/>
    <x v="3"/>
    <s v="Low"/>
    <s v="Merlot"/>
    <x v="0"/>
    <x v="2"/>
    <s v="Dom Perignon 2006"/>
    <s v="Large Crate"/>
    <s v="Paramatta"/>
    <x v="1020"/>
    <d v="2013-05-13T00:00:00"/>
    <n v="1"/>
    <n v="0.02"/>
    <n v="6.3"/>
    <n v="0.5"/>
    <n v="6.3"/>
  </r>
  <r>
    <n v="2859"/>
    <n v="88458"/>
    <s v="Roy Mills"/>
    <s v="Express Road Cargo"/>
    <x v="0"/>
    <x v="2"/>
    <s v="High"/>
    <s v="Merlot"/>
    <x v="0"/>
    <x v="2"/>
    <s v="Bertani Bertarose 2014"/>
    <s v="Large Crate"/>
    <s v="Freemantle"/>
    <x v="137"/>
    <d v="2013-08-13T00:00:00"/>
    <n v="11"/>
    <n v="0.05"/>
    <n v="420.98"/>
    <n v="19.989999999999998"/>
    <n v="4630.7800000000007"/>
  </r>
  <r>
    <n v="2860"/>
    <n v="88458"/>
    <s v="Roy Nelson"/>
    <s v="Express Road Cargo"/>
    <x v="0"/>
    <x v="2"/>
    <s v="High"/>
    <s v="Zinfandel"/>
    <x v="0"/>
    <x v="2"/>
    <s v="Laurent-Perrier Brut Rose"/>
    <s v="Large Crate"/>
    <s v="Albany"/>
    <x v="137"/>
    <d v="2013-08-13T00:00:00"/>
    <n v="25"/>
    <n v="0.1"/>
    <n v="37.700000000000003"/>
    <n v="2.99"/>
    <n v="942.50000000000011"/>
  </r>
  <r>
    <n v="2861"/>
    <n v="89133"/>
    <s v="Phyllis Woods"/>
    <s v="Express Road Cargo"/>
    <x v="0"/>
    <x v="2"/>
    <s v="Neutral"/>
    <s v="Sangiovese"/>
    <x v="0"/>
    <x v="2"/>
    <s v="Louis Roederer Cristal Brut 2006"/>
    <s v="Loose Wrap"/>
    <s v="Perth"/>
    <x v="931"/>
    <d v="2013-07-17T00:00:00"/>
    <n v="16"/>
    <n v="0.04"/>
    <n v="21.66"/>
    <n v="13.99"/>
    <n v="346.56"/>
  </r>
  <r>
    <n v="2862"/>
    <n v="89129"/>
    <s v="Joyce Mason"/>
    <s v="Express Road Cargo"/>
    <x v="2"/>
    <x v="3"/>
    <s v="Neutral"/>
    <s v="Grenache Rose"/>
    <x v="0"/>
    <x v="2"/>
    <s v="Locations by Dave Phinney F Rose&quot;"/>
    <s v="Mini Crate"/>
    <s v="Liverpool"/>
    <x v="793"/>
    <d v="2010-07-18T00:00:00"/>
    <n v="5"/>
    <n v="0.02"/>
    <n v="12.99"/>
    <n v="14.37"/>
    <n v="64.95"/>
  </r>
  <r>
    <n v="2863"/>
    <n v="89129"/>
    <s v="Joyce Mason"/>
    <s v="Express Road Cargo"/>
    <x v="0"/>
    <x v="3"/>
    <s v="Neutral"/>
    <s v="Sangiovese"/>
    <x v="0"/>
    <x v="2"/>
    <s v="Barnard Griffin Rose of Sangiovese 2014"/>
    <s v="Large Crate"/>
    <s v="Penrith"/>
    <x v="793"/>
    <d v="2010-07-18T00:00:00"/>
    <n v="7"/>
    <n v="0.05"/>
    <n v="35.44"/>
    <n v="7.5"/>
    <n v="248.07999999999998"/>
  </r>
  <r>
    <n v="2864"/>
    <n v="89129"/>
    <s v="Joyce Mason"/>
    <s v="Express Road Cargo"/>
    <x v="0"/>
    <x v="3"/>
    <s v="Neutral"/>
    <s v="Shiraz"/>
    <x v="0"/>
    <x v="2"/>
    <s v="Jean-Baptiste Adam Les Natures Cremant d'Alsace Brut"/>
    <s v="Standard Size Crate"/>
    <s v="Campbeltown"/>
    <x v="793"/>
    <d v="2010-07-19T00:00:00"/>
    <n v="14"/>
    <n v="0.02"/>
    <n v="12.98"/>
    <n v="3.14"/>
    <n v="181.72"/>
  </r>
  <r>
    <n v="2865"/>
    <n v="88728"/>
    <s v="Martin Fuller"/>
    <s v="Road Cargo"/>
    <x v="0"/>
    <x v="2"/>
    <s v="High"/>
    <s v="Shiraz"/>
    <x v="0"/>
    <x v="2"/>
    <s v="Bertani Bertarose 2014"/>
    <s v="Full Container"/>
    <s v="Busseltol"/>
    <x v="755"/>
    <d v="2010-05-15T00:00:00"/>
    <n v="12"/>
    <n v="0.08"/>
    <n v="2.62"/>
    <n v="0.8"/>
    <n v="31.44"/>
  </r>
  <r>
    <n v="2866"/>
    <n v="90350"/>
    <s v="Jason Carpenter"/>
    <s v="Express Road Cargo"/>
    <x v="0"/>
    <x v="1"/>
    <s v="High"/>
    <s v="Shiraz"/>
    <x v="0"/>
    <x v="2"/>
    <s v="Miraval Rose 2014"/>
    <s v="Standard Size Crate"/>
    <s v="Hamilton"/>
    <x v="1021"/>
    <d v="2013-09-02T00:00:00"/>
    <n v="24"/>
    <n v="0.1"/>
    <n v="10.98"/>
    <n v="3.37"/>
    <n v="263.52"/>
  </r>
  <r>
    <n v="2867"/>
    <n v="90143"/>
    <s v="Matthew Wood"/>
    <s v="Express Road Cargo"/>
    <x v="0"/>
    <x v="2"/>
    <s v="Low"/>
    <s v="Cabernet Sauvignon"/>
    <x v="0"/>
    <x v="2"/>
    <s v="Simonnet-Febvre Cremant de Bourgogne Blanc"/>
    <s v="Large Crate"/>
    <s v="Freemantle"/>
    <x v="1022"/>
    <d v="2013-11-20T00:00:00"/>
    <n v="40"/>
    <n v="0.09"/>
    <n v="6.48"/>
    <n v="8.8800000000000008"/>
    <n v="259.20000000000005"/>
  </r>
  <r>
    <n v="2868"/>
    <n v="87646"/>
    <s v="Maria Gardner"/>
    <s v="Road Cargo"/>
    <x v="0"/>
    <x v="0"/>
    <s v="Medium"/>
    <s v="Shiraz"/>
    <x v="0"/>
    <x v="2"/>
    <s v="JCB N¬∞21 Brut Cremant de Bourgogne"/>
    <s v="Large Crate"/>
    <s v="Brisbane"/>
    <x v="1023"/>
    <d v="2011-04-24T00:00:00"/>
    <n v="6"/>
    <n v="7.0000000000000007E-2"/>
    <n v="3.8"/>
    <n v="1.49"/>
    <n v="22.799999999999997"/>
  </r>
  <r>
    <n v="2869"/>
    <n v="86647"/>
    <s v="Jeremy Howard"/>
    <s v="Express Road Cargo"/>
    <x v="0"/>
    <x v="1"/>
    <s v="Medium"/>
    <s v="Merlot"/>
    <x v="0"/>
    <x v="2"/>
    <s v="Pietradolce Etna Rosato 2014"/>
    <s v="Large Crate"/>
    <s v="Frankston"/>
    <x v="789"/>
    <d v="2011-11-08T00:00:00"/>
    <n v="30"/>
    <n v="0.05"/>
    <n v="140.85"/>
    <n v="19.989999999999998"/>
    <n v="4225.5"/>
  </r>
  <r>
    <n v="2870"/>
    <n v="86849"/>
    <s v="Jose James"/>
    <s v="Express Road Cargo"/>
    <x v="1"/>
    <x v="1"/>
    <s v="Medium"/>
    <s v="Pinot Gris"/>
    <x v="0"/>
    <x v="2"/>
    <s v="St. Supery Sauvignon Blanc 2015"/>
    <s v="Large Crate"/>
    <s v="Canberra"/>
    <x v="50"/>
    <d v="2011-05-07T00:00:00"/>
    <n v="7"/>
    <n v="0.08"/>
    <n v="179.99"/>
    <n v="19.989999999999998"/>
    <n v="1259.93"/>
  </r>
  <r>
    <n v="2871"/>
    <n v="87382"/>
    <s v="William Evans"/>
    <s v="Express Road Cargo"/>
    <x v="0"/>
    <x v="2"/>
    <s v="Low"/>
    <s v="Sangiovese"/>
    <x v="0"/>
    <x v="2"/>
    <s v="Moet &amp; Chandon Imperial"/>
    <s v="Standard Size Crate"/>
    <s v="Geraldton"/>
    <x v="806"/>
    <d v="2010-09-26T00:00:00"/>
    <n v="7"/>
    <n v="0.05"/>
    <n v="5.74"/>
    <n v="5.3"/>
    <n v="40.18"/>
  </r>
  <r>
    <n v="2872"/>
    <n v="88758"/>
    <s v="Joseph Carter"/>
    <s v="Express Road Cargo"/>
    <x v="0"/>
    <x v="1"/>
    <s v="Critical"/>
    <s v="Merlot"/>
    <x v="0"/>
    <x v="2"/>
    <s v="Roederer Estate L'Ermitage 2007"/>
    <s v="Full Container"/>
    <s v="Mount Barker"/>
    <x v="1024"/>
    <d v="2010-07-15T00:00:00"/>
    <n v="7"/>
    <n v="0.09"/>
    <n v="2.88"/>
    <n v="0.7"/>
    <n v="20.16"/>
  </r>
  <r>
    <n v="2873"/>
    <n v="87478"/>
    <s v="Joseph Castillo"/>
    <s v="Air Cargo"/>
    <x v="2"/>
    <x v="0"/>
    <s v="Medium"/>
    <s v="Cremant"/>
    <x v="0"/>
    <x v="2"/>
    <s v="Domaine Lafond Roc-Epine Tavel Rose 2014"/>
    <s v="Small Crate"/>
    <s v="Gladstone"/>
    <x v="1025"/>
    <d v="2012-08-17T00:00:00"/>
    <n v="20"/>
    <n v="0"/>
    <n v="259.70999999999998"/>
    <n v="66.67"/>
    <n v="5194.2"/>
  </r>
  <r>
    <n v="2874"/>
    <n v="86419"/>
    <s v="Roger Watson"/>
    <s v="Express Road Cargo"/>
    <x v="0"/>
    <x v="3"/>
    <s v="Not Specified"/>
    <s v="Cabernet Sauvignon"/>
    <x v="0"/>
    <x v="2"/>
    <s v="Louis Roederer Cristal Brut 2006"/>
    <s v="Mini Crate"/>
    <s v="Armidale"/>
    <x v="138"/>
    <d v="2013-06-17T00:00:00"/>
    <n v="13"/>
    <n v="7.0000000000000007E-2"/>
    <n v="20.34"/>
    <n v="35"/>
    <n v="264.42"/>
  </r>
  <r>
    <n v="2875"/>
    <n v="87244"/>
    <s v="Sean Gilbert"/>
    <s v="Express Road Cargo"/>
    <x v="2"/>
    <x v="0"/>
    <s v="Low"/>
    <s v="Grenache Rose"/>
    <x v="0"/>
    <x v="2"/>
    <s v="Domaine Lafond Roc-Epine Tavel Rose 2014"/>
    <s v="Loose Wrap"/>
    <s v="Brisbane"/>
    <x v="476"/>
    <d v="2010-02-16T00:00:00"/>
    <n v="1"/>
    <n v="0.04"/>
    <n v="60.65"/>
    <n v="12.23"/>
    <n v="60.65"/>
  </r>
  <r>
    <n v="2876"/>
    <n v="88481"/>
    <s v="Steven Brown"/>
    <s v="Express Road Cargo"/>
    <x v="1"/>
    <x v="1"/>
    <s v="High"/>
    <s v="Reisling"/>
    <x v="0"/>
    <x v="2"/>
    <s v="St. Supery Sauvignon Blanc 2015"/>
    <s v="Standard Size Crate"/>
    <s v="Benalla"/>
    <x v="256"/>
    <d v="2011-06-08T00:00:00"/>
    <n v="2"/>
    <n v="7.0000000000000007E-2"/>
    <n v="8.1199999999999992"/>
    <n v="2.83"/>
    <n v="16.239999999999998"/>
  </r>
  <r>
    <n v="2877"/>
    <n v="88481"/>
    <s v="Steven Brown"/>
    <s v="Express Road Cargo"/>
    <x v="1"/>
    <x v="1"/>
    <s v="High"/>
    <s v="Sauvignon Blanc"/>
    <x v="0"/>
    <x v="0"/>
    <s v="Los Vascos Sauvignon Blanc 2015"/>
    <s v="Loose Wrap"/>
    <s v="Hamilton"/>
    <x v="256"/>
    <d v="2011-06-07T00:00:00"/>
    <n v="11"/>
    <n v="0.01"/>
    <n v="23.99"/>
    <n v="6.3"/>
    <n v="263.89"/>
  </r>
  <r>
    <n v="2878"/>
    <n v="90608"/>
    <s v="Jose Johnson"/>
    <s v="Express Road Cargo"/>
    <x v="0"/>
    <x v="1"/>
    <s v="Critical"/>
    <s v="Shiraz"/>
    <x v="0"/>
    <x v="0"/>
    <s v="Sutter Home Pink Moscato"/>
    <s v="Large Crate"/>
    <s v="Melton"/>
    <x v="297"/>
    <d v="2011-01-31T00:00:00"/>
    <n v="7"/>
    <n v="0.04"/>
    <n v="4.9800000000000004"/>
    <n v="4.7"/>
    <n v="34.86"/>
  </r>
  <r>
    <n v="2879"/>
    <n v="90615"/>
    <s v="Victor Rice"/>
    <s v="Express Road Cargo"/>
    <x v="1"/>
    <x v="3"/>
    <s v="Not Specified"/>
    <s v="Chardonnay"/>
    <x v="0"/>
    <x v="0"/>
    <s v="Villa Maria Private Bin Sauvignon Blanc 2015"/>
    <s v="Standard Size Crate"/>
    <s v="Queanbeyan"/>
    <x v="139"/>
    <d v="2011-10-15T00:00:00"/>
    <n v="10"/>
    <n v="7.0000000000000007E-2"/>
    <n v="43.98"/>
    <n v="1.99"/>
    <n v="439.79999999999995"/>
  </r>
  <r>
    <n v="2880"/>
    <n v="87509"/>
    <s v="Sean Wagner"/>
    <s v="Express Road Cargo"/>
    <x v="0"/>
    <x v="0"/>
    <s v="High"/>
    <s v="Malbec"/>
    <x v="0"/>
    <x v="0"/>
    <s v="Lucien Albrecht Cremant d'Alsace Brut"/>
    <s v="Full Container"/>
    <s v="Mount Isa"/>
    <x v="62"/>
    <d v="2013-01-08T00:00:00"/>
    <n v="9"/>
    <n v="0.06"/>
    <n v="4.76"/>
    <n v="0.88"/>
    <n v="42.839999999999996"/>
  </r>
  <r>
    <n v="2881"/>
    <n v="90619"/>
    <s v="Justin Kennedy"/>
    <s v="Express Road Cargo"/>
    <x v="1"/>
    <x v="1"/>
    <s v="High"/>
    <s v="Reisling"/>
    <x v="0"/>
    <x v="0"/>
    <s v="Dog Point Vineyard Sauvignon Blanc 2014"/>
    <s v="Loose Wrap"/>
    <s v="Bendigo"/>
    <x v="661"/>
    <d v="2011-01-10T00:00:00"/>
    <n v="6"/>
    <n v="0.01"/>
    <n v="20.99"/>
    <n v="4.8099999999999996"/>
    <n v="125.94"/>
  </r>
  <r>
    <n v="2882"/>
    <n v="87036"/>
    <s v="Jerry Ward"/>
    <s v="Express Road Cargo"/>
    <x v="0"/>
    <x v="2"/>
    <s v="Not Specified"/>
    <s v="Pinot Noir"/>
    <x v="0"/>
    <x v="0"/>
    <s v="Langlois Chateau Cremant de Loire Brut"/>
    <s v="Large Crate"/>
    <s v="Rockingham"/>
    <x v="568"/>
    <d v="2011-10-17T00:00:00"/>
    <n v="1"/>
    <n v="0.09"/>
    <n v="52.99"/>
    <n v="19.989999999999998"/>
    <n v="52.99"/>
  </r>
  <r>
    <n v="2883"/>
    <n v="87036"/>
    <s v="James Ray"/>
    <s v="Express Road Cargo"/>
    <x v="1"/>
    <x v="1"/>
    <s v="Not Specified"/>
    <s v="Pinot Gris"/>
    <x v="0"/>
    <x v="0"/>
    <s v="Giesen Sauvignon Blanc 2014"/>
    <s v="Large Crate"/>
    <s v="Canberra"/>
    <x v="568"/>
    <d v="2011-10-16T00:00:00"/>
    <n v="14"/>
    <n v="0.05"/>
    <n v="30.73"/>
    <n v="4"/>
    <n v="430.22"/>
  </r>
  <r>
    <n v="2884"/>
    <n v="87036"/>
    <s v="Frank Diaz"/>
    <s v="Road Cargo"/>
    <x v="0"/>
    <x v="1"/>
    <s v="Not Specified"/>
    <s v="Merlot"/>
    <x v="0"/>
    <x v="0"/>
    <s v="Domaine Lafond Roc-Epine Tavel Rose 2014"/>
    <s v="Large Crate"/>
    <s v="Mount Gambier"/>
    <x v="568"/>
    <d v="2011-10-18T00:00:00"/>
    <n v="21"/>
    <n v="0.09"/>
    <n v="4.91"/>
    <n v="5.68"/>
    <n v="103.11"/>
  </r>
  <r>
    <n v="2885"/>
    <n v="89376"/>
    <s v="Gerald Mason"/>
    <s v="Express Road Cargo"/>
    <x v="1"/>
    <x v="3"/>
    <s v="High"/>
    <s v="Chardonnay"/>
    <x v="0"/>
    <x v="0"/>
    <s v="Dog Point Vineyard Sauvignon Blanc 2014"/>
    <s v="Large Crate"/>
    <s v="Blue Mountains"/>
    <x v="293"/>
    <d v="2010-12-06T00:00:00"/>
    <n v="1"/>
    <n v="0.09"/>
    <n v="99.99"/>
    <n v="19.989999999999998"/>
    <n v="99.99"/>
  </r>
  <r>
    <n v="2886"/>
    <n v="89376"/>
    <s v="Gerald Mason"/>
    <s v="Express Road Cargo"/>
    <x v="1"/>
    <x v="3"/>
    <s v="High"/>
    <s v="Reisling"/>
    <x v="0"/>
    <x v="0"/>
    <s v="Los Vascos Sauvignon Blanc 2015"/>
    <s v="Large Crate"/>
    <s v="Albury"/>
    <x v="293"/>
    <d v="2010-12-05T00:00:00"/>
    <n v="6"/>
    <n v="0.04"/>
    <n v="205.99"/>
    <n v="5.26"/>
    <n v="1235.94"/>
  </r>
  <r>
    <n v="2887"/>
    <n v="88927"/>
    <s v="Rose Hart"/>
    <s v="Express Road Cargo"/>
    <x v="0"/>
    <x v="1"/>
    <s v="Medium"/>
    <s v="Sangiovese"/>
    <x v="0"/>
    <x v="0"/>
    <s v="Langlois Chateau Cremant de Loire Brut"/>
    <s v="Large Crate"/>
    <s v="Launceston"/>
    <x v="140"/>
    <d v="2013-12-30T00:00:00"/>
    <n v="14"/>
    <n v="0.09"/>
    <n v="6.78"/>
    <n v="6.18"/>
    <n v="94.92"/>
  </r>
  <r>
    <n v="2888"/>
    <n v="87176"/>
    <s v="Mary Lawrence"/>
    <s v="Express Road Cargo"/>
    <x v="0"/>
    <x v="2"/>
    <s v="Medium"/>
    <s v="Cabernet Sauvignon"/>
    <x v="0"/>
    <x v="0"/>
    <s v="Chateau d'Esclans Whispering Angel Rose 2014"/>
    <s v="Full Container"/>
    <s v="Albany"/>
    <x v="682"/>
    <d v="2010-08-20T00:00:00"/>
    <n v="10"/>
    <n v="0.05"/>
    <n v="5.18"/>
    <n v="2.04"/>
    <n v="51.8"/>
  </r>
  <r>
    <n v="2889"/>
    <n v="86936"/>
    <s v="Roy Morgan"/>
    <s v="Express Road Cargo"/>
    <x v="0"/>
    <x v="1"/>
    <s v="Low"/>
    <s v="Zinfandel"/>
    <x v="0"/>
    <x v="0"/>
    <s v="Chateau de Campuget Costieres de Nimes Tradition Rose 2015"/>
    <s v="Full Container"/>
    <s v="Port Lincoln"/>
    <x v="1026"/>
    <d v="2011-06-01T00:00:00"/>
    <n v="15"/>
    <n v="0.03"/>
    <n v="7.4"/>
    <n v="1.71"/>
    <n v="111"/>
  </r>
  <r>
    <n v="2890"/>
    <n v="89027"/>
    <s v="Carlos Mills"/>
    <s v="Express Road Cargo"/>
    <x v="0"/>
    <x v="1"/>
    <s v="High"/>
    <s v="Cabernet Sauvignon"/>
    <x v="0"/>
    <x v="0"/>
    <s v="Miraval Rose (1.5 Liter Magnum) 2014"/>
    <s v="Large Crate"/>
    <s v="Burnie"/>
    <x v="906"/>
    <d v="2011-05-25T00:00:00"/>
    <n v="12"/>
    <n v="0.09"/>
    <n v="3.75"/>
    <n v="0.5"/>
    <n v="45"/>
  </r>
  <r>
    <n v="2891"/>
    <n v="89027"/>
    <s v="Carlos Mills"/>
    <s v="Express Road Cargo"/>
    <x v="1"/>
    <x v="1"/>
    <s v="High"/>
    <s v="Reisling"/>
    <x v="0"/>
    <x v="0"/>
    <s v="Hewitson LuLu Sauvignon Blanc 2014"/>
    <s v="Large Crate"/>
    <s v="Hobart"/>
    <x v="906"/>
    <d v="2011-05-25T00:00:00"/>
    <n v="10"/>
    <n v="0.02"/>
    <n v="65.989999999999995"/>
    <n v="4.99"/>
    <n v="659.9"/>
  </r>
  <r>
    <n v="2892"/>
    <n v="89027"/>
    <s v="Phillip Ray"/>
    <s v="Express Road Cargo"/>
    <x v="1"/>
    <x v="3"/>
    <s v="High"/>
    <s v="Chardonnay"/>
    <x v="0"/>
    <x v="0"/>
    <s v="Robert Oatley Sauvignon Blanc 2013"/>
    <s v="Standard Size Crate"/>
    <s v="Bathurst"/>
    <x v="906"/>
    <d v="2011-05-23T00:00:00"/>
    <n v="11"/>
    <n v="0.06"/>
    <n v="8.5"/>
    <n v="1.99"/>
    <n v="93.5"/>
  </r>
  <r>
    <n v="2893"/>
    <n v="89027"/>
    <s v="Phillip Ray"/>
    <s v="Express Road Cargo"/>
    <x v="0"/>
    <x v="3"/>
    <s v="High"/>
    <s v="Zinfandel"/>
    <x v="0"/>
    <x v="0"/>
    <s v="Domaine Lafond Roc-Epine Tavel Rose 2014"/>
    <s v="Full Container"/>
    <s v="Tamworth"/>
    <x v="906"/>
    <d v="2011-05-23T00:00:00"/>
    <n v="6"/>
    <n v="0.04"/>
    <n v="2.1800000000000002"/>
    <n v="0.78"/>
    <n v="13.080000000000002"/>
  </r>
  <r>
    <n v="2894"/>
    <n v="89027"/>
    <s v="Phillip Ray"/>
    <s v="Express Road Cargo"/>
    <x v="0"/>
    <x v="3"/>
    <s v="High"/>
    <s v="Cabernet Sauvignon"/>
    <x v="0"/>
    <x v="0"/>
    <s v="Miraval Rose 2014"/>
    <s v="Large Crate"/>
    <s v="Campbeltown"/>
    <x v="906"/>
    <d v="2011-05-23T00:00:00"/>
    <n v="12"/>
    <n v="0.02"/>
    <n v="12.28"/>
    <n v="6.13"/>
    <n v="147.35999999999999"/>
  </r>
  <r>
    <n v="2895"/>
    <n v="90621"/>
    <s v="Clarence Pierce"/>
    <s v="Air Cargo"/>
    <x v="2"/>
    <x v="0"/>
    <s v="Low"/>
    <s v="Sangiovese Rose"/>
    <x v="0"/>
    <x v="0"/>
    <s v="Chateau de Campuget Costieres de Nimes Tradition Rose 2015"/>
    <s v="Extra Large Crate"/>
    <s v="Palmerston"/>
    <x v="891"/>
    <d v="2010-03-15T00:00:00"/>
    <n v="3"/>
    <n v="0.01"/>
    <n v="300.98"/>
    <n v="64.73"/>
    <n v="902.94"/>
  </r>
  <r>
    <n v="2896"/>
    <n v="90622"/>
    <s v="Clarence Pierce"/>
    <s v="Express Road Cargo"/>
    <x v="0"/>
    <x v="0"/>
    <s v="Low"/>
    <s v="Zinfandel"/>
    <x v="0"/>
    <x v="0"/>
    <s v="Miraval Rose 2014"/>
    <s v="Large Crate"/>
    <s v="Darwin"/>
    <x v="278"/>
    <d v="2013-03-08T00:00:00"/>
    <n v="8"/>
    <n v="0.03"/>
    <n v="8.74"/>
    <n v="8.2899999999999991"/>
    <n v="69.92"/>
  </r>
  <r>
    <n v="2897"/>
    <n v="87468"/>
    <s v="Virginia Richards"/>
    <s v="Express Road Cargo"/>
    <x v="0"/>
    <x v="3"/>
    <s v="Medium"/>
    <s v="Merlot"/>
    <x v="0"/>
    <x v="0"/>
    <s v="Chateau d'Esclans Whispering Angel Rose 2014"/>
    <s v="Large Crate"/>
    <s v="Paramatta"/>
    <x v="1027"/>
    <d v="2013-08-08T00:00:00"/>
    <n v="1"/>
    <n v="0.09"/>
    <n v="9.7100000000000009"/>
    <n v="9.4499999999999993"/>
    <n v="9.7100000000000009"/>
  </r>
  <r>
    <n v="2898"/>
    <n v="88652"/>
    <s v="Brandon Lawson"/>
    <s v="Road Cargo"/>
    <x v="0"/>
    <x v="2"/>
    <s v="Critical"/>
    <s v="Sangiovese"/>
    <x v="0"/>
    <x v="0"/>
    <s v="Laurent-Perrier Brut Millesime 2006"/>
    <s v="Large Crate"/>
    <s v="Albany"/>
    <x v="1028"/>
    <d v="2012-04-12T00:00:00"/>
    <n v="4"/>
    <n v="0.02"/>
    <n v="40.98"/>
    <n v="7.2"/>
    <n v="163.92"/>
  </r>
  <r>
    <n v="2899"/>
    <n v="88652"/>
    <s v="Brandon Lawson"/>
    <s v="Express Road Cargo"/>
    <x v="0"/>
    <x v="2"/>
    <s v="Critical"/>
    <s v="Pinot Noir"/>
    <x v="0"/>
    <x v="0"/>
    <s v="Marques de Caceres Rioja Rosado 2014"/>
    <s v="Large Crate"/>
    <s v="Perth"/>
    <x v="1028"/>
    <d v="2012-04-11T00:00:00"/>
    <n v="4"/>
    <n v="0.05"/>
    <n v="2.88"/>
    <n v="1.49"/>
    <n v="11.52"/>
  </r>
  <r>
    <n v="2900"/>
    <n v="87098"/>
    <s v="Jeffrey Andrews"/>
    <s v="Express Road Cargo"/>
    <x v="2"/>
    <x v="2"/>
    <s v="Not Specified"/>
    <s v="Cremant"/>
    <x v="0"/>
    <x v="0"/>
    <s v="Sutter Home White Zinfandel"/>
    <s v="Full Container"/>
    <s v="Busseltol"/>
    <x v="141"/>
    <d v="2013-12-03T00:00:00"/>
    <n v="1"/>
    <n v="0.04"/>
    <n v="8.34"/>
    <n v="0.96"/>
    <n v="8.34"/>
  </r>
  <r>
    <n v="2901"/>
    <n v="87098"/>
    <s v="Jeffrey Andrews"/>
    <s v="Express Road Cargo"/>
    <x v="1"/>
    <x v="2"/>
    <s v="Not Specified"/>
    <s v="Sauvignon Blanc"/>
    <x v="0"/>
    <x v="0"/>
    <s v="Chardonnais Napa Valley Chardonnay 2013"/>
    <s v="Large Crate"/>
    <s v="Mandurah"/>
    <x v="141"/>
    <d v="2013-12-02T00:00:00"/>
    <n v="21"/>
    <n v="0.04"/>
    <n v="110.99"/>
    <n v="8.99"/>
    <n v="2330.79"/>
  </r>
  <r>
    <n v="2902"/>
    <n v="90627"/>
    <s v="Jeffrey Rivera"/>
    <s v="Express Road Cargo"/>
    <x v="1"/>
    <x v="1"/>
    <s v="Critical"/>
    <s v="Sauvignon Blanc"/>
    <x v="0"/>
    <x v="0"/>
    <s v="Grgich Hills Chardonnay 2012"/>
    <s v="Standard Size Crate"/>
    <s v="Mount Barker"/>
    <x v="1029"/>
    <d v="2013-05-18T00:00:00"/>
    <n v="2"/>
    <n v="7.0000000000000007E-2"/>
    <n v="5.0199999999999996"/>
    <n v="5.14"/>
    <n v="10.039999999999999"/>
  </r>
  <r>
    <n v="2903"/>
    <n v="89271"/>
    <s v="Gerald Harvey"/>
    <s v="Road Cargo"/>
    <x v="0"/>
    <x v="3"/>
    <s v="Critical"/>
    <s v="Zinfandel"/>
    <x v="0"/>
    <x v="0"/>
    <s v="Roederer Estate L'Ermitage 2007"/>
    <s v="Large Crate"/>
    <s v="Campbeltown"/>
    <x v="1030"/>
    <d v="2013-09-01T00:00:00"/>
    <n v="8"/>
    <n v="0.09"/>
    <n v="6.48"/>
    <n v="8.19"/>
    <n v="51.84"/>
  </r>
  <r>
    <n v="2904"/>
    <n v="87255"/>
    <s v="Sean Gilbert"/>
    <s v="Express Road Cargo"/>
    <x v="0"/>
    <x v="0"/>
    <s v="Low"/>
    <s v="Shiraz"/>
    <x v="0"/>
    <x v="0"/>
    <s v="Sutter Home Pink Moscato"/>
    <s v="Large Crate"/>
    <s v="Gympie"/>
    <x v="142"/>
    <d v="2013-08-20T00:00:00"/>
    <n v="9"/>
    <n v="0.09"/>
    <n v="49.43"/>
    <n v="19.989999999999998"/>
    <n v="444.87"/>
  </r>
  <r>
    <n v="2905"/>
    <n v="90067"/>
    <s v="Rachel Black"/>
    <s v="Air Cargo"/>
    <x v="1"/>
    <x v="2"/>
    <s v="Low"/>
    <s v="Sauvignon Blanc"/>
    <x v="0"/>
    <x v="0"/>
    <s v="Hewitson LuLu Sauvignon Blanc 2014"/>
    <s v="Extra Large Crate"/>
    <s v="Mandurah"/>
    <x v="832"/>
    <d v="2013-01-18T00:00:00"/>
    <n v="1"/>
    <n v="0.03"/>
    <n v="145.44999999999999"/>
    <n v="17.850000000000001"/>
    <n v="145.44999999999999"/>
  </r>
  <r>
    <n v="2906"/>
    <n v="90058"/>
    <s v="Rachel Black"/>
    <s v="Express Road Cargo"/>
    <x v="0"/>
    <x v="2"/>
    <s v="Low"/>
    <s v="Pinot Noir"/>
    <x v="0"/>
    <x v="0"/>
    <s v="Dopff &amp; Irion Cremant Rose Brut"/>
    <s v="Large Crate"/>
    <s v="Freemantle"/>
    <x v="1031"/>
    <d v="2010-01-13T00:00:00"/>
    <n v="3"/>
    <n v="0.02"/>
    <n v="48.04"/>
    <n v="5.09"/>
    <n v="144.12"/>
  </r>
  <r>
    <n v="2907"/>
    <n v="88606"/>
    <s v="Kevin Patterson"/>
    <s v="Express Road Cargo"/>
    <x v="1"/>
    <x v="1"/>
    <s v="Not Specified"/>
    <s v="Sauvignon Blanc"/>
    <x v="0"/>
    <x v="0"/>
    <s v="Robert Oatley Signature Chardonnay 2013"/>
    <s v="Large Crate"/>
    <s v="Mount Barker"/>
    <x v="493"/>
    <d v="2013-02-04T00:00:00"/>
    <n v="10"/>
    <n v="0.04"/>
    <n v="83.1"/>
    <n v="6.13"/>
    <n v="831"/>
  </r>
  <r>
    <n v="2908"/>
    <n v="88606"/>
    <s v="Kevin Patterson"/>
    <s v="Express Road Cargo"/>
    <x v="2"/>
    <x v="1"/>
    <s v="Not Specified"/>
    <s v="Grenache Rose"/>
    <x v="0"/>
    <x v="0"/>
    <s v="Miraval Rose (1.5 Liter Magnum) 2014"/>
    <s v="Loose Wrap"/>
    <s v="Mount Barker"/>
    <x v="493"/>
    <d v="2013-02-05T00:00:00"/>
    <n v="11"/>
    <n v="7.0000000000000007E-2"/>
    <n v="90.98"/>
    <n v="56.2"/>
    <n v="1000.7800000000001"/>
  </r>
  <r>
    <n v="2909"/>
    <n v="86654"/>
    <s v="Louis Hamilton"/>
    <s v="Express Road Cargo"/>
    <x v="0"/>
    <x v="1"/>
    <s v="Not Specified"/>
    <s v="Malbec"/>
    <x v="0"/>
    <x v="0"/>
    <s v="Pierre Sparr Cremant d'Alsace Reserve Brut Rose"/>
    <s v="Full Container"/>
    <s v="Mount Barker"/>
    <x v="123"/>
    <d v="2010-04-28T00:00:00"/>
    <n v="9"/>
    <n v="7.0000000000000007E-2"/>
    <n v="3.38"/>
    <n v="0.85"/>
    <n v="30.419999999999998"/>
  </r>
  <r>
    <n v="2910"/>
    <n v="89974"/>
    <s v="Philip Morales"/>
    <s v="Express Road Cargo"/>
    <x v="1"/>
    <x v="1"/>
    <s v="Critical"/>
    <s v="Pinot Gris"/>
    <x v="0"/>
    <x v="0"/>
    <s v="Cloudy Bay Sauvignon Blanc 2015"/>
    <s v="Standard Size Crate"/>
    <s v="Canberra"/>
    <x v="28"/>
    <d v="2011-11-19T00:00:00"/>
    <n v="10"/>
    <n v="7.0000000000000007E-2"/>
    <n v="39.479999999999997"/>
    <n v="1.99"/>
    <n v="394.79999999999995"/>
  </r>
  <r>
    <n v="2911"/>
    <n v="89974"/>
    <s v="Philip Morales"/>
    <s v="Road Cargo"/>
    <x v="0"/>
    <x v="1"/>
    <s v="Critical"/>
    <s v="Merlot"/>
    <x v="0"/>
    <x v="0"/>
    <s v="Louis Roederer Cristal Brut 2006"/>
    <s v="Large Crate"/>
    <s v="Canberra"/>
    <x v="28"/>
    <d v="2011-11-19T00:00:00"/>
    <n v="31"/>
    <n v="0.09"/>
    <n v="2.61"/>
    <n v="0.5"/>
    <n v="80.91"/>
  </r>
  <r>
    <n v="2912"/>
    <n v="89974"/>
    <s v="Philip Morales"/>
    <s v="Express Road Cargo"/>
    <x v="0"/>
    <x v="1"/>
    <s v="Critical"/>
    <s v="Zinfandel"/>
    <x v="0"/>
    <x v="0"/>
    <s v="Marques de Caceres Rioja Rosado 2014"/>
    <s v="Mini Crate"/>
    <s v="Canberra"/>
    <x v="28"/>
    <d v="2011-11-20T00:00:00"/>
    <n v="11"/>
    <n v="0"/>
    <n v="20.34"/>
    <n v="35"/>
    <n v="223.74"/>
  </r>
  <r>
    <n v="2913"/>
    <n v="87915"/>
    <s v="Clarence Bishop"/>
    <s v="Road Cargo"/>
    <x v="1"/>
    <x v="3"/>
    <s v="Medium"/>
    <s v="Chardonnay"/>
    <x v="0"/>
    <x v="0"/>
    <s v="The White Knight Sauvignon Blanc 2014"/>
    <s v="Large Crate"/>
    <s v="Albury"/>
    <x v="1032"/>
    <d v="2010-03-12T00:00:00"/>
    <n v="2"/>
    <n v="0.01"/>
    <n v="99.99"/>
    <n v="19.989999999999998"/>
    <n v="199.98"/>
  </r>
  <r>
    <n v="2914"/>
    <n v="87417"/>
    <s v="Antonio Cooper"/>
    <s v="Air Cargo"/>
    <x v="2"/>
    <x v="3"/>
    <s v="High"/>
    <s v="Champagne"/>
    <x v="0"/>
    <x v="0"/>
    <s v="Bertani Bertarose 2014"/>
    <s v="Extra Large Crate"/>
    <s v="Bathurst"/>
    <x v="333"/>
    <d v="2013-04-04T00:00:00"/>
    <n v="5"/>
    <n v="0.09"/>
    <n v="150.97999999999999"/>
    <n v="57.2"/>
    <n v="754.9"/>
  </r>
  <r>
    <n v="2915"/>
    <n v="87417"/>
    <s v="Antonio Cooper"/>
    <s v="Express Road Cargo"/>
    <x v="0"/>
    <x v="3"/>
    <s v="High"/>
    <s v="Sangiovese"/>
    <x v="0"/>
    <x v="0"/>
    <s v="Simonnet-Febvre Cremant de Bourgogne Blanc"/>
    <s v="Mini Crate"/>
    <s v="Penrith"/>
    <x v="333"/>
    <d v="2013-04-04T00:00:00"/>
    <n v="10"/>
    <n v="0.02"/>
    <n v="38.94"/>
    <n v="35"/>
    <n v="389.4"/>
  </r>
  <r>
    <n v="2916"/>
    <n v="88026"/>
    <s v="Patricia Bishop"/>
    <s v="Express Road Cargo"/>
    <x v="1"/>
    <x v="0"/>
    <s v="High"/>
    <s v="Chardonnay"/>
    <x v="0"/>
    <x v="0"/>
    <s v="Lucky Chardonnay 2012"/>
    <s v="Large Crate"/>
    <s v="Logan City"/>
    <x v="143"/>
    <d v="2012-04-18T00:00:00"/>
    <n v="13"/>
    <n v="0.05"/>
    <n v="39.979999999999997"/>
    <n v="7.12"/>
    <n v="519.74"/>
  </r>
  <r>
    <n v="2917"/>
    <n v="88026"/>
    <s v="Patricia Bishop"/>
    <s v="Express Road Cargo"/>
    <x v="0"/>
    <x v="0"/>
    <s v="High"/>
    <s v="Shiraz"/>
    <x v="0"/>
    <x v="0"/>
    <s v="Laurent-Perrier Brut Millesime 2006"/>
    <s v="Large Crate"/>
    <s v="Bundaberg"/>
    <x v="143"/>
    <d v="2012-04-19T00:00:00"/>
    <n v="8"/>
    <n v="0.04"/>
    <n v="5.58"/>
    <n v="5.3"/>
    <n v="44.64"/>
  </r>
  <r>
    <n v="2918"/>
    <n v="88959"/>
    <s v="James Stewart"/>
    <s v="Express Road Cargo"/>
    <x v="0"/>
    <x v="3"/>
    <s v="Critical"/>
    <s v="Zinfandel"/>
    <x v="0"/>
    <x v="0"/>
    <s v="Domaine Lafage Miraflors Rose 2013"/>
    <s v="Large Crate"/>
    <s v="Paramatta"/>
    <x v="856"/>
    <d v="2010-05-02T00:00:00"/>
    <n v="10"/>
    <n v="0.06"/>
    <n v="4.9800000000000004"/>
    <n v="7.44"/>
    <n v="49.800000000000004"/>
  </r>
  <r>
    <n v="2919"/>
    <n v="88959"/>
    <s v="James Stewart"/>
    <s v="Express Road Cargo"/>
    <x v="0"/>
    <x v="3"/>
    <s v="Critical"/>
    <s v="Zinfandel"/>
    <x v="0"/>
    <x v="0"/>
    <s v="Francis Ford Coppola Sofia Rose 2014"/>
    <s v="Large Crate"/>
    <s v="Grafton"/>
    <x v="856"/>
    <d v="2010-05-03T00:00:00"/>
    <n v="18"/>
    <n v="0.01"/>
    <n v="6.48"/>
    <n v="7.37"/>
    <n v="116.64000000000001"/>
  </r>
  <r>
    <n v="2920"/>
    <n v="86925"/>
    <s v="Craig Harvey"/>
    <s v="Air Cargo"/>
    <x v="2"/>
    <x v="1"/>
    <s v="Low"/>
    <s v="Sangiovese Rose"/>
    <x v="0"/>
    <x v="0"/>
    <s v="Miraval Rose 2014"/>
    <s v="Small Crate"/>
    <s v="Canberra"/>
    <x v="274"/>
    <d v="2010-01-26T00:00:00"/>
    <n v="8"/>
    <n v="0.02"/>
    <n v="880.98"/>
    <n v="44.55"/>
    <n v="7047.84"/>
  </r>
  <r>
    <n v="2921"/>
    <n v="88246"/>
    <s v="Carl Ramirez"/>
    <s v="Express Road Cargo"/>
    <x v="1"/>
    <x v="1"/>
    <s v="High"/>
    <s v="Chardonnay"/>
    <x v="0"/>
    <x v="0"/>
    <s v="Villa Maria Private Bin Sauvignon Blanc 2015"/>
    <s v="Standard Size Crate"/>
    <s v="Ballarat"/>
    <x v="144"/>
    <d v="2012-10-02T00:00:00"/>
    <n v="24"/>
    <n v="0.05"/>
    <n v="14.48"/>
    <n v="1.99"/>
    <n v="347.52"/>
  </r>
  <r>
    <n v="2922"/>
    <n v="89276"/>
    <s v="Jonathan Bowman"/>
    <s v="Express Road Cargo"/>
    <x v="2"/>
    <x v="2"/>
    <s v="Critical"/>
    <s v="Grenache Rose"/>
    <x v="0"/>
    <x v="0"/>
    <s v="La Playa Estate Cabernet Sauvignon Rose 2015"/>
    <s v="Large Crate"/>
    <s v="Geraldton"/>
    <x v="985"/>
    <d v="2013-02-26T00:00:00"/>
    <n v="11"/>
    <n v="0.02"/>
    <n v="6.24"/>
    <n v="5.22"/>
    <n v="68.64"/>
  </r>
  <r>
    <n v="2923"/>
    <n v="86276"/>
    <s v="Julia Baker"/>
    <s v="Road Cargo"/>
    <x v="0"/>
    <x v="1"/>
    <s v="Critical"/>
    <s v="Shiraz"/>
    <x v="0"/>
    <x v="0"/>
    <s v="Francis Ford Coppola Sofia Rose 2014"/>
    <s v="Large Crate"/>
    <s v="Port Lincoln"/>
    <x v="434"/>
    <d v="2013-05-26T00:00:00"/>
    <n v="9"/>
    <n v="0.04"/>
    <n v="3.69"/>
    <n v="0.5"/>
    <n v="33.21"/>
  </r>
  <r>
    <n v="2924"/>
    <n v="87543"/>
    <s v="Earl Dunn"/>
    <s v="Express Road Cargo"/>
    <x v="0"/>
    <x v="2"/>
    <s v="Low"/>
    <s v="Sangiovese"/>
    <x v="0"/>
    <x v="0"/>
    <s v="JCB N¬∞21 Brut Cremant de Bourgogne"/>
    <s v="Large Crate"/>
    <s v="Bunbury"/>
    <x v="667"/>
    <d v="2012-09-14T00:00:00"/>
    <n v="3"/>
    <n v="0.08"/>
    <n v="35.44"/>
    <n v="7.5"/>
    <n v="106.32"/>
  </r>
  <r>
    <n v="2925"/>
    <n v="88028"/>
    <s v="Alan Harris"/>
    <s v="Road Cargo"/>
    <x v="0"/>
    <x v="0"/>
    <s v="Not Specified"/>
    <s v="Pinot Noir"/>
    <x v="0"/>
    <x v="0"/>
    <s v="Domaine Lafage Miraflors Rose 2013"/>
    <s v="Mini Crate"/>
    <s v="Gold Coast"/>
    <x v="1033"/>
    <d v="2010-01-03T00:00:00"/>
    <n v="2"/>
    <n v="0.08"/>
    <n v="95.99"/>
    <n v="35"/>
    <n v="191.98"/>
  </r>
  <r>
    <n v="2926"/>
    <n v="88027"/>
    <s v="Patricia Bishop"/>
    <s v="Air Cargo"/>
    <x v="2"/>
    <x v="0"/>
    <s v="High"/>
    <s v="Sangiovese Rose"/>
    <x v="0"/>
    <x v="0"/>
    <s v="Sutter Home Pink Moscato"/>
    <s v="Small Crate"/>
    <s v="Townsville"/>
    <x v="876"/>
    <d v="2012-05-11T00:00:00"/>
    <n v="10"/>
    <n v="7.0000000000000007E-2"/>
    <n v="146.34"/>
    <n v="43.75"/>
    <n v="1463.4"/>
  </r>
  <r>
    <n v="2927"/>
    <n v="88331"/>
    <s v="Richard Sullivan"/>
    <s v="Express Road Cargo"/>
    <x v="0"/>
    <x v="1"/>
    <s v="High"/>
    <s v="Shiraz"/>
    <x v="0"/>
    <x v="0"/>
    <s v="Marques de Caceres Rioja Rosado 2014"/>
    <s v="Full Container"/>
    <s v="Victor Harbor"/>
    <x v="446"/>
    <d v="2011-05-12T00:00:00"/>
    <n v="4"/>
    <n v="0.08"/>
    <n v="4.4800000000000004"/>
    <n v="1.22"/>
    <n v="17.920000000000002"/>
  </r>
  <r>
    <n v="2928"/>
    <n v="88103"/>
    <s v="Scott Baker"/>
    <s v="Express Road Cargo"/>
    <x v="0"/>
    <x v="3"/>
    <s v="Medium"/>
    <s v="Malbec"/>
    <x v="0"/>
    <x v="0"/>
    <s v="Bertani Bertarose 2014"/>
    <s v="Large Crate"/>
    <s v="Goulburn"/>
    <x v="145"/>
    <d v="2010-05-23T00:00:00"/>
    <n v="13"/>
    <n v="0.02"/>
    <n v="7.64"/>
    <n v="1.39"/>
    <n v="99.32"/>
  </r>
  <r>
    <n v="2929"/>
    <n v="90631"/>
    <s v="Gerald Stephens"/>
    <s v="Express Road Cargo"/>
    <x v="0"/>
    <x v="1"/>
    <s v="Low"/>
    <s v="Cabernet Sauvignon"/>
    <x v="0"/>
    <x v="1"/>
    <s v="Domaine Lafage Miraflors Rose 2013"/>
    <s v="Mini Crate"/>
    <s v="Melton"/>
    <x v="866"/>
    <d v="2010-10-21T00:00:00"/>
    <n v="14"/>
    <n v="0.09"/>
    <n v="78.8"/>
    <n v="35"/>
    <n v="1103.2"/>
  </r>
  <r>
    <n v="2930"/>
    <n v="90642"/>
    <s v="William Fisher"/>
    <s v="Express Road Cargo"/>
    <x v="0"/>
    <x v="3"/>
    <s v="Medium"/>
    <s v="Sangiovese"/>
    <x v="0"/>
    <x v="1"/>
    <s v="Lucien Albrecht Cremant d'Alsace Brut"/>
    <s v="Large Crate"/>
    <s v="Lithgow"/>
    <x v="849"/>
    <d v="2011-06-24T00:00:00"/>
    <n v="3"/>
    <n v="0.05"/>
    <n v="6.28"/>
    <n v="5.36"/>
    <n v="18.84"/>
  </r>
  <r>
    <n v="2931"/>
    <n v="90642"/>
    <s v="William Fisher"/>
    <s v="Express Road Cargo"/>
    <x v="0"/>
    <x v="3"/>
    <s v="Medium"/>
    <s v="Cabernet Sauvignon"/>
    <x v="0"/>
    <x v="1"/>
    <s v="Louis Roederer Cristal Brut with Gift Box 2007"/>
    <s v="Large Crate"/>
    <s v="Campbeltown"/>
    <x v="849"/>
    <d v="2011-06-23T00:00:00"/>
    <n v="3"/>
    <n v="0.06"/>
    <n v="7.64"/>
    <n v="1.39"/>
    <n v="22.919999999999998"/>
  </r>
  <r>
    <n v="2932"/>
    <n v="90642"/>
    <s v="William Fisher"/>
    <s v="Express Road Cargo"/>
    <x v="0"/>
    <x v="3"/>
    <s v="Medium"/>
    <s v="Zinfandel"/>
    <x v="0"/>
    <x v="1"/>
    <s v="Jean-Baptiste Adam Les Natures Cremant d'Alsace Brut"/>
    <s v="Large Crate"/>
    <s v="Albury"/>
    <x v="849"/>
    <d v="2011-06-23T00:00:00"/>
    <n v="14"/>
    <n v="0.08"/>
    <n v="3.15"/>
    <n v="0.5"/>
    <n v="44.1"/>
  </r>
  <r>
    <n v="2933"/>
    <n v="86334"/>
    <s v="Gregory Russell"/>
    <s v="Express Road Cargo"/>
    <x v="0"/>
    <x v="1"/>
    <s v="Medium"/>
    <s v="Pinot Noir"/>
    <x v="0"/>
    <x v="1"/>
    <s v="Pietradolce Etna Rosato 2014"/>
    <s v="Full Container"/>
    <s v="Mount Barker"/>
    <x v="1034"/>
    <d v="2012-07-14T00:00:00"/>
    <n v="10"/>
    <n v="0.1"/>
    <n v="4.28"/>
    <n v="0.94"/>
    <n v="42.800000000000004"/>
  </r>
  <r>
    <n v="2934"/>
    <n v="90646"/>
    <s v="Gary Sanchez"/>
    <s v="Express Road Cargo"/>
    <x v="0"/>
    <x v="0"/>
    <s v="Not Specified"/>
    <s v="Merlot"/>
    <x v="0"/>
    <x v="1"/>
    <s v="Louis Roederer Cristal Brut with Gift Box 2007"/>
    <s v="Full Container"/>
    <s v="Mackay"/>
    <x v="360"/>
    <d v="2010-04-07T00:00:00"/>
    <n v="11"/>
    <n v="0.1"/>
    <n v="36.549999999999997"/>
    <n v="13.89"/>
    <n v="402.04999999999995"/>
  </r>
  <r>
    <n v="2935"/>
    <n v="87209"/>
    <s v="Jeremy Medina"/>
    <s v="Express Road Cargo"/>
    <x v="0"/>
    <x v="3"/>
    <s v="High"/>
    <s v="Pinot Noir"/>
    <x v="0"/>
    <x v="1"/>
    <s v="Jean-Baptiste Adam Les Natures Cremant d'Alsace Brut"/>
    <s v="Loose Wrap"/>
    <s v="Dubbo"/>
    <x v="457"/>
    <d v="2011-08-28T00:00:00"/>
    <n v="13"/>
    <n v="0.08"/>
    <n v="21.66"/>
    <n v="13.99"/>
    <n v="281.58"/>
  </r>
  <r>
    <n v="2936"/>
    <n v="87209"/>
    <s v="Jeremy Medina"/>
    <s v="Express Road Cargo"/>
    <x v="1"/>
    <x v="3"/>
    <s v="High"/>
    <s v="Pinot Gris"/>
    <x v="0"/>
    <x v="1"/>
    <s v="Villa Maria Private Bin Sauvignon Blanc 2015"/>
    <s v="Standard Size Crate"/>
    <s v="Dubbo"/>
    <x v="457"/>
    <d v="2011-08-28T00:00:00"/>
    <n v="20"/>
    <n v="0.01"/>
    <n v="35.99"/>
    <n v="3.3"/>
    <n v="719.80000000000007"/>
  </r>
  <r>
    <n v="2937"/>
    <n v="87209"/>
    <s v="Jeremy Medina"/>
    <s v="Express Road Cargo"/>
    <x v="1"/>
    <x v="3"/>
    <s v="High"/>
    <s v="Chardonnay"/>
    <x v="0"/>
    <x v="1"/>
    <s v="Chardonnais Napa Valley Chardonnay 2013"/>
    <s v="Large Crate"/>
    <s v="Broken Hill"/>
    <x v="457"/>
    <d v="2011-08-27T00:00:00"/>
    <n v="5"/>
    <n v="0.06"/>
    <n v="155.99"/>
    <n v="8.99"/>
    <n v="779.95"/>
  </r>
  <r>
    <n v="2938"/>
    <n v="87209"/>
    <s v="Peter Baker"/>
    <s v="Air Cargo"/>
    <x v="2"/>
    <x v="3"/>
    <s v="High"/>
    <s v="Sangiovese Rose"/>
    <x v="0"/>
    <x v="1"/>
    <s v="Miraval Rose 2014"/>
    <s v="Small Crate"/>
    <s v="Tamworth"/>
    <x v="457"/>
    <d v="2011-08-28T00:00:00"/>
    <n v="5"/>
    <n v="0.05"/>
    <n v="218.75"/>
    <n v="69.64"/>
    <n v="1093.75"/>
  </r>
  <r>
    <n v="2939"/>
    <n v="85822"/>
    <s v="Raymond Campbell"/>
    <s v="Express Road Cargo"/>
    <x v="0"/>
    <x v="2"/>
    <s v="Not Specified"/>
    <s v="Cabernet Sauvignon"/>
    <x v="0"/>
    <x v="1"/>
    <s v="Chateau Gaudrelle Cremant d'Loire Brut"/>
    <s v="Large Crate"/>
    <s v="Geraldton"/>
    <x v="1028"/>
    <d v="2012-04-13T00:00:00"/>
    <n v="8"/>
    <n v="0.04"/>
    <n v="15.99"/>
    <n v="13.18"/>
    <n v="127.92"/>
  </r>
  <r>
    <n v="2940"/>
    <n v="85822"/>
    <s v="Raymond Campbell"/>
    <s v="Road Cargo"/>
    <x v="0"/>
    <x v="2"/>
    <s v="Not Specified"/>
    <s v="Zinfandel"/>
    <x v="0"/>
    <x v="1"/>
    <s v="Barnard Griffin Rose of Sangiovese 2014"/>
    <s v="Large Crate"/>
    <s v="Albany"/>
    <x v="1028"/>
    <d v="2012-04-13T00:00:00"/>
    <n v="6"/>
    <n v="0.05"/>
    <n v="11.34"/>
    <n v="5.01"/>
    <n v="68.039999999999992"/>
  </r>
  <r>
    <n v="2941"/>
    <n v="85822"/>
    <s v="Raymond Campbell"/>
    <s v="Express Road Cargo"/>
    <x v="0"/>
    <x v="2"/>
    <s v="Not Specified"/>
    <s v="Shiraz"/>
    <x v="0"/>
    <x v="1"/>
    <s v="Lucien Albrecht Cremant d'Alsace Brut"/>
    <s v="Large Crate"/>
    <s v="Mandurah"/>
    <x v="1028"/>
    <d v="2012-04-11T00:00:00"/>
    <n v="10"/>
    <n v="0.02"/>
    <n v="35.44"/>
    <n v="5.09"/>
    <n v="354.4"/>
  </r>
  <r>
    <n v="2942"/>
    <n v="86476"/>
    <s v="Henry Butler"/>
    <s v="Express Road Cargo"/>
    <x v="2"/>
    <x v="2"/>
    <s v="Critical"/>
    <s v="Sangiovese Rose"/>
    <x v="0"/>
    <x v="1"/>
    <s v="Barnard Griffin Rose of Sangiovese 2014"/>
    <s v="Standard Size Crate"/>
    <s v="Mandurah"/>
    <x v="642"/>
    <d v="2011-12-03T00:00:00"/>
    <n v="2"/>
    <n v="0.05"/>
    <n v="22.23"/>
    <n v="5.08"/>
    <n v="44.46"/>
  </r>
  <r>
    <n v="2943"/>
    <n v="88213"/>
    <s v="Willie Medina"/>
    <s v="Express Road Cargo"/>
    <x v="0"/>
    <x v="2"/>
    <s v="Low"/>
    <s v="Merlot"/>
    <x v="0"/>
    <x v="1"/>
    <s v="Bertani Bertarose 2014"/>
    <s v="Large Crate"/>
    <s v="Perth"/>
    <x v="1035"/>
    <d v="2011-01-03T00:00:00"/>
    <n v="9"/>
    <n v="0.05"/>
    <n v="2.89"/>
    <n v="0.5"/>
    <n v="26.01"/>
  </r>
  <r>
    <n v="2944"/>
    <n v="89915"/>
    <s v="Antonio Green"/>
    <s v="Express Road Cargo"/>
    <x v="0"/>
    <x v="3"/>
    <s v="High"/>
    <s v="Sangiovese"/>
    <x v="0"/>
    <x v="1"/>
    <s v="Bertani Bertarose 2014"/>
    <s v="Large Crate"/>
    <s v="Broken Hill"/>
    <x v="861"/>
    <d v="2010-03-22T00:00:00"/>
    <n v="8"/>
    <n v="0.09"/>
    <n v="6.48"/>
    <n v="6.35"/>
    <n v="51.84"/>
  </r>
  <r>
    <n v="2945"/>
    <n v="89869"/>
    <s v="George Bell"/>
    <s v="Express Road Cargo"/>
    <x v="0"/>
    <x v="0"/>
    <s v="High"/>
    <s v="Cabernet Sauvignon"/>
    <x v="0"/>
    <x v="1"/>
    <s v="Pietradolce Etna Rosato 2014"/>
    <s v="Large Crate"/>
    <s v="Darwin"/>
    <x v="707"/>
    <d v="2010-12-24T00:00:00"/>
    <n v="12"/>
    <n v="0"/>
    <n v="90.48"/>
    <n v="19.989999999999998"/>
    <n v="1085.76"/>
  </r>
  <r>
    <n v="2946"/>
    <n v="90651"/>
    <s v="Frank Fields"/>
    <s v="Express Road Cargo"/>
    <x v="0"/>
    <x v="3"/>
    <s v="High"/>
    <s v="Cabernet Sauvignon"/>
    <x v="0"/>
    <x v="1"/>
    <s v="Lucien Albrecht Cremant d'Alsace Brut Rose"/>
    <s v="Full Container"/>
    <s v="Lithgow"/>
    <x v="1036"/>
    <d v="2011-08-11T00:00:00"/>
    <n v="3"/>
    <n v="0"/>
    <n v="4.84"/>
    <n v="0.71"/>
    <n v="14.52"/>
  </r>
  <r>
    <n v="2947"/>
    <n v="90656"/>
    <s v="Phillip Coleman"/>
    <s v="Air Cargo"/>
    <x v="2"/>
    <x v="1"/>
    <s v="Medium"/>
    <s v="Champagne"/>
    <x v="0"/>
    <x v="1"/>
    <s v="Sutter Home Pink Moscato"/>
    <s v="Extra Large Crate"/>
    <s v="Port Lincoln"/>
    <x v="930"/>
    <d v="2012-09-05T00:00:00"/>
    <n v="24"/>
    <n v="0.03"/>
    <n v="258.98"/>
    <n v="54.31"/>
    <n v="6215.52"/>
  </r>
  <r>
    <n v="2948"/>
    <n v="90667"/>
    <s v="Steve Coleman"/>
    <s v="Express Road Cargo"/>
    <x v="1"/>
    <x v="3"/>
    <s v="High"/>
    <s v="Chardonnay"/>
    <x v="0"/>
    <x v="1"/>
    <s v="Robert Oatley Sauvignon Blanc 2013"/>
    <s v="Standard Size Crate"/>
    <s v="Sydney"/>
    <x v="433"/>
    <d v="2013-04-28T00:00:00"/>
    <n v="12"/>
    <n v="0"/>
    <n v="29.89"/>
    <n v="1.99"/>
    <n v="358.68"/>
  </r>
  <r>
    <n v="2949"/>
    <n v="89803"/>
    <s v="Antonio Stone"/>
    <s v="Express Road Cargo"/>
    <x v="0"/>
    <x v="0"/>
    <s v="Medium"/>
    <s v="Sangiovese"/>
    <x v="0"/>
    <x v="1"/>
    <s v="Barnard Griffin Rose of Sangiovese 2014"/>
    <s v="Full Container"/>
    <s v="Mackay"/>
    <x v="697"/>
    <d v="2013-04-11T00:00:00"/>
    <n v="8"/>
    <n v="0.04"/>
    <n v="2.94"/>
    <n v="0.81"/>
    <n v="23.52"/>
  </r>
  <r>
    <n v="2950"/>
    <n v="89803"/>
    <s v="Antonio Stone"/>
    <s v="Express Road Cargo"/>
    <x v="1"/>
    <x v="0"/>
    <s v="Medium"/>
    <s v="Pinot Gris"/>
    <x v="0"/>
    <x v="1"/>
    <s v="Grgich Hills Chardonnay 2012"/>
    <s v="Standard Size Crate"/>
    <s v="Bundaberg"/>
    <x v="697"/>
    <d v="2013-04-11T00:00:00"/>
    <n v="13"/>
    <n v="0.05"/>
    <n v="35.99"/>
    <n v="1.25"/>
    <n v="467.87"/>
  </r>
  <r>
    <n v="2951"/>
    <n v="89614"/>
    <s v="Shawn Snyder"/>
    <s v="Express Road Cargo"/>
    <x v="0"/>
    <x v="3"/>
    <s v="High"/>
    <s v="Merlot"/>
    <x v="0"/>
    <x v="1"/>
    <s v="Moet &amp; Chandon Imperial"/>
    <s v="Large Crate"/>
    <s v="Grafton"/>
    <x v="887"/>
    <d v="2011-11-20T00:00:00"/>
    <n v="37"/>
    <n v="0.02"/>
    <n v="14.03"/>
    <n v="9.3699999999999992"/>
    <n v="519.11"/>
  </r>
  <r>
    <n v="2952"/>
    <n v="90673"/>
    <s v="Ralph Rivera"/>
    <s v="Road Cargo"/>
    <x v="0"/>
    <x v="3"/>
    <s v="Critical"/>
    <s v="Zinfandel"/>
    <x v="0"/>
    <x v="1"/>
    <s v="Pietradolce Etna Rosato 2014"/>
    <s v="Full Container"/>
    <s v="Wollongong"/>
    <x v="470"/>
    <d v="2013-10-11T00:00:00"/>
    <n v="13"/>
    <n v="0.1"/>
    <n v="37.94"/>
    <n v="5.08"/>
    <n v="493.21999999999997"/>
  </r>
  <r>
    <n v="2953"/>
    <n v="90669"/>
    <s v="Ralph Rivera"/>
    <s v="Express Road Cargo"/>
    <x v="0"/>
    <x v="3"/>
    <s v="Critical"/>
    <s v="Zinfandel"/>
    <x v="0"/>
    <x v="1"/>
    <s v="Domaine Lafond Roc-Epine Tavel Rose 2014"/>
    <s v="Standard Size Crate"/>
    <s v="Paramatta"/>
    <x v="157"/>
    <d v="2010-10-10T00:00:00"/>
    <n v="11"/>
    <n v="0.06"/>
    <n v="8.57"/>
    <n v="6.14"/>
    <n v="94.27000000000001"/>
  </r>
  <r>
    <n v="2954"/>
    <n v="86785"/>
    <s v="Keith Bailey"/>
    <s v="Air Cargo"/>
    <x v="1"/>
    <x v="2"/>
    <s v="High"/>
    <s v="Chardonnay"/>
    <x v="0"/>
    <x v="1"/>
    <s v="Leeuwin Estate Art Series Chardonnay 2012"/>
    <s v="Extra Large Crate"/>
    <s v="Mandurah"/>
    <x v="1037"/>
    <d v="2013-07-10T00:00:00"/>
    <n v="10"/>
    <n v="0.08"/>
    <n v="200.97"/>
    <n v="15.59"/>
    <n v="2009.7"/>
  </r>
  <r>
    <n v="2955"/>
    <n v="86785"/>
    <s v="Johnny Ramirez"/>
    <s v="Express Road Cargo"/>
    <x v="0"/>
    <x v="1"/>
    <s v="High"/>
    <s v="Pinot Noir"/>
    <x v="0"/>
    <x v="1"/>
    <s v="Chateau D'Aqueria Tavel Rose 2013"/>
    <s v="Mini Crate"/>
    <s v="Frankston"/>
    <x v="1037"/>
    <d v="2013-07-10T00:00:00"/>
    <n v="14"/>
    <n v="0.04"/>
    <n v="4.4800000000000004"/>
    <n v="49"/>
    <n v="62.720000000000006"/>
  </r>
  <r>
    <n v="2956"/>
    <n v="86785"/>
    <s v="Johnny Ramirez"/>
    <s v="Express Road Cargo"/>
    <x v="0"/>
    <x v="1"/>
    <s v="High"/>
    <s v="Shiraz"/>
    <x v="0"/>
    <x v="1"/>
    <s v="Sutter Home White Zinfandel"/>
    <s v="Large Crate"/>
    <s v="Wodonga"/>
    <x v="1037"/>
    <d v="2013-07-09T00:00:00"/>
    <n v="17"/>
    <n v="0"/>
    <n v="22.84"/>
    <n v="11.54"/>
    <n v="388.28"/>
  </r>
  <r>
    <n v="2957"/>
    <n v="86785"/>
    <s v="Johnny Ramirez"/>
    <s v="Air Cargo"/>
    <x v="0"/>
    <x v="1"/>
    <s v="High"/>
    <s v="Zinfandel"/>
    <x v="0"/>
    <x v="1"/>
    <s v="Schramsberg Cremant Demi-Sec 2011"/>
    <s v="Extra Large Crate"/>
    <s v="Melbourne"/>
    <x v="1037"/>
    <d v="2013-07-10T00:00:00"/>
    <n v="9"/>
    <n v="0.04"/>
    <n v="225.02"/>
    <n v="28.66"/>
    <n v="2025.18"/>
  </r>
  <r>
    <n v="2958"/>
    <n v="90675"/>
    <s v="Teresa Coleman"/>
    <s v="Road Cargo"/>
    <x v="0"/>
    <x v="1"/>
    <s v="Low"/>
    <s v="Pinot Noir"/>
    <x v="0"/>
    <x v="1"/>
    <s v="JCB N¬∞21 Brut Cremant de Bourgogne"/>
    <s v="Large Crate"/>
    <s v="Mount Gambier"/>
    <x v="1038"/>
    <d v="2010-09-02T00:00:00"/>
    <n v="12"/>
    <n v="0.04"/>
    <n v="6.48"/>
    <n v="5.16"/>
    <n v="77.760000000000005"/>
  </r>
  <r>
    <n v="2959"/>
    <n v="90250"/>
    <s v="Ronald Hunter"/>
    <s v="Express Road Cargo"/>
    <x v="0"/>
    <x v="1"/>
    <s v="Critical"/>
    <s v="Merlot"/>
    <x v="0"/>
    <x v="1"/>
    <s v="Marques de Caceres Rioja Rosado 2014"/>
    <s v="Large Crate"/>
    <s v="Adelaide"/>
    <x v="486"/>
    <d v="2012-06-02T00:00:00"/>
    <n v="13"/>
    <n v="0.04"/>
    <n v="11.34"/>
    <n v="5.01"/>
    <n v="147.41999999999999"/>
  </r>
  <r>
    <n v="2960"/>
    <n v="90679"/>
    <s v="Earl Burke"/>
    <s v="Express Road Cargo"/>
    <x v="1"/>
    <x v="2"/>
    <s v="Low"/>
    <s v="Pinot Gris"/>
    <x v="0"/>
    <x v="1"/>
    <s v="Cloudy Bay Sauvignon Blanc 2015"/>
    <s v="Full Container"/>
    <s v="Albany"/>
    <x v="1039"/>
    <d v="2011-02-01T00:00:00"/>
    <n v="3"/>
    <n v="0.06"/>
    <n v="85.99"/>
    <n v="0.99"/>
    <n v="257.96999999999997"/>
  </r>
  <r>
    <n v="2961"/>
    <n v="89584"/>
    <s v="Billy Sanchez"/>
    <s v="Express Road Cargo"/>
    <x v="0"/>
    <x v="2"/>
    <s v="Medium"/>
    <s v="Shiraz"/>
    <x v="0"/>
    <x v="1"/>
    <s v="Chateau Gaudrelle Cremant d'Loire Brut"/>
    <s v="Large Crate"/>
    <s v="Busseltol"/>
    <x v="146"/>
    <d v="2010-04-06T00:00:00"/>
    <n v="12"/>
    <n v="0.01"/>
    <n v="4.91"/>
    <n v="0.5"/>
    <n v="58.92"/>
  </r>
  <r>
    <n v="2962"/>
    <n v="89584"/>
    <s v="Billy Sanchez"/>
    <s v="Road Cargo"/>
    <x v="0"/>
    <x v="2"/>
    <s v="Medium"/>
    <s v="Zinfandel"/>
    <x v="0"/>
    <x v="1"/>
    <s v="Sutter Home Pink Moscato"/>
    <s v="Full Container"/>
    <s v="Albany"/>
    <x v="146"/>
    <d v="2010-04-06T00:00:00"/>
    <n v="5"/>
    <n v="0.09"/>
    <n v="4"/>
    <n v="1.3"/>
    <n v="20"/>
  </r>
  <r>
    <n v="2963"/>
    <n v="88867"/>
    <s v="Matthew Anderson"/>
    <s v="Express Road Cargo"/>
    <x v="2"/>
    <x v="1"/>
    <s v="Critical"/>
    <s v="Grenache Rose"/>
    <x v="0"/>
    <x v="1"/>
    <s v="Chateau de Campuget Costieres de Nimes Tradition Rose 2015"/>
    <s v="Full Container"/>
    <s v="Adelaide"/>
    <x v="147"/>
    <d v="2013-09-24T00:00:00"/>
    <n v="16"/>
    <n v="0.05"/>
    <n v="70.709999999999994"/>
    <n v="37.58"/>
    <n v="1131.3599999999999"/>
  </r>
  <r>
    <n v="2964"/>
    <n v="89042"/>
    <s v="Phillip Black"/>
    <s v="Express Road Cargo"/>
    <x v="1"/>
    <x v="1"/>
    <s v="High"/>
    <s v="Sauvignon Blanc"/>
    <x v="0"/>
    <x v="1"/>
    <s v="Dog Point Vineyard Sauvignon Blanc 2014"/>
    <s v="Standard Size Crate"/>
    <s v="Mount Barker"/>
    <x v="944"/>
    <d v="2012-10-14T00:00:00"/>
    <n v="23"/>
    <n v="0.01"/>
    <n v="39.479999999999997"/>
    <n v="1.99"/>
    <n v="908.04"/>
  </r>
  <r>
    <n v="2965"/>
    <n v="90690"/>
    <s v="Scott Cooper"/>
    <s v="Express Road Cargo"/>
    <x v="2"/>
    <x v="0"/>
    <s v="Not Specified"/>
    <s v="Cremant"/>
    <x v="0"/>
    <x v="1"/>
    <s v="Miraval Rose (1.5 Liter Magnum) 2014"/>
    <s v="Large Crate"/>
    <s v="Darwin"/>
    <x v="148"/>
    <d v="2013-08-02T00:00:00"/>
    <n v="17"/>
    <n v="0.01"/>
    <n v="4.95"/>
    <n v="5.32"/>
    <n v="84.15"/>
  </r>
  <r>
    <n v="2966"/>
    <n v="90690"/>
    <s v="Scott Cooper"/>
    <s v="Express Road Cargo"/>
    <x v="0"/>
    <x v="0"/>
    <s v="Not Specified"/>
    <s v="Pinot Noir"/>
    <x v="0"/>
    <x v="1"/>
    <s v="Miraval Rose (1.5 Liter Magnum) 2014"/>
    <s v="Large Crate"/>
    <s v="Palmerston"/>
    <x v="148"/>
    <d v="2013-08-02T00:00:00"/>
    <n v="20"/>
    <n v="0"/>
    <n v="14.98"/>
    <n v="7.69"/>
    <n v="299.60000000000002"/>
  </r>
  <r>
    <n v="2967"/>
    <n v="90690"/>
    <s v="Harry Hawkins"/>
    <s v="Road Cargo"/>
    <x v="0"/>
    <x v="0"/>
    <s v="Not Specified"/>
    <s v="Shiraz"/>
    <x v="0"/>
    <x v="1"/>
    <s v="Louis Roederer Cristal Brut 2006"/>
    <s v="Large Crate"/>
    <s v="Darwin"/>
    <x v="148"/>
    <d v="2013-08-02T00:00:00"/>
    <n v="9"/>
    <n v="0.04"/>
    <n v="11.97"/>
    <n v="4.9800000000000004"/>
    <n v="107.73"/>
  </r>
  <r>
    <n v="2968"/>
    <n v="89772"/>
    <s v="Paula Richards"/>
    <s v="Express Road Cargo"/>
    <x v="1"/>
    <x v="2"/>
    <s v="High"/>
    <s v="Reisling"/>
    <x v="0"/>
    <x v="4"/>
    <s v="Chardonnais Napa Valley Chardonnay 2013"/>
    <s v="Standard Size Crate"/>
    <s v="Bunbury"/>
    <x v="1040"/>
    <d v="2013-03-08T00:00:00"/>
    <n v="6"/>
    <n v="0"/>
    <n v="6.48"/>
    <n v="2.74"/>
    <n v="38.880000000000003"/>
  </r>
  <r>
    <n v="2969"/>
    <n v="89772"/>
    <s v="Paula Richards"/>
    <s v="Express Road Cargo"/>
    <x v="2"/>
    <x v="2"/>
    <s v="High"/>
    <s v="Champagne"/>
    <x v="0"/>
    <x v="6"/>
    <s v="Miraval Rose 2014"/>
    <s v="Mini Crate"/>
    <s v="Albany"/>
    <x v="1040"/>
    <d v="2013-03-07T00:00:00"/>
    <n v="5"/>
    <n v="7.0000000000000007E-2"/>
    <n v="111.96"/>
    <n v="69"/>
    <n v="559.79999999999995"/>
  </r>
  <r>
    <n v="2970"/>
    <n v="89569"/>
    <s v="Jesse Moreno"/>
    <s v="Air Cargo"/>
    <x v="2"/>
    <x v="2"/>
    <s v="Low"/>
    <s v="Sangiovese Rose"/>
    <x v="0"/>
    <x v="6"/>
    <s v="Belle Glos Oeil de Perdrix Pinot Noir Blanc 2014"/>
    <s v="Small Crate"/>
    <s v="Rockingham"/>
    <x v="295"/>
    <d v="2013-07-13T00:00:00"/>
    <n v="3"/>
    <n v="0.05"/>
    <n v="124.49"/>
    <n v="51.94"/>
    <n v="373.46999999999997"/>
  </r>
  <r>
    <n v="2971"/>
    <n v="88049"/>
    <s v="Ernest Diaz"/>
    <s v="Road Cargo"/>
    <x v="0"/>
    <x v="3"/>
    <s v="High"/>
    <s v="Zinfandel"/>
    <x v="0"/>
    <x v="6"/>
    <s v="Chateau D'Aqueria Tavel Rose 2013"/>
    <s v="Large Crate"/>
    <s v="Liverpool"/>
    <x v="256"/>
    <d v="2011-06-06T00:00:00"/>
    <n v="11"/>
    <n v="0.08"/>
    <n v="4.9800000000000004"/>
    <n v="0.49"/>
    <n v="54.78"/>
  </r>
  <r>
    <n v="2972"/>
    <n v="88342"/>
    <s v="Walter Bailey"/>
    <s v="Road Cargo"/>
    <x v="0"/>
    <x v="1"/>
    <s v="High"/>
    <s v="Sangiovese"/>
    <x v="0"/>
    <x v="6"/>
    <s v="Simonnet-Febvre Cremant de Bourgogne Blanc"/>
    <s v="Full Container"/>
    <s v="Canberra"/>
    <x v="1041"/>
    <d v="2012-03-08T00:00:00"/>
    <n v="3"/>
    <n v="0"/>
    <n v="1.82"/>
    <n v="0.83"/>
    <n v="5.46"/>
  </r>
  <r>
    <n v="2973"/>
    <n v="88107"/>
    <s v="Scott Baker"/>
    <s v="Express Road Cargo"/>
    <x v="0"/>
    <x v="3"/>
    <s v="Not Specified"/>
    <s v="Pinot Noir"/>
    <x v="0"/>
    <x v="6"/>
    <s v="Domaine Lafage Miraflors Rose 2013"/>
    <s v="Large Crate"/>
    <s v="Liverpool"/>
    <x v="149"/>
    <d v="2011-02-22T00:00:00"/>
    <n v="9"/>
    <n v="0.08"/>
    <n v="21.38"/>
    <n v="2.99"/>
    <n v="192.42"/>
  </r>
  <r>
    <n v="2974"/>
    <n v="88107"/>
    <s v="Scott Baker"/>
    <s v="Express Road Cargo"/>
    <x v="0"/>
    <x v="3"/>
    <s v="Not Specified"/>
    <s v="Sangiovese"/>
    <x v="0"/>
    <x v="6"/>
    <s v="Barnard Griffin Rose of Sangiovese 2014"/>
    <s v="Large Crate"/>
    <s v="Blue Mountains"/>
    <x v="149"/>
    <d v="2011-02-21T00:00:00"/>
    <n v="12"/>
    <n v="0.03"/>
    <n v="9.99"/>
    <n v="5.12"/>
    <n v="119.88"/>
  </r>
  <r>
    <n v="2975"/>
    <n v="87456"/>
    <s v="Keith Simpson"/>
    <s v="Express Road Cargo"/>
    <x v="0"/>
    <x v="2"/>
    <s v="Not Specified"/>
    <s v="Malbec"/>
    <x v="0"/>
    <x v="6"/>
    <s v="Lucien Albrecht Cremant d'Alsace Brut"/>
    <s v="Standard Size Crate"/>
    <s v="Busseltol"/>
    <x v="1042"/>
    <d v="2011-05-17T00:00:00"/>
    <n v="17"/>
    <n v="0.06"/>
    <n v="40.97"/>
    <n v="8.99"/>
    <n v="696.49"/>
  </r>
  <r>
    <n v="2976"/>
    <n v="87456"/>
    <s v="Keith Simpson"/>
    <s v="Express Road Cargo"/>
    <x v="0"/>
    <x v="2"/>
    <s v="Not Specified"/>
    <s v="Sangiovese"/>
    <x v="0"/>
    <x v="6"/>
    <s v="Chateau d'Esclans Garrus Rose 2013"/>
    <s v="Mini Crate"/>
    <s v="Perth"/>
    <x v="1042"/>
    <d v="2011-05-19T00:00:00"/>
    <n v="2"/>
    <n v="0.06"/>
    <n v="101.41"/>
    <n v="35"/>
    <n v="202.82"/>
  </r>
  <r>
    <n v="2977"/>
    <n v="87456"/>
    <s v="Keith Simpson"/>
    <s v="Express Road Cargo"/>
    <x v="1"/>
    <x v="2"/>
    <s v="Not Specified"/>
    <s v="Reisling"/>
    <x v="0"/>
    <x v="6"/>
    <s v="Los Vascos Sauvignon Blanc 2015"/>
    <s v="Standard Size Crate"/>
    <s v="Rockingham"/>
    <x v="1042"/>
    <d v="2011-05-19T00:00:00"/>
    <n v="15"/>
    <n v="0.01"/>
    <n v="55.99"/>
    <n v="1.25"/>
    <n v="839.85"/>
  </r>
  <r>
    <n v="2978"/>
    <n v="85897"/>
    <s v="Johnny Wheeler"/>
    <s v="Express Road Cargo"/>
    <x v="2"/>
    <x v="0"/>
    <s v="High"/>
    <s v="Sangiovese Rose"/>
    <x v="0"/>
    <x v="6"/>
    <s v="Chateau de Campuget Costieres de Nimes Tradition Rose 2015"/>
    <s v="Standard Size Crate"/>
    <s v="Logan City"/>
    <x v="647"/>
    <d v="2010-09-03T00:00:00"/>
    <n v="10"/>
    <n v="0.08"/>
    <n v="22.23"/>
    <n v="3.63"/>
    <n v="222.3"/>
  </r>
  <r>
    <n v="2979"/>
    <n v="88076"/>
    <s v="Antonio Stevens"/>
    <s v="Air Cargo"/>
    <x v="2"/>
    <x v="1"/>
    <s v="High"/>
    <s v="Grenache Rose"/>
    <x v="0"/>
    <x v="6"/>
    <s v="Miraval Rose 2014"/>
    <s v="Small Crate"/>
    <s v="Burnie"/>
    <x v="400"/>
    <d v="2011-10-07T00:00:00"/>
    <n v="14"/>
    <n v="0.03"/>
    <n v="44.43"/>
    <n v="46.59"/>
    <n v="622.02"/>
  </r>
  <r>
    <n v="2980"/>
    <n v="88077"/>
    <s v="Antonio Stevens"/>
    <s v="Air Cargo"/>
    <x v="2"/>
    <x v="1"/>
    <s v="Low"/>
    <s v="Sangiovese Rose"/>
    <x v="0"/>
    <x v="6"/>
    <s v="Domaine Lafage Miraflors Rose 2013"/>
    <s v="Small Crate"/>
    <s v="Burnie"/>
    <x v="769"/>
    <d v="2011-10-25T00:00:00"/>
    <n v="6"/>
    <n v="7.0000000000000007E-2"/>
    <n v="130.97999999999999"/>
    <n v="54.74"/>
    <n v="785.87999999999988"/>
  </r>
  <r>
    <n v="2981"/>
    <n v="88077"/>
    <s v="Amanda Nguyen"/>
    <s v="Express Road Cargo"/>
    <x v="0"/>
    <x v="1"/>
    <s v="Low"/>
    <s v="Sangiovese"/>
    <x v="0"/>
    <x v="4"/>
    <s v="Chateau de Campuget Costieres de Nimes Tradition Rose 2015"/>
    <s v="Full Container"/>
    <s v="Launceston"/>
    <x v="769"/>
    <d v="2011-10-27T00:00:00"/>
    <n v="23"/>
    <n v="0.04"/>
    <n v="4.76"/>
    <n v="3.01"/>
    <n v="109.47999999999999"/>
  </r>
  <r>
    <n v="2982"/>
    <n v="86119"/>
    <s v="Terry Stephens"/>
    <s v="Road Cargo"/>
    <x v="0"/>
    <x v="1"/>
    <s v="Low"/>
    <s v="Pinot Noir"/>
    <x v="0"/>
    <x v="6"/>
    <s v="Lucien Albrecht Cremant d'Alsace Brut Rose"/>
    <s v="Large Crate"/>
    <s v="Port Adelaide"/>
    <x v="346"/>
    <d v="2010-07-24T00:00:00"/>
    <n v="1"/>
    <n v="0.02"/>
    <n v="50.98"/>
    <n v="13.66"/>
    <n v="50.98"/>
  </r>
  <r>
    <n v="2983"/>
    <n v="85888"/>
    <s v="Gregory James"/>
    <s v="Air Cargo"/>
    <x v="2"/>
    <x v="0"/>
    <s v="High"/>
    <s v="Sangiovese Rose"/>
    <x v="0"/>
    <x v="6"/>
    <s v="Francis Ford Coppola Sofia Rose 2014"/>
    <s v="Small Crate"/>
    <s v="Brisbane"/>
    <x v="841"/>
    <d v="2012-08-06T00:00:00"/>
    <n v="11"/>
    <n v="0.09"/>
    <n v="376.13"/>
    <n v="85.63"/>
    <n v="4137.43"/>
  </r>
  <r>
    <n v="2984"/>
    <n v="87134"/>
    <s v="Katherine Medina"/>
    <s v="Express Road Cargo"/>
    <x v="0"/>
    <x v="1"/>
    <s v="Critical"/>
    <s v="Merlot"/>
    <x v="0"/>
    <x v="4"/>
    <s v="Moet &amp; Chandon Imperial"/>
    <s v="Full Container"/>
    <s v="Ararat"/>
    <x v="424"/>
    <d v="2010-04-06T00:00:00"/>
    <n v="7"/>
    <n v="0.03"/>
    <n v="2.1800000000000002"/>
    <n v="1.38"/>
    <n v="15.260000000000002"/>
  </r>
  <r>
    <n v="2985"/>
    <n v="87134"/>
    <s v="Howard White"/>
    <s v="Air Cargo"/>
    <x v="2"/>
    <x v="1"/>
    <s v="Critical"/>
    <s v="Grenache Rose"/>
    <x v="0"/>
    <x v="6"/>
    <s v="Chateau D'Aqueria Tavel Rose 2013"/>
    <s v="Small Crate"/>
    <s v="Mount Barker"/>
    <x v="424"/>
    <d v="2010-04-08T00:00:00"/>
    <n v="10"/>
    <n v="0.01"/>
    <n v="170.98"/>
    <n v="35.89"/>
    <n v="1709.8"/>
  </r>
  <r>
    <n v="2986"/>
    <n v="87142"/>
    <s v="Emily Medina"/>
    <s v="Express Road Cargo"/>
    <x v="2"/>
    <x v="1"/>
    <s v="Critical"/>
    <s v="Cremant"/>
    <x v="0"/>
    <x v="6"/>
    <s v="Miraval Rose (1.5 Liter Magnum) 2014"/>
    <s v="Loose Wrap"/>
    <s v="Victor Harbor"/>
    <x v="1043"/>
    <d v="2013-04-06T00:00:00"/>
    <n v="10"/>
    <n v="0.05"/>
    <n v="5.77"/>
    <n v="5.92"/>
    <n v="57.699999999999996"/>
  </r>
  <r>
    <n v="2987"/>
    <n v="90612"/>
    <s v="Victor Rice"/>
    <s v="Express Road Cargo"/>
    <x v="2"/>
    <x v="3"/>
    <s v="Not Specified"/>
    <s v="Champagne"/>
    <x v="0"/>
    <x v="6"/>
    <s v="Orin Swift Cellars Fragile Rose 2014"/>
    <s v="Large Crate"/>
    <s v="Queanbeyan"/>
    <x v="150"/>
    <d v="2010-08-16T00:00:00"/>
    <n v="11"/>
    <n v="0.04"/>
    <n v="6.28"/>
    <n v="5.41"/>
    <n v="69.08"/>
  </r>
  <r>
    <n v="2988"/>
    <n v="90617"/>
    <s v="Victor Rice"/>
    <s v="Express Road Cargo"/>
    <x v="1"/>
    <x v="3"/>
    <s v="Not Specified"/>
    <s v="Sauvignon Blanc"/>
    <x v="0"/>
    <x v="6"/>
    <s v="Rombauer Chardonnay 2014"/>
    <s v="Large Crate"/>
    <s v="Campbeltown"/>
    <x v="51"/>
    <d v="2013-08-16T00:00:00"/>
    <n v="23"/>
    <n v="0.06"/>
    <n v="85.99"/>
    <n v="10.78"/>
    <n v="1977.77"/>
  </r>
  <r>
    <n v="2989"/>
    <n v="90137"/>
    <s v="Matthew Wood"/>
    <s v="Express Road Cargo"/>
    <x v="0"/>
    <x v="2"/>
    <s v="High"/>
    <s v="Sangiovese"/>
    <x v="0"/>
    <x v="6"/>
    <s v="Miraval Rose 2014"/>
    <s v="Large Crate"/>
    <s v="Rockingham"/>
    <x v="171"/>
    <d v="2012-10-11T00:00:00"/>
    <n v="1"/>
    <n v="0.09"/>
    <n v="30.98"/>
    <n v="11.63"/>
    <n v="30.98"/>
  </r>
  <r>
    <n v="2990"/>
    <n v="90137"/>
    <s v="Martin Parker"/>
    <s v="Express Road Cargo"/>
    <x v="0"/>
    <x v="2"/>
    <s v="High"/>
    <s v="Merlot"/>
    <x v="0"/>
    <x v="6"/>
    <s v="Pietradolce Etna Rosato 2014"/>
    <s v="Large Crate"/>
    <s v="Mandurah"/>
    <x v="171"/>
    <d v="2012-10-10T00:00:00"/>
    <n v="21"/>
    <n v="0.09"/>
    <n v="34.54"/>
    <n v="14.72"/>
    <n v="725.34"/>
  </r>
  <r>
    <n v="2991"/>
    <n v="89223"/>
    <s v="Steve King"/>
    <s v="Express Road Cargo"/>
    <x v="0"/>
    <x v="3"/>
    <s v="Not Specified"/>
    <s v="Zinfandel"/>
    <x v="0"/>
    <x v="6"/>
    <s v="Chateau Gaudrelle Cremant d'Loire Brut"/>
    <s v="Full Container"/>
    <s v="Albury"/>
    <x v="1044"/>
    <d v="2011-08-27T00:00:00"/>
    <n v="2"/>
    <n v="0"/>
    <n v="1.1399999999999999"/>
    <n v="0.7"/>
    <n v="2.2799999999999998"/>
  </r>
  <r>
    <n v="2992"/>
    <n v="87798"/>
    <s v="Karen Williams"/>
    <s v="Express Road Cargo"/>
    <x v="2"/>
    <x v="1"/>
    <s v="Low"/>
    <s v="Cremant"/>
    <x v="0"/>
    <x v="6"/>
    <s v="Sutter Home White Zinfandel"/>
    <s v="Large Crate"/>
    <s v="Mount Barker"/>
    <x v="706"/>
    <d v="2011-06-04T00:00:00"/>
    <n v="9"/>
    <n v="0.06"/>
    <n v="4.18"/>
    <n v="6.92"/>
    <n v="37.619999999999997"/>
  </r>
  <r>
    <n v="2993"/>
    <n v="87798"/>
    <s v="Karen Williams"/>
    <s v="Express Road Cargo"/>
    <x v="1"/>
    <x v="1"/>
    <s v="Low"/>
    <s v="Reisling"/>
    <x v="0"/>
    <x v="6"/>
    <s v="Robert Oatley Signature Chardonnay 2013"/>
    <s v="Standard Size Crate"/>
    <s v="Adelaide"/>
    <x v="706"/>
    <d v="2011-06-05T00:00:00"/>
    <n v="13"/>
    <n v="0.04"/>
    <n v="55.99"/>
    <n v="3.3"/>
    <n v="727.87"/>
  </r>
  <r>
    <n v="2994"/>
    <n v="87798"/>
    <s v="Karen Williams"/>
    <s v="Express Road Cargo"/>
    <x v="1"/>
    <x v="1"/>
    <s v="Low"/>
    <s v="Sauvignon Blanc"/>
    <x v="0"/>
    <x v="6"/>
    <s v="St. Supery Sauvignon Blanc 2015"/>
    <s v="Large Crate"/>
    <s v="Mount Gambier"/>
    <x v="706"/>
    <d v="2011-06-02T00:00:00"/>
    <n v="11"/>
    <n v="0.05"/>
    <n v="35.99"/>
    <n v="5"/>
    <n v="395.89000000000004"/>
  </r>
  <r>
    <n v="2995"/>
    <n v="90692"/>
    <s v="Beverly Mendoza"/>
    <s v="Express Road Cargo"/>
    <x v="0"/>
    <x v="3"/>
    <s v="High"/>
    <s v="Cabernet Sauvignon"/>
    <x v="0"/>
    <x v="6"/>
    <s v="Pierre Sparr Cremant d'Alsace Reserve Brut Rose"/>
    <s v="Large Crate"/>
    <s v="Liverpool"/>
    <x v="516"/>
    <d v="2011-03-10T00:00:00"/>
    <n v="2"/>
    <n v="0.03"/>
    <n v="41.94"/>
    <n v="2.99"/>
    <n v="83.88"/>
  </r>
  <r>
    <n v="2996"/>
    <n v="90692"/>
    <s v="Beverly Mendoza"/>
    <s v="Express Road Cargo"/>
    <x v="0"/>
    <x v="3"/>
    <s v="High"/>
    <s v="Merlot"/>
    <x v="0"/>
    <x v="6"/>
    <s v="Chateau D'Aqueria Tavel Rose 2013"/>
    <s v="Large Crate"/>
    <s v="Paramatta"/>
    <x v="516"/>
    <d v="2011-03-08T00:00:00"/>
    <n v="4"/>
    <n v="0.08"/>
    <n v="4.28"/>
    <n v="6.72"/>
    <n v="17.12"/>
  </r>
  <r>
    <n v="2997"/>
    <n v="90692"/>
    <s v="Beverly Mendoza"/>
    <s v="Express Road Cargo"/>
    <x v="0"/>
    <x v="3"/>
    <s v="High"/>
    <s v="Pinot Noir"/>
    <x v="0"/>
    <x v="6"/>
    <s v="Sutter Home White Zinfandel"/>
    <s v="Large Crate"/>
    <s v="Lithgow"/>
    <x v="516"/>
    <d v="2011-03-09T00:00:00"/>
    <n v="11"/>
    <n v="0.09"/>
    <n v="4.28"/>
    <n v="5.74"/>
    <n v="47.080000000000005"/>
  </r>
  <r>
    <n v="2998"/>
    <n v="89481"/>
    <s v="Justin Ford"/>
    <s v="Express Road Cargo"/>
    <x v="1"/>
    <x v="0"/>
    <s v="Low"/>
    <s v="Reisling"/>
    <x v="0"/>
    <x v="4"/>
    <s v="Dog Point Vineyard Sauvignon Blanc 2014"/>
    <s v="Full Container"/>
    <s v="Gold Coast"/>
    <x v="1002"/>
    <d v="2010-03-19T00:00:00"/>
    <n v="10"/>
    <n v="0.01"/>
    <n v="35.99"/>
    <n v="5.99"/>
    <n v="359.90000000000003"/>
  </r>
  <r>
    <n v="2999"/>
    <n v="90695"/>
    <s v="Ronald Wells"/>
    <s v="Express Road Cargo"/>
    <x v="1"/>
    <x v="2"/>
    <s v="Low"/>
    <s v="Pinot Gris"/>
    <x v="0"/>
    <x v="6"/>
    <s v="Giesen Sauvignon Blanc 2014"/>
    <s v="Large Crate"/>
    <s v="Perth"/>
    <x v="40"/>
    <d v="2010-06-27T00:00:00"/>
    <n v="9"/>
    <n v="0.05"/>
    <n v="125.99"/>
    <n v="8.08"/>
    <n v="1133.9099999999999"/>
  </r>
  <r>
    <n v="3000"/>
    <n v="85892"/>
    <s v="Gregory James"/>
    <s v="Express Road Cargo"/>
    <x v="1"/>
    <x v="0"/>
    <s v="Not Specified"/>
    <s v="Pinot Gris"/>
    <x v="0"/>
    <x v="6"/>
    <s v="Leeuwin Estate Art Series Chardonnay 2012"/>
    <s v="Standard Size Crate"/>
    <s v="Brisbane"/>
    <x v="527"/>
    <d v="2013-06-28T00:00:00"/>
    <n v="7"/>
    <n v="0"/>
    <n v="33.29"/>
    <n v="1.99"/>
    <n v="233.03"/>
  </r>
  <r>
    <n v="3001"/>
    <n v="90662"/>
    <s v="Steve Coleman"/>
    <s v="Express Road Cargo"/>
    <x v="1"/>
    <x v="3"/>
    <s v="Not Specified"/>
    <s v="Sauvignon Blanc"/>
    <x v="0"/>
    <x v="6"/>
    <s v="Rombauer Chardonnay 2014"/>
    <s v="Loose Wrap"/>
    <s v="Blue Mountains"/>
    <x v="591"/>
    <d v="2010-02-15T00:00:00"/>
    <n v="6"/>
    <n v="0.04"/>
    <n v="150.97999999999999"/>
    <n v="13.99"/>
    <n v="905.87999999999988"/>
  </r>
  <r>
    <n v="3002"/>
    <n v="90662"/>
    <s v="Steve Coleman"/>
    <s v="Express Road Cargo"/>
    <x v="0"/>
    <x v="3"/>
    <s v="Not Specified"/>
    <s v="Sangiovese"/>
    <x v="0"/>
    <x v="6"/>
    <s v="Veuve Clicquot Brut Yellow Label"/>
    <s v="Large Crate"/>
    <s v="Lithgow"/>
    <x v="591"/>
    <d v="2010-02-14T00:00:00"/>
    <n v="4"/>
    <n v="0.04"/>
    <n v="176.19"/>
    <n v="11.87"/>
    <n v="704.76"/>
  </r>
  <r>
    <n v="3003"/>
    <n v="90246"/>
    <s v="Catherine Hanson"/>
    <s v="Express Road Cargo"/>
    <x v="2"/>
    <x v="3"/>
    <s v="Critical"/>
    <s v="Grenache Rose"/>
    <x v="0"/>
    <x v="4"/>
    <s v="Francis Ford Coppola Sofia Rose 2014"/>
    <s v="Large Crate"/>
    <s v="Lithgow"/>
    <x v="1045"/>
    <d v="2013-02-17T00:00:00"/>
    <n v="1"/>
    <n v="0"/>
    <n v="6.24"/>
    <n v="5.22"/>
    <n v="6.24"/>
  </r>
  <r>
    <n v="3004"/>
    <n v="90246"/>
    <s v="Earl Allen"/>
    <s v="Express Road Cargo"/>
    <x v="0"/>
    <x v="3"/>
    <s v="Critical"/>
    <s v="Malbec"/>
    <x v="0"/>
    <x v="6"/>
    <s v="Locations by Dave Phinney F Rose"/>
    <s v="Large Crate"/>
    <s v="Dubbo"/>
    <x v="1045"/>
    <d v="2013-02-18T00:00:00"/>
    <n v="2"/>
    <n v="0.02"/>
    <n v="2.61"/>
    <n v="0.5"/>
    <n v="5.22"/>
  </r>
  <r>
    <n v="3005"/>
    <n v="86858"/>
    <s v="Gregory Perez"/>
    <s v="Express Road Cargo"/>
    <x v="0"/>
    <x v="1"/>
    <s v="Medium"/>
    <s v="Malbec"/>
    <x v="0"/>
    <x v="4"/>
    <s v="Veuve Clicquot Brut Yellow Label"/>
    <s v="Large Crate"/>
    <s v="Canberra"/>
    <x v="801"/>
    <d v="2013-07-14T00:00:00"/>
    <n v="15"/>
    <n v="7.0000000000000007E-2"/>
    <n v="55.48"/>
    <n v="6.79"/>
    <n v="832.19999999999993"/>
  </r>
  <r>
    <n v="3006"/>
    <n v="88709"/>
    <s v="Victor Burton"/>
    <s v="Express Road Cargo"/>
    <x v="0"/>
    <x v="1"/>
    <s v="High"/>
    <s v="Merlot"/>
    <x v="0"/>
    <x v="6"/>
    <s v="Lucien Albrecht Cremant d'Alsace Brut Rose"/>
    <s v="Large Crate"/>
    <s v="Adelaide"/>
    <x v="588"/>
    <d v="2013-02-18T00:00:00"/>
    <n v="6"/>
    <n v="0"/>
    <n v="2.78"/>
    <n v="1.49"/>
    <n v="16.68"/>
  </r>
  <r>
    <n v="3007"/>
    <n v="90689"/>
    <s v="Harry Hawkins"/>
    <s v="Express Road Cargo"/>
    <x v="0"/>
    <x v="0"/>
    <s v="Critical"/>
    <s v="Cabernet Sauvignon"/>
    <x v="0"/>
    <x v="6"/>
    <s v="Orin Swift Cellars Fragile Rose 2014"/>
    <s v="Full Container"/>
    <s v="Palmerston"/>
    <x v="151"/>
    <d v="2013-06-15T00:00:00"/>
    <n v="8"/>
    <n v="0.03"/>
    <n v="11.55"/>
    <n v="2.36"/>
    <n v="92.4"/>
  </r>
  <r>
    <n v="3008"/>
    <n v="89623"/>
    <s v="Charles Lynch"/>
    <s v="Express Road Cargo"/>
    <x v="1"/>
    <x v="0"/>
    <s v="High"/>
    <s v="Sauvignon Blanc"/>
    <x v="0"/>
    <x v="6"/>
    <s v="Grgich Hills Chardonnay 2012"/>
    <s v="Large Crate"/>
    <s v="Darwin"/>
    <x v="1046"/>
    <d v="2012-05-10T00:00:00"/>
    <n v="14"/>
    <n v="0.03"/>
    <n v="30.73"/>
    <n v="4"/>
    <n v="430.22"/>
  </r>
  <r>
    <n v="3009"/>
    <n v="90707"/>
    <s v="Marie Stevens"/>
    <s v="Express Road Cargo"/>
    <x v="0"/>
    <x v="3"/>
    <s v="Critical"/>
    <s v="Malbec"/>
    <x v="0"/>
    <x v="6"/>
    <s v="Miraval Rose 2014"/>
    <s v="Standard Size Crate"/>
    <s v="Tamworth"/>
    <x v="691"/>
    <d v="2011-02-12T00:00:00"/>
    <n v="4"/>
    <n v="0.1"/>
    <n v="28.15"/>
    <n v="6.17"/>
    <n v="112.6"/>
  </r>
  <r>
    <n v="3010"/>
    <n v="90713"/>
    <s v="Roy Pierce"/>
    <s v="Express Road Cargo"/>
    <x v="0"/>
    <x v="1"/>
    <s v="Critical"/>
    <s v="Pinot Noir"/>
    <x v="0"/>
    <x v="6"/>
    <s v="Moet &amp; Chandon Imperial"/>
    <s v="Full Container"/>
    <s v="Frankston"/>
    <x v="935"/>
    <d v="2012-08-18T00:00:00"/>
    <n v="2"/>
    <n v="0.03"/>
    <n v="3.29"/>
    <n v="1.35"/>
    <n v="6.58"/>
  </r>
  <r>
    <n v="3011"/>
    <n v="87479"/>
    <s v="Joseph Castillo"/>
    <s v="Express Road Cargo"/>
    <x v="0"/>
    <x v="0"/>
    <s v="Medium"/>
    <s v="Malbec"/>
    <x v="0"/>
    <x v="6"/>
    <s v="Louis Roederer Cristal Brut with Gift Box 2007"/>
    <s v="Large Crate"/>
    <s v="Maryborough"/>
    <x v="737"/>
    <d v="2013-02-14T00:00:00"/>
    <n v="8"/>
    <n v="7.0000000000000007E-2"/>
    <n v="80.98"/>
    <n v="4.5"/>
    <n v="647.84"/>
  </r>
  <r>
    <n v="3012"/>
    <n v="89909"/>
    <s v="Susan Ford"/>
    <s v="Air Cargo"/>
    <x v="2"/>
    <x v="1"/>
    <s v="Not Specified"/>
    <s v="Cremant"/>
    <x v="0"/>
    <x v="6"/>
    <s v="Domaine Lafage Miraflors Rose 2013"/>
    <s v="Extra Large Crate"/>
    <s v="Devonport"/>
    <x v="842"/>
    <d v="2010-01-08T00:00:00"/>
    <n v="6"/>
    <n v="0.01"/>
    <n v="150.97999999999999"/>
    <n v="30"/>
    <n v="905.87999999999988"/>
  </r>
  <r>
    <n v="3013"/>
    <n v="89909"/>
    <s v="Susan Ford"/>
    <s v="Road Cargo"/>
    <x v="0"/>
    <x v="1"/>
    <s v="Not Specified"/>
    <s v="Pinot Noir"/>
    <x v="0"/>
    <x v="4"/>
    <s v="Lucien Albrecht Cremant d'Alsace Brut"/>
    <s v="Loose Wrap"/>
    <s v="Launceston"/>
    <x v="842"/>
    <d v="2010-01-08T00:00:00"/>
    <n v="12"/>
    <n v="0.01"/>
    <n v="28.28"/>
    <n v="13.99"/>
    <n v="339.36"/>
  </r>
  <r>
    <n v="3014"/>
    <n v="89909"/>
    <s v="Susan Ford"/>
    <s v="Express Road Cargo"/>
    <x v="1"/>
    <x v="1"/>
    <s v="Not Specified"/>
    <s v="Pinot Gris"/>
    <x v="0"/>
    <x v="4"/>
    <s v="Lucky Chardonnay 2012"/>
    <s v="Large Crate"/>
    <s v="Hobart"/>
    <x v="842"/>
    <d v="2010-01-07T00:00:00"/>
    <n v="1"/>
    <n v="0.03"/>
    <n v="35.99"/>
    <n v="1.1000000000000001"/>
    <n v="35.99"/>
  </r>
  <r>
    <n v="3015"/>
    <n v="89597"/>
    <s v="Albert Dixon"/>
    <s v="Express Road Cargo"/>
    <x v="0"/>
    <x v="1"/>
    <s v="Low"/>
    <s v="Merlot"/>
    <x v="0"/>
    <x v="6"/>
    <s v="Marques de Caceres Rioja Rosado 2014"/>
    <s v="Large Crate"/>
    <s v="Canberra"/>
    <x v="1047"/>
    <d v="2011-06-15T00:00:00"/>
    <n v="8"/>
    <n v="0.04"/>
    <n v="2.08"/>
    <n v="1.49"/>
    <n v="16.64"/>
  </r>
  <r>
    <n v="3016"/>
    <n v="89597"/>
    <s v="Albert Dixon"/>
    <s v="Air Cargo"/>
    <x v="2"/>
    <x v="1"/>
    <s v="Low"/>
    <s v="Grenache Rose"/>
    <x v="0"/>
    <x v="6"/>
    <s v="Chateau de Campuget Costieres de Nimes Tradition Rose 2015"/>
    <s v="Extra Large Crate"/>
    <s v="Canberra"/>
    <x v="1047"/>
    <d v="2011-06-15T00:00:00"/>
    <n v="2"/>
    <n v="0.06"/>
    <n v="160.97999999999999"/>
    <n v="30"/>
    <n v="321.95999999999998"/>
  </r>
  <r>
    <n v="3017"/>
    <n v="86874"/>
    <s v="Dennis Jackson"/>
    <s v="Express Road Cargo"/>
    <x v="0"/>
    <x v="1"/>
    <s v="Medium"/>
    <s v="Cabernet Sauvignon"/>
    <x v="0"/>
    <x v="6"/>
    <s v="Chateau de Campuget Costieres de Nimes Tradition Rose 2015"/>
    <s v="Standard Size Crate"/>
    <s v="Port Adelaide"/>
    <x v="1048"/>
    <d v="2010-06-19T00:00:00"/>
    <n v="4"/>
    <n v="0.1"/>
    <n v="10.48"/>
    <n v="2.89"/>
    <n v="41.92"/>
  </r>
  <r>
    <n v="3018"/>
    <n v="90059"/>
    <s v="Rachel Black"/>
    <s v="Express Road Cargo"/>
    <x v="0"/>
    <x v="2"/>
    <s v="Critical"/>
    <s v="Zinfandel"/>
    <x v="0"/>
    <x v="6"/>
    <s v="Langlois Chateau Cremant de Loire Brut"/>
    <s v="Large Crate"/>
    <s v="Busseltol"/>
    <x v="1049"/>
    <d v="2010-08-02T00:00:00"/>
    <n v="14"/>
    <n v="0.03"/>
    <n v="6.37"/>
    <n v="5.19"/>
    <n v="89.18"/>
  </r>
  <r>
    <n v="3019"/>
    <n v="88380"/>
    <s v="Frances White"/>
    <s v="Road Cargo"/>
    <x v="1"/>
    <x v="3"/>
    <s v="High"/>
    <s v="Pinot Gris"/>
    <x v="0"/>
    <x v="6"/>
    <s v="Giesen Sauvignon Blanc 2014"/>
    <s v="Large Crate"/>
    <s v="Wagga Wagga"/>
    <x v="1050"/>
    <d v="2010-11-19T00:00:00"/>
    <n v="3"/>
    <n v="0.05"/>
    <n v="39.99"/>
    <n v="10.25"/>
    <n v="119.97"/>
  </r>
  <r>
    <n v="3020"/>
    <n v="90716"/>
    <s v="Todd Nelson"/>
    <s v="Air Cargo"/>
    <x v="1"/>
    <x v="1"/>
    <s v="Low"/>
    <s v="Pinot Gris"/>
    <x v="0"/>
    <x v="4"/>
    <s v="Lincourt Courtney's Chardonnay 2012"/>
    <s v="Extra Large Crate"/>
    <s v="Canberra"/>
    <x v="1001"/>
    <d v="2011-02-07T00:00:00"/>
    <n v="9"/>
    <n v="0.1"/>
    <n v="200.97"/>
    <n v="15.59"/>
    <n v="1808.73"/>
  </r>
  <r>
    <n v="3021"/>
    <n v="90201"/>
    <s v="Jonathan Cox"/>
    <s v="Express Road Cargo"/>
    <x v="1"/>
    <x v="0"/>
    <s v="Low"/>
    <s v="Sauvignon Blanc"/>
    <x v="0"/>
    <x v="6"/>
    <s v="Lucky Chardonnay 2012"/>
    <s v="Large Crate"/>
    <s v="Logan City"/>
    <x v="1007"/>
    <d v="2010-04-27T00:00:00"/>
    <n v="10"/>
    <n v="0.09"/>
    <n v="300.97000000000003"/>
    <n v="7.18"/>
    <n v="3009.7000000000003"/>
  </r>
  <r>
    <n v="3022"/>
    <n v="90424"/>
    <s v="Frank Schmidt"/>
    <s v="Express Road Cargo"/>
    <x v="2"/>
    <x v="3"/>
    <s v="High"/>
    <s v="Champagne"/>
    <x v="0"/>
    <x v="6"/>
    <s v="Miraval Rose (1.5 Liter Magnum) 2014"/>
    <s v="Loose Wrap"/>
    <s v="Tamworth"/>
    <x v="667"/>
    <d v="2012-09-11T00:00:00"/>
    <n v="2"/>
    <n v="0.06"/>
    <n v="105.98"/>
    <n v="13.99"/>
    <n v="211.96"/>
  </r>
  <r>
    <n v="3023"/>
    <n v="90424"/>
    <s v="Frank Schmidt"/>
    <s v="Express Road Cargo"/>
    <x v="0"/>
    <x v="3"/>
    <s v="High"/>
    <s v="Pinot Noir"/>
    <x v="0"/>
    <x v="4"/>
    <s v="Schramsberg Cremant Demi-Sec 2011"/>
    <s v="Standard Size Crate"/>
    <s v="Grafton"/>
    <x v="667"/>
    <d v="2012-09-12T00:00:00"/>
    <n v="18"/>
    <n v="0.1"/>
    <n v="34.58"/>
    <n v="8.99"/>
    <n v="622.43999999999994"/>
  </r>
  <r>
    <n v="3024"/>
    <n v="88939"/>
    <s v="Nicholas Shaw"/>
    <s v="Air Cargo"/>
    <x v="2"/>
    <x v="2"/>
    <s v="Critical"/>
    <s v="Cremant"/>
    <x v="0"/>
    <x v="6"/>
    <s v="Chateau d'Esclans Garrus Rose 2013"/>
    <s v="Small Crate"/>
    <s v="Albany"/>
    <x v="350"/>
    <d v="2013-10-25T00:00:00"/>
    <n v="18"/>
    <n v="0.09"/>
    <n v="170.98"/>
    <n v="60.49"/>
    <n v="3077.64"/>
  </r>
  <r>
    <n v="3025"/>
    <n v="90726"/>
    <s v="Mark Rose"/>
    <s v="Express Road Cargo"/>
    <x v="0"/>
    <x v="1"/>
    <s v="Medium"/>
    <s v="Merlot"/>
    <x v="0"/>
    <x v="6"/>
    <s v="Miraval Rose 2014"/>
    <s v="Large Crate"/>
    <s v="Hobart"/>
    <x v="1001"/>
    <d v="2011-02-01T00:00:00"/>
    <n v="2"/>
    <n v="7.0000000000000007E-2"/>
    <n v="5.78"/>
    <n v="5.67"/>
    <n v="11.56"/>
  </r>
  <r>
    <n v="3026"/>
    <n v="90726"/>
    <s v="Jonathan Fernandez"/>
    <s v="Express Road Cargo"/>
    <x v="0"/>
    <x v="2"/>
    <s v="Medium"/>
    <s v="Pinot Noir"/>
    <x v="0"/>
    <x v="6"/>
    <s v="Pierre Sparr Cremant d'Alsace Reserve Brut Rose"/>
    <s v="Large Crate"/>
    <s v="Bunbury"/>
    <x v="1001"/>
    <d v="2011-02-01T00:00:00"/>
    <n v="13"/>
    <n v="0.1"/>
    <n v="83.93"/>
    <n v="19.989999999999998"/>
    <n v="1091.0900000000001"/>
  </r>
  <r>
    <n v="3027"/>
    <n v="90731"/>
    <s v="Shawn Rice"/>
    <s v="Express Road Cargo"/>
    <x v="0"/>
    <x v="3"/>
    <s v="Medium"/>
    <s v="Malbec"/>
    <x v="0"/>
    <x v="6"/>
    <s v="Simonnet-Febvre Cremant de Bourgogne Blanc"/>
    <s v="Large Crate"/>
    <s v="Goulburn"/>
    <x v="184"/>
    <d v="2010-02-05T00:00:00"/>
    <n v="8"/>
    <n v="0.05"/>
    <n v="2.16"/>
    <n v="6.05"/>
    <n v="17.28"/>
  </r>
  <r>
    <n v="3028"/>
    <n v="90731"/>
    <s v="Shawn Rice"/>
    <s v="Express Road Cargo"/>
    <x v="0"/>
    <x v="3"/>
    <s v="Medium"/>
    <s v="Shiraz"/>
    <x v="0"/>
    <x v="6"/>
    <s v="Sutter Home Pink Moscato"/>
    <s v="Large Crate"/>
    <s v="Broken Hill"/>
    <x v="184"/>
    <d v="2010-02-05T00:00:00"/>
    <n v="9"/>
    <n v="0.03"/>
    <n v="6.48"/>
    <n v="6.6"/>
    <n v="58.320000000000007"/>
  </r>
  <r>
    <n v="3029"/>
    <n v="90731"/>
    <s v="Shawn Rice"/>
    <s v="Air Cargo"/>
    <x v="2"/>
    <x v="3"/>
    <s v="Medium"/>
    <s v="Cremant"/>
    <x v="0"/>
    <x v="6"/>
    <s v="Miraval Rose (1.5 Liter Magnum) 2014"/>
    <s v="Small Crate"/>
    <s v="Orange"/>
    <x v="184"/>
    <d v="2010-02-05T00:00:00"/>
    <n v="11"/>
    <n v="0.08"/>
    <n v="146.05000000000001"/>
    <n v="80.2"/>
    <n v="1606.5500000000002"/>
  </r>
  <r>
    <n v="3030"/>
    <n v="89683"/>
    <s v="Eric Mitchell"/>
    <s v="Express Road Cargo"/>
    <x v="1"/>
    <x v="0"/>
    <s v="Not Specified"/>
    <s v="Pinot Gris"/>
    <x v="0"/>
    <x v="6"/>
    <s v="Angeline Sauvignon Blanc 2014"/>
    <s v="Large Crate"/>
    <s v="Gladstone"/>
    <x v="841"/>
    <d v="2012-08-06T00:00:00"/>
    <n v="5"/>
    <n v="0.06"/>
    <n v="110.99"/>
    <n v="2.5"/>
    <n v="554.94999999999993"/>
  </r>
  <r>
    <n v="3031"/>
    <n v="89067"/>
    <s v="Edward Greene"/>
    <s v="Air Cargo"/>
    <x v="2"/>
    <x v="1"/>
    <s v="Medium"/>
    <s v="Grenache Rose"/>
    <x v="0"/>
    <x v="6"/>
    <s v="Domaine Lafage Miraflors Rose 2013"/>
    <s v="Extra Large Crate"/>
    <s v="Port Lincoln"/>
    <x v="1051"/>
    <d v="2011-10-16T00:00:00"/>
    <n v="1"/>
    <n v="0.05"/>
    <n v="160.97999999999999"/>
    <n v="30"/>
    <n v="160.97999999999999"/>
  </r>
  <r>
    <n v="3032"/>
    <n v="90736"/>
    <s v="Phillip Barnes"/>
    <s v="Express Road Cargo"/>
    <x v="1"/>
    <x v="1"/>
    <s v="Medium"/>
    <s v="Chardonnay"/>
    <x v="0"/>
    <x v="6"/>
    <s v="Dog Point Vineyard Sauvignon Blanc 2014"/>
    <s v="Loose Wrap"/>
    <s v="Canberra"/>
    <x v="277"/>
    <d v="2011-03-10T00:00:00"/>
    <n v="9"/>
    <n v="7.0000000000000007E-2"/>
    <n v="150.97999999999999"/>
    <n v="13.99"/>
    <n v="1358.82"/>
  </r>
  <r>
    <n v="3033"/>
    <n v="90736"/>
    <s v="Phillip Barnes"/>
    <s v="Air Cargo"/>
    <x v="0"/>
    <x v="1"/>
    <s v="Medium"/>
    <s v="Sangiovese"/>
    <x v="0"/>
    <x v="6"/>
    <s v="Veuve Clicquot Brut Yellow Label"/>
    <s v="Extra Large Crate"/>
    <s v="Canberra"/>
    <x v="277"/>
    <d v="2011-03-10T00:00:00"/>
    <n v="5"/>
    <n v="0.06"/>
    <n v="20.98"/>
    <n v="53.03"/>
    <n v="104.9"/>
  </r>
  <r>
    <n v="3034"/>
    <n v="90736"/>
    <s v="Phillip Barnes"/>
    <s v="Road Cargo"/>
    <x v="1"/>
    <x v="1"/>
    <s v="Medium"/>
    <s v="Sauvignon Blanc"/>
    <x v="0"/>
    <x v="6"/>
    <s v="Cloudy Bay Sauvignon Blanc 2015"/>
    <s v="Full Container"/>
    <s v="Canberra"/>
    <x v="277"/>
    <d v="2011-03-10T00:00:00"/>
    <n v="9"/>
    <n v="0.1"/>
    <n v="85.99"/>
    <n v="0.99"/>
    <n v="773.91"/>
  </r>
  <r>
    <n v="3035"/>
    <n v="90742"/>
    <s v="Jean Morris"/>
    <s v="Air Cargo"/>
    <x v="1"/>
    <x v="2"/>
    <s v="High"/>
    <s v="Chardonnay"/>
    <x v="0"/>
    <x v="6"/>
    <s v="Giesen Sauvignon Blanc 2014"/>
    <s v="Small Crate"/>
    <s v="Geraldton"/>
    <x v="795"/>
    <d v="2012-02-17T00:00:00"/>
    <n v="11"/>
    <n v="0.02"/>
    <n v="119.99"/>
    <n v="56.14"/>
    <n v="1319.8899999999999"/>
  </r>
  <r>
    <n v="3036"/>
    <n v="89015"/>
    <s v="Henry Porter"/>
    <s v="Air Cargo"/>
    <x v="2"/>
    <x v="1"/>
    <s v="Not Specified"/>
    <s v="Cremant"/>
    <x v="0"/>
    <x v="6"/>
    <s v="Sutter Home Pink Moscato"/>
    <s v="Extra Large Crate"/>
    <s v="Hobart"/>
    <x v="1052"/>
    <d v="2013-12-02T00:00:00"/>
    <n v="21"/>
    <n v="0"/>
    <n v="89.99"/>
    <n v="42"/>
    <n v="1889.79"/>
  </r>
  <r>
    <n v="3037"/>
    <n v="89015"/>
    <s v="Henry Porter"/>
    <s v="Express Road Cargo"/>
    <x v="1"/>
    <x v="1"/>
    <s v="Not Specified"/>
    <s v="Pinot Gris"/>
    <x v="0"/>
    <x v="6"/>
    <s v="Leeuwin Estate Art Series Chardonnay 2012"/>
    <s v="Mini Crate"/>
    <s v="Burnie"/>
    <x v="1052"/>
    <d v="2013-12-04T00:00:00"/>
    <n v="5"/>
    <n v="0.01"/>
    <n v="3499.99"/>
    <n v="24.49"/>
    <n v="17499.949999999997"/>
  </r>
  <r>
    <n v="3038"/>
    <n v="89015"/>
    <s v="Henry Porter"/>
    <s v="Express Road Cargo"/>
    <x v="0"/>
    <x v="1"/>
    <s v="Not Specified"/>
    <s v="Pinot Noir"/>
    <x v="0"/>
    <x v="6"/>
    <s v="Veuve Clicquot Brut Yellow Label"/>
    <s v="Large Crate"/>
    <s v="Launceston"/>
    <x v="1052"/>
    <d v="2013-12-01T00:00:00"/>
    <n v="22"/>
    <n v="0.06"/>
    <n v="30.98"/>
    <n v="5.76"/>
    <n v="681.56000000000006"/>
  </r>
  <r>
    <n v="3039"/>
    <n v="90444"/>
    <s v="Marie Evans"/>
    <s v="Express Road Cargo"/>
    <x v="0"/>
    <x v="1"/>
    <s v="High"/>
    <s v="Zinfandel"/>
    <x v="0"/>
    <x v="6"/>
    <s v="Simonnet-Febvre Cremant de Bourgogne Blanc"/>
    <s v="Large Crate"/>
    <s v="Melbourne"/>
    <x v="262"/>
    <d v="2013-08-31T00:00:00"/>
    <n v="14"/>
    <n v="0.09"/>
    <n v="54.96"/>
    <n v="10.75"/>
    <n v="769.44"/>
  </r>
  <r>
    <n v="3040"/>
    <n v="88707"/>
    <s v="Victor Burton"/>
    <s v="Express Road Cargo"/>
    <x v="2"/>
    <x v="1"/>
    <s v="Not Specified"/>
    <s v="Cremant"/>
    <x v="0"/>
    <x v="6"/>
    <s v="Miraval Rose (1.5 Liter Magnum) 2014"/>
    <s v="Standard Size Crate"/>
    <s v="Port Lincoln"/>
    <x v="1053"/>
    <d v="2012-05-26T00:00:00"/>
    <n v="17"/>
    <n v="0.03"/>
    <n v="18.649999999999999"/>
    <n v="3.77"/>
    <n v="317.04999999999995"/>
  </r>
  <r>
    <n v="3041"/>
    <n v="88707"/>
    <s v="Victor Burton"/>
    <s v="Express Road Cargo"/>
    <x v="0"/>
    <x v="1"/>
    <s v="Not Specified"/>
    <s v="Pinot Noir"/>
    <x v="0"/>
    <x v="6"/>
    <s v="Bollinger Brut Special Cuvee"/>
    <s v="Large Crate"/>
    <s v="Port Lincoln"/>
    <x v="1053"/>
    <d v="2012-05-28T00:00:00"/>
    <n v="16"/>
    <n v="0.05"/>
    <n v="6.48"/>
    <n v="7.49"/>
    <n v="103.68"/>
  </r>
  <r>
    <n v="3042"/>
    <n v="87332"/>
    <s v="Ruth Scott"/>
    <s v="Express Road Cargo"/>
    <x v="0"/>
    <x v="0"/>
    <s v="Medium"/>
    <s v="Cabernet Sauvignon"/>
    <x v="0"/>
    <x v="6"/>
    <s v="Louis Roederer Cristal Brut 2006"/>
    <s v="Large Crate"/>
    <s v="Mackay"/>
    <x v="209"/>
    <d v="2013-05-23T00:00:00"/>
    <n v="11"/>
    <n v="0.02"/>
    <n v="5.78"/>
    <n v="7.96"/>
    <n v="63.580000000000005"/>
  </r>
  <r>
    <n v="3043"/>
    <n v="90746"/>
    <s v="Willie Payne"/>
    <s v="Express Road Cargo"/>
    <x v="1"/>
    <x v="1"/>
    <s v="Low"/>
    <s v="Sauvignon Blanc"/>
    <x v="0"/>
    <x v="6"/>
    <s v="Villa Maria Private Bin Sauvignon Blanc 2015"/>
    <s v="Large Crate"/>
    <s v="Mount Gambier"/>
    <x v="651"/>
    <d v="2011-11-19T00:00:00"/>
    <n v="24"/>
    <n v="0.06"/>
    <n v="20.97"/>
    <n v="6.5"/>
    <n v="503.28"/>
  </r>
  <r>
    <n v="3044"/>
    <n v="90755"/>
    <s v="Adam Williams"/>
    <s v="Express Road Cargo"/>
    <x v="0"/>
    <x v="3"/>
    <s v="High"/>
    <s v="Zinfandel"/>
    <x v="0"/>
    <x v="6"/>
    <s v="Chateau d'Esclans Whispering Angel Rose 2014"/>
    <s v="Large Crate"/>
    <s v="Albury"/>
    <x v="1054"/>
    <d v="2012-06-26T00:00:00"/>
    <n v="18"/>
    <n v="7.0000000000000007E-2"/>
    <n v="19.98"/>
    <n v="5.77"/>
    <n v="359.64"/>
  </r>
  <r>
    <n v="3045"/>
    <n v="90755"/>
    <s v="Adam Williams"/>
    <s v="Express Road Cargo"/>
    <x v="0"/>
    <x v="3"/>
    <s v="High"/>
    <s v="Merlot"/>
    <x v="0"/>
    <x v="6"/>
    <s v="Simonnet-Febvre Cremant de Bourgogne Blanc"/>
    <s v="Standard Size Crate"/>
    <s v="Tamworth"/>
    <x v="1054"/>
    <d v="2012-06-25T00:00:00"/>
    <n v="19"/>
    <n v="0.01"/>
    <n v="34.58"/>
    <n v="8.99"/>
    <n v="657.02"/>
  </r>
  <r>
    <n v="3046"/>
    <n v="88514"/>
    <s v="Nicholas Willis"/>
    <s v="Road Cargo"/>
    <x v="0"/>
    <x v="0"/>
    <s v="Not Specified"/>
    <s v="Merlot"/>
    <x v="0"/>
    <x v="6"/>
    <s v="Roederer Estate L'Ermitage 2007"/>
    <s v="Large Crate"/>
    <s v="Palmerston"/>
    <x v="983"/>
    <d v="2012-02-06T00:00:00"/>
    <n v="4"/>
    <n v="0.02"/>
    <n v="30.56"/>
    <n v="2.99"/>
    <n v="122.24"/>
  </r>
  <r>
    <n v="3047"/>
    <n v="86846"/>
    <s v="Jonathan Campbell"/>
    <s v="Express Road Cargo"/>
    <x v="0"/>
    <x v="2"/>
    <s v="Critical"/>
    <s v="Zinfandel"/>
    <x v="0"/>
    <x v="7"/>
    <s v="Chateau D'Aqueria Tavel Rose 2013"/>
    <s v="Large Crate"/>
    <s v="Bunbury"/>
    <x v="1055"/>
    <d v="2010-06-17T00:00:00"/>
    <n v="5"/>
    <n v="0.09"/>
    <n v="5.98"/>
    <n v="1.49"/>
    <n v="29.900000000000002"/>
  </r>
  <r>
    <n v="3048"/>
    <n v="90762"/>
    <s v="Alan Garcia"/>
    <s v="Air Cargo"/>
    <x v="2"/>
    <x v="1"/>
    <s v="Low"/>
    <s v="Grenache Rose"/>
    <x v="0"/>
    <x v="7"/>
    <s v="Chateau d'Esclans Whispering Angel Rose 2014"/>
    <s v="Extra Large Crate"/>
    <s v="Mount Barker"/>
    <x v="1056"/>
    <d v="2011-09-24T00:00:00"/>
    <n v="20"/>
    <n v="0.1"/>
    <n v="89.99"/>
    <n v="42"/>
    <n v="1799.8"/>
  </r>
  <r>
    <n v="3049"/>
    <n v="90762"/>
    <s v="Alan Garcia"/>
    <s v="Express Road Cargo"/>
    <x v="2"/>
    <x v="1"/>
    <s v="Low"/>
    <s v="Sangiovese Rose"/>
    <x v="0"/>
    <x v="7"/>
    <s v="Gerard Bertrand Cote des Roses Rose 2014"/>
    <s v="Full Container"/>
    <s v="Victor Harbor"/>
    <x v="1056"/>
    <d v="2011-09-22T00:00:00"/>
    <n v="19"/>
    <n v="0.05"/>
    <n v="5.08"/>
    <n v="2.0299999999999998"/>
    <n v="96.52"/>
  </r>
  <r>
    <n v="3050"/>
    <n v="90766"/>
    <s v="Dennis Berry"/>
    <s v="Express Road Cargo"/>
    <x v="0"/>
    <x v="1"/>
    <s v="High"/>
    <s v="Sangiovese"/>
    <x v="0"/>
    <x v="7"/>
    <s v="Domaine Lafage Miraflors Rose 2013"/>
    <s v="Mini Crate"/>
    <s v="Launceston"/>
    <x v="424"/>
    <d v="2010-04-08T00:00:00"/>
    <n v="4"/>
    <n v="0.06"/>
    <n v="89.83"/>
    <n v="35"/>
    <n v="359.32"/>
  </r>
  <r>
    <n v="3051"/>
    <n v="90766"/>
    <s v="Dennis Berry"/>
    <s v="Express Road Cargo"/>
    <x v="0"/>
    <x v="1"/>
    <s v="High"/>
    <s v="Merlot"/>
    <x v="0"/>
    <x v="7"/>
    <s v="Marques de Caceres Rioja Rosado 2014"/>
    <s v="Large Crate"/>
    <s v="Launceston"/>
    <x v="424"/>
    <d v="2010-04-08T00:00:00"/>
    <n v="12"/>
    <n v="0.1"/>
    <n v="13.43"/>
    <n v="5.5"/>
    <n v="161.16"/>
  </r>
  <r>
    <n v="3052"/>
    <n v="90766"/>
    <s v="Dennis Berry"/>
    <s v="Express Road Cargo"/>
    <x v="1"/>
    <x v="1"/>
    <s v="High"/>
    <s v="Sauvignon Blanc"/>
    <x v="0"/>
    <x v="7"/>
    <s v="Hewitson LuLu Sauvignon Blanc 2014"/>
    <s v="Large Crate"/>
    <s v="Launceston"/>
    <x v="424"/>
    <d v="2010-04-06T00:00:00"/>
    <n v="11"/>
    <n v="0.01"/>
    <n v="125.99"/>
    <n v="7.69"/>
    <n v="1385.8899999999999"/>
  </r>
  <r>
    <n v="3053"/>
    <n v="86286"/>
    <s v="Gerald Powell"/>
    <s v="Express Road Cargo"/>
    <x v="1"/>
    <x v="3"/>
    <s v="Medium"/>
    <s v="Sauvignon Blanc"/>
    <x v="0"/>
    <x v="7"/>
    <s v="Chardonnais Napa Valley Chardonnay 2013"/>
    <s v="Large Crate"/>
    <s v="Tamworth"/>
    <x v="1057"/>
    <d v="2011-07-18T00:00:00"/>
    <n v="14"/>
    <n v="0.02"/>
    <n v="15.98"/>
    <n v="4"/>
    <n v="223.72"/>
  </r>
  <r>
    <n v="3054"/>
    <n v="89599"/>
    <s v="Albert Dixon"/>
    <s v="Express Road Cargo"/>
    <x v="0"/>
    <x v="1"/>
    <s v="Not Specified"/>
    <s v="Shiraz"/>
    <x v="0"/>
    <x v="7"/>
    <s v="Marques de Caceres Rioja Rosado 2014"/>
    <s v="Large Crate"/>
    <s v="Canberra"/>
    <x v="1058"/>
    <d v="2011-10-02T00:00:00"/>
    <n v="10"/>
    <n v="0.03"/>
    <n v="11.29"/>
    <n v="5.03"/>
    <n v="112.89999999999999"/>
  </r>
  <r>
    <n v="3055"/>
    <n v="87281"/>
    <s v="Anthony Cook"/>
    <s v="Express Road Cargo"/>
    <x v="1"/>
    <x v="2"/>
    <s v="Critical"/>
    <s v="Pinot Gris"/>
    <x v="0"/>
    <x v="7"/>
    <s v="Dog Point Vineyard Sauvignon Blanc 2014"/>
    <s v="Full Container"/>
    <s v="Mandurah"/>
    <x v="314"/>
    <d v="2012-12-03T00:00:00"/>
    <n v="16"/>
    <n v="0.02"/>
    <n v="35.99"/>
    <n v="5.99"/>
    <n v="575.84"/>
  </r>
  <r>
    <n v="3056"/>
    <n v="90166"/>
    <s v="Andrew Wilson"/>
    <s v="Express Road Cargo"/>
    <x v="2"/>
    <x v="3"/>
    <s v="Critical"/>
    <s v="Grenache Rose"/>
    <x v="0"/>
    <x v="7"/>
    <s v="Locations by Dave Phinney F Rose&quot;"/>
    <s v="Full Container"/>
    <s v="Blue Mountains"/>
    <x v="152"/>
    <d v="2010-01-12T00:00:00"/>
    <n v="6"/>
    <n v="0.01"/>
    <n v="8.34"/>
    <n v="0.96"/>
    <n v="50.04"/>
  </r>
  <r>
    <n v="3057"/>
    <n v="90166"/>
    <s v="Andrew Wilson"/>
    <s v="Express Road Cargo"/>
    <x v="0"/>
    <x v="3"/>
    <s v="Critical"/>
    <s v="Sangiovese"/>
    <x v="0"/>
    <x v="7"/>
    <s v="Louis Roederer Cristal Brut with Gift Box 2007"/>
    <s v="Full Container"/>
    <s v="Grafton"/>
    <x v="152"/>
    <d v="2010-01-11T00:00:00"/>
    <n v="5"/>
    <n v="0.06"/>
    <n v="3.28"/>
    <n v="3.97"/>
    <n v="16.399999999999999"/>
  </r>
  <r>
    <n v="3058"/>
    <n v="88803"/>
    <s v="Raymond Bishop"/>
    <s v="Road Cargo"/>
    <x v="0"/>
    <x v="1"/>
    <s v="Critical"/>
    <s v="Cabernet Sauvignon"/>
    <x v="0"/>
    <x v="7"/>
    <s v="Roederer Estate Brut"/>
    <s v="Large Crate"/>
    <s v="Canberra"/>
    <x v="298"/>
    <d v="2011-08-31T00:00:00"/>
    <n v="18"/>
    <n v="0.03"/>
    <n v="7.68"/>
    <n v="6.16"/>
    <n v="138.24"/>
  </r>
  <r>
    <n v="3059"/>
    <n v="88803"/>
    <s v="Raymond Bishop"/>
    <s v="Express Road Cargo"/>
    <x v="2"/>
    <x v="1"/>
    <s v="Critical"/>
    <s v="Cremant"/>
    <x v="0"/>
    <x v="7"/>
    <s v="Chateau de Campuget Costieres de Nimes Tradition Rose 2015"/>
    <s v="Large Crate"/>
    <s v="Canberra"/>
    <x v="298"/>
    <d v="2011-08-31T00:00:00"/>
    <n v="16"/>
    <n v="7.0000000000000007E-2"/>
    <n v="7.96"/>
    <n v="4.95"/>
    <n v="127.36"/>
  </r>
  <r>
    <n v="3060"/>
    <n v="86101"/>
    <s v="Lillian Sanchez"/>
    <s v="Express Road Cargo"/>
    <x v="0"/>
    <x v="1"/>
    <s v="Medium"/>
    <s v="Malbec"/>
    <x v="0"/>
    <x v="7"/>
    <s v="Marques de Caceres Rioja Rosado 2014"/>
    <s v="Large Crate"/>
    <s v="Launceston"/>
    <x v="184"/>
    <d v="2010-02-05T00:00:00"/>
    <n v="12"/>
    <n v="7.0000000000000007E-2"/>
    <n v="14.48"/>
    <n v="6.46"/>
    <n v="173.76"/>
  </r>
  <r>
    <n v="3061"/>
    <n v="88459"/>
    <s v="Shawn King"/>
    <s v="Express Road Cargo"/>
    <x v="0"/>
    <x v="2"/>
    <s v="Low"/>
    <s v="Pinot Noir"/>
    <x v="0"/>
    <x v="7"/>
    <s v="Roederer Estate L'Ermitage 2007"/>
    <s v="Standard Size Crate"/>
    <s v="Busseltol"/>
    <x v="153"/>
    <d v="2013-10-16T00:00:00"/>
    <n v="9"/>
    <n v="0.08"/>
    <n v="22.01"/>
    <n v="5.53"/>
    <n v="198.09"/>
  </r>
  <r>
    <n v="3062"/>
    <n v="88800"/>
    <s v="Andrew Henry"/>
    <s v="Express Road Cargo"/>
    <x v="1"/>
    <x v="1"/>
    <s v="Not Specified"/>
    <s v="Sauvignon Blanc"/>
    <x v="0"/>
    <x v="7"/>
    <s v="Grgich Hills Chardonnay 2012"/>
    <s v="Large Crate"/>
    <s v="Mount Barker"/>
    <x v="1059"/>
    <d v="2011-01-25T00:00:00"/>
    <n v="10"/>
    <n v="0.06"/>
    <n v="35.770000000000003"/>
    <n v="9.02"/>
    <n v="357.70000000000005"/>
  </r>
  <r>
    <n v="3063"/>
    <n v="86856"/>
    <s v="Martin Sullivan"/>
    <s v="Express Road Cargo"/>
    <x v="0"/>
    <x v="2"/>
    <s v="High"/>
    <s v="Sangiovese"/>
    <x v="0"/>
    <x v="7"/>
    <s v="Veuve Clicquot Brut Yellow Label"/>
    <s v="Large Crate"/>
    <s v="Busseltol"/>
    <x v="846"/>
    <d v="2012-11-17T00:00:00"/>
    <n v="41"/>
    <n v="0.02"/>
    <n v="4.9800000000000004"/>
    <n v="4.75"/>
    <n v="204.18"/>
  </r>
  <r>
    <n v="3064"/>
    <n v="86856"/>
    <s v="Walter Sanders"/>
    <s v="Express Road Cargo"/>
    <x v="0"/>
    <x v="1"/>
    <s v="High"/>
    <s v="Pinot Noir"/>
    <x v="0"/>
    <x v="7"/>
    <s v="Pietradolce Etna Rosato 2014"/>
    <s v="Full Container"/>
    <s v="Canberra"/>
    <x v="846"/>
    <d v="2012-11-17T00:00:00"/>
    <n v="20"/>
    <n v="0.05"/>
    <n v="1.68"/>
    <n v="1"/>
    <n v="33.6"/>
  </r>
  <r>
    <n v="3065"/>
    <n v="86856"/>
    <s v="Brian Sanchez"/>
    <s v="Express Road Cargo"/>
    <x v="1"/>
    <x v="2"/>
    <s v="High"/>
    <s v="Sauvignon Blanc"/>
    <x v="0"/>
    <x v="7"/>
    <s v="Grgich Hills Chardonnay 2012"/>
    <s v="Large Crate"/>
    <s v="Busseltol"/>
    <x v="846"/>
    <d v="2012-11-17T00:00:00"/>
    <n v="41"/>
    <n v="0.01"/>
    <n v="125.99"/>
    <n v="8.99"/>
    <n v="5165.59"/>
  </r>
  <r>
    <n v="3066"/>
    <n v="90168"/>
    <s v="Andrew Wilson"/>
    <s v="Express Road Cargo"/>
    <x v="0"/>
    <x v="3"/>
    <s v="Critical"/>
    <s v="Cabernet Sauvignon"/>
    <x v="0"/>
    <x v="7"/>
    <s v="Locations by Dave Phinney F Rose"/>
    <s v="Large Crate"/>
    <s v="Newcastle"/>
    <x v="154"/>
    <d v="2012-01-11T00:00:00"/>
    <n v="11"/>
    <n v="0.02"/>
    <n v="6.48"/>
    <n v="6.41"/>
    <n v="71.28"/>
  </r>
  <r>
    <n v="3067"/>
    <n v="90168"/>
    <s v="Andrew Wilson"/>
    <s v="Air Cargo"/>
    <x v="0"/>
    <x v="3"/>
    <s v="Critical"/>
    <s v="Shiraz"/>
    <x v="0"/>
    <x v="7"/>
    <s v="Pierre Sparr Cremant d'Alsace Reserve Brut Rose"/>
    <s v="Extra Large Crate"/>
    <s v="Lithgow"/>
    <x v="154"/>
    <d v="2012-01-11T00:00:00"/>
    <n v="11"/>
    <n v="0.05"/>
    <n v="20.98"/>
    <n v="45"/>
    <n v="230.78"/>
  </r>
  <r>
    <n v="3068"/>
    <n v="86719"/>
    <s v="Ryan Boyd"/>
    <s v="Air Cargo"/>
    <x v="2"/>
    <x v="3"/>
    <s v="High"/>
    <s v="Cremant"/>
    <x v="0"/>
    <x v="7"/>
    <s v="Pietradolce Etna Rosato 2014"/>
    <s v="Small Crate"/>
    <s v="Albury"/>
    <x v="300"/>
    <d v="2013-09-06T00:00:00"/>
    <n v="21"/>
    <n v="0.05"/>
    <n v="48.58"/>
    <n v="54.11"/>
    <n v="1020.18"/>
  </r>
  <r>
    <n v="3069"/>
    <n v="89399"/>
    <s v="Ernest Perry"/>
    <s v="Express Road Cargo"/>
    <x v="1"/>
    <x v="2"/>
    <s v="Low"/>
    <s v="Reisling"/>
    <x v="0"/>
    <x v="7"/>
    <s v="Robert Oatley Sauvignon Blanc 2013"/>
    <s v="Large Crate"/>
    <s v="Freemantle"/>
    <x v="76"/>
    <d v="2013-01-08T00:00:00"/>
    <n v="4"/>
    <n v="7.0000000000000007E-2"/>
    <n v="20.95"/>
    <n v="4"/>
    <n v="83.8"/>
  </r>
  <r>
    <n v="3070"/>
    <n v="90704"/>
    <s v="Linda Woods"/>
    <s v="Air Cargo"/>
    <x v="2"/>
    <x v="1"/>
    <s v="Medium"/>
    <s v="Sangiovese Rose"/>
    <x v="0"/>
    <x v="7"/>
    <s v="Pietradolce Etna Rosato 2014"/>
    <s v="Small Crate"/>
    <s v="Canberra"/>
    <x v="984"/>
    <d v="2013-07-22T00:00:00"/>
    <n v="18"/>
    <n v="0.04"/>
    <n v="212.6"/>
    <n v="52.2"/>
    <n v="3826.7999999999997"/>
  </r>
  <r>
    <n v="3071"/>
    <n v="90704"/>
    <s v="Richard Sullivan"/>
    <s v="Express Road Cargo"/>
    <x v="0"/>
    <x v="1"/>
    <s v="Medium"/>
    <s v="Merlot"/>
    <x v="0"/>
    <x v="7"/>
    <s v="Lucien Albrecht Cremant d'Alsace Brut"/>
    <s v="Large Crate"/>
    <s v="Bendigo"/>
    <x v="984"/>
    <d v="2013-07-20T00:00:00"/>
    <n v="12"/>
    <n v="0.05"/>
    <n v="70.97"/>
    <n v="3.5"/>
    <n v="851.64"/>
  </r>
  <r>
    <n v="3072"/>
    <n v="88242"/>
    <s v="Carl Ramirez"/>
    <s v="Express Road Cargo"/>
    <x v="0"/>
    <x v="1"/>
    <s v="High"/>
    <s v="Pinot Noir"/>
    <x v="0"/>
    <x v="7"/>
    <s v="Locations by Dave Phinney F Rose"/>
    <s v="Full Container"/>
    <s v="Bendigo"/>
    <x v="63"/>
    <d v="2011-01-05T00:00:00"/>
    <n v="8"/>
    <n v="0.09"/>
    <n v="3.85"/>
    <n v="0.7"/>
    <n v="30.8"/>
  </r>
  <r>
    <n v="3073"/>
    <n v="88242"/>
    <s v="Carl Ramirez"/>
    <s v="Road Cargo"/>
    <x v="1"/>
    <x v="1"/>
    <s v="High"/>
    <s v="Chardonnay"/>
    <x v="0"/>
    <x v="7"/>
    <s v="St. Supery Sauvignon Blanc 2015"/>
    <s v="Large Crate"/>
    <s v="Bendigo"/>
    <x v="63"/>
    <d v="2011-01-07T00:00:00"/>
    <n v="11"/>
    <n v="0.1"/>
    <n v="65.989999999999995"/>
    <n v="4.2"/>
    <n v="725.89"/>
  </r>
  <r>
    <n v="3074"/>
    <n v="89424"/>
    <s v="Brenda Walker"/>
    <s v="Express Road Cargo"/>
    <x v="2"/>
    <x v="0"/>
    <s v="Low"/>
    <s v="Grenache Rose"/>
    <x v="0"/>
    <x v="7"/>
    <s v="Gerard Bertrand Cote des Roses Rose 2014"/>
    <s v="Standard Size Crate"/>
    <s v="Gold Coast"/>
    <x v="1060"/>
    <d v="2013-08-31T00:00:00"/>
    <n v="1"/>
    <n v="0.06"/>
    <n v="19.23"/>
    <n v="6.15"/>
    <n v="19.23"/>
  </r>
  <r>
    <n v="3075"/>
    <n v="87746"/>
    <s v="Keith Cooper"/>
    <s v="Air Cargo"/>
    <x v="2"/>
    <x v="1"/>
    <s v="Medium"/>
    <s v="Grenache Rose"/>
    <x v="0"/>
    <x v="7"/>
    <s v="Domaine Lafage Miraflors Rose 2013"/>
    <s v="Small Crate"/>
    <s v="Devonport"/>
    <x v="156"/>
    <d v="2013-03-15T00:00:00"/>
    <n v="11"/>
    <n v="0.04"/>
    <n v="44.43"/>
    <n v="46.59"/>
    <n v="488.73"/>
  </r>
  <r>
    <n v="3076"/>
    <n v="86887"/>
    <s v="Joshua Murray"/>
    <s v="Express Road Cargo"/>
    <x v="0"/>
    <x v="0"/>
    <s v="High"/>
    <s v="Shiraz"/>
    <x v="0"/>
    <x v="7"/>
    <s v="Roederer Estate Brut"/>
    <s v="Large Crate"/>
    <s v="Maryborough"/>
    <x v="157"/>
    <d v="2010-10-09T00:00:00"/>
    <n v="9"/>
    <n v="0.08"/>
    <n v="4.91"/>
    <n v="0.5"/>
    <n v="44.19"/>
  </r>
  <r>
    <n v="3077"/>
    <n v="86887"/>
    <s v="Joshua Murray"/>
    <s v="Express Road Cargo"/>
    <x v="0"/>
    <x v="0"/>
    <s v="High"/>
    <s v="Shiraz"/>
    <x v="0"/>
    <x v="7"/>
    <s v="Dom Perignon 2006"/>
    <s v="Standard Size Crate"/>
    <s v="Gympie"/>
    <x v="157"/>
    <d v="2010-10-10T00:00:00"/>
    <n v="11"/>
    <n v="0.02"/>
    <n v="28.15"/>
    <n v="6.17"/>
    <n v="309.64999999999998"/>
  </r>
  <r>
    <n v="3078"/>
    <n v="87514"/>
    <s v="Timothy Lee"/>
    <s v="Road Cargo"/>
    <x v="0"/>
    <x v="3"/>
    <s v="Not Specified"/>
    <s v="Pinot Noir"/>
    <x v="0"/>
    <x v="7"/>
    <s v="JCB N¬∞21 Brut Cremant de Bourgogne"/>
    <s v="Large Crate"/>
    <s v="Paramatta"/>
    <x v="646"/>
    <d v="2011-12-01T00:00:00"/>
    <n v="31"/>
    <n v="0"/>
    <n v="10.89"/>
    <n v="4.5"/>
    <n v="337.59000000000003"/>
  </r>
  <r>
    <n v="3079"/>
    <n v="87514"/>
    <s v="Timothy Lee"/>
    <s v="Express Road Cargo"/>
    <x v="0"/>
    <x v="3"/>
    <s v="Not Specified"/>
    <s v="Zinfandel"/>
    <x v="0"/>
    <x v="7"/>
    <s v="Bollinger Brut Special Cuvee"/>
    <s v="Large Crate"/>
    <s v="Armidale"/>
    <x v="646"/>
    <d v="2011-11-30T00:00:00"/>
    <n v="16"/>
    <n v="0.03"/>
    <n v="5.58"/>
    <n v="5.3"/>
    <n v="89.28"/>
  </r>
  <r>
    <n v="3080"/>
    <n v="88221"/>
    <s v="Walter Watkins"/>
    <s v="Express Road Cargo"/>
    <x v="1"/>
    <x v="0"/>
    <s v="Medium"/>
    <s v="Pinot Gris"/>
    <x v="0"/>
    <x v="7"/>
    <s v="Rombauer Chardonnay 2014"/>
    <s v="Large Crate"/>
    <s v="Darwin"/>
    <x v="993"/>
    <d v="2011-02-15T00:00:00"/>
    <n v="7"/>
    <n v="0.05"/>
    <n v="65.989999999999995"/>
    <n v="3.99"/>
    <n v="461.92999999999995"/>
  </r>
  <r>
    <n v="3081"/>
    <n v="86352"/>
    <s v="Brian Ray"/>
    <s v="Express Road Cargo"/>
    <x v="0"/>
    <x v="2"/>
    <s v="Not Specified"/>
    <s v="Shiraz"/>
    <x v="0"/>
    <x v="7"/>
    <s v="Orin Swift Cellars Fragile Rose 2014"/>
    <s v="Large Crate"/>
    <s v="Albany"/>
    <x v="158"/>
    <d v="2011-01-27T00:00:00"/>
    <n v="12"/>
    <n v="0.09"/>
    <n v="207.48"/>
    <n v="0.99"/>
    <n v="2489.7599999999998"/>
  </r>
  <r>
    <n v="3082"/>
    <n v="86352"/>
    <s v="Brian Ray"/>
    <s v="Air Cargo"/>
    <x v="2"/>
    <x v="2"/>
    <s v="Not Specified"/>
    <s v="Sangiovese Rose"/>
    <x v="0"/>
    <x v="7"/>
    <s v="Domaine Lafond Roc-Epine Tavel Rose 2014"/>
    <s v="Small Crate"/>
    <s v="Perth"/>
    <x v="158"/>
    <d v="2011-01-26T00:00:00"/>
    <n v="7"/>
    <n v="7.0000000000000007E-2"/>
    <n v="58.14"/>
    <n v="36.61"/>
    <n v="406.98"/>
  </r>
  <r>
    <n v="3083"/>
    <n v="85958"/>
    <s v="Shawn Lane"/>
    <s v="Road Cargo"/>
    <x v="1"/>
    <x v="3"/>
    <s v="High"/>
    <s v="Pinot Gris"/>
    <x v="0"/>
    <x v="7"/>
    <s v="Rombauer Chardonnay 2014"/>
    <s v="Loose Wrap"/>
    <s v="Lithgow"/>
    <x v="1061"/>
    <d v="2013-01-11T00:00:00"/>
    <n v="11"/>
    <n v="0.04"/>
    <n v="7.99"/>
    <n v="5.03"/>
    <n v="87.89"/>
  </r>
  <r>
    <n v="3084"/>
    <n v="90771"/>
    <s v="Roger Gomez"/>
    <s v="Express Road Cargo"/>
    <x v="0"/>
    <x v="3"/>
    <s v="Low"/>
    <s v="Merlot"/>
    <x v="0"/>
    <x v="7"/>
    <s v="JCB N¬∞21 Brut Cremant de Bourgogne"/>
    <s v="Large Crate"/>
    <s v="Orange"/>
    <x v="591"/>
    <d v="2010-02-21T00:00:00"/>
    <n v="4"/>
    <n v="0.1"/>
    <n v="7.31"/>
    <n v="0.49"/>
    <n v="29.24"/>
  </r>
  <r>
    <n v="3085"/>
    <n v="90771"/>
    <s v="Roger Gomez"/>
    <s v="Express Road Cargo"/>
    <x v="0"/>
    <x v="3"/>
    <s v="Low"/>
    <s v="Pinot Noir"/>
    <x v="0"/>
    <x v="7"/>
    <s v="La Playa Estate Cabernet Sauvignon Rose 2015"/>
    <s v="Full Container"/>
    <s v="Newcastle"/>
    <x v="591"/>
    <d v="2010-02-12T00:00:00"/>
    <n v="5"/>
    <n v="0.08"/>
    <n v="6.7"/>
    <n v="1.56"/>
    <n v="33.5"/>
  </r>
  <r>
    <n v="3086"/>
    <n v="90779"/>
    <s v="Mark Berry"/>
    <s v="Express Road Cargo"/>
    <x v="1"/>
    <x v="2"/>
    <s v="Not Specified"/>
    <s v="Pinot Gris"/>
    <x v="0"/>
    <x v="7"/>
    <s v="The White Knight Sauvignon Blanc 2014"/>
    <s v="Mini Crate"/>
    <s v="Rockingham"/>
    <x v="1062"/>
    <d v="2013-05-12T00:00:00"/>
    <n v="2"/>
    <n v="0.08"/>
    <n v="599.99"/>
    <n v="24.49"/>
    <n v="1199.98"/>
  </r>
  <r>
    <n v="3087"/>
    <n v="90779"/>
    <s v="Mark Berry"/>
    <s v="Express Road Cargo"/>
    <x v="1"/>
    <x v="2"/>
    <s v="Not Specified"/>
    <s v="Reisling"/>
    <x v="0"/>
    <x v="7"/>
    <s v="Villa Maria Private Bin Sauvignon Blanc 2015"/>
    <s v="Large Crate"/>
    <s v="Albany"/>
    <x v="1062"/>
    <d v="2013-05-13T00:00:00"/>
    <n v="8"/>
    <n v="0.08"/>
    <n v="65.989999999999995"/>
    <n v="8.99"/>
    <n v="527.91999999999996"/>
  </r>
  <r>
    <n v="3088"/>
    <n v="90783"/>
    <s v="Louise Morrison"/>
    <s v="Road Cargo"/>
    <x v="0"/>
    <x v="1"/>
    <s v="Medium"/>
    <s v="Merlot"/>
    <x v="0"/>
    <x v="7"/>
    <s v="Chateau d'Esclans Whispering Angel Rose 2014"/>
    <s v="Large Crate"/>
    <s v="Burnie"/>
    <x v="812"/>
    <d v="2012-12-24T00:00:00"/>
    <n v="5"/>
    <n v="0.03"/>
    <n v="420.98"/>
    <n v="19.989999999999998"/>
    <n v="2104.9"/>
  </r>
  <r>
    <n v="3089"/>
    <n v="89745"/>
    <s v="Stephen Brown"/>
    <s v="Express Road Cargo"/>
    <x v="0"/>
    <x v="1"/>
    <s v="Low"/>
    <s v="Shiraz"/>
    <x v="0"/>
    <x v="7"/>
    <s v="Jean-Baptiste Adam Les Natures Cremant d'Alsace Brut"/>
    <s v="Large Crate"/>
    <s v="Melton"/>
    <x v="1063"/>
    <d v="2011-05-02T00:00:00"/>
    <n v="6"/>
    <n v="7.0000000000000007E-2"/>
    <n v="16.91"/>
    <n v="6.25"/>
    <n v="101.46000000000001"/>
  </r>
  <r>
    <n v="3090"/>
    <n v="90788"/>
    <s v="Michael Rice"/>
    <s v="Road Cargo"/>
    <x v="0"/>
    <x v="0"/>
    <s v="Not Specified"/>
    <s v="Zinfandel"/>
    <x v="0"/>
    <x v="7"/>
    <s v="Dom Perignon 2006"/>
    <s v="Large Crate"/>
    <s v="Logan City"/>
    <x v="159"/>
    <d v="2011-05-02T00:00:00"/>
    <n v="11"/>
    <n v="0.06"/>
    <n v="3.58"/>
    <n v="5.47"/>
    <n v="39.380000000000003"/>
  </r>
  <r>
    <n v="3091"/>
    <n v="90788"/>
    <s v="Michael Rice"/>
    <s v="Express Road Cargo"/>
    <x v="2"/>
    <x v="0"/>
    <s v="Not Specified"/>
    <s v="Cremant"/>
    <x v="0"/>
    <x v="7"/>
    <s v="Chateau D'Aqueria Tavel Rose 2013"/>
    <s v="Standard Size Crate"/>
    <s v="Logan City"/>
    <x v="159"/>
    <d v="2011-05-02T00:00:00"/>
    <n v="12"/>
    <n v="0.1"/>
    <n v="2.23"/>
    <n v="4.57"/>
    <n v="26.759999999999998"/>
  </r>
  <r>
    <n v="3092"/>
    <n v="90788"/>
    <s v="Michael Rice"/>
    <s v="Air Cargo"/>
    <x v="2"/>
    <x v="0"/>
    <s v="Not Specified"/>
    <s v="Sangiovese Rose"/>
    <x v="0"/>
    <x v="7"/>
    <s v="Chateau D'Aqueria Tavel Rose 2013"/>
    <s v="Small Crate"/>
    <s v="Townsville"/>
    <x v="159"/>
    <d v="2011-05-02T00:00:00"/>
    <n v="5"/>
    <n v="0.01"/>
    <n v="124.49"/>
    <n v="51.94"/>
    <n v="622.44999999999993"/>
  </r>
  <r>
    <n v="3093"/>
    <n v="90799"/>
    <s v="Craig Gibson"/>
    <s v="Air Cargo"/>
    <x v="2"/>
    <x v="0"/>
    <s v="Low"/>
    <s v="Sangiovese Rose"/>
    <x v="0"/>
    <x v="7"/>
    <s v="Barnard Griffin Rose of Sangiovese 2014"/>
    <s v="Extra Large Crate"/>
    <s v="Gympie"/>
    <x v="418"/>
    <d v="2012-05-11T00:00:00"/>
    <n v="15"/>
    <n v="7.0000000000000007E-2"/>
    <n v="25.98"/>
    <n v="14.36"/>
    <n v="389.7"/>
  </r>
  <r>
    <n v="3094"/>
    <n v="90799"/>
    <s v="Craig Gibson"/>
    <s v="Express Road Cargo"/>
    <x v="1"/>
    <x v="0"/>
    <s v="Low"/>
    <s v="Sauvignon Blanc"/>
    <x v="0"/>
    <x v="7"/>
    <s v="Lincourt Courtney's Chardonnay 2012"/>
    <s v="Large Crate"/>
    <s v="Brisbane"/>
    <x v="418"/>
    <d v="2012-05-15T00:00:00"/>
    <n v="18"/>
    <n v="0.03"/>
    <n v="125.99"/>
    <n v="2.5"/>
    <n v="2267.8199999999997"/>
  </r>
  <r>
    <n v="3095"/>
    <n v="87697"/>
    <s v="Eric Hicks"/>
    <s v="Express Road Cargo"/>
    <x v="1"/>
    <x v="3"/>
    <s v="High"/>
    <s v="Pinot Gris"/>
    <x v="0"/>
    <x v="7"/>
    <s v="Robert Oatley Signature Chardonnay 2013"/>
    <s v="Large Crate"/>
    <s v="Liverpool"/>
    <x v="160"/>
    <d v="2012-09-29T00:00:00"/>
    <n v="3"/>
    <n v="0.06"/>
    <n v="95.99"/>
    <n v="4.9000000000000004"/>
    <n v="287.96999999999997"/>
  </r>
  <r>
    <n v="3096"/>
    <n v="86971"/>
    <s v="Nicholas Day"/>
    <s v="Express Road Cargo"/>
    <x v="0"/>
    <x v="0"/>
    <s v="High"/>
    <s v="Shiraz"/>
    <x v="0"/>
    <x v="7"/>
    <s v="Simonnet-Febvre Cremant de Bourgogne Blanc"/>
    <s v="Large Crate"/>
    <s v="Darwin"/>
    <x v="18"/>
    <d v="2013-02-15T00:00:00"/>
    <n v="12"/>
    <n v="0.01"/>
    <n v="19.98"/>
    <n v="8.68"/>
    <n v="239.76"/>
  </r>
  <r>
    <n v="3097"/>
    <n v="86198"/>
    <s v="Douglas Stevens"/>
    <s v="Road Cargo"/>
    <x v="1"/>
    <x v="3"/>
    <s v="Low"/>
    <s v="Chardonnay"/>
    <x v="0"/>
    <x v="7"/>
    <s v="Robert Oatley Signature Chardonnay 2013"/>
    <s v="Large Crate"/>
    <s v="Bathurst"/>
    <x v="161"/>
    <d v="2013-03-01T00:00:00"/>
    <n v="4"/>
    <n v="7.0000000000000007E-2"/>
    <n v="125.99"/>
    <n v="8.8000000000000007"/>
    <n v="503.96"/>
  </r>
  <r>
    <n v="3098"/>
    <n v="88915"/>
    <s v="John Mendoza"/>
    <s v="Air Cargo"/>
    <x v="2"/>
    <x v="1"/>
    <s v="Medium"/>
    <s v="Grenache Rose"/>
    <x v="0"/>
    <x v="7"/>
    <s v="Francis Ford Coppola Sofia Rose 2014"/>
    <s v="Small Crate"/>
    <s v="Adelaide"/>
    <x v="734"/>
    <d v="2012-05-29T00:00:00"/>
    <n v="2"/>
    <n v="0"/>
    <n v="100.98"/>
    <n v="35.840000000000003"/>
    <n v="201.96"/>
  </r>
  <r>
    <n v="3099"/>
    <n v="88735"/>
    <s v="Daniel Allen"/>
    <s v="Express Road Cargo"/>
    <x v="0"/>
    <x v="2"/>
    <s v="Low"/>
    <s v="Cabernet Sauvignon"/>
    <x v="0"/>
    <x v="7"/>
    <s v="Lucien Albrecht Cremant d'Alsace Brut Rose"/>
    <s v="Standard Size Crate"/>
    <s v="Albany"/>
    <x v="389"/>
    <d v="2011-09-26T00:00:00"/>
    <n v="22"/>
    <n v="0.03"/>
    <n v="10.48"/>
    <n v="2.89"/>
    <n v="230.56"/>
  </r>
  <r>
    <n v="3100"/>
    <n v="88396"/>
    <s v="Keith Torres"/>
    <s v="Express Road Cargo"/>
    <x v="1"/>
    <x v="0"/>
    <s v="Medium"/>
    <s v="Reisling"/>
    <x v="0"/>
    <x v="7"/>
    <s v="The White Knight Sauvignon Blanc 2014"/>
    <s v="Large Crate"/>
    <s v="Palmerston"/>
    <x v="901"/>
    <d v="2012-05-19T00:00:00"/>
    <n v="13"/>
    <n v="0.02"/>
    <n v="80.98"/>
    <n v="7.18"/>
    <n v="1052.74"/>
  </r>
  <r>
    <n v="3101"/>
    <n v="88396"/>
    <s v="Keith Torres"/>
    <s v="Express Road Cargo"/>
    <x v="0"/>
    <x v="0"/>
    <s v="Medium"/>
    <s v="Pinot Noir"/>
    <x v="0"/>
    <x v="7"/>
    <s v="Domaine Lafage Miraflors Rose 2013"/>
    <s v="Full Container"/>
    <s v="Palmerston"/>
    <x v="901"/>
    <d v="2012-05-17T00:00:00"/>
    <n v="10"/>
    <n v="0.08"/>
    <n v="2.6"/>
    <n v="2.4"/>
    <n v="26"/>
  </r>
  <r>
    <n v="3102"/>
    <n v="87686"/>
    <s v="Justin Rogers"/>
    <s v="Express Road Cargo"/>
    <x v="0"/>
    <x v="3"/>
    <s v="High"/>
    <s v="Merlot"/>
    <x v="0"/>
    <x v="7"/>
    <s v="Louis Roederer Cristal Brut with Gift Box 2007"/>
    <s v="Large Crate"/>
    <s v="Orange"/>
    <x v="469"/>
    <d v="2012-07-24T00:00:00"/>
    <n v="16"/>
    <n v="0.03"/>
    <n v="4.9800000000000004"/>
    <n v="4.7"/>
    <n v="79.680000000000007"/>
  </r>
  <r>
    <n v="3103"/>
    <n v="88767"/>
    <s v="Earl Carr"/>
    <s v="Air Cargo"/>
    <x v="2"/>
    <x v="1"/>
    <s v="Critical"/>
    <s v="Cremant"/>
    <x v="0"/>
    <x v="7"/>
    <s v="Chateau d'Esclans Garrus Rose 2013"/>
    <s v="Small Crate"/>
    <s v="Melbourne"/>
    <x v="865"/>
    <d v="2011-05-28T00:00:00"/>
    <n v="5"/>
    <n v="7.0000000000000007E-2"/>
    <n v="880.98"/>
    <n v="44.55"/>
    <n v="4404.8999999999996"/>
  </r>
  <r>
    <n v="3104"/>
    <n v="88767"/>
    <s v="Earl Carr"/>
    <s v="Express Road Cargo"/>
    <x v="0"/>
    <x v="1"/>
    <s v="Critical"/>
    <s v="Malbec"/>
    <x v="0"/>
    <x v="7"/>
    <s v="Langlois Chateau Cremant de Loire Brut"/>
    <s v="Large Crate"/>
    <s v="Ararat"/>
    <x v="865"/>
    <d v="2011-05-28T00:00:00"/>
    <n v="5"/>
    <n v="0"/>
    <n v="13.48"/>
    <n v="4.51"/>
    <n v="67.400000000000006"/>
  </r>
  <r>
    <n v="3105"/>
    <n v="87472"/>
    <s v="Jason Diaz"/>
    <s v="Express Road Cargo"/>
    <x v="1"/>
    <x v="3"/>
    <s v="Critical"/>
    <s v="Sauvignon Blanc"/>
    <x v="0"/>
    <x v="7"/>
    <s v="Chardonnais Napa Valley Chardonnay 2013"/>
    <s v="Standard Size Crate"/>
    <s v="Tamworth"/>
    <x v="1064"/>
    <d v="2013-07-15T00:00:00"/>
    <n v="9"/>
    <n v="0.03"/>
    <n v="31.78"/>
    <n v="1.99"/>
    <n v="286.02"/>
  </r>
  <r>
    <n v="3106"/>
    <n v="86772"/>
    <s v="Keith Bailey"/>
    <s v="Express Road Cargo"/>
    <x v="0"/>
    <x v="2"/>
    <s v="Medium"/>
    <s v="Sangiovese"/>
    <x v="0"/>
    <x v="7"/>
    <s v="Louis Roederer Cristal Brut with Gift Box 2007"/>
    <s v="Large Crate"/>
    <s v="Albany"/>
    <x v="559"/>
    <d v="2011-10-27T00:00:00"/>
    <n v="4"/>
    <n v="7.0000000000000007E-2"/>
    <n v="34.76"/>
    <n v="8.2200000000000006"/>
    <n v="139.04"/>
  </r>
  <r>
    <n v="3107"/>
    <n v="86772"/>
    <s v="Keith Bailey"/>
    <s v="Air Cargo"/>
    <x v="2"/>
    <x v="2"/>
    <s v="Medium"/>
    <s v="Sangiovese Rose"/>
    <x v="0"/>
    <x v="7"/>
    <s v="Pietradolce Etna Rosato 2014"/>
    <s v="Small Crate"/>
    <s v="Mandurah"/>
    <x v="559"/>
    <d v="2011-10-28T00:00:00"/>
    <n v="4"/>
    <n v="0.03"/>
    <n v="15.23"/>
    <n v="27.75"/>
    <n v="60.92"/>
  </r>
  <r>
    <n v="3108"/>
    <n v="87160"/>
    <s v="Jesse Snyder"/>
    <s v="Road Cargo"/>
    <x v="1"/>
    <x v="0"/>
    <s v="High"/>
    <s v="Reisling"/>
    <x v="0"/>
    <x v="7"/>
    <s v="Rombauer Chardonnay 2014"/>
    <s v="Large Crate"/>
    <s v="Darwin"/>
    <x v="462"/>
    <d v="2010-02-12T00:00:00"/>
    <n v="12"/>
    <n v="0.05"/>
    <n v="205.99"/>
    <n v="8.99"/>
    <n v="2471.88"/>
  </r>
  <r>
    <n v="3109"/>
    <n v="87160"/>
    <s v="Jesse Snyder"/>
    <s v="Express Road Cargo"/>
    <x v="1"/>
    <x v="0"/>
    <s v="High"/>
    <s v="Pinot Gris"/>
    <x v="0"/>
    <x v="7"/>
    <s v="Dog Point Vineyard Sauvignon Blanc 2014"/>
    <s v="Large Crate"/>
    <s v="Darwin"/>
    <x v="462"/>
    <d v="2010-02-12T00:00:00"/>
    <n v="5"/>
    <n v="0.08"/>
    <n v="205.99"/>
    <n v="8.99"/>
    <n v="1029.95"/>
  </r>
  <r>
    <n v="3110"/>
    <n v="90804"/>
    <s v="Howard Thomas"/>
    <s v="Road Cargo"/>
    <x v="0"/>
    <x v="1"/>
    <s v="Not Specified"/>
    <s v="Pinot Noir"/>
    <x v="0"/>
    <x v="7"/>
    <s v="Chateau D'Aqueria Tavel Rose 2013"/>
    <s v="Standard Size Crate"/>
    <s v="Mount Barker"/>
    <x v="162"/>
    <d v="2012-12-23T00:00:00"/>
    <n v="23"/>
    <n v="0.09"/>
    <n v="28.15"/>
    <n v="8.99"/>
    <n v="647.44999999999993"/>
  </r>
  <r>
    <n v="3111"/>
    <n v="90804"/>
    <s v="Charles Harris"/>
    <s v="Road Cargo"/>
    <x v="0"/>
    <x v="2"/>
    <s v="Not Specified"/>
    <s v="Sangiovese"/>
    <x v="0"/>
    <x v="7"/>
    <s v="Chateau de Campuget Costieres de Nimes Tradition Rose 2015"/>
    <s v="Large Crate"/>
    <s v="Mandurah"/>
    <x v="162"/>
    <d v="2012-12-22T00:00:00"/>
    <n v="14"/>
    <n v="0.08"/>
    <n v="7.78"/>
    <n v="2.5"/>
    <n v="108.92"/>
  </r>
  <r>
    <n v="3112"/>
    <n v="87099"/>
    <s v="Karen Schmidt"/>
    <s v="Air Cargo"/>
    <x v="2"/>
    <x v="3"/>
    <s v="Medium"/>
    <s v="Sangiovese Rose"/>
    <x v="0"/>
    <x v="5"/>
    <s v="Barnard Griffin Rose of Sangiovese 2014"/>
    <s v="Small Crate"/>
    <s v="Wollongong"/>
    <x v="818"/>
    <d v="2011-02-13T00:00:00"/>
    <n v="3"/>
    <n v="0.05"/>
    <n v="58.14"/>
    <n v="36.61"/>
    <n v="174.42000000000002"/>
  </r>
  <r>
    <n v="3113"/>
    <n v="89975"/>
    <s v="Philip Morales"/>
    <s v="Express Road Cargo"/>
    <x v="2"/>
    <x v="1"/>
    <s v="High"/>
    <s v="Cremant"/>
    <x v="0"/>
    <x v="5"/>
    <s v="La Playa Estate Cabernet Sauvignon Rose 2015"/>
    <s v="Large Crate"/>
    <s v="Canberra"/>
    <x v="775"/>
    <d v="2011-11-26T00:00:00"/>
    <n v="40"/>
    <n v="0.03"/>
    <n v="6.24"/>
    <n v="5.22"/>
    <n v="249.60000000000002"/>
  </r>
  <r>
    <n v="3114"/>
    <n v="88888"/>
    <s v="Kevin Miller"/>
    <s v="Road Cargo"/>
    <x v="0"/>
    <x v="1"/>
    <s v="Low"/>
    <s v="Cabernet Sauvignon"/>
    <x v="0"/>
    <x v="5"/>
    <s v="Roederer Estate Brut"/>
    <s v="Full Container"/>
    <s v="Hobart"/>
    <x v="1013"/>
    <d v="2013-12-08T00:00:00"/>
    <n v="24"/>
    <n v="0.1"/>
    <n v="9.11"/>
    <n v="2.15"/>
    <n v="218.64"/>
  </r>
  <r>
    <n v="3115"/>
    <n v="88607"/>
    <s v="Kevin Patterson"/>
    <s v="Express Road Cargo"/>
    <x v="1"/>
    <x v="1"/>
    <s v="Low"/>
    <s v="Chardonnay"/>
    <x v="0"/>
    <x v="5"/>
    <s v="Chardonnais Napa Valley Chardonnay 2013"/>
    <s v="Large Crate"/>
    <s v="Port Adelaide"/>
    <x v="1040"/>
    <d v="2013-03-10T00:00:00"/>
    <n v="11"/>
    <n v="7.0000000000000007E-2"/>
    <n v="39.99"/>
    <n v="10.25"/>
    <n v="439.89000000000004"/>
  </r>
  <r>
    <n v="3116"/>
    <n v="89382"/>
    <s v="Charles Willis"/>
    <s v="Air Cargo"/>
    <x v="2"/>
    <x v="0"/>
    <s v="Not Specified"/>
    <s v="Grenache Rose"/>
    <x v="0"/>
    <x v="5"/>
    <s v="Chateau D'Aqueria Tavel Rose 2013"/>
    <s v="Extra Large Crate"/>
    <s v="Bundaberg"/>
    <x v="910"/>
    <d v="2011-08-22T00:00:00"/>
    <n v="5"/>
    <n v="7.0000000000000007E-2"/>
    <n v="122.99"/>
    <n v="70.2"/>
    <n v="614.94999999999993"/>
  </r>
  <r>
    <n v="3117"/>
    <n v="87935"/>
    <s v="Jose Rivera"/>
    <s v="Express Road Cargo"/>
    <x v="0"/>
    <x v="0"/>
    <s v="High"/>
    <s v="Malbec"/>
    <x v="0"/>
    <x v="5"/>
    <s v="Schramsberg Cremant Demi-Sec 2011"/>
    <s v="Large Crate"/>
    <s v="Townsville"/>
    <x v="790"/>
    <d v="2010-11-29T00:00:00"/>
    <n v="23"/>
    <n v="0.05"/>
    <n v="35.44"/>
    <n v="5.09"/>
    <n v="815.11999999999989"/>
  </r>
  <r>
    <n v="3118"/>
    <n v="89300"/>
    <s v="Jason Robertson"/>
    <s v="Express Road Cargo"/>
    <x v="2"/>
    <x v="3"/>
    <s v="Medium"/>
    <s v="Cremant"/>
    <x v="0"/>
    <x v="5"/>
    <s v="Domaine Lafage Miraflors Rose 2013"/>
    <s v="Large Crate"/>
    <s v="Campbeltown"/>
    <x v="47"/>
    <d v="2010-10-04T00:00:00"/>
    <n v="11"/>
    <n v="0.02"/>
    <n v="63.94"/>
    <n v="14.48"/>
    <n v="703.33999999999992"/>
  </r>
  <r>
    <n v="3119"/>
    <n v="89300"/>
    <s v="Johnny Wright"/>
    <s v="Express Road Cargo"/>
    <x v="1"/>
    <x v="3"/>
    <s v="Medium"/>
    <s v="Reisling"/>
    <x v="0"/>
    <x v="5"/>
    <s v="Hewitson LuLu Sauvignon Blanc 2014"/>
    <s v="Standard Size Crate"/>
    <s v="Lithgow"/>
    <x v="47"/>
    <d v="2010-10-06T00:00:00"/>
    <n v="5"/>
    <n v="0.01"/>
    <n v="5.0199999999999996"/>
    <n v="5.14"/>
    <n v="25.099999999999998"/>
  </r>
  <r>
    <n v="3120"/>
    <n v="90633"/>
    <s v="Gerald Stephens"/>
    <s v="Express Road Cargo"/>
    <x v="0"/>
    <x v="1"/>
    <s v="High"/>
    <s v="Shiraz"/>
    <x v="0"/>
    <x v="5"/>
    <s v="Chateau d'Esclans Garrus Rose 2013"/>
    <s v="Large Crate"/>
    <s v="Melbourne"/>
    <x v="771"/>
    <d v="2011-11-10T00:00:00"/>
    <n v="28"/>
    <n v="0.01"/>
    <n v="5.78"/>
    <n v="4.96"/>
    <n v="161.84"/>
  </r>
  <r>
    <n v="3121"/>
    <n v="89592"/>
    <s v="Christopher Lawrence"/>
    <s v="Express Road Cargo"/>
    <x v="1"/>
    <x v="1"/>
    <s v="Medium"/>
    <s v="Pinot Gris"/>
    <x v="0"/>
    <x v="5"/>
    <s v="Robert Oatley Sauvignon Blanc 2013"/>
    <s v="Large Crate"/>
    <s v="Mount Barker"/>
    <x v="216"/>
    <d v="2011-01-18T00:00:00"/>
    <n v="11"/>
    <n v="0"/>
    <n v="80.98"/>
    <n v="7.18"/>
    <n v="890.78000000000009"/>
  </r>
  <r>
    <n v="3122"/>
    <n v="89592"/>
    <s v="Christopher Lawrence"/>
    <s v="Express Road Cargo"/>
    <x v="0"/>
    <x v="1"/>
    <s v="Medium"/>
    <s v="Cabernet Sauvignon"/>
    <x v="0"/>
    <x v="5"/>
    <s v="Domaine Lafage Miraflors Rose 2013"/>
    <s v="Large Crate"/>
    <s v="Adelaide"/>
    <x v="216"/>
    <d v="2011-01-16T00:00:00"/>
    <n v="6"/>
    <n v="0.01"/>
    <n v="48.91"/>
    <n v="5.97"/>
    <n v="293.45999999999998"/>
  </r>
  <r>
    <n v="3123"/>
    <n v="89489"/>
    <s v="Justin Ford"/>
    <s v="Express Road Cargo"/>
    <x v="0"/>
    <x v="0"/>
    <s v="Medium"/>
    <s v="Merlot"/>
    <x v="0"/>
    <x v="5"/>
    <s v="Marques de Caceres Rioja Rosado 2014"/>
    <s v="Large Crate"/>
    <s v="Brisbane"/>
    <x v="109"/>
    <d v="2013-04-01T00:00:00"/>
    <n v="6"/>
    <n v="0.09"/>
    <n v="4.82"/>
    <n v="1.49"/>
    <n v="28.92"/>
  </r>
  <r>
    <n v="3124"/>
    <n v="88730"/>
    <s v="Daniel Allen"/>
    <s v="Express Road Cargo"/>
    <x v="0"/>
    <x v="2"/>
    <s v="Low"/>
    <s v="Pinot Noir"/>
    <x v="0"/>
    <x v="5"/>
    <s v="Miraval Rose 2014"/>
    <s v="Large Crate"/>
    <s v="Freemantle"/>
    <x v="442"/>
    <d v="2010-11-10T00:00:00"/>
    <n v="33"/>
    <n v="7.0000000000000007E-2"/>
    <n v="12.28"/>
    <n v="6.13"/>
    <n v="405.23999999999995"/>
  </r>
  <r>
    <n v="3125"/>
    <n v="86424"/>
    <s v="Gerald Holmes"/>
    <s v="Express Road Cargo"/>
    <x v="2"/>
    <x v="2"/>
    <s v="Not Specified"/>
    <s v="Grenache Rose"/>
    <x v="0"/>
    <x v="5"/>
    <s v="Orin Swift Cellars Fragile Rose 2014"/>
    <s v="Standard Size Crate"/>
    <s v="Geraldton"/>
    <x v="1065"/>
    <d v="2012-01-29T00:00:00"/>
    <n v="12"/>
    <n v="0.03"/>
    <n v="6.64"/>
    <n v="4.95"/>
    <n v="79.679999999999993"/>
  </r>
  <r>
    <n v="3126"/>
    <n v="86424"/>
    <s v="Gerald Holmes"/>
    <s v="Air Cargo"/>
    <x v="1"/>
    <x v="2"/>
    <s v="Not Specified"/>
    <s v="Sauvignon Blanc"/>
    <x v="0"/>
    <x v="5"/>
    <s v="Lucky Chardonnay 2012"/>
    <s v="Extra Large Crate"/>
    <s v="Freemantle"/>
    <x v="1065"/>
    <d v="2012-01-27T00:00:00"/>
    <n v="11"/>
    <n v="0.06"/>
    <n v="145.44999999999999"/>
    <n v="17.850000000000001"/>
    <n v="1599.9499999999998"/>
  </r>
  <r>
    <n v="3127"/>
    <n v="86424"/>
    <s v="Gerald Holmes"/>
    <s v="Express Road Cargo"/>
    <x v="0"/>
    <x v="2"/>
    <s v="Not Specified"/>
    <s v="Merlot"/>
    <x v="0"/>
    <x v="5"/>
    <s v="Dopff &amp; Irion Cremant Rose Brut"/>
    <s v="Full Container"/>
    <s v="Freemantle"/>
    <x v="1065"/>
    <d v="2012-01-29T00:00:00"/>
    <n v="10"/>
    <n v="0.03"/>
    <n v="2.21"/>
    <n v="1.1200000000000001"/>
    <n v="22.1"/>
  </r>
  <r>
    <n v="3128"/>
    <n v="90044"/>
    <s v="Adam Burns"/>
    <s v="Express Road Cargo"/>
    <x v="0"/>
    <x v="2"/>
    <s v="High"/>
    <s v="Zinfandel"/>
    <x v="0"/>
    <x v="5"/>
    <s v="Simonnet-Febvre Cremant de Bourgogne Blanc"/>
    <s v="Large Crate"/>
    <s v="Freemantle"/>
    <x v="464"/>
    <d v="2010-08-29T00:00:00"/>
    <n v="23"/>
    <n v="0.02"/>
    <n v="40.99"/>
    <n v="17.48"/>
    <n v="942.7700000000001"/>
  </r>
  <r>
    <n v="3129"/>
    <n v="90082"/>
    <s v="Keith Patterson"/>
    <s v="Express Road Cargo"/>
    <x v="1"/>
    <x v="0"/>
    <s v="Not Specified"/>
    <s v="Reisling"/>
    <x v="0"/>
    <x v="5"/>
    <s v="St. Supery Sauvignon Blanc 2015"/>
    <s v="Large Crate"/>
    <s v="Palmerston"/>
    <x v="525"/>
    <d v="2011-12-17T00:00:00"/>
    <n v="5"/>
    <n v="0.08"/>
    <n v="20.95"/>
    <n v="5.99"/>
    <n v="104.75"/>
  </r>
  <r>
    <n v="3130"/>
    <n v="90082"/>
    <s v="Keith Patterson"/>
    <s v="Express Road Cargo"/>
    <x v="0"/>
    <x v="0"/>
    <s v="Not Specified"/>
    <s v="Malbec"/>
    <x v="0"/>
    <x v="5"/>
    <s v="Veuve Clicquot Brut Yellow Label"/>
    <s v="Large Crate"/>
    <s v="Darwin"/>
    <x v="525"/>
    <d v="2011-12-16T00:00:00"/>
    <n v="21"/>
    <n v="0.06"/>
    <n v="6.48"/>
    <n v="8.4"/>
    <n v="136.08000000000001"/>
  </r>
  <r>
    <n v="3131"/>
    <n v="90082"/>
    <s v="Keith Patterson"/>
    <s v="Express Road Cargo"/>
    <x v="0"/>
    <x v="0"/>
    <s v="Not Specified"/>
    <s v="Sangiovese"/>
    <x v="0"/>
    <x v="5"/>
    <s v="Gerard Bertrand Cote des Roses Rose 2014"/>
    <s v="Full Container"/>
    <s v="Palmerston"/>
    <x v="525"/>
    <d v="2011-12-16T00:00:00"/>
    <n v="15"/>
    <n v="0.06"/>
    <n v="2.52"/>
    <n v="4.28"/>
    <n v="37.799999999999997"/>
  </r>
  <r>
    <n v="3132"/>
    <n v="90082"/>
    <s v="Keith Patterson"/>
    <s v="Express Road Cargo"/>
    <x v="0"/>
    <x v="0"/>
    <s v="Not Specified"/>
    <s v="Malbec"/>
    <x v="0"/>
    <x v="5"/>
    <s v="Barnard Griffin Rose of Sangiovese 2014"/>
    <s v="Standard Size Crate"/>
    <s v="Darwin"/>
    <x v="525"/>
    <d v="2011-12-15T00:00:00"/>
    <n v="11"/>
    <n v="0.04"/>
    <n v="10.98"/>
    <n v="3.37"/>
    <n v="120.78"/>
  </r>
  <r>
    <n v="3133"/>
    <n v="90082"/>
    <s v="Keith Patterson"/>
    <s v="Express Road Cargo"/>
    <x v="0"/>
    <x v="0"/>
    <s v="Not Specified"/>
    <s v="Cabernet Sauvignon"/>
    <x v="0"/>
    <x v="5"/>
    <s v="Domaine Lafond Roc-Epine Tavel Rose 2014"/>
    <s v="Large Crate"/>
    <s v="Darwin"/>
    <x v="525"/>
    <d v="2011-12-16T00:00:00"/>
    <n v="5"/>
    <n v="0.09"/>
    <n v="14.03"/>
    <n v="9.3699999999999992"/>
    <n v="70.149999999999991"/>
  </r>
  <r>
    <n v="3134"/>
    <n v="90782"/>
    <s v="Mark Berry"/>
    <s v="Express Road Cargo"/>
    <x v="0"/>
    <x v="2"/>
    <s v="Not Specified"/>
    <s v="Merlot"/>
    <x v="0"/>
    <x v="5"/>
    <s v="La Playa Estate Cabernet Sauvignon Rose 2015"/>
    <s v="Large Crate"/>
    <s v="Bunbury"/>
    <x v="391"/>
    <d v="2013-12-19T00:00:00"/>
    <n v="7"/>
    <n v="0.1"/>
    <n v="81.319999999999993"/>
    <n v="0.99"/>
    <n v="569.24"/>
  </r>
  <r>
    <n v="3135"/>
    <n v="86828"/>
    <s v="Gregory Morrison"/>
    <s v="Air Cargo"/>
    <x v="2"/>
    <x v="1"/>
    <s v="High"/>
    <s v="Champagne"/>
    <x v="0"/>
    <x v="5"/>
    <s v="Sutter Home White Zinfandel"/>
    <s v="Extra Large Crate"/>
    <s v="Port Lincoln"/>
    <x v="69"/>
    <d v="2010-11-21T00:00:00"/>
    <n v="14"/>
    <n v="7.0000000000000007E-2"/>
    <n v="300.98"/>
    <n v="64.73"/>
    <n v="4213.72"/>
  </r>
  <r>
    <n v="3136"/>
    <n v="86828"/>
    <s v="Gregory Morrison"/>
    <s v="Air Cargo"/>
    <x v="0"/>
    <x v="1"/>
    <s v="High"/>
    <s v="Zinfandel"/>
    <x v="0"/>
    <x v="5"/>
    <s v="Domaine Lafond Roc-Epine Tavel Rose 2014"/>
    <s v="Extra Large Crate"/>
    <s v="Mount Gambier"/>
    <x v="69"/>
    <d v="2010-11-19T00:00:00"/>
    <n v="28"/>
    <n v="0.01"/>
    <n v="20.98"/>
    <n v="45"/>
    <n v="587.44000000000005"/>
  </r>
  <r>
    <n v="3137"/>
    <n v="86616"/>
    <s v="Ralph Meyer"/>
    <s v="Express Road Cargo"/>
    <x v="0"/>
    <x v="0"/>
    <s v="Not Specified"/>
    <s v="Malbec"/>
    <x v="0"/>
    <x v="5"/>
    <s v="Simonnet-Febvre Cremant de Bourgogne Blanc"/>
    <s v="Large Crate"/>
    <s v="Darwin"/>
    <x v="555"/>
    <d v="2013-04-06T00:00:00"/>
    <n v="5"/>
    <n v="7.0000000000000007E-2"/>
    <n v="15.28"/>
    <n v="10.91"/>
    <n v="76.399999999999991"/>
  </r>
  <r>
    <n v="3138"/>
    <n v="86447"/>
    <s v="Thomas Taylor"/>
    <s v="Express Road Cargo"/>
    <x v="1"/>
    <x v="3"/>
    <s v="Critical"/>
    <s v="Pinot Gris"/>
    <x v="0"/>
    <x v="5"/>
    <s v="Robert Oatley Signature Chardonnay 2013"/>
    <s v="Loose Wrap"/>
    <s v="Paramatta"/>
    <x v="232"/>
    <d v="2010-03-18T00:00:00"/>
    <n v="5"/>
    <n v="0.01"/>
    <n v="20.99"/>
    <n v="4.8099999999999996"/>
    <n v="104.94999999999999"/>
  </r>
  <r>
    <n v="3139"/>
    <n v="90808"/>
    <s v="Harry Barnes"/>
    <s v="Road Cargo"/>
    <x v="2"/>
    <x v="2"/>
    <s v="High"/>
    <s v="Cremant"/>
    <x v="0"/>
    <x v="5"/>
    <s v="Barnard Griffin Rose of Sangiovese 2014"/>
    <s v="Full Container"/>
    <s v="Freemantle"/>
    <x v="214"/>
    <d v="2011-07-11T00:00:00"/>
    <n v="11"/>
    <n v="0.09"/>
    <n v="39.979999999999997"/>
    <n v="9.1999999999999993"/>
    <n v="439.78"/>
  </r>
  <r>
    <n v="3140"/>
    <n v="87854"/>
    <s v="Henry Palmer"/>
    <s v="Air Cargo"/>
    <x v="2"/>
    <x v="2"/>
    <s v="Critical"/>
    <s v="Sangiovese Rose"/>
    <x v="0"/>
    <x v="5"/>
    <s v="Domaine Lafond Roc-Epine Tavel Rose 2014"/>
    <s v="Extra Large Crate"/>
    <s v="Geraldton"/>
    <x v="61"/>
    <d v="2012-03-19T00:00:00"/>
    <n v="5"/>
    <n v="0.02"/>
    <n v="243.98"/>
    <n v="43.32"/>
    <n v="1219.8999999999999"/>
  </r>
  <r>
    <n v="3141"/>
    <n v="87854"/>
    <s v="Henry Palmer"/>
    <s v="Express Road Cargo"/>
    <x v="2"/>
    <x v="2"/>
    <s v="Critical"/>
    <s v="Cremant"/>
    <x v="0"/>
    <x v="5"/>
    <s v="Sutter Home Pink Moscato"/>
    <s v="Full Container"/>
    <s v="Rockingham"/>
    <x v="61"/>
    <d v="2012-03-18T00:00:00"/>
    <n v="12"/>
    <n v="0.02"/>
    <n v="39.979999999999997"/>
    <n v="9.1999999999999993"/>
    <n v="479.76"/>
  </r>
  <r>
    <n v="3142"/>
    <n v="87433"/>
    <s v="Harry Turner"/>
    <s v="Air Cargo"/>
    <x v="2"/>
    <x v="2"/>
    <s v="Low"/>
    <s v="Cremant"/>
    <x v="0"/>
    <x v="5"/>
    <s v="Chateau d'Esclans Whispering Angel Rose 2014"/>
    <s v="Small Crate"/>
    <s v="Bunbury"/>
    <x v="1066"/>
    <d v="2011-11-09T00:00:00"/>
    <n v="30"/>
    <n v="0.05"/>
    <n v="150.97999999999999"/>
    <n v="66.27"/>
    <n v="4529.3999999999996"/>
  </r>
  <r>
    <n v="3143"/>
    <n v="90816"/>
    <s v="Walter Armstrong"/>
    <s v="Express Road Cargo"/>
    <x v="1"/>
    <x v="3"/>
    <s v="High"/>
    <s v="Sauvignon Blanc"/>
    <x v="0"/>
    <x v="5"/>
    <s v="Villa Maria Private Bin Sauvignon Blanc 2015"/>
    <s v="Large Crate"/>
    <s v="Bathurst"/>
    <x v="624"/>
    <d v="2011-03-13T00:00:00"/>
    <n v="5"/>
    <n v="0.1"/>
    <n v="125.99"/>
    <n v="8.99"/>
    <n v="629.94999999999993"/>
  </r>
  <r>
    <n v="3144"/>
    <n v="90816"/>
    <s v="Wayne Perez"/>
    <s v="Road Cargo"/>
    <x v="1"/>
    <x v="3"/>
    <s v="High"/>
    <s v="Reisling"/>
    <x v="0"/>
    <x v="5"/>
    <s v="Robert Oatley Sauvignon Blanc 2013"/>
    <s v="Large Crate"/>
    <s v="Liverpool"/>
    <x v="624"/>
    <d v="2011-03-13T00:00:00"/>
    <n v="3"/>
    <n v="0"/>
    <n v="125.99"/>
    <n v="8.08"/>
    <n v="377.96999999999997"/>
  </r>
  <r>
    <n v="3145"/>
    <n v="86944"/>
    <s v="Roy Morgan"/>
    <s v="Express Road Cargo"/>
    <x v="0"/>
    <x v="1"/>
    <s v="Not Specified"/>
    <s v="Malbec"/>
    <x v="0"/>
    <x v="5"/>
    <s v="Simonnet-Febvre Cremant de Bourgogne Blanc"/>
    <s v="Large Crate"/>
    <s v="Adelaide"/>
    <x v="541"/>
    <d v="2013-04-10T00:00:00"/>
    <n v="8"/>
    <n v="0.06"/>
    <n v="10.91"/>
    <n v="2.99"/>
    <n v="87.28"/>
  </r>
  <r>
    <n v="3146"/>
    <n v="86944"/>
    <s v="Harry Wright"/>
    <s v="Road Cargo"/>
    <x v="2"/>
    <x v="1"/>
    <s v="Not Specified"/>
    <s v="Grenache Rose"/>
    <x v="0"/>
    <x v="5"/>
    <s v="Locations by Dave Phinney F Rose&quot;"/>
    <s v="Full Container"/>
    <s v="Mount Barker"/>
    <x v="541"/>
    <d v="2013-04-11T00:00:00"/>
    <n v="8"/>
    <n v="0.01"/>
    <n v="12.07"/>
    <n v="6.2"/>
    <n v="96.56"/>
  </r>
  <r>
    <n v="3147"/>
    <n v="88690"/>
    <s v="Scott Campbell"/>
    <s v="Express Road Cargo"/>
    <x v="0"/>
    <x v="1"/>
    <s v="Medium"/>
    <s v="Pinot Noir"/>
    <x v="0"/>
    <x v="5"/>
    <s v="Chateau D'Aqueria Tavel Rose 2013"/>
    <s v="Large Crate"/>
    <s v="Hobart"/>
    <x v="163"/>
    <d v="2012-11-19T00:00:00"/>
    <n v="3"/>
    <n v="7.0000000000000007E-2"/>
    <n v="1270.99"/>
    <n v="19.989999999999998"/>
    <n v="3812.9700000000003"/>
  </r>
  <r>
    <n v="3148"/>
    <n v="88690"/>
    <s v="Scott Campbell"/>
    <s v="Express Road Cargo"/>
    <x v="0"/>
    <x v="1"/>
    <s v="Medium"/>
    <s v="Pinot Noir"/>
    <x v="0"/>
    <x v="5"/>
    <s v="Sutter Home White Zinfandel"/>
    <s v="Large Crate"/>
    <s v="Launceston"/>
    <x v="163"/>
    <d v="2012-11-17T00:00:00"/>
    <n v="11"/>
    <n v="7.0000000000000007E-2"/>
    <n v="7.31"/>
    <n v="0.49"/>
    <n v="80.41"/>
  </r>
  <r>
    <n v="3149"/>
    <n v="86002"/>
    <s v="Bruce Owens"/>
    <s v="Express Road Cargo"/>
    <x v="0"/>
    <x v="3"/>
    <s v="Not Specified"/>
    <s v="Zinfandel"/>
    <x v="0"/>
    <x v="5"/>
    <s v="Domaine Lafond Roc-Epine Tavel Rose 2014"/>
    <s v="Full Container"/>
    <s v="Cessnock"/>
    <x v="397"/>
    <d v="2010-02-02T00:00:00"/>
    <n v="9"/>
    <n v="0"/>
    <n v="6.98"/>
    <n v="1.6"/>
    <n v="62.820000000000007"/>
  </r>
  <r>
    <n v="3150"/>
    <n v="87523"/>
    <s v="Henry Mason"/>
    <s v="Express Road Cargo"/>
    <x v="2"/>
    <x v="1"/>
    <s v="Critical"/>
    <s v="Champagne"/>
    <x v="0"/>
    <x v="5"/>
    <s v="Domaine Lafage Miraflors Rose 2013"/>
    <s v="Loose Wrap"/>
    <s v="Hobart"/>
    <x v="786"/>
    <d v="2011-07-25T00:00:00"/>
    <n v="5"/>
    <n v="0.01"/>
    <n v="128.24"/>
    <n v="12.65"/>
    <n v="641.20000000000005"/>
  </r>
  <r>
    <n v="3151"/>
    <n v="87523"/>
    <s v="Henry Mason"/>
    <s v="Express Road Cargo"/>
    <x v="1"/>
    <x v="1"/>
    <s v="Critical"/>
    <s v="Sauvignon Blanc"/>
    <x v="0"/>
    <x v="5"/>
    <s v="Mercer Canyons Chardonnay 2013"/>
    <s v="Standard Size Crate"/>
    <s v="Launceston"/>
    <x v="786"/>
    <d v="2011-07-25T00:00:00"/>
    <n v="2"/>
    <n v="0.03"/>
    <n v="35.99"/>
    <n v="1.25"/>
    <n v="71.98"/>
  </r>
  <r>
    <n v="3152"/>
    <n v="89001"/>
    <s v="Raymond Wood"/>
    <s v="Express Road Cargo"/>
    <x v="0"/>
    <x v="3"/>
    <s v="Not Specified"/>
    <s v="Zinfandel"/>
    <x v="0"/>
    <x v="5"/>
    <s v="Chateau de Campuget Costieres de Nimes Tradition Rose 2015"/>
    <s v="Large Crate"/>
    <s v="Albury"/>
    <x v="1067"/>
    <d v="2013-08-09T00:00:00"/>
    <n v="19"/>
    <n v="0.02"/>
    <n v="161.55000000000001"/>
    <n v="19.989999999999998"/>
    <n v="3069.4500000000003"/>
  </r>
  <r>
    <n v="3153"/>
    <n v="86195"/>
    <s v="Emily Davis"/>
    <s v="Road Cargo"/>
    <x v="0"/>
    <x v="3"/>
    <s v="High"/>
    <s v="Shiraz"/>
    <x v="0"/>
    <x v="5"/>
    <s v="Langlois Chateau Cremant de Loire Brut"/>
    <s v="Large Crate"/>
    <s v="Goulburn"/>
    <x v="164"/>
    <d v="2012-02-10T00:00:00"/>
    <n v="12"/>
    <n v="0.05"/>
    <n v="5.28"/>
    <n v="5.0599999999999996"/>
    <n v="63.36"/>
  </r>
  <r>
    <n v="3154"/>
    <n v="87606"/>
    <s v="Walter Day"/>
    <s v="Express Road Cargo"/>
    <x v="0"/>
    <x v="1"/>
    <s v="Critical"/>
    <s v="Zinfandel"/>
    <x v="0"/>
    <x v="5"/>
    <s v="Locations by Dave Phinney F Rose"/>
    <s v="Large Crate"/>
    <s v="Port Adelaide"/>
    <x v="165"/>
    <d v="2011-09-14T00:00:00"/>
    <n v="10"/>
    <n v="0.02"/>
    <n v="4.54"/>
    <n v="5.83"/>
    <n v="45.4"/>
  </r>
  <r>
    <n v="3155"/>
    <n v="87606"/>
    <s v="Walter Day"/>
    <s v="Express Road Cargo"/>
    <x v="1"/>
    <x v="1"/>
    <s v="Critical"/>
    <s v="Chardonnay"/>
    <x v="0"/>
    <x v="5"/>
    <s v="St. Supery Sauvignon Blanc 2015"/>
    <s v="Standard Size Crate"/>
    <s v="Victor Harbor"/>
    <x v="165"/>
    <d v="2011-09-15T00:00:00"/>
    <n v="8"/>
    <n v="0.02"/>
    <n v="28.48"/>
    <n v="8.99"/>
    <n v="227.84"/>
  </r>
  <r>
    <n v="3156"/>
    <n v="87564"/>
    <s v="Eric Grant"/>
    <s v="Road Cargo"/>
    <x v="1"/>
    <x v="1"/>
    <s v="High"/>
    <s v="Pinot Gris"/>
    <x v="0"/>
    <x v="5"/>
    <s v="Villa Maria Private Bin Sauvignon Blanc 2015"/>
    <s v="Standard Size Crate"/>
    <s v="Canberra"/>
    <x v="433"/>
    <d v="2013-04-27T00:00:00"/>
    <n v="9"/>
    <n v="0.04"/>
    <n v="29.89"/>
    <n v="1.99"/>
    <n v="269.01"/>
  </r>
  <r>
    <n v="3157"/>
    <n v="90080"/>
    <s v="Walter Hudson"/>
    <s v="Express Road Cargo"/>
    <x v="0"/>
    <x v="0"/>
    <s v="Not Specified"/>
    <s v="Zinfandel"/>
    <x v="0"/>
    <x v="5"/>
    <s v="Chateau Gaudrelle Cremant d'Loire Brut"/>
    <s v="Large Crate"/>
    <s v="Darwin"/>
    <x v="1026"/>
    <d v="2011-06-01T00:00:00"/>
    <n v="2"/>
    <n v="0.1"/>
    <n v="52.4"/>
    <n v="16.11"/>
    <n v="104.8"/>
  </r>
  <r>
    <n v="3158"/>
    <n v="90822"/>
    <s v="Gary Williamson"/>
    <s v="Express Road Cargo"/>
    <x v="1"/>
    <x v="3"/>
    <s v="Medium"/>
    <s v="Chardonnay"/>
    <x v="0"/>
    <x v="5"/>
    <s v="Robert Oatley Sauvignon Blanc 2013"/>
    <s v="Standard Size Crate"/>
    <s v="Newcastle"/>
    <x v="357"/>
    <d v="2011-09-19T00:00:00"/>
    <n v="12"/>
    <n v="0.1"/>
    <n v="31.78"/>
    <n v="1.99"/>
    <n v="381.36"/>
  </r>
  <r>
    <n v="3159"/>
    <n v="87796"/>
    <s v="Karen Williams"/>
    <s v="Road Cargo"/>
    <x v="1"/>
    <x v="1"/>
    <s v="Critical"/>
    <s v="Chardonnay"/>
    <x v="0"/>
    <x v="5"/>
    <s v="Hewitson LuLu Sauvignon Blanc 2014"/>
    <s v="Standard Size Crate"/>
    <s v="Port Lincoln"/>
    <x v="957"/>
    <d v="2011-02-08T00:00:00"/>
    <n v="11"/>
    <n v="0"/>
    <n v="4.9800000000000004"/>
    <n v="4.32"/>
    <n v="54.78"/>
  </r>
  <r>
    <n v="3160"/>
    <n v="87796"/>
    <s v="Karen Williams"/>
    <s v="Express Road Cargo"/>
    <x v="1"/>
    <x v="1"/>
    <s v="Critical"/>
    <s v="Pinot Gris"/>
    <x v="0"/>
    <x v="5"/>
    <s v="Lucky Chardonnay 2012"/>
    <s v="Large Crate"/>
    <s v="Mount Gambier"/>
    <x v="957"/>
    <d v="2011-02-06T00:00:00"/>
    <n v="7"/>
    <n v="7.0000000000000007E-2"/>
    <n v="40.98"/>
    <n v="6.5"/>
    <n v="286.85999999999996"/>
  </r>
  <r>
    <n v="3161"/>
    <n v="87796"/>
    <s v="Karen Williams"/>
    <s v="Express Road Cargo"/>
    <x v="0"/>
    <x v="1"/>
    <s v="Critical"/>
    <s v="Pinot Noir"/>
    <x v="0"/>
    <x v="5"/>
    <s v="Chateau de Campuget Costieres de Nimes Tradition Rose 2015"/>
    <s v="Full Container"/>
    <s v="Port Adelaide"/>
    <x v="957"/>
    <d v="2011-02-07T00:00:00"/>
    <n v="11"/>
    <n v="0.01"/>
    <n v="2.6"/>
    <n v="2.4"/>
    <n v="28.6"/>
  </r>
  <r>
    <n v="3162"/>
    <n v="87355"/>
    <s v="Stephanie Lawrence"/>
    <s v="Express Road Cargo"/>
    <x v="1"/>
    <x v="1"/>
    <s v="Critical"/>
    <s v="Chardonnay"/>
    <x v="0"/>
    <x v="5"/>
    <s v="St. Supery Sauvignon Blanc 2015"/>
    <s v="Large Crate"/>
    <s v="Canberra"/>
    <x v="872"/>
    <d v="2013-05-15T00:00:00"/>
    <n v="12"/>
    <n v="0.02"/>
    <n v="125.99"/>
    <n v="4.2"/>
    <n v="1511.8799999999999"/>
  </r>
  <r>
    <n v="3163"/>
    <n v="87355"/>
    <s v="Scott Alvarez"/>
    <s v="Air Cargo"/>
    <x v="2"/>
    <x v="1"/>
    <s v="Critical"/>
    <s v="Sangiovese Rose"/>
    <x v="0"/>
    <x v="5"/>
    <s v="La Playa Estate Cabernet Sauvignon Rose 2015"/>
    <s v="Extra Large Crate"/>
    <s v="Mount Barker"/>
    <x v="872"/>
    <d v="2013-05-15T00:00:00"/>
    <n v="2"/>
    <n v="0.01"/>
    <n v="284.98"/>
    <n v="69.55"/>
    <n v="569.96"/>
  </r>
  <r>
    <n v="3164"/>
    <n v="87355"/>
    <s v="Brenda White"/>
    <s v="Road Cargo"/>
    <x v="1"/>
    <x v="1"/>
    <s v="Critical"/>
    <s v="Chardonnay"/>
    <x v="0"/>
    <x v="5"/>
    <s v="Los Vascos Sauvignon Blanc 2015"/>
    <s v="Large Crate"/>
    <s v="Frankston"/>
    <x v="872"/>
    <d v="2013-05-14T00:00:00"/>
    <n v="15"/>
    <n v="0.04"/>
    <n v="65.989999999999995"/>
    <n v="4.99"/>
    <n v="989.84999999999991"/>
  </r>
  <r>
    <n v="3165"/>
    <n v="90005"/>
    <s v="Paul Diaz"/>
    <s v="Road Cargo"/>
    <x v="1"/>
    <x v="3"/>
    <s v="Low"/>
    <s v="Sauvignon Blanc"/>
    <x v="0"/>
    <x v="5"/>
    <s v="The White Knight Sauvignon Blanc 2014"/>
    <s v="Large Crate"/>
    <s v="Grafton"/>
    <x v="664"/>
    <d v="2012-07-29T00:00:00"/>
    <n v="10"/>
    <n v="0.08"/>
    <n v="99.99"/>
    <n v="19.989999999999998"/>
    <n v="999.9"/>
  </r>
  <r>
    <n v="3166"/>
    <n v="86477"/>
    <s v="Henry Butler"/>
    <s v="Road Cargo"/>
    <x v="1"/>
    <x v="2"/>
    <s v="Critical"/>
    <s v="Sauvignon Blanc"/>
    <x v="0"/>
    <x v="5"/>
    <s v="Giesen Sauvignon Blanc 2014"/>
    <s v="Large Crate"/>
    <s v="Rockingham"/>
    <x v="1068"/>
    <d v="2012-02-10T00:00:00"/>
    <n v="14"/>
    <n v="0.09"/>
    <n v="29.1"/>
    <n v="4"/>
    <n v="407.40000000000003"/>
  </r>
  <r>
    <n v="3167"/>
    <n v="86477"/>
    <s v="Henry Butler"/>
    <s v="Express Road Cargo"/>
    <x v="1"/>
    <x v="2"/>
    <s v="Critical"/>
    <s v="Reisling"/>
    <x v="0"/>
    <x v="5"/>
    <s v="Angeline Sauvignon Blanc 2014"/>
    <s v="Large Crate"/>
    <s v="Perth"/>
    <x v="1068"/>
    <d v="2012-02-12T00:00:00"/>
    <n v="3"/>
    <n v="0.01"/>
    <n v="110.99"/>
    <n v="8.99"/>
    <n v="332.96999999999997"/>
  </r>
  <r>
    <n v="3168"/>
    <n v="87895"/>
    <s v="Raymond Armstrong"/>
    <s v="Express Road Cargo"/>
    <x v="0"/>
    <x v="1"/>
    <s v="Critical"/>
    <s v="Zinfandel"/>
    <x v="0"/>
    <x v="3"/>
    <s v="Moet &amp; Chandon Imperial"/>
    <s v="Large Crate"/>
    <s v="Launceston"/>
    <x v="754"/>
    <d v="2012-02-27T00:00:00"/>
    <n v="6"/>
    <n v="0.08"/>
    <n v="43.41"/>
    <n v="2.99"/>
    <n v="260.45999999999998"/>
  </r>
  <r>
    <n v="3169"/>
    <n v="90116"/>
    <s v="Bruce Hanson"/>
    <s v="Road Cargo"/>
    <x v="0"/>
    <x v="1"/>
    <s v="Low"/>
    <s v="Pinot Noir"/>
    <x v="0"/>
    <x v="3"/>
    <s v="Pierre Sparr Cremant d'Alsace Reserve Brut Rose"/>
    <s v="Large Crate"/>
    <s v="Adelaide"/>
    <x v="166"/>
    <d v="2011-07-26T00:00:00"/>
    <n v="14"/>
    <n v="0.04"/>
    <n v="5.98"/>
    <n v="7.5"/>
    <n v="83.72"/>
  </r>
  <r>
    <n v="3170"/>
    <n v="90563"/>
    <s v="Jason Adams"/>
    <s v="Express Road Cargo"/>
    <x v="1"/>
    <x v="1"/>
    <s v="Medium"/>
    <s v="Chardonnay"/>
    <x v="0"/>
    <x v="3"/>
    <s v="Robert Oatley Sauvignon Blanc 2013"/>
    <s v="Large Crate"/>
    <s v="Devonport"/>
    <x v="1069"/>
    <d v="2013-01-18T00:00:00"/>
    <n v="1"/>
    <n v="0.01"/>
    <n v="205.99"/>
    <n v="2.5"/>
    <n v="205.99"/>
  </r>
  <r>
    <n v="3171"/>
    <n v="90623"/>
    <s v="Clarence Pierce"/>
    <s v="Express Road Cargo"/>
    <x v="0"/>
    <x v="0"/>
    <s v="Medium"/>
    <s v="Cabernet Sauvignon"/>
    <x v="0"/>
    <x v="3"/>
    <s v="Chateau d'Esclans Garrus Rose 2013"/>
    <s v="Standard Size Crate"/>
    <s v="Darwin"/>
    <x v="1062"/>
    <d v="2013-05-12T00:00:00"/>
    <n v="9"/>
    <n v="0.03"/>
    <n v="5.68"/>
    <n v="3.6"/>
    <n v="51.12"/>
  </r>
  <r>
    <n v="3172"/>
    <n v="88089"/>
    <s v="Norma Lee"/>
    <s v="Express Road Cargo"/>
    <x v="2"/>
    <x v="2"/>
    <s v="Critical"/>
    <s v="Cremant"/>
    <x v="0"/>
    <x v="3"/>
    <s v="Domaine Lafage Miraflors Rose 2013"/>
    <s v="Large Crate"/>
    <s v="Perth"/>
    <x v="1070"/>
    <d v="2013-06-08T00:00:00"/>
    <n v="12"/>
    <n v="0"/>
    <n v="12.58"/>
    <n v="5.16"/>
    <n v="150.96"/>
  </r>
  <r>
    <n v="3173"/>
    <n v="88654"/>
    <s v="Brandon Lawson"/>
    <s v="Road Cargo"/>
    <x v="1"/>
    <x v="2"/>
    <s v="Critical"/>
    <s v="Sauvignon Blanc"/>
    <x v="0"/>
    <x v="3"/>
    <s v="St. Supery Sauvignon Blanc 2015"/>
    <s v="Large Crate"/>
    <s v="Mandurah"/>
    <x v="385"/>
    <d v="2013-03-24T00:00:00"/>
    <n v="3"/>
    <n v="0.01"/>
    <n v="30.98"/>
    <n v="6.5"/>
    <n v="92.94"/>
  </r>
  <r>
    <n v="3174"/>
    <n v="88654"/>
    <s v="Brandon Lawson"/>
    <s v="Express Road Cargo"/>
    <x v="0"/>
    <x v="2"/>
    <s v="Critical"/>
    <s v="Zinfandel"/>
    <x v="0"/>
    <x v="3"/>
    <s v="Moet &amp; Chandon Imperial"/>
    <s v="Full Container"/>
    <s v="Bunbury"/>
    <x v="385"/>
    <d v="2013-03-25T00:00:00"/>
    <n v="9"/>
    <n v="0.09"/>
    <n v="4.13"/>
    <n v="1.17"/>
    <n v="37.17"/>
  </r>
  <r>
    <n v="3175"/>
    <n v="89946"/>
    <s v="Randy Garza"/>
    <s v="Express Road Cargo"/>
    <x v="0"/>
    <x v="1"/>
    <s v="Medium"/>
    <s v="Pinot Noir"/>
    <x v="0"/>
    <x v="3"/>
    <s v="Chateau d'Esclans Whispering Angel Rose 2014"/>
    <s v="Large Crate"/>
    <s v="Mount Gambier"/>
    <x v="522"/>
    <d v="2011-08-07T00:00:00"/>
    <n v="4"/>
    <n v="0.06"/>
    <n v="5.28"/>
    <n v="6.26"/>
    <n v="21.12"/>
  </r>
  <r>
    <n v="3176"/>
    <n v="89946"/>
    <s v="Randy Garza"/>
    <s v="Express Road Cargo"/>
    <x v="0"/>
    <x v="1"/>
    <s v="Medium"/>
    <s v="Zinfandel"/>
    <x v="0"/>
    <x v="3"/>
    <s v="Roederer Estate L'Ermitage 2007"/>
    <s v="Large Crate"/>
    <s v="Mount Barker"/>
    <x v="522"/>
    <d v="2011-08-06T00:00:00"/>
    <n v="20"/>
    <n v="0.08"/>
    <n v="18.97"/>
    <n v="9.5399999999999991"/>
    <n v="379.4"/>
  </r>
  <r>
    <n v="3177"/>
    <n v="89946"/>
    <s v="Randy Garza"/>
    <s v="Express Road Cargo"/>
    <x v="1"/>
    <x v="1"/>
    <s v="Medium"/>
    <s v="Reisling"/>
    <x v="0"/>
    <x v="3"/>
    <s v="Villa Maria Private Bin Sauvignon Blanc 2015"/>
    <s v="Large Crate"/>
    <s v="Port Adelaide"/>
    <x v="522"/>
    <d v="2011-08-06T00:00:00"/>
    <n v="6"/>
    <n v="0.06"/>
    <n v="65.989999999999995"/>
    <n v="3.99"/>
    <n v="395.93999999999994"/>
  </r>
  <r>
    <n v="3178"/>
    <n v="89838"/>
    <s v="Kathleen Rose"/>
    <s v="Road Cargo"/>
    <x v="0"/>
    <x v="2"/>
    <s v="Low"/>
    <s v="Zinfandel"/>
    <x v="0"/>
    <x v="3"/>
    <s v="Chateau D'Aqueria Tavel Rose 2013"/>
    <s v="Full Container"/>
    <s v="Albany"/>
    <x v="899"/>
    <d v="2012-07-02T00:00:00"/>
    <n v="15"/>
    <n v="0.05"/>
    <n v="3.29"/>
    <n v="1.35"/>
    <n v="49.35"/>
  </r>
  <r>
    <n v="3179"/>
    <n v="89838"/>
    <s v="Antonio Campbell"/>
    <s v="Air Cargo"/>
    <x v="2"/>
    <x v="1"/>
    <s v="Low"/>
    <s v="Sangiovese Rose"/>
    <x v="0"/>
    <x v="3"/>
    <s v="Gerard Bertrand Cote des Roses Rose 2014"/>
    <s v="Extra Large Crate"/>
    <s v="Bendigo"/>
    <x v="899"/>
    <d v="2012-07-05T00:00:00"/>
    <n v="4"/>
    <n v="0.1"/>
    <n v="160.97999999999999"/>
    <n v="30"/>
    <n v="643.91999999999996"/>
  </r>
  <r>
    <n v="3180"/>
    <n v="89600"/>
    <s v="Albert Dixon"/>
    <s v="Road Cargo"/>
    <x v="0"/>
    <x v="1"/>
    <s v="Critical"/>
    <s v="Shiraz"/>
    <x v="0"/>
    <x v="3"/>
    <s v="Dom Perignon 2006"/>
    <s v="Full Container"/>
    <s v="Canberra"/>
    <x v="383"/>
    <d v="2012-09-25T00:00:00"/>
    <n v="9"/>
    <n v="0.02"/>
    <n v="1.68"/>
    <n v="1.57"/>
    <n v="15.12"/>
  </r>
  <r>
    <n v="3181"/>
    <n v="89600"/>
    <s v="Albert Dixon"/>
    <s v="Express Road Cargo"/>
    <x v="0"/>
    <x v="1"/>
    <s v="Critical"/>
    <s v="Cabernet Sauvignon"/>
    <x v="0"/>
    <x v="3"/>
    <s v="Dom Perignon 2006"/>
    <s v="Loose Wrap"/>
    <s v="Canberra"/>
    <x v="383"/>
    <d v="2012-09-24T00:00:00"/>
    <n v="19"/>
    <n v="0.02"/>
    <n v="28.28"/>
    <n v="13.99"/>
    <n v="537.32000000000005"/>
  </r>
  <r>
    <n v="3182"/>
    <n v="88199"/>
    <s v="Wanda Williamson"/>
    <s v="Air Cargo"/>
    <x v="2"/>
    <x v="1"/>
    <s v="High"/>
    <s v="Champagne"/>
    <x v="0"/>
    <x v="3"/>
    <s v="Domaine Lafond Roc-Epine Tavel Rose 2014"/>
    <s v="Small Crate"/>
    <s v="Port Adelaide"/>
    <x v="57"/>
    <d v="2012-08-26T00:00:00"/>
    <n v="17"/>
    <n v="0"/>
    <n v="240.98"/>
    <n v="60.2"/>
    <n v="4096.66"/>
  </r>
  <r>
    <n v="3183"/>
    <n v="88199"/>
    <s v="Wanda Williamson"/>
    <s v="Express Road Cargo"/>
    <x v="0"/>
    <x v="1"/>
    <s v="High"/>
    <s v="Cabernet Sauvignon"/>
    <x v="0"/>
    <x v="3"/>
    <s v="Roederer Estate Brut"/>
    <s v="Large Crate"/>
    <s v="Mount Gambier"/>
    <x v="57"/>
    <d v="2012-08-26T00:00:00"/>
    <n v="10"/>
    <n v="0.09"/>
    <n v="6.48"/>
    <n v="9.68"/>
    <n v="64.800000000000011"/>
  </r>
  <r>
    <n v="3184"/>
    <n v="90831"/>
    <s v="Douglas Wagner"/>
    <s v="Road Cargo"/>
    <x v="0"/>
    <x v="3"/>
    <s v="Critical"/>
    <s v="Malbec"/>
    <x v="0"/>
    <x v="3"/>
    <s v="Jean-Baptiste Adam Les Natures Cremant d'Alsace Brut"/>
    <s v="Large Crate"/>
    <s v="Dubbo"/>
    <x v="48"/>
    <d v="2013-10-07T00:00:00"/>
    <n v="21"/>
    <n v="0.1"/>
    <n v="60.22"/>
    <n v="3.5"/>
    <n v="1264.6199999999999"/>
  </r>
  <r>
    <n v="3185"/>
    <n v="90831"/>
    <s v="Douglas Wagner"/>
    <s v="Express Road Cargo"/>
    <x v="0"/>
    <x v="3"/>
    <s v="Critical"/>
    <s v="Shiraz"/>
    <x v="0"/>
    <x v="3"/>
    <s v="Pierre Sparr Cremant d'Alsace Reserve Brut Rose"/>
    <s v="Mini Crate"/>
    <s v="Blue Mountains"/>
    <x v="48"/>
    <d v="2013-10-06T00:00:00"/>
    <n v="7"/>
    <n v="0.05"/>
    <n v="80.98"/>
    <n v="35"/>
    <n v="566.86"/>
  </r>
  <r>
    <n v="3186"/>
    <n v="90831"/>
    <s v="Douglas Wagner"/>
    <s v="Air Cargo"/>
    <x v="2"/>
    <x v="3"/>
    <s v="Critical"/>
    <s v="Cremant"/>
    <x v="0"/>
    <x v="3"/>
    <s v="Barnard Griffin Rose of Sangiovese 2014"/>
    <s v="Small Crate"/>
    <s v="Blue Mountains"/>
    <x v="48"/>
    <d v="2013-10-06T00:00:00"/>
    <n v="4"/>
    <n v="7.0000000000000007E-2"/>
    <n v="179.29"/>
    <n v="56.2"/>
    <n v="717.16"/>
  </r>
  <r>
    <n v="3187"/>
    <n v="90832"/>
    <s v="Arthur Stanley"/>
    <s v="Air Cargo"/>
    <x v="2"/>
    <x v="2"/>
    <s v="Not Specified"/>
    <s v="Grenache Rose"/>
    <x v="0"/>
    <x v="3"/>
    <s v="Chateau d'Esclans Whispering Angel Rose 2014"/>
    <s v="Small Crate"/>
    <s v="Bunbury"/>
    <x v="491"/>
    <d v="2010-10-04T00:00:00"/>
    <n v="12"/>
    <n v="0.03"/>
    <n v="300.98"/>
    <n v="54.92"/>
    <n v="3611.76"/>
  </r>
  <r>
    <n v="3188"/>
    <n v="90832"/>
    <s v="Arthur Stanley"/>
    <s v="Air Cargo"/>
    <x v="1"/>
    <x v="2"/>
    <s v="Not Specified"/>
    <s v="Reisling"/>
    <x v="0"/>
    <x v="3"/>
    <s v="Villa Maria Private Bin Sauvignon Blanc 2015"/>
    <s v="Extra Large Crate"/>
    <s v="Perth"/>
    <x v="491"/>
    <d v="2010-10-04T00:00:00"/>
    <n v="2"/>
    <n v="0.02"/>
    <n v="2550.14"/>
    <n v="29.7"/>
    <n v="5100.28"/>
  </r>
  <r>
    <n v="3189"/>
    <n v="87354"/>
    <s v="Justin Hayes"/>
    <s v="Air Cargo"/>
    <x v="2"/>
    <x v="1"/>
    <s v="Critical"/>
    <s v="Sangiovese Rose"/>
    <x v="0"/>
    <x v="3"/>
    <s v="Marques de Caceres Rioja Rosado 2014"/>
    <s v="Small Crate"/>
    <s v="Canberra"/>
    <x v="541"/>
    <d v="2013-04-12T00:00:00"/>
    <n v="12"/>
    <n v="0.08"/>
    <n v="70.98"/>
    <n v="46.74"/>
    <n v="851.76"/>
  </r>
  <r>
    <n v="3190"/>
    <n v="89313"/>
    <s v="Johnny Wright"/>
    <s v="Air Cargo"/>
    <x v="2"/>
    <x v="3"/>
    <s v="High"/>
    <s v="Grenache Rose"/>
    <x v="0"/>
    <x v="3"/>
    <s v="Barnard Griffin Rose of Sangiovese 2014"/>
    <s v="Small Crate"/>
    <s v="Tamworth"/>
    <x v="1013"/>
    <d v="2013-12-06T00:00:00"/>
    <n v="1"/>
    <n v="7.0000000000000007E-2"/>
    <n v="48.58"/>
    <n v="54.11"/>
    <n v="48.58"/>
  </r>
  <r>
    <n v="3191"/>
    <n v="90686"/>
    <s v="Harry Hawkins"/>
    <s v="Road Cargo"/>
    <x v="0"/>
    <x v="0"/>
    <s v="High"/>
    <s v="Malbec"/>
    <x v="0"/>
    <x v="3"/>
    <s v="Roederer Estate Brut"/>
    <s v="Large Crate"/>
    <s v="Palmerston"/>
    <x v="167"/>
    <d v="2012-07-07T00:00:00"/>
    <n v="17"/>
    <n v="0.01"/>
    <n v="49.43"/>
    <n v="19.989999999999998"/>
    <n v="840.31"/>
  </r>
  <r>
    <n v="3192"/>
    <n v="88586"/>
    <s v="Steven Butler"/>
    <s v="Express Road Cargo"/>
    <x v="0"/>
    <x v="1"/>
    <s v="Critical"/>
    <s v="Malbec"/>
    <x v="0"/>
    <x v="3"/>
    <s v="Bollinger Brut Special Cuvee"/>
    <s v="Large Crate"/>
    <s v="Devonport"/>
    <x v="1071"/>
    <d v="2013-10-18T00:00:00"/>
    <n v="23"/>
    <n v="0.03"/>
    <n v="47.9"/>
    <n v="5.86"/>
    <n v="1101.7"/>
  </r>
  <r>
    <n v="3193"/>
    <n v="86544"/>
    <s v="Scott Stephens"/>
    <s v="Express Road Cargo"/>
    <x v="0"/>
    <x v="3"/>
    <s v="Critical"/>
    <s v="Shiraz"/>
    <x v="0"/>
    <x v="3"/>
    <s v="Barnard Griffin Rose of Sangiovese 2014"/>
    <s v="Full Container"/>
    <s v="Newcastle"/>
    <x v="948"/>
    <d v="2010-01-28T00:00:00"/>
    <n v="9"/>
    <n v="0.09"/>
    <n v="2.94"/>
    <n v="0.7"/>
    <n v="26.46"/>
  </r>
  <r>
    <n v="3194"/>
    <n v="86544"/>
    <s v="Carlos Oliver"/>
    <s v="Express Road Cargo"/>
    <x v="0"/>
    <x v="1"/>
    <s v="Critical"/>
    <s v="Zinfandel"/>
    <x v="0"/>
    <x v="3"/>
    <s v="Dopff &amp; Irion Cremant Rose Brut"/>
    <s v="Standard Size Crate"/>
    <s v="Wodonga"/>
    <x v="948"/>
    <d v="2010-01-29T00:00:00"/>
    <n v="10"/>
    <n v="0.03"/>
    <n v="43.98"/>
    <n v="8.99"/>
    <n v="439.79999999999995"/>
  </r>
  <r>
    <n v="3195"/>
    <n v="86544"/>
    <s v="Carlos Oliver"/>
    <s v="Express Road Cargo"/>
    <x v="0"/>
    <x v="1"/>
    <s v="Critical"/>
    <s v="Malbec"/>
    <x v="0"/>
    <x v="3"/>
    <s v="Lucien Albrecht Cremant d'Alsace Brut Rose"/>
    <s v="Full Container"/>
    <s v="Hamilton"/>
    <x v="948"/>
    <d v="2010-01-30T00:00:00"/>
    <n v="13"/>
    <n v="0.06"/>
    <n v="1.1399999999999999"/>
    <n v="0.7"/>
    <n v="14.819999999999999"/>
  </r>
  <r>
    <n v="3196"/>
    <n v="87800"/>
    <s v="Karen Williams"/>
    <s v="Air Cargo"/>
    <x v="2"/>
    <x v="1"/>
    <s v="Critical"/>
    <s v="Champagne"/>
    <x v="0"/>
    <x v="3"/>
    <s v="Marques de Caceres Rioja Rosado 2014"/>
    <s v="Extra Large Crate"/>
    <s v="Victor Harbor"/>
    <x v="1072"/>
    <d v="2012-01-19T00:00:00"/>
    <n v="5"/>
    <n v="7.0000000000000007E-2"/>
    <n v="300.98"/>
    <n v="64.73"/>
    <n v="1504.9"/>
  </r>
  <r>
    <n v="3197"/>
    <n v="86669"/>
    <s v="Sean Shaw"/>
    <s v="Express Road Cargo"/>
    <x v="0"/>
    <x v="1"/>
    <s v="Critical"/>
    <s v="Sangiovese"/>
    <x v="0"/>
    <x v="3"/>
    <s v="Bollinger Brut Special Cuvee"/>
    <s v="Large Crate"/>
    <s v="Geelong"/>
    <x v="322"/>
    <d v="2011-03-22T00:00:00"/>
    <n v="4"/>
    <n v="0.09"/>
    <n v="55.48"/>
    <n v="6.79"/>
    <n v="221.92"/>
  </r>
  <r>
    <n v="3198"/>
    <n v="89601"/>
    <s v="Shawn Morales"/>
    <s v="Express Road Cargo"/>
    <x v="0"/>
    <x v="1"/>
    <s v="Critical"/>
    <s v="Malbec"/>
    <x v="0"/>
    <x v="3"/>
    <s v="Belle Glos Oeil de Perdrix Pinot Noir Blanc 2014"/>
    <s v="Large Crate"/>
    <s v="Ballarat"/>
    <x v="1073"/>
    <d v="2010-08-16T00:00:00"/>
    <n v="17"/>
    <n v="0.02"/>
    <n v="4.9800000000000004"/>
    <n v="0.49"/>
    <n v="84.660000000000011"/>
  </r>
  <r>
    <n v="3199"/>
    <n v="90838"/>
    <s v="Sara Henderson"/>
    <s v="Express Road Cargo"/>
    <x v="0"/>
    <x v="1"/>
    <s v="High"/>
    <s v="Cabernet Sauvignon"/>
    <x v="0"/>
    <x v="3"/>
    <s v="Roederer Estate L'Ermitage 2007"/>
    <s v="Large Crate"/>
    <s v="Mount Gambier"/>
    <x v="50"/>
    <d v="2011-05-08T00:00:00"/>
    <n v="3"/>
    <n v="0"/>
    <n v="3.98"/>
    <n v="5.26"/>
    <n v="11.94"/>
  </r>
  <r>
    <n v="3200"/>
    <n v="86449"/>
    <s v="Thomas Taylor"/>
    <s v="Express Road Cargo"/>
    <x v="0"/>
    <x v="3"/>
    <s v="Critical"/>
    <s v="Sangiovese"/>
    <x v="0"/>
    <x v="3"/>
    <s v="Jean-Baptiste Adam Les Natures Cremant d'Alsace Brut"/>
    <s v="Full Container"/>
    <s v="Armidale"/>
    <x v="54"/>
    <d v="2012-04-15T00:00:00"/>
    <n v="5"/>
    <n v="0.03"/>
    <n v="3.78"/>
    <n v="0.71"/>
    <n v="18.899999999999999"/>
  </r>
  <r>
    <n v="3201"/>
    <n v="90849"/>
    <s v="Thomas Lopez"/>
    <s v="Express Road Cargo"/>
    <x v="1"/>
    <x v="1"/>
    <s v="High"/>
    <s v="Reisling"/>
    <x v="0"/>
    <x v="3"/>
    <s v="Lincourt Courtney's Chardonnay 2012"/>
    <s v="Large Crate"/>
    <s v="Canberra"/>
    <x v="751"/>
    <d v="2013-09-04T00:00:00"/>
    <n v="15"/>
    <n v="0.01"/>
    <n v="27.48"/>
    <n v="4"/>
    <n v="412.2"/>
  </r>
  <r>
    <n v="3202"/>
    <n v="89493"/>
    <s v="Walter Ryan"/>
    <s v="Express Road Cargo"/>
    <x v="2"/>
    <x v="3"/>
    <s v="High"/>
    <s v="Sangiovese Rose"/>
    <x v="0"/>
    <x v="3"/>
    <s v="Barnard Griffin Rose of Sangiovese 2014"/>
    <s v="Mini Crate"/>
    <s v="Campbeltown"/>
    <x v="114"/>
    <d v="2013-04-01T00:00:00"/>
    <n v="9"/>
    <n v="0.1"/>
    <n v="71.37"/>
    <n v="69"/>
    <n v="642.33000000000004"/>
  </r>
  <r>
    <n v="3203"/>
    <n v="90343"/>
    <s v="Jason Carpenter"/>
    <s v="Express Road Cargo"/>
    <x v="2"/>
    <x v="1"/>
    <s v="Critical"/>
    <s v="Sangiovese Rose"/>
    <x v="0"/>
    <x v="3"/>
    <s v="Locations by Dave Phinney F Rose&quot;"/>
    <s v="Full Container"/>
    <s v="Frankston"/>
    <x v="525"/>
    <d v="2011-12-14T00:00:00"/>
    <n v="15"/>
    <n v="0.05"/>
    <n v="3.7"/>
    <n v="1.61"/>
    <n v="55.5"/>
  </r>
  <r>
    <n v="3204"/>
    <n v="90343"/>
    <s v="Laura Palmer"/>
    <s v="Road Cargo"/>
    <x v="0"/>
    <x v="1"/>
    <s v="Critical"/>
    <s v="Pinot Noir"/>
    <x v="0"/>
    <x v="3"/>
    <s v="Schramsberg Cremant Demi-Sec 2011"/>
    <s v="Large Crate"/>
    <s v="Ballarat"/>
    <x v="525"/>
    <d v="2011-12-14T00:00:00"/>
    <n v="19"/>
    <n v="7.0000000000000007E-2"/>
    <n v="22.38"/>
    <n v="15.1"/>
    <n v="425.21999999999997"/>
  </r>
  <r>
    <n v="3205"/>
    <n v="90343"/>
    <s v="Laura Palmer"/>
    <s v="Express Road Cargo"/>
    <x v="1"/>
    <x v="1"/>
    <s v="Critical"/>
    <s v="Chardonnay"/>
    <x v="0"/>
    <x v="3"/>
    <s v="Lincourt Courtney's Chardonnay 2012"/>
    <s v="Large Crate"/>
    <s v="Mildura"/>
    <x v="525"/>
    <d v="2011-12-16T00:00:00"/>
    <n v="21"/>
    <n v="0.06"/>
    <n v="19.98"/>
    <n v="4"/>
    <n v="419.58"/>
  </r>
  <r>
    <n v="3206"/>
    <n v="90343"/>
    <s v="Laura Palmer"/>
    <s v="Express Road Cargo"/>
    <x v="1"/>
    <x v="1"/>
    <s v="Critical"/>
    <s v="Reisling"/>
    <x v="0"/>
    <x v="3"/>
    <s v="Mercer Canyons Chardonnay 2013"/>
    <s v="Loose Wrap"/>
    <s v="Hamilton"/>
    <x v="525"/>
    <d v="2011-12-15T00:00:00"/>
    <n v="1"/>
    <n v="0.01"/>
    <n v="20.99"/>
    <n v="4.8099999999999996"/>
    <n v="20.99"/>
  </r>
  <r>
    <n v="3207"/>
    <n v="86949"/>
    <s v="Brandon Carr"/>
    <s v="Express Road Cargo"/>
    <x v="0"/>
    <x v="1"/>
    <s v="Critical"/>
    <s v="Shiraz"/>
    <x v="0"/>
    <x v="3"/>
    <s v="Louis Roederer Cristal Brut 2006"/>
    <s v="Large Crate"/>
    <s v="Ballarat"/>
    <x v="856"/>
    <d v="2010-05-03T00:00:00"/>
    <n v="16"/>
    <n v="0.01"/>
    <n v="11.7"/>
    <n v="5.63"/>
    <n v="187.2"/>
  </r>
  <r>
    <n v="3208"/>
    <n v="86949"/>
    <s v="Brandon Carr"/>
    <s v="Express Road Cargo"/>
    <x v="0"/>
    <x v="1"/>
    <s v="Critical"/>
    <s v="Cabernet Sauvignon"/>
    <x v="0"/>
    <x v="3"/>
    <s v="Domaine Lafage Miraflors Rose 2013"/>
    <s v="Large Crate"/>
    <s v="Frankston"/>
    <x v="856"/>
    <d v="2010-05-01T00:00:00"/>
    <n v="9"/>
    <n v="0.03"/>
    <n v="4.55"/>
    <n v="1.49"/>
    <n v="40.949999999999996"/>
  </r>
  <r>
    <n v="3209"/>
    <n v="88013"/>
    <s v="Peter Fuller"/>
    <s v="Air Cargo"/>
    <x v="0"/>
    <x v="0"/>
    <s v="Not Specified"/>
    <s v="Merlot"/>
    <x v="0"/>
    <x v="3"/>
    <s v="Schramsberg Cremant Demi-Sec 2011"/>
    <s v="Extra Large Crate"/>
    <s v="Darwin"/>
    <x v="474"/>
    <d v="2013-10-30T00:00:00"/>
    <n v="25"/>
    <n v="0.01"/>
    <n v="100.98"/>
    <n v="15.66"/>
    <n v="2524.5"/>
  </r>
  <r>
    <n v="3210"/>
    <n v="88013"/>
    <s v="Peter Fuller"/>
    <s v="Express Road Cargo"/>
    <x v="0"/>
    <x v="0"/>
    <s v="Not Specified"/>
    <s v="Merlot"/>
    <x v="0"/>
    <x v="3"/>
    <s v="Simonnet-Febvre Cremant de Bourgogne Blanc"/>
    <s v="Large Crate"/>
    <s v="Darwin"/>
    <x v="474"/>
    <d v="2013-11-01T00:00:00"/>
    <n v="12"/>
    <n v="0"/>
    <n v="7.35"/>
    <n v="5.96"/>
    <n v="88.199999999999989"/>
  </r>
  <r>
    <n v="3211"/>
    <n v="88013"/>
    <s v="Peter Fuller"/>
    <s v="Express Road Cargo"/>
    <x v="0"/>
    <x v="0"/>
    <s v="Not Specified"/>
    <s v="Merlot"/>
    <x v="0"/>
    <x v="3"/>
    <s v="Bollinger Brut Special Cuvee"/>
    <s v="Large Crate"/>
    <s v="Palmerston"/>
    <x v="474"/>
    <d v="2013-10-31T00:00:00"/>
    <n v="10"/>
    <n v="0.1"/>
    <n v="40.99"/>
    <n v="17.48"/>
    <n v="409.90000000000003"/>
  </r>
  <r>
    <n v="3212"/>
    <n v="90718"/>
    <s v="Todd Nelson"/>
    <s v="Express Road Cargo"/>
    <x v="0"/>
    <x v="1"/>
    <s v="High"/>
    <s v="Malbec"/>
    <x v="0"/>
    <x v="3"/>
    <s v="Dopff &amp; Irion Cremant Rose Brut"/>
    <s v="Large Crate"/>
    <s v="Canberra"/>
    <x v="1066"/>
    <d v="2011-11-06T00:00:00"/>
    <n v="31"/>
    <n v="0.05"/>
    <n v="7.28"/>
    <n v="11.15"/>
    <n v="225.68"/>
  </r>
  <r>
    <n v="3213"/>
    <n v="90103"/>
    <s v="Craig Cox"/>
    <s v="Express Road Cargo"/>
    <x v="0"/>
    <x v="3"/>
    <s v="Medium"/>
    <s v="Cabernet Sauvignon"/>
    <x v="0"/>
    <x v="3"/>
    <s v="Lucien Albrecht Cremant d'Alsace Brut Rose"/>
    <s v="Full Container"/>
    <s v="Broken Hill"/>
    <x v="1074"/>
    <d v="2010-10-28T00:00:00"/>
    <n v="18"/>
    <n v="0.08"/>
    <n v="3.28"/>
    <n v="3.97"/>
    <n v="59.04"/>
  </r>
  <r>
    <n v="3214"/>
    <n v="90103"/>
    <s v="Craig Cox"/>
    <s v="Road Cargo"/>
    <x v="0"/>
    <x v="3"/>
    <s v="Medium"/>
    <s v="Merlot"/>
    <x v="0"/>
    <x v="3"/>
    <s v="Chateau de Campuget Costieres de Nimes Tradition Rose 2015"/>
    <s v="Standard Size Crate"/>
    <s v="Armidale"/>
    <x v="1074"/>
    <d v="2010-10-29T00:00:00"/>
    <n v="22"/>
    <n v="0.09"/>
    <n v="40.97"/>
    <n v="8.99"/>
    <n v="901.33999999999992"/>
  </r>
  <r>
    <n v="3215"/>
    <n v="87887"/>
    <s v="Brian Cox"/>
    <s v="Air Cargo"/>
    <x v="1"/>
    <x v="3"/>
    <s v="Low"/>
    <s v="Sauvignon Blanc"/>
    <x v="0"/>
    <x v="3"/>
    <s v="Robert Oatley Sauvignon Blanc 2013"/>
    <s v="Extra Large Crate"/>
    <s v="Armidale"/>
    <x v="1075"/>
    <d v="2011-09-29T00:00:00"/>
    <n v="4"/>
    <n v="0.05"/>
    <n v="264.98"/>
    <n v="17.86"/>
    <n v="1059.92"/>
  </r>
  <r>
    <n v="3216"/>
    <n v="90852"/>
    <s v="Virginia Sanders"/>
    <s v="Air Cargo"/>
    <x v="2"/>
    <x v="2"/>
    <s v="High"/>
    <s v="Champagne"/>
    <x v="0"/>
    <x v="3"/>
    <s v="Chateau de Campuget Costieres de Nimes Tradition Rose 2015"/>
    <s v="Small Crate"/>
    <s v="Geraldton"/>
    <x v="73"/>
    <d v="2012-04-13T00:00:00"/>
    <n v="10"/>
    <n v="0.01"/>
    <n v="48.58"/>
    <n v="54.11"/>
    <n v="485.79999999999995"/>
  </r>
  <r>
    <n v="3217"/>
    <n v="90852"/>
    <s v="Virginia Sanders"/>
    <s v="Road Cargo"/>
    <x v="2"/>
    <x v="2"/>
    <s v="High"/>
    <s v="Grenache Rose"/>
    <x v="0"/>
    <x v="3"/>
    <s v="Domaine Lafage Miraflors Rose 2013"/>
    <s v="Loose Wrap"/>
    <s v="Freemantle"/>
    <x v="73"/>
    <d v="2012-04-14T00:00:00"/>
    <n v="10"/>
    <n v="0.04"/>
    <n v="105.98"/>
    <n v="13.99"/>
    <n v="1059.8"/>
  </r>
  <r>
    <n v="3218"/>
    <n v="90852"/>
    <s v="Virginia Sanders"/>
    <s v="Express Road Cargo"/>
    <x v="0"/>
    <x v="2"/>
    <s v="High"/>
    <s v="Shiraz"/>
    <x v="0"/>
    <x v="3"/>
    <s v="Louis Roederer Cristal Brut with Gift Box 2007"/>
    <s v="Full Container"/>
    <s v="Geraldton"/>
    <x v="73"/>
    <d v="2012-04-12T00:00:00"/>
    <n v="1"/>
    <n v="0.09"/>
    <n v="7.04"/>
    <n v="2.17"/>
    <n v="7.04"/>
  </r>
  <r>
    <n v="3219"/>
    <n v="86381"/>
    <s v="Douglas Lane"/>
    <s v="Express Road Cargo"/>
    <x v="1"/>
    <x v="2"/>
    <s v="Low"/>
    <s v="Chardonnay"/>
    <x v="0"/>
    <x v="3"/>
    <s v="Chardonnais Napa Valley Chardonnay 2013"/>
    <s v="Standard Size Crate"/>
    <s v="Freemantle"/>
    <x v="961"/>
    <d v="2013-11-10T00:00:00"/>
    <n v="29"/>
    <n v="0.04"/>
    <n v="9.7799999999999994"/>
    <n v="1.99"/>
    <n v="283.62"/>
  </r>
  <r>
    <n v="3220"/>
    <n v="86381"/>
    <s v="Gerald Olson"/>
    <s v="Road Cargo"/>
    <x v="2"/>
    <x v="2"/>
    <s v="Low"/>
    <s v="Grenache Rose"/>
    <x v="0"/>
    <x v="3"/>
    <s v="Barnard Griffin Rose of Sangiovese 2014"/>
    <s v="Standard Size Crate"/>
    <s v="Rockingham"/>
    <x v="961"/>
    <d v="2013-11-15T00:00:00"/>
    <n v="15"/>
    <n v="0.01"/>
    <n v="12.22"/>
    <n v="2.85"/>
    <n v="183.3"/>
  </r>
  <r>
    <n v="3221"/>
    <n v="86170"/>
    <s v="Ernest Grant"/>
    <s v="Air Cargo"/>
    <x v="2"/>
    <x v="0"/>
    <s v="Not Specified"/>
    <s v="Cremant"/>
    <x v="0"/>
    <x v="3"/>
    <s v="Belle Glos Oeil de Perdrix Pinot Noir Blanc 2014"/>
    <s v="Small Crate"/>
    <s v="Mackay"/>
    <x v="226"/>
    <d v="2012-12-12T00:00:00"/>
    <n v="8"/>
    <n v="0.02"/>
    <n v="58.14"/>
    <n v="36.61"/>
    <n v="465.12"/>
  </r>
  <r>
    <n v="3222"/>
    <n v="90855"/>
    <s v="Joe Chapman"/>
    <s v="Express Road Cargo"/>
    <x v="1"/>
    <x v="2"/>
    <s v="High"/>
    <s v="Pinot Gris"/>
    <x v="0"/>
    <x v="3"/>
    <s v="Villa Maria Private Bin Sauvignon Blanc 2015"/>
    <s v="Large Crate"/>
    <s v="Perth"/>
    <x v="150"/>
    <d v="2010-08-15T00:00:00"/>
    <n v="7"/>
    <n v="0.06"/>
    <n v="175.99"/>
    <n v="8.99"/>
    <n v="1231.93"/>
  </r>
  <r>
    <n v="3223"/>
    <n v="90863"/>
    <s v="Gregory Stewart"/>
    <s v="Express Road Cargo"/>
    <x v="0"/>
    <x v="3"/>
    <s v="Not Specified"/>
    <s v="Sangiovese"/>
    <x v="0"/>
    <x v="3"/>
    <s v="Sutter Home Pink Moscato"/>
    <s v="Full Container"/>
    <s v="Blue Mountains"/>
    <x v="626"/>
    <d v="2012-08-09T00:00:00"/>
    <n v="1"/>
    <n v="0.04"/>
    <n v="2.98"/>
    <n v="1.58"/>
    <n v="2.98"/>
  </r>
  <r>
    <n v="3224"/>
    <n v="90863"/>
    <s v="Ronald Sanders"/>
    <s v="Express Road Cargo"/>
    <x v="0"/>
    <x v="3"/>
    <s v="Not Specified"/>
    <s v="Merlot"/>
    <x v="0"/>
    <x v="3"/>
    <s v="Miraval Rose (1.5 Liter Magnum) 2014"/>
    <s v="Full Container"/>
    <s v="Queanbeyan"/>
    <x v="626"/>
    <d v="2012-08-10T00:00:00"/>
    <n v="1"/>
    <n v="7.0000000000000007E-2"/>
    <n v="5.81"/>
    <n v="3.37"/>
    <n v="5.81"/>
  </r>
  <r>
    <n v="3225"/>
    <n v="89105"/>
    <s v="Steve Hall"/>
    <s v="Express Road Cargo"/>
    <x v="0"/>
    <x v="3"/>
    <s v="Not Specified"/>
    <s v="Zinfandel"/>
    <x v="0"/>
    <x v="3"/>
    <s v="JCB N¬∞21 Brut Cremant de Bourgogne"/>
    <s v="Large Crate"/>
    <s v="Wagga Wagga"/>
    <x v="343"/>
    <d v="2013-12-26T00:00:00"/>
    <n v="4"/>
    <n v="0.09"/>
    <n v="6.81"/>
    <n v="5.48"/>
    <n v="27.24"/>
  </r>
  <r>
    <n v="3226"/>
    <n v="90867"/>
    <s v="Judy Hernandez"/>
    <s v="Express Road Cargo"/>
    <x v="2"/>
    <x v="0"/>
    <s v="Low"/>
    <s v="Cremant"/>
    <x v="0"/>
    <x v="3"/>
    <s v="Sutter Home White Zinfandel"/>
    <s v="Standard Size Crate"/>
    <s v="Palmerston"/>
    <x v="354"/>
    <d v="2010-12-12T00:00:00"/>
    <n v="16"/>
    <n v="7.0000000000000007E-2"/>
    <n v="12.64"/>
    <n v="4.9800000000000004"/>
    <n v="202.24"/>
  </r>
  <r>
    <n v="3227"/>
    <n v="86745"/>
    <s v="Carlos Miller"/>
    <s v="Express Road Cargo"/>
    <x v="0"/>
    <x v="2"/>
    <s v="Medium"/>
    <s v="Shiraz"/>
    <x v="0"/>
    <x v="3"/>
    <s v="Lucien Albrecht Cremant d'Alsace Brut"/>
    <s v="Mini Crate"/>
    <s v="Bunbury"/>
    <x v="62"/>
    <d v="2013-01-06T00:00:00"/>
    <n v="8"/>
    <n v="0.09"/>
    <n v="80.98"/>
    <n v="35"/>
    <n v="647.84"/>
  </r>
  <r>
    <n v="3228"/>
    <n v="86745"/>
    <s v="Jimmy Nichols"/>
    <s v="Express Road Cargo"/>
    <x v="0"/>
    <x v="1"/>
    <s v="Medium"/>
    <s v="Pinot Noir"/>
    <x v="0"/>
    <x v="3"/>
    <s v="Miraval Rose (1.5 Liter Magnum) 2014"/>
    <s v="Large Crate"/>
    <s v="Port Lincoln"/>
    <x v="62"/>
    <d v="2013-01-07T00:00:00"/>
    <n v="8"/>
    <n v="0.05"/>
    <n v="5.81"/>
    <n v="8.49"/>
    <n v="46.48"/>
  </r>
  <r>
    <n v="3229"/>
    <n v="86745"/>
    <s v="Aaron Foster"/>
    <s v="Express Road Cargo"/>
    <x v="1"/>
    <x v="1"/>
    <s v="Medium"/>
    <s v="Reisling"/>
    <x v="0"/>
    <x v="3"/>
    <s v="Lucky Chardonnay 2012"/>
    <s v="Large Crate"/>
    <s v="Port Lincoln"/>
    <x v="62"/>
    <d v="2013-01-06T00:00:00"/>
    <n v="3"/>
    <n v="7.0000000000000007E-2"/>
    <n v="155.99"/>
    <n v="8.08"/>
    <n v="467.97"/>
  </r>
  <r>
    <n v="3230"/>
    <n v="86745"/>
    <s v="Walter Hicks"/>
    <s v="Express Road Cargo"/>
    <x v="0"/>
    <x v="1"/>
    <s v="Medium"/>
    <s v="Pinot Noir"/>
    <x v="0"/>
    <x v="3"/>
    <s v="Chateau de Campuget Costieres de Nimes Tradition Rose 2015"/>
    <s v="Large Crate"/>
    <s v="Adelaide"/>
    <x v="62"/>
    <d v="2013-01-06T00:00:00"/>
    <n v="9"/>
    <n v="0.1"/>
    <n v="17.7"/>
    <n v="9.4700000000000006"/>
    <n v="159.29999999999998"/>
  </r>
  <r>
    <n v="3231"/>
    <n v="88993"/>
    <s v="Douglas Ward"/>
    <s v="Express Road Cargo"/>
    <x v="1"/>
    <x v="2"/>
    <s v="High"/>
    <s v="Pinot Gris"/>
    <x v="0"/>
    <x v="3"/>
    <s v="Grgich Hills Chardonnay 2012"/>
    <s v="Standard Size Crate"/>
    <s v="Geraldton"/>
    <x v="1076"/>
    <d v="2013-05-17T00:00:00"/>
    <n v="1"/>
    <n v="0.1"/>
    <n v="43.98"/>
    <n v="1.99"/>
    <n v="43.98"/>
  </r>
  <r>
    <n v="3232"/>
    <n v="90872"/>
    <s v="Jimmy Brooks"/>
    <s v="Air Cargo"/>
    <x v="1"/>
    <x v="3"/>
    <s v="High"/>
    <s v="Pinot Gris"/>
    <x v="0"/>
    <x v="3"/>
    <s v="Dog Point Vineyard Sauvignon Blanc 2014"/>
    <s v="Extra Large Crate"/>
    <s v="Queanbeyan"/>
    <x v="1077"/>
    <d v="2011-07-20T00:00:00"/>
    <n v="5"/>
    <n v="0.04"/>
    <n v="449.99"/>
    <n v="49"/>
    <n v="2249.9499999999998"/>
  </r>
  <r>
    <n v="3233"/>
    <n v="90872"/>
    <s v="Robert Duncan"/>
    <s v="Express Road Cargo"/>
    <x v="0"/>
    <x v="3"/>
    <s v="High"/>
    <s v="Cabernet Sauvignon"/>
    <x v="0"/>
    <x v="3"/>
    <s v="Bollinger Brut Special Cuvee"/>
    <s v="Full Container"/>
    <s v="Cessnock"/>
    <x v="1077"/>
    <d v="2011-07-21T00:00:00"/>
    <n v="4"/>
    <n v="0.06"/>
    <n v="4"/>
    <n v="1.3"/>
    <n v="16"/>
  </r>
  <r>
    <n v="3234"/>
    <n v="86456"/>
    <s v="Charles Willis"/>
    <s v="Road Cargo"/>
    <x v="0"/>
    <x v="3"/>
    <s v="High"/>
    <s v="Shiraz"/>
    <x v="0"/>
    <x v="3"/>
    <s v="Francis Ford Coppola Sofia Rose 2014"/>
    <s v="Large Crate"/>
    <s v="Albury"/>
    <x v="363"/>
    <d v="2012-01-20T00:00:00"/>
    <n v="3"/>
    <n v="0"/>
    <n v="2.88"/>
    <n v="0.99"/>
    <n v="8.64"/>
  </r>
  <r>
    <n v="3235"/>
    <n v="90877"/>
    <s v="Lawrence Lee"/>
    <s v="Express Road Cargo"/>
    <x v="2"/>
    <x v="3"/>
    <s v="Low"/>
    <s v="Grenache Rose"/>
    <x v="0"/>
    <x v="3"/>
    <s v="Miraval Rose (1.5 Liter Magnum) 2014"/>
    <s v="Standard Size Crate"/>
    <s v="Goulburn"/>
    <x v="168"/>
    <d v="2013-07-25T00:00:00"/>
    <n v="11"/>
    <n v="0.06"/>
    <n v="14.98"/>
    <n v="8.99"/>
    <n v="164.78"/>
  </r>
  <r>
    <n v="3236"/>
    <n v="90877"/>
    <s v="Ryan Russell"/>
    <s v="Express Road Cargo"/>
    <x v="0"/>
    <x v="1"/>
    <s v="Low"/>
    <s v="Sangiovese"/>
    <x v="0"/>
    <x v="3"/>
    <s v="Louis Roederer Cristal Brut with Gift Box 2007"/>
    <s v="Large Crate"/>
    <s v="Mount Barker"/>
    <x v="168"/>
    <d v="2013-07-23T00:00:00"/>
    <n v="15"/>
    <n v="0.09"/>
    <n v="24.95"/>
    <n v="2.99"/>
    <n v="374.25"/>
  </r>
  <r>
    <n v="3237"/>
    <n v="90878"/>
    <s v="George Stephens"/>
    <s v="Express Road Cargo"/>
    <x v="2"/>
    <x v="1"/>
    <s v="Medium"/>
    <s v="Cremant"/>
    <x v="0"/>
    <x v="3"/>
    <s v="Miraval Rose (1.5 Liter Magnum) 2014"/>
    <s v="Standard Size Crate"/>
    <s v="Victor Harbor"/>
    <x v="1041"/>
    <d v="2012-03-08T00:00:00"/>
    <n v="12"/>
    <n v="0.01"/>
    <n v="4.82"/>
    <n v="5.72"/>
    <n v="57.84"/>
  </r>
  <r>
    <n v="3238"/>
    <n v="90193"/>
    <s v="Deborah Diaz"/>
    <s v="Air Cargo"/>
    <x v="2"/>
    <x v="2"/>
    <s v="Low"/>
    <s v="Cremant"/>
    <x v="0"/>
    <x v="3"/>
    <s v="Chateau d'Esclans Whispering Angel Rose 2014"/>
    <s v="Extra Large Crate"/>
    <s v="Perth"/>
    <x v="864"/>
    <d v="2010-12-15T00:00:00"/>
    <n v="12"/>
    <n v="0.02"/>
    <n v="500.98"/>
    <n v="26"/>
    <n v="6011.76"/>
  </r>
  <r>
    <n v="3239"/>
    <n v="86008"/>
    <s v="Justin Fernandez"/>
    <s v="Express Road Cargo"/>
    <x v="0"/>
    <x v="3"/>
    <s v="Not Specified"/>
    <s v="Sangiovese"/>
    <x v="0"/>
    <x v="3"/>
    <s v="Barnard Griffin Rose of Sangiovese 2014"/>
    <s v="Large Crate"/>
    <s v="Grafton"/>
    <x v="1078"/>
    <d v="2013-07-17T00:00:00"/>
    <n v="11"/>
    <n v="0"/>
    <n v="6.48"/>
    <n v="6.22"/>
    <n v="71.28"/>
  </r>
  <r>
    <n v="3240"/>
    <n v="86008"/>
    <s v="Bruce Owens"/>
    <s v="Express Road Cargo"/>
    <x v="0"/>
    <x v="3"/>
    <s v="Not Specified"/>
    <s v="Cabernet Sauvignon"/>
    <x v="0"/>
    <x v="3"/>
    <s v="Gerard Bertrand Cote des Roses Rose 2014"/>
    <s v="Full Container"/>
    <s v="Bathurst"/>
    <x v="1078"/>
    <d v="2013-07-17T00:00:00"/>
    <n v="8"/>
    <n v="0.06"/>
    <n v="19.84"/>
    <n v="4.0999999999999996"/>
    <n v="158.72"/>
  </r>
  <r>
    <n v="3241"/>
    <n v="90150"/>
    <s v="Brian George"/>
    <s v="Express Road Cargo"/>
    <x v="2"/>
    <x v="1"/>
    <s v="High"/>
    <s v="Sangiovese Rose"/>
    <x v="0"/>
    <x v="3"/>
    <s v="Chateau d'Esclans Garrus Rose 2013"/>
    <s v="Large Crate"/>
    <s v="Launceston"/>
    <x v="1046"/>
    <d v="2012-05-08T00:00:00"/>
    <n v="18"/>
    <n v="7.0000000000000007E-2"/>
    <n v="63.94"/>
    <n v="14.48"/>
    <n v="1150.92"/>
  </r>
  <r>
    <n v="3242"/>
    <n v="87529"/>
    <s v="Ernest Alvarez"/>
    <s v="Express Road Cargo"/>
    <x v="0"/>
    <x v="3"/>
    <s v="Medium"/>
    <s v="Merlot"/>
    <x v="0"/>
    <x v="3"/>
    <s v="Francis Ford Coppola Sofia Rose 2014"/>
    <s v="Large Crate"/>
    <s v="Lithgow"/>
    <x v="622"/>
    <d v="2013-10-28T00:00:00"/>
    <n v="14"/>
    <n v="7.0000000000000007E-2"/>
    <n v="21.38"/>
    <n v="2.99"/>
    <n v="299.32"/>
  </r>
  <r>
    <n v="3243"/>
    <n v="90881"/>
    <s v="Jimmy Sullivan"/>
    <s v="Air Cargo"/>
    <x v="1"/>
    <x v="3"/>
    <s v="Critical"/>
    <s v="Sauvignon Blanc"/>
    <x v="0"/>
    <x v="3"/>
    <s v="Cloudy Bay Sauvignon Blanc 2015"/>
    <s v="Extra Large Crate"/>
    <s v="Grafton"/>
    <x v="711"/>
    <d v="2010-09-25T00:00:00"/>
    <n v="7"/>
    <n v="0.06"/>
    <n v="200.97"/>
    <n v="15.59"/>
    <n v="1406.79"/>
  </r>
  <r>
    <n v="3244"/>
    <n v="86054"/>
    <s v="Roy Shaw"/>
    <s v="Express Road Cargo"/>
    <x v="2"/>
    <x v="1"/>
    <s v="Critical"/>
    <s v="Champagne"/>
    <x v="0"/>
    <x v="3"/>
    <s v="Domaine Lafond Roc-Epine Tavel Rose 2014"/>
    <s v="Mini Crate"/>
    <s v="Canberra"/>
    <x v="711"/>
    <d v="2010-09-27T00:00:00"/>
    <n v="1"/>
    <n v="0.17"/>
    <n v="14.89"/>
    <n v="13.56"/>
    <n v="14.89"/>
  </r>
  <r>
    <n v="3245"/>
    <n v="89235"/>
    <s v="Steve King"/>
    <s v="Air Cargo"/>
    <x v="1"/>
    <x v="3"/>
    <s v="High"/>
    <s v="Chardonnay"/>
    <x v="0"/>
    <x v="3"/>
    <s v="Lucky Chardonnay 2012"/>
    <s v="Extra Large Crate"/>
    <s v="Goulburn"/>
    <x v="448"/>
    <d v="2013-11-21T00:00:00"/>
    <n v="39"/>
    <n v="0.04"/>
    <n v="500.98"/>
    <n v="28.14"/>
    <n v="19538.22"/>
  </r>
  <r>
    <n v="3246"/>
    <n v="90890"/>
    <s v="Antonio Jacobs"/>
    <s v="Express Road Cargo"/>
    <x v="0"/>
    <x v="3"/>
    <s v="Critical"/>
    <s v="Malbec"/>
    <x v="0"/>
    <x v="3"/>
    <s v="Roederer Estate Brut"/>
    <s v="Large Crate"/>
    <s v="Orange"/>
    <x v="283"/>
    <d v="2012-07-24T00:00:00"/>
    <n v="17"/>
    <n v="0.09"/>
    <n v="10.89"/>
    <n v="4.5"/>
    <n v="185.13"/>
  </r>
  <r>
    <n v="3247"/>
    <n v="89045"/>
    <s v="Phillip Black"/>
    <s v="Express Road Cargo"/>
    <x v="1"/>
    <x v="1"/>
    <s v="Medium"/>
    <s v="Reisling"/>
    <x v="0"/>
    <x v="3"/>
    <s v="Rombauer Chardonnay 2014"/>
    <s v="Large Crate"/>
    <s v="Mount Gambier"/>
    <x v="519"/>
    <d v="2013-07-29T00:00:00"/>
    <n v="17"/>
    <n v="0.03"/>
    <n v="65.989999999999995"/>
    <n v="4.2"/>
    <n v="1121.83"/>
  </r>
  <r>
    <n v="3248"/>
    <n v="89045"/>
    <s v="Sean Morgan"/>
    <s v="Express Road Cargo"/>
    <x v="0"/>
    <x v="1"/>
    <s v="Medium"/>
    <s v="Merlot"/>
    <x v="0"/>
    <x v="3"/>
    <s v="Pietradolce Etna Rosato 2014"/>
    <s v="Full Container"/>
    <s v="Mount Gambier"/>
    <x v="519"/>
    <d v="2013-07-30T00:00:00"/>
    <n v="13"/>
    <n v="0.03"/>
    <n v="3.78"/>
    <n v="0.71"/>
    <n v="49.14"/>
  </r>
  <r>
    <n v="3249"/>
    <n v="89735"/>
    <s v="Christopher Elliott"/>
    <s v="Express Road Cargo"/>
    <x v="0"/>
    <x v="1"/>
    <s v="Low"/>
    <s v="Sangiovese"/>
    <x v="0"/>
    <x v="3"/>
    <s v="Veuve Clicquot Brut Yellow Label"/>
    <s v="Large Crate"/>
    <s v="Port Adelaide"/>
    <x v="959"/>
    <d v="2013-01-12T00:00:00"/>
    <n v="6"/>
    <n v="7.0000000000000007E-2"/>
    <n v="162.93"/>
    <n v="19.989999999999998"/>
    <n v="977.58"/>
  </r>
  <r>
    <n v="3250"/>
    <n v="89735"/>
    <s v="Christopher Elliott"/>
    <s v="Express Road Cargo"/>
    <x v="0"/>
    <x v="1"/>
    <s v="Low"/>
    <s v="Malbec"/>
    <x v="0"/>
    <x v="3"/>
    <s v="Jean-Baptiste Adam Les Natures Cremant d'Alsace Brut"/>
    <s v="Full Container"/>
    <s v="Port Adelaide"/>
    <x v="959"/>
    <d v="2013-01-10T00:00:00"/>
    <n v="7"/>
    <n v="0.08"/>
    <n v="2.52"/>
    <n v="4.28"/>
    <n v="17.64"/>
  </r>
  <r>
    <n v="3251"/>
    <n v="89735"/>
    <s v="Nicholas Hart"/>
    <s v="Air Cargo"/>
    <x v="1"/>
    <x v="0"/>
    <s v="Low"/>
    <s v="Reisling"/>
    <x v="0"/>
    <x v="3"/>
    <s v="Angeline Sauvignon Blanc 2014"/>
    <s v="Extra Large Crate"/>
    <s v="Palmerston"/>
    <x v="959"/>
    <d v="2013-01-07T00:00:00"/>
    <n v="7"/>
    <n v="0.03"/>
    <n v="90.97"/>
    <n v="14"/>
    <n v="636.79"/>
  </r>
  <r>
    <n v="3252"/>
    <n v="86711"/>
    <s v="Walter Washington"/>
    <s v="Road Cargo"/>
    <x v="1"/>
    <x v="0"/>
    <s v="Not Specified"/>
    <s v="Sauvignon Blanc"/>
    <x v="0"/>
    <x v="3"/>
    <s v="Hewitson LuLu Sauvignon Blanc 2014"/>
    <s v="Large Crate"/>
    <s v="Darwin"/>
    <x v="254"/>
    <d v="2011-07-24T00:00:00"/>
    <n v="1"/>
    <n v="0.01"/>
    <n v="30.73"/>
    <n v="4"/>
    <n v="30.73"/>
  </r>
  <r>
    <n v="3253"/>
    <n v="86711"/>
    <s v="Walter Washington"/>
    <s v="Road Cargo"/>
    <x v="2"/>
    <x v="0"/>
    <s v="Not Specified"/>
    <s v="Cremant"/>
    <x v="0"/>
    <x v="3"/>
    <s v="Sutter Home White Zinfandel"/>
    <s v="Loose Wrap"/>
    <s v="Palmerston"/>
    <x v="254"/>
    <d v="2011-07-23T00:00:00"/>
    <n v="7"/>
    <n v="7.0000000000000007E-2"/>
    <n v="62.18"/>
    <n v="10.84"/>
    <n v="435.26"/>
  </r>
  <r>
    <n v="3254"/>
    <n v="86711"/>
    <s v="Walter Washington"/>
    <s v="Road Cargo"/>
    <x v="0"/>
    <x v="0"/>
    <s v="Not Specified"/>
    <s v="Cabernet Sauvignon"/>
    <x v="0"/>
    <x v="3"/>
    <s v="Pierre Sparr Cremant d'Alsace Reserve Brut Rose"/>
    <s v="Large Crate"/>
    <s v="Palmerston"/>
    <x v="254"/>
    <d v="2011-07-22T00:00:00"/>
    <n v="6"/>
    <n v="0.09"/>
    <n v="193.17"/>
    <n v="19.989999999999998"/>
    <n v="1159.02"/>
  </r>
  <r>
    <n v="3255"/>
    <n v="90481"/>
    <s v="Laura Campbell"/>
    <s v="Express Road Cargo"/>
    <x v="0"/>
    <x v="1"/>
    <s v="Critical"/>
    <s v="Pinot Noir"/>
    <x v="0"/>
    <x v="3"/>
    <s v="Chateau de Campuget Costieres de Nimes Tradition Rose 2015"/>
    <s v="Full Container"/>
    <s v="Victor Harbor"/>
    <x v="1001"/>
    <d v="2011-02-01T00:00:00"/>
    <n v="9"/>
    <n v="0.09"/>
    <n v="2.1800000000000002"/>
    <n v="1.38"/>
    <n v="19.62"/>
  </r>
  <r>
    <n v="3256"/>
    <n v="88969"/>
    <s v="Douglas Parker"/>
    <s v="Express Road Cargo"/>
    <x v="0"/>
    <x v="2"/>
    <s v="Not Specified"/>
    <s v="Malbec"/>
    <x v="0"/>
    <x v="3"/>
    <s v="Simonnet-Febvre Cremant de Bourgogne Blanc"/>
    <s v="Large Crate"/>
    <s v="Rockingham"/>
    <x v="541"/>
    <d v="2013-04-11T00:00:00"/>
    <n v="2"/>
    <n v="0"/>
    <n v="34.76"/>
    <n v="8.2200000000000006"/>
    <n v="69.52"/>
  </r>
  <r>
    <n v="3257"/>
    <n v="88969"/>
    <s v="Douglas Parker"/>
    <s v="Express Road Cargo"/>
    <x v="1"/>
    <x v="2"/>
    <s v="Not Specified"/>
    <s v="Pinot Gris"/>
    <x v="0"/>
    <x v="3"/>
    <s v="Mercer Canyons Chardonnay 2013"/>
    <s v="Standard Size Crate"/>
    <s v="Geraldton"/>
    <x v="541"/>
    <d v="2013-04-11T00:00:00"/>
    <n v="7"/>
    <n v="7.0000000000000007E-2"/>
    <n v="55.99"/>
    <n v="5"/>
    <n v="391.93"/>
  </r>
  <r>
    <n v="3258"/>
    <n v="87350"/>
    <s v="Chris Palmer"/>
    <s v="Express Road Cargo"/>
    <x v="1"/>
    <x v="1"/>
    <s v="Medium"/>
    <s v="Pinot Gris"/>
    <x v="0"/>
    <x v="3"/>
    <s v="Hewitson LuLu Sauvignon Blanc 2014"/>
    <s v="Large Crate"/>
    <s v="Frankston"/>
    <x v="342"/>
    <d v="2011-10-09T00:00:00"/>
    <n v="11"/>
    <n v="0.08"/>
    <n v="125.99"/>
    <n v="4.2"/>
    <n v="1385.8899999999999"/>
  </r>
  <r>
    <n v="3259"/>
    <n v="90891"/>
    <s v="Walter Gilbert"/>
    <s v="Express Road Cargo"/>
    <x v="2"/>
    <x v="3"/>
    <s v="High"/>
    <s v="Champagne"/>
    <x v="0"/>
    <x v="3"/>
    <s v="Domaine Lafond Roc-Epine Tavel Rose 2014"/>
    <s v="Mini Crate"/>
    <s v="Tamworth"/>
    <x v="1006"/>
    <d v="2010-10-22T00:00:00"/>
    <n v="20"/>
    <n v="0.03"/>
    <n v="320.98"/>
    <n v="24.49"/>
    <n v="6419.6"/>
  </r>
  <r>
    <n v="3260"/>
    <n v="90891"/>
    <s v="Walter Gilbert"/>
    <s v="Express Road Cargo"/>
    <x v="1"/>
    <x v="3"/>
    <s v="High"/>
    <s v="Sauvignon Blanc"/>
    <x v="0"/>
    <x v="3"/>
    <s v="Chardonnais Napa Valley Chardonnay 2013"/>
    <s v="Large Crate"/>
    <s v="Dubbo"/>
    <x v="1006"/>
    <d v="2010-10-21T00:00:00"/>
    <n v="18"/>
    <n v="0.06"/>
    <n v="125.99"/>
    <n v="8.8000000000000007"/>
    <n v="2267.8199999999997"/>
  </r>
  <r>
    <n v="3261"/>
    <n v="90904"/>
    <s v="Joshua Simpson"/>
    <s v="Road Cargo"/>
    <x v="0"/>
    <x v="3"/>
    <s v="Critical"/>
    <s v="Pinot Noir"/>
    <x v="0"/>
    <x v="3"/>
    <s v="Sutter Home Pink Moscato"/>
    <s v="Full Container"/>
    <s v="Paramatta"/>
    <x v="1079"/>
    <d v="2013-10-26T00:00:00"/>
    <n v="12"/>
    <n v="0"/>
    <n v="9.11"/>
    <n v="2.15"/>
    <n v="109.32"/>
  </r>
  <r>
    <n v="3262"/>
    <n v="90904"/>
    <s v="Joshua Simpson"/>
    <s v="Express Road Cargo"/>
    <x v="0"/>
    <x v="3"/>
    <s v="Critical"/>
    <s v="Shiraz"/>
    <x v="0"/>
    <x v="3"/>
    <s v="Chateau d'Esclans Garrus Rose 2013"/>
    <s v="Large Crate"/>
    <s v="Queanbeyan"/>
    <x v="1079"/>
    <d v="2013-10-27T00:00:00"/>
    <n v="10"/>
    <n v="0.08"/>
    <n v="5.28"/>
    <n v="5.85"/>
    <n v="52.800000000000004"/>
  </r>
  <r>
    <n v="3263"/>
    <n v="86900"/>
    <s v="Theresa Washington"/>
    <s v="Express Road Cargo"/>
    <x v="0"/>
    <x v="3"/>
    <s v="Critical"/>
    <s v="Shiraz"/>
    <x v="0"/>
    <x v="3"/>
    <s v="Sutter Home Pink Moscato"/>
    <s v="Large Crate"/>
    <s v="Albury"/>
    <x v="523"/>
    <d v="2010-05-30T00:00:00"/>
    <n v="11"/>
    <n v="0.03"/>
    <n v="17.7"/>
    <n v="9.4700000000000006"/>
    <n v="194.7"/>
  </r>
  <r>
    <n v="3264"/>
    <n v="87451"/>
    <s v="Keith Simpson"/>
    <s v="Express Road Cargo"/>
    <x v="1"/>
    <x v="2"/>
    <s v="High"/>
    <s v="Sauvignon Blanc"/>
    <x v="0"/>
    <x v="3"/>
    <s v="Dog Point Vineyard Sauvignon Blanc 2014"/>
    <s v="Large Crate"/>
    <s v="Albany"/>
    <x v="477"/>
    <d v="2010-03-30T00:00:00"/>
    <n v="7"/>
    <n v="0.04"/>
    <n v="40.98"/>
    <n v="6.5"/>
    <n v="286.85999999999996"/>
  </r>
  <r>
    <n v="3265"/>
    <n v="87451"/>
    <s v="Todd Ramos"/>
    <s v="Express Road Cargo"/>
    <x v="1"/>
    <x v="1"/>
    <s v="High"/>
    <s v="Sauvignon Blanc"/>
    <x v="0"/>
    <x v="3"/>
    <s v="Mercer Canyons Chardonnay 2013"/>
    <s v="Standard Size Crate"/>
    <s v="Hamilton"/>
    <x v="477"/>
    <d v="2010-03-31T00:00:00"/>
    <n v="5"/>
    <n v="0.05"/>
    <n v="35.99"/>
    <n v="3.3"/>
    <n v="179.95000000000002"/>
  </r>
  <r>
    <n v="3266"/>
    <n v="86105"/>
    <s v="Lillian Sanchez"/>
    <s v="Express Road Cargo"/>
    <x v="0"/>
    <x v="1"/>
    <s v="Low"/>
    <s v="Merlot"/>
    <x v="0"/>
    <x v="3"/>
    <s v="Chateau d'Esclans Whispering Angel Rose 2014"/>
    <s v="Large Crate"/>
    <s v="Burnie"/>
    <x v="539"/>
    <d v="2011-03-01T00:00:00"/>
    <n v="1"/>
    <n v="0.09"/>
    <n v="7.31"/>
    <n v="0.49"/>
    <n v="7.31"/>
  </r>
  <r>
    <n v="3267"/>
    <n v="86105"/>
    <s v="Wanda Garrett"/>
    <s v="Air Cargo"/>
    <x v="2"/>
    <x v="1"/>
    <s v="Low"/>
    <s v="Grenache Rose"/>
    <x v="0"/>
    <x v="3"/>
    <s v="Orin Swift Cellars Fragile Rose 2014"/>
    <s v="Small Crate"/>
    <s v="Devonport"/>
    <x v="539"/>
    <d v="2011-03-01T00:00:00"/>
    <n v="7"/>
    <n v="0.06"/>
    <n v="130.97999999999999"/>
    <n v="54.74"/>
    <n v="916.8599999999999"/>
  </r>
  <r>
    <n v="3268"/>
    <n v="86105"/>
    <s v="Wanda Garrett"/>
    <s v="Express Road Cargo"/>
    <x v="0"/>
    <x v="1"/>
    <s v="Low"/>
    <s v="Sangiovese"/>
    <x v="0"/>
    <x v="3"/>
    <s v="Francis Ford Coppola Sofia Rose 2014"/>
    <s v="Large Crate"/>
    <s v="Devonport"/>
    <x v="539"/>
    <d v="2011-03-06T00:00:00"/>
    <n v="4"/>
    <n v="0.08"/>
    <n v="48.91"/>
    <n v="5.81"/>
    <n v="195.64"/>
  </r>
  <r>
    <n v="3269"/>
    <n v="86105"/>
    <s v="Wanda Garrett"/>
    <s v="Express Road Cargo"/>
    <x v="0"/>
    <x v="1"/>
    <s v="Low"/>
    <s v="Zinfandel"/>
    <x v="0"/>
    <x v="3"/>
    <s v="Roederer Estate Brut"/>
    <s v="Large Crate"/>
    <s v="Launceston"/>
    <x v="539"/>
    <d v="2011-03-04T00:00:00"/>
    <n v="10"/>
    <n v="0"/>
    <n v="111.03"/>
    <n v="8.64"/>
    <n v="1110.3"/>
  </r>
  <r>
    <n v="3270"/>
    <n v="87460"/>
    <s v="Todd Ramos"/>
    <s v="Air Cargo"/>
    <x v="2"/>
    <x v="1"/>
    <s v="Low"/>
    <s v="Champagne"/>
    <x v="0"/>
    <x v="3"/>
    <s v="Chateau d'Esclans Garrus Rose 2013"/>
    <s v="Small Crate"/>
    <s v="Bendigo"/>
    <x v="673"/>
    <d v="2013-09-09T00:00:00"/>
    <n v="11"/>
    <n v="7.0000000000000007E-2"/>
    <n v="124.49"/>
    <n v="51.94"/>
    <n v="1369.3899999999999"/>
  </r>
  <r>
    <n v="3271"/>
    <n v="90907"/>
    <s v="Jeffrey Carpenter"/>
    <s v="Express Road Cargo"/>
    <x v="0"/>
    <x v="1"/>
    <s v="Not Specified"/>
    <s v="Zinfandel"/>
    <x v="0"/>
    <x v="3"/>
    <s v="Chateau Gaudrelle Cremant d'Loire Brut"/>
    <s v="Large Crate"/>
    <s v="Victor Harbor"/>
    <x v="45"/>
    <d v="2013-05-06T00:00:00"/>
    <n v="5"/>
    <n v="0.03"/>
    <n v="5.98"/>
    <n v="2.5"/>
    <n v="29.900000000000002"/>
  </r>
  <r>
    <n v="3272"/>
    <n v="87211"/>
    <s v="Peter Baker"/>
    <s v="Express Road Cargo"/>
    <x v="0"/>
    <x v="3"/>
    <s v="Medium"/>
    <s v="Shiraz"/>
    <x v="0"/>
    <x v="3"/>
    <s v="Simonnet-Febvre Cremant de Bourgogne Blanc"/>
    <s v="Large Crate"/>
    <s v="Grafton"/>
    <x v="994"/>
    <d v="2012-07-07T00:00:00"/>
    <n v="1"/>
    <n v="0.05"/>
    <n v="4.9800000000000004"/>
    <n v="4.72"/>
    <n v="4.9800000000000004"/>
  </r>
  <r>
    <n v="3273"/>
    <n v="87211"/>
    <s v="Peter Baker"/>
    <s v="Express Road Cargo"/>
    <x v="0"/>
    <x v="3"/>
    <s v="Medium"/>
    <s v="Cabernet Sauvignon"/>
    <x v="0"/>
    <x v="3"/>
    <s v="JCB N¬∞21 Brut Cremant de Bourgogne"/>
    <s v="Full Container"/>
    <s v="Tamworth"/>
    <x v="994"/>
    <d v="2012-07-08T00:00:00"/>
    <n v="16"/>
    <n v="0.03"/>
    <n v="7.08"/>
    <n v="2.35"/>
    <n v="113.28"/>
  </r>
  <r>
    <n v="3274"/>
    <n v="90913"/>
    <s v="Kenneth Willis"/>
    <s v="Air Cargo"/>
    <x v="2"/>
    <x v="3"/>
    <s v="High"/>
    <s v="Sangiovese Rose"/>
    <x v="0"/>
    <x v="3"/>
    <s v="Chateau d'Esclans Whispering Angel Rose 2014"/>
    <s v="Small Crate"/>
    <s v="Cessnock"/>
    <x v="405"/>
    <d v="2012-11-14T00:00:00"/>
    <n v="40"/>
    <n v="0.01"/>
    <n v="400.98"/>
    <n v="42.52"/>
    <n v="16039.2"/>
  </r>
  <r>
    <n v="3275"/>
    <n v="87121"/>
    <s v="Steven Berry"/>
    <s v="Road Cargo"/>
    <x v="0"/>
    <x v="3"/>
    <s v="Low"/>
    <s v="Pinot Noir"/>
    <x v="0"/>
    <x v="3"/>
    <s v="Louis Roederer Cristal Brut with Gift Box 2007"/>
    <s v="Full Container"/>
    <s v="Penrith"/>
    <x v="663"/>
    <d v="2012-01-08T00:00:00"/>
    <n v="3"/>
    <n v="0.06"/>
    <n v="5.18"/>
    <n v="2.04"/>
    <n v="15.54"/>
  </r>
  <r>
    <n v="3276"/>
    <n v="90789"/>
    <s v="Michael Rice"/>
    <s v="Express Road Cargo"/>
    <x v="1"/>
    <x v="0"/>
    <s v="High"/>
    <s v="Sauvignon Blanc"/>
    <x v="0"/>
    <x v="3"/>
    <s v="Robert Oatley Sauvignon Blanc 2013"/>
    <s v="Large Crate"/>
    <s v="Rockhampton"/>
    <x v="169"/>
    <d v="2011-07-19T00:00:00"/>
    <n v="15"/>
    <n v="0.01"/>
    <n v="125.99"/>
    <n v="2.5"/>
    <n v="1889.85"/>
  </r>
  <r>
    <n v="3277"/>
    <n v="90789"/>
    <s v="Mark Lawson"/>
    <s v="Express Road Cargo"/>
    <x v="2"/>
    <x v="3"/>
    <s v="High"/>
    <s v="Grenache Rose"/>
    <x v="0"/>
    <x v="3"/>
    <s v="La Playa Estate Cabernet Sauvignon Rose 2015"/>
    <s v="Standard Size Crate"/>
    <s v="Orange"/>
    <x v="169"/>
    <d v="2011-07-19T00:00:00"/>
    <n v="11"/>
    <n v="0.09"/>
    <n v="12.22"/>
    <n v="2.85"/>
    <n v="134.42000000000002"/>
  </r>
  <r>
    <n v="3278"/>
    <n v="88986"/>
    <s v="Gerald Cunningham"/>
    <s v="Express Road Cargo"/>
    <x v="2"/>
    <x v="3"/>
    <s v="Not Specified"/>
    <s v="Cremant"/>
    <x v="0"/>
    <x v="3"/>
    <s v="Domaine Lafond Roc-Epine Tavel Rose 2014"/>
    <s v="Large Crate"/>
    <s v="Albury"/>
    <x v="235"/>
    <d v="2012-04-09T00:00:00"/>
    <n v="9"/>
    <n v="0.01"/>
    <n v="27.42"/>
    <n v="19.46"/>
    <n v="246.78000000000003"/>
  </r>
  <r>
    <n v="3279"/>
    <n v="89115"/>
    <s v="Peter Nguyen"/>
    <s v="Express Road Cargo"/>
    <x v="1"/>
    <x v="1"/>
    <s v="Not Specified"/>
    <s v="Sauvignon Blanc"/>
    <x v="0"/>
    <x v="3"/>
    <s v="Dog Point Vineyard Sauvignon Blanc 2014"/>
    <s v="Large Crate"/>
    <s v="Port Adelaide"/>
    <x v="170"/>
    <d v="2012-10-22T00:00:00"/>
    <n v="8"/>
    <n v="0"/>
    <n v="125.99"/>
    <n v="8.08"/>
    <n v="1007.92"/>
  </r>
  <r>
    <n v="3280"/>
    <n v="88281"/>
    <s v="Larry Grant"/>
    <s v="Express Road Cargo"/>
    <x v="0"/>
    <x v="3"/>
    <s v="Not Specified"/>
    <s v="Shiraz"/>
    <x v="0"/>
    <x v="3"/>
    <s v="Louis Roederer Cristal Brut with Gift Box 2007"/>
    <s v="Large Crate"/>
    <s v="Sydney"/>
    <x v="1080"/>
    <d v="2010-10-03T00:00:00"/>
    <n v="23"/>
    <n v="0.03"/>
    <n v="142.86000000000001"/>
    <n v="19.989999999999998"/>
    <n v="3285.78"/>
  </r>
  <r>
    <n v="3281"/>
    <n v="90340"/>
    <s v="Laura Palmer"/>
    <s v="Express Road Cargo"/>
    <x v="1"/>
    <x v="1"/>
    <s v="High"/>
    <s v="Reisling"/>
    <x v="0"/>
    <x v="3"/>
    <s v="St. Supery Sauvignon Blanc 2015"/>
    <s v="Standard Size Crate"/>
    <s v="Benalla"/>
    <x v="660"/>
    <d v="2011-05-12T00:00:00"/>
    <n v="14"/>
    <n v="0.03"/>
    <n v="39.479999999999997"/>
    <n v="1.99"/>
    <n v="552.71999999999991"/>
  </r>
  <r>
    <n v="3282"/>
    <n v="90340"/>
    <s v="Laura Palmer"/>
    <s v="Express Road Cargo"/>
    <x v="0"/>
    <x v="1"/>
    <s v="High"/>
    <s v="Merlot"/>
    <x v="0"/>
    <x v="3"/>
    <s v="Laurent-Perrier Brut Millesime 2006"/>
    <s v="Full Container"/>
    <s v="Ararat"/>
    <x v="660"/>
    <d v="2011-05-10T00:00:00"/>
    <n v="14"/>
    <n v="0.06"/>
    <n v="3.71"/>
    <n v="1.93"/>
    <n v="51.94"/>
  </r>
  <r>
    <n v="3283"/>
    <n v="88355"/>
    <s v="Jack Wells"/>
    <s v="Express Road Cargo"/>
    <x v="0"/>
    <x v="1"/>
    <s v="Medium"/>
    <s v="Merlot"/>
    <x v="0"/>
    <x v="3"/>
    <s v="Belle Glos Oeil de Perdrix Pinot Noir Blanc 2014"/>
    <s v="Large Crate"/>
    <s v="Devonport"/>
    <x v="270"/>
    <d v="2013-08-01T00:00:00"/>
    <n v="6"/>
    <n v="0.03"/>
    <n v="6.48"/>
    <n v="6.65"/>
    <n v="38.880000000000003"/>
  </r>
  <r>
    <n v="3284"/>
    <n v="88595"/>
    <s v="Louise Cook"/>
    <s v="Road Cargo"/>
    <x v="0"/>
    <x v="2"/>
    <s v="Critical"/>
    <s v="Pinot Noir"/>
    <x v="0"/>
    <x v="3"/>
    <s v="Belle Glos Oeil de Perdrix Pinot Noir Blanc 2014"/>
    <s v="Large Crate"/>
    <s v="Mandurah"/>
    <x v="799"/>
    <d v="2012-08-03T00:00:00"/>
    <n v="3"/>
    <n v="0.04"/>
    <n v="22.98"/>
    <n v="4.5"/>
    <n v="68.94"/>
  </r>
  <r>
    <n v="3285"/>
    <n v="87532"/>
    <s v="Donald Garcia"/>
    <s v="Express Road Cargo"/>
    <x v="0"/>
    <x v="3"/>
    <s v="Critical"/>
    <s v="Malbec"/>
    <x v="0"/>
    <x v="3"/>
    <s v="Sutter Home White Zinfandel"/>
    <s v="Large Crate"/>
    <s v="Broken Hill"/>
    <x v="1081"/>
    <d v="2013-05-15T00:00:00"/>
    <n v="13"/>
    <n v="0.06"/>
    <n v="35.89"/>
    <n v="14.72"/>
    <n v="466.57"/>
  </r>
  <r>
    <n v="3286"/>
    <n v="87532"/>
    <s v="Donald Garcia"/>
    <s v="Express Road Cargo"/>
    <x v="0"/>
    <x v="3"/>
    <s v="Critical"/>
    <s v="Pinot Noir"/>
    <x v="0"/>
    <x v="3"/>
    <s v="Francis Ford Coppola Sofia Rose 2014"/>
    <s v="Full Container"/>
    <s v="Queanbeyan"/>
    <x v="1081"/>
    <d v="2013-05-14T00:00:00"/>
    <n v="3"/>
    <n v="0"/>
    <n v="3.34"/>
    <n v="7.49"/>
    <n v="10.02"/>
  </r>
  <r>
    <n v="3287"/>
    <n v="87013"/>
    <s v="Eric Myers"/>
    <s v="Express Road Cargo"/>
    <x v="0"/>
    <x v="3"/>
    <s v="Medium"/>
    <s v="Zinfandel"/>
    <x v="0"/>
    <x v="3"/>
    <s v="Chateau d'Esclans Garrus Rose 2013"/>
    <s v="Standard Size Crate"/>
    <s v="Paramatta"/>
    <x v="636"/>
    <d v="2013-03-26T00:00:00"/>
    <n v="2"/>
    <n v="0.1"/>
    <n v="10.98"/>
    <n v="3.37"/>
    <n v="21.96"/>
  </r>
  <r>
    <n v="3288"/>
    <n v="89941"/>
    <s v="Randy Garza"/>
    <s v="Express Road Cargo"/>
    <x v="0"/>
    <x v="1"/>
    <s v="Not Specified"/>
    <s v="Cabernet Sauvignon"/>
    <x v="0"/>
    <x v="3"/>
    <s v="Locations by Dave Phinney F Rose"/>
    <s v="Large Crate"/>
    <s v="Mount Gambier"/>
    <x v="982"/>
    <d v="2010-08-05T00:00:00"/>
    <n v="19"/>
    <n v="0.08"/>
    <n v="5.78"/>
    <n v="5.67"/>
    <n v="109.82000000000001"/>
  </r>
  <r>
    <n v="3289"/>
    <n v="90919"/>
    <s v="Samuel Berry"/>
    <s v="Express Road Cargo"/>
    <x v="0"/>
    <x v="3"/>
    <s v="Critical"/>
    <s v="Malbec"/>
    <x v="0"/>
    <x v="3"/>
    <s v="Chateau D'Aqueria Tavel Rose 2013"/>
    <s v="Large Crate"/>
    <s v="Cessnock"/>
    <x v="171"/>
    <d v="2012-10-10T00:00:00"/>
    <n v="20"/>
    <n v="0.01"/>
    <n v="6.48"/>
    <n v="5.14"/>
    <n v="129.60000000000002"/>
  </r>
  <r>
    <n v="3290"/>
    <n v="90919"/>
    <s v="Samuel Berry"/>
    <s v="Express Road Cargo"/>
    <x v="0"/>
    <x v="3"/>
    <s v="Critical"/>
    <s v="Malbec"/>
    <x v="0"/>
    <x v="3"/>
    <s v="Schramsberg Cremant Demi-Sec 2011"/>
    <s v="Standard Size Crate"/>
    <s v="Grafton"/>
    <x v="171"/>
    <d v="2012-10-11T00:00:00"/>
    <n v="8"/>
    <n v="0.02"/>
    <n v="10.23"/>
    <n v="4.68"/>
    <n v="81.84"/>
  </r>
  <r>
    <n v="3291"/>
    <n v="89904"/>
    <s v="Philip Scott"/>
    <s v="Express Road Cargo"/>
    <x v="0"/>
    <x v="2"/>
    <s v="Medium"/>
    <s v="Pinot Noir"/>
    <x v="0"/>
    <x v="3"/>
    <s v="Laurent-Perrier Brut Millesime 2006"/>
    <s v="Large Crate"/>
    <s v="Freemantle"/>
    <x v="421"/>
    <d v="2013-08-07T00:00:00"/>
    <n v="10"/>
    <n v="0.05"/>
    <n v="6.48"/>
    <n v="6.57"/>
    <n v="64.800000000000011"/>
  </r>
  <r>
    <n v="3292"/>
    <n v="88637"/>
    <s v="Jimmy Day"/>
    <s v="Express Road Cargo"/>
    <x v="0"/>
    <x v="1"/>
    <s v="Medium"/>
    <s v="Zinfandel"/>
    <x v="0"/>
    <x v="3"/>
    <s v="Marques de Caceres Rioja Rosado 2014"/>
    <s v="Large Crate"/>
    <s v="Port Lincoln"/>
    <x v="261"/>
    <d v="2012-05-15T00:00:00"/>
    <n v="5"/>
    <n v="0.03"/>
    <n v="5.98"/>
    <n v="2.5"/>
    <n v="29.900000000000002"/>
  </r>
  <r>
    <n v="3293"/>
    <n v="88901"/>
    <s v="Harry Martin"/>
    <s v="Express Road Cargo"/>
    <x v="0"/>
    <x v="2"/>
    <s v="Not Specified"/>
    <s v="Zinfandel"/>
    <x v="0"/>
    <x v="3"/>
    <s v="Veuve Clicquot Brut Yellow Label"/>
    <s v="Large Crate"/>
    <s v="Albany"/>
    <x v="292"/>
    <d v="2013-07-23T00:00:00"/>
    <n v="3"/>
    <n v="0.09"/>
    <n v="30.56"/>
    <n v="2.99"/>
    <n v="91.679999999999993"/>
  </r>
  <r>
    <n v="3294"/>
    <n v="90848"/>
    <s v="Russell Allen"/>
    <s v="Express Road Cargo"/>
    <x v="0"/>
    <x v="2"/>
    <s v="Medium"/>
    <s v="Cabernet Sauvignon"/>
    <x v="0"/>
    <x v="3"/>
    <s v="Sutter Home White Zinfandel"/>
    <s v="Full Container"/>
    <s v="Freemantle"/>
    <x v="610"/>
    <d v="2013-08-24T00:00:00"/>
    <n v="23"/>
    <n v="0.05"/>
    <n v="2.88"/>
    <n v="1.01"/>
    <n v="66.239999999999995"/>
  </r>
  <r>
    <n v="3295"/>
    <n v="90926"/>
    <s v="Lillian Stanley"/>
    <s v="Express Road Cargo"/>
    <x v="0"/>
    <x v="1"/>
    <s v="Medium"/>
    <s v="Zinfandel"/>
    <x v="0"/>
    <x v="3"/>
    <s v="Roederer Estate L'Ermitage 2007"/>
    <s v="Large Crate"/>
    <s v="Ballarat"/>
    <x v="1062"/>
    <d v="2013-05-11T00:00:00"/>
    <n v="4"/>
    <n v="0.04"/>
    <n v="7.1"/>
    <n v="6.05"/>
    <n v="28.4"/>
  </r>
  <r>
    <n v="3296"/>
    <n v="89097"/>
    <s v="Sean Rogers"/>
    <s v="Road Cargo"/>
    <x v="0"/>
    <x v="0"/>
    <s v="Not Specified"/>
    <s v="Shiraz"/>
    <x v="0"/>
    <x v="3"/>
    <s v="Locations by Dave Phinney F Rose"/>
    <s v="Large Crate"/>
    <s v="Mount Isa"/>
    <x v="240"/>
    <d v="2010-12-08T00:00:00"/>
    <n v="6"/>
    <n v="0.09"/>
    <n v="5.4"/>
    <n v="7.78"/>
    <n v="32.400000000000006"/>
  </r>
  <r>
    <n v="3297"/>
    <n v="90928"/>
    <s v="Justin Alvarez"/>
    <s v="Express Road Cargo"/>
    <x v="0"/>
    <x v="2"/>
    <s v="Low"/>
    <s v="Cabernet Sauvignon"/>
    <x v="0"/>
    <x v="3"/>
    <s v="Pietradolce Etna Rosato 2014"/>
    <s v="Large Crate"/>
    <s v="Perth"/>
    <x v="1082"/>
    <d v="2012-02-23T00:00:00"/>
    <n v="14"/>
    <n v="0"/>
    <n v="56.96"/>
    <n v="13.22"/>
    <n v="797.44"/>
  </r>
  <r>
    <n v="3298"/>
    <n v="90928"/>
    <s v="Justin Alvarez"/>
    <s v="Air Cargo"/>
    <x v="1"/>
    <x v="2"/>
    <s v="Low"/>
    <s v="Reisling"/>
    <x v="0"/>
    <x v="3"/>
    <s v="Villa Maria Private Bin Sauvignon Blanc 2015"/>
    <s v="Extra Large Crate"/>
    <s v="Perth"/>
    <x v="1082"/>
    <d v="2012-02-23T00:00:00"/>
    <n v="13"/>
    <n v="0.08"/>
    <n v="442.14"/>
    <n v="14.7"/>
    <n v="5747.82"/>
  </r>
  <r>
    <n v="3299"/>
    <n v="89010"/>
    <s v="Henry Porter"/>
    <s v="Air Cargo"/>
    <x v="2"/>
    <x v="1"/>
    <s v="Critical"/>
    <s v="Cremant"/>
    <x v="0"/>
    <x v="3"/>
    <s v="Miraval Rose 2014"/>
    <s v="Extra Large Crate"/>
    <s v="Devonport"/>
    <x v="440"/>
    <d v="2011-09-04T00:00:00"/>
    <n v="5"/>
    <n v="0.02"/>
    <n v="150.88999999999999"/>
    <n v="60.2"/>
    <n v="754.44999999999993"/>
  </r>
  <r>
    <n v="3300"/>
    <n v="90421"/>
    <s v="Michael Ferguson"/>
    <s v="Express Road Cargo"/>
    <x v="0"/>
    <x v="3"/>
    <s v="Critical"/>
    <s v="Pinot Noir"/>
    <x v="0"/>
    <x v="3"/>
    <s v="Domaine Lafond Roc-Epine Tavel Rose 2014"/>
    <s v="Large Crate"/>
    <s v="Queanbeyan"/>
    <x v="1083"/>
    <d v="2013-09-30T00:00:00"/>
    <n v="2"/>
    <n v="0.03"/>
    <n v="18.97"/>
    <n v="5.21"/>
    <n v="37.94"/>
  </r>
  <r>
    <n v="3301"/>
    <n v="90421"/>
    <s v="Michael Ferguson"/>
    <s v="Express Road Cargo"/>
    <x v="1"/>
    <x v="3"/>
    <s v="Critical"/>
    <s v="Pinot Gris"/>
    <x v="0"/>
    <x v="3"/>
    <s v="Leeuwin Estate Art Series Chardonnay 2012"/>
    <s v="Full Container"/>
    <s v="Dubbo"/>
    <x v="1083"/>
    <d v="2013-10-02T00:00:00"/>
    <n v="19"/>
    <n v="0.03"/>
    <n v="85.99"/>
    <n v="0.99"/>
    <n v="1633.81"/>
  </r>
  <r>
    <n v="3302"/>
    <n v="87410"/>
    <s v="Ernest Gutierrez"/>
    <s v="Express Road Cargo"/>
    <x v="0"/>
    <x v="3"/>
    <s v="Medium"/>
    <s v="Merlot"/>
    <x v="0"/>
    <x v="3"/>
    <s v="La Playa Estate Cabernet Sauvignon Rose 2015"/>
    <s v="Large Crate"/>
    <s v="Bathurst"/>
    <x v="908"/>
    <d v="2012-06-12T00:00:00"/>
    <n v="16"/>
    <n v="0.08"/>
    <n v="4.18"/>
    <n v="2.99"/>
    <n v="66.88"/>
  </r>
  <r>
    <n v="3303"/>
    <n v="87410"/>
    <s v="Ernest Gutierrez"/>
    <s v="Express Road Cargo"/>
    <x v="0"/>
    <x v="3"/>
    <s v="Medium"/>
    <s v="Merlot"/>
    <x v="0"/>
    <x v="3"/>
    <s v="Sutter Home Pink Moscato"/>
    <s v="Full Container"/>
    <s v="Broken Hill"/>
    <x v="908"/>
    <d v="2012-06-12T00:00:00"/>
    <n v="20"/>
    <n v="0.03"/>
    <n v="2.88"/>
    <n v="0.7"/>
    <n v="57.599999999999994"/>
  </r>
  <r>
    <n v="3304"/>
    <n v="86315"/>
    <s v="Jimmy Robertson"/>
    <s v="Express Road Cargo"/>
    <x v="0"/>
    <x v="2"/>
    <s v="Not Specified"/>
    <s v="Malbec"/>
    <x v="0"/>
    <x v="3"/>
    <s v="Langlois Chateau Cremant de Loire Brut"/>
    <s v="Full Container"/>
    <s v="Mandurah"/>
    <x v="446"/>
    <d v="2011-05-11T00:00:00"/>
    <n v="4"/>
    <n v="0.09"/>
    <n v="5.16"/>
    <n v="0.73"/>
    <n v="20.64"/>
  </r>
  <r>
    <n v="3305"/>
    <n v="86315"/>
    <s v="Jimmy Robertson"/>
    <s v="Express Road Cargo"/>
    <x v="0"/>
    <x v="2"/>
    <s v="Not Specified"/>
    <s v="Zinfandel"/>
    <x v="0"/>
    <x v="3"/>
    <s v="Langlois Chateau Cremant de Loire Brut"/>
    <s v="Full Container"/>
    <s v="Rockingham"/>
    <x v="446"/>
    <d v="2011-05-11T00:00:00"/>
    <n v="1"/>
    <n v="0.04"/>
    <n v="3.68"/>
    <n v="1.32"/>
    <n v="3.68"/>
  </r>
  <r>
    <n v="3306"/>
    <n v="88319"/>
    <s v="Bruce Bradley"/>
    <s v="Air Cargo"/>
    <x v="2"/>
    <x v="2"/>
    <s v="Not Specified"/>
    <s v="Grenache Rose"/>
    <x v="0"/>
    <x v="3"/>
    <s v="Miraval Rose (1.5 Liter Magnum) 2014"/>
    <s v="Extra Large Crate"/>
    <s v="Rockingham"/>
    <x v="173"/>
    <d v="2010-02-20T00:00:00"/>
    <n v="8"/>
    <n v="0.09"/>
    <n v="355.98"/>
    <n v="58.92"/>
    <n v="2847.84"/>
  </r>
  <r>
    <n v="3307"/>
    <n v="88324"/>
    <s v="Bruce Bradley"/>
    <s v="Air Cargo"/>
    <x v="2"/>
    <x v="2"/>
    <s v="Not Specified"/>
    <s v="Champagne"/>
    <x v="0"/>
    <x v="3"/>
    <s v="Orin Swift Cellars Fragile Rose 2014"/>
    <s v="Small Crate"/>
    <s v="Freemantle"/>
    <x v="492"/>
    <d v="2013-02-18T00:00:00"/>
    <n v="2"/>
    <n v="0.04"/>
    <n v="218.75"/>
    <n v="69.64"/>
    <n v="437.5"/>
  </r>
  <r>
    <n v="3308"/>
    <n v="89551"/>
    <s v="Bobby Ellis"/>
    <s v="Express Road Cargo"/>
    <x v="2"/>
    <x v="3"/>
    <s v="Not Specified"/>
    <s v="Cremant"/>
    <x v="0"/>
    <x v="3"/>
    <s v="Locations by Dave Phinney F Rose&quot;"/>
    <s v="Mini Crate"/>
    <s v="Liverpool"/>
    <x v="1084"/>
    <d v="2013-02-07T00:00:00"/>
    <n v="6"/>
    <n v="0.06"/>
    <n v="3.28"/>
    <n v="3.97"/>
    <n v="19.68"/>
  </r>
  <r>
    <n v="3309"/>
    <n v="90847"/>
    <s v="Russell Allen"/>
    <s v="Express Road Cargo"/>
    <x v="2"/>
    <x v="2"/>
    <s v="Not Specified"/>
    <s v="Sangiovese Rose"/>
    <x v="0"/>
    <x v="3"/>
    <s v="Gerard Bertrand Cote des Roses Rose 2014"/>
    <s v="Mini Crate"/>
    <s v="Geraldton"/>
    <x v="1084"/>
    <d v="2013-02-07T00:00:00"/>
    <n v="10"/>
    <n v="0.04"/>
    <n v="71.37"/>
    <n v="69"/>
    <n v="713.7"/>
  </r>
  <r>
    <n v="3310"/>
    <n v="90221"/>
    <s v="Brandon Freeman"/>
    <s v="Express Road Cargo"/>
    <x v="0"/>
    <x v="1"/>
    <s v="Not Specified"/>
    <s v="Zinfandel"/>
    <x v="0"/>
    <x v="3"/>
    <s v="Dopff &amp; Irion Cremant Rose Brut"/>
    <s v="Large Crate"/>
    <s v="Launceston"/>
    <x v="454"/>
    <d v="2011-12-13T00:00:00"/>
    <n v="15"/>
    <n v="0.05"/>
    <n v="1.88"/>
    <n v="1.49"/>
    <n v="28.2"/>
  </r>
  <r>
    <n v="3311"/>
    <n v="90221"/>
    <s v="Brandon Freeman"/>
    <s v="Express Road Cargo"/>
    <x v="0"/>
    <x v="1"/>
    <s v="Not Specified"/>
    <s v="Merlot"/>
    <x v="0"/>
    <x v="3"/>
    <s v="Chateau d'Esclans Whispering Angel Rose 2014"/>
    <s v="Full Container"/>
    <s v="Devonport"/>
    <x v="454"/>
    <d v="2011-12-13T00:00:00"/>
    <n v="11"/>
    <n v="7.0000000000000007E-2"/>
    <n v="8.14"/>
    <n v="3.12"/>
    <n v="89.54"/>
  </r>
  <r>
    <n v="3312"/>
    <n v="90636"/>
    <s v="Terry Reynolds"/>
    <s v="Air Cargo"/>
    <x v="2"/>
    <x v="1"/>
    <s v="Critical"/>
    <s v="Cremant"/>
    <x v="0"/>
    <x v="3"/>
    <s v="Marques de Caceres Rioja Rosado 2014"/>
    <s v="Small Crate"/>
    <s v="Devonport"/>
    <x v="1085"/>
    <d v="2012-10-03T00:00:00"/>
    <n v="13"/>
    <n v="0.02"/>
    <n v="320.64"/>
    <n v="43.57"/>
    <n v="4168.32"/>
  </r>
  <r>
    <n v="3313"/>
    <n v="86448"/>
    <s v="Thomas Taylor"/>
    <s v="Express Road Cargo"/>
    <x v="0"/>
    <x v="3"/>
    <s v="High"/>
    <s v="Merlot"/>
    <x v="0"/>
    <x v="3"/>
    <s v="Chateau de Campuget Costieres de Nimes Tradition Rose 2015"/>
    <s v="Large Crate"/>
    <s v="Tamworth"/>
    <x v="1086"/>
    <d v="2010-10-12T00:00:00"/>
    <n v="9"/>
    <n v="0.09"/>
    <n v="35.94"/>
    <n v="6.66"/>
    <n v="323.45999999999998"/>
  </r>
  <r>
    <n v="3314"/>
    <n v="86926"/>
    <s v="Aaron Sanchez"/>
    <s v="Air Cargo"/>
    <x v="1"/>
    <x v="1"/>
    <s v="High"/>
    <s v="Reisling"/>
    <x v="0"/>
    <x v="3"/>
    <s v="Angeline Sauvignon Blanc 2014"/>
    <s v="Small Crate"/>
    <s v="Canberra"/>
    <x v="215"/>
    <d v="2010-02-14T00:00:00"/>
    <n v="11"/>
    <n v="0.05"/>
    <n v="80.97"/>
    <n v="30.06"/>
    <n v="890.67"/>
  </r>
  <r>
    <n v="3315"/>
    <n v="86926"/>
    <s v="Aaron Sanchez"/>
    <s v="Express Road Cargo"/>
    <x v="0"/>
    <x v="1"/>
    <s v="High"/>
    <s v="Shiraz"/>
    <x v="0"/>
    <x v="3"/>
    <s v="Dopff &amp; Irion Cremant Rose Brut"/>
    <s v="Large Crate"/>
    <s v="Canberra"/>
    <x v="215"/>
    <d v="2010-02-15T00:00:00"/>
    <n v="2"/>
    <n v="0"/>
    <n v="6.48"/>
    <n v="10.050000000000001"/>
    <n v="12.96"/>
  </r>
  <r>
    <n v="3316"/>
    <n v="89057"/>
    <s v="Paul Nelson"/>
    <s v="Express Road Cargo"/>
    <x v="2"/>
    <x v="3"/>
    <s v="High"/>
    <s v="Champagne"/>
    <x v="0"/>
    <x v="3"/>
    <s v="Chateau d'Esclans Whispering Angel Rose 2014"/>
    <s v="Standard Size Crate"/>
    <s v="Lithgow"/>
    <x v="791"/>
    <d v="2011-12-26T00:00:00"/>
    <n v="13"/>
    <n v="0.08"/>
    <n v="1.74"/>
    <n v="4.08"/>
    <n v="22.62"/>
  </r>
  <r>
    <n v="3317"/>
    <n v="89841"/>
    <s v="Thomas Rivera"/>
    <s v="Air Cargo"/>
    <x v="2"/>
    <x v="1"/>
    <s v="Low"/>
    <s v="Grenache Rose"/>
    <x v="0"/>
    <x v="3"/>
    <s v="Orin Swift Cellars Fragile Rose 2014"/>
    <s v="Extra Large Crate"/>
    <s v="Hobart"/>
    <x v="1087"/>
    <d v="2011-07-29T00:00:00"/>
    <n v="2"/>
    <n v="0.09"/>
    <n v="113.98"/>
    <n v="30"/>
    <n v="227.96"/>
  </r>
  <r>
    <n v="3318"/>
    <n v="88126"/>
    <s v="Scott Bennett"/>
    <s v="Air Cargo"/>
    <x v="2"/>
    <x v="2"/>
    <s v="High"/>
    <s v="Sangiovese Rose"/>
    <x v="0"/>
    <x v="3"/>
    <s v="Chateau de Campuget Costieres de Nimes Tradition Rose 2015"/>
    <s v="Small Crate"/>
    <s v="Mandurah"/>
    <x v="660"/>
    <d v="2011-05-11T00:00:00"/>
    <n v="12"/>
    <n v="0.03"/>
    <n v="44.43"/>
    <n v="46.59"/>
    <n v="533.16"/>
  </r>
  <r>
    <n v="3319"/>
    <n v="87656"/>
    <s v="Jacqueline Frazier"/>
    <s v="Express Road Cargo"/>
    <x v="1"/>
    <x v="2"/>
    <s v="Low"/>
    <s v="Reisling"/>
    <x v="0"/>
    <x v="3"/>
    <s v="Grgich Hills Chardonnay 2012"/>
    <s v="Large Crate"/>
    <s v="Geraldton"/>
    <x v="398"/>
    <d v="2012-03-04T00:00:00"/>
    <n v="13"/>
    <n v="7.0000000000000007E-2"/>
    <n v="205.99"/>
    <n v="2.5"/>
    <n v="2677.87"/>
  </r>
  <r>
    <n v="3320"/>
    <n v="87680"/>
    <s v="Willie Richards"/>
    <s v="Express Road Cargo"/>
    <x v="0"/>
    <x v="1"/>
    <s v="Low"/>
    <s v="Malbec"/>
    <x v="0"/>
    <x v="3"/>
    <s v="Laurent-Perrier Brut Rose"/>
    <s v="Large Crate"/>
    <s v="Hamilton"/>
    <x v="77"/>
    <d v="2011-04-15T00:00:00"/>
    <n v="10"/>
    <n v="0.01"/>
    <n v="7.31"/>
    <n v="0.49"/>
    <n v="73.099999999999994"/>
  </r>
  <r>
    <n v="3321"/>
    <n v="87680"/>
    <s v="Willie Richards"/>
    <s v="Express Road Cargo"/>
    <x v="0"/>
    <x v="1"/>
    <s v="Low"/>
    <s v="Malbec"/>
    <x v="0"/>
    <x v="3"/>
    <s v="Bollinger Brut Special Cuvee"/>
    <s v="Full Container"/>
    <s v="Mildura"/>
    <x v="77"/>
    <d v="2011-04-15T00:00:00"/>
    <n v="12"/>
    <n v="0.06"/>
    <n v="10.06"/>
    <n v="2.06"/>
    <n v="120.72"/>
  </r>
  <r>
    <n v="3322"/>
    <n v="86231"/>
    <s v="Eugene Duncan"/>
    <s v="Express Road Cargo"/>
    <x v="0"/>
    <x v="1"/>
    <s v="Low"/>
    <s v="Malbec"/>
    <x v="0"/>
    <x v="3"/>
    <s v="Veuve Clicquot Brut Yellow Label"/>
    <s v="Large Crate"/>
    <s v="Wodonga"/>
    <x v="725"/>
    <d v="2012-05-06T00:00:00"/>
    <n v="14"/>
    <n v="0.09"/>
    <n v="42.98"/>
    <n v="4.62"/>
    <n v="601.71999999999991"/>
  </r>
  <r>
    <n v="3323"/>
    <n v="86231"/>
    <s v="Benjamin Peters"/>
    <s v="Air Cargo"/>
    <x v="2"/>
    <x v="1"/>
    <s v="Low"/>
    <s v="Grenache Rose"/>
    <x v="0"/>
    <x v="3"/>
    <s v="Pietradolce Etna Rosato 2014"/>
    <s v="Extra Large Crate"/>
    <s v="Geelong"/>
    <x v="725"/>
    <d v="2012-05-08T00:00:00"/>
    <n v="11"/>
    <n v="0.02"/>
    <n v="355.98"/>
    <n v="58.92"/>
    <n v="3915.78"/>
  </r>
  <r>
    <n v="3324"/>
    <n v="87631"/>
    <s v="Jack Alvarez"/>
    <s v="Express Road Cargo"/>
    <x v="1"/>
    <x v="1"/>
    <s v="High"/>
    <s v="Pinot Gris"/>
    <x v="0"/>
    <x v="3"/>
    <s v="Mercer Canyons Chardonnay 2013"/>
    <s v="Loose Wrap"/>
    <s v="Ballarat"/>
    <x v="174"/>
    <d v="2010-03-19T00:00:00"/>
    <n v="10"/>
    <n v="7.0000000000000007E-2"/>
    <n v="28.99"/>
    <n v="8.59"/>
    <n v="289.89999999999998"/>
  </r>
  <r>
    <n v="3325"/>
    <n v="88627"/>
    <s v="Christopher Phillips"/>
    <s v="Air Cargo"/>
    <x v="2"/>
    <x v="3"/>
    <s v="Low"/>
    <s v="Sangiovese Rose"/>
    <x v="0"/>
    <x v="3"/>
    <s v="Chateau D'Aqueria Tavel Rose 2013"/>
    <s v="Extra Large Crate"/>
    <s v="Goulburn"/>
    <x v="1088"/>
    <d v="2010-11-13T00:00:00"/>
    <n v="25"/>
    <n v="0.09"/>
    <n v="243.98"/>
    <n v="43.32"/>
    <n v="6099.5"/>
  </r>
  <r>
    <n v="3326"/>
    <n v="88938"/>
    <s v="Nicholas Shaw"/>
    <s v="Express Road Cargo"/>
    <x v="2"/>
    <x v="2"/>
    <s v="High"/>
    <s v="Cremant"/>
    <x v="0"/>
    <x v="3"/>
    <s v="Chateau de Campuget Costieres de Nimes Tradition Rose 2015"/>
    <s v="Full Container"/>
    <s v="Mandurah"/>
    <x v="837"/>
    <d v="2013-06-28T00:00:00"/>
    <n v="18"/>
    <n v="0.03"/>
    <n v="41.47"/>
    <n v="34.200000000000003"/>
    <n v="746.46"/>
  </r>
  <r>
    <n v="3327"/>
    <n v="88938"/>
    <s v="Nicholas Shaw"/>
    <s v="Express Road Cargo"/>
    <x v="0"/>
    <x v="2"/>
    <s v="High"/>
    <s v="Shiraz"/>
    <x v="0"/>
    <x v="3"/>
    <s v="Chateau Gaudrelle Cremant d'Loire Brut"/>
    <s v="Full Container"/>
    <s v="Perth"/>
    <x v="837"/>
    <d v="2013-06-28T00:00:00"/>
    <n v="2"/>
    <n v="0.01"/>
    <n v="2.78"/>
    <n v="1.2"/>
    <n v="5.56"/>
  </r>
  <r>
    <n v="3328"/>
    <n v="88938"/>
    <s v="Nicholas Shaw"/>
    <s v="Road Cargo"/>
    <x v="1"/>
    <x v="2"/>
    <s v="High"/>
    <s v="Sauvignon Blanc"/>
    <x v="0"/>
    <x v="3"/>
    <s v="Grgich Hills Chardonnay 2012"/>
    <s v="Large Crate"/>
    <s v="Perth"/>
    <x v="837"/>
    <d v="2013-06-29T00:00:00"/>
    <n v="18"/>
    <n v="7.0000000000000007E-2"/>
    <n v="155.99"/>
    <n v="3.9"/>
    <n v="2807.82"/>
  </r>
  <r>
    <n v="3329"/>
    <n v="88744"/>
    <s v="Daniel Allen"/>
    <s v="Express Road Cargo"/>
    <x v="0"/>
    <x v="2"/>
    <s v="High"/>
    <s v="Shiraz"/>
    <x v="0"/>
    <x v="3"/>
    <s v="Miraval Rose 2014"/>
    <s v="Large Crate"/>
    <s v="Albany"/>
    <x v="399"/>
    <d v="2013-10-08T00:00:00"/>
    <n v="2"/>
    <n v="7.0000000000000007E-2"/>
    <n v="6.48"/>
    <n v="5.74"/>
    <n v="12.96"/>
  </r>
  <r>
    <n v="3330"/>
    <n v="90933"/>
    <s v="Sean Robinson"/>
    <s v="Express Road Cargo"/>
    <x v="0"/>
    <x v="1"/>
    <s v="Not Specified"/>
    <s v="Zinfandel"/>
    <x v="0"/>
    <x v="3"/>
    <s v="Belle Glos Oeil de Perdrix Pinot Noir Blanc 2014"/>
    <s v="Full Container"/>
    <s v="Hobart"/>
    <x v="613"/>
    <d v="2013-04-27T00:00:00"/>
    <n v="1"/>
    <n v="0.1"/>
    <n v="1.1399999999999999"/>
    <n v="0.7"/>
    <n v="1.1399999999999999"/>
  </r>
  <r>
    <n v="3331"/>
    <n v="89134"/>
    <s v="Brian Duncan"/>
    <s v="Express Road Cargo"/>
    <x v="0"/>
    <x v="1"/>
    <s v="High"/>
    <s v="Pinot Noir"/>
    <x v="0"/>
    <x v="3"/>
    <s v="Sutter Home White Zinfandel"/>
    <s v="Large Crate"/>
    <s v="Geelong"/>
    <x v="1089"/>
    <d v="2012-06-21T00:00:00"/>
    <n v="6"/>
    <n v="0.01"/>
    <n v="90.48"/>
    <n v="19.989999999999998"/>
    <n v="542.88"/>
  </r>
  <r>
    <n v="3332"/>
    <n v="88321"/>
    <s v="Bruce Bradley"/>
    <s v="Express Road Cargo"/>
    <x v="0"/>
    <x v="2"/>
    <s v="Medium"/>
    <s v="Shiraz"/>
    <x v="0"/>
    <x v="3"/>
    <s v="Chateau d'Esclans Whispering Angel Rose 2014"/>
    <s v="Large Crate"/>
    <s v="Busseltol"/>
    <x v="176"/>
    <d v="2011-10-01T00:00:00"/>
    <n v="3"/>
    <n v="0.01"/>
    <n v="22.84"/>
    <n v="16.87"/>
    <n v="68.52"/>
  </r>
  <r>
    <n v="3333"/>
    <n v="87672"/>
    <s v="Sandra Ortiz"/>
    <s v="Express Road Cargo"/>
    <x v="0"/>
    <x v="1"/>
    <s v="High"/>
    <s v="Sangiovese"/>
    <x v="0"/>
    <x v="3"/>
    <s v="Gerard Bertrand Cote des Roses Rose 2014"/>
    <s v="Large Crate"/>
    <s v="Port Lincoln"/>
    <x v="1090"/>
    <d v="2010-07-26T00:00:00"/>
    <n v="3"/>
    <n v="0.03"/>
    <n v="10.89"/>
    <n v="4.5"/>
    <n v="32.67"/>
  </r>
  <r>
    <n v="3334"/>
    <n v="86750"/>
    <s v="Brian Freeman"/>
    <s v="Express Road Cargo"/>
    <x v="0"/>
    <x v="3"/>
    <s v="Critical"/>
    <s v="Sangiovese"/>
    <x v="0"/>
    <x v="3"/>
    <s v="Jean-Baptiste Adam Les Natures Cremant d'Alsace Brut"/>
    <s v="Full Container"/>
    <s v="Tamworth"/>
    <x v="842"/>
    <d v="2010-01-07T00:00:00"/>
    <n v="4"/>
    <n v="0.03"/>
    <n v="2.1"/>
    <n v="0.7"/>
    <n v="8.4"/>
  </r>
  <r>
    <n v="3335"/>
    <n v="90459"/>
    <s v="Dennis Gilbert"/>
    <s v="Express Road Cargo"/>
    <x v="2"/>
    <x v="3"/>
    <s v="High"/>
    <s v="Grenache Rose"/>
    <x v="0"/>
    <x v="3"/>
    <s v="Domaine Lafond Roc-Epine Tavel Rose 2014"/>
    <s v="Full Container"/>
    <s v="Paramatta"/>
    <x v="1091"/>
    <d v="2013-09-30T00:00:00"/>
    <n v="22"/>
    <n v="0.02"/>
    <n v="39.979999999999997"/>
    <n v="9.1999999999999993"/>
    <n v="879.56"/>
  </r>
  <r>
    <n v="3336"/>
    <n v="89591"/>
    <s v="Billy Sanchez"/>
    <s v="Express Road Cargo"/>
    <x v="0"/>
    <x v="2"/>
    <s v="High"/>
    <s v="Sangiovese"/>
    <x v="0"/>
    <x v="3"/>
    <s v="Laurent-Perrier Brut Rose"/>
    <s v="Large Crate"/>
    <s v="Busseltol"/>
    <x v="177"/>
    <d v="2013-12-28T00:00:00"/>
    <n v="19"/>
    <n v="0.04"/>
    <n v="2.61"/>
    <n v="0.5"/>
    <n v="49.589999999999996"/>
  </r>
  <r>
    <n v="3337"/>
    <n v="89312"/>
    <s v="Johnny Wright"/>
    <s v="Express Road Cargo"/>
    <x v="0"/>
    <x v="3"/>
    <s v="Low"/>
    <s v="Merlot"/>
    <x v="0"/>
    <x v="3"/>
    <s v="Belle Glos Oeil de Perdrix Pinot Noir Blanc 2014"/>
    <s v="Large Crate"/>
    <s v="Broken Hill"/>
    <x v="43"/>
    <d v="2013-11-26T00:00:00"/>
    <n v="44"/>
    <n v="0.04"/>
    <n v="48.94"/>
    <n v="5.86"/>
    <n v="2153.3599999999997"/>
  </r>
  <r>
    <n v="3338"/>
    <n v="87919"/>
    <s v="Clarence Bishop"/>
    <s v="Road Cargo"/>
    <x v="0"/>
    <x v="3"/>
    <s v="Medium"/>
    <s v="Merlot"/>
    <x v="0"/>
    <x v="3"/>
    <s v="Bollinger Brut Special Cuvee"/>
    <s v="Large Crate"/>
    <s v="Queanbeyan"/>
    <x v="863"/>
    <d v="2012-04-21T00:00:00"/>
    <n v="12"/>
    <n v="0.05"/>
    <n v="6.68"/>
    <n v="6.93"/>
    <n v="80.16"/>
  </r>
  <r>
    <n v="3339"/>
    <n v="87919"/>
    <s v="Clarence Bishop"/>
    <s v="Express Road Cargo"/>
    <x v="0"/>
    <x v="3"/>
    <s v="Medium"/>
    <s v="Sangiovese"/>
    <x v="0"/>
    <x v="4"/>
    <s v="Chateau D'Aqueria Tavel Rose 2013"/>
    <s v="Mini Crate"/>
    <s v="Orange"/>
    <x v="863"/>
    <d v="2012-04-22T00:00:00"/>
    <n v="7"/>
    <n v="0.01"/>
    <n v="95.99"/>
    <n v="35"/>
    <n v="671.93"/>
  </r>
  <r>
    <n v="3340"/>
    <n v="87225"/>
    <s v="Thomas Morgan"/>
    <s v="Express Road Cargo"/>
    <x v="0"/>
    <x v="3"/>
    <s v="High"/>
    <s v="Zinfandel"/>
    <x v="0"/>
    <x v="4"/>
    <s v="La Playa Estate Cabernet Sauvignon Rose 2015"/>
    <s v="Large Crate"/>
    <s v="Blue Mountains"/>
    <x v="852"/>
    <d v="2013-03-12T00:00:00"/>
    <n v="12"/>
    <n v="0.08"/>
    <n v="55.98"/>
    <n v="13.88"/>
    <n v="671.76"/>
  </r>
  <r>
    <n v="3341"/>
    <n v="87225"/>
    <s v="Thomas Morgan"/>
    <s v="Road Cargo"/>
    <x v="0"/>
    <x v="3"/>
    <s v="High"/>
    <s v="Shiraz"/>
    <x v="0"/>
    <x v="4"/>
    <s v="Chateau d'Esclans Garrus Rose 2013"/>
    <s v="Large Crate"/>
    <s v="Campbeltown"/>
    <x v="852"/>
    <d v="2013-03-11T00:00:00"/>
    <n v="9"/>
    <n v="0.05"/>
    <n v="5.78"/>
    <n v="4.96"/>
    <n v="52.02"/>
  </r>
  <r>
    <n v="3342"/>
    <n v="86524"/>
    <s v="Christopher Simmons"/>
    <s v="Express Road Cargo"/>
    <x v="0"/>
    <x v="3"/>
    <s v="Low"/>
    <s v="Zinfandel"/>
    <x v="0"/>
    <x v="4"/>
    <s v="Louis Roederer Cristal Brut with Gift Box 2007"/>
    <s v="Large Crate"/>
    <s v="Wollongong"/>
    <x v="190"/>
    <d v="2013-01-01T00:00:00"/>
    <n v="15"/>
    <n v="0.08"/>
    <n v="30.44"/>
    <n v="1.49"/>
    <n v="456.6"/>
  </r>
  <r>
    <n v="3343"/>
    <n v="86524"/>
    <s v="Christopher Simmons"/>
    <s v="Express Road Cargo"/>
    <x v="0"/>
    <x v="3"/>
    <s v="Low"/>
    <s v="Zinfandel"/>
    <x v="0"/>
    <x v="4"/>
    <s v="Louis Roederer Cristal Brut 2006"/>
    <s v="Large Crate"/>
    <s v="Wagga Wagga"/>
    <x v="190"/>
    <d v="2013-01-01T00:00:00"/>
    <n v="13"/>
    <n v="0.04"/>
    <n v="6.48"/>
    <n v="5.74"/>
    <n v="84.240000000000009"/>
  </r>
  <r>
    <n v="3344"/>
    <n v="89929"/>
    <s v="Phillip Owens"/>
    <s v="Express Road Cargo"/>
    <x v="1"/>
    <x v="1"/>
    <s v="High"/>
    <s v="Pinot Gris"/>
    <x v="0"/>
    <x v="4"/>
    <s v="Lucky Chardonnay 2012"/>
    <s v="Large Crate"/>
    <s v="Victor Harbor"/>
    <x v="52"/>
    <d v="2011-06-18T00:00:00"/>
    <n v="2"/>
    <n v="0.1"/>
    <n v="43.22"/>
    <n v="4"/>
    <n v="86.44"/>
  </r>
  <r>
    <n v="3345"/>
    <n v="89929"/>
    <s v="Phillip Owens"/>
    <s v="Express Road Cargo"/>
    <x v="1"/>
    <x v="1"/>
    <s v="High"/>
    <s v="Sauvignon Blanc"/>
    <x v="0"/>
    <x v="4"/>
    <s v="Dog Point Vineyard Sauvignon Blanc 2014"/>
    <s v="Large Crate"/>
    <s v="Mount Gambier"/>
    <x v="52"/>
    <d v="2011-06-19T00:00:00"/>
    <n v="7"/>
    <n v="0"/>
    <n v="65.989999999999995"/>
    <n v="19.989999999999998"/>
    <n v="461.92999999999995"/>
  </r>
  <r>
    <n v="3346"/>
    <n v="87688"/>
    <s v="Willie Richards"/>
    <s v="Express Road Cargo"/>
    <x v="0"/>
    <x v="1"/>
    <s v="Medium"/>
    <s v="Merlot"/>
    <x v="0"/>
    <x v="4"/>
    <s v="Louis Roederer Cristal Brut 2006"/>
    <s v="Large Crate"/>
    <s v="Frankston"/>
    <x v="1011"/>
    <d v="2013-01-16T00:00:00"/>
    <n v="13"/>
    <n v="0.08"/>
    <n v="35.44"/>
    <n v="4.92"/>
    <n v="460.71999999999997"/>
  </r>
  <r>
    <n v="3347"/>
    <n v="87688"/>
    <s v="Nicholas Coleman"/>
    <s v="Express Road Cargo"/>
    <x v="0"/>
    <x v="1"/>
    <s v="Medium"/>
    <s v="Cabernet Sauvignon"/>
    <x v="0"/>
    <x v="4"/>
    <s v="Roederer Estate L'Ermitage 2007"/>
    <s v="Full Container"/>
    <s v="Mildura"/>
    <x v="1011"/>
    <d v="2013-01-17T00:00:00"/>
    <n v="8"/>
    <n v="0.09"/>
    <n v="7.4"/>
    <n v="1.71"/>
    <n v="59.2"/>
  </r>
  <r>
    <n v="3348"/>
    <n v="89989"/>
    <s v="Bobby Myers"/>
    <s v="Express Road Cargo"/>
    <x v="0"/>
    <x v="0"/>
    <s v="Low"/>
    <s v="Merlot"/>
    <x v="0"/>
    <x v="4"/>
    <s v="Domaine Lafage Miraflors Rose 2013"/>
    <s v="Full Container"/>
    <s v="Gladstone"/>
    <x v="947"/>
    <d v="2011-10-30T00:00:00"/>
    <n v="10"/>
    <n v="7.0000000000000007E-2"/>
    <n v="7.04"/>
    <n v="2.17"/>
    <n v="70.400000000000006"/>
  </r>
  <r>
    <n v="3349"/>
    <n v="89989"/>
    <s v="Johnny Garrett"/>
    <s v="Express Road Cargo"/>
    <x v="0"/>
    <x v="3"/>
    <s v="Low"/>
    <s v="Shiraz"/>
    <x v="0"/>
    <x v="4"/>
    <s v="Miraval Rose 2014"/>
    <s v="Large Crate"/>
    <s v="Penrith"/>
    <x v="947"/>
    <d v="2011-10-25T00:00:00"/>
    <n v="15"/>
    <n v="0.08"/>
    <n v="14.45"/>
    <n v="7.17"/>
    <n v="216.75"/>
  </r>
  <r>
    <n v="3350"/>
    <n v="89476"/>
    <s v="Todd Cole"/>
    <s v="Air Cargo"/>
    <x v="2"/>
    <x v="3"/>
    <s v="Not Specified"/>
    <s v="Cremant"/>
    <x v="0"/>
    <x v="4"/>
    <s v="La Playa Estate Cabernet Sauvignon Rose 2015"/>
    <s v="Extra Large Crate"/>
    <s v="Paramatta"/>
    <x v="834"/>
    <d v="2012-01-22T00:00:00"/>
    <n v="1"/>
    <n v="0.09"/>
    <n v="258.98"/>
    <n v="54.31"/>
    <n v="258.98"/>
  </r>
  <r>
    <n v="3351"/>
    <n v="87735"/>
    <s v="Joyce Thompson"/>
    <s v="Air Cargo"/>
    <x v="2"/>
    <x v="1"/>
    <s v="Not Specified"/>
    <s v="Champagne"/>
    <x v="0"/>
    <x v="4"/>
    <s v="Domaine Lafage Miraflors Rose 2013"/>
    <s v="Small Crate"/>
    <s v="Hamilton"/>
    <x v="402"/>
    <d v="2013-10-29T00:00:00"/>
    <n v="22"/>
    <n v="0.05"/>
    <n v="320.64"/>
    <n v="43.57"/>
    <n v="7054.08"/>
  </r>
  <r>
    <n v="3352"/>
    <n v="86037"/>
    <s v="James Ford"/>
    <s v="Express Road Cargo"/>
    <x v="1"/>
    <x v="3"/>
    <s v="Not Specified"/>
    <s v="Sauvignon Blanc"/>
    <x v="0"/>
    <x v="4"/>
    <s v="Cloudy Bay Sauvignon Blanc 2015"/>
    <s v="Large Crate"/>
    <s v="Wollongong"/>
    <x v="681"/>
    <d v="2013-02-07T00:00:00"/>
    <n v="11"/>
    <n v="0.06"/>
    <n v="65.989999999999995"/>
    <n v="3.99"/>
    <n v="725.89"/>
  </r>
  <r>
    <n v="3353"/>
    <n v="87643"/>
    <s v="Jack Alvarez"/>
    <s v="Express Road Cargo"/>
    <x v="0"/>
    <x v="1"/>
    <s v="Not Specified"/>
    <s v="Merlot"/>
    <x v="0"/>
    <x v="4"/>
    <s v="La Playa Estate Cabernet Sauvignon Rose 2015"/>
    <s v="Full Container"/>
    <s v="Benalla"/>
    <x v="138"/>
    <d v="2013-06-17T00:00:00"/>
    <n v="18"/>
    <n v="0.06"/>
    <n v="2.21"/>
    <n v="1"/>
    <n v="39.78"/>
  </r>
  <r>
    <n v="3354"/>
    <n v="86314"/>
    <s v="Jimmy Robertson"/>
    <s v="Express Road Cargo"/>
    <x v="0"/>
    <x v="2"/>
    <s v="Critical"/>
    <s v="Shiraz"/>
    <x v="0"/>
    <x v="4"/>
    <s v="Bollinger Brut Special Cuvee"/>
    <s v="Large Crate"/>
    <s v="Rockingham"/>
    <x v="369"/>
    <d v="2011-04-16T00:00:00"/>
    <n v="6"/>
    <n v="0.09"/>
    <n v="5.78"/>
    <n v="8.09"/>
    <n v="34.68"/>
  </r>
  <r>
    <n v="3355"/>
    <n v="86314"/>
    <s v="Jimmy Robertson"/>
    <s v="Express Road Cargo"/>
    <x v="0"/>
    <x v="2"/>
    <s v="Critical"/>
    <s v="Pinot Noir"/>
    <x v="0"/>
    <x v="4"/>
    <s v="Roederer Estate Brut"/>
    <s v="Full Container"/>
    <s v="Perth"/>
    <x v="369"/>
    <d v="2011-04-15T00:00:00"/>
    <n v="5"/>
    <n v="0.09"/>
    <n v="6.7"/>
    <n v="1.56"/>
    <n v="33.5"/>
  </r>
  <r>
    <n v="3356"/>
    <n v="90153"/>
    <s v="Peter Wallace"/>
    <s v="Express Road Cargo"/>
    <x v="0"/>
    <x v="1"/>
    <s v="Not Specified"/>
    <s v="Shiraz"/>
    <x v="0"/>
    <x v="4"/>
    <s v="Barnard Griffin Rose of Sangiovese 2014"/>
    <s v="Full Container"/>
    <s v="Burnie"/>
    <x v="6"/>
    <d v="2013-12-16T00:00:00"/>
    <n v="2"/>
    <n v="0.06"/>
    <n v="4.4800000000000004"/>
    <n v="1.22"/>
    <n v="8.9600000000000009"/>
  </r>
  <r>
    <n v="3357"/>
    <n v="90153"/>
    <s v="Peter Wallace"/>
    <s v="Road Cargo"/>
    <x v="0"/>
    <x v="1"/>
    <s v="Not Specified"/>
    <s v="Malbec"/>
    <x v="0"/>
    <x v="4"/>
    <s v="JCB N¬∞21 Brut Cremant de Bourgogne"/>
    <s v="Full Container"/>
    <s v="Hobart"/>
    <x v="6"/>
    <d v="2013-12-17T00:00:00"/>
    <n v="22"/>
    <n v="0.09"/>
    <n v="2.88"/>
    <n v="0.7"/>
    <n v="63.36"/>
  </r>
  <r>
    <n v="3358"/>
    <n v="90750"/>
    <s v="Nicole Matthews"/>
    <s v="Express Road Cargo"/>
    <x v="1"/>
    <x v="3"/>
    <s v="Medium"/>
    <s v="Chardonnay"/>
    <x v="0"/>
    <x v="4"/>
    <s v="Dog Point Vineyard Sauvignon Blanc 2014"/>
    <s v="Standard Size Crate"/>
    <s v="Queanbeyan"/>
    <x v="842"/>
    <d v="2010-01-07T00:00:00"/>
    <n v="7"/>
    <n v="0.06"/>
    <n v="1.7"/>
    <n v="1.99"/>
    <n v="11.9"/>
  </r>
  <r>
    <n v="3359"/>
    <n v="90750"/>
    <s v="Nicole Matthews"/>
    <s v="Express Road Cargo"/>
    <x v="0"/>
    <x v="3"/>
    <s v="Medium"/>
    <s v="Zinfandel"/>
    <x v="0"/>
    <x v="4"/>
    <s v="Sutter Home Pink Moscato"/>
    <s v="Large Crate"/>
    <s v="Blue Mountains"/>
    <x v="842"/>
    <d v="2010-01-08T00:00:00"/>
    <n v="9"/>
    <n v="0.01"/>
    <n v="30.98"/>
    <n v="5.09"/>
    <n v="278.82"/>
  </r>
  <r>
    <n v="3360"/>
    <n v="90451"/>
    <s v="Michelle Andrews"/>
    <s v="Express Road Cargo"/>
    <x v="1"/>
    <x v="1"/>
    <s v="Low"/>
    <s v="Pinot Gris"/>
    <x v="0"/>
    <x v="4"/>
    <s v="Lincourt Courtney's Chardonnay 2012"/>
    <s v="Large Crate"/>
    <s v="Canberra"/>
    <x v="631"/>
    <d v="2012-08-21T00:00:00"/>
    <n v="2"/>
    <n v="0.08"/>
    <n v="83.1"/>
    <n v="6.13"/>
    <n v="166.2"/>
  </r>
  <r>
    <n v="3361"/>
    <n v="90451"/>
    <s v="Michelle Andrews"/>
    <s v="Express Road Cargo"/>
    <x v="0"/>
    <x v="1"/>
    <s v="Low"/>
    <s v="Malbec"/>
    <x v="0"/>
    <x v="4"/>
    <s v="Simonnet-Febvre Cremant de Bourgogne Blanc"/>
    <s v="Large Crate"/>
    <s v="Canberra"/>
    <x v="631"/>
    <d v="2012-08-19T00:00:00"/>
    <n v="17"/>
    <n v="0.06"/>
    <n v="19.98"/>
    <n v="5.77"/>
    <n v="339.66"/>
  </r>
  <r>
    <n v="3362"/>
    <n v="87017"/>
    <s v="Willie Hicks"/>
    <s v="Express Road Cargo"/>
    <x v="0"/>
    <x v="2"/>
    <s v="High"/>
    <s v="Sangiovese"/>
    <x v="0"/>
    <x v="4"/>
    <s v="JCB N¬∞21 Brut Cremant de Bourgogne"/>
    <s v="Large Crate"/>
    <s v="Freemantle"/>
    <x v="454"/>
    <d v="2011-12-13T00:00:00"/>
    <n v="7"/>
    <n v="0.08"/>
    <n v="8.67"/>
    <n v="3.5"/>
    <n v="60.69"/>
  </r>
  <r>
    <n v="3363"/>
    <n v="90883"/>
    <s v="Jimmy Sullivan"/>
    <s v="Express Road Cargo"/>
    <x v="1"/>
    <x v="3"/>
    <s v="Medium"/>
    <s v="Reisling"/>
    <x v="0"/>
    <x v="4"/>
    <s v="Villa Maria Private Bin Sauvignon Blanc 2015"/>
    <s v="Large Crate"/>
    <s v="Paramatta"/>
    <x v="846"/>
    <d v="2012-11-16T00:00:00"/>
    <n v="7"/>
    <n v="0.05"/>
    <n v="205.99"/>
    <n v="2.5"/>
    <n v="1441.93"/>
  </r>
  <r>
    <n v="3364"/>
    <n v="90809"/>
    <s v="Harry Barnes"/>
    <s v="Express Road Cargo"/>
    <x v="0"/>
    <x v="2"/>
    <s v="Not Specified"/>
    <s v="Sangiovese"/>
    <x v="0"/>
    <x v="4"/>
    <s v="Roederer Estate L'Ermitage 2007"/>
    <s v="Full Container"/>
    <s v="Rockingham"/>
    <x v="1092"/>
    <d v="2011-12-20T00:00:00"/>
    <n v="19"/>
    <n v="0.06"/>
    <n v="1.1399999999999999"/>
    <n v="0.7"/>
    <n v="21.659999999999997"/>
  </r>
  <r>
    <n v="3365"/>
    <n v="86220"/>
    <s v="David Gilbert"/>
    <s v="Express Road Cargo"/>
    <x v="0"/>
    <x v="1"/>
    <s v="Critical"/>
    <s v="Merlot"/>
    <x v="0"/>
    <x v="4"/>
    <s v="Belle Glos Oeil de Perdrix Pinot Noir Blanc 2014"/>
    <s v="Large Crate"/>
    <s v="Melton"/>
    <x v="549"/>
    <d v="2010-01-21T00:00:00"/>
    <n v="5"/>
    <n v="0.09"/>
    <n v="207.48"/>
    <n v="0.99"/>
    <n v="1037.3999999999999"/>
  </r>
  <r>
    <n v="3366"/>
    <n v="85856"/>
    <s v="Carlos Miller"/>
    <s v="Express Road Cargo"/>
    <x v="0"/>
    <x v="3"/>
    <s v="Medium"/>
    <s v="Shiraz"/>
    <x v="0"/>
    <x v="4"/>
    <s v="Lucien Albrecht Cremant d'Alsace Brut"/>
    <s v="Large Crate"/>
    <s v="Queanbeyan"/>
    <x v="1093"/>
    <d v="2013-10-15T00:00:00"/>
    <n v="16"/>
    <n v="0.02"/>
    <n v="42.98"/>
    <n v="4.62"/>
    <n v="687.68"/>
  </r>
  <r>
    <n v="3367"/>
    <n v="90533"/>
    <s v="Martin Gardner"/>
    <s v="Express Road Cargo"/>
    <x v="0"/>
    <x v="1"/>
    <s v="High"/>
    <s v="Sangiovese"/>
    <x v="0"/>
    <x v="4"/>
    <s v="Locations by Dave Phinney F Rose"/>
    <s v="Large Crate"/>
    <s v="Burnie"/>
    <x v="89"/>
    <d v="2010-10-17T00:00:00"/>
    <n v="9"/>
    <n v="0.02"/>
    <n v="25.99"/>
    <n v="5.37"/>
    <n v="233.91"/>
  </r>
  <r>
    <n v="3368"/>
    <n v="89689"/>
    <s v="Philip Cruz"/>
    <s v="Express Road Cargo"/>
    <x v="0"/>
    <x v="3"/>
    <s v="High"/>
    <s v="Cabernet Sauvignon"/>
    <x v="0"/>
    <x v="4"/>
    <s v="Langlois Chateau Cremant de Loire Brut"/>
    <s v="Large Crate"/>
    <s v="Wagga Wagga"/>
    <x v="663"/>
    <d v="2012-01-02T00:00:00"/>
    <n v="4"/>
    <n v="0.04"/>
    <n v="4.28"/>
    <n v="6.72"/>
    <n v="17.12"/>
  </r>
  <r>
    <n v="3369"/>
    <n v="90429"/>
    <s v="Frank Schmidt"/>
    <s v="Express Road Cargo"/>
    <x v="0"/>
    <x v="3"/>
    <s v="Critical"/>
    <s v="Shiraz"/>
    <x v="0"/>
    <x v="4"/>
    <s v="Veuve Clicquot Brut Yellow Label"/>
    <s v="Full Container"/>
    <s v="Broken Hill"/>
    <x v="474"/>
    <d v="2013-11-01T00:00:00"/>
    <n v="15"/>
    <n v="0.01"/>
    <n v="2.88"/>
    <n v="0.7"/>
    <n v="43.199999999999996"/>
  </r>
  <r>
    <n v="3370"/>
    <n v="90542"/>
    <s v="Gerald Greene"/>
    <s v="Air Cargo"/>
    <x v="2"/>
    <x v="1"/>
    <s v="Low"/>
    <s v="Cremant"/>
    <x v="0"/>
    <x v="4"/>
    <s v="Bertani Bertarose 2014"/>
    <s v="Small Crate"/>
    <s v="Port Lincoln"/>
    <x v="1063"/>
    <d v="2011-04-30T00:00:00"/>
    <n v="8"/>
    <n v="0.04"/>
    <n v="140.97999999999999"/>
    <n v="36.090000000000003"/>
    <n v="1127.8399999999999"/>
  </r>
  <r>
    <n v="3371"/>
    <n v="90542"/>
    <s v="Gerald Greene"/>
    <s v="Air Cargo"/>
    <x v="2"/>
    <x v="1"/>
    <s v="Low"/>
    <s v="Sangiovese Rose"/>
    <x v="0"/>
    <x v="4"/>
    <s v="Marques de Caceres Rioja Rosado 2014"/>
    <s v="Extra Large Crate"/>
    <s v="Mount Gambier"/>
    <x v="1063"/>
    <d v="2011-05-03T00:00:00"/>
    <n v="7"/>
    <n v="0.05"/>
    <n v="122.99"/>
    <n v="70.2"/>
    <n v="860.93"/>
  </r>
  <r>
    <n v="3372"/>
    <n v="86505"/>
    <s v="Joe Fowler"/>
    <s v="Express Road Cargo"/>
    <x v="1"/>
    <x v="1"/>
    <s v="Medium"/>
    <s v="Sauvignon Blanc"/>
    <x v="0"/>
    <x v="4"/>
    <s v="Cloudy Bay Sauvignon Blanc 2015"/>
    <s v="Large Crate"/>
    <s v="Frankston"/>
    <x v="168"/>
    <d v="2013-07-22T00:00:00"/>
    <n v="16"/>
    <n v="0"/>
    <n v="65.989999999999995"/>
    <n v="5.26"/>
    <n v="1055.8399999999999"/>
  </r>
  <r>
    <n v="3373"/>
    <n v="90940"/>
    <s v="Michael Ferguson"/>
    <s v="Air Cargo"/>
    <x v="2"/>
    <x v="2"/>
    <s v="Not Specified"/>
    <s v="Cremant"/>
    <x v="0"/>
    <x v="4"/>
    <s v="Gerard Bertrand Cote des Roses Rose 2014"/>
    <s v="Extra Large Crate"/>
    <s v="Freemantle"/>
    <x v="194"/>
    <d v="2013-02-13T00:00:00"/>
    <n v="13"/>
    <n v="0.1"/>
    <n v="95.98"/>
    <n v="58.2"/>
    <n v="1247.74"/>
  </r>
  <r>
    <n v="3374"/>
    <n v="88839"/>
    <s v="Lori Henry"/>
    <s v="Road Cargo"/>
    <x v="0"/>
    <x v="1"/>
    <s v="Critical"/>
    <s v="Malbec"/>
    <x v="0"/>
    <x v="4"/>
    <s v="Marques de Caceres Rioja Rosado 2014"/>
    <s v="Full Container"/>
    <s v="Geelong"/>
    <x v="488"/>
    <d v="2010-10-26T00:00:00"/>
    <n v="18"/>
    <n v="0.05"/>
    <n v="3.14"/>
    <n v="1.92"/>
    <n v="56.52"/>
  </r>
  <r>
    <n v="3375"/>
    <n v="86363"/>
    <s v="Doris Hernandez"/>
    <s v="Express Road Cargo"/>
    <x v="0"/>
    <x v="3"/>
    <s v="High"/>
    <s v="Shiraz"/>
    <x v="0"/>
    <x v="4"/>
    <s v="Orin Swift Cellars Fragile Rose 2014"/>
    <s v="Large Crate"/>
    <s v="Liverpool"/>
    <x v="441"/>
    <d v="2013-03-13T00:00:00"/>
    <n v="8"/>
    <n v="0.06"/>
    <n v="6.98"/>
    <n v="9.69"/>
    <n v="55.84"/>
  </r>
  <r>
    <n v="3376"/>
    <n v="86189"/>
    <s v="Emily Davis"/>
    <s v="Road Cargo"/>
    <x v="0"/>
    <x v="3"/>
    <s v="Medium"/>
    <s v="Pinot Noir"/>
    <x v="0"/>
    <x v="2"/>
    <s v="Schramsberg Cremant Demi-Sec 2011"/>
    <s v="Full Container"/>
    <s v="Broken Hill"/>
    <x v="178"/>
    <d v="2010-01-29T00:00:00"/>
    <n v="9"/>
    <n v="0"/>
    <n v="6.88"/>
    <n v="2"/>
    <n v="61.92"/>
  </r>
  <r>
    <n v="3377"/>
    <n v="86189"/>
    <s v="Emily Davis"/>
    <s v="Road Cargo"/>
    <x v="0"/>
    <x v="3"/>
    <s v="Medium"/>
    <s v="Shiraz"/>
    <x v="0"/>
    <x v="2"/>
    <s v="Chateau Gaudrelle Cremant d'Loire Brut"/>
    <s v="Mini Crate"/>
    <s v="Paramatta"/>
    <x v="178"/>
    <d v="2010-01-28T00:00:00"/>
    <n v="8"/>
    <n v="0.03"/>
    <n v="32.479999999999997"/>
    <n v="35"/>
    <n v="259.83999999999997"/>
  </r>
  <r>
    <n v="3378"/>
    <n v="90729"/>
    <s v="William Dunn"/>
    <s v="Express Road Cargo"/>
    <x v="1"/>
    <x v="1"/>
    <s v="Low"/>
    <s v="Pinot Gris"/>
    <x v="0"/>
    <x v="2"/>
    <s v="Robert Oatley Signature Chardonnay 2013"/>
    <s v="Large Crate"/>
    <s v="Canberra"/>
    <x v="213"/>
    <d v="2013-09-23T00:00:00"/>
    <n v="16"/>
    <n v="0.09"/>
    <n v="125.99"/>
    <n v="4.2"/>
    <n v="2015.84"/>
  </r>
  <r>
    <n v="3379"/>
    <n v="86331"/>
    <s v="Gregory Russell"/>
    <s v="Express Road Cargo"/>
    <x v="2"/>
    <x v="1"/>
    <s v="Medium"/>
    <s v="Sangiovese Rose"/>
    <x v="0"/>
    <x v="2"/>
    <s v="Gerard Bertrand Cote des Roses Rose 2014"/>
    <s v="Loose Wrap"/>
    <s v="Port Lincoln"/>
    <x v="1094"/>
    <d v="2010-01-28T00:00:00"/>
    <n v="12"/>
    <n v="0.08"/>
    <n v="90.98"/>
    <n v="56.2"/>
    <n v="1091.76"/>
  </r>
  <r>
    <n v="3380"/>
    <n v="86331"/>
    <s v="Gregory Russell"/>
    <s v="Express Road Cargo"/>
    <x v="0"/>
    <x v="1"/>
    <s v="Medium"/>
    <s v="Shiraz"/>
    <x v="0"/>
    <x v="2"/>
    <s v="Lucien Albrecht Cremant d'Alsace Brut Rose"/>
    <s v="Large Crate"/>
    <s v="Mount Barker"/>
    <x v="1094"/>
    <d v="2010-01-28T00:00:00"/>
    <n v="3"/>
    <n v="7.0000000000000007E-2"/>
    <n v="5.98"/>
    <n v="5.35"/>
    <n v="17.940000000000001"/>
  </r>
  <r>
    <n v="3381"/>
    <n v="89642"/>
    <s v="Juan Williamson"/>
    <s v="Air Cargo"/>
    <x v="1"/>
    <x v="3"/>
    <s v="High"/>
    <s v="Pinot Gris"/>
    <x v="0"/>
    <x v="2"/>
    <s v="Rombauer Chardonnay 2014"/>
    <s v="Extra Large Crate"/>
    <s v="Paramatta"/>
    <x v="453"/>
    <d v="2013-09-25T00:00:00"/>
    <n v="2"/>
    <n v="0.09"/>
    <n v="810.98"/>
    <n v="16.059999999999999"/>
    <n v="1621.96"/>
  </r>
  <r>
    <n v="3382"/>
    <n v="87601"/>
    <s v="Jesse Rose"/>
    <s v="Air Cargo"/>
    <x v="2"/>
    <x v="1"/>
    <s v="Medium"/>
    <s v="Grenache Rose"/>
    <x v="0"/>
    <x v="2"/>
    <s v="Belle Glos Oeil de Perdrix Pinot Noir Blanc 2014"/>
    <s v="Extra Large Crate"/>
    <s v="Victor Harbor"/>
    <x v="180"/>
    <d v="2013-05-28T00:00:00"/>
    <n v="2"/>
    <n v="0.05"/>
    <n v="320.98"/>
    <n v="58.95"/>
    <n v="641.96"/>
  </r>
  <r>
    <n v="3383"/>
    <n v="90945"/>
    <s v="Kelly Robinson"/>
    <s v="Express Road Cargo"/>
    <x v="0"/>
    <x v="1"/>
    <s v="Critical"/>
    <s v="Shiraz"/>
    <x v="0"/>
    <x v="2"/>
    <s v="Sutter Home Pink Moscato"/>
    <s v="Full Container"/>
    <s v="Launceston"/>
    <x v="259"/>
    <d v="2013-07-25T00:00:00"/>
    <n v="11"/>
    <n v="0.06"/>
    <n v="5.18"/>
    <n v="2.04"/>
    <n v="56.98"/>
  </r>
  <r>
    <n v="3384"/>
    <n v="90316"/>
    <s v="Brandon Chapman"/>
    <s v="Express Road Cargo"/>
    <x v="1"/>
    <x v="1"/>
    <s v="Low"/>
    <s v="Chardonnay"/>
    <x v="0"/>
    <x v="2"/>
    <s v="Cloudy Bay Sauvignon Blanc 2015"/>
    <s v="Large Crate"/>
    <s v="Wodonga"/>
    <x v="13"/>
    <d v="2011-09-27T00:00:00"/>
    <n v="17"/>
    <n v="0.02"/>
    <n v="73.98"/>
    <n v="14.52"/>
    <n v="1257.6600000000001"/>
  </r>
  <r>
    <n v="3385"/>
    <n v="87525"/>
    <s v="Ernest Alvarez"/>
    <s v="Express Road Cargo"/>
    <x v="1"/>
    <x v="3"/>
    <s v="Not Specified"/>
    <s v="Reisling"/>
    <x v="0"/>
    <x v="2"/>
    <s v="Giesen Sauvignon Blanc 2014"/>
    <s v="Large Crate"/>
    <s v="Orange"/>
    <x v="1074"/>
    <d v="2010-10-29T00:00:00"/>
    <n v="12"/>
    <n v="0"/>
    <n v="125.99"/>
    <n v="8.99"/>
    <n v="1511.8799999999999"/>
  </r>
  <r>
    <n v="3386"/>
    <n v="90423"/>
    <s v="Frank Schmidt"/>
    <s v="Express Road Cargo"/>
    <x v="0"/>
    <x v="3"/>
    <s v="Not Specified"/>
    <s v="Cabernet Sauvignon"/>
    <x v="0"/>
    <x v="2"/>
    <s v="Bollinger Brut Special Cuvee"/>
    <s v="Large Crate"/>
    <s v="Paramatta"/>
    <x v="725"/>
    <d v="2012-04-30T00:00:00"/>
    <n v="13"/>
    <n v="0.03"/>
    <n v="48.91"/>
    <n v="5.97"/>
    <n v="635.82999999999993"/>
  </r>
  <r>
    <n v="3387"/>
    <n v="90423"/>
    <s v="Frank Schmidt"/>
    <s v="Air Cargo"/>
    <x v="2"/>
    <x v="3"/>
    <s v="Not Specified"/>
    <s v="Grenache Rose"/>
    <x v="0"/>
    <x v="2"/>
    <s v="Orin Swift Cellars Fragile Rose 2014"/>
    <s v="Small Crate"/>
    <s v="Armidale"/>
    <x v="725"/>
    <d v="2012-05-01T00:00:00"/>
    <n v="14"/>
    <n v="0.08"/>
    <n v="296.18"/>
    <n v="54.12"/>
    <n v="4146.5200000000004"/>
  </r>
  <r>
    <n v="3388"/>
    <n v="87320"/>
    <s v="Juan Dean"/>
    <s v="Express Road Cargo"/>
    <x v="0"/>
    <x v="3"/>
    <s v="Critical"/>
    <s v="Cabernet Sauvignon"/>
    <x v="0"/>
    <x v="2"/>
    <s v="Marques de Caceres Rioja Rosado 2014"/>
    <s v="Large Crate"/>
    <s v="Wagga Wagga"/>
    <x v="1025"/>
    <d v="2012-08-19T00:00:00"/>
    <n v="6"/>
    <n v="0.08"/>
    <n v="3.52"/>
    <n v="6.83"/>
    <n v="21.12"/>
  </r>
  <r>
    <n v="3389"/>
    <n v="86126"/>
    <s v="Randy Ward"/>
    <s v="Express Road Cargo"/>
    <x v="0"/>
    <x v="1"/>
    <s v="Not Specified"/>
    <s v="Sangiovese"/>
    <x v="0"/>
    <x v="2"/>
    <s v="Locations by Dave Phinney F Rose"/>
    <s v="Large Crate"/>
    <s v="Launceston"/>
    <x v="668"/>
    <d v="2011-07-15T00:00:00"/>
    <n v="5"/>
    <n v="0.09"/>
    <n v="9.3800000000000008"/>
    <n v="7.28"/>
    <n v="46.900000000000006"/>
  </r>
  <r>
    <n v="3390"/>
    <n v="88402"/>
    <s v="Keith Torres"/>
    <s v="Express Road Cargo"/>
    <x v="0"/>
    <x v="0"/>
    <s v="Low"/>
    <s v="Merlot"/>
    <x v="0"/>
    <x v="2"/>
    <s v="Chateau d'Esclans Garrus Rose 2013"/>
    <s v="Large Crate"/>
    <s v="Darwin"/>
    <x v="428"/>
    <d v="2013-11-20T00:00:00"/>
    <n v="33"/>
    <n v="0.09"/>
    <n v="29.17"/>
    <n v="6.27"/>
    <n v="962.61"/>
  </r>
  <r>
    <n v="3391"/>
    <n v="86425"/>
    <s v="Gerald Holmes"/>
    <s v="Air Cargo"/>
    <x v="1"/>
    <x v="2"/>
    <s v="Not Specified"/>
    <s v="Pinot Gris"/>
    <x v="0"/>
    <x v="2"/>
    <s v="Villa Maria Private Bin Sauvignon Blanc 2015"/>
    <s v="Extra Large Crate"/>
    <s v="Geraldton"/>
    <x v="1095"/>
    <d v="2012-09-15T00:00:00"/>
    <n v="2"/>
    <n v="0.06"/>
    <n v="1360.14"/>
    <n v="14.7"/>
    <n v="2720.28"/>
  </r>
  <r>
    <n v="3392"/>
    <n v="85819"/>
    <s v="Raymond Campbell"/>
    <s v="Air Cargo"/>
    <x v="2"/>
    <x v="2"/>
    <s v="High"/>
    <s v="Champagne"/>
    <x v="0"/>
    <x v="2"/>
    <s v="Chateau d'Esclans Whispering Angel Rose 2014"/>
    <s v="Extra Large Crate"/>
    <s v="Geraldton"/>
    <x v="987"/>
    <d v="2011-09-22T00:00:00"/>
    <n v="3"/>
    <n v="0.09"/>
    <n v="270.98"/>
    <n v="50"/>
    <n v="812.94"/>
  </r>
  <r>
    <n v="3393"/>
    <n v="90949"/>
    <s v="Evelyn Kim"/>
    <s v="Express Road Cargo"/>
    <x v="1"/>
    <x v="3"/>
    <s v="High"/>
    <s v="Pinot Gris"/>
    <x v="0"/>
    <x v="2"/>
    <s v="Lincourt Courtney's Chardonnay 2012"/>
    <s v="Loose Wrap"/>
    <s v="Liverpool"/>
    <x v="225"/>
    <d v="2012-04-06T00:00:00"/>
    <n v="11"/>
    <n v="0.01"/>
    <n v="150.97999999999999"/>
    <n v="13.99"/>
    <n v="1660.78"/>
  </r>
  <r>
    <n v="3394"/>
    <n v="90949"/>
    <s v="Evelyn Kim"/>
    <s v="Express Road Cargo"/>
    <x v="0"/>
    <x v="3"/>
    <s v="High"/>
    <s v="Shiraz"/>
    <x v="0"/>
    <x v="2"/>
    <s v="Louis Roederer Cristal Brut 2006"/>
    <s v="Large Crate"/>
    <s v="Lithgow"/>
    <x v="225"/>
    <d v="2012-04-07T00:00:00"/>
    <n v="3"/>
    <n v="0.06"/>
    <n v="415.88"/>
    <n v="11.37"/>
    <n v="1247.6399999999999"/>
  </r>
  <r>
    <n v="3395"/>
    <n v="90949"/>
    <s v="Raymond Daniels"/>
    <s v="Express Road Cargo"/>
    <x v="1"/>
    <x v="3"/>
    <s v="High"/>
    <s v="Reisling"/>
    <x v="0"/>
    <x v="2"/>
    <s v="Lucky Chardonnay 2012"/>
    <s v="Large Crate"/>
    <s v="Newcastle"/>
    <x v="225"/>
    <d v="2012-04-07T00:00:00"/>
    <n v="7"/>
    <n v="0.05"/>
    <n v="195.99"/>
    <n v="4.2"/>
    <n v="1371.93"/>
  </r>
  <r>
    <n v="3396"/>
    <n v="89058"/>
    <s v="Paul Nelson"/>
    <s v="Express Road Cargo"/>
    <x v="0"/>
    <x v="3"/>
    <s v="Not Specified"/>
    <s v="Shiraz"/>
    <x v="0"/>
    <x v="2"/>
    <s v="Veuve Clicquot Brut Yellow Label"/>
    <s v="Large Crate"/>
    <s v="Queanbeyan"/>
    <x v="1096"/>
    <d v="2012-05-21T00:00:00"/>
    <n v="15"/>
    <n v="0.05"/>
    <n v="6.68"/>
    <n v="7.3"/>
    <n v="100.19999999999999"/>
  </r>
  <r>
    <n v="3397"/>
    <n v="89058"/>
    <s v="Paul Nelson"/>
    <s v="Express Road Cargo"/>
    <x v="1"/>
    <x v="3"/>
    <s v="Not Specified"/>
    <s v="Chardonnay"/>
    <x v="0"/>
    <x v="2"/>
    <s v="The White Knight Sauvignon Blanc 2014"/>
    <s v="Large Crate"/>
    <s v="Tamworth"/>
    <x v="1096"/>
    <d v="2012-05-21T00:00:00"/>
    <n v="16"/>
    <n v="0"/>
    <n v="125.99"/>
    <n v="2.5"/>
    <n v="2015.84"/>
  </r>
  <r>
    <n v="3398"/>
    <n v="88611"/>
    <s v="Eugene Gibson"/>
    <s v="Road Cargo"/>
    <x v="0"/>
    <x v="1"/>
    <s v="High"/>
    <s v="Zinfandel"/>
    <x v="0"/>
    <x v="2"/>
    <s v="Langlois Chateau Cremant de Loire Brut"/>
    <s v="Full Container"/>
    <s v="Port Adelaide"/>
    <x v="411"/>
    <d v="2010-05-09T00:00:00"/>
    <n v="10"/>
    <n v="7.0000000000000007E-2"/>
    <n v="4.76"/>
    <n v="0.88"/>
    <n v="47.599999999999994"/>
  </r>
  <r>
    <n v="3399"/>
    <n v="89939"/>
    <s v="Russell Adams"/>
    <s v="Express Road Cargo"/>
    <x v="0"/>
    <x v="1"/>
    <s v="Low"/>
    <s v="Merlot"/>
    <x v="0"/>
    <x v="2"/>
    <s v="Bertani Bertarose 2014"/>
    <s v="Full Container"/>
    <s v="Mount Barker"/>
    <x v="467"/>
    <d v="2010-04-26T00:00:00"/>
    <n v="7"/>
    <n v="7.0000000000000007E-2"/>
    <n v="5.43"/>
    <n v="0.95"/>
    <n v="38.01"/>
  </r>
  <r>
    <n v="3400"/>
    <n v="90568"/>
    <s v="Terry Fuller"/>
    <s v="Express Road Cargo"/>
    <x v="0"/>
    <x v="1"/>
    <s v="Not Specified"/>
    <s v="Malbec"/>
    <x v="0"/>
    <x v="2"/>
    <s v="Pietradolce Etna Rosato 2014"/>
    <s v="Large Crate"/>
    <s v="Hobart"/>
    <x v="1097"/>
    <d v="2010-12-05T00:00:00"/>
    <n v="3"/>
    <n v="0.06"/>
    <n v="4.42"/>
    <n v="4.99"/>
    <n v="13.26"/>
  </r>
  <r>
    <n v="3401"/>
    <n v="88760"/>
    <s v="Joseph Carter"/>
    <s v="Express Road Cargo"/>
    <x v="1"/>
    <x v="1"/>
    <s v="Critical"/>
    <s v="Sauvignon Blanc"/>
    <x v="0"/>
    <x v="2"/>
    <s v="Robert Oatley Sauvignon Blanc 2013"/>
    <s v="Large Crate"/>
    <s v="Mount Gambier"/>
    <x v="1098"/>
    <d v="2011-07-21T00:00:00"/>
    <n v="12"/>
    <n v="0.01"/>
    <n v="65.989999999999995"/>
    <n v="7.69"/>
    <n v="791.87999999999988"/>
  </r>
  <r>
    <n v="3402"/>
    <n v="89264"/>
    <s v="Gerald Harvey"/>
    <s v="Express Road Cargo"/>
    <x v="0"/>
    <x v="3"/>
    <s v="Critical"/>
    <s v="Zinfandel"/>
    <x v="0"/>
    <x v="2"/>
    <s v="Veuve Clicquot Brut Yellow Label"/>
    <s v="Full Container"/>
    <s v="Lithgow"/>
    <x v="799"/>
    <d v="2012-08-04T00:00:00"/>
    <n v="11"/>
    <n v="0"/>
    <n v="7.64"/>
    <n v="5.83"/>
    <n v="84.039999999999992"/>
  </r>
  <r>
    <n v="3403"/>
    <n v="89951"/>
    <s v="Russell Adams"/>
    <s v="Express Road Cargo"/>
    <x v="1"/>
    <x v="1"/>
    <s v="High"/>
    <s v="Sauvignon Blanc"/>
    <x v="0"/>
    <x v="2"/>
    <s v="Robert Oatley Sauvignon Blanc 2013"/>
    <s v="Standard Size Crate"/>
    <s v="Mount Gambier"/>
    <x v="1099"/>
    <d v="2012-12-06T00:00:00"/>
    <n v="22"/>
    <n v="0.1"/>
    <n v="28.48"/>
    <n v="1.99"/>
    <n v="626.56000000000006"/>
  </r>
  <r>
    <n v="3404"/>
    <n v="86082"/>
    <s v="Ryan Hernandez"/>
    <s v="Express Road Cargo"/>
    <x v="0"/>
    <x v="3"/>
    <s v="Low"/>
    <s v="Sangiovese"/>
    <x v="0"/>
    <x v="2"/>
    <s v="Bollinger Brut Special Cuvee"/>
    <s v="Full Container"/>
    <s v="Armidale"/>
    <x v="1100"/>
    <d v="2012-10-30T00:00:00"/>
    <n v="19"/>
    <n v="0.05"/>
    <n v="2.78"/>
    <n v="1.2"/>
    <n v="52.819999999999993"/>
  </r>
  <r>
    <n v="3405"/>
    <n v="90748"/>
    <s v="Willie Payne"/>
    <s v="Air Cargo"/>
    <x v="2"/>
    <x v="1"/>
    <s v="Critical"/>
    <s v="Grenache Rose"/>
    <x v="0"/>
    <x v="2"/>
    <s v="Bertani Bertarose 2014"/>
    <s v="Small Crate"/>
    <s v="Victor Harbor"/>
    <x v="1101"/>
    <d v="2012-08-16T00:00:00"/>
    <n v="14"/>
    <n v="0.08"/>
    <n v="114.98"/>
    <n v="58.72"/>
    <n v="1609.72"/>
  </r>
  <r>
    <n v="3406"/>
    <n v="87165"/>
    <s v="Jesse Young"/>
    <s v="Express Road Cargo"/>
    <x v="0"/>
    <x v="0"/>
    <s v="High"/>
    <s v="Cabernet Sauvignon"/>
    <x v="0"/>
    <x v="2"/>
    <s v="Lucien Albrecht Cremant d'Alsace Brut Rose"/>
    <s v="Large Crate"/>
    <s v="Darwin"/>
    <x v="1102"/>
    <d v="2011-08-15T00:00:00"/>
    <n v="13"/>
    <n v="0.05"/>
    <n v="3.75"/>
    <n v="0.5"/>
    <n v="48.75"/>
  </r>
  <r>
    <n v="3407"/>
    <n v="90764"/>
    <s v="Alan Garcia"/>
    <s v="Express Road Cargo"/>
    <x v="1"/>
    <x v="1"/>
    <s v="Not Specified"/>
    <s v="Sauvignon Blanc"/>
    <x v="0"/>
    <x v="2"/>
    <s v="Cloudy Bay Sauvignon Blanc 2015"/>
    <s v="Large Crate"/>
    <s v="Port Lincoln"/>
    <x v="589"/>
    <d v="2012-07-05T00:00:00"/>
    <n v="7"/>
    <n v="0.01"/>
    <n v="125.99"/>
    <n v="8.99"/>
    <n v="881.93"/>
  </r>
  <r>
    <n v="3408"/>
    <n v="90291"/>
    <s v="Judith Stone"/>
    <s v="Road Cargo"/>
    <x v="0"/>
    <x v="2"/>
    <s v="Medium"/>
    <s v="Merlot"/>
    <x v="0"/>
    <x v="2"/>
    <s v="Moet &amp; Chandon Imperial"/>
    <s v="Large Crate"/>
    <s v="Busseltol"/>
    <x v="1103"/>
    <d v="2010-05-29T00:00:00"/>
    <n v="9"/>
    <n v="0.05"/>
    <n v="5.4"/>
    <n v="7.78"/>
    <n v="48.6"/>
  </r>
  <r>
    <n v="3409"/>
    <n v="85818"/>
    <s v="Raymond Campbell"/>
    <s v="Express Road Cargo"/>
    <x v="1"/>
    <x v="2"/>
    <s v="Not Specified"/>
    <s v="Sauvignon Blanc"/>
    <x v="0"/>
    <x v="2"/>
    <s v="Giesen Sauvignon Blanc 2014"/>
    <s v="Large Crate"/>
    <s v="Mandurah"/>
    <x v="709"/>
    <d v="2011-08-19T00:00:00"/>
    <n v="14"/>
    <n v="0.09"/>
    <n v="20.97"/>
    <n v="6.5"/>
    <n v="293.58"/>
  </r>
  <r>
    <n v="3410"/>
    <n v="87035"/>
    <s v="Benjamin Carroll"/>
    <s v="Road Cargo"/>
    <x v="1"/>
    <x v="2"/>
    <s v="Low"/>
    <s v="Chardonnay"/>
    <x v="0"/>
    <x v="2"/>
    <s v="Lincourt Courtney's Chardonnay 2012"/>
    <s v="Large Crate"/>
    <s v="Perth"/>
    <x v="1104"/>
    <d v="2011-09-06T00:00:00"/>
    <n v="2"/>
    <n v="0.04"/>
    <n v="65.989999999999995"/>
    <n v="8.99"/>
    <n v="131.97999999999999"/>
  </r>
  <r>
    <n v="3411"/>
    <n v="87035"/>
    <s v="Harold Lynch"/>
    <s v="Express Road Cargo"/>
    <x v="0"/>
    <x v="3"/>
    <s v="Low"/>
    <s v="Merlot"/>
    <x v="0"/>
    <x v="2"/>
    <s v="Chateau Gaudrelle Cremant d'Loire Brut"/>
    <s v="Standard Size Crate"/>
    <s v="Dubbo"/>
    <x v="1104"/>
    <d v="2011-09-06T00:00:00"/>
    <n v="20"/>
    <n v="7.0000000000000007E-2"/>
    <n v="8.4499999999999993"/>
    <n v="7.77"/>
    <n v="169"/>
  </r>
  <r>
    <n v="3412"/>
    <n v="90640"/>
    <s v="Terry Reynolds"/>
    <s v="Express Road Cargo"/>
    <x v="1"/>
    <x v="1"/>
    <s v="High"/>
    <s v="Reisling"/>
    <x v="0"/>
    <x v="2"/>
    <s v="Los Vascos Sauvignon Blanc 2015"/>
    <s v="Large Crate"/>
    <s v="Hobart"/>
    <x v="311"/>
    <d v="2013-07-01T00:00:00"/>
    <n v="15"/>
    <n v="7.0000000000000007E-2"/>
    <n v="99.99"/>
    <n v="19.989999999999998"/>
    <n v="1499.85"/>
  </r>
  <r>
    <n v="3413"/>
    <n v="90640"/>
    <s v="Terry Reynolds"/>
    <s v="Express Road Cargo"/>
    <x v="0"/>
    <x v="1"/>
    <s v="High"/>
    <s v="Zinfandel"/>
    <x v="0"/>
    <x v="2"/>
    <s v="Chateau de Campuget Costieres de Nimes Tradition Rose 2015"/>
    <s v="Large Crate"/>
    <s v="Devonport"/>
    <x v="311"/>
    <d v="2013-07-01T00:00:00"/>
    <n v="12"/>
    <n v="0.1"/>
    <n v="11.34"/>
    <n v="5.01"/>
    <n v="136.07999999999998"/>
  </r>
  <r>
    <n v="3414"/>
    <n v="89486"/>
    <s v="Justin Ford"/>
    <s v="Express Road Cargo"/>
    <x v="1"/>
    <x v="0"/>
    <s v="Not Specified"/>
    <s v="Reisling"/>
    <x v="0"/>
    <x v="2"/>
    <s v="Cloudy Bay Sauvignon Blanc 2015"/>
    <s v="Standard Size Crate"/>
    <s v="Gympie"/>
    <x v="608"/>
    <d v="2012-08-24T00:00:00"/>
    <n v="16"/>
    <n v="0.1"/>
    <n v="8.32"/>
    <n v="2.38"/>
    <n v="133.12"/>
  </r>
  <r>
    <n v="3415"/>
    <n v="88685"/>
    <s v="Scott Campbell"/>
    <s v="Road Cargo"/>
    <x v="0"/>
    <x v="1"/>
    <s v="Critical"/>
    <s v="Cabernet Sauvignon"/>
    <x v="0"/>
    <x v="2"/>
    <s v="Moet &amp; Chandon Imperial"/>
    <s v="Standard Size Crate"/>
    <s v="Launceston"/>
    <x v="182"/>
    <d v="2010-06-11T00:00:00"/>
    <n v="6"/>
    <n v="0"/>
    <n v="8.34"/>
    <n v="2.64"/>
    <n v="50.04"/>
  </r>
  <r>
    <n v="3416"/>
    <n v="87025"/>
    <s v="Carl Watkins"/>
    <s v="Express Road Cargo"/>
    <x v="0"/>
    <x v="1"/>
    <s v="Low"/>
    <s v="Malbec"/>
    <x v="0"/>
    <x v="2"/>
    <s v="Chateau Gaudrelle Cremant d'Loire Brut"/>
    <s v="Large Crate"/>
    <s v="Port Lincoln"/>
    <x v="508"/>
    <d v="2013-05-20T00:00:00"/>
    <n v="14"/>
    <n v="0.01"/>
    <n v="18.97"/>
    <n v="9.5399999999999991"/>
    <n v="265.58"/>
  </r>
  <r>
    <n v="3417"/>
    <n v="87288"/>
    <s v="Janet Owens"/>
    <s v="Air Cargo"/>
    <x v="0"/>
    <x v="3"/>
    <s v="Low"/>
    <s v="Zinfandel"/>
    <x v="0"/>
    <x v="2"/>
    <s v="Sutter Home Pink Moscato"/>
    <s v="Extra Large Crate"/>
    <s v="Bathurst"/>
    <x v="1105"/>
    <d v="2011-03-04T00:00:00"/>
    <n v="8"/>
    <n v="0.03"/>
    <n v="294.62"/>
    <n v="42.52"/>
    <n v="2356.96"/>
  </r>
  <r>
    <n v="3418"/>
    <n v="86881"/>
    <s v="Dennis Jackson"/>
    <s v="Express Road Cargo"/>
    <x v="0"/>
    <x v="1"/>
    <s v="Medium"/>
    <s v="Shiraz"/>
    <x v="0"/>
    <x v="2"/>
    <s v="Francis Ford Coppola Sofia Rose 2014"/>
    <s v="Large Crate"/>
    <s v="Adelaide"/>
    <x v="251"/>
    <d v="2013-06-12T00:00:00"/>
    <n v="10"/>
    <n v="0.04"/>
    <n v="14.56"/>
    <n v="3.5"/>
    <n v="145.6"/>
  </r>
  <r>
    <n v="3419"/>
    <n v="86881"/>
    <s v="Roy Romero"/>
    <s v="Air Cargo"/>
    <x v="1"/>
    <x v="1"/>
    <s v="Medium"/>
    <s v="Reisling"/>
    <x v="0"/>
    <x v="2"/>
    <s v="Angeline Sauvignon Blanc 2014"/>
    <s v="Extra Large Crate"/>
    <s v="Port Adelaide"/>
    <x v="251"/>
    <d v="2013-06-14T00:00:00"/>
    <n v="8"/>
    <n v="0.1"/>
    <n v="270.97000000000003"/>
    <n v="28.06"/>
    <n v="2167.7600000000002"/>
  </r>
  <r>
    <n v="3420"/>
    <n v="88291"/>
    <s v="Larry Grant"/>
    <s v="Road Cargo"/>
    <x v="0"/>
    <x v="3"/>
    <s v="Low"/>
    <s v="Pinot Noir"/>
    <x v="0"/>
    <x v="2"/>
    <s v="Chateau de Campuget Costieres de Nimes Tradition Rose 2015"/>
    <s v="Full Container"/>
    <s v="Goulburn"/>
    <x v="837"/>
    <d v="2013-06-29T00:00:00"/>
    <n v="19"/>
    <n v="0.01"/>
    <n v="1.76"/>
    <n v="0.7"/>
    <n v="33.44"/>
  </r>
  <r>
    <n v="3421"/>
    <n v="87852"/>
    <s v="Matthew Moore"/>
    <s v="Express Road Cargo"/>
    <x v="0"/>
    <x v="2"/>
    <s v="Critical"/>
    <s v="Malbec"/>
    <x v="0"/>
    <x v="2"/>
    <s v="Chateau D'Aqueria Tavel Rose 2013"/>
    <s v="Large Crate"/>
    <s v="Rockingham"/>
    <x v="474"/>
    <d v="2013-10-31T00:00:00"/>
    <n v="15"/>
    <n v="0"/>
    <n v="15.57"/>
    <n v="1.39"/>
    <n v="233.55"/>
  </r>
  <r>
    <n v="3422"/>
    <n v="90956"/>
    <s v="Samuel Martinez"/>
    <s v="Express Road Cargo"/>
    <x v="2"/>
    <x v="1"/>
    <s v="Not Specified"/>
    <s v="Sangiovese Rose"/>
    <x v="0"/>
    <x v="2"/>
    <s v="Chateau d'Esclans Garrus Rose 2013"/>
    <s v="Standard Size Crate"/>
    <s v="Canberra"/>
    <x v="255"/>
    <d v="2012-09-16T00:00:00"/>
    <n v="14"/>
    <n v="0.08"/>
    <n v="14.34"/>
    <n v="5"/>
    <n v="200.76"/>
  </r>
  <r>
    <n v="3423"/>
    <n v="90956"/>
    <s v="Samuel Martinez"/>
    <s v="Express Road Cargo"/>
    <x v="1"/>
    <x v="1"/>
    <s v="Not Specified"/>
    <s v="Sauvignon Blanc"/>
    <x v="0"/>
    <x v="2"/>
    <s v="Lucky Chardonnay 2012"/>
    <s v="Large Crate"/>
    <s v="Canberra"/>
    <x v="255"/>
    <d v="2012-09-16T00:00:00"/>
    <n v="5"/>
    <n v="0.1"/>
    <n v="195.99"/>
    <n v="8.99"/>
    <n v="979.95"/>
  </r>
  <r>
    <n v="3424"/>
    <n v="87955"/>
    <s v="Melissa Wright"/>
    <s v="Express Road Cargo"/>
    <x v="0"/>
    <x v="2"/>
    <s v="Low"/>
    <s v="Merlot"/>
    <x v="0"/>
    <x v="2"/>
    <s v="Chateau D'Aqueria Tavel Rose 2013"/>
    <s v="Large Crate"/>
    <s v="Albany"/>
    <x v="183"/>
    <d v="2011-09-02T00:00:00"/>
    <n v="17"/>
    <n v="0.01"/>
    <n v="2.88"/>
    <n v="0.5"/>
    <n v="48.96"/>
  </r>
  <r>
    <n v="3425"/>
    <n v="90760"/>
    <s v="Nicole Matthews"/>
    <s v="Express Road Cargo"/>
    <x v="0"/>
    <x v="3"/>
    <s v="Critical"/>
    <s v="Cabernet Sauvignon"/>
    <x v="0"/>
    <x v="2"/>
    <s v="Domaine Lafage Miraflors Rose 2013"/>
    <s v="Large Crate"/>
    <s v="Wollongong"/>
    <x v="99"/>
    <d v="2013-05-25T00:00:00"/>
    <n v="1"/>
    <n v="0.09"/>
    <n v="6.48"/>
    <n v="9.5399999999999991"/>
    <n v="6.48"/>
  </r>
  <r>
    <n v="3426"/>
    <n v="90760"/>
    <s v="Nicole Matthews"/>
    <s v="Express Road Cargo"/>
    <x v="0"/>
    <x v="3"/>
    <s v="Critical"/>
    <s v="Shiraz"/>
    <x v="0"/>
    <x v="2"/>
    <s v="Gerard Bertrand Cote des Roses Rose 2014"/>
    <s v="Large Crate"/>
    <s v="Cessnock"/>
    <x v="99"/>
    <d v="2013-05-27T00:00:00"/>
    <n v="11"/>
    <n v="0.1"/>
    <n v="30.98"/>
    <n v="17.079999999999998"/>
    <n v="340.78000000000003"/>
  </r>
  <r>
    <n v="3427"/>
    <n v="90760"/>
    <s v="Nicole Matthews"/>
    <s v="Express Road Cargo"/>
    <x v="1"/>
    <x v="3"/>
    <s v="Critical"/>
    <s v="Sauvignon Blanc"/>
    <x v="0"/>
    <x v="2"/>
    <s v="Leeuwin Estate Art Series Chardonnay 2012"/>
    <s v="Large Crate"/>
    <s v="Orange"/>
    <x v="99"/>
    <d v="2013-05-27T00:00:00"/>
    <n v="8"/>
    <n v="0.06"/>
    <n v="200.99"/>
    <n v="8.08"/>
    <n v="1607.92"/>
  </r>
  <r>
    <n v="3428"/>
    <n v="86018"/>
    <s v="Ruby Cox"/>
    <s v="Express Road Cargo"/>
    <x v="1"/>
    <x v="2"/>
    <s v="High"/>
    <s v="Sauvignon Blanc"/>
    <x v="0"/>
    <x v="2"/>
    <s v="Grgich Hills Chardonnay 2012"/>
    <s v="Standard Size Crate"/>
    <s v="Albany"/>
    <x v="83"/>
    <d v="2011-10-09T00:00:00"/>
    <n v="14"/>
    <n v="0"/>
    <n v="16.48"/>
    <n v="1.99"/>
    <n v="230.72"/>
  </r>
  <r>
    <n v="3429"/>
    <n v="88441"/>
    <s v="Terry Gray"/>
    <s v="Express Road Cargo"/>
    <x v="0"/>
    <x v="2"/>
    <s v="High"/>
    <s v="Pinot Noir"/>
    <x v="0"/>
    <x v="2"/>
    <s v="Marques de Caceres Rioja Rosado 2014"/>
    <s v="Full Container"/>
    <s v="Perth"/>
    <x v="498"/>
    <d v="2013-03-16T00:00:00"/>
    <n v="8"/>
    <n v="0.01"/>
    <n v="2.98"/>
    <n v="1.58"/>
    <n v="23.84"/>
  </r>
  <r>
    <n v="3430"/>
    <n v="88441"/>
    <s v="Patricia Fernandez"/>
    <s v="Road Cargo"/>
    <x v="1"/>
    <x v="2"/>
    <s v="High"/>
    <s v="Sauvignon Blanc"/>
    <x v="0"/>
    <x v="2"/>
    <s v="Mercer Canyons Chardonnay 2013"/>
    <s v="Large Crate"/>
    <s v="Mandurah"/>
    <x v="498"/>
    <d v="2013-03-17T00:00:00"/>
    <n v="13"/>
    <n v="0.02"/>
    <n v="32.979999999999997"/>
    <n v="5.5"/>
    <n v="428.73999999999995"/>
  </r>
  <r>
    <n v="3431"/>
    <n v="88672"/>
    <s v="Fred Nelson"/>
    <s v="Express Road Cargo"/>
    <x v="2"/>
    <x v="1"/>
    <s v="Low"/>
    <s v="Grenache Rose"/>
    <x v="0"/>
    <x v="2"/>
    <s v="Domaine Lafage Miraflors Rose 2013"/>
    <s v="Standard Size Crate"/>
    <s v="Victor Harbor"/>
    <x v="930"/>
    <d v="2012-09-08T00:00:00"/>
    <n v="11"/>
    <n v="0.02"/>
    <n v="9.48"/>
    <n v="7.29"/>
    <n v="104.28"/>
  </r>
  <r>
    <n v="3432"/>
    <n v="88672"/>
    <s v="Theresa Black"/>
    <s v="Air Cargo"/>
    <x v="1"/>
    <x v="2"/>
    <s v="Low"/>
    <s v="Chardonnay"/>
    <x v="0"/>
    <x v="2"/>
    <s v="Robert Oatley Signature Chardonnay 2013"/>
    <s v="Extra Large Crate"/>
    <s v="Bunbury"/>
    <x v="930"/>
    <d v="2012-09-06T00:00:00"/>
    <n v="23"/>
    <n v="0.02"/>
    <n v="449.99"/>
    <n v="49"/>
    <n v="10349.77"/>
  </r>
  <r>
    <n v="3433"/>
    <n v="87575"/>
    <s v="Harold Burns"/>
    <s v="Express Road Cargo"/>
    <x v="0"/>
    <x v="0"/>
    <s v="Medium"/>
    <s v="Malbec"/>
    <x v="0"/>
    <x v="2"/>
    <s v="Lucien Albrecht Cremant d'Alsace Brut Rose"/>
    <s v="Full Container"/>
    <s v="Darwin"/>
    <x v="1106"/>
    <d v="2011-02-22T00:00:00"/>
    <n v="10"/>
    <n v="0.1"/>
    <n v="1.98"/>
    <n v="0.7"/>
    <n v="19.8"/>
  </r>
  <r>
    <n v="3434"/>
    <n v="87420"/>
    <s v="Ernest Gutierrez"/>
    <s v="Air Cargo"/>
    <x v="2"/>
    <x v="3"/>
    <s v="High"/>
    <s v="Cremant"/>
    <x v="0"/>
    <x v="2"/>
    <s v="Sutter Home Pink Moscato"/>
    <s v="Extra Large Crate"/>
    <s v="Campbeltown"/>
    <x v="168"/>
    <d v="2013-07-21T00:00:00"/>
    <n v="2"/>
    <n v="0.08"/>
    <n v="89.99"/>
    <n v="42"/>
    <n v="179.98"/>
  </r>
  <r>
    <n v="3435"/>
    <n v="89401"/>
    <s v="Brenda Frazier"/>
    <s v="Express Road Cargo"/>
    <x v="0"/>
    <x v="2"/>
    <s v="Low"/>
    <s v="Merlot"/>
    <x v="0"/>
    <x v="2"/>
    <s v="Gerard Bertrand Cote des Roses Rose 2014"/>
    <s v="Full Container"/>
    <s v="Bunbury"/>
    <x v="184"/>
    <d v="2010-02-08T00:00:00"/>
    <n v="1"/>
    <n v="0.03"/>
    <n v="2.94"/>
    <n v="0.96"/>
    <n v="2.94"/>
  </r>
  <r>
    <n v="3436"/>
    <n v="86293"/>
    <s v="Gerald Bennett"/>
    <s v="Express Road Cargo"/>
    <x v="0"/>
    <x v="1"/>
    <s v="Medium"/>
    <s v="Cabernet Sauvignon"/>
    <x v="0"/>
    <x v="2"/>
    <s v="Marques de Caceres Rioja Rosado 2014"/>
    <s v="Full Container"/>
    <s v="Mildura"/>
    <x v="351"/>
    <d v="2011-09-10T00:00:00"/>
    <n v="9"/>
    <n v="0.01"/>
    <n v="4"/>
    <n v="1.3"/>
    <n v="36"/>
  </r>
  <r>
    <n v="3437"/>
    <n v="86293"/>
    <s v="Gerald Bennett"/>
    <s v="Express Road Cargo"/>
    <x v="0"/>
    <x v="1"/>
    <s v="Medium"/>
    <s v="Cabernet Sauvignon"/>
    <x v="0"/>
    <x v="2"/>
    <s v="Locations by Dave Phinney F Rose"/>
    <s v="Standard Size Crate"/>
    <s v="Mildura"/>
    <x v="351"/>
    <d v="2011-09-08T00:00:00"/>
    <n v="5"/>
    <n v="0.08"/>
    <n v="12.98"/>
    <n v="3.14"/>
    <n v="64.900000000000006"/>
  </r>
  <r>
    <n v="3438"/>
    <n v="86084"/>
    <s v="Ryan Hernandez"/>
    <s v="Express Road Cargo"/>
    <x v="1"/>
    <x v="3"/>
    <s v="Medium"/>
    <s v="Chardonnay"/>
    <x v="0"/>
    <x v="2"/>
    <s v="Lincourt Courtney's Chardonnay 2012"/>
    <s v="Standard Size Crate"/>
    <s v="Albury"/>
    <x v="921"/>
    <d v="2013-11-27T00:00:00"/>
    <n v="44"/>
    <n v="0.04"/>
    <n v="17.48"/>
    <n v="1.99"/>
    <n v="769.12"/>
  </r>
  <r>
    <n v="3439"/>
    <n v="86077"/>
    <s v="Ryan Hernandez"/>
    <s v="Express Road Cargo"/>
    <x v="1"/>
    <x v="3"/>
    <s v="Medium"/>
    <s v="Pinot Gris"/>
    <x v="0"/>
    <x v="2"/>
    <s v="Lucky Chardonnay 2012"/>
    <s v="Loose Wrap"/>
    <s v="Newcastle"/>
    <x v="602"/>
    <d v="2010-11-26T00:00:00"/>
    <n v="20"/>
    <n v="0.05"/>
    <n v="300.98"/>
    <n v="13.99"/>
    <n v="6019.6"/>
  </r>
  <r>
    <n v="3440"/>
    <n v="86077"/>
    <s v="Ryan Hernandez"/>
    <s v="Road Cargo"/>
    <x v="1"/>
    <x v="3"/>
    <s v="Medium"/>
    <s v="Chardonnay"/>
    <x v="0"/>
    <x v="2"/>
    <s v="Robert Oatley Sauvignon Blanc 2013"/>
    <s v="Large Crate"/>
    <s v="Albury"/>
    <x v="602"/>
    <d v="2010-11-26T00:00:00"/>
    <n v="11"/>
    <n v="0.04"/>
    <n v="205.99"/>
    <n v="5"/>
    <n v="2265.8900000000003"/>
  </r>
  <r>
    <n v="3441"/>
    <n v="90962"/>
    <s v="Teresa Lane"/>
    <s v="Express Road Cargo"/>
    <x v="0"/>
    <x v="2"/>
    <s v="High"/>
    <s v="Merlot"/>
    <x v="0"/>
    <x v="2"/>
    <s v="Marques de Caceres Rioja Rosado 2014"/>
    <s v="Large Crate"/>
    <s v="Perth"/>
    <x v="746"/>
    <d v="2010-04-30T00:00:00"/>
    <n v="8"/>
    <n v="0.04"/>
    <n v="34.76"/>
    <n v="5.49"/>
    <n v="278.08"/>
  </r>
  <r>
    <n v="3442"/>
    <n v="86547"/>
    <s v="Carlos Oliver"/>
    <s v="Express Road Cargo"/>
    <x v="0"/>
    <x v="1"/>
    <s v="Medium"/>
    <s v="Malbec"/>
    <x v="0"/>
    <x v="2"/>
    <s v="Roederer Estate L'Ermitage 2007"/>
    <s v="Large Crate"/>
    <s v="Mildura"/>
    <x v="287"/>
    <d v="2010-08-27T00:00:00"/>
    <n v="6"/>
    <n v="7.0000000000000007E-2"/>
    <n v="2.61"/>
    <n v="0.5"/>
    <n v="15.66"/>
  </r>
  <r>
    <n v="3443"/>
    <n v="89163"/>
    <s v="Ronald Ray"/>
    <s v="Express Road Cargo"/>
    <x v="0"/>
    <x v="1"/>
    <s v="High"/>
    <s v="Zinfandel"/>
    <x v="0"/>
    <x v="2"/>
    <s v="Jean-Baptiste Adam Les Natures Cremant d'Alsace Brut"/>
    <s v="Large Crate"/>
    <s v="Canberra"/>
    <x v="872"/>
    <d v="2013-05-15T00:00:00"/>
    <n v="14"/>
    <n v="0.08"/>
    <n v="44.01"/>
    <n v="3.5"/>
    <n v="616.14"/>
  </r>
  <r>
    <n v="3444"/>
    <n v="89163"/>
    <s v="Dennis Burton"/>
    <s v="Express Road Cargo"/>
    <x v="0"/>
    <x v="1"/>
    <s v="High"/>
    <s v="Malbec"/>
    <x v="0"/>
    <x v="2"/>
    <s v="Barnard Griffin Rose of Sangiovese 2014"/>
    <s v="Large Crate"/>
    <s v="Melbourne"/>
    <x v="872"/>
    <d v="2013-05-14T00:00:00"/>
    <n v="13"/>
    <n v="0.04"/>
    <n v="15.28"/>
    <n v="10.91"/>
    <n v="198.64"/>
  </r>
  <r>
    <n v="3445"/>
    <n v="89560"/>
    <s v="Larry Hudson"/>
    <s v="Express Road Cargo"/>
    <x v="2"/>
    <x v="2"/>
    <s v="Critical"/>
    <s v="Champagne"/>
    <x v="0"/>
    <x v="2"/>
    <s v="Bertani Bertarose 2014"/>
    <s v="Large Crate"/>
    <s v="Perth"/>
    <x v="622"/>
    <d v="2013-10-28T00:00:00"/>
    <n v="11"/>
    <n v="0.03"/>
    <n v="113.64"/>
    <n v="35"/>
    <n v="1250.04"/>
  </r>
  <r>
    <n v="3446"/>
    <n v="86026"/>
    <s v="Ruby Cox"/>
    <s v="Express Road Cargo"/>
    <x v="0"/>
    <x v="2"/>
    <s v="Critical"/>
    <s v="Cabernet Sauvignon"/>
    <x v="0"/>
    <x v="2"/>
    <s v="Laurent-Perrier Brut Rose"/>
    <s v="Large Crate"/>
    <s v="Bunbury"/>
    <x v="1107"/>
    <d v="2013-05-22T00:00:00"/>
    <n v="7"/>
    <n v="0.09"/>
    <n v="3.74"/>
    <n v="4.6900000000000004"/>
    <n v="26.18"/>
  </r>
  <r>
    <n v="3447"/>
    <n v="90397"/>
    <s v="Jimmy Banks"/>
    <s v="Express Road Cargo"/>
    <x v="0"/>
    <x v="1"/>
    <s v="High"/>
    <s v="Malbec"/>
    <x v="0"/>
    <x v="2"/>
    <s v="Roederer Estate L'Ermitage 2007"/>
    <s v="Large Crate"/>
    <s v="Port Adelaide"/>
    <x v="884"/>
    <d v="2013-04-14T00:00:00"/>
    <n v="12"/>
    <n v="0.09"/>
    <n v="7.77"/>
    <n v="9.23"/>
    <n v="93.24"/>
  </r>
  <r>
    <n v="3448"/>
    <n v="90397"/>
    <s v="Lawrence Scott"/>
    <s v="Road Cargo"/>
    <x v="1"/>
    <x v="1"/>
    <s v="High"/>
    <s v="Sauvignon Blanc"/>
    <x v="0"/>
    <x v="2"/>
    <s v="Robert Oatley Sauvignon Blanc 2013"/>
    <s v="Large Crate"/>
    <s v="Port Lincoln"/>
    <x v="884"/>
    <d v="2013-04-13T00:00:00"/>
    <n v="2"/>
    <n v="0.02"/>
    <n v="27.48"/>
    <n v="4"/>
    <n v="54.96"/>
  </r>
  <r>
    <n v="3449"/>
    <n v="87227"/>
    <s v="Thomas Morgan"/>
    <s v="Express Road Cargo"/>
    <x v="0"/>
    <x v="3"/>
    <s v="Low"/>
    <s v="Cabernet Sauvignon"/>
    <x v="0"/>
    <x v="2"/>
    <s v="Marques de Caceres Rioja Rosado 2014"/>
    <s v="Large Crate"/>
    <s v="Wollongong"/>
    <x v="577"/>
    <d v="2013-07-17T00:00:00"/>
    <n v="16"/>
    <n v="0.03"/>
    <n v="6.81"/>
    <n v="5.48"/>
    <n v="108.96"/>
  </r>
  <r>
    <n v="3450"/>
    <n v="87227"/>
    <s v="Thomas Morgan"/>
    <s v="Express Road Cargo"/>
    <x v="0"/>
    <x v="3"/>
    <s v="Low"/>
    <s v="Merlot"/>
    <x v="0"/>
    <x v="2"/>
    <s v="Pietradolce Etna Rosato 2014"/>
    <s v="Full Container"/>
    <s v="Bathurst"/>
    <x v="577"/>
    <d v="2013-07-17T00:00:00"/>
    <n v="10"/>
    <n v="0.06"/>
    <n v="3.78"/>
    <n v="0.71"/>
    <n v="37.799999999999997"/>
  </r>
  <r>
    <n v="3451"/>
    <n v="87109"/>
    <s v="Joshua Peters"/>
    <s v="Express Road Cargo"/>
    <x v="0"/>
    <x v="2"/>
    <s v="Low"/>
    <s v="Sangiovese"/>
    <x v="0"/>
    <x v="2"/>
    <s v="Louis Roederer Cristal Brut 2006"/>
    <s v="Large Crate"/>
    <s v="Albany"/>
    <x v="945"/>
    <d v="2010-09-16T00:00:00"/>
    <n v="12"/>
    <n v="0.04"/>
    <n v="22.84"/>
    <n v="16.87"/>
    <n v="274.08"/>
  </r>
  <r>
    <n v="3452"/>
    <n v="89012"/>
    <s v="Edward Hunter"/>
    <s v="Express Road Cargo"/>
    <x v="0"/>
    <x v="1"/>
    <s v="Not Specified"/>
    <s v="Shiraz"/>
    <x v="0"/>
    <x v="2"/>
    <s v="Locations by Dave Phinney F Rose"/>
    <s v="Large Crate"/>
    <s v="Launceston"/>
    <x v="255"/>
    <d v="2012-09-15T00:00:00"/>
    <n v="18"/>
    <n v="0.08"/>
    <n v="2.16"/>
    <n v="6.05"/>
    <n v="38.880000000000003"/>
  </r>
  <r>
    <n v="3453"/>
    <n v="90461"/>
    <s v="Maria George"/>
    <s v="Express Road Cargo"/>
    <x v="0"/>
    <x v="1"/>
    <s v="Medium"/>
    <s v="Sangiovese"/>
    <x v="0"/>
    <x v="2"/>
    <s v="Louis Roederer Cristal Brut 2006"/>
    <s v="Loose Wrap"/>
    <s v="Canberra"/>
    <x v="878"/>
    <d v="2010-04-03T00:00:00"/>
    <n v="1"/>
    <n v="0.06"/>
    <n v="11.33"/>
    <n v="6.12"/>
    <n v="11.33"/>
  </r>
  <r>
    <n v="3454"/>
    <n v="90511"/>
    <s v="Amanda Patterson"/>
    <s v="Air Cargo"/>
    <x v="2"/>
    <x v="1"/>
    <s v="Low"/>
    <s v="Champagne"/>
    <x v="0"/>
    <x v="2"/>
    <s v="Chateau d'Esclans Garrus Rose 2013"/>
    <s v="Small Crate"/>
    <s v="Benalla"/>
    <x v="1108"/>
    <d v="2013-07-12T00:00:00"/>
    <n v="4"/>
    <n v="0"/>
    <n v="100.98"/>
    <n v="57.38"/>
    <n v="403.92"/>
  </r>
  <r>
    <n v="3455"/>
    <n v="90511"/>
    <s v="Amanda Patterson"/>
    <s v="Express Road Cargo"/>
    <x v="0"/>
    <x v="1"/>
    <s v="Low"/>
    <s v="Shiraz"/>
    <x v="0"/>
    <x v="2"/>
    <s v="Chateau de Campuget Costieres de Nimes Tradition Rose 2015"/>
    <s v="Large Crate"/>
    <s v="Geelong"/>
    <x v="1108"/>
    <d v="2013-07-14T00:00:00"/>
    <n v="6"/>
    <n v="0.02"/>
    <n v="3.69"/>
    <n v="2.5"/>
    <n v="22.14"/>
  </r>
  <r>
    <n v="3456"/>
    <n v="89558"/>
    <s v="Larry Hudson"/>
    <s v="Express Road Cargo"/>
    <x v="2"/>
    <x v="2"/>
    <s v="Medium"/>
    <s v="Sangiovese Rose"/>
    <x v="0"/>
    <x v="2"/>
    <s v="Chateau d'Esclans Whispering Angel Rose 2014"/>
    <s v="Mini Crate"/>
    <s v="Bunbury"/>
    <x v="1109"/>
    <d v="2013-09-22T00:00:00"/>
    <n v="4"/>
    <n v="0.02"/>
    <n v="16.98"/>
    <n v="12.39"/>
    <n v="67.92"/>
  </r>
  <r>
    <n v="3457"/>
    <n v="90889"/>
    <s v="Antonio Jacobs"/>
    <s v="Express Road Cargo"/>
    <x v="0"/>
    <x v="3"/>
    <s v="Not Specified"/>
    <s v="Shiraz"/>
    <x v="0"/>
    <x v="2"/>
    <s v="JCB N¬∞21 Brut Cremant de Bourgogne"/>
    <s v="Large Crate"/>
    <s v="Dubbo"/>
    <x v="1005"/>
    <d v="2011-01-16T00:00:00"/>
    <n v="7"/>
    <n v="0.06"/>
    <n v="37.76"/>
    <n v="12.9"/>
    <n v="264.32"/>
  </r>
  <r>
    <n v="3458"/>
    <n v="90969"/>
    <s v="Edward Turner"/>
    <s v="Express Road Cargo"/>
    <x v="0"/>
    <x v="1"/>
    <s v="High"/>
    <s v="Sangiovese"/>
    <x v="0"/>
    <x v="2"/>
    <s v="Bollinger Brut Special Cuvee"/>
    <s v="Large Crate"/>
    <s v="Canberra"/>
    <x v="1110"/>
    <d v="2013-07-01T00:00:00"/>
    <n v="7"/>
    <n v="0.04"/>
    <n v="3.89"/>
    <n v="7.01"/>
    <n v="27.23"/>
  </r>
  <r>
    <n v="3459"/>
    <n v="89216"/>
    <s v="Gary Boyd"/>
    <s v="Express Road Cargo"/>
    <x v="2"/>
    <x v="1"/>
    <s v="Critical"/>
    <s v="Cremant"/>
    <x v="0"/>
    <x v="2"/>
    <s v="Chateau D'Aqueria Tavel Rose 2013"/>
    <s v="Standard Size Crate"/>
    <s v="Port Adelaide"/>
    <x v="487"/>
    <d v="2013-10-26T00:00:00"/>
    <n v="18"/>
    <n v="0.06"/>
    <n v="6.98"/>
    <n v="2.83"/>
    <n v="125.64000000000001"/>
  </r>
  <r>
    <n v="3460"/>
    <n v="89216"/>
    <s v="Gary Boyd"/>
    <s v="Road Cargo"/>
    <x v="0"/>
    <x v="1"/>
    <s v="Critical"/>
    <s v="Sangiovese"/>
    <x v="0"/>
    <x v="2"/>
    <s v="Miraval Rose (1.5 Liter Magnum) 2014"/>
    <s v="Large Crate"/>
    <s v="Mount Barker"/>
    <x v="487"/>
    <d v="2013-10-28T00:00:00"/>
    <n v="20"/>
    <n v="0"/>
    <n v="5.98"/>
    <n v="5.35"/>
    <n v="119.60000000000001"/>
  </r>
  <r>
    <n v="3461"/>
    <n v="90975"/>
    <s v="Justin Jacobs"/>
    <s v="Express Road Cargo"/>
    <x v="1"/>
    <x v="0"/>
    <s v="Medium"/>
    <s v="Chardonnay"/>
    <x v="0"/>
    <x v="2"/>
    <s v="Mercer Canyons Chardonnay 2013"/>
    <s v="Standard Size Crate"/>
    <s v="Gympie"/>
    <x v="13"/>
    <d v="2011-09-27T00:00:00"/>
    <n v="10"/>
    <n v="0.02"/>
    <n v="8.33"/>
    <n v="1.99"/>
    <n v="83.3"/>
  </r>
  <r>
    <n v="3462"/>
    <n v="90975"/>
    <s v="Justin Jacobs"/>
    <s v="Express Road Cargo"/>
    <x v="1"/>
    <x v="0"/>
    <s v="Medium"/>
    <s v="Pinot Gris"/>
    <x v="0"/>
    <x v="2"/>
    <s v="Robert Oatley Signature Chardonnay 2013"/>
    <s v="Large Crate"/>
    <s v="Maryborough"/>
    <x v="13"/>
    <d v="2011-09-26T00:00:00"/>
    <n v="5"/>
    <n v="0"/>
    <n v="30.98"/>
    <n v="6.5"/>
    <n v="154.9"/>
  </r>
  <r>
    <n v="3463"/>
    <n v="90975"/>
    <s v="Justin Jacobs"/>
    <s v="Road Cargo"/>
    <x v="2"/>
    <x v="0"/>
    <s v="Medium"/>
    <s v="Grenache Rose"/>
    <x v="0"/>
    <x v="2"/>
    <s v="Gerard Bertrand Cote des Roses Rose 2014"/>
    <s v="Large Crate"/>
    <s v="Gympie"/>
    <x v="13"/>
    <d v="2011-09-26T00:00:00"/>
    <n v="21"/>
    <n v="0.06"/>
    <n v="22.98"/>
    <n v="7.58"/>
    <n v="482.58"/>
  </r>
  <r>
    <n v="3464"/>
    <n v="87489"/>
    <s v="Matthew Medina"/>
    <s v="Express Road Cargo"/>
    <x v="1"/>
    <x v="1"/>
    <s v="Critical"/>
    <s v="Reisling"/>
    <x v="0"/>
    <x v="2"/>
    <s v="Grgich Hills Chardonnay 2012"/>
    <s v="Large Crate"/>
    <s v="Launceston"/>
    <x v="435"/>
    <d v="2011-05-28T00:00:00"/>
    <n v="3"/>
    <n v="7.0000000000000007E-2"/>
    <n v="27.48"/>
    <n v="4"/>
    <n v="82.44"/>
  </r>
  <r>
    <n v="3465"/>
    <n v="90034"/>
    <s v="Arthur Henderson"/>
    <s v="Road Cargo"/>
    <x v="0"/>
    <x v="3"/>
    <s v="Critical"/>
    <s v="Zinfandel"/>
    <x v="0"/>
    <x v="2"/>
    <s v="JCB N¬∞21 Brut Cremant de Bourgogne"/>
    <s v="Large Crate"/>
    <s v="Newcastle"/>
    <x v="185"/>
    <d v="2012-04-08T00:00:00"/>
    <n v="4"/>
    <n v="0.05"/>
    <n v="7.77"/>
    <n v="9.23"/>
    <n v="31.08"/>
  </r>
  <r>
    <n v="3466"/>
    <n v="88146"/>
    <s v="Dennis Fernandez"/>
    <s v="Express Road Cargo"/>
    <x v="1"/>
    <x v="0"/>
    <s v="Not Specified"/>
    <s v="Sauvignon Blanc"/>
    <x v="0"/>
    <x v="2"/>
    <s v="St. Supery Sauvignon Blanc 2015"/>
    <s v="Large Crate"/>
    <s v="Darwin"/>
    <x v="19"/>
    <d v="2013-05-08T00:00:00"/>
    <n v="1"/>
    <n v="0"/>
    <n v="20.97"/>
    <n v="6.5"/>
    <n v="20.97"/>
  </r>
  <r>
    <n v="3467"/>
    <n v="88146"/>
    <s v="Dennis Fernandez"/>
    <s v="Road Cargo"/>
    <x v="0"/>
    <x v="0"/>
    <s v="Not Specified"/>
    <s v="Shiraz"/>
    <x v="0"/>
    <x v="2"/>
    <s v="Dopff &amp; Irion Cremant Rose Brut"/>
    <s v="Full Container"/>
    <s v="Darwin"/>
    <x v="19"/>
    <d v="2013-05-09T00:00:00"/>
    <n v="10"/>
    <n v="0.08"/>
    <n v="2.1"/>
    <n v="0.7"/>
    <n v="21"/>
  </r>
  <r>
    <n v="3468"/>
    <n v="88072"/>
    <s v="Gregory Shaw"/>
    <s v="Express Road Cargo"/>
    <x v="0"/>
    <x v="3"/>
    <s v="Critical"/>
    <s v="Zinfandel"/>
    <x v="0"/>
    <x v="2"/>
    <s v="Gerard Bertrand Cote des Roses Rose 2014"/>
    <s v="Large Crate"/>
    <s v="Goulburn"/>
    <x v="1111"/>
    <d v="2012-08-26T00:00:00"/>
    <n v="21"/>
    <n v="0.04"/>
    <n v="60.97"/>
    <n v="4.5"/>
    <n v="1280.3699999999999"/>
  </r>
  <r>
    <n v="3469"/>
    <n v="90019"/>
    <s v="Terry Garrett"/>
    <s v="Express Road Cargo"/>
    <x v="0"/>
    <x v="1"/>
    <s v="Critical"/>
    <s v="Sangiovese"/>
    <x v="0"/>
    <x v="2"/>
    <s v="Chateau d'Esclans Garrus Rose 2013"/>
    <s v="Large Crate"/>
    <s v="Canberra"/>
    <x v="825"/>
    <d v="2012-11-12T00:00:00"/>
    <n v="31"/>
    <n v="0.02"/>
    <n v="15.31"/>
    <n v="8.7799999999999994"/>
    <n v="474.61"/>
  </r>
  <r>
    <n v="3470"/>
    <n v="86966"/>
    <s v="Nicholas Day"/>
    <s v="Express Road Cargo"/>
    <x v="1"/>
    <x v="0"/>
    <s v="Medium"/>
    <s v="Sauvignon Blanc"/>
    <x v="0"/>
    <x v="2"/>
    <s v="The White Knight Sauvignon Blanc 2014"/>
    <s v="Large Crate"/>
    <s v="Palmerston"/>
    <x v="693"/>
    <d v="2010-08-10T00:00:00"/>
    <n v="19"/>
    <n v="7.0000000000000007E-2"/>
    <n v="20.95"/>
    <n v="5.99"/>
    <n v="398.05"/>
  </r>
  <r>
    <n v="3471"/>
    <n v="90418"/>
    <s v="Michael Ferguson"/>
    <s v="Express Road Cargo"/>
    <x v="0"/>
    <x v="3"/>
    <s v="Medium"/>
    <s v="Cabernet Sauvignon"/>
    <x v="0"/>
    <x v="2"/>
    <s v="Roederer Estate Brut"/>
    <s v="Loose Wrap"/>
    <s v="Campbeltown"/>
    <x v="1112"/>
    <d v="2011-10-12T00:00:00"/>
    <n v="13"/>
    <n v="0.02"/>
    <n v="14.42"/>
    <n v="6.75"/>
    <n v="187.46"/>
  </r>
  <r>
    <n v="3472"/>
    <n v="90466"/>
    <s v="Anthony Moreno"/>
    <s v="Express Road Cargo"/>
    <x v="0"/>
    <x v="3"/>
    <s v="High"/>
    <s v="Cabernet Sauvignon"/>
    <x v="0"/>
    <x v="2"/>
    <s v="Dopff &amp; Irion Cremant Rose Brut"/>
    <s v="Large Crate"/>
    <s v="Paramatta"/>
    <x v="732"/>
    <d v="2013-08-22T00:00:00"/>
    <n v="15"/>
    <n v="0.03"/>
    <n v="30.98"/>
    <n v="19.510000000000002"/>
    <n v="464.7"/>
  </r>
  <r>
    <n v="3473"/>
    <n v="90466"/>
    <s v="Raymond Lawrence"/>
    <s v="Air Cargo"/>
    <x v="0"/>
    <x v="1"/>
    <s v="High"/>
    <s v="Shiraz"/>
    <x v="0"/>
    <x v="2"/>
    <s v="Domaine Lafond Roc-Epine Tavel Rose 2014"/>
    <s v="Extra Large Crate"/>
    <s v="Mount Barker"/>
    <x v="732"/>
    <d v="2013-08-22T00:00:00"/>
    <n v="11"/>
    <n v="0.01"/>
    <n v="68.81"/>
    <n v="60"/>
    <n v="756.91000000000008"/>
  </r>
  <r>
    <n v="3474"/>
    <n v="90466"/>
    <s v="Andrew Black"/>
    <s v="Express Road Cargo"/>
    <x v="0"/>
    <x v="1"/>
    <s v="High"/>
    <s v="Merlot"/>
    <x v="0"/>
    <x v="2"/>
    <s v="Laurent-Perrier Brut Millesime 2006"/>
    <s v="Full Container"/>
    <s v="Port Lincoln"/>
    <x v="732"/>
    <d v="2013-08-22T00:00:00"/>
    <n v="9"/>
    <n v="0"/>
    <n v="5.84"/>
    <n v="1.2"/>
    <n v="52.56"/>
  </r>
  <r>
    <n v="3475"/>
    <n v="86689"/>
    <s v="Joshua Vasquez"/>
    <s v="Road Cargo"/>
    <x v="0"/>
    <x v="3"/>
    <s v="Critical"/>
    <s v="Malbec"/>
    <x v="0"/>
    <x v="2"/>
    <s v="Chateau de Campuget Costieres de Nimes Tradition Rose 2015"/>
    <s v="Full Container"/>
    <s v="Grafton"/>
    <x v="1113"/>
    <d v="2011-08-08T00:00:00"/>
    <n v="18"/>
    <n v="0.01"/>
    <n v="37.94"/>
    <n v="5.08"/>
    <n v="682.92"/>
  </r>
  <r>
    <n v="3476"/>
    <n v="86689"/>
    <s v="Joshua Vasquez"/>
    <s v="Express Road Cargo"/>
    <x v="0"/>
    <x v="3"/>
    <s v="Critical"/>
    <s v="Zinfandel"/>
    <x v="0"/>
    <x v="2"/>
    <s v="Veuve Clicquot Brut Yellow Label"/>
    <s v="Large Crate"/>
    <s v="Queanbeyan"/>
    <x v="1113"/>
    <d v="2011-08-06T00:00:00"/>
    <n v="8"/>
    <n v="0.01"/>
    <n v="111.03"/>
    <n v="8.64"/>
    <n v="888.24"/>
  </r>
  <r>
    <n v="3477"/>
    <n v="87996"/>
    <s v="Gregory Nguyen"/>
    <s v="Express Road Cargo"/>
    <x v="2"/>
    <x v="1"/>
    <s v="Low"/>
    <s v="Champagne"/>
    <x v="0"/>
    <x v="2"/>
    <s v="Miraval Rose 2014"/>
    <s v="Large Crate"/>
    <s v="Launceston"/>
    <x v="815"/>
    <d v="2012-08-15T00:00:00"/>
    <n v="16"/>
    <n v="7.0000000000000007E-2"/>
    <n v="32.479999999999997"/>
    <n v="7.09"/>
    <n v="519.67999999999995"/>
  </r>
  <r>
    <n v="3478"/>
    <n v="89638"/>
    <s v="Joseph Bryant"/>
    <s v="Express Road Cargo"/>
    <x v="0"/>
    <x v="1"/>
    <s v="Medium"/>
    <s v="Pinot Noir"/>
    <x v="0"/>
    <x v="2"/>
    <s v="Dopff &amp; Irion Cremant Rose Brut"/>
    <s v="Large Crate"/>
    <s v="Mount Barker"/>
    <x v="126"/>
    <d v="2013-09-12T00:00:00"/>
    <n v="15"/>
    <n v="0.01"/>
    <n v="40.99"/>
    <n v="19.989999999999998"/>
    <n v="614.85"/>
  </r>
  <r>
    <n v="3479"/>
    <n v="89638"/>
    <s v="Jimmy Ellis"/>
    <s v="Express Road Cargo"/>
    <x v="2"/>
    <x v="1"/>
    <s v="Medium"/>
    <s v="Cremant"/>
    <x v="0"/>
    <x v="2"/>
    <s v="Bertani Bertarose 2014"/>
    <s v="Mini Crate"/>
    <s v="Victor Harbor"/>
    <x v="126"/>
    <d v="2013-09-12T00:00:00"/>
    <n v="11"/>
    <n v="0.05"/>
    <n v="136.97999999999999"/>
    <n v="24.49"/>
    <n v="1506.78"/>
  </r>
  <r>
    <n v="3480"/>
    <n v="90979"/>
    <s v="Howard Lewis"/>
    <s v="Air Cargo"/>
    <x v="2"/>
    <x v="1"/>
    <s v="Medium"/>
    <s v="Grenache Rose"/>
    <x v="0"/>
    <x v="2"/>
    <s v="Orin Swift Cellars Fragile Rose 2014"/>
    <s v="Extra Large Crate"/>
    <s v="Frankston"/>
    <x v="186"/>
    <d v="2012-04-13T00:00:00"/>
    <n v="1"/>
    <n v="0.01"/>
    <n v="110.98"/>
    <n v="30"/>
    <n v="110.98"/>
  </r>
  <r>
    <n v="3481"/>
    <n v="90979"/>
    <s v="Howard Lewis"/>
    <s v="Express Road Cargo"/>
    <x v="1"/>
    <x v="1"/>
    <s v="Medium"/>
    <s v="Chardonnay"/>
    <x v="0"/>
    <x v="2"/>
    <s v="Dog Point Vineyard Sauvignon Blanc 2014"/>
    <s v="Standard Size Crate"/>
    <s v="Mildura"/>
    <x v="186"/>
    <d v="2012-04-14T00:00:00"/>
    <n v="14"/>
    <n v="7.0000000000000007E-2"/>
    <n v="20.99"/>
    <n v="3.3"/>
    <n v="293.85999999999996"/>
  </r>
  <r>
    <n v="3482"/>
    <n v="90521"/>
    <s v="Earl Fernandez"/>
    <s v="Express Road Cargo"/>
    <x v="0"/>
    <x v="3"/>
    <s v="Not Specified"/>
    <s v="Cabernet Sauvignon"/>
    <x v="0"/>
    <x v="2"/>
    <s v="Louis Roederer Cristal Brut 2006"/>
    <s v="Large Crate"/>
    <s v="Queanbeyan"/>
    <x v="282"/>
    <d v="2013-04-07T00:00:00"/>
    <n v="11"/>
    <n v="0.05"/>
    <n v="2.08"/>
    <n v="1.49"/>
    <n v="22.880000000000003"/>
  </r>
  <r>
    <n v="3483"/>
    <n v="88529"/>
    <s v="Joseph Foster"/>
    <s v="Express Road Cargo"/>
    <x v="1"/>
    <x v="0"/>
    <s v="Low"/>
    <s v="Chardonnay"/>
    <x v="0"/>
    <x v="2"/>
    <s v="Cloudy Bay Sauvignon Blanc 2015"/>
    <s v="Large Crate"/>
    <s v="Palmerston"/>
    <x v="643"/>
    <d v="2011-09-24T00:00:00"/>
    <n v="21"/>
    <n v="0.03"/>
    <n v="65.989999999999995"/>
    <n v="8.99"/>
    <n v="1385.79"/>
  </r>
  <r>
    <n v="3484"/>
    <n v="87349"/>
    <s v="Maria Gardner"/>
    <s v="Air Cargo"/>
    <x v="2"/>
    <x v="1"/>
    <s v="Critical"/>
    <s v="Champagne"/>
    <x v="0"/>
    <x v="2"/>
    <s v="Bertani Bertarose 2014"/>
    <s v="Small Crate"/>
    <s v="Port Lincoln"/>
    <x v="423"/>
    <d v="2011-03-27T00:00:00"/>
    <n v="6"/>
    <n v="0.02"/>
    <n v="296.18"/>
    <n v="54.12"/>
    <n v="1777.08"/>
  </r>
  <r>
    <n v="3485"/>
    <n v="90375"/>
    <s v="Janet Black"/>
    <s v="Air Cargo"/>
    <x v="1"/>
    <x v="0"/>
    <s v="Medium"/>
    <s v="Sauvignon Blanc"/>
    <x v="0"/>
    <x v="2"/>
    <s v="Dog Point Vineyard Sauvignon Blanc 2014"/>
    <s v="Extra Large Crate"/>
    <s v="Gold Coast"/>
    <x v="1114"/>
    <d v="2012-02-25T00:00:00"/>
    <n v="11"/>
    <n v="0.09"/>
    <n v="120.97"/>
    <n v="26.3"/>
    <n v="1330.67"/>
  </r>
  <r>
    <n v="3486"/>
    <n v="90375"/>
    <s v="Janet Black"/>
    <s v="Express Road Cargo"/>
    <x v="0"/>
    <x v="0"/>
    <s v="Medium"/>
    <s v="Merlot"/>
    <x v="0"/>
    <x v="2"/>
    <s v="Marques de Caceres Rioja Rosado 2014"/>
    <s v="Large Crate"/>
    <s v="Bundaberg"/>
    <x v="1114"/>
    <d v="2012-02-25T00:00:00"/>
    <n v="10"/>
    <n v="7.0000000000000007E-2"/>
    <n v="5.78"/>
    <n v="7.64"/>
    <n v="57.800000000000004"/>
  </r>
  <r>
    <n v="3487"/>
    <n v="88040"/>
    <s v="Willie Perry"/>
    <s v="Express Road Cargo"/>
    <x v="0"/>
    <x v="0"/>
    <s v="Medium"/>
    <s v="Sangiovese"/>
    <x v="0"/>
    <x v="2"/>
    <s v="Francis Ford Coppola Sofia Rose 2014"/>
    <s v="Large Crate"/>
    <s v="Darwin"/>
    <x v="1115"/>
    <d v="2010-08-15T00:00:00"/>
    <n v="5"/>
    <n v="7.0000000000000007E-2"/>
    <n v="5.98"/>
    <n v="5.46"/>
    <n v="29.900000000000002"/>
  </r>
  <r>
    <n v="3488"/>
    <n v="87073"/>
    <s v="Joe Coleman"/>
    <s v="Express Road Cargo"/>
    <x v="0"/>
    <x v="3"/>
    <s v="Critical"/>
    <s v="Malbec"/>
    <x v="0"/>
    <x v="2"/>
    <s v="Laurent-Perrier Brut Millesime 2006"/>
    <s v="Large Crate"/>
    <s v="Newcastle"/>
    <x v="16"/>
    <d v="2011-02-06T00:00:00"/>
    <n v="1"/>
    <n v="0.02"/>
    <n v="4.9800000000000004"/>
    <n v="4.75"/>
    <n v="4.9800000000000004"/>
  </r>
  <r>
    <n v="3489"/>
    <n v="86790"/>
    <s v="Patrick Ruiz"/>
    <s v="Air Cargo"/>
    <x v="2"/>
    <x v="2"/>
    <s v="High"/>
    <s v="Sangiovese Rose"/>
    <x v="0"/>
    <x v="2"/>
    <s v="Chateau de Campuget Costieres de Nimes Tradition Rose 2015"/>
    <s v="Extra Large Crate"/>
    <s v="Bunbury"/>
    <x v="40"/>
    <d v="2010-06-23T00:00:00"/>
    <n v="3"/>
    <n v="0.1"/>
    <n v="180.98"/>
    <n v="26.2"/>
    <n v="542.93999999999994"/>
  </r>
  <r>
    <n v="3490"/>
    <n v="88229"/>
    <s v="Walter Watkins"/>
    <s v="Air Cargo"/>
    <x v="2"/>
    <x v="0"/>
    <s v="High"/>
    <s v="Cremant"/>
    <x v="0"/>
    <x v="2"/>
    <s v="Gerard Bertrand Cote des Roses Rose 2014"/>
    <s v="Small Crate"/>
    <s v="Palmerston"/>
    <x v="1116"/>
    <d v="2012-09-27T00:00:00"/>
    <n v="11"/>
    <n v="0.01"/>
    <n v="348.21"/>
    <n v="40.19"/>
    <n v="3830.31"/>
  </r>
  <r>
    <n v="3491"/>
    <n v="88229"/>
    <s v="Walter Watkins"/>
    <s v="Express Road Cargo"/>
    <x v="1"/>
    <x v="0"/>
    <s v="High"/>
    <s v="Reisling"/>
    <x v="0"/>
    <x v="2"/>
    <s v="Dog Point Vineyard Sauvignon Blanc 2014"/>
    <s v="Large Crate"/>
    <s v="Darwin"/>
    <x v="1116"/>
    <d v="2012-09-26T00:00:00"/>
    <n v="16"/>
    <n v="0.09"/>
    <n v="195.99"/>
    <n v="4.2"/>
    <n v="3135.84"/>
  </r>
  <r>
    <n v="3492"/>
    <n v="86183"/>
    <s v="Scott Patterson"/>
    <s v="Express Road Cargo"/>
    <x v="0"/>
    <x v="3"/>
    <s v="Not Specified"/>
    <s v="Sangiovese"/>
    <x v="0"/>
    <x v="2"/>
    <s v="Langlois Chateau Cremant de Loire Brut"/>
    <s v="Full Container"/>
    <s v="Wagga Wagga"/>
    <x v="747"/>
    <d v="2013-03-17T00:00:00"/>
    <n v="3"/>
    <n v="0.06"/>
    <n v="6.45"/>
    <n v="1.34"/>
    <n v="19.350000000000001"/>
  </r>
  <r>
    <n v="3493"/>
    <n v="90976"/>
    <s v="Cynthia Webb"/>
    <s v="Air Cargo"/>
    <x v="2"/>
    <x v="2"/>
    <s v="Medium"/>
    <s v="Champagne"/>
    <x v="0"/>
    <x v="2"/>
    <s v="Pietradolce Etna Rosato 2014"/>
    <s v="Extra Large Crate"/>
    <s v="Albany"/>
    <x v="335"/>
    <d v="2013-08-30T00:00:00"/>
    <n v="14"/>
    <n v="0.08"/>
    <n v="130.97999999999999"/>
    <n v="30"/>
    <n v="1833.7199999999998"/>
  </r>
  <r>
    <n v="3494"/>
    <n v="90986"/>
    <s v="Kathy Harvey"/>
    <s v="Express Road Cargo"/>
    <x v="0"/>
    <x v="2"/>
    <s v="Low"/>
    <s v="Cabernet Sauvignon"/>
    <x v="0"/>
    <x v="2"/>
    <s v="Pietradolce Etna Rosato 2014"/>
    <s v="Large Crate"/>
    <s v="Albany"/>
    <x v="1117"/>
    <d v="2010-06-26T00:00:00"/>
    <n v="14"/>
    <n v="0"/>
    <n v="8.74"/>
    <n v="8.2899999999999991"/>
    <n v="122.36"/>
  </r>
  <r>
    <n v="3495"/>
    <n v="88464"/>
    <s v="David Vasquez"/>
    <s v="Express Road Cargo"/>
    <x v="0"/>
    <x v="2"/>
    <s v="Critical"/>
    <s v="Malbec"/>
    <x v="0"/>
    <x v="2"/>
    <s v="Bollinger Brut Special Cuvee"/>
    <s v="Large Crate"/>
    <s v="Mandurah"/>
    <x v="1118"/>
    <d v="2012-06-09T00:00:00"/>
    <n v="20"/>
    <n v="0.09"/>
    <n v="4.28"/>
    <n v="5.17"/>
    <n v="85.600000000000009"/>
  </r>
  <r>
    <n v="3496"/>
    <n v="88464"/>
    <s v="David Vasquez"/>
    <s v="Express Road Cargo"/>
    <x v="0"/>
    <x v="2"/>
    <s v="Critical"/>
    <s v="Merlot"/>
    <x v="0"/>
    <x v="2"/>
    <s v="Chateau Gaudrelle Cremant d'Loire Brut"/>
    <s v="Loose Wrap"/>
    <s v="Mandurah"/>
    <x v="1118"/>
    <d v="2012-06-09T00:00:00"/>
    <n v="3"/>
    <n v="0.09"/>
    <n v="28.28"/>
    <n v="13.99"/>
    <n v="84.84"/>
  </r>
  <r>
    <n v="3497"/>
    <n v="88464"/>
    <s v="David Vasquez"/>
    <s v="Express Road Cargo"/>
    <x v="1"/>
    <x v="2"/>
    <s v="Critical"/>
    <s v="Pinot Gris"/>
    <x v="0"/>
    <x v="2"/>
    <s v="Hewitson LuLu Sauvignon Blanc 2014"/>
    <s v="Standard Size Crate"/>
    <s v="Freemantle"/>
    <x v="1118"/>
    <d v="2012-06-09T00:00:00"/>
    <n v="17"/>
    <n v="0.09"/>
    <n v="55.99"/>
    <n v="5"/>
    <n v="951.83"/>
  </r>
  <r>
    <n v="3498"/>
    <n v="88804"/>
    <s v="Raymond Bishop"/>
    <s v="Express Road Cargo"/>
    <x v="0"/>
    <x v="1"/>
    <s v="Medium"/>
    <s v="Shiraz"/>
    <x v="0"/>
    <x v="2"/>
    <s v="Sutter Home White Zinfandel"/>
    <s v="Full Container"/>
    <s v="Canberra"/>
    <x v="603"/>
    <d v="2011-09-05T00:00:00"/>
    <n v="21"/>
    <n v="0.06"/>
    <n v="5.81"/>
    <n v="3.37"/>
    <n v="122.00999999999999"/>
  </r>
  <r>
    <n v="3499"/>
    <n v="88804"/>
    <s v="Andrew Henry"/>
    <s v="Express Road Cargo"/>
    <x v="1"/>
    <x v="1"/>
    <s v="Medium"/>
    <s v="Reisling"/>
    <x v="0"/>
    <x v="2"/>
    <s v="Cloudy Bay Sauvignon Blanc 2015"/>
    <s v="Large Crate"/>
    <s v="Port Adelaide"/>
    <x v="603"/>
    <d v="2011-09-05T00:00:00"/>
    <n v="10"/>
    <n v="0"/>
    <n v="15.99"/>
    <n v="9.4"/>
    <n v="159.9"/>
  </r>
  <r>
    <n v="3500"/>
    <n v="90027"/>
    <s v="Mildred Fox"/>
    <s v="Express Road Cargo"/>
    <x v="0"/>
    <x v="1"/>
    <s v="Not Specified"/>
    <s v="Pinot Noir"/>
    <x v="0"/>
    <x v="2"/>
    <s v="Louis Roederer Cristal Brut with Gift Box 2007"/>
    <s v="Large Crate"/>
    <s v="Melbourne"/>
    <x v="739"/>
    <d v="2010-07-18T00:00:00"/>
    <n v="13"/>
    <n v="0"/>
    <n v="1.88"/>
    <n v="1.49"/>
    <n v="24.439999999999998"/>
  </r>
  <r>
    <n v="3501"/>
    <n v="90027"/>
    <s v="Mildred Fox"/>
    <s v="Express Road Cargo"/>
    <x v="0"/>
    <x v="1"/>
    <s v="Not Specified"/>
    <s v="Sangiovese"/>
    <x v="0"/>
    <x v="2"/>
    <s v="Louis Roederer Cristal Brut 2006"/>
    <s v="Large Crate"/>
    <s v="Frankston"/>
    <x v="739"/>
    <d v="2010-07-18T00:00:00"/>
    <n v="15"/>
    <n v="0.06"/>
    <n v="5.78"/>
    <n v="5.67"/>
    <n v="86.7"/>
  </r>
  <r>
    <n v="3502"/>
    <n v="90861"/>
    <s v="Ronald Sanders"/>
    <s v="Express Road Cargo"/>
    <x v="0"/>
    <x v="3"/>
    <s v="Low"/>
    <s v="Pinot Noir"/>
    <x v="0"/>
    <x v="2"/>
    <s v="Langlois Chateau Cremant de Loire Brut"/>
    <s v="Mini Crate"/>
    <s v="Bathurst"/>
    <x v="871"/>
    <d v="2010-11-02T00:00:00"/>
    <n v="37"/>
    <n v="0.08"/>
    <n v="4.4800000000000004"/>
    <n v="49"/>
    <n v="165.76000000000002"/>
  </r>
  <r>
    <n v="3503"/>
    <n v="90861"/>
    <s v="Ronald Sanders"/>
    <s v="Express Road Cargo"/>
    <x v="2"/>
    <x v="3"/>
    <s v="Low"/>
    <s v="Grenache Rose"/>
    <x v="0"/>
    <x v="2"/>
    <s v="La Playa Estate Cabernet Sauvignon Rose 2015"/>
    <s v="Standard Size Crate"/>
    <s v="Blue Mountains"/>
    <x v="871"/>
    <d v="2010-11-09T00:00:00"/>
    <n v="9"/>
    <n v="0"/>
    <n v="17.670000000000002"/>
    <n v="8.99"/>
    <n v="159.03000000000003"/>
  </r>
  <r>
    <n v="3504"/>
    <n v="88555"/>
    <s v="Fred Willis"/>
    <s v="Express Road Cargo"/>
    <x v="1"/>
    <x v="1"/>
    <s v="Not Specified"/>
    <s v="Reisling"/>
    <x v="0"/>
    <x v="2"/>
    <s v="Lucky Chardonnay 2012"/>
    <s v="Standard Size Crate"/>
    <s v="Port Lincoln"/>
    <x v="1049"/>
    <d v="2010-08-01T00:00:00"/>
    <n v="23"/>
    <n v="0.03"/>
    <n v="60.98"/>
    <n v="1.99"/>
    <n v="1402.54"/>
  </r>
  <r>
    <n v="3505"/>
    <n v="88555"/>
    <s v="Fred Willis"/>
    <s v="Express Road Cargo"/>
    <x v="0"/>
    <x v="1"/>
    <s v="Not Specified"/>
    <s v="Merlot"/>
    <x v="0"/>
    <x v="2"/>
    <s v="Gerard Bertrand Cote des Roses Rose 2014"/>
    <s v="Large Crate"/>
    <s v="Mount Gambier"/>
    <x v="1049"/>
    <d v="2010-08-02T00:00:00"/>
    <n v="11"/>
    <n v="0.04"/>
    <n v="3.08"/>
    <n v="0.99"/>
    <n v="33.880000000000003"/>
  </r>
  <r>
    <n v="3506"/>
    <n v="88555"/>
    <s v="Larry Jacobs"/>
    <s v="Express Road Cargo"/>
    <x v="0"/>
    <x v="1"/>
    <s v="Not Specified"/>
    <s v="Merlot"/>
    <x v="0"/>
    <x v="2"/>
    <s v="Locations by Dave Phinney F Rose"/>
    <s v="Full Container"/>
    <s v="Port Lincoln"/>
    <x v="1049"/>
    <d v="2010-08-03T00:00:00"/>
    <n v="23"/>
    <n v="0"/>
    <n v="10.31"/>
    <n v="1.79"/>
    <n v="237.13000000000002"/>
  </r>
  <r>
    <n v="3507"/>
    <n v="89237"/>
    <s v="Robin Watkins"/>
    <s v="Express Road Cargo"/>
    <x v="1"/>
    <x v="3"/>
    <s v="Medium"/>
    <s v="Reisling"/>
    <x v="0"/>
    <x v="2"/>
    <s v="Rombauer Chardonnay 2014"/>
    <s v="Large Crate"/>
    <s v="Sydney"/>
    <x v="1028"/>
    <d v="2012-04-12T00:00:00"/>
    <n v="13"/>
    <n v="0.04"/>
    <n v="99.99"/>
    <n v="19.989999999999998"/>
    <n v="1299.8699999999999"/>
  </r>
  <r>
    <n v="3508"/>
    <n v="89237"/>
    <s v="Robin Watkins"/>
    <s v="Express Road Cargo"/>
    <x v="2"/>
    <x v="3"/>
    <s v="Medium"/>
    <s v="Champagne"/>
    <x v="0"/>
    <x v="2"/>
    <s v="Sutter Home White Zinfandel"/>
    <s v="Loose Wrap"/>
    <s v="Cessnock"/>
    <x v="1028"/>
    <d v="2012-04-11T00:00:00"/>
    <n v="13"/>
    <n v="0.01"/>
    <n v="55.5"/>
    <n v="52.2"/>
    <n v="721.5"/>
  </r>
  <r>
    <n v="3509"/>
    <n v="89237"/>
    <s v="Robin Watkins"/>
    <s v="Road Cargo"/>
    <x v="0"/>
    <x v="3"/>
    <s v="Medium"/>
    <s v="Pinot Noir"/>
    <x v="0"/>
    <x v="2"/>
    <s v="Dom Perignon 2006"/>
    <s v="Large Crate"/>
    <s v="Paramatta"/>
    <x v="1028"/>
    <d v="2012-04-12T00:00:00"/>
    <n v="3"/>
    <n v="0.09"/>
    <n v="33.29"/>
    <n v="8.74"/>
    <n v="99.87"/>
  </r>
  <r>
    <n v="3510"/>
    <n v="85933"/>
    <s v="Douglas Murray"/>
    <s v="Express Road Cargo"/>
    <x v="0"/>
    <x v="3"/>
    <s v="Not Specified"/>
    <s v="Shiraz"/>
    <x v="0"/>
    <x v="2"/>
    <s v="Dom Perignon 2006"/>
    <s v="Large Crate"/>
    <s v="Grafton"/>
    <x v="886"/>
    <d v="2013-04-03T00:00:00"/>
    <n v="9"/>
    <n v="0.06"/>
    <n v="5.68"/>
    <n v="1.39"/>
    <n v="51.12"/>
  </r>
  <r>
    <n v="3511"/>
    <n v="85933"/>
    <s v="Douglas Murray"/>
    <s v="Express Road Cargo"/>
    <x v="0"/>
    <x v="3"/>
    <s v="Not Specified"/>
    <s v="Malbec"/>
    <x v="0"/>
    <x v="2"/>
    <s v="Chateau de Campuget Costieres de Nimes Tradition Rose 2015"/>
    <s v="Full Container"/>
    <s v="Dubbo"/>
    <x v="886"/>
    <d v="2013-04-03T00:00:00"/>
    <n v="9"/>
    <n v="0.08"/>
    <n v="2.2799999999999998"/>
    <n v="5.2"/>
    <n v="20.52"/>
  </r>
  <r>
    <n v="3512"/>
    <n v="90543"/>
    <s v="Gerald Greene"/>
    <s v="Express Road Cargo"/>
    <x v="0"/>
    <x v="1"/>
    <s v="Not Specified"/>
    <s v="Malbec"/>
    <x v="0"/>
    <x v="2"/>
    <s v="Lucien Albrecht Cremant d'Alsace Brut"/>
    <s v="Large Crate"/>
    <s v="Adelaide"/>
    <x v="193"/>
    <d v="2011-08-07T00:00:00"/>
    <n v="12"/>
    <n v="0.08"/>
    <n v="363.25"/>
    <n v="19.989999999999998"/>
    <n v="4359"/>
  </r>
  <r>
    <n v="3513"/>
    <n v="90543"/>
    <s v="Ralph Baker"/>
    <s v="Express Road Cargo"/>
    <x v="0"/>
    <x v="1"/>
    <s v="Not Specified"/>
    <s v="Sangiovese"/>
    <x v="0"/>
    <x v="2"/>
    <s v="Belle Glos Oeil de Perdrix Pinot Noir Blanc 2014"/>
    <s v="Full Container"/>
    <s v="Port Adelaide"/>
    <x v="193"/>
    <d v="2011-08-07T00:00:00"/>
    <n v="12"/>
    <n v="0"/>
    <n v="2.88"/>
    <n v="0.7"/>
    <n v="34.56"/>
  </r>
  <r>
    <n v="3514"/>
    <n v="90122"/>
    <s v="Matthew Gilbert"/>
    <s v="Express Road Cargo"/>
    <x v="0"/>
    <x v="1"/>
    <s v="Medium"/>
    <s v="Sangiovese"/>
    <x v="0"/>
    <x v="2"/>
    <s v="Sutter Home Pink Moscato"/>
    <s v="Large Crate"/>
    <s v="Mildura"/>
    <x v="483"/>
    <d v="2011-09-12T00:00:00"/>
    <n v="13"/>
    <n v="0.1"/>
    <n v="40.99"/>
    <n v="19.989999999999998"/>
    <n v="532.87"/>
  </r>
  <r>
    <n v="3515"/>
    <n v="86539"/>
    <s v="Andrew Mills"/>
    <s v="Express Road Cargo"/>
    <x v="1"/>
    <x v="1"/>
    <s v="Medium"/>
    <s v="Reisling"/>
    <x v="0"/>
    <x v="2"/>
    <s v="Dog Point Vineyard Sauvignon Blanc 2014"/>
    <s v="Large Crate"/>
    <s v="Port Lincoln"/>
    <x v="3"/>
    <d v="2011-09-20T00:00:00"/>
    <n v="13"/>
    <n v="0.09"/>
    <n v="34.99"/>
    <n v="5.5"/>
    <n v="454.87"/>
  </r>
  <r>
    <n v="3516"/>
    <n v="90711"/>
    <s v="Roy Pierce"/>
    <s v="Express Road Cargo"/>
    <x v="1"/>
    <x v="1"/>
    <s v="Low"/>
    <s v="Pinot Gris"/>
    <x v="0"/>
    <x v="2"/>
    <s v="The White Knight Sauvignon Blanc 2014"/>
    <s v="Standard Size Crate"/>
    <s v="Ballarat"/>
    <x v="1087"/>
    <d v="2011-07-29T00:00:00"/>
    <n v="1"/>
    <n v="0.05"/>
    <n v="20.89"/>
    <n v="1.99"/>
    <n v="20.89"/>
  </r>
  <r>
    <n v="3517"/>
    <n v="90711"/>
    <s v="Roy Pierce"/>
    <s v="Air Cargo"/>
    <x v="2"/>
    <x v="1"/>
    <s v="Low"/>
    <s v="Sangiovese Rose"/>
    <x v="0"/>
    <x v="2"/>
    <s v="Francis Ford Coppola Sofia Rose 2014"/>
    <s v="Small Crate"/>
    <s v="Melbourne"/>
    <x v="1087"/>
    <d v="2011-07-29T00:00:00"/>
    <n v="8"/>
    <n v="0.08"/>
    <n v="400.98"/>
    <n v="76.37"/>
    <n v="3207.84"/>
  </r>
  <r>
    <n v="3518"/>
    <n v="90923"/>
    <s v="Lillian Stanley"/>
    <s v="Express Road Cargo"/>
    <x v="2"/>
    <x v="1"/>
    <s v="Critical"/>
    <s v="Cremant"/>
    <x v="0"/>
    <x v="2"/>
    <s v="Domaine Lafage Miraflors Rose 2013"/>
    <s v="Mini Crate"/>
    <s v="Frankston"/>
    <x v="824"/>
    <d v="2012-02-13T00:00:00"/>
    <n v="1"/>
    <n v="0"/>
    <n v="140.81"/>
    <n v="24.49"/>
    <n v="140.81"/>
  </r>
  <r>
    <n v="3519"/>
    <n v="87568"/>
    <s v="Eric Grant"/>
    <s v="Express Road Cargo"/>
    <x v="2"/>
    <x v="1"/>
    <s v="Not Specified"/>
    <s v="Cremant"/>
    <x v="0"/>
    <x v="2"/>
    <s v="Pietradolce Etna Rosato 2014"/>
    <s v="Full Container"/>
    <s v="Canberra"/>
    <x v="1119"/>
    <d v="2013-11-06T00:00:00"/>
    <n v="18"/>
    <n v="0"/>
    <n v="7.59"/>
    <n v="4"/>
    <n v="136.62"/>
  </r>
  <r>
    <n v="3520"/>
    <n v="88497"/>
    <s v="Steve Jones"/>
    <s v="Express Road Cargo"/>
    <x v="1"/>
    <x v="1"/>
    <s v="Low"/>
    <s v="Pinot Gris"/>
    <x v="0"/>
    <x v="2"/>
    <s v="Rombauer Chardonnay 2014"/>
    <s v="Large Crate"/>
    <s v="Adelaide"/>
    <x v="255"/>
    <d v="2012-09-17T00:00:00"/>
    <n v="9"/>
    <n v="0.06"/>
    <n v="49.99"/>
    <n v="19.989999999999998"/>
    <n v="449.91"/>
  </r>
  <r>
    <n v="3521"/>
    <n v="88011"/>
    <s v="John Perry"/>
    <s v="Express Road Cargo"/>
    <x v="2"/>
    <x v="2"/>
    <s v="Low"/>
    <s v="Cremant"/>
    <x v="0"/>
    <x v="2"/>
    <s v="La Playa Estate Cabernet Sauvignon Rose 2015"/>
    <s v="Standard Size Crate"/>
    <s v="Busseltol"/>
    <x v="938"/>
    <d v="2013-01-14T00:00:00"/>
    <n v="7"/>
    <n v="7.0000000000000007E-2"/>
    <n v="13.4"/>
    <n v="4.95"/>
    <n v="93.8"/>
  </r>
  <r>
    <n v="3522"/>
    <n v="88447"/>
    <s v="Daniel Taylor"/>
    <s v="Express Road Cargo"/>
    <x v="1"/>
    <x v="3"/>
    <s v="Medium"/>
    <s v="Sauvignon Blanc"/>
    <x v="0"/>
    <x v="2"/>
    <s v="Lincourt Courtney's Chardonnay 2012"/>
    <s v="Standard Size Crate"/>
    <s v="Dubbo"/>
    <x v="607"/>
    <d v="2010-02-28T00:00:00"/>
    <n v="6"/>
    <n v="7.0000000000000007E-2"/>
    <n v="8.33"/>
    <n v="1.99"/>
    <n v="49.980000000000004"/>
  </r>
  <r>
    <n v="3523"/>
    <n v="88447"/>
    <s v="Daniel Taylor"/>
    <s v="Express Road Cargo"/>
    <x v="1"/>
    <x v="3"/>
    <s v="Medium"/>
    <s v="Pinot Gris"/>
    <x v="0"/>
    <x v="2"/>
    <s v="Villa Maria Private Bin Sauvignon Blanc 2015"/>
    <s v="Mini Crate"/>
    <s v="Liverpool"/>
    <x v="607"/>
    <d v="2010-02-27T00:00:00"/>
    <n v="5"/>
    <n v="0.03"/>
    <n v="499.99"/>
    <n v="24.49"/>
    <n v="2499.9499999999998"/>
  </r>
  <r>
    <n v="3524"/>
    <n v="89621"/>
    <s v="Charles Lynch"/>
    <s v="Road Cargo"/>
    <x v="0"/>
    <x v="0"/>
    <s v="Low"/>
    <s v="Shiraz"/>
    <x v="0"/>
    <x v="2"/>
    <s v="Chateau d'Esclans Whispering Angel Rose 2014"/>
    <s v="Large Crate"/>
    <s v="Palmerston"/>
    <x v="316"/>
    <d v="2011-02-06T00:00:00"/>
    <n v="6"/>
    <n v="0.08"/>
    <n v="19.98"/>
    <n v="8.68"/>
    <n v="119.88"/>
  </r>
  <r>
    <n v="3525"/>
    <n v="89621"/>
    <s v="Charles Lynch"/>
    <s v="Express Road Cargo"/>
    <x v="0"/>
    <x v="0"/>
    <s v="Low"/>
    <s v="Sangiovese"/>
    <x v="0"/>
    <x v="2"/>
    <s v="Orin Swift Cellars Fragile Rose 2014"/>
    <s v="Full Container"/>
    <s v="Darwin"/>
    <x v="316"/>
    <d v="2011-02-02T00:00:00"/>
    <n v="9"/>
    <n v="0.03"/>
    <n v="7.08"/>
    <n v="2.35"/>
    <n v="63.72"/>
  </r>
  <r>
    <n v="3526"/>
    <n v="89093"/>
    <s v="Thomas Taylor"/>
    <s v="Express Road Cargo"/>
    <x v="0"/>
    <x v="2"/>
    <s v="High"/>
    <s v="Sangiovese"/>
    <x v="0"/>
    <x v="2"/>
    <s v="Moet &amp; Chandon Imperial"/>
    <s v="Large Crate"/>
    <s v="Bunbury"/>
    <x v="157"/>
    <d v="2010-10-11T00:00:00"/>
    <n v="14"/>
    <n v="0.05"/>
    <n v="3.8"/>
    <n v="1.49"/>
    <n v="53.199999999999996"/>
  </r>
  <r>
    <n v="3527"/>
    <n v="89093"/>
    <s v="Thomas Taylor"/>
    <s v="Express Road Cargo"/>
    <x v="1"/>
    <x v="2"/>
    <s v="High"/>
    <s v="Pinot Gris"/>
    <x v="0"/>
    <x v="2"/>
    <s v="Dog Point Vineyard Sauvignon Blanc 2014"/>
    <s v="Large Crate"/>
    <s v="Mandurah"/>
    <x v="157"/>
    <d v="2010-10-09T00:00:00"/>
    <n v="7"/>
    <n v="0.09"/>
    <n v="30.73"/>
    <n v="4"/>
    <n v="215.11"/>
  </r>
  <r>
    <n v="3528"/>
    <n v="89093"/>
    <s v="Thomas Taylor"/>
    <s v="Express Road Cargo"/>
    <x v="1"/>
    <x v="2"/>
    <s v="High"/>
    <s v="Reisling"/>
    <x v="0"/>
    <x v="2"/>
    <s v="Robert Oatley Sauvignon Blanc 2013"/>
    <s v="Large Crate"/>
    <s v="Geraldton"/>
    <x v="157"/>
    <d v="2010-10-10T00:00:00"/>
    <n v="22"/>
    <n v="0"/>
    <n v="125.99"/>
    <n v="8.08"/>
    <n v="2771.7799999999997"/>
  </r>
  <r>
    <n v="3529"/>
    <n v="88727"/>
    <s v="Daniel Allen"/>
    <s v="Road Cargo"/>
    <x v="0"/>
    <x v="2"/>
    <s v="Not Specified"/>
    <s v="Sangiovese"/>
    <x v="0"/>
    <x v="2"/>
    <s v="Chateau Gaudrelle Cremant d'Loire Brut"/>
    <s v="Full Container"/>
    <s v="Bunbury"/>
    <x v="1120"/>
    <d v="2010-04-24T00:00:00"/>
    <n v="1"/>
    <n v="0"/>
    <n v="2.88"/>
    <n v="0.7"/>
    <n v="2.88"/>
  </r>
  <r>
    <n v="3530"/>
    <n v="87498"/>
    <s v="Matthew Medina"/>
    <s v="Road Cargo"/>
    <x v="0"/>
    <x v="1"/>
    <s v="Medium"/>
    <s v="Cabernet Sauvignon"/>
    <x v="0"/>
    <x v="2"/>
    <s v="Gerard Bertrand Cote des Roses Rose 2014"/>
    <s v="Large Crate"/>
    <s v="Burnie"/>
    <x v="10"/>
    <d v="2012-06-18T00:00:00"/>
    <n v="8"/>
    <n v="0.1"/>
    <n v="7.28"/>
    <n v="11.15"/>
    <n v="58.24"/>
  </r>
  <r>
    <n v="3531"/>
    <n v="87498"/>
    <s v="Ralph Burton"/>
    <s v="Road Cargo"/>
    <x v="0"/>
    <x v="1"/>
    <s v="Medium"/>
    <s v="Zinfandel"/>
    <x v="0"/>
    <x v="2"/>
    <s v="Chateau Gaudrelle Cremant d'Loire Brut"/>
    <s v="Large Crate"/>
    <s v="Hobart"/>
    <x v="10"/>
    <d v="2012-06-18T00:00:00"/>
    <n v="12"/>
    <n v="0.01"/>
    <n v="6.48"/>
    <n v="10.050000000000001"/>
    <n v="77.760000000000005"/>
  </r>
  <r>
    <n v="3532"/>
    <n v="88024"/>
    <s v="Patricia Bishop"/>
    <s v="Express Road Cargo"/>
    <x v="0"/>
    <x v="0"/>
    <s v="Critical"/>
    <s v="Cabernet Sauvignon"/>
    <x v="0"/>
    <x v="2"/>
    <s v="Chateau Gaudrelle Cremant d'Loire Brut"/>
    <s v="Large Crate"/>
    <s v="Mount Isa"/>
    <x v="1057"/>
    <d v="2011-07-18T00:00:00"/>
    <n v="12"/>
    <n v="0"/>
    <n v="5.78"/>
    <n v="7.96"/>
    <n v="69.36"/>
  </r>
  <r>
    <n v="3533"/>
    <n v="90999"/>
    <s v="Patrick Ruiz"/>
    <s v="Express Road Cargo"/>
    <x v="0"/>
    <x v="2"/>
    <s v="High"/>
    <s v="Sangiovese"/>
    <x v="0"/>
    <x v="2"/>
    <s v="Lucien Albrecht Cremant d'Alsace Brut Rose"/>
    <s v="Large Crate"/>
    <s v="Freemantle"/>
    <x v="528"/>
    <d v="2013-12-02T00:00:00"/>
    <n v="3"/>
    <n v="0"/>
    <n v="70.97"/>
    <n v="3.5"/>
    <n v="212.91"/>
  </r>
  <r>
    <n v="3534"/>
    <n v="90999"/>
    <s v="Patrick Ruiz"/>
    <s v="Express Road Cargo"/>
    <x v="0"/>
    <x v="2"/>
    <s v="High"/>
    <s v="Pinot Noir"/>
    <x v="0"/>
    <x v="2"/>
    <s v="Bollinger Brut Special Cuvee"/>
    <s v="Full Container"/>
    <s v="Mandurah"/>
    <x v="528"/>
    <d v="2013-12-01T00:00:00"/>
    <n v="32"/>
    <n v="0.08"/>
    <n v="37.94"/>
    <n v="5.08"/>
    <n v="1214.08"/>
  </r>
  <r>
    <n v="3535"/>
    <n v="90999"/>
    <s v="Gerald Ortiz"/>
    <s v="Air Cargo"/>
    <x v="1"/>
    <x v="2"/>
    <s v="High"/>
    <s v="Sauvignon Blanc"/>
    <x v="0"/>
    <x v="2"/>
    <s v="The White Knight Sauvignon Blanc 2014"/>
    <s v="Extra Large Crate"/>
    <s v="Albany"/>
    <x v="528"/>
    <d v="2013-12-02T00:00:00"/>
    <n v="3"/>
    <n v="0.06"/>
    <n v="2036.48"/>
    <n v="14.7"/>
    <n v="6109.4400000000005"/>
  </r>
  <r>
    <n v="3536"/>
    <n v="87169"/>
    <s v="Jesse Young"/>
    <s v="Express Road Cargo"/>
    <x v="1"/>
    <x v="0"/>
    <s v="Low"/>
    <s v="Reisling"/>
    <x v="0"/>
    <x v="2"/>
    <s v="Los Vascos Sauvignon Blanc 2015"/>
    <s v="Large Crate"/>
    <s v="Darwin"/>
    <x v="1121"/>
    <d v="2012-01-17T00:00:00"/>
    <n v="11"/>
    <n v="0"/>
    <n v="35.99"/>
    <n v="5"/>
    <n v="395.89000000000004"/>
  </r>
  <r>
    <n v="3537"/>
    <n v="88390"/>
    <s v="Keith Torres"/>
    <s v="Express Road Cargo"/>
    <x v="0"/>
    <x v="0"/>
    <s v="Medium"/>
    <s v="Sangiovese"/>
    <x v="0"/>
    <x v="2"/>
    <s v="Lucien Albrecht Cremant d'Alsace Brut Rose"/>
    <s v="Standard Size Crate"/>
    <s v="Darwin"/>
    <x v="1122"/>
    <d v="2010-09-18T00:00:00"/>
    <n v="14"/>
    <n v="0"/>
    <n v="43.98"/>
    <n v="8.99"/>
    <n v="615.71999999999991"/>
  </r>
  <r>
    <n v="3538"/>
    <n v="86212"/>
    <s v="Sean King"/>
    <s v="Express Road Cargo"/>
    <x v="0"/>
    <x v="1"/>
    <s v="Critical"/>
    <s v="Cabernet Sauvignon"/>
    <x v="0"/>
    <x v="2"/>
    <s v="Chateau D'Aqueria Tavel Rose 2013"/>
    <s v="Large Crate"/>
    <s v="Port Adelaide"/>
    <x v="188"/>
    <d v="2013-04-12T00:00:00"/>
    <n v="9"/>
    <n v="0.09"/>
    <n v="207.48"/>
    <n v="0.99"/>
    <n v="1867.32"/>
  </r>
  <r>
    <n v="3539"/>
    <n v="91007"/>
    <s v="Arthur Brooks"/>
    <s v="Express Road Cargo"/>
    <x v="0"/>
    <x v="3"/>
    <s v="Low"/>
    <s v="Zinfandel"/>
    <x v="0"/>
    <x v="2"/>
    <s v="Chateau d'Esclans Garrus Rose 2013"/>
    <s v="Large Crate"/>
    <s v="Broken Hill"/>
    <x v="393"/>
    <d v="2013-10-02T00:00:00"/>
    <n v="11"/>
    <n v="0.09"/>
    <n v="7.28"/>
    <n v="5.47"/>
    <n v="80.08"/>
  </r>
  <r>
    <n v="3540"/>
    <n v="89032"/>
    <s v="Carlos Mills"/>
    <s v="Express Road Cargo"/>
    <x v="0"/>
    <x v="1"/>
    <s v="Low"/>
    <s v="Cabernet Sauvignon"/>
    <x v="0"/>
    <x v="0"/>
    <s v="Chateau D'Aqueria Tavel Rose 2013"/>
    <s v="Large Crate"/>
    <s v="Launceston"/>
    <x v="678"/>
    <d v="2012-09-26T00:00:00"/>
    <n v="10"/>
    <n v="0.03"/>
    <n v="3.75"/>
    <n v="0.5"/>
    <n v="37.5"/>
  </r>
  <r>
    <n v="3541"/>
    <n v="89245"/>
    <s v="Steven Greene"/>
    <s v="Express Road Cargo"/>
    <x v="1"/>
    <x v="0"/>
    <s v="Not Specified"/>
    <s v="Sauvignon Blanc"/>
    <x v="0"/>
    <x v="0"/>
    <s v="Los Vascos Sauvignon Blanc 2015"/>
    <s v="Large Crate"/>
    <s v="Mackay"/>
    <x v="98"/>
    <d v="2012-12-07T00:00:00"/>
    <n v="15"/>
    <n v="0.05"/>
    <n v="20.95"/>
    <n v="4"/>
    <n v="314.25"/>
  </r>
  <r>
    <n v="3542"/>
    <n v="87259"/>
    <s v="Keith Ramos"/>
    <s v="Air Cargo"/>
    <x v="2"/>
    <x v="2"/>
    <s v="Low"/>
    <s v="Cremant"/>
    <x v="0"/>
    <x v="0"/>
    <s v="Chateau d'Esclans Whispering Angel Rose 2014"/>
    <s v="Extra Large Crate"/>
    <s v="Bunbury"/>
    <x v="839"/>
    <d v="2010-09-05T00:00:00"/>
    <n v="2"/>
    <n v="0.03"/>
    <n v="284.98"/>
    <n v="69.55"/>
    <n v="569.96"/>
  </r>
  <r>
    <n v="3543"/>
    <n v="87259"/>
    <s v="Keith Ramos"/>
    <s v="Express Road Cargo"/>
    <x v="2"/>
    <x v="2"/>
    <s v="Low"/>
    <s v="Grenache Rose"/>
    <x v="0"/>
    <x v="0"/>
    <s v="Gerard Bertrand Cote des Roses Rose 2014"/>
    <s v="Mini Crate"/>
    <s v="Freemantle"/>
    <x v="839"/>
    <d v="2010-08-29T00:00:00"/>
    <n v="1"/>
    <n v="0"/>
    <n v="12.99"/>
    <n v="14.37"/>
    <n v="12.99"/>
  </r>
  <r>
    <n v="3544"/>
    <n v="90519"/>
    <s v="Earl Fernandez"/>
    <s v="Road Cargo"/>
    <x v="0"/>
    <x v="3"/>
    <s v="Medium"/>
    <s v="Zinfandel"/>
    <x v="0"/>
    <x v="0"/>
    <s v="Chateau de Campuget Costieres de Nimes Tradition Rose 2015"/>
    <s v="Large Crate"/>
    <s v="Broken Hill"/>
    <x v="1123"/>
    <d v="2013-01-09T00:00:00"/>
    <n v="8"/>
    <n v="0.09"/>
    <n v="20.98"/>
    <n v="8.83"/>
    <n v="167.84"/>
  </r>
  <r>
    <n v="3545"/>
    <n v="90513"/>
    <s v="Earl Fernandez"/>
    <s v="Express Road Cargo"/>
    <x v="1"/>
    <x v="3"/>
    <s v="Medium"/>
    <s v="Chardonnay"/>
    <x v="0"/>
    <x v="0"/>
    <s v="Los Vascos Sauvignon Blanc 2015"/>
    <s v="Large Crate"/>
    <s v="Broken Hill"/>
    <x v="690"/>
    <d v="2010-01-10T00:00:00"/>
    <n v="1"/>
    <n v="0.03"/>
    <n v="73.98"/>
    <n v="14.52"/>
    <n v="73.98"/>
  </r>
  <r>
    <n v="3546"/>
    <n v="87216"/>
    <s v="Andrea Butler"/>
    <s v="Express Road Cargo"/>
    <x v="2"/>
    <x v="1"/>
    <s v="High"/>
    <s v="Grenache Rose"/>
    <x v="0"/>
    <x v="0"/>
    <s v="Belle Glos Oeil de Perdrix Pinot Noir Blanc 2014"/>
    <s v="Large Crate"/>
    <s v="Canberra"/>
    <x v="1124"/>
    <d v="2012-03-12T00:00:00"/>
    <n v="12"/>
    <n v="0.04"/>
    <n v="10.64"/>
    <n v="5.16"/>
    <n v="127.68"/>
  </r>
  <r>
    <n v="3547"/>
    <n v="87216"/>
    <s v="Larry Baker"/>
    <s v="Road Cargo"/>
    <x v="0"/>
    <x v="1"/>
    <s v="High"/>
    <s v="Merlot"/>
    <x v="0"/>
    <x v="0"/>
    <s v="Chateau d'Esclans Garrus Rose 2013"/>
    <s v="Loose Wrap"/>
    <s v="Canberra"/>
    <x v="1124"/>
    <d v="2012-03-12T00:00:00"/>
    <n v="4"/>
    <n v="0.1"/>
    <n v="14.42"/>
    <n v="6.75"/>
    <n v="57.68"/>
  </r>
  <r>
    <n v="3548"/>
    <n v="87216"/>
    <s v="Larry Baker"/>
    <s v="Air Cargo"/>
    <x v="0"/>
    <x v="1"/>
    <s v="High"/>
    <s v="Sangiovese"/>
    <x v="0"/>
    <x v="0"/>
    <s v="Roederer Estate L'Ermitage 2007"/>
    <s v="Extra Large Crate"/>
    <s v="Canberra"/>
    <x v="1124"/>
    <d v="2012-03-14T00:00:00"/>
    <n v="1"/>
    <n v="0.08"/>
    <n v="279.81"/>
    <n v="23.19"/>
    <n v="279.81"/>
  </r>
  <r>
    <n v="3549"/>
    <n v="87216"/>
    <s v="Larry Baker"/>
    <s v="Road Cargo"/>
    <x v="0"/>
    <x v="1"/>
    <s v="High"/>
    <s v="Pinot Noir"/>
    <x v="0"/>
    <x v="0"/>
    <s v="Miraval Rose (1.5 Liter Magnum) 2014"/>
    <s v="Full Container"/>
    <s v="Canberra"/>
    <x v="1124"/>
    <d v="2012-03-14T00:00:00"/>
    <n v="3"/>
    <n v="0.02"/>
    <n v="5.84"/>
    <n v="0.83"/>
    <n v="17.52"/>
  </r>
  <r>
    <n v="3550"/>
    <n v="91009"/>
    <s v="Heather Griffin"/>
    <s v="Air Cargo"/>
    <x v="0"/>
    <x v="1"/>
    <s v="High"/>
    <s v="Shiraz"/>
    <x v="0"/>
    <x v="0"/>
    <s v="Domaine Lafond Roc-Epine Tavel Rose 2014"/>
    <s v="Extra Large Crate"/>
    <s v="Canberra"/>
    <x v="946"/>
    <d v="2013-03-30T00:00:00"/>
    <n v="7"/>
    <n v="0.02"/>
    <n v="180.98"/>
    <n v="55.24"/>
    <n v="1266.8599999999999"/>
  </r>
  <r>
    <n v="3551"/>
    <n v="91009"/>
    <s v="Heather Griffin"/>
    <s v="Air Cargo"/>
    <x v="2"/>
    <x v="1"/>
    <s v="High"/>
    <s v="Cremant"/>
    <x v="0"/>
    <x v="0"/>
    <s v="Domaine Lafond Roc-Epine Tavel Rose 2014"/>
    <s v="Small Crate"/>
    <s v="Canberra"/>
    <x v="946"/>
    <d v="2013-03-28T00:00:00"/>
    <n v="9"/>
    <n v="0.01"/>
    <n v="150.97999999999999"/>
    <n v="66.27"/>
    <n v="1358.82"/>
  </r>
  <r>
    <n v="3552"/>
    <n v="91009"/>
    <s v="Heather Griffin"/>
    <s v="Express Road Cargo"/>
    <x v="0"/>
    <x v="1"/>
    <s v="High"/>
    <s v="Zinfandel"/>
    <x v="0"/>
    <x v="0"/>
    <s v="Locations by Dave Phinney F Rose"/>
    <s v="Full Container"/>
    <s v="Canberra"/>
    <x v="946"/>
    <d v="2013-03-30T00:00:00"/>
    <n v="8"/>
    <n v="0.05"/>
    <n v="6.45"/>
    <n v="1.34"/>
    <n v="51.6"/>
  </r>
  <r>
    <n v="3553"/>
    <n v="91009"/>
    <s v="Heather Griffin"/>
    <s v="Express Road Cargo"/>
    <x v="0"/>
    <x v="1"/>
    <s v="High"/>
    <s v="Sangiovese"/>
    <x v="0"/>
    <x v="0"/>
    <s v="Dom Perignon 2006"/>
    <s v="Full Container"/>
    <s v="Canberra"/>
    <x v="946"/>
    <d v="2013-03-30T00:00:00"/>
    <n v="10"/>
    <n v="0.01"/>
    <n v="1.89"/>
    <n v="0.76"/>
    <n v="18.899999999999999"/>
  </r>
  <r>
    <n v="3554"/>
    <n v="91010"/>
    <s v="Patrick Graham"/>
    <s v="Express Road Cargo"/>
    <x v="0"/>
    <x v="1"/>
    <s v="High"/>
    <s v="Zinfandel"/>
    <x v="0"/>
    <x v="0"/>
    <s v="Gerard Bertrand Cote des Roses Rose 2014"/>
    <s v="Mini Crate"/>
    <s v="Bendigo"/>
    <x v="369"/>
    <d v="2011-04-17T00:00:00"/>
    <n v="3"/>
    <n v="0.05"/>
    <n v="64.650000000000006"/>
    <n v="35"/>
    <n v="193.95000000000002"/>
  </r>
  <r>
    <n v="3555"/>
    <n v="87267"/>
    <s v="Keith Ramos"/>
    <s v="Express Road Cargo"/>
    <x v="0"/>
    <x v="2"/>
    <s v="Low"/>
    <s v="Malbec"/>
    <x v="0"/>
    <x v="0"/>
    <s v="Miraval Rose 2014"/>
    <s v="Large Crate"/>
    <s v="Bunbury"/>
    <x v="1107"/>
    <d v="2013-05-30T00:00:00"/>
    <n v="8"/>
    <n v="0.09"/>
    <n v="11.09"/>
    <n v="5.25"/>
    <n v="88.72"/>
  </r>
  <r>
    <n v="3556"/>
    <n v="87267"/>
    <s v="Keith Ramos"/>
    <s v="Road Cargo"/>
    <x v="1"/>
    <x v="2"/>
    <s v="Low"/>
    <s v="Reisling"/>
    <x v="0"/>
    <x v="0"/>
    <s v="St. Supery Sauvignon Blanc 2015"/>
    <s v="Loose Wrap"/>
    <s v="Mandurah"/>
    <x v="1107"/>
    <d v="2013-05-21T00:00:00"/>
    <n v="8"/>
    <n v="0.08"/>
    <n v="120.97"/>
    <n v="7.11"/>
    <n v="967.76"/>
  </r>
  <r>
    <n v="3557"/>
    <n v="86956"/>
    <s v="Joseph Burke"/>
    <s v="Express Road Cargo"/>
    <x v="0"/>
    <x v="1"/>
    <s v="Not Specified"/>
    <s v="Merlot"/>
    <x v="0"/>
    <x v="0"/>
    <s v="Moet &amp; Chandon Imperial"/>
    <s v="Full Container"/>
    <s v="Canberra"/>
    <x v="1125"/>
    <d v="2010-02-20T00:00:00"/>
    <n v="9"/>
    <n v="0"/>
    <n v="5.98"/>
    <n v="0.96"/>
    <n v="53.820000000000007"/>
  </r>
  <r>
    <n v="3558"/>
    <n v="86964"/>
    <s v="Joseph Burke"/>
    <s v="Express Road Cargo"/>
    <x v="0"/>
    <x v="1"/>
    <s v="Not Specified"/>
    <s v="Sangiovese"/>
    <x v="0"/>
    <x v="0"/>
    <s v="Bollinger Brut Special Cuvee"/>
    <s v="Standard Size Crate"/>
    <s v="Canberra"/>
    <x v="605"/>
    <d v="2013-02-20T00:00:00"/>
    <n v="1"/>
    <n v="0.02"/>
    <n v="2.08"/>
    <n v="2.56"/>
    <n v="2.08"/>
  </r>
  <r>
    <n v="3559"/>
    <n v="86956"/>
    <s v="Fred Peterson"/>
    <s v="Express Road Cargo"/>
    <x v="0"/>
    <x v="1"/>
    <s v="Not Specified"/>
    <s v="Pinot Noir"/>
    <x v="0"/>
    <x v="0"/>
    <s v="JCB N¬∞21 Brut Cremant de Bourgogne"/>
    <s v="Large Crate"/>
    <s v="Canberra"/>
    <x v="1125"/>
    <d v="2010-02-20T00:00:00"/>
    <n v="7"/>
    <n v="0.02"/>
    <n v="5.98"/>
    <n v="5.46"/>
    <n v="41.86"/>
  </r>
  <r>
    <n v="3560"/>
    <n v="90001"/>
    <s v="Brian Long"/>
    <s v="Express Road Cargo"/>
    <x v="1"/>
    <x v="3"/>
    <s v="High"/>
    <s v="Reisling"/>
    <x v="0"/>
    <x v="0"/>
    <s v="St. Supery Sauvignon Blanc 2015"/>
    <s v="Large Crate"/>
    <s v="Cessnock"/>
    <x v="93"/>
    <d v="2010-05-16T00:00:00"/>
    <n v="11"/>
    <n v="0.01"/>
    <n v="30.98"/>
    <n v="6.5"/>
    <n v="340.78000000000003"/>
  </r>
  <r>
    <n v="3561"/>
    <n v="90001"/>
    <s v="Brian Long"/>
    <s v="Express Road Cargo"/>
    <x v="0"/>
    <x v="3"/>
    <s v="High"/>
    <s v="Malbec"/>
    <x v="0"/>
    <x v="0"/>
    <s v="Pierre Sparr Cremant d'Alsace Reserve Brut Rose"/>
    <s v="Large Crate"/>
    <s v="Grafton"/>
    <x v="93"/>
    <d v="2010-05-18T00:00:00"/>
    <n v="11"/>
    <n v="0.01"/>
    <n v="40.99"/>
    <n v="19.989999999999998"/>
    <n v="450.89000000000004"/>
  </r>
  <r>
    <n v="3562"/>
    <n v="86513"/>
    <s v="Katherine Richardson"/>
    <s v="Air Cargo"/>
    <x v="2"/>
    <x v="3"/>
    <s v="Medium"/>
    <s v="Grenache Rose"/>
    <x v="0"/>
    <x v="0"/>
    <s v="Gerard Bertrand Cote des Roses Rose 2014"/>
    <s v="Small Crate"/>
    <s v="Penrith"/>
    <x v="194"/>
    <d v="2013-02-12T00:00:00"/>
    <n v="11"/>
    <n v="0.08"/>
    <n v="58.14"/>
    <n v="36.61"/>
    <n v="639.54"/>
  </r>
  <r>
    <n v="3563"/>
    <n v="86513"/>
    <s v="Katherine Richardson"/>
    <s v="Express Road Cargo"/>
    <x v="1"/>
    <x v="3"/>
    <s v="Medium"/>
    <s v="Reisling"/>
    <x v="0"/>
    <x v="0"/>
    <s v="Dog Point Vineyard Sauvignon Blanc 2014"/>
    <s v="Large Crate"/>
    <s v="Blue Mountains"/>
    <x v="194"/>
    <d v="2013-02-12T00:00:00"/>
    <n v="8"/>
    <n v="0.02"/>
    <n v="32.979999999999997"/>
    <n v="5.5"/>
    <n v="263.83999999999997"/>
  </r>
  <r>
    <n v="3564"/>
    <n v="86513"/>
    <s v="Katherine Richardson"/>
    <s v="Express Road Cargo"/>
    <x v="0"/>
    <x v="3"/>
    <s v="Medium"/>
    <s v="Malbec"/>
    <x v="0"/>
    <x v="0"/>
    <s v="Orin Swift Cellars Fragile Rose 2014"/>
    <s v="Mini Crate"/>
    <s v="Broken Hill"/>
    <x v="194"/>
    <d v="2013-02-13T00:00:00"/>
    <n v="8"/>
    <n v="0.01"/>
    <n v="80.98"/>
    <n v="35"/>
    <n v="647.84"/>
  </r>
  <r>
    <n v="3565"/>
    <n v="87515"/>
    <s v="Timothy Lee"/>
    <s v="Air Cargo"/>
    <x v="1"/>
    <x v="3"/>
    <s v="Not Specified"/>
    <s v="Chardonnay"/>
    <x v="0"/>
    <x v="0"/>
    <s v="Robert Oatley Sauvignon Blanc 2013"/>
    <s v="Extra Large Crate"/>
    <s v="Goulburn"/>
    <x v="231"/>
    <d v="2012-05-07T00:00:00"/>
    <n v="18"/>
    <n v="0.03"/>
    <n v="145.44999999999999"/>
    <n v="17.850000000000001"/>
    <n v="2618.1"/>
  </r>
  <r>
    <n v="3566"/>
    <n v="87515"/>
    <s v="Timothy Lee"/>
    <s v="Express Road Cargo"/>
    <x v="1"/>
    <x v="3"/>
    <s v="Not Specified"/>
    <s v="Chardonnay"/>
    <x v="0"/>
    <x v="0"/>
    <s v="Dog Point Vineyard Sauvignon Blanc 2014"/>
    <s v="Large Crate"/>
    <s v="Wagga Wagga"/>
    <x v="231"/>
    <d v="2012-05-07T00:00:00"/>
    <n v="5"/>
    <n v="0.06"/>
    <n v="85.99"/>
    <n v="2.79"/>
    <n v="429.95"/>
  </r>
  <r>
    <n v="3567"/>
    <n v="86673"/>
    <s v="Sean Shaw"/>
    <s v="Express Road Cargo"/>
    <x v="0"/>
    <x v="1"/>
    <s v="Critical"/>
    <s v="Cabernet Sauvignon"/>
    <x v="0"/>
    <x v="0"/>
    <s v="Orin Swift Cellars Fragile Rose 2014"/>
    <s v="Large Crate"/>
    <s v="Mildura"/>
    <x v="575"/>
    <d v="2012-05-01T00:00:00"/>
    <n v="9"/>
    <n v="7.0000000000000007E-2"/>
    <n v="10.98"/>
    <n v="3.99"/>
    <n v="98.820000000000007"/>
  </r>
  <r>
    <n v="3568"/>
    <n v="86673"/>
    <s v="Sean Shaw"/>
    <s v="Express Road Cargo"/>
    <x v="0"/>
    <x v="1"/>
    <s v="Critical"/>
    <s v="Cabernet Sauvignon"/>
    <x v="0"/>
    <x v="0"/>
    <s v="Francis Ford Coppola Sofia Rose 2014"/>
    <s v="Large Crate"/>
    <s v="Mildura"/>
    <x v="575"/>
    <d v="2012-05-02T00:00:00"/>
    <n v="6"/>
    <n v="0.03"/>
    <n v="5.78"/>
    <n v="7.96"/>
    <n v="34.68"/>
  </r>
  <r>
    <n v="3569"/>
    <n v="87091"/>
    <s v="Jeffrey Andrews"/>
    <s v="Express Road Cargo"/>
    <x v="2"/>
    <x v="2"/>
    <s v="Not Specified"/>
    <s v="Cremant"/>
    <x v="0"/>
    <x v="0"/>
    <s v="Gerard Bertrand Cote des Roses Rose 2014"/>
    <s v="Large Crate"/>
    <s v="Bunbury"/>
    <x v="189"/>
    <d v="2011-12-31T00:00:00"/>
    <n v="1"/>
    <n v="0.02"/>
    <n v="20.28"/>
    <n v="14.39"/>
    <n v="20.28"/>
  </r>
  <r>
    <n v="3570"/>
    <n v="87091"/>
    <s v="Paul Howard"/>
    <s v="Express Road Cargo"/>
    <x v="1"/>
    <x v="2"/>
    <s v="Not Specified"/>
    <s v="Sauvignon Blanc"/>
    <x v="0"/>
    <x v="0"/>
    <s v="Angeline Sauvignon Blanc 2014"/>
    <s v="Large Crate"/>
    <s v="Rockingham"/>
    <x v="189"/>
    <d v="2012-01-02T00:00:00"/>
    <n v="12"/>
    <n v="0"/>
    <n v="65.989999999999995"/>
    <n v="5.99"/>
    <n v="791.87999999999988"/>
  </r>
  <r>
    <n v="3571"/>
    <n v="87344"/>
    <s v="Christopher Reed"/>
    <s v="Air Cargo"/>
    <x v="2"/>
    <x v="3"/>
    <s v="Critical"/>
    <s v="Cremant"/>
    <x v="0"/>
    <x v="0"/>
    <s v="Chateau d'Esclans Garrus Rose 2013"/>
    <s v="Extra Large Crate"/>
    <s v="Goulburn"/>
    <x v="402"/>
    <d v="2013-10-31T00:00:00"/>
    <n v="26"/>
    <n v="0.04"/>
    <n v="25.98"/>
    <n v="14.36"/>
    <n v="675.48"/>
  </r>
  <r>
    <n v="3572"/>
    <n v="87997"/>
    <s v="Gregory Nguyen"/>
    <s v="Express Road Cargo"/>
    <x v="0"/>
    <x v="1"/>
    <s v="Not Specified"/>
    <s v="Merlot"/>
    <x v="0"/>
    <x v="1"/>
    <s v="Bertani Bertarose 2014"/>
    <s v="Standard Size Crate"/>
    <s v="Burnie"/>
    <x v="170"/>
    <d v="2012-10-21T00:00:00"/>
    <n v="14"/>
    <n v="0.09"/>
    <n v="8.4499999999999993"/>
    <n v="7.77"/>
    <n v="118.29999999999998"/>
  </r>
  <r>
    <n v="3573"/>
    <n v="87997"/>
    <s v="Gregory Nguyen"/>
    <s v="Express Road Cargo"/>
    <x v="0"/>
    <x v="1"/>
    <s v="Not Specified"/>
    <s v="Malbec"/>
    <x v="0"/>
    <x v="1"/>
    <s v="Chateau d'Esclans Garrus Rose 2013"/>
    <s v="Large Crate"/>
    <s v="Launceston"/>
    <x v="170"/>
    <d v="2012-10-22T00:00:00"/>
    <n v="15"/>
    <n v="0.01"/>
    <n v="15.42"/>
    <n v="10.68"/>
    <n v="231.3"/>
  </r>
  <r>
    <n v="3574"/>
    <n v="90888"/>
    <s v="Antonio Jacobs"/>
    <s v="Express Road Cargo"/>
    <x v="0"/>
    <x v="3"/>
    <s v="Not Specified"/>
    <s v="Sangiovese"/>
    <x v="0"/>
    <x v="1"/>
    <s v="Pietradolce Etna Rosato 2014"/>
    <s v="Large Crate"/>
    <s v="Albury"/>
    <x v="1126"/>
    <d v="2010-11-07T00:00:00"/>
    <n v="23"/>
    <n v="0.01"/>
    <n v="15.31"/>
    <n v="8.7799999999999994"/>
    <n v="352.13"/>
  </r>
  <r>
    <n v="3575"/>
    <n v="90888"/>
    <s v="Antonio Jacobs"/>
    <s v="Road Cargo"/>
    <x v="1"/>
    <x v="3"/>
    <s v="Not Specified"/>
    <s v="Sauvignon Blanc"/>
    <x v="0"/>
    <x v="1"/>
    <s v="Leeuwin Estate Art Series Chardonnay 2012"/>
    <s v="Loose Wrap"/>
    <s v="Campbeltown"/>
    <x v="1126"/>
    <d v="2010-11-08T00:00:00"/>
    <n v="4"/>
    <n v="0.05"/>
    <n v="7.99"/>
    <n v="5.03"/>
    <n v="31.96"/>
  </r>
  <r>
    <n v="3576"/>
    <n v="86211"/>
    <s v="Martin Mcdonald"/>
    <s v="Road Cargo"/>
    <x v="1"/>
    <x v="1"/>
    <s v="Low"/>
    <s v="Reisling"/>
    <x v="0"/>
    <x v="1"/>
    <s v="St. Supery Sauvignon Blanc 2015"/>
    <s v="Standard Size Crate"/>
    <s v="Ballarat"/>
    <x v="190"/>
    <d v="2012-12-30T00:00:00"/>
    <n v="18"/>
    <n v="0.1"/>
    <n v="8.33"/>
    <n v="1.99"/>
    <n v="149.94"/>
  </r>
  <r>
    <n v="3577"/>
    <n v="87243"/>
    <s v="Sean Gilbert"/>
    <s v="Express Road Cargo"/>
    <x v="0"/>
    <x v="0"/>
    <s v="Not Specified"/>
    <s v="Shiraz"/>
    <x v="0"/>
    <x v="1"/>
    <s v="Gerard Bertrand Cote des Roses Rose 2014"/>
    <s v="Large Crate"/>
    <s v="Rockhampton"/>
    <x v="191"/>
    <d v="2010-01-10T00:00:00"/>
    <n v="2"/>
    <n v="0.02"/>
    <n v="4.13"/>
    <n v="6.89"/>
    <n v="8.26"/>
  </r>
  <r>
    <n v="3578"/>
    <n v="87039"/>
    <s v="Benjamin Gardner"/>
    <s v="Express Road Cargo"/>
    <x v="0"/>
    <x v="2"/>
    <s v="Critical"/>
    <s v="Malbec"/>
    <x v="0"/>
    <x v="1"/>
    <s v="Barnard Griffin Rose of Sangiovese 2014"/>
    <s v="Full Container"/>
    <s v="Bunbury"/>
    <x v="131"/>
    <d v="2012-12-22T00:00:00"/>
    <n v="21"/>
    <n v="0.1"/>
    <n v="3.98"/>
    <n v="2.97"/>
    <n v="83.58"/>
  </r>
  <r>
    <n v="3579"/>
    <n v="91024"/>
    <s v="Bobby Hansen"/>
    <s v="Express Road Cargo"/>
    <x v="0"/>
    <x v="3"/>
    <s v="Critical"/>
    <s v="Pinot Noir"/>
    <x v="0"/>
    <x v="1"/>
    <s v="Laurent-Perrier Brut Rose"/>
    <s v="Standard Size Crate"/>
    <s v="Paramatta"/>
    <x v="393"/>
    <d v="2013-10-01T00:00:00"/>
    <n v="1"/>
    <n v="0.04"/>
    <n v="10.98"/>
    <n v="3.37"/>
    <n v="10.98"/>
  </r>
  <r>
    <n v="3580"/>
    <n v="89719"/>
    <s v="Sara Wheeler"/>
    <s v="Express Road Cargo"/>
    <x v="1"/>
    <x v="0"/>
    <s v="High"/>
    <s v="Chardonnay"/>
    <x v="0"/>
    <x v="1"/>
    <s v="Robert Oatley Signature Chardonnay 2013"/>
    <s v="Large Crate"/>
    <s v="Maryborough"/>
    <x v="678"/>
    <d v="2012-09-23T00:00:00"/>
    <n v="11"/>
    <n v="0.06"/>
    <n v="300.97000000000003"/>
    <n v="7.18"/>
    <n v="3310.67"/>
  </r>
  <r>
    <n v="3581"/>
    <n v="89719"/>
    <s v="Sara Wheeler"/>
    <s v="Air Cargo"/>
    <x v="2"/>
    <x v="0"/>
    <s v="High"/>
    <s v="Champagne"/>
    <x v="0"/>
    <x v="1"/>
    <s v="Domaine Lafage Miraflors Rose 2013"/>
    <s v="Small Crate"/>
    <s v="Maryborough"/>
    <x v="678"/>
    <d v="2012-09-24T00:00:00"/>
    <n v="9"/>
    <n v="0.09"/>
    <n v="70.89"/>
    <n v="89.3"/>
    <n v="638.01"/>
  </r>
  <r>
    <n v="3582"/>
    <n v="86274"/>
    <s v="Julia Baker"/>
    <s v="Express Road Cargo"/>
    <x v="0"/>
    <x v="1"/>
    <s v="Critical"/>
    <s v="Shiraz"/>
    <x v="0"/>
    <x v="1"/>
    <s v="Miraval Rose (1.5 Liter Magnum) 2014"/>
    <s v="Loose Wrap"/>
    <s v="Mount Barker"/>
    <x v="1127"/>
    <d v="2013-02-02T00:00:00"/>
    <n v="2"/>
    <n v="0.1"/>
    <n v="78.650000000000006"/>
    <n v="13.99"/>
    <n v="157.30000000000001"/>
  </r>
  <r>
    <n v="3583"/>
    <n v="86267"/>
    <s v="Julia Baker"/>
    <s v="Express Road Cargo"/>
    <x v="0"/>
    <x v="1"/>
    <s v="Critical"/>
    <s v="Shiraz"/>
    <x v="0"/>
    <x v="1"/>
    <s v="Gerard Bertrand Cote des Roses Rose 2014"/>
    <s v="Standard Size Crate"/>
    <s v="Adelaide"/>
    <x v="397"/>
    <d v="2010-02-02T00:00:00"/>
    <n v="4"/>
    <n v="0.03"/>
    <n v="8.34"/>
    <n v="2.64"/>
    <n v="33.36"/>
  </r>
  <r>
    <n v="3584"/>
    <n v="90039"/>
    <s v="Louise Medina"/>
    <s v="Air Cargo"/>
    <x v="2"/>
    <x v="3"/>
    <s v="Low"/>
    <s v="Grenache Rose"/>
    <x v="0"/>
    <x v="1"/>
    <s v="Sutter Home White Zinfandel"/>
    <s v="Extra Large Crate"/>
    <s v="Campbeltown"/>
    <x v="192"/>
    <d v="2013-10-04T00:00:00"/>
    <n v="22"/>
    <n v="0.02"/>
    <n v="110.98"/>
    <n v="30"/>
    <n v="2441.56"/>
  </r>
  <r>
    <n v="3585"/>
    <n v="90039"/>
    <s v="Louise Medina"/>
    <s v="Express Road Cargo"/>
    <x v="0"/>
    <x v="3"/>
    <s v="Low"/>
    <s v="Shiraz"/>
    <x v="0"/>
    <x v="1"/>
    <s v="JCB N¬∞21 Brut Cremant de Bourgogne"/>
    <s v="Large Crate"/>
    <s v="Newcastle"/>
    <x v="192"/>
    <d v="2013-10-04T00:00:00"/>
    <n v="17"/>
    <n v="0.01"/>
    <n v="12.53"/>
    <n v="0.5"/>
    <n v="213.01"/>
  </r>
  <r>
    <n v="3586"/>
    <n v="89428"/>
    <s v="Tammy Rodriguez"/>
    <s v="Express Road Cargo"/>
    <x v="0"/>
    <x v="3"/>
    <s v="Medium"/>
    <s v="Malbec"/>
    <x v="0"/>
    <x v="1"/>
    <s v="Langlois Chateau Cremant de Loire Brut"/>
    <s v="Large Crate"/>
    <s v="Albury"/>
    <x v="389"/>
    <d v="2011-09-27T00:00:00"/>
    <n v="17"/>
    <n v="0.1"/>
    <n v="2.88"/>
    <n v="0.5"/>
    <n v="48.96"/>
  </r>
  <r>
    <n v="3587"/>
    <n v="87605"/>
    <s v="Walter Day"/>
    <s v="Road Cargo"/>
    <x v="0"/>
    <x v="1"/>
    <s v="Critical"/>
    <s v="Malbec"/>
    <x v="0"/>
    <x v="1"/>
    <s v="Louis Roederer Cristal Brut 2006"/>
    <s v="Large Crate"/>
    <s v="Mount Gambier"/>
    <x v="193"/>
    <d v="2011-08-09T00:00:00"/>
    <n v="11"/>
    <n v="0.1"/>
    <n v="14.48"/>
    <n v="6.46"/>
    <n v="159.28"/>
  </r>
  <r>
    <n v="3588"/>
    <n v="87605"/>
    <s v="Walter Day"/>
    <s v="Express Road Cargo"/>
    <x v="2"/>
    <x v="1"/>
    <s v="Critical"/>
    <s v="Sangiovese Rose"/>
    <x v="0"/>
    <x v="1"/>
    <s v="La Playa Estate Cabernet Sauvignon Rose 2015"/>
    <s v="Mini Crate"/>
    <s v="Adelaide"/>
    <x v="193"/>
    <d v="2011-08-08T00:00:00"/>
    <n v="21"/>
    <n v="0.03"/>
    <n v="102.3"/>
    <n v="21.26"/>
    <n v="2148.2999999999997"/>
  </r>
  <r>
    <n v="3589"/>
    <n v="89150"/>
    <s v="Larry Day"/>
    <s v="Express Road Cargo"/>
    <x v="0"/>
    <x v="1"/>
    <s v="Medium"/>
    <s v="Shiraz"/>
    <x v="0"/>
    <x v="1"/>
    <s v="Chateau d'Esclans Garrus Rose 2013"/>
    <s v="Large Crate"/>
    <s v="Burnie"/>
    <x v="49"/>
    <d v="2011-12-21T00:00:00"/>
    <n v="2"/>
    <n v="0.01"/>
    <n v="3.69"/>
    <n v="0.5"/>
    <n v="7.38"/>
  </r>
  <r>
    <n v="3590"/>
    <n v="86083"/>
    <s v="Shawn Baker"/>
    <s v="Air Cargo"/>
    <x v="2"/>
    <x v="3"/>
    <s v="Low"/>
    <s v="Sangiovese Rose"/>
    <x v="0"/>
    <x v="1"/>
    <s v="La Playa Estate Cabernet Sauvignon Rose 2015"/>
    <s v="Extra Large Crate"/>
    <s v="Albury"/>
    <x v="362"/>
    <d v="2013-09-12T00:00:00"/>
    <n v="6"/>
    <n v="0.05"/>
    <n v="95.98"/>
    <n v="58.2"/>
    <n v="575.88"/>
  </r>
  <r>
    <n v="3591"/>
    <n v="86083"/>
    <s v="Shawn Baker"/>
    <s v="Air Cargo"/>
    <x v="2"/>
    <x v="3"/>
    <s v="Low"/>
    <s v="Grenache Rose"/>
    <x v="0"/>
    <x v="1"/>
    <s v="Miraval Rose (1.5 Liter Magnum) 2014"/>
    <s v="Small Crate"/>
    <s v="Tamworth"/>
    <x v="362"/>
    <d v="2013-09-10T00:00:00"/>
    <n v="6"/>
    <n v="0.04"/>
    <n v="286.85000000000002"/>
    <n v="61.76"/>
    <n v="1721.1000000000001"/>
  </r>
  <r>
    <n v="3592"/>
    <n v="86916"/>
    <s v="Jimmy Spencer"/>
    <s v="Express Road Cargo"/>
    <x v="0"/>
    <x v="3"/>
    <s v="Not Specified"/>
    <s v="Shiraz"/>
    <x v="0"/>
    <x v="1"/>
    <s v="Moet &amp; Chandon Imperial"/>
    <s v="Large Crate"/>
    <s v="Broken Hill"/>
    <x v="395"/>
    <d v="2012-03-07T00:00:00"/>
    <n v="14"/>
    <n v="0.04"/>
    <n v="304.99"/>
    <n v="19.989999999999998"/>
    <n v="4269.8600000000006"/>
  </r>
  <r>
    <n v="3593"/>
    <n v="86916"/>
    <s v="Jimmy Spencer"/>
    <s v="Express Road Cargo"/>
    <x v="0"/>
    <x v="3"/>
    <s v="Not Specified"/>
    <s v="Zinfandel"/>
    <x v="0"/>
    <x v="1"/>
    <s v="Dom Perignon 2006"/>
    <s v="Large Crate"/>
    <s v="Armidale"/>
    <x v="395"/>
    <d v="2012-03-07T00:00:00"/>
    <n v="4"/>
    <n v="0.09"/>
    <n v="2.89"/>
    <n v="0.5"/>
    <n v="11.56"/>
  </r>
  <r>
    <n v="3594"/>
    <n v="86916"/>
    <s v="Jimmy Spencer"/>
    <s v="Express Road Cargo"/>
    <x v="1"/>
    <x v="3"/>
    <s v="Not Specified"/>
    <s v="Sauvignon Blanc"/>
    <x v="0"/>
    <x v="1"/>
    <s v="Chardonnais Napa Valley Chardonnay 2013"/>
    <s v="Large Crate"/>
    <s v="Cessnock"/>
    <x v="395"/>
    <d v="2012-03-06T00:00:00"/>
    <n v="11"/>
    <n v="0.1"/>
    <n v="125.99"/>
    <n v="4.2"/>
    <n v="1385.8899999999999"/>
  </r>
  <r>
    <n v="3595"/>
    <n v="89880"/>
    <s v="Patrick Garcia"/>
    <s v="Express Road Cargo"/>
    <x v="0"/>
    <x v="3"/>
    <s v="High"/>
    <s v="Malbec"/>
    <x v="0"/>
    <x v="1"/>
    <s v="Dopff &amp; Irion Cremant Rose Brut"/>
    <s v="Large Crate"/>
    <s v="Paramatta"/>
    <x v="1128"/>
    <d v="2010-12-25T00:00:00"/>
    <n v="18"/>
    <n v="0.01"/>
    <n v="7.1"/>
    <n v="6.05"/>
    <n v="127.8"/>
  </r>
  <r>
    <n v="3596"/>
    <n v="89880"/>
    <s v="Patrick Garcia"/>
    <s v="Express Road Cargo"/>
    <x v="0"/>
    <x v="3"/>
    <s v="High"/>
    <s v="Merlot"/>
    <x v="0"/>
    <x v="1"/>
    <s v="Laurent-Perrier Brut Millesime 2006"/>
    <s v="Large Crate"/>
    <s v="Blue Mountains"/>
    <x v="1128"/>
    <d v="2010-12-25T00:00:00"/>
    <n v="5"/>
    <n v="0.05"/>
    <n v="18.97"/>
    <n v="9.0299999999999994"/>
    <n v="94.85"/>
  </r>
  <r>
    <n v="3597"/>
    <n v="91025"/>
    <s v="Todd Gilbert"/>
    <s v="Express Road Cargo"/>
    <x v="1"/>
    <x v="3"/>
    <s v="Medium"/>
    <s v="Chardonnay"/>
    <x v="0"/>
    <x v="1"/>
    <s v="The White Knight Sauvignon Blanc 2014"/>
    <s v="Standard Size Crate"/>
    <s v="Wagga Wagga"/>
    <x v="802"/>
    <d v="2010-08-14T00:00:00"/>
    <n v="1"/>
    <n v="0"/>
    <n v="55.99"/>
    <n v="2.5"/>
    <n v="55.99"/>
  </r>
  <r>
    <n v="3598"/>
    <n v="86075"/>
    <s v="Ryan Hernandez"/>
    <s v="Express Road Cargo"/>
    <x v="2"/>
    <x v="3"/>
    <s v="Medium"/>
    <s v="Champagne"/>
    <x v="0"/>
    <x v="1"/>
    <s v="Orin Swift Cellars Fragile Rose 2014"/>
    <s v="Loose Wrap"/>
    <s v="Blue Mountains"/>
    <x v="1129"/>
    <d v="2010-08-02T00:00:00"/>
    <n v="9"/>
    <n v="0.03"/>
    <n v="128.24"/>
    <n v="12.65"/>
    <n v="1154.1600000000001"/>
  </r>
  <r>
    <n v="3599"/>
    <n v="86075"/>
    <s v="Shawn Baker"/>
    <s v="Air Cargo"/>
    <x v="2"/>
    <x v="3"/>
    <s v="Medium"/>
    <s v="Grenache Rose"/>
    <x v="0"/>
    <x v="1"/>
    <s v="Domaine Lafage Miraflors Rose 2013"/>
    <s v="Extra Large Crate"/>
    <s v="Newcastle"/>
    <x v="1129"/>
    <d v="2010-08-02T00:00:00"/>
    <n v="10"/>
    <n v="0.01"/>
    <n v="160.97999999999999"/>
    <n v="30"/>
    <n v="1609.8"/>
  </r>
  <r>
    <n v="3600"/>
    <n v="91030"/>
    <s v="Jose Miller"/>
    <s v="Air Cargo"/>
    <x v="2"/>
    <x v="1"/>
    <s v="Not Specified"/>
    <s v="Sangiovese Rose"/>
    <x v="0"/>
    <x v="1"/>
    <s v="Locations by Dave Phinney F Rose&quot;"/>
    <s v="Small Crate"/>
    <s v="Canberra"/>
    <x v="711"/>
    <d v="2010-09-27T00:00:00"/>
    <n v="4"/>
    <n v="0.03"/>
    <n v="140.97999999999999"/>
    <n v="36.090000000000003"/>
    <n v="563.91999999999996"/>
  </r>
  <r>
    <n v="3601"/>
    <n v="91030"/>
    <s v="Jose Miller"/>
    <s v="Express Road Cargo"/>
    <x v="1"/>
    <x v="1"/>
    <s v="Not Specified"/>
    <s v="Sauvignon Blanc"/>
    <x v="0"/>
    <x v="1"/>
    <s v="Lucky Chardonnay 2012"/>
    <s v="Large Crate"/>
    <s v="Canberra"/>
    <x v="711"/>
    <d v="2010-09-26T00:00:00"/>
    <n v="15"/>
    <n v="0.08"/>
    <n v="65.989999999999995"/>
    <n v="8.99"/>
    <n v="989.84999999999991"/>
  </r>
  <r>
    <n v="3602"/>
    <n v="91037"/>
    <s v="Samuel Adams"/>
    <s v="Express Road Cargo"/>
    <x v="0"/>
    <x v="3"/>
    <s v="Low"/>
    <s v="Pinot Noir"/>
    <x v="0"/>
    <x v="1"/>
    <s v="La Playa Estate Cabernet Sauvignon Rose 2015"/>
    <s v="Large Crate"/>
    <s v="Grafton"/>
    <x v="1130"/>
    <d v="2013-05-24T00:00:00"/>
    <n v="3"/>
    <n v="0.03"/>
    <n v="22.38"/>
    <n v="15.1"/>
    <n v="67.14"/>
  </r>
  <r>
    <n v="3603"/>
    <n v="91037"/>
    <s v="Samuel Adams"/>
    <s v="Express Road Cargo"/>
    <x v="0"/>
    <x v="3"/>
    <s v="Low"/>
    <s v="Cabernet Sauvignon"/>
    <x v="0"/>
    <x v="1"/>
    <s v="Domaine Lafond Roc-Epine Tavel Rose 2014"/>
    <s v="Large Crate"/>
    <s v="Albury"/>
    <x v="1130"/>
    <d v="2013-05-27T00:00:00"/>
    <n v="2"/>
    <n v="0.02"/>
    <n v="5.94"/>
    <n v="9.92"/>
    <n v="11.88"/>
  </r>
  <r>
    <n v="3604"/>
    <n v="91037"/>
    <s v="James Fox"/>
    <s v="Road Cargo"/>
    <x v="0"/>
    <x v="3"/>
    <s v="Low"/>
    <s v="Zinfandel"/>
    <x v="0"/>
    <x v="1"/>
    <s v="Lucien Albrecht Cremant d'Alsace Brut Rose"/>
    <s v="Full Container"/>
    <s v="Goulburn"/>
    <x v="1130"/>
    <d v="2013-05-29T00:00:00"/>
    <n v="14"/>
    <n v="0.01"/>
    <n v="6.98"/>
    <n v="1.6"/>
    <n v="97.72"/>
  </r>
  <r>
    <n v="3605"/>
    <n v="85837"/>
    <s v="Samuel Wright"/>
    <s v="Road Cargo"/>
    <x v="2"/>
    <x v="3"/>
    <s v="Not Specified"/>
    <s v="Grenache Rose"/>
    <x v="0"/>
    <x v="1"/>
    <s v="Chateau de Campuget Costieres de Nimes Tradition Rose 2015"/>
    <s v="Mini Crate"/>
    <s v="Broken Hill"/>
    <x v="101"/>
    <d v="2011-04-22T00:00:00"/>
    <n v="5"/>
    <n v="0.09"/>
    <n v="102.3"/>
    <n v="21.26"/>
    <n v="511.5"/>
  </r>
  <r>
    <n v="3606"/>
    <n v="89942"/>
    <s v="Russell Adams"/>
    <s v="Express Road Cargo"/>
    <x v="2"/>
    <x v="1"/>
    <s v="Not Specified"/>
    <s v="Sangiovese Rose"/>
    <x v="0"/>
    <x v="1"/>
    <s v="La Playa Estate Cabernet Sauvignon Rose 2015"/>
    <s v="Mini Crate"/>
    <s v="Port Lincoln"/>
    <x v="491"/>
    <d v="2010-10-03T00:00:00"/>
    <n v="12"/>
    <n v="0.03"/>
    <n v="19.989999999999998"/>
    <n v="11.17"/>
    <n v="239.88"/>
  </r>
  <r>
    <n v="3607"/>
    <n v="91039"/>
    <s v="Rachel Baker"/>
    <s v="Express Road Cargo"/>
    <x v="0"/>
    <x v="0"/>
    <s v="High"/>
    <s v="Merlot"/>
    <x v="0"/>
    <x v="1"/>
    <s v="Dopff &amp; Irion Cremant Rose Brut"/>
    <s v="Large Crate"/>
    <s v="Palmerston"/>
    <x v="37"/>
    <d v="2012-03-18T00:00:00"/>
    <n v="14"/>
    <n v="0"/>
    <n v="30.98"/>
    <n v="9.18"/>
    <n v="433.72"/>
  </r>
  <r>
    <n v="3608"/>
    <n v="86883"/>
    <s v="Larry Carroll"/>
    <s v="Air Cargo"/>
    <x v="1"/>
    <x v="2"/>
    <s v="High"/>
    <s v="Pinot Gris"/>
    <x v="0"/>
    <x v="1"/>
    <s v="Rombauer Chardonnay 2014"/>
    <s v="Extra Large Crate"/>
    <s v="Bunbury"/>
    <x v="462"/>
    <d v="2010-02-13T00:00:00"/>
    <n v="2"/>
    <n v="0.01"/>
    <n v="2036.48"/>
    <n v="14.7"/>
    <n v="4072.96"/>
  </r>
  <r>
    <n v="3609"/>
    <n v="91041"/>
    <s v="Jeffrey Long"/>
    <s v="Road Cargo"/>
    <x v="0"/>
    <x v="1"/>
    <s v="Critical"/>
    <s v="Merlot"/>
    <x v="0"/>
    <x v="1"/>
    <s v="Roederer Estate L'Ermitage 2007"/>
    <s v="Large Crate"/>
    <s v="Hobart"/>
    <x v="963"/>
    <d v="2010-02-26T00:00:00"/>
    <n v="3"/>
    <n v="0.03"/>
    <n v="48.58"/>
    <n v="3.99"/>
    <n v="145.74"/>
  </r>
  <r>
    <n v="3610"/>
    <n v="88568"/>
    <s v="Janice Frazier"/>
    <s v="Express Road Cargo"/>
    <x v="2"/>
    <x v="2"/>
    <s v="Low"/>
    <s v="Champagne"/>
    <x v="0"/>
    <x v="1"/>
    <s v="Sutter Home Pink Moscato"/>
    <s v="Mini Crate"/>
    <s v="Rockingham"/>
    <x v="1131"/>
    <d v="2010-02-27T00:00:00"/>
    <n v="6"/>
    <n v="0.1"/>
    <n v="50.98"/>
    <n v="22.24"/>
    <n v="305.88"/>
  </r>
  <r>
    <n v="3611"/>
    <n v="89261"/>
    <s v="Gerald Harvey"/>
    <s v="Express Road Cargo"/>
    <x v="1"/>
    <x v="3"/>
    <s v="Low"/>
    <s v="Pinot Gris"/>
    <x v="0"/>
    <x v="6"/>
    <s v="Los Vascos Sauvignon Blanc 2015"/>
    <s v="Large Crate"/>
    <s v="Bathurst"/>
    <x v="456"/>
    <d v="2011-12-30T00:00:00"/>
    <n v="16"/>
    <n v="0.03"/>
    <n v="65.989999999999995"/>
    <n v="8.99"/>
    <n v="1055.8399999999999"/>
  </r>
  <r>
    <n v="3612"/>
    <n v="87268"/>
    <s v="Julia Kim"/>
    <s v="Express Road Cargo"/>
    <x v="0"/>
    <x v="2"/>
    <s v="High"/>
    <s v="Sangiovese"/>
    <x v="0"/>
    <x v="6"/>
    <s v="Domaine Lafond Roc-Epine Tavel Rose 2014"/>
    <s v="Large Crate"/>
    <s v="Geraldton"/>
    <x v="421"/>
    <d v="2013-08-05T00:00:00"/>
    <n v="3"/>
    <n v="0.09"/>
    <n v="131.12"/>
    <n v="0.99"/>
    <n v="393.36"/>
  </r>
  <r>
    <n v="3613"/>
    <n v="87268"/>
    <s v="Keith Ramos"/>
    <s v="Express Road Cargo"/>
    <x v="0"/>
    <x v="2"/>
    <s v="High"/>
    <s v="Shiraz"/>
    <x v="0"/>
    <x v="6"/>
    <s v="Veuve Clicquot Brut Yellow Label"/>
    <s v="Large Crate"/>
    <s v="Bunbury"/>
    <x v="421"/>
    <d v="2013-08-05T00:00:00"/>
    <n v="22"/>
    <n v="0.05"/>
    <n v="11.09"/>
    <n v="5.25"/>
    <n v="243.98"/>
  </r>
  <r>
    <n v="3614"/>
    <n v="87268"/>
    <s v="Ruby Gray"/>
    <s v="Express Road Cargo"/>
    <x v="2"/>
    <x v="2"/>
    <s v="High"/>
    <s v="Cremant"/>
    <x v="0"/>
    <x v="4"/>
    <s v="Domaine Lafage Miraflors Rose 2013"/>
    <s v="Large Crate"/>
    <s v="Freemantle"/>
    <x v="421"/>
    <d v="2013-08-07T00:00:00"/>
    <n v="20"/>
    <n v="0.06"/>
    <n v="13.79"/>
    <n v="8.7799999999999994"/>
    <n v="275.79999999999995"/>
  </r>
  <r>
    <n v="3615"/>
    <n v="90825"/>
    <s v="Gary Williamson"/>
    <s v="Road Cargo"/>
    <x v="0"/>
    <x v="3"/>
    <s v="Critical"/>
    <s v="Pinot Noir"/>
    <x v="0"/>
    <x v="6"/>
    <s v="Domaine Lafond Roc-Epine Tavel Rose 2014"/>
    <s v="Large Crate"/>
    <s v="Lithgow"/>
    <x v="1132"/>
    <d v="2013-12-17T00:00:00"/>
    <n v="16"/>
    <n v="0.04"/>
    <n v="5.98"/>
    <n v="10.39"/>
    <n v="95.68"/>
  </r>
  <r>
    <n v="3616"/>
    <n v="89031"/>
    <s v="Carlos Mills"/>
    <s v="Road Cargo"/>
    <x v="0"/>
    <x v="1"/>
    <s v="High"/>
    <s v="Pinot Noir"/>
    <x v="0"/>
    <x v="6"/>
    <s v="Gerard Bertrand Cote des Roses Rose 2014"/>
    <s v="Large Crate"/>
    <s v="Launceston"/>
    <x v="1133"/>
    <d v="2012-09-21T00:00:00"/>
    <n v="8"/>
    <n v="0.01"/>
    <n v="19.98"/>
    <n v="5.97"/>
    <n v="159.84"/>
  </r>
  <r>
    <n v="3617"/>
    <n v="89687"/>
    <s v="Philip Cruz"/>
    <s v="Express Road Cargo"/>
    <x v="0"/>
    <x v="3"/>
    <s v="Critical"/>
    <s v="Zinfandel"/>
    <x v="0"/>
    <x v="6"/>
    <s v="Pierre Sparr Cremant d'Alsace Reserve Brut Rose"/>
    <s v="Full Container"/>
    <s v="Albury"/>
    <x v="1134"/>
    <d v="2011-01-19T00:00:00"/>
    <n v="8"/>
    <n v="0.03"/>
    <n v="6.68"/>
    <n v="1.5"/>
    <n v="53.44"/>
  </r>
  <r>
    <n v="3618"/>
    <n v="87015"/>
    <s v="Willie Hicks"/>
    <s v="Express Road Cargo"/>
    <x v="0"/>
    <x v="2"/>
    <s v="High"/>
    <s v="Merlot"/>
    <x v="0"/>
    <x v="6"/>
    <s v="Sutter Home White Zinfandel"/>
    <s v="Large Crate"/>
    <s v="Freemantle"/>
    <x v="1135"/>
    <d v="2010-09-18T00:00:00"/>
    <n v="14"/>
    <n v="0.03"/>
    <n v="7.3"/>
    <n v="7.72"/>
    <n v="102.2"/>
  </r>
  <r>
    <n v="3619"/>
    <n v="91020"/>
    <s v="Fred Long"/>
    <s v="Air Cargo"/>
    <x v="2"/>
    <x v="3"/>
    <s v="Not Specified"/>
    <s v="Cremant"/>
    <x v="0"/>
    <x v="6"/>
    <s v="Domaine Lafage Miraflors Rose 2013"/>
    <s v="Extra Large Crate"/>
    <s v="Albury"/>
    <x v="1054"/>
    <d v="2012-06-25T00:00:00"/>
    <n v="2"/>
    <n v="0.1"/>
    <n v="25.98"/>
    <n v="14.36"/>
    <n v="51.96"/>
  </r>
  <r>
    <n v="3620"/>
    <n v="91020"/>
    <s v="Fred Long"/>
    <s v="Express Road Cargo"/>
    <x v="1"/>
    <x v="3"/>
    <s v="Not Specified"/>
    <s v="Reisling"/>
    <x v="0"/>
    <x v="6"/>
    <s v="Angeline Sauvignon Blanc 2014"/>
    <s v="Mini Crate"/>
    <s v="Liverpool"/>
    <x v="1054"/>
    <d v="2012-06-26T00:00:00"/>
    <n v="12"/>
    <n v="0"/>
    <n v="449.99"/>
    <n v="24.49"/>
    <n v="5399.88"/>
  </r>
  <r>
    <n v="3621"/>
    <n v="86280"/>
    <s v="Carol Black"/>
    <s v="Express Road Cargo"/>
    <x v="1"/>
    <x v="2"/>
    <s v="Not Specified"/>
    <s v="Pinot Gris"/>
    <x v="0"/>
    <x v="6"/>
    <s v="Dog Point Vineyard Sauvignon Blanc 2014"/>
    <s v="Full Container"/>
    <s v="Mandurah"/>
    <x v="207"/>
    <d v="2011-12-07T00:00:00"/>
    <n v="4"/>
    <n v="0"/>
    <n v="20.99"/>
    <n v="0.99"/>
    <n v="83.96"/>
  </r>
  <r>
    <n v="3622"/>
    <n v="88248"/>
    <s v="Carl Ramirez"/>
    <s v="Express Road Cargo"/>
    <x v="0"/>
    <x v="1"/>
    <s v="Critical"/>
    <s v="Pinot Noir"/>
    <x v="0"/>
    <x v="6"/>
    <s v="Domaine Lafond Roc-Epine Tavel Rose 2014"/>
    <s v="Large Crate"/>
    <s v="Melbourne"/>
    <x v="195"/>
    <d v="2013-05-05T00:00:00"/>
    <n v="5"/>
    <n v="0.08"/>
    <n v="2.08"/>
    <n v="1.49"/>
    <n v="10.4"/>
  </r>
  <r>
    <n v="3623"/>
    <n v="87693"/>
    <s v="Nicholas Coleman"/>
    <s v="Express Road Cargo"/>
    <x v="1"/>
    <x v="1"/>
    <s v="Not Specified"/>
    <s v="Reisling"/>
    <x v="0"/>
    <x v="6"/>
    <s v="Rombauer Chardonnay 2014"/>
    <s v="Loose Wrap"/>
    <s v="Melbourne"/>
    <x v="622"/>
    <d v="2013-10-28T00:00:00"/>
    <n v="4"/>
    <n v="0.1"/>
    <n v="999.99"/>
    <n v="13.99"/>
    <n v="3999.96"/>
  </r>
  <r>
    <n v="3624"/>
    <n v="91049"/>
    <s v="Charles Schmidt"/>
    <s v="Express Road Cargo"/>
    <x v="0"/>
    <x v="1"/>
    <s v="Low"/>
    <s v="Cabernet Sauvignon"/>
    <x v="0"/>
    <x v="6"/>
    <s v="Lucien Albrecht Cremant d'Alsace Brut"/>
    <s v="Loose Wrap"/>
    <s v="Bendigo"/>
    <x v="1136"/>
    <d v="2010-07-03T00:00:00"/>
    <n v="15"/>
    <n v="0"/>
    <n v="17.52"/>
    <n v="8.17"/>
    <n v="262.8"/>
  </r>
  <r>
    <n v="3625"/>
    <n v="90786"/>
    <s v="Mark Lawson"/>
    <s v="Express Road Cargo"/>
    <x v="1"/>
    <x v="3"/>
    <s v="Medium"/>
    <s v="Reisling"/>
    <x v="0"/>
    <x v="6"/>
    <s v="Lincourt Courtney's Chardonnay 2012"/>
    <s v="Standard Size Crate"/>
    <s v="Penrith"/>
    <x v="461"/>
    <d v="2010-01-19T00:00:00"/>
    <n v="8"/>
    <n v="0.06"/>
    <n v="16.48"/>
    <n v="1.99"/>
    <n v="131.84"/>
  </r>
  <r>
    <n v="3626"/>
    <n v="88582"/>
    <s v="Steven Butler"/>
    <s v="Express Road Cargo"/>
    <x v="0"/>
    <x v="1"/>
    <s v="Critical"/>
    <s v="Cabernet Sauvignon"/>
    <x v="0"/>
    <x v="6"/>
    <s v="Bertani Bertarose 2014"/>
    <s v="Large Crate"/>
    <s v="Devonport"/>
    <x v="689"/>
    <d v="2011-05-04T00:00:00"/>
    <n v="12"/>
    <n v="7.0000000000000007E-2"/>
    <n v="6.48"/>
    <n v="10.050000000000001"/>
    <n v="77.760000000000005"/>
  </r>
  <r>
    <n v="3627"/>
    <n v="87066"/>
    <s v="Karen Williams"/>
    <s v="Air Cargo"/>
    <x v="1"/>
    <x v="0"/>
    <s v="Low"/>
    <s v="Chardonnay"/>
    <x v="0"/>
    <x v="6"/>
    <s v="Lucky Chardonnay 2012"/>
    <s v="Extra Large Crate"/>
    <s v="Gympie"/>
    <x v="161"/>
    <d v="2013-03-05T00:00:00"/>
    <n v="8"/>
    <n v="0.05"/>
    <n v="90.97"/>
    <n v="14"/>
    <n v="727.76"/>
  </r>
  <r>
    <n v="3628"/>
    <n v="89296"/>
    <s v="Marilyn Rivera"/>
    <s v="Express Road Cargo"/>
    <x v="0"/>
    <x v="1"/>
    <s v="Critical"/>
    <s v="Zinfandel"/>
    <x v="0"/>
    <x v="6"/>
    <s v="Louis Roederer Cristal Brut with Gift Box 2007"/>
    <s v="Full Container"/>
    <s v="Wodonga"/>
    <x v="854"/>
    <d v="2012-06-30T00:00:00"/>
    <n v="7"/>
    <n v="0.09"/>
    <n v="3.98"/>
    <n v="2.97"/>
    <n v="27.86"/>
  </r>
  <r>
    <n v="3629"/>
    <n v="89296"/>
    <s v="Dennis Berry"/>
    <s v="Road Cargo"/>
    <x v="1"/>
    <x v="1"/>
    <s v="Critical"/>
    <s v="Pinot Gris"/>
    <x v="0"/>
    <x v="6"/>
    <s v="Robert Oatley Signature Chardonnay 2013"/>
    <s v="Large Crate"/>
    <s v="Wodonga"/>
    <x v="854"/>
    <d v="2012-07-01T00:00:00"/>
    <n v="4"/>
    <n v="0.03"/>
    <n v="35.99"/>
    <n v="5"/>
    <n v="143.96"/>
  </r>
  <r>
    <n v="3630"/>
    <n v="87535"/>
    <s v="Earl Dunn"/>
    <s v="Express Road Cargo"/>
    <x v="0"/>
    <x v="2"/>
    <s v="Low"/>
    <s v="Cabernet Sauvignon"/>
    <x v="0"/>
    <x v="6"/>
    <s v="Locations by Dave Phinney F Rose"/>
    <s v="Large Crate"/>
    <s v="Perth"/>
    <x v="827"/>
    <d v="2010-06-09T00:00:00"/>
    <n v="7"/>
    <n v="0"/>
    <n v="1270.99"/>
    <n v="19.989999999999998"/>
    <n v="8896.93"/>
  </r>
  <r>
    <n v="3631"/>
    <n v="87662"/>
    <s v="Jacqueline Frazier"/>
    <s v="Express Road Cargo"/>
    <x v="0"/>
    <x v="2"/>
    <s v="High"/>
    <s v="Cabernet Sauvignon"/>
    <x v="0"/>
    <x v="6"/>
    <s v="Lucien Albrecht Cremant d'Alsace Brut Rose"/>
    <s v="Standard Size Crate"/>
    <s v="Freemantle"/>
    <x v="321"/>
    <d v="2012-12-20T00:00:00"/>
    <n v="5"/>
    <n v="0.06"/>
    <n v="21.38"/>
    <n v="8.99"/>
    <n v="106.89999999999999"/>
  </r>
  <r>
    <n v="3632"/>
    <n v="87093"/>
    <s v="Paul Howard"/>
    <s v="Express Road Cargo"/>
    <x v="0"/>
    <x v="2"/>
    <s v="Low"/>
    <s v="Merlot"/>
    <x v="0"/>
    <x v="6"/>
    <s v="Chateau d'Esclans Whispering Angel Rose 2014"/>
    <s v="Large Crate"/>
    <s v="Geraldton"/>
    <x v="197"/>
    <d v="2012-07-30T00:00:00"/>
    <n v="1"/>
    <n v="0.08"/>
    <n v="10.89"/>
    <n v="4.5"/>
    <n v="10.89"/>
  </r>
  <r>
    <n v="3633"/>
    <n v="87093"/>
    <s v="Paul Howard"/>
    <s v="Express Road Cargo"/>
    <x v="0"/>
    <x v="2"/>
    <s v="Low"/>
    <s v="Shiraz"/>
    <x v="0"/>
    <x v="6"/>
    <s v="Gerard Bertrand Cote des Roses Rose 2014"/>
    <s v="Large Crate"/>
    <s v="Geraldton"/>
    <x v="197"/>
    <d v="2012-08-04T00:00:00"/>
    <n v="15"/>
    <n v="0.04"/>
    <n v="42.98"/>
    <n v="4.62"/>
    <n v="644.69999999999993"/>
  </r>
  <r>
    <n v="3634"/>
    <n v="90114"/>
    <s v="Bruce Hanson"/>
    <s v="Express Road Cargo"/>
    <x v="0"/>
    <x v="1"/>
    <s v="Critical"/>
    <s v="Pinot Noir"/>
    <x v="0"/>
    <x v="6"/>
    <s v="Laurent-Perrier Brut Rose"/>
    <s v="Large Crate"/>
    <s v="Mount Barker"/>
    <x v="198"/>
    <d v="2010-03-02T00:00:00"/>
    <n v="2"/>
    <n v="7.0000000000000007E-2"/>
    <n v="40.98"/>
    <n v="7.47"/>
    <n v="81.96"/>
  </r>
  <r>
    <n v="3635"/>
    <n v="88762"/>
    <s v="Joseph Carter"/>
    <s v="Express Road Cargo"/>
    <x v="1"/>
    <x v="1"/>
    <s v="Low"/>
    <s v="Sauvignon Blanc"/>
    <x v="0"/>
    <x v="6"/>
    <s v="Rombauer Chardonnay 2014"/>
    <s v="Loose Wrap"/>
    <s v="Adelaide"/>
    <x v="1137"/>
    <d v="2013-04-13T00:00:00"/>
    <n v="8"/>
    <n v="0.08"/>
    <n v="150.97999999999999"/>
    <n v="13.99"/>
    <n v="1207.8399999999999"/>
  </r>
  <r>
    <n v="3636"/>
    <n v="88762"/>
    <s v="Joseph Carter"/>
    <s v="Express Road Cargo"/>
    <x v="0"/>
    <x v="1"/>
    <s v="Low"/>
    <s v="Zinfandel"/>
    <x v="0"/>
    <x v="6"/>
    <s v="Laurent-Perrier Brut Millesime 2006"/>
    <s v="Large Crate"/>
    <s v="Canberra"/>
    <x v="1137"/>
    <d v="2013-04-18T00:00:00"/>
    <n v="7"/>
    <n v="7.0000000000000007E-2"/>
    <n v="9.7100000000000009"/>
    <n v="9.4499999999999993"/>
    <n v="67.97"/>
  </r>
  <r>
    <n v="3637"/>
    <n v="87651"/>
    <s v="Jacqueline Frazier"/>
    <s v="Express Road Cargo"/>
    <x v="0"/>
    <x v="2"/>
    <s v="High"/>
    <s v="Zinfandel"/>
    <x v="0"/>
    <x v="6"/>
    <s v="Lucien Albrecht Cremant d'Alsace Brut Rose"/>
    <s v="Large Crate"/>
    <s v="Rockingham"/>
    <x v="178"/>
    <d v="2010-01-29T00:00:00"/>
    <n v="1"/>
    <n v="0.06"/>
    <n v="55.48"/>
    <n v="14.3"/>
    <n v="55.48"/>
  </r>
  <r>
    <n v="3638"/>
    <n v="87651"/>
    <s v="Jacqueline Frazier"/>
    <s v="Express Road Cargo"/>
    <x v="0"/>
    <x v="2"/>
    <s v="High"/>
    <s v="Malbec"/>
    <x v="0"/>
    <x v="6"/>
    <s v="Schramsberg Cremant Demi-Sec 2011"/>
    <s v="Full Container"/>
    <s v="Bunbury"/>
    <x v="178"/>
    <d v="2010-01-30T00:00:00"/>
    <n v="1"/>
    <n v="0.02"/>
    <n v="1.68"/>
    <n v="1.57"/>
    <n v="1.68"/>
  </r>
  <r>
    <n v="3639"/>
    <n v="91053"/>
    <s v="Sarah Howard"/>
    <s v="Express Road Cargo"/>
    <x v="2"/>
    <x v="1"/>
    <s v="Not Specified"/>
    <s v="Cremant"/>
    <x v="0"/>
    <x v="4"/>
    <s v="Miraval Rose (1.5 Liter Magnum) 2014"/>
    <s v="Large Crate"/>
    <s v="Mount Barker"/>
    <x v="1117"/>
    <d v="2010-06-25T00:00:00"/>
    <n v="6"/>
    <n v="0.04"/>
    <n v="10.64"/>
    <n v="5.16"/>
    <n v="63.84"/>
  </r>
  <r>
    <n v="3640"/>
    <n v="91053"/>
    <s v="Sarah Howard"/>
    <s v="Road Cargo"/>
    <x v="0"/>
    <x v="1"/>
    <s v="Not Specified"/>
    <s v="Pinot Noir"/>
    <x v="0"/>
    <x v="4"/>
    <s v="Lucien Albrecht Cremant d'Alsace Brut"/>
    <s v="Full Container"/>
    <s v="Canberra"/>
    <x v="1117"/>
    <d v="2010-06-26T00:00:00"/>
    <n v="15"/>
    <n v="0.03"/>
    <n v="2.78"/>
    <n v="1.34"/>
    <n v="41.699999999999996"/>
  </r>
  <r>
    <n v="3641"/>
    <n v="86116"/>
    <s v="Wanda Garrett"/>
    <s v="Air Cargo"/>
    <x v="0"/>
    <x v="1"/>
    <s v="Critical"/>
    <s v="Zinfandel"/>
    <x v="0"/>
    <x v="6"/>
    <s v="Jean-Baptiste Adam Les Natures Cremant d'Alsace Brut"/>
    <s v="Extra Large Crate"/>
    <s v="Devonport"/>
    <x v="427"/>
    <d v="2013-06-27T00:00:00"/>
    <n v="6"/>
    <n v="0.01"/>
    <n v="208.16"/>
    <n v="68.02"/>
    <n v="1248.96"/>
  </r>
  <r>
    <n v="3642"/>
    <n v="89211"/>
    <s v="Eric Rodriguez"/>
    <s v="Express Road Cargo"/>
    <x v="1"/>
    <x v="1"/>
    <s v="Critical"/>
    <s v="Chardonnay"/>
    <x v="0"/>
    <x v="6"/>
    <s v="Robert Oatley Sauvignon Blanc 2013"/>
    <s v="Large Crate"/>
    <s v="Melbourne"/>
    <x v="1138"/>
    <d v="2010-09-27T00:00:00"/>
    <n v="16"/>
    <n v="0.01"/>
    <n v="50.98"/>
    <n v="6.5"/>
    <n v="815.68"/>
  </r>
  <r>
    <n v="3643"/>
    <n v="90353"/>
    <s v="Steve Cruz"/>
    <s v="Express Road Cargo"/>
    <x v="0"/>
    <x v="2"/>
    <s v="Critical"/>
    <s v="Sangiovese"/>
    <x v="0"/>
    <x v="6"/>
    <s v="Francis Ford Coppola Sofia Rose 2014"/>
    <s v="Large Crate"/>
    <s v="Mandurah"/>
    <x v="100"/>
    <d v="2010-07-28T00:00:00"/>
    <n v="6"/>
    <n v="0.03"/>
    <n v="11.97"/>
    <n v="4.9800000000000004"/>
    <n v="71.820000000000007"/>
  </r>
  <r>
    <n v="3644"/>
    <n v="87682"/>
    <s v="Nicholas Coleman"/>
    <s v="Express Road Cargo"/>
    <x v="1"/>
    <x v="1"/>
    <s v="High"/>
    <s v="Sauvignon Blanc"/>
    <x v="0"/>
    <x v="6"/>
    <s v="Robert Oatley Sauvignon Blanc 2013"/>
    <s v="Large Crate"/>
    <s v="Frankston"/>
    <x v="106"/>
    <d v="2011-08-12T00:00:00"/>
    <n v="22"/>
    <n v="0.03"/>
    <n v="125.99"/>
    <n v="8.08"/>
    <n v="2771.7799999999997"/>
  </r>
  <r>
    <n v="3645"/>
    <n v="89279"/>
    <s v="Brandon Hernandez"/>
    <s v="Express Road Cargo"/>
    <x v="0"/>
    <x v="0"/>
    <s v="High"/>
    <s v="Shiraz"/>
    <x v="0"/>
    <x v="6"/>
    <s v="Moet &amp; Chandon Imperial"/>
    <s v="Large Crate"/>
    <s v="Darwin"/>
    <x v="84"/>
    <d v="2010-10-30T00:00:00"/>
    <n v="14"/>
    <n v="0.1"/>
    <n v="48.91"/>
    <n v="5.97"/>
    <n v="684.74"/>
  </r>
  <r>
    <n v="3646"/>
    <n v="89279"/>
    <s v="Brandon Hernandez"/>
    <s v="Express Road Cargo"/>
    <x v="0"/>
    <x v="0"/>
    <s v="High"/>
    <s v="Pinot Noir"/>
    <x v="0"/>
    <x v="6"/>
    <s v="JCB N¬∞21 Brut Cremant de Bourgogne"/>
    <s v="Large Crate"/>
    <s v="Darwin"/>
    <x v="84"/>
    <d v="2010-10-28T00:00:00"/>
    <n v="13"/>
    <n v="0.08"/>
    <n v="5.98"/>
    <n v="5.46"/>
    <n v="77.740000000000009"/>
  </r>
  <r>
    <n v="3647"/>
    <n v="91057"/>
    <s v="Patrick Lane"/>
    <s v="Express Road Cargo"/>
    <x v="1"/>
    <x v="0"/>
    <s v="Low"/>
    <s v="Reisling"/>
    <x v="0"/>
    <x v="6"/>
    <s v="St. Supery Sauvignon Blanc 2015"/>
    <s v="Standard Size Crate"/>
    <s v="Mackay"/>
    <x v="47"/>
    <d v="2010-10-09T00:00:00"/>
    <n v="11"/>
    <n v="0.04"/>
    <n v="8.33"/>
    <n v="1.99"/>
    <n v="91.63"/>
  </r>
  <r>
    <n v="3648"/>
    <n v="89508"/>
    <s v="Bruce Hernandez"/>
    <s v="Express Road Cargo"/>
    <x v="1"/>
    <x v="0"/>
    <s v="Not Specified"/>
    <s v="Pinot Gris"/>
    <x v="0"/>
    <x v="6"/>
    <s v="Robert Oatley Sauvignon Blanc 2013"/>
    <s v="Standard Size Crate"/>
    <s v="Darwin"/>
    <x v="522"/>
    <d v="2011-08-06T00:00:00"/>
    <n v="20"/>
    <n v="0"/>
    <n v="35.99"/>
    <n v="1.25"/>
    <n v="719.80000000000007"/>
  </r>
  <r>
    <n v="3649"/>
    <n v="86560"/>
    <s v="Beverly Rodriguez"/>
    <s v="Road Cargo"/>
    <x v="0"/>
    <x v="2"/>
    <s v="Low"/>
    <s v="Cabernet Sauvignon"/>
    <x v="0"/>
    <x v="6"/>
    <s v="Laurent-Perrier Brut Millesime 2006"/>
    <s v="Large Crate"/>
    <s v="Geraldton"/>
    <x v="1139"/>
    <d v="2012-09-10T00:00:00"/>
    <n v="15"/>
    <n v="0.01"/>
    <n v="12.28"/>
    <n v="6.13"/>
    <n v="184.2"/>
  </r>
  <r>
    <n v="3650"/>
    <n v="85881"/>
    <s v="Gregory James"/>
    <s v="Express Road Cargo"/>
    <x v="0"/>
    <x v="0"/>
    <s v="Not Specified"/>
    <s v="Pinot Noir"/>
    <x v="0"/>
    <x v="4"/>
    <s v="Sutter Home Pink Moscato"/>
    <s v="Large Crate"/>
    <s v="Gladstone"/>
    <x v="1140"/>
    <d v="2011-12-04T00:00:00"/>
    <n v="7"/>
    <n v="0.01"/>
    <n v="5.98"/>
    <n v="5.15"/>
    <n v="41.86"/>
  </r>
  <r>
    <n v="3651"/>
    <n v="90432"/>
    <s v="Larry Brown"/>
    <s v="Express Road Cargo"/>
    <x v="0"/>
    <x v="3"/>
    <s v="Medium"/>
    <s v="Shiraz"/>
    <x v="0"/>
    <x v="6"/>
    <s v="Pietradolce Etna Rosato 2014"/>
    <s v="Large Crate"/>
    <s v="Blue Mountains"/>
    <x v="595"/>
    <d v="2010-10-01T00:00:00"/>
    <n v="21"/>
    <n v="7.0000000000000007E-2"/>
    <n v="6.54"/>
    <n v="5.27"/>
    <n v="137.34"/>
  </r>
  <r>
    <n v="3652"/>
    <n v="90432"/>
    <s v="Cynthia Webb"/>
    <s v="Express Road Cargo"/>
    <x v="0"/>
    <x v="3"/>
    <s v="Medium"/>
    <s v="Pinot Noir"/>
    <x v="0"/>
    <x v="6"/>
    <s v="Veuve Clicquot Brut Yellow Label"/>
    <s v="Full Container"/>
    <s v="Goulburn"/>
    <x v="595"/>
    <d v="2010-10-01T00:00:00"/>
    <n v="23"/>
    <n v="0.09"/>
    <n v="3.29"/>
    <n v="1.35"/>
    <n v="75.67"/>
  </r>
  <r>
    <n v="3653"/>
    <n v="86787"/>
    <s v="Keith Bailey"/>
    <s v="Air Cargo"/>
    <x v="1"/>
    <x v="2"/>
    <s v="High"/>
    <s v="Pinot Gris"/>
    <x v="0"/>
    <x v="4"/>
    <s v="Lucky Chardonnay 2012"/>
    <s v="Extra Large Crate"/>
    <s v="Freemantle"/>
    <x v="1141"/>
    <d v="2013-11-05T00:00:00"/>
    <n v="3"/>
    <n v="7.0000000000000007E-2"/>
    <n v="810.98"/>
    <n v="16.059999999999999"/>
    <n v="2432.94"/>
  </r>
  <r>
    <n v="3654"/>
    <n v="89752"/>
    <s v="Bobby Knight"/>
    <s v="Express Road Cargo"/>
    <x v="0"/>
    <x v="1"/>
    <s v="Medium"/>
    <s v="Malbec"/>
    <x v="0"/>
    <x v="6"/>
    <s v="Sutter Home Pink Moscato"/>
    <s v="Large Crate"/>
    <s v="Benalla"/>
    <x v="310"/>
    <d v="2011-07-18T00:00:00"/>
    <n v="15"/>
    <n v="0.05"/>
    <n v="4.24"/>
    <n v="5.41"/>
    <n v="63.6"/>
  </r>
  <r>
    <n v="3655"/>
    <n v="89752"/>
    <s v="Jason Ramos"/>
    <s v="Express Road Cargo"/>
    <x v="1"/>
    <x v="2"/>
    <s v="Medium"/>
    <s v="Pinot Gris"/>
    <x v="0"/>
    <x v="6"/>
    <s v="Rombauer Chardonnay 2014"/>
    <s v="Loose Wrap"/>
    <s v="Bunbury"/>
    <x v="310"/>
    <d v="2011-07-18T00:00:00"/>
    <n v="11"/>
    <n v="0.02"/>
    <n v="179.99"/>
    <n v="13.99"/>
    <n v="1979.89"/>
  </r>
  <r>
    <n v="3656"/>
    <n v="89752"/>
    <s v="Roy Graham"/>
    <s v="Express Road Cargo"/>
    <x v="1"/>
    <x v="2"/>
    <s v="Medium"/>
    <s v="Pinot Gris"/>
    <x v="0"/>
    <x v="6"/>
    <s v="Chardonnais Napa Valley Chardonnay 2013"/>
    <s v="Large Crate"/>
    <s v="Geraldton"/>
    <x v="310"/>
    <d v="2011-07-17T00:00:00"/>
    <n v="6"/>
    <n v="0.06"/>
    <n v="65.989999999999995"/>
    <n v="2.5"/>
    <n v="395.93999999999994"/>
  </r>
  <r>
    <n v="3657"/>
    <n v="89752"/>
    <s v="John Lawson"/>
    <s v="Express Road Cargo"/>
    <x v="1"/>
    <x v="2"/>
    <s v="Medium"/>
    <s v="Pinot Gris"/>
    <x v="0"/>
    <x v="6"/>
    <s v="Cloudy Bay Sauvignon Blanc 2015"/>
    <s v="Standard Size Crate"/>
    <s v="Mandurah"/>
    <x v="310"/>
    <d v="2011-07-18T00:00:00"/>
    <n v="14"/>
    <n v="0"/>
    <n v="33.979999999999997"/>
    <n v="1.99"/>
    <n v="475.71999999999997"/>
  </r>
  <r>
    <n v="3658"/>
    <n v="87005"/>
    <s v="Eric Myers"/>
    <s v="Express Road Cargo"/>
    <x v="1"/>
    <x v="3"/>
    <s v="Low"/>
    <s v="Sauvignon Blanc"/>
    <x v="0"/>
    <x v="6"/>
    <s v="Chardonnais Napa Valley Chardonnay 2013"/>
    <s v="Large Crate"/>
    <s v="Sydney"/>
    <x v="635"/>
    <d v="2010-08-26T00:00:00"/>
    <n v="9"/>
    <n v="0.01"/>
    <n v="65.989999999999995"/>
    <n v="5.31"/>
    <n v="593.91"/>
  </r>
  <r>
    <n v="3659"/>
    <n v="91061"/>
    <s v="Earl Campbell"/>
    <s v="Express Road Cargo"/>
    <x v="2"/>
    <x v="3"/>
    <s v="Medium"/>
    <s v="Sangiovese Rose"/>
    <x v="0"/>
    <x v="6"/>
    <s v="Barnard Griffin Rose of Sangiovese 2014"/>
    <s v="Standard Size Crate"/>
    <s v="Campbeltown"/>
    <x v="687"/>
    <d v="2013-09-19T00:00:00"/>
    <n v="14"/>
    <n v="0.1"/>
    <n v="8.75"/>
    <n v="8.5399999999999991"/>
    <n v="122.5"/>
  </r>
  <r>
    <n v="3660"/>
    <n v="91060"/>
    <s v="Joe Simmons"/>
    <s v="Express Road Cargo"/>
    <x v="0"/>
    <x v="3"/>
    <s v="Medium"/>
    <s v="Merlot"/>
    <x v="0"/>
    <x v="6"/>
    <s v="Louis Roederer Cristal Brut with Gift Box 2007"/>
    <s v="Large Crate"/>
    <s v="Campbeltown"/>
    <x v="1122"/>
    <d v="2010-09-20T00:00:00"/>
    <n v="13"/>
    <n v="0.03"/>
    <n v="55.98"/>
    <n v="4.8600000000000003"/>
    <n v="727.74"/>
  </r>
  <r>
    <n v="3661"/>
    <n v="88660"/>
    <s v="Jimmy Schmidt"/>
    <s v="Express Road Cargo"/>
    <x v="0"/>
    <x v="1"/>
    <s v="Medium"/>
    <s v="Zinfandel"/>
    <x v="0"/>
    <x v="4"/>
    <s v="Schramsberg Cremant Demi-Sec 2011"/>
    <s v="Large Crate"/>
    <s v="Port Lincoln"/>
    <x v="199"/>
    <d v="2011-07-27T00:00:00"/>
    <n v="14"/>
    <n v="0.04"/>
    <n v="26.38"/>
    <n v="5.86"/>
    <n v="369.32"/>
  </r>
  <r>
    <n v="3662"/>
    <n v="88660"/>
    <s v="Jimmy Schmidt"/>
    <s v="Express Road Cargo"/>
    <x v="0"/>
    <x v="1"/>
    <s v="Medium"/>
    <s v="Sangiovese"/>
    <x v="0"/>
    <x v="6"/>
    <s v="La Playa Estate Cabernet Sauvignon Rose 2015"/>
    <s v="Full Container"/>
    <s v="Adelaide"/>
    <x v="199"/>
    <d v="2011-07-28T00:00:00"/>
    <n v="9"/>
    <n v="0"/>
    <n v="3.26"/>
    <n v="1.86"/>
    <n v="29.339999999999996"/>
  </r>
  <r>
    <n v="3663"/>
    <n v="89507"/>
    <s v="Bruce Hernandez"/>
    <s v="Express Road Cargo"/>
    <x v="0"/>
    <x v="0"/>
    <s v="Low"/>
    <s v="Malbec"/>
    <x v="0"/>
    <x v="6"/>
    <s v="La Playa Estate Cabernet Sauvignon Rose 2015"/>
    <s v="Large Crate"/>
    <s v="Palmerston"/>
    <x v="761"/>
    <d v="2011-04-03T00:00:00"/>
    <n v="10"/>
    <n v="0"/>
    <n v="2.08"/>
    <n v="1.49"/>
    <n v="20.8"/>
  </r>
  <r>
    <n v="3664"/>
    <n v="89507"/>
    <s v="Bruce Hernandez"/>
    <s v="Air Cargo"/>
    <x v="2"/>
    <x v="0"/>
    <s v="Low"/>
    <s v="Grenache Rose"/>
    <x v="0"/>
    <x v="6"/>
    <s v="Chateau de Campuget Costieres de Nimes Tradition Rose 2015"/>
    <s v="Extra Large Crate"/>
    <s v="Darwin"/>
    <x v="761"/>
    <d v="2011-04-01T00:00:00"/>
    <n v="8"/>
    <n v="0.1"/>
    <n v="25.98"/>
    <n v="14.36"/>
    <n v="207.84"/>
  </r>
  <r>
    <n v="3665"/>
    <n v="87731"/>
    <s v="Joyce Thompson"/>
    <s v="Express Road Cargo"/>
    <x v="0"/>
    <x v="1"/>
    <s v="Not Specified"/>
    <s v="Sangiovese"/>
    <x v="0"/>
    <x v="6"/>
    <s v="Belle Glos Oeil de Perdrix Pinot Noir Blanc 2014"/>
    <s v="Large Crate"/>
    <s v="Bendigo"/>
    <x v="498"/>
    <d v="2013-03-17T00:00:00"/>
    <n v="6"/>
    <n v="0.1"/>
    <n v="3.08"/>
    <n v="0.99"/>
    <n v="18.48"/>
  </r>
  <r>
    <n v="3666"/>
    <n v="87731"/>
    <s v="Joyce Thompson"/>
    <s v="Express Road Cargo"/>
    <x v="0"/>
    <x v="1"/>
    <s v="Not Specified"/>
    <s v="Cabernet Sauvignon"/>
    <x v="0"/>
    <x v="6"/>
    <s v="Chateau Gaudrelle Cremant d'Loire Brut"/>
    <s v="Full Container"/>
    <s v="Mildura"/>
    <x v="498"/>
    <d v="2013-03-16T00:00:00"/>
    <n v="3"/>
    <n v="0"/>
    <n v="1.26"/>
    <n v="0.7"/>
    <n v="3.7800000000000002"/>
  </r>
  <r>
    <n v="3667"/>
    <n v="89257"/>
    <s v="Gerald Harvey"/>
    <s v="Express Road Cargo"/>
    <x v="2"/>
    <x v="3"/>
    <s v="Low"/>
    <s v="Champagne"/>
    <x v="0"/>
    <x v="6"/>
    <s v="Marques de Caceres Rioja Rosado 2014"/>
    <s v="Large Crate"/>
    <s v="Newcastle"/>
    <x v="234"/>
    <d v="2010-07-17T00:00:00"/>
    <n v="13"/>
    <n v="0.04"/>
    <n v="6.24"/>
    <n v="5.22"/>
    <n v="81.12"/>
  </r>
  <r>
    <n v="3668"/>
    <n v="89269"/>
    <s v="Gerald Harvey"/>
    <s v="Express Road Cargo"/>
    <x v="0"/>
    <x v="3"/>
    <s v="Low"/>
    <s v="Pinot Noir"/>
    <x v="0"/>
    <x v="6"/>
    <s v="Bertani Bertarose 2014"/>
    <s v="Full Container"/>
    <s v="Campbeltown"/>
    <x v="577"/>
    <d v="2013-07-14T00:00:00"/>
    <n v="2"/>
    <n v="0.09"/>
    <n v="6.68"/>
    <n v="1.5"/>
    <n v="13.36"/>
  </r>
  <r>
    <n v="3669"/>
    <n v="89257"/>
    <s v="Adam Torres"/>
    <s v="Air Cargo"/>
    <x v="2"/>
    <x v="3"/>
    <s v="Low"/>
    <s v="Sangiovese Rose"/>
    <x v="0"/>
    <x v="6"/>
    <s v="Chateau de Campuget Costieres de Nimes Tradition Rose 2015"/>
    <s v="Small Crate"/>
    <s v="Wagga Wagga"/>
    <x v="234"/>
    <d v="2010-07-19T00:00:00"/>
    <n v="8"/>
    <n v="0.09"/>
    <n v="260.98"/>
    <n v="41.91"/>
    <n v="2087.84"/>
  </r>
  <r>
    <n v="3670"/>
    <n v="90270"/>
    <s v="Samuel Bennett"/>
    <s v="Express Road Cargo"/>
    <x v="0"/>
    <x v="1"/>
    <s v="High"/>
    <s v="Sangiovese"/>
    <x v="0"/>
    <x v="6"/>
    <s v="Barnard Griffin Rose of Sangiovese 2014"/>
    <s v="Loose Wrap"/>
    <s v="Canberra"/>
    <x v="286"/>
    <d v="2010-01-24T00:00:00"/>
    <n v="6"/>
    <n v="0.01"/>
    <n v="14.42"/>
    <n v="6.75"/>
    <n v="86.52"/>
  </r>
  <r>
    <n v="3671"/>
    <n v="90425"/>
    <s v="Mark Griffin"/>
    <s v="Express Road Cargo"/>
    <x v="0"/>
    <x v="2"/>
    <s v="High"/>
    <s v="Pinot Noir"/>
    <x v="0"/>
    <x v="6"/>
    <s v="Barnard Griffin Rose of Sangiovese 2014"/>
    <s v="Large Crate"/>
    <s v="Bunbury"/>
    <x v="94"/>
    <d v="2012-10-01T00:00:00"/>
    <n v="20"/>
    <n v="0.09"/>
    <n v="3.98"/>
    <n v="5.26"/>
    <n v="79.599999999999994"/>
  </r>
  <r>
    <n v="3672"/>
    <n v="90425"/>
    <s v="Mark Griffin"/>
    <s v="Express Road Cargo"/>
    <x v="0"/>
    <x v="2"/>
    <s v="High"/>
    <s v="Cabernet Sauvignon"/>
    <x v="0"/>
    <x v="6"/>
    <s v="Sutter Home Pink Moscato"/>
    <s v="Full Container"/>
    <s v="Albany"/>
    <x v="94"/>
    <d v="2012-09-30T00:00:00"/>
    <n v="11"/>
    <n v="7.0000000000000007E-2"/>
    <n v="4.7300000000000004"/>
    <n v="1.52"/>
    <n v="52.03"/>
  </r>
  <r>
    <n v="3673"/>
    <n v="89125"/>
    <s v="Sean Willis"/>
    <s v="Road Cargo"/>
    <x v="0"/>
    <x v="2"/>
    <s v="High"/>
    <s v="Shiraz"/>
    <x v="0"/>
    <x v="6"/>
    <s v="Miraval Rose (1.5 Liter Magnum) 2014"/>
    <s v="Full Container"/>
    <s v="Geraldton"/>
    <x v="788"/>
    <d v="2011-04-12T00:00:00"/>
    <n v="11"/>
    <n v="0.04"/>
    <n v="1.68"/>
    <n v="1.57"/>
    <n v="18.48"/>
  </r>
  <r>
    <n v="3674"/>
    <n v="91062"/>
    <s v="Carlos Adams"/>
    <s v="Express Road Cargo"/>
    <x v="0"/>
    <x v="2"/>
    <s v="High"/>
    <s v="Shiraz"/>
    <x v="0"/>
    <x v="6"/>
    <s v="Miraval Rose (1.5 Liter Magnum) 2014"/>
    <s v="Large Crate"/>
    <s v="Albany"/>
    <x v="232"/>
    <d v="2010-03-20T00:00:00"/>
    <n v="3"/>
    <n v="0.05"/>
    <n v="2.88"/>
    <n v="0.5"/>
    <n v="8.64"/>
  </r>
  <r>
    <n v="3675"/>
    <n v="90641"/>
    <s v="William Fisher"/>
    <s v="Express Road Cargo"/>
    <x v="0"/>
    <x v="3"/>
    <s v="Critical"/>
    <s v="Shiraz"/>
    <x v="0"/>
    <x v="6"/>
    <s v="Miraval Rose (1.5 Liter Magnum) 2014"/>
    <s v="Full Container"/>
    <s v="Queanbeyan"/>
    <x v="596"/>
    <d v="2010-12-17T00:00:00"/>
    <n v="5"/>
    <n v="0.1"/>
    <n v="7.64"/>
    <n v="5.83"/>
    <n v="38.199999999999996"/>
  </r>
  <r>
    <n v="3676"/>
    <n v="88695"/>
    <s v="Clarence Nelson"/>
    <s v="Express Road Cargo"/>
    <x v="2"/>
    <x v="1"/>
    <s v="Not Specified"/>
    <s v="Champagne"/>
    <x v="0"/>
    <x v="6"/>
    <s v="Sutter Home Pink Moscato"/>
    <s v="Large Crate"/>
    <s v="Launceston"/>
    <x v="516"/>
    <d v="2011-03-09T00:00:00"/>
    <n v="9"/>
    <n v="7.0000000000000007E-2"/>
    <n v="7.96"/>
    <n v="4.95"/>
    <n v="71.64"/>
  </r>
  <r>
    <n v="3677"/>
    <n v="88695"/>
    <s v="Clarence Nelson"/>
    <s v="Express Road Cargo"/>
    <x v="1"/>
    <x v="1"/>
    <s v="Not Specified"/>
    <s v="Pinot Gris"/>
    <x v="0"/>
    <x v="6"/>
    <s v="Mercer Canyons Chardonnay 2013"/>
    <s v="Large Crate"/>
    <s v="Hobart"/>
    <x v="516"/>
    <d v="2011-03-08T00:00:00"/>
    <n v="2"/>
    <n v="0.03"/>
    <n v="45.99"/>
    <n v="4.99"/>
    <n v="91.98"/>
  </r>
  <r>
    <n v="3678"/>
    <n v="87066"/>
    <s v="Karen Williams"/>
    <s v="Air Cargo"/>
    <x v="2"/>
    <x v="0"/>
    <s v="High"/>
    <s v="Champagne"/>
    <x v="0"/>
    <x v="6"/>
    <s v="Bertani Bertarose 2014"/>
    <s v="Small Crate"/>
    <s v="Gladstone"/>
    <x v="161"/>
    <d v="2013-03-01T00:00:00"/>
    <n v="12"/>
    <n v="0.06"/>
    <n v="179.29"/>
    <n v="29.21"/>
    <n v="2151.48"/>
  </r>
  <r>
    <n v="3679"/>
    <n v="85989"/>
    <s v="Ryan Murray"/>
    <s v="Express Road Cargo"/>
    <x v="0"/>
    <x v="3"/>
    <s v="Low"/>
    <s v="Pinot Noir"/>
    <x v="0"/>
    <x v="6"/>
    <s v="Jean-Baptiste Adam Les Natures Cremant d'Alsace Brut"/>
    <s v="Large Crate"/>
    <s v="Albury"/>
    <x v="453"/>
    <d v="2013-10-02T00:00:00"/>
    <n v="11"/>
    <n v="0.06"/>
    <n v="37.700000000000003"/>
    <n v="2.99"/>
    <n v="414.70000000000005"/>
  </r>
  <r>
    <n v="3680"/>
    <n v="85989"/>
    <s v="Ryan Murray"/>
    <s v="Express Road Cargo"/>
    <x v="0"/>
    <x v="3"/>
    <s v="Low"/>
    <s v="Merlot"/>
    <x v="0"/>
    <x v="6"/>
    <s v="Chateau d'Esclans Garrus Rose 2013"/>
    <s v="Full Container"/>
    <s v="Blue Mountains"/>
    <x v="453"/>
    <d v="2013-09-30T00:00:00"/>
    <n v="23"/>
    <n v="7.0000000000000007E-2"/>
    <n v="8.56"/>
    <n v="5.16"/>
    <n v="196.88000000000002"/>
  </r>
  <r>
    <n v="3681"/>
    <n v="85989"/>
    <s v="Ralph Sanders"/>
    <s v="Express Road Cargo"/>
    <x v="2"/>
    <x v="1"/>
    <s v="Low"/>
    <s v="Sangiovese Rose"/>
    <x v="0"/>
    <x v="6"/>
    <s v="Bertani Bertarose 2014"/>
    <s v="Standard Size Crate"/>
    <s v="Hobart"/>
    <x v="453"/>
    <d v="2013-09-25T00:00:00"/>
    <n v="11"/>
    <n v="0.05"/>
    <n v="25.38"/>
    <n v="8.99"/>
    <n v="279.18"/>
  </r>
  <r>
    <n v="3682"/>
    <n v="88963"/>
    <s v="James Stewart"/>
    <s v="Express Road Cargo"/>
    <x v="0"/>
    <x v="3"/>
    <s v="High"/>
    <s v="Malbec"/>
    <x v="0"/>
    <x v="4"/>
    <s v="Barnard Griffin Rose of Sangiovese 2014"/>
    <s v="Large Crate"/>
    <s v="Queanbeyan"/>
    <x v="167"/>
    <d v="2012-07-06T00:00:00"/>
    <n v="15"/>
    <n v="0.1"/>
    <n v="6.68"/>
    <n v="5.66"/>
    <n v="100.19999999999999"/>
  </r>
  <r>
    <n v="3683"/>
    <n v="88963"/>
    <s v="James Stewart"/>
    <s v="Express Road Cargo"/>
    <x v="0"/>
    <x v="3"/>
    <s v="High"/>
    <s v="Pinot Noir"/>
    <x v="0"/>
    <x v="4"/>
    <s v="Chateau de Campuget Costieres de Nimes Tradition Rose 2015"/>
    <s v="Full Container"/>
    <s v="Goulburn"/>
    <x v="167"/>
    <d v="2012-07-07T00:00:00"/>
    <n v="14"/>
    <n v="0.04"/>
    <n v="5.98"/>
    <n v="0.96"/>
    <n v="83.72"/>
  </r>
  <r>
    <n v="3684"/>
    <n v="89114"/>
    <s v="Peter Nguyen"/>
    <s v="Express Road Cargo"/>
    <x v="0"/>
    <x v="1"/>
    <s v="Medium"/>
    <s v="Zinfandel"/>
    <x v="0"/>
    <x v="6"/>
    <s v="Roederer Estate L'Ermitage 2007"/>
    <s v="Large Crate"/>
    <s v="Mount Barker"/>
    <x v="200"/>
    <d v="2012-01-17T00:00:00"/>
    <n v="8"/>
    <n v="0.03"/>
    <n v="5.98"/>
    <n v="5.2"/>
    <n v="47.84"/>
  </r>
  <r>
    <n v="3685"/>
    <n v="89523"/>
    <s v="Clarence Sanders"/>
    <s v="Express Road Cargo"/>
    <x v="0"/>
    <x v="3"/>
    <s v="High"/>
    <s v="Malbec"/>
    <x v="0"/>
    <x v="6"/>
    <s v="Roederer Estate L'Ermitage 2007"/>
    <s v="Large Crate"/>
    <s v="Sydney"/>
    <x v="1142"/>
    <d v="2010-04-22T00:00:00"/>
    <n v="5"/>
    <n v="0.09"/>
    <n v="5.98"/>
    <n v="2.5"/>
    <n v="29.900000000000002"/>
  </r>
  <r>
    <n v="3686"/>
    <n v="90174"/>
    <s v="Andrew Wilson"/>
    <s v="Express Road Cargo"/>
    <x v="1"/>
    <x v="3"/>
    <s v="Medium"/>
    <s v="Chardonnay"/>
    <x v="0"/>
    <x v="6"/>
    <s v="Cloudy Bay Sauvignon Blanc 2015"/>
    <s v="Full Container"/>
    <s v="Orange"/>
    <x v="128"/>
    <d v="2013-12-26T00:00:00"/>
    <n v="8"/>
    <n v="0.05"/>
    <n v="20.99"/>
    <n v="0.99"/>
    <n v="167.92"/>
  </r>
  <r>
    <n v="3687"/>
    <n v="90174"/>
    <s v="Andrew Wilson"/>
    <s v="Express Road Cargo"/>
    <x v="1"/>
    <x v="3"/>
    <s v="Medium"/>
    <s v="Pinot Gris"/>
    <x v="0"/>
    <x v="7"/>
    <s v="Rombauer Chardonnay 2014"/>
    <s v="Large Crate"/>
    <s v="Campbeltown"/>
    <x v="128"/>
    <d v="2013-12-28T00:00:00"/>
    <n v="3"/>
    <n v="0.05"/>
    <n v="125.99"/>
    <n v="8.8000000000000007"/>
    <n v="377.96999999999997"/>
  </r>
  <r>
    <n v="3688"/>
    <n v="86479"/>
    <s v="Henry Butler"/>
    <s v="Express Road Cargo"/>
    <x v="0"/>
    <x v="2"/>
    <s v="Neutral"/>
    <s v="Zinfandel"/>
    <x v="0"/>
    <x v="7"/>
    <s v="Chateau d'Esclans Garrus Rose 2013"/>
    <s v="Large Crate"/>
    <s v="Busseltol"/>
    <x v="980"/>
    <d v="2012-04-09T00:00:00"/>
    <n v="8"/>
    <n v="0.09"/>
    <n v="1.98"/>
    <n v="4.7699999999999996"/>
    <n v="15.84"/>
  </r>
  <r>
    <n v="3689"/>
    <n v="86479"/>
    <s v="Henry Butler"/>
    <s v="Express Road Cargo"/>
    <x v="1"/>
    <x v="2"/>
    <s v="Neutral"/>
    <s v="Pinot Gris"/>
    <x v="0"/>
    <x v="7"/>
    <s v="Angeline Sauvignon Blanc 2014"/>
    <s v="Large Crate"/>
    <s v="Mandurah"/>
    <x v="980"/>
    <d v="2012-04-10T00:00:00"/>
    <n v="10"/>
    <n v="0.05"/>
    <n v="35.99"/>
    <n v="1.1000000000000001"/>
    <n v="359.90000000000003"/>
  </r>
  <r>
    <n v="3690"/>
    <n v="91072"/>
    <s v="Martin Bowman"/>
    <s v="Express Road Cargo"/>
    <x v="0"/>
    <x v="2"/>
    <s v="Not Specified"/>
    <s v="Merlot"/>
    <x v="0"/>
    <x v="7"/>
    <s v="Moet &amp; Chandon Imperial"/>
    <s v="Standard Size Crate"/>
    <s v="Geraldton"/>
    <x v="147"/>
    <d v="2013-09-25T00:00:00"/>
    <n v="18"/>
    <n v="0"/>
    <n v="5.68"/>
    <n v="3.6"/>
    <n v="102.24"/>
  </r>
  <r>
    <n v="3691"/>
    <n v="89402"/>
    <s v="Alice Wilson"/>
    <s v="Air Cargo"/>
    <x v="2"/>
    <x v="2"/>
    <s v="Not Specified"/>
    <s v="Sangiovese Rose"/>
    <x v="0"/>
    <x v="7"/>
    <s v="Chateau de Campuget Costieres de Nimes Tradition Rose 2015"/>
    <s v="Small Crate"/>
    <s v="Busseltol"/>
    <x v="1143"/>
    <d v="2010-08-24T00:00:00"/>
    <n v="1"/>
    <n v="0.05"/>
    <n v="124.49"/>
    <n v="51.94"/>
    <n v="124.49"/>
  </r>
  <r>
    <n v="3692"/>
    <n v="88006"/>
    <s v="John Perry"/>
    <s v="Express Road Cargo"/>
    <x v="0"/>
    <x v="2"/>
    <s v="Critical"/>
    <s v="Shiraz"/>
    <x v="0"/>
    <x v="7"/>
    <s v="Chateau de Campuget Costieres de Nimes Tradition Rose 2015"/>
    <s v="Mini Crate"/>
    <s v="Mandurah"/>
    <x v="438"/>
    <d v="2011-11-15T00:00:00"/>
    <n v="33"/>
    <n v="0.03"/>
    <n v="167.27"/>
    <n v="35"/>
    <n v="5519.9100000000008"/>
  </r>
  <r>
    <n v="3693"/>
    <n v="90322"/>
    <s v="Ernest Hudson"/>
    <s v="Express Road Cargo"/>
    <x v="0"/>
    <x v="3"/>
    <s v="Not Specified"/>
    <s v="Malbec"/>
    <x v="0"/>
    <x v="7"/>
    <s v="Gerard Bertrand Cote des Roses Rose 2014"/>
    <s v="Full Container"/>
    <s v="Campbeltown"/>
    <x v="954"/>
    <d v="2010-05-25T00:00:00"/>
    <n v="1"/>
    <n v="0.08"/>
    <n v="4.13"/>
    <n v="1.17"/>
    <n v="4.13"/>
  </r>
  <r>
    <n v="3694"/>
    <n v="86520"/>
    <s v="Thomas Jenkins"/>
    <s v="Express Road Cargo"/>
    <x v="0"/>
    <x v="3"/>
    <s v="High"/>
    <s v="Shiraz"/>
    <x v="0"/>
    <x v="7"/>
    <s v="Bertani Bertarose 2014"/>
    <s v="Large Crate"/>
    <s v="Orange"/>
    <x v="234"/>
    <d v="2010-07-13T00:00:00"/>
    <n v="10"/>
    <n v="0.05"/>
    <n v="6.3"/>
    <n v="0.5"/>
    <n v="63"/>
  </r>
  <r>
    <n v="3695"/>
    <n v="86520"/>
    <s v="Thomas Jenkins"/>
    <s v="Road Cargo"/>
    <x v="1"/>
    <x v="3"/>
    <s v="High"/>
    <s v="Chardonnay"/>
    <x v="0"/>
    <x v="7"/>
    <s v="Hewitson LuLu Sauvignon Blanc 2014"/>
    <s v="Large Crate"/>
    <s v="Blue Mountains"/>
    <x v="234"/>
    <d v="2010-07-14T00:00:00"/>
    <n v="10"/>
    <n v="0.09"/>
    <n v="205.99"/>
    <n v="3"/>
    <n v="2059.9"/>
  </r>
  <r>
    <n v="3696"/>
    <n v="90396"/>
    <s v="Timothy Sanders"/>
    <s v="Express Road Cargo"/>
    <x v="0"/>
    <x v="1"/>
    <s v="Medium"/>
    <s v="Malbec"/>
    <x v="0"/>
    <x v="7"/>
    <s v="Belle Glos Oeil de Perdrix Pinot Noir Blanc 2014"/>
    <s v="Mini Crate"/>
    <s v="Victor Harbor"/>
    <x v="1144"/>
    <d v="2012-09-21T00:00:00"/>
    <n v="1"/>
    <n v="0"/>
    <n v="80.98"/>
    <n v="35"/>
    <n v="80.98"/>
  </r>
  <r>
    <n v="3697"/>
    <n v="91074"/>
    <s v="Gregory Mitchell"/>
    <s v="Express Road Cargo"/>
    <x v="2"/>
    <x v="0"/>
    <s v="High"/>
    <s v="Cremant"/>
    <x v="0"/>
    <x v="7"/>
    <s v="Miraval Rose 2014"/>
    <s v="Large Crate"/>
    <s v="Darwin"/>
    <x v="454"/>
    <d v="2011-12-14T00:00:00"/>
    <n v="4"/>
    <n v="0.08"/>
    <n v="78.69"/>
    <n v="19.989999999999998"/>
    <n v="314.76"/>
  </r>
  <r>
    <n v="3698"/>
    <n v="91074"/>
    <s v="Gregory Mitchell"/>
    <s v="Express Road Cargo"/>
    <x v="0"/>
    <x v="0"/>
    <s v="High"/>
    <s v="Malbec"/>
    <x v="0"/>
    <x v="7"/>
    <s v="Chateau D'Aqueria Tavel Rose 2013"/>
    <s v="Standard Size Crate"/>
    <s v="Darwin"/>
    <x v="454"/>
    <d v="2011-12-13T00:00:00"/>
    <n v="15"/>
    <n v="0.02"/>
    <n v="21.98"/>
    <n v="2.87"/>
    <n v="329.7"/>
  </r>
  <r>
    <n v="3699"/>
    <n v="89319"/>
    <s v="Earl Dunn"/>
    <s v="Express Road Cargo"/>
    <x v="2"/>
    <x v="1"/>
    <s v="Critical"/>
    <s v="Cremant"/>
    <x v="0"/>
    <x v="7"/>
    <s v="Miraval Rose (1.5 Liter Magnum) 2014"/>
    <s v="Mini Crate"/>
    <s v="Benalla"/>
    <x v="381"/>
    <d v="2010-02-03T00:00:00"/>
    <n v="8"/>
    <n v="0.1"/>
    <n v="154.13"/>
    <n v="69"/>
    <n v="1233.04"/>
  </r>
  <r>
    <n v="3700"/>
    <n v="88669"/>
    <s v="Fred Nelson"/>
    <s v="Express Road Cargo"/>
    <x v="2"/>
    <x v="1"/>
    <s v="High"/>
    <s v="Grenache Rose"/>
    <x v="0"/>
    <x v="7"/>
    <s v="Marques de Caceres Rioja Rosado 2014"/>
    <s v="Standard Size Crate"/>
    <s v="Mount Barker"/>
    <x v="380"/>
    <d v="2011-01-14T00:00:00"/>
    <n v="10"/>
    <n v="0.05"/>
    <n v="22.23"/>
    <n v="8.99"/>
    <n v="222.3"/>
  </r>
  <r>
    <n v="3701"/>
    <n v="88669"/>
    <s v="Fred Nelson"/>
    <s v="Express Road Cargo"/>
    <x v="0"/>
    <x v="1"/>
    <s v="High"/>
    <s v="Sangiovese"/>
    <x v="0"/>
    <x v="7"/>
    <s v="Miraval Rose (1.5 Liter Magnum) 2014"/>
    <s v="Standard Size Crate"/>
    <s v="Adelaide"/>
    <x v="380"/>
    <d v="2011-01-15T00:00:00"/>
    <n v="1"/>
    <n v="0.03"/>
    <n v="2.74"/>
    <n v="3.5"/>
    <n v="2.74"/>
  </r>
  <r>
    <n v="3702"/>
    <n v="90668"/>
    <s v="Matthew James"/>
    <s v="Express Road Cargo"/>
    <x v="0"/>
    <x v="3"/>
    <s v="Not Specified"/>
    <s v="Shiraz"/>
    <x v="0"/>
    <x v="7"/>
    <s v="Sutter Home White Zinfandel"/>
    <s v="Mini Crate"/>
    <s v="Queanbeyan"/>
    <x v="227"/>
    <d v="2013-11-24T00:00:00"/>
    <n v="8"/>
    <n v="0.02"/>
    <n v="35.479999999999997"/>
    <n v="35"/>
    <n v="283.83999999999997"/>
  </r>
  <r>
    <n v="3703"/>
    <n v="88075"/>
    <s v="Amanda Nguyen"/>
    <s v="Express Road Cargo"/>
    <x v="0"/>
    <x v="1"/>
    <s v="Medium"/>
    <s v="Malbec"/>
    <x v="0"/>
    <x v="7"/>
    <s v="Louis Roederer Cristal Brut 2006"/>
    <s v="Large Crate"/>
    <s v="Devonport"/>
    <x v="1006"/>
    <d v="2010-10-21T00:00:00"/>
    <n v="20"/>
    <n v="0.06"/>
    <n v="3.8"/>
    <n v="1.49"/>
    <n v="76"/>
  </r>
  <r>
    <n v="3704"/>
    <n v="88075"/>
    <s v="Amanda Nguyen"/>
    <s v="Express Road Cargo"/>
    <x v="0"/>
    <x v="1"/>
    <s v="Medium"/>
    <s v="Cabernet Sauvignon"/>
    <x v="0"/>
    <x v="7"/>
    <s v="Moet &amp; Chandon Imperial"/>
    <s v="Full Container"/>
    <s v="Devonport"/>
    <x v="1006"/>
    <d v="2010-10-21T00:00:00"/>
    <n v="17"/>
    <n v="0.06"/>
    <n v="1.76"/>
    <n v="0.7"/>
    <n v="29.92"/>
  </r>
  <r>
    <n v="3705"/>
    <n v="91083"/>
    <s v="Joshua Holmes"/>
    <s v="Express Road Cargo"/>
    <x v="0"/>
    <x v="1"/>
    <s v="High"/>
    <s v="Shiraz"/>
    <x v="0"/>
    <x v="7"/>
    <s v="Marques de Caceres Rioja Rosado 2014"/>
    <s v="Full Container"/>
    <s v="Adelaide"/>
    <x v="750"/>
    <d v="2012-12-01T00:00:00"/>
    <n v="37"/>
    <n v="0.04"/>
    <n v="3.6"/>
    <n v="2.2000000000000002"/>
    <n v="133.20000000000002"/>
  </r>
  <r>
    <n v="3706"/>
    <n v="91091"/>
    <s v="Barbara Fowler"/>
    <s v="Express Road Cargo"/>
    <x v="0"/>
    <x v="2"/>
    <s v="Critical"/>
    <s v="Sangiovese"/>
    <x v="0"/>
    <x v="7"/>
    <s v="Langlois Chateau Cremant de Loire Brut"/>
    <s v="Standard Size Crate"/>
    <s v="Freemantle"/>
    <x v="367"/>
    <d v="2011-01-15T00:00:00"/>
    <n v="2"/>
    <n v="7.0000000000000007E-2"/>
    <n v="10.23"/>
    <n v="4.68"/>
    <n v="20.46"/>
  </r>
  <r>
    <n v="3707"/>
    <n v="87021"/>
    <s v="Carl Watkins"/>
    <s v="Express Road Cargo"/>
    <x v="0"/>
    <x v="1"/>
    <s v="Low"/>
    <s v="Sangiovese"/>
    <x v="0"/>
    <x v="7"/>
    <s v="Lucien Albrecht Cremant d'Alsace Brut"/>
    <s v="Large Crate"/>
    <s v="Canberra"/>
    <x v="691"/>
    <d v="2011-02-15T00:00:00"/>
    <n v="9"/>
    <n v="0.08"/>
    <n v="6.68"/>
    <n v="7.3"/>
    <n v="60.12"/>
  </r>
  <r>
    <n v="3708"/>
    <n v="87021"/>
    <s v="Marilyn Peterson"/>
    <s v="Express Road Cargo"/>
    <x v="0"/>
    <x v="1"/>
    <s v="Low"/>
    <s v="Malbec"/>
    <x v="0"/>
    <x v="7"/>
    <s v="JCB N¬∞21 Brut Cremant de Bourgogne"/>
    <s v="Full Container"/>
    <s v="Mount Barker"/>
    <x v="691"/>
    <d v="2011-02-18T00:00:00"/>
    <n v="2"/>
    <n v="0"/>
    <n v="9.11"/>
    <n v="2.15"/>
    <n v="18.22"/>
  </r>
  <r>
    <n v="3709"/>
    <n v="87957"/>
    <s v="Melissa Wright"/>
    <s v="Air Cargo"/>
    <x v="2"/>
    <x v="2"/>
    <s v="Not Specified"/>
    <s v="Sangiovese Rose"/>
    <x v="0"/>
    <x v="7"/>
    <s v="Marques de Caceres Rioja Rosado 2014"/>
    <s v="Extra Large Crate"/>
    <s v="Geraldton"/>
    <x v="202"/>
    <d v="2012-01-16T00:00:00"/>
    <n v="21"/>
    <n v="7.0000000000000007E-2"/>
    <n v="130.97999999999999"/>
    <n v="30"/>
    <n v="2750.58"/>
  </r>
  <r>
    <n v="3710"/>
    <n v="87957"/>
    <s v="Melissa Wright"/>
    <s v="Express Road Cargo"/>
    <x v="0"/>
    <x v="2"/>
    <s v="Not Specified"/>
    <s v="Shiraz"/>
    <x v="0"/>
    <x v="7"/>
    <s v="JCB N¬∞21 Brut Cremant de Bourgogne"/>
    <s v="Large Crate"/>
    <s v="Geraldton"/>
    <x v="202"/>
    <d v="2012-01-10T00:00:00"/>
    <n v="10"/>
    <n v="0.09"/>
    <n v="55.98"/>
    <n v="4.8600000000000003"/>
    <n v="559.79999999999995"/>
  </r>
  <r>
    <n v="3711"/>
    <n v="87957"/>
    <s v="Melissa Wright"/>
    <s v="Express Road Cargo"/>
    <x v="1"/>
    <x v="2"/>
    <s v="Not Specified"/>
    <s v="Sauvignon Blanc"/>
    <x v="0"/>
    <x v="7"/>
    <s v="Robert Oatley Sauvignon Blanc 2013"/>
    <s v="Large Crate"/>
    <s v="Busseltol"/>
    <x v="202"/>
    <d v="2012-01-27T00:00:00"/>
    <n v="16"/>
    <n v="0.08"/>
    <n v="115.99"/>
    <n v="4.2300000000000004"/>
    <n v="1855.84"/>
  </r>
  <r>
    <n v="3712"/>
    <n v="86287"/>
    <s v="Gerald Powell"/>
    <s v="Express Road Cargo"/>
    <x v="0"/>
    <x v="3"/>
    <s v="Low"/>
    <s v="Pinot Noir"/>
    <x v="0"/>
    <x v="7"/>
    <s v="Dom Perignon 2006"/>
    <s v="Full Container"/>
    <s v="Wagga Wagga"/>
    <x v="570"/>
    <d v="2012-11-03T00:00:00"/>
    <n v="13"/>
    <n v="0.08"/>
    <n v="2.62"/>
    <n v="0.8"/>
    <n v="34.06"/>
  </r>
  <r>
    <n v="3713"/>
    <n v="86287"/>
    <s v="Gerald Powell"/>
    <s v="Express Road Cargo"/>
    <x v="0"/>
    <x v="3"/>
    <s v="Low"/>
    <s v="Cabernet Sauvignon"/>
    <x v="0"/>
    <x v="7"/>
    <s v="Orin Swift Cellars Fragile Rose 2014"/>
    <s v="Large Crate"/>
    <s v="Liverpool"/>
    <x v="570"/>
    <d v="2012-10-30T00:00:00"/>
    <n v="4"/>
    <n v="0.05"/>
    <n v="33.89"/>
    <n v="5.0999999999999996"/>
    <n v="135.56"/>
  </r>
  <r>
    <n v="3714"/>
    <n v="89120"/>
    <s v="Michael Taylor"/>
    <s v="Express Road Cargo"/>
    <x v="0"/>
    <x v="1"/>
    <s v="Low"/>
    <s v="Merlot"/>
    <x v="0"/>
    <x v="7"/>
    <s v="Pietradolce Etna Rosato 2014"/>
    <s v="Full Container"/>
    <s v="Mount Gambier"/>
    <x v="768"/>
    <d v="2012-02-28T00:00:00"/>
    <n v="1"/>
    <n v="0.04"/>
    <n v="3.29"/>
    <n v="1.35"/>
    <n v="3.29"/>
  </r>
  <r>
    <n v="3715"/>
    <n v="89972"/>
    <s v="Philip Morales"/>
    <s v="Express Road Cargo"/>
    <x v="0"/>
    <x v="1"/>
    <s v="High"/>
    <s v="Sangiovese"/>
    <x v="0"/>
    <x v="7"/>
    <s v="Pierre Sparr Cremant d'Alsace Reserve Brut Rose"/>
    <s v="Large Crate"/>
    <s v="Canberra"/>
    <x v="369"/>
    <d v="2011-04-17T00:00:00"/>
    <n v="8"/>
    <n v="0.01"/>
    <n v="8.34"/>
    <n v="4.82"/>
    <n v="66.72"/>
  </r>
  <r>
    <n v="3716"/>
    <n v="89972"/>
    <s v="Philip Morales"/>
    <s v="Road Cargo"/>
    <x v="1"/>
    <x v="1"/>
    <s v="High"/>
    <s v="Chardonnay"/>
    <x v="0"/>
    <x v="7"/>
    <s v="St. Supery Sauvignon Blanc 2015"/>
    <s v="Large Crate"/>
    <s v="Canberra"/>
    <x v="369"/>
    <d v="2011-04-16T00:00:00"/>
    <n v="5"/>
    <n v="0.02"/>
    <n v="155.99"/>
    <n v="8.99"/>
    <n v="779.95"/>
  </r>
  <r>
    <n v="3717"/>
    <n v="89972"/>
    <s v="Gary Medina"/>
    <s v="Road Cargo"/>
    <x v="1"/>
    <x v="1"/>
    <s v="High"/>
    <s v="Chardonnay"/>
    <x v="0"/>
    <x v="7"/>
    <s v="Dog Point Vineyard Sauvignon Blanc 2014"/>
    <s v="Full Container"/>
    <s v="Canberra"/>
    <x v="369"/>
    <d v="2011-04-18T00:00:00"/>
    <n v="4"/>
    <n v="7.0000000000000007E-2"/>
    <n v="85.99"/>
    <n v="0.99"/>
    <n v="343.96"/>
  </r>
  <r>
    <n v="3718"/>
    <n v="86003"/>
    <s v="Justin Fernandez"/>
    <s v="Air Cargo"/>
    <x v="1"/>
    <x v="3"/>
    <s v="Critical"/>
    <s v="Sauvignon Blanc"/>
    <x v="0"/>
    <x v="7"/>
    <s v="Dog Point Vineyard Sauvignon Blanc 2014"/>
    <s v="Extra Large Crate"/>
    <s v="Wagga Wagga"/>
    <x v="552"/>
    <d v="2010-04-17T00:00:00"/>
    <n v="2"/>
    <n v="0.05"/>
    <n v="2550.14"/>
    <n v="29.7"/>
    <n v="5100.28"/>
  </r>
  <r>
    <n v="3719"/>
    <n v="89695"/>
    <s v="Philip Cruz"/>
    <s v="Express Road Cargo"/>
    <x v="0"/>
    <x v="3"/>
    <s v="Not Specified"/>
    <s v="Cabernet Sauvignon"/>
    <x v="0"/>
    <x v="7"/>
    <s v="Schramsberg Cremant Demi-Sec 2011"/>
    <s v="Standard Size Crate"/>
    <s v="Cessnock"/>
    <x v="319"/>
    <d v="2013-11-03T00:00:00"/>
    <n v="32"/>
    <n v="0.1"/>
    <n v="2.08"/>
    <n v="2.56"/>
    <n v="66.56"/>
  </r>
  <r>
    <n v="3720"/>
    <n v="90637"/>
    <s v="Anthony Schmidt"/>
    <s v="Express Road Cargo"/>
    <x v="0"/>
    <x v="1"/>
    <s v="High"/>
    <s v="Merlot"/>
    <x v="0"/>
    <x v="7"/>
    <s v="Locations by Dave Phinney F Rose"/>
    <s v="Standard Size Crate"/>
    <s v="Bendigo"/>
    <x v="763"/>
    <d v="2012-12-23T00:00:00"/>
    <n v="2"/>
    <n v="0"/>
    <n v="28.15"/>
    <n v="6.17"/>
    <n v="56.3"/>
  </r>
  <r>
    <n v="3721"/>
    <n v="90637"/>
    <s v="Anthony Schmidt"/>
    <s v="Road Cargo"/>
    <x v="0"/>
    <x v="1"/>
    <s v="High"/>
    <s v="Shiraz"/>
    <x v="0"/>
    <x v="7"/>
    <s v="Miraval Rose 2014"/>
    <s v="Full Container"/>
    <s v="Frankston"/>
    <x v="763"/>
    <d v="2012-12-23T00:00:00"/>
    <n v="21"/>
    <n v="0.06"/>
    <n v="2.78"/>
    <n v="1.25"/>
    <n v="58.379999999999995"/>
  </r>
  <r>
    <n v="3722"/>
    <n v="88498"/>
    <s v="Steve Jones"/>
    <s v="Express Road Cargo"/>
    <x v="1"/>
    <x v="1"/>
    <s v="Low"/>
    <s v="Reisling"/>
    <x v="0"/>
    <x v="7"/>
    <s v="Robert Oatley Signature Chardonnay 2013"/>
    <s v="Loose Wrap"/>
    <s v="Adelaide"/>
    <x v="805"/>
    <d v="2013-01-22T00:00:00"/>
    <n v="10"/>
    <n v="0.03"/>
    <n v="23.99"/>
    <n v="6.3"/>
    <n v="239.89999999999998"/>
  </r>
  <r>
    <n v="3723"/>
    <n v="88498"/>
    <s v="Steve Jones"/>
    <s v="Express Road Cargo"/>
    <x v="1"/>
    <x v="1"/>
    <s v="Low"/>
    <s v="Pinot Gris"/>
    <x v="0"/>
    <x v="7"/>
    <s v="Dog Point Vineyard Sauvignon Blanc 2014"/>
    <s v="Large Crate"/>
    <s v="Victor Harbor"/>
    <x v="805"/>
    <d v="2013-01-20T00:00:00"/>
    <n v="1"/>
    <n v="7.0000000000000007E-2"/>
    <n v="65.989999999999995"/>
    <n v="8.99"/>
    <n v="65.989999999999995"/>
  </r>
  <r>
    <n v="3724"/>
    <n v="89673"/>
    <s v="Russell Hunter"/>
    <s v="Express Road Cargo"/>
    <x v="0"/>
    <x v="0"/>
    <s v="Critical"/>
    <s v="Merlot"/>
    <x v="0"/>
    <x v="7"/>
    <s v="Domaine Lafond Roc-Epine Tavel Rose 2014"/>
    <s v="Full Container"/>
    <s v="Cairns"/>
    <x v="675"/>
    <d v="2012-09-08T00:00:00"/>
    <n v="10"/>
    <n v="0.04"/>
    <n v="3.14"/>
    <n v="1.92"/>
    <n v="31.400000000000002"/>
  </r>
  <r>
    <n v="3725"/>
    <n v="89673"/>
    <s v="Russell Hunter"/>
    <s v="Road Cargo"/>
    <x v="0"/>
    <x v="0"/>
    <s v="Critical"/>
    <s v="Shiraz"/>
    <x v="0"/>
    <x v="7"/>
    <s v="Chateau Gaudrelle Cremant d'Loire Brut"/>
    <s v="Loose Wrap"/>
    <s v="Bundaberg"/>
    <x v="675"/>
    <d v="2012-09-08T00:00:00"/>
    <n v="7"/>
    <n v="0.08"/>
    <n v="7.98"/>
    <n v="6.5"/>
    <n v="55.86"/>
  </r>
  <r>
    <n v="3726"/>
    <n v="86968"/>
    <s v="Nicholas Day"/>
    <s v="Road Cargo"/>
    <x v="0"/>
    <x v="0"/>
    <s v="High"/>
    <s v="Shiraz"/>
    <x v="0"/>
    <x v="7"/>
    <s v="Marques de Caceres Rioja Rosado 2014"/>
    <s v="Loose Wrap"/>
    <s v="Darwin"/>
    <x v="1145"/>
    <d v="2012-05-06T00:00:00"/>
    <n v="10"/>
    <n v="0.05"/>
    <n v="14.42"/>
    <n v="6.75"/>
    <n v="144.19999999999999"/>
  </r>
  <r>
    <n v="3727"/>
    <n v="86968"/>
    <s v="Nicholas Day"/>
    <s v="Air Cargo"/>
    <x v="2"/>
    <x v="0"/>
    <s v="High"/>
    <s v="Sangiovese Rose"/>
    <x v="0"/>
    <x v="7"/>
    <s v="Sutter Home White Zinfandel"/>
    <s v="Small Crate"/>
    <s v="Darwin"/>
    <x v="1145"/>
    <d v="2012-05-05T00:00:00"/>
    <n v="14"/>
    <n v="0.1"/>
    <n v="31.76"/>
    <n v="45.51"/>
    <n v="444.64000000000004"/>
  </r>
  <r>
    <n v="3728"/>
    <n v="89722"/>
    <s v="Sara Wheeler"/>
    <s v="Air Cargo"/>
    <x v="2"/>
    <x v="0"/>
    <s v="Critical"/>
    <s v="Champagne"/>
    <x v="0"/>
    <x v="7"/>
    <s v="Sutter Home White Zinfandel"/>
    <s v="Extra Large Crate"/>
    <s v="Rockhampton"/>
    <x v="604"/>
    <d v="2013-06-03T00:00:00"/>
    <n v="11"/>
    <n v="0.01"/>
    <n v="89.99"/>
    <n v="42"/>
    <n v="989.89"/>
  </r>
  <r>
    <n v="3729"/>
    <n v="89722"/>
    <s v="Sara Wheeler"/>
    <s v="Express Road Cargo"/>
    <x v="1"/>
    <x v="0"/>
    <s v="Critical"/>
    <s v="Sauvignon Blanc"/>
    <x v="0"/>
    <x v="7"/>
    <s v="Leeuwin Estate Art Series Chardonnay 2012"/>
    <s v="Large Crate"/>
    <s v="Mackay"/>
    <x v="604"/>
    <d v="2013-06-04T00:00:00"/>
    <n v="13"/>
    <n v="0.05"/>
    <n v="65.989999999999995"/>
    <n v="3.99"/>
    <n v="857.86999999999989"/>
  </r>
  <r>
    <n v="3730"/>
    <n v="86588"/>
    <s v="Earl Cook"/>
    <s v="Express Road Cargo"/>
    <x v="0"/>
    <x v="3"/>
    <s v="Not Specified"/>
    <s v="Malbec"/>
    <x v="0"/>
    <x v="7"/>
    <s v="Louis Roederer Cristal Brut 2006"/>
    <s v="Large Crate"/>
    <s v="Sydney"/>
    <x v="1146"/>
    <d v="2013-09-11T00:00:00"/>
    <n v="18"/>
    <n v="7.0000000000000007E-2"/>
    <n v="3.58"/>
    <n v="5.47"/>
    <n v="64.44"/>
  </r>
  <r>
    <n v="3731"/>
    <n v="91103"/>
    <s v="Paul Webb"/>
    <s v="Express Road Cargo"/>
    <x v="2"/>
    <x v="0"/>
    <s v="High"/>
    <s v="Grenache Rose"/>
    <x v="0"/>
    <x v="7"/>
    <s v="Barnard Griffin Rose of Sangiovese 2014"/>
    <s v="Large Crate"/>
    <s v="Palmerston"/>
    <x v="154"/>
    <d v="2012-01-09T00:00:00"/>
    <n v="2"/>
    <n v="0.04"/>
    <n v="46.94"/>
    <n v="6.77"/>
    <n v="93.88"/>
  </r>
  <r>
    <n v="3732"/>
    <n v="87715"/>
    <s v="Michelle Hicks"/>
    <s v="Express Road Cargo"/>
    <x v="1"/>
    <x v="2"/>
    <s v="High"/>
    <s v="Pinot Gris"/>
    <x v="0"/>
    <x v="7"/>
    <s v="Grgich Hills Chardonnay 2012"/>
    <s v="Standard Size Crate"/>
    <s v="Rockingham"/>
    <x v="1147"/>
    <d v="2013-01-12T00:00:00"/>
    <n v="9"/>
    <n v="0.06"/>
    <n v="39.24"/>
    <n v="1.99"/>
    <n v="353.16"/>
  </r>
  <r>
    <n v="3733"/>
    <n v="87712"/>
    <s v="Michelle Hicks"/>
    <s v="Express Road Cargo"/>
    <x v="1"/>
    <x v="2"/>
    <s v="Medium"/>
    <s v="Chardonnay"/>
    <x v="0"/>
    <x v="7"/>
    <s v="Dog Point Vineyard Sauvignon Blanc 2014"/>
    <s v="Loose Wrap"/>
    <s v="Geraldton"/>
    <x v="836"/>
    <d v="2011-08-15T00:00:00"/>
    <n v="1"/>
    <n v="0.06"/>
    <n v="17.98"/>
    <n v="8.51"/>
    <n v="17.98"/>
  </r>
  <r>
    <n v="3734"/>
    <n v="87712"/>
    <s v="Johnny Stephens"/>
    <s v="Express Road Cargo"/>
    <x v="0"/>
    <x v="2"/>
    <s v="Medium"/>
    <s v="Shiraz"/>
    <x v="0"/>
    <x v="7"/>
    <s v="Pietradolce Etna Rosato 2014"/>
    <s v="Large Crate"/>
    <s v="Busseltol"/>
    <x v="836"/>
    <d v="2011-08-17T00:00:00"/>
    <n v="5"/>
    <n v="0.04"/>
    <n v="12.95"/>
    <n v="4.9800000000000004"/>
    <n v="64.75"/>
  </r>
  <r>
    <n v="3735"/>
    <n v="90516"/>
    <s v="Earl Fernandez"/>
    <s v="Express Road Cargo"/>
    <x v="0"/>
    <x v="3"/>
    <s v="Medium"/>
    <s v="Pinot Noir"/>
    <x v="0"/>
    <x v="7"/>
    <s v="Pietradolce Etna Rosato 2014"/>
    <s v="Full Container"/>
    <s v="Albury"/>
    <x v="772"/>
    <d v="2011-08-14T00:00:00"/>
    <n v="15"/>
    <n v="0.06"/>
    <n v="1.48"/>
    <n v="0.7"/>
    <n v="22.2"/>
  </r>
  <r>
    <n v="3736"/>
    <n v="90516"/>
    <s v="Earl Fernandez"/>
    <s v="Express Road Cargo"/>
    <x v="1"/>
    <x v="3"/>
    <s v="Medium"/>
    <s v="Sauvignon Blanc"/>
    <x v="0"/>
    <x v="7"/>
    <s v="Rombauer Chardonnay 2014"/>
    <s v="Large Crate"/>
    <s v="Dubbo"/>
    <x v="772"/>
    <d v="2011-08-15T00:00:00"/>
    <n v="10"/>
    <n v="0.1"/>
    <n v="45.99"/>
    <n v="4.99"/>
    <n v="459.90000000000003"/>
  </r>
  <r>
    <n v="3737"/>
    <n v="91110"/>
    <s v="Adam Ward"/>
    <s v="Express Road Cargo"/>
    <x v="1"/>
    <x v="3"/>
    <s v="Low"/>
    <s v="Sauvignon Blanc"/>
    <x v="0"/>
    <x v="7"/>
    <s v="Robert Oatley Sauvignon Blanc 2013"/>
    <s v="Large Crate"/>
    <s v="Cessnock"/>
    <x v="741"/>
    <d v="2010-10-06T00:00:00"/>
    <n v="2"/>
    <n v="0.03"/>
    <n v="140.99"/>
    <n v="4.2"/>
    <n v="281.98"/>
  </r>
  <r>
    <n v="3738"/>
    <n v="89359"/>
    <s v="James Adams"/>
    <s v="Express Road Cargo"/>
    <x v="1"/>
    <x v="3"/>
    <s v="Low"/>
    <s v="Chardonnay"/>
    <x v="0"/>
    <x v="7"/>
    <s v="Robert Oatley Signature Chardonnay 2013"/>
    <s v="Loose Wrap"/>
    <s v="Campbeltown"/>
    <x v="966"/>
    <d v="2013-06-29T00:00:00"/>
    <n v="2"/>
    <n v="0.03"/>
    <n v="13.99"/>
    <n v="7.51"/>
    <n v="27.98"/>
  </r>
  <r>
    <n v="3739"/>
    <n v="89303"/>
    <s v="Johnny Wright"/>
    <s v="Express Road Cargo"/>
    <x v="0"/>
    <x v="3"/>
    <s v="Medium"/>
    <s v="Cabernet Sauvignon"/>
    <x v="0"/>
    <x v="7"/>
    <s v="Laurent-Perrier Brut Rose"/>
    <s v="Large Crate"/>
    <s v="Grafton"/>
    <x v="1148"/>
    <d v="2011-03-16T00:00:00"/>
    <n v="10"/>
    <n v="0.09"/>
    <n v="11.97"/>
    <n v="4.9800000000000004"/>
    <n v="119.7"/>
  </r>
  <r>
    <n v="3740"/>
    <n v="91121"/>
    <s v="Eugene Garrett"/>
    <s v="Express Road Cargo"/>
    <x v="2"/>
    <x v="3"/>
    <s v="High"/>
    <s v="Sangiovese Rose"/>
    <x v="0"/>
    <x v="7"/>
    <s v="Belle Glos Oeil de Perdrix Pinot Noir Blanc 2014"/>
    <s v="Full Container"/>
    <s v="Blue Mountains"/>
    <x v="130"/>
    <d v="2013-12-19T00:00:00"/>
    <n v="13"/>
    <n v="0.09"/>
    <n v="45.98"/>
    <n v="4.8"/>
    <n v="597.74"/>
  </r>
  <r>
    <n v="3741"/>
    <n v="91121"/>
    <s v="Brian Stewart"/>
    <s v="Express Road Cargo"/>
    <x v="1"/>
    <x v="3"/>
    <s v="High"/>
    <s v="Reisling"/>
    <x v="0"/>
    <x v="7"/>
    <s v="Lucky Chardonnay 2012"/>
    <s v="Large Crate"/>
    <s v="Tamworth"/>
    <x v="130"/>
    <d v="2013-12-19T00:00:00"/>
    <n v="15"/>
    <n v="0.03"/>
    <n v="300.97000000000003"/>
    <n v="7.18"/>
    <n v="4514.55"/>
  </r>
  <r>
    <n v="3742"/>
    <n v="91121"/>
    <s v="Brian Stewart"/>
    <s v="Express Road Cargo"/>
    <x v="1"/>
    <x v="3"/>
    <s v="High"/>
    <s v="Reisling"/>
    <x v="0"/>
    <x v="7"/>
    <s v="Robert Oatley Sauvignon Blanc 2013"/>
    <s v="Standard Size Crate"/>
    <s v="Albury"/>
    <x v="130"/>
    <d v="2013-12-20T00:00:00"/>
    <n v="1"/>
    <n v="0"/>
    <n v="29.89"/>
    <n v="1.99"/>
    <n v="29.89"/>
  </r>
  <r>
    <n v="3743"/>
    <n v="91121"/>
    <s v="Brian Stewart"/>
    <s v="Express Road Cargo"/>
    <x v="0"/>
    <x v="3"/>
    <s v="High"/>
    <s v="Pinot Noir"/>
    <x v="0"/>
    <x v="7"/>
    <s v="Langlois Chateau Cremant de Loire Brut"/>
    <s v="Large Crate"/>
    <s v="Cessnock"/>
    <x v="130"/>
    <d v="2013-12-19T00:00:00"/>
    <n v="25"/>
    <n v="0"/>
    <n v="15.57"/>
    <n v="1.39"/>
    <n v="389.25"/>
  </r>
  <r>
    <n v="3744"/>
    <n v="87967"/>
    <s v="Jeffrey Rogers"/>
    <s v="Express Road Cargo"/>
    <x v="0"/>
    <x v="0"/>
    <s v="Not Specified"/>
    <s v="Shiraz"/>
    <x v="0"/>
    <x v="7"/>
    <s v="Chateau de Campuget Costieres de Nimes Tradition Rose 2015"/>
    <s v="Large Crate"/>
    <s v="Palmerston"/>
    <x v="522"/>
    <d v="2011-08-05T00:00:00"/>
    <n v="3"/>
    <n v="0.01"/>
    <n v="18.97"/>
    <n v="5.21"/>
    <n v="56.91"/>
  </r>
  <r>
    <n v="3745"/>
    <n v="85926"/>
    <s v="Edward Ford"/>
    <s v="Express Road Cargo"/>
    <x v="0"/>
    <x v="0"/>
    <s v="Not Specified"/>
    <s v="Shiraz"/>
    <x v="0"/>
    <x v="5"/>
    <s v="Pierre Sparr Cremant d'Alsace Reserve Brut Rose"/>
    <s v="Large Crate"/>
    <s v="Logan City"/>
    <x v="330"/>
    <d v="2013-10-19T00:00:00"/>
    <n v="12"/>
    <n v="0.06"/>
    <n v="15.01"/>
    <n v="8.4"/>
    <n v="180.12"/>
  </r>
  <r>
    <n v="3746"/>
    <n v="85926"/>
    <s v="Edward Ford"/>
    <s v="Express Road Cargo"/>
    <x v="0"/>
    <x v="0"/>
    <s v="Not Specified"/>
    <s v="Pinot Noir"/>
    <x v="0"/>
    <x v="5"/>
    <s v="Chateau d'Esclans Whispering Angel Rose 2014"/>
    <s v="Large Crate"/>
    <s v="Mackay"/>
    <x v="330"/>
    <d v="2013-10-21T00:00:00"/>
    <n v="1"/>
    <n v="0.05"/>
    <n v="59.78"/>
    <n v="10.29"/>
    <n v="59.78"/>
  </r>
  <r>
    <n v="3747"/>
    <n v="85926"/>
    <s v="Matthew Thompson"/>
    <s v="Express Road Cargo"/>
    <x v="1"/>
    <x v="0"/>
    <s v="Not Specified"/>
    <s v="Reisling"/>
    <x v="0"/>
    <x v="5"/>
    <s v="Mercer Canyons Chardonnay 2013"/>
    <s v="Large Crate"/>
    <s v="Cairns"/>
    <x v="330"/>
    <d v="2013-10-21T00:00:00"/>
    <n v="13"/>
    <n v="0.04"/>
    <n v="155.99"/>
    <n v="8.08"/>
    <n v="2027.8700000000001"/>
  </r>
  <r>
    <n v="3748"/>
    <n v="89381"/>
    <s v="Gerald Mason"/>
    <s v="Express Road Cargo"/>
    <x v="0"/>
    <x v="3"/>
    <s v="Low"/>
    <s v="Shiraz"/>
    <x v="0"/>
    <x v="5"/>
    <s v="Pierre Sparr Cremant d'Alsace Reserve Brut Rose"/>
    <s v="Full Container"/>
    <s v="Tamworth"/>
    <x v="473"/>
    <d v="2013-10-22T00:00:00"/>
    <n v="9"/>
    <n v="0.06"/>
    <n v="1.81"/>
    <n v="0.75"/>
    <n v="16.29"/>
  </r>
  <r>
    <n v="3749"/>
    <n v="91125"/>
    <s v="Matthew Martin"/>
    <s v="Road Cargo"/>
    <x v="0"/>
    <x v="1"/>
    <s v="Low"/>
    <s v="Merlot"/>
    <x v="0"/>
    <x v="5"/>
    <s v="JCB N¬∞21 Brut Cremant de Bourgogne"/>
    <s v="Standard Size Crate"/>
    <s v="Hobart"/>
    <x v="253"/>
    <d v="2012-08-13T00:00:00"/>
    <n v="24"/>
    <n v="0.01"/>
    <n v="8.57"/>
    <n v="6.14"/>
    <n v="205.68"/>
  </r>
  <r>
    <n v="3750"/>
    <n v="89587"/>
    <s v="Phillip Greene"/>
    <s v="Air Cargo"/>
    <x v="2"/>
    <x v="2"/>
    <s v="Low"/>
    <s v="Sangiovese Rose"/>
    <x v="0"/>
    <x v="5"/>
    <s v="Miraval Rose (1.5 Liter Magnum) 2014"/>
    <s v="Small Crate"/>
    <s v="Albany"/>
    <x v="203"/>
    <d v="2011-04-07T00:00:00"/>
    <n v="1"/>
    <n v="0.01"/>
    <n v="550.98"/>
    <n v="45.7"/>
    <n v="550.98"/>
  </r>
  <r>
    <n v="3751"/>
    <n v="88369"/>
    <s v="Fred Cooper"/>
    <s v="Express Road Cargo"/>
    <x v="1"/>
    <x v="1"/>
    <s v="Critical"/>
    <s v="Chardonnay"/>
    <x v="0"/>
    <x v="5"/>
    <s v="Grgich Hills Chardonnay 2012"/>
    <s v="Large Crate"/>
    <s v="Canberra"/>
    <x v="630"/>
    <d v="2011-03-03T00:00:00"/>
    <n v="7"/>
    <n v="0.05"/>
    <n v="45.99"/>
    <n v="2.5"/>
    <n v="321.93"/>
  </r>
  <r>
    <n v="3752"/>
    <n v="86602"/>
    <s v="Stephen Taylor"/>
    <s v="Express Road Cargo"/>
    <x v="0"/>
    <x v="2"/>
    <s v="Not Specified"/>
    <s v="Shiraz"/>
    <x v="0"/>
    <x v="5"/>
    <s v="Chateau D'Aqueria Tavel Rose 2013"/>
    <s v="Large Crate"/>
    <s v="Bunbury"/>
    <x v="423"/>
    <d v="2011-03-28T00:00:00"/>
    <n v="8"/>
    <n v="0.03"/>
    <n v="4.9800000000000004"/>
    <n v="6.07"/>
    <n v="39.840000000000003"/>
  </r>
  <r>
    <n v="3753"/>
    <n v="90070"/>
    <s v="Anthony Hicks"/>
    <s v="Air Cargo"/>
    <x v="1"/>
    <x v="1"/>
    <s v="Critical"/>
    <s v="Pinot Gris"/>
    <x v="0"/>
    <x v="5"/>
    <s v="Cloudy Bay Sauvignon Blanc 2015"/>
    <s v="Small Crate"/>
    <s v="Bendigo"/>
    <x v="672"/>
    <d v="2011-05-27T00:00:00"/>
    <n v="9"/>
    <n v="0.08"/>
    <n v="400.97"/>
    <n v="48.26"/>
    <n v="3608.7300000000005"/>
  </r>
  <r>
    <n v="3754"/>
    <n v="87300"/>
    <s v="Jason Owens"/>
    <s v="Express Road Cargo"/>
    <x v="0"/>
    <x v="1"/>
    <s v="Low"/>
    <s v="Shiraz"/>
    <x v="0"/>
    <x v="5"/>
    <s v="Miraval Rose 2014"/>
    <s v="Standard Size Crate"/>
    <s v="Launceston"/>
    <x v="204"/>
    <d v="2012-01-22T00:00:00"/>
    <n v="8"/>
    <n v="0.03"/>
    <n v="11.97"/>
    <n v="5.81"/>
    <n v="95.76"/>
  </r>
  <r>
    <n v="3755"/>
    <n v="87300"/>
    <s v="Jason Owens"/>
    <s v="Express Road Cargo"/>
    <x v="1"/>
    <x v="1"/>
    <s v="Low"/>
    <s v="Reisling"/>
    <x v="0"/>
    <x v="5"/>
    <s v="Villa Maria Private Bin Sauvignon Blanc 2015"/>
    <s v="Large Crate"/>
    <s v="Devonport"/>
    <x v="204"/>
    <d v="2012-01-26T00:00:00"/>
    <n v="3"/>
    <n v="0.08"/>
    <n v="195.99"/>
    <n v="4.2"/>
    <n v="587.97"/>
  </r>
  <r>
    <n v="3756"/>
    <n v="87300"/>
    <s v="Janet Lee"/>
    <s v="Road Cargo"/>
    <x v="1"/>
    <x v="3"/>
    <s v="Low"/>
    <s v="Pinot Gris"/>
    <x v="0"/>
    <x v="5"/>
    <s v="Angeline Sauvignon Blanc 2014"/>
    <s v="Large Crate"/>
    <s v="Queanbeyan"/>
    <x v="204"/>
    <d v="2012-01-14T00:00:00"/>
    <n v="20"/>
    <n v="0.06"/>
    <n v="125.99"/>
    <n v="8.08"/>
    <n v="2519.7999999999997"/>
  </r>
  <r>
    <n v="3757"/>
    <n v="86537"/>
    <s v="Bobby Matthews"/>
    <s v="Express Road Cargo"/>
    <x v="1"/>
    <x v="1"/>
    <s v="Medium"/>
    <s v="Reisling"/>
    <x v="0"/>
    <x v="5"/>
    <s v="Cloudy Bay Sauvignon Blanc 2015"/>
    <s v="Large Crate"/>
    <s v="Mount Barker"/>
    <x v="490"/>
    <d v="2011-07-29T00:00:00"/>
    <n v="10"/>
    <n v="0.02"/>
    <n v="155.99"/>
    <n v="8.99"/>
    <n v="1559.9"/>
  </r>
  <r>
    <n v="3758"/>
    <n v="89182"/>
    <s v="Raymond Gibson"/>
    <s v="Express Road Cargo"/>
    <x v="0"/>
    <x v="1"/>
    <s v="High"/>
    <s v="Merlot"/>
    <x v="0"/>
    <x v="5"/>
    <s v="Veuve Clicquot Brut Yellow Label"/>
    <s v="Large Crate"/>
    <s v="Devonport"/>
    <x v="394"/>
    <d v="2013-06-09T00:00:00"/>
    <n v="12"/>
    <n v="0"/>
    <n v="9.7100000000000009"/>
    <n v="9.4499999999999993"/>
    <n v="116.52000000000001"/>
  </r>
  <r>
    <n v="3759"/>
    <n v="86062"/>
    <s v="Scott Ford"/>
    <s v="Express Road Cargo"/>
    <x v="0"/>
    <x v="1"/>
    <s v="Critical"/>
    <s v="Shiraz"/>
    <x v="0"/>
    <x v="5"/>
    <s v="Louis Roederer Cristal Brut 2006"/>
    <s v="Large Crate"/>
    <s v="Canberra"/>
    <x v="137"/>
    <d v="2013-08-14T00:00:00"/>
    <n v="10"/>
    <n v="0.04"/>
    <n v="4.13"/>
    <n v="0.5"/>
    <n v="41.3"/>
  </r>
  <r>
    <n v="3760"/>
    <n v="86062"/>
    <s v="Scott Ford"/>
    <s v="Air Cargo"/>
    <x v="2"/>
    <x v="1"/>
    <s v="Critical"/>
    <s v="Sangiovese Rose"/>
    <x v="0"/>
    <x v="5"/>
    <s v="Francis Ford Coppola Sofia Rose 2014"/>
    <s v="Small Crate"/>
    <s v="Canberra"/>
    <x v="137"/>
    <d v="2013-08-14T00:00:00"/>
    <n v="13"/>
    <n v="0.01"/>
    <n v="550.98"/>
    <n v="64.59"/>
    <n v="7162.74"/>
  </r>
  <r>
    <n v="3761"/>
    <n v="91129"/>
    <s v="Wayne Clark"/>
    <s v="Express Road Cargo"/>
    <x v="0"/>
    <x v="3"/>
    <s v="High"/>
    <s v="Pinot Noir"/>
    <x v="0"/>
    <x v="5"/>
    <s v="Miraval Rose 2014"/>
    <s v="Loose Wrap"/>
    <s v="Tamworth"/>
    <x v="733"/>
    <d v="2012-10-07T00:00:00"/>
    <n v="21"/>
    <n v="7.0000000000000007E-2"/>
    <n v="25.98"/>
    <n v="5.37"/>
    <n v="545.58000000000004"/>
  </r>
  <r>
    <n v="3762"/>
    <n v="91129"/>
    <s v="Wayne Clark"/>
    <s v="Air Cargo"/>
    <x v="2"/>
    <x v="3"/>
    <s v="High"/>
    <s v="Grenache Rose"/>
    <x v="0"/>
    <x v="5"/>
    <s v="Chateau D'Aqueria Tavel Rose 2013"/>
    <s v="Extra Large Crate"/>
    <s v="Cessnock"/>
    <x v="733"/>
    <d v="2012-10-08T00:00:00"/>
    <n v="19"/>
    <n v="0.01"/>
    <n v="135.99"/>
    <n v="28.63"/>
    <n v="2583.8100000000004"/>
  </r>
  <r>
    <n v="3763"/>
    <n v="91129"/>
    <s v="Wayne Clark"/>
    <s v="Express Road Cargo"/>
    <x v="1"/>
    <x v="3"/>
    <s v="High"/>
    <s v="Sauvignon Blanc"/>
    <x v="0"/>
    <x v="5"/>
    <s v="Dog Point Vineyard Sauvignon Blanc 2014"/>
    <s v="Loose Wrap"/>
    <s v="Orange"/>
    <x v="733"/>
    <d v="2012-10-06T00:00:00"/>
    <n v="19"/>
    <n v="7.0000000000000007E-2"/>
    <n v="150.97999999999999"/>
    <n v="13.99"/>
    <n v="2868.62"/>
  </r>
  <r>
    <n v="3764"/>
    <n v="86151"/>
    <s v="Nicholas Carter"/>
    <s v="Express Road Cargo"/>
    <x v="0"/>
    <x v="1"/>
    <s v="Critical"/>
    <s v="Shiraz"/>
    <x v="0"/>
    <x v="5"/>
    <s v="Dopff &amp; Irion Cremant Rose Brut"/>
    <s v="Large Crate"/>
    <s v="Port Lincoln"/>
    <x v="205"/>
    <d v="2013-11-14T00:00:00"/>
    <n v="17"/>
    <n v="0.06"/>
    <n v="1.88"/>
    <n v="1.49"/>
    <n v="31.959999999999997"/>
  </r>
  <r>
    <n v="3765"/>
    <n v="86151"/>
    <s v="Nicholas Carter"/>
    <s v="Express Road Cargo"/>
    <x v="1"/>
    <x v="1"/>
    <s v="Critical"/>
    <s v="Chardonnay"/>
    <x v="0"/>
    <x v="5"/>
    <s v="The White Knight Sauvignon Blanc 2014"/>
    <s v="Standard Size Crate"/>
    <s v="Mount Gambier"/>
    <x v="205"/>
    <d v="2013-11-14T00:00:00"/>
    <n v="37"/>
    <n v="0.09"/>
    <n v="29.89"/>
    <n v="1.99"/>
    <n v="1105.93"/>
  </r>
  <r>
    <n v="3766"/>
    <n v="91131"/>
    <s v="Irene Arnold"/>
    <s v="Air Cargo"/>
    <x v="2"/>
    <x v="1"/>
    <s v="Critical"/>
    <s v="Grenache Rose"/>
    <x v="0"/>
    <x v="5"/>
    <s v="Miraval Rose (1.5 Liter Magnum) 2014"/>
    <s v="Small Crate"/>
    <s v="Hamilton"/>
    <x v="942"/>
    <d v="2010-11-25T00:00:00"/>
    <n v="14"/>
    <n v="7.0000000000000007E-2"/>
    <n v="124.49"/>
    <n v="51.94"/>
    <n v="1742.86"/>
  </r>
  <r>
    <n v="3767"/>
    <n v="88563"/>
    <s v="Larry Jacobs"/>
    <s v="Express Road Cargo"/>
    <x v="2"/>
    <x v="1"/>
    <s v="Critical"/>
    <s v="Cremant"/>
    <x v="0"/>
    <x v="5"/>
    <s v="Chateau D'Aqueria Tavel Rose 2013"/>
    <s v="Standard Size Crate"/>
    <s v="Canberra"/>
    <x v="1149"/>
    <d v="2013-06-18T00:00:00"/>
    <n v="2"/>
    <n v="0.04"/>
    <n v="14.98"/>
    <n v="8.99"/>
    <n v="29.96"/>
  </r>
  <r>
    <n v="3768"/>
    <n v="87167"/>
    <s v="Jesse Young"/>
    <s v="Air Cargo"/>
    <x v="0"/>
    <x v="0"/>
    <s v="High"/>
    <s v="Sangiovese"/>
    <x v="0"/>
    <x v="5"/>
    <s v="Chateau D'Aqueria Tavel Rose 2013"/>
    <s v="Extra Large Crate"/>
    <s v="Darwin"/>
    <x v="230"/>
    <d v="2011-11-05T00:00:00"/>
    <n v="12"/>
    <n v="0.1"/>
    <n v="279.81"/>
    <n v="23.19"/>
    <n v="3357.7200000000003"/>
  </r>
  <r>
    <n v="3769"/>
    <n v="87167"/>
    <s v="Jesse Young"/>
    <s v="Express Road Cargo"/>
    <x v="0"/>
    <x v="0"/>
    <s v="High"/>
    <s v="Malbec"/>
    <x v="0"/>
    <x v="5"/>
    <s v="Louis Roederer Cristal Brut 2006"/>
    <s v="Large Crate"/>
    <s v="Palmerston"/>
    <x v="230"/>
    <d v="2011-11-05T00:00:00"/>
    <n v="19"/>
    <n v="7.0000000000000007E-2"/>
    <n v="12.28"/>
    <n v="6.13"/>
    <n v="233.32"/>
  </r>
  <r>
    <n v="3770"/>
    <n v="85940"/>
    <s v="Billy Alvarez"/>
    <s v="Express Road Cargo"/>
    <x v="0"/>
    <x v="3"/>
    <s v="Not Specified"/>
    <s v="Cabernet Sauvignon"/>
    <x v="0"/>
    <x v="5"/>
    <s v="Miraval Rose 2014"/>
    <s v="Loose Wrap"/>
    <s v="Dubbo"/>
    <x v="269"/>
    <d v="2010-04-13T00:00:00"/>
    <n v="8"/>
    <n v="0.08"/>
    <n v="11.7"/>
    <n v="6.96"/>
    <n v="93.6"/>
  </r>
  <r>
    <n v="3771"/>
    <n v="90077"/>
    <s v="Anthony Hicks"/>
    <s v="Express Road Cargo"/>
    <x v="1"/>
    <x v="1"/>
    <s v="Medium"/>
    <s v="Sauvignon Blanc"/>
    <x v="0"/>
    <x v="5"/>
    <s v="The White Knight Sauvignon Blanc 2014"/>
    <s v="Standard Size Crate"/>
    <s v="Melton"/>
    <x v="137"/>
    <d v="2013-08-13T00:00:00"/>
    <n v="5"/>
    <n v="0.1"/>
    <n v="4.7699999999999996"/>
    <n v="2.39"/>
    <n v="23.849999999999998"/>
  </r>
  <r>
    <n v="3772"/>
    <n v="91139"/>
    <s v="Debra Hudson"/>
    <s v="Express Road Cargo"/>
    <x v="1"/>
    <x v="3"/>
    <s v="Medium"/>
    <s v="Pinot Gris"/>
    <x v="0"/>
    <x v="5"/>
    <s v="Robert Oatley Signature Chardonnay 2013"/>
    <s v="Large Crate"/>
    <s v="Liverpool"/>
    <x v="915"/>
    <d v="2013-01-31T00:00:00"/>
    <n v="11"/>
    <n v="0.05"/>
    <n v="19.98"/>
    <n v="4"/>
    <n v="219.78"/>
  </r>
  <r>
    <n v="3773"/>
    <n v="91139"/>
    <s v="Barbara Reid"/>
    <s v="Express Road Cargo"/>
    <x v="1"/>
    <x v="1"/>
    <s v="Medium"/>
    <s v="Chardonnay"/>
    <x v="0"/>
    <x v="5"/>
    <s v="Chardonnais Napa Valley Chardonnay 2013"/>
    <s v="Standard Size Crate"/>
    <s v="Devonport"/>
    <x v="915"/>
    <d v="2013-02-01T00:00:00"/>
    <n v="1"/>
    <n v="0.09"/>
    <n v="35.99"/>
    <n v="0.99"/>
    <n v="35.99"/>
  </r>
  <r>
    <n v="3774"/>
    <n v="88327"/>
    <s v="Peter Williams"/>
    <s v="Express Road Cargo"/>
    <x v="0"/>
    <x v="2"/>
    <s v="Not Specified"/>
    <s v="Sangiovese"/>
    <x v="0"/>
    <x v="5"/>
    <s v="Louis Roederer Cristal Brut with Gift Box 2007"/>
    <s v="Full Container"/>
    <s v="Perth"/>
    <x v="421"/>
    <d v="2013-08-06T00:00:00"/>
    <n v="25"/>
    <n v="0.08"/>
    <n v="1.68"/>
    <n v="1.57"/>
    <n v="42"/>
  </r>
  <r>
    <n v="3775"/>
    <n v="88047"/>
    <s v="Willie Perry"/>
    <s v="Express Road Cargo"/>
    <x v="1"/>
    <x v="0"/>
    <s v="Medium"/>
    <s v="Chardonnay"/>
    <x v="0"/>
    <x v="5"/>
    <s v="The White Knight Sauvignon Blanc 2014"/>
    <s v="Standard Size Crate"/>
    <s v="Palmerston"/>
    <x v="1119"/>
    <d v="2013-11-07T00:00:00"/>
    <n v="7"/>
    <n v="0.06"/>
    <n v="17.48"/>
    <n v="1.99"/>
    <n v="122.36"/>
  </r>
  <r>
    <n v="3776"/>
    <n v="88489"/>
    <s v="Steve Jones"/>
    <s v="Express Road Cargo"/>
    <x v="1"/>
    <x v="1"/>
    <s v="Critical"/>
    <s v="Chardonnay"/>
    <x v="0"/>
    <x v="5"/>
    <s v="Los Vascos Sauvignon Blanc 2015"/>
    <s v="Mini Crate"/>
    <s v="Canberra"/>
    <x v="972"/>
    <d v="2011-05-23T00:00:00"/>
    <n v="2"/>
    <n v="0.04"/>
    <n v="499.99"/>
    <n v="24.49"/>
    <n v="999.98"/>
  </r>
  <r>
    <n v="3777"/>
    <n v="90791"/>
    <s v="Steve Hicks"/>
    <s v="Air Cargo"/>
    <x v="2"/>
    <x v="0"/>
    <s v="Not Specified"/>
    <s v="Champagne"/>
    <x v="0"/>
    <x v="5"/>
    <s v="Domaine Lafage Miraflors Rose 2013"/>
    <s v="Small Crate"/>
    <s v="Gold Coast"/>
    <x v="207"/>
    <d v="2011-12-08T00:00:00"/>
    <n v="13"/>
    <n v="0.03"/>
    <n v="150.97999999999999"/>
    <n v="66.27"/>
    <n v="1962.7399999999998"/>
  </r>
  <r>
    <n v="3778"/>
    <n v="90791"/>
    <s v="Steve Hicks"/>
    <s v="Express Road Cargo"/>
    <x v="1"/>
    <x v="0"/>
    <s v="Not Specified"/>
    <s v="Pinot Gris"/>
    <x v="0"/>
    <x v="5"/>
    <s v="Cloudy Bay Sauvignon Blanc 2015"/>
    <s v="Large Crate"/>
    <s v="Gympie"/>
    <x v="207"/>
    <d v="2011-12-07T00:00:00"/>
    <n v="10"/>
    <n v="0.03"/>
    <n v="95.99"/>
    <n v="4.9000000000000004"/>
    <n v="959.9"/>
  </r>
  <r>
    <n v="3779"/>
    <n v="90791"/>
    <s v="Mark Lawson"/>
    <s v="Express Road Cargo"/>
    <x v="0"/>
    <x v="3"/>
    <s v="Not Specified"/>
    <s v="Cabernet Sauvignon"/>
    <x v="0"/>
    <x v="5"/>
    <s v="Orin Swift Cellars Fragile Rose 2014"/>
    <s v="Large Crate"/>
    <s v="Tamworth"/>
    <x v="207"/>
    <d v="2011-12-05T00:00:00"/>
    <n v="12"/>
    <n v="0.1"/>
    <n v="11.97"/>
    <n v="4.9800000000000004"/>
    <n v="143.64000000000001"/>
  </r>
  <r>
    <n v="3780"/>
    <n v="90791"/>
    <s v="Mark Lawson"/>
    <s v="Express Road Cargo"/>
    <x v="1"/>
    <x v="3"/>
    <s v="Not Specified"/>
    <s v="Pinot Gris"/>
    <x v="0"/>
    <x v="5"/>
    <s v="Mercer Canyons Chardonnay 2013"/>
    <s v="Large Crate"/>
    <s v="Queanbeyan"/>
    <x v="207"/>
    <d v="2011-12-07T00:00:00"/>
    <n v="20"/>
    <n v="0.03"/>
    <n v="26.31"/>
    <n v="5.89"/>
    <n v="526.19999999999993"/>
  </r>
  <r>
    <n v="3781"/>
    <n v="89511"/>
    <s v="Bruce Hernandez"/>
    <s v="Express Road Cargo"/>
    <x v="2"/>
    <x v="0"/>
    <s v="Low"/>
    <s v="Cremant"/>
    <x v="0"/>
    <x v="5"/>
    <s v="Chateau d'Esclans Garrus Rose 2013"/>
    <s v="Large Crate"/>
    <s v="Palmerston"/>
    <x v="938"/>
    <d v="2013-01-15T00:00:00"/>
    <n v="10"/>
    <n v="0.02"/>
    <n v="29.18"/>
    <n v="8.5500000000000007"/>
    <n v="291.8"/>
  </r>
  <r>
    <n v="3782"/>
    <n v="89503"/>
    <s v="Bruce Hernandez"/>
    <s v="Air Cargo"/>
    <x v="1"/>
    <x v="0"/>
    <s v="Low"/>
    <s v="Chardonnay"/>
    <x v="0"/>
    <x v="5"/>
    <s v="Angeline Sauvignon Blanc 2014"/>
    <s v="Extra Large Crate"/>
    <s v="Darwin"/>
    <x v="152"/>
    <d v="2010-01-15T00:00:00"/>
    <n v="12"/>
    <n v="0.03"/>
    <n v="297.64"/>
    <n v="14.7"/>
    <n v="3571.68"/>
  </r>
  <r>
    <n v="3783"/>
    <n v="90012"/>
    <s v="Mark Henry"/>
    <s v="Express Road Cargo"/>
    <x v="2"/>
    <x v="1"/>
    <s v="Low"/>
    <s v="Cremant"/>
    <x v="0"/>
    <x v="5"/>
    <s v="Bertani Bertarose 2014"/>
    <s v="Large Crate"/>
    <s v="Adelaide"/>
    <x v="387"/>
    <d v="2011-02-28T00:00:00"/>
    <n v="11"/>
    <n v="0.05"/>
    <n v="4.1399999999999997"/>
    <n v="6.6"/>
    <n v="45.54"/>
  </r>
  <r>
    <n v="3784"/>
    <n v="91143"/>
    <s v="Terry Gray"/>
    <s v="Express Road Cargo"/>
    <x v="0"/>
    <x v="1"/>
    <s v="Critical"/>
    <s v="Cabernet Sauvignon"/>
    <x v="0"/>
    <x v="5"/>
    <s v="Chateau D'Aqueria Tavel Rose 2013"/>
    <s v="Large Crate"/>
    <s v="Ararat"/>
    <x v="1021"/>
    <d v="2013-09-03T00:00:00"/>
    <n v="2"/>
    <n v="0.02"/>
    <n v="11.58"/>
    <n v="5.72"/>
    <n v="23.16"/>
  </r>
  <r>
    <n v="3785"/>
    <n v="91143"/>
    <s v="Terry Gray"/>
    <s v="Express Road Cargo"/>
    <x v="0"/>
    <x v="1"/>
    <s v="Critical"/>
    <s v="Pinot Noir"/>
    <x v="0"/>
    <x v="5"/>
    <s v="Dom Perignon 2006"/>
    <s v="Large Crate"/>
    <s v="Geelong"/>
    <x v="1021"/>
    <d v="2013-09-04T00:00:00"/>
    <n v="8"/>
    <n v="0"/>
    <n v="30.98"/>
    <n v="8.74"/>
    <n v="247.84"/>
  </r>
  <r>
    <n v="3786"/>
    <n v="91146"/>
    <s v="Judith Garrett"/>
    <s v="Express Road Cargo"/>
    <x v="0"/>
    <x v="1"/>
    <s v="Critical"/>
    <s v="Zinfandel"/>
    <x v="0"/>
    <x v="5"/>
    <s v="Veuve Clicquot Brut Yellow Label"/>
    <s v="Large Crate"/>
    <s v="Launceston"/>
    <x v="208"/>
    <d v="2012-02-29T00:00:00"/>
    <n v="3"/>
    <n v="0.09"/>
    <n v="5.53"/>
    <n v="6.98"/>
    <n v="16.59"/>
  </r>
  <r>
    <n v="3787"/>
    <n v="87788"/>
    <s v="Larry Smith"/>
    <s v="Express Road Cargo"/>
    <x v="2"/>
    <x v="3"/>
    <s v="Critical"/>
    <s v="Grenache Rose"/>
    <x v="0"/>
    <x v="5"/>
    <s v="Sutter Home White Zinfandel"/>
    <s v="Large Crate"/>
    <s v="Queanbeyan"/>
    <x v="1150"/>
    <d v="2013-09-28T00:00:00"/>
    <n v="3"/>
    <n v="7.0000000000000007E-2"/>
    <n v="40.89"/>
    <n v="18.98"/>
    <n v="122.67"/>
  </r>
  <r>
    <n v="3788"/>
    <n v="91156"/>
    <s v="Ann Clark"/>
    <s v="Air Cargo"/>
    <x v="2"/>
    <x v="2"/>
    <s v="Medium"/>
    <s v="Champagne"/>
    <x v="0"/>
    <x v="5"/>
    <s v="La Playa Estate Cabernet Sauvignon Rose 2015"/>
    <s v="Extra Large Crate"/>
    <s v="Perth"/>
    <x v="1151"/>
    <d v="2012-09-19T00:00:00"/>
    <n v="15"/>
    <n v="0.1"/>
    <n v="25.98"/>
    <n v="14.36"/>
    <n v="389.7"/>
  </r>
  <r>
    <n v="3789"/>
    <n v="89364"/>
    <s v="Earl Hanson"/>
    <s v="Air Cargo"/>
    <x v="2"/>
    <x v="2"/>
    <s v="Low"/>
    <s v="Cremant"/>
    <x v="0"/>
    <x v="3"/>
    <s v="Miraval Rose (1.5 Liter Magnum) 2014"/>
    <s v="Small Crate"/>
    <s v="Bunbury"/>
    <x v="317"/>
    <d v="2013-08-24T00:00:00"/>
    <n v="18"/>
    <n v="0.03"/>
    <n v="179.29"/>
    <n v="29.21"/>
    <n v="3227.22"/>
  </r>
  <r>
    <n v="3790"/>
    <n v="90366"/>
    <s v="Mary Carr"/>
    <s v="Express Road Cargo"/>
    <x v="1"/>
    <x v="2"/>
    <s v="Medium"/>
    <s v="Pinot Gris"/>
    <x v="0"/>
    <x v="3"/>
    <s v="Mercer Canyons Chardonnay 2013"/>
    <s v="Large Crate"/>
    <s v="Albany"/>
    <x v="929"/>
    <d v="2012-12-10T00:00:00"/>
    <n v="6"/>
    <n v="0.04"/>
    <n v="15.99"/>
    <n v="9.4"/>
    <n v="95.94"/>
  </r>
  <r>
    <n v="3791"/>
    <n v="90366"/>
    <s v="Rose Smith"/>
    <s v="Express Road Cargo"/>
    <x v="2"/>
    <x v="1"/>
    <s v="Medium"/>
    <s v="Sangiovese Rose"/>
    <x v="0"/>
    <x v="3"/>
    <s v="Chateau D'Aqueria Tavel Rose 2013"/>
    <s v="Standard Size Crate"/>
    <s v="Mildura"/>
    <x v="929"/>
    <d v="2012-12-08T00:00:00"/>
    <n v="4"/>
    <n v="0.03"/>
    <n v="22.72"/>
    <n v="8.99"/>
    <n v="90.88"/>
  </r>
  <r>
    <n v="3792"/>
    <n v="88508"/>
    <s v="Eugene Perry"/>
    <s v="Express Road Cargo"/>
    <x v="1"/>
    <x v="0"/>
    <s v="High"/>
    <s v="Chardonnay"/>
    <x v="0"/>
    <x v="3"/>
    <s v="St. Supery Sauvignon Blanc 2015"/>
    <s v="Standard Size Crate"/>
    <s v="Palmerston"/>
    <x v="855"/>
    <d v="2012-06-06T00:00:00"/>
    <n v="6"/>
    <n v="0.03"/>
    <n v="22.24"/>
    <n v="1.99"/>
    <n v="133.44"/>
  </r>
  <r>
    <n v="3793"/>
    <n v="86492"/>
    <s v="Janice Rivera"/>
    <s v="Express Road Cargo"/>
    <x v="1"/>
    <x v="3"/>
    <s v="Medium"/>
    <s v="Reisling"/>
    <x v="0"/>
    <x v="3"/>
    <s v="Rombauer Chardonnay 2014"/>
    <s v="Loose Wrap"/>
    <s v="Orange"/>
    <x v="691"/>
    <d v="2011-02-12T00:00:00"/>
    <n v="8"/>
    <n v="0"/>
    <n v="9.99"/>
    <n v="6.24"/>
    <n v="79.92"/>
  </r>
  <r>
    <n v="3794"/>
    <n v="86492"/>
    <s v="Jonathan Burton"/>
    <s v="Road Cargo"/>
    <x v="1"/>
    <x v="3"/>
    <s v="Medium"/>
    <s v="Sauvignon Blanc"/>
    <x v="0"/>
    <x v="3"/>
    <s v="Robert Oatley Sauvignon Blanc 2013"/>
    <s v="Large Crate"/>
    <s v="Cessnock"/>
    <x v="691"/>
    <d v="2011-02-13T00:00:00"/>
    <n v="6"/>
    <n v="0.1"/>
    <n v="30.42"/>
    <n v="8.65"/>
    <n v="182.52"/>
  </r>
  <r>
    <n v="3795"/>
    <n v="89344"/>
    <s v="Craig George"/>
    <s v="Express Road Cargo"/>
    <x v="1"/>
    <x v="0"/>
    <s v="Not Specified"/>
    <s v="Chardonnay"/>
    <x v="0"/>
    <x v="3"/>
    <s v="Lincourt Courtney's Chardonnay 2012"/>
    <s v="Standard Size Crate"/>
    <s v="Bundaberg"/>
    <x v="155"/>
    <d v="2010-09-02T00:00:00"/>
    <n v="14"/>
    <n v="0"/>
    <n v="8.5"/>
    <n v="1.99"/>
    <n v="119"/>
  </r>
  <r>
    <n v="3796"/>
    <n v="89344"/>
    <s v="Craig George"/>
    <s v="Express Road Cargo"/>
    <x v="0"/>
    <x v="0"/>
    <s v="Not Specified"/>
    <s v="Zinfandel"/>
    <x v="0"/>
    <x v="3"/>
    <s v="JCB N¬∞21 Brut Cremant de Bourgogne"/>
    <s v="Large Crate"/>
    <s v="Townsville"/>
    <x v="155"/>
    <d v="2010-09-02T00:00:00"/>
    <n v="2"/>
    <n v="0.03"/>
    <n v="95.43"/>
    <n v="19.989999999999998"/>
    <n v="190.86"/>
  </r>
  <r>
    <n v="3797"/>
    <n v="90807"/>
    <s v="Harry Barnes"/>
    <s v="Air Cargo"/>
    <x v="1"/>
    <x v="2"/>
    <s v="Low"/>
    <s v="Pinot Gris"/>
    <x v="0"/>
    <x v="3"/>
    <s v="Angeline Sauvignon Blanc 2014"/>
    <s v="Extra Large Crate"/>
    <s v="Bunbury"/>
    <x v="1042"/>
    <d v="2011-05-24T00:00:00"/>
    <n v="11"/>
    <n v="0.01"/>
    <n v="270.97000000000003"/>
    <n v="28.06"/>
    <n v="2980.67"/>
  </r>
  <r>
    <n v="3798"/>
    <n v="88096"/>
    <s v="Paul Gilbert"/>
    <s v="Express Road Cargo"/>
    <x v="1"/>
    <x v="3"/>
    <s v="Low"/>
    <s v="Sauvignon Blanc"/>
    <x v="0"/>
    <x v="3"/>
    <s v="Lincourt Courtney's Chardonnay 2012"/>
    <s v="Large Crate"/>
    <s v="Dubbo"/>
    <x v="1124"/>
    <d v="2012-03-16T00:00:00"/>
    <n v="7"/>
    <n v="0.02"/>
    <n v="20.97"/>
    <n v="6.5"/>
    <n v="146.79"/>
  </r>
  <r>
    <n v="3799"/>
    <n v="88096"/>
    <s v="Paul Gilbert"/>
    <s v="Express Road Cargo"/>
    <x v="0"/>
    <x v="3"/>
    <s v="Low"/>
    <s v="Shiraz"/>
    <x v="0"/>
    <x v="3"/>
    <s v="Veuve Clicquot Brut Yellow Label"/>
    <s v="Large Crate"/>
    <s v="Wagga Wagga"/>
    <x v="1124"/>
    <d v="2012-03-19T00:00:00"/>
    <n v="13"/>
    <n v="0.1"/>
    <n v="6.48"/>
    <n v="7.37"/>
    <n v="84.240000000000009"/>
  </r>
  <r>
    <n v="3800"/>
    <n v="86435"/>
    <s v="Ryan Austin"/>
    <s v="Express Road Cargo"/>
    <x v="0"/>
    <x v="3"/>
    <s v="Critical"/>
    <s v="Sangiovese"/>
    <x v="0"/>
    <x v="3"/>
    <s v="Bertani Bertarose 2014"/>
    <s v="Large Crate"/>
    <s v="Sydney"/>
    <x v="1110"/>
    <d v="2013-06-30T00:00:00"/>
    <n v="17"/>
    <n v="0.03"/>
    <n v="2.61"/>
    <n v="0.5"/>
    <n v="44.37"/>
  </r>
  <r>
    <n v="3801"/>
    <n v="86432"/>
    <s v="Christopher Simmons"/>
    <s v="Air Cargo"/>
    <x v="2"/>
    <x v="3"/>
    <s v="Critical"/>
    <s v="Cremant"/>
    <x v="0"/>
    <x v="3"/>
    <s v="Gerard Bertrand Cote des Roses Rose 2014"/>
    <s v="Extra Large Crate"/>
    <s v="Armidale"/>
    <x v="361"/>
    <d v="2010-07-02T00:00:00"/>
    <n v="11"/>
    <n v="0.08"/>
    <n v="349.45"/>
    <n v="60"/>
    <n v="3843.95"/>
  </r>
  <r>
    <n v="3802"/>
    <n v="91162"/>
    <s v="Todd Thompson"/>
    <s v="Road Cargo"/>
    <x v="0"/>
    <x v="2"/>
    <s v="Low"/>
    <s v="Sangiovese"/>
    <x v="0"/>
    <x v="3"/>
    <s v="Orin Swift Cellars Fragile Rose 2014"/>
    <s v="Full Container"/>
    <s v="Albany"/>
    <x v="547"/>
    <d v="2012-10-24T00:00:00"/>
    <n v="21"/>
    <n v="0.08"/>
    <n v="10.31"/>
    <n v="1.79"/>
    <n v="216.51000000000002"/>
  </r>
  <r>
    <n v="3803"/>
    <n v="85890"/>
    <s v="Patrick Peterson"/>
    <s v="Express Road Cargo"/>
    <x v="0"/>
    <x v="1"/>
    <s v="Medium"/>
    <s v="Zinfandel"/>
    <x v="0"/>
    <x v="3"/>
    <s v="Bollinger Brut Special Cuvee"/>
    <s v="Large Crate"/>
    <s v="Launceston"/>
    <x v="228"/>
    <d v="2013-02-09T00:00:00"/>
    <n v="10"/>
    <n v="0.03"/>
    <n v="15.16"/>
    <n v="15.09"/>
    <n v="151.6"/>
  </r>
  <r>
    <n v="3804"/>
    <n v="88267"/>
    <s v="Juan Richards"/>
    <s v="Express Road Cargo"/>
    <x v="1"/>
    <x v="3"/>
    <s v="Low"/>
    <s v="Sauvignon Blanc"/>
    <x v="0"/>
    <x v="3"/>
    <s v="Giesen Sauvignon Blanc 2014"/>
    <s v="Large Crate"/>
    <s v="Liverpool"/>
    <x v="936"/>
    <d v="2010-03-08T00:00:00"/>
    <n v="2"/>
    <n v="0.1"/>
    <n v="205.99"/>
    <n v="8.99"/>
    <n v="411.98"/>
  </r>
  <r>
    <n v="3805"/>
    <n v="90732"/>
    <s v="Shawn Rice"/>
    <s v="Express Road Cargo"/>
    <x v="1"/>
    <x v="3"/>
    <s v="Low"/>
    <s v="Chardonnay"/>
    <x v="0"/>
    <x v="3"/>
    <s v="Leeuwin Estate Art Series Chardonnay 2012"/>
    <s v="Standard Size Crate"/>
    <s v="Bathurst"/>
    <x v="400"/>
    <d v="2011-10-13T00:00:00"/>
    <n v="16"/>
    <n v="0.04"/>
    <n v="45.19"/>
    <n v="1.99"/>
    <n v="723.04"/>
  </r>
  <r>
    <n v="3806"/>
    <n v="91163"/>
    <s v="Brandon Lawrence"/>
    <s v="Express Road Cargo"/>
    <x v="0"/>
    <x v="0"/>
    <s v="Medium"/>
    <s v="Shiraz"/>
    <x v="0"/>
    <x v="3"/>
    <s v="Bollinger Brut Special Cuvee"/>
    <s v="Large Crate"/>
    <s v="Mount Isa"/>
    <x v="789"/>
    <d v="2011-11-09T00:00:00"/>
    <n v="20"/>
    <n v="7.0000000000000007E-2"/>
    <n v="3.52"/>
    <n v="6.83"/>
    <n v="70.400000000000006"/>
  </r>
  <r>
    <n v="3807"/>
    <n v="88640"/>
    <s v="Henry Fuller"/>
    <s v="Express Road Cargo"/>
    <x v="2"/>
    <x v="1"/>
    <s v="High"/>
    <s v="Champagne"/>
    <x v="0"/>
    <x v="3"/>
    <s v="Barnard Griffin Rose of Sangiovese 2014"/>
    <s v="Standard Size Crate"/>
    <s v="Devonport"/>
    <x v="1152"/>
    <d v="2013-03-15T00:00:00"/>
    <n v="3"/>
    <n v="0.1"/>
    <n v="20.239999999999998"/>
    <n v="6.67"/>
    <n v="60.72"/>
  </r>
  <r>
    <n v="3808"/>
    <n v="87336"/>
    <s v="Walter Adams"/>
    <s v="Express Road Cargo"/>
    <x v="0"/>
    <x v="2"/>
    <s v="Low"/>
    <s v="Cabernet Sauvignon"/>
    <x v="0"/>
    <x v="3"/>
    <s v="Jean-Baptiste Adam Les Natures Cremant d'Alsace Brut"/>
    <s v="Large Crate"/>
    <s v="Mandurah"/>
    <x v="199"/>
    <d v="2011-08-02T00:00:00"/>
    <n v="10"/>
    <n v="0.09"/>
    <n v="3.98"/>
    <n v="5.26"/>
    <n v="39.799999999999997"/>
  </r>
  <r>
    <n v="3809"/>
    <n v="87336"/>
    <s v="Walter Adams"/>
    <s v="Express Road Cargo"/>
    <x v="0"/>
    <x v="2"/>
    <s v="Low"/>
    <s v="Merlot"/>
    <x v="0"/>
    <x v="3"/>
    <s v="Sutter Home White Zinfandel"/>
    <s v="Full Container"/>
    <s v="Rockingham"/>
    <x v="199"/>
    <d v="2011-08-02T00:00:00"/>
    <n v="7"/>
    <n v="0.1"/>
    <n v="5.84"/>
    <n v="0.83"/>
    <n v="40.879999999999995"/>
  </r>
  <r>
    <n v="3810"/>
    <n v="89686"/>
    <s v="Andrew Matthews"/>
    <s v="Express Road Cargo"/>
    <x v="0"/>
    <x v="3"/>
    <s v="Low"/>
    <s v="Shiraz"/>
    <x v="0"/>
    <x v="3"/>
    <s v="Sutter Home Pink Moscato"/>
    <s v="Full Container"/>
    <s v="Paramatta"/>
    <x v="1153"/>
    <d v="2010-11-06T00:00:00"/>
    <n v="21"/>
    <n v="0.1"/>
    <n v="2.62"/>
    <n v="0.8"/>
    <n v="55.02"/>
  </r>
  <r>
    <n v="3811"/>
    <n v="91033"/>
    <s v="Jeremy Andrews"/>
    <s v="Express Road Cargo"/>
    <x v="0"/>
    <x v="1"/>
    <s v="Low"/>
    <s v="Malbec"/>
    <x v="0"/>
    <x v="3"/>
    <s v="Francis Ford Coppola Sofia Rose 2014"/>
    <s v="Large Crate"/>
    <s v="Canberra"/>
    <x v="1127"/>
    <d v="2013-02-05T00:00:00"/>
    <n v="7"/>
    <n v="0.01"/>
    <n v="20.89"/>
    <n v="11.52"/>
    <n v="146.23000000000002"/>
  </r>
  <r>
    <n v="3812"/>
    <n v="89238"/>
    <s v="Robin Watkins"/>
    <s v="Express Road Cargo"/>
    <x v="0"/>
    <x v="3"/>
    <s v="Critical"/>
    <s v="Merlot"/>
    <x v="0"/>
    <x v="3"/>
    <s v="Dopff &amp; Irion Cremant Rose Brut"/>
    <s v="Full Container"/>
    <s v="Liverpool"/>
    <x v="557"/>
    <d v="2012-05-25T00:00:00"/>
    <n v="16"/>
    <n v="0.05"/>
    <n v="12.88"/>
    <n v="4.59"/>
    <n v="206.08"/>
  </r>
  <r>
    <n v="3813"/>
    <n v="86409"/>
    <s v="Roger Watson"/>
    <s v="Road Cargo"/>
    <x v="0"/>
    <x v="3"/>
    <s v="Medium"/>
    <s v="Sangiovese"/>
    <x v="0"/>
    <x v="3"/>
    <s v="Dom Perignon 2006"/>
    <s v="Large Crate"/>
    <s v="Blue Mountains"/>
    <x v="210"/>
    <d v="2010-05-20T00:00:00"/>
    <n v="9"/>
    <n v="0.09"/>
    <n v="31.74"/>
    <n v="12.62"/>
    <n v="285.65999999999997"/>
  </r>
  <r>
    <n v="3814"/>
    <n v="86409"/>
    <s v="Roger Watson"/>
    <s v="Express Road Cargo"/>
    <x v="0"/>
    <x v="3"/>
    <s v="Medium"/>
    <s v="Pinot Noir"/>
    <x v="0"/>
    <x v="3"/>
    <s v="Sutter Home White Zinfandel"/>
    <s v="Full Container"/>
    <s v="Paramatta"/>
    <x v="210"/>
    <d v="2010-05-23T00:00:00"/>
    <n v="13"/>
    <n v="0.04"/>
    <n v="6.35"/>
    <n v="1.02"/>
    <n v="82.55"/>
  </r>
  <r>
    <n v="3815"/>
    <n v="86409"/>
    <s v="Roger Watson"/>
    <s v="Road Cargo"/>
    <x v="1"/>
    <x v="3"/>
    <s v="Medium"/>
    <s v="Sauvignon Blanc"/>
    <x v="0"/>
    <x v="3"/>
    <s v="Rombauer Chardonnay 2014"/>
    <s v="Large Crate"/>
    <s v="Dubbo"/>
    <x v="210"/>
    <d v="2010-05-21T00:00:00"/>
    <n v="8"/>
    <n v="0.02"/>
    <n v="65.989999999999995"/>
    <n v="8.99"/>
    <n v="527.91999999999996"/>
  </r>
  <r>
    <n v="3816"/>
    <n v="91167"/>
    <s v="John Hill"/>
    <s v="Express Road Cargo"/>
    <x v="2"/>
    <x v="3"/>
    <s v="Not Specified"/>
    <s v="Grenache Rose"/>
    <x v="0"/>
    <x v="3"/>
    <s v="La Playa Estate Cabernet Sauvignon Rose 2015"/>
    <s v="Standard Size Crate"/>
    <s v="Goulburn"/>
    <x v="1154"/>
    <d v="2010-12-26T00:00:00"/>
    <n v="12"/>
    <n v="0.02"/>
    <n v="22.72"/>
    <n v="8.99"/>
    <n v="272.64"/>
  </r>
  <r>
    <n v="3817"/>
    <n v="91174"/>
    <s v="Joan Fernandez"/>
    <s v="Express Road Cargo"/>
    <x v="0"/>
    <x v="2"/>
    <s v="Medium"/>
    <s v="Zinfandel"/>
    <x v="0"/>
    <x v="3"/>
    <s v="Dom Perignon 2006"/>
    <s v="Large Crate"/>
    <s v="Geraldton"/>
    <x v="1155"/>
    <d v="2010-11-15T00:00:00"/>
    <n v="7"/>
    <n v="0.05"/>
    <n v="59.78"/>
    <n v="10.29"/>
    <n v="418.46000000000004"/>
  </r>
  <r>
    <n v="3818"/>
    <n v="91174"/>
    <s v="Peter Burke"/>
    <s v="Express Road Cargo"/>
    <x v="1"/>
    <x v="2"/>
    <s v="Medium"/>
    <s v="Pinot Gris"/>
    <x v="0"/>
    <x v="3"/>
    <s v="St. Supery Sauvignon Blanc 2015"/>
    <s v="Standard Size Crate"/>
    <s v="Albany"/>
    <x v="1155"/>
    <d v="2010-11-16T00:00:00"/>
    <n v="28"/>
    <n v="0.08"/>
    <n v="20.99"/>
    <n v="1.25"/>
    <n v="587.71999999999991"/>
  </r>
  <r>
    <n v="3819"/>
    <n v="90152"/>
    <s v="Peter Wallace"/>
    <s v="Express Road Cargo"/>
    <x v="0"/>
    <x v="1"/>
    <s v="Medium"/>
    <s v="Zinfandel"/>
    <x v="0"/>
    <x v="3"/>
    <s v="Simonnet-Febvre Cremant de Bourgogne Blanc"/>
    <s v="Loose Wrap"/>
    <s v="Launceston"/>
    <x v="1156"/>
    <d v="2013-11-08T00:00:00"/>
    <n v="23"/>
    <n v="0.08"/>
    <n v="17.52"/>
    <n v="8.17"/>
    <n v="402.96"/>
  </r>
  <r>
    <n v="3820"/>
    <n v="90152"/>
    <s v="Peter Wallace"/>
    <s v="Express Road Cargo"/>
    <x v="1"/>
    <x v="1"/>
    <s v="Medium"/>
    <s v="Reisling"/>
    <x v="0"/>
    <x v="3"/>
    <s v="The White Knight Sauvignon Blanc 2014"/>
    <s v="Large Crate"/>
    <s v="Devonport"/>
    <x v="1156"/>
    <d v="2013-11-09T00:00:00"/>
    <n v="5"/>
    <n v="0"/>
    <n v="20.95"/>
    <n v="4"/>
    <n v="104.75"/>
  </r>
  <r>
    <n v="3821"/>
    <n v="91186"/>
    <s v="Richard Riley"/>
    <s v="Express Road Cargo"/>
    <x v="0"/>
    <x v="1"/>
    <s v="Critical"/>
    <s v="Merlot"/>
    <x v="0"/>
    <x v="3"/>
    <s v="Moet &amp; Chandon Imperial"/>
    <s v="Large Crate"/>
    <s v="Canberra"/>
    <x v="1157"/>
    <d v="2013-06-30T00:00:00"/>
    <n v="17"/>
    <n v="0.06"/>
    <n v="3.58"/>
    <n v="5.47"/>
    <n v="60.86"/>
  </r>
  <r>
    <n v="3822"/>
    <n v="91180"/>
    <s v="Richard Riley"/>
    <s v="Air Cargo"/>
    <x v="2"/>
    <x v="1"/>
    <s v="Critical"/>
    <s v="Grenache Rose"/>
    <x v="0"/>
    <x v="3"/>
    <s v="Bertani Bertarose 2014"/>
    <s v="Small Crate"/>
    <s v="Canberra"/>
    <x v="1136"/>
    <d v="2010-06-28T00:00:00"/>
    <n v="17"/>
    <n v="0.09"/>
    <n v="100.98"/>
    <n v="35.840000000000003"/>
    <n v="1716.66"/>
  </r>
  <r>
    <n v="3823"/>
    <n v="91180"/>
    <s v="Richard Riley"/>
    <s v="Express Road Cargo"/>
    <x v="0"/>
    <x v="1"/>
    <s v="Critical"/>
    <s v="Merlot"/>
    <x v="0"/>
    <x v="3"/>
    <s v="Simonnet-Febvre Cremant de Bourgogne Blanc"/>
    <s v="Large Crate"/>
    <s v="Canberra"/>
    <x v="1136"/>
    <d v="2010-06-28T00:00:00"/>
    <n v="6"/>
    <n v="0.1"/>
    <n v="5.78"/>
    <n v="7.96"/>
    <n v="34.68"/>
  </r>
  <r>
    <n v="3824"/>
    <n v="87622"/>
    <s v="Bruce Kim"/>
    <s v="Air Cargo"/>
    <x v="1"/>
    <x v="2"/>
    <s v="Critical"/>
    <s v="Reisling"/>
    <x v="0"/>
    <x v="3"/>
    <s v="Villa Maria Private Bin Sauvignon Blanc 2015"/>
    <s v="Small Crate"/>
    <s v="Mandurah"/>
    <x v="1158"/>
    <d v="2011-07-05T00:00:00"/>
    <n v="11"/>
    <n v="0.06"/>
    <n v="119.99"/>
    <n v="56.14"/>
    <n v="1319.8899999999999"/>
  </r>
  <r>
    <n v="3825"/>
    <n v="87622"/>
    <s v="Bruce Kim"/>
    <s v="Express Road Cargo"/>
    <x v="0"/>
    <x v="2"/>
    <s v="Critical"/>
    <s v="Cabernet Sauvignon"/>
    <x v="0"/>
    <x v="3"/>
    <s v="Chateau d'Esclans Whispering Angel Rose 2014"/>
    <s v="Full Container"/>
    <s v="Freemantle"/>
    <x v="1158"/>
    <d v="2011-07-06T00:00:00"/>
    <n v="7"/>
    <n v="7.0000000000000007E-2"/>
    <n v="36.549999999999997"/>
    <n v="13.89"/>
    <n v="255.84999999999997"/>
  </r>
  <r>
    <n v="3826"/>
    <n v="88357"/>
    <s v="John Thompson"/>
    <s v="Express Road Cargo"/>
    <x v="0"/>
    <x v="1"/>
    <s v="Critical"/>
    <s v="Pinot Noir"/>
    <x v="0"/>
    <x v="3"/>
    <s v="Marques de Caceres Rioja Rosado 2014"/>
    <s v="Large Crate"/>
    <s v="Devonport"/>
    <x v="213"/>
    <d v="2013-09-21T00:00:00"/>
    <n v="13"/>
    <n v="0.02"/>
    <n v="3.15"/>
    <n v="0.49"/>
    <n v="40.949999999999996"/>
  </r>
  <r>
    <n v="3827"/>
    <n v="91126"/>
    <s v="Matthew Martin"/>
    <s v="Express Road Cargo"/>
    <x v="0"/>
    <x v="1"/>
    <s v="Low"/>
    <s v="Pinot Noir"/>
    <x v="0"/>
    <x v="3"/>
    <s v="Bertani Bertarose 2014"/>
    <s v="Large Crate"/>
    <s v="Burnie"/>
    <x v="1159"/>
    <d v="2012-11-01T00:00:00"/>
    <n v="15"/>
    <n v="0.08"/>
    <n v="14.03"/>
    <n v="9.3699999999999992"/>
    <n v="210.45"/>
  </r>
  <r>
    <n v="3828"/>
    <n v="91126"/>
    <s v="Matthew Martin"/>
    <s v="Air Cargo"/>
    <x v="2"/>
    <x v="1"/>
    <s v="Low"/>
    <s v="Grenache Rose"/>
    <x v="0"/>
    <x v="3"/>
    <s v="Chateau D'Aqueria Tavel Rose 2013"/>
    <s v="Small Crate"/>
    <s v="Burnie"/>
    <x v="1159"/>
    <d v="2012-10-29T00:00:00"/>
    <n v="16"/>
    <n v="0.04"/>
    <n v="212.6"/>
    <n v="110.2"/>
    <n v="3401.6"/>
  </r>
  <r>
    <n v="3829"/>
    <n v="90717"/>
    <s v="Justin Myers"/>
    <s v="Express Road Cargo"/>
    <x v="0"/>
    <x v="1"/>
    <s v="Critical"/>
    <s v="Shiraz"/>
    <x v="0"/>
    <x v="3"/>
    <s v="Lucien Albrecht Cremant d'Alsace Brut Rose"/>
    <s v="Full Container"/>
    <s v="Canberra"/>
    <x v="539"/>
    <d v="2011-02-27T00:00:00"/>
    <n v="9"/>
    <n v="0.09"/>
    <n v="1.26"/>
    <n v="0.7"/>
    <n v="11.34"/>
  </r>
  <r>
    <n v="3830"/>
    <n v="88556"/>
    <s v="Larry Jacobs"/>
    <s v="Air Cargo"/>
    <x v="2"/>
    <x v="1"/>
    <s v="High"/>
    <s v="Sangiovese Rose"/>
    <x v="0"/>
    <x v="3"/>
    <s v="Chateau d'Esclans Garrus Rose 2013"/>
    <s v="Small Crate"/>
    <s v="Canberra"/>
    <x v="1160"/>
    <d v="2010-08-13T00:00:00"/>
    <n v="14"/>
    <n v="0.09"/>
    <n v="260.98"/>
    <n v="41.91"/>
    <n v="3653.7200000000003"/>
  </r>
  <r>
    <n v="3831"/>
    <n v="88556"/>
    <s v="Larry Jacobs"/>
    <s v="Express Road Cargo"/>
    <x v="2"/>
    <x v="1"/>
    <s v="High"/>
    <s v="Champagne"/>
    <x v="0"/>
    <x v="3"/>
    <s v="Pietradolce Etna Rosato 2014"/>
    <s v="Standard Size Crate"/>
    <s v="Port Lincoln"/>
    <x v="1160"/>
    <d v="2010-08-13T00:00:00"/>
    <n v="11"/>
    <n v="0.01"/>
    <n v="10.52"/>
    <n v="7.94"/>
    <n v="115.72"/>
  </r>
  <r>
    <n v="3832"/>
    <n v="88556"/>
    <s v="Larry Jacobs"/>
    <s v="Road Cargo"/>
    <x v="0"/>
    <x v="1"/>
    <s v="High"/>
    <s v="Sangiovese"/>
    <x v="0"/>
    <x v="3"/>
    <s v="Bertani Bertarose 2014"/>
    <s v="Large Crate"/>
    <s v="Port Adelaide"/>
    <x v="1160"/>
    <d v="2010-08-13T00:00:00"/>
    <n v="14"/>
    <n v="0.02"/>
    <n v="5.98"/>
    <n v="7.5"/>
    <n v="83.72"/>
  </r>
  <r>
    <n v="3833"/>
    <n v="88157"/>
    <s v="Aaron Chapman"/>
    <s v="Road Cargo"/>
    <x v="1"/>
    <x v="1"/>
    <s v="Not Specified"/>
    <s v="Chardonnay"/>
    <x v="0"/>
    <x v="3"/>
    <s v="Robert Oatley Sauvignon Blanc 2013"/>
    <s v="Large Crate"/>
    <s v="Mildura"/>
    <x v="155"/>
    <d v="2010-09-03T00:00:00"/>
    <n v="16"/>
    <n v="0.05"/>
    <n v="34.979999999999997"/>
    <n v="7.53"/>
    <n v="559.67999999999995"/>
  </r>
  <r>
    <n v="3834"/>
    <n v="88157"/>
    <s v="Aaron Chapman"/>
    <s v="Express Road Cargo"/>
    <x v="0"/>
    <x v="1"/>
    <s v="Not Specified"/>
    <s v="Zinfandel"/>
    <x v="0"/>
    <x v="3"/>
    <s v="JCB N¬∞21 Brut Cremant de Bourgogne"/>
    <s v="Full Container"/>
    <s v="Wodonga"/>
    <x v="155"/>
    <d v="2010-09-02T00:00:00"/>
    <n v="8"/>
    <n v="0"/>
    <n v="3.14"/>
    <n v="1.92"/>
    <n v="25.12"/>
  </r>
  <r>
    <n v="3835"/>
    <n v="89595"/>
    <s v="Joshua Snyder"/>
    <s v="Express Road Cargo"/>
    <x v="0"/>
    <x v="1"/>
    <s v="High"/>
    <s v="Zinfandel"/>
    <x v="0"/>
    <x v="3"/>
    <s v="Belle Glos Oeil de Perdrix Pinot Noir Blanc 2014"/>
    <s v="Large Crate"/>
    <s v="Mount Gambier"/>
    <x v="1094"/>
    <d v="2010-01-28T00:00:00"/>
    <n v="1"/>
    <n v="0.01"/>
    <n v="2.89"/>
    <n v="0.5"/>
    <n v="2.89"/>
  </r>
  <r>
    <n v="3836"/>
    <n v="89595"/>
    <s v="Albert Dixon"/>
    <s v="Express Road Cargo"/>
    <x v="2"/>
    <x v="1"/>
    <s v="High"/>
    <s v="Cremant"/>
    <x v="0"/>
    <x v="3"/>
    <s v="Bertani Bertarose 2014"/>
    <s v="Standard Size Crate"/>
    <s v="Canberra"/>
    <x v="1094"/>
    <d v="2010-01-27T00:00:00"/>
    <n v="8"/>
    <n v="0.03"/>
    <n v="14.34"/>
    <n v="5"/>
    <n v="114.72"/>
  </r>
  <r>
    <n v="3837"/>
    <n v="91189"/>
    <s v="Steve Ryan"/>
    <s v="Road Cargo"/>
    <x v="0"/>
    <x v="1"/>
    <s v="Critical"/>
    <s v="Zinfandel"/>
    <x v="0"/>
    <x v="3"/>
    <s v="La Playa Estate Cabernet Sauvignon Rose 2015"/>
    <s v="Large Crate"/>
    <s v="Canberra"/>
    <x v="799"/>
    <d v="2012-08-03T00:00:00"/>
    <n v="11"/>
    <n v="0.02"/>
    <n v="3.69"/>
    <n v="2.5"/>
    <n v="40.589999999999996"/>
  </r>
  <r>
    <n v="3838"/>
    <n v="87453"/>
    <s v="Timothy Morales"/>
    <s v="Express Road Cargo"/>
    <x v="0"/>
    <x v="1"/>
    <s v="Medium"/>
    <s v="Zinfandel"/>
    <x v="0"/>
    <x v="3"/>
    <s v="Bertani Bertarose 2014"/>
    <s v="Large Crate"/>
    <s v="Canberra"/>
    <x v="904"/>
    <d v="2011-01-04T00:00:00"/>
    <n v="5"/>
    <n v="0.1"/>
    <n v="67.28"/>
    <n v="19.989999999999998"/>
    <n v="336.4"/>
  </r>
  <r>
    <n v="3839"/>
    <n v="86788"/>
    <s v="Keith Bailey"/>
    <s v="Air Cargo"/>
    <x v="2"/>
    <x v="2"/>
    <s v="Critical"/>
    <s v="Grenache Rose"/>
    <x v="0"/>
    <x v="3"/>
    <s v="Bertani Bertarose 2014"/>
    <s v="Small Crate"/>
    <s v="Bunbury"/>
    <x v="1161"/>
    <d v="2013-12-10T00:00:00"/>
    <n v="13"/>
    <n v="0.03"/>
    <n v="259.70999999999998"/>
    <n v="66.67"/>
    <n v="3376.2299999999996"/>
  </r>
  <r>
    <n v="3840"/>
    <n v="89324"/>
    <s v="Earl Dunn"/>
    <s v="Express Road Cargo"/>
    <x v="0"/>
    <x v="1"/>
    <s v="Critical"/>
    <s v="Shiraz"/>
    <x v="0"/>
    <x v="3"/>
    <s v="Domaine Lafond Roc-Epine Tavel Rose 2014"/>
    <s v="Full Container"/>
    <s v="Bendigo"/>
    <x v="99"/>
    <d v="2013-05-27T00:00:00"/>
    <n v="2"/>
    <n v="0.1"/>
    <n v="8.9499999999999993"/>
    <n v="2.0099999999999998"/>
    <n v="17.899999999999999"/>
  </r>
  <r>
    <n v="3841"/>
    <n v="89324"/>
    <s v="Annie Hughes"/>
    <s v="Express Road Cargo"/>
    <x v="0"/>
    <x v="1"/>
    <s v="Critical"/>
    <s v="Shiraz"/>
    <x v="0"/>
    <x v="3"/>
    <s v="La Playa Estate Cabernet Sauvignon Rose 2015"/>
    <s v="Large Crate"/>
    <s v="Ararat"/>
    <x v="99"/>
    <d v="2013-05-27T00:00:00"/>
    <n v="11"/>
    <n v="0.04"/>
    <n v="55.29"/>
    <n v="5.08"/>
    <n v="608.18999999999994"/>
  </r>
  <r>
    <n v="3842"/>
    <n v="89324"/>
    <s v="Annie Hughes"/>
    <s v="Air Cargo"/>
    <x v="2"/>
    <x v="1"/>
    <s v="Critical"/>
    <s v="Sangiovese Rose"/>
    <x v="0"/>
    <x v="3"/>
    <s v="Chateau D'Aqueria Tavel Rose 2013"/>
    <s v="Small Crate"/>
    <s v="Benalla"/>
    <x v="99"/>
    <d v="2013-05-27T00:00:00"/>
    <n v="6"/>
    <n v="0.1"/>
    <n v="550.98"/>
    <n v="45.7"/>
    <n v="3305.88"/>
  </r>
  <r>
    <n v="3843"/>
    <n v="90893"/>
    <s v="Dennis Andrews"/>
    <s v="Express Road Cargo"/>
    <x v="2"/>
    <x v="3"/>
    <s v="Medium"/>
    <s v="Sangiovese Rose"/>
    <x v="0"/>
    <x v="3"/>
    <s v="Domaine Lafage Miraflors Rose 2013"/>
    <s v="Standard Size Crate"/>
    <s v="Broken Hill"/>
    <x v="958"/>
    <d v="2012-03-12T00:00:00"/>
    <n v="6"/>
    <n v="7.0000000000000007E-2"/>
    <n v="19.23"/>
    <n v="6.15"/>
    <n v="115.38"/>
  </r>
  <r>
    <n v="3844"/>
    <n v="90893"/>
    <s v="Dennis Andrews"/>
    <s v="Road Cargo"/>
    <x v="1"/>
    <x v="3"/>
    <s v="Medium"/>
    <s v="Pinot Gris"/>
    <x v="0"/>
    <x v="3"/>
    <s v="Los Vascos Sauvignon Blanc 2015"/>
    <s v="Full Container"/>
    <s v="Wagga Wagga"/>
    <x v="958"/>
    <d v="2012-03-12T00:00:00"/>
    <n v="5"/>
    <n v="0.08"/>
    <n v="85.99"/>
    <n v="0.99"/>
    <n v="429.95"/>
  </r>
  <r>
    <n v="3845"/>
    <n v="91196"/>
    <s v="Raymond Hart"/>
    <s v="Road Cargo"/>
    <x v="1"/>
    <x v="1"/>
    <s v="Critical"/>
    <s v="Reisling"/>
    <x v="0"/>
    <x v="3"/>
    <s v="Chardonnais Napa Valley Chardonnay 2013"/>
    <s v="Large Crate"/>
    <s v="Canberra"/>
    <x v="561"/>
    <d v="2011-06-29T00:00:00"/>
    <n v="3"/>
    <n v="0.08"/>
    <n v="65.989999999999995"/>
    <n v="8.99"/>
    <n v="197.96999999999997"/>
  </r>
  <r>
    <n v="3846"/>
    <n v="87146"/>
    <s v="Louis Ortiz"/>
    <s v="Express Road Cargo"/>
    <x v="0"/>
    <x v="3"/>
    <s v="Medium"/>
    <s v="Pinot Noir"/>
    <x v="0"/>
    <x v="3"/>
    <s v="JCB N¬∞21 Brut Cremant de Bourgogne"/>
    <s v="Large Crate"/>
    <s v="Wagga Wagga"/>
    <x v="1162"/>
    <d v="2010-02-01T00:00:00"/>
    <n v="10"/>
    <n v="0.02"/>
    <n v="420.98"/>
    <n v="19.989999999999998"/>
    <n v="4209.8"/>
  </r>
  <r>
    <n v="3847"/>
    <n v="89882"/>
    <s v="Sara Hawkins"/>
    <s v="Air Cargo"/>
    <x v="2"/>
    <x v="1"/>
    <s v="Medium"/>
    <s v="Cremant"/>
    <x v="0"/>
    <x v="3"/>
    <s v="Sutter Home White Zinfandel"/>
    <s v="Small Crate"/>
    <s v="Port Lincoln"/>
    <x v="135"/>
    <d v="2012-07-18T00:00:00"/>
    <n v="13"/>
    <n v="0.04"/>
    <n v="120.98"/>
    <n v="60.19"/>
    <n v="1572.74"/>
  </r>
  <r>
    <n v="3848"/>
    <n v="89882"/>
    <s v="Sara Hawkins"/>
    <s v="Express Road Cargo"/>
    <x v="0"/>
    <x v="1"/>
    <s v="Medium"/>
    <s v="Pinot Noir"/>
    <x v="0"/>
    <x v="3"/>
    <s v="JCB N¬∞21 Brut Cremant de Bourgogne"/>
    <s v="Large Crate"/>
    <s v="Mount Gambier"/>
    <x v="135"/>
    <d v="2012-07-20T00:00:00"/>
    <n v="13"/>
    <n v="0.03"/>
    <n v="12.28"/>
    <n v="5.09"/>
    <n v="159.63999999999999"/>
  </r>
  <r>
    <n v="3849"/>
    <n v="90899"/>
    <s v="Joshua Simpson"/>
    <s v="Express Road Cargo"/>
    <x v="1"/>
    <x v="3"/>
    <s v="Critical"/>
    <s v="Pinot Gris"/>
    <x v="0"/>
    <x v="3"/>
    <s v="Lucky Chardonnay 2012"/>
    <s v="Large Crate"/>
    <s v="Orange"/>
    <x v="1162"/>
    <d v="2010-01-31T00:00:00"/>
    <n v="4"/>
    <n v="0.09"/>
    <n v="95.99"/>
    <n v="4.9000000000000004"/>
    <n v="383.96"/>
  </r>
  <r>
    <n v="3850"/>
    <n v="87369"/>
    <s v="Sara Hawkins"/>
    <s v="Express Road Cargo"/>
    <x v="0"/>
    <x v="1"/>
    <s v="High"/>
    <s v="Pinot Noir"/>
    <x v="0"/>
    <x v="3"/>
    <s v="Dopff &amp; Irion Cremant Rose Brut"/>
    <s v="Full Container"/>
    <s v="Ararat"/>
    <x v="395"/>
    <d v="2012-03-06T00:00:00"/>
    <n v="12"/>
    <n v="0.01"/>
    <n v="3.85"/>
    <n v="0.7"/>
    <n v="46.2"/>
  </r>
  <r>
    <n v="3851"/>
    <n v="88522"/>
    <s v="Cheryl Shaw"/>
    <s v="Air Cargo"/>
    <x v="0"/>
    <x v="3"/>
    <s v="High"/>
    <s v="Cabernet Sauvignon"/>
    <x v="0"/>
    <x v="3"/>
    <s v="Miraval Rose 2014"/>
    <s v="Full Container"/>
    <s v="Goulburn"/>
    <x v="132"/>
    <d v="2010-07-08T00:00:00"/>
    <n v="4"/>
    <n v="0.01"/>
    <n v="2.84"/>
    <n v="0.93"/>
    <n v="11.36"/>
  </r>
  <r>
    <n v="3852"/>
    <n v="90105"/>
    <s v="Craig Cox"/>
    <s v="Express Road Cargo"/>
    <x v="0"/>
    <x v="3"/>
    <s v="Low"/>
    <s v="Zinfandel"/>
    <x v="0"/>
    <x v="3"/>
    <s v="Domaine Lafage Miraflors Rose 2013"/>
    <s v="Full Container"/>
    <s v="Broken Hill"/>
    <x v="692"/>
    <d v="2011-09-17T00:00:00"/>
    <n v="18"/>
    <n v="0.03"/>
    <n v="2.94"/>
    <n v="0.96"/>
    <n v="52.92"/>
  </r>
  <r>
    <n v="3853"/>
    <n v="87383"/>
    <s v="Albert Brooks"/>
    <s v="Express Road Cargo"/>
    <x v="1"/>
    <x v="1"/>
    <s v="Critical"/>
    <s v="Sauvignon Blanc"/>
    <x v="0"/>
    <x v="3"/>
    <s v="Cloudy Bay Sauvignon Blanc 2015"/>
    <s v="Large Crate"/>
    <s v="Adelaide"/>
    <x v="933"/>
    <d v="2010-10-06T00:00:00"/>
    <n v="22"/>
    <n v="7.0000000000000007E-2"/>
    <n v="200.99"/>
    <n v="4.2"/>
    <n v="4421.7800000000007"/>
  </r>
  <r>
    <n v="3854"/>
    <n v="87383"/>
    <s v="Raymond Wells"/>
    <s v="Air Cargo"/>
    <x v="1"/>
    <x v="1"/>
    <s v="Critical"/>
    <s v="Pinot Gris"/>
    <x v="0"/>
    <x v="3"/>
    <s v="Mercer Canyons Chardonnay 2013"/>
    <s v="Extra Large Crate"/>
    <s v="Adelaide"/>
    <x v="933"/>
    <d v="2010-10-06T00:00:00"/>
    <n v="3"/>
    <n v="0.01"/>
    <n v="297.48"/>
    <n v="18.059999999999999"/>
    <n v="892.44"/>
  </r>
  <r>
    <n v="3855"/>
    <n v="86010"/>
    <s v="Ruby Cox"/>
    <s v="Express Road Cargo"/>
    <x v="1"/>
    <x v="2"/>
    <s v="High"/>
    <s v="Pinot Gris"/>
    <x v="0"/>
    <x v="3"/>
    <s v="Rombauer Chardonnay 2014"/>
    <s v="Loose Wrap"/>
    <s v="Busseltol"/>
    <x v="269"/>
    <d v="2010-04-11T00:00:00"/>
    <n v="2"/>
    <n v="0.03"/>
    <n v="15.99"/>
    <n v="11.28"/>
    <n v="31.98"/>
  </r>
  <r>
    <n v="3856"/>
    <n v="89048"/>
    <s v="Keith Ramos"/>
    <s v="Air Cargo"/>
    <x v="2"/>
    <x v="3"/>
    <s v="Not Specified"/>
    <s v="Sangiovese Rose"/>
    <x v="0"/>
    <x v="3"/>
    <s v="Francis Ford Coppola Sofia Rose 2014"/>
    <s v="Extra Large Crate"/>
    <s v="Newcastle"/>
    <x v="103"/>
    <d v="2011-10-10T00:00:00"/>
    <n v="1"/>
    <n v="0.05"/>
    <n v="284.98"/>
    <n v="69.55"/>
    <n v="284.98"/>
  </r>
  <r>
    <n v="3857"/>
    <n v="89048"/>
    <s v="Keith Ramos"/>
    <s v="Express Road Cargo"/>
    <x v="0"/>
    <x v="3"/>
    <s v="Not Specified"/>
    <s v="Merlot"/>
    <x v="0"/>
    <x v="3"/>
    <s v="Miraval Rose (1.5 Liter Magnum) 2014"/>
    <s v="Large Crate"/>
    <s v="Campbeltown"/>
    <x v="103"/>
    <d v="2011-10-11T00:00:00"/>
    <n v="14"/>
    <n v="0.02"/>
    <n v="40.99"/>
    <n v="5.86"/>
    <n v="573.86"/>
  </r>
  <r>
    <n v="3858"/>
    <n v="89048"/>
    <s v="Keith Ramos"/>
    <s v="Express Road Cargo"/>
    <x v="2"/>
    <x v="3"/>
    <s v="Not Specified"/>
    <s v="Champagne"/>
    <x v="0"/>
    <x v="3"/>
    <s v="La Playa Estate Cabernet Sauvignon Rose 2015"/>
    <s v="Mini Crate"/>
    <s v="Penrith"/>
    <x v="103"/>
    <d v="2011-10-11T00:00:00"/>
    <n v="18"/>
    <n v="0.02"/>
    <n v="71.37"/>
    <n v="69"/>
    <n v="1284.6600000000001"/>
  </r>
  <r>
    <n v="3859"/>
    <n v="91200"/>
    <s v="Donald Stanley"/>
    <s v="Express Road Cargo"/>
    <x v="0"/>
    <x v="0"/>
    <s v="Not Specified"/>
    <s v="Cabernet Sauvignon"/>
    <x v="0"/>
    <x v="3"/>
    <s v="Domaine Lafage Miraflors Rose 2013"/>
    <s v="Large Crate"/>
    <s v="Darwin"/>
    <x v="857"/>
    <d v="2010-01-13T00:00:00"/>
    <n v="10"/>
    <n v="0.09"/>
    <n v="27.75"/>
    <n v="19.989999999999998"/>
    <n v="277.5"/>
  </r>
  <r>
    <n v="3860"/>
    <n v="91168"/>
    <s v="John Hill"/>
    <s v="Express Road Cargo"/>
    <x v="0"/>
    <x v="3"/>
    <s v="Critical"/>
    <s v="Sangiovese"/>
    <x v="0"/>
    <x v="3"/>
    <s v="Veuve Clicquot Brut Yellow Label"/>
    <s v="Large Crate"/>
    <s v="Tamworth"/>
    <x v="449"/>
    <d v="2011-02-11T00:00:00"/>
    <n v="4"/>
    <n v="0.05"/>
    <n v="39.06"/>
    <n v="10.55"/>
    <n v="156.24"/>
  </r>
  <r>
    <n v="3861"/>
    <n v="86732"/>
    <s v="Ernest Bryant"/>
    <s v="Express Road Cargo"/>
    <x v="1"/>
    <x v="3"/>
    <s v="Medium"/>
    <s v="Sauvignon Blanc"/>
    <x v="0"/>
    <x v="3"/>
    <s v="Rombauer Chardonnay 2014"/>
    <s v="Large Crate"/>
    <s v="Wagga Wagga"/>
    <x v="565"/>
    <d v="2013-10-04T00:00:00"/>
    <n v="8"/>
    <n v="0.1"/>
    <n v="110.99"/>
    <n v="8.99"/>
    <n v="887.92"/>
  </r>
  <r>
    <n v="3862"/>
    <n v="90593"/>
    <s v="Eric Webb"/>
    <s v="Road Cargo"/>
    <x v="1"/>
    <x v="3"/>
    <s v="High"/>
    <s v="Reisling"/>
    <x v="0"/>
    <x v="3"/>
    <s v="Giesen Sauvignon Blanc 2014"/>
    <s v="Large Crate"/>
    <s v="Albury"/>
    <x v="1163"/>
    <d v="2010-05-20T00:00:00"/>
    <n v="17"/>
    <n v="0"/>
    <n v="73.98"/>
    <n v="12.14"/>
    <n v="1257.6600000000001"/>
  </r>
  <r>
    <n v="3863"/>
    <n v="89651"/>
    <s v="Louise Cook"/>
    <s v="Road Cargo"/>
    <x v="0"/>
    <x v="1"/>
    <s v="Medium"/>
    <s v="Pinot Noir"/>
    <x v="0"/>
    <x v="3"/>
    <s v="Louis Roederer Cristal Brut with Gift Box 2007"/>
    <s v="Full Container"/>
    <s v="Ararat"/>
    <x v="621"/>
    <d v="2013-04-16T00:00:00"/>
    <n v="7"/>
    <n v="0.02"/>
    <n v="4.76"/>
    <n v="3.01"/>
    <n v="33.32"/>
  </r>
  <r>
    <n v="3864"/>
    <n v="89474"/>
    <s v="Maria Crawford"/>
    <s v="Express Road Cargo"/>
    <x v="0"/>
    <x v="1"/>
    <s v="High"/>
    <s v="Malbec"/>
    <x v="0"/>
    <x v="3"/>
    <s v="Chateau Gaudrelle Cremant d'Loire Brut"/>
    <s v="Large Crate"/>
    <s v="Canberra"/>
    <x v="1164"/>
    <d v="2013-05-20T00:00:00"/>
    <n v="10"/>
    <n v="0.02"/>
    <n v="4.13"/>
    <n v="0.5"/>
    <n v="41.3"/>
  </r>
  <r>
    <n v="3865"/>
    <n v="89474"/>
    <s v="Louis Boyd"/>
    <s v="Air Cargo"/>
    <x v="0"/>
    <x v="0"/>
    <s v="High"/>
    <s v="Malbec"/>
    <x v="0"/>
    <x v="3"/>
    <s v="Chateau d'Esclans Garrus Rose 2013"/>
    <s v="Extra Large Crate"/>
    <s v="Gold Coast"/>
    <x v="1164"/>
    <d v="2013-05-19T00:00:00"/>
    <n v="15"/>
    <n v="0.02"/>
    <n v="20.98"/>
    <n v="45"/>
    <n v="314.7"/>
  </r>
  <r>
    <n v="3866"/>
    <n v="88805"/>
    <s v="Andrew Henry"/>
    <s v="Express Road Cargo"/>
    <x v="1"/>
    <x v="1"/>
    <s v="Medium"/>
    <s v="Reisling"/>
    <x v="0"/>
    <x v="3"/>
    <s v="Los Vascos Sauvignon Blanc 2015"/>
    <s v="Large Crate"/>
    <s v="Mount Barker"/>
    <x v="1165"/>
    <d v="2012-04-01T00:00:00"/>
    <n v="11"/>
    <n v="0.04"/>
    <n v="35.99"/>
    <n v="1.1000000000000001"/>
    <n v="395.89000000000004"/>
  </r>
  <r>
    <n v="3867"/>
    <n v="87836"/>
    <s v="Gregory Fox"/>
    <s v="Air Cargo"/>
    <x v="1"/>
    <x v="0"/>
    <s v="High"/>
    <s v="Reisling"/>
    <x v="0"/>
    <x v="3"/>
    <s v="Hewitson LuLu Sauvignon Blanc 2014"/>
    <s v="Extra Large Crate"/>
    <s v="Darwin"/>
    <x v="1166"/>
    <d v="2011-12-09T00:00:00"/>
    <n v="17"/>
    <n v="0"/>
    <n v="500.97"/>
    <n v="69.3"/>
    <n v="8516.49"/>
  </r>
  <r>
    <n v="3868"/>
    <n v="87056"/>
    <s v="Victor Hansen"/>
    <s v="Express Road Cargo"/>
    <x v="0"/>
    <x v="1"/>
    <s v="Low"/>
    <s v="Pinot Noir"/>
    <x v="0"/>
    <x v="3"/>
    <s v="Miraval Rose (1.5 Liter Magnum) 2014"/>
    <s v="Large Crate"/>
    <s v="Mount Gambier"/>
    <x v="43"/>
    <d v="2013-11-26T00:00:00"/>
    <n v="20"/>
    <n v="0.04"/>
    <n v="1.88"/>
    <n v="1.49"/>
    <n v="37.599999999999994"/>
  </r>
  <r>
    <n v="3869"/>
    <n v="89898"/>
    <s v="Sharon Crawford"/>
    <s v="Express Road Cargo"/>
    <x v="0"/>
    <x v="2"/>
    <s v="Medium"/>
    <s v="Merlot"/>
    <x v="0"/>
    <x v="3"/>
    <s v="Pierre Sparr Cremant d'Alsace Reserve Brut Rose"/>
    <s v="Large Crate"/>
    <s v="Freemantle"/>
    <x v="1102"/>
    <d v="2011-08-14T00:00:00"/>
    <n v="14"/>
    <n v="0.06"/>
    <n v="161.55000000000001"/>
    <n v="19.989999999999998"/>
    <n v="2261.7000000000003"/>
  </r>
  <r>
    <n v="3870"/>
    <n v="90526"/>
    <s v="Joshua Murphy"/>
    <s v="Express Road Cargo"/>
    <x v="0"/>
    <x v="1"/>
    <s v="Low"/>
    <s v="Merlot"/>
    <x v="0"/>
    <x v="3"/>
    <s v="Barnard Griffin Rose of Sangiovese 2014"/>
    <s v="Full Container"/>
    <s v="Burnie"/>
    <x v="818"/>
    <d v="2011-02-10T00:00:00"/>
    <n v="1"/>
    <n v="0.03"/>
    <n v="4.71"/>
    <n v="0.7"/>
    <n v="4.71"/>
  </r>
  <r>
    <n v="3871"/>
    <n v="90526"/>
    <s v="Aaron Daniels"/>
    <s v="Express Road Cargo"/>
    <x v="0"/>
    <x v="1"/>
    <s v="Low"/>
    <s v="Shiraz"/>
    <x v="0"/>
    <x v="3"/>
    <s v="Pierre Sparr Cremant d'Alsace Reserve Brut Rose"/>
    <s v="Large Crate"/>
    <s v="Burnie"/>
    <x v="818"/>
    <d v="2011-02-15T00:00:00"/>
    <n v="1"/>
    <n v="0.06"/>
    <n v="3.08"/>
    <n v="0.99"/>
    <n v="3.08"/>
  </r>
  <r>
    <n v="3872"/>
    <n v="90526"/>
    <s v="Aaron Daniels"/>
    <s v="Express Road Cargo"/>
    <x v="0"/>
    <x v="1"/>
    <s v="Low"/>
    <s v="Merlot"/>
    <x v="0"/>
    <x v="3"/>
    <s v="Pietradolce Etna Rosato 2014"/>
    <s v="Large Crate"/>
    <s v="Burnie"/>
    <x v="818"/>
    <d v="2011-02-15T00:00:00"/>
    <n v="10"/>
    <n v="0.09"/>
    <n v="419.19"/>
    <n v="19.989999999999998"/>
    <n v="4191.8999999999996"/>
  </r>
  <r>
    <n v="3873"/>
    <n v="89706"/>
    <s v="Albert Ward"/>
    <s v="Road Cargo"/>
    <x v="2"/>
    <x v="2"/>
    <s v="High"/>
    <s v="Champagne"/>
    <x v="0"/>
    <x v="3"/>
    <s v="Sutter Home White Zinfandel"/>
    <s v="Mini Crate"/>
    <s v="Freemantle"/>
    <x v="234"/>
    <d v="2010-07-14T00:00:00"/>
    <n v="12"/>
    <n v="0.04"/>
    <n v="136.97999999999999"/>
    <n v="24.49"/>
    <n v="1643.7599999999998"/>
  </r>
  <r>
    <n v="3874"/>
    <n v="91209"/>
    <s v="Roy Stewart"/>
    <s v="Express Road Cargo"/>
    <x v="0"/>
    <x v="3"/>
    <s v="High"/>
    <s v="Shiraz"/>
    <x v="0"/>
    <x v="3"/>
    <s v="Chateau de Campuget Costieres de Nimes Tradition Rose 2015"/>
    <s v="Large Crate"/>
    <s v="Penrith"/>
    <x v="1160"/>
    <d v="2010-08-11T00:00:00"/>
    <n v="2"/>
    <n v="0.1"/>
    <n v="4.13"/>
    <n v="0.99"/>
    <n v="8.26"/>
  </r>
  <r>
    <n v="3875"/>
    <n v="91209"/>
    <s v="Roy Stewart"/>
    <s v="Express Road Cargo"/>
    <x v="0"/>
    <x v="3"/>
    <s v="High"/>
    <s v="Sangiovese"/>
    <x v="0"/>
    <x v="3"/>
    <s v="Gerard Bertrand Cote des Roses Rose 2014"/>
    <s v="Large Crate"/>
    <s v="Bathurst"/>
    <x v="1160"/>
    <d v="2010-08-13T00:00:00"/>
    <n v="2"/>
    <n v="0.04"/>
    <n v="4.9800000000000004"/>
    <n v="0.49"/>
    <n v="9.9600000000000009"/>
  </r>
  <r>
    <n v="3876"/>
    <n v="89008"/>
    <s v="Edward Hunter"/>
    <s v="Express Road Cargo"/>
    <x v="1"/>
    <x v="1"/>
    <s v="High"/>
    <s v="Chardonnay"/>
    <x v="0"/>
    <x v="3"/>
    <s v="Dog Point Vineyard Sauvignon Blanc 2014"/>
    <s v="Standard Size Crate"/>
    <s v="Hobart"/>
    <x v="375"/>
    <d v="2010-11-30T00:00:00"/>
    <n v="26"/>
    <n v="0.1"/>
    <n v="5.98"/>
    <n v="3.85"/>
    <n v="155.48000000000002"/>
  </r>
  <r>
    <n v="3877"/>
    <n v="89008"/>
    <s v="Edward Hunter"/>
    <s v="Express Road Cargo"/>
    <x v="0"/>
    <x v="1"/>
    <s v="High"/>
    <s v="Merlot"/>
    <x v="0"/>
    <x v="3"/>
    <s v="Domaine Lafage Miraflors Rose 2013"/>
    <s v="Large Crate"/>
    <s v="Hobart"/>
    <x v="375"/>
    <d v="2010-12-01T00:00:00"/>
    <n v="22"/>
    <n v="7.0000000000000007E-2"/>
    <n v="2.61"/>
    <n v="0.5"/>
    <n v="57.419999999999995"/>
  </r>
  <r>
    <n v="3878"/>
    <n v="91212"/>
    <s v="Anna Brown"/>
    <s v="Express Road Cargo"/>
    <x v="0"/>
    <x v="2"/>
    <s v="Critical"/>
    <s v="Zinfandel"/>
    <x v="0"/>
    <x v="3"/>
    <s v="Pietradolce Etna Rosato 2014"/>
    <s v="Large Crate"/>
    <s v="Freemantle"/>
    <x v="549"/>
    <d v="2010-01-21T00:00:00"/>
    <n v="1"/>
    <n v="0.1"/>
    <n v="18.97"/>
    <n v="9.0299999999999994"/>
    <n v="18.97"/>
  </r>
  <r>
    <n v="3879"/>
    <n v="91212"/>
    <s v="Jennifer Fuller"/>
    <s v="Air Cargo"/>
    <x v="1"/>
    <x v="3"/>
    <s v="Critical"/>
    <s v="Pinot Gris"/>
    <x v="0"/>
    <x v="3"/>
    <s v="Mercer Canyons Chardonnay 2013"/>
    <s v="Small Crate"/>
    <s v="Wagga Wagga"/>
    <x v="549"/>
    <d v="2010-01-20T00:00:00"/>
    <n v="5"/>
    <n v="0"/>
    <n v="119.99"/>
    <n v="56.14"/>
    <n v="599.94999999999993"/>
  </r>
  <r>
    <n v="3880"/>
    <n v="90199"/>
    <s v="Shawn Perez"/>
    <s v="Air Cargo"/>
    <x v="2"/>
    <x v="2"/>
    <s v="Medium"/>
    <s v="Champagne"/>
    <x v="0"/>
    <x v="3"/>
    <s v="Orin Swift Cellars Fragile Rose 2014"/>
    <s v="Small Crate"/>
    <s v="Freemantle"/>
    <x v="359"/>
    <d v="2012-12-26T00:00:00"/>
    <n v="5"/>
    <n v="0.08"/>
    <n v="140.97999999999999"/>
    <n v="36.090000000000003"/>
    <n v="704.9"/>
  </r>
  <r>
    <n v="3881"/>
    <n v="90199"/>
    <s v="Earl Watson"/>
    <s v="Air Cargo"/>
    <x v="2"/>
    <x v="1"/>
    <s v="Medium"/>
    <s v="Champagne"/>
    <x v="0"/>
    <x v="3"/>
    <s v="Locations by Dave Phinney F Rose&quot;"/>
    <s v="Small Crate"/>
    <s v="Mount Gambier"/>
    <x v="359"/>
    <d v="2012-12-27T00:00:00"/>
    <n v="8"/>
    <n v="0.1"/>
    <n v="286.85000000000002"/>
    <n v="61.76"/>
    <n v="2294.8000000000002"/>
  </r>
  <r>
    <n v="3882"/>
    <n v="87008"/>
    <s v="Eric Myers"/>
    <s v="Express Road Cargo"/>
    <x v="0"/>
    <x v="3"/>
    <s v="Low"/>
    <s v="Merlot"/>
    <x v="0"/>
    <x v="3"/>
    <s v="Dopff &amp; Irion Cremant Rose Brut"/>
    <s v="Standard Size Crate"/>
    <s v="Queanbeyan"/>
    <x v="247"/>
    <d v="2011-11-06T00:00:00"/>
    <n v="19"/>
    <n v="0.1"/>
    <n v="43.98"/>
    <n v="8.99"/>
    <n v="835.61999999999989"/>
  </r>
  <r>
    <n v="3883"/>
    <n v="89500"/>
    <s v="Brian Rivera"/>
    <s v="Road Cargo"/>
    <x v="0"/>
    <x v="0"/>
    <s v="High"/>
    <s v="Zinfandel"/>
    <x v="0"/>
    <x v="3"/>
    <s v="Domaine Lafage Miraflors Rose 2013"/>
    <s v="Large Crate"/>
    <s v="Cairns"/>
    <x v="1167"/>
    <d v="2012-12-16T00:00:00"/>
    <n v="20"/>
    <n v="0"/>
    <n v="5.28"/>
    <n v="8.16"/>
    <n v="105.60000000000001"/>
  </r>
  <r>
    <n v="3884"/>
    <n v="88388"/>
    <s v="Harry Kelly"/>
    <s v="Express Road Cargo"/>
    <x v="0"/>
    <x v="0"/>
    <s v="Not Specified"/>
    <s v="Shiraz"/>
    <x v="0"/>
    <x v="3"/>
    <s v="Bertani Bertarose 2014"/>
    <s v="Large Crate"/>
    <s v="Cairns"/>
    <x v="670"/>
    <d v="2010-03-06T00:00:00"/>
    <n v="11"/>
    <n v="0.08"/>
    <n v="10.91"/>
    <n v="2.99"/>
    <n v="120.01"/>
  </r>
  <r>
    <n v="3885"/>
    <n v="89049"/>
    <s v="Keith Ramos"/>
    <s v="Air Cargo"/>
    <x v="1"/>
    <x v="3"/>
    <s v="Low"/>
    <s v="Pinot Gris"/>
    <x v="0"/>
    <x v="3"/>
    <s v="Mercer Canyons Chardonnay 2013"/>
    <s v="Extra Large Crate"/>
    <s v="Wagga Wagga"/>
    <x v="718"/>
    <d v="2012-12-03T00:00:00"/>
    <n v="11"/>
    <n v="0.08"/>
    <n v="442.14"/>
    <n v="14.7"/>
    <n v="4863.54"/>
  </r>
  <r>
    <n v="3886"/>
    <n v="87399"/>
    <s v="Jack Bennett"/>
    <s v="Express Road Cargo"/>
    <x v="0"/>
    <x v="3"/>
    <s v="High"/>
    <s v="Shiraz"/>
    <x v="0"/>
    <x v="3"/>
    <s v="Sutter Home White Zinfandel"/>
    <s v="Large Crate"/>
    <s v="Queanbeyan"/>
    <x v="1168"/>
    <d v="2012-01-13T00:00:00"/>
    <n v="3"/>
    <n v="0.06"/>
    <n v="5.53"/>
    <n v="6.98"/>
    <n v="16.59"/>
  </r>
  <r>
    <n v="3887"/>
    <n v="87399"/>
    <s v="Jack Bennett"/>
    <s v="Express Road Cargo"/>
    <x v="2"/>
    <x v="3"/>
    <s v="High"/>
    <s v="Grenache Rose"/>
    <x v="0"/>
    <x v="3"/>
    <s v="Domaine Lafond Roc-Epine Tavel Rose 2014"/>
    <s v="Large Crate"/>
    <s v="Albury"/>
    <x v="1168"/>
    <d v="2012-01-12T00:00:00"/>
    <n v="10"/>
    <n v="0.08"/>
    <n v="12.58"/>
    <n v="5.16"/>
    <n v="125.8"/>
  </r>
  <r>
    <n v="3888"/>
    <n v="87399"/>
    <s v="Jack Bennett"/>
    <s v="Express Road Cargo"/>
    <x v="0"/>
    <x v="3"/>
    <s v="High"/>
    <s v="Shiraz"/>
    <x v="0"/>
    <x v="3"/>
    <s v="Pietradolce Etna Rosato 2014"/>
    <s v="Large Crate"/>
    <s v="Newcastle"/>
    <x v="1168"/>
    <d v="2012-01-11T00:00:00"/>
    <n v="1"/>
    <n v="0.06"/>
    <n v="4.28"/>
    <n v="4.79"/>
    <n v="4.28"/>
  </r>
  <r>
    <n v="3889"/>
    <n v="87399"/>
    <s v="Jack Bennett"/>
    <s v="Express Road Cargo"/>
    <x v="0"/>
    <x v="3"/>
    <s v="High"/>
    <s v="Shiraz"/>
    <x v="0"/>
    <x v="3"/>
    <s v="Orin Swift Cellars Fragile Rose 2014"/>
    <s v="Full Container"/>
    <s v="Dubbo"/>
    <x v="1168"/>
    <d v="2012-01-11T00:00:00"/>
    <n v="3"/>
    <n v="0.1"/>
    <n v="3.85"/>
    <n v="0.7"/>
    <n v="11.55"/>
  </r>
  <r>
    <n v="3890"/>
    <n v="86000"/>
    <s v="Martin Richardson"/>
    <s v="Express Road Cargo"/>
    <x v="1"/>
    <x v="1"/>
    <s v="Not Specified"/>
    <s v="Chardonnay"/>
    <x v="0"/>
    <x v="3"/>
    <s v="Giesen Sauvignon Blanc 2014"/>
    <s v="Standard Size Crate"/>
    <s v="Burnie"/>
    <x v="168"/>
    <d v="2013-07-22T00:00:00"/>
    <n v="6"/>
    <n v="0.1"/>
    <n v="35.99"/>
    <n v="3.3"/>
    <n v="215.94"/>
  </r>
  <r>
    <n v="3891"/>
    <n v="86000"/>
    <s v="Peter Bradley"/>
    <s v="Air Cargo"/>
    <x v="2"/>
    <x v="1"/>
    <s v="Not Specified"/>
    <s v="Cremant"/>
    <x v="0"/>
    <x v="3"/>
    <s v="Chateau de Campuget Costieres de Nimes Tradition Rose 2015"/>
    <s v="Extra Large Crate"/>
    <s v="Canberra"/>
    <x v="168"/>
    <d v="2013-07-23T00:00:00"/>
    <n v="14"/>
    <n v="0.08"/>
    <n v="160.97999999999999"/>
    <n v="30"/>
    <n v="2253.7199999999998"/>
  </r>
  <r>
    <n v="3892"/>
    <n v="86538"/>
    <s v="Roy Murphy"/>
    <s v="Express Road Cargo"/>
    <x v="0"/>
    <x v="0"/>
    <s v="Not Specified"/>
    <s v="Shiraz"/>
    <x v="0"/>
    <x v="3"/>
    <s v="Bertani Bertarose 2014"/>
    <s v="Large Crate"/>
    <s v="Darwin"/>
    <x v="1169"/>
    <d v="2011-07-30T00:00:00"/>
    <n v="14"/>
    <n v="0.06"/>
    <n v="1.88"/>
    <n v="1.49"/>
    <n v="26.32"/>
  </r>
  <r>
    <n v="3893"/>
    <n v="86538"/>
    <s v="Roy Murphy"/>
    <s v="Express Road Cargo"/>
    <x v="0"/>
    <x v="0"/>
    <s v="Not Specified"/>
    <s v="Merlot"/>
    <x v="0"/>
    <x v="3"/>
    <s v="Chateau d'Esclans Whispering Angel Rose 2014"/>
    <s v="Full Container"/>
    <s v="Palmerston"/>
    <x v="1169"/>
    <d v="2011-08-01T00:00:00"/>
    <n v="12"/>
    <n v="0.08"/>
    <n v="2.84"/>
    <n v="0.93"/>
    <n v="34.08"/>
  </r>
  <r>
    <n v="3894"/>
    <n v="87052"/>
    <s v="Victor Hansen"/>
    <s v="Express Road Cargo"/>
    <x v="0"/>
    <x v="1"/>
    <s v="Not Specified"/>
    <s v="Sangiovese"/>
    <x v="0"/>
    <x v="3"/>
    <s v="Miraval Rose (1.5 Liter Magnum) 2014"/>
    <s v="Full Container"/>
    <s v="Mount Barker"/>
    <x v="697"/>
    <d v="2013-04-11T00:00:00"/>
    <n v="1"/>
    <n v="0.05"/>
    <n v="3.28"/>
    <n v="3.97"/>
    <n v="3.28"/>
  </r>
  <r>
    <n v="3895"/>
    <n v="87041"/>
    <s v="Victor Hansen"/>
    <s v="Express Road Cargo"/>
    <x v="0"/>
    <x v="1"/>
    <s v="Not Specified"/>
    <s v="Shiraz"/>
    <x v="0"/>
    <x v="3"/>
    <s v="Jean-Baptiste Adam Les Natures Cremant d'Alsace Brut"/>
    <s v="Standard Size Crate"/>
    <s v="Mount Gambier"/>
    <x v="269"/>
    <d v="2010-04-11T00:00:00"/>
    <n v="5"/>
    <n v="0.03"/>
    <n v="10.98"/>
    <n v="3.37"/>
    <n v="54.900000000000006"/>
  </r>
  <r>
    <n v="3896"/>
    <n v="90073"/>
    <s v="Anthony Hicks"/>
    <s v="Express Road Cargo"/>
    <x v="2"/>
    <x v="1"/>
    <s v="High"/>
    <s v="Sangiovese Rose"/>
    <x v="0"/>
    <x v="3"/>
    <s v="Chateau d'Esclans Whispering Angel Rose 2014"/>
    <s v="Standard Size Crate"/>
    <s v="Mildura"/>
    <x v="98"/>
    <d v="2012-12-08T00:00:00"/>
    <n v="10"/>
    <n v="0.06"/>
    <n v="13.4"/>
    <n v="4.95"/>
    <n v="134"/>
  </r>
  <r>
    <n v="3897"/>
    <n v="91051"/>
    <s v="Charles Schmidt"/>
    <s v="Express Road Cargo"/>
    <x v="0"/>
    <x v="1"/>
    <s v="Low"/>
    <s v="Merlot"/>
    <x v="0"/>
    <x v="3"/>
    <s v="Louis Roederer Cristal Brut with Gift Box 2007"/>
    <s v="Large Crate"/>
    <s v="Ararat"/>
    <x v="103"/>
    <d v="2011-10-16T00:00:00"/>
    <n v="4"/>
    <n v="0.03"/>
    <n v="178.47"/>
    <n v="19.989999999999998"/>
    <n v="713.88"/>
  </r>
  <r>
    <n v="3898"/>
    <n v="90497"/>
    <s v="Sandra Diaz"/>
    <s v="Express Road Cargo"/>
    <x v="1"/>
    <x v="2"/>
    <s v="Medium"/>
    <s v="Reisling"/>
    <x v="0"/>
    <x v="3"/>
    <s v="St. Supery Sauvignon Blanc 2015"/>
    <s v="Large Crate"/>
    <s v="Freemantle"/>
    <x v="570"/>
    <d v="2012-11-01T00:00:00"/>
    <n v="16"/>
    <n v="0.09"/>
    <n v="65.989999999999995"/>
    <n v="5.63"/>
    <n v="1055.8399999999999"/>
  </r>
  <r>
    <n v="3899"/>
    <n v="86299"/>
    <s v="Frank Williams"/>
    <s v="Express Road Cargo"/>
    <x v="0"/>
    <x v="1"/>
    <s v="Low"/>
    <s v="Sangiovese"/>
    <x v="0"/>
    <x v="3"/>
    <s v="Moet &amp; Chandon Imperial"/>
    <s v="Large Crate"/>
    <s v="Wodonga"/>
    <x v="520"/>
    <d v="2011-04-21T00:00:00"/>
    <n v="2"/>
    <n v="0.04"/>
    <n v="54.96"/>
    <n v="10.75"/>
    <n v="109.92"/>
  </r>
  <r>
    <n v="3900"/>
    <n v="89119"/>
    <s v="Peter Tucker"/>
    <s v="Express Road Cargo"/>
    <x v="1"/>
    <x v="2"/>
    <s v="Low"/>
    <s v="Pinot Gris"/>
    <x v="0"/>
    <x v="3"/>
    <s v="Grgich Hills Chardonnay 2012"/>
    <s v="Large Crate"/>
    <s v="Mandurah"/>
    <x v="30"/>
    <d v="2011-11-26T00:00:00"/>
    <n v="43"/>
    <n v="0"/>
    <n v="45.99"/>
    <n v="4.99"/>
    <n v="1977.5700000000002"/>
  </r>
  <r>
    <n v="3901"/>
    <n v="90854"/>
    <s v="Timothy Richardson"/>
    <s v="Air Cargo"/>
    <x v="2"/>
    <x v="1"/>
    <s v="High"/>
    <s v="Cremant"/>
    <x v="0"/>
    <x v="3"/>
    <s v="Bertani Bertarose 2014"/>
    <s v="Small Crate"/>
    <s v="Adelaide"/>
    <x v="210"/>
    <d v="2010-05-21T00:00:00"/>
    <n v="1"/>
    <n v="0.04"/>
    <n v="100.98"/>
    <n v="35.840000000000003"/>
    <n v="100.98"/>
  </r>
  <r>
    <n v="3902"/>
    <n v="89023"/>
    <s v="Christopher Sanders"/>
    <s v="Express Road Cargo"/>
    <x v="0"/>
    <x v="2"/>
    <s v="High"/>
    <s v="Cabernet Sauvignon"/>
    <x v="0"/>
    <x v="3"/>
    <s v="Laurent-Perrier Brut Rose"/>
    <s v="Full Container"/>
    <s v="Perth"/>
    <x v="796"/>
    <d v="2013-07-31T00:00:00"/>
    <n v="13"/>
    <n v="0.02"/>
    <n v="3.26"/>
    <n v="1.86"/>
    <n v="42.379999999999995"/>
  </r>
  <r>
    <n v="3903"/>
    <n v="87421"/>
    <s v="Edward Sanders"/>
    <s v="Express Road Cargo"/>
    <x v="1"/>
    <x v="3"/>
    <s v="High"/>
    <s v="Sauvignon Blanc"/>
    <x v="0"/>
    <x v="3"/>
    <s v="Angeline Sauvignon Blanc 2014"/>
    <s v="Standard Size Crate"/>
    <s v="Wagga Wagga"/>
    <x v="27"/>
    <d v="2013-08-28T00:00:00"/>
    <n v="23"/>
    <n v="0.05"/>
    <n v="55.99"/>
    <n v="5"/>
    <n v="1287.77"/>
  </r>
  <r>
    <n v="3904"/>
    <n v="86385"/>
    <s v="Jennifer Ford"/>
    <s v="Air Cargo"/>
    <x v="1"/>
    <x v="1"/>
    <s v="Critical"/>
    <s v="Reisling"/>
    <x v="0"/>
    <x v="3"/>
    <s v="Villa Maria Private Bin Sauvignon Blanc 2015"/>
    <s v="Extra Large Crate"/>
    <s v="Burnie"/>
    <x v="1170"/>
    <d v="2011-01-21T00:00:00"/>
    <n v="1"/>
    <n v="0.09"/>
    <n v="264.98"/>
    <n v="17.86"/>
    <n v="264.98"/>
  </r>
  <r>
    <n v="3905"/>
    <n v="86147"/>
    <s v="Nicholas Carter"/>
    <s v="Express Road Cargo"/>
    <x v="1"/>
    <x v="1"/>
    <s v="Low"/>
    <s v="Sauvignon Blanc"/>
    <x v="0"/>
    <x v="3"/>
    <s v="Robert Oatley Sauvignon Blanc 2013"/>
    <s v="Large Crate"/>
    <s v="Mount Gambier"/>
    <x v="211"/>
    <d v="2012-11-23T00:00:00"/>
    <n v="16"/>
    <n v="0.1"/>
    <n v="10.97"/>
    <n v="6.5"/>
    <n v="175.52"/>
  </r>
  <r>
    <n v="3906"/>
    <n v="86875"/>
    <s v="Roy Romero"/>
    <s v="Express Road Cargo"/>
    <x v="1"/>
    <x v="1"/>
    <s v="Not Specified"/>
    <s v="Sauvignon Blanc"/>
    <x v="0"/>
    <x v="3"/>
    <s v="St. Supery Sauvignon Blanc 2015"/>
    <s v="Mini Crate"/>
    <s v="Mount Barker"/>
    <x v="367"/>
    <d v="2011-01-16T00:00:00"/>
    <n v="9"/>
    <n v="0.06"/>
    <n v="199.99"/>
    <n v="24.49"/>
    <n v="1799.91"/>
  </r>
  <r>
    <n v="3907"/>
    <n v="90097"/>
    <s v="Carl Dixon"/>
    <s v="Express Road Cargo"/>
    <x v="1"/>
    <x v="3"/>
    <s v="Critical"/>
    <s v="Reisling"/>
    <x v="0"/>
    <x v="3"/>
    <s v="Hewitson LuLu Sauvignon Blanc 2014"/>
    <s v="Large Crate"/>
    <s v="Sydney"/>
    <x v="114"/>
    <d v="2013-04-01T00:00:00"/>
    <n v="3"/>
    <n v="0.04"/>
    <n v="65.989999999999995"/>
    <n v="8.99"/>
    <n v="197.96999999999997"/>
  </r>
  <r>
    <n v="3908"/>
    <n v="86165"/>
    <s v="Ernest Grant"/>
    <s v="Express Road Cargo"/>
    <x v="0"/>
    <x v="0"/>
    <s v="Critical"/>
    <s v="Sangiovese"/>
    <x v="0"/>
    <x v="3"/>
    <s v="Dopff &amp; Irion Cremant Rose Brut"/>
    <s v="Large Crate"/>
    <s v="Gympie"/>
    <x v="74"/>
    <d v="2010-12-23T00:00:00"/>
    <n v="18"/>
    <n v="0.06"/>
    <n v="59.76"/>
    <n v="9.7100000000000009"/>
    <n v="1075.68"/>
  </r>
  <r>
    <n v="3909"/>
    <n v="86165"/>
    <s v="Ernest Grant"/>
    <s v="Express Road Cargo"/>
    <x v="1"/>
    <x v="0"/>
    <s v="Critical"/>
    <s v="Sauvignon Blanc"/>
    <x v="0"/>
    <x v="3"/>
    <s v="St. Supery Sauvignon Blanc 2015"/>
    <s v="Large Crate"/>
    <s v="Brisbane"/>
    <x v="74"/>
    <d v="2010-12-23T00:00:00"/>
    <n v="4"/>
    <n v="7.0000000000000007E-2"/>
    <n v="195.99"/>
    <n v="4.2"/>
    <n v="783.96"/>
  </r>
  <r>
    <n v="3910"/>
    <n v="90411"/>
    <s v="Peter Gordon"/>
    <s v="Express Road Cargo"/>
    <x v="0"/>
    <x v="3"/>
    <s v="Low"/>
    <s v="Merlot"/>
    <x v="0"/>
    <x v="3"/>
    <s v="Pierre Sparr Cremant d'Alsace Reserve Brut Rose"/>
    <s v="Full Container"/>
    <s v="Queanbeyan"/>
    <x v="1171"/>
    <d v="2011-09-22T00:00:00"/>
    <n v="5"/>
    <n v="0.06"/>
    <n v="3.85"/>
    <n v="0.7"/>
    <n v="19.25"/>
  </r>
  <r>
    <n v="3911"/>
    <n v="90411"/>
    <s v="Andrew Dunn"/>
    <s v="Express Road Cargo"/>
    <x v="1"/>
    <x v="3"/>
    <s v="Low"/>
    <s v="Pinot Gris"/>
    <x v="0"/>
    <x v="3"/>
    <s v="Los Vascos Sauvignon Blanc 2015"/>
    <s v="Standard Size Crate"/>
    <s v="Blue Mountains"/>
    <x v="1171"/>
    <d v="2011-09-22T00:00:00"/>
    <n v="16"/>
    <n v="0.01"/>
    <n v="22.24"/>
    <n v="1.99"/>
    <n v="355.84"/>
  </r>
  <r>
    <n v="3912"/>
    <n v="90411"/>
    <s v="Andrew Dunn"/>
    <s v="Express Road Cargo"/>
    <x v="2"/>
    <x v="3"/>
    <s v="Low"/>
    <s v="Champagne"/>
    <x v="0"/>
    <x v="3"/>
    <s v="Sutter Home Pink Moscato"/>
    <s v="Large Crate"/>
    <s v="Wagga Wagga"/>
    <x v="1171"/>
    <d v="2011-09-25T00:00:00"/>
    <n v="10"/>
    <n v="0.04"/>
    <n v="54.74"/>
    <n v="14.83"/>
    <n v="547.4"/>
  </r>
  <r>
    <n v="3913"/>
    <n v="90207"/>
    <s v="Jonathan Cox"/>
    <s v="Express Road Cargo"/>
    <x v="1"/>
    <x v="0"/>
    <s v="High"/>
    <s v="Pinot Gris"/>
    <x v="0"/>
    <x v="3"/>
    <s v="Leeuwin Estate Art Series Chardonnay 2012"/>
    <s v="Mini Crate"/>
    <s v="Rockhampton"/>
    <x v="712"/>
    <d v="2012-03-15T00:00:00"/>
    <n v="14"/>
    <n v="0.09"/>
    <n v="599.99"/>
    <n v="24.49"/>
    <n v="8399.86"/>
  </r>
  <r>
    <n v="3914"/>
    <n v="90207"/>
    <s v="Jonathan Cox"/>
    <s v="Express Road Cargo"/>
    <x v="1"/>
    <x v="0"/>
    <s v="High"/>
    <s v="Sauvignon Blanc"/>
    <x v="0"/>
    <x v="3"/>
    <s v="Giesen Sauvignon Blanc 2014"/>
    <s v="Large Crate"/>
    <s v="Gympie"/>
    <x v="712"/>
    <d v="2012-03-16T00:00:00"/>
    <n v="2"/>
    <n v="0.03"/>
    <n v="125.99"/>
    <n v="8.08"/>
    <n v="251.98"/>
  </r>
  <r>
    <n v="3915"/>
    <n v="90682"/>
    <s v="Earl Burke"/>
    <s v="Air Cargo"/>
    <x v="2"/>
    <x v="2"/>
    <s v="Medium"/>
    <s v="Champagne"/>
    <x v="0"/>
    <x v="4"/>
    <s v="Pietradolce Etna Rosato 2014"/>
    <s v="Small Crate"/>
    <s v="Mandurah"/>
    <x v="326"/>
    <d v="2013-03-28T00:00:00"/>
    <n v="9"/>
    <n v="0.01"/>
    <n v="150.97999999999999"/>
    <n v="66.27"/>
    <n v="1358.82"/>
  </r>
  <r>
    <n v="3916"/>
    <n v="91220"/>
    <s v="Jerry Bell"/>
    <s v="Express Road Cargo"/>
    <x v="0"/>
    <x v="1"/>
    <s v="Medium"/>
    <s v="Zinfandel"/>
    <x v="0"/>
    <x v="4"/>
    <s v="Chateau d'Esclans Garrus Rose 2013"/>
    <s v="Full Container"/>
    <s v="Burnie"/>
    <x v="558"/>
    <d v="2011-12-30T00:00:00"/>
    <n v="16"/>
    <n v="0.05"/>
    <n v="5.84"/>
    <n v="1.2"/>
    <n v="93.44"/>
  </r>
  <r>
    <n v="3917"/>
    <n v="90517"/>
    <s v="Earl Fernandez"/>
    <s v="Express Road Cargo"/>
    <x v="1"/>
    <x v="3"/>
    <s v="Not Specified"/>
    <s v="Sauvignon Blanc"/>
    <x v="0"/>
    <x v="4"/>
    <s v="Cloudy Bay Sauvignon Blanc 2015"/>
    <s v="Large Crate"/>
    <s v="Liverpool"/>
    <x v="809"/>
    <d v="2011-09-13T00:00:00"/>
    <n v="17"/>
    <n v="0.1"/>
    <n v="15.98"/>
    <n v="6.5"/>
    <n v="271.66000000000003"/>
  </r>
  <r>
    <n v="3918"/>
    <n v="91211"/>
    <s v="Roy Stewart"/>
    <s v="Express Road Cargo"/>
    <x v="0"/>
    <x v="3"/>
    <s v="Critical"/>
    <s v="Merlot"/>
    <x v="0"/>
    <x v="4"/>
    <s v="Moet &amp; Chandon Imperial"/>
    <s v="Large Crate"/>
    <s v="Albury"/>
    <x v="653"/>
    <d v="2013-06-09T00:00:00"/>
    <n v="14"/>
    <n v="0.04"/>
    <n v="11.58"/>
    <n v="6.97"/>
    <n v="162.12"/>
  </r>
  <r>
    <n v="3919"/>
    <n v="91222"/>
    <s v="Gerald Rice"/>
    <s v="Express Road Cargo"/>
    <x v="1"/>
    <x v="1"/>
    <s v="Low"/>
    <s v="Reisling"/>
    <x v="0"/>
    <x v="4"/>
    <s v="Villa Maria Private Bin Sauvignon Blanc 2015"/>
    <s v="Standard Size Crate"/>
    <s v="Devonport"/>
    <x v="212"/>
    <d v="2012-02-10T00:00:00"/>
    <n v="8"/>
    <n v="0.04"/>
    <n v="39.479999999999997"/>
    <n v="1.99"/>
    <n v="315.83999999999997"/>
  </r>
  <r>
    <n v="3920"/>
    <n v="90412"/>
    <s v="Andrew Dunn"/>
    <s v="Express Road Cargo"/>
    <x v="0"/>
    <x v="3"/>
    <s v="Low"/>
    <s v="Shiraz"/>
    <x v="0"/>
    <x v="4"/>
    <s v="Miraval Rose (1.5 Liter Magnum) 2014"/>
    <s v="Full Container"/>
    <s v="Cessnock"/>
    <x v="1172"/>
    <d v="2012-04-19T00:00:00"/>
    <n v="14"/>
    <n v="0"/>
    <n v="7.08"/>
    <n v="2.35"/>
    <n v="99.12"/>
  </r>
  <r>
    <n v="3921"/>
    <n v="90412"/>
    <s v="Andrew Dunn"/>
    <s v="Air Cargo"/>
    <x v="2"/>
    <x v="3"/>
    <s v="Low"/>
    <s v="Champagne"/>
    <x v="0"/>
    <x v="4"/>
    <s v="Miraval Rose 2014"/>
    <s v="Small Crate"/>
    <s v="Broken Hill"/>
    <x v="1172"/>
    <d v="2012-04-15T00:00:00"/>
    <n v="13"/>
    <n v="0"/>
    <n v="145.97999999999999"/>
    <n v="51.92"/>
    <n v="1897.7399999999998"/>
  </r>
  <r>
    <n v="3922"/>
    <n v="90505"/>
    <s v="Amanda Patterson"/>
    <s v="Air Cargo"/>
    <x v="2"/>
    <x v="1"/>
    <s v="Medium"/>
    <s v="Grenache Rose"/>
    <x v="0"/>
    <x v="4"/>
    <s v="Belle Glos Oeil de Perdrix Pinot Noir Blanc 2014"/>
    <s v="Extra Large Crate"/>
    <s v="Melbourne"/>
    <x v="704"/>
    <d v="2012-07-30T00:00:00"/>
    <n v="1"/>
    <n v="7.0000000000000007E-2"/>
    <n v="122.99"/>
    <n v="70.2"/>
    <n v="122.99"/>
  </r>
  <r>
    <n v="3923"/>
    <n v="90339"/>
    <s v="Laura Palmer"/>
    <s v="Road Cargo"/>
    <x v="0"/>
    <x v="1"/>
    <s v="High"/>
    <s v="Zinfandel"/>
    <x v="0"/>
    <x v="4"/>
    <s v="Chateau D'Aqueria Tavel Rose 2013"/>
    <s v="Large Crate"/>
    <s v="Bendigo"/>
    <x v="129"/>
    <d v="2010-12-14T00:00:00"/>
    <n v="15"/>
    <n v="0.1"/>
    <n v="8.8800000000000008"/>
    <n v="6.28"/>
    <n v="133.20000000000002"/>
  </r>
  <r>
    <n v="3924"/>
    <n v="90880"/>
    <s v="Jimmy Sullivan"/>
    <s v="Express Road Cargo"/>
    <x v="0"/>
    <x v="3"/>
    <s v="Not Specified"/>
    <s v="Cabernet Sauvignon"/>
    <x v="0"/>
    <x v="4"/>
    <s v="JCB N¬∞21 Brut Cremant de Bourgogne"/>
    <s v="Large Crate"/>
    <s v="Cessnock"/>
    <x v="945"/>
    <d v="2010-09-17T00:00:00"/>
    <n v="23"/>
    <n v="0"/>
    <n v="387.99"/>
    <n v="19.989999999999998"/>
    <n v="8923.77"/>
  </r>
  <r>
    <n v="3925"/>
    <n v="91225"/>
    <s v="Patrick Ray"/>
    <s v="Express Road Cargo"/>
    <x v="0"/>
    <x v="3"/>
    <s v="Not Specified"/>
    <s v="Sangiovese"/>
    <x v="0"/>
    <x v="4"/>
    <s v="La Playa Estate Cabernet Sauvignon Rose 2015"/>
    <s v="Full Container"/>
    <s v="Liverpool"/>
    <x v="754"/>
    <d v="2012-02-27T00:00:00"/>
    <n v="5"/>
    <n v="0.08"/>
    <n v="9.27"/>
    <n v="4.3899999999999997"/>
    <n v="46.349999999999994"/>
  </r>
  <r>
    <n v="3926"/>
    <n v="86759"/>
    <s v="Brian Freeman"/>
    <s v="Express Road Cargo"/>
    <x v="0"/>
    <x v="3"/>
    <s v="High"/>
    <s v="Zinfandel"/>
    <x v="0"/>
    <x v="4"/>
    <s v="Locations by Dave Phinney F Rose"/>
    <s v="Large Crate"/>
    <s v="Grafton"/>
    <x v="983"/>
    <d v="2012-02-06T00:00:00"/>
    <n v="1"/>
    <n v="7.0000000000000007E-2"/>
    <n v="19.98"/>
    <n v="5.97"/>
    <n v="19.98"/>
  </r>
  <r>
    <n v="3927"/>
    <n v="90181"/>
    <s v="Aaron Smith"/>
    <s v="Road Cargo"/>
    <x v="0"/>
    <x v="2"/>
    <s v="Low"/>
    <s v="Cabernet Sauvignon"/>
    <x v="0"/>
    <x v="4"/>
    <s v="Chateau Gaudrelle Cremant d'Loire Brut"/>
    <s v="Full Container"/>
    <s v="Freemantle"/>
    <x v="1118"/>
    <d v="2012-06-11T00:00:00"/>
    <n v="2"/>
    <n v="0.05"/>
    <n v="2.98"/>
    <n v="2.0299999999999998"/>
    <n v="5.96"/>
  </r>
  <r>
    <n v="3928"/>
    <n v="89977"/>
    <s v="Gary Medina"/>
    <s v="Express Road Cargo"/>
    <x v="1"/>
    <x v="1"/>
    <s v="Critical"/>
    <s v="Pinot Gris"/>
    <x v="0"/>
    <x v="4"/>
    <s v="Angeline Sauvignon Blanc 2014"/>
    <s v="Mini Crate"/>
    <s v="Canberra"/>
    <x v="1173"/>
    <d v="2012-09-23T00:00:00"/>
    <n v="14"/>
    <n v="0.04"/>
    <n v="699.99"/>
    <n v="24.49"/>
    <n v="9799.86"/>
  </r>
  <r>
    <n v="3929"/>
    <n v="86839"/>
    <s v="Nicholas Gray"/>
    <s v="Express Road Cargo"/>
    <x v="0"/>
    <x v="1"/>
    <s v="Medium"/>
    <s v="Malbec"/>
    <x v="0"/>
    <x v="4"/>
    <s v="Bollinger Brut Special Cuvee"/>
    <s v="Large Crate"/>
    <s v="Hobart"/>
    <x v="523"/>
    <d v="2010-05-28T00:00:00"/>
    <n v="10"/>
    <n v="0.01"/>
    <n v="35.94"/>
    <n v="6.66"/>
    <n v="359.4"/>
  </r>
  <r>
    <n v="3930"/>
    <n v="89563"/>
    <s v="Larry Hudson"/>
    <s v="Express Road Cargo"/>
    <x v="1"/>
    <x v="2"/>
    <s v="High"/>
    <s v="Reisling"/>
    <x v="0"/>
    <x v="4"/>
    <s v="Lincourt Courtney's Chardonnay 2012"/>
    <s v="Loose Wrap"/>
    <s v="Albany"/>
    <x v="1174"/>
    <d v="2013-11-14T00:00:00"/>
    <n v="43"/>
    <n v="0.01"/>
    <n v="140.99"/>
    <n v="13.99"/>
    <n v="6062.5700000000006"/>
  </r>
  <r>
    <n v="3931"/>
    <n v="88984"/>
    <s v="Roy Black"/>
    <s v="Air Cargo"/>
    <x v="1"/>
    <x v="1"/>
    <s v="Not Specified"/>
    <s v="Sauvignon Blanc"/>
    <x v="0"/>
    <x v="4"/>
    <s v="St. Supery Sauvignon Blanc 2015"/>
    <s v="Extra Large Crate"/>
    <s v="Melton"/>
    <x v="1175"/>
    <d v="2013-12-25T00:00:00"/>
    <n v="2"/>
    <n v="7.0000000000000007E-2"/>
    <n v="120.97"/>
    <n v="26.3"/>
    <n v="241.94"/>
  </r>
  <r>
    <n v="3932"/>
    <n v="87023"/>
    <s v="Marilyn Peterson"/>
    <s v="Express Road Cargo"/>
    <x v="2"/>
    <x v="1"/>
    <s v="Not Specified"/>
    <s v="Cremant"/>
    <x v="0"/>
    <x v="4"/>
    <s v="Marques de Caceres Rioja Rosado 2014"/>
    <s v="Full Container"/>
    <s v="Adelaide"/>
    <x v="1176"/>
    <d v="2013-02-05T00:00:00"/>
    <n v="9"/>
    <n v="0.1"/>
    <n v="5.08"/>
    <n v="3.63"/>
    <n v="45.72"/>
  </r>
  <r>
    <n v="3933"/>
    <n v="87020"/>
    <s v="Marilyn Peterson"/>
    <s v="Express Road Cargo"/>
    <x v="1"/>
    <x v="1"/>
    <s v="Not Specified"/>
    <s v="Reisling"/>
    <x v="0"/>
    <x v="4"/>
    <s v="Rombauer Chardonnay 2014"/>
    <s v="Large Crate"/>
    <s v="Canberra"/>
    <x v="1177"/>
    <d v="2010-02-05T00:00:00"/>
    <n v="7"/>
    <n v="0.02"/>
    <n v="35.99"/>
    <n v="5"/>
    <n v="251.93"/>
  </r>
  <r>
    <n v="3934"/>
    <n v="86407"/>
    <s v="Adam Grant"/>
    <s v="Air Cargo"/>
    <x v="2"/>
    <x v="1"/>
    <s v="Not Specified"/>
    <s v="Cremant"/>
    <x v="0"/>
    <x v="4"/>
    <s v="Miraval Rose 2014"/>
    <s v="Small Crate"/>
    <s v="Canberra"/>
    <x v="498"/>
    <d v="2013-03-16T00:00:00"/>
    <n v="1"/>
    <n v="0.1"/>
    <n v="100.98"/>
    <n v="26.22"/>
    <n v="100.98"/>
  </r>
  <r>
    <n v="3935"/>
    <n v="86407"/>
    <s v="Adam Grant"/>
    <s v="Express Road Cargo"/>
    <x v="2"/>
    <x v="1"/>
    <s v="Not Specified"/>
    <s v="Champagne"/>
    <x v="0"/>
    <x v="4"/>
    <s v="Chateau d'Esclans Whispering Angel Rose 2014"/>
    <s v="Loose Wrap"/>
    <s v="Port Lincoln"/>
    <x v="498"/>
    <d v="2013-03-16T00:00:00"/>
    <n v="2"/>
    <n v="0.03"/>
    <n v="51.65"/>
    <n v="18.45"/>
    <n v="103.3"/>
  </r>
  <r>
    <n v="3936"/>
    <n v="87060"/>
    <s v="Steven Ortiz"/>
    <s v="Express Road Cargo"/>
    <x v="0"/>
    <x v="0"/>
    <s v="Low"/>
    <s v="Malbec"/>
    <x v="0"/>
    <x v="4"/>
    <s v="Chateau D'Aqueria Tavel Rose 2013"/>
    <s v="Large Crate"/>
    <s v="Mount Isa"/>
    <x v="3"/>
    <d v="2011-09-21T00:00:00"/>
    <n v="10"/>
    <n v="0.02"/>
    <n v="48.58"/>
    <n v="3.99"/>
    <n v="485.79999999999995"/>
  </r>
  <r>
    <n v="3937"/>
    <n v="87060"/>
    <s v="Steven Ortiz"/>
    <s v="Express Road Cargo"/>
    <x v="1"/>
    <x v="0"/>
    <s v="Low"/>
    <s v="Sauvignon Blanc"/>
    <x v="0"/>
    <x v="4"/>
    <s v="Giesen Sauvignon Blanc 2014"/>
    <s v="Large Crate"/>
    <s v="Mount Isa"/>
    <x v="3"/>
    <d v="2011-09-21T00:00:00"/>
    <n v="3"/>
    <n v="0.03"/>
    <n v="205.99"/>
    <n v="8.99"/>
    <n v="617.97"/>
  </r>
  <r>
    <n v="3938"/>
    <n v="89494"/>
    <s v="Walter Ryan"/>
    <s v="Express Road Cargo"/>
    <x v="0"/>
    <x v="3"/>
    <s v="Medium"/>
    <s v="Malbec"/>
    <x v="0"/>
    <x v="4"/>
    <s v="Domaine Lafage Miraflors Rose 2013"/>
    <s v="Large Crate"/>
    <s v="Wagga Wagga"/>
    <x v="1178"/>
    <d v="2013-04-18T00:00:00"/>
    <n v="1"/>
    <n v="0.04"/>
    <n v="83.93"/>
    <n v="19.989999999999998"/>
    <n v="83.93"/>
  </r>
  <r>
    <n v="3939"/>
    <n v="88682"/>
    <s v="Lillian James"/>
    <s v="Express Road Cargo"/>
    <x v="0"/>
    <x v="2"/>
    <s v="Medium"/>
    <s v="Shiraz"/>
    <x v="0"/>
    <x v="4"/>
    <s v="Jean-Baptiste Adam Les Natures Cremant d'Alsace Brut"/>
    <s v="Full Container"/>
    <s v="Mandurah"/>
    <x v="1158"/>
    <d v="2011-07-04T00:00:00"/>
    <n v="10"/>
    <n v="0.02"/>
    <n v="1.68"/>
    <n v="1.57"/>
    <n v="16.8"/>
  </r>
  <r>
    <n v="3940"/>
    <n v="88682"/>
    <s v="Lillian James"/>
    <s v="Express Road Cargo"/>
    <x v="0"/>
    <x v="2"/>
    <s v="Medium"/>
    <s v="Pinot Noir"/>
    <x v="0"/>
    <x v="4"/>
    <s v="JCB N¬∞21 Brut Cremant de Bourgogne"/>
    <s v="Full Container"/>
    <s v="Geraldton"/>
    <x v="1158"/>
    <d v="2011-07-05T00:00:00"/>
    <n v="14"/>
    <n v="0.1"/>
    <n v="7.08"/>
    <n v="2.35"/>
    <n v="99.12"/>
  </r>
  <r>
    <n v="3941"/>
    <n v="87847"/>
    <s v="Steve Phillips"/>
    <s v="Road Cargo"/>
    <x v="0"/>
    <x v="2"/>
    <s v="Critical"/>
    <s v="Pinot Noir"/>
    <x v="0"/>
    <x v="4"/>
    <s v="Barnard Griffin Rose of Sangiovese 2014"/>
    <s v="Loose Wrap"/>
    <s v="Mandurah"/>
    <x v="562"/>
    <d v="2010-05-17T00:00:00"/>
    <n v="6"/>
    <n v="0"/>
    <n v="14.42"/>
    <n v="6.75"/>
    <n v="86.52"/>
  </r>
  <r>
    <n v="3942"/>
    <n v="88298"/>
    <s v="Matthew Hayes"/>
    <s v="Express Road Cargo"/>
    <x v="0"/>
    <x v="3"/>
    <s v="Low"/>
    <s v="Malbec"/>
    <x v="0"/>
    <x v="4"/>
    <s v="Miraval Rose (1.5 Liter Magnum) 2014"/>
    <s v="Large Crate"/>
    <s v="Grafton"/>
    <x v="871"/>
    <d v="2010-11-04T00:00:00"/>
    <n v="5"/>
    <n v="0.04"/>
    <n v="8.6"/>
    <n v="6.19"/>
    <n v="43"/>
  </r>
  <r>
    <n v="3943"/>
    <n v="88298"/>
    <s v="Matthew Hayes"/>
    <s v="Express Road Cargo"/>
    <x v="0"/>
    <x v="3"/>
    <s v="Low"/>
    <s v="Malbec"/>
    <x v="0"/>
    <x v="4"/>
    <s v="Chateau Gaudrelle Cremant d'Loire Brut"/>
    <s v="Full Container"/>
    <s v="Liverpool"/>
    <x v="871"/>
    <d v="2010-11-06T00:00:00"/>
    <n v="26"/>
    <n v="0.01"/>
    <n v="3.58"/>
    <n v="1.63"/>
    <n v="93.08"/>
  </r>
  <r>
    <n v="3944"/>
    <n v="88298"/>
    <s v="Matthew Hayes"/>
    <s v="Air Cargo"/>
    <x v="2"/>
    <x v="3"/>
    <s v="Low"/>
    <s v="Cremant"/>
    <x v="0"/>
    <x v="4"/>
    <s v="Chateau d'Esclans Garrus Rose 2013"/>
    <s v="Small Crate"/>
    <s v="Liverpool"/>
    <x v="871"/>
    <d v="2010-11-09T00:00:00"/>
    <n v="34"/>
    <n v="0.08"/>
    <n v="105.49"/>
    <n v="41.64"/>
    <n v="3586.66"/>
  </r>
  <r>
    <n v="3945"/>
    <n v="87235"/>
    <s v="Walter Young"/>
    <s v="Express Road Cargo"/>
    <x v="0"/>
    <x v="1"/>
    <s v="High"/>
    <s v="Shiraz"/>
    <x v="0"/>
    <x v="4"/>
    <s v="Sutter Home Pink Moscato"/>
    <s v="Large Crate"/>
    <s v="Canberra"/>
    <x v="496"/>
    <d v="2011-07-06T00:00:00"/>
    <n v="12"/>
    <n v="0.1"/>
    <n v="37.700000000000003"/>
    <n v="2.99"/>
    <n v="452.40000000000003"/>
  </r>
  <r>
    <n v="3946"/>
    <n v="90363"/>
    <s v="Joan Bowman"/>
    <s v="Express Road Cargo"/>
    <x v="0"/>
    <x v="1"/>
    <s v="Medium"/>
    <s v="Pinot Noir"/>
    <x v="0"/>
    <x v="4"/>
    <s v="Laurent-Perrier Brut Rose"/>
    <s v="Large Crate"/>
    <s v="Mildura"/>
    <x v="792"/>
    <d v="2011-05-02T00:00:00"/>
    <n v="3"/>
    <n v="0.03"/>
    <n v="14.98"/>
    <n v="7.69"/>
    <n v="44.94"/>
  </r>
  <r>
    <n v="3947"/>
    <n v="90363"/>
    <s v="Mildred Stevens"/>
    <s v="Air Cargo"/>
    <x v="1"/>
    <x v="2"/>
    <s v="Medium"/>
    <s v="Chardonnay"/>
    <x v="0"/>
    <x v="4"/>
    <s v="Mercer Canyons Chardonnay 2013"/>
    <s v="Extra Large Crate"/>
    <s v="Rockingham"/>
    <x v="792"/>
    <d v="2011-04-30T00:00:00"/>
    <n v="1"/>
    <n v="0.01"/>
    <n v="449.99"/>
    <n v="49"/>
    <n v="449.99"/>
  </r>
  <r>
    <n v="3948"/>
    <n v="90363"/>
    <s v="Victor Long"/>
    <s v="Air Cargo"/>
    <x v="2"/>
    <x v="1"/>
    <s v="Medium"/>
    <s v="Champagne"/>
    <x v="0"/>
    <x v="4"/>
    <s v="Chateau d'Esclans Whispering Angel Rose 2014"/>
    <s v="Extra Large Crate"/>
    <s v="Ballarat"/>
    <x v="792"/>
    <d v="2011-04-30T00:00:00"/>
    <n v="11"/>
    <n v="0.04"/>
    <n v="23.99"/>
    <n v="15.68"/>
    <n v="263.89"/>
  </r>
  <r>
    <n v="3949"/>
    <n v="90705"/>
    <s v="Victor Kennedy"/>
    <s v="Express Road Cargo"/>
    <x v="1"/>
    <x v="1"/>
    <s v="Low"/>
    <s v="Reisling"/>
    <x v="0"/>
    <x v="2"/>
    <s v="Lincourt Courtney's Chardonnay 2012"/>
    <s v="Standard Size Crate"/>
    <s v="Canberra"/>
    <x v="364"/>
    <d v="2013-12-13T00:00:00"/>
    <n v="15"/>
    <n v="0.08"/>
    <n v="20.89"/>
    <n v="1.99"/>
    <n v="313.35000000000002"/>
  </r>
  <r>
    <n v="3950"/>
    <n v="90705"/>
    <s v="Walter Gonzales"/>
    <s v="Express Road Cargo"/>
    <x v="0"/>
    <x v="1"/>
    <s v="Low"/>
    <s v="Shiraz"/>
    <x v="0"/>
    <x v="2"/>
    <s v="Schramsberg Cremant Demi-Sec 2011"/>
    <s v="Large Crate"/>
    <s v="Mount Gambier"/>
    <x v="364"/>
    <d v="2013-12-18T00:00:00"/>
    <n v="20"/>
    <n v="0.05"/>
    <n v="2.89"/>
    <n v="0.5"/>
    <n v="57.800000000000004"/>
  </r>
  <r>
    <n v="3951"/>
    <n v="90705"/>
    <s v="Christine Miller"/>
    <s v="Express Road Cargo"/>
    <x v="2"/>
    <x v="2"/>
    <s v="Low"/>
    <s v="Grenache Rose"/>
    <x v="0"/>
    <x v="2"/>
    <s v="Chateau D'Aqueria Tavel Rose 2013"/>
    <s v="Loose Wrap"/>
    <s v="Albany"/>
    <x v="364"/>
    <d v="2013-12-16T00:00:00"/>
    <n v="24"/>
    <n v="0.01"/>
    <n v="41.32"/>
    <n v="8.66"/>
    <n v="991.68000000000006"/>
  </r>
  <r>
    <n v="3952"/>
    <n v="90181"/>
    <s v="Aaron Smith"/>
    <s v="Express Road Cargo"/>
    <x v="0"/>
    <x v="2"/>
    <s v="High"/>
    <s v="Shiraz"/>
    <x v="0"/>
    <x v="2"/>
    <s v="Domaine Lafond Roc-Epine Tavel Rose 2014"/>
    <s v="Large Crate"/>
    <s v="Bunbury"/>
    <x v="1118"/>
    <d v="2012-06-07T00:00:00"/>
    <n v="19"/>
    <n v="0.09"/>
    <n v="9.06"/>
    <n v="9.86"/>
    <n v="172.14000000000001"/>
  </r>
  <r>
    <n v="3953"/>
    <n v="88705"/>
    <s v="Raymond Arnold"/>
    <s v="Express Road Cargo"/>
    <x v="0"/>
    <x v="1"/>
    <s v="Medium"/>
    <s v="Pinot Noir"/>
    <x v="0"/>
    <x v="2"/>
    <s v="Laurent-Perrier Brut Rose"/>
    <s v="Large Crate"/>
    <s v="Mount Barker"/>
    <x v="1114"/>
    <d v="2012-02-25T00:00:00"/>
    <n v="8"/>
    <n v="0.01"/>
    <n v="9.06"/>
    <n v="9.86"/>
    <n v="72.48"/>
  </r>
  <r>
    <n v="3954"/>
    <n v="88496"/>
    <s v="Stephen Sanchez"/>
    <s v="Express Road Cargo"/>
    <x v="0"/>
    <x v="1"/>
    <s v="Medium"/>
    <s v="Shiraz"/>
    <x v="0"/>
    <x v="2"/>
    <s v="Bollinger Brut Special Cuvee"/>
    <s v="Large Crate"/>
    <s v="Mount Gambier"/>
    <x v="822"/>
    <d v="2012-08-08T00:00:00"/>
    <n v="17"/>
    <n v="0.08"/>
    <n v="28.53"/>
    <n v="1.49"/>
    <n v="485.01"/>
  </r>
  <r>
    <n v="3955"/>
    <n v="88496"/>
    <s v="Stephen Sanchez"/>
    <s v="Express Road Cargo"/>
    <x v="1"/>
    <x v="1"/>
    <s v="Medium"/>
    <s v="Chardonnay"/>
    <x v="0"/>
    <x v="2"/>
    <s v="Angeline Sauvignon Blanc 2014"/>
    <s v="Large Crate"/>
    <s v="Port Adelaide"/>
    <x v="822"/>
    <d v="2012-08-10T00:00:00"/>
    <n v="8"/>
    <n v="7.0000000000000007E-2"/>
    <n v="99.99"/>
    <n v="19.989999999999998"/>
    <n v="799.92"/>
  </r>
  <r>
    <n v="3956"/>
    <n v="90737"/>
    <s v="Nicholas George"/>
    <s v="Air Cargo"/>
    <x v="2"/>
    <x v="1"/>
    <s v="High"/>
    <s v="Champagne"/>
    <x v="0"/>
    <x v="2"/>
    <s v="Pietradolce Etna Rosato 2014"/>
    <s v="Extra Large Crate"/>
    <s v="Canberra"/>
    <x v="1179"/>
    <d v="2012-01-16T00:00:00"/>
    <n v="10"/>
    <n v="0.05"/>
    <n v="150.88999999999999"/>
    <n v="60.2"/>
    <n v="1508.8999999999999"/>
  </r>
  <r>
    <n v="3957"/>
    <n v="87467"/>
    <s v="Virginia Richards"/>
    <s v="Air Cargo"/>
    <x v="2"/>
    <x v="3"/>
    <s v="Critical"/>
    <s v="Champagne"/>
    <x v="0"/>
    <x v="2"/>
    <s v="Miraval Rose (1.5 Liter Magnum) 2014"/>
    <s v="Extra Large Crate"/>
    <s v="Lithgow"/>
    <x v="564"/>
    <d v="2013-01-14T00:00:00"/>
    <n v="6"/>
    <n v="0.04"/>
    <n v="300.98"/>
    <n v="64.73"/>
    <n v="1805.88"/>
  </r>
  <r>
    <n v="3958"/>
    <n v="87467"/>
    <s v="Virginia Richards"/>
    <s v="Express Road Cargo"/>
    <x v="1"/>
    <x v="3"/>
    <s v="Critical"/>
    <s v="Reisling"/>
    <x v="0"/>
    <x v="2"/>
    <s v="Chardonnais Napa Valley Chardonnay 2013"/>
    <s v="Large Crate"/>
    <s v="Wagga Wagga"/>
    <x v="564"/>
    <d v="2013-01-14T00:00:00"/>
    <n v="3"/>
    <n v="0.08"/>
    <n v="29.99"/>
    <n v="5.5"/>
    <n v="89.97"/>
  </r>
  <r>
    <n v="3959"/>
    <n v="87467"/>
    <s v="Anne Fields"/>
    <s v="Express Road Cargo"/>
    <x v="0"/>
    <x v="3"/>
    <s v="Critical"/>
    <s v="Malbec"/>
    <x v="0"/>
    <x v="2"/>
    <s v="La Playa Estate Cabernet Sauvignon Rose 2015"/>
    <s v="Large Crate"/>
    <s v="Lithgow"/>
    <x v="564"/>
    <d v="2013-01-15T00:00:00"/>
    <n v="7"/>
    <n v="0"/>
    <n v="4.9800000000000004"/>
    <n v="7.44"/>
    <n v="34.86"/>
  </r>
  <r>
    <n v="3960"/>
    <n v="91229"/>
    <s v="Steven Nelson"/>
    <s v="Express Road Cargo"/>
    <x v="1"/>
    <x v="2"/>
    <s v="Low"/>
    <s v="Chardonnay"/>
    <x v="0"/>
    <x v="2"/>
    <s v="Giesen Sauvignon Blanc 2014"/>
    <s v="Mini Crate"/>
    <s v="Mandurah"/>
    <x v="781"/>
    <d v="2010-02-04T00:00:00"/>
    <n v="8"/>
    <n v="7.0000000000000007E-2"/>
    <n v="574.74"/>
    <n v="24.49"/>
    <n v="4597.92"/>
  </r>
  <r>
    <n v="3961"/>
    <n v="89338"/>
    <s v="Chris Gardner"/>
    <s v="Road Cargo"/>
    <x v="0"/>
    <x v="3"/>
    <s v="Critical"/>
    <s v="Cabernet Sauvignon"/>
    <x v="0"/>
    <x v="2"/>
    <s v="Veuve Clicquot Brut Yellow Label"/>
    <s v="Mini Crate"/>
    <s v="Tamworth"/>
    <x v="530"/>
    <d v="2013-05-03T00:00:00"/>
    <n v="5"/>
    <n v="0.01"/>
    <n v="123.38"/>
    <n v="24.49"/>
    <n v="616.9"/>
  </r>
  <r>
    <n v="3962"/>
    <n v="91021"/>
    <s v="Fred Long"/>
    <s v="Express Road Cargo"/>
    <x v="0"/>
    <x v="3"/>
    <s v="Not Specified"/>
    <s v="Sangiovese"/>
    <x v="0"/>
    <x v="2"/>
    <s v="Pietradolce Etna Rosato 2014"/>
    <s v="Large Crate"/>
    <s v="Bathurst"/>
    <x v="1034"/>
    <d v="2012-07-15T00:00:00"/>
    <n v="13"/>
    <n v="0.09"/>
    <n v="3.52"/>
    <n v="6.83"/>
    <n v="45.76"/>
  </r>
  <r>
    <n v="3963"/>
    <n v="91021"/>
    <s v="Fred Long"/>
    <s v="Express Road Cargo"/>
    <x v="0"/>
    <x v="3"/>
    <s v="Not Specified"/>
    <s v="Merlot"/>
    <x v="0"/>
    <x v="2"/>
    <s v="Pierre Sparr Cremant d'Alsace Reserve Brut Rose"/>
    <s v="Full Container"/>
    <s v="Goulburn"/>
    <x v="1034"/>
    <d v="2012-07-14T00:00:00"/>
    <n v="9"/>
    <n v="0.02"/>
    <n v="7.28"/>
    <n v="4.2300000000000004"/>
    <n v="65.52"/>
  </r>
  <r>
    <n v="3964"/>
    <n v="90747"/>
    <s v="William Gordon"/>
    <s v="Express Road Cargo"/>
    <x v="0"/>
    <x v="3"/>
    <s v="Critical"/>
    <s v="Zinfandel"/>
    <x v="0"/>
    <x v="2"/>
    <s v="Locations by Dave Phinney F Rose"/>
    <s v="Full Container"/>
    <s v="Orange"/>
    <x v="1145"/>
    <d v="2012-05-06T00:00:00"/>
    <n v="13"/>
    <n v="0.05"/>
    <n v="3.38"/>
    <n v="1.0900000000000001"/>
    <n v="43.94"/>
  </r>
  <r>
    <n v="3965"/>
    <n v="90747"/>
    <s v="William Gordon"/>
    <s v="Express Road Cargo"/>
    <x v="0"/>
    <x v="3"/>
    <s v="Critical"/>
    <s v="Shiraz"/>
    <x v="0"/>
    <x v="2"/>
    <s v="Domaine Lafage Miraflors Rose 2013"/>
    <s v="Mini Crate"/>
    <s v="Queanbeyan"/>
    <x v="1145"/>
    <d v="2012-05-06T00:00:00"/>
    <n v="18"/>
    <n v="0.05"/>
    <n v="80.98"/>
    <n v="35"/>
    <n v="1457.64"/>
  </r>
  <r>
    <n v="3966"/>
    <n v="90747"/>
    <s v="William Gordon"/>
    <s v="Express Road Cargo"/>
    <x v="1"/>
    <x v="3"/>
    <s v="Critical"/>
    <s v="Sauvignon Blanc"/>
    <x v="0"/>
    <x v="2"/>
    <s v="Robert Oatley Sauvignon Blanc 2013"/>
    <s v="Large Crate"/>
    <s v="Albury"/>
    <x v="1145"/>
    <d v="2012-05-05T00:00:00"/>
    <n v="13"/>
    <n v="0.05"/>
    <n v="125.99"/>
    <n v="5.63"/>
    <n v="1637.87"/>
  </r>
  <r>
    <n v="3967"/>
    <n v="90747"/>
    <s v="Willie Payne"/>
    <s v="Road Cargo"/>
    <x v="0"/>
    <x v="1"/>
    <s v="Critical"/>
    <s v="Pinot Noir"/>
    <x v="0"/>
    <x v="2"/>
    <s v="Moet &amp; Chandon Imperial"/>
    <s v="Full Container"/>
    <s v="Mount Gambier"/>
    <x v="1145"/>
    <d v="2012-05-04T00:00:00"/>
    <n v="17"/>
    <n v="0.09"/>
    <n v="2.52"/>
    <n v="1.92"/>
    <n v="42.84"/>
  </r>
  <r>
    <n v="3968"/>
    <n v="90821"/>
    <s v="Gary Williamson"/>
    <s v="Air Cargo"/>
    <x v="2"/>
    <x v="3"/>
    <s v="Low"/>
    <s v="Cremant"/>
    <x v="0"/>
    <x v="2"/>
    <s v="Sutter Home Pink Moscato"/>
    <s v="Small Crate"/>
    <s v="Queanbeyan"/>
    <x v="986"/>
    <d v="2011-01-01T00:00:00"/>
    <n v="22"/>
    <n v="0.02"/>
    <n v="58.14"/>
    <n v="36.61"/>
    <n v="1279.08"/>
  </r>
  <r>
    <n v="3969"/>
    <n v="90821"/>
    <s v="Gary Williamson"/>
    <s v="Express Road Cargo"/>
    <x v="0"/>
    <x v="3"/>
    <s v="Low"/>
    <s v="Sangiovese"/>
    <x v="0"/>
    <x v="2"/>
    <s v="Simonnet-Febvre Cremant de Bourgogne Blanc"/>
    <s v="Large Crate"/>
    <s v="Campbeltown"/>
    <x v="986"/>
    <d v="2011-01-01T00:00:00"/>
    <n v="22"/>
    <n v="0.03"/>
    <n v="15.57"/>
    <n v="1.39"/>
    <n v="342.54"/>
  </r>
  <r>
    <n v="3970"/>
    <n v="89104"/>
    <s v="Scott George"/>
    <s v="Express Road Cargo"/>
    <x v="0"/>
    <x v="3"/>
    <s v="Medium"/>
    <s v="Merlot"/>
    <x v="0"/>
    <x v="2"/>
    <s v="Sutter Home Pink Moscato"/>
    <s v="Full Container"/>
    <s v="Goulburn"/>
    <x v="1172"/>
    <d v="2012-04-16T00:00:00"/>
    <n v="5"/>
    <n v="0.09"/>
    <n v="2.1"/>
    <n v="0.7"/>
    <n v="10.5"/>
  </r>
  <r>
    <n v="3971"/>
    <n v="88668"/>
    <s v="Fred Nelson"/>
    <s v="Road Cargo"/>
    <x v="0"/>
    <x v="1"/>
    <s v="Low"/>
    <s v="Shiraz"/>
    <x v="0"/>
    <x v="2"/>
    <s v="JCB N¬∞21 Brut Cremant de Bourgogne"/>
    <s v="Large Crate"/>
    <s v="Port Adelaide"/>
    <x v="862"/>
    <d v="2010-11-21T00:00:00"/>
    <n v="12"/>
    <n v="0.02"/>
    <n v="4.0599999999999996"/>
    <n v="6.89"/>
    <n v="48.72"/>
  </r>
  <r>
    <n v="3972"/>
    <n v="88668"/>
    <s v="Fred Nelson"/>
    <s v="Express Road Cargo"/>
    <x v="1"/>
    <x v="1"/>
    <s v="Low"/>
    <s v="Chardonnay"/>
    <x v="0"/>
    <x v="2"/>
    <s v="Villa Maria Private Bin Sauvignon Blanc 2015"/>
    <s v="Loose Wrap"/>
    <s v="Mount Barker"/>
    <x v="862"/>
    <d v="2010-11-21T00:00:00"/>
    <n v="37"/>
    <n v="7.0000000000000007E-2"/>
    <n v="9.49"/>
    <n v="5.76"/>
    <n v="351.13"/>
  </r>
  <r>
    <n v="3973"/>
    <n v="87188"/>
    <s v="Howard Burton"/>
    <s v="Road Cargo"/>
    <x v="0"/>
    <x v="3"/>
    <s v="Not Specified"/>
    <s v="Zinfandel"/>
    <x v="0"/>
    <x v="2"/>
    <s v="Lucien Albrecht Cremant d'Alsace Brut Rose"/>
    <s v="Standard Size Crate"/>
    <s v="Goulburn"/>
    <x v="290"/>
    <d v="2011-06-05T00:00:00"/>
    <n v="6"/>
    <n v="0.02"/>
    <n v="10.98"/>
    <n v="3.37"/>
    <n v="65.88"/>
  </r>
  <r>
    <n v="3974"/>
    <n v="88737"/>
    <s v="Daniel Allen"/>
    <s v="Express Road Cargo"/>
    <x v="1"/>
    <x v="2"/>
    <s v="Critical"/>
    <s v="Pinot Gris"/>
    <x v="0"/>
    <x v="2"/>
    <s v="Hewitson LuLu Sauvignon Blanc 2014"/>
    <s v="Standard Size Crate"/>
    <s v="Albany"/>
    <x v="406"/>
    <d v="2012-02-22T00:00:00"/>
    <n v="11"/>
    <n v="0.06"/>
    <n v="14.48"/>
    <n v="1.99"/>
    <n v="159.28"/>
  </r>
  <r>
    <n v="3975"/>
    <n v="88737"/>
    <s v="Daniel Allen"/>
    <s v="Air Cargo"/>
    <x v="2"/>
    <x v="2"/>
    <s v="Critical"/>
    <s v="Champagne"/>
    <x v="0"/>
    <x v="2"/>
    <s v="Miraval Rose (1.5 Liter Magnum) 2014"/>
    <s v="Small Crate"/>
    <s v="Freemantle"/>
    <x v="406"/>
    <d v="2012-02-21T00:00:00"/>
    <n v="4"/>
    <n v="0.06"/>
    <n v="417.4"/>
    <n v="75.23"/>
    <n v="1669.6"/>
  </r>
  <r>
    <n v="3976"/>
    <n v="90534"/>
    <s v="Martin Gardner"/>
    <s v="Express Road Cargo"/>
    <x v="0"/>
    <x v="1"/>
    <s v="Low"/>
    <s v="Malbec"/>
    <x v="0"/>
    <x v="2"/>
    <s v="Locations by Dave Phinney F Rose"/>
    <s v="Large Crate"/>
    <s v="Burnie"/>
    <x v="742"/>
    <d v="2012-05-21T00:00:00"/>
    <n v="3"/>
    <n v="0.01"/>
    <n v="24.95"/>
    <n v="2.99"/>
    <n v="74.849999999999994"/>
  </r>
  <r>
    <n v="3977"/>
    <n v="90534"/>
    <s v="Roy Hart"/>
    <s v="Express Road Cargo"/>
    <x v="0"/>
    <x v="1"/>
    <s v="Low"/>
    <s v="Sangiovese"/>
    <x v="0"/>
    <x v="2"/>
    <s v="Lucien Albrecht Cremant d'Alsace Brut Rose"/>
    <s v="Full Container"/>
    <s v="Launceston"/>
    <x v="742"/>
    <d v="2012-05-23T00:00:00"/>
    <n v="16"/>
    <n v="0.06"/>
    <n v="6.88"/>
    <n v="2"/>
    <n v="110.08"/>
  </r>
  <r>
    <n v="3978"/>
    <n v="85905"/>
    <s v="Johnny Wheeler"/>
    <s v="Express Road Cargo"/>
    <x v="2"/>
    <x v="0"/>
    <s v="Low"/>
    <s v="Cremant"/>
    <x v="0"/>
    <x v="2"/>
    <s v="Pietradolce Etna Rosato 2014"/>
    <s v="Standard Size Crate"/>
    <s v="Gold Coast"/>
    <x v="542"/>
    <d v="2013-03-04T00:00:00"/>
    <n v="4"/>
    <n v="0.01"/>
    <n v="25.38"/>
    <n v="8.99"/>
    <n v="101.52"/>
  </r>
  <r>
    <n v="3979"/>
    <n v="85905"/>
    <s v="Johnny Wheeler"/>
    <s v="Express Road Cargo"/>
    <x v="0"/>
    <x v="0"/>
    <s v="Low"/>
    <s v="Sangiovese"/>
    <x v="0"/>
    <x v="2"/>
    <s v="Simonnet-Febvre Cremant de Bourgogne Blanc"/>
    <s v="Large Crate"/>
    <s v="Rockhampton"/>
    <x v="542"/>
    <d v="2013-03-06T00:00:00"/>
    <n v="8"/>
    <n v="0.05"/>
    <n v="48.04"/>
    <n v="5.79"/>
    <n v="384.32"/>
  </r>
  <r>
    <n v="3980"/>
    <n v="91166"/>
    <s v="John Hill"/>
    <s v="Road Cargo"/>
    <x v="0"/>
    <x v="3"/>
    <s v="Medium"/>
    <s v="Cabernet Sauvignon"/>
    <x v="0"/>
    <x v="2"/>
    <s v="Dom Perignon 2006"/>
    <s v="Large Crate"/>
    <s v="Sydney"/>
    <x v="1180"/>
    <d v="2010-08-29T00:00:00"/>
    <n v="18"/>
    <n v="0.01"/>
    <n v="6.48"/>
    <n v="6.57"/>
    <n v="116.64000000000001"/>
  </r>
  <r>
    <n v="3981"/>
    <n v="90607"/>
    <s v="Richard Freeman"/>
    <s v="Air Cargo"/>
    <x v="2"/>
    <x v="1"/>
    <s v="Low"/>
    <s v="Champagne"/>
    <x v="0"/>
    <x v="2"/>
    <s v="La Playa Estate Cabernet Sauvignon Rose 2015"/>
    <s v="Extra Large Crate"/>
    <s v="Hobart"/>
    <x v="181"/>
    <d v="2013-12-03T00:00:00"/>
    <n v="2"/>
    <n v="7.0000000000000007E-2"/>
    <n v="284.98"/>
    <n v="69.55"/>
    <n v="569.96"/>
  </r>
  <r>
    <n v="3982"/>
    <n v="88641"/>
    <s v="Henry Fuller"/>
    <s v="Express Road Cargo"/>
    <x v="0"/>
    <x v="1"/>
    <s v="High"/>
    <s v="Cabernet Sauvignon"/>
    <x v="0"/>
    <x v="2"/>
    <s v="Louis Roederer Cristal Brut with Gift Box 2007"/>
    <s v="Large Crate"/>
    <s v="Launceston"/>
    <x v="376"/>
    <d v="2013-07-05T00:00:00"/>
    <n v="5"/>
    <n v="0.04"/>
    <n v="3.69"/>
    <n v="0.5"/>
    <n v="18.45"/>
  </r>
  <r>
    <n v="3983"/>
    <n v="90997"/>
    <s v="Rebecca Carpenter"/>
    <s v="Road Cargo"/>
    <x v="1"/>
    <x v="2"/>
    <s v="High"/>
    <s v="Reisling"/>
    <x v="0"/>
    <x v="2"/>
    <s v="Hewitson LuLu Sauvignon Blanc 2014"/>
    <s v="Standard Size Crate"/>
    <s v="Perth"/>
    <x v="494"/>
    <d v="2013-05-08T00:00:00"/>
    <n v="5"/>
    <n v="0.04"/>
    <n v="22.24"/>
    <n v="1.99"/>
    <n v="111.19999999999999"/>
  </r>
  <r>
    <n v="3984"/>
    <n v="89465"/>
    <s v="Andrew Knight"/>
    <s v="Express Road Cargo"/>
    <x v="0"/>
    <x v="2"/>
    <s v="Medium"/>
    <s v="Sangiovese"/>
    <x v="0"/>
    <x v="2"/>
    <s v="JCB N¬∞21 Brut Cremant de Bourgogne"/>
    <s v="Full Container"/>
    <s v="Rockingham"/>
    <x v="100"/>
    <d v="2010-07-29T00:00:00"/>
    <n v="9"/>
    <n v="0.08"/>
    <n v="2.94"/>
    <n v="0.96"/>
    <n v="26.46"/>
  </r>
  <r>
    <n v="3985"/>
    <n v="87981"/>
    <s v="Rose Hanson"/>
    <s v="Express Road Cargo"/>
    <x v="0"/>
    <x v="2"/>
    <s v="Medium"/>
    <s v="Cabernet Sauvignon"/>
    <x v="0"/>
    <x v="2"/>
    <s v="Chateau d'Esclans Whispering Angel Rose 2014"/>
    <s v="Full Container"/>
    <s v="Albany"/>
    <x v="214"/>
    <d v="2011-07-10T00:00:00"/>
    <n v="5"/>
    <n v="0.04"/>
    <n v="21.98"/>
    <n v="8.32"/>
    <n v="109.9"/>
  </r>
  <r>
    <n v="3986"/>
    <n v="87981"/>
    <s v="Rose Hanson"/>
    <s v="Express Road Cargo"/>
    <x v="2"/>
    <x v="2"/>
    <s v="Medium"/>
    <s v="Champagne"/>
    <x v="0"/>
    <x v="2"/>
    <s v="Sutter Home Pink Moscato"/>
    <s v="Mini Crate"/>
    <s v="Mandurah"/>
    <x v="214"/>
    <d v="2011-07-09T00:00:00"/>
    <n v="12"/>
    <n v="0.05"/>
    <n v="71.37"/>
    <n v="69"/>
    <n v="856.44"/>
  </r>
  <r>
    <n v="3987"/>
    <n v="91231"/>
    <s v="Carlos Welch"/>
    <s v="Express Road Cargo"/>
    <x v="0"/>
    <x v="1"/>
    <s v="High"/>
    <s v="Sangiovese"/>
    <x v="0"/>
    <x v="2"/>
    <s v="Dopff &amp; Irion Cremant Rose Brut"/>
    <s v="Standard Size Crate"/>
    <s v="Port Adelaide"/>
    <x v="742"/>
    <d v="2012-05-22T00:00:00"/>
    <n v="7"/>
    <n v="0.04"/>
    <n v="21.38"/>
    <n v="8.99"/>
    <n v="149.66"/>
  </r>
  <r>
    <n v="3988"/>
    <n v="91231"/>
    <s v="Carlos Welch"/>
    <s v="Air Cargo"/>
    <x v="2"/>
    <x v="1"/>
    <s v="High"/>
    <s v="Cremant"/>
    <x v="0"/>
    <x v="2"/>
    <s v="Orin Swift Cellars Fragile Rose 2014"/>
    <s v="Small Crate"/>
    <s v="Adelaide"/>
    <x v="742"/>
    <d v="2012-05-22T00:00:00"/>
    <n v="17"/>
    <n v="0.05"/>
    <n v="348.21"/>
    <n v="84.84"/>
    <n v="5919.57"/>
  </r>
  <r>
    <n v="3989"/>
    <n v="89928"/>
    <s v="Phillip Owens"/>
    <s v="Express Road Cargo"/>
    <x v="2"/>
    <x v="1"/>
    <s v="Critical"/>
    <s v="Champagne"/>
    <x v="0"/>
    <x v="2"/>
    <s v="Miraval Rose 2014"/>
    <s v="Mini Crate"/>
    <s v="Port Lincoln"/>
    <x v="215"/>
    <d v="2010-02-15T00:00:00"/>
    <n v="11"/>
    <n v="0.03"/>
    <n v="194.3"/>
    <n v="11.54"/>
    <n v="2137.3000000000002"/>
  </r>
  <r>
    <n v="3990"/>
    <n v="89634"/>
    <s v="Harry Bryant"/>
    <s v="Express Road Cargo"/>
    <x v="0"/>
    <x v="1"/>
    <s v="Critical"/>
    <s v="Shiraz"/>
    <x v="0"/>
    <x v="2"/>
    <s v="Pietradolce Etna Rosato 2014"/>
    <s v="Large Crate"/>
    <s v="Mount Barker"/>
    <x v="613"/>
    <d v="2013-04-27T00:00:00"/>
    <n v="8"/>
    <n v="0.05"/>
    <n v="3.08"/>
    <n v="0.99"/>
    <n v="24.64"/>
  </r>
  <r>
    <n v="3991"/>
    <n v="89634"/>
    <s v="Harry Bryant"/>
    <s v="Express Road Cargo"/>
    <x v="2"/>
    <x v="1"/>
    <s v="Critical"/>
    <s v="Champagne"/>
    <x v="0"/>
    <x v="2"/>
    <s v="Chateau d'Esclans Whispering Angel Rose 2014"/>
    <s v="Standard Size Crate"/>
    <s v="Canberra"/>
    <x v="613"/>
    <d v="2013-04-27T00:00:00"/>
    <n v="2"/>
    <n v="0"/>
    <n v="9.48"/>
    <n v="3.72"/>
    <n v="18.96"/>
  </r>
  <r>
    <n v="3992"/>
    <n v="89634"/>
    <s v="Harry Bryant"/>
    <s v="Air Cargo"/>
    <x v="2"/>
    <x v="1"/>
    <s v="Critical"/>
    <s v="Sangiovese Rose"/>
    <x v="0"/>
    <x v="2"/>
    <s v="Marques de Caceres Rioja Rosado 2014"/>
    <s v="Small Crate"/>
    <s v="Mount Barker"/>
    <x v="613"/>
    <d v="2013-04-27T00:00:00"/>
    <n v="1"/>
    <n v="0.04"/>
    <n v="70.89"/>
    <n v="89.3"/>
    <n v="70.89"/>
  </r>
  <r>
    <n v="3993"/>
    <n v="87590"/>
    <s v="Lawrence Berry"/>
    <s v="Express Road Cargo"/>
    <x v="1"/>
    <x v="2"/>
    <s v="Critical"/>
    <s v="Sauvignon Blanc"/>
    <x v="0"/>
    <x v="2"/>
    <s v="Dog Point Vineyard Sauvignon Blanc 2014"/>
    <s v="Standard Size Crate"/>
    <s v="Busseltol"/>
    <x v="216"/>
    <d v="2011-01-16T00:00:00"/>
    <n v="8"/>
    <n v="0"/>
    <n v="2.12"/>
    <n v="1.99"/>
    <n v="16.96"/>
  </r>
  <r>
    <n v="3994"/>
    <n v="88943"/>
    <s v="Paul Long"/>
    <s v="Express Road Cargo"/>
    <x v="0"/>
    <x v="1"/>
    <s v="Low"/>
    <s v="Malbec"/>
    <x v="0"/>
    <x v="2"/>
    <s v="Pietradolce Etna Rosato 2014"/>
    <s v="Full Container"/>
    <s v="Melbourne"/>
    <x v="217"/>
    <d v="2011-04-11T00:00:00"/>
    <n v="4"/>
    <n v="0.03"/>
    <n v="10.14"/>
    <n v="2.27"/>
    <n v="40.56"/>
  </r>
  <r>
    <n v="3995"/>
    <n v="89099"/>
    <s v="Sean Rogers"/>
    <s v="Express Road Cargo"/>
    <x v="0"/>
    <x v="0"/>
    <s v="Low"/>
    <s v="Merlot"/>
    <x v="0"/>
    <x v="2"/>
    <s v="Schramsberg Cremant Demi-Sec 2011"/>
    <s v="Mini Crate"/>
    <s v="Mount Isa"/>
    <x v="185"/>
    <d v="2012-04-06T00:00:00"/>
    <n v="6"/>
    <n v="0.09"/>
    <n v="113.64"/>
    <n v="35"/>
    <n v="681.84"/>
  </r>
  <r>
    <n v="3996"/>
    <n v="87486"/>
    <s v="Ralph Burton"/>
    <s v="Air Cargo"/>
    <x v="2"/>
    <x v="1"/>
    <s v="Critical"/>
    <s v="Champagne"/>
    <x v="0"/>
    <x v="2"/>
    <s v="Sutter Home Pink Moscato"/>
    <s v="Small Crate"/>
    <s v="Hobart"/>
    <x v="903"/>
    <d v="2010-07-04T00:00:00"/>
    <n v="2"/>
    <n v="0.01"/>
    <n v="348.21"/>
    <n v="40.19"/>
    <n v="696.42"/>
  </r>
  <r>
    <n v="3997"/>
    <n v="90896"/>
    <s v="Dennis Andrews"/>
    <s v="Road Cargo"/>
    <x v="0"/>
    <x v="3"/>
    <s v="Medium"/>
    <s v="Merlot"/>
    <x v="0"/>
    <x v="2"/>
    <s v="Barnard Griffin Rose of Sangiovese 2014"/>
    <s v="Large Crate"/>
    <s v="Paramatta"/>
    <x v="886"/>
    <d v="2013-04-03T00:00:00"/>
    <n v="2"/>
    <n v="0.02"/>
    <n v="387.99"/>
    <n v="19.989999999999998"/>
    <n v="775.98"/>
  </r>
  <r>
    <n v="3998"/>
    <n v="90709"/>
    <s v="Marie Stevens"/>
    <s v="Air Cargo"/>
    <x v="2"/>
    <x v="3"/>
    <s v="High"/>
    <s v="Sangiovese Rose"/>
    <x v="0"/>
    <x v="2"/>
    <s v="Chateau de Campuget Costieres de Nimes Tradition Rose 2015"/>
    <s v="Extra Large Crate"/>
    <s v="Grafton"/>
    <x v="305"/>
    <d v="2013-04-10T00:00:00"/>
    <n v="8"/>
    <n v="0.08"/>
    <n v="60.98"/>
    <n v="30"/>
    <n v="487.84"/>
  </r>
  <r>
    <n v="3999"/>
    <n v="90709"/>
    <s v="Angela Knight"/>
    <s v="Express Road Cargo"/>
    <x v="2"/>
    <x v="3"/>
    <s v="High"/>
    <s v="Grenache Rose"/>
    <x v="0"/>
    <x v="2"/>
    <s v="La Playa Estate Cabernet Sauvignon Rose 2015"/>
    <s v="Large Crate"/>
    <s v="Albury"/>
    <x v="305"/>
    <d v="2013-04-10T00:00:00"/>
    <n v="12"/>
    <n v="0.1"/>
    <n v="10.64"/>
    <n v="5.16"/>
    <n v="127.68"/>
  </r>
  <r>
    <n v="4000"/>
    <n v="90464"/>
    <s v="Benjamin Snyder"/>
    <s v="Road Cargo"/>
    <x v="1"/>
    <x v="3"/>
    <s v="Medium"/>
    <s v="Reisling"/>
    <x v="0"/>
    <x v="2"/>
    <s v="The White Knight Sauvignon Blanc 2014"/>
    <s v="Large Crate"/>
    <s v="Paramatta"/>
    <x v="686"/>
    <d v="2012-01-23T00:00:00"/>
    <n v="12"/>
    <n v="0.06"/>
    <n v="32.979999999999997"/>
    <n v="5.5"/>
    <n v="395.76"/>
  </r>
  <r>
    <n v="4001"/>
    <n v="90464"/>
    <s v="Keith Fernandez"/>
    <s v="Express Road Cargo"/>
    <x v="1"/>
    <x v="1"/>
    <s v="Medium"/>
    <s v="Pinot Gris"/>
    <x v="0"/>
    <x v="2"/>
    <s v="Cloudy Bay Sauvignon Blanc 2015"/>
    <s v="Standard Size Crate"/>
    <s v="Port Adelaide"/>
    <x v="686"/>
    <d v="2012-01-23T00:00:00"/>
    <n v="8"/>
    <n v="0.06"/>
    <n v="17.48"/>
    <n v="1.99"/>
    <n v="139.84"/>
  </r>
  <r>
    <n v="4002"/>
    <n v="91237"/>
    <s v="Willie Lynch"/>
    <s v="Express Road Cargo"/>
    <x v="0"/>
    <x v="2"/>
    <s v="Not Specified"/>
    <s v="Merlot"/>
    <x v="0"/>
    <x v="2"/>
    <s v="Sutter Home White Zinfandel"/>
    <s v="Full Container"/>
    <s v="Freemantle"/>
    <x v="498"/>
    <d v="2013-03-17T00:00:00"/>
    <n v="4"/>
    <n v="0.09"/>
    <n v="36.549999999999997"/>
    <n v="13.89"/>
    <n v="146.19999999999999"/>
  </r>
  <r>
    <n v="4003"/>
    <n v="85894"/>
    <s v="Johnny Wheeler"/>
    <s v="Express Road Cargo"/>
    <x v="2"/>
    <x v="0"/>
    <s v="Medium"/>
    <s v="Grenache Rose"/>
    <x v="0"/>
    <x v="2"/>
    <s v="La Playa Estate Cabernet Sauvignon Rose 2015"/>
    <s v="Standard Size Crate"/>
    <s v="Rockhampton"/>
    <x v="325"/>
    <d v="2010-03-28T00:00:00"/>
    <n v="7"/>
    <n v="0.08"/>
    <n v="18.7"/>
    <n v="8.99"/>
    <n v="130.9"/>
  </r>
  <r>
    <n v="4004"/>
    <n v="91243"/>
    <s v="Philip Kelly"/>
    <s v="Air Cargo"/>
    <x v="0"/>
    <x v="1"/>
    <s v="Not Specified"/>
    <s v="Shiraz"/>
    <x v="0"/>
    <x v="2"/>
    <s v="JCB N¬∞21 Brut Cremant de Bourgogne"/>
    <s v="Extra Large Crate"/>
    <s v="Hamilton"/>
    <x v="386"/>
    <d v="2013-10-29T00:00:00"/>
    <n v="4"/>
    <n v="0.1"/>
    <n v="208.16"/>
    <n v="68.02"/>
    <n v="832.64"/>
  </r>
  <r>
    <n v="4005"/>
    <n v="91243"/>
    <s v="Philip Kelly"/>
    <s v="Express Road Cargo"/>
    <x v="1"/>
    <x v="1"/>
    <s v="Not Specified"/>
    <s v="Reisling"/>
    <x v="0"/>
    <x v="2"/>
    <s v="Cloudy Bay Sauvignon Blanc 2015"/>
    <s v="Loose Wrap"/>
    <s v="Mildura"/>
    <x v="386"/>
    <d v="2013-10-31T00:00:00"/>
    <n v="1"/>
    <n v="7.0000000000000007E-2"/>
    <n v="1938.02"/>
    <n v="13.99"/>
    <n v="1938.02"/>
  </r>
  <r>
    <n v="4006"/>
    <n v="90335"/>
    <s v="Nicholas Alvarez"/>
    <s v="Express Road Cargo"/>
    <x v="0"/>
    <x v="1"/>
    <s v="Low"/>
    <s v="Shiraz"/>
    <x v="0"/>
    <x v="2"/>
    <s v="Veuve Clicquot Brut Yellow Label"/>
    <s v="Large Crate"/>
    <s v="Burnie"/>
    <x v="582"/>
    <d v="2010-12-02T00:00:00"/>
    <n v="1"/>
    <n v="0"/>
    <n v="24.92"/>
    <n v="12.98"/>
    <n v="24.92"/>
  </r>
  <r>
    <n v="4007"/>
    <n v="91251"/>
    <s v="Roy Cole"/>
    <s v="Road Cargo"/>
    <x v="0"/>
    <x v="1"/>
    <s v="Low"/>
    <s v="Pinot Noir"/>
    <x v="0"/>
    <x v="2"/>
    <s v="Locations by Dave Phinney F Rose"/>
    <s v="Large Crate"/>
    <s v="Victor Harbor"/>
    <x v="107"/>
    <d v="2013-08-17T00:00:00"/>
    <n v="8"/>
    <n v="0"/>
    <n v="22.38"/>
    <n v="15.1"/>
    <n v="179.04"/>
  </r>
  <r>
    <n v="4008"/>
    <n v="91244"/>
    <s v="Roy Cole"/>
    <s v="Express Road Cargo"/>
    <x v="0"/>
    <x v="1"/>
    <s v="Low"/>
    <s v="Sangiovese"/>
    <x v="0"/>
    <x v="2"/>
    <s v="Louis Roederer Cristal Brut 2006"/>
    <s v="Large Crate"/>
    <s v="Mount Gambier"/>
    <x v="108"/>
    <d v="2010-08-15T00:00:00"/>
    <n v="3"/>
    <n v="7.0000000000000007E-2"/>
    <n v="5.98"/>
    <n v="4.6900000000000004"/>
    <n v="17.940000000000001"/>
  </r>
  <r>
    <n v="4009"/>
    <n v="91244"/>
    <s v="Martin Peterson"/>
    <s v="Express Road Cargo"/>
    <x v="1"/>
    <x v="2"/>
    <s v="Low"/>
    <s v="Sauvignon Blanc"/>
    <x v="0"/>
    <x v="2"/>
    <s v="Hewitson LuLu Sauvignon Blanc 2014"/>
    <s v="Standard Size Crate"/>
    <s v="Rockingham"/>
    <x v="108"/>
    <d v="2010-08-10T00:00:00"/>
    <n v="16"/>
    <n v="0.02"/>
    <n v="55.99"/>
    <n v="3.3"/>
    <n v="895.84"/>
  </r>
  <r>
    <n v="4010"/>
    <n v="89816"/>
    <s v="Donald Bailey"/>
    <s v="Express Road Cargo"/>
    <x v="0"/>
    <x v="3"/>
    <s v="High"/>
    <s v="Sangiovese"/>
    <x v="0"/>
    <x v="2"/>
    <s v="Barnard Griffin Rose of Sangiovese 2014"/>
    <s v="Large Crate"/>
    <s v="Grafton"/>
    <x v="770"/>
    <d v="2013-04-17T00:00:00"/>
    <n v="3"/>
    <n v="0.03"/>
    <n v="30.98"/>
    <n v="8.74"/>
    <n v="92.94"/>
  </r>
  <r>
    <n v="4011"/>
    <n v="91253"/>
    <s v="Denise Morgan"/>
    <s v="Express Road Cargo"/>
    <x v="0"/>
    <x v="2"/>
    <s v="High"/>
    <s v="Zinfandel"/>
    <x v="0"/>
    <x v="2"/>
    <s v="Domaine Lafage Miraflors Rose 2013"/>
    <s v="Large Crate"/>
    <s v="Busseltol"/>
    <x v="998"/>
    <d v="2012-02-04T00:00:00"/>
    <n v="7"/>
    <n v="7.0000000000000007E-2"/>
    <n v="5.94"/>
    <n v="9.92"/>
    <n v="41.580000000000005"/>
  </r>
  <r>
    <n v="4012"/>
    <n v="91253"/>
    <s v="Denise Morgan"/>
    <s v="Express Road Cargo"/>
    <x v="2"/>
    <x v="2"/>
    <s v="High"/>
    <s v="Sangiovese Rose"/>
    <x v="0"/>
    <x v="2"/>
    <s v="Domaine Lafage Miraflors Rose 2013"/>
    <s v="Full Container"/>
    <s v="Rockingham"/>
    <x v="998"/>
    <d v="2012-02-03T00:00:00"/>
    <n v="1"/>
    <n v="0.01"/>
    <n v="39.979999999999997"/>
    <n v="9.1999999999999993"/>
    <n v="39.979999999999997"/>
  </r>
  <r>
    <n v="4013"/>
    <n v="91253"/>
    <s v="Denise Morgan"/>
    <s v="Express Road Cargo"/>
    <x v="2"/>
    <x v="2"/>
    <s v="High"/>
    <s v="Cremant"/>
    <x v="0"/>
    <x v="2"/>
    <s v="Sutter Home Pink Moscato"/>
    <s v="Mini Crate"/>
    <s v="Mandurah"/>
    <x v="998"/>
    <d v="2012-02-02T00:00:00"/>
    <n v="11"/>
    <n v="0.02"/>
    <n v="194.3"/>
    <n v="11.54"/>
    <n v="2137.3000000000002"/>
  </r>
  <r>
    <n v="4014"/>
    <n v="91253"/>
    <s v="Denise Morgan"/>
    <s v="Express Road Cargo"/>
    <x v="0"/>
    <x v="2"/>
    <s v="High"/>
    <s v="Zinfandel"/>
    <x v="0"/>
    <x v="2"/>
    <s v="Miraval Rose 2014"/>
    <s v="Large Crate"/>
    <s v="Perth"/>
    <x v="998"/>
    <d v="2012-02-02T00:00:00"/>
    <n v="6"/>
    <n v="7.0000000000000007E-2"/>
    <n v="6.98"/>
    <n v="9.69"/>
    <n v="41.88"/>
  </r>
  <r>
    <n v="4015"/>
    <n v="86306"/>
    <s v="Frank Williams"/>
    <s v="Road Cargo"/>
    <x v="1"/>
    <x v="1"/>
    <s v="High"/>
    <s v="Sauvignon Blanc"/>
    <x v="0"/>
    <x v="2"/>
    <s v="Rombauer Chardonnay 2014"/>
    <s v="Large Crate"/>
    <s v="Geelong"/>
    <x v="1071"/>
    <d v="2013-10-16T00:00:00"/>
    <n v="3"/>
    <n v="0.09"/>
    <n v="115.99"/>
    <n v="2.5"/>
    <n v="347.96999999999997"/>
  </r>
  <r>
    <n v="4016"/>
    <n v="87249"/>
    <s v="Earl Burns"/>
    <s v="Express Road Cargo"/>
    <x v="2"/>
    <x v="0"/>
    <s v="High"/>
    <s v="Champagne"/>
    <x v="0"/>
    <x v="2"/>
    <s v="Chateau D'Aqueria Tavel Rose 2013"/>
    <s v="Large Crate"/>
    <s v="Rockhampton"/>
    <x v="218"/>
    <d v="2012-01-12T00:00:00"/>
    <n v="7"/>
    <n v="0"/>
    <n v="78.69"/>
    <n v="19.989999999999998"/>
    <n v="550.82999999999993"/>
  </r>
  <r>
    <n v="4017"/>
    <n v="89806"/>
    <s v="Louis Simpson"/>
    <s v="Express Road Cargo"/>
    <x v="1"/>
    <x v="1"/>
    <s v="High"/>
    <s v="Chardonnay"/>
    <x v="0"/>
    <x v="2"/>
    <s v="Dog Point Vineyard Sauvignon Blanc 2014"/>
    <s v="Standard Size Crate"/>
    <s v="Victor Harbor"/>
    <x v="425"/>
    <d v="2011-06-18T00:00:00"/>
    <n v="6"/>
    <n v="0.02"/>
    <n v="45.19"/>
    <n v="1.99"/>
    <n v="271.14"/>
  </r>
  <r>
    <n v="4018"/>
    <n v="89668"/>
    <s v="Russell Hunter"/>
    <s v="Express Road Cargo"/>
    <x v="0"/>
    <x v="0"/>
    <s v="Medium"/>
    <s v="Shiraz"/>
    <x v="0"/>
    <x v="2"/>
    <s v="Louis Roederer Cristal Brut 2006"/>
    <s v="Large Crate"/>
    <s v="Mackay"/>
    <x v="676"/>
    <d v="2011-10-22T00:00:00"/>
    <n v="6"/>
    <n v="0.02"/>
    <n v="19.350000000000001"/>
    <n v="12.79"/>
    <n v="116.10000000000001"/>
  </r>
  <r>
    <n v="4019"/>
    <n v="89224"/>
    <s v="Steve King"/>
    <s v="Air Cargo"/>
    <x v="2"/>
    <x v="3"/>
    <s v="Not Specified"/>
    <s v="Grenache Rose"/>
    <x v="0"/>
    <x v="2"/>
    <s v="Francis Ford Coppola Sofia Rose 2014"/>
    <s v="Extra Large Crate"/>
    <s v="Blue Mountains"/>
    <x v="551"/>
    <d v="2011-12-18T00:00:00"/>
    <n v="19"/>
    <n v="0.01"/>
    <n v="122.99"/>
    <n v="70.2"/>
    <n v="2336.81"/>
  </r>
  <r>
    <n v="4020"/>
    <n v="87406"/>
    <s v="Edward Sanders"/>
    <s v="Express Road Cargo"/>
    <x v="0"/>
    <x v="3"/>
    <s v="High"/>
    <s v="Shiraz"/>
    <x v="0"/>
    <x v="2"/>
    <s v="Simonnet-Febvre Cremant de Bourgogne Blanc"/>
    <s v="Large Crate"/>
    <s v="Queanbeyan"/>
    <x v="509"/>
    <d v="2010-03-04T00:00:00"/>
    <n v="1"/>
    <n v="0"/>
    <n v="3.69"/>
    <n v="0.5"/>
    <n v="3.69"/>
  </r>
  <r>
    <n v="4021"/>
    <n v="87414"/>
    <s v="Edward Sanders"/>
    <s v="Express Road Cargo"/>
    <x v="2"/>
    <x v="3"/>
    <s v="High"/>
    <s v="Sangiovese Rose"/>
    <x v="0"/>
    <x v="2"/>
    <s v="Bertani Bertarose 2014"/>
    <s v="Loose Wrap"/>
    <s v="Armidale"/>
    <x v="542"/>
    <d v="2013-03-04T00:00:00"/>
    <n v="5"/>
    <n v="0.03"/>
    <n v="92.23"/>
    <n v="39.61"/>
    <n v="461.15000000000003"/>
  </r>
  <r>
    <n v="4022"/>
    <n v="87406"/>
    <s v="Edward Sanders"/>
    <s v="Road Cargo"/>
    <x v="1"/>
    <x v="3"/>
    <s v="High"/>
    <s v="Pinot Gris"/>
    <x v="0"/>
    <x v="2"/>
    <s v="Villa Maria Private Bin Sauvignon Blanc 2015"/>
    <s v="Large Crate"/>
    <s v="Dubbo"/>
    <x v="509"/>
    <d v="2010-03-02T00:00:00"/>
    <n v="4"/>
    <n v="0.02"/>
    <n v="175.99"/>
    <n v="4.99"/>
    <n v="703.96"/>
  </r>
  <r>
    <n v="4023"/>
    <n v="88752"/>
    <s v="Martin Sims"/>
    <s v="Express Road Cargo"/>
    <x v="0"/>
    <x v="1"/>
    <s v="Low"/>
    <s v="Sangiovese"/>
    <x v="0"/>
    <x v="2"/>
    <s v="JCB N¬∞21 Brut Cremant de Bourgogne"/>
    <s v="Large Crate"/>
    <s v="Melbourne"/>
    <x v="172"/>
    <d v="2013-12-10T00:00:00"/>
    <n v="14"/>
    <n v="0"/>
    <n v="4.13"/>
    <n v="5.34"/>
    <n v="57.82"/>
  </r>
  <r>
    <n v="4024"/>
    <n v="88752"/>
    <s v="Martin Sims"/>
    <s v="Express Road Cargo"/>
    <x v="2"/>
    <x v="1"/>
    <s v="Low"/>
    <s v="Cremant"/>
    <x v="0"/>
    <x v="2"/>
    <s v="Chateau d'Esclans Whispering Angel Rose 2014"/>
    <s v="Loose Wrap"/>
    <s v="Melbourne"/>
    <x v="172"/>
    <d v="2013-12-13T00:00:00"/>
    <n v="7"/>
    <n v="0.08"/>
    <n v="79.52"/>
    <n v="48.2"/>
    <n v="556.64"/>
  </r>
  <r>
    <n v="4025"/>
    <n v="87157"/>
    <s v="Louis Ortiz"/>
    <s v="Express Road Cargo"/>
    <x v="0"/>
    <x v="3"/>
    <s v="Low"/>
    <s v="Pinot Noir"/>
    <x v="0"/>
    <x v="2"/>
    <s v="Roederer Estate Brut"/>
    <s v="Mini Crate"/>
    <s v="Bathurst"/>
    <x v="718"/>
    <d v="2012-11-26T00:00:00"/>
    <n v="22"/>
    <n v="0.08"/>
    <n v="60.98"/>
    <n v="49"/>
    <n v="1341.56"/>
  </r>
  <r>
    <n v="4026"/>
    <n v="85836"/>
    <s v="Samuel Wright"/>
    <s v="Express Road Cargo"/>
    <x v="2"/>
    <x v="3"/>
    <s v="Not Specified"/>
    <s v="Sangiovese Rose"/>
    <x v="0"/>
    <x v="2"/>
    <s v="Chateau D'Aqueria Tavel Rose 2013"/>
    <s v="Large Crate"/>
    <s v="Paramatta"/>
    <x v="468"/>
    <d v="2011-03-11T00:00:00"/>
    <n v="6"/>
    <n v="0.04"/>
    <n v="9.98"/>
    <n v="12.52"/>
    <n v="59.88"/>
  </r>
  <r>
    <n v="4027"/>
    <n v="85836"/>
    <s v="Samuel Wright"/>
    <s v="Express Road Cargo"/>
    <x v="1"/>
    <x v="3"/>
    <s v="Not Specified"/>
    <s v="Pinot Gris"/>
    <x v="0"/>
    <x v="2"/>
    <s v="Angeline Sauvignon Blanc 2014"/>
    <s v="Large Crate"/>
    <s v="Newcastle"/>
    <x v="468"/>
    <d v="2011-03-12T00:00:00"/>
    <n v="4"/>
    <n v="0.02"/>
    <n v="155.99"/>
    <n v="8.99"/>
    <n v="623.96"/>
  </r>
  <r>
    <n v="4028"/>
    <n v="86891"/>
    <s v="Larry Carroll"/>
    <s v="Express Road Cargo"/>
    <x v="2"/>
    <x v="2"/>
    <s v="Not Specified"/>
    <s v="Sangiovese Rose"/>
    <x v="0"/>
    <x v="2"/>
    <s v="Barnard Griffin Rose of Sangiovese 2014"/>
    <s v="Large Crate"/>
    <s v="Albany"/>
    <x v="219"/>
    <d v="2012-01-31T00:00:00"/>
    <n v="3"/>
    <n v="0.08"/>
    <n v="7.38"/>
    <n v="5.21"/>
    <n v="22.14"/>
  </r>
  <r>
    <n v="4029"/>
    <n v="91257"/>
    <s v="Phyllis Woods"/>
    <s v="Express Road Cargo"/>
    <x v="1"/>
    <x v="2"/>
    <s v="Low"/>
    <s v="Reisling"/>
    <x v="0"/>
    <x v="2"/>
    <s v="Los Vascos Sauvignon Blanc 2015"/>
    <s v="Large Crate"/>
    <s v="Bunbury"/>
    <x v="1181"/>
    <d v="2013-06-02T00:00:00"/>
    <n v="7"/>
    <n v="7.0000000000000007E-2"/>
    <n v="65.989999999999995"/>
    <n v="3.99"/>
    <n v="461.92999999999995"/>
  </r>
  <r>
    <n v="4030"/>
    <n v="88191"/>
    <s v="Eugene Reyes"/>
    <s v="Air Cargo"/>
    <x v="2"/>
    <x v="1"/>
    <s v="High"/>
    <s v="Cremant"/>
    <x v="0"/>
    <x v="2"/>
    <s v="Orin Swift Cellars Fragile Rose 2014"/>
    <s v="Extra Large Crate"/>
    <s v="Canberra"/>
    <x v="652"/>
    <d v="2010-06-03T00:00:00"/>
    <n v="15"/>
    <n v="0.03"/>
    <n v="120.98"/>
    <n v="30"/>
    <n v="1814.7"/>
  </r>
  <r>
    <n v="4031"/>
    <n v="88191"/>
    <s v="Eugene Reyes"/>
    <s v="Express Road Cargo"/>
    <x v="2"/>
    <x v="1"/>
    <s v="High"/>
    <s v="Sangiovese Rose"/>
    <x v="0"/>
    <x v="2"/>
    <s v="Orin Swift Cellars Fragile Rose 2014"/>
    <s v="Standard Size Crate"/>
    <s v="Canberra"/>
    <x v="652"/>
    <d v="2010-06-03T00:00:00"/>
    <n v="12"/>
    <n v="0.01"/>
    <n v="15.68"/>
    <n v="3.73"/>
    <n v="188.16"/>
  </r>
  <r>
    <n v="4032"/>
    <n v="90960"/>
    <s v="Samuel Martinez"/>
    <s v="Express Road Cargo"/>
    <x v="0"/>
    <x v="1"/>
    <s v="Not Specified"/>
    <s v="Malbec"/>
    <x v="0"/>
    <x v="2"/>
    <s v="Laurent-Perrier Brut Millesime 2006"/>
    <s v="Large Crate"/>
    <s v="Canberra"/>
    <x v="396"/>
    <d v="2013-09-27T00:00:00"/>
    <n v="14"/>
    <n v="0.09"/>
    <n v="14.48"/>
    <n v="6.46"/>
    <n v="202.72"/>
  </r>
  <r>
    <n v="4033"/>
    <n v="89065"/>
    <s v="Edward Greene"/>
    <s v="Road Cargo"/>
    <x v="1"/>
    <x v="1"/>
    <s v="Not Specified"/>
    <s v="Reisling"/>
    <x v="0"/>
    <x v="2"/>
    <s v="Chardonnais Napa Valley Chardonnay 2013"/>
    <s v="Large Crate"/>
    <s v="Canberra"/>
    <x v="1047"/>
    <d v="2011-06-14T00:00:00"/>
    <n v="4"/>
    <n v="0.05"/>
    <n v="27.48"/>
    <n v="4"/>
    <n v="109.92"/>
  </r>
  <r>
    <n v="4034"/>
    <n v="89065"/>
    <s v="Edward Greene"/>
    <s v="Express Road Cargo"/>
    <x v="0"/>
    <x v="1"/>
    <s v="Not Specified"/>
    <s v="Pinot Noir"/>
    <x v="0"/>
    <x v="2"/>
    <s v="Chateau de Campuget Costieres de Nimes Tradition Rose 2015"/>
    <s v="Large Crate"/>
    <s v="Port Adelaide"/>
    <x v="1047"/>
    <d v="2011-06-15T00:00:00"/>
    <n v="11"/>
    <n v="0.1"/>
    <n v="18.97"/>
    <n v="9.0299999999999994"/>
    <n v="208.67"/>
  </r>
  <r>
    <n v="4035"/>
    <n v="90510"/>
    <s v="Amanda Patterson"/>
    <s v="Express Road Cargo"/>
    <x v="1"/>
    <x v="1"/>
    <s v="Low"/>
    <s v="Reisling"/>
    <x v="0"/>
    <x v="2"/>
    <s v="Chardonnais Napa Valley Chardonnay 2013"/>
    <s v="Large Crate"/>
    <s v="Melbourne"/>
    <x v="268"/>
    <d v="2013-05-10T00:00:00"/>
    <n v="15"/>
    <n v="0.04"/>
    <n v="99.99"/>
    <n v="19.989999999999998"/>
    <n v="1499.85"/>
  </r>
  <r>
    <n v="4036"/>
    <n v="90510"/>
    <s v="Amanda Patterson"/>
    <s v="Express Road Cargo"/>
    <x v="1"/>
    <x v="1"/>
    <s v="Low"/>
    <s v="Pinot Gris"/>
    <x v="0"/>
    <x v="2"/>
    <s v="Angeline Sauvignon Blanc 2014"/>
    <s v="Loose Wrap"/>
    <s v="Melton"/>
    <x v="268"/>
    <d v="2013-05-06T00:00:00"/>
    <n v="1"/>
    <n v="0.01"/>
    <n v="20.99"/>
    <n v="4.8099999999999996"/>
    <n v="20.99"/>
  </r>
  <r>
    <n v="4037"/>
    <n v="90510"/>
    <s v="Justin Hayes"/>
    <s v="Express Road Cargo"/>
    <x v="0"/>
    <x v="1"/>
    <s v="Low"/>
    <s v="Sangiovese"/>
    <x v="0"/>
    <x v="2"/>
    <s v="Louis Roederer Cristal Brut 2006"/>
    <s v="Large Crate"/>
    <s v="Ararat"/>
    <x v="268"/>
    <d v="2013-05-13T00:00:00"/>
    <n v="13"/>
    <n v="0.1"/>
    <n v="15.67"/>
    <n v="1.39"/>
    <n v="203.71"/>
  </r>
  <r>
    <n v="4038"/>
    <n v="88408"/>
    <s v="Steve Fox"/>
    <s v="Road Cargo"/>
    <x v="0"/>
    <x v="3"/>
    <s v="Not Specified"/>
    <s v="Shiraz"/>
    <x v="0"/>
    <x v="2"/>
    <s v="Miraval Rose (1.5 Liter Magnum) 2014"/>
    <s v="Full Container"/>
    <s v="Broken Hill"/>
    <x v="408"/>
    <d v="2012-04-20T00:00:00"/>
    <n v="12"/>
    <n v="0.05"/>
    <n v="2.6"/>
    <n v="2.4"/>
    <n v="31.200000000000003"/>
  </r>
  <r>
    <n v="4039"/>
    <n v="86359"/>
    <s v="Doris Hernandez"/>
    <s v="Road Cargo"/>
    <x v="2"/>
    <x v="3"/>
    <s v="Low"/>
    <s v="Champagne"/>
    <x v="0"/>
    <x v="2"/>
    <s v="Miraval Rose (1.5 Liter Magnum) 2014"/>
    <s v="Loose Wrap"/>
    <s v="Broken Hill"/>
    <x v="345"/>
    <d v="2012-02-14T00:00:00"/>
    <n v="10"/>
    <n v="0.04"/>
    <n v="90.98"/>
    <n v="56.2"/>
    <n v="909.80000000000007"/>
  </r>
  <r>
    <n v="4040"/>
    <n v="87270"/>
    <s v="Ruby Gray"/>
    <s v="Express Road Cargo"/>
    <x v="0"/>
    <x v="2"/>
    <s v="Not Specified"/>
    <s v="Merlot"/>
    <x v="0"/>
    <x v="2"/>
    <s v="Domaine Lafond Roc-Epine Tavel Rose 2014"/>
    <s v="Large Crate"/>
    <s v="Perth"/>
    <x v="1182"/>
    <d v="2013-11-11T00:00:00"/>
    <n v="23"/>
    <n v="0.06"/>
    <n v="56.96"/>
    <n v="13.22"/>
    <n v="1310.08"/>
  </r>
  <r>
    <n v="4041"/>
    <n v="87270"/>
    <s v="Ruby Gray"/>
    <s v="Road Cargo"/>
    <x v="1"/>
    <x v="2"/>
    <s v="Not Specified"/>
    <s v="Chardonnay"/>
    <x v="0"/>
    <x v="2"/>
    <s v="The White Knight Sauvignon Blanc 2014"/>
    <s v="Large Crate"/>
    <s v="Albany"/>
    <x v="1182"/>
    <d v="2013-11-10T00:00:00"/>
    <n v="19"/>
    <n v="7.0000000000000007E-2"/>
    <n v="73.98"/>
    <n v="4"/>
    <n v="1405.6200000000001"/>
  </r>
  <r>
    <n v="4042"/>
    <n v="89426"/>
    <s v="Tammy Rodriguez"/>
    <s v="Air Cargo"/>
    <x v="1"/>
    <x v="3"/>
    <s v="Low"/>
    <s v="Pinot Gris"/>
    <x v="0"/>
    <x v="2"/>
    <s v="Villa Maria Private Bin Sauvignon Blanc 2015"/>
    <s v="Small Crate"/>
    <s v="Cessnock"/>
    <x v="1183"/>
    <d v="2010-01-18T00:00:00"/>
    <n v="5"/>
    <n v="0.08"/>
    <n v="399.98"/>
    <n v="12.06"/>
    <n v="1999.9"/>
  </r>
  <r>
    <n v="4043"/>
    <n v="90952"/>
    <s v="Samuel Martinez"/>
    <s v="Express Road Cargo"/>
    <x v="0"/>
    <x v="1"/>
    <s v="Not Specified"/>
    <s v="Malbec"/>
    <x v="0"/>
    <x v="2"/>
    <s v="Pierre Sparr Cremant d'Alsace Reserve Brut Rose"/>
    <s v="Large Crate"/>
    <s v="Canberra"/>
    <x v="683"/>
    <d v="2010-09-19T00:00:00"/>
    <n v="3"/>
    <n v="0.05"/>
    <n v="4.9800000000000004"/>
    <n v="0.49"/>
    <n v="14.940000000000001"/>
  </r>
  <r>
    <n v="4044"/>
    <n v="86115"/>
    <s v="Wanda Garrett"/>
    <s v="Express Road Cargo"/>
    <x v="0"/>
    <x v="1"/>
    <s v="Neutral"/>
    <s v="Pinot Noir"/>
    <x v="0"/>
    <x v="2"/>
    <s v="Miraval Rose (1.5 Liter Magnum) 2014"/>
    <s v="Large Crate"/>
    <s v="Launceston"/>
    <x v="282"/>
    <d v="2013-04-07T00:00:00"/>
    <n v="12"/>
    <n v="0.05"/>
    <n v="3.69"/>
    <n v="0.5"/>
    <n v="44.28"/>
  </r>
  <r>
    <n v="4045"/>
    <n v="86115"/>
    <s v="Wanda Garrett"/>
    <s v="Express Road Cargo"/>
    <x v="0"/>
    <x v="1"/>
    <s v="Neutral"/>
    <s v="Zinfandel"/>
    <x v="0"/>
    <x v="2"/>
    <s v="Lucien Albrecht Cremant d'Alsace Brut"/>
    <s v="Full Container"/>
    <s v="Burnie"/>
    <x v="282"/>
    <d v="2013-04-05T00:00:00"/>
    <n v="7"/>
    <n v="0.08"/>
    <n v="3.14"/>
    <n v="1.92"/>
    <n v="21.98"/>
  </r>
  <r>
    <n v="4046"/>
    <n v="90287"/>
    <s v="Kenneth Robertson"/>
    <s v="Express Road Cargo"/>
    <x v="2"/>
    <x v="1"/>
    <s v="High"/>
    <s v="Cremant"/>
    <x v="0"/>
    <x v="2"/>
    <s v="Chateau d'Esclans Whispering Angel Rose 2014"/>
    <s v="Large Crate"/>
    <s v="Canberra"/>
    <x v="211"/>
    <d v="2012-11-19T00:00:00"/>
    <n v="36"/>
    <n v="7.0000000000000007E-2"/>
    <n v="9.74"/>
    <n v="5.71"/>
    <n v="350.64"/>
  </r>
  <r>
    <n v="4047"/>
    <n v="91259"/>
    <s v="Jack Price"/>
    <s v="Road Cargo"/>
    <x v="2"/>
    <x v="1"/>
    <s v="Critical"/>
    <s v="Cremant"/>
    <x v="0"/>
    <x v="2"/>
    <s v="Domaine Lafage Miraflors Rose 2013"/>
    <s v="Full Container"/>
    <s v="Launceston"/>
    <x v="512"/>
    <d v="2013-04-29T00:00:00"/>
    <n v="2"/>
    <n v="0.06"/>
    <n v="7.59"/>
    <n v="4"/>
    <n v="15.18"/>
  </r>
  <r>
    <n v="4048"/>
    <n v="90488"/>
    <s v="Anthony Lopez"/>
    <s v="Express Road Cargo"/>
    <x v="1"/>
    <x v="3"/>
    <s v="Critical"/>
    <s v="Pinot Gris"/>
    <x v="0"/>
    <x v="2"/>
    <s v="Grgich Hills Chardonnay 2012"/>
    <s v="Standard Size Crate"/>
    <s v="Bathurst"/>
    <x v="682"/>
    <d v="2010-08-20T00:00:00"/>
    <n v="2"/>
    <n v="0.06"/>
    <n v="47.98"/>
    <n v="3.61"/>
    <n v="95.96"/>
  </r>
  <r>
    <n v="4049"/>
    <n v="89498"/>
    <s v="Brian Rivera"/>
    <s v="Road Cargo"/>
    <x v="0"/>
    <x v="0"/>
    <s v="Not Specified"/>
    <s v="Merlot"/>
    <x v="0"/>
    <x v="2"/>
    <s v="Bertani Bertarose 2014"/>
    <s v="Large Crate"/>
    <s v="Gold Coast"/>
    <x v="1184"/>
    <d v="2011-09-12T00:00:00"/>
    <n v="1"/>
    <n v="0.09"/>
    <n v="14.27"/>
    <n v="7.27"/>
    <n v="14.27"/>
  </r>
  <r>
    <n v="4050"/>
    <n v="89498"/>
    <s v="Brian Rivera"/>
    <s v="Express Road Cargo"/>
    <x v="1"/>
    <x v="0"/>
    <s v="Not Specified"/>
    <s v="Sauvignon Blanc"/>
    <x v="0"/>
    <x v="2"/>
    <s v="Cloudy Bay Sauvignon Blanc 2015"/>
    <s v="Mini Crate"/>
    <s v="Gladstone"/>
    <x v="1184"/>
    <d v="2011-09-14T00:00:00"/>
    <n v="2"/>
    <n v="0.06"/>
    <n v="6783.02"/>
    <n v="24.49"/>
    <n v="13566.04"/>
  </r>
  <r>
    <n v="4051"/>
    <n v="89498"/>
    <s v="Brian Rivera"/>
    <s v="Express Road Cargo"/>
    <x v="0"/>
    <x v="0"/>
    <s v="Not Specified"/>
    <s v="Malbec"/>
    <x v="0"/>
    <x v="2"/>
    <s v="Marques de Caceres Rioja Rosado 2014"/>
    <s v="Full Container"/>
    <s v="Gympie"/>
    <x v="1184"/>
    <d v="2011-09-13T00:00:00"/>
    <n v="21"/>
    <n v="0"/>
    <n v="8.14"/>
    <n v="3.12"/>
    <n v="170.94"/>
  </r>
  <r>
    <n v="4052"/>
    <n v="88506"/>
    <s v="Eugene Perry"/>
    <s v="Express Road Cargo"/>
    <x v="0"/>
    <x v="0"/>
    <s v="Not Specified"/>
    <s v="Cabernet Sauvignon"/>
    <x v="0"/>
    <x v="2"/>
    <s v="Locations by Dave Phinney F Rose"/>
    <s v="Large Crate"/>
    <s v="Palmerston"/>
    <x v="328"/>
    <d v="2011-11-22T00:00:00"/>
    <n v="23"/>
    <n v="0.03"/>
    <n v="2.84"/>
    <n v="5.44"/>
    <n v="65.319999999999993"/>
  </r>
  <r>
    <n v="4053"/>
    <n v="88506"/>
    <s v="Eugene Perry"/>
    <s v="Express Road Cargo"/>
    <x v="0"/>
    <x v="0"/>
    <s v="Not Specified"/>
    <s v="Sangiovese"/>
    <x v="0"/>
    <x v="2"/>
    <s v="Domaine Lafond Roc-Epine Tavel Rose 2014"/>
    <s v="Large Crate"/>
    <s v="Palmerston"/>
    <x v="328"/>
    <d v="2011-11-22T00:00:00"/>
    <n v="11"/>
    <n v="0"/>
    <n v="10.98"/>
    <n v="5.14"/>
    <n v="120.78"/>
  </r>
  <r>
    <n v="4054"/>
    <n v="90974"/>
    <s v="Cynthia Webb"/>
    <s v="Express Road Cargo"/>
    <x v="2"/>
    <x v="2"/>
    <s v="Low"/>
    <s v="Sangiovese Rose"/>
    <x v="0"/>
    <x v="2"/>
    <s v="Marques de Caceres Rioja Rosado 2014"/>
    <s v="Large Crate"/>
    <s v="Albany"/>
    <x v="459"/>
    <d v="2011-04-08T00:00:00"/>
    <n v="5"/>
    <n v="0.08"/>
    <n v="51.75"/>
    <n v="19.989999999999998"/>
    <n v="258.75"/>
  </r>
  <r>
    <n v="4055"/>
    <n v="90974"/>
    <s v="Cynthia Webb"/>
    <s v="Express Road Cargo"/>
    <x v="0"/>
    <x v="2"/>
    <s v="Low"/>
    <s v="Malbec"/>
    <x v="0"/>
    <x v="2"/>
    <s v="Langlois Chateau Cremant de Loire Brut"/>
    <s v="Large Crate"/>
    <s v="Freemantle"/>
    <x v="459"/>
    <d v="2011-04-03T00:00:00"/>
    <n v="4"/>
    <n v="0.1"/>
    <n v="55.29"/>
    <n v="5.08"/>
    <n v="221.16"/>
  </r>
  <r>
    <n v="4056"/>
    <n v="91093"/>
    <s v="Margaret Palmer"/>
    <s v="Express Road Cargo"/>
    <x v="0"/>
    <x v="1"/>
    <s v="High"/>
    <s v="Zinfandel"/>
    <x v="0"/>
    <x v="2"/>
    <s v="Jean-Baptiste Adam Les Natures Cremant d'Alsace Brut"/>
    <s v="Full Container"/>
    <s v="Canberra"/>
    <x v="5"/>
    <d v="2012-01-26T00:00:00"/>
    <n v="8"/>
    <n v="0.01"/>
    <n v="2.94"/>
    <n v="0.96"/>
    <n v="23.52"/>
  </r>
  <r>
    <n v="4057"/>
    <n v="91093"/>
    <s v="Barbara Fowler"/>
    <s v="Express Road Cargo"/>
    <x v="0"/>
    <x v="2"/>
    <s v="High"/>
    <s v="Merlot"/>
    <x v="0"/>
    <x v="2"/>
    <s v="Sutter Home Pink Moscato"/>
    <s v="Large Crate"/>
    <s v="Geraldton"/>
    <x v="5"/>
    <d v="2012-01-26T00:00:00"/>
    <n v="12"/>
    <n v="0.06"/>
    <n v="11.58"/>
    <n v="6.97"/>
    <n v="138.96"/>
  </r>
  <r>
    <n v="4058"/>
    <n v="86961"/>
    <s v="Fred Peterson"/>
    <s v="Express Road Cargo"/>
    <x v="0"/>
    <x v="1"/>
    <s v="High"/>
    <s v="Cabernet Sauvignon"/>
    <x v="0"/>
    <x v="2"/>
    <s v="Dom Perignon 2006"/>
    <s v="Large Crate"/>
    <s v="Canberra"/>
    <x v="496"/>
    <d v="2011-07-06T00:00:00"/>
    <n v="2"/>
    <n v="0.06"/>
    <n v="4.91"/>
    <n v="4.97"/>
    <n v="9.82"/>
  </r>
  <r>
    <n v="4059"/>
    <n v="88189"/>
    <s v="Howard Watson"/>
    <s v="Road Cargo"/>
    <x v="0"/>
    <x v="3"/>
    <s v="Critical"/>
    <s v="Shiraz"/>
    <x v="0"/>
    <x v="2"/>
    <s v="Chateau Gaudrelle Cremant d'Loire Brut"/>
    <s v="Large Crate"/>
    <s v="Liverpool"/>
    <x v="745"/>
    <d v="2012-10-25T00:00:00"/>
    <n v="15"/>
    <n v="0.01"/>
    <n v="17.07"/>
    <n v="8.1300000000000008"/>
    <n v="256.05"/>
  </r>
  <r>
    <n v="4060"/>
    <n v="91264"/>
    <s v="Clarence Jacobs"/>
    <s v="Express Road Cargo"/>
    <x v="0"/>
    <x v="0"/>
    <s v="Critical"/>
    <s v="Pinot Noir"/>
    <x v="0"/>
    <x v="2"/>
    <s v="Langlois Chateau Cremant de Loire Brut"/>
    <s v="Full Container"/>
    <s v="Darwin"/>
    <x v="1185"/>
    <d v="2012-12-20T00:00:00"/>
    <n v="3"/>
    <n v="0.1"/>
    <n v="9.68"/>
    <n v="2.0299999999999998"/>
    <n v="29.04"/>
  </r>
  <r>
    <n v="4061"/>
    <n v="90796"/>
    <s v="Victor Gonzalez"/>
    <s v="Air Cargo"/>
    <x v="2"/>
    <x v="3"/>
    <s v="High"/>
    <s v="Sangiovese Rose"/>
    <x v="0"/>
    <x v="2"/>
    <s v="La Playa Estate Cabernet Sauvignon Rose 2015"/>
    <s v="Extra Large Crate"/>
    <s v="Liverpool"/>
    <x v="950"/>
    <d v="2010-11-12T00:00:00"/>
    <n v="14"/>
    <n v="0.01"/>
    <n v="500.98"/>
    <n v="26"/>
    <n v="7013.72"/>
  </r>
  <r>
    <n v="4062"/>
    <n v="90796"/>
    <s v="Victor Gonzalez"/>
    <s v="Express Road Cargo"/>
    <x v="2"/>
    <x v="3"/>
    <s v="High"/>
    <s v="Sangiovese Rose"/>
    <x v="0"/>
    <x v="2"/>
    <s v="Belle Glos Oeil de Perdrix Pinot Noir Blanc 2014"/>
    <s v="Loose Wrap"/>
    <s v="Tamworth"/>
    <x v="950"/>
    <d v="2010-11-12T00:00:00"/>
    <n v="9"/>
    <n v="0.08"/>
    <n v="9.77"/>
    <n v="6.02"/>
    <n v="87.929999999999993"/>
  </r>
  <r>
    <n v="4063"/>
    <n v="90796"/>
    <s v="Victor Gonzalez"/>
    <s v="Express Road Cargo"/>
    <x v="0"/>
    <x v="3"/>
    <s v="High"/>
    <s v="Cabernet Sauvignon"/>
    <x v="0"/>
    <x v="2"/>
    <s v="Miraval Rose 2014"/>
    <s v="Full Container"/>
    <s v="Armidale"/>
    <x v="950"/>
    <d v="2010-11-13T00:00:00"/>
    <n v="42"/>
    <n v="0.09"/>
    <n v="3.28"/>
    <n v="0.98"/>
    <n v="137.76"/>
  </r>
  <r>
    <n v="4064"/>
    <n v="88309"/>
    <s v="Philip Hanson"/>
    <s v="Express Road Cargo"/>
    <x v="1"/>
    <x v="3"/>
    <s v="Not Specified"/>
    <s v="Sauvignon Blanc"/>
    <x v="0"/>
    <x v="2"/>
    <s v="Grgich Hills Chardonnay 2012"/>
    <s v="Large Crate"/>
    <s v="Orange"/>
    <x v="577"/>
    <d v="2013-07-14T00:00:00"/>
    <n v="1"/>
    <n v="0.03"/>
    <n v="77.510000000000005"/>
    <n v="4"/>
    <n v="77.510000000000005"/>
  </r>
  <r>
    <n v="4065"/>
    <n v="86605"/>
    <s v="Stephen Taylor"/>
    <s v="Air Cargo"/>
    <x v="2"/>
    <x v="2"/>
    <s v="High"/>
    <s v="Grenache Rose"/>
    <x v="0"/>
    <x v="2"/>
    <s v="Miraval Rose 2014"/>
    <s v="Extra Large Crate"/>
    <s v="Albany"/>
    <x v="226"/>
    <d v="2012-12-11T00:00:00"/>
    <n v="12"/>
    <n v="0.06"/>
    <n v="350.98"/>
    <n v="30"/>
    <n v="4211.76"/>
  </r>
  <r>
    <n v="4066"/>
    <n v="89307"/>
    <s v="Johnny Wright"/>
    <s v="Express Road Cargo"/>
    <x v="1"/>
    <x v="3"/>
    <s v="High"/>
    <s v="Sauvignon Blanc"/>
    <x v="0"/>
    <x v="2"/>
    <s v="The White Knight Sauvignon Blanc 2014"/>
    <s v="Large Crate"/>
    <s v="Wagga Wagga"/>
    <x v="304"/>
    <d v="2012-02-03T00:00:00"/>
    <n v="1"/>
    <n v="0.02"/>
    <n v="65.989999999999995"/>
    <n v="8.99"/>
    <n v="65.989999999999995"/>
  </r>
  <r>
    <n v="4067"/>
    <n v="87633"/>
    <s v="Jack Alvarez"/>
    <s v="Express Road Cargo"/>
    <x v="0"/>
    <x v="1"/>
    <s v="High"/>
    <s v="Zinfandel"/>
    <x v="0"/>
    <x v="0"/>
    <s v="Domaine Lafage Miraflors Rose 2013"/>
    <s v="Large Crate"/>
    <s v="Ballarat"/>
    <x v="220"/>
    <d v="2010-06-06T00:00:00"/>
    <n v="5"/>
    <n v="0.09"/>
    <n v="363.25"/>
    <n v="19.989999999999998"/>
    <n v="1816.25"/>
  </r>
  <r>
    <n v="4068"/>
    <n v="88405"/>
    <s v="Steve Fox"/>
    <s v="Air Cargo"/>
    <x v="2"/>
    <x v="3"/>
    <s v="Critical"/>
    <s v="Sangiovese Rose"/>
    <x v="0"/>
    <x v="0"/>
    <s v="Chateau d'Esclans Garrus Rose 2013"/>
    <s v="Extra Large Crate"/>
    <s v="Newcastle"/>
    <x v="1038"/>
    <d v="2010-08-27T00:00:00"/>
    <n v="1"/>
    <n v="7.0000000000000007E-2"/>
    <n v="226.67"/>
    <n v="28.16"/>
    <n v="226.67"/>
  </r>
  <r>
    <n v="4069"/>
    <n v="88405"/>
    <s v="Steve Fox"/>
    <s v="Air Cargo"/>
    <x v="0"/>
    <x v="3"/>
    <s v="Critical"/>
    <s v="Sangiovese"/>
    <x v="0"/>
    <x v="0"/>
    <s v="Lucien Albrecht Cremant d'Alsace Brut"/>
    <s v="Extra Large Crate"/>
    <s v="Campbeltown"/>
    <x v="1038"/>
    <d v="2010-08-28T00:00:00"/>
    <n v="20"/>
    <n v="0.08"/>
    <n v="20.98"/>
    <n v="53.03"/>
    <n v="419.6"/>
  </r>
  <r>
    <n v="4070"/>
    <n v="89886"/>
    <s v="Raymond Shaw"/>
    <s v="Air Cargo"/>
    <x v="0"/>
    <x v="2"/>
    <s v="Medium"/>
    <s v="Merlot"/>
    <x v="0"/>
    <x v="0"/>
    <s v="Schramsberg Cremant Demi-Sec 2011"/>
    <s v="Extra Large Crate"/>
    <s v="Mandurah"/>
    <x v="774"/>
    <d v="2011-03-30T00:00:00"/>
    <n v="1"/>
    <n v="0.06"/>
    <n v="328.14"/>
    <n v="91.05"/>
    <n v="328.14"/>
  </r>
  <r>
    <n v="4071"/>
    <n v="86940"/>
    <s v="Harry Wright"/>
    <s v="Express Road Cargo"/>
    <x v="2"/>
    <x v="1"/>
    <s v="Low"/>
    <s v="Grenache Rose"/>
    <x v="0"/>
    <x v="0"/>
    <s v="Bertani Bertarose 2014"/>
    <s v="Full Container"/>
    <s v="Mount Barker"/>
    <x v="1186"/>
    <d v="2012-02-10T00:00:00"/>
    <n v="3"/>
    <n v="0.03"/>
    <n v="12.07"/>
    <n v="6.2"/>
    <n v="36.21"/>
  </r>
  <r>
    <n v="4072"/>
    <n v="86940"/>
    <s v="Harry Wright"/>
    <s v="Express Road Cargo"/>
    <x v="1"/>
    <x v="1"/>
    <s v="Low"/>
    <s v="Chardonnay"/>
    <x v="0"/>
    <x v="0"/>
    <s v="Chardonnais Napa Valley Chardonnay 2013"/>
    <s v="Large Crate"/>
    <s v="Port Lincoln"/>
    <x v="1186"/>
    <d v="2012-02-10T00:00:00"/>
    <n v="10"/>
    <n v="0.04"/>
    <n v="125.99"/>
    <n v="4.2"/>
    <n v="1259.8999999999999"/>
  </r>
  <r>
    <n v="4073"/>
    <n v="86740"/>
    <s v="Bruce Torres"/>
    <s v="Express Road Cargo"/>
    <x v="0"/>
    <x v="1"/>
    <s v="Critical"/>
    <s v="Shiraz"/>
    <x v="0"/>
    <x v="0"/>
    <s v="Miraval Rose (1.5 Liter Magnum) 2014"/>
    <s v="Large Crate"/>
    <s v="Canberra"/>
    <x v="1042"/>
    <d v="2011-05-18T00:00:00"/>
    <n v="13"/>
    <n v="0.01"/>
    <n v="13.48"/>
    <n v="4.51"/>
    <n v="175.24"/>
  </r>
  <r>
    <n v="4074"/>
    <n v="86710"/>
    <s v="Walter Washington"/>
    <s v="Air Cargo"/>
    <x v="1"/>
    <x v="0"/>
    <s v="Critical"/>
    <s v="Sauvignon Blanc"/>
    <x v="0"/>
    <x v="0"/>
    <s v="Cloudy Bay Sauvignon Blanc 2015"/>
    <s v="Extra Large Crate"/>
    <s v="Darwin"/>
    <x v="783"/>
    <d v="2011-04-04T00:00:00"/>
    <n v="1"/>
    <n v="7.0000000000000007E-2"/>
    <n v="1500.97"/>
    <n v="29.7"/>
    <n v="1500.97"/>
  </r>
  <r>
    <n v="4075"/>
    <n v="87698"/>
    <s v="Bruce Bishop"/>
    <s v="Express Road Cargo"/>
    <x v="0"/>
    <x v="3"/>
    <s v="Not Specified"/>
    <s v="Sangiovese"/>
    <x v="0"/>
    <x v="0"/>
    <s v="La Playa Estate Cabernet Sauvignon Rose 2015"/>
    <s v="Large Crate"/>
    <s v="Broken Hill"/>
    <x v="190"/>
    <d v="2013-01-01T00:00:00"/>
    <n v="20"/>
    <n v="0.01"/>
    <n v="4.9800000000000004"/>
    <n v="7.44"/>
    <n v="99.600000000000009"/>
  </r>
  <r>
    <n v="4076"/>
    <n v="88774"/>
    <s v="Louis Kennedy"/>
    <s v="Express Road Cargo"/>
    <x v="0"/>
    <x v="1"/>
    <s v="Critical"/>
    <s v="Shiraz"/>
    <x v="0"/>
    <x v="0"/>
    <s v="Locations by Dave Phinney F Rose"/>
    <s v="Large Crate"/>
    <s v="Canberra"/>
    <x v="1187"/>
    <d v="2011-08-23T00:00:00"/>
    <n v="14"/>
    <n v="0.1"/>
    <n v="18.989999999999998"/>
    <n v="5.23"/>
    <n v="265.85999999999996"/>
  </r>
  <r>
    <n v="4077"/>
    <n v="86253"/>
    <s v="Sharon Henry"/>
    <s v="Express Road Cargo"/>
    <x v="2"/>
    <x v="3"/>
    <s v="Medium"/>
    <s v="Champagne"/>
    <x v="0"/>
    <x v="0"/>
    <s v="Belle Glos Oeil de Perdrix Pinot Noir Blanc 2014"/>
    <s v="Standard Size Crate"/>
    <s v="Campbeltown"/>
    <x v="490"/>
    <d v="2011-07-31T00:00:00"/>
    <n v="10"/>
    <n v="7.0000000000000007E-2"/>
    <n v="6.98"/>
    <n v="2.83"/>
    <n v="69.800000000000011"/>
  </r>
  <r>
    <n v="4078"/>
    <n v="89846"/>
    <s v="Thomas Rivera"/>
    <s v="Air Cargo"/>
    <x v="2"/>
    <x v="1"/>
    <s v="Medium"/>
    <s v="Sangiovese Rose"/>
    <x v="0"/>
    <x v="0"/>
    <s v="Sutter Home Pink Moscato"/>
    <s v="Extra Large Crate"/>
    <s v="Burnie"/>
    <x v="453"/>
    <d v="2013-09-25T00:00:00"/>
    <n v="21"/>
    <n v="0.05"/>
    <n v="160.97999999999999"/>
    <n v="30"/>
    <n v="3380.58"/>
  </r>
  <r>
    <n v="4079"/>
    <n v="90588"/>
    <s v="Paula Long"/>
    <s v="Road Cargo"/>
    <x v="0"/>
    <x v="2"/>
    <s v="Critical"/>
    <s v="Merlot"/>
    <x v="0"/>
    <x v="0"/>
    <s v="Barnard Griffin Rose of Sangiovese 2014"/>
    <s v="Full Container"/>
    <s v="Albany"/>
    <x v="1188"/>
    <d v="2010-02-19T00:00:00"/>
    <n v="1"/>
    <n v="0.05"/>
    <n v="6.04"/>
    <n v="2.14"/>
    <n v="6.04"/>
  </r>
  <r>
    <n v="4080"/>
    <n v="89691"/>
    <s v="Andrew Matthews"/>
    <s v="Express Road Cargo"/>
    <x v="0"/>
    <x v="3"/>
    <s v="Low"/>
    <s v="Merlot"/>
    <x v="0"/>
    <x v="0"/>
    <s v="Barnard Griffin Rose of Sangiovese 2014"/>
    <s v="Large Crate"/>
    <s v="Liverpool"/>
    <x v="685"/>
    <d v="2013-03-11T00:00:00"/>
    <n v="10"/>
    <n v="0.1"/>
    <n v="6.48"/>
    <n v="7.37"/>
    <n v="64.800000000000011"/>
  </r>
  <r>
    <n v="4081"/>
    <n v="89691"/>
    <s v="Andrew Matthews"/>
    <s v="Express Road Cargo"/>
    <x v="0"/>
    <x v="3"/>
    <s v="Low"/>
    <s v="Merlot"/>
    <x v="0"/>
    <x v="0"/>
    <s v="Gerard Bertrand Cote des Roses Rose 2014"/>
    <s v="Large Crate"/>
    <s v="Blue Mountains"/>
    <x v="685"/>
    <d v="2013-03-09T00:00:00"/>
    <n v="7"/>
    <n v="7.0000000000000007E-2"/>
    <n v="17.7"/>
    <n v="9.4700000000000006"/>
    <n v="123.89999999999999"/>
  </r>
  <r>
    <n v="4082"/>
    <n v="91267"/>
    <s v="Joe Sanders"/>
    <s v="Air Cargo"/>
    <x v="2"/>
    <x v="3"/>
    <s v="Medium"/>
    <s v="Cremant"/>
    <x v="0"/>
    <x v="0"/>
    <s v="Chateau de Campuget Costieres de Nimes Tradition Rose 2015"/>
    <s v="Extra Large Crate"/>
    <s v="Orange"/>
    <x v="1167"/>
    <d v="2012-12-16T00:00:00"/>
    <n v="11"/>
    <n v="0.08"/>
    <n v="95.95"/>
    <n v="74.349999999999994"/>
    <n v="1055.45"/>
  </r>
  <r>
    <n v="4083"/>
    <n v="87594"/>
    <s v="Gerald Gomez"/>
    <s v="Air Cargo"/>
    <x v="1"/>
    <x v="1"/>
    <s v="Low"/>
    <s v="Pinot Gris"/>
    <x v="0"/>
    <x v="0"/>
    <s v="Dog Point Vineyard Sauvignon Blanc 2014"/>
    <s v="Extra Large Crate"/>
    <s v="Ararat"/>
    <x v="425"/>
    <d v="2011-06-15T00:00:00"/>
    <n v="2"/>
    <n v="0.02"/>
    <n v="145.44999999999999"/>
    <n v="17.850000000000001"/>
    <n v="290.89999999999998"/>
  </r>
  <r>
    <n v="4084"/>
    <n v="88976"/>
    <s v="Lawrence Bennett"/>
    <s v="Road Cargo"/>
    <x v="0"/>
    <x v="1"/>
    <s v="Critical"/>
    <s v="Cabernet Sauvignon"/>
    <x v="0"/>
    <x v="0"/>
    <s v="JCB N¬∞21 Brut Cremant de Bourgogne"/>
    <s v="Large Crate"/>
    <s v="Melbourne"/>
    <x v="1189"/>
    <d v="2011-08-13T00:00:00"/>
    <n v="7"/>
    <n v="0.03"/>
    <n v="35.44"/>
    <n v="7.5"/>
    <n v="248.07999999999998"/>
  </r>
  <r>
    <n v="4085"/>
    <n v="88976"/>
    <s v="Lawrence Bennett"/>
    <s v="Express Road Cargo"/>
    <x v="0"/>
    <x v="1"/>
    <s v="Critical"/>
    <s v="Sangiovese"/>
    <x v="0"/>
    <x v="0"/>
    <s v="Veuve Clicquot Brut Yellow Label"/>
    <s v="Full Container"/>
    <s v="Benalla"/>
    <x v="1189"/>
    <d v="2011-08-15T00:00:00"/>
    <n v="2"/>
    <n v="0.1"/>
    <n v="3.28"/>
    <n v="3.97"/>
    <n v="6.56"/>
  </r>
  <r>
    <n v="4086"/>
    <n v="89299"/>
    <s v="Kenneth Porter"/>
    <s v="Express Road Cargo"/>
    <x v="0"/>
    <x v="3"/>
    <s v="High"/>
    <s v="Pinot Noir"/>
    <x v="0"/>
    <x v="0"/>
    <s v="Barnard Griffin Rose of Sangiovese 2014"/>
    <s v="Large Crate"/>
    <s v="Lithgow"/>
    <x v="1190"/>
    <d v="2010-01-18T00:00:00"/>
    <n v="13"/>
    <n v="0.05"/>
    <n v="58.1"/>
    <n v="1.49"/>
    <n v="755.30000000000007"/>
  </r>
  <r>
    <n v="4087"/>
    <n v="91219"/>
    <s v="Jerry Bell"/>
    <s v="Express Road Cargo"/>
    <x v="0"/>
    <x v="1"/>
    <s v="Low"/>
    <s v="Shiraz"/>
    <x v="0"/>
    <x v="0"/>
    <s v="Bollinger Brut Special Cuvee"/>
    <s v="Large Crate"/>
    <s v="Launceston"/>
    <x v="346"/>
    <d v="2010-07-29T00:00:00"/>
    <n v="6"/>
    <n v="7.0000000000000007E-2"/>
    <n v="49.43"/>
    <n v="19.989999999999998"/>
    <n v="296.58"/>
  </r>
  <r>
    <n v="4088"/>
    <n v="88677"/>
    <s v="Larry Romero"/>
    <s v="Express Road Cargo"/>
    <x v="2"/>
    <x v="3"/>
    <s v="Low"/>
    <s v="Sangiovese Rose"/>
    <x v="0"/>
    <x v="1"/>
    <s v="Sutter Home White Zinfandel"/>
    <s v="Standard Size Crate"/>
    <s v="Newcastle"/>
    <x v="221"/>
    <d v="2010-01-20T00:00:00"/>
    <n v="9"/>
    <n v="0.04"/>
    <n v="22.72"/>
    <n v="8.99"/>
    <n v="204.48"/>
  </r>
  <r>
    <n v="4089"/>
    <n v="90699"/>
    <s v="Peter Hunter"/>
    <s v="Express Road Cargo"/>
    <x v="0"/>
    <x v="1"/>
    <s v="Low"/>
    <s v="Merlot"/>
    <x v="0"/>
    <x v="1"/>
    <s v="Miraval Rose 2014"/>
    <s v="Full Container"/>
    <s v="Canberra"/>
    <x v="1191"/>
    <d v="2012-09-25T00:00:00"/>
    <n v="23"/>
    <n v="7.0000000000000007E-2"/>
    <n v="4.26"/>
    <n v="1.2"/>
    <n v="97.97999999999999"/>
  </r>
  <r>
    <n v="4090"/>
    <n v="90699"/>
    <s v="Julie Collins"/>
    <s v="Express Road Cargo"/>
    <x v="0"/>
    <x v="1"/>
    <s v="Low"/>
    <s v="Zinfandel"/>
    <x v="0"/>
    <x v="1"/>
    <s v="Laurent-Perrier Brut Millesime 2006"/>
    <s v="Full Container"/>
    <s v="Melton"/>
    <x v="1191"/>
    <d v="2012-09-28T00:00:00"/>
    <n v="8"/>
    <n v="0.09"/>
    <n v="2.88"/>
    <n v="1.01"/>
    <n v="23.04"/>
  </r>
  <r>
    <n v="4091"/>
    <n v="88931"/>
    <s v="Nicholas Shaw"/>
    <s v="Express Road Cargo"/>
    <x v="2"/>
    <x v="2"/>
    <s v="High"/>
    <s v="Cremant"/>
    <x v="0"/>
    <x v="1"/>
    <s v="Chateau d'Esclans Garrus Rose 2013"/>
    <s v="Large Crate"/>
    <s v="Perth"/>
    <x v="1019"/>
    <d v="2011-07-31T00:00:00"/>
    <n v="15"/>
    <n v="0.1"/>
    <n v="9.65"/>
    <n v="6.22"/>
    <n v="144.75"/>
  </r>
  <r>
    <n v="4092"/>
    <n v="88931"/>
    <s v="Ryan Bishop"/>
    <s v="Express Road Cargo"/>
    <x v="0"/>
    <x v="1"/>
    <s v="High"/>
    <s v="Cabernet Sauvignon"/>
    <x v="0"/>
    <x v="1"/>
    <s v="Marques de Caceres Rioja Rosado 2014"/>
    <s v="Large Crate"/>
    <s v="Victor Harbor"/>
    <x v="1019"/>
    <d v="2011-08-01T00:00:00"/>
    <n v="6"/>
    <n v="0.04"/>
    <n v="24.92"/>
    <n v="12.98"/>
    <n v="149.52000000000001"/>
  </r>
  <r>
    <n v="4093"/>
    <n v="87411"/>
    <s v="Jimmy Garcia"/>
    <s v="Express Road Cargo"/>
    <x v="0"/>
    <x v="3"/>
    <s v="Low"/>
    <s v="Shiraz"/>
    <x v="0"/>
    <x v="1"/>
    <s v="Schramsberg Cremant Demi-Sec 2011"/>
    <s v="Full Container"/>
    <s v="Blue Mountains"/>
    <x v="14"/>
    <d v="2012-10-16T00:00:00"/>
    <n v="20"/>
    <n v="0.03"/>
    <n v="6.08"/>
    <n v="1.82"/>
    <n v="121.6"/>
  </r>
  <r>
    <n v="4094"/>
    <n v="89272"/>
    <s v="Adam Torres"/>
    <s v="Express Road Cargo"/>
    <x v="0"/>
    <x v="3"/>
    <s v="Medium"/>
    <s v="Cabernet Sauvignon"/>
    <x v="0"/>
    <x v="1"/>
    <s v="Jean-Baptiste Adam Les Natures Cremant d'Alsace Brut"/>
    <s v="Large Crate"/>
    <s v="Lithgow"/>
    <x v="300"/>
    <d v="2013-09-06T00:00:00"/>
    <n v="2"/>
    <n v="0.09"/>
    <n v="12.53"/>
    <n v="7.17"/>
    <n v="25.06"/>
  </r>
  <r>
    <n v="4095"/>
    <n v="89272"/>
    <s v="Adam Torres"/>
    <s v="Express Road Cargo"/>
    <x v="1"/>
    <x v="3"/>
    <s v="Medium"/>
    <s v="Reisling"/>
    <x v="0"/>
    <x v="1"/>
    <s v="Angeline Sauvignon Blanc 2014"/>
    <s v="Large Crate"/>
    <s v="Newcastle"/>
    <x v="300"/>
    <d v="2013-09-08T00:00:00"/>
    <n v="5"/>
    <n v="0.06"/>
    <n v="19.98"/>
    <n v="4"/>
    <n v="99.9"/>
  </r>
  <r>
    <n v="4096"/>
    <n v="89272"/>
    <s v="Adam Torres"/>
    <s v="Road Cargo"/>
    <x v="2"/>
    <x v="3"/>
    <s v="Medium"/>
    <s v="Grenache Rose"/>
    <x v="0"/>
    <x v="1"/>
    <s v="Chateau de Campuget Costieres de Nimes Tradition Rose 2015"/>
    <s v="Mini Crate"/>
    <s v="Newcastle"/>
    <x v="300"/>
    <d v="2013-09-07T00:00:00"/>
    <n v="25"/>
    <n v="0.09"/>
    <n v="49.34"/>
    <n v="10.25"/>
    <n v="1233.5"/>
  </r>
  <r>
    <n v="4097"/>
    <n v="89794"/>
    <s v="Margaret Bailey"/>
    <s v="Express Road Cargo"/>
    <x v="0"/>
    <x v="1"/>
    <s v="Medium"/>
    <s v="Shiraz"/>
    <x v="0"/>
    <x v="1"/>
    <s v="Chateau de Campuget Costieres de Nimes Tradition Rose 2015"/>
    <s v="Full Container"/>
    <s v="Adelaide"/>
    <x v="1192"/>
    <d v="2013-04-24T00:00:00"/>
    <n v="8"/>
    <n v="0.06"/>
    <n v="5.84"/>
    <n v="1"/>
    <n v="46.72"/>
  </r>
  <r>
    <n v="4098"/>
    <n v="87186"/>
    <s v="Howard Burton"/>
    <s v="Express Road Cargo"/>
    <x v="1"/>
    <x v="3"/>
    <s v="High"/>
    <s v="Reisling"/>
    <x v="0"/>
    <x v="1"/>
    <s v="Angeline Sauvignon Blanc 2014"/>
    <s v="Large Crate"/>
    <s v="Lithgow"/>
    <x v="896"/>
    <d v="2010-10-15T00:00:00"/>
    <n v="17"/>
    <n v="0.01"/>
    <n v="30.97"/>
    <n v="4"/>
    <n v="526.49"/>
  </r>
  <r>
    <n v="4099"/>
    <n v="87186"/>
    <s v="Howard Burton"/>
    <s v="Express Road Cargo"/>
    <x v="1"/>
    <x v="3"/>
    <s v="High"/>
    <s v="Reisling"/>
    <x v="0"/>
    <x v="1"/>
    <s v="Robert Oatley Sauvignon Blanc 2013"/>
    <s v="Large Crate"/>
    <s v="Newcastle"/>
    <x v="896"/>
    <d v="2010-10-15T00:00:00"/>
    <n v="23"/>
    <n v="0.08"/>
    <n v="125.99"/>
    <n v="7.69"/>
    <n v="2897.77"/>
  </r>
  <r>
    <n v="4100"/>
    <n v="90757"/>
    <s v="Nicole Matthews"/>
    <s v="Express Road Cargo"/>
    <x v="0"/>
    <x v="3"/>
    <s v="Critical"/>
    <s v="Merlot"/>
    <x v="0"/>
    <x v="1"/>
    <s v="Marques de Caceres Rioja Rosado 2014"/>
    <s v="Full Container"/>
    <s v="Grafton"/>
    <x v="1133"/>
    <d v="2012-09-21T00:00:00"/>
    <n v="18"/>
    <n v="0.1"/>
    <n v="29.14"/>
    <n v="4.8600000000000003"/>
    <n v="524.52"/>
  </r>
  <r>
    <n v="4101"/>
    <n v="86071"/>
    <s v="Scott Daniels"/>
    <s v="Express Road Cargo"/>
    <x v="0"/>
    <x v="1"/>
    <s v="Not Specified"/>
    <s v="Pinot Noir"/>
    <x v="0"/>
    <x v="1"/>
    <s v="Chateau de Campuget Costieres de Nimes Tradition Rose 2015"/>
    <s v="Large Crate"/>
    <s v="Ararat"/>
    <x v="1193"/>
    <d v="2012-10-05T00:00:00"/>
    <n v="15"/>
    <n v="0.08"/>
    <n v="30.98"/>
    <n v="19.989999999999998"/>
    <n v="464.7"/>
  </r>
  <r>
    <n v="4102"/>
    <n v="86071"/>
    <s v="Scott Daniels"/>
    <s v="Air Cargo"/>
    <x v="2"/>
    <x v="1"/>
    <s v="Not Specified"/>
    <s v="Grenache Rose"/>
    <x v="0"/>
    <x v="1"/>
    <s v="Chateau de Campuget Costieres de Nimes Tradition Rose 2015"/>
    <s v="Small Crate"/>
    <s v="Hamilton"/>
    <x v="1193"/>
    <d v="2012-10-04T00:00:00"/>
    <n v="23"/>
    <n v="0"/>
    <n v="376.13"/>
    <n v="85.63"/>
    <n v="8650.99"/>
  </r>
  <r>
    <n v="4103"/>
    <n v="91272"/>
    <s v="Tammy Franklin"/>
    <s v="Express Road Cargo"/>
    <x v="0"/>
    <x v="2"/>
    <s v="Medium"/>
    <s v="Sangiovese"/>
    <x v="0"/>
    <x v="1"/>
    <s v="Bollinger Brut Special Cuvee"/>
    <s v="Large Crate"/>
    <s v="Rockingham"/>
    <x v="357"/>
    <d v="2011-09-18T00:00:00"/>
    <n v="9"/>
    <n v="0.01"/>
    <n v="5.98"/>
    <n v="1.49"/>
    <n v="53.820000000000007"/>
  </r>
  <r>
    <n v="4104"/>
    <n v="87030"/>
    <s v="Dennis Larson"/>
    <s v="Express Road Cargo"/>
    <x v="0"/>
    <x v="2"/>
    <s v="Not Specified"/>
    <s v="Shiraz"/>
    <x v="0"/>
    <x v="1"/>
    <s v="Chateau de Campuget Costieres de Nimes Tradition Rose 2015"/>
    <s v="Large Crate"/>
    <s v="Mandurah"/>
    <x v="1055"/>
    <d v="2010-06-17T00:00:00"/>
    <n v="19"/>
    <n v="0.04"/>
    <n v="6.48"/>
    <n v="9.5399999999999991"/>
    <n v="123.12"/>
  </r>
  <r>
    <n v="4105"/>
    <n v="89520"/>
    <s v="Carol Oliver"/>
    <s v="Express Road Cargo"/>
    <x v="0"/>
    <x v="3"/>
    <s v="Critical"/>
    <s v="Merlot"/>
    <x v="0"/>
    <x v="1"/>
    <s v="Chateau d'Esclans Garrus Rose 2013"/>
    <s v="Full Container"/>
    <s v="Wagga Wagga"/>
    <x v="374"/>
    <d v="2010-01-16T00:00:00"/>
    <n v="2"/>
    <n v="0.09"/>
    <n v="2.88"/>
    <n v="0.7"/>
    <n v="5.76"/>
  </r>
  <r>
    <n v="4106"/>
    <n v="86585"/>
    <s v="Earl Cook"/>
    <s v="Express Road Cargo"/>
    <x v="1"/>
    <x v="3"/>
    <s v="High"/>
    <s v="Pinot Gris"/>
    <x v="0"/>
    <x v="1"/>
    <s v="Giesen Sauvignon Blanc 2014"/>
    <s v="Large Crate"/>
    <s v="Armidale"/>
    <x v="268"/>
    <d v="2013-05-08T00:00:00"/>
    <n v="12"/>
    <n v="0.1"/>
    <n v="152.47999999999999"/>
    <n v="4"/>
    <n v="1829.7599999999998"/>
  </r>
  <r>
    <n v="4107"/>
    <n v="86585"/>
    <s v="Earl Cook"/>
    <s v="Express Road Cargo"/>
    <x v="1"/>
    <x v="3"/>
    <s v="High"/>
    <s v="Reisling"/>
    <x v="0"/>
    <x v="1"/>
    <s v="Villa Maria Private Bin Sauvignon Blanc 2015"/>
    <s v="Standard Size Crate"/>
    <s v="Tamworth"/>
    <x v="268"/>
    <d v="2013-05-08T00:00:00"/>
    <n v="10"/>
    <n v="0.08"/>
    <n v="35.409999999999997"/>
    <n v="1.99"/>
    <n v="354.09999999999997"/>
  </r>
  <r>
    <n v="4108"/>
    <n v="87132"/>
    <s v="Richard Richards"/>
    <s v="Express Road Cargo"/>
    <x v="0"/>
    <x v="3"/>
    <s v="Not Specified"/>
    <s v="Cabernet Sauvignon"/>
    <x v="0"/>
    <x v="1"/>
    <s v="Bertani Bertarose 2014"/>
    <s v="Large Crate"/>
    <s v="Wollongong"/>
    <x v="1175"/>
    <d v="2013-12-25T00:00:00"/>
    <n v="22"/>
    <n v="0.03"/>
    <n v="54.96"/>
    <n v="10.75"/>
    <n v="1209.1200000000001"/>
  </r>
  <r>
    <n v="4109"/>
    <n v="89785"/>
    <s v="Raymond Freeman"/>
    <s v="Express Road Cargo"/>
    <x v="0"/>
    <x v="3"/>
    <s v="Low"/>
    <s v="Sangiovese"/>
    <x v="0"/>
    <x v="1"/>
    <s v="Lucien Albrecht Cremant d'Alsace Brut Rose"/>
    <s v="Full Container"/>
    <s v="Newcastle"/>
    <x v="521"/>
    <d v="2012-11-29T00:00:00"/>
    <n v="20"/>
    <n v="0.1"/>
    <n v="1.76"/>
    <n v="0.7"/>
    <n v="35.200000000000003"/>
  </r>
  <r>
    <n v="4110"/>
    <n v="87906"/>
    <s v="Melissa Garcia"/>
    <s v="Express Road Cargo"/>
    <x v="0"/>
    <x v="1"/>
    <s v="Medium"/>
    <s v="Zinfandel"/>
    <x v="0"/>
    <x v="1"/>
    <s v="Chateau Gaudrelle Cremant d'Loire Brut"/>
    <s v="Large Crate"/>
    <s v="Ararat"/>
    <x v="916"/>
    <d v="2011-05-15T00:00:00"/>
    <n v="13"/>
    <n v="0.05"/>
    <n v="5.28"/>
    <n v="5.0599999999999996"/>
    <n v="68.64"/>
  </r>
  <r>
    <n v="4111"/>
    <n v="87906"/>
    <s v="Jose Evans"/>
    <s v="Express Road Cargo"/>
    <x v="1"/>
    <x v="1"/>
    <s v="Medium"/>
    <s v="Sauvignon Blanc"/>
    <x v="0"/>
    <x v="1"/>
    <s v="Lucky Chardonnay 2012"/>
    <s v="Large Crate"/>
    <s v="Mount Gambier"/>
    <x v="916"/>
    <d v="2011-05-15T00:00:00"/>
    <n v="9"/>
    <n v="0.09"/>
    <n v="35.770000000000003"/>
    <n v="9.02"/>
    <n v="321.93"/>
  </r>
  <r>
    <n v="4112"/>
    <n v="86639"/>
    <s v="Patricia Hunt"/>
    <s v="Express Road Cargo"/>
    <x v="1"/>
    <x v="2"/>
    <s v="Low"/>
    <s v="Reisling"/>
    <x v="0"/>
    <x v="1"/>
    <s v="Giesen Sauvignon Blanc 2014"/>
    <s v="Standard Size Crate"/>
    <s v="Perth"/>
    <x v="1194"/>
    <d v="2010-06-05T00:00:00"/>
    <n v="5"/>
    <n v="0"/>
    <n v="20.99"/>
    <n v="3.3"/>
    <n v="104.94999999999999"/>
  </r>
  <r>
    <n v="4113"/>
    <n v="86428"/>
    <s v="Frank Woods"/>
    <s v="Express Road Cargo"/>
    <x v="1"/>
    <x v="1"/>
    <s v="Medium"/>
    <s v="Sauvignon Blanc"/>
    <x v="0"/>
    <x v="1"/>
    <s v="Hewitson LuLu Sauvignon Blanc 2014"/>
    <s v="Standard Size Crate"/>
    <s v="Canberra"/>
    <x v="1195"/>
    <d v="2011-02-20T00:00:00"/>
    <n v="1"/>
    <n v="0.04"/>
    <n v="39.24"/>
    <n v="1.99"/>
    <n v="39.24"/>
  </r>
  <r>
    <n v="4114"/>
    <n v="86428"/>
    <s v="Frank Woods"/>
    <s v="Air Cargo"/>
    <x v="1"/>
    <x v="1"/>
    <s v="Medium"/>
    <s v="Chardonnay"/>
    <x v="0"/>
    <x v="1"/>
    <s v="St. Supery Sauvignon Blanc 2015"/>
    <s v="Small Crate"/>
    <s v="Canberra"/>
    <x v="1195"/>
    <d v="2011-02-21T00:00:00"/>
    <n v="8"/>
    <n v="0.08"/>
    <n v="119.99"/>
    <n v="56.14"/>
    <n v="959.92"/>
  </r>
  <r>
    <n v="4115"/>
    <n v="86428"/>
    <s v="Frank Woods"/>
    <s v="Express Road Cargo"/>
    <x v="0"/>
    <x v="1"/>
    <s v="Medium"/>
    <s v="Pinot Noir"/>
    <x v="0"/>
    <x v="1"/>
    <s v="Domaine Lafage Miraflors Rose 2013"/>
    <s v="Mini Crate"/>
    <s v="Canberra"/>
    <x v="1195"/>
    <d v="2011-02-20T00:00:00"/>
    <n v="9"/>
    <n v="0.01"/>
    <n v="80.98"/>
    <n v="35"/>
    <n v="728.82"/>
  </r>
  <r>
    <n v="4116"/>
    <n v="89147"/>
    <s v="Larry Day"/>
    <s v="Express Road Cargo"/>
    <x v="0"/>
    <x v="1"/>
    <s v="High"/>
    <s v="Malbec"/>
    <x v="0"/>
    <x v="1"/>
    <s v="Marques de Caceres Rioja Rosado 2014"/>
    <s v="Large Crate"/>
    <s v="Devonport"/>
    <x v="146"/>
    <d v="2010-04-05T00:00:00"/>
    <n v="2"/>
    <n v="0"/>
    <n v="7.38"/>
    <n v="11.51"/>
    <n v="14.76"/>
  </r>
  <r>
    <n v="4117"/>
    <n v="86256"/>
    <s v="Sharon Henry"/>
    <s v="Road Cargo"/>
    <x v="0"/>
    <x v="3"/>
    <s v="High"/>
    <s v="Pinot Noir"/>
    <x v="0"/>
    <x v="1"/>
    <s v="Sutter Home Pink Moscato"/>
    <s v="Large Crate"/>
    <s v="Campbeltown"/>
    <x v="946"/>
    <d v="2013-03-29T00:00:00"/>
    <n v="7"/>
    <n v="0.05"/>
    <n v="8.74"/>
    <n v="8.2899999999999991"/>
    <n v="61.18"/>
  </r>
  <r>
    <n v="4118"/>
    <n v="88893"/>
    <s v="Carol Diaz"/>
    <s v="Express Road Cargo"/>
    <x v="0"/>
    <x v="3"/>
    <s v="Not Specified"/>
    <s v="Cabernet Sauvignon"/>
    <x v="0"/>
    <x v="1"/>
    <s v="Bertani Bertarose 2014"/>
    <s v="Large Crate"/>
    <s v="Paramatta"/>
    <x v="1196"/>
    <d v="2012-04-08T00:00:00"/>
    <n v="12"/>
    <n v="0.04"/>
    <n v="18.97"/>
    <n v="9.5399999999999991"/>
    <n v="227.64"/>
  </r>
  <r>
    <n v="4119"/>
    <n v="86012"/>
    <s v="Ruby Cox"/>
    <s v="Express Road Cargo"/>
    <x v="0"/>
    <x v="2"/>
    <s v="Critical"/>
    <s v="Zinfandel"/>
    <x v="0"/>
    <x v="1"/>
    <s v="Langlois Chateau Cremant de Loire Brut"/>
    <s v="Large Crate"/>
    <s v="Busseltol"/>
    <x v="1103"/>
    <d v="2010-05-28T00:00:00"/>
    <n v="12"/>
    <n v="0.04"/>
    <n v="37.700000000000003"/>
    <n v="2.99"/>
    <n v="452.40000000000003"/>
  </r>
  <r>
    <n v="4120"/>
    <n v="86012"/>
    <s v="Gloria Myers"/>
    <s v="Express Road Cargo"/>
    <x v="1"/>
    <x v="2"/>
    <s v="Critical"/>
    <s v="Reisling"/>
    <x v="0"/>
    <x v="1"/>
    <s v="Lucky Chardonnay 2012"/>
    <s v="Standard Size Crate"/>
    <s v="Albany"/>
    <x v="1103"/>
    <d v="2010-05-28T00:00:00"/>
    <n v="1"/>
    <n v="0.01"/>
    <n v="55.99"/>
    <n v="5"/>
    <n v="55.99"/>
  </r>
  <r>
    <n v="4121"/>
    <n v="86860"/>
    <s v="Anne Myers"/>
    <s v="Express Road Cargo"/>
    <x v="0"/>
    <x v="3"/>
    <s v="High"/>
    <s v="Pinot Noir"/>
    <x v="0"/>
    <x v="1"/>
    <s v="Francis Ford Coppola Sofia Rose 2014"/>
    <s v="Large Crate"/>
    <s v="Penrith"/>
    <x v="862"/>
    <d v="2010-11-18T00:00:00"/>
    <n v="17"/>
    <n v="7.0000000000000007E-2"/>
    <n v="34.54"/>
    <n v="14.72"/>
    <n v="587.17999999999995"/>
  </r>
  <r>
    <n v="4122"/>
    <n v="86860"/>
    <s v="Anne Myers"/>
    <s v="Express Road Cargo"/>
    <x v="0"/>
    <x v="3"/>
    <s v="High"/>
    <s v="Pinot Noir"/>
    <x v="0"/>
    <x v="1"/>
    <s v="Orin Swift Cellars Fragile Rose 2014"/>
    <s v="Large Crate"/>
    <s v="Grafton"/>
    <x v="862"/>
    <d v="2010-11-17T00:00:00"/>
    <n v="9"/>
    <n v="0.02"/>
    <n v="12.28"/>
    <n v="6.47"/>
    <n v="110.52"/>
  </r>
  <r>
    <n v="4123"/>
    <n v="86860"/>
    <s v="Anne Myers"/>
    <s v="Road Cargo"/>
    <x v="0"/>
    <x v="3"/>
    <s v="High"/>
    <s v="Cabernet Sauvignon"/>
    <x v="0"/>
    <x v="6"/>
    <s v="Francis Ford Coppola Sofia Rose 2014"/>
    <s v="Standard Size Crate"/>
    <s v="Wagga Wagga"/>
    <x v="862"/>
    <d v="2010-11-19T00:00:00"/>
    <n v="13"/>
    <n v="0.06"/>
    <n v="34.58"/>
    <n v="8.99"/>
    <n v="449.53999999999996"/>
  </r>
  <r>
    <n v="4124"/>
    <n v="86825"/>
    <s v="Keith Reid"/>
    <s v="Express Road Cargo"/>
    <x v="0"/>
    <x v="3"/>
    <s v="Not Specified"/>
    <s v="Pinot Noir"/>
    <x v="0"/>
    <x v="6"/>
    <s v="Miraval Rose (1.5 Liter Magnum) 2014"/>
    <s v="Large Crate"/>
    <s v="Orange"/>
    <x v="1197"/>
    <d v="2013-11-29T00:00:00"/>
    <n v="41"/>
    <n v="0.06"/>
    <n v="60.98"/>
    <n v="19.989999999999998"/>
    <n v="2500.1799999999998"/>
  </r>
  <r>
    <n v="4125"/>
    <n v="88128"/>
    <s v="Scott Bennett"/>
    <s v="Express Road Cargo"/>
    <x v="1"/>
    <x v="2"/>
    <s v="Critical"/>
    <s v="Chardonnay"/>
    <x v="0"/>
    <x v="6"/>
    <s v="Leeuwin Estate Art Series Chardonnay 2012"/>
    <s v="Full Container"/>
    <s v="Rockingham"/>
    <x v="465"/>
    <d v="2012-03-05T00:00:00"/>
    <n v="12"/>
    <n v="0.05"/>
    <n v="20.99"/>
    <n v="0.99"/>
    <n v="251.88"/>
  </r>
  <r>
    <n v="4126"/>
    <n v="88520"/>
    <s v="Albert Powell"/>
    <s v="Express Road Cargo"/>
    <x v="0"/>
    <x v="3"/>
    <s v="Critical"/>
    <s v="Shiraz"/>
    <x v="0"/>
    <x v="6"/>
    <s v="Dom Perignon 2006"/>
    <s v="Large Crate"/>
    <s v="Blue Mountains"/>
    <x v="1030"/>
    <d v="2013-08-31T00:00:00"/>
    <n v="2"/>
    <n v="0.1"/>
    <n v="4.54"/>
    <n v="5.83"/>
    <n v="9.08"/>
  </r>
  <r>
    <n v="4127"/>
    <n v="88520"/>
    <s v="Janet Owens"/>
    <s v="Express Road Cargo"/>
    <x v="0"/>
    <x v="3"/>
    <s v="Critical"/>
    <s v="Cabernet Sauvignon"/>
    <x v="0"/>
    <x v="6"/>
    <s v="Jean-Baptiste Adam Les Natures Cremant d'Alsace Brut"/>
    <s v="Full Container"/>
    <s v="Dubbo"/>
    <x v="1030"/>
    <d v="2013-08-31T00:00:00"/>
    <n v="20"/>
    <n v="0.01"/>
    <n v="3.28"/>
    <n v="3.97"/>
    <n v="65.599999999999994"/>
  </r>
  <r>
    <n v="4128"/>
    <n v="86810"/>
    <s v="Anne Fields"/>
    <s v="Air Cargo"/>
    <x v="2"/>
    <x v="2"/>
    <s v="High"/>
    <s v="Sangiovese Rose"/>
    <x v="0"/>
    <x v="6"/>
    <s v="Barnard Griffin Rose of Sangiovese 2014"/>
    <s v="Extra Large Crate"/>
    <s v="Rockingham"/>
    <x v="168"/>
    <d v="2013-07-22T00:00:00"/>
    <n v="1"/>
    <n v="0.04"/>
    <n v="270.98"/>
    <n v="50"/>
    <n v="270.98"/>
  </r>
  <r>
    <n v="4129"/>
    <n v="88552"/>
    <s v="Clarence Sanders"/>
    <s v="Air Cargo"/>
    <x v="2"/>
    <x v="2"/>
    <s v="Low"/>
    <s v="Champagne"/>
    <x v="0"/>
    <x v="6"/>
    <s v="La Playa Estate Cabernet Sauvignon Rose 2015"/>
    <s v="Extra Large Crate"/>
    <s v="Busseltol"/>
    <x v="946"/>
    <d v="2013-04-04T00:00:00"/>
    <n v="8"/>
    <n v="7.0000000000000007E-2"/>
    <n v="180.98"/>
    <n v="30"/>
    <n v="1447.84"/>
  </r>
  <r>
    <n v="4130"/>
    <n v="88552"/>
    <s v="Clarence Sanders"/>
    <s v="Express Road Cargo"/>
    <x v="0"/>
    <x v="2"/>
    <s v="Low"/>
    <s v="Shiraz"/>
    <x v="0"/>
    <x v="6"/>
    <s v="Bertani Bertarose 2014"/>
    <s v="Full Container"/>
    <s v="Busseltol"/>
    <x v="946"/>
    <d v="2013-04-04T00:00:00"/>
    <n v="10"/>
    <n v="0.02"/>
    <n v="10.31"/>
    <n v="1.79"/>
    <n v="103.10000000000001"/>
  </r>
  <r>
    <n v="4131"/>
    <n v="88243"/>
    <s v="Carl Ramirez"/>
    <s v="Express Road Cargo"/>
    <x v="0"/>
    <x v="1"/>
    <s v="Neutral"/>
    <s v="Shiraz"/>
    <x v="0"/>
    <x v="6"/>
    <s v="Jean-Baptiste Adam Les Natures Cremant d'Alsace Brut"/>
    <s v="Large Crate"/>
    <s v="Ararat"/>
    <x v="222"/>
    <d v="2011-06-10T00:00:00"/>
    <n v="5"/>
    <n v="0"/>
    <n v="20.98"/>
    <n v="8.83"/>
    <n v="104.9"/>
  </r>
  <r>
    <n v="4132"/>
    <n v="88243"/>
    <s v="Carl Ramirez"/>
    <s v="Express Road Cargo"/>
    <x v="0"/>
    <x v="1"/>
    <s v="Neutral"/>
    <s v="Zinfandel"/>
    <x v="0"/>
    <x v="6"/>
    <s v="Chateau d'Esclans Garrus Rose 2013"/>
    <s v="Full Container"/>
    <s v="Hamilton"/>
    <x v="222"/>
    <d v="2011-06-11T00:00:00"/>
    <n v="4"/>
    <n v="0.03"/>
    <n v="5.68"/>
    <n v="1.46"/>
    <n v="22.72"/>
  </r>
  <r>
    <n v="4133"/>
    <n v="88243"/>
    <s v="Katherine Brooks"/>
    <s v="Express Road Cargo"/>
    <x v="2"/>
    <x v="1"/>
    <s v="Neutral"/>
    <s v="Sangiovese Rose"/>
    <x v="0"/>
    <x v="6"/>
    <s v="Chateau d'Esclans Garrus Rose 2013"/>
    <s v="Large Crate"/>
    <s v="Bendigo"/>
    <x v="222"/>
    <d v="2011-06-12T00:00:00"/>
    <n v="7"/>
    <n v="0"/>
    <n v="7.96"/>
    <n v="4.95"/>
    <n v="55.72"/>
  </r>
  <r>
    <n v="4134"/>
    <n v="88493"/>
    <s v="Stephen Sanchez"/>
    <s v="Express Road Cargo"/>
    <x v="0"/>
    <x v="1"/>
    <s v="High"/>
    <s v="Cabernet Sauvignon"/>
    <x v="0"/>
    <x v="6"/>
    <s v="Belle Glos Oeil de Perdrix Pinot Noir Blanc 2014"/>
    <s v="Mini Crate"/>
    <s v="Canberra"/>
    <x v="1112"/>
    <d v="2011-10-13T00:00:00"/>
    <n v="11"/>
    <n v="0.03"/>
    <n v="60.98"/>
    <n v="49"/>
    <n v="670.78"/>
  </r>
  <r>
    <n v="4135"/>
    <n v="88493"/>
    <s v="Stephen Sanchez"/>
    <s v="Express Road Cargo"/>
    <x v="2"/>
    <x v="1"/>
    <s v="High"/>
    <s v="Cremant"/>
    <x v="0"/>
    <x v="6"/>
    <s v="Orin Swift Cellars Fragile Rose 2014"/>
    <s v="Mini Crate"/>
    <s v="Victor Harbor"/>
    <x v="1112"/>
    <d v="2011-10-13T00:00:00"/>
    <n v="10"/>
    <n v="0.02"/>
    <n v="290.98"/>
    <n v="69"/>
    <n v="2909.8"/>
  </r>
  <r>
    <n v="4136"/>
    <n v="88493"/>
    <s v="Henry Simpson"/>
    <s v="Express Road Cargo"/>
    <x v="1"/>
    <x v="2"/>
    <s v="High"/>
    <s v="Sauvignon Blanc"/>
    <x v="0"/>
    <x v="6"/>
    <s v="Robert Oatley Sauvignon Blanc 2013"/>
    <s v="Loose Wrap"/>
    <s v="Freemantle"/>
    <x v="1112"/>
    <d v="2011-10-13T00:00:00"/>
    <n v="20"/>
    <n v="0.1"/>
    <n v="7.99"/>
    <n v="5.03"/>
    <n v="159.80000000000001"/>
  </r>
  <r>
    <n v="4137"/>
    <n v="91066"/>
    <s v="Carlos Adams"/>
    <s v="Air Cargo"/>
    <x v="1"/>
    <x v="2"/>
    <s v="Medium"/>
    <s v="Reisling"/>
    <x v="0"/>
    <x v="6"/>
    <s v="Villa Maria Private Bin Sauvignon Blanc 2015"/>
    <s v="Extra Large Crate"/>
    <s v="Albany"/>
    <x v="512"/>
    <d v="2013-04-29T00:00:00"/>
    <n v="9"/>
    <n v="0.04"/>
    <n v="90.97"/>
    <n v="28"/>
    <n v="818.73"/>
  </r>
  <r>
    <n v="4138"/>
    <n v="87513"/>
    <s v="Mark Thomas"/>
    <s v="Express Road Cargo"/>
    <x v="1"/>
    <x v="1"/>
    <s v="Critical"/>
    <s v="Pinot Gris"/>
    <x v="0"/>
    <x v="6"/>
    <s v="Rombauer Chardonnay 2014"/>
    <s v="Standard Size Crate"/>
    <s v="Launceston"/>
    <x v="771"/>
    <d v="2011-11-10T00:00:00"/>
    <n v="17"/>
    <n v="0.05"/>
    <n v="1.7"/>
    <n v="1.99"/>
    <n v="28.9"/>
  </r>
  <r>
    <n v="4139"/>
    <n v="87711"/>
    <s v="Johnny Stephens"/>
    <s v="Road Cargo"/>
    <x v="0"/>
    <x v="2"/>
    <s v="High"/>
    <s v="Merlot"/>
    <x v="0"/>
    <x v="6"/>
    <s v="Locations by Dave Phinney F Rose"/>
    <s v="Large Crate"/>
    <s v="Perth"/>
    <x v="1198"/>
    <d v="2011-05-19T00:00:00"/>
    <n v="1"/>
    <n v="0.04"/>
    <n v="7.64"/>
    <n v="1.39"/>
    <n v="7.64"/>
  </r>
  <r>
    <n v="4140"/>
    <n v="87475"/>
    <s v="Joseph Castillo"/>
    <s v="Express Road Cargo"/>
    <x v="0"/>
    <x v="0"/>
    <s v="Medium"/>
    <s v="Malbec"/>
    <x v="0"/>
    <x v="6"/>
    <s v="Miraval Rose 2014"/>
    <s v="Large Crate"/>
    <s v="Mackay"/>
    <x v="860"/>
    <d v="2011-05-07T00:00:00"/>
    <n v="10"/>
    <n v="0.02"/>
    <n v="56.96"/>
    <n v="13.22"/>
    <n v="569.6"/>
  </r>
  <r>
    <n v="4141"/>
    <n v="86320"/>
    <s v="Jimmy Robertson"/>
    <s v="Express Road Cargo"/>
    <x v="0"/>
    <x v="2"/>
    <s v="Critical"/>
    <s v="Merlot"/>
    <x v="0"/>
    <x v="6"/>
    <s v="La Playa Estate Cabernet Sauvignon Rose 2015"/>
    <s v="Large Crate"/>
    <s v="Rockingham"/>
    <x v="164"/>
    <d v="2012-02-08T00:00:00"/>
    <n v="4"/>
    <n v="0.03"/>
    <n v="8.85"/>
    <n v="5.6"/>
    <n v="35.4"/>
  </r>
  <r>
    <n v="4142"/>
    <n v="88875"/>
    <s v="Kenneth West"/>
    <s v="Express Road Cargo"/>
    <x v="0"/>
    <x v="1"/>
    <s v="Medium"/>
    <s v="Malbec"/>
    <x v="0"/>
    <x v="6"/>
    <s v="Chateau d'Esclans Garrus Rose 2013"/>
    <s v="Large Crate"/>
    <s v="Launceston"/>
    <x v="135"/>
    <d v="2012-07-20T00:00:00"/>
    <n v="1"/>
    <n v="0"/>
    <n v="83.93"/>
    <n v="19.989999999999998"/>
    <n v="83.93"/>
  </r>
  <r>
    <n v="4143"/>
    <n v="88003"/>
    <s v="Victor Holmes"/>
    <s v="Express Road Cargo"/>
    <x v="2"/>
    <x v="1"/>
    <s v="Critical"/>
    <s v="Grenache Rose"/>
    <x v="0"/>
    <x v="6"/>
    <s v="La Playa Estate Cabernet Sauvignon Rose 2015"/>
    <s v="Standard Size Crate"/>
    <s v="Burnie"/>
    <x v="1199"/>
    <d v="2012-01-22T00:00:00"/>
    <n v="2"/>
    <n v="7.0000000000000007E-2"/>
    <n v="17.670000000000002"/>
    <n v="8.99"/>
    <n v="35.340000000000003"/>
  </r>
  <r>
    <n v="4144"/>
    <n v="88003"/>
    <s v="Margaret Bailey"/>
    <s v="Express Road Cargo"/>
    <x v="0"/>
    <x v="1"/>
    <s v="Critical"/>
    <s v="Cabernet Sauvignon"/>
    <x v="0"/>
    <x v="6"/>
    <s v="Chateau d'Esclans Garrus Rose 2013"/>
    <s v="Large Crate"/>
    <s v="Hobart"/>
    <x v="1199"/>
    <d v="2012-01-22T00:00:00"/>
    <n v="14"/>
    <n v="0.03"/>
    <n v="8.67"/>
    <n v="3.5"/>
    <n v="121.38"/>
  </r>
  <r>
    <n v="4145"/>
    <n v="88003"/>
    <s v="Margaret Bailey"/>
    <s v="Road Cargo"/>
    <x v="1"/>
    <x v="1"/>
    <s v="Critical"/>
    <s v="Chardonnay"/>
    <x v="0"/>
    <x v="4"/>
    <s v="Mercer Canyons Chardonnay 2013"/>
    <s v="Large Crate"/>
    <s v="Burnie"/>
    <x v="1199"/>
    <d v="2012-01-22T00:00:00"/>
    <n v="1"/>
    <n v="0.03"/>
    <n v="99.99"/>
    <n v="19.989999999999998"/>
    <n v="99.99"/>
  </r>
  <r>
    <n v="4146"/>
    <n v="90600"/>
    <s v="Richard Freeman"/>
    <s v="Air Cargo"/>
    <x v="1"/>
    <x v="1"/>
    <s v="Medium"/>
    <s v="Chardonnay"/>
    <x v="0"/>
    <x v="6"/>
    <s v="Angeline Sauvignon Blanc 2014"/>
    <s v="Extra Large Crate"/>
    <s v="Devonport"/>
    <x v="325"/>
    <d v="2010-03-29T00:00:00"/>
    <n v="12"/>
    <n v="0.08"/>
    <n v="213.45"/>
    <n v="14.7"/>
    <n v="2561.3999999999996"/>
  </r>
  <r>
    <n v="4147"/>
    <n v="90600"/>
    <s v="Richard Freeman"/>
    <s v="Express Road Cargo"/>
    <x v="0"/>
    <x v="1"/>
    <s v="Medium"/>
    <s v="Malbec"/>
    <x v="0"/>
    <x v="6"/>
    <s v="Chateau Gaudrelle Cremant d'Loire Brut"/>
    <s v="Large Crate"/>
    <s v="Hobart"/>
    <x v="325"/>
    <d v="2010-03-29T00:00:00"/>
    <n v="8"/>
    <n v="0.1"/>
    <n v="55.98"/>
    <n v="13.88"/>
    <n v="447.84"/>
  </r>
  <r>
    <n v="4148"/>
    <n v="90600"/>
    <s v="Richard Freeman"/>
    <s v="Express Road Cargo"/>
    <x v="0"/>
    <x v="1"/>
    <s v="Medium"/>
    <s v="Malbec"/>
    <x v="0"/>
    <x v="6"/>
    <s v="Roederer Estate Brut"/>
    <s v="Large Crate"/>
    <s v="Devonport"/>
    <x v="325"/>
    <d v="2010-03-28T00:00:00"/>
    <n v="1"/>
    <n v="0"/>
    <n v="16.059999999999999"/>
    <n v="8.34"/>
    <n v="16.059999999999999"/>
  </r>
  <r>
    <n v="4149"/>
    <n v="91279"/>
    <s v="Todd Robinson"/>
    <s v="Express Road Cargo"/>
    <x v="2"/>
    <x v="3"/>
    <s v="Critical"/>
    <s v="Champagne"/>
    <x v="0"/>
    <x v="6"/>
    <s v="Gerard Bertrand Cote des Roses Rose 2014"/>
    <s v="Full Container"/>
    <s v="Goulburn"/>
    <x v="209"/>
    <d v="2013-05-23T00:00:00"/>
    <n v="10"/>
    <n v="0.06"/>
    <n v="7.7"/>
    <n v="3.68"/>
    <n v="77"/>
  </r>
  <r>
    <n v="4150"/>
    <n v="87197"/>
    <s v="Jesse Bradley"/>
    <s v="Express Road Cargo"/>
    <x v="0"/>
    <x v="1"/>
    <s v="Critical"/>
    <s v="Sangiovese"/>
    <x v="0"/>
    <x v="6"/>
    <s v="Lucien Albrecht Cremant d'Alsace Brut Rose"/>
    <s v="Full Container"/>
    <s v="Bendigo"/>
    <x v="124"/>
    <d v="2011-07-01T00:00:00"/>
    <n v="6"/>
    <n v="0.02"/>
    <n v="5.18"/>
    <n v="2.04"/>
    <n v="31.08"/>
  </r>
  <r>
    <n v="4151"/>
    <n v="87197"/>
    <s v="Jesse Bradley"/>
    <s v="Air Cargo"/>
    <x v="2"/>
    <x v="1"/>
    <s v="Critical"/>
    <s v="Sangiovese Rose"/>
    <x v="0"/>
    <x v="6"/>
    <s v="Orin Swift Cellars Fragile Rose 2014"/>
    <s v="Small Crate"/>
    <s v="Melton"/>
    <x v="124"/>
    <d v="2011-07-01T00:00:00"/>
    <n v="13"/>
    <n v="0.04"/>
    <n v="218.75"/>
    <n v="69.64"/>
    <n v="2843.75"/>
  </r>
  <r>
    <n v="4152"/>
    <n v="87805"/>
    <s v="Bonnie Hawkins"/>
    <s v="Express Road Cargo"/>
    <x v="2"/>
    <x v="1"/>
    <s v="Low"/>
    <s v="Grenache Rose"/>
    <x v="0"/>
    <x v="6"/>
    <s v="Bertani Bertarose 2014"/>
    <s v="Large Crate"/>
    <s v="Bendigo"/>
    <x v="783"/>
    <d v="2011-04-08T00:00:00"/>
    <n v="8"/>
    <n v="0.09"/>
    <n v="63.94"/>
    <n v="14.48"/>
    <n v="511.52"/>
  </r>
  <r>
    <n v="4153"/>
    <n v="87805"/>
    <s v="Julie Alexander"/>
    <s v="Air Cargo"/>
    <x v="2"/>
    <x v="2"/>
    <s v="Low"/>
    <s v="Sangiovese Rose"/>
    <x v="0"/>
    <x v="4"/>
    <s v="Belle Glos Oeil de Perdrix Pinot Noir Blanc 2014"/>
    <s v="Small Crate"/>
    <s v="Albany"/>
    <x v="783"/>
    <d v="2011-04-03T00:00:00"/>
    <n v="12"/>
    <n v="0.03"/>
    <n v="150.97999999999999"/>
    <n v="66.27"/>
    <n v="1811.7599999999998"/>
  </r>
  <r>
    <n v="4154"/>
    <n v="88406"/>
    <s v="Raymond Cox"/>
    <s v="Air Cargo"/>
    <x v="2"/>
    <x v="3"/>
    <s v="Medium"/>
    <s v="Grenache Rose"/>
    <x v="0"/>
    <x v="6"/>
    <s v="Gerard Bertrand Cote des Roses Rose 2014"/>
    <s v="Extra Large Crate"/>
    <s v="Paramatta"/>
    <x v="705"/>
    <d v="2010-11-01T00:00:00"/>
    <n v="14"/>
    <n v="0.02"/>
    <n v="95.95"/>
    <n v="74.349999999999994"/>
    <n v="1343.3"/>
  </r>
  <r>
    <n v="4155"/>
    <n v="86106"/>
    <s v="Wanda Garrett"/>
    <s v="Express Road Cargo"/>
    <x v="1"/>
    <x v="1"/>
    <s v="Low"/>
    <s v="Pinot Gris"/>
    <x v="0"/>
    <x v="6"/>
    <s v="Los Vascos Sauvignon Blanc 2015"/>
    <s v="Large Crate"/>
    <s v="Hobart"/>
    <x v="369"/>
    <d v="2011-04-20T00:00:00"/>
    <n v="1"/>
    <n v="0.05"/>
    <n v="73.98"/>
    <n v="14.52"/>
    <n v="73.98"/>
  </r>
  <r>
    <n v="4156"/>
    <n v="90119"/>
    <s v="Bruce Hanson"/>
    <s v="Road Cargo"/>
    <x v="1"/>
    <x v="1"/>
    <s v="Not Specified"/>
    <s v="Reisling"/>
    <x v="0"/>
    <x v="6"/>
    <s v="The White Knight Sauvignon Blanc 2014"/>
    <s v="Large Crate"/>
    <s v="Adelaide"/>
    <x v="223"/>
    <d v="2011-12-24T00:00:00"/>
    <n v="5"/>
    <n v="0.05"/>
    <n v="30.98"/>
    <n v="6.5"/>
    <n v="154.9"/>
  </r>
  <r>
    <n v="4157"/>
    <n v="88708"/>
    <s v="Raymond Arnold"/>
    <s v="Road Cargo"/>
    <x v="1"/>
    <x v="1"/>
    <s v="High"/>
    <s v="Chardonnay"/>
    <x v="0"/>
    <x v="6"/>
    <s v="Cloudy Bay Sauvignon Blanc 2015"/>
    <s v="Large Crate"/>
    <s v="Mount Gambier"/>
    <x v="773"/>
    <d v="2012-10-30T00:00:00"/>
    <n v="18"/>
    <n v="0"/>
    <n v="256.99"/>
    <n v="11.25"/>
    <n v="4625.82"/>
  </r>
  <r>
    <n v="4158"/>
    <n v="88708"/>
    <s v="Raymond Arnold"/>
    <s v="Express Road Cargo"/>
    <x v="0"/>
    <x v="1"/>
    <s v="High"/>
    <s v="Malbec"/>
    <x v="0"/>
    <x v="6"/>
    <s v="Pierre Sparr Cremant d'Alsace Reserve Brut Rose"/>
    <s v="Full Container"/>
    <s v="Mount Barker"/>
    <x v="773"/>
    <d v="2012-10-30T00:00:00"/>
    <n v="4"/>
    <n v="0.05"/>
    <n v="3.95"/>
    <n v="2"/>
    <n v="15.8"/>
  </r>
  <r>
    <n v="4159"/>
    <n v="90071"/>
    <s v="Anthony Hicks"/>
    <s v="Express Road Cargo"/>
    <x v="0"/>
    <x v="1"/>
    <s v="Not Specified"/>
    <s v="Sangiovese"/>
    <x v="0"/>
    <x v="6"/>
    <s v="JCB N¬∞21 Brut Cremant de Bourgogne"/>
    <s v="Full Container"/>
    <s v="Bendigo"/>
    <x v="389"/>
    <d v="2011-09-29T00:00:00"/>
    <n v="5"/>
    <n v="0.05"/>
    <n v="1.68"/>
    <n v="0.7"/>
    <n v="8.4"/>
  </r>
  <r>
    <n v="4160"/>
    <n v="90090"/>
    <s v="Walter Hudson"/>
    <s v="Air Cargo"/>
    <x v="2"/>
    <x v="0"/>
    <s v="Low"/>
    <s v="Grenache Rose"/>
    <x v="0"/>
    <x v="6"/>
    <s v="Marques de Caceres Rioja Rosado 2014"/>
    <s v="Extra Large Crate"/>
    <s v="Darwin"/>
    <x v="1147"/>
    <d v="2013-01-11T00:00:00"/>
    <n v="10"/>
    <n v="7.0000000000000007E-2"/>
    <n v="280.98"/>
    <n v="57"/>
    <n v="2809.8"/>
  </r>
  <r>
    <n v="4161"/>
    <n v="90090"/>
    <s v="Walter Hudson"/>
    <s v="Air Cargo"/>
    <x v="1"/>
    <x v="0"/>
    <s v="Low"/>
    <s v="Reisling"/>
    <x v="0"/>
    <x v="6"/>
    <s v="Robert Oatley Sauvignon Blanc 2013"/>
    <s v="Extra Large Crate"/>
    <s v="Palmerston"/>
    <x v="1147"/>
    <d v="2013-01-16T00:00:00"/>
    <n v="4"/>
    <n v="0.08"/>
    <n v="500.98"/>
    <n v="28.14"/>
    <n v="2003.92"/>
  </r>
  <r>
    <n v="4162"/>
    <n v="89160"/>
    <s v="Earl Lopez"/>
    <s v="Express Road Cargo"/>
    <x v="1"/>
    <x v="1"/>
    <s v="Medium"/>
    <s v="Reisling"/>
    <x v="0"/>
    <x v="6"/>
    <s v="Robert Oatley Sauvignon Blanc 2013"/>
    <s v="Large Crate"/>
    <s v="Port Adelaide"/>
    <x v="1178"/>
    <d v="2013-04-18T00:00:00"/>
    <n v="10"/>
    <n v="0.1"/>
    <n v="65.989999999999995"/>
    <n v="5.63"/>
    <n v="659.9"/>
  </r>
  <r>
    <n v="4163"/>
    <n v="89650"/>
    <s v="Louise Cook"/>
    <s v="Express Road Cargo"/>
    <x v="0"/>
    <x v="1"/>
    <s v="Low"/>
    <s v="Pinot Noir"/>
    <x v="0"/>
    <x v="6"/>
    <s v="Locations by Dave Phinney F Rose"/>
    <s v="Large Crate"/>
    <s v="Bendigo"/>
    <x v="171"/>
    <d v="2012-10-11T00:00:00"/>
    <n v="19"/>
    <n v="0.1"/>
    <n v="67.84"/>
    <n v="0.99"/>
    <n v="1288.96"/>
  </r>
  <r>
    <n v="4164"/>
    <n v="89940"/>
    <s v="Russell Adams"/>
    <s v="Express Road Cargo"/>
    <x v="0"/>
    <x v="1"/>
    <s v="Low"/>
    <s v="Zinfandel"/>
    <x v="0"/>
    <x v="6"/>
    <s v="Bertani Bertarose 2014"/>
    <s v="Full Container"/>
    <s v="Mount Gambier"/>
    <x v="301"/>
    <d v="2010-07-08T00:00:00"/>
    <n v="13"/>
    <n v="0.02"/>
    <n v="10.06"/>
    <n v="2.06"/>
    <n v="130.78"/>
  </r>
  <r>
    <n v="4165"/>
    <n v="87870"/>
    <s v="Michael Griffin"/>
    <s v="Express Road Cargo"/>
    <x v="0"/>
    <x v="0"/>
    <s v="Not Specified"/>
    <s v="Malbec"/>
    <x v="0"/>
    <x v="6"/>
    <s v="Chateau d'Esclans Garrus Rose 2013"/>
    <s v="Large Crate"/>
    <s v="Palmerston"/>
    <x v="127"/>
    <d v="2012-07-03T00:00:00"/>
    <n v="15"/>
    <n v="7.0000000000000007E-2"/>
    <n v="6.48"/>
    <n v="6.65"/>
    <n v="97.2"/>
  </r>
  <r>
    <n v="4166"/>
    <n v="89173"/>
    <s v="Raymond Lawrence"/>
    <s v="Express Road Cargo"/>
    <x v="0"/>
    <x v="2"/>
    <s v="Low"/>
    <s v="Sangiovese"/>
    <x v="0"/>
    <x v="6"/>
    <s v="Chateau d'Esclans Whispering Angel Rose 2014"/>
    <s v="Mini Crate"/>
    <s v="Albany"/>
    <x v="1161"/>
    <d v="2013-12-12T00:00:00"/>
    <n v="1"/>
    <n v="0.1"/>
    <n v="110.98"/>
    <n v="35"/>
    <n v="110.98"/>
  </r>
  <r>
    <n v="4167"/>
    <n v="87602"/>
    <s v="Walter Day"/>
    <s v="Express Road Cargo"/>
    <x v="0"/>
    <x v="1"/>
    <s v="Medium"/>
    <s v="Pinot Noir"/>
    <x v="0"/>
    <x v="6"/>
    <s v="Moet &amp; Chandon Imperial"/>
    <s v="Large Crate"/>
    <s v="Port Adelaide"/>
    <x v="224"/>
    <d v="2010-03-31T00:00:00"/>
    <n v="9"/>
    <n v="0"/>
    <n v="4.91"/>
    <n v="5.68"/>
    <n v="44.19"/>
  </r>
  <r>
    <n v="4168"/>
    <n v="87602"/>
    <s v="Eugene Butler"/>
    <s v="Express Road Cargo"/>
    <x v="0"/>
    <x v="1"/>
    <s v="Medium"/>
    <s v="Shiraz"/>
    <x v="0"/>
    <x v="6"/>
    <s v="Louis Roederer Cristal Brut with Gift Box 2007"/>
    <s v="Large Crate"/>
    <s v="Mount Gambier"/>
    <x v="224"/>
    <d v="2010-04-01T00:00:00"/>
    <n v="11"/>
    <n v="0.04"/>
    <n v="5.34"/>
    <n v="2.99"/>
    <n v="58.739999999999995"/>
  </r>
  <r>
    <n v="4169"/>
    <n v="87602"/>
    <s v="Eugene Butler"/>
    <s v="Express Road Cargo"/>
    <x v="1"/>
    <x v="1"/>
    <s v="Medium"/>
    <s v="Reisling"/>
    <x v="0"/>
    <x v="6"/>
    <s v="Grgich Hills Chardonnay 2012"/>
    <s v="Standard Size Crate"/>
    <s v="Canberra"/>
    <x v="224"/>
    <d v="2010-04-01T00:00:00"/>
    <n v="1"/>
    <n v="0.06"/>
    <n v="55.99"/>
    <n v="5"/>
    <n v="55.99"/>
  </r>
  <r>
    <n v="4170"/>
    <n v="86187"/>
    <s v="Johnny Carroll"/>
    <s v="Road Cargo"/>
    <x v="0"/>
    <x v="0"/>
    <s v="Medium"/>
    <s v="Pinot Noir"/>
    <x v="0"/>
    <x v="4"/>
    <s v="Pierre Sparr Cremant d'Alsace Reserve Brut Rose"/>
    <s v="Full Container"/>
    <s v="Logan City"/>
    <x v="225"/>
    <d v="2012-04-05T00:00:00"/>
    <n v="10"/>
    <n v="0.06"/>
    <n v="1.26"/>
    <n v="0.7"/>
    <n v="12.6"/>
  </r>
  <r>
    <n v="4171"/>
    <n v="89969"/>
    <s v="Joe Garrett"/>
    <s v="Air Cargo"/>
    <x v="2"/>
    <x v="3"/>
    <s v="Critical"/>
    <s v="Grenache Rose"/>
    <x v="0"/>
    <x v="4"/>
    <s v="Locations by Dave Phinney F Rose&quot;"/>
    <s v="Small Crate"/>
    <s v="Tamworth"/>
    <x v="409"/>
    <d v="2013-11-23T00:00:00"/>
    <n v="24"/>
    <n v="0.05"/>
    <n v="262.11"/>
    <n v="62.74"/>
    <n v="6290.64"/>
  </r>
  <r>
    <n v="4172"/>
    <n v="89184"/>
    <s v="Nicholas Carr"/>
    <s v="Air Cargo"/>
    <x v="2"/>
    <x v="1"/>
    <s v="Critical"/>
    <s v="Sangiovese Rose"/>
    <x v="0"/>
    <x v="6"/>
    <s v="Bertani Bertarose 2014"/>
    <s v="Extra Large Crate"/>
    <s v="Canberra"/>
    <x v="460"/>
    <d v="2010-05-24T00:00:00"/>
    <n v="18"/>
    <n v="0.1"/>
    <n v="130.97999999999999"/>
    <n v="30"/>
    <n v="2357.64"/>
  </r>
  <r>
    <n v="4173"/>
    <n v="89190"/>
    <s v="Nicholas Carr"/>
    <s v="Express Road Cargo"/>
    <x v="1"/>
    <x v="1"/>
    <s v="Low"/>
    <s v="Reisling"/>
    <x v="0"/>
    <x v="6"/>
    <s v="St. Supery Sauvignon Blanc 2015"/>
    <s v="Large Crate"/>
    <s v="Canberra"/>
    <x v="1130"/>
    <d v="2013-05-26T00:00:00"/>
    <n v="6"/>
    <n v="0.08"/>
    <n v="19.98"/>
    <n v="4"/>
    <n v="119.88"/>
  </r>
  <r>
    <n v="4174"/>
    <n v="88313"/>
    <s v="Philip Hanson"/>
    <s v="Express Road Cargo"/>
    <x v="0"/>
    <x v="3"/>
    <s v="High"/>
    <s v="Zinfandel"/>
    <x v="0"/>
    <x v="6"/>
    <s v="La Playa Estate Cabernet Sauvignon Rose 2015"/>
    <s v="Full Container"/>
    <s v="Orange"/>
    <x v="766"/>
    <d v="2013-11-12T00:00:00"/>
    <n v="1"/>
    <n v="0.06"/>
    <n v="2.52"/>
    <n v="4.28"/>
    <n v="2.52"/>
  </r>
  <r>
    <n v="4175"/>
    <n v="85908"/>
    <s v="Kathy Myers"/>
    <s v="Express Road Cargo"/>
    <x v="1"/>
    <x v="3"/>
    <s v="High"/>
    <s v="Chardonnay"/>
    <x v="0"/>
    <x v="6"/>
    <s v="Giesen Sauvignon Blanc 2014"/>
    <s v="Standard Size Crate"/>
    <s v="Wagga Wagga"/>
    <x v="709"/>
    <d v="2011-08-19T00:00:00"/>
    <n v="15"/>
    <n v="0.05"/>
    <n v="5.98"/>
    <n v="4.38"/>
    <n v="89.7"/>
  </r>
  <r>
    <n v="4176"/>
    <n v="85908"/>
    <s v="Denise Watson"/>
    <s v="Express Road Cargo"/>
    <x v="0"/>
    <x v="1"/>
    <s v="High"/>
    <s v="Zinfandel"/>
    <x v="0"/>
    <x v="6"/>
    <s v="Locations by Dave Phinney F Rose"/>
    <s v="Full Container"/>
    <s v="Wodonga"/>
    <x v="709"/>
    <d v="2011-08-20T00:00:00"/>
    <n v="8"/>
    <n v="0"/>
    <n v="7.89"/>
    <n v="2.82"/>
    <n v="63.12"/>
  </r>
  <r>
    <n v="4177"/>
    <n v="86894"/>
    <s v="Larry Carroll"/>
    <s v="Express Road Cargo"/>
    <x v="0"/>
    <x v="2"/>
    <s v="Not Specified"/>
    <s v="Cabernet Sauvignon"/>
    <x v="0"/>
    <x v="4"/>
    <s v="Roederer Estate L'Ermitage 2007"/>
    <s v="Mini Crate"/>
    <s v="Rockingham"/>
    <x v="226"/>
    <d v="2012-12-11T00:00:00"/>
    <n v="10"/>
    <n v="0.01"/>
    <n v="4.4800000000000004"/>
    <n v="49"/>
    <n v="44.800000000000004"/>
  </r>
  <r>
    <n v="4178"/>
    <n v="86894"/>
    <s v="Larry Carroll"/>
    <s v="Air Cargo"/>
    <x v="2"/>
    <x v="2"/>
    <s v="Not Specified"/>
    <s v="Sangiovese Rose"/>
    <x v="0"/>
    <x v="6"/>
    <s v="Domaine Lafage Miraflors Rose 2013"/>
    <s v="Extra Large Crate"/>
    <s v="Geraldton"/>
    <x v="226"/>
    <d v="2012-12-12T00:00:00"/>
    <n v="23"/>
    <n v="0.02"/>
    <n v="130.97999999999999"/>
    <n v="30"/>
    <n v="3012.54"/>
  </r>
  <r>
    <n v="4179"/>
    <n v="86894"/>
    <s v="Larry Carroll"/>
    <s v="Express Road Cargo"/>
    <x v="1"/>
    <x v="2"/>
    <s v="Not Specified"/>
    <s v="Chardonnay"/>
    <x v="0"/>
    <x v="6"/>
    <s v="St. Supery Sauvignon Blanc 2015"/>
    <s v="Large Crate"/>
    <s v="Rockingham"/>
    <x v="226"/>
    <d v="2012-12-12T00:00:00"/>
    <n v="2"/>
    <n v="0.09"/>
    <n v="15.98"/>
    <n v="6.5"/>
    <n v="31.96"/>
  </r>
  <r>
    <n v="4180"/>
    <n v="86081"/>
    <s v="Shawn Baker"/>
    <s v="Express Road Cargo"/>
    <x v="0"/>
    <x v="3"/>
    <s v="Not Specified"/>
    <s v="Zinfandel"/>
    <x v="0"/>
    <x v="4"/>
    <s v="Domaine Lafage Miraflors Rose 2013"/>
    <s v="Large Crate"/>
    <s v="Paramatta"/>
    <x v="1200"/>
    <d v="2012-02-15T00:00:00"/>
    <n v="8"/>
    <n v="0.08"/>
    <n v="11.7"/>
    <n v="5.63"/>
    <n v="93.6"/>
  </r>
  <r>
    <n v="4181"/>
    <n v="86081"/>
    <s v="Shawn Baker"/>
    <s v="Road Cargo"/>
    <x v="0"/>
    <x v="3"/>
    <s v="Not Specified"/>
    <s v="Pinot Noir"/>
    <x v="0"/>
    <x v="6"/>
    <s v="Francis Ford Coppola Sofia Rose 2014"/>
    <s v="Full Container"/>
    <s v="Lithgow"/>
    <x v="1200"/>
    <d v="2012-02-16T00:00:00"/>
    <n v="10"/>
    <n v="0"/>
    <n v="2.78"/>
    <n v="1.34"/>
    <n v="27.799999999999997"/>
  </r>
  <r>
    <n v="4182"/>
    <n v="86081"/>
    <s v="Shawn Baker"/>
    <s v="Express Road Cargo"/>
    <x v="0"/>
    <x v="3"/>
    <s v="Not Specified"/>
    <s v="Sangiovese"/>
    <x v="0"/>
    <x v="6"/>
    <s v="Domaine Lafond Roc-Epine Tavel Rose 2014"/>
    <s v="Large Crate"/>
    <s v="Liverpool"/>
    <x v="1200"/>
    <d v="2012-02-16T00:00:00"/>
    <n v="8"/>
    <n v="0.01"/>
    <n v="6.98"/>
    <n v="9.69"/>
    <n v="55.84"/>
  </r>
  <r>
    <n v="4183"/>
    <n v="86081"/>
    <s v="Shawn Baker"/>
    <s v="Express Road Cargo"/>
    <x v="1"/>
    <x v="3"/>
    <s v="Not Specified"/>
    <s v="Reisling"/>
    <x v="0"/>
    <x v="4"/>
    <s v="Dog Point Vineyard Sauvignon Blanc 2014"/>
    <s v="Large Crate"/>
    <s v="Bathurst"/>
    <x v="1200"/>
    <d v="2012-02-16T00:00:00"/>
    <n v="7"/>
    <n v="0.05"/>
    <n v="205.99"/>
    <n v="3"/>
    <n v="1441.93"/>
  </r>
  <r>
    <n v="4184"/>
    <n v="90671"/>
    <s v="Rose Stephens"/>
    <s v="Express Road Cargo"/>
    <x v="1"/>
    <x v="2"/>
    <s v="Medium"/>
    <s v="Chardonnay"/>
    <x v="0"/>
    <x v="6"/>
    <s v="Robert Oatley Sauvignon Blanc 2013"/>
    <s v="Large Crate"/>
    <s v="Rockingham"/>
    <x v="575"/>
    <d v="2012-05-01T00:00:00"/>
    <n v="1"/>
    <n v="0.08"/>
    <n v="27.48"/>
    <n v="4"/>
    <n v="27.48"/>
  </r>
  <r>
    <n v="4185"/>
    <n v="88387"/>
    <s v="Harry Kelly"/>
    <s v="Express Road Cargo"/>
    <x v="1"/>
    <x v="0"/>
    <s v="Critical"/>
    <s v="Sauvignon Blanc"/>
    <x v="0"/>
    <x v="6"/>
    <s v="Giesen Sauvignon Blanc 2014"/>
    <s v="Standard Size Crate"/>
    <s v="Logan City"/>
    <x v="198"/>
    <d v="2010-03-02T00:00:00"/>
    <n v="6"/>
    <n v="0.09"/>
    <n v="28.48"/>
    <n v="1.99"/>
    <n v="170.88"/>
  </r>
  <r>
    <n v="4186"/>
    <n v="88387"/>
    <s v="Harry Kelly"/>
    <s v="Express Road Cargo"/>
    <x v="2"/>
    <x v="0"/>
    <s v="Critical"/>
    <s v="Cremant"/>
    <x v="0"/>
    <x v="6"/>
    <s v="Pietradolce Etna Rosato 2014"/>
    <s v="Large Crate"/>
    <s v="Rockhampton"/>
    <x v="198"/>
    <d v="2010-03-03T00:00:00"/>
    <n v="3"/>
    <n v="0"/>
    <n v="2.08"/>
    <n v="5.33"/>
    <n v="6.24"/>
  </r>
  <r>
    <n v="4187"/>
    <n v="88387"/>
    <s v="Harry Kelly"/>
    <s v="Road Cargo"/>
    <x v="1"/>
    <x v="0"/>
    <s v="Critical"/>
    <s v="Pinot Gris"/>
    <x v="0"/>
    <x v="6"/>
    <s v="Lucky Chardonnay 2012"/>
    <s v="Large Crate"/>
    <s v="Gympie"/>
    <x v="198"/>
    <d v="2010-03-02T00:00:00"/>
    <n v="10"/>
    <n v="0.06"/>
    <n v="45.99"/>
    <n v="4.99"/>
    <n v="459.90000000000003"/>
  </r>
  <r>
    <n v="4188"/>
    <n v="91281"/>
    <s v="Karen Bennett"/>
    <s v="Express Road Cargo"/>
    <x v="1"/>
    <x v="1"/>
    <s v="Medium"/>
    <s v="Sauvignon Blanc"/>
    <x v="0"/>
    <x v="6"/>
    <s v="Angeline Sauvignon Blanc 2014"/>
    <s v="Standard Size Crate"/>
    <s v="Melton"/>
    <x v="1026"/>
    <d v="2011-06-02T00:00:00"/>
    <n v="5"/>
    <n v="0.01"/>
    <n v="1.7"/>
    <n v="1.99"/>
    <n v="8.5"/>
  </r>
  <r>
    <n v="4189"/>
    <n v="90111"/>
    <s v="Roy Hamilton"/>
    <s v="Express Road Cargo"/>
    <x v="0"/>
    <x v="3"/>
    <s v="Medium"/>
    <s v="Malbec"/>
    <x v="0"/>
    <x v="6"/>
    <s v="Orin Swift Cellars Fragile Rose 2014"/>
    <s v="Large Crate"/>
    <s v="Tamworth"/>
    <x v="291"/>
    <d v="2011-04-07T00:00:00"/>
    <n v="8"/>
    <n v="0.04"/>
    <n v="14.03"/>
    <n v="9.3699999999999992"/>
    <n v="112.24"/>
  </r>
  <r>
    <n v="4190"/>
    <n v="87891"/>
    <s v="Raymond Armstrong"/>
    <s v="Express Road Cargo"/>
    <x v="0"/>
    <x v="1"/>
    <s v="Critical"/>
    <s v="Malbec"/>
    <x v="0"/>
    <x v="6"/>
    <s v="Locations by Dave Phinney F Rose"/>
    <s v="Full Container"/>
    <s v="Devonport"/>
    <x v="165"/>
    <d v="2011-09-15T00:00:00"/>
    <n v="5"/>
    <n v="0.03"/>
    <n v="6.69"/>
    <n v="3.1"/>
    <n v="33.450000000000003"/>
  </r>
  <r>
    <n v="4191"/>
    <n v="91286"/>
    <s v="Ralph Spencer"/>
    <s v="Express Road Cargo"/>
    <x v="0"/>
    <x v="1"/>
    <s v="Medium"/>
    <s v="Sangiovese"/>
    <x v="0"/>
    <x v="6"/>
    <s v="Pierre Sparr Cremant d'Alsace Reserve Brut Rose"/>
    <s v="Full Container"/>
    <s v="Canberra"/>
    <x v="710"/>
    <d v="2010-11-25T00:00:00"/>
    <n v="3"/>
    <n v="0.05"/>
    <n v="12.88"/>
    <n v="4.59"/>
    <n v="38.64"/>
  </r>
  <r>
    <n v="4192"/>
    <n v="86540"/>
    <s v="Roy Murphy"/>
    <s v="Express Road Cargo"/>
    <x v="2"/>
    <x v="0"/>
    <s v="Not Specified"/>
    <s v="Grenache Rose"/>
    <x v="0"/>
    <x v="6"/>
    <s v="Miraval Rose 2014"/>
    <s v="Mini Crate"/>
    <s v="Darwin"/>
    <x v="28"/>
    <d v="2011-11-19T00:00:00"/>
    <n v="29"/>
    <n v="7.0000000000000007E-2"/>
    <n v="276.2"/>
    <n v="24.49"/>
    <n v="8009.7999999999993"/>
  </r>
  <r>
    <n v="4193"/>
    <n v="90777"/>
    <s v="Mark Berry"/>
    <s v="Road Cargo"/>
    <x v="0"/>
    <x v="2"/>
    <s v="Low"/>
    <s v="Pinot Noir"/>
    <x v="0"/>
    <x v="6"/>
    <s v="La Playa Estate Cabernet Sauvignon Rose 2015"/>
    <s v="Large Crate"/>
    <s v="Perth"/>
    <x v="568"/>
    <d v="2011-10-20T00:00:00"/>
    <n v="15"/>
    <n v="0.03"/>
    <n v="304.99"/>
    <n v="19.989999999999998"/>
    <n v="4574.8500000000004"/>
  </r>
  <r>
    <n v="4194"/>
    <n v="88732"/>
    <s v="Daniel Allen"/>
    <s v="Road Cargo"/>
    <x v="0"/>
    <x v="2"/>
    <s v="Critical"/>
    <s v="Merlot"/>
    <x v="0"/>
    <x v="6"/>
    <s v="Domaine Lafond Roc-Epine Tavel Rose 2014"/>
    <s v="Large Crate"/>
    <s v="Mandurah"/>
    <x v="105"/>
    <d v="2011-06-26T00:00:00"/>
    <n v="12"/>
    <n v="0.06"/>
    <n v="4.9800000000000004"/>
    <n v="4.72"/>
    <n v="59.760000000000005"/>
  </r>
  <r>
    <n v="4195"/>
    <n v="88732"/>
    <s v="Phillip Snyder"/>
    <s v="Air Cargo"/>
    <x v="2"/>
    <x v="2"/>
    <s v="Critical"/>
    <s v="Cremant"/>
    <x v="0"/>
    <x v="6"/>
    <s v="Miraval Rose (1.5 Liter Magnum) 2014"/>
    <s v="Small Crate"/>
    <s v="Bunbury"/>
    <x v="105"/>
    <d v="2011-06-28T00:00:00"/>
    <n v="9"/>
    <n v="0.06"/>
    <n v="348.21"/>
    <n v="40.19"/>
    <n v="3133.89"/>
  </r>
  <r>
    <n v="4196"/>
    <n v="88732"/>
    <s v="Phillip Snyder"/>
    <s v="Express Road Cargo"/>
    <x v="1"/>
    <x v="2"/>
    <s v="Critical"/>
    <s v="Reisling"/>
    <x v="0"/>
    <x v="6"/>
    <s v="Villa Maria Private Bin Sauvignon Blanc 2015"/>
    <s v="Full Container"/>
    <s v="Busseltol"/>
    <x v="105"/>
    <d v="2011-06-26T00:00:00"/>
    <n v="19"/>
    <n v="0.02"/>
    <n v="35.99"/>
    <n v="5.99"/>
    <n v="683.81000000000006"/>
  </r>
  <r>
    <n v="4197"/>
    <n v="87663"/>
    <s v="Jacqueline Frazier"/>
    <s v="Express Road Cargo"/>
    <x v="0"/>
    <x v="2"/>
    <s v="Critical"/>
    <s v="Zinfandel"/>
    <x v="0"/>
    <x v="6"/>
    <s v="Bollinger Brut Special Cuvee"/>
    <s v="Loose Wrap"/>
    <s v="Albany"/>
    <x v="832"/>
    <d v="2013-01-14T00:00:00"/>
    <n v="8"/>
    <n v="7.0000000000000007E-2"/>
    <n v="11.7"/>
    <n v="6.96"/>
    <n v="93.6"/>
  </r>
  <r>
    <n v="4198"/>
    <n v="88817"/>
    <s v="Adam Reyes"/>
    <s v="Express Road Cargo"/>
    <x v="0"/>
    <x v="1"/>
    <s v="Medium"/>
    <s v="Zinfandel"/>
    <x v="0"/>
    <x v="6"/>
    <s v="Simonnet-Febvre Cremant de Bourgogne Blanc"/>
    <s v="Large Crate"/>
    <s v="Mount Barker"/>
    <x v="493"/>
    <d v="2013-02-03T00:00:00"/>
    <n v="5"/>
    <n v="0.04"/>
    <n v="6.48"/>
    <n v="10.050000000000001"/>
    <n v="32.400000000000006"/>
  </r>
  <r>
    <n v="4199"/>
    <n v="89219"/>
    <s v="Harold Bell"/>
    <s v="Road Cargo"/>
    <x v="1"/>
    <x v="3"/>
    <s v="Medium"/>
    <s v="Sauvignon Blanc"/>
    <x v="0"/>
    <x v="7"/>
    <s v="Grgich Hills Chardonnay 2012"/>
    <s v="Mini Crate"/>
    <s v="Liverpool"/>
    <x v="198"/>
    <d v="2010-03-04T00:00:00"/>
    <n v="1"/>
    <n v="0.06"/>
    <n v="3499.99"/>
    <n v="24.49"/>
    <n v="3499.99"/>
  </r>
  <r>
    <n v="4200"/>
    <n v="88852"/>
    <s v="Martin Bell"/>
    <s v="Express Road Cargo"/>
    <x v="0"/>
    <x v="3"/>
    <s v="Critical"/>
    <s v="Merlot"/>
    <x v="0"/>
    <x v="7"/>
    <s v="Gerard Bertrand Cote des Roses Rose 2014"/>
    <s v="Large Crate"/>
    <s v="Wagga Wagga"/>
    <x v="739"/>
    <d v="2010-07-18T00:00:00"/>
    <n v="6"/>
    <n v="7.0000000000000007E-2"/>
    <n v="4.91"/>
    <n v="0.5"/>
    <n v="29.46"/>
  </r>
  <r>
    <n v="4201"/>
    <n v="86427"/>
    <s v="Frank Woods"/>
    <s v="Express Road Cargo"/>
    <x v="2"/>
    <x v="1"/>
    <s v="Low"/>
    <s v="Sangiovese Rose"/>
    <x v="0"/>
    <x v="7"/>
    <s v="Belle Glos Oeil de Perdrix Pinot Noir Blanc 2014"/>
    <s v="Standard Size Crate"/>
    <s v="Canberra"/>
    <x v="4"/>
    <d v="2010-12-25T00:00:00"/>
    <n v="9"/>
    <n v="0.09"/>
    <n v="12.22"/>
    <n v="2.85"/>
    <n v="109.98"/>
  </r>
  <r>
    <n v="4202"/>
    <n v="91292"/>
    <s v="Ryan Hamilton"/>
    <s v="Express Road Cargo"/>
    <x v="0"/>
    <x v="3"/>
    <s v="Low"/>
    <s v="Shiraz"/>
    <x v="0"/>
    <x v="7"/>
    <s v="Francis Ford Coppola Sofia Rose 2014"/>
    <s v="Mini Crate"/>
    <s v="Goulburn"/>
    <x v="162"/>
    <d v="2012-12-28T00:00:00"/>
    <n v="15"/>
    <n v="0.1"/>
    <n v="64.650000000000006"/>
    <n v="35"/>
    <n v="969.75000000000011"/>
  </r>
  <r>
    <n v="4203"/>
    <n v="86945"/>
    <s v="Harry Wright"/>
    <s v="Express Road Cargo"/>
    <x v="1"/>
    <x v="1"/>
    <s v="Medium"/>
    <s v="Reisling"/>
    <x v="0"/>
    <x v="7"/>
    <s v="Villa Maria Private Bin Sauvignon Blanc 2015"/>
    <s v="Large Crate"/>
    <s v="Port Adelaide"/>
    <x v="195"/>
    <d v="2013-05-03T00:00:00"/>
    <n v="8"/>
    <n v="0.1"/>
    <n v="65.989999999999995"/>
    <n v="8.99"/>
    <n v="527.91999999999996"/>
  </r>
  <r>
    <n v="4204"/>
    <n v="88527"/>
    <s v="Joseph Foster"/>
    <s v="Air Cargo"/>
    <x v="2"/>
    <x v="0"/>
    <s v="Medium"/>
    <s v="Grenache Rose"/>
    <x v="0"/>
    <x v="7"/>
    <s v="Chateau D'Aqueria Tavel Rose 2013"/>
    <s v="Extra Large Crate"/>
    <s v="Darwin"/>
    <x v="680"/>
    <d v="2010-04-03T00:00:00"/>
    <n v="7"/>
    <n v="0.03"/>
    <n v="60.89"/>
    <n v="32.409999999999997"/>
    <n v="426.23"/>
  </r>
  <r>
    <n v="4205"/>
    <n v="87566"/>
    <s v="Eric Grant"/>
    <s v="Express Road Cargo"/>
    <x v="0"/>
    <x v="1"/>
    <s v="Not Specified"/>
    <s v="Pinot Noir"/>
    <x v="0"/>
    <x v="7"/>
    <s v="Locations by Dave Phinney F Rose"/>
    <s v="Loose Wrap"/>
    <s v="Canberra"/>
    <x v="565"/>
    <d v="2013-10-02T00:00:00"/>
    <n v="9"/>
    <n v="0"/>
    <n v="12.44"/>
    <n v="6.27"/>
    <n v="111.96"/>
  </r>
  <r>
    <n v="4206"/>
    <n v="87566"/>
    <s v="Steve Wilson"/>
    <s v="Express Road Cargo"/>
    <x v="0"/>
    <x v="1"/>
    <s v="Not Specified"/>
    <s v="Cabernet Sauvignon"/>
    <x v="0"/>
    <x v="7"/>
    <s v="Schramsberg Cremant Demi-Sec 2011"/>
    <s v="Large Crate"/>
    <s v="Canberra"/>
    <x v="565"/>
    <d v="2013-10-02T00:00:00"/>
    <n v="5"/>
    <n v="0.06"/>
    <n v="4.9800000000000004"/>
    <n v="5.49"/>
    <n v="24.900000000000002"/>
  </r>
  <r>
    <n v="4207"/>
    <n v="89375"/>
    <s v="Gerald Mason"/>
    <s v="Road Cargo"/>
    <x v="0"/>
    <x v="3"/>
    <s v="Critical"/>
    <s v="Shiraz"/>
    <x v="0"/>
    <x v="7"/>
    <s v="Jean-Baptiste Adam Les Natures Cremant d'Alsace Brut"/>
    <s v="Large Crate"/>
    <s v="Campbeltown"/>
    <x v="157"/>
    <d v="2010-10-11T00:00:00"/>
    <n v="5"/>
    <n v="0.1"/>
    <n v="120.98"/>
    <n v="9.07"/>
    <n v="604.9"/>
  </r>
  <r>
    <n v="4208"/>
    <n v="89375"/>
    <s v="Gerald Mason"/>
    <s v="Road Cargo"/>
    <x v="1"/>
    <x v="3"/>
    <s v="Critical"/>
    <s v="Chardonnay"/>
    <x v="0"/>
    <x v="7"/>
    <s v="Mercer Canyons Chardonnay 2013"/>
    <s v="Large Crate"/>
    <s v="Armidale"/>
    <x v="157"/>
    <d v="2010-10-11T00:00:00"/>
    <n v="1"/>
    <n v="0.02"/>
    <n v="152.47999999999999"/>
    <n v="6.5"/>
    <n v="152.47999999999999"/>
  </r>
  <r>
    <n v="4209"/>
    <n v="88873"/>
    <s v="Kenneth West"/>
    <s v="Express Road Cargo"/>
    <x v="1"/>
    <x v="1"/>
    <s v="Low"/>
    <s v="Reisling"/>
    <x v="0"/>
    <x v="7"/>
    <s v="Robert Oatley Sauvignon Blanc 2013"/>
    <s v="Standard Size Crate"/>
    <s v="Launceston"/>
    <x v="425"/>
    <d v="2011-06-22T00:00:00"/>
    <n v="1"/>
    <n v="0.01"/>
    <n v="10.01"/>
    <n v="1.99"/>
    <n v="10.01"/>
  </r>
  <r>
    <n v="4210"/>
    <n v="87975"/>
    <s v="Kevin Reyes"/>
    <s v="Express Road Cargo"/>
    <x v="0"/>
    <x v="3"/>
    <s v="Low"/>
    <s v="Malbec"/>
    <x v="0"/>
    <x v="7"/>
    <s v="Domaine Lafond Roc-Epine Tavel Rose 2014"/>
    <s v="Large Crate"/>
    <s v="Broken Hill"/>
    <x v="1077"/>
    <d v="2011-07-27T00:00:00"/>
    <n v="6"/>
    <n v="0.02"/>
    <n v="7.68"/>
    <n v="6.16"/>
    <n v="46.08"/>
  </r>
  <r>
    <n v="4211"/>
    <n v="87975"/>
    <s v="Kevin Reyes"/>
    <s v="Express Road Cargo"/>
    <x v="0"/>
    <x v="3"/>
    <s v="Low"/>
    <s v="Malbec"/>
    <x v="0"/>
    <x v="7"/>
    <s v="Chateau de Campuget Costieres de Nimes Tradition Rose 2015"/>
    <s v="Large Crate"/>
    <s v="Campbeltown"/>
    <x v="1077"/>
    <d v="2011-07-22T00:00:00"/>
    <n v="2"/>
    <n v="0.08"/>
    <n v="367.99"/>
    <n v="19.989999999999998"/>
    <n v="735.98"/>
  </r>
  <r>
    <n v="4212"/>
    <n v="87975"/>
    <s v="Kevin Reyes"/>
    <s v="Air Cargo"/>
    <x v="2"/>
    <x v="3"/>
    <s v="Low"/>
    <s v="Sangiovese Rose"/>
    <x v="0"/>
    <x v="7"/>
    <s v="Bertani Bertarose 2014"/>
    <s v="Small Crate"/>
    <s v="Broken Hill"/>
    <x v="1077"/>
    <d v="2011-07-27T00:00:00"/>
    <n v="3"/>
    <n v="0.08"/>
    <n v="262.11"/>
    <n v="62.74"/>
    <n v="786.33"/>
  </r>
  <r>
    <n v="4213"/>
    <n v="86885"/>
    <s v="Larry Carroll"/>
    <s v="Express Road Cargo"/>
    <x v="0"/>
    <x v="2"/>
    <s v="Medium"/>
    <s v="Malbec"/>
    <x v="0"/>
    <x v="7"/>
    <s v="Dopff &amp; Irion Cremant Rose Brut"/>
    <s v="Large Crate"/>
    <s v="Mandurah"/>
    <x v="123"/>
    <d v="2010-04-27T00:00:00"/>
    <n v="5"/>
    <n v="0.04"/>
    <n v="419.19"/>
    <n v="19.989999999999998"/>
    <n v="2095.9499999999998"/>
  </r>
  <r>
    <n v="4214"/>
    <n v="89204"/>
    <s v="Ruby Harris"/>
    <s v="Express Road Cargo"/>
    <x v="0"/>
    <x v="2"/>
    <s v="Critical"/>
    <s v="Sangiovese"/>
    <x v="0"/>
    <x v="7"/>
    <s v="Chateau D'Aqueria Tavel Rose 2013"/>
    <s v="Full Container"/>
    <s v="Rockingham"/>
    <x v="400"/>
    <d v="2011-10-08T00:00:00"/>
    <n v="15"/>
    <n v="0.08"/>
    <n v="8.9499999999999993"/>
    <n v="2.0099999999999998"/>
    <n v="134.25"/>
  </r>
  <r>
    <n v="4215"/>
    <n v="90674"/>
    <s v="Teresa Coleman"/>
    <s v="Express Road Cargo"/>
    <x v="2"/>
    <x v="1"/>
    <s v="Critical"/>
    <s v="Grenache Rose"/>
    <x v="0"/>
    <x v="7"/>
    <s v="Bertani Bertarose 2014"/>
    <s v="Full Container"/>
    <s v="Mount Gambier"/>
    <x v="1103"/>
    <d v="2010-05-28T00:00:00"/>
    <n v="18"/>
    <n v="0.03"/>
    <n v="14.2"/>
    <n v="5.3"/>
    <n v="255.6"/>
  </r>
  <r>
    <n v="4216"/>
    <n v="87825"/>
    <s v="Antonio Williamson"/>
    <s v="Express Road Cargo"/>
    <x v="0"/>
    <x v="2"/>
    <s v="Medium"/>
    <s v="Sangiovese"/>
    <x v="0"/>
    <x v="7"/>
    <s v="Domaine Lafond Roc-Epine Tavel Rose 2014"/>
    <s v="Large Crate"/>
    <s v="Geraldton"/>
    <x v="255"/>
    <d v="2012-09-17T00:00:00"/>
    <n v="4"/>
    <n v="0.09"/>
    <n v="40.99"/>
    <n v="19.989999999999998"/>
    <n v="163.96"/>
  </r>
  <r>
    <n v="4217"/>
    <n v="87825"/>
    <s v="Douglas Reid"/>
    <s v="Express Road Cargo"/>
    <x v="0"/>
    <x v="1"/>
    <s v="Medium"/>
    <s v="Shiraz"/>
    <x v="0"/>
    <x v="7"/>
    <s v="Chateau de Campuget Costieres de Nimes Tradition Rose 2015"/>
    <s v="Large Crate"/>
    <s v="Canberra"/>
    <x v="255"/>
    <d v="2012-09-15T00:00:00"/>
    <n v="9"/>
    <n v="0.1"/>
    <n v="9.7799999999999994"/>
    <n v="5.76"/>
    <n v="88.02"/>
  </r>
  <r>
    <n v="4218"/>
    <n v="87825"/>
    <s v="Gregory Perkins"/>
    <s v="Express Road Cargo"/>
    <x v="0"/>
    <x v="1"/>
    <s v="Medium"/>
    <s v="Merlot"/>
    <x v="0"/>
    <x v="7"/>
    <s v="Gerard Bertrand Cote des Roses Rose 2014"/>
    <s v="Standard Size Crate"/>
    <s v="Frankston"/>
    <x v="255"/>
    <d v="2012-09-17T00:00:00"/>
    <n v="19"/>
    <n v="7.0000000000000007E-2"/>
    <n v="15.73"/>
    <n v="7.42"/>
    <n v="298.87"/>
  </r>
  <r>
    <n v="4219"/>
    <n v="90107"/>
    <s v="Craig Cox"/>
    <s v="Road Cargo"/>
    <x v="2"/>
    <x v="3"/>
    <s v="Medium"/>
    <s v="Cremant"/>
    <x v="0"/>
    <x v="7"/>
    <s v="Gerard Bertrand Cote des Roses Rose 2014"/>
    <s v="Standard Size Crate"/>
    <s v="Cessnock"/>
    <x v="980"/>
    <d v="2012-04-10T00:00:00"/>
    <n v="1"/>
    <n v="0.02"/>
    <n v="6.98"/>
    <n v="2.83"/>
    <n v="6.98"/>
  </r>
  <r>
    <n v="4220"/>
    <n v="90107"/>
    <s v="Patrick Lane"/>
    <s v="Express Road Cargo"/>
    <x v="0"/>
    <x v="3"/>
    <s v="Medium"/>
    <s v="Pinot Noir"/>
    <x v="0"/>
    <x v="7"/>
    <s v="Roederer Estate Brut"/>
    <s v="Full Container"/>
    <s v="Lithgow"/>
    <x v="980"/>
    <d v="2012-04-12T00:00:00"/>
    <n v="7"/>
    <n v="0.01"/>
    <n v="5.81"/>
    <n v="3.37"/>
    <n v="40.669999999999995"/>
  </r>
  <r>
    <n v="4221"/>
    <n v="87153"/>
    <s v="Louis Ortiz"/>
    <s v="Air Cargo"/>
    <x v="1"/>
    <x v="3"/>
    <s v="Medium"/>
    <s v="Pinot Gris"/>
    <x v="0"/>
    <x v="7"/>
    <s v="Angeline Sauvignon Blanc 2014"/>
    <s v="Extra Large Crate"/>
    <s v="Albury"/>
    <x v="769"/>
    <d v="2011-10-22T00:00:00"/>
    <n v="16"/>
    <n v="0.05"/>
    <n v="810.98"/>
    <n v="16.059999999999999"/>
    <n v="12975.68"/>
  </r>
  <r>
    <n v="4222"/>
    <n v="87471"/>
    <s v="Jason Diaz"/>
    <s v="Express Road Cargo"/>
    <x v="0"/>
    <x v="3"/>
    <s v="Medium"/>
    <s v="Malbec"/>
    <x v="0"/>
    <x v="7"/>
    <s v="Chateau d'Esclans Garrus Rose 2013"/>
    <s v="Large Crate"/>
    <s v="Liverpool"/>
    <x v="242"/>
    <d v="2012-06-14T00:00:00"/>
    <n v="3"/>
    <n v="7.0000000000000007E-2"/>
    <n v="5.38"/>
    <n v="7.57"/>
    <n v="16.14"/>
  </r>
  <r>
    <n v="4223"/>
    <n v="90843"/>
    <s v="Sara Henderson"/>
    <s v="Express Road Cargo"/>
    <x v="2"/>
    <x v="1"/>
    <s v="Medium"/>
    <s v="Champagne"/>
    <x v="0"/>
    <x v="7"/>
    <s v="Belle Glos Oeil de Perdrix Pinot Noir Blanc 2014"/>
    <s v="Mini Crate"/>
    <s v="Canberra"/>
    <x v="396"/>
    <d v="2013-09-26T00:00:00"/>
    <n v="22"/>
    <n v="0.01"/>
    <n v="218.08"/>
    <n v="18.059999999999999"/>
    <n v="4797.76"/>
  </r>
  <r>
    <n v="4224"/>
    <n v="90837"/>
    <s v="Sara Henderson"/>
    <s v="Express Road Cargo"/>
    <x v="1"/>
    <x v="1"/>
    <s v="Medium"/>
    <s v="Chardonnay"/>
    <x v="0"/>
    <x v="7"/>
    <s v="Robert Oatley Sauvignon Blanc 2013"/>
    <s v="Standard Size Crate"/>
    <s v="Mount Gambier"/>
    <x v="711"/>
    <d v="2010-09-26T00:00:00"/>
    <n v="20"/>
    <n v="0.04"/>
    <n v="4.9800000000000004"/>
    <n v="4.62"/>
    <n v="99.600000000000009"/>
  </r>
  <r>
    <n v="4225"/>
    <n v="90688"/>
    <s v="Harry Hawkins"/>
    <s v="Express Road Cargo"/>
    <x v="2"/>
    <x v="0"/>
    <s v="High"/>
    <s v="Sangiovese Rose"/>
    <x v="0"/>
    <x v="7"/>
    <s v="Miraval Rose 2014"/>
    <s v="Standard Size Crate"/>
    <s v="Palmerston"/>
    <x v="228"/>
    <d v="2013-02-10T00:00:00"/>
    <n v="5"/>
    <n v="0.05"/>
    <n v="99.23"/>
    <n v="8.99"/>
    <n v="496.15000000000003"/>
  </r>
  <r>
    <n v="4226"/>
    <n v="90688"/>
    <s v="Harry Hawkins"/>
    <s v="Express Road Cargo"/>
    <x v="0"/>
    <x v="0"/>
    <s v="High"/>
    <s v="Sangiovese"/>
    <x v="0"/>
    <x v="7"/>
    <s v="Dopff &amp; Irion Cremant Rose Brut"/>
    <s v="Full Container"/>
    <s v="Palmerston"/>
    <x v="228"/>
    <d v="2013-02-08T00:00:00"/>
    <n v="4"/>
    <n v="0.02"/>
    <n v="7.08"/>
    <n v="2.35"/>
    <n v="28.32"/>
  </r>
  <r>
    <n v="4227"/>
    <n v="89543"/>
    <s v="Larry Hudson"/>
    <s v="Road Cargo"/>
    <x v="1"/>
    <x v="2"/>
    <s v="Low"/>
    <s v="Sauvignon Blanc"/>
    <x v="0"/>
    <x v="7"/>
    <s v="Dog Point Vineyard Sauvignon Blanc 2014"/>
    <s v="Mini Crate"/>
    <s v="Freemantle"/>
    <x v="692"/>
    <d v="2011-09-22T00:00:00"/>
    <n v="21"/>
    <n v="0"/>
    <n v="499.99"/>
    <n v="24.49"/>
    <n v="10499.79"/>
  </r>
  <r>
    <n v="4228"/>
    <n v="86854"/>
    <s v="John Holmes"/>
    <s v="Express Road Cargo"/>
    <x v="0"/>
    <x v="3"/>
    <s v="Critical"/>
    <s v="Merlot"/>
    <x v="0"/>
    <x v="7"/>
    <s v="Sutter Home Pink Moscato"/>
    <s v="Large Crate"/>
    <s v="Armidale"/>
    <x v="669"/>
    <d v="2012-06-25T00:00:00"/>
    <n v="11"/>
    <n v="7.0000000000000007E-2"/>
    <n v="6.48"/>
    <n v="5.1100000000000003"/>
    <n v="71.28"/>
  </r>
  <r>
    <n v="4229"/>
    <n v="86854"/>
    <s v="Stephen Hayes"/>
    <s v="Express Road Cargo"/>
    <x v="1"/>
    <x v="1"/>
    <s v="Critical"/>
    <s v="Chardonnay"/>
    <x v="0"/>
    <x v="7"/>
    <s v="Dog Point Vineyard Sauvignon Blanc 2014"/>
    <s v="Large Crate"/>
    <s v="Canberra"/>
    <x v="669"/>
    <d v="2012-06-25T00:00:00"/>
    <n v="9"/>
    <n v="0.1"/>
    <n v="80.98"/>
    <n v="7.18"/>
    <n v="728.82"/>
  </r>
  <r>
    <n v="4230"/>
    <n v="87934"/>
    <s v="Jose Rivera"/>
    <s v="Road Cargo"/>
    <x v="2"/>
    <x v="0"/>
    <s v="High"/>
    <s v="Champagne"/>
    <x v="0"/>
    <x v="7"/>
    <s v="Sutter Home Pink Moscato"/>
    <s v="Mini Crate"/>
    <s v="Cairns"/>
    <x v="145"/>
    <d v="2010-05-23T00:00:00"/>
    <n v="7"/>
    <n v="0.06"/>
    <n v="218.08"/>
    <n v="18.059999999999999"/>
    <n v="1526.5600000000002"/>
  </r>
  <r>
    <n v="4231"/>
    <n v="89589"/>
    <s v="Phillip Greene"/>
    <s v="Express Road Cargo"/>
    <x v="1"/>
    <x v="2"/>
    <s v="Low"/>
    <s v="Reisling"/>
    <x v="0"/>
    <x v="7"/>
    <s v="Giesen Sauvignon Blanc 2014"/>
    <s v="Loose Wrap"/>
    <s v="Mandurah"/>
    <x v="229"/>
    <d v="2013-04-29T00:00:00"/>
    <n v="3"/>
    <n v="7.0000000000000007E-2"/>
    <n v="96.45"/>
    <n v="13.99"/>
    <n v="289.35000000000002"/>
  </r>
  <r>
    <n v="4232"/>
    <n v="90749"/>
    <s v="William Gordon"/>
    <s v="Air Cargo"/>
    <x v="2"/>
    <x v="3"/>
    <s v="Low"/>
    <s v="Cremant"/>
    <x v="0"/>
    <x v="7"/>
    <s v="Miraval Rose (1.5 Liter Magnum) 2014"/>
    <s v="Extra Large Crate"/>
    <s v="Wagga Wagga"/>
    <x v="1201"/>
    <d v="2013-07-28T00:00:00"/>
    <n v="6"/>
    <n v="0.06"/>
    <n v="216.6"/>
    <n v="64.2"/>
    <n v="1299.5999999999999"/>
  </r>
  <r>
    <n v="4233"/>
    <n v="90749"/>
    <s v="William Gordon"/>
    <s v="Express Road Cargo"/>
    <x v="0"/>
    <x v="3"/>
    <s v="Low"/>
    <s v="Sangiovese"/>
    <x v="0"/>
    <x v="7"/>
    <s v="Orin Swift Cellars Fragile Rose 2014"/>
    <s v="Large Crate"/>
    <s v="Orange"/>
    <x v="1201"/>
    <d v="2013-08-02T00:00:00"/>
    <n v="3"/>
    <n v="0.03"/>
    <n v="16.739999999999998"/>
    <n v="7.04"/>
    <n v="50.22"/>
  </r>
  <r>
    <n v="4234"/>
    <n v="90862"/>
    <s v="Ronald Sanders"/>
    <s v="Express Road Cargo"/>
    <x v="0"/>
    <x v="3"/>
    <s v="High"/>
    <s v="Zinfandel"/>
    <x v="0"/>
    <x v="7"/>
    <s v="Pietradolce Etna Rosato 2014"/>
    <s v="Full Container"/>
    <s v="Newcastle"/>
    <x v="923"/>
    <d v="2012-08-01T00:00:00"/>
    <n v="13"/>
    <n v="0.05"/>
    <n v="8.17"/>
    <n v="1.69"/>
    <n v="106.21"/>
  </r>
  <r>
    <n v="4235"/>
    <n v="90862"/>
    <s v="Ronald Sanders"/>
    <s v="Express Road Cargo"/>
    <x v="0"/>
    <x v="3"/>
    <s v="High"/>
    <s v="Pinot Noir"/>
    <x v="0"/>
    <x v="7"/>
    <s v="Sutter Home Pink Moscato"/>
    <s v="Standard Size Crate"/>
    <s v="Campbeltown"/>
    <x v="923"/>
    <d v="2012-08-01T00:00:00"/>
    <n v="16"/>
    <n v="0.02"/>
    <n v="11.97"/>
    <n v="5.81"/>
    <n v="191.52"/>
  </r>
  <r>
    <n v="4236"/>
    <n v="86221"/>
    <s v="Jennifer Phillips"/>
    <s v="Road Cargo"/>
    <x v="0"/>
    <x v="1"/>
    <s v="High"/>
    <s v="Pinot Noir"/>
    <x v="0"/>
    <x v="7"/>
    <s v="Dopff &amp; Irion Cremant Rose Brut"/>
    <s v="Large Crate"/>
    <s v="Mildura"/>
    <x v="797"/>
    <d v="2010-05-25T00:00:00"/>
    <n v="3"/>
    <n v="0.08"/>
    <n v="40.98"/>
    <n v="7.2"/>
    <n v="122.94"/>
  </r>
  <r>
    <n v="4237"/>
    <n v="86221"/>
    <s v="Jennifer Phillips"/>
    <s v="Road Cargo"/>
    <x v="1"/>
    <x v="1"/>
    <s v="High"/>
    <s v="Sauvignon Blanc"/>
    <x v="0"/>
    <x v="7"/>
    <s v="Mercer Canyons Chardonnay 2013"/>
    <s v="Standard Size Crate"/>
    <s v="Benalla"/>
    <x v="797"/>
    <d v="2010-05-25T00:00:00"/>
    <n v="12"/>
    <n v="0.08"/>
    <n v="8.1199999999999992"/>
    <n v="2.83"/>
    <n v="97.44"/>
  </r>
  <r>
    <n v="4238"/>
    <n v="86221"/>
    <s v="Jennifer Phillips"/>
    <s v="Air Cargo"/>
    <x v="2"/>
    <x v="1"/>
    <s v="High"/>
    <s v="Champagne"/>
    <x v="0"/>
    <x v="7"/>
    <s v="Chateau d'Esclans Garrus Rose 2013"/>
    <s v="Small Crate"/>
    <s v="Wodonga"/>
    <x v="797"/>
    <d v="2010-05-25T00:00:00"/>
    <n v="9"/>
    <n v="0.02"/>
    <n v="262.11"/>
    <n v="62.74"/>
    <n v="2358.9900000000002"/>
  </r>
  <r>
    <n v="4239"/>
    <n v="88703"/>
    <s v="Raymond Arnold"/>
    <s v="Express Road Cargo"/>
    <x v="0"/>
    <x v="1"/>
    <s v="Critical"/>
    <s v="Shiraz"/>
    <x v="0"/>
    <x v="7"/>
    <s v="Bertani Bertarose 2014"/>
    <s v="Large Crate"/>
    <s v="Canberra"/>
    <x v="475"/>
    <d v="2011-10-23T00:00:00"/>
    <n v="5"/>
    <n v="0.1"/>
    <n v="30.98"/>
    <n v="8.74"/>
    <n v="154.9"/>
  </r>
  <r>
    <n v="4240"/>
    <n v="86034"/>
    <s v="James Ford"/>
    <s v="Road Cargo"/>
    <x v="1"/>
    <x v="3"/>
    <s v="High"/>
    <s v="Chardonnay"/>
    <x v="0"/>
    <x v="7"/>
    <s v="Rombauer Chardonnay 2014"/>
    <s v="Large Crate"/>
    <s v="Campbeltown"/>
    <x v="587"/>
    <d v="2011-04-17T00:00:00"/>
    <n v="4"/>
    <n v="0.03"/>
    <n v="39.979999999999997"/>
    <n v="7.12"/>
    <n v="159.91999999999999"/>
  </r>
  <r>
    <n v="4241"/>
    <n v="86034"/>
    <s v="James Ford"/>
    <s v="Express Road Cargo"/>
    <x v="0"/>
    <x v="3"/>
    <s v="High"/>
    <s v="Merlot"/>
    <x v="0"/>
    <x v="7"/>
    <s v="Marques de Caceres Rioja Rosado 2014"/>
    <s v="Large Crate"/>
    <s v="Cessnock"/>
    <x v="587"/>
    <d v="2011-04-17T00:00:00"/>
    <n v="8"/>
    <n v="0.03"/>
    <n v="4.9800000000000004"/>
    <n v="0.49"/>
    <n v="39.840000000000003"/>
  </r>
  <r>
    <n v="4242"/>
    <n v="86034"/>
    <s v="James Ford"/>
    <s v="Express Road Cargo"/>
    <x v="0"/>
    <x v="3"/>
    <s v="High"/>
    <s v="Cabernet Sauvignon"/>
    <x v="0"/>
    <x v="7"/>
    <s v="Chateau Gaudrelle Cremant d'Loire Brut"/>
    <s v="Large Crate"/>
    <s v="Lithgow"/>
    <x v="587"/>
    <d v="2011-04-16T00:00:00"/>
    <n v="5"/>
    <n v="0.06"/>
    <n v="6.48"/>
    <n v="8.74"/>
    <n v="32.400000000000006"/>
  </r>
  <r>
    <n v="4243"/>
    <n v="89545"/>
    <s v="Larry Hudson"/>
    <s v="Express Road Cargo"/>
    <x v="2"/>
    <x v="2"/>
    <s v="High"/>
    <s v="Champagne"/>
    <x v="0"/>
    <x v="7"/>
    <s v="Barnard Griffin Rose of Sangiovese 2014"/>
    <s v="Small Crate"/>
    <s v="Perth"/>
    <x v="167"/>
    <d v="2012-07-07T00:00:00"/>
    <n v="2"/>
    <n v="0.02"/>
    <n v="2.88"/>
    <n v="0.5"/>
    <n v="5.76"/>
  </r>
  <r>
    <n v="4244"/>
    <n v="88062"/>
    <s v="Larry Hall"/>
    <s v="Air Cargo"/>
    <x v="1"/>
    <x v="2"/>
    <s v="High"/>
    <s v="Pinot Gris"/>
    <x v="0"/>
    <x v="7"/>
    <s v="Lincourt Courtney's Chardonnay 2012"/>
    <s v="Extra Large Crate"/>
    <s v="Busseltol"/>
    <x v="1202"/>
    <d v="2011-04-02T00:00:00"/>
    <n v="6"/>
    <n v="0.05"/>
    <n v="115.99"/>
    <n v="56.14"/>
    <n v="695.93999999999994"/>
  </r>
  <r>
    <n v="4245"/>
    <n v="86281"/>
    <s v="Carol Black"/>
    <s v="Express Road Cargo"/>
    <x v="0"/>
    <x v="2"/>
    <s v="Critical"/>
    <s v="Shiraz"/>
    <x v="0"/>
    <x v="7"/>
    <s v="Roederer Estate Brut"/>
    <s v="Large Crate"/>
    <s v="Geraldton"/>
    <x v="717"/>
    <d v="2011-12-09T00:00:00"/>
    <n v="7"/>
    <n v="0.02"/>
    <n v="6.48"/>
    <n v="6.81"/>
    <n v="45.36"/>
  </r>
  <r>
    <n v="4246"/>
    <n v="86281"/>
    <s v="Martin Stephens"/>
    <s v="Express Road Cargo"/>
    <x v="0"/>
    <x v="2"/>
    <s v="Critical"/>
    <s v="Malbec"/>
    <x v="0"/>
    <x v="5"/>
    <s v="Gerard Bertrand Cote des Roses Rose 2014"/>
    <s v="Large Crate"/>
    <s v="Perth"/>
    <x v="717"/>
    <d v="2011-12-09T00:00:00"/>
    <n v="12"/>
    <n v="0.06"/>
    <n v="2.88"/>
    <n v="0.99"/>
    <n v="34.56"/>
  </r>
  <r>
    <n v="4247"/>
    <n v="90626"/>
    <s v="Paul Gonzales"/>
    <s v="Express Road Cargo"/>
    <x v="0"/>
    <x v="1"/>
    <s v="High"/>
    <s v="Zinfandel"/>
    <x v="0"/>
    <x v="5"/>
    <s v="Chateau d'Esclans Whispering Angel Rose 2014"/>
    <s v="Large Crate"/>
    <s v="Melbourne"/>
    <x v="46"/>
    <d v="2013-01-18T00:00:00"/>
    <n v="1"/>
    <n v="0.02"/>
    <n v="48.04"/>
    <n v="5.79"/>
    <n v="48.04"/>
  </r>
  <r>
    <n v="4248"/>
    <n v="90626"/>
    <s v="Douglas Hudson"/>
    <s v="Road Cargo"/>
    <x v="0"/>
    <x v="1"/>
    <s v="High"/>
    <s v="Malbec"/>
    <x v="0"/>
    <x v="5"/>
    <s v="Simonnet-Febvre Cremant de Bourgogne Blanc"/>
    <s v="Full Container"/>
    <s v="Canberra"/>
    <x v="46"/>
    <d v="2013-01-18T00:00:00"/>
    <n v="4"/>
    <n v="0.09"/>
    <n v="3.6"/>
    <n v="2.2000000000000002"/>
    <n v="14.4"/>
  </r>
  <r>
    <n v="4249"/>
    <n v="88273"/>
    <s v="Juan Richards"/>
    <s v="Air Cargo"/>
    <x v="0"/>
    <x v="3"/>
    <s v="Low"/>
    <s v="Merlot"/>
    <x v="0"/>
    <x v="5"/>
    <s v="Laurent-Perrier Brut Rose"/>
    <s v="Extra Large Crate"/>
    <s v="Bathurst"/>
    <x v="637"/>
    <d v="2012-03-17T00:00:00"/>
    <n v="6"/>
    <n v="0.04"/>
    <n v="68.81"/>
    <n v="60"/>
    <n v="412.86"/>
  </r>
  <r>
    <n v="4250"/>
    <n v="88273"/>
    <s v="Juan Richards"/>
    <s v="Road Cargo"/>
    <x v="1"/>
    <x v="3"/>
    <s v="Low"/>
    <s v="Chardonnay"/>
    <x v="0"/>
    <x v="5"/>
    <s v="Angeline Sauvignon Blanc 2014"/>
    <s v="Large Crate"/>
    <s v="Campbeltown"/>
    <x v="637"/>
    <d v="2012-03-18T00:00:00"/>
    <n v="12"/>
    <n v="0.05"/>
    <n v="195.99"/>
    <n v="3.99"/>
    <n v="2351.88"/>
  </r>
  <r>
    <n v="4251"/>
    <n v="88363"/>
    <s v="Phillip Ray"/>
    <s v="Air Cargo"/>
    <x v="1"/>
    <x v="2"/>
    <s v="High"/>
    <s v="Sauvignon Blanc"/>
    <x v="0"/>
    <x v="5"/>
    <s v="Lucky Chardonnay 2012"/>
    <s v="Extra Large Crate"/>
    <s v="Geraldton"/>
    <x v="230"/>
    <d v="2011-11-04T00:00:00"/>
    <n v="1"/>
    <n v="0.09"/>
    <n v="808.49"/>
    <n v="55.3"/>
    <n v="808.49"/>
  </r>
  <r>
    <n v="4252"/>
    <n v="87666"/>
    <s v="Evelyn Kim"/>
    <s v="Express Road Cargo"/>
    <x v="0"/>
    <x v="2"/>
    <s v="Critical"/>
    <s v="Cabernet Sauvignon"/>
    <x v="0"/>
    <x v="5"/>
    <s v="Veuve Clicquot Brut Yellow Label"/>
    <s v="Loose Wrap"/>
    <s v="Mandurah"/>
    <x v="731"/>
    <d v="2013-07-04T00:00:00"/>
    <n v="7"/>
    <n v="0.06"/>
    <n v="25.98"/>
    <n v="5.37"/>
    <n v="181.86"/>
  </r>
  <r>
    <n v="4253"/>
    <n v="87666"/>
    <s v="Evelyn Kim"/>
    <s v="Express Road Cargo"/>
    <x v="0"/>
    <x v="2"/>
    <s v="Critical"/>
    <s v="Merlot"/>
    <x v="0"/>
    <x v="5"/>
    <s v="Laurent-Perrier Brut Rose"/>
    <s v="Large Crate"/>
    <s v="Geraldton"/>
    <x v="731"/>
    <d v="2013-07-04T00:00:00"/>
    <n v="12"/>
    <n v="0.05"/>
    <n v="155.06"/>
    <n v="7.07"/>
    <n v="1860.72"/>
  </r>
  <r>
    <n v="4254"/>
    <n v="87657"/>
    <s v="Evelyn Kim"/>
    <s v="Express Road Cargo"/>
    <x v="1"/>
    <x v="2"/>
    <s v="High"/>
    <s v="Sauvignon Blanc"/>
    <x v="0"/>
    <x v="5"/>
    <s v="Lucky Chardonnay 2012"/>
    <s v="Standard Size Crate"/>
    <s v="Busseltol"/>
    <x v="143"/>
    <d v="2012-04-20T00:00:00"/>
    <n v="1"/>
    <n v="0.02"/>
    <n v="5.98"/>
    <n v="3.85"/>
    <n v="5.98"/>
  </r>
  <r>
    <n v="4255"/>
    <n v="87657"/>
    <s v="Evelyn Kim"/>
    <s v="Express Road Cargo"/>
    <x v="0"/>
    <x v="2"/>
    <s v="High"/>
    <s v="Zinfandel"/>
    <x v="0"/>
    <x v="5"/>
    <s v="Sutter Home White Zinfandel"/>
    <s v="Large Crate"/>
    <s v="Geraldton"/>
    <x v="143"/>
    <d v="2012-04-20T00:00:00"/>
    <n v="1"/>
    <n v="0.05"/>
    <n v="5.98"/>
    <n v="5.2"/>
    <n v="5.98"/>
  </r>
  <r>
    <n v="4256"/>
    <n v="89246"/>
    <s v="Steven Greene"/>
    <s v="Express Road Cargo"/>
    <x v="0"/>
    <x v="0"/>
    <s v="Not Specified"/>
    <s v="Shiraz"/>
    <x v="0"/>
    <x v="5"/>
    <s v="Miraval Rose (1.5 Liter Magnum) 2014"/>
    <s v="Large Crate"/>
    <s v="Townsville"/>
    <x v="599"/>
    <d v="2013-06-22T00:00:00"/>
    <n v="15"/>
    <n v="0.09"/>
    <n v="6.48"/>
    <n v="6.22"/>
    <n v="97.2"/>
  </r>
  <r>
    <n v="4257"/>
    <n v="89484"/>
    <s v="Justin Ford"/>
    <s v="Air Cargo"/>
    <x v="1"/>
    <x v="0"/>
    <s v="High"/>
    <s v="Sauvignon Blanc"/>
    <x v="0"/>
    <x v="5"/>
    <s v="Los Vascos Sauvignon Blanc 2015"/>
    <s v="Extra Large Crate"/>
    <s v="Maryborough"/>
    <x v="692"/>
    <d v="2011-09-16T00:00:00"/>
    <n v="18"/>
    <n v="0.03"/>
    <n v="145.44999999999999"/>
    <n v="17.850000000000001"/>
    <n v="2618.1"/>
  </r>
  <r>
    <n v="4258"/>
    <n v="91294"/>
    <s v="Raymond Rogers"/>
    <s v="Express Road Cargo"/>
    <x v="1"/>
    <x v="2"/>
    <s v="Low"/>
    <s v="Reisling"/>
    <x v="0"/>
    <x v="5"/>
    <s v="Dog Point Vineyard Sauvignon Blanc 2014"/>
    <s v="Loose Wrap"/>
    <s v="Freemantle"/>
    <x v="204"/>
    <d v="2012-01-19T00:00:00"/>
    <n v="2"/>
    <n v="0.05"/>
    <n v="7.99"/>
    <n v="5.03"/>
    <n v="15.98"/>
  </r>
  <r>
    <n v="4259"/>
    <n v="91294"/>
    <s v="Raymond Rogers"/>
    <s v="Express Road Cargo"/>
    <x v="1"/>
    <x v="2"/>
    <s v="Low"/>
    <s v="Sauvignon Blanc"/>
    <x v="0"/>
    <x v="5"/>
    <s v="Giesen Sauvignon Blanc 2014"/>
    <s v="Large Crate"/>
    <s v="Perth"/>
    <x v="204"/>
    <d v="2011-12-30T00:00:00"/>
    <n v="22"/>
    <n v="0.05"/>
    <n v="125.99"/>
    <n v="8.99"/>
    <n v="2771.7799999999997"/>
  </r>
  <r>
    <n v="4260"/>
    <n v="85962"/>
    <s v="Bobby Sullivan"/>
    <s v="Express Road Cargo"/>
    <x v="0"/>
    <x v="3"/>
    <s v="Medium"/>
    <s v="Shiraz"/>
    <x v="0"/>
    <x v="5"/>
    <s v="Belle Glos Oeil de Perdrix Pinot Noir Blanc 2014"/>
    <s v="Loose Wrap"/>
    <s v="Blue Mountains"/>
    <x v="421"/>
    <d v="2013-08-06T00:00:00"/>
    <n v="22"/>
    <n v="0.04"/>
    <n v="14.42"/>
    <n v="6.75"/>
    <n v="317.24"/>
  </r>
  <r>
    <n v="4261"/>
    <n v="85950"/>
    <s v="Bobby Sullivan"/>
    <s v="Express Road Cargo"/>
    <x v="0"/>
    <x v="3"/>
    <s v="Medium"/>
    <s v="Cabernet Sauvignon"/>
    <x v="0"/>
    <x v="5"/>
    <s v="Locations by Dave Phinney F Rose"/>
    <s v="Large Crate"/>
    <s v="Newcastle"/>
    <x v="206"/>
    <d v="2010-08-07T00:00:00"/>
    <n v="14"/>
    <n v="0.04"/>
    <n v="5.98"/>
    <n v="5.79"/>
    <n v="83.72"/>
  </r>
  <r>
    <n v="4262"/>
    <n v="85962"/>
    <s v="Bobby Sullivan"/>
    <s v="Express Road Cargo"/>
    <x v="1"/>
    <x v="3"/>
    <s v="Medium"/>
    <s v="Sauvignon Blanc"/>
    <x v="0"/>
    <x v="5"/>
    <s v="Lucky Chardonnay 2012"/>
    <s v="Large Crate"/>
    <s v="Bathurst"/>
    <x v="421"/>
    <d v="2013-08-06T00:00:00"/>
    <n v="8"/>
    <n v="0.03"/>
    <n v="65.989999999999995"/>
    <n v="8.99"/>
    <n v="527.91999999999996"/>
  </r>
  <r>
    <n v="4263"/>
    <n v="90190"/>
    <s v="Juan Coleman"/>
    <s v="Road Cargo"/>
    <x v="0"/>
    <x v="3"/>
    <s v="Low"/>
    <s v="Shiraz"/>
    <x v="0"/>
    <x v="5"/>
    <s v="Chateau D'Aqueria Tavel Rose 2013"/>
    <s v="Large Crate"/>
    <s v="Paramatta"/>
    <x v="1203"/>
    <d v="2010-05-11T00:00:00"/>
    <n v="11"/>
    <n v="0.01"/>
    <n v="15.67"/>
    <n v="1.39"/>
    <n v="172.37"/>
  </r>
  <r>
    <n v="4264"/>
    <n v="91133"/>
    <s v="Irene Arnold"/>
    <s v="Express Road Cargo"/>
    <x v="0"/>
    <x v="1"/>
    <s v="Critical"/>
    <s v="Pinot Noir"/>
    <x v="0"/>
    <x v="5"/>
    <s v="Chateau Gaudrelle Cremant d'Loire Brut"/>
    <s v="Full Container"/>
    <s v="Benalla"/>
    <x v="1158"/>
    <d v="2011-07-04T00:00:00"/>
    <n v="1"/>
    <n v="0.06"/>
    <n v="1.26"/>
    <n v="0.7"/>
    <n v="1.26"/>
  </r>
  <r>
    <n v="4265"/>
    <n v="91133"/>
    <s v="Irene Arnold"/>
    <s v="Express Road Cargo"/>
    <x v="0"/>
    <x v="1"/>
    <s v="Critical"/>
    <s v="Merlot"/>
    <x v="0"/>
    <x v="5"/>
    <s v="Roederer Estate Brut"/>
    <s v="Mini Crate"/>
    <s v="Mildura"/>
    <x v="1158"/>
    <d v="2011-07-04T00:00:00"/>
    <n v="11"/>
    <n v="0.04"/>
    <n v="80.98"/>
    <n v="35"/>
    <n v="890.78000000000009"/>
  </r>
  <r>
    <n v="4266"/>
    <n v="91133"/>
    <s v="Irene Arnold"/>
    <s v="Express Road Cargo"/>
    <x v="1"/>
    <x v="1"/>
    <s v="Critical"/>
    <s v="Pinot Gris"/>
    <x v="0"/>
    <x v="5"/>
    <s v="Dog Point Vineyard Sauvignon Blanc 2014"/>
    <s v="Large Crate"/>
    <s v="Benalla"/>
    <x v="1158"/>
    <d v="2011-07-03T00:00:00"/>
    <n v="2"/>
    <n v="7.0000000000000007E-2"/>
    <n v="65.989999999999995"/>
    <n v="5.26"/>
    <n v="131.97999999999999"/>
  </r>
  <r>
    <n v="4267"/>
    <n v="88768"/>
    <s v="Earl Carr"/>
    <s v="Express Road Cargo"/>
    <x v="2"/>
    <x v="1"/>
    <s v="Medium"/>
    <s v="Champagne"/>
    <x v="0"/>
    <x v="5"/>
    <s v="Belle Glos Oeil de Perdrix Pinot Noir Blanc 2014"/>
    <s v="Large Crate"/>
    <s v="Hamilton"/>
    <x v="1204"/>
    <d v="2011-08-29T00:00:00"/>
    <n v="20"/>
    <n v="0.1"/>
    <n v="19.98"/>
    <n v="10.49"/>
    <n v="399.6"/>
  </r>
  <r>
    <n v="4268"/>
    <n v="88823"/>
    <s v="Matthew Chapman"/>
    <s v="Express Road Cargo"/>
    <x v="0"/>
    <x v="3"/>
    <s v="Low"/>
    <s v="Pinot Noir"/>
    <x v="0"/>
    <x v="5"/>
    <s v="Sutter Home Pink Moscato"/>
    <s v="Large Crate"/>
    <s v="Tamworth"/>
    <x v="1205"/>
    <d v="2013-06-05T00:00:00"/>
    <n v="15"/>
    <n v="0.02"/>
    <n v="4.91"/>
    <n v="4.97"/>
    <n v="73.650000000000006"/>
  </r>
  <r>
    <n v="4269"/>
    <n v="90741"/>
    <s v="Jean Morris"/>
    <s v="Express Road Cargo"/>
    <x v="2"/>
    <x v="2"/>
    <s v="High"/>
    <s v="Grenache Rose"/>
    <x v="0"/>
    <x v="5"/>
    <s v="Chateau d'Esclans Garrus Rose 2013"/>
    <s v="Standard Size Crate"/>
    <s v="Busseltol"/>
    <x v="87"/>
    <d v="2011-11-21T00:00:00"/>
    <n v="10"/>
    <n v="0.06"/>
    <n v="10.52"/>
    <n v="7.94"/>
    <n v="105.19999999999999"/>
  </r>
  <r>
    <n v="4270"/>
    <n v="90741"/>
    <s v="Jean Morris"/>
    <s v="Express Road Cargo"/>
    <x v="0"/>
    <x v="2"/>
    <s v="High"/>
    <s v="Pinot Noir"/>
    <x v="0"/>
    <x v="5"/>
    <s v="Lucien Albrecht Cremant d'Alsace Brut Rose"/>
    <s v="Large Crate"/>
    <s v="Rockingham"/>
    <x v="87"/>
    <d v="2011-11-19T00:00:00"/>
    <n v="4"/>
    <n v="0.04"/>
    <n v="54.1"/>
    <n v="19.989999999999998"/>
    <n v="216.4"/>
  </r>
  <r>
    <n v="4271"/>
    <n v="90601"/>
    <s v="Richard Freeman"/>
    <s v="Express Road Cargo"/>
    <x v="2"/>
    <x v="1"/>
    <s v="Medium"/>
    <s v="Champagne"/>
    <x v="0"/>
    <x v="5"/>
    <s v="Bertani Bertarose 2014"/>
    <s v="Mini Crate"/>
    <s v="Launceston"/>
    <x v="932"/>
    <d v="2010-08-18T00:00:00"/>
    <n v="11"/>
    <n v="0"/>
    <n v="209.37"/>
    <n v="69"/>
    <n v="2303.0700000000002"/>
  </r>
  <r>
    <n v="4272"/>
    <n v="86501"/>
    <s v="Joe Fowler"/>
    <s v="Express Road Cargo"/>
    <x v="0"/>
    <x v="1"/>
    <s v="High"/>
    <s v="Shiraz"/>
    <x v="0"/>
    <x v="5"/>
    <s v="Moet &amp; Chandon Imperial"/>
    <s v="Large Crate"/>
    <s v="Frankston"/>
    <x v="792"/>
    <d v="2011-04-30T00:00:00"/>
    <n v="11"/>
    <n v="0.01"/>
    <n v="2.08"/>
    <n v="1.49"/>
    <n v="22.880000000000003"/>
  </r>
  <r>
    <n v="4273"/>
    <n v="90942"/>
    <s v="Michael Ferguson"/>
    <s v="Express Road Cargo"/>
    <x v="1"/>
    <x v="2"/>
    <s v="Medium"/>
    <s v="Reisling"/>
    <x v="0"/>
    <x v="5"/>
    <s v="St. Supery Sauvignon Blanc 2015"/>
    <s v="Standard Size Crate"/>
    <s v="Bunbury"/>
    <x v="622"/>
    <d v="2013-10-29T00:00:00"/>
    <n v="16"/>
    <n v="0.01"/>
    <n v="39.479999999999997"/>
    <n v="1.99"/>
    <n v="631.67999999999995"/>
  </r>
  <r>
    <n v="4274"/>
    <n v="87681"/>
    <s v="Nicholas Coleman"/>
    <s v="Air Cargo"/>
    <x v="1"/>
    <x v="1"/>
    <s v="Low"/>
    <s v="Chardonnay"/>
    <x v="0"/>
    <x v="5"/>
    <s v="Rombauer Chardonnay 2014"/>
    <s v="Small Crate"/>
    <s v="Hamilton"/>
    <x v="1206"/>
    <d v="2011-06-20T00:00:00"/>
    <n v="11"/>
    <n v="0.08"/>
    <n v="399.98"/>
    <n v="12.06"/>
    <n v="4399.7800000000007"/>
  </r>
  <r>
    <n v="4275"/>
    <n v="87579"/>
    <s v="Jeffrey Rose"/>
    <s v="Express Road Cargo"/>
    <x v="0"/>
    <x v="0"/>
    <s v="Medium"/>
    <s v="Cabernet Sauvignon"/>
    <x v="0"/>
    <x v="5"/>
    <s v="Dom Perignon 2006"/>
    <s v="Large Crate"/>
    <s v="Logan City"/>
    <x v="1207"/>
    <d v="2010-03-14T00:00:00"/>
    <n v="5"/>
    <n v="0.06"/>
    <n v="6.48"/>
    <n v="7.37"/>
    <n v="32.400000000000006"/>
  </r>
  <r>
    <n v="4276"/>
    <n v="88770"/>
    <s v="Earl Carr"/>
    <s v="Road Cargo"/>
    <x v="0"/>
    <x v="1"/>
    <s v="High"/>
    <s v="Zinfandel"/>
    <x v="0"/>
    <x v="5"/>
    <s v="Lucien Albrecht Cremant d'Alsace Brut Rose"/>
    <s v="Large Crate"/>
    <s v="Frankston"/>
    <x v="633"/>
    <d v="2011-12-29T00:00:00"/>
    <n v="6"/>
    <n v="0.01"/>
    <n v="13.48"/>
    <n v="4.51"/>
    <n v="80.88"/>
  </r>
  <r>
    <n v="4277"/>
    <n v="89377"/>
    <s v="Lawrence Perry"/>
    <s v="Express Road Cargo"/>
    <x v="1"/>
    <x v="3"/>
    <s v="Critical"/>
    <s v="Chardonnay"/>
    <x v="0"/>
    <x v="5"/>
    <s v="Dog Point Vineyard Sauvignon Blanc 2014"/>
    <s v="Standard Size Crate"/>
    <s v="Dubbo"/>
    <x v="1208"/>
    <d v="2012-02-18T00:00:00"/>
    <n v="13"/>
    <n v="7.0000000000000007E-2"/>
    <n v="22.98"/>
    <n v="1.99"/>
    <n v="298.74"/>
  </r>
  <r>
    <n v="4278"/>
    <n v="89377"/>
    <s v="Lawrence Perry"/>
    <s v="Express Road Cargo"/>
    <x v="0"/>
    <x v="3"/>
    <s v="Critical"/>
    <s v="Pinot Noir"/>
    <x v="0"/>
    <x v="5"/>
    <s v="Simonnet-Febvre Cremant de Bourgogne Blanc"/>
    <s v="Full Container"/>
    <s v="Queanbeyan"/>
    <x v="1208"/>
    <d v="2012-02-17T00:00:00"/>
    <n v="3"/>
    <n v="0.09"/>
    <n v="2.52"/>
    <n v="1.92"/>
    <n v="7.5600000000000005"/>
  </r>
  <r>
    <n v="4279"/>
    <n v="87730"/>
    <s v="Joyce Thompson"/>
    <s v="Express Road Cargo"/>
    <x v="0"/>
    <x v="1"/>
    <s v="Low"/>
    <s v="Malbec"/>
    <x v="0"/>
    <x v="5"/>
    <s v="Orin Swift Cellars Fragile Rose 2014"/>
    <s v="Large Crate"/>
    <s v="Mildura"/>
    <x v="253"/>
    <d v="2012-08-15T00:00:00"/>
    <n v="15"/>
    <n v="0.09"/>
    <n v="15.01"/>
    <n v="8.4"/>
    <n v="225.15"/>
  </r>
  <r>
    <n v="4280"/>
    <n v="87730"/>
    <s v="Joyce Thompson"/>
    <s v="Express Road Cargo"/>
    <x v="0"/>
    <x v="1"/>
    <s v="Low"/>
    <s v="Pinot Noir"/>
    <x v="0"/>
    <x v="5"/>
    <s v="Bertani Bertarose 2014"/>
    <s v="Large Crate"/>
    <s v="Bendigo"/>
    <x v="253"/>
    <d v="2012-08-17T00:00:00"/>
    <n v="11"/>
    <n v="0.03"/>
    <n v="120.98"/>
    <n v="9.07"/>
    <n v="1330.78"/>
  </r>
  <r>
    <n v="4281"/>
    <n v="89250"/>
    <s v="Christine Daniels"/>
    <s v="Express Road Cargo"/>
    <x v="0"/>
    <x v="2"/>
    <s v="High"/>
    <s v="Merlot"/>
    <x v="0"/>
    <x v="5"/>
    <s v="Domaine Lafage Miraflors Rose 2013"/>
    <s v="Large Crate"/>
    <s v="Albany"/>
    <x v="386"/>
    <d v="2013-10-30T00:00:00"/>
    <n v="22"/>
    <n v="0.02"/>
    <n v="22.84"/>
    <n v="8.18"/>
    <n v="502.48"/>
  </r>
  <r>
    <n v="4282"/>
    <n v="88928"/>
    <s v="Ryan Bishop"/>
    <s v="Express Road Cargo"/>
    <x v="0"/>
    <x v="1"/>
    <s v="Critical"/>
    <s v="Merlot"/>
    <x v="0"/>
    <x v="5"/>
    <s v="Bollinger Brut Special Cuvee"/>
    <s v="Large Crate"/>
    <s v="Port Lincoln"/>
    <x v="174"/>
    <d v="2010-03-19T00:00:00"/>
    <n v="7"/>
    <n v="0.06"/>
    <n v="5.34"/>
    <n v="5.63"/>
    <n v="37.379999999999995"/>
  </r>
  <r>
    <n v="4283"/>
    <n v="88928"/>
    <s v="Ryan Bishop"/>
    <s v="Road Cargo"/>
    <x v="1"/>
    <x v="1"/>
    <s v="Critical"/>
    <s v="Pinot Gris"/>
    <x v="0"/>
    <x v="5"/>
    <s v="St. Supery Sauvignon Blanc 2015"/>
    <s v="Large Crate"/>
    <s v="Port Adelaide"/>
    <x v="174"/>
    <d v="2010-03-21T00:00:00"/>
    <n v="5"/>
    <n v="7.0000000000000007E-2"/>
    <n v="65.989999999999995"/>
    <n v="5.26"/>
    <n v="329.95"/>
  </r>
  <r>
    <n v="4284"/>
    <n v="89856"/>
    <s v="Joe Rice"/>
    <s v="Express Road Cargo"/>
    <x v="0"/>
    <x v="2"/>
    <s v="High"/>
    <s v="Pinot Noir"/>
    <x v="0"/>
    <x v="5"/>
    <s v="Pierre Sparr Cremant d'Alsace Reserve Brut Rose"/>
    <s v="Full Container"/>
    <s v="Albany"/>
    <x v="842"/>
    <d v="2010-01-08T00:00:00"/>
    <n v="7"/>
    <n v="0.03"/>
    <n v="3.28"/>
    <n v="3.97"/>
    <n v="22.959999999999997"/>
  </r>
  <r>
    <n v="4285"/>
    <n v="87853"/>
    <s v="Donald Perez"/>
    <s v="Air Cargo"/>
    <x v="2"/>
    <x v="2"/>
    <s v="Critical"/>
    <s v="Cremant"/>
    <x v="0"/>
    <x v="5"/>
    <s v="Pietradolce Etna Rosato 2014"/>
    <s v="Small Crate"/>
    <s v="Rockingham"/>
    <x v="842"/>
    <d v="2010-01-07T00:00:00"/>
    <n v="8"/>
    <n v="0.04"/>
    <n v="880.98"/>
    <n v="44.55"/>
    <n v="7047.84"/>
  </r>
  <r>
    <n v="4286"/>
    <n v="86987"/>
    <s v="Paul Porter"/>
    <s v="Road Cargo"/>
    <x v="1"/>
    <x v="0"/>
    <s v="High"/>
    <s v="Reisling"/>
    <x v="0"/>
    <x v="5"/>
    <s v="Angeline Sauvignon Blanc 2014"/>
    <s v="Standard Size Crate"/>
    <s v="Gympie"/>
    <x v="335"/>
    <d v="2013-08-28T00:00:00"/>
    <n v="21"/>
    <n v="0.02"/>
    <n v="47.98"/>
    <n v="3.61"/>
    <n v="1007.5799999999999"/>
  </r>
  <r>
    <n v="4287"/>
    <n v="89247"/>
    <s v="Louis Campbell"/>
    <s v="Express Road Cargo"/>
    <x v="2"/>
    <x v="3"/>
    <s v="Critical"/>
    <s v="Champagne"/>
    <x v="0"/>
    <x v="5"/>
    <s v="Domaine Lafond Roc-Epine Tavel Rose 2014"/>
    <s v="Mini Crate"/>
    <s v="Blue Mountains"/>
    <x v="73"/>
    <d v="2012-04-12T00:00:00"/>
    <n v="2"/>
    <n v="0.02"/>
    <n v="19.989999999999998"/>
    <n v="11.17"/>
    <n v="39.979999999999997"/>
  </r>
  <r>
    <n v="4288"/>
    <n v="89247"/>
    <s v="Susan Chavez"/>
    <s v="Road Cargo"/>
    <x v="1"/>
    <x v="1"/>
    <s v="Critical"/>
    <s v="Chardonnay"/>
    <x v="0"/>
    <x v="5"/>
    <s v="The White Knight Sauvignon Blanc 2014"/>
    <s v="Large Crate"/>
    <s v="Mount Gambier"/>
    <x v="73"/>
    <d v="2012-04-13T00:00:00"/>
    <n v="6"/>
    <n v="0.06"/>
    <n v="65.989999999999995"/>
    <n v="8.99"/>
    <n v="395.93999999999994"/>
  </r>
  <r>
    <n v="4289"/>
    <n v="89247"/>
    <s v="Carl Ramirez"/>
    <s v="Express Road Cargo"/>
    <x v="1"/>
    <x v="1"/>
    <s v="Critical"/>
    <s v="Pinot Gris"/>
    <x v="0"/>
    <x v="5"/>
    <s v="Robert Oatley Sauvignon Blanc 2013"/>
    <s v="Large Crate"/>
    <s v="Port Lincoln"/>
    <x v="73"/>
    <d v="2012-04-12T00:00:00"/>
    <n v="5"/>
    <n v="0.1"/>
    <n v="159.99"/>
    <n v="5.5"/>
    <n v="799.95"/>
  </r>
  <r>
    <n v="4290"/>
    <n v="89247"/>
    <s v="Katherine Brooks"/>
    <s v="Express Road Cargo"/>
    <x v="0"/>
    <x v="1"/>
    <s v="Critical"/>
    <s v="Shiraz"/>
    <x v="0"/>
    <x v="5"/>
    <s v="Francis Ford Coppola Sofia Rose 2014"/>
    <s v="Large Crate"/>
    <s v="Mount Barker"/>
    <x v="73"/>
    <d v="2012-04-13T00:00:00"/>
    <n v="10"/>
    <n v="0.1"/>
    <n v="6.48"/>
    <n v="8.73"/>
    <n v="64.800000000000011"/>
  </r>
  <r>
    <n v="4291"/>
    <n v="87396"/>
    <s v="Harold Howell"/>
    <s v="Road Cargo"/>
    <x v="0"/>
    <x v="3"/>
    <s v="High"/>
    <s v="Malbec"/>
    <x v="0"/>
    <x v="5"/>
    <s v="Langlois Chateau Cremant de Loire Brut"/>
    <s v="Large Crate"/>
    <s v="Blue Mountains"/>
    <x v="513"/>
    <d v="2010-04-30T00:00:00"/>
    <n v="7"/>
    <n v="0.04"/>
    <n v="4.13"/>
    <n v="0.99"/>
    <n v="28.91"/>
  </r>
  <r>
    <n v="4292"/>
    <n v="87396"/>
    <s v="Harold Howell"/>
    <s v="Express Road Cargo"/>
    <x v="0"/>
    <x v="3"/>
    <s v="High"/>
    <s v="Shiraz"/>
    <x v="0"/>
    <x v="5"/>
    <s v="Sutter Home Pink Moscato"/>
    <s v="Large Crate"/>
    <s v="Campbeltown"/>
    <x v="513"/>
    <d v="2010-04-30T00:00:00"/>
    <n v="12"/>
    <n v="0.06"/>
    <n v="55.48"/>
    <n v="14.3"/>
    <n v="665.76"/>
  </r>
  <r>
    <n v="4293"/>
    <n v="87670"/>
    <s v="Raymond Daniels"/>
    <s v="Express Road Cargo"/>
    <x v="0"/>
    <x v="2"/>
    <s v="High"/>
    <s v="Malbec"/>
    <x v="0"/>
    <x v="5"/>
    <s v="Jean-Baptiste Adam Les Natures Cremant d'Alsace Brut"/>
    <s v="Large Crate"/>
    <s v="Rockingham"/>
    <x v="819"/>
    <d v="2013-12-12T00:00:00"/>
    <n v="15"/>
    <n v="0.09"/>
    <n v="3.69"/>
    <n v="0.5"/>
    <n v="55.35"/>
  </r>
  <r>
    <n v="4294"/>
    <n v="87670"/>
    <s v="Raymond Daniels"/>
    <s v="Express Road Cargo"/>
    <x v="1"/>
    <x v="2"/>
    <s v="High"/>
    <s v="Sauvignon Blanc"/>
    <x v="0"/>
    <x v="5"/>
    <s v="Giesen Sauvignon Blanc 2014"/>
    <s v="Large Crate"/>
    <s v="Mandurah"/>
    <x v="819"/>
    <d v="2013-12-12T00:00:00"/>
    <n v="3"/>
    <n v="0.06"/>
    <n v="65.989999999999995"/>
    <n v="8.99"/>
    <n v="197.96999999999997"/>
  </r>
  <r>
    <n v="4295"/>
    <n v="90094"/>
    <s v="Carl Dixon"/>
    <s v="Road Cargo"/>
    <x v="0"/>
    <x v="3"/>
    <s v="Medium"/>
    <s v="Zinfandel"/>
    <x v="0"/>
    <x v="5"/>
    <s v="Dom Perignon 2006"/>
    <s v="Large Crate"/>
    <s v="Dubbo"/>
    <x v="154"/>
    <d v="2012-01-10T00:00:00"/>
    <n v="10"/>
    <n v="0.05"/>
    <n v="363.25"/>
    <n v="19.989999999999998"/>
    <n v="3632.5"/>
  </r>
  <r>
    <n v="4296"/>
    <n v="85903"/>
    <s v="Jeffrey Stephens"/>
    <s v="Express Road Cargo"/>
    <x v="2"/>
    <x v="0"/>
    <s v="Not Specified"/>
    <s v="Sangiovese Rose"/>
    <x v="0"/>
    <x v="3"/>
    <s v="Chateau d'Esclans Whispering Angel Rose 2014"/>
    <s v="Mini Crate"/>
    <s v="Rockhampton"/>
    <x v="486"/>
    <d v="2012-06-01T00:00:00"/>
    <n v="3"/>
    <n v="0.02"/>
    <n v="136.97999999999999"/>
    <n v="24.49"/>
    <n v="410.93999999999994"/>
  </r>
  <r>
    <n v="4297"/>
    <n v="89255"/>
    <s v="Carl Thomas"/>
    <s v="Express Road Cargo"/>
    <x v="0"/>
    <x v="3"/>
    <s v="Low"/>
    <s v="Merlot"/>
    <x v="0"/>
    <x v="3"/>
    <s v="Moet &amp; Chandon Imperial"/>
    <s v="Large Crate"/>
    <s v="Grafton"/>
    <x v="626"/>
    <d v="2012-08-11T00:00:00"/>
    <n v="2"/>
    <n v="0.01"/>
    <n v="4.9800000000000004"/>
    <n v="4.72"/>
    <n v="9.9600000000000009"/>
  </r>
  <r>
    <n v="4298"/>
    <n v="89255"/>
    <s v="Carl Thomas"/>
    <s v="Air Cargo"/>
    <x v="2"/>
    <x v="3"/>
    <s v="Low"/>
    <s v="Grenache Rose"/>
    <x v="0"/>
    <x v="3"/>
    <s v="Chateau d'Esclans Garrus Rose 2013"/>
    <s v="Small Crate"/>
    <s v="Grafton"/>
    <x v="626"/>
    <d v="2012-08-14T00:00:00"/>
    <n v="8"/>
    <n v="0.03"/>
    <n v="31.76"/>
    <n v="45.51"/>
    <n v="254.08"/>
  </r>
  <r>
    <n v="4299"/>
    <n v="89260"/>
    <s v="Adam Torres"/>
    <s v="Road Cargo"/>
    <x v="0"/>
    <x v="3"/>
    <s v="Low"/>
    <s v="Shiraz"/>
    <x v="0"/>
    <x v="3"/>
    <s v="Bollinger Brut Special Cuvee"/>
    <s v="Large Crate"/>
    <s v="Tamworth"/>
    <x v="1057"/>
    <d v="2011-07-25T00:00:00"/>
    <n v="4"/>
    <n v="0.03"/>
    <n v="28.53"/>
    <n v="1.49"/>
    <n v="114.12"/>
  </r>
  <r>
    <n v="4300"/>
    <n v="89260"/>
    <s v="Adam Torres"/>
    <s v="Express Road Cargo"/>
    <x v="1"/>
    <x v="3"/>
    <s v="Low"/>
    <s v="Chardonnay"/>
    <x v="0"/>
    <x v="3"/>
    <s v="Hewitson LuLu Sauvignon Blanc 2014"/>
    <s v="Loose Wrap"/>
    <s v="Albury"/>
    <x v="1057"/>
    <d v="2011-07-23T00:00:00"/>
    <n v="3"/>
    <n v="0.02"/>
    <n v="17.98"/>
    <n v="8.51"/>
    <n v="53.94"/>
  </r>
  <r>
    <n v="4301"/>
    <n v="87718"/>
    <s v="Johnny Stephens"/>
    <s v="Air Cargo"/>
    <x v="1"/>
    <x v="2"/>
    <s v="Critical"/>
    <s v="Pinot Gris"/>
    <x v="0"/>
    <x v="3"/>
    <s v="Dog Point Vineyard Sauvignon Blanc 2014"/>
    <s v="Extra Large Crate"/>
    <s v="Mandurah"/>
    <x v="441"/>
    <d v="2013-03-14T00:00:00"/>
    <n v="4"/>
    <n v="0.06"/>
    <n v="200.97"/>
    <n v="15.59"/>
    <n v="803.88"/>
  </r>
  <r>
    <n v="4302"/>
    <n v="91276"/>
    <s v="Tammy Franklin"/>
    <s v="Express Road Cargo"/>
    <x v="0"/>
    <x v="2"/>
    <s v="Critical"/>
    <s v="Zinfandel"/>
    <x v="0"/>
    <x v="3"/>
    <s v="Marques de Caceres Rioja Rosado 2014"/>
    <s v="Full Container"/>
    <s v="Albany"/>
    <x v="918"/>
    <d v="2013-11-01T00:00:00"/>
    <n v="23"/>
    <n v="0.06"/>
    <n v="4.28"/>
    <n v="1.6"/>
    <n v="98.440000000000012"/>
  </r>
  <r>
    <n v="4303"/>
    <n v="88528"/>
    <s v="Joseph Foster"/>
    <s v="Express Road Cargo"/>
    <x v="0"/>
    <x v="0"/>
    <s v="Medium"/>
    <s v="Zinfandel"/>
    <x v="0"/>
    <x v="3"/>
    <s v="Bertani Bertarose 2014"/>
    <s v="Large Crate"/>
    <s v="Palmerston"/>
    <x v="367"/>
    <d v="2011-01-17T00:00:00"/>
    <n v="8"/>
    <n v="0.03"/>
    <n v="6.48"/>
    <n v="5.74"/>
    <n v="51.84"/>
  </r>
  <r>
    <n v="4304"/>
    <n v="89728"/>
    <s v="Janet Black"/>
    <s v="Express Road Cargo"/>
    <x v="1"/>
    <x v="3"/>
    <s v="Medium"/>
    <s v="Pinot Gris"/>
    <x v="0"/>
    <x v="3"/>
    <s v="Grgich Hills Chardonnay 2012"/>
    <s v="Mini Crate"/>
    <s v="Blue Mountains"/>
    <x v="335"/>
    <d v="2013-08-28T00:00:00"/>
    <n v="24"/>
    <n v="0.09"/>
    <n v="199.99"/>
    <n v="24.49"/>
    <n v="4799.76"/>
  </r>
  <r>
    <n v="4305"/>
    <n v="87985"/>
    <s v="Rose Hanson"/>
    <s v="Road Cargo"/>
    <x v="0"/>
    <x v="2"/>
    <s v="Not Specified"/>
    <s v="Malbec"/>
    <x v="0"/>
    <x v="3"/>
    <s v="Locations by Dave Phinney F Rose"/>
    <s v="Large Crate"/>
    <s v="Perth"/>
    <x v="231"/>
    <d v="2012-05-07T00:00:00"/>
    <n v="2"/>
    <n v="0.04"/>
    <n v="37.700000000000003"/>
    <n v="2.99"/>
    <n v="75.400000000000006"/>
  </r>
  <r>
    <n v="4306"/>
    <n v="89480"/>
    <s v="Todd Cole"/>
    <s v="Express Road Cargo"/>
    <x v="1"/>
    <x v="3"/>
    <s v="Medium"/>
    <s v="Pinot Gris"/>
    <x v="0"/>
    <x v="3"/>
    <s v="Dog Point Vineyard Sauvignon Blanc 2014"/>
    <s v="Large Crate"/>
    <s v="Queanbeyan"/>
    <x v="1209"/>
    <d v="2013-11-29T00:00:00"/>
    <n v="41"/>
    <n v="0.02"/>
    <n v="65.989999999999995"/>
    <n v="5.26"/>
    <n v="2705.5899999999997"/>
  </r>
  <r>
    <n v="4307"/>
    <n v="87461"/>
    <s v="Robert Ward"/>
    <s v="Express Road Cargo"/>
    <x v="1"/>
    <x v="1"/>
    <s v="Medium"/>
    <s v="Sauvignon Blanc"/>
    <x v="0"/>
    <x v="3"/>
    <s v="Robert Oatley Sauvignon Blanc 2013"/>
    <s v="Loose Wrap"/>
    <s v="Canberra"/>
    <x v="810"/>
    <d v="2013-12-22T00:00:00"/>
    <n v="4"/>
    <n v="0.06"/>
    <n v="150.97999999999999"/>
    <n v="13.99"/>
    <n v="603.91999999999996"/>
  </r>
  <r>
    <n v="4308"/>
    <n v="87461"/>
    <s v="Ronald Baker"/>
    <s v="Express Road Cargo"/>
    <x v="2"/>
    <x v="2"/>
    <s v="Medium"/>
    <s v="Grenache Rose"/>
    <x v="0"/>
    <x v="3"/>
    <s v="Francis Ford Coppola Sofia Rose 2014"/>
    <s v="Large Crate"/>
    <s v="Bunbury"/>
    <x v="810"/>
    <d v="2013-12-23T00:00:00"/>
    <n v="23"/>
    <n v="0.02"/>
    <n v="6.24"/>
    <n v="5.22"/>
    <n v="143.52000000000001"/>
  </r>
  <r>
    <n v="4309"/>
    <n v="87461"/>
    <s v="Albert Burns"/>
    <s v="Express Road Cargo"/>
    <x v="1"/>
    <x v="2"/>
    <s v="Medium"/>
    <s v="Reisling"/>
    <x v="0"/>
    <x v="3"/>
    <s v="Grgich Hills Chardonnay 2012"/>
    <s v="Large Crate"/>
    <s v="Freemantle"/>
    <x v="810"/>
    <d v="2013-12-24T00:00:00"/>
    <n v="24"/>
    <n v="0.06"/>
    <n v="65.989999999999995"/>
    <n v="5.92"/>
    <n v="1583.7599999999998"/>
  </r>
  <r>
    <n v="4310"/>
    <n v="88046"/>
    <s v="Willie Perry"/>
    <s v="Express Road Cargo"/>
    <x v="1"/>
    <x v="0"/>
    <s v="Critical"/>
    <s v="Sauvignon Blanc"/>
    <x v="0"/>
    <x v="3"/>
    <s v="Los Vascos Sauvignon Blanc 2015"/>
    <s v="Large Crate"/>
    <s v="Palmerston"/>
    <x v="147"/>
    <d v="2013-09-25T00:00:00"/>
    <n v="23"/>
    <n v="0.03"/>
    <n v="152.47999999999999"/>
    <n v="6.5"/>
    <n v="3507.04"/>
  </r>
  <r>
    <n v="4311"/>
    <n v="88046"/>
    <s v="Willie Perry"/>
    <s v="Express Road Cargo"/>
    <x v="0"/>
    <x v="0"/>
    <s v="Critical"/>
    <s v="Sangiovese"/>
    <x v="0"/>
    <x v="3"/>
    <s v="Pierre Sparr Cremant d'Alsace Reserve Brut Rose"/>
    <s v="Large Crate"/>
    <s v="Darwin"/>
    <x v="147"/>
    <d v="2013-09-25T00:00:00"/>
    <n v="2"/>
    <n v="0.1"/>
    <n v="2.61"/>
    <n v="0.5"/>
    <n v="5.22"/>
  </r>
  <r>
    <n v="4312"/>
    <n v="90595"/>
    <s v="Antonio Campbell"/>
    <s v="Express Road Cargo"/>
    <x v="1"/>
    <x v="3"/>
    <s v="High"/>
    <s v="Sauvignon Blanc"/>
    <x v="0"/>
    <x v="3"/>
    <s v="Rombauer Chardonnay 2014"/>
    <s v="Large Crate"/>
    <s v="Wagga Wagga"/>
    <x v="300"/>
    <d v="2013-09-08T00:00:00"/>
    <n v="16"/>
    <n v="0.1"/>
    <n v="195.99"/>
    <n v="4.2"/>
    <n v="3135.84"/>
  </r>
  <r>
    <n v="4313"/>
    <n v="90595"/>
    <s v="Antonio Campbell"/>
    <s v="Express Road Cargo"/>
    <x v="1"/>
    <x v="3"/>
    <s v="High"/>
    <s v="Chardonnay"/>
    <x v="0"/>
    <x v="3"/>
    <s v="Angeline Sauvignon Blanc 2014"/>
    <s v="Large Crate"/>
    <s v="Lithgow"/>
    <x v="300"/>
    <d v="2013-09-06T00:00:00"/>
    <n v="22"/>
    <n v="0.01"/>
    <n v="125.99"/>
    <n v="8.08"/>
    <n v="2771.7799999999997"/>
  </r>
  <r>
    <n v="4314"/>
    <n v="87619"/>
    <s v="Bruce Kim"/>
    <s v="Express Road Cargo"/>
    <x v="0"/>
    <x v="2"/>
    <s v="Not Specified"/>
    <s v="Zinfandel"/>
    <x v="0"/>
    <x v="3"/>
    <s v="Orin Swift Cellars Fragile Rose 2014"/>
    <s v="Full Container"/>
    <s v="Bunbury"/>
    <x v="1210"/>
    <d v="2010-08-30T00:00:00"/>
    <n v="12"/>
    <n v="0.1"/>
    <n v="11.55"/>
    <n v="2.36"/>
    <n v="138.60000000000002"/>
  </r>
  <r>
    <n v="4315"/>
    <n v="90422"/>
    <s v="Mark Griffin"/>
    <s v="Air Cargo"/>
    <x v="2"/>
    <x v="2"/>
    <s v="Not Specified"/>
    <s v="Sangiovese Rose"/>
    <x v="0"/>
    <x v="3"/>
    <s v="Chateau d'Esclans Garrus Rose 2013"/>
    <s v="Small Crate"/>
    <s v="Rockingham"/>
    <x v="1211"/>
    <d v="2011-11-07T00:00:00"/>
    <n v="7"/>
    <n v="0.1"/>
    <n v="320.64"/>
    <n v="43.57"/>
    <n v="2244.48"/>
  </r>
  <r>
    <n v="4316"/>
    <n v="90253"/>
    <s v="Ronald Hunter"/>
    <s v="Road Cargo"/>
    <x v="0"/>
    <x v="1"/>
    <s v="High"/>
    <s v="Zinfandel"/>
    <x v="0"/>
    <x v="3"/>
    <s v="Chateau Gaudrelle Cremant d'Loire Brut"/>
    <s v="Mini Crate"/>
    <s v="Port Adelaide"/>
    <x v="1164"/>
    <d v="2013-05-21T00:00:00"/>
    <n v="14"/>
    <n v="0"/>
    <n v="95.99"/>
    <n v="35"/>
    <n v="1343.86"/>
  </r>
  <r>
    <n v="4317"/>
    <n v="90278"/>
    <s v="Samuel Bennett"/>
    <s v="Express Road Cargo"/>
    <x v="1"/>
    <x v="1"/>
    <s v="Not Specified"/>
    <s v="Chardonnay"/>
    <x v="0"/>
    <x v="3"/>
    <s v="Mercer Canyons Chardonnay 2013"/>
    <s v="Large Crate"/>
    <s v="Port Adelaide"/>
    <x v="311"/>
    <d v="2013-06-30T00:00:00"/>
    <n v="17"/>
    <n v="0.08"/>
    <n v="205.99"/>
    <n v="5"/>
    <n v="3501.83"/>
  </r>
  <r>
    <n v="4318"/>
    <n v="91265"/>
    <s v="Clarence Jacobs"/>
    <s v="Express Road Cargo"/>
    <x v="1"/>
    <x v="0"/>
    <s v="Not Specified"/>
    <s v="Sauvignon Blanc"/>
    <x v="0"/>
    <x v="3"/>
    <s v="Rombauer Chardonnay 2014"/>
    <s v="Large Crate"/>
    <s v="Palmerston"/>
    <x v="1197"/>
    <d v="2013-12-01T00:00:00"/>
    <n v="34"/>
    <n v="0.05"/>
    <n v="115.99"/>
    <n v="5.92"/>
    <n v="3943.66"/>
  </r>
  <r>
    <n v="4319"/>
    <n v="90061"/>
    <s v="Rachel Black"/>
    <s v="Express Road Cargo"/>
    <x v="0"/>
    <x v="2"/>
    <s v="Critical"/>
    <s v="Malbec"/>
    <x v="0"/>
    <x v="3"/>
    <s v="Laurent-Perrier Brut Millesime 2006"/>
    <s v="Large Crate"/>
    <s v="Rockingham"/>
    <x v="786"/>
    <d v="2011-07-27T00:00:00"/>
    <n v="5"/>
    <n v="0.08"/>
    <n v="7.28"/>
    <n v="5.47"/>
    <n v="36.4"/>
  </r>
  <r>
    <n v="4320"/>
    <n v="90836"/>
    <s v="Gerald Butler"/>
    <s v="Express Road Cargo"/>
    <x v="2"/>
    <x v="1"/>
    <s v="Low"/>
    <s v="Champagne"/>
    <x v="0"/>
    <x v="3"/>
    <s v="Bertani Bertarose 2014"/>
    <s v="Loose Wrap"/>
    <s v="Port Lincoln"/>
    <x v="355"/>
    <d v="2013-12-05T00:00:00"/>
    <n v="6"/>
    <n v="0.06"/>
    <n v="55.5"/>
    <n v="52.2"/>
    <n v="333"/>
  </r>
  <r>
    <n v="4321"/>
    <n v="90836"/>
    <s v="Gerald Butler"/>
    <s v="Air Cargo"/>
    <x v="2"/>
    <x v="1"/>
    <s v="Low"/>
    <s v="Grenache Rose"/>
    <x v="0"/>
    <x v="3"/>
    <s v="Orin Swift Cellars Fragile Rose 2014"/>
    <s v="Small Crate"/>
    <s v="Port Adelaide"/>
    <x v="355"/>
    <d v="2013-12-09T00:00:00"/>
    <n v="24"/>
    <n v="0"/>
    <n v="227.55"/>
    <n v="32.479999999999997"/>
    <n v="5461.2000000000007"/>
  </r>
  <r>
    <n v="4322"/>
    <n v="86915"/>
    <s v="Carlos Peterson"/>
    <s v="Express Road Cargo"/>
    <x v="1"/>
    <x v="3"/>
    <s v="High"/>
    <s v="Pinot Gris"/>
    <x v="0"/>
    <x v="3"/>
    <s v="Dog Point Vineyard Sauvignon Blanc 2014"/>
    <s v="Standard Size Crate"/>
    <s v="Goulburn"/>
    <x v="546"/>
    <d v="2011-12-16T00:00:00"/>
    <n v="5"/>
    <n v="0.06"/>
    <n v="40.97"/>
    <n v="1.99"/>
    <n v="204.85"/>
  </r>
  <r>
    <n v="4323"/>
    <n v="90865"/>
    <s v="Ronald Sanders"/>
    <s v="Air Cargo"/>
    <x v="0"/>
    <x v="3"/>
    <s v="High"/>
    <s v="Cabernet Sauvignon"/>
    <x v="0"/>
    <x v="3"/>
    <s v="Francis Ford Coppola Sofia Rose 2014"/>
    <s v="Extra Large Crate"/>
    <s v="Tamworth"/>
    <x v="107"/>
    <d v="2013-08-12T00:00:00"/>
    <n v="13"/>
    <n v="0.02"/>
    <n v="225.02"/>
    <n v="28.66"/>
    <n v="2925.26"/>
  </r>
  <r>
    <n v="4324"/>
    <n v="86184"/>
    <s v="Douglas Payne"/>
    <s v="Air Cargo"/>
    <x v="2"/>
    <x v="1"/>
    <s v="Medium"/>
    <s v="Champagne"/>
    <x v="0"/>
    <x v="3"/>
    <s v="Francis Ford Coppola Sofia Rose 2014"/>
    <s v="Small Crate"/>
    <s v="Melbourne"/>
    <x v="232"/>
    <d v="2010-03-19T00:00:00"/>
    <n v="11"/>
    <n v="0.01"/>
    <n v="220.98"/>
    <n v="64.66"/>
    <n v="2430.7799999999997"/>
  </r>
  <r>
    <n v="4325"/>
    <n v="85946"/>
    <s v="Billy Alvarez"/>
    <s v="Express Road Cargo"/>
    <x v="0"/>
    <x v="3"/>
    <s v="Not Specified"/>
    <s v="Malbec"/>
    <x v="0"/>
    <x v="3"/>
    <s v="Jean-Baptiste Adam Les Natures Cremant d'Alsace Brut"/>
    <s v="Large Crate"/>
    <s v="Blue Mountains"/>
    <x v="833"/>
    <d v="2013-11-27T00:00:00"/>
    <n v="14"/>
    <n v="0.06"/>
    <n v="31.98"/>
    <n v="6.72"/>
    <n v="447.72"/>
  </r>
  <r>
    <n v="4326"/>
    <n v="88645"/>
    <s v="Brandon Lawson"/>
    <s v="Express Road Cargo"/>
    <x v="0"/>
    <x v="2"/>
    <s v="Low"/>
    <s v="Merlot"/>
    <x v="0"/>
    <x v="3"/>
    <s v="JCB N¬∞21 Brut Cremant de Bourgogne"/>
    <s v="Mini Crate"/>
    <s v="Perth"/>
    <x v="1212"/>
    <d v="2010-07-17T00:00:00"/>
    <n v="4"/>
    <n v="0.06"/>
    <n v="4.4800000000000004"/>
    <n v="49"/>
    <n v="17.920000000000002"/>
  </r>
  <r>
    <n v="4327"/>
    <n v="88950"/>
    <s v="Paul Long"/>
    <s v="Express Road Cargo"/>
    <x v="0"/>
    <x v="1"/>
    <s v="Critical"/>
    <s v="Malbec"/>
    <x v="0"/>
    <x v="3"/>
    <s v="La Playa Estate Cabernet Sauvignon Rose 2015"/>
    <s v="Large Crate"/>
    <s v="Wodonga"/>
    <x v="233"/>
    <d v="2012-11-02T00:00:00"/>
    <n v="15"/>
    <n v="0"/>
    <n v="6.48"/>
    <n v="5.84"/>
    <n v="97.2"/>
  </r>
  <r>
    <n v="4328"/>
    <n v="91221"/>
    <s v="Timothy Andrews"/>
    <s v="Air Cargo"/>
    <x v="2"/>
    <x v="1"/>
    <s v="Low"/>
    <s v="Cremant"/>
    <x v="0"/>
    <x v="3"/>
    <s v="Marques de Caceres Rioja Rosado 2014"/>
    <s v="Extra Large Crate"/>
    <s v="Hobart"/>
    <x v="104"/>
    <d v="2011-01-10T00:00:00"/>
    <n v="12"/>
    <n v="0.09"/>
    <n v="500.98"/>
    <n v="26"/>
    <n v="6011.76"/>
  </r>
  <r>
    <n v="4329"/>
    <n v="91221"/>
    <s v="Timothy Andrews"/>
    <s v="Express Road Cargo"/>
    <x v="0"/>
    <x v="1"/>
    <s v="Low"/>
    <s v="Pinot Noir"/>
    <x v="0"/>
    <x v="3"/>
    <s v="Chateau d'Esclans Whispering Angel Rose 2014"/>
    <s v="Mini Crate"/>
    <s v="Launceston"/>
    <x v="104"/>
    <d v="2011-01-15T00:00:00"/>
    <n v="2"/>
    <n v="0.09"/>
    <n v="20.34"/>
    <n v="35"/>
    <n v="40.68"/>
  </r>
  <r>
    <n v="4330"/>
    <n v="86767"/>
    <s v="Keith Bailey"/>
    <s v="Express Road Cargo"/>
    <x v="0"/>
    <x v="2"/>
    <s v="Low"/>
    <s v="Shiraz"/>
    <x v="0"/>
    <x v="3"/>
    <s v="Sutter Home Pink Moscato"/>
    <s v="Large Crate"/>
    <s v="Bunbury"/>
    <x v="439"/>
    <d v="2010-02-14T00:00:00"/>
    <n v="8"/>
    <n v="0.04"/>
    <n v="19.98"/>
    <n v="8.68"/>
    <n v="159.84"/>
  </r>
  <r>
    <n v="4331"/>
    <n v="86767"/>
    <s v="Keith Bailey"/>
    <s v="Express Road Cargo"/>
    <x v="1"/>
    <x v="2"/>
    <s v="Low"/>
    <s v="Reisling"/>
    <x v="0"/>
    <x v="3"/>
    <s v="Robert Oatley Signature Chardonnay 2013"/>
    <s v="Large Crate"/>
    <s v="Geraldton"/>
    <x v="439"/>
    <d v="2010-02-09T00:00:00"/>
    <n v="7"/>
    <n v="0.08"/>
    <n v="125.99"/>
    <n v="7.69"/>
    <n v="881.93"/>
  </r>
  <r>
    <n v="4332"/>
    <n v="87925"/>
    <s v="Clarence Bishop"/>
    <s v="Express Road Cargo"/>
    <x v="0"/>
    <x v="3"/>
    <s v="Not Specified"/>
    <s v="Pinot Noir"/>
    <x v="0"/>
    <x v="3"/>
    <s v="Pietradolce Etna Rosato 2014"/>
    <s v="Large Crate"/>
    <s v="Newcastle"/>
    <x v="1213"/>
    <d v="2013-06-06T00:00:00"/>
    <n v="3"/>
    <n v="0.1"/>
    <n v="12.97"/>
    <n v="1.49"/>
    <n v="38.910000000000004"/>
  </r>
  <r>
    <n v="4333"/>
    <n v="89136"/>
    <s v="Brian Duncan"/>
    <s v="Air Cargo"/>
    <x v="1"/>
    <x v="1"/>
    <s v="Critical"/>
    <s v="Reisling"/>
    <x v="0"/>
    <x v="3"/>
    <s v="Cloudy Bay Sauvignon Blanc 2015"/>
    <s v="Extra Large Crate"/>
    <s v="Hamilton"/>
    <x v="429"/>
    <d v="2013-07-27T00:00:00"/>
    <n v="11"/>
    <n v="0.1"/>
    <n v="200.97"/>
    <n v="15.59"/>
    <n v="2210.67"/>
  </r>
  <r>
    <n v="4334"/>
    <n v="87910"/>
    <s v="Laura Wilson"/>
    <s v="Express Road Cargo"/>
    <x v="0"/>
    <x v="3"/>
    <s v="Low"/>
    <s v="Malbec"/>
    <x v="0"/>
    <x v="3"/>
    <s v="JCB N¬∞21 Brut Cremant de Bourgogne"/>
    <s v="Large Crate"/>
    <s v="Bathurst"/>
    <x v="357"/>
    <d v="2011-09-24T00:00:00"/>
    <n v="9"/>
    <n v="0.1"/>
    <n v="6.68"/>
    <n v="6.92"/>
    <n v="60.12"/>
  </r>
  <r>
    <n v="4335"/>
    <n v="88163"/>
    <s v="Carl Montgomery"/>
    <s v="Express Road Cargo"/>
    <x v="0"/>
    <x v="1"/>
    <s v="Not Specified"/>
    <s v="Pinot Noir"/>
    <x v="0"/>
    <x v="3"/>
    <s v="Laurent-Perrier Brut Rose"/>
    <s v="Large Crate"/>
    <s v="Canberra"/>
    <x v="1214"/>
    <d v="2010-07-08T00:00:00"/>
    <n v="12"/>
    <n v="0"/>
    <n v="42.98"/>
    <n v="4.62"/>
    <n v="515.76"/>
  </r>
  <r>
    <n v="4336"/>
    <n v="88163"/>
    <s v="Carl Montgomery"/>
    <s v="Express Road Cargo"/>
    <x v="0"/>
    <x v="1"/>
    <s v="Not Specified"/>
    <s v="Zinfandel"/>
    <x v="0"/>
    <x v="3"/>
    <s v="Belle Glos Oeil de Perdrix Pinot Noir Blanc 2014"/>
    <s v="Loose Wrap"/>
    <s v="Canberra"/>
    <x v="1214"/>
    <d v="2010-07-08T00:00:00"/>
    <n v="13"/>
    <n v="0.03"/>
    <n v="21.78"/>
    <n v="5.94"/>
    <n v="283.14"/>
  </r>
  <r>
    <n v="4337"/>
    <n v="88168"/>
    <s v="Carl Montgomery"/>
    <s v="Express Road Cargo"/>
    <x v="0"/>
    <x v="1"/>
    <s v="Not Specified"/>
    <s v="Zinfandel"/>
    <x v="0"/>
    <x v="3"/>
    <s v="Chateau d'Esclans Whispering Angel Rose 2014"/>
    <s v="Large Crate"/>
    <s v="Canberra"/>
    <x v="760"/>
    <d v="2013-07-07T00:00:00"/>
    <n v="4"/>
    <n v="0.08"/>
    <n v="3.15"/>
    <n v="0.5"/>
    <n v="12.6"/>
  </r>
  <r>
    <n v="4338"/>
    <n v="89562"/>
    <s v="Sean Elliott"/>
    <s v="Express Road Cargo"/>
    <x v="1"/>
    <x v="3"/>
    <s v="Not Specified"/>
    <s v="Chardonnay"/>
    <x v="0"/>
    <x v="3"/>
    <s v="Lucky Chardonnay 2012"/>
    <s v="Large Crate"/>
    <s v="Paramatta"/>
    <x v="1182"/>
    <d v="2013-11-11T00:00:00"/>
    <n v="6"/>
    <n v="0.01"/>
    <n v="200.99"/>
    <n v="4.2"/>
    <n v="1205.94"/>
  </r>
  <r>
    <n v="4339"/>
    <n v="86886"/>
    <s v="Larry Carroll"/>
    <s v="Express Road Cargo"/>
    <x v="1"/>
    <x v="2"/>
    <s v="Not Specified"/>
    <s v="Reisling"/>
    <x v="0"/>
    <x v="3"/>
    <s v="Dog Point Vineyard Sauvignon Blanc 2014"/>
    <s v="Large Crate"/>
    <s v="Geraldton"/>
    <x v="234"/>
    <d v="2010-07-12T00:00:00"/>
    <n v="9"/>
    <n v="7.0000000000000007E-2"/>
    <n v="65.989999999999995"/>
    <n v="8.8000000000000007"/>
    <n v="593.91"/>
  </r>
  <r>
    <n v="4340"/>
    <n v="86886"/>
    <s v="Todd Marshall"/>
    <s v="Road Cargo"/>
    <x v="1"/>
    <x v="2"/>
    <s v="Not Specified"/>
    <s v="Sauvignon Blanc"/>
    <x v="0"/>
    <x v="3"/>
    <s v="Lincourt Courtney's Chardonnay 2012"/>
    <s v="Standard Size Crate"/>
    <s v="Albany"/>
    <x v="234"/>
    <d v="2010-07-14T00:00:00"/>
    <n v="11"/>
    <n v="0"/>
    <n v="10.01"/>
    <n v="1.99"/>
    <n v="110.11"/>
  </r>
  <r>
    <n v="4341"/>
    <n v="90995"/>
    <s v="Patrick Ruiz"/>
    <s v="Road Cargo"/>
    <x v="0"/>
    <x v="2"/>
    <s v="Critical"/>
    <s v="Sangiovese"/>
    <x v="0"/>
    <x v="3"/>
    <s v="Orin Swift Cellars Fragile Rose 2014"/>
    <s v="Large Crate"/>
    <s v="Albany"/>
    <x v="1056"/>
    <d v="2011-09-21T00:00:00"/>
    <n v="17"/>
    <n v="0.1"/>
    <n v="8.67"/>
    <n v="3.5"/>
    <n v="147.38999999999999"/>
  </r>
  <r>
    <n v="4342"/>
    <n v="85846"/>
    <s v="Alan Richardson"/>
    <s v="Express Road Cargo"/>
    <x v="1"/>
    <x v="1"/>
    <s v="Not Specified"/>
    <s v="Sauvignon Blanc"/>
    <x v="0"/>
    <x v="3"/>
    <s v="Leeuwin Estate Art Series Chardonnay 2012"/>
    <s v="Large Crate"/>
    <s v="Canberra"/>
    <x v="700"/>
    <d v="2012-07-14T00:00:00"/>
    <n v="2"/>
    <n v="0.05"/>
    <n v="65.989999999999995"/>
    <n v="2.5"/>
    <n v="131.97999999999999"/>
  </r>
  <r>
    <n v="4343"/>
    <n v="89921"/>
    <s v="Antonio Green"/>
    <s v="Air Cargo"/>
    <x v="2"/>
    <x v="3"/>
    <s v="Critical"/>
    <s v="Grenache Rose"/>
    <x v="0"/>
    <x v="3"/>
    <s v="Miraval Rose (1.5 Liter Magnum) 2014"/>
    <s v="Extra Large Crate"/>
    <s v="Goulburn"/>
    <x v="1215"/>
    <d v="2013-06-02T00:00:00"/>
    <n v="8"/>
    <n v="0.1"/>
    <n v="122.99"/>
    <n v="70.2"/>
    <n v="983.92"/>
  </r>
  <r>
    <n v="4344"/>
    <n v="89921"/>
    <s v="Antonio Green"/>
    <s v="Express Road Cargo"/>
    <x v="1"/>
    <x v="3"/>
    <s v="Critical"/>
    <s v="Reisling"/>
    <x v="0"/>
    <x v="3"/>
    <s v="Los Vascos Sauvignon Blanc 2015"/>
    <s v="Large Crate"/>
    <s v="Bathurst"/>
    <x v="1215"/>
    <d v="2013-06-02T00:00:00"/>
    <n v="7"/>
    <n v="0.03"/>
    <n v="50.98"/>
    <n v="6.5"/>
    <n v="356.85999999999996"/>
  </r>
  <r>
    <n v="4345"/>
    <n v="89921"/>
    <s v="Antonio Green"/>
    <s v="Express Road Cargo"/>
    <x v="0"/>
    <x v="3"/>
    <s v="Critical"/>
    <s v="Pinot Noir"/>
    <x v="0"/>
    <x v="3"/>
    <s v="Veuve Clicquot Brut Yellow Label"/>
    <s v="Large Crate"/>
    <s v="Dubbo"/>
    <x v="1215"/>
    <d v="2013-06-02T00:00:00"/>
    <n v="1"/>
    <n v="0"/>
    <n v="35.44"/>
    <n v="7.5"/>
    <n v="35.44"/>
  </r>
  <r>
    <n v="4346"/>
    <n v="86460"/>
    <s v="Jack Grant"/>
    <s v="Express Road Cargo"/>
    <x v="0"/>
    <x v="0"/>
    <s v="Medium"/>
    <s v="Cabernet Sauvignon"/>
    <x v="0"/>
    <x v="3"/>
    <s v="Lucien Albrecht Cremant d'Alsace Brut"/>
    <s v="Full Container"/>
    <s v="Darwin"/>
    <x v="1216"/>
    <d v="2010-12-19T00:00:00"/>
    <n v="12"/>
    <n v="0.09"/>
    <n v="2.6"/>
    <n v="2.4"/>
    <n v="31.200000000000003"/>
  </r>
  <r>
    <n v="4347"/>
    <n v="88861"/>
    <s v="Matthew Anderson"/>
    <s v="Express Road Cargo"/>
    <x v="0"/>
    <x v="1"/>
    <s v="Medium"/>
    <s v="Malbec"/>
    <x v="0"/>
    <x v="3"/>
    <s v="Locations by Dave Phinney F Rose"/>
    <s v="Mini Crate"/>
    <s v="Victor Harbor"/>
    <x v="235"/>
    <d v="2012-04-09T00:00:00"/>
    <n v="6"/>
    <n v="0.03"/>
    <n v="4.4800000000000004"/>
    <n v="49"/>
    <n v="26.880000000000003"/>
  </r>
  <r>
    <n v="4348"/>
    <n v="88861"/>
    <s v="Matthew Anderson"/>
    <s v="Air Cargo"/>
    <x v="2"/>
    <x v="1"/>
    <s v="Medium"/>
    <s v="Sangiovese Rose"/>
    <x v="0"/>
    <x v="3"/>
    <s v="Domaine Lafond Roc-Epine Tavel Rose 2014"/>
    <s v="Extra Large Crate"/>
    <s v="Mount Gambier"/>
    <x v="235"/>
    <d v="2012-04-11T00:00:00"/>
    <n v="3"/>
    <n v="0.02"/>
    <n v="150.88999999999999"/>
    <n v="60.2"/>
    <n v="452.66999999999996"/>
  </r>
  <r>
    <n v="4349"/>
    <n v="90441"/>
    <s v="Marie Evans"/>
    <s v="Express Road Cargo"/>
    <x v="0"/>
    <x v="1"/>
    <s v="Critical"/>
    <s v="Zinfandel"/>
    <x v="0"/>
    <x v="3"/>
    <s v="Chateau d'Esclans Garrus Rose 2013"/>
    <s v="Standard Size Crate"/>
    <s v="Wodonga"/>
    <x v="669"/>
    <d v="2012-06-25T00:00:00"/>
    <n v="10"/>
    <n v="0.03"/>
    <n v="15.94"/>
    <n v="5.45"/>
    <n v="159.4"/>
  </r>
  <r>
    <n v="4350"/>
    <n v="86208"/>
    <s v="Richard Turner"/>
    <s v="Express Road Cargo"/>
    <x v="0"/>
    <x v="1"/>
    <s v="Critical"/>
    <s v="Zinfandel"/>
    <x v="0"/>
    <x v="3"/>
    <s v="Sutter Home White Zinfandel"/>
    <s v="Large Crate"/>
    <s v="Port Adelaide"/>
    <x v="236"/>
    <d v="2012-03-07T00:00:00"/>
    <n v="5"/>
    <n v="0.05"/>
    <n v="6.48"/>
    <n v="5.84"/>
    <n v="32.400000000000006"/>
  </r>
  <r>
    <n v="4351"/>
    <n v="89258"/>
    <s v="Scott Jacobs"/>
    <s v="Express Road Cargo"/>
    <x v="0"/>
    <x v="3"/>
    <s v="Critical"/>
    <s v="Pinot Noir"/>
    <x v="0"/>
    <x v="3"/>
    <s v="Sutter Home White Zinfandel"/>
    <s v="Large Crate"/>
    <s v="Liverpool"/>
    <x v="11"/>
    <d v="2010-11-24T00:00:00"/>
    <n v="4"/>
    <n v="0"/>
    <n v="11.97"/>
    <n v="4.9800000000000004"/>
    <n v="47.88"/>
  </r>
  <r>
    <n v="4352"/>
    <n v="88571"/>
    <s v="Paul Hayes"/>
    <s v="Express Road Cargo"/>
    <x v="0"/>
    <x v="1"/>
    <s v="Critical"/>
    <s v="Malbec"/>
    <x v="0"/>
    <x v="3"/>
    <s v="Pierre Sparr Cremant d'Alsace Reserve Brut Rose"/>
    <s v="Full Container"/>
    <s v="Canberra"/>
    <x v="1217"/>
    <d v="2010-11-02T00:00:00"/>
    <n v="22"/>
    <n v="0.06"/>
    <n v="1.76"/>
    <n v="0.7"/>
    <n v="38.72"/>
  </r>
  <r>
    <n v="4353"/>
    <n v="88571"/>
    <s v="Louise Lynch"/>
    <s v="Express Road Cargo"/>
    <x v="0"/>
    <x v="1"/>
    <s v="Critical"/>
    <s v="Shiraz"/>
    <x v="0"/>
    <x v="3"/>
    <s v="Chateau d'Esclans Garrus Rose 2013"/>
    <s v="Large Crate"/>
    <s v="Canberra"/>
    <x v="1217"/>
    <d v="2010-11-01T00:00:00"/>
    <n v="23"/>
    <n v="0.02"/>
    <n v="24.98"/>
    <n v="8.7899999999999991"/>
    <n v="574.54"/>
  </r>
  <r>
    <n v="4354"/>
    <n v="88571"/>
    <s v="Janice Frazier"/>
    <s v="Express Road Cargo"/>
    <x v="0"/>
    <x v="2"/>
    <s v="Critical"/>
    <s v="Merlot"/>
    <x v="0"/>
    <x v="3"/>
    <s v="Chateau Gaudrelle Cremant d'Loire Brut"/>
    <s v="Full Container"/>
    <s v="Rockingham"/>
    <x v="1217"/>
    <d v="2010-10-31T00:00:00"/>
    <n v="4"/>
    <n v="0.06"/>
    <n v="1.26"/>
    <n v="0.7"/>
    <n v="5.04"/>
  </r>
  <r>
    <n v="4355"/>
    <n v="88571"/>
    <s v="Alan Payne"/>
    <s v="Road Cargo"/>
    <x v="1"/>
    <x v="1"/>
    <s v="Critical"/>
    <s v="Reisling"/>
    <x v="0"/>
    <x v="3"/>
    <s v="Robert Oatley Signature Chardonnay 2013"/>
    <s v="Full Container"/>
    <s v="Wodonga"/>
    <x v="1217"/>
    <d v="2010-11-02T00:00:00"/>
    <n v="2"/>
    <n v="0.05"/>
    <n v="35.99"/>
    <n v="5.99"/>
    <n v="71.98"/>
  </r>
  <r>
    <n v="4356"/>
    <n v="89107"/>
    <s v="Antonio Lawrence"/>
    <s v="Express Road Cargo"/>
    <x v="1"/>
    <x v="2"/>
    <s v="Low"/>
    <s v="Sauvignon Blanc"/>
    <x v="0"/>
    <x v="3"/>
    <s v="The White Knight Sauvignon Blanc 2014"/>
    <s v="Standard Size Crate"/>
    <s v="Busseltol"/>
    <x v="457"/>
    <d v="2011-09-02T00:00:00"/>
    <n v="12"/>
    <n v="0.08"/>
    <n v="20.89"/>
    <n v="1.99"/>
    <n v="250.68"/>
  </r>
  <r>
    <n v="4357"/>
    <n v="89107"/>
    <s v="Antonio Lawrence"/>
    <s v="Express Road Cargo"/>
    <x v="0"/>
    <x v="2"/>
    <s v="Low"/>
    <s v="Pinot Noir"/>
    <x v="0"/>
    <x v="3"/>
    <s v="Dopff &amp; Irion Cremant Rose Brut"/>
    <s v="Large Crate"/>
    <s v="Albany"/>
    <x v="457"/>
    <d v="2011-09-02T00:00:00"/>
    <n v="13"/>
    <n v="0.06"/>
    <n v="11.58"/>
    <n v="6.97"/>
    <n v="150.54"/>
  </r>
  <r>
    <n v="4358"/>
    <n v="89107"/>
    <s v="Antonio Lawrence"/>
    <s v="Express Road Cargo"/>
    <x v="0"/>
    <x v="2"/>
    <s v="Low"/>
    <s v="Shiraz"/>
    <x v="0"/>
    <x v="3"/>
    <s v="Laurent-Perrier Brut Rose"/>
    <s v="Large Crate"/>
    <s v="Albany"/>
    <x v="457"/>
    <d v="2011-08-30T00:00:00"/>
    <n v="19"/>
    <n v="0.09"/>
    <n v="4.13"/>
    <n v="0.5"/>
    <n v="78.47"/>
  </r>
  <r>
    <n v="4359"/>
    <n v="88383"/>
    <s v="Sarah Flores"/>
    <s v="Air Cargo"/>
    <x v="2"/>
    <x v="3"/>
    <s v="High"/>
    <s v="Grenache Rose"/>
    <x v="0"/>
    <x v="3"/>
    <s v="Domaine Lafond Roc-Epine Tavel Rose 2014"/>
    <s v="Extra Large Crate"/>
    <s v="Bathurst"/>
    <x v="941"/>
    <d v="2012-01-04T00:00:00"/>
    <n v="14"/>
    <n v="0"/>
    <n v="23.99"/>
    <n v="15.68"/>
    <n v="335.85999999999996"/>
  </r>
  <r>
    <n v="4360"/>
    <n v="88495"/>
    <s v="Henry Simpson"/>
    <s v="Express Road Cargo"/>
    <x v="0"/>
    <x v="2"/>
    <s v="High"/>
    <s v="Pinot Noir"/>
    <x v="0"/>
    <x v="3"/>
    <s v="Chateau d'Esclans Whispering Angel Rose 2014"/>
    <s v="Full Container"/>
    <s v="Perth"/>
    <x v="1089"/>
    <d v="2012-06-22T00:00:00"/>
    <n v="16"/>
    <n v="0.1"/>
    <n v="2.78"/>
    <n v="1.34"/>
    <n v="44.48"/>
  </r>
  <r>
    <n v="4361"/>
    <n v="88495"/>
    <s v="Walter Spencer"/>
    <s v="Road Cargo"/>
    <x v="1"/>
    <x v="1"/>
    <s v="High"/>
    <s v="Sauvignon Blanc"/>
    <x v="0"/>
    <x v="3"/>
    <s v="Villa Maria Private Bin Sauvignon Blanc 2015"/>
    <s v="Large Crate"/>
    <s v="Port Adelaide"/>
    <x v="1089"/>
    <d v="2012-06-22T00:00:00"/>
    <n v="6"/>
    <n v="0"/>
    <n v="65.989999999999995"/>
    <n v="5.26"/>
    <n v="395.93999999999994"/>
  </r>
  <r>
    <n v="4362"/>
    <n v="88779"/>
    <s v="Louis Kennedy"/>
    <s v="Express Road Cargo"/>
    <x v="1"/>
    <x v="1"/>
    <s v="Not Specified"/>
    <s v="Sauvignon Blanc"/>
    <x v="0"/>
    <x v="3"/>
    <s v="Robert Oatley Sauvignon Blanc 2013"/>
    <s v="Standard Size Crate"/>
    <s v="Canberra"/>
    <x v="1218"/>
    <d v="2013-07-19T00:00:00"/>
    <n v="2"/>
    <n v="0.1"/>
    <n v="40.98"/>
    <n v="1.99"/>
    <n v="81.96"/>
  </r>
  <r>
    <n v="4363"/>
    <n v="86137"/>
    <s v="Stephen Walker"/>
    <s v="Air Cargo"/>
    <x v="1"/>
    <x v="1"/>
    <s v="Medium"/>
    <s v="Reisling"/>
    <x v="0"/>
    <x v="3"/>
    <s v="Villa Maria Private Bin Sauvignon Blanc 2015"/>
    <s v="Extra Large Crate"/>
    <s v="Canberra"/>
    <x v="786"/>
    <d v="2011-07-28T00:00:00"/>
    <n v="7"/>
    <n v="7.0000000000000007E-2"/>
    <n v="297.64"/>
    <n v="14.7"/>
    <n v="2083.48"/>
  </r>
  <r>
    <n v="4364"/>
    <n v="89692"/>
    <s v="Andrew Matthews"/>
    <s v="Air Cargo"/>
    <x v="2"/>
    <x v="3"/>
    <s v="High"/>
    <s v="Champagne"/>
    <x v="0"/>
    <x v="3"/>
    <s v="Gerard Bertrand Cote des Roses Rose 2014"/>
    <s v="Small Crate"/>
    <s v="Paramatta"/>
    <x v="884"/>
    <d v="2013-04-15T00:00:00"/>
    <n v="8"/>
    <n v="7.0000000000000007E-2"/>
    <n v="150.97999999999999"/>
    <n v="66.27"/>
    <n v="1207.8399999999999"/>
  </r>
  <r>
    <n v="4365"/>
    <n v="91233"/>
    <s v="John Ruiz"/>
    <s v="Road Cargo"/>
    <x v="0"/>
    <x v="2"/>
    <s v="High"/>
    <s v="Malbec"/>
    <x v="0"/>
    <x v="3"/>
    <s v="Locations by Dave Phinney F Rose"/>
    <s v="Large Crate"/>
    <s v="Busseltol"/>
    <x v="703"/>
    <d v="2013-08-24T00:00:00"/>
    <n v="15"/>
    <n v="7.0000000000000007E-2"/>
    <n v="3.98"/>
    <n v="5.26"/>
    <n v="59.7"/>
  </r>
  <r>
    <n v="4366"/>
    <n v="91233"/>
    <s v="Carlos Welch"/>
    <s v="Express Road Cargo"/>
    <x v="0"/>
    <x v="1"/>
    <s v="High"/>
    <s v="Merlot"/>
    <x v="0"/>
    <x v="3"/>
    <s v="Marques de Caceres Rioja Rosado 2014"/>
    <s v="Large Crate"/>
    <s v="Canberra"/>
    <x v="703"/>
    <d v="2013-08-23T00:00:00"/>
    <n v="10"/>
    <n v="7.0000000000000007E-2"/>
    <n v="5.98"/>
    <n v="7.5"/>
    <n v="59.800000000000004"/>
  </r>
  <r>
    <n v="4367"/>
    <n v="91233"/>
    <s v="Carlos Welch"/>
    <s v="Road Cargo"/>
    <x v="1"/>
    <x v="1"/>
    <s v="High"/>
    <s v="Sauvignon Blanc"/>
    <x v="0"/>
    <x v="3"/>
    <s v="Los Vascos Sauvignon Blanc 2015"/>
    <s v="Large Crate"/>
    <s v="Mount Gambier"/>
    <x v="703"/>
    <d v="2013-08-23T00:00:00"/>
    <n v="23"/>
    <n v="0.03"/>
    <n v="65.989999999999995"/>
    <n v="5.92"/>
    <n v="1517.77"/>
  </r>
  <r>
    <n v="4368"/>
    <n v="85968"/>
    <s v="Fred Willis"/>
    <s v="Air Cargo"/>
    <x v="2"/>
    <x v="1"/>
    <s v="Low"/>
    <s v="Champagne"/>
    <x v="0"/>
    <x v="3"/>
    <s v="Chateau d'Esclans Garrus Rose 2013"/>
    <s v="Small Crate"/>
    <s v="Burnie"/>
    <x v="310"/>
    <d v="2011-07-23T00:00:00"/>
    <n v="6"/>
    <n v="0.02"/>
    <n v="376.13"/>
    <n v="85.63"/>
    <n v="2256.7799999999997"/>
  </r>
  <r>
    <n v="4369"/>
    <n v="86111"/>
    <s v="James Mcdonald"/>
    <s v="Express Road Cargo"/>
    <x v="0"/>
    <x v="1"/>
    <s v="High"/>
    <s v="Zinfandel"/>
    <x v="0"/>
    <x v="3"/>
    <s v="Laurent-Perrier Brut Rose"/>
    <s v="Large Crate"/>
    <s v="Burnie"/>
    <x v="712"/>
    <d v="2012-03-16T00:00:00"/>
    <n v="10"/>
    <n v="0.1"/>
    <n v="4.91"/>
    <n v="4.97"/>
    <n v="49.1"/>
  </r>
  <r>
    <n v="4370"/>
    <n v="86111"/>
    <s v="James Mcdonald"/>
    <s v="Express Road Cargo"/>
    <x v="2"/>
    <x v="1"/>
    <s v="High"/>
    <s v="Cremant"/>
    <x v="0"/>
    <x v="3"/>
    <s v="Sutter Home Pink Moscato"/>
    <s v="Mini Crate"/>
    <s v="Devonport"/>
    <x v="712"/>
    <d v="2012-03-16T00:00:00"/>
    <n v="1"/>
    <n v="0.1"/>
    <n v="140.81"/>
    <n v="24.49"/>
    <n v="140.81"/>
  </r>
  <r>
    <n v="4371"/>
    <n v="86111"/>
    <s v="Earl Jordan"/>
    <s v="Road Cargo"/>
    <x v="0"/>
    <x v="1"/>
    <s v="High"/>
    <s v="Malbec"/>
    <x v="0"/>
    <x v="3"/>
    <s v="Moet &amp; Chandon Imperial"/>
    <s v="Full Container"/>
    <s v="Devonport"/>
    <x v="712"/>
    <d v="2012-03-16T00:00:00"/>
    <n v="13"/>
    <n v="0"/>
    <n v="5.58"/>
    <n v="0.7"/>
    <n v="72.540000000000006"/>
  </r>
  <r>
    <n v="4372"/>
    <n v="90240"/>
    <s v="Alice Marshall"/>
    <s v="Express Road Cargo"/>
    <x v="1"/>
    <x v="2"/>
    <s v="High"/>
    <s v="Sauvignon Blanc"/>
    <x v="0"/>
    <x v="3"/>
    <s v="Giesen Sauvignon Blanc 2014"/>
    <s v="Standard Size Crate"/>
    <s v="Freemantle"/>
    <x v="522"/>
    <d v="2011-08-04T00:00:00"/>
    <n v="1"/>
    <n v="0"/>
    <n v="14.48"/>
    <n v="1.99"/>
    <n v="14.48"/>
  </r>
  <r>
    <n v="4373"/>
    <n v="90240"/>
    <s v="Alice Marshall"/>
    <s v="Express Road Cargo"/>
    <x v="1"/>
    <x v="2"/>
    <s v="High"/>
    <s v="Pinot Gris"/>
    <x v="0"/>
    <x v="3"/>
    <s v="The White Knight Sauvignon Blanc 2014"/>
    <s v="Large Crate"/>
    <s v="Freemantle"/>
    <x v="522"/>
    <d v="2011-08-06T00:00:00"/>
    <n v="12"/>
    <n v="0.04"/>
    <n v="99.99"/>
    <n v="19.989999999999998"/>
    <n v="1199.8799999999999"/>
  </r>
  <r>
    <n v="4374"/>
    <n v="90240"/>
    <s v="Alice Marshall"/>
    <s v="Express Road Cargo"/>
    <x v="0"/>
    <x v="2"/>
    <s v="High"/>
    <s v="Shiraz"/>
    <x v="0"/>
    <x v="3"/>
    <s v="Roederer Estate L'Ermitage 2007"/>
    <s v="Large Crate"/>
    <s v="Geraldton"/>
    <x v="522"/>
    <d v="2011-08-06T00:00:00"/>
    <n v="1"/>
    <n v="0.01"/>
    <n v="4.9800000000000004"/>
    <n v="4.8600000000000003"/>
    <n v="4.9800000000000004"/>
  </r>
  <r>
    <n v="4375"/>
    <n v="90887"/>
    <s v="Jimmy Sullivan"/>
    <s v="Express Road Cargo"/>
    <x v="0"/>
    <x v="3"/>
    <s v="Critical"/>
    <s v="Cabernet Sauvignon"/>
    <x v="0"/>
    <x v="3"/>
    <s v="Dopff &amp; Irion Cremant Rose Brut"/>
    <s v="Large Crate"/>
    <s v="Grafton"/>
    <x v="1178"/>
    <d v="2013-04-18T00:00:00"/>
    <n v="11"/>
    <n v="0.05"/>
    <n v="4.82"/>
    <n v="1.49"/>
    <n v="53.02"/>
  </r>
  <r>
    <n v="4376"/>
    <n v="90887"/>
    <s v="Jimmy Sullivan"/>
    <s v="Express Road Cargo"/>
    <x v="0"/>
    <x v="3"/>
    <s v="Critical"/>
    <s v="Merlot"/>
    <x v="0"/>
    <x v="3"/>
    <s v="La Playa Estate Cabernet Sauvignon Rose 2015"/>
    <s v="Full Container"/>
    <s v="Newcastle"/>
    <x v="1178"/>
    <d v="2013-04-19T00:00:00"/>
    <n v="3"/>
    <n v="0.05"/>
    <n v="7.64"/>
    <n v="5.83"/>
    <n v="22.919999999999998"/>
  </r>
  <r>
    <n v="4377"/>
    <n v="90887"/>
    <s v="Jimmy Sullivan"/>
    <s v="Express Road Cargo"/>
    <x v="1"/>
    <x v="3"/>
    <s v="Critical"/>
    <s v="Pinot Gris"/>
    <x v="0"/>
    <x v="3"/>
    <s v="Robert Oatley Signature Chardonnay 2013"/>
    <s v="Large Crate"/>
    <s v="Bathurst"/>
    <x v="1178"/>
    <d v="2013-04-18T00:00:00"/>
    <n v="8"/>
    <n v="0.02"/>
    <n v="155.99"/>
    <n v="8.99"/>
    <n v="1247.92"/>
  </r>
  <r>
    <n v="4378"/>
    <n v="88697"/>
    <s v="Clarence Nelson"/>
    <s v="Express Road Cargo"/>
    <x v="1"/>
    <x v="1"/>
    <s v="Not Specified"/>
    <s v="Sauvignon Blanc"/>
    <x v="0"/>
    <x v="3"/>
    <s v="Giesen Sauvignon Blanc 2014"/>
    <s v="Large Crate"/>
    <s v="Devonport"/>
    <x v="1096"/>
    <d v="2012-05-21T00:00:00"/>
    <n v="2"/>
    <n v="0.01"/>
    <n v="30.98"/>
    <n v="6.5"/>
    <n v="61.96"/>
  </r>
  <r>
    <n v="4379"/>
    <n v="88697"/>
    <s v="Clarence Nelson"/>
    <s v="Express Road Cargo"/>
    <x v="0"/>
    <x v="1"/>
    <s v="Not Specified"/>
    <s v="Sangiovese"/>
    <x v="0"/>
    <x v="3"/>
    <s v="Simonnet-Febvre Cremant de Bourgogne Blanc"/>
    <s v="Mini Crate"/>
    <s v="Launceston"/>
    <x v="1096"/>
    <d v="2012-05-21T00:00:00"/>
    <n v="14"/>
    <n v="0"/>
    <n v="20.34"/>
    <n v="35"/>
    <n v="284.76"/>
  </r>
  <r>
    <n v="4380"/>
    <n v="89754"/>
    <s v="Phillip Ryan"/>
    <s v="Express Road Cargo"/>
    <x v="0"/>
    <x v="1"/>
    <s v="Critical"/>
    <s v="Sangiovese"/>
    <x v="0"/>
    <x v="3"/>
    <s v="Chateau Gaudrelle Cremant d'Loire Brut"/>
    <s v="Large Crate"/>
    <s v="Frankston"/>
    <x v="366"/>
    <d v="2011-12-01T00:00:00"/>
    <n v="43"/>
    <n v="0.03"/>
    <n v="37.76"/>
    <n v="12.9"/>
    <n v="1623.6799999999998"/>
  </r>
  <r>
    <n v="4381"/>
    <n v="87880"/>
    <s v="Joshua Hart"/>
    <s v="Express Road Cargo"/>
    <x v="0"/>
    <x v="2"/>
    <s v="High"/>
    <s v="Cabernet Sauvignon"/>
    <x v="0"/>
    <x v="3"/>
    <s v="Gerard Bertrand Cote des Roses Rose 2014"/>
    <s v="Full Container"/>
    <s v="Bunbury"/>
    <x v="590"/>
    <d v="2011-11-25T00:00:00"/>
    <n v="11"/>
    <n v="0.1"/>
    <n v="21.98"/>
    <n v="8.32"/>
    <n v="241.78"/>
  </r>
  <r>
    <n v="4382"/>
    <n v="87880"/>
    <s v="Joshua Hart"/>
    <s v="Express Road Cargo"/>
    <x v="1"/>
    <x v="2"/>
    <s v="High"/>
    <s v="Sauvignon Blanc"/>
    <x v="0"/>
    <x v="3"/>
    <s v="The White Knight Sauvignon Blanc 2014"/>
    <s v="Large Crate"/>
    <s v="Rockingham"/>
    <x v="590"/>
    <d v="2011-11-25T00:00:00"/>
    <n v="37"/>
    <n v="0.09"/>
    <n v="195.99"/>
    <n v="3.99"/>
    <n v="7251.63"/>
  </r>
  <r>
    <n v="4383"/>
    <n v="86965"/>
    <s v="Fred Peterson"/>
    <s v="Express Road Cargo"/>
    <x v="0"/>
    <x v="1"/>
    <s v="Low"/>
    <s v="Zinfandel"/>
    <x v="0"/>
    <x v="3"/>
    <s v="Miraval Rose (1.5 Liter Magnum) 2014"/>
    <s v="Large Crate"/>
    <s v="Canberra"/>
    <x v="760"/>
    <d v="2013-07-11T00:00:00"/>
    <n v="1"/>
    <n v="0.03"/>
    <n v="6.75"/>
    <n v="2.99"/>
    <n v="6.75"/>
  </r>
  <r>
    <n v="4384"/>
    <n v="86960"/>
    <s v="Fred Peterson"/>
    <s v="Express Road Cargo"/>
    <x v="0"/>
    <x v="1"/>
    <s v="Low"/>
    <s v="Malbec"/>
    <x v="0"/>
    <x v="3"/>
    <s v="Bertani Bertarose 2014"/>
    <s v="Large Crate"/>
    <s v="Canberra"/>
    <x v="1214"/>
    <d v="2010-07-06T00:00:00"/>
    <n v="14"/>
    <n v="0.05"/>
    <n v="7.1"/>
    <n v="6.05"/>
    <n v="99.399999999999991"/>
  </r>
  <r>
    <n v="4385"/>
    <n v="86960"/>
    <s v="Fred Peterson"/>
    <s v="Express Road Cargo"/>
    <x v="1"/>
    <x v="1"/>
    <s v="Low"/>
    <s v="Reisling"/>
    <x v="0"/>
    <x v="3"/>
    <s v="Robert Oatley Sauvignon Blanc 2013"/>
    <s v="Large Crate"/>
    <s v="Canberra"/>
    <x v="1214"/>
    <d v="2010-07-11T00:00:00"/>
    <n v="7"/>
    <n v="0.04"/>
    <n v="20.95"/>
    <n v="4"/>
    <n v="146.65"/>
  </r>
  <r>
    <n v="4386"/>
    <n v="86960"/>
    <s v="Paul Gordon"/>
    <s v="Express Road Cargo"/>
    <x v="0"/>
    <x v="1"/>
    <s v="Low"/>
    <s v="Sangiovese"/>
    <x v="0"/>
    <x v="3"/>
    <s v="Chateau Gaudrelle Cremant d'Loire Brut"/>
    <s v="Large Crate"/>
    <s v="Canberra"/>
    <x v="1214"/>
    <d v="2010-07-13T00:00:00"/>
    <n v="9"/>
    <n v="0.05"/>
    <n v="39.06"/>
    <n v="10.55"/>
    <n v="351.54"/>
  </r>
  <r>
    <n v="4387"/>
    <n v="86960"/>
    <s v="Paul Gordon"/>
    <s v="Express Road Cargo"/>
    <x v="0"/>
    <x v="1"/>
    <s v="Low"/>
    <s v="Merlot"/>
    <x v="0"/>
    <x v="3"/>
    <s v="JCB N¬∞21 Brut Cremant de Bourgogne"/>
    <s v="Large Crate"/>
    <s v="Canberra"/>
    <x v="1214"/>
    <d v="2010-07-15T00:00:00"/>
    <n v="4"/>
    <n v="0.04"/>
    <n v="3.52"/>
    <n v="6.83"/>
    <n v="14.08"/>
  </r>
  <r>
    <n v="4388"/>
    <n v="86960"/>
    <s v="Paul Gordon"/>
    <s v="Express Road Cargo"/>
    <x v="0"/>
    <x v="1"/>
    <s v="Low"/>
    <s v="Merlot"/>
    <x v="0"/>
    <x v="3"/>
    <s v="Veuve Clicquot Brut Yellow Label"/>
    <s v="Large Crate"/>
    <s v="Canberra"/>
    <x v="1214"/>
    <d v="2010-07-13T00:00:00"/>
    <n v="1"/>
    <n v="0.02"/>
    <n v="15.51"/>
    <n v="17.78"/>
    <n v="15.51"/>
  </r>
  <r>
    <n v="4389"/>
    <n v="87223"/>
    <s v="Thomas Morgan"/>
    <s v="Express Road Cargo"/>
    <x v="0"/>
    <x v="3"/>
    <s v="Low"/>
    <s v="Merlot"/>
    <x v="0"/>
    <x v="3"/>
    <s v="Moet &amp; Chandon Imperial"/>
    <s v="Large Crate"/>
    <s v="Liverpool"/>
    <x v="580"/>
    <d v="2011-01-24T00:00:00"/>
    <n v="3"/>
    <n v="0.1"/>
    <n v="30.44"/>
    <n v="1.49"/>
    <n v="91.320000000000007"/>
  </r>
  <r>
    <n v="4390"/>
    <n v="89526"/>
    <s v="Carol Oliver"/>
    <s v="Express Road Cargo"/>
    <x v="1"/>
    <x v="3"/>
    <s v="Medium"/>
    <s v="Chardonnay"/>
    <x v="0"/>
    <x v="3"/>
    <s v="St. Supery Sauvignon Blanc 2015"/>
    <s v="Large Crate"/>
    <s v="Armidale"/>
    <x v="304"/>
    <d v="2012-02-02T00:00:00"/>
    <n v="12"/>
    <n v="0.06"/>
    <n v="95.99"/>
    <n v="4.9000000000000004"/>
    <n v="1151.8799999999999"/>
  </r>
  <r>
    <n v="4391"/>
    <n v="86085"/>
    <s v="Billy Stephens"/>
    <s v="Express Road Cargo"/>
    <x v="0"/>
    <x v="3"/>
    <s v="Not Specified"/>
    <s v="Shiraz"/>
    <x v="0"/>
    <x v="3"/>
    <s v="Simonnet-Febvre Cremant de Bourgogne Blanc"/>
    <s v="Full Container"/>
    <s v="Goulburn"/>
    <x v="1219"/>
    <d v="2010-08-24T00:00:00"/>
    <n v="1"/>
    <n v="0.08"/>
    <n v="9.68"/>
    <n v="2.0299999999999998"/>
    <n v="9.68"/>
  </r>
  <r>
    <n v="4392"/>
    <n v="86085"/>
    <s v="Billy Stephens"/>
    <s v="Air Cargo"/>
    <x v="2"/>
    <x v="3"/>
    <s v="Not Specified"/>
    <s v="Champagne"/>
    <x v="0"/>
    <x v="3"/>
    <s v="Bertani Bertarose 2014"/>
    <s v="Small Crate"/>
    <s v="Cessnock"/>
    <x v="1219"/>
    <d v="2010-08-23T00:00:00"/>
    <n v="5"/>
    <n v="0.04"/>
    <n v="150.97999999999999"/>
    <n v="16.010000000000002"/>
    <n v="754.9"/>
  </r>
  <r>
    <n v="4393"/>
    <n v="90917"/>
    <s v="Joseph Castillo"/>
    <s v="Air Cargo"/>
    <x v="2"/>
    <x v="3"/>
    <s v="High"/>
    <s v="Cremant"/>
    <x v="0"/>
    <x v="3"/>
    <s v="Chateau de Campuget Costieres de Nimes Tradition Rose 2015"/>
    <s v="Small Crate"/>
    <s v="Wagga Wagga"/>
    <x v="237"/>
    <d v="2010-03-16T00:00:00"/>
    <n v="11"/>
    <n v="0.02"/>
    <n v="200.98"/>
    <n v="55.96"/>
    <n v="2210.7799999999997"/>
  </r>
  <r>
    <n v="4394"/>
    <n v="90917"/>
    <s v="Joseph Castillo"/>
    <s v="Express Road Cargo"/>
    <x v="0"/>
    <x v="3"/>
    <s v="High"/>
    <s v="Pinot Noir"/>
    <x v="0"/>
    <x v="3"/>
    <s v="Gerard Bertrand Cote des Roses Rose 2014"/>
    <s v="Large Crate"/>
    <s v="Cessnock"/>
    <x v="237"/>
    <d v="2010-03-15T00:00:00"/>
    <n v="6"/>
    <n v="0.02"/>
    <n v="4.28"/>
    <n v="5.17"/>
    <n v="25.68"/>
  </r>
  <r>
    <n v="4395"/>
    <n v="90921"/>
    <s v="Joseph Castillo"/>
    <s v="Express Road Cargo"/>
    <x v="1"/>
    <x v="3"/>
    <s v="High"/>
    <s v="Sauvignon Blanc"/>
    <x v="0"/>
    <x v="3"/>
    <s v="Hewitson LuLu Sauvignon Blanc 2014"/>
    <s v="Full Container"/>
    <s v="Goulburn"/>
    <x v="156"/>
    <d v="2013-03-16T00:00:00"/>
    <n v="5"/>
    <n v="0.04"/>
    <n v="85.99"/>
    <n v="0.99"/>
    <n v="429.95"/>
  </r>
  <r>
    <n v="4396"/>
    <n v="91111"/>
    <s v="Adam Ward"/>
    <s v="Express Road Cargo"/>
    <x v="0"/>
    <x v="3"/>
    <s v="High"/>
    <s v="Pinot Noir"/>
    <x v="0"/>
    <x v="3"/>
    <s v="Chateau D'Aqueria Tavel Rose 2013"/>
    <s v="Large Crate"/>
    <s v="Tamworth"/>
    <x v="1169"/>
    <d v="2011-07-31T00:00:00"/>
    <n v="1"/>
    <n v="0.08"/>
    <n v="4.28"/>
    <n v="5.17"/>
    <n v="4.28"/>
  </r>
  <r>
    <n v="4397"/>
    <n v="91111"/>
    <s v="Adam Ward"/>
    <s v="Express Road Cargo"/>
    <x v="0"/>
    <x v="3"/>
    <s v="High"/>
    <s v="Zinfandel"/>
    <x v="0"/>
    <x v="3"/>
    <s v="Langlois Chateau Cremant de Loire Brut"/>
    <s v="Large Crate"/>
    <s v="Dubbo"/>
    <x v="1169"/>
    <d v="2011-08-01T00:00:00"/>
    <n v="7"/>
    <n v="0.05"/>
    <n v="43.57"/>
    <n v="16.36"/>
    <n v="304.99"/>
  </r>
  <r>
    <n v="4398"/>
    <n v="90772"/>
    <s v="Roger Gomez"/>
    <s v="Road Cargo"/>
    <x v="1"/>
    <x v="3"/>
    <s v="Low"/>
    <s v="Chardonnay"/>
    <x v="0"/>
    <x v="3"/>
    <s v="Grgich Hills Chardonnay 2012"/>
    <s v="Large Crate"/>
    <s v="Armidale"/>
    <x v="526"/>
    <d v="2011-02-10T00:00:00"/>
    <n v="10"/>
    <n v="0"/>
    <n v="55.94"/>
    <n v="6.55"/>
    <n v="559.4"/>
  </r>
  <r>
    <n v="4399"/>
    <n v="90772"/>
    <s v="Roger Gomez"/>
    <s v="Express Road Cargo"/>
    <x v="1"/>
    <x v="3"/>
    <s v="Low"/>
    <s v="Chardonnay"/>
    <x v="0"/>
    <x v="3"/>
    <s v="Dog Point Vineyard Sauvignon Blanc 2014"/>
    <s v="Standard Size Crate"/>
    <s v="Broken Hill"/>
    <x v="526"/>
    <d v="2011-02-10T00:00:00"/>
    <n v="1"/>
    <n v="0.05"/>
    <n v="20.99"/>
    <n v="1.25"/>
    <n v="20.99"/>
  </r>
  <r>
    <n v="4400"/>
    <n v="88766"/>
    <s v="Earl Carr"/>
    <s v="Express Road Cargo"/>
    <x v="1"/>
    <x v="1"/>
    <s v="Critical"/>
    <s v="Pinot Gris"/>
    <x v="0"/>
    <x v="3"/>
    <s v="Robert Oatley Sauvignon Blanc 2013"/>
    <s v="Large Crate"/>
    <s v="Bendigo"/>
    <x v="1220"/>
    <d v="2010-06-17T00:00:00"/>
    <n v="6"/>
    <n v="0"/>
    <n v="40.479999999999997"/>
    <n v="19.989999999999998"/>
    <n v="242.88"/>
  </r>
  <r>
    <n v="4401"/>
    <n v="89701"/>
    <s v="Kenneth Peters"/>
    <s v="Express Road Cargo"/>
    <x v="1"/>
    <x v="3"/>
    <s v="Medium"/>
    <s v="Chardonnay"/>
    <x v="0"/>
    <x v="3"/>
    <s v="Villa Maria Private Bin Sauvignon Blanc 2015"/>
    <s v="Large Crate"/>
    <s v="Bathurst"/>
    <x v="296"/>
    <d v="2011-08-18T00:00:00"/>
    <n v="11"/>
    <n v="0.01"/>
    <n v="85.99"/>
    <n v="2.79"/>
    <n v="945.89"/>
  </r>
  <r>
    <n v="4402"/>
    <n v="85965"/>
    <s v="Fred Willis"/>
    <s v="Express Road Cargo"/>
    <x v="0"/>
    <x v="1"/>
    <s v="Low"/>
    <s v="Malbec"/>
    <x v="0"/>
    <x v="3"/>
    <s v="Domaine Lafage Miraflors Rose 2013"/>
    <s v="Full Container"/>
    <s v="Burnie"/>
    <x v="739"/>
    <d v="2010-07-21T00:00:00"/>
    <n v="9"/>
    <n v="0.05"/>
    <n v="1.86"/>
    <n v="2.58"/>
    <n v="16.740000000000002"/>
  </r>
  <r>
    <n v="4403"/>
    <n v="89005"/>
    <s v="Edward Hunter"/>
    <s v="Express Road Cargo"/>
    <x v="1"/>
    <x v="1"/>
    <s v="Not Specified"/>
    <s v="Sauvignon Blanc"/>
    <x v="0"/>
    <x v="3"/>
    <s v="Dog Point Vineyard Sauvignon Blanc 2014"/>
    <s v="Large Crate"/>
    <s v="Burnie"/>
    <x v="503"/>
    <d v="2010-08-07T00:00:00"/>
    <n v="22"/>
    <n v="0.08"/>
    <n v="65.989999999999995"/>
    <n v="5.92"/>
    <n v="1451.78"/>
  </r>
  <r>
    <n v="4404"/>
    <n v="87241"/>
    <s v="Walter Martin"/>
    <s v="Road Cargo"/>
    <x v="0"/>
    <x v="0"/>
    <s v="Not Specified"/>
    <s v="Zinfandel"/>
    <x v="0"/>
    <x v="4"/>
    <s v="Belle Glos Oeil de Perdrix Pinot Noir Blanc 2014"/>
    <s v="Large Crate"/>
    <s v="Mackay"/>
    <x v="1221"/>
    <d v="2011-10-04T00:00:00"/>
    <n v="22"/>
    <n v="0.09"/>
    <n v="11.97"/>
    <n v="4.9800000000000004"/>
    <n v="263.34000000000003"/>
  </r>
  <r>
    <n v="4405"/>
    <n v="87333"/>
    <s v="Ruth Scott"/>
    <s v="Express Road Cargo"/>
    <x v="0"/>
    <x v="0"/>
    <s v="Critical"/>
    <s v="Pinot Noir"/>
    <x v="0"/>
    <x v="4"/>
    <s v="Chateau d'Esclans Garrus Rose 2013"/>
    <s v="Large Crate"/>
    <s v="Brisbane"/>
    <x v="356"/>
    <d v="2013-09-19T00:00:00"/>
    <n v="15"/>
    <n v="0.06"/>
    <n v="33.29"/>
    <n v="8.74"/>
    <n v="499.34999999999997"/>
  </r>
  <r>
    <n v="4406"/>
    <n v="87565"/>
    <s v="Steve Wilson"/>
    <s v="Air Cargo"/>
    <x v="2"/>
    <x v="1"/>
    <s v="Low"/>
    <s v="Cremant"/>
    <x v="0"/>
    <x v="4"/>
    <s v="Orin Swift Cellars Fragile Rose 2014"/>
    <s v="Extra Large Crate"/>
    <s v="Adelaide"/>
    <x v="702"/>
    <d v="2013-09-22T00:00:00"/>
    <n v="8"/>
    <n v="0.1"/>
    <n v="33.94"/>
    <n v="19.190000000000001"/>
    <n v="271.52"/>
  </r>
  <r>
    <n v="4407"/>
    <n v="90850"/>
    <s v="Virginia Sanders"/>
    <s v="Air Cargo"/>
    <x v="1"/>
    <x v="2"/>
    <s v="High"/>
    <s v="Reisling"/>
    <x v="0"/>
    <x v="4"/>
    <s v="Los Vascos Sauvignon Blanc 2015"/>
    <s v="Extra Large Crate"/>
    <s v="Bunbury"/>
    <x v="238"/>
    <d v="2010-08-03T00:00:00"/>
    <n v="11"/>
    <n v="0.03"/>
    <n v="200.97"/>
    <n v="15.59"/>
    <n v="2210.67"/>
  </r>
  <r>
    <n v="4408"/>
    <n v="91204"/>
    <s v="Donald Stanley"/>
    <s v="Express Road Cargo"/>
    <x v="0"/>
    <x v="0"/>
    <s v="Critical"/>
    <s v="Zinfandel"/>
    <x v="0"/>
    <x v="4"/>
    <s v="Gerard Bertrand Cote des Roses Rose 2014"/>
    <s v="Large Crate"/>
    <s v="Palmerston"/>
    <x v="94"/>
    <d v="2012-10-01T00:00:00"/>
    <n v="18"/>
    <n v="0.05"/>
    <n v="44.01"/>
    <n v="3.5"/>
    <n v="792.18"/>
  </r>
  <r>
    <n v="4409"/>
    <n v="91204"/>
    <s v="Donald Stanley"/>
    <s v="Express Road Cargo"/>
    <x v="0"/>
    <x v="0"/>
    <s v="Critical"/>
    <s v="Pinot Noir"/>
    <x v="0"/>
    <x v="4"/>
    <s v="Marques de Caceres Rioja Rosado 2014"/>
    <s v="Full Container"/>
    <s v="Palmerston"/>
    <x v="94"/>
    <d v="2012-09-30T00:00:00"/>
    <n v="6"/>
    <n v="0.06"/>
    <n v="6.68"/>
    <n v="1.5"/>
    <n v="40.08"/>
  </r>
  <r>
    <n v="4410"/>
    <n v="86511"/>
    <s v="Katherine Richardson"/>
    <s v="Express Road Cargo"/>
    <x v="0"/>
    <x v="3"/>
    <s v="Critical"/>
    <s v="Cabernet Sauvignon"/>
    <x v="0"/>
    <x v="4"/>
    <s v="Lucien Albrecht Cremant d'Alsace Brut Rose"/>
    <s v="Full Container"/>
    <s v="Blue Mountains"/>
    <x v="660"/>
    <d v="2011-05-10T00:00:00"/>
    <n v="12"/>
    <n v="0.03"/>
    <n v="3.14"/>
    <n v="1.1399999999999999"/>
    <n v="37.68"/>
  </r>
  <r>
    <n v="4411"/>
    <n v="87058"/>
    <s v="Steven Ortiz"/>
    <s v="Air Cargo"/>
    <x v="2"/>
    <x v="0"/>
    <s v="Medium"/>
    <s v="Champagne"/>
    <x v="0"/>
    <x v="4"/>
    <s v="Gerard Bertrand Cote des Roses Rose 2014"/>
    <s v="Extra Large Crate"/>
    <s v="Maryborough"/>
    <x v="239"/>
    <d v="2011-05-13T00:00:00"/>
    <n v="13"/>
    <n v="0.06"/>
    <n v="350.99"/>
    <n v="39"/>
    <n v="4562.87"/>
  </r>
  <r>
    <n v="4412"/>
    <n v="88503"/>
    <s v="Eugene Perry"/>
    <s v="Express Road Cargo"/>
    <x v="0"/>
    <x v="0"/>
    <s v="Critical"/>
    <s v="Pinot Noir"/>
    <x v="0"/>
    <x v="4"/>
    <s v="Roederer Estate L'Ermitage 2007"/>
    <s v="Mini Crate"/>
    <s v="Darwin"/>
    <x v="562"/>
    <d v="2010-05-16T00:00:00"/>
    <n v="10"/>
    <n v="7.0000000000000007E-2"/>
    <n v="279.48"/>
    <n v="35"/>
    <n v="2794.8"/>
  </r>
  <r>
    <n v="4413"/>
    <n v="87123"/>
    <s v="Steven Berry"/>
    <s v="Express Road Cargo"/>
    <x v="0"/>
    <x v="3"/>
    <s v="Medium"/>
    <s v="Malbec"/>
    <x v="0"/>
    <x v="4"/>
    <s v="Marques de Caceres Rioja Rosado 2014"/>
    <s v="Large Crate"/>
    <s v="Penrith"/>
    <x v="1222"/>
    <d v="2012-03-28T00:00:00"/>
    <n v="12"/>
    <n v="0.06"/>
    <n v="4.91"/>
    <n v="0.5"/>
    <n v="58.92"/>
  </r>
  <r>
    <n v="4414"/>
    <n v="87123"/>
    <s v="Steven Berry"/>
    <s v="Express Road Cargo"/>
    <x v="0"/>
    <x v="3"/>
    <s v="Medium"/>
    <s v="Pinot Noir"/>
    <x v="0"/>
    <x v="4"/>
    <s v="Gerard Bertrand Cote des Roses Rose 2014"/>
    <s v="Large Crate"/>
    <s v="Sydney"/>
    <x v="1222"/>
    <d v="2012-03-28T00:00:00"/>
    <n v="6"/>
    <n v="7.0000000000000007E-2"/>
    <n v="193.17"/>
    <n v="19.989999999999998"/>
    <n v="1159.02"/>
  </r>
  <r>
    <n v="4415"/>
    <n v="87123"/>
    <s v="Steven Berry"/>
    <s v="Express Road Cargo"/>
    <x v="1"/>
    <x v="3"/>
    <s v="Medium"/>
    <s v="Pinot Gris"/>
    <x v="0"/>
    <x v="4"/>
    <s v="Dog Point Vineyard Sauvignon Blanc 2014"/>
    <s v="Large Crate"/>
    <s v="Campbeltown"/>
    <x v="1222"/>
    <d v="2012-03-28T00:00:00"/>
    <n v="6"/>
    <n v="0.1"/>
    <n v="155.99"/>
    <n v="8.99"/>
    <n v="935.94"/>
  </r>
  <r>
    <n v="4416"/>
    <n v="88515"/>
    <s v="Dorothy Bowman"/>
    <s v="Express Road Cargo"/>
    <x v="1"/>
    <x v="0"/>
    <s v="High"/>
    <s v="Chardonnay"/>
    <x v="0"/>
    <x v="4"/>
    <s v="Mercer Canyons Chardonnay 2013"/>
    <s v="Large Crate"/>
    <s v="Palmerston"/>
    <x v="527"/>
    <d v="2013-06-28T00:00:00"/>
    <n v="15"/>
    <n v="0.03"/>
    <n v="100.97"/>
    <n v="7.18"/>
    <n v="1514.55"/>
  </r>
  <r>
    <n v="4417"/>
    <n v="88515"/>
    <s v="Dorothy Bowman"/>
    <s v="Express Road Cargo"/>
    <x v="1"/>
    <x v="0"/>
    <s v="High"/>
    <s v="Sauvignon Blanc"/>
    <x v="0"/>
    <x v="4"/>
    <s v="Cloudy Bay Sauvignon Blanc 2015"/>
    <s v="Large Crate"/>
    <s v="Darwin"/>
    <x v="527"/>
    <d v="2013-06-28T00:00:00"/>
    <n v="5"/>
    <n v="0.01"/>
    <n v="40.98"/>
    <n v="6.5"/>
    <n v="204.89999999999998"/>
  </r>
  <r>
    <n v="4418"/>
    <n v="88515"/>
    <s v="Dorothy Bowman"/>
    <s v="Road Cargo"/>
    <x v="0"/>
    <x v="0"/>
    <s v="High"/>
    <s v="Merlot"/>
    <x v="0"/>
    <x v="4"/>
    <s v="Locations by Dave Phinney F Rose"/>
    <s v="Large Crate"/>
    <s v="Darwin"/>
    <x v="527"/>
    <d v="2013-06-27T00:00:00"/>
    <n v="6"/>
    <n v="0"/>
    <n v="4.13"/>
    <n v="0.99"/>
    <n v="24.78"/>
  </r>
  <r>
    <n v="4419"/>
    <n v="91177"/>
    <s v="Peter Burke"/>
    <s v="Express Road Cargo"/>
    <x v="2"/>
    <x v="2"/>
    <s v="Critical"/>
    <s v="Grenache Rose"/>
    <x v="0"/>
    <x v="4"/>
    <s v="Domaine Lafage Miraflors Rose 2013"/>
    <s v="Mini Crate"/>
    <s v="Perth"/>
    <x v="1223"/>
    <d v="2012-08-11T00:00:00"/>
    <n v="11"/>
    <n v="0.01"/>
    <n v="40.97"/>
    <n v="14.45"/>
    <n v="450.66999999999996"/>
  </r>
  <r>
    <n v="4420"/>
    <n v="91177"/>
    <s v="Peter Burke"/>
    <s v="Air Cargo"/>
    <x v="2"/>
    <x v="2"/>
    <s v="Critical"/>
    <s v="Sangiovese Rose"/>
    <x v="0"/>
    <x v="4"/>
    <s v="Francis Ford Coppola Sofia Rose 2014"/>
    <s v="Extra Large Crate"/>
    <s v="Rockingham"/>
    <x v="1223"/>
    <d v="2012-08-10T00:00:00"/>
    <n v="8"/>
    <n v="0.04"/>
    <n v="349.45"/>
    <n v="60"/>
    <n v="2795.6"/>
  </r>
  <r>
    <n v="4421"/>
    <n v="88602"/>
    <s v="Kevin Patterson"/>
    <s v="Air Cargo"/>
    <x v="1"/>
    <x v="1"/>
    <s v="Critical"/>
    <s v="Chardonnay"/>
    <x v="0"/>
    <x v="4"/>
    <s v="Dog Point Vineyard Sauvignon Blanc 2014"/>
    <s v="Extra Large Crate"/>
    <s v="Canberra"/>
    <x v="1224"/>
    <d v="2012-01-27T00:00:00"/>
    <n v="4"/>
    <n v="0"/>
    <n v="549.99"/>
    <n v="49"/>
    <n v="2199.96"/>
  </r>
  <r>
    <n v="4422"/>
    <n v="90639"/>
    <s v="Anthony Schmidt"/>
    <s v="Road Cargo"/>
    <x v="1"/>
    <x v="1"/>
    <s v="Low"/>
    <s v="Reisling"/>
    <x v="0"/>
    <x v="4"/>
    <s v="Dog Point Vineyard Sauvignon Blanc 2014"/>
    <s v="Large Crate"/>
    <s v="Melbourne"/>
    <x v="1070"/>
    <d v="2013-06-08T00:00:00"/>
    <n v="1"/>
    <n v="0.1"/>
    <n v="50.98"/>
    <n v="6.5"/>
    <n v="50.98"/>
  </r>
  <r>
    <n v="4423"/>
    <n v="88114"/>
    <s v="Andrew Duncan"/>
    <s v="Air Cargo"/>
    <x v="2"/>
    <x v="3"/>
    <s v="Low"/>
    <s v="Cremant"/>
    <x v="0"/>
    <x v="4"/>
    <s v="Belle Glos Oeil de Perdrix Pinot Noir Blanc 2014"/>
    <s v="Small Crate"/>
    <s v="Blue Mountains"/>
    <x v="639"/>
    <d v="2010-03-10T00:00:00"/>
    <n v="4"/>
    <n v="0.08"/>
    <n v="230.98"/>
    <n v="23.78"/>
    <n v="923.92"/>
  </r>
  <r>
    <n v="4424"/>
    <n v="85912"/>
    <s v="Clarence Nelson"/>
    <s v="Air Cargo"/>
    <x v="2"/>
    <x v="1"/>
    <s v="Critical"/>
    <s v="Cremant"/>
    <x v="0"/>
    <x v="4"/>
    <s v="Miraval Rose (1.5 Liter Magnum) 2014"/>
    <s v="Small Crate"/>
    <s v="Ararat"/>
    <x v="1225"/>
    <d v="2012-12-31T00:00:00"/>
    <n v="10"/>
    <n v="0.06"/>
    <n v="179.29"/>
    <n v="29.21"/>
    <n v="1792.8999999999999"/>
  </r>
  <r>
    <n v="4425"/>
    <n v="88289"/>
    <s v="Larry Grant"/>
    <s v="Air Cargo"/>
    <x v="2"/>
    <x v="3"/>
    <s v="High"/>
    <s v="Champagne"/>
    <x v="0"/>
    <x v="4"/>
    <s v="Belle Glos Oeil de Perdrix Pinot Noir Blanc 2014"/>
    <s v="Small Crate"/>
    <s v="Campbeltown"/>
    <x v="681"/>
    <d v="2013-02-08T00:00:00"/>
    <n v="12"/>
    <n v="0.05"/>
    <n v="236.97"/>
    <n v="59.24"/>
    <n v="2843.64"/>
  </r>
  <r>
    <n v="4426"/>
    <n v="89044"/>
    <s v="Sean Morgan"/>
    <s v="Express Road Cargo"/>
    <x v="0"/>
    <x v="1"/>
    <s v="Critical"/>
    <s v="Malbec"/>
    <x v="0"/>
    <x v="4"/>
    <s v="Lucien Albrecht Cremant d'Alsace Brut"/>
    <s v="Large Crate"/>
    <s v="Port Adelaide"/>
    <x v="21"/>
    <d v="2013-07-11T00:00:00"/>
    <n v="13"/>
    <n v="0.02"/>
    <n v="11.97"/>
    <n v="4.9800000000000004"/>
    <n v="155.61000000000001"/>
  </r>
  <r>
    <n v="4427"/>
    <n v="89044"/>
    <s v="Sean Morgan"/>
    <s v="Road Cargo"/>
    <x v="2"/>
    <x v="1"/>
    <s v="Critical"/>
    <s v="Champagne"/>
    <x v="0"/>
    <x v="4"/>
    <s v="Chateau d'Esclans Whispering Angel Rose 2014"/>
    <s v="Standard Size Crate"/>
    <s v="Mount Gambier"/>
    <x v="21"/>
    <d v="2013-07-12T00:00:00"/>
    <n v="14"/>
    <n v="0.08"/>
    <n v="9.48"/>
    <n v="7.29"/>
    <n v="132.72"/>
  </r>
  <r>
    <n v="4428"/>
    <n v="89044"/>
    <s v="Sean Morgan"/>
    <s v="Express Road Cargo"/>
    <x v="0"/>
    <x v="1"/>
    <s v="Critical"/>
    <s v="Sangiovese"/>
    <x v="0"/>
    <x v="4"/>
    <s v="Chateau Gaudrelle Cremant d'Loire Brut"/>
    <s v="Large Crate"/>
    <s v="Canberra"/>
    <x v="21"/>
    <d v="2013-07-11T00:00:00"/>
    <n v="1"/>
    <n v="0.03"/>
    <n v="5.98"/>
    <n v="5.79"/>
    <n v="5.98"/>
  </r>
  <r>
    <n v="4429"/>
    <n v="88501"/>
    <s v="Walter Spencer"/>
    <s v="Air Cargo"/>
    <x v="0"/>
    <x v="1"/>
    <s v="Critical"/>
    <s v="Merlot"/>
    <x v="0"/>
    <x v="4"/>
    <s v="Lucien Albrecht Cremant d'Alsace Brut Rose"/>
    <s v="Extra Large Crate"/>
    <s v="Port Lincoln"/>
    <x v="181"/>
    <d v="2013-12-04T00:00:00"/>
    <n v="12"/>
    <n v="0.06"/>
    <n v="68.81"/>
    <n v="60"/>
    <n v="825.72"/>
  </r>
  <r>
    <n v="4430"/>
    <n v="85979"/>
    <s v="Ryan Murray"/>
    <s v="Express Road Cargo"/>
    <x v="0"/>
    <x v="3"/>
    <s v="High"/>
    <s v="Pinot Noir"/>
    <x v="0"/>
    <x v="4"/>
    <s v="Miraval Rose (1.5 Liter Magnum) 2014"/>
    <s v="Large Crate"/>
    <s v="Campbeltown"/>
    <x v="411"/>
    <d v="2010-05-07T00:00:00"/>
    <n v="7"/>
    <n v="0.08"/>
    <n v="6.48"/>
    <n v="8.4"/>
    <n v="45.36"/>
  </r>
  <r>
    <n v="4431"/>
    <n v="91245"/>
    <s v="Roy Cole"/>
    <s v="Express Road Cargo"/>
    <x v="1"/>
    <x v="1"/>
    <s v="Not Specified"/>
    <s v="Reisling"/>
    <x v="0"/>
    <x v="4"/>
    <s v="Robert Oatley Sauvignon Blanc 2013"/>
    <s v="Standard Size Crate"/>
    <s v="Mount Barker"/>
    <x v="240"/>
    <d v="2010-12-08T00:00:00"/>
    <n v="4"/>
    <n v="0"/>
    <n v="20.89"/>
    <n v="1.99"/>
    <n v="83.56"/>
  </r>
  <r>
    <n v="4432"/>
    <n v="91245"/>
    <s v="Roy Cole"/>
    <s v="Express Road Cargo"/>
    <x v="0"/>
    <x v="1"/>
    <s v="Not Specified"/>
    <s v="Shiraz"/>
    <x v="0"/>
    <x v="4"/>
    <s v="Schramsberg Cremant Demi-Sec 2011"/>
    <s v="Full Container"/>
    <s v="Mount Barker"/>
    <x v="240"/>
    <d v="2010-12-09T00:00:00"/>
    <n v="19"/>
    <n v="7.0000000000000007E-2"/>
    <n v="3.98"/>
    <n v="0.83"/>
    <n v="75.62"/>
  </r>
  <r>
    <n v="4433"/>
    <n v="87507"/>
    <s v="Douglas Sanchez"/>
    <s v="Express Road Cargo"/>
    <x v="1"/>
    <x v="0"/>
    <s v="Medium"/>
    <s v="Chardonnay"/>
    <x v="0"/>
    <x v="4"/>
    <s v="Dog Point Vineyard Sauvignon Blanc 2014"/>
    <s v="Standard Size Crate"/>
    <s v="Gympie"/>
    <x v="241"/>
    <d v="2012-04-23T00:00:00"/>
    <n v="1"/>
    <n v="0.03"/>
    <n v="8.1199999999999992"/>
    <n v="2.83"/>
    <n v="8.1199999999999992"/>
  </r>
  <r>
    <n v="4434"/>
    <n v="87507"/>
    <s v="Douglas Sanchez"/>
    <s v="Express Road Cargo"/>
    <x v="0"/>
    <x v="0"/>
    <s v="Medium"/>
    <s v="Shiraz"/>
    <x v="0"/>
    <x v="4"/>
    <s v="Bertani Bertarose 2014"/>
    <s v="Full Container"/>
    <s v="Rockhampton"/>
    <x v="241"/>
    <d v="2012-04-23T00:00:00"/>
    <n v="4"/>
    <n v="0"/>
    <n v="1.76"/>
    <n v="0.7"/>
    <n v="7.04"/>
  </r>
  <r>
    <n v="4435"/>
    <n v="87878"/>
    <s v="Joshua Hart"/>
    <s v="Air Cargo"/>
    <x v="1"/>
    <x v="2"/>
    <s v="Critical"/>
    <s v="Chardonnay"/>
    <x v="0"/>
    <x v="4"/>
    <s v="Lincourt Courtney's Chardonnay 2012"/>
    <s v="Extra Large Crate"/>
    <s v="Geraldton"/>
    <x v="50"/>
    <d v="2011-05-08T00:00:00"/>
    <n v="15"/>
    <n v="0.1"/>
    <n v="80.97"/>
    <n v="33.6"/>
    <n v="1214.55"/>
  </r>
  <r>
    <n v="4436"/>
    <n v="86415"/>
    <s v="Roger Watson"/>
    <s v="Express Road Cargo"/>
    <x v="0"/>
    <x v="3"/>
    <s v="Critical"/>
    <s v="Shiraz"/>
    <x v="0"/>
    <x v="4"/>
    <s v="Barnard Griffin Rose of Sangiovese 2014"/>
    <s v="Large Crate"/>
    <s v="Goulburn"/>
    <x v="242"/>
    <d v="2012-06-12T00:00:00"/>
    <n v="9"/>
    <n v="0.03"/>
    <n v="5.34"/>
    <n v="5.63"/>
    <n v="48.06"/>
  </r>
  <r>
    <n v="4437"/>
    <n v="86899"/>
    <s v="Theresa Washington"/>
    <s v="Road Cargo"/>
    <x v="1"/>
    <x v="3"/>
    <s v="High"/>
    <s v="Chardonnay"/>
    <x v="0"/>
    <x v="4"/>
    <s v="Villa Maria Private Bin Sauvignon Blanc 2015"/>
    <s v="Loose Wrap"/>
    <s v="Tamworth"/>
    <x v="1094"/>
    <d v="2010-01-27T00:00:00"/>
    <n v="8"/>
    <n v="0.08"/>
    <n v="150.97999999999999"/>
    <n v="13.99"/>
    <n v="1207.8399999999999"/>
  </r>
  <r>
    <n v="4438"/>
    <n v="86899"/>
    <s v="Julie Roberts"/>
    <s v="Air Cargo"/>
    <x v="2"/>
    <x v="3"/>
    <s v="High"/>
    <s v="Cremant"/>
    <x v="0"/>
    <x v="4"/>
    <s v="Gerard Bertrand Cote des Roses Rose 2014"/>
    <s v="Extra Large Crate"/>
    <s v="Orange"/>
    <x v="1094"/>
    <d v="2010-01-27T00:00:00"/>
    <n v="4"/>
    <n v="0.03"/>
    <n v="25.98"/>
    <n v="14.36"/>
    <n v="103.92"/>
  </r>
  <r>
    <n v="4439"/>
    <n v="86899"/>
    <s v="Julie Roberts"/>
    <s v="Express Road Cargo"/>
    <x v="0"/>
    <x v="3"/>
    <s v="High"/>
    <s v="Pinot Noir"/>
    <x v="0"/>
    <x v="4"/>
    <s v="Domaine Lafond Roc-Epine Tavel Rose 2014"/>
    <s v="Mini Crate"/>
    <s v="Armidale"/>
    <x v="1094"/>
    <d v="2010-01-27T00:00:00"/>
    <n v="10"/>
    <n v="0.1"/>
    <n v="32.479999999999997"/>
    <n v="35"/>
    <n v="324.79999999999995"/>
  </r>
  <r>
    <n v="4440"/>
    <n v="86584"/>
    <s v="Russell Ramos"/>
    <s v="Express Road Cargo"/>
    <x v="0"/>
    <x v="3"/>
    <s v="Critical"/>
    <s v="Malbec"/>
    <x v="0"/>
    <x v="4"/>
    <s v="Barnard Griffin Rose of Sangiovese 2014"/>
    <s v="Standard Size Crate"/>
    <s v="Bathurst"/>
    <x v="75"/>
    <d v="2013-03-27T00:00:00"/>
    <n v="2"/>
    <n v="0.04"/>
    <n v="10.98"/>
    <n v="3.37"/>
    <n v="21.96"/>
  </r>
  <r>
    <n v="4441"/>
    <n v="87264"/>
    <s v="Ruby Gray"/>
    <s v="Road Cargo"/>
    <x v="2"/>
    <x v="2"/>
    <s v="High"/>
    <s v="Cremant"/>
    <x v="0"/>
    <x v="4"/>
    <s v="Locations by Dave Phinney F Rose&quot;"/>
    <s v="Large Crate"/>
    <s v="Freemantle"/>
    <x v="1226"/>
    <d v="2012-03-15T00:00:00"/>
    <n v="9"/>
    <n v="0.04"/>
    <n v="7.96"/>
    <n v="4.95"/>
    <n v="71.64"/>
  </r>
  <r>
    <n v="4442"/>
    <n v="91193"/>
    <s v="Steve Ryan"/>
    <s v="Express Road Cargo"/>
    <x v="1"/>
    <x v="1"/>
    <s v="Not Specified"/>
    <s v="Chardonnay"/>
    <x v="0"/>
    <x v="4"/>
    <s v="Los Vascos Sauvignon Blanc 2015"/>
    <s v="Loose Wrap"/>
    <s v="Canberra"/>
    <x v="819"/>
    <d v="2013-12-13T00:00:00"/>
    <n v="15"/>
    <n v="0.03"/>
    <n v="20.99"/>
    <n v="4.8099999999999996"/>
    <n v="314.84999999999997"/>
  </r>
  <r>
    <n v="4443"/>
    <n v="91193"/>
    <s v="Robert Gilbert"/>
    <s v="Express Road Cargo"/>
    <x v="2"/>
    <x v="1"/>
    <s v="Not Specified"/>
    <s v="Champagne"/>
    <x v="0"/>
    <x v="4"/>
    <s v="Chateau d'Esclans Whispering Angel Rose 2014"/>
    <s v="Large Crate"/>
    <s v="Canberra"/>
    <x v="819"/>
    <d v="2013-12-13T00:00:00"/>
    <n v="5"/>
    <n v="0.05"/>
    <n v="14.58"/>
    <n v="7.4"/>
    <n v="72.900000000000006"/>
  </r>
  <r>
    <n v="4444"/>
    <n v="89419"/>
    <s v="Christine Daniels"/>
    <s v="Express Road Cargo"/>
    <x v="0"/>
    <x v="0"/>
    <s v="Medium"/>
    <s v="Pinot Noir"/>
    <x v="0"/>
    <x v="4"/>
    <s v="Pierre Sparr Cremant d'Alsace Reserve Brut Rose"/>
    <s v="Large Crate"/>
    <s v="Gold Coast"/>
    <x v="12"/>
    <d v="2011-03-02T00:00:00"/>
    <n v="2"/>
    <n v="0.05"/>
    <n v="22.84"/>
    <n v="5.47"/>
    <n v="45.68"/>
  </r>
  <r>
    <n v="4445"/>
    <n v="86589"/>
    <s v="Russell Ramos"/>
    <s v="Express Road Cargo"/>
    <x v="0"/>
    <x v="3"/>
    <s v="High"/>
    <s v="Merlot"/>
    <x v="0"/>
    <x v="4"/>
    <s v="Roederer Estate Brut"/>
    <s v="Mini Crate"/>
    <s v="Albury"/>
    <x v="428"/>
    <d v="2013-11-19T00:00:00"/>
    <n v="41"/>
    <n v="0.02"/>
    <n v="300.64999999999998"/>
    <n v="24.49"/>
    <n v="12326.65"/>
  </r>
  <r>
    <n v="4446"/>
    <n v="86589"/>
    <s v="Russell Ramos"/>
    <s v="Express Road Cargo"/>
    <x v="0"/>
    <x v="3"/>
    <s v="High"/>
    <s v="Merlot"/>
    <x v="0"/>
    <x v="4"/>
    <s v="Locations by Dave Phinney F Rose"/>
    <s v="Large Crate"/>
    <s v="Tamworth"/>
    <x v="428"/>
    <d v="2013-11-20T00:00:00"/>
    <n v="36"/>
    <n v="0.08"/>
    <n v="11.97"/>
    <n v="4.9800000000000004"/>
    <n v="430.92"/>
  </r>
  <r>
    <n v="4447"/>
    <n v="90401"/>
    <s v="Lawrence Scott"/>
    <s v="Express Road Cargo"/>
    <x v="0"/>
    <x v="1"/>
    <s v="High"/>
    <s v="Zinfandel"/>
    <x v="0"/>
    <x v="4"/>
    <s v="Louis Roederer Cristal Brut 2006"/>
    <s v="Standard Size Crate"/>
    <s v="Canberra"/>
    <x v="1227"/>
    <d v="2013-06-24T00:00:00"/>
    <n v="9"/>
    <n v="0.08"/>
    <n v="43.98"/>
    <n v="8.99"/>
    <n v="395.82"/>
  </r>
  <r>
    <n v="4448"/>
    <n v="90401"/>
    <s v="Mark Morrison"/>
    <s v="Express Road Cargo"/>
    <x v="2"/>
    <x v="1"/>
    <s v="High"/>
    <s v="Grenache Rose"/>
    <x v="0"/>
    <x v="4"/>
    <s v="Bertani Bertarose 2014"/>
    <s v="Standard Size Crate"/>
    <s v="Mount Barker"/>
    <x v="1227"/>
    <d v="2013-06-25T00:00:00"/>
    <n v="5"/>
    <n v="0.01"/>
    <n v="2.23"/>
    <n v="4.57"/>
    <n v="11.15"/>
  </r>
  <r>
    <n v="4449"/>
    <n v="90515"/>
    <s v="Lawrence Evans"/>
    <s v="Express Road Cargo"/>
    <x v="0"/>
    <x v="3"/>
    <s v="High"/>
    <s v="Malbec"/>
    <x v="0"/>
    <x v="2"/>
    <s v="Chateau de Campuget Costieres de Nimes Tradition Rose 2015"/>
    <s v="Large Crate"/>
    <s v="Tamworth"/>
    <x v="1228"/>
    <d v="2011-04-10T00:00:00"/>
    <n v="2"/>
    <n v="0.03"/>
    <n v="4.55"/>
    <n v="1.49"/>
    <n v="9.1"/>
  </r>
  <r>
    <n v="4450"/>
    <n v="87279"/>
    <s v="Anthony Cook"/>
    <s v="Express Road Cargo"/>
    <x v="0"/>
    <x v="2"/>
    <s v="Critical"/>
    <s v="Cabernet Sauvignon"/>
    <x v="0"/>
    <x v="2"/>
    <s v="Simonnet-Febvre Cremant de Bourgogne Blanc"/>
    <s v="Large Crate"/>
    <s v="Albany"/>
    <x v="626"/>
    <d v="2012-08-12T00:00:00"/>
    <n v="8"/>
    <n v="0.06"/>
    <n v="2.16"/>
    <n v="6.05"/>
    <n v="17.28"/>
  </r>
  <r>
    <n v="4451"/>
    <n v="87692"/>
    <s v="Nicholas Coleman"/>
    <s v="Express Road Cargo"/>
    <x v="0"/>
    <x v="1"/>
    <s v="Medium"/>
    <s v="Cabernet Sauvignon"/>
    <x v="0"/>
    <x v="2"/>
    <s v="Marques de Caceres Rioja Rosado 2014"/>
    <s v="Large Crate"/>
    <s v="Melbourne"/>
    <x v="51"/>
    <d v="2013-08-15T00:00:00"/>
    <n v="25"/>
    <n v="7.0000000000000007E-2"/>
    <n v="4.18"/>
    <n v="2.99"/>
    <n v="104.5"/>
  </r>
  <r>
    <n v="4452"/>
    <n v="89403"/>
    <s v="Alice Wilson"/>
    <s v="Air Cargo"/>
    <x v="2"/>
    <x v="2"/>
    <s v="Not Specified"/>
    <s v="Cremant"/>
    <x v="0"/>
    <x v="2"/>
    <s v="Marques de Caceres Rioja Rosado 2014"/>
    <s v="Extra Large Crate"/>
    <s v="Rockingham"/>
    <x v="243"/>
    <d v="2011-01-20T00:00:00"/>
    <n v="1"/>
    <n v="0.01"/>
    <n v="200.98"/>
    <n v="23.76"/>
    <n v="200.98"/>
  </r>
  <r>
    <n v="4453"/>
    <n v="87999"/>
    <s v="Kevin Jacobs"/>
    <s v="Express Road Cargo"/>
    <x v="1"/>
    <x v="1"/>
    <s v="Low"/>
    <s v="Sauvignon Blanc"/>
    <x v="0"/>
    <x v="2"/>
    <s v="Robert Oatley Sauvignon Blanc 2013"/>
    <s v="Mini Crate"/>
    <s v="Hobart"/>
    <x v="931"/>
    <d v="2013-07-25T00:00:00"/>
    <n v="6"/>
    <n v="0"/>
    <n v="599.99"/>
    <n v="24.49"/>
    <n v="3599.94"/>
  </r>
  <r>
    <n v="4454"/>
    <n v="87999"/>
    <s v="Kevin Jacobs"/>
    <s v="Express Road Cargo"/>
    <x v="0"/>
    <x v="1"/>
    <s v="Low"/>
    <s v="Malbec"/>
    <x v="0"/>
    <x v="2"/>
    <s v="JCB N¬∞21 Brut Cremant de Bourgogne"/>
    <s v="Large Crate"/>
    <s v="Devonport"/>
    <x v="931"/>
    <d v="2013-07-25T00:00:00"/>
    <n v="13"/>
    <n v="0.01"/>
    <n v="6.48"/>
    <n v="6.6"/>
    <n v="84.240000000000009"/>
  </r>
  <r>
    <n v="4455"/>
    <n v="87999"/>
    <s v="Kevin Jacobs"/>
    <s v="Express Road Cargo"/>
    <x v="0"/>
    <x v="1"/>
    <s v="Low"/>
    <s v="Malbec"/>
    <x v="0"/>
    <x v="2"/>
    <s v="Veuve Clicquot Brut Yellow Label"/>
    <s v="Full Container"/>
    <s v="Hobart"/>
    <x v="931"/>
    <d v="2013-07-25T00:00:00"/>
    <n v="14"/>
    <n v="0.01"/>
    <n v="19.84"/>
    <n v="4.0999999999999996"/>
    <n v="277.76"/>
  </r>
  <r>
    <n v="4456"/>
    <n v="86815"/>
    <s v="Carl Jacobs"/>
    <s v="Express Road Cargo"/>
    <x v="1"/>
    <x v="3"/>
    <s v="Low"/>
    <s v="Reisling"/>
    <x v="0"/>
    <x v="2"/>
    <s v="The White Knight Sauvignon Blanc 2014"/>
    <s v="Large Crate"/>
    <s v="Orange"/>
    <x v="11"/>
    <d v="2010-11-28T00:00:00"/>
    <n v="28"/>
    <n v="0.09"/>
    <n v="50.98"/>
    <n v="6.5"/>
    <n v="1427.4399999999998"/>
  </r>
  <r>
    <n v="4457"/>
    <n v="91169"/>
    <s v="John Hill"/>
    <s v="Air Cargo"/>
    <x v="2"/>
    <x v="3"/>
    <s v="Medium"/>
    <s v="Champagne"/>
    <x v="0"/>
    <x v="2"/>
    <s v="Bertani Bertarose 2014"/>
    <s v="Extra Large Crate"/>
    <s v="Liverpool"/>
    <x v="885"/>
    <d v="2012-01-30T00:00:00"/>
    <n v="3"/>
    <n v="0.06"/>
    <n v="113.98"/>
    <n v="30"/>
    <n v="341.94"/>
  </r>
  <r>
    <n v="4458"/>
    <n v="90586"/>
    <s v="Fred Woods"/>
    <s v="Express Road Cargo"/>
    <x v="1"/>
    <x v="1"/>
    <s v="Medium"/>
    <s v="Chardonnay"/>
    <x v="0"/>
    <x v="2"/>
    <s v="Chardonnais Napa Valley Chardonnay 2013"/>
    <s v="Standard Size Crate"/>
    <s v="Bendigo"/>
    <x v="340"/>
    <d v="2013-05-01T00:00:00"/>
    <n v="8"/>
    <n v="0"/>
    <n v="85.99"/>
    <n v="1.25"/>
    <n v="687.92"/>
  </r>
  <r>
    <n v="4459"/>
    <n v="89836"/>
    <s v="Gloria Gardner"/>
    <s v="Road Cargo"/>
    <x v="0"/>
    <x v="1"/>
    <s v="Critical"/>
    <s v="Malbec"/>
    <x v="0"/>
    <x v="2"/>
    <s v="Sutter Home Pink Moscato"/>
    <s v="Large Crate"/>
    <s v="Mount Barker"/>
    <x v="1229"/>
    <d v="2010-07-30T00:00:00"/>
    <n v="12"/>
    <n v="0.01"/>
    <n v="60.97"/>
    <n v="4.5"/>
    <n v="731.64"/>
  </r>
  <r>
    <n v="4460"/>
    <n v="89836"/>
    <s v="Eric Webb"/>
    <s v="Air Cargo"/>
    <x v="2"/>
    <x v="1"/>
    <s v="Critical"/>
    <s v="Cremant"/>
    <x v="0"/>
    <x v="2"/>
    <s v="Sutter Home White Zinfandel"/>
    <s v="Extra Large Crate"/>
    <s v="Bendigo"/>
    <x v="1229"/>
    <d v="2010-07-29T00:00:00"/>
    <n v="14"/>
    <n v="0"/>
    <n v="122.99"/>
    <n v="70.2"/>
    <n v="1721.86"/>
  </r>
  <r>
    <n v="4461"/>
    <n v="90108"/>
    <s v="Patrick Lane"/>
    <s v="Express Road Cargo"/>
    <x v="0"/>
    <x v="3"/>
    <s v="Medium"/>
    <s v="Merlot"/>
    <x v="0"/>
    <x v="2"/>
    <s v="Moet &amp; Chandon Imperial"/>
    <s v="Large Crate"/>
    <s v="Tamworth"/>
    <x v="1172"/>
    <d v="2012-04-16T00:00:00"/>
    <n v="13"/>
    <n v="0.09"/>
    <n v="15.67"/>
    <n v="1.39"/>
    <n v="203.71"/>
  </r>
  <r>
    <n v="4462"/>
    <n v="90108"/>
    <s v="Patrick Lane"/>
    <s v="Express Road Cargo"/>
    <x v="0"/>
    <x v="3"/>
    <s v="Medium"/>
    <s v="Shiraz"/>
    <x v="0"/>
    <x v="2"/>
    <s v="Miraval Rose 2014"/>
    <s v="Full Container"/>
    <s v="Blue Mountains"/>
    <x v="1172"/>
    <d v="2012-04-17T00:00:00"/>
    <n v="6"/>
    <n v="0"/>
    <n v="2.88"/>
    <n v="0.7"/>
    <n v="17.28"/>
  </r>
  <r>
    <n v="4463"/>
    <n v="91123"/>
    <s v="Benjamin Larson"/>
    <s v="Express Road Cargo"/>
    <x v="1"/>
    <x v="1"/>
    <s v="Not Specified"/>
    <s v="Sauvignon Blanc"/>
    <x v="0"/>
    <x v="2"/>
    <s v="Hewitson LuLu Sauvignon Blanc 2014"/>
    <s v="Loose Wrap"/>
    <s v="Devonport"/>
    <x v="889"/>
    <d v="2010-06-06T00:00:00"/>
    <n v="1"/>
    <n v="0"/>
    <n v="999.99"/>
    <n v="13.99"/>
    <n v="999.99"/>
  </r>
  <r>
    <n v="4464"/>
    <n v="91123"/>
    <s v="Benjamin Larson"/>
    <s v="Road Cargo"/>
    <x v="0"/>
    <x v="1"/>
    <s v="Not Specified"/>
    <s v="Merlot"/>
    <x v="0"/>
    <x v="2"/>
    <s v="Barnard Griffin Rose of Sangiovese 2014"/>
    <s v="Large Crate"/>
    <s v="Launceston"/>
    <x v="889"/>
    <d v="2010-06-05T00:00:00"/>
    <n v="13"/>
    <n v="0.05"/>
    <n v="6.48"/>
    <n v="5.14"/>
    <n v="84.240000000000009"/>
  </r>
  <r>
    <n v="4465"/>
    <n v="89317"/>
    <s v="Patricia Sanchez"/>
    <s v="Express Road Cargo"/>
    <x v="2"/>
    <x v="1"/>
    <s v="Medium"/>
    <s v="Champagne"/>
    <x v="0"/>
    <x v="2"/>
    <s v="Belle Glos Oeil de Perdrix Pinot Noir Blanc 2014"/>
    <s v="Full Container"/>
    <s v="Burnie"/>
    <x v="973"/>
    <d v="2013-03-20T00:00:00"/>
    <n v="1"/>
    <n v="0.02"/>
    <n v="7.59"/>
    <n v="4"/>
    <n v="7.59"/>
  </r>
  <r>
    <n v="4466"/>
    <n v="89317"/>
    <s v="Patricia Sanchez"/>
    <s v="Express Road Cargo"/>
    <x v="0"/>
    <x v="1"/>
    <s v="Medium"/>
    <s v="Pinot Noir"/>
    <x v="0"/>
    <x v="2"/>
    <s v="Francis Ford Coppola Sofia Rose 2014"/>
    <s v="Full Container"/>
    <s v="Burnie"/>
    <x v="973"/>
    <d v="2013-03-19T00:00:00"/>
    <n v="9"/>
    <n v="0.09"/>
    <n v="5.43"/>
    <n v="0.95"/>
    <n v="48.87"/>
  </r>
  <r>
    <n v="4467"/>
    <n v="89317"/>
    <s v="Patricia Sanchez"/>
    <s v="Express Road Cargo"/>
    <x v="0"/>
    <x v="1"/>
    <s v="Medium"/>
    <s v="Shiraz"/>
    <x v="0"/>
    <x v="2"/>
    <s v="Miraval Rose (1.5 Liter Magnum) 2014"/>
    <s v="Mini Crate"/>
    <s v="Burnie"/>
    <x v="973"/>
    <d v="2013-03-19T00:00:00"/>
    <n v="9"/>
    <n v="0.06"/>
    <n v="279.48"/>
    <n v="35"/>
    <n v="2515.3200000000002"/>
  </r>
  <r>
    <n v="4468"/>
    <n v="90182"/>
    <s v="Aaron Smith"/>
    <s v="Express Road Cargo"/>
    <x v="1"/>
    <x v="2"/>
    <s v="Low"/>
    <s v="Pinot Gris"/>
    <x v="0"/>
    <x v="2"/>
    <s v="The White Knight Sauvignon Blanc 2014"/>
    <s v="Standard Size Crate"/>
    <s v="Rockingham"/>
    <x v="659"/>
    <d v="2013-03-07T00:00:00"/>
    <n v="11"/>
    <n v="0.05"/>
    <n v="8.5"/>
    <n v="1.99"/>
    <n v="93.5"/>
  </r>
  <r>
    <n v="4469"/>
    <n v="90281"/>
    <s v="Stephen Miller"/>
    <s v="Express Road Cargo"/>
    <x v="1"/>
    <x v="1"/>
    <s v="Not Specified"/>
    <s v="Sauvignon Blanc"/>
    <x v="0"/>
    <x v="2"/>
    <s v="Dog Point Vineyard Sauvignon Blanc 2014"/>
    <s v="Standard Size Crate"/>
    <s v="Geelong"/>
    <x v="1230"/>
    <d v="2012-05-08T00:00:00"/>
    <n v="3"/>
    <n v="0.09"/>
    <n v="4.7699999999999996"/>
    <n v="2.39"/>
    <n v="14.309999999999999"/>
  </r>
  <r>
    <n v="4470"/>
    <n v="88054"/>
    <s v="Johnny Boyd"/>
    <s v="Express Road Cargo"/>
    <x v="0"/>
    <x v="3"/>
    <s v="Critical"/>
    <s v="Malbec"/>
    <x v="0"/>
    <x v="2"/>
    <s v="Miraval Rose 2014"/>
    <s v="Large Crate"/>
    <s v="Bathurst"/>
    <x v="255"/>
    <d v="2012-09-17T00:00:00"/>
    <n v="17"/>
    <n v="0.03"/>
    <n v="7.3"/>
    <n v="7.72"/>
    <n v="124.1"/>
  </r>
  <r>
    <n v="4471"/>
    <n v="88054"/>
    <s v="Johnny Boyd"/>
    <s v="Express Road Cargo"/>
    <x v="1"/>
    <x v="3"/>
    <s v="Critical"/>
    <s v="Reisling"/>
    <x v="0"/>
    <x v="2"/>
    <s v="Lincourt Courtney's Chardonnay 2012"/>
    <s v="Standard Size Crate"/>
    <s v="Cessnock"/>
    <x v="255"/>
    <d v="2012-09-17T00:00:00"/>
    <n v="7"/>
    <n v="0"/>
    <n v="29.89"/>
    <n v="1.99"/>
    <n v="209.23000000000002"/>
  </r>
  <r>
    <n v="4472"/>
    <n v="89633"/>
    <s v="Harry Butler"/>
    <s v="Express Road Cargo"/>
    <x v="2"/>
    <x v="1"/>
    <s v="Medium"/>
    <s v="Champagne"/>
    <x v="0"/>
    <x v="2"/>
    <s v="Miraval Rose (1.5 Liter Magnum) 2014"/>
    <s v="Mini Crate"/>
    <s v="Port Lincoln"/>
    <x v="852"/>
    <d v="2013-03-11T00:00:00"/>
    <n v="4"/>
    <n v="0"/>
    <n v="136.97999999999999"/>
    <n v="24.49"/>
    <n v="547.91999999999996"/>
  </r>
  <r>
    <n v="4473"/>
    <n v="89633"/>
    <s v="Harry Butler"/>
    <s v="Express Road Cargo"/>
    <x v="0"/>
    <x v="1"/>
    <s v="Medium"/>
    <s v="Cabernet Sauvignon"/>
    <x v="0"/>
    <x v="2"/>
    <s v="Lucien Albrecht Cremant d'Alsace Brut Rose"/>
    <s v="Full Container"/>
    <s v="Mount Gambier"/>
    <x v="852"/>
    <d v="2013-03-12T00:00:00"/>
    <n v="1"/>
    <n v="0.1"/>
    <n v="1.48"/>
    <n v="0.7"/>
    <n v="1.48"/>
  </r>
  <r>
    <n v="4474"/>
    <n v="91026"/>
    <s v="Todd Gilbert"/>
    <s v="Express Road Cargo"/>
    <x v="0"/>
    <x v="3"/>
    <s v="Low"/>
    <s v="Merlot"/>
    <x v="0"/>
    <x v="2"/>
    <s v="Jean-Baptiste Adam Les Natures Cremant d'Alsace Brut"/>
    <s v="Large Crate"/>
    <s v="Broken Hill"/>
    <x v="176"/>
    <d v="2011-10-04T00:00:00"/>
    <n v="1"/>
    <n v="0.05"/>
    <n v="4.9800000000000004"/>
    <n v="7.44"/>
    <n v="4.9800000000000004"/>
  </r>
  <r>
    <n v="4475"/>
    <n v="86117"/>
    <s v="Earl Jordan"/>
    <s v="Air Cargo"/>
    <x v="2"/>
    <x v="1"/>
    <s v="High"/>
    <s v="Cremant"/>
    <x v="0"/>
    <x v="2"/>
    <s v="La Playa Estate Cabernet Sauvignon Rose 2015"/>
    <s v="Extra Large Crate"/>
    <s v="Devonport"/>
    <x v="172"/>
    <d v="2013-12-09T00:00:00"/>
    <n v="2"/>
    <n v="0.09"/>
    <n v="180.98"/>
    <n v="26.2"/>
    <n v="361.96"/>
  </r>
  <r>
    <n v="4476"/>
    <n v="86104"/>
    <s v="Earl Jordan"/>
    <s v="Express Road Cargo"/>
    <x v="0"/>
    <x v="1"/>
    <s v="High"/>
    <s v="Pinot Noir"/>
    <x v="0"/>
    <x v="2"/>
    <s v="Jean-Baptiste Adam Les Natures Cremant d'Alsace Brut"/>
    <s v="Large Crate"/>
    <s v="Devonport"/>
    <x v="240"/>
    <d v="2010-12-07T00:00:00"/>
    <n v="12"/>
    <n v="0"/>
    <n v="6.48"/>
    <n v="5.19"/>
    <n v="77.760000000000005"/>
  </r>
  <r>
    <n v="4477"/>
    <n v="88349"/>
    <s v="John Thompson"/>
    <s v="Express Road Cargo"/>
    <x v="2"/>
    <x v="1"/>
    <s v="Medium"/>
    <s v="Grenache Rose"/>
    <x v="0"/>
    <x v="2"/>
    <s v="Chateau d'Esclans Whispering Angel Rose 2014"/>
    <s v="Loose Wrap"/>
    <s v="Hobart"/>
    <x v="104"/>
    <d v="2011-01-11T00:00:00"/>
    <n v="3"/>
    <n v="0.04"/>
    <n v="92.23"/>
    <n v="39.61"/>
    <n v="276.69"/>
  </r>
  <r>
    <n v="4478"/>
    <n v="88349"/>
    <s v="John Thompson"/>
    <s v="Road Cargo"/>
    <x v="0"/>
    <x v="1"/>
    <s v="Medium"/>
    <s v="Zinfandel"/>
    <x v="0"/>
    <x v="2"/>
    <s v="Pietradolce Etna Rosato 2014"/>
    <s v="Full Container"/>
    <s v="Launceston"/>
    <x v="104"/>
    <d v="2011-01-10T00:00:00"/>
    <n v="9"/>
    <n v="0.09"/>
    <n v="3.28"/>
    <n v="5"/>
    <n v="29.52"/>
  </r>
  <r>
    <n v="4479"/>
    <n v="86804"/>
    <s v="Patrick Ruiz"/>
    <s v="Air Cargo"/>
    <x v="2"/>
    <x v="2"/>
    <s v="Low"/>
    <s v="Champagne"/>
    <x v="0"/>
    <x v="2"/>
    <s v="Chateau d'Esclans Garrus Rose 2013"/>
    <s v="Extra Large Crate"/>
    <s v="Freemantle"/>
    <x v="1157"/>
    <d v="2013-07-05T00:00:00"/>
    <n v="18"/>
    <n v="0.06"/>
    <n v="216.6"/>
    <n v="64.2"/>
    <n v="3898.7999999999997"/>
  </r>
  <r>
    <n v="4480"/>
    <n v="86804"/>
    <s v="Patrick Ruiz"/>
    <s v="Express Road Cargo"/>
    <x v="2"/>
    <x v="2"/>
    <s v="Low"/>
    <s v="Cremant"/>
    <x v="0"/>
    <x v="2"/>
    <s v="Chateau de Campuget Costieres de Nimes Tradition Rose 2015"/>
    <s v="Mini Crate"/>
    <s v="Albany"/>
    <x v="1157"/>
    <d v="2013-07-03T00:00:00"/>
    <n v="10"/>
    <n v="0"/>
    <n v="140.81"/>
    <n v="24.49"/>
    <n v="1408.1"/>
  </r>
  <r>
    <n v="4481"/>
    <n v="90770"/>
    <s v="Dennis Berry"/>
    <s v="Air Cargo"/>
    <x v="2"/>
    <x v="1"/>
    <s v="Critical"/>
    <s v="Cremant"/>
    <x v="0"/>
    <x v="2"/>
    <s v="Chateau d'Esclans Whispering Angel Rose 2014"/>
    <s v="Small Crate"/>
    <s v="Burnie"/>
    <x v="588"/>
    <d v="2013-02-19T00:00:00"/>
    <n v="4"/>
    <n v="0"/>
    <n v="100.98"/>
    <n v="56.22"/>
    <n v="403.92"/>
  </r>
  <r>
    <n v="4482"/>
    <n v="90770"/>
    <s v="Dennis Berry"/>
    <s v="Express Road Cargo"/>
    <x v="2"/>
    <x v="1"/>
    <s v="Critical"/>
    <s v="Champagne"/>
    <x v="0"/>
    <x v="2"/>
    <s v="Chateau d'Esclans Garrus Rose 2013"/>
    <s v="Large Crate"/>
    <s v="Launceston"/>
    <x v="588"/>
    <d v="2013-02-18T00:00:00"/>
    <n v="2"/>
    <n v="0.06"/>
    <n v="14.58"/>
    <n v="57.4"/>
    <n v="29.16"/>
  </r>
  <r>
    <n v="4483"/>
    <n v="87239"/>
    <s v="Thomas Gomez"/>
    <s v="Express Road Cargo"/>
    <x v="0"/>
    <x v="1"/>
    <s v="High"/>
    <s v="Pinot Noir"/>
    <x v="0"/>
    <x v="2"/>
    <s v="Louis Roederer Cristal Brut with Gift Box 2007"/>
    <s v="Large Crate"/>
    <s v="Canberra"/>
    <x v="1022"/>
    <d v="2013-11-16T00:00:00"/>
    <n v="3"/>
    <n v="0"/>
    <n v="3.89"/>
    <n v="7.01"/>
    <n v="11.67"/>
  </r>
  <r>
    <n v="4484"/>
    <n v="87239"/>
    <s v="Thomas Gomez"/>
    <s v="Express Road Cargo"/>
    <x v="2"/>
    <x v="1"/>
    <s v="High"/>
    <s v="Grenache Rose"/>
    <x v="0"/>
    <x v="2"/>
    <s v="Belle Glos Oeil de Perdrix Pinot Noir Blanc 2014"/>
    <s v="Mini Crate"/>
    <s v="Canberra"/>
    <x v="1022"/>
    <d v="2013-11-16T00:00:00"/>
    <n v="6"/>
    <n v="0.01"/>
    <n v="88.84"/>
    <n v="20.79"/>
    <n v="533.04"/>
  </r>
  <r>
    <n v="4485"/>
    <n v="87239"/>
    <s v="Thomas Gomez"/>
    <s v="Express Road Cargo"/>
    <x v="1"/>
    <x v="1"/>
    <s v="High"/>
    <s v="Pinot Gris"/>
    <x v="0"/>
    <x v="2"/>
    <s v="Angeline Sauvignon Blanc 2014"/>
    <s v="Large Crate"/>
    <s v="Canberra"/>
    <x v="1022"/>
    <d v="2013-11-16T00:00:00"/>
    <n v="9"/>
    <n v="0.02"/>
    <n v="115.99"/>
    <n v="5.99"/>
    <n v="1043.9099999999999"/>
  </r>
  <r>
    <n v="4486"/>
    <n v="91296"/>
    <s v="James Moore"/>
    <s v="Express Road Cargo"/>
    <x v="1"/>
    <x v="3"/>
    <s v="Medium"/>
    <s v="Reisling"/>
    <x v="0"/>
    <x v="2"/>
    <s v="Giesen Sauvignon Blanc 2014"/>
    <s v="Large Crate"/>
    <s v="Queanbeyan"/>
    <x v="953"/>
    <d v="2010-01-25T00:00:00"/>
    <n v="5"/>
    <n v="0.01"/>
    <n v="73.98"/>
    <n v="12.14"/>
    <n v="369.90000000000003"/>
  </r>
  <r>
    <n v="4487"/>
    <n v="89798"/>
    <s v="David Little"/>
    <s v="Express Road Cargo"/>
    <x v="0"/>
    <x v="0"/>
    <s v="Not Specified"/>
    <s v="Sangiovese"/>
    <x v="0"/>
    <x v="2"/>
    <s v="Roederer Estate L'Ermitage 2007"/>
    <s v="Large Crate"/>
    <s v="Mackay"/>
    <x v="949"/>
    <d v="2012-05-29T00:00:00"/>
    <n v="8"/>
    <n v="0"/>
    <n v="9.7100000000000009"/>
    <n v="9.4499999999999993"/>
    <n v="77.680000000000007"/>
  </r>
  <r>
    <n v="4488"/>
    <n v="89113"/>
    <s v="Peter Nguyen"/>
    <s v="Express Road Cargo"/>
    <x v="0"/>
    <x v="1"/>
    <s v="Not Specified"/>
    <s v="Malbec"/>
    <x v="0"/>
    <x v="2"/>
    <s v="JCB N¬∞21 Brut Cremant de Bourgogne"/>
    <s v="Large Crate"/>
    <s v="Port Lincoln"/>
    <x v="66"/>
    <d v="2011-09-08T00:00:00"/>
    <n v="9"/>
    <n v="0.05"/>
    <n v="5.18"/>
    <n v="5.74"/>
    <n v="46.62"/>
  </r>
  <r>
    <n v="4489"/>
    <n v="90014"/>
    <s v="Eugene Green"/>
    <s v="Air Cargo"/>
    <x v="2"/>
    <x v="1"/>
    <s v="Not Specified"/>
    <s v="Cremant"/>
    <x v="0"/>
    <x v="2"/>
    <s v="Miraval Rose 2014"/>
    <s v="Small Crate"/>
    <s v="Adelaide"/>
    <x v="310"/>
    <d v="2011-07-18T00:00:00"/>
    <n v="14"/>
    <n v="0.08"/>
    <n v="124.49"/>
    <n v="51.94"/>
    <n v="1742.86"/>
  </r>
  <r>
    <n v="4490"/>
    <n v="85986"/>
    <s v="Ryan Murray"/>
    <s v="Express Road Cargo"/>
    <x v="0"/>
    <x v="3"/>
    <s v="High"/>
    <s v="Shiraz"/>
    <x v="0"/>
    <x v="2"/>
    <s v="Chateau D'Aqueria Tavel Rose 2013"/>
    <s v="Large Crate"/>
    <s v="Liverpool"/>
    <x v="20"/>
    <d v="2013-03-20T00:00:00"/>
    <n v="12"/>
    <n v="0.04"/>
    <n v="3.69"/>
    <n v="2.5"/>
    <n v="44.28"/>
  </r>
  <r>
    <n v="4491"/>
    <n v="89095"/>
    <s v="Russell Ortiz"/>
    <s v="Express Road Cargo"/>
    <x v="0"/>
    <x v="0"/>
    <s v="Not Specified"/>
    <s v="Zinfandel"/>
    <x v="0"/>
    <x v="2"/>
    <s v="Belle Glos Oeil de Perdrix Pinot Noir Blanc 2014"/>
    <s v="Large Crate"/>
    <s v="Gympie"/>
    <x v="244"/>
    <d v="2010-06-11T00:00:00"/>
    <n v="5"/>
    <n v="0.05"/>
    <n v="8.85"/>
    <n v="5.6"/>
    <n v="44.25"/>
  </r>
  <r>
    <n v="4492"/>
    <n v="86722"/>
    <s v="Ernest Bryant"/>
    <s v="Express Road Cargo"/>
    <x v="1"/>
    <x v="3"/>
    <s v="Low"/>
    <s v="Reisling"/>
    <x v="0"/>
    <x v="2"/>
    <s v="Villa Maria Private Bin Sauvignon Blanc 2015"/>
    <s v="Standard Size Crate"/>
    <s v="Bathurst"/>
    <x v="1120"/>
    <d v="2010-04-26T00:00:00"/>
    <n v="10"/>
    <n v="0.03"/>
    <n v="35.409999999999997"/>
    <n v="1.99"/>
    <n v="354.09999999999997"/>
  </r>
  <r>
    <n v="4493"/>
    <n v="86722"/>
    <s v="Ernest Bryant"/>
    <s v="Express Road Cargo"/>
    <x v="0"/>
    <x v="3"/>
    <s v="Low"/>
    <s v="Cabernet Sauvignon"/>
    <x v="0"/>
    <x v="2"/>
    <s v="Chateau de Campuget Costieres de Nimes Tradition Rose 2015"/>
    <s v="Large Crate"/>
    <s v="Liverpool"/>
    <x v="1120"/>
    <d v="2010-05-03T00:00:00"/>
    <n v="11"/>
    <n v="0"/>
    <n v="142.86000000000001"/>
    <n v="19.989999999999998"/>
    <n v="1571.46"/>
  </r>
  <r>
    <n v="4494"/>
    <n v="87108"/>
    <s v="Peter Rodriguez"/>
    <s v="Express Road Cargo"/>
    <x v="2"/>
    <x v="2"/>
    <s v="Medium"/>
    <s v="Champagne"/>
    <x v="0"/>
    <x v="2"/>
    <s v="Chateau d'Esclans Whispering Angel Rose 2014"/>
    <s v="Standard Size Crate"/>
    <s v="Geraldton"/>
    <x v="531"/>
    <d v="2012-03-24T00:00:00"/>
    <n v="2"/>
    <n v="0.04"/>
    <n v="22.72"/>
    <n v="8.99"/>
    <n v="45.44"/>
  </r>
  <r>
    <n v="4495"/>
    <n v="90085"/>
    <s v="Walter Hudson"/>
    <s v="Express Road Cargo"/>
    <x v="0"/>
    <x v="0"/>
    <s v="Not Specified"/>
    <s v="Merlot"/>
    <x v="0"/>
    <x v="2"/>
    <s v="Barnard Griffin Rose of Sangiovese 2014"/>
    <s v="Full Container"/>
    <s v="Palmerston"/>
    <x v="571"/>
    <d v="2012-08-22T00:00:00"/>
    <n v="18"/>
    <n v="0.08"/>
    <n v="7.08"/>
    <n v="2.35"/>
    <n v="127.44"/>
  </r>
  <r>
    <n v="4496"/>
    <n v="90409"/>
    <s v="Andrew Dunn"/>
    <s v="Express Road Cargo"/>
    <x v="0"/>
    <x v="3"/>
    <s v="High"/>
    <s v="Pinot Noir"/>
    <x v="0"/>
    <x v="2"/>
    <s v="Lucien Albrecht Cremant d'Alsace Brut"/>
    <s v="Full Container"/>
    <s v="Cessnock"/>
    <x v="435"/>
    <d v="2011-05-28T00:00:00"/>
    <n v="16"/>
    <n v="0.03"/>
    <n v="5.18"/>
    <n v="2.04"/>
    <n v="82.88"/>
  </r>
  <r>
    <n v="4497"/>
    <n v="88018"/>
    <s v="Henry Ray"/>
    <s v="Express Road Cargo"/>
    <x v="0"/>
    <x v="0"/>
    <s v="Low"/>
    <s v="Zinfandel"/>
    <x v="0"/>
    <x v="2"/>
    <s v="Lucien Albrecht Cremant d'Alsace Brut"/>
    <s v="Large Crate"/>
    <s v="Darwin"/>
    <x v="245"/>
    <d v="2011-10-26T00:00:00"/>
    <n v="15"/>
    <n v="0.05"/>
    <n v="48.91"/>
    <n v="5.81"/>
    <n v="733.65"/>
  </r>
  <r>
    <n v="4498"/>
    <n v="90687"/>
    <s v="Harry Hawkins"/>
    <s v="Express Road Cargo"/>
    <x v="0"/>
    <x v="0"/>
    <s v="Low"/>
    <s v="Pinot Noir"/>
    <x v="0"/>
    <x v="2"/>
    <s v="Domaine Lafage Miraflors Rose 2013"/>
    <s v="Large Crate"/>
    <s v="Palmerston"/>
    <x v="33"/>
    <d v="2012-11-11T00:00:00"/>
    <n v="8"/>
    <n v="0.05"/>
    <n v="16.739999999999998"/>
    <n v="5.08"/>
    <n v="133.91999999999999"/>
  </r>
  <r>
    <n v="4499"/>
    <n v="87053"/>
    <s v="Bruce Stewart"/>
    <s v="Air Cargo"/>
    <x v="2"/>
    <x v="1"/>
    <s v="Low"/>
    <s v="Champagne"/>
    <x v="0"/>
    <x v="2"/>
    <s v="Barnard Griffin Rose of Sangiovese 2014"/>
    <s v="Small Crate"/>
    <s v="Adelaide"/>
    <x v="1201"/>
    <d v="2013-07-28T00:00:00"/>
    <n v="11"/>
    <n v="0.01"/>
    <n v="100.98"/>
    <n v="57.38"/>
    <n v="1110.78"/>
  </r>
  <r>
    <n v="4500"/>
    <n v="87042"/>
    <s v="Bruce Stewart"/>
    <s v="Express Road Cargo"/>
    <x v="0"/>
    <x v="1"/>
    <s v="Low"/>
    <s v="Pinot Noir"/>
    <x v="0"/>
    <x v="2"/>
    <s v="Roederer Estate Brut"/>
    <s v="Full Container"/>
    <s v="Victor Harbor"/>
    <x v="533"/>
    <d v="2010-07-28T00:00:00"/>
    <n v="4"/>
    <n v="0.01"/>
    <n v="10.14"/>
    <n v="2.27"/>
    <n v="40.56"/>
  </r>
  <r>
    <n v="4501"/>
    <n v="89262"/>
    <s v="Scott Jacobs"/>
    <s v="Road Cargo"/>
    <x v="1"/>
    <x v="3"/>
    <s v="High"/>
    <s v="Pinot Gris"/>
    <x v="0"/>
    <x v="2"/>
    <s v="Giesen Sauvignon Blanc 2014"/>
    <s v="Large Crate"/>
    <s v="Queanbeyan"/>
    <x v="1065"/>
    <d v="2012-01-28T00:00:00"/>
    <n v="13"/>
    <n v="0.01"/>
    <n v="34.979999999999997"/>
    <n v="7.53"/>
    <n v="454.73999999999995"/>
  </r>
  <r>
    <n v="4502"/>
    <n v="89262"/>
    <s v="Scott Jacobs"/>
    <s v="Express Road Cargo"/>
    <x v="0"/>
    <x v="3"/>
    <s v="High"/>
    <s v="Sangiovese"/>
    <x v="0"/>
    <x v="2"/>
    <s v="Chateau d'Esclans Garrus Rose 2013"/>
    <s v="Full Container"/>
    <s v="Grafton"/>
    <x v="1065"/>
    <d v="2012-01-28T00:00:00"/>
    <n v="10"/>
    <n v="0"/>
    <n v="37.94"/>
    <n v="5.08"/>
    <n v="379.4"/>
  </r>
  <r>
    <n v="4503"/>
    <n v="89262"/>
    <s v="Scott Jacobs"/>
    <s v="Express Road Cargo"/>
    <x v="0"/>
    <x v="3"/>
    <s v="High"/>
    <s v="Malbec"/>
    <x v="0"/>
    <x v="2"/>
    <s v="Sutter Home Pink Moscato"/>
    <s v="Large Crate"/>
    <s v="Dubbo"/>
    <x v="1065"/>
    <d v="2012-01-29T00:00:00"/>
    <n v="5"/>
    <n v="0.03"/>
    <n v="6.48"/>
    <n v="5.87"/>
    <n v="32.400000000000006"/>
  </r>
  <r>
    <n v="4504"/>
    <n v="89262"/>
    <s v="Scott Jacobs"/>
    <s v="Express Road Cargo"/>
    <x v="1"/>
    <x v="3"/>
    <s v="High"/>
    <s v="Reisling"/>
    <x v="0"/>
    <x v="2"/>
    <s v="Dog Point Vineyard Sauvignon Blanc 2014"/>
    <s v="Large Crate"/>
    <s v="Lithgow"/>
    <x v="1065"/>
    <d v="2012-01-28T00:00:00"/>
    <n v="10"/>
    <n v="0.04"/>
    <n v="200.99"/>
    <n v="4.2"/>
    <n v="2009.9"/>
  </r>
  <r>
    <n v="4505"/>
    <n v="88430"/>
    <s v="Philip Rodriguez"/>
    <s v="Air Cargo"/>
    <x v="2"/>
    <x v="0"/>
    <s v="Low"/>
    <s v="Cremant"/>
    <x v="0"/>
    <x v="2"/>
    <s v="Chateau d'Esclans Whispering Angel Rose 2014"/>
    <s v="Small Crate"/>
    <s v="Mount Isa"/>
    <x v="579"/>
    <d v="2011-02-02T00:00:00"/>
    <n v="2"/>
    <n v="0.04"/>
    <n v="58.14"/>
    <n v="36.61"/>
    <n v="116.28"/>
  </r>
  <r>
    <n v="4506"/>
    <n v="88494"/>
    <s v="Walter Spencer"/>
    <s v="Road Cargo"/>
    <x v="0"/>
    <x v="1"/>
    <s v="Low"/>
    <s v="Pinot Noir"/>
    <x v="0"/>
    <x v="2"/>
    <s v="Domaine Lafage Miraflors Rose 2013"/>
    <s v="Large Crate"/>
    <s v="Mount Barker"/>
    <x v="1231"/>
    <d v="2012-04-03T00:00:00"/>
    <n v="2"/>
    <n v="7.0000000000000007E-2"/>
    <n v="420.98"/>
    <n v="19.989999999999998"/>
    <n v="841.96"/>
  </r>
  <r>
    <n v="4507"/>
    <n v="88494"/>
    <s v="Walter Spencer"/>
    <s v="Express Road Cargo"/>
    <x v="2"/>
    <x v="1"/>
    <s v="Low"/>
    <s v="Cremant"/>
    <x v="0"/>
    <x v="2"/>
    <s v="Barnard Griffin Rose of Sangiovese 2014"/>
    <s v="Large Crate"/>
    <s v="Mount Barker"/>
    <x v="1231"/>
    <d v="2012-03-29T00:00:00"/>
    <n v="12"/>
    <n v="0.09"/>
    <n v="29.18"/>
    <n v="8.5500000000000007"/>
    <n v="350.15999999999997"/>
  </r>
  <r>
    <n v="4508"/>
    <n v="90211"/>
    <s v="Jonathan Cox"/>
    <s v="Express Road Cargo"/>
    <x v="0"/>
    <x v="0"/>
    <s v="Medium"/>
    <s v="Merlot"/>
    <x v="0"/>
    <x v="2"/>
    <s v="Chateau de Campuget Costieres de Nimes Tradition Rose 2015"/>
    <s v="Large Crate"/>
    <s v="Gympie"/>
    <x v="1232"/>
    <d v="2012-12-18T00:00:00"/>
    <n v="17"/>
    <n v="0"/>
    <n v="120.33"/>
    <n v="19.989999999999998"/>
    <n v="2045.61"/>
  </r>
  <r>
    <n v="4509"/>
    <n v="90918"/>
    <s v="Joseph Castillo"/>
    <s v="Express Road Cargo"/>
    <x v="1"/>
    <x v="3"/>
    <s v="High"/>
    <s v="Reisling"/>
    <x v="0"/>
    <x v="2"/>
    <s v="Dog Point Vineyard Sauvignon Blanc 2014"/>
    <s v="Standard Size Crate"/>
    <s v="Wagga Wagga"/>
    <x v="1233"/>
    <d v="2011-03-13T00:00:00"/>
    <n v="9"/>
    <n v="0.09"/>
    <n v="55.99"/>
    <n v="2.5"/>
    <n v="503.91"/>
  </r>
  <r>
    <n v="4510"/>
    <n v="87321"/>
    <s v="Juan Dean"/>
    <s v="Express Road Cargo"/>
    <x v="0"/>
    <x v="3"/>
    <s v="Critical"/>
    <s v="Malbec"/>
    <x v="0"/>
    <x v="2"/>
    <s v="Chateau D'Aqueria Tavel Rose 2013"/>
    <s v="Loose Wrap"/>
    <s v="Campbeltown"/>
    <x v="1116"/>
    <d v="2012-09-26T00:00:00"/>
    <n v="18"/>
    <n v="0.01"/>
    <n v="46.89"/>
    <n v="5.0999999999999996"/>
    <n v="844.02"/>
  </r>
  <r>
    <n v="4511"/>
    <n v="87321"/>
    <s v="Juan Dean"/>
    <s v="Express Road Cargo"/>
    <x v="1"/>
    <x v="3"/>
    <s v="Critical"/>
    <s v="Reisling"/>
    <x v="0"/>
    <x v="2"/>
    <s v="Cloudy Bay Sauvignon Blanc 2015"/>
    <s v="Standard Size Crate"/>
    <s v="Cessnock"/>
    <x v="1116"/>
    <d v="2012-09-27T00:00:00"/>
    <n v="1"/>
    <n v="0.09"/>
    <n v="85.99"/>
    <n v="1.25"/>
    <n v="85.99"/>
  </r>
  <r>
    <n v="4512"/>
    <n v="91306"/>
    <s v="Kenneth Bailey"/>
    <s v="Air Cargo"/>
    <x v="2"/>
    <x v="2"/>
    <s v="Medium"/>
    <s v="Cremant"/>
    <x v="0"/>
    <x v="2"/>
    <s v="Marques de Caceres Rioja Rosado 2014"/>
    <s v="Small Crate"/>
    <s v="Geraldton"/>
    <x v="596"/>
    <d v="2010-12-18T00:00:00"/>
    <n v="12"/>
    <n v="0.06"/>
    <n v="146.34"/>
    <n v="43.75"/>
    <n v="1756.08"/>
  </r>
  <r>
    <n v="4513"/>
    <n v="91309"/>
    <s v="Lillian Evans"/>
    <s v="Air Cargo"/>
    <x v="2"/>
    <x v="3"/>
    <s v="Critical"/>
    <s v="Grenache Rose"/>
    <x v="0"/>
    <x v="2"/>
    <s v="Belle Glos Oeil de Perdrix Pinot Noir Blanc 2014"/>
    <s v="Small Crate"/>
    <s v="Paramatta"/>
    <x v="1234"/>
    <d v="2012-01-06T00:00:00"/>
    <n v="1"/>
    <n v="0.02"/>
    <n v="81.94"/>
    <n v="55.81"/>
    <n v="81.94"/>
  </r>
  <r>
    <n v="4514"/>
    <n v="91309"/>
    <s v="Lillian Evans"/>
    <s v="Road Cargo"/>
    <x v="0"/>
    <x v="3"/>
    <s v="Critical"/>
    <s v="Sangiovese"/>
    <x v="0"/>
    <x v="2"/>
    <s v="Veuve Clicquot Brut Yellow Label"/>
    <s v="Full Container"/>
    <s v="Dubbo"/>
    <x v="1234"/>
    <d v="2012-01-07T00:00:00"/>
    <n v="4"/>
    <n v="0"/>
    <n v="37.94"/>
    <n v="5.08"/>
    <n v="151.76"/>
  </r>
  <r>
    <n v="4515"/>
    <n v="90011"/>
    <s v="Earl Simmons"/>
    <s v="Express Road Cargo"/>
    <x v="2"/>
    <x v="1"/>
    <s v="High"/>
    <s v="Grenache Rose"/>
    <x v="0"/>
    <x v="2"/>
    <s v="Marques de Caceres Rioja Rosado 2014"/>
    <s v="Mini Crate"/>
    <s v="Adelaide"/>
    <x v="808"/>
    <d v="2010-08-25T00:00:00"/>
    <n v="11"/>
    <n v="0.1"/>
    <n v="209.37"/>
    <n v="69"/>
    <n v="2303.0700000000002"/>
  </r>
  <r>
    <n v="4516"/>
    <n v="90011"/>
    <s v="Eugene Green"/>
    <s v="Express Road Cargo"/>
    <x v="0"/>
    <x v="1"/>
    <s v="High"/>
    <s v="Cabernet Sauvignon"/>
    <x v="0"/>
    <x v="2"/>
    <s v="Pierre Sparr Cremant d'Alsace Reserve Brut Rose"/>
    <s v="Large Crate"/>
    <s v="Canberra"/>
    <x v="808"/>
    <d v="2010-08-24T00:00:00"/>
    <n v="9"/>
    <n v="7.0000000000000007E-2"/>
    <n v="4.9800000000000004"/>
    <n v="4.7"/>
    <n v="44.820000000000007"/>
  </r>
  <r>
    <n v="4517"/>
    <n v="89385"/>
    <s v="Keith Stone"/>
    <s v="Express Road Cargo"/>
    <x v="0"/>
    <x v="3"/>
    <s v="Not Specified"/>
    <s v="Malbec"/>
    <x v="0"/>
    <x v="2"/>
    <s v="Louis Roederer Cristal Brut 2006"/>
    <s v="Large Crate"/>
    <s v="Newcastle"/>
    <x v="987"/>
    <d v="2011-09-23T00:00:00"/>
    <n v="19"/>
    <n v="0"/>
    <n v="6.48"/>
    <n v="8.19"/>
    <n v="123.12"/>
  </r>
  <r>
    <n v="4518"/>
    <n v="91127"/>
    <s v="Wayne Clark"/>
    <s v="Express Road Cargo"/>
    <x v="0"/>
    <x v="3"/>
    <s v="Not Specified"/>
    <s v="Merlot"/>
    <x v="0"/>
    <x v="2"/>
    <s v="Roederer Estate Brut"/>
    <s v="Large Crate"/>
    <s v="Sydney"/>
    <x v="785"/>
    <d v="2010-07-22T00:00:00"/>
    <n v="2"/>
    <n v="0.03"/>
    <n v="1270.99"/>
    <n v="19.989999999999998"/>
    <n v="2541.98"/>
  </r>
  <r>
    <n v="4519"/>
    <n v="91127"/>
    <s v="Wayne Clark"/>
    <s v="Air Cargo"/>
    <x v="1"/>
    <x v="3"/>
    <s v="Not Specified"/>
    <s v="Sauvignon Blanc"/>
    <x v="0"/>
    <x v="2"/>
    <s v="Robert Oatley Sauvignon Blanc 2013"/>
    <s v="Extra Large Crate"/>
    <s v="Tamworth"/>
    <x v="785"/>
    <d v="2010-07-22T00:00:00"/>
    <n v="1"/>
    <n v="7.0000000000000007E-2"/>
    <n v="2036.48"/>
    <n v="14.7"/>
    <n v="2036.48"/>
  </r>
  <r>
    <n v="4520"/>
    <n v="91312"/>
    <s v="Juan Schmidt"/>
    <s v="Express Road Cargo"/>
    <x v="0"/>
    <x v="3"/>
    <s v="Medium"/>
    <s v="Shiraz"/>
    <x v="0"/>
    <x v="2"/>
    <s v="Simonnet-Febvre Cremant de Bourgogne Blanc"/>
    <s v="Large Crate"/>
    <s v="Cessnock"/>
    <x v="1185"/>
    <d v="2012-12-20T00:00:00"/>
    <n v="10"/>
    <n v="0.1"/>
    <n v="48.04"/>
    <n v="7.23"/>
    <n v="480.4"/>
  </r>
  <r>
    <n v="4521"/>
    <n v="87639"/>
    <s v="Jack Alvarez"/>
    <s v="Express Road Cargo"/>
    <x v="0"/>
    <x v="1"/>
    <s v="Critical"/>
    <s v="Sangiovese"/>
    <x v="0"/>
    <x v="2"/>
    <s v="Barnard Griffin Rose of Sangiovese 2014"/>
    <s v="Loose Wrap"/>
    <s v="Hamilton"/>
    <x v="247"/>
    <d v="2011-11-01T00:00:00"/>
    <n v="2"/>
    <n v="0.03"/>
    <n v="14.42"/>
    <n v="6.75"/>
    <n v="28.84"/>
  </r>
  <r>
    <n v="4522"/>
    <n v="87639"/>
    <s v="Jack Alvarez"/>
    <s v="Express Road Cargo"/>
    <x v="0"/>
    <x v="1"/>
    <s v="Critical"/>
    <s v="Malbec"/>
    <x v="0"/>
    <x v="2"/>
    <s v="Roederer Estate L'Ermitage 2007"/>
    <s v="Large Crate"/>
    <s v="Mildura"/>
    <x v="247"/>
    <d v="2011-11-01T00:00:00"/>
    <n v="4"/>
    <n v="0.04"/>
    <n v="420.98"/>
    <n v="19.989999999999998"/>
    <n v="1683.92"/>
  </r>
  <r>
    <n v="4523"/>
    <n v="86914"/>
    <s v="Carlos Peterson"/>
    <s v="Express Road Cargo"/>
    <x v="1"/>
    <x v="3"/>
    <s v="Not Specified"/>
    <s v="Chardonnay"/>
    <x v="0"/>
    <x v="2"/>
    <s v="Robert Oatley Sauvignon Blanc 2013"/>
    <s v="Standard Size Crate"/>
    <s v="Orange"/>
    <x v="658"/>
    <d v="2010-06-29T00:00:00"/>
    <n v="9"/>
    <n v="0.04"/>
    <n v="35.99"/>
    <n v="3.3"/>
    <n v="323.91000000000003"/>
  </r>
  <r>
    <n v="4524"/>
    <n v="86934"/>
    <s v="Harry Wright"/>
    <s v="Express Road Cargo"/>
    <x v="0"/>
    <x v="1"/>
    <s v="Medium"/>
    <s v="Merlot"/>
    <x v="0"/>
    <x v="2"/>
    <s v="Chateau d'Esclans Whispering Angel Rose 2014"/>
    <s v="Large Crate"/>
    <s v="Port Adelaide"/>
    <x v="1195"/>
    <d v="2011-02-22T00:00:00"/>
    <n v="1"/>
    <n v="0.01"/>
    <n v="34.54"/>
    <n v="14.72"/>
    <n v="34.54"/>
  </r>
  <r>
    <n v="4525"/>
    <n v="87447"/>
    <s v="Steve Freeman"/>
    <s v="Road Cargo"/>
    <x v="0"/>
    <x v="2"/>
    <s v="High"/>
    <s v="Sangiovese"/>
    <x v="0"/>
    <x v="2"/>
    <s v="JCB N¬∞21 Brut Cremant de Bourgogne"/>
    <s v="Large Crate"/>
    <s v="Perth"/>
    <x v="642"/>
    <d v="2011-12-03T00:00:00"/>
    <n v="3"/>
    <n v="0.08"/>
    <n v="21.38"/>
    <n v="2.99"/>
    <n v="64.14"/>
  </r>
  <r>
    <n v="4526"/>
    <n v="87447"/>
    <s v="Joshua Morales"/>
    <s v="Express Road Cargo"/>
    <x v="0"/>
    <x v="2"/>
    <s v="High"/>
    <s v="Merlot"/>
    <x v="0"/>
    <x v="2"/>
    <s v="Bertani Bertarose 2014"/>
    <s v="Full Container"/>
    <s v="Busseltol"/>
    <x v="642"/>
    <d v="2011-12-03T00:00:00"/>
    <n v="4"/>
    <n v="0.09"/>
    <n v="1.81"/>
    <n v="0.75"/>
    <n v="7.24"/>
  </r>
  <r>
    <n v="4527"/>
    <n v="87447"/>
    <s v="Roger Owens"/>
    <s v="Express Road Cargo"/>
    <x v="0"/>
    <x v="3"/>
    <s v="High"/>
    <s v="Pinot Noir"/>
    <x v="0"/>
    <x v="2"/>
    <s v="Louis Roederer Cristal Brut with Gift Box 2007"/>
    <s v="Full Container"/>
    <s v="Queanbeyan"/>
    <x v="642"/>
    <d v="2011-12-03T00:00:00"/>
    <n v="19"/>
    <n v="7.0000000000000007E-2"/>
    <n v="5.84"/>
    <n v="1"/>
    <n v="110.96"/>
  </r>
  <r>
    <n v="4528"/>
    <n v="90063"/>
    <s v="Janice Marshall"/>
    <s v="Express Road Cargo"/>
    <x v="0"/>
    <x v="3"/>
    <s v="Low"/>
    <s v="Shiraz"/>
    <x v="0"/>
    <x v="2"/>
    <s v="Langlois Chateau Cremant de Loire Brut"/>
    <s v="Large Crate"/>
    <s v="Paramatta"/>
    <x v="1235"/>
    <d v="2012-01-30T00:00:00"/>
    <n v="5"/>
    <n v="0.06"/>
    <n v="39.979999999999997"/>
    <n v="9.83"/>
    <n v="199.89999999999998"/>
  </r>
  <r>
    <n v="4529"/>
    <n v="90063"/>
    <s v="Janice Marshall"/>
    <s v="Air Cargo"/>
    <x v="1"/>
    <x v="3"/>
    <s v="Low"/>
    <s v="Reisling"/>
    <x v="0"/>
    <x v="2"/>
    <s v="Robert Oatley Sauvignon Blanc 2013"/>
    <s v="Extra Large Crate"/>
    <s v="Armidale"/>
    <x v="1235"/>
    <d v="2012-01-25T00:00:00"/>
    <n v="11"/>
    <n v="0.08"/>
    <n v="115.99"/>
    <n v="56.14"/>
    <n v="1275.8899999999999"/>
  </r>
  <r>
    <n v="4530"/>
    <n v="90145"/>
    <s v="Peter Wallace"/>
    <s v="Express Road Cargo"/>
    <x v="0"/>
    <x v="1"/>
    <s v="Medium"/>
    <s v="Pinot Noir"/>
    <x v="0"/>
    <x v="2"/>
    <s v="Sutter Home White Zinfandel"/>
    <s v="Large Crate"/>
    <s v="Devonport"/>
    <x v="184"/>
    <d v="2010-02-06T00:00:00"/>
    <n v="12"/>
    <n v="0"/>
    <n v="4.91"/>
    <n v="0.5"/>
    <n v="58.92"/>
  </r>
  <r>
    <n v="4531"/>
    <n v="90145"/>
    <s v="Peter Wallace"/>
    <s v="Express Road Cargo"/>
    <x v="0"/>
    <x v="1"/>
    <s v="Medium"/>
    <s v="Malbec"/>
    <x v="0"/>
    <x v="2"/>
    <s v="Gerard Bertrand Cote des Roses Rose 2014"/>
    <s v="Large Crate"/>
    <s v="Devonport"/>
    <x v="184"/>
    <d v="2010-02-05T00:00:00"/>
    <n v="6"/>
    <n v="0.01"/>
    <n v="7.28"/>
    <n v="11.15"/>
    <n v="43.68"/>
  </r>
  <r>
    <n v="4532"/>
    <n v="90145"/>
    <s v="Peter Wallace"/>
    <s v="Express Road Cargo"/>
    <x v="0"/>
    <x v="1"/>
    <s v="Medium"/>
    <s v="Merlot"/>
    <x v="0"/>
    <x v="2"/>
    <s v="Laurent-Perrier Brut Millesime 2006"/>
    <s v="Large Crate"/>
    <s v="Burnie"/>
    <x v="184"/>
    <d v="2010-02-07T00:00:00"/>
    <n v="3"/>
    <n v="0.1"/>
    <n v="6.68"/>
    <n v="6.93"/>
    <n v="20.04"/>
  </r>
  <r>
    <n v="4533"/>
    <n v="90321"/>
    <s v="Brandon Chapman"/>
    <s v="Express Road Cargo"/>
    <x v="0"/>
    <x v="1"/>
    <s v="Critical"/>
    <s v="Malbec"/>
    <x v="0"/>
    <x v="2"/>
    <s v="Miraval Rose (1.5 Liter Magnum) 2014"/>
    <s v="Full Container"/>
    <s v="Geelong"/>
    <x v="1071"/>
    <d v="2013-10-17T00:00:00"/>
    <n v="15"/>
    <n v="7.0000000000000007E-2"/>
    <n v="7.08"/>
    <n v="2.35"/>
    <n v="106.2"/>
  </r>
  <r>
    <n v="4534"/>
    <n v="88314"/>
    <s v="Ralph Hicks"/>
    <s v="Express Road Cargo"/>
    <x v="0"/>
    <x v="1"/>
    <s v="High"/>
    <s v="Sangiovese"/>
    <x v="0"/>
    <x v="2"/>
    <s v="Sutter Home Pink Moscato"/>
    <s v="Full Container"/>
    <s v="Port Lincoln"/>
    <x v="910"/>
    <d v="2011-08-21T00:00:00"/>
    <n v="7"/>
    <n v="0.1"/>
    <n v="6.68"/>
    <n v="1.5"/>
    <n v="46.76"/>
  </r>
  <r>
    <n v="4535"/>
    <n v="87750"/>
    <s v="Joe Olson"/>
    <s v="Express Road Cargo"/>
    <x v="2"/>
    <x v="1"/>
    <s v="Low"/>
    <s v="Sangiovese Rose"/>
    <x v="0"/>
    <x v="2"/>
    <s v="Domaine Lafond Roc-Epine Tavel Rose 2014"/>
    <s v="Mini Crate"/>
    <s v="Bendigo"/>
    <x v="1170"/>
    <d v="2011-01-27T00:00:00"/>
    <n v="12"/>
    <n v="0"/>
    <n v="19.940000000000001"/>
    <n v="14.87"/>
    <n v="239.28000000000003"/>
  </r>
  <r>
    <n v="4536"/>
    <n v="87750"/>
    <s v="Joe Olson"/>
    <s v="Express Road Cargo"/>
    <x v="0"/>
    <x v="1"/>
    <s v="Low"/>
    <s v="Zinfandel"/>
    <x v="0"/>
    <x v="2"/>
    <s v="Chateau de Campuget Costieres de Nimes Tradition Rose 2015"/>
    <s v="Full Container"/>
    <s v="Geelong"/>
    <x v="1170"/>
    <d v="2011-01-27T00:00:00"/>
    <n v="4"/>
    <n v="0.08"/>
    <n v="6.69"/>
    <n v="3.1"/>
    <n v="26.76"/>
  </r>
  <r>
    <n v="4537"/>
    <n v="89837"/>
    <s v="Jeffrey Allen"/>
    <s v="Express Road Cargo"/>
    <x v="0"/>
    <x v="2"/>
    <s v="High"/>
    <s v="Cabernet Sauvignon"/>
    <x v="0"/>
    <x v="2"/>
    <s v="Lucien Albrecht Cremant d'Alsace Brut Rose"/>
    <s v="Large Crate"/>
    <s v="Freemantle"/>
    <x v="726"/>
    <d v="2011-05-27T00:00:00"/>
    <n v="9"/>
    <n v="0.02"/>
    <n v="22.84"/>
    <n v="8.18"/>
    <n v="205.56"/>
  </r>
  <r>
    <n v="4538"/>
    <n v="89837"/>
    <s v="David Wilson"/>
    <s v="Express Road Cargo"/>
    <x v="0"/>
    <x v="3"/>
    <s v="High"/>
    <s v="Malbec"/>
    <x v="0"/>
    <x v="2"/>
    <s v="Schramsberg Cremant Demi-Sec 2011"/>
    <s v="Full Container"/>
    <s v="Tamworth"/>
    <x v="726"/>
    <d v="2011-05-26T00:00:00"/>
    <n v="17"/>
    <n v="7.0000000000000007E-2"/>
    <n v="5.84"/>
    <n v="1.2"/>
    <n v="99.28"/>
  </r>
  <r>
    <n v="4539"/>
    <n v="90374"/>
    <s v="Janet Black"/>
    <s v="Express Road Cargo"/>
    <x v="1"/>
    <x v="0"/>
    <s v="Medium"/>
    <s v="Sauvignon Blanc"/>
    <x v="0"/>
    <x v="2"/>
    <s v="The White Knight Sauvignon Blanc 2014"/>
    <s v="Large Crate"/>
    <s v="Gold Coast"/>
    <x v="729"/>
    <d v="2012-01-05T00:00:00"/>
    <n v="6"/>
    <n v="0"/>
    <n v="85.99"/>
    <n v="2.5"/>
    <n v="515.93999999999994"/>
  </r>
  <r>
    <n v="4540"/>
    <n v="86478"/>
    <s v="Heather Greene"/>
    <s v="Express Road Cargo"/>
    <x v="1"/>
    <x v="2"/>
    <s v="Medium"/>
    <s v="Sauvignon Blanc"/>
    <x v="0"/>
    <x v="2"/>
    <s v="Chardonnais Napa Valley Chardonnay 2013"/>
    <s v="Large Crate"/>
    <s v="Busseltol"/>
    <x v="1165"/>
    <d v="2012-03-30T00:00:00"/>
    <n v="12"/>
    <n v="0.05"/>
    <n v="115.99"/>
    <n v="2.5"/>
    <n v="1391.8799999999999"/>
  </r>
  <r>
    <n v="4541"/>
    <n v="88180"/>
    <s v="Harry Hamilton"/>
    <s v="Road Cargo"/>
    <x v="1"/>
    <x v="1"/>
    <s v="Medium"/>
    <s v="Reisling"/>
    <x v="0"/>
    <x v="2"/>
    <s v="Lincourt Courtney's Chardonnay 2012"/>
    <s v="Standard Size Crate"/>
    <s v="Canberra"/>
    <x v="1236"/>
    <d v="2012-12-03T00:00:00"/>
    <n v="17"/>
    <n v="0.05"/>
    <n v="8.33"/>
    <n v="1.99"/>
    <n v="141.61000000000001"/>
  </r>
  <r>
    <n v="4542"/>
    <n v="88180"/>
    <s v="Harry Hamilton"/>
    <s v="Express Road Cargo"/>
    <x v="0"/>
    <x v="1"/>
    <s v="Medium"/>
    <s v="Malbec"/>
    <x v="0"/>
    <x v="2"/>
    <s v="Miraval Rose (1.5 Liter Magnum) 2014"/>
    <s v="Large Crate"/>
    <s v="Canberra"/>
    <x v="1236"/>
    <d v="2012-12-02T00:00:00"/>
    <n v="13"/>
    <n v="0.1"/>
    <n v="48.91"/>
    <n v="5.81"/>
    <n v="635.82999999999993"/>
  </r>
  <r>
    <n v="4543"/>
    <n v="87483"/>
    <s v="Joseph Castillo"/>
    <s v="Express Road Cargo"/>
    <x v="0"/>
    <x v="0"/>
    <s v="Medium"/>
    <s v="Cabernet Sauvignon"/>
    <x v="0"/>
    <x v="2"/>
    <s v="Gerard Bertrand Cote des Roses Rose 2014"/>
    <s v="Large Crate"/>
    <s v="Mackay"/>
    <x v="961"/>
    <d v="2013-11-08T00:00:00"/>
    <n v="31"/>
    <n v="0.09"/>
    <n v="28.53"/>
    <n v="1.49"/>
    <n v="884.43000000000006"/>
  </r>
  <r>
    <n v="4544"/>
    <n v="89740"/>
    <s v="Larry Warren"/>
    <s v="Express Road Cargo"/>
    <x v="0"/>
    <x v="3"/>
    <s v="Critical"/>
    <s v="Malbec"/>
    <x v="0"/>
    <x v="2"/>
    <s v="JCB N¬∞21 Brut Cremant de Bourgogne"/>
    <s v="Large Crate"/>
    <s v="Wollongong"/>
    <x v="357"/>
    <d v="2011-09-19T00:00:00"/>
    <n v="16"/>
    <n v="0.06"/>
    <n v="8.85"/>
    <n v="5.6"/>
    <n v="141.6"/>
  </r>
  <r>
    <n v="4545"/>
    <n v="86664"/>
    <s v="Elizabeth Murray"/>
    <s v="Express Road Cargo"/>
    <x v="0"/>
    <x v="3"/>
    <s v="Neutral"/>
    <s v="Zinfandel"/>
    <x v="0"/>
    <x v="2"/>
    <s v="Laurent-Perrier Brut Rose"/>
    <s v="Large Crate"/>
    <s v="Armidale"/>
    <x v="742"/>
    <d v="2012-05-23T00:00:00"/>
    <n v="6"/>
    <n v="0.01"/>
    <n v="10.91"/>
    <n v="2.99"/>
    <n v="65.460000000000008"/>
  </r>
  <r>
    <n v="4546"/>
    <n v="86664"/>
    <s v="Amanda Nguyen"/>
    <s v="Express Road Cargo"/>
    <x v="0"/>
    <x v="2"/>
    <s v="Neutral"/>
    <s v="Sangiovese"/>
    <x v="0"/>
    <x v="2"/>
    <s v="Lucien Albrecht Cremant d'Alsace Brut"/>
    <s v="Full Container"/>
    <s v="Freemantle"/>
    <x v="742"/>
    <d v="2012-05-22T00:00:00"/>
    <n v="18"/>
    <n v="0.03"/>
    <n v="4.13"/>
    <n v="1.17"/>
    <n v="74.34"/>
  </r>
  <r>
    <n v="4547"/>
    <n v="86859"/>
    <s v="John Lopez"/>
    <s v="Express Road Cargo"/>
    <x v="0"/>
    <x v="3"/>
    <s v="Critical"/>
    <s v="Zinfandel"/>
    <x v="0"/>
    <x v="2"/>
    <s v="Lucien Albrecht Cremant d'Alsace Brut"/>
    <s v="Standard Size Crate"/>
    <s v="Grafton"/>
    <x v="302"/>
    <d v="2013-08-23T00:00:00"/>
    <n v="10"/>
    <n v="0.05"/>
    <n v="22.01"/>
    <n v="5.53"/>
    <n v="220.10000000000002"/>
  </r>
  <r>
    <n v="4548"/>
    <n v="91004"/>
    <s v="Justin Warren"/>
    <s v="Express Road Cargo"/>
    <x v="1"/>
    <x v="3"/>
    <s v="High"/>
    <s v="Pinot Gris"/>
    <x v="0"/>
    <x v="2"/>
    <s v="Robert Oatley Signature Chardonnay 2013"/>
    <s v="Large Crate"/>
    <s v="Orange"/>
    <x v="985"/>
    <d v="2013-02-26T00:00:00"/>
    <n v="11"/>
    <n v="0"/>
    <n v="205.99"/>
    <n v="5"/>
    <n v="2265.8900000000003"/>
  </r>
  <r>
    <n v="4549"/>
    <n v="89947"/>
    <s v="Russell Adams"/>
    <s v="Road Cargo"/>
    <x v="0"/>
    <x v="1"/>
    <s v="Low"/>
    <s v="Cabernet Sauvignon"/>
    <x v="0"/>
    <x v="2"/>
    <s v="Marques de Caceres Rioja Rosado 2014"/>
    <s v="Loose Wrap"/>
    <s v="Adelaide"/>
    <x v="1237"/>
    <d v="2011-12-02T00:00:00"/>
    <n v="17"/>
    <n v="7.0000000000000007E-2"/>
    <n v="225.04"/>
    <n v="11.79"/>
    <n v="3825.68"/>
  </r>
  <r>
    <n v="4550"/>
    <n v="89947"/>
    <s v="Russell Adams"/>
    <s v="Express Road Cargo"/>
    <x v="0"/>
    <x v="1"/>
    <s v="Low"/>
    <s v="Shiraz"/>
    <x v="0"/>
    <x v="2"/>
    <s v="Dopff &amp; Irion Cremant Rose Brut"/>
    <s v="Full Container"/>
    <s v="Victor Harbor"/>
    <x v="1237"/>
    <d v="2011-12-02T00:00:00"/>
    <n v="10"/>
    <n v="0"/>
    <n v="2.84"/>
    <n v="0.93"/>
    <n v="28.4"/>
  </r>
  <r>
    <n v="4551"/>
    <n v="89947"/>
    <s v="Russell Adams"/>
    <s v="Air Cargo"/>
    <x v="2"/>
    <x v="1"/>
    <s v="Low"/>
    <s v="Cremant"/>
    <x v="0"/>
    <x v="2"/>
    <s v="Chateau d'Esclans Garrus Rose 2013"/>
    <s v="Small Crate"/>
    <s v="Port Adelaide"/>
    <x v="1237"/>
    <d v="2011-12-04T00:00:00"/>
    <n v="17"/>
    <n v="0"/>
    <n v="31.76"/>
    <n v="45.51"/>
    <n v="539.92000000000007"/>
  </r>
  <r>
    <n v="4552"/>
    <n v="87859"/>
    <s v="Donald Perez"/>
    <s v="Road Cargo"/>
    <x v="2"/>
    <x v="2"/>
    <s v="Critical"/>
    <s v="Champagne"/>
    <x v="0"/>
    <x v="2"/>
    <s v="Marques de Caceres Rioja Rosado 2014"/>
    <s v="Large Crate"/>
    <s v="Albany"/>
    <x v="368"/>
    <d v="2012-11-21T00:00:00"/>
    <n v="19"/>
    <n v="0.05"/>
    <n v="19.98"/>
    <n v="10.49"/>
    <n v="379.62"/>
  </r>
  <r>
    <n v="4553"/>
    <n v="90419"/>
    <s v="Michael Ferguson"/>
    <s v="Express Road Cargo"/>
    <x v="0"/>
    <x v="3"/>
    <s v="Critical"/>
    <s v="Sangiovese"/>
    <x v="0"/>
    <x v="2"/>
    <s v="Pierre Sparr Cremant d'Alsace Reserve Brut Rose"/>
    <s v="Large Crate"/>
    <s v="Broken Hill"/>
    <x v="368"/>
    <d v="2012-11-21T00:00:00"/>
    <n v="1"/>
    <n v="0.09"/>
    <n v="1.88"/>
    <n v="1.49"/>
    <n v="1.88"/>
  </r>
  <r>
    <n v="4554"/>
    <n v="86989"/>
    <s v="Jimmy Lane"/>
    <s v="Express Road Cargo"/>
    <x v="0"/>
    <x v="1"/>
    <s v="Low"/>
    <s v="Pinot Noir"/>
    <x v="0"/>
    <x v="2"/>
    <s v="Bertani Bertarose 2014"/>
    <s v="Large Crate"/>
    <s v="Canberra"/>
    <x v="905"/>
    <d v="2010-06-19T00:00:00"/>
    <n v="11"/>
    <n v="7.0000000000000007E-2"/>
    <n v="35.44"/>
    <n v="7.5"/>
    <n v="389.84"/>
  </r>
  <r>
    <n v="4555"/>
    <n v="88629"/>
    <s v="Christopher Phillips"/>
    <s v="Express Road Cargo"/>
    <x v="0"/>
    <x v="3"/>
    <s v="Critical"/>
    <s v="Malbec"/>
    <x v="0"/>
    <x v="2"/>
    <s v="Dom Perignon 2006"/>
    <s v="Large Crate"/>
    <s v="Wollongong"/>
    <x v="1020"/>
    <d v="2013-05-11T00:00:00"/>
    <n v="2"/>
    <n v="0.08"/>
    <n v="56.96"/>
    <n v="13.22"/>
    <n v="113.92"/>
  </r>
  <r>
    <n v="4556"/>
    <n v="88629"/>
    <s v="Christopher Phillips"/>
    <s v="Express Road Cargo"/>
    <x v="1"/>
    <x v="3"/>
    <s v="Critical"/>
    <s v="Chardonnay"/>
    <x v="0"/>
    <x v="2"/>
    <s v="Lucky Chardonnay 2012"/>
    <s v="Standard Size Crate"/>
    <s v="Paramatta"/>
    <x v="1020"/>
    <d v="2013-05-11T00:00:00"/>
    <n v="2"/>
    <n v="0.09"/>
    <n v="55.99"/>
    <n v="1.25"/>
    <n v="111.98"/>
  </r>
  <r>
    <n v="4557"/>
    <n v="87799"/>
    <s v="Jack Collins"/>
    <s v="Express Road Cargo"/>
    <x v="0"/>
    <x v="3"/>
    <s v="Medium"/>
    <s v="Zinfandel"/>
    <x v="0"/>
    <x v="2"/>
    <s v="Bertani Bertarose 2014"/>
    <s v="Large Crate"/>
    <s v="Grafton"/>
    <x v="1140"/>
    <d v="2011-12-05T00:00:00"/>
    <n v="14"/>
    <n v="0"/>
    <n v="80.98"/>
    <n v="4.5"/>
    <n v="1133.72"/>
  </r>
  <r>
    <n v="4558"/>
    <n v="87799"/>
    <s v="Jack Collins"/>
    <s v="Express Road Cargo"/>
    <x v="0"/>
    <x v="3"/>
    <s v="Medium"/>
    <s v="Zinfandel"/>
    <x v="0"/>
    <x v="2"/>
    <s v="Chateau d'Esclans Whispering Angel Rose 2014"/>
    <s v="Full Container"/>
    <s v="Campbeltown"/>
    <x v="1140"/>
    <d v="2011-12-05T00:00:00"/>
    <n v="11"/>
    <n v="0.06"/>
    <n v="2.1"/>
    <n v="0.7"/>
    <n v="23.1"/>
  </r>
  <r>
    <n v="4559"/>
    <n v="90548"/>
    <s v="Ralph Baker"/>
    <s v="Express Road Cargo"/>
    <x v="2"/>
    <x v="1"/>
    <s v="Critical"/>
    <s v="Sangiovese Rose"/>
    <x v="0"/>
    <x v="2"/>
    <s v="Miraval Rose 2014"/>
    <s v="Large Crate"/>
    <s v="Mount Gambier"/>
    <x v="1222"/>
    <d v="2012-03-27T00:00:00"/>
    <n v="3"/>
    <n v="0.09"/>
    <n v="6.28"/>
    <n v="5.29"/>
    <n v="18.84"/>
  </r>
  <r>
    <n v="4560"/>
    <n v="88904"/>
    <s v="Larry West"/>
    <s v="Air Cargo"/>
    <x v="1"/>
    <x v="2"/>
    <s v="Low"/>
    <s v="Sauvignon Blanc"/>
    <x v="0"/>
    <x v="2"/>
    <s v="St. Supery Sauvignon Blanc 2015"/>
    <s v="Extra Large Crate"/>
    <s v="Busseltol"/>
    <x v="833"/>
    <d v="2013-12-03T00:00:00"/>
    <n v="3"/>
    <n v="0.09"/>
    <n v="1500.97"/>
    <n v="29.7"/>
    <n v="4502.91"/>
  </r>
  <r>
    <n v="4561"/>
    <n v="90743"/>
    <s v="Jean Morris"/>
    <s v="Express Road Cargo"/>
    <x v="1"/>
    <x v="2"/>
    <s v="High"/>
    <s v="Chardonnay"/>
    <x v="0"/>
    <x v="2"/>
    <s v="Los Vascos Sauvignon Blanc 2015"/>
    <s v="Large Crate"/>
    <s v="Rockingham"/>
    <x v="1185"/>
    <d v="2012-12-20T00:00:00"/>
    <n v="24"/>
    <n v="0.09"/>
    <n v="95.99"/>
    <n v="7.69"/>
    <n v="2303.7599999999998"/>
  </r>
  <r>
    <n v="4562"/>
    <n v="91315"/>
    <s v="Gregory Martinez"/>
    <s v="Express Road Cargo"/>
    <x v="0"/>
    <x v="3"/>
    <s v="Not Specified"/>
    <s v="Cabernet Sauvignon"/>
    <x v="0"/>
    <x v="2"/>
    <s v="Belle Glos Oeil de Perdrix Pinot Noir Blanc 2014"/>
    <s v="Large Crate"/>
    <s v="Wollongong"/>
    <x v="332"/>
    <d v="2012-06-08T00:00:00"/>
    <n v="7"/>
    <n v="0.01"/>
    <n v="6.48"/>
    <n v="9.68"/>
    <n v="45.36"/>
  </r>
  <r>
    <n v="4563"/>
    <n v="88579"/>
    <s v="Steven Butler"/>
    <s v="Air Cargo"/>
    <x v="2"/>
    <x v="1"/>
    <s v="High"/>
    <s v="Grenache Rose"/>
    <x v="0"/>
    <x v="2"/>
    <s v="Miraval Rose (1.5 Liter Magnum) 2014"/>
    <s v="Small Crate"/>
    <s v="Burnie"/>
    <x v="1238"/>
    <d v="2010-02-06T00:00:00"/>
    <n v="8"/>
    <n v="0.02"/>
    <n v="259.70999999999998"/>
    <n v="66.67"/>
    <n v="2077.6799999999998"/>
  </r>
  <r>
    <n v="4564"/>
    <n v="88216"/>
    <s v="Adam Bradley"/>
    <s v="Express Road Cargo"/>
    <x v="0"/>
    <x v="1"/>
    <s v="High"/>
    <s v="Sangiovese"/>
    <x v="0"/>
    <x v="2"/>
    <s v="Miraval Rose 2014"/>
    <s v="Large Crate"/>
    <s v="Canberra"/>
    <x v="62"/>
    <d v="2013-01-07T00:00:00"/>
    <n v="9"/>
    <n v="0.08"/>
    <n v="55.48"/>
    <n v="4.8499999999999996"/>
    <n v="499.32"/>
  </r>
  <r>
    <n v="4565"/>
    <n v="88216"/>
    <s v="Ryan Taylor"/>
    <s v="Express Road Cargo"/>
    <x v="0"/>
    <x v="2"/>
    <s v="High"/>
    <s v="Cabernet Sauvignon"/>
    <x v="0"/>
    <x v="2"/>
    <s v="Chateau d'Esclans Garrus Rose 2013"/>
    <s v="Large Crate"/>
    <s v="Busseltol"/>
    <x v="62"/>
    <d v="2013-01-07T00:00:00"/>
    <n v="11"/>
    <n v="0.02"/>
    <n v="11.34"/>
    <n v="5.01"/>
    <n v="124.74"/>
  </r>
  <r>
    <n v="4566"/>
    <n v="87173"/>
    <s v="Jesse Young"/>
    <s v="Express Road Cargo"/>
    <x v="1"/>
    <x v="0"/>
    <s v="Medium"/>
    <s v="Reisling"/>
    <x v="0"/>
    <x v="2"/>
    <s v="Robert Oatley Sauvignon Blanc 2013"/>
    <s v="Loose Wrap"/>
    <s v="Palmerston"/>
    <x v="714"/>
    <d v="2013-09-22T00:00:00"/>
    <n v="17"/>
    <n v="0.01"/>
    <n v="15.99"/>
    <n v="11.28"/>
    <n v="271.83"/>
  </r>
  <r>
    <n v="4567"/>
    <n v="89897"/>
    <s v="Sharon Crawford"/>
    <s v="Express Road Cargo"/>
    <x v="0"/>
    <x v="2"/>
    <s v="Low"/>
    <s v="Pinot Noir"/>
    <x v="0"/>
    <x v="2"/>
    <s v="Moet &amp; Chandon Imperial"/>
    <s v="Large Crate"/>
    <s v="Bunbury"/>
    <x v="716"/>
    <d v="2010-05-27T00:00:00"/>
    <n v="17"/>
    <n v="0.08"/>
    <n v="30.56"/>
    <n v="2.99"/>
    <n v="519.52"/>
  </r>
  <r>
    <n v="4568"/>
    <n v="88966"/>
    <s v="James Stewart"/>
    <s v="Express Road Cargo"/>
    <x v="2"/>
    <x v="3"/>
    <s v="Not Specified"/>
    <s v="Champagne"/>
    <x v="0"/>
    <x v="2"/>
    <s v="Miraval Rose 2014"/>
    <s v="Standard Size Crate"/>
    <s v="Goulburn"/>
    <x v="434"/>
    <d v="2013-05-24T00:00:00"/>
    <n v="8"/>
    <n v="0.09"/>
    <n v="22.72"/>
    <n v="8.99"/>
    <n v="181.76"/>
  </r>
  <r>
    <n v="4569"/>
    <n v="88966"/>
    <s v="James Stewart"/>
    <s v="Air Cargo"/>
    <x v="2"/>
    <x v="3"/>
    <s v="Not Specified"/>
    <s v="Grenache Rose"/>
    <x v="0"/>
    <x v="2"/>
    <s v="Belle Glos Oeil de Perdrix Pinot Noir Blanc 2014"/>
    <s v="Small Crate"/>
    <s v="Lithgow"/>
    <x v="434"/>
    <d v="2013-05-26T00:00:00"/>
    <n v="6"/>
    <n v="0.03"/>
    <n v="296.18"/>
    <n v="54.12"/>
    <n v="1777.08"/>
  </r>
  <r>
    <n v="4570"/>
    <n v="87804"/>
    <s v="Shirley Adams"/>
    <s v="Express Road Cargo"/>
    <x v="0"/>
    <x v="1"/>
    <s v="High"/>
    <s v="Cabernet Sauvignon"/>
    <x v="0"/>
    <x v="2"/>
    <s v="Dopff &amp; Irion Cremant Rose Brut"/>
    <s v="Full Container"/>
    <s v="Canberra"/>
    <x v="145"/>
    <d v="2010-05-22T00:00:00"/>
    <n v="15"/>
    <n v="0.03"/>
    <n v="4.9800000000000004"/>
    <n v="0.8"/>
    <n v="74.7"/>
  </r>
  <r>
    <n v="4571"/>
    <n v="89442"/>
    <s v="Chris Kelly"/>
    <s v="Air Cargo"/>
    <x v="1"/>
    <x v="0"/>
    <s v="High"/>
    <s v="Reisling"/>
    <x v="0"/>
    <x v="2"/>
    <s v="St. Supery Sauvignon Blanc 2015"/>
    <s v="Extra Large Crate"/>
    <s v="Darwin"/>
    <x v="17"/>
    <d v="2013-10-16T00:00:00"/>
    <n v="19"/>
    <n v="0.05"/>
    <n v="500.98"/>
    <n v="28.14"/>
    <n v="9518.6200000000008"/>
  </r>
  <r>
    <n v="4572"/>
    <n v="89442"/>
    <s v="Chris Kelly"/>
    <s v="Express Road Cargo"/>
    <x v="0"/>
    <x v="0"/>
    <s v="High"/>
    <s v="Malbec"/>
    <x v="0"/>
    <x v="2"/>
    <s v="Moet &amp; Chandon Imperial"/>
    <s v="Large Crate"/>
    <s v="Palmerston"/>
    <x v="17"/>
    <d v="2013-10-17T00:00:00"/>
    <n v="11"/>
    <n v="0.08"/>
    <n v="40.99"/>
    <n v="17.48"/>
    <n v="450.89000000000004"/>
  </r>
  <r>
    <n v="4573"/>
    <n v="88368"/>
    <s v="Fred Cooper"/>
    <s v="Express Road Cargo"/>
    <x v="0"/>
    <x v="1"/>
    <s v="Critical"/>
    <s v="Sangiovese"/>
    <x v="0"/>
    <x v="2"/>
    <s v="Langlois Chateau Cremant de Loire Brut"/>
    <s v="Large Crate"/>
    <s v="Canberra"/>
    <x v="146"/>
    <d v="2010-04-04T00:00:00"/>
    <n v="12"/>
    <n v="0.06"/>
    <n v="6.48"/>
    <n v="7.49"/>
    <n v="77.760000000000005"/>
  </r>
  <r>
    <n v="4574"/>
    <n v="89896"/>
    <s v="Jennifer Stewart"/>
    <s v="Express Road Cargo"/>
    <x v="1"/>
    <x v="2"/>
    <s v="Not Specified"/>
    <s v="Sauvignon Blanc"/>
    <x v="0"/>
    <x v="2"/>
    <s v="Dog Point Vineyard Sauvignon Blanc 2014"/>
    <s v="Standard Size Crate"/>
    <s v="Bunbury"/>
    <x v="192"/>
    <d v="2013-10-04T00:00:00"/>
    <n v="11"/>
    <n v="0.09"/>
    <n v="35.409999999999997"/>
    <n v="1.99"/>
    <n v="389.51"/>
  </r>
  <r>
    <n v="4575"/>
    <n v="89896"/>
    <s v="Jennifer Stewart"/>
    <s v="Express Road Cargo"/>
    <x v="1"/>
    <x v="2"/>
    <s v="Not Specified"/>
    <s v="Chardonnay"/>
    <x v="0"/>
    <x v="2"/>
    <s v="Robert Oatley Signature Chardonnay 2013"/>
    <s v="Mini Crate"/>
    <s v="Freemantle"/>
    <x v="192"/>
    <d v="2013-10-03T00:00:00"/>
    <n v="2"/>
    <n v="0.05"/>
    <n v="3499.99"/>
    <n v="24.49"/>
    <n v="6999.98"/>
  </r>
  <r>
    <n v="4576"/>
    <n v="86651"/>
    <s v="Jeremy Howard"/>
    <s v="Express Road Cargo"/>
    <x v="1"/>
    <x v="1"/>
    <s v="Critical"/>
    <s v="Sauvignon Blanc"/>
    <x v="0"/>
    <x v="2"/>
    <s v="St. Supery Sauvignon Blanc 2015"/>
    <s v="Large Crate"/>
    <s v="Geelong"/>
    <x v="229"/>
    <d v="2013-04-24T00:00:00"/>
    <n v="12"/>
    <n v="0.01"/>
    <n v="115.99"/>
    <n v="2.5"/>
    <n v="1391.8799999999999"/>
  </r>
  <r>
    <n v="4577"/>
    <n v="86651"/>
    <s v="Kevin Oliver"/>
    <s v="Express Road Cargo"/>
    <x v="0"/>
    <x v="1"/>
    <s v="Critical"/>
    <s v="Malbec"/>
    <x v="0"/>
    <x v="2"/>
    <s v="Simonnet-Febvre Cremant de Bourgogne Blanc"/>
    <s v="Full Container"/>
    <s v="Ballarat"/>
    <x v="229"/>
    <d v="2013-04-26T00:00:00"/>
    <n v="13"/>
    <n v="0.09"/>
    <n v="6.08"/>
    <n v="1.82"/>
    <n v="79.040000000000006"/>
  </r>
  <r>
    <n v="4578"/>
    <n v="86390"/>
    <s v="Jennifer Ford"/>
    <s v="Express Road Cargo"/>
    <x v="1"/>
    <x v="1"/>
    <s v="Critical"/>
    <s v="Pinot Gris"/>
    <x v="0"/>
    <x v="2"/>
    <s v="Grgich Hills Chardonnay 2012"/>
    <s v="Standard Size Crate"/>
    <s v="Hobart"/>
    <x v="939"/>
    <d v="2012-04-28T00:00:00"/>
    <n v="1"/>
    <n v="0.04"/>
    <n v="85.99"/>
    <n v="1.25"/>
    <n v="85.99"/>
  </r>
  <r>
    <n v="4579"/>
    <n v="86768"/>
    <s v="Albert Peters"/>
    <s v="Express Road Cargo"/>
    <x v="0"/>
    <x v="1"/>
    <s v="Not Specified"/>
    <s v="Sangiovese"/>
    <x v="0"/>
    <x v="2"/>
    <s v="Louis Roederer Cristal Brut with Gift Box 2007"/>
    <s v="Mini Crate"/>
    <s v="Ararat"/>
    <x v="206"/>
    <d v="2010-08-06T00:00:00"/>
    <n v="4"/>
    <n v="0.06"/>
    <n v="64.650000000000006"/>
    <n v="35"/>
    <n v="258.60000000000002"/>
  </r>
  <r>
    <n v="4580"/>
    <n v="87677"/>
    <s v="Nicholas Coleman"/>
    <s v="Express Road Cargo"/>
    <x v="0"/>
    <x v="1"/>
    <s v="Critical"/>
    <s v="Zinfandel"/>
    <x v="0"/>
    <x v="2"/>
    <s v="Orin Swift Cellars Fragile Rose 2014"/>
    <s v="Large Crate"/>
    <s v="Melbourne"/>
    <x v="460"/>
    <d v="2010-05-24T00:00:00"/>
    <n v="16"/>
    <n v="0.06"/>
    <n v="4.9800000000000004"/>
    <n v="4.95"/>
    <n v="79.680000000000007"/>
  </r>
  <r>
    <n v="4581"/>
    <n v="91095"/>
    <s v="Sara Wheeler"/>
    <s v="Express Road Cargo"/>
    <x v="0"/>
    <x v="3"/>
    <s v="Low"/>
    <s v="Malbec"/>
    <x v="0"/>
    <x v="2"/>
    <s v="Chateau D'Aqueria Tavel Rose 2013"/>
    <s v="Full Container"/>
    <s v="Paramatta"/>
    <x v="469"/>
    <d v="2012-07-22T00:00:00"/>
    <n v="6"/>
    <n v="0.03"/>
    <n v="9.93"/>
    <n v="1.0900000000000001"/>
    <n v="59.58"/>
  </r>
  <r>
    <n v="4582"/>
    <n v="90408"/>
    <s v="Andrew Dunn"/>
    <s v="Express Road Cargo"/>
    <x v="0"/>
    <x v="3"/>
    <s v="Low"/>
    <s v="Pinot Noir"/>
    <x v="0"/>
    <x v="2"/>
    <s v="Chateau de Campuget Costieres de Nimes Tradition Rose 2015"/>
    <s v="Large Crate"/>
    <s v="Tamworth"/>
    <x v="1031"/>
    <d v="2010-01-15T00:00:00"/>
    <n v="13"/>
    <n v="7.0000000000000007E-2"/>
    <n v="5.98"/>
    <n v="5.79"/>
    <n v="77.740000000000009"/>
  </r>
  <r>
    <n v="4583"/>
    <n v="91227"/>
    <s v="Patrick Ray"/>
    <s v="Road Cargo"/>
    <x v="0"/>
    <x v="3"/>
    <s v="Low"/>
    <s v="Sangiovese"/>
    <x v="0"/>
    <x v="2"/>
    <s v="Chateau d'Esclans Whispering Angel Rose 2014"/>
    <s v="Full Container"/>
    <s v="Penrith"/>
    <x v="1239"/>
    <d v="2013-12-30T00:00:00"/>
    <n v="19"/>
    <n v="0.09"/>
    <n v="7.28"/>
    <n v="4.2300000000000004"/>
    <n v="138.32"/>
  </r>
  <r>
    <n v="4584"/>
    <n v="88914"/>
    <s v="Terry Black"/>
    <s v="Express Road Cargo"/>
    <x v="0"/>
    <x v="3"/>
    <s v="High"/>
    <s v="Malbec"/>
    <x v="0"/>
    <x v="2"/>
    <s v="Dopff &amp; Irion Cremant Rose Brut"/>
    <s v="Large Crate"/>
    <s v="Wagga Wagga"/>
    <x v="21"/>
    <d v="2013-07-11T00:00:00"/>
    <n v="9"/>
    <n v="0.09"/>
    <n v="12.28"/>
    <n v="6.47"/>
    <n v="110.52"/>
  </r>
  <r>
    <n v="4585"/>
    <n v="88203"/>
    <s v="Wanda Williamson"/>
    <s v="Express Road Cargo"/>
    <x v="0"/>
    <x v="1"/>
    <s v="Critical"/>
    <s v="Merlot"/>
    <x v="0"/>
    <x v="2"/>
    <s v="Lucien Albrecht Cremant d'Alsace Brut"/>
    <s v="Mini Crate"/>
    <s v="Port Adelaide"/>
    <x v="306"/>
    <d v="2013-08-20T00:00:00"/>
    <n v="21"/>
    <n v="0.08"/>
    <n v="89.83"/>
    <n v="35"/>
    <n v="1886.43"/>
  </r>
  <r>
    <n v="4586"/>
    <n v="91320"/>
    <s v="Chris Edwards"/>
    <s v="Air Cargo"/>
    <x v="2"/>
    <x v="3"/>
    <s v="Not Specified"/>
    <s v="Champagne"/>
    <x v="0"/>
    <x v="2"/>
    <s v="Domaine Lafage Miraflors Rose 2013"/>
    <s v="Small Crate"/>
    <s v="Wagga Wagga"/>
    <x v="441"/>
    <d v="2013-03-12T00:00:00"/>
    <n v="12"/>
    <n v="0"/>
    <n v="100.98"/>
    <n v="57.38"/>
    <n v="1211.76"/>
  </r>
  <r>
    <n v="4587"/>
    <n v="91316"/>
    <s v="Chris Edwards"/>
    <s v="Road Cargo"/>
    <x v="1"/>
    <x v="3"/>
    <s v="Not Specified"/>
    <s v="Reisling"/>
    <x v="0"/>
    <x v="2"/>
    <s v="Dog Point Vineyard Sauvignon Blanc 2014"/>
    <s v="Standard Size Crate"/>
    <s v="Orange"/>
    <x v="1002"/>
    <d v="2010-03-13T00:00:00"/>
    <n v="8"/>
    <n v="0.01"/>
    <n v="47.98"/>
    <n v="3.61"/>
    <n v="383.84"/>
  </r>
  <r>
    <n v="4588"/>
    <n v="86283"/>
    <s v="Gerald Powell"/>
    <s v="Express Road Cargo"/>
    <x v="0"/>
    <x v="3"/>
    <s v="Medium"/>
    <s v="Shiraz"/>
    <x v="0"/>
    <x v="2"/>
    <s v="Schramsberg Cremant Demi-Sec 2011"/>
    <s v="Large Crate"/>
    <s v="Goulburn"/>
    <x v="563"/>
    <d v="2010-01-06T00:00:00"/>
    <n v="11"/>
    <n v="0.09"/>
    <n v="5.98"/>
    <n v="4.6900000000000004"/>
    <n v="65.78"/>
  </r>
  <r>
    <n v="4589"/>
    <n v="90996"/>
    <s v="Rebecca Carpenter"/>
    <s v="Express Road Cargo"/>
    <x v="0"/>
    <x v="2"/>
    <s v="Low"/>
    <s v="Sangiovese"/>
    <x v="0"/>
    <x v="2"/>
    <s v="Langlois Chateau Cremant de Loire Brut"/>
    <s v="Large Crate"/>
    <s v="Freemantle"/>
    <x v="395"/>
    <d v="2012-03-07T00:00:00"/>
    <n v="6"/>
    <n v="0.04"/>
    <n v="35.89"/>
    <n v="14.72"/>
    <n v="215.34"/>
  </r>
  <r>
    <n v="4590"/>
    <n v="90017"/>
    <s v="Mark Henry"/>
    <s v="Air Cargo"/>
    <x v="2"/>
    <x v="1"/>
    <s v="Low"/>
    <s v="Grenache Rose"/>
    <x v="0"/>
    <x v="2"/>
    <s v="Marques de Caceres Rioja Rosado 2014"/>
    <s v="Small Crate"/>
    <s v="Canberra"/>
    <x v="578"/>
    <d v="2012-08-06T00:00:00"/>
    <n v="18"/>
    <n v="0.06"/>
    <n v="145.97999999999999"/>
    <n v="51.92"/>
    <n v="2627.64"/>
  </r>
  <r>
    <n v="4591"/>
    <n v="91323"/>
    <s v="Richard Martinez"/>
    <s v="Express Road Cargo"/>
    <x v="1"/>
    <x v="2"/>
    <s v="Not Specified"/>
    <s v="Pinot Gris"/>
    <x v="0"/>
    <x v="2"/>
    <s v="Lincourt Courtney's Chardonnay 2012"/>
    <s v="Large Crate"/>
    <s v="Geraldton"/>
    <x v="490"/>
    <d v="2011-08-01T00:00:00"/>
    <n v="9"/>
    <n v="0.03"/>
    <n v="20.95"/>
    <n v="4"/>
    <n v="188.54999999999998"/>
  </r>
  <r>
    <n v="4592"/>
    <n v="91323"/>
    <s v="Richard Martinez"/>
    <s v="Road Cargo"/>
    <x v="0"/>
    <x v="2"/>
    <s v="Not Specified"/>
    <s v="Shiraz"/>
    <x v="0"/>
    <x v="2"/>
    <s v="Jean-Baptiste Adam Les Natures Cremant d'Alsace Brut"/>
    <s v="Large Crate"/>
    <s v="Mandurah"/>
    <x v="490"/>
    <d v="2011-07-30T00:00:00"/>
    <n v="8"/>
    <n v="0.03"/>
    <n v="23.99"/>
    <n v="6.71"/>
    <n v="191.92"/>
  </r>
  <r>
    <n v="4593"/>
    <n v="90024"/>
    <s v="Eugene Green"/>
    <s v="Road Cargo"/>
    <x v="0"/>
    <x v="1"/>
    <s v="Critical"/>
    <s v="Zinfandel"/>
    <x v="0"/>
    <x v="2"/>
    <s v="Dom Perignon 2006"/>
    <s v="Large Crate"/>
    <s v="Canberra"/>
    <x v="1205"/>
    <d v="2013-05-30T00:00:00"/>
    <n v="5"/>
    <n v="0.04"/>
    <n v="42.98"/>
    <n v="4.62"/>
    <n v="214.89999999999998"/>
  </r>
  <r>
    <n v="4594"/>
    <n v="90024"/>
    <s v="Mark Henry"/>
    <s v="Express Road Cargo"/>
    <x v="2"/>
    <x v="1"/>
    <s v="Critical"/>
    <s v="Champagne"/>
    <x v="0"/>
    <x v="2"/>
    <s v="Bertani Bertarose 2014"/>
    <s v="Full Container"/>
    <s v="Mount Gambier"/>
    <x v="1205"/>
    <d v="2013-05-30T00:00:00"/>
    <n v="7"/>
    <n v="0.09"/>
    <n v="5.08"/>
    <n v="3.63"/>
    <n v="35.56"/>
  </r>
  <r>
    <n v="4595"/>
    <n v="90885"/>
    <s v="Benjamin Brown"/>
    <s v="Air Cargo"/>
    <x v="2"/>
    <x v="3"/>
    <s v="Not Specified"/>
    <s v="Champagne"/>
    <x v="0"/>
    <x v="2"/>
    <s v="Chateau de Campuget Costieres de Nimes Tradition Rose 2015"/>
    <s v="Small Crate"/>
    <s v="Grafton"/>
    <x v="1240"/>
    <d v="2013-02-27T00:00:00"/>
    <n v="3"/>
    <n v="0.1"/>
    <n v="259.70999999999998"/>
    <n v="66.67"/>
    <n v="779.12999999999988"/>
  </r>
  <r>
    <n v="4596"/>
    <n v="91328"/>
    <s v="Antonio Barnes"/>
    <s v="Express Road Cargo"/>
    <x v="1"/>
    <x v="0"/>
    <s v="High"/>
    <s v="Reisling"/>
    <x v="0"/>
    <x v="2"/>
    <s v="Angeline Sauvignon Blanc 2014"/>
    <s v="Standard Size Crate"/>
    <s v="Darwin"/>
    <x v="1241"/>
    <d v="2010-08-07T00:00:00"/>
    <n v="14"/>
    <n v="0.02"/>
    <n v="4.8899999999999997"/>
    <n v="4.93"/>
    <n v="68.459999999999994"/>
  </r>
  <r>
    <n v="4597"/>
    <n v="91328"/>
    <s v="Antonio Barnes"/>
    <s v="Express Road Cargo"/>
    <x v="0"/>
    <x v="0"/>
    <s v="High"/>
    <s v="Sangiovese"/>
    <x v="0"/>
    <x v="2"/>
    <s v="Miraval Rose 2014"/>
    <s v="Full Container"/>
    <s v="Palmerston"/>
    <x v="1241"/>
    <d v="2010-08-07T00:00:00"/>
    <n v="5"/>
    <n v="7.0000000000000007E-2"/>
    <n v="10.06"/>
    <n v="2.06"/>
    <n v="50.300000000000004"/>
  </r>
  <r>
    <n v="4598"/>
    <n v="89959"/>
    <s v="Mark Cook"/>
    <s v="Express Road Cargo"/>
    <x v="0"/>
    <x v="3"/>
    <s v="Critical"/>
    <s v="Shiraz"/>
    <x v="0"/>
    <x v="2"/>
    <s v="Langlois Chateau Cremant de Loire Brut"/>
    <s v="Large Crate"/>
    <s v="Queanbeyan"/>
    <x v="1021"/>
    <d v="2013-09-02T00:00:00"/>
    <n v="12"/>
    <n v="0.1"/>
    <n v="12.21"/>
    <n v="4.8099999999999996"/>
    <n v="146.52000000000001"/>
  </r>
  <r>
    <n v="4599"/>
    <n v="89959"/>
    <s v="Jesse Wallace"/>
    <s v="Express Road Cargo"/>
    <x v="0"/>
    <x v="2"/>
    <s v="Critical"/>
    <s v="Shiraz"/>
    <x v="0"/>
    <x v="2"/>
    <s v="Chateau d'Esclans Garrus Rose 2013"/>
    <s v="Large Crate"/>
    <s v="Perth"/>
    <x v="1021"/>
    <d v="2013-09-03T00:00:00"/>
    <n v="19"/>
    <n v="0.06"/>
    <n v="140.85"/>
    <n v="19.989999999999998"/>
    <n v="2676.15"/>
  </r>
  <r>
    <n v="4600"/>
    <n v="88364"/>
    <s v="Jennifer James"/>
    <s v="Express Road Cargo"/>
    <x v="0"/>
    <x v="2"/>
    <s v="Critical"/>
    <s v="Malbec"/>
    <x v="0"/>
    <x v="2"/>
    <s v="Gerard Bertrand Cote des Roses Rose 2014"/>
    <s v="Large Crate"/>
    <s v="Bunbury"/>
    <x v="200"/>
    <d v="2012-01-16T00:00:00"/>
    <n v="3"/>
    <n v="0.02"/>
    <n v="3.69"/>
    <n v="0.5"/>
    <n v="11.07"/>
  </r>
  <r>
    <n v="4601"/>
    <n v="87250"/>
    <s v="Earl Burns"/>
    <s v="Express Road Cargo"/>
    <x v="1"/>
    <x v="0"/>
    <s v="Low"/>
    <s v="Pinot Gris"/>
    <x v="0"/>
    <x v="2"/>
    <s v="Hewitson LuLu Sauvignon Blanc 2014"/>
    <s v="Standard Size Crate"/>
    <s v="Bundaberg"/>
    <x v="248"/>
    <d v="2012-04-26T00:00:00"/>
    <n v="13"/>
    <n v="0.02"/>
    <n v="8.4600000000000009"/>
    <n v="3.62"/>
    <n v="109.98000000000002"/>
  </r>
  <r>
    <n v="4602"/>
    <n v="87883"/>
    <s v="Alan Mitchell"/>
    <s v="Express Road Cargo"/>
    <x v="0"/>
    <x v="2"/>
    <s v="Low"/>
    <s v="Zinfandel"/>
    <x v="0"/>
    <x v="2"/>
    <s v="Gerard Bertrand Cote des Roses Rose 2014"/>
    <s v="Large Crate"/>
    <s v="Geraldton"/>
    <x v="497"/>
    <d v="2013-05-17T00:00:00"/>
    <n v="8"/>
    <n v="0.09"/>
    <n v="24.92"/>
    <n v="12.98"/>
    <n v="199.36"/>
  </r>
  <r>
    <n v="4603"/>
    <n v="88223"/>
    <s v="Walter Watkins"/>
    <s v="Express Road Cargo"/>
    <x v="0"/>
    <x v="0"/>
    <s v="Not Specified"/>
    <s v="Malbec"/>
    <x v="0"/>
    <x v="2"/>
    <s v="La Playa Estate Cabernet Sauvignon Rose 2015"/>
    <s v="Full Container"/>
    <s v="Palmerston"/>
    <x v="202"/>
    <d v="2012-01-13T00:00:00"/>
    <n v="21"/>
    <n v="0.02"/>
    <n v="5.58"/>
    <n v="1.99"/>
    <n v="117.18"/>
  </r>
  <r>
    <n v="4604"/>
    <n v="89094"/>
    <s v="Thomas Taylor"/>
    <s v="Express Road Cargo"/>
    <x v="1"/>
    <x v="2"/>
    <s v="High"/>
    <s v="Chardonnay"/>
    <x v="0"/>
    <x v="2"/>
    <s v="Robert Oatley Sauvignon Blanc 2013"/>
    <s v="Standard Size Crate"/>
    <s v="Geraldton"/>
    <x v="738"/>
    <d v="2013-03-03T00:00:00"/>
    <n v="2"/>
    <n v="0.08"/>
    <n v="39.479999999999997"/>
    <n v="1.99"/>
    <n v="78.959999999999994"/>
  </r>
  <r>
    <n v="4605"/>
    <n v="89094"/>
    <s v="Thomas Taylor"/>
    <s v="Express Road Cargo"/>
    <x v="0"/>
    <x v="2"/>
    <s v="High"/>
    <s v="Pinot Noir"/>
    <x v="0"/>
    <x v="2"/>
    <s v="Chateau de Campuget Costieres de Nimes Tradition Rose 2015"/>
    <s v="Large Crate"/>
    <s v="Freemantle"/>
    <x v="738"/>
    <d v="2013-03-04T00:00:00"/>
    <n v="4"/>
    <n v="0.04"/>
    <n v="38.76"/>
    <n v="13.26"/>
    <n v="155.04"/>
  </r>
  <r>
    <n v="4606"/>
    <n v="87431"/>
    <s v="Victor Jenkins"/>
    <s v="Express Road Cargo"/>
    <x v="1"/>
    <x v="3"/>
    <s v="Low"/>
    <s v="Chardonnay"/>
    <x v="0"/>
    <x v="2"/>
    <s v="Robert Oatley Signature Chardonnay 2013"/>
    <s v="Large Crate"/>
    <s v="Paramatta"/>
    <x v="759"/>
    <d v="2013-04-09T00:00:00"/>
    <n v="7"/>
    <n v="0.04"/>
    <n v="155.99"/>
    <n v="8.99"/>
    <n v="1091.93"/>
  </r>
  <r>
    <n v="4607"/>
    <n v="87724"/>
    <s v="John Olson"/>
    <s v="Express Road Cargo"/>
    <x v="1"/>
    <x v="2"/>
    <s v="Not Specified"/>
    <s v="Reisling"/>
    <x v="0"/>
    <x v="2"/>
    <s v="Grgich Hills Chardonnay 2012"/>
    <s v="Standard Size Crate"/>
    <s v="Geraldton"/>
    <x v="1242"/>
    <d v="2013-09-03T00:00:00"/>
    <n v="15"/>
    <n v="0"/>
    <n v="31.78"/>
    <n v="1.99"/>
    <n v="476.70000000000005"/>
  </r>
  <r>
    <n v="4608"/>
    <n v="90223"/>
    <s v="Brandon Freeman"/>
    <s v="Express Road Cargo"/>
    <x v="0"/>
    <x v="1"/>
    <s v="Low"/>
    <s v="Sangiovese"/>
    <x v="0"/>
    <x v="2"/>
    <s v="Locations by Dave Phinney F Rose"/>
    <s v="Full Container"/>
    <s v="Launceston"/>
    <x v="1114"/>
    <d v="2012-02-27T00:00:00"/>
    <n v="11"/>
    <n v="0.05"/>
    <n v="3.34"/>
    <n v="7.49"/>
    <n v="36.739999999999995"/>
  </r>
  <r>
    <n v="4609"/>
    <n v="88890"/>
    <s v="Carol Diaz"/>
    <s v="Express Road Cargo"/>
    <x v="0"/>
    <x v="3"/>
    <s v="Medium"/>
    <s v="Malbec"/>
    <x v="0"/>
    <x v="2"/>
    <s v="La Playa Estate Cabernet Sauvignon Rose 2015"/>
    <s v="Large Crate"/>
    <s v="Newcastle"/>
    <x v="981"/>
    <d v="2010-09-05T00:00:00"/>
    <n v="2"/>
    <n v="0.01"/>
    <n v="3.95"/>
    <n v="5.13"/>
    <n v="7.9"/>
  </r>
  <r>
    <n v="4610"/>
    <n v="88890"/>
    <s v="Carol Diaz"/>
    <s v="Express Road Cargo"/>
    <x v="0"/>
    <x v="3"/>
    <s v="Medium"/>
    <s v="Cabernet Sauvignon"/>
    <x v="0"/>
    <x v="2"/>
    <s v="Laurent-Perrier Brut Millesime 2006"/>
    <s v="Large Crate"/>
    <s v="Campbeltown"/>
    <x v="981"/>
    <d v="2010-09-05T00:00:00"/>
    <n v="17"/>
    <n v="0.02"/>
    <n v="367.99"/>
    <n v="19.989999999999998"/>
    <n v="6255.83"/>
  </r>
  <r>
    <n v="4611"/>
    <n v="88895"/>
    <s v="Carol Diaz"/>
    <s v="Air Cargo"/>
    <x v="2"/>
    <x v="3"/>
    <s v="Medium"/>
    <s v="Grenache Rose"/>
    <x v="0"/>
    <x v="2"/>
    <s v="Bertani Bertarose 2014"/>
    <s v="Small Crate"/>
    <s v="Lithgow"/>
    <x v="673"/>
    <d v="2013-09-05T00:00:00"/>
    <n v="20"/>
    <n v="0"/>
    <n v="376.13"/>
    <n v="85.63"/>
    <n v="7522.6"/>
  </r>
  <r>
    <n v="4612"/>
    <n v="88890"/>
    <s v="Wanda Foster"/>
    <s v="Express Road Cargo"/>
    <x v="1"/>
    <x v="3"/>
    <s v="Medium"/>
    <s v="Chardonnay"/>
    <x v="0"/>
    <x v="2"/>
    <s v="Hewitson LuLu Sauvignon Blanc 2014"/>
    <s v="Large Crate"/>
    <s v="Lithgow"/>
    <x v="981"/>
    <d v="2010-09-06T00:00:00"/>
    <n v="3"/>
    <n v="0.04"/>
    <n v="95.99"/>
    <n v="4.9000000000000004"/>
    <n v="287.96999999999997"/>
  </r>
  <r>
    <n v="4613"/>
    <n v="88169"/>
    <s v="Bruce Hawkins"/>
    <s v="Express Road Cargo"/>
    <x v="0"/>
    <x v="1"/>
    <s v="Not Specified"/>
    <s v="Pinot Noir"/>
    <x v="0"/>
    <x v="2"/>
    <s v="Dom Perignon 2006"/>
    <s v="Full Container"/>
    <s v="Canberra"/>
    <x v="984"/>
    <d v="2013-07-22T00:00:00"/>
    <n v="16"/>
    <n v="0.02"/>
    <n v="10.31"/>
    <n v="1.79"/>
    <n v="164.96"/>
  </r>
  <r>
    <n v="4614"/>
    <n v="88169"/>
    <s v="Bruce Hawkins"/>
    <s v="Express Road Cargo"/>
    <x v="0"/>
    <x v="1"/>
    <s v="Not Specified"/>
    <s v="Malbec"/>
    <x v="0"/>
    <x v="2"/>
    <s v="Miraval Rose 2014"/>
    <s v="Full Container"/>
    <s v="Canberra"/>
    <x v="984"/>
    <d v="2013-07-19T00:00:00"/>
    <n v="9"/>
    <n v="0.06"/>
    <n v="5.85"/>
    <n v="2.27"/>
    <n v="52.65"/>
  </r>
  <r>
    <n v="4615"/>
    <n v="90559"/>
    <s v="Edward Thompson"/>
    <s v="Express Road Cargo"/>
    <x v="0"/>
    <x v="3"/>
    <s v="Not Specified"/>
    <s v="Malbec"/>
    <x v="0"/>
    <x v="2"/>
    <s v="Bertani Bertarose 2014"/>
    <s v="Standard Size Crate"/>
    <s v="Armidale"/>
    <x v="590"/>
    <d v="2011-11-25T00:00:00"/>
    <n v="30"/>
    <n v="0.01"/>
    <n v="6.84"/>
    <n v="4.42"/>
    <n v="205.2"/>
  </r>
  <r>
    <n v="4616"/>
    <n v="90559"/>
    <s v="Jason Adams"/>
    <s v="Express Road Cargo"/>
    <x v="0"/>
    <x v="1"/>
    <s v="Not Specified"/>
    <s v="Merlot"/>
    <x v="0"/>
    <x v="2"/>
    <s v="Belle Glos Oeil de Perdrix Pinot Noir Blanc 2014"/>
    <s v="Full Container"/>
    <s v="Launceston"/>
    <x v="590"/>
    <d v="2011-11-24T00:00:00"/>
    <n v="25"/>
    <n v="0.08"/>
    <n v="5.84"/>
    <n v="1"/>
    <n v="146"/>
  </r>
  <r>
    <n v="4617"/>
    <n v="90559"/>
    <s v="Jason Adams"/>
    <s v="Air Cargo"/>
    <x v="2"/>
    <x v="1"/>
    <s v="Not Specified"/>
    <s v="Grenache Rose"/>
    <x v="0"/>
    <x v="2"/>
    <s v="Gerard Bertrand Cote des Roses Rose 2014"/>
    <s v="Small Crate"/>
    <s v="Hobart"/>
    <x v="590"/>
    <d v="2011-11-23T00:00:00"/>
    <n v="26"/>
    <n v="0.01"/>
    <n v="286.85000000000002"/>
    <n v="61.76"/>
    <n v="7458.1"/>
  </r>
  <r>
    <n v="4618"/>
    <n v="85993"/>
    <s v="Peter Bradley"/>
    <s v="Express Road Cargo"/>
    <x v="0"/>
    <x v="1"/>
    <s v="Low"/>
    <s v="Sangiovese"/>
    <x v="0"/>
    <x v="2"/>
    <s v="Langlois Chateau Cremant de Loire Brut"/>
    <s v="Large Crate"/>
    <s v="Canberra"/>
    <x v="50"/>
    <d v="2011-05-06T00:00:00"/>
    <n v="2"/>
    <n v="0.1"/>
    <n v="4.0599999999999996"/>
    <n v="6.89"/>
    <n v="8.1199999999999992"/>
  </r>
  <r>
    <n v="4619"/>
    <n v="85993"/>
    <s v="Peter Bradley"/>
    <s v="Express Road Cargo"/>
    <x v="0"/>
    <x v="1"/>
    <s v="Low"/>
    <s v="Pinot Noir"/>
    <x v="0"/>
    <x v="2"/>
    <s v="Bertani Bertarose 2014"/>
    <s v="Large Crate"/>
    <s v="Mount Gambier"/>
    <x v="50"/>
    <d v="2011-05-11T00:00:00"/>
    <n v="4"/>
    <n v="0.05"/>
    <n v="15.28"/>
    <n v="10.91"/>
    <n v="61.12"/>
  </r>
  <r>
    <n v="4620"/>
    <n v="90767"/>
    <s v="Dennis Berry"/>
    <s v="Express Road Cargo"/>
    <x v="1"/>
    <x v="1"/>
    <s v="Medium"/>
    <s v="Chardonnay"/>
    <x v="0"/>
    <x v="2"/>
    <s v="Lincourt Courtney's Chardonnay 2012"/>
    <s v="Large Crate"/>
    <s v="Hobart"/>
    <x v="377"/>
    <d v="2010-09-16T00:00:00"/>
    <n v="3"/>
    <n v="0.01"/>
    <n v="45.99"/>
    <n v="4.99"/>
    <n v="137.97"/>
  </r>
  <r>
    <n v="4621"/>
    <n v="87521"/>
    <s v="Henry Mason"/>
    <s v="Road Cargo"/>
    <x v="0"/>
    <x v="1"/>
    <s v="Low"/>
    <s v="Cabernet Sauvignon"/>
    <x v="0"/>
    <x v="2"/>
    <s v="Francis Ford Coppola Sofia Rose 2014"/>
    <s v="Large Crate"/>
    <s v="Burnie"/>
    <x v="507"/>
    <d v="2011-01-04T00:00:00"/>
    <n v="2"/>
    <n v="0.05"/>
    <n v="83.98"/>
    <n v="5.01"/>
    <n v="167.96"/>
  </r>
  <r>
    <n v="4622"/>
    <n v="87521"/>
    <s v="Henry Mason"/>
    <s v="Express Road Cargo"/>
    <x v="1"/>
    <x v="1"/>
    <s v="Low"/>
    <s v="Reisling"/>
    <x v="0"/>
    <x v="2"/>
    <s v="Dog Point Vineyard Sauvignon Blanc 2014"/>
    <s v="Large Crate"/>
    <s v="Launceston"/>
    <x v="507"/>
    <d v="2011-01-11T00:00:00"/>
    <n v="6"/>
    <n v="7.0000000000000007E-2"/>
    <n v="65.989999999999995"/>
    <n v="19.989999999999998"/>
    <n v="395.93999999999994"/>
  </r>
  <r>
    <n v="4623"/>
    <n v="89332"/>
    <s v="Bonnie Cole"/>
    <s v="Air Cargo"/>
    <x v="1"/>
    <x v="2"/>
    <s v="High"/>
    <s v="Reisling"/>
    <x v="0"/>
    <x v="2"/>
    <s v="Lucky Chardonnay 2012"/>
    <s v="Extra Large Crate"/>
    <s v="Rockingham"/>
    <x v="1067"/>
    <d v="2013-08-08T00:00:00"/>
    <n v="22"/>
    <n v="0.03"/>
    <n v="535.64"/>
    <n v="14.7"/>
    <n v="11784.08"/>
  </r>
  <r>
    <n v="4624"/>
    <n v="91333"/>
    <s v="George Reyes"/>
    <s v="Road Cargo"/>
    <x v="1"/>
    <x v="3"/>
    <s v="Not Specified"/>
    <s v="Pinot Gris"/>
    <x v="0"/>
    <x v="2"/>
    <s v="Robert Oatley Sauvignon Blanc 2013"/>
    <s v="Loose Wrap"/>
    <s v="Grafton"/>
    <x v="241"/>
    <d v="2012-04-24T00:00:00"/>
    <n v="5"/>
    <n v="0"/>
    <n v="20.99"/>
    <n v="4.8099999999999996"/>
    <n v="104.94999999999999"/>
  </r>
  <r>
    <n v="4625"/>
    <n v="91336"/>
    <s v="Laura Jacobs"/>
    <s v="Express Road Cargo"/>
    <x v="2"/>
    <x v="2"/>
    <s v="Low"/>
    <s v="Grenache Rose"/>
    <x v="0"/>
    <x v="2"/>
    <s v="Francis Ford Coppola Sofia Rose 2014"/>
    <s v="Standard Size Crate"/>
    <s v="Mandurah"/>
    <x v="451"/>
    <d v="2011-06-10T00:00:00"/>
    <n v="9"/>
    <n v="0.04"/>
    <n v="14.34"/>
    <n v="5"/>
    <n v="129.06"/>
  </r>
  <r>
    <n v="4626"/>
    <n v="86257"/>
    <s v="Sharon Henry"/>
    <s v="Express Road Cargo"/>
    <x v="0"/>
    <x v="3"/>
    <s v="Medium"/>
    <s v="Shiraz"/>
    <x v="0"/>
    <x v="2"/>
    <s v="Miraval Rose 2014"/>
    <s v="Large Crate"/>
    <s v="Liverpool"/>
    <x v="1178"/>
    <d v="2013-04-20T00:00:00"/>
    <n v="9"/>
    <n v="0.09"/>
    <n v="19.350000000000001"/>
    <n v="12.79"/>
    <n v="174.15"/>
  </r>
  <r>
    <n v="4627"/>
    <n v="89505"/>
    <s v="Bruce Hernandez"/>
    <s v="Air Cargo"/>
    <x v="2"/>
    <x v="0"/>
    <s v="High"/>
    <s v="Champagne"/>
    <x v="0"/>
    <x v="2"/>
    <s v="Barnard Griffin Rose of Sangiovese 2014"/>
    <s v="Small Crate"/>
    <s v="Palmerston"/>
    <x v="34"/>
    <d v="2010-11-21T00:00:00"/>
    <n v="17"/>
    <n v="0.1"/>
    <n v="218.75"/>
    <n v="69.64"/>
    <n v="3718.75"/>
  </r>
  <r>
    <n v="4628"/>
    <n v="89513"/>
    <s v="Ernest Simmons"/>
    <s v="Express Road Cargo"/>
    <x v="0"/>
    <x v="0"/>
    <s v="High"/>
    <s v="Cabernet Sauvignon"/>
    <x v="0"/>
    <x v="2"/>
    <s v="Bollinger Brut Special Cuvee"/>
    <s v="Large Crate"/>
    <s v="Darwin"/>
    <x v="638"/>
    <d v="2013-11-22T00:00:00"/>
    <n v="21"/>
    <n v="0.05"/>
    <n v="14.27"/>
    <n v="7.27"/>
    <n v="299.67"/>
  </r>
  <r>
    <n v="4629"/>
    <n v="90724"/>
    <s v="Ralph Alvarez"/>
    <s v="Express Road Cargo"/>
    <x v="0"/>
    <x v="1"/>
    <s v="Medium"/>
    <s v="Malbec"/>
    <x v="0"/>
    <x v="2"/>
    <s v="Laurent-Perrier Brut Millesime 2006"/>
    <s v="Large Crate"/>
    <s v="Canberra"/>
    <x v="467"/>
    <d v="2010-04-22T00:00:00"/>
    <n v="4"/>
    <n v="0.02"/>
    <n v="29.74"/>
    <n v="6.64"/>
    <n v="118.96"/>
  </r>
  <r>
    <n v="4630"/>
    <n v="90724"/>
    <s v="Matthew Fernandez"/>
    <s v="Express Road Cargo"/>
    <x v="0"/>
    <x v="1"/>
    <s v="Medium"/>
    <s v="Pinot Noir"/>
    <x v="0"/>
    <x v="2"/>
    <s v="Gerard Bertrand Cote des Roses Rose 2014"/>
    <s v="Standard Size Crate"/>
    <s v="Canberra"/>
    <x v="467"/>
    <d v="2010-04-24T00:00:00"/>
    <n v="11"/>
    <n v="0.08"/>
    <n v="22.01"/>
    <n v="5.53"/>
    <n v="242.11"/>
  </r>
  <r>
    <n v="4631"/>
    <n v="86770"/>
    <s v="Albert Peters"/>
    <s v="Express Road Cargo"/>
    <x v="1"/>
    <x v="1"/>
    <s v="High"/>
    <s v="Chardonnay"/>
    <x v="0"/>
    <x v="2"/>
    <s v="Dog Point Vineyard Sauvignon Blanc 2014"/>
    <s v="Large Crate"/>
    <s v="Melton"/>
    <x v="603"/>
    <d v="2011-09-05T00:00:00"/>
    <n v="23"/>
    <n v="0.03"/>
    <n v="65.989999999999995"/>
    <n v="8.99"/>
    <n v="1517.77"/>
  </r>
  <r>
    <n v="4632"/>
    <n v="88041"/>
    <s v="Antonio Garza"/>
    <s v="Express Road Cargo"/>
    <x v="0"/>
    <x v="0"/>
    <s v="Critical"/>
    <s v="Merlot"/>
    <x v="0"/>
    <x v="2"/>
    <s v="Marques de Caceres Rioja Rosado 2014"/>
    <s v="Full Container"/>
    <s v="Palmerston"/>
    <x v="990"/>
    <d v="2010-09-28T00:00:00"/>
    <n v="12"/>
    <n v="0.1"/>
    <n v="9.85"/>
    <n v="4.82"/>
    <n v="118.19999999999999"/>
  </r>
  <r>
    <n v="4633"/>
    <n v="88041"/>
    <s v="Antonio Garza"/>
    <s v="Express Road Cargo"/>
    <x v="1"/>
    <x v="0"/>
    <s v="Critical"/>
    <s v="Pinot Gris"/>
    <x v="0"/>
    <x v="2"/>
    <s v="Robert Oatley Sauvignon Blanc 2013"/>
    <s v="Large Crate"/>
    <s v="Darwin"/>
    <x v="990"/>
    <d v="2010-09-28T00:00:00"/>
    <n v="9"/>
    <n v="0.04"/>
    <n v="125.99"/>
    <n v="7.69"/>
    <n v="1133.9099999999999"/>
  </r>
  <r>
    <n v="4634"/>
    <n v="90937"/>
    <s v="Louis Carr"/>
    <s v="Express Road Cargo"/>
    <x v="0"/>
    <x v="1"/>
    <s v="Not Specified"/>
    <s v="Malbec"/>
    <x v="0"/>
    <x v="2"/>
    <s v="Roederer Estate L'Ermitage 2007"/>
    <s v="Large Crate"/>
    <s v="Mount Gambier"/>
    <x v="1145"/>
    <d v="2012-05-06T00:00:00"/>
    <n v="4"/>
    <n v="0.03"/>
    <n v="16.059999999999999"/>
    <n v="8.34"/>
    <n v="64.239999999999995"/>
  </r>
  <r>
    <n v="4635"/>
    <n v="86245"/>
    <s v="Mark Snyder"/>
    <s v="Express Road Cargo"/>
    <x v="2"/>
    <x v="1"/>
    <s v="Low"/>
    <s v="Champagne"/>
    <x v="0"/>
    <x v="2"/>
    <s v="Pietradolce Etna Rosato 2014"/>
    <s v="Standard Size Crate"/>
    <s v="Hobart"/>
    <x v="1021"/>
    <d v="2013-09-04T00:00:00"/>
    <n v="26"/>
    <n v="0.1"/>
    <n v="4.91"/>
    <n v="3.05"/>
    <n v="127.66"/>
  </r>
  <r>
    <n v="4636"/>
    <n v="86245"/>
    <s v="Mark Snyder"/>
    <s v="Express Road Cargo"/>
    <x v="0"/>
    <x v="1"/>
    <s v="Low"/>
    <s v="Cabernet Sauvignon"/>
    <x v="0"/>
    <x v="2"/>
    <s v="Sutter Home Pink Moscato"/>
    <s v="Full Container"/>
    <s v="Launceston"/>
    <x v="1021"/>
    <d v="2013-09-06T00:00:00"/>
    <n v="12"/>
    <n v="0.1"/>
    <n v="3.78"/>
    <n v="0.71"/>
    <n v="45.36"/>
  </r>
  <r>
    <n v="4637"/>
    <n v="89834"/>
    <s v="Louis Ramirez"/>
    <s v="Express Road Cargo"/>
    <x v="0"/>
    <x v="2"/>
    <s v="Medium"/>
    <s v="Cabernet Sauvignon"/>
    <x v="0"/>
    <x v="2"/>
    <s v="Pietradolce Etna Rosato 2014"/>
    <s v="Large Crate"/>
    <s v="Geraldton"/>
    <x v="1243"/>
    <d v="2013-06-23T00:00:00"/>
    <n v="18"/>
    <n v="0.08"/>
    <n v="5.78"/>
    <n v="4.96"/>
    <n v="104.04"/>
  </r>
  <r>
    <n v="4638"/>
    <n v="89818"/>
    <s v="Robert Henderson"/>
    <s v="Express Road Cargo"/>
    <x v="1"/>
    <x v="0"/>
    <s v="High"/>
    <s v="Reisling"/>
    <x v="0"/>
    <x v="2"/>
    <s v="St. Supery Sauvignon Blanc 2015"/>
    <s v="Large Crate"/>
    <s v="Palmerston"/>
    <x v="875"/>
    <d v="2010-10-09T00:00:00"/>
    <n v="1"/>
    <n v="0.09"/>
    <n v="77.510000000000005"/>
    <n v="4"/>
    <n v="77.510000000000005"/>
  </r>
  <r>
    <n v="4639"/>
    <n v="89827"/>
    <s v="Robert Henderson"/>
    <s v="Road Cargo"/>
    <x v="1"/>
    <x v="0"/>
    <s v="High"/>
    <s v="Pinot Gris"/>
    <x v="0"/>
    <x v="2"/>
    <s v="Lincourt Courtney's Chardonnay 2012"/>
    <s v="Large Crate"/>
    <s v="Palmerston"/>
    <x v="426"/>
    <d v="2013-10-09T00:00:00"/>
    <n v="23"/>
    <n v="0.08"/>
    <n v="45.99"/>
    <n v="4.99"/>
    <n v="1057.77"/>
  </r>
  <r>
    <n v="4640"/>
    <n v="86897"/>
    <s v="Todd Marshall"/>
    <s v="Express Road Cargo"/>
    <x v="1"/>
    <x v="2"/>
    <s v="Critical"/>
    <s v="Chardonnay"/>
    <x v="0"/>
    <x v="2"/>
    <s v="Lincourt Courtney's Chardonnay 2012"/>
    <s v="Loose Wrap"/>
    <s v="Geraldton"/>
    <x v="249"/>
    <d v="2013-09-16T00:00:00"/>
    <n v="9"/>
    <n v="0"/>
    <n v="20.99"/>
    <n v="4.8099999999999996"/>
    <n v="188.91"/>
  </r>
  <r>
    <n v="4641"/>
    <n v="91339"/>
    <s v="Mildred Mcdonald"/>
    <s v="Express Road Cargo"/>
    <x v="0"/>
    <x v="2"/>
    <s v="High"/>
    <s v="Cabernet Sauvignon"/>
    <x v="0"/>
    <x v="0"/>
    <s v="Gerard Bertrand Cote des Roses Rose 2014"/>
    <s v="Full Container"/>
    <s v="Freemantle"/>
    <x v="910"/>
    <d v="2011-08-21T00:00:00"/>
    <n v="22"/>
    <n v="0.03"/>
    <n v="2.4700000000000002"/>
    <n v="1.02"/>
    <n v="54.34"/>
  </r>
  <r>
    <n v="4642"/>
    <n v="86581"/>
    <s v="Brian Payne"/>
    <s v="Express Road Cargo"/>
    <x v="0"/>
    <x v="3"/>
    <s v="High"/>
    <s v="Sangiovese"/>
    <x v="0"/>
    <x v="0"/>
    <s v="Lucien Albrecht Cremant d'Alsace Brut"/>
    <s v="Large Crate"/>
    <s v="Bathurst"/>
    <x v="586"/>
    <d v="2012-06-17T00:00:00"/>
    <n v="18"/>
    <n v="0.09"/>
    <n v="8.74"/>
    <n v="8.2899999999999991"/>
    <n v="157.32"/>
  </r>
  <r>
    <n v="4643"/>
    <n v="87233"/>
    <s v="Wayne Perez"/>
    <s v="Air Cargo"/>
    <x v="2"/>
    <x v="2"/>
    <s v="High"/>
    <s v="Grenache Rose"/>
    <x v="0"/>
    <x v="0"/>
    <s v="Chateau d'Esclans Whispering Angel Rose 2014"/>
    <s v="Extra Large Crate"/>
    <s v="Bunbury"/>
    <x v="837"/>
    <d v="2013-06-29T00:00:00"/>
    <n v="8"/>
    <n v="0"/>
    <n v="33.94"/>
    <n v="19.190000000000001"/>
    <n v="271.52"/>
  </r>
  <r>
    <n v="4644"/>
    <n v="87229"/>
    <s v="Wayne Perez"/>
    <s v="Express Road Cargo"/>
    <x v="1"/>
    <x v="2"/>
    <s v="High"/>
    <s v="Reisling"/>
    <x v="0"/>
    <x v="0"/>
    <s v="The White Knight Sauvignon Blanc 2014"/>
    <s v="Standard Size Crate"/>
    <s v="Mandurah"/>
    <x v="728"/>
    <d v="2011-06-28T00:00:00"/>
    <n v="12"/>
    <n v="7.0000000000000007E-2"/>
    <n v="8.33"/>
    <n v="1.99"/>
    <n v="99.960000000000008"/>
  </r>
  <r>
    <n v="4645"/>
    <n v="90277"/>
    <s v="Samuel Bennett"/>
    <s v="Road Cargo"/>
    <x v="0"/>
    <x v="1"/>
    <s v="Low"/>
    <s v="Merlot"/>
    <x v="0"/>
    <x v="0"/>
    <s v="Gerard Bertrand Cote des Roses Rose 2014"/>
    <s v="Large Crate"/>
    <s v="Port Adelaide"/>
    <x v="447"/>
    <d v="2013-01-24T00:00:00"/>
    <n v="13"/>
    <n v="7.0000000000000007E-2"/>
    <n v="18.97"/>
    <n v="9.0299999999999994"/>
    <n v="246.60999999999999"/>
  </r>
  <r>
    <n v="4646"/>
    <n v="89483"/>
    <s v="Justin Ford"/>
    <s v="Express Road Cargo"/>
    <x v="2"/>
    <x v="0"/>
    <s v="Critical"/>
    <s v="Cremant"/>
    <x v="0"/>
    <x v="0"/>
    <s v="Domaine Lafage Miraflors Rose 2013"/>
    <s v="Mini Crate"/>
    <s v="Gympie"/>
    <x v="102"/>
    <d v="2011-02-14T00:00:00"/>
    <n v="12"/>
    <n v="0.09"/>
    <n v="8.3699999999999992"/>
    <n v="10.16"/>
    <n v="100.44"/>
  </r>
  <r>
    <n v="4647"/>
    <n v="89866"/>
    <s v="Joe Rice"/>
    <s v="Express Road Cargo"/>
    <x v="1"/>
    <x v="2"/>
    <s v="Not Specified"/>
    <s v="Sauvignon Blanc"/>
    <x v="0"/>
    <x v="0"/>
    <s v="Lucky Chardonnay 2012"/>
    <s v="Large Crate"/>
    <s v="Freemantle"/>
    <x v="921"/>
    <d v="2013-11-26T00:00:00"/>
    <n v="41"/>
    <n v="0.04"/>
    <n v="152.47999999999999"/>
    <n v="4"/>
    <n v="6251.6799999999994"/>
  </r>
  <r>
    <n v="4648"/>
    <n v="87782"/>
    <s v="Philip Harper"/>
    <s v="Road Cargo"/>
    <x v="0"/>
    <x v="1"/>
    <s v="Low"/>
    <s v="Pinot Noir"/>
    <x v="0"/>
    <x v="0"/>
    <s v="Moet &amp; Chandon Imperial"/>
    <s v="Large Crate"/>
    <s v="Geelong"/>
    <x v="153"/>
    <d v="2013-10-21T00:00:00"/>
    <n v="17"/>
    <n v="0.03"/>
    <n v="6.68"/>
    <n v="7.3"/>
    <n v="113.56"/>
  </r>
  <r>
    <n v="4649"/>
    <n v="86324"/>
    <s v="Jimmy Robertson"/>
    <s v="Express Road Cargo"/>
    <x v="0"/>
    <x v="2"/>
    <s v="Critical"/>
    <s v="Merlot"/>
    <x v="0"/>
    <x v="0"/>
    <s v="Pietradolce Etna Rosato 2014"/>
    <s v="Large Crate"/>
    <s v="Freemantle"/>
    <x v="402"/>
    <d v="2013-10-30T00:00:00"/>
    <n v="19"/>
    <n v="0.04"/>
    <n v="18.97"/>
    <n v="9.0299999999999994"/>
    <n v="360.42999999999995"/>
  </r>
  <r>
    <n v="4650"/>
    <n v="89337"/>
    <s v="Albert Lynch"/>
    <s v="Express Road Cargo"/>
    <x v="0"/>
    <x v="0"/>
    <s v="High"/>
    <s v="Cabernet Sauvignon"/>
    <x v="0"/>
    <x v="0"/>
    <s v="La Playa Estate Cabernet Sauvignon Rose 2015"/>
    <s v="Large Crate"/>
    <s v="Palmerston"/>
    <x v="1244"/>
    <d v="2012-10-27T00:00:00"/>
    <n v="14"/>
    <n v="0.1"/>
    <n v="2.88"/>
    <n v="0.99"/>
    <n v="40.32"/>
  </r>
  <r>
    <n v="4651"/>
    <n v="91334"/>
    <s v="George Reyes"/>
    <s v="Express Road Cargo"/>
    <x v="0"/>
    <x v="3"/>
    <s v="Low"/>
    <s v="Pinot Noir"/>
    <x v="0"/>
    <x v="0"/>
    <s v="Moet &amp; Chandon Imperial"/>
    <s v="Large Crate"/>
    <s v="Armidale"/>
    <x v="589"/>
    <d v="2012-07-08T00:00:00"/>
    <n v="6"/>
    <n v="0"/>
    <n v="4.91"/>
    <n v="5.68"/>
    <n v="29.46"/>
  </r>
  <r>
    <n v="4652"/>
    <n v="91334"/>
    <s v="George Reyes"/>
    <s v="Express Road Cargo"/>
    <x v="2"/>
    <x v="3"/>
    <s v="Low"/>
    <s v="Champagne"/>
    <x v="0"/>
    <x v="0"/>
    <s v="Chateau d'Esclans Whispering Angel Rose 2014"/>
    <s v="Large Crate"/>
    <s v="Liverpool"/>
    <x v="589"/>
    <d v="2012-07-04T00:00:00"/>
    <n v="17"/>
    <n v="0.04"/>
    <n v="9.98"/>
    <n v="12.52"/>
    <n v="169.66"/>
  </r>
  <r>
    <n v="4653"/>
    <n v="91334"/>
    <s v="George Reyes"/>
    <s v="Express Road Cargo"/>
    <x v="2"/>
    <x v="3"/>
    <s v="Low"/>
    <s v="Sangiovese Rose"/>
    <x v="0"/>
    <x v="0"/>
    <s v="Chateau D'Aqueria Tavel Rose 2013"/>
    <s v="Large Crate"/>
    <s v="Wagga Wagga"/>
    <x v="589"/>
    <d v="2012-07-06T00:00:00"/>
    <n v="9"/>
    <n v="0.1"/>
    <n v="29.34"/>
    <n v="7.87"/>
    <n v="264.06"/>
  </r>
  <r>
    <n v="4654"/>
    <n v="87756"/>
    <s v="Joe Olson"/>
    <s v="Express Road Cargo"/>
    <x v="0"/>
    <x v="1"/>
    <s v="Low"/>
    <s v="Cabernet Sauvignon"/>
    <x v="0"/>
    <x v="0"/>
    <s v="Orin Swift Cellars Fragile Rose 2014"/>
    <s v="Large Crate"/>
    <s v="Melbourne"/>
    <x v="920"/>
    <d v="2013-10-18T00:00:00"/>
    <n v="7"/>
    <n v="0.03"/>
    <n v="104.65"/>
    <n v="18.93"/>
    <n v="732.55000000000007"/>
  </r>
  <r>
    <n v="4655"/>
    <n v="87749"/>
    <s v="Joe Olson"/>
    <s v="Express Road Cargo"/>
    <x v="0"/>
    <x v="1"/>
    <s v="Low"/>
    <s v="Sangiovese"/>
    <x v="0"/>
    <x v="0"/>
    <s v="Moet &amp; Chandon Imperial"/>
    <s v="Standard Size Crate"/>
    <s v="Frankston"/>
    <x v="934"/>
    <d v="2010-10-20T00:00:00"/>
    <n v="22"/>
    <n v="0.03"/>
    <n v="11.66"/>
    <n v="7.95"/>
    <n v="256.52"/>
  </r>
  <r>
    <n v="4656"/>
    <n v="88237"/>
    <s v="Benjamin Roberts"/>
    <s v="Express Road Cargo"/>
    <x v="0"/>
    <x v="3"/>
    <s v="High"/>
    <s v="Zinfandel"/>
    <x v="0"/>
    <x v="0"/>
    <s v="Langlois Chateau Cremant de Loire Brut"/>
    <s v="Large Crate"/>
    <s v="Campbeltown"/>
    <x v="368"/>
    <d v="2012-11-21T00:00:00"/>
    <n v="12"/>
    <n v="0.06"/>
    <n v="6.48"/>
    <n v="8.19"/>
    <n v="77.760000000000005"/>
  </r>
  <r>
    <n v="4657"/>
    <n v="88237"/>
    <s v="Benjamin Roberts"/>
    <s v="Express Road Cargo"/>
    <x v="1"/>
    <x v="3"/>
    <s v="High"/>
    <s v="Pinot Gris"/>
    <x v="0"/>
    <x v="0"/>
    <s v="Dog Point Vineyard Sauvignon Blanc 2014"/>
    <s v="Loose Wrap"/>
    <s v="Orange"/>
    <x v="368"/>
    <d v="2012-11-20T00:00:00"/>
    <n v="26"/>
    <n v="0.03"/>
    <n v="20.99"/>
    <n v="4.8099999999999996"/>
    <n v="545.74"/>
  </r>
  <r>
    <n v="4658"/>
    <n v="90131"/>
    <s v="Martin Parker"/>
    <s v="Air Cargo"/>
    <x v="2"/>
    <x v="2"/>
    <s v="Not Specified"/>
    <s v="Cremant"/>
    <x v="0"/>
    <x v="0"/>
    <s v="Gerard Bertrand Cote des Roses Rose 2014"/>
    <s v="Small Crate"/>
    <s v="Rockingham"/>
    <x v="748"/>
    <d v="2011-01-19T00:00:00"/>
    <n v="8"/>
    <n v="0.01"/>
    <n v="150.97999999999999"/>
    <n v="66.27"/>
    <n v="1207.8399999999999"/>
  </r>
  <r>
    <n v="4659"/>
    <n v="90131"/>
    <s v="Donald Ford"/>
    <s v="Air Cargo"/>
    <x v="2"/>
    <x v="0"/>
    <s v="Not Specified"/>
    <s v="Champagne"/>
    <x v="0"/>
    <x v="0"/>
    <s v="Sutter Home Pink Moscato"/>
    <s v="Extra Large Crate"/>
    <s v="Palmerston"/>
    <x v="748"/>
    <d v="2011-01-16T00:00:00"/>
    <n v="1"/>
    <n v="0.08"/>
    <n v="200.98"/>
    <n v="23.76"/>
    <n v="200.98"/>
  </r>
  <r>
    <n v="4660"/>
    <n v="90920"/>
    <s v="Joseph Castillo"/>
    <s v="Road Cargo"/>
    <x v="0"/>
    <x v="3"/>
    <s v="Medium"/>
    <s v="Pinot Noir"/>
    <x v="0"/>
    <x v="0"/>
    <s v="Lucien Albrecht Cremant d'Alsace Brut"/>
    <s v="Large Crate"/>
    <s v="Broken Hill"/>
    <x v="250"/>
    <d v="2012-11-21T00:00:00"/>
    <n v="16"/>
    <n v="0.1"/>
    <n v="15.74"/>
    <n v="1.39"/>
    <n v="251.84"/>
  </r>
  <r>
    <n v="4661"/>
    <n v="90920"/>
    <s v="Joseph Castillo"/>
    <s v="Express Road Cargo"/>
    <x v="2"/>
    <x v="3"/>
    <s v="Medium"/>
    <s v="Cremant"/>
    <x v="0"/>
    <x v="0"/>
    <s v="Domaine Lafage Miraflors Rose 2013"/>
    <s v="Large Crate"/>
    <s v="Bathurst"/>
    <x v="250"/>
    <d v="2012-11-21T00:00:00"/>
    <n v="35"/>
    <n v="0.08"/>
    <n v="46.94"/>
    <n v="6.77"/>
    <n v="1642.8999999999999"/>
  </r>
  <r>
    <n v="4662"/>
    <n v="86311"/>
    <s v="Ralph Simpson"/>
    <s v="Express Road Cargo"/>
    <x v="1"/>
    <x v="1"/>
    <s v="Critical"/>
    <s v="Reisling"/>
    <x v="0"/>
    <x v="0"/>
    <s v="Robert Oatley Sauvignon Blanc 2013"/>
    <s v="Standard Size Crate"/>
    <s v="Canberra"/>
    <x v="821"/>
    <d v="2010-12-22T00:00:00"/>
    <n v="18"/>
    <n v="0.04"/>
    <n v="39.479999999999997"/>
    <n v="1.99"/>
    <n v="710.64"/>
  </r>
  <r>
    <n v="4663"/>
    <n v="86311"/>
    <s v="Ralph Simpson"/>
    <s v="Express Road Cargo"/>
    <x v="2"/>
    <x v="1"/>
    <s v="Critical"/>
    <s v="Sangiovese Rose"/>
    <x v="0"/>
    <x v="0"/>
    <s v="Francis Ford Coppola Sofia Rose 2014"/>
    <s v="Full Container"/>
    <s v="Victor Harbor"/>
    <x v="821"/>
    <d v="2010-12-20T00:00:00"/>
    <n v="18"/>
    <n v="0.04"/>
    <n v="3.7"/>
    <n v="1.61"/>
    <n v="66.600000000000009"/>
  </r>
  <r>
    <n v="4664"/>
    <n v="91346"/>
    <s v="Ernest Berry"/>
    <s v="Express Road Cargo"/>
    <x v="0"/>
    <x v="1"/>
    <s v="Low"/>
    <s v="Merlot"/>
    <x v="0"/>
    <x v="0"/>
    <s v="Francis Ford Coppola Sofia Rose 2014"/>
    <s v="Full Container"/>
    <s v="Canberra"/>
    <x v="740"/>
    <d v="2012-07-20T00:00:00"/>
    <n v="14"/>
    <n v="0.08"/>
    <n v="1.82"/>
    <n v="1"/>
    <n v="25.48"/>
  </r>
  <r>
    <n v="4665"/>
    <n v="85952"/>
    <s v="Bobby Sullivan"/>
    <s v="Express Road Cargo"/>
    <x v="1"/>
    <x v="3"/>
    <s v="High"/>
    <s v="Chardonnay"/>
    <x v="0"/>
    <x v="0"/>
    <s v="Angeline Sauvignon Blanc 2014"/>
    <s v="Standard Size Crate"/>
    <s v="Newcastle"/>
    <x v="1245"/>
    <d v="2011-08-05T00:00:00"/>
    <n v="7"/>
    <n v="0.09"/>
    <n v="8.4600000000000009"/>
    <n v="3.62"/>
    <n v="59.220000000000006"/>
  </r>
  <r>
    <n v="4666"/>
    <n v="86562"/>
    <s v="Beverly Rodriguez"/>
    <s v="Road Cargo"/>
    <x v="2"/>
    <x v="2"/>
    <s v="Low"/>
    <s v="Champagne"/>
    <x v="0"/>
    <x v="0"/>
    <s v="Locations by Dave Phinney F Rose&quot;"/>
    <s v="Mini Crate"/>
    <s v="Bunbury"/>
    <x v="311"/>
    <d v="2013-07-08T00:00:00"/>
    <n v="2"/>
    <n v="0.04"/>
    <n v="140.81"/>
    <n v="24.49"/>
    <n v="281.62"/>
  </r>
  <r>
    <n v="4667"/>
    <n v="87951"/>
    <s v="Brandon Cox"/>
    <s v="Express Road Cargo"/>
    <x v="0"/>
    <x v="2"/>
    <s v="High"/>
    <s v="Zinfandel"/>
    <x v="0"/>
    <x v="0"/>
    <s v="Orin Swift Cellars Fragile Rose 2014"/>
    <s v="Full Container"/>
    <s v="Mandurah"/>
    <x v="251"/>
    <d v="2013-06-13T00:00:00"/>
    <n v="15"/>
    <n v="0.06"/>
    <n v="9.11"/>
    <n v="2.15"/>
    <n v="136.64999999999998"/>
  </r>
  <r>
    <n v="4668"/>
    <n v="90935"/>
    <s v="Stephen Mitchell"/>
    <s v="Express Road Cargo"/>
    <x v="1"/>
    <x v="1"/>
    <s v="Low"/>
    <s v="Sauvignon Blanc"/>
    <x v="0"/>
    <x v="0"/>
    <s v="Robert Oatley Sauvignon Blanc 2013"/>
    <s v="Loose Wrap"/>
    <s v="Adelaide"/>
    <x v="1184"/>
    <d v="2011-09-16T00:00:00"/>
    <n v="9"/>
    <n v="0"/>
    <n v="999.99"/>
    <n v="13.99"/>
    <n v="8999.91"/>
  </r>
  <r>
    <n v="4669"/>
    <n v="90935"/>
    <s v="Jack Weaver"/>
    <s v="Road Cargo"/>
    <x v="2"/>
    <x v="2"/>
    <s v="Low"/>
    <s v="Cremant"/>
    <x v="0"/>
    <x v="0"/>
    <s v="Barnard Griffin Rose of Sangiovese 2014"/>
    <s v="Loose Wrap"/>
    <s v="Bunbury"/>
    <x v="1184"/>
    <d v="2011-09-19T00:00:00"/>
    <n v="10"/>
    <n v="0"/>
    <n v="170.98"/>
    <n v="13.99"/>
    <n v="1709.8"/>
  </r>
  <r>
    <n v="4670"/>
    <n v="87761"/>
    <s v="Charles Davis"/>
    <s v="Express Road Cargo"/>
    <x v="1"/>
    <x v="1"/>
    <s v="Medium"/>
    <s v="Pinot Gris"/>
    <x v="0"/>
    <x v="0"/>
    <s v="Lucky Chardonnay 2012"/>
    <s v="Large Crate"/>
    <s v="Port Lincoln"/>
    <x v="1246"/>
    <d v="2012-06-28T00:00:00"/>
    <n v="7"/>
    <n v="0.02"/>
    <n v="49.99"/>
    <n v="19.989999999999998"/>
    <n v="349.93"/>
  </r>
  <r>
    <n v="4671"/>
    <n v="86587"/>
    <s v="Brian Payne"/>
    <s v="Express Road Cargo"/>
    <x v="1"/>
    <x v="3"/>
    <s v="Not Specified"/>
    <s v="Sauvignon Blanc"/>
    <x v="0"/>
    <x v="0"/>
    <s v="Dog Point Vineyard Sauvignon Blanc 2014"/>
    <s v="Standard Size Crate"/>
    <s v="Sydney"/>
    <x v="270"/>
    <d v="2013-08-01T00:00:00"/>
    <n v="2"/>
    <n v="0.04"/>
    <n v="35.99"/>
    <n v="1.25"/>
    <n v="71.98"/>
  </r>
  <r>
    <n v="4672"/>
    <n v="87217"/>
    <s v="Larry Baker"/>
    <s v="Express Road Cargo"/>
    <x v="1"/>
    <x v="1"/>
    <s v="Medium"/>
    <s v="Pinot Gris"/>
    <x v="0"/>
    <x v="0"/>
    <s v="Hewitson LuLu Sauvignon Blanc 2014"/>
    <s v="Large Crate"/>
    <s v="Canberra"/>
    <x v="1247"/>
    <d v="2012-03-20T00:00:00"/>
    <n v="12"/>
    <n v="0.02"/>
    <n v="205.99"/>
    <n v="5.99"/>
    <n v="2471.88"/>
  </r>
  <r>
    <n v="4673"/>
    <n v="86702"/>
    <s v="Ronald Stewart"/>
    <s v="Express Road Cargo"/>
    <x v="0"/>
    <x v="1"/>
    <s v="Medium"/>
    <s v="Zinfandel"/>
    <x v="0"/>
    <x v="0"/>
    <s v="Gerard Bertrand Cote des Roses Rose 2014"/>
    <s v="Large Crate"/>
    <s v="Adelaide"/>
    <x v="1237"/>
    <d v="2011-12-04T00:00:00"/>
    <n v="23"/>
    <n v="7.0000000000000007E-2"/>
    <n v="22.38"/>
    <n v="15.1"/>
    <n v="514.74"/>
  </r>
  <r>
    <n v="4674"/>
    <n v="86702"/>
    <s v="Ronald Stewart"/>
    <s v="Air Cargo"/>
    <x v="2"/>
    <x v="1"/>
    <s v="Medium"/>
    <s v="Cremant"/>
    <x v="0"/>
    <x v="0"/>
    <s v="Francis Ford Coppola Sofia Rose 2014"/>
    <s v="Small Crate"/>
    <s v="Canberra"/>
    <x v="1237"/>
    <d v="2011-12-03T00:00:00"/>
    <n v="6"/>
    <n v="0.01"/>
    <n v="262.11"/>
    <n v="62.74"/>
    <n v="1572.66"/>
  </r>
  <r>
    <n v="4675"/>
    <n v="91069"/>
    <s v="Carlos Adams"/>
    <s v="Air Cargo"/>
    <x v="2"/>
    <x v="2"/>
    <s v="Low"/>
    <s v="Grenache Rose"/>
    <x v="0"/>
    <x v="0"/>
    <s v="Sutter Home White Zinfandel"/>
    <s v="Small Crate"/>
    <s v="Bunbury"/>
    <x v="474"/>
    <d v="2013-11-03T00:00:00"/>
    <n v="20"/>
    <n v="0.05"/>
    <n v="200.98"/>
    <n v="55.96"/>
    <n v="4019.6"/>
  </r>
  <r>
    <n v="4676"/>
    <n v="91069"/>
    <s v="Sharon Schmidt"/>
    <s v="Express Road Cargo"/>
    <x v="2"/>
    <x v="1"/>
    <s v="Low"/>
    <s v="Champagne"/>
    <x v="0"/>
    <x v="0"/>
    <s v="Chateau D'Aqueria Tavel Rose 2013"/>
    <s v="Mini Crate"/>
    <s v="Port Lincoln"/>
    <x v="474"/>
    <d v="2013-11-04T00:00:00"/>
    <n v="8"/>
    <n v="0"/>
    <n v="209.37"/>
    <n v="69"/>
    <n v="1674.96"/>
  </r>
  <r>
    <n v="4677"/>
    <n v="88429"/>
    <s v="Linda Rice"/>
    <s v="Express Road Cargo"/>
    <x v="0"/>
    <x v="3"/>
    <s v="Low"/>
    <s v="Merlot"/>
    <x v="0"/>
    <x v="0"/>
    <s v="Pierre Sparr Cremant d'Alsace Reserve Brut Rose"/>
    <s v="Large Crate"/>
    <s v="Cessnock"/>
    <x v="605"/>
    <d v="2013-02-21T00:00:00"/>
    <n v="11"/>
    <n v="0.09"/>
    <n v="3.08"/>
    <n v="0.99"/>
    <n v="33.880000000000003"/>
  </r>
  <r>
    <n v="4678"/>
    <n v="88720"/>
    <s v="Alan Stewart"/>
    <s v="Express Road Cargo"/>
    <x v="0"/>
    <x v="3"/>
    <s v="Not Specified"/>
    <s v="Shiraz"/>
    <x v="0"/>
    <x v="0"/>
    <s v="Belle Glos Oeil de Perdrix Pinot Noir Blanc 2014"/>
    <s v="Large Crate"/>
    <s v="Goulburn"/>
    <x v="796"/>
    <d v="2013-07-31T00:00:00"/>
    <n v="2"/>
    <n v="0.05"/>
    <n v="15.67"/>
    <n v="1.39"/>
    <n v="31.34"/>
  </r>
  <r>
    <n v="4679"/>
    <n v="88720"/>
    <s v="Alan Stewart"/>
    <s v="Express Road Cargo"/>
    <x v="0"/>
    <x v="3"/>
    <s v="Not Specified"/>
    <s v="Cabernet Sauvignon"/>
    <x v="0"/>
    <x v="0"/>
    <s v="Dom Perignon 2006"/>
    <s v="Large Crate"/>
    <s v="Lithgow"/>
    <x v="796"/>
    <d v="2013-07-30T00:00:00"/>
    <n v="7"/>
    <n v="0.09"/>
    <n v="5.98"/>
    <n v="5.14"/>
    <n v="41.86"/>
  </r>
  <r>
    <n v="4680"/>
    <n v="89652"/>
    <s v="Louise Cook"/>
    <s v="Express Road Cargo"/>
    <x v="1"/>
    <x v="1"/>
    <s v="High"/>
    <s v="Chardonnay"/>
    <x v="0"/>
    <x v="0"/>
    <s v="Giesen Sauvignon Blanc 2014"/>
    <s v="Large Crate"/>
    <s v="Wodonga"/>
    <x v="975"/>
    <d v="2013-05-28T00:00:00"/>
    <n v="13"/>
    <n v="0.1"/>
    <n v="40.98"/>
    <n v="6.5"/>
    <n v="532.74"/>
  </r>
  <r>
    <n v="4681"/>
    <n v="89652"/>
    <s v="Louise Cook"/>
    <s v="Express Road Cargo"/>
    <x v="0"/>
    <x v="1"/>
    <s v="High"/>
    <s v="Shiraz"/>
    <x v="0"/>
    <x v="0"/>
    <s v="Simonnet-Febvre Cremant de Bourgogne Blanc"/>
    <s v="Large Crate"/>
    <s v="Bendigo"/>
    <x v="975"/>
    <d v="2013-05-27T00:00:00"/>
    <n v="15"/>
    <n v="0.04"/>
    <n v="62.18"/>
    <n v="12.78"/>
    <n v="932.7"/>
  </r>
  <r>
    <n v="4682"/>
    <n v="89193"/>
    <s v="Jeffrey Rogers"/>
    <s v="Express Road Cargo"/>
    <x v="0"/>
    <x v="3"/>
    <s v="Critical"/>
    <s v="Shiraz"/>
    <x v="0"/>
    <x v="0"/>
    <s v="Francis Ford Coppola Sofia Rose 2014"/>
    <s v="Large Crate"/>
    <s v="Armidale"/>
    <x v="1248"/>
    <d v="2010-11-10T00:00:00"/>
    <n v="38"/>
    <n v="0.08"/>
    <n v="3.69"/>
    <n v="0.5"/>
    <n v="140.22"/>
  </r>
  <r>
    <n v="4683"/>
    <n v="86045"/>
    <s v="Ernest Powell"/>
    <s v="Air Cargo"/>
    <x v="2"/>
    <x v="1"/>
    <s v="Critical"/>
    <s v="Sangiovese Rose"/>
    <x v="0"/>
    <x v="0"/>
    <s v="Pietradolce Etna Rosato 2014"/>
    <s v="Small Crate"/>
    <s v="Launceston"/>
    <x v="1249"/>
    <d v="2011-07-30T00:00:00"/>
    <n v="2"/>
    <n v="0.03"/>
    <n v="124.49"/>
    <n v="51.94"/>
    <n v="248.98"/>
  </r>
  <r>
    <n v="4684"/>
    <n v="88869"/>
    <s v="Joshua Anderson"/>
    <s v="Express Road Cargo"/>
    <x v="0"/>
    <x v="1"/>
    <s v="Low"/>
    <s v="Zinfandel"/>
    <x v="0"/>
    <x v="0"/>
    <s v="Dom Perignon 2006"/>
    <s v="Large Crate"/>
    <s v="Adelaide"/>
    <x v="473"/>
    <d v="2013-10-27T00:00:00"/>
    <n v="13"/>
    <n v="0.02"/>
    <n v="9.99"/>
    <n v="11.59"/>
    <n v="129.87"/>
  </r>
  <r>
    <n v="4685"/>
    <n v="88857"/>
    <s v="Joshua Anderson"/>
    <s v="Express Road Cargo"/>
    <x v="0"/>
    <x v="1"/>
    <s v="Low"/>
    <s v="Shiraz"/>
    <x v="0"/>
    <x v="0"/>
    <s v="Sutter Home Pink Moscato"/>
    <s v="Large Crate"/>
    <s v="Mount Gambier"/>
    <x v="252"/>
    <d v="2010-10-23T00:00:00"/>
    <n v="18"/>
    <n v="0.02"/>
    <n v="48.04"/>
    <n v="5.79"/>
    <n v="864.72"/>
  </r>
  <r>
    <n v="4686"/>
    <n v="88857"/>
    <s v="Joshua Anderson"/>
    <s v="Express Road Cargo"/>
    <x v="0"/>
    <x v="1"/>
    <s v="Low"/>
    <s v="Pinot Noir"/>
    <x v="0"/>
    <x v="0"/>
    <s v="Orin Swift Cellars Fragile Rose 2014"/>
    <s v="Large Crate"/>
    <s v="Mount Gambier"/>
    <x v="252"/>
    <d v="2010-10-25T00:00:00"/>
    <n v="1"/>
    <n v="0.04"/>
    <n v="6.68"/>
    <n v="4.91"/>
    <n v="6.68"/>
  </r>
  <r>
    <n v="4687"/>
    <n v="87045"/>
    <s v="Bruce Stewart"/>
    <s v="Express Road Cargo"/>
    <x v="1"/>
    <x v="1"/>
    <s v="Medium"/>
    <s v="Reisling"/>
    <x v="0"/>
    <x v="0"/>
    <s v="Rombauer Chardonnay 2014"/>
    <s v="Large Crate"/>
    <s v="Victor Harbor"/>
    <x v="566"/>
    <d v="2011-07-17T00:00:00"/>
    <n v="8"/>
    <n v="0.01"/>
    <n v="85.99"/>
    <n v="2.5"/>
    <n v="687.92"/>
  </r>
  <r>
    <n v="4688"/>
    <n v="91248"/>
    <s v="Lawrence Hart"/>
    <s v="Express Road Cargo"/>
    <x v="0"/>
    <x v="2"/>
    <s v="Not Specified"/>
    <s v="Shiraz"/>
    <x v="0"/>
    <x v="0"/>
    <s v="Roederer Estate L'Ermitage 2007"/>
    <s v="Large Crate"/>
    <s v="Busseltol"/>
    <x v="253"/>
    <d v="2012-08-10T00:00:00"/>
    <n v="6"/>
    <n v="0.08"/>
    <n v="22.84"/>
    <n v="5.47"/>
    <n v="137.04"/>
  </r>
  <r>
    <n v="4689"/>
    <n v="91248"/>
    <s v="Lawrence Hart"/>
    <s v="Road Cargo"/>
    <x v="0"/>
    <x v="2"/>
    <s v="Not Specified"/>
    <s v="Shiraz"/>
    <x v="0"/>
    <x v="1"/>
    <s v="Sutter Home White Zinfandel"/>
    <s v="Large Crate"/>
    <s v="Perth"/>
    <x v="253"/>
    <d v="2012-08-10T00:00:00"/>
    <n v="10"/>
    <n v="0.09"/>
    <n v="34.76"/>
    <n v="5.49"/>
    <n v="347.59999999999997"/>
  </r>
  <r>
    <n v="4690"/>
    <n v="88702"/>
    <s v="Billy Garrett"/>
    <s v="Express Road Cargo"/>
    <x v="1"/>
    <x v="1"/>
    <s v="Low"/>
    <s v="Sauvignon Blanc"/>
    <x v="0"/>
    <x v="1"/>
    <s v="Los Vascos Sauvignon Blanc 2015"/>
    <s v="Standard Size Crate"/>
    <s v="Adelaide"/>
    <x v="234"/>
    <d v="2010-07-16T00:00:00"/>
    <n v="1"/>
    <n v="0.01"/>
    <n v="29.89"/>
    <n v="1.99"/>
    <n v="29.89"/>
  </r>
  <r>
    <n v="4691"/>
    <n v="88925"/>
    <s v="Virginia Sanders"/>
    <s v="Express Road Cargo"/>
    <x v="0"/>
    <x v="1"/>
    <s v="Medium"/>
    <s v="Zinfandel"/>
    <x v="0"/>
    <x v="1"/>
    <s v="Laurent-Perrier Brut Rose"/>
    <s v="Large Crate"/>
    <s v="Devonport"/>
    <x v="292"/>
    <d v="2013-07-25T00:00:00"/>
    <n v="2"/>
    <n v="0.08"/>
    <n v="40.98"/>
    <n v="5.33"/>
    <n v="81.96"/>
  </r>
  <r>
    <n v="4692"/>
    <n v="87757"/>
    <s v="Charles Davis"/>
    <s v="Express Road Cargo"/>
    <x v="1"/>
    <x v="1"/>
    <s v="Not Specified"/>
    <s v="Sauvignon Blanc"/>
    <x v="0"/>
    <x v="1"/>
    <s v="Lucky Chardonnay 2012"/>
    <s v="Standard Size Crate"/>
    <s v="Mount Barker"/>
    <x v="800"/>
    <d v="2010-11-06T00:00:00"/>
    <n v="4"/>
    <n v="0.05"/>
    <n v="20.99"/>
    <n v="3.3"/>
    <n v="83.96"/>
  </r>
  <r>
    <n v="4693"/>
    <n v="87138"/>
    <s v="Katherine Medina"/>
    <s v="Express Road Cargo"/>
    <x v="0"/>
    <x v="1"/>
    <s v="Medium"/>
    <s v="Merlot"/>
    <x v="0"/>
    <x v="1"/>
    <s v="Domaine Lafage Miraflors Rose 2013"/>
    <s v="Large Crate"/>
    <s v="Geelong"/>
    <x v="139"/>
    <d v="2011-10-15T00:00:00"/>
    <n v="1"/>
    <n v="7.0000000000000007E-2"/>
    <n v="420.98"/>
    <n v="19.989999999999998"/>
    <n v="420.98"/>
  </r>
  <r>
    <n v="4694"/>
    <n v="88110"/>
    <s v="Scott Baker"/>
    <s v="Express Road Cargo"/>
    <x v="0"/>
    <x v="3"/>
    <s v="Not Specified"/>
    <s v="Pinot Noir"/>
    <x v="0"/>
    <x v="1"/>
    <s v="Laurent-Perrier Brut Rose"/>
    <s v="Large Crate"/>
    <s v="Queanbeyan"/>
    <x v="186"/>
    <d v="2012-04-15T00:00:00"/>
    <n v="11"/>
    <n v="0.09"/>
    <n v="4.24"/>
    <n v="5.41"/>
    <n v="46.64"/>
  </r>
  <r>
    <n v="4695"/>
    <n v="86048"/>
    <s v="Ernest Powell"/>
    <s v="Express Road Cargo"/>
    <x v="0"/>
    <x v="1"/>
    <s v="Critical"/>
    <s v="Merlot"/>
    <x v="0"/>
    <x v="1"/>
    <s v="Veuve Clicquot Brut Yellow Label"/>
    <s v="Mini Crate"/>
    <s v="Hobart"/>
    <x v="329"/>
    <d v="2013-06-21T00:00:00"/>
    <n v="13"/>
    <n v="0.04"/>
    <n v="279.48"/>
    <n v="35"/>
    <n v="3633.2400000000002"/>
  </r>
  <r>
    <n v="4696"/>
    <n v="86048"/>
    <s v="Ernest Powell"/>
    <s v="Express Road Cargo"/>
    <x v="1"/>
    <x v="1"/>
    <s v="Critical"/>
    <s v="Sauvignon Blanc"/>
    <x v="0"/>
    <x v="1"/>
    <s v="The White Knight Sauvignon Blanc 2014"/>
    <s v="Large Crate"/>
    <s v="Burnie"/>
    <x v="329"/>
    <d v="2013-06-20T00:00:00"/>
    <n v="6"/>
    <n v="0.1"/>
    <n v="155.99"/>
    <n v="8.99"/>
    <n v="935.94"/>
  </r>
  <r>
    <n v="4697"/>
    <n v="88348"/>
    <s v="John Thompson"/>
    <s v="Express Road Cargo"/>
    <x v="0"/>
    <x v="1"/>
    <s v="Low"/>
    <s v="Cabernet Sauvignon"/>
    <x v="0"/>
    <x v="1"/>
    <s v="Simonnet-Febvre Cremant de Bourgogne Blanc"/>
    <s v="Large Crate"/>
    <s v="Launceston"/>
    <x v="1250"/>
    <d v="2011-01-06T00:00:00"/>
    <n v="17"/>
    <n v="0.06"/>
    <n v="38.06"/>
    <n v="4.5"/>
    <n v="647.02"/>
  </r>
  <r>
    <n v="4698"/>
    <n v="88348"/>
    <s v="John Thompson"/>
    <s v="Express Road Cargo"/>
    <x v="1"/>
    <x v="1"/>
    <s v="Low"/>
    <s v="Reisling"/>
    <x v="0"/>
    <x v="1"/>
    <s v="Giesen Sauvignon Blanc 2014"/>
    <s v="Mini Crate"/>
    <s v="Devonport"/>
    <x v="1250"/>
    <d v="2011-01-08T00:00:00"/>
    <n v="22"/>
    <n v="0.08"/>
    <n v="599.99"/>
    <n v="24.49"/>
    <n v="13199.78"/>
  </r>
  <r>
    <n v="4699"/>
    <n v="88348"/>
    <s v="John Thompson"/>
    <s v="Road Cargo"/>
    <x v="0"/>
    <x v="1"/>
    <s v="Low"/>
    <s v="Malbec"/>
    <x v="0"/>
    <x v="1"/>
    <s v="Marques de Caceres Rioja Rosado 2014"/>
    <s v="Full Container"/>
    <s v="Launceston"/>
    <x v="1250"/>
    <d v="2011-01-04T00:00:00"/>
    <n v="5"/>
    <n v="0.1"/>
    <n v="3.98"/>
    <n v="2.97"/>
    <n v="19.899999999999999"/>
  </r>
  <r>
    <n v="4700"/>
    <n v="87627"/>
    <s v="Bruce Kim"/>
    <s v="Road Cargo"/>
    <x v="2"/>
    <x v="2"/>
    <s v="Critical"/>
    <s v="Champagne"/>
    <x v="0"/>
    <x v="1"/>
    <s v="Domaine Lafond Roc-Epine Tavel Rose 2014"/>
    <s v="Large Crate"/>
    <s v="Rockingham"/>
    <x v="1251"/>
    <d v="2012-11-29T00:00:00"/>
    <n v="3"/>
    <n v="0.03"/>
    <n v="9.65"/>
    <n v="6.22"/>
    <n v="28.950000000000003"/>
  </r>
  <r>
    <n v="4701"/>
    <n v="87627"/>
    <s v="Bruce Kim"/>
    <s v="Express Road Cargo"/>
    <x v="0"/>
    <x v="2"/>
    <s v="Critical"/>
    <s v="Sangiovese"/>
    <x v="0"/>
    <x v="1"/>
    <s v="Jean-Baptiste Adam Les Natures Cremant d'Alsace Brut"/>
    <s v="Full Container"/>
    <s v="Albany"/>
    <x v="1251"/>
    <d v="2012-11-30T00:00:00"/>
    <n v="41"/>
    <n v="0.08"/>
    <n v="5.58"/>
    <n v="0.7"/>
    <n v="228.78"/>
  </r>
  <r>
    <n v="4702"/>
    <n v="91352"/>
    <s v="Bruce Wells"/>
    <s v="Express Road Cargo"/>
    <x v="1"/>
    <x v="0"/>
    <s v="Medium"/>
    <s v="Pinot Gris"/>
    <x v="0"/>
    <x v="1"/>
    <s v="Angeline Sauvignon Blanc 2014"/>
    <s v="Large Crate"/>
    <s v="Darwin"/>
    <x v="255"/>
    <d v="2012-09-16T00:00:00"/>
    <n v="19"/>
    <n v="0"/>
    <n v="30.98"/>
    <n v="6.5"/>
    <n v="588.62"/>
  </r>
  <r>
    <n v="4703"/>
    <n v="91352"/>
    <s v="Bruce Wells"/>
    <s v="Express Road Cargo"/>
    <x v="0"/>
    <x v="0"/>
    <s v="Medium"/>
    <s v="Merlot"/>
    <x v="0"/>
    <x v="1"/>
    <s v="Francis Ford Coppola Sofia Rose 2014"/>
    <s v="Large Crate"/>
    <s v="Darwin"/>
    <x v="255"/>
    <d v="2012-09-15T00:00:00"/>
    <n v="18"/>
    <n v="0.04"/>
    <n v="4.28"/>
    <n v="5.74"/>
    <n v="77.040000000000006"/>
  </r>
  <r>
    <n v="4704"/>
    <n v="91352"/>
    <s v="Bruce Wells"/>
    <s v="Express Road Cargo"/>
    <x v="1"/>
    <x v="0"/>
    <s v="Medium"/>
    <s v="Pinot Gris"/>
    <x v="0"/>
    <x v="1"/>
    <s v="Rombauer Chardonnay 2014"/>
    <s v="Large Crate"/>
    <s v="Darwin"/>
    <x v="255"/>
    <d v="2012-09-17T00:00:00"/>
    <n v="11"/>
    <n v="0.1"/>
    <n v="65.989999999999995"/>
    <n v="4.99"/>
    <n v="725.89"/>
  </r>
  <r>
    <n v="4705"/>
    <n v="88549"/>
    <s v="Clarence Sanders"/>
    <s v="Express Road Cargo"/>
    <x v="0"/>
    <x v="2"/>
    <s v="High"/>
    <s v="Malbec"/>
    <x v="0"/>
    <x v="1"/>
    <s v="Sutter Home Pink Moscato"/>
    <s v="Large Crate"/>
    <s v="Bunbury"/>
    <x v="403"/>
    <d v="2012-12-11T00:00:00"/>
    <n v="13"/>
    <n v="0.03"/>
    <n v="10.89"/>
    <n v="4.5"/>
    <n v="141.57"/>
  </r>
  <r>
    <n v="4706"/>
    <n v="88549"/>
    <s v="Clarence Sanders"/>
    <s v="Express Road Cargo"/>
    <x v="2"/>
    <x v="2"/>
    <s v="High"/>
    <s v="Sangiovese Rose"/>
    <x v="0"/>
    <x v="1"/>
    <s v="Domaine Lafond Roc-Epine Tavel Rose 2014"/>
    <s v="Mini Crate"/>
    <s v="Busseltol"/>
    <x v="403"/>
    <d v="2012-12-12T00:00:00"/>
    <n v="13"/>
    <n v="0.06"/>
    <n v="50.98"/>
    <n v="22.24"/>
    <n v="662.74"/>
  </r>
  <r>
    <n v="4707"/>
    <n v="87161"/>
    <s v="Jesse Young"/>
    <s v="Express Road Cargo"/>
    <x v="1"/>
    <x v="0"/>
    <s v="Critical"/>
    <s v="Pinot Gris"/>
    <x v="0"/>
    <x v="1"/>
    <s v="Robert Oatley Signature Chardonnay 2013"/>
    <s v="Full Container"/>
    <s v="Palmerston"/>
    <x v="506"/>
    <d v="2010-06-12T00:00:00"/>
    <n v="11"/>
    <n v="0.01"/>
    <n v="35.99"/>
    <n v="5.99"/>
    <n v="395.89000000000004"/>
  </r>
  <r>
    <n v="4708"/>
    <n v="86304"/>
    <s v="Louise Carr"/>
    <s v="Express Road Cargo"/>
    <x v="0"/>
    <x v="1"/>
    <s v="Medium"/>
    <s v="Zinfandel"/>
    <x v="0"/>
    <x v="1"/>
    <s v="Miraval Rose (1.5 Liter Magnum) 2014"/>
    <s v="Large Crate"/>
    <s v="Mildura"/>
    <x v="270"/>
    <d v="2013-07-31T00:00:00"/>
    <n v="18"/>
    <n v="0.04"/>
    <n v="6.68"/>
    <n v="6.93"/>
    <n v="120.24"/>
  </r>
  <r>
    <n v="4709"/>
    <n v="87077"/>
    <s v="Wayne Butler"/>
    <s v="Express Road Cargo"/>
    <x v="0"/>
    <x v="1"/>
    <s v="High"/>
    <s v="Pinot Noir"/>
    <x v="0"/>
    <x v="1"/>
    <s v="Dopff &amp; Irion Cremant Rose Brut"/>
    <s v="Large Crate"/>
    <s v="Frankston"/>
    <x v="861"/>
    <d v="2010-03-22T00:00:00"/>
    <n v="10"/>
    <n v="0.03"/>
    <n v="420.98"/>
    <n v="19.989999999999998"/>
    <n v="4209.8"/>
  </r>
  <r>
    <n v="4710"/>
    <n v="86797"/>
    <s v="Patrick Ruiz"/>
    <s v="Express Road Cargo"/>
    <x v="0"/>
    <x v="2"/>
    <s v="Medium"/>
    <s v="Shiraz"/>
    <x v="0"/>
    <x v="1"/>
    <s v="Pietradolce Etna Rosato 2014"/>
    <s v="Large Crate"/>
    <s v="Albany"/>
    <x v="1106"/>
    <d v="2011-02-22T00:00:00"/>
    <n v="3"/>
    <n v="0.05"/>
    <n v="2.88"/>
    <n v="0.5"/>
    <n v="8.64"/>
  </r>
  <r>
    <n v="4711"/>
    <n v="86495"/>
    <s v="Jonathan Burton"/>
    <s v="Express Road Cargo"/>
    <x v="0"/>
    <x v="3"/>
    <s v="Medium"/>
    <s v="Cabernet Sauvignon"/>
    <x v="0"/>
    <x v="1"/>
    <s v="Chateau d'Esclans Garrus Rose 2013"/>
    <s v="Large Crate"/>
    <s v="Armidale"/>
    <x v="1252"/>
    <d v="2012-04-23T00:00:00"/>
    <n v="13"/>
    <n v="0.1"/>
    <n v="15.57"/>
    <n v="1.39"/>
    <n v="202.41"/>
  </r>
  <r>
    <n v="4712"/>
    <n v="86495"/>
    <s v="Jonathan Burton"/>
    <s v="Express Road Cargo"/>
    <x v="2"/>
    <x v="3"/>
    <s v="Medium"/>
    <s v="Champagne"/>
    <x v="0"/>
    <x v="1"/>
    <s v="Marques de Caceres Rioja Rosado 2014"/>
    <s v="Large Crate"/>
    <s v="Paramatta"/>
    <x v="1252"/>
    <d v="2012-04-22T00:00:00"/>
    <n v="3"/>
    <n v="0.01"/>
    <n v="19.98"/>
    <n v="10.49"/>
    <n v="59.94"/>
  </r>
  <r>
    <n v="4713"/>
    <n v="90953"/>
    <s v="Samuel Martinez"/>
    <s v="Express Road Cargo"/>
    <x v="0"/>
    <x v="1"/>
    <s v="Low"/>
    <s v="Sangiovese"/>
    <x v="0"/>
    <x v="1"/>
    <s v="Sutter Home Pink Moscato"/>
    <s v="Large Crate"/>
    <s v="Canberra"/>
    <x v="1253"/>
    <d v="2012-02-01T00:00:00"/>
    <n v="5"/>
    <n v="0.05"/>
    <n v="11.34"/>
    <n v="11.25"/>
    <n v="56.7"/>
  </r>
  <r>
    <n v="4714"/>
    <n v="90953"/>
    <s v="Walter Webb"/>
    <s v="Air Cargo"/>
    <x v="1"/>
    <x v="1"/>
    <s v="Low"/>
    <s v="Sauvignon Blanc"/>
    <x v="0"/>
    <x v="1"/>
    <s v="Rombauer Chardonnay 2014"/>
    <s v="Extra Large Crate"/>
    <s v="Bendigo"/>
    <x v="1253"/>
    <d v="2012-02-01T00:00:00"/>
    <n v="11"/>
    <n v="0.08"/>
    <n v="297.64"/>
    <n v="14.7"/>
    <n v="3274.04"/>
  </r>
  <r>
    <n v="4715"/>
    <n v="88991"/>
    <s v="Douglas Ward"/>
    <s v="Express Road Cargo"/>
    <x v="1"/>
    <x v="2"/>
    <s v="Medium"/>
    <s v="Pinot Gris"/>
    <x v="0"/>
    <x v="1"/>
    <s v="Rombauer Chardonnay 2014"/>
    <s v="Large Crate"/>
    <s v="Bunbury"/>
    <x v="1089"/>
    <d v="2012-06-22T00:00:00"/>
    <n v="11"/>
    <n v="0"/>
    <n v="205.99"/>
    <n v="5.26"/>
    <n v="2265.8900000000003"/>
  </r>
  <r>
    <n v="4716"/>
    <n v="86255"/>
    <s v="Sharon Henry"/>
    <s v="Express Road Cargo"/>
    <x v="0"/>
    <x v="3"/>
    <s v="Not Specified"/>
    <s v="Shiraz"/>
    <x v="0"/>
    <x v="1"/>
    <s v="Chateau Gaudrelle Cremant d'Loire Brut"/>
    <s v="Large Crate"/>
    <s v="Sydney"/>
    <x v="1254"/>
    <d v="2013-03-22T00:00:00"/>
    <n v="8"/>
    <n v="0.02"/>
    <n v="3.98"/>
    <n v="5.26"/>
    <n v="31.84"/>
  </r>
  <r>
    <n v="4717"/>
    <n v="90469"/>
    <s v="Theresa Montgomery"/>
    <s v="Express Road Cargo"/>
    <x v="0"/>
    <x v="1"/>
    <s v="Medium"/>
    <s v="Shiraz"/>
    <x v="0"/>
    <x v="1"/>
    <s v="Pierre Sparr Cremant d'Alsace Reserve Brut Rose"/>
    <s v="Large Crate"/>
    <s v="Melbourne"/>
    <x v="814"/>
    <d v="2010-10-22T00:00:00"/>
    <n v="22"/>
    <n v="0.02"/>
    <n v="419.19"/>
    <n v="19.989999999999998"/>
    <n v="9222.18"/>
  </r>
  <r>
    <n v="4718"/>
    <n v="86792"/>
    <s v="Rebecca Carpenter"/>
    <s v="Express Road Cargo"/>
    <x v="0"/>
    <x v="2"/>
    <s v="Critical"/>
    <s v="Pinot Noir"/>
    <x v="0"/>
    <x v="1"/>
    <s v="Chateau Gaudrelle Cremant d'Loire Brut"/>
    <s v="Large Crate"/>
    <s v="Rockingham"/>
    <x v="981"/>
    <d v="2010-09-04T00:00:00"/>
    <n v="4"/>
    <n v="0.08"/>
    <n v="5.4"/>
    <n v="7.78"/>
    <n v="21.6"/>
  </r>
  <r>
    <n v="4719"/>
    <n v="86792"/>
    <s v="Rebecca Carpenter"/>
    <s v="Road Cargo"/>
    <x v="1"/>
    <x v="2"/>
    <s v="Critical"/>
    <s v="Pinot Gris"/>
    <x v="0"/>
    <x v="1"/>
    <s v="Hewitson LuLu Sauvignon Blanc 2014"/>
    <s v="Standard Size Crate"/>
    <s v="Perth"/>
    <x v="981"/>
    <d v="2010-09-07T00:00:00"/>
    <n v="5"/>
    <n v="0.09"/>
    <n v="8.4600000000000009"/>
    <n v="8.99"/>
    <n v="42.300000000000004"/>
  </r>
  <r>
    <n v="4720"/>
    <n v="86792"/>
    <s v="Rebecca Carpenter"/>
    <s v="Express Road Cargo"/>
    <x v="2"/>
    <x v="2"/>
    <s v="Critical"/>
    <s v="Grenache Rose"/>
    <x v="0"/>
    <x v="1"/>
    <s v="Locations by Dave Phinney F Rose&quot;"/>
    <s v="Standard Size Crate"/>
    <s v="Perth"/>
    <x v="981"/>
    <d v="2010-09-05T00:00:00"/>
    <n v="10"/>
    <n v="0.21"/>
    <n v="14.98"/>
    <n v="8.99"/>
    <n v="149.80000000000001"/>
  </r>
  <r>
    <n v="4721"/>
    <n v="86792"/>
    <s v="Rebecca Carpenter"/>
    <s v="Express Road Cargo"/>
    <x v="1"/>
    <x v="2"/>
    <s v="Critical"/>
    <s v="Chardonnay"/>
    <x v="0"/>
    <x v="1"/>
    <s v="Lincourt Courtney's Chardonnay 2012"/>
    <s v="Large Crate"/>
    <s v="Geraldton"/>
    <x v="981"/>
    <d v="2010-09-05T00:00:00"/>
    <n v="22"/>
    <n v="0.04"/>
    <n v="155.99"/>
    <n v="8.08"/>
    <n v="3431.78"/>
  </r>
  <r>
    <n v="4722"/>
    <n v="90003"/>
    <s v="Brian Long"/>
    <s v="Express Road Cargo"/>
    <x v="0"/>
    <x v="3"/>
    <s v="Medium"/>
    <s v="Merlot"/>
    <x v="0"/>
    <x v="1"/>
    <s v="Langlois Chateau Cremant de Loire Brut"/>
    <s v="Full Container"/>
    <s v="Albury"/>
    <x v="1153"/>
    <d v="2010-10-30T00:00:00"/>
    <n v="11"/>
    <n v="0.1"/>
    <n v="1.6"/>
    <n v="1.29"/>
    <n v="17.600000000000001"/>
  </r>
  <r>
    <n v="4723"/>
    <n v="86753"/>
    <s v="Brian Freeman"/>
    <s v="Express Road Cargo"/>
    <x v="1"/>
    <x v="3"/>
    <s v="High"/>
    <s v="Sauvignon Blanc"/>
    <x v="0"/>
    <x v="1"/>
    <s v="Chardonnais Napa Valley Chardonnay 2013"/>
    <s v="Mini Crate"/>
    <s v="Wollongong"/>
    <x v="1255"/>
    <d v="2010-07-11T00:00:00"/>
    <n v="11"/>
    <n v="0.1"/>
    <n v="599.99"/>
    <n v="24.49"/>
    <n v="6599.89"/>
  </r>
  <r>
    <n v="4724"/>
    <n v="86753"/>
    <s v="Brian Freeman"/>
    <s v="Express Road Cargo"/>
    <x v="0"/>
    <x v="3"/>
    <s v="High"/>
    <s v="Cabernet Sauvignon"/>
    <x v="0"/>
    <x v="1"/>
    <s v="Marques de Caceres Rioja Rosado 2014"/>
    <s v="Full Container"/>
    <s v="Campbeltown"/>
    <x v="1255"/>
    <d v="2010-07-12T00:00:00"/>
    <n v="10"/>
    <n v="0.06"/>
    <n v="2.78"/>
    <n v="1.25"/>
    <n v="27.799999999999997"/>
  </r>
  <r>
    <n v="4725"/>
    <n v="88350"/>
    <s v="John Thompson"/>
    <s v="Express Road Cargo"/>
    <x v="0"/>
    <x v="1"/>
    <s v="High"/>
    <s v="Malbec"/>
    <x v="0"/>
    <x v="1"/>
    <s v="Jean-Baptiste Adam Les Natures Cremant d'Alsace Brut"/>
    <s v="Large Crate"/>
    <s v="Burnie"/>
    <x v="1256"/>
    <d v="2011-11-29T00:00:00"/>
    <n v="8"/>
    <n v="0.02"/>
    <n v="6.48"/>
    <n v="7.37"/>
    <n v="51.84"/>
  </r>
  <r>
    <n v="4726"/>
    <n v="89887"/>
    <s v="Raymond Shaw"/>
    <s v="Express Road Cargo"/>
    <x v="0"/>
    <x v="2"/>
    <s v="Critical"/>
    <s v="Merlot"/>
    <x v="0"/>
    <x v="1"/>
    <s v="Lucien Albrecht Cremant d'Alsace Brut Rose"/>
    <s v="Large Crate"/>
    <s v="Mandurah"/>
    <x v="437"/>
    <d v="2011-11-01T00:00:00"/>
    <n v="31"/>
    <n v="0"/>
    <n v="5.98"/>
    <n v="10.39"/>
    <n v="185.38000000000002"/>
  </r>
  <r>
    <n v="4727"/>
    <n v="87803"/>
    <s v="Jack Collins"/>
    <s v="Express Road Cargo"/>
    <x v="0"/>
    <x v="3"/>
    <s v="Medium"/>
    <s v="Shiraz"/>
    <x v="0"/>
    <x v="1"/>
    <s v="Louis Roederer Cristal Brut with Gift Box 2007"/>
    <s v="Large Crate"/>
    <s v="Bathurst"/>
    <x v="1083"/>
    <d v="2013-10-01T00:00:00"/>
    <n v="15"/>
    <n v="0.06"/>
    <n v="40.98"/>
    <n v="7.47"/>
    <n v="614.69999999999993"/>
  </r>
  <r>
    <n v="4728"/>
    <n v="88335"/>
    <s v="Ryan Boyd"/>
    <s v="Express Road Cargo"/>
    <x v="0"/>
    <x v="2"/>
    <s v="High"/>
    <s v="Zinfandel"/>
    <x v="0"/>
    <x v="1"/>
    <s v="Chateau de Campuget Costieres de Nimes Tradition Rose 2015"/>
    <s v="Large Crate"/>
    <s v="Rockingham"/>
    <x v="763"/>
    <d v="2012-12-22T00:00:00"/>
    <n v="9"/>
    <n v="0.05"/>
    <n v="3.98"/>
    <n v="5.26"/>
    <n v="35.82"/>
  </r>
  <r>
    <n v="4729"/>
    <n v="91150"/>
    <s v="Judith Garrett"/>
    <s v="Express Road Cargo"/>
    <x v="0"/>
    <x v="1"/>
    <s v="Medium"/>
    <s v="Merlot"/>
    <x v="0"/>
    <x v="1"/>
    <s v="Dom Perignon 2006"/>
    <s v="Full Container"/>
    <s v="Hobart"/>
    <x v="2"/>
    <d v="2013-03-18T00:00:00"/>
    <n v="1"/>
    <n v="0.1"/>
    <n v="8.9499999999999993"/>
    <n v="2.0099999999999998"/>
    <n v="8.9499999999999993"/>
  </r>
  <r>
    <n v="4730"/>
    <n v="90874"/>
    <s v="Robert Duncan"/>
    <s v="Express Road Cargo"/>
    <x v="1"/>
    <x v="3"/>
    <s v="Medium"/>
    <s v="Chardonnay"/>
    <x v="0"/>
    <x v="1"/>
    <s v="Cloudy Bay Sauvignon Blanc 2015"/>
    <s v="Large Crate"/>
    <s v="Goulburn"/>
    <x v="1257"/>
    <d v="2013-12-20T00:00:00"/>
    <n v="16"/>
    <n v="0.02"/>
    <n v="65.989999999999995"/>
    <n v="4.99"/>
    <n v="1055.8399999999999"/>
  </r>
  <r>
    <n v="4731"/>
    <n v="91278"/>
    <s v="Todd Robinson"/>
    <s v="Express Road Cargo"/>
    <x v="0"/>
    <x v="3"/>
    <s v="Medium"/>
    <s v="Shiraz"/>
    <x v="0"/>
    <x v="1"/>
    <s v="Marques de Caceres Rioja Rosado 2014"/>
    <s v="Large Crate"/>
    <s v="Albury"/>
    <x v="484"/>
    <d v="2011-08-20T00:00:00"/>
    <n v="9"/>
    <n v="0.06"/>
    <n v="20.27"/>
    <n v="3.99"/>
    <n v="182.43"/>
  </r>
  <r>
    <n v="4732"/>
    <n v="91278"/>
    <s v="Todd Robinson"/>
    <s v="Express Road Cargo"/>
    <x v="0"/>
    <x v="3"/>
    <s v="Medium"/>
    <s v="Pinot Noir"/>
    <x v="0"/>
    <x v="1"/>
    <s v="Miraval Rose 2014"/>
    <s v="Full Container"/>
    <s v="Albury"/>
    <x v="484"/>
    <d v="2011-08-19T00:00:00"/>
    <n v="3"/>
    <n v="0.09"/>
    <n v="9.93"/>
    <n v="1.0900000000000001"/>
    <n v="29.79"/>
  </r>
  <r>
    <n v="4733"/>
    <n v="88548"/>
    <s v="Clarence Sanders"/>
    <s v="Express Road Cargo"/>
    <x v="2"/>
    <x v="2"/>
    <s v="High"/>
    <s v="Sangiovese Rose"/>
    <x v="0"/>
    <x v="6"/>
    <s v="Francis Ford Coppola Sofia Rose 2014"/>
    <s v="Standard Size Crate"/>
    <s v="Rockingham"/>
    <x v="741"/>
    <d v="2010-10-02T00:00:00"/>
    <n v="1"/>
    <n v="0.01"/>
    <n v="99.23"/>
    <n v="8.99"/>
    <n v="99.23"/>
  </r>
  <r>
    <n v="4734"/>
    <n v="87577"/>
    <s v="Harold Burns"/>
    <s v="Express Road Cargo"/>
    <x v="0"/>
    <x v="0"/>
    <s v="Not Specified"/>
    <s v="Shiraz"/>
    <x v="0"/>
    <x v="6"/>
    <s v="Orin Swift Cellars Fragile Rose 2014"/>
    <s v="Large Crate"/>
    <s v="Darwin"/>
    <x v="1258"/>
    <d v="2013-08-04T00:00:00"/>
    <n v="19"/>
    <n v="7.0000000000000007E-2"/>
    <n v="7.68"/>
    <n v="6.16"/>
    <n v="145.91999999999999"/>
  </r>
  <r>
    <n v="4735"/>
    <n v="88843"/>
    <s v="Lori Henry"/>
    <s v="Road Cargo"/>
    <x v="1"/>
    <x v="1"/>
    <s v="Medium"/>
    <s v="Reisling"/>
    <x v="0"/>
    <x v="6"/>
    <s v="Rombauer Chardonnay 2014"/>
    <s v="Standard Size Crate"/>
    <s v="Frankston"/>
    <x v="1187"/>
    <d v="2011-08-23T00:00:00"/>
    <n v="20"/>
    <n v="0.06"/>
    <n v="55.99"/>
    <n v="1.25"/>
    <n v="1119.8"/>
  </r>
  <r>
    <n v="4736"/>
    <n v="91351"/>
    <s v="Craig Wallace"/>
    <s v="Express Road Cargo"/>
    <x v="0"/>
    <x v="3"/>
    <s v="Not Specified"/>
    <s v="Pinot Noir"/>
    <x v="0"/>
    <x v="6"/>
    <s v="Dopff &amp; Irion Cremant Rose Brut"/>
    <s v="Full Container"/>
    <s v="Blue Mountains"/>
    <x v="256"/>
    <d v="2011-06-08T00:00:00"/>
    <n v="16"/>
    <n v="0.01"/>
    <n v="8.34"/>
    <n v="1.43"/>
    <n v="133.44"/>
  </r>
  <r>
    <n v="4737"/>
    <n v="87319"/>
    <s v="Juan Dean"/>
    <s v="Express Road Cargo"/>
    <x v="1"/>
    <x v="3"/>
    <s v="Low"/>
    <s v="Chardonnay"/>
    <x v="0"/>
    <x v="4"/>
    <s v="Dog Point Vineyard Sauvignon Blanc 2014"/>
    <s v="Large Crate"/>
    <s v="Wagga Wagga"/>
    <x v="465"/>
    <d v="2012-03-08T00:00:00"/>
    <n v="2"/>
    <n v="0.03"/>
    <n v="65.989999999999995"/>
    <n v="7.69"/>
    <n v="131.97999999999999"/>
  </r>
  <r>
    <n v="4738"/>
    <n v="87700"/>
    <s v="Bonnie West"/>
    <s v="Express Road Cargo"/>
    <x v="1"/>
    <x v="1"/>
    <s v="Critical"/>
    <s v="Reisling"/>
    <x v="0"/>
    <x v="6"/>
    <s v="Chardonnais Napa Valley Chardonnay 2013"/>
    <s v="Loose Wrap"/>
    <s v="Mount Gambier"/>
    <x v="1238"/>
    <d v="2010-02-08T00:00:00"/>
    <n v="1"/>
    <n v="0.09"/>
    <n v="999.99"/>
    <n v="13.99"/>
    <n v="999.99"/>
  </r>
  <r>
    <n v="4739"/>
    <n v="91035"/>
    <s v="Jeremy Andrews"/>
    <s v="Express Road Cargo"/>
    <x v="0"/>
    <x v="1"/>
    <s v="High"/>
    <s v="Malbec"/>
    <x v="0"/>
    <x v="6"/>
    <s v="Moet &amp; Chandon Imperial"/>
    <s v="Large Crate"/>
    <s v="Canberra"/>
    <x v="629"/>
    <d v="2013-12-27T00:00:00"/>
    <n v="19"/>
    <n v="0.02"/>
    <n v="4.37"/>
    <n v="5.15"/>
    <n v="83.03"/>
  </r>
  <r>
    <n v="4740"/>
    <n v="91035"/>
    <s v="Jeremy Andrews"/>
    <s v="Express Road Cargo"/>
    <x v="0"/>
    <x v="1"/>
    <s v="High"/>
    <s v="Sangiovese"/>
    <x v="0"/>
    <x v="6"/>
    <s v="Schramsberg Cremant Demi-Sec 2011"/>
    <s v="Mini Crate"/>
    <s v="Canberra"/>
    <x v="629"/>
    <d v="2013-12-29T00:00:00"/>
    <n v="6"/>
    <n v="0.08"/>
    <n v="3.48"/>
    <n v="49"/>
    <n v="20.88"/>
  </r>
  <r>
    <n v="4741"/>
    <n v="91035"/>
    <s v="Jeremy Andrews"/>
    <s v="Express Road Cargo"/>
    <x v="0"/>
    <x v="1"/>
    <s v="High"/>
    <s v="Sangiovese"/>
    <x v="0"/>
    <x v="6"/>
    <s v="Dopff &amp; Irion Cremant Rose Brut"/>
    <s v="Large Crate"/>
    <s v="Canberra"/>
    <x v="629"/>
    <d v="2013-12-28T00:00:00"/>
    <n v="21"/>
    <n v="0.05"/>
    <n v="20.98"/>
    <n v="1.49"/>
    <n v="440.58"/>
  </r>
  <r>
    <n v="4742"/>
    <n v="86149"/>
    <s v="Nicholas Carter"/>
    <s v="Express Road Cargo"/>
    <x v="1"/>
    <x v="1"/>
    <s v="Medium"/>
    <s v="Reisling"/>
    <x v="0"/>
    <x v="6"/>
    <s v="Lucky Chardonnay 2012"/>
    <s v="Large Crate"/>
    <s v="Victor Harbor"/>
    <x v="257"/>
    <d v="2013-05-10T00:00:00"/>
    <n v="8"/>
    <n v="7.0000000000000007E-2"/>
    <n v="30.97"/>
    <n v="4"/>
    <n v="247.76"/>
  </r>
  <r>
    <n v="4743"/>
    <n v="86149"/>
    <s v="Nicholas Carter"/>
    <s v="Express Road Cargo"/>
    <x v="0"/>
    <x v="1"/>
    <s v="Medium"/>
    <s v="Shiraz"/>
    <x v="0"/>
    <x v="6"/>
    <s v="JCB N¬∞21 Brut Cremant de Bourgogne"/>
    <s v="Large Crate"/>
    <s v="Mount Gambier"/>
    <x v="257"/>
    <d v="2013-05-12T00:00:00"/>
    <n v="13"/>
    <n v="0.09"/>
    <n v="6.48"/>
    <n v="6.22"/>
    <n v="84.240000000000009"/>
  </r>
  <r>
    <n v="4744"/>
    <n v="86149"/>
    <s v="Nicholas Carter"/>
    <s v="Express Road Cargo"/>
    <x v="0"/>
    <x v="1"/>
    <s v="Medium"/>
    <s v="Shiraz"/>
    <x v="0"/>
    <x v="6"/>
    <s v="Sutter Home White Zinfandel"/>
    <s v="Large Crate"/>
    <s v="Victor Harbor"/>
    <x v="257"/>
    <d v="2013-05-12T00:00:00"/>
    <n v="7"/>
    <n v="7.0000000000000007E-2"/>
    <n v="6.48"/>
    <n v="7.37"/>
    <n v="45.36"/>
  </r>
  <r>
    <n v="4745"/>
    <n v="90524"/>
    <s v="Aaron Daniels"/>
    <s v="Road Cargo"/>
    <x v="1"/>
    <x v="1"/>
    <s v="Not Specified"/>
    <s v="Reisling"/>
    <x v="0"/>
    <x v="6"/>
    <s v="Dog Point Vineyard Sauvignon Blanc 2014"/>
    <s v="Large Crate"/>
    <s v="Devonport"/>
    <x v="954"/>
    <d v="2010-05-25T00:00:00"/>
    <n v="17"/>
    <n v="0.09"/>
    <n v="77.510000000000005"/>
    <n v="4"/>
    <n v="1317.67"/>
  </r>
  <r>
    <n v="4746"/>
    <n v="90524"/>
    <s v="Aaron Daniels"/>
    <s v="Express Road Cargo"/>
    <x v="0"/>
    <x v="1"/>
    <s v="Not Specified"/>
    <s v="Shiraz"/>
    <x v="0"/>
    <x v="6"/>
    <s v="Barnard Griffin Rose of Sangiovese 2014"/>
    <s v="Full Container"/>
    <s v="Launceston"/>
    <x v="954"/>
    <d v="2010-05-25T00:00:00"/>
    <n v="13"/>
    <n v="0"/>
    <n v="2.88"/>
    <n v="0.7"/>
    <n v="37.44"/>
  </r>
  <r>
    <n v="4747"/>
    <n v="88484"/>
    <s v="Steven Brown"/>
    <s v="Express Road Cargo"/>
    <x v="0"/>
    <x v="1"/>
    <s v="High"/>
    <s v="Shiraz"/>
    <x v="0"/>
    <x v="6"/>
    <s v="Laurent-Perrier Brut Millesime 2006"/>
    <s v="Large Crate"/>
    <s v="Benalla"/>
    <x v="1259"/>
    <d v="2013-01-27T00:00:00"/>
    <n v="8"/>
    <n v="0.03"/>
    <n v="7.84"/>
    <n v="4.71"/>
    <n v="62.72"/>
  </r>
  <r>
    <n v="4748"/>
    <n v="87982"/>
    <s v="Katherine Mendoza"/>
    <s v="Air Cargo"/>
    <x v="2"/>
    <x v="1"/>
    <s v="Critical"/>
    <s v="Sangiovese Rose"/>
    <x v="0"/>
    <x v="6"/>
    <s v="Sutter Home White Zinfandel"/>
    <s v="Extra Large Crate"/>
    <s v="Adelaide"/>
    <x v="258"/>
    <d v="2011-07-24T00:00:00"/>
    <n v="4"/>
    <n v="0.02"/>
    <n v="120.98"/>
    <n v="30"/>
    <n v="483.92"/>
  </r>
  <r>
    <n v="4749"/>
    <n v="87982"/>
    <s v="Eugene Crawford"/>
    <s v="Express Road Cargo"/>
    <x v="1"/>
    <x v="1"/>
    <s v="Critical"/>
    <s v="Pinot Gris"/>
    <x v="0"/>
    <x v="6"/>
    <s v="The White Knight Sauvignon Blanc 2014"/>
    <s v="Loose Wrap"/>
    <s v="Victor Harbor"/>
    <x v="258"/>
    <d v="2011-07-24T00:00:00"/>
    <n v="10"/>
    <n v="0.09"/>
    <n v="13.99"/>
    <n v="7.51"/>
    <n v="139.9"/>
  </r>
  <r>
    <n v="4750"/>
    <n v="88412"/>
    <s v="Nicholas Morris"/>
    <s v="Express Road Cargo"/>
    <x v="0"/>
    <x v="2"/>
    <s v="Medium"/>
    <s v="Pinot Noir"/>
    <x v="0"/>
    <x v="6"/>
    <s v="Bertani Bertarose 2014"/>
    <s v="Large Crate"/>
    <s v="Geraldton"/>
    <x v="804"/>
    <d v="2011-04-08T00:00:00"/>
    <n v="7"/>
    <n v="0.08"/>
    <n v="10.98"/>
    <n v="3.99"/>
    <n v="76.86"/>
  </r>
  <r>
    <n v="4751"/>
    <n v="91266"/>
    <s v="Joe Sanders"/>
    <s v="Road Cargo"/>
    <x v="0"/>
    <x v="3"/>
    <s v="High"/>
    <s v="Zinfandel"/>
    <x v="0"/>
    <x v="6"/>
    <s v="Francis Ford Coppola Sofia Rose 2014"/>
    <s v="Large Crate"/>
    <s v="Broken Hill"/>
    <x v="1133"/>
    <d v="2012-09-21T00:00:00"/>
    <n v="12"/>
    <n v="0.08"/>
    <n v="48.04"/>
    <n v="5.79"/>
    <n v="576.48"/>
  </r>
  <r>
    <n v="4752"/>
    <n v="86403"/>
    <s v="Adam Grant"/>
    <s v="Express Road Cargo"/>
    <x v="0"/>
    <x v="1"/>
    <s v="Low"/>
    <s v="Pinot Noir"/>
    <x v="0"/>
    <x v="6"/>
    <s v="Pietradolce Etna Rosato 2014"/>
    <s v="Large Crate"/>
    <s v="Port Adelaide"/>
    <x v="725"/>
    <d v="2012-05-06T00:00:00"/>
    <n v="13"/>
    <n v="0.08"/>
    <n v="11.29"/>
    <n v="5.03"/>
    <n v="146.76999999999998"/>
  </r>
  <r>
    <n v="4753"/>
    <n v="91358"/>
    <s v="Roger Williams"/>
    <s v="Express Road Cargo"/>
    <x v="0"/>
    <x v="1"/>
    <s v="Not Specified"/>
    <s v="Sangiovese"/>
    <x v="0"/>
    <x v="6"/>
    <s v="Gerard Bertrand Cote des Roses Rose 2014"/>
    <s v="Large Crate"/>
    <s v="Devonport"/>
    <x v="76"/>
    <d v="2013-01-09T00:00:00"/>
    <n v="6"/>
    <n v="0.05"/>
    <n v="8.85"/>
    <n v="5.6"/>
    <n v="53.099999999999994"/>
  </r>
  <r>
    <n v="4754"/>
    <n v="91358"/>
    <s v="Dennis Baker"/>
    <s v="Road Cargo"/>
    <x v="0"/>
    <x v="1"/>
    <s v="Not Specified"/>
    <s v="Sangiovese"/>
    <x v="0"/>
    <x v="4"/>
    <s v="Louis Roederer Cristal Brut with Gift Box 2007"/>
    <s v="Large Crate"/>
    <s v="Devonport"/>
    <x v="76"/>
    <d v="2013-01-10T00:00:00"/>
    <n v="1"/>
    <n v="0.01"/>
    <n v="11.97"/>
    <n v="4.9800000000000004"/>
    <n v="11.97"/>
  </r>
  <r>
    <n v="4755"/>
    <n v="91358"/>
    <s v="Dennis Baker"/>
    <s v="Express Road Cargo"/>
    <x v="0"/>
    <x v="1"/>
    <s v="Not Specified"/>
    <s v="Zinfandel"/>
    <x v="0"/>
    <x v="6"/>
    <s v="Louis Roederer Cristal Brut 2006"/>
    <s v="Large Crate"/>
    <s v="Burnie"/>
    <x v="76"/>
    <d v="2013-01-09T00:00:00"/>
    <n v="10"/>
    <n v="0.1"/>
    <n v="7.3"/>
    <n v="7.72"/>
    <n v="73"/>
  </r>
  <r>
    <n v="4756"/>
    <n v="91364"/>
    <s v="Philip Ortiz"/>
    <s v="Express Road Cargo"/>
    <x v="1"/>
    <x v="1"/>
    <s v="High"/>
    <s v="Pinot Gris"/>
    <x v="0"/>
    <x v="6"/>
    <s v="Dog Point Vineyard Sauvignon Blanc 2014"/>
    <s v="Standard Size Crate"/>
    <s v="Victor Harbor"/>
    <x v="260"/>
    <d v="2012-07-26T00:00:00"/>
    <n v="15"/>
    <n v="7.0000000000000007E-2"/>
    <n v="1.7"/>
    <n v="1.99"/>
    <n v="25.5"/>
  </r>
  <r>
    <n v="4757"/>
    <n v="86650"/>
    <s v="Kevin Oliver"/>
    <s v="Express Road Cargo"/>
    <x v="0"/>
    <x v="1"/>
    <s v="Critical"/>
    <s v="Malbec"/>
    <x v="0"/>
    <x v="6"/>
    <s v="Bertani Bertarose 2014"/>
    <s v="Large Crate"/>
    <s v="Wodonga"/>
    <x v="1040"/>
    <d v="2013-03-08T00:00:00"/>
    <n v="1"/>
    <n v="0.06"/>
    <n v="4.9800000000000004"/>
    <n v="6.07"/>
    <n v="4.9800000000000004"/>
  </r>
  <r>
    <n v="4758"/>
    <n v="89878"/>
    <s v="Charles Bailey"/>
    <s v="Express Road Cargo"/>
    <x v="0"/>
    <x v="1"/>
    <s v="Low"/>
    <s v="Zinfandel"/>
    <x v="0"/>
    <x v="6"/>
    <s v="Belle Glos Oeil de Perdrix Pinot Noir Blanc 2014"/>
    <s v="Large Crate"/>
    <s v="Mildura"/>
    <x v="251"/>
    <d v="2013-06-16T00:00:00"/>
    <n v="8"/>
    <n v="0"/>
    <n v="2.66"/>
    <n v="6.35"/>
    <n v="21.28"/>
  </r>
  <r>
    <n v="4759"/>
    <n v="91365"/>
    <s v="Susan Spencer"/>
    <s v="Express Road Cargo"/>
    <x v="2"/>
    <x v="2"/>
    <s v="Not Specified"/>
    <s v="Champagne"/>
    <x v="0"/>
    <x v="6"/>
    <s v="Gerard Bertrand Cote des Roses Rose 2014"/>
    <s v="Standard Size Crate"/>
    <s v="Mandurah"/>
    <x v="811"/>
    <d v="2010-06-22T00:00:00"/>
    <n v="1"/>
    <n v="0.02"/>
    <n v="25.38"/>
    <n v="8.99"/>
    <n v="25.38"/>
  </r>
  <r>
    <n v="4760"/>
    <n v="90859"/>
    <s v="Ronald Sanders"/>
    <s v="Express Road Cargo"/>
    <x v="2"/>
    <x v="3"/>
    <s v="High"/>
    <s v="Sangiovese Rose"/>
    <x v="0"/>
    <x v="6"/>
    <s v="Belle Glos Oeil de Perdrix Pinot Noir Blanc 2014"/>
    <s v="Standard Size Crate"/>
    <s v="Dubbo"/>
    <x v="645"/>
    <d v="2010-03-16T00:00:00"/>
    <n v="3"/>
    <n v="0.08"/>
    <n v="30.93"/>
    <n v="3.92"/>
    <n v="92.789999999999992"/>
  </r>
  <r>
    <n v="4761"/>
    <n v="90415"/>
    <s v="Michael Ferguson"/>
    <s v="Air Cargo"/>
    <x v="2"/>
    <x v="3"/>
    <s v="Low"/>
    <s v="Cremant"/>
    <x v="0"/>
    <x v="6"/>
    <s v="Bertani Bertarose 2014"/>
    <s v="Small Crate"/>
    <s v="Grafton"/>
    <x v="1049"/>
    <d v="2010-08-05T00:00:00"/>
    <n v="12"/>
    <n v="0.05"/>
    <n v="424.21"/>
    <n v="110.2"/>
    <n v="5090.5199999999995"/>
  </r>
  <r>
    <n v="4762"/>
    <n v="90035"/>
    <s v="Louise Medina"/>
    <s v="Road Cargo"/>
    <x v="0"/>
    <x v="3"/>
    <s v="Critical"/>
    <s v="Pinot Noir"/>
    <x v="0"/>
    <x v="6"/>
    <s v="Lucien Albrecht Cremant d'Alsace Brut Rose"/>
    <s v="Large Crate"/>
    <s v="Tamworth"/>
    <x v="261"/>
    <d v="2012-05-16T00:00:00"/>
    <n v="15"/>
    <n v="0.08"/>
    <n v="42.98"/>
    <n v="4.62"/>
    <n v="644.69999999999993"/>
  </r>
  <r>
    <n v="4763"/>
    <n v="90035"/>
    <s v="Louise Medina"/>
    <s v="Road Cargo"/>
    <x v="0"/>
    <x v="3"/>
    <s v="Critical"/>
    <s v="Malbec"/>
    <x v="0"/>
    <x v="6"/>
    <s v="Dom Perignon 2006"/>
    <s v="Large Crate"/>
    <s v="Blue Mountains"/>
    <x v="261"/>
    <d v="2012-05-15T00:00:00"/>
    <n v="9"/>
    <n v="7.0000000000000007E-2"/>
    <n v="8.0399999999999991"/>
    <n v="8.94"/>
    <n v="72.359999999999985"/>
  </r>
  <r>
    <n v="4764"/>
    <n v="87040"/>
    <s v="Alan Lynch"/>
    <s v="Express Road Cargo"/>
    <x v="1"/>
    <x v="1"/>
    <s v="Low"/>
    <s v="Pinot Gris"/>
    <x v="0"/>
    <x v="6"/>
    <s v="Giesen Sauvignon Blanc 2014"/>
    <s v="Large Crate"/>
    <s v="Canberra"/>
    <x v="433"/>
    <d v="2013-05-01T00:00:00"/>
    <n v="5"/>
    <n v="7.0000000000000007E-2"/>
    <n v="205.99"/>
    <n v="5.26"/>
    <n v="1029.95"/>
  </r>
  <r>
    <n v="4765"/>
    <n v="87040"/>
    <s v="Scott Carr"/>
    <s v="Express Road Cargo"/>
    <x v="1"/>
    <x v="2"/>
    <s v="Low"/>
    <s v="Pinot Gris"/>
    <x v="0"/>
    <x v="6"/>
    <s v="Dog Point Vineyard Sauvignon Blanc 2014"/>
    <s v="Large Crate"/>
    <s v="Busseltol"/>
    <x v="433"/>
    <d v="2013-05-06T00:00:00"/>
    <n v="5"/>
    <n v="0.08"/>
    <n v="53.98"/>
    <n v="5.5"/>
    <n v="269.89999999999998"/>
  </r>
  <r>
    <n v="4766"/>
    <n v="89524"/>
    <s v="Carol Oliver"/>
    <s v="Express Road Cargo"/>
    <x v="1"/>
    <x v="3"/>
    <s v="High"/>
    <s v="Sauvignon Blanc"/>
    <x v="0"/>
    <x v="6"/>
    <s v="Grgich Hills Chardonnay 2012"/>
    <s v="Large Crate"/>
    <s v="Campbeltown"/>
    <x v="741"/>
    <d v="2010-10-01T00:00:00"/>
    <n v="5"/>
    <n v="0.01"/>
    <n v="65.989999999999995"/>
    <n v="8.99"/>
    <n v="329.95"/>
  </r>
  <r>
    <n v="4767"/>
    <n v="89873"/>
    <s v="Charles Bailey"/>
    <s v="Express Road Cargo"/>
    <x v="0"/>
    <x v="1"/>
    <s v="Low"/>
    <s v="Pinot Noir"/>
    <x v="0"/>
    <x v="6"/>
    <s v="Langlois Chateau Cremant de Loire Brut"/>
    <s v="Full Container"/>
    <s v="Melton"/>
    <x v="424"/>
    <d v="2010-04-15T00:00:00"/>
    <n v="4"/>
    <n v="0.05"/>
    <n v="4.84"/>
    <n v="0.71"/>
    <n v="19.36"/>
  </r>
  <r>
    <n v="4768"/>
    <n v="88277"/>
    <s v="Billy Montgomery"/>
    <s v="Express Road Cargo"/>
    <x v="0"/>
    <x v="3"/>
    <s v="Low"/>
    <s v="Cabernet Sauvignon"/>
    <x v="0"/>
    <x v="6"/>
    <s v="Pierre Sparr Cremant d'Alsace Reserve Brut Rose"/>
    <s v="Mini Crate"/>
    <s v="Paramatta"/>
    <x v="115"/>
    <d v="2013-12-12T00:00:00"/>
    <n v="6"/>
    <n v="0.03"/>
    <n v="300.64999999999998"/>
    <n v="24.49"/>
    <n v="1803.8999999999999"/>
  </r>
  <r>
    <n v="4769"/>
    <n v="88277"/>
    <s v="Billy Montgomery"/>
    <s v="Express Road Cargo"/>
    <x v="0"/>
    <x v="3"/>
    <s v="Low"/>
    <s v="Pinot Noir"/>
    <x v="0"/>
    <x v="6"/>
    <s v="Pietradolce Etna Rosato 2014"/>
    <s v="Large Crate"/>
    <s v="Cessnock"/>
    <x v="115"/>
    <d v="2013-12-12T00:00:00"/>
    <n v="16"/>
    <n v="0.1"/>
    <n v="4.9800000000000004"/>
    <n v="7.54"/>
    <n v="79.680000000000007"/>
  </r>
  <r>
    <n v="4770"/>
    <n v="89730"/>
    <s v="Christopher Elliott"/>
    <s v="Express Road Cargo"/>
    <x v="1"/>
    <x v="1"/>
    <s v="Critical"/>
    <s v="Pinot Gris"/>
    <x v="0"/>
    <x v="6"/>
    <s v="Robert Oatley Signature Chardonnay 2013"/>
    <s v="Large Crate"/>
    <s v="Mount Barker"/>
    <x v="1248"/>
    <d v="2010-11-10T00:00:00"/>
    <n v="5"/>
    <n v="0.02"/>
    <n v="73.98"/>
    <n v="14.52"/>
    <n v="369.90000000000003"/>
  </r>
  <r>
    <n v="4771"/>
    <n v="88265"/>
    <s v="Billy Montgomery"/>
    <s v="Express Road Cargo"/>
    <x v="0"/>
    <x v="3"/>
    <s v="Critical"/>
    <s v="Sangiovese"/>
    <x v="0"/>
    <x v="6"/>
    <s v="La Playa Estate Cabernet Sauvignon Rose 2015"/>
    <s v="Full Container"/>
    <s v="Bathurst"/>
    <x v="348"/>
    <d v="2010-02-05T00:00:00"/>
    <n v="7"/>
    <n v="0"/>
    <n v="7.28"/>
    <n v="1.77"/>
    <n v="50.96"/>
  </r>
  <r>
    <n v="4772"/>
    <n v="88540"/>
    <s v="Anne Fowler"/>
    <s v="Air Cargo"/>
    <x v="2"/>
    <x v="3"/>
    <s v="High"/>
    <s v="Champagne"/>
    <x v="0"/>
    <x v="6"/>
    <s v="Chateau d'Esclans Whispering Angel Rose 2014"/>
    <s v="Extra Large Crate"/>
    <s v="Orange"/>
    <x v="843"/>
    <d v="2011-06-07T00:00:00"/>
    <n v="2"/>
    <n v="0.01"/>
    <n v="100.8"/>
    <n v="60"/>
    <n v="201.6"/>
  </r>
  <r>
    <n v="4773"/>
    <n v="88034"/>
    <s v="Alan Harris"/>
    <s v="Road Cargo"/>
    <x v="0"/>
    <x v="0"/>
    <s v="High"/>
    <s v="Sangiovese"/>
    <x v="0"/>
    <x v="4"/>
    <s v="Domaine Lafage Miraflors Rose 2013"/>
    <s v="Full Container"/>
    <s v="Gympie"/>
    <x v="826"/>
    <d v="2012-11-23T00:00:00"/>
    <n v="18"/>
    <n v="0.03"/>
    <n v="9.11"/>
    <n v="2.25"/>
    <n v="163.98"/>
  </r>
  <r>
    <n v="4774"/>
    <n v="88034"/>
    <s v="Larry Allen"/>
    <s v="Express Road Cargo"/>
    <x v="0"/>
    <x v="1"/>
    <s v="High"/>
    <s v="Cabernet Sauvignon"/>
    <x v="0"/>
    <x v="4"/>
    <s v="Simonnet-Febvre Cremant de Bourgogne Blanc"/>
    <s v="Large Crate"/>
    <s v="Ararat"/>
    <x v="826"/>
    <d v="2012-11-23T00:00:00"/>
    <n v="32"/>
    <n v="0.05"/>
    <n v="7.3"/>
    <n v="7.72"/>
    <n v="233.6"/>
  </r>
  <r>
    <n v="4775"/>
    <n v="90192"/>
    <s v="Tina Washington"/>
    <s v="Express Road Cargo"/>
    <x v="2"/>
    <x v="1"/>
    <s v="Critical"/>
    <s v="Sangiovese Rose"/>
    <x v="0"/>
    <x v="6"/>
    <s v="Marques de Caceres Rioja Rosado 2014"/>
    <s v="Standard Size Crate"/>
    <s v="Canberra"/>
    <x v="1073"/>
    <d v="2010-08-17T00:00:00"/>
    <n v="22"/>
    <n v="0.06"/>
    <n v="9.48"/>
    <n v="7.29"/>
    <n v="208.56"/>
  </r>
  <r>
    <n v="4776"/>
    <n v="91372"/>
    <s v="James Weaver"/>
    <s v="Express Road Cargo"/>
    <x v="1"/>
    <x v="1"/>
    <s v="Not Specified"/>
    <s v="Pinot Gris"/>
    <x v="0"/>
    <x v="6"/>
    <s v="Robert Oatley Sauvignon Blanc 2013"/>
    <s v="Loose Wrap"/>
    <s v="Ararat"/>
    <x v="1260"/>
    <d v="2011-04-09T00:00:00"/>
    <n v="1"/>
    <n v="0.05"/>
    <n v="150.97999999999999"/>
    <n v="13.99"/>
    <n v="150.97999999999999"/>
  </r>
  <r>
    <n v="4777"/>
    <n v="86807"/>
    <s v="Anne Fields"/>
    <s v="Express Road Cargo"/>
    <x v="0"/>
    <x v="2"/>
    <s v="High"/>
    <s v="Malbec"/>
    <x v="0"/>
    <x v="6"/>
    <s v="Domaine Lafage Miraflors Rose 2013"/>
    <s v="Large Crate"/>
    <s v="Perth"/>
    <x v="1096"/>
    <d v="2012-05-21T00:00:00"/>
    <n v="17"/>
    <n v="0.02"/>
    <n v="15.67"/>
    <n v="1.39"/>
    <n v="266.39"/>
  </r>
  <r>
    <n v="4778"/>
    <n v="86807"/>
    <s v="Anne Fields"/>
    <s v="Express Road Cargo"/>
    <x v="2"/>
    <x v="2"/>
    <s v="High"/>
    <s v="Grenache Rose"/>
    <x v="0"/>
    <x v="4"/>
    <s v="Marques de Caceres Rioja Rosado 2014"/>
    <s v="Loose Wrap"/>
    <s v="Rockingham"/>
    <x v="1096"/>
    <d v="2012-05-22T00:00:00"/>
    <n v="11"/>
    <n v="7.0000000000000007E-2"/>
    <n v="51.65"/>
    <n v="18.45"/>
    <n v="568.15"/>
  </r>
  <r>
    <n v="4779"/>
    <n v="86807"/>
    <s v="Anne Fields"/>
    <s v="Road Cargo"/>
    <x v="1"/>
    <x v="2"/>
    <s v="High"/>
    <s v="Pinot Gris"/>
    <x v="0"/>
    <x v="4"/>
    <s v="Robert Oatley Signature Chardonnay 2013"/>
    <s v="Large Crate"/>
    <s v="Bunbury"/>
    <x v="1096"/>
    <d v="2012-05-21T00:00:00"/>
    <n v="4"/>
    <n v="0.04"/>
    <n v="125.99"/>
    <n v="8.99"/>
    <n v="503.96"/>
  </r>
  <r>
    <n v="4780"/>
    <n v="91181"/>
    <s v="Bobby Fox"/>
    <s v="Express Road Cargo"/>
    <x v="1"/>
    <x v="1"/>
    <s v="Medium"/>
    <s v="Sauvignon Blanc"/>
    <x v="0"/>
    <x v="4"/>
    <s v="Lucky Chardonnay 2012"/>
    <s v="Mini Crate"/>
    <s v="Devonport"/>
    <x v="105"/>
    <d v="2011-06-27T00:00:00"/>
    <n v="17"/>
    <n v="0"/>
    <n v="599.99"/>
    <n v="24.49"/>
    <n v="10199.83"/>
  </r>
  <r>
    <n v="4781"/>
    <n v="91181"/>
    <s v="Bobby Fox"/>
    <s v="Express Road Cargo"/>
    <x v="0"/>
    <x v="1"/>
    <s v="Medium"/>
    <s v="Sangiovese"/>
    <x v="0"/>
    <x v="6"/>
    <s v="Simonnet-Febvre Cremant de Bourgogne Blanc"/>
    <s v="Large Crate"/>
    <s v="Burnie"/>
    <x v="105"/>
    <d v="2011-06-27T00:00:00"/>
    <n v="18"/>
    <n v="0.04"/>
    <n v="40.99"/>
    <n v="5.86"/>
    <n v="737.82"/>
  </r>
  <r>
    <n v="4782"/>
    <n v="91181"/>
    <s v="Bobby Fox"/>
    <s v="Road Cargo"/>
    <x v="0"/>
    <x v="1"/>
    <s v="Medium"/>
    <s v="Shiraz"/>
    <x v="0"/>
    <x v="6"/>
    <s v="Moet &amp; Chandon Imperial"/>
    <s v="Large Crate"/>
    <s v="Devonport"/>
    <x v="105"/>
    <d v="2011-06-27T00:00:00"/>
    <n v="18"/>
    <n v="0.09"/>
    <n v="15.31"/>
    <n v="8.7799999999999994"/>
    <n v="275.58"/>
  </r>
  <r>
    <n v="4783"/>
    <n v="91181"/>
    <s v="Richard Riley"/>
    <s v="Express Road Cargo"/>
    <x v="0"/>
    <x v="1"/>
    <s v="Medium"/>
    <s v="Shiraz"/>
    <x v="0"/>
    <x v="6"/>
    <s v="Veuve Clicquot Brut Yellow Label"/>
    <s v="Large Crate"/>
    <s v="Canberra"/>
    <x v="105"/>
    <d v="2011-06-26T00:00:00"/>
    <n v="1"/>
    <n v="0.01"/>
    <n v="18.97"/>
    <n v="9.0299999999999994"/>
    <n v="18.97"/>
  </r>
  <r>
    <n v="4784"/>
    <n v="89567"/>
    <s v="Jesse Moreno"/>
    <s v="Express Road Cargo"/>
    <x v="0"/>
    <x v="2"/>
    <s v="Medium"/>
    <s v="Malbec"/>
    <x v="0"/>
    <x v="6"/>
    <s v="Miraval Rose (1.5 Liter Magnum) 2014"/>
    <s v="Full Container"/>
    <s v="Rockingham"/>
    <x v="946"/>
    <d v="2013-03-30T00:00:00"/>
    <n v="11"/>
    <n v="0.05"/>
    <n v="7.98"/>
    <n v="1.25"/>
    <n v="87.78"/>
  </r>
  <r>
    <n v="4785"/>
    <n v="89567"/>
    <s v="Jesse Moreno"/>
    <s v="Express Road Cargo"/>
    <x v="1"/>
    <x v="2"/>
    <s v="Medium"/>
    <s v="Sauvignon Blanc"/>
    <x v="0"/>
    <x v="6"/>
    <s v="Hewitson LuLu Sauvignon Blanc 2014"/>
    <s v="Large Crate"/>
    <s v="Albany"/>
    <x v="946"/>
    <d v="2013-03-30T00:00:00"/>
    <n v="13"/>
    <n v="0.09"/>
    <n v="155.99"/>
    <n v="8.08"/>
    <n v="2027.8700000000001"/>
  </r>
  <r>
    <n v="4786"/>
    <n v="89933"/>
    <s v="Phillip Owens"/>
    <s v="Express Road Cargo"/>
    <x v="1"/>
    <x v="1"/>
    <s v="Medium"/>
    <s v="Reisling"/>
    <x v="0"/>
    <x v="6"/>
    <s v="Grgich Hills Chardonnay 2012"/>
    <s v="Standard Size Crate"/>
    <s v="Adelaide"/>
    <x v="262"/>
    <d v="2013-08-30T00:00:00"/>
    <n v="7"/>
    <n v="0.08"/>
    <n v="55.99"/>
    <n v="1.25"/>
    <n v="391.93"/>
  </r>
  <r>
    <n v="4787"/>
    <n v="89933"/>
    <s v="Juan Hunter"/>
    <s v="Express Road Cargo"/>
    <x v="0"/>
    <x v="1"/>
    <s v="Medium"/>
    <s v="Cabernet Sauvignon"/>
    <x v="0"/>
    <x v="6"/>
    <s v="Pietradolce Etna Rosato 2014"/>
    <s v="Large Crate"/>
    <s v="Canberra"/>
    <x v="262"/>
    <d v="2013-08-31T00:00:00"/>
    <n v="22"/>
    <n v="0.04"/>
    <n v="16.91"/>
    <n v="6.25"/>
    <n v="372.02"/>
  </r>
  <r>
    <n v="4788"/>
    <n v="88674"/>
    <s v="Fred Nelson"/>
    <s v="Road Cargo"/>
    <x v="0"/>
    <x v="1"/>
    <s v="Not Specified"/>
    <s v="Cabernet Sauvignon"/>
    <x v="0"/>
    <x v="4"/>
    <s v="Dom Perignon 2006"/>
    <s v="Large Crate"/>
    <s v="Mount Barker"/>
    <x v="512"/>
    <d v="2013-04-29T00:00:00"/>
    <n v="9"/>
    <n v="0.05"/>
    <n v="55.48"/>
    <n v="14.3"/>
    <n v="499.32"/>
  </r>
  <r>
    <n v="4789"/>
    <n v="85971"/>
    <s v="Fred Willis"/>
    <s v="Express Road Cargo"/>
    <x v="0"/>
    <x v="1"/>
    <s v="Medium"/>
    <s v="Merlot"/>
    <x v="0"/>
    <x v="6"/>
    <s v="Louis Roederer Cristal Brut with Gift Box 2007"/>
    <s v="Large Crate"/>
    <s v="Devonport"/>
    <x v="202"/>
    <d v="2011-12-30T00:00:00"/>
    <n v="2"/>
    <n v="0.09"/>
    <n v="10.94"/>
    <n v="1.39"/>
    <n v="21.88"/>
  </r>
  <r>
    <n v="4790"/>
    <n v="87603"/>
    <s v="Eugene Butler"/>
    <s v="Express Road Cargo"/>
    <x v="0"/>
    <x v="1"/>
    <s v="Low"/>
    <s v="Malbec"/>
    <x v="0"/>
    <x v="6"/>
    <s v="Roederer Estate L'Ermitage 2007"/>
    <s v="Mini Crate"/>
    <s v="Adelaide"/>
    <x v="263"/>
    <d v="2010-07-09T00:00:00"/>
    <n v="8"/>
    <n v="0.05"/>
    <n v="80.98"/>
    <n v="35"/>
    <n v="647.84"/>
  </r>
  <r>
    <n v="4791"/>
    <n v="87603"/>
    <s v="Eugene Butler"/>
    <s v="Express Road Cargo"/>
    <x v="0"/>
    <x v="1"/>
    <s v="Low"/>
    <s v="Merlot"/>
    <x v="0"/>
    <x v="6"/>
    <s v="Domaine Lafage Miraflors Rose 2013"/>
    <s v="Mini Crate"/>
    <s v="Port Adelaide"/>
    <x v="263"/>
    <d v="2010-07-05T00:00:00"/>
    <n v="8"/>
    <n v="0.05"/>
    <n v="279.48"/>
    <n v="35"/>
    <n v="2235.84"/>
  </r>
  <r>
    <n v="4792"/>
    <n v="90088"/>
    <s v="Walter Hudson"/>
    <s v="Express Road Cargo"/>
    <x v="0"/>
    <x v="0"/>
    <s v="Low"/>
    <s v="Malbec"/>
    <x v="0"/>
    <x v="4"/>
    <s v="Schramsberg Cremant Demi-Sec 2011"/>
    <s v="Large Crate"/>
    <s v="Darwin"/>
    <x v="38"/>
    <d v="2012-12-31T00:00:00"/>
    <n v="12"/>
    <n v="0.03"/>
    <n v="56.96"/>
    <n v="13.22"/>
    <n v="683.52"/>
  </r>
  <r>
    <n v="4793"/>
    <n v="90329"/>
    <s v="Clarence Hunt"/>
    <s v="Express Road Cargo"/>
    <x v="1"/>
    <x v="3"/>
    <s v="High"/>
    <s v="Chardonnay"/>
    <x v="0"/>
    <x v="6"/>
    <s v="The White Knight Sauvignon Blanc 2014"/>
    <s v="Mini Crate"/>
    <s v="Armidale"/>
    <x v="264"/>
    <d v="2011-11-23T00:00:00"/>
    <n v="21"/>
    <n v="0.06"/>
    <n v="599.99"/>
    <n v="24.49"/>
    <n v="12599.79"/>
  </r>
  <r>
    <n v="4794"/>
    <n v="90329"/>
    <s v="Clarence Hunt"/>
    <s v="Express Road Cargo"/>
    <x v="0"/>
    <x v="3"/>
    <s v="High"/>
    <s v="Shiraz"/>
    <x v="0"/>
    <x v="6"/>
    <s v="JCB N¬∞21 Brut Cremant de Bourgogne"/>
    <s v="Large Crate"/>
    <s v="Armidale"/>
    <x v="264"/>
    <d v="2011-11-23T00:00:00"/>
    <n v="32"/>
    <n v="0.05"/>
    <n v="4.28"/>
    <n v="6.72"/>
    <n v="136.96"/>
  </r>
  <r>
    <n v="4795"/>
    <n v="88912"/>
    <s v="Terry Black"/>
    <s v="Express Road Cargo"/>
    <x v="1"/>
    <x v="3"/>
    <s v="Critical"/>
    <s v="Chardonnay"/>
    <x v="0"/>
    <x v="4"/>
    <s v="Cloudy Bay Sauvignon Blanc 2015"/>
    <s v="Loose Wrap"/>
    <s v="Wagga Wagga"/>
    <x v="265"/>
    <d v="2011-03-17T00:00:00"/>
    <n v="3"/>
    <n v="0"/>
    <n v="140.99"/>
    <n v="13.99"/>
    <n v="422.97"/>
  </r>
  <r>
    <n v="4796"/>
    <n v="89233"/>
    <s v="Harold Bell"/>
    <s v="Express Road Cargo"/>
    <x v="0"/>
    <x v="3"/>
    <s v="Not Specified"/>
    <s v="Zinfandel"/>
    <x v="0"/>
    <x v="6"/>
    <s v="Lucien Albrecht Cremant d'Alsace Brut Rose"/>
    <s v="Large Crate"/>
    <s v="Goulburn"/>
    <x v="137"/>
    <d v="2013-08-13T00:00:00"/>
    <n v="11"/>
    <n v="0.03"/>
    <n v="6.48"/>
    <n v="5.86"/>
    <n v="71.28"/>
  </r>
  <r>
    <n v="4797"/>
    <n v="86140"/>
    <s v="Stephen Walker"/>
    <s v="Express Road Cargo"/>
    <x v="0"/>
    <x v="1"/>
    <s v="Not Specified"/>
    <s v="Sangiovese"/>
    <x v="0"/>
    <x v="6"/>
    <s v="Bertani Bertarose 2014"/>
    <s v="Large Crate"/>
    <s v="Canberra"/>
    <x v="1208"/>
    <d v="2012-02-17T00:00:00"/>
    <n v="10"/>
    <n v="0.01"/>
    <n v="5.98"/>
    <n v="2.5"/>
    <n v="59.800000000000004"/>
  </r>
  <r>
    <n v="4798"/>
    <n v="86140"/>
    <s v="Stephen Walker"/>
    <s v="Express Road Cargo"/>
    <x v="2"/>
    <x v="1"/>
    <s v="Not Specified"/>
    <s v="Grenache Rose"/>
    <x v="0"/>
    <x v="6"/>
    <s v="Locations by Dave Phinney F Rose&quot;"/>
    <s v="Standard Size Crate"/>
    <s v="Canberra"/>
    <x v="1208"/>
    <d v="2012-02-17T00:00:00"/>
    <n v="1"/>
    <n v="0"/>
    <n v="10.4"/>
    <n v="5.4"/>
    <n v="10.4"/>
  </r>
  <r>
    <n v="4799"/>
    <n v="86943"/>
    <s v="Harry Wright"/>
    <s v="Express Road Cargo"/>
    <x v="0"/>
    <x v="1"/>
    <s v="High"/>
    <s v="Cabernet Sauvignon"/>
    <x v="0"/>
    <x v="6"/>
    <s v="Pierre Sparr Cremant d'Alsace Reserve Brut Rose"/>
    <s v="Large Crate"/>
    <s v="Mount Barker"/>
    <x v="1236"/>
    <d v="2012-12-03T00:00:00"/>
    <n v="1"/>
    <n v="0.06"/>
    <n v="10.91"/>
    <n v="2.99"/>
    <n v="10.91"/>
  </r>
  <r>
    <n v="4800"/>
    <n v="86943"/>
    <s v="Harry Wright"/>
    <s v="Express Road Cargo"/>
    <x v="0"/>
    <x v="1"/>
    <s v="High"/>
    <s v="Zinfandel"/>
    <x v="0"/>
    <x v="4"/>
    <s v="Dom Perignon 2006"/>
    <s v="Large Crate"/>
    <s v="Victor Harbor"/>
    <x v="1236"/>
    <d v="2012-12-01T00:00:00"/>
    <n v="25"/>
    <n v="0.08"/>
    <n v="10.67"/>
    <n v="1.39"/>
    <n v="266.75"/>
  </r>
  <r>
    <n v="4801"/>
    <n v="86943"/>
    <s v="Justin Lynch"/>
    <s v="Air Cargo"/>
    <x v="2"/>
    <x v="1"/>
    <s v="High"/>
    <s v="Grenache Rose"/>
    <x v="0"/>
    <x v="6"/>
    <s v="Sutter Home White Zinfandel"/>
    <s v="Extra Large Crate"/>
    <s v="Mount Gambier"/>
    <x v="1236"/>
    <d v="2012-12-03T00:00:00"/>
    <n v="15"/>
    <n v="0.08"/>
    <n v="130.97999999999999"/>
    <n v="30"/>
    <n v="1964.6999999999998"/>
  </r>
  <r>
    <n v="4802"/>
    <n v="86943"/>
    <s v="Justin Lynch"/>
    <s v="Express Road Cargo"/>
    <x v="2"/>
    <x v="1"/>
    <s v="High"/>
    <s v="Sangiovese Rose"/>
    <x v="0"/>
    <x v="6"/>
    <s v="Pietradolce Etna Rosato 2014"/>
    <s v="Standard Size Crate"/>
    <s v="Port Adelaide"/>
    <x v="1236"/>
    <d v="2012-12-03T00:00:00"/>
    <n v="21"/>
    <n v="0.05"/>
    <n v="22.23"/>
    <n v="3.63"/>
    <n v="466.83"/>
  </r>
  <r>
    <n v="4803"/>
    <n v="86943"/>
    <s v="Justin Lynch"/>
    <s v="Express Road Cargo"/>
    <x v="0"/>
    <x v="1"/>
    <s v="High"/>
    <s v="Malbec"/>
    <x v="0"/>
    <x v="6"/>
    <s v="Louis Roederer Cristal Brut with Gift Box 2007"/>
    <s v="Full Container"/>
    <s v="Mount Gambier"/>
    <x v="1236"/>
    <d v="2012-12-03T00:00:00"/>
    <n v="5"/>
    <n v="0.08"/>
    <n v="6.68"/>
    <n v="1.5"/>
    <n v="33.4"/>
  </r>
  <r>
    <n v="4804"/>
    <n v="86133"/>
    <s v="Jack Collins"/>
    <s v="Express Road Cargo"/>
    <x v="1"/>
    <x v="2"/>
    <s v="Critical"/>
    <s v="Chardonnay"/>
    <x v="0"/>
    <x v="6"/>
    <s v="Lincourt Courtney's Chardonnay 2012"/>
    <s v="Large Crate"/>
    <s v="Albany"/>
    <x v="228"/>
    <d v="2013-02-10T00:00:00"/>
    <n v="12"/>
    <n v="0.01"/>
    <n v="10.97"/>
    <n v="6.5"/>
    <n v="131.64000000000001"/>
  </r>
  <r>
    <n v="4805"/>
    <n v="91235"/>
    <s v="Willie Lynch"/>
    <s v="Express Road Cargo"/>
    <x v="1"/>
    <x v="2"/>
    <s v="High"/>
    <s v="Chardonnay"/>
    <x v="0"/>
    <x v="6"/>
    <s v="Leeuwin Estate Art Series Chardonnay 2012"/>
    <s v="Large Crate"/>
    <s v="Perth"/>
    <x v="665"/>
    <d v="2010-03-14T00:00:00"/>
    <n v="3"/>
    <n v="0.06"/>
    <n v="99.99"/>
    <n v="19.989999999999998"/>
    <n v="299.96999999999997"/>
  </r>
  <r>
    <n v="4806"/>
    <n v="91235"/>
    <s v="Willie Lynch"/>
    <s v="Express Road Cargo"/>
    <x v="0"/>
    <x v="2"/>
    <s v="High"/>
    <s v="Merlot"/>
    <x v="0"/>
    <x v="6"/>
    <s v="Bollinger Brut Special Cuvee"/>
    <s v="Large Crate"/>
    <s v="Bunbury"/>
    <x v="665"/>
    <d v="2010-03-12T00:00:00"/>
    <n v="5"/>
    <n v="0"/>
    <n v="193.17"/>
    <n v="19.989999999999998"/>
    <n v="965.84999999999991"/>
  </r>
  <r>
    <n v="4807"/>
    <n v="91235"/>
    <s v="Willie Lynch"/>
    <s v="Road Cargo"/>
    <x v="1"/>
    <x v="2"/>
    <s v="High"/>
    <s v="Chardonnay"/>
    <x v="0"/>
    <x v="6"/>
    <s v="Cloudy Bay Sauvignon Blanc 2015"/>
    <s v="Standard Size Crate"/>
    <s v="Bunbury"/>
    <x v="665"/>
    <d v="2010-03-11T00:00:00"/>
    <n v="11"/>
    <n v="0.08"/>
    <n v="20.99"/>
    <n v="3.3"/>
    <n v="230.89"/>
  </r>
  <r>
    <n v="4808"/>
    <n v="88536"/>
    <s v="Barbara Rodriguez"/>
    <s v="Express Road Cargo"/>
    <x v="1"/>
    <x v="2"/>
    <s v="High"/>
    <s v="Pinot Gris"/>
    <x v="0"/>
    <x v="6"/>
    <s v="Lincourt Courtney's Chardonnay 2012"/>
    <s v="Large Crate"/>
    <s v="Freemantle"/>
    <x v="38"/>
    <d v="2013-01-02T00:00:00"/>
    <n v="1"/>
    <n v="0.02"/>
    <n v="35.99"/>
    <n v="1.1000000000000001"/>
    <n v="35.99"/>
  </r>
  <r>
    <n v="4809"/>
    <n v="86199"/>
    <s v="Emily Davis"/>
    <s v="Air Cargo"/>
    <x v="2"/>
    <x v="3"/>
    <s v="High"/>
    <s v="Sangiovese Rose"/>
    <x v="0"/>
    <x v="6"/>
    <s v="Chateau de Campuget Costieres de Nimes Tradition Rose 2015"/>
    <s v="Small Crate"/>
    <s v="Orange"/>
    <x v="266"/>
    <d v="2013-06-01T00:00:00"/>
    <n v="10"/>
    <n v="7.0000000000000007E-2"/>
    <n v="100.98"/>
    <n v="35.840000000000003"/>
    <n v="1009.8000000000001"/>
  </r>
  <r>
    <n v="4810"/>
    <n v="86199"/>
    <s v="Emily Davis"/>
    <s v="Express Road Cargo"/>
    <x v="1"/>
    <x v="3"/>
    <s v="High"/>
    <s v="Reisling"/>
    <x v="0"/>
    <x v="6"/>
    <s v="Dog Point Vineyard Sauvignon Blanc 2014"/>
    <s v="Large Crate"/>
    <s v="Wollongong"/>
    <x v="266"/>
    <d v="2013-06-01T00:00:00"/>
    <n v="12"/>
    <n v="0.1"/>
    <n v="65.989999999999995"/>
    <n v="8.99"/>
    <n v="791.87999999999988"/>
  </r>
  <r>
    <n v="4811"/>
    <n v="87775"/>
    <s v="Philip Harper"/>
    <s v="Express Road Cargo"/>
    <x v="2"/>
    <x v="1"/>
    <s v="Not Specified"/>
    <s v="Cremant"/>
    <x v="0"/>
    <x v="6"/>
    <s v="Francis Ford Coppola Sofia Rose 2014"/>
    <s v="Large Crate"/>
    <s v="Hamilton"/>
    <x v="16"/>
    <d v="2011-02-05T00:00:00"/>
    <n v="6"/>
    <n v="0.03"/>
    <n v="19.04"/>
    <n v="6.38"/>
    <n v="114.24"/>
  </r>
  <r>
    <n v="4812"/>
    <n v="87775"/>
    <s v="Philip Harper"/>
    <s v="Express Road Cargo"/>
    <x v="0"/>
    <x v="1"/>
    <s v="Not Specified"/>
    <s v="Pinot Noir"/>
    <x v="0"/>
    <x v="6"/>
    <s v="Miraval Rose 2014"/>
    <s v="Large Crate"/>
    <s v="Geelong"/>
    <x v="16"/>
    <d v="2011-02-05T00:00:00"/>
    <n v="7"/>
    <n v="0.06"/>
    <n v="59.76"/>
    <n v="9.7100000000000009"/>
    <n v="418.32"/>
  </r>
  <r>
    <n v="4813"/>
    <n v="88009"/>
    <s v="John Perry"/>
    <s v="Express Road Cargo"/>
    <x v="0"/>
    <x v="2"/>
    <s v="Not Specified"/>
    <s v="Sangiovese"/>
    <x v="0"/>
    <x v="6"/>
    <s v="Dom Perignon 2006"/>
    <s v="Large Crate"/>
    <s v="Geraldton"/>
    <x v="443"/>
    <d v="2012-09-12T00:00:00"/>
    <n v="8"/>
    <n v="0.01"/>
    <n v="6.54"/>
    <n v="5.27"/>
    <n v="52.32"/>
  </r>
  <r>
    <n v="4814"/>
    <n v="87309"/>
    <s v="David Gilbert"/>
    <s v="Express Road Cargo"/>
    <x v="1"/>
    <x v="1"/>
    <s v="Critical"/>
    <s v="Pinot Gris"/>
    <x v="0"/>
    <x v="6"/>
    <s v="The White Knight Sauvignon Blanc 2014"/>
    <s v="Large Crate"/>
    <s v="Burnie"/>
    <x v="267"/>
    <d v="2012-10-10T00:00:00"/>
    <n v="8"/>
    <n v="0.09"/>
    <n v="35.99"/>
    <n v="5"/>
    <n v="287.92"/>
  </r>
  <r>
    <n v="4815"/>
    <n v="90269"/>
    <s v="Fred Chavez"/>
    <s v="Air Cargo"/>
    <x v="2"/>
    <x v="3"/>
    <s v="High"/>
    <s v="Champagne"/>
    <x v="0"/>
    <x v="6"/>
    <s v="Chateau d'Esclans Garrus Rose 2013"/>
    <s v="Extra Large Crate"/>
    <s v="Bathurst"/>
    <x v="778"/>
    <d v="2013-07-25T00:00:00"/>
    <n v="4"/>
    <n v="0.02"/>
    <n v="500.98"/>
    <n v="26"/>
    <n v="2003.92"/>
  </r>
  <r>
    <n v="4816"/>
    <n v="90269"/>
    <s v="Fred Chavez"/>
    <s v="Air Cargo"/>
    <x v="2"/>
    <x v="3"/>
    <s v="High"/>
    <s v="Sangiovese Rose"/>
    <x v="0"/>
    <x v="7"/>
    <s v="Barnard Griffin Rose of Sangiovese 2014"/>
    <s v="Small Crate"/>
    <s v="Newcastle"/>
    <x v="778"/>
    <d v="2013-07-25T00:00:00"/>
    <n v="16"/>
    <n v="0.01"/>
    <n v="70.89"/>
    <n v="89.3"/>
    <n v="1134.24"/>
  </r>
  <r>
    <n v="4817"/>
    <n v="90797"/>
    <s v="Victor Gonzalez"/>
    <s v="Express Road Cargo"/>
    <x v="1"/>
    <x v="3"/>
    <s v="Not Specified"/>
    <s v="Chardonnay"/>
    <x v="0"/>
    <x v="7"/>
    <s v="Robert Oatley Sauvignon Blanc 2013"/>
    <s v="Standard Size Crate"/>
    <s v="Orange"/>
    <x v="972"/>
    <d v="2011-05-23T00:00:00"/>
    <n v="4"/>
    <n v="0.08"/>
    <n v="7.28"/>
    <n v="3.52"/>
    <n v="29.12"/>
  </r>
  <r>
    <n v="4818"/>
    <n v="89241"/>
    <s v="Steven Greene"/>
    <s v="Express Road Cargo"/>
    <x v="0"/>
    <x v="0"/>
    <s v="Not Specified"/>
    <s v="Malbec"/>
    <x v="0"/>
    <x v="7"/>
    <s v="Chateau d'Esclans Garrus Rose 2013"/>
    <s v="Large Crate"/>
    <s v="Rockhampton"/>
    <x v="484"/>
    <d v="2011-08-20T00:00:00"/>
    <n v="9"/>
    <n v="0.05"/>
    <n v="34.99"/>
    <n v="7.73"/>
    <n v="314.91000000000003"/>
  </r>
  <r>
    <n v="4819"/>
    <n v="87414"/>
    <s v="Jimmy Garcia"/>
    <s v="Express Road Cargo"/>
    <x v="0"/>
    <x v="3"/>
    <s v="High"/>
    <s v="Zinfandel"/>
    <x v="0"/>
    <x v="7"/>
    <s v="Gerard Bertrand Cote des Roses Rose 2014"/>
    <s v="Large Crate"/>
    <s v="Newcastle"/>
    <x v="542"/>
    <d v="2013-03-03T00:00:00"/>
    <n v="5"/>
    <n v="0.04"/>
    <n v="19.98"/>
    <n v="5.86"/>
    <n v="99.9"/>
  </r>
  <r>
    <n v="4820"/>
    <n v="89195"/>
    <s v="Ernest Morales"/>
    <s v="Express Road Cargo"/>
    <x v="2"/>
    <x v="2"/>
    <s v="Low"/>
    <s v="Cremant"/>
    <x v="0"/>
    <x v="7"/>
    <s v="Sutter Home White Zinfandel"/>
    <s v="Mini Crate"/>
    <s v="Geraldton"/>
    <x v="1261"/>
    <d v="2012-06-06T00:00:00"/>
    <n v="1"/>
    <n v="0.02"/>
    <n v="19.989999999999998"/>
    <n v="11.17"/>
    <n v="19.989999999999998"/>
  </r>
  <r>
    <n v="4821"/>
    <n v="88681"/>
    <s v="Larry Romero"/>
    <s v="Express Road Cargo"/>
    <x v="1"/>
    <x v="3"/>
    <s v="Critical"/>
    <s v="Chardonnay"/>
    <x v="0"/>
    <x v="7"/>
    <s v="The White Knight Sauvignon Blanc 2014"/>
    <s v="Mini Crate"/>
    <s v="Grafton"/>
    <x v="268"/>
    <d v="2013-05-06T00:00:00"/>
    <n v="16"/>
    <n v="0.02"/>
    <n v="299.99"/>
    <n v="11.64"/>
    <n v="4799.84"/>
  </r>
  <r>
    <n v="4822"/>
    <n v="88681"/>
    <s v="Russell Pierce"/>
    <s v="Road Cargo"/>
    <x v="0"/>
    <x v="3"/>
    <s v="Critical"/>
    <s v="Pinot Noir"/>
    <x v="0"/>
    <x v="7"/>
    <s v="Langlois Chateau Cremant de Loire Brut"/>
    <s v="Large Crate"/>
    <s v="Paramatta"/>
    <x v="268"/>
    <d v="2013-05-07T00:00:00"/>
    <n v="12"/>
    <n v="0.05"/>
    <n v="162.93"/>
    <n v="19.989999999999998"/>
    <n v="1955.16"/>
  </r>
  <r>
    <n v="4823"/>
    <n v="88681"/>
    <s v="Russell Pierce"/>
    <s v="Road Cargo"/>
    <x v="2"/>
    <x v="3"/>
    <s v="Critical"/>
    <s v="Sangiovese Rose"/>
    <x v="0"/>
    <x v="7"/>
    <s v="Chateau d'Esclans Whispering Angel Rose 2014"/>
    <s v="Full Container"/>
    <s v="Campbeltown"/>
    <x v="268"/>
    <d v="2013-05-08T00:00:00"/>
    <n v="16"/>
    <n v="0.03"/>
    <n v="8.34"/>
    <n v="0.96"/>
    <n v="133.44"/>
  </r>
  <r>
    <n v="4824"/>
    <n v="87218"/>
    <s v="Larry Baker"/>
    <s v="Express Road Cargo"/>
    <x v="1"/>
    <x v="1"/>
    <s v="Critical"/>
    <s v="Chardonnay"/>
    <x v="0"/>
    <x v="7"/>
    <s v="Lucky Chardonnay 2012"/>
    <s v="Standard Size Crate"/>
    <s v="Canberra"/>
    <x v="583"/>
    <d v="2012-09-11T00:00:00"/>
    <n v="4"/>
    <n v="0.03"/>
    <n v="115.79"/>
    <n v="1.99"/>
    <n v="463.16"/>
  </r>
  <r>
    <n v="4825"/>
    <n v="89793"/>
    <s v="Joyce Kelley"/>
    <s v="Air Cargo"/>
    <x v="2"/>
    <x v="2"/>
    <s v="Neutral"/>
    <s v="Sangiovese Rose"/>
    <x v="0"/>
    <x v="7"/>
    <s v="Chateau de Campuget Costieres de Nimes Tradition Rose 2015"/>
    <s v="Extra Large Crate"/>
    <s v="Rockingham"/>
    <x v="1095"/>
    <d v="2012-09-15T00:00:00"/>
    <n v="4"/>
    <n v="0"/>
    <n v="33.94"/>
    <n v="19.190000000000001"/>
    <n v="135.76"/>
  </r>
  <r>
    <n v="4826"/>
    <n v="91375"/>
    <s v="Nicholas Reid"/>
    <s v="Express Road Cargo"/>
    <x v="1"/>
    <x v="1"/>
    <s v="Low"/>
    <s v="Pinot Gris"/>
    <x v="0"/>
    <x v="7"/>
    <s v="Grgich Hills Chardonnay 2012"/>
    <s v="Mini Crate"/>
    <s v="Port Adelaide"/>
    <x v="368"/>
    <d v="2012-11-23T00:00:00"/>
    <n v="34"/>
    <n v="0.09"/>
    <n v="199.99"/>
    <n v="24.49"/>
    <n v="6799.66"/>
  </r>
  <r>
    <n v="4827"/>
    <n v="91375"/>
    <s v="Nicholas Reid"/>
    <s v="Express Road Cargo"/>
    <x v="0"/>
    <x v="1"/>
    <s v="Low"/>
    <s v="Merlot"/>
    <x v="0"/>
    <x v="7"/>
    <s v="Marques de Caceres Rioja Rosado 2014"/>
    <s v="Large Crate"/>
    <s v="Canberra"/>
    <x v="368"/>
    <d v="2012-11-24T00:00:00"/>
    <n v="26"/>
    <n v="0.04"/>
    <n v="4.9800000000000004"/>
    <n v="4.8600000000000003"/>
    <n v="129.48000000000002"/>
  </r>
  <r>
    <n v="4828"/>
    <n v="86099"/>
    <s v="Brian Bishop"/>
    <s v="Express Road Cargo"/>
    <x v="2"/>
    <x v="1"/>
    <s v="Critical"/>
    <s v="Cremant"/>
    <x v="0"/>
    <x v="7"/>
    <s v="La Playa Estate Cabernet Sauvignon Rose 2015"/>
    <s v="Mini Crate"/>
    <s v="Geelong"/>
    <x v="421"/>
    <d v="2013-08-07T00:00:00"/>
    <n v="21"/>
    <n v="0.1"/>
    <n v="19.940000000000001"/>
    <n v="14.87"/>
    <n v="418.74"/>
  </r>
  <r>
    <n v="4829"/>
    <n v="91381"/>
    <s v="Brandon Cox"/>
    <s v="Express Road Cargo"/>
    <x v="1"/>
    <x v="1"/>
    <s v="Neutral"/>
    <s v="Sauvignon Blanc"/>
    <x v="0"/>
    <x v="7"/>
    <s v="Hewitson LuLu Sauvignon Blanc 2014"/>
    <s v="Large Crate"/>
    <s v="Frankston"/>
    <x v="393"/>
    <d v="2013-10-01T00:00:00"/>
    <n v="26"/>
    <n v="0.1"/>
    <n v="73.98"/>
    <n v="4"/>
    <n v="1923.48"/>
  </r>
  <r>
    <n v="4830"/>
    <n v="91381"/>
    <s v="Brandon Cox"/>
    <s v="Express Road Cargo"/>
    <x v="0"/>
    <x v="1"/>
    <s v="Neutral"/>
    <s v="Malbec"/>
    <x v="0"/>
    <x v="7"/>
    <s v="Sutter Home Pink Moscato"/>
    <s v="Full Container"/>
    <s v="Ararat"/>
    <x v="393"/>
    <d v="2013-09-30T00:00:00"/>
    <n v="14"/>
    <n v="0.04"/>
    <n v="2.1"/>
    <n v="0.7"/>
    <n v="29.400000000000002"/>
  </r>
  <r>
    <n v="4831"/>
    <n v="89607"/>
    <s v="Shawn Morales"/>
    <s v="Express Road Cargo"/>
    <x v="2"/>
    <x v="1"/>
    <s v="Low"/>
    <s v="Cremant"/>
    <x v="0"/>
    <x v="7"/>
    <s v="La Playa Estate Cabernet Sauvignon Rose 2015"/>
    <s v="Large Crate"/>
    <s v="Bendigo"/>
    <x v="749"/>
    <d v="2013-09-12T00:00:00"/>
    <n v="8"/>
    <n v="0.04"/>
    <n v="13.79"/>
    <n v="8.7799999999999994"/>
    <n v="110.32"/>
  </r>
  <r>
    <n v="4832"/>
    <n v="89607"/>
    <s v="Shawn Morales"/>
    <s v="Express Road Cargo"/>
    <x v="0"/>
    <x v="1"/>
    <s v="Low"/>
    <s v="Pinot Noir"/>
    <x v="0"/>
    <x v="7"/>
    <s v="Roederer Estate Brut"/>
    <s v="Large Crate"/>
    <s v="Wodonga"/>
    <x v="749"/>
    <d v="2013-09-12T00:00:00"/>
    <n v="2"/>
    <n v="0.08"/>
    <n v="48.91"/>
    <n v="5.81"/>
    <n v="97.82"/>
  </r>
  <r>
    <n v="4833"/>
    <n v="90385"/>
    <s v="Mark Morrison"/>
    <s v="Express Road Cargo"/>
    <x v="2"/>
    <x v="1"/>
    <s v="Low"/>
    <s v="Champagne"/>
    <x v="0"/>
    <x v="7"/>
    <s v="Miraval Rose (1.5 Liter Magnum) 2014"/>
    <s v="Loose Wrap"/>
    <s v="Mount Gambier"/>
    <x v="945"/>
    <d v="2010-09-16T00:00:00"/>
    <n v="4"/>
    <n v="0.05"/>
    <n v="55.5"/>
    <n v="52.2"/>
    <n v="222"/>
  </r>
  <r>
    <n v="4834"/>
    <n v="90385"/>
    <s v="Mark Morrison"/>
    <s v="Air Cargo"/>
    <x v="1"/>
    <x v="1"/>
    <s v="Low"/>
    <s v="Chardonnay"/>
    <x v="0"/>
    <x v="7"/>
    <s v="St. Supery Sauvignon Blanc 2015"/>
    <s v="Extra Large Crate"/>
    <s v="Adelaide"/>
    <x v="945"/>
    <d v="2010-09-25T00:00:00"/>
    <n v="14"/>
    <n v="0.05"/>
    <n v="442.14"/>
    <n v="14.7"/>
    <n v="6189.96"/>
  </r>
  <r>
    <n v="4835"/>
    <n v="86850"/>
    <s v="Patrick Torres"/>
    <s v="Express Road Cargo"/>
    <x v="0"/>
    <x v="2"/>
    <s v="Low"/>
    <s v="Sangiovese"/>
    <x v="0"/>
    <x v="7"/>
    <s v="Moet &amp; Chandon Imperial"/>
    <s v="Large Crate"/>
    <s v="Freemantle"/>
    <x v="1211"/>
    <d v="2011-11-06T00:00:00"/>
    <n v="20"/>
    <n v="0.03"/>
    <n v="2.66"/>
    <n v="6.35"/>
    <n v="53.2"/>
  </r>
  <r>
    <n v="4836"/>
    <n v="90209"/>
    <s v="Stephanie Bryant"/>
    <s v="Express Road Cargo"/>
    <x v="0"/>
    <x v="2"/>
    <s v="Medium"/>
    <s v="Pinot Noir"/>
    <x v="0"/>
    <x v="7"/>
    <s v="Chateau de Campuget Costieres de Nimes Tradition Rose 2015"/>
    <s v="Mini Crate"/>
    <s v="Bunbury"/>
    <x v="976"/>
    <d v="2012-10-20T00:00:00"/>
    <n v="3"/>
    <n v="7.0000000000000007E-2"/>
    <n v="101.41"/>
    <n v="35"/>
    <n v="304.23"/>
  </r>
  <r>
    <n v="4837"/>
    <n v="90209"/>
    <s v="Jonathan Cox"/>
    <s v="Express Road Cargo"/>
    <x v="2"/>
    <x v="0"/>
    <s v="Medium"/>
    <s v="Champagne"/>
    <x v="0"/>
    <x v="7"/>
    <s v="Chateau D'Aqueria Tavel Rose 2013"/>
    <s v="Standard Size Crate"/>
    <s v="Rockhampton"/>
    <x v="976"/>
    <d v="2012-10-19T00:00:00"/>
    <n v="8"/>
    <n v="0.06"/>
    <n v="20.239999999999998"/>
    <n v="6.67"/>
    <n v="161.91999999999999"/>
  </r>
  <r>
    <n v="4838"/>
    <n v="89782"/>
    <s v="Raymond Freeman"/>
    <s v="Express Road Cargo"/>
    <x v="0"/>
    <x v="3"/>
    <s v="Medium"/>
    <s v="Malbec"/>
    <x v="0"/>
    <x v="7"/>
    <s v="Bollinger Brut Special Cuvee"/>
    <s v="Large Crate"/>
    <s v="Lithgow"/>
    <x v="1096"/>
    <d v="2012-05-22T00:00:00"/>
    <n v="10"/>
    <n v="0.04"/>
    <n v="2.88"/>
    <n v="1.49"/>
    <n v="28.799999999999997"/>
  </r>
  <r>
    <n v="4839"/>
    <n v="89782"/>
    <s v="Raymond Freeman"/>
    <s v="Express Road Cargo"/>
    <x v="1"/>
    <x v="3"/>
    <s v="Medium"/>
    <s v="Chardonnay"/>
    <x v="0"/>
    <x v="7"/>
    <s v="Robert Oatley Sauvignon Blanc 2013"/>
    <s v="Large Crate"/>
    <s v="Penrith"/>
    <x v="1096"/>
    <d v="2012-05-22T00:00:00"/>
    <n v="11"/>
    <n v="0.06"/>
    <n v="65.989999999999995"/>
    <n v="3.99"/>
    <n v="725.89"/>
  </r>
  <r>
    <n v="4840"/>
    <n v="88968"/>
    <s v="Douglas Parker"/>
    <s v="Express Road Cargo"/>
    <x v="1"/>
    <x v="2"/>
    <s v="Low"/>
    <s v="Pinot Gris"/>
    <x v="0"/>
    <x v="7"/>
    <s v="Robert Oatley Sauvignon Blanc 2013"/>
    <s v="Loose Wrap"/>
    <s v="Geraldton"/>
    <x v="542"/>
    <d v="2013-03-11T00:00:00"/>
    <n v="9"/>
    <n v="0"/>
    <n v="150.97999999999999"/>
    <n v="13.99"/>
    <n v="1358.82"/>
  </r>
  <r>
    <n v="4841"/>
    <n v="88776"/>
    <s v="Louis Kennedy"/>
    <s v="Express Road Cargo"/>
    <x v="2"/>
    <x v="1"/>
    <s v="Critical"/>
    <s v="Cremant"/>
    <x v="0"/>
    <x v="7"/>
    <s v="Chateau de Campuget Costieres de Nimes Tradition Rose 2015"/>
    <s v="Loose Wrap"/>
    <s v="Canberra"/>
    <x v="1166"/>
    <d v="2011-12-10T00:00:00"/>
    <n v="6"/>
    <n v="7.0000000000000007E-2"/>
    <n v="9.77"/>
    <n v="6.02"/>
    <n v="58.62"/>
  </r>
  <r>
    <n v="4842"/>
    <n v="88841"/>
    <s v="Lori Henry"/>
    <s v="Express Road Cargo"/>
    <x v="0"/>
    <x v="1"/>
    <s v="Low"/>
    <s v="Pinot Noir"/>
    <x v="0"/>
    <x v="7"/>
    <s v="Schramsberg Cremant Demi-Sec 2011"/>
    <s v="Large Crate"/>
    <s v="Benalla"/>
    <x v="422"/>
    <d v="2011-02-25T00:00:00"/>
    <n v="10"/>
    <n v="0.01"/>
    <n v="9.99"/>
    <n v="4.78"/>
    <n v="99.9"/>
  </r>
  <r>
    <n v="4843"/>
    <n v="88841"/>
    <s v="Lori Henry"/>
    <s v="Road Cargo"/>
    <x v="0"/>
    <x v="1"/>
    <s v="Low"/>
    <s v="Merlot"/>
    <x v="0"/>
    <x v="7"/>
    <s v="Veuve Clicquot Brut Yellow Label"/>
    <s v="Full Container"/>
    <s v="Melbourne"/>
    <x v="422"/>
    <d v="2011-03-02T00:00:00"/>
    <n v="8"/>
    <n v="0.02"/>
    <n v="12.88"/>
    <n v="4.59"/>
    <n v="103.04"/>
  </r>
  <r>
    <n v="4844"/>
    <n v="88531"/>
    <s v="Stephanie Rice"/>
    <s v="Express Road Cargo"/>
    <x v="0"/>
    <x v="1"/>
    <s v="High"/>
    <s v="Malbec"/>
    <x v="0"/>
    <x v="7"/>
    <s v="Barnard Griffin Rose of Sangiovese 2014"/>
    <s v="Full Container"/>
    <s v="Victor Harbor"/>
    <x v="894"/>
    <d v="2012-02-01T00:00:00"/>
    <n v="3"/>
    <n v="0.1"/>
    <n v="7.08"/>
    <n v="2.35"/>
    <n v="21.240000000000002"/>
  </r>
  <r>
    <n v="4845"/>
    <n v="88531"/>
    <s v="Katherine Richardson"/>
    <s v="Express Road Cargo"/>
    <x v="2"/>
    <x v="2"/>
    <s v="High"/>
    <s v="Sangiovese Rose"/>
    <x v="0"/>
    <x v="7"/>
    <s v="Miraval Rose (1.5 Liter Magnum) 2014"/>
    <s v="Loose Wrap"/>
    <s v="Rockingham"/>
    <x v="894"/>
    <d v="2012-02-01T00:00:00"/>
    <n v="1"/>
    <n v="0.08"/>
    <n v="105.98"/>
    <n v="13.99"/>
    <n v="105.98"/>
  </r>
  <r>
    <n v="4846"/>
    <n v="89515"/>
    <s v="Jonathan Ramos"/>
    <s v="Express Road Cargo"/>
    <x v="2"/>
    <x v="3"/>
    <s v="Not Specified"/>
    <s v="Sangiovese Rose"/>
    <x v="0"/>
    <x v="7"/>
    <s v="Sutter Home White Zinfandel"/>
    <s v="Loose Wrap"/>
    <s v="Paramatta"/>
    <x v="619"/>
    <d v="2010-05-13T00:00:00"/>
    <n v="3"/>
    <n v="0.08"/>
    <n v="128.24"/>
    <n v="12.65"/>
    <n v="384.72"/>
  </r>
  <r>
    <n v="4847"/>
    <n v="89515"/>
    <s v="Jonathan Ramos"/>
    <s v="Express Road Cargo"/>
    <x v="1"/>
    <x v="3"/>
    <s v="Not Specified"/>
    <s v="Reisling"/>
    <x v="0"/>
    <x v="7"/>
    <s v="Dog Point Vineyard Sauvignon Blanc 2014"/>
    <s v="Standard Size Crate"/>
    <s v="Bathurst"/>
    <x v="619"/>
    <d v="2010-05-14T00:00:00"/>
    <n v="11"/>
    <n v="0.04"/>
    <n v="5.98"/>
    <n v="4.38"/>
    <n v="65.78"/>
  </r>
  <r>
    <n v="4848"/>
    <n v="86251"/>
    <s v="Lawrence White"/>
    <s v="Road Cargo"/>
    <x v="0"/>
    <x v="3"/>
    <s v="Critical"/>
    <s v="Shiraz"/>
    <x v="0"/>
    <x v="7"/>
    <s v="Lucien Albrecht Cremant d'Alsace Brut Rose"/>
    <s v="Large Crate"/>
    <s v="Cessnock"/>
    <x v="387"/>
    <d v="2011-02-26T00:00:00"/>
    <n v="10"/>
    <n v="0.09"/>
    <n v="2.88"/>
    <n v="0.5"/>
    <n v="28.799999999999997"/>
  </r>
  <r>
    <n v="4849"/>
    <n v="86251"/>
    <s v="Lawrence White"/>
    <s v="Express Road Cargo"/>
    <x v="0"/>
    <x v="3"/>
    <s v="Critical"/>
    <s v="Malbec"/>
    <x v="0"/>
    <x v="7"/>
    <s v="Jean-Baptiste Adam Les Natures Cremant d'Alsace Brut"/>
    <s v="Large Crate"/>
    <s v="Goulburn"/>
    <x v="387"/>
    <d v="2011-02-26T00:00:00"/>
    <n v="7"/>
    <n v="0.01"/>
    <n v="40.99"/>
    <n v="19.989999999999998"/>
    <n v="286.93"/>
  </r>
  <r>
    <n v="4850"/>
    <n v="88826"/>
    <s v="Wanda Morris"/>
    <s v="Express Road Cargo"/>
    <x v="2"/>
    <x v="3"/>
    <s v="Medium"/>
    <s v="Champagne"/>
    <x v="0"/>
    <x v="7"/>
    <s v="Belle Glos Oeil de Perdrix Pinot Noir Blanc 2014"/>
    <s v="Standard Size Crate"/>
    <s v="Lithgow"/>
    <x v="1262"/>
    <d v="2010-11-15T00:00:00"/>
    <n v="26"/>
    <n v="0"/>
    <n v="25.38"/>
    <n v="8.99"/>
    <n v="659.88"/>
  </r>
  <r>
    <n v="4851"/>
    <n v="88835"/>
    <s v="Wanda Morris"/>
    <s v="Express Road Cargo"/>
    <x v="0"/>
    <x v="3"/>
    <s v="Medium"/>
    <s v="Zinfandel"/>
    <x v="0"/>
    <x v="7"/>
    <s v="Laurent-Perrier Brut Millesime 2006"/>
    <s v="Large Crate"/>
    <s v="Grafton"/>
    <x v="205"/>
    <d v="2013-11-14T00:00:00"/>
    <n v="9"/>
    <n v="0.01"/>
    <n v="4.9800000000000004"/>
    <n v="4.72"/>
    <n v="44.820000000000007"/>
  </r>
  <r>
    <n v="4852"/>
    <n v="91383"/>
    <s v="Aaron West"/>
    <s v="Express Road Cargo"/>
    <x v="0"/>
    <x v="0"/>
    <s v="Not Specified"/>
    <s v="Pinot Noir"/>
    <x v="0"/>
    <x v="7"/>
    <s v="Chateau Gaudrelle Cremant d'Loire Brut"/>
    <s v="Large Crate"/>
    <s v="Gympie"/>
    <x v="156"/>
    <d v="2013-03-16T00:00:00"/>
    <n v="5"/>
    <n v="0.02"/>
    <n v="31.74"/>
    <n v="12.62"/>
    <n v="158.69999999999999"/>
  </r>
  <r>
    <n v="4853"/>
    <n v="85928"/>
    <s v="Douglas Murray"/>
    <s v="Express Road Cargo"/>
    <x v="0"/>
    <x v="3"/>
    <s v="Not Specified"/>
    <s v="Merlot"/>
    <x v="0"/>
    <x v="7"/>
    <s v="Laurent-Perrier Brut Millesime 2006"/>
    <s v="Large Crate"/>
    <s v="Lithgow"/>
    <x v="540"/>
    <d v="2010-04-11T00:00:00"/>
    <n v="3"/>
    <n v="0.04"/>
    <n v="90.48"/>
    <n v="19.989999999999998"/>
    <n v="271.44"/>
  </r>
  <r>
    <n v="4854"/>
    <n v="85928"/>
    <s v="Douglas Murray"/>
    <s v="Express Road Cargo"/>
    <x v="2"/>
    <x v="3"/>
    <s v="Not Specified"/>
    <s v="Sangiovese Rose"/>
    <x v="0"/>
    <x v="7"/>
    <s v="Chateau D'Aqueria Tavel Rose 2013"/>
    <s v="Loose Wrap"/>
    <s v="Dubbo"/>
    <x v="540"/>
    <d v="2010-04-10T00:00:00"/>
    <n v="9"/>
    <n v="0.02"/>
    <n v="9.77"/>
    <n v="6.02"/>
    <n v="87.929999999999993"/>
  </r>
  <r>
    <n v="4855"/>
    <n v="85928"/>
    <s v="Douglas Murray"/>
    <s v="Express Road Cargo"/>
    <x v="0"/>
    <x v="3"/>
    <s v="Not Specified"/>
    <s v="Shiraz"/>
    <x v="0"/>
    <x v="7"/>
    <s v="Locations by Dave Phinney F Rose"/>
    <s v="Large Crate"/>
    <s v="Cessnock"/>
    <x v="540"/>
    <d v="2010-04-11T00:00:00"/>
    <n v="1"/>
    <n v="0.09"/>
    <n v="34.99"/>
    <n v="7.73"/>
    <n v="34.99"/>
  </r>
  <r>
    <n v="4856"/>
    <n v="87826"/>
    <s v="Scott Crawford"/>
    <s v="Express Road Cargo"/>
    <x v="0"/>
    <x v="2"/>
    <s v="Not Specified"/>
    <s v="Shiraz"/>
    <x v="0"/>
    <x v="7"/>
    <s v="JCB N¬∞21 Brut Cremant de Bourgogne"/>
    <s v="Large Crate"/>
    <s v="Bunbury"/>
    <x v="840"/>
    <d v="2013-02-03T00:00:00"/>
    <n v="13"/>
    <n v="0.02"/>
    <n v="6.48"/>
    <n v="7.37"/>
    <n v="84.240000000000009"/>
  </r>
  <r>
    <n v="4857"/>
    <n v="87559"/>
    <s v="Steve Wilson"/>
    <s v="Express Road Cargo"/>
    <x v="2"/>
    <x v="1"/>
    <s v="Medium"/>
    <s v="Sangiovese Rose"/>
    <x v="0"/>
    <x v="7"/>
    <s v="Belle Glos Oeil de Perdrix Pinot Noir Blanc 2014"/>
    <s v="Standard Size Crate"/>
    <s v="Adelaide"/>
    <x v="366"/>
    <d v="2011-12-03T00:00:00"/>
    <n v="31"/>
    <n v="0.09"/>
    <n v="10.4"/>
    <n v="5.4"/>
    <n v="322.40000000000003"/>
  </r>
  <r>
    <n v="4858"/>
    <n v="86978"/>
    <s v="Joe Day"/>
    <s v="Air Cargo"/>
    <x v="0"/>
    <x v="2"/>
    <s v="Medium"/>
    <s v="Merlot"/>
    <x v="0"/>
    <x v="7"/>
    <s v="Laurent-Perrier Brut Millesime 2006"/>
    <s v="Extra Large Crate"/>
    <s v="Bunbury"/>
    <x v="829"/>
    <d v="2012-08-14T00:00:00"/>
    <n v="24"/>
    <n v="0.03"/>
    <n v="370.98"/>
    <n v="99"/>
    <n v="8903.52"/>
  </r>
  <r>
    <n v="4859"/>
    <n v="86978"/>
    <s v="Joe Day"/>
    <s v="Express Road Cargo"/>
    <x v="1"/>
    <x v="2"/>
    <s v="Medium"/>
    <s v="Chardonnay"/>
    <x v="0"/>
    <x v="7"/>
    <s v="Lincourt Courtney's Chardonnay 2012"/>
    <s v="Loose Wrap"/>
    <s v="Geraldton"/>
    <x v="829"/>
    <d v="2012-08-14T00:00:00"/>
    <n v="8"/>
    <n v="0"/>
    <n v="179.99"/>
    <n v="13.99"/>
    <n v="1439.92"/>
  </r>
  <r>
    <n v="4860"/>
    <n v="87351"/>
    <s v="Barbara Wells"/>
    <s v="Air Cargo"/>
    <x v="2"/>
    <x v="2"/>
    <s v="Critical"/>
    <s v="Champagne"/>
    <x v="0"/>
    <x v="7"/>
    <s v="Sutter Home Pink Moscato"/>
    <s v="Small Crate"/>
    <s v="Freemantle"/>
    <x v="958"/>
    <d v="2012-03-12T00:00:00"/>
    <n v="13"/>
    <n v="0.02"/>
    <n v="348.21"/>
    <n v="40.19"/>
    <n v="4526.7299999999996"/>
  </r>
  <r>
    <n v="4861"/>
    <n v="89394"/>
    <s v="Ernest Perry"/>
    <s v="Express Road Cargo"/>
    <x v="0"/>
    <x v="2"/>
    <s v="Critical"/>
    <s v="Sangiovese"/>
    <x v="0"/>
    <x v="7"/>
    <s v="Miraval Rose (1.5 Liter Magnum) 2014"/>
    <s v="Full Container"/>
    <s v="Albany"/>
    <x v="647"/>
    <d v="2010-09-03T00:00:00"/>
    <n v="15"/>
    <n v="0.1"/>
    <n v="6.74"/>
    <n v="1.72"/>
    <n v="101.10000000000001"/>
  </r>
  <r>
    <n v="4862"/>
    <n v="89749"/>
    <s v="Stephen Brown"/>
    <s v="Express Road Cargo"/>
    <x v="0"/>
    <x v="1"/>
    <s v="Low"/>
    <s v="Pinot Noir"/>
    <x v="0"/>
    <x v="7"/>
    <s v="Chateau d'Esclans Garrus Rose 2013"/>
    <s v="Large Crate"/>
    <s v="Bendigo"/>
    <x v="228"/>
    <d v="2013-02-13T00:00:00"/>
    <n v="5"/>
    <n v="0.02"/>
    <n v="2.88"/>
    <n v="5.33"/>
    <n v="14.399999999999999"/>
  </r>
  <r>
    <n v="4863"/>
    <n v="87729"/>
    <s v="Joyce Thompson"/>
    <s v="Express Road Cargo"/>
    <x v="0"/>
    <x v="1"/>
    <s v="Not Specified"/>
    <s v="Malbec"/>
    <x v="0"/>
    <x v="7"/>
    <s v="Jean-Baptiste Adam Les Natures Cremant d'Alsace Brut"/>
    <s v="Large Crate"/>
    <s v="Benalla"/>
    <x v="1263"/>
    <d v="2012-07-08T00:00:00"/>
    <n v="7"/>
    <n v="0.1"/>
    <n v="21.38"/>
    <n v="2.99"/>
    <n v="149.66"/>
  </r>
  <r>
    <n v="4864"/>
    <n v="90198"/>
    <s v="Jose Sanders"/>
    <s v="Express Road Cargo"/>
    <x v="0"/>
    <x v="2"/>
    <s v="High"/>
    <s v="Malbec"/>
    <x v="0"/>
    <x v="7"/>
    <s v="Miraval Rose 2014"/>
    <s v="Large Crate"/>
    <s v="Albany"/>
    <x v="570"/>
    <d v="2012-10-31T00:00:00"/>
    <n v="19"/>
    <n v="0.05"/>
    <n v="12.28"/>
    <n v="4.8600000000000003"/>
    <n v="233.32"/>
  </r>
  <r>
    <n v="4865"/>
    <n v="89546"/>
    <s v="Sean Elliott"/>
    <s v="Road Cargo"/>
    <x v="1"/>
    <x v="3"/>
    <s v="Medium"/>
    <s v="Sauvignon Blanc"/>
    <x v="0"/>
    <x v="7"/>
    <s v="Robert Oatley Sauvignon Blanc 2013"/>
    <s v="Standard Size Crate"/>
    <s v="Queanbeyan"/>
    <x v="255"/>
    <d v="2012-09-17T00:00:00"/>
    <n v="10"/>
    <n v="0.02"/>
    <n v="39.479999999999997"/>
    <n v="1.99"/>
    <n v="394.79999999999995"/>
  </r>
  <r>
    <n v="4866"/>
    <n v="89546"/>
    <s v="Sean Elliott"/>
    <s v="Express Road Cargo"/>
    <x v="2"/>
    <x v="3"/>
    <s v="Medium"/>
    <s v="Cremant"/>
    <x v="0"/>
    <x v="7"/>
    <s v="Belle Glos Oeil de Perdrix Pinot Noir Blanc 2014"/>
    <s v="Standard Size Crate"/>
    <s v="Blue Mountains"/>
    <x v="255"/>
    <d v="2012-09-16T00:00:00"/>
    <n v="12"/>
    <n v="0.04"/>
    <n v="17.670000000000002"/>
    <n v="8.99"/>
    <n v="212.04000000000002"/>
  </r>
  <r>
    <n v="4867"/>
    <n v="89546"/>
    <s v="Sean Elliott"/>
    <s v="Express Road Cargo"/>
    <x v="2"/>
    <x v="3"/>
    <s v="Medium"/>
    <s v="Cremant"/>
    <x v="0"/>
    <x v="7"/>
    <s v="Gerard Bertrand Cote des Roses Rose 2014"/>
    <s v="Small Crate"/>
    <s v="Blue Mountains"/>
    <x v="255"/>
    <d v="2012-09-16T00:00:00"/>
    <n v="18"/>
    <n v="7.0000000000000007E-2"/>
    <n v="1.88"/>
    <n v="1.49"/>
    <n v="33.839999999999996"/>
  </r>
  <r>
    <n v="4868"/>
    <n v="90165"/>
    <s v="Thomas Jenkins"/>
    <s v="Express Road Cargo"/>
    <x v="1"/>
    <x v="3"/>
    <s v="Low"/>
    <s v="Sauvignon Blanc"/>
    <x v="0"/>
    <x v="7"/>
    <s v="Los Vascos Sauvignon Blanc 2015"/>
    <s v="Mini Crate"/>
    <s v="Queanbeyan"/>
    <x v="270"/>
    <d v="2013-08-01T00:00:00"/>
    <n v="1"/>
    <n v="0.09"/>
    <n v="199.99"/>
    <n v="24.49"/>
    <n v="199.99"/>
  </r>
  <r>
    <n v="4869"/>
    <n v="86168"/>
    <s v="Ernest Grant"/>
    <s v="Air Cargo"/>
    <x v="2"/>
    <x v="0"/>
    <s v="Medium"/>
    <s v="Cremant"/>
    <x v="0"/>
    <x v="7"/>
    <s v="Miraval Rose 2014"/>
    <s v="Small Crate"/>
    <s v="Gladstone"/>
    <x v="299"/>
    <d v="2012-02-07T00:00:00"/>
    <n v="1"/>
    <n v="0.09"/>
    <n v="320.64"/>
    <n v="43.57"/>
    <n v="320.64"/>
  </r>
  <r>
    <n v="4870"/>
    <n v="91242"/>
    <s v="Philip Kelly"/>
    <s v="Express Road Cargo"/>
    <x v="0"/>
    <x v="1"/>
    <s v="High"/>
    <s v="Pinot Noir"/>
    <x v="0"/>
    <x v="7"/>
    <s v="Moet &amp; Chandon Imperial"/>
    <s v="Large Crate"/>
    <s v="Hamilton"/>
    <x v="147"/>
    <d v="2013-09-26T00:00:00"/>
    <n v="6"/>
    <n v="0.02"/>
    <n v="7.64"/>
    <n v="1.39"/>
    <n v="45.839999999999996"/>
  </r>
  <r>
    <n v="4871"/>
    <n v="90045"/>
    <s v="Carlos James"/>
    <s v="Express Road Cargo"/>
    <x v="0"/>
    <x v="2"/>
    <s v="Critical"/>
    <s v="Cabernet Sauvignon"/>
    <x v="0"/>
    <x v="7"/>
    <s v="Moet &amp; Chandon Imperial"/>
    <s v="Large Crate"/>
    <s v="Perth"/>
    <x v="579"/>
    <d v="2011-01-27T00:00:00"/>
    <n v="8"/>
    <n v="0.1"/>
    <n v="10.89"/>
    <n v="4.5"/>
    <n v="87.12"/>
  </r>
  <r>
    <n v="4872"/>
    <n v="90045"/>
    <s v="Carlos James"/>
    <s v="Express Road Cargo"/>
    <x v="0"/>
    <x v="2"/>
    <s v="Critical"/>
    <s v="Shiraz"/>
    <x v="0"/>
    <x v="7"/>
    <s v="Orin Swift Cellars Fragile Rose 2014"/>
    <s v="Large Crate"/>
    <s v="Albany"/>
    <x v="579"/>
    <d v="2011-01-27T00:00:00"/>
    <n v="5"/>
    <n v="0.01"/>
    <n v="6.48"/>
    <n v="6.6"/>
    <n v="32.400000000000006"/>
  </r>
  <r>
    <n v="4873"/>
    <n v="86358"/>
    <s v="Doris Hernandez"/>
    <s v="Express Road Cargo"/>
    <x v="0"/>
    <x v="3"/>
    <s v="Medium"/>
    <s v="Cabernet Sauvignon"/>
    <x v="0"/>
    <x v="7"/>
    <s v="Sutter Home Pink Moscato"/>
    <s v="Large Crate"/>
    <s v="Paramatta"/>
    <x v="30"/>
    <d v="2011-11-25T00:00:00"/>
    <n v="6"/>
    <n v="0.06"/>
    <n v="4.9800000000000004"/>
    <n v="4.7"/>
    <n v="29.880000000000003"/>
  </r>
  <r>
    <n v="4874"/>
    <n v="86358"/>
    <s v="Doris Hernandez"/>
    <s v="Express Road Cargo"/>
    <x v="0"/>
    <x v="3"/>
    <s v="Medium"/>
    <s v="Pinot Noir"/>
    <x v="0"/>
    <x v="7"/>
    <s v="Chateau de Campuget Costieres de Nimes Tradition Rose 2015"/>
    <s v="Full Container"/>
    <s v="Broken Hill"/>
    <x v="30"/>
    <d v="2011-11-26T00:00:00"/>
    <n v="26"/>
    <n v="0.04"/>
    <n v="6.08"/>
    <n v="1.17"/>
    <n v="158.08000000000001"/>
  </r>
  <r>
    <n v="4875"/>
    <n v="87200"/>
    <s v="Jesse Bradley"/>
    <s v="Express Road Cargo"/>
    <x v="0"/>
    <x v="1"/>
    <s v="Low"/>
    <s v="Pinot Noir"/>
    <x v="0"/>
    <x v="7"/>
    <s v="Dopff &amp; Irion Cremant Rose Brut"/>
    <s v="Standard Size Crate"/>
    <s v="Geelong"/>
    <x v="1139"/>
    <d v="2012-09-07T00:00:00"/>
    <n v="1"/>
    <n v="0.06"/>
    <n v="10.48"/>
    <n v="2.89"/>
    <n v="10.48"/>
  </r>
  <r>
    <n v="4876"/>
    <n v="91101"/>
    <s v="Paul Webb"/>
    <s v="Express Road Cargo"/>
    <x v="0"/>
    <x v="0"/>
    <s v="Medium"/>
    <s v="Cabernet Sauvignon"/>
    <x v="0"/>
    <x v="7"/>
    <s v="Simonnet-Febvre Cremant de Bourgogne Blanc"/>
    <s v="Large Crate"/>
    <s v="Darwin"/>
    <x v="1014"/>
    <d v="2011-04-24T00:00:00"/>
    <n v="10"/>
    <n v="0.1"/>
    <n v="7.1"/>
    <n v="6.05"/>
    <n v="71"/>
  </r>
  <r>
    <n v="4877"/>
    <n v="89790"/>
    <s v="Michelle Hicks"/>
    <s v="Express Road Cargo"/>
    <x v="0"/>
    <x v="2"/>
    <s v="Low"/>
    <s v="Merlot"/>
    <x v="0"/>
    <x v="7"/>
    <s v="Francis Ford Coppola Sofia Rose 2014"/>
    <s v="Large Crate"/>
    <s v="Geraldton"/>
    <x v="870"/>
    <d v="2011-03-11T00:00:00"/>
    <n v="5"/>
    <n v="0.08"/>
    <n v="12.28"/>
    <n v="4.8600000000000003"/>
    <n v="61.4"/>
  </r>
  <r>
    <n v="4878"/>
    <n v="90810"/>
    <s v="Harry Barnes"/>
    <s v="Express Road Cargo"/>
    <x v="0"/>
    <x v="2"/>
    <s v="High"/>
    <s v="Pinot Noir"/>
    <x v="0"/>
    <x v="7"/>
    <s v="Simonnet-Febvre Cremant de Bourgogne Blanc"/>
    <s v="Large Crate"/>
    <s v="Mandurah"/>
    <x v="1133"/>
    <d v="2012-09-21T00:00:00"/>
    <n v="6"/>
    <n v="0.06"/>
    <n v="7.45"/>
    <n v="6.28"/>
    <n v="44.7"/>
  </r>
  <r>
    <n v="4879"/>
    <n v="90758"/>
    <s v="George Webb"/>
    <s v="Express Road Cargo"/>
    <x v="0"/>
    <x v="3"/>
    <s v="Critical"/>
    <s v="Malbec"/>
    <x v="0"/>
    <x v="7"/>
    <s v="Miraval Rose (1.5 Liter Magnum) 2014"/>
    <s v="Large Crate"/>
    <s v="Orange"/>
    <x v="1244"/>
    <d v="2012-10-29T00:00:00"/>
    <n v="9"/>
    <n v="0.05"/>
    <n v="3.75"/>
    <n v="7.5"/>
    <n v="33.75"/>
  </r>
  <r>
    <n v="4880"/>
    <n v="91387"/>
    <s v="Benjamin Long"/>
    <s v="Express Road Cargo"/>
    <x v="0"/>
    <x v="2"/>
    <s v="Critical"/>
    <s v="Zinfandel"/>
    <x v="0"/>
    <x v="7"/>
    <s v="Chateau de Campuget Costieres de Nimes Tradition Rose 2015"/>
    <s v="Large Crate"/>
    <s v="Perth"/>
    <x v="1245"/>
    <d v="2011-08-04T00:00:00"/>
    <n v="10"/>
    <n v="0.01"/>
    <n v="4.54"/>
    <n v="5.83"/>
    <n v="45.4"/>
  </r>
  <r>
    <n v="4881"/>
    <n v="86017"/>
    <s v="Gloria Myers"/>
    <s v="Air Cargo"/>
    <x v="2"/>
    <x v="2"/>
    <s v="Low"/>
    <s v="Champagne"/>
    <x v="0"/>
    <x v="7"/>
    <s v="Belle Glos Oeil de Perdrix Pinot Noir Blanc 2014"/>
    <s v="Small Crate"/>
    <s v="Bunbury"/>
    <x v="1056"/>
    <d v="2011-09-24T00:00:00"/>
    <n v="19"/>
    <n v="0.01"/>
    <n v="146.05000000000001"/>
    <n v="80.2"/>
    <n v="2774.9500000000003"/>
  </r>
  <r>
    <n v="4882"/>
    <n v="90249"/>
    <s v="Gary Morrison"/>
    <s v="Express Road Cargo"/>
    <x v="2"/>
    <x v="2"/>
    <s v="Critical"/>
    <s v="Champagne"/>
    <x v="0"/>
    <x v="7"/>
    <s v="Marques de Caceres Rioja Rosado 2014"/>
    <s v="Large Crate"/>
    <s v="Mandurah"/>
    <x v="641"/>
    <d v="2011-12-05T00:00:00"/>
    <n v="1"/>
    <n v="0.1"/>
    <n v="29.34"/>
    <n v="7.87"/>
    <n v="29.34"/>
  </r>
  <r>
    <n v="4883"/>
    <n v="90249"/>
    <s v="Gary Morrison"/>
    <s v="Express Road Cargo"/>
    <x v="0"/>
    <x v="2"/>
    <s v="Critical"/>
    <s v="Shiraz"/>
    <x v="0"/>
    <x v="7"/>
    <s v="Schramsberg Cremant Demi-Sec 2011"/>
    <s v="Full Container"/>
    <s v="Albany"/>
    <x v="641"/>
    <d v="2011-12-05T00:00:00"/>
    <n v="19"/>
    <n v="7.0000000000000007E-2"/>
    <n v="4.76"/>
    <n v="0.88"/>
    <n v="90.44"/>
  </r>
  <r>
    <n v="4884"/>
    <n v="90249"/>
    <s v="Ronald Hunter"/>
    <s v="Express Road Cargo"/>
    <x v="1"/>
    <x v="1"/>
    <s v="Critical"/>
    <s v="Pinot Gris"/>
    <x v="0"/>
    <x v="7"/>
    <s v="Dog Point Vineyard Sauvignon Blanc 2014"/>
    <s v="Mini Crate"/>
    <s v="Port Lincoln"/>
    <x v="641"/>
    <d v="2011-12-04T00:00:00"/>
    <n v="1"/>
    <n v="0.04"/>
    <n v="499.99"/>
    <n v="24.49"/>
    <n v="499.99"/>
  </r>
  <r>
    <n v="4885"/>
    <n v="90660"/>
    <s v="Robert Fox"/>
    <s v="Air Cargo"/>
    <x v="2"/>
    <x v="0"/>
    <s v="Low"/>
    <s v="Champagne"/>
    <x v="0"/>
    <x v="7"/>
    <s v="Pietradolce Etna Rosato 2014"/>
    <s v="Small Crate"/>
    <s v="Logan City"/>
    <x v="330"/>
    <d v="2013-10-23T00:00:00"/>
    <n v="6"/>
    <n v="0"/>
    <n v="58.14"/>
    <n v="36.61"/>
    <n v="348.84000000000003"/>
  </r>
  <r>
    <n v="4886"/>
    <n v="90660"/>
    <s v="Robert Fox"/>
    <s v="Air Cargo"/>
    <x v="1"/>
    <x v="0"/>
    <s v="Low"/>
    <s v="Reisling"/>
    <x v="0"/>
    <x v="7"/>
    <s v="Chardonnais Napa Valley Chardonnay 2013"/>
    <s v="Extra Large Crate"/>
    <s v="Cairns"/>
    <x v="330"/>
    <d v="2013-10-19T00:00:00"/>
    <n v="9"/>
    <n v="0.09"/>
    <n v="449.99"/>
    <n v="49"/>
    <n v="4049.91"/>
  </r>
  <r>
    <n v="4887"/>
    <n v="88559"/>
    <s v="Bobby Perkins"/>
    <s v="Road Cargo"/>
    <x v="0"/>
    <x v="0"/>
    <s v="Low"/>
    <s v="Sangiovese"/>
    <x v="0"/>
    <x v="7"/>
    <s v="Marques de Caceres Rioja Rosado 2014"/>
    <s v="Large Crate"/>
    <s v="Palmerston"/>
    <x v="689"/>
    <d v="2011-05-08T00:00:00"/>
    <n v="15"/>
    <n v="0.04"/>
    <n v="4.9800000000000004"/>
    <n v="7.28"/>
    <n v="74.7"/>
  </r>
  <r>
    <n v="4888"/>
    <n v="88286"/>
    <s v="Larry Grant"/>
    <s v="Express Road Cargo"/>
    <x v="1"/>
    <x v="3"/>
    <s v="Critical"/>
    <s v="Pinot Gris"/>
    <x v="0"/>
    <x v="5"/>
    <s v="Robert Oatley Signature Chardonnay 2013"/>
    <s v="Mini Crate"/>
    <s v="Blue Mountains"/>
    <x v="404"/>
    <d v="2012-09-04T00:00:00"/>
    <n v="5"/>
    <n v="0.02"/>
    <n v="599.99"/>
    <n v="24.49"/>
    <n v="2999.95"/>
  </r>
  <r>
    <n v="4889"/>
    <n v="88286"/>
    <s v="Howard Watkins"/>
    <s v="Express Road Cargo"/>
    <x v="0"/>
    <x v="2"/>
    <s v="Critical"/>
    <s v="Merlot"/>
    <x v="0"/>
    <x v="5"/>
    <s v="Jean-Baptiste Adam Les Natures Cremant d'Alsace Brut"/>
    <s v="Large Crate"/>
    <s v="Bunbury"/>
    <x v="404"/>
    <d v="2012-09-04T00:00:00"/>
    <n v="1"/>
    <n v="0.02"/>
    <n v="223.98"/>
    <n v="15.01"/>
    <n v="223.98"/>
  </r>
  <r>
    <n v="4890"/>
    <n v="88286"/>
    <s v="Howard Watkins"/>
    <s v="Air Cargo"/>
    <x v="2"/>
    <x v="2"/>
    <s v="Critical"/>
    <s v="Sangiovese Rose"/>
    <x v="0"/>
    <x v="5"/>
    <s v="Sutter Home Pink Moscato"/>
    <s v="Small Crate"/>
    <s v="Mandurah"/>
    <x v="404"/>
    <d v="2012-09-04T00:00:00"/>
    <n v="17"/>
    <n v="7.0000000000000007E-2"/>
    <n v="140.97999999999999"/>
    <n v="36.090000000000003"/>
    <n v="2396.66"/>
  </r>
  <r>
    <n v="4891"/>
    <n v="89979"/>
    <s v="Gary Medina"/>
    <s v="Express Road Cargo"/>
    <x v="0"/>
    <x v="1"/>
    <s v="Critical"/>
    <s v="Zinfandel"/>
    <x v="0"/>
    <x v="5"/>
    <s v="Chateau d'Esclans Garrus Rose 2013"/>
    <s v="Large Crate"/>
    <s v="Canberra"/>
    <x v="9"/>
    <d v="2013-10-21T00:00:00"/>
    <n v="9"/>
    <n v="0.02"/>
    <n v="3.08"/>
    <n v="0.99"/>
    <n v="27.72"/>
  </r>
  <r>
    <n v="4892"/>
    <n v="89979"/>
    <s v="Gary Medina"/>
    <s v="Express Road Cargo"/>
    <x v="0"/>
    <x v="1"/>
    <s v="Critical"/>
    <s v="Malbec"/>
    <x v="0"/>
    <x v="5"/>
    <s v="Domaine Lafond Roc-Epine Tavel Rose 2014"/>
    <s v="Full Container"/>
    <s v="Canberra"/>
    <x v="9"/>
    <d v="2013-10-20T00:00:00"/>
    <n v="20"/>
    <n v="0"/>
    <n v="3.68"/>
    <n v="1.32"/>
    <n v="73.600000000000009"/>
  </r>
  <r>
    <n v="4893"/>
    <n v="89979"/>
    <s v="Donald Reid"/>
    <s v="Express Road Cargo"/>
    <x v="1"/>
    <x v="1"/>
    <s v="Critical"/>
    <s v="Sauvignon Blanc"/>
    <x v="0"/>
    <x v="5"/>
    <s v="Giesen Sauvignon Blanc 2014"/>
    <s v="Standard Size Crate"/>
    <s v="Canberra"/>
    <x v="9"/>
    <d v="2013-10-21T00:00:00"/>
    <n v="20"/>
    <n v="0.05"/>
    <n v="43.98"/>
    <n v="1.99"/>
    <n v="879.59999999999991"/>
  </r>
  <r>
    <n v="4894"/>
    <n v="88916"/>
    <s v="John Mendoza"/>
    <s v="Express Road Cargo"/>
    <x v="0"/>
    <x v="1"/>
    <s v="High"/>
    <s v="Merlot"/>
    <x v="0"/>
    <x v="5"/>
    <s v="Chateau D'Aqueria Tavel Rose 2013"/>
    <s v="Large Crate"/>
    <s v="Port Adelaide"/>
    <x v="255"/>
    <d v="2012-09-17T00:00:00"/>
    <n v="23"/>
    <n v="0"/>
    <n v="3.69"/>
    <n v="2.5"/>
    <n v="84.87"/>
  </r>
  <r>
    <n v="4895"/>
    <n v="89612"/>
    <s v="Shawn Snyder"/>
    <s v="Road Cargo"/>
    <x v="1"/>
    <x v="3"/>
    <s v="Low"/>
    <s v="Reisling"/>
    <x v="0"/>
    <x v="5"/>
    <s v="Hewitson LuLu Sauvignon Blanc 2014"/>
    <s v="Standard Size Crate"/>
    <s v="Dubbo"/>
    <x v="579"/>
    <d v="2011-02-02T00:00:00"/>
    <n v="2"/>
    <n v="0.01"/>
    <n v="20.89"/>
    <n v="1.99"/>
    <n v="41.78"/>
  </r>
  <r>
    <n v="4896"/>
    <n v="88257"/>
    <s v="Fred Burton"/>
    <s v="Road Cargo"/>
    <x v="0"/>
    <x v="1"/>
    <s v="High"/>
    <s v="Malbec"/>
    <x v="0"/>
    <x v="5"/>
    <s v="Orin Swift Cellars Fragile Rose 2014"/>
    <s v="Large Crate"/>
    <s v="Ballarat"/>
    <x v="553"/>
    <d v="2011-01-30T00:00:00"/>
    <n v="8"/>
    <n v="0.02"/>
    <n v="6.3"/>
    <n v="0.5"/>
    <n v="50.4"/>
  </r>
  <r>
    <n v="4897"/>
    <n v="88661"/>
    <s v="Charles Hunter"/>
    <s v="Express Road Cargo"/>
    <x v="0"/>
    <x v="1"/>
    <s v="Not Specified"/>
    <s v="Shiraz"/>
    <x v="0"/>
    <x v="5"/>
    <s v="Laurent-Perrier Brut Rose"/>
    <s v="Large Crate"/>
    <s v="Frankston"/>
    <x v="236"/>
    <d v="2012-03-06T00:00:00"/>
    <n v="9"/>
    <n v="0.09"/>
    <n v="6.81"/>
    <n v="5.48"/>
    <n v="61.29"/>
  </r>
  <r>
    <n v="4898"/>
    <n v="88661"/>
    <s v="Jimmy Schmidt"/>
    <s v="Express Road Cargo"/>
    <x v="0"/>
    <x v="1"/>
    <s v="Not Specified"/>
    <s v="Zinfandel"/>
    <x v="0"/>
    <x v="5"/>
    <s v="Schramsberg Cremant Demi-Sec 2011"/>
    <s v="Large Crate"/>
    <s v="Port Lincoln"/>
    <x v="236"/>
    <d v="2012-03-05T00:00:00"/>
    <n v="1"/>
    <n v="0.06"/>
    <n v="15.99"/>
    <n v="13.18"/>
    <n v="15.99"/>
  </r>
  <r>
    <n v="4899"/>
    <n v="88554"/>
    <s v="Bobby Perkins"/>
    <s v="Express Road Cargo"/>
    <x v="1"/>
    <x v="0"/>
    <s v="Medium"/>
    <s v="Chardonnay"/>
    <x v="0"/>
    <x v="5"/>
    <s v="Lucky Chardonnay 2012"/>
    <s v="Large Crate"/>
    <s v="Palmerston"/>
    <x v="857"/>
    <d v="2010-01-14T00:00:00"/>
    <n v="3"/>
    <n v="0.1"/>
    <n v="40.98"/>
    <n v="6.5"/>
    <n v="122.94"/>
  </r>
  <r>
    <n v="4900"/>
    <n v="90079"/>
    <s v="Walter Hudson"/>
    <s v="Air Cargo"/>
    <x v="2"/>
    <x v="0"/>
    <s v="High"/>
    <s v="Cremant"/>
    <x v="0"/>
    <x v="5"/>
    <s v="Orin Swift Cellars Fragile Rose 2014"/>
    <s v="Small Crate"/>
    <s v="Palmerston"/>
    <x v="301"/>
    <d v="2010-07-04T00:00:00"/>
    <n v="2"/>
    <n v="0.09"/>
    <n v="150.97999999999999"/>
    <n v="66.27"/>
    <n v="301.95999999999998"/>
  </r>
  <r>
    <n v="4901"/>
    <n v="86446"/>
    <s v="Carlos Gibson"/>
    <s v="Express Road Cargo"/>
    <x v="0"/>
    <x v="1"/>
    <s v="High"/>
    <s v="Merlot"/>
    <x v="0"/>
    <x v="5"/>
    <s v="Bollinger Brut Special Cuvee"/>
    <s v="Full Container"/>
    <s v="Launceston"/>
    <x v="271"/>
    <d v="2013-09-18T00:00:00"/>
    <n v="17"/>
    <n v="0.05"/>
    <n v="2.1"/>
    <n v="0.7"/>
    <n v="35.700000000000003"/>
  </r>
  <r>
    <n v="4902"/>
    <n v="87236"/>
    <s v="Thomas Gomez"/>
    <s v="Express Road Cargo"/>
    <x v="1"/>
    <x v="1"/>
    <s v="Medium"/>
    <s v="Pinot Gris"/>
    <x v="0"/>
    <x v="5"/>
    <s v="Rombauer Chardonnay 2014"/>
    <s v="Standard Size Crate"/>
    <s v="Canberra"/>
    <x v="925"/>
    <d v="2011-09-07T00:00:00"/>
    <n v="12"/>
    <n v="0.01"/>
    <n v="4.8899999999999997"/>
    <n v="4.93"/>
    <n v="58.679999999999993"/>
  </r>
  <r>
    <n v="4903"/>
    <n v="89802"/>
    <s v="Patrick Davis"/>
    <s v="Express Road Cargo"/>
    <x v="0"/>
    <x v="2"/>
    <s v="Low"/>
    <s v="Merlot"/>
    <x v="0"/>
    <x v="5"/>
    <s v="La Playa Estate Cabernet Sauvignon Rose 2015"/>
    <s v="Large Crate"/>
    <s v="Busseltol"/>
    <x v="854"/>
    <d v="2012-07-06T00:00:00"/>
    <n v="1"/>
    <n v="0.09"/>
    <n v="5.8"/>
    <n v="5.59"/>
    <n v="5.8"/>
  </r>
  <r>
    <n v="4904"/>
    <n v="89802"/>
    <s v="Antonio Stone"/>
    <s v="Express Road Cargo"/>
    <x v="0"/>
    <x v="0"/>
    <s v="Low"/>
    <s v="Pinot Noir"/>
    <x v="0"/>
    <x v="5"/>
    <s v="Miraval Rose (1.5 Liter Magnum) 2014"/>
    <s v="Large Crate"/>
    <s v="Gympie"/>
    <x v="854"/>
    <d v="2012-07-01T00:00:00"/>
    <n v="11"/>
    <n v="0.04"/>
    <n v="4.9800000000000004"/>
    <n v="5.49"/>
    <n v="54.78"/>
  </r>
  <r>
    <n v="4905"/>
    <n v="90051"/>
    <s v="Bobby Scott"/>
    <s v="Express Road Cargo"/>
    <x v="0"/>
    <x v="3"/>
    <s v="Not Specified"/>
    <s v="Merlot"/>
    <x v="0"/>
    <x v="5"/>
    <s v="Sutter Home White Zinfandel"/>
    <s v="Large Crate"/>
    <s v="Bathurst"/>
    <x v="1034"/>
    <d v="2012-07-14T00:00:00"/>
    <n v="12"/>
    <n v="0.1"/>
    <n v="6.3"/>
    <n v="0.5"/>
    <n v="75.599999999999994"/>
  </r>
  <r>
    <n v="4906"/>
    <n v="91394"/>
    <s v="Deborah Diaz"/>
    <s v="Express Road Cargo"/>
    <x v="0"/>
    <x v="0"/>
    <s v="Not Specified"/>
    <s v="Zinfandel"/>
    <x v="0"/>
    <x v="5"/>
    <s v="Belle Glos Oeil de Perdrix Pinot Noir Blanc 2014"/>
    <s v="Large Crate"/>
    <s v="Cairns"/>
    <x v="272"/>
    <d v="2012-10-15T00:00:00"/>
    <n v="12"/>
    <n v="0.01"/>
    <n v="14.27"/>
    <n v="7.27"/>
    <n v="171.24"/>
  </r>
  <r>
    <n v="4907"/>
    <n v="86757"/>
    <s v="Edward Ortiz"/>
    <s v="Express Road Cargo"/>
    <x v="0"/>
    <x v="3"/>
    <s v="Low"/>
    <s v="Sangiovese"/>
    <x v="0"/>
    <x v="5"/>
    <s v="Locations by Dave Phinney F Rose"/>
    <s v="Mini Crate"/>
    <s v="Grafton"/>
    <x v="850"/>
    <d v="2011-03-31T00:00:00"/>
    <n v="1"/>
    <n v="0.1"/>
    <n v="3.48"/>
    <n v="49"/>
    <n v="3.48"/>
  </r>
  <r>
    <n v="4908"/>
    <n v="91399"/>
    <s v="Walter Ryan"/>
    <s v="Express Road Cargo"/>
    <x v="0"/>
    <x v="1"/>
    <s v="Low"/>
    <s v="Malbec"/>
    <x v="0"/>
    <x v="5"/>
    <s v="Jean-Baptiste Adam Les Natures Cremant d'Alsace Brut"/>
    <s v="Standard Size Crate"/>
    <s v="Launceston"/>
    <x v="964"/>
    <d v="2011-09-14T00:00:00"/>
    <n v="20"/>
    <n v="0.03"/>
    <n v="16.989999999999998"/>
    <n v="8.99"/>
    <n v="339.79999999999995"/>
  </r>
  <r>
    <n v="4909"/>
    <n v="90826"/>
    <s v="Douglas Wagner"/>
    <s v="Express Road Cargo"/>
    <x v="0"/>
    <x v="3"/>
    <s v="Medium"/>
    <s v="Pinot Noir"/>
    <x v="0"/>
    <x v="5"/>
    <s v="Domaine Lafage Miraflors Rose 2013"/>
    <s v="Large Crate"/>
    <s v="Tamworth"/>
    <x v="387"/>
    <d v="2011-02-27T00:00:00"/>
    <n v="11"/>
    <n v="0.08"/>
    <n v="15.74"/>
    <n v="1.39"/>
    <n v="173.14000000000001"/>
  </r>
  <r>
    <n v="4910"/>
    <n v="90826"/>
    <s v="Douglas Wagner"/>
    <s v="Road Cargo"/>
    <x v="2"/>
    <x v="3"/>
    <s v="Medium"/>
    <s v="Grenache Rose"/>
    <x v="0"/>
    <x v="5"/>
    <s v="Bertani Bertarose 2014"/>
    <s v="Large Crate"/>
    <s v="Bathurst"/>
    <x v="387"/>
    <d v="2011-02-28T00:00:00"/>
    <n v="8"/>
    <n v="0.01"/>
    <n v="9.65"/>
    <n v="6.22"/>
    <n v="77.2"/>
  </r>
  <r>
    <n v="4911"/>
    <n v="86624"/>
    <s v="Phillip Rose"/>
    <s v="Express Road Cargo"/>
    <x v="1"/>
    <x v="1"/>
    <s v="High"/>
    <s v="Chardonnay"/>
    <x v="0"/>
    <x v="5"/>
    <s v="Giesen Sauvignon Blanc 2014"/>
    <s v="Large Crate"/>
    <s v="Victor Harbor"/>
    <x v="22"/>
    <d v="2012-09-04T00:00:00"/>
    <n v="4"/>
    <n v="0.02"/>
    <n v="65.989999999999995"/>
    <n v="8.99"/>
    <n v="263.95999999999998"/>
  </r>
  <r>
    <n v="4912"/>
    <n v="86378"/>
    <s v="Gerald Olson"/>
    <s v="Express Road Cargo"/>
    <x v="0"/>
    <x v="2"/>
    <s v="Critical"/>
    <s v="Shiraz"/>
    <x v="0"/>
    <x v="5"/>
    <s v="Miraval Rose (1.5 Liter Magnum) 2014"/>
    <s v="Large Crate"/>
    <s v="Mandurah"/>
    <x v="122"/>
    <d v="2013-02-09T00:00:00"/>
    <n v="1"/>
    <n v="0.09"/>
    <n v="54.96"/>
    <n v="10.75"/>
    <n v="54.96"/>
  </r>
  <r>
    <n v="4913"/>
    <n v="86378"/>
    <s v="Gerald Olson"/>
    <s v="Express Road Cargo"/>
    <x v="0"/>
    <x v="2"/>
    <s v="Critical"/>
    <s v="Shiraz"/>
    <x v="0"/>
    <x v="5"/>
    <s v="Domaine Lafond Roc-Epine Tavel Rose 2014"/>
    <s v="Full Container"/>
    <s v="Bunbury"/>
    <x v="122"/>
    <d v="2013-02-10T00:00:00"/>
    <n v="12"/>
    <n v="7.0000000000000007E-2"/>
    <n v="1.26"/>
    <n v="0.7"/>
    <n v="15.120000000000001"/>
  </r>
  <r>
    <n v="4914"/>
    <n v="88853"/>
    <s v="Martin Bell"/>
    <s v="Express Road Cargo"/>
    <x v="1"/>
    <x v="3"/>
    <s v="High"/>
    <s v="Pinot Gris"/>
    <x v="0"/>
    <x v="5"/>
    <s v="Dog Point Vineyard Sauvignon Blanc 2014"/>
    <s v="Standard Size Crate"/>
    <s v="Lithgow"/>
    <x v="1263"/>
    <d v="2012-07-09T00:00:00"/>
    <n v="8"/>
    <n v="7.0000000000000007E-2"/>
    <n v="55.99"/>
    <n v="1.25"/>
    <n v="447.92"/>
  </r>
  <r>
    <n v="4915"/>
    <n v="88853"/>
    <s v="Earl Howell"/>
    <s v="Air Cargo"/>
    <x v="1"/>
    <x v="2"/>
    <s v="High"/>
    <s v="Sauvignon Blanc"/>
    <x v="0"/>
    <x v="5"/>
    <s v="Cloudy Bay Sauvignon Blanc 2015"/>
    <s v="Small Crate"/>
    <s v="Geraldton"/>
    <x v="1263"/>
    <d v="2012-07-09T00:00:00"/>
    <n v="1"/>
    <n v="0.06"/>
    <n v="3502.14"/>
    <n v="8.73"/>
    <n v="3502.14"/>
  </r>
  <r>
    <n v="4916"/>
    <n v="87029"/>
    <s v="Terry Day"/>
    <s v="Express Road Cargo"/>
    <x v="0"/>
    <x v="1"/>
    <s v="Medium"/>
    <s v="Malbec"/>
    <x v="0"/>
    <x v="5"/>
    <s v="Dopff &amp; Irion Cremant Rose Brut"/>
    <s v="Large Crate"/>
    <s v="Ararat"/>
    <x v="15"/>
    <d v="2010-05-05T00:00:00"/>
    <n v="15"/>
    <n v="0.05"/>
    <n v="30.98"/>
    <n v="9.18"/>
    <n v="464.7"/>
  </r>
  <r>
    <n v="4917"/>
    <n v="88542"/>
    <s v="Margaret Hawkins"/>
    <s v="Express Road Cargo"/>
    <x v="0"/>
    <x v="3"/>
    <s v="Medium"/>
    <s v="Merlot"/>
    <x v="0"/>
    <x v="5"/>
    <s v="Roederer Estate L'Ermitage 2007"/>
    <s v="Large Crate"/>
    <s v="Cessnock"/>
    <x v="697"/>
    <d v="2013-04-12T00:00:00"/>
    <n v="2"/>
    <n v="0"/>
    <n v="6.68"/>
    <n v="5.66"/>
    <n v="13.36"/>
  </r>
  <r>
    <n v="4918"/>
    <n v="86784"/>
    <s v="Albert Peters"/>
    <s v="Air Cargo"/>
    <x v="2"/>
    <x v="1"/>
    <s v="Low"/>
    <s v="Cremant"/>
    <x v="0"/>
    <x v="5"/>
    <s v="Chateau D'Aqueria Tavel Rose 2013"/>
    <s v="Small Crate"/>
    <s v="Geelong"/>
    <x v="394"/>
    <d v="2013-06-15T00:00:00"/>
    <n v="16"/>
    <n v="0.04"/>
    <n v="130.97999999999999"/>
    <n v="54.74"/>
    <n v="2095.6799999999998"/>
  </r>
  <r>
    <n v="4919"/>
    <n v="86769"/>
    <s v="Albert Peters"/>
    <s v="Express Road Cargo"/>
    <x v="1"/>
    <x v="1"/>
    <s v="Low"/>
    <s v="Chardonnay"/>
    <x v="0"/>
    <x v="5"/>
    <s v="Hewitson LuLu Sauvignon Blanc 2014"/>
    <s v="Large Crate"/>
    <s v="Frankston"/>
    <x v="451"/>
    <d v="2011-06-12T00:00:00"/>
    <n v="3"/>
    <n v="0.03"/>
    <n v="83.1"/>
    <n v="6.13"/>
    <n v="249.29999999999998"/>
  </r>
  <r>
    <n v="4920"/>
    <n v="86784"/>
    <s v="Albert Peters"/>
    <s v="Air Cargo"/>
    <x v="0"/>
    <x v="1"/>
    <s v="Low"/>
    <s v="Pinot Noir"/>
    <x v="0"/>
    <x v="5"/>
    <s v="Sutter Home White Zinfandel"/>
    <s v="Extra Large Crate"/>
    <s v="Bendigo"/>
    <x v="394"/>
    <d v="2013-06-13T00:00:00"/>
    <n v="12"/>
    <n v="0.1"/>
    <n v="20.98"/>
    <n v="53.03"/>
    <n v="251.76"/>
  </r>
  <r>
    <n v="4921"/>
    <n v="86271"/>
    <s v="Julia Baker"/>
    <s v="Express Road Cargo"/>
    <x v="2"/>
    <x v="1"/>
    <s v="High"/>
    <s v="Cremant"/>
    <x v="0"/>
    <x v="5"/>
    <s v="Locations by Dave Phinney F Rose&quot;"/>
    <s v="Loose Wrap"/>
    <s v="Mount Barker"/>
    <x v="342"/>
    <d v="2011-10-08T00:00:00"/>
    <n v="16"/>
    <n v="0.08"/>
    <n v="26.64"/>
    <n v="5.3"/>
    <n v="426.24"/>
  </r>
  <r>
    <n v="4922"/>
    <n v="86271"/>
    <s v="Julia Baker"/>
    <s v="Express Road Cargo"/>
    <x v="2"/>
    <x v="1"/>
    <s v="High"/>
    <s v="Grenache Rose"/>
    <x v="0"/>
    <x v="5"/>
    <s v="Barnard Griffin Rose of Sangiovese 2014"/>
    <s v="Full Container"/>
    <s v="Port Lincoln"/>
    <x v="342"/>
    <d v="2011-10-08T00:00:00"/>
    <n v="12"/>
    <n v="0.08"/>
    <n v="12.07"/>
    <n v="6.2"/>
    <n v="144.84"/>
  </r>
  <r>
    <n v="4923"/>
    <n v="86271"/>
    <s v="Anthony Lopez"/>
    <s v="Road Cargo"/>
    <x v="1"/>
    <x v="1"/>
    <s v="High"/>
    <s v="Pinot Gris"/>
    <x v="0"/>
    <x v="5"/>
    <s v="St. Supery Sauvignon Blanc 2015"/>
    <s v="Standard Size Crate"/>
    <s v="Adelaide"/>
    <x v="342"/>
    <d v="2011-10-09T00:00:00"/>
    <n v="14"/>
    <n v="0.09"/>
    <n v="28.48"/>
    <n v="1.99"/>
    <n v="398.72"/>
  </r>
  <r>
    <n v="4924"/>
    <n v="89393"/>
    <s v="Jonathan Day"/>
    <s v="Express Road Cargo"/>
    <x v="2"/>
    <x v="3"/>
    <s v="Critical"/>
    <s v="Grenache Rose"/>
    <x v="0"/>
    <x v="5"/>
    <s v="Francis Ford Coppola Sofia Rose 2014"/>
    <s v="Mini Crate"/>
    <s v="Wagga Wagga"/>
    <x v="151"/>
    <d v="2013-06-14T00:00:00"/>
    <n v="15"/>
    <n v="0.02"/>
    <n v="209.84"/>
    <n v="21.21"/>
    <n v="3147.6"/>
  </r>
  <r>
    <n v="4925"/>
    <n v="89393"/>
    <s v="Sean Campbell"/>
    <s v="Express Road Cargo"/>
    <x v="2"/>
    <x v="2"/>
    <s v="Critical"/>
    <s v="Champagne"/>
    <x v="0"/>
    <x v="5"/>
    <s v="Barnard Griffin Rose of Sangiovese 2014"/>
    <s v="Mini Crate"/>
    <s v="Perth"/>
    <x v="151"/>
    <d v="2013-06-16T00:00:00"/>
    <n v="8"/>
    <n v="0.01"/>
    <n v="194.3"/>
    <n v="11.54"/>
    <n v="1554.4"/>
  </r>
  <r>
    <n v="4926"/>
    <n v="89680"/>
    <s v="Eric Mitchell"/>
    <s v="Express Road Cargo"/>
    <x v="0"/>
    <x v="0"/>
    <s v="Critical"/>
    <s v="Shiraz"/>
    <x v="0"/>
    <x v="5"/>
    <s v="Marques de Caceres Rioja Rosado 2014"/>
    <s v="Full Container"/>
    <s v="Rockhampton"/>
    <x v="1086"/>
    <d v="2010-10-12T00:00:00"/>
    <n v="2"/>
    <n v="0.1"/>
    <n v="9.11"/>
    <n v="2.15"/>
    <n v="18.22"/>
  </r>
  <r>
    <n v="4927"/>
    <n v="91340"/>
    <s v="Mildred Mcdonald"/>
    <s v="Express Road Cargo"/>
    <x v="0"/>
    <x v="2"/>
    <s v="Critical"/>
    <s v="Malbec"/>
    <x v="0"/>
    <x v="5"/>
    <s v="Laurent-Perrier Brut Rose"/>
    <s v="Large Crate"/>
    <s v="Perth"/>
    <x v="1247"/>
    <d v="2012-03-21T00:00:00"/>
    <n v="9"/>
    <n v="0.09"/>
    <n v="4.9800000000000004"/>
    <n v="6.07"/>
    <n v="44.820000000000007"/>
  </r>
  <r>
    <n v="4928"/>
    <n v="90214"/>
    <s v="Stephanie Bryant"/>
    <s v="Express Road Cargo"/>
    <x v="0"/>
    <x v="2"/>
    <s v="Not Specified"/>
    <s v="Merlot"/>
    <x v="0"/>
    <x v="5"/>
    <s v="Laurent-Perrier Brut Rose"/>
    <s v="Mini Crate"/>
    <s v="Busseltol"/>
    <x v="305"/>
    <d v="2013-04-09T00:00:00"/>
    <n v="6"/>
    <n v="0.03"/>
    <n v="3.48"/>
    <n v="49"/>
    <n v="20.88"/>
  </r>
  <r>
    <n v="4929"/>
    <n v="90204"/>
    <s v="Stephanie Bryant"/>
    <s v="Express Road Cargo"/>
    <x v="0"/>
    <x v="2"/>
    <s v="Not Specified"/>
    <s v="Pinot Noir"/>
    <x v="0"/>
    <x v="5"/>
    <s v="Louis Roederer Cristal Brut with Gift Box 2007"/>
    <s v="Standard Size Crate"/>
    <s v="Perth"/>
    <x v="1260"/>
    <d v="2011-04-09T00:00:00"/>
    <n v="5"/>
    <n v="0.02"/>
    <n v="11.66"/>
    <n v="7.95"/>
    <n v="58.3"/>
  </r>
  <r>
    <n v="4930"/>
    <n v="90204"/>
    <s v="Stephanie Bryant"/>
    <s v="Express Road Cargo"/>
    <x v="0"/>
    <x v="2"/>
    <s v="Not Specified"/>
    <s v="Cabernet Sauvignon"/>
    <x v="0"/>
    <x v="5"/>
    <s v="Marques de Caceres Rioja Rosado 2014"/>
    <s v="Standard Size Crate"/>
    <s v="Albany"/>
    <x v="1260"/>
    <d v="2011-04-09T00:00:00"/>
    <n v="5"/>
    <n v="0.04"/>
    <n v="12.98"/>
    <n v="3.14"/>
    <n v="64.900000000000006"/>
  </r>
  <r>
    <n v="4931"/>
    <n v="90453"/>
    <s v="Dennis Gilbert"/>
    <s v="Air Cargo"/>
    <x v="2"/>
    <x v="3"/>
    <s v="High"/>
    <s v="Sangiovese Rose"/>
    <x v="0"/>
    <x v="5"/>
    <s v="Domaine Lafond Roc-Epine Tavel Rose 2014"/>
    <s v="Extra Large Crate"/>
    <s v="Bathurst"/>
    <x v="303"/>
    <d v="2011-09-16T00:00:00"/>
    <n v="7"/>
    <n v="7.0000000000000007E-2"/>
    <n v="180.98"/>
    <n v="26.2"/>
    <n v="1266.8599999999999"/>
  </r>
  <r>
    <n v="4932"/>
    <n v="90453"/>
    <s v="Dennis Gilbert"/>
    <s v="Air Cargo"/>
    <x v="2"/>
    <x v="3"/>
    <s v="High"/>
    <s v="Sangiovese Rose"/>
    <x v="0"/>
    <x v="5"/>
    <s v="Barnard Griffin Rose of Sangiovese 2014"/>
    <s v="Extra Large Crate"/>
    <s v="Blue Mountains"/>
    <x v="303"/>
    <d v="2011-09-16T00:00:00"/>
    <n v="17"/>
    <n v="0.04"/>
    <n v="216.6"/>
    <n v="64.2"/>
    <n v="3682.2"/>
  </r>
  <r>
    <n v="4933"/>
    <n v="90458"/>
    <s v="Dennis Gilbert"/>
    <s v="Express Road Cargo"/>
    <x v="1"/>
    <x v="3"/>
    <s v="High"/>
    <s v="Sauvignon Blanc"/>
    <x v="0"/>
    <x v="5"/>
    <s v="Leeuwin Estate Art Series Chardonnay 2012"/>
    <s v="Standard Size Crate"/>
    <s v="Orange"/>
    <x v="249"/>
    <d v="2013-09-17T00:00:00"/>
    <n v="9"/>
    <n v="0.01"/>
    <n v="6.6"/>
    <n v="4.07"/>
    <n v="59.4"/>
  </r>
  <r>
    <n v="4934"/>
    <n v="87113"/>
    <s v="Martin Hill"/>
    <s v="Express Road Cargo"/>
    <x v="0"/>
    <x v="2"/>
    <s v="Not Specified"/>
    <s v="Cabernet Sauvignon"/>
    <x v="0"/>
    <x v="5"/>
    <s v="Veuve Clicquot Brut Yellow Label"/>
    <s v="Large Crate"/>
    <s v="Bunbury"/>
    <x v="1046"/>
    <d v="2012-05-10T00:00:00"/>
    <n v="7"/>
    <n v="0.03"/>
    <n v="18.989999999999998"/>
    <n v="5.23"/>
    <n v="132.92999999999998"/>
  </r>
  <r>
    <n v="4935"/>
    <n v="87965"/>
    <s v="Jack Roberts"/>
    <s v="Express Road Cargo"/>
    <x v="0"/>
    <x v="0"/>
    <s v="High"/>
    <s v="Cabernet Sauvignon"/>
    <x v="0"/>
    <x v="5"/>
    <s v="Laurent-Perrier Brut Rose"/>
    <s v="Large Crate"/>
    <s v="Darwin"/>
    <x v="129"/>
    <d v="2010-12-13T00:00:00"/>
    <n v="14"/>
    <n v="0.06"/>
    <n v="6.68"/>
    <n v="6.93"/>
    <n v="93.52"/>
  </r>
  <r>
    <n v="4936"/>
    <n v="86301"/>
    <s v="Louise Carr"/>
    <s v="Express Road Cargo"/>
    <x v="0"/>
    <x v="1"/>
    <s v="Medium"/>
    <s v="Pinot Noir"/>
    <x v="0"/>
    <x v="5"/>
    <s v="Sutter Home Pink Moscato"/>
    <s v="Full Container"/>
    <s v="Ballarat"/>
    <x v="1264"/>
    <d v="2011-09-02T00:00:00"/>
    <n v="20"/>
    <n v="0.03"/>
    <n v="19.84"/>
    <n v="4.0999999999999996"/>
    <n v="396.8"/>
  </r>
  <r>
    <n v="4937"/>
    <n v="86301"/>
    <s v="Louise Carr"/>
    <s v="Express Road Cargo"/>
    <x v="0"/>
    <x v="1"/>
    <s v="Medium"/>
    <s v="Sangiovese"/>
    <x v="0"/>
    <x v="5"/>
    <s v="Miraval Rose (1.5 Liter Magnum) 2014"/>
    <s v="Full Container"/>
    <s v="Mildura"/>
    <x v="1264"/>
    <d v="2011-09-02T00:00:00"/>
    <n v="1"/>
    <n v="0.08"/>
    <n v="5.84"/>
    <n v="1"/>
    <n v="5.84"/>
  </r>
  <r>
    <n v="4938"/>
    <n v="85845"/>
    <s v="Alan Richardson"/>
    <s v="Express Road Cargo"/>
    <x v="1"/>
    <x v="1"/>
    <s v="Low"/>
    <s v="Reisling"/>
    <x v="0"/>
    <x v="5"/>
    <s v="Cloudy Bay Sauvignon Blanc 2015"/>
    <s v="Large Crate"/>
    <s v="Canberra"/>
    <x v="457"/>
    <d v="2011-08-28T00:00:00"/>
    <n v="10"/>
    <n v="0.08"/>
    <n v="27.48"/>
    <n v="4"/>
    <n v="274.8"/>
  </r>
  <r>
    <n v="4939"/>
    <n v="90247"/>
    <s v="Earl Allen"/>
    <s v="Road Cargo"/>
    <x v="0"/>
    <x v="3"/>
    <s v="Low"/>
    <s v="Sangiovese"/>
    <x v="0"/>
    <x v="5"/>
    <s v="Simonnet-Febvre Cremant de Bourgogne Blanc"/>
    <s v="Full Container"/>
    <s v="Dubbo"/>
    <x v="1107"/>
    <d v="2013-05-26T00:00:00"/>
    <n v="1"/>
    <n v="0.02"/>
    <n v="5.18"/>
    <n v="2.04"/>
    <n v="5.18"/>
  </r>
  <r>
    <n v="4940"/>
    <n v="90244"/>
    <s v="Earl Allen"/>
    <s v="Express Road Cargo"/>
    <x v="0"/>
    <x v="3"/>
    <s v="Low"/>
    <s v="Merlot"/>
    <x v="0"/>
    <x v="5"/>
    <s v="Francis Ford Coppola Sofia Rose 2014"/>
    <s v="Full Container"/>
    <s v="Dubbo"/>
    <x v="145"/>
    <d v="2010-05-25T00:00:00"/>
    <n v="1"/>
    <n v="0.09"/>
    <n v="5.84"/>
    <n v="0.83"/>
    <n v="5.84"/>
  </r>
  <r>
    <n v="4941"/>
    <n v="90263"/>
    <s v="Juan Mills"/>
    <s v="Express Road Cargo"/>
    <x v="2"/>
    <x v="2"/>
    <s v="Medium"/>
    <s v="Champagne"/>
    <x v="0"/>
    <x v="5"/>
    <s v="Orin Swift Cellars Fragile Rose 2014"/>
    <s v="Loose Wrap"/>
    <s v="Freemantle"/>
    <x v="872"/>
    <d v="2013-05-16T00:00:00"/>
    <n v="14"/>
    <n v="0"/>
    <n v="55.5"/>
    <n v="52.2"/>
    <n v="777"/>
  </r>
  <r>
    <n v="4942"/>
    <n v="87458"/>
    <s v="Adam Ryan"/>
    <s v="Express Road Cargo"/>
    <x v="0"/>
    <x v="2"/>
    <s v="Medium"/>
    <s v="Malbec"/>
    <x v="0"/>
    <x v="5"/>
    <s v="Gerard Bertrand Cote des Roses Rose 2014"/>
    <s v="Large Crate"/>
    <s v="Bunbury"/>
    <x v="1265"/>
    <d v="2013-01-27T00:00:00"/>
    <n v="1"/>
    <n v="0.05"/>
    <n v="19.98"/>
    <n v="5.86"/>
    <n v="19.98"/>
  </r>
  <r>
    <n v="4943"/>
    <n v="89077"/>
    <s v="Shawn Allen"/>
    <s v="Road Cargo"/>
    <x v="0"/>
    <x v="0"/>
    <s v="Low"/>
    <s v="Shiraz"/>
    <x v="0"/>
    <x v="5"/>
    <s v="Chateau d'Esclans Whispering Angel Rose 2014"/>
    <s v="Large Crate"/>
    <s v="Darwin"/>
    <x v="1266"/>
    <d v="2010-08-03T00:00:00"/>
    <n v="7"/>
    <n v="0.02"/>
    <n v="15.99"/>
    <n v="13.18"/>
    <n v="111.93"/>
  </r>
  <r>
    <n v="4944"/>
    <n v="89077"/>
    <s v="Shawn Allen"/>
    <s v="Road Cargo"/>
    <x v="2"/>
    <x v="0"/>
    <s v="Low"/>
    <s v="Champagne"/>
    <x v="0"/>
    <x v="5"/>
    <s v="Locations by Dave Phinney F Rose&quot;"/>
    <s v="Large Crate"/>
    <s v="Darwin"/>
    <x v="1266"/>
    <d v="2010-07-30T00:00:00"/>
    <n v="10"/>
    <n v="0.09"/>
    <n v="46.94"/>
    <n v="6.77"/>
    <n v="469.4"/>
  </r>
  <r>
    <n v="4945"/>
    <n v="91043"/>
    <s v="Ryan Patterson"/>
    <s v="Express Road Cargo"/>
    <x v="0"/>
    <x v="2"/>
    <s v="Critical"/>
    <s v="Malbec"/>
    <x v="0"/>
    <x v="5"/>
    <s v="Sutter Home White Zinfandel"/>
    <s v="Loose Wrap"/>
    <s v="Freemantle"/>
    <x v="711"/>
    <d v="2010-09-27T00:00:00"/>
    <n v="17"/>
    <n v="0.08"/>
    <n v="46.89"/>
    <n v="5.0999999999999996"/>
    <n v="797.13"/>
  </r>
  <r>
    <n v="4946"/>
    <n v="91043"/>
    <s v="Ryan Patterson"/>
    <s v="Express Road Cargo"/>
    <x v="0"/>
    <x v="2"/>
    <s v="Critical"/>
    <s v="Cabernet Sauvignon"/>
    <x v="0"/>
    <x v="5"/>
    <s v="Schramsberg Cremant Demi-Sec 2011"/>
    <s v="Standard Size Crate"/>
    <s v="Bunbury"/>
    <x v="711"/>
    <d v="2010-09-25T00:00:00"/>
    <n v="18"/>
    <n v="0.05"/>
    <n v="12.98"/>
    <n v="3.14"/>
    <n v="233.64000000000001"/>
  </r>
  <r>
    <n v="4947"/>
    <n v="90361"/>
    <s v="Ryan Owens"/>
    <s v="Air Cargo"/>
    <x v="2"/>
    <x v="1"/>
    <s v="Not Specified"/>
    <s v="Grenache Rose"/>
    <x v="0"/>
    <x v="5"/>
    <s v="Belle Glos Oeil de Perdrix Pinot Noir Blanc 2014"/>
    <s v="Small Crate"/>
    <s v="Port Lincoln"/>
    <x v="1055"/>
    <d v="2010-06-16T00:00:00"/>
    <n v="4"/>
    <n v="0.02"/>
    <n v="70.98"/>
    <n v="46.74"/>
    <n v="283.92"/>
  </r>
  <r>
    <n v="4948"/>
    <n v="90361"/>
    <s v="Scott Ferguson"/>
    <s v="Air Cargo"/>
    <x v="2"/>
    <x v="2"/>
    <s v="Not Specified"/>
    <s v="Sangiovese Rose"/>
    <x v="0"/>
    <x v="5"/>
    <s v="Pietradolce Etna Rosato 2014"/>
    <s v="Extra Large Crate"/>
    <s v="Freemantle"/>
    <x v="1055"/>
    <d v="2010-06-17T00:00:00"/>
    <n v="6"/>
    <n v="0.06"/>
    <n v="350.98"/>
    <n v="30"/>
    <n v="2105.88"/>
  </r>
  <r>
    <n v="4949"/>
    <n v="90361"/>
    <s v="Anna Myers"/>
    <s v="Express Road Cargo"/>
    <x v="1"/>
    <x v="1"/>
    <s v="Not Specified"/>
    <s v="Chardonnay"/>
    <x v="0"/>
    <x v="5"/>
    <s v="Chardonnais Napa Valley Chardonnay 2013"/>
    <s v="Large Crate"/>
    <s v="Victor Harbor"/>
    <x v="1055"/>
    <d v="2010-06-17T00:00:00"/>
    <n v="15"/>
    <n v="0.04"/>
    <n v="27.48"/>
    <n v="4"/>
    <n v="412.2"/>
  </r>
  <r>
    <n v="4950"/>
    <n v="87547"/>
    <s v="Earl Dunn"/>
    <s v="Express Road Cargo"/>
    <x v="0"/>
    <x v="2"/>
    <s v="Medium"/>
    <s v="Sangiovese"/>
    <x v="0"/>
    <x v="5"/>
    <s v="Lucien Albrecht Cremant d'Alsace Brut"/>
    <s v="Large Crate"/>
    <s v="Albany"/>
    <x v="21"/>
    <d v="2013-07-11T00:00:00"/>
    <n v="1"/>
    <n v="0.05"/>
    <n v="10.91"/>
    <n v="2.99"/>
    <n v="10.91"/>
  </r>
  <r>
    <n v="4951"/>
    <n v="89412"/>
    <s v="Benjamin Peterson"/>
    <s v="Express Road Cargo"/>
    <x v="1"/>
    <x v="3"/>
    <s v="Medium"/>
    <s v="Reisling"/>
    <x v="0"/>
    <x v="5"/>
    <s v="Angeline Sauvignon Blanc 2014"/>
    <s v="Large Crate"/>
    <s v="Queanbeyan"/>
    <x v="228"/>
    <d v="2013-02-09T00:00:00"/>
    <n v="13"/>
    <n v="0"/>
    <n v="175.99"/>
    <n v="8.99"/>
    <n v="2287.87"/>
  </r>
  <r>
    <n v="4952"/>
    <n v="87341"/>
    <s v="Walter Adams"/>
    <s v="Express Road Cargo"/>
    <x v="0"/>
    <x v="2"/>
    <s v="Critical"/>
    <s v="Cabernet Sauvignon"/>
    <x v="0"/>
    <x v="5"/>
    <s v="Miraval Rose 2014"/>
    <s v="Large Crate"/>
    <s v="Bunbury"/>
    <x v="1257"/>
    <d v="2013-12-20T00:00:00"/>
    <n v="13"/>
    <n v="7.0000000000000007E-2"/>
    <n v="6.23"/>
    <n v="6.97"/>
    <n v="80.990000000000009"/>
  </r>
  <r>
    <n v="4953"/>
    <n v="90120"/>
    <s v="Matthew Gilbert"/>
    <s v="Express Road Cargo"/>
    <x v="0"/>
    <x v="1"/>
    <s v="Critical"/>
    <s v="Shiraz"/>
    <x v="0"/>
    <x v="3"/>
    <s v="Simonnet-Febvre Cremant de Bourgogne Blanc"/>
    <s v="Mini Crate"/>
    <s v="Frankston"/>
    <x v="274"/>
    <d v="2010-01-24T00:00:00"/>
    <n v="3"/>
    <n v="0.01"/>
    <n v="80.98"/>
    <n v="35"/>
    <n v="242.94"/>
  </r>
  <r>
    <n v="4954"/>
    <n v="88864"/>
    <s v="Joshua Anderson"/>
    <s v="Express Road Cargo"/>
    <x v="2"/>
    <x v="1"/>
    <s v="Critical"/>
    <s v="Champagne"/>
    <x v="0"/>
    <x v="3"/>
    <s v="Pietradolce Etna Rosato 2014"/>
    <s v="Large Crate"/>
    <s v="Adelaide"/>
    <x v="280"/>
    <d v="2013-01-22T00:00:00"/>
    <n v="2"/>
    <n v="0"/>
    <n v="20.28"/>
    <n v="14.39"/>
    <n v="40.56"/>
  </r>
  <r>
    <n v="4955"/>
    <n v="89577"/>
    <s v="Todd Jones"/>
    <s v="Express Road Cargo"/>
    <x v="0"/>
    <x v="3"/>
    <s v="Not Specified"/>
    <s v="Shiraz"/>
    <x v="0"/>
    <x v="3"/>
    <s v="Laurent-Perrier Brut Rose"/>
    <s v="Large Crate"/>
    <s v="Wagga Wagga"/>
    <x v="295"/>
    <d v="2013-07-12T00:00:00"/>
    <n v="2"/>
    <n v="0"/>
    <n v="60.98"/>
    <n v="19.989999999999998"/>
    <n v="121.96"/>
  </r>
  <r>
    <n v="4956"/>
    <n v="87356"/>
    <s v="Pamela Ortiz"/>
    <s v="Air Cargo"/>
    <x v="0"/>
    <x v="0"/>
    <s v="High"/>
    <s v="Merlot"/>
    <x v="0"/>
    <x v="3"/>
    <s v="Francis Ford Coppola Sofia Rose 2014"/>
    <s v="Extra Large Crate"/>
    <s v="Darwin"/>
    <x v="1267"/>
    <d v="2010-02-23T00:00:00"/>
    <n v="5"/>
    <n v="0.01"/>
    <n v="20.98"/>
    <n v="53.03"/>
    <n v="104.9"/>
  </r>
  <r>
    <n v="4957"/>
    <n v="90710"/>
    <s v="Roy Pierce"/>
    <s v="Express Road Cargo"/>
    <x v="1"/>
    <x v="1"/>
    <s v="Critical"/>
    <s v="Sauvignon Blanc"/>
    <x v="0"/>
    <x v="3"/>
    <s v="St. Supery Sauvignon Blanc 2015"/>
    <s v="Large Crate"/>
    <s v="Mildura"/>
    <x v="1207"/>
    <d v="2010-03-13T00:00:00"/>
    <n v="1"/>
    <n v="7.0000000000000007E-2"/>
    <n v="125.99"/>
    <n v="2.5"/>
    <n v="125.99"/>
  </r>
  <r>
    <n v="4958"/>
    <n v="90710"/>
    <s v="Ryan Stevens"/>
    <s v="Express Road Cargo"/>
    <x v="1"/>
    <x v="1"/>
    <s v="Critical"/>
    <s v="Pinot Gris"/>
    <x v="0"/>
    <x v="3"/>
    <s v="Robert Oatley Sauvignon Blanc 2013"/>
    <s v="Large Crate"/>
    <s v="Melbourne"/>
    <x v="1207"/>
    <d v="2010-03-14T00:00:00"/>
    <n v="6"/>
    <n v="0.03"/>
    <n v="99.99"/>
    <n v="19.989999999999998"/>
    <n v="599.93999999999994"/>
  </r>
  <r>
    <n v="4959"/>
    <n v="90820"/>
    <s v="Gary Williamson"/>
    <s v="Express Road Cargo"/>
    <x v="1"/>
    <x v="3"/>
    <s v="High"/>
    <s v="Chardonnay"/>
    <x v="0"/>
    <x v="3"/>
    <s v="Mercer Canyons Chardonnay 2013"/>
    <s v="Large Crate"/>
    <s v="Orange"/>
    <x v="39"/>
    <d v="2010-11-06T00:00:00"/>
    <n v="19"/>
    <n v="0.06"/>
    <n v="10.97"/>
    <n v="6.5"/>
    <n v="208.43"/>
  </r>
  <r>
    <n v="4960"/>
    <n v="89329"/>
    <s v="Bonnie Cole"/>
    <s v="Express Road Cargo"/>
    <x v="0"/>
    <x v="2"/>
    <s v="Medium"/>
    <s v="Sangiovese"/>
    <x v="0"/>
    <x v="3"/>
    <s v="Roederer Estate Brut"/>
    <s v="Large Crate"/>
    <s v="Busseltol"/>
    <x v="189"/>
    <d v="2012-01-01T00:00:00"/>
    <n v="12"/>
    <n v="0.05"/>
    <n v="11.34"/>
    <n v="5.01"/>
    <n v="136.07999999999998"/>
  </r>
  <r>
    <n v="4961"/>
    <n v="87104"/>
    <s v="Peter Rodriguez"/>
    <s v="Express Road Cargo"/>
    <x v="0"/>
    <x v="2"/>
    <s v="High"/>
    <s v="Malbec"/>
    <x v="0"/>
    <x v="3"/>
    <s v="Schramsberg Cremant Demi-Sec 2011"/>
    <s v="Large Crate"/>
    <s v="Geraldton"/>
    <x v="367"/>
    <d v="2011-01-15T00:00:00"/>
    <n v="8"/>
    <n v="0.01"/>
    <n v="4.9800000000000004"/>
    <n v="4.75"/>
    <n v="39.840000000000003"/>
  </r>
  <r>
    <n v="4962"/>
    <n v="90078"/>
    <s v="Antonio Powell"/>
    <s v="Road Cargo"/>
    <x v="1"/>
    <x v="0"/>
    <s v="Low"/>
    <s v="Pinot Gris"/>
    <x v="0"/>
    <x v="3"/>
    <s v="Robert Oatley Sauvignon Blanc 2013"/>
    <s v="Large Crate"/>
    <s v="Darwin"/>
    <x v="152"/>
    <d v="2010-01-14T00:00:00"/>
    <n v="11"/>
    <n v="0.05"/>
    <n v="30.42"/>
    <n v="8.65"/>
    <n v="334.62"/>
  </r>
  <r>
    <n v="4963"/>
    <n v="90089"/>
    <s v="Antonio Powell"/>
    <s v="Road Cargo"/>
    <x v="0"/>
    <x v="0"/>
    <s v="Low"/>
    <s v="Pinot Noir"/>
    <x v="0"/>
    <x v="3"/>
    <s v="Belle Glos Oeil de Perdrix Pinot Noir Blanc 2014"/>
    <s v="Large Crate"/>
    <s v="Darwin"/>
    <x v="938"/>
    <d v="2013-01-12T00:00:00"/>
    <n v="1"/>
    <n v="0.01"/>
    <n v="161.55000000000001"/>
    <n v="19.989999999999998"/>
    <n v="161.55000000000001"/>
  </r>
  <r>
    <n v="4964"/>
    <n v="88879"/>
    <s v="Kevin Miller"/>
    <s v="Air Cargo"/>
    <x v="2"/>
    <x v="1"/>
    <s v="Critical"/>
    <s v="Cremant"/>
    <x v="0"/>
    <x v="3"/>
    <s v="Chateau d'Esclans Whispering Angel Rose 2014"/>
    <s v="Extra Large Crate"/>
    <s v="Hobart"/>
    <x v="936"/>
    <d v="2010-03-05T00:00:00"/>
    <n v="4"/>
    <n v="0.02"/>
    <n v="280.98"/>
    <n v="57"/>
    <n v="1123.92"/>
  </r>
  <r>
    <n v="4965"/>
    <n v="89339"/>
    <s v="Albert Lynch"/>
    <s v="Express Road Cargo"/>
    <x v="0"/>
    <x v="0"/>
    <s v="High"/>
    <s v="Cabernet Sauvignon"/>
    <x v="0"/>
    <x v="3"/>
    <s v="Marques de Caceres Rioja Rosado 2014"/>
    <s v="Full Container"/>
    <s v="Palmerston"/>
    <x v="1130"/>
    <d v="2013-05-23T00:00:00"/>
    <n v="15"/>
    <n v="0"/>
    <n v="1.26"/>
    <n v="0.7"/>
    <n v="18.899999999999999"/>
  </r>
  <r>
    <n v="4966"/>
    <n v="88244"/>
    <s v="Katherine Brooks"/>
    <s v="Express Road Cargo"/>
    <x v="0"/>
    <x v="1"/>
    <s v="Medium"/>
    <s v="Cabernet Sauvignon"/>
    <x v="0"/>
    <x v="3"/>
    <s v="Lucien Albrecht Cremant d'Alsace Brut"/>
    <s v="Large Crate"/>
    <s v="Ballarat"/>
    <x v="275"/>
    <d v="2011-08-01T00:00:00"/>
    <n v="13"/>
    <n v="0.03"/>
    <n v="3.08"/>
    <n v="0.99"/>
    <n v="40.04"/>
  </r>
  <r>
    <n v="4967"/>
    <n v="86582"/>
    <s v="Brian Payne"/>
    <s v="Express Road Cargo"/>
    <x v="0"/>
    <x v="3"/>
    <s v="High"/>
    <s v="Merlot"/>
    <x v="0"/>
    <x v="3"/>
    <s v="Chateau d'Esclans Whispering Angel Rose 2014"/>
    <s v="Large Crate"/>
    <s v="Armidale"/>
    <x v="822"/>
    <d v="2012-08-09T00:00:00"/>
    <n v="24"/>
    <n v="0.09"/>
    <n v="8.67"/>
    <n v="3.5"/>
    <n v="208.07999999999998"/>
  </r>
  <r>
    <n v="4968"/>
    <n v="90491"/>
    <s v="Jeremy James"/>
    <s v="Express Road Cargo"/>
    <x v="1"/>
    <x v="2"/>
    <s v="Low"/>
    <s v="Chardonnay"/>
    <x v="0"/>
    <x v="3"/>
    <s v="Lincourt Courtney's Chardonnay 2012"/>
    <s v="Large Crate"/>
    <s v="Perth"/>
    <x v="325"/>
    <d v="2010-04-01T00:00:00"/>
    <n v="9"/>
    <n v="0.1"/>
    <n v="15.98"/>
    <n v="4"/>
    <n v="143.82"/>
  </r>
  <r>
    <n v="4969"/>
    <n v="90582"/>
    <s v="Harold Kim"/>
    <s v="Express Road Cargo"/>
    <x v="0"/>
    <x v="0"/>
    <s v="Not Specified"/>
    <s v="Zinfandel"/>
    <x v="0"/>
    <x v="3"/>
    <s v="Domaine Lafond Roc-Epine Tavel Rose 2014"/>
    <s v="Large Crate"/>
    <s v="Logan City"/>
    <x v="1107"/>
    <d v="2013-05-22T00:00:00"/>
    <n v="16"/>
    <n v="0.02"/>
    <n v="7.3"/>
    <n v="7.72"/>
    <n v="116.8"/>
  </r>
  <r>
    <n v="4970"/>
    <n v="90580"/>
    <s v="Harold Kim"/>
    <s v="Express Road Cargo"/>
    <x v="0"/>
    <x v="0"/>
    <s v="Not Specified"/>
    <s v="Malbec"/>
    <x v="0"/>
    <x v="3"/>
    <s v="Louis Roederer Cristal Brut with Gift Box 2007"/>
    <s v="Full Container"/>
    <s v="Mount Isa"/>
    <x v="972"/>
    <d v="2011-05-22T00:00:00"/>
    <n v="16"/>
    <n v="0.02"/>
    <n v="2.4700000000000002"/>
    <n v="1.02"/>
    <n v="39.520000000000003"/>
  </r>
  <r>
    <n v="4971"/>
    <n v="86684"/>
    <s v="Peter Gonzalez"/>
    <s v="Express Road Cargo"/>
    <x v="0"/>
    <x v="2"/>
    <s v="Not Specified"/>
    <s v="Cabernet Sauvignon"/>
    <x v="0"/>
    <x v="3"/>
    <s v="Lucien Albrecht Cremant d'Alsace Brut"/>
    <s v="Large Crate"/>
    <s v="Bunbury"/>
    <x v="311"/>
    <d v="2013-06-30T00:00:00"/>
    <n v="14"/>
    <n v="0.03"/>
    <n v="83.93"/>
    <n v="19.989999999999998"/>
    <n v="1175.02"/>
  </r>
  <r>
    <n v="4972"/>
    <n v="86684"/>
    <s v="Peter Gonzalez"/>
    <s v="Express Road Cargo"/>
    <x v="0"/>
    <x v="2"/>
    <s v="Not Specified"/>
    <s v="Malbec"/>
    <x v="0"/>
    <x v="3"/>
    <s v="Sutter Home Pink Moscato"/>
    <s v="Large Crate"/>
    <s v="Busseltol"/>
    <x v="311"/>
    <d v="2013-06-30T00:00:00"/>
    <n v="5"/>
    <n v="0.06"/>
    <n v="22.84"/>
    <n v="5.47"/>
    <n v="114.2"/>
  </r>
  <r>
    <n v="4973"/>
    <n v="90386"/>
    <s v="Mark Morrison"/>
    <s v="Express Road Cargo"/>
    <x v="2"/>
    <x v="1"/>
    <s v="High"/>
    <s v="Cremant"/>
    <x v="0"/>
    <x v="3"/>
    <s v="Chateau d'Esclans Whispering Angel Rose 2014"/>
    <s v="Standard Size Crate"/>
    <s v="Victor Harbor"/>
    <x v="442"/>
    <d v="2010-11-04T00:00:00"/>
    <n v="19"/>
    <n v="7.0000000000000007E-2"/>
    <n v="30.93"/>
    <n v="3.92"/>
    <n v="587.66999999999996"/>
  </r>
  <r>
    <n v="4974"/>
    <n v="90386"/>
    <s v="Mark Morrison"/>
    <s v="Air Cargo"/>
    <x v="1"/>
    <x v="1"/>
    <s v="High"/>
    <s v="Chardonnay"/>
    <x v="0"/>
    <x v="3"/>
    <s v="Chardonnais Napa Valley Chardonnay 2013"/>
    <s v="Extra Large Crate"/>
    <s v="Victor Harbor"/>
    <x v="442"/>
    <d v="2010-11-04T00:00:00"/>
    <n v="14"/>
    <n v="0.05"/>
    <n v="297.48"/>
    <n v="18.059999999999999"/>
    <n v="4164.72"/>
  </r>
  <r>
    <n v="4975"/>
    <n v="90386"/>
    <s v="Mark Morrison"/>
    <s v="Air Cargo"/>
    <x v="2"/>
    <x v="1"/>
    <s v="High"/>
    <s v="Sangiovese Rose"/>
    <x v="0"/>
    <x v="3"/>
    <s v="Chateau d'Esclans Whispering Angel Rose 2014"/>
    <s v="Small Crate"/>
    <s v="Victor Harbor"/>
    <x v="442"/>
    <d v="2010-11-05T00:00:00"/>
    <n v="6"/>
    <n v="7.0000000000000007E-2"/>
    <n v="296.18"/>
    <n v="54.12"/>
    <n v="1777.08"/>
  </r>
  <r>
    <n v="4976"/>
    <n v="91406"/>
    <s v="Michael Green"/>
    <s v="Express Road Cargo"/>
    <x v="2"/>
    <x v="0"/>
    <s v="High"/>
    <s v="Sangiovese Rose"/>
    <x v="0"/>
    <x v="3"/>
    <s v="La Playa Estate Cabernet Sauvignon Rose 2015"/>
    <s v="Large Crate"/>
    <s v="Gympie"/>
    <x v="122"/>
    <d v="2013-02-09T00:00:00"/>
    <n v="11"/>
    <n v="0.1"/>
    <n v="20.28"/>
    <n v="6.68"/>
    <n v="223.08"/>
  </r>
  <r>
    <n v="4977"/>
    <n v="91408"/>
    <s v="Bruce Myers"/>
    <s v="Road Cargo"/>
    <x v="0"/>
    <x v="3"/>
    <s v="Low"/>
    <s v="Malbec"/>
    <x v="0"/>
    <x v="3"/>
    <s v="Roederer Estate Brut"/>
    <s v="Large Crate"/>
    <s v="Goulburn"/>
    <x v="1217"/>
    <d v="2010-11-04T00:00:00"/>
    <n v="4"/>
    <n v="0.03"/>
    <n v="13.48"/>
    <n v="4.51"/>
    <n v="53.92"/>
  </r>
  <r>
    <n v="4978"/>
    <n v="90351"/>
    <s v="Alan Lawrence"/>
    <s v="Road Cargo"/>
    <x v="0"/>
    <x v="1"/>
    <s v="Low"/>
    <s v="Pinot Noir"/>
    <x v="0"/>
    <x v="3"/>
    <s v="Jean-Baptiste Adam Les Natures Cremant d'Alsace Brut"/>
    <s v="Large Crate"/>
    <s v="Mildura"/>
    <x v="147"/>
    <d v="2013-09-24T00:00:00"/>
    <n v="1"/>
    <n v="0.08"/>
    <n v="15.57"/>
    <n v="1.39"/>
    <n v="15.57"/>
  </r>
  <r>
    <n v="4979"/>
    <n v="85914"/>
    <s v="Matthew Thompson"/>
    <s v="Express Road Cargo"/>
    <x v="2"/>
    <x v="0"/>
    <s v="Critical"/>
    <s v="Champagne"/>
    <x v="0"/>
    <x v="3"/>
    <s v="Domaine Lafond Roc-Epine Tavel Rose 2014"/>
    <s v="Mini Crate"/>
    <s v="Gold Coast"/>
    <x v="563"/>
    <d v="2010-01-07T00:00:00"/>
    <n v="5"/>
    <n v="0.01"/>
    <n v="194.3"/>
    <n v="11.54"/>
    <n v="971.5"/>
  </r>
  <r>
    <n v="4980"/>
    <n v="85914"/>
    <s v="Matthew Thompson"/>
    <s v="Express Road Cargo"/>
    <x v="2"/>
    <x v="0"/>
    <s v="Critical"/>
    <s v="Sangiovese Rose"/>
    <x v="0"/>
    <x v="3"/>
    <s v="Gerard Bertrand Cote des Roses Rose 2014"/>
    <s v="Mini Crate"/>
    <s v="Logan City"/>
    <x v="563"/>
    <d v="2010-01-06T00:00:00"/>
    <n v="10"/>
    <n v="0.02"/>
    <n v="209.84"/>
    <n v="21.21"/>
    <n v="2098.4"/>
  </r>
  <r>
    <n v="4981"/>
    <n v="85914"/>
    <s v="Matthew Thompson"/>
    <s v="Air Cargo"/>
    <x v="1"/>
    <x v="0"/>
    <s v="Critical"/>
    <s v="Chardonnay"/>
    <x v="0"/>
    <x v="3"/>
    <s v="Los Vascos Sauvignon Blanc 2015"/>
    <s v="Extra Large Crate"/>
    <s v="Logan City"/>
    <x v="563"/>
    <d v="2010-01-07T00:00:00"/>
    <n v="8"/>
    <n v="0"/>
    <n v="145.44999999999999"/>
    <n v="17.850000000000001"/>
    <n v="1163.5999999999999"/>
  </r>
  <r>
    <n v="4982"/>
    <n v="87876"/>
    <s v="Michael Griffin"/>
    <s v="Express Road Cargo"/>
    <x v="0"/>
    <x v="0"/>
    <s v="Critical"/>
    <s v="Zinfandel"/>
    <x v="0"/>
    <x v="3"/>
    <s v="Moet &amp; Chandon Imperial"/>
    <s v="Loose Wrap"/>
    <s v="Darwin"/>
    <x v="276"/>
    <d v="2013-12-28T00:00:00"/>
    <n v="13"/>
    <n v="0.04"/>
    <n v="21.66"/>
    <n v="13.99"/>
    <n v="281.58"/>
  </r>
  <r>
    <n v="4983"/>
    <n v="86552"/>
    <s v="Carlos Oliver"/>
    <s v="Express Road Cargo"/>
    <x v="0"/>
    <x v="1"/>
    <s v="Medium"/>
    <s v="Merlot"/>
    <x v="0"/>
    <x v="3"/>
    <s v="Chateau d'Esclans Whispering Angel Rose 2014"/>
    <s v="Large Crate"/>
    <s v="Benalla"/>
    <x v="978"/>
    <d v="2013-08-07T00:00:00"/>
    <n v="13"/>
    <n v="7.0000000000000007E-2"/>
    <n v="6.48"/>
    <n v="6.74"/>
    <n v="84.240000000000009"/>
  </r>
  <r>
    <n v="4984"/>
    <n v="87490"/>
    <s v="Ralph Burton"/>
    <s v="Express Road Cargo"/>
    <x v="1"/>
    <x v="1"/>
    <s v="Medium"/>
    <s v="Reisling"/>
    <x v="0"/>
    <x v="3"/>
    <s v="Chardonnais Napa Valley Chardonnay 2013"/>
    <s v="Large Crate"/>
    <s v="Launceston"/>
    <x v="1026"/>
    <d v="2011-06-01T00:00:00"/>
    <n v="4"/>
    <n v="0.06"/>
    <n v="20.95"/>
    <n v="5.99"/>
    <n v="83.8"/>
  </r>
  <r>
    <n v="4985"/>
    <n v="87490"/>
    <s v="Ralph Burton"/>
    <s v="Express Road Cargo"/>
    <x v="1"/>
    <x v="1"/>
    <s v="Medium"/>
    <s v="Reisling"/>
    <x v="0"/>
    <x v="3"/>
    <s v="St. Supery Sauvignon Blanc 2015"/>
    <s v="Standard Size Crate"/>
    <s v="Burnie"/>
    <x v="1026"/>
    <d v="2011-05-31T00:00:00"/>
    <n v="13"/>
    <n v="0.02"/>
    <n v="20.89"/>
    <n v="1.99"/>
    <n v="271.57"/>
  </r>
  <r>
    <n v="4986"/>
    <n v="90714"/>
    <s v="Justin Myers"/>
    <s v="Express Road Cargo"/>
    <x v="0"/>
    <x v="1"/>
    <s v="Medium"/>
    <s v="Cabernet Sauvignon"/>
    <x v="0"/>
    <x v="3"/>
    <s v="Miraval Rose 2014"/>
    <s v="Full Container"/>
    <s v="Canberra"/>
    <x v="645"/>
    <d v="2010-03-16T00:00:00"/>
    <n v="4"/>
    <n v="0.01"/>
    <n v="1.76"/>
    <n v="0.7"/>
    <n v="7.04"/>
  </r>
  <r>
    <n v="4987"/>
    <n v="86215"/>
    <s v="Christopher Berry"/>
    <s v="Express Road Cargo"/>
    <x v="2"/>
    <x v="0"/>
    <s v="Critical"/>
    <s v="Sangiovese Rose"/>
    <x v="0"/>
    <x v="3"/>
    <s v="Miraval Rose 2014"/>
    <s v="Full Container"/>
    <s v="Gladstone"/>
    <x v="277"/>
    <d v="2011-03-10T00:00:00"/>
    <n v="6"/>
    <n v="0.03"/>
    <n v="5.08"/>
    <n v="3.63"/>
    <n v="30.48"/>
  </r>
  <r>
    <n v="4988"/>
    <n v="86215"/>
    <s v="Christopher Berry"/>
    <s v="Express Road Cargo"/>
    <x v="0"/>
    <x v="0"/>
    <s v="Critical"/>
    <s v="Malbec"/>
    <x v="0"/>
    <x v="3"/>
    <s v="Sutter Home Pink Moscato"/>
    <s v="Large Crate"/>
    <s v="Gympie"/>
    <x v="277"/>
    <d v="2011-03-08T00:00:00"/>
    <n v="10"/>
    <n v="0"/>
    <n v="4.28"/>
    <n v="6.72"/>
    <n v="42.800000000000004"/>
  </r>
  <r>
    <n v="4989"/>
    <n v="88741"/>
    <s v="Phillip Snyder"/>
    <s v="Express Road Cargo"/>
    <x v="0"/>
    <x v="2"/>
    <s v="High"/>
    <s v="Merlot"/>
    <x v="0"/>
    <x v="3"/>
    <s v="Lucien Albrecht Cremant d'Alsace Brut Rose"/>
    <s v="Full Container"/>
    <s v="Perth"/>
    <x v="564"/>
    <d v="2013-01-12T00:00:00"/>
    <n v="3"/>
    <n v="7.0000000000000007E-2"/>
    <n v="4.28"/>
    <n v="0.94"/>
    <n v="12.84"/>
  </r>
  <r>
    <n v="4990"/>
    <n v="86556"/>
    <s v="Sharon Kim"/>
    <s v="Express Road Cargo"/>
    <x v="0"/>
    <x v="2"/>
    <s v="High"/>
    <s v="Cabernet Sauvignon"/>
    <x v="0"/>
    <x v="3"/>
    <s v="JCB N¬∞21 Brut Cremant de Bourgogne"/>
    <s v="Large Crate"/>
    <s v="Albany"/>
    <x v="1038"/>
    <d v="2010-08-27T00:00:00"/>
    <n v="1"/>
    <n v="0.08"/>
    <n v="415.88"/>
    <n v="11.37"/>
    <n v="415.88"/>
  </r>
  <r>
    <n v="4991"/>
    <n v="89335"/>
    <s v="Albert Lynch"/>
    <s v="Express Road Cargo"/>
    <x v="1"/>
    <x v="0"/>
    <s v="Medium"/>
    <s v="Sauvignon Blanc"/>
    <x v="0"/>
    <x v="3"/>
    <s v="Robert Oatley Sauvignon Blanc 2013"/>
    <s v="Large Crate"/>
    <s v="Palmerston"/>
    <x v="1268"/>
    <d v="2011-04-28T00:00:00"/>
    <n v="3"/>
    <n v="0.09"/>
    <n v="30.73"/>
    <n v="4"/>
    <n v="92.19"/>
  </r>
  <r>
    <n v="4992"/>
    <n v="89335"/>
    <s v="Albert Lynch"/>
    <s v="Express Road Cargo"/>
    <x v="0"/>
    <x v="0"/>
    <s v="Medium"/>
    <s v="Zinfandel"/>
    <x v="0"/>
    <x v="3"/>
    <s v="Chateau d'Esclans Whispering Angel Rose 2014"/>
    <s v="Large Crate"/>
    <s v="Darwin"/>
    <x v="1268"/>
    <d v="2011-04-29T00:00:00"/>
    <n v="3"/>
    <n v="0.1"/>
    <n v="19.98"/>
    <n v="5.77"/>
    <n v="59.94"/>
  </r>
  <r>
    <n v="4993"/>
    <n v="89335"/>
    <s v="Albert Lynch"/>
    <s v="Express Road Cargo"/>
    <x v="0"/>
    <x v="0"/>
    <s v="Medium"/>
    <s v="Malbec"/>
    <x v="0"/>
    <x v="3"/>
    <s v="Gerard Bertrand Cote des Roses Rose 2014"/>
    <s v="Large Crate"/>
    <s v="Darwin"/>
    <x v="1268"/>
    <d v="2011-04-29T00:00:00"/>
    <n v="5"/>
    <n v="0.05"/>
    <n v="419.19"/>
    <n v="19.989999999999998"/>
    <n v="2095.9499999999998"/>
  </r>
  <r>
    <n v="4994"/>
    <n v="91230"/>
    <s v="David Griffin"/>
    <s v="Express Road Cargo"/>
    <x v="1"/>
    <x v="1"/>
    <s v="High"/>
    <s v="Pinot Gris"/>
    <x v="0"/>
    <x v="3"/>
    <s v="The White Knight Sauvignon Blanc 2014"/>
    <s v="Standard Size Crate"/>
    <s v="Melton"/>
    <x v="1269"/>
    <d v="2011-07-02T00:00:00"/>
    <n v="18"/>
    <n v="0.1"/>
    <n v="8.32"/>
    <n v="2.38"/>
    <n v="149.76"/>
  </r>
  <r>
    <n v="4995"/>
    <n v="91230"/>
    <s v="Brian Harrison"/>
    <s v="Express Road Cargo"/>
    <x v="0"/>
    <x v="1"/>
    <s v="High"/>
    <s v="Shiraz"/>
    <x v="0"/>
    <x v="3"/>
    <s v="Sutter Home White Zinfandel"/>
    <s v="Large Crate"/>
    <s v="Canberra"/>
    <x v="1269"/>
    <d v="2011-07-01T00:00:00"/>
    <n v="12"/>
    <n v="0"/>
    <n v="21.38"/>
    <n v="2.99"/>
    <n v="256.56"/>
  </r>
  <r>
    <n v="4996"/>
    <n v="90989"/>
    <s v="Kathy Harvey"/>
    <s v="Express Road Cargo"/>
    <x v="1"/>
    <x v="2"/>
    <s v="High"/>
    <s v="Chardonnay"/>
    <x v="0"/>
    <x v="3"/>
    <s v="Hewitson LuLu Sauvignon Blanc 2014"/>
    <s v="Full Container"/>
    <s v="Albany"/>
    <x v="1270"/>
    <d v="2011-06-24T00:00:00"/>
    <n v="2"/>
    <n v="0.09"/>
    <n v="85.99"/>
    <n v="0.99"/>
    <n v="171.98"/>
  </r>
  <r>
    <n v="4997"/>
    <n v="88058"/>
    <s v="Johnny Boyd"/>
    <s v="Express Road Cargo"/>
    <x v="0"/>
    <x v="3"/>
    <s v="Critical"/>
    <s v="Malbec"/>
    <x v="0"/>
    <x v="3"/>
    <s v="Francis Ford Coppola Sofia Rose 2014"/>
    <s v="Large Crate"/>
    <s v="Sydney"/>
    <x v="335"/>
    <d v="2013-08-29T00:00:00"/>
    <n v="12"/>
    <n v="7.0000000000000007E-2"/>
    <n v="2.78"/>
    <n v="1.49"/>
    <n v="33.36"/>
  </r>
  <r>
    <n v="4998"/>
    <n v="88583"/>
    <s v="Steven Butler"/>
    <s v="Express Road Cargo"/>
    <x v="0"/>
    <x v="1"/>
    <s v="High"/>
    <s v="Zinfandel"/>
    <x v="0"/>
    <x v="3"/>
    <s v="Domaine Lafond Roc-Epine Tavel Rose 2014"/>
    <s v="Large Crate"/>
    <s v="Hobart"/>
    <x v="1271"/>
    <d v="2012-08-24T00:00:00"/>
    <n v="7"/>
    <n v="0.1"/>
    <n v="363.25"/>
    <n v="19.989999999999998"/>
    <n v="2542.75"/>
  </r>
  <r>
    <n v="4999"/>
    <n v="91202"/>
    <s v="Donald Stanley"/>
    <s v="Air Cargo"/>
    <x v="1"/>
    <x v="0"/>
    <s v="Not Specified"/>
    <s v="Chardonnay"/>
    <x v="0"/>
    <x v="3"/>
    <s v="Grgich Hills Chardonnay 2012"/>
    <s v="Extra Large Crate"/>
    <s v="Darwin"/>
    <x v="96"/>
    <d v="2012-03-23T00:00:00"/>
    <n v="12"/>
    <n v="0.09"/>
    <n v="500.97"/>
    <n v="69.3"/>
    <n v="6011.64"/>
  </r>
  <r>
    <n v="5000"/>
    <n v="91202"/>
    <s v="Donald Stanley"/>
    <s v="Express Road Cargo"/>
    <x v="0"/>
    <x v="0"/>
    <s v="Not Specified"/>
    <s v="Pinot Noir"/>
    <x v="0"/>
    <x v="3"/>
    <s v="Laurent-Perrier Brut Millesime 2006"/>
    <s v="Full Container"/>
    <s v="Palmerston"/>
    <x v="96"/>
    <d v="2012-03-21T00:00:00"/>
    <n v="1"/>
    <n v="0.1"/>
    <n v="4.76"/>
    <n v="3.01"/>
    <n v="4.76"/>
  </r>
  <r>
    <n v="5001"/>
    <n v="91148"/>
    <s v="Judith Garrett"/>
    <s v="Express Road Cargo"/>
    <x v="0"/>
    <x v="1"/>
    <s v="Medium"/>
    <s v="Pinot Noir"/>
    <x v="0"/>
    <x v="3"/>
    <s v="Barnard Griffin Rose of Sangiovese 2014"/>
    <s v="Large Crate"/>
    <s v="Hobart"/>
    <x v="279"/>
    <d v="2012-12-09T00:00:00"/>
    <n v="1"/>
    <n v="0.06"/>
    <n v="24.92"/>
    <n v="12.98"/>
    <n v="24.92"/>
  </r>
  <r>
    <n v="5002"/>
    <n v="91148"/>
    <s v="Judith Garrett"/>
    <s v="Express Road Cargo"/>
    <x v="0"/>
    <x v="1"/>
    <s v="Medium"/>
    <s v="Malbec"/>
    <x v="0"/>
    <x v="3"/>
    <s v="Roederer Estate Brut"/>
    <s v="Full Container"/>
    <s v="Burnie"/>
    <x v="279"/>
    <d v="2012-12-09T00:00:00"/>
    <n v="18"/>
    <n v="0.04"/>
    <n v="4.9800000000000004"/>
    <n v="0.8"/>
    <n v="89.640000000000015"/>
  </r>
  <r>
    <n v="5003"/>
    <n v="87310"/>
    <s v="Jennifer Phillips"/>
    <s v="Road Cargo"/>
    <x v="1"/>
    <x v="1"/>
    <s v="High"/>
    <s v="Pinot Gris"/>
    <x v="0"/>
    <x v="3"/>
    <s v="St. Supery Sauvignon Blanc 2015"/>
    <s v="Standard Size Crate"/>
    <s v="Burnie"/>
    <x v="280"/>
    <d v="2013-01-23T00:00:00"/>
    <n v="11"/>
    <n v="0.06"/>
    <n v="39.24"/>
    <n v="1.99"/>
    <n v="431.64000000000004"/>
  </r>
  <r>
    <n v="5004"/>
    <n v="87310"/>
    <s v="Jennifer Phillips"/>
    <s v="Express Road Cargo"/>
    <x v="0"/>
    <x v="1"/>
    <s v="High"/>
    <s v="Sangiovese"/>
    <x v="0"/>
    <x v="3"/>
    <s v="Barnard Griffin Rose of Sangiovese 2014"/>
    <s v="Full Container"/>
    <s v="Burnie"/>
    <x v="280"/>
    <d v="2013-01-23T00:00:00"/>
    <n v="12"/>
    <n v="0.02"/>
    <n v="8.01"/>
    <n v="2.87"/>
    <n v="96.12"/>
  </r>
  <r>
    <n v="5005"/>
    <n v="86725"/>
    <s v="Larry Price"/>
    <s v="Express Road Cargo"/>
    <x v="0"/>
    <x v="3"/>
    <s v="Critical"/>
    <s v="Shiraz"/>
    <x v="0"/>
    <x v="3"/>
    <s v="Simonnet-Febvre Cremant de Bourgogne Blanc"/>
    <s v="Large Crate"/>
    <s v="Albury"/>
    <x v="1272"/>
    <d v="2010-11-13T00:00:00"/>
    <n v="21"/>
    <n v="0.03"/>
    <n v="223.98"/>
    <n v="15.01"/>
    <n v="4703.58"/>
  </r>
  <r>
    <n v="5006"/>
    <n v="88082"/>
    <s v="Amanda Nguyen"/>
    <s v="Express Road Cargo"/>
    <x v="0"/>
    <x v="1"/>
    <s v="Low"/>
    <s v="Cabernet Sauvignon"/>
    <x v="0"/>
    <x v="3"/>
    <s v="Laurent-Perrier Brut Rose"/>
    <s v="Large Crate"/>
    <s v="Burnie"/>
    <x v="629"/>
    <d v="2013-12-30T00:00:00"/>
    <n v="15"/>
    <n v="0.1"/>
    <n v="525.98"/>
    <n v="19.989999999999998"/>
    <n v="7889.7000000000007"/>
  </r>
  <r>
    <n v="5007"/>
    <n v="88082"/>
    <s v="Amanda Nguyen"/>
    <s v="Express Road Cargo"/>
    <x v="1"/>
    <x v="1"/>
    <s v="Low"/>
    <s v="Sauvignon Blanc"/>
    <x v="0"/>
    <x v="3"/>
    <s v="Robert Oatley Signature Chardonnay 2013"/>
    <s v="Large Crate"/>
    <s v="Hobart"/>
    <x v="629"/>
    <d v="2013-12-29T00:00:00"/>
    <n v="21"/>
    <n v="0.1"/>
    <n v="115.99"/>
    <n v="8.99"/>
    <n v="2435.79"/>
  </r>
  <r>
    <n v="5008"/>
    <n v="86902"/>
    <s v="Julie Roberts"/>
    <s v="Express Road Cargo"/>
    <x v="1"/>
    <x v="3"/>
    <s v="Critical"/>
    <s v="Sauvignon Blanc"/>
    <x v="0"/>
    <x v="3"/>
    <s v="Villa Maria Private Bin Sauvignon Blanc 2015"/>
    <s v="Large Crate"/>
    <s v="Blue Mountains"/>
    <x v="1273"/>
    <d v="2010-10-21T00:00:00"/>
    <n v="23"/>
    <n v="0.05"/>
    <n v="159.99"/>
    <n v="5.5"/>
    <n v="3679.7700000000004"/>
  </r>
  <r>
    <n v="5009"/>
    <n v="85840"/>
    <s v="Billy Webb"/>
    <s v="Road Cargo"/>
    <x v="1"/>
    <x v="0"/>
    <s v="Not Specified"/>
    <s v="Chardonnay"/>
    <x v="0"/>
    <x v="3"/>
    <s v="Hewitson LuLu Sauvignon Blanc 2014"/>
    <s v="Standard Size Crate"/>
    <s v="Darwin"/>
    <x v="58"/>
    <d v="2012-10-13T00:00:00"/>
    <n v="16"/>
    <n v="0.05"/>
    <n v="8.32"/>
    <n v="2.38"/>
    <n v="133.12"/>
  </r>
  <r>
    <n v="5010"/>
    <n v="85920"/>
    <s v="Matthew Thompson"/>
    <s v="Express Road Cargo"/>
    <x v="0"/>
    <x v="0"/>
    <s v="High"/>
    <s v="Pinot Noir"/>
    <x v="0"/>
    <x v="3"/>
    <s v="Dom Perignon 2006"/>
    <s v="Large Crate"/>
    <s v="Cairns"/>
    <x v="1072"/>
    <d v="2012-01-20T00:00:00"/>
    <n v="11"/>
    <n v="0"/>
    <n v="5.28"/>
    <n v="2.99"/>
    <n v="58.080000000000005"/>
  </r>
  <r>
    <n v="5011"/>
    <n v="85920"/>
    <s v="Matthew Thompson"/>
    <s v="Express Road Cargo"/>
    <x v="1"/>
    <x v="0"/>
    <s v="High"/>
    <s v="Pinot Gris"/>
    <x v="0"/>
    <x v="3"/>
    <s v="Angeline Sauvignon Blanc 2014"/>
    <s v="Large Crate"/>
    <s v="Cairns"/>
    <x v="1072"/>
    <d v="2012-01-20T00:00:00"/>
    <n v="8"/>
    <n v="0"/>
    <n v="65.989999999999995"/>
    <n v="19.989999999999998"/>
    <n v="527.91999999999996"/>
  </r>
  <r>
    <n v="5012"/>
    <n v="88436"/>
    <s v="Patricia Fernandez"/>
    <s v="Express Road Cargo"/>
    <x v="0"/>
    <x v="2"/>
    <s v="High"/>
    <s v="Sangiovese"/>
    <x v="0"/>
    <x v="3"/>
    <s v="Louis Roederer Cristal Brut 2006"/>
    <s v="Large Crate"/>
    <s v="Albany"/>
    <x v="1268"/>
    <d v="2011-04-28T00:00:00"/>
    <n v="4"/>
    <n v="0.09"/>
    <n v="41.94"/>
    <n v="2.99"/>
    <n v="167.76"/>
  </r>
  <r>
    <n v="5013"/>
    <n v="91144"/>
    <s v="Judith Garrett"/>
    <s v="Road Cargo"/>
    <x v="2"/>
    <x v="1"/>
    <s v="Critical"/>
    <s v="Cremant"/>
    <x v="0"/>
    <x v="3"/>
    <s v="Orin Swift Cellars Fragile Rose 2014"/>
    <s v="Mini Crate"/>
    <s v="Devonport"/>
    <x v="237"/>
    <d v="2010-03-15T00:00:00"/>
    <n v="10"/>
    <n v="0.09"/>
    <n v="154.13"/>
    <n v="69"/>
    <n v="1541.3"/>
  </r>
  <r>
    <n v="5014"/>
    <n v="88255"/>
    <s v="Bruce Morgan"/>
    <s v="Express Road Cargo"/>
    <x v="0"/>
    <x v="1"/>
    <s v="High"/>
    <s v="Zinfandel"/>
    <x v="0"/>
    <x v="3"/>
    <s v="Louis Roederer Cristal Brut with Gift Box 2007"/>
    <s v="Large Crate"/>
    <s v="Frankston"/>
    <x v="625"/>
    <d v="2012-08-16T00:00:00"/>
    <n v="13"/>
    <n v="0"/>
    <n v="5.78"/>
    <n v="5.67"/>
    <n v="75.14"/>
  </r>
  <r>
    <n v="5015"/>
    <n v="89400"/>
    <s v="Ernest Perry"/>
    <s v="Express Road Cargo"/>
    <x v="1"/>
    <x v="2"/>
    <s v="Critical"/>
    <s v="Chardonnay"/>
    <x v="0"/>
    <x v="3"/>
    <s v="Angeline Sauvignon Blanc 2014"/>
    <s v="Large Crate"/>
    <s v="Rockingham"/>
    <x v="698"/>
    <d v="2013-10-09T00:00:00"/>
    <n v="8"/>
    <n v="0.1"/>
    <n v="65.989999999999995"/>
    <n v="5.92"/>
    <n v="527.91999999999996"/>
  </r>
  <r>
    <n v="5016"/>
    <n v="89334"/>
    <s v="Keith Simpson"/>
    <s v="Express Road Cargo"/>
    <x v="0"/>
    <x v="1"/>
    <s v="High"/>
    <s v="Zinfandel"/>
    <x v="0"/>
    <x v="3"/>
    <s v="Miraval Rose 2014"/>
    <s v="Large Crate"/>
    <s v="Burnie"/>
    <x v="407"/>
    <d v="2010-04-21T00:00:00"/>
    <n v="7"/>
    <n v="0.06"/>
    <n v="40.99"/>
    <n v="17.48"/>
    <n v="286.93"/>
  </r>
  <r>
    <n v="5017"/>
    <n v="86024"/>
    <s v="Gloria Myers"/>
    <s v="Express Road Cargo"/>
    <x v="0"/>
    <x v="2"/>
    <s v="Critical"/>
    <s v="Sangiovese"/>
    <x v="0"/>
    <x v="3"/>
    <s v="Chateau Gaudrelle Cremant d'Loire Brut"/>
    <s v="Standard Size Crate"/>
    <s v="Freemantle"/>
    <x v="1193"/>
    <d v="2012-10-05T00:00:00"/>
    <n v="25"/>
    <n v="0.04"/>
    <n v="8.4499999999999993"/>
    <n v="7.77"/>
    <n v="211.24999999999997"/>
  </r>
  <r>
    <n v="5018"/>
    <n v="86024"/>
    <s v="Gloria Myers"/>
    <s v="Express Road Cargo"/>
    <x v="1"/>
    <x v="2"/>
    <s v="Critical"/>
    <s v="Pinot Gris"/>
    <x v="0"/>
    <x v="3"/>
    <s v="Dog Point Vineyard Sauvignon Blanc 2014"/>
    <s v="Large Crate"/>
    <s v="Freemantle"/>
    <x v="1193"/>
    <d v="2012-10-05T00:00:00"/>
    <n v="8"/>
    <n v="0.04"/>
    <n v="115.99"/>
    <n v="4.2300000000000004"/>
    <n v="927.92"/>
  </r>
  <r>
    <n v="5019"/>
    <n v="87926"/>
    <s v="Clarence Bishop"/>
    <s v="Express Road Cargo"/>
    <x v="0"/>
    <x v="3"/>
    <s v="Medium"/>
    <s v="Sangiovese"/>
    <x v="0"/>
    <x v="3"/>
    <s v="JCB N¬∞21 Brut Cremant de Bourgogne"/>
    <s v="Large Crate"/>
    <s v="Broken Hill"/>
    <x v="107"/>
    <d v="2013-08-12T00:00:00"/>
    <n v="1"/>
    <n v="0.03"/>
    <n v="8.6"/>
    <n v="6.19"/>
    <n v="8.6"/>
  </r>
  <r>
    <n v="5020"/>
    <n v="87926"/>
    <s v="Clarence Bishop"/>
    <s v="Express Road Cargo"/>
    <x v="0"/>
    <x v="3"/>
    <s v="Medium"/>
    <s v="Merlot"/>
    <x v="0"/>
    <x v="3"/>
    <s v="Bertani Bertarose 2014"/>
    <s v="Large Crate"/>
    <s v="Grafton"/>
    <x v="107"/>
    <d v="2013-08-11T00:00:00"/>
    <n v="5"/>
    <n v="0.08"/>
    <n v="165.2"/>
    <n v="19.989999999999998"/>
    <n v="826"/>
  </r>
  <r>
    <n v="5021"/>
    <n v="90050"/>
    <s v="Anthony Ferguson"/>
    <s v="Express Road Cargo"/>
    <x v="0"/>
    <x v="3"/>
    <s v="Not Specified"/>
    <s v="Shiraz"/>
    <x v="0"/>
    <x v="3"/>
    <s v="Moet &amp; Chandon Imperial"/>
    <s v="Full Container"/>
    <s v="Sydney"/>
    <x v="208"/>
    <d v="2012-02-29T00:00:00"/>
    <n v="4"/>
    <n v="0.02"/>
    <n v="5.43"/>
    <n v="0.95"/>
    <n v="21.72"/>
  </r>
  <r>
    <n v="5022"/>
    <n v="90050"/>
    <s v="Anthony Ferguson"/>
    <s v="Express Road Cargo"/>
    <x v="0"/>
    <x v="3"/>
    <s v="Not Specified"/>
    <s v="Malbec"/>
    <x v="0"/>
    <x v="3"/>
    <s v="Dopff &amp; Irion Cremant Rose Brut"/>
    <s v="Standard Size Crate"/>
    <s v="Armidale"/>
    <x v="208"/>
    <d v="2012-02-29T00:00:00"/>
    <n v="1"/>
    <n v="0.04"/>
    <n v="10.98"/>
    <n v="3.37"/>
    <n v="10.98"/>
  </r>
  <r>
    <n v="5023"/>
    <n v="88982"/>
    <s v="Lawrence Bennett"/>
    <s v="Express Road Cargo"/>
    <x v="0"/>
    <x v="1"/>
    <s v="Low"/>
    <s v="Shiraz"/>
    <x v="0"/>
    <x v="3"/>
    <s v="Langlois Chateau Cremant de Loire Brut"/>
    <s v="Large Crate"/>
    <s v="Ballarat"/>
    <x v="340"/>
    <d v="2013-04-29T00:00:00"/>
    <n v="9"/>
    <n v="0.09"/>
    <n v="16.91"/>
    <n v="6.25"/>
    <n v="152.19"/>
  </r>
  <r>
    <n v="5024"/>
    <n v="88982"/>
    <s v="Lawrence Bennett"/>
    <s v="Air Cargo"/>
    <x v="2"/>
    <x v="1"/>
    <s v="Low"/>
    <s v="Grenache Rose"/>
    <x v="0"/>
    <x v="3"/>
    <s v="Chateau de Campuget Costieres de Nimes Tradition Rose 2015"/>
    <s v="Small Crate"/>
    <s v="Wodonga"/>
    <x v="340"/>
    <d v="2013-05-06T00:00:00"/>
    <n v="2"/>
    <n v="0.04"/>
    <n v="376.13"/>
    <n v="85.63"/>
    <n v="752.26"/>
  </r>
  <r>
    <n v="5025"/>
    <n v="90410"/>
    <s v="Andrew Dunn"/>
    <s v="Express Road Cargo"/>
    <x v="1"/>
    <x v="3"/>
    <s v="Low"/>
    <s v="Pinot Gris"/>
    <x v="0"/>
    <x v="3"/>
    <s v="Hewitson LuLu Sauvignon Blanc 2014"/>
    <s v="Standard Size Crate"/>
    <s v="Dubbo"/>
    <x v="576"/>
    <d v="2011-08-28T00:00:00"/>
    <n v="3"/>
    <n v="0.02"/>
    <n v="33.29"/>
    <n v="1.99"/>
    <n v="99.87"/>
  </r>
  <r>
    <n v="5026"/>
    <n v="91414"/>
    <s v="Aaron Chapman"/>
    <s v="Express Road Cargo"/>
    <x v="2"/>
    <x v="1"/>
    <s v="High"/>
    <s v="Champagne"/>
    <x v="0"/>
    <x v="3"/>
    <s v="Miraval Rose (1.5 Liter Magnum) 2014"/>
    <s v="Mini Crate"/>
    <s v="Frankston"/>
    <x v="1238"/>
    <d v="2010-02-07T00:00:00"/>
    <n v="4"/>
    <n v="0.02"/>
    <n v="71.37"/>
    <n v="69"/>
    <n v="285.48"/>
  </r>
  <r>
    <n v="5027"/>
    <n v="91414"/>
    <s v="Aaron Chapman"/>
    <s v="Road Cargo"/>
    <x v="1"/>
    <x v="1"/>
    <s v="High"/>
    <s v="Reisling"/>
    <x v="0"/>
    <x v="3"/>
    <s v="Angeline Sauvignon Blanc 2014"/>
    <s v="Large Crate"/>
    <s v="Geelong"/>
    <x v="1238"/>
    <d v="2010-02-08T00:00:00"/>
    <n v="1"/>
    <n v="0.03"/>
    <n v="205.99"/>
    <n v="8.99"/>
    <n v="205.99"/>
  </r>
  <r>
    <n v="5028"/>
    <n v="89186"/>
    <s v="Nicholas Carr"/>
    <s v="Express Road Cargo"/>
    <x v="1"/>
    <x v="1"/>
    <s v="Low"/>
    <s v="Chardonnay"/>
    <x v="0"/>
    <x v="3"/>
    <s v="Mercer Canyons Chardonnay 2013"/>
    <s v="Standard Size Crate"/>
    <s v="Canberra"/>
    <x v="1186"/>
    <d v="2012-02-17T00:00:00"/>
    <n v="13"/>
    <n v="0.05"/>
    <n v="55.99"/>
    <n v="5"/>
    <n v="727.87"/>
  </r>
  <r>
    <n v="5029"/>
    <n v="89069"/>
    <s v="Edward Greene"/>
    <s v="Express Road Cargo"/>
    <x v="0"/>
    <x v="1"/>
    <s v="High"/>
    <s v="Malbec"/>
    <x v="0"/>
    <x v="3"/>
    <s v="Roederer Estate L'Ermitage 2007"/>
    <s v="Large Crate"/>
    <s v="Victor Harbor"/>
    <x v="1274"/>
    <d v="2013-01-02T00:00:00"/>
    <n v="9"/>
    <n v="0.1"/>
    <n v="5.98"/>
    <n v="4.6900000000000004"/>
    <n v="53.820000000000007"/>
  </r>
  <r>
    <n v="5030"/>
    <n v="86138"/>
    <s v="Stephen Walker"/>
    <s v="Road Cargo"/>
    <x v="2"/>
    <x v="1"/>
    <s v="High"/>
    <s v="Champagne"/>
    <x v="0"/>
    <x v="3"/>
    <s v="Chateau d'Esclans Garrus Rose 2013"/>
    <s v="Standard Size Crate"/>
    <s v="Canberra"/>
    <x v="1066"/>
    <d v="2011-11-06T00:00:00"/>
    <n v="20"/>
    <n v="0.08"/>
    <n v="17.670000000000002"/>
    <n v="8.99"/>
    <n v="353.40000000000003"/>
  </r>
  <r>
    <n v="5031"/>
    <n v="86138"/>
    <s v="Frank Ortiz"/>
    <s v="Road Cargo"/>
    <x v="0"/>
    <x v="1"/>
    <s v="High"/>
    <s v="Malbec"/>
    <x v="0"/>
    <x v="3"/>
    <s v="Chateau d'Esclans Whispering Angel Rose 2014"/>
    <s v="Large Crate"/>
    <s v="Canberra"/>
    <x v="1066"/>
    <d v="2011-11-07T00:00:00"/>
    <n v="31"/>
    <n v="0"/>
    <n v="8.34"/>
    <n v="4.82"/>
    <n v="258.54000000000002"/>
  </r>
  <r>
    <n v="5032"/>
    <n v="86138"/>
    <s v="Frank Ortiz"/>
    <s v="Express Road Cargo"/>
    <x v="1"/>
    <x v="1"/>
    <s v="High"/>
    <s v="Sauvignon Blanc"/>
    <x v="0"/>
    <x v="3"/>
    <s v="Mercer Canyons Chardonnay 2013"/>
    <s v="Large Crate"/>
    <s v="Canberra"/>
    <x v="1066"/>
    <d v="2011-11-06T00:00:00"/>
    <n v="19"/>
    <n v="0.02"/>
    <n v="205.99"/>
    <n v="3"/>
    <n v="3913.8100000000004"/>
  </r>
  <r>
    <n v="5033"/>
    <n v="89641"/>
    <s v="Juan Williamson"/>
    <s v="Express Road Cargo"/>
    <x v="0"/>
    <x v="3"/>
    <s v="Medium"/>
    <s v="Zinfandel"/>
    <x v="0"/>
    <x v="3"/>
    <s v="Jean-Baptiste Adam Les Natures Cremant d'Alsace Brut"/>
    <s v="Mini Crate"/>
    <s v="Queanbeyan"/>
    <x v="997"/>
    <d v="2012-04-04T00:00:00"/>
    <n v="4"/>
    <n v="7.0000000000000007E-2"/>
    <n v="3.48"/>
    <n v="49"/>
    <n v="13.92"/>
  </r>
  <r>
    <n v="5034"/>
    <n v="89641"/>
    <s v="Juan Williamson"/>
    <s v="Express Road Cargo"/>
    <x v="0"/>
    <x v="3"/>
    <s v="Medium"/>
    <s v="Pinot Noir"/>
    <x v="0"/>
    <x v="3"/>
    <s v="Locations by Dave Phinney F Rose"/>
    <s v="Large Crate"/>
    <s v="Orange"/>
    <x v="997"/>
    <d v="2012-04-04T00:00:00"/>
    <n v="1"/>
    <n v="7.0000000000000007E-2"/>
    <n v="5.98"/>
    <n v="1.49"/>
    <n v="5.98"/>
  </r>
  <r>
    <n v="5035"/>
    <n v="89641"/>
    <s v="Juan Williamson"/>
    <s v="Express Road Cargo"/>
    <x v="0"/>
    <x v="3"/>
    <s v="Medium"/>
    <s v="Cabernet Sauvignon"/>
    <x v="0"/>
    <x v="3"/>
    <s v="Domaine Lafage Miraflors Rose 2013"/>
    <s v="Standard Size Crate"/>
    <s v="Lithgow"/>
    <x v="997"/>
    <d v="2012-04-04T00:00:00"/>
    <n v="13"/>
    <n v="0.05"/>
    <n v="10.23"/>
    <n v="4.68"/>
    <n v="132.99"/>
  </r>
  <r>
    <n v="5036"/>
    <n v="90330"/>
    <s v="Eric Mcdonald"/>
    <s v="Road Cargo"/>
    <x v="0"/>
    <x v="2"/>
    <s v="High"/>
    <s v="Malbec"/>
    <x v="0"/>
    <x v="3"/>
    <s v="Roederer Estate L'Ermitage 2007"/>
    <s v="Large Crate"/>
    <s v="Geraldton"/>
    <x v="281"/>
    <d v="2012-04-01T00:00:00"/>
    <n v="3"/>
    <n v="0.02"/>
    <n v="4.9800000000000004"/>
    <n v="8.33"/>
    <n v="14.940000000000001"/>
  </r>
  <r>
    <n v="5037"/>
    <n v="90494"/>
    <s v="Dorothy Baker"/>
    <s v="Road Cargo"/>
    <x v="0"/>
    <x v="2"/>
    <s v="Medium"/>
    <s v="Pinot Noir"/>
    <x v="0"/>
    <x v="3"/>
    <s v="Lucien Albrecht Cremant d'Alsace Brut Rose"/>
    <s v="Large Crate"/>
    <s v="Rockingham"/>
    <x v="65"/>
    <d v="2011-09-25T00:00:00"/>
    <n v="21"/>
    <n v="0.1"/>
    <n v="35.89"/>
    <n v="14.72"/>
    <n v="753.69"/>
  </r>
  <r>
    <n v="5038"/>
    <n v="90494"/>
    <s v="Jeremy James"/>
    <s v="Express Road Cargo"/>
    <x v="0"/>
    <x v="2"/>
    <s v="Medium"/>
    <s v="Cabernet Sauvignon"/>
    <x v="0"/>
    <x v="3"/>
    <s v="Locations by Dave Phinney F Rose"/>
    <s v="Large Crate"/>
    <s v="Geraldton"/>
    <x v="65"/>
    <d v="2011-09-26T00:00:00"/>
    <n v="20"/>
    <n v="0.03"/>
    <n v="2.08"/>
    <n v="1.49"/>
    <n v="41.6"/>
  </r>
  <r>
    <n v="5039"/>
    <n v="89153"/>
    <s v="Larry Day"/>
    <s v="Express Road Cargo"/>
    <x v="0"/>
    <x v="1"/>
    <s v="Not Specified"/>
    <s v="Malbec"/>
    <x v="0"/>
    <x v="3"/>
    <s v="Chateau de Campuget Costieres de Nimes Tradition Rose 2015"/>
    <s v="Large Crate"/>
    <s v="Launceston"/>
    <x v="1275"/>
    <d v="2013-04-02T00:00:00"/>
    <n v="1"/>
    <n v="0.08"/>
    <n v="178.47"/>
    <n v="19.989999999999998"/>
    <n v="178.47"/>
  </r>
  <r>
    <n v="5040"/>
    <n v="88601"/>
    <s v="Kevin Patterson"/>
    <s v="Express Road Cargo"/>
    <x v="1"/>
    <x v="1"/>
    <s v="High"/>
    <s v="Reisling"/>
    <x v="0"/>
    <x v="3"/>
    <s v="Angeline Sauvignon Blanc 2014"/>
    <s v="Large Crate"/>
    <s v="Adelaide"/>
    <x v="537"/>
    <d v="2011-10-25T00:00:00"/>
    <n v="23"/>
    <n v="0.06"/>
    <n v="195.99"/>
    <n v="4.2"/>
    <n v="4507.7700000000004"/>
  </r>
  <r>
    <n v="5041"/>
    <n v="88601"/>
    <s v="Thomas Meyer"/>
    <s v="Express Road Cargo"/>
    <x v="0"/>
    <x v="1"/>
    <s v="High"/>
    <s v="Zinfandel"/>
    <x v="0"/>
    <x v="3"/>
    <s v="Roederer Estate L'Ermitage 2007"/>
    <s v="Large Crate"/>
    <s v="Port Lincoln"/>
    <x v="537"/>
    <d v="2011-10-26T00:00:00"/>
    <n v="3"/>
    <n v="0.06"/>
    <n v="172.99"/>
    <n v="19.989999999999998"/>
    <n v="518.97"/>
  </r>
  <r>
    <n v="5042"/>
    <n v="90239"/>
    <s v="Mary Moore"/>
    <s v="Road Cargo"/>
    <x v="0"/>
    <x v="1"/>
    <s v="Low"/>
    <s v="Zinfandel"/>
    <x v="0"/>
    <x v="3"/>
    <s v="La Playa Estate Cabernet Sauvignon Rose 2015"/>
    <s v="Full Container"/>
    <s v="Canberra"/>
    <x v="513"/>
    <d v="2010-04-30T00:00:00"/>
    <n v="8"/>
    <n v="0.06"/>
    <n v="3.34"/>
    <n v="7.49"/>
    <n v="26.72"/>
  </r>
  <r>
    <n v="5043"/>
    <n v="87971"/>
    <s v="Jack Roberts"/>
    <s v="Express Road Cargo"/>
    <x v="1"/>
    <x v="0"/>
    <s v="Medium"/>
    <s v="Pinot Gris"/>
    <x v="0"/>
    <x v="3"/>
    <s v="Chardonnais Napa Valley Chardonnay 2013"/>
    <s v="Large Crate"/>
    <s v="Palmerston"/>
    <x v="469"/>
    <d v="2012-07-23T00:00:00"/>
    <n v="15"/>
    <n v="0.1"/>
    <n v="20.97"/>
    <n v="6.5"/>
    <n v="314.54999999999995"/>
  </r>
  <r>
    <n v="5044"/>
    <n v="87971"/>
    <s v="Jack Roberts"/>
    <s v="Express Road Cargo"/>
    <x v="0"/>
    <x v="0"/>
    <s v="Medium"/>
    <s v="Zinfandel"/>
    <x v="0"/>
    <x v="3"/>
    <s v="Pierre Sparr Cremant d'Alsace Reserve Brut Rose"/>
    <s v="Large Crate"/>
    <s v="Palmerston"/>
    <x v="469"/>
    <d v="2012-07-23T00:00:00"/>
    <n v="2"/>
    <n v="0.03"/>
    <n v="104.85"/>
    <n v="19.989999999999998"/>
    <n v="209.7"/>
  </r>
  <r>
    <n v="5045"/>
    <n v="87971"/>
    <s v="Jack Roberts"/>
    <s v="Express Road Cargo"/>
    <x v="1"/>
    <x v="0"/>
    <s v="Medium"/>
    <s v="Sauvignon Blanc"/>
    <x v="0"/>
    <x v="3"/>
    <s v="Grgich Hills Chardonnay 2012"/>
    <s v="Large Crate"/>
    <s v="Palmerston"/>
    <x v="469"/>
    <d v="2012-07-24T00:00:00"/>
    <n v="9"/>
    <n v="0.02"/>
    <n v="95.99"/>
    <n v="8.99"/>
    <n v="863.91"/>
  </r>
  <r>
    <n v="5046"/>
    <n v="88923"/>
    <s v="Virginia Sanders"/>
    <s v="Express Road Cargo"/>
    <x v="0"/>
    <x v="1"/>
    <s v="High"/>
    <s v="Pinot Noir"/>
    <x v="0"/>
    <x v="3"/>
    <s v="Bertani Bertarose 2014"/>
    <s v="Large Crate"/>
    <s v="Hobart"/>
    <x v="282"/>
    <d v="2013-04-06T00:00:00"/>
    <n v="8"/>
    <n v="0.05"/>
    <n v="6.48"/>
    <n v="8.73"/>
    <n v="51.84"/>
  </r>
  <r>
    <n v="5047"/>
    <n v="91205"/>
    <s v="Donald Stanley"/>
    <s v="Express Road Cargo"/>
    <x v="1"/>
    <x v="0"/>
    <s v="High"/>
    <s v="Reisling"/>
    <x v="0"/>
    <x v="3"/>
    <s v="Robert Oatley Signature Chardonnay 2013"/>
    <s v="Large Crate"/>
    <s v="Palmerston"/>
    <x v="825"/>
    <d v="2012-11-11T00:00:00"/>
    <n v="23"/>
    <n v="0.03"/>
    <n v="40.98"/>
    <n v="6.5"/>
    <n v="942.54"/>
  </r>
  <r>
    <n v="5048"/>
    <n v="91205"/>
    <s v="Raymond Burton"/>
    <s v="Express Road Cargo"/>
    <x v="1"/>
    <x v="2"/>
    <s v="High"/>
    <s v="Reisling"/>
    <x v="0"/>
    <x v="3"/>
    <s v="Lucky Chardonnay 2012"/>
    <s v="Large Crate"/>
    <s v="Perth"/>
    <x v="825"/>
    <d v="2012-11-13T00:00:00"/>
    <n v="30"/>
    <n v="0.05"/>
    <n v="115.99"/>
    <n v="2.5"/>
    <n v="3479.7"/>
  </r>
  <r>
    <n v="5049"/>
    <n v="86643"/>
    <s v="Patricia Hunt"/>
    <s v="Express Road Cargo"/>
    <x v="1"/>
    <x v="2"/>
    <s v="High"/>
    <s v="Sauvignon Blanc"/>
    <x v="0"/>
    <x v="3"/>
    <s v="Chardonnais Napa Valley Chardonnay 2013"/>
    <s v="Standard Size Crate"/>
    <s v="Geraldton"/>
    <x v="621"/>
    <d v="2013-04-15T00:00:00"/>
    <n v="3"/>
    <n v="0.08"/>
    <n v="5.0199999999999996"/>
    <n v="5.14"/>
    <n v="15.059999999999999"/>
  </r>
  <r>
    <n v="5050"/>
    <n v="87221"/>
    <s v="Paul Rose"/>
    <s v="Express Road Cargo"/>
    <x v="0"/>
    <x v="3"/>
    <s v="Medium"/>
    <s v="Sangiovese"/>
    <x v="0"/>
    <x v="3"/>
    <s v="Marques de Caceres Rioja Rosado 2014"/>
    <s v="Large Crate"/>
    <s v="Campbeltown"/>
    <x v="1143"/>
    <d v="2010-08-26T00:00:00"/>
    <n v="16"/>
    <n v="0.02"/>
    <n v="4.0599999999999996"/>
    <n v="6.89"/>
    <n v="64.959999999999994"/>
  </r>
  <r>
    <n v="5051"/>
    <n v="87228"/>
    <s v="Paul Rose"/>
    <s v="Express Road Cargo"/>
    <x v="0"/>
    <x v="3"/>
    <s v="Medium"/>
    <s v="Sangiovese"/>
    <x v="0"/>
    <x v="3"/>
    <s v="Chateau de Campuget Costieres de Nimes Tradition Rose 2015"/>
    <s v="Large Crate"/>
    <s v="Liverpool"/>
    <x v="201"/>
    <d v="2013-08-26T00:00:00"/>
    <n v="7"/>
    <n v="7.0000000000000007E-2"/>
    <n v="60.98"/>
    <n v="19.989999999999998"/>
    <n v="426.85999999999996"/>
  </r>
  <r>
    <n v="5052"/>
    <n v="90394"/>
    <s v="Timothy Sanders"/>
    <s v="Express Road Cargo"/>
    <x v="0"/>
    <x v="1"/>
    <s v="Low"/>
    <s v="Merlot"/>
    <x v="0"/>
    <x v="3"/>
    <s v="Domaine Lafage Miraflors Rose 2013"/>
    <s v="Large Crate"/>
    <s v="Canberra"/>
    <x v="734"/>
    <d v="2012-05-28T00:00:00"/>
    <n v="17"/>
    <n v="0.1"/>
    <n v="5.78"/>
    <n v="7.96"/>
    <n v="98.26"/>
  </r>
  <r>
    <n v="5053"/>
    <n v="86972"/>
    <s v="Phillip Fields"/>
    <s v="Express Road Cargo"/>
    <x v="1"/>
    <x v="0"/>
    <s v="Low"/>
    <s v="Pinot Gris"/>
    <x v="0"/>
    <x v="3"/>
    <s v="St. Supery Sauvignon Blanc 2015"/>
    <s v="Large Crate"/>
    <s v="Darwin"/>
    <x v="151"/>
    <d v="2013-06-16T00:00:00"/>
    <n v="10"/>
    <n v="0.06"/>
    <n v="205.99"/>
    <n v="5"/>
    <n v="2059.9"/>
  </r>
  <r>
    <n v="5054"/>
    <n v="87276"/>
    <s v="Bobby Henderson"/>
    <s v="Express Road Cargo"/>
    <x v="0"/>
    <x v="1"/>
    <s v="High"/>
    <s v="Zinfandel"/>
    <x v="0"/>
    <x v="3"/>
    <s v="Moet &amp; Chandon Imperial"/>
    <s v="Large Crate"/>
    <s v="Mount Gambier"/>
    <x v="1004"/>
    <d v="2013-06-12T00:00:00"/>
    <n v="9"/>
    <n v="0.1"/>
    <n v="40.99"/>
    <n v="5.86"/>
    <n v="368.91"/>
  </r>
  <r>
    <n v="5055"/>
    <n v="91018"/>
    <s v="Fred Long"/>
    <s v="Express Road Cargo"/>
    <x v="0"/>
    <x v="3"/>
    <s v="Low"/>
    <s v="Sangiovese"/>
    <x v="0"/>
    <x v="3"/>
    <s v="Veuve Clicquot Brut Yellow Label"/>
    <s v="Large Crate"/>
    <s v="Blue Mountains"/>
    <x v="159"/>
    <d v="2011-05-02T00:00:00"/>
    <n v="1"/>
    <n v="0.02"/>
    <n v="59.98"/>
    <n v="3.99"/>
    <n v="59.98"/>
  </r>
  <r>
    <n v="5056"/>
    <n v="91018"/>
    <s v="Fred Long"/>
    <s v="Express Road Cargo"/>
    <x v="1"/>
    <x v="3"/>
    <s v="Low"/>
    <s v="Pinot Gris"/>
    <x v="0"/>
    <x v="3"/>
    <s v="Dog Point Vineyard Sauvignon Blanc 2014"/>
    <s v="Large Crate"/>
    <s v="Liverpool"/>
    <x v="159"/>
    <d v="2011-04-30T00:00:00"/>
    <n v="6"/>
    <n v="0.09"/>
    <n v="256.99"/>
    <n v="11.25"/>
    <n v="1541.94"/>
  </r>
  <r>
    <n v="5057"/>
    <n v="91018"/>
    <s v="Fred Long"/>
    <s v="Express Road Cargo"/>
    <x v="1"/>
    <x v="3"/>
    <s v="Low"/>
    <s v="Chardonnay"/>
    <x v="0"/>
    <x v="3"/>
    <s v="St. Supery Sauvignon Blanc 2015"/>
    <s v="Full Container"/>
    <s v="Campbeltown"/>
    <x v="159"/>
    <d v="2011-05-02T00:00:00"/>
    <n v="12"/>
    <n v="0.01"/>
    <n v="35.99"/>
    <n v="5"/>
    <n v="431.88"/>
  </r>
  <r>
    <n v="5058"/>
    <n v="90228"/>
    <s v="Brandon Freeman"/>
    <s v="Express Road Cargo"/>
    <x v="0"/>
    <x v="1"/>
    <s v="Medium"/>
    <s v="Cabernet Sauvignon"/>
    <x v="0"/>
    <x v="3"/>
    <s v="Roederer Estate Brut"/>
    <s v="Large Crate"/>
    <s v="Launceston"/>
    <x v="470"/>
    <d v="2013-10-10T00:00:00"/>
    <n v="19"/>
    <n v="0.08"/>
    <n v="6.48"/>
    <n v="8.19"/>
    <n v="123.12"/>
  </r>
  <r>
    <n v="5059"/>
    <n v="90228"/>
    <s v="Mark Howell"/>
    <s v="Express Road Cargo"/>
    <x v="0"/>
    <x v="1"/>
    <s v="Medium"/>
    <s v="Malbec"/>
    <x v="0"/>
    <x v="3"/>
    <s v="Locations by Dave Phinney F Rose"/>
    <s v="Large Crate"/>
    <s v="Burnie"/>
    <x v="470"/>
    <d v="2013-10-11T00:00:00"/>
    <n v="24"/>
    <n v="0.09"/>
    <n v="16.98"/>
    <n v="12.39"/>
    <n v="407.52"/>
  </r>
  <r>
    <n v="5060"/>
    <n v="91210"/>
    <s v="Roy Stewart"/>
    <s v="Road Cargo"/>
    <x v="2"/>
    <x v="3"/>
    <s v="Low"/>
    <s v="Cremant"/>
    <x v="0"/>
    <x v="3"/>
    <s v="Orin Swift Cellars Fragile Rose 2014"/>
    <s v="Standard Size Crate"/>
    <s v="Bathurst"/>
    <x v="415"/>
    <d v="2011-07-21T00:00:00"/>
    <n v="7"/>
    <n v="0"/>
    <n v="10.4"/>
    <n v="5.4"/>
    <n v="72.8"/>
  </r>
  <r>
    <n v="5061"/>
    <n v="91210"/>
    <s v="Charles Robertson"/>
    <s v="Express Road Cargo"/>
    <x v="0"/>
    <x v="3"/>
    <s v="Low"/>
    <s v="Shiraz"/>
    <x v="0"/>
    <x v="3"/>
    <s v="Louis Roederer Cristal Brut 2006"/>
    <s v="Full Container"/>
    <s v="Blue Mountains"/>
    <x v="415"/>
    <d v="2011-07-28T00:00:00"/>
    <n v="5"/>
    <n v="0.1"/>
    <n v="5.85"/>
    <n v="2.27"/>
    <n v="29.25"/>
  </r>
  <r>
    <n v="5062"/>
    <n v="89071"/>
    <s v="Arthur Henderson"/>
    <s v="Express Road Cargo"/>
    <x v="0"/>
    <x v="2"/>
    <s v="Critical"/>
    <s v="Zinfandel"/>
    <x v="0"/>
    <x v="3"/>
    <s v="Orin Swift Cellars Fragile Rose 2014"/>
    <s v="Large Crate"/>
    <s v="Bunbury"/>
    <x v="401"/>
    <d v="2010-07-10T00:00:00"/>
    <n v="1"/>
    <n v="0.01"/>
    <n v="5.58"/>
    <n v="5.3"/>
    <n v="5.58"/>
  </r>
  <r>
    <n v="5063"/>
    <n v="89071"/>
    <s v="Arthur Henderson"/>
    <s v="Express Road Cargo"/>
    <x v="0"/>
    <x v="2"/>
    <s v="Critical"/>
    <s v="Merlot"/>
    <x v="0"/>
    <x v="3"/>
    <s v="Langlois Chateau Cremant de Loire Brut"/>
    <s v="Full Container"/>
    <s v="Mandurah"/>
    <x v="401"/>
    <d v="2010-07-10T00:00:00"/>
    <n v="11"/>
    <n v="0.03"/>
    <n v="3.98"/>
    <n v="0.7"/>
    <n v="43.78"/>
  </r>
  <r>
    <n v="5064"/>
    <n v="88452"/>
    <s v="Daniel Taylor"/>
    <s v="Express Road Cargo"/>
    <x v="1"/>
    <x v="3"/>
    <s v="Medium"/>
    <s v="Pinot Gris"/>
    <x v="0"/>
    <x v="3"/>
    <s v="Lucky Chardonnay 2012"/>
    <s v="Large Crate"/>
    <s v="Goulburn"/>
    <x v="1197"/>
    <d v="2013-11-29T00:00:00"/>
    <n v="11"/>
    <n v="0"/>
    <n v="100.98"/>
    <n v="7.18"/>
    <n v="1110.78"/>
  </r>
  <r>
    <n v="5065"/>
    <n v="88452"/>
    <s v="Edward Sanders"/>
    <s v="Air Cargo"/>
    <x v="2"/>
    <x v="3"/>
    <s v="Medium"/>
    <s v="Sangiovese Rose"/>
    <x v="0"/>
    <x v="3"/>
    <s v="Bertani Bertarose 2014"/>
    <s v="Extra Large Crate"/>
    <s v="Liverpool"/>
    <x v="1197"/>
    <d v="2013-11-30T00:00:00"/>
    <n v="23"/>
    <n v="7.0000000000000007E-2"/>
    <n v="160.97999999999999"/>
    <n v="30"/>
    <n v="3702.54"/>
  </r>
  <r>
    <n v="5066"/>
    <n v="88452"/>
    <s v="Edward Sanders"/>
    <s v="Road Cargo"/>
    <x v="1"/>
    <x v="3"/>
    <s v="Medium"/>
    <s v="Pinot Gris"/>
    <x v="0"/>
    <x v="3"/>
    <s v="Mercer Canyons Chardonnay 2013"/>
    <s v="Loose Wrap"/>
    <s v="Bathurst"/>
    <x v="1197"/>
    <d v="2013-11-30T00:00:00"/>
    <n v="23"/>
    <n v="0"/>
    <n v="120.97"/>
    <n v="7.11"/>
    <n v="2782.31"/>
  </r>
  <r>
    <n v="5067"/>
    <n v="90476"/>
    <s v="Stephen Wallace"/>
    <s v="Express Road Cargo"/>
    <x v="1"/>
    <x v="1"/>
    <s v="Not Specified"/>
    <s v="Pinot Gris"/>
    <x v="0"/>
    <x v="3"/>
    <s v="The White Knight Sauvignon Blanc 2014"/>
    <s v="Large Crate"/>
    <s v="Burnie"/>
    <x v="1099"/>
    <d v="2012-12-06T00:00:00"/>
    <n v="19"/>
    <n v="0.09"/>
    <n v="205.99"/>
    <n v="2.5"/>
    <n v="3913.8100000000004"/>
  </r>
  <r>
    <n v="5068"/>
    <n v="85911"/>
    <s v="Louis Elliott"/>
    <s v="Road Cargo"/>
    <x v="0"/>
    <x v="1"/>
    <s v="Critical"/>
    <s v="Malbec"/>
    <x v="0"/>
    <x v="3"/>
    <s v="Langlois Chateau Cremant de Loire Brut"/>
    <s v="Large Crate"/>
    <s v="Victor Harbor"/>
    <x v="1133"/>
    <d v="2012-09-20T00:00:00"/>
    <n v="20"/>
    <n v="0.1"/>
    <n v="178.47"/>
    <n v="19.989999999999998"/>
    <n v="3569.4"/>
  </r>
  <r>
    <n v="5069"/>
    <n v="90306"/>
    <s v="Stephen Butler"/>
    <s v="Express Road Cargo"/>
    <x v="0"/>
    <x v="1"/>
    <s v="High"/>
    <s v="Pinot Noir"/>
    <x v="0"/>
    <x v="3"/>
    <s v="La Playa Estate Cabernet Sauvignon Rose 2015"/>
    <s v="Large Crate"/>
    <s v="Port Adelaide"/>
    <x v="1276"/>
    <d v="2011-05-13T00:00:00"/>
    <n v="3"/>
    <n v="0"/>
    <n v="30.98"/>
    <n v="5.76"/>
    <n v="92.94"/>
  </r>
  <r>
    <n v="5070"/>
    <n v="90306"/>
    <s v="Stephen Butler"/>
    <s v="Express Road Cargo"/>
    <x v="0"/>
    <x v="1"/>
    <s v="High"/>
    <s v="Sangiovese"/>
    <x v="0"/>
    <x v="3"/>
    <s v="Langlois Chateau Cremant de Loire Brut"/>
    <s v="Large Crate"/>
    <s v="Port Lincoln"/>
    <x v="1276"/>
    <d v="2011-05-13T00:00:00"/>
    <n v="12"/>
    <n v="0.04"/>
    <n v="19.98"/>
    <n v="8.68"/>
    <n v="239.76"/>
  </r>
  <r>
    <n v="5071"/>
    <n v="88740"/>
    <s v="Harry Duncan"/>
    <s v="Express Road Cargo"/>
    <x v="1"/>
    <x v="3"/>
    <s v="High"/>
    <s v="Chardonnay"/>
    <x v="0"/>
    <x v="3"/>
    <s v="Rombauer Chardonnay 2014"/>
    <s v="Standard Size Crate"/>
    <s v="Bathurst"/>
    <x v="938"/>
    <d v="2013-01-11T00:00:00"/>
    <n v="9"/>
    <n v="0.02"/>
    <n v="33.979999999999997"/>
    <n v="1.99"/>
    <n v="305.82"/>
  </r>
  <r>
    <n v="5072"/>
    <n v="89670"/>
    <s v="Russell Hunter"/>
    <s v="Air Cargo"/>
    <x v="1"/>
    <x v="0"/>
    <s v="Critical"/>
    <s v="Sauvignon Blanc"/>
    <x v="0"/>
    <x v="3"/>
    <s v="Rombauer Chardonnay 2014"/>
    <s v="Extra Large Crate"/>
    <s v="Mackay"/>
    <x v="983"/>
    <d v="2012-02-07T00:00:00"/>
    <n v="12"/>
    <n v="0.08"/>
    <n v="400.97"/>
    <n v="14.7"/>
    <n v="4811.6400000000003"/>
  </r>
  <r>
    <n v="5073"/>
    <n v="88288"/>
    <s v="Howard Watkins"/>
    <s v="Express Road Cargo"/>
    <x v="0"/>
    <x v="2"/>
    <s v="Medium"/>
    <s v="Cabernet Sauvignon"/>
    <x v="0"/>
    <x v="3"/>
    <s v="Locations by Dave Phinney F Rose"/>
    <s v="Full Container"/>
    <s v="Albany"/>
    <x v="1277"/>
    <d v="2013-01-03T00:00:00"/>
    <n v="3"/>
    <n v="0.05"/>
    <n v="19.84"/>
    <n v="4.0999999999999996"/>
    <n v="59.519999999999996"/>
  </r>
  <r>
    <n v="5074"/>
    <n v="85982"/>
    <s v="Ryan Murray"/>
    <s v="Express Road Cargo"/>
    <x v="0"/>
    <x v="3"/>
    <s v="High"/>
    <s v="Malbec"/>
    <x v="0"/>
    <x v="3"/>
    <s v="Louis Roederer Cristal Brut 2006"/>
    <s v="Large Crate"/>
    <s v="Broken Hill"/>
    <x v="904"/>
    <d v="2011-01-05T00:00:00"/>
    <n v="11"/>
    <n v="0.02"/>
    <n v="6.48"/>
    <n v="6.35"/>
    <n v="71.28"/>
  </r>
  <r>
    <n v="5075"/>
    <n v="85982"/>
    <s v="Ryan Murray"/>
    <s v="Express Road Cargo"/>
    <x v="0"/>
    <x v="3"/>
    <s v="High"/>
    <s v="Shiraz"/>
    <x v="0"/>
    <x v="3"/>
    <s v="Marques de Caceres Rioja Rosado 2014"/>
    <s v="Full Container"/>
    <s v="Cessnock"/>
    <x v="904"/>
    <d v="2011-01-04T00:00:00"/>
    <n v="6"/>
    <n v="0.06"/>
    <n v="5.84"/>
    <n v="1"/>
    <n v="35.04"/>
  </r>
  <r>
    <n v="5076"/>
    <n v="85982"/>
    <s v="Ryan Murray"/>
    <s v="Express Road Cargo"/>
    <x v="0"/>
    <x v="3"/>
    <s v="High"/>
    <s v="Malbec"/>
    <x v="0"/>
    <x v="3"/>
    <s v="Moet &amp; Chandon Imperial"/>
    <s v="Large Crate"/>
    <s v="Wollongong"/>
    <x v="904"/>
    <d v="2011-01-03T00:00:00"/>
    <n v="10"/>
    <n v="0.04"/>
    <n v="24.98"/>
    <n v="8.7899999999999991"/>
    <n v="249.8"/>
  </r>
  <r>
    <n v="5077"/>
    <n v="85982"/>
    <s v="Catherine Moore"/>
    <s v="Air Cargo"/>
    <x v="2"/>
    <x v="2"/>
    <s v="High"/>
    <s v="Cremant"/>
    <x v="0"/>
    <x v="3"/>
    <s v="Miraval Rose 2014"/>
    <s v="Small Crate"/>
    <s v="Bunbury"/>
    <x v="904"/>
    <d v="2011-01-05T00:00:00"/>
    <n v="8"/>
    <n v="7.0000000000000007E-2"/>
    <n v="880.98"/>
    <n v="44.55"/>
    <n v="7047.84"/>
  </r>
  <r>
    <n v="5078"/>
    <n v="88456"/>
    <s v="Shawn King"/>
    <s v="Express Road Cargo"/>
    <x v="0"/>
    <x v="2"/>
    <s v="Medium"/>
    <s v="Malbec"/>
    <x v="0"/>
    <x v="3"/>
    <s v="Chateau de Campuget Costieres de Nimes Tradition Rose 2015"/>
    <s v="Large Crate"/>
    <s v="Rockingham"/>
    <x v="46"/>
    <d v="2013-01-17T00:00:00"/>
    <n v="7"/>
    <n v="0.02"/>
    <n v="4.13"/>
    <n v="0.99"/>
    <n v="28.91"/>
  </r>
  <r>
    <n v="5079"/>
    <n v="88456"/>
    <s v="Shawn King"/>
    <s v="Express Road Cargo"/>
    <x v="0"/>
    <x v="2"/>
    <s v="Medium"/>
    <s v="Malbec"/>
    <x v="0"/>
    <x v="3"/>
    <s v="Belle Glos Oeil de Perdrix Pinot Noir Blanc 2014"/>
    <s v="Large Crate"/>
    <s v="Bunbury"/>
    <x v="46"/>
    <d v="2013-01-16T00:00:00"/>
    <n v="10"/>
    <n v="0.02"/>
    <n v="10.48"/>
    <n v="6.91"/>
    <n v="104.80000000000001"/>
  </r>
  <r>
    <n v="5080"/>
    <n v="90046"/>
    <s v="Carlos James"/>
    <s v="Express Road Cargo"/>
    <x v="0"/>
    <x v="2"/>
    <s v="Not Specified"/>
    <s v="Sangiovese"/>
    <x v="0"/>
    <x v="3"/>
    <s v="Miraval Rose (1.5 Liter Magnum) 2014"/>
    <s v="Large Crate"/>
    <s v="Rockingham"/>
    <x v="545"/>
    <d v="2012-03-09T00:00:00"/>
    <n v="11"/>
    <n v="0.01"/>
    <n v="6.75"/>
    <n v="2.99"/>
    <n v="74.25"/>
  </r>
  <r>
    <n v="5081"/>
    <n v="87427"/>
    <s v="Victor Jenkins"/>
    <s v="Express Road Cargo"/>
    <x v="0"/>
    <x v="3"/>
    <s v="Low"/>
    <s v="Zinfandel"/>
    <x v="0"/>
    <x v="3"/>
    <s v="Chateau d'Esclans Whispering Angel Rose 2014"/>
    <s v="Large Crate"/>
    <s v="Penrith"/>
    <x v="1276"/>
    <d v="2011-05-14T00:00:00"/>
    <n v="16"/>
    <n v="0.08"/>
    <n v="40.98"/>
    <n v="7.47"/>
    <n v="655.68"/>
  </r>
  <r>
    <n v="5082"/>
    <n v="87427"/>
    <s v="Victor Jenkins"/>
    <s v="Air Cargo"/>
    <x v="2"/>
    <x v="3"/>
    <s v="Low"/>
    <s v="Sangiovese Rose"/>
    <x v="0"/>
    <x v="3"/>
    <s v="Sutter Home White Zinfandel"/>
    <s v="Small Crate"/>
    <s v="Queanbeyan"/>
    <x v="1276"/>
    <d v="2011-05-17T00:00:00"/>
    <n v="8"/>
    <n v="0.05"/>
    <n v="70.98"/>
    <n v="26.74"/>
    <n v="567.84"/>
  </r>
  <r>
    <n v="5083"/>
    <n v="88488"/>
    <s v="Walter Spencer"/>
    <s v="Express Road Cargo"/>
    <x v="1"/>
    <x v="1"/>
    <s v="Medium"/>
    <s v="Pinot Gris"/>
    <x v="0"/>
    <x v="3"/>
    <s v="Lincourt Courtney's Chardonnay 2012"/>
    <s v="Large Crate"/>
    <s v="Adelaide"/>
    <x v="77"/>
    <d v="2011-04-13T00:00:00"/>
    <n v="8"/>
    <n v="0.08"/>
    <n v="125.99"/>
    <n v="7.69"/>
    <n v="1007.92"/>
  </r>
  <r>
    <n v="5084"/>
    <n v="90819"/>
    <s v="Richard Alvarez"/>
    <s v="Express Road Cargo"/>
    <x v="0"/>
    <x v="3"/>
    <s v="Critical"/>
    <s v="Pinot Noir"/>
    <x v="0"/>
    <x v="3"/>
    <s v="Sutter Home Pink Moscato"/>
    <s v="Full Container"/>
    <s v="Queanbeyan"/>
    <x v="1278"/>
    <d v="2010-04-02T00:00:00"/>
    <n v="5"/>
    <n v="0.06"/>
    <n v="1.68"/>
    <n v="1"/>
    <n v="8.4"/>
  </r>
  <r>
    <n v="5085"/>
    <n v="88949"/>
    <s v="Paul Long"/>
    <s v="Express Road Cargo"/>
    <x v="1"/>
    <x v="1"/>
    <s v="Low"/>
    <s v="Chardonnay"/>
    <x v="0"/>
    <x v="3"/>
    <s v="Dog Point Vineyard Sauvignon Blanc 2014"/>
    <s v="Standard Size Crate"/>
    <s v="Geelong"/>
    <x v="283"/>
    <d v="2012-07-27T00:00:00"/>
    <n v="1"/>
    <n v="0"/>
    <n v="17.48"/>
    <n v="1.99"/>
    <n v="17.48"/>
  </r>
  <r>
    <n v="5086"/>
    <n v="88949"/>
    <s v="Paul Long"/>
    <s v="Express Road Cargo"/>
    <x v="0"/>
    <x v="1"/>
    <s v="Low"/>
    <s v="Merlot"/>
    <x v="0"/>
    <x v="3"/>
    <s v="Pietradolce Etna Rosato 2014"/>
    <s v="Large Crate"/>
    <s v="Ararat"/>
    <x v="283"/>
    <d v="2012-07-23T00:00:00"/>
    <n v="4"/>
    <n v="0.06"/>
    <n v="6.98"/>
    <n v="9.69"/>
    <n v="27.92"/>
  </r>
  <r>
    <n v="5087"/>
    <n v="88392"/>
    <s v="Harry Kelly"/>
    <s v="Express Road Cargo"/>
    <x v="1"/>
    <x v="0"/>
    <s v="Low"/>
    <s v="Chardonnay"/>
    <x v="0"/>
    <x v="3"/>
    <s v="Chardonnais Napa Valley Chardonnay 2013"/>
    <s v="Large Crate"/>
    <s v="Townsville"/>
    <x v="951"/>
    <d v="2011-03-01T00:00:00"/>
    <n v="3"/>
    <n v="7.0000000000000007E-2"/>
    <n v="20.97"/>
    <n v="4"/>
    <n v="62.91"/>
  </r>
  <r>
    <n v="5088"/>
    <n v="86059"/>
    <s v="Scott Ford"/>
    <s v="Air Cargo"/>
    <x v="2"/>
    <x v="1"/>
    <s v="High"/>
    <s v="Sangiovese Rose"/>
    <x v="0"/>
    <x v="3"/>
    <s v="Chateau d'Esclans Whispering Angel Rose 2014"/>
    <s v="Extra Large Crate"/>
    <s v="Canberra"/>
    <x v="170"/>
    <d v="2012-10-21T00:00:00"/>
    <n v="6"/>
    <n v="7.0000000000000007E-2"/>
    <n v="200.98"/>
    <n v="23.76"/>
    <n v="1205.8799999999999"/>
  </r>
  <r>
    <n v="5089"/>
    <n v="88759"/>
    <s v="Joseph Carter"/>
    <s v="Express Road Cargo"/>
    <x v="0"/>
    <x v="1"/>
    <s v="High"/>
    <s v="Merlot"/>
    <x v="0"/>
    <x v="3"/>
    <s v="Sutter Home Pink Moscato"/>
    <s v="Large Crate"/>
    <s v="Victor Harbor"/>
    <x v="1170"/>
    <d v="2011-01-21T00:00:00"/>
    <n v="2"/>
    <n v="0.03"/>
    <n v="56.96"/>
    <n v="13.22"/>
    <n v="113.92"/>
  </r>
  <r>
    <n v="5090"/>
    <n v="88759"/>
    <s v="Joseph Carter"/>
    <s v="Road Cargo"/>
    <x v="2"/>
    <x v="1"/>
    <s v="High"/>
    <s v="Grenache Rose"/>
    <x v="0"/>
    <x v="3"/>
    <s v="Chateau de Campuget Costieres de Nimes Tradition Rose 2015"/>
    <s v="Mini Crate"/>
    <s v="Canberra"/>
    <x v="1170"/>
    <d v="2011-01-22T00:00:00"/>
    <n v="12"/>
    <n v="0.04"/>
    <n v="8.3699999999999992"/>
    <n v="10.16"/>
    <n v="100.44"/>
  </r>
  <r>
    <n v="5091"/>
    <n v="88759"/>
    <s v="Thomas Simpson"/>
    <s v="Road Cargo"/>
    <x v="0"/>
    <x v="1"/>
    <s v="High"/>
    <s v="Merlot"/>
    <x v="0"/>
    <x v="3"/>
    <s v="Pietradolce Etna Rosato 2014"/>
    <s v="Large Crate"/>
    <s v="Mount Barker"/>
    <x v="1170"/>
    <d v="2011-01-22T00:00:00"/>
    <n v="1"/>
    <n v="0.02"/>
    <n v="40.99"/>
    <n v="17.48"/>
    <n v="40.99"/>
  </r>
  <r>
    <n v="5092"/>
    <n v="87172"/>
    <s v="Christopher Stone"/>
    <s v="Express Road Cargo"/>
    <x v="0"/>
    <x v="2"/>
    <s v="Low"/>
    <s v="Zinfandel"/>
    <x v="0"/>
    <x v="3"/>
    <s v="Moet &amp; Chandon Imperial"/>
    <s v="Large Crate"/>
    <s v="Bunbury"/>
    <x v="125"/>
    <d v="2013-08-04T00:00:00"/>
    <n v="2"/>
    <n v="0.03"/>
    <n v="24.92"/>
    <n v="12.98"/>
    <n v="49.84"/>
  </r>
  <r>
    <n v="5093"/>
    <n v="87162"/>
    <s v="Christopher Stone"/>
    <s v="Express Road Cargo"/>
    <x v="0"/>
    <x v="2"/>
    <s v="Low"/>
    <s v="Shiraz"/>
    <x v="0"/>
    <x v="3"/>
    <s v="Jean-Baptiste Adam Les Natures Cremant d'Alsace Brut"/>
    <s v="Large Crate"/>
    <s v="Rockingham"/>
    <x v="1129"/>
    <d v="2010-08-04T00:00:00"/>
    <n v="2"/>
    <n v="0.09"/>
    <n v="2.16"/>
    <n v="6.05"/>
    <n v="4.32"/>
  </r>
  <r>
    <n v="5094"/>
    <n v="87162"/>
    <s v="Christopher Stone"/>
    <s v="Air Cargo"/>
    <x v="1"/>
    <x v="2"/>
    <s v="Low"/>
    <s v="Chardonnay"/>
    <x v="0"/>
    <x v="3"/>
    <s v="Dog Point Vineyard Sauvignon Blanc 2014"/>
    <s v="Extra Large Crate"/>
    <s v="Freemantle"/>
    <x v="1129"/>
    <d v="2010-08-07T00:00:00"/>
    <n v="11"/>
    <n v="0.03"/>
    <n v="808.49"/>
    <n v="55.3"/>
    <n v="8893.39"/>
  </r>
  <r>
    <n v="5095"/>
    <n v="87162"/>
    <s v="Christopher Stone"/>
    <s v="Express Road Cargo"/>
    <x v="0"/>
    <x v="2"/>
    <s v="Low"/>
    <s v="Zinfandel"/>
    <x v="0"/>
    <x v="3"/>
    <s v="La Playa Estate Cabernet Sauvignon Rose 2015"/>
    <s v="Large Crate"/>
    <s v="Bunbury"/>
    <x v="1129"/>
    <d v="2010-08-07T00:00:00"/>
    <n v="3"/>
    <n v="0"/>
    <n v="6.48"/>
    <n v="8.19"/>
    <n v="19.440000000000001"/>
  </r>
  <r>
    <n v="5096"/>
    <n v="87172"/>
    <s v="Christopher Stone"/>
    <s v="Express Road Cargo"/>
    <x v="0"/>
    <x v="2"/>
    <s v="Low"/>
    <s v="Malbec"/>
    <x v="0"/>
    <x v="3"/>
    <s v="Marques de Caceres Rioja Rosado 2014"/>
    <s v="Standard Size Crate"/>
    <s v="Albany"/>
    <x v="125"/>
    <d v="2013-08-04T00:00:00"/>
    <n v="15"/>
    <n v="0.03"/>
    <n v="10.98"/>
    <n v="3.37"/>
    <n v="164.70000000000002"/>
  </r>
  <r>
    <n v="5097"/>
    <n v="86039"/>
    <s v="James Ford"/>
    <s v="Air Cargo"/>
    <x v="2"/>
    <x v="3"/>
    <s v="Medium"/>
    <s v="Cremant"/>
    <x v="0"/>
    <x v="3"/>
    <s v="Francis Ford Coppola Sofia Rose 2014"/>
    <s v="Small Crate"/>
    <s v="Lithgow"/>
    <x v="1157"/>
    <d v="2013-06-29T00:00:00"/>
    <n v="10"/>
    <n v="0.09"/>
    <n v="296.18"/>
    <n v="54.12"/>
    <n v="2961.8"/>
  </r>
  <r>
    <n v="5098"/>
    <n v="90537"/>
    <s v="Roy Hart"/>
    <s v="Express Road Cargo"/>
    <x v="1"/>
    <x v="1"/>
    <s v="Critical"/>
    <s v="Pinot Gris"/>
    <x v="0"/>
    <x v="3"/>
    <s v="Leeuwin Estate Art Series Chardonnay 2012"/>
    <s v="Large Crate"/>
    <s v="Burnie"/>
    <x v="140"/>
    <d v="2013-12-30T00:00:00"/>
    <n v="23"/>
    <n v="0.1"/>
    <n v="43.22"/>
    <n v="4"/>
    <n v="994.06"/>
  </r>
  <r>
    <n v="5099"/>
    <n v="90537"/>
    <s v="Roy Hart"/>
    <s v="Air Cargo"/>
    <x v="2"/>
    <x v="1"/>
    <s v="Critical"/>
    <s v="Sangiovese Rose"/>
    <x v="0"/>
    <x v="3"/>
    <s v="Locations by Dave Phinney F Rose&quot;"/>
    <s v="Small Crate"/>
    <s v="Devonport"/>
    <x v="140"/>
    <d v="2013-12-30T00:00:00"/>
    <n v="9"/>
    <n v="0.04"/>
    <n v="218.75"/>
    <n v="69.64"/>
    <n v="1968.75"/>
  </r>
  <r>
    <n v="5100"/>
    <n v="89968"/>
    <s v="Joe Garrett"/>
    <s v="Road Cargo"/>
    <x v="2"/>
    <x v="3"/>
    <s v="Low"/>
    <s v="Cremant"/>
    <x v="0"/>
    <x v="3"/>
    <s v="Sutter Home White Zinfandel"/>
    <s v="Loose Wrap"/>
    <s v="Orange"/>
    <x v="1205"/>
    <d v="2013-05-29T00:00:00"/>
    <n v="6"/>
    <n v="0.04"/>
    <n v="92.23"/>
    <n v="39.61"/>
    <n v="553.38"/>
  </r>
  <r>
    <n v="5101"/>
    <n v="89968"/>
    <s v="Joe Garrett"/>
    <s v="Express Road Cargo"/>
    <x v="0"/>
    <x v="3"/>
    <s v="Low"/>
    <s v="Cabernet Sauvignon"/>
    <x v="0"/>
    <x v="3"/>
    <s v="Miraval Rose (1.5 Liter Magnum) 2014"/>
    <s v="Full Container"/>
    <s v="Tamworth"/>
    <x v="1205"/>
    <d v="2013-05-29T00:00:00"/>
    <n v="8"/>
    <n v="0.04"/>
    <n v="2.88"/>
    <n v="0.7"/>
    <n v="23.04"/>
  </r>
  <r>
    <n v="5102"/>
    <n v="89968"/>
    <s v="Karen Schmidt"/>
    <s v="Express Road Cargo"/>
    <x v="1"/>
    <x v="3"/>
    <s v="Low"/>
    <s v="Chardonnay"/>
    <x v="0"/>
    <x v="3"/>
    <s v="Rombauer Chardonnay 2014"/>
    <s v="Large Crate"/>
    <s v="Lithgow"/>
    <x v="1205"/>
    <d v="2013-05-31T00:00:00"/>
    <n v="4"/>
    <n v="0.02"/>
    <n v="205.99"/>
    <n v="8.99"/>
    <n v="823.96"/>
  </r>
  <r>
    <n v="5103"/>
    <n v="91109"/>
    <s v="Adam Ward"/>
    <s v="Express Road Cargo"/>
    <x v="0"/>
    <x v="3"/>
    <s v="Not Specified"/>
    <s v="Pinot Noir"/>
    <x v="0"/>
    <x v="3"/>
    <s v="Gerard Bertrand Cote des Roses Rose 2014"/>
    <s v="Full Container"/>
    <s v="Armidale"/>
    <x v="269"/>
    <d v="2010-04-11T00:00:00"/>
    <n v="7"/>
    <n v="0.04"/>
    <n v="7.08"/>
    <n v="2.35"/>
    <n v="49.56"/>
  </r>
  <r>
    <n v="5104"/>
    <n v="88359"/>
    <s v="Steven Hunter"/>
    <s v="Road Cargo"/>
    <x v="0"/>
    <x v="1"/>
    <s v="Medium"/>
    <s v="Sangiovese"/>
    <x v="0"/>
    <x v="3"/>
    <s v="Orin Swift Cellars Fragile Rose 2014"/>
    <s v="Large Crate"/>
    <s v="Burnie"/>
    <x v="140"/>
    <d v="2013-12-29T00:00:00"/>
    <n v="18"/>
    <n v="0.08"/>
    <n v="367.99"/>
    <n v="19.989999999999998"/>
    <n v="6623.82"/>
  </r>
  <r>
    <n v="5105"/>
    <n v="87828"/>
    <s v="Scott Crawford"/>
    <s v="Express Road Cargo"/>
    <x v="0"/>
    <x v="2"/>
    <s v="High"/>
    <s v="Sangiovese"/>
    <x v="0"/>
    <x v="3"/>
    <s v="Pierre Sparr Cremant d'Alsace Reserve Brut Rose"/>
    <s v="Full Container"/>
    <s v="Geraldton"/>
    <x v="1205"/>
    <d v="2013-06-01T00:00:00"/>
    <n v="13"/>
    <n v="0"/>
    <n v="7.64"/>
    <n v="5.83"/>
    <n v="99.32"/>
  </r>
  <r>
    <n v="5106"/>
    <n v="89937"/>
    <s v="Brandon Jones"/>
    <s v="Air Cargo"/>
    <x v="2"/>
    <x v="0"/>
    <s v="High"/>
    <s v="Grenache Rose"/>
    <x v="0"/>
    <x v="3"/>
    <s v="Domaine Lafage Miraflors Rose 2013"/>
    <s v="Extra Large Crate"/>
    <s v="Gold Coast"/>
    <x v="805"/>
    <d v="2013-01-22T00:00:00"/>
    <n v="13"/>
    <n v="0.04"/>
    <n v="500.98"/>
    <n v="26"/>
    <n v="6512.74"/>
  </r>
  <r>
    <n v="5107"/>
    <n v="91422"/>
    <s v="Howard Olson"/>
    <s v="Express Road Cargo"/>
    <x v="2"/>
    <x v="3"/>
    <s v="Low"/>
    <s v="Cremant"/>
    <x v="0"/>
    <x v="3"/>
    <s v="Domaine Lafond Roc-Epine Tavel Rose 2014"/>
    <s v="Mini Crate"/>
    <s v="Campbeltown"/>
    <x v="284"/>
    <d v="2012-06-17T00:00:00"/>
    <n v="5"/>
    <n v="0.1"/>
    <n v="276.2"/>
    <n v="24.49"/>
    <n v="1381"/>
  </r>
  <r>
    <n v="5108"/>
    <n v="91422"/>
    <s v="Howard Olson"/>
    <s v="Road Cargo"/>
    <x v="0"/>
    <x v="3"/>
    <s v="Low"/>
    <s v="Pinot Noir"/>
    <x v="0"/>
    <x v="3"/>
    <s v="Barnard Griffin Rose of Sangiovese 2014"/>
    <s v="Full Container"/>
    <s v="Wagga Wagga"/>
    <x v="284"/>
    <d v="2012-06-18T00:00:00"/>
    <n v="19"/>
    <n v="0.05"/>
    <n v="6.35"/>
    <n v="1.02"/>
    <n v="120.64999999999999"/>
  </r>
  <r>
    <n v="5109"/>
    <n v="90243"/>
    <s v="Mary Moore"/>
    <s v="Express Road Cargo"/>
    <x v="0"/>
    <x v="1"/>
    <s v="Low"/>
    <s v="Zinfandel"/>
    <x v="0"/>
    <x v="3"/>
    <s v="Chateau Gaudrelle Cremant d'Loire Brut"/>
    <s v="Large Crate"/>
    <s v="Canberra"/>
    <x v="978"/>
    <d v="2013-08-10T00:00:00"/>
    <n v="5"/>
    <n v="0.01"/>
    <n v="6.48"/>
    <n v="5.19"/>
    <n v="32.400000000000006"/>
  </r>
  <r>
    <n v="5110"/>
    <n v="87641"/>
    <s v="Antonio Knight"/>
    <s v="Road Cargo"/>
    <x v="1"/>
    <x v="1"/>
    <s v="Low"/>
    <s v="Pinot Gris"/>
    <x v="0"/>
    <x v="3"/>
    <s v="Leeuwin Estate Art Series Chardonnay 2012"/>
    <s v="Large Crate"/>
    <s v="Hamilton"/>
    <x v="285"/>
    <d v="2012-12-07T00:00:00"/>
    <n v="6"/>
    <n v="0.03"/>
    <n v="65.989999999999995"/>
    <n v="8.99"/>
    <n v="395.93999999999994"/>
  </r>
  <r>
    <n v="5111"/>
    <n v="87809"/>
    <s v="Ryan Reid"/>
    <s v="Express Road Cargo"/>
    <x v="0"/>
    <x v="2"/>
    <s v="Medium"/>
    <s v="Sangiovese"/>
    <x v="0"/>
    <x v="3"/>
    <s v="Lucien Albrecht Cremant d'Alsace Brut"/>
    <s v="Standard Size Crate"/>
    <s v="Rockingham"/>
    <x v="946"/>
    <d v="2013-03-29T00:00:00"/>
    <n v="5"/>
    <n v="0"/>
    <n v="11.66"/>
    <n v="7.95"/>
    <n v="58.3"/>
  </r>
  <r>
    <n v="5112"/>
    <n v="87809"/>
    <s v="Joseph Hicks"/>
    <s v="Express Road Cargo"/>
    <x v="1"/>
    <x v="1"/>
    <s v="Medium"/>
    <s v="Chardonnay"/>
    <x v="0"/>
    <x v="3"/>
    <s v="Giesen Sauvignon Blanc 2014"/>
    <s v="Standard Size Crate"/>
    <s v="Wodonga"/>
    <x v="946"/>
    <d v="2013-03-29T00:00:00"/>
    <n v="8"/>
    <n v="0.06"/>
    <n v="28.38"/>
    <n v="1.99"/>
    <n v="227.04"/>
  </r>
  <r>
    <n v="5113"/>
    <n v="90648"/>
    <s v="Gary Sanchez"/>
    <s v="Express Road Cargo"/>
    <x v="0"/>
    <x v="0"/>
    <s v="Medium"/>
    <s v="Pinot Noir"/>
    <x v="0"/>
    <x v="3"/>
    <s v="Chateau de Campuget Costieres de Nimes Tradition Rose 2015"/>
    <s v="Large Crate"/>
    <s v="Maryborough"/>
    <x v="1197"/>
    <d v="2013-11-30T00:00:00"/>
    <n v="4"/>
    <n v="0.1"/>
    <n v="6.48"/>
    <n v="9.5399999999999991"/>
    <n v="25.92"/>
  </r>
  <r>
    <n v="5114"/>
    <n v="86572"/>
    <s v="Lori Woods"/>
    <s v="Air Cargo"/>
    <x v="2"/>
    <x v="2"/>
    <s v="Medium"/>
    <s v="Grenache Rose"/>
    <x v="0"/>
    <x v="3"/>
    <s v="Francis Ford Coppola Sofia Rose 2014"/>
    <s v="Small Crate"/>
    <s v="Bunbury"/>
    <x v="697"/>
    <d v="2013-04-12T00:00:00"/>
    <n v="5"/>
    <n v="0.01"/>
    <n v="400.98"/>
    <n v="42.52"/>
    <n v="2004.9"/>
  </r>
  <r>
    <n v="5115"/>
    <n v="88425"/>
    <s v="Linda Rice"/>
    <s v="Air Cargo"/>
    <x v="1"/>
    <x v="3"/>
    <s v="Critical"/>
    <s v="Reisling"/>
    <x v="0"/>
    <x v="3"/>
    <s v="Villa Maria Private Bin Sauvignon Blanc 2015"/>
    <s v="Small Crate"/>
    <s v="Albury"/>
    <x v="1229"/>
    <d v="2010-07-30T00:00:00"/>
    <n v="1"/>
    <n v="7.0000000000000007E-2"/>
    <n v="3502.14"/>
    <n v="8.73"/>
    <n v="3502.14"/>
  </r>
  <r>
    <n v="5116"/>
    <n v="87943"/>
    <s v="Juan Hunt"/>
    <s v="Express Road Cargo"/>
    <x v="0"/>
    <x v="2"/>
    <s v="High"/>
    <s v="Cabernet Sauvignon"/>
    <x v="0"/>
    <x v="3"/>
    <s v="Roederer Estate Brut"/>
    <s v="Large Crate"/>
    <s v="Perth"/>
    <x v="731"/>
    <d v="2013-07-04T00:00:00"/>
    <n v="18"/>
    <n v="0.1"/>
    <n v="5.74"/>
    <n v="5.01"/>
    <n v="103.32000000000001"/>
  </r>
  <r>
    <n v="5117"/>
    <n v="87940"/>
    <s v="Juan Hunt"/>
    <s v="Air Cargo"/>
    <x v="1"/>
    <x v="2"/>
    <s v="High"/>
    <s v="Sauvignon Blanc"/>
    <x v="0"/>
    <x v="3"/>
    <s v="Robert Oatley Sauvignon Blanc 2013"/>
    <s v="Extra Large Crate"/>
    <s v="Busseltol"/>
    <x v="120"/>
    <d v="2010-07-04T00:00:00"/>
    <n v="15"/>
    <n v="0.09"/>
    <n v="270.97000000000003"/>
    <n v="28.06"/>
    <n v="4064.55"/>
  </r>
  <r>
    <n v="5118"/>
    <n v="87280"/>
    <s v="Anthony Cook"/>
    <s v="Air Cargo"/>
    <x v="2"/>
    <x v="2"/>
    <s v="Medium"/>
    <s v="Cremant"/>
    <x v="0"/>
    <x v="3"/>
    <s v="Marques de Caceres Rioja Rosado 2014"/>
    <s v="Extra Large Crate"/>
    <s v="Mandurah"/>
    <x v="41"/>
    <d v="2012-10-04T00:00:00"/>
    <n v="20"/>
    <n v="0.08"/>
    <n v="200.98"/>
    <n v="23.76"/>
    <n v="4019.6"/>
  </r>
  <r>
    <n v="5119"/>
    <n v="87280"/>
    <s v="Anthony Cook"/>
    <s v="Air Cargo"/>
    <x v="1"/>
    <x v="2"/>
    <s v="Medium"/>
    <s v="Reisling"/>
    <x v="0"/>
    <x v="3"/>
    <s v="Robert Oatley Sauvignon Blanc 2013"/>
    <s v="Extra Large Crate"/>
    <s v="Rockingham"/>
    <x v="41"/>
    <d v="2012-10-03T00:00:00"/>
    <n v="10"/>
    <n v="0.06"/>
    <n v="810.98"/>
    <n v="16.059999999999999"/>
    <n v="8109.8"/>
  </r>
  <r>
    <n v="5120"/>
    <n v="87280"/>
    <s v="Anthony Cook"/>
    <s v="Express Road Cargo"/>
    <x v="0"/>
    <x v="2"/>
    <s v="Medium"/>
    <s v="Malbec"/>
    <x v="0"/>
    <x v="3"/>
    <s v="Bertani Bertarose 2014"/>
    <s v="Full Container"/>
    <s v="Busseltol"/>
    <x v="41"/>
    <d v="2012-10-02T00:00:00"/>
    <n v="15"/>
    <n v="0.06"/>
    <n v="4.71"/>
    <n v="0.7"/>
    <n v="70.650000000000006"/>
  </r>
  <r>
    <n v="5121"/>
    <n v="88483"/>
    <s v="Steven Brown"/>
    <s v="Road Cargo"/>
    <x v="0"/>
    <x v="1"/>
    <s v="High"/>
    <s v="Pinot Noir"/>
    <x v="0"/>
    <x v="3"/>
    <s v="Lucien Albrecht Cremant d'Alsace Brut"/>
    <s v="Mini Crate"/>
    <s v="Mildura"/>
    <x v="890"/>
    <d v="2012-07-01T00:00:00"/>
    <n v="9"/>
    <n v="0.04"/>
    <n v="138.13999999999999"/>
    <n v="35"/>
    <n v="1243.2599999999998"/>
  </r>
  <r>
    <n v="5122"/>
    <n v="88483"/>
    <s v="Steven Brown"/>
    <s v="Express Road Cargo"/>
    <x v="1"/>
    <x v="1"/>
    <s v="High"/>
    <s v="Sauvignon Blanc"/>
    <x v="0"/>
    <x v="3"/>
    <s v="Villa Maria Private Bin Sauvignon Blanc 2015"/>
    <s v="Large Crate"/>
    <s v="Ararat"/>
    <x v="890"/>
    <d v="2012-07-01T00:00:00"/>
    <n v="14"/>
    <n v="0.1"/>
    <n v="125.99"/>
    <n v="8.08"/>
    <n v="1763.86"/>
  </r>
  <r>
    <n v="5123"/>
    <n v="89112"/>
    <s v="Peter Nguyen"/>
    <s v="Express Road Cargo"/>
    <x v="2"/>
    <x v="1"/>
    <s v="Low"/>
    <s v="Cremant"/>
    <x v="0"/>
    <x v="3"/>
    <s v="Belle Glos Oeil de Perdrix Pinot Noir Blanc 2014"/>
    <s v="Mini Crate"/>
    <s v="Canberra"/>
    <x v="286"/>
    <d v="2010-01-26T00:00:00"/>
    <n v="8"/>
    <n v="0.1"/>
    <n v="238.4"/>
    <n v="24.49"/>
    <n v="1907.2"/>
  </r>
  <r>
    <n v="5124"/>
    <n v="89112"/>
    <s v="Peter Nguyen"/>
    <s v="Road Cargo"/>
    <x v="1"/>
    <x v="1"/>
    <s v="Low"/>
    <s v="Reisling"/>
    <x v="0"/>
    <x v="3"/>
    <s v="Robert Oatley Sauvignon Blanc 2013"/>
    <s v="Mini Crate"/>
    <s v="Mount Barker"/>
    <x v="286"/>
    <d v="2010-01-26T00:00:00"/>
    <n v="5"/>
    <n v="0.03"/>
    <n v="199.99"/>
    <n v="24.49"/>
    <n v="999.95"/>
  </r>
  <r>
    <n v="5125"/>
    <n v="90934"/>
    <s v="Anthony Hawkins"/>
    <s v="Express Road Cargo"/>
    <x v="0"/>
    <x v="1"/>
    <s v="Low"/>
    <s v="Zinfandel"/>
    <x v="0"/>
    <x v="4"/>
    <s v="Chateau d'Esclans Garrus Rose 2013"/>
    <s v="Large Crate"/>
    <s v="Ararat"/>
    <x v="932"/>
    <d v="2010-08-20T00:00:00"/>
    <n v="1"/>
    <n v="0.1"/>
    <n v="11.58"/>
    <n v="6.97"/>
    <n v="11.58"/>
  </r>
  <r>
    <n v="5126"/>
    <n v="86910"/>
    <s v="Julie Roberts"/>
    <s v="Express Road Cargo"/>
    <x v="0"/>
    <x v="3"/>
    <s v="Medium"/>
    <s v="Sangiovese"/>
    <x v="0"/>
    <x v="4"/>
    <s v="Domaine Lafond Roc-Epine Tavel Rose 2014"/>
    <s v="Large Crate"/>
    <s v="Dubbo"/>
    <x v="137"/>
    <d v="2013-08-14T00:00:00"/>
    <n v="25"/>
    <n v="7.0000000000000007E-2"/>
    <n v="40.99"/>
    <n v="19.989999999999998"/>
    <n v="1024.75"/>
  </r>
  <r>
    <n v="5127"/>
    <n v="90696"/>
    <s v="Julie Banks"/>
    <s v="Express Road Cargo"/>
    <x v="1"/>
    <x v="1"/>
    <s v="High"/>
    <s v="Reisling"/>
    <x v="0"/>
    <x v="4"/>
    <s v="Los Vascos Sauvignon Blanc 2015"/>
    <s v="Large Crate"/>
    <s v="Melton"/>
    <x v="222"/>
    <d v="2011-06-12T00:00:00"/>
    <n v="17"/>
    <n v="0.04"/>
    <n v="65.989999999999995"/>
    <n v="2.5"/>
    <n v="1121.83"/>
  </r>
  <r>
    <n v="5128"/>
    <n v="90696"/>
    <s v="Tammy Chapman"/>
    <s v="Express Road Cargo"/>
    <x v="0"/>
    <x v="1"/>
    <s v="High"/>
    <s v="Sangiovese"/>
    <x v="0"/>
    <x v="4"/>
    <s v="JCB N¬∞21 Brut Cremant de Bourgogne"/>
    <s v="Large Crate"/>
    <s v="Mount Barker"/>
    <x v="222"/>
    <d v="2011-06-12T00:00:00"/>
    <n v="12"/>
    <n v="0.1"/>
    <n v="5.28"/>
    <n v="5.57"/>
    <n v="63.36"/>
  </r>
  <r>
    <n v="5129"/>
    <n v="87585"/>
    <s v="Fred Ross"/>
    <s v="Express Road Cargo"/>
    <x v="0"/>
    <x v="1"/>
    <s v="High"/>
    <s v="Cabernet Sauvignon"/>
    <x v="0"/>
    <x v="4"/>
    <s v="La Playa Estate Cabernet Sauvignon Rose 2015"/>
    <s v="Large Crate"/>
    <s v="Adelaide"/>
    <x v="287"/>
    <d v="2010-08-27T00:00:00"/>
    <n v="21"/>
    <n v="0.05"/>
    <n v="52.4"/>
    <n v="16.11"/>
    <n v="1100.3999999999999"/>
  </r>
  <r>
    <n v="5130"/>
    <n v="87585"/>
    <s v="Joe Frazier"/>
    <s v="Express Road Cargo"/>
    <x v="0"/>
    <x v="2"/>
    <s v="High"/>
    <s v="Malbec"/>
    <x v="0"/>
    <x v="4"/>
    <s v="Miraval Rose 2014"/>
    <s v="Large Crate"/>
    <s v="Bunbury"/>
    <x v="287"/>
    <d v="2010-08-28T00:00:00"/>
    <n v="5"/>
    <n v="0.1"/>
    <n v="15.14"/>
    <n v="4.53"/>
    <n v="75.7"/>
  </r>
  <r>
    <n v="5131"/>
    <n v="87585"/>
    <s v="Victor Wells"/>
    <s v="Road Cargo"/>
    <x v="0"/>
    <x v="1"/>
    <s v="High"/>
    <s v="Sangiovese"/>
    <x v="0"/>
    <x v="4"/>
    <s v="La Playa Estate Cabernet Sauvignon Rose 2015"/>
    <s v="Full Container"/>
    <s v="Victor Harbor"/>
    <x v="287"/>
    <d v="2010-08-26T00:00:00"/>
    <n v="21"/>
    <n v="0.05"/>
    <n v="36.549999999999997"/>
    <n v="13.89"/>
    <n v="767.55"/>
  </r>
  <r>
    <n v="5132"/>
    <n v="86597"/>
    <s v="Richard Cruz"/>
    <s v="Express Road Cargo"/>
    <x v="0"/>
    <x v="0"/>
    <s v="Medium"/>
    <s v="Pinot Noir"/>
    <x v="0"/>
    <x v="4"/>
    <s v="Pierre Sparr Cremant d'Alsace Reserve Brut Rose"/>
    <s v="Large Crate"/>
    <s v="Gold Coast"/>
    <x v="1193"/>
    <d v="2012-10-05T00:00:00"/>
    <n v="8"/>
    <n v="0.05"/>
    <n v="304.99"/>
    <n v="19.989999999999998"/>
    <n v="2439.92"/>
  </r>
  <r>
    <n v="5133"/>
    <n v="89703"/>
    <s v="Kenneth Peters"/>
    <s v="Express Road Cargo"/>
    <x v="0"/>
    <x v="3"/>
    <s v="Critical"/>
    <s v="Sangiovese"/>
    <x v="0"/>
    <x v="4"/>
    <s v="Jean-Baptiste Adam Les Natures Cremant d'Alsace Brut"/>
    <s v="Large Crate"/>
    <s v="Liverpool"/>
    <x v="1279"/>
    <d v="2013-08-13T00:00:00"/>
    <n v="10"/>
    <n v="0.09"/>
    <n v="155.06"/>
    <n v="7.07"/>
    <n v="1550.6"/>
  </r>
  <r>
    <n v="5134"/>
    <n v="88971"/>
    <s v="Elizabeth Frazier"/>
    <s v="Express Road Cargo"/>
    <x v="0"/>
    <x v="0"/>
    <s v="High"/>
    <s v="Shiraz"/>
    <x v="0"/>
    <x v="4"/>
    <s v="Bollinger Brut Special Cuvee"/>
    <s v="Large Crate"/>
    <s v="Gympie"/>
    <x v="1007"/>
    <d v="2010-04-28T00:00:00"/>
    <n v="3"/>
    <n v="0.09"/>
    <n v="12.28"/>
    <n v="4.8600000000000003"/>
    <n v="36.839999999999996"/>
  </r>
  <r>
    <n v="5135"/>
    <n v="90544"/>
    <s v="Ralph Baker"/>
    <s v="Express Road Cargo"/>
    <x v="0"/>
    <x v="1"/>
    <s v="High"/>
    <s v="Sangiovese"/>
    <x v="0"/>
    <x v="4"/>
    <s v="Laurent-Perrier Brut Rose"/>
    <s v="Large Crate"/>
    <s v="Port Adelaide"/>
    <x v="1280"/>
    <d v="2011-11-20T00:00:00"/>
    <n v="36"/>
    <n v="0.05"/>
    <n v="5.68"/>
    <n v="1.39"/>
    <n v="204.48"/>
  </r>
  <r>
    <n v="5136"/>
    <n v="90544"/>
    <s v="Ralph Baker"/>
    <s v="Road Cargo"/>
    <x v="2"/>
    <x v="1"/>
    <s v="High"/>
    <s v="Cremant"/>
    <x v="0"/>
    <x v="4"/>
    <s v="Miraval Rose 2014"/>
    <s v="Large Crate"/>
    <s v="Adelaide"/>
    <x v="1280"/>
    <d v="2011-11-19T00:00:00"/>
    <n v="29"/>
    <n v="7.0000000000000007E-2"/>
    <n v="19.98"/>
    <n v="10.49"/>
    <n v="579.41999999999996"/>
  </r>
  <r>
    <n v="5137"/>
    <n v="86676"/>
    <s v="Anthony Hunt"/>
    <s v="Express Road Cargo"/>
    <x v="1"/>
    <x v="1"/>
    <s v="Medium"/>
    <s v="Chardonnay"/>
    <x v="0"/>
    <x v="4"/>
    <s v="Rombauer Chardonnay 2014"/>
    <s v="Standard Size Crate"/>
    <s v="Geelong"/>
    <x v="211"/>
    <d v="2012-11-20T00:00:00"/>
    <n v="17"/>
    <n v="7.0000000000000007E-2"/>
    <n v="8.32"/>
    <n v="2.38"/>
    <n v="141.44"/>
  </r>
  <r>
    <n v="5138"/>
    <n v="86676"/>
    <s v="Anthony Hunt"/>
    <s v="Express Road Cargo"/>
    <x v="0"/>
    <x v="1"/>
    <s v="Medium"/>
    <s v="Shiraz"/>
    <x v="0"/>
    <x v="4"/>
    <s v="Locations by Dave Phinney F Rose"/>
    <s v="Large Crate"/>
    <s v="Wodonga"/>
    <x v="211"/>
    <d v="2012-11-19T00:00:00"/>
    <n v="24"/>
    <n v="0.04"/>
    <n v="6.48"/>
    <n v="8.73"/>
    <n v="155.52000000000001"/>
  </r>
  <r>
    <n v="5139"/>
    <n v="86676"/>
    <s v="Anthony Hunt"/>
    <s v="Express Road Cargo"/>
    <x v="1"/>
    <x v="1"/>
    <s v="Medium"/>
    <s v="Reisling"/>
    <x v="0"/>
    <x v="4"/>
    <s v="Mercer Canyons Chardonnay 2013"/>
    <s v="Large Crate"/>
    <s v="Bendigo"/>
    <x v="211"/>
    <d v="2012-11-20T00:00:00"/>
    <n v="25"/>
    <n v="7.0000000000000007E-2"/>
    <n v="115.99"/>
    <n v="2.5"/>
    <n v="2899.75"/>
  </r>
  <r>
    <n v="5140"/>
    <n v="86676"/>
    <s v="Sean Shaw"/>
    <s v="Express Road Cargo"/>
    <x v="2"/>
    <x v="1"/>
    <s v="Medium"/>
    <s v="Cremant"/>
    <x v="0"/>
    <x v="4"/>
    <s v="Chateau d'Esclans Whispering Angel Rose 2014"/>
    <s v="Full Container"/>
    <s v="Wodonga"/>
    <x v="211"/>
    <d v="2012-11-19T00:00:00"/>
    <n v="26"/>
    <n v="0.09"/>
    <n v="7.59"/>
    <n v="4"/>
    <n v="197.34"/>
  </r>
  <r>
    <n v="5141"/>
    <n v="88138"/>
    <s v="Harold Barnes"/>
    <s v="Air Cargo"/>
    <x v="1"/>
    <x v="1"/>
    <s v="Not Specified"/>
    <s v="Chardonnay"/>
    <x v="0"/>
    <x v="4"/>
    <s v="St. Supery Sauvignon Blanc 2015"/>
    <s v="Small Crate"/>
    <s v="Canberra"/>
    <x v="1281"/>
    <d v="2011-05-03T00:00:00"/>
    <n v="16"/>
    <n v="7.0000000000000007E-2"/>
    <n v="119.99"/>
    <n v="56.14"/>
    <n v="1919.84"/>
  </r>
  <r>
    <n v="5142"/>
    <n v="86928"/>
    <s v="Aaron Sanchez"/>
    <s v="Express Road Cargo"/>
    <x v="1"/>
    <x v="1"/>
    <s v="High"/>
    <s v="Sauvignon Blanc"/>
    <x v="0"/>
    <x v="4"/>
    <s v="Robert Oatley Sauvignon Blanc 2013"/>
    <s v="Standard Size Crate"/>
    <s v="Canberra"/>
    <x v="1121"/>
    <d v="2012-01-15T00:00:00"/>
    <n v="6"/>
    <n v="0.09"/>
    <n v="1.7"/>
    <n v="1.99"/>
    <n v="10.199999999999999"/>
  </r>
  <r>
    <n v="5143"/>
    <n v="91059"/>
    <s v="Joe Simmons"/>
    <s v="Express Road Cargo"/>
    <x v="1"/>
    <x v="3"/>
    <s v="Critical"/>
    <s v="Pinot Gris"/>
    <x v="0"/>
    <x v="4"/>
    <s v="Chardonnais Napa Valley Chardonnay 2013"/>
    <s v="Loose Wrap"/>
    <s v="Orange"/>
    <x v="1282"/>
    <d v="2010-09-17T00:00:00"/>
    <n v="16"/>
    <n v="0.04"/>
    <n v="120.97"/>
    <n v="7.11"/>
    <n v="1935.52"/>
  </r>
  <r>
    <n v="5144"/>
    <n v="91059"/>
    <s v="Joe Simmons"/>
    <s v="Express Road Cargo"/>
    <x v="1"/>
    <x v="3"/>
    <s v="Critical"/>
    <s v="Pinot Gris"/>
    <x v="0"/>
    <x v="4"/>
    <s v="Los Vascos Sauvignon Blanc 2015"/>
    <s v="Large Crate"/>
    <s v="Blue Mountains"/>
    <x v="1282"/>
    <d v="2010-09-19T00:00:00"/>
    <n v="16"/>
    <n v="0"/>
    <n v="195.99"/>
    <n v="4.2"/>
    <n v="3135.84"/>
  </r>
  <r>
    <n v="5145"/>
    <n v="90864"/>
    <s v="Steven Willis"/>
    <s v="Express Road Cargo"/>
    <x v="0"/>
    <x v="3"/>
    <s v="High"/>
    <s v="Pinot Noir"/>
    <x v="0"/>
    <x v="4"/>
    <s v="Domaine Lafage Miraflors Rose 2013"/>
    <s v="Large Crate"/>
    <s v="Blue Mountains"/>
    <x v="1043"/>
    <d v="2013-04-07T00:00:00"/>
    <n v="7"/>
    <n v="7.0000000000000007E-2"/>
    <n v="2.2200000000000002"/>
    <n v="5"/>
    <n v="15.540000000000001"/>
  </r>
  <r>
    <n v="5146"/>
    <n v="90864"/>
    <s v="Steven Willis"/>
    <s v="Express Road Cargo"/>
    <x v="0"/>
    <x v="3"/>
    <s v="High"/>
    <s v="Cabernet Sauvignon"/>
    <x v="0"/>
    <x v="4"/>
    <s v="Domaine Lafond Roc-Epine Tavel Rose 2014"/>
    <s v="Large Crate"/>
    <s v="Sydney"/>
    <x v="1043"/>
    <d v="2013-04-07T00:00:00"/>
    <n v="8"/>
    <n v="0.02"/>
    <n v="15.67"/>
    <n v="1.39"/>
    <n v="125.36"/>
  </r>
  <r>
    <n v="5147"/>
    <n v="90864"/>
    <s v="Steven Willis"/>
    <s v="Air Cargo"/>
    <x v="1"/>
    <x v="3"/>
    <s v="High"/>
    <s v="Chardonnay"/>
    <x v="0"/>
    <x v="4"/>
    <s v="Hewitson LuLu Sauvignon Blanc 2014"/>
    <s v="Small Crate"/>
    <s v="Blue Mountains"/>
    <x v="1043"/>
    <d v="2013-04-06T00:00:00"/>
    <n v="10"/>
    <n v="0.02"/>
    <n v="400.97"/>
    <n v="48.26"/>
    <n v="4009.7000000000003"/>
  </r>
  <r>
    <n v="5148"/>
    <n v="90864"/>
    <s v="Steven Willis"/>
    <s v="Express Road Cargo"/>
    <x v="1"/>
    <x v="3"/>
    <s v="High"/>
    <s v="Chardonnay"/>
    <x v="0"/>
    <x v="4"/>
    <s v="Lincourt Courtney's Chardonnay 2012"/>
    <s v="Loose Wrap"/>
    <s v="Newcastle"/>
    <x v="1043"/>
    <d v="2013-04-06T00:00:00"/>
    <n v="11"/>
    <n v="0.04"/>
    <n v="23.99"/>
    <n v="6.3"/>
    <n v="263.89"/>
  </r>
  <r>
    <n v="5149"/>
    <n v="86399"/>
    <s v="Harry Meyer"/>
    <s v="Air Cargo"/>
    <x v="1"/>
    <x v="1"/>
    <s v="High"/>
    <s v="Pinot Gris"/>
    <x v="0"/>
    <x v="4"/>
    <s v="St. Supery Sauvignon Blanc 2015"/>
    <s v="Extra Large Crate"/>
    <s v="Mount Barker"/>
    <x v="341"/>
    <d v="2011-10-01T00:00:00"/>
    <n v="13"/>
    <n v="0.09"/>
    <n v="90.97"/>
    <n v="28"/>
    <n v="1182.6099999999999"/>
  </r>
  <r>
    <n v="5150"/>
    <n v="87449"/>
    <s v="Johnny Webb"/>
    <s v="Air Cargo"/>
    <x v="2"/>
    <x v="1"/>
    <s v="Medium"/>
    <s v="Grenache Rose"/>
    <x v="0"/>
    <x v="4"/>
    <s v="Barnard Griffin Rose of Sangiovese 2014"/>
    <s v="Small Crate"/>
    <s v="Victor Harbor"/>
    <x v="318"/>
    <d v="2013-02-16T00:00:00"/>
    <n v="10"/>
    <n v="0"/>
    <n v="320.64"/>
    <n v="29.2"/>
    <n v="3206.3999999999996"/>
  </r>
  <r>
    <n v="5151"/>
    <n v="87449"/>
    <s v="Raymond Lane"/>
    <s v="Express Road Cargo"/>
    <x v="1"/>
    <x v="1"/>
    <s v="Medium"/>
    <s v="Pinot Gris"/>
    <x v="0"/>
    <x v="4"/>
    <s v="Los Vascos Sauvignon Blanc 2015"/>
    <s v="Loose Wrap"/>
    <s v="Melton"/>
    <x v="318"/>
    <d v="2013-02-17T00:00:00"/>
    <n v="8"/>
    <n v="0.05"/>
    <n v="7.99"/>
    <n v="5.03"/>
    <n v="63.92"/>
  </r>
  <r>
    <n v="5152"/>
    <n v="88186"/>
    <s v="Howard Watson"/>
    <s v="Express Road Cargo"/>
    <x v="2"/>
    <x v="3"/>
    <s v="High"/>
    <s v="Grenache Rose"/>
    <x v="0"/>
    <x v="2"/>
    <s v="Marques de Caceres Rioja Rosado 2014"/>
    <s v="Standard Size Crate"/>
    <s v="Armidale"/>
    <x v="372"/>
    <d v="2011-02-24T00:00:00"/>
    <n v="12"/>
    <n v="0.09"/>
    <n v="4.91"/>
    <n v="3.05"/>
    <n v="58.92"/>
  </r>
  <r>
    <n v="5153"/>
    <n v="88186"/>
    <s v="Billy Snyder"/>
    <s v="Air Cargo"/>
    <x v="2"/>
    <x v="3"/>
    <s v="High"/>
    <s v="Champagne"/>
    <x v="0"/>
    <x v="2"/>
    <s v="Miraval Rose (1.5 Liter Magnum) 2014"/>
    <s v="Small Crate"/>
    <s v="Albury"/>
    <x v="372"/>
    <d v="2011-02-25T00:00:00"/>
    <n v="1"/>
    <n v="0"/>
    <n v="880.98"/>
    <n v="44.55"/>
    <n v="880.98"/>
  </r>
  <r>
    <n v="5154"/>
    <n v="89643"/>
    <s v="Harold Black"/>
    <s v="Express Road Cargo"/>
    <x v="1"/>
    <x v="3"/>
    <s v="High"/>
    <s v="Pinot Gris"/>
    <x v="0"/>
    <x v="2"/>
    <s v="Cloudy Bay Sauvignon Blanc 2015"/>
    <s v="Full Container"/>
    <s v="Liverpool"/>
    <x v="541"/>
    <d v="2013-04-12T00:00:00"/>
    <n v="4"/>
    <n v="0.01"/>
    <n v="20.99"/>
    <n v="0.99"/>
    <n v="83.96"/>
  </r>
  <r>
    <n v="5155"/>
    <n v="91425"/>
    <s v="Howard Alexander"/>
    <s v="Air Cargo"/>
    <x v="2"/>
    <x v="3"/>
    <s v="Not Specified"/>
    <s v="Sangiovese Rose"/>
    <x v="0"/>
    <x v="2"/>
    <s v="Chateau d'Esclans Garrus Rose 2013"/>
    <s v="Small Crate"/>
    <s v="Paramatta"/>
    <x v="336"/>
    <d v="2011-09-25T00:00:00"/>
    <n v="9"/>
    <n v="0.04"/>
    <n v="70.98"/>
    <n v="26.85"/>
    <n v="638.82000000000005"/>
  </r>
  <r>
    <n v="5156"/>
    <n v="91425"/>
    <s v="Howard Alexander"/>
    <s v="Express Road Cargo"/>
    <x v="0"/>
    <x v="3"/>
    <s v="Not Specified"/>
    <s v="Malbec"/>
    <x v="0"/>
    <x v="2"/>
    <s v="Louis Roederer Cristal Brut 2006"/>
    <s v="Large Crate"/>
    <s v="Campbeltown"/>
    <x v="336"/>
    <d v="2011-09-23T00:00:00"/>
    <n v="15"/>
    <n v="0.1"/>
    <n v="38.76"/>
    <n v="13.26"/>
    <n v="581.4"/>
  </r>
  <r>
    <n v="5157"/>
    <n v="86033"/>
    <s v="Clarence White"/>
    <s v="Road Cargo"/>
    <x v="0"/>
    <x v="2"/>
    <s v="Medium"/>
    <s v="Merlot"/>
    <x v="0"/>
    <x v="2"/>
    <s v="Locations by Dave Phinney F Rose"/>
    <s v="Full Container"/>
    <s v="Freemantle"/>
    <x v="629"/>
    <d v="2013-12-28T00:00:00"/>
    <n v="11"/>
    <n v="0.02"/>
    <n v="1.76"/>
    <n v="0.7"/>
    <n v="19.36"/>
  </r>
  <r>
    <n v="5158"/>
    <n v="88615"/>
    <s v="Gary Bailey"/>
    <s v="Express Road Cargo"/>
    <x v="0"/>
    <x v="0"/>
    <s v="Critical"/>
    <s v="Cabernet Sauvignon"/>
    <x v="0"/>
    <x v="2"/>
    <s v="Domaine Lafage Miraflors Rose 2013"/>
    <s v="Large Crate"/>
    <s v="Mount Isa"/>
    <x v="382"/>
    <d v="2012-06-16T00:00:00"/>
    <n v="19"/>
    <n v="0.01"/>
    <n v="4.55"/>
    <n v="1.49"/>
    <n v="86.45"/>
  </r>
  <r>
    <n v="5159"/>
    <n v="88615"/>
    <s v="Gary Bailey"/>
    <s v="Express Road Cargo"/>
    <x v="0"/>
    <x v="0"/>
    <s v="Critical"/>
    <s v="Malbec"/>
    <x v="0"/>
    <x v="2"/>
    <s v="Dom Perignon 2006"/>
    <s v="Large Crate"/>
    <s v="Bundaberg"/>
    <x v="382"/>
    <d v="2012-06-15T00:00:00"/>
    <n v="3"/>
    <n v="0.05"/>
    <n v="1.88"/>
    <n v="1.49"/>
    <n v="5.64"/>
  </r>
  <r>
    <n v="5160"/>
    <n v="87642"/>
    <s v="Antonio Knight"/>
    <s v="Air Cargo"/>
    <x v="2"/>
    <x v="1"/>
    <s v="Low"/>
    <s v="Grenache Rose"/>
    <x v="0"/>
    <x v="2"/>
    <s v="La Playa Estate Cabernet Sauvignon Rose 2015"/>
    <s v="Small Crate"/>
    <s v="Geelong"/>
    <x v="289"/>
    <d v="2013-02-11T00:00:00"/>
    <n v="4"/>
    <n v="0.04"/>
    <n v="280.98"/>
    <n v="35.67"/>
    <n v="1123.92"/>
  </r>
  <r>
    <n v="5161"/>
    <n v="87642"/>
    <s v="Antonio Knight"/>
    <s v="Express Road Cargo"/>
    <x v="1"/>
    <x v="1"/>
    <s v="Low"/>
    <s v="Reisling"/>
    <x v="0"/>
    <x v="2"/>
    <s v="Dog Point Vineyard Sauvignon Blanc 2014"/>
    <s v="Large Crate"/>
    <s v="Mildura"/>
    <x v="289"/>
    <d v="2013-02-14T00:00:00"/>
    <n v="10"/>
    <n v="0.05"/>
    <n v="35.99"/>
    <n v="1.1000000000000001"/>
    <n v="359.90000000000003"/>
  </r>
  <r>
    <n v="5162"/>
    <n v="87112"/>
    <s v="Martin Hill"/>
    <s v="Air Cargo"/>
    <x v="2"/>
    <x v="2"/>
    <s v="Critical"/>
    <s v="Champagne"/>
    <x v="0"/>
    <x v="2"/>
    <s v="Miraval Rose (1.5 Liter Magnum) 2014"/>
    <s v="Small Crate"/>
    <s v="Perth"/>
    <x v="1172"/>
    <d v="2012-04-17T00:00:00"/>
    <n v="6"/>
    <n v="0.01"/>
    <n v="260.98"/>
    <n v="41.91"/>
    <n v="1565.88"/>
  </r>
  <r>
    <n v="5163"/>
    <n v="88124"/>
    <s v="Ralph Morris"/>
    <s v="Air Cargo"/>
    <x v="0"/>
    <x v="3"/>
    <s v="Medium"/>
    <s v="Pinot Noir"/>
    <x v="0"/>
    <x v="2"/>
    <s v="Bollinger Brut Special Cuvee"/>
    <s v="Extra Large Crate"/>
    <s v="Cessnock"/>
    <x v="436"/>
    <d v="2013-09-09T00:00:00"/>
    <n v="3"/>
    <n v="0.05"/>
    <n v="100.98"/>
    <n v="15.66"/>
    <n v="302.94"/>
  </r>
  <r>
    <n v="5164"/>
    <n v="88124"/>
    <s v="Ralph Morris"/>
    <s v="Air Cargo"/>
    <x v="2"/>
    <x v="3"/>
    <s v="Medium"/>
    <s v="Champagne"/>
    <x v="0"/>
    <x v="2"/>
    <s v="Barnard Griffin Rose of Sangiovese 2014"/>
    <s v="Small Crate"/>
    <s v="Newcastle"/>
    <x v="436"/>
    <d v="2013-09-09T00:00:00"/>
    <n v="6"/>
    <n v="7.0000000000000007E-2"/>
    <n v="220.98"/>
    <n v="64.66"/>
    <n v="1325.8799999999999"/>
  </r>
  <r>
    <n v="5165"/>
    <n v="88124"/>
    <s v="Ralph Morris"/>
    <s v="Express Road Cargo"/>
    <x v="0"/>
    <x v="3"/>
    <s v="Medium"/>
    <s v="Shiraz"/>
    <x v="0"/>
    <x v="2"/>
    <s v="Gerard Bertrand Cote des Roses Rose 2014"/>
    <s v="Large Crate"/>
    <s v="Sydney"/>
    <x v="436"/>
    <d v="2013-09-09T00:00:00"/>
    <n v="14"/>
    <n v="0.03"/>
    <n v="35.44"/>
    <n v="19.989999999999998"/>
    <n v="496.15999999999997"/>
  </r>
  <r>
    <n v="5166"/>
    <n v="91431"/>
    <s v="Steve Moreno"/>
    <s v="Road Cargo"/>
    <x v="0"/>
    <x v="3"/>
    <s v="Low"/>
    <s v="Zinfandel"/>
    <x v="0"/>
    <x v="2"/>
    <s v="Jean-Baptiste Adam Les Natures Cremant d'Alsace Brut"/>
    <s v="Large Crate"/>
    <s v="Bathurst"/>
    <x v="213"/>
    <d v="2013-09-28T00:00:00"/>
    <n v="16"/>
    <n v="0.08"/>
    <n v="10.89"/>
    <n v="4.5"/>
    <n v="174.24"/>
  </r>
  <r>
    <n v="5167"/>
    <n v="88716"/>
    <s v="Alan Stewart"/>
    <s v="Express Road Cargo"/>
    <x v="0"/>
    <x v="3"/>
    <s v="High"/>
    <s v="Cabernet Sauvignon"/>
    <x v="0"/>
    <x v="2"/>
    <s v="Orin Swift Cellars Fragile Rose 2014"/>
    <s v="Large Crate"/>
    <s v="Sydney"/>
    <x v="823"/>
    <d v="2012-04-24T00:00:00"/>
    <n v="7"/>
    <n v="0.1"/>
    <n v="9.7799999999999994"/>
    <n v="1.39"/>
    <n v="68.459999999999994"/>
  </r>
  <r>
    <n v="5168"/>
    <n v="88118"/>
    <s v="Ralph Morris"/>
    <s v="Express Road Cargo"/>
    <x v="1"/>
    <x v="3"/>
    <s v="High"/>
    <s v="Pinot Gris"/>
    <x v="0"/>
    <x v="2"/>
    <s v="Mercer Canyons Chardonnay 2013"/>
    <s v="Mini Crate"/>
    <s v="Campbeltown"/>
    <x v="127"/>
    <d v="2012-07-04T00:00:00"/>
    <n v="16"/>
    <n v="7.0000000000000007E-2"/>
    <n v="599.99"/>
    <n v="24.49"/>
    <n v="9599.84"/>
  </r>
  <r>
    <n v="5169"/>
    <n v="88118"/>
    <s v="Ralph Morris"/>
    <s v="Express Road Cargo"/>
    <x v="0"/>
    <x v="3"/>
    <s v="High"/>
    <s v="Malbec"/>
    <x v="0"/>
    <x v="2"/>
    <s v="Sutter Home Pink Moscato"/>
    <s v="Large Crate"/>
    <s v="Armidale"/>
    <x v="127"/>
    <d v="2012-07-05T00:00:00"/>
    <n v="10"/>
    <n v="0.1"/>
    <n v="18.97"/>
    <n v="5.21"/>
    <n v="189.7"/>
  </r>
  <r>
    <n v="5170"/>
    <n v="87635"/>
    <s v="Antonio Knight"/>
    <s v="Air Cargo"/>
    <x v="2"/>
    <x v="1"/>
    <s v="Not Specified"/>
    <s v="Grenache Rose"/>
    <x v="0"/>
    <x v="2"/>
    <s v="Pietradolce Etna Rosato 2014"/>
    <s v="Small Crate"/>
    <s v="Mildura"/>
    <x v="290"/>
    <d v="2011-06-04T00:00:00"/>
    <n v="7"/>
    <n v="0.1"/>
    <n v="150.97999999999999"/>
    <n v="16.010000000000002"/>
    <n v="1056.8599999999999"/>
  </r>
  <r>
    <n v="5171"/>
    <n v="85959"/>
    <s v="Bobby Sullivan"/>
    <s v="Express Road Cargo"/>
    <x v="0"/>
    <x v="3"/>
    <s v="Critical"/>
    <s v="Merlot"/>
    <x v="0"/>
    <x v="2"/>
    <s v="Bertani Bertarose 2014"/>
    <s v="Large Crate"/>
    <s v="Albury"/>
    <x v="46"/>
    <d v="2013-01-18T00:00:00"/>
    <n v="12"/>
    <n v="0.05"/>
    <n v="18.97"/>
    <n v="9.5399999999999991"/>
    <n v="227.64"/>
  </r>
  <r>
    <n v="5172"/>
    <n v="86336"/>
    <s v="Gregory Russell"/>
    <s v="Express Road Cargo"/>
    <x v="0"/>
    <x v="1"/>
    <s v="Medium"/>
    <s v="Merlot"/>
    <x v="0"/>
    <x v="2"/>
    <s v="Belle Glos Oeil de Perdrix Pinot Noir Blanc 2014"/>
    <s v="Large Crate"/>
    <s v="Mount Barker"/>
    <x v="1152"/>
    <d v="2013-03-15T00:00:00"/>
    <n v="5"/>
    <n v="0.05"/>
    <n v="12.28"/>
    <n v="5.09"/>
    <n v="61.4"/>
  </r>
  <r>
    <n v="5173"/>
    <n v="88612"/>
    <s v="Gary Bailey"/>
    <s v="Express Road Cargo"/>
    <x v="0"/>
    <x v="0"/>
    <s v="Critical"/>
    <s v="Sangiovese"/>
    <x v="0"/>
    <x v="2"/>
    <s v="Dopff &amp; Irion Cremant Rose Brut"/>
    <s v="Loose Wrap"/>
    <s v="Maryborough"/>
    <x v="40"/>
    <d v="2010-06-23T00:00:00"/>
    <n v="4"/>
    <n v="0.01"/>
    <n v="7.98"/>
    <n v="6.5"/>
    <n v="31.92"/>
  </r>
  <r>
    <n v="5174"/>
    <n v="90026"/>
    <s v="Mildred Fox"/>
    <s v="Express Road Cargo"/>
    <x v="1"/>
    <x v="1"/>
    <s v="High"/>
    <s v="Chardonnay"/>
    <x v="0"/>
    <x v="2"/>
    <s v="Chardonnais Napa Valley Chardonnay 2013"/>
    <s v="Loose Wrap"/>
    <s v="Benalla"/>
    <x v="716"/>
    <d v="2010-05-27T00:00:00"/>
    <n v="12"/>
    <n v="0.09"/>
    <n v="17.98"/>
    <n v="8.51"/>
    <n v="215.76"/>
  </r>
  <r>
    <n v="5175"/>
    <n v="87779"/>
    <s v="Philip Harper"/>
    <s v="Express Road Cargo"/>
    <x v="0"/>
    <x v="1"/>
    <s v="Critical"/>
    <s v="Zinfandel"/>
    <x v="0"/>
    <x v="2"/>
    <s v="Dom Perignon 2006"/>
    <s v="Full Container"/>
    <s v="Melton"/>
    <x v="1283"/>
    <d v="2012-04-19T00:00:00"/>
    <n v="2"/>
    <n v="0.04"/>
    <n v="2.6"/>
    <n v="2.4"/>
    <n v="5.2"/>
  </r>
  <r>
    <n v="5176"/>
    <n v="87141"/>
    <s v="Albert Mills"/>
    <s v="Express Road Cargo"/>
    <x v="1"/>
    <x v="3"/>
    <s v="Not Specified"/>
    <s v="Reisling"/>
    <x v="0"/>
    <x v="2"/>
    <s v="Leeuwin Estate Art Series Chardonnay 2012"/>
    <s v="Standard Size Crate"/>
    <s v="Dubbo"/>
    <x v="190"/>
    <d v="2013-01-01T00:00:00"/>
    <n v="22"/>
    <n v="0.08"/>
    <n v="8.32"/>
    <n v="2.38"/>
    <n v="183.04000000000002"/>
  </r>
  <r>
    <n v="5177"/>
    <n v="87141"/>
    <s v="Philip Hart"/>
    <s v="Express Road Cargo"/>
    <x v="0"/>
    <x v="2"/>
    <s v="Not Specified"/>
    <s v="Sangiovese"/>
    <x v="0"/>
    <x v="2"/>
    <s v="Chateau de Campuget Costieres de Nimes Tradition Rose 2015"/>
    <s v="Large Crate"/>
    <s v="Geraldton"/>
    <x v="190"/>
    <d v="2012-12-31T00:00:00"/>
    <n v="15"/>
    <n v="0.09"/>
    <n v="5.28"/>
    <n v="8.16"/>
    <n v="79.2"/>
  </r>
  <r>
    <n v="5178"/>
    <n v="89292"/>
    <s v="Pamela Hanson"/>
    <s v="Express Road Cargo"/>
    <x v="0"/>
    <x v="1"/>
    <s v="High"/>
    <s v="Pinot Noir"/>
    <x v="0"/>
    <x v="2"/>
    <s v="Chateau d'Esclans Whispering Angel Rose 2014"/>
    <s v="Large Crate"/>
    <s v="Canberra"/>
    <x v="346"/>
    <d v="2010-07-25T00:00:00"/>
    <n v="4"/>
    <n v="0.09"/>
    <n v="15.28"/>
    <n v="10.91"/>
    <n v="61.12"/>
  </r>
  <r>
    <n v="5179"/>
    <n v="86412"/>
    <s v="Roger Watson"/>
    <s v="Express Road Cargo"/>
    <x v="0"/>
    <x v="3"/>
    <s v="Critical"/>
    <s v="Zinfandel"/>
    <x v="0"/>
    <x v="2"/>
    <s v="Chateau d'Esclans Garrus Rose 2013"/>
    <s v="Large Crate"/>
    <s v="Orange"/>
    <x v="500"/>
    <d v="2011-03-23T00:00:00"/>
    <n v="11"/>
    <n v="0.02"/>
    <n v="34.99"/>
    <n v="7.73"/>
    <n v="384.89000000000004"/>
  </r>
  <r>
    <n v="5180"/>
    <n v="87599"/>
    <s v="Harry George"/>
    <s v="Express Road Cargo"/>
    <x v="0"/>
    <x v="2"/>
    <s v="Medium"/>
    <s v="Sangiovese"/>
    <x v="0"/>
    <x v="2"/>
    <s v="Moet &amp; Chandon Imperial"/>
    <s v="Large Crate"/>
    <s v="Geraldton"/>
    <x v="1043"/>
    <d v="2013-04-07T00:00:00"/>
    <n v="2"/>
    <n v="0.01"/>
    <n v="3.08"/>
    <n v="0.99"/>
    <n v="6.16"/>
  </r>
  <r>
    <n v="5181"/>
    <n v="86332"/>
    <s v="Gregory Russell"/>
    <s v="Air Cargo"/>
    <x v="2"/>
    <x v="1"/>
    <s v="Critical"/>
    <s v="Sangiovese Rose"/>
    <x v="0"/>
    <x v="2"/>
    <s v="Domaine Lafond Roc-Epine Tavel Rose 2014"/>
    <s v="Small Crate"/>
    <s v="Port Adelaide"/>
    <x v="719"/>
    <d v="2011-06-18T00:00:00"/>
    <n v="8"/>
    <n v="0.08"/>
    <n v="150.97999999999999"/>
    <n v="39.25"/>
    <n v="1207.8399999999999"/>
  </r>
  <r>
    <n v="5182"/>
    <n v="90420"/>
    <s v="Michael Ferguson"/>
    <s v="Express Road Cargo"/>
    <x v="1"/>
    <x v="3"/>
    <s v="Medium"/>
    <s v="Sauvignon Blanc"/>
    <x v="0"/>
    <x v="2"/>
    <s v="Leeuwin Estate Art Series Chardonnay 2012"/>
    <s v="Standard Size Crate"/>
    <s v="Liverpool"/>
    <x v="376"/>
    <d v="2013-07-04T00:00:00"/>
    <n v="17"/>
    <n v="0.06"/>
    <n v="35.99"/>
    <n v="1.25"/>
    <n v="611.83000000000004"/>
  </r>
  <r>
    <n v="5183"/>
    <n v="90420"/>
    <s v="Aaron West"/>
    <s v="Express Road Cargo"/>
    <x v="0"/>
    <x v="3"/>
    <s v="Medium"/>
    <s v="Sangiovese"/>
    <x v="0"/>
    <x v="2"/>
    <s v="Laurent-Perrier Brut Rose"/>
    <s v="Loose Wrap"/>
    <s v="Bathurst"/>
    <x v="376"/>
    <d v="2013-07-06T00:00:00"/>
    <n v="15"/>
    <n v="0.02"/>
    <n v="25.98"/>
    <n v="5.37"/>
    <n v="389.7"/>
  </r>
  <r>
    <n v="5184"/>
    <n v="90420"/>
    <s v="Aaron West"/>
    <s v="Express Road Cargo"/>
    <x v="2"/>
    <x v="3"/>
    <s v="Medium"/>
    <s v="Sangiovese Rose"/>
    <x v="0"/>
    <x v="2"/>
    <s v="Chateau de Campuget Costieres de Nimes Tradition Rose 2015"/>
    <s v="Large Crate"/>
    <s v="Blue Mountains"/>
    <x v="376"/>
    <d v="2013-07-05T00:00:00"/>
    <n v="7"/>
    <n v="0.03"/>
    <n v="6.24"/>
    <n v="5.22"/>
    <n v="43.68"/>
  </r>
  <r>
    <n v="5185"/>
    <n v="87834"/>
    <s v="Brian Fields"/>
    <s v="Express Road Cargo"/>
    <x v="0"/>
    <x v="1"/>
    <s v="Critical"/>
    <s v="Merlot"/>
    <x v="0"/>
    <x v="2"/>
    <s v="Barnard Griffin Rose of Sangiovese 2014"/>
    <s v="Full Container"/>
    <s v="Mount Barker"/>
    <x v="1245"/>
    <d v="2011-08-05T00:00:00"/>
    <n v="7"/>
    <n v="0.03"/>
    <n v="1.48"/>
    <n v="0.7"/>
    <n v="10.36"/>
  </r>
  <r>
    <n v="5186"/>
    <n v="87834"/>
    <s v="Gregory Fox"/>
    <s v="Air Cargo"/>
    <x v="2"/>
    <x v="0"/>
    <s v="Critical"/>
    <s v="Sangiovese Rose"/>
    <x v="0"/>
    <x v="2"/>
    <s v="Domaine Lafage Miraflors Rose 2013"/>
    <s v="Extra Large Crate"/>
    <s v="Palmerston"/>
    <x v="1245"/>
    <d v="2011-08-04T00:00:00"/>
    <n v="15"/>
    <n v="0.03"/>
    <n v="95.95"/>
    <n v="74.349999999999994"/>
    <n v="1439.25"/>
  </r>
  <r>
    <n v="5187"/>
    <n v="87068"/>
    <s v="Steven Ortiz"/>
    <s v="Road Cargo"/>
    <x v="0"/>
    <x v="0"/>
    <s v="Critical"/>
    <s v="Zinfandel"/>
    <x v="0"/>
    <x v="2"/>
    <s v="Dopff &amp; Irion Cremant Rose Brut"/>
    <s v="Large Crate"/>
    <s v="Townsville"/>
    <x v="292"/>
    <d v="2013-07-23T00:00:00"/>
    <n v="4"/>
    <n v="0"/>
    <n v="15.01"/>
    <n v="8.4"/>
    <n v="60.04"/>
  </r>
  <r>
    <n v="5188"/>
    <n v="85938"/>
    <s v="Billy Alvarez"/>
    <s v="Express Road Cargo"/>
    <x v="1"/>
    <x v="3"/>
    <s v="Medium"/>
    <s v="Reisling"/>
    <x v="0"/>
    <x v="2"/>
    <s v="Leeuwin Estate Art Series Chardonnay 2012"/>
    <s v="Mini Crate"/>
    <s v="Liverpool"/>
    <x v="861"/>
    <d v="2010-03-22T00:00:00"/>
    <n v="3"/>
    <n v="0"/>
    <n v="6783.02"/>
    <n v="24.49"/>
    <n v="20349.060000000001"/>
  </r>
  <r>
    <n v="5189"/>
    <n v="85943"/>
    <s v="Billy Alvarez"/>
    <s v="Express Road Cargo"/>
    <x v="1"/>
    <x v="3"/>
    <s v="Medium"/>
    <s v="Chardonnay"/>
    <x v="0"/>
    <x v="2"/>
    <s v="Robert Oatley Sauvignon Blanc 2013"/>
    <s v="Large Crate"/>
    <s v="Broken Hill"/>
    <x v="757"/>
    <d v="2013-03-21T00:00:00"/>
    <n v="10"/>
    <n v="0.08"/>
    <n v="205.99"/>
    <n v="8.99"/>
    <n v="2059.9"/>
  </r>
  <r>
    <n v="5190"/>
    <n v="89732"/>
    <s v="Christopher Elliott"/>
    <s v="Express Road Cargo"/>
    <x v="0"/>
    <x v="1"/>
    <s v="High"/>
    <s v="Shiraz"/>
    <x v="0"/>
    <x v="2"/>
    <s v="Marques de Caceres Rioja Rosado 2014"/>
    <s v="Large Crate"/>
    <s v="Canberra"/>
    <x v="983"/>
    <d v="2012-02-06T00:00:00"/>
    <n v="13"/>
    <n v="0.06"/>
    <n v="90.24"/>
    <n v="0.99"/>
    <n v="1173.1199999999999"/>
  </r>
  <r>
    <n v="5191"/>
    <n v="87544"/>
    <s v="Earl Dunn"/>
    <s v="Express Road Cargo"/>
    <x v="0"/>
    <x v="2"/>
    <s v="High"/>
    <s v="Pinot Noir"/>
    <x v="0"/>
    <x v="2"/>
    <s v="Orin Swift Cellars Fragile Rose 2014"/>
    <s v="Large Crate"/>
    <s v="Albany"/>
    <x v="521"/>
    <d v="2012-11-26T00:00:00"/>
    <n v="42"/>
    <n v="0.05"/>
    <n v="387.99"/>
    <n v="19.989999999999998"/>
    <n v="16295.58"/>
  </r>
  <r>
    <n v="5192"/>
    <n v="87544"/>
    <s v="Annie Hughes"/>
    <s v="Air Cargo"/>
    <x v="2"/>
    <x v="2"/>
    <s v="High"/>
    <s v="Grenache Rose"/>
    <x v="0"/>
    <x v="2"/>
    <s v="Belle Glos Oeil de Perdrix Pinot Noir Blanc 2014"/>
    <s v="Small Crate"/>
    <s v="Rockingham"/>
    <x v="521"/>
    <d v="2012-11-26T00:00:00"/>
    <n v="41"/>
    <n v="0"/>
    <n v="160.97999999999999"/>
    <n v="35.020000000000003"/>
    <n v="6600.1799999999994"/>
  </r>
  <r>
    <n v="5193"/>
    <n v="89469"/>
    <s v="Randy King"/>
    <s v="Express Road Cargo"/>
    <x v="2"/>
    <x v="2"/>
    <s v="High"/>
    <s v="Champagne"/>
    <x v="0"/>
    <x v="2"/>
    <s v="Chateau d'Esclans Whispering Angel Rose 2014"/>
    <s v="Mini Crate"/>
    <s v="Geraldton"/>
    <x v="909"/>
    <d v="2011-06-28T00:00:00"/>
    <n v="19"/>
    <n v="0.05"/>
    <n v="14.89"/>
    <n v="13.56"/>
    <n v="282.91000000000003"/>
  </r>
  <r>
    <n v="5194"/>
    <n v="88197"/>
    <s v="Wanda Williamson"/>
    <s v="Express Road Cargo"/>
    <x v="1"/>
    <x v="1"/>
    <s v="Critical"/>
    <s v="Chardonnay"/>
    <x v="0"/>
    <x v="2"/>
    <s v="Giesen Sauvignon Blanc 2014"/>
    <s v="Large Crate"/>
    <s v="Mount Gambier"/>
    <x v="752"/>
    <d v="2010-09-25T00:00:00"/>
    <n v="4"/>
    <n v="0.06"/>
    <n v="17.98"/>
    <n v="4"/>
    <n v="71.92"/>
  </r>
  <r>
    <n v="5195"/>
    <n v="88120"/>
    <s v="Jeffrey Duncan"/>
    <s v="Express Road Cargo"/>
    <x v="1"/>
    <x v="3"/>
    <s v="Critical"/>
    <s v="Reisling"/>
    <x v="0"/>
    <x v="2"/>
    <s v="Dog Point Vineyard Sauvignon Blanc 2014"/>
    <s v="Large Crate"/>
    <s v="Armidale"/>
    <x v="700"/>
    <d v="2012-07-15T00:00:00"/>
    <n v="12"/>
    <n v="0.01"/>
    <n v="26.31"/>
    <n v="5.89"/>
    <n v="315.71999999999997"/>
  </r>
  <r>
    <n v="5196"/>
    <n v="87628"/>
    <s v="Bruce Kim"/>
    <s v="Air Cargo"/>
    <x v="0"/>
    <x v="2"/>
    <s v="Critical"/>
    <s v="Pinot Noir"/>
    <x v="0"/>
    <x v="2"/>
    <s v="Domaine Lafond Roc-Epine Tavel Rose 2014"/>
    <s v="Extra Large Crate"/>
    <s v="Albany"/>
    <x v="109"/>
    <d v="2013-03-30T00:00:00"/>
    <n v="7"/>
    <n v="0"/>
    <n v="68.81"/>
    <n v="60"/>
    <n v="481.67"/>
  </r>
  <r>
    <n v="5197"/>
    <n v="88230"/>
    <s v="Walter Watkins"/>
    <s v="Express Road Cargo"/>
    <x v="0"/>
    <x v="0"/>
    <s v="Medium"/>
    <s v="Merlot"/>
    <x v="0"/>
    <x v="2"/>
    <s v="Dom Perignon 2006"/>
    <s v="Full Container"/>
    <s v="Palmerston"/>
    <x v="394"/>
    <d v="2013-06-11T00:00:00"/>
    <n v="9"/>
    <n v="0.04"/>
    <n v="4.9800000000000004"/>
    <n v="0.8"/>
    <n v="44.820000000000007"/>
  </r>
  <r>
    <n v="5198"/>
    <n v="90785"/>
    <s v="Louise Morrison"/>
    <s v="Air Cargo"/>
    <x v="2"/>
    <x v="1"/>
    <s v="Medium"/>
    <s v="Grenache Rose"/>
    <x v="0"/>
    <x v="2"/>
    <s v="Bertani Bertarose 2014"/>
    <s v="Small Crate"/>
    <s v="Burnie"/>
    <x v="482"/>
    <d v="2013-12-14T00:00:00"/>
    <n v="21"/>
    <n v="7.0000000000000007E-2"/>
    <n v="140.97999999999999"/>
    <n v="36.090000000000003"/>
    <n v="2960.58"/>
  </r>
  <r>
    <n v="5199"/>
    <n v="89130"/>
    <s v="Joyce Mason"/>
    <s v="Express Road Cargo"/>
    <x v="0"/>
    <x v="3"/>
    <s v="Critical"/>
    <s v="Sangiovese"/>
    <x v="0"/>
    <x v="2"/>
    <s v="Domaine Lafage Miraflors Rose 2013"/>
    <s v="Large Crate"/>
    <s v="Tamworth"/>
    <x v="762"/>
    <d v="2010-09-16T00:00:00"/>
    <n v="22"/>
    <n v="0.08"/>
    <n v="178.47"/>
    <n v="19.989999999999998"/>
    <n v="3926.34"/>
  </r>
  <r>
    <n v="5200"/>
    <n v="88088"/>
    <s v="Norma Lee"/>
    <s v="Express Road Cargo"/>
    <x v="0"/>
    <x v="2"/>
    <s v="Critical"/>
    <s v="Merlot"/>
    <x v="0"/>
    <x v="2"/>
    <s v="Lucien Albrecht Cremant d'Alsace Brut"/>
    <s v="Large Crate"/>
    <s v="Perth"/>
    <x v="613"/>
    <d v="2013-04-26T00:00:00"/>
    <n v="3"/>
    <n v="0.03"/>
    <n v="3.08"/>
    <n v="0.99"/>
    <n v="9.24"/>
  </r>
  <r>
    <n v="5201"/>
    <n v="86006"/>
    <s v="Justin Fernandez"/>
    <s v="Express Road Cargo"/>
    <x v="0"/>
    <x v="3"/>
    <s v="Medium"/>
    <s v="Zinfandel"/>
    <x v="0"/>
    <x v="2"/>
    <s v="Dom Perignon 2006"/>
    <s v="Large Crate"/>
    <s v="Broken Hill"/>
    <x v="532"/>
    <d v="2012-06-21T00:00:00"/>
    <n v="14"/>
    <n v="0.08"/>
    <n v="6.48"/>
    <n v="5.86"/>
    <n v="90.72"/>
  </r>
  <r>
    <n v="5202"/>
    <n v="88658"/>
    <s v="Charles Hunter"/>
    <s v="Express Road Cargo"/>
    <x v="0"/>
    <x v="1"/>
    <s v="Not Specified"/>
    <s v="Pinot Noir"/>
    <x v="0"/>
    <x v="2"/>
    <s v="Lucien Albrecht Cremant d'Alsace Brut"/>
    <s v="Full Container"/>
    <s v="Ararat"/>
    <x v="293"/>
    <d v="2010-12-07T00:00:00"/>
    <n v="20"/>
    <n v="0.09"/>
    <n v="5.98"/>
    <n v="1.67"/>
    <n v="119.60000000000001"/>
  </r>
  <r>
    <n v="5203"/>
    <n v="88622"/>
    <s v="Gregory Robertson"/>
    <s v="Air Cargo"/>
    <x v="0"/>
    <x v="1"/>
    <s v="Medium"/>
    <s v="Zinfandel"/>
    <x v="0"/>
    <x v="2"/>
    <s v="Locations by Dave Phinney F Rose"/>
    <s v="Extra Large Crate"/>
    <s v="Frankston"/>
    <x v="1149"/>
    <d v="2013-06-17T00:00:00"/>
    <n v="9"/>
    <n v="7.0000000000000007E-2"/>
    <n v="225.02"/>
    <n v="28.66"/>
    <n v="2025.18"/>
  </r>
  <r>
    <n v="5204"/>
    <n v="90320"/>
    <s v="Brandon Chapman"/>
    <s v="Express Road Cargo"/>
    <x v="2"/>
    <x v="1"/>
    <s v="Low"/>
    <s v="Sangiovese Rose"/>
    <x v="0"/>
    <x v="2"/>
    <s v="Sutter Home Pink Moscato"/>
    <s v="Full Container"/>
    <s v="Frankston"/>
    <x v="436"/>
    <d v="2013-09-16T00:00:00"/>
    <n v="23"/>
    <n v="0.05"/>
    <n v="13.73"/>
    <n v="6.85"/>
    <n v="315.79000000000002"/>
  </r>
  <r>
    <n v="5205"/>
    <n v="90315"/>
    <s v="Brandon Chapman"/>
    <s v="Express Road Cargo"/>
    <x v="0"/>
    <x v="1"/>
    <s v="Low"/>
    <s v="Zinfandel"/>
    <x v="0"/>
    <x v="2"/>
    <s v="Chateau d'Esclans Garrus Rose 2013"/>
    <s v="Large Crate"/>
    <s v="Ararat"/>
    <x v="964"/>
    <d v="2011-09-16T00:00:00"/>
    <n v="22"/>
    <n v="0.09"/>
    <n v="6.68"/>
    <n v="6.92"/>
    <n v="146.95999999999998"/>
  </r>
  <r>
    <n v="5206"/>
    <n v="90693"/>
    <s v="Joshua Bowman"/>
    <s v="Air Cargo"/>
    <x v="2"/>
    <x v="3"/>
    <s v="Medium"/>
    <s v="Champagne"/>
    <x v="0"/>
    <x v="2"/>
    <s v="Chateau de Campuget Costieres de Nimes Tradition Rose 2015"/>
    <s v="Small Crate"/>
    <s v="Wagga Wagga"/>
    <x v="769"/>
    <d v="2011-10-21T00:00:00"/>
    <n v="19"/>
    <n v="0.03"/>
    <n v="160.97999999999999"/>
    <n v="35.020000000000003"/>
    <n v="3058.62"/>
  </r>
  <r>
    <n v="5207"/>
    <n v="86114"/>
    <s v="Earl Jordan"/>
    <s v="Express Road Cargo"/>
    <x v="0"/>
    <x v="1"/>
    <s v="Medium"/>
    <s v="Cabernet Sauvignon"/>
    <x v="0"/>
    <x v="2"/>
    <s v="Moet &amp; Chandon Imperial"/>
    <s v="Large Crate"/>
    <s v="Burnie"/>
    <x v="385"/>
    <d v="2013-03-25T00:00:00"/>
    <n v="8"/>
    <n v="0.06"/>
    <n v="120.98"/>
    <n v="9.07"/>
    <n v="967.84"/>
  </r>
  <r>
    <n v="5208"/>
    <n v="87323"/>
    <s v="Juan Dean"/>
    <s v="Express Road Cargo"/>
    <x v="0"/>
    <x v="3"/>
    <s v="Medium"/>
    <s v="Malbec"/>
    <x v="0"/>
    <x v="2"/>
    <s v="Francis Ford Coppola Sofia Rose 2014"/>
    <s v="Large Crate"/>
    <s v="Armidale"/>
    <x v="90"/>
    <d v="2013-03-24T00:00:00"/>
    <n v="2"/>
    <n v="0"/>
    <n v="2.08"/>
    <n v="1.49"/>
    <n v="4.16"/>
  </r>
  <r>
    <n v="5209"/>
    <n v="88516"/>
    <s v="Dorothy Bowman"/>
    <s v="Express Road Cargo"/>
    <x v="0"/>
    <x v="0"/>
    <s v="High"/>
    <s v="Malbec"/>
    <x v="0"/>
    <x v="2"/>
    <s v="Chateau d'Esclans Garrus Rose 2013"/>
    <s v="Large Crate"/>
    <s v="Darwin"/>
    <x v="309"/>
    <d v="2013-11-08T00:00:00"/>
    <n v="17"/>
    <n v="0.03"/>
    <n v="12.95"/>
    <n v="4.9800000000000004"/>
    <n v="220.14999999999998"/>
  </r>
  <r>
    <n v="5210"/>
    <n v="90869"/>
    <s v="Judy Hernandez"/>
    <s v="Express Road Cargo"/>
    <x v="0"/>
    <x v="0"/>
    <s v="Critical"/>
    <s v="Shiraz"/>
    <x v="0"/>
    <x v="2"/>
    <s v="Miraval Rose (1.5 Liter Magnum) 2014"/>
    <s v="Large Crate"/>
    <s v="Palmerston"/>
    <x v="345"/>
    <d v="2012-02-10T00:00:00"/>
    <n v="12"/>
    <n v="0.02"/>
    <n v="14.45"/>
    <n v="7.17"/>
    <n v="173.39999999999998"/>
  </r>
  <r>
    <n v="5211"/>
    <n v="88192"/>
    <s v="Eugene Reyes"/>
    <s v="Express Road Cargo"/>
    <x v="0"/>
    <x v="1"/>
    <s v="Critical"/>
    <s v="Pinot Noir"/>
    <x v="0"/>
    <x v="2"/>
    <s v="Domaine Lafage Miraflors Rose 2013"/>
    <s v="Full Container"/>
    <s v="Canberra"/>
    <x v="150"/>
    <d v="2010-08-15T00:00:00"/>
    <n v="22"/>
    <n v="0.09"/>
    <n v="1.82"/>
    <n v="0.83"/>
    <n v="40.04"/>
  </r>
  <r>
    <n v="5212"/>
    <n v="90188"/>
    <s v="Michelle Kelly"/>
    <s v="Air Cargo"/>
    <x v="2"/>
    <x v="0"/>
    <s v="Critical"/>
    <s v="Cremant"/>
    <x v="0"/>
    <x v="2"/>
    <s v="Miraval Rose (1.5 Liter Magnum) 2014"/>
    <s v="Extra Large Crate"/>
    <s v="Maryborough"/>
    <x v="334"/>
    <d v="2011-03-14T00:00:00"/>
    <n v="7"/>
    <n v="0.08"/>
    <n v="95.98"/>
    <n v="58.2"/>
    <n v="671.86"/>
  </r>
  <r>
    <n v="5213"/>
    <n v="90188"/>
    <s v="Judy Weaver"/>
    <s v="Express Road Cargo"/>
    <x v="0"/>
    <x v="3"/>
    <s v="Critical"/>
    <s v="Malbec"/>
    <x v="0"/>
    <x v="2"/>
    <s v="Miraval Rose 2014"/>
    <s v="Large Crate"/>
    <s v="Penrith"/>
    <x v="334"/>
    <d v="2011-03-14T00:00:00"/>
    <n v="8"/>
    <n v="7.0000000000000007E-2"/>
    <n v="48.04"/>
    <n v="7.23"/>
    <n v="384.32"/>
  </r>
  <r>
    <n v="5214"/>
    <n v="87062"/>
    <s v="Steven Ortiz"/>
    <s v="Express Road Cargo"/>
    <x v="0"/>
    <x v="0"/>
    <s v="High"/>
    <s v="Zinfandel"/>
    <x v="0"/>
    <x v="2"/>
    <s v="Bollinger Brut Special Cuvee"/>
    <s v="Large Crate"/>
    <s v="Bundaberg"/>
    <x v="294"/>
    <d v="2012-01-07T00:00:00"/>
    <n v="13"/>
    <n v="0"/>
    <n v="6.37"/>
    <n v="5.19"/>
    <n v="82.81"/>
  </r>
  <r>
    <n v="5215"/>
    <n v="87062"/>
    <s v="Steven Ortiz"/>
    <s v="Air Cargo"/>
    <x v="2"/>
    <x v="0"/>
    <s v="High"/>
    <s v="Sangiovese Rose"/>
    <x v="0"/>
    <x v="2"/>
    <s v="Gerard Bertrand Cote des Roses Rose 2014"/>
    <s v="Extra Large Crate"/>
    <s v="Maryborough"/>
    <x v="294"/>
    <d v="2012-01-08T00:00:00"/>
    <n v="9"/>
    <n v="0.1"/>
    <n v="500.98"/>
    <n v="26"/>
    <n v="4508.82"/>
  </r>
  <r>
    <n v="5216"/>
    <n v="90126"/>
    <s v="Matthew Gilbert"/>
    <s v="Express Road Cargo"/>
    <x v="0"/>
    <x v="1"/>
    <s v="Critical"/>
    <s v="Shiraz"/>
    <x v="0"/>
    <x v="2"/>
    <s v="Marques de Caceres Rioja Rosado 2014"/>
    <s v="Large Crate"/>
    <s v="Benalla"/>
    <x v="295"/>
    <d v="2013-07-13T00:00:00"/>
    <n v="1"/>
    <n v="0.06"/>
    <n v="8.0399999999999991"/>
    <n v="8.94"/>
    <n v="8.0399999999999991"/>
  </r>
  <r>
    <n v="5217"/>
    <n v="88866"/>
    <s v="Joshua Anderson"/>
    <s v="Road Cargo"/>
    <x v="2"/>
    <x v="1"/>
    <s v="Critical"/>
    <s v="Champagne"/>
    <x v="0"/>
    <x v="2"/>
    <s v="Belle Glos Oeil de Perdrix Pinot Noir Blanc 2014"/>
    <s v="Large Crate"/>
    <s v="Adelaide"/>
    <x v="295"/>
    <d v="2013-07-12T00:00:00"/>
    <n v="8"/>
    <n v="0.03"/>
    <n v="7.96"/>
    <n v="4.95"/>
    <n v="63.68"/>
  </r>
  <r>
    <n v="5218"/>
    <n v="88761"/>
    <s v="Thomas Simpson"/>
    <s v="Express Road Cargo"/>
    <x v="0"/>
    <x v="1"/>
    <s v="Critical"/>
    <s v="Malbec"/>
    <x v="0"/>
    <x v="2"/>
    <s v="Dom Perignon 2006"/>
    <s v="Large Crate"/>
    <s v="Victor Harbor"/>
    <x v="127"/>
    <d v="2012-07-03T00:00:00"/>
    <n v="14"/>
    <n v="0.03"/>
    <n v="37.700000000000003"/>
    <n v="2.99"/>
    <n v="527.80000000000007"/>
  </r>
  <r>
    <n v="5219"/>
    <n v="89207"/>
    <s v="Ruby Harris"/>
    <s v="Air Cargo"/>
    <x v="1"/>
    <x v="2"/>
    <s v="High"/>
    <s v="Reisling"/>
    <x v="0"/>
    <x v="2"/>
    <s v="Cloudy Bay Sauvignon Blanc 2015"/>
    <s v="Extra Large Crate"/>
    <s v="Perth"/>
    <x v="251"/>
    <d v="2013-06-14T00:00:00"/>
    <n v="5"/>
    <n v="0.06"/>
    <n v="449.99"/>
    <n v="49"/>
    <n v="2249.9499999999998"/>
  </r>
  <r>
    <n v="5220"/>
    <n v="88630"/>
    <s v="Christopher Phillips"/>
    <s v="Express Road Cargo"/>
    <x v="0"/>
    <x v="3"/>
    <s v="Low"/>
    <s v="Cabernet Sauvignon"/>
    <x v="0"/>
    <x v="2"/>
    <s v="La Playa Estate Cabernet Sauvignon Rose 2015"/>
    <s v="Large Crate"/>
    <s v="Grafton"/>
    <x v="721"/>
    <d v="2013-10-07T00:00:00"/>
    <n v="22"/>
    <n v="0.06"/>
    <n v="3.15"/>
    <n v="0.49"/>
    <n v="69.3"/>
  </r>
  <r>
    <n v="5221"/>
    <n v="90337"/>
    <s v="Alan Lawrence"/>
    <s v="Express Road Cargo"/>
    <x v="0"/>
    <x v="1"/>
    <s v="Critical"/>
    <s v="Shiraz"/>
    <x v="0"/>
    <x v="2"/>
    <s v="Chateau d'Esclans Whispering Angel Rose 2014"/>
    <s v="Large Crate"/>
    <s v="Ararat"/>
    <x v="86"/>
    <d v="2010-01-05T00:00:00"/>
    <n v="4"/>
    <n v="0.03"/>
    <n v="5.28"/>
    <n v="5.66"/>
    <n v="21.12"/>
  </r>
  <r>
    <n v="5222"/>
    <n v="90337"/>
    <s v="Alan Lawrence"/>
    <s v="Express Road Cargo"/>
    <x v="1"/>
    <x v="1"/>
    <s v="Critical"/>
    <s v="Sauvignon Blanc"/>
    <x v="0"/>
    <x v="2"/>
    <s v="The White Knight Sauvignon Blanc 2014"/>
    <s v="Large Crate"/>
    <s v="Wodonga"/>
    <x v="86"/>
    <d v="2010-01-06T00:00:00"/>
    <n v="2"/>
    <n v="0.01"/>
    <n v="110.99"/>
    <n v="2.5"/>
    <n v="221.98"/>
  </r>
  <r>
    <n v="5223"/>
    <n v="88736"/>
    <s v="Ryan Hayes"/>
    <s v="Air Cargo"/>
    <x v="1"/>
    <x v="1"/>
    <s v="Low"/>
    <s v="Reisling"/>
    <x v="0"/>
    <x v="2"/>
    <s v="Leeuwin Estate Art Series Chardonnay 2012"/>
    <s v="Extra Large Crate"/>
    <s v="Port Adelaide"/>
    <x v="308"/>
    <d v="2011-10-19T00:00:00"/>
    <n v="15"/>
    <n v="0.02"/>
    <n v="449.99"/>
    <n v="49"/>
    <n v="6749.85"/>
  </r>
  <r>
    <n v="5224"/>
    <n v="88736"/>
    <s v="Chris Gibson"/>
    <s v="Express Road Cargo"/>
    <x v="0"/>
    <x v="1"/>
    <s v="Low"/>
    <s v="Zinfandel"/>
    <x v="0"/>
    <x v="2"/>
    <s v="Simonnet-Febvre Cremant de Bourgogne Blanc"/>
    <s v="Large Crate"/>
    <s v="Canberra"/>
    <x v="308"/>
    <d v="2011-10-24T00:00:00"/>
    <n v="6"/>
    <n v="0.1"/>
    <n v="11.35"/>
    <n v="8.6"/>
    <n v="68.099999999999994"/>
  </r>
  <r>
    <n v="5225"/>
    <n v="88736"/>
    <s v="Steve Ross"/>
    <s v="Air Cargo"/>
    <x v="1"/>
    <x v="2"/>
    <s v="Low"/>
    <s v="Sauvignon Blanc"/>
    <x v="0"/>
    <x v="2"/>
    <s v="Giesen Sauvignon Blanc 2014"/>
    <s v="Small Crate"/>
    <s v="Freemantle"/>
    <x v="308"/>
    <d v="2011-10-17T00:00:00"/>
    <n v="13"/>
    <n v="0.1"/>
    <n v="400.97"/>
    <n v="48.26"/>
    <n v="5212.6100000000006"/>
  </r>
  <r>
    <n v="5226"/>
    <n v="88736"/>
    <s v="Thomas Rogers"/>
    <s v="Express Road Cargo"/>
    <x v="0"/>
    <x v="1"/>
    <s v="Low"/>
    <s v="Pinot Noir"/>
    <x v="0"/>
    <x v="2"/>
    <s v="Locations by Dave Phinney F Rose"/>
    <s v="Standard Size Crate"/>
    <s v="Frankston"/>
    <x v="308"/>
    <d v="2011-10-15T00:00:00"/>
    <n v="16"/>
    <n v="0"/>
    <n v="21.38"/>
    <n v="8.99"/>
    <n v="342.08"/>
  </r>
  <r>
    <n v="5227"/>
    <n v="86473"/>
    <s v="Gregory Murray"/>
    <s v="Air Cargo"/>
    <x v="0"/>
    <x v="1"/>
    <s v="Medium"/>
    <s v="Cabernet Sauvignon"/>
    <x v="0"/>
    <x v="2"/>
    <s v="JCB N¬∞21 Brut Cremant de Bourgogne"/>
    <s v="Extra Large Crate"/>
    <s v="Port Lincoln"/>
    <x v="284"/>
    <d v="2012-06-15T00:00:00"/>
    <n v="18"/>
    <n v="0.06"/>
    <n v="180.98"/>
    <n v="55.24"/>
    <n v="3257.64"/>
  </r>
  <r>
    <n v="5228"/>
    <n v="91275"/>
    <s v="Tammy Franklin"/>
    <s v="Express Road Cargo"/>
    <x v="0"/>
    <x v="2"/>
    <s v="Not Specified"/>
    <s v="Malbec"/>
    <x v="0"/>
    <x v="2"/>
    <s v="Belle Glos Oeil de Perdrix Pinot Noir Blanc 2014"/>
    <s v="Full Container"/>
    <s v="Perth"/>
    <x v="1254"/>
    <d v="2013-03-21T00:00:00"/>
    <n v="11"/>
    <n v="0.02"/>
    <n v="5.85"/>
    <n v="2.27"/>
    <n v="64.349999999999994"/>
  </r>
  <r>
    <n v="5229"/>
    <n v="89664"/>
    <s v="Russell Hunter"/>
    <s v="Air Cargo"/>
    <x v="1"/>
    <x v="0"/>
    <s v="Critical"/>
    <s v="Chardonnay"/>
    <x v="0"/>
    <x v="2"/>
    <s v="Cloudy Bay Sauvignon Blanc 2015"/>
    <s v="Extra Large Crate"/>
    <s v="Gympie"/>
    <x v="743"/>
    <d v="2010-02-03T00:00:00"/>
    <n v="10"/>
    <n v="0.06"/>
    <n v="80.97"/>
    <n v="33.6"/>
    <n v="809.7"/>
  </r>
  <r>
    <n v="5230"/>
    <n v="87372"/>
    <s v="Sara Hawkins"/>
    <s v="Express Road Cargo"/>
    <x v="2"/>
    <x v="1"/>
    <s v="High"/>
    <s v="Sangiovese Rose"/>
    <x v="0"/>
    <x v="2"/>
    <s v="Chateau d'Esclans Whispering Angel Rose 2014"/>
    <s v="Large Crate"/>
    <s v="Frankston"/>
    <x v="1242"/>
    <d v="2013-09-03T00:00:00"/>
    <n v="17"/>
    <n v="0.03"/>
    <n v="9.3800000000000008"/>
    <n v="4.93"/>
    <n v="159.46"/>
  </r>
  <r>
    <n v="5231"/>
    <n v="88399"/>
    <s v="Harry Kelly"/>
    <s v="Express Road Cargo"/>
    <x v="0"/>
    <x v="0"/>
    <s v="High"/>
    <s v="Malbec"/>
    <x v="0"/>
    <x v="2"/>
    <s v="Roederer Estate Brut"/>
    <s v="Large Crate"/>
    <s v="Gold Coast"/>
    <x v="1232"/>
    <d v="2012-12-19T00:00:00"/>
    <n v="13"/>
    <n v="0.05"/>
    <n v="8.0399999999999991"/>
    <n v="8.94"/>
    <n v="104.51999999999998"/>
  </r>
  <r>
    <n v="5232"/>
    <n v="87888"/>
    <s v="Raymond Armstrong"/>
    <s v="Express Road Cargo"/>
    <x v="0"/>
    <x v="1"/>
    <s v="Not Specified"/>
    <s v="Malbec"/>
    <x v="0"/>
    <x v="2"/>
    <s v="Langlois Chateau Cremant de Loire Brut"/>
    <s v="Large Crate"/>
    <s v="Hobart"/>
    <x v="735"/>
    <d v="2010-01-09T00:00:00"/>
    <n v="6"/>
    <n v="7.0000000000000007E-2"/>
    <n v="14.56"/>
    <n v="3.5"/>
    <n v="87.36"/>
  </r>
  <r>
    <n v="5233"/>
    <n v="86438"/>
    <s v="Carlos Gibson"/>
    <s v="Road Cargo"/>
    <x v="1"/>
    <x v="1"/>
    <s v="Low"/>
    <s v="Chardonnay"/>
    <x v="0"/>
    <x v="2"/>
    <s v="Hewitson LuLu Sauvignon Blanc 2014"/>
    <s v="Mini Crate"/>
    <s v="Burnie"/>
    <x v="296"/>
    <d v="2011-08-23T00:00:00"/>
    <n v="3"/>
    <n v="0.09"/>
    <n v="699.99"/>
    <n v="24.49"/>
    <n v="2099.9700000000003"/>
  </r>
  <r>
    <n v="5234"/>
    <n v="87346"/>
    <s v="Mark Henry"/>
    <s v="Air Cargo"/>
    <x v="2"/>
    <x v="1"/>
    <s v="Low"/>
    <s v="Grenache Rose"/>
    <x v="0"/>
    <x v="2"/>
    <s v="Pietradolce Etna Rosato 2014"/>
    <s v="Small Crate"/>
    <s v="Port Adelaide"/>
    <x v="358"/>
    <d v="2012-08-11T00:00:00"/>
    <n v="12"/>
    <n v="0.08"/>
    <n v="218.75"/>
    <n v="69.64"/>
    <n v="2625"/>
  </r>
  <r>
    <n v="5235"/>
    <n v="88201"/>
    <s v="Christine White"/>
    <s v="Express Road Cargo"/>
    <x v="2"/>
    <x v="1"/>
    <s v="Not Specified"/>
    <s v="Grenache Rose"/>
    <x v="0"/>
    <x v="2"/>
    <s v="Domaine Lafage Miraflors Rose 2013"/>
    <s v="Large Crate"/>
    <s v="Port Lincoln"/>
    <x v="70"/>
    <d v="2013-06-19T00:00:00"/>
    <n v="14"/>
    <n v="0.06"/>
    <n v="19.98"/>
    <n v="10.49"/>
    <n v="279.72000000000003"/>
  </r>
  <r>
    <n v="5236"/>
    <n v="90403"/>
    <s v="Howard Simpson"/>
    <s v="Express Road Cargo"/>
    <x v="0"/>
    <x v="1"/>
    <s v="Medium"/>
    <s v="Cabernet Sauvignon"/>
    <x v="0"/>
    <x v="2"/>
    <s v="Jean-Baptiste Adam Les Natures Cremant d'Alsace Brut"/>
    <s v="Large Crate"/>
    <s v="Mount Barker"/>
    <x v="482"/>
    <d v="2013-12-13T00:00:00"/>
    <n v="4"/>
    <n v="0.1"/>
    <n v="2.08"/>
    <n v="1.49"/>
    <n v="8.32"/>
  </r>
  <r>
    <n v="5237"/>
    <n v="90390"/>
    <s v="Arthur Jordan"/>
    <s v="Air Cargo"/>
    <x v="2"/>
    <x v="1"/>
    <s v="Medium"/>
    <s v="Champagne"/>
    <x v="0"/>
    <x v="2"/>
    <s v="Francis Ford Coppola Sofia Rose 2014"/>
    <s v="Extra Large Crate"/>
    <s v="Mount Barker"/>
    <x v="454"/>
    <d v="2011-12-14T00:00:00"/>
    <n v="2"/>
    <n v="0.09"/>
    <n v="33.94"/>
    <n v="19.190000000000001"/>
    <n v="67.88"/>
  </r>
  <r>
    <n v="5238"/>
    <n v="90390"/>
    <s v="Arthur Jordan"/>
    <s v="Express Road Cargo"/>
    <x v="2"/>
    <x v="1"/>
    <s v="Medium"/>
    <s v="Grenache Rose"/>
    <x v="0"/>
    <x v="2"/>
    <s v="Bertani Bertarose 2014"/>
    <s v="Large Crate"/>
    <s v="Mount Barker"/>
    <x v="454"/>
    <d v="2011-12-15T00:00:00"/>
    <n v="23"/>
    <n v="0.03"/>
    <n v="13.79"/>
    <n v="8.7799999999999994"/>
    <n v="317.16999999999996"/>
  </r>
  <r>
    <n v="5239"/>
    <n v="90195"/>
    <s v="Earl Grant"/>
    <s v="Express Road Cargo"/>
    <x v="0"/>
    <x v="1"/>
    <s v="Critical"/>
    <s v="Cabernet Sauvignon"/>
    <x v="0"/>
    <x v="2"/>
    <s v="Bertani Bertarose 2014"/>
    <s v="Large Crate"/>
    <s v="Port Lincoln"/>
    <x v="511"/>
    <d v="2011-10-05T00:00:00"/>
    <n v="14"/>
    <n v="0.06"/>
    <n v="15.57"/>
    <n v="1.39"/>
    <n v="217.98000000000002"/>
  </r>
  <r>
    <n v="5240"/>
    <n v="86852"/>
    <s v="Justin Miller"/>
    <s v="Express Road Cargo"/>
    <x v="0"/>
    <x v="1"/>
    <s v="Not Specified"/>
    <s v="Zinfandel"/>
    <x v="0"/>
    <x v="2"/>
    <s v="Schramsberg Cremant Demi-Sec 2011"/>
    <s v="Large Crate"/>
    <s v="Mount Barker"/>
    <x v="885"/>
    <d v="2012-01-31T00:00:00"/>
    <n v="9"/>
    <n v="0.02"/>
    <n v="24.92"/>
    <n v="12.98"/>
    <n v="224.28000000000003"/>
  </r>
  <r>
    <n v="5241"/>
    <n v="89522"/>
    <s v="Carol Oliver"/>
    <s v="Express Road Cargo"/>
    <x v="2"/>
    <x v="3"/>
    <s v="Low"/>
    <s v="Cremant"/>
    <x v="0"/>
    <x v="2"/>
    <s v="Sutter Home Pink Moscato"/>
    <s v="Loose Wrap"/>
    <s v="Wagga Wagga"/>
    <x v="600"/>
    <d v="2010-04-26T00:00:00"/>
    <n v="8"/>
    <n v="0.01"/>
    <n v="79.52"/>
    <n v="48.2"/>
    <n v="636.16"/>
  </r>
  <r>
    <n v="5242"/>
    <n v="91240"/>
    <s v="Philip Kelly"/>
    <s v="Express Road Cargo"/>
    <x v="1"/>
    <x v="1"/>
    <s v="Low"/>
    <s v="Reisling"/>
    <x v="0"/>
    <x v="2"/>
    <s v="Villa Maria Private Bin Sauvignon Blanc 2015"/>
    <s v="Large Crate"/>
    <s v="Mildura"/>
    <x v="931"/>
    <d v="2013-07-16T00:00:00"/>
    <n v="16"/>
    <n v="0.1"/>
    <n v="45.99"/>
    <n v="4.99"/>
    <n v="735.84"/>
  </r>
  <r>
    <n v="5243"/>
    <n v="86482"/>
    <s v="Heather Greene"/>
    <s v="Express Road Cargo"/>
    <x v="0"/>
    <x v="2"/>
    <s v="Medium"/>
    <s v="Shiraz"/>
    <x v="0"/>
    <x v="2"/>
    <s v="Chateau d'Esclans Garrus Rose 2013"/>
    <s v="Full Container"/>
    <s v="Bunbury"/>
    <x v="653"/>
    <d v="2013-06-08T00:00:00"/>
    <n v="7"/>
    <n v="0.05"/>
    <n v="7.4"/>
    <n v="1.71"/>
    <n v="51.800000000000004"/>
  </r>
  <r>
    <n v="5244"/>
    <n v="85898"/>
    <s v="Jeffrey Stephens"/>
    <s v="Road Cargo"/>
    <x v="0"/>
    <x v="0"/>
    <s v="Low"/>
    <s v="Zinfandel"/>
    <x v="0"/>
    <x v="2"/>
    <s v="Lucien Albrecht Cremant d'Alsace Brut Rose"/>
    <s v="Large Crate"/>
    <s v="Gold Coast"/>
    <x v="47"/>
    <d v="2010-10-11T00:00:00"/>
    <n v="17"/>
    <n v="0.1"/>
    <n v="10.44"/>
    <n v="5.75"/>
    <n v="177.48"/>
  </r>
  <r>
    <n v="5245"/>
    <n v="91432"/>
    <s v="Joyce George"/>
    <s v="Express Road Cargo"/>
    <x v="1"/>
    <x v="1"/>
    <s v="Medium"/>
    <s v="Reisling"/>
    <x v="0"/>
    <x v="2"/>
    <s v="The White Knight Sauvignon Blanc 2014"/>
    <s v="Large Crate"/>
    <s v="Frankston"/>
    <x v="607"/>
    <d v="2010-02-28T00:00:00"/>
    <n v="6"/>
    <n v="0.06"/>
    <n v="195.99"/>
    <n v="8.99"/>
    <n v="1175.94"/>
  </r>
  <r>
    <n v="5246"/>
    <n v="91432"/>
    <s v="Ernest Howard"/>
    <s v="Express Road Cargo"/>
    <x v="0"/>
    <x v="1"/>
    <s v="Medium"/>
    <s v="Cabernet Sauvignon"/>
    <x v="0"/>
    <x v="2"/>
    <s v="Miraval Rose 2014"/>
    <s v="Full Container"/>
    <s v="Canberra"/>
    <x v="607"/>
    <d v="2010-02-27T00:00:00"/>
    <n v="5"/>
    <n v="0.1"/>
    <n v="6.88"/>
    <n v="2"/>
    <n v="34.4"/>
  </r>
  <r>
    <n v="5247"/>
    <n v="90305"/>
    <s v="Stephen Butler"/>
    <s v="Express Road Cargo"/>
    <x v="0"/>
    <x v="1"/>
    <s v="Critical"/>
    <s v="Merlot"/>
    <x v="0"/>
    <x v="2"/>
    <s v="Locations by Dave Phinney F Rose"/>
    <s v="Large Crate"/>
    <s v="Port Lincoln"/>
    <x v="315"/>
    <d v="2011-05-07T00:00:00"/>
    <n v="16"/>
    <n v="0.09"/>
    <n v="60.22"/>
    <n v="3.5"/>
    <n v="963.52"/>
  </r>
  <r>
    <n v="5248"/>
    <n v="90305"/>
    <s v="Stephen Butler"/>
    <s v="Express Road Cargo"/>
    <x v="1"/>
    <x v="1"/>
    <s v="Critical"/>
    <s v="Chardonnay"/>
    <x v="0"/>
    <x v="2"/>
    <s v="The White Knight Sauvignon Blanc 2014"/>
    <s v="Mini Crate"/>
    <s v="Victor Harbor"/>
    <x v="315"/>
    <d v="2011-05-07T00:00:00"/>
    <n v="8"/>
    <n v="7.0000000000000007E-2"/>
    <n v="199.99"/>
    <n v="24.49"/>
    <n v="1599.92"/>
  </r>
  <r>
    <n v="5249"/>
    <n v="88653"/>
    <s v="Brian Perkins"/>
    <s v="Express Road Cargo"/>
    <x v="1"/>
    <x v="1"/>
    <s v="Low"/>
    <s v="Pinot Gris"/>
    <x v="0"/>
    <x v="2"/>
    <s v="Grgich Hills Chardonnay 2012"/>
    <s v="Large Crate"/>
    <s v="Canberra"/>
    <x v="1111"/>
    <d v="2012-08-30T00:00:00"/>
    <n v="22"/>
    <n v="0"/>
    <n v="35.99"/>
    <n v="1.1000000000000001"/>
    <n v="791.78000000000009"/>
  </r>
  <r>
    <n v="5250"/>
    <n v="88653"/>
    <s v="Helen Nichols"/>
    <s v="Air Cargo"/>
    <x v="2"/>
    <x v="1"/>
    <s v="Low"/>
    <s v="Sangiovese Rose"/>
    <x v="0"/>
    <x v="2"/>
    <s v="Barnard Griffin Rose of Sangiovese 2014"/>
    <s v="Small Crate"/>
    <s v="Mount Barker"/>
    <x v="1111"/>
    <d v="2012-08-30T00:00:00"/>
    <n v="17"/>
    <n v="0.1"/>
    <n v="296.18"/>
    <n v="54.12"/>
    <n v="5035.0600000000004"/>
  </r>
  <r>
    <n v="5251"/>
    <n v="86814"/>
    <s v="Carl Jacobs"/>
    <s v="Express Road Cargo"/>
    <x v="1"/>
    <x v="3"/>
    <s v="Low"/>
    <s v="Chardonnay"/>
    <x v="0"/>
    <x v="2"/>
    <s v="Rombauer Chardonnay 2014"/>
    <s v="Large Crate"/>
    <s v="Grafton"/>
    <x v="595"/>
    <d v="2010-10-09T00:00:00"/>
    <n v="23"/>
    <n v="0.03"/>
    <n v="65.989999999999995"/>
    <n v="5.26"/>
    <n v="1517.77"/>
  </r>
  <r>
    <n v="5252"/>
    <n v="89122"/>
    <s v="Benjamin Henderson"/>
    <s v="Express Road Cargo"/>
    <x v="0"/>
    <x v="1"/>
    <s v="Critical"/>
    <s v="Shiraz"/>
    <x v="0"/>
    <x v="2"/>
    <s v="Sutter Home White Zinfandel"/>
    <s v="Large Crate"/>
    <s v="Adelaide"/>
    <x v="279"/>
    <d v="2012-12-07T00:00:00"/>
    <n v="13"/>
    <n v="0.1"/>
    <n v="60.97"/>
    <n v="4.5"/>
    <n v="792.61"/>
  </r>
  <r>
    <n v="5253"/>
    <n v="89122"/>
    <s v="Ralph Wells"/>
    <s v="Air Cargo"/>
    <x v="1"/>
    <x v="1"/>
    <s v="Critical"/>
    <s v="Sauvignon Blanc"/>
    <x v="0"/>
    <x v="2"/>
    <s v="Lincourt Courtney's Chardonnay 2012"/>
    <s v="Small Crate"/>
    <s v="Mount Barker"/>
    <x v="279"/>
    <d v="2012-12-08T00:00:00"/>
    <n v="20"/>
    <n v="0.06"/>
    <n v="517.48"/>
    <n v="16.63"/>
    <n v="10349.6"/>
  </r>
  <r>
    <n v="5254"/>
    <n v="91331"/>
    <s v="Richard Ellis"/>
    <s v="Express Road Cargo"/>
    <x v="0"/>
    <x v="3"/>
    <s v="Medium"/>
    <s v="Merlot"/>
    <x v="0"/>
    <x v="2"/>
    <s v="Veuve Clicquot Brut Yellow Label"/>
    <s v="Large Crate"/>
    <s v="Albury"/>
    <x v="322"/>
    <d v="2011-03-22T00:00:00"/>
    <n v="4"/>
    <n v="0.08"/>
    <n v="1.8"/>
    <n v="4.79"/>
    <n v="7.2"/>
  </r>
  <r>
    <n v="5255"/>
    <n v="89808"/>
    <s v="Louis Simpson"/>
    <s v="Express Road Cargo"/>
    <x v="1"/>
    <x v="1"/>
    <s v="Medium"/>
    <s v="Sauvignon Blanc"/>
    <x v="0"/>
    <x v="2"/>
    <s v="Angeline Sauvignon Blanc 2014"/>
    <s v="Large Crate"/>
    <s v="Port Adelaide"/>
    <x v="1284"/>
    <d v="2013-04-28T00:00:00"/>
    <n v="5"/>
    <n v="0.1"/>
    <n v="125.99"/>
    <n v="8.8000000000000007"/>
    <n v="629.94999999999993"/>
  </r>
  <r>
    <n v="5256"/>
    <n v="86443"/>
    <s v="Deborah Reid"/>
    <s v="Express Road Cargo"/>
    <x v="0"/>
    <x v="1"/>
    <s v="Medium"/>
    <s v="Cabernet Sauvignon"/>
    <x v="0"/>
    <x v="2"/>
    <s v="Laurent-Perrier Brut Millesime 2006"/>
    <s v="Large Crate"/>
    <s v="Launceston"/>
    <x v="695"/>
    <d v="2013-01-31T00:00:00"/>
    <n v="8"/>
    <n v="0.06"/>
    <n v="193.17"/>
    <n v="19.989999999999998"/>
    <n v="1545.36"/>
  </r>
  <r>
    <n v="5257"/>
    <n v="86050"/>
    <s v="Scott Ford"/>
    <s v="Air Cargo"/>
    <x v="2"/>
    <x v="1"/>
    <s v="Low"/>
    <s v="Cremant"/>
    <x v="0"/>
    <x v="2"/>
    <s v="Chateau de Campuget Costieres de Nimes Tradition Rose 2015"/>
    <s v="Extra Large Crate"/>
    <s v="Canberra"/>
    <x v="397"/>
    <d v="2010-01-31T00:00:00"/>
    <n v="11"/>
    <n v="0.09"/>
    <n v="160.97999999999999"/>
    <n v="30"/>
    <n v="1770.78"/>
  </r>
  <r>
    <n v="5258"/>
    <n v="86050"/>
    <s v="Scott Ford"/>
    <s v="Express Road Cargo"/>
    <x v="0"/>
    <x v="1"/>
    <s v="Low"/>
    <s v="Shiraz"/>
    <x v="0"/>
    <x v="2"/>
    <s v="Chateau Gaudrelle Cremant d'Loire Brut"/>
    <s v="Large Crate"/>
    <s v="Canberra"/>
    <x v="397"/>
    <d v="2010-01-31T00:00:00"/>
    <n v="10"/>
    <n v="0.09"/>
    <n v="6.3"/>
    <n v="0.5"/>
    <n v="63"/>
  </r>
  <r>
    <n v="5259"/>
    <n v="86050"/>
    <s v="Scott Ford"/>
    <s v="Express Road Cargo"/>
    <x v="0"/>
    <x v="1"/>
    <s v="Low"/>
    <s v="Malbec"/>
    <x v="0"/>
    <x v="2"/>
    <s v="Chateau D'Aqueria Tavel Rose 2013"/>
    <s v="Full Container"/>
    <s v="Canberra"/>
    <x v="397"/>
    <d v="2010-02-07T00:00:00"/>
    <n v="8"/>
    <n v="0"/>
    <n v="4.9800000000000004"/>
    <n v="0.8"/>
    <n v="39.840000000000003"/>
  </r>
  <r>
    <n v="5260"/>
    <n v="90371"/>
    <s v="Ralph Olson"/>
    <s v="Express Road Cargo"/>
    <x v="1"/>
    <x v="3"/>
    <s v="Critical"/>
    <s v="Pinot Gris"/>
    <x v="0"/>
    <x v="2"/>
    <s v="Giesen Sauvignon Blanc 2014"/>
    <s v="Large Crate"/>
    <s v="Grafton"/>
    <x v="1107"/>
    <d v="2013-05-22T00:00:00"/>
    <n v="16"/>
    <n v="0"/>
    <n v="30.42"/>
    <n v="8.65"/>
    <n v="486.72"/>
  </r>
  <r>
    <n v="5261"/>
    <n v="90371"/>
    <s v="Martin Freeman"/>
    <s v="Express Road Cargo"/>
    <x v="0"/>
    <x v="3"/>
    <s v="Critical"/>
    <s v="Merlot"/>
    <x v="0"/>
    <x v="2"/>
    <s v="Roederer Estate L'Ermitage 2007"/>
    <s v="Large Crate"/>
    <s v="Wollongong"/>
    <x v="1107"/>
    <d v="2013-05-23T00:00:00"/>
    <n v="9"/>
    <n v="0.08"/>
    <n v="4.91"/>
    <n v="0.5"/>
    <n v="44.19"/>
  </r>
  <r>
    <n v="5262"/>
    <n v="91434"/>
    <s v="Carlos Sanders"/>
    <s v="Express Road Cargo"/>
    <x v="1"/>
    <x v="0"/>
    <s v="Critical"/>
    <s v="Sauvignon Blanc"/>
    <x v="0"/>
    <x v="2"/>
    <s v="Los Vascos Sauvignon Blanc 2015"/>
    <s v="Mini Crate"/>
    <s v="Palmerston"/>
    <x v="1107"/>
    <d v="2013-05-23T00:00:00"/>
    <n v="3"/>
    <n v="0.09"/>
    <n v="6783.02"/>
    <n v="24.49"/>
    <n v="20349.060000000001"/>
  </r>
  <r>
    <n v="5263"/>
    <n v="90712"/>
    <s v="Ryan Stevens"/>
    <s v="Express Road Cargo"/>
    <x v="0"/>
    <x v="1"/>
    <s v="Critical"/>
    <s v="Malbec"/>
    <x v="0"/>
    <x v="2"/>
    <s v="JCB N¬∞21 Brut Cremant de Bourgogne"/>
    <s v="Large Crate"/>
    <s v="Hamilton"/>
    <x v="581"/>
    <d v="2012-03-25T00:00:00"/>
    <n v="4"/>
    <n v="0"/>
    <n v="4.9800000000000004"/>
    <n v="7.54"/>
    <n v="19.920000000000002"/>
  </r>
  <r>
    <n v="5264"/>
    <n v="90712"/>
    <s v="Ryan Stevens"/>
    <s v="Express Road Cargo"/>
    <x v="0"/>
    <x v="1"/>
    <s v="Critical"/>
    <s v="Pinot Noir"/>
    <x v="0"/>
    <x v="2"/>
    <s v="Miraval Rose 2014"/>
    <s v="Standard Size Crate"/>
    <s v="Frankston"/>
    <x v="581"/>
    <d v="2012-03-25T00:00:00"/>
    <n v="6"/>
    <n v="0.03"/>
    <n v="8.34"/>
    <n v="2.64"/>
    <n v="50.04"/>
  </r>
  <r>
    <n v="5265"/>
    <n v="89851"/>
    <s v="Shawn Murphy"/>
    <s v="Express Road Cargo"/>
    <x v="2"/>
    <x v="1"/>
    <s v="High"/>
    <s v="Champagne"/>
    <x v="0"/>
    <x v="2"/>
    <s v="Miraval Rose 2014"/>
    <s v="Standard Size Crate"/>
    <s v="Adelaide"/>
    <x v="298"/>
    <d v="2011-09-01T00:00:00"/>
    <n v="1"/>
    <n v="0.1"/>
    <n v="12.22"/>
    <n v="2.85"/>
    <n v="12.22"/>
  </r>
  <r>
    <n v="5266"/>
    <n v="89506"/>
    <s v="Ernest Simmons"/>
    <s v="Express Road Cargo"/>
    <x v="0"/>
    <x v="0"/>
    <s v="Critical"/>
    <s v="Zinfandel"/>
    <x v="0"/>
    <x v="2"/>
    <s v="Orin Swift Cellars Fragile Rose 2014"/>
    <s v="Large Crate"/>
    <s v="Darwin"/>
    <x v="322"/>
    <d v="2011-03-22T00:00:00"/>
    <n v="3"/>
    <n v="7.0000000000000007E-2"/>
    <n v="59.98"/>
    <n v="3.99"/>
    <n v="179.94"/>
  </r>
  <r>
    <n v="5267"/>
    <n v="89506"/>
    <s v="Ernest Simmons"/>
    <s v="Express Road Cargo"/>
    <x v="1"/>
    <x v="0"/>
    <s v="Critical"/>
    <s v="Chardonnay"/>
    <x v="0"/>
    <x v="2"/>
    <s v="Dog Point Vineyard Sauvignon Blanc 2014"/>
    <s v="Standard Size Crate"/>
    <s v="Palmerston"/>
    <x v="322"/>
    <d v="2011-03-22T00:00:00"/>
    <n v="11"/>
    <n v="0"/>
    <n v="28.48"/>
    <n v="1.99"/>
    <n v="313.28000000000003"/>
  </r>
  <r>
    <n v="5268"/>
    <n v="88680"/>
    <s v="Russell Pierce"/>
    <s v="Express Road Cargo"/>
    <x v="0"/>
    <x v="3"/>
    <s v="Low"/>
    <s v="Sangiovese"/>
    <x v="0"/>
    <x v="2"/>
    <s v="Chateau D'Aqueria Tavel Rose 2013"/>
    <s v="Large Crate"/>
    <s v="Penrith"/>
    <x v="195"/>
    <d v="2013-05-07T00:00:00"/>
    <n v="7"/>
    <n v="0.03"/>
    <n v="3.36"/>
    <n v="6.27"/>
    <n v="23.52"/>
  </r>
  <r>
    <n v="5269"/>
    <n v="89570"/>
    <s v="Jesse Moreno"/>
    <s v="Express Road Cargo"/>
    <x v="0"/>
    <x v="2"/>
    <s v="Medium"/>
    <s v="Malbec"/>
    <x v="0"/>
    <x v="2"/>
    <s v="Laurent-Perrier Brut Rose"/>
    <s v="Large Crate"/>
    <s v="Bunbury"/>
    <x v="473"/>
    <d v="2013-10-20T00:00:00"/>
    <n v="20"/>
    <n v="7.0000000000000007E-2"/>
    <n v="5.98"/>
    <n v="5.15"/>
    <n v="119.60000000000001"/>
  </r>
  <r>
    <n v="5270"/>
    <n v="86922"/>
    <s v="Carlos Peterson"/>
    <s v="Road Cargo"/>
    <x v="0"/>
    <x v="3"/>
    <s v="High"/>
    <s v="Malbec"/>
    <x v="0"/>
    <x v="2"/>
    <s v="Pierre Sparr Cremant d'Alsace Reserve Brut Rose"/>
    <s v="Large Crate"/>
    <s v="Queanbeyan"/>
    <x v="1108"/>
    <d v="2013-07-12T00:00:00"/>
    <n v="14"/>
    <n v="0.05"/>
    <n v="7.3"/>
    <n v="7.72"/>
    <n v="102.2"/>
  </r>
  <r>
    <n v="5271"/>
    <n v="86922"/>
    <s v="Carlos Peterson"/>
    <s v="Express Road Cargo"/>
    <x v="0"/>
    <x v="3"/>
    <s v="High"/>
    <s v="Cabernet Sauvignon"/>
    <x v="0"/>
    <x v="2"/>
    <s v="Orin Swift Cellars Fragile Rose 2014"/>
    <s v="Large Crate"/>
    <s v="Orange"/>
    <x v="1108"/>
    <d v="2013-07-11T00:00:00"/>
    <n v="8"/>
    <n v="0.09"/>
    <n v="161.55000000000001"/>
    <n v="19.989999999999998"/>
    <n v="1292.4000000000001"/>
  </r>
  <r>
    <n v="5272"/>
    <n v="90529"/>
    <s v="Nicholas Tucker"/>
    <s v="Air Cargo"/>
    <x v="2"/>
    <x v="1"/>
    <s v="Low"/>
    <s v="Champagne"/>
    <x v="0"/>
    <x v="2"/>
    <s v="Barnard Griffin Rose of Sangiovese 2014"/>
    <s v="Small Crate"/>
    <s v="Devonport"/>
    <x v="512"/>
    <d v="2013-05-03T00:00:00"/>
    <n v="2"/>
    <n v="0.05"/>
    <n v="400.98"/>
    <n v="42.52"/>
    <n v="801.96"/>
  </r>
  <r>
    <n v="5273"/>
    <n v="87772"/>
    <s v="Philip Harper"/>
    <s v="Express Road Cargo"/>
    <x v="0"/>
    <x v="1"/>
    <s v="Low"/>
    <s v="Zinfandel"/>
    <x v="0"/>
    <x v="2"/>
    <s v="Miraval Rose (1.5 Liter Magnum) 2014"/>
    <s v="Large Crate"/>
    <s v="Bendigo"/>
    <x v="116"/>
    <d v="2010-04-17T00:00:00"/>
    <n v="10"/>
    <n v="0.02"/>
    <n v="419.19"/>
    <n v="19.989999999999998"/>
    <n v="4191.8999999999996"/>
  </r>
  <r>
    <n v="5274"/>
    <n v="90324"/>
    <s v="Ernest Hudson"/>
    <s v="Road Cargo"/>
    <x v="0"/>
    <x v="3"/>
    <s v="Medium"/>
    <s v="Sangiovese"/>
    <x v="0"/>
    <x v="2"/>
    <s v="Lucien Albrecht Cremant d'Alsace Brut Rose"/>
    <s v="Standard Size Crate"/>
    <s v="Grafton"/>
    <x v="816"/>
    <d v="2011-06-09T00:00:00"/>
    <n v="6"/>
    <n v="0"/>
    <n v="13.9"/>
    <n v="7.59"/>
    <n v="83.4"/>
  </r>
  <r>
    <n v="5275"/>
    <n v="86365"/>
    <s v="Doris Hernandez"/>
    <s v="Road Cargo"/>
    <x v="0"/>
    <x v="3"/>
    <s v="Low"/>
    <s v="Cabernet Sauvignon"/>
    <x v="0"/>
    <x v="2"/>
    <s v="Louis Roederer Cristal Brut 2006"/>
    <s v="Large Crate"/>
    <s v="Liverpool"/>
    <x v="1285"/>
    <d v="2013-07-12T00:00:00"/>
    <n v="11"/>
    <n v="0.09"/>
    <n v="3.89"/>
    <n v="7.01"/>
    <n v="42.79"/>
  </r>
  <r>
    <n v="5276"/>
    <n v="88792"/>
    <s v="Larry Ross"/>
    <s v="Express Road Cargo"/>
    <x v="0"/>
    <x v="1"/>
    <s v="Critical"/>
    <s v="Sangiovese"/>
    <x v="0"/>
    <x v="2"/>
    <s v="Chateau D'Aqueria Tavel Rose 2013"/>
    <s v="Large Crate"/>
    <s v="Canberra"/>
    <x v="794"/>
    <d v="2013-08-16T00:00:00"/>
    <n v="3"/>
    <n v="0.05"/>
    <n v="420.98"/>
    <n v="19.989999999999998"/>
    <n v="1262.94"/>
  </r>
  <r>
    <n v="5277"/>
    <n v="87738"/>
    <s v="Carl Austin"/>
    <s v="Express Road Cargo"/>
    <x v="0"/>
    <x v="1"/>
    <s v="Not Specified"/>
    <s v="Malbec"/>
    <x v="0"/>
    <x v="2"/>
    <s v="Langlois Chateau Cremant de Loire Brut"/>
    <s v="Full Container"/>
    <s v="Geelong"/>
    <x v="128"/>
    <d v="2013-12-27T00:00:00"/>
    <n v="23"/>
    <n v="0.1"/>
    <n v="7.08"/>
    <n v="2.35"/>
    <n v="162.84"/>
  </r>
  <r>
    <n v="5278"/>
    <n v="89421"/>
    <s v="Christine Daniels"/>
    <s v="Road Cargo"/>
    <x v="0"/>
    <x v="0"/>
    <s v="Critical"/>
    <s v="Sangiovese"/>
    <x v="0"/>
    <x v="2"/>
    <s v="Roederer Estate L'Ermitage 2007"/>
    <s v="Large Crate"/>
    <s v="Gladstone"/>
    <x v="299"/>
    <d v="2012-02-08T00:00:00"/>
    <n v="10"/>
    <n v="0.03"/>
    <n v="20.98"/>
    <n v="8.83"/>
    <n v="209.8"/>
  </r>
  <r>
    <n v="5279"/>
    <n v="89421"/>
    <s v="Christine Daniels"/>
    <s v="Express Road Cargo"/>
    <x v="0"/>
    <x v="0"/>
    <s v="Critical"/>
    <s v="Merlot"/>
    <x v="0"/>
    <x v="2"/>
    <s v="Laurent-Perrier Brut Rose"/>
    <s v="Large Crate"/>
    <s v="Bundaberg"/>
    <x v="299"/>
    <d v="2012-02-08T00:00:00"/>
    <n v="9"/>
    <n v="0.06"/>
    <n v="5.98"/>
    <n v="5.35"/>
    <n v="53.820000000000007"/>
  </r>
  <r>
    <n v="5280"/>
    <n v="86325"/>
    <s v="Ralph Simpson"/>
    <s v="Express Road Cargo"/>
    <x v="0"/>
    <x v="1"/>
    <s v="High"/>
    <s v="Merlot"/>
    <x v="0"/>
    <x v="2"/>
    <s v="Pierre Sparr Cremant d'Alsace Reserve Brut Rose"/>
    <s v="Large Crate"/>
    <s v="Mount Gambier"/>
    <x v="474"/>
    <d v="2013-11-01T00:00:00"/>
    <n v="8"/>
    <n v="0.1"/>
    <n v="5.98"/>
    <n v="2.5"/>
    <n v="47.84"/>
  </r>
  <r>
    <n v="5281"/>
    <n v="86325"/>
    <s v="Ralph Simpson"/>
    <s v="Express Road Cargo"/>
    <x v="0"/>
    <x v="1"/>
    <s v="High"/>
    <s v="Cabernet Sauvignon"/>
    <x v="0"/>
    <x v="2"/>
    <s v="Dopff &amp; Irion Cremant Rose Brut"/>
    <s v="Full Container"/>
    <s v="Mount Barker"/>
    <x v="474"/>
    <d v="2013-11-01T00:00:00"/>
    <n v="17"/>
    <n v="0.01"/>
    <n v="5.84"/>
    <n v="1.2"/>
    <n v="99.28"/>
  </r>
  <r>
    <n v="5282"/>
    <n v="91441"/>
    <s v="Martin Johnston"/>
    <s v="Express Road Cargo"/>
    <x v="0"/>
    <x v="3"/>
    <s v="High"/>
    <s v="Zinfandel"/>
    <x v="0"/>
    <x v="2"/>
    <s v="Miraval Rose (1.5 Liter Magnum) 2014"/>
    <s v="Large Crate"/>
    <s v="Paramatta"/>
    <x v="718"/>
    <d v="2012-11-27T00:00:00"/>
    <n v="24"/>
    <n v="0.03"/>
    <n v="15.22"/>
    <n v="9.73"/>
    <n v="365.28000000000003"/>
  </r>
  <r>
    <n v="5283"/>
    <n v="91441"/>
    <s v="Martin Johnston"/>
    <s v="Road Cargo"/>
    <x v="0"/>
    <x v="3"/>
    <s v="High"/>
    <s v="Shiraz"/>
    <x v="0"/>
    <x v="2"/>
    <s v="Francis Ford Coppola Sofia Rose 2014"/>
    <s v="Large Crate"/>
    <s v="Tamworth"/>
    <x v="718"/>
    <d v="2012-11-27T00:00:00"/>
    <n v="20"/>
    <n v="0.04"/>
    <n v="11.09"/>
    <n v="5.25"/>
    <n v="221.8"/>
  </r>
  <r>
    <n v="5284"/>
    <n v="91441"/>
    <s v="Martin Johnston"/>
    <s v="Express Road Cargo"/>
    <x v="0"/>
    <x v="3"/>
    <s v="High"/>
    <s v="Sangiovese"/>
    <x v="0"/>
    <x v="2"/>
    <s v="Laurent-Perrier Brut Rose"/>
    <s v="Large Crate"/>
    <s v="Newcastle"/>
    <x v="718"/>
    <d v="2012-11-28T00:00:00"/>
    <n v="38"/>
    <n v="0.05"/>
    <n v="11.34"/>
    <n v="5.01"/>
    <n v="430.92"/>
  </r>
  <r>
    <n v="5285"/>
    <n v="91441"/>
    <s v="Craig Burns"/>
    <s v="Air Cargo"/>
    <x v="2"/>
    <x v="3"/>
    <s v="High"/>
    <s v="Sangiovese Rose"/>
    <x v="0"/>
    <x v="2"/>
    <s v="Belle Glos Oeil de Perdrix Pinot Noir Blanc 2014"/>
    <s v="Small Crate"/>
    <s v="Campbeltown"/>
    <x v="718"/>
    <d v="2012-11-28T00:00:00"/>
    <n v="8"/>
    <n v="0.04"/>
    <n v="180.98"/>
    <n v="23.58"/>
    <n v="1447.84"/>
  </r>
  <r>
    <n v="5286"/>
    <n v="86459"/>
    <s v="Jack Grant"/>
    <s v="Express Road Cargo"/>
    <x v="1"/>
    <x v="0"/>
    <s v="Critical"/>
    <s v="Chardonnay"/>
    <x v="0"/>
    <x v="2"/>
    <s v="Robert Oatley Sauvignon Blanc 2013"/>
    <s v="Full Container"/>
    <s v="Darwin"/>
    <x v="607"/>
    <d v="2010-02-27T00:00:00"/>
    <n v="5"/>
    <n v="0.09"/>
    <n v="35.99"/>
    <n v="5.99"/>
    <n v="179.95000000000002"/>
  </r>
  <r>
    <n v="5287"/>
    <n v="85931"/>
    <s v="Gary Ramirez"/>
    <s v="Road Cargo"/>
    <x v="1"/>
    <x v="3"/>
    <s v="Medium"/>
    <s v="Chardonnay"/>
    <x v="0"/>
    <x v="2"/>
    <s v="Lincourt Courtney's Chardonnay 2012"/>
    <s v="Large Crate"/>
    <s v="Goulburn"/>
    <x v="197"/>
    <d v="2012-07-28T00:00:00"/>
    <n v="11"/>
    <n v="0.04"/>
    <n v="55.94"/>
    <n v="4"/>
    <n v="615.33999999999992"/>
  </r>
  <r>
    <n v="5288"/>
    <n v="90840"/>
    <s v="Sara Henderson"/>
    <s v="Express Road Cargo"/>
    <x v="0"/>
    <x v="1"/>
    <s v="Low"/>
    <s v="Zinfandel"/>
    <x v="0"/>
    <x v="2"/>
    <s v="Miraval Rose (1.5 Liter Magnum) 2014"/>
    <s v="Large Crate"/>
    <s v="Adelaide"/>
    <x v="535"/>
    <d v="2012-07-03T00:00:00"/>
    <n v="11"/>
    <n v="0.02"/>
    <n v="6.48"/>
    <n v="9.5399999999999991"/>
    <n v="71.28"/>
  </r>
  <r>
    <n v="5289"/>
    <n v="86507"/>
    <s v="Katherine Richardson"/>
    <s v="Air Cargo"/>
    <x v="0"/>
    <x v="3"/>
    <s v="High"/>
    <s v="Merlot"/>
    <x v="0"/>
    <x v="2"/>
    <s v="Roederer Estate L'Ermitage 2007"/>
    <s v="Extra Large Crate"/>
    <s v="Liverpool"/>
    <x v="880"/>
    <d v="2010-01-14T00:00:00"/>
    <n v="4"/>
    <n v="0.1"/>
    <n v="208.16"/>
    <n v="68.02"/>
    <n v="832.64"/>
  </r>
  <r>
    <n v="5290"/>
    <n v="86507"/>
    <s v="Victor Hunt"/>
    <s v="Express Road Cargo"/>
    <x v="0"/>
    <x v="3"/>
    <s v="High"/>
    <s v="Merlot"/>
    <x v="0"/>
    <x v="2"/>
    <s v="Louis Roederer Cristal Brut with Gift Box 2007"/>
    <s v="Large Crate"/>
    <s v="Grafton"/>
    <x v="880"/>
    <d v="2010-01-15T00:00:00"/>
    <n v="2"/>
    <n v="7.0000000000000007E-2"/>
    <n v="90.48"/>
    <n v="19.989999999999998"/>
    <n v="180.96"/>
  </r>
  <r>
    <n v="5291"/>
    <n v="86507"/>
    <s v="Victor Hunt"/>
    <s v="Road Cargo"/>
    <x v="2"/>
    <x v="3"/>
    <s v="High"/>
    <s v="Cremant"/>
    <x v="0"/>
    <x v="2"/>
    <s v="Chateau D'Aqueria Tavel Rose 2013"/>
    <s v="Standard Size Crate"/>
    <s v="Cessnock"/>
    <x v="880"/>
    <d v="2010-01-16T00:00:00"/>
    <n v="1"/>
    <n v="0.01"/>
    <n v="9.48"/>
    <n v="7.29"/>
    <n v="9.48"/>
  </r>
  <r>
    <n v="5292"/>
    <n v="86507"/>
    <s v="Victor Hunt"/>
    <s v="Express Road Cargo"/>
    <x v="0"/>
    <x v="3"/>
    <s v="High"/>
    <s v="Merlot"/>
    <x v="0"/>
    <x v="2"/>
    <s v="Chateau D'Aqueria Tavel Rose 2013"/>
    <s v="Full Container"/>
    <s v="Bathurst"/>
    <x v="880"/>
    <d v="2010-01-15T00:00:00"/>
    <n v="4"/>
    <n v="0.02"/>
    <n v="4.28"/>
    <n v="0.94"/>
    <n v="17.12"/>
  </r>
  <r>
    <n v="5293"/>
    <n v="89492"/>
    <s v="Craig Ramirez"/>
    <s v="Road Cargo"/>
    <x v="2"/>
    <x v="3"/>
    <s v="Critical"/>
    <s v="Grenache Rose"/>
    <x v="0"/>
    <x v="2"/>
    <s v="Sutter Home Pink Moscato"/>
    <s v="Large Crate"/>
    <s v="Orange"/>
    <x v="664"/>
    <d v="2012-07-27T00:00:00"/>
    <n v="7"/>
    <n v="0.04"/>
    <n v="4.18"/>
    <n v="6.92"/>
    <n v="29.259999999999998"/>
  </r>
  <r>
    <n v="5294"/>
    <n v="89492"/>
    <s v="Craig Ramirez"/>
    <s v="Express Road Cargo"/>
    <x v="0"/>
    <x v="3"/>
    <s v="Critical"/>
    <s v="Merlot"/>
    <x v="0"/>
    <x v="2"/>
    <s v="Orin Swift Cellars Fragile Rose 2014"/>
    <s v="Standard Size Crate"/>
    <s v="Broken Hill"/>
    <x v="664"/>
    <d v="2012-07-28T00:00:00"/>
    <n v="14"/>
    <n v="0.06"/>
    <n v="34.58"/>
    <n v="8.99"/>
    <n v="484.12"/>
  </r>
  <r>
    <n v="5295"/>
    <n v="89619"/>
    <s v="Shawn Snyder"/>
    <s v="Express Road Cargo"/>
    <x v="2"/>
    <x v="3"/>
    <s v="High"/>
    <s v="Champagne"/>
    <x v="0"/>
    <x v="2"/>
    <s v="Sutter Home Pink Moscato"/>
    <s v="Full Container"/>
    <s v="Wagga Wagga"/>
    <x v="421"/>
    <d v="2013-08-07T00:00:00"/>
    <n v="9"/>
    <n v="7.0000000000000007E-2"/>
    <n v="5.08"/>
    <n v="2.0299999999999998"/>
    <n v="45.72"/>
  </r>
  <r>
    <n v="5296"/>
    <n v="89619"/>
    <s v="Shawn Snyder"/>
    <s v="Express Road Cargo"/>
    <x v="0"/>
    <x v="3"/>
    <s v="High"/>
    <s v="Malbec"/>
    <x v="0"/>
    <x v="2"/>
    <s v="Chateau Gaudrelle Cremant d'Loire Brut"/>
    <s v="Large Crate"/>
    <s v="Armidale"/>
    <x v="421"/>
    <d v="2013-08-06T00:00:00"/>
    <n v="21"/>
    <n v="0.03"/>
    <n v="15.14"/>
    <n v="4.53"/>
    <n v="317.94"/>
  </r>
  <r>
    <n v="5297"/>
    <n v="89162"/>
    <s v="James Watson"/>
    <s v="Express Road Cargo"/>
    <x v="0"/>
    <x v="3"/>
    <s v="Not Specified"/>
    <s v="Cabernet Sauvignon"/>
    <x v="0"/>
    <x v="2"/>
    <s v="Langlois Chateau Cremant de Loire Brut"/>
    <s v="Full Container"/>
    <s v="Dubbo"/>
    <x v="416"/>
    <d v="2013-02-12T00:00:00"/>
    <n v="6"/>
    <n v="0.05"/>
    <n v="4.76"/>
    <n v="0.88"/>
    <n v="28.56"/>
  </r>
  <r>
    <n v="5298"/>
    <n v="90176"/>
    <s v="Jeremy Gray"/>
    <s v="Express Road Cargo"/>
    <x v="0"/>
    <x v="3"/>
    <s v="Critical"/>
    <s v="Malbec"/>
    <x v="0"/>
    <x v="2"/>
    <s v="Laurent-Perrier Brut Millesime 2006"/>
    <s v="Large Crate"/>
    <s v="Armidale"/>
    <x v="78"/>
    <d v="2011-02-08T00:00:00"/>
    <n v="9"/>
    <n v="0.04"/>
    <n v="12.53"/>
    <n v="7.17"/>
    <n v="112.77"/>
  </r>
  <r>
    <n v="5299"/>
    <n v="90176"/>
    <s v="Jeremy Gray"/>
    <s v="Road Cargo"/>
    <x v="2"/>
    <x v="3"/>
    <s v="Critical"/>
    <s v="Cremant"/>
    <x v="0"/>
    <x v="2"/>
    <s v="Miraval Rose 2014"/>
    <s v="Mini Crate"/>
    <s v="Cessnock"/>
    <x v="78"/>
    <d v="2011-02-10T00:00:00"/>
    <n v="6"/>
    <n v="0.06"/>
    <n v="105.29"/>
    <n v="10.119999999999999"/>
    <n v="631.74"/>
  </r>
  <r>
    <n v="5300"/>
    <n v="89227"/>
    <s v="Harold Bell"/>
    <s v="Road Cargo"/>
    <x v="0"/>
    <x v="3"/>
    <s v="Critical"/>
    <s v="Shiraz"/>
    <x v="0"/>
    <x v="2"/>
    <s v="Chateau d'Esclans Garrus Rose 2013"/>
    <s v="Full Container"/>
    <s v="Tamworth"/>
    <x v="31"/>
    <d v="2012-04-26T00:00:00"/>
    <n v="6"/>
    <n v="0.1"/>
    <n v="9.93"/>
    <n v="1.0900000000000001"/>
    <n v="59.58"/>
  </r>
  <r>
    <n v="5301"/>
    <n v="91445"/>
    <s v="Richard Oliver"/>
    <s v="Road Cargo"/>
    <x v="1"/>
    <x v="0"/>
    <s v="High"/>
    <s v="Sauvignon Blanc"/>
    <x v="0"/>
    <x v="2"/>
    <s v="St. Supery Sauvignon Blanc 2015"/>
    <s v="Large Crate"/>
    <s v="Darwin"/>
    <x v="1286"/>
    <d v="2012-05-11T00:00:00"/>
    <n v="2"/>
    <n v="0.06"/>
    <n v="43.22"/>
    <n v="16.71"/>
    <n v="86.44"/>
  </r>
  <r>
    <n v="5302"/>
    <n v="91445"/>
    <s v="Richard Oliver"/>
    <s v="Express Road Cargo"/>
    <x v="1"/>
    <x v="0"/>
    <s v="High"/>
    <s v="Pinot Gris"/>
    <x v="0"/>
    <x v="0"/>
    <s v="Rombauer Chardonnay 2014"/>
    <s v="Standard Size Crate"/>
    <s v="Darwin"/>
    <x v="1286"/>
    <d v="2012-05-12T00:00:00"/>
    <n v="3"/>
    <n v="0.01"/>
    <n v="22.24"/>
    <n v="1.99"/>
    <n v="66.72"/>
  </r>
  <r>
    <n v="5303"/>
    <n v="91341"/>
    <s v="Mildred Mcdonald"/>
    <s v="Express Road Cargo"/>
    <x v="1"/>
    <x v="2"/>
    <s v="Medium"/>
    <s v="Pinot Gris"/>
    <x v="0"/>
    <x v="0"/>
    <s v="Dog Point Vineyard Sauvignon Blanc 2014"/>
    <s v="Mini Crate"/>
    <s v="Busseltol"/>
    <x v="1222"/>
    <d v="2012-03-27T00:00:00"/>
    <n v="10"/>
    <n v="0.08"/>
    <n v="499.99"/>
    <n v="24.49"/>
    <n v="4999.8999999999996"/>
  </r>
  <r>
    <n v="5304"/>
    <n v="91341"/>
    <s v="Mildred Mcdonald"/>
    <s v="Express Road Cargo"/>
    <x v="0"/>
    <x v="2"/>
    <s v="Medium"/>
    <s v="Cabernet Sauvignon"/>
    <x v="0"/>
    <x v="0"/>
    <s v="Pierre Sparr Cremant d'Alsace Reserve Brut Rose"/>
    <s v="Mini Crate"/>
    <s v="Albany"/>
    <x v="1222"/>
    <d v="2012-03-28T00:00:00"/>
    <n v="12"/>
    <n v="0.05"/>
    <n v="138.13999999999999"/>
    <n v="35"/>
    <n v="1657.6799999999998"/>
  </r>
  <r>
    <n v="5305"/>
    <n v="88876"/>
    <s v="Kenneth West"/>
    <s v="Express Road Cargo"/>
    <x v="1"/>
    <x v="1"/>
    <s v="Critical"/>
    <s v="Pinot Gris"/>
    <x v="0"/>
    <x v="0"/>
    <s v="Robert Oatley Sauvignon Blanc 2013"/>
    <s v="Full Container"/>
    <s v="Burnie"/>
    <x v="1287"/>
    <d v="2012-09-15T00:00:00"/>
    <n v="22"/>
    <n v="0.08"/>
    <n v="85.99"/>
    <n v="0.99"/>
    <n v="1891.78"/>
  </r>
  <r>
    <n v="5306"/>
    <n v="88926"/>
    <s v="Virginia Sanders"/>
    <s v="Express Road Cargo"/>
    <x v="2"/>
    <x v="1"/>
    <s v="Critical"/>
    <s v="Cremant"/>
    <x v="0"/>
    <x v="0"/>
    <s v="La Playa Estate Cabernet Sauvignon Rose 2015"/>
    <s v="Mini Crate"/>
    <s v="Devonport"/>
    <x v="300"/>
    <d v="2013-09-08T00:00:00"/>
    <n v="8"/>
    <n v="0.02"/>
    <n v="71.37"/>
    <n v="69"/>
    <n v="570.96"/>
  </r>
  <r>
    <n v="5307"/>
    <n v="87810"/>
    <s v="Donald Garcia"/>
    <s v="Express Road Cargo"/>
    <x v="0"/>
    <x v="2"/>
    <s v="Low"/>
    <s v="Pinot Noir"/>
    <x v="0"/>
    <x v="0"/>
    <s v="Langlois Chateau Cremant de Loire Brut"/>
    <s v="Large Crate"/>
    <s v="Geraldton"/>
    <x v="1288"/>
    <d v="2013-10-04T00:00:00"/>
    <n v="3"/>
    <n v="7.0000000000000007E-2"/>
    <n v="5.74"/>
    <n v="5.01"/>
    <n v="17.22"/>
  </r>
  <r>
    <n v="5308"/>
    <n v="87810"/>
    <s v="Donald Garcia"/>
    <s v="Road Cargo"/>
    <x v="1"/>
    <x v="2"/>
    <s v="Low"/>
    <s v="Pinot Gris"/>
    <x v="0"/>
    <x v="0"/>
    <s v="Hewitson LuLu Sauvignon Blanc 2014"/>
    <s v="Standard Size Crate"/>
    <s v="Albany"/>
    <x v="1288"/>
    <d v="2013-10-04T00:00:00"/>
    <n v="19"/>
    <n v="0.01"/>
    <n v="43.98"/>
    <n v="1.99"/>
    <n v="835.61999999999989"/>
  </r>
  <r>
    <n v="5309"/>
    <n v="87810"/>
    <s v="Joseph Hicks"/>
    <s v="Road Cargo"/>
    <x v="2"/>
    <x v="1"/>
    <s v="Low"/>
    <s v="Cremant"/>
    <x v="0"/>
    <x v="0"/>
    <s v="Bertani Bertarose 2014"/>
    <s v="Mini Crate"/>
    <s v="Mildura"/>
    <x v="1288"/>
    <d v="2013-10-02T00:00:00"/>
    <n v="14"/>
    <n v="0.09"/>
    <n v="95.46"/>
    <n v="18.13"/>
    <n v="1336.4399999999998"/>
  </r>
  <r>
    <n v="5310"/>
    <n v="89016"/>
    <s v="Roger Carter"/>
    <s v="Air Cargo"/>
    <x v="1"/>
    <x v="1"/>
    <s v="Medium"/>
    <s v="Pinot Gris"/>
    <x v="0"/>
    <x v="0"/>
    <s v="Angeline Sauvignon Blanc 2014"/>
    <s v="Extra Large Crate"/>
    <s v="Burnie"/>
    <x v="276"/>
    <d v="2013-12-29T00:00:00"/>
    <n v="20"/>
    <n v="0.08"/>
    <n v="449.99"/>
    <n v="49"/>
    <n v="8999.7999999999993"/>
  </r>
  <r>
    <n v="5311"/>
    <n v="87079"/>
    <s v="Antonio James"/>
    <s v="Express Road Cargo"/>
    <x v="0"/>
    <x v="1"/>
    <s v="Medium"/>
    <s v="Cabernet Sauvignon"/>
    <x v="0"/>
    <x v="0"/>
    <s v="Miraval Rose (1.5 Liter Magnum) 2014"/>
    <s v="Large Crate"/>
    <s v="Mildura"/>
    <x v="602"/>
    <d v="2010-11-26T00:00:00"/>
    <n v="30"/>
    <n v="0.05"/>
    <n v="20.27"/>
    <n v="3.99"/>
    <n v="608.1"/>
  </r>
  <r>
    <n v="5312"/>
    <n v="86506"/>
    <s v="Phillip Webb"/>
    <s v="Road Cargo"/>
    <x v="0"/>
    <x v="1"/>
    <s v="Medium"/>
    <s v="Malbec"/>
    <x v="0"/>
    <x v="0"/>
    <s v="JCB N¬∞21 Brut Cremant de Bourgogne"/>
    <s v="Large Crate"/>
    <s v="Frankston"/>
    <x v="778"/>
    <d v="2013-07-27T00:00:00"/>
    <n v="10"/>
    <n v="7.0000000000000007E-2"/>
    <n v="41.71"/>
    <n v="4.5"/>
    <n v="417.1"/>
  </r>
  <r>
    <n v="5313"/>
    <n v="90846"/>
    <s v="Harold Morales"/>
    <s v="Express Road Cargo"/>
    <x v="2"/>
    <x v="2"/>
    <s v="Low"/>
    <s v="Sangiovese Rose"/>
    <x v="0"/>
    <x v="0"/>
    <s v="Miraval Rose (1.5 Liter Magnum) 2014"/>
    <s v="Mini Crate"/>
    <s v="Busseltol"/>
    <x v="775"/>
    <d v="2011-11-29T00:00:00"/>
    <n v="17"/>
    <n v="0.09"/>
    <n v="209.37"/>
    <n v="69"/>
    <n v="3559.29"/>
  </r>
  <r>
    <n v="5314"/>
    <n v="90260"/>
    <s v="Juan Mills"/>
    <s v="Road Cargo"/>
    <x v="0"/>
    <x v="2"/>
    <s v="Medium"/>
    <s v="Shiraz"/>
    <x v="0"/>
    <x v="0"/>
    <s v="Belle Glos Oeil de Perdrix Pinot Noir Blanc 2014"/>
    <s v="Full Container"/>
    <s v="Bunbury"/>
    <x v="204"/>
    <d v="2011-12-26T00:00:00"/>
    <n v="2"/>
    <n v="0.08"/>
    <n v="3.38"/>
    <n v="0.85"/>
    <n v="6.76"/>
  </r>
  <r>
    <n v="5315"/>
    <n v="90260"/>
    <s v="Juan Mills"/>
    <s v="Express Road Cargo"/>
    <x v="0"/>
    <x v="2"/>
    <s v="Medium"/>
    <s v="Pinot Noir"/>
    <x v="0"/>
    <x v="0"/>
    <s v="Chateau Gaudrelle Cremant d'Loire Brut"/>
    <s v="Standard Size Crate"/>
    <s v="Mandurah"/>
    <x v="204"/>
    <d v="2011-12-27T00:00:00"/>
    <n v="19"/>
    <n v="0.1"/>
    <n v="11.66"/>
    <n v="7.95"/>
    <n v="221.54"/>
  </r>
  <r>
    <n v="5316"/>
    <n v="86011"/>
    <s v="Clarence White"/>
    <s v="Express Road Cargo"/>
    <x v="2"/>
    <x v="2"/>
    <s v="High"/>
    <s v="Champagne"/>
    <x v="0"/>
    <x v="0"/>
    <s v="Orin Swift Cellars Fragile Rose 2014"/>
    <s v="Large Crate"/>
    <s v="Albany"/>
    <x v="82"/>
    <d v="2010-05-10T00:00:00"/>
    <n v="1"/>
    <n v="0.03"/>
    <n v="29.34"/>
    <n v="7.87"/>
    <n v="29.34"/>
  </r>
  <r>
    <n v="5317"/>
    <n v="87304"/>
    <s v="Jason Owens"/>
    <s v="Air Cargo"/>
    <x v="2"/>
    <x v="1"/>
    <s v="Medium"/>
    <s v="Sangiovese Rose"/>
    <x v="0"/>
    <x v="0"/>
    <s v="Belle Glos Oeil de Perdrix Pinot Noir Blanc 2014"/>
    <s v="Small Crate"/>
    <s v="Burnie"/>
    <x v="19"/>
    <d v="2013-05-09T00:00:00"/>
    <n v="3"/>
    <n v="0.06"/>
    <n v="70.98"/>
    <n v="26.74"/>
    <n v="212.94"/>
  </r>
  <r>
    <n v="5318"/>
    <n v="87304"/>
    <s v="Jason Owens"/>
    <s v="Express Road Cargo"/>
    <x v="0"/>
    <x v="1"/>
    <s v="Medium"/>
    <s v="Pinot Noir"/>
    <x v="0"/>
    <x v="0"/>
    <s v="Sutter Home White Zinfandel"/>
    <s v="Full Container"/>
    <s v="Hobart"/>
    <x v="19"/>
    <d v="2013-05-08T00:00:00"/>
    <n v="16"/>
    <n v="0.02"/>
    <n v="6.7"/>
    <n v="1.56"/>
    <n v="107.2"/>
  </r>
  <r>
    <n v="5319"/>
    <n v="91285"/>
    <s v="Ralph Spencer"/>
    <s v="Express Road Cargo"/>
    <x v="0"/>
    <x v="1"/>
    <s v="High"/>
    <s v="Sangiovese"/>
    <x v="0"/>
    <x v="0"/>
    <s v="Chateau D'Aqueria Tavel Rose 2013"/>
    <s v="Large Crate"/>
    <s v="Canberra"/>
    <x v="301"/>
    <d v="2010-07-05T00:00:00"/>
    <n v="2"/>
    <n v="0.03"/>
    <n v="6.48"/>
    <n v="8.73"/>
    <n v="12.96"/>
  </r>
  <r>
    <n v="5320"/>
    <n v="91289"/>
    <s v="Brian Crawford"/>
    <s v="Express Road Cargo"/>
    <x v="0"/>
    <x v="1"/>
    <s v="High"/>
    <s v="Cabernet Sauvignon"/>
    <x v="0"/>
    <x v="0"/>
    <s v="Sutter Home White Zinfandel"/>
    <s v="Full Container"/>
    <s v="Canberra"/>
    <x v="376"/>
    <d v="2013-07-06T00:00:00"/>
    <n v="13"/>
    <n v="7.0000000000000007E-2"/>
    <n v="9.93"/>
    <n v="1.0900000000000001"/>
    <n v="129.09"/>
  </r>
  <r>
    <n v="5321"/>
    <n v="87691"/>
    <s v="Carlos Taylor"/>
    <s v="Express Road Cargo"/>
    <x v="0"/>
    <x v="1"/>
    <s v="Medium"/>
    <s v="Cabernet Sauvignon"/>
    <x v="0"/>
    <x v="0"/>
    <s v="Domaine Lafage Miraflors Rose 2013"/>
    <s v="Full Container"/>
    <s v="Canberra"/>
    <x v="931"/>
    <d v="2013-07-16T00:00:00"/>
    <n v="8"/>
    <n v="0.01"/>
    <n v="2.78"/>
    <n v="1.34"/>
    <n v="22.24"/>
  </r>
  <r>
    <n v="5322"/>
    <n v="87691"/>
    <s v="Carlos Taylor"/>
    <s v="Express Road Cargo"/>
    <x v="0"/>
    <x v="1"/>
    <s v="Medium"/>
    <s v="Cabernet Sauvignon"/>
    <x v="0"/>
    <x v="0"/>
    <s v="Sutter Home White Zinfandel"/>
    <s v="Large Crate"/>
    <s v="Canberra"/>
    <x v="931"/>
    <d v="2013-07-17T00:00:00"/>
    <n v="1"/>
    <n v="0.06"/>
    <n v="15.42"/>
    <n v="10.68"/>
    <n v="15.42"/>
  </r>
  <r>
    <n v="5323"/>
    <n v="87401"/>
    <s v="Harold Howell"/>
    <s v="Express Road Cargo"/>
    <x v="1"/>
    <x v="3"/>
    <s v="High"/>
    <s v="Sauvignon Blanc"/>
    <x v="0"/>
    <x v="0"/>
    <s v="St. Supery Sauvignon Blanc 2015"/>
    <s v="Large Crate"/>
    <s v="Newcastle"/>
    <x v="160"/>
    <d v="2012-09-28T00:00:00"/>
    <n v="21"/>
    <n v="0.05"/>
    <n v="175.99"/>
    <n v="8.99"/>
    <n v="3695.79"/>
  </r>
  <r>
    <n v="5324"/>
    <n v="89263"/>
    <s v="Scott Jacobs"/>
    <s v="Road Cargo"/>
    <x v="0"/>
    <x v="3"/>
    <s v="Critical"/>
    <s v="Cabernet Sauvignon"/>
    <x v="0"/>
    <x v="0"/>
    <s v="Francis Ford Coppola Sofia Rose 2014"/>
    <s v="Full Container"/>
    <s v="Wagga Wagga"/>
    <x v="980"/>
    <d v="2012-04-10T00:00:00"/>
    <n v="6"/>
    <n v="0.1"/>
    <n v="2.21"/>
    <n v="1.1200000000000001"/>
    <n v="13.26"/>
  </r>
  <r>
    <n v="5325"/>
    <n v="89792"/>
    <s v="Michelle Hicks"/>
    <s v="Air Cargo"/>
    <x v="2"/>
    <x v="2"/>
    <s v="Medium"/>
    <s v="Sangiovese Rose"/>
    <x v="0"/>
    <x v="0"/>
    <s v="La Playa Estate Cabernet Sauvignon Rose 2015"/>
    <s v="Small Crate"/>
    <s v="Mandurah"/>
    <x v="23"/>
    <d v="2012-05-03T00:00:00"/>
    <n v="5"/>
    <n v="0.09"/>
    <n v="348.21"/>
    <n v="40.19"/>
    <n v="1741.05"/>
  </r>
  <r>
    <n v="5326"/>
    <n v="85945"/>
    <s v="Billy Alvarez"/>
    <s v="Express Road Cargo"/>
    <x v="0"/>
    <x v="3"/>
    <s v="Low"/>
    <s v="Shiraz"/>
    <x v="0"/>
    <x v="0"/>
    <s v="Orin Swift Cellars Fragile Rose 2014"/>
    <s v="Standard Size Crate"/>
    <s v="Grafton"/>
    <x v="1289"/>
    <d v="2013-09-25T00:00:00"/>
    <n v="8"/>
    <n v="0.08"/>
    <n v="21.38"/>
    <n v="8.99"/>
    <n v="171.04"/>
  </r>
  <r>
    <n v="5327"/>
    <n v="87671"/>
    <s v="Sandra Ortiz"/>
    <s v="Express Road Cargo"/>
    <x v="1"/>
    <x v="1"/>
    <s v="Critical"/>
    <s v="Chardonnay"/>
    <x v="0"/>
    <x v="0"/>
    <s v="Leeuwin Estate Art Series Chardonnay 2012"/>
    <s v="Large Crate"/>
    <s v="Mount Gambier"/>
    <x v="873"/>
    <d v="2010-05-15T00:00:00"/>
    <n v="13"/>
    <n v="0.01"/>
    <n v="95.99"/>
    <n v="4.9000000000000004"/>
    <n v="1247.8699999999999"/>
  </r>
  <r>
    <n v="5328"/>
    <n v="89575"/>
    <s v="Todd Jones"/>
    <s v="Express Road Cargo"/>
    <x v="0"/>
    <x v="3"/>
    <s v="Medium"/>
    <s v="Cabernet Sauvignon"/>
    <x v="0"/>
    <x v="0"/>
    <s v="Chateau d'Esclans Whispering Angel Rose 2014"/>
    <s v="Full Container"/>
    <s v="Grafton"/>
    <x v="1290"/>
    <d v="2012-07-30T00:00:00"/>
    <n v="5"/>
    <n v="0.06"/>
    <n v="2.1800000000000002"/>
    <n v="7.09"/>
    <n v="10.9"/>
  </r>
  <r>
    <n v="5329"/>
    <n v="89575"/>
    <s v="George Peters"/>
    <s v="Express Road Cargo"/>
    <x v="0"/>
    <x v="1"/>
    <s v="Medium"/>
    <s v="Merlot"/>
    <x v="0"/>
    <x v="0"/>
    <s v="Jean-Baptiste Adam Les Natures Cremant d'Alsace Brut"/>
    <s v="Large Crate"/>
    <s v="Devonport"/>
    <x v="1290"/>
    <d v="2012-07-30T00:00:00"/>
    <n v="14"/>
    <n v="0.04"/>
    <n v="6.3"/>
    <n v="0.5"/>
    <n v="88.2"/>
  </r>
  <r>
    <n v="5330"/>
    <n v="87307"/>
    <s v="Jennifer Phillips"/>
    <s v="Express Road Cargo"/>
    <x v="0"/>
    <x v="1"/>
    <s v="Medium"/>
    <s v="Pinot Noir"/>
    <x v="0"/>
    <x v="0"/>
    <s v="Sutter Home White Zinfandel"/>
    <s v="Full Container"/>
    <s v="Devonport"/>
    <x v="1187"/>
    <d v="2011-08-22T00:00:00"/>
    <n v="14"/>
    <n v="0.1"/>
    <n v="6.98"/>
    <n v="1.6"/>
    <n v="97.72"/>
  </r>
  <r>
    <n v="5331"/>
    <n v="88650"/>
    <s v="Russell Franklin"/>
    <s v="Air Cargo"/>
    <x v="2"/>
    <x v="1"/>
    <s v="Low"/>
    <s v="Sangiovese Rose"/>
    <x v="0"/>
    <x v="0"/>
    <s v="Domaine Lafond Roc-Epine Tavel Rose 2014"/>
    <s v="Small Crate"/>
    <s v="Bendigo"/>
    <x v="389"/>
    <d v="2011-10-01T00:00:00"/>
    <n v="3"/>
    <n v="0.05"/>
    <n v="146.05000000000001"/>
    <n v="80.2"/>
    <n v="438.15000000000003"/>
  </r>
  <r>
    <n v="5332"/>
    <n v="88592"/>
    <s v="Louise Cook"/>
    <s v="Express Road Cargo"/>
    <x v="0"/>
    <x v="2"/>
    <s v="High"/>
    <s v="Sangiovese"/>
    <x v="0"/>
    <x v="0"/>
    <s v="Moet &amp; Chandon Imperial"/>
    <s v="Large Crate"/>
    <s v="Albany"/>
    <x v="849"/>
    <d v="2011-06-22T00:00:00"/>
    <n v="9"/>
    <n v="0.09"/>
    <n v="9.7100000000000009"/>
    <n v="9.4499999999999993"/>
    <n v="87.390000000000015"/>
  </r>
  <r>
    <n v="5333"/>
    <n v="87126"/>
    <s v="Douglas Alvarez"/>
    <s v="Express Road Cargo"/>
    <x v="0"/>
    <x v="3"/>
    <s v="Low"/>
    <s v="Merlot"/>
    <x v="0"/>
    <x v="0"/>
    <s v="Simonnet-Febvre Cremant de Bourgogne Blanc"/>
    <s v="Large Crate"/>
    <s v="Armidale"/>
    <x v="497"/>
    <d v="2013-05-17T00:00:00"/>
    <n v="9"/>
    <n v="0.02"/>
    <n v="193.17"/>
    <n v="19.989999999999998"/>
    <n v="1738.53"/>
  </r>
  <r>
    <n v="5334"/>
    <n v="86029"/>
    <s v="Clarence White"/>
    <s v="Express Road Cargo"/>
    <x v="1"/>
    <x v="2"/>
    <s v="Critical"/>
    <s v="Chardonnay"/>
    <x v="0"/>
    <x v="0"/>
    <s v="St. Supery Sauvignon Blanc 2015"/>
    <s v="Large Crate"/>
    <s v="Freemantle"/>
    <x v="1285"/>
    <d v="2013-07-07T00:00:00"/>
    <n v="15"/>
    <n v="7.0000000000000007E-2"/>
    <n v="115.99"/>
    <n v="5.92"/>
    <n v="1739.85"/>
  </r>
  <r>
    <n v="5335"/>
    <n v="87327"/>
    <s v="Juan Dean"/>
    <s v="Express Road Cargo"/>
    <x v="0"/>
    <x v="3"/>
    <s v="Medium"/>
    <s v="Pinot Noir"/>
    <x v="0"/>
    <x v="0"/>
    <s v="Langlois Chateau Cremant de Loire Brut"/>
    <s v="Large Crate"/>
    <s v="Cessnock"/>
    <x v="714"/>
    <d v="2013-09-23T00:00:00"/>
    <n v="12"/>
    <n v="0.01"/>
    <n v="5.98"/>
    <n v="1.49"/>
    <n v="71.760000000000005"/>
  </r>
  <r>
    <n v="5336"/>
    <n v="87327"/>
    <s v="Antonio Campbell"/>
    <s v="Express Road Cargo"/>
    <x v="1"/>
    <x v="3"/>
    <s v="Medium"/>
    <s v="Reisling"/>
    <x v="0"/>
    <x v="0"/>
    <s v="Leeuwin Estate Art Series Chardonnay 2012"/>
    <s v="Standard Size Crate"/>
    <s v="Liverpool"/>
    <x v="714"/>
    <d v="2013-09-24T00:00:00"/>
    <n v="19"/>
    <n v="0.08"/>
    <n v="22.24"/>
    <n v="1.99"/>
    <n v="422.55999999999995"/>
  </r>
  <r>
    <n v="5337"/>
    <n v="87327"/>
    <s v="Antonio Campbell"/>
    <s v="Express Road Cargo"/>
    <x v="0"/>
    <x v="3"/>
    <s v="Medium"/>
    <s v="Zinfandel"/>
    <x v="0"/>
    <x v="0"/>
    <s v="Domaine Lafond Roc-Epine Tavel Rose 2014"/>
    <s v="Large Crate"/>
    <s v="Wagga Wagga"/>
    <x v="714"/>
    <d v="2013-09-24T00:00:00"/>
    <n v="23"/>
    <n v="0.02"/>
    <n v="2.89"/>
    <n v="0.5"/>
    <n v="66.47"/>
  </r>
  <r>
    <n v="5338"/>
    <n v="87327"/>
    <s v="Antonio Campbell"/>
    <s v="Road Cargo"/>
    <x v="2"/>
    <x v="3"/>
    <s v="Medium"/>
    <s v="Champagne"/>
    <x v="0"/>
    <x v="1"/>
    <s v="La Playa Estate Cabernet Sauvignon Rose 2015"/>
    <s v="Large Crate"/>
    <s v="Newcastle"/>
    <x v="714"/>
    <d v="2013-09-24T00:00:00"/>
    <n v="13"/>
    <n v="7.0000000000000007E-2"/>
    <n v="19.98"/>
    <n v="10.49"/>
    <n v="259.74"/>
  </r>
  <r>
    <n v="5339"/>
    <n v="89669"/>
    <s v="Russell Hunter"/>
    <s v="Express Road Cargo"/>
    <x v="1"/>
    <x v="0"/>
    <s v="Low"/>
    <s v="Pinot Gris"/>
    <x v="0"/>
    <x v="1"/>
    <s v="Lincourt Courtney's Chardonnay 2012"/>
    <s v="Standard Size Crate"/>
    <s v="Brisbane"/>
    <x v="437"/>
    <d v="2011-11-03T00:00:00"/>
    <n v="9"/>
    <n v="0.06"/>
    <n v="8.1199999999999992"/>
    <n v="2.83"/>
    <n v="73.08"/>
  </r>
  <r>
    <n v="5340"/>
    <n v="89669"/>
    <s v="Russell Hunter"/>
    <s v="Express Road Cargo"/>
    <x v="1"/>
    <x v="0"/>
    <s v="Low"/>
    <s v="Sauvignon Blanc"/>
    <x v="0"/>
    <x v="1"/>
    <s v="Lucky Chardonnay 2012"/>
    <s v="Loose Wrap"/>
    <s v="Townsville"/>
    <x v="437"/>
    <d v="2011-11-05T00:00:00"/>
    <n v="7"/>
    <n v="0.06"/>
    <n v="96.45"/>
    <n v="13.99"/>
    <n v="675.15"/>
  </r>
  <r>
    <n v="5341"/>
    <n v="90226"/>
    <s v="Mark Howell"/>
    <s v="Express Road Cargo"/>
    <x v="0"/>
    <x v="1"/>
    <s v="Critical"/>
    <s v="Pinot Noir"/>
    <x v="0"/>
    <x v="1"/>
    <s v="Schramsberg Cremant Demi-Sec 2011"/>
    <s v="Large Crate"/>
    <s v="Burnie"/>
    <x v="119"/>
    <d v="2012-06-23T00:00:00"/>
    <n v="13"/>
    <n v="0.01"/>
    <n v="16.739999999999998"/>
    <n v="5.08"/>
    <n v="217.61999999999998"/>
  </r>
  <r>
    <n v="5342"/>
    <n v="91343"/>
    <s v="Mildred Mcdonald"/>
    <s v="Express Road Cargo"/>
    <x v="0"/>
    <x v="2"/>
    <s v="Low"/>
    <s v="Sangiovese"/>
    <x v="0"/>
    <x v="1"/>
    <s v="Barnard Griffin Rose of Sangiovese 2014"/>
    <s v="Large Crate"/>
    <s v="Perth"/>
    <x v="1064"/>
    <d v="2013-07-18T00:00:00"/>
    <n v="6"/>
    <n v="0.03"/>
    <n v="41.94"/>
    <n v="2.99"/>
    <n v="251.64"/>
  </r>
  <r>
    <n v="5343"/>
    <n v="91338"/>
    <s v="Mildred Mcdonald"/>
    <s v="Express Road Cargo"/>
    <x v="0"/>
    <x v="2"/>
    <s v="Low"/>
    <s v="Sangiovese"/>
    <x v="0"/>
    <x v="1"/>
    <s v="Barnard Griffin Rose of Sangiovese 2014"/>
    <s v="Large Crate"/>
    <s v="Bunbury"/>
    <x v="668"/>
    <d v="2011-07-18T00:00:00"/>
    <n v="14"/>
    <n v="0.01"/>
    <n v="7.31"/>
    <n v="0.49"/>
    <n v="102.33999999999999"/>
  </r>
  <r>
    <n v="5344"/>
    <n v="87505"/>
    <s v="Ralph Burton"/>
    <s v="Express Road Cargo"/>
    <x v="1"/>
    <x v="1"/>
    <s v="High"/>
    <s v="Pinot Gris"/>
    <x v="0"/>
    <x v="1"/>
    <s v="Lincourt Courtney's Chardonnay 2012"/>
    <s v="Standard Size Crate"/>
    <s v="Launceston"/>
    <x v="505"/>
    <d v="2013-10-24T00:00:00"/>
    <n v="5"/>
    <n v="7.0000000000000007E-2"/>
    <n v="40.97"/>
    <n v="1.99"/>
    <n v="204.85"/>
  </r>
  <r>
    <n v="5345"/>
    <n v="90325"/>
    <s v="Ernest Hudson"/>
    <s v="Air Cargo"/>
    <x v="0"/>
    <x v="3"/>
    <s v="Low"/>
    <s v="Shiraz"/>
    <x v="0"/>
    <x v="1"/>
    <s v="Lucien Albrecht Cremant d'Alsace Brut"/>
    <s v="Extra Large Crate"/>
    <s v="Goulburn"/>
    <x v="795"/>
    <d v="2012-02-19T00:00:00"/>
    <n v="8"/>
    <n v="0.1"/>
    <n v="279.81"/>
    <n v="23.19"/>
    <n v="2238.48"/>
  </r>
  <r>
    <n v="5346"/>
    <n v="90325"/>
    <s v="Ernest Hudson"/>
    <s v="Air Cargo"/>
    <x v="2"/>
    <x v="3"/>
    <s v="Low"/>
    <s v="Grenache Rose"/>
    <x v="0"/>
    <x v="1"/>
    <s v="Belle Glos Oeil de Perdrix Pinot Noir Blanc 2014"/>
    <s v="Extra Large Crate"/>
    <s v="Orange"/>
    <x v="795"/>
    <d v="2012-02-17T00:00:00"/>
    <n v="6"/>
    <n v="0.09"/>
    <n v="180.98"/>
    <n v="30"/>
    <n v="1085.8799999999999"/>
  </r>
  <r>
    <n v="5347"/>
    <n v="86439"/>
    <s v="Deborah Reid"/>
    <s v="Express Road Cargo"/>
    <x v="1"/>
    <x v="1"/>
    <s v="Not Specified"/>
    <s v="Reisling"/>
    <x v="0"/>
    <x v="1"/>
    <s v="Dog Point Vineyard Sauvignon Blanc 2014"/>
    <s v="Large Crate"/>
    <s v="Hobart"/>
    <x v="303"/>
    <d v="2011-09-16T00:00:00"/>
    <n v="10"/>
    <n v="0.1"/>
    <n v="39.979999999999997"/>
    <n v="4"/>
    <n v="399.79999999999995"/>
  </r>
  <r>
    <n v="5348"/>
    <n v="86445"/>
    <s v="Deborah Reid"/>
    <s v="Express Road Cargo"/>
    <x v="0"/>
    <x v="1"/>
    <s v="Not Specified"/>
    <s v="Sangiovese"/>
    <x v="0"/>
    <x v="1"/>
    <s v="Lucien Albrecht Cremant d'Alsace Brut Rose"/>
    <s v="Large Crate"/>
    <s v="Devonport"/>
    <x v="249"/>
    <d v="2013-09-16T00:00:00"/>
    <n v="10"/>
    <n v="0.1"/>
    <n v="29.74"/>
    <n v="6.64"/>
    <n v="297.39999999999998"/>
  </r>
  <r>
    <n v="5349"/>
    <n v="87976"/>
    <s v="Katherine Baker"/>
    <s v="Air Cargo"/>
    <x v="2"/>
    <x v="3"/>
    <s v="Medium"/>
    <s v="Champagne"/>
    <x v="0"/>
    <x v="1"/>
    <s v="Sutter Home Pink Moscato"/>
    <s v="Extra Large Crate"/>
    <s v="Newcastle"/>
    <x v="448"/>
    <d v="2013-11-20T00:00:00"/>
    <n v="23"/>
    <n v="0.05"/>
    <n v="120.98"/>
    <n v="30"/>
    <n v="2782.54"/>
  </r>
  <r>
    <n v="5350"/>
    <n v="87976"/>
    <s v="Katherine Baker"/>
    <s v="Express Road Cargo"/>
    <x v="0"/>
    <x v="3"/>
    <s v="Medium"/>
    <s v="Cabernet Sauvignon"/>
    <x v="0"/>
    <x v="1"/>
    <s v="Miraval Rose (1.5 Liter Magnum) 2014"/>
    <s v="Full Container"/>
    <s v="Albury"/>
    <x v="448"/>
    <d v="2013-11-20T00:00:00"/>
    <n v="43"/>
    <n v="0.03"/>
    <n v="2.78"/>
    <n v="1.2"/>
    <n v="119.53999999999999"/>
  </r>
  <r>
    <n v="5351"/>
    <n v="88479"/>
    <s v="Sean Elliott"/>
    <s v="Express Road Cargo"/>
    <x v="1"/>
    <x v="0"/>
    <s v="High"/>
    <s v="Reisling"/>
    <x v="0"/>
    <x v="1"/>
    <s v="Chardonnais Napa Valley Chardonnay 2013"/>
    <s v="Standard Size Crate"/>
    <s v="Cairns"/>
    <x v="1024"/>
    <d v="2010-07-16T00:00:00"/>
    <n v="15"/>
    <n v="0.02"/>
    <n v="15.28"/>
    <n v="1.99"/>
    <n v="229.2"/>
  </r>
  <r>
    <n v="5352"/>
    <n v="88479"/>
    <s v="Sean Elliott"/>
    <s v="Express Road Cargo"/>
    <x v="1"/>
    <x v="0"/>
    <s v="High"/>
    <s v="Chardonnay"/>
    <x v="0"/>
    <x v="1"/>
    <s v="Chardonnais Napa Valley Chardonnay 2013"/>
    <s v="Standard Size Crate"/>
    <s v="Mackay"/>
    <x v="1024"/>
    <d v="2010-07-16T00:00:00"/>
    <n v="1"/>
    <n v="0"/>
    <n v="85.99"/>
    <n v="3.3"/>
    <n v="85.99"/>
  </r>
  <r>
    <n v="5353"/>
    <n v="86080"/>
    <s v="Shawn Baker"/>
    <s v="Express Road Cargo"/>
    <x v="1"/>
    <x v="3"/>
    <s v="Critical"/>
    <s v="Sauvignon Blanc"/>
    <x v="0"/>
    <x v="1"/>
    <s v="Robert Oatley Signature Chardonnay 2013"/>
    <s v="Large Crate"/>
    <s v="Broken Hill"/>
    <x v="345"/>
    <d v="2012-02-08T00:00:00"/>
    <n v="12"/>
    <n v="0.08"/>
    <n v="110.99"/>
    <n v="2.5"/>
    <n v="1331.8799999999999"/>
  </r>
  <r>
    <n v="5354"/>
    <n v="86080"/>
    <s v="Charles Reynolds"/>
    <s v="Express Road Cargo"/>
    <x v="0"/>
    <x v="3"/>
    <s v="Critical"/>
    <s v="Pinot Noir"/>
    <x v="0"/>
    <x v="1"/>
    <s v="Chateau d'Esclans Garrus Rose 2013"/>
    <s v="Standard Size Crate"/>
    <s v="Tamworth"/>
    <x v="345"/>
    <d v="2012-02-10T00:00:00"/>
    <n v="10"/>
    <n v="0.02"/>
    <n v="6.84"/>
    <n v="4.42"/>
    <n v="68.400000000000006"/>
  </r>
  <r>
    <n v="5355"/>
    <n v="86549"/>
    <s v="Carlos Oliver"/>
    <s v="Express Road Cargo"/>
    <x v="0"/>
    <x v="1"/>
    <s v="Low"/>
    <s v="Merlot"/>
    <x v="0"/>
    <x v="1"/>
    <s v="Chateau d'Esclans Garrus Rose 2013"/>
    <s v="Large Crate"/>
    <s v="Frankston"/>
    <x v="646"/>
    <d v="2011-12-04T00:00:00"/>
    <n v="3"/>
    <n v="0.08"/>
    <n v="172.99"/>
    <n v="19.989999999999998"/>
    <n v="518.97"/>
  </r>
  <r>
    <n v="5356"/>
    <n v="86300"/>
    <s v="Louise Carr"/>
    <s v="Express Road Cargo"/>
    <x v="2"/>
    <x v="1"/>
    <s v="Medium"/>
    <s v="Champagne"/>
    <x v="0"/>
    <x v="1"/>
    <s v="Chateau d'Esclans Garrus Rose 2013"/>
    <s v="Large Crate"/>
    <s v="Wodonga"/>
    <x v="786"/>
    <d v="2011-07-28T00:00:00"/>
    <n v="12"/>
    <n v="0.02"/>
    <n v="46.94"/>
    <n v="6.77"/>
    <n v="563.28"/>
  </r>
  <r>
    <n v="5357"/>
    <n v="86300"/>
    <s v="Louise Carr"/>
    <s v="Express Road Cargo"/>
    <x v="0"/>
    <x v="1"/>
    <s v="Medium"/>
    <s v="Malbec"/>
    <x v="0"/>
    <x v="1"/>
    <s v="Chateau d'Esclans Whispering Angel Rose 2014"/>
    <s v="Mini Crate"/>
    <s v="Melbourne"/>
    <x v="786"/>
    <d v="2011-07-25T00:00:00"/>
    <n v="8"/>
    <n v="7.0000000000000007E-2"/>
    <n v="167.27"/>
    <n v="35"/>
    <n v="1338.16"/>
  </r>
  <r>
    <n v="5358"/>
    <n v="91176"/>
    <s v="Peter Burke"/>
    <s v="Express Road Cargo"/>
    <x v="1"/>
    <x v="2"/>
    <s v="Not Specified"/>
    <s v="Reisling"/>
    <x v="0"/>
    <x v="1"/>
    <s v="Villa Maria Private Bin Sauvignon Blanc 2015"/>
    <s v="Large Crate"/>
    <s v="Geraldton"/>
    <x v="947"/>
    <d v="2011-10-25T00:00:00"/>
    <n v="16"/>
    <n v="0.06"/>
    <n v="65.989999999999995"/>
    <n v="3.9"/>
    <n v="1055.8399999999999"/>
  </r>
  <r>
    <n v="5359"/>
    <n v="89514"/>
    <s v="Jonathan Ramos"/>
    <s v="Express Road Cargo"/>
    <x v="1"/>
    <x v="3"/>
    <s v="Critical"/>
    <s v="Chardonnay"/>
    <x v="0"/>
    <x v="1"/>
    <s v="Dog Point Vineyard Sauvignon Blanc 2014"/>
    <s v="Loose Wrap"/>
    <s v="Campbeltown"/>
    <x v="912"/>
    <d v="2010-02-11T00:00:00"/>
    <n v="2"/>
    <n v="0.01"/>
    <n v="13.99"/>
    <n v="7.51"/>
    <n v="27.98"/>
  </r>
  <r>
    <n v="5360"/>
    <n v="91003"/>
    <s v="Justin Warren"/>
    <s v="Express Road Cargo"/>
    <x v="0"/>
    <x v="3"/>
    <s v="Low"/>
    <s v="Cabernet Sauvignon"/>
    <x v="0"/>
    <x v="1"/>
    <s v="Gerard Bertrand Cote des Roses Rose 2014"/>
    <s v="Large Crate"/>
    <s v="Tamworth"/>
    <x v="1045"/>
    <d v="2013-02-16T00:00:00"/>
    <n v="9"/>
    <n v="0"/>
    <n v="2.61"/>
    <n v="0.5"/>
    <n v="23.49"/>
  </r>
  <r>
    <n v="5361"/>
    <n v="91003"/>
    <s v="Justin Warren"/>
    <s v="Express Road Cargo"/>
    <x v="2"/>
    <x v="3"/>
    <s v="Low"/>
    <s v="Cremant"/>
    <x v="0"/>
    <x v="1"/>
    <s v="Chateau de Campuget Costieres de Nimes Tradition Rose 2015"/>
    <s v="Large Crate"/>
    <s v="Dubbo"/>
    <x v="1045"/>
    <d v="2013-02-21T00:00:00"/>
    <n v="2"/>
    <n v="0.03"/>
    <n v="25.13"/>
    <n v="9.8699999999999992"/>
    <n v="50.26"/>
  </r>
  <r>
    <n v="5362"/>
    <n v="91003"/>
    <s v="Justin Warren"/>
    <s v="Express Road Cargo"/>
    <x v="0"/>
    <x v="3"/>
    <s v="Low"/>
    <s v="Pinot Noir"/>
    <x v="0"/>
    <x v="1"/>
    <s v="Lucien Albrecht Cremant d'Alsace Brut Rose"/>
    <s v="Standard Size Crate"/>
    <s v="Paramatta"/>
    <x v="1045"/>
    <d v="2013-02-18T00:00:00"/>
    <n v="11"/>
    <n v="0.01"/>
    <n v="5.68"/>
    <n v="3.6"/>
    <n v="62.48"/>
  </r>
  <r>
    <n v="5363"/>
    <n v="91003"/>
    <s v="Antonio Carroll"/>
    <s v="Express Road Cargo"/>
    <x v="1"/>
    <x v="3"/>
    <s v="Low"/>
    <s v="Reisling"/>
    <x v="0"/>
    <x v="1"/>
    <s v="Robert Oatley Sauvignon Blanc 2013"/>
    <s v="Large Crate"/>
    <s v="Queanbeyan"/>
    <x v="1045"/>
    <d v="2013-02-23T00:00:00"/>
    <n v="11"/>
    <n v="0"/>
    <n v="125.99"/>
    <n v="5.63"/>
    <n v="1385.8899999999999"/>
  </r>
  <r>
    <n v="5364"/>
    <n v="87330"/>
    <s v="Ruth Scott"/>
    <s v="Express Road Cargo"/>
    <x v="0"/>
    <x v="0"/>
    <s v="Low"/>
    <s v="Malbec"/>
    <x v="0"/>
    <x v="1"/>
    <s v="Sutter Home Pink Moscato"/>
    <s v="Large Crate"/>
    <s v="Townsville"/>
    <x v="1100"/>
    <d v="2012-11-01T00:00:00"/>
    <n v="24"/>
    <n v="0.08"/>
    <n v="31.74"/>
    <n v="12.62"/>
    <n v="761.76"/>
  </r>
  <r>
    <n v="5365"/>
    <n v="86373"/>
    <s v="Gerald Olson"/>
    <s v="Express Road Cargo"/>
    <x v="0"/>
    <x v="2"/>
    <s v="Not Specified"/>
    <s v="Merlot"/>
    <x v="0"/>
    <x v="1"/>
    <s v="Louis Roederer Cristal Brut 2006"/>
    <s v="Full Container"/>
    <s v="Busseltol"/>
    <x v="1143"/>
    <d v="2010-08-26T00:00:00"/>
    <n v="12"/>
    <n v="0.03"/>
    <n v="7.64"/>
    <n v="5.83"/>
    <n v="91.679999999999993"/>
  </r>
  <r>
    <n v="5366"/>
    <n v="86297"/>
    <s v="Louise Carr"/>
    <s v="Air Cargo"/>
    <x v="2"/>
    <x v="1"/>
    <s v="High"/>
    <s v="Champagne"/>
    <x v="0"/>
    <x v="1"/>
    <s v="Sutter Home Pink Moscato"/>
    <s v="Small Crate"/>
    <s v="Benalla"/>
    <x v="1291"/>
    <d v="2010-01-23T00:00:00"/>
    <n v="9"/>
    <n v="0.05"/>
    <n v="31.76"/>
    <n v="45.51"/>
    <n v="285.84000000000003"/>
  </r>
  <r>
    <n v="5367"/>
    <n v="90161"/>
    <s v="Thomas Jenkins"/>
    <s v="Express Road Cargo"/>
    <x v="0"/>
    <x v="3"/>
    <s v="Critical"/>
    <s v="Zinfandel"/>
    <x v="0"/>
    <x v="1"/>
    <s v="Domaine Lafond Roc-Epine Tavel Rose 2014"/>
    <s v="Large Crate"/>
    <s v="Orange"/>
    <x v="304"/>
    <d v="2012-02-02T00:00:00"/>
    <n v="1"/>
    <n v="0.03"/>
    <n v="3.08"/>
    <n v="0.99"/>
    <n v="3.08"/>
  </r>
  <r>
    <n v="5368"/>
    <n v="88990"/>
    <s v="Douglas Ward"/>
    <s v="Express Road Cargo"/>
    <x v="2"/>
    <x v="2"/>
    <s v="Low"/>
    <s v="Grenache Rose"/>
    <x v="0"/>
    <x v="1"/>
    <s v="Chateau d'Esclans Whispering Angel Rose 2014"/>
    <s v="Mini Crate"/>
    <s v="Geraldton"/>
    <x v="969"/>
    <d v="2012-06-13T00:00:00"/>
    <n v="2"/>
    <n v="0.06"/>
    <n v="40.97"/>
    <n v="14.45"/>
    <n v="81.94"/>
  </r>
  <r>
    <n v="5369"/>
    <n v="89815"/>
    <s v="Donald Bailey"/>
    <s v="Express Road Cargo"/>
    <x v="1"/>
    <x v="3"/>
    <s v="Medium"/>
    <s v="Reisling"/>
    <x v="0"/>
    <x v="1"/>
    <s v="Angeline Sauvignon Blanc 2014"/>
    <s v="Standard Size Crate"/>
    <s v="Grafton"/>
    <x v="417"/>
    <d v="2013-01-29T00:00:00"/>
    <n v="9"/>
    <n v="0.09"/>
    <n v="10.130000000000001"/>
    <n v="1.99"/>
    <n v="91.17"/>
  </r>
  <r>
    <n v="5370"/>
    <n v="91447"/>
    <s v="Anthony Snyder"/>
    <s v="Express Road Cargo"/>
    <x v="0"/>
    <x v="1"/>
    <s v="Not Specified"/>
    <s v="Zinfandel"/>
    <x v="0"/>
    <x v="1"/>
    <s v="Moet &amp; Chandon Imperial"/>
    <s v="Large Crate"/>
    <s v="Canberra"/>
    <x v="611"/>
    <d v="2010-04-09T00:00:00"/>
    <n v="9"/>
    <n v="0.08"/>
    <n v="4.55"/>
    <n v="1.49"/>
    <n v="40.949999999999996"/>
  </r>
  <r>
    <n v="5371"/>
    <n v="86751"/>
    <s v="Edward Ortiz"/>
    <s v="Express Road Cargo"/>
    <x v="0"/>
    <x v="3"/>
    <s v="Not Specified"/>
    <s v="Zinfandel"/>
    <x v="0"/>
    <x v="1"/>
    <s v="Lucien Albrecht Cremant d'Alsace Brut Rose"/>
    <s v="Loose Wrap"/>
    <s v="Wollongong"/>
    <x v="720"/>
    <d v="2010-03-26T00:00:00"/>
    <n v="5"/>
    <n v="7.0000000000000007E-2"/>
    <n v="225.04"/>
    <n v="11.79"/>
    <n v="1125.2"/>
  </r>
  <r>
    <n v="5372"/>
    <n v="86751"/>
    <s v="Edward Ortiz"/>
    <s v="Express Road Cargo"/>
    <x v="0"/>
    <x v="3"/>
    <s v="Not Specified"/>
    <s v="Pinot Noir"/>
    <x v="0"/>
    <x v="1"/>
    <s v="Roederer Estate L'Ermitage 2007"/>
    <s v="Large Crate"/>
    <s v="Wagga Wagga"/>
    <x v="720"/>
    <d v="2010-03-29T00:00:00"/>
    <n v="7"/>
    <n v="0.03"/>
    <n v="7.84"/>
    <n v="4.71"/>
    <n v="54.879999999999995"/>
  </r>
  <r>
    <n v="5373"/>
    <n v="88837"/>
    <s v="Lori Henry"/>
    <s v="Road Cargo"/>
    <x v="0"/>
    <x v="1"/>
    <s v="Critical"/>
    <s v="Shiraz"/>
    <x v="0"/>
    <x v="1"/>
    <s v="Veuve Clicquot Brut Yellow Label"/>
    <s v="Large Crate"/>
    <s v="Melton"/>
    <x v="1138"/>
    <d v="2010-09-29T00:00:00"/>
    <n v="12"/>
    <n v="0"/>
    <n v="19.98"/>
    <n v="5.97"/>
    <n v="239.76"/>
  </r>
  <r>
    <n v="5374"/>
    <n v="87816"/>
    <s v="Sharon Hughes"/>
    <s v="Express Road Cargo"/>
    <x v="2"/>
    <x v="1"/>
    <s v="Low"/>
    <s v="Grenache Rose"/>
    <x v="0"/>
    <x v="1"/>
    <s v="Gerard Bertrand Cote des Roses Rose 2014"/>
    <s v="Standard Size Crate"/>
    <s v="Port Adelaide"/>
    <x v="1187"/>
    <d v="2011-08-26T00:00:00"/>
    <n v="6"/>
    <n v="0.02"/>
    <n v="14.34"/>
    <n v="5"/>
    <n v="86.039999999999992"/>
  </r>
  <r>
    <n v="5375"/>
    <n v="87821"/>
    <s v="Sharon Hughes"/>
    <s v="Express Road Cargo"/>
    <x v="0"/>
    <x v="1"/>
    <s v="Low"/>
    <s v="Shiraz"/>
    <x v="0"/>
    <x v="1"/>
    <s v="Chateau Gaudrelle Cremant d'Loire Brut"/>
    <s v="Full Container"/>
    <s v="Victor Harbor"/>
    <x v="302"/>
    <d v="2013-08-21T00:00:00"/>
    <n v="4"/>
    <n v="0"/>
    <n v="1.1399999999999999"/>
    <n v="0.7"/>
    <n v="4.5599999999999996"/>
  </r>
  <r>
    <n v="5376"/>
    <n v="91349"/>
    <s v="Steven Harris"/>
    <s v="Air Cargo"/>
    <x v="2"/>
    <x v="3"/>
    <s v="High"/>
    <s v="Champagne"/>
    <x v="0"/>
    <x v="1"/>
    <s v="Belle Glos Oeil de Perdrix Pinot Noir Blanc 2014"/>
    <s v="Small Crate"/>
    <s v="Cessnock"/>
    <x v="1030"/>
    <d v="2013-09-01T00:00:00"/>
    <n v="5"/>
    <n v="0.01"/>
    <n v="286.85000000000002"/>
    <n v="61.76"/>
    <n v="1434.25"/>
  </r>
  <r>
    <n v="5377"/>
    <n v="86023"/>
    <s v="Clarence White"/>
    <s v="Express Road Cargo"/>
    <x v="1"/>
    <x v="2"/>
    <s v="Low"/>
    <s v="Sauvignon Blanc"/>
    <x v="0"/>
    <x v="1"/>
    <s v="Robert Oatley Signature Chardonnay 2013"/>
    <s v="Standard Size Crate"/>
    <s v="Bunbury"/>
    <x v="383"/>
    <d v="2012-09-28T00:00:00"/>
    <n v="20"/>
    <n v="0.06"/>
    <n v="31.78"/>
    <n v="1.99"/>
    <n v="635.6"/>
  </r>
  <r>
    <n v="5378"/>
    <n v="86023"/>
    <s v="Clarence White"/>
    <s v="Express Road Cargo"/>
    <x v="0"/>
    <x v="2"/>
    <s v="Low"/>
    <s v="Cabernet Sauvignon"/>
    <x v="0"/>
    <x v="1"/>
    <s v="Roederer Estate Brut"/>
    <s v="Large Crate"/>
    <s v="Rockingham"/>
    <x v="383"/>
    <d v="2012-09-26T00:00:00"/>
    <n v="1"/>
    <n v="0.06"/>
    <n v="4.9800000000000004"/>
    <n v="5.0199999999999996"/>
    <n v="4.9800000000000004"/>
  </r>
  <r>
    <n v="5379"/>
    <n v="86023"/>
    <s v="Clarence White"/>
    <s v="Express Road Cargo"/>
    <x v="0"/>
    <x v="2"/>
    <s v="Low"/>
    <s v="Merlot"/>
    <x v="0"/>
    <x v="1"/>
    <s v="Orin Swift Cellars Fragile Rose 2014"/>
    <s v="Standard Size Crate"/>
    <s v="Geraldton"/>
    <x v="383"/>
    <d v="2012-09-28T00:00:00"/>
    <n v="17"/>
    <n v="0.06"/>
    <n v="16.989999999999998"/>
    <n v="8.99"/>
    <n v="288.83"/>
  </r>
  <r>
    <n v="5380"/>
    <n v="86023"/>
    <s v="Clarence White"/>
    <s v="Express Road Cargo"/>
    <x v="2"/>
    <x v="2"/>
    <s v="Low"/>
    <s v="Grenache Rose"/>
    <x v="0"/>
    <x v="1"/>
    <s v="La Playa Estate Cabernet Sauvignon Rose 2015"/>
    <s v="Mini Crate"/>
    <s v="Rockingham"/>
    <x v="383"/>
    <d v="2012-10-03T00:00:00"/>
    <n v="9"/>
    <n v="0"/>
    <n v="209.37"/>
    <n v="69"/>
    <n v="1884.33"/>
  </r>
  <r>
    <n v="5381"/>
    <n v="91452"/>
    <s v="Gary Mason"/>
    <s v="Express Road Cargo"/>
    <x v="0"/>
    <x v="2"/>
    <s v="Not Specified"/>
    <s v="Malbec"/>
    <x v="0"/>
    <x v="1"/>
    <s v="Pietradolce Etna Rosato 2014"/>
    <s v="Large Crate"/>
    <s v="Bunbury"/>
    <x v="1292"/>
    <d v="2012-07-29T00:00:00"/>
    <n v="4"/>
    <n v="0"/>
    <n v="42.8"/>
    <n v="2.99"/>
    <n v="171.2"/>
  </r>
  <r>
    <n v="5382"/>
    <n v="89778"/>
    <s v="Henry Cruz"/>
    <s v="Road Cargo"/>
    <x v="0"/>
    <x v="0"/>
    <s v="Medium"/>
    <s v="Shiraz"/>
    <x v="0"/>
    <x v="1"/>
    <s v="Simonnet-Febvre Cremant de Bourgogne Blanc"/>
    <s v="Large Crate"/>
    <s v="Darwin"/>
    <x v="1293"/>
    <d v="2011-08-24T00:00:00"/>
    <n v="9"/>
    <n v="0.09"/>
    <n v="363.25"/>
    <n v="19.989999999999998"/>
    <n v="3269.25"/>
  </r>
  <r>
    <n v="5383"/>
    <n v="91345"/>
    <s v="Steven Harris"/>
    <s v="Express Road Cargo"/>
    <x v="1"/>
    <x v="3"/>
    <s v="Low"/>
    <s v="Chardonnay"/>
    <x v="0"/>
    <x v="1"/>
    <s v="The White Knight Sauvignon Blanc 2014"/>
    <s v="Standard Size Crate"/>
    <s v="Grafton"/>
    <x v="576"/>
    <d v="2011-09-02T00:00:00"/>
    <n v="9"/>
    <n v="0.05"/>
    <n v="33.979999999999997"/>
    <n v="1.99"/>
    <n v="305.82"/>
  </r>
  <r>
    <n v="5384"/>
    <n v="87567"/>
    <s v="Steve Wilson"/>
    <s v="Air Cargo"/>
    <x v="1"/>
    <x v="1"/>
    <s v="High"/>
    <s v="Sauvignon Blanc"/>
    <x v="0"/>
    <x v="6"/>
    <s v="Robert Oatley Sauvignon Blanc 2013"/>
    <s v="Small Crate"/>
    <s v="Port Lincoln"/>
    <x v="1294"/>
    <d v="2013-10-04T00:00:00"/>
    <n v="8"/>
    <n v="0.04"/>
    <n v="399.98"/>
    <n v="12.06"/>
    <n v="3199.84"/>
  </r>
  <r>
    <n v="5385"/>
    <n v="88997"/>
    <s v="Douglas Ward"/>
    <s v="Air Cargo"/>
    <x v="2"/>
    <x v="2"/>
    <s v="Medium"/>
    <s v="Champagne"/>
    <x v="0"/>
    <x v="6"/>
    <s v="Chateau D'Aqueria Tavel Rose 2013"/>
    <s v="Extra Large Crate"/>
    <s v="Perth"/>
    <x v="227"/>
    <d v="2013-11-24T00:00:00"/>
    <n v="19"/>
    <n v="0"/>
    <n v="299.05"/>
    <n v="87.01"/>
    <n v="5681.95"/>
  </r>
  <r>
    <n v="5386"/>
    <n v="88997"/>
    <s v="Douglas Ward"/>
    <s v="Air Cargo"/>
    <x v="2"/>
    <x v="2"/>
    <s v="Medium"/>
    <s v="Champagne"/>
    <x v="0"/>
    <x v="6"/>
    <s v="La Playa Estate Cabernet Sauvignon Rose 2015"/>
    <s v="Extra Large Crate"/>
    <s v="Mandurah"/>
    <x v="227"/>
    <d v="2013-11-25T00:00:00"/>
    <n v="3"/>
    <n v="0.1"/>
    <n v="291.73"/>
    <n v="48.8"/>
    <n v="875.19"/>
  </r>
  <r>
    <n v="5387"/>
    <n v="88997"/>
    <s v="Douglas Ward"/>
    <s v="Express Road Cargo"/>
    <x v="1"/>
    <x v="2"/>
    <s v="Medium"/>
    <s v="Pinot Gris"/>
    <x v="0"/>
    <x v="6"/>
    <s v="Mercer Canyons Chardonnay 2013"/>
    <s v="Large Crate"/>
    <s v="Mandurah"/>
    <x v="227"/>
    <d v="2013-11-25T00:00:00"/>
    <n v="5"/>
    <n v="0.03"/>
    <n v="30.42"/>
    <n v="8.65"/>
    <n v="152.10000000000002"/>
  </r>
  <r>
    <n v="5388"/>
    <n v="87526"/>
    <s v="Ernest Alvarez"/>
    <s v="Express Road Cargo"/>
    <x v="2"/>
    <x v="3"/>
    <s v="Low"/>
    <s v="Cremant"/>
    <x v="0"/>
    <x v="6"/>
    <s v="Barnard Griffin Rose of Sangiovese 2014"/>
    <s v="Mini Crate"/>
    <s v="Blue Mountains"/>
    <x v="863"/>
    <d v="2012-04-27T00:00:00"/>
    <n v="1"/>
    <n v="0.03"/>
    <n v="8.3699999999999992"/>
    <n v="10.16"/>
    <n v="8.3699999999999992"/>
  </r>
  <r>
    <n v="5389"/>
    <n v="90723"/>
    <s v="Justin Myers"/>
    <s v="Express Road Cargo"/>
    <x v="0"/>
    <x v="1"/>
    <s v="Low"/>
    <s v="Merlot"/>
    <x v="0"/>
    <x v="6"/>
    <s v="Langlois Chateau Cremant de Loire Brut"/>
    <s v="Large Crate"/>
    <s v="Canberra"/>
    <x v="306"/>
    <d v="2013-08-25T00:00:00"/>
    <n v="20"/>
    <n v="0.08"/>
    <n v="17.989999999999998"/>
    <n v="8.65"/>
    <n v="359.79999999999995"/>
  </r>
  <r>
    <n v="5390"/>
    <n v="90723"/>
    <s v="Harold Burke"/>
    <s v="Express Road Cargo"/>
    <x v="0"/>
    <x v="1"/>
    <s v="Low"/>
    <s v="Pinot Noir"/>
    <x v="0"/>
    <x v="6"/>
    <s v="Chateau d'Esclans Garrus Rose 2013"/>
    <s v="Large Crate"/>
    <s v="Canberra"/>
    <x v="306"/>
    <d v="2013-08-27T00:00:00"/>
    <n v="22"/>
    <n v="0.01"/>
    <n v="35.44"/>
    <n v="4.92"/>
    <n v="779.68"/>
  </r>
  <r>
    <n v="5391"/>
    <n v="86414"/>
    <s v="Roger Watson"/>
    <s v="Express Road Cargo"/>
    <x v="0"/>
    <x v="3"/>
    <s v="Low"/>
    <s v="Sangiovese"/>
    <x v="0"/>
    <x v="4"/>
    <s v="Schramsberg Cremant Demi-Sec 2011"/>
    <s v="Large Crate"/>
    <s v="Sydney"/>
    <x v="307"/>
    <d v="2011-10-20T00:00:00"/>
    <n v="14"/>
    <n v="0.06"/>
    <n v="3.75"/>
    <n v="0.5"/>
    <n v="52.5"/>
  </r>
  <r>
    <n v="5392"/>
    <n v="86730"/>
    <s v="Larry Price"/>
    <s v="Express Road Cargo"/>
    <x v="1"/>
    <x v="3"/>
    <s v="High"/>
    <s v="Pinot Gris"/>
    <x v="0"/>
    <x v="4"/>
    <s v="Rombauer Chardonnay 2014"/>
    <s v="Standard Size Crate"/>
    <s v="Orange"/>
    <x v="148"/>
    <d v="2013-08-03T00:00:00"/>
    <n v="21"/>
    <n v="0.04"/>
    <n v="115.79"/>
    <n v="1.99"/>
    <n v="2431.59"/>
  </r>
  <r>
    <n v="5393"/>
    <n v="89391"/>
    <s v="Eric King"/>
    <s v="Road Cargo"/>
    <x v="0"/>
    <x v="1"/>
    <s v="Low"/>
    <s v="Merlot"/>
    <x v="0"/>
    <x v="6"/>
    <s v="Simonnet-Febvre Cremant de Bourgogne Blanc"/>
    <s v="Large Crate"/>
    <s v="Hamilton"/>
    <x v="96"/>
    <d v="2012-03-22T00:00:00"/>
    <n v="14"/>
    <n v="0.09"/>
    <n v="5.98"/>
    <n v="1.49"/>
    <n v="83.72"/>
  </r>
  <r>
    <n v="5394"/>
    <n v="91444"/>
    <s v="Richard Oliver"/>
    <s v="Express Road Cargo"/>
    <x v="0"/>
    <x v="0"/>
    <s v="High"/>
    <s v="Merlot"/>
    <x v="0"/>
    <x v="6"/>
    <s v="Roederer Estate Brut"/>
    <s v="Full Container"/>
    <s v="Darwin"/>
    <x v="585"/>
    <d v="2011-06-02T00:00:00"/>
    <n v="1"/>
    <n v="0.04"/>
    <n v="5.98"/>
    <n v="1.67"/>
    <n v="5.98"/>
  </r>
  <r>
    <n v="5395"/>
    <n v="91444"/>
    <s v="Richard Oliver"/>
    <s v="Express Road Cargo"/>
    <x v="0"/>
    <x v="0"/>
    <s v="High"/>
    <s v="Malbec"/>
    <x v="0"/>
    <x v="6"/>
    <s v="Domaine Lafage Miraflors Rose 2013"/>
    <s v="Large Crate"/>
    <s v="Darwin"/>
    <x v="585"/>
    <d v="2011-06-02T00:00:00"/>
    <n v="14"/>
    <n v="0.02"/>
    <n v="13.43"/>
    <n v="5.5"/>
    <n v="188.01999999999998"/>
  </r>
  <r>
    <n v="5396"/>
    <n v="88929"/>
    <s v="Tina Hicks"/>
    <s v="Express Road Cargo"/>
    <x v="0"/>
    <x v="2"/>
    <s v="High"/>
    <s v="Zinfandel"/>
    <x v="0"/>
    <x v="6"/>
    <s v="JCB N¬∞21 Brut Cremant de Bourgogne"/>
    <s v="Large Crate"/>
    <s v="Bunbury"/>
    <x v="856"/>
    <d v="2010-05-01T00:00:00"/>
    <n v="1"/>
    <n v="7.0000000000000007E-2"/>
    <n v="415.88"/>
    <n v="11.37"/>
    <n v="415.88"/>
  </r>
  <r>
    <n v="5397"/>
    <n v="88214"/>
    <s v="Timothy Cox"/>
    <s v="Express Road Cargo"/>
    <x v="0"/>
    <x v="1"/>
    <s v="Low"/>
    <s v="Malbec"/>
    <x v="0"/>
    <x v="6"/>
    <s v="Schramsberg Cremant Demi-Sec 2011"/>
    <s v="Large Crate"/>
    <s v="Hamilton"/>
    <x v="50"/>
    <d v="2011-05-13T00:00:00"/>
    <n v="8"/>
    <n v="0.1"/>
    <n v="6.48"/>
    <n v="5.16"/>
    <n v="51.84"/>
  </r>
  <r>
    <n v="5398"/>
    <n v="88214"/>
    <s v="Earl Mcdonald"/>
    <s v="Express Road Cargo"/>
    <x v="0"/>
    <x v="3"/>
    <s v="Low"/>
    <s v="Pinot Noir"/>
    <x v="0"/>
    <x v="6"/>
    <s v="Chateau D'Aqueria Tavel Rose 2013"/>
    <s v="Mini Crate"/>
    <s v="Campbeltown"/>
    <x v="50"/>
    <d v="2011-05-10T00:00:00"/>
    <n v="16"/>
    <n v="0.1"/>
    <n v="78.8"/>
    <n v="35"/>
    <n v="1260.8"/>
  </r>
  <r>
    <n v="5399"/>
    <n v="91208"/>
    <s v="Raymond Burton"/>
    <s v="Express Road Cargo"/>
    <x v="2"/>
    <x v="2"/>
    <s v="Critical"/>
    <s v="Cremant"/>
    <x v="0"/>
    <x v="6"/>
    <s v="Chateau d'Esclans Whispering Angel Rose 2014"/>
    <s v="Mini Crate"/>
    <s v="Perth"/>
    <x v="1062"/>
    <d v="2013-05-12T00:00:00"/>
    <n v="1"/>
    <n v="0.04"/>
    <n v="19.940000000000001"/>
    <n v="14.87"/>
    <n v="19.940000000000001"/>
  </r>
  <r>
    <n v="5400"/>
    <n v="91208"/>
    <s v="Raymond Burton"/>
    <s v="Express Road Cargo"/>
    <x v="0"/>
    <x v="2"/>
    <s v="Critical"/>
    <s v="Cabernet Sauvignon"/>
    <x v="0"/>
    <x v="6"/>
    <s v="Bollinger Brut Special Cuvee"/>
    <s v="Full Container"/>
    <s v="Freemantle"/>
    <x v="1062"/>
    <d v="2013-05-13T00:00:00"/>
    <n v="10"/>
    <n v="0.09"/>
    <n v="3.68"/>
    <n v="1.32"/>
    <n v="36.800000000000004"/>
  </r>
  <r>
    <n v="5401"/>
    <n v="91455"/>
    <s v="Lillian Sanchez"/>
    <s v="Express Road Cargo"/>
    <x v="1"/>
    <x v="3"/>
    <s v="Low"/>
    <s v="Chardonnay"/>
    <x v="0"/>
    <x v="6"/>
    <s v="Leeuwin Estate Art Series Chardonnay 2012"/>
    <s v="Large Crate"/>
    <s v="Liverpool"/>
    <x v="1295"/>
    <d v="2012-11-06T00:00:00"/>
    <n v="8"/>
    <n v="0.09"/>
    <n v="45.99"/>
    <n v="4.99"/>
    <n v="367.92"/>
  </r>
  <r>
    <n v="5402"/>
    <n v="90905"/>
    <s v="Jeffrey Carpenter"/>
    <s v="Express Road Cargo"/>
    <x v="1"/>
    <x v="1"/>
    <s v="Low"/>
    <s v="Chardonnay"/>
    <x v="0"/>
    <x v="6"/>
    <s v="Cloudy Bay Sauvignon Blanc 2015"/>
    <s v="Large Crate"/>
    <s v="Canberra"/>
    <x v="206"/>
    <d v="2010-08-09T00:00:00"/>
    <n v="18"/>
    <n v="0.09"/>
    <n v="125.99"/>
    <n v="2.5"/>
    <n v="2267.8199999999997"/>
  </r>
  <r>
    <n v="5403"/>
    <n v="86947"/>
    <s v="Justin Lynch"/>
    <s v="Express Road Cargo"/>
    <x v="0"/>
    <x v="1"/>
    <s v="High"/>
    <s v="Pinot Noir"/>
    <x v="0"/>
    <x v="6"/>
    <s v="Locations by Dave Phinney F Rose"/>
    <s v="Large Crate"/>
    <s v="Mount Barker"/>
    <x v="1022"/>
    <d v="2013-11-17T00:00:00"/>
    <n v="9"/>
    <n v="0.02"/>
    <n v="21.38"/>
    <n v="2.99"/>
    <n v="192.42"/>
  </r>
  <r>
    <n v="5404"/>
    <n v="91136"/>
    <s v="Irene Arnold"/>
    <s v="Express Road Cargo"/>
    <x v="0"/>
    <x v="1"/>
    <s v="High"/>
    <s v="Shiraz"/>
    <x v="0"/>
    <x v="6"/>
    <s v="Chateau Gaudrelle Cremant d'Loire Brut"/>
    <s v="Mini Crate"/>
    <s v="Ararat"/>
    <x v="27"/>
    <d v="2013-08-28T00:00:00"/>
    <n v="5"/>
    <n v="0.08"/>
    <n v="110.98"/>
    <n v="35"/>
    <n v="554.9"/>
  </r>
  <r>
    <n v="5405"/>
    <n v="87658"/>
    <s v="Raymond Daniels"/>
    <s v="Express Road Cargo"/>
    <x v="0"/>
    <x v="2"/>
    <s v="Medium"/>
    <s v="Pinot Noir"/>
    <x v="0"/>
    <x v="6"/>
    <s v="Sutter Home Pink Moscato"/>
    <s v="Large Crate"/>
    <s v="Perth"/>
    <x v="1246"/>
    <d v="2012-06-29T00:00:00"/>
    <n v="11"/>
    <n v="0.08"/>
    <n v="59.98"/>
    <n v="3.99"/>
    <n v="659.78"/>
  </r>
  <r>
    <n v="5406"/>
    <n v="88322"/>
    <s v="Peter Williams"/>
    <s v="Express Road Cargo"/>
    <x v="0"/>
    <x v="2"/>
    <s v="Critical"/>
    <s v="Sangiovese"/>
    <x v="0"/>
    <x v="6"/>
    <s v="Chateau D'Aqueria Tavel Rose 2013"/>
    <s v="Large Crate"/>
    <s v="Geraldton"/>
    <x v="308"/>
    <d v="2011-10-17T00:00:00"/>
    <n v="12"/>
    <n v="0.04"/>
    <n v="11.97"/>
    <n v="4.9800000000000004"/>
    <n v="143.64000000000001"/>
  </r>
  <r>
    <n v="5407"/>
    <n v="88322"/>
    <s v="Peter Williams"/>
    <s v="Road Cargo"/>
    <x v="0"/>
    <x v="2"/>
    <s v="Critical"/>
    <s v="Merlot"/>
    <x v="0"/>
    <x v="6"/>
    <s v="Dopff &amp; Irion Cremant Rose Brut"/>
    <s v="Large Crate"/>
    <s v="Albany"/>
    <x v="308"/>
    <d v="2011-10-18T00:00:00"/>
    <n v="15"/>
    <n v="0.09"/>
    <n v="29.74"/>
    <n v="6.64"/>
    <n v="446.09999999999997"/>
  </r>
  <r>
    <n v="5408"/>
    <n v="88328"/>
    <s v="Peter Williams"/>
    <s v="Express Road Cargo"/>
    <x v="0"/>
    <x v="2"/>
    <s v="Critical"/>
    <s v="Cabernet Sauvignon"/>
    <x v="0"/>
    <x v="6"/>
    <s v="Barnard Griffin Rose of Sangiovese 2014"/>
    <s v="Large Crate"/>
    <s v="Geraldton"/>
    <x v="1071"/>
    <d v="2013-10-16T00:00:00"/>
    <n v="12"/>
    <n v="0.03"/>
    <n v="95.43"/>
    <n v="19.989999999999998"/>
    <n v="1145.1600000000001"/>
  </r>
  <r>
    <n v="5409"/>
    <n v="88233"/>
    <s v="Benjamin Roberts"/>
    <s v="Road Cargo"/>
    <x v="2"/>
    <x v="3"/>
    <s v="High"/>
    <s v="Grenache Rose"/>
    <x v="0"/>
    <x v="6"/>
    <s v="Miraval Rose 2014"/>
    <s v="Standard Size Crate"/>
    <s v="Queanbeyan"/>
    <x v="866"/>
    <d v="2010-10-18T00:00:00"/>
    <n v="4"/>
    <n v="0"/>
    <n v="12.2"/>
    <n v="6.02"/>
    <n v="48.8"/>
  </r>
  <r>
    <n v="5410"/>
    <n v="88988"/>
    <s v="Ralph Smith"/>
    <s v="Road Cargo"/>
    <x v="0"/>
    <x v="3"/>
    <s v="Low"/>
    <s v="Pinot Noir"/>
    <x v="0"/>
    <x v="6"/>
    <s v="Jean-Baptiste Adam Les Natures Cremant d'Alsace Brut"/>
    <s v="Large Crate"/>
    <s v="Bathurst"/>
    <x v="597"/>
    <d v="2013-08-08T00:00:00"/>
    <n v="10"/>
    <n v="0.06"/>
    <n v="8.69"/>
    <n v="2.99"/>
    <n v="86.899999999999991"/>
  </r>
  <r>
    <n v="5411"/>
    <n v="88985"/>
    <s v="Ralph Smith"/>
    <s v="Express Road Cargo"/>
    <x v="0"/>
    <x v="3"/>
    <s v="Low"/>
    <s v="Pinot Noir"/>
    <x v="0"/>
    <x v="6"/>
    <s v="Miraval Rose (1.5 Liter Magnum) 2014"/>
    <s v="Large Crate"/>
    <s v="Newcastle"/>
    <x v="522"/>
    <d v="2011-08-11T00:00:00"/>
    <n v="15"/>
    <n v="0.03"/>
    <n v="34.76"/>
    <n v="8.2200000000000006"/>
    <n v="521.4"/>
  </r>
  <r>
    <n v="5412"/>
    <n v="91319"/>
    <s v="Chris Edwards"/>
    <s v="Express Road Cargo"/>
    <x v="2"/>
    <x v="3"/>
    <s v="High"/>
    <s v="Cremant"/>
    <x v="0"/>
    <x v="6"/>
    <s v="Chateau de Campuget Costieres de Nimes Tradition Rose 2015"/>
    <s v="Large Crate"/>
    <s v="Newcastle"/>
    <x v="1251"/>
    <d v="2012-11-29T00:00:00"/>
    <n v="20"/>
    <n v="0.09"/>
    <n v="5.89"/>
    <n v="5.57"/>
    <n v="117.8"/>
  </r>
  <r>
    <n v="5413"/>
    <n v="86707"/>
    <s v="Ronald Stewart"/>
    <s v="Express Road Cargo"/>
    <x v="2"/>
    <x v="1"/>
    <s v="Medium"/>
    <s v="Grenache Rose"/>
    <x v="0"/>
    <x v="6"/>
    <s v="Francis Ford Coppola Sofia Rose 2014"/>
    <s v="Standard Size Crate"/>
    <s v="Canberra"/>
    <x v="99"/>
    <d v="2013-05-27T00:00:00"/>
    <n v="5"/>
    <n v="0.04"/>
    <n v="22.23"/>
    <n v="3.63"/>
    <n v="111.15"/>
  </r>
  <r>
    <n v="5414"/>
    <n v="86700"/>
    <s v="Ryan Clark"/>
    <s v="Air Cargo"/>
    <x v="2"/>
    <x v="1"/>
    <s v="Medium"/>
    <s v="Cremant"/>
    <x v="0"/>
    <x v="6"/>
    <s v="Belle Glos Oeil de Perdrix Pinot Noir Blanc 2014"/>
    <s v="Extra Large Crate"/>
    <s v="Port Lincoln"/>
    <x v="726"/>
    <d v="2011-05-27T00:00:00"/>
    <n v="15"/>
    <n v="0.03"/>
    <n v="25.98"/>
    <n v="14.36"/>
    <n v="389.7"/>
  </r>
  <r>
    <n v="5415"/>
    <n v="91430"/>
    <s v="Steve Moreno"/>
    <s v="Express Road Cargo"/>
    <x v="1"/>
    <x v="3"/>
    <s v="Low"/>
    <s v="Sauvignon Blanc"/>
    <x v="0"/>
    <x v="6"/>
    <s v="Dog Point Vineyard Sauvignon Blanc 2014"/>
    <s v="Standard Size Crate"/>
    <s v="Tamworth"/>
    <x v="278"/>
    <d v="2013-03-10T00:00:00"/>
    <n v="4"/>
    <n v="0.1"/>
    <n v="6.48"/>
    <n v="2.74"/>
    <n v="25.92"/>
  </r>
  <r>
    <n v="5416"/>
    <n v="91430"/>
    <s v="Steve Moreno"/>
    <s v="Express Road Cargo"/>
    <x v="0"/>
    <x v="3"/>
    <s v="Low"/>
    <s v="Cabernet Sauvignon"/>
    <x v="0"/>
    <x v="6"/>
    <s v="Gerard Bertrand Cote des Roses Rose 2014"/>
    <s v="Large Crate"/>
    <s v="Dubbo"/>
    <x v="278"/>
    <d v="2013-03-13T00:00:00"/>
    <n v="5"/>
    <n v="0"/>
    <n v="8.74"/>
    <n v="8.2899999999999991"/>
    <n v="43.7"/>
  </r>
  <r>
    <n v="5417"/>
    <n v="87018"/>
    <s v="Willie Hicks"/>
    <s v="Air Cargo"/>
    <x v="2"/>
    <x v="2"/>
    <s v="Low"/>
    <s v="Sangiovese Rose"/>
    <x v="0"/>
    <x v="6"/>
    <s v="Sutter Home White Zinfandel"/>
    <s v="Extra Large Crate"/>
    <s v="Geraldton"/>
    <x v="874"/>
    <d v="2012-06-28T00:00:00"/>
    <n v="4"/>
    <n v="0.08"/>
    <n v="100.89"/>
    <n v="42"/>
    <n v="403.56"/>
  </r>
  <r>
    <n v="5418"/>
    <n v="87422"/>
    <s v="Jimmy Garcia"/>
    <s v="Express Road Cargo"/>
    <x v="1"/>
    <x v="3"/>
    <s v="High"/>
    <s v="Sauvignon Blanc"/>
    <x v="0"/>
    <x v="4"/>
    <s v="The White Knight Sauvignon Blanc 2014"/>
    <s v="Standard Size Crate"/>
    <s v="Cessnock"/>
    <x v="1296"/>
    <d v="2013-11-14T00:00:00"/>
    <n v="15"/>
    <n v="0"/>
    <n v="22.24"/>
    <n v="1.99"/>
    <n v="333.59999999999997"/>
  </r>
  <r>
    <n v="5419"/>
    <n v="87422"/>
    <s v="Jimmy Garcia"/>
    <s v="Express Road Cargo"/>
    <x v="1"/>
    <x v="3"/>
    <s v="High"/>
    <s v="Chardonnay"/>
    <x v="0"/>
    <x v="6"/>
    <s v="Robert Oatley Sauvignon Blanc 2013"/>
    <s v="Standard Size Crate"/>
    <s v="Cessnock"/>
    <x v="1296"/>
    <d v="2013-11-12T00:00:00"/>
    <n v="22"/>
    <n v="0"/>
    <n v="29.89"/>
    <n v="1.99"/>
    <n v="657.58"/>
  </r>
  <r>
    <n v="5420"/>
    <n v="88778"/>
    <s v="Louis Kennedy"/>
    <s v="Express Road Cargo"/>
    <x v="0"/>
    <x v="1"/>
    <s v="Critical"/>
    <s v="Malbec"/>
    <x v="0"/>
    <x v="6"/>
    <s v="Chateau de Campuget Costieres de Nimes Tradition Rose 2015"/>
    <s v="Large Crate"/>
    <s v="Canberra"/>
    <x v="938"/>
    <d v="2013-01-12T00:00:00"/>
    <n v="9"/>
    <n v="0.09"/>
    <n v="162.93"/>
    <n v="19.989999999999998"/>
    <n v="1466.3700000000001"/>
  </r>
  <r>
    <n v="5421"/>
    <n v="89275"/>
    <s v="Benjamin Fisher"/>
    <s v="Express Road Cargo"/>
    <x v="2"/>
    <x v="3"/>
    <s v="Critical"/>
    <s v="Champagne"/>
    <x v="0"/>
    <x v="6"/>
    <s v="Belle Glos Oeil de Perdrix Pinot Noir Blanc 2014"/>
    <s v="Mini Crate"/>
    <s v="Grafton"/>
    <x v="79"/>
    <d v="2013-01-04T00:00:00"/>
    <n v="10"/>
    <n v="0"/>
    <n v="88.84"/>
    <n v="20.79"/>
    <n v="888.40000000000009"/>
  </r>
  <r>
    <n v="5422"/>
    <n v="89275"/>
    <s v="Benjamin Fisher"/>
    <s v="Air Cargo"/>
    <x v="1"/>
    <x v="3"/>
    <s v="Critical"/>
    <s v="Pinot Gris"/>
    <x v="0"/>
    <x v="4"/>
    <s v="Los Vascos Sauvignon Blanc 2015"/>
    <s v="Extra Large Crate"/>
    <s v="Campbeltown"/>
    <x v="79"/>
    <d v="2013-01-07T00:00:00"/>
    <n v="1"/>
    <n v="0.02"/>
    <n v="90.97"/>
    <n v="28"/>
    <n v="90.97"/>
  </r>
  <r>
    <n v="5423"/>
    <n v="89342"/>
    <s v="Larry Hill"/>
    <s v="Express Road Cargo"/>
    <x v="2"/>
    <x v="0"/>
    <s v="Critical"/>
    <s v="Grenache Rose"/>
    <x v="0"/>
    <x v="6"/>
    <s v="Locations by Dave Phinney F Rose&quot;"/>
    <s v="Full Container"/>
    <s v="Palmerston"/>
    <x v="1290"/>
    <d v="2012-07-28T00:00:00"/>
    <n v="12"/>
    <n v="7.0000000000000007E-2"/>
    <n v="7.7"/>
    <n v="3.68"/>
    <n v="92.4"/>
  </r>
  <r>
    <n v="5424"/>
    <n v="91155"/>
    <s v="Sarah Spencer"/>
    <s v="Express Road Cargo"/>
    <x v="0"/>
    <x v="2"/>
    <s v="Low"/>
    <s v="Malbec"/>
    <x v="0"/>
    <x v="4"/>
    <s v="Roederer Estate L'Ermitage 2007"/>
    <s v="Mini Crate"/>
    <s v="Busseltol"/>
    <x v="283"/>
    <d v="2012-07-28T00:00:00"/>
    <n v="4"/>
    <n v="0.04"/>
    <n v="300.64999999999998"/>
    <n v="24.49"/>
    <n v="1202.5999999999999"/>
  </r>
  <r>
    <n v="5425"/>
    <n v="91155"/>
    <s v="Sarah Spencer"/>
    <s v="Express Road Cargo"/>
    <x v="1"/>
    <x v="2"/>
    <s v="Low"/>
    <s v="Reisling"/>
    <x v="0"/>
    <x v="6"/>
    <s v="Mercer Canyons Chardonnay 2013"/>
    <s v="Standard Size Crate"/>
    <s v="Mandurah"/>
    <x v="283"/>
    <d v="2012-07-23T00:00:00"/>
    <n v="14"/>
    <n v="0.08"/>
    <n v="45.19"/>
    <n v="1.99"/>
    <n v="632.66"/>
  </r>
  <r>
    <n v="5426"/>
    <n v="89532"/>
    <s v="Carol Oliver"/>
    <s v="Road Cargo"/>
    <x v="1"/>
    <x v="3"/>
    <s v="Low"/>
    <s v="Reisling"/>
    <x v="0"/>
    <x v="6"/>
    <s v="The White Knight Sauvignon Blanc 2014"/>
    <s v="Large Crate"/>
    <s v="Paramatta"/>
    <x v="757"/>
    <d v="2013-03-25T00:00:00"/>
    <n v="6"/>
    <n v="0.05"/>
    <n v="43.22"/>
    <n v="4"/>
    <n v="259.32"/>
  </r>
  <r>
    <n v="5427"/>
    <n v="89532"/>
    <s v="Carol Oliver"/>
    <s v="Road Cargo"/>
    <x v="1"/>
    <x v="3"/>
    <s v="Low"/>
    <s v="Chardonnay"/>
    <x v="0"/>
    <x v="6"/>
    <s v="Rombauer Chardonnay 2014"/>
    <s v="Large Crate"/>
    <s v="Penrith"/>
    <x v="757"/>
    <d v="2013-03-30T00:00:00"/>
    <n v="6"/>
    <n v="0"/>
    <n v="205.99"/>
    <n v="5.26"/>
    <n v="1235.94"/>
  </r>
  <r>
    <n v="5428"/>
    <n v="86630"/>
    <s v="Roy Vasquez"/>
    <s v="Express Road Cargo"/>
    <x v="1"/>
    <x v="2"/>
    <s v="Critical"/>
    <s v="Pinot Gris"/>
    <x v="0"/>
    <x v="6"/>
    <s v="Dog Point Vineyard Sauvignon Blanc 2014"/>
    <s v="Standard Size Crate"/>
    <s v="Bunbury"/>
    <x v="514"/>
    <d v="2011-06-06T00:00:00"/>
    <n v="2"/>
    <n v="0.06"/>
    <n v="8.33"/>
    <n v="1.99"/>
    <n v="16.66"/>
  </r>
  <r>
    <n v="5429"/>
    <n v="86630"/>
    <s v="Roy Vasquez"/>
    <s v="Express Road Cargo"/>
    <x v="0"/>
    <x v="2"/>
    <s v="Critical"/>
    <s v="Shiraz"/>
    <x v="0"/>
    <x v="6"/>
    <s v="Lucien Albrecht Cremant d'Alsace Brut Rose"/>
    <s v="Large Crate"/>
    <s v="Geraldton"/>
    <x v="514"/>
    <d v="2011-06-07T00:00:00"/>
    <n v="10"/>
    <n v="0.06"/>
    <n v="111.03"/>
    <n v="8.64"/>
    <n v="1110.3"/>
  </r>
  <r>
    <n v="5430"/>
    <n v="86595"/>
    <s v="Richard Cruz"/>
    <s v="Express Road Cargo"/>
    <x v="0"/>
    <x v="0"/>
    <s v="Critical"/>
    <s v="Merlot"/>
    <x v="0"/>
    <x v="6"/>
    <s v="Chateau d'Esclans Garrus Rose 2013"/>
    <s v="Large Crate"/>
    <s v="Bundaberg"/>
    <x v="576"/>
    <d v="2011-08-29T00:00:00"/>
    <n v="20"/>
    <n v="0.08"/>
    <n v="4.24"/>
    <n v="5.41"/>
    <n v="84.800000000000011"/>
  </r>
  <r>
    <n v="5431"/>
    <n v="86595"/>
    <s v="Richard Cruz"/>
    <s v="Express Road Cargo"/>
    <x v="0"/>
    <x v="0"/>
    <s v="Critical"/>
    <s v="Cabernet Sauvignon"/>
    <x v="0"/>
    <x v="6"/>
    <s v="Laurent-Perrier Brut Millesime 2006"/>
    <s v="Large Crate"/>
    <s v="Bundaberg"/>
    <x v="576"/>
    <d v="2011-08-29T00:00:00"/>
    <n v="21"/>
    <n v="0.04"/>
    <n v="3.08"/>
    <n v="0.99"/>
    <n v="64.680000000000007"/>
  </r>
  <r>
    <n v="5432"/>
    <n v="88285"/>
    <s v="Howard Watkins"/>
    <s v="Express Road Cargo"/>
    <x v="0"/>
    <x v="2"/>
    <s v="Critical"/>
    <s v="Zinfandel"/>
    <x v="0"/>
    <x v="4"/>
    <s v="Locations by Dave Phinney F Rose"/>
    <s v="Large Crate"/>
    <s v="Mandurah"/>
    <x v="1297"/>
    <d v="2012-07-11T00:00:00"/>
    <n v="5"/>
    <n v="0.02"/>
    <n v="28.53"/>
    <n v="1.49"/>
    <n v="142.65"/>
  </r>
  <r>
    <n v="5433"/>
    <n v="91386"/>
    <s v="Benjamin Long"/>
    <s v="Express Road Cargo"/>
    <x v="0"/>
    <x v="2"/>
    <s v="Low"/>
    <s v="Zinfandel"/>
    <x v="0"/>
    <x v="4"/>
    <s v="Chateau d'Esclans Garrus Rose 2013"/>
    <s v="Large Crate"/>
    <s v="Geraldton"/>
    <x v="1282"/>
    <d v="2010-09-24T00:00:00"/>
    <n v="5"/>
    <n v="0.1"/>
    <n v="10.98"/>
    <n v="3.99"/>
    <n v="54.900000000000006"/>
  </r>
  <r>
    <n v="5434"/>
    <n v="91386"/>
    <s v="Benjamin Long"/>
    <s v="Express Road Cargo"/>
    <x v="2"/>
    <x v="2"/>
    <s v="Low"/>
    <s v="Cremant"/>
    <x v="0"/>
    <x v="4"/>
    <s v="Pietradolce Etna Rosato 2014"/>
    <s v="Full Container"/>
    <s v="Perth"/>
    <x v="1282"/>
    <d v="2010-09-19T00:00:00"/>
    <n v="4"/>
    <n v="0.01"/>
    <n v="39.979999999999997"/>
    <n v="9.1999999999999993"/>
    <n v="159.91999999999999"/>
  </r>
  <r>
    <n v="5435"/>
    <n v="91104"/>
    <s v="Paul Webb"/>
    <s v="Express Road Cargo"/>
    <x v="1"/>
    <x v="0"/>
    <s v="Critical"/>
    <s v="Chardonnay"/>
    <x v="0"/>
    <x v="6"/>
    <s v="The White Knight Sauvignon Blanc 2014"/>
    <s v="Large Crate"/>
    <s v="Darwin"/>
    <x v="815"/>
    <d v="2012-08-13T00:00:00"/>
    <n v="10"/>
    <n v="0.05"/>
    <n v="65.989999999999995"/>
    <n v="2.5"/>
    <n v="659.9"/>
  </r>
  <r>
    <n v="5436"/>
    <n v="91460"/>
    <s v="Jose Richards"/>
    <s v="Express Road Cargo"/>
    <x v="1"/>
    <x v="0"/>
    <s v="High"/>
    <s v="Chardonnay"/>
    <x v="0"/>
    <x v="6"/>
    <s v="Leeuwin Estate Art Series Chardonnay 2012"/>
    <s v="Standard Size Crate"/>
    <s v="Darwin"/>
    <x v="571"/>
    <d v="2012-08-20T00:00:00"/>
    <n v="4"/>
    <n v="0"/>
    <n v="8.32"/>
    <n v="2.38"/>
    <n v="33.28"/>
  </r>
  <r>
    <n v="5437"/>
    <n v="91460"/>
    <s v="Jose Richards"/>
    <s v="Express Road Cargo"/>
    <x v="0"/>
    <x v="0"/>
    <s v="High"/>
    <s v="Pinot Noir"/>
    <x v="0"/>
    <x v="6"/>
    <s v="Langlois Chateau Cremant de Loire Brut"/>
    <s v="Large Crate"/>
    <s v="Darwin"/>
    <x v="571"/>
    <d v="2012-08-22T00:00:00"/>
    <n v="5"/>
    <n v="0.03"/>
    <n v="6.68"/>
    <n v="7.3"/>
    <n v="33.4"/>
  </r>
  <r>
    <n v="5438"/>
    <n v="90857"/>
    <s v="Gregory Gutierrez"/>
    <s v="Express Road Cargo"/>
    <x v="1"/>
    <x v="2"/>
    <s v="Not Specified"/>
    <s v="Reisling"/>
    <x v="0"/>
    <x v="6"/>
    <s v="Lucky Chardonnay 2012"/>
    <s v="Large Crate"/>
    <s v="Busseltol"/>
    <x v="1036"/>
    <d v="2011-08-12T00:00:00"/>
    <n v="9"/>
    <n v="0.02"/>
    <n v="77.510000000000005"/>
    <n v="4"/>
    <n v="697.59"/>
  </r>
  <r>
    <n v="5439"/>
    <n v="89425"/>
    <s v="Christine Daniels"/>
    <s v="Express Road Cargo"/>
    <x v="0"/>
    <x v="0"/>
    <s v="Neutral"/>
    <s v="Pinot Noir"/>
    <x v="0"/>
    <x v="6"/>
    <s v="Moet &amp; Chandon Imperial"/>
    <s v="Large Crate"/>
    <s v="Rockhampton"/>
    <x v="309"/>
    <d v="2013-11-08T00:00:00"/>
    <n v="34"/>
    <n v="0.02"/>
    <n v="5.28"/>
    <n v="5.66"/>
    <n v="179.52"/>
  </r>
  <r>
    <n v="5440"/>
    <n v="88647"/>
    <s v="Debra Gardner"/>
    <s v="Express Road Cargo"/>
    <x v="0"/>
    <x v="2"/>
    <s v="Low"/>
    <s v="Merlot"/>
    <x v="0"/>
    <x v="6"/>
    <s v="Chateau d'Esclans Whispering Angel Rose 2014"/>
    <s v="Mini Crate"/>
    <s v="Bunbury"/>
    <x v="468"/>
    <d v="2011-03-18T00:00:00"/>
    <n v="11"/>
    <n v="0.09"/>
    <n v="76.72"/>
    <n v="19.95"/>
    <n v="843.92"/>
  </r>
  <r>
    <n v="5441"/>
    <n v="87295"/>
    <s v="Ralph Rivera"/>
    <s v="Express Road Cargo"/>
    <x v="0"/>
    <x v="2"/>
    <s v="Critical"/>
    <s v="Shiraz"/>
    <x v="0"/>
    <x v="6"/>
    <s v="Jean-Baptiste Adam Les Natures Cremant d'Alsace Brut"/>
    <s v="Full Container"/>
    <s v="Freemantle"/>
    <x v="271"/>
    <d v="2013-09-19T00:00:00"/>
    <n v="8"/>
    <n v="0.02"/>
    <n v="5.68"/>
    <n v="1.46"/>
    <n v="45.44"/>
  </r>
  <r>
    <n v="5442"/>
    <n v="87295"/>
    <s v="Ralph Rivera"/>
    <s v="Road Cargo"/>
    <x v="0"/>
    <x v="2"/>
    <s v="Critical"/>
    <s v="Sangiovese"/>
    <x v="0"/>
    <x v="6"/>
    <s v="Jean-Baptiste Adam Les Natures Cremant d'Alsace Brut"/>
    <s v="Large Crate"/>
    <s v="Freemantle"/>
    <x v="271"/>
    <d v="2013-09-18T00:00:00"/>
    <n v="15"/>
    <n v="0.04"/>
    <n v="15.51"/>
    <n v="17.78"/>
    <n v="232.65"/>
  </r>
  <r>
    <n v="5443"/>
    <n v="89142"/>
    <s v="Janet Lee"/>
    <s v="Express Road Cargo"/>
    <x v="0"/>
    <x v="3"/>
    <s v="High"/>
    <s v="Malbec"/>
    <x v="0"/>
    <x v="4"/>
    <s v="Orin Swift Cellars Fragile Rose 2014"/>
    <s v="Full Container"/>
    <s v="Albury"/>
    <x v="574"/>
    <d v="2012-05-19T00:00:00"/>
    <n v="17"/>
    <n v="7.0000000000000007E-2"/>
    <n v="2.78"/>
    <n v="1.34"/>
    <n v="47.26"/>
  </r>
  <r>
    <n v="5444"/>
    <n v="88794"/>
    <s v="Donald Nelson"/>
    <s v="Express Road Cargo"/>
    <x v="0"/>
    <x v="1"/>
    <s v="Not Specified"/>
    <s v="Shiraz"/>
    <x v="0"/>
    <x v="6"/>
    <s v="Simonnet-Febvre Cremant de Bourgogne Blanc"/>
    <s v="Full Container"/>
    <s v="Frankston"/>
    <x v="191"/>
    <d v="2010-01-11T00:00:00"/>
    <n v="6"/>
    <n v="0.09"/>
    <n v="2.78"/>
    <n v="0.97"/>
    <n v="16.68"/>
  </r>
  <r>
    <n v="5445"/>
    <n v="88794"/>
    <s v="Craig Washington"/>
    <s v="Express Road Cargo"/>
    <x v="0"/>
    <x v="2"/>
    <s v="Not Specified"/>
    <s v="Sangiovese"/>
    <x v="0"/>
    <x v="6"/>
    <s v="Lucien Albrecht Cremant d'Alsace Brut"/>
    <s v="Large Crate"/>
    <s v="Geraldton"/>
    <x v="191"/>
    <d v="2010-01-10T00:00:00"/>
    <n v="3"/>
    <n v="0.01"/>
    <n v="5.38"/>
    <n v="7.57"/>
    <n v="16.14"/>
  </r>
  <r>
    <n v="5446"/>
    <n v="88794"/>
    <s v="Craig Washington"/>
    <s v="Express Road Cargo"/>
    <x v="0"/>
    <x v="2"/>
    <s v="Not Specified"/>
    <s v="Sangiovese"/>
    <x v="0"/>
    <x v="6"/>
    <s v="Francis Ford Coppola Sofia Rose 2014"/>
    <s v="Full Container"/>
    <s v="Mandurah"/>
    <x v="191"/>
    <d v="2010-01-09T00:00:00"/>
    <n v="11"/>
    <n v="0.05"/>
    <n v="3.28"/>
    <n v="3.97"/>
    <n v="36.08"/>
  </r>
  <r>
    <n v="5447"/>
    <n v="87210"/>
    <s v="Peter Baker"/>
    <s v="Express Road Cargo"/>
    <x v="1"/>
    <x v="3"/>
    <s v="Low"/>
    <s v="Reisling"/>
    <x v="0"/>
    <x v="6"/>
    <s v="The White Knight Sauvignon Blanc 2014"/>
    <s v="Large Crate"/>
    <s v="Queanbeyan"/>
    <x v="1256"/>
    <d v="2011-12-01T00:00:00"/>
    <n v="20"/>
    <n v="0.03"/>
    <n v="65.989999999999995"/>
    <n v="7.69"/>
    <n v="1319.8"/>
  </r>
  <r>
    <n v="5448"/>
    <n v="87210"/>
    <s v="Peter Baker"/>
    <s v="Express Road Cargo"/>
    <x v="1"/>
    <x v="3"/>
    <s v="Low"/>
    <s v="Chardonnay"/>
    <x v="0"/>
    <x v="6"/>
    <s v="Cloudy Bay Sauvignon Blanc 2015"/>
    <s v="Large Crate"/>
    <s v="Newcastle"/>
    <x v="1256"/>
    <d v="2011-12-04T00:00:00"/>
    <n v="17"/>
    <n v="0.1"/>
    <n v="65.989999999999995"/>
    <n v="8.99"/>
    <n v="1121.83"/>
  </r>
  <r>
    <n v="5449"/>
    <n v="91413"/>
    <s v="Bruce Myers"/>
    <s v="Express Road Cargo"/>
    <x v="0"/>
    <x v="3"/>
    <s v="Medium"/>
    <s v="Pinot Noir"/>
    <x v="0"/>
    <x v="6"/>
    <s v="Belle Glos Oeil de Perdrix Pinot Noir Blanc 2014"/>
    <s v="Large Crate"/>
    <s v="Wagga Wagga"/>
    <x v="126"/>
    <d v="2013-09-10T00:00:00"/>
    <n v="6"/>
    <n v="0"/>
    <n v="6.48"/>
    <n v="7.37"/>
    <n v="38.880000000000003"/>
  </r>
  <r>
    <n v="5450"/>
    <n v="87440"/>
    <s v="Anne Peters"/>
    <s v="Road Cargo"/>
    <x v="0"/>
    <x v="3"/>
    <s v="High"/>
    <s v="Malbec"/>
    <x v="0"/>
    <x v="6"/>
    <s v="Miraval Rose (1.5 Liter Magnum) 2014"/>
    <s v="Large Crate"/>
    <s v="Blue Mountains"/>
    <x v="1053"/>
    <d v="2012-05-28T00:00:00"/>
    <n v="12"/>
    <n v="0.1"/>
    <n v="14.27"/>
    <n v="7.27"/>
    <n v="171.24"/>
  </r>
  <r>
    <n v="5451"/>
    <n v="89384"/>
    <s v="Charles Willis"/>
    <s v="Air Cargo"/>
    <x v="2"/>
    <x v="0"/>
    <s v="Not Specified"/>
    <s v="Champagne"/>
    <x v="0"/>
    <x v="4"/>
    <s v="Domaine Lafage Miraflors Rose 2013"/>
    <s v="Extra Large Crate"/>
    <s v="Brisbane"/>
    <x v="1018"/>
    <d v="2012-10-21T00:00:00"/>
    <n v="16"/>
    <n v="7.0000000000000007E-2"/>
    <n v="200.98"/>
    <n v="23.76"/>
    <n v="3215.68"/>
  </r>
  <r>
    <n v="5452"/>
    <n v="89384"/>
    <s v="Charles Willis"/>
    <s v="Express Road Cargo"/>
    <x v="0"/>
    <x v="0"/>
    <s v="Not Specified"/>
    <s v="Malbec"/>
    <x v="0"/>
    <x v="6"/>
    <s v="Orin Swift Cellars Fragile Rose 2014"/>
    <s v="Large Crate"/>
    <s v="Bundaberg"/>
    <x v="1018"/>
    <d v="2012-10-19T00:00:00"/>
    <n v="5"/>
    <n v="0.01"/>
    <n v="12.28"/>
    <n v="6.47"/>
    <n v="61.4"/>
  </r>
  <r>
    <n v="5453"/>
    <n v="89280"/>
    <s v="Brandon Hernandez"/>
    <s v="Road Cargo"/>
    <x v="0"/>
    <x v="0"/>
    <s v="Medium"/>
    <s v="Merlot"/>
    <x v="0"/>
    <x v="4"/>
    <s v="Miraval Rose (1.5 Liter Magnum) 2014"/>
    <s v="Large Crate"/>
    <s v="Darwin"/>
    <x v="297"/>
    <d v="2011-01-31T00:00:00"/>
    <n v="4"/>
    <n v="0.08"/>
    <n v="42.98"/>
    <n v="4.62"/>
    <n v="171.92"/>
  </r>
  <r>
    <n v="5454"/>
    <n v="86789"/>
    <s v="Rebecca Carpenter"/>
    <s v="Express Road Cargo"/>
    <x v="0"/>
    <x v="2"/>
    <s v="Medium"/>
    <s v="Cabernet Sauvignon"/>
    <x v="0"/>
    <x v="6"/>
    <s v="Dopff &amp; Irion Cremant Rose Brut"/>
    <s v="Large Crate"/>
    <s v="Albany"/>
    <x v="221"/>
    <d v="2010-01-17T00:00:00"/>
    <n v="12"/>
    <n v="0.1"/>
    <n v="5.81"/>
    <n v="8.49"/>
    <n v="69.72"/>
  </r>
  <r>
    <n v="5455"/>
    <n v="86789"/>
    <s v="Rebecca Carpenter"/>
    <s v="Express Road Cargo"/>
    <x v="0"/>
    <x v="2"/>
    <s v="Medium"/>
    <s v="Zinfandel"/>
    <x v="0"/>
    <x v="4"/>
    <s v="Lucien Albrecht Cremant d'Alsace Brut"/>
    <s v="Full Container"/>
    <s v="Perth"/>
    <x v="221"/>
    <d v="2010-01-17T00:00:00"/>
    <n v="10"/>
    <n v="0.03"/>
    <n v="1.81"/>
    <n v="0.75"/>
    <n v="18.100000000000001"/>
  </r>
  <r>
    <n v="5456"/>
    <n v="88802"/>
    <s v="Raymond Bishop"/>
    <s v="Express Road Cargo"/>
    <x v="0"/>
    <x v="1"/>
    <s v="High"/>
    <s v="Zinfandel"/>
    <x v="0"/>
    <x v="6"/>
    <s v="Miraval Rose (1.5 Liter Magnum) 2014"/>
    <s v="Large Crate"/>
    <s v="Canberra"/>
    <x v="1249"/>
    <d v="2011-07-30T00:00:00"/>
    <n v="1"/>
    <n v="0.1"/>
    <n v="9.7799999999999994"/>
    <n v="5.76"/>
    <n v="9.7799999999999994"/>
  </r>
  <r>
    <n v="5457"/>
    <n v="91464"/>
    <s v="Shawn Chapman"/>
    <s v="Express Road Cargo"/>
    <x v="2"/>
    <x v="3"/>
    <s v="Critical"/>
    <s v="Sangiovese Rose"/>
    <x v="0"/>
    <x v="6"/>
    <s v="Sutter Home Pink Moscato"/>
    <s v="Full Container"/>
    <s v="Cessnock"/>
    <x v="1107"/>
    <d v="2013-05-21T00:00:00"/>
    <n v="15"/>
    <n v="0.03"/>
    <n v="7.28"/>
    <n v="7.98"/>
    <n v="109.2"/>
  </r>
  <r>
    <n v="5458"/>
    <n v="91013"/>
    <s v="Patrick Graham"/>
    <s v="Express Road Cargo"/>
    <x v="0"/>
    <x v="1"/>
    <s v="High"/>
    <s v="Pinot Noir"/>
    <x v="0"/>
    <x v="4"/>
    <s v="Bollinger Brut Special Cuvee"/>
    <s v="Large Crate"/>
    <s v="Hamilton"/>
    <x v="1298"/>
    <d v="2012-08-02T00:00:00"/>
    <n v="5"/>
    <n v="0.02"/>
    <n v="40.99"/>
    <n v="19.989999999999998"/>
    <n v="204.95000000000002"/>
  </r>
  <r>
    <n v="5459"/>
    <n v="91013"/>
    <s v="Stephen Wheeler"/>
    <s v="Express Road Cargo"/>
    <x v="0"/>
    <x v="1"/>
    <s v="High"/>
    <s v="Pinot Noir"/>
    <x v="0"/>
    <x v="6"/>
    <s v="Chateau d'Esclans Garrus Rose 2013"/>
    <s v="Full Container"/>
    <s v="Melbourne"/>
    <x v="1298"/>
    <d v="2012-08-02T00:00:00"/>
    <n v="10"/>
    <n v="0.06"/>
    <n v="1.26"/>
    <n v="0.7"/>
    <n v="12.6"/>
  </r>
  <r>
    <n v="5460"/>
    <n v="91421"/>
    <s v="Howard Olson"/>
    <s v="Express Road Cargo"/>
    <x v="1"/>
    <x v="3"/>
    <s v="Medium"/>
    <s v="Chardonnay"/>
    <x v="0"/>
    <x v="6"/>
    <s v="Chardonnais Napa Valley Chardonnay 2013"/>
    <s v="Standard Size Crate"/>
    <s v="Orange"/>
    <x v="310"/>
    <d v="2011-07-17T00:00:00"/>
    <n v="3"/>
    <n v="0.06"/>
    <n v="17.48"/>
    <n v="1.99"/>
    <n v="52.44"/>
  </r>
  <r>
    <n v="5461"/>
    <n v="91118"/>
    <s v="Brian Stewart"/>
    <s v="Air Cargo"/>
    <x v="2"/>
    <x v="3"/>
    <s v="Not Specified"/>
    <s v="Sangiovese Rose"/>
    <x v="0"/>
    <x v="6"/>
    <s v="Gerard Bertrand Cote des Roses Rose 2014"/>
    <s v="Small Crate"/>
    <s v="Broken Hill"/>
    <x v="1299"/>
    <d v="2012-07-02T00:00:00"/>
    <n v="5"/>
    <n v="0.09"/>
    <n v="150.97999999999999"/>
    <n v="66.27"/>
    <n v="754.9"/>
  </r>
  <r>
    <n v="5462"/>
    <n v="89371"/>
    <s v="Nicholas Bowman"/>
    <s v="Air Cargo"/>
    <x v="0"/>
    <x v="2"/>
    <s v="Low"/>
    <s v="Zinfandel"/>
    <x v="0"/>
    <x v="6"/>
    <s v="JCB N¬∞21 Brut Cremant de Bourgogne"/>
    <s v="Extra Large Crate"/>
    <s v="Busseltol"/>
    <x v="1300"/>
    <d v="2013-10-22T00:00:00"/>
    <n v="19"/>
    <n v="0.04"/>
    <n v="100.98"/>
    <n v="15.66"/>
    <n v="1918.6200000000001"/>
  </r>
  <r>
    <n v="5463"/>
    <n v="89371"/>
    <s v="Scott Nelson"/>
    <s v="Express Road Cargo"/>
    <x v="0"/>
    <x v="1"/>
    <s v="Low"/>
    <s v="Zinfandel"/>
    <x v="0"/>
    <x v="6"/>
    <s v="Miraval Rose (1.5 Liter Magnum) 2014"/>
    <s v="Full Container"/>
    <s v="Canberra"/>
    <x v="1300"/>
    <d v="2013-10-29T00:00:00"/>
    <n v="6"/>
    <n v="0.05"/>
    <n v="10.06"/>
    <n v="2.06"/>
    <n v="60.36"/>
  </r>
  <r>
    <n v="5464"/>
    <n v="90603"/>
    <s v="Richard Freeman"/>
    <s v="Air Cargo"/>
    <x v="2"/>
    <x v="1"/>
    <s v="Critical"/>
    <s v="Grenache Rose"/>
    <x v="0"/>
    <x v="6"/>
    <s v="Chateau D'Aqueria Tavel Rose 2013"/>
    <s v="Extra Large Crate"/>
    <s v="Burnie"/>
    <x v="928"/>
    <d v="2012-08-15T00:00:00"/>
    <n v="3"/>
    <n v="0.03"/>
    <n v="33.94"/>
    <n v="19.190000000000001"/>
    <n v="101.82"/>
  </r>
  <r>
    <n v="5465"/>
    <n v="89525"/>
    <s v="Carol Oliver"/>
    <s v="Express Road Cargo"/>
    <x v="1"/>
    <x v="3"/>
    <s v="Low"/>
    <s v="Chardonnay"/>
    <x v="0"/>
    <x v="7"/>
    <s v="Robert Oatley Signature Chardonnay 2013"/>
    <s v="Large Crate"/>
    <s v="Grafton"/>
    <x v="4"/>
    <d v="2010-12-22T00:00:00"/>
    <n v="21"/>
    <n v="0.1"/>
    <n v="39.979999999999997"/>
    <n v="4"/>
    <n v="839.57999999999993"/>
  </r>
  <r>
    <n v="5466"/>
    <n v="89930"/>
    <s v="Juan Hunter"/>
    <s v="Road Cargo"/>
    <x v="0"/>
    <x v="1"/>
    <s v="Low"/>
    <s v="Cabernet Sauvignon"/>
    <x v="0"/>
    <x v="7"/>
    <s v="Francis Ford Coppola Sofia Rose 2014"/>
    <s v="Large Crate"/>
    <s v="Victor Harbor"/>
    <x v="66"/>
    <d v="2011-09-10T00:00:00"/>
    <n v="15"/>
    <n v="0.06"/>
    <n v="83.98"/>
    <n v="5.01"/>
    <n v="1259.7"/>
  </r>
  <r>
    <n v="5467"/>
    <n v="89930"/>
    <s v="Juan Hunter"/>
    <s v="Air Cargo"/>
    <x v="2"/>
    <x v="1"/>
    <s v="Low"/>
    <s v="Cremant"/>
    <x v="0"/>
    <x v="7"/>
    <s v="Locations by Dave Phinney F Rose&quot;"/>
    <s v="Extra Large Crate"/>
    <s v="Mount Gambier"/>
    <x v="66"/>
    <d v="2011-09-10T00:00:00"/>
    <n v="14"/>
    <n v="0.09"/>
    <n v="159.31"/>
    <n v="60"/>
    <n v="2230.34"/>
  </r>
  <r>
    <n v="5468"/>
    <n v="91466"/>
    <s v="Jesse Henderson"/>
    <s v="Express Road Cargo"/>
    <x v="0"/>
    <x v="3"/>
    <s v="Low"/>
    <s v="Merlot"/>
    <x v="0"/>
    <x v="7"/>
    <s v="Sutter Home Pink Moscato"/>
    <s v="Large Crate"/>
    <s v="Blue Mountains"/>
    <x v="1088"/>
    <d v="2010-11-13T00:00:00"/>
    <n v="2"/>
    <n v="0.05"/>
    <n v="70.97"/>
    <n v="3.5"/>
    <n v="141.94"/>
  </r>
  <r>
    <n v="5469"/>
    <n v="91468"/>
    <s v="Jesse Henderson"/>
    <s v="Express Road Cargo"/>
    <x v="1"/>
    <x v="3"/>
    <s v="Low"/>
    <s v="Reisling"/>
    <x v="0"/>
    <x v="7"/>
    <s v="Dog Point Vineyard Sauvignon Blanc 2014"/>
    <s v="Large Crate"/>
    <s v="Cessnock"/>
    <x v="1156"/>
    <d v="2013-11-15T00:00:00"/>
    <n v="13"/>
    <n v="0.06"/>
    <n v="205.99"/>
    <n v="8.99"/>
    <n v="2677.87"/>
  </r>
  <r>
    <n v="5470"/>
    <n v="91468"/>
    <s v="Jesse Henderson"/>
    <s v="Express Road Cargo"/>
    <x v="1"/>
    <x v="3"/>
    <s v="Low"/>
    <s v="Sauvignon Blanc"/>
    <x v="0"/>
    <x v="7"/>
    <s v="Villa Maria Private Bin Sauvignon Blanc 2015"/>
    <s v="Large Crate"/>
    <s v="Paramatta"/>
    <x v="1156"/>
    <d v="2013-11-15T00:00:00"/>
    <n v="45"/>
    <n v="0.06"/>
    <n v="205.99"/>
    <n v="8.99"/>
    <n v="9269.5500000000011"/>
  </r>
  <r>
    <n v="5471"/>
    <n v="91466"/>
    <s v="Keith Anderson"/>
    <s v="Express Road Cargo"/>
    <x v="0"/>
    <x v="3"/>
    <s v="Low"/>
    <s v="Merlot"/>
    <x v="0"/>
    <x v="7"/>
    <s v="Miraval Rose (1.5 Liter Magnum) 2014"/>
    <s v="Large Crate"/>
    <s v="Goulburn"/>
    <x v="1088"/>
    <d v="2010-11-15T00:00:00"/>
    <n v="36"/>
    <n v="0"/>
    <n v="5.28"/>
    <n v="6.26"/>
    <n v="190.08"/>
  </r>
  <r>
    <n v="5472"/>
    <n v="87054"/>
    <s v="Bruce Stewart"/>
    <s v="Road Cargo"/>
    <x v="0"/>
    <x v="1"/>
    <s v="High"/>
    <s v="Zinfandel"/>
    <x v="0"/>
    <x v="7"/>
    <s v="Sutter Home Pink Moscato"/>
    <s v="Standard Size Crate"/>
    <s v="Mount Gambier"/>
    <x v="702"/>
    <d v="2013-09-15T00:00:00"/>
    <n v="15"/>
    <n v="0.03"/>
    <n v="10.98"/>
    <n v="3.37"/>
    <n v="164.70000000000002"/>
  </r>
  <r>
    <n v="5473"/>
    <n v="87054"/>
    <s v="Bruce Stewart"/>
    <s v="Air Cargo"/>
    <x v="2"/>
    <x v="1"/>
    <s v="High"/>
    <s v="Champagne"/>
    <x v="0"/>
    <x v="7"/>
    <s v="Sutter Home Pink Moscato"/>
    <s v="Small Crate"/>
    <s v="Mount Gambier"/>
    <x v="702"/>
    <d v="2013-09-15T00:00:00"/>
    <n v="20"/>
    <n v="0.05"/>
    <n v="348.21"/>
    <n v="84.84"/>
    <n v="6964.2"/>
  </r>
  <r>
    <n v="5474"/>
    <n v="87359"/>
    <s v="Pamela Ortiz"/>
    <s v="Express Road Cargo"/>
    <x v="0"/>
    <x v="0"/>
    <s v="High"/>
    <s v="Merlot"/>
    <x v="0"/>
    <x v="7"/>
    <s v="Dom Perignon 2006"/>
    <s v="Mini Crate"/>
    <s v="Darwin"/>
    <x v="1230"/>
    <d v="2012-05-08T00:00:00"/>
    <n v="3"/>
    <n v="0.08"/>
    <n v="95.99"/>
    <n v="35"/>
    <n v="287.96999999999997"/>
  </r>
  <r>
    <n v="5475"/>
    <n v="86410"/>
    <s v="Jerry Welch"/>
    <s v="Express Road Cargo"/>
    <x v="2"/>
    <x v="3"/>
    <s v="Medium"/>
    <s v="Champagne"/>
    <x v="0"/>
    <x v="7"/>
    <s v="Chateau D'Aqueria Tavel Rose 2013"/>
    <s v="Mini Crate"/>
    <s v="Bathurst"/>
    <x v="658"/>
    <d v="2010-06-29T00:00:00"/>
    <n v="13"/>
    <n v="0.08"/>
    <n v="8.3699999999999992"/>
    <n v="10.16"/>
    <n v="108.80999999999999"/>
  </r>
  <r>
    <n v="5476"/>
    <n v="87237"/>
    <s v="Thomas Gomez"/>
    <s v="Express Road Cargo"/>
    <x v="0"/>
    <x v="1"/>
    <s v="Medium"/>
    <s v="Malbec"/>
    <x v="0"/>
    <x v="7"/>
    <s v="Louis Roederer Cristal Brut 2006"/>
    <s v="Full Container"/>
    <s v="Canberra"/>
    <x v="1185"/>
    <d v="2012-12-18T00:00:00"/>
    <n v="7"/>
    <n v="0.04"/>
    <n v="9.27"/>
    <n v="4.3899999999999997"/>
    <n v="64.89"/>
  </r>
  <r>
    <n v="5477"/>
    <n v="87237"/>
    <s v="Thomas Gomez"/>
    <s v="Express Road Cargo"/>
    <x v="1"/>
    <x v="1"/>
    <s v="Medium"/>
    <s v="Chardonnay"/>
    <x v="0"/>
    <x v="7"/>
    <s v="Giesen Sauvignon Blanc 2014"/>
    <s v="Large Crate"/>
    <s v="Canberra"/>
    <x v="1185"/>
    <d v="2012-12-19T00:00:00"/>
    <n v="21"/>
    <n v="0.01"/>
    <n v="155.99"/>
    <n v="8.99"/>
    <n v="3275.79"/>
  </r>
  <r>
    <n v="5478"/>
    <n v="86598"/>
    <s v="Richard Cruz"/>
    <s v="Express Road Cargo"/>
    <x v="1"/>
    <x v="0"/>
    <s v="Low"/>
    <s v="Reisling"/>
    <x v="0"/>
    <x v="7"/>
    <s v="Villa Maria Private Bin Sauvignon Blanc 2015"/>
    <s v="Standard Size Crate"/>
    <s v="Cairns"/>
    <x v="508"/>
    <d v="2013-05-23T00:00:00"/>
    <n v="12"/>
    <n v="0"/>
    <n v="8.4600000000000009"/>
    <n v="3.62"/>
    <n v="101.52000000000001"/>
  </r>
  <r>
    <n v="5479"/>
    <n v="90048"/>
    <s v="Anthony Ferguson"/>
    <s v="Express Road Cargo"/>
    <x v="1"/>
    <x v="3"/>
    <s v="Medium"/>
    <s v="Sauvignon Blanc"/>
    <x v="0"/>
    <x v="7"/>
    <s v="Chardonnais Napa Valley Chardonnay 2013"/>
    <s v="Large Crate"/>
    <s v="Paramatta"/>
    <x v="705"/>
    <d v="2010-10-30T00:00:00"/>
    <n v="3"/>
    <n v="0.03"/>
    <n v="35.99"/>
    <n v="5"/>
    <n v="107.97"/>
  </r>
  <r>
    <n v="5480"/>
    <n v="87050"/>
    <s v="Bruce Stewart"/>
    <s v="Air Cargo"/>
    <x v="2"/>
    <x v="1"/>
    <s v="Medium"/>
    <s v="Grenache Rose"/>
    <x v="0"/>
    <x v="7"/>
    <s v="Pietradolce Etna Rosato 2014"/>
    <s v="Extra Large Crate"/>
    <s v="Mount Gambier"/>
    <x v="1290"/>
    <d v="2012-07-28T00:00:00"/>
    <n v="4"/>
    <n v="0.08"/>
    <n v="89.99"/>
    <n v="42"/>
    <n v="359.96"/>
  </r>
  <r>
    <n v="5481"/>
    <n v="87050"/>
    <s v="Andrew Walker"/>
    <s v="Express Road Cargo"/>
    <x v="2"/>
    <x v="1"/>
    <s v="Medium"/>
    <s v="Sangiovese Rose"/>
    <x v="0"/>
    <x v="7"/>
    <s v="La Playa Estate Cabernet Sauvignon Rose 2015"/>
    <s v="Full Container"/>
    <s v="Canberra"/>
    <x v="1290"/>
    <d v="2012-07-29T00:00:00"/>
    <n v="16"/>
    <n v="0.05"/>
    <n v="7.59"/>
    <n v="4"/>
    <n v="121.44"/>
  </r>
  <r>
    <n v="5482"/>
    <n v="88948"/>
    <s v="Gloria Gardner"/>
    <s v="Express Road Cargo"/>
    <x v="1"/>
    <x v="1"/>
    <s v="High"/>
    <s v="Reisling"/>
    <x v="0"/>
    <x v="7"/>
    <s v="Dog Point Vineyard Sauvignon Blanc 2014"/>
    <s v="Large Crate"/>
    <s v="Ballarat"/>
    <x v="312"/>
    <d v="2012-06-27T00:00:00"/>
    <n v="5"/>
    <n v="7.0000000000000007E-2"/>
    <n v="140.99"/>
    <n v="4.2"/>
    <n v="704.95"/>
  </r>
  <r>
    <n v="5483"/>
    <n v="89456"/>
    <s v="Jerry Garrett"/>
    <s v="Road Cargo"/>
    <x v="0"/>
    <x v="1"/>
    <s v="Medium"/>
    <s v="Pinot Noir"/>
    <x v="0"/>
    <x v="7"/>
    <s v="Belle Glos Oeil de Perdrix Pinot Noir Blanc 2014"/>
    <s v="Loose Wrap"/>
    <s v="Canberra"/>
    <x v="232"/>
    <d v="2010-03-19T00:00:00"/>
    <n v="8"/>
    <n v="0.01"/>
    <n v="78.650000000000006"/>
    <n v="13.99"/>
    <n v="629.20000000000005"/>
  </r>
  <r>
    <n v="5484"/>
    <n v="89464"/>
    <s v="Jerry Garrett"/>
    <s v="Express Road Cargo"/>
    <x v="0"/>
    <x v="1"/>
    <s v="Medium"/>
    <s v="Zinfandel"/>
    <x v="0"/>
    <x v="7"/>
    <s v="Langlois Chateau Cremant de Loire Brut"/>
    <s v="Large Crate"/>
    <s v="Canberra"/>
    <x v="2"/>
    <d v="2013-03-20T00:00:00"/>
    <n v="2"/>
    <n v="7.0000000000000007E-2"/>
    <n v="6.48"/>
    <n v="9.68"/>
    <n v="12.96"/>
  </r>
  <r>
    <n v="5485"/>
    <n v="91426"/>
    <s v="Howard Alexander"/>
    <s v="Express Road Cargo"/>
    <x v="2"/>
    <x v="3"/>
    <s v="Not Specified"/>
    <s v="Cremant"/>
    <x v="0"/>
    <x v="7"/>
    <s v="Chateau D'Aqueria Tavel Rose 2013"/>
    <s v="Loose Wrap"/>
    <s v="Penrith"/>
    <x v="869"/>
    <d v="2012-05-13T00:00:00"/>
    <n v="6"/>
    <n v="0.03"/>
    <n v="26.64"/>
    <n v="5.3"/>
    <n v="159.84"/>
  </r>
  <r>
    <n v="5486"/>
    <n v="91426"/>
    <s v="Howard Alexander"/>
    <s v="Express Road Cargo"/>
    <x v="0"/>
    <x v="3"/>
    <s v="Not Specified"/>
    <s v="Merlot"/>
    <x v="0"/>
    <x v="7"/>
    <s v="Laurent-Perrier Brut Rose"/>
    <s v="Large Crate"/>
    <s v="Grafton"/>
    <x v="869"/>
    <d v="2012-05-14T00:00:00"/>
    <n v="6"/>
    <n v="7.0000000000000007E-2"/>
    <n v="7.28"/>
    <n v="11.15"/>
    <n v="43.68"/>
  </r>
  <r>
    <n v="5487"/>
    <n v="91442"/>
    <s v="Craig Burns"/>
    <s v="Express Road Cargo"/>
    <x v="0"/>
    <x v="3"/>
    <s v="Low"/>
    <s v="Malbec"/>
    <x v="0"/>
    <x v="7"/>
    <s v="Pierre Sparr Cremant d'Alsace Reserve Brut Rose"/>
    <s v="Full Container"/>
    <s v="Liverpool"/>
    <x v="656"/>
    <d v="2013-09-15T00:00:00"/>
    <n v="26"/>
    <n v="0.05"/>
    <n v="3.29"/>
    <n v="1.35"/>
    <n v="85.54"/>
  </r>
  <r>
    <n v="5488"/>
    <n v="91442"/>
    <s v="Craig Burns"/>
    <s v="Air Cargo"/>
    <x v="2"/>
    <x v="3"/>
    <s v="Low"/>
    <s v="Grenache Rose"/>
    <x v="0"/>
    <x v="7"/>
    <s v="Gerard Bertrand Cote des Roses Rose 2014"/>
    <s v="Small Crate"/>
    <s v="Queanbeyan"/>
    <x v="656"/>
    <d v="2013-09-20T00:00:00"/>
    <n v="14"/>
    <n v="0.02"/>
    <n v="550.98"/>
    <n v="147.12"/>
    <n v="7713.72"/>
  </r>
  <r>
    <n v="5489"/>
    <n v="91404"/>
    <s v="Michael Green"/>
    <s v="Express Road Cargo"/>
    <x v="2"/>
    <x v="0"/>
    <s v="Low"/>
    <s v="Grenache Rose"/>
    <x v="0"/>
    <x v="7"/>
    <s v="La Playa Estate Cabernet Sauvignon Rose 2015"/>
    <s v="Standard Size Crate"/>
    <s v="Gladstone"/>
    <x v="1100"/>
    <d v="2012-11-02T00:00:00"/>
    <n v="11"/>
    <n v="7.0000000000000007E-2"/>
    <n v="22.23"/>
    <n v="3.63"/>
    <n v="244.53"/>
  </r>
  <r>
    <n v="5490"/>
    <n v="91404"/>
    <s v="Michael Green"/>
    <s v="Express Road Cargo"/>
    <x v="1"/>
    <x v="0"/>
    <s v="Low"/>
    <s v="Chardonnay"/>
    <x v="0"/>
    <x v="7"/>
    <s v="Lucky Chardonnay 2012"/>
    <s v="Loose Wrap"/>
    <s v="Logan City"/>
    <x v="1100"/>
    <d v="2012-10-30T00:00:00"/>
    <n v="5"/>
    <n v="0"/>
    <n v="300.98"/>
    <n v="13.99"/>
    <n v="1504.9"/>
  </r>
  <r>
    <n v="5491"/>
    <n v="86652"/>
    <s v="Kevin Oliver"/>
    <s v="Express Road Cargo"/>
    <x v="1"/>
    <x v="1"/>
    <s v="Low"/>
    <s v="Chardonnay"/>
    <x v="0"/>
    <x v="7"/>
    <s v="Dog Point Vineyard Sauvignon Blanc 2014"/>
    <s v="Large Crate"/>
    <s v="Melbourne"/>
    <x v="60"/>
    <d v="2013-07-24T00:00:00"/>
    <n v="13"/>
    <n v="0.03"/>
    <n v="30.98"/>
    <n v="6.5"/>
    <n v="402.74"/>
  </r>
  <r>
    <n v="5492"/>
    <n v="86652"/>
    <s v="Kevin Oliver"/>
    <s v="Express Road Cargo"/>
    <x v="2"/>
    <x v="1"/>
    <s v="Low"/>
    <s v="Champagne"/>
    <x v="0"/>
    <x v="7"/>
    <s v="Sutter Home White Zinfandel"/>
    <s v="Large Crate"/>
    <s v="Mildura"/>
    <x v="60"/>
    <d v="2013-07-20T00:00:00"/>
    <n v="2"/>
    <n v="7.0000000000000007E-2"/>
    <n v="13.79"/>
    <n v="8.7799999999999994"/>
    <n v="27.58"/>
  </r>
  <r>
    <n v="5493"/>
    <n v="88830"/>
    <s v="Lori Kim"/>
    <s v="Air Cargo"/>
    <x v="2"/>
    <x v="3"/>
    <s v="Low"/>
    <s v="Sangiovese Rose"/>
    <x v="0"/>
    <x v="7"/>
    <s v="Locations by Dave Phinney F Rose&quot;"/>
    <s v="Small Crate"/>
    <s v="Broken Hill"/>
    <x v="983"/>
    <d v="2012-02-09T00:00:00"/>
    <n v="11"/>
    <n v="0.06"/>
    <n v="417.4"/>
    <n v="75.23"/>
    <n v="4591.3999999999996"/>
  </r>
  <r>
    <n v="5494"/>
    <n v="85921"/>
    <s v="Matthew Thompson"/>
    <s v="Express Road Cargo"/>
    <x v="0"/>
    <x v="0"/>
    <s v="Medium"/>
    <s v="Malbec"/>
    <x v="0"/>
    <x v="7"/>
    <s v="Domaine Lafond Roc-Epine Tavel Rose 2014"/>
    <s v="Large Crate"/>
    <s v="Mount Isa"/>
    <x v="648"/>
    <d v="2012-10-07T00:00:00"/>
    <n v="3"/>
    <n v="7.0000000000000007E-2"/>
    <n v="54.96"/>
    <n v="10.75"/>
    <n v="164.88"/>
  </r>
  <r>
    <n v="5495"/>
    <n v="85921"/>
    <s v="Matthew Thompson"/>
    <s v="Express Road Cargo"/>
    <x v="0"/>
    <x v="0"/>
    <s v="Medium"/>
    <s v="Pinot Noir"/>
    <x v="0"/>
    <x v="7"/>
    <s v="Domaine Lafage Miraflors Rose 2013"/>
    <s v="Large Crate"/>
    <s v="Gympie"/>
    <x v="648"/>
    <d v="2012-10-06T00:00:00"/>
    <n v="12"/>
    <n v="7.0000000000000007E-2"/>
    <n v="14.97"/>
    <n v="7.51"/>
    <n v="179.64000000000001"/>
  </r>
  <r>
    <n v="5496"/>
    <n v="88102"/>
    <s v="Juan Jackson"/>
    <s v="Express Road Cargo"/>
    <x v="0"/>
    <x v="3"/>
    <s v="Low"/>
    <s v="Pinot Noir"/>
    <x v="0"/>
    <x v="7"/>
    <s v="Pietradolce Etna Rosato 2014"/>
    <s v="Large Crate"/>
    <s v="Wollongong"/>
    <x v="313"/>
    <d v="2010-02-23T00:00:00"/>
    <n v="9"/>
    <n v="0.04"/>
    <n v="8.6"/>
    <n v="6.19"/>
    <n v="77.399999999999991"/>
  </r>
  <r>
    <n v="5497"/>
    <n v="88102"/>
    <s v="Juan Jackson"/>
    <s v="Express Road Cargo"/>
    <x v="1"/>
    <x v="3"/>
    <s v="Low"/>
    <s v="Sauvignon Blanc"/>
    <x v="0"/>
    <x v="7"/>
    <s v="Lucky Chardonnay 2012"/>
    <s v="Mini Crate"/>
    <s v="Newcastle"/>
    <x v="313"/>
    <d v="2010-02-20T00:00:00"/>
    <n v="4"/>
    <n v="7.0000000000000007E-2"/>
    <n v="699.99"/>
    <n v="24.49"/>
    <n v="2799.96"/>
  </r>
  <r>
    <n v="5498"/>
    <n v="89315"/>
    <s v="Patricia Sanchez"/>
    <s v="Road Cargo"/>
    <x v="0"/>
    <x v="1"/>
    <s v="Low"/>
    <s v="Shiraz"/>
    <x v="0"/>
    <x v="7"/>
    <s v="Dom Perignon 2006"/>
    <s v="Loose Wrap"/>
    <s v="Burnie"/>
    <x v="71"/>
    <d v="2010-06-19T00:00:00"/>
    <n v="10"/>
    <n v="0"/>
    <n v="11.7"/>
    <n v="6.96"/>
    <n v="117"/>
  </r>
  <r>
    <n v="5499"/>
    <n v="90573"/>
    <s v="Terry Fuller"/>
    <s v="Express Road Cargo"/>
    <x v="1"/>
    <x v="1"/>
    <s v="Medium"/>
    <s v="Pinot Gris"/>
    <x v="0"/>
    <x v="7"/>
    <s v="Robert Oatley Sauvignon Blanc 2013"/>
    <s v="Loose Wrap"/>
    <s v="Hobart"/>
    <x v="314"/>
    <d v="2012-12-03T00:00:00"/>
    <n v="13"/>
    <n v="0.09"/>
    <n v="17.98"/>
    <n v="8.51"/>
    <n v="233.74"/>
  </r>
  <r>
    <n v="5500"/>
    <n v="88182"/>
    <s v="Henry Freeman"/>
    <s v="Express Road Cargo"/>
    <x v="1"/>
    <x v="0"/>
    <s v="High"/>
    <s v="Chardonnay"/>
    <x v="0"/>
    <x v="7"/>
    <s v="Los Vascos Sauvignon Blanc 2015"/>
    <s v="Large Crate"/>
    <s v="Darwin"/>
    <x v="441"/>
    <d v="2013-03-13T00:00:00"/>
    <n v="7"/>
    <n v="0.06"/>
    <n v="125.99"/>
    <n v="7.69"/>
    <n v="881.93"/>
  </r>
  <r>
    <n v="5501"/>
    <n v="89998"/>
    <s v="Mark Duncan"/>
    <s v="Air Cargo"/>
    <x v="1"/>
    <x v="0"/>
    <s v="Not Specified"/>
    <s v="Sauvignon Blanc"/>
    <x v="0"/>
    <x v="7"/>
    <s v="Grgich Hills Chardonnay 2012"/>
    <s v="Extra Large Crate"/>
    <s v="Maryborough"/>
    <x v="368"/>
    <d v="2012-11-19T00:00:00"/>
    <n v="7"/>
    <n v="7.0000000000000007E-2"/>
    <n v="145.44999999999999"/>
    <n v="17.850000000000001"/>
    <n v="1018.1499999999999"/>
  </r>
  <r>
    <n v="5502"/>
    <n v="89998"/>
    <s v="Brian Hernandez"/>
    <s v="Express Road Cargo"/>
    <x v="0"/>
    <x v="3"/>
    <s v="Not Specified"/>
    <s v="Cabernet Sauvignon"/>
    <x v="0"/>
    <x v="7"/>
    <s v="Belle Glos Oeil de Perdrix Pinot Noir Blanc 2014"/>
    <s v="Large Crate"/>
    <s v="Wagga Wagga"/>
    <x v="368"/>
    <d v="2012-11-21T00:00:00"/>
    <n v="14"/>
    <n v="0.09"/>
    <n v="6.48"/>
    <n v="9.68"/>
    <n v="90.72"/>
  </r>
  <r>
    <n v="5503"/>
    <n v="88297"/>
    <s v="Philip Hanson"/>
    <s v="Express Road Cargo"/>
    <x v="2"/>
    <x v="3"/>
    <s v="Medium"/>
    <s v="Cremant"/>
    <x v="0"/>
    <x v="7"/>
    <s v="Pietradolce Etna Rosato 2014"/>
    <s v="Large Crate"/>
    <s v="Armidale"/>
    <x v="739"/>
    <d v="2010-07-17T00:00:00"/>
    <n v="15"/>
    <n v="7.0000000000000007E-2"/>
    <n v="1.76"/>
    <n v="4.8600000000000003"/>
    <n v="26.4"/>
  </r>
  <r>
    <n v="5504"/>
    <n v="91471"/>
    <s v="Donald Fowler"/>
    <s v="Express Road Cargo"/>
    <x v="0"/>
    <x v="2"/>
    <s v="Not Specified"/>
    <s v="Malbec"/>
    <x v="0"/>
    <x v="7"/>
    <s v="Miraval Rose 2014"/>
    <s v="Large Crate"/>
    <s v="Bunbury"/>
    <x v="45"/>
    <d v="2013-05-05T00:00:00"/>
    <n v="13"/>
    <n v="0.08"/>
    <n v="12.28"/>
    <n v="6.47"/>
    <n v="159.63999999999999"/>
  </r>
  <r>
    <n v="5505"/>
    <n v="88045"/>
    <s v="Antonio Garza"/>
    <s v="Express Road Cargo"/>
    <x v="1"/>
    <x v="0"/>
    <s v="Medium"/>
    <s v="Chardonnay"/>
    <x v="0"/>
    <x v="7"/>
    <s v="Grgich Hills Chardonnay 2012"/>
    <s v="Standard Size Crate"/>
    <s v="Palmerston"/>
    <x v="434"/>
    <d v="2013-05-25T00:00:00"/>
    <n v="9"/>
    <n v="0.08"/>
    <n v="40.98"/>
    <n v="1.99"/>
    <n v="368.82"/>
  </r>
  <r>
    <n v="5506"/>
    <n v="87148"/>
    <s v="Louis Ortiz"/>
    <s v="Air Cargo"/>
    <x v="2"/>
    <x v="3"/>
    <s v="Low"/>
    <s v="Cremant"/>
    <x v="0"/>
    <x v="7"/>
    <s v="Chateau D'Aqueria Tavel Rose 2013"/>
    <s v="Extra Large Crate"/>
    <s v="Orange"/>
    <x v="1154"/>
    <d v="2010-12-30T00:00:00"/>
    <n v="22"/>
    <n v="0.04"/>
    <n v="291.73"/>
    <n v="48.8"/>
    <n v="6418.06"/>
  </r>
  <r>
    <n v="5507"/>
    <n v="91479"/>
    <s v="Judith Stone"/>
    <s v="Express Road Cargo"/>
    <x v="0"/>
    <x v="0"/>
    <s v="Medium"/>
    <s v="Sangiovese"/>
    <x v="0"/>
    <x v="7"/>
    <s v="Orin Swift Cellars Fragile Rose 2014"/>
    <s v="Large Crate"/>
    <s v="Gladstone"/>
    <x v="1016"/>
    <d v="2013-12-16T00:00:00"/>
    <n v="1"/>
    <n v="0.02"/>
    <n v="6.48"/>
    <n v="6.22"/>
    <n v="6.48"/>
  </r>
  <r>
    <n v="5508"/>
    <n v="90496"/>
    <s v="Dorothy Baker"/>
    <s v="Express Road Cargo"/>
    <x v="0"/>
    <x v="2"/>
    <s v="Critical"/>
    <s v="Shiraz"/>
    <x v="0"/>
    <x v="7"/>
    <s v="Dopff &amp; Irion Cremant Rose Brut"/>
    <s v="Large Crate"/>
    <s v="Geraldton"/>
    <x v="1299"/>
    <d v="2012-07-03T00:00:00"/>
    <n v="7"/>
    <n v="7.0000000000000007E-2"/>
    <n v="6.48"/>
    <n v="8.74"/>
    <n v="45.36"/>
  </r>
  <r>
    <n v="5509"/>
    <n v="90496"/>
    <s v="Sandra Diaz"/>
    <s v="Air Cargo"/>
    <x v="1"/>
    <x v="2"/>
    <s v="Critical"/>
    <s v="Reisling"/>
    <x v="0"/>
    <x v="7"/>
    <s v="St. Supery Sauvignon Blanc 2015"/>
    <s v="Extra Large Crate"/>
    <s v="Bunbury"/>
    <x v="1299"/>
    <d v="2012-07-04T00:00:00"/>
    <n v="1"/>
    <n v="0.01"/>
    <n v="2036.48"/>
    <n v="14.7"/>
    <n v="2036.48"/>
  </r>
  <r>
    <n v="5510"/>
    <n v="90774"/>
    <s v="Roger Gomez"/>
    <s v="Express Road Cargo"/>
    <x v="0"/>
    <x v="3"/>
    <s v="Critical"/>
    <s v="Pinot Noir"/>
    <x v="0"/>
    <x v="7"/>
    <s v="Bertani Bertarose 2014"/>
    <s v="Full Container"/>
    <s v="Queanbeyan"/>
    <x v="629"/>
    <d v="2013-12-29T00:00:00"/>
    <n v="17"/>
    <n v="0.03"/>
    <n v="3.78"/>
    <n v="0.71"/>
    <n v="64.259999999999991"/>
  </r>
  <r>
    <n v="5511"/>
    <n v="90892"/>
    <s v="Dennis Andrews"/>
    <s v="Express Road Cargo"/>
    <x v="1"/>
    <x v="3"/>
    <s v="High"/>
    <s v="Pinot Gris"/>
    <x v="0"/>
    <x v="7"/>
    <s v="Los Vascos Sauvignon Blanc 2015"/>
    <s v="Large Crate"/>
    <s v="Blue Mountains"/>
    <x v="775"/>
    <d v="2011-11-27T00:00:00"/>
    <n v="31"/>
    <n v="0"/>
    <n v="39.979999999999997"/>
    <n v="7.12"/>
    <n v="1239.3799999999999"/>
  </r>
  <r>
    <n v="5512"/>
    <n v="90892"/>
    <s v="Dennis Andrews"/>
    <s v="Express Road Cargo"/>
    <x v="1"/>
    <x v="3"/>
    <s v="High"/>
    <s v="Reisling"/>
    <x v="0"/>
    <x v="7"/>
    <s v="Cloudy Bay Sauvignon Blanc 2015"/>
    <s v="Loose Wrap"/>
    <s v="Queanbeyan"/>
    <x v="775"/>
    <d v="2011-11-27T00:00:00"/>
    <n v="14"/>
    <n v="0.08"/>
    <n v="11.99"/>
    <n v="5.99"/>
    <n v="167.86"/>
  </r>
  <r>
    <n v="5513"/>
    <n v="90379"/>
    <s v="Billy Hicks"/>
    <s v="Express Road Cargo"/>
    <x v="0"/>
    <x v="3"/>
    <s v="Not Specified"/>
    <s v="Zinfandel"/>
    <x v="0"/>
    <x v="7"/>
    <s v="Chateau d'Esclans Whispering Angel Rose 2014"/>
    <s v="Large Crate"/>
    <s v="Armidale"/>
    <x v="316"/>
    <d v="2011-02-03T00:00:00"/>
    <n v="3"/>
    <n v="0.02"/>
    <n v="5.78"/>
    <n v="4.96"/>
    <n v="17.34"/>
  </r>
  <r>
    <n v="5514"/>
    <n v="90379"/>
    <s v="Billy Hicks"/>
    <s v="Express Road Cargo"/>
    <x v="0"/>
    <x v="3"/>
    <s v="Not Specified"/>
    <s v="Pinot Noir"/>
    <x v="0"/>
    <x v="7"/>
    <s v="Sutter Home Pink Moscato"/>
    <s v="Full Container"/>
    <s v="Campbeltown"/>
    <x v="316"/>
    <d v="2011-02-03T00:00:00"/>
    <n v="9"/>
    <n v="7.0000000000000007E-2"/>
    <n v="3.28"/>
    <n v="3.97"/>
    <n v="29.52"/>
  </r>
  <r>
    <n v="5515"/>
    <n v="90379"/>
    <s v="Billy Hicks"/>
    <s v="Air Cargo"/>
    <x v="2"/>
    <x v="3"/>
    <s v="Not Specified"/>
    <s v="Sangiovese Rose"/>
    <x v="0"/>
    <x v="7"/>
    <s v="Bertani Bertarose 2014"/>
    <s v="Small Crate"/>
    <s v="Newcastle"/>
    <x v="316"/>
    <d v="2011-02-03T00:00:00"/>
    <n v="6"/>
    <n v="0.1"/>
    <n v="296.18"/>
    <n v="54.12"/>
    <n v="1777.08"/>
  </r>
  <r>
    <n v="5516"/>
    <n v="90659"/>
    <s v="Robert Fox"/>
    <s v="Express Road Cargo"/>
    <x v="1"/>
    <x v="0"/>
    <s v="Not Specified"/>
    <s v="Chardonnay"/>
    <x v="0"/>
    <x v="7"/>
    <s v="Angeline Sauvignon Blanc 2014"/>
    <s v="Large Crate"/>
    <s v="Mackay"/>
    <x v="17"/>
    <d v="2013-10-16T00:00:00"/>
    <n v="25"/>
    <n v="0.06"/>
    <n v="73.98"/>
    <n v="14.52"/>
    <n v="1849.5"/>
  </r>
  <r>
    <n v="5517"/>
    <n v="90659"/>
    <s v="Robert Fox"/>
    <s v="Express Road Cargo"/>
    <x v="1"/>
    <x v="0"/>
    <s v="Not Specified"/>
    <s v="Reisling"/>
    <x v="0"/>
    <x v="7"/>
    <s v="Lucky Chardonnay 2012"/>
    <s v="Full Container"/>
    <s v="Gladstone"/>
    <x v="17"/>
    <d v="2013-10-15T00:00:00"/>
    <n v="20"/>
    <n v="0.02"/>
    <n v="85.99"/>
    <n v="0.99"/>
    <n v="1719.8"/>
  </r>
  <r>
    <n v="5518"/>
    <n v="89331"/>
    <s v="Kenneth Walker"/>
    <s v="Express Road Cargo"/>
    <x v="1"/>
    <x v="2"/>
    <s v="Not Specified"/>
    <s v="Reisling"/>
    <x v="0"/>
    <x v="5"/>
    <s v="St. Supery Sauvignon Blanc 2015"/>
    <s v="Large Crate"/>
    <s v="Rockingham"/>
    <x v="492"/>
    <d v="2013-02-18T00:00:00"/>
    <n v="1"/>
    <n v="0.03"/>
    <n v="45.99"/>
    <n v="2.5"/>
    <n v="45.99"/>
  </r>
  <r>
    <n v="5519"/>
    <n v="91160"/>
    <s v="Todd Thompson"/>
    <s v="Road Cargo"/>
    <x v="0"/>
    <x v="2"/>
    <s v="Low"/>
    <s v="Zinfandel"/>
    <x v="0"/>
    <x v="5"/>
    <s v="Bollinger Brut Special Cuvee"/>
    <s v="Large Crate"/>
    <s v="Busseltol"/>
    <x v="769"/>
    <d v="2011-10-22T00:00:00"/>
    <n v="2"/>
    <n v="0.1"/>
    <n v="6.68"/>
    <n v="6.93"/>
    <n v="13.36"/>
  </r>
  <r>
    <n v="5520"/>
    <n v="91160"/>
    <s v="Todd Thompson"/>
    <s v="Express Road Cargo"/>
    <x v="0"/>
    <x v="2"/>
    <s v="Low"/>
    <s v="Sangiovese"/>
    <x v="0"/>
    <x v="5"/>
    <s v="Laurent-Perrier Brut Millesime 2006"/>
    <s v="Full Container"/>
    <s v="Freemantle"/>
    <x v="769"/>
    <d v="2011-10-25T00:00:00"/>
    <n v="12"/>
    <n v="0.02"/>
    <n v="3.93"/>
    <n v="0.99"/>
    <n v="47.160000000000004"/>
  </r>
  <r>
    <n v="5521"/>
    <n v="91482"/>
    <s v="Thomas Stephens"/>
    <s v="Express Road Cargo"/>
    <x v="0"/>
    <x v="3"/>
    <s v="Medium"/>
    <s v="Pinot Noir"/>
    <x v="0"/>
    <x v="5"/>
    <s v="Simonnet-Febvre Cremant de Bourgogne Blanc"/>
    <s v="Large Crate"/>
    <s v="Armidale"/>
    <x v="602"/>
    <d v="2010-11-28T00:00:00"/>
    <n v="6"/>
    <n v="0.05"/>
    <n v="11.58"/>
    <n v="6.97"/>
    <n v="69.48"/>
  </r>
  <r>
    <n v="5522"/>
    <n v="89784"/>
    <s v="Henry Cruz"/>
    <s v="Express Road Cargo"/>
    <x v="1"/>
    <x v="0"/>
    <s v="Medium"/>
    <s v="Reisling"/>
    <x v="0"/>
    <x v="5"/>
    <s v="Leeuwin Estate Art Series Chardonnay 2012"/>
    <s v="Standard Size Crate"/>
    <s v="Darwin"/>
    <x v="694"/>
    <d v="2012-11-09T00:00:00"/>
    <n v="26"/>
    <n v="0.02"/>
    <n v="7.37"/>
    <n v="5.53"/>
    <n v="191.62"/>
  </r>
  <r>
    <n v="5523"/>
    <n v="88600"/>
    <s v="Thomas Meyer"/>
    <s v="Express Road Cargo"/>
    <x v="0"/>
    <x v="1"/>
    <s v="High"/>
    <s v="Sangiovese"/>
    <x v="0"/>
    <x v="5"/>
    <s v="Veuve Clicquot Brut Yellow Label"/>
    <s v="Large Crate"/>
    <s v="Adelaide"/>
    <x v="1024"/>
    <d v="2010-07-16T00:00:00"/>
    <n v="12"/>
    <n v="0.08"/>
    <n v="4.91"/>
    <n v="4.97"/>
    <n v="58.92"/>
  </r>
  <r>
    <n v="5524"/>
    <n v="88600"/>
    <s v="Thomas Meyer"/>
    <s v="Express Road Cargo"/>
    <x v="1"/>
    <x v="1"/>
    <s v="High"/>
    <s v="Sauvignon Blanc"/>
    <x v="0"/>
    <x v="5"/>
    <s v="Cloudy Bay Sauvignon Blanc 2015"/>
    <s v="Mini Crate"/>
    <s v="Mount Barker"/>
    <x v="1024"/>
    <d v="2010-07-16T00:00:00"/>
    <n v="1"/>
    <n v="0.01"/>
    <n v="3499.99"/>
    <n v="24.49"/>
    <n v="3499.99"/>
  </r>
  <r>
    <n v="5525"/>
    <n v="88600"/>
    <s v="Wayne Boyd"/>
    <s v="Express Road Cargo"/>
    <x v="0"/>
    <x v="1"/>
    <s v="High"/>
    <s v="Merlot"/>
    <x v="0"/>
    <x v="5"/>
    <s v="Chateau D'Aqueria Tavel Rose 2013"/>
    <s v="Full Container"/>
    <s v="Adelaide"/>
    <x v="1024"/>
    <d v="2010-07-17T00:00:00"/>
    <n v="2"/>
    <n v="0.03"/>
    <n v="5.84"/>
    <n v="1.2"/>
    <n v="11.68"/>
  </r>
  <r>
    <n v="5526"/>
    <n v="89963"/>
    <s v="Karen Schmidt"/>
    <s v="Express Road Cargo"/>
    <x v="0"/>
    <x v="3"/>
    <s v="Critical"/>
    <s v="Zinfandel"/>
    <x v="0"/>
    <x v="5"/>
    <s v="Orin Swift Cellars Fragile Rose 2014"/>
    <s v="Full Container"/>
    <s v="Sydney"/>
    <x v="1066"/>
    <d v="2011-11-06T00:00:00"/>
    <n v="30"/>
    <n v="0.01"/>
    <n v="5.84"/>
    <n v="1.2"/>
    <n v="175.2"/>
  </r>
  <r>
    <n v="5527"/>
    <n v="86559"/>
    <s v="Sharon Kim"/>
    <s v="Express Road Cargo"/>
    <x v="1"/>
    <x v="2"/>
    <s v="High"/>
    <s v="Pinot Gris"/>
    <x v="0"/>
    <x v="5"/>
    <s v="Dog Point Vineyard Sauvignon Blanc 2014"/>
    <s v="Loose Wrap"/>
    <s v="Mandurah"/>
    <x v="298"/>
    <d v="2011-08-30T00:00:00"/>
    <n v="4"/>
    <n v="0.02"/>
    <n v="150.97999999999999"/>
    <n v="13.99"/>
    <n v="603.91999999999996"/>
  </r>
  <r>
    <n v="5528"/>
    <n v="86559"/>
    <s v="Sharon Kim"/>
    <s v="Express Road Cargo"/>
    <x v="0"/>
    <x v="2"/>
    <s v="High"/>
    <s v="Shiraz"/>
    <x v="0"/>
    <x v="5"/>
    <s v="Laurent-Perrier Brut Rose"/>
    <s v="Full Container"/>
    <s v="Mandurah"/>
    <x v="298"/>
    <d v="2011-08-31T00:00:00"/>
    <n v="7"/>
    <n v="0"/>
    <n v="1.76"/>
    <n v="0.7"/>
    <n v="12.32"/>
  </r>
  <r>
    <n v="5529"/>
    <n v="89089"/>
    <s v="Kimberly Austin"/>
    <s v="Express Road Cargo"/>
    <x v="2"/>
    <x v="3"/>
    <s v="High"/>
    <s v="Sangiovese Rose"/>
    <x v="0"/>
    <x v="5"/>
    <s v="Chateau D'Aqueria Tavel Rose 2013"/>
    <s v="Full Container"/>
    <s v="Lithgow"/>
    <x v="317"/>
    <d v="2013-08-20T00:00:00"/>
    <n v="23"/>
    <n v="7.0000000000000007E-2"/>
    <n v="39.979999999999997"/>
    <n v="9.1999999999999993"/>
    <n v="919.54"/>
  </r>
  <r>
    <n v="5530"/>
    <n v="89828"/>
    <s v="Robert Henderson"/>
    <s v="Express Road Cargo"/>
    <x v="0"/>
    <x v="0"/>
    <s v="Low"/>
    <s v="Merlot"/>
    <x v="0"/>
    <x v="5"/>
    <s v="JCB N¬∞21 Brut Cremant de Bourgogne"/>
    <s v="Full Container"/>
    <s v="Palmerston"/>
    <x v="319"/>
    <d v="2013-11-05T00:00:00"/>
    <n v="40"/>
    <n v="0.01"/>
    <n v="4.26"/>
    <n v="1.2"/>
    <n v="170.39999999999998"/>
  </r>
  <r>
    <n v="5531"/>
    <n v="91491"/>
    <s v="Jerry Greene"/>
    <s v="Express Road Cargo"/>
    <x v="2"/>
    <x v="2"/>
    <s v="Medium"/>
    <s v="Sangiovese Rose"/>
    <x v="0"/>
    <x v="5"/>
    <s v="Gerard Bertrand Cote des Roses Rose 2014"/>
    <s v="Mini Crate"/>
    <s v="Freemantle"/>
    <x v="1119"/>
    <d v="2013-11-05T00:00:00"/>
    <n v="12"/>
    <n v="0.01"/>
    <n v="12.99"/>
    <n v="14.37"/>
    <n v="155.88"/>
  </r>
  <r>
    <n v="5532"/>
    <n v="91488"/>
    <s v="Jerry Greene"/>
    <s v="Express Road Cargo"/>
    <x v="0"/>
    <x v="2"/>
    <s v="Medium"/>
    <s v="Pinot Noir"/>
    <x v="0"/>
    <x v="5"/>
    <s v="Sutter Home Pink Moscato"/>
    <s v="Large Crate"/>
    <s v="Rockingham"/>
    <x v="800"/>
    <d v="2010-11-06T00:00:00"/>
    <n v="3"/>
    <n v="0.02"/>
    <n v="15.14"/>
    <n v="4.53"/>
    <n v="45.42"/>
  </r>
  <r>
    <n v="5533"/>
    <n v="88153"/>
    <s v="Juan Hunter"/>
    <s v="Express Road Cargo"/>
    <x v="1"/>
    <x v="2"/>
    <s v="Low"/>
    <s v="Reisling"/>
    <x v="0"/>
    <x v="5"/>
    <s v="Robert Oatley Sauvignon Blanc 2013"/>
    <s v="Large Crate"/>
    <s v="Mandurah"/>
    <x v="318"/>
    <d v="2013-02-22T00:00:00"/>
    <n v="12"/>
    <n v="0.04"/>
    <n v="115.99"/>
    <n v="5.99"/>
    <n v="1391.8799999999999"/>
  </r>
  <r>
    <n v="5534"/>
    <n v="88153"/>
    <s v="Billy Mcdonald"/>
    <s v="Express Road Cargo"/>
    <x v="0"/>
    <x v="1"/>
    <s v="Low"/>
    <s v="Shiraz"/>
    <x v="0"/>
    <x v="5"/>
    <s v="La Playa Estate Cabernet Sauvignon Rose 2015"/>
    <s v="Full Container"/>
    <s v="Canberra"/>
    <x v="318"/>
    <d v="2013-02-17T00:00:00"/>
    <n v="1"/>
    <n v="7.0000000000000007E-2"/>
    <n v="11.55"/>
    <n v="2.36"/>
    <n v="11.55"/>
  </r>
  <r>
    <n v="5535"/>
    <n v="85915"/>
    <s v="Matthew Thompson"/>
    <s v="Express Road Cargo"/>
    <x v="1"/>
    <x v="0"/>
    <s v="High"/>
    <s v="Reisling"/>
    <x v="0"/>
    <x v="5"/>
    <s v="Dog Point Vineyard Sauvignon Blanc 2014"/>
    <s v="Large Crate"/>
    <s v="Cairns"/>
    <x v="690"/>
    <d v="2010-01-08T00:00:00"/>
    <n v="3"/>
    <n v="7.0000000000000007E-2"/>
    <n v="65.989999999999995"/>
    <n v="5.99"/>
    <n v="197.96999999999997"/>
  </r>
  <r>
    <n v="5536"/>
    <n v="87128"/>
    <s v="Jack Reed"/>
    <s v="Express Road Cargo"/>
    <x v="1"/>
    <x v="1"/>
    <s v="High"/>
    <s v="Sauvignon Blanc"/>
    <x v="0"/>
    <x v="5"/>
    <s v="Grgich Hills Chardonnay 2012"/>
    <s v="Standard Size Crate"/>
    <s v="Frankston"/>
    <x v="258"/>
    <d v="2011-07-24T00:00:00"/>
    <n v="1"/>
    <n v="0.01"/>
    <n v="8.4600000000000009"/>
    <n v="3.62"/>
    <n v="8.4600000000000009"/>
  </r>
  <r>
    <n v="5537"/>
    <n v="87128"/>
    <s v="Jack Reed"/>
    <s v="Express Road Cargo"/>
    <x v="0"/>
    <x v="1"/>
    <s v="High"/>
    <s v="Merlot"/>
    <x v="0"/>
    <x v="5"/>
    <s v="Laurent-Perrier Brut Millesime 2006"/>
    <s v="Large Crate"/>
    <s v="Wodonga"/>
    <x v="258"/>
    <d v="2011-07-23T00:00:00"/>
    <n v="1"/>
    <n v="0.06"/>
    <n v="22.84"/>
    <n v="8.18"/>
    <n v="22.84"/>
  </r>
  <r>
    <n v="5538"/>
    <n v="87128"/>
    <s v="Jack Reed"/>
    <s v="Express Road Cargo"/>
    <x v="1"/>
    <x v="1"/>
    <s v="High"/>
    <s v="Chardonnay"/>
    <x v="0"/>
    <x v="5"/>
    <s v="Chardonnais Napa Valley Chardonnay 2013"/>
    <s v="Loose Wrap"/>
    <s v="Bendigo"/>
    <x v="258"/>
    <d v="2011-07-25T00:00:00"/>
    <n v="11"/>
    <n v="0.02"/>
    <n v="7.99"/>
    <n v="5.03"/>
    <n v="87.89"/>
  </r>
  <r>
    <n v="5539"/>
    <n v="90173"/>
    <s v="Wayne Wright"/>
    <s v="Express Road Cargo"/>
    <x v="2"/>
    <x v="0"/>
    <s v="Critical"/>
    <s v="Grenache Rose"/>
    <x v="0"/>
    <x v="5"/>
    <s v="Locations by Dave Phinney F Rose&quot;"/>
    <s v="Large Crate"/>
    <s v="Mackay"/>
    <x v="319"/>
    <d v="2013-11-02T00:00:00"/>
    <n v="41"/>
    <n v="0"/>
    <n v="22.98"/>
    <n v="7.58"/>
    <n v="942.18000000000006"/>
  </r>
  <r>
    <n v="5540"/>
    <n v="89682"/>
    <s v="Kevin Lopez"/>
    <s v="Express Road Cargo"/>
    <x v="2"/>
    <x v="1"/>
    <s v="High"/>
    <s v="Champagne"/>
    <x v="0"/>
    <x v="5"/>
    <s v="Chateau d'Esclans Garrus Rose 2013"/>
    <s v="Mini Crate"/>
    <s v="Burnie"/>
    <x v="379"/>
    <d v="2011-11-01T00:00:00"/>
    <n v="23"/>
    <n v="0.09"/>
    <n v="19.989999999999998"/>
    <n v="11.17"/>
    <n v="459.77"/>
  </r>
  <r>
    <n v="5541"/>
    <n v="88609"/>
    <s v="Thomas Meyer"/>
    <s v="Air Cargo"/>
    <x v="2"/>
    <x v="1"/>
    <s v="Low"/>
    <s v="Grenache Rose"/>
    <x v="0"/>
    <x v="5"/>
    <s v="Pietradolce Etna Rosato 2014"/>
    <s v="Small Crate"/>
    <s v="Port Lincoln"/>
    <x v="1067"/>
    <d v="2013-08-14T00:00:00"/>
    <n v="23"/>
    <n v="0.02"/>
    <n v="550.98"/>
    <n v="147.12"/>
    <n v="12672.54"/>
  </r>
  <r>
    <n v="5542"/>
    <n v="90578"/>
    <s v="Harold Kim"/>
    <s v="Express Road Cargo"/>
    <x v="0"/>
    <x v="0"/>
    <s v="Not Specified"/>
    <s v="Zinfandel"/>
    <x v="0"/>
    <x v="5"/>
    <s v="Moet &amp; Chandon Imperial"/>
    <s v="Large Crate"/>
    <s v="Cairns"/>
    <x v="210"/>
    <d v="2010-05-23T00:00:00"/>
    <n v="12"/>
    <n v="0.01"/>
    <n v="5.94"/>
    <n v="9.92"/>
    <n v="71.28"/>
  </r>
  <r>
    <n v="5543"/>
    <n v="90578"/>
    <s v="Harold Kim"/>
    <s v="Express Road Cargo"/>
    <x v="0"/>
    <x v="0"/>
    <s v="Not Specified"/>
    <s v="Cabernet Sauvignon"/>
    <x v="0"/>
    <x v="5"/>
    <s v="Chateau Gaudrelle Cremant d'Loire Brut"/>
    <s v="Large Crate"/>
    <s v="Townsville"/>
    <x v="210"/>
    <d v="2010-05-22T00:00:00"/>
    <n v="18"/>
    <n v="0"/>
    <n v="6.48"/>
    <n v="5.1100000000000003"/>
    <n v="116.64000000000001"/>
  </r>
  <r>
    <n v="5544"/>
    <n v="91106"/>
    <s v="Paul Webb"/>
    <s v="Express Road Cargo"/>
    <x v="0"/>
    <x v="0"/>
    <s v="Not Specified"/>
    <s v="Sangiovese"/>
    <x v="0"/>
    <x v="5"/>
    <s v="Bollinger Brut Special Cuvee"/>
    <s v="Large Crate"/>
    <s v="Darwin"/>
    <x v="1301"/>
    <d v="2013-10-11T00:00:00"/>
    <n v="6"/>
    <n v="0.1"/>
    <n v="67.28"/>
    <n v="19.989999999999998"/>
    <n v="403.68"/>
  </r>
  <r>
    <n v="5545"/>
    <n v="91106"/>
    <s v="Paul Webb"/>
    <s v="Air Cargo"/>
    <x v="2"/>
    <x v="0"/>
    <s v="Not Specified"/>
    <s v="Grenache Rose"/>
    <x v="0"/>
    <x v="5"/>
    <s v="Chateau d'Esclans Whispering Angel Rose 2014"/>
    <s v="Small Crate"/>
    <s v="Palmerston"/>
    <x v="1301"/>
    <d v="2013-10-12T00:00:00"/>
    <n v="25"/>
    <n v="0.08"/>
    <n v="145.97999999999999"/>
    <n v="46.2"/>
    <n v="3649.4999999999995"/>
  </r>
  <r>
    <n v="5546"/>
    <n v="89920"/>
    <s v="Antonio Green"/>
    <s v="Express Road Cargo"/>
    <x v="1"/>
    <x v="3"/>
    <s v="Critical"/>
    <s v="Reisling"/>
    <x v="0"/>
    <x v="5"/>
    <s v="St. Supery Sauvignon Blanc 2015"/>
    <s v="Loose Wrap"/>
    <s v="Newcastle"/>
    <x v="53"/>
    <d v="2013-04-20T00:00:00"/>
    <n v="1"/>
    <n v="0"/>
    <n v="1938.02"/>
    <n v="13.99"/>
    <n v="1938.02"/>
  </r>
  <r>
    <n v="5547"/>
    <n v="87139"/>
    <s v="Victor Tucker"/>
    <s v="Air Cargo"/>
    <x v="2"/>
    <x v="3"/>
    <s v="Medium"/>
    <s v="Cremant"/>
    <x v="0"/>
    <x v="5"/>
    <s v="Belle Glos Oeil de Perdrix Pinot Noir Blanc 2014"/>
    <s v="Small Crate"/>
    <s v="Wagga Wagga"/>
    <x v="379"/>
    <d v="2011-11-01T00:00:00"/>
    <n v="4"/>
    <n v="0"/>
    <n v="15.23"/>
    <n v="27.75"/>
    <n v="60.92"/>
  </r>
  <r>
    <n v="5548"/>
    <n v="87139"/>
    <s v="Ruby Andrews"/>
    <s v="Express Road Cargo"/>
    <x v="1"/>
    <x v="2"/>
    <s v="Medium"/>
    <s v="Reisling"/>
    <x v="0"/>
    <x v="5"/>
    <s v="Robert Oatley Signature Chardonnay 2013"/>
    <s v="Large Crate"/>
    <s v="Perth"/>
    <x v="379"/>
    <d v="2011-11-02T00:00:00"/>
    <n v="10"/>
    <n v="7.0000000000000007E-2"/>
    <n v="39.99"/>
    <n v="10.25"/>
    <n v="399.90000000000003"/>
  </r>
  <r>
    <n v="5549"/>
    <n v="87139"/>
    <s v="Brian Hart"/>
    <s v="Road Cargo"/>
    <x v="1"/>
    <x v="1"/>
    <s v="Medium"/>
    <s v="Pinot Gris"/>
    <x v="0"/>
    <x v="5"/>
    <s v="Los Vascos Sauvignon Blanc 2015"/>
    <s v="Large Crate"/>
    <s v="Canberra"/>
    <x v="379"/>
    <d v="2011-11-01T00:00:00"/>
    <n v="1"/>
    <n v="0.06"/>
    <n v="65.989999999999995"/>
    <n v="8.8000000000000007"/>
    <n v="65.989999999999995"/>
  </r>
  <r>
    <n v="5550"/>
    <n v="90404"/>
    <s v="Philip Robertson"/>
    <s v="Air Cargo"/>
    <x v="2"/>
    <x v="1"/>
    <s v="Not Specified"/>
    <s v="Grenache Rose"/>
    <x v="0"/>
    <x v="5"/>
    <s v="Pietradolce Etna Rosato 2014"/>
    <s v="Extra Large Crate"/>
    <s v="Canberra"/>
    <x v="563"/>
    <d v="2010-01-06T00:00:00"/>
    <n v="1"/>
    <n v="0.08"/>
    <n v="243.98"/>
    <n v="43.32"/>
    <n v="243.98"/>
  </r>
  <r>
    <n v="5551"/>
    <n v="87991"/>
    <s v="Bonnie Stone"/>
    <s v="Express Road Cargo"/>
    <x v="1"/>
    <x v="2"/>
    <s v="Medium"/>
    <s v="Chardonnay"/>
    <x v="0"/>
    <x v="5"/>
    <s v="Lucky Chardonnay 2012"/>
    <s v="Standard Size Crate"/>
    <s v="Mandurah"/>
    <x v="796"/>
    <d v="2013-07-31T00:00:00"/>
    <n v="12"/>
    <n v="7.0000000000000007E-2"/>
    <n v="5.0199999999999996"/>
    <n v="5.14"/>
    <n v="60.239999999999995"/>
  </r>
  <r>
    <n v="5552"/>
    <n v="87991"/>
    <s v="Ruby Patterson"/>
    <s v="Air Cargo"/>
    <x v="2"/>
    <x v="1"/>
    <s v="Medium"/>
    <s v="Grenache Rose"/>
    <x v="0"/>
    <x v="5"/>
    <s v="Domaine Lafage Miraflors Rose 2013"/>
    <s v="Extra Large Crate"/>
    <s v="Frankston"/>
    <x v="796"/>
    <d v="2013-07-31T00:00:00"/>
    <n v="7"/>
    <n v="7.0000000000000007E-2"/>
    <n v="280.98"/>
    <n v="57"/>
    <n v="1966.8600000000001"/>
  </r>
  <r>
    <n v="5553"/>
    <n v="90436"/>
    <s v="Cynthia Webb"/>
    <s v="Express Road Cargo"/>
    <x v="0"/>
    <x v="3"/>
    <s v="Critical"/>
    <s v="Merlot"/>
    <x v="0"/>
    <x v="5"/>
    <s v="Domaine Lafage Miraflors Rose 2013"/>
    <s v="Large Crate"/>
    <s v="Blue Mountains"/>
    <x v="364"/>
    <d v="2013-12-10T00:00:00"/>
    <n v="20"/>
    <n v="0.08"/>
    <n v="7.28"/>
    <n v="11.15"/>
    <n v="145.6"/>
  </r>
  <r>
    <n v="5554"/>
    <n v="90436"/>
    <s v="Cynthia Webb"/>
    <s v="Air Cargo"/>
    <x v="2"/>
    <x v="3"/>
    <s v="Critical"/>
    <s v="Champagne"/>
    <x v="0"/>
    <x v="5"/>
    <s v="Chateau d'Esclans Garrus Rose 2013"/>
    <s v="Small Crate"/>
    <s v="Albury"/>
    <x v="364"/>
    <d v="2013-12-10T00:00:00"/>
    <n v="6"/>
    <n v="0.08"/>
    <n v="424.21"/>
    <n v="110.2"/>
    <n v="2545.2599999999998"/>
  </r>
  <r>
    <n v="5555"/>
    <n v="90436"/>
    <s v="Cynthia Webb"/>
    <s v="Road Cargo"/>
    <x v="1"/>
    <x v="3"/>
    <s v="Critical"/>
    <s v="Reisling"/>
    <x v="0"/>
    <x v="5"/>
    <s v="Lucky Chardonnay 2012"/>
    <s v="Large Crate"/>
    <s v="Dubbo"/>
    <x v="364"/>
    <d v="2013-12-10T00:00:00"/>
    <n v="22"/>
    <n v="0.09"/>
    <n v="200.99"/>
    <n v="8.08"/>
    <n v="4421.7800000000007"/>
  </r>
  <r>
    <n v="5556"/>
    <n v="87064"/>
    <s v="Maria George"/>
    <s v="Air Cargo"/>
    <x v="2"/>
    <x v="0"/>
    <s v="Medium"/>
    <s v="Champagne"/>
    <x v="0"/>
    <x v="5"/>
    <s v="Belle Glos Oeil de Perdrix Pinot Noir Blanc 2014"/>
    <s v="Small Crate"/>
    <s v="Cairns"/>
    <x v="321"/>
    <d v="2012-12-19T00:00:00"/>
    <n v="19"/>
    <n v="0.1"/>
    <n v="70.89"/>
    <n v="89.3"/>
    <n v="1346.91"/>
  </r>
  <r>
    <n v="5557"/>
    <n v="91108"/>
    <s v="Adam Ward"/>
    <s v="Express Road Cargo"/>
    <x v="0"/>
    <x v="3"/>
    <s v="Not Specified"/>
    <s v="Malbec"/>
    <x v="0"/>
    <x v="5"/>
    <s v="Lucien Albrecht Cremant d'Alsace Brut Rose"/>
    <s v="Large Crate"/>
    <s v="Orange"/>
    <x v="536"/>
    <d v="2010-03-25T00:00:00"/>
    <n v="11"/>
    <n v="0.1"/>
    <n v="14.28"/>
    <n v="2.99"/>
    <n v="157.07999999999998"/>
  </r>
  <r>
    <n v="5558"/>
    <n v="89783"/>
    <s v="Henry Cruz"/>
    <s v="Express Road Cargo"/>
    <x v="0"/>
    <x v="0"/>
    <s v="Medium"/>
    <s v="Malbec"/>
    <x v="0"/>
    <x v="5"/>
    <s v="La Playa Estate Cabernet Sauvignon Rose 2015"/>
    <s v="Large Crate"/>
    <s v="Palmerston"/>
    <x v="135"/>
    <d v="2012-07-19T00:00:00"/>
    <n v="1"/>
    <n v="0.09"/>
    <n v="2.88"/>
    <n v="0.5"/>
    <n v="2.88"/>
  </r>
  <r>
    <n v="5559"/>
    <n v="91494"/>
    <s v="Albert Bishop"/>
    <s v="Express Road Cargo"/>
    <x v="0"/>
    <x v="1"/>
    <s v="Critical"/>
    <s v="Sangiovese"/>
    <x v="0"/>
    <x v="5"/>
    <s v="Belle Glos Oeil de Perdrix Pinot Noir Blanc 2014"/>
    <s v="Large Crate"/>
    <s v="Mildura"/>
    <x v="281"/>
    <d v="2012-04-01T00:00:00"/>
    <n v="3"/>
    <n v="0.05"/>
    <n v="6.81"/>
    <n v="5.48"/>
    <n v="20.43"/>
  </r>
  <r>
    <n v="5560"/>
    <n v="86066"/>
    <s v="Scott Daniels"/>
    <s v="Express Road Cargo"/>
    <x v="1"/>
    <x v="1"/>
    <s v="High"/>
    <s v="Reisling"/>
    <x v="0"/>
    <x v="5"/>
    <s v="Angeline Sauvignon Blanc 2014"/>
    <s v="Large Crate"/>
    <s v="Ballarat"/>
    <x v="336"/>
    <d v="2011-09-24T00:00:00"/>
    <n v="20"/>
    <n v="0"/>
    <n v="99.99"/>
    <n v="19.989999999999998"/>
    <n v="1999.8"/>
  </r>
  <r>
    <n v="5561"/>
    <n v="88844"/>
    <s v="Lori Henry"/>
    <s v="Air Cargo"/>
    <x v="2"/>
    <x v="1"/>
    <s v="Medium"/>
    <s v="Cremant"/>
    <x v="0"/>
    <x v="5"/>
    <s v="Marques de Caceres Rioja Rosado 2014"/>
    <s v="Extra Large Crate"/>
    <s v="Ararat"/>
    <x v="1302"/>
    <d v="2012-02-05T00:00:00"/>
    <n v="3"/>
    <n v="0.1"/>
    <n v="300.98"/>
    <n v="64.73"/>
    <n v="902.94"/>
  </r>
  <r>
    <n v="5562"/>
    <n v="87675"/>
    <s v="Sandra Ortiz"/>
    <s v="Express Road Cargo"/>
    <x v="0"/>
    <x v="1"/>
    <s v="Low"/>
    <s v="Pinot Noir"/>
    <x v="0"/>
    <x v="5"/>
    <s v="Francis Ford Coppola Sofia Rose 2014"/>
    <s v="Large Crate"/>
    <s v="Adelaide"/>
    <x v="493"/>
    <d v="2013-02-07T00:00:00"/>
    <n v="6"/>
    <n v="0.03"/>
    <n v="165.98"/>
    <n v="19.989999999999998"/>
    <n v="995.87999999999988"/>
  </r>
  <r>
    <n v="5563"/>
    <n v="87675"/>
    <s v="Carol Nguyen"/>
    <s v="Express Road Cargo"/>
    <x v="0"/>
    <x v="1"/>
    <s v="Low"/>
    <s v="Sangiovese"/>
    <x v="0"/>
    <x v="5"/>
    <s v="Barnard Griffin Rose of Sangiovese 2014"/>
    <s v="Full Container"/>
    <s v="Canberra"/>
    <x v="493"/>
    <d v="2013-02-07T00:00:00"/>
    <n v="10"/>
    <n v="0.01"/>
    <n v="1.6"/>
    <n v="1.29"/>
    <n v="16"/>
  </r>
  <r>
    <n v="5564"/>
    <n v="89750"/>
    <s v="Stephen Brown"/>
    <s v="Express Road Cargo"/>
    <x v="0"/>
    <x v="1"/>
    <s v="Critical"/>
    <s v="Pinot Noir"/>
    <x v="0"/>
    <x v="5"/>
    <s v="JCB N¬∞21 Brut Cremant de Bourgogne"/>
    <s v="Large Crate"/>
    <s v="Bendigo"/>
    <x v="505"/>
    <d v="2013-10-26T00:00:00"/>
    <n v="4"/>
    <n v="0.01"/>
    <n v="7.78"/>
    <n v="2.5"/>
    <n v="31.12"/>
  </r>
  <r>
    <n v="5565"/>
    <n v="89479"/>
    <s v="Lawrence Knight"/>
    <s v="Express Road Cargo"/>
    <x v="0"/>
    <x v="3"/>
    <s v="Low"/>
    <s v="Cabernet Sauvignon"/>
    <x v="0"/>
    <x v="5"/>
    <s v="Barnard Griffin Rose of Sangiovese 2014"/>
    <s v="Large Crate"/>
    <s v="Newcastle"/>
    <x v="698"/>
    <d v="2013-10-13T00:00:00"/>
    <n v="4"/>
    <n v="0.09"/>
    <n v="10.89"/>
    <n v="4.5"/>
    <n v="43.56"/>
  </r>
  <r>
    <n v="5566"/>
    <n v="89935"/>
    <s v="Clarence Garcia"/>
    <s v="Express Road Cargo"/>
    <x v="0"/>
    <x v="0"/>
    <s v="Critical"/>
    <s v="Zinfandel"/>
    <x v="0"/>
    <x v="5"/>
    <s v="Chateau D'Aqueria Tavel Rose 2013"/>
    <s v="Large Crate"/>
    <s v="Gold Coast"/>
    <x v="715"/>
    <d v="2012-03-20T00:00:00"/>
    <n v="2"/>
    <n v="0"/>
    <n v="22.38"/>
    <n v="15.1"/>
    <n v="44.76"/>
  </r>
  <r>
    <n v="5567"/>
    <n v="89935"/>
    <s v="Clarence Garcia"/>
    <s v="Express Road Cargo"/>
    <x v="1"/>
    <x v="0"/>
    <s v="Critical"/>
    <s v="Pinot Gris"/>
    <x v="0"/>
    <x v="5"/>
    <s v="Lucky Chardonnay 2012"/>
    <s v="Standard Size Crate"/>
    <s v="Brisbane"/>
    <x v="715"/>
    <d v="2012-03-19T00:00:00"/>
    <n v="13"/>
    <n v="0.1"/>
    <n v="35.99"/>
    <n v="1.25"/>
    <n v="467.87"/>
  </r>
  <r>
    <n v="5568"/>
    <n v="91497"/>
    <s v="Willie Elliott"/>
    <s v="Express Road Cargo"/>
    <x v="0"/>
    <x v="0"/>
    <s v="High"/>
    <s v="Sangiovese"/>
    <x v="0"/>
    <x v="5"/>
    <s v="Dopff &amp; Irion Cremant Rose Brut"/>
    <s v="Full Container"/>
    <s v="Darwin"/>
    <x v="255"/>
    <d v="2012-09-15T00:00:00"/>
    <n v="11"/>
    <n v="0.03"/>
    <n v="7.4"/>
    <n v="1.71"/>
    <n v="81.400000000000006"/>
  </r>
  <r>
    <n v="5569"/>
    <n v="91497"/>
    <s v="Willie Elliott"/>
    <s v="Express Road Cargo"/>
    <x v="0"/>
    <x v="0"/>
    <s v="High"/>
    <s v="Pinot Noir"/>
    <x v="0"/>
    <x v="5"/>
    <s v="Gerard Bertrand Cote des Roses Rose 2014"/>
    <s v="Large Crate"/>
    <s v="Darwin"/>
    <x v="255"/>
    <d v="2012-09-17T00:00:00"/>
    <n v="19"/>
    <n v="0.05"/>
    <n v="6.48"/>
    <n v="8.74"/>
    <n v="123.12"/>
  </r>
  <r>
    <n v="5570"/>
    <n v="90296"/>
    <s v="Carlos Taylor"/>
    <s v="Road Cargo"/>
    <x v="2"/>
    <x v="1"/>
    <s v="High"/>
    <s v="Grenache Rose"/>
    <x v="0"/>
    <x v="5"/>
    <s v="Francis Ford Coppola Sofia Rose 2014"/>
    <s v="Mini Crate"/>
    <s v="Port Adelaide"/>
    <x v="992"/>
    <d v="2010-06-26T00:00:00"/>
    <n v="10"/>
    <n v="7.0000000000000007E-2"/>
    <n v="105.34"/>
    <n v="24.49"/>
    <n v="1053.4000000000001"/>
  </r>
  <r>
    <n v="5571"/>
    <n v="88750"/>
    <s v="Jason Carpenter"/>
    <s v="Express Road Cargo"/>
    <x v="0"/>
    <x v="1"/>
    <s v="High"/>
    <s v="Zinfandel"/>
    <x v="0"/>
    <x v="5"/>
    <s v="Simonnet-Febvre Cremant de Bourgogne Blanc"/>
    <s v="Large Crate"/>
    <s v="Frankston"/>
    <x v="1130"/>
    <d v="2013-05-24T00:00:00"/>
    <n v="7"/>
    <n v="0.05"/>
    <n v="70.97"/>
    <n v="3.5"/>
    <n v="496.78999999999996"/>
  </r>
  <r>
    <n v="5572"/>
    <n v="87913"/>
    <s v="Laura Wilson"/>
    <s v="Express Road Cargo"/>
    <x v="0"/>
    <x v="3"/>
    <s v="Medium"/>
    <s v="Cabernet Sauvignon"/>
    <x v="0"/>
    <x v="5"/>
    <s v="Jean-Baptiste Adam Les Natures Cremant d'Alsace Brut"/>
    <s v="Standard Size Crate"/>
    <s v="Dubbo"/>
    <x v="317"/>
    <d v="2013-08-20T00:00:00"/>
    <n v="24"/>
    <n v="0.04"/>
    <n v="6.84"/>
    <n v="8.3699999999999992"/>
    <n v="164.16"/>
  </r>
  <r>
    <n v="5573"/>
    <n v="87913"/>
    <s v="Laura Wilson"/>
    <s v="Express Road Cargo"/>
    <x v="1"/>
    <x v="3"/>
    <s v="Medium"/>
    <s v="Pinot Gris"/>
    <x v="0"/>
    <x v="5"/>
    <s v="Leeuwin Estate Art Series Chardonnay 2012"/>
    <s v="Large Crate"/>
    <s v="Bathurst"/>
    <x v="317"/>
    <d v="2013-08-20T00:00:00"/>
    <n v="10"/>
    <n v="7.0000000000000007E-2"/>
    <n v="125.99"/>
    <n v="7.69"/>
    <n v="1259.8999999999999"/>
  </r>
  <r>
    <n v="5574"/>
    <n v="88136"/>
    <s v="Harold Barnes"/>
    <s v="Express Road Cargo"/>
    <x v="0"/>
    <x v="1"/>
    <s v="Medium"/>
    <s v="Cabernet Sauvignon"/>
    <x v="0"/>
    <x v="5"/>
    <s v="Laurent-Perrier Brut Millesime 2006"/>
    <s v="Large Crate"/>
    <s v="Canberra"/>
    <x v="464"/>
    <d v="2010-08-29T00:00:00"/>
    <n v="7"/>
    <n v="0.04"/>
    <n v="2.08"/>
    <n v="1.49"/>
    <n v="14.56"/>
  </r>
  <r>
    <n v="5575"/>
    <n v="88149"/>
    <s v="Harold Barnes"/>
    <s v="Air Cargo"/>
    <x v="2"/>
    <x v="1"/>
    <s v="Medium"/>
    <s v="Cremant"/>
    <x v="0"/>
    <x v="5"/>
    <s v="Chateau D'Aqueria Tavel Rose 2013"/>
    <s v="Extra Large Crate"/>
    <s v="Port Lincoln"/>
    <x v="627"/>
    <d v="2013-08-28T00:00:00"/>
    <n v="10"/>
    <n v="0"/>
    <n v="180.98"/>
    <n v="30"/>
    <n v="1809.8"/>
  </r>
  <r>
    <n v="5576"/>
    <n v="88136"/>
    <s v="Harold Barnes"/>
    <s v="Road Cargo"/>
    <x v="1"/>
    <x v="1"/>
    <s v="Medium"/>
    <s v="Chardonnay"/>
    <x v="0"/>
    <x v="5"/>
    <s v="Cloudy Bay Sauvignon Blanc 2015"/>
    <s v="Large Crate"/>
    <s v="Mount Gambier"/>
    <x v="464"/>
    <d v="2010-08-28T00:00:00"/>
    <n v="8"/>
    <n v="0.02"/>
    <n v="53.98"/>
    <n v="5.5"/>
    <n v="431.84"/>
  </r>
  <r>
    <n v="5577"/>
    <n v="88136"/>
    <s v="Harold Barnes"/>
    <s v="Express Road Cargo"/>
    <x v="0"/>
    <x v="1"/>
    <s v="Medium"/>
    <s v="Sangiovese"/>
    <x v="0"/>
    <x v="5"/>
    <s v="Louis Roederer Cristal Brut with Gift Box 2007"/>
    <s v="Large Crate"/>
    <s v="Adelaide"/>
    <x v="464"/>
    <d v="2010-08-27T00:00:00"/>
    <n v="7"/>
    <n v="0.05"/>
    <n v="4.9800000000000004"/>
    <n v="5.0199999999999996"/>
    <n v="34.86"/>
  </r>
  <r>
    <n v="5578"/>
    <n v="91505"/>
    <s v="Michael Gomez"/>
    <s v="Road Cargo"/>
    <x v="0"/>
    <x v="1"/>
    <s v="Low"/>
    <s v="Merlot"/>
    <x v="0"/>
    <x v="3"/>
    <s v="Sutter Home Pink Moscato"/>
    <s v="Standard Size Crate"/>
    <s v="Launceston"/>
    <x v="1303"/>
    <d v="2012-12-23T00:00:00"/>
    <n v="16"/>
    <n v="0.01"/>
    <n v="43.98"/>
    <n v="8.99"/>
    <n v="703.68"/>
  </r>
  <r>
    <n v="5579"/>
    <n v="91505"/>
    <s v="Michael Gomez"/>
    <s v="Express Road Cargo"/>
    <x v="0"/>
    <x v="1"/>
    <s v="Low"/>
    <s v="Merlot"/>
    <x v="0"/>
    <x v="3"/>
    <s v="Pierre Sparr Cremant d'Alsace Reserve Brut Rose"/>
    <s v="Mini Crate"/>
    <s v="Launceston"/>
    <x v="1303"/>
    <d v="2012-12-18T00:00:00"/>
    <n v="19"/>
    <n v="0"/>
    <n v="135.31"/>
    <n v="35"/>
    <n v="2570.89"/>
  </r>
  <r>
    <n v="5580"/>
    <n v="91505"/>
    <s v="Michael Gomez"/>
    <s v="Road Cargo"/>
    <x v="1"/>
    <x v="1"/>
    <s v="Low"/>
    <s v="Reisling"/>
    <x v="0"/>
    <x v="3"/>
    <s v="Angeline Sauvignon Blanc 2014"/>
    <s v="Large Crate"/>
    <s v="Burnie"/>
    <x v="1303"/>
    <d v="2012-12-18T00:00:00"/>
    <n v="21"/>
    <n v="0.02"/>
    <n v="195.99"/>
    <n v="3.99"/>
    <n v="4115.79"/>
  </r>
  <r>
    <n v="5581"/>
    <n v="86488"/>
    <s v="Jesse Romero"/>
    <s v="Express Road Cargo"/>
    <x v="0"/>
    <x v="1"/>
    <s v="High"/>
    <s v="Pinot Noir"/>
    <x v="0"/>
    <x v="3"/>
    <s v="Simonnet-Febvre Cremant de Bourgogne Blanc"/>
    <s v="Large Crate"/>
    <s v="Port Adelaide"/>
    <x v="702"/>
    <d v="2013-09-17T00:00:00"/>
    <n v="9"/>
    <n v="0.04"/>
    <n v="6.81"/>
    <n v="5.48"/>
    <n v="61.29"/>
  </r>
  <r>
    <n v="5582"/>
    <n v="86488"/>
    <s v="Brandon Hall"/>
    <s v="Road Cargo"/>
    <x v="0"/>
    <x v="1"/>
    <s v="High"/>
    <s v="Pinot Noir"/>
    <x v="0"/>
    <x v="3"/>
    <s v="Jean-Baptiste Adam Les Natures Cremant d'Alsace Brut"/>
    <s v="Large Crate"/>
    <s v="Canberra"/>
    <x v="702"/>
    <d v="2013-09-17T00:00:00"/>
    <n v="6"/>
    <n v="0.04"/>
    <n v="12.28"/>
    <n v="6.47"/>
    <n v="73.679999999999993"/>
  </r>
  <r>
    <n v="5583"/>
    <n v="87604"/>
    <s v="Adam Cox"/>
    <s v="Express Road Cargo"/>
    <x v="0"/>
    <x v="1"/>
    <s v="High"/>
    <s v="Cabernet Sauvignon"/>
    <x v="0"/>
    <x v="3"/>
    <s v="Laurent-Perrier Brut Rose"/>
    <s v="Large Crate"/>
    <s v="Canberra"/>
    <x v="322"/>
    <d v="2011-03-22T00:00:00"/>
    <n v="5"/>
    <n v="0.05"/>
    <n v="8.85"/>
    <n v="5.6"/>
    <n v="44.25"/>
  </r>
  <r>
    <n v="5584"/>
    <n v="89553"/>
    <s v="Sean Elliott"/>
    <s v="Express Road Cargo"/>
    <x v="1"/>
    <x v="3"/>
    <s v="Medium"/>
    <s v="Pinot Gris"/>
    <x v="0"/>
    <x v="3"/>
    <s v="Hewitson LuLu Sauvignon Blanc 2014"/>
    <s v="Standard Size Crate"/>
    <s v="Dubbo"/>
    <x v="109"/>
    <d v="2013-03-31T00:00:00"/>
    <n v="13"/>
    <n v="0.02"/>
    <n v="28.48"/>
    <n v="1.99"/>
    <n v="370.24"/>
  </r>
  <r>
    <n v="5585"/>
    <n v="91510"/>
    <s v="Paul Lewis"/>
    <s v="Express Road Cargo"/>
    <x v="1"/>
    <x v="3"/>
    <s v="High"/>
    <s v="Sauvignon Blanc"/>
    <x v="0"/>
    <x v="3"/>
    <s v="Rombauer Chardonnay 2014"/>
    <s v="Large Crate"/>
    <s v="Broken Hill"/>
    <x v="211"/>
    <d v="2012-11-20T00:00:00"/>
    <n v="27"/>
    <n v="7.0000000000000007E-2"/>
    <n v="20.97"/>
    <n v="4"/>
    <n v="566.18999999999994"/>
  </r>
  <r>
    <n v="5586"/>
    <n v="91510"/>
    <s v="Paul Lewis"/>
    <s v="Air Cargo"/>
    <x v="2"/>
    <x v="3"/>
    <s v="High"/>
    <s v="Sangiovese Rose"/>
    <x v="0"/>
    <x v="3"/>
    <s v="La Playa Estate Cabernet Sauvignon Rose 2015"/>
    <s v="Small Crate"/>
    <s v="Penrith"/>
    <x v="211"/>
    <d v="2012-11-20T00:00:00"/>
    <n v="23"/>
    <n v="0.06"/>
    <n v="348.21"/>
    <n v="84.84"/>
    <n v="8008.83"/>
  </r>
  <r>
    <n v="5587"/>
    <n v="85867"/>
    <s v="Victor George"/>
    <s v="Air Cargo"/>
    <x v="2"/>
    <x v="0"/>
    <s v="High"/>
    <s v="Grenache Rose"/>
    <x v="0"/>
    <x v="3"/>
    <s v="Belle Glos Oeil de Perdrix Pinot Noir Blanc 2014"/>
    <s v="Extra Large Crate"/>
    <s v="Darwin"/>
    <x v="442"/>
    <d v="2010-11-04T00:00:00"/>
    <n v="17"/>
    <n v="0.09"/>
    <n v="349.45"/>
    <n v="60"/>
    <n v="5940.65"/>
  </r>
  <r>
    <n v="5588"/>
    <n v="89952"/>
    <s v="Todd Olson"/>
    <s v="Express Road Cargo"/>
    <x v="1"/>
    <x v="1"/>
    <s v="Critical"/>
    <s v="Pinot Gris"/>
    <x v="0"/>
    <x v="3"/>
    <s v="St. Supery Sauvignon Blanc 2015"/>
    <s v="Standard Size Crate"/>
    <s v="Mount Gambier"/>
    <x v="840"/>
    <d v="2013-02-04T00:00:00"/>
    <n v="9"/>
    <n v="0.06"/>
    <n v="45.19"/>
    <n v="1.99"/>
    <n v="406.71"/>
  </r>
  <r>
    <n v="5589"/>
    <n v="86052"/>
    <s v="Andrew Mills"/>
    <s v="Air Cargo"/>
    <x v="1"/>
    <x v="1"/>
    <s v="Critical"/>
    <s v="Pinot Gris"/>
    <x v="0"/>
    <x v="3"/>
    <s v="Robert Oatley Sauvignon Blanc 2013"/>
    <s v="Small Crate"/>
    <s v="Canberra"/>
    <x v="617"/>
    <d v="2010-07-06T00:00:00"/>
    <n v="2"/>
    <n v="0.03"/>
    <n v="399.98"/>
    <n v="12.06"/>
    <n v="799.96"/>
  </r>
  <r>
    <n v="5590"/>
    <n v="90787"/>
    <s v="Steve Hicks"/>
    <s v="Express Road Cargo"/>
    <x v="0"/>
    <x v="0"/>
    <s v="High"/>
    <s v="Pinot Noir"/>
    <x v="0"/>
    <x v="3"/>
    <s v="Dom Perignon 2006"/>
    <s v="Loose Wrap"/>
    <s v="Mackay"/>
    <x v="323"/>
    <d v="2010-11-17T00:00:00"/>
    <n v="37"/>
    <n v="0.04"/>
    <n v="12.44"/>
    <n v="6.27"/>
    <n v="460.28"/>
  </r>
  <r>
    <n v="5591"/>
    <n v="91437"/>
    <s v="Craig Burns"/>
    <s v="Express Road Cargo"/>
    <x v="0"/>
    <x v="3"/>
    <s v="High"/>
    <s v="Zinfandel"/>
    <x v="0"/>
    <x v="3"/>
    <s v="Francis Ford Coppola Sofia Rose 2014"/>
    <s v="Large Crate"/>
    <s v="Tamworth"/>
    <x v="84"/>
    <d v="2010-10-30T00:00:00"/>
    <n v="6"/>
    <n v="0.09"/>
    <n v="28.53"/>
    <n v="1.49"/>
    <n v="171.18"/>
  </r>
  <r>
    <n v="5592"/>
    <n v="86382"/>
    <s v="Jennifer Ford"/>
    <s v="Express Road Cargo"/>
    <x v="0"/>
    <x v="1"/>
    <s v="Low"/>
    <s v="Pinot Noir"/>
    <x v="0"/>
    <x v="3"/>
    <s v="Simonnet-Febvre Cremant de Bourgogne Blanc"/>
    <s v="Large Crate"/>
    <s v="Burnie"/>
    <x v="1304"/>
    <d v="2010-02-22T00:00:00"/>
    <n v="3"/>
    <n v="7.0000000000000007E-2"/>
    <n v="9.7100000000000009"/>
    <n v="9.4499999999999993"/>
    <n v="29.130000000000003"/>
  </r>
  <r>
    <n v="5593"/>
    <n v="87538"/>
    <s v="Annie Hughes"/>
    <s v="Express Road Cargo"/>
    <x v="0"/>
    <x v="2"/>
    <s v="Critical"/>
    <s v="Zinfandel"/>
    <x v="0"/>
    <x v="3"/>
    <s v="Miraval Rose 2014"/>
    <s v="Large Crate"/>
    <s v="Bunbury"/>
    <x v="860"/>
    <d v="2011-05-09T00:00:00"/>
    <n v="7"/>
    <n v="0.01"/>
    <n v="177.98"/>
    <n v="0.99"/>
    <n v="1245.8599999999999"/>
  </r>
  <r>
    <n v="5594"/>
    <n v="90000"/>
    <s v="Brian Long"/>
    <s v="Air Cargo"/>
    <x v="2"/>
    <x v="3"/>
    <s v="Not Specified"/>
    <s v="Cremant"/>
    <x v="0"/>
    <x v="3"/>
    <s v="Chateau d'Esclans Whispering Angel Rose 2014"/>
    <s v="Extra Large Crate"/>
    <s v="Tamworth"/>
    <x v="1291"/>
    <d v="2010-01-22T00:00:00"/>
    <n v="8"/>
    <n v="0.04"/>
    <n v="355.98"/>
    <n v="58.92"/>
    <n v="2847.84"/>
  </r>
  <r>
    <n v="5595"/>
    <n v="90000"/>
    <s v="Brian Long"/>
    <s v="Express Road Cargo"/>
    <x v="0"/>
    <x v="3"/>
    <s v="Not Specified"/>
    <s v="Cabernet Sauvignon"/>
    <x v="0"/>
    <x v="3"/>
    <s v="Simonnet-Febvre Cremant de Bourgogne Blanc"/>
    <s v="Large Crate"/>
    <s v="Queanbeyan"/>
    <x v="1291"/>
    <d v="2010-01-22T00:00:00"/>
    <n v="5"/>
    <n v="0.09"/>
    <n v="19.98"/>
    <n v="8.68"/>
    <n v="99.9"/>
  </r>
  <r>
    <n v="5596"/>
    <n v="90006"/>
    <s v="Brian Long"/>
    <s v="Express Road Cargo"/>
    <x v="0"/>
    <x v="3"/>
    <s v="Not Specified"/>
    <s v="Merlot"/>
    <x v="0"/>
    <x v="3"/>
    <s v="Gerard Bertrand Cote des Roses Rose 2014"/>
    <s v="Large Crate"/>
    <s v="Newcastle"/>
    <x v="979"/>
    <d v="2013-01-23T00:00:00"/>
    <n v="11"/>
    <n v="7.0000000000000007E-2"/>
    <n v="19.98"/>
    <n v="8.68"/>
    <n v="219.78"/>
  </r>
  <r>
    <n v="5597"/>
    <n v="88098"/>
    <s v="Paul Gilbert"/>
    <s v="Road Cargo"/>
    <x v="0"/>
    <x v="3"/>
    <s v="Medium"/>
    <s v="Sangiovese"/>
    <x v="0"/>
    <x v="3"/>
    <s v="Pietradolce Etna Rosato 2014"/>
    <s v="Large Crate"/>
    <s v="Goulburn"/>
    <x v="1303"/>
    <d v="2012-12-17T00:00:00"/>
    <n v="25"/>
    <n v="0.08"/>
    <n v="7.84"/>
    <n v="4.71"/>
    <n v="196"/>
  </r>
  <r>
    <n v="5598"/>
    <n v="88098"/>
    <s v="Paul Gilbert"/>
    <s v="Express Road Cargo"/>
    <x v="0"/>
    <x v="3"/>
    <s v="Medium"/>
    <s v="Shiraz"/>
    <x v="0"/>
    <x v="3"/>
    <s v="Chateau D'Aqueria Tavel Rose 2013"/>
    <s v="Large Crate"/>
    <s v="Newcastle"/>
    <x v="1303"/>
    <d v="2012-12-18T00:00:00"/>
    <n v="11"/>
    <n v="0.06"/>
    <n v="4.4800000000000004"/>
    <n v="2.5"/>
    <n v="49.28"/>
  </r>
  <r>
    <n v="5599"/>
    <n v="87873"/>
    <s v="Michael Griffin"/>
    <s v="Express Road Cargo"/>
    <x v="0"/>
    <x v="0"/>
    <s v="Medium"/>
    <s v="Merlot"/>
    <x v="0"/>
    <x v="3"/>
    <s v="Dom Perignon 2006"/>
    <s v="Large Crate"/>
    <s v="Darwin"/>
    <x v="126"/>
    <d v="2013-09-10T00:00:00"/>
    <n v="26"/>
    <n v="7.0000000000000007E-2"/>
    <n v="3.75"/>
    <n v="0.5"/>
    <n v="97.5"/>
  </r>
  <r>
    <n v="5600"/>
    <n v="87873"/>
    <s v="Howard Hamilton"/>
    <s v="Express Road Cargo"/>
    <x v="0"/>
    <x v="0"/>
    <s v="Medium"/>
    <s v="Sangiovese"/>
    <x v="0"/>
    <x v="3"/>
    <s v="Locations by Dave Phinney F Rose"/>
    <s v="Large Crate"/>
    <s v="Darwin"/>
    <x v="126"/>
    <d v="2013-09-11T00:00:00"/>
    <n v="11"/>
    <n v="0.02"/>
    <n v="3.98"/>
    <n v="5.26"/>
    <n v="43.78"/>
  </r>
  <r>
    <n v="5601"/>
    <n v="87856"/>
    <s v="Donald Perez"/>
    <s v="Express Road Cargo"/>
    <x v="2"/>
    <x v="2"/>
    <s v="Critical"/>
    <s v="Cremant"/>
    <x v="0"/>
    <x v="3"/>
    <s v="Orin Swift Cellars Fragile Rose 2014"/>
    <s v="Standard Size Crate"/>
    <s v="Albany"/>
    <x v="324"/>
    <d v="2012-06-22T00:00:00"/>
    <n v="3"/>
    <n v="0.02"/>
    <n v="20.239999999999998"/>
    <n v="8.99"/>
    <n v="60.72"/>
  </r>
  <r>
    <n v="5602"/>
    <n v="87869"/>
    <s v="Howard Hamilton"/>
    <s v="Road Cargo"/>
    <x v="0"/>
    <x v="0"/>
    <s v="High"/>
    <s v="Zinfandel"/>
    <x v="0"/>
    <x v="3"/>
    <s v="Pietradolce Etna Rosato 2014"/>
    <s v="Large Crate"/>
    <s v="Darwin"/>
    <x v="324"/>
    <d v="2012-06-22T00:00:00"/>
    <n v="20"/>
    <n v="0.1"/>
    <n v="3.69"/>
    <n v="0.5"/>
    <n v="73.8"/>
  </r>
  <r>
    <n v="5603"/>
    <n v="87869"/>
    <s v="Howard Hamilton"/>
    <s v="Express Road Cargo"/>
    <x v="0"/>
    <x v="0"/>
    <s v="High"/>
    <s v="Merlot"/>
    <x v="0"/>
    <x v="3"/>
    <s v="Marques de Caceres Rioja Rosado 2014"/>
    <s v="Large Crate"/>
    <s v="Darwin"/>
    <x v="324"/>
    <d v="2012-06-23T00:00:00"/>
    <n v="14"/>
    <n v="0.02"/>
    <n v="6.68"/>
    <n v="5.2"/>
    <n v="93.52"/>
  </r>
  <r>
    <n v="5604"/>
    <n v="91311"/>
    <s v="Juan Schmidt"/>
    <s v="Express Road Cargo"/>
    <x v="1"/>
    <x v="3"/>
    <s v="Critical"/>
    <s v="Chardonnay"/>
    <x v="0"/>
    <x v="3"/>
    <s v="Robert Oatley Sauvignon Blanc 2013"/>
    <s v="Large Crate"/>
    <s v="Queanbeyan"/>
    <x v="1204"/>
    <d v="2011-08-28T00:00:00"/>
    <n v="18"/>
    <n v="0.1"/>
    <n v="115.99"/>
    <n v="5.92"/>
    <n v="2087.8199999999997"/>
  </r>
  <r>
    <n v="5605"/>
    <n v="89954"/>
    <s v="Todd Olson"/>
    <s v="Express Road Cargo"/>
    <x v="1"/>
    <x v="1"/>
    <s v="Medium"/>
    <s v="Sauvignon Blanc"/>
    <x v="0"/>
    <x v="3"/>
    <s v="Angeline Sauvignon Blanc 2014"/>
    <s v="Large Crate"/>
    <s v="Port Adelaide"/>
    <x v="1285"/>
    <d v="2013-07-09T00:00:00"/>
    <n v="5"/>
    <n v="0.05"/>
    <n v="45.99"/>
    <n v="4.99"/>
    <n v="229.95000000000002"/>
  </r>
  <r>
    <n v="5606"/>
    <n v="88958"/>
    <s v="Shawn Medina"/>
    <s v="Express Road Cargo"/>
    <x v="0"/>
    <x v="3"/>
    <s v="Not Specified"/>
    <s v="Zinfandel"/>
    <x v="0"/>
    <x v="3"/>
    <s v="Sutter Home Pink Moscato"/>
    <s v="Standard Size Crate"/>
    <s v="Armidale"/>
    <x v="461"/>
    <d v="2010-01-18T00:00:00"/>
    <n v="10"/>
    <n v="0.05"/>
    <n v="28.15"/>
    <n v="6.17"/>
    <n v="281.5"/>
  </r>
  <r>
    <n v="5607"/>
    <n v="89847"/>
    <s v="Shawn Murphy"/>
    <s v="Express Road Cargo"/>
    <x v="1"/>
    <x v="1"/>
    <s v="Medium"/>
    <s v="Chardonnay"/>
    <x v="0"/>
    <x v="3"/>
    <s v="Grgich Hills Chardonnay 2012"/>
    <s v="Standard Size Crate"/>
    <s v="Adelaide"/>
    <x v="325"/>
    <d v="2010-03-28T00:00:00"/>
    <n v="10"/>
    <n v="0.06"/>
    <n v="8.1199999999999992"/>
    <n v="2.83"/>
    <n v="81.199999999999989"/>
  </r>
  <r>
    <n v="5608"/>
    <n v="89847"/>
    <s v="Shawn Murphy"/>
    <s v="Express Road Cargo"/>
    <x v="2"/>
    <x v="1"/>
    <s v="Medium"/>
    <s v="Sangiovese Rose"/>
    <x v="0"/>
    <x v="3"/>
    <s v="Gerard Bertrand Cote des Roses Rose 2014"/>
    <s v="Loose Wrap"/>
    <s v="Port Lincoln"/>
    <x v="325"/>
    <d v="2010-03-28T00:00:00"/>
    <n v="12"/>
    <n v="0.05"/>
    <n v="51.65"/>
    <n v="18.45"/>
    <n v="619.79999999999995"/>
  </r>
  <r>
    <n v="5609"/>
    <n v="89854"/>
    <s v="Shawn Murphy"/>
    <s v="Express Road Cargo"/>
    <x v="0"/>
    <x v="1"/>
    <s v="Medium"/>
    <s v="Cabernet Sauvignon"/>
    <x v="0"/>
    <x v="3"/>
    <s v="Miraval Rose 2014"/>
    <s v="Full Container"/>
    <s v="Mount Gambier"/>
    <x v="326"/>
    <d v="2013-03-28T00:00:00"/>
    <n v="1"/>
    <n v="0.01"/>
    <n v="6.68"/>
    <n v="1.5"/>
    <n v="6.68"/>
  </r>
  <r>
    <n v="5610"/>
    <n v="89847"/>
    <s v="Irene Berry"/>
    <s v="Express Road Cargo"/>
    <x v="1"/>
    <x v="1"/>
    <s v="Medium"/>
    <s v="Chardonnay"/>
    <x v="0"/>
    <x v="3"/>
    <s v="Rombauer Chardonnay 2014"/>
    <s v="Large Crate"/>
    <s v="Mount Barker"/>
    <x v="325"/>
    <d v="2010-03-28T00:00:00"/>
    <n v="10"/>
    <n v="0.1"/>
    <n v="175.99"/>
    <n v="8.99"/>
    <n v="1759.9"/>
  </r>
  <r>
    <n v="5611"/>
    <n v="89496"/>
    <s v="Craig Ramirez"/>
    <s v="Express Road Cargo"/>
    <x v="1"/>
    <x v="3"/>
    <s v="High"/>
    <s v="Pinot Gris"/>
    <x v="0"/>
    <x v="3"/>
    <s v="Chardonnais Napa Valley Chardonnay 2013"/>
    <s v="Large Crate"/>
    <s v="Albury"/>
    <x v="1079"/>
    <d v="2013-10-28T00:00:00"/>
    <n v="5"/>
    <n v="0.04"/>
    <n v="10.97"/>
    <n v="6.5"/>
    <n v="54.85"/>
  </r>
  <r>
    <n v="5612"/>
    <n v="89496"/>
    <s v="Craig Ramirez"/>
    <s v="Air Cargo"/>
    <x v="1"/>
    <x v="3"/>
    <s v="High"/>
    <s v="Pinot Gris"/>
    <x v="0"/>
    <x v="3"/>
    <s v="Robert Oatley Signature Chardonnay 2013"/>
    <s v="Extra Large Crate"/>
    <s v="Orange"/>
    <x v="1079"/>
    <d v="2013-10-28T00:00:00"/>
    <n v="7"/>
    <n v="0.03"/>
    <n v="145.44999999999999"/>
    <n v="17.850000000000001"/>
    <n v="1018.1499999999999"/>
  </r>
  <r>
    <n v="5613"/>
    <n v="89496"/>
    <s v="Martin Rodriguez"/>
    <s v="Road Cargo"/>
    <x v="1"/>
    <x v="1"/>
    <s v="High"/>
    <s v="Reisling"/>
    <x v="0"/>
    <x v="3"/>
    <s v="Angeline Sauvignon Blanc 2014"/>
    <s v="Large Crate"/>
    <s v="Devonport"/>
    <x v="1079"/>
    <d v="2013-10-29T00:00:00"/>
    <n v="22"/>
    <n v="0"/>
    <n v="20.97"/>
    <n v="4"/>
    <n v="461.34"/>
  </r>
  <r>
    <n v="5614"/>
    <n v="88141"/>
    <s v="Harold Barnes"/>
    <s v="Express Road Cargo"/>
    <x v="0"/>
    <x v="1"/>
    <s v="Critical"/>
    <s v="Pinot Noir"/>
    <x v="0"/>
    <x v="3"/>
    <s v="Domaine Lafage Miraflors Rose 2013"/>
    <s v="Large Crate"/>
    <s v="Canberra"/>
    <x v="1168"/>
    <d v="2012-01-11T00:00:00"/>
    <n v="4"/>
    <n v="0"/>
    <n v="3.75"/>
    <n v="0.5"/>
    <n v="15"/>
  </r>
  <r>
    <n v="5615"/>
    <n v="91517"/>
    <s v="Ashley Gomez"/>
    <s v="Road Cargo"/>
    <x v="0"/>
    <x v="1"/>
    <s v="High"/>
    <s v="Sangiovese"/>
    <x v="0"/>
    <x v="3"/>
    <s v="Laurent-Perrier Brut Rose"/>
    <s v="Full Container"/>
    <s v="Port Adelaide"/>
    <x v="738"/>
    <d v="2013-03-04T00:00:00"/>
    <n v="9"/>
    <n v="0.03"/>
    <n v="4.26"/>
    <n v="1.2"/>
    <n v="38.339999999999996"/>
  </r>
  <r>
    <n v="5616"/>
    <n v="91517"/>
    <s v="Ronald Freeman"/>
    <s v="Air Cargo"/>
    <x v="0"/>
    <x v="2"/>
    <s v="High"/>
    <s v="Merlot"/>
    <x v="0"/>
    <x v="3"/>
    <s v="Bertani Bertarose 2014"/>
    <s v="Extra Large Crate"/>
    <s v="Mandurah"/>
    <x v="738"/>
    <d v="2013-03-05T00:00:00"/>
    <n v="6"/>
    <n v="0.05"/>
    <n v="68.81"/>
    <n v="60"/>
    <n v="412.86"/>
  </r>
  <r>
    <n v="5617"/>
    <n v="91517"/>
    <s v="Ronald Freeman"/>
    <s v="Express Road Cargo"/>
    <x v="0"/>
    <x v="2"/>
    <s v="High"/>
    <s v="Malbec"/>
    <x v="0"/>
    <x v="3"/>
    <s v="JCB N¬∞21 Brut Cremant de Bourgogne"/>
    <s v="Standard Size Crate"/>
    <s v="Freemantle"/>
    <x v="738"/>
    <d v="2013-03-05T00:00:00"/>
    <n v="2"/>
    <n v="0.03"/>
    <n v="6.84"/>
    <n v="8.3699999999999992"/>
    <n v="13.68"/>
  </r>
  <r>
    <n v="5618"/>
    <n v="89064"/>
    <s v="Larry Ferguson"/>
    <s v="Express Road Cargo"/>
    <x v="0"/>
    <x v="1"/>
    <s v="Low"/>
    <s v="Pinot Noir"/>
    <x v="0"/>
    <x v="3"/>
    <s v="Domaine Lafond Roc-Epine Tavel Rose 2014"/>
    <s v="Large Crate"/>
    <s v="Hobart"/>
    <x v="1201"/>
    <d v="2013-08-02T00:00:00"/>
    <n v="11"/>
    <n v="7.0000000000000007E-2"/>
    <n v="15.31"/>
    <n v="8.7799999999999994"/>
    <n v="168.41"/>
  </r>
  <r>
    <n v="5619"/>
    <n v="87154"/>
    <s v="Louis Ortiz"/>
    <s v="Express Road Cargo"/>
    <x v="0"/>
    <x v="3"/>
    <s v="Low"/>
    <s v="Zinfandel"/>
    <x v="0"/>
    <x v="3"/>
    <s v="Sutter Home Pink Moscato"/>
    <s v="Large Crate"/>
    <s v="Campbeltown"/>
    <x v="32"/>
    <d v="2012-05-06T00:00:00"/>
    <n v="3"/>
    <n v="0.05"/>
    <n v="5.68"/>
    <n v="1.39"/>
    <n v="17.04"/>
  </r>
  <r>
    <n v="5620"/>
    <n v="87154"/>
    <s v="Louis Ortiz"/>
    <s v="Express Road Cargo"/>
    <x v="0"/>
    <x v="3"/>
    <s v="Low"/>
    <s v="Sangiovese"/>
    <x v="0"/>
    <x v="3"/>
    <s v="Marques de Caceres Rioja Rosado 2014"/>
    <s v="Large Crate"/>
    <s v="Lithgow"/>
    <x v="32"/>
    <d v="2012-05-07T00:00:00"/>
    <n v="5"/>
    <n v="0.09"/>
    <n v="12.21"/>
    <n v="4.8099999999999996"/>
    <n v="61.050000000000004"/>
  </r>
  <r>
    <n v="5621"/>
    <n v="91390"/>
    <s v="Deborah Diaz"/>
    <s v="Express Road Cargo"/>
    <x v="0"/>
    <x v="0"/>
    <s v="Low"/>
    <s v="Zinfandel"/>
    <x v="0"/>
    <x v="3"/>
    <s v="Louis Roederer Cristal Brut with Gift Box 2007"/>
    <s v="Large Crate"/>
    <s v="Townsville"/>
    <x v="327"/>
    <d v="2011-02-22T00:00:00"/>
    <n v="8"/>
    <n v="0.06"/>
    <n v="2.88"/>
    <n v="0.5"/>
    <n v="23.04"/>
  </r>
  <r>
    <n v="5622"/>
    <n v="91390"/>
    <s v="Deborah Diaz"/>
    <s v="Express Road Cargo"/>
    <x v="0"/>
    <x v="0"/>
    <s v="Low"/>
    <s v="Zinfandel"/>
    <x v="0"/>
    <x v="3"/>
    <s v="Pietradolce Etna Rosato 2014"/>
    <s v="Loose Wrap"/>
    <s v="Gympie"/>
    <x v="327"/>
    <d v="2011-02-20T00:00:00"/>
    <n v="6"/>
    <n v="0.08"/>
    <n v="12.44"/>
    <n v="6.27"/>
    <n v="74.64"/>
  </r>
  <r>
    <n v="5623"/>
    <n v="86601"/>
    <s v="Stephen Taylor"/>
    <s v="Express Road Cargo"/>
    <x v="1"/>
    <x v="2"/>
    <s v="Low"/>
    <s v="Reisling"/>
    <x v="0"/>
    <x v="3"/>
    <s v="Cloudy Bay Sauvignon Blanc 2015"/>
    <s v="Mini Crate"/>
    <s v="Perth"/>
    <x v="753"/>
    <d v="2011-01-13T00:00:00"/>
    <n v="12"/>
    <n v="0.05"/>
    <n v="599.99"/>
    <n v="24.49"/>
    <n v="7199.88"/>
  </r>
  <r>
    <n v="5624"/>
    <n v="88621"/>
    <s v="Brandon Murphy"/>
    <s v="Express Road Cargo"/>
    <x v="0"/>
    <x v="1"/>
    <s v="High"/>
    <s v="Pinot Noir"/>
    <x v="0"/>
    <x v="3"/>
    <s v="Marques de Caceres Rioja Rosado 2014"/>
    <s v="Full Container"/>
    <s v="Mildura"/>
    <x v="1114"/>
    <d v="2012-02-25T00:00:00"/>
    <n v="1"/>
    <n v="0.04"/>
    <n v="3.98"/>
    <n v="2.97"/>
    <n v="3.98"/>
  </r>
  <r>
    <n v="5625"/>
    <n v="88621"/>
    <s v="Benjamin Cooper"/>
    <s v="Express Road Cargo"/>
    <x v="1"/>
    <x v="1"/>
    <s v="High"/>
    <s v="Chardonnay"/>
    <x v="0"/>
    <x v="3"/>
    <s v="Robert Oatley Signature Chardonnay 2013"/>
    <s v="Large Crate"/>
    <s v="Port Adelaide"/>
    <x v="1114"/>
    <d v="2012-02-25T00:00:00"/>
    <n v="7"/>
    <n v="0.1"/>
    <n v="99.99"/>
    <n v="19.989999999999998"/>
    <n v="699.93"/>
  </r>
  <r>
    <n v="5626"/>
    <n v="89907"/>
    <s v="Mildred Nichols"/>
    <s v="Air Cargo"/>
    <x v="1"/>
    <x v="3"/>
    <s v="Low"/>
    <s v="Pinot Gris"/>
    <x v="0"/>
    <x v="3"/>
    <s v="Lincourt Courtney's Chardonnay 2012"/>
    <s v="Extra Large Crate"/>
    <s v="Cessnock"/>
    <x v="1265"/>
    <d v="2013-02-02T00:00:00"/>
    <n v="1"/>
    <n v="0.08"/>
    <n v="270.97000000000003"/>
    <n v="28.06"/>
    <n v="270.97000000000003"/>
  </r>
  <r>
    <n v="5627"/>
    <n v="89907"/>
    <s v="Mildred Nichols"/>
    <s v="Express Road Cargo"/>
    <x v="0"/>
    <x v="3"/>
    <s v="Low"/>
    <s v="Merlot"/>
    <x v="0"/>
    <x v="3"/>
    <s v="Moet &amp; Chandon Imperial"/>
    <s v="Full Container"/>
    <s v="Goulburn"/>
    <x v="1265"/>
    <d v="2013-01-30T00:00:00"/>
    <n v="12"/>
    <n v="0.01"/>
    <n v="1.6"/>
    <n v="1.29"/>
    <n v="19.200000000000003"/>
  </r>
  <r>
    <n v="5628"/>
    <n v="88834"/>
    <s v="Lori Kim"/>
    <s v="Express Road Cargo"/>
    <x v="0"/>
    <x v="3"/>
    <s v="Critical"/>
    <s v="Malbec"/>
    <x v="0"/>
    <x v="3"/>
    <s v="Chateau de Campuget Costieres de Nimes Tradition Rose 2015"/>
    <s v="Large Crate"/>
    <s v="Albury"/>
    <x v="271"/>
    <d v="2013-09-16T00:00:00"/>
    <n v="18"/>
    <n v="0.05"/>
    <n v="6.48"/>
    <n v="8.73"/>
    <n v="116.64000000000001"/>
  </r>
  <r>
    <n v="5629"/>
    <n v="86967"/>
    <s v="Phillip Fields"/>
    <s v="Express Road Cargo"/>
    <x v="2"/>
    <x v="0"/>
    <s v="Critical"/>
    <s v="Cremant"/>
    <x v="0"/>
    <x v="3"/>
    <s v="Chateau d'Esclans Garrus Rose 2013"/>
    <s v="Large Crate"/>
    <s v="Palmerston"/>
    <x v="551"/>
    <d v="2011-12-20T00:00:00"/>
    <n v="7"/>
    <n v="0.09"/>
    <n v="17.78"/>
    <n v="5.03"/>
    <n v="124.46000000000001"/>
  </r>
  <r>
    <n v="5630"/>
    <n v="86967"/>
    <s v="Phillip Fields"/>
    <s v="Express Road Cargo"/>
    <x v="1"/>
    <x v="0"/>
    <s v="Critical"/>
    <s v="Reisling"/>
    <x v="0"/>
    <x v="3"/>
    <s v="Robert Oatley Signature Chardonnay 2013"/>
    <s v="Large Crate"/>
    <s v="Darwin"/>
    <x v="551"/>
    <d v="2011-12-19T00:00:00"/>
    <n v="1"/>
    <n v="0.04"/>
    <n v="65.989999999999995"/>
    <n v="3.9"/>
    <n v="65.989999999999995"/>
  </r>
  <r>
    <n v="5631"/>
    <n v="89078"/>
    <s v="Shawn Allen"/>
    <s v="Air Cargo"/>
    <x v="2"/>
    <x v="0"/>
    <s v="Not Specified"/>
    <s v="Grenache Rose"/>
    <x v="0"/>
    <x v="3"/>
    <s v="Barnard Griffin Rose of Sangiovese 2014"/>
    <s v="Small Crate"/>
    <s v="Darwin"/>
    <x v="341"/>
    <d v="2011-09-30T00:00:00"/>
    <n v="6"/>
    <n v="0.1"/>
    <n v="130.97999999999999"/>
    <n v="54.74"/>
    <n v="785.87999999999988"/>
  </r>
  <r>
    <n v="5632"/>
    <n v="90844"/>
    <s v="Michael Long"/>
    <s v="Air Cargo"/>
    <x v="2"/>
    <x v="1"/>
    <s v="Low"/>
    <s v="Sangiovese Rose"/>
    <x v="0"/>
    <x v="3"/>
    <s v="Sutter Home Pink Moscato"/>
    <s v="Small Crate"/>
    <s v="Canberra"/>
    <x v="883"/>
    <d v="2010-04-19T00:00:00"/>
    <n v="4"/>
    <n v="0.09"/>
    <n v="100.98"/>
    <n v="35.840000000000003"/>
    <n v="403.92"/>
  </r>
  <r>
    <n v="5633"/>
    <n v="89431"/>
    <s v="Thomas Dunn"/>
    <s v="Express Road Cargo"/>
    <x v="0"/>
    <x v="1"/>
    <s v="Low"/>
    <s v="Shiraz"/>
    <x v="0"/>
    <x v="3"/>
    <s v="Chateau d'Esclans Garrus Rose 2013"/>
    <s v="Large Crate"/>
    <s v="Port Adelaide"/>
    <x v="286"/>
    <d v="2010-01-29T00:00:00"/>
    <n v="1"/>
    <n v="0.08"/>
    <n v="67.84"/>
    <n v="0.99"/>
    <n v="67.84"/>
  </r>
  <r>
    <n v="5634"/>
    <n v="88617"/>
    <s v="Gary Bailey"/>
    <s v="Air Cargo"/>
    <x v="2"/>
    <x v="0"/>
    <s v="High"/>
    <s v="Champagne"/>
    <x v="0"/>
    <x v="3"/>
    <s v="Gerard Bertrand Cote des Roses Rose 2014"/>
    <s v="Small Crate"/>
    <s v="Townsville"/>
    <x v="615"/>
    <d v="2013-06-02T00:00:00"/>
    <n v="13"/>
    <n v="0.02"/>
    <n v="417.4"/>
    <n v="75.23"/>
    <n v="5426.2"/>
  </r>
  <r>
    <n v="5635"/>
    <n v="88617"/>
    <s v="Gary Bailey"/>
    <s v="Express Road Cargo"/>
    <x v="1"/>
    <x v="0"/>
    <s v="High"/>
    <s v="Sauvignon Blanc"/>
    <x v="0"/>
    <x v="3"/>
    <s v="Chardonnais Napa Valley Chardonnay 2013"/>
    <s v="Large Crate"/>
    <s v="Gladstone"/>
    <x v="615"/>
    <d v="2013-06-01T00:00:00"/>
    <n v="3"/>
    <n v="0.1"/>
    <n v="115.99"/>
    <n v="2.5"/>
    <n v="347.96999999999997"/>
  </r>
  <r>
    <n v="5636"/>
    <n v="86244"/>
    <s v="Mark Snyder"/>
    <s v="Air Cargo"/>
    <x v="2"/>
    <x v="1"/>
    <s v="High"/>
    <s v="Grenache Rose"/>
    <x v="0"/>
    <x v="3"/>
    <s v="Pietradolce Etna Rosato 2014"/>
    <s v="Extra Large Crate"/>
    <s v="Launceston"/>
    <x v="201"/>
    <d v="2013-08-26T00:00:00"/>
    <n v="12"/>
    <n v="0.08"/>
    <n v="23.99"/>
    <n v="15.68"/>
    <n v="287.88"/>
  </r>
  <r>
    <n v="5637"/>
    <n v="86244"/>
    <s v="Mark Snyder"/>
    <s v="Express Road Cargo"/>
    <x v="0"/>
    <x v="1"/>
    <s v="High"/>
    <s v="Pinot Noir"/>
    <x v="0"/>
    <x v="3"/>
    <s v="Dom Perignon 2006"/>
    <s v="Large Crate"/>
    <s v="Launceston"/>
    <x v="201"/>
    <d v="2013-08-25T00:00:00"/>
    <n v="9"/>
    <n v="0.02"/>
    <n v="6.48"/>
    <n v="6.65"/>
    <n v="58.320000000000007"/>
  </r>
  <r>
    <n v="5638"/>
    <n v="85899"/>
    <s v="Jeffrey Stephens"/>
    <s v="Express Road Cargo"/>
    <x v="0"/>
    <x v="0"/>
    <s v="High"/>
    <s v="Shiraz"/>
    <x v="0"/>
    <x v="3"/>
    <s v="Sutter Home White Zinfandel"/>
    <s v="Large Crate"/>
    <s v="Maryborough"/>
    <x v="1195"/>
    <d v="2011-02-20T00:00:00"/>
    <n v="1"/>
    <n v="0.05"/>
    <n v="3.74"/>
    <n v="4.6900000000000004"/>
    <n v="3.74"/>
  </r>
  <r>
    <n v="5639"/>
    <n v="90376"/>
    <s v="Carolyn Gordon"/>
    <s v="Express Road Cargo"/>
    <x v="0"/>
    <x v="0"/>
    <s v="High"/>
    <s v="Malbec"/>
    <x v="0"/>
    <x v="3"/>
    <s v="Roederer Estate L'Ermitage 2007"/>
    <s v="Large Crate"/>
    <s v="Cairns"/>
    <x v="26"/>
    <d v="2012-07-17T00:00:00"/>
    <n v="16"/>
    <n v="0.06"/>
    <n v="111.03"/>
    <n v="8.64"/>
    <n v="1776.48"/>
  </r>
  <r>
    <n v="5640"/>
    <n v="87258"/>
    <s v="Judith Cruz"/>
    <s v="Express Road Cargo"/>
    <x v="0"/>
    <x v="3"/>
    <s v="Medium"/>
    <s v="Sangiovese"/>
    <x v="0"/>
    <x v="3"/>
    <s v="Roederer Estate L'Ermitage 2007"/>
    <s v="Large Crate"/>
    <s v="Queanbeyan"/>
    <x v="206"/>
    <d v="2010-08-06T00:00:00"/>
    <n v="12"/>
    <n v="0"/>
    <n v="37.76"/>
    <n v="12.9"/>
    <n v="453.12"/>
  </r>
  <r>
    <n v="5641"/>
    <n v="87901"/>
    <s v="Daniel Gonzales"/>
    <s v="Express Road Cargo"/>
    <x v="0"/>
    <x v="0"/>
    <s v="High"/>
    <s v="Pinot Noir"/>
    <x v="0"/>
    <x v="3"/>
    <s v="Laurent-Perrier Brut Millesime 2006"/>
    <s v="Large Crate"/>
    <s v="Palmerston"/>
    <x v="1235"/>
    <d v="2012-01-27T00:00:00"/>
    <n v="7"/>
    <n v="0.02"/>
    <n v="9.99"/>
    <n v="11.59"/>
    <n v="69.930000000000007"/>
  </r>
  <r>
    <n v="5642"/>
    <n v="91307"/>
    <s v="Kenneth Bailey"/>
    <s v="Express Road Cargo"/>
    <x v="1"/>
    <x v="2"/>
    <s v="Not Specified"/>
    <s v="Sauvignon Blanc"/>
    <x v="0"/>
    <x v="3"/>
    <s v="Hewitson LuLu Sauvignon Blanc 2014"/>
    <s v="Large Crate"/>
    <s v="Rockingham"/>
    <x v="318"/>
    <d v="2013-02-17T00:00:00"/>
    <n v="8"/>
    <n v="0.01"/>
    <n v="159.99"/>
    <n v="5.5"/>
    <n v="1279.92"/>
  </r>
  <r>
    <n v="5643"/>
    <n v="91304"/>
    <s v="Kenneth Bailey"/>
    <s v="Express Road Cargo"/>
    <x v="2"/>
    <x v="2"/>
    <s v="Not Specified"/>
    <s v="Cremant"/>
    <x v="0"/>
    <x v="3"/>
    <s v="Bertani Bertarose 2014"/>
    <s v="Large Crate"/>
    <s v="Freemantle"/>
    <x v="1304"/>
    <d v="2010-02-16T00:00:00"/>
    <n v="9"/>
    <n v="0.1"/>
    <n v="78.69"/>
    <n v="19.989999999999998"/>
    <n v="708.21"/>
  </r>
  <r>
    <n v="5644"/>
    <n v="91031"/>
    <s v="Jeremy Andrews"/>
    <s v="Air Cargo"/>
    <x v="1"/>
    <x v="1"/>
    <s v="Low"/>
    <s v="Chardonnay"/>
    <x v="0"/>
    <x v="3"/>
    <s v="Hewitson LuLu Sauvignon Blanc 2014"/>
    <s v="Small Crate"/>
    <s v="Canberra"/>
    <x v="592"/>
    <d v="2011-06-26T00:00:00"/>
    <n v="8"/>
    <n v="0"/>
    <n v="400.97"/>
    <n v="48.26"/>
    <n v="3207.76"/>
  </r>
  <r>
    <n v="5645"/>
    <n v="88284"/>
    <s v="Howard Watkins"/>
    <s v="Air Cargo"/>
    <x v="2"/>
    <x v="2"/>
    <s v="Medium"/>
    <s v="Grenache Rose"/>
    <x v="0"/>
    <x v="3"/>
    <s v="Francis Ford Coppola Sofia Rose 2014"/>
    <s v="Small Crate"/>
    <s v="Perth"/>
    <x v="30"/>
    <d v="2011-11-26T00:00:00"/>
    <n v="35"/>
    <n v="0.08"/>
    <n v="150.97999999999999"/>
    <n v="66.27"/>
    <n v="5284.2999999999993"/>
  </r>
  <r>
    <n v="5646"/>
    <n v="90210"/>
    <s v="Stephanie Bryant"/>
    <s v="Road Cargo"/>
    <x v="2"/>
    <x v="2"/>
    <s v="Critical"/>
    <s v="Grenache Rose"/>
    <x v="0"/>
    <x v="3"/>
    <s v="Gerard Bertrand Cote des Roses Rose 2014"/>
    <s v="Loose Wrap"/>
    <s v="Albany"/>
    <x v="113"/>
    <d v="2012-11-13T00:00:00"/>
    <n v="39"/>
    <n v="0.01"/>
    <n v="128.24"/>
    <n v="12.65"/>
    <n v="5001.3600000000006"/>
  </r>
  <r>
    <n v="5647"/>
    <n v="90210"/>
    <s v="Stephanie Bryant"/>
    <s v="Express Road Cargo"/>
    <x v="0"/>
    <x v="2"/>
    <s v="Critical"/>
    <s v="Sangiovese"/>
    <x v="0"/>
    <x v="3"/>
    <s v="Simonnet-Febvre Cremant de Bourgogne Blanc"/>
    <s v="Large Crate"/>
    <s v="Busseltol"/>
    <x v="113"/>
    <d v="2012-11-14T00:00:00"/>
    <n v="24"/>
    <n v="0.06"/>
    <n v="6.3"/>
    <n v="0.5"/>
    <n v="151.19999999999999"/>
  </r>
  <r>
    <n v="5648"/>
    <n v="86440"/>
    <s v="Deborah Reid"/>
    <s v="Express Road Cargo"/>
    <x v="1"/>
    <x v="1"/>
    <s v="Critical"/>
    <s v="Pinot Gris"/>
    <x v="0"/>
    <x v="3"/>
    <s v="St. Supery Sauvignon Blanc 2015"/>
    <s v="Large Crate"/>
    <s v="Devonport"/>
    <x v="328"/>
    <d v="2011-11-23T00:00:00"/>
    <n v="16"/>
    <n v="0"/>
    <n v="155.99"/>
    <n v="8.99"/>
    <n v="2495.84"/>
  </r>
  <r>
    <n v="5649"/>
    <n v="86741"/>
    <s v="Johnny Collins"/>
    <s v="Express Road Cargo"/>
    <x v="1"/>
    <x v="1"/>
    <s v="Critical"/>
    <s v="Pinot Gris"/>
    <x v="0"/>
    <x v="3"/>
    <s v="Dog Point Vineyard Sauvignon Blanc 2014"/>
    <s v="Large Crate"/>
    <s v="Mount Barker"/>
    <x v="1245"/>
    <d v="2011-08-06T00:00:00"/>
    <n v="3"/>
    <n v="0.09"/>
    <n v="65.989999999999995"/>
    <n v="4.2"/>
    <n v="197.96999999999997"/>
  </r>
  <r>
    <n v="5650"/>
    <n v="91207"/>
    <s v="Raymond Burton"/>
    <s v="Express Road Cargo"/>
    <x v="1"/>
    <x v="2"/>
    <s v="Medium"/>
    <s v="Pinot Gris"/>
    <x v="0"/>
    <x v="3"/>
    <s v="Robert Oatley Sauvignon Blanc 2013"/>
    <s v="Full Container"/>
    <s v="Busseltol"/>
    <x v="433"/>
    <d v="2013-04-29T00:00:00"/>
    <n v="1"/>
    <n v="0.01"/>
    <n v="20.99"/>
    <n v="0.99"/>
    <n v="20.99"/>
  </r>
  <r>
    <n v="5651"/>
    <n v="89628"/>
    <s v="Charles Lynch"/>
    <s v="Express Road Cargo"/>
    <x v="0"/>
    <x v="0"/>
    <s v="Not Specified"/>
    <s v="Pinot Noir"/>
    <x v="0"/>
    <x v="3"/>
    <s v="Sutter Home White Zinfandel"/>
    <s v="Large Crate"/>
    <s v="Darwin"/>
    <x v="1305"/>
    <d v="2013-02-15T00:00:00"/>
    <n v="8"/>
    <n v="0"/>
    <n v="11.7"/>
    <n v="5.63"/>
    <n v="93.6"/>
  </r>
  <r>
    <n v="5652"/>
    <n v="89628"/>
    <s v="Charles Lynch"/>
    <s v="Express Road Cargo"/>
    <x v="0"/>
    <x v="0"/>
    <s v="Not Specified"/>
    <s v="Cabernet Sauvignon"/>
    <x v="0"/>
    <x v="3"/>
    <s v="Orin Swift Cellars Fragile Rose 2014"/>
    <s v="Large Crate"/>
    <s v="Darwin"/>
    <x v="1305"/>
    <d v="2013-02-15T00:00:00"/>
    <n v="1"/>
    <n v="0.09"/>
    <n v="1889.99"/>
    <n v="19.989999999999998"/>
    <n v="1889.99"/>
  </r>
  <r>
    <n v="5653"/>
    <n v="88902"/>
    <s v="Larry West"/>
    <s v="Express Road Cargo"/>
    <x v="1"/>
    <x v="2"/>
    <s v="Low"/>
    <s v="Chardonnay"/>
    <x v="0"/>
    <x v="3"/>
    <s v="Chardonnais Napa Valley Chardonnay 2013"/>
    <s v="Large Crate"/>
    <s v="Rockingham"/>
    <x v="335"/>
    <d v="2013-08-30T00:00:00"/>
    <n v="12"/>
    <n v="0.01"/>
    <n v="65.989999999999995"/>
    <n v="5.26"/>
    <n v="791.87999999999988"/>
  </r>
  <r>
    <n v="5654"/>
    <n v="89497"/>
    <s v="Brian Rivera"/>
    <s v="Express Road Cargo"/>
    <x v="1"/>
    <x v="0"/>
    <s v="Low"/>
    <s v="Pinot Gris"/>
    <x v="0"/>
    <x v="3"/>
    <s v="Angeline Sauvignon Blanc 2014"/>
    <s v="Large Crate"/>
    <s v="Cairns"/>
    <x v="34"/>
    <d v="2010-11-27T00:00:00"/>
    <n v="3"/>
    <n v="0.02"/>
    <n v="27.48"/>
    <n v="4"/>
    <n v="82.44"/>
  </r>
  <r>
    <n v="5655"/>
    <n v="89497"/>
    <s v="Brian Rivera"/>
    <s v="Express Road Cargo"/>
    <x v="0"/>
    <x v="0"/>
    <s v="Low"/>
    <s v="Shiraz"/>
    <x v="0"/>
    <x v="3"/>
    <s v="Chateau Gaudrelle Cremant d'Loire Brut"/>
    <s v="Full Container"/>
    <s v="Gympie"/>
    <x v="34"/>
    <d v="2010-11-24T00:00:00"/>
    <n v="4"/>
    <n v="0.08"/>
    <n v="10.06"/>
    <n v="2.06"/>
    <n v="40.24"/>
  </r>
  <r>
    <n v="5656"/>
    <n v="89004"/>
    <s v="Roger Carter"/>
    <s v="Express Road Cargo"/>
    <x v="1"/>
    <x v="1"/>
    <s v="High"/>
    <s v="Reisling"/>
    <x v="0"/>
    <x v="3"/>
    <s v="Leeuwin Estate Art Series Chardonnay 2012"/>
    <s v="Large Crate"/>
    <s v="Burnie"/>
    <x v="1002"/>
    <d v="2010-03-13T00:00:00"/>
    <n v="5"/>
    <n v="0.1"/>
    <n v="73.98"/>
    <n v="4"/>
    <n v="369.90000000000003"/>
  </r>
  <r>
    <n v="5657"/>
    <n v="89004"/>
    <s v="Roger Carter"/>
    <s v="Express Road Cargo"/>
    <x v="1"/>
    <x v="1"/>
    <s v="High"/>
    <s v="Chardonnay"/>
    <x v="0"/>
    <x v="3"/>
    <s v="Robert Oatley Signature Chardonnay 2013"/>
    <s v="Loose Wrap"/>
    <s v="Hobart"/>
    <x v="1002"/>
    <d v="2010-03-13T00:00:00"/>
    <n v="9"/>
    <n v="0.05"/>
    <n v="51.98"/>
    <n v="10.17"/>
    <n v="467.82"/>
  </r>
  <r>
    <n v="5658"/>
    <n v="89445"/>
    <s v="Todd Gonzalez"/>
    <s v="Express Road Cargo"/>
    <x v="0"/>
    <x v="3"/>
    <s v="Not Specified"/>
    <s v="Merlot"/>
    <x v="0"/>
    <x v="3"/>
    <s v="Lucien Albrecht Cremant d'Alsace Brut"/>
    <s v="Large Crate"/>
    <s v="Albury"/>
    <x v="1306"/>
    <d v="2013-01-08T00:00:00"/>
    <n v="7"/>
    <n v="7.0000000000000007E-2"/>
    <n v="4.57"/>
    <n v="5.42"/>
    <n v="31.990000000000002"/>
  </r>
  <r>
    <n v="5659"/>
    <n v="89443"/>
    <s v="Todd Gonzalez"/>
    <s v="Express Road Cargo"/>
    <x v="2"/>
    <x v="3"/>
    <s v="Not Specified"/>
    <s v="Cremant"/>
    <x v="0"/>
    <x v="3"/>
    <s v="Domaine Lafond Roc-Epine Tavel Rose 2014"/>
    <s v="Large Crate"/>
    <s v="Liverpool"/>
    <x v="1307"/>
    <d v="2011-01-07T00:00:00"/>
    <n v="7"/>
    <n v="0.04"/>
    <n v="16.16"/>
    <n v="7.74"/>
    <n v="113.12"/>
  </r>
  <r>
    <n v="5660"/>
    <n v="86418"/>
    <s v="Jerry Welch"/>
    <s v="Air Cargo"/>
    <x v="2"/>
    <x v="3"/>
    <s v="High"/>
    <s v="Sangiovese Rose"/>
    <x v="0"/>
    <x v="3"/>
    <s v="Miraval Rose (1.5 Liter Magnum) 2014"/>
    <s v="Extra Large Crate"/>
    <s v="Liverpool"/>
    <x v="226"/>
    <d v="2012-12-11T00:00:00"/>
    <n v="16"/>
    <n v="0"/>
    <n v="216.6"/>
    <n v="64.2"/>
    <n v="3465.6"/>
  </r>
  <r>
    <n v="5661"/>
    <n v="88880"/>
    <s v="Kevin Miller"/>
    <s v="Express Road Cargo"/>
    <x v="0"/>
    <x v="1"/>
    <s v="Not Specified"/>
    <s v="Sangiovese"/>
    <x v="0"/>
    <x v="3"/>
    <s v="Louis Roederer Cristal Brut 2006"/>
    <s v="Large Crate"/>
    <s v="Hobart"/>
    <x v="1308"/>
    <d v="2010-04-15T00:00:00"/>
    <n v="12"/>
    <n v="0.09"/>
    <n v="70.97"/>
    <n v="3.5"/>
    <n v="851.64"/>
  </r>
  <r>
    <n v="5662"/>
    <n v="88887"/>
    <s v="Kevin Miller"/>
    <s v="Express Road Cargo"/>
    <x v="2"/>
    <x v="1"/>
    <s v="Not Specified"/>
    <s v="Sangiovese Rose"/>
    <x v="0"/>
    <x v="3"/>
    <s v="Locations by Dave Phinney F Rose&quot;"/>
    <s v="Large Crate"/>
    <s v="Burnie"/>
    <x v="621"/>
    <d v="2013-04-18T00:00:00"/>
    <n v="10"/>
    <n v="0.1"/>
    <n v="19.98"/>
    <n v="10.49"/>
    <n v="199.8"/>
  </r>
  <r>
    <n v="5663"/>
    <n v="86895"/>
    <s v="Todd Marshall"/>
    <s v="Express Road Cargo"/>
    <x v="0"/>
    <x v="2"/>
    <s v="Medium"/>
    <s v="Cabernet Sauvignon"/>
    <x v="0"/>
    <x v="3"/>
    <s v="Lucien Albrecht Cremant d'Alsace Brut Rose"/>
    <s v="Large Crate"/>
    <s v="Geraldton"/>
    <x v="329"/>
    <d v="2013-06-21T00:00:00"/>
    <n v="7"/>
    <n v="0.05"/>
    <n v="22.38"/>
    <n v="15.1"/>
    <n v="156.66"/>
  </r>
  <r>
    <n v="5664"/>
    <n v="86895"/>
    <s v="Todd Marshall"/>
    <s v="Air Cargo"/>
    <x v="2"/>
    <x v="2"/>
    <s v="Medium"/>
    <s v="Grenache Rose"/>
    <x v="0"/>
    <x v="3"/>
    <s v="Locations by Dave Phinney F Rose&quot;"/>
    <s v="Extra Large Crate"/>
    <s v="Rockingham"/>
    <x v="329"/>
    <d v="2013-06-20T00:00:00"/>
    <n v="11"/>
    <n v="0.1"/>
    <n v="60.98"/>
    <n v="30"/>
    <n v="670.78"/>
  </r>
  <r>
    <n v="5665"/>
    <n v="86895"/>
    <s v="Todd Marshall"/>
    <s v="Express Road Cargo"/>
    <x v="0"/>
    <x v="2"/>
    <s v="Medium"/>
    <s v="Cabernet Sauvignon"/>
    <x v="0"/>
    <x v="3"/>
    <s v="Lucien Albrecht Cremant d'Alsace Brut"/>
    <s v="Full Container"/>
    <s v="Albany"/>
    <x v="329"/>
    <d v="2013-06-21T00:00:00"/>
    <n v="18"/>
    <n v="0.02"/>
    <n v="2.88"/>
    <n v="0.7"/>
    <n v="51.839999999999996"/>
  </r>
  <r>
    <n v="5666"/>
    <n v="89076"/>
    <s v="Shawn Allen"/>
    <s v="Express Road Cargo"/>
    <x v="0"/>
    <x v="0"/>
    <s v="Not Specified"/>
    <s v="Pinot Noir"/>
    <x v="0"/>
    <x v="3"/>
    <s v="Sutter Home White Zinfandel"/>
    <s v="Large Crate"/>
    <s v="Darwin"/>
    <x v="992"/>
    <d v="2010-06-27T00:00:00"/>
    <n v="15"/>
    <n v="0.04"/>
    <n v="177.98"/>
    <n v="0.99"/>
    <n v="2669.7"/>
  </r>
  <r>
    <n v="5667"/>
    <n v="87379"/>
    <s v="Brandon Lawson"/>
    <s v="Express Road Cargo"/>
    <x v="0"/>
    <x v="1"/>
    <s v="Not Specified"/>
    <s v="Cabernet Sauvignon"/>
    <x v="0"/>
    <x v="3"/>
    <s v="Louis Roederer Cristal Brut with Gift Box 2007"/>
    <s v="Full Container"/>
    <s v="Mount Gambier"/>
    <x v="750"/>
    <d v="2012-12-02T00:00:00"/>
    <n v="5"/>
    <n v="0.08"/>
    <n v="4.13"/>
    <n v="1.17"/>
    <n v="20.65"/>
  </r>
  <r>
    <n v="5668"/>
    <n v="87379"/>
    <s v="David Larson"/>
    <s v="Express Road Cargo"/>
    <x v="1"/>
    <x v="1"/>
    <s v="Not Specified"/>
    <s v="Pinot Gris"/>
    <x v="0"/>
    <x v="3"/>
    <s v="Robert Oatley Sauvignon Blanc 2013"/>
    <s v="Standard Size Crate"/>
    <s v="Wodonga"/>
    <x v="750"/>
    <d v="2012-12-02T00:00:00"/>
    <n v="14"/>
    <n v="0.04"/>
    <n v="35.99"/>
    <n v="3.3"/>
    <n v="503.86"/>
  </r>
  <r>
    <n v="5669"/>
    <n v="85904"/>
    <s v="Jeffrey Stephens"/>
    <s v="Express Road Cargo"/>
    <x v="2"/>
    <x v="0"/>
    <s v="Not Specified"/>
    <s v="Sangiovese Rose"/>
    <x v="0"/>
    <x v="3"/>
    <s v="Francis Ford Coppola Sofia Rose 2014"/>
    <s v="Full Container"/>
    <s v="Gold Coast"/>
    <x v="1309"/>
    <d v="2012-11-05T00:00:00"/>
    <n v="9"/>
    <n v="0.01"/>
    <n v="39.979999999999997"/>
    <n v="9.1999999999999993"/>
    <n v="359.82"/>
  </r>
  <r>
    <n v="5670"/>
    <n v="89875"/>
    <s v="Charles Bailey"/>
    <s v="Road Cargo"/>
    <x v="0"/>
    <x v="1"/>
    <s v="Critical"/>
    <s v="Malbec"/>
    <x v="0"/>
    <x v="3"/>
    <s v="Simonnet-Febvre Cremant de Bourgogne Blanc"/>
    <s v="Large Crate"/>
    <s v="Benalla"/>
    <x v="989"/>
    <d v="2011-06-25T00:00:00"/>
    <n v="7"/>
    <n v="0.08"/>
    <n v="5.28"/>
    <n v="5.66"/>
    <n v="36.96"/>
  </r>
  <r>
    <n v="5671"/>
    <n v="90663"/>
    <s v="Matthew James"/>
    <s v="Air Cargo"/>
    <x v="2"/>
    <x v="3"/>
    <s v="Medium"/>
    <s v="Cremant"/>
    <x v="0"/>
    <x v="3"/>
    <s v="Chateau D'Aqueria Tavel Rose 2013"/>
    <s v="Small Crate"/>
    <s v="Sydney"/>
    <x v="881"/>
    <d v="2011-03-20T00:00:00"/>
    <n v="12"/>
    <n v="0.02"/>
    <n v="218.75"/>
    <n v="69.64"/>
    <n v="2625"/>
  </r>
  <r>
    <n v="5672"/>
    <n v="86879"/>
    <s v="Roy Romero"/>
    <s v="Express Road Cargo"/>
    <x v="2"/>
    <x v="1"/>
    <s v="Low"/>
    <s v="Sangiovese Rose"/>
    <x v="0"/>
    <x v="3"/>
    <s v="Miraval Rose (1.5 Liter Magnum) 2014"/>
    <s v="Standard Size Crate"/>
    <s v="Mount Barker"/>
    <x v="1275"/>
    <d v="2013-04-02T00:00:00"/>
    <n v="5"/>
    <n v="0.01"/>
    <n v="22.23"/>
    <n v="8.99"/>
    <n v="111.15"/>
  </r>
  <r>
    <n v="5673"/>
    <n v="90564"/>
    <s v="Edward Thompson"/>
    <s v="Express Road Cargo"/>
    <x v="0"/>
    <x v="3"/>
    <s v="High"/>
    <s v="Zinfandel"/>
    <x v="0"/>
    <x v="3"/>
    <s v="Pietradolce Etna Rosato 2014"/>
    <s v="Large Crate"/>
    <s v="Wagga Wagga"/>
    <x v="485"/>
    <d v="2013-01-20T00:00:00"/>
    <n v="1"/>
    <n v="0.01"/>
    <n v="12.28"/>
    <n v="6.13"/>
    <n v="12.28"/>
  </r>
  <r>
    <n v="5674"/>
    <n v="86657"/>
    <s v="Fred Kelley"/>
    <s v="Air Cargo"/>
    <x v="1"/>
    <x v="1"/>
    <s v="Critical"/>
    <s v="Reisling"/>
    <x v="0"/>
    <x v="3"/>
    <s v="Chardonnais Napa Valley Chardonnay 2013"/>
    <s v="Extra Large Crate"/>
    <s v="Canberra"/>
    <x v="241"/>
    <d v="2012-04-25T00:00:00"/>
    <n v="12"/>
    <n v="0"/>
    <n v="270.97000000000003"/>
    <n v="28.06"/>
    <n v="3251.6400000000003"/>
  </r>
  <r>
    <n v="5675"/>
    <n v="87827"/>
    <s v="Scott Crawford"/>
    <s v="Express Road Cargo"/>
    <x v="0"/>
    <x v="2"/>
    <s v="High"/>
    <s v="Merlot"/>
    <x v="0"/>
    <x v="3"/>
    <s v="Simonnet-Febvre Cremant de Bourgogne Blanc"/>
    <s v="Mini Crate"/>
    <s v="Mandurah"/>
    <x v="1062"/>
    <d v="2013-05-13T00:00:00"/>
    <n v="11"/>
    <n v="0.08"/>
    <n v="4.4800000000000004"/>
    <n v="49"/>
    <n v="49.28"/>
  </r>
  <r>
    <n v="5676"/>
    <n v="87824"/>
    <s v="Scott Crawford"/>
    <s v="Express Road Cargo"/>
    <x v="0"/>
    <x v="2"/>
    <s v="High"/>
    <s v="Sangiovese"/>
    <x v="0"/>
    <x v="3"/>
    <s v="Chateau d'Esclans Garrus Rose 2013"/>
    <s v="Large Crate"/>
    <s v="Bunbury"/>
    <x v="1203"/>
    <d v="2010-05-12T00:00:00"/>
    <n v="7"/>
    <n v="0.03"/>
    <n v="2.16"/>
    <n v="6.05"/>
    <n v="15.120000000000001"/>
  </r>
  <r>
    <n v="5677"/>
    <n v="87824"/>
    <s v="Scott Crawford"/>
    <s v="Express Road Cargo"/>
    <x v="0"/>
    <x v="2"/>
    <s v="High"/>
    <s v="Shiraz"/>
    <x v="0"/>
    <x v="3"/>
    <s v="Lucien Albrecht Cremant d'Alsace Brut"/>
    <s v="Large Crate"/>
    <s v="Mandurah"/>
    <x v="1203"/>
    <d v="2010-05-11T00:00:00"/>
    <n v="2"/>
    <n v="0.03"/>
    <n v="9.7100000000000009"/>
    <n v="9.4499999999999993"/>
    <n v="19.420000000000002"/>
  </r>
  <r>
    <n v="5678"/>
    <n v="87827"/>
    <s v="Scott Crawford"/>
    <s v="Express Road Cargo"/>
    <x v="1"/>
    <x v="2"/>
    <s v="High"/>
    <s v="Pinot Gris"/>
    <x v="0"/>
    <x v="3"/>
    <s v="Chardonnais Napa Valley Chardonnay 2013"/>
    <s v="Standard Size Crate"/>
    <s v="Perth"/>
    <x v="1062"/>
    <d v="2013-05-13T00:00:00"/>
    <n v="4"/>
    <n v="0.09"/>
    <n v="55.99"/>
    <n v="1.25"/>
    <n v="223.96"/>
  </r>
  <r>
    <n v="5679"/>
    <n v="89631"/>
    <s v="Harry Butler"/>
    <s v="Air Cargo"/>
    <x v="2"/>
    <x v="1"/>
    <s v="Not Specified"/>
    <s v="Grenache Rose"/>
    <x v="0"/>
    <x v="3"/>
    <s v="Orin Swift Cellars Fragile Rose 2014"/>
    <s v="Extra Large Crate"/>
    <s v="Port Lincoln"/>
    <x v="325"/>
    <d v="2010-03-30T00:00:00"/>
    <n v="3"/>
    <n v="0.01"/>
    <n v="150.88999999999999"/>
    <n v="60.2"/>
    <n v="452.66999999999996"/>
  </r>
  <r>
    <n v="5680"/>
    <n v="88580"/>
    <s v="Larry Fisher"/>
    <s v="Express Road Cargo"/>
    <x v="0"/>
    <x v="1"/>
    <s v="Not Specified"/>
    <s v="Malbec"/>
    <x v="0"/>
    <x v="3"/>
    <s v="Schramsberg Cremant Demi-Sec 2011"/>
    <s v="Large Crate"/>
    <s v="Devonport"/>
    <x v="430"/>
    <d v="2010-07-21T00:00:00"/>
    <n v="1"/>
    <n v="0.1"/>
    <n v="1889.99"/>
    <n v="19.989999999999998"/>
    <n v="1889.99"/>
  </r>
  <r>
    <n v="5681"/>
    <n v="88936"/>
    <s v="Tina Hicks"/>
    <s v="Express Road Cargo"/>
    <x v="0"/>
    <x v="2"/>
    <s v="High"/>
    <s v="Malbec"/>
    <x v="0"/>
    <x v="3"/>
    <s v="Louis Roederer Cristal Brut with Gift Box 2007"/>
    <s v="Full Container"/>
    <s v="Bunbury"/>
    <x v="1298"/>
    <d v="2012-08-02T00:00:00"/>
    <n v="7"/>
    <n v="0.06"/>
    <n v="5.18"/>
    <n v="2.04"/>
    <n v="36.26"/>
  </r>
  <r>
    <n v="5682"/>
    <n v="88936"/>
    <s v="Tina Hicks"/>
    <s v="Express Road Cargo"/>
    <x v="0"/>
    <x v="2"/>
    <s v="High"/>
    <s v="Merlot"/>
    <x v="0"/>
    <x v="4"/>
    <s v="Laurent-Perrier Brut Rose"/>
    <s v="Standard Size Crate"/>
    <s v="Mandurah"/>
    <x v="1298"/>
    <d v="2012-08-01T00:00:00"/>
    <n v="6"/>
    <n v="0.04"/>
    <n v="17.239999999999998"/>
    <n v="3.26"/>
    <n v="103.44"/>
  </r>
  <r>
    <n v="5683"/>
    <n v="89786"/>
    <s v="Henry Cruz"/>
    <s v="Express Road Cargo"/>
    <x v="0"/>
    <x v="0"/>
    <s v="High"/>
    <s v="Cabernet Sauvignon"/>
    <x v="0"/>
    <x v="4"/>
    <s v="Pietradolce Etna Rosato 2014"/>
    <s v="Large Crate"/>
    <s v="Palmerston"/>
    <x v="433"/>
    <d v="2013-04-28T00:00:00"/>
    <n v="6"/>
    <n v="0.1"/>
    <n v="39.979999999999997"/>
    <n v="9.83"/>
    <n v="239.88"/>
  </r>
  <r>
    <n v="5684"/>
    <n v="86635"/>
    <s v="Michael Ward"/>
    <s v="Express Road Cargo"/>
    <x v="0"/>
    <x v="3"/>
    <s v="Not Specified"/>
    <s v="Cabernet Sauvignon"/>
    <x v="0"/>
    <x v="4"/>
    <s v="Marques de Caceres Rioja Rosado 2014"/>
    <s v="Full Container"/>
    <s v="Armidale"/>
    <x v="416"/>
    <d v="2013-02-10T00:00:00"/>
    <n v="2"/>
    <n v="0.03"/>
    <n v="4.13"/>
    <n v="1.17"/>
    <n v="8.26"/>
  </r>
  <r>
    <n v="5685"/>
    <n v="87719"/>
    <s v="Johnny Stephens"/>
    <s v="Express Road Cargo"/>
    <x v="0"/>
    <x v="2"/>
    <s v="Medium"/>
    <s v="Shiraz"/>
    <x v="0"/>
    <x v="4"/>
    <s v="Louis Roederer Cristal Brut 2006"/>
    <s v="Full Container"/>
    <s v="Mandurah"/>
    <x v="399"/>
    <d v="2013-10-07T00:00:00"/>
    <n v="6"/>
    <n v="0.09"/>
    <n v="2.6"/>
    <n v="2.4"/>
    <n v="15.600000000000001"/>
  </r>
  <r>
    <n v="5686"/>
    <n v="87719"/>
    <s v="Johnny Stephens"/>
    <s v="Express Road Cargo"/>
    <x v="0"/>
    <x v="2"/>
    <s v="Medium"/>
    <s v="Cabernet Sauvignon"/>
    <x v="0"/>
    <x v="4"/>
    <s v="Bollinger Brut Special Cuvee"/>
    <s v="Large Crate"/>
    <s v="Geraldton"/>
    <x v="399"/>
    <d v="2013-10-08T00:00:00"/>
    <n v="4"/>
    <n v="7.0000000000000007E-2"/>
    <n v="14.97"/>
    <n v="7.51"/>
    <n v="59.88"/>
  </r>
  <r>
    <n v="5687"/>
    <n v="90780"/>
    <s v="Mark Berry"/>
    <s v="Air Cargo"/>
    <x v="2"/>
    <x v="2"/>
    <s v="Low"/>
    <s v="Grenache Rose"/>
    <x v="0"/>
    <x v="4"/>
    <s v="Locations by Dave Phinney F Rose&quot;"/>
    <s v="Small Crate"/>
    <s v="Mandurah"/>
    <x v="452"/>
    <d v="2013-08-07T00:00:00"/>
    <n v="9"/>
    <n v="7.0000000000000007E-2"/>
    <n v="100.98"/>
    <n v="35.840000000000003"/>
    <n v="908.82"/>
  </r>
  <r>
    <n v="5688"/>
    <n v="90780"/>
    <s v="Mark Berry"/>
    <s v="Air Cargo"/>
    <x v="2"/>
    <x v="2"/>
    <s v="Low"/>
    <s v="Cremant"/>
    <x v="0"/>
    <x v="4"/>
    <s v="Miraval Rose (1.5 Liter Magnum) 2014"/>
    <s v="Small Crate"/>
    <s v="Bunbury"/>
    <x v="452"/>
    <d v="2013-08-07T00:00:00"/>
    <n v="25"/>
    <n v="0.01"/>
    <n v="70.98"/>
    <n v="26.74"/>
    <n v="1774.5"/>
  </r>
  <r>
    <n v="5689"/>
    <n v="90780"/>
    <s v="Mark Berry"/>
    <s v="Express Road Cargo"/>
    <x v="2"/>
    <x v="2"/>
    <s v="Low"/>
    <s v="Champagne"/>
    <x v="0"/>
    <x v="4"/>
    <s v="Chateau d'Esclans Garrus Rose 2013"/>
    <s v="Mini Crate"/>
    <s v="Rockingham"/>
    <x v="452"/>
    <d v="2013-08-04T00:00:00"/>
    <n v="8"/>
    <n v="0.05"/>
    <n v="182.55"/>
    <n v="69"/>
    <n v="1460.4"/>
  </r>
  <r>
    <n v="5690"/>
    <n v="89510"/>
    <s v="Ernest Simmons"/>
    <s v="Express Road Cargo"/>
    <x v="0"/>
    <x v="0"/>
    <s v="Low"/>
    <s v="Merlot"/>
    <x v="0"/>
    <x v="4"/>
    <s v="La Playa Estate Cabernet Sauvignon Rose 2015"/>
    <s v="Standard Size Crate"/>
    <s v="Palmerston"/>
    <x v="534"/>
    <d v="2012-01-04T00:00:00"/>
    <n v="14"/>
    <n v="0.08"/>
    <n v="12.98"/>
    <n v="3.14"/>
    <n v="181.72"/>
  </r>
  <r>
    <n v="5691"/>
    <n v="86420"/>
    <s v="Jerry Welch"/>
    <s v="Express Road Cargo"/>
    <x v="0"/>
    <x v="3"/>
    <s v="High"/>
    <s v="Merlot"/>
    <x v="0"/>
    <x v="4"/>
    <s v="Pierre Sparr Cremant d'Alsace Reserve Brut Rose"/>
    <s v="Large Crate"/>
    <s v="Grafton"/>
    <x v="330"/>
    <d v="2013-10-21T00:00:00"/>
    <n v="15"/>
    <n v="0.08"/>
    <n v="10.35"/>
    <n v="0.99"/>
    <n v="155.25"/>
  </r>
  <r>
    <n v="5692"/>
    <n v="91521"/>
    <s v="Henry Boyd"/>
    <s v="Road Cargo"/>
    <x v="0"/>
    <x v="0"/>
    <s v="High"/>
    <s v="Sangiovese"/>
    <x v="0"/>
    <x v="4"/>
    <s v="Bertani Bertarose 2014"/>
    <s v="Full Container"/>
    <s v="Rockhampton"/>
    <x v="331"/>
    <d v="2011-06-16T00:00:00"/>
    <n v="8"/>
    <n v="0.04"/>
    <n v="5.88"/>
    <n v="3.04"/>
    <n v="47.04"/>
  </r>
  <r>
    <n v="5693"/>
    <n v="86040"/>
    <s v="John Carter"/>
    <s v="Express Road Cargo"/>
    <x v="0"/>
    <x v="0"/>
    <s v="Critical"/>
    <s v="Malbec"/>
    <x v="0"/>
    <x v="4"/>
    <s v="Gerard Bertrand Cote des Roses Rose 2014"/>
    <s v="Large Crate"/>
    <s v="Gympie"/>
    <x v="687"/>
    <d v="2013-09-20T00:00:00"/>
    <n v="26"/>
    <n v="7.0000000000000007E-2"/>
    <n v="15.01"/>
    <n v="8.4"/>
    <n v="390.26"/>
  </r>
  <r>
    <n v="5694"/>
    <n v="86040"/>
    <s v="John Carter"/>
    <s v="Express Road Cargo"/>
    <x v="0"/>
    <x v="0"/>
    <s v="Critical"/>
    <s v="Shiraz"/>
    <x v="0"/>
    <x v="4"/>
    <s v="Moet &amp; Chandon Imperial"/>
    <s v="Full Container"/>
    <s v="Maryborough"/>
    <x v="687"/>
    <d v="2013-09-20T00:00:00"/>
    <n v="14"/>
    <n v="0.06"/>
    <n v="8.56"/>
    <n v="5.16"/>
    <n v="119.84"/>
  </r>
  <r>
    <n v="5695"/>
    <n v="86040"/>
    <s v="James Ford"/>
    <s v="Express Road Cargo"/>
    <x v="0"/>
    <x v="3"/>
    <s v="Critical"/>
    <s v="Pinot Noir"/>
    <x v="0"/>
    <x v="4"/>
    <s v="Gerard Bertrand Cote des Roses Rose 2014"/>
    <s v="Large Crate"/>
    <s v="Queanbeyan"/>
    <x v="687"/>
    <d v="2013-09-20T00:00:00"/>
    <n v="13"/>
    <n v="0.04"/>
    <n v="6.48"/>
    <n v="5.1100000000000003"/>
    <n v="84.240000000000009"/>
  </r>
  <r>
    <n v="5696"/>
    <n v="87506"/>
    <s v="Douglas Sanchez"/>
    <s v="Express Road Cargo"/>
    <x v="0"/>
    <x v="0"/>
    <s v="Low"/>
    <s v="Merlot"/>
    <x v="0"/>
    <x v="4"/>
    <s v="Domaine Lafond Roc-Epine Tavel Rose 2014"/>
    <s v="Full Container"/>
    <s v="Gladstone"/>
    <x v="13"/>
    <d v="2011-09-29T00:00:00"/>
    <n v="15"/>
    <n v="0.09"/>
    <n v="4"/>
    <n v="1.3"/>
    <n v="60"/>
  </r>
  <r>
    <n v="5697"/>
    <n v="87506"/>
    <s v="Douglas Sanchez"/>
    <s v="Road Cargo"/>
    <x v="1"/>
    <x v="0"/>
    <s v="Low"/>
    <s v="Pinot Gris"/>
    <x v="0"/>
    <x v="4"/>
    <s v="Leeuwin Estate Art Series Chardonnay 2012"/>
    <s v="Large Crate"/>
    <s v="Mount Isa"/>
    <x v="13"/>
    <d v="2011-09-25T00:00:00"/>
    <n v="16"/>
    <n v="7.0000000000000007E-2"/>
    <n v="85.99"/>
    <n v="10.78"/>
    <n v="1375.84"/>
  </r>
  <r>
    <n v="5698"/>
    <n v="90508"/>
    <s v="Justin Hayes"/>
    <s v="Express Road Cargo"/>
    <x v="2"/>
    <x v="1"/>
    <s v="High"/>
    <s v="Champagne"/>
    <x v="0"/>
    <x v="4"/>
    <s v="Domaine Lafage Miraflors Rose 2013"/>
    <s v="Large Crate"/>
    <s v="Frankston"/>
    <x v="314"/>
    <d v="2012-12-03T00:00:00"/>
    <n v="21"/>
    <n v="0.03"/>
    <n v="6.24"/>
    <n v="5.22"/>
    <n v="131.04"/>
  </r>
  <r>
    <n v="5699"/>
    <n v="90508"/>
    <s v="Justin Hayes"/>
    <s v="Express Road Cargo"/>
    <x v="0"/>
    <x v="1"/>
    <s v="High"/>
    <s v="Malbec"/>
    <x v="0"/>
    <x v="4"/>
    <s v="Schramsberg Cremant Demi-Sec 2011"/>
    <s v="Large Crate"/>
    <s v="Bendigo"/>
    <x v="314"/>
    <d v="2012-12-02T00:00:00"/>
    <n v="6"/>
    <n v="0.06"/>
    <n v="40.99"/>
    <n v="17.48"/>
    <n v="245.94"/>
  </r>
  <r>
    <n v="5700"/>
    <n v="88270"/>
    <s v="Billy Montgomery"/>
    <s v="Express Road Cargo"/>
    <x v="0"/>
    <x v="3"/>
    <s v="Medium"/>
    <s v="Malbec"/>
    <x v="0"/>
    <x v="4"/>
    <s v="Moet &amp; Chandon Imperial"/>
    <s v="Full Container"/>
    <s v="Armidale"/>
    <x v="772"/>
    <d v="2011-08-15T00:00:00"/>
    <n v="12"/>
    <n v="7.0000000000000007E-2"/>
    <n v="1.76"/>
    <n v="0.7"/>
    <n v="21.12"/>
  </r>
  <r>
    <n v="5701"/>
    <n v="88270"/>
    <s v="Billy Montgomery"/>
    <s v="Express Road Cargo"/>
    <x v="1"/>
    <x v="3"/>
    <s v="Medium"/>
    <s v="Pinot Gris"/>
    <x v="0"/>
    <x v="4"/>
    <s v="Villa Maria Private Bin Sauvignon Blanc 2015"/>
    <s v="Standard Size Crate"/>
    <s v="Queanbeyan"/>
    <x v="772"/>
    <d v="2011-08-14T00:00:00"/>
    <n v="4"/>
    <n v="0.02"/>
    <n v="20.99"/>
    <n v="3.3"/>
    <n v="83.96"/>
  </r>
  <r>
    <n v="5702"/>
    <n v="87063"/>
    <s v="Maria George"/>
    <s v="Express Road Cargo"/>
    <x v="0"/>
    <x v="0"/>
    <s v="Low"/>
    <s v="Zinfandel"/>
    <x v="0"/>
    <x v="4"/>
    <s v="Domaine Lafond Roc-Epine Tavel Rose 2014"/>
    <s v="Full Container"/>
    <s v="Bundaberg"/>
    <x v="332"/>
    <d v="2012-06-10T00:00:00"/>
    <n v="9"/>
    <n v="0.1"/>
    <n v="9.85"/>
    <n v="4.82"/>
    <n v="88.649999999999991"/>
  </r>
  <r>
    <n v="5703"/>
    <n v="87205"/>
    <s v="Jesse Bradley"/>
    <s v="Express Road Cargo"/>
    <x v="2"/>
    <x v="1"/>
    <s v="Critical"/>
    <s v="Sangiovese Rose"/>
    <x v="0"/>
    <x v="4"/>
    <s v="Sutter Home White Zinfandel"/>
    <s v="Standard Size Crate"/>
    <s v="Bendigo"/>
    <x v="329"/>
    <d v="2013-06-19T00:00:00"/>
    <n v="16"/>
    <n v="0.08"/>
    <n v="12.2"/>
    <n v="6.02"/>
    <n v="195.2"/>
  </r>
  <r>
    <n v="5704"/>
    <n v="91453"/>
    <s v="Gary Mason"/>
    <s v="Express Road Cargo"/>
    <x v="2"/>
    <x v="2"/>
    <s v="Medium"/>
    <s v="Cremant"/>
    <x v="0"/>
    <x v="4"/>
    <s v="Chateau D'Aqueria Tavel Rose 2013"/>
    <s v="Loose Wrap"/>
    <s v="Busseltol"/>
    <x v="168"/>
    <d v="2013-07-22T00:00:00"/>
    <n v="4"/>
    <n v="0.02"/>
    <n v="55.5"/>
    <n v="52.2"/>
    <n v="222"/>
  </r>
  <r>
    <n v="5705"/>
    <n v="91453"/>
    <s v="Gary Mason"/>
    <s v="Road Cargo"/>
    <x v="0"/>
    <x v="2"/>
    <s v="Medium"/>
    <s v="Sangiovese"/>
    <x v="0"/>
    <x v="4"/>
    <s v="Chateau D'Aqueria Tavel Rose 2013"/>
    <s v="Large Crate"/>
    <s v="Mandurah"/>
    <x v="168"/>
    <d v="2013-07-22T00:00:00"/>
    <n v="8"/>
    <n v="0.01"/>
    <n v="15.51"/>
    <n v="5.8"/>
    <n v="124.08"/>
  </r>
  <r>
    <n v="5706"/>
    <n v="91036"/>
    <s v="James Fox"/>
    <s v="Express Road Cargo"/>
    <x v="2"/>
    <x v="3"/>
    <s v="Low"/>
    <s v="Sangiovese Rose"/>
    <x v="0"/>
    <x v="4"/>
    <s v="Sutter Home White Zinfandel"/>
    <s v="Full Container"/>
    <s v="Armidale"/>
    <x v="1180"/>
    <d v="2010-09-01T00:00:00"/>
    <n v="4"/>
    <n v="0.09"/>
    <n v="14.2"/>
    <n v="5.3"/>
    <n v="56.8"/>
  </r>
  <r>
    <n v="5707"/>
    <n v="88347"/>
    <s v="Walter Bailey"/>
    <s v="Express Road Cargo"/>
    <x v="0"/>
    <x v="1"/>
    <s v="Not Specified"/>
    <s v="Malbec"/>
    <x v="0"/>
    <x v="4"/>
    <s v="Schramsberg Cremant Demi-Sec 2011"/>
    <s v="Large Crate"/>
    <s v="Canberra"/>
    <x v="1132"/>
    <d v="2013-12-18T00:00:00"/>
    <n v="23"/>
    <n v="0.05"/>
    <n v="5.74"/>
    <n v="5.01"/>
    <n v="132.02000000000001"/>
  </r>
  <r>
    <n v="5708"/>
    <n v="88347"/>
    <s v="Walter Bailey"/>
    <s v="Air Cargo"/>
    <x v="1"/>
    <x v="1"/>
    <s v="Not Specified"/>
    <s v="Reisling"/>
    <x v="0"/>
    <x v="4"/>
    <s v="Dog Point Vineyard Sauvignon Blanc 2014"/>
    <s v="Extra Large Crate"/>
    <s v="Canberra"/>
    <x v="1132"/>
    <d v="2013-12-18T00:00:00"/>
    <n v="1"/>
    <n v="0.01"/>
    <n v="1500.97"/>
    <n v="29.7"/>
    <n v="1500.97"/>
  </r>
  <r>
    <n v="5709"/>
    <n v="88347"/>
    <s v="Walter Bailey"/>
    <s v="Express Road Cargo"/>
    <x v="1"/>
    <x v="1"/>
    <s v="Not Specified"/>
    <s v="Chardonnay"/>
    <x v="0"/>
    <x v="4"/>
    <s v="Villa Maria Private Bin Sauvignon Blanc 2015"/>
    <s v="Large Crate"/>
    <s v="Canberra"/>
    <x v="1132"/>
    <d v="2013-12-16T00:00:00"/>
    <n v="10"/>
    <n v="7.0000000000000007E-2"/>
    <n v="205.99"/>
    <n v="5.26"/>
    <n v="2059.9"/>
  </r>
  <r>
    <n v="5710"/>
    <n v="88384"/>
    <s v="Sarah Flores"/>
    <s v="Express Road Cargo"/>
    <x v="2"/>
    <x v="3"/>
    <s v="Medium"/>
    <s v="Cremant"/>
    <x v="0"/>
    <x v="4"/>
    <s v="Orin Swift Cellars Fragile Rose 2014"/>
    <s v="Full Container"/>
    <s v="Campbeltown"/>
    <x v="944"/>
    <d v="2012-10-14T00:00:00"/>
    <n v="1"/>
    <n v="0.03"/>
    <n v="5.08"/>
    <n v="2.0299999999999998"/>
    <n v="5.08"/>
  </r>
  <r>
    <n v="5711"/>
    <n v="90503"/>
    <s v="Justin Hayes"/>
    <s v="Air Cargo"/>
    <x v="2"/>
    <x v="1"/>
    <s v="Critical"/>
    <s v="Grenache Rose"/>
    <x v="0"/>
    <x v="4"/>
    <s v="Barnard Griffin Rose of Sangiovese 2014"/>
    <s v="Small Crate"/>
    <s v="Ballarat"/>
    <x v="511"/>
    <d v="2011-10-04T00:00:00"/>
    <n v="7"/>
    <n v="0.06"/>
    <n v="150.97999999999999"/>
    <n v="16.010000000000002"/>
    <n v="1056.8599999999999"/>
  </r>
  <r>
    <n v="5712"/>
    <n v="86109"/>
    <s v="Earl Jordan"/>
    <s v="Express Road Cargo"/>
    <x v="0"/>
    <x v="1"/>
    <s v="Low"/>
    <s v="Pinot Noir"/>
    <x v="0"/>
    <x v="2"/>
    <s v="Jean-Baptiste Adam Les Natures Cremant d'Alsace Brut"/>
    <s v="Large Crate"/>
    <s v="Hobart"/>
    <x v="400"/>
    <d v="2011-10-08T00:00:00"/>
    <n v="19"/>
    <n v="0.06"/>
    <n v="4.28"/>
    <n v="4.79"/>
    <n v="81.320000000000007"/>
  </r>
  <r>
    <n v="5713"/>
    <n v="90157"/>
    <s v="Alan Lawrence"/>
    <s v="Express Road Cargo"/>
    <x v="0"/>
    <x v="2"/>
    <s v="High"/>
    <s v="Pinot Noir"/>
    <x v="0"/>
    <x v="2"/>
    <s v="Miraval Rose (1.5 Liter Magnum) 2014"/>
    <s v="Large Crate"/>
    <s v="Freemantle"/>
    <x v="893"/>
    <d v="2012-08-20T00:00:00"/>
    <n v="5"/>
    <n v="0.04"/>
    <n v="5.4"/>
    <n v="7.78"/>
    <n v="27"/>
  </r>
  <r>
    <n v="5714"/>
    <n v="90795"/>
    <s v="Steve Hicks"/>
    <s v="Express Road Cargo"/>
    <x v="0"/>
    <x v="0"/>
    <s v="Critical"/>
    <s v="Malbec"/>
    <x v="0"/>
    <x v="2"/>
    <s v="Moet &amp; Chandon Imperial"/>
    <s v="Large Crate"/>
    <s v="Maryborough"/>
    <x v="333"/>
    <d v="2013-04-05T00:00:00"/>
    <n v="11"/>
    <n v="0.04"/>
    <n v="3.52"/>
    <n v="6.83"/>
    <n v="38.72"/>
  </r>
  <r>
    <n v="5715"/>
    <n v="89033"/>
    <s v="Carlos Mills"/>
    <s v="Express Road Cargo"/>
    <x v="2"/>
    <x v="1"/>
    <s v="High"/>
    <s v="Champagne"/>
    <x v="0"/>
    <x v="2"/>
    <s v="Gerard Bertrand Cote des Roses Rose 2014"/>
    <s v="Standard Size Crate"/>
    <s v="Hobart"/>
    <x v="868"/>
    <d v="2013-03-03T00:00:00"/>
    <n v="12"/>
    <n v="0.05"/>
    <n v="8.75"/>
    <n v="8.5399999999999991"/>
    <n v="105"/>
  </r>
  <r>
    <n v="5716"/>
    <n v="87311"/>
    <s v="Jennifer Phillips"/>
    <s v="Express Road Cargo"/>
    <x v="1"/>
    <x v="1"/>
    <s v="Critical"/>
    <s v="Reisling"/>
    <x v="0"/>
    <x v="2"/>
    <s v="Rombauer Chardonnay 2014"/>
    <s v="Large Crate"/>
    <s v="Launceston"/>
    <x v="1152"/>
    <d v="2013-03-14T00:00:00"/>
    <n v="2"/>
    <n v="0.06"/>
    <n v="115.99"/>
    <n v="5.26"/>
    <n v="231.98"/>
  </r>
  <r>
    <n v="5717"/>
    <n v="89328"/>
    <s v="Kenneth Walker"/>
    <s v="Express Road Cargo"/>
    <x v="0"/>
    <x v="2"/>
    <s v="Not Specified"/>
    <s v="Malbec"/>
    <x v="0"/>
    <x v="2"/>
    <s v="Pietradolce Etna Rosato 2014"/>
    <s v="Large Crate"/>
    <s v="Bunbury"/>
    <x v="183"/>
    <d v="2011-09-02T00:00:00"/>
    <n v="18"/>
    <n v="0.05"/>
    <n v="6.48"/>
    <n v="7.86"/>
    <n v="116.64000000000001"/>
  </r>
  <r>
    <n v="5718"/>
    <n v="86263"/>
    <s v="Dennis Simmons"/>
    <s v="Air Cargo"/>
    <x v="1"/>
    <x v="1"/>
    <s v="High"/>
    <s v="Sauvignon Blanc"/>
    <x v="0"/>
    <x v="2"/>
    <s v="Dog Point Vineyard Sauvignon Blanc 2014"/>
    <s v="Extra Large Crate"/>
    <s v="Victor Harbor"/>
    <x v="234"/>
    <d v="2010-07-13T00:00:00"/>
    <n v="2"/>
    <n v="0.04"/>
    <n v="90.97"/>
    <n v="28"/>
    <n v="181.94"/>
  </r>
  <r>
    <n v="5719"/>
    <n v="86263"/>
    <s v="Dennis Simmons"/>
    <s v="Express Road Cargo"/>
    <x v="0"/>
    <x v="1"/>
    <s v="High"/>
    <s v="Malbec"/>
    <x v="0"/>
    <x v="2"/>
    <s v="Jean-Baptiste Adam Les Natures Cremant d'Alsace Brut"/>
    <s v="Mini Crate"/>
    <s v="Canberra"/>
    <x v="234"/>
    <d v="2010-07-13T00:00:00"/>
    <n v="1"/>
    <n v="7.0000000000000007E-2"/>
    <n v="20.34"/>
    <n v="35"/>
    <n v="20.34"/>
  </r>
  <r>
    <n v="5720"/>
    <n v="90566"/>
    <s v="Edward Thompson"/>
    <s v="Express Road Cargo"/>
    <x v="2"/>
    <x v="3"/>
    <s v="Low"/>
    <s v="Grenache Rose"/>
    <x v="0"/>
    <x v="2"/>
    <s v="Marques de Caceres Rioja Rosado 2014"/>
    <s v="Standard Size Crate"/>
    <s v="Penrith"/>
    <x v="1310"/>
    <d v="2013-11-26T00:00:00"/>
    <n v="32"/>
    <n v="7.0000000000000007E-2"/>
    <n v="5.47"/>
    <n v="5.26"/>
    <n v="175.04"/>
  </r>
  <r>
    <n v="5721"/>
    <n v="88226"/>
    <s v="Carl Perkins"/>
    <s v="Air Cargo"/>
    <x v="2"/>
    <x v="1"/>
    <s v="Low"/>
    <s v="Champagne"/>
    <x v="0"/>
    <x v="2"/>
    <s v="Bertani Bertarose 2014"/>
    <s v="Extra Large Crate"/>
    <s v="Devonport"/>
    <x v="1311"/>
    <d v="2012-05-30T00:00:00"/>
    <n v="18"/>
    <n v="0.08"/>
    <n v="284.98"/>
    <n v="69.55"/>
    <n v="5129.6400000000003"/>
  </r>
  <r>
    <n v="5722"/>
    <n v="89035"/>
    <s v="Carlos Mills"/>
    <s v="Express Road Cargo"/>
    <x v="2"/>
    <x v="1"/>
    <s v="High"/>
    <s v="Champagne"/>
    <x v="0"/>
    <x v="2"/>
    <s v="Chateau d'Esclans Garrus Rose 2013"/>
    <s v="Mini Crate"/>
    <s v="Hobart"/>
    <x v="931"/>
    <d v="2013-07-18T00:00:00"/>
    <n v="6"/>
    <n v="0.02"/>
    <n v="209.37"/>
    <n v="69"/>
    <n v="1256.22"/>
  </r>
  <r>
    <n v="5723"/>
    <n v="88276"/>
    <s v="Phillip Gray"/>
    <s v="Express Road Cargo"/>
    <x v="0"/>
    <x v="3"/>
    <s v="High"/>
    <s v="Merlot"/>
    <x v="0"/>
    <x v="2"/>
    <s v="Laurent-Perrier Brut Millesime 2006"/>
    <s v="Full Container"/>
    <s v="Blue Mountains"/>
    <x v="433"/>
    <d v="2013-04-29T00:00:00"/>
    <n v="13"/>
    <n v="0.03"/>
    <n v="4.13"/>
    <n v="1.23"/>
    <n v="53.69"/>
  </r>
  <r>
    <n v="5724"/>
    <n v="88276"/>
    <s v="Phillip Gray"/>
    <s v="Express Road Cargo"/>
    <x v="0"/>
    <x v="3"/>
    <s v="High"/>
    <s v="Pinot Noir"/>
    <x v="0"/>
    <x v="2"/>
    <s v="Lucien Albrecht Cremant d'Alsace Brut Rose"/>
    <s v="Full Container"/>
    <s v="Wagga Wagga"/>
    <x v="433"/>
    <d v="2013-04-28T00:00:00"/>
    <n v="1"/>
    <n v="0.06"/>
    <n v="3.28"/>
    <n v="5"/>
    <n v="3.28"/>
  </r>
  <r>
    <n v="5725"/>
    <n v="88068"/>
    <s v="Larry Hall"/>
    <s v="Express Road Cargo"/>
    <x v="1"/>
    <x v="2"/>
    <s v="High"/>
    <s v="Chardonnay"/>
    <x v="0"/>
    <x v="2"/>
    <s v="Mercer Canyons Chardonnay 2013"/>
    <s v="Large Crate"/>
    <s v="Bunbury"/>
    <x v="19"/>
    <d v="2013-05-09T00:00:00"/>
    <n v="1"/>
    <n v="0.06"/>
    <n v="27.48"/>
    <n v="4"/>
    <n v="27.48"/>
  </r>
  <r>
    <n v="5726"/>
    <n v="90462"/>
    <s v="Kathy Sanchez"/>
    <s v="Express Road Cargo"/>
    <x v="0"/>
    <x v="2"/>
    <s v="Low"/>
    <s v="Sangiovese"/>
    <x v="0"/>
    <x v="2"/>
    <s v="Dom Perignon 2006"/>
    <s v="Large Crate"/>
    <s v="Rockingham"/>
    <x v="533"/>
    <d v="2010-08-02T00:00:00"/>
    <n v="5"/>
    <n v="7.0000000000000007E-2"/>
    <n v="16.739999999999998"/>
    <n v="7.04"/>
    <n v="83.699999999999989"/>
  </r>
  <r>
    <n v="5727"/>
    <n v="90462"/>
    <s v="Tammy Pierce"/>
    <s v="Air Cargo"/>
    <x v="2"/>
    <x v="1"/>
    <s v="Low"/>
    <s v="Grenache Rose"/>
    <x v="0"/>
    <x v="2"/>
    <s v="Pietradolce Etna Rosato 2014"/>
    <s v="Extra Large Crate"/>
    <s v="Port Lincoln"/>
    <x v="533"/>
    <d v="2010-07-30T00:00:00"/>
    <n v="4"/>
    <n v="0.05"/>
    <n v="122.99"/>
    <n v="70.2"/>
    <n v="491.96"/>
  </r>
  <r>
    <n v="5728"/>
    <n v="90462"/>
    <s v="Sarah Brooks"/>
    <s v="Express Road Cargo"/>
    <x v="0"/>
    <x v="2"/>
    <s v="Low"/>
    <s v="Sangiovese"/>
    <x v="0"/>
    <x v="2"/>
    <s v="Roederer Estate L'Ermitage 2007"/>
    <s v="Full Container"/>
    <s v="Bunbury"/>
    <x v="533"/>
    <d v="2010-07-31T00:00:00"/>
    <n v="9"/>
    <n v="0.06"/>
    <n v="6.45"/>
    <n v="1.34"/>
    <n v="58.050000000000004"/>
  </r>
  <r>
    <n v="5729"/>
    <n v="89349"/>
    <s v="Craig George"/>
    <s v="Express Road Cargo"/>
    <x v="0"/>
    <x v="0"/>
    <s v="Low"/>
    <s v="Malbec"/>
    <x v="0"/>
    <x v="2"/>
    <s v="Langlois Chateau Cremant de Loire Brut"/>
    <s v="Large Crate"/>
    <s v="Maryborough"/>
    <x v="1196"/>
    <d v="2012-04-11T00:00:00"/>
    <n v="10"/>
    <n v="0"/>
    <n v="6.48"/>
    <n v="8.19"/>
    <n v="64.800000000000011"/>
  </r>
  <r>
    <n v="5730"/>
    <n v="88882"/>
    <s v="Kevin Miller"/>
    <s v="Road Cargo"/>
    <x v="0"/>
    <x v="1"/>
    <s v="Medium"/>
    <s v="Sangiovese"/>
    <x v="0"/>
    <x v="2"/>
    <s v="Louis Roederer Cristal Brut 2006"/>
    <s v="Large Crate"/>
    <s v="Launceston"/>
    <x v="1080"/>
    <d v="2010-10-03T00:00:00"/>
    <n v="16"/>
    <n v="0.08"/>
    <n v="67.28"/>
    <n v="19.989999999999998"/>
    <n v="1076.48"/>
  </r>
  <r>
    <n v="5731"/>
    <n v="87667"/>
    <s v="Raymond Daniels"/>
    <s v="Road Cargo"/>
    <x v="0"/>
    <x v="2"/>
    <s v="Low"/>
    <s v="Sangiovese"/>
    <x v="0"/>
    <x v="2"/>
    <s v="Jean-Baptiste Adam Les Natures Cremant d'Alsace Brut"/>
    <s v="Large Crate"/>
    <s v="Geraldton"/>
    <x v="1021"/>
    <d v="2013-09-03T00:00:00"/>
    <n v="7"/>
    <n v="0"/>
    <n v="2.89"/>
    <n v="0.5"/>
    <n v="20.23"/>
  </r>
  <r>
    <n v="5732"/>
    <n v="87105"/>
    <s v="Peter Rodriguez"/>
    <s v="Express Road Cargo"/>
    <x v="1"/>
    <x v="2"/>
    <s v="Not Specified"/>
    <s v="Reisling"/>
    <x v="0"/>
    <x v="2"/>
    <s v="Leeuwin Estate Art Series Chardonnay 2012"/>
    <s v="Standard Size Crate"/>
    <s v="Rockingham"/>
    <x v="957"/>
    <d v="2011-02-07T00:00:00"/>
    <n v="1"/>
    <n v="0.08"/>
    <n v="60.98"/>
    <n v="1.99"/>
    <n v="60.98"/>
  </r>
  <r>
    <n v="5733"/>
    <n v="87105"/>
    <s v="Peter Rodriguez"/>
    <s v="Express Road Cargo"/>
    <x v="0"/>
    <x v="2"/>
    <s v="Not Specified"/>
    <s v="Shiraz"/>
    <x v="0"/>
    <x v="2"/>
    <s v="Miraval Rose (1.5 Liter Magnum) 2014"/>
    <s v="Large Crate"/>
    <s v="Rockingham"/>
    <x v="957"/>
    <d v="2011-02-07T00:00:00"/>
    <n v="6"/>
    <n v="0"/>
    <n v="29.74"/>
    <n v="6.64"/>
    <n v="178.44"/>
  </r>
  <r>
    <n v="5734"/>
    <n v="87105"/>
    <s v="Peter Rodriguez"/>
    <s v="Road Cargo"/>
    <x v="0"/>
    <x v="2"/>
    <s v="Not Specified"/>
    <s v="Zinfandel"/>
    <x v="0"/>
    <x v="2"/>
    <s v="Sutter Home White Zinfandel"/>
    <s v="Large Crate"/>
    <s v="Perth"/>
    <x v="957"/>
    <d v="2011-02-08T00:00:00"/>
    <n v="1"/>
    <n v="0.08"/>
    <n v="12.21"/>
    <n v="4.8099999999999996"/>
    <n v="12.21"/>
  </r>
  <r>
    <n v="5735"/>
    <n v="90486"/>
    <s v="Laura Campbell"/>
    <s v="Express Road Cargo"/>
    <x v="0"/>
    <x v="1"/>
    <s v="High"/>
    <s v="Pinot Noir"/>
    <x v="0"/>
    <x v="2"/>
    <s v="Louis Roederer Cristal Brut 2006"/>
    <s v="Mini Crate"/>
    <s v="Adelaide"/>
    <x v="213"/>
    <d v="2013-09-20T00:00:00"/>
    <n v="14"/>
    <n v="7.0000000000000007E-2"/>
    <n v="279.48"/>
    <n v="35"/>
    <n v="3912.7200000000003"/>
  </r>
  <r>
    <n v="5736"/>
    <n v="85877"/>
    <s v="Victor George"/>
    <s v="Air Cargo"/>
    <x v="2"/>
    <x v="0"/>
    <s v="High"/>
    <s v="Champagne"/>
    <x v="0"/>
    <x v="2"/>
    <s v="Orin Swift Cellars Fragile Rose 2014"/>
    <s v="Extra Large Crate"/>
    <s v="Palmerston"/>
    <x v="698"/>
    <d v="2013-10-09T00:00:00"/>
    <n v="14"/>
    <n v="0.02"/>
    <n v="284.98"/>
    <n v="69.55"/>
    <n v="3989.7200000000003"/>
  </r>
  <r>
    <n v="5737"/>
    <n v="85877"/>
    <s v="Victor George"/>
    <s v="Express Road Cargo"/>
    <x v="0"/>
    <x v="0"/>
    <s v="High"/>
    <s v="Merlot"/>
    <x v="0"/>
    <x v="2"/>
    <s v="Belle Glos Oeil de Perdrix Pinot Noir Blanc 2014"/>
    <s v="Full Container"/>
    <s v="Palmerston"/>
    <x v="698"/>
    <d v="2013-10-08T00:00:00"/>
    <n v="17"/>
    <n v="0.09"/>
    <n v="3.58"/>
    <n v="1.63"/>
    <n v="60.86"/>
  </r>
  <r>
    <n v="5738"/>
    <n v="85877"/>
    <s v="Justin Harrison"/>
    <s v="Express Road Cargo"/>
    <x v="0"/>
    <x v="0"/>
    <s v="High"/>
    <s v="Pinot Noir"/>
    <x v="0"/>
    <x v="2"/>
    <s v="Chateau D'Aqueria Tavel Rose 2013"/>
    <s v="Large Crate"/>
    <s v="Darwin"/>
    <x v="698"/>
    <d v="2013-10-10T00:00:00"/>
    <n v="6"/>
    <n v="0.05"/>
    <n v="11.29"/>
    <n v="5.03"/>
    <n v="67.739999999999995"/>
  </r>
  <r>
    <n v="5739"/>
    <n v="91363"/>
    <s v="Philip Ortiz"/>
    <s v="Express Road Cargo"/>
    <x v="2"/>
    <x v="1"/>
    <s v="Not Specified"/>
    <s v="Grenache Rose"/>
    <x v="0"/>
    <x v="2"/>
    <s v="Orin Swift Cellars Fragile Rose 2014"/>
    <s v="Large Crate"/>
    <s v="Mount Barker"/>
    <x v="1180"/>
    <d v="2010-08-29T00:00:00"/>
    <n v="15"/>
    <n v="0.05"/>
    <n v="9.65"/>
    <n v="6.22"/>
    <n v="144.75"/>
  </r>
  <r>
    <n v="5740"/>
    <n v="90234"/>
    <s v="Jeffrey Roberts"/>
    <s v="Express Road Cargo"/>
    <x v="0"/>
    <x v="2"/>
    <s v="Not Specified"/>
    <s v="Cabernet Sauvignon"/>
    <x v="0"/>
    <x v="2"/>
    <s v="Louis Roederer Cristal Brut 2006"/>
    <s v="Full Container"/>
    <s v="Mandurah"/>
    <x v="632"/>
    <d v="2012-10-18T00:00:00"/>
    <n v="6"/>
    <n v="0.05"/>
    <n v="29.14"/>
    <n v="4.8600000000000003"/>
    <n v="174.84"/>
  </r>
  <r>
    <n v="5741"/>
    <n v="90628"/>
    <s v="Mark Peters"/>
    <s v="Express Road Cargo"/>
    <x v="0"/>
    <x v="1"/>
    <s v="High"/>
    <s v="Sangiovese"/>
    <x v="0"/>
    <x v="2"/>
    <s v="Roederer Estate L'Ermitage 2007"/>
    <s v="Standard Size Crate"/>
    <s v="Canberra"/>
    <x v="597"/>
    <d v="2013-08-05T00:00:00"/>
    <n v="23"/>
    <n v="0.06"/>
    <n v="10.48"/>
    <n v="2.89"/>
    <n v="241.04000000000002"/>
  </r>
  <r>
    <n v="5742"/>
    <n v="90118"/>
    <s v="Bruce Hanson"/>
    <s v="Express Road Cargo"/>
    <x v="1"/>
    <x v="1"/>
    <s v="Not Specified"/>
    <s v="Pinot Gris"/>
    <x v="0"/>
    <x v="2"/>
    <s v="Grgich Hills Chardonnay 2012"/>
    <s v="Mini Crate"/>
    <s v="Adelaide"/>
    <x v="336"/>
    <d v="2011-09-25T00:00:00"/>
    <n v="10"/>
    <n v="0.08"/>
    <n v="499.99"/>
    <n v="24.49"/>
    <n v="4999.8999999999996"/>
  </r>
  <r>
    <n v="5743"/>
    <n v="86237"/>
    <s v="Mark Snyder"/>
    <s v="Express Road Cargo"/>
    <x v="0"/>
    <x v="1"/>
    <s v="Critical"/>
    <s v="Shiraz"/>
    <x v="0"/>
    <x v="2"/>
    <s v="Laurent-Perrier Brut Rose"/>
    <s v="Full Container"/>
    <s v="Burnie"/>
    <x v="1186"/>
    <d v="2012-02-11T00:00:00"/>
    <n v="9"/>
    <n v="0.01"/>
    <n v="7.08"/>
    <n v="2.35"/>
    <n v="63.72"/>
  </r>
  <r>
    <n v="5744"/>
    <n v="86237"/>
    <s v="Jeffrey Burton"/>
    <s v="Express Road Cargo"/>
    <x v="0"/>
    <x v="3"/>
    <s v="Critical"/>
    <s v="Cabernet Sauvignon"/>
    <x v="0"/>
    <x v="2"/>
    <s v="Louis Roederer Cristal Brut 2006"/>
    <s v="Large Crate"/>
    <s v="Grafton"/>
    <x v="1186"/>
    <d v="2012-02-12T00:00:00"/>
    <n v="1"/>
    <n v="0"/>
    <n v="120.33"/>
    <n v="19.989999999999998"/>
    <n v="120.33"/>
  </r>
  <r>
    <n v="5745"/>
    <n v="86237"/>
    <s v="Jeffrey Burton"/>
    <s v="Road Cargo"/>
    <x v="1"/>
    <x v="3"/>
    <s v="Critical"/>
    <s v="Reisling"/>
    <x v="0"/>
    <x v="2"/>
    <s v="Dog Point Vineyard Sauvignon Blanc 2014"/>
    <s v="Large Crate"/>
    <s v="Albury"/>
    <x v="1186"/>
    <d v="2012-02-11T00:00:00"/>
    <n v="2"/>
    <n v="0.06"/>
    <n v="205.99"/>
    <n v="8.99"/>
    <n v="411.98"/>
  </r>
  <r>
    <n v="5746"/>
    <n v="90477"/>
    <s v="Brian Barnes"/>
    <s v="Express Road Cargo"/>
    <x v="0"/>
    <x v="1"/>
    <s v="Critical"/>
    <s v="Cabernet Sauvignon"/>
    <x v="0"/>
    <x v="2"/>
    <s v="Louis Roederer Cristal Brut 2006"/>
    <s v="Large Crate"/>
    <s v="Launceston"/>
    <x v="837"/>
    <d v="2013-06-28T00:00:00"/>
    <n v="6"/>
    <n v="0.03"/>
    <n v="15.16"/>
    <n v="15.09"/>
    <n v="90.960000000000008"/>
  </r>
  <r>
    <n v="5747"/>
    <n v="88628"/>
    <s v="Christopher Phillips"/>
    <s v="Express Road Cargo"/>
    <x v="2"/>
    <x v="3"/>
    <s v="Critical"/>
    <s v="Cremant"/>
    <x v="0"/>
    <x v="2"/>
    <s v="Marques de Caceres Rioja Rosado 2014"/>
    <s v="Standard Size Crate"/>
    <s v="Armidale"/>
    <x v="121"/>
    <d v="2012-02-24T00:00:00"/>
    <n v="5"/>
    <n v="0.06"/>
    <n v="4.91"/>
    <n v="3.05"/>
    <n v="24.55"/>
  </r>
  <r>
    <n v="5748"/>
    <n v="88060"/>
    <s v="Dorothy Gilbert"/>
    <s v="Air Cargo"/>
    <x v="1"/>
    <x v="2"/>
    <s v="High"/>
    <s v="Chardonnay"/>
    <x v="0"/>
    <x v="2"/>
    <s v="St. Supery Sauvignon Blanc 2015"/>
    <s v="Extra Large Crate"/>
    <s v="Albany"/>
    <x v="1183"/>
    <d v="2010-01-11T00:00:00"/>
    <n v="5"/>
    <n v="0.08"/>
    <n v="297.64"/>
    <n v="14.7"/>
    <n v="1488.1999999999998"/>
  </r>
  <r>
    <n v="5749"/>
    <n v="88060"/>
    <s v="Gloria Carr"/>
    <s v="Express Road Cargo"/>
    <x v="2"/>
    <x v="2"/>
    <s v="High"/>
    <s v="Cremant"/>
    <x v="0"/>
    <x v="2"/>
    <s v="Locations by Dave Phinney F Rose&quot;"/>
    <s v="Mini Crate"/>
    <s v="Rockingham"/>
    <x v="1183"/>
    <d v="2010-01-12T00:00:00"/>
    <n v="11"/>
    <n v="0.02"/>
    <n v="12.99"/>
    <n v="14.37"/>
    <n v="142.89000000000001"/>
  </r>
  <r>
    <n v="5750"/>
    <n v="88060"/>
    <s v="Walter Henry"/>
    <s v="Express Road Cargo"/>
    <x v="0"/>
    <x v="2"/>
    <s v="High"/>
    <s v="Shiraz"/>
    <x v="0"/>
    <x v="2"/>
    <s v="Miraval Rose 2014"/>
    <s v="Loose Wrap"/>
    <s v="Mandurah"/>
    <x v="1183"/>
    <d v="2010-01-12T00:00:00"/>
    <n v="5"/>
    <n v="0.06"/>
    <n v="14.42"/>
    <n v="6.75"/>
    <n v="72.099999999999994"/>
  </r>
  <r>
    <n v="5751"/>
    <n v="88060"/>
    <s v="Jonathan Bradley"/>
    <s v="Road Cargo"/>
    <x v="2"/>
    <x v="1"/>
    <s v="High"/>
    <s v="Cremant"/>
    <x v="0"/>
    <x v="2"/>
    <s v="Miraval Rose (1.5 Liter Magnum) 2014"/>
    <s v="Large Crate"/>
    <s v="Port Lincoln"/>
    <x v="1183"/>
    <d v="2010-01-13T00:00:00"/>
    <n v="7"/>
    <n v="0.05"/>
    <n v="4.1399999999999997"/>
    <n v="6.6"/>
    <n v="28.979999999999997"/>
  </r>
  <r>
    <n v="5752"/>
    <n v="88060"/>
    <s v="Cheryl Ross"/>
    <s v="Express Road Cargo"/>
    <x v="0"/>
    <x v="1"/>
    <s v="High"/>
    <s v="Cabernet Sauvignon"/>
    <x v="0"/>
    <x v="2"/>
    <s v="Sutter Home Pink Moscato"/>
    <s v="Large Crate"/>
    <s v="Victor Harbor"/>
    <x v="1183"/>
    <d v="2010-01-11T00:00:00"/>
    <n v="5"/>
    <n v="0.03"/>
    <n v="11.34"/>
    <n v="5.01"/>
    <n v="56.7"/>
  </r>
  <r>
    <n v="5753"/>
    <n v="91314"/>
    <s v="Gregory Martinez"/>
    <s v="Express Road Cargo"/>
    <x v="0"/>
    <x v="3"/>
    <s v="Critical"/>
    <s v="Pinot Noir"/>
    <x v="0"/>
    <x v="2"/>
    <s v="Jean-Baptiste Adam Les Natures Cremant d'Alsace Brut"/>
    <s v="Full Container"/>
    <s v="Bathurst"/>
    <x v="398"/>
    <d v="2012-03-03T00:00:00"/>
    <n v="5"/>
    <n v="0.06"/>
    <n v="2.78"/>
    <n v="1.34"/>
    <n v="13.899999999999999"/>
  </r>
  <r>
    <n v="5754"/>
    <n v="88946"/>
    <s v="Gloria Gardner"/>
    <s v="Express Road Cargo"/>
    <x v="2"/>
    <x v="1"/>
    <s v="Low"/>
    <s v="Champagne"/>
    <x v="0"/>
    <x v="2"/>
    <s v="Domaine Lafond Roc-Epine Tavel Rose 2014"/>
    <s v="Standard Size Crate"/>
    <s v="Benalla"/>
    <x v="337"/>
    <d v="2011-12-23T00:00:00"/>
    <n v="6"/>
    <n v="0.03"/>
    <n v="14.34"/>
    <n v="5"/>
    <n v="86.039999999999992"/>
  </r>
  <r>
    <n v="5755"/>
    <n v="87797"/>
    <s v="Jack Collins"/>
    <s v="Express Road Cargo"/>
    <x v="0"/>
    <x v="3"/>
    <s v="Critical"/>
    <s v="Malbec"/>
    <x v="0"/>
    <x v="2"/>
    <s v="Marques de Caceres Rioja Rosado 2014"/>
    <s v="Full Container"/>
    <s v="Orange"/>
    <x v="792"/>
    <d v="2011-04-30T00:00:00"/>
    <n v="5"/>
    <n v="0"/>
    <n v="7.04"/>
    <n v="2.17"/>
    <n v="35.200000000000003"/>
  </r>
  <r>
    <n v="5756"/>
    <n v="87647"/>
    <s v="Maria Gardner"/>
    <s v="Express Road Cargo"/>
    <x v="0"/>
    <x v="0"/>
    <s v="Medium"/>
    <s v="Sangiovese"/>
    <x v="0"/>
    <x v="2"/>
    <s v="Chateau D'Aqueria Tavel Rose 2013"/>
    <s v="Large Crate"/>
    <s v="Mount Isa"/>
    <x v="1270"/>
    <d v="2011-06-23T00:00:00"/>
    <n v="8"/>
    <n v="0.03"/>
    <n v="5.58"/>
    <n v="5.3"/>
    <n v="44.64"/>
  </r>
  <r>
    <n v="5757"/>
    <n v="91236"/>
    <s v="Mark Flores"/>
    <s v="Express Road Cargo"/>
    <x v="0"/>
    <x v="2"/>
    <s v="Not Specified"/>
    <s v="Cabernet Sauvignon"/>
    <x v="0"/>
    <x v="2"/>
    <s v="Roederer Estate L'Ermitage 2007"/>
    <s v="Large Crate"/>
    <s v="Geraldton"/>
    <x v="1312"/>
    <d v="2010-08-23T00:00:00"/>
    <n v="14"/>
    <n v="0.04"/>
    <n v="11.5"/>
    <n v="7.19"/>
    <n v="161"/>
  </r>
  <r>
    <n v="5758"/>
    <n v="91236"/>
    <s v="Mark Flores"/>
    <s v="Express Road Cargo"/>
    <x v="0"/>
    <x v="2"/>
    <s v="Not Specified"/>
    <s v="Zinfandel"/>
    <x v="0"/>
    <x v="2"/>
    <s v="Laurent-Perrier Brut Millesime 2006"/>
    <s v="Large Crate"/>
    <s v="Perth"/>
    <x v="1312"/>
    <d v="2010-08-21T00:00:00"/>
    <n v="1"/>
    <n v="0.02"/>
    <n v="15.7"/>
    <n v="11.25"/>
    <n v="15.7"/>
  </r>
  <r>
    <n v="5759"/>
    <n v="91236"/>
    <s v="Mark Flores"/>
    <s v="Air Cargo"/>
    <x v="0"/>
    <x v="2"/>
    <s v="Not Specified"/>
    <s v="Cabernet Sauvignon"/>
    <x v="0"/>
    <x v="2"/>
    <s v="Lucien Albrecht Cremant d'Alsace Brut"/>
    <s v="Extra Large Crate"/>
    <s v="Rockingham"/>
    <x v="1312"/>
    <d v="2010-08-22T00:00:00"/>
    <n v="21"/>
    <n v="0.05"/>
    <n v="225.02"/>
    <n v="28.66"/>
    <n v="4725.42"/>
  </r>
  <r>
    <n v="5760"/>
    <n v="88178"/>
    <s v="Henry Freeman"/>
    <s v="Air Cargo"/>
    <x v="0"/>
    <x v="0"/>
    <s v="Low"/>
    <s v="Shiraz"/>
    <x v="0"/>
    <x v="2"/>
    <s v="Francis Ford Coppola Sofia Rose 2014"/>
    <s v="Extra Large Crate"/>
    <s v="Darwin"/>
    <x v="1211"/>
    <d v="2011-11-11T00:00:00"/>
    <n v="39"/>
    <n v="0"/>
    <n v="180.98"/>
    <n v="55.24"/>
    <n v="7058.2199999999993"/>
  </r>
  <r>
    <n v="5761"/>
    <n v="88178"/>
    <s v="Henry Freeman"/>
    <s v="Express Road Cargo"/>
    <x v="0"/>
    <x v="0"/>
    <s v="Low"/>
    <s v="Cabernet Sauvignon"/>
    <x v="0"/>
    <x v="2"/>
    <s v="Laurent-Perrier Brut Rose"/>
    <s v="Large Crate"/>
    <s v="Darwin"/>
    <x v="1211"/>
    <d v="2011-11-13T00:00:00"/>
    <n v="37"/>
    <n v="0.06"/>
    <n v="8.67"/>
    <n v="3.5"/>
    <n v="320.79000000000002"/>
  </r>
  <r>
    <n v="5762"/>
    <n v="88178"/>
    <s v="Henry Freeman"/>
    <s v="Express Road Cargo"/>
    <x v="0"/>
    <x v="0"/>
    <s v="Low"/>
    <s v="Merlot"/>
    <x v="0"/>
    <x v="2"/>
    <s v="Francis Ford Coppola Sofia Rose 2014"/>
    <s v="Large Crate"/>
    <s v="Palmerston"/>
    <x v="1211"/>
    <d v="2011-11-10T00:00:00"/>
    <n v="23"/>
    <n v="0.04"/>
    <n v="5.98"/>
    <n v="2.5"/>
    <n v="137.54000000000002"/>
  </r>
  <r>
    <n v="5763"/>
    <n v="88178"/>
    <s v="Henry Freeman"/>
    <s v="Express Road Cargo"/>
    <x v="0"/>
    <x v="0"/>
    <s v="Low"/>
    <s v="Merlot"/>
    <x v="0"/>
    <x v="2"/>
    <s v="Dom Perignon 2006"/>
    <s v="Large Crate"/>
    <s v="Darwin"/>
    <x v="1211"/>
    <d v="2011-11-08T00:00:00"/>
    <n v="33"/>
    <n v="0.01"/>
    <n v="2.88"/>
    <n v="0.5"/>
    <n v="95.039999999999992"/>
  </r>
  <r>
    <n v="5764"/>
    <n v="86430"/>
    <s v="Joshua Green"/>
    <s v="Express Road Cargo"/>
    <x v="0"/>
    <x v="1"/>
    <s v="Not Specified"/>
    <s v="Merlot"/>
    <x v="0"/>
    <x v="2"/>
    <s v="Lucien Albrecht Cremant d'Alsace Brut Rose"/>
    <s v="Large Crate"/>
    <s v="Canberra"/>
    <x v="1109"/>
    <d v="2013-09-22T00:00:00"/>
    <n v="3"/>
    <n v="0"/>
    <n v="35.89"/>
    <n v="14.72"/>
    <n v="107.67"/>
  </r>
  <r>
    <n v="5765"/>
    <n v="86430"/>
    <s v="Joshua Green"/>
    <s v="Express Road Cargo"/>
    <x v="0"/>
    <x v="1"/>
    <s v="Not Specified"/>
    <s v="Malbec"/>
    <x v="0"/>
    <x v="2"/>
    <s v="La Playa Estate Cabernet Sauvignon Rose 2015"/>
    <s v="Full Container"/>
    <s v="Canberra"/>
    <x v="1109"/>
    <d v="2013-09-21T00:00:00"/>
    <n v="8"/>
    <n v="0.09"/>
    <n v="5.85"/>
    <n v="2.27"/>
    <n v="46.8"/>
  </r>
  <r>
    <n v="5766"/>
    <n v="90134"/>
    <s v="Martin Parker"/>
    <s v="Express Road Cargo"/>
    <x v="0"/>
    <x v="2"/>
    <s v="Critical"/>
    <s v="Shiraz"/>
    <x v="0"/>
    <x v="2"/>
    <s v="Dopff &amp; Irion Cremant Rose Brut"/>
    <s v="Full Container"/>
    <s v="Mandurah"/>
    <x v="331"/>
    <d v="2011-06-17T00:00:00"/>
    <n v="5"/>
    <n v="0"/>
    <n v="9.27"/>
    <n v="4.3899999999999997"/>
    <n v="46.349999999999994"/>
  </r>
  <r>
    <n v="5767"/>
    <n v="90134"/>
    <s v="Martin Parker"/>
    <s v="Express Road Cargo"/>
    <x v="0"/>
    <x v="2"/>
    <s v="Critical"/>
    <s v="Shiraz"/>
    <x v="0"/>
    <x v="2"/>
    <s v="Moet &amp; Chandon Imperial"/>
    <s v="Standard Size Crate"/>
    <s v="Geraldton"/>
    <x v="331"/>
    <d v="2011-06-15T00:00:00"/>
    <n v="2"/>
    <n v="0.02"/>
    <n v="6.84"/>
    <n v="8.3699999999999992"/>
    <n v="13.68"/>
  </r>
  <r>
    <n v="5768"/>
    <n v="90134"/>
    <s v="Billy Gomez"/>
    <s v="Express Road Cargo"/>
    <x v="1"/>
    <x v="2"/>
    <s v="Critical"/>
    <s v="Pinot Gris"/>
    <x v="0"/>
    <x v="2"/>
    <s v="Chardonnais Napa Valley Chardonnay 2013"/>
    <s v="Standard Size Crate"/>
    <s v="Busseltol"/>
    <x v="331"/>
    <d v="2011-06-16T00:00:00"/>
    <n v="18"/>
    <n v="0.09"/>
    <n v="4.9800000000000004"/>
    <n v="4.62"/>
    <n v="89.640000000000015"/>
  </r>
  <r>
    <n v="5769"/>
    <n v="90134"/>
    <s v="Billy Gomez"/>
    <s v="Road Cargo"/>
    <x v="1"/>
    <x v="2"/>
    <s v="Critical"/>
    <s v="Sauvignon Blanc"/>
    <x v="0"/>
    <x v="2"/>
    <s v="Dog Point Vineyard Sauvignon Blanc 2014"/>
    <s v="Large Crate"/>
    <s v="Freemantle"/>
    <x v="331"/>
    <d v="2011-06-16T00:00:00"/>
    <n v="5"/>
    <n v="0.04"/>
    <n v="32.979999999999997"/>
    <n v="5.5"/>
    <n v="164.89999999999998"/>
  </r>
  <r>
    <n v="5770"/>
    <n v="89060"/>
    <s v="Larry Ferguson"/>
    <s v="Air Cargo"/>
    <x v="2"/>
    <x v="1"/>
    <s v="Low"/>
    <s v="Grenache Rose"/>
    <x v="0"/>
    <x v="2"/>
    <s v="Miraval Rose 2014"/>
    <s v="Extra Large Crate"/>
    <s v="Devonport"/>
    <x v="761"/>
    <d v="2011-04-08T00:00:00"/>
    <n v="9"/>
    <n v="0.05"/>
    <n v="50.98"/>
    <n v="14.19"/>
    <n v="458.82"/>
  </r>
  <r>
    <n v="5771"/>
    <n v="86557"/>
    <s v="Sharon Kim"/>
    <s v="Air Cargo"/>
    <x v="1"/>
    <x v="2"/>
    <s v="Not Specified"/>
    <s v="Chardonnay"/>
    <x v="0"/>
    <x v="2"/>
    <s v="Cloudy Bay Sauvignon Blanc 2015"/>
    <s v="Extra Large Crate"/>
    <s v="Freemantle"/>
    <x v="539"/>
    <d v="2011-02-27T00:00:00"/>
    <n v="8"/>
    <n v="0.06"/>
    <n v="500.97"/>
    <n v="69.3"/>
    <n v="4007.76"/>
  </r>
  <r>
    <n v="5772"/>
    <n v="87353"/>
    <s v="Barbara Wells"/>
    <s v="Express Road Cargo"/>
    <x v="1"/>
    <x v="2"/>
    <s v="Low"/>
    <s v="Reisling"/>
    <x v="0"/>
    <x v="2"/>
    <s v="Chardonnais Napa Valley Chardonnay 2013"/>
    <s v="Large Crate"/>
    <s v="Rockingham"/>
    <x v="1123"/>
    <d v="2013-01-11T00:00:00"/>
    <n v="9"/>
    <n v="0.05"/>
    <n v="65.989999999999995"/>
    <n v="5.99"/>
    <n v="593.91"/>
  </r>
  <r>
    <n v="5773"/>
    <n v="90428"/>
    <s v="Mark Griffin"/>
    <s v="Air Cargo"/>
    <x v="1"/>
    <x v="2"/>
    <s v="Not Specified"/>
    <s v="Pinot Gris"/>
    <x v="0"/>
    <x v="2"/>
    <s v="Robert Oatley Signature Chardonnay 2013"/>
    <s v="Extra Large Crate"/>
    <s v="Perth"/>
    <x v="473"/>
    <d v="2013-10-20T00:00:00"/>
    <n v="6"/>
    <n v="0.05"/>
    <n v="500.98"/>
    <n v="28.14"/>
    <n v="3005.88"/>
  </r>
  <r>
    <n v="5774"/>
    <n v="91273"/>
    <s v="Andrea Chavez"/>
    <s v="Express Road Cargo"/>
    <x v="0"/>
    <x v="2"/>
    <s v="Low"/>
    <s v="Shiraz"/>
    <x v="0"/>
    <x v="2"/>
    <s v="Lucien Albrecht Cremant d'Alsace Brut Rose"/>
    <s v="Large Crate"/>
    <s v="Albany"/>
    <x v="414"/>
    <d v="2012-05-07T00:00:00"/>
    <n v="18"/>
    <n v="0.03"/>
    <n v="30.98"/>
    <n v="19.989999999999998"/>
    <n v="557.64"/>
  </r>
  <r>
    <n v="5775"/>
    <n v="86842"/>
    <s v="Nicholas Gray"/>
    <s v="Express Road Cargo"/>
    <x v="2"/>
    <x v="1"/>
    <s v="Low"/>
    <s v="Sangiovese Rose"/>
    <x v="0"/>
    <x v="2"/>
    <s v="Chateau de Campuget Costieres de Nimes Tradition Rose 2015"/>
    <s v="Full Container"/>
    <s v="Hobart"/>
    <x v="485"/>
    <d v="2013-01-21T00:00:00"/>
    <n v="4"/>
    <n v="0"/>
    <n v="7.59"/>
    <n v="4"/>
    <n v="30.36"/>
  </r>
  <r>
    <n v="5776"/>
    <n v="88796"/>
    <s v="Mark Frazier"/>
    <s v="Express Road Cargo"/>
    <x v="1"/>
    <x v="2"/>
    <s v="Critical"/>
    <s v="Pinot Gris"/>
    <x v="0"/>
    <x v="2"/>
    <s v="Dog Point Vineyard Sauvignon Blanc 2014"/>
    <s v="Standard Size Crate"/>
    <s v="Rockingham"/>
    <x v="998"/>
    <d v="2012-02-04T00:00:00"/>
    <n v="8"/>
    <n v="0.1"/>
    <n v="20.99"/>
    <n v="3.3"/>
    <n v="167.92"/>
  </r>
  <r>
    <n v="5777"/>
    <n v="88796"/>
    <s v="Ryan Lane"/>
    <s v="Express Road Cargo"/>
    <x v="0"/>
    <x v="2"/>
    <s v="Critical"/>
    <s v="Sangiovese"/>
    <x v="0"/>
    <x v="2"/>
    <s v="Langlois Chateau Cremant de Loire Brut"/>
    <s v="Large Crate"/>
    <s v="Busseltol"/>
    <x v="998"/>
    <d v="2012-02-04T00:00:00"/>
    <n v="4"/>
    <n v="0.09"/>
    <n v="25.99"/>
    <n v="5.37"/>
    <n v="103.96"/>
  </r>
  <r>
    <n v="5778"/>
    <n v="88151"/>
    <s v="Russell Ward"/>
    <s v="Air Cargo"/>
    <x v="2"/>
    <x v="1"/>
    <s v="Critical"/>
    <s v="Champagne"/>
    <x v="0"/>
    <x v="2"/>
    <s v="Pietradolce Etna Rosato 2014"/>
    <s v="Small Crate"/>
    <s v="Melbourne"/>
    <x v="1129"/>
    <d v="2010-08-01T00:00:00"/>
    <n v="7"/>
    <n v="0.03"/>
    <n v="15.23"/>
    <n v="27.75"/>
    <n v="106.61"/>
  </r>
  <r>
    <n v="5779"/>
    <n v="87626"/>
    <s v="Ryan King"/>
    <s v="Air Cargo"/>
    <x v="2"/>
    <x v="3"/>
    <s v="High"/>
    <s v="Sangiovese Rose"/>
    <x v="0"/>
    <x v="2"/>
    <s v="Orin Swift Cellars Fragile Rose 2014"/>
    <s v="Extra Large Crate"/>
    <s v="Queanbeyan"/>
    <x v="1159"/>
    <d v="2012-10-26T00:00:00"/>
    <n v="9"/>
    <n v="0.1"/>
    <n v="90.98"/>
    <n v="30"/>
    <n v="818.82"/>
  </r>
  <r>
    <n v="5780"/>
    <n v="87626"/>
    <s v="Bruce Kim"/>
    <s v="Express Road Cargo"/>
    <x v="1"/>
    <x v="2"/>
    <s v="High"/>
    <s v="Pinot Gris"/>
    <x v="0"/>
    <x v="2"/>
    <s v="Lucky Chardonnay 2012"/>
    <s v="Large Crate"/>
    <s v="Perth"/>
    <x v="1159"/>
    <d v="2012-10-26T00:00:00"/>
    <n v="13"/>
    <n v="7.0000000000000007E-2"/>
    <n v="65.989999999999995"/>
    <n v="3.99"/>
    <n v="857.86999999999989"/>
  </r>
  <r>
    <n v="5781"/>
    <n v="87552"/>
    <s v="Steve Wilson"/>
    <s v="Express Road Cargo"/>
    <x v="1"/>
    <x v="1"/>
    <s v="Medium"/>
    <s v="Sauvignon Blanc"/>
    <x v="0"/>
    <x v="2"/>
    <s v="Hewitson LuLu Sauvignon Blanc 2014"/>
    <s v="Standard Size Crate"/>
    <s v="Victor Harbor"/>
    <x v="152"/>
    <d v="2010-01-11T00:00:00"/>
    <n v="8"/>
    <n v="0"/>
    <n v="5.0199999999999996"/>
    <n v="5.14"/>
    <n v="40.159999999999997"/>
  </r>
  <r>
    <n v="5782"/>
    <n v="88014"/>
    <s v="Henry Ray"/>
    <s v="Road Cargo"/>
    <x v="0"/>
    <x v="0"/>
    <s v="High"/>
    <s v="Malbec"/>
    <x v="0"/>
    <x v="2"/>
    <s v="Moet &amp; Chandon Imperial"/>
    <s v="Full Container"/>
    <s v="Palmerston"/>
    <x v="338"/>
    <d v="2010-03-23T00:00:00"/>
    <n v="5"/>
    <n v="0.05"/>
    <n v="4.84"/>
    <n v="0.71"/>
    <n v="24.2"/>
  </r>
  <r>
    <n v="5783"/>
    <n v="88021"/>
    <s v="Henry Ray"/>
    <s v="Express Road Cargo"/>
    <x v="0"/>
    <x v="0"/>
    <s v="High"/>
    <s v="Zinfandel"/>
    <x v="0"/>
    <x v="2"/>
    <s v="La Playa Estate Cabernet Sauvignon Rose 2015"/>
    <s v="Large Crate"/>
    <s v="Darwin"/>
    <x v="385"/>
    <d v="2013-03-25T00:00:00"/>
    <n v="7"/>
    <n v="0.01"/>
    <n v="14.98"/>
    <n v="7.69"/>
    <n v="104.86"/>
  </r>
  <r>
    <n v="5784"/>
    <n v="89685"/>
    <s v="Kevin Lopez"/>
    <s v="Express Road Cargo"/>
    <x v="2"/>
    <x v="1"/>
    <s v="Not Specified"/>
    <s v="Grenache Rose"/>
    <x v="0"/>
    <x v="2"/>
    <s v="Miraval Rose (1.5 Liter Magnum) 2014"/>
    <s v="Standard Size Crate"/>
    <s v="Launceston"/>
    <x v="68"/>
    <d v="2013-11-05T00:00:00"/>
    <n v="5"/>
    <n v="0.06"/>
    <n v="6.64"/>
    <n v="4.95"/>
    <n v="33.199999999999996"/>
  </r>
  <r>
    <n v="5785"/>
    <n v="89685"/>
    <s v="Kevin Lopez"/>
    <s v="Express Road Cargo"/>
    <x v="2"/>
    <x v="1"/>
    <s v="Not Specified"/>
    <s v="Sangiovese Rose"/>
    <x v="0"/>
    <x v="2"/>
    <s v="Miraval Rose 2014"/>
    <s v="Standard Size Crate"/>
    <s v="Hobart"/>
    <x v="68"/>
    <d v="2013-11-03T00:00:00"/>
    <n v="45"/>
    <n v="0.05"/>
    <n v="4.91"/>
    <n v="3.05"/>
    <n v="220.95000000000002"/>
  </r>
  <r>
    <n v="5786"/>
    <n v="89853"/>
    <s v="Irene Berry"/>
    <s v="Express Road Cargo"/>
    <x v="2"/>
    <x v="1"/>
    <s v="Low"/>
    <s v="Sangiovese Rose"/>
    <x v="0"/>
    <x v="2"/>
    <s v="Gerard Bertrand Cote des Roses Rose 2014"/>
    <s v="Standard Size Crate"/>
    <s v="Mount Gambier"/>
    <x v="339"/>
    <d v="2012-03-30T00:00:00"/>
    <n v="1"/>
    <n v="0.04"/>
    <n v="22.23"/>
    <n v="3.63"/>
    <n v="22.23"/>
  </r>
  <r>
    <n v="5787"/>
    <n v="90456"/>
    <s v="Dennis Gilbert"/>
    <s v="Express Road Cargo"/>
    <x v="0"/>
    <x v="3"/>
    <s v="Not Specified"/>
    <s v="Pinot Noir"/>
    <x v="0"/>
    <x v="2"/>
    <s v="Chateau Gaudrelle Cremant d'Loire Brut"/>
    <s v="Large Crate"/>
    <s v="Wollongong"/>
    <x v="1100"/>
    <d v="2012-10-29T00:00:00"/>
    <n v="9"/>
    <n v="0.1"/>
    <n v="142.86000000000001"/>
    <n v="19.989999999999998"/>
    <n v="1285.7400000000002"/>
  </r>
  <r>
    <n v="5788"/>
    <n v="90456"/>
    <s v="Kevin Jacobs"/>
    <s v="Express Road Cargo"/>
    <x v="0"/>
    <x v="3"/>
    <s v="Not Specified"/>
    <s v="Pinot Noir"/>
    <x v="0"/>
    <x v="2"/>
    <s v="Francis Ford Coppola Sofia Rose 2014"/>
    <s v="Large Crate"/>
    <s v="Broken Hill"/>
    <x v="1100"/>
    <d v="2012-10-29T00:00:00"/>
    <n v="10"/>
    <n v="7.0000000000000007E-2"/>
    <n v="1.88"/>
    <n v="1.49"/>
    <n v="18.799999999999997"/>
  </r>
  <r>
    <n v="5789"/>
    <n v="90456"/>
    <s v="Kevin Jacobs"/>
    <s v="Express Road Cargo"/>
    <x v="0"/>
    <x v="3"/>
    <s v="Not Specified"/>
    <s v="Zinfandel"/>
    <x v="0"/>
    <x v="2"/>
    <s v="Chateau de Campuget Costieres de Nimes Tradition Rose 2015"/>
    <s v="Standard Size Crate"/>
    <s v="Orange"/>
    <x v="1100"/>
    <d v="2012-10-30T00:00:00"/>
    <n v="17"/>
    <n v="0.02"/>
    <n v="21.38"/>
    <n v="8.99"/>
    <n v="363.46"/>
  </r>
  <r>
    <n v="5790"/>
    <n v="90842"/>
    <s v="Sara Henderson"/>
    <s v="Road Cargo"/>
    <x v="1"/>
    <x v="1"/>
    <s v="Medium"/>
    <s v="Reisling"/>
    <x v="0"/>
    <x v="2"/>
    <s v="Lincourt Courtney's Chardonnay 2012"/>
    <s v="Standard Size Crate"/>
    <s v="Mount Gambier"/>
    <x v="1084"/>
    <d v="2013-02-05T00:00:00"/>
    <n v="7"/>
    <n v="0.02"/>
    <n v="55.99"/>
    <n v="5"/>
    <n v="391.93"/>
  </r>
  <r>
    <n v="5791"/>
    <n v="89101"/>
    <s v="Russell Ortiz"/>
    <s v="Express Road Cargo"/>
    <x v="1"/>
    <x v="0"/>
    <s v="High"/>
    <s v="Chardonnay"/>
    <x v="0"/>
    <x v="2"/>
    <s v="St. Supery Sauvignon Blanc 2015"/>
    <s v="Large Crate"/>
    <s v="Gladstone"/>
    <x v="340"/>
    <d v="2013-05-01T00:00:00"/>
    <n v="10"/>
    <n v="0.04"/>
    <n v="65.989999999999995"/>
    <n v="2.5"/>
    <n v="659.9"/>
  </r>
  <r>
    <n v="5792"/>
    <n v="91076"/>
    <s v="Joshua Holmes"/>
    <s v="Express Road Cargo"/>
    <x v="1"/>
    <x v="1"/>
    <s v="Low"/>
    <s v="Chardonnay"/>
    <x v="0"/>
    <x v="2"/>
    <s v="Robert Oatley Sauvignon Blanc 2013"/>
    <s v="Large Crate"/>
    <s v="Victor Harbor"/>
    <x v="346"/>
    <d v="2010-07-28T00:00:00"/>
    <n v="9"/>
    <n v="0.05"/>
    <n v="115.99"/>
    <n v="5.26"/>
    <n v="1043.9099999999999"/>
  </r>
  <r>
    <n v="5793"/>
    <n v="89624"/>
    <s v="Charles Lynch"/>
    <s v="Express Road Cargo"/>
    <x v="1"/>
    <x v="0"/>
    <s v="Critical"/>
    <s v="Reisling"/>
    <x v="0"/>
    <x v="2"/>
    <s v="Hewitson LuLu Sauvignon Blanc 2014"/>
    <s v="Loose Wrap"/>
    <s v="Palmerston"/>
    <x v="1313"/>
    <d v="2012-09-03T00:00:00"/>
    <n v="6"/>
    <n v="0.1"/>
    <n v="28.99"/>
    <n v="8.59"/>
    <n v="173.94"/>
  </r>
  <r>
    <n v="5794"/>
    <n v="86241"/>
    <s v="Jeffrey Burton"/>
    <s v="Express Road Cargo"/>
    <x v="0"/>
    <x v="3"/>
    <s v="High"/>
    <s v="Pinot Noir"/>
    <x v="0"/>
    <x v="2"/>
    <s v="Chateau Gaudrelle Cremant d'Loire Brut"/>
    <s v="Large Crate"/>
    <s v="Liverpool"/>
    <x v="122"/>
    <d v="2013-02-09T00:00:00"/>
    <n v="11"/>
    <n v="0.06"/>
    <n v="6.75"/>
    <n v="2.99"/>
    <n v="74.25"/>
  </r>
  <r>
    <n v="5795"/>
    <n v="89036"/>
    <s v="Carlos Mills"/>
    <s v="Express Road Cargo"/>
    <x v="0"/>
    <x v="1"/>
    <s v="Critical"/>
    <s v="Sangiovese"/>
    <x v="0"/>
    <x v="2"/>
    <s v="Laurent-Perrier Brut Millesime 2006"/>
    <s v="Large Crate"/>
    <s v="Burnie"/>
    <x v="302"/>
    <d v="2013-08-22T00:00:00"/>
    <n v="17"/>
    <n v="0.06"/>
    <n v="4.13"/>
    <n v="0.99"/>
    <n v="70.209999999999994"/>
  </r>
  <r>
    <n v="5796"/>
    <n v="85910"/>
    <s v="Kelly Garcia"/>
    <s v="Express Road Cargo"/>
    <x v="1"/>
    <x v="1"/>
    <s v="Not Specified"/>
    <s v="Pinot Gris"/>
    <x v="0"/>
    <x v="2"/>
    <s v="Hewitson LuLu Sauvignon Blanc 2014"/>
    <s v="Large Crate"/>
    <s v="Ballarat"/>
    <x v="371"/>
    <d v="2012-09-10T00:00:00"/>
    <n v="13"/>
    <n v="0.1"/>
    <n v="205.99"/>
    <n v="8.99"/>
    <n v="2677.87"/>
  </r>
  <r>
    <n v="5797"/>
    <n v="91523"/>
    <s v="Kathy Jenkins"/>
    <s v="Express Road Cargo"/>
    <x v="0"/>
    <x v="2"/>
    <s v="High"/>
    <s v="Cabernet Sauvignon"/>
    <x v="0"/>
    <x v="2"/>
    <s v="Lucien Albrecht Cremant d'Alsace Brut"/>
    <s v="Large Crate"/>
    <s v="Freemantle"/>
    <x v="794"/>
    <d v="2013-08-18T00:00:00"/>
    <n v="7"/>
    <n v="0.02"/>
    <n v="2.61"/>
    <n v="0.5"/>
    <n v="18.27"/>
  </r>
  <r>
    <n v="5798"/>
    <n v="91522"/>
    <s v="Kathy Jenkins"/>
    <s v="Express Road Cargo"/>
    <x v="0"/>
    <x v="2"/>
    <s v="High"/>
    <s v="Shiraz"/>
    <x v="0"/>
    <x v="2"/>
    <s v="Locations by Dave Phinney F Rose"/>
    <s v="Large Crate"/>
    <s v="Geraldton"/>
    <x v="1073"/>
    <d v="2010-08-16T00:00:00"/>
    <n v="12"/>
    <n v="0.1"/>
    <n v="7.31"/>
    <n v="0.49"/>
    <n v="87.72"/>
  </r>
  <r>
    <n v="5799"/>
    <n v="91522"/>
    <s v="Kathy Jenkins"/>
    <s v="Express Road Cargo"/>
    <x v="1"/>
    <x v="2"/>
    <s v="High"/>
    <s v="Chardonnay"/>
    <x v="0"/>
    <x v="2"/>
    <s v="Dog Point Vineyard Sauvignon Blanc 2014"/>
    <s v="Full Container"/>
    <s v="Freemantle"/>
    <x v="1073"/>
    <d v="2010-08-16T00:00:00"/>
    <n v="23"/>
    <n v="0.1"/>
    <n v="20.99"/>
    <n v="2.5"/>
    <n v="482.77"/>
  </r>
  <r>
    <n v="5800"/>
    <n v="90369"/>
    <s v="Martin Freeman"/>
    <s v="Express Road Cargo"/>
    <x v="1"/>
    <x v="3"/>
    <s v="Not Specified"/>
    <s v="Reisling"/>
    <x v="0"/>
    <x v="2"/>
    <s v="Villa Maria Private Bin Sauvignon Blanc 2015"/>
    <s v="Standard Size Crate"/>
    <s v="Lithgow"/>
    <x v="548"/>
    <d v="2012-11-04T00:00:00"/>
    <n v="18"/>
    <n v="7.0000000000000007E-2"/>
    <n v="14.48"/>
    <n v="1.99"/>
    <n v="260.64"/>
  </r>
  <r>
    <n v="5801"/>
    <n v="89672"/>
    <s v="Scott James"/>
    <s v="Road Cargo"/>
    <x v="0"/>
    <x v="0"/>
    <s v="High"/>
    <s v="Cabernet Sauvignon"/>
    <x v="0"/>
    <x v="2"/>
    <s v="JCB N¬∞21 Brut Cremant de Bourgogne"/>
    <s v="Large Crate"/>
    <s v="Gympie"/>
    <x v="22"/>
    <d v="2012-09-03T00:00:00"/>
    <n v="1"/>
    <n v="0.02"/>
    <n v="5.78"/>
    <n v="8.09"/>
    <n v="5.78"/>
  </r>
  <r>
    <n v="5802"/>
    <n v="86049"/>
    <s v="Ernest Powell"/>
    <s v="Express Road Cargo"/>
    <x v="2"/>
    <x v="1"/>
    <s v="Critical"/>
    <s v="Sangiovese Rose"/>
    <x v="0"/>
    <x v="2"/>
    <s v="Miraval Rose 2014"/>
    <s v="Standard Size Crate"/>
    <s v="Burnie"/>
    <x v="1314"/>
    <d v="2013-10-19T00:00:00"/>
    <n v="16"/>
    <n v="0.05"/>
    <n v="10.52"/>
    <n v="7.94"/>
    <n v="168.32"/>
  </r>
  <r>
    <n v="5803"/>
    <n v="86981"/>
    <s v="Paul Porter"/>
    <s v="Express Road Cargo"/>
    <x v="2"/>
    <x v="0"/>
    <s v="High"/>
    <s v="Cremant"/>
    <x v="0"/>
    <x v="2"/>
    <s v="Domaine Lafond Roc-Epine Tavel Rose 2014"/>
    <s v="Full Container"/>
    <s v="Townsville"/>
    <x v="111"/>
    <d v="2011-08-26T00:00:00"/>
    <n v="22"/>
    <n v="0.04"/>
    <n v="14.2"/>
    <n v="5.3"/>
    <n v="312.39999999999998"/>
  </r>
  <r>
    <n v="5804"/>
    <n v="86981"/>
    <s v="Paul Porter"/>
    <s v="Express Road Cargo"/>
    <x v="0"/>
    <x v="0"/>
    <s v="High"/>
    <s v="Merlot"/>
    <x v="0"/>
    <x v="2"/>
    <s v="Miraval Rose 2014"/>
    <s v="Large Crate"/>
    <s v="Rockhampton"/>
    <x v="111"/>
    <d v="2011-08-26T00:00:00"/>
    <n v="13"/>
    <n v="0.03"/>
    <n v="35.44"/>
    <n v="4.92"/>
    <n v="460.71999999999997"/>
  </r>
  <r>
    <n v="5805"/>
    <n v="87412"/>
    <s v="Jimmy Garcia"/>
    <s v="Express Road Cargo"/>
    <x v="0"/>
    <x v="3"/>
    <s v="High"/>
    <s v="Cabernet Sauvignon"/>
    <x v="0"/>
    <x v="2"/>
    <s v="Miraval Rose 2014"/>
    <s v="Full Container"/>
    <s v="Paramatta"/>
    <x v="1305"/>
    <d v="2013-02-16T00:00:00"/>
    <n v="4"/>
    <n v="0.1"/>
    <n v="9.93"/>
    <n v="1.0900000000000001"/>
    <n v="39.72"/>
  </r>
  <r>
    <n v="5806"/>
    <n v="91154"/>
    <s v="Sarah Spencer"/>
    <s v="Express Road Cargo"/>
    <x v="0"/>
    <x v="2"/>
    <s v="High"/>
    <s v="Zinfandel"/>
    <x v="0"/>
    <x v="2"/>
    <s v="Bollinger Brut Special Cuvee"/>
    <s v="Large Crate"/>
    <s v="Mandurah"/>
    <x v="598"/>
    <d v="2012-05-15T00:00:00"/>
    <n v="2"/>
    <n v="0.02"/>
    <n v="5.34"/>
    <n v="2.99"/>
    <n v="10.68"/>
  </r>
  <r>
    <n v="5807"/>
    <n v="86141"/>
    <s v="Frank Ortiz"/>
    <s v="Express Road Cargo"/>
    <x v="0"/>
    <x v="1"/>
    <s v="Low"/>
    <s v="Merlot"/>
    <x v="0"/>
    <x v="2"/>
    <s v="Jean-Baptiste Adam Les Natures Cremant d'Alsace Brut"/>
    <s v="Large Crate"/>
    <s v="Canberra"/>
    <x v="698"/>
    <d v="2013-10-08T00:00:00"/>
    <n v="2"/>
    <n v="0.08"/>
    <n v="52.71"/>
    <n v="2.5"/>
    <n v="105.42"/>
  </r>
  <r>
    <n v="5808"/>
    <n v="91254"/>
    <s v="Phillip Rose"/>
    <s v="Express Road Cargo"/>
    <x v="2"/>
    <x v="2"/>
    <s v="High"/>
    <s v="Cremant"/>
    <x v="0"/>
    <x v="2"/>
    <s v="Belle Glos Oeil de Perdrix Pinot Noir Blanc 2014"/>
    <s v="Standard Size Crate"/>
    <s v="Busseltol"/>
    <x v="824"/>
    <d v="2012-02-13T00:00:00"/>
    <n v="3"/>
    <n v="0.08"/>
    <n v="8.75"/>
    <n v="8.5399999999999991"/>
    <n v="26.25"/>
  </r>
  <r>
    <n v="5809"/>
    <n v="91254"/>
    <s v="Phillip Rose"/>
    <s v="Road Cargo"/>
    <x v="0"/>
    <x v="2"/>
    <s v="High"/>
    <s v="Sangiovese"/>
    <x v="0"/>
    <x v="2"/>
    <s v="Sutter Home Pink Moscato"/>
    <s v="Large Crate"/>
    <s v="Albany"/>
    <x v="824"/>
    <d v="2012-02-12T00:00:00"/>
    <n v="11"/>
    <n v="0.04"/>
    <n v="7.28"/>
    <n v="11.15"/>
    <n v="80.08"/>
  </r>
  <r>
    <n v="5810"/>
    <n v="91254"/>
    <s v="Phillip Rose"/>
    <s v="Express Road Cargo"/>
    <x v="0"/>
    <x v="2"/>
    <s v="High"/>
    <s v="Shiraz"/>
    <x v="0"/>
    <x v="2"/>
    <s v="Chateau d'Esclans Garrus Rose 2013"/>
    <s v="Mini Crate"/>
    <s v="Perth"/>
    <x v="824"/>
    <d v="2012-02-13T00:00:00"/>
    <n v="10"/>
    <n v="0.02"/>
    <n v="35.479999999999997"/>
    <n v="35"/>
    <n v="354.79999999999995"/>
  </r>
  <r>
    <n v="5811"/>
    <n v="86413"/>
    <s v="Jerry Welch"/>
    <s v="Road Cargo"/>
    <x v="1"/>
    <x v="3"/>
    <s v="Low"/>
    <s v="Pinot Gris"/>
    <x v="0"/>
    <x v="2"/>
    <s v="The White Knight Sauvignon Blanc 2014"/>
    <s v="Standard Size Crate"/>
    <s v="Paramatta"/>
    <x v="341"/>
    <d v="2011-10-08T00:00:00"/>
    <n v="11"/>
    <n v="0"/>
    <n v="7.37"/>
    <n v="5.53"/>
    <n v="81.070000000000007"/>
  </r>
  <r>
    <n v="5812"/>
    <n v="86413"/>
    <s v="Jerry Welch"/>
    <s v="Express Road Cargo"/>
    <x v="1"/>
    <x v="3"/>
    <s v="Low"/>
    <s v="Chardonnay"/>
    <x v="0"/>
    <x v="2"/>
    <s v="Villa Maria Private Bin Sauvignon Blanc 2015"/>
    <s v="Standard Size Crate"/>
    <s v="Armidale"/>
    <x v="341"/>
    <d v="2011-10-01T00:00:00"/>
    <n v="2"/>
    <n v="0.04"/>
    <n v="31.78"/>
    <n v="1.99"/>
    <n v="63.56"/>
  </r>
  <r>
    <n v="5813"/>
    <n v="90447"/>
    <s v="Charles Ortiz"/>
    <s v="Express Road Cargo"/>
    <x v="0"/>
    <x v="3"/>
    <s v="Medium"/>
    <s v="Sangiovese"/>
    <x v="0"/>
    <x v="2"/>
    <s v="Lucien Albrecht Cremant d'Alsace Brut Rose"/>
    <s v="Large Crate"/>
    <s v="Wagga Wagga"/>
    <x v="122"/>
    <d v="2013-02-08T00:00:00"/>
    <n v="11"/>
    <n v="0.05"/>
    <n v="4.28"/>
    <n v="4.79"/>
    <n v="47.080000000000005"/>
  </r>
  <r>
    <n v="5814"/>
    <n v="90851"/>
    <s v="Virginia Sanders"/>
    <s v="Express Road Cargo"/>
    <x v="0"/>
    <x v="2"/>
    <s v="Critical"/>
    <s v="Pinot Noir"/>
    <x v="0"/>
    <x v="2"/>
    <s v="Sutter Home Pink Moscato"/>
    <s v="Large Crate"/>
    <s v="Albany"/>
    <x v="342"/>
    <d v="2011-10-08T00:00:00"/>
    <n v="22"/>
    <n v="0.03"/>
    <n v="4.0599999999999996"/>
    <n v="6.89"/>
    <n v="89.32"/>
  </r>
  <r>
    <n v="5815"/>
    <n v="90851"/>
    <s v="Virginia Sanders"/>
    <s v="Express Road Cargo"/>
    <x v="1"/>
    <x v="2"/>
    <s v="Critical"/>
    <s v="Pinot Gris"/>
    <x v="0"/>
    <x v="2"/>
    <s v="Grgich Hills Chardonnay 2012"/>
    <s v="Large Crate"/>
    <s v="Mandurah"/>
    <x v="342"/>
    <d v="2011-10-08T00:00:00"/>
    <n v="8"/>
    <n v="0.03"/>
    <n v="99.99"/>
    <n v="19.989999999999998"/>
    <n v="799.92"/>
  </r>
  <r>
    <n v="5816"/>
    <n v="90851"/>
    <s v="Frank Graham"/>
    <s v="Express Road Cargo"/>
    <x v="0"/>
    <x v="2"/>
    <s v="Critical"/>
    <s v="Pinot Noir"/>
    <x v="0"/>
    <x v="2"/>
    <s v="Lucien Albrecht Cremant d'Alsace Brut"/>
    <s v="Large Crate"/>
    <s v="Geraldton"/>
    <x v="342"/>
    <d v="2011-10-09T00:00:00"/>
    <n v="12"/>
    <n v="0.01"/>
    <n v="11.58"/>
    <n v="6.97"/>
    <n v="138.96"/>
  </r>
  <r>
    <n v="5817"/>
    <n v="90539"/>
    <s v="Ralph Baker"/>
    <s v="Express Road Cargo"/>
    <x v="0"/>
    <x v="1"/>
    <s v="Low"/>
    <s v="Pinot Noir"/>
    <x v="0"/>
    <x v="2"/>
    <s v="Chateau D'Aqueria Tavel Rose 2013"/>
    <s v="Full Container"/>
    <s v="Mount Gambier"/>
    <x v="903"/>
    <d v="2010-07-03T00:00:00"/>
    <n v="8"/>
    <n v="7.0000000000000007E-2"/>
    <n v="4.84"/>
    <n v="0.71"/>
    <n v="38.72"/>
  </r>
  <r>
    <n v="5818"/>
    <n v="89450"/>
    <s v="Henry Hayes"/>
    <s v="Air Cargo"/>
    <x v="1"/>
    <x v="1"/>
    <s v="Low"/>
    <s v="Pinot Gris"/>
    <x v="0"/>
    <x v="2"/>
    <s v="Angeline Sauvignon Blanc 2014"/>
    <s v="Extra Large Crate"/>
    <s v="Canberra"/>
    <x v="903"/>
    <d v="2010-07-06T00:00:00"/>
    <n v="1"/>
    <n v="0.04"/>
    <n v="2036.48"/>
    <n v="14.7"/>
    <n v="2036.48"/>
  </r>
  <r>
    <n v="5819"/>
    <n v="90183"/>
    <s v="Aaron Smith"/>
    <s v="Air Cargo"/>
    <x v="2"/>
    <x v="2"/>
    <s v="Not Specified"/>
    <s v="Cremant"/>
    <x v="0"/>
    <x v="2"/>
    <s v="Chateau de Campuget Costieres de Nimes Tradition Rose 2015"/>
    <s v="Extra Large Crate"/>
    <s v="Perth"/>
    <x v="946"/>
    <d v="2013-03-30T00:00:00"/>
    <n v="1"/>
    <n v="0.1"/>
    <n v="349.45"/>
    <n v="60"/>
    <n v="349.45"/>
  </r>
  <r>
    <n v="5820"/>
    <n v="89760"/>
    <s v="Jose Carr"/>
    <s v="Express Road Cargo"/>
    <x v="0"/>
    <x v="1"/>
    <s v="High"/>
    <s v="Merlot"/>
    <x v="0"/>
    <x v="2"/>
    <s v="JCB N¬∞21 Brut Cremant de Bourgogne"/>
    <s v="Large Crate"/>
    <s v="Canberra"/>
    <x v="649"/>
    <d v="2013-09-08T00:00:00"/>
    <n v="8"/>
    <n v="0"/>
    <n v="4.37"/>
    <n v="5.15"/>
    <n v="34.96"/>
  </r>
  <r>
    <n v="5821"/>
    <n v="91321"/>
    <s v="Edward Sanders"/>
    <s v="Express Road Cargo"/>
    <x v="0"/>
    <x v="0"/>
    <s v="High"/>
    <s v="Pinot Noir"/>
    <x v="0"/>
    <x v="2"/>
    <s v="Miraval Rose (1.5 Liter Magnum) 2014"/>
    <s v="Full Container"/>
    <s v="Gladstone"/>
    <x v="977"/>
    <d v="2010-09-06T00:00:00"/>
    <n v="18"/>
    <n v="0.05"/>
    <n v="3.28"/>
    <n v="3.97"/>
    <n v="59.04"/>
  </r>
  <r>
    <n v="5822"/>
    <n v="91321"/>
    <s v="Edward Sanders"/>
    <s v="Express Road Cargo"/>
    <x v="0"/>
    <x v="0"/>
    <s v="High"/>
    <s v="Zinfandel"/>
    <x v="0"/>
    <x v="2"/>
    <s v="Locations by Dave Phinney F Rose"/>
    <s v="Large Crate"/>
    <s v="Brisbane"/>
    <x v="977"/>
    <d v="2010-09-07T00:00:00"/>
    <n v="15"/>
    <n v="0.03"/>
    <n v="6.98"/>
    <n v="9.69"/>
    <n v="104.7"/>
  </r>
  <r>
    <n v="5823"/>
    <n v="86386"/>
    <s v="Jennifer Ford"/>
    <s v="Road Cargo"/>
    <x v="2"/>
    <x v="1"/>
    <s v="Medium"/>
    <s v="Cremant"/>
    <x v="0"/>
    <x v="2"/>
    <s v="Sutter Home White Zinfandel"/>
    <s v="Standard Size Crate"/>
    <s v="Devonport"/>
    <x v="916"/>
    <d v="2011-05-15T00:00:00"/>
    <n v="13"/>
    <n v="0.04"/>
    <n v="99.23"/>
    <n v="8.99"/>
    <n v="1289.99"/>
  </r>
  <r>
    <n v="5824"/>
    <n v="86200"/>
    <s v="Lillian James"/>
    <s v="Road Cargo"/>
    <x v="0"/>
    <x v="2"/>
    <s v="Low"/>
    <s v="Merlot"/>
    <x v="0"/>
    <x v="2"/>
    <s v="Gerard Bertrand Cote des Roses Rose 2014"/>
    <s v="Large Crate"/>
    <s v="Geraldton"/>
    <x v="1269"/>
    <d v="2011-07-05T00:00:00"/>
    <n v="10"/>
    <n v="0.04"/>
    <n v="38.76"/>
    <n v="13.26"/>
    <n v="387.59999999999997"/>
  </r>
  <r>
    <n v="5825"/>
    <n v="88613"/>
    <s v="Carlos Austin"/>
    <s v="Air Cargo"/>
    <x v="1"/>
    <x v="1"/>
    <s v="Medium"/>
    <s v="Reisling"/>
    <x v="0"/>
    <x v="2"/>
    <s v="Hewitson LuLu Sauvignon Blanc 2014"/>
    <s v="Extra Large Crate"/>
    <s v="Mildura"/>
    <x v="459"/>
    <d v="2011-04-03T00:00:00"/>
    <n v="5"/>
    <n v="0.05"/>
    <n v="510.14"/>
    <n v="14.7"/>
    <n v="2550.6999999999998"/>
  </r>
  <r>
    <n v="5826"/>
    <n v="91451"/>
    <s v="Gary Mason"/>
    <s v="Express Road Cargo"/>
    <x v="1"/>
    <x v="2"/>
    <s v="Low"/>
    <s v="Reisling"/>
    <x v="0"/>
    <x v="2"/>
    <s v="Hewitson LuLu Sauvignon Blanc 2014"/>
    <s v="Standard Size Crate"/>
    <s v="Geraldton"/>
    <x v="361"/>
    <d v="2010-07-07T00:00:00"/>
    <n v="16"/>
    <n v="0.04"/>
    <n v="8.33"/>
    <n v="1.99"/>
    <n v="133.28"/>
  </r>
  <r>
    <n v="5827"/>
    <n v="91423"/>
    <s v="Howard Olson"/>
    <s v="Express Road Cargo"/>
    <x v="0"/>
    <x v="3"/>
    <s v="Low"/>
    <s v="Merlot"/>
    <x v="0"/>
    <x v="2"/>
    <s v="Roederer Estate L'Ermitage 2007"/>
    <s v="Standard Size Crate"/>
    <s v="Bathurst"/>
    <x v="343"/>
    <d v="2013-12-28T00:00:00"/>
    <n v="13"/>
    <n v="0.01"/>
    <n v="3.57"/>
    <n v="4.17"/>
    <n v="46.41"/>
  </r>
  <r>
    <n v="5828"/>
    <n v="91423"/>
    <s v="Howard Olson"/>
    <s v="Express Road Cargo"/>
    <x v="1"/>
    <x v="3"/>
    <s v="Low"/>
    <s v="Sauvignon Blanc"/>
    <x v="0"/>
    <x v="2"/>
    <s v="Robert Oatley Signature Chardonnay 2013"/>
    <s v="Large Crate"/>
    <s v="Armidale"/>
    <x v="343"/>
    <d v="2013-12-29T00:00:00"/>
    <n v="9"/>
    <n v="0.04"/>
    <n v="65.989999999999995"/>
    <n v="4.2"/>
    <n v="593.91"/>
  </r>
  <r>
    <n v="5829"/>
    <n v="86953"/>
    <s v="Brandon Carr"/>
    <s v="Express Road Cargo"/>
    <x v="0"/>
    <x v="1"/>
    <s v="High"/>
    <s v="Zinfandel"/>
    <x v="0"/>
    <x v="2"/>
    <s v="Dopff &amp; Irion Cremant Rose Brut"/>
    <s v="Mini Crate"/>
    <s v="Benalla"/>
    <x v="1281"/>
    <d v="2011-05-04T00:00:00"/>
    <n v="14"/>
    <n v="0.05"/>
    <n v="80.98"/>
    <n v="35"/>
    <n v="1133.72"/>
  </r>
  <r>
    <n v="5830"/>
    <n v="86953"/>
    <s v="Benjamin Mitchell"/>
    <s v="Road Cargo"/>
    <x v="0"/>
    <x v="1"/>
    <s v="High"/>
    <s v="Malbec"/>
    <x v="0"/>
    <x v="2"/>
    <s v="Locations by Dave Phinney F Rose"/>
    <s v="Large Crate"/>
    <s v="Ararat"/>
    <x v="1281"/>
    <d v="2011-05-05T00:00:00"/>
    <n v="4"/>
    <n v="7.0000000000000007E-2"/>
    <n v="3.15"/>
    <n v="0.5"/>
    <n v="12.6"/>
  </r>
  <r>
    <n v="5831"/>
    <n v="89127"/>
    <s v="Sean Willis"/>
    <s v="Express Road Cargo"/>
    <x v="0"/>
    <x v="2"/>
    <s v="Medium"/>
    <s v="Malbec"/>
    <x v="0"/>
    <x v="2"/>
    <s v="Jean-Baptiste Adam Les Natures Cremant d'Alsace Brut"/>
    <s v="Full Container"/>
    <s v="Bunbury"/>
    <x v="1091"/>
    <d v="2013-09-29T00:00:00"/>
    <n v="15"/>
    <n v="0.02"/>
    <n v="4.71"/>
    <n v="0.7"/>
    <n v="70.650000000000006"/>
  </r>
  <r>
    <n v="5832"/>
    <n v="91409"/>
    <s v="Bruce Myers"/>
    <s v="Express Road Cargo"/>
    <x v="0"/>
    <x v="3"/>
    <s v="Low"/>
    <s v="Merlot"/>
    <x v="0"/>
    <x v="2"/>
    <s v="Chateau d'Esclans Garrus Rose 2013"/>
    <s v="Large Crate"/>
    <s v="Blue Mountains"/>
    <x v="1019"/>
    <d v="2011-07-31T00:00:00"/>
    <n v="12"/>
    <n v="0.03"/>
    <n v="35.89"/>
    <n v="14.72"/>
    <n v="430.68"/>
  </r>
  <r>
    <n v="5833"/>
    <n v="91017"/>
    <s v="Fred Long"/>
    <s v="Express Road Cargo"/>
    <x v="0"/>
    <x v="3"/>
    <s v="Not Specified"/>
    <s v="Merlot"/>
    <x v="0"/>
    <x v="2"/>
    <s v="Barnard Griffin Rose of Sangiovese 2014"/>
    <s v="Large Crate"/>
    <s v="Cessnock"/>
    <x v="64"/>
    <d v="2010-04-08T00:00:00"/>
    <n v="5"/>
    <n v="0.08"/>
    <n v="12.53"/>
    <n v="0.5"/>
    <n v="62.65"/>
  </r>
  <r>
    <n v="5834"/>
    <n v="91017"/>
    <s v="Douglas Kelly"/>
    <s v="Express Road Cargo"/>
    <x v="0"/>
    <x v="3"/>
    <s v="Not Specified"/>
    <s v="Malbec"/>
    <x v="0"/>
    <x v="2"/>
    <s v="Barnard Griffin Rose of Sangiovese 2014"/>
    <s v="Large Crate"/>
    <s v="Liverpool"/>
    <x v="64"/>
    <d v="2010-04-08T00:00:00"/>
    <n v="1"/>
    <n v="0.02"/>
    <n v="178.47"/>
    <n v="19.989999999999998"/>
    <n v="178.47"/>
  </r>
  <r>
    <n v="5835"/>
    <n v="89766"/>
    <s v="Sharon Crawford"/>
    <s v="Express Road Cargo"/>
    <x v="0"/>
    <x v="1"/>
    <s v="Medium"/>
    <s v="Cabernet Sauvignon"/>
    <x v="0"/>
    <x v="2"/>
    <s v="Lucien Albrecht Cremant d'Alsace Brut"/>
    <s v="Large Crate"/>
    <s v="Launceston"/>
    <x v="876"/>
    <d v="2012-05-10T00:00:00"/>
    <n v="6"/>
    <n v="0.08"/>
    <n v="1.8"/>
    <n v="4.79"/>
    <n v="10.8"/>
  </r>
  <r>
    <n v="5836"/>
    <n v="89766"/>
    <s v="Sharon Crawford"/>
    <s v="Express Road Cargo"/>
    <x v="0"/>
    <x v="1"/>
    <s v="Medium"/>
    <s v="Cabernet Sauvignon"/>
    <x v="0"/>
    <x v="2"/>
    <s v="Belle Glos Oeil de Perdrix Pinot Noir Blanc 2014"/>
    <s v="Large Crate"/>
    <s v="Burnie"/>
    <x v="876"/>
    <d v="2012-05-11T00:00:00"/>
    <n v="9"/>
    <n v="0.04"/>
    <n v="4.9800000000000004"/>
    <n v="0.49"/>
    <n v="44.820000000000007"/>
  </r>
  <r>
    <n v="5837"/>
    <n v="85990"/>
    <s v="Peter Bradley"/>
    <s v="Express Road Cargo"/>
    <x v="0"/>
    <x v="1"/>
    <s v="Low"/>
    <s v="Malbec"/>
    <x v="0"/>
    <x v="2"/>
    <s v="Sutter Home Pink Moscato"/>
    <s v="Standard Size Crate"/>
    <s v="Port Lincoln"/>
    <x v="206"/>
    <d v="2010-08-07T00:00:00"/>
    <n v="19"/>
    <n v="0.01"/>
    <n v="10.48"/>
    <n v="2.89"/>
    <n v="199.12"/>
  </r>
  <r>
    <n v="5838"/>
    <n v="86402"/>
    <s v="Harry Meyer"/>
    <s v="Express Road Cargo"/>
    <x v="0"/>
    <x v="1"/>
    <s v="High"/>
    <s v="Shiraz"/>
    <x v="0"/>
    <x v="2"/>
    <s v="Chateau d'Esclans Whispering Angel Rose 2014"/>
    <s v="Standard Size Crate"/>
    <s v="Victor Harbor"/>
    <x v="807"/>
    <d v="2011-12-12T00:00:00"/>
    <n v="13"/>
    <n v="0.04"/>
    <n v="20.149999999999999"/>
    <n v="8.99"/>
    <n v="261.95"/>
  </r>
  <r>
    <n v="5839"/>
    <n v="91477"/>
    <s v="Judith Stone"/>
    <s v="Air Cargo"/>
    <x v="2"/>
    <x v="0"/>
    <s v="Critical"/>
    <s v="Cremant"/>
    <x v="0"/>
    <x v="2"/>
    <s v="Chateau D'Aqueria Tavel Rose 2013"/>
    <s v="Small Crate"/>
    <s v="Brisbane"/>
    <x v="840"/>
    <d v="2013-02-02T00:00:00"/>
    <n v="8"/>
    <n v="0.08"/>
    <n v="100.98"/>
    <n v="57.38"/>
    <n v="807.84"/>
  </r>
  <r>
    <n v="5840"/>
    <n v="89805"/>
    <s v="Cynthia Webb"/>
    <s v="Express Road Cargo"/>
    <x v="0"/>
    <x v="3"/>
    <s v="Medium"/>
    <s v="Sangiovese"/>
    <x v="0"/>
    <x v="2"/>
    <s v="Pietradolce Etna Rosato 2014"/>
    <s v="Large Crate"/>
    <s v="Liverpool"/>
    <x v="1032"/>
    <d v="2010-03-11T00:00:00"/>
    <n v="9"/>
    <n v="0.1"/>
    <n v="4.9800000000000004"/>
    <n v="7.54"/>
    <n v="44.820000000000007"/>
  </r>
  <r>
    <n v="5841"/>
    <n v="89805"/>
    <s v="Cynthia Webb"/>
    <s v="Express Road Cargo"/>
    <x v="0"/>
    <x v="3"/>
    <s v="Medium"/>
    <s v="Zinfandel"/>
    <x v="0"/>
    <x v="2"/>
    <s v="Marques de Caceres Rioja Rosado 2014"/>
    <s v="Large Crate"/>
    <s v="Blue Mountains"/>
    <x v="1032"/>
    <d v="2010-03-12T00:00:00"/>
    <n v="6"/>
    <n v="0"/>
    <n v="22.84"/>
    <n v="8.18"/>
    <n v="137.04"/>
  </r>
  <r>
    <n v="5842"/>
    <n v="89146"/>
    <s v="Daniel Larson"/>
    <s v="Road Cargo"/>
    <x v="0"/>
    <x v="3"/>
    <s v="Low"/>
    <s v="Malbec"/>
    <x v="0"/>
    <x v="2"/>
    <s v="Laurent-Perrier Brut Rose"/>
    <s v="Large Crate"/>
    <s v="Wagga Wagga"/>
    <x v="1304"/>
    <d v="2010-02-20T00:00:00"/>
    <n v="1"/>
    <n v="0.09"/>
    <n v="8.74"/>
    <n v="1.39"/>
    <n v="8.74"/>
  </r>
  <r>
    <n v="5843"/>
    <n v="89146"/>
    <s v="Daniel Larson"/>
    <s v="Express Road Cargo"/>
    <x v="0"/>
    <x v="3"/>
    <s v="Low"/>
    <s v="Cabernet Sauvignon"/>
    <x v="0"/>
    <x v="2"/>
    <s v="Barnard Griffin Rose of Sangiovese 2014"/>
    <s v="Large Crate"/>
    <s v="Albury"/>
    <x v="1304"/>
    <d v="2010-02-20T00:00:00"/>
    <n v="1"/>
    <n v="0.09"/>
    <n v="18.97"/>
    <n v="9.0299999999999994"/>
    <n v="18.97"/>
  </r>
  <r>
    <n v="5844"/>
    <n v="90474"/>
    <s v="Brian Barnes"/>
    <s v="Air Cargo"/>
    <x v="2"/>
    <x v="1"/>
    <s v="Medium"/>
    <s v="Sangiovese Rose"/>
    <x v="0"/>
    <x v="2"/>
    <s v="Barnard Griffin Rose of Sangiovese 2014"/>
    <s v="Extra Large Crate"/>
    <s v="Launceston"/>
    <x v="1057"/>
    <d v="2011-07-19T00:00:00"/>
    <n v="1"/>
    <n v="0.01"/>
    <n v="243.98"/>
    <n v="62.94"/>
    <n v="243.98"/>
  </r>
  <r>
    <n v="5845"/>
    <n v="90609"/>
    <s v="Jose Johnson"/>
    <s v="Road Cargo"/>
    <x v="0"/>
    <x v="1"/>
    <s v="Low"/>
    <s v="Zinfandel"/>
    <x v="0"/>
    <x v="2"/>
    <s v="Domaine Lafond Roc-Epine Tavel Rose 2014"/>
    <s v="Large Crate"/>
    <s v="Hamilton"/>
    <x v="298"/>
    <d v="2011-09-01T00:00:00"/>
    <n v="10"/>
    <n v="0.06"/>
    <n v="67.84"/>
    <n v="0.99"/>
    <n v="678.40000000000009"/>
  </r>
  <r>
    <n v="5846"/>
    <n v="90609"/>
    <s v="Jose Johnson"/>
    <s v="Express Road Cargo"/>
    <x v="1"/>
    <x v="1"/>
    <s v="Low"/>
    <s v="Pinot Gris"/>
    <x v="0"/>
    <x v="2"/>
    <s v="Lucky Chardonnay 2012"/>
    <s v="Standard Size Crate"/>
    <s v="Bendigo"/>
    <x v="298"/>
    <d v="2011-09-04T00:00:00"/>
    <n v="17"/>
    <n v="0.09"/>
    <n v="17.48"/>
    <n v="1.99"/>
    <n v="297.16000000000003"/>
  </r>
  <r>
    <n v="5847"/>
    <n v="90609"/>
    <s v="Jose Johnson"/>
    <s v="Air Cargo"/>
    <x v="2"/>
    <x v="1"/>
    <s v="Low"/>
    <s v="Cremant"/>
    <x v="0"/>
    <x v="2"/>
    <s v="Belle Glos Oeil de Perdrix Pinot Noir Blanc 2014"/>
    <s v="Small Crate"/>
    <s v="Benalla"/>
    <x v="298"/>
    <d v="2011-09-04T00:00:00"/>
    <n v="3"/>
    <n v="0.03"/>
    <n v="150.97999999999999"/>
    <n v="16.010000000000002"/>
    <n v="452.93999999999994"/>
  </r>
  <r>
    <n v="5848"/>
    <n v="87026"/>
    <s v="Marilyn Peterson"/>
    <s v="Road Cargo"/>
    <x v="0"/>
    <x v="1"/>
    <s v="Low"/>
    <s v="Malbec"/>
    <x v="0"/>
    <x v="2"/>
    <s v="Louis Roederer Cristal Brut with Gift Box 2007"/>
    <s v="Large Crate"/>
    <s v="Mount Barker"/>
    <x v="819"/>
    <d v="2013-12-18T00:00:00"/>
    <n v="21"/>
    <n v="0.04"/>
    <n v="30.98"/>
    <n v="19.510000000000002"/>
    <n v="650.58000000000004"/>
  </r>
  <r>
    <n v="5849"/>
    <n v="87198"/>
    <s v="Jesse Bradley"/>
    <s v="Express Road Cargo"/>
    <x v="1"/>
    <x v="1"/>
    <s v="Low"/>
    <s v="Sauvignon Blanc"/>
    <x v="0"/>
    <x v="2"/>
    <s v="Chardonnais Napa Valley Chardonnay 2013"/>
    <s v="Standard Size Crate"/>
    <s v="Melbourne"/>
    <x v="111"/>
    <d v="2011-08-26T00:00:00"/>
    <n v="10"/>
    <n v="0.1"/>
    <n v="28.38"/>
    <n v="1.99"/>
    <n v="283.8"/>
  </r>
  <r>
    <n v="5850"/>
    <n v="85980"/>
    <s v="Catherine Moore"/>
    <s v="Express Road Cargo"/>
    <x v="1"/>
    <x v="2"/>
    <s v="Medium"/>
    <s v="Sauvignon Blanc"/>
    <x v="0"/>
    <x v="2"/>
    <s v="Dog Point Vineyard Sauvignon Blanc 2014"/>
    <s v="Large Crate"/>
    <s v="Rockingham"/>
    <x v="1212"/>
    <d v="2010-07-14T00:00:00"/>
    <n v="14"/>
    <n v="0.08"/>
    <n v="125.99"/>
    <n v="4.2"/>
    <n v="1763.86"/>
  </r>
  <r>
    <n v="5851"/>
    <n v="91262"/>
    <s v="Clarence Jacobs"/>
    <s v="Air Cargo"/>
    <x v="2"/>
    <x v="0"/>
    <s v="Low"/>
    <s v="Cremant"/>
    <x v="0"/>
    <x v="2"/>
    <s v="Domaine Lafage Miraflors Rose 2013"/>
    <s v="Extra Large Crate"/>
    <s v="Palmerston"/>
    <x v="123"/>
    <d v="2010-04-30T00:00:00"/>
    <n v="5"/>
    <n v="0.03"/>
    <n v="180.98"/>
    <n v="26.2"/>
    <n v="904.9"/>
  </r>
  <r>
    <n v="5852"/>
    <n v="87145"/>
    <s v="Barbara Cruz"/>
    <s v="Express Road Cargo"/>
    <x v="0"/>
    <x v="1"/>
    <s v="Medium"/>
    <s v="Sangiovese"/>
    <x v="0"/>
    <x v="2"/>
    <s v="Francis Ford Coppola Sofia Rose 2014"/>
    <s v="Large Crate"/>
    <s v="Port Lincoln"/>
    <x v="984"/>
    <d v="2013-07-20T00:00:00"/>
    <n v="4"/>
    <n v="7.0000000000000007E-2"/>
    <n v="40.99"/>
    <n v="17.48"/>
    <n v="163.96"/>
  </r>
  <r>
    <n v="5853"/>
    <n v="87430"/>
    <s v="Victor Jenkins"/>
    <s v="Express Road Cargo"/>
    <x v="0"/>
    <x v="3"/>
    <s v="Critical"/>
    <s v="Cabernet Sauvignon"/>
    <x v="0"/>
    <x v="2"/>
    <s v="Bertani Bertarose 2014"/>
    <s v="Large Crate"/>
    <s v="Goulburn"/>
    <x v="756"/>
    <d v="2012-09-01T00:00:00"/>
    <n v="19"/>
    <n v="0.05"/>
    <n v="7.68"/>
    <n v="6.16"/>
    <n v="145.91999999999999"/>
  </r>
  <r>
    <n v="5854"/>
    <n v="86019"/>
    <s v="Clarence White"/>
    <s v="Road Cargo"/>
    <x v="1"/>
    <x v="2"/>
    <s v="Medium"/>
    <s v="Sauvignon Blanc"/>
    <x v="0"/>
    <x v="2"/>
    <s v="Leeuwin Estate Art Series Chardonnay 2012"/>
    <s v="Large Crate"/>
    <s v="Geraldton"/>
    <x v="1315"/>
    <d v="2011-12-18T00:00:00"/>
    <n v="4"/>
    <n v="7.0000000000000007E-2"/>
    <n v="125.99"/>
    <n v="2.5"/>
    <n v="503.96"/>
  </r>
  <r>
    <n v="5855"/>
    <n v="88785"/>
    <s v="Larry Ross"/>
    <s v="Express Road Cargo"/>
    <x v="2"/>
    <x v="1"/>
    <s v="Low"/>
    <s v="Grenache Rose"/>
    <x v="0"/>
    <x v="2"/>
    <s v="Chateau D'Aqueria Tavel Rose 2013"/>
    <s v="Full Container"/>
    <s v="Canberra"/>
    <x v="432"/>
    <d v="2011-03-07T00:00:00"/>
    <n v="7"/>
    <n v="0.08"/>
    <n v="7.7"/>
    <n v="3.68"/>
    <n v="53.9"/>
  </r>
  <r>
    <n v="5856"/>
    <n v="88785"/>
    <s v="Larry Ross"/>
    <s v="Express Road Cargo"/>
    <x v="0"/>
    <x v="1"/>
    <s v="Low"/>
    <s v="Pinot Noir"/>
    <x v="0"/>
    <x v="2"/>
    <s v="Orin Swift Cellars Fragile Rose 2014"/>
    <s v="Large Crate"/>
    <s v="Canberra"/>
    <x v="432"/>
    <d v="2011-03-07T00:00:00"/>
    <n v="7"/>
    <n v="0.05"/>
    <n v="30.98"/>
    <n v="17.079999999999998"/>
    <n v="216.86"/>
  </r>
  <r>
    <n v="5857"/>
    <n v="90354"/>
    <s v="Steve Cruz"/>
    <s v="Express Road Cargo"/>
    <x v="0"/>
    <x v="2"/>
    <s v="High"/>
    <s v="Shiraz"/>
    <x v="0"/>
    <x v="2"/>
    <s v="Laurent-Perrier Brut Millesime 2006"/>
    <s v="Large Crate"/>
    <s v="Geraldton"/>
    <x v="1316"/>
    <d v="2010-10-24T00:00:00"/>
    <n v="2"/>
    <n v="0.06"/>
    <n v="3.36"/>
    <n v="6.27"/>
    <n v="6.72"/>
  </r>
  <r>
    <n v="5858"/>
    <n v="90354"/>
    <s v="Steve Cruz"/>
    <s v="Express Road Cargo"/>
    <x v="1"/>
    <x v="2"/>
    <s v="High"/>
    <s v="Sauvignon Blanc"/>
    <x v="0"/>
    <x v="0"/>
    <s v="Leeuwin Estate Art Series Chardonnay 2012"/>
    <s v="Mini Crate"/>
    <s v="Geraldton"/>
    <x v="1316"/>
    <d v="2010-10-25T00:00:00"/>
    <n v="9"/>
    <n v="7.0000000000000007E-2"/>
    <n v="699.99"/>
    <n v="24.49"/>
    <n v="6299.91"/>
  </r>
  <r>
    <n v="5859"/>
    <n v="88953"/>
    <s v="Bruce Gilbert"/>
    <s v="Road Cargo"/>
    <x v="0"/>
    <x v="1"/>
    <s v="Low"/>
    <s v="Malbec"/>
    <x v="0"/>
    <x v="0"/>
    <s v="Chateau D'Aqueria Tavel Rose 2013"/>
    <s v="Large Crate"/>
    <s v="Hobart"/>
    <x v="315"/>
    <d v="2011-05-14T00:00:00"/>
    <n v="17"/>
    <n v="0.04"/>
    <n v="30.98"/>
    <n v="19.510000000000002"/>
    <n v="526.66"/>
  </r>
  <r>
    <n v="5860"/>
    <n v="87409"/>
    <s v="Jimmy Garcia"/>
    <s v="Air Cargo"/>
    <x v="2"/>
    <x v="3"/>
    <s v="Medium"/>
    <s v="Grenache Rose"/>
    <x v="0"/>
    <x v="0"/>
    <s v="La Playa Estate Cabernet Sauvignon Rose 2015"/>
    <s v="Small Crate"/>
    <s v="Albury"/>
    <x v="28"/>
    <d v="2011-11-18T00:00:00"/>
    <n v="28"/>
    <n v="0.05"/>
    <n v="81.94"/>
    <n v="55.81"/>
    <n v="2294.3199999999997"/>
  </r>
  <r>
    <n v="5861"/>
    <n v="87737"/>
    <s v="Carl Austin"/>
    <s v="Express Road Cargo"/>
    <x v="0"/>
    <x v="1"/>
    <s v="High"/>
    <s v="Pinot Noir"/>
    <x v="0"/>
    <x v="0"/>
    <s v="Gerard Bertrand Cote des Roses Rose 2014"/>
    <s v="Large Crate"/>
    <s v="Hamilton"/>
    <x v="448"/>
    <d v="2013-11-21T00:00:00"/>
    <n v="38"/>
    <n v="0"/>
    <n v="5.77"/>
    <n v="4.97"/>
    <n v="219.26"/>
  </r>
  <r>
    <n v="5862"/>
    <n v="90769"/>
    <s v="Dennis Berry"/>
    <s v="Express Road Cargo"/>
    <x v="0"/>
    <x v="1"/>
    <s v="High"/>
    <s v="Zinfandel"/>
    <x v="0"/>
    <x v="0"/>
    <s v="Pietradolce Etna Rosato 2014"/>
    <s v="Large Crate"/>
    <s v="Hobart"/>
    <x v="22"/>
    <d v="2012-09-04T00:00:00"/>
    <n v="2"/>
    <n v="0.1"/>
    <n v="4.91"/>
    <n v="5.68"/>
    <n v="9.82"/>
  </r>
  <r>
    <n v="5863"/>
    <n v="90769"/>
    <s v="Randy Hudson"/>
    <s v="Express Road Cargo"/>
    <x v="2"/>
    <x v="1"/>
    <s v="High"/>
    <s v="Grenache Rose"/>
    <x v="0"/>
    <x v="0"/>
    <s v="Domaine Lafage Miraflors Rose 2013"/>
    <s v="Loose Wrap"/>
    <s v="Burnie"/>
    <x v="22"/>
    <d v="2012-09-05T00:00:00"/>
    <n v="18"/>
    <n v="0.01"/>
    <n v="107.53"/>
    <n v="5.81"/>
    <n v="1935.54"/>
  </r>
  <r>
    <n v="5864"/>
    <n v="89220"/>
    <s v="Earl Alvarez"/>
    <s v="Express Road Cargo"/>
    <x v="2"/>
    <x v="3"/>
    <s v="Critical"/>
    <s v="Grenache Rose"/>
    <x v="0"/>
    <x v="0"/>
    <s v="Barnard Griffin Rose of Sangiovese 2014"/>
    <s v="Large Crate"/>
    <s v="Armidale"/>
    <x v="1170"/>
    <d v="2011-01-22T00:00:00"/>
    <n v="7"/>
    <n v="0.09"/>
    <n v="33.979999999999997"/>
    <n v="19.989999999999998"/>
    <n v="237.85999999999999"/>
  </r>
  <r>
    <n v="5865"/>
    <n v="90811"/>
    <s v="Evelyn Freeman"/>
    <s v="Air Cargo"/>
    <x v="0"/>
    <x v="1"/>
    <s v="Critical"/>
    <s v="Pinot Noir"/>
    <x v="0"/>
    <x v="0"/>
    <s v="La Playa Estate Cabernet Sauvignon Rose 2015"/>
    <s v="Extra Large Crate"/>
    <s v="Port Lincoln"/>
    <x v="938"/>
    <d v="2013-01-12T00:00:00"/>
    <n v="10"/>
    <n v="0.09"/>
    <n v="370.98"/>
    <n v="99"/>
    <n v="3709.8"/>
  </r>
  <r>
    <n v="5866"/>
    <n v="91002"/>
    <s v="Antonio Carroll"/>
    <s v="Air Cargo"/>
    <x v="1"/>
    <x v="3"/>
    <s v="Not Specified"/>
    <s v="Reisling"/>
    <x v="0"/>
    <x v="0"/>
    <s v="Robert Oatley Signature Chardonnay 2013"/>
    <s v="Extra Large Crate"/>
    <s v="Tamworth"/>
    <x v="994"/>
    <d v="2012-07-08T00:00:00"/>
    <n v="13"/>
    <n v="0.05"/>
    <n v="808.49"/>
    <n v="55.3"/>
    <n v="10510.37"/>
  </r>
  <r>
    <n v="5867"/>
    <n v="86014"/>
    <s v="Terry Banks"/>
    <s v="Express Road Cargo"/>
    <x v="0"/>
    <x v="1"/>
    <s v="Low"/>
    <s v="Shiraz"/>
    <x v="0"/>
    <x v="0"/>
    <s v="Pierre Sparr Cremant d'Alsace Reserve Brut Rose"/>
    <s v="Large Crate"/>
    <s v="Port Lincoln"/>
    <x v="710"/>
    <d v="2010-11-30T00:00:00"/>
    <n v="31"/>
    <n v="7.0000000000000007E-2"/>
    <n v="16.91"/>
    <n v="6.25"/>
    <n v="524.21"/>
  </r>
  <r>
    <n v="5868"/>
    <n v="88666"/>
    <s v="Fred Nelson"/>
    <s v="Express Road Cargo"/>
    <x v="0"/>
    <x v="1"/>
    <s v="Critical"/>
    <s v="Zinfandel"/>
    <x v="0"/>
    <x v="0"/>
    <s v="Louis Roederer Cristal Brut with Gift Box 2007"/>
    <s v="Large Crate"/>
    <s v="Victor Harbor"/>
    <x v="880"/>
    <d v="2010-01-16T00:00:00"/>
    <n v="7"/>
    <n v="0.08"/>
    <n v="7.77"/>
    <n v="9.23"/>
    <n v="54.39"/>
  </r>
  <r>
    <n v="5869"/>
    <n v="88673"/>
    <s v="Fred Nelson"/>
    <s v="Air Cargo"/>
    <x v="1"/>
    <x v="1"/>
    <s v="Critical"/>
    <s v="Chardonnay"/>
    <x v="0"/>
    <x v="0"/>
    <s v="The White Knight Sauvignon Blanc 2014"/>
    <s v="Extra Large Crate"/>
    <s v="Mount Gambier"/>
    <x v="1317"/>
    <d v="2013-01-14T00:00:00"/>
    <n v="6"/>
    <n v="0.02"/>
    <n v="306.14"/>
    <n v="26.53"/>
    <n v="1836.84"/>
  </r>
  <r>
    <n v="5870"/>
    <n v="88666"/>
    <s v="Fred Nelson"/>
    <s v="Road Cargo"/>
    <x v="0"/>
    <x v="1"/>
    <s v="Critical"/>
    <s v="Shiraz"/>
    <x v="0"/>
    <x v="0"/>
    <s v="Dom Perignon 2006"/>
    <s v="Large Crate"/>
    <s v="Mount Gambier"/>
    <x v="880"/>
    <d v="2010-01-16T00:00:00"/>
    <n v="3"/>
    <n v="0.1"/>
    <n v="18.97"/>
    <n v="9.5399999999999991"/>
    <n v="56.91"/>
  </r>
  <r>
    <n v="5871"/>
    <n v="90858"/>
    <s v="Donald Nguyen"/>
    <s v="Express Road Cargo"/>
    <x v="2"/>
    <x v="1"/>
    <s v="Low"/>
    <s v="Champagne"/>
    <x v="0"/>
    <x v="0"/>
    <s v="Locations by Dave Phinney F Rose&quot;"/>
    <s v="Large Crate"/>
    <s v="Mount Gambier"/>
    <x v="939"/>
    <d v="2012-04-28T00:00:00"/>
    <n v="3"/>
    <n v="0.04"/>
    <n v="4.4800000000000004"/>
    <n v="7.24"/>
    <n v="13.440000000000001"/>
  </r>
  <r>
    <n v="5872"/>
    <n v="91525"/>
    <s v="Virginia Romero"/>
    <s v="Express Road Cargo"/>
    <x v="0"/>
    <x v="1"/>
    <s v="Medium"/>
    <s v="Sangiovese"/>
    <x v="0"/>
    <x v="0"/>
    <s v="La Playa Estate Cabernet Sauvignon Rose 2015"/>
    <s v="Standard Size Crate"/>
    <s v="Canberra"/>
    <x v="437"/>
    <d v="2011-11-02T00:00:00"/>
    <n v="39"/>
    <n v="0.01"/>
    <n v="10.23"/>
    <n v="4.68"/>
    <n v="398.97"/>
  </r>
  <r>
    <n v="5873"/>
    <n v="91533"/>
    <s v="Justin Campbell"/>
    <s v="Air Cargo"/>
    <x v="1"/>
    <x v="1"/>
    <s v="Medium"/>
    <s v="Chardonnay"/>
    <x v="0"/>
    <x v="0"/>
    <s v="Mercer Canyons Chardonnay 2013"/>
    <s v="Extra Large Crate"/>
    <s v="Melbourne"/>
    <x v="364"/>
    <d v="2013-12-11T00:00:00"/>
    <n v="2"/>
    <n v="0.06"/>
    <n v="1500.97"/>
    <n v="29.7"/>
    <n v="3001.94"/>
  </r>
  <r>
    <n v="5874"/>
    <n v="91533"/>
    <s v="Justin Campbell"/>
    <s v="Air Cargo"/>
    <x v="1"/>
    <x v="1"/>
    <s v="Medium"/>
    <s v="Reisling"/>
    <x v="0"/>
    <x v="0"/>
    <s v="Rombauer Chardonnay 2014"/>
    <s v="Small Crate"/>
    <s v="Wodonga"/>
    <x v="364"/>
    <d v="2013-12-12T00:00:00"/>
    <n v="23"/>
    <n v="0.06"/>
    <n v="80.97"/>
    <n v="30.06"/>
    <n v="1862.31"/>
  </r>
  <r>
    <n v="5875"/>
    <n v="91533"/>
    <s v="Justin Campbell"/>
    <s v="Express Road Cargo"/>
    <x v="1"/>
    <x v="1"/>
    <s v="Medium"/>
    <s v="Pinot Gris"/>
    <x v="0"/>
    <x v="0"/>
    <s v="Robert Oatley Sauvignon Blanc 2013"/>
    <s v="Large Crate"/>
    <s v="Melton"/>
    <x v="364"/>
    <d v="2013-12-11T00:00:00"/>
    <n v="15"/>
    <n v="0.09"/>
    <n v="65.989999999999995"/>
    <n v="8.99"/>
    <n v="989.84999999999991"/>
  </r>
  <r>
    <n v="5876"/>
    <n v="89756"/>
    <s v="Philip Adams"/>
    <s v="Express Road Cargo"/>
    <x v="0"/>
    <x v="1"/>
    <s v="Low"/>
    <s v="Sangiovese"/>
    <x v="0"/>
    <x v="0"/>
    <s v="Moet &amp; Chandon Imperial"/>
    <s v="Mini Crate"/>
    <s v="Port Lincoln"/>
    <x v="1290"/>
    <d v="2012-07-29T00:00:00"/>
    <n v="5"/>
    <n v="0.08"/>
    <n v="138.13999999999999"/>
    <n v="35"/>
    <n v="690.69999999999993"/>
  </r>
  <r>
    <n v="5877"/>
    <n v="86129"/>
    <s v="Randy Ward"/>
    <s v="Road Cargo"/>
    <x v="0"/>
    <x v="1"/>
    <s v="Low"/>
    <s v="Sangiovese"/>
    <x v="0"/>
    <x v="0"/>
    <s v="Chateau de Campuget Costieres de Nimes Tradition Rose 2015"/>
    <s v="Large Crate"/>
    <s v="Launceston"/>
    <x v="637"/>
    <d v="2012-03-17T00:00:00"/>
    <n v="6"/>
    <n v="0.1"/>
    <n v="8.0399999999999991"/>
    <n v="8.94"/>
    <n v="48.239999999999995"/>
  </r>
  <r>
    <n v="5878"/>
    <n v="89763"/>
    <s v="Sharon Crawford"/>
    <s v="Express Road Cargo"/>
    <x v="1"/>
    <x v="1"/>
    <s v="High"/>
    <s v="Chardonnay"/>
    <x v="0"/>
    <x v="0"/>
    <s v="Robert Oatley Sauvignon Blanc 2013"/>
    <s v="Full Container"/>
    <s v="Devonport"/>
    <x v="243"/>
    <d v="2011-01-20T00:00:00"/>
    <n v="2"/>
    <n v="0.09"/>
    <n v="20.99"/>
    <n v="0.99"/>
    <n v="41.98"/>
  </r>
  <r>
    <n v="5879"/>
    <n v="88308"/>
    <s v="Philip Hanson"/>
    <s v="Express Road Cargo"/>
    <x v="0"/>
    <x v="3"/>
    <s v="Critical"/>
    <s v="Cabernet Sauvignon"/>
    <x v="0"/>
    <x v="0"/>
    <s v="Moet &amp; Chandon Imperial"/>
    <s v="Full Container"/>
    <s v="Campbeltown"/>
    <x v="1213"/>
    <d v="2013-06-06T00:00:00"/>
    <n v="6"/>
    <n v="0.03"/>
    <n v="37.94"/>
    <n v="5.08"/>
    <n v="227.64"/>
  </r>
  <r>
    <n v="5880"/>
    <n v="91530"/>
    <s v="Justin Campbell"/>
    <s v="Road Cargo"/>
    <x v="0"/>
    <x v="1"/>
    <s v="High"/>
    <s v="Zinfandel"/>
    <x v="0"/>
    <x v="0"/>
    <s v="Sutter Home Pink Moscato"/>
    <s v="Large Crate"/>
    <s v="Ballarat"/>
    <x v="1181"/>
    <d v="2013-05-30T00:00:00"/>
    <n v="13"/>
    <n v="0.1"/>
    <n v="6.48"/>
    <n v="6.22"/>
    <n v="84.240000000000009"/>
  </r>
  <r>
    <n v="5881"/>
    <n v="91079"/>
    <s v="Joshua Holmes"/>
    <s v="Air Cargo"/>
    <x v="2"/>
    <x v="1"/>
    <s v="Critical"/>
    <s v="Champagne"/>
    <x v="0"/>
    <x v="0"/>
    <s v="Chateau d'Esclans Garrus Rose 2013"/>
    <s v="Small Crate"/>
    <s v="Mount Gambier"/>
    <x v="158"/>
    <d v="2011-01-28T00:00:00"/>
    <n v="11"/>
    <n v="0.01"/>
    <n v="400.98"/>
    <n v="42.52"/>
    <n v="4410.7800000000007"/>
  </r>
  <r>
    <n v="5882"/>
    <n v="88772"/>
    <s v="Louis Kennedy"/>
    <s v="Express Road Cargo"/>
    <x v="0"/>
    <x v="1"/>
    <s v="Low"/>
    <s v="Shiraz"/>
    <x v="0"/>
    <x v="0"/>
    <s v="Pierre Sparr Cremant d'Alsace Reserve Brut Rose"/>
    <s v="Standard Size Crate"/>
    <s v="Canberra"/>
    <x v="1105"/>
    <d v="2011-03-02T00:00:00"/>
    <n v="4"/>
    <n v="0.05"/>
    <n v="30.98"/>
    <n v="8.99"/>
    <n v="123.92"/>
  </r>
  <r>
    <n v="5883"/>
    <n v="87407"/>
    <s v="Bobby Garza"/>
    <s v="Express Road Cargo"/>
    <x v="0"/>
    <x v="3"/>
    <s v="High"/>
    <s v="Sangiovese"/>
    <x v="0"/>
    <x v="0"/>
    <s v="Sutter Home White Zinfandel"/>
    <s v="Large Crate"/>
    <s v="Sydney"/>
    <x v="1318"/>
    <d v="2010-11-11T00:00:00"/>
    <n v="3"/>
    <n v="0.02"/>
    <n v="5.98"/>
    <n v="5.15"/>
    <n v="17.940000000000001"/>
  </r>
  <r>
    <n v="5884"/>
    <n v="91534"/>
    <s v="Shawn Allen"/>
    <s v="Express Road Cargo"/>
    <x v="2"/>
    <x v="1"/>
    <s v="Medium"/>
    <s v="Sangiovese Rose"/>
    <x v="0"/>
    <x v="1"/>
    <s v="Orin Swift Cellars Fragile Rose 2014"/>
    <s v="Full Container"/>
    <s v="Canberra"/>
    <x v="1230"/>
    <d v="2012-05-09T00:00:00"/>
    <n v="15"/>
    <n v="0.03"/>
    <n v="7.59"/>
    <n v="4"/>
    <n v="113.85"/>
  </r>
  <r>
    <n v="5885"/>
    <n v="91534"/>
    <s v="Shawn Allen"/>
    <s v="Express Road Cargo"/>
    <x v="0"/>
    <x v="1"/>
    <s v="Medium"/>
    <s v="Pinot Noir"/>
    <x v="0"/>
    <x v="1"/>
    <s v="Dom Perignon 2006"/>
    <s v="Large Crate"/>
    <s v="Canberra"/>
    <x v="1230"/>
    <d v="2012-05-07T00:00:00"/>
    <n v="4"/>
    <n v="0.01"/>
    <n v="104.85"/>
    <n v="19.989999999999998"/>
    <n v="419.4"/>
  </r>
  <r>
    <n v="5886"/>
    <n v="90015"/>
    <s v="Robert Vasquez"/>
    <s v="Express Road Cargo"/>
    <x v="0"/>
    <x v="1"/>
    <s v="Not Specified"/>
    <s v="Cabernet Sauvignon"/>
    <x v="0"/>
    <x v="1"/>
    <s v="Lucien Albrecht Cremant d'Alsace Brut Rose"/>
    <s v="Large Crate"/>
    <s v="Canberra"/>
    <x v="1319"/>
    <d v="2011-11-05T00:00:00"/>
    <n v="25"/>
    <n v="0.1"/>
    <n v="41.71"/>
    <n v="4.5"/>
    <n v="1042.75"/>
  </r>
  <r>
    <n v="5887"/>
    <n v="90015"/>
    <s v="George Warren"/>
    <s v="Express Road Cargo"/>
    <x v="0"/>
    <x v="1"/>
    <s v="Not Specified"/>
    <s v="Sangiovese"/>
    <x v="0"/>
    <x v="1"/>
    <s v="Locations by Dave Phinney F Rose"/>
    <s v="Large Crate"/>
    <s v="Canberra"/>
    <x v="1319"/>
    <d v="2011-11-07T00:00:00"/>
    <n v="37"/>
    <n v="0.1"/>
    <n v="60.98"/>
    <n v="19.989999999999998"/>
    <n v="2256.2599999999998"/>
  </r>
  <r>
    <n v="5888"/>
    <n v="87794"/>
    <s v="Mark Young"/>
    <s v="Express Road Cargo"/>
    <x v="1"/>
    <x v="1"/>
    <s v="Not Specified"/>
    <s v="Pinot Gris"/>
    <x v="0"/>
    <x v="1"/>
    <s v="Villa Maria Private Bin Sauvignon Blanc 2015"/>
    <s v="Standard Size Crate"/>
    <s v="Canberra"/>
    <x v="1108"/>
    <d v="2013-07-11T00:00:00"/>
    <n v="8"/>
    <n v="0.04"/>
    <n v="43.98"/>
    <n v="1.99"/>
    <n v="351.84"/>
  </r>
  <r>
    <n v="5889"/>
    <n v="87865"/>
    <s v="Howard Hamilton"/>
    <s v="Express Road Cargo"/>
    <x v="0"/>
    <x v="0"/>
    <s v="Critical"/>
    <s v="Merlot"/>
    <x v="0"/>
    <x v="1"/>
    <s v="Chateau d'Esclans Whispering Angel Rose 2014"/>
    <s v="Large Crate"/>
    <s v="Darwin"/>
    <x v="344"/>
    <d v="2011-10-14T00:00:00"/>
    <n v="1"/>
    <n v="0.1"/>
    <n v="4.13"/>
    <n v="0.5"/>
    <n v="4.13"/>
  </r>
  <r>
    <n v="5890"/>
    <n v="87865"/>
    <s v="Howard Hamilton"/>
    <s v="Express Road Cargo"/>
    <x v="0"/>
    <x v="0"/>
    <s v="Critical"/>
    <s v="Pinot Noir"/>
    <x v="0"/>
    <x v="1"/>
    <s v="Chateau d'Esclans Garrus Rose 2013"/>
    <s v="Full Container"/>
    <s v="Palmerston"/>
    <x v="344"/>
    <d v="2011-10-13T00:00:00"/>
    <n v="10"/>
    <n v="0.08"/>
    <n v="4.7300000000000004"/>
    <n v="1.52"/>
    <n v="47.300000000000004"/>
  </r>
  <r>
    <n v="5891"/>
    <n v="87865"/>
    <s v="Howard Hamilton"/>
    <s v="Express Road Cargo"/>
    <x v="0"/>
    <x v="0"/>
    <s v="Critical"/>
    <s v="Cabernet Sauvignon"/>
    <x v="0"/>
    <x v="1"/>
    <s v="Veuve Clicquot Brut Yellow Label"/>
    <s v="Large Crate"/>
    <s v="Darwin"/>
    <x v="344"/>
    <d v="2011-10-13T00:00:00"/>
    <n v="1"/>
    <n v="7.0000000000000007E-2"/>
    <n v="419.19"/>
    <n v="19.989999999999998"/>
    <n v="419.19"/>
  </r>
  <r>
    <n v="5892"/>
    <n v="88763"/>
    <s v="Thomas Simpson"/>
    <s v="Express Road Cargo"/>
    <x v="0"/>
    <x v="1"/>
    <s v="Low"/>
    <s v="Merlot"/>
    <x v="0"/>
    <x v="1"/>
    <s v="Francis Ford Coppola Sofia Rose 2014"/>
    <s v="Large Crate"/>
    <s v="Port Adelaide"/>
    <x v="300"/>
    <d v="2013-09-09T00:00:00"/>
    <n v="14"/>
    <n v="0.04"/>
    <n v="2.08"/>
    <n v="1.49"/>
    <n v="29.12"/>
  </r>
  <r>
    <n v="5893"/>
    <n v="86058"/>
    <s v="Andrew Mills"/>
    <s v="Express Road Cargo"/>
    <x v="2"/>
    <x v="1"/>
    <s v="Critical"/>
    <s v="Sangiovese Rose"/>
    <x v="0"/>
    <x v="1"/>
    <s v="Sutter Home Pink Moscato"/>
    <s v="Full Container"/>
    <s v="Canberra"/>
    <x v="94"/>
    <d v="2012-10-02T00:00:00"/>
    <n v="24"/>
    <n v="0.16"/>
    <n v="13.73"/>
    <n v="6.85"/>
    <n v="329.52"/>
  </r>
  <r>
    <n v="5894"/>
    <n v="87840"/>
    <s v="Brian Fields"/>
    <s v="Express Road Cargo"/>
    <x v="0"/>
    <x v="1"/>
    <s v="High"/>
    <s v="Zinfandel"/>
    <x v="0"/>
    <x v="1"/>
    <s v="Lucien Albrecht Cremant d'Alsace Brut Rose"/>
    <s v="Large Crate"/>
    <s v="Mount Gambier"/>
    <x v="271"/>
    <d v="2013-09-17T00:00:00"/>
    <n v="23"/>
    <n v="0.04"/>
    <n v="6.48"/>
    <n v="5.19"/>
    <n v="149.04000000000002"/>
  </r>
  <r>
    <n v="5895"/>
    <n v="86441"/>
    <s v="Deborah Reid"/>
    <s v="Express Road Cargo"/>
    <x v="0"/>
    <x v="1"/>
    <s v="Medium"/>
    <s v="Zinfandel"/>
    <x v="0"/>
    <x v="1"/>
    <s v="Dom Perignon 2006"/>
    <s v="Large Crate"/>
    <s v="Hobart"/>
    <x v="345"/>
    <d v="2012-02-09T00:00:00"/>
    <n v="10"/>
    <n v="0.01"/>
    <n v="4.9800000000000004"/>
    <n v="4.95"/>
    <n v="49.800000000000004"/>
  </r>
  <r>
    <n v="5896"/>
    <n v="91151"/>
    <s v="Betty Lane"/>
    <s v="Express Road Cargo"/>
    <x v="0"/>
    <x v="1"/>
    <s v="Critical"/>
    <s v="Sangiovese"/>
    <x v="0"/>
    <x v="1"/>
    <s v="Orin Swift Cellars Fragile Rose 2014"/>
    <s v="Large Crate"/>
    <s v="Hobart"/>
    <x v="1320"/>
    <d v="2013-07-25T00:00:00"/>
    <n v="15"/>
    <n v="0.03"/>
    <n v="1.88"/>
    <n v="1.49"/>
    <n v="28.2"/>
  </r>
  <r>
    <n v="5897"/>
    <n v="88815"/>
    <s v="Adam Reyes"/>
    <s v="Express Road Cargo"/>
    <x v="1"/>
    <x v="1"/>
    <s v="Critical"/>
    <s v="Chardonnay"/>
    <x v="0"/>
    <x v="1"/>
    <s v="Cloudy Bay Sauvignon Blanc 2015"/>
    <s v="Full Container"/>
    <s v="Adelaide"/>
    <x v="39"/>
    <d v="2010-11-05T00:00:00"/>
    <n v="26"/>
    <n v="0.05"/>
    <n v="35.99"/>
    <n v="5.99"/>
    <n v="935.74"/>
  </r>
  <r>
    <n v="5898"/>
    <n v="88846"/>
    <s v="Lori Henry"/>
    <s v="Express Road Cargo"/>
    <x v="0"/>
    <x v="1"/>
    <s v="Medium"/>
    <s v="Sangiovese"/>
    <x v="0"/>
    <x v="1"/>
    <s v="Roederer Estate L'Ermitage 2007"/>
    <s v="Large Crate"/>
    <s v="Wodonga"/>
    <x v="826"/>
    <d v="2012-11-24T00:00:00"/>
    <n v="13"/>
    <n v="0"/>
    <n v="6.81"/>
    <n v="5.48"/>
    <n v="88.53"/>
  </r>
  <r>
    <n v="5899"/>
    <n v="89028"/>
    <s v="Carlos Mills"/>
    <s v="Road Cargo"/>
    <x v="2"/>
    <x v="1"/>
    <s v="High"/>
    <s v="Sangiovese Rose"/>
    <x v="0"/>
    <x v="1"/>
    <s v="Chateau de Campuget Costieres de Nimes Tradition Rose 2015"/>
    <s v="Standard Size Crate"/>
    <s v="Hobart"/>
    <x v="767"/>
    <d v="2011-08-11T00:00:00"/>
    <n v="1"/>
    <n v="0.08"/>
    <n v="4.82"/>
    <n v="5.72"/>
    <n v="4.82"/>
  </r>
  <r>
    <n v="5900"/>
    <n v="91090"/>
    <s v="Carlos Miller"/>
    <s v="Air Cargo"/>
    <x v="2"/>
    <x v="3"/>
    <s v="Medium"/>
    <s v="Grenache Rose"/>
    <x v="0"/>
    <x v="1"/>
    <s v="La Playa Estate Cabernet Sauvignon Rose 2015"/>
    <s v="Extra Large Crate"/>
    <s v="Queanbeyan"/>
    <x v="1316"/>
    <d v="2010-10-24T00:00:00"/>
    <n v="5"/>
    <n v="0.06"/>
    <n v="180.98"/>
    <n v="26.2"/>
    <n v="904.9"/>
  </r>
  <r>
    <n v="5901"/>
    <n v="91100"/>
    <s v="Carlos Miller"/>
    <s v="Express Road Cargo"/>
    <x v="2"/>
    <x v="3"/>
    <s v="Medium"/>
    <s v="Cremant"/>
    <x v="0"/>
    <x v="1"/>
    <s v="Bertani Bertarose 2014"/>
    <s v="Full Container"/>
    <s v="Broken Hill"/>
    <x v="350"/>
    <d v="2013-10-25T00:00:00"/>
    <n v="13"/>
    <n v="0.01"/>
    <n v="7.28"/>
    <n v="7.98"/>
    <n v="94.64"/>
  </r>
  <r>
    <n v="5902"/>
    <n v="91270"/>
    <s v="Andrea Chavez"/>
    <s v="Air Cargo"/>
    <x v="0"/>
    <x v="2"/>
    <s v="Critical"/>
    <s v="Zinfandel"/>
    <x v="0"/>
    <x v="1"/>
    <s v="Sutter Home Pink Moscato"/>
    <s v="Extra Large Crate"/>
    <s v="Busseltol"/>
    <x v="380"/>
    <d v="2011-01-12T00:00:00"/>
    <n v="4"/>
    <n v="0.08"/>
    <n v="68.81"/>
    <n v="60"/>
    <n v="275.24"/>
  </r>
  <r>
    <n v="5903"/>
    <n v="88813"/>
    <s v="Raymond Bishop"/>
    <s v="Air Cargo"/>
    <x v="2"/>
    <x v="1"/>
    <s v="Medium"/>
    <s v="Cremant"/>
    <x v="0"/>
    <x v="1"/>
    <s v="Pietradolce Etna Rosato 2014"/>
    <s v="Extra Large Crate"/>
    <s v="Canberra"/>
    <x v="1310"/>
    <d v="2013-11-26T00:00:00"/>
    <n v="41"/>
    <n v="0.02"/>
    <n v="95.95"/>
    <n v="74.349999999999994"/>
    <n v="3933.9500000000003"/>
  </r>
  <r>
    <n v="5904"/>
    <n v="88813"/>
    <s v="Raymond Bishop"/>
    <s v="Express Road Cargo"/>
    <x v="0"/>
    <x v="1"/>
    <s v="Medium"/>
    <s v="Cabernet Sauvignon"/>
    <x v="0"/>
    <x v="1"/>
    <s v="Roederer Estate Brut"/>
    <s v="Large Crate"/>
    <s v="Canberra"/>
    <x v="1310"/>
    <d v="2013-11-25T00:00:00"/>
    <n v="26"/>
    <n v="0.08"/>
    <n v="5.98"/>
    <n v="5.46"/>
    <n v="155.48000000000002"/>
  </r>
  <r>
    <n v="5905"/>
    <n v="86319"/>
    <s v="Ralph Simpson"/>
    <s v="Express Road Cargo"/>
    <x v="0"/>
    <x v="1"/>
    <s v="High"/>
    <s v="Pinot Noir"/>
    <x v="0"/>
    <x v="1"/>
    <s v="Belle Glos Oeil de Perdrix Pinot Noir Blanc 2014"/>
    <s v="Large Crate"/>
    <s v="Canberra"/>
    <x v="1302"/>
    <d v="2012-02-06T00:00:00"/>
    <n v="14"/>
    <n v="0.08"/>
    <n v="3.52"/>
    <n v="6.83"/>
    <n v="49.28"/>
  </r>
  <r>
    <n v="5906"/>
    <n v="87683"/>
    <s v="Carlos Taylor"/>
    <s v="Express Road Cargo"/>
    <x v="1"/>
    <x v="1"/>
    <s v="Critical"/>
    <s v="Pinot Gris"/>
    <x v="0"/>
    <x v="1"/>
    <s v="Lincourt Courtney's Chardonnay 2012"/>
    <s v="Standard Size Crate"/>
    <s v="Canberra"/>
    <x v="722"/>
    <d v="2011-09-30T00:00:00"/>
    <n v="7"/>
    <n v="0"/>
    <n v="39.479999999999997"/>
    <n v="1.99"/>
    <n v="276.35999999999996"/>
  </r>
  <r>
    <n v="5907"/>
    <n v="88593"/>
    <s v="Louise Cook"/>
    <s v="Express Road Cargo"/>
    <x v="2"/>
    <x v="2"/>
    <s v="Medium"/>
    <s v="Cremant"/>
    <x v="0"/>
    <x v="1"/>
    <s v="Chateau d'Esclans Garrus Rose 2013"/>
    <s v="Standard Size Crate"/>
    <s v="Perth"/>
    <x v="1321"/>
    <d v="2011-08-04T00:00:00"/>
    <n v="3"/>
    <n v="0.01"/>
    <n v="18.649999999999999"/>
    <n v="3.77"/>
    <n v="55.949999999999996"/>
  </r>
  <r>
    <n v="5908"/>
    <n v="88593"/>
    <s v="Louise Cook"/>
    <s v="Road Cargo"/>
    <x v="0"/>
    <x v="2"/>
    <s v="Medium"/>
    <s v="Pinot Noir"/>
    <x v="0"/>
    <x v="1"/>
    <s v="Bollinger Brut Special Cuvee"/>
    <s v="Large Crate"/>
    <s v="Albany"/>
    <x v="1321"/>
    <d v="2011-08-04T00:00:00"/>
    <n v="11"/>
    <n v="0.06"/>
    <n v="34.76"/>
    <n v="5.49"/>
    <n v="382.35999999999996"/>
  </r>
  <r>
    <n v="5909"/>
    <n v="88597"/>
    <s v="Diane Howard"/>
    <s v="Express Road Cargo"/>
    <x v="0"/>
    <x v="2"/>
    <s v="Medium"/>
    <s v="Malbec"/>
    <x v="0"/>
    <x v="1"/>
    <s v="Orin Swift Cellars Fragile Rose 2014"/>
    <s v="Loose Wrap"/>
    <s v="Busseltol"/>
    <x v="452"/>
    <d v="2013-08-04T00:00:00"/>
    <n v="6"/>
    <n v="0.01"/>
    <n v="46.89"/>
    <n v="5.0999999999999996"/>
    <n v="281.34000000000003"/>
  </r>
  <r>
    <n v="5910"/>
    <n v="91192"/>
    <s v="Raymond Hall"/>
    <s v="Express Road Cargo"/>
    <x v="0"/>
    <x v="1"/>
    <s v="Not Specified"/>
    <s v="Shiraz"/>
    <x v="0"/>
    <x v="1"/>
    <s v="Roederer Estate L'Ermitage 2007"/>
    <s v="Standard Size Crate"/>
    <s v="Canberra"/>
    <x v="115"/>
    <d v="2013-12-12T00:00:00"/>
    <n v="7"/>
    <n v="0.09"/>
    <n v="10.98"/>
    <n v="3.37"/>
    <n v="76.86"/>
  </r>
  <r>
    <n v="5911"/>
    <n v="86453"/>
    <s v="Thomas Taylor"/>
    <s v="Express Road Cargo"/>
    <x v="0"/>
    <x v="3"/>
    <s v="Medium"/>
    <s v="Cabernet Sauvignon"/>
    <x v="0"/>
    <x v="1"/>
    <s v="Moet &amp; Chandon Imperial"/>
    <s v="Large Crate"/>
    <s v="Penrith"/>
    <x v="394"/>
    <d v="2013-06-08T00:00:00"/>
    <n v="4"/>
    <n v="0.04"/>
    <n v="11.97"/>
    <n v="4.9800000000000004"/>
    <n v="47.88"/>
  </r>
  <r>
    <n v="5912"/>
    <n v="86453"/>
    <s v="Sean Murphy"/>
    <s v="Express Road Cargo"/>
    <x v="1"/>
    <x v="3"/>
    <s v="Medium"/>
    <s v="Pinot Gris"/>
    <x v="0"/>
    <x v="1"/>
    <s v="Robert Oatley Sauvignon Blanc 2013"/>
    <s v="Large Crate"/>
    <s v="Liverpool"/>
    <x v="394"/>
    <d v="2013-06-09T00:00:00"/>
    <n v="4"/>
    <n v="0.08"/>
    <n v="195.99"/>
    <n v="4.2"/>
    <n v="783.96"/>
  </r>
  <r>
    <n v="5913"/>
    <n v="87503"/>
    <s v="Ralph Burton"/>
    <s v="Express Road Cargo"/>
    <x v="0"/>
    <x v="1"/>
    <s v="Not Specified"/>
    <s v="Shiraz"/>
    <x v="0"/>
    <x v="1"/>
    <s v="Moet &amp; Chandon Imperial"/>
    <s v="Large Crate"/>
    <s v="Hobart"/>
    <x v="53"/>
    <d v="2013-04-21T00:00:00"/>
    <n v="11"/>
    <n v="0.03"/>
    <n v="10.9"/>
    <n v="7.46"/>
    <n v="119.9"/>
  </r>
  <r>
    <n v="5914"/>
    <n v="87994"/>
    <s v="Kevin Jacobs"/>
    <s v="Express Road Cargo"/>
    <x v="0"/>
    <x v="1"/>
    <s v="Not Specified"/>
    <s v="Shiraz"/>
    <x v="0"/>
    <x v="1"/>
    <s v="Marques de Caceres Rioja Rosado 2014"/>
    <s v="Large Crate"/>
    <s v="Launceston"/>
    <x v="1308"/>
    <d v="2010-04-15T00:00:00"/>
    <n v="7"/>
    <n v="0.01"/>
    <n v="15.16"/>
    <n v="15.09"/>
    <n v="106.12"/>
  </r>
  <r>
    <n v="5915"/>
    <n v="85954"/>
    <s v="Bobby Sullivan"/>
    <s v="Express Road Cargo"/>
    <x v="1"/>
    <x v="3"/>
    <s v="Not Specified"/>
    <s v="Sauvignon Blanc"/>
    <x v="0"/>
    <x v="1"/>
    <s v="Robert Oatley Sauvignon Blanc 2013"/>
    <s v="Large Crate"/>
    <s v="Campbeltown"/>
    <x v="1237"/>
    <d v="2011-12-03T00:00:00"/>
    <n v="11"/>
    <n v="0.06"/>
    <n v="50.98"/>
    <n v="6.5"/>
    <n v="560.78"/>
  </r>
  <r>
    <n v="5916"/>
    <n v="91102"/>
    <s v="Edward Henderson"/>
    <s v="Road Cargo"/>
    <x v="0"/>
    <x v="0"/>
    <s v="Not Specified"/>
    <s v="Sangiovese"/>
    <x v="0"/>
    <x v="1"/>
    <s v="Bertani Bertarose 2014"/>
    <s v="Full Container"/>
    <s v="Darwin"/>
    <x v="1098"/>
    <d v="2011-07-20T00:00:00"/>
    <n v="14"/>
    <n v="0.01"/>
    <n v="2.62"/>
    <n v="0.8"/>
    <n v="36.68"/>
  </r>
  <r>
    <n v="5917"/>
    <n v="91102"/>
    <s v="Edward Henderson"/>
    <s v="Express Road Cargo"/>
    <x v="1"/>
    <x v="0"/>
    <s v="Not Specified"/>
    <s v="Chardonnay"/>
    <x v="0"/>
    <x v="1"/>
    <s v="Angeline Sauvignon Blanc 2014"/>
    <s v="Large Crate"/>
    <s v="Darwin"/>
    <x v="1098"/>
    <d v="2011-07-20T00:00:00"/>
    <n v="3"/>
    <n v="0.06"/>
    <n v="125.99"/>
    <n v="8.08"/>
    <n v="377.96999999999997"/>
  </r>
  <r>
    <n v="5918"/>
    <n v="86266"/>
    <s v="Heather Gibson"/>
    <s v="Express Road Cargo"/>
    <x v="0"/>
    <x v="3"/>
    <s v="Medium"/>
    <s v="Zinfandel"/>
    <x v="0"/>
    <x v="6"/>
    <s v="Chateau d'Esclans Whispering Angel Rose 2014"/>
    <s v="Large Crate"/>
    <s v="Paramatta"/>
    <x v="347"/>
    <d v="2013-04-04T00:00:00"/>
    <n v="11"/>
    <n v="0.1"/>
    <n v="13.48"/>
    <n v="4.51"/>
    <n v="148.28"/>
  </r>
  <r>
    <n v="5919"/>
    <n v="86193"/>
    <s v="Emily Davis"/>
    <s v="Road Cargo"/>
    <x v="0"/>
    <x v="3"/>
    <s v="Medium"/>
    <s v="Merlot"/>
    <x v="0"/>
    <x v="6"/>
    <s v="Domaine Lafond Roc-Epine Tavel Rose 2014"/>
    <s v="Large Crate"/>
    <s v="Grafton"/>
    <x v="166"/>
    <d v="2011-07-24T00:00:00"/>
    <n v="6"/>
    <n v="0.1"/>
    <n v="7.1"/>
    <n v="6.05"/>
    <n v="42.599999999999994"/>
  </r>
  <r>
    <n v="5920"/>
    <n v="86193"/>
    <s v="Emily Davis"/>
    <s v="Air Cargo"/>
    <x v="2"/>
    <x v="3"/>
    <s v="Medium"/>
    <s v="Grenache Rose"/>
    <x v="0"/>
    <x v="6"/>
    <s v="Chateau de Campuget Costieres de Nimes Tradition Rose 2015"/>
    <s v="Extra Large Crate"/>
    <s v="Paramatta"/>
    <x v="166"/>
    <d v="2011-07-25T00:00:00"/>
    <n v="4"/>
    <n v="7.0000000000000007E-2"/>
    <n v="284.98"/>
    <n v="69.55"/>
    <n v="1139.92"/>
  </r>
  <r>
    <n v="5921"/>
    <n v="86193"/>
    <s v="Emily Davis"/>
    <s v="Road Cargo"/>
    <x v="2"/>
    <x v="3"/>
    <s v="Medium"/>
    <s v="Cremant"/>
    <x v="0"/>
    <x v="6"/>
    <s v="Marques de Caceres Rioja Rosado 2014"/>
    <s v="Loose Wrap"/>
    <s v="Cessnock"/>
    <x v="166"/>
    <d v="2011-07-25T00:00:00"/>
    <n v="14"/>
    <n v="0.03"/>
    <n v="107.53"/>
    <n v="5.81"/>
    <n v="1505.42"/>
  </r>
  <r>
    <n v="5922"/>
    <n v="91368"/>
    <s v="George Lawson"/>
    <s v="Express Road Cargo"/>
    <x v="0"/>
    <x v="2"/>
    <s v="Medium"/>
    <s v="Cabernet Sauvignon"/>
    <x v="0"/>
    <x v="6"/>
    <s v="Schramsberg Cremant Demi-Sec 2011"/>
    <s v="Full Container"/>
    <s v="Rockingham"/>
    <x v="816"/>
    <d v="2011-06-11T00:00:00"/>
    <n v="12"/>
    <n v="0"/>
    <n v="4.71"/>
    <n v="0.7"/>
    <n v="56.519999999999996"/>
  </r>
  <r>
    <n v="5923"/>
    <n v="85957"/>
    <s v="Ryan Ramirez"/>
    <s v="Express Road Cargo"/>
    <x v="0"/>
    <x v="1"/>
    <s v="High"/>
    <s v="Zinfandel"/>
    <x v="0"/>
    <x v="6"/>
    <s v="Pierre Sparr Cremant d'Alsace Reserve Brut Rose"/>
    <s v="Full Container"/>
    <s v="Canberra"/>
    <x v="14"/>
    <d v="2012-10-08T00:00:00"/>
    <n v="14"/>
    <n v="0.06"/>
    <n v="2.94"/>
    <n v="0.96"/>
    <n v="41.16"/>
  </r>
  <r>
    <n v="5924"/>
    <n v="89557"/>
    <s v="Sean Elliott"/>
    <s v="Express Road Cargo"/>
    <x v="2"/>
    <x v="3"/>
    <s v="High"/>
    <s v="Cremant"/>
    <x v="0"/>
    <x v="6"/>
    <s v="Sutter Home Pink Moscato"/>
    <s v="Small Crate"/>
    <s v="Penrith"/>
    <x v="51"/>
    <d v="2013-08-16T00:00:00"/>
    <n v="7"/>
    <n v="0.02"/>
    <n v="4.9800000000000004"/>
    <n v="4.95"/>
    <n v="34.86"/>
  </r>
  <r>
    <n v="5925"/>
    <n v="89541"/>
    <s v="Mildred Harper"/>
    <s v="Road Cargo"/>
    <x v="2"/>
    <x v="3"/>
    <s v="High"/>
    <s v="Grenache Rose"/>
    <x v="0"/>
    <x v="4"/>
    <s v="Barnard Griffin Rose of Sangiovese 2014"/>
    <s v="Mini Crate"/>
    <s v="Lithgow"/>
    <x v="1102"/>
    <d v="2011-08-16T00:00:00"/>
    <n v="14"/>
    <n v="0.01"/>
    <n v="60.98"/>
    <n v="19.989999999999998"/>
    <n v="853.71999999999991"/>
  </r>
  <r>
    <n v="5926"/>
    <n v="90348"/>
    <s v="Alan Lawrence"/>
    <s v="Express Road Cargo"/>
    <x v="1"/>
    <x v="1"/>
    <s v="High"/>
    <s v="Chardonnay"/>
    <x v="0"/>
    <x v="6"/>
    <s v="Grgich Hills Chardonnay 2012"/>
    <s v="Large Crate"/>
    <s v="Ballarat"/>
    <x v="390"/>
    <d v="2013-04-25T00:00:00"/>
    <n v="1"/>
    <n v="0.04"/>
    <n v="29.99"/>
    <n v="5.5"/>
    <n v="29.99"/>
  </r>
  <r>
    <n v="5927"/>
    <n v="90348"/>
    <s v="Alan Lawrence"/>
    <s v="Express Road Cargo"/>
    <x v="2"/>
    <x v="1"/>
    <s v="High"/>
    <s v="Champagne"/>
    <x v="0"/>
    <x v="6"/>
    <s v="Chateau D'Aqueria Tavel Rose 2013"/>
    <s v="Mini Crate"/>
    <s v="Ararat"/>
    <x v="390"/>
    <d v="2013-04-24T00:00:00"/>
    <n v="5"/>
    <n v="0"/>
    <n v="19.940000000000001"/>
    <n v="14.87"/>
    <n v="99.7"/>
  </r>
  <r>
    <n v="5928"/>
    <n v="91291"/>
    <s v="Ryan Hamilton"/>
    <s v="Express Road Cargo"/>
    <x v="0"/>
    <x v="3"/>
    <s v="High"/>
    <s v="Malbec"/>
    <x v="0"/>
    <x v="6"/>
    <s v="Marques de Caceres Rioja Rosado 2014"/>
    <s v="Large Crate"/>
    <s v="Liverpool"/>
    <x v="976"/>
    <d v="2012-10-19T00:00:00"/>
    <n v="7"/>
    <n v="0.01"/>
    <n v="896.99"/>
    <n v="19.989999999999998"/>
    <n v="6278.93"/>
  </r>
  <r>
    <n v="5929"/>
    <n v="91291"/>
    <s v="Ryan Hamilton"/>
    <s v="Express Road Cargo"/>
    <x v="1"/>
    <x v="3"/>
    <s v="High"/>
    <s v="Reisling"/>
    <x v="0"/>
    <x v="6"/>
    <s v="Robert Oatley Sauvignon Blanc 2013"/>
    <s v="Standard Size Crate"/>
    <s v="Queanbeyan"/>
    <x v="976"/>
    <d v="2012-10-20T00:00:00"/>
    <n v="24"/>
    <n v="0.02"/>
    <n v="29.89"/>
    <n v="1.99"/>
    <n v="717.36"/>
  </r>
  <r>
    <n v="5930"/>
    <n v="87328"/>
    <s v="Terry Gutierrez"/>
    <s v="Express Road Cargo"/>
    <x v="0"/>
    <x v="0"/>
    <s v="Critical"/>
    <s v="Cabernet Sauvignon"/>
    <x v="0"/>
    <x v="6"/>
    <s v="Domaine Lafage Miraflors Rose 2013"/>
    <s v="Large Crate"/>
    <s v="Mount Isa"/>
    <x v="514"/>
    <d v="2011-06-07T00:00:00"/>
    <n v="15"/>
    <n v="0.08"/>
    <n v="23.99"/>
    <n v="6.71"/>
    <n v="359.84999999999997"/>
  </r>
  <r>
    <n v="5931"/>
    <n v="86064"/>
    <s v="Scott Daniels"/>
    <s v="Express Road Cargo"/>
    <x v="0"/>
    <x v="1"/>
    <s v="Critical"/>
    <s v="Pinot Noir"/>
    <x v="0"/>
    <x v="6"/>
    <s v="Miraval Rose 2014"/>
    <s v="Full Container"/>
    <s v="Ballarat"/>
    <x v="1322"/>
    <d v="2010-10-09T00:00:00"/>
    <n v="10"/>
    <n v="7.0000000000000007E-2"/>
    <n v="2.94"/>
    <n v="0.81"/>
    <n v="29.4"/>
  </r>
  <r>
    <n v="5932"/>
    <n v="86339"/>
    <s v="Ronald White"/>
    <s v="Road Cargo"/>
    <x v="0"/>
    <x v="0"/>
    <s v="High"/>
    <s v="Sangiovese"/>
    <x v="0"/>
    <x v="6"/>
    <s v="Langlois Chateau Cremant de Loire Brut"/>
    <s v="Large Crate"/>
    <s v="Cairns"/>
    <x v="169"/>
    <d v="2011-07-19T00:00:00"/>
    <n v="12"/>
    <n v="0.05"/>
    <n v="5.34"/>
    <n v="2.99"/>
    <n v="64.08"/>
  </r>
  <r>
    <n v="5933"/>
    <n v="86343"/>
    <s v="Ronald White"/>
    <s v="Express Road Cargo"/>
    <x v="0"/>
    <x v="0"/>
    <s v="High"/>
    <s v="Merlot"/>
    <x v="0"/>
    <x v="6"/>
    <s v="Belle Glos Oeil de Perdrix Pinot Noir Blanc 2014"/>
    <s v="Large Crate"/>
    <s v="Cairns"/>
    <x v="1218"/>
    <d v="2013-07-20T00:00:00"/>
    <n v="16"/>
    <n v="0.1"/>
    <n v="23.99"/>
    <n v="6.71"/>
    <n v="383.84"/>
  </r>
  <r>
    <n v="5934"/>
    <n v="88811"/>
    <s v="Raymond Bishop"/>
    <s v="Express Road Cargo"/>
    <x v="0"/>
    <x v="1"/>
    <s v="High"/>
    <s v="Merlot"/>
    <x v="0"/>
    <x v="6"/>
    <s v="Domaine Lafond Roc-Epine Tavel Rose 2014"/>
    <s v="Large Crate"/>
    <s v="Canberra"/>
    <x v="1069"/>
    <d v="2013-01-19T00:00:00"/>
    <n v="8"/>
    <n v="0.02"/>
    <n v="8.69"/>
    <n v="2.99"/>
    <n v="69.52"/>
  </r>
  <r>
    <n v="5935"/>
    <n v="88799"/>
    <s v="Andrew Henry"/>
    <s v="Air Cargo"/>
    <x v="1"/>
    <x v="1"/>
    <s v="High"/>
    <s v="Pinot Gris"/>
    <x v="0"/>
    <x v="6"/>
    <s v="Leeuwin Estate Art Series Chardonnay 2012"/>
    <s v="Small Crate"/>
    <s v="Canberra"/>
    <x v="243"/>
    <d v="2011-01-19T00:00:00"/>
    <n v="1"/>
    <n v="0.05"/>
    <n v="3502.14"/>
    <n v="8.73"/>
    <n v="3502.14"/>
  </r>
  <r>
    <n v="5936"/>
    <n v="88799"/>
    <s v="Andrew Henry"/>
    <s v="Express Road Cargo"/>
    <x v="0"/>
    <x v="1"/>
    <s v="High"/>
    <s v="Pinot Noir"/>
    <x v="0"/>
    <x v="6"/>
    <s v="Belle Glos Oeil de Perdrix Pinot Noir Blanc 2014"/>
    <s v="Standard Size Crate"/>
    <s v="Canberra"/>
    <x v="243"/>
    <d v="2011-01-20T00:00:00"/>
    <n v="6"/>
    <n v="0.05"/>
    <n v="34.58"/>
    <n v="8.99"/>
    <n v="207.48"/>
  </r>
  <r>
    <n v="5937"/>
    <n v="88799"/>
    <s v="Andrew Henry"/>
    <s v="Express Road Cargo"/>
    <x v="0"/>
    <x v="1"/>
    <s v="High"/>
    <s v="Zinfandel"/>
    <x v="0"/>
    <x v="6"/>
    <s v="Domaine Lafond Roc-Epine Tavel Rose 2014"/>
    <s v="Large Crate"/>
    <s v="Port Lincoln"/>
    <x v="243"/>
    <d v="2011-01-20T00:00:00"/>
    <n v="8"/>
    <n v="7.0000000000000007E-2"/>
    <n v="12.21"/>
    <n v="4.8099999999999996"/>
    <n v="97.68"/>
  </r>
  <r>
    <n v="5938"/>
    <n v="87612"/>
    <s v="Terry Gordon"/>
    <s v="Express Road Cargo"/>
    <x v="0"/>
    <x v="1"/>
    <s v="Medium"/>
    <s v="Merlot"/>
    <x v="0"/>
    <x v="6"/>
    <s v="Moet &amp; Chandon Imperial"/>
    <s v="Large Crate"/>
    <s v="Port Adelaide"/>
    <x v="809"/>
    <d v="2011-09-12T00:00:00"/>
    <n v="13"/>
    <n v="0.02"/>
    <n v="67.28"/>
    <n v="19.989999999999998"/>
    <n v="874.64"/>
  </r>
  <r>
    <n v="5939"/>
    <n v="91537"/>
    <s v="Todd Bishop"/>
    <s v="Express Road Cargo"/>
    <x v="2"/>
    <x v="1"/>
    <s v="Low"/>
    <s v="Cremant"/>
    <x v="0"/>
    <x v="6"/>
    <s v="Belle Glos Oeil de Perdrix Pinot Noir Blanc 2014"/>
    <s v="Standard Size Crate"/>
    <s v="Melton"/>
    <x v="1014"/>
    <d v="2011-04-24T00:00:00"/>
    <n v="3"/>
    <n v="0.03"/>
    <n v="20.239999999999998"/>
    <n v="6.67"/>
    <n v="60.72"/>
  </r>
  <r>
    <n v="5940"/>
    <n v="91326"/>
    <s v="Edward Sanders"/>
    <s v="Air Cargo"/>
    <x v="2"/>
    <x v="0"/>
    <s v="Not Specified"/>
    <s v="Sangiovese Rose"/>
    <x v="0"/>
    <x v="6"/>
    <s v="Sutter Home White Zinfandel"/>
    <s v="Small Crate"/>
    <s v="Gold Coast"/>
    <x v="1152"/>
    <d v="2013-03-15T00:00:00"/>
    <n v="7"/>
    <n v="0.09"/>
    <n v="240.98"/>
    <n v="60.2"/>
    <n v="1686.86"/>
  </r>
  <r>
    <n v="5941"/>
    <n v="91326"/>
    <s v="Edward Sanders"/>
    <s v="Express Road Cargo"/>
    <x v="1"/>
    <x v="0"/>
    <s v="Not Specified"/>
    <s v="Sauvignon Blanc"/>
    <x v="0"/>
    <x v="6"/>
    <s v="St. Supery Sauvignon Blanc 2015"/>
    <s v="Large Crate"/>
    <s v="Rockhampton"/>
    <x v="1152"/>
    <d v="2013-03-15T00:00:00"/>
    <n v="3"/>
    <n v="0.02"/>
    <n v="125.99"/>
    <n v="8.08"/>
    <n v="377.96999999999997"/>
  </r>
  <r>
    <n v="5942"/>
    <n v="86188"/>
    <s v="Douglas Payne"/>
    <s v="Express Road Cargo"/>
    <x v="2"/>
    <x v="1"/>
    <s v="Medium"/>
    <s v="Cremant"/>
    <x v="0"/>
    <x v="6"/>
    <s v="Miraval Rose 2014"/>
    <s v="Large Crate"/>
    <s v="Geelong"/>
    <x v="1084"/>
    <d v="2013-02-07T00:00:00"/>
    <n v="4"/>
    <n v="0.08"/>
    <n v="9.98"/>
    <n v="12.52"/>
    <n v="39.92"/>
  </r>
  <r>
    <n v="5943"/>
    <n v="86015"/>
    <s v="Katherine Matthews"/>
    <s v="Express Road Cargo"/>
    <x v="1"/>
    <x v="2"/>
    <s v="Low"/>
    <s v="Pinot Gris"/>
    <x v="0"/>
    <x v="6"/>
    <s v="Dog Point Vineyard Sauvignon Blanc 2014"/>
    <s v="Large Crate"/>
    <s v="Bunbury"/>
    <x v="843"/>
    <d v="2011-06-11T00:00:00"/>
    <n v="7"/>
    <n v="0.03"/>
    <n v="10.97"/>
    <n v="6.5"/>
    <n v="76.790000000000006"/>
  </r>
  <r>
    <n v="5944"/>
    <n v="87495"/>
    <s v="Ralph Burton"/>
    <s v="Road Cargo"/>
    <x v="1"/>
    <x v="1"/>
    <s v="Low"/>
    <s v="Chardonnay"/>
    <x v="0"/>
    <x v="6"/>
    <s v="Los Vascos Sauvignon Blanc 2015"/>
    <s v="Large Crate"/>
    <s v="Burnie"/>
    <x v="939"/>
    <d v="2012-04-28T00:00:00"/>
    <n v="8"/>
    <n v="0.1"/>
    <n v="65.989999999999995"/>
    <n v="5.63"/>
    <n v="527.91999999999996"/>
  </r>
  <r>
    <n v="5945"/>
    <n v="90841"/>
    <s v="Martin Mcdonald"/>
    <s v="Express Road Cargo"/>
    <x v="0"/>
    <x v="1"/>
    <s v="Critical"/>
    <s v="Cabernet Sauvignon"/>
    <x v="0"/>
    <x v="6"/>
    <s v="Langlois Chateau Cremant de Loire Brut"/>
    <s v="Large Crate"/>
    <s v="Victor Harbor"/>
    <x v="113"/>
    <d v="2012-11-13T00:00:00"/>
    <n v="18"/>
    <n v="0.08"/>
    <n v="5.28"/>
    <n v="6.26"/>
    <n v="95.04"/>
  </r>
  <r>
    <n v="5946"/>
    <n v="90841"/>
    <s v="Martin Mcdonald"/>
    <s v="Express Road Cargo"/>
    <x v="0"/>
    <x v="1"/>
    <s v="Critical"/>
    <s v="Malbec"/>
    <x v="0"/>
    <x v="6"/>
    <s v="Pierre Sparr Cremant d'Alsace Reserve Brut Rose"/>
    <s v="Large Crate"/>
    <s v="Mount Gambier"/>
    <x v="113"/>
    <d v="2012-11-14T00:00:00"/>
    <n v="32"/>
    <n v="0.01"/>
    <n v="59.76"/>
    <n v="9.7100000000000009"/>
    <n v="1912.32"/>
  </r>
  <r>
    <n v="5947"/>
    <n v="86087"/>
    <s v="Billy Stephens"/>
    <s v="Express Road Cargo"/>
    <x v="0"/>
    <x v="3"/>
    <s v="Not Specified"/>
    <s v="Pinot Noir"/>
    <x v="0"/>
    <x v="6"/>
    <s v="Pierre Sparr Cremant d'Alsace Reserve Brut Rose"/>
    <s v="Large Crate"/>
    <s v="Grafton"/>
    <x v="646"/>
    <d v="2011-11-30T00:00:00"/>
    <n v="3"/>
    <n v="0.02"/>
    <n v="30.56"/>
    <n v="2.99"/>
    <n v="91.679999999999993"/>
  </r>
  <r>
    <n v="5948"/>
    <n v="86091"/>
    <s v="Billy Stephens"/>
    <s v="Air Cargo"/>
    <x v="2"/>
    <x v="3"/>
    <s v="Not Specified"/>
    <s v="Cremant"/>
    <x v="0"/>
    <x v="6"/>
    <s v="Domaine Lafond Roc-Epine Tavel Rose 2014"/>
    <s v="Extra Large Crate"/>
    <s v="Armidale"/>
    <x v="971"/>
    <d v="2013-11-30T00:00:00"/>
    <n v="14"/>
    <n v="0.04"/>
    <n v="33.94"/>
    <n v="19.190000000000001"/>
    <n v="475.15999999999997"/>
  </r>
  <r>
    <n v="5949"/>
    <n v="86087"/>
    <s v="Billy Stephens"/>
    <s v="Express Road Cargo"/>
    <x v="1"/>
    <x v="3"/>
    <s v="Not Specified"/>
    <s v="Pinot Gris"/>
    <x v="0"/>
    <x v="4"/>
    <s v="Villa Maria Private Bin Sauvignon Blanc 2015"/>
    <s v="Loose Wrap"/>
    <s v="Dubbo"/>
    <x v="646"/>
    <d v="2011-12-01T00:00:00"/>
    <n v="2"/>
    <n v="0.04"/>
    <n v="9.49"/>
    <n v="5.76"/>
    <n v="18.98"/>
  </r>
  <r>
    <n v="5950"/>
    <n v="88933"/>
    <s v="Tina Hicks"/>
    <s v="Express Road Cargo"/>
    <x v="0"/>
    <x v="2"/>
    <s v="High"/>
    <s v="Cabernet Sauvignon"/>
    <x v="0"/>
    <x v="4"/>
    <s v="Laurent-Perrier Brut Rose"/>
    <s v="Full Container"/>
    <s v="Busseltol"/>
    <x v="1168"/>
    <d v="2012-01-10T00:00:00"/>
    <n v="11"/>
    <n v="7.0000000000000007E-2"/>
    <n v="5.84"/>
    <n v="1.2"/>
    <n v="64.239999999999995"/>
  </r>
  <r>
    <n v="5951"/>
    <n v="88933"/>
    <s v="Tina Hicks"/>
    <s v="Air Cargo"/>
    <x v="2"/>
    <x v="2"/>
    <s v="High"/>
    <s v="Sangiovese Rose"/>
    <x v="0"/>
    <x v="6"/>
    <s v="Sutter Home White Zinfandel"/>
    <s v="Small Crate"/>
    <s v="Mandurah"/>
    <x v="1168"/>
    <d v="2012-01-12T00:00:00"/>
    <n v="8"/>
    <n v="7.0000000000000007E-2"/>
    <n v="218.75"/>
    <n v="69.64"/>
    <n v="1750"/>
  </r>
  <r>
    <n v="5952"/>
    <n v="86176"/>
    <s v="Jessica Fisher"/>
    <s v="Express Road Cargo"/>
    <x v="1"/>
    <x v="1"/>
    <s v="High"/>
    <s v="Sauvignon Blanc"/>
    <x v="0"/>
    <x v="6"/>
    <s v="The White Knight Sauvignon Blanc 2014"/>
    <s v="Large Crate"/>
    <s v="Mildura"/>
    <x v="199"/>
    <d v="2011-07-27T00:00:00"/>
    <n v="6"/>
    <n v="0.02"/>
    <n v="65.989999999999995"/>
    <n v="8.99"/>
    <n v="395.93999999999994"/>
  </r>
  <r>
    <n v="5953"/>
    <n v="88414"/>
    <s v="Louis Gibson"/>
    <s v="Express Road Cargo"/>
    <x v="1"/>
    <x v="1"/>
    <s v="Low"/>
    <s v="Sauvignon Blanc"/>
    <x v="0"/>
    <x v="6"/>
    <s v="Lucky Chardonnay 2012"/>
    <s v="Large Crate"/>
    <s v="Canberra"/>
    <x v="420"/>
    <d v="2012-03-23T00:00:00"/>
    <n v="2"/>
    <n v="0.02"/>
    <n v="65.989999999999995"/>
    <n v="3.99"/>
    <n v="131.97999999999999"/>
  </r>
  <r>
    <n v="5954"/>
    <n v="88771"/>
    <s v="Brandon Ruiz"/>
    <s v="Express Road Cargo"/>
    <x v="1"/>
    <x v="1"/>
    <s v="Not Specified"/>
    <s v="Chardonnay"/>
    <x v="0"/>
    <x v="4"/>
    <s v="Hewitson LuLu Sauvignon Blanc 2014"/>
    <s v="Large Crate"/>
    <s v="Wodonga"/>
    <x v="107"/>
    <d v="2013-08-12T00:00:00"/>
    <n v="21"/>
    <n v="0.02"/>
    <n v="99.99"/>
    <n v="19.989999999999998"/>
    <n v="2099.79"/>
  </r>
  <r>
    <n v="5955"/>
    <n v="90676"/>
    <s v="Rachel Garrett"/>
    <s v="Express Road Cargo"/>
    <x v="0"/>
    <x v="1"/>
    <s v="Medium"/>
    <s v="Sangiovese"/>
    <x v="0"/>
    <x v="6"/>
    <s v="Chateau D'Aqueria Tavel Rose 2013"/>
    <s v="Large Crate"/>
    <s v="Port Adelaide"/>
    <x v="630"/>
    <d v="2011-03-03T00:00:00"/>
    <n v="3"/>
    <n v="0.02"/>
    <n v="2.89"/>
    <n v="0.49"/>
    <n v="8.67"/>
  </r>
  <r>
    <n v="5956"/>
    <n v="90676"/>
    <s v="Rachel Garrett"/>
    <s v="Express Road Cargo"/>
    <x v="2"/>
    <x v="1"/>
    <s v="Medium"/>
    <s v="Grenache Rose"/>
    <x v="0"/>
    <x v="6"/>
    <s v="Chateau D'Aqueria Tavel Rose 2013"/>
    <s v="Loose Wrap"/>
    <s v="Mount Barker"/>
    <x v="630"/>
    <d v="2011-03-05T00:00:00"/>
    <n v="9"/>
    <n v="0.08"/>
    <n v="41.32"/>
    <n v="8.66"/>
    <n v="371.88"/>
  </r>
  <r>
    <n v="5957"/>
    <n v="90676"/>
    <s v="Rachel Garrett"/>
    <s v="Express Road Cargo"/>
    <x v="0"/>
    <x v="1"/>
    <s v="Medium"/>
    <s v="Merlot"/>
    <x v="0"/>
    <x v="4"/>
    <s v="Chateau de Campuget Costieres de Nimes Tradition Rose 2015"/>
    <s v="Full Container"/>
    <s v="Port Lincoln"/>
    <x v="630"/>
    <d v="2011-03-03T00:00:00"/>
    <n v="3"/>
    <n v="0.06"/>
    <n v="8.9499999999999993"/>
    <n v="2.0099999999999998"/>
    <n v="26.849999999999998"/>
  </r>
  <r>
    <n v="5958"/>
    <n v="89009"/>
    <s v="Johnny Dean"/>
    <s v="Express Road Cargo"/>
    <x v="0"/>
    <x v="1"/>
    <s v="Medium"/>
    <s v="Zinfandel"/>
    <x v="0"/>
    <x v="6"/>
    <s v="Pietradolce Etna Rosato 2014"/>
    <s v="Large Crate"/>
    <s v="Burnie"/>
    <x v="679"/>
    <d v="2011-06-07T00:00:00"/>
    <n v="2"/>
    <n v="0.09"/>
    <n v="30.98"/>
    <n v="5.76"/>
    <n v="61.96"/>
  </r>
  <r>
    <n v="5959"/>
    <n v="89009"/>
    <s v="Johnny Dean"/>
    <s v="Express Road Cargo"/>
    <x v="1"/>
    <x v="1"/>
    <s v="Medium"/>
    <s v="Pinot Gris"/>
    <x v="0"/>
    <x v="6"/>
    <s v="Mercer Canyons Chardonnay 2013"/>
    <s v="Large Crate"/>
    <s v="Launceston"/>
    <x v="679"/>
    <d v="2011-06-08T00:00:00"/>
    <n v="5"/>
    <n v="0.1"/>
    <n v="125.99"/>
    <n v="7.69"/>
    <n v="629.94999999999993"/>
  </r>
  <r>
    <n v="5960"/>
    <n v="90156"/>
    <s v="Wanda Cooper"/>
    <s v="Express Road Cargo"/>
    <x v="0"/>
    <x v="2"/>
    <s v="Critical"/>
    <s v="Sangiovese"/>
    <x v="0"/>
    <x v="6"/>
    <s v="Veuve Clicquot Brut Yellow Label"/>
    <s v="Large Crate"/>
    <s v="Geraldton"/>
    <x v="143"/>
    <d v="2012-04-20T00:00:00"/>
    <n v="1"/>
    <n v="0.04"/>
    <n v="8.8800000000000008"/>
    <n v="6.28"/>
    <n v="8.8800000000000008"/>
  </r>
  <r>
    <n v="5961"/>
    <n v="91518"/>
    <s v="Ronald Freeman"/>
    <s v="Road Cargo"/>
    <x v="0"/>
    <x v="2"/>
    <s v="Medium"/>
    <s v="Cabernet Sauvignon"/>
    <x v="0"/>
    <x v="6"/>
    <s v="Chateau Gaudrelle Cremant d'Loire Brut"/>
    <s v="Large Crate"/>
    <s v="Perth"/>
    <x v="1043"/>
    <d v="2013-04-07T00:00:00"/>
    <n v="10"/>
    <n v="0.09"/>
    <n v="18.97"/>
    <n v="9.0299999999999994"/>
    <n v="189.7"/>
  </r>
  <r>
    <n v="5962"/>
    <n v="91513"/>
    <s v="Ronald Freeman"/>
    <s v="Express Road Cargo"/>
    <x v="0"/>
    <x v="2"/>
    <s v="Medium"/>
    <s v="Pinot Noir"/>
    <x v="0"/>
    <x v="6"/>
    <s v="Jean-Baptiste Adam Les Natures Cremant d'Alsace Brut"/>
    <s v="Large Crate"/>
    <s v="Geraldton"/>
    <x v="424"/>
    <d v="2010-04-07T00:00:00"/>
    <n v="9"/>
    <n v="0"/>
    <n v="8.34"/>
    <n v="4.82"/>
    <n v="75.06"/>
  </r>
  <r>
    <n v="5963"/>
    <n v="88219"/>
    <s v="Carl Perkins"/>
    <s v="Express Road Cargo"/>
    <x v="0"/>
    <x v="1"/>
    <s v="Critical"/>
    <s v="Sangiovese"/>
    <x v="0"/>
    <x v="6"/>
    <s v="Jean-Baptiste Adam Les Natures Cremant d'Alsace Brut"/>
    <s v="Large Crate"/>
    <s v="Launceston"/>
    <x v="129"/>
    <d v="2010-12-14T00:00:00"/>
    <n v="7"/>
    <n v="0.04"/>
    <n v="4.28"/>
    <n v="5.68"/>
    <n v="29.96"/>
  </r>
  <r>
    <n v="5964"/>
    <n v="88219"/>
    <s v="Carl Perkins"/>
    <s v="Air Cargo"/>
    <x v="2"/>
    <x v="1"/>
    <s v="Critical"/>
    <s v="Grenache Rose"/>
    <x v="0"/>
    <x v="6"/>
    <s v="Sutter Home Pink Moscato"/>
    <s v="Small Crate"/>
    <s v="Burnie"/>
    <x v="129"/>
    <d v="2010-12-14T00:00:00"/>
    <n v="13"/>
    <n v="0.06"/>
    <n v="376.13"/>
    <n v="85.63"/>
    <n v="4889.6899999999996"/>
  </r>
  <r>
    <n v="5965"/>
    <n v="88219"/>
    <s v="Carl Perkins"/>
    <s v="Air Cargo"/>
    <x v="2"/>
    <x v="1"/>
    <s v="Critical"/>
    <s v="Sangiovese Rose"/>
    <x v="0"/>
    <x v="6"/>
    <s v="Miraval Rose 2014"/>
    <s v="Small Crate"/>
    <s v="Burnie"/>
    <x v="129"/>
    <d v="2010-12-13T00:00:00"/>
    <n v="17"/>
    <n v="0.06"/>
    <n v="424.21"/>
    <n v="110.2"/>
    <n v="7211.57"/>
  </r>
  <r>
    <n v="5966"/>
    <n v="88219"/>
    <s v="Carl Perkins"/>
    <s v="Express Road Cargo"/>
    <x v="1"/>
    <x v="1"/>
    <s v="Critical"/>
    <s v="Chardonnay"/>
    <x v="0"/>
    <x v="4"/>
    <s v="Chardonnais Napa Valley Chardonnay 2013"/>
    <s v="Large Crate"/>
    <s v="Hobart"/>
    <x v="129"/>
    <d v="2010-12-14T00:00:00"/>
    <n v="4"/>
    <n v="0.06"/>
    <n v="195.99"/>
    <n v="8.99"/>
    <n v="783.96"/>
  </r>
  <r>
    <n v="5967"/>
    <n v="88119"/>
    <s v="Jeffrey Duncan"/>
    <s v="Express Road Cargo"/>
    <x v="0"/>
    <x v="3"/>
    <s v="Low"/>
    <s v="Sangiovese"/>
    <x v="0"/>
    <x v="6"/>
    <s v="Belle Glos Oeil de Perdrix Pinot Noir Blanc 2014"/>
    <s v="Large Crate"/>
    <s v="Penrith"/>
    <x v="1323"/>
    <d v="2012-07-19T00:00:00"/>
    <n v="8"/>
    <n v="0.06"/>
    <n v="6.48"/>
    <n v="7.81"/>
    <n v="51.84"/>
  </r>
  <r>
    <n v="5968"/>
    <n v="90884"/>
    <s v="Benjamin Brown"/>
    <s v="Express Road Cargo"/>
    <x v="0"/>
    <x v="3"/>
    <s v="High"/>
    <s v="Zinfandel"/>
    <x v="0"/>
    <x v="6"/>
    <s v="Miraval Rose 2014"/>
    <s v="Large Crate"/>
    <s v="Queanbeyan"/>
    <x v="882"/>
    <d v="2013-02-23T00:00:00"/>
    <n v="2"/>
    <n v="0.01"/>
    <n v="6.48"/>
    <n v="9.68"/>
    <n v="12.96"/>
  </r>
  <r>
    <n v="5969"/>
    <n v="91540"/>
    <s v="Willie Black"/>
    <s v="Express Road Cargo"/>
    <x v="0"/>
    <x v="1"/>
    <s v="Low"/>
    <s v="Shiraz"/>
    <x v="0"/>
    <x v="6"/>
    <s v="Jean-Baptiste Adam Les Natures Cremant d'Alsace Brut"/>
    <s v="Large Crate"/>
    <s v="Burnie"/>
    <x v="834"/>
    <d v="2012-01-23T00:00:00"/>
    <n v="11"/>
    <n v="0.04"/>
    <n v="4.91"/>
    <n v="5.68"/>
    <n v="54.010000000000005"/>
  </r>
  <r>
    <n v="5970"/>
    <n v="90768"/>
    <s v="Randy Hudson"/>
    <s v="Express Road Cargo"/>
    <x v="0"/>
    <x v="1"/>
    <s v="High"/>
    <s v="Cabernet Sauvignon"/>
    <x v="0"/>
    <x v="6"/>
    <s v="Chateau d'Esclans Whispering Angel Rose 2014"/>
    <s v="Large Crate"/>
    <s v="Launceston"/>
    <x v="774"/>
    <d v="2011-03-30T00:00:00"/>
    <n v="6"/>
    <n v="0"/>
    <n v="3.58"/>
    <n v="5.47"/>
    <n v="21.48"/>
  </r>
  <r>
    <n v="5971"/>
    <n v="90768"/>
    <s v="Randy Hudson"/>
    <s v="Express Road Cargo"/>
    <x v="0"/>
    <x v="1"/>
    <s v="High"/>
    <s v="Merlot"/>
    <x v="0"/>
    <x v="6"/>
    <s v="Sutter Home White Zinfandel"/>
    <s v="Full Container"/>
    <s v="Launceston"/>
    <x v="774"/>
    <d v="2011-03-30T00:00:00"/>
    <n v="11"/>
    <n v="0.08"/>
    <n v="1.81"/>
    <n v="0.75"/>
    <n v="19.91"/>
  </r>
  <r>
    <n v="5972"/>
    <n v="86634"/>
    <s v="Phillip Brooks"/>
    <s v="Express Road Cargo"/>
    <x v="0"/>
    <x v="3"/>
    <s v="High"/>
    <s v="Merlot"/>
    <x v="0"/>
    <x v="6"/>
    <s v="Locations by Dave Phinney F Rose"/>
    <s v="Full Container"/>
    <s v="Liverpool"/>
    <x v="1221"/>
    <d v="2011-10-04T00:00:00"/>
    <n v="2"/>
    <n v="0.08"/>
    <n v="10.31"/>
    <n v="1.79"/>
    <n v="20.62"/>
  </r>
  <r>
    <n v="5973"/>
    <n v="86093"/>
    <s v="Brian Bishop"/>
    <s v="Express Road Cargo"/>
    <x v="2"/>
    <x v="1"/>
    <s v="Low"/>
    <s v="Cremant"/>
    <x v="0"/>
    <x v="6"/>
    <s v="Sutter Home White Zinfandel"/>
    <s v="Loose Wrap"/>
    <s v="Geelong"/>
    <x v="423"/>
    <d v="2011-04-01T00:00:00"/>
    <n v="4"/>
    <n v="0.05"/>
    <n v="110.98"/>
    <n v="13.99"/>
    <n v="443.92"/>
  </r>
  <r>
    <n v="5974"/>
    <n v="86093"/>
    <s v="Brian Bishop"/>
    <s v="Express Road Cargo"/>
    <x v="0"/>
    <x v="1"/>
    <s v="Low"/>
    <s v="Sangiovese"/>
    <x v="0"/>
    <x v="6"/>
    <s v="Laurent-Perrier Brut Millesime 2006"/>
    <s v="Full Container"/>
    <s v="Ararat"/>
    <x v="423"/>
    <d v="2011-03-29T00:00:00"/>
    <n v="12"/>
    <n v="0.1"/>
    <n v="2.84"/>
    <n v="0.93"/>
    <n v="34.08"/>
  </r>
  <r>
    <n v="5975"/>
    <n v="86093"/>
    <s v="Brian Bishop"/>
    <s v="Express Road Cargo"/>
    <x v="1"/>
    <x v="1"/>
    <s v="Low"/>
    <s v="Sauvignon Blanc"/>
    <x v="0"/>
    <x v="6"/>
    <s v="St. Supery Sauvignon Blanc 2015"/>
    <s v="Large Crate"/>
    <s v="Wodonga"/>
    <x v="423"/>
    <d v="2011-03-27T00:00:00"/>
    <n v="8"/>
    <n v="0.08"/>
    <n v="65.989999999999995"/>
    <n v="8.99"/>
    <n v="527.91999999999996"/>
  </r>
  <r>
    <n v="5976"/>
    <n v="87736"/>
    <s v="Carl Austin"/>
    <s v="Express Road Cargo"/>
    <x v="0"/>
    <x v="1"/>
    <s v="Critical"/>
    <s v="Sangiovese"/>
    <x v="0"/>
    <x v="6"/>
    <s v="JCB N¬∞21 Brut Cremant de Bourgogne"/>
    <s v="Full Container"/>
    <s v="Ararat"/>
    <x v="319"/>
    <d v="2013-11-03T00:00:00"/>
    <n v="33"/>
    <n v="0.03"/>
    <n v="1.26"/>
    <n v="0.7"/>
    <n v="41.58"/>
  </r>
  <r>
    <n v="5977"/>
    <n v="89408"/>
    <s v="Benjamin Peterson"/>
    <s v="Express Road Cargo"/>
    <x v="0"/>
    <x v="3"/>
    <s v="Low"/>
    <s v="Sangiovese"/>
    <x v="0"/>
    <x v="4"/>
    <s v="Domaine Lafage Miraflors Rose 2013"/>
    <s v="Large Crate"/>
    <s v="Lithgow"/>
    <x v="544"/>
    <d v="2010-12-14T00:00:00"/>
    <n v="21"/>
    <n v="0.02"/>
    <n v="70.97"/>
    <n v="3.5"/>
    <n v="1490.37"/>
  </r>
  <r>
    <n v="5978"/>
    <n v="91548"/>
    <s v="Gary Cunningham"/>
    <s v="Express Road Cargo"/>
    <x v="0"/>
    <x v="3"/>
    <s v="Critical"/>
    <s v="Sangiovese"/>
    <x v="0"/>
    <x v="6"/>
    <s v="Orin Swift Cellars Fragile Rose 2014"/>
    <s v="Large Crate"/>
    <s v="Dubbo"/>
    <x v="1215"/>
    <d v="2013-06-01T00:00:00"/>
    <n v="4"/>
    <n v="0.08"/>
    <n v="4.49"/>
    <n v="1.49"/>
    <n v="17.96"/>
  </r>
  <r>
    <n v="5979"/>
    <n v="91543"/>
    <s v="Gary Cunningham"/>
    <s v="Express Road Cargo"/>
    <x v="0"/>
    <x v="3"/>
    <s v="Critical"/>
    <s v="Pinot Noir"/>
    <x v="0"/>
    <x v="6"/>
    <s v="Gerard Bertrand Cote des Roses Rose 2014"/>
    <s v="Full Container"/>
    <s v="Bathurst"/>
    <x v="652"/>
    <d v="2010-06-02T00:00:00"/>
    <n v="11"/>
    <n v="0.04"/>
    <n v="3.68"/>
    <n v="1.32"/>
    <n v="40.480000000000004"/>
  </r>
  <r>
    <n v="5980"/>
    <n v="91302"/>
    <s v="James Moore"/>
    <s v="Road Cargo"/>
    <x v="0"/>
    <x v="3"/>
    <s v="High"/>
    <s v="Malbec"/>
    <x v="0"/>
    <x v="6"/>
    <s v="Langlois Chateau Cremant de Loire Brut"/>
    <s v="Full Container"/>
    <s v="Wollongong"/>
    <x v="717"/>
    <d v="2011-12-09T00:00:00"/>
    <n v="3"/>
    <n v="0.03"/>
    <n v="5.84"/>
    <n v="1.2"/>
    <n v="17.52"/>
  </r>
  <r>
    <n v="5981"/>
    <n v="91302"/>
    <s v="James Moore"/>
    <s v="Express Road Cargo"/>
    <x v="1"/>
    <x v="3"/>
    <s v="High"/>
    <s v="Chardonnay"/>
    <x v="0"/>
    <x v="6"/>
    <s v="Giesen Sauvignon Blanc 2014"/>
    <s v="Large Crate"/>
    <s v="Liverpool"/>
    <x v="717"/>
    <d v="2011-12-09T00:00:00"/>
    <n v="19"/>
    <n v="0.03"/>
    <n v="35.99"/>
    <n v="1.1000000000000001"/>
    <n v="683.81000000000006"/>
  </r>
  <r>
    <n v="5982"/>
    <n v="90939"/>
    <s v="Carl Price"/>
    <s v="Road Cargo"/>
    <x v="2"/>
    <x v="2"/>
    <s v="Medium"/>
    <s v="Cremant"/>
    <x v="0"/>
    <x v="6"/>
    <s v="Sutter Home Pink Moscato"/>
    <s v="Standard Size Crate"/>
    <s v="Bunbury"/>
    <x v="416"/>
    <d v="2013-02-12T00:00:00"/>
    <n v="9"/>
    <n v="0.02"/>
    <n v="12.64"/>
    <n v="4.9800000000000004"/>
    <n v="113.76"/>
  </r>
  <r>
    <n v="5983"/>
    <n v="90179"/>
    <s v="Russell Knight"/>
    <s v="Express Road Cargo"/>
    <x v="2"/>
    <x v="1"/>
    <s v="Medium"/>
    <s v="Champagne"/>
    <x v="0"/>
    <x v="6"/>
    <s v="Domaine Lafage Miraflors Rose 2013"/>
    <s v="Mini Crate"/>
    <s v="Mount Gambier"/>
    <x v="1200"/>
    <d v="2012-02-15T00:00:00"/>
    <n v="5"/>
    <n v="0.01"/>
    <n v="111.96"/>
    <n v="69"/>
    <n v="559.79999999999995"/>
  </r>
  <r>
    <n v="5984"/>
    <n v="88167"/>
    <s v="Bruce Hawkins"/>
    <s v="Express Road Cargo"/>
    <x v="1"/>
    <x v="1"/>
    <s v="Low"/>
    <s v="Pinot Gris"/>
    <x v="0"/>
    <x v="4"/>
    <s v="Lincourt Courtney's Chardonnay 2012"/>
    <s v="Large Crate"/>
    <s v="Canberra"/>
    <x v="1324"/>
    <d v="2011-11-01T00:00:00"/>
    <n v="12"/>
    <n v="0.09"/>
    <n v="99.99"/>
    <n v="19.989999999999998"/>
    <n v="1199.8799999999999"/>
  </r>
  <r>
    <n v="5985"/>
    <n v="89559"/>
    <s v="Mildred Harper"/>
    <s v="Air Cargo"/>
    <x v="2"/>
    <x v="3"/>
    <s v="Not Specified"/>
    <s v="Champagne"/>
    <x v="0"/>
    <x v="6"/>
    <s v="Gerard Bertrand Cote des Roses Rose 2014"/>
    <s v="Small Crate"/>
    <s v="Broken Hill"/>
    <x v="147"/>
    <d v="2013-09-26T00:00:00"/>
    <n v="18"/>
    <n v="0.05"/>
    <n v="130.97999999999999"/>
    <n v="54.74"/>
    <n v="2357.64"/>
  </r>
  <r>
    <n v="5986"/>
    <n v="88095"/>
    <s v="Jeremy Romero"/>
    <s v="Air Cargo"/>
    <x v="2"/>
    <x v="3"/>
    <s v="Medium"/>
    <s v="Sangiovese Rose"/>
    <x v="0"/>
    <x v="6"/>
    <s v="Chateau D'Aqueria Tavel Rose 2013"/>
    <s v="Extra Large Crate"/>
    <s v="Bathurst"/>
    <x v="236"/>
    <d v="2012-03-05T00:00:00"/>
    <n v="14"/>
    <n v="0.08"/>
    <n v="243.98"/>
    <n v="43.32"/>
    <n v="3415.72"/>
  </r>
  <r>
    <n v="5987"/>
    <n v="88095"/>
    <s v="Paul Gilbert"/>
    <s v="Express Road Cargo"/>
    <x v="1"/>
    <x v="3"/>
    <s v="Medium"/>
    <s v="Pinot Gris"/>
    <x v="0"/>
    <x v="6"/>
    <s v="Hewitson LuLu Sauvignon Blanc 2014"/>
    <s v="Standard Size Crate"/>
    <s v="Goulburn"/>
    <x v="236"/>
    <d v="2012-03-06T00:00:00"/>
    <n v="4"/>
    <n v="0.1"/>
    <n v="4.8899999999999997"/>
    <n v="4.93"/>
    <n v="19.559999999999999"/>
  </r>
  <r>
    <n v="5988"/>
    <n v="88095"/>
    <s v="Paul Gilbert"/>
    <s v="Express Road Cargo"/>
    <x v="0"/>
    <x v="3"/>
    <s v="Medium"/>
    <s v="Malbec"/>
    <x v="0"/>
    <x v="6"/>
    <s v="Bertani Bertarose 2014"/>
    <s v="Full Container"/>
    <s v="Dubbo"/>
    <x v="236"/>
    <d v="2012-03-04T00:00:00"/>
    <n v="1"/>
    <n v="7.0000000000000007E-2"/>
    <n v="4.9800000000000004"/>
    <n v="0.8"/>
    <n v="4.9800000000000004"/>
  </r>
  <r>
    <n v="5989"/>
    <n v="86309"/>
    <s v="Ralph Simpson"/>
    <s v="Express Road Cargo"/>
    <x v="2"/>
    <x v="1"/>
    <s v="Critical"/>
    <s v="Champagne"/>
    <x v="0"/>
    <x v="6"/>
    <s v="Bertani Bertarose 2014"/>
    <s v="Large Crate"/>
    <s v="Adelaide"/>
    <x v="1135"/>
    <d v="2010-09-17T00:00:00"/>
    <n v="1"/>
    <n v="0.09"/>
    <n v="13.79"/>
    <n v="8.7799999999999994"/>
    <n v="13.79"/>
  </r>
  <r>
    <n v="5990"/>
    <n v="91539"/>
    <s v="Todd Bishop"/>
    <s v="Road Cargo"/>
    <x v="0"/>
    <x v="1"/>
    <s v="Medium"/>
    <s v="Shiraz"/>
    <x v="0"/>
    <x v="6"/>
    <s v="Domaine Lafond Roc-Epine Tavel Rose 2014"/>
    <s v="Large Crate"/>
    <s v="Geelong"/>
    <x v="414"/>
    <d v="2012-05-03T00:00:00"/>
    <n v="6"/>
    <n v="0.08"/>
    <n v="9.7100000000000009"/>
    <n v="9.4499999999999993"/>
    <n v="58.260000000000005"/>
  </r>
  <r>
    <n v="5991"/>
    <n v="89833"/>
    <s v="Louis Ramirez"/>
    <s v="Express Road Cargo"/>
    <x v="2"/>
    <x v="2"/>
    <s v="Critical"/>
    <s v="Sangiovese Rose"/>
    <x v="0"/>
    <x v="4"/>
    <s v="Barnard Griffin Rose of Sangiovese 2014"/>
    <s v="Standard Size Crate"/>
    <s v="Mandurah"/>
    <x v="825"/>
    <d v="2012-11-11T00:00:00"/>
    <n v="37"/>
    <n v="0.03"/>
    <n v="4.82"/>
    <n v="5.72"/>
    <n v="178.34"/>
  </r>
  <r>
    <n v="5992"/>
    <n v="90470"/>
    <s v="Theresa Montgomery"/>
    <s v="Air Cargo"/>
    <x v="2"/>
    <x v="1"/>
    <s v="Low"/>
    <s v="Cremant"/>
    <x v="0"/>
    <x v="4"/>
    <s v="Pietradolce Etna Rosato 2014"/>
    <s v="Small Crate"/>
    <s v="Melbourne"/>
    <x v="1047"/>
    <d v="2011-06-15T00:00:00"/>
    <n v="12"/>
    <n v="0.1"/>
    <n v="58.14"/>
    <n v="36.61"/>
    <n v="697.68000000000006"/>
  </r>
  <r>
    <n v="5993"/>
    <n v="88631"/>
    <s v="Shawn Moreno"/>
    <s v="Express Road Cargo"/>
    <x v="1"/>
    <x v="3"/>
    <s v="Critical"/>
    <s v="Pinot Gris"/>
    <x v="0"/>
    <x v="6"/>
    <s v="Los Vascos Sauvignon Blanc 2015"/>
    <s v="Large Crate"/>
    <s v="Cessnock"/>
    <x v="141"/>
    <d v="2013-12-03T00:00:00"/>
    <n v="2"/>
    <n v="0"/>
    <n v="99.99"/>
    <n v="19.989999999999998"/>
    <n v="199.98"/>
  </r>
  <r>
    <n v="5994"/>
    <n v="85997"/>
    <s v="Antonio Robinson"/>
    <s v="Express Road Cargo"/>
    <x v="0"/>
    <x v="1"/>
    <s v="Medium"/>
    <s v="Pinot Noir"/>
    <x v="0"/>
    <x v="6"/>
    <s v="Louis Roederer Cristal Brut 2006"/>
    <s v="Large Crate"/>
    <s v="Adelaide"/>
    <x v="171"/>
    <d v="2012-10-11T00:00:00"/>
    <n v="4"/>
    <n v="0.1"/>
    <n v="4.82"/>
    <n v="1.49"/>
    <n v="19.28"/>
  </r>
  <r>
    <n v="5995"/>
    <n v="85997"/>
    <s v="Antonio Robinson"/>
    <s v="Express Road Cargo"/>
    <x v="0"/>
    <x v="1"/>
    <s v="Medium"/>
    <s v="Sangiovese"/>
    <x v="0"/>
    <x v="7"/>
    <s v="Chateau d'Esclans Whispering Angel Rose 2014"/>
    <s v="Large Crate"/>
    <s v="Adelaide"/>
    <x v="171"/>
    <d v="2012-10-11T00:00:00"/>
    <n v="12"/>
    <n v="0.02"/>
    <n v="6.48"/>
    <n v="5.74"/>
    <n v="77.760000000000005"/>
  </r>
  <r>
    <n v="5996"/>
    <n v="87166"/>
    <s v="Christopher Stone"/>
    <s v="Air Cargo"/>
    <x v="2"/>
    <x v="2"/>
    <s v="Low"/>
    <s v="Sangiovese Rose"/>
    <x v="0"/>
    <x v="7"/>
    <s v="Belle Glos Oeil de Perdrix Pinot Noir Blanc 2014"/>
    <s v="Small Crate"/>
    <s v="Perth"/>
    <x v="987"/>
    <d v="2011-09-23T00:00:00"/>
    <n v="10"/>
    <n v="0.01"/>
    <n v="100.98"/>
    <n v="26.22"/>
    <n v="1009.8000000000001"/>
  </r>
  <r>
    <n v="5997"/>
    <n v="86197"/>
    <s v="Emily Davis"/>
    <s v="Express Road Cargo"/>
    <x v="1"/>
    <x v="3"/>
    <s v="Low"/>
    <s v="Reisling"/>
    <x v="0"/>
    <x v="7"/>
    <s v="Lincourt Courtney's Chardonnay 2012"/>
    <s v="Loose Wrap"/>
    <s v="Dubbo"/>
    <x v="349"/>
    <d v="2012-08-08T00:00:00"/>
    <n v="5"/>
    <n v="7.0000000000000007E-2"/>
    <n v="96.45"/>
    <n v="13.99"/>
    <n v="482.25"/>
  </r>
  <r>
    <n v="5998"/>
    <n v="89962"/>
    <s v="Jessica Daniels"/>
    <s v="Express Road Cargo"/>
    <x v="0"/>
    <x v="3"/>
    <s v="High"/>
    <s v="Shiraz"/>
    <x v="0"/>
    <x v="7"/>
    <s v="Orin Swift Cellars Fragile Rose 2014"/>
    <s v="Large Crate"/>
    <s v="Armidale"/>
    <x v="798"/>
    <d v="2011-10-04T00:00:00"/>
    <n v="22"/>
    <n v="0.05"/>
    <n v="6.48"/>
    <n v="9.17"/>
    <n v="142.56"/>
  </r>
  <r>
    <n v="5999"/>
    <n v="89690"/>
    <s v="Carlos Meyer"/>
    <s v="Road Cargo"/>
    <x v="2"/>
    <x v="3"/>
    <s v="Not Specified"/>
    <s v="Champagne"/>
    <x v="0"/>
    <x v="7"/>
    <s v="Bertani Bertarose 2014"/>
    <s v="Standard Size Crate"/>
    <s v="Blue Mountains"/>
    <x v="211"/>
    <d v="2012-11-19T00:00:00"/>
    <n v="41"/>
    <n v="0.06"/>
    <n v="12.64"/>
    <n v="4.9800000000000004"/>
    <n v="518.24"/>
  </r>
  <r>
    <n v="6000"/>
    <n v="88250"/>
    <s v="Katherine Brooks"/>
    <s v="Express Road Cargo"/>
    <x v="1"/>
    <x v="1"/>
    <s v="High"/>
    <s v="Reisling"/>
    <x v="0"/>
    <x v="7"/>
    <s v="Lincourt Courtney's Chardonnay 2012"/>
    <s v="Large Crate"/>
    <s v="Geelong"/>
    <x v="350"/>
    <d v="2013-10-24T00:00:00"/>
    <n v="22"/>
    <n v="0.1"/>
    <n v="100.97"/>
    <n v="7.18"/>
    <n v="2221.34"/>
  </r>
  <r>
    <n v="6001"/>
    <n v="88250"/>
    <s v="Katherine Brooks"/>
    <s v="Express Road Cargo"/>
    <x v="0"/>
    <x v="1"/>
    <s v="High"/>
    <s v="Zinfandel"/>
    <x v="0"/>
    <x v="7"/>
    <s v="Orin Swift Cellars Fragile Rose 2014"/>
    <s v="Large Crate"/>
    <s v="Geelong"/>
    <x v="350"/>
    <d v="2013-10-23T00:00:00"/>
    <n v="13"/>
    <n v="0"/>
    <n v="5.28"/>
    <n v="8.16"/>
    <n v="68.64"/>
  </r>
  <r>
    <n v="6002"/>
    <n v="89388"/>
    <s v="Keith Stone"/>
    <s v="Express Road Cargo"/>
    <x v="0"/>
    <x v="3"/>
    <s v="Medium"/>
    <s v="Zinfandel"/>
    <x v="0"/>
    <x v="7"/>
    <s v="Louis Roederer Cristal Brut with Gift Box 2007"/>
    <s v="Large Crate"/>
    <s v="Orange"/>
    <x v="1314"/>
    <d v="2013-10-17T00:00:00"/>
    <n v="26"/>
    <n v="0.04"/>
    <n v="28.53"/>
    <n v="1.49"/>
    <n v="741.78"/>
  </r>
  <r>
    <n v="6003"/>
    <n v="88824"/>
    <s v="Lori Kim"/>
    <s v="Express Road Cargo"/>
    <x v="1"/>
    <x v="3"/>
    <s v="High"/>
    <s v="Sauvignon Blanc"/>
    <x v="0"/>
    <x v="7"/>
    <s v="Los Vascos Sauvignon Blanc 2015"/>
    <s v="Large Crate"/>
    <s v="Broken Hill"/>
    <x v="861"/>
    <d v="2010-03-23T00:00:00"/>
    <n v="11"/>
    <n v="0.02"/>
    <n v="55.94"/>
    <n v="6.55"/>
    <n v="615.33999999999992"/>
  </r>
  <r>
    <n v="6004"/>
    <n v="89993"/>
    <s v="Brian Hernandez"/>
    <s v="Express Road Cargo"/>
    <x v="0"/>
    <x v="3"/>
    <s v="Medium"/>
    <s v="Malbec"/>
    <x v="0"/>
    <x v="7"/>
    <s v="Bertani Bertarose 2014"/>
    <s v="Large Crate"/>
    <s v="Wagga Wagga"/>
    <x v="184"/>
    <d v="2010-02-06T00:00:00"/>
    <n v="2"/>
    <n v="0.05"/>
    <n v="12.97"/>
    <n v="1.49"/>
    <n v="25.94"/>
  </r>
  <r>
    <n v="6005"/>
    <n v="89993"/>
    <s v="Brian Hernandez"/>
    <s v="Express Road Cargo"/>
    <x v="0"/>
    <x v="3"/>
    <s v="Medium"/>
    <s v="Merlot"/>
    <x v="0"/>
    <x v="7"/>
    <s v="Roederer Estate L'Ermitage 2007"/>
    <s v="Full Container"/>
    <s v="Tamworth"/>
    <x v="184"/>
    <d v="2010-02-06T00:00:00"/>
    <n v="9"/>
    <n v="0.06"/>
    <n v="5.81"/>
    <n v="3.37"/>
    <n v="52.29"/>
  </r>
  <r>
    <n v="6006"/>
    <n v="89390"/>
    <s v="Patrick Clark"/>
    <s v="Express Road Cargo"/>
    <x v="0"/>
    <x v="1"/>
    <s v="Critical"/>
    <s v="Shiraz"/>
    <x v="0"/>
    <x v="7"/>
    <s v="Chateau d'Esclans Whispering Angel Rose 2014"/>
    <s v="Full Container"/>
    <s v="Canberra"/>
    <x v="351"/>
    <d v="2011-09-10T00:00:00"/>
    <n v="16"/>
    <n v="0.09"/>
    <n v="4.13"/>
    <n v="1.23"/>
    <n v="66.08"/>
  </r>
  <r>
    <n v="6007"/>
    <n v="91337"/>
    <s v="Laura Jacobs"/>
    <s v="Express Road Cargo"/>
    <x v="0"/>
    <x v="2"/>
    <s v="Medium"/>
    <s v="Sangiovese"/>
    <x v="0"/>
    <x v="7"/>
    <s v="Louis Roederer Cristal Brut 2006"/>
    <s v="Full Container"/>
    <s v="Busseltol"/>
    <x v="970"/>
    <d v="2012-01-19T00:00:00"/>
    <n v="2"/>
    <n v="0.01"/>
    <n v="4.28"/>
    <n v="1.6"/>
    <n v="8.56"/>
  </r>
  <r>
    <n v="6008"/>
    <n v="91544"/>
    <s v="Gary Cunningham"/>
    <s v="Express Road Cargo"/>
    <x v="0"/>
    <x v="3"/>
    <s v="Low"/>
    <s v="Zinfandel"/>
    <x v="0"/>
    <x v="7"/>
    <s v="Barnard Griffin Rose of Sangiovese 2014"/>
    <s v="Large Crate"/>
    <s v="Lithgow"/>
    <x v="1325"/>
    <d v="2012-08-12T00:00:00"/>
    <n v="21"/>
    <n v="0.09"/>
    <n v="165.98"/>
    <n v="19.989999999999998"/>
    <n v="3485.58"/>
  </r>
  <r>
    <n v="6009"/>
    <n v="91544"/>
    <s v="Gary Cunningham"/>
    <s v="Air Cargo"/>
    <x v="2"/>
    <x v="3"/>
    <s v="Low"/>
    <s v="Sangiovese Rose"/>
    <x v="0"/>
    <x v="7"/>
    <s v="Barnard Griffin Rose of Sangiovese 2014"/>
    <s v="Small Crate"/>
    <s v="Liverpool"/>
    <x v="1325"/>
    <d v="2012-08-10T00:00:00"/>
    <n v="6"/>
    <n v="0.06"/>
    <n v="105.49"/>
    <n v="41.64"/>
    <n v="632.93999999999994"/>
  </r>
  <r>
    <n v="6010"/>
    <n v="89352"/>
    <s v="Craig George"/>
    <s v="Express Road Cargo"/>
    <x v="0"/>
    <x v="0"/>
    <s v="Critical"/>
    <s v="Shiraz"/>
    <x v="0"/>
    <x v="7"/>
    <s v="Lucien Albrecht Cremant d'Alsace Brut"/>
    <s v="Large Crate"/>
    <s v="Mount Isa"/>
    <x v="959"/>
    <d v="2013-01-04T00:00:00"/>
    <n v="13"/>
    <n v="0.1"/>
    <n v="15.57"/>
    <n v="1.39"/>
    <n v="202.41"/>
  </r>
  <r>
    <n v="6011"/>
    <n v="89352"/>
    <s v="Craig George"/>
    <s v="Express Road Cargo"/>
    <x v="0"/>
    <x v="0"/>
    <s v="Critical"/>
    <s v="Zinfandel"/>
    <x v="0"/>
    <x v="7"/>
    <s v="Locations by Dave Phinney F Rose"/>
    <s v="Full Container"/>
    <s v="Mackay"/>
    <x v="959"/>
    <d v="2013-01-05T00:00:00"/>
    <n v="2"/>
    <n v="0.1"/>
    <n v="1.76"/>
    <n v="0.7"/>
    <n v="3.52"/>
  </r>
  <r>
    <n v="6012"/>
    <n v="89764"/>
    <s v="Sharon Crawford"/>
    <s v="Air Cargo"/>
    <x v="2"/>
    <x v="1"/>
    <s v="Critical"/>
    <s v="Sangiovese Rose"/>
    <x v="0"/>
    <x v="7"/>
    <s v="Marques de Caceres Rioja Rosado 2014"/>
    <s v="Extra Large Crate"/>
    <s v="Devonport"/>
    <x v="580"/>
    <d v="2011-01-24T00:00:00"/>
    <n v="6"/>
    <n v="0.08"/>
    <n v="113.98"/>
    <n v="30"/>
    <n v="683.88"/>
  </r>
  <r>
    <n v="6013"/>
    <n v="89768"/>
    <s v="Sharon Crawford"/>
    <s v="Express Road Cargo"/>
    <x v="1"/>
    <x v="1"/>
    <s v="Critical"/>
    <s v="Reisling"/>
    <x v="0"/>
    <x v="7"/>
    <s v="Los Vascos Sauvignon Blanc 2015"/>
    <s v="Large Crate"/>
    <s v="Launceston"/>
    <x v="280"/>
    <d v="2013-01-24T00:00:00"/>
    <n v="1"/>
    <n v="0.09"/>
    <n v="30.73"/>
    <n v="4"/>
    <n v="30.73"/>
  </r>
  <r>
    <n v="6014"/>
    <n v="89764"/>
    <s v="Sharon Crawford"/>
    <s v="Express Road Cargo"/>
    <x v="0"/>
    <x v="1"/>
    <s v="Critical"/>
    <s v="Shiraz"/>
    <x v="0"/>
    <x v="7"/>
    <s v="Louis Roederer Cristal Brut 2006"/>
    <s v="Large Crate"/>
    <s v="Launceston"/>
    <x v="580"/>
    <d v="2011-01-24T00:00:00"/>
    <n v="5"/>
    <n v="0.08"/>
    <n v="47.9"/>
    <n v="5.86"/>
    <n v="239.5"/>
  </r>
  <r>
    <n v="6015"/>
    <n v="90752"/>
    <s v="George Webb"/>
    <s v="Road Cargo"/>
    <x v="0"/>
    <x v="3"/>
    <s v="Critical"/>
    <s v="Cabernet Sauvignon"/>
    <x v="0"/>
    <x v="7"/>
    <s v="Lucien Albrecht Cremant d'Alsace Brut Rose"/>
    <s v="Large Crate"/>
    <s v="Liverpool"/>
    <x v="407"/>
    <d v="2010-04-21T00:00:00"/>
    <n v="5"/>
    <n v="0.05"/>
    <n v="363.25"/>
    <n v="19.989999999999998"/>
    <n v="1816.25"/>
  </r>
  <r>
    <n v="6016"/>
    <n v="90759"/>
    <s v="George Webb"/>
    <s v="Road Cargo"/>
    <x v="2"/>
    <x v="3"/>
    <s v="Critical"/>
    <s v="Grenache Rose"/>
    <x v="0"/>
    <x v="7"/>
    <s v="Miraval Rose 2014"/>
    <s v="Full Container"/>
    <s v="Newcastle"/>
    <x v="72"/>
    <d v="2013-04-21T00:00:00"/>
    <n v="5"/>
    <n v="0.06"/>
    <n v="7.59"/>
    <n v="4"/>
    <n v="37.950000000000003"/>
  </r>
  <r>
    <n v="6017"/>
    <n v="86607"/>
    <s v="Stephen Taylor"/>
    <s v="Express Road Cargo"/>
    <x v="2"/>
    <x v="2"/>
    <s v="High"/>
    <s v="Grenache Rose"/>
    <x v="0"/>
    <x v="7"/>
    <s v="Orin Swift Cellars Fragile Rose 2014"/>
    <s v="Large Crate"/>
    <s v="Geraldton"/>
    <x v="326"/>
    <d v="2013-03-28T00:00:00"/>
    <n v="3"/>
    <n v="0.08"/>
    <n v="29.18"/>
    <n v="8.5500000000000007"/>
    <n v="87.539999999999992"/>
  </r>
  <r>
    <n v="6018"/>
    <n v="88944"/>
    <s v="Gloria Gardner"/>
    <s v="Express Road Cargo"/>
    <x v="0"/>
    <x v="1"/>
    <s v="High"/>
    <s v="Shiraz"/>
    <x v="0"/>
    <x v="7"/>
    <s v="Dopff &amp; Irion Cremant Rose Brut"/>
    <s v="Large Crate"/>
    <s v="Ararat"/>
    <x v="81"/>
    <d v="2011-05-30T00:00:00"/>
    <n v="13"/>
    <n v="0.04"/>
    <n v="4.91"/>
    <n v="0.5"/>
    <n v="63.83"/>
  </r>
  <r>
    <n v="6019"/>
    <n v="88944"/>
    <s v="Gloria Gardner"/>
    <s v="Express Road Cargo"/>
    <x v="1"/>
    <x v="1"/>
    <s v="High"/>
    <s v="Chardonnay"/>
    <x v="0"/>
    <x v="7"/>
    <s v="Chardonnais Napa Valley Chardonnay 2013"/>
    <s v="Full Container"/>
    <s v="Melton"/>
    <x v="81"/>
    <d v="2011-05-31T00:00:00"/>
    <n v="18"/>
    <n v="0.08"/>
    <n v="85.99"/>
    <n v="0.99"/>
    <n v="1547.82"/>
  </r>
  <r>
    <n v="6020"/>
    <n v="89180"/>
    <s v="Raymond Gibson"/>
    <s v="Express Road Cargo"/>
    <x v="0"/>
    <x v="1"/>
    <s v="Medium"/>
    <s v="Merlot"/>
    <x v="0"/>
    <x v="7"/>
    <s v="Barnard Griffin Rose of Sangiovese 2014"/>
    <s v="Large Crate"/>
    <s v="Launceston"/>
    <x v="1046"/>
    <d v="2012-05-09T00:00:00"/>
    <n v="9"/>
    <n v="0.06"/>
    <n v="9.9"/>
    <n v="1.39"/>
    <n v="89.100000000000009"/>
  </r>
  <r>
    <n v="6021"/>
    <n v="89180"/>
    <s v="Joseph Hawkins"/>
    <s v="Express Road Cargo"/>
    <x v="1"/>
    <x v="1"/>
    <s v="Medium"/>
    <s v="Chardonnay"/>
    <x v="0"/>
    <x v="7"/>
    <s v="Mercer Canyons Chardonnay 2013"/>
    <s v="Large Crate"/>
    <s v="Hobart"/>
    <x v="1046"/>
    <d v="2012-05-09T00:00:00"/>
    <n v="19"/>
    <n v="7.0000000000000007E-2"/>
    <n v="125.99"/>
    <n v="8.08"/>
    <n v="2393.81"/>
  </r>
  <r>
    <n v="6022"/>
    <n v="90164"/>
    <s v="Thomas Jenkins"/>
    <s v="Express Road Cargo"/>
    <x v="0"/>
    <x v="3"/>
    <s v="High"/>
    <s v="Cabernet Sauvignon"/>
    <x v="0"/>
    <x v="7"/>
    <s v="Roederer Estate Brut"/>
    <s v="Large Crate"/>
    <s v="Armidale"/>
    <x v="352"/>
    <d v="2013-05-26T00:00:00"/>
    <n v="6"/>
    <n v="0.03"/>
    <n v="2.88"/>
    <n v="0.99"/>
    <n v="17.28"/>
  </r>
  <r>
    <n v="6023"/>
    <n v="87262"/>
    <s v="Mark Butler"/>
    <s v="Air Cargo"/>
    <x v="2"/>
    <x v="1"/>
    <s v="High"/>
    <s v="Cremant"/>
    <x v="0"/>
    <x v="7"/>
    <s v="Miraval Rose (1.5 Liter Magnum) 2014"/>
    <s v="Small Crate"/>
    <s v="Port Lincoln"/>
    <x v="294"/>
    <d v="2012-01-08T00:00:00"/>
    <n v="4"/>
    <n v="0.05"/>
    <n v="376.13"/>
    <n v="85.63"/>
    <n v="1504.52"/>
  </r>
  <r>
    <n v="6024"/>
    <n v="87882"/>
    <s v="Alan Mitchell"/>
    <s v="Road Cargo"/>
    <x v="1"/>
    <x v="2"/>
    <s v="Critical"/>
    <s v="Chardonnay"/>
    <x v="0"/>
    <x v="7"/>
    <s v="St. Supery Sauvignon Blanc 2015"/>
    <s v="Standard Size Crate"/>
    <s v="Rockingham"/>
    <x v="915"/>
    <d v="2013-01-30T00:00:00"/>
    <n v="6"/>
    <n v="0.08"/>
    <n v="15.98"/>
    <n v="8.99"/>
    <n v="95.88"/>
  </r>
  <r>
    <n v="6025"/>
    <n v="90276"/>
    <s v="Samuel Bennett"/>
    <s v="Express Road Cargo"/>
    <x v="0"/>
    <x v="1"/>
    <s v="High"/>
    <s v="Pinot Noir"/>
    <x v="0"/>
    <x v="7"/>
    <s v="Gerard Bertrand Cote des Roses Rose 2014"/>
    <s v="Standard Size Crate"/>
    <s v="Adelaide"/>
    <x v="382"/>
    <d v="2012-06-14T00:00:00"/>
    <n v="13"/>
    <n v="0.06"/>
    <n v="10.98"/>
    <n v="3.37"/>
    <n v="142.74"/>
  </r>
  <r>
    <n v="6026"/>
    <n v="86078"/>
    <s v="Charles Reynolds"/>
    <s v="Express Road Cargo"/>
    <x v="0"/>
    <x v="3"/>
    <s v="High"/>
    <s v="Cabernet Sauvignon"/>
    <x v="0"/>
    <x v="7"/>
    <s v="La Playa Estate Cabernet Sauvignon Rose 2015"/>
    <s v="Large Crate"/>
    <s v="Wollongong"/>
    <x v="726"/>
    <d v="2011-05-28T00:00:00"/>
    <n v="11"/>
    <n v="0.08"/>
    <n v="4.28"/>
    <n v="5.68"/>
    <n v="47.080000000000005"/>
  </r>
  <r>
    <n v="6027"/>
    <n v="90911"/>
    <s v="Kenneth Willis"/>
    <s v="Express Road Cargo"/>
    <x v="0"/>
    <x v="3"/>
    <s v="Medium"/>
    <s v="Zinfandel"/>
    <x v="0"/>
    <x v="7"/>
    <s v="Orin Swift Cellars Fragile Rose 2014"/>
    <s v="Large Crate"/>
    <s v="Liverpool"/>
    <x v="772"/>
    <d v="2011-08-14T00:00:00"/>
    <n v="5"/>
    <n v="0.03"/>
    <n v="40.99"/>
    <n v="17.48"/>
    <n v="204.95000000000002"/>
  </r>
  <r>
    <n v="6028"/>
    <n v="90911"/>
    <s v="Howard Mccoy"/>
    <s v="Express Road Cargo"/>
    <x v="0"/>
    <x v="3"/>
    <s v="Medium"/>
    <s v="Shiraz"/>
    <x v="0"/>
    <x v="7"/>
    <s v="Laurent-Perrier Brut Millesime 2006"/>
    <s v="Full Container"/>
    <s v="Broken Hill"/>
    <x v="772"/>
    <d v="2011-08-15T00:00:00"/>
    <n v="20"/>
    <n v="0.08"/>
    <n v="3.6"/>
    <n v="2.2000000000000002"/>
    <n v="72"/>
  </r>
  <r>
    <n v="6029"/>
    <n v="87266"/>
    <s v="Mark Butler"/>
    <s v="Road Cargo"/>
    <x v="0"/>
    <x v="1"/>
    <s v="Low"/>
    <s v="Shiraz"/>
    <x v="0"/>
    <x v="7"/>
    <s v="Chateau d'Esclans Whispering Angel Rose 2014"/>
    <s v="Full Container"/>
    <s v="Port Adelaide"/>
    <x v="605"/>
    <d v="2013-02-24T00:00:00"/>
    <n v="5"/>
    <n v="0.09"/>
    <n v="1.68"/>
    <n v="1.57"/>
    <n v="8.4"/>
  </r>
  <r>
    <n v="6030"/>
    <n v="88086"/>
    <s v="Carlos Berry"/>
    <s v="Express Road Cargo"/>
    <x v="0"/>
    <x v="1"/>
    <s v="High"/>
    <s v="Pinot Noir"/>
    <x v="0"/>
    <x v="7"/>
    <s v="Roederer Estate Brut"/>
    <s v="Large Crate"/>
    <s v="Ballarat"/>
    <x v="454"/>
    <d v="2011-12-14T00:00:00"/>
    <n v="19"/>
    <n v="0.06"/>
    <n v="5.78"/>
    <n v="7.64"/>
    <n v="109.82000000000001"/>
  </r>
  <r>
    <n v="6031"/>
    <n v="88092"/>
    <s v="Carlos Berry"/>
    <s v="Road Cargo"/>
    <x v="0"/>
    <x v="1"/>
    <s v="High"/>
    <s v="Zinfandel"/>
    <x v="0"/>
    <x v="7"/>
    <s v="Laurent-Perrier Brut Rose"/>
    <s v="Large Crate"/>
    <s v="Wodonga"/>
    <x v="482"/>
    <d v="2013-12-13T00:00:00"/>
    <n v="23"/>
    <n v="0.1"/>
    <n v="12.21"/>
    <n v="4.8099999999999996"/>
    <n v="280.83000000000004"/>
  </r>
  <r>
    <n v="6032"/>
    <n v="91551"/>
    <s v="Billy Ramirez"/>
    <s v="Road Cargo"/>
    <x v="1"/>
    <x v="1"/>
    <s v="High"/>
    <s v="Sauvignon Blanc"/>
    <x v="0"/>
    <x v="7"/>
    <s v="Rombauer Chardonnay 2014"/>
    <s v="Standard Size Crate"/>
    <s v="Hobart"/>
    <x v="30"/>
    <d v="2011-11-25T00:00:00"/>
    <n v="24"/>
    <n v="0.02"/>
    <n v="35.99"/>
    <n v="3.3"/>
    <n v="863.76"/>
  </r>
  <r>
    <n v="6033"/>
    <n v="91551"/>
    <s v="Steve Fields"/>
    <s v="Express Road Cargo"/>
    <x v="0"/>
    <x v="1"/>
    <s v="High"/>
    <s v="Merlot"/>
    <x v="0"/>
    <x v="7"/>
    <s v="Bollinger Brut Special Cuvee"/>
    <s v="Large Crate"/>
    <s v="Launceston"/>
    <x v="30"/>
    <d v="2011-11-26T00:00:00"/>
    <n v="21"/>
    <n v="0.09"/>
    <n v="6.48"/>
    <n v="8.4"/>
    <n v="136.08000000000001"/>
  </r>
  <r>
    <n v="6034"/>
    <n v="91551"/>
    <s v="Steve Fields"/>
    <s v="Express Road Cargo"/>
    <x v="1"/>
    <x v="1"/>
    <s v="High"/>
    <s v="Pinot Gris"/>
    <x v="0"/>
    <x v="7"/>
    <s v="Angeline Sauvignon Blanc 2014"/>
    <s v="Standard Size Crate"/>
    <s v="Burnie"/>
    <x v="30"/>
    <d v="2011-11-26T00:00:00"/>
    <n v="31"/>
    <n v="0.05"/>
    <n v="20.99"/>
    <n v="1.25"/>
    <n v="650.68999999999994"/>
  </r>
  <r>
    <n v="6035"/>
    <n v="87316"/>
    <s v="Antonio Campbell"/>
    <s v="Express Road Cargo"/>
    <x v="0"/>
    <x v="3"/>
    <s v="Medium"/>
    <s v="Cabernet Sauvignon"/>
    <x v="0"/>
    <x v="7"/>
    <s v="Louis Roederer Cristal Brut 2006"/>
    <s v="Large Crate"/>
    <s v="Queanbeyan"/>
    <x v="1291"/>
    <d v="2010-01-22T00:00:00"/>
    <n v="10"/>
    <n v="0.08"/>
    <n v="7.84"/>
    <n v="4.71"/>
    <n v="78.400000000000006"/>
  </r>
  <r>
    <n v="6036"/>
    <n v="87316"/>
    <s v="Antonio Campbell"/>
    <s v="Express Road Cargo"/>
    <x v="2"/>
    <x v="3"/>
    <s v="Medium"/>
    <s v="Sangiovese Rose"/>
    <x v="0"/>
    <x v="7"/>
    <s v="Chateau d'Esclans Whispering Angel Rose 2014"/>
    <s v="Mini Crate"/>
    <s v="Orange"/>
    <x v="1291"/>
    <d v="2010-01-22T00:00:00"/>
    <n v="10"/>
    <n v="0.03"/>
    <n v="105.34"/>
    <n v="24.49"/>
    <n v="1053.4000000000001"/>
  </r>
  <r>
    <n v="6037"/>
    <n v="86044"/>
    <s v="Anthony Moreno"/>
    <s v="Air Cargo"/>
    <x v="2"/>
    <x v="2"/>
    <s v="Medium"/>
    <s v="Champagne"/>
    <x v="0"/>
    <x v="7"/>
    <s v="Belle Glos Oeil de Perdrix Pinot Noir Blanc 2014"/>
    <s v="Extra Large Crate"/>
    <s v="Rockingham"/>
    <x v="1326"/>
    <d v="2013-11-19T00:00:00"/>
    <n v="5"/>
    <n v="0.05"/>
    <n v="280.98"/>
    <n v="57"/>
    <n v="1404.9"/>
  </r>
  <r>
    <n v="6038"/>
    <n v="86044"/>
    <s v="Anthony Moreno"/>
    <s v="Express Road Cargo"/>
    <x v="0"/>
    <x v="2"/>
    <s v="Medium"/>
    <s v="Merlot"/>
    <x v="0"/>
    <x v="7"/>
    <s v="Laurent-Perrier Brut Millesime 2006"/>
    <s v="Large Crate"/>
    <s v="Rockingham"/>
    <x v="1326"/>
    <d v="2013-11-18T00:00:00"/>
    <n v="43"/>
    <n v="0.09"/>
    <n v="14.03"/>
    <n v="9.3699999999999992"/>
    <n v="603.29"/>
  </r>
  <r>
    <n v="6039"/>
    <n v="87428"/>
    <s v="Victor Jenkins"/>
    <s v="Express Road Cargo"/>
    <x v="0"/>
    <x v="3"/>
    <s v="Critical"/>
    <s v="Zinfandel"/>
    <x v="0"/>
    <x v="7"/>
    <s v="Pietradolce Etna Rosato 2014"/>
    <s v="Large Crate"/>
    <s v="Campbeltown"/>
    <x v="865"/>
    <d v="2011-05-30T00:00:00"/>
    <n v="17"/>
    <n v="0.03"/>
    <n v="2.88"/>
    <n v="5.33"/>
    <n v="48.96"/>
  </r>
  <r>
    <n v="6040"/>
    <n v="89170"/>
    <s v="Raymond Lawrence"/>
    <s v="Express Road Cargo"/>
    <x v="0"/>
    <x v="2"/>
    <s v="Medium"/>
    <s v="Merlot"/>
    <x v="0"/>
    <x v="7"/>
    <s v="Orin Swift Cellars Fragile Rose 2014"/>
    <s v="Large Crate"/>
    <s v="Freemantle"/>
    <x v="738"/>
    <d v="2013-03-05T00:00:00"/>
    <n v="5"/>
    <n v="0.05"/>
    <n v="6.23"/>
    <n v="6.97"/>
    <n v="31.150000000000002"/>
  </r>
  <r>
    <n v="6041"/>
    <n v="88989"/>
    <s v="Douglas Ward"/>
    <s v="Express Road Cargo"/>
    <x v="0"/>
    <x v="2"/>
    <s v="Low"/>
    <s v="Shiraz"/>
    <x v="0"/>
    <x v="5"/>
    <s v="Marques de Caceres Rioja Rosado 2014"/>
    <s v="Large Crate"/>
    <s v="Perth"/>
    <x v="339"/>
    <d v="2012-03-30T00:00:00"/>
    <n v="13"/>
    <n v="0.05"/>
    <n v="22.38"/>
    <n v="15.1"/>
    <n v="290.94"/>
  </r>
  <r>
    <n v="6042"/>
    <n v="88989"/>
    <s v="James Frazier"/>
    <s v="Express Road Cargo"/>
    <x v="0"/>
    <x v="2"/>
    <s v="Low"/>
    <s v="Pinot Noir"/>
    <x v="0"/>
    <x v="5"/>
    <s v="Laurent-Perrier Brut Millesime 2006"/>
    <s v="Large Crate"/>
    <s v="Perth"/>
    <x v="339"/>
    <d v="2012-04-01T00:00:00"/>
    <n v="13"/>
    <n v="0.09"/>
    <n v="12.95"/>
    <n v="4.9800000000000004"/>
    <n v="168.35"/>
  </r>
  <r>
    <n v="6043"/>
    <n v="87120"/>
    <s v="Douglas Alvarez"/>
    <s v="Express Road Cargo"/>
    <x v="0"/>
    <x v="3"/>
    <s v="Medium"/>
    <s v="Shiraz"/>
    <x v="0"/>
    <x v="5"/>
    <s v="Dom Perignon 2006"/>
    <s v="Large Crate"/>
    <s v="Cessnock"/>
    <x v="379"/>
    <d v="2011-11-02T00:00:00"/>
    <n v="18"/>
    <n v="0.04"/>
    <n v="4.91"/>
    <n v="5.68"/>
    <n v="88.38"/>
  </r>
  <r>
    <n v="6044"/>
    <n v="87120"/>
    <s v="Douglas Alvarez"/>
    <s v="Express Road Cargo"/>
    <x v="0"/>
    <x v="3"/>
    <s v="Medium"/>
    <s v="Sangiovese"/>
    <x v="0"/>
    <x v="5"/>
    <s v="Locations by Dave Phinney F Rose"/>
    <s v="Large Crate"/>
    <s v="Queanbeyan"/>
    <x v="379"/>
    <d v="2011-11-02T00:00:00"/>
    <n v="22"/>
    <n v="0.01"/>
    <n v="19.98"/>
    <n v="5.77"/>
    <n v="439.56"/>
  </r>
  <r>
    <n v="6045"/>
    <n v="89753"/>
    <s v="Jeffrey Spencer"/>
    <s v="Road Cargo"/>
    <x v="0"/>
    <x v="1"/>
    <s v="Low"/>
    <s v="Zinfandel"/>
    <x v="0"/>
    <x v="5"/>
    <s v="Locations by Dave Phinney F Rose"/>
    <s v="Large Crate"/>
    <s v="Canberra"/>
    <x v="357"/>
    <d v="2011-09-21T00:00:00"/>
    <n v="1"/>
    <n v="0.05"/>
    <n v="14.98"/>
    <n v="7.69"/>
    <n v="14.98"/>
  </r>
  <r>
    <n v="6046"/>
    <n v="88722"/>
    <s v="Albert Wagner"/>
    <s v="Road Cargo"/>
    <x v="1"/>
    <x v="2"/>
    <s v="Not Specified"/>
    <s v="Chardonnay"/>
    <x v="0"/>
    <x v="5"/>
    <s v="Los Vascos Sauvignon Blanc 2015"/>
    <s v="Standard Size Crate"/>
    <s v="Rockingham"/>
    <x v="821"/>
    <d v="2010-12-19T00:00:00"/>
    <n v="7"/>
    <n v="0.06"/>
    <n v="4.9800000000000004"/>
    <n v="4.62"/>
    <n v="34.86"/>
  </r>
  <r>
    <n v="6047"/>
    <n v="90946"/>
    <s v="Kelly Robinson"/>
    <s v="Express Road Cargo"/>
    <x v="0"/>
    <x v="1"/>
    <s v="High"/>
    <s v="Shiraz"/>
    <x v="0"/>
    <x v="5"/>
    <s v="Pietradolce Etna Rosato 2014"/>
    <s v="Full Container"/>
    <s v="Hobart"/>
    <x v="153"/>
    <d v="2013-10-18T00:00:00"/>
    <n v="5"/>
    <n v="0"/>
    <n v="1.76"/>
    <n v="0.7"/>
    <n v="8.8000000000000007"/>
  </r>
  <r>
    <n v="6048"/>
    <n v="89590"/>
    <s v="Phillip Greene"/>
    <s v="Express Road Cargo"/>
    <x v="0"/>
    <x v="2"/>
    <s v="High"/>
    <s v="Malbec"/>
    <x v="0"/>
    <x v="5"/>
    <s v="Pierre Sparr Cremant d'Alsace Reserve Brut Rose"/>
    <s v="Full Container"/>
    <s v="Rockingham"/>
    <x v="142"/>
    <d v="2013-08-18T00:00:00"/>
    <n v="13"/>
    <n v="0.02"/>
    <n v="3.28"/>
    <n v="5"/>
    <n v="42.64"/>
  </r>
  <r>
    <n v="6049"/>
    <n v="91359"/>
    <s v="Dennis Baker"/>
    <s v="Express Road Cargo"/>
    <x v="0"/>
    <x v="1"/>
    <s v="High"/>
    <s v="Pinot Noir"/>
    <x v="0"/>
    <x v="5"/>
    <s v="Laurent-Perrier Brut Millesime 2006"/>
    <s v="Large Crate"/>
    <s v="Devonport"/>
    <x v="588"/>
    <d v="2013-02-17T00:00:00"/>
    <n v="8"/>
    <n v="0.03"/>
    <n v="16.98"/>
    <n v="12.39"/>
    <n v="135.84"/>
  </r>
  <r>
    <n v="6050"/>
    <n v="87144"/>
    <s v="Clarence Allen"/>
    <s v="Road Cargo"/>
    <x v="0"/>
    <x v="2"/>
    <s v="High"/>
    <s v="Sangiovese"/>
    <x v="0"/>
    <x v="5"/>
    <s v="Roederer Estate L'Ermitage 2007"/>
    <s v="Large Crate"/>
    <s v="Mandurah"/>
    <x v="1327"/>
    <d v="2013-07-06T00:00:00"/>
    <n v="13"/>
    <n v="0.04"/>
    <n v="165.2"/>
    <n v="19.989999999999998"/>
    <n v="2147.6"/>
  </r>
  <r>
    <n v="6051"/>
    <n v="90236"/>
    <s v="Mary Moore"/>
    <s v="Air Cargo"/>
    <x v="0"/>
    <x v="1"/>
    <s v="Critical"/>
    <s v="Zinfandel"/>
    <x v="0"/>
    <x v="5"/>
    <s v="Chateau d'Esclans Whispering Angel Rose 2014"/>
    <s v="Extra Large Crate"/>
    <s v="Canberra"/>
    <x v="348"/>
    <d v="2010-02-06T00:00:00"/>
    <n v="6"/>
    <n v="0.06"/>
    <n v="279.81"/>
    <n v="23.19"/>
    <n v="1678.8600000000001"/>
  </r>
  <r>
    <n v="6052"/>
    <n v="88942"/>
    <s v="Gloria Gardner"/>
    <s v="Express Road Cargo"/>
    <x v="0"/>
    <x v="1"/>
    <s v="Low"/>
    <s v="Zinfandel"/>
    <x v="0"/>
    <x v="5"/>
    <s v="Veuve Clicquot Brut Yellow Label"/>
    <s v="Large Crate"/>
    <s v="Melton"/>
    <x v="354"/>
    <d v="2010-12-10T00:00:00"/>
    <n v="6"/>
    <n v="0.09"/>
    <n v="35.94"/>
    <n v="6.66"/>
    <n v="215.64"/>
  </r>
  <r>
    <n v="6053"/>
    <n v="88942"/>
    <s v="Gloria Gardner"/>
    <s v="Express Road Cargo"/>
    <x v="2"/>
    <x v="1"/>
    <s v="Low"/>
    <s v="Grenache Rose"/>
    <x v="0"/>
    <x v="5"/>
    <s v="Marques de Caceres Rioja Rosado 2014"/>
    <s v="Loose Wrap"/>
    <s v="Hamilton"/>
    <x v="354"/>
    <d v="2010-12-12T00:00:00"/>
    <n v="7"/>
    <n v="0"/>
    <n v="170.98"/>
    <n v="13.99"/>
    <n v="1196.8599999999999"/>
  </r>
  <r>
    <n v="6054"/>
    <n v="88942"/>
    <s v="Gloria Gardner"/>
    <s v="Express Road Cargo"/>
    <x v="0"/>
    <x v="1"/>
    <s v="Low"/>
    <s v="Shiraz"/>
    <x v="0"/>
    <x v="5"/>
    <s v="Miraval Rose 2014"/>
    <s v="Large Crate"/>
    <s v="Frankston"/>
    <x v="354"/>
    <d v="2010-12-07T00:00:00"/>
    <n v="9"/>
    <n v="0.09"/>
    <n v="4.9800000000000004"/>
    <n v="7.44"/>
    <n v="44.820000000000007"/>
  </r>
  <r>
    <n v="6055"/>
    <n v="91288"/>
    <s v="Brian Crawford"/>
    <s v="Express Road Cargo"/>
    <x v="0"/>
    <x v="1"/>
    <s v="Low"/>
    <s v="Shiraz"/>
    <x v="0"/>
    <x v="5"/>
    <s v="Belle Glos Oeil de Perdrix Pinot Noir Blanc 2014"/>
    <s v="Full Container"/>
    <s v="Canberra"/>
    <x v="357"/>
    <d v="2011-09-22T00:00:00"/>
    <n v="15"/>
    <n v="0.08"/>
    <n v="2.88"/>
    <n v="0.7"/>
    <n v="43.199999999999996"/>
  </r>
  <r>
    <n v="6056"/>
    <n v="91288"/>
    <s v="Brian Crawford"/>
    <s v="Express Road Cargo"/>
    <x v="0"/>
    <x v="1"/>
    <s v="Low"/>
    <s v="Sangiovese"/>
    <x v="0"/>
    <x v="5"/>
    <s v="Lucien Albrecht Cremant d'Alsace Brut Rose"/>
    <s v="Mini Crate"/>
    <s v="Canberra"/>
    <x v="357"/>
    <d v="2011-09-22T00:00:00"/>
    <n v="7"/>
    <n v="0.09"/>
    <n v="64.650000000000006"/>
    <n v="35"/>
    <n v="452.55000000000007"/>
  </r>
  <r>
    <n v="6057"/>
    <n v="90435"/>
    <s v="Cynthia Webb"/>
    <s v="Air Cargo"/>
    <x v="2"/>
    <x v="3"/>
    <s v="High"/>
    <s v="Cremant"/>
    <x v="0"/>
    <x v="5"/>
    <s v="Miraval Rose (1.5 Liter Magnum) 2014"/>
    <s v="Small Crate"/>
    <s v="Liverpool"/>
    <x v="732"/>
    <d v="2013-08-21T00:00:00"/>
    <n v="2"/>
    <n v="0.09"/>
    <n v="140.97999999999999"/>
    <n v="53.48"/>
    <n v="281.95999999999998"/>
  </r>
  <r>
    <n v="6058"/>
    <n v="89995"/>
    <s v="Brian Hernandez"/>
    <s v="Express Road Cargo"/>
    <x v="2"/>
    <x v="3"/>
    <s v="Not Specified"/>
    <s v="Grenache Rose"/>
    <x v="0"/>
    <x v="5"/>
    <s v="Barnard Griffin Rose of Sangiovese 2014"/>
    <s v="Full Container"/>
    <s v="Wagga Wagga"/>
    <x v="701"/>
    <d v="2011-05-21T00:00:00"/>
    <n v="13"/>
    <n v="0.03"/>
    <n v="12.07"/>
    <n v="6.2"/>
    <n v="156.91"/>
  </r>
  <r>
    <n v="6059"/>
    <n v="89229"/>
    <s v="Earl Alvarez"/>
    <s v="Express Road Cargo"/>
    <x v="2"/>
    <x v="3"/>
    <s v="Critical"/>
    <s v="Cremant"/>
    <x v="0"/>
    <x v="5"/>
    <s v="Domaine Lafage Miraflors Rose 2013"/>
    <s v="Standard Size Crate"/>
    <s v="Wollongong"/>
    <x v="340"/>
    <d v="2013-05-01T00:00:00"/>
    <n v="3"/>
    <n v="0.01"/>
    <n v="4.82"/>
    <n v="5.72"/>
    <n v="14.46"/>
  </r>
  <r>
    <n v="6060"/>
    <n v="89229"/>
    <s v="Earl Alvarez"/>
    <s v="Express Road Cargo"/>
    <x v="1"/>
    <x v="3"/>
    <s v="Critical"/>
    <s v="Chardonnay"/>
    <x v="0"/>
    <x v="5"/>
    <s v="Rombauer Chardonnay 2014"/>
    <s v="Standard Size Crate"/>
    <s v="Lithgow"/>
    <x v="340"/>
    <d v="2013-05-01T00:00:00"/>
    <n v="11"/>
    <n v="0.03"/>
    <n v="35.99"/>
    <n v="0.99"/>
    <n v="395.89000000000004"/>
  </r>
  <r>
    <n v="6061"/>
    <n v="91241"/>
    <s v="Russell Reynolds"/>
    <s v="Express Road Cargo"/>
    <x v="1"/>
    <x v="1"/>
    <s v="Critical"/>
    <s v="Pinot Gris"/>
    <x v="0"/>
    <x v="5"/>
    <s v="Rombauer Chardonnay 2014"/>
    <s v="Large Crate"/>
    <s v="Ballarat"/>
    <x v="656"/>
    <d v="2013-09-14T00:00:00"/>
    <n v="12"/>
    <n v="0.1"/>
    <n v="17.98"/>
    <n v="4"/>
    <n v="215.76"/>
  </r>
  <r>
    <n v="6062"/>
    <n v="87175"/>
    <s v="Thomas Rivera"/>
    <s v="Express Road Cargo"/>
    <x v="0"/>
    <x v="3"/>
    <s v="High"/>
    <s v="Sangiovese"/>
    <x v="0"/>
    <x v="5"/>
    <s v="Gerard Bertrand Cote des Roses Rose 2014"/>
    <s v="Full Container"/>
    <s v="Lithgow"/>
    <x v="713"/>
    <d v="2010-05-19T00:00:00"/>
    <n v="16"/>
    <n v="7.0000000000000007E-2"/>
    <n v="8.34"/>
    <n v="1.43"/>
    <n v="133.44"/>
  </r>
  <r>
    <n v="6063"/>
    <n v="87175"/>
    <s v="Thomas Rivera"/>
    <s v="Express Road Cargo"/>
    <x v="0"/>
    <x v="3"/>
    <s v="High"/>
    <s v="Pinot Noir"/>
    <x v="0"/>
    <x v="5"/>
    <s v="Roederer Estate Brut"/>
    <s v="Large Crate"/>
    <s v="Blue Mountains"/>
    <x v="713"/>
    <d v="2010-05-18T00:00:00"/>
    <n v="9"/>
    <n v="0.09"/>
    <n v="4.9800000000000004"/>
    <n v="6.07"/>
    <n v="44.820000000000007"/>
  </r>
  <r>
    <n v="6064"/>
    <n v="87175"/>
    <s v="Mary Lawrence"/>
    <s v="Express Road Cargo"/>
    <x v="0"/>
    <x v="2"/>
    <s v="High"/>
    <s v="Sangiovese"/>
    <x v="0"/>
    <x v="5"/>
    <s v="Roederer Estate Brut"/>
    <s v="Full Container"/>
    <s v="Bunbury"/>
    <x v="713"/>
    <d v="2010-05-18T00:00:00"/>
    <n v="9"/>
    <n v="7.0000000000000007E-2"/>
    <n v="19.84"/>
    <n v="4.0999999999999996"/>
    <n v="178.56"/>
  </r>
  <r>
    <n v="6065"/>
    <n v="86714"/>
    <s v="Henry Williams"/>
    <s v="Air Cargo"/>
    <x v="2"/>
    <x v="1"/>
    <s v="Low"/>
    <s v="Cremant"/>
    <x v="0"/>
    <x v="5"/>
    <s v="Domaine Lafond Roc-Epine Tavel Rose 2014"/>
    <s v="Small Crate"/>
    <s v="Mount Gambier"/>
    <x v="541"/>
    <d v="2013-04-14T00:00:00"/>
    <n v="1"/>
    <n v="0.03"/>
    <n v="236.97"/>
    <n v="59.24"/>
    <n v="236.97"/>
  </r>
  <r>
    <n v="6066"/>
    <n v="87448"/>
    <s v="Arthur Elliott"/>
    <s v="Express Road Cargo"/>
    <x v="0"/>
    <x v="1"/>
    <s v="Medium"/>
    <s v="Zinfandel"/>
    <x v="0"/>
    <x v="5"/>
    <s v="Dom Perignon 2006"/>
    <s v="Large Crate"/>
    <s v="Adelaide"/>
    <x v="571"/>
    <d v="2012-08-21T00:00:00"/>
    <n v="3"/>
    <n v="0"/>
    <n v="19.98"/>
    <n v="8.68"/>
    <n v="59.94"/>
  </r>
  <r>
    <n v="6067"/>
    <n v="87539"/>
    <s v="Annie Hughes"/>
    <s v="Express Road Cargo"/>
    <x v="1"/>
    <x v="2"/>
    <s v="Low"/>
    <s v="Chardonnay"/>
    <x v="0"/>
    <x v="5"/>
    <s v="Dog Point Vineyard Sauvignon Blanc 2014"/>
    <s v="Large Crate"/>
    <s v="Busseltol"/>
    <x v="264"/>
    <d v="2011-11-22T00:00:00"/>
    <n v="5"/>
    <n v="0.01"/>
    <n v="155.99"/>
    <n v="8.99"/>
    <n v="779.95"/>
  </r>
  <r>
    <n v="6068"/>
    <n v="89581"/>
    <s v="Carol Morris"/>
    <s v="Express Road Cargo"/>
    <x v="1"/>
    <x v="2"/>
    <s v="High"/>
    <s v="Sauvignon Blanc"/>
    <x v="0"/>
    <x v="5"/>
    <s v="Los Vascos Sauvignon Blanc 2015"/>
    <s v="Standard Size Crate"/>
    <s v="Albany"/>
    <x v="601"/>
    <d v="2012-05-31T00:00:00"/>
    <n v="13"/>
    <n v="0.02"/>
    <n v="35.99"/>
    <n v="3.3"/>
    <n v="467.87"/>
  </r>
  <r>
    <n v="6069"/>
    <n v="88134"/>
    <s v="Dorothy Roberts"/>
    <s v="Road Cargo"/>
    <x v="1"/>
    <x v="2"/>
    <s v="Low"/>
    <s v="Reisling"/>
    <x v="0"/>
    <x v="5"/>
    <s v="Lincourt Courtney's Chardonnay 2012"/>
    <s v="Large Crate"/>
    <s v="Bunbury"/>
    <x v="43"/>
    <d v="2013-11-29T00:00:00"/>
    <n v="11"/>
    <n v="0"/>
    <n v="205.99"/>
    <n v="8.99"/>
    <n v="2265.8900000000003"/>
  </r>
  <r>
    <n v="6070"/>
    <n v="91405"/>
    <s v="Philip Powell"/>
    <s v="Express Road Cargo"/>
    <x v="0"/>
    <x v="0"/>
    <s v="Critical"/>
    <s v="Merlot"/>
    <x v="0"/>
    <x v="5"/>
    <s v="Dom Perignon 2006"/>
    <s v="Large Crate"/>
    <s v="Townsville"/>
    <x v="46"/>
    <d v="2013-01-17T00:00:00"/>
    <n v="2"/>
    <n v="0.03"/>
    <n v="4.49"/>
    <n v="1.49"/>
    <n v="8.98"/>
  </r>
  <r>
    <n v="6071"/>
    <n v="86620"/>
    <s v="Ralph Meyer"/>
    <s v="Express Road Cargo"/>
    <x v="0"/>
    <x v="0"/>
    <s v="Low"/>
    <s v="Sangiovese"/>
    <x v="0"/>
    <x v="5"/>
    <s v="Dom Perignon 2006"/>
    <s v="Large Crate"/>
    <s v="Darwin"/>
    <x v="1119"/>
    <d v="2013-11-05T00:00:00"/>
    <n v="29"/>
    <n v="7.0000000000000007E-2"/>
    <n v="14.45"/>
    <n v="7.17"/>
    <n v="419.04999999999995"/>
  </r>
  <r>
    <n v="6072"/>
    <n v="87986"/>
    <s v="Paula Patterson"/>
    <s v="Express Road Cargo"/>
    <x v="1"/>
    <x v="2"/>
    <s v="Not Specified"/>
    <s v="Pinot Gris"/>
    <x v="0"/>
    <x v="5"/>
    <s v="Hewitson LuLu Sauvignon Blanc 2014"/>
    <s v="Standard Size Crate"/>
    <s v="Perth"/>
    <x v="358"/>
    <d v="2012-08-08T00:00:00"/>
    <n v="3"/>
    <n v="7.0000000000000007E-2"/>
    <n v="4.9800000000000004"/>
    <n v="4.32"/>
    <n v="14.940000000000001"/>
  </r>
  <r>
    <n v="6073"/>
    <n v="87986"/>
    <s v="Denise Knight"/>
    <s v="Express Road Cargo"/>
    <x v="2"/>
    <x v="1"/>
    <s v="Not Specified"/>
    <s v="Grenache Rose"/>
    <x v="0"/>
    <x v="5"/>
    <s v="Chateau de Campuget Costieres de Nimes Tradition Rose 2015"/>
    <s v="Loose Wrap"/>
    <s v="Canberra"/>
    <x v="358"/>
    <d v="2012-08-07T00:00:00"/>
    <n v="3"/>
    <n v="0.09"/>
    <n v="9.77"/>
    <n v="6.02"/>
    <n v="29.31"/>
  </r>
  <r>
    <n v="6074"/>
    <n v="88822"/>
    <s v="Eugene Martin"/>
    <s v="Road Cargo"/>
    <x v="0"/>
    <x v="3"/>
    <s v="Medium"/>
    <s v="Sangiovese"/>
    <x v="0"/>
    <x v="5"/>
    <s v="Bollinger Brut Special Cuvee"/>
    <s v="Large Crate"/>
    <s v="Bathurst"/>
    <x v="195"/>
    <d v="2013-05-05T00:00:00"/>
    <n v="5"/>
    <n v="0.09"/>
    <n v="120.98"/>
    <n v="3.99"/>
    <n v="604.9"/>
  </r>
  <r>
    <n v="6075"/>
    <n v="91172"/>
    <s v="Joe Torres"/>
    <s v="Express Road Cargo"/>
    <x v="1"/>
    <x v="3"/>
    <s v="Not Specified"/>
    <s v="Reisling"/>
    <x v="0"/>
    <x v="5"/>
    <s v="Lincourt Courtney's Chardonnay 2012"/>
    <s v="Loose Wrap"/>
    <s v="Liverpool"/>
    <x v="1289"/>
    <d v="2013-09-24T00:00:00"/>
    <n v="6"/>
    <n v="0.02"/>
    <n v="120.97"/>
    <n v="7.11"/>
    <n v="725.81999999999994"/>
  </r>
  <r>
    <n v="6076"/>
    <n v="91172"/>
    <s v="Joe Torres"/>
    <s v="Air Cargo"/>
    <x v="2"/>
    <x v="3"/>
    <s v="Not Specified"/>
    <s v="Champagne"/>
    <x v="0"/>
    <x v="5"/>
    <s v="La Playa Estate Cabernet Sauvignon Rose 2015"/>
    <s v="Small Crate"/>
    <s v="Queanbeyan"/>
    <x v="1289"/>
    <d v="2013-09-23T00:00:00"/>
    <n v="13"/>
    <n v="0.01"/>
    <n v="146.34"/>
    <n v="43.75"/>
    <n v="1902.42"/>
  </r>
  <r>
    <n v="6077"/>
    <n v="88329"/>
    <s v="Nancy Welch"/>
    <s v="Express Road Cargo"/>
    <x v="1"/>
    <x v="1"/>
    <s v="High"/>
    <s v="Sauvignon Blanc"/>
    <x v="0"/>
    <x v="5"/>
    <s v="Los Vascos Sauvignon Blanc 2015"/>
    <s v="Standard Size Crate"/>
    <s v="Canberra"/>
    <x v="244"/>
    <d v="2010-06-10T00:00:00"/>
    <n v="3"/>
    <n v="0"/>
    <n v="7.28"/>
    <n v="3.52"/>
    <n v="21.84"/>
  </r>
  <r>
    <n v="6078"/>
    <n v="86636"/>
    <s v="Phillip Brooks"/>
    <s v="Express Road Cargo"/>
    <x v="1"/>
    <x v="3"/>
    <s v="High"/>
    <s v="Chardonnay"/>
    <x v="0"/>
    <x v="5"/>
    <s v="Dog Point Vineyard Sauvignon Blanc 2014"/>
    <s v="Standard Size Crate"/>
    <s v="Penrith"/>
    <x v="161"/>
    <d v="2013-03-01T00:00:00"/>
    <n v="11"/>
    <n v="0.08"/>
    <n v="20.89"/>
    <n v="1.99"/>
    <n v="229.79000000000002"/>
  </r>
  <r>
    <n v="6079"/>
    <n v="88523"/>
    <s v="Cheryl Shaw"/>
    <s v="Air Cargo"/>
    <x v="0"/>
    <x v="3"/>
    <s v="High"/>
    <s v="Malbec"/>
    <x v="0"/>
    <x v="5"/>
    <s v="Roederer Estate Brut"/>
    <s v="Large Crate"/>
    <s v="Orange"/>
    <x v="1087"/>
    <d v="2011-07-28T00:00:00"/>
    <n v="7"/>
    <n v="0.03"/>
    <n v="6.68"/>
    <n v="6.15"/>
    <n v="46.76"/>
  </r>
  <r>
    <n v="6080"/>
    <n v="88523"/>
    <s v="Cheryl Shaw"/>
    <s v="Express Road Cargo"/>
    <x v="0"/>
    <x v="3"/>
    <s v="High"/>
    <s v="Pinot Noir"/>
    <x v="0"/>
    <x v="5"/>
    <s v="Chateau d'Esclans Whispering Angel Rose 2014"/>
    <s v="Standard Size Crate"/>
    <s v="Albury"/>
    <x v="1087"/>
    <d v="2011-07-28T00:00:00"/>
    <n v="7"/>
    <n v="0.01"/>
    <n v="5.68"/>
    <n v="3.6"/>
    <n v="39.76"/>
  </r>
  <r>
    <n v="6081"/>
    <n v="88523"/>
    <s v="Cheryl Shaw"/>
    <s v="Air Cargo"/>
    <x v="1"/>
    <x v="3"/>
    <s v="High"/>
    <s v="Sauvignon Blanc"/>
    <x v="0"/>
    <x v="5"/>
    <s v="Angeline Sauvignon Blanc 2014"/>
    <s v="Large Crate"/>
    <s v="Wagga Wagga"/>
    <x v="1087"/>
    <d v="2011-07-27T00:00:00"/>
    <n v="8"/>
    <n v="0"/>
    <n v="205.99"/>
    <n v="2.5"/>
    <n v="1647.92"/>
  </r>
  <r>
    <n v="6082"/>
    <n v="88891"/>
    <s v="Wanda Foster"/>
    <s v="Express Road Cargo"/>
    <x v="0"/>
    <x v="3"/>
    <s v="Critical"/>
    <s v="Sangiovese"/>
    <x v="0"/>
    <x v="5"/>
    <s v="Lucien Albrecht Cremant d'Alsace Brut Rose"/>
    <s v="Large Crate"/>
    <s v="Newcastle"/>
    <x v="853"/>
    <d v="2011-02-08T00:00:00"/>
    <n v="5"/>
    <n v="0.05"/>
    <n v="4.9800000000000004"/>
    <n v="7.54"/>
    <n v="24.900000000000002"/>
  </r>
  <r>
    <n v="6083"/>
    <n v="88891"/>
    <s v="Wanda Foster"/>
    <s v="Express Road Cargo"/>
    <x v="0"/>
    <x v="3"/>
    <s v="Critical"/>
    <s v="Malbec"/>
    <x v="0"/>
    <x v="5"/>
    <s v="La Playa Estate Cabernet Sauvignon Rose 2015"/>
    <s v="Large Crate"/>
    <s v="Goulburn"/>
    <x v="853"/>
    <d v="2011-02-07T00:00:00"/>
    <n v="9"/>
    <n v="0.09"/>
    <n v="22.84"/>
    <n v="16.87"/>
    <n v="205.56"/>
  </r>
  <r>
    <n v="6084"/>
    <n v="86318"/>
    <s v="Laura Wheeler"/>
    <s v="Express Road Cargo"/>
    <x v="1"/>
    <x v="1"/>
    <s v="Medium"/>
    <s v="Chardonnay"/>
    <x v="0"/>
    <x v="5"/>
    <s v="Dog Point Vineyard Sauvignon Blanc 2014"/>
    <s v="Large Crate"/>
    <s v="Mount Barker"/>
    <x v="202"/>
    <d v="2012-01-10T00:00:00"/>
    <n v="6"/>
    <n v="0.04"/>
    <n v="100.98"/>
    <n v="7.18"/>
    <n v="605.88"/>
  </r>
  <r>
    <n v="6085"/>
    <n v="86318"/>
    <s v="Laura Wheeler"/>
    <s v="Road Cargo"/>
    <x v="0"/>
    <x v="1"/>
    <s v="Medium"/>
    <s v="Sangiovese"/>
    <x v="0"/>
    <x v="5"/>
    <s v="Francis Ford Coppola Sofia Rose 2014"/>
    <s v="Large Crate"/>
    <s v="Adelaide"/>
    <x v="202"/>
    <d v="2012-01-14T00:00:00"/>
    <n v="12"/>
    <n v="0.09"/>
    <n v="6.48"/>
    <n v="7.49"/>
    <n v="77.760000000000005"/>
  </r>
  <r>
    <n v="6086"/>
    <n v="90159"/>
    <s v="Billy Ramos"/>
    <s v="Express Road Cargo"/>
    <x v="0"/>
    <x v="1"/>
    <s v="Medium"/>
    <s v="Malbec"/>
    <x v="0"/>
    <x v="5"/>
    <s v="Pietradolce Etna Rosato 2014"/>
    <s v="Large Crate"/>
    <s v="Canberra"/>
    <x v="732"/>
    <d v="2013-08-22T00:00:00"/>
    <n v="23"/>
    <n v="0.04"/>
    <n v="12.95"/>
    <n v="4.9800000000000004"/>
    <n v="297.84999999999997"/>
  </r>
  <r>
    <n v="6087"/>
    <n v="91019"/>
    <s v="Douglas Kelly"/>
    <s v="Express Road Cargo"/>
    <x v="0"/>
    <x v="3"/>
    <s v="Medium"/>
    <s v="Malbec"/>
    <x v="0"/>
    <x v="5"/>
    <s v="Locations by Dave Phinney F Rose"/>
    <s v="Large Crate"/>
    <s v="Broken Hill"/>
    <x v="603"/>
    <d v="2011-09-06T00:00:00"/>
    <n v="5"/>
    <n v="0.09"/>
    <n v="30.56"/>
    <n v="2.99"/>
    <n v="152.79999999999998"/>
  </r>
  <r>
    <n v="6088"/>
    <n v="89103"/>
    <s v="Scott George"/>
    <s v="Express Road Cargo"/>
    <x v="1"/>
    <x v="3"/>
    <s v="High"/>
    <s v="Reisling"/>
    <x v="0"/>
    <x v="5"/>
    <s v="Hewitson LuLu Sauvignon Blanc 2014"/>
    <s v="Large Crate"/>
    <s v="Cessnock"/>
    <x v="307"/>
    <d v="2011-10-20T00:00:00"/>
    <n v="2"/>
    <n v="0.08"/>
    <n v="15.98"/>
    <n v="6.5"/>
    <n v="31.96"/>
  </r>
  <r>
    <n v="6089"/>
    <n v="90733"/>
    <s v="Stephen Hunter"/>
    <s v="Express Road Cargo"/>
    <x v="0"/>
    <x v="3"/>
    <s v="Medium"/>
    <s v="Pinot Noir"/>
    <x v="0"/>
    <x v="5"/>
    <s v="JCB N¬∞21 Brut Cremant de Bourgogne"/>
    <s v="Large Crate"/>
    <s v="Orange"/>
    <x v="1328"/>
    <d v="2013-06-07T00:00:00"/>
    <n v="5"/>
    <n v="7.0000000000000007E-2"/>
    <n v="363.25"/>
    <n v="19.989999999999998"/>
    <n v="1816.25"/>
  </r>
  <r>
    <n v="6090"/>
    <n v="85966"/>
    <s v="Fred Willis"/>
    <s v="Road Cargo"/>
    <x v="0"/>
    <x v="1"/>
    <s v="Medium"/>
    <s v="Zinfandel"/>
    <x v="0"/>
    <x v="5"/>
    <s v="Domaine Lafage Miraflors Rose 2013"/>
    <s v="Large Crate"/>
    <s v="Burnie"/>
    <x v="582"/>
    <d v="2010-12-02T00:00:00"/>
    <n v="4"/>
    <n v="0.09"/>
    <n v="5.4"/>
    <n v="7.78"/>
    <n v="21.6"/>
  </r>
  <r>
    <n v="6091"/>
    <n v="85966"/>
    <s v="Fred Willis"/>
    <s v="Express Road Cargo"/>
    <x v="2"/>
    <x v="1"/>
    <s v="Medium"/>
    <s v="Champagne"/>
    <x v="0"/>
    <x v="5"/>
    <s v="Marques de Caceres Rioja Rosado 2014"/>
    <s v="Large Crate"/>
    <s v="Devonport"/>
    <x v="582"/>
    <d v="2010-12-02T00:00:00"/>
    <n v="3"/>
    <n v="0.02"/>
    <n v="20.28"/>
    <n v="6.68"/>
    <n v="60.84"/>
  </r>
  <r>
    <n v="6092"/>
    <n v="85966"/>
    <s v="Fred Willis"/>
    <s v="Express Road Cargo"/>
    <x v="0"/>
    <x v="1"/>
    <s v="Medium"/>
    <s v="Malbec"/>
    <x v="0"/>
    <x v="3"/>
    <s v="Domaine Lafond Roc-Epine Tavel Rose 2014"/>
    <s v="Full Container"/>
    <s v="Devonport"/>
    <x v="582"/>
    <d v="2010-12-03T00:00:00"/>
    <n v="5"/>
    <n v="0"/>
    <n v="11.55"/>
    <n v="2.36"/>
    <n v="57.75"/>
  </r>
  <r>
    <n v="6093"/>
    <n v="85966"/>
    <s v="Kathy Jenkins"/>
    <s v="Express Road Cargo"/>
    <x v="0"/>
    <x v="1"/>
    <s v="Medium"/>
    <s v="Zinfandel"/>
    <x v="0"/>
    <x v="3"/>
    <s v="Gerard Bertrand Cote des Roses Rose 2014"/>
    <s v="Standard Size Crate"/>
    <s v="Burnie"/>
    <x v="582"/>
    <d v="2010-12-03T00:00:00"/>
    <n v="20"/>
    <n v="0.05"/>
    <n v="2.08"/>
    <n v="2.56"/>
    <n v="41.6"/>
  </r>
  <r>
    <n v="6094"/>
    <n v="87988"/>
    <s v="Paula Patterson"/>
    <s v="Air Cargo"/>
    <x v="2"/>
    <x v="2"/>
    <s v="Medium"/>
    <s v="Sangiovese Rose"/>
    <x v="0"/>
    <x v="3"/>
    <s v="Miraval Rose 2014"/>
    <s v="Extra Large Crate"/>
    <s v="Geraldton"/>
    <x v="359"/>
    <d v="2012-12-27T00:00:00"/>
    <n v="23"/>
    <n v="0.01"/>
    <n v="100.98"/>
    <n v="45"/>
    <n v="2322.54"/>
  </r>
  <r>
    <n v="6095"/>
    <n v="87988"/>
    <s v="Paula Patterson"/>
    <s v="Express Road Cargo"/>
    <x v="0"/>
    <x v="2"/>
    <s v="Medium"/>
    <s v="Shiraz"/>
    <x v="0"/>
    <x v="3"/>
    <s v="Dopff &amp; Irion Cremant Rose Brut"/>
    <s v="Large Crate"/>
    <s v="Albany"/>
    <x v="359"/>
    <d v="2012-12-27T00:00:00"/>
    <n v="17"/>
    <n v="0.08"/>
    <n v="3.75"/>
    <n v="0.5"/>
    <n v="63.75"/>
  </r>
  <r>
    <n v="6096"/>
    <n v="87527"/>
    <s v="Ernest Alvarez"/>
    <s v="Air Cargo"/>
    <x v="1"/>
    <x v="3"/>
    <s v="Not Specified"/>
    <s v="Reisling"/>
    <x v="0"/>
    <x v="3"/>
    <s v="Leeuwin Estate Art Series Chardonnay 2012"/>
    <s v="Extra Large Crate"/>
    <s v="Lithgow"/>
    <x v="1317"/>
    <d v="2013-01-15T00:00:00"/>
    <n v="10"/>
    <n v="0.01"/>
    <n v="449.99"/>
    <n v="49"/>
    <n v="4499.8999999999996"/>
  </r>
  <r>
    <n v="6097"/>
    <n v="86124"/>
    <s v="Randy Ward"/>
    <s v="Express Road Cargo"/>
    <x v="1"/>
    <x v="1"/>
    <s v="Not Specified"/>
    <s v="Pinot Gris"/>
    <x v="0"/>
    <x v="3"/>
    <s v="Hewitson LuLu Sauvignon Blanc 2014"/>
    <s v="Large Crate"/>
    <s v="Burnie"/>
    <x v="755"/>
    <d v="2010-05-15T00:00:00"/>
    <n v="10"/>
    <n v="0.06"/>
    <n v="30.42"/>
    <n v="8.65"/>
    <n v="304.20000000000005"/>
  </r>
  <r>
    <n v="6098"/>
    <n v="86124"/>
    <s v="Randy Ward"/>
    <s v="Express Road Cargo"/>
    <x v="0"/>
    <x v="1"/>
    <s v="Not Specified"/>
    <s v="Malbec"/>
    <x v="0"/>
    <x v="3"/>
    <s v="Louis Roederer Cristal Brut with Gift Box 2007"/>
    <s v="Full Container"/>
    <s v="Launceston"/>
    <x v="755"/>
    <d v="2010-05-14T00:00:00"/>
    <n v="8"/>
    <n v="0.02"/>
    <n v="37.94"/>
    <n v="5.08"/>
    <n v="303.52"/>
  </r>
  <r>
    <n v="6099"/>
    <n v="88345"/>
    <s v="Walter Bailey"/>
    <s v="Express Road Cargo"/>
    <x v="0"/>
    <x v="1"/>
    <s v="High"/>
    <s v="Shiraz"/>
    <x v="0"/>
    <x v="3"/>
    <s v="Dopff &amp; Irion Cremant Rose Brut"/>
    <s v="Large Crate"/>
    <s v="Canberra"/>
    <x v="1329"/>
    <d v="2012-11-24T00:00:00"/>
    <n v="2"/>
    <n v="0.06"/>
    <n v="30.98"/>
    <n v="5.76"/>
    <n v="61.96"/>
  </r>
  <r>
    <n v="6100"/>
    <n v="90370"/>
    <s v="Martin Freeman"/>
    <s v="Express Road Cargo"/>
    <x v="1"/>
    <x v="3"/>
    <s v="High"/>
    <s v="Sauvignon Blanc"/>
    <x v="0"/>
    <x v="3"/>
    <s v="Villa Maria Private Bin Sauvignon Blanc 2015"/>
    <s v="Standard Size Crate"/>
    <s v="Dubbo"/>
    <x v="33"/>
    <d v="2012-11-10T00:00:00"/>
    <n v="27"/>
    <n v="0.09"/>
    <n v="20.89"/>
    <n v="1.99"/>
    <n v="564.03"/>
  </r>
  <r>
    <n v="6101"/>
    <n v="86806"/>
    <s v="Carol Mitchell"/>
    <s v="Express Road Cargo"/>
    <x v="1"/>
    <x v="1"/>
    <s v="High"/>
    <s v="Pinot Gris"/>
    <x v="0"/>
    <x v="3"/>
    <s v="Dog Point Vineyard Sauvignon Blanc 2014"/>
    <s v="Large Crate"/>
    <s v="Bendigo"/>
    <x v="831"/>
    <d v="2013-10-14T00:00:00"/>
    <n v="2"/>
    <n v="0.05"/>
    <n v="125.99"/>
    <n v="8.99"/>
    <n v="251.98"/>
  </r>
  <r>
    <n v="6102"/>
    <n v="86554"/>
    <s v="Carlos Oliver"/>
    <s v="Express Road Cargo"/>
    <x v="0"/>
    <x v="1"/>
    <s v="Low"/>
    <s v="Pinot Noir"/>
    <x v="0"/>
    <x v="3"/>
    <s v="Chateau D'Aqueria Tavel Rose 2013"/>
    <s v="Large Crate"/>
    <s v="Mildura"/>
    <x v="528"/>
    <d v="2013-12-04T00:00:00"/>
    <n v="40"/>
    <n v="0.08"/>
    <n v="6.48"/>
    <n v="5.82"/>
    <n v="259.20000000000005"/>
  </r>
  <r>
    <n v="6103"/>
    <n v="86548"/>
    <s v="Carlos Oliver"/>
    <s v="Express Road Cargo"/>
    <x v="0"/>
    <x v="1"/>
    <s v="Low"/>
    <s v="Pinot Noir"/>
    <x v="0"/>
    <x v="3"/>
    <s v="Chateau D'Aqueria Tavel Rose 2013"/>
    <s v="Full Container"/>
    <s v="Wodonga"/>
    <x v="529"/>
    <d v="2010-12-04T00:00:00"/>
    <n v="39"/>
    <n v="0.04"/>
    <n v="2.88"/>
    <n v="1.01"/>
    <n v="112.32"/>
  </r>
  <r>
    <n v="6104"/>
    <n v="89748"/>
    <s v="Jesse Cook"/>
    <s v="Road Cargo"/>
    <x v="0"/>
    <x v="1"/>
    <s v="Not Specified"/>
    <s v="Cabernet Sauvignon"/>
    <x v="0"/>
    <x v="3"/>
    <s v="Jean-Baptiste Adam Les Natures Cremant d'Alsace Brut"/>
    <s v="Large Crate"/>
    <s v="Frankston"/>
    <x v="417"/>
    <d v="2013-01-28T00:00:00"/>
    <n v="9"/>
    <n v="0.08"/>
    <n v="6.23"/>
    <n v="6.97"/>
    <n v="56.070000000000007"/>
  </r>
  <r>
    <n v="6105"/>
    <n v="88517"/>
    <s v="Janet Owens"/>
    <s v="Express Road Cargo"/>
    <x v="0"/>
    <x v="3"/>
    <s v="Medium"/>
    <s v="Malbec"/>
    <x v="0"/>
    <x v="3"/>
    <s v="Bertani Bertarose 2014"/>
    <s v="Full Container"/>
    <s v="Queanbeyan"/>
    <x v="483"/>
    <d v="2011-09-10T00:00:00"/>
    <n v="3"/>
    <n v="0.03"/>
    <n v="6.08"/>
    <n v="0.91"/>
    <n v="18.240000000000002"/>
  </r>
  <r>
    <n v="6106"/>
    <n v="88521"/>
    <s v="Nancy Lane"/>
    <s v="Express Road Cargo"/>
    <x v="0"/>
    <x v="3"/>
    <s v="Medium"/>
    <s v="Pinot Noir"/>
    <x v="0"/>
    <x v="3"/>
    <s v="Miraval Rose 2014"/>
    <s v="Standard Size Crate"/>
    <s v="Albury"/>
    <x v="859"/>
    <d v="2013-09-11T00:00:00"/>
    <n v="23"/>
    <n v="0.02"/>
    <n v="22.01"/>
    <n v="5.53"/>
    <n v="506.23"/>
  </r>
  <r>
    <n v="6107"/>
    <n v="88513"/>
    <s v="Dorothy Bowman"/>
    <s v="Express Road Cargo"/>
    <x v="2"/>
    <x v="0"/>
    <s v="Not Specified"/>
    <s v="Cremant"/>
    <x v="0"/>
    <x v="3"/>
    <s v="Pietradolce Etna Rosato 2014"/>
    <s v="Mini Crate"/>
    <s v="Palmerston"/>
    <x v="925"/>
    <d v="2011-09-05T00:00:00"/>
    <n v="3"/>
    <n v="0.02"/>
    <n v="12.99"/>
    <n v="14.37"/>
    <n v="38.97"/>
  </r>
  <r>
    <n v="6108"/>
    <n v="88513"/>
    <s v="Howard Rice"/>
    <s v="Express Road Cargo"/>
    <x v="2"/>
    <x v="3"/>
    <s v="Not Specified"/>
    <s v="Cremant"/>
    <x v="0"/>
    <x v="3"/>
    <s v="Locations by Dave Phinney F Rose&quot;"/>
    <s v="Standard Size Crate"/>
    <s v="Albury"/>
    <x v="925"/>
    <d v="2011-09-07T00:00:00"/>
    <n v="20"/>
    <n v="0.02"/>
    <n v="20.239999999999998"/>
    <n v="6.67"/>
    <n v="404.79999999999995"/>
  </r>
  <r>
    <n v="6109"/>
    <n v="88513"/>
    <s v="Howard Rice"/>
    <s v="Express Road Cargo"/>
    <x v="0"/>
    <x v="3"/>
    <s v="Not Specified"/>
    <s v="Zinfandel"/>
    <x v="0"/>
    <x v="3"/>
    <s v="Miraval Rose 2014"/>
    <s v="Full Container"/>
    <s v="Bathurst"/>
    <x v="925"/>
    <d v="2011-09-08T00:00:00"/>
    <n v="12"/>
    <n v="0.09"/>
    <n v="4.71"/>
    <n v="0.7"/>
    <n v="56.519999999999996"/>
  </r>
  <r>
    <n v="6110"/>
    <n v="91555"/>
    <s v="Matthew Ortiz"/>
    <s v="Express Road Cargo"/>
    <x v="0"/>
    <x v="3"/>
    <s v="High"/>
    <s v="Shiraz"/>
    <x v="0"/>
    <x v="3"/>
    <s v="Roederer Estate L'Ermitage 2007"/>
    <s v="Large Crate"/>
    <s v="Albury"/>
    <x v="360"/>
    <d v="2010-04-06T00:00:00"/>
    <n v="7"/>
    <n v="0.1"/>
    <n v="22.38"/>
    <n v="15.1"/>
    <n v="156.66"/>
  </r>
  <r>
    <n v="6111"/>
    <n v="91555"/>
    <s v="Matthew Ortiz"/>
    <s v="Express Road Cargo"/>
    <x v="2"/>
    <x v="3"/>
    <s v="High"/>
    <s v="Champagne"/>
    <x v="0"/>
    <x v="3"/>
    <s v="Orin Swift Cellars Fragile Rose 2014"/>
    <s v="Standard Size Crate"/>
    <s v="Wagga Wagga"/>
    <x v="360"/>
    <d v="2010-04-07T00:00:00"/>
    <n v="5"/>
    <n v="0.04"/>
    <n v="6.98"/>
    <n v="2.83"/>
    <n v="34.900000000000006"/>
  </r>
  <r>
    <n v="6112"/>
    <n v="88532"/>
    <s v="Annie Bishop"/>
    <s v="Express Road Cargo"/>
    <x v="0"/>
    <x v="2"/>
    <s v="Critical"/>
    <s v="Merlot"/>
    <x v="0"/>
    <x v="3"/>
    <s v="Domaine Lafond Roc-Epine Tavel Rose 2014"/>
    <s v="Loose Wrap"/>
    <s v="Mandurah"/>
    <x v="1082"/>
    <d v="2012-02-21T00:00:00"/>
    <n v="2"/>
    <n v="0.05"/>
    <n v="7.98"/>
    <n v="6.5"/>
    <n v="15.96"/>
  </r>
  <r>
    <n v="6113"/>
    <n v="87003"/>
    <s v="Eric Myers"/>
    <s v="Express Road Cargo"/>
    <x v="1"/>
    <x v="3"/>
    <s v="High"/>
    <s v="Sauvignon Blanc"/>
    <x v="0"/>
    <x v="3"/>
    <s v="Robert Oatley Signature Chardonnay 2013"/>
    <s v="Standard Size Crate"/>
    <s v="Tamworth"/>
    <x v="1125"/>
    <d v="2010-02-21T00:00:00"/>
    <n v="12"/>
    <n v="0.03"/>
    <n v="39.479999999999997"/>
    <n v="1.99"/>
    <n v="473.76"/>
  </r>
  <r>
    <n v="6114"/>
    <n v="86878"/>
    <s v="Roy Romero"/>
    <s v="Express Road Cargo"/>
    <x v="0"/>
    <x v="1"/>
    <s v="Medium"/>
    <s v="Merlot"/>
    <x v="0"/>
    <x v="3"/>
    <s v="La Playa Estate Cabernet Sauvignon Rose 2015"/>
    <s v="Large Crate"/>
    <s v="Canberra"/>
    <x v="1293"/>
    <d v="2011-08-23T00:00:00"/>
    <n v="20"/>
    <n v="7.0000000000000007E-2"/>
    <n v="28.53"/>
    <n v="1.49"/>
    <n v="570.6"/>
  </r>
  <r>
    <n v="6115"/>
    <n v="90381"/>
    <s v="Billy Hicks"/>
    <s v="Road Cargo"/>
    <x v="0"/>
    <x v="3"/>
    <s v="Medium"/>
    <s v="Pinot Noir"/>
    <x v="0"/>
    <x v="3"/>
    <s v="Laurent-Perrier Brut Rose"/>
    <s v="Large Crate"/>
    <s v="Armidale"/>
    <x v="167"/>
    <d v="2012-07-06T00:00:00"/>
    <n v="2"/>
    <n v="0.1"/>
    <n v="5.98"/>
    <n v="5.15"/>
    <n v="11.96"/>
  </r>
  <r>
    <n v="6116"/>
    <n v="90381"/>
    <s v="John Sanchez"/>
    <s v="Air Cargo"/>
    <x v="0"/>
    <x v="3"/>
    <s v="Medium"/>
    <s v="Sangiovese"/>
    <x v="0"/>
    <x v="3"/>
    <s v="Laurent-Perrier Brut Rose"/>
    <s v="Extra Large Crate"/>
    <s v="Queanbeyan"/>
    <x v="167"/>
    <d v="2012-07-06T00:00:00"/>
    <n v="16"/>
    <n v="0.06"/>
    <n v="328.14"/>
    <n v="91.05"/>
    <n v="5250.24"/>
  </r>
  <r>
    <n v="6117"/>
    <n v="90381"/>
    <s v="John Sanchez"/>
    <s v="Road Cargo"/>
    <x v="2"/>
    <x v="3"/>
    <s v="Medium"/>
    <s v="Grenache Rose"/>
    <x v="0"/>
    <x v="3"/>
    <s v="Miraval Rose (1.5 Liter Magnum) 2014"/>
    <s v="Mini Crate"/>
    <s v="Blue Mountains"/>
    <x v="167"/>
    <d v="2012-07-07T00:00:00"/>
    <n v="9"/>
    <n v="7.0000000000000007E-2"/>
    <n v="105.34"/>
    <n v="24.49"/>
    <n v="948.06000000000006"/>
  </r>
  <r>
    <n v="6118"/>
    <n v="90914"/>
    <s v="Howard Mccoy"/>
    <s v="Road Cargo"/>
    <x v="1"/>
    <x v="3"/>
    <s v="Critical"/>
    <s v="Reisling"/>
    <x v="0"/>
    <x v="3"/>
    <s v="Dog Point Vineyard Sauvignon Blanc 2014"/>
    <s v="Large Crate"/>
    <s v="Bathurst"/>
    <x v="179"/>
    <d v="2013-01-29T00:00:00"/>
    <n v="11"/>
    <n v="0.01"/>
    <n v="65.989999999999995"/>
    <n v="3.9"/>
    <n v="725.89"/>
  </r>
  <r>
    <n v="6119"/>
    <n v="86090"/>
    <s v="George Coleman"/>
    <s v="Air Cargo"/>
    <x v="2"/>
    <x v="3"/>
    <s v="Not Specified"/>
    <s v="Grenache Rose"/>
    <x v="0"/>
    <x v="3"/>
    <s v="La Playa Estate Cabernet Sauvignon Rose 2015"/>
    <s v="Extra Large Crate"/>
    <s v="Paramatta"/>
    <x v="946"/>
    <d v="2013-03-29T00:00:00"/>
    <n v="8"/>
    <n v="0.04"/>
    <n v="355.98"/>
    <n v="58.92"/>
    <n v="2847.84"/>
  </r>
  <r>
    <n v="6120"/>
    <n v="86090"/>
    <s v="George Coleman"/>
    <s v="Express Road Cargo"/>
    <x v="2"/>
    <x v="3"/>
    <s v="Not Specified"/>
    <s v="Grenache Rose"/>
    <x v="0"/>
    <x v="3"/>
    <s v="Pietradolce Etna Rosato 2014"/>
    <s v="Mini Crate"/>
    <s v="Dubbo"/>
    <x v="946"/>
    <d v="2013-03-31T00:00:00"/>
    <n v="1"/>
    <n v="0.06"/>
    <n v="19.989999999999998"/>
    <n v="11.17"/>
    <n v="19.989999999999998"/>
  </r>
  <r>
    <n v="6121"/>
    <n v="88315"/>
    <s v="Ralph Hicks"/>
    <s v="Express Road Cargo"/>
    <x v="1"/>
    <x v="1"/>
    <s v="Medium"/>
    <s v="Pinot Gris"/>
    <x v="0"/>
    <x v="3"/>
    <s v="Los Vascos Sauvignon Blanc 2015"/>
    <s v="Large Crate"/>
    <s v="Port Adelaide"/>
    <x v="664"/>
    <d v="2012-07-28T00:00:00"/>
    <n v="3"/>
    <n v="0.1"/>
    <n v="100.98"/>
    <n v="7.18"/>
    <n v="302.94"/>
  </r>
  <r>
    <n v="6122"/>
    <n v="90632"/>
    <s v="Anthony Schmidt"/>
    <s v="Express Road Cargo"/>
    <x v="0"/>
    <x v="1"/>
    <s v="Not Specified"/>
    <s v="Malbec"/>
    <x v="0"/>
    <x v="3"/>
    <s v="Marques de Caceres Rioja Rosado 2014"/>
    <s v="Large Crate"/>
    <s v="Melton"/>
    <x v="12"/>
    <d v="2011-03-02T00:00:00"/>
    <n v="5"/>
    <n v="0.03"/>
    <n v="48.58"/>
    <n v="3.99"/>
    <n v="242.89999999999998"/>
  </r>
  <r>
    <n v="6123"/>
    <n v="90632"/>
    <s v="Anthony Schmidt"/>
    <s v="Express Road Cargo"/>
    <x v="1"/>
    <x v="1"/>
    <s v="Not Specified"/>
    <s v="Reisling"/>
    <x v="0"/>
    <x v="3"/>
    <s v="Robert Oatley Sauvignon Blanc 2013"/>
    <s v="Large Crate"/>
    <s v="Wodonga"/>
    <x v="12"/>
    <d v="2011-03-03T00:00:00"/>
    <n v="2"/>
    <n v="0.06"/>
    <n v="20.95"/>
    <n v="4"/>
    <n v="41.9"/>
  </r>
  <r>
    <n v="6124"/>
    <n v="88696"/>
    <s v="Paul Owens"/>
    <s v="Express Road Cargo"/>
    <x v="0"/>
    <x v="3"/>
    <s v="Low"/>
    <s v="Cabernet Sauvignon"/>
    <x v="0"/>
    <x v="3"/>
    <s v="Gerard Bertrand Cote des Roses Rose 2014"/>
    <s v="Large Crate"/>
    <s v="Paramatta"/>
    <x v="247"/>
    <d v="2011-11-01T00:00:00"/>
    <n v="4"/>
    <n v="0.06"/>
    <n v="4.9800000000000004"/>
    <n v="7.54"/>
    <n v="19.920000000000002"/>
  </r>
  <r>
    <n v="6125"/>
    <n v="89188"/>
    <s v="Nicholas Carr"/>
    <s v="Express Road Cargo"/>
    <x v="0"/>
    <x v="1"/>
    <s v="Low"/>
    <s v="Sangiovese"/>
    <x v="0"/>
    <x v="3"/>
    <s v="Pietradolce Etna Rosato 2014"/>
    <s v="Standard Size Crate"/>
    <s v="Canberra"/>
    <x v="1330"/>
    <d v="2012-10-02T00:00:00"/>
    <n v="20"/>
    <n v="0.1"/>
    <n v="21.98"/>
    <n v="2.87"/>
    <n v="439.6"/>
  </r>
  <r>
    <n v="6126"/>
    <n v="89188"/>
    <s v="Johnny Carter"/>
    <s v="Express Road Cargo"/>
    <x v="0"/>
    <x v="1"/>
    <s v="Low"/>
    <s v="Sangiovese"/>
    <x v="0"/>
    <x v="3"/>
    <s v="Sutter Home White Zinfandel"/>
    <s v="Large Crate"/>
    <s v="Canberra"/>
    <x v="1330"/>
    <d v="2012-10-05T00:00:00"/>
    <n v="24"/>
    <n v="0.05"/>
    <n v="90.48"/>
    <n v="19.989999999999998"/>
    <n v="2171.52"/>
  </r>
  <r>
    <n v="6127"/>
    <n v="86025"/>
    <s v="Bobby Stephens"/>
    <s v="Express Road Cargo"/>
    <x v="0"/>
    <x v="2"/>
    <s v="High"/>
    <s v="Sangiovese"/>
    <x v="0"/>
    <x v="3"/>
    <s v="Laurent-Perrier Brut Rose"/>
    <s v="Large Crate"/>
    <s v="Perth"/>
    <x v="1081"/>
    <d v="2013-05-16T00:00:00"/>
    <n v="3"/>
    <n v="0"/>
    <n v="4.9800000000000004"/>
    <n v="5.49"/>
    <n v="14.940000000000001"/>
  </r>
  <r>
    <n v="6128"/>
    <n v="90871"/>
    <s v="Robert Duncan"/>
    <s v="Express Road Cargo"/>
    <x v="2"/>
    <x v="3"/>
    <s v="Critical"/>
    <s v="Cremant"/>
    <x v="0"/>
    <x v="3"/>
    <s v="Sutter Home White Zinfandel"/>
    <s v="Large Crate"/>
    <s v="Broken Hill"/>
    <x v="1267"/>
    <d v="2010-02-25T00:00:00"/>
    <n v="4"/>
    <n v="0.01"/>
    <n v="13.79"/>
    <n v="8.7799999999999994"/>
    <n v="55.16"/>
  </r>
  <r>
    <n v="6129"/>
    <n v="90871"/>
    <s v="Robert Duncan"/>
    <s v="Express Road Cargo"/>
    <x v="0"/>
    <x v="3"/>
    <s v="Critical"/>
    <s v="Sangiovese"/>
    <x v="0"/>
    <x v="3"/>
    <s v="Dom Perignon 2006"/>
    <s v="Large Crate"/>
    <s v="Broken Hill"/>
    <x v="1267"/>
    <d v="2010-02-24T00:00:00"/>
    <n v="8"/>
    <n v="0.04"/>
    <n v="33.29"/>
    <n v="8.74"/>
    <n v="266.32"/>
  </r>
  <r>
    <n v="6130"/>
    <n v="88467"/>
    <s v="David Vasquez"/>
    <s v="Express Road Cargo"/>
    <x v="1"/>
    <x v="2"/>
    <s v="High"/>
    <s v="Sauvignon Blanc"/>
    <x v="0"/>
    <x v="3"/>
    <s v="Robert Oatley Sauvignon Blanc 2013"/>
    <s v="Large Crate"/>
    <s v="Mandurah"/>
    <x v="872"/>
    <d v="2013-05-14T00:00:00"/>
    <n v="8"/>
    <n v="0.06"/>
    <n v="99.99"/>
    <n v="19.989999999999998"/>
    <n v="799.92"/>
  </r>
  <r>
    <n v="6131"/>
    <n v="85823"/>
    <s v="Raymond Campbell"/>
    <s v="Road Cargo"/>
    <x v="0"/>
    <x v="2"/>
    <s v="Medium"/>
    <s v="Zinfandel"/>
    <x v="0"/>
    <x v="3"/>
    <s v="Veuve Clicquot Brut Yellow Label"/>
    <s v="Mini Crate"/>
    <s v="Freemantle"/>
    <x v="394"/>
    <d v="2013-06-09T00:00:00"/>
    <n v="9"/>
    <n v="0.04"/>
    <n v="48.91"/>
    <n v="35"/>
    <n v="440.18999999999994"/>
  </r>
  <r>
    <n v="6132"/>
    <n v="87979"/>
    <s v="Paula Patterson"/>
    <s v="Express Road Cargo"/>
    <x v="0"/>
    <x v="2"/>
    <s v="High"/>
    <s v="Shiraz"/>
    <x v="0"/>
    <x v="3"/>
    <s v="Locations by Dave Phinney F Rose"/>
    <s v="Full Container"/>
    <s v="Bunbury"/>
    <x v="361"/>
    <d v="2010-07-01T00:00:00"/>
    <n v="8"/>
    <n v="0.01"/>
    <n v="7.89"/>
    <n v="2.82"/>
    <n v="63.12"/>
  </r>
  <r>
    <n v="6133"/>
    <n v="87979"/>
    <s v="Paula Patterson"/>
    <s v="Express Road Cargo"/>
    <x v="0"/>
    <x v="2"/>
    <s v="High"/>
    <s v="Sangiovese"/>
    <x v="0"/>
    <x v="3"/>
    <s v="Bertani Bertarose 2014"/>
    <s v="Full Container"/>
    <s v="Bunbury"/>
    <x v="361"/>
    <d v="2010-07-01T00:00:00"/>
    <n v="6"/>
    <n v="0.09"/>
    <n v="3.68"/>
    <n v="1.32"/>
    <n v="22.080000000000002"/>
  </r>
  <r>
    <n v="6134"/>
    <n v="87979"/>
    <s v="Paula Patterson"/>
    <s v="Express Road Cargo"/>
    <x v="0"/>
    <x v="2"/>
    <s v="High"/>
    <s v="Cabernet Sauvignon"/>
    <x v="0"/>
    <x v="3"/>
    <s v="Chateau Gaudrelle Cremant d'Loire Brut"/>
    <s v="Large Crate"/>
    <s v="Bunbury"/>
    <x v="361"/>
    <d v="2010-07-03T00:00:00"/>
    <n v="7"/>
    <n v="0.1"/>
    <n v="9.7100000000000009"/>
    <n v="9.4499999999999993"/>
    <n v="67.97"/>
  </r>
  <r>
    <n v="6135"/>
    <n v="88051"/>
    <s v="Johnny Boyd"/>
    <s v="Express Road Cargo"/>
    <x v="1"/>
    <x v="3"/>
    <s v="Low"/>
    <s v="Pinot Gris"/>
    <x v="0"/>
    <x v="3"/>
    <s v="Dog Point Vineyard Sauvignon Blanc 2014"/>
    <s v="Standard Size Crate"/>
    <s v="Tamworth"/>
    <x v="165"/>
    <d v="2011-09-20T00:00:00"/>
    <n v="9"/>
    <n v="0"/>
    <n v="55.99"/>
    <n v="5"/>
    <n v="503.91"/>
  </r>
  <r>
    <n v="6136"/>
    <n v="88509"/>
    <s v="Howard Campbell"/>
    <s v="Express Road Cargo"/>
    <x v="0"/>
    <x v="0"/>
    <s v="High"/>
    <s v="Merlot"/>
    <x v="0"/>
    <x v="3"/>
    <s v="Francis Ford Coppola Sofia Rose 2014"/>
    <s v="Full Container"/>
    <s v="Palmerston"/>
    <x v="127"/>
    <d v="2012-07-06T00:00:00"/>
    <n v="13"/>
    <n v="0.04"/>
    <n v="2.94"/>
    <n v="0.81"/>
    <n v="38.22"/>
  </r>
  <r>
    <n v="6137"/>
    <n v="86954"/>
    <s v="Benjamin Mitchell"/>
    <s v="Air Cargo"/>
    <x v="1"/>
    <x v="1"/>
    <s v="Not Specified"/>
    <s v="Chardonnay"/>
    <x v="0"/>
    <x v="3"/>
    <s v="Lincourt Courtney's Chardonnay 2012"/>
    <s v="Extra Large Crate"/>
    <s v="Ararat"/>
    <x v="57"/>
    <d v="2012-08-27T00:00:00"/>
    <n v="16"/>
    <n v="0.08"/>
    <n v="100.97"/>
    <n v="14"/>
    <n v="1615.52"/>
  </r>
  <r>
    <n v="6138"/>
    <n v="86954"/>
    <s v="Benjamin Mitchell"/>
    <s v="Express Road Cargo"/>
    <x v="0"/>
    <x v="1"/>
    <s v="Not Specified"/>
    <s v="Shiraz"/>
    <x v="0"/>
    <x v="3"/>
    <s v="Belle Glos Oeil de Perdrix Pinot Noir Blanc 2014"/>
    <s v="Large Crate"/>
    <s v="Bendigo"/>
    <x v="57"/>
    <d v="2012-08-26T00:00:00"/>
    <n v="7"/>
    <n v="0.04"/>
    <n v="22.84"/>
    <n v="8.18"/>
    <n v="159.88"/>
  </r>
  <r>
    <n v="6139"/>
    <n v="88487"/>
    <s v="Jerry Elliott"/>
    <s v="Express Road Cargo"/>
    <x v="1"/>
    <x v="1"/>
    <s v="Low"/>
    <s v="Pinot Gris"/>
    <x v="0"/>
    <x v="3"/>
    <s v="Villa Maria Private Bin Sauvignon Blanc 2015"/>
    <s v="Mini Crate"/>
    <s v="Port Lincoln"/>
    <x v="913"/>
    <d v="2010-12-25T00:00:00"/>
    <n v="18"/>
    <n v="0"/>
    <n v="599.99"/>
    <n v="24.49"/>
    <n v="10799.82"/>
  </r>
  <r>
    <n v="6140"/>
    <n v="89239"/>
    <s v="Ralph Dunn"/>
    <s v="Express Road Cargo"/>
    <x v="1"/>
    <x v="3"/>
    <s v="Critical"/>
    <s v="Sauvignon Blanc"/>
    <x v="0"/>
    <x v="3"/>
    <s v="Dog Point Vineyard Sauvignon Blanc 2014"/>
    <s v="Large Crate"/>
    <s v="Bathurst"/>
    <x v="974"/>
    <d v="2012-09-02T00:00:00"/>
    <n v="14"/>
    <n v="0.1"/>
    <n v="65.989999999999995"/>
    <n v="8.99"/>
    <n v="923.8599999999999"/>
  </r>
  <r>
    <n v="6141"/>
    <n v="88053"/>
    <s v="Johnny Boyd"/>
    <s v="Road Cargo"/>
    <x v="0"/>
    <x v="3"/>
    <s v="High"/>
    <s v="Merlot"/>
    <x v="0"/>
    <x v="3"/>
    <s v="Chateau d'Esclans Whispering Angel Rose 2014"/>
    <s v="Full Container"/>
    <s v="Tamworth"/>
    <x v="586"/>
    <d v="2012-06-17T00:00:00"/>
    <n v="18"/>
    <n v="7.0000000000000007E-2"/>
    <n v="3.14"/>
    <n v="1.1399999999999999"/>
    <n v="56.52"/>
  </r>
  <r>
    <n v="6142"/>
    <n v="88053"/>
    <s v="Johnny Boyd"/>
    <s v="Express Road Cargo"/>
    <x v="0"/>
    <x v="3"/>
    <s v="High"/>
    <s v="Merlot"/>
    <x v="0"/>
    <x v="3"/>
    <s v="Chateau d'Esclans Whispering Angel Rose 2014"/>
    <s v="Standard Size Crate"/>
    <s v="Grafton"/>
    <x v="586"/>
    <d v="2012-06-18T00:00:00"/>
    <n v="8"/>
    <n v="0.08"/>
    <n v="3.57"/>
    <n v="4.17"/>
    <n v="28.56"/>
  </r>
  <r>
    <n v="6143"/>
    <n v="88087"/>
    <s v="Carlos Berry"/>
    <s v="Express Road Cargo"/>
    <x v="0"/>
    <x v="1"/>
    <s v="High"/>
    <s v="Pinot Noir"/>
    <x v="0"/>
    <x v="3"/>
    <s v="Dom Perignon 2006"/>
    <s v="Large Crate"/>
    <s v="Hamilton"/>
    <x v="1137"/>
    <d v="2013-04-13T00:00:00"/>
    <n v="12"/>
    <n v="0.1"/>
    <n v="20.98"/>
    <n v="1.49"/>
    <n v="251.76"/>
  </r>
  <r>
    <n v="6144"/>
    <n v="88083"/>
    <s v="Carlos Berry"/>
    <s v="Express Road Cargo"/>
    <x v="0"/>
    <x v="1"/>
    <s v="High"/>
    <s v="Sangiovese"/>
    <x v="0"/>
    <x v="3"/>
    <s v="Orin Swift Cellars Fragile Rose 2014"/>
    <s v="Large Crate"/>
    <s v="Ballarat"/>
    <x v="1331"/>
    <d v="2010-04-13T00:00:00"/>
    <n v="2"/>
    <n v="0.03"/>
    <n v="48.04"/>
    <n v="19.989999999999998"/>
    <n v="96.08"/>
  </r>
  <r>
    <n v="6145"/>
    <n v="91366"/>
    <s v="George Lawson"/>
    <s v="Express Road Cargo"/>
    <x v="0"/>
    <x v="2"/>
    <s v="Medium"/>
    <s v="Pinot Noir"/>
    <x v="0"/>
    <x v="3"/>
    <s v="Chateau d'Esclans Garrus Rose 2013"/>
    <s v="Full Container"/>
    <s v="Perth"/>
    <x v="375"/>
    <d v="2010-11-30T00:00:00"/>
    <n v="40"/>
    <n v="0.02"/>
    <n v="3.78"/>
    <n v="0.71"/>
    <n v="151.19999999999999"/>
  </r>
  <r>
    <n v="6146"/>
    <n v="88845"/>
    <s v="Nicholas Shaw"/>
    <s v="Express Road Cargo"/>
    <x v="1"/>
    <x v="1"/>
    <s v="Medium"/>
    <s v="Pinot Gris"/>
    <x v="0"/>
    <x v="3"/>
    <s v="The White Knight Sauvignon Blanc 2014"/>
    <s v="Loose Wrap"/>
    <s v="Wodonga"/>
    <x v="1133"/>
    <d v="2012-09-21T00:00:00"/>
    <n v="22"/>
    <n v="0.01"/>
    <n v="12.99"/>
    <n v="9.44"/>
    <n v="285.78000000000003"/>
  </r>
  <r>
    <n v="6147"/>
    <n v="88845"/>
    <s v="Nicholas Shaw"/>
    <s v="Express Road Cargo"/>
    <x v="1"/>
    <x v="1"/>
    <s v="Medium"/>
    <s v="Sauvignon Blanc"/>
    <x v="0"/>
    <x v="3"/>
    <s v="Dog Point Vineyard Sauvignon Blanc 2014"/>
    <s v="Large Crate"/>
    <s v="Wodonga"/>
    <x v="1133"/>
    <d v="2012-09-21T00:00:00"/>
    <n v="12"/>
    <n v="7.0000000000000007E-2"/>
    <n v="125.99"/>
    <n v="7.69"/>
    <n v="1511.8799999999999"/>
  </r>
  <r>
    <n v="6148"/>
    <n v="90606"/>
    <s v="Bruce Larson"/>
    <s v="Express Road Cargo"/>
    <x v="1"/>
    <x v="3"/>
    <s v="Critical"/>
    <s v="Pinot Gris"/>
    <x v="0"/>
    <x v="3"/>
    <s v="Villa Maria Private Bin Sauvignon Blanc 2015"/>
    <s v="Large Crate"/>
    <s v="Sydney"/>
    <x v="610"/>
    <d v="2013-08-25T00:00:00"/>
    <n v="21"/>
    <n v="0.05"/>
    <n v="65.989999999999995"/>
    <n v="8.99"/>
    <n v="1385.79"/>
  </r>
  <r>
    <n v="6149"/>
    <n v="86739"/>
    <s v="Peter Ramos"/>
    <s v="Express Road Cargo"/>
    <x v="1"/>
    <x v="1"/>
    <s v="Not Specified"/>
    <s v="Sauvignon Blanc"/>
    <x v="0"/>
    <x v="3"/>
    <s v="Angeline Sauvignon Blanc 2014"/>
    <s v="Large Crate"/>
    <s v="Canberra"/>
    <x v="265"/>
    <d v="2011-03-16T00:00:00"/>
    <n v="7"/>
    <n v="0.03"/>
    <n v="65.989999999999995"/>
    <n v="5.99"/>
    <n v="461.92999999999995"/>
  </r>
  <r>
    <n v="6150"/>
    <n v="86739"/>
    <s v="John Butler"/>
    <s v="Express Road Cargo"/>
    <x v="1"/>
    <x v="2"/>
    <s v="Not Specified"/>
    <s v="Sauvignon Blanc"/>
    <x v="0"/>
    <x v="3"/>
    <s v="Robert Oatley Sauvignon Blanc 2013"/>
    <s v="Large Crate"/>
    <s v="Busseltol"/>
    <x v="265"/>
    <d v="2011-03-16T00:00:00"/>
    <n v="3"/>
    <n v="0.02"/>
    <n v="99.99"/>
    <n v="19.989999999999998"/>
    <n v="299.96999999999997"/>
  </r>
  <r>
    <n v="6151"/>
    <n v="86739"/>
    <s v="John Butler"/>
    <s v="Express Road Cargo"/>
    <x v="0"/>
    <x v="2"/>
    <s v="Not Specified"/>
    <s v="Merlot"/>
    <x v="0"/>
    <x v="3"/>
    <s v="Chateau d'Esclans Whispering Angel Rose 2014"/>
    <s v="Full Container"/>
    <s v="Rockingham"/>
    <x v="265"/>
    <d v="2011-03-16T00:00:00"/>
    <n v="3"/>
    <n v="0.04"/>
    <n v="3.28"/>
    <n v="4.2"/>
    <n v="9.84"/>
  </r>
  <r>
    <n v="6152"/>
    <n v="86466"/>
    <s v="Christopher Porter"/>
    <s v="Express Road Cargo"/>
    <x v="0"/>
    <x v="1"/>
    <s v="Not Specified"/>
    <s v="Zinfandel"/>
    <x v="0"/>
    <x v="3"/>
    <s v="Langlois Chateau Cremant de Loire Brut"/>
    <s v="Large Crate"/>
    <s v="Hobart"/>
    <x v="1322"/>
    <d v="2010-10-10T00:00:00"/>
    <n v="7"/>
    <n v="7.0000000000000007E-2"/>
    <n v="3.98"/>
    <n v="5.26"/>
    <n v="27.86"/>
  </r>
  <r>
    <n v="6153"/>
    <n v="86466"/>
    <s v="Christopher Porter"/>
    <s v="Express Road Cargo"/>
    <x v="2"/>
    <x v="1"/>
    <s v="Not Specified"/>
    <s v="Champagne"/>
    <x v="0"/>
    <x v="3"/>
    <s v="Miraval Rose 2014"/>
    <s v="Standard Size Crate"/>
    <s v="Burnie"/>
    <x v="1322"/>
    <d v="2010-10-08T00:00:00"/>
    <n v="12"/>
    <n v="7.0000000000000007E-2"/>
    <n v="12.22"/>
    <n v="2.85"/>
    <n v="146.64000000000001"/>
  </r>
  <r>
    <n v="6154"/>
    <n v="91560"/>
    <s v="Timothy Garza"/>
    <s v="Express Road Cargo"/>
    <x v="0"/>
    <x v="3"/>
    <s v="Critical"/>
    <s v="Merlot"/>
    <x v="0"/>
    <x v="3"/>
    <s v="Roederer Estate L'Ermitage 2007"/>
    <s v="Full Container"/>
    <s v="Broken Hill"/>
    <x v="337"/>
    <d v="2011-12-22T00:00:00"/>
    <n v="12"/>
    <n v="0.08"/>
    <n v="5.68"/>
    <n v="1.46"/>
    <n v="68.16"/>
  </r>
  <r>
    <n v="6155"/>
    <n v="91560"/>
    <s v="Timothy Garza"/>
    <s v="Express Road Cargo"/>
    <x v="1"/>
    <x v="3"/>
    <s v="Critical"/>
    <s v="Sauvignon Blanc"/>
    <x v="0"/>
    <x v="3"/>
    <s v="Hewitson LuLu Sauvignon Blanc 2014"/>
    <s v="Standard Size Crate"/>
    <s v="Liverpool"/>
    <x v="337"/>
    <d v="2011-12-21T00:00:00"/>
    <n v="3"/>
    <n v="0.01"/>
    <n v="55.99"/>
    <n v="5"/>
    <n v="167.97"/>
  </r>
  <r>
    <n v="6156"/>
    <n v="90574"/>
    <s v="Terry Fuller"/>
    <s v="Express Road Cargo"/>
    <x v="2"/>
    <x v="1"/>
    <s v="Critical"/>
    <s v="Cremant"/>
    <x v="0"/>
    <x v="3"/>
    <s v="Gerard Bertrand Cote des Roses Rose 2014"/>
    <s v="Full Container"/>
    <s v="Hobart"/>
    <x v="362"/>
    <d v="2013-09-09T00:00:00"/>
    <n v="2"/>
    <n v="0.1"/>
    <n v="7.59"/>
    <n v="4"/>
    <n v="15.18"/>
  </r>
  <r>
    <n v="6157"/>
    <n v="90664"/>
    <s v="Brian Carroll"/>
    <s v="Express Road Cargo"/>
    <x v="0"/>
    <x v="0"/>
    <s v="Medium"/>
    <s v="Merlot"/>
    <x v="0"/>
    <x v="3"/>
    <s v="Langlois Chateau Cremant de Loire Brut"/>
    <s v="Large Crate"/>
    <s v="Gold Coast"/>
    <x v="67"/>
    <d v="2011-05-15T00:00:00"/>
    <n v="3"/>
    <n v="7.0000000000000007E-2"/>
    <n v="2.88"/>
    <n v="0.99"/>
    <n v="8.64"/>
  </r>
  <r>
    <n v="6158"/>
    <n v="90664"/>
    <s v="Brian Carroll"/>
    <s v="Air Cargo"/>
    <x v="1"/>
    <x v="0"/>
    <s v="Medium"/>
    <s v="Reisling"/>
    <x v="0"/>
    <x v="3"/>
    <s v="Grgich Hills Chardonnay 2012"/>
    <s v="Extra Large Crate"/>
    <s v="Gympie"/>
    <x v="67"/>
    <d v="2011-05-17T00:00:00"/>
    <n v="6"/>
    <n v="0.09"/>
    <n v="808.49"/>
    <n v="55.3"/>
    <n v="4850.9400000000005"/>
  </r>
  <r>
    <n v="6159"/>
    <n v="90664"/>
    <s v="Matthew James"/>
    <s v="Express Road Cargo"/>
    <x v="0"/>
    <x v="3"/>
    <s v="Medium"/>
    <s v="Sangiovese"/>
    <x v="0"/>
    <x v="3"/>
    <s v="Laurent-Perrier Brut Rose"/>
    <s v="Large Crate"/>
    <s v="Armidale"/>
    <x v="67"/>
    <d v="2011-05-15T00:00:00"/>
    <n v="17"/>
    <n v="0.1"/>
    <n v="6.48"/>
    <n v="6.35"/>
    <n v="110.16000000000001"/>
  </r>
  <r>
    <n v="6160"/>
    <n v="90654"/>
    <s v="Robert Fox"/>
    <s v="Express Road Cargo"/>
    <x v="0"/>
    <x v="0"/>
    <s v="Not Specified"/>
    <s v="Zinfandel"/>
    <x v="0"/>
    <x v="3"/>
    <s v="Bollinger Brut Special Cuvee"/>
    <s v="Large Crate"/>
    <s v="Cairns"/>
    <x v="336"/>
    <d v="2011-09-25T00:00:00"/>
    <n v="11"/>
    <n v="0.05"/>
    <n v="83.98"/>
    <n v="5.01"/>
    <n v="923.78000000000009"/>
  </r>
  <r>
    <n v="6161"/>
    <n v="87390"/>
    <s v="Kevin Reyes"/>
    <s v="Road Cargo"/>
    <x v="0"/>
    <x v="2"/>
    <s v="High"/>
    <s v="Merlot"/>
    <x v="0"/>
    <x v="3"/>
    <s v="Jean-Baptiste Adam Les Natures Cremant d'Alsace Brut"/>
    <s v="Large Crate"/>
    <s v="Rockingham"/>
    <x v="483"/>
    <d v="2011-09-11T00:00:00"/>
    <n v="2"/>
    <n v="0.05"/>
    <n v="10.89"/>
    <n v="4.5"/>
    <n v="21.78"/>
  </r>
  <r>
    <n v="6162"/>
    <n v="88711"/>
    <s v="Billy Garrett"/>
    <s v="Express Road Cargo"/>
    <x v="0"/>
    <x v="1"/>
    <s v="Not Specified"/>
    <s v="Shiraz"/>
    <x v="0"/>
    <x v="3"/>
    <s v="Domaine Lafage Miraflors Rose 2013"/>
    <s v="Large Crate"/>
    <s v="Port Adelaide"/>
    <x v="597"/>
    <d v="2013-08-06T00:00:00"/>
    <n v="21"/>
    <n v="0.05"/>
    <n v="2.88"/>
    <n v="0.99"/>
    <n v="60.48"/>
  </r>
  <r>
    <n v="6163"/>
    <n v="88711"/>
    <s v="Billy Garrett"/>
    <s v="Road Cargo"/>
    <x v="2"/>
    <x v="1"/>
    <s v="Not Specified"/>
    <s v="Cremant"/>
    <x v="0"/>
    <x v="3"/>
    <s v="Gerard Bertrand Cote des Roses Rose 2014"/>
    <s v="Large Crate"/>
    <s v="Mount Barker"/>
    <x v="597"/>
    <d v="2013-08-06T00:00:00"/>
    <n v="1"/>
    <n v="0.05"/>
    <n v="2.08"/>
    <n v="5.33"/>
    <n v="2.08"/>
  </r>
  <r>
    <n v="6164"/>
    <n v="88711"/>
    <s v="Billy Garrett"/>
    <s v="Express Road Cargo"/>
    <x v="1"/>
    <x v="1"/>
    <s v="Not Specified"/>
    <s v="Sauvignon Blanc"/>
    <x v="0"/>
    <x v="3"/>
    <s v="Chardonnais Napa Valley Chardonnay 2013"/>
    <s v="Large Crate"/>
    <s v="Victor Harbor"/>
    <x v="597"/>
    <d v="2013-08-06T00:00:00"/>
    <n v="1"/>
    <n v="0.09"/>
    <n v="65.989999999999995"/>
    <n v="2.5"/>
    <n v="65.989999999999995"/>
  </r>
  <r>
    <n v="6165"/>
    <n v="87047"/>
    <s v="Andrew Walker"/>
    <s v="Express Road Cargo"/>
    <x v="2"/>
    <x v="1"/>
    <s v="Medium"/>
    <s v="Sangiovese Rose"/>
    <x v="0"/>
    <x v="3"/>
    <s v="Domaine Lafond Roc-Epine Tavel Rose 2014"/>
    <s v="Large Crate"/>
    <s v="Port Adelaide"/>
    <x v="525"/>
    <d v="2011-12-16T00:00:00"/>
    <n v="3"/>
    <n v="0"/>
    <n v="34.229999999999997"/>
    <n v="5.0199999999999996"/>
    <n v="102.69"/>
  </r>
  <r>
    <n v="6166"/>
    <n v="87047"/>
    <s v="Andrew Walker"/>
    <s v="Road Cargo"/>
    <x v="1"/>
    <x v="1"/>
    <s v="Medium"/>
    <s v="Reisling"/>
    <x v="0"/>
    <x v="3"/>
    <s v="Rombauer Chardonnay 2014"/>
    <s v="Large Crate"/>
    <s v="Victor Harbor"/>
    <x v="525"/>
    <d v="2011-12-16T00:00:00"/>
    <n v="13"/>
    <n v="7.0000000000000007E-2"/>
    <n v="65.989999999999995"/>
    <n v="5.26"/>
    <n v="857.86999999999989"/>
  </r>
  <r>
    <n v="6167"/>
    <n v="91384"/>
    <s v="Aaron West"/>
    <s v="Express Road Cargo"/>
    <x v="0"/>
    <x v="0"/>
    <s v="Medium"/>
    <s v="Cabernet Sauvignon"/>
    <x v="0"/>
    <x v="3"/>
    <s v="Moet &amp; Chandon Imperial"/>
    <s v="Large Crate"/>
    <s v="Rockhampton"/>
    <x v="747"/>
    <d v="2013-03-17T00:00:00"/>
    <n v="4"/>
    <n v="0.1"/>
    <n v="15.57"/>
    <n v="1.39"/>
    <n v="62.28"/>
  </r>
  <r>
    <n v="6168"/>
    <n v="90703"/>
    <s v="Paul Harris"/>
    <s v="Express Road Cargo"/>
    <x v="0"/>
    <x v="2"/>
    <s v="Low"/>
    <s v="Merlot"/>
    <x v="0"/>
    <x v="3"/>
    <s v="Jean-Baptiste Adam Les Natures Cremant d'Alsace Brut"/>
    <s v="Large Crate"/>
    <s v="Bunbury"/>
    <x v="1215"/>
    <d v="2013-06-08T00:00:00"/>
    <n v="16"/>
    <n v="0.09"/>
    <n v="12.97"/>
    <n v="1.49"/>
    <n v="207.52"/>
  </r>
  <r>
    <n v="6169"/>
    <n v="90703"/>
    <s v="Paul Harris"/>
    <s v="Road Cargo"/>
    <x v="1"/>
    <x v="2"/>
    <s v="Low"/>
    <s v="Reisling"/>
    <x v="0"/>
    <x v="3"/>
    <s v="Dog Point Vineyard Sauvignon Blanc 2014"/>
    <s v="Standard Size Crate"/>
    <s v="Rockingham"/>
    <x v="1215"/>
    <d v="2013-06-06T00:00:00"/>
    <n v="9"/>
    <n v="0.06"/>
    <n v="2.12"/>
    <n v="1.99"/>
    <n v="19.080000000000002"/>
  </r>
  <r>
    <n v="6170"/>
    <n v="87082"/>
    <s v="Antonio James"/>
    <s v="Express Road Cargo"/>
    <x v="0"/>
    <x v="1"/>
    <s v="Low"/>
    <s v="Sangiovese"/>
    <x v="0"/>
    <x v="3"/>
    <s v="Locations by Dave Phinney F Rose"/>
    <s v="Large Crate"/>
    <s v="Bendigo"/>
    <x v="295"/>
    <d v="2013-07-18T00:00:00"/>
    <n v="9"/>
    <n v="0"/>
    <n v="6.68"/>
    <n v="7.3"/>
    <n v="60.12"/>
  </r>
  <r>
    <n v="6171"/>
    <n v="88765"/>
    <s v="Thomas Simpson"/>
    <s v="Air Cargo"/>
    <x v="2"/>
    <x v="1"/>
    <s v="Low"/>
    <s v="Grenache Rose"/>
    <x v="0"/>
    <x v="3"/>
    <s v="Chateau d'Esclans Whispering Angel Rose 2014"/>
    <s v="Small Crate"/>
    <s v="Mount Gambier"/>
    <x v="343"/>
    <d v="2013-12-26T00:00:00"/>
    <n v="6"/>
    <n v="0.01"/>
    <n v="170.98"/>
    <n v="35.89"/>
    <n v="1025.8799999999999"/>
  </r>
  <r>
    <n v="6172"/>
    <n v="88838"/>
    <s v="Nicholas Shaw"/>
    <s v="Express Road Cargo"/>
    <x v="0"/>
    <x v="1"/>
    <s v="Critical"/>
    <s v="Cabernet Sauvignon"/>
    <x v="0"/>
    <x v="3"/>
    <s v="Miraval Rose 2014"/>
    <s v="Large Crate"/>
    <s v="Ararat"/>
    <x v="1006"/>
    <d v="2010-10-22T00:00:00"/>
    <n v="18"/>
    <n v="0.03"/>
    <n v="315.98"/>
    <n v="19.989999999999998"/>
    <n v="5687.64"/>
  </r>
  <r>
    <n v="6173"/>
    <n v="88838"/>
    <s v="Nicholas Shaw"/>
    <s v="Express Road Cargo"/>
    <x v="2"/>
    <x v="1"/>
    <s v="Critical"/>
    <s v="Sangiovese Rose"/>
    <x v="0"/>
    <x v="3"/>
    <s v="Orin Swift Cellars Fragile Rose 2014"/>
    <s v="Mini Crate"/>
    <s v="Frankston"/>
    <x v="1006"/>
    <d v="2010-10-21T00:00:00"/>
    <n v="11"/>
    <n v="0.09"/>
    <n v="276.2"/>
    <n v="24.49"/>
    <n v="3038.2"/>
  </r>
  <r>
    <n v="6174"/>
    <n v="88838"/>
    <s v="Nicholas Shaw"/>
    <s v="Express Road Cargo"/>
    <x v="2"/>
    <x v="1"/>
    <s v="Critical"/>
    <s v="Cremant"/>
    <x v="0"/>
    <x v="3"/>
    <s v="Gerard Bertrand Cote des Roses Rose 2014"/>
    <s v="Large Crate"/>
    <s v="Mildura"/>
    <x v="1006"/>
    <d v="2010-10-21T00:00:00"/>
    <n v="8"/>
    <n v="0.03"/>
    <n v="63.94"/>
    <n v="14.48"/>
    <n v="511.52"/>
  </r>
  <r>
    <n v="6175"/>
    <n v="86606"/>
    <s v="Stephen Taylor"/>
    <s v="Express Road Cargo"/>
    <x v="0"/>
    <x v="2"/>
    <s v="Medium"/>
    <s v="Malbec"/>
    <x v="0"/>
    <x v="3"/>
    <s v="Domaine Lafage Miraflors Rose 2013"/>
    <s v="Large Crate"/>
    <s v="Freemantle"/>
    <x v="1332"/>
    <d v="2013-03-01T00:00:00"/>
    <n v="11"/>
    <n v="0.08"/>
    <n v="387.99"/>
    <n v="19.989999999999998"/>
    <n v="4267.8900000000003"/>
  </r>
  <r>
    <n v="6176"/>
    <n v="89675"/>
    <s v="Scott James"/>
    <s v="Road Cargo"/>
    <x v="0"/>
    <x v="0"/>
    <s v="Low"/>
    <s v="Zinfandel"/>
    <x v="0"/>
    <x v="3"/>
    <s v="Roederer Estate Brut"/>
    <s v="Large Crate"/>
    <s v="Mount Isa"/>
    <x v="305"/>
    <d v="2013-04-17T00:00:00"/>
    <n v="1"/>
    <n v="0.06"/>
    <n v="6.3"/>
    <n v="0.5"/>
    <n v="6.3"/>
  </r>
  <r>
    <n v="6177"/>
    <n v="91563"/>
    <s v="Jose Taylor"/>
    <s v="Express Road Cargo"/>
    <x v="0"/>
    <x v="1"/>
    <s v="Low"/>
    <s v="Zinfandel"/>
    <x v="0"/>
    <x v="3"/>
    <s v="Chateau d'Esclans Whispering Angel Rose 2014"/>
    <s v="Full Container"/>
    <s v="Devonport"/>
    <x v="796"/>
    <d v="2013-07-31T00:00:00"/>
    <n v="3"/>
    <n v="0.05"/>
    <n v="6.08"/>
    <n v="0.91"/>
    <n v="18.240000000000002"/>
  </r>
  <r>
    <n v="6178"/>
    <n v="90060"/>
    <s v="Janice Marshall"/>
    <s v="Express Road Cargo"/>
    <x v="0"/>
    <x v="3"/>
    <s v="Low"/>
    <s v="Shiraz"/>
    <x v="0"/>
    <x v="3"/>
    <s v="Roederer Estate Brut"/>
    <s v="Large Crate"/>
    <s v="Armidale"/>
    <x v="784"/>
    <d v="2011-03-26T00:00:00"/>
    <n v="8"/>
    <n v="0.1"/>
    <n v="210.55"/>
    <n v="9.99"/>
    <n v="1684.4"/>
  </r>
  <r>
    <n v="6179"/>
    <n v="89789"/>
    <s v="Michelle Hicks"/>
    <s v="Road Cargo"/>
    <x v="2"/>
    <x v="2"/>
    <s v="High"/>
    <s v="Grenache Rose"/>
    <x v="0"/>
    <x v="3"/>
    <s v="Marques de Caceres Rioja Rosado 2014"/>
    <s v="Mini Crate"/>
    <s v="Freemantle"/>
    <x v="977"/>
    <d v="2010-09-07T00:00:00"/>
    <n v="10"/>
    <n v="0.06"/>
    <n v="276.2"/>
    <n v="24.49"/>
    <n v="2762"/>
  </r>
  <r>
    <n v="6180"/>
    <n v="89795"/>
    <s v="Michelle Hicks"/>
    <s v="Express Road Cargo"/>
    <x v="0"/>
    <x v="2"/>
    <s v="High"/>
    <s v="Sangiovese"/>
    <x v="0"/>
    <x v="3"/>
    <s v="Marques de Caceres Rioja Rosado 2014"/>
    <s v="Full Container"/>
    <s v="Rockingham"/>
    <x v="300"/>
    <d v="2013-09-07T00:00:00"/>
    <n v="8"/>
    <n v="0.09"/>
    <n v="2.88"/>
    <n v="0.7"/>
    <n v="23.04"/>
  </r>
  <r>
    <n v="6181"/>
    <n v="88746"/>
    <s v="Jason Carpenter"/>
    <s v="Express Road Cargo"/>
    <x v="0"/>
    <x v="1"/>
    <s v="Critical"/>
    <s v="Cabernet Sauvignon"/>
    <x v="0"/>
    <x v="3"/>
    <s v="Simonnet-Febvre Cremant de Bourgogne Blanc"/>
    <s v="Large Crate"/>
    <s v="Ballarat"/>
    <x v="442"/>
    <d v="2010-11-05T00:00:00"/>
    <n v="10"/>
    <n v="0"/>
    <n v="2.61"/>
    <n v="0.5"/>
    <n v="26.099999999999998"/>
  </r>
  <r>
    <n v="6182"/>
    <n v="88746"/>
    <s v="Jason Carpenter"/>
    <s v="Road Cargo"/>
    <x v="2"/>
    <x v="1"/>
    <s v="Critical"/>
    <s v="Cremant"/>
    <x v="0"/>
    <x v="3"/>
    <s v="Sutter Home White Zinfandel"/>
    <s v="Standard Size Crate"/>
    <s v="Wodonga"/>
    <x v="442"/>
    <d v="2010-11-06T00:00:00"/>
    <n v="35"/>
    <n v="0.04"/>
    <n v="25.38"/>
    <n v="8.99"/>
    <n v="888.3"/>
  </r>
  <r>
    <n v="6183"/>
    <n v="88751"/>
    <s v="Jason Carpenter"/>
    <s v="Express Road Cargo"/>
    <x v="0"/>
    <x v="1"/>
    <s v="Critical"/>
    <s v="Merlot"/>
    <x v="0"/>
    <x v="3"/>
    <s v="JCB N¬∞21 Brut Cremant de Bourgogne"/>
    <s v="Mini Crate"/>
    <s v="Wodonga"/>
    <x v="68"/>
    <d v="2013-11-03T00:00:00"/>
    <n v="19"/>
    <n v="0.04"/>
    <n v="167.27"/>
    <n v="35"/>
    <n v="3178.13"/>
  </r>
  <r>
    <n v="6184"/>
    <n v="91199"/>
    <s v="Raymond Hart"/>
    <s v="Express Road Cargo"/>
    <x v="0"/>
    <x v="1"/>
    <s v="Critical"/>
    <s v="Shiraz"/>
    <x v="0"/>
    <x v="3"/>
    <s v="Louis Roederer Cristal Brut with Gift Box 2007"/>
    <s v="Large Crate"/>
    <s v="Canberra"/>
    <x v="656"/>
    <d v="2013-09-14T00:00:00"/>
    <n v="16"/>
    <n v="0.08"/>
    <n v="6.68"/>
    <n v="5.66"/>
    <n v="106.88"/>
  </r>
  <r>
    <n v="6185"/>
    <n v="91096"/>
    <s v="Carlos Miller"/>
    <s v="Express Road Cargo"/>
    <x v="0"/>
    <x v="3"/>
    <s v="Low"/>
    <s v="Cabernet Sauvignon"/>
    <x v="0"/>
    <x v="3"/>
    <s v="Belle Glos Oeil de Perdrix Pinot Noir Blanc 2014"/>
    <s v="Large Crate"/>
    <s v="Tamworth"/>
    <x v="99"/>
    <d v="2013-05-25T00:00:00"/>
    <n v="15"/>
    <n v="0.04"/>
    <n v="80.98"/>
    <n v="4.5"/>
    <n v="1214.7"/>
  </r>
  <r>
    <n v="6186"/>
    <n v="91096"/>
    <s v="Carlos Miller"/>
    <s v="Express Road Cargo"/>
    <x v="0"/>
    <x v="3"/>
    <s v="Low"/>
    <s v="Zinfandel"/>
    <x v="0"/>
    <x v="4"/>
    <s v="Lucien Albrecht Cremant d'Alsace Brut"/>
    <s v="Large Crate"/>
    <s v="Newcastle"/>
    <x v="99"/>
    <d v="2013-05-29T00:00:00"/>
    <n v="12"/>
    <n v="0"/>
    <n v="33.29"/>
    <n v="8.74"/>
    <n v="399.48"/>
  </r>
  <r>
    <n v="6187"/>
    <n v="90968"/>
    <s v="Edward Turner"/>
    <s v="Express Road Cargo"/>
    <x v="1"/>
    <x v="1"/>
    <s v="Medium"/>
    <s v="Sauvignon Blanc"/>
    <x v="0"/>
    <x v="4"/>
    <s v="Dog Point Vineyard Sauvignon Blanc 2014"/>
    <s v="Standard Size Crate"/>
    <s v="Canberra"/>
    <x v="1330"/>
    <d v="2012-09-30T00:00:00"/>
    <n v="17"/>
    <n v="0.01"/>
    <n v="85.99"/>
    <n v="3.3"/>
    <n v="1461.83"/>
  </r>
  <r>
    <n v="6188"/>
    <n v="88947"/>
    <s v="David Wilson"/>
    <s v="Express Road Cargo"/>
    <x v="0"/>
    <x v="1"/>
    <s v="High"/>
    <s v="Malbec"/>
    <x v="0"/>
    <x v="4"/>
    <s v="Veuve Clicquot Brut Yellow Label"/>
    <s v="Full Container"/>
    <s v="Geelong"/>
    <x v="363"/>
    <d v="2012-01-19T00:00:00"/>
    <n v="13"/>
    <n v="0.1"/>
    <n v="4.28"/>
    <n v="1.6"/>
    <n v="55.64"/>
  </r>
  <r>
    <n v="6189"/>
    <n v="87795"/>
    <s v="Jack Collins"/>
    <s v="Express Road Cargo"/>
    <x v="0"/>
    <x v="3"/>
    <s v="Low"/>
    <s v="Zinfandel"/>
    <x v="0"/>
    <x v="4"/>
    <s v="Lucien Albrecht Cremant d'Alsace Brut Rose"/>
    <s v="Large Crate"/>
    <s v="Bathurst"/>
    <x v="132"/>
    <d v="2010-07-12T00:00:00"/>
    <n v="6"/>
    <n v="0.04"/>
    <n v="33.89"/>
    <n v="5.0999999999999996"/>
    <n v="203.34"/>
  </r>
  <r>
    <n v="6190"/>
    <n v="87441"/>
    <s v="Anne Peters"/>
    <s v="Express Road Cargo"/>
    <x v="0"/>
    <x v="3"/>
    <s v="High"/>
    <s v="Sangiovese"/>
    <x v="0"/>
    <x v="4"/>
    <s v="Miraval Rose 2014"/>
    <s v="Large Crate"/>
    <s v="Bathurst"/>
    <x v="1323"/>
    <d v="2012-07-13T00:00:00"/>
    <n v="11"/>
    <n v="7.0000000000000007E-2"/>
    <n v="3.69"/>
    <n v="0.5"/>
    <n v="40.589999999999996"/>
  </r>
  <r>
    <n v="6191"/>
    <n v="89327"/>
    <s v="Kenneth Walker"/>
    <s v="Road Cargo"/>
    <x v="1"/>
    <x v="2"/>
    <s v="Medium"/>
    <s v="Reisling"/>
    <x v="0"/>
    <x v="4"/>
    <s v="Dog Point Vineyard Sauvignon Blanc 2014"/>
    <s v="Loose Wrap"/>
    <s v="Perth"/>
    <x v="1333"/>
    <d v="2010-12-24T00:00:00"/>
    <n v="3"/>
    <n v="0.02"/>
    <n v="150.97999999999999"/>
    <n v="13.99"/>
    <n v="452.93999999999994"/>
  </r>
  <r>
    <n v="6192"/>
    <n v="89327"/>
    <s v="Kenneth Walker"/>
    <s v="Express Road Cargo"/>
    <x v="0"/>
    <x v="2"/>
    <s v="Medium"/>
    <s v="Malbec"/>
    <x v="0"/>
    <x v="4"/>
    <s v="Chateau Gaudrelle Cremant d'Loire Brut"/>
    <s v="Full Container"/>
    <s v="Geraldton"/>
    <x v="1333"/>
    <d v="2010-12-24T00:00:00"/>
    <n v="1"/>
    <n v="0.1"/>
    <n v="5.43"/>
    <n v="0.95"/>
    <n v="5.43"/>
  </r>
  <r>
    <n v="6193"/>
    <n v="89327"/>
    <s v="Kenneth Walker"/>
    <s v="Air Cargo"/>
    <x v="2"/>
    <x v="2"/>
    <s v="Medium"/>
    <s v="Cremant"/>
    <x v="0"/>
    <x v="4"/>
    <s v="Orin Swift Cellars Fragile Rose 2014"/>
    <s v="Small Crate"/>
    <s v="Mandurah"/>
    <x v="1333"/>
    <d v="2010-12-23T00:00:00"/>
    <n v="21"/>
    <n v="0.01"/>
    <n v="179.29"/>
    <n v="29.21"/>
    <n v="3765.0899999999997"/>
  </r>
  <r>
    <n v="6194"/>
    <n v="87178"/>
    <s v="Thomas Rivera"/>
    <s v="Road Cargo"/>
    <x v="0"/>
    <x v="3"/>
    <s v="Medium"/>
    <s v="Pinot Noir"/>
    <x v="0"/>
    <x v="4"/>
    <s v="Moet &amp; Chandon Imperial"/>
    <s v="Standard Size Crate"/>
    <s v="Newcastle"/>
    <x v="544"/>
    <d v="2010-12-09T00:00:00"/>
    <n v="16"/>
    <n v="0.04"/>
    <n v="12.98"/>
    <n v="3.14"/>
    <n v="207.68"/>
  </r>
  <r>
    <n v="6195"/>
    <n v="89187"/>
    <s v="Johnny Carter"/>
    <s v="Air Cargo"/>
    <x v="2"/>
    <x v="1"/>
    <s v="Critical"/>
    <s v="Grenache Rose"/>
    <x v="0"/>
    <x v="4"/>
    <s v="Marques de Caceres Rioja Rosado 2014"/>
    <s v="Extra Large Crate"/>
    <s v="Canberra"/>
    <x v="10"/>
    <d v="2012-06-17T00:00:00"/>
    <n v="17"/>
    <n v="0.03"/>
    <n v="130.97999999999999"/>
    <n v="30"/>
    <n v="2226.66"/>
  </r>
  <r>
    <n v="6196"/>
    <n v="87937"/>
    <s v="Jose Rivera"/>
    <s v="Express Road Cargo"/>
    <x v="0"/>
    <x v="0"/>
    <s v="High"/>
    <s v="Zinfandel"/>
    <x v="0"/>
    <x v="4"/>
    <s v="Veuve Clicquot Brut Yellow Label"/>
    <s v="Large Crate"/>
    <s v="Mount Isa"/>
    <x v="207"/>
    <d v="2011-12-06T00:00:00"/>
    <n v="18"/>
    <n v="0"/>
    <n v="2.61"/>
    <n v="0.5"/>
    <n v="46.98"/>
  </r>
  <r>
    <n v="6197"/>
    <n v="88896"/>
    <s v="Wanda Foster"/>
    <s v="Express Road Cargo"/>
    <x v="2"/>
    <x v="3"/>
    <s v="Low"/>
    <s v="Sangiovese Rose"/>
    <x v="0"/>
    <x v="4"/>
    <s v="La Playa Estate Cabernet Sauvignon Rose 2015"/>
    <s v="Large Crate"/>
    <s v="Newcastle"/>
    <x v="1083"/>
    <d v="2013-10-04T00:00:00"/>
    <n v="26"/>
    <n v="7.0000000000000007E-2"/>
    <n v="9.98"/>
    <n v="12.52"/>
    <n v="259.48"/>
  </r>
  <r>
    <n v="6198"/>
    <n v="88896"/>
    <s v="Wanda Foster"/>
    <s v="Express Road Cargo"/>
    <x v="0"/>
    <x v="3"/>
    <s v="Low"/>
    <s v="Zinfandel"/>
    <x v="0"/>
    <x v="4"/>
    <s v="Laurent-Perrier Brut Rose"/>
    <s v="Large Crate"/>
    <s v="Armidale"/>
    <x v="1083"/>
    <d v="2013-10-06T00:00:00"/>
    <n v="22"/>
    <n v="0.1"/>
    <n v="6.48"/>
    <n v="9.5399999999999991"/>
    <n v="142.56"/>
  </r>
  <r>
    <n v="6199"/>
    <n v="88896"/>
    <s v="Wanda Foster"/>
    <s v="Express Road Cargo"/>
    <x v="0"/>
    <x v="3"/>
    <s v="Low"/>
    <s v="Shiraz"/>
    <x v="0"/>
    <x v="4"/>
    <s v="Louis Roederer Cristal Brut with Gift Box 2007"/>
    <s v="Large Crate"/>
    <s v="Liverpool"/>
    <x v="1083"/>
    <d v="2013-10-01T00:00:00"/>
    <n v="4"/>
    <n v="0.02"/>
    <n v="6.48"/>
    <n v="5.19"/>
    <n v="25.92"/>
  </r>
  <r>
    <n v="6200"/>
    <n v="90910"/>
    <s v="Howard Mccoy"/>
    <s v="Air Cargo"/>
    <x v="1"/>
    <x v="3"/>
    <s v="Medium"/>
    <s v="Chardonnay"/>
    <x v="0"/>
    <x v="4"/>
    <s v="Lincourt Courtney's Chardonnay 2012"/>
    <s v="Extra Large Crate"/>
    <s v="Liverpool"/>
    <x v="129"/>
    <d v="2010-12-13T00:00:00"/>
    <n v="13"/>
    <n v="0.06"/>
    <n v="549.99"/>
    <n v="49"/>
    <n v="7149.87"/>
  </r>
  <r>
    <n v="6201"/>
    <n v="90910"/>
    <s v="Howard Mccoy"/>
    <s v="Road Cargo"/>
    <x v="1"/>
    <x v="3"/>
    <s v="Medium"/>
    <s v="Pinot Gris"/>
    <x v="0"/>
    <x v="4"/>
    <s v="Angeline Sauvignon Blanc 2014"/>
    <s v="Large Crate"/>
    <s v="Goulburn"/>
    <x v="129"/>
    <d v="2010-12-13T00:00:00"/>
    <n v="1"/>
    <n v="0.08"/>
    <n v="115.99"/>
    <n v="5.99"/>
    <n v="115.99"/>
  </r>
  <r>
    <n v="6202"/>
    <n v="90753"/>
    <s v="George Webb"/>
    <s v="Express Road Cargo"/>
    <x v="1"/>
    <x v="3"/>
    <s v="High"/>
    <s v="Reisling"/>
    <x v="0"/>
    <x v="4"/>
    <s v="Angeline Sauvignon Blanc 2014"/>
    <s v="Standard Size Crate"/>
    <s v="Lithgow"/>
    <x v="1334"/>
    <d v="2010-11-11T00:00:00"/>
    <n v="31"/>
    <n v="0.03"/>
    <n v="17.48"/>
    <n v="1.99"/>
    <n v="541.88"/>
  </r>
  <r>
    <n v="6203"/>
    <n v="87315"/>
    <s v="Gregory Lawson"/>
    <s v="Express Road Cargo"/>
    <x v="2"/>
    <x v="1"/>
    <s v="High"/>
    <s v="Cremant"/>
    <x v="0"/>
    <x v="4"/>
    <s v="Belle Glos Oeil de Perdrix Pinot Noir Blanc 2014"/>
    <s v="Standard Size Crate"/>
    <s v="Burnie"/>
    <x v="364"/>
    <d v="2013-12-10T00:00:00"/>
    <n v="25"/>
    <n v="0"/>
    <n v="17.670000000000002"/>
    <n v="8.99"/>
    <n v="441.75000000000006"/>
  </r>
  <r>
    <n v="6204"/>
    <n v="87317"/>
    <s v="Antonio Campbell"/>
    <s v="Express Road Cargo"/>
    <x v="1"/>
    <x v="3"/>
    <s v="Low"/>
    <s v="Chardonnay"/>
    <x v="0"/>
    <x v="4"/>
    <s v="The White Knight Sauvignon Blanc 2014"/>
    <s v="Mini Crate"/>
    <s v="Albury"/>
    <x v="1032"/>
    <d v="2010-03-14T00:00:00"/>
    <n v="1"/>
    <n v="0.09"/>
    <n v="6783.02"/>
    <n v="24.49"/>
    <n v="6783.02"/>
  </r>
  <r>
    <n v="6205"/>
    <n v="90344"/>
    <s v="Alan Lawrence"/>
    <s v="Air Cargo"/>
    <x v="2"/>
    <x v="1"/>
    <s v="High"/>
    <s v="Sangiovese Rose"/>
    <x v="0"/>
    <x v="4"/>
    <s v="Miraval Rose (1.5 Liter Magnum) 2014"/>
    <s v="Extra Large Crate"/>
    <s v="Ballarat"/>
    <x v="712"/>
    <d v="2012-03-16T00:00:00"/>
    <n v="12"/>
    <n v="0.01"/>
    <n v="216.6"/>
    <n v="64.2"/>
    <n v="2599.1999999999998"/>
  </r>
  <r>
    <n v="6206"/>
    <n v="87131"/>
    <s v="Jack Reed"/>
    <s v="Air Cargo"/>
    <x v="2"/>
    <x v="1"/>
    <s v="High"/>
    <s v="Sangiovese Rose"/>
    <x v="0"/>
    <x v="4"/>
    <s v="Barnard Griffin Rose of Sangiovese 2014"/>
    <s v="Small Crate"/>
    <s v="Ararat"/>
    <x v="492"/>
    <d v="2013-02-19T00:00:00"/>
    <n v="13"/>
    <n v="0.05"/>
    <n v="15.23"/>
    <n v="27.75"/>
    <n v="197.99"/>
  </r>
  <r>
    <n v="6207"/>
    <n v="91547"/>
    <s v="Gary Cunningham"/>
    <s v="Express Road Cargo"/>
    <x v="1"/>
    <x v="3"/>
    <s v="Low"/>
    <s v="Reisling"/>
    <x v="0"/>
    <x v="4"/>
    <s v="Lincourt Courtney's Chardonnay 2012"/>
    <s v="Mini Crate"/>
    <s v="Cessnock"/>
    <x v="114"/>
    <d v="2013-04-01T00:00:00"/>
    <n v="8"/>
    <n v="0.1"/>
    <n v="699.99"/>
    <n v="24.49"/>
    <n v="5599.92"/>
  </r>
  <r>
    <n v="6208"/>
    <n v="86593"/>
    <s v="Brandon Franklin"/>
    <s v="Express Road Cargo"/>
    <x v="0"/>
    <x v="1"/>
    <s v="High"/>
    <s v="Shiraz"/>
    <x v="0"/>
    <x v="4"/>
    <s v="Laurent-Perrier Brut Millesime 2006"/>
    <s v="Full Container"/>
    <s v="Port Adelaide"/>
    <x v="367"/>
    <d v="2011-01-15T00:00:00"/>
    <n v="12"/>
    <n v="0"/>
    <n v="1.48"/>
    <n v="0.7"/>
    <n v="17.759999999999998"/>
  </r>
  <r>
    <n v="6209"/>
    <n v="87753"/>
    <s v="Joe Olson"/>
    <s v="Express Road Cargo"/>
    <x v="0"/>
    <x v="1"/>
    <s v="High"/>
    <s v="Cabernet Sauvignon"/>
    <x v="0"/>
    <x v="4"/>
    <s v="Dopff &amp; Irion Cremant Rose Brut"/>
    <s v="Full Container"/>
    <s v="Hamilton"/>
    <x v="798"/>
    <d v="2011-10-03T00:00:00"/>
    <n v="9"/>
    <n v="0.03"/>
    <n v="9.11"/>
    <n v="2.15"/>
    <n v="81.99"/>
  </r>
  <r>
    <n v="6210"/>
    <n v="86450"/>
    <s v="Sean Murphy"/>
    <s v="Air Cargo"/>
    <x v="2"/>
    <x v="3"/>
    <s v="Medium"/>
    <s v="Sangiovese Rose"/>
    <x v="0"/>
    <x v="4"/>
    <s v="Barnard Griffin Rose of Sangiovese 2014"/>
    <s v="Extra Large Crate"/>
    <s v="Dubbo"/>
    <x v="1335"/>
    <d v="2012-05-24T00:00:00"/>
    <n v="15"/>
    <n v="0.02"/>
    <n v="113.98"/>
    <n v="30"/>
    <n v="1709.7"/>
  </r>
  <r>
    <n v="6211"/>
    <n v="86450"/>
    <s v="Sean Murphy"/>
    <s v="Express Road Cargo"/>
    <x v="1"/>
    <x v="3"/>
    <s v="Medium"/>
    <s v="Reisling"/>
    <x v="0"/>
    <x v="4"/>
    <s v="Leeuwin Estate Art Series Chardonnay 2012"/>
    <s v="Large Crate"/>
    <s v="Goulburn"/>
    <x v="1335"/>
    <d v="2012-05-24T00:00:00"/>
    <n v="18"/>
    <n v="0.04"/>
    <n v="65.989999999999995"/>
    <n v="8.8000000000000007"/>
    <n v="1187.82"/>
  </r>
  <r>
    <n v="6212"/>
    <n v="89221"/>
    <s v="Earl Alvarez"/>
    <s v="Express Road Cargo"/>
    <x v="0"/>
    <x v="3"/>
    <s v="High"/>
    <s v="Cabernet Sauvignon"/>
    <x v="0"/>
    <x v="4"/>
    <s v="Roederer Estate Brut"/>
    <s v="Large Crate"/>
    <s v="Broken Hill"/>
    <x v="149"/>
    <d v="2011-02-22T00:00:00"/>
    <n v="10"/>
    <n v="0.01"/>
    <n v="5.28"/>
    <n v="5.0599999999999996"/>
    <n v="52.800000000000004"/>
  </r>
  <r>
    <n v="6213"/>
    <n v="86628"/>
    <s v="Phillip Rose"/>
    <s v="Express Road Cargo"/>
    <x v="0"/>
    <x v="1"/>
    <s v="Low"/>
    <s v="Sangiovese"/>
    <x v="0"/>
    <x v="4"/>
    <s v="Barnard Griffin Rose of Sangiovese 2014"/>
    <s v="Large Crate"/>
    <s v="Canberra"/>
    <x v="714"/>
    <d v="2013-09-27T00:00:00"/>
    <n v="13"/>
    <n v="0.05"/>
    <n v="6.48"/>
    <n v="7.37"/>
    <n v="84.240000000000009"/>
  </r>
  <r>
    <n v="6214"/>
    <n v="86832"/>
    <s v="Gregory Morrison"/>
    <s v="Express Road Cargo"/>
    <x v="0"/>
    <x v="1"/>
    <s v="High"/>
    <s v="Shiraz"/>
    <x v="0"/>
    <x v="4"/>
    <s v="Miraval Rose (1.5 Liter Magnum) 2014"/>
    <s v="Full Container"/>
    <s v="Adelaide"/>
    <x v="918"/>
    <d v="2013-11-01T00:00:00"/>
    <n v="4"/>
    <n v="0.02"/>
    <n v="2.6"/>
    <n v="2.4"/>
    <n v="10.4"/>
  </r>
  <r>
    <n v="6215"/>
    <n v="91149"/>
    <s v="Betty Lane"/>
    <s v="Road Cargo"/>
    <x v="0"/>
    <x v="1"/>
    <s v="Critical"/>
    <s v="Malbec"/>
    <x v="0"/>
    <x v="4"/>
    <s v="Gerard Bertrand Cote des Roses Rose 2014"/>
    <s v="Large Crate"/>
    <s v="Burnie"/>
    <x v="365"/>
    <d v="2013-03-05T00:00:00"/>
    <n v="6"/>
    <n v="0.04"/>
    <n v="4.9800000000000004"/>
    <n v="8.33"/>
    <n v="29.880000000000003"/>
  </r>
  <r>
    <n v="6216"/>
    <n v="91556"/>
    <s v="Matthew Ortiz"/>
    <s v="Express Road Cargo"/>
    <x v="0"/>
    <x v="3"/>
    <s v="High"/>
    <s v="Pinot Noir"/>
    <x v="0"/>
    <x v="4"/>
    <s v="Chateau D'Aqueria Tavel Rose 2013"/>
    <s v="Large Crate"/>
    <s v="Dubbo"/>
    <x v="366"/>
    <d v="2011-12-01T00:00:00"/>
    <n v="20"/>
    <n v="0.01"/>
    <n v="20.98"/>
    <n v="8.83"/>
    <n v="419.6"/>
  </r>
  <r>
    <n v="6217"/>
    <n v="87009"/>
    <s v="Charles Crawford"/>
    <s v="Express Road Cargo"/>
    <x v="0"/>
    <x v="3"/>
    <s v="High"/>
    <s v="Zinfandel"/>
    <x v="0"/>
    <x v="4"/>
    <s v="Sutter Home Pink Moscato"/>
    <s v="Large Crate"/>
    <s v="Armidale"/>
    <x v="337"/>
    <d v="2011-12-21T00:00:00"/>
    <n v="13"/>
    <n v="0"/>
    <n v="60.97"/>
    <n v="4.5"/>
    <n v="792.61"/>
  </r>
  <r>
    <n v="6218"/>
    <n v="87009"/>
    <s v="Charles Crawford"/>
    <s v="Express Road Cargo"/>
    <x v="0"/>
    <x v="3"/>
    <s v="High"/>
    <s v="Zinfandel"/>
    <x v="0"/>
    <x v="4"/>
    <s v="Chateau d'Esclans Whispering Angel Rose 2014"/>
    <s v="Large Crate"/>
    <s v="Orange"/>
    <x v="337"/>
    <d v="2011-12-20T00:00:00"/>
    <n v="11"/>
    <n v="0.08"/>
    <n v="6.48"/>
    <n v="5.82"/>
    <n v="71.28"/>
  </r>
  <r>
    <n v="6219"/>
    <n v="91440"/>
    <s v="Craig Burns"/>
    <s v="Road Cargo"/>
    <x v="1"/>
    <x v="3"/>
    <s v="Low"/>
    <s v="Reisling"/>
    <x v="0"/>
    <x v="4"/>
    <s v="Robert Oatley Signature Chardonnay 2013"/>
    <s v="Large Crate"/>
    <s v="Liverpool"/>
    <x v="825"/>
    <d v="2012-11-14T00:00:00"/>
    <n v="18"/>
    <n v="7.0000000000000007E-2"/>
    <n v="155.99"/>
    <n v="8.99"/>
    <n v="2807.82"/>
  </r>
  <r>
    <n v="6220"/>
    <n v="91440"/>
    <s v="Barbara Wells"/>
    <s v="Express Road Cargo"/>
    <x v="0"/>
    <x v="3"/>
    <s v="Low"/>
    <s v="Shiraz"/>
    <x v="0"/>
    <x v="4"/>
    <s v="Sutter Home Pink Moscato"/>
    <s v="Large Crate"/>
    <s v="Orange"/>
    <x v="825"/>
    <d v="2012-11-17T00:00:00"/>
    <n v="34"/>
    <n v="0.09"/>
    <n v="17.7"/>
    <n v="9.4700000000000006"/>
    <n v="601.79999999999995"/>
  </r>
  <r>
    <n v="6221"/>
    <n v="91440"/>
    <s v="Barbara Wells"/>
    <s v="Express Road Cargo"/>
    <x v="0"/>
    <x v="3"/>
    <s v="Low"/>
    <s v="Pinot Noir"/>
    <x v="0"/>
    <x v="4"/>
    <s v="Chateau de Campuget Costieres de Nimes Tradition Rose 2015"/>
    <s v="Mini Crate"/>
    <s v="Liverpool"/>
    <x v="825"/>
    <d v="2012-11-15T00:00:00"/>
    <n v="32"/>
    <n v="0.01"/>
    <n v="135.31"/>
    <n v="35"/>
    <n v="4329.92"/>
  </r>
  <r>
    <n v="6222"/>
    <n v="87088"/>
    <s v="Paul Howard"/>
    <s v="Express Road Cargo"/>
    <x v="0"/>
    <x v="2"/>
    <s v="High"/>
    <s v="Malbec"/>
    <x v="0"/>
    <x v="4"/>
    <s v="Chateau d'Esclans Whispering Angel Rose 2014"/>
    <s v="Large Crate"/>
    <s v="Perth"/>
    <x v="367"/>
    <d v="2011-01-15T00:00:00"/>
    <n v="3"/>
    <n v="0.03"/>
    <n v="35.94"/>
    <n v="6.66"/>
    <n v="107.82"/>
  </r>
  <r>
    <n v="6223"/>
    <n v="89422"/>
    <s v="Christine Daniels"/>
    <s v="Express Road Cargo"/>
    <x v="0"/>
    <x v="0"/>
    <s v="Low"/>
    <s v="Malbec"/>
    <x v="0"/>
    <x v="4"/>
    <s v="Louis Roederer Cristal Brut 2006"/>
    <s v="Large Crate"/>
    <s v="Logan City"/>
    <x v="368"/>
    <d v="2012-11-21T00:00:00"/>
    <n v="18"/>
    <n v="0.03"/>
    <n v="70.97"/>
    <n v="3.5"/>
    <n v="1277.46"/>
  </r>
  <r>
    <n v="6224"/>
    <n v="89422"/>
    <s v="Christine Daniels"/>
    <s v="Express Road Cargo"/>
    <x v="1"/>
    <x v="0"/>
    <s v="Low"/>
    <s v="Pinot Gris"/>
    <x v="0"/>
    <x v="2"/>
    <s v="Cloudy Bay Sauvignon Blanc 2015"/>
    <s v="Standard Size Crate"/>
    <s v="Townsville"/>
    <x v="368"/>
    <d v="2012-11-23T00:00:00"/>
    <n v="1"/>
    <n v="0.02"/>
    <n v="8.32"/>
    <n v="2.38"/>
    <n v="8.32"/>
  </r>
  <r>
    <n v="6225"/>
    <n v="89422"/>
    <s v="Christine Daniels"/>
    <s v="Express Road Cargo"/>
    <x v="1"/>
    <x v="0"/>
    <s v="Low"/>
    <s v="Sauvignon Blanc"/>
    <x v="0"/>
    <x v="2"/>
    <s v="Lincourt Courtney's Chardonnay 2012"/>
    <s v="Large Crate"/>
    <s v="Gold Coast"/>
    <x v="368"/>
    <d v="2012-11-21T00:00:00"/>
    <n v="43"/>
    <n v="0.1"/>
    <n v="49.99"/>
    <n v="19.989999999999998"/>
    <n v="2149.5700000000002"/>
  </r>
  <r>
    <n v="6226"/>
    <n v="89422"/>
    <s v="Marie Sims"/>
    <s v="Air Cargo"/>
    <x v="2"/>
    <x v="0"/>
    <s v="Low"/>
    <s v="Grenache Rose"/>
    <x v="0"/>
    <x v="2"/>
    <s v="Domaine Lafond Roc-Epine Tavel Rose 2014"/>
    <s v="Small Crate"/>
    <s v="Brisbane"/>
    <x v="368"/>
    <d v="2012-11-24T00:00:00"/>
    <n v="29"/>
    <n v="0.03"/>
    <n v="880.98"/>
    <n v="44.55"/>
    <n v="25548.420000000002"/>
  </r>
  <r>
    <n v="6227"/>
    <n v="85824"/>
    <s v="Joshua Fuller"/>
    <s v="Express Road Cargo"/>
    <x v="1"/>
    <x v="2"/>
    <s v="High"/>
    <s v="Pinot Gris"/>
    <x v="0"/>
    <x v="2"/>
    <s v="Leeuwin Estate Art Series Chardonnay 2012"/>
    <s v="Large Crate"/>
    <s v="Freemantle"/>
    <x v="1242"/>
    <d v="2013-09-01T00:00:00"/>
    <n v="24"/>
    <n v="0.09"/>
    <n v="26.31"/>
    <n v="5.89"/>
    <n v="631.43999999999994"/>
  </r>
  <r>
    <n v="6228"/>
    <n v="91263"/>
    <s v="Gerald Miller"/>
    <s v="Express Road Cargo"/>
    <x v="0"/>
    <x v="3"/>
    <s v="High"/>
    <s v="Cabernet Sauvignon"/>
    <x v="0"/>
    <x v="2"/>
    <s v="Miraval Rose 2014"/>
    <s v="Large Crate"/>
    <s v="Wollongong"/>
    <x v="1122"/>
    <d v="2010-09-19T00:00:00"/>
    <n v="13"/>
    <n v="0.01"/>
    <n v="26.17"/>
    <n v="1.39"/>
    <n v="340.21000000000004"/>
  </r>
  <r>
    <n v="6229"/>
    <n v="88280"/>
    <s v="Jerry Hanson"/>
    <s v="Express Road Cargo"/>
    <x v="1"/>
    <x v="1"/>
    <s v="Medium"/>
    <s v="Reisling"/>
    <x v="0"/>
    <x v="2"/>
    <s v="Leeuwin Estate Art Series Chardonnay 2012"/>
    <s v="Loose Wrap"/>
    <s v="Launceston"/>
    <x v="1180"/>
    <d v="2010-08-29T00:00:00"/>
    <n v="11"/>
    <n v="0.05"/>
    <n v="20.99"/>
    <n v="4.8099999999999996"/>
    <n v="230.89"/>
  </r>
  <r>
    <n v="6230"/>
    <n v="86032"/>
    <s v="Mary Hudson"/>
    <s v="Express Road Cargo"/>
    <x v="2"/>
    <x v="2"/>
    <s v="Low"/>
    <s v="Champagne"/>
    <x v="0"/>
    <x v="2"/>
    <s v="Belle Glos Oeil de Perdrix Pinot Noir Blanc 2014"/>
    <s v="Standard Size Crate"/>
    <s v="Mandurah"/>
    <x v="319"/>
    <d v="2013-11-05T00:00:00"/>
    <n v="16"/>
    <n v="0.09"/>
    <n v="6.64"/>
    <n v="4.95"/>
    <n v="106.24"/>
  </r>
  <r>
    <n v="6231"/>
    <n v="86032"/>
    <s v="Deborah Ramirez"/>
    <s v="Express Road Cargo"/>
    <x v="1"/>
    <x v="1"/>
    <s v="Low"/>
    <s v="Pinot Gris"/>
    <x v="0"/>
    <x v="2"/>
    <s v="Hewitson LuLu Sauvignon Blanc 2014"/>
    <s v="Large Crate"/>
    <s v="Victor Harbor"/>
    <x v="319"/>
    <d v="2013-11-05T00:00:00"/>
    <n v="20"/>
    <n v="0.04"/>
    <n v="110.99"/>
    <n v="2.5"/>
    <n v="2219.7999999999997"/>
  </r>
  <r>
    <n v="6232"/>
    <n v="86032"/>
    <s v="Philip Sims"/>
    <s v="Express Road Cargo"/>
    <x v="0"/>
    <x v="1"/>
    <s v="Low"/>
    <s v="Zinfandel"/>
    <x v="0"/>
    <x v="2"/>
    <s v="Simonnet-Febvre Cremant de Bourgogne Blanc"/>
    <s v="Full Container"/>
    <s v="Canberra"/>
    <x v="319"/>
    <d v="2013-11-06T00:00:00"/>
    <n v="41"/>
    <n v="0.05"/>
    <n v="2.98"/>
    <n v="1.58"/>
    <n v="122.17999999999999"/>
  </r>
  <r>
    <n v="6233"/>
    <n v="87158"/>
    <s v="Louis Ortiz"/>
    <s v="Express Road Cargo"/>
    <x v="2"/>
    <x v="3"/>
    <s v="Not Specified"/>
    <s v="Sangiovese Rose"/>
    <x v="0"/>
    <x v="2"/>
    <s v="Locations by Dave Phinney F Rose&quot;"/>
    <s v="Full Container"/>
    <s v="Grafton"/>
    <x v="731"/>
    <d v="2013-07-03T00:00:00"/>
    <n v="15"/>
    <n v="0"/>
    <n v="70.709999999999994"/>
    <n v="37.58"/>
    <n v="1060.6499999999999"/>
  </r>
  <r>
    <n v="6234"/>
    <n v="87158"/>
    <s v="Louis Ortiz"/>
    <s v="Road Cargo"/>
    <x v="1"/>
    <x v="3"/>
    <s v="Not Specified"/>
    <s v="Reisling"/>
    <x v="0"/>
    <x v="2"/>
    <s v="Robert Oatley Signature Chardonnay 2013"/>
    <s v="Large Crate"/>
    <s v="Armidale"/>
    <x v="731"/>
    <d v="2013-07-04T00:00:00"/>
    <n v="6"/>
    <n v="7.0000000000000007E-2"/>
    <n v="65.989999999999995"/>
    <n v="8.99"/>
    <n v="395.93999999999994"/>
  </r>
  <r>
    <n v="6235"/>
    <n v="91483"/>
    <s v="Thomas Stephens"/>
    <s v="Express Road Cargo"/>
    <x v="2"/>
    <x v="3"/>
    <s v="Medium"/>
    <s v="Champagne"/>
    <x v="0"/>
    <x v="2"/>
    <s v="Gerard Bertrand Cote des Roses Rose 2014"/>
    <s v="Loose Wrap"/>
    <s v="Broken Hill"/>
    <x v="1145"/>
    <d v="2012-05-05T00:00:00"/>
    <n v="8"/>
    <n v="0.04"/>
    <n v="9.77"/>
    <n v="6.02"/>
    <n v="78.16"/>
  </r>
  <r>
    <n v="6236"/>
    <n v="91191"/>
    <s v="Raymond Hall"/>
    <s v="Express Road Cargo"/>
    <x v="0"/>
    <x v="1"/>
    <s v="Low"/>
    <s v="Cabernet Sauvignon"/>
    <x v="0"/>
    <x v="2"/>
    <s v="Roederer Estate Brut"/>
    <s v="Large Crate"/>
    <s v="Canberra"/>
    <x v="1328"/>
    <d v="2013-06-12T00:00:00"/>
    <n v="16"/>
    <n v="0.1"/>
    <n v="4.28"/>
    <n v="5.17"/>
    <n v="68.48"/>
  </r>
  <r>
    <n v="6237"/>
    <n v="91191"/>
    <s v="Raymond Hall"/>
    <s v="Road Cargo"/>
    <x v="1"/>
    <x v="1"/>
    <s v="Low"/>
    <s v="Pinot Gris"/>
    <x v="0"/>
    <x v="2"/>
    <s v="Robert Oatley Sauvignon Blanc 2013"/>
    <s v="Large Crate"/>
    <s v="Canberra"/>
    <x v="1328"/>
    <d v="2013-06-12T00:00:00"/>
    <n v="12"/>
    <n v="0.05"/>
    <n v="175.99"/>
    <n v="4.99"/>
    <n v="2111.88"/>
  </r>
  <r>
    <n v="6238"/>
    <n v="89098"/>
    <s v="Russell Ortiz"/>
    <s v="Express Road Cargo"/>
    <x v="2"/>
    <x v="0"/>
    <s v="Medium"/>
    <s v="Sangiovese Rose"/>
    <x v="0"/>
    <x v="2"/>
    <s v="Bertani Bertarose 2014"/>
    <s v="Large Crate"/>
    <s v="Cairns"/>
    <x v="369"/>
    <d v="2011-04-17T00:00:00"/>
    <n v="8"/>
    <n v="7.0000000000000007E-2"/>
    <n v="33.979999999999997"/>
    <n v="19.989999999999998"/>
    <n v="271.83999999999997"/>
  </r>
  <r>
    <n v="6239"/>
    <n v="91297"/>
    <s v="Scott Campbell"/>
    <s v="Express Road Cargo"/>
    <x v="0"/>
    <x v="3"/>
    <s v="Critical"/>
    <s v="Malbec"/>
    <x v="0"/>
    <x v="2"/>
    <s v="Pierre Sparr Cremant d'Alsace Reserve Brut Rose"/>
    <s v="Large Crate"/>
    <s v="Lithgow"/>
    <x v="982"/>
    <d v="2010-08-06T00:00:00"/>
    <n v="17"/>
    <n v="0.1"/>
    <n v="10.89"/>
    <n v="4.5"/>
    <n v="185.13"/>
  </r>
  <r>
    <n v="6240"/>
    <n v="87569"/>
    <s v="Earl Fisher"/>
    <s v="Express Road Cargo"/>
    <x v="0"/>
    <x v="3"/>
    <s v="High"/>
    <s v="Shiraz"/>
    <x v="0"/>
    <x v="2"/>
    <s v="Barnard Griffin Rose of Sangiovese 2014"/>
    <s v="Large Crate"/>
    <s v="Newcastle"/>
    <x v="392"/>
    <d v="2010-06-16T00:00:00"/>
    <n v="12"/>
    <n v="0.08"/>
    <n v="17.149999999999999"/>
    <n v="4.96"/>
    <n v="205.79999999999998"/>
  </r>
  <r>
    <n v="6241"/>
    <n v="89640"/>
    <s v="Rachel White"/>
    <s v="Road Cargo"/>
    <x v="2"/>
    <x v="3"/>
    <s v="Critical"/>
    <s v="Cremant"/>
    <x v="0"/>
    <x v="2"/>
    <s v="Chateau d'Esclans Whispering Angel Rose 2014"/>
    <s v="Large Crate"/>
    <s v="Campbeltown"/>
    <x v="327"/>
    <d v="2011-02-17T00:00:00"/>
    <n v="2"/>
    <n v="0.03"/>
    <n v="78.69"/>
    <n v="19.989999999999998"/>
    <n v="157.38"/>
  </r>
  <r>
    <n v="6242"/>
    <n v="88585"/>
    <s v="Larry Fisher"/>
    <s v="Express Road Cargo"/>
    <x v="0"/>
    <x v="1"/>
    <s v="Critical"/>
    <s v="Sangiovese"/>
    <x v="0"/>
    <x v="2"/>
    <s v="Pierre Sparr Cremant d'Alsace Reserve Brut Rose"/>
    <s v="Standard Size Crate"/>
    <s v="Hobart"/>
    <x v="209"/>
    <d v="2013-05-21T00:00:00"/>
    <n v="2"/>
    <n v="7.0000000000000007E-2"/>
    <n v="22.99"/>
    <n v="8.99"/>
    <n v="45.98"/>
  </r>
  <r>
    <n v="6243"/>
    <n v="87607"/>
    <s v="Adam Cox"/>
    <s v="Express Road Cargo"/>
    <x v="2"/>
    <x v="1"/>
    <s v="Critical"/>
    <s v="Champagne"/>
    <x v="0"/>
    <x v="2"/>
    <s v="Belle Glos Oeil de Perdrix Pinot Noir Blanc 2014"/>
    <s v="Loose Wrap"/>
    <s v="Adelaide"/>
    <x v="370"/>
    <d v="2012-04-02T00:00:00"/>
    <n v="8"/>
    <n v="0.08"/>
    <n v="26.64"/>
    <n v="5.3"/>
    <n v="213.12"/>
  </r>
  <r>
    <n v="6244"/>
    <n v="87607"/>
    <s v="Adam Cox"/>
    <s v="Express Road Cargo"/>
    <x v="0"/>
    <x v="1"/>
    <s v="Critical"/>
    <s v="Merlot"/>
    <x v="0"/>
    <x v="2"/>
    <s v="Orin Swift Cellars Fragile Rose 2014"/>
    <s v="Large Crate"/>
    <s v="Victor Harbor"/>
    <x v="370"/>
    <d v="2012-04-02T00:00:00"/>
    <n v="13"/>
    <n v="0"/>
    <n v="9.99"/>
    <n v="4.78"/>
    <n v="129.87"/>
  </r>
  <r>
    <n v="6245"/>
    <n v="87607"/>
    <s v="Adam Cox"/>
    <s v="Express Road Cargo"/>
    <x v="0"/>
    <x v="1"/>
    <s v="Critical"/>
    <s v="Merlot"/>
    <x v="0"/>
    <x v="2"/>
    <s v="Schramsberg Cremant Demi-Sec 2011"/>
    <s v="Full Container"/>
    <s v="Mount Gambier"/>
    <x v="370"/>
    <d v="2012-04-02T00:00:00"/>
    <n v="12"/>
    <n v="7.0000000000000007E-2"/>
    <n v="3.55"/>
    <n v="1.43"/>
    <n v="42.599999999999994"/>
  </r>
  <r>
    <n v="6246"/>
    <n v="89347"/>
    <s v="Mildred Franklin"/>
    <s v="Air Cargo"/>
    <x v="1"/>
    <x v="1"/>
    <s v="Medium"/>
    <s v="Chardonnay"/>
    <x v="0"/>
    <x v="2"/>
    <s v="Robert Oatley Signature Chardonnay 2013"/>
    <s v="Small Crate"/>
    <s v="Adelaide"/>
    <x v="344"/>
    <d v="2011-10-14T00:00:00"/>
    <n v="20"/>
    <n v="0.03"/>
    <n v="400.97"/>
    <n v="48.26"/>
    <n v="8019.4000000000005"/>
  </r>
  <r>
    <n v="6247"/>
    <n v="88195"/>
    <s v="Eugene Reyes"/>
    <s v="Express Road Cargo"/>
    <x v="0"/>
    <x v="1"/>
    <s v="High"/>
    <s v="Shiraz"/>
    <x v="0"/>
    <x v="2"/>
    <s v="Sutter Home Pink Moscato"/>
    <s v="Standard Size Crate"/>
    <s v="Canberra"/>
    <x v="1258"/>
    <d v="2013-08-05T00:00:00"/>
    <n v="9"/>
    <n v="0.03"/>
    <n v="10.98"/>
    <n v="3.37"/>
    <n v="98.820000000000007"/>
  </r>
  <r>
    <n v="6248"/>
    <n v="88689"/>
    <s v="Scott Campbell"/>
    <s v="Air Cargo"/>
    <x v="2"/>
    <x v="1"/>
    <s v="Low"/>
    <s v="Champagne"/>
    <x v="0"/>
    <x v="2"/>
    <s v="Chateau d'Esclans Whispering Angel Rose 2014"/>
    <s v="Small Crate"/>
    <s v="Devonport"/>
    <x v="371"/>
    <d v="2012-09-11T00:00:00"/>
    <n v="19"/>
    <n v="0.09"/>
    <n v="550.98"/>
    <n v="64.59"/>
    <n v="10468.620000000001"/>
  </r>
  <r>
    <n v="6249"/>
    <n v="87163"/>
    <s v="Jeffrey Hill"/>
    <s v="Express Road Cargo"/>
    <x v="2"/>
    <x v="3"/>
    <s v="Not Specified"/>
    <s v="Champagne"/>
    <x v="0"/>
    <x v="2"/>
    <s v="La Playa Estate Cabernet Sauvignon Rose 2015"/>
    <s v="Large Crate"/>
    <s v="Armidale"/>
    <x v="1009"/>
    <d v="2011-06-25T00:00:00"/>
    <n v="12"/>
    <n v="0.03"/>
    <n v="9.3800000000000008"/>
    <n v="4.93"/>
    <n v="112.56"/>
  </r>
  <r>
    <n v="6250"/>
    <n v="87163"/>
    <s v="Christopher Stone"/>
    <s v="Air Cargo"/>
    <x v="0"/>
    <x v="2"/>
    <s v="Not Specified"/>
    <s v="Shiraz"/>
    <x v="0"/>
    <x v="2"/>
    <s v="Sutter Home Pink Moscato"/>
    <s v="Extra Large Crate"/>
    <s v="Bunbury"/>
    <x v="1009"/>
    <d v="2011-06-24T00:00:00"/>
    <n v="15"/>
    <n v="0.04"/>
    <n v="208.16"/>
    <n v="68.02"/>
    <n v="3122.4"/>
  </r>
  <r>
    <n v="6251"/>
    <n v="91261"/>
    <s v="Gerald Miller"/>
    <s v="Air Cargo"/>
    <x v="2"/>
    <x v="3"/>
    <s v="Critical"/>
    <s v="Cremant"/>
    <x v="0"/>
    <x v="2"/>
    <s v="Domaine Lafond Roc-Epine Tavel Rose 2014"/>
    <s v="Extra Large Crate"/>
    <s v="Campbeltown"/>
    <x v="963"/>
    <d v="2010-02-25T00:00:00"/>
    <n v="12"/>
    <n v="0"/>
    <n v="300.98"/>
    <n v="164.73"/>
    <n v="3611.76"/>
  </r>
  <r>
    <n v="6252"/>
    <n v="91261"/>
    <s v="Gerald Miller"/>
    <s v="Express Road Cargo"/>
    <x v="0"/>
    <x v="3"/>
    <s v="Critical"/>
    <s v="Shiraz"/>
    <x v="0"/>
    <x v="2"/>
    <s v="Bollinger Brut Special Cuvee"/>
    <s v="Full Container"/>
    <s v="Campbeltown"/>
    <x v="963"/>
    <d v="2010-02-26T00:00:00"/>
    <n v="1"/>
    <n v="0.09"/>
    <n v="2.94"/>
    <n v="0.96"/>
    <n v="2.94"/>
  </r>
  <r>
    <n v="6253"/>
    <n v="89467"/>
    <s v="Mark Morales"/>
    <s v="Express Road Cargo"/>
    <x v="0"/>
    <x v="2"/>
    <s v="Not Specified"/>
    <s v="Sangiovese"/>
    <x v="0"/>
    <x v="2"/>
    <s v="Orin Swift Cellars Fragile Rose 2014"/>
    <s v="Large Crate"/>
    <s v="Mandurah"/>
    <x v="369"/>
    <d v="2011-04-15T00:00:00"/>
    <n v="13"/>
    <n v="0.08"/>
    <n v="59.98"/>
    <n v="3.99"/>
    <n v="779.74"/>
  </r>
  <r>
    <n v="6254"/>
    <n v="89467"/>
    <s v="Jerry Patterson"/>
    <s v="Express Road Cargo"/>
    <x v="1"/>
    <x v="1"/>
    <s v="Not Specified"/>
    <s v="Pinot Gris"/>
    <x v="0"/>
    <x v="2"/>
    <s v="Dog Point Vineyard Sauvignon Blanc 2014"/>
    <s v="Large Crate"/>
    <s v="Port Lincoln"/>
    <x v="369"/>
    <d v="2011-04-17T00:00:00"/>
    <n v="5"/>
    <n v="0.01"/>
    <n v="115.99"/>
    <n v="2.5"/>
    <n v="579.94999999999993"/>
  </r>
  <r>
    <n v="6255"/>
    <n v="86625"/>
    <s v="Phillip Rose"/>
    <s v="Express Road Cargo"/>
    <x v="0"/>
    <x v="1"/>
    <s v="High"/>
    <s v="Cabernet Sauvignon"/>
    <x v="0"/>
    <x v="2"/>
    <s v="Simonnet-Febvre Cremant de Bourgogne Blanc"/>
    <s v="Large Crate"/>
    <s v="Victor Harbor"/>
    <x v="492"/>
    <d v="2013-02-19T00:00:00"/>
    <n v="9"/>
    <n v="0.05"/>
    <n v="60.22"/>
    <n v="3.5"/>
    <n v="541.98"/>
  </r>
  <r>
    <n v="6256"/>
    <n v="87031"/>
    <s v="Jeremy Phillips"/>
    <s v="Express Road Cargo"/>
    <x v="0"/>
    <x v="1"/>
    <s v="Low"/>
    <s v="Cabernet Sauvignon"/>
    <x v="0"/>
    <x v="2"/>
    <s v="Belle Glos Oeil de Perdrix Pinot Noir Blanc 2014"/>
    <s v="Large Crate"/>
    <s v="Bendigo"/>
    <x v="1336"/>
    <d v="2010-07-12T00:00:00"/>
    <n v="7"/>
    <n v="0.02"/>
    <n v="5.81"/>
    <n v="8.49"/>
    <n v="40.669999999999995"/>
  </r>
  <r>
    <n v="6257"/>
    <n v="88338"/>
    <s v="Kenneth Wheeler"/>
    <s v="Express Road Cargo"/>
    <x v="0"/>
    <x v="2"/>
    <s v="Low"/>
    <s v="Merlot"/>
    <x v="0"/>
    <x v="2"/>
    <s v="Miraval Rose 2014"/>
    <s v="Full Container"/>
    <s v="Perth"/>
    <x v="565"/>
    <d v="2013-10-05T00:00:00"/>
    <n v="22"/>
    <n v="0.1"/>
    <n v="2.1800000000000002"/>
    <n v="5"/>
    <n v="47.96"/>
  </r>
  <r>
    <n v="6258"/>
    <n v="88330"/>
    <s v="Heather Hart"/>
    <s v="Express Road Cargo"/>
    <x v="0"/>
    <x v="2"/>
    <s v="Low"/>
    <s v="Cabernet Sauvignon"/>
    <x v="0"/>
    <x v="2"/>
    <s v="Langlois Chateau Cremant de Loire Brut"/>
    <s v="Full Container"/>
    <s v="Albany"/>
    <x v="1080"/>
    <d v="2010-10-01T00:00:00"/>
    <n v="4"/>
    <n v="0.06"/>
    <n v="5.18"/>
    <n v="2.04"/>
    <n v="20.72"/>
  </r>
  <r>
    <n v="6259"/>
    <n v="88129"/>
    <s v="Dorothy Roberts"/>
    <s v="Express Road Cargo"/>
    <x v="0"/>
    <x v="2"/>
    <s v="Low"/>
    <s v="Pinot Noir"/>
    <x v="0"/>
    <x v="2"/>
    <s v="Simonnet-Febvre Cremant de Bourgogne Blanc"/>
    <s v="Large Crate"/>
    <s v="Freemantle"/>
    <x v="569"/>
    <d v="2012-06-05T00:00:00"/>
    <n v="1"/>
    <n v="0.03"/>
    <n v="16.98"/>
    <n v="12.39"/>
    <n v="16.98"/>
  </r>
  <r>
    <n v="6260"/>
    <n v="88129"/>
    <s v="Norma Nichols"/>
    <s v="Road Cargo"/>
    <x v="0"/>
    <x v="2"/>
    <s v="Low"/>
    <s v="Sangiovese"/>
    <x v="0"/>
    <x v="2"/>
    <s v="Marques de Caceres Rioja Rosado 2014"/>
    <s v="Loose Wrap"/>
    <s v="Mandurah"/>
    <x v="569"/>
    <d v="2012-06-05T00:00:00"/>
    <n v="4"/>
    <n v="0.03"/>
    <n v="225.04"/>
    <n v="11.79"/>
    <n v="900.16"/>
  </r>
  <r>
    <n v="6261"/>
    <n v="88129"/>
    <s v="Norma Nichols"/>
    <s v="Express Road Cargo"/>
    <x v="1"/>
    <x v="2"/>
    <s v="Low"/>
    <s v="Pinot Gris"/>
    <x v="0"/>
    <x v="2"/>
    <s v="Lincourt Courtney's Chardonnay 2012"/>
    <s v="Loose Wrap"/>
    <s v="Mandurah"/>
    <x v="569"/>
    <d v="2012-06-08T00:00:00"/>
    <n v="17"/>
    <n v="0.05"/>
    <n v="9.49"/>
    <n v="5.76"/>
    <n v="161.33000000000001"/>
  </r>
  <r>
    <n v="6262"/>
    <n v="91424"/>
    <s v="Howard Alexander"/>
    <s v="Express Road Cargo"/>
    <x v="0"/>
    <x v="3"/>
    <s v="Critical"/>
    <s v="Shiraz"/>
    <x v="0"/>
    <x v="2"/>
    <s v="Louis Roederer Cristal Brut with Gift Box 2007"/>
    <s v="Large Crate"/>
    <s v="Lithgow"/>
    <x v="891"/>
    <d v="2010-03-08T00:00:00"/>
    <n v="4"/>
    <n v="0.02"/>
    <n v="161.55000000000001"/>
    <n v="19.989999999999998"/>
    <n v="646.20000000000005"/>
  </r>
  <r>
    <n v="6263"/>
    <n v="87949"/>
    <s v="Larry Fields"/>
    <s v="Air Cargo"/>
    <x v="2"/>
    <x v="2"/>
    <s v="Low"/>
    <s v="Cremant"/>
    <x v="0"/>
    <x v="2"/>
    <s v="Chateau de Campuget Costieres de Nimes Tradition Rose 2015"/>
    <s v="Extra Large Crate"/>
    <s v="Rockingham"/>
    <x v="1277"/>
    <d v="2013-01-02T00:00:00"/>
    <n v="1"/>
    <n v="0"/>
    <n v="291.73"/>
    <n v="48.8"/>
    <n v="291.73"/>
  </r>
  <r>
    <n v="6264"/>
    <n v="87949"/>
    <s v="Larry Fields"/>
    <s v="Air Cargo"/>
    <x v="2"/>
    <x v="2"/>
    <s v="Low"/>
    <s v="Cremant"/>
    <x v="0"/>
    <x v="2"/>
    <s v="Chateau D'Aqueria Tavel Rose 2013"/>
    <s v="Extra Large Crate"/>
    <s v="Rockingham"/>
    <x v="1277"/>
    <d v="2013-01-04T00:00:00"/>
    <n v="12"/>
    <n v="7.0000000000000007E-2"/>
    <n v="100.98"/>
    <n v="45"/>
    <n v="1211.76"/>
  </r>
  <r>
    <n v="6265"/>
    <n v="87946"/>
    <s v="Larry Fields"/>
    <s v="Express Road Cargo"/>
    <x v="0"/>
    <x v="2"/>
    <s v="Low"/>
    <s v="Malbec"/>
    <x v="0"/>
    <x v="2"/>
    <s v="Jean-Baptiste Adam Les Natures Cremant d'Alsace Brut"/>
    <s v="Large Crate"/>
    <s v="Rockingham"/>
    <x v="97"/>
    <d v="2010-01-09T00:00:00"/>
    <n v="8"/>
    <n v="0.05"/>
    <n v="155.06"/>
    <n v="7.07"/>
    <n v="1240.48"/>
  </r>
  <r>
    <n v="6266"/>
    <n v="86641"/>
    <s v="Patricia Hunt"/>
    <s v="Express Road Cargo"/>
    <x v="1"/>
    <x v="2"/>
    <s v="Medium"/>
    <s v="Pinot Gris"/>
    <x v="0"/>
    <x v="2"/>
    <s v="Robert Oatley Sauvignon Blanc 2013"/>
    <s v="Large Crate"/>
    <s v="Perth"/>
    <x v="387"/>
    <d v="2011-02-28T00:00:00"/>
    <n v="1"/>
    <n v="0.01"/>
    <n v="20.95"/>
    <n v="5.99"/>
    <n v="20.95"/>
  </r>
  <r>
    <n v="6267"/>
    <n v="86641"/>
    <s v="Patricia Hunt"/>
    <s v="Road Cargo"/>
    <x v="0"/>
    <x v="2"/>
    <s v="Medium"/>
    <s v="Shiraz"/>
    <x v="0"/>
    <x v="2"/>
    <s v="Chateau Gaudrelle Cremant d'Loire Brut"/>
    <s v="Large Crate"/>
    <s v="Rockingham"/>
    <x v="387"/>
    <d v="2011-02-27T00:00:00"/>
    <n v="3"/>
    <n v="0.08"/>
    <n v="55.98"/>
    <n v="13.88"/>
    <n v="167.94"/>
  </r>
  <r>
    <n v="6268"/>
    <n v="86641"/>
    <s v="Patricia Hunt"/>
    <s v="Express Road Cargo"/>
    <x v="0"/>
    <x v="2"/>
    <s v="Medium"/>
    <s v="Zinfandel"/>
    <x v="0"/>
    <x v="2"/>
    <s v="Belle Glos Oeil de Perdrix Pinot Noir Blanc 2014"/>
    <s v="Mini Crate"/>
    <s v="Geraldton"/>
    <x v="387"/>
    <d v="2011-02-28T00:00:00"/>
    <n v="5"/>
    <n v="0.1"/>
    <n v="80.98"/>
    <n v="35"/>
    <n v="404.90000000000003"/>
  </r>
  <r>
    <n v="6269"/>
    <n v="89202"/>
    <s v="Ruby Harris"/>
    <s v="Road Cargo"/>
    <x v="1"/>
    <x v="2"/>
    <s v="Medium"/>
    <s v="Pinot Gris"/>
    <x v="0"/>
    <x v="2"/>
    <s v="Rombauer Chardonnay 2014"/>
    <s v="Large Crate"/>
    <s v="Rockingham"/>
    <x v="785"/>
    <d v="2010-07-22T00:00:00"/>
    <n v="8"/>
    <n v="0.09"/>
    <n v="125.99"/>
    <n v="7.69"/>
    <n v="1007.92"/>
  </r>
  <r>
    <n v="6270"/>
    <n v="86779"/>
    <s v="Albert Peters"/>
    <s v="Express Road Cargo"/>
    <x v="0"/>
    <x v="1"/>
    <s v="Medium"/>
    <s v="Zinfandel"/>
    <x v="0"/>
    <x v="2"/>
    <s v="Dopff &amp; Irion Cremant Rose Brut"/>
    <s v="Full Container"/>
    <s v="Mildura"/>
    <x v="38"/>
    <d v="2013-01-01T00:00:00"/>
    <n v="3"/>
    <n v="0.01"/>
    <n v="36.549999999999997"/>
    <n v="13.89"/>
    <n v="109.64999999999999"/>
  </r>
  <r>
    <n v="6271"/>
    <n v="86670"/>
    <s v="Anthony Hunt"/>
    <s v="Express Road Cargo"/>
    <x v="0"/>
    <x v="1"/>
    <s v="High"/>
    <s v="Shiraz"/>
    <x v="0"/>
    <x v="2"/>
    <s v="Francis Ford Coppola Sofia Rose 2014"/>
    <s v="Large Crate"/>
    <s v="Bendigo"/>
    <x v="1245"/>
    <d v="2011-08-05T00:00:00"/>
    <n v="10"/>
    <n v="0.01"/>
    <n v="5.34"/>
    <n v="2.99"/>
    <n v="53.4"/>
  </r>
  <r>
    <n v="6272"/>
    <n v="88560"/>
    <s v="Bobby Perkins"/>
    <s v="Express Road Cargo"/>
    <x v="1"/>
    <x v="0"/>
    <s v="Medium"/>
    <s v="Reisling"/>
    <x v="0"/>
    <x v="2"/>
    <s v="Giesen Sauvignon Blanc 2014"/>
    <s v="Standard Size Crate"/>
    <s v="Darwin"/>
    <x v="30"/>
    <d v="2011-11-26T00:00:00"/>
    <n v="43"/>
    <n v="0"/>
    <n v="45.19"/>
    <n v="1.99"/>
    <n v="1943.1699999999998"/>
  </r>
  <r>
    <n v="6273"/>
    <n v="88567"/>
    <s v="Bobby Perkins"/>
    <s v="Express Road Cargo"/>
    <x v="1"/>
    <x v="0"/>
    <s v="Medium"/>
    <s v="Sauvignon Blanc"/>
    <x v="0"/>
    <x v="2"/>
    <s v="Rombauer Chardonnay 2014"/>
    <s v="Standard Size Crate"/>
    <s v="Palmerston"/>
    <x v="1310"/>
    <d v="2013-11-26T00:00:00"/>
    <n v="21"/>
    <n v="0.03"/>
    <n v="45.19"/>
    <n v="1.99"/>
    <n v="948.99"/>
  </r>
  <r>
    <n v="6274"/>
    <n v="90328"/>
    <s v="Eric Mcdonald"/>
    <s v="Road Cargo"/>
    <x v="0"/>
    <x v="2"/>
    <s v="Critical"/>
    <s v="Sangiovese"/>
    <x v="0"/>
    <x v="2"/>
    <s v="Lucien Albrecht Cremant d'Alsace Brut"/>
    <s v="Large Crate"/>
    <s v="Bunbury"/>
    <x v="372"/>
    <d v="2011-02-23T00:00:00"/>
    <n v="1"/>
    <n v="0.05"/>
    <n v="4.9800000000000004"/>
    <n v="4.8600000000000003"/>
    <n v="4.9800000000000004"/>
  </r>
  <r>
    <n v="6275"/>
    <n v="90328"/>
    <s v="Eric Mcdonald"/>
    <s v="Express Road Cargo"/>
    <x v="0"/>
    <x v="2"/>
    <s v="Critical"/>
    <s v="Cabernet Sauvignon"/>
    <x v="0"/>
    <x v="2"/>
    <s v="La Playa Estate Cabernet Sauvignon Rose 2015"/>
    <s v="Standard Size Crate"/>
    <s v="Bunbury"/>
    <x v="372"/>
    <d v="2011-02-24T00:00:00"/>
    <n v="10"/>
    <n v="0.03"/>
    <n v="3.57"/>
    <n v="4.17"/>
    <n v="35.699999999999996"/>
  </r>
  <r>
    <n v="6276"/>
    <n v="90328"/>
    <s v="Eric Mcdonald"/>
    <s v="Express Road Cargo"/>
    <x v="0"/>
    <x v="2"/>
    <s v="Critical"/>
    <s v="Merlot"/>
    <x v="0"/>
    <x v="2"/>
    <s v="Dopff &amp; Irion Cremant Rose Brut"/>
    <s v="Full Container"/>
    <s v="Rockingham"/>
    <x v="372"/>
    <d v="2011-02-24T00:00:00"/>
    <n v="5"/>
    <n v="0.06"/>
    <n v="3.28"/>
    <n v="3.97"/>
    <n v="16.399999999999999"/>
  </r>
  <r>
    <n v="6277"/>
    <n v="90358"/>
    <s v="Steve Cruz"/>
    <s v="Express Road Cargo"/>
    <x v="0"/>
    <x v="2"/>
    <s v="Medium"/>
    <s v="Pinot Noir"/>
    <x v="0"/>
    <x v="2"/>
    <s v="Laurent-Perrier Brut Millesime 2006"/>
    <s v="Large Crate"/>
    <s v="Geraldton"/>
    <x v="1107"/>
    <d v="2013-05-22T00:00:00"/>
    <n v="10"/>
    <n v="7.0000000000000007E-2"/>
    <n v="12.21"/>
    <n v="4.8099999999999996"/>
    <n v="122.10000000000001"/>
  </r>
  <r>
    <n v="6278"/>
    <n v="86843"/>
    <s v="Nicholas Gray"/>
    <s v="Express Road Cargo"/>
    <x v="0"/>
    <x v="1"/>
    <s v="Low"/>
    <s v="Malbec"/>
    <x v="0"/>
    <x v="2"/>
    <s v="Miraval Rose (1.5 Liter Magnum) 2014"/>
    <s v="Large Crate"/>
    <s v="Launceston"/>
    <x v="979"/>
    <d v="2013-01-23T00:00:00"/>
    <n v="9"/>
    <n v="7.0000000000000007E-2"/>
    <n v="4.13"/>
    <n v="6.89"/>
    <n v="37.17"/>
  </r>
  <r>
    <n v="6279"/>
    <n v="86072"/>
    <s v="Gregory Moreno"/>
    <s v="Express Road Cargo"/>
    <x v="0"/>
    <x v="1"/>
    <s v="High"/>
    <s v="Sangiovese"/>
    <x v="0"/>
    <x v="2"/>
    <s v="Domaine Lafage Miraflors Rose 2013"/>
    <s v="Large Crate"/>
    <s v="Bendigo"/>
    <x v="314"/>
    <d v="2012-12-03T00:00:00"/>
    <n v="16"/>
    <n v="0.03"/>
    <n v="14.48"/>
    <n v="6.46"/>
    <n v="231.68"/>
  </r>
  <r>
    <n v="6280"/>
    <n v="88591"/>
    <s v="Diane Howard"/>
    <s v="Express Road Cargo"/>
    <x v="1"/>
    <x v="2"/>
    <s v="Low"/>
    <s v="Chardonnay"/>
    <x v="0"/>
    <x v="2"/>
    <s v="Dog Point Vineyard Sauvignon Blanc 2014"/>
    <s v="Loose Wrap"/>
    <s v="Freemantle"/>
    <x v="661"/>
    <d v="2011-01-08T00:00:00"/>
    <n v="8"/>
    <n v="0.01"/>
    <n v="13.99"/>
    <n v="7.51"/>
    <n v="111.92"/>
  </r>
  <r>
    <n v="6281"/>
    <n v="87368"/>
    <s v="Patrick Garcia"/>
    <s v="Road Cargo"/>
    <x v="0"/>
    <x v="1"/>
    <s v="High"/>
    <s v="Merlot"/>
    <x v="0"/>
    <x v="2"/>
    <s v="Schramsberg Cremant Demi-Sec 2011"/>
    <s v="Large Crate"/>
    <s v="Benalla"/>
    <x v="502"/>
    <d v="2011-10-31T00:00:00"/>
    <n v="18"/>
    <n v="0.02"/>
    <n v="232.58"/>
    <n v="19.989999999999998"/>
    <n v="4186.4400000000005"/>
  </r>
  <r>
    <n v="6282"/>
    <n v="87368"/>
    <s v="Patrick Garcia"/>
    <s v="Express Road Cargo"/>
    <x v="0"/>
    <x v="1"/>
    <s v="High"/>
    <s v="Shiraz"/>
    <x v="0"/>
    <x v="2"/>
    <s v="Lucien Albrecht Cremant d'Alsace Brut Rose"/>
    <s v="Large Crate"/>
    <s v="Hamilton"/>
    <x v="502"/>
    <d v="2011-10-31T00:00:00"/>
    <n v="14"/>
    <n v="0.08"/>
    <n v="26.17"/>
    <n v="1.39"/>
    <n v="366.38"/>
  </r>
  <r>
    <n v="6283"/>
    <n v="87368"/>
    <s v="Patrick Garcia"/>
    <s v="Express Road Cargo"/>
    <x v="0"/>
    <x v="1"/>
    <s v="High"/>
    <s v="Merlot"/>
    <x v="0"/>
    <x v="2"/>
    <s v="Simonnet-Febvre Cremant de Bourgogne Blanc"/>
    <s v="Large Crate"/>
    <s v="Melbourne"/>
    <x v="502"/>
    <d v="2011-11-01T00:00:00"/>
    <n v="2"/>
    <n v="0"/>
    <n v="15.31"/>
    <n v="8.7799999999999994"/>
    <n v="30.62"/>
  </r>
  <r>
    <n v="6284"/>
    <n v="86289"/>
    <s v="Gerald Powell"/>
    <s v="Express Road Cargo"/>
    <x v="0"/>
    <x v="3"/>
    <s v="Medium"/>
    <s v="Shiraz"/>
    <x v="0"/>
    <x v="2"/>
    <s v="Roederer Estate Brut"/>
    <s v="Large Crate"/>
    <s v="Dubbo"/>
    <x v="21"/>
    <d v="2013-07-11T00:00:00"/>
    <n v="2"/>
    <n v="0.04"/>
    <n v="3.81"/>
    <n v="5.44"/>
    <n v="7.62"/>
  </r>
  <r>
    <n v="6285"/>
    <n v="86284"/>
    <s v="Gerald Powell"/>
    <s v="Express Road Cargo"/>
    <x v="0"/>
    <x v="3"/>
    <s v="Medium"/>
    <s v="Sangiovese"/>
    <x v="0"/>
    <x v="2"/>
    <s v="Chateau Gaudrelle Cremant d'Loire Brut"/>
    <s v="Full Container"/>
    <s v="Dubbo"/>
    <x v="401"/>
    <d v="2010-07-09T00:00:00"/>
    <n v="12"/>
    <n v="0.02"/>
    <n v="4"/>
    <n v="1.3"/>
    <n v="48"/>
  </r>
  <r>
    <n v="6286"/>
    <n v="91389"/>
    <s v="Deborah Diaz"/>
    <s v="Road Cargo"/>
    <x v="0"/>
    <x v="0"/>
    <s v="Critical"/>
    <s v="Sangiovese"/>
    <x v="0"/>
    <x v="2"/>
    <s v="Louis Roederer Cristal Brut with Gift Box 2007"/>
    <s v="Large Crate"/>
    <s v="Mackay"/>
    <x v="1337"/>
    <d v="2010-12-11T00:00:00"/>
    <n v="12"/>
    <n v="0.05"/>
    <n v="122.99"/>
    <n v="19.989999999999998"/>
    <n v="1475.8799999999999"/>
  </r>
  <r>
    <n v="6287"/>
    <n v="87124"/>
    <s v="Douglas Alvarez"/>
    <s v="Express Road Cargo"/>
    <x v="0"/>
    <x v="3"/>
    <s v="Not Specified"/>
    <s v="Cabernet Sauvignon"/>
    <x v="0"/>
    <x v="2"/>
    <s v="Chateau d'Esclans Garrus Rose 2013"/>
    <s v="Large Crate"/>
    <s v="Lithgow"/>
    <x v="908"/>
    <d v="2012-06-12T00:00:00"/>
    <n v="18"/>
    <n v="0.05"/>
    <n v="13.48"/>
    <n v="4.51"/>
    <n v="242.64000000000001"/>
  </r>
  <r>
    <n v="6288"/>
    <n v="86144"/>
    <s v="William Wood"/>
    <s v="Express Road Cargo"/>
    <x v="0"/>
    <x v="1"/>
    <s v="Not Specified"/>
    <s v="Merlot"/>
    <x v="0"/>
    <x v="2"/>
    <s v="Chateau de Campuget Costieres de Nimes Tradition Rose 2015"/>
    <s v="Large Crate"/>
    <s v="Mount Barker"/>
    <x v="374"/>
    <d v="2010-01-15T00:00:00"/>
    <n v="12"/>
    <n v="0"/>
    <n v="8.6"/>
    <n v="6.19"/>
    <n v="103.19999999999999"/>
  </r>
  <r>
    <n v="6289"/>
    <n v="90624"/>
    <s v="Peter Murray"/>
    <s v="Express Road Cargo"/>
    <x v="0"/>
    <x v="3"/>
    <s v="Critical"/>
    <s v="Sangiovese"/>
    <x v="0"/>
    <x v="2"/>
    <s v="La Playa Estate Cabernet Sauvignon Rose 2015"/>
    <s v="Large Crate"/>
    <s v="Lithgow"/>
    <x v="39"/>
    <d v="2010-11-04T00:00:00"/>
    <n v="20"/>
    <n v="0.01"/>
    <n v="30.98"/>
    <n v="9.18"/>
    <n v="619.6"/>
  </r>
  <r>
    <n v="6290"/>
    <n v="90624"/>
    <s v="Terry Diaz"/>
    <s v="Express Road Cargo"/>
    <x v="0"/>
    <x v="1"/>
    <s v="Critical"/>
    <s v="Shiraz"/>
    <x v="0"/>
    <x v="2"/>
    <s v="Langlois Chateau Cremant de Loire Brut"/>
    <s v="Large Crate"/>
    <s v="Port Adelaide"/>
    <x v="39"/>
    <d v="2010-11-06T00:00:00"/>
    <n v="21"/>
    <n v="0.09"/>
    <n v="3.75"/>
    <n v="0.5"/>
    <n v="78.75"/>
  </r>
  <r>
    <n v="6291"/>
    <n v="89176"/>
    <s v="Joseph Hawkins"/>
    <s v="Express Road Cargo"/>
    <x v="1"/>
    <x v="1"/>
    <s v="Critical"/>
    <s v="Chardonnay"/>
    <x v="0"/>
    <x v="2"/>
    <s v="Hewitson LuLu Sauvignon Blanc 2014"/>
    <s v="Large Crate"/>
    <s v="Burnie"/>
    <x v="1154"/>
    <d v="2010-12-27T00:00:00"/>
    <n v="7"/>
    <n v="0.08"/>
    <n v="100.97"/>
    <n v="7.18"/>
    <n v="706.79"/>
  </r>
  <r>
    <n v="6292"/>
    <n v="89176"/>
    <s v="Joseph Hawkins"/>
    <s v="Express Road Cargo"/>
    <x v="2"/>
    <x v="1"/>
    <s v="Critical"/>
    <s v="Grenache Rose"/>
    <x v="0"/>
    <x v="2"/>
    <s v="La Playa Estate Cabernet Sauvignon Rose 2015"/>
    <s v="Standard Size Crate"/>
    <s v="Launceston"/>
    <x v="1154"/>
    <d v="2010-12-27T00:00:00"/>
    <n v="19"/>
    <n v="0"/>
    <n v="13.4"/>
    <n v="4.95"/>
    <n v="254.6"/>
  </r>
  <r>
    <n v="6293"/>
    <n v="87057"/>
    <s v="Maria George"/>
    <s v="Express Road Cargo"/>
    <x v="1"/>
    <x v="0"/>
    <s v="High"/>
    <s v="Reisling"/>
    <x v="0"/>
    <x v="2"/>
    <s v="Villa Maria Private Bin Sauvignon Blanc 2015"/>
    <s v="Standard Size Crate"/>
    <s v="Townsville"/>
    <x v="150"/>
    <d v="2010-08-15T00:00:00"/>
    <n v="8"/>
    <n v="0.01"/>
    <n v="8.33"/>
    <n v="1.99"/>
    <n v="66.64"/>
  </r>
  <r>
    <n v="6294"/>
    <n v="87057"/>
    <s v="Maria George"/>
    <s v="Express Road Cargo"/>
    <x v="1"/>
    <x v="0"/>
    <s v="High"/>
    <s v="Reisling"/>
    <x v="0"/>
    <x v="2"/>
    <s v="Lincourt Courtney's Chardonnay 2012"/>
    <s v="Full Container"/>
    <s v="Maryborough"/>
    <x v="150"/>
    <d v="2010-08-16T00:00:00"/>
    <n v="17"/>
    <n v="0.04"/>
    <n v="85.99"/>
    <n v="0.99"/>
    <n v="1461.83"/>
  </r>
  <r>
    <n v="6295"/>
    <n v="90830"/>
    <s v="Douglas Wagner"/>
    <s v="Express Road Cargo"/>
    <x v="0"/>
    <x v="3"/>
    <s v="Medium"/>
    <s v="Zinfandel"/>
    <x v="0"/>
    <x v="2"/>
    <s v="Bertani Bertarose 2014"/>
    <s v="Large Crate"/>
    <s v="Campbeltown"/>
    <x v="1070"/>
    <d v="2013-06-07T00:00:00"/>
    <n v="8"/>
    <n v="0.02"/>
    <n v="6.48"/>
    <n v="6.74"/>
    <n v="51.84"/>
  </r>
  <r>
    <n v="6296"/>
    <n v="88080"/>
    <s v="Amanda Nguyen"/>
    <s v="Express Road Cargo"/>
    <x v="0"/>
    <x v="1"/>
    <s v="High"/>
    <s v="Sangiovese"/>
    <x v="0"/>
    <x v="2"/>
    <s v="Chateau d'Esclans Garrus Rose 2013"/>
    <s v="Large Crate"/>
    <s v="Launceston"/>
    <x v="228"/>
    <d v="2013-02-09T00:00:00"/>
    <n v="7"/>
    <n v="0.1"/>
    <n v="5.94"/>
    <n v="9.92"/>
    <n v="41.580000000000005"/>
  </r>
  <r>
    <n v="6297"/>
    <n v="88080"/>
    <s v="Amanda Nguyen"/>
    <s v="Express Road Cargo"/>
    <x v="1"/>
    <x v="1"/>
    <s v="High"/>
    <s v="Chardonnay"/>
    <x v="0"/>
    <x v="2"/>
    <s v="Leeuwin Estate Art Series Chardonnay 2012"/>
    <s v="Large Crate"/>
    <s v="Hobart"/>
    <x v="228"/>
    <d v="2013-02-09T00:00:00"/>
    <n v="6"/>
    <n v="0.1"/>
    <n v="65.989999999999995"/>
    <n v="2.5"/>
    <n v="395.93999999999994"/>
  </r>
  <r>
    <n v="6298"/>
    <n v="91260"/>
    <s v="Jack Price"/>
    <s v="Road Cargo"/>
    <x v="0"/>
    <x v="1"/>
    <s v="Low"/>
    <s v="Zinfandel"/>
    <x v="0"/>
    <x v="2"/>
    <s v="Chateau d'Esclans Whispering Angel Rose 2014"/>
    <s v="Large Crate"/>
    <s v="Launceston"/>
    <x v="1310"/>
    <d v="2013-11-29T00:00:00"/>
    <n v="6"/>
    <n v="0.09"/>
    <n v="4.0599999999999996"/>
    <n v="6.89"/>
    <n v="24.36"/>
  </r>
  <r>
    <n v="6299"/>
    <n v="91260"/>
    <s v="Jack Price"/>
    <s v="Express Road Cargo"/>
    <x v="0"/>
    <x v="1"/>
    <s v="Low"/>
    <s v="Pinot Noir"/>
    <x v="0"/>
    <x v="2"/>
    <s v="Locations by Dave Phinney F Rose"/>
    <s v="Large Crate"/>
    <s v="Devonport"/>
    <x v="1310"/>
    <d v="2013-11-28T00:00:00"/>
    <n v="16"/>
    <n v="0.01"/>
    <n v="35.44"/>
    <n v="5.09"/>
    <n v="567.04"/>
  </r>
  <r>
    <n v="6300"/>
    <n v="91260"/>
    <s v="Eric Gutierrez"/>
    <s v="Air Cargo"/>
    <x v="2"/>
    <x v="1"/>
    <s v="Low"/>
    <s v="Cremant"/>
    <x v="0"/>
    <x v="2"/>
    <s v="Francis Ford Coppola Sofia Rose 2014"/>
    <s v="Extra Large Crate"/>
    <s v="Launceston"/>
    <x v="1310"/>
    <d v="2013-11-29T00:00:00"/>
    <n v="11"/>
    <n v="0.01"/>
    <n v="113.98"/>
    <n v="30"/>
    <n v="1253.78"/>
  </r>
  <r>
    <n v="6301"/>
    <n v="91348"/>
    <s v="Jesse Greene"/>
    <s v="Express Road Cargo"/>
    <x v="0"/>
    <x v="1"/>
    <s v="High"/>
    <s v="Merlot"/>
    <x v="0"/>
    <x v="2"/>
    <s v="Locations by Dave Phinney F Rose"/>
    <s v="Full Container"/>
    <s v="Mount Gambier"/>
    <x v="1225"/>
    <d v="2012-12-30T00:00:00"/>
    <n v="7"/>
    <n v="0.09"/>
    <n v="2.78"/>
    <n v="0.97"/>
    <n v="19.459999999999997"/>
  </r>
  <r>
    <n v="6302"/>
    <n v="91348"/>
    <s v="Scott Stevens"/>
    <s v="Express Road Cargo"/>
    <x v="0"/>
    <x v="2"/>
    <s v="High"/>
    <s v="Cabernet Sauvignon"/>
    <x v="0"/>
    <x v="2"/>
    <s v="Marques de Caceres Rioja Rosado 2014"/>
    <s v="Large Crate"/>
    <s v="Busseltol"/>
    <x v="1225"/>
    <d v="2012-12-31T00:00:00"/>
    <n v="25"/>
    <n v="0.01"/>
    <n v="3.69"/>
    <n v="0.5"/>
    <n v="92.25"/>
  </r>
  <r>
    <n v="6303"/>
    <n v="88461"/>
    <s v="David Vasquez"/>
    <s v="Express Road Cargo"/>
    <x v="0"/>
    <x v="2"/>
    <s v="Not Specified"/>
    <s v="Cabernet Sauvignon"/>
    <x v="0"/>
    <x v="2"/>
    <s v="Chateau de Campuget Costieres de Nimes Tradition Rose 2015"/>
    <s v="Standard Size Crate"/>
    <s v="Busseltol"/>
    <x v="1088"/>
    <d v="2010-11-09T00:00:00"/>
    <n v="14"/>
    <n v="0.08"/>
    <n v="13.9"/>
    <n v="7.59"/>
    <n v="194.6"/>
  </r>
  <r>
    <n v="6304"/>
    <n v="90557"/>
    <s v="Edward Thompson"/>
    <s v="Express Road Cargo"/>
    <x v="2"/>
    <x v="3"/>
    <s v="Low"/>
    <s v="Cremant"/>
    <x v="0"/>
    <x v="2"/>
    <s v="Domaine Lafage Miraflors Rose 2013"/>
    <s v="Standard Size Crate"/>
    <s v="Orange"/>
    <x v="536"/>
    <d v="2010-03-26T00:00:00"/>
    <n v="2"/>
    <n v="0.08"/>
    <n v="9.48"/>
    <n v="7.29"/>
    <n v="18.96"/>
  </r>
  <r>
    <n v="6305"/>
    <n v="90557"/>
    <s v="Edward Thompson"/>
    <s v="Express Road Cargo"/>
    <x v="0"/>
    <x v="3"/>
    <s v="Low"/>
    <s v="Malbec"/>
    <x v="0"/>
    <x v="2"/>
    <s v="Belle Glos Oeil de Perdrix Pinot Noir Blanc 2014"/>
    <s v="Large Crate"/>
    <s v="Paramatta"/>
    <x v="536"/>
    <d v="2010-03-28T00:00:00"/>
    <n v="8"/>
    <n v="0.03"/>
    <n v="193.17"/>
    <n v="19.989999999999998"/>
    <n v="1545.36"/>
  </r>
  <r>
    <n v="6306"/>
    <n v="90784"/>
    <s v="Louise Morrison"/>
    <s v="Air Cargo"/>
    <x v="2"/>
    <x v="1"/>
    <s v="High"/>
    <s v="Sangiovese Rose"/>
    <x v="0"/>
    <x v="2"/>
    <s v="Locations by Dave Phinney F Rose&quot;"/>
    <s v="Extra Large Crate"/>
    <s v="Burnie"/>
    <x v="1141"/>
    <d v="2013-11-04T00:00:00"/>
    <n v="21"/>
    <n v="0.09"/>
    <n v="291.73"/>
    <n v="48.8"/>
    <n v="6126.33"/>
  </r>
  <r>
    <n v="6307"/>
    <n v="88037"/>
    <s v="Larry Allen"/>
    <s v="Express Road Cargo"/>
    <x v="0"/>
    <x v="1"/>
    <s v="Low"/>
    <s v="Zinfandel"/>
    <x v="0"/>
    <x v="2"/>
    <s v="Sutter Home Pink Moscato"/>
    <s v="Large Crate"/>
    <s v="Benalla"/>
    <x v="292"/>
    <d v="2013-07-24T00:00:00"/>
    <n v="15"/>
    <n v="0.06"/>
    <n v="11.97"/>
    <n v="4.9800000000000004"/>
    <n v="179.55"/>
  </r>
  <r>
    <n v="6308"/>
    <n v="88030"/>
    <s v="Larry Allen"/>
    <s v="Express Road Cargo"/>
    <x v="0"/>
    <x v="1"/>
    <s v="Low"/>
    <s v="Shiraz"/>
    <x v="0"/>
    <x v="2"/>
    <s v="Sutter Home White Zinfandel"/>
    <s v="Full Container"/>
    <s v="Mildura"/>
    <x v="1012"/>
    <d v="2010-07-29T00:00:00"/>
    <n v="12"/>
    <n v="0.06"/>
    <n v="6.98"/>
    <n v="1.6"/>
    <n v="83.76"/>
  </r>
  <r>
    <n v="6309"/>
    <n v="89527"/>
    <s v="Elizabeth Ortiz"/>
    <s v="Express Road Cargo"/>
    <x v="0"/>
    <x v="3"/>
    <s v="Medium"/>
    <s v="Sangiovese"/>
    <x v="0"/>
    <x v="2"/>
    <s v="Dopff &amp; Irion Cremant Rose Brut"/>
    <s v="Large Crate"/>
    <s v="Albury"/>
    <x v="823"/>
    <d v="2012-04-25T00:00:00"/>
    <n v="13"/>
    <n v="0.03"/>
    <n v="6.78"/>
    <n v="6.18"/>
    <n v="88.14"/>
  </r>
  <r>
    <n v="6310"/>
    <n v="91290"/>
    <s v="Clarence Romero"/>
    <s v="Express Road Cargo"/>
    <x v="1"/>
    <x v="3"/>
    <s v="Low"/>
    <s v="Reisling"/>
    <x v="0"/>
    <x v="2"/>
    <s v="Dog Point Vineyard Sauvignon Blanc 2014"/>
    <s v="Large Crate"/>
    <s v="Orange"/>
    <x v="863"/>
    <d v="2012-04-25T00:00:00"/>
    <n v="6"/>
    <n v="0.04"/>
    <n v="20.97"/>
    <n v="4"/>
    <n v="125.82"/>
  </r>
  <r>
    <n v="6311"/>
    <n v="91290"/>
    <s v="Clarence Romero"/>
    <s v="Express Road Cargo"/>
    <x v="0"/>
    <x v="3"/>
    <s v="Low"/>
    <s v="Malbec"/>
    <x v="0"/>
    <x v="2"/>
    <s v="Gerard Bertrand Cote des Roses Rose 2014"/>
    <s v="Large Crate"/>
    <s v="Penrith"/>
    <x v="863"/>
    <d v="2012-04-22T00:00:00"/>
    <n v="12"/>
    <n v="0.01"/>
    <n v="4.91"/>
    <n v="0.5"/>
    <n v="58.92"/>
  </r>
  <r>
    <n v="6312"/>
    <n v="91350"/>
    <s v="Douglas Simpson"/>
    <s v="Express Road Cargo"/>
    <x v="0"/>
    <x v="2"/>
    <s v="Not Specified"/>
    <s v="Merlot"/>
    <x v="0"/>
    <x v="2"/>
    <s v="Miraval Rose 2014"/>
    <s v="Large Crate"/>
    <s v="Albany"/>
    <x v="1083"/>
    <d v="2013-10-01T00:00:00"/>
    <n v="15"/>
    <n v="0"/>
    <n v="8.74"/>
    <n v="8.2899999999999991"/>
    <n v="131.1"/>
  </r>
  <r>
    <n v="6313"/>
    <n v="88545"/>
    <s v="Clarence Sanders"/>
    <s v="Road Cargo"/>
    <x v="0"/>
    <x v="2"/>
    <s v="High"/>
    <s v="Cabernet Sauvignon"/>
    <x v="0"/>
    <x v="2"/>
    <s v="Bollinger Brut Special Cuvee"/>
    <s v="Large Crate"/>
    <s v="Perth"/>
    <x v="932"/>
    <d v="2010-08-18T00:00:00"/>
    <n v="18"/>
    <n v="0.05"/>
    <n v="25.99"/>
    <n v="5.37"/>
    <n v="467.82"/>
  </r>
  <r>
    <n v="6314"/>
    <n v="89774"/>
    <s v="Doris Williamson"/>
    <s v="Express Road Cargo"/>
    <x v="1"/>
    <x v="1"/>
    <s v="Not Specified"/>
    <s v="Chardonnay"/>
    <x v="0"/>
    <x v="2"/>
    <s v="Villa Maria Private Bin Sauvignon Blanc 2015"/>
    <s v="Large Crate"/>
    <s v="Canberra"/>
    <x v="1201"/>
    <d v="2013-07-28T00:00:00"/>
    <n v="11"/>
    <n v="0.08"/>
    <n v="15.98"/>
    <n v="4"/>
    <n v="175.78"/>
  </r>
  <r>
    <n v="6315"/>
    <n v="87296"/>
    <s v="Jason Owens"/>
    <s v="Express Road Cargo"/>
    <x v="0"/>
    <x v="1"/>
    <s v="Critical"/>
    <s v="Sangiovese"/>
    <x v="0"/>
    <x v="2"/>
    <s v="Roederer Estate Brut"/>
    <s v="Large Crate"/>
    <s v="Devonport"/>
    <x v="224"/>
    <d v="2010-04-01T00:00:00"/>
    <n v="1"/>
    <n v="0.01"/>
    <n v="11.34"/>
    <n v="5.01"/>
    <n v="11.34"/>
  </r>
  <r>
    <n v="6316"/>
    <n v="91324"/>
    <s v="Jeffrey Webb"/>
    <s v="Express Road Cargo"/>
    <x v="2"/>
    <x v="2"/>
    <s v="Medium"/>
    <s v="Sangiovese Rose"/>
    <x v="0"/>
    <x v="2"/>
    <s v="Orin Swift Cellars Fragile Rose 2014"/>
    <s v="Loose Wrap"/>
    <s v="Perth"/>
    <x v="1204"/>
    <d v="2011-08-29T00:00:00"/>
    <n v="1"/>
    <n v="7.0000000000000007E-2"/>
    <n v="55.5"/>
    <n v="52.2"/>
    <n v="55.5"/>
  </r>
  <r>
    <n v="6317"/>
    <n v="87781"/>
    <s v="Philip Harper"/>
    <s v="Express Road Cargo"/>
    <x v="0"/>
    <x v="1"/>
    <s v="Not Specified"/>
    <s v="Sangiovese"/>
    <x v="0"/>
    <x v="2"/>
    <s v="Francis Ford Coppola Sofia Rose 2014"/>
    <s v="Large Crate"/>
    <s v="Benalla"/>
    <x v="1338"/>
    <d v="2012-12-30T00:00:00"/>
    <n v="16"/>
    <n v="0.09"/>
    <n v="30.98"/>
    <n v="5.76"/>
    <n v="495.68"/>
  </r>
  <r>
    <n v="6318"/>
    <n v="89081"/>
    <s v="Shawn Allen"/>
    <s v="Express Road Cargo"/>
    <x v="0"/>
    <x v="0"/>
    <s v="Not Specified"/>
    <s v="Cabernet Sauvignon"/>
    <x v="0"/>
    <x v="2"/>
    <s v="Jean-Baptiste Adam Les Natures Cremant d'Alsace Brut"/>
    <s v="Large Crate"/>
    <s v="Palmerston"/>
    <x v="564"/>
    <d v="2013-01-15T00:00:00"/>
    <n v="7"/>
    <n v="0.01"/>
    <n v="59.98"/>
    <n v="3.99"/>
    <n v="419.85999999999996"/>
  </r>
  <r>
    <n v="6319"/>
    <n v="90196"/>
    <s v="Jack Armstrong"/>
    <s v="Express Road Cargo"/>
    <x v="0"/>
    <x v="1"/>
    <s v="High"/>
    <s v="Shiraz"/>
    <x v="0"/>
    <x v="2"/>
    <s v="Louis Roederer Cristal Brut 2006"/>
    <s v="Standard Size Crate"/>
    <s v="Canberra"/>
    <x v="1114"/>
    <d v="2012-02-26T00:00:00"/>
    <n v="8"/>
    <n v="0.04"/>
    <n v="10.98"/>
    <n v="3.37"/>
    <n v="87.84"/>
  </r>
  <r>
    <n v="6320"/>
    <n v="90303"/>
    <s v="Dennis Martin"/>
    <s v="Express Road Cargo"/>
    <x v="0"/>
    <x v="1"/>
    <s v="Critical"/>
    <s v="Malbec"/>
    <x v="0"/>
    <x v="2"/>
    <s v="Simonnet-Febvre Cremant de Bourgogne Blanc"/>
    <s v="Large Crate"/>
    <s v="Mount Barker"/>
    <x v="1333"/>
    <d v="2010-12-24T00:00:00"/>
    <n v="14"/>
    <n v="0.09"/>
    <n v="20.98"/>
    <n v="1.49"/>
    <n v="293.72000000000003"/>
  </r>
  <r>
    <n v="6321"/>
    <n v="89883"/>
    <s v="Sara Hawkins"/>
    <s v="Express Road Cargo"/>
    <x v="0"/>
    <x v="1"/>
    <s v="High"/>
    <s v="Shiraz"/>
    <x v="0"/>
    <x v="2"/>
    <s v="Domaine Lafage Miraflors Rose 2013"/>
    <s v="Large Crate"/>
    <s v="Mount Gambier"/>
    <x v="170"/>
    <d v="2012-10-22T00:00:00"/>
    <n v="12"/>
    <n v="0.04"/>
    <n v="6.48"/>
    <n v="6.6"/>
    <n v="77.760000000000005"/>
  </r>
  <r>
    <n v="6322"/>
    <n v="89883"/>
    <s v="Sara Hawkins"/>
    <s v="Road Cargo"/>
    <x v="0"/>
    <x v="1"/>
    <s v="High"/>
    <s v="Pinot Noir"/>
    <x v="0"/>
    <x v="2"/>
    <s v="Roederer Estate L'Ermitage 2007"/>
    <s v="Full Container"/>
    <s v="Mount Gambier"/>
    <x v="170"/>
    <d v="2012-10-22T00:00:00"/>
    <n v="10"/>
    <n v="0.06"/>
    <n v="1.98"/>
    <n v="0.7"/>
    <n v="19.8"/>
  </r>
  <r>
    <n v="6323"/>
    <n v="89883"/>
    <s v="Sara Hawkins"/>
    <s v="Air Cargo"/>
    <x v="2"/>
    <x v="1"/>
    <s v="High"/>
    <s v="Sangiovese Rose"/>
    <x v="0"/>
    <x v="2"/>
    <s v="Marques de Caceres Rioja Rosado 2014"/>
    <s v="Small Crate"/>
    <s v="Port Adelaide"/>
    <x v="170"/>
    <d v="2012-10-20T00:00:00"/>
    <n v="2"/>
    <n v="0.02"/>
    <n v="259.70999999999998"/>
    <n v="66.67"/>
    <n v="519.41999999999996"/>
  </r>
  <r>
    <n v="6324"/>
    <n v="89883"/>
    <s v="Sara Hawkins"/>
    <s v="Express Road Cargo"/>
    <x v="1"/>
    <x v="1"/>
    <s v="High"/>
    <s v="Sauvignon Blanc"/>
    <x v="0"/>
    <x v="2"/>
    <s v="Robert Oatley Sauvignon Blanc 2013"/>
    <s v="Loose Wrap"/>
    <s v="Victor Harbor"/>
    <x v="170"/>
    <d v="2012-10-22T00:00:00"/>
    <n v="16"/>
    <n v="0.03"/>
    <n v="179.99"/>
    <n v="13.99"/>
    <n v="2879.84"/>
  </r>
  <r>
    <n v="6325"/>
    <n v="86042"/>
    <s v="Carolyn Price"/>
    <s v="Express Road Cargo"/>
    <x v="1"/>
    <x v="1"/>
    <s v="Medium"/>
    <s v="Pinot Gris"/>
    <x v="0"/>
    <x v="2"/>
    <s v="Robert Oatley Sauvignon Blanc 2013"/>
    <s v="Large Crate"/>
    <s v="Victor Harbor"/>
    <x v="136"/>
    <d v="2012-11-25T00:00:00"/>
    <n v="12"/>
    <n v="0.04"/>
    <n v="29.99"/>
    <n v="5.5"/>
    <n v="359.88"/>
  </r>
  <r>
    <n v="6326"/>
    <n v="87067"/>
    <s v="Maria George"/>
    <s v="Express Road Cargo"/>
    <x v="0"/>
    <x v="0"/>
    <s v="Critical"/>
    <s v="Sangiovese"/>
    <x v="0"/>
    <x v="2"/>
    <s v="Domaine Lafage Miraflors Rose 2013"/>
    <s v="Full Container"/>
    <s v="Logan City"/>
    <x v="114"/>
    <d v="2013-04-02T00:00:00"/>
    <n v="4"/>
    <n v="0.1"/>
    <n v="21.98"/>
    <n v="8.32"/>
    <n v="87.92"/>
  </r>
  <r>
    <n v="6327"/>
    <n v="87466"/>
    <s v="Anne Fields"/>
    <s v="Express Road Cargo"/>
    <x v="1"/>
    <x v="3"/>
    <s v="Critical"/>
    <s v="Chardonnay"/>
    <x v="0"/>
    <x v="2"/>
    <s v="Grgich Hills Chardonnay 2012"/>
    <s v="Standard Size Crate"/>
    <s v="Wagga Wagga"/>
    <x v="668"/>
    <d v="2011-07-16T00:00:00"/>
    <n v="14"/>
    <n v="0.04"/>
    <n v="8.4600000000000009"/>
    <n v="8.99"/>
    <n v="118.44000000000001"/>
  </r>
  <r>
    <n v="6328"/>
    <n v="91443"/>
    <s v="Benjamin Hernandez"/>
    <s v="Express Road Cargo"/>
    <x v="0"/>
    <x v="0"/>
    <s v="Not Specified"/>
    <s v="Cabernet Sauvignon"/>
    <x v="0"/>
    <x v="2"/>
    <s v="Bertani Bertarose 2014"/>
    <s v="Large Crate"/>
    <s v="Palmerston"/>
    <x v="112"/>
    <d v="2011-03-28T00:00:00"/>
    <n v="7"/>
    <n v="0.01"/>
    <n v="6.48"/>
    <n v="6.81"/>
    <n v="45.36"/>
  </r>
  <r>
    <n v="6329"/>
    <n v="90551"/>
    <s v="Terry Johnson"/>
    <s v="Express Road Cargo"/>
    <x v="0"/>
    <x v="3"/>
    <s v="High"/>
    <s v="Merlot"/>
    <x v="0"/>
    <x v="2"/>
    <s v="Chateau D'Aqueria Tavel Rose 2013"/>
    <s v="Large Crate"/>
    <s v="Bathurst"/>
    <x v="375"/>
    <d v="2010-11-29T00:00:00"/>
    <n v="42"/>
    <n v="0.05"/>
    <n v="165.2"/>
    <n v="19.989999999999998"/>
    <n v="6938.4"/>
  </r>
  <r>
    <n v="6330"/>
    <n v="90555"/>
    <s v="Roger Powell"/>
    <s v="Express Road Cargo"/>
    <x v="0"/>
    <x v="3"/>
    <s v="High"/>
    <s v="Malbec"/>
    <x v="0"/>
    <x v="2"/>
    <s v="Domaine Lafage Miraflors Rose 2013"/>
    <s v="Large Crate"/>
    <s v="Goulburn"/>
    <x v="971"/>
    <d v="2013-11-29T00:00:00"/>
    <n v="19"/>
    <n v="0.09"/>
    <n v="17.989999999999998"/>
    <n v="8.65"/>
    <n v="341.80999999999995"/>
  </r>
  <r>
    <n v="6331"/>
    <n v="91188"/>
    <s v="Raymond Hall"/>
    <s v="Air Cargo"/>
    <x v="1"/>
    <x v="1"/>
    <s v="Medium"/>
    <s v="Sauvignon Blanc"/>
    <x v="0"/>
    <x v="2"/>
    <s v="Leeuwin Estate Art Series Chardonnay 2012"/>
    <s v="Extra Large Crate"/>
    <s v="Canberra"/>
    <x v="389"/>
    <d v="2011-09-27T00:00:00"/>
    <n v="21"/>
    <n v="0.1"/>
    <n v="90.97"/>
    <n v="14"/>
    <n v="1910.37"/>
  </r>
  <r>
    <n v="6332"/>
    <n v="91188"/>
    <s v="Raymond Hall"/>
    <s v="Express Road Cargo"/>
    <x v="1"/>
    <x v="1"/>
    <s v="Medium"/>
    <s v="Sauvignon Blanc"/>
    <x v="0"/>
    <x v="2"/>
    <s v="Rombauer Chardonnay 2014"/>
    <s v="Large Crate"/>
    <s v="Canberra"/>
    <x v="389"/>
    <d v="2011-09-27T00:00:00"/>
    <n v="14"/>
    <n v="0.05"/>
    <n v="65.989999999999995"/>
    <n v="3.99"/>
    <n v="923.8599999999999"/>
  </r>
  <r>
    <n v="6333"/>
    <n v="88975"/>
    <s v="Lawrence Bennett"/>
    <s v="Express Road Cargo"/>
    <x v="0"/>
    <x v="1"/>
    <s v="Critical"/>
    <s v="Shiraz"/>
    <x v="0"/>
    <x v="2"/>
    <s v="Jean-Baptiste Adam Les Natures Cremant d'Alsace Brut"/>
    <s v="Full Container"/>
    <s v="Wodonga"/>
    <x v="782"/>
    <d v="2010-09-10T00:00:00"/>
    <n v="14"/>
    <n v="0.02"/>
    <n v="11.55"/>
    <n v="2.36"/>
    <n v="161.70000000000002"/>
  </r>
  <r>
    <n v="6334"/>
    <n v="90697"/>
    <s v="Paul Harris"/>
    <s v="Express Road Cargo"/>
    <x v="0"/>
    <x v="2"/>
    <s v="High"/>
    <s v="Merlot"/>
    <x v="0"/>
    <x v="2"/>
    <s v="Sutter Home Pink Moscato"/>
    <s v="Large Crate"/>
    <s v="Albany"/>
    <x v="1319"/>
    <d v="2011-11-06T00:00:00"/>
    <n v="26"/>
    <n v="0"/>
    <n v="6.81"/>
    <n v="5.48"/>
    <n v="177.06"/>
  </r>
  <r>
    <n v="6335"/>
    <n v="87696"/>
    <s v="Patrick Jordan"/>
    <s v="Express Road Cargo"/>
    <x v="0"/>
    <x v="3"/>
    <s v="High"/>
    <s v="Merlot"/>
    <x v="0"/>
    <x v="2"/>
    <s v="Chateau de Campuget Costieres de Nimes Tradition Rose 2015"/>
    <s v="Large Crate"/>
    <s v="Campbeltown"/>
    <x v="301"/>
    <d v="2010-07-04T00:00:00"/>
    <n v="8"/>
    <n v="0.1"/>
    <n v="12.53"/>
    <n v="0.49"/>
    <n v="100.24"/>
  </r>
  <r>
    <n v="6336"/>
    <n v="87696"/>
    <s v="Patrick Jordan"/>
    <s v="Air Cargo"/>
    <x v="2"/>
    <x v="3"/>
    <s v="High"/>
    <s v="Champagne"/>
    <x v="0"/>
    <x v="2"/>
    <s v="Barnard Griffin Rose of Sangiovese 2014"/>
    <s v="Small Crate"/>
    <s v="Wagga Wagga"/>
    <x v="301"/>
    <d v="2010-07-04T00:00:00"/>
    <n v="2"/>
    <n v="0.1"/>
    <n v="146.34"/>
    <n v="43.75"/>
    <n v="292.68"/>
  </r>
  <r>
    <n v="6337"/>
    <n v="88860"/>
    <s v="Gerald Nelson"/>
    <s v="Express Road Cargo"/>
    <x v="0"/>
    <x v="1"/>
    <s v="Not Specified"/>
    <s v="Cabernet Sauvignon"/>
    <x v="0"/>
    <x v="2"/>
    <s v="Miraval Rose 2014"/>
    <s v="Large Crate"/>
    <s v="Port Lincoln"/>
    <x v="225"/>
    <d v="2012-04-05T00:00:00"/>
    <n v="3"/>
    <n v="0.08"/>
    <n v="16.059999999999999"/>
    <n v="8.34"/>
    <n v="48.179999999999993"/>
  </r>
  <r>
    <n v="6338"/>
    <n v="91182"/>
    <s v="Bobby Fox"/>
    <s v="Express Road Cargo"/>
    <x v="0"/>
    <x v="1"/>
    <s v="Low"/>
    <s v="Cabernet Sauvignon"/>
    <x v="0"/>
    <x v="2"/>
    <s v="Louis Roederer Cristal Brut with Gift Box 2007"/>
    <s v="Full Container"/>
    <s v="Launceston"/>
    <x v="1077"/>
    <d v="2011-07-24T00:00:00"/>
    <n v="8"/>
    <n v="0.06"/>
    <n v="4.9800000000000004"/>
    <n v="0.8"/>
    <n v="39.840000000000003"/>
  </r>
  <r>
    <n v="6339"/>
    <n v="91182"/>
    <s v="Bobby Fox"/>
    <s v="Express Road Cargo"/>
    <x v="1"/>
    <x v="1"/>
    <s v="Low"/>
    <s v="Pinot Gris"/>
    <x v="0"/>
    <x v="2"/>
    <s v="Giesen Sauvignon Blanc 2014"/>
    <s v="Large Crate"/>
    <s v="Launceston"/>
    <x v="1077"/>
    <d v="2011-07-27T00:00:00"/>
    <n v="8"/>
    <n v="0.08"/>
    <n v="125.99"/>
    <n v="7.69"/>
    <n v="1007.92"/>
  </r>
  <r>
    <n v="6340"/>
    <n v="87563"/>
    <s v="Steve Wilson"/>
    <s v="Air Cargo"/>
    <x v="0"/>
    <x v="1"/>
    <s v="Medium"/>
    <s v="Merlot"/>
    <x v="0"/>
    <x v="2"/>
    <s v="Louis Roederer Cristal Brut 2006"/>
    <s v="Extra Large Crate"/>
    <s v="Mount Barker"/>
    <x v="979"/>
    <d v="2013-01-22T00:00:00"/>
    <n v="4"/>
    <n v="0.04"/>
    <n v="279.81"/>
    <n v="23.19"/>
    <n v="1119.24"/>
  </r>
  <r>
    <n v="6341"/>
    <n v="87553"/>
    <s v="Steve Wilson"/>
    <s v="Express Road Cargo"/>
    <x v="0"/>
    <x v="1"/>
    <s v="Medium"/>
    <s v="Malbec"/>
    <x v="0"/>
    <x v="2"/>
    <s v="Sutter Home Pink Moscato"/>
    <s v="Large Crate"/>
    <s v="Port Lincoln"/>
    <x v="1291"/>
    <d v="2010-01-22T00:00:00"/>
    <n v="9"/>
    <n v="0.02"/>
    <n v="4.91"/>
    <n v="0.5"/>
    <n v="44.19"/>
  </r>
  <r>
    <n v="6342"/>
    <n v="87553"/>
    <s v="Carlos Hicks"/>
    <s v="Express Road Cargo"/>
    <x v="0"/>
    <x v="1"/>
    <s v="Medium"/>
    <s v="Merlot"/>
    <x v="0"/>
    <x v="2"/>
    <s v="Miraval Rose 2014"/>
    <s v="Large Crate"/>
    <s v="Canberra"/>
    <x v="1291"/>
    <d v="2010-01-23T00:00:00"/>
    <n v="12"/>
    <n v="0.02"/>
    <n v="30.44"/>
    <n v="1.49"/>
    <n v="365.28000000000003"/>
  </r>
  <r>
    <n v="6343"/>
    <n v="91567"/>
    <s v="Susan Stewart"/>
    <s v="Express Road Cargo"/>
    <x v="1"/>
    <x v="1"/>
    <s v="High"/>
    <s v="Pinot Gris"/>
    <x v="0"/>
    <x v="2"/>
    <s v="Lincourt Courtney's Chardonnay 2012"/>
    <s v="Large Crate"/>
    <s v="Launceston"/>
    <x v="1059"/>
    <d v="2011-01-24T00:00:00"/>
    <n v="11"/>
    <n v="0.1"/>
    <n v="65.989999999999995"/>
    <n v="5.63"/>
    <n v="725.89"/>
  </r>
  <r>
    <n v="6344"/>
    <n v="91568"/>
    <s v="Beverly Hart"/>
    <s v="Express Road Cargo"/>
    <x v="2"/>
    <x v="1"/>
    <s v="High"/>
    <s v="Cremant"/>
    <x v="0"/>
    <x v="2"/>
    <s v="Barnard Griffin Rose of Sangiovese 2014"/>
    <s v="Loose Wrap"/>
    <s v="Hobart"/>
    <x v="447"/>
    <d v="2013-01-25T00:00:00"/>
    <n v="13"/>
    <n v="0.05"/>
    <n v="5.77"/>
    <n v="5.92"/>
    <n v="75.009999999999991"/>
  </r>
  <r>
    <n v="6345"/>
    <n v="87892"/>
    <s v="Raymond Armstrong"/>
    <s v="Road Cargo"/>
    <x v="0"/>
    <x v="1"/>
    <s v="Not Specified"/>
    <s v="Shiraz"/>
    <x v="0"/>
    <x v="2"/>
    <s v="Gerard Bertrand Cote des Roses Rose 2014"/>
    <s v="Full Container"/>
    <s v="Devonport"/>
    <x v="559"/>
    <d v="2011-10-27T00:00:00"/>
    <n v="14"/>
    <n v="0.09"/>
    <n v="5.98"/>
    <n v="1.67"/>
    <n v="83.72"/>
  </r>
  <r>
    <n v="6346"/>
    <n v="87892"/>
    <s v="Raymond Armstrong"/>
    <s v="Express Road Cargo"/>
    <x v="0"/>
    <x v="1"/>
    <s v="Not Specified"/>
    <s v="Zinfandel"/>
    <x v="0"/>
    <x v="2"/>
    <s v="Domaine Lafond Roc-Epine Tavel Rose 2014"/>
    <s v="Full Container"/>
    <s v="Burnie"/>
    <x v="559"/>
    <d v="2011-10-28T00:00:00"/>
    <n v="16"/>
    <n v="0.04"/>
    <n v="2.88"/>
    <n v="0.7"/>
    <n v="46.08"/>
  </r>
  <r>
    <n v="6347"/>
    <n v="87892"/>
    <s v="Raymond Armstrong"/>
    <s v="Express Road Cargo"/>
    <x v="2"/>
    <x v="1"/>
    <s v="Not Specified"/>
    <s v="Sangiovese Rose"/>
    <x v="0"/>
    <x v="2"/>
    <s v="Domaine Lafage Miraflors Rose 2013"/>
    <s v="Mini Crate"/>
    <s v="Hobart"/>
    <x v="559"/>
    <d v="2011-10-28T00:00:00"/>
    <n v="6"/>
    <n v="0.04"/>
    <n v="111.96"/>
    <n v="69"/>
    <n v="671.76"/>
  </r>
  <r>
    <n v="6348"/>
    <n v="89380"/>
    <s v="Lawrence Perry"/>
    <s v="Express Road Cargo"/>
    <x v="1"/>
    <x v="3"/>
    <s v="Low"/>
    <s v="Pinot Gris"/>
    <x v="0"/>
    <x v="2"/>
    <s v="Robert Oatley Signature Chardonnay 2013"/>
    <s v="Standard Size Crate"/>
    <s v="Cessnock"/>
    <x v="318"/>
    <d v="2013-02-15T00:00:00"/>
    <n v="3"/>
    <n v="0.03"/>
    <n v="40.98"/>
    <n v="1.99"/>
    <n v="122.94"/>
  </r>
  <r>
    <n v="6349"/>
    <n v="90613"/>
    <s v="Victor Rice"/>
    <s v="Express Road Cargo"/>
    <x v="0"/>
    <x v="3"/>
    <s v="Not Specified"/>
    <s v="Sangiovese"/>
    <x v="0"/>
    <x v="2"/>
    <s v="Roederer Estate L'Ermitage 2007"/>
    <s v="Large Crate"/>
    <s v="Albury"/>
    <x v="377"/>
    <d v="2010-09-15T00:00:00"/>
    <n v="12"/>
    <n v="0.08"/>
    <n v="4.9800000000000004"/>
    <n v="4.7"/>
    <n v="59.760000000000005"/>
  </r>
  <r>
    <n v="6350"/>
    <n v="91435"/>
    <s v="Barbara Wells"/>
    <s v="Express Road Cargo"/>
    <x v="0"/>
    <x v="3"/>
    <s v="Medium"/>
    <s v="Merlot"/>
    <x v="0"/>
    <x v="2"/>
    <s v="Sutter Home Pink Moscato"/>
    <s v="Full Container"/>
    <s v="Paramatta"/>
    <x v="117"/>
    <d v="2010-03-22T00:00:00"/>
    <n v="3"/>
    <n v="0.02"/>
    <n v="9.11"/>
    <n v="2.15"/>
    <n v="27.33"/>
  </r>
  <r>
    <n v="6351"/>
    <n v="91435"/>
    <s v="Chris Palmer"/>
    <s v="Express Road Cargo"/>
    <x v="2"/>
    <x v="3"/>
    <s v="Medium"/>
    <s v="Sangiovese Rose"/>
    <x v="0"/>
    <x v="2"/>
    <s v="Miraval Rose (1.5 Liter Magnum) 2014"/>
    <s v="Standard Size Crate"/>
    <s v="Penrith"/>
    <x v="117"/>
    <d v="2010-03-22T00:00:00"/>
    <n v="8"/>
    <n v="0.06"/>
    <n v="12.64"/>
    <n v="4.9800000000000004"/>
    <n v="101.12"/>
  </r>
  <r>
    <n v="6352"/>
    <n v="88360"/>
    <s v="Joshua Bowman"/>
    <s v="Express Road Cargo"/>
    <x v="1"/>
    <x v="2"/>
    <s v="Critical"/>
    <s v="Pinot Gris"/>
    <x v="0"/>
    <x v="2"/>
    <s v="Cloudy Bay Sauvignon Blanc 2015"/>
    <s v="Large Crate"/>
    <s v="Albany"/>
    <x v="378"/>
    <d v="2010-02-21T00:00:00"/>
    <n v="5"/>
    <n v="0.02"/>
    <n v="49.99"/>
    <n v="19.989999999999998"/>
    <n v="249.95000000000002"/>
  </r>
  <r>
    <n v="6353"/>
    <n v="90041"/>
    <s v="Jeffrey Sullivan"/>
    <s v="Express Road Cargo"/>
    <x v="0"/>
    <x v="1"/>
    <s v="Low"/>
    <s v="Merlot"/>
    <x v="0"/>
    <x v="2"/>
    <s v="Veuve Clicquot Brut Yellow Label"/>
    <s v="Large Crate"/>
    <s v="Ballarat"/>
    <x v="101"/>
    <d v="2011-04-25T00:00:00"/>
    <n v="7"/>
    <n v="0.01"/>
    <n v="15.7"/>
    <n v="11.25"/>
    <n v="109.89999999999999"/>
  </r>
  <r>
    <n v="6354"/>
    <n v="87494"/>
    <s v="Nicholas Price"/>
    <s v="Express Road Cargo"/>
    <x v="1"/>
    <x v="1"/>
    <s v="Not Specified"/>
    <s v="Pinot Gris"/>
    <x v="0"/>
    <x v="2"/>
    <s v="Grgich Hills Chardonnay 2012"/>
    <s v="Large Crate"/>
    <s v="Hobart"/>
    <x v="143"/>
    <d v="2012-04-20T00:00:00"/>
    <n v="2"/>
    <n v="0.09"/>
    <n v="19.98"/>
    <n v="4"/>
    <n v="39.96"/>
  </r>
  <r>
    <n v="6355"/>
    <n v="91099"/>
    <s v="Carlos Miller"/>
    <s v="Express Road Cargo"/>
    <x v="0"/>
    <x v="3"/>
    <s v="High"/>
    <s v="Sangiovese"/>
    <x v="0"/>
    <x v="2"/>
    <s v="Miraval Rose (1.5 Liter Magnum) 2014"/>
    <s v="Large Crate"/>
    <s v="Bathurst"/>
    <x v="749"/>
    <d v="2013-09-14T00:00:00"/>
    <n v="17"/>
    <n v="7.0000000000000007E-2"/>
    <n v="1.88"/>
    <n v="1.49"/>
    <n v="31.959999999999997"/>
  </r>
  <r>
    <n v="6356"/>
    <n v="91088"/>
    <s v="Carlos Miller"/>
    <s v="Express Road Cargo"/>
    <x v="2"/>
    <x v="3"/>
    <s v="High"/>
    <s v="Cremant"/>
    <x v="0"/>
    <x v="2"/>
    <s v="Barnard Griffin Rose of Sangiovese 2014"/>
    <s v="Full Container"/>
    <s v="Orange"/>
    <x v="618"/>
    <d v="2010-09-13T00:00:00"/>
    <n v="4"/>
    <n v="0.01"/>
    <n v="45.98"/>
    <n v="4.8"/>
    <n v="183.92"/>
  </r>
  <r>
    <n v="6357"/>
    <n v="89594"/>
    <s v="Christopher Lawrence"/>
    <s v="Express Road Cargo"/>
    <x v="2"/>
    <x v="1"/>
    <s v="Low"/>
    <s v="Cremant"/>
    <x v="0"/>
    <x v="2"/>
    <s v="Sutter Home White Zinfandel"/>
    <s v="Mini Crate"/>
    <s v="Adelaide"/>
    <x v="279"/>
    <d v="2012-12-07T00:00:00"/>
    <n v="21"/>
    <n v="0.08"/>
    <n v="19.940000000000001"/>
    <n v="14.87"/>
    <n v="418.74"/>
  </r>
  <r>
    <n v="6358"/>
    <n v="89594"/>
    <s v="Gary Foster"/>
    <s v="Express Road Cargo"/>
    <x v="0"/>
    <x v="2"/>
    <s v="Low"/>
    <s v="Cabernet Sauvignon"/>
    <x v="0"/>
    <x v="2"/>
    <s v="Dopff &amp; Irion Cremant Rose Brut"/>
    <s v="Large Crate"/>
    <s v="Mandurah"/>
    <x v="279"/>
    <d v="2012-12-11T00:00:00"/>
    <n v="23"/>
    <n v="0.03"/>
    <n v="7.68"/>
    <n v="6.16"/>
    <n v="176.64"/>
  </r>
  <r>
    <n v="6359"/>
    <n v="89222"/>
    <s v="Earl Alvarez"/>
    <s v="Road Cargo"/>
    <x v="0"/>
    <x v="3"/>
    <s v="High"/>
    <s v="Pinot Noir"/>
    <x v="0"/>
    <x v="2"/>
    <s v="Belle Glos Oeil de Perdrix Pinot Noir Blanc 2014"/>
    <s v="Large Crate"/>
    <s v="Wagga Wagga"/>
    <x v="836"/>
    <d v="2011-08-16T00:00:00"/>
    <n v="18"/>
    <n v="0.01"/>
    <n v="5.28"/>
    <n v="5.57"/>
    <n v="95.04"/>
  </r>
  <r>
    <n v="6360"/>
    <n v="89222"/>
    <s v="Earl Alvarez"/>
    <s v="Road Cargo"/>
    <x v="0"/>
    <x v="3"/>
    <s v="High"/>
    <s v="Pinot Noir"/>
    <x v="0"/>
    <x v="2"/>
    <s v="Miraval Rose (1.5 Liter Magnum) 2014"/>
    <s v="Full Container"/>
    <s v="Broken Hill"/>
    <x v="836"/>
    <d v="2011-08-17T00:00:00"/>
    <n v="22"/>
    <n v="0.06"/>
    <n v="9.11"/>
    <n v="2.25"/>
    <n v="200.42"/>
  </r>
  <r>
    <n v="6361"/>
    <n v="86484"/>
    <s v="Heather Greene"/>
    <s v="Express Road Cargo"/>
    <x v="0"/>
    <x v="2"/>
    <s v="Medium"/>
    <s v="Malbec"/>
    <x v="0"/>
    <x v="2"/>
    <s v="Chateau Gaudrelle Cremant d'Loire Brut"/>
    <s v="Large Crate"/>
    <s v="Rockingham"/>
    <x v="1030"/>
    <d v="2013-08-30T00:00:00"/>
    <n v="16"/>
    <n v="0.02"/>
    <n v="4.91"/>
    <n v="0.5"/>
    <n v="78.56"/>
  </r>
  <r>
    <n v="6362"/>
    <n v="88965"/>
    <s v="Shawn Medina"/>
    <s v="Express Road Cargo"/>
    <x v="0"/>
    <x v="3"/>
    <s v="High"/>
    <s v="Zinfandel"/>
    <x v="0"/>
    <x v="2"/>
    <s v="Jean-Baptiste Adam Les Natures Cremant d'Alsace Brut"/>
    <s v="Mini Crate"/>
    <s v="Armidale"/>
    <x v="1130"/>
    <d v="2013-05-22T00:00:00"/>
    <n v="15"/>
    <n v="7.0000000000000007E-2"/>
    <n v="64.650000000000006"/>
    <n v="35"/>
    <n v="969.75000000000011"/>
  </r>
  <r>
    <n v="6363"/>
    <n v="89733"/>
    <s v="Christopher Elliott"/>
    <s v="Road Cargo"/>
    <x v="0"/>
    <x v="1"/>
    <s v="Medium"/>
    <s v="Cabernet Sauvignon"/>
    <x v="0"/>
    <x v="2"/>
    <s v="La Playa Estate Cabernet Sauvignon Rose 2015"/>
    <s v="Large Crate"/>
    <s v="Canberra"/>
    <x v="1339"/>
    <d v="2012-04-05T00:00:00"/>
    <n v="7"/>
    <n v="0.09"/>
    <n v="4.9800000000000004"/>
    <n v="0.49"/>
    <n v="34.86"/>
  </r>
  <r>
    <n v="6364"/>
    <n v="89733"/>
    <s v="Scott Day"/>
    <s v="Express Road Cargo"/>
    <x v="0"/>
    <x v="1"/>
    <s v="Medium"/>
    <s v="Malbec"/>
    <x v="0"/>
    <x v="2"/>
    <s v="Jean-Baptiste Adam Les Natures Cremant d'Alsace Brut"/>
    <s v="Mini Crate"/>
    <s v="Canberra"/>
    <x v="1339"/>
    <d v="2012-04-06T00:00:00"/>
    <n v="13"/>
    <n v="7.0000000000000007E-2"/>
    <n v="80.98"/>
    <n v="35"/>
    <n v="1052.74"/>
  </r>
  <r>
    <n v="6365"/>
    <n v="89733"/>
    <s v="Scott Day"/>
    <s v="Express Road Cargo"/>
    <x v="1"/>
    <x v="1"/>
    <s v="Medium"/>
    <s v="Pinot Gris"/>
    <x v="0"/>
    <x v="2"/>
    <s v="Villa Maria Private Bin Sauvignon Blanc 2015"/>
    <s v="Large Crate"/>
    <s v="Canberra"/>
    <x v="1339"/>
    <d v="2012-04-06T00:00:00"/>
    <n v="11"/>
    <n v="0"/>
    <n v="115.99"/>
    <n v="2.5"/>
    <n v="1275.8899999999999"/>
  </r>
  <r>
    <n v="6366"/>
    <n v="89620"/>
    <s v="Charles Lynch"/>
    <s v="Express Road Cargo"/>
    <x v="1"/>
    <x v="0"/>
    <s v="Critical"/>
    <s v="Chardonnay"/>
    <x v="0"/>
    <x v="2"/>
    <s v="St. Supery Sauvignon Blanc 2015"/>
    <s v="Loose Wrap"/>
    <s v="Palmerston"/>
    <x v="507"/>
    <d v="2011-01-03T00:00:00"/>
    <n v="11"/>
    <n v="7.0000000000000007E-2"/>
    <n v="20.99"/>
    <n v="4.8099999999999996"/>
    <n v="230.89"/>
  </r>
  <r>
    <n v="6367"/>
    <n v="89620"/>
    <s v="Roy Peters"/>
    <s v="Road Cargo"/>
    <x v="0"/>
    <x v="0"/>
    <s v="Critical"/>
    <s v="Cabernet Sauvignon"/>
    <x v="0"/>
    <x v="2"/>
    <s v="Roederer Estate Brut"/>
    <s v="Large Crate"/>
    <s v="Palmerston"/>
    <x v="507"/>
    <d v="2011-01-04T00:00:00"/>
    <n v="10"/>
    <n v="0.09"/>
    <n v="104.85"/>
    <n v="19.989999999999998"/>
    <n v="1048.5"/>
  </r>
  <r>
    <n v="6368"/>
    <n v="89820"/>
    <s v="Douglas Black"/>
    <s v="Express Road Cargo"/>
    <x v="1"/>
    <x v="1"/>
    <s v="High"/>
    <s v="Pinot Gris"/>
    <x v="0"/>
    <x v="2"/>
    <s v="Leeuwin Estate Art Series Chardonnay 2012"/>
    <s v="Large Crate"/>
    <s v="Port Adelaide"/>
    <x v="821"/>
    <d v="2010-12-21T00:00:00"/>
    <n v="19"/>
    <n v="0.09"/>
    <n v="40.98"/>
    <n v="6.5"/>
    <n v="778.61999999999989"/>
  </r>
  <r>
    <n v="6369"/>
    <n v="89829"/>
    <s v="Robert Henderson"/>
    <s v="Express Road Cargo"/>
    <x v="0"/>
    <x v="0"/>
    <s v="High"/>
    <s v="Sangiovese"/>
    <x v="0"/>
    <x v="2"/>
    <s v="Orin Swift Cellars Fragile Rose 2014"/>
    <s v="Large Crate"/>
    <s v="Palmerston"/>
    <x v="1257"/>
    <d v="2013-12-19T00:00:00"/>
    <n v="2"/>
    <n v="0.04"/>
    <n v="8.6"/>
    <n v="6.19"/>
    <n v="17.2"/>
  </r>
  <r>
    <n v="6370"/>
    <n v="91401"/>
    <s v="Walter Ryan"/>
    <s v="Express Road Cargo"/>
    <x v="0"/>
    <x v="1"/>
    <s v="Critical"/>
    <s v="Sangiovese"/>
    <x v="0"/>
    <x v="2"/>
    <s v="Moet &amp; Chandon Imperial"/>
    <s v="Large Crate"/>
    <s v="Burnie"/>
    <x v="1340"/>
    <d v="2012-11-17T00:00:00"/>
    <n v="33"/>
    <n v="7.0000000000000007E-2"/>
    <n v="1.88"/>
    <n v="1.49"/>
    <n v="62.04"/>
  </r>
  <r>
    <n v="6371"/>
    <n v="91569"/>
    <s v="Cheryl Rogers"/>
    <s v="Express Road Cargo"/>
    <x v="2"/>
    <x v="1"/>
    <s v="High"/>
    <s v="Champagne"/>
    <x v="0"/>
    <x v="2"/>
    <s v="La Playa Estate Cabernet Sauvignon Rose 2015"/>
    <s v="Mini Crate"/>
    <s v="Wodonga"/>
    <x v="908"/>
    <d v="2012-06-12T00:00:00"/>
    <n v="4"/>
    <n v="0.08"/>
    <n v="140.81"/>
    <n v="24.49"/>
    <n v="563.24"/>
  </r>
  <r>
    <n v="6372"/>
    <n v="91569"/>
    <s v="Cheryl Rogers"/>
    <s v="Express Road Cargo"/>
    <x v="0"/>
    <x v="1"/>
    <s v="High"/>
    <s v="Merlot"/>
    <x v="0"/>
    <x v="2"/>
    <s v="Veuve Clicquot Brut Yellow Label"/>
    <s v="Large Crate"/>
    <s v="Wodonga"/>
    <x v="908"/>
    <d v="2012-06-12T00:00:00"/>
    <n v="11"/>
    <n v="0.06"/>
    <n v="43.57"/>
    <n v="16.36"/>
    <n v="479.27"/>
  </r>
  <r>
    <n v="6373"/>
    <n v="91569"/>
    <s v="Cheryl Rogers"/>
    <s v="Road Cargo"/>
    <x v="1"/>
    <x v="1"/>
    <s v="High"/>
    <s v="Chardonnay"/>
    <x v="0"/>
    <x v="2"/>
    <s v="Leeuwin Estate Art Series Chardonnay 2012"/>
    <s v="Standard Size Crate"/>
    <s v="Geelong"/>
    <x v="908"/>
    <d v="2012-06-11T00:00:00"/>
    <n v="4"/>
    <n v="0.02"/>
    <n v="55.99"/>
    <n v="1.25"/>
    <n v="223.96"/>
  </r>
  <r>
    <n v="6374"/>
    <n v="89568"/>
    <s v="Jesse Moreno"/>
    <s v="Express Road Cargo"/>
    <x v="2"/>
    <x v="2"/>
    <s v="Medium"/>
    <s v="Grenache Rose"/>
    <x v="0"/>
    <x v="2"/>
    <s v="Domaine Lafage Miraflors Rose 2013"/>
    <s v="Full Container"/>
    <s v="Mandurah"/>
    <x v="340"/>
    <d v="2013-05-01T00:00:00"/>
    <n v="1"/>
    <n v="0.05"/>
    <n v="7.59"/>
    <n v="4"/>
    <n v="7.59"/>
  </r>
  <r>
    <n v="6375"/>
    <n v="90955"/>
    <s v="Walter Webb"/>
    <s v="Express Road Cargo"/>
    <x v="0"/>
    <x v="1"/>
    <s v="High"/>
    <s v="Zinfandel"/>
    <x v="0"/>
    <x v="2"/>
    <s v="La Playa Estate Cabernet Sauvignon Rose 2015"/>
    <s v="Large Crate"/>
    <s v="Geelong"/>
    <x v="480"/>
    <d v="2012-03-24T00:00:00"/>
    <n v="2"/>
    <n v="0.09"/>
    <n v="3.58"/>
    <n v="5.47"/>
    <n v="7.16"/>
  </r>
  <r>
    <n v="6376"/>
    <n v="91503"/>
    <s v="Michael Gomez"/>
    <s v="Express Road Cargo"/>
    <x v="1"/>
    <x v="1"/>
    <s v="Critical"/>
    <s v="Chardonnay"/>
    <x v="0"/>
    <x v="2"/>
    <s v="Robert Oatley Sauvignon Blanc 2013"/>
    <s v="Large Crate"/>
    <s v="Burnie"/>
    <x v="575"/>
    <d v="2012-05-02T00:00:00"/>
    <n v="6"/>
    <n v="0.08"/>
    <n v="155.99"/>
    <n v="8.08"/>
    <n v="935.94"/>
  </r>
  <r>
    <n v="6377"/>
    <n v="88499"/>
    <s v="Jerry Elliott"/>
    <s v="Express Road Cargo"/>
    <x v="0"/>
    <x v="1"/>
    <s v="High"/>
    <s v="Shiraz"/>
    <x v="0"/>
    <x v="2"/>
    <s v="Roederer Estate Brut"/>
    <s v="Mini Crate"/>
    <s v="Canberra"/>
    <x v="888"/>
    <d v="2013-04-17T00:00:00"/>
    <n v="1"/>
    <n v="0.08"/>
    <n v="3.48"/>
    <n v="49"/>
    <n v="3.48"/>
  </r>
  <r>
    <n v="6378"/>
    <n v="89913"/>
    <s v="Carolyn Ramirez"/>
    <s v="Road Cargo"/>
    <x v="0"/>
    <x v="3"/>
    <s v="Medium"/>
    <s v="Merlot"/>
    <x v="0"/>
    <x v="2"/>
    <s v="Belle Glos Oeil de Perdrix Pinot Noir Blanc 2014"/>
    <s v="Large Crate"/>
    <s v="Campbeltown"/>
    <x v="823"/>
    <d v="2012-04-25T00:00:00"/>
    <n v="3"/>
    <n v="0.1"/>
    <n v="140.85"/>
    <n v="19.989999999999998"/>
    <n v="422.54999999999995"/>
  </r>
  <r>
    <n v="6379"/>
    <n v="85848"/>
    <s v="Alan Richardson"/>
    <s v="Express Road Cargo"/>
    <x v="0"/>
    <x v="1"/>
    <s v="Critical"/>
    <s v="Malbec"/>
    <x v="0"/>
    <x v="2"/>
    <s v="Veuve Clicquot Brut Yellow Label"/>
    <s v="Large Crate"/>
    <s v="Canberra"/>
    <x v="721"/>
    <d v="2013-10-06T00:00:00"/>
    <n v="7"/>
    <n v="7.0000000000000007E-2"/>
    <n v="6.75"/>
    <n v="2.99"/>
    <n v="47.25"/>
  </r>
  <r>
    <n v="6380"/>
    <n v="85848"/>
    <s v="Sean Edwards"/>
    <s v="Express Road Cargo"/>
    <x v="1"/>
    <x v="1"/>
    <s v="Critical"/>
    <s v="Chardonnay"/>
    <x v="0"/>
    <x v="2"/>
    <s v="Grgich Hills Chardonnay 2012"/>
    <s v="Large Crate"/>
    <s v="Canberra"/>
    <x v="721"/>
    <d v="2013-10-06T00:00:00"/>
    <n v="16"/>
    <n v="0"/>
    <n v="10.97"/>
    <n v="6.5"/>
    <n v="175.52"/>
  </r>
  <r>
    <n v="6381"/>
    <n v="86206"/>
    <s v="Christopher Perez"/>
    <s v="Express Road Cargo"/>
    <x v="0"/>
    <x v="3"/>
    <s v="Medium"/>
    <s v="Zinfandel"/>
    <x v="0"/>
    <x v="2"/>
    <s v="Miraval Rose (1.5 Liter Magnum) 2014"/>
    <s v="Full Container"/>
    <s v="Campbeltown"/>
    <x v="379"/>
    <d v="2011-11-02T00:00:00"/>
    <n v="21"/>
    <n v="0.09"/>
    <n v="2.88"/>
    <n v="0.7"/>
    <n v="60.48"/>
  </r>
  <r>
    <n v="6382"/>
    <n v="86898"/>
    <s v="Julie Roberts"/>
    <s v="Express Road Cargo"/>
    <x v="0"/>
    <x v="3"/>
    <s v="Critical"/>
    <s v="Cabernet Sauvignon"/>
    <x v="0"/>
    <x v="2"/>
    <s v="Sutter Home White Zinfandel"/>
    <s v="Large Crate"/>
    <s v="Bathurst"/>
    <x v="1341"/>
    <d v="2010-01-21T00:00:00"/>
    <n v="9"/>
    <n v="0.02"/>
    <n v="60.22"/>
    <n v="3.5"/>
    <n v="541.98"/>
  </r>
  <r>
    <n v="6383"/>
    <n v="91063"/>
    <s v="Thomas Brooks"/>
    <s v="Express Road Cargo"/>
    <x v="1"/>
    <x v="2"/>
    <s v="Medium"/>
    <s v="Sauvignon Blanc"/>
    <x v="0"/>
    <x v="2"/>
    <s v="Cloudy Bay Sauvignon Blanc 2015"/>
    <s v="Full Container"/>
    <s v="Geraldton"/>
    <x v="1163"/>
    <d v="2010-05-18T00:00:00"/>
    <n v="14"/>
    <n v="0.09"/>
    <n v="20.99"/>
    <n v="0.99"/>
    <n v="293.85999999999996"/>
  </r>
  <r>
    <n v="6384"/>
    <n v="91063"/>
    <s v="Sharon Fernandez"/>
    <s v="Road Cargo"/>
    <x v="0"/>
    <x v="1"/>
    <s v="Medium"/>
    <s v="Cabernet Sauvignon"/>
    <x v="0"/>
    <x v="2"/>
    <s v="Dom Perignon 2006"/>
    <s v="Large Crate"/>
    <s v="Hamilton"/>
    <x v="1163"/>
    <d v="2010-05-19T00:00:00"/>
    <n v="5"/>
    <n v="0.1"/>
    <n v="3.36"/>
    <n v="6.27"/>
    <n v="16.8"/>
  </r>
  <r>
    <n v="6385"/>
    <n v="91063"/>
    <s v="Kimberly Dixon"/>
    <s v="Express Road Cargo"/>
    <x v="0"/>
    <x v="1"/>
    <s v="Medium"/>
    <s v="Merlot"/>
    <x v="0"/>
    <x v="2"/>
    <s v="Louis Roederer Cristal Brut with Gift Box 2007"/>
    <s v="Large Crate"/>
    <s v="Bendigo"/>
    <x v="1163"/>
    <d v="2010-05-20T00:00:00"/>
    <n v="2"/>
    <n v="7.0000000000000007E-2"/>
    <n v="12.28"/>
    <n v="4.8600000000000003"/>
    <n v="24.56"/>
  </r>
  <r>
    <n v="6386"/>
    <n v="87589"/>
    <s v="Dennis Young"/>
    <s v="Express Road Cargo"/>
    <x v="2"/>
    <x v="3"/>
    <s v="Not Specified"/>
    <s v="Champagne"/>
    <x v="0"/>
    <x v="2"/>
    <s v="Pietradolce Etna Rosato 2014"/>
    <s v="Mini Crate"/>
    <s v="Tamworth"/>
    <x v="380"/>
    <d v="2011-01-13T00:00:00"/>
    <n v="1"/>
    <n v="0.02"/>
    <n v="71.37"/>
    <n v="69"/>
    <n v="71.37"/>
  </r>
  <r>
    <n v="6387"/>
    <n v="86550"/>
    <s v="Keith Howard"/>
    <s v="Express Road Cargo"/>
    <x v="0"/>
    <x v="1"/>
    <s v="High"/>
    <s v="Cabernet Sauvignon"/>
    <x v="0"/>
    <x v="2"/>
    <s v="Chateau Gaudrelle Cremant d'Loire Brut"/>
    <s v="Full Container"/>
    <s v="Frankston"/>
    <x v="917"/>
    <d v="2012-04-05T00:00:00"/>
    <n v="14"/>
    <n v="0"/>
    <n v="3.14"/>
    <n v="1.1399999999999999"/>
    <n v="43.96"/>
  </r>
  <r>
    <n v="6388"/>
    <n v="89007"/>
    <s v="Johnny Dean"/>
    <s v="Road Cargo"/>
    <x v="1"/>
    <x v="1"/>
    <s v="Not Specified"/>
    <s v="Reisling"/>
    <x v="0"/>
    <x v="2"/>
    <s v="Dog Point Vineyard Sauvignon Blanc 2014"/>
    <s v="Large Crate"/>
    <s v="Launceston"/>
    <x v="1088"/>
    <d v="2010-11-09T00:00:00"/>
    <n v="20"/>
    <n v="0.05"/>
    <n v="83.1"/>
    <n v="6.13"/>
    <n v="1662"/>
  </r>
  <r>
    <n v="6389"/>
    <n v="86175"/>
    <s v="Juan Myers"/>
    <s v="Express Road Cargo"/>
    <x v="2"/>
    <x v="1"/>
    <s v="High"/>
    <s v="Champagne"/>
    <x v="0"/>
    <x v="2"/>
    <s v="Chateau d'Esclans Garrus Rose 2013"/>
    <s v="Loose Wrap"/>
    <s v="Canberra"/>
    <x v="67"/>
    <d v="2011-05-15T00:00:00"/>
    <n v="17"/>
    <n v="0"/>
    <n v="20.98"/>
    <n v="21.2"/>
    <n v="356.66"/>
  </r>
  <r>
    <n v="6390"/>
    <n v="86175"/>
    <s v="Carol Reid"/>
    <s v="Express Road Cargo"/>
    <x v="0"/>
    <x v="1"/>
    <s v="High"/>
    <s v="Pinot Noir"/>
    <x v="0"/>
    <x v="2"/>
    <s v="Lucien Albrecht Cremant d'Alsace Brut"/>
    <s v="Full Container"/>
    <s v="Canberra"/>
    <x v="67"/>
    <d v="2011-05-16T00:00:00"/>
    <n v="12"/>
    <n v="7.0000000000000007E-2"/>
    <n v="9.68"/>
    <n v="2.0299999999999998"/>
    <n v="116.16"/>
  </r>
  <r>
    <n v="6391"/>
    <n v="86250"/>
    <s v="Lawrence White"/>
    <s v="Road Cargo"/>
    <x v="2"/>
    <x v="3"/>
    <s v="Not Specified"/>
    <s v="Sangiovese Rose"/>
    <x v="0"/>
    <x v="2"/>
    <s v="Chateau d'Esclans Whispering Angel Rose 2014"/>
    <s v="Full Container"/>
    <s v="Campbeltown"/>
    <x v="644"/>
    <d v="2010-12-15T00:00:00"/>
    <n v="4"/>
    <n v="0.03"/>
    <n v="13.73"/>
    <n v="6.85"/>
    <n v="54.92"/>
  </r>
  <r>
    <n v="6392"/>
    <n v="91484"/>
    <s v="Matthew Little"/>
    <s v="Express Road Cargo"/>
    <x v="0"/>
    <x v="0"/>
    <s v="Low"/>
    <s v="Merlot"/>
    <x v="0"/>
    <x v="2"/>
    <s v="Laurent-Perrier Brut Millesime 2006"/>
    <s v="Large Crate"/>
    <s v="Rockhampton"/>
    <x v="742"/>
    <d v="2012-05-25T00:00:00"/>
    <n v="19"/>
    <n v="0.01"/>
    <n v="2.88"/>
    <n v="0.99"/>
    <n v="54.72"/>
  </r>
  <r>
    <n v="6393"/>
    <n v="91011"/>
    <s v="Stephen Wheeler"/>
    <s v="Express Road Cargo"/>
    <x v="2"/>
    <x v="1"/>
    <s v="Medium"/>
    <s v="Cremant"/>
    <x v="0"/>
    <x v="2"/>
    <s v="La Playa Estate Cabernet Sauvignon Rose 2015"/>
    <s v="Full Container"/>
    <s v="Geelong"/>
    <x v="566"/>
    <d v="2011-07-18T00:00:00"/>
    <n v="9"/>
    <n v="0.1"/>
    <n v="7.59"/>
    <n v="4"/>
    <n v="68.31"/>
  </r>
  <r>
    <n v="6394"/>
    <n v="87848"/>
    <s v="Steve Phillips"/>
    <s v="Air Cargo"/>
    <x v="2"/>
    <x v="2"/>
    <s v="Medium"/>
    <s v="Sangiovese Rose"/>
    <x v="0"/>
    <x v="2"/>
    <s v="Locations by Dave Phinney F Rose&quot;"/>
    <s v="Small Crate"/>
    <s v="Albany"/>
    <x v="1237"/>
    <d v="2011-12-03T00:00:00"/>
    <n v="6"/>
    <n v="0.01"/>
    <n v="58.14"/>
    <n v="36.61"/>
    <n v="348.84000000000003"/>
  </r>
  <r>
    <n v="6395"/>
    <n v="89267"/>
    <s v="Scott Jacobs"/>
    <s v="Air Cargo"/>
    <x v="2"/>
    <x v="3"/>
    <s v="Critical"/>
    <s v="Grenache Rose"/>
    <x v="0"/>
    <x v="2"/>
    <s v="Chateau D'Aqueria Tavel Rose 2013"/>
    <s v="Small Crate"/>
    <s v="Grafton"/>
    <x v="494"/>
    <d v="2013-05-09T00:00:00"/>
    <n v="6"/>
    <n v="0.04"/>
    <n v="212.6"/>
    <n v="52.2"/>
    <n v="1275.5999999999999"/>
  </r>
  <r>
    <n v="6396"/>
    <n v="89267"/>
    <s v="Dennis Hansen"/>
    <s v="Express Road Cargo"/>
    <x v="0"/>
    <x v="3"/>
    <s v="Critical"/>
    <s v="Pinot Noir"/>
    <x v="0"/>
    <x v="2"/>
    <s v="Simonnet-Febvre Cremant de Bourgogne Blanc"/>
    <s v="Full Container"/>
    <s v="Blue Mountains"/>
    <x v="494"/>
    <d v="2013-05-09T00:00:00"/>
    <n v="6"/>
    <n v="0.08"/>
    <n v="3.28"/>
    <n v="2.31"/>
    <n v="19.68"/>
  </r>
  <r>
    <n v="6397"/>
    <n v="86917"/>
    <s v="Carlos Peterson"/>
    <s v="Express Road Cargo"/>
    <x v="1"/>
    <x v="3"/>
    <s v="Critical"/>
    <s v="Chardonnay"/>
    <x v="0"/>
    <x v="2"/>
    <s v="Giesen Sauvignon Blanc 2014"/>
    <s v="Large Crate"/>
    <s v="Broken Hill"/>
    <x v="486"/>
    <d v="2012-06-02T00:00:00"/>
    <n v="6"/>
    <n v="0.08"/>
    <n v="39.979999999999997"/>
    <n v="4"/>
    <n v="239.88"/>
  </r>
  <r>
    <n v="6398"/>
    <n v="86917"/>
    <s v="Carlos Peterson"/>
    <s v="Express Road Cargo"/>
    <x v="0"/>
    <x v="3"/>
    <s v="Critical"/>
    <s v="Zinfandel"/>
    <x v="0"/>
    <x v="2"/>
    <s v="Marques de Caceres Rioja Rosado 2014"/>
    <s v="Large Crate"/>
    <s v="Grafton"/>
    <x v="486"/>
    <d v="2012-06-01T00:00:00"/>
    <n v="7"/>
    <n v="0.05"/>
    <n v="6.68"/>
    <n v="5.66"/>
    <n v="46.76"/>
  </r>
  <r>
    <n v="6399"/>
    <n v="87842"/>
    <s v="Juan Hernandez"/>
    <s v="Express Road Cargo"/>
    <x v="0"/>
    <x v="1"/>
    <s v="Critical"/>
    <s v="Pinot Noir"/>
    <x v="0"/>
    <x v="2"/>
    <s v="Chateau d'Esclans Garrus Rose 2013"/>
    <s v="Large Crate"/>
    <s v="Mildura"/>
    <x v="1025"/>
    <d v="2012-08-18T00:00:00"/>
    <n v="11"/>
    <n v="0.08"/>
    <n v="5.98"/>
    <n v="5.46"/>
    <n v="65.78"/>
  </r>
  <r>
    <n v="6400"/>
    <n v="87842"/>
    <s v="William West"/>
    <s v="Express Road Cargo"/>
    <x v="0"/>
    <x v="1"/>
    <s v="Critical"/>
    <s v="Shiraz"/>
    <x v="0"/>
    <x v="2"/>
    <s v="Chateau Gaudrelle Cremant d'Loire Brut"/>
    <s v="Large Crate"/>
    <s v="Melbourne"/>
    <x v="1025"/>
    <d v="2012-08-19T00:00:00"/>
    <n v="18"/>
    <n v="0.04"/>
    <n v="2.89"/>
    <n v="0.5"/>
    <n v="52.02"/>
  </r>
  <r>
    <n v="6401"/>
    <n v="85918"/>
    <s v="David Wagner"/>
    <s v="Express Road Cargo"/>
    <x v="0"/>
    <x v="0"/>
    <s v="Critical"/>
    <s v="Shiraz"/>
    <x v="0"/>
    <x v="2"/>
    <s v="Lucien Albrecht Cremant d'Alsace Brut"/>
    <s v="Large Crate"/>
    <s v="Gold Coast"/>
    <x v="149"/>
    <d v="2011-02-22T00:00:00"/>
    <n v="6"/>
    <n v="7.0000000000000007E-2"/>
    <n v="4.9800000000000004"/>
    <n v="4.72"/>
    <n v="29.880000000000003"/>
  </r>
  <r>
    <n v="6402"/>
    <n v="87546"/>
    <s v="Paula Mason"/>
    <s v="Express Road Cargo"/>
    <x v="1"/>
    <x v="3"/>
    <s v="Critical"/>
    <s v="Sauvignon Blanc"/>
    <x v="0"/>
    <x v="2"/>
    <s v="Giesen Sauvignon Blanc 2014"/>
    <s v="Standard Size Crate"/>
    <s v="Tamworth"/>
    <x v="433"/>
    <d v="2013-04-29T00:00:00"/>
    <n v="8"/>
    <n v="7.0000000000000007E-2"/>
    <n v="115.79"/>
    <n v="1.99"/>
    <n v="926.32"/>
  </r>
  <r>
    <n v="6403"/>
    <n v="87546"/>
    <s v="Paula Mason"/>
    <s v="Express Road Cargo"/>
    <x v="0"/>
    <x v="3"/>
    <s v="Critical"/>
    <s v="Zinfandel"/>
    <x v="0"/>
    <x v="2"/>
    <s v="Langlois Chateau Cremant de Loire Brut"/>
    <s v="Full Container"/>
    <s v="Campbeltown"/>
    <x v="433"/>
    <d v="2013-04-30T00:00:00"/>
    <n v="1"/>
    <n v="0.02"/>
    <n v="37.44"/>
    <n v="4.2699999999999996"/>
    <n v="37.44"/>
  </r>
  <r>
    <n v="6404"/>
    <n v="90121"/>
    <s v="Chris Sims"/>
    <s v="Express Road Cargo"/>
    <x v="0"/>
    <x v="1"/>
    <s v="Critical"/>
    <s v="Sangiovese"/>
    <x v="0"/>
    <x v="2"/>
    <s v="Marques de Caceres Rioja Rosado 2014"/>
    <s v="Large Crate"/>
    <s v="Mildura"/>
    <x v="513"/>
    <d v="2010-04-29T00:00:00"/>
    <n v="3"/>
    <n v="0.05"/>
    <n v="6.48"/>
    <n v="6.22"/>
    <n v="19.440000000000001"/>
  </r>
  <r>
    <n v="6405"/>
    <n v="90109"/>
    <s v="Roy Hamilton"/>
    <s v="Express Road Cargo"/>
    <x v="0"/>
    <x v="3"/>
    <s v="Low"/>
    <s v="Merlot"/>
    <x v="0"/>
    <x v="0"/>
    <s v="Locations by Dave Phinney F Rose"/>
    <s v="Large Crate"/>
    <s v="Orange"/>
    <x v="15"/>
    <d v="2010-05-05T00:00:00"/>
    <n v="17"/>
    <n v="0.04"/>
    <n v="120.98"/>
    <n v="3.99"/>
    <n v="2056.66"/>
  </r>
  <r>
    <n v="6406"/>
    <n v="90109"/>
    <s v="Roy Hamilton"/>
    <s v="Express Road Cargo"/>
    <x v="1"/>
    <x v="3"/>
    <s v="Low"/>
    <s v="Pinot Gris"/>
    <x v="0"/>
    <x v="0"/>
    <s v="Chardonnais Napa Valley Chardonnay 2013"/>
    <s v="Standard Size Crate"/>
    <s v="Bathurst"/>
    <x v="15"/>
    <d v="2010-05-05T00:00:00"/>
    <n v="4"/>
    <n v="0.02"/>
    <n v="55.99"/>
    <n v="5"/>
    <n v="223.96"/>
  </r>
  <r>
    <n v="6407"/>
    <n v="90109"/>
    <s v="George Clark"/>
    <s v="Air Cargo"/>
    <x v="2"/>
    <x v="3"/>
    <s v="Low"/>
    <s v="Cremant"/>
    <x v="0"/>
    <x v="0"/>
    <s v="Miraval Rose 2014"/>
    <s v="Extra Large Crate"/>
    <s v="Wollongong"/>
    <x v="15"/>
    <d v="2010-05-09T00:00:00"/>
    <n v="12"/>
    <n v="0.05"/>
    <n v="23.99"/>
    <n v="15.68"/>
    <n v="287.88"/>
  </r>
  <r>
    <n v="6408"/>
    <n v="89877"/>
    <s v="Russell Hill"/>
    <s v="Express Road Cargo"/>
    <x v="0"/>
    <x v="3"/>
    <s v="Critical"/>
    <s v="Cabernet Sauvignon"/>
    <x v="0"/>
    <x v="0"/>
    <s v="Pierre Sparr Cremant d'Alsace Reserve Brut Rose"/>
    <s v="Large Crate"/>
    <s v="Dubbo"/>
    <x v="131"/>
    <d v="2012-12-22T00:00:00"/>
    <n v="5"/>
    <n v="7.0000000000000007E-2"/>
    <n v="7.31"/>
    <n v="0.5"/>
    <n v="36.549999999999997"/>
  </r>
  <r>
    <n v="6409"/>
    <n v="89877"/>
    <s v="Charles Bailey"/>
    <s v="Express Road Cargo"/>
    <x v="1"/>
    <x v="1"/>
    <s v="Critical"/>
    <s v="Sauvignon Blanc"/>
    <x v="0"/>
    <x v="0"/>
    <s v="Angeline Sauvignon Blanc 2014"/>
    <s v="Full Container"/>
    <s v="Hamilton"/>
    <x v="131"/>
    <d v="2012-12-21T00:00:00"/>
    <n v="18"/>
    <n v="7.0000000000000007E-2"/>
    <n v="85.99"/>
    <n v="0.99"/>
    <n v="1547.82"/>
  </r>
  <r>
    <n v="6410"/>
    <n v="90170"/>
    <s v="Wayne Wright"/>
    <s v="Express Road Cargo"/>
    <x v="0"/>
    <x v="0"/>
    <s v="Low"/>
    <s v="Shiraz"/>
    <x v="0"/>
    <x v="0"/>
    <s v="Veuve Clicquot Brut Yellow Label"/>
    <s v="Full Container"/>
    <s v="Mackay"/>
    <x v="493"/>
    <d v="2013-02-02T00:00:00"/>
    <n v="10"/>
    <n v="0.02"/>
    <n v="1.1399999999999999"/>
    <n v="0.7"/>
    <n v="11.399999999999999"/>
  </r>
  <r>
    <n v="6411"/>
    <n v="86360"/>
    <s v="Doris Hernandez"/>
    <s v="Express Road Cargo"/>
    <x v="0"/>
    <x v="3"/>
    <s v="Critical"/>
    <s v="Merlot"/>
    <x v="0"/>
    <x v="0"/>
    <s v="Francis Ford Coppola Sofia Rose 2014"/>
    <s v="Large Crate"/>
    <s v="Newcastle"/>
    <x v="1283"/>
    <d v="2012-04-17T00:00:00"/>
    <n v="13"/>
    <n v="0.03"/>
    <n v="40.98"/>
    <n v="2.99"/>
    <n v="532.74"/>
  </r>
  <r>
    <n v="6412"/>
    <n v="86360"/>
    <s v="Christina Dixon"/>
    <s v="Express Road Cargo"/>
    <x v="0"/>
    <x v="3"/>
    <s v="Critical"/>
    <s v="Zinfandel"/>
    <x v="0"/>
    <x v="0"/>
    <s v="Sutter Home Pink Moscato"/>
    <s v="Large Crate"/>
    <s v="Campbeltown"/>
    <x v="1283"/>
    <d v="2012-04-17T00:00:00"/>
    <n v="4"/>
    <n v="0.05"/>
    <n v="49.43"/>
    <n v="19.989999999999998"/>
    <n v="197.72"/>
  </r>
  <r>
    <n v="6413"/>
    <n v="86820"/>
    <s v="Carl Jacobs"/>
    <s v="Road Cargo"/>
    <x v="0"/>
    <x v="3"/>
    <s v="Low"/>
    <s v="Shiraz"/>
    <x v="0"/>
    <x v="0"/>
    <s v="Chateau d'Esclans Garrus Rose 2013"/>
    <s v="Full Container"/>
    <s v="Grafton"/>
    <x v="1342"/>
    <d v="2012-12-12T00:00:00"/>
    <n v="13"/>
    <n v="0.02"/>
    <n v="4.2"/>
    <n v="2.2599999999999998"/>
    <n v="54.6"/>
  </r>
  <r>
    <n v="6414"/>
    <n v="90620"/>
    <s v="Justin Kennedy"/>
    <s v="Express Road Cargo"/>
    <x v="0"/>
    <x v="1"/>
    <s v="High"/>
    <s v="Sangiovese"/>
    <x v="0"/>
    <x v="0"/>
    <s v="Schramsberg Cremant Demi-Sec 2011"/>
    <s v="Full Container"/>
    <s v="Geelong"/>
    <x v="1218"/>
    <d v="2013-07-19T00:00:00"/>
    <n v="15"/>
    <n v="7.0000000000000007E-2"/>
    <n v="2.94"/>
    <n v="0.7"/>
    <n v="44.1"/>
  </r>
  <r>
    <n v="6415"/>
    <n v="91572"/>
    <s v="Justin Fernandez"/>
    <s v="Express Road Cargo"/>
    <x v="2"/>
    <x v="0"/>
    <s v="Critical"/>
    <s v="Champagne"/>
    <x v="0"/>
    <x v="0"/>
    <s v="Pietradolce Etna Rosato 2014"/>
    <s v="Standard Size Crate"/>
    <s v="Palmerston"/>
    <x v="974"/>
    <d v="2012-09-01T00:00:00"/>
    <n v="9"/>
    <n v="0.1"/>
    <n v="9.48"/>
    <n v="7.29"/>
    <n v="85.320000000000007"/>
  </r>
  <r>
    <n v="6416"/>
    <n v="86793"/>
    <s v="Barbara Rodriguez"/>
    <s v="Air Cargo"/>
    <x v="2"/>
    <x v="1"/>
    <s v="Critical"/>
    <s v="Cremant"/>
    <x v="0"/>
    <x v="0"/>
    <s v="Barnard Griffin Rose of Sangiovese 2014"/>
    <s v="Extra Large Crate"/>
    <s v="Adelaide"/>
    <x v="871"/>
    <d v="2010-11-05T00:00:00"/>
    <n v="31"/>
    <n v="0.09"/>
    <n v="280.98"/>
    <n v="57"/>
    <n v="8710.380000000001"/>
  </r>
  <r>
    <n v="6417"/>
    <n v="90502"/>
    <s v="Justin Hayes"/>
    <s v="Express Road Cargo"/>
    <x v="1"/>
    <x v="1"/>
    <s v="Critical"/>
    <s v="Reisling"/>
    <x v="0"/>
    <x v="0"/>
    <s v="Mercer Canyons Chardonnay 2013"/>
    <s v="Large Crate"/>
    <s v="Mildura"/>
    <x v="871"/>
    <d v="2010-11-03T00:00:00"/>
    <n v="26"/>
    <n v="0.08"/>
    <n v="30.97"/>
    <n v="4"/>
    <n v="805.22"/>
  </r>
  <r>
    <n v="6418"/>
    <n v="90502"/>
    <s v="Justin Hayes"/>
    <s v="Road Cargo"/>
    <x v="0"/>
    <x v="1"/>
    <s v="Critical"/>
    <s v="Pinot Noir"/>
    <x v="0"/>
    <x v="0"/>
    <s v="Francis Ford Coppola Sofia Rose 2014"/>
    <s v="Large Crate"/>
    <s v="Bendigo"/>
    <x v="871"/>
    <d v="2010-11-04T00:00:00"/>
    <n v="18"/>
    <n v="0.1"/>
    <n v="4.13"/>
    <n v="0.5"/>
    <n v="74.34"/>
  </r>
  <r>
    <n v="6419"/>
    <n v="86957"/>
    <s v="Paul Gordon"/>
    <s v="Road Cargo"/>
    <x v="2"/>
    <x v="1"/>
    <s v="Critical"/>
    <s v="Sangiovese Rose"/>
    <x v="0"/>
    <x v="0"/>
    <s v="Miraval Rose 2014"/>
    <s v="Large Crate"/>
    <s v="Canberra"/>
    <x v="567"/>
    <d v="2010-03-27T00:00:00"/>
    <n v="5"/>
    <n v="0.01"/>
    <n v="10.64"/>
    <n v="5.16"/>
    <n v="53.2"/>
  </r>
  <r>
    <n v="6420"/>
    <n v="87721"/>
    <s v="Wayne Schmidt"/>
    <s v="Express Road Cargo"/>
    <x v="1"/>
    <x v="2"/>
    <s v="Medium"/>
    <s v="Reisling"/>
    <x v="0"/>
    <x v="0"/>
    <s v="St. Supery Sauvignon Blanc 2015"/>
    <s v="Standard Size Crate"/>
    <s v="Perth"/>
    <x v="835"/>
    <d v="2010-12-02T00:00:00"/>
    <n v="12"/>
    <n v="7.0000000000000007E-2"/>
    <n v="39.479999999999997"/>
    <n v="1.99"/>
    <n v="473.76"/>
  </r>
  <r>
    <n v="6421"/>
    <n v="87179"/>
    <s v="Thomas Rivera"/>
    <s v="Express Road Cargo"/>
    <x v="0"/>
    <x v="3"/>
    <s v="Medium"/>
    <s v="Zinfandel"/>
    <x v="0"/>
    <x v="0"/>
    <s v="Lucien Albrecht Cremant d'Alsace Brut Rose"/>
    <s v="Full Container"/>
    <s v="Penrith"/>
    <x v="203"/>
    <d v="2011-04-03T00:00:00"/>
    <n v="5"/>
    <n v="0.06"/>
    <n v="9.85"/>
    <n v="4.82"/>
    <n v="49.25"/>
  </r>
  <r>
    <n v="6422"/>
    <n v="91576"/>
    <s v="Rebecca Owens"/>
    <s v="Air Cargo"/>
    <x v="2"/>
    <x v="0"/>
    <s v="Low"/>
    <s v="Champagne"/>
    <x v="0"/>
    <x v="0"/>
    <s v="Chateau D'Aqueria Tavel Rose 2013"/>
    <s v="Small Crate"/>
    <s v="Brisbane"/>
    <x v="1073"/>
    <d v="2010-08-19T00:00:00"/>
    <n v="8"/>
    <n v="0.04"/>
    <n v="880.98"/>
    <n v="44.55"/>
    <n v="7047.84"/>
  </r>
  <r>
    <n v="6423"/>
    <n v="91576"/>
    <s v="Rebecca Owens"/>
    <s v="Express Road Cargo"/>
    <x v="2"/>
    <x v="0"/>
    <s v="Low"/>
    <s v="Grenache Rose"/>
    <x v="0"/>
    <x v="0"/>
    <s v="Sutter Home White Zinfandel"/>
    <s v="Standard Size Crate"/>
    <s v="Maryborough"/>
    <x v="1073"/>
    <d v="2010-08-20T00:00:00"/>
    <n v="11"/>
    <n v="7.0000000000000007E-2"/>
    <n v="13.4"/>
    <n v="4.95"/>
    <n v="147.4"/>
  </r>
  <r>
    <n v="6424"/>
    <n v="91576"/>
    <s v="Rebecca Owens"/>
    <s v="Express Road Cargo"/>
    <x v="1"/>
    <x v="0"/>
    <s v="Low"/>
    <s v="Chardonnay"/>
    <x v="0"/>
    <x v="0"/>
    <s v="Angeline Sauvignon Blanc 2014"/>
    <s v="Loose Wrap"/>
    <s v="Mackay"/>
    <x v="1073"/>
    <d v="2010-08-22T00:00:00"/>
    <n v="12"/>
    <n v="0.01"/>
    <n v="15.99"/>
    <n v="11.28"/>
    <n v="191.88"/>
  </r>
  <r>
    <n v="6425"/>
    <n v="90362"/>
    <s v="Kelly Burke"/>
    <s v="Express Road Cargo"/>
    <x v="0"/>
    <x v="2"/>
    <s v="High"/>
    <s v="Zinfandel"/>
    <x v="0"/>
    <x v="0"/>
    <s v="Schramsberg Cremant Demi-Sec 2011"/>
    <s v="Mini Crate"/>
    <s v="Busseltol"/>
    <x v="1343"/>
    <d v="2010-10-27T00:00:00"/>
    <n v="12"/>
    <n v="0.09"/>
    <n v="101.41"/>
    <n v="35"/>
    <n v="1216.92"/>
  </r>
  <r>
    <n v="6426"/>
    <n v="89286"/>
    <s v="Edward Bryant"/>
    <s v="Road Cargo"/>
    <x v="1"/>
    <x v="1"/>
    <s v="Not Specified"/>
    <s v="Reisling"/>
    <x v="0"/>
    <x v="0"/>
    <s v="Lucky Chardonnay 2012"/>
    <s v="Large Crate"/>
    <s v="Canberra"/>
    <x v="1280"/>
    <d v="2011-11-19T00:00:00"/>
    <n v="24"/>
    <n v="0.06"/>
    <n v="99.99"/>
    <n v="19.989999999999998"/>
    <n v="2399.7599999999998"/>
  </r>
  <r>
    <n v="6427"/>
    <n v="89286"/>
    <s v="Edward Bryant"/>
    <s v="Express Road Cargo"/>
    <x v="0"/>
    <x v="1"/>
    <s v="Not Specified"/>
    <s v="Zinfandel"/>
    <x v="0"/>
    <x v="0"/>
    <s v="Locations by Dave Phinney F Rose"/>
    <s v="Large Crate"/>
    <s v="Canberra"/>
    <x v="1280"/>
    <d v="2011-11-19T00:00:00"/>
    <n v="10"/>
    <n v="0.02"/>
    <n v="5.98"/>
    <n v="2.5"/>
    <n v="59.800000000000004"/>
  </r>
  <r>
    <n v="6428"/>
    <n v="87922"/>
    <s v="Clarence Bishop"/>
    <s v="Express Road Cargo"/>
    <x v="1"/>
    <x v="3"/>
    <s v="Low"/>
    <s v="Reisling"/>
    <x v="0"/>
    <x v="0"/>
    <s v="Angeline Sauvignon Blanc 2014"/>
    <s v="Standard Size Crate"/>
    <s v="Newcastle"/>
    <x v="773"/>
    <d v="2012-11-03T00:00:00"/>
    <n v="11"/>
    <n v="0.06"/>
    <n v="35.99"/>
    <n v="1.25"/>
    <n v="395.89000000000004"/>
  </r>
  <r>
    <n v="6429"/>
    <n v="91473"/>
    <s v="Judith Stone"/>
    <s v="Express Road Cargo"/>
    <x v="1"/>
    <x v="0"/>
    <s v="Medium"/>
    <s v="Pinot Gris"/>
    <x v="0"/>
    <x v="0"/>
    <s v="Los Vascos Sauvignon Blanc 2015"/>
    <s v="Large Crate"/>
    <s v="Mackay"/>
    <x v="1344"/>
    <d v="2011-04-18T00:00:00"/>
    <n v="3"/>
    <n v="7.0000000000000007E-2"/>
    <n v="195.99"/>
    <n v="3.99"/>
    <n v="587.97"/>
  </r>
  <r>
    <n v="6430"/>
    <n v="88791"/>
    <s v="Ronald Dean"/>
    <s v="Express Road Cargo"/>
    <x v="0"/>
    <x v="1"/>
    <s v="Low"/>
    <s v="Pinot Noir"/>
    <x v="0"/>
    <x v="0"/>
    <s v="Laurent-Perrier Brut Millesime 2006"/>
    <s v="Large Crate"/>
    <s v="Victor Harbor"/>
    <x v="107"/>
    <d v="2013-08-17T00:00:00"/>
    <n v="21"/>
    <n v="0.09"/>
    <n v="4.13"/>
    <n v="5.34"/>
    <n v="86.73"/>
  </r>
  <r>
    <n v="6431"/>
    <n v="88791"/>
    <s v="Ronald Dean"/>
    <s v="Air Cargo"/>
    <x v="2"/>
    <x v="1"/>
    <s v="Low"/>
    <s v="Sangiovese Rose"/>
    <x v="0"/>
    <x v="0"/>
    <s v="Miraval Rose 2014"/>
    <s v="Extra Large Crate"/>
    <s v="Mount Barker"/>
    <x v="107"/>
    <d v="2013-08-15T00:00:00"/>
    <n v="2"/>
    <n v="7.0000000000000007E-2"/>
    <n v="180.98"/>
    <n v="26.2"/>
    <n v="361.96"/>
  </r>
  <r>
    <n v="6432"/>
    <n v="88791"/>
    <s v="Larry Ross"/>
    <s v="Express Road Cargo"/>
    <x v="0"/>
    <x v="1"/>
    <s v="Low"/>
    <s v="Zinfandel"/>
    <x v="0"/>
    <x v="0"/>
    <s v="Pietradolce Etna Rosato 2014"/>
    <s v="Large Crate"/>
    <s v="Canberra"/>
    <x v="107"/>
    <d v="2013-08-10T00:00:00"/>
    <n v="7"/>
    <n v="0.01"/>
    <n v="4.91"/>
    <n v="0.5"/>
    <n v="34.370000000000005"/>
  </r>
  <r>
    <n v="6433"/>
    <n v="90856"/>
    <s v="Keith Hayes"/>
    <s v="Express Road Cargo"/>
    <x v="1"/>
    <x v="2"/>
    <s v="Not Specified"/>
    <s v="Chardonnay"/>
    <x v="0"/>
    <x v="0"/>
    <s v="Lucky Chardonnay 2012"/>
    <s v="Standard Size Crate"/>
    <s v="Rockingham"/>
    <x v="736"/>
    <d v="2011-05-29T00:00:00"/>
    <n v="14"/>
    <n v="0.01"/>
    <n v="31.78"/>
    <n v="1.99"/>
    <n v="444.92"/>
  </r>
  <r>
    <n v="6434"/>
    <n v="85870"/>
    <s v="Justin Harrison"/>
    <s v="Express Road Cargo"/>
    <x v="1"/>
    <x v="0"/>
    <s v="Low"/>
    <s v="Chardonnay"/>
    <x v="0"/>
    <x v="0"/>
    <s v="Giesen Sauvignon Blanc 2014"/>
    <s v="Large Crate"/>
    <s v="Darwin"/>
    <x v="761"/>
    <d v="2011-04-03T00:00:00"/>
    <n v="12"/>
    <n v="0.04"/>
    <n v="83.1"/>
    <n v="6.13"/>
    <n v="997.19999999999993"/>
  </r>
  <r>
    <n v="6435"/>
    <n v="85870"/>
    <s v="Justin Harrison"/>
    <s v="Air Cargo"/>
    <x v="2"/>
    <x v="0"/>
    <s v="Low"/>
    <s v="Grenache Rose"/>
    <x v="0"/>
    <x v="0"/>
    <s v="Miraval Rose 2014"/>
    <s v="Small Crate"/>
    <s v="Darwin"/>
    <x v="761"/>
    <d v="2011-04-06T00:00:00"/>
    <n v="8"/>
    <n v="0.05"/>
    <n v="124.49"/>
    <n v="51.94"/>
    <n v="995.92"/>
  </r>
  <r>
    <n v="6436"/>
    <n v="90835"/>
    <s v="Gerald Butler"/>
    <s v="Express Road Cargo"/>
    <x v="0"/>
    <x v="1"/>
    <s v="High"/>
    <s v="Sangiovese"/>
    <x v="0"/>
    <x v="0"/>
    <s v="Chateau Gaudrelle Cremant d'Loire Brut"/>
    <s v="Large Crate"/>
    <s v="Port Adelaide"/>
    <x v="737"/>
    <d v="2013-02-13T00:00:00"/>
    <n v="12"/>
    <n v="0.04"/>
    <n v="6.48"/>
    <n v="6.6"/>
    <n v="77.760000000000005"/>
  </r>
  <r>
    <n v="6437"/>
    <n v="90835"/>
    <s v="Gerald Butler"/>
    <s v="Express Road Cargo"/>
    <x v="1"/>
    <x v="1"/>
    <s v="High"/>
    <s v="Reisling"/>
    <x v="0"/>
    <x v="0"/>
    <s v="Robert Oatley Sauvignon Blanc 2013"/>
    <s v="Standard Size Crate"/>
    <s v="Canberra"/>
    <x v="737"/>
    <d v="2013-02-15T00:00:00"/>
    <n v="2"/>
    <n v="0.09"/>
    <n v="35.99"/>
    <n v="0.99"/>
    <n v="71.98"/>
  </r>
  <r>
    <n v="6438"/>
    <n v="87051"/>
    <s v="Andrew Walker"/>
    <s v="Express Road Cargo"/>
    <x v="1"/>
    <x v="1"/>
    <s v="Low"/>
    <s v="Sauvignon Blanc"/>
    <x v="0"/>
    <x v="0"/>
    <s v="Angeline Sauvignon Blanc 2014"/>
    <s v="Loose Wrap"/>
    <s v="Victor Harbor"/>
    <x v="805"/>
    <d v="2013-01-24T00:00:00"/>
    <n v="8"/>
    <n v="0.02"/>
    <n v="23.99"/>
    <n v="6.3"/>
    <n v="191.92"/>
  </r>
  <r>
    <n v="6439"/>
    <n v="87868"/>
    <s v="Henry Jenkins"/>
    <s v="Express Road Cargo"/>
    <x v="1"/>
    <x v="0"/>
    <s v="Low"/>
    <s v="Chardonnay"/>
    <x v="0"/>
    <x v="0"/>
    <s v="Chardonnais Napa Valley Chardonnay 2013"/>
    <s v="Mini Crate"/>
    <s v="Darwin"/>
    <x v="382"/>
    <d v="2012-06-21T00:00:00"/>
    <n v="1"/>
    <n v="0.02"/>
    <n v="699.99"/>
    <n v="24.49"/>
    <n v="699.99"/>
  </r>
  <r>
    <n v="6440"/>
    <n v="90460"/>
    <s v="Gary Harper"/>
    <s v="Express Road Cargo"/>
    <x v="2"/>
    <x v="2"/>
    <s v="Critical"/>
    <s v="Grenache Rose"/>
    <x v="0"/>
    <x v="0"/>
    <s v="Sutter Home Pink Moscato"/>
    <s v="Standard Size Crate"/>
    <s v="Rockingham"/>
    <x v="536"/>
    <d v="2010-03-26T00:00:00"/>
    <n v="4"/>
    <n v="0.1"/>
    <n v="6.64"/>
    <n v="54.95"/>
    <n v="26.56"/>
  </r>
  <r>
    <n v="6441"/>
    <n v="90460"/>
    <s v="Louis Ramirez"/>
    <s v="Express Road Cargo"/>
    <x v="0"/>
    <x v="2"/>
    <s v="Critical"/>
    <s v="Merlot"/>
    <x v="0"/>
    <x v="0"/>
    <s v="Francis Ford Coppola Sofia Rose 2014"/>
    <s v="Large Crate"/>
    <s v="Freemantle"/>
    <x v="536"/>
    <d v="2010-03-25T00:00:00"/>
    <n v="4"/>
    <n v="0.05"/>
    <n v="90.48"/>
    <n v="19.989999999999998"/>
    <n v="361.92"/>
  </r>
  <r>
    <n v="6442"/>
    <n v="90629"/>
    <s v="Jerry Flores"/>
    <s v="Express Road Cargo"/>
    <x v="0"/>
    <x v="1"/>
    <s v="Critical"/>
    <s v="Malbec"/>
    <x v="0"/>
    <x v="0"/>
    <s v="Jean-Baptiste Adam Les Natures Cremant d'Alsace Brut"/>
    <s v="Large Crate"/>
    <s v="Wodonga"/>
    <x v="1109"/>
    <d v="2013-09-22T00:00:00"/>
    <n v="20"/>
    <n v="0"/>
    <n v="64.98"/>
    <n v="6.88"/>
    <n v="1299.6000000000001"/>
  </r>
  <r>
    <n v="6443"/>
    <n v="90629"/>
    <s v="Peter Murray"/>
    <s v="Express Road Cargo"/>
    <x v="1"/>
    <x v="3"/>
    <s v="Critical"/>
    <s v="Sauvignon Blanc"/>
    <x v="0"/>
    <x v="0"/>
    <s v="Dog Point Vineyard Sauvignon Blanc 2014"/>
    <s v="Large Crate"/>
    <s v="Tamworth"/>
    <x v="1109"/>
    <d v="2013-09-21T00:00:00"/>
    <n v="5"/>
    <n v="0.09"/>
    <n v="19.98"/>
    <n v="4"/>
    <n v="99.9"/>
  </r>
  <r>
    <n v="6444"/>
    <n v="89982"/>
    <s v="Albert Robertson"/>
    <s v="Express Road Cargo"/>
    <x v="0"/>
    <x v="3"/>
    <s v="Medium"/>
    <s v="Merlot"/>
    <x v="0"/>
    <x v="0"/>
    <s v="Bollinger Brut Special Cuvee"/>
    <s v="Large Crate"/>
    <s v="Queanbeyan"/>
    <x v="145"/>
    <d v="2010-05-23T00:00:00"/>
    <n v="16"/>
    <n v="0.04"/>
    <n v="2.08"/>
    <n v="1.49"/>
    <n v="33.28"/>
  </r>
  <r>
    <n v="6445"/>
    <n v="91135"/>
    <s v="Martin Johnston"/>
    <s v="Road Cargo"/>
    <x v="1"/>
    <x v="1"/>
    <s v="Critical"/>
    <s v="Reisling"/>
    <x v="0"/>
    <x v="0"/>
    <s v="Dog Point Vineyard Sauvignon Blanc 2014"/>
    <s v="Large Crate"/>
    <s v="Canberra"/>
    <x v="19"/>
    <d v="2013-05-09T00:00:00"/>
    <n v="14"/>
    <n v="0.09"/>
    <n v="65.989999999999995"/>
    <n v="8.99"/>
    <n v="923.8599999999999"/>
  </r>
  <r>
    <n v="6446"/>
    <n v="85996"/>
    <s v="Antonio Robinson"/>
    <s v="Express Road Cargo"/>
    <x v="0"/>
    <x v="1"/>
    <s v="Not Specified"/>
    <s v="Cabernet Sauvignon"/>
    <x v="0"/>
    <x v="0"/>
    <s v="Laurent-Perrier Brut Millesime 2006"/>
    <s v="Mini Crate"/>
    <s v="Victor Harbor"/>
    <x v="383"/>
    <d v="2012-09-26T00:00:00"/>
    <n v="3"/>
    <n v="0"/>
    <n v="60.98"/>
    <n v="49"/>
    <n v="182.94"/>
  </r>
  <r>
    <n v="6447"/>
    <n v="90392"/>
    <s v="Juan Myers"/>
    <s v="Express Road Cargo"/>
    <x v="0"/>
    <x v="1"/>
    <s v="Medium"/>
    <s v="Malbec"/>
    <x v="0"/>
    <x v="0"/>
    <s v="Chateau d'Esclans Whispering Angel Rose 2014"/>
    <s v="Large Crate"/>
    <s v="Canberra"/>
    <x v="212"/>
    <d v="2012-02-05T00:00:00"/>
    <n v="14"/>
    <n v="0.09"/>
    <n v="6.3"/>
    <n v="0.5"/>
    <n v="88.2"/>
  </r>
  <r>
    <n v="6448"/>
    <n v="89807"/>
    <s v="Cynthia Webb"/>
    <s v="Air Cargo"/>
    <x v="2"/>
    <x v="3"/>
    <s v="Medium"/>
    <s v="Sangiovese Rose"/>
    <x v="0"/>
    <x v="0"/>
    <s v="Marques de Caceres Rioja Rosado 2014"/>
    <s v="Extra Large Crate"/>
    <s v="Lithgow"/>
    <x v="995"/>
    <d v="2012-06-20T00:00:00"/>
    <n v="4"/>
    <n v="0.09"/>
    <n v="23.99"/>
    <n v="15.68"/>
    <n v="95.96"/>
  </r>
  <r>
    <n v="6449"/>
    <n v="90992"/>
    <s v="Kathy Harvey"/>
    <s v="Express Road Cargo"/>
    <x v="0"/>
    <x v="2"/>
    <s v="Low"/>
    <s v="Pinot Noir"/>
    <x v="0"/>
    <x v="0"/>
    <s v="Simonnet-Febvre Cremant de Bourgogne Blanc"/>
    <s v="Full Container"/>
    <s v="Freemantle"/>
    <x v="1325"/>
    <d v="2012-08-05T00:00:00"/>
    <n v="11"/>
    <n v="0.05"/>
    <n v="3.28"/>
    <n v="5"/>
    <n v="36.08"/>
  </r>
  <r>
    <n v="6450"/>
    <n v="89179"/>
    <s v="Joseph Hawkins"/>
    <s v="Express Road Cargo"/>
    <x v="2"/>
    <x v="1"/>
    <s v="High"/>
    <s v="Grenache Rose"/>
    <x v="0"/>
    <x v="0"/>
    <s v="Miraval Rose (1.5 Liter Magnum) 2014"/>
    <s v="Large Crate"/>
    <s v="Burnie"/>
    <x v="651"/>
    <d v="2011-11-15T00:00:00"/>
    <n v="8"/>
    <n v="0.1"/>
    <n v="10.64"/>
    <n v="5.16"/>
    <n v="85.12"/>
  </r>
  <r>
    <n v="6451"/>
    <n v="89183"/>
    <s v="Joseph Hawkins"/>
    <s v="Air Cargo"/>
    <x v="2"/>
    <x v="1"/>
    <s v="High"/>
    <s v="Champagne"/>
    <x v="0"/>
    <x v="0"/>
    <s v="Chateau d'Esclans Whispering Angel Rose 2014"/>
    <s v="Extra Large Crate"/>
    <s v="Hobart"/>
    <x v="1174"/>
    <d v="2013-11-15T00:00:00"/>
    <n v="4"/>
    <n v="0.04"/>
    <n v="23.99"/>
    <n v="15.68"/>
    <n v="95.96"/>
  </r>
  <r>
    <n v="6452"/>
    <n v="90994"/>
    <s v="Rebecca Carpenter"/>
    <s v="Air Cargo"/>
    <x v="2"/>
    <x v="2"/>
    <s v="Low"/>
    <s v="Cremant"/>
    <x v="0"/>
    <x v="0"/>
    <s v="Belle Glos Oeil de Perdrix Pinot Noir Blanc 2014"/>
    <s v="Small Crate"/>
    <s v="Busseltol"/>
    <x v="1148"/>
    <d v="2011-03-21T00:00:00"/>
    <n v="6"/>
    <n v="0.03"/>
    <n v="70.89"/>
    <n v="89.3"/>
    <n v="425.34000000000003"/>
  </r>
  <r>
    <n v="6453"/>
    <n v="85988"/>
    <s v="Catherine Moore"/>
    <s v="Express Road Cargo"/>
    <x v="1"/>
    <x v="2"/>
    <s v="Medium"/>
    <s v="Reisling"/>
    <x v="0"/>
    <x v="0"/>
    <s v="Robert Oatley Sauvignon Blanc 2013"/>
    <s v="Standard Size Crate"/>
    <s v="Bunbury"/>
    <x v="209"/>
    <d v="2013-05-21T00:00:00"/>
    <n v="1"/>
    <n v="0.02"/>
    <n v="4.9800000000000004"/>
    <n v="4.62"/>
    <n v="4.9800000000000004"/>
  </r>
  <r>
    <n v="6454"/>
    <n v="87931"/>
    <s v="Douglas Morris"/>
    <s v="Express Road Cargo"/>
    <x v="0"/>
    <x v="3"/>
    <s v="High"/>
    <s v="Zinfandel"/>
    <x v="0"/>
    <x v="0"/>
    <s v="Langlois Chateau Cremant de Loire Brut"/>
    <s v="Large Crate"/>
    <s v="Bathurst"/>
    <x v="1132"/>
    <d v="2013-12-17T00:00:00"/>
    <n v="3"/>
    <n v="0.06"/>
    <n v="43.41"/>
    <n v="2.99"/>
    <n v="130.22999999999999"/>
  </r>
  <r>
    <n v="6455"/>
    <n v="91514"/>
    <s v="Ronald Freeman"/>
    <s v="Air Cargo"/>
    <x v="2"/>
    <x v="2"/>
    <s v="Medium"/>
    <s v="Cremant"/>
    <x v="0"/>
    <x v="0"/>
    <s v="Barnard Griffin Rose of Sangiovese 2014"/>
    <s v="Small Crate"/>
    <s v="Perth"/>
    <x v="792"/>
    <d v="2011-05-01T00:00:00"/>
    <n v="9"/>
    <n v="0.02"/>
    <n v="348.21"/>
    <n v="40.19"/>
    <n v="3133.89"/>
  </r>
  <r>
    <n v="6456"/>
    <n v="86027"/>
    <s v="Virginia Ruiz"/>
    <s v="Express Road Cargo"/>
    <x v="0"/>
    <x v="1"/>
    <s v="Critical"/>
    <s v="Cabernet Sauvignon"/>
    <x v="0"/>
    <x v="0"/>
    <s v="Pierre Sparr Cremant d'Alsace Reserve Brut Rose"/>
    <s v="Large Crate"/>
    <s v="Bendigo"/>
    <x v="1345"/>
    <d v="2013-06-11T00:00:00"/>
    <n v="1"/>
    <n v="0.06"/>
    <n v="3.74"/>
    <n v="4.6900000000000004"/>
    <n v="3.74"/>
  </r>
  <r>
    <n v="6457"/>
    <n v="87586"/>
    <s v="Jason Howard"/>
    <s v="Express Road Cargo"/>
    <x v="0"/>
    <x v="3"/>
    <s v="Not Specified"/>
    <s v="Malbec"/>
    <x v="0"/>
    <x v="0"/>
    <s v="Sutter Home White Zinfandel"/>
    <s v="Large Crate"/>
    <s v="Wollongong"/>
    <x v="384"/>
    <d v="2010-11-03T00:00:00"/>
    <n v="21"/>
    <n v="0.03"/>
    <n v="5.98"/>
    <n v="1.49"/>
    <n v="125.58000000000001"/>
  </r>
  <r>
    <n v="6458"/>
    <n v="90981"/>
    <s v="Howard Lewis"/>
    <s v="Express Road Cargo"/>
    <x v="1"/>
    <x v="1"/>
    <s v="Low"/>
    <s v="Chardonnay"/>
    <x v="0"/>
    <x v="1"/>
    <s v="Angeline Sauvignon Blanc 2014"/>
    <s v="Large Crate"/>
    <s v="Hamilton"/>
    <x v="385"/>
    <d v="2013-03-27T00:00:00"/>
    <n v="3"/>
    <n v="0.04"/>
    <n v="65.989999999999995"/>
    <n v="2.5"/>
    <n v="197.96999999999997"/>
  </r>
  <r>
    <n v="6459"/>
    <n v="89957"/>
    <s v="Sean Ruiz"/>
    <s v="Express Road Cargo"/>
    <x v="0"/>
    <x v="1"/>
    <s v="Critical"/>
    <s v="Cabernet Sauvignon"/>
    <x v="0"/>
    <x v="1"/>
    <s v="Gerard Bertrand Cote des Roses Rose 2014"/>
    <s v="Large Crate"/>
    <s v="Mildura"/>
    <x v="644"/>
    <d v="2010-12-14T00:00:00"/>
    <n v="19"/>
    <n v="0.06"/>
    <n v="55.48"/>
    <n v="4.8499999999999996"/>
    <n v="1054.1199999999999"/>
  </r>
  <r>
    <n v="6460"/>
    <n v="89957"/>
    <s v="Larry Sullivan"/>
    <s v="Air Cargo"/>
    <x v="2"/>
    <x v="1"/>
    <s v="Critical"/>
    <s v="Sangiovese Rose"/>
    <x v="0"/>
    <x v="1"/>
    <s v="Belle Glos Oeil de Perdrix Pinot Noir Blanc 2014"/>
    <s v="Extra Large Crate"/>
    <s v="Canberra"/>
    <x v="644"/>
    <d v="2010-12-15T00:00:00"/>
    <n v="17"/>
    <n v="0.1"/>
    <n v="122.99"/>
    <n v="70.2"/>
    <n v="2090.83"/>
  </r>
  <r>
    <n v="6461"/>
    <n v="87944"/>
    <s v="Juan Hunt"/>
    <s v="Express Road Cargo"/>
    <x v="0"/>
    <x v="2"/>
    <s v="High"/>
    <s v="Malbec"/>
    <x v="0"/>
    <x v="1"/>
    <s v="Chateau d'Esclans Garrus Rose 2013"/>
    <s v="Large Crate"/>
    <s v="Bunbury"/>
    <x v="573"/>
    <d v="2013-08-18T00:00:00"/>
    <n v="24"/>
    <n v="0.03"/>
    <n v="5.28"/>
    <n v="5.66"/>
    <n v="126.72"/>
  </r>
  <r>
    <n v="6462"/>
    <n v="87944"/>
    <s v="Juan Hunt"/>
    <s v="Air Cargo"/>
    <x v="2"/>
    <x v="2"/>
    <s v="High"/>
    <s v="Cremant"/>
    <x v="0"/>
    <x v="1"/>
    <s v="Sutter Home Pink Moscato"/>
    <s v="Small Crate"/>
    <s v="Bunbury"/>
    <x v="573"/>
    <d v="2013-08-18T00:00:00"/>
    <n v="10"/>
    <n v="0.06"/>
    <n v="296.18"/>
    <n v="54.12"/>
    <n v="2961.8"/>
  </r>
  <r>
    <n v="6463"/>
    <n v="91298"/>
    <s v="Scott Campbell"/>
    <s v="Road Cargo"/>
    <x v="0"/>
    <x v="3"/>
    <s v="High"/>
    <s v="Sangiovese"/>
    <x v="0"/>
    <x v="1"/>
    <s v="Chateau D'Aqueria Tavel Rose 2013"/>
    <s v="Full Container"/>
    <s v="Blue Mountains"/>
    <x v="503"/>
    <d v="2010-08-09T00:00:00"/>
    <n v="12"/>
    <n v="0.06"/>
    <n v="6.7"/>
    <n v="1.56"/>
    <n v="80.400000000000006"/>
  </r>
  <r>
    <n v="6464"/>
    <n v="90993"/>
    <s v="Kathy Harvey"/>
    <s v="Express Road Cargo"/>
    <x v="0"/>
    <x v="2"/>
    <s v="Critical"/>
    <s v="Pinot Noir"/>
    <x v="0"/>
    <x v="1"/>
    <s v="Miraval Rose 2014"/>
    <s v="Large Crate"/>
    <s v="Geraldton"/>
    <x v="505"/>
    <d v="2013-10-25T00:00:00"/>
    <n v="13"/>
    <n v="0.02"/>
    <n v="14.45"/>
    <n v="7.17"/>
    <n v="187.85"/>
  </r>
  <r>
    <n v="6465"/>
    <n v="90987"/>
    <s v="Kathy Harvey"/>
    <s v="Express Road Cargo"/>
    <x v="0"/>
    <x v="2"/>
    <s v="Critical"/>
    <s v="Cabernet Sauvignon"/>
    <x v="0"/>
    <x v="1"/>
    <s v="Miraval Rose (1.5 Liter Magnum) 2014"/>
    <s v="Full Container"/>
    <s v="Mandurah"/>
    <x v="765"/>
    <d v="2010-10-26T00:00:00"/>
    <n v="23"/>
    <n v="7.0000000000000007E-2"/>
    <n v="5.58"/>
    <n v="1.99"/>
    <n v="128.34"/>
  </r>
  <r>
    <n v="6466"/>
    <n v="88155"/>
    <s v="James Adams"/>
    <s v="Express Road Cargo"/>
    <x v="1"/>
    <x v="1"/>
    <s v="Low"/>
    <s v="Sauvignon Blanc"/>
    <x v="0"/>
    <x v="1"/>
    <s v="Robert Oatley Sauvignon Blanc 2013"/>
    <s v="Large Crate"/>
    <s v="Adelaide"/>
    <x v="386"/>
    <d v="2013-10-30T00:00:00"/>
    <n v="24"/>
    <n v="0.01"/>
    <n v="152.47999999999999"/>
    <n v="4"/>
    <n v="3659.5199999999995"/>
  </r>
  <r>
    <n v="6467"/>
    <n v="88155"/>
    <s v="Ralph Sanders"/>
    <s v="Express Road Cargo"/>
    <x v="1"/>
    <x v="1"/>
    <s v="Low"/>
    <s v="Reisling"/>
    <x v="0"/>
    <x v="1"/>
    <s v="Chardonnais Napa Valley Chardonnay 2013"/>
    <s v="Large Crate"/>
    <s v="Canberra"/>
    <x v="386"/>
    <d v="2013-11-04T00:00:00"/>
    <n v="14"/>
    <n v="0.02"/>
    <n v="65.989999999999995"/>
    <n v="4.99"/>
    <n v="923.8599999999999"/>
  </r>
  <r>
    <n v="6468"/>
    <n v="86567"/>
    <s v="Lori Woods"/>
    <s v="Express Road Cargo"/>
    <x v="0"/>
    <x v="2"/>
    <s v="Not Specified"/>
    <s v="Cabernet Sauvignon"/>
    <x v="0"/>
    <x v="1"/>
    <s v="Francis Ford Coppola Sofia Rose 2014"/>
    <s v="Large Crate"/>
    <s v="Geraldton"/>
    <x v="926"/>
    <d v="2010-09-06T00:00:00"/>
    <n v="3"/>
    <n v="0.03"/>
    <n v="31.74"/>
    <n v="12.62"/>
    <n v="95.22"/>
  </r>
  <r>
    <n v="6469"/>
    <n v="90998"/>
    <s v="Patrick Ruiz"/>
    <s v="Express Road Cargo"/>
    <x v="2"/>
    <x v="2"/>
    <s v="Medium"/>
    <s v="Champagne"/>
    <x v="0"/>
    <x v="1"/>
    <s v="Orin Swift Cellars Fragile Rose 2014"/>
    <s v="Large Crate"/>
    <s v="Geraldton"/>
    <x v="266"/>
    <d v="2013-05-31T00:00:00"/>
    <n v="14"/>
    <n v="0.08"/>
    <n v="10.64"/>
    <n v="5.16"/>
    <n v="148.96"/>
  </r>
  <r>
    <n v="6470"/>
    <n v="90583"/>
    <s v="Fred Woods"/>
    <s v="Express Road Cargo"/>
    <x v="0"/>
    <x v="1"/>
    <s v="Medium"/>
    <s v="Cabernet Sauvignon"/>
    <x v="0"/>
    <x v="1"/>
    <s v="Lucien Albrecht Cremant d'Alsace Brut"/>
    <s v="Large Crate"/>
    <s v="Wodonga"/>
    <x v="1282"/>
    <d v="2010-09-18T00:00:00"/>
    <n v="5"/>
    <n v="0.08"/>
    <n v="7.77"/>
    <n v="9.23"/>
    <n v="38.849999999999994"/>
  </r>
  <r>
    <n v="6471"/>
    <n v="90583"/>
    <s v="Fred Woods"/>
    <s v="Express Road Cargo"/>
    <x v="2"/>
    <x v="1"/>
    <s v="Medium"/>
    <s v="Grenache Rose"/>
    <x v="0"/>
    <x v="1"/>
    <s v="La Playa Estate Cabernet Sauvignon Rose 2015"/>
    <s v="Full Container"/>
    <s v="Benalla"/>
    <x v="1282"/>
    <d v="2010-09-19T00:00:00"/>
    <n v="15"/>
    <n v="7.0000000000000007E-2"/>
    <n v="7.59"/>
    <n v="4"/>
    <n v="113.85"/>
  </r>
  <r>
    <n v="6472"/>
    <n v="89780"/>
    <s v="Henry Cruz"/>
    <s v="Express Road Cargo"/>
    <x v="1"/>
    <x v="0"/>
    <s v="Low"/>
    <s v="Reisling"/>
    <x v="0"/>
    <x v="1"/>
    <s v="Los Vascos Sauvignon Blanc 2015"/>
    <s v="Large Crate"/>
    <s v="Palmerston"/>
    <x v="328"/>
    <d v="2011-11-28T00:00:00"/>
    <n v="9"/>
    <n v="0.02"/>
    <n v="65.989999999999995"/>
    <n v="8.8000000000000007"/>
    <n v="593.91"/>
  </r>
  <r>
    <n v="6473"/>
    <n v="89185"/>
    <s v="Johnny Carter"/>
    <s v="Express Road Cargo"/>
    <x v="1"/>
    <x v="1"/>
    <s v="Medium"/>
    <s v="Reisling"/>
    <x v="0"/>
    <x v="1"/>
    <s v="Chardonnais Napa Valley Chardonnay 2013"/>
    <s v="Large Crate"/>
    <s v="Canberra"/>
    <x v="101"/>
    <d v="2011-04-21T00:00:00"/>
    <n v="4"/>
    <n v="0.02"/>
    <n v="125.99"/>
    <n v="8.08"/>
    <n v="503.96"/>
  </r>
  <r>
    <n v="6474"/>
    <n v="89185"/>
    <s v="Charles Armstrong"/>
    <s v="Air Cargo"/>
    <x v="2"/>
    <x v="1"/>
    <s v="Medium"/>
    <s v="Champagne"/>
    <x v="0"/>
    <x v="1"/>
    <s v="Orin Swift Cellars Fragile Rose 2014"/>
    <s v="Extra Large Crate"/>
    <s v="Canberra"/>
    <x v="101"/>
    <d v="2011-04-21T00:00:00"/>
    <n v="12"/>
    <n v="0.01"/>
    <n v="500.98"/>
    <n v="26"/>
    <n v="6011.76"/>
  </r>
  <r>
    <n v="6475"/>
    <n v="89185"/>
    <s v="Charles Armstrong"/>
    <s v="Express Road Cargo"/>
    <x v="0"/>
    <x v="1"/>
    <s v="Medium"/>
    <s v="Zinfandel"/>
    <x v="0"/>
    <x v="1"/>
    <s v="Chateau d'Esclans Whispering Angel Rose 2014"/>
    <s v="Full Container"/>
    <s v="Canberra"/>
    <x v="101"/>
    <d v="2011-04-22T00:00:00"/>
    <n v="8"/>
    <n v="0.09"/>
    <n v="29.14"/>
    <n v="4.8600000000000003"/>
    <n v="233.12"/>
  </r>
  <r>
    <n v="6476"/>
    <n v="89863"/>
    <s v="Joe Rice"/>
    <s v="Express Road Cargo"/>
    <x v="0"/>
    <x v="2"/>
    <s v="Not Specified"/>
    <s v="Malbec"/>
    <x v="0"/>
    <x v="1"/>
    <s v="Roederer Estate L'Ermitage 2007"/>
    <s v="Large Crate"/>
    <s v="Freemantle"/>
    <x v="855"/>
    <d v="2012-06-06T00:00:00"/>
    <n v="4"/>
    <n v="0.03"/>
    <n v="155.06"/>
    <n v="7.07"/>
    <n v="620.24"/>
  </r>
  <r>
    <n v="6477"/>
    <n v="89863"/>
    <s v="Joe Rice"/>
    <s v="Road Cargo"/>
    <x v="1"/>
    <x v="2"/>
    <s v="Not Specified"/>
    <s v="Reisling"/>
    <x v="0"/>
    <x v="1"/>
    <s v="Dog Point Vineyard Sauvignon Blanc 2014"/>
    <s v="Loose Wrap"/>
    <s v="Mandurah"/>
    <x v="855"/>
    <d v="2012-06-06T00:00:00"/>
    <n v="18"/>
    <n v="0.05"/>
    <n v="179.99"/>
    <n v="13.99"/>
    <n v="3239.82"/>
  </r>
  <r>
    <n v="6478"/>
    <n v="87920"/>
    <s v="Douglas Morris"/>
    <s v="Express Road Cargo"/>
    <x v="0"/>
    <x v="3"/>
    <s v="Not Specified"/>
    <s v="Zinfandel"/>
    <x v="0"/>
    <x v="1"/>
    <s v="Dopff &amp; Irion Cremant Rose Brut"/>
    <s v="Large Crate"/>
    <s v="Grafton"/>
    <x v="1299"/>
    <d v="2012-07-03T00:00:00"/>
    <n v="8"/>
    <n v="0.02"/>
    <n v="4.38"/>
    <n v="6.21"/>
    <n v="35.04"/>
  </r>
  <r>
    <n v="6479"/>
    <n v="87920"/>
    <s v="Douglas Morris"/>
    <s v="Express Road Cargo"/>
    <x v="0"/>
    <x v="3"/>
    <s v="Not Specified"/>
    <s v="Pinot Noir"/>
    <x v="0"/>
    <x v="1"/>
    <s v="Dopff &amp; Irion Cremant Rose Brut"/>
    <s v="Full Container"/>
    <s v="Newcastle"/>
    <x v="1299"/>
    <d v="2012-07-03T00:00:00"/>
    <n v="13"/>
    <n v="0.08"/>
    <n v="1.89"/>
    <n v="0.76"/>
    <n v="24.57"/>
  </r>
  <r>
    <n v="6480"/>
    <n v="87920"/>
    <s v="Douglas Morris"/>
    <s v="Express Road Cargo"/>
    <x v="0"/>
    <x v="3"/>
    <s v="Not Specified"/>
    <s v="Merlot"/>
    <x v="0"/>
    <x v="1"/>
    <s v="Bertani Bertarose 2014"/>
    <s v="Standard Size Crate"/>
    <s v="Goulburn"/>
    <x v="1299"/>
    <d v="2012-07-05T00:00:00"/>
    <n v="10"/>
    <n v="0.03"/>
    <n v="9.31"/>
    <n v="3.98"/>
    <n v="93.100000000000009"/>
  </r>
  <r>
    <n v="6481"/>
    <n v="87385"/>
    <s v="Robert Hunter"/>
    <s v="Express Road Cargo"/>
    <x v="0"/>
    <x v="1"/>
    <s v="Critical"/>
    <s v="Malbec"/>
    <x v="0"/>
    <x v="1"/>
    <s v="Barnard Griffin Rose of Sangiovese 2014"/>
    <s v="Large Crate"/>
    <s v="Port Lincoln"/>
    <x v="59"/>
    <d v="2011-12-27T00:00:00"/>
    <n v="21"/>
    <n v="0.03"/>
    <n v="19.98"/>
    <n v="8.68"/>
    <n v="419.58"/>
  </r>
  <r>
    <n v="6482"/>
    <n v="87389"/>
    <s v="Clarence Perry"/>
    <s v="Air Cargo"/>
    <x v="1"/>
    <x v="2"/>
    <s v="Critical"/>
    <s v="Reisling"/>
    <x v="0"/>
    <x v="1"/>
    <s v="Giesen Sauvignon Blanc 2014"/>
    <s v="Extra Large Crate"/>
    <s v="Freemantle"/>
    <x v="128"/>
    <d v="2013-12-26T00:00:00"/>
    <n v="8"/>
    <n v="0.09"/>
    <n v="449.99"/>
    <n v="49"/>
    <n v="3599.92"/>
  </r>
  <r>
    <n v="6483"/>
    <n v="91416"/>
    <s v="Aaron Chapman"/>
    <s v="Air Cargo"/>
    <x v="2"/>
    <x v="1"/>
    <s v="Low"/>
    <s v="Champagne"/>
    <x v="0"/>
    <x v="1"/>
    <s v="Bertani Bertarose 2014"/>
    <s v="Extra Large Crate"/>
    <s v="Wodonga"/>
    <x v="1346"/>
    <d v="2010-08-05T00:00:00"/>
    <n v="11"/>
    <n v="0"/>
    <n v="180.98"/>
    <n v="30"/>
    <n v="1990.78"/>
  </r>
  <r>
    <n v="6484"/>
    <n v="89418"/>
    <s v="Marie Sims"/>
    <s v="Air Cargo"/>
    <x v="2"/>
    <x v="0"/>
    <s v="Low"/>
    <s v="Grenache Rose"/>
    <x v="0"/>
    <x v="1"/>
    <s v="Bertani Bertarose 2014"/>
    <s v="Extra Large Crate"/>
    <s v="Mackay"/>
    <x v="387"/>
    <d v="2011-02-26T00:00:00"/>
    <n v="12"/>
    <n v="7.0000000000000007E-2"/>
    <n v="70.98"/>
    <n v="59.81"/>
    <n v="851.76"/>
  </r>
  <r>
    <n v="6485"/>
    <n v="89418"/>
    <s v="Marie Sims"/>
    <s v="Express Road Cargo"/>
    <x v="1"/>
    <x v="0"/>
    <s v="Low"/>
    <s v="Chardonnay"/>
    <x v="0"/>
    <x v="1"/>
    <s v="Rombauer Chardonnay 2014"/>
    <s v="Large Crate"/>
    <s v="Brisbane"/>
    <x v="387"/>
    <d v="2011-03-03T00:00:00"/>
    <n v="9"/>
    <n v="0.06"/>
    <n v="82.99"/>
    <n v="5.5"/>
    <n v="746.91"/>
  </r>
  <r>
    <n v="6486"/>
    <n v="89418"/>
    <s v="Marie Sims"/>
    <s v="Express Road Cargo"/>
    <x v="0"/>
    <x v="0"/>
    <s v="Low"/>
    <s v="Zinfandel"/>
    <x v="0"/>
    <x v="1"/>
    <s v="Domaine Lafond Roc-Epine Tavel Rose 2014"/>
    <s v="Full Container"/>
    <s v="Townsville"/>
    <x v="387"/>
    <d v="2011-03-03T00:00:00"/>
    <n v="8"/>
    <n v="0.02"/>
    <n v="1.95"/>
    <n v="1.63"/>
    <n v="15.6"/>
  </r>
  <r>
    <n v="6487"/>
    <n v="88039"/>
    <s v="Antonio Garza"/>
    <s v="Express Road Cargo"/>
    <x v="1"/>
    <x v="0"/>
    <s v="Not Specified"/>
    <s v="Pinot Gris"/>
    <x v="0"/>
    <x v="1"/>
    <s v="St. Supery Sauvignon Blanc 2015"/>
    <s v="Standard Size Crate"/>
    <s v="Palmerston"/>
    <x v="739"/>
    <d v="2010-07-18T00:00:00"/>
    <n v="13"/>
    <n v="0.09"/>
    <n v="28.48"/>
    <n v="1.99"/>
    <n v="370.24"/>
  </r>
  <r>
    <n v="6488"/>
    <n v="88999"/>
    <s v="Raymond Wood"/>
    <s v="Air Cargo"/>
    <x v="2"/>
    <x v="3"/>
    <s v="Not Specified"/>
    <s v="Grenache Rose"/>
    <x v="0"/>
    <x v="1"/>
    <s v="Miraval Rose (1.5 Liter Magnum) 2014"/>
    <s v="Extra Large Crate"/>
    <s v="Lithgow"/>
    <x v="939"/>
    <d v="2012-04-30T00:00:00"/>
    <n v="8"/>
    <n v="0"/>
    <n v="122.99"/>
    <n v="70.2"/>
    <n v="983.92"/>
  </r>
  <r>
    <n v="6489"/>
    <n v="87875"/>
    <s v="Henry Jenkins"/>
    <s v="Air Cargo"/>
    <x v="1"/>
    <x v="0"/>
    <s v="Medium"/>
    <s v="Pinot Gris"/>
    <x v="0"/>
    <x v="1"/>
    <s v="Lincourt Courtney's Chardonnay 2012"/>
    <s v="Small Crate"/>
    <s v="Darwin"/>
    <x v="172"/>
    <d v="2013-12-06T00:00:00"/>
    <n v="7"/>
    <n v="0.05"/>
    <n v="399.98"/>
    <n v="12.06"/>
    <n v="2799.86"/>
  </r>
  <r>
    <n v="6490"/>
    <n v="87862"/>
    <s v="Henry Jenkins"/>
    <s v="Express Road Cargo"/>
    <x v="0"/>
    <x v="0"/>
    <s v="Medium"/>
    <s v="Cabernet Sauvignon"/>
    <x v="0"/>
    <x v="1"/>
    <s v="Barnard Griffin Rose of Sangiovese 2014"/>
    <s v="Large Crate"/>
    <s v="Palmerston"/>
    <x v="240"/>
    <d v="2010-12-06T00:00:00"/>
    <n v="5"/>
    <n v="7.0000000000000007E-2"/>
    <n v="6.48"/>
    <n v="5.74"/>
    <n v="32.400000000000006"/>
  </r>
  <r>
    <n v="6491"/>
    <n v="89291"/>
    <s v="Adam Williams"/>
    <s v="Express Road Cargo"/>
    <x v="1"/>
    <x v="1"/>
    <s v="Critical"/>
    <s v="Chardonnay"/>
    <x v="0"/>
    <x v="1"/>
    <s v="Angeline Sauvignon Blanc 2014"/>
    <s v="Standard Size Crate"/>
    <s v="Adelaide"/>
    <x v="145"/>
    <d v="2010-05-22T00:00:00"/>
    <n v="9"/>
    <n v="0.03"/>
    <n v="55.99"/>
    <n v="5"/>
    <n v="503.91"/>
  </r>
  <r>
    <n v="6492"/>
    <n v="89291"/>
    <s v="Jeffrey Burton"/>
    <s v="Road Cargo"/>
    <x v="0"/>
    <x v="1"/>
    <s v="Critical"/>
    <s v="Malbec"/>
    <x v="0"/>
    <x v="1"/>
    <s v="Veuve Clicquot Brut Yellow Label"/>
    <s v="Full Container"/>
    <s v="Canberra"/>
    <x v="145"/>
    <d v="2010-05-22T00:00:00"/>
    <n v="3"/>
    <n v="0.04"/>
    <n v="1.98"/>
    <n v="0.7"/>
    <n v="5.9399999999999995"/>
  </r>
  <r>
    <n v="6493"/>
    <n v="87661"/>
    <s v="Russell Powell"/>
    <s v="Road Cargo"/>
    <x v="2"/>
    <x v="2"/>
    <s v="Critical"/>
    <s v="Cremant"/>
    <x v="0"/>
    <x v="1"/>
    <s v="Barnard Griffin Rose of Sangiovese 2014"/>
    <s v="Large Crate"/>
    <s v="Albany"/>
    <x v="1244"/>
    <d v="2012-10-26T00:00:00"/>
    <n v="23"/>
    <n v="0"/>
    <n v="8.09"/>
    <n v="7.96"/>
    <n v="186.07"/>
  </r>
  <r>
    <n v="6494"/>
    <n v="87661"/>
    <s v="Russell Powell"/>
    <s v="Express Road Cargo"/>
    <x v="2"/>
    <x v="2"/>
    <s v="Critical"/>
    <s v="Grenache Rose"/>
    <x v="0"/>
    <x v="1"/>
    <s v="Gerard Bertrand Cote des Roses Rose 2014"/>
    <s v="Full Container"/>
    <s v="Mandurah"/>
    <x v="1244"/>
    <d v="2012-10-28T00:00:00"/>
    <n v="11"/>
    <n v="0.06"/>
    <n v="14.2"/>
    <n v="5.3"/>
    <n v="156.19999999999999"/>
  </r>
  <r>
    <n v="6495"/>
    <n v="87893"/>
    <s v="Raymond Armstrong"/>
    <s v="Express Road Cargo"/>
    <x v="0"/>
    <x v="1"/>
    <s v="Not Specified"/>
    <s v="Merlot"/>
    <x v="0"/>
    <x v="1"/>
    <s v="Moet &amp; Chandon Imperial"/>
    <s v="Large Crate"/>
    <s v="Devonport"/>
    <x v="223"/>
    <d v="2011-12-23T00:00:00"/>
    <n v="6"/>
    <n v="0.09"/>
    <n v="3.69"/>
    <n v="0.5"/>
    <n v="22.14"/>
  </r>
  <r>
    <n v="6496"/>
    <n v="87893"/>
    <s v="Fred Parker"/>
    <s v="Road Cargo"/>
    <x v="0"/>
    <x v="1"/>
    <s v="Not Specified"/>
    <s v="Pinot Noir"/>
    <x v="0"/>
    <x v="1"/>
    <s v="Laurent-Perrier Brut Millesime 2006"/>
    <s v="Mini Crate"/>
    <s v="Devonport"/>
    <x v="223"/>
    <d v="2011-12-23T00:00:00"/>
    <n v="17"/>
    <n v="7.0000000000000007E-2"/>
    <n v="20.34"/>
    <n v="35"/>
    <n v="345.78"/>
  </r>
  <r>
    <n v="6497"/>
    <n v="89199"/>
    <s v="Ruby Harris"/>
    <s v="Express Road Cargo"/>
    <x v="0"/>
    <x v="2"/>
    <s v="High"/>
    <s v="Sangiovese"/>
    <x v="0"/>
    <x v="1"/>
    <s v="Louis Roederer Cristal Brut with Gift Box 2007"/>
    <s v="Large Crate"/>
    <s v="Geraldton"/>
    <x v="820"/>
    <d v="2010-02-23T00:00:00"/>
    <n v="13"/>
    <n v="0.08"/>
    <n v="34.99"/>
    <n v="7.73"/>
    <n v="454.87"/>
  </r>
  <r>
    <n v="6498"/>
    <n v="87689"/>
    <s v="Carlos Taylor"/>
    <s v="Express Road Cargo"/>
    <x v="0"/>
    <x v="1"/>
    <s v="Not Specified"/>
    <s v="Malbec"/>
    <x v="0"/>
    <x v="1"/>
    <s v="Chateau Gaudrelle Cremant d'Loire Brut"/>
    <s v="Large Crate"/>
    <s v="Canberra"/>
    <x v="605"/>
    <d v="2013-02-20T00:00:00"/>
    <n v="13"/>
    <n v="0.01"/>
    <n v="10.35"/>
    <n v="0.99"/>
    <n v="134.54999999999998"/>
  </r>
  <r>
    <n v="6499"/>
    <n v="87299"/>
    <s v="Jason Owens"/>
    <s v="Express Road Cargo"/>
    <x v="0"/>
    <x v="1"/>
    <s v="Critical"/>
    <s v="Zinfandel"/>
    <x v="0"/>
    <x v="1"/>
    <s v="Roederer Estate L'Ermitage 2007"/>
    <s v="Large Crate"/>
    <s v="Launceston"/>
    <x v="388"/>
    <d v="2010-12-12T00:00:00"/>
    <n v="19"/>
    <n v="0.02"/>
    <n v="5.28"/>
    <n v="6.26"/>
    <n v="100.32000000000001"/>
  </r>
  <r>
    <n v="6500"/>
    <n v="90314"/>
    <s v="Brandon Chapman"/>
    <s v="Express Road Cargo"/>
    <x v="0"/>
    <x v="1"/>
    <s v="Low"/>
    <s v="Pinot Noir"/>
    <x v="0"/>
    <x v="1"/>
    <s v="Lucien Albrecht Cremant d'Alsace Brut"/>
    <s v="Full Container"/>
    <s v="Mildura"/>
    <x v="1347"/>
    <d v="2010-06-23T00:00:00"/>
    <n v="4"/>
    <n v="7.0000000000000007E-2"/>
    <n v="3.28"/>
    <n v="3.97"/>
    <n v="13.12"/>
  </r>
  <r>
    <n v="6501"/>
    <n v="90314"/>
    <s v="Jesse Mcdonald"/>
    <s v="Express Road Cargo"/>
    <x v="1"/>
    <x v="1"/>
    <s v="Low"/>
    <s v="Pinot Gris"/>
    <x v="0"/>
    <x v="6"/>
    <s v="Dog Point Vineyard Sauvignon Blanc 2014"/>
    <s v="Large Crate"/>
    <s v="Ararat"/>
    <x v="1347"/>
    <d v="2010-06-30T00:00:00"/>
    <n v="3"/>
    <n v="0.02"/>
    <n v="256.99"/>
    <n v="11.25"/>
    <n v="770.97"/>
  </r>
  <r>
    <n v="6502"/>
    <n v="90314"/>
    <s v="Jesse Mcdonald"/>
    <s v="Express Road Cargo"/>
    <x v="0"/>
    <x v="1"/>
    <s v="Low"/>
    <s v="Malbec"/>
    <x v="0"/>
    <x v="6"/>
    <s v="Bertani Bertarose 2014"/>
    <s v="Large Crate"/>
    <s v="Ballarat"/>
    <x v="1347"/>
    <d v="2010-06-25T00:00:00"/>
    <n v="10"/>
    <n v="0.01"/>
    <n v="6.48"/>
    <n v="5.14"/>
    <n v="64.800000000000011"/>
  </r>
  <r>
    <n v="6503"/>
    <n v="89435"/>
    <s v="Samuel Medina"/>
    <s v="Express Road Cargo"/>
    <x v="0"/>
    <x v="2"/>
    <s v="High"/>
    <s v="Sangiovese"/>
    <x v="0"/>
    <x v="6"/>
    <s v="Pierre Sparr Cremant d'Alsace Reserve Brut Rose"/>
    <s v="Large Crate"/>
    <s v="Busseltol"/>
    <x v="675"/>
    <d v="2012-09-07T00:00:00"/>
    <n v="22"/>
    <n v="0.09"/>
    <n v="1.68"/>
    <n v="5.28"/>
    <n v="36.96"/>
  </r>
  <r>
    <n v="6504"/>
    <n v="89731"/>
    <s v="Scott Day"/>
    <s v="Express Road Cargo"/>
    <x v="2"/>
    <x v="1"/>
    <s v="Medium"/>
    <s v="Cremant"/>
    <x v="0"/>
    <x v="6"/>
    <s v="Miraval Rose 2014"/>
    <s v="Mini Crate"/>
    <s v="Mount Gambier"/>
    <x v="1348"/>
    <d v="2011-02-05T00:00:00"/>
    <n v="4"/>
    <n v="0.1"/>
    <n v="194.3"/>
    <n v="11.54"/>
    <n v="777.2"/>
  </r>
  <r>
    <n v="6505"/>
    <n v="90442"/>
    <s v="Jacqueline Young"/>
    <s v="Express Road Cargo"/>
    <x v="0"/>
    <x v="1"/>
    <s v="Medium"/>
    <s v="Cabernet Sauvignon"/>
    <x v="0"/>
    <x v="6"/>
    <s v="Schramsberg Cremant Demi-Sec 2011"/>
    <s v="Large Crate"/>
    <s v="Ararat"/>
    <x v="664"/>
    <d v="2012-07-28T00:00:00"/>
    <n v="1"/>
    <n v="0.09"/>
    <n v="178.47"/>
    <n v="19.989999999999998"/>
    <n v="178.47"/>
  </r>
  <r>
    <n v="6506"/>
    <n v="90442"/>
    <s v="Marie Evans"/>
    <s v="Express Road Cargo"/>
    <x v="1"/>
    <x v="1"/>
    <s v="Medium"/>
    <s v="Pinot Gris"/>
    <x v="0"/>
    <x v="6"/>
    <s v="Villa Maria Private Bin Sauvignon Blanc 2015"/>
    <s v="Large Crate"/>
    <s v="Frankston"/>
    <x v="664"/>
    <d v="2012-07-27T00:00:00"/>
    <n v="7"/>
    <n v="0.05"/>
    <n v="300.97000000000003"/>
    <n v="7.18"/>
    <n v="2106.79"/>
  </r>
  <r>
    <n v="6507"/>
    <n v="89075"/>
    <s v="Arthur Henderson"/>
    <s v="Express Road Cargo"/>
    <x v="1"/>
    <x v="2"/>
    <s v="High"/>
    <s v="Sauvignon Blanc"/>
    <x v="0"/>
    <x v="6"/>
    <s v="Giesen Sauvignon Blanc 2014"/>
    <s v="Large Crate"/>
    <s v="Busseltol"/>
    <x v="966"/>
    <d v="2013-06-26T00:00:00"/>
    <n v="18"/>
    <n v="0.02"/>
    <n v="65.989999999999995"/>
    <n v="3.99"/>
    <n v="1187.82"/>
  </r>
  <r>
    <n v="6508"/>
    <n v="86773"/>
    <s v="Christopher Gordon"/>
    <s v="Express Road Cargo"/>
    <x v="2"/>
    <x v="1"/>
    <s v="Not Specified"/>
    <s v="Grenache Rose"/>
    <x v="0"/>
    <x v="6"/>
    <s v="Marques de Caceres Rioja Rosado 2014"/>
    <s v="Mini Crate"/>
    <s v="Ballarat"/>
    <x v="438"/>
    <d v="2011-11-15T00:00:00"/>
    <n v="26"/>
    <n v="0.09"/>
    <n v="209.84"/>
    <n v="21.21"/>
    <n v="5455.84"/>
  </r>
  <r>
    <n v="6509"/>
    <n v="88829"/>
    <s v="Lori Kim"/>
    <s v="Air Cargo"/>
    <x v="2"/>
    <x v="3"/>
    <s v="Low"/>
    <s v="Sangiovese Rose"/>
    <x v="0"/>
    <x v="6"/>
    <s v="Chateau d'Esclans Whispering Angel Rose 2014"/>
    <s v="Small Crate"/>
    <s v="Sydney"/>
    <x v="1075"/>
    <d v="2011-10-02T00:00:00"/>
    <n v="12"/>
    <n v="0.02"/>
    <n v="81.94"/>
    <n v="55.81"/>
    <n v="983.28"/>
  </r>
  <r>
    <n v="6510"/>
    <n v="86645"/>
    <s v="Kevin Oliver"/>
    <s v="Express Road Cargo"/>
    <x v="0"/>
    <x v="1"/>
    <s v="Low"/>
    <s v="Sangiovese"/>
    <x v="0"/>
    <x v="6"/>
    <s v="Laurent-Perrier Brut Millesime 2006"/>
    <s v="Large Crate"/>
    <s v="Benalla"/>
    <x v="817"/>
    <d v="2010-05-05T00:00:00"/>
    <n v="18"/>
    <n v="0.09"/>
    <n v="30.98"/>
    <n v="19.510000000000002"/>
    <n v="557.64"/>
  </r>
  <r>
    <n v="6511"/>
    <n v="86645"/>
    <s v="Kevin Oliver"/>
    <s v="Express Road Cargo"/>
    <x v="2"/>
    <x v="1"/>
    <s v="Low"/>
    <s v="Grenache Rose"/>
    <x v="0"/>
    <x v="6"/>
    <s v="Chateau de Campuget Costieres de Nimes Tradition Rose 2015"/>
    <s v="Mini Crate"/>
    <s v="Benalla"/>
    <x v="817"/>
    <d v="2010-05-05T00:00:00"/>
    <n v="17"/>
    <n v="0.03"/>
    <n v="49.34"/>
    <n v="10.25"/>
    <n v="838.78000000000009"/>
  </r>
  <r>
    <n v="6512"/>
    <n v="88073"/>
    <s v="Gregory Shaw"/>
    <s v="Air Cargo"/>
    <x v="2"/>
    <x v="3"/>
    <s v="Not Specified"/>
    <s v="Cremant"/>
    <x v="0"/>
    <x v="6"/>
    <s v="Sutter Home Pink Moscato"/>
    <s v="Small Crate"/>
    <s v="Wagga Wagga"/>
    <x v="1043"/>
    <d v="2013-04-06T00:00:00"/>
    <n v="12"/>
    <n v="0.05"/>
    <n v="150.97999999999999"/>
    <n v="66.27"/>
    <n v="1811.7599999999998"/>
  </r>
  <r>
    <n v="6513"/>
    <n v="90302"/>
    <s v="Daniel Russell"/>
    <s v="Express Road Cargo"/>
    <x v="0"/>
    <x v="3"/>
    <s v="High"/>
    <s v="Shiraz"/>
    <x v="0"/>
    <x v="6"/>
    <s v="Jean-Baptiste Adam Les Natures Cremant d'Alsace Brut"/>
    <s v="Large Crate"/>
    <s v="Cessnock"/>
    <x v="1029"/>
    <d v="2013-05-20T00:00:00"/>
    <n v="7"/>
    <n v="7.0000000000000007E-2"/>
    <n v="37.700000000000003"/>
    <n v="2.99"/>
    <n v="263.90000000000003"/>
  </r>
  <r>
    <n v="6514"/>
    <n v="90302"/>
    <s v="Daniel Russell"/>
    <s v="Express Road Cargo"/>
    <x v="0"/>
    <x v="3"/>
    <s v="High"/>
    <s v="Pinot Noir"/>
    <x v="0"/>
    <x v="6"/>
    <s v="Orin Swift Cellars Fragile Rose 2014"/>
    <s v="Large Crate"/>
    <s v="Tamworth"/>
    <x v="1029"/>
    <d v="2013-05-19T00:00:00"/>
    <n v="16"/>
    <n v="0"/>
    <n v="19.98"/>
    <n v="8.68"/>
    <n v="319.68"/>
  </r>
  <r>
    <n v="6515"/>
    <n v="90302"/>
    <s v="Daniel Russell"/>
    <s v="Express Road Cargo"/>
    <x v="0"/>
    <x v="3"/>
    <s v="High"/>
    <s v="Pinot Noir"/>
    <x v="0"/>
    <x v="4"/>
    <s v="Bertani Bertarose 2014"/>
    <s v="Standard Size Crate"/>
    <s v="Paramatta"/>
    <x v="1029"/>
    <d v="2013-05-19T00:00:00"/>
    <n v="10"/>
    <n v="0.06"/>
    <n v="10.48"/>
    <n v="2.89"/>
    <n v="104.80000000000001"/>
  </r>
  <r>
    <n v="6516"/>
    <n v="87038"/>
    <s v="Gary Jordan"/>
    <s v="Express Road Cargo"/>
    <x v="0"/>
    <x v="1"/>
    <s v="Medium"/>
    <s v="Malbec"/>
    <x v="0"/>
    <x v="6"/>
    <s v="Chateau Gaudrelle Cremant d'Loire Brut"/>
    <s v="Full Container"/>
    <s v="Canberra"/>
    <x v="1111"/>
    <d v="2012-08-27T00:00:00"/>
    <n v="2"/>
    <n v="0"/>
    <n v="4.84"/>
    <n v="0.71"/>
    <n v="9.68"/>
  </r>
  <r>
    <n v="6517"/>
    <n v="89056"/>
    <s v="Paul Nelson"/>
    <s v="Express Road Cargo"/>
    <x v="0"/>
    <x v="3"/>
    <s v="Low"/>
    <s v="Sangiovese"/>
    <x v="0"/>
    <x v="6"/>
    <s v="JCB N¬∞21 Brut Cremant de Bourgogne"/>
    <s v="Large Crate"/>
    <s v="Grafton"/>
    <x v="105"/>
    <d v="2011-07-02T00:00:00"/>
    <n v="14"/>
    <n v="0.04"/>
    <n v="232.58"/>
    <n v="19.989999999999998"/>
    <n v="3256.1200000000003"/>
  </r>
  <r>
    <n v="6518"/>
    <n v="89056"/>
    <s v="Paul Nelson"/>
    <s v="Express Road Cargo"/>
    <x v="0"/>
    <x v="3"/>
    <s v="Low"/>
    <s v="Zinfandel"/>
    <x v="0"/>
    <x v="6"/>
    <s v="La Playa Estate Cabernet Sauvignon Rose 2015"/>
    <s v="Large Crate"/>
    <s v="Orange"/>
    <x v="105"/>
    <d v="2011-07-02T00:00:00"/>
    <n v="10"/>
    <n v="0"/>
    <n v="5.98"/>
    <n v="7.5"/>
    <n v="59.800000000000004"/>
  </r>
  <r>
    <n v="6519"/>
    <n v="89679"/>
    <s v="Kevin Lopez"/>
    <s v="Express Road Cargo"/>
    <x v="0"/>
    <x v="1"/>
    <s v="Critical"/>
    <s v="Cabernet Sauvignon"/>
    <x v="0"/>
    <x v="6"/>
    <s v="Veuve Clicquot Brut Yellow Label"/>
    <s v="Full Container"/>
    <s v="Hobart"/>
    <x v="221"/>
    <d v="2010-01-18T00:00:00"/>
    <n v="9"/>
    <n v="0.09"/>
    <n v="2.1800000000000002"/>
    <n v="0.78"/>
    <n v="19.62"/>
  </r>
  <r>
    <n v="6520"/>
    <n v="89679"/>
    <s v="Kevin Lopez"/>
    <s v="Air Cargo"/>
    <x v="2"/>
    <x v="1"/>
    <s v="Critical"/>
    <s v="Cremant"/>
    <x v="0"/>
    <x v="6"/>
    <s v="Orin Swift Cellars Fragile Rose 2014"/>
    <s v="Small Crate"/>
    <s v="Launceston"/>
    <x v="221"/>
    <d v="2010-01-18T00:00:00"/>
    <n v="1"/>
    <n v="0.05"/>
    <n v="179.29"/>
    <n v="29.21"/>
    <n v="179.29"/>
  </r>
  <r>
    <n v="6521"/>
    <n v="87659"/>
    <s v="Russell Powell"/>
    <s v="Express Road Cargo"/>
    <x v="0"/>
    <x v="2"/>
    <s v="Low"/>
    <s v="Sangiovese"/>
    <x v="0"/>
    <x v="6"/>
    <s v="JCB N¬∞21 Brut Cremant de Bourgogne"/>
    <s v="Large Crate"/>
    <s v="Busseltol"/>
    <x v="1323"/>
    <d v="2012-07-14T00:00:00"/>
    <n v="4"/>
    <n v="0.1"/>
    <n v="35.44"/>
    <n v="19.989999999999998"/>
    <n v="141.76"/>
  </r>
  <r>
    <n v="6522"/>
    <n v="87659"/>
    <s v="Russell Powell"/>
    <s v="Express Road Cargo"/>
    <x v="0"/>
    <x v="2"/>
    <s v="Low"/>
    <s v="Shiraz"/>
    <x v="0"/>
    <x v="6"/>
    <s v="Chateau d'Esclans Garrus Rose 2013"/>
    <s v="Large Crate"/>
    <s v="Perth"/>
    <x v="1323"/>
    <d v="2012-07-17T00:00:00"/>
    <n v="9"/>
    <n v="0.06"/>
    <n v="55.48"/>
    <n v="14.3"/>
    <n v="499.32"/>
  </r>
  <r>
    <n v="6523"/>
    <n v="88801"/>
    <s v="Andrew Henry"/>
    <s v="Express Road Cargo"/>
    <x v="0"/>
    <x v="1"/>
    <s v="Medium"/>
    <s v="Malbec"/>
    <x v="0"/>
    <x v="6"/>
    <s v="Orin Swift Cellars Fragile Rose 2014"/>
    <s v="Loose Wrap"/>
    <s v="Canberra"/>
    <x v="668"/>
    <d v="2011-07-16T00:00:00"/>
    <n v="10"/>
    <n v="0"/>
    <n v="21.66"/>
    <n v="13.99"/>
    <n v="216.6"/>
  </r>
  <r>
    <n v="6524"/>
    <n v="86205"/>
    <s v="Alice Boyd"/>
    <s v="Road Cargo"/>
    <x v="0"/>
    <x v="1"/>
    <s v="Critical"/>
    <s v="Sangiovese"/>
    <x v="0"/>
    <x v="6"/>
    <s v="Bollinger Brut Special Cuvee"/>
    <s v="Large Crate"/>
    <s v="Mount Barker"/>
    <x v="389"/>
    <d v="2011-09-27T00:00:00"/>
    <n v="4"/>
    <n v="0.1"/>
    <n v="40.98"/>
    <n v="2.99"/>
    <n v="163.92"/>
  </r>
  <r>
    <n v="6525"/>
    <n v="91577"/>
    <s v="Joshua Sanders"/>
    <s v="Express Road Cargo"/>
    <x v="0"/>
    <x v="0"/>
    <s v="Critical"/>
    <s v="Shiraz"/>
    <x v="0"/>
    <x v="6"/>
    <s v="Miraval Rose (1.5 Liter Magnum) 2014"/>
    <s v="Full Container"/>
    <s v="Darwin"/>
    <x v="19"/>
    <d v="2013-05-08T00:00:00"/>
    <n v="15"/>
    <n v="0.02"/>
    <n v="4.28"/>
    <n v="0.94"/>
    <n v="64.2"/>
  </r>
  <r>
    <n v="6526"/>
    <n v="88576"/>
    <s v="Eric Martinez"/>
    <s v="Express Road Cargo"/>
    <x v="0"/>
    <x v="2"/>
    <s v="High"/>
    <s v="Pinot Noir"/>
    <x v="0"/>
    <x v="6"/>
    <s v="Bertani Bertarose 2014"/>
    <s v="Large Crate"/>
    <s v="Perth"/>
    <x v="627"/>
    <d v="2013-08-29T00:00:00"/>
    <n v="7"/>
    <n v="0.09"/>
    <n v="2.61"/>
    <n v="0.5"/>
    <n v="18.27"/>
  </r>
  <r>
    <n v="6527"/>
    <n v="88576"/>
    <s v="Gerald Graham"/>
    <s v="Express Road Cargo"/>
    <x v="0"/>
    <x v="3"/>
    <s v="High"/>
    <s v="Shiraz"/>
    <x v="0"/>
    <x v="6"/>
    <s v="Domaine Lafond Roc-Epine Tavel Rose 2014"/>
    <s v="Mini Crate"/>
    <s v="Bathurst"/>
    <x v="627"/>
    <d v="2013-08-29T00:00:00"/>
    <n v="8"/>
    <n v="0.09"/>
    <n v="60.98"/>
    <n v="49"/>
    <n v="487.84"/>
  </r>
  <r>
    <n v="6528"/>
    <n v="86291"/>
    <s v="Gerald Bennett"/>
    <s v="Express Road Cargo"/>
    <x v="2"/>
    <x v="1"/>
    <s v="High"/>
    <s v="Champagne"/>
    <x v="0"/>
    <x v="6"/>
    <s v="Orin Swift Cellars Fragile Rose 2014"/>
    <s v="Large Crate"/>
    <s v="Benalla"/>
    <x v="243"/>
    <d v="2011-01-20T00:00:00"/>
    <n v="7"/>
    <n v="0.08"/>
    <n v="17.78"/>
    <n v="5.03"/>
    <n v="124.46000000000001"/>
  </r>
  <r>
    <n v="6529"/>
    <n v="86291"/>
    <s v="Gerald Bennett"/>
    <s v="Express Road Cargo"/>
    <x v="0"/>
    <x v="1"/>
    <s v="High"/>
    <s v="Sangiovese"/>
    <x v="0"/>
    <x v="6"/>
    <s v="JCB N¬∞21 Brut Cremant de Bourgogne"/>
    <s v="Loose Wrap"/>
    <s v="Melton"/>
    <x v="243"/>
    <d v="2011-01-19T00:00:00"/>
    <n v="12"/>
    <n v="0.09"/>
    <n v="28.28"/>
    <n v="13.99"/>
    <n v="339.36"/>
  </r>
  <r>
    <n v="6530"/>
    <n v="89158"/>
    <s v="Gary Henry"/>
    <s v="Road Cargo"/>
    <x v="0"/>
    <x v="1"/>
    <s v="Not Specified"/>
    <s v="Merlot"/>
    <x v="0"/>
    <x v="6"/>
    <s v="La Playa Estate Cabernet Sauvignon Rose 2015"/>
    <s v="Large Crate"/>
    <s v="Mount Barker"/>
    <x v="241"/>
    <d v="2012-04-24T00:00:00"/>
    <n v="12"/>
    <n v="0.02"/>
    <n v="7.1"/>
    <n v="6.05"/>
    <n v="85.199999999999989"/>
  </r>
  <r>
    <n v="6531"/>
    <n v="89158"/>
    <s v="Gary Henry"/>
    <s v="Express Road Cargo"/>
    <x v="0"/>
    <x v="1"/>
    <s v="Not Specified"/>
    <s v="Malbec"/>
    <x v="0"/>
    <x v="6"/>
    <s v="Simonnet-Febvre Cremant de Bourgogne Blanc"/>
    <s v="Full Container"/>
    <s v="Victor Harbor"/>
    <x v="241"/>
    <d v="2012-04-25T00:00:00"/>
    <n v="13"/>
    <n v="0.1"/>
    <n v="3.74"/>
    <n v="0.94"/>
    <n v="48.620000000000005"/>
  </r>
  <r>
    <n v="6532"/>
    <n v="88190"/>
    <s v="Billy Snyder"/>
    <s v="Express Road Cargo"/>
    <x v="1"/>
    <x v="3"/>
    <s v="Low"/>
    <s v="Chardonnay"/>
    <x v="0"/>
    <x v="6"/>
    <s v="Lucky Chardonnay 2012"/>
    <s v="Standard Size Crate"/>
    <s v="Grafton"/>
    <x v="1079"/>
    <d v="2013-11-02T00:00:00"/>
    <n v="8"/>
    <n v="0.06"/>
    <n v="35.99"/>
    <n v="2.5"/>
    <n v="287.92"/>
  </r>
  <r>
    <n v="6533"/>
    <n v="89453"/>
    <s v="Mark Hughes"/>
    <s v="Express Road Cargo"/>
    <x v="0"/>
    <x v="1"/>
    <s v="High"/>
    <s v="Cabernet Sauvignon"/>
    <x v="0"/>
    <x v="6"/>
    <s v="Langlois Chateau Cremant de Loire Brut"/>
    <s v="Full Container"/>
    <s v="Canberra"/>
    <x v="299"/>
    <d v="2012-02-06T00:00:00"/>
    <n v="3"/>
    <n v="7.0000000000000007E-2"/>
    <n v="5.81"/>
    <n v="3.37"/>
    <n v="17.43"/>
  </r>
  <r>
    <n v="6534"/>
    <n v="91470"/>
    <s v="Matthew Martin"/>
    <s v="Express Road Cargo"/>
    <x v="0"/>
    <x v="2"/>
    <s v="High"/>
    <s v="Cabernet Sauvignon"/>
    <x v="0"/>
    <x v="6"/>
    <s v="Moet &amp; Chandon Imperial"/>
    <s v="Large Crate"/>
    <s v="Rockingham"/>
    <x v="390"/>
    <d v="2013-04-24T00:00:00"/>
    <n v="2"/>
    <n v="0.01"/>
    <n v="4.0599999999999996"/>
    <n v="6.89"/>
    <n v="8.1199999999999992"/>
  </r>
  <r>
    <n v="6535"/>
    <n v="88870"/>
    <s v="Ronald Bell"/>
    <s v="Express Road Cargo"/>
    <x v="0"/>
    <x v="3"/>
    <s v="Medium"/>
    <s v="Pinot Noir"/>
    <x v="0"/>
    <x v="4"/>
    <s v="Miraval Rose 2014"/>
    <s v="Standard Size Crate"/>
    <s v="Orange"/>
    <x v="91"/>
    <d v="2010-03-24T00:00:00"/>
    <n v="1"/>
    <n v="0.08"/>
    <n v="6.84"/>
    <n v="8.3699999999999992"/>
    <n v="6.84"/>
  </r>
  <r>
    <n v="6536"/>
    <n v="88870"/>
    <s v="Kenneth West"/>
    <s v="Road Cargo"/>
    <x v="1"/>
    <x v="1"/>
    <s v="Medium"/>
    <s v="Pinot Gris"/>
    <x v="0"/>
    <x v="6"/>
    <s v="Giesen Sauvignon Blanc 2014"/>
    <s v="Large Crate"/>
    <s v="Hobart"/>
    <x v="91"/>
    <d v="2010-03-23T00:00:00"/>
    <n v="4"/>
    <n v="0.1"/>
    <n v="152.47999999999999"/>
    <n v="4"/>
    <n v="609.91999999999996"/>
  </r>
  <r>
    <n v="6537"/>
    <n v="90650"/>
    <s v="Frank Fields"/>
    <s v="Road Cargo"/>
    <x v="0"/>
    <x v="3"/>
    <s v="Critical"/>
    <s v="Pinot Noir"/>
    <x v="0"/>
    <x v="6"/>
    <s v="Louis Roederer Cristal Brut 2006"/>
    <s v="Standard Size Crate"/>
    <s v="Liverpool"/>
    <x v="169"/>
    <d v="2011-07-18T00:00:00"/>
    <n v="9"/>
    <n v="0"/>
    <n v="5.74"/>
    <n v="5.3"/>
    <n v="51.660000000000004"/>
  </r>
  <r>
    <n v="6538"/>
    <n v="89997"/>
    <s v="Brian Hernandez"/>
    <s v="Road Cargo"/>
    <x v="0"/>
    <x v="3"/>
    <s v="High"/>
    <s v="Shiraz"/>
    <x v="0"/>
    <x v="6"/>
    <s v="Langlois Chateau Cremant de Loire Brut"/>
    <s v="Large Crate"/>
    <s v="Albury"/>
    <x v="1287"/>
    <d v="2012-09-14T00:00:00"/>
    <n v="11"/>
    <n v="0.06"/>
    <n v="5.81"/>
    <n v="8.49"/>
    <n v="63.91"/>
  </r>
  <r>
    <n v="6539"/>
    <n v="88863"/>
    <s v="Gerald Nelson"/>
    <s v="Road Cargo"/>
    <x v="2"/>
    <x v="1"/>
    <s v="Critical"/>
    <s v="Grenache Rose"/>
    <x v="0"/>
    <x v="6"/>
    <s v="Marques de Caceres Rioja Rosado 2014"/>
    <s v="Mini Crate"/>
    <s v="Port Adelaide"/>
    <x v="171"/>
    <d v="2012-10-10T00:00:00"/>
    <n v="2"/>
    <n v="0.01"/>
    <n v="40.97"/>
    <n v="14.45"/>
    <n v="81.94"/>
  </r>
  <r>
    <n v="6540"/>
    <n v="89613"/>
    <s v="Shawn Snyder"/>
    <s v="Express Road Cargo"/>
    <x v="2"/>
    <x v="3"/>
    <s v="Critical"/>
    <s v="Champagne"/>
    <x v="0"/>
    <x v="6"/>
    <s v="Locations by Dave Phinney F Rose&quot;"/>
    <s v="Mini Crate"/>
    <s v="Blue Mountains"/>
    <x v="353"/>
    <d v="2011-02-19T00:00:00"/>
    <n v="8"/>
    <n v="0.1"/>
    <n v="320.98"/>
    <n v="24.49"/>
    <n v="2567.84"/>
  </r>
  <r>
    <n v="6541"/>
    <n v="89613"/>
    <s v="Shawn Snyder"/>
    <s v="Express Road Cargo"/>
    <x v="0"/>
    <x v="3"/>
    <s v="Critical"/>
    <s v="Zinfandel"/>
    <x v="0"/>
    <x v="6"/>
    <s v="Lucien Albrecht Cremant d'Alsace Brut Rose"/>
    <s v="Large Crate"/>
    <s v="Cessnock"/>
    <x v="353"/>
    <d v="2011-02-17T00:00:00"/>
    <n v="5"/>
    <n v="0.01"/>
    <n v="4.9800000000000004"/>
    <n v="4.7"/>
    <n v="24.900000000000002"/>
  </r>
  <r>
    <n v="6542"/>
    <n v="91122"/>
    <s v="Benjamin Larson"/>
    <s v="Express Road Cargo"/>
    <x v="1"/>
    <x v="1"/>
    <s v="Not Specified"/>
    <s v="Sauvignon Blanc"/>
    <x v="0"/>
    <x v="6"/>
    <s v="Lucky Chardonnay 2012"/>
    <s v="Standard Size Crate"/>
    <s v="Hobart"/>
    <x v="716"/>
    <d v="2010-05-26T00:00:00"/>
    <n v="9"/>
    <n v="0.06"/>
    <n v="4.7699999999999996"/>
    <n v="2.39"/>
    <n v="42.929999999999993"/>
  </r>
  <r>
    <n v="6543"/>
    <n v="91122"/>
    <s v="Benjamin Larson"/>
    <s v="Express Road Cargo"/>
    <x v="0"/>
    <x v="1"/>
    <s v="Not Specified"/>
    <s v="Sangiovese"/>
    <x v="0"/>
    <x v="6"/>
    <s v="Domaine Lafond Roc-Epine Tavel Rose 2014"/>
    <s v="Large Crate"/>
    <s v="Burnie"/>
    <x v="716"/>
    <d v="2010-05-27T00:00:00"/>
    <n v="12"/>
    <n v="0.1"/>
    <n v="27.18"/>
    <n v="8.23"/>
    <n v="326.15999999999997"/>
  </r>
  <r>
    <n v="6544"/>
    <n v="90235"/>
    <s v="Jeffrey Roberts"/>
    <s v="Express Road Cargo"/>
    <x v="2"/>
    <x v="2"/>
    <s v="High"/>
    <s v="Sangiovese Rose"/>
    <x v="0"/>
    <x v="4"/>
    <s v="Pietradolce Etna Rosato 2014"/>
    <s v="Loose Wrap"/>
    <s v="Perth"/>
    <x v="1182"/>
    <d v="2013-11-10T00:00:00"/>
    <n v="26"/>
    <n v="0.06"/>
    <n v="92.23"/>
    <n v="39.61"/>
    <n v="2397.98"/>
  </r>
  <r>
    <n v="6545"/>
    <n v="90235"/>
    <s v="Gary Fields"/>
    <s v="Express Road Cargo"/>
    <x v="0"/>
    <x v="2"/>
    <s v="High"/>
    <s v="Sangiovese"/>
    <x v="0"/>
    <x v="6"/>
    <s v="Marques de Caceres Rioja Rosado 2014"/>
    <s v="Large Crate"/>
    <s v="Bunbury"/>
    <x v="1182"/>
    <d v="2013-11-11T00:00:00"/>
    <n v="14"/>
    <n v="0.03"/>
    <n v="1270.99"/>
    <n v="19.989999999999998"/>
    <n v="17793.86"/>
  </r>
  <r>
    <n v="6546"/>
    <n v="89268"/>
    <s v="Dennis Hansen"/>
    <s v="Road Cargo"/>
    <x v="1"/>
    <x v="3"/>
    <s v="High"/>
    <s v="Chardonnay"/>
    <x v="0"/>
    <x v="4"/>
    <s v="Dog Point Vineyard Sauvignon Blanc 2014"/>
    <s v="Standard Size Crate"/>
    <s v="Orange"/>
    <x v="1081"/>
    <d v="2013-05-17T00:00:00"/>
    <n v="10"/>
    <n v="0.1"/>
    <n v="29.89"/>
    <n v="1.99"/>
    <n v="298.89999999999998"/>
  </r>
  <r>
    <n v="6547"/>
    <n v="88634"/>
    <s v="Henry Fuller"/>
    <s v="Express Road Cargo"/>
    <x v="0"/>
    <x v="1"/>
    <s v="Critical"/>
    <s v="Sangiovese"/>
    <x v="0"/>
    <x v="6"/>
    <s v="Sutter Home White Zinfandel"/>
    <s v="Large Crate"/>
    <s v="Launceston"/>
    <x v="1241"/>
    <d v="2010-08-07T00:00:00"/>
    <n v="20"/>
    <n v="7.0000000000000007E-2"/>
    <n v="4.13"/>
    <n v="5.04"/>
    <n v="82.6"/>
  </r>
  <r>
    <n v="6548"/>
    <n v="88634"/>
    <s v="Henry Fuller"/>
    <s v="Express Road Cargo"/>
    <x v="0"/>
    <x v="1"/>
    <s v="Critical"/>
    <s v="Merlot"/>
    <x v="0"/>
    <x v="6"/>
    <s v="Miraval Rose (1.5 Liter Magnum) 2014"/>
    <s v="Large Crate"/>
    <s v="Burnie"/>
    <x v="1241"/>
    <d v="2010-08-08T00:00:00"/>
    <n v="14"/>
    <n v="0"/>
    <n v="4.4800000000000004"/>
    <n v="2.5"/>
    <n v="62.720000000000006"/>
  </r>
  <r>
    <n v="6549"/>
    <n v="90463"/>
    <s v="Ruth Martin"/>
    <s v="Express Road Cargo"/>
    <x v="1"/>
    <x v="2"/>
    <s v="Medium"/>
    <s v="Pinot Gris"/>
    <x v="0"/>
    <x v="6"/>
    <s v="Mercer Canyons Chardonnay 2013"/>
    <s v="Loose Wrap"/>
    <s v="Rockingham"/>
    <x v="1280"/>
    <d v="2011-11-19T00:00:00"/>
    <n v="20"/>
    <n v="0.09"/>
    <n v="9.49"/>
    <n v="5.76"/>
    <n v="189.8"/>
  </r>
  <r>
    <n v="6550"/>
    <n v="90057"/>
    <s v="George Cox"/>
    <s v="Express Road Cargo"/>
    <x v="0"/>
    <x v="3"/>
    <s v="Medium"/>
    <s v="Shiraz"/>
    <x v="0"/>
    <x v="6"/>
    <s v="Louis Roederer Cristal Brut 2006"/>
    <s v="Large Crate"/>
    <s v="Liverpool"/>
    <x v="391"/>
    <d v="2013-12-19T00:00:00"/>
    <n v="14"/>
    <n v="0.1"/>
    <n v="10.98"/>
    <n v="5.14"/>
    <n v="153.72"/>
  </r>
  <r>
    <n v="6551"/>
    <n v="89191"/>
    <s v="Charles Armstrong"/>
    <s v="Express Road Cargo"/>
    <x v="1"/>
    <x v="1"/>
    <s v="Critical"/>
    <s v="Pinot Gris"/>
    <x v="0"/>
    <x v="6"/>
    <s v="Villa Maria Private Bin Sauvignon Blanc 2015"/>
    <s v="Large Crate"/>
    <s v="Canberra"/>
    <x v="142"/>
    <d v="2013-08-18T00:00:00"/>
    <n v="12"/>
    <n v="0.05"/>
    <n v="65.989999999999995"/>
    <n v="5.99"/>
    <n v="791.87999999999988"/>
  </r>
  <r>
    <n v="6552"/>
    <n v="87618"/>
    <s v="Antonio Patterson"/>
    <s v="Express Road Cargo"/>
    <x v="0"/>
    <x v="1"/>
    <s v="Critical"/>
    <s v="Sangiovese"/>
    <x v="0"/>
    <x v="6"/>
    <s v="Dom Perignon 2006"/>
    <s v="Full Container"/>
    <s v="Mount Barker"/>
    <x v="777"/>
    <d v="2010-05-27T00:00:00"/>
    <n v="8"/>
    <n v="0.05"/>
    <n v="2.62"/>
    <n v="0.8"/>
    <n v="20.96"/>
  </r>
  <r>
    <n v="6553"/>
    <n v="88104"/>
    <s v="Juan Jackson"/>
    <s v="Express Road Cargo"/>
    <x v="1"/>
    <x v="3"/>
    <s v="Low"/>
    <s v="Reisling"/>
    <x v="0"/>
    <x v="6"/>
    <s v="Angeline Sauvignon Blanc 2014"/>
    <s v="Large Crate"/>
    <s v="Tamworth"/>
    <x v="392"/>
    <d v="2010-06-17T00:00:00"/>
    <n v="11"/>
    <n v="0.03"/>
    <n v="30.98"/>
    <n v="6.5"/>
    <n v="340.78000000000003"/>
  </r>
  <r>
    <n v="6554"/>
    <n v="87855"/>
    <s v="Donald Perez"/>
    <s v="Air Cargo"/>
    <x v="2"/>
    <x v="2"/>
    <s v="Critical"/>
    <s v="Cremant"/>
    <x v="0"/>
    <x v="6"/>
    <s v="Miraval Rose 2014"/>
    <s v="Extra Large Crate"/>
    <s v="Albany"/>
    <x v="902"/>
    <d v="2012-06-02T00:00:00"/>
    <n v="17"/>
    <n v="0.03"/>
    <n v="122.99"/>
    <n v="70.2"/>
    <n v="2090.83"/>
  </r>
  <r>
    <n v="6555"/>
    <n v="91379"/>
    <s v="Brandon Cox"/>
    <s v="Express Road Cargo"/>
    <x v="0"/>
    <x v="1"/>
    <s v="Neutral"/>
    <s v="Sangiovese"/>
    <x v="0"/>
    <x v="6"/>
    <s v="Sutter Home White Zinfandel"/>
    <s v="Large Crate"/>
    <s v="Frankston"/>
    <x v="42"/>
    <d v="2013-05-04T00:00:00"/>
    <n v="8"/>
    <n v="0.09"/>
    <n v="7.1"/>
    <n v="6.05"/>
    <n v="56.8"/>
  </r>
  <r>
    <n v="6556"/>
    <n v="91379"/>
    <s v="Brandon Cox"/>
    <s v="Express Road Cargo"/>
    <x v="1"/>
    <x v="1"/>
    <s v="Neutral"/>
    <s v="Sauvignon Blanc"/>
    <x v="0"/>
    <x v="4"/>
    <s v="Lucky Chardonnay 2012"/>
    <s v="Large Crate"/>
    <s v="Ballarat"/>
    <x v="42"/>
    <d v="2013-05-03T00:00:00"/>
    <n v="6"/>
    <n v="0.02"/>
    <n v="125.99"/>
    <n v="2.5"/>
    <n v="755.93999999999994"/>
  </r>
  <r>
    <n v="6557"/>
    <n v="85949"/>
    <s v="Ryan Ramirez"/>
    <s v="Road Cargo"/>
    <x v="0"/>
    <x v="1"/>
    <s v="Low"/>
    <s v="Zinfandel"/>
    <x v="0"/>
    <x v="6"/>
    <s v="Pierre Sparr Cremant d'Alsace Reserve Brut Rose"/>
    <s v="Large Crate"/>
    <s v="Canberra"/>
    <x v="40"/>
    <d v="2010-06-26T00:00:00"/>
    <n v="7"/>
    <n v="0.04"/>
    <n v="4.4800000000000004"/>
    <n v="2.5"/>
    <n v="31.360000000000003"/>
  </r>
  <r>
    <n v="6558"/>
    <n v="88952"/>
    <s v="David Wilson"/>
    <s v="Express Road Cargo"/>
    <x v="0"/>
    <x v="1"/>
    <s v="Low"/>
    <s v="Merlot"/>
    <x v="0"/>
    <x v="6"/>
    <s v="Sutter Home White Zinfandel"/>
    <s v="Standard Size Crate"/>
    <s v="Frankston"/>
    <x v="137"/>
    <d v="2013-08-12T00:00:00"/>
    <n v="19"/>
    <n v="0.02"/>
    <n v="11.97"/>
    <n v="5.81"/>
    <n v="227.43"/>
  </r>
  <r>
    <n v="6559"/>
    <n v="90798"/>
    <s v="Victor Gonzalez"/>
    <s v="Express Road Cargo"/>
    <x v="1"/>
    <x v="3"/>
    <s v="Not Specified"/>
    <s v="Reisling"/>
    <x v="0"/>
    <x v="4"/>
    <s v="Chardonnais Napa Valley Chardonnay 2013"/>
    <s v="Large Crate"/>
    <s v="Armidale"/>
    <x v="1283"/>
    <d v="2012-04-19T00:00:00"/>
    <n v="11"/>
    <n v="0.03"/>
    <n v="40.479999999999997"/>
    <n v="19.989999999999998"/>
    <n v="445.28"/>
  </r>
  <r>
    <n v="6560"/>
    <n v="90798"/>
    <s v="Victor Gonzalez"/>
    <s v="Express Road Cargo"/>
    <x v="0"/>
    <x v="3"/>
    <s v="Not Specified"/>
    <s v="Pinot Noir"/>
    <x v="0"/>
    <x v="4"/>
    <s v="Marques de Caceres Rioja Rosado 2014"/>
    <s v="Large Crate"/>
    <s v="Paramatta"/>
    <x v="1283"/>
    <d v="2012-04-19T00:00:00"/>
    <n v="11"/>
    <n v="0.08"/>
    <n v="4.28"/>
    <n v="5.68"/>
    <n v="47.080000000000005"/>
  </r>
  <r>
    <n v="6561"/>
    <n v="90798"/>
    <s v="Jack Woods"/>
    <s v="Express Road Cargo"/>
    <x v="1"/>
    <x v="0"/>
    <s v="Not Specified"/>
    <s v="Sauvignon Blanc"/>
    <x v="0"/>
    <x v="6"/>
    <s v="Hewitson LuLu Sauvignon Blanc 2014"/>
    <s v="Large Crate"/>
    <s v="Mount Isa"/>
    <x v="1283"/>
    <d v="2012-04-20T00:00:00"/>
    <n v="9"/>
    <n v="0.01"/>
    <n v="200.99"/>
    <n v="4.2"/>
    <n v="1808.91"/>
  </r>
  <r>
    <n v="6562"/>
    <n v="86724"/>
    <s v="Larry Price"/>
    <s v="Express Road Cargo"/>
    <x v="0"/>
    <x v="3"/>
    <s v="Low"/>
    <s v="Pinot Noir"/>
    <x v="0"/>
    <x v="6"/>
    <s v="La Playa Estate Cabernet Sauvignon Rose 2015"/>
    <s v="Large Crate"/>
    <s v="Cessnock"/>
    <x v="693"/>
    <d v="2010-08-13T00:00:00"/>
    <n v="13"/>
    <n v="0.1"/>
    <n v="4.13"/>
    <n v="0.99"/>
    <n v="53.69"/>
  </r>
  <r>
    <n v="6563"/>
    <n v="89225"/>
    <s v="Wayne Chapman"/>
    <s v="Express Road Cargo"/>
    <x v="0"/>
    <x v="1"/>
    <s v="Low"/>
    <s v="Merlot"/>
    <x v="0"/>
    <x v="6"/>
    <s v="Chateau Gaudrelle Cremant d'Loire Brut"/>
    <s v="Full Container"/>
    <s v="Canberra"/>
    <x v="1283"/>
    <d v="2012-04-26T00:00:00"/>
    <n v="8"/>
    <n v="0.01"/>
    <n v="6.88"/>
    <n v="2"/>
    <n v="55.04"/>
  </r>
  <r>
    <n v="6564"/>
    <n v="90866"/>
    <s v="Steven Willis"/>
    <s v="Express Road Cargo"/>
    <x v="0"/>
    <x v="3"/>
    <s v="Low"/>
    <s v="Merlot"/>
    <x v="0"/>
    <x v="6"/>
    <s v="Gerard Bertrand Cote des Roses Rose 2014"/>
    <s v="Large Crate"/>
    <s v="Broken Hill"/>
    <x v="673"/>
    <d v="2013-09-09T00:00:00"/>
    <n v="20"/>
    <n v="0.01"/>
    <n v="27.18"/>
    <n v="8.23"/>
    <n v="543.6"/>
  </r>
  <r>
    <n v="6565"/>
    <n v="88698"/>
    <s v="Paul Owens"/>
    <s v="Express Road Cargo"/>
    <x v="2"/>
    <x v="3"/>
    <s v="Not Specified"/>
    <s v="Cremant"/>
    <x v="0"/>
    <x v="4"/>
    <s v="Belle Glos Oeil de Perdrix Pinot Noir Blanc 2014"/>
    <s v="Full Container"/>
    <s v="Penrith"/>
    <x v="1225"/>
    <d v="2012-12-30T00:00:00"/>
    <n v="16"/>
    <n v="0.01"/>
    <n v="5.08"/>
    <n v="3.63"/>
    <n v="81.28"/>
  </r>
  <r>
    <n v="6566"/>
    <n v="88807"/>
    <s v="Andrew Henry"/>
    <s v="Express Road Cargo"/>
    <x v="0"/>
    <x v="1"/>
    <s v="Not Specified"/>
    <s v="Pinot Noir"/>
    <x v="0"/>
    <x v="6"/>
    <s v="Miraval Rose (1.5 Liter Magnum) 2014"/>
    <s v="Large Crate"/>
    <s v="Adelaide"/>
    <x v="574"/>
    <d v="2012-05-21T00:00:00"/>
    <n v="1"/>
    <n v="0.04"/>
    <n v="3.52"/>
    <n v="6.83"/>
    <n v="3.52"/>
  </r>
  <r>
    <n v="6567"/>
    <n v="86529"/>
    <s v="Jason King"/>
    <s v="Express Road Cargo"/>
    <x v="0"/>
    <x v="3"/>
    <s v="Critical"/>
    <s v="Pinot Noir"/>
    <x v="0"/>
    <x v="6"/>
    <s v="Pierre Sparr Cremant d'Alsace Reserve Brut Rose"/>
    <s v="Large Crate"/>
    <s v="Dubbo"/>
    <x v="238"/>
    <d v="2010-08-03T00:00:00"/>
    <n v="19"/>
    <n v="0"/>
    <n v="12.97"/>
    <n v="1.49"/>
    <n v="246.43"/>
  </r>
  <r>
    <n v="6568"/>
    <n v="86529"/>
    <s v="Jason King"/>
    <s v="Express Road Cargo"/>
    <x v="0"/>
    <x v="3"/>
    <s v="Critical"/>
    <s v="Sangiovese"/>
    <x v="0"/>
    <x v="6"/>
    <s v="Bollinger Brut Special Cuvee"/>
    <s v="Large Crate"/>
    <s v="Penrith"/>
    <x v="238"/>
    <d v="2010-08-02T00:00:00"/>
    <n v="9"/>
    <n v="0.06"/>
    <n v="4.91"/>
    <n v="0.5"/>
    <n v="44.19"/>
  </r>
  <r>
    <n v="6569"/>
    <n v="91075"/>
    <s v="Kevin Watkins"/>
    <s v="Road Cargo"/>
    <x v="0"/>
    <x v="1"/>
    <s v="Low"/>
    <s v="Malbec"/>
    <x v="0"/>
    <x v="6"/>
    <s v="Chateau d'Esclans Garrus Rose 2013"/>
    <s v="Full Container"/>
    <s v="Ballarat"/>
    <x v="598"/>
    <d v="2012-05-21T00:00:00"/>
    <n v="4"/>
    <n v="0"/>
    <n v="7.64"/>
    <n v="5.83"/>
    <n v="30.56"/>
  </r>
  <r>
    <n v="6570"/>
    <n v="88067"/>
    <s v="Robin Bell"/>
    <s v="Express Road Cargo"/>
    <x v="2"/>
    <x v="2"/>
    <s v="High"/>
    <s v="Sangiovese Rose"/>
    <x v="0"/>
    <x v="6"/>
    <s v="Locations by Dave Phinney F Rose&quot;"/>
    <s v="Full Container"/>
    <s v="Geraldton"/>
    <x v="1232"/>
    <d v="2012-12-19T00:00:00"/>
    <n v="17"/>
    <n v="0.08"/>
    <n v="39.979999999999997"/>
    <n v="9.1999999999999993"/>
    <n v="679.66"/>
  </r>
  <r>
    <n v="6571"/>
    <n v="88067"/>
    <s v="Robin Bell"/>
    <s v="Express Road Cargo"/>
    <x v="0"/>
    <x v="2"/>
    <s v="High"/>
    <s v="Zinfandel"/>
    <x v="0"/>
    <x v="6"/>
    <s v="Domaine Lafond Roc-Epine Tavel Rose 2014"/>
    <s v="Full Container"/>
    <s v="Busseltol"/>
    <x v="1232"/>
    <d v="2012-12-19T00:00:00"/>
    <n v="14"/>
    <n v="0.02"/>
    <n v="5.84"/>
    <n v="1.2"/>
    <n v="81.759999999999991"/>
  </r>
  <r>
    <n v="6572"/>
    <n v="88432"/>
    <s v="Philip Rodriguez"/>
    <s v="Express Road Cargo"/>
    <x v="2"/>
    <x v="0"/>
    <s v="Low"/>
    <s v="Champagne"/>
    <x v="0"/>
    <x v="4"/>
    <s v="Chateau d'Esclans Garrus Rose 2013"/>
    <s v="Mini Crate"/>
    <s v="Townsville"/>
    <x v="79"/>
    <d v="2013-01-08T00:00:00"/>
    <n v="4"/>
    <n v="0.02"/>
    <n v="49.34"/>
    <n v="10.25"/>
    <n v="197.36"/>
  </r>
  <r>
    <n v="6573"/>
    <n v="86600"/>
    <s v="Stephen Taylor"/>
    <s v="Road Cargo"/>
    <x v="1"/>
    <x v="2"/>
    <s v="High"/>
    <s v="Chardonnay"/>
    <x v="0"/>
    <x v="6"/>
    <s v="Mercer Canyons Chardonnay 2013"/>
    <s v="Large Crate"/>
    <s v="Rockingham"/>
    <x v="1273"/>
    <d v="2010-10-20T00:00:00"/>
    <n v="5"/>
    <n v="0.01"/>
    <n v="155.99"/>
    <n v="8.99"/>
    <n v="779.95"/>
  </r>
  <r>
    <n v="6574"/>
    <n v="86600"/>
    <s v="Sean Shaw"/>
    <s v="Express Road Cargo"/>
    <x v="0"/>
    <x v="2"/>
    <s v="High"/>
    <s v="Merlot"/>
    <x v="0"/>
    <x v="6"/>
    <s v="Chateau de Campuget Costieres de Nimes Tradition Rose 2015"/>
    <s v="Large Crate"/>
    <s v="Albany"/>
    <x v="1273"/>
    <d v="2010-10-21T00:00:00"/>
    <n v="4"/>
    <n v="0.01"/>
    <n v="5.98"/>
    <n v="5.46"/>
    <n v="23.92"/>
  </r>
  <r>
    <n v="6575"/>
    <n v="89066"/>
    <s v="Edward Greene"/>
    <s v="Air Cargo"/>
    <x v="2"/>
    <x v="1"/>
    <s v="Not Specified"/>
    <s v="Champagne"/>
    <x v="0"/>
    <x v="6"/>
    <s v="Domaine Lafage Miraflors Rose 2013"/>
    <s v="Extra Large Crate"/>
    <s v="Mount Barker"/>
    <x v="1169"/>
    <d v="2011-08-02T00:00:00"/>
    <n v="3"/>
    <n v="0"/>
    <n v="89.99"/>
    <n v="42"/>
    <n v="269.96999999999997"/>
  </r>
  <r>
    <n v="6576"/>
    <n v="89066"/>
    <s v="Edward Greene"/>
    <s v="Express Road Cargo"/>
    <x v="2"/>
    <x v="1"/>
    <s v="Not Specified"/>
    <s v="Champagne"/>
    <x v="0"/>
    <x v="6"/>
    <s v="Chateau d'Esclans Garrus Rose 2013"/>
    <s v="Full Container"/>
    <s v="Canberra"/>
    <x v="1169"/>
    <d v="2011-07-31T00:00:00"/>
    <n v="14"/>
    <n v="0.08"/>
    <n v="7.28"/>
    <n v="7.98"/>
    <n v="101.92"/>
  </r>
  <r>
    <n v="6577"/>
    <n v="85987"/>
    <s v="Catherine Moore"/>
    <s v="Express Road Cargo"/>
    <x v="0"/>
    <x v="2"/>
    <s v="Low"/>
    <s v="Cabernet Sauvignon"/>
    <x v="0"/>
    <x v="6"/>
    <s v="Dom Perignon 2006"/>
    <s v="Large Crate"/>
    <s v="Freemantle"/>
    <x v="95"/>
    <d v="2013-05-06T00:00:00"/>
    <n v="2"/>
    <n v="0.03"/>
    <n v="2.88"/>
    <n v="0.5"/>
    <n v="5.76"/>
  </r>
  <r>
    <n v="6578"/>
    <n v="85987"/>
    <s v="Catherine Moore"/>
    <s v="Express Road Cargo"/>
    <x v="1"/>
    <x v="2"/>
    <s v="Low"/>
    <s v="Sauvignon Blanc"/>
    <x v="0"/>
    <x v="6"/>
    <s v="Lucky Chardonnay 2012"/>
    <s v="Large Crate"/>
    <s v="Albany"/>
    <x v="95"/>
    <d v="2013-05-09T00:00:00"/>
    <n v="1"/>
    <n v="0.03"/>
    <n v="195.99"/>
    <n v="8.99"/>
    <n v="195.99"/>
  </r>
  <r>
    <n v="6579"/>
    <n v="87097"/>
    <s v="Paul Howard"/>
    <s v="Road Cargo"/>
    <x v="0"/>
    <x v="2"/>
    <s v="Medium"/>
    <s v="Pinot Noir"/>
    <x v="0"/>
    <x v="6"/>
    <s v="Chateau D'Aqueria Tavel Rose 2013"/>
    <s v="Large Crate"/>
    <s v="Albany"/>
    <x v="393"/>
    <d v="2013-10-01T00:00:00"/>
    <n v="20"/>
    <n v="0.03"/>
    <n v="21.38"/>
    <n v="2.99"/>
    <n v="427.59999999999997"/>
  </r>
  <r>
    <n v="6580"/>
    <n v="88290"/>
    <s v="Jerry Hanson"/>
    <s v="Express Road Cargo"/>
    <x v="1"/>
    <x v="1"/>
    <s v="High"/>
    <s v="Pinot Gris"/>
    <x v="0"/>
    <x v="6"/>
    <s v="Hewitson LuLu Sauvignon Blanc 2014"/>
    <s v="Standard Size Crate"/>
    <s v="Launceston"/>
    <x v="385"/>
    <d v="2013-03-23T00:00:00"/>
    <n v="9"/>
    <n v="0.03"/>
    <n v="7.28"/>
    <n v="3.52"/>
    <n v="65.52"/>
  </r>
  <r>
    <n v="6581"/>
    <n v="88524"/>
    <s v="Cheryl Shaw"/>
    <s v="Air Cargo"/>
    <x v="0"/>
    <x v="3"/>
    <s v="Medium"/>
    <s v="Zinfandel"/>
    <x v="0"/>
    <x v="6"/>
    <s v="Laurent-Perrier Brut Rose"/>
    <s v="Large Crate"/>
    <s v="Broken Hill"/>
    <x v="771"/>
    <d v="2011-11-11T00:00:00"/>
    <n v="37"/>
    <n v="0.09"/>
    <n v="55.48"/>
    <n v="14.3"/>
    <n v="2052.7599999999998"/>
  </r>
  <r>
    <n v="6582"/>
    <n v="91047"/>
    <s v="Ryan Patterson"/>
    <s v="Express Road Cargo"/>
    <x v="0"/>
    <x v="2"/>
    <s v="High"/>
    <s v="Zinfandel"/>
    <x v="0"/>
    <x v="4"/>
    <s v="Belle Glos Oeil de Perdrix Pinot Noir Blanc 2014"/>
    <s v="Large Crate"/>
    <s v="Albany"/>
    <x v="1223"/>
    <d v="2012-08-13T00:00:00"/>
    <n v="15"/>
    <n v="0.04"/>
    <n v="18.989999999999998"/>
    <n v="5.23"/>
    <n v="284.84999999999997"/>
  </r>
  <r>
    <n v="6583"/>
    <n v="91047"/>
    <s v="Ryan Patterson"/>
    <s v="Express Road Cargo"/>
    <x v="2"/>
    <x v="2"/>
    <s v="High"/>
    <s v="Grenache Rose"/>
    <x v="0"/>
    <x v="6"/>
    <s v="Miraval Rose 2014"/>
    <s v="Mini Crate"/>
    <s v="Freemantle"/>
    <x v="1223"/>
    <d v="2012-08-11T00:00:00"/>
    <n v="20"/>
    <n v="0.1"/>
    <n v="218.08"/>
    <n v="18.059999999999999"/>
    <n v="4361.6000000000004"/>
  </r>
  <r>
    <n v="6584"/>
    <n v="91047"/>
    <s v="Ryan Patterson"/>
    <s v="Express Road Cargo"/>
    <x v="2"/>
    <x v="2"/>
    <s v="High"/>
    <s v="Grenache Rose"/>
    <x v="0"/>
    <x v="6"/>
    <s v="Sutter Home Pink Moscato"/>
    <s v="Standard Size Crate"/>
    <s v="Perth"/>
    <x v="1223"/>
    <d v="2012-08-11T00:00:00"/>
    <n v="3"/>
    <n v="0.09"/>
    <n v="20.239999999999998"/>
    <n v="6.67"/>
    <n v="60.72"/>
  </r>
  <r>
    <n v="6585"/>
    <n v="91047"/>
    <s v="Ryan Patterson"/>
    <s v="Express Road Cargo"/>
    <x v="0"/>
    <x v="2"/>
    <s v="High"/>
    <s v="Zinfandel"/>
    <x v="0"/>
    <x v="6"/>
    <s v="Veuve Clicquot Brut Yellow Label"/>
    <s v="Full Container"/>
    <s v="Busseltol"/>
    <x v="1223"/>
    <d v="2012-08-12T00:00:00"/>
    <n v="15"/>
    <n v="0"/>
    <n v="2.1800000000000002"/>
    <n v="0.78"/>
    <n v="32.700000000000003"/>
  </r>
  <r>
    <n v="6586"/>
    <n v="90554"/>
    <s v="Roger Powell"/>
    <s v="Air Cargo"/>
    <x v="0"/>
    <x v="3"/>
    <s v="Not Specified"/>
    <s v="Merlot"/>
    <x v="0"/>
    <x v="6"/>
    <s v="Lucien Albrecht Cremant d'Alsace Brut Rose"/>
    <s v="Extra Large Crate"/>
    <s v="Grafton"/>
    <x v="394"/>
    <d v="2013-06-09T00:00:00"/>
    <n v="1"/>
    <n v="0.06"/>
    <n v="328.14"/>
    <n v="91.05"/>
    <n v="328.14"/>
  </r>
  <r>
    <n v="6587"/>
    <n v="90554"/>
    <s v="Roger Powell"/>
    <s v="Express Road Cargo"/>
    <x v="1"/>
    <x v="3"/>
    <s v="Not Specified"/>
    <s v="Sauvignon Blanc"/>
    <x v="0"/>
    <x v="6"/>
    <s v="Lincourt Courtney's Chardonnay 2012"/>
    <s v="Large Crate"/>
    <s v="Paramatta"/>
    <x v="394"/>
    <d v="2013-06-09T00:00:00"/>
    <n v="18"/>
    <n v="0"/>
    <n v="65.989999999999995"/>
    <n v="5.26"/>
    <n v="1187.82"/>
  </r>
  <r>
    <n v="6588"/>
    <n v="90602"/>
    <s v="Bruce Larson"/>
    <s v="Express Road Cargo"/>
    <x v="0"/>
    <x v="3"/>
    <s v="High"/>
    <s v="Zinfandel"/>
    <x v="0"/>
    <x v="6"/>
    <s v="Francis Ford Coppola Sofia Rose 2014"/>
    <s v="Large Crate"/>
    <s v="Dubbo"/>
    <x v="790"/>
    <d v="2010-11-30T00:00:00"/>
    <n v="17"/>
    <n v="0.06"/>
    <n v="43.57"/>
    <n v="16.36"/>
    <n v="740.69"/>
  </r>
  <r>
    <n v="6589"/>
    <n v="85964"/>
    <s v="Kathy Jenkins"/>
    <s v="Express Road Cargo"/>
    <x v="0"/>
    <x v="1"/>
    <s v="Medium"/>
    <s v="Shiraz"/>
    <x v="0"/>
    <x v="6"/>
    <s v="Sutter Home White Zinfandel"/>
    <s v="Full Container"/>
    <s v="Burnie"/>
    <x v="1214"/>
    <d v="2010-07-08T00:00:00"/>
    <n v="2"/>
    <n v="0.01"/>
    <n v="10.06"/>
    <n v="2.06"/>
    <n v="20.12"/>
  </r>
  <r>
    <n v="6590"/>
    <n v="85964"/>
    <s v="Kathy Jenkins"/>
    <s v="Express Road Cargo"/>
    <x v="1"/>
    <x v="1"/>
    <s v="Medium"/>
    <s v="Reisling"/>
    <x v="0"/>
    <x v="6"/>
    <s v="Robert Oatley Signature Chardonnay 2013"/>
    <s v="Large Crate"/>
    <s v="Hobart"/>
    <x v="1214"/>
    <d v="2010-07-08T00:00:00"/>
    <n v="3"/>
    <n v="0"/>
    <n v="65.989999999999995"/>
    <n v="5.92"/>
    <n v="197.96999999999997"/>
  </r>
  <r>
    <n v="6591"/>
    <n v="85975"/>
    <s v="Kathy Jenkins"/>
    <s v="Express Road Cargo"/>
    <x v="1"/>
    <x v="1"/>
    <s v="Medium"/>
    <s v="Chardonnay"/>
    <x v="0"/>
    <x v="6"/>
    <s v="Lucky Chardonnay 2012"/>
    <s v="Large Crate"/>
    <s v="Burnie"/>
    <x v="760"/>
    <d v="2013-07-07T00:00:00"/>
    <n v="14"/>
    <n v="0.04"/>
    <n v="155.99"/>
    <n v="8.99"/>
    <n v="2183.86"/>
  </r>
  <r>
    <n v="6592"/>
    <n v="88706"/>
    <s v="Billy Garrett"/>
    <s v="Air Cargo"/>
    <x v="1"/>
    <x v="1"/>
    <s v="Not Specified"/>
    <s v="Pinot Gris"/>
    <x v="0"/>
    <x v="6"/>
    <s v="Cloudy Bay Sauvignon Blanc 2015"/>
    <s v="Extra Large Crate"/>
    <s v="Victor Harbor"/>
    <x v="1145"/>
    <d v="2012-05-05T00:00:00"/>
    <n v="3"/>
    <n v="0.05"/>
    <n v="115.99"/>
    <n v="56.14"/>
    <n v="347.96999999999997"/>
  </r>
  <r>
    <n v="6593"/>
    <n v="87224"/>
    <s v="Paul Rose"/>
    <s v="Express Road Cargo"/>
    <x v="2"/>
    <x v="3"/>
    <s v="High"/>
    <s v="Cremant"/>
    <x v="0"/>
    <x v="6"/>
    <s v="Gerard Bertrand Cote des Roses Rose 2014"/>
    <s v="Large Crate"/>
    <s v="Armidale"/>
    <x v="728"/>
    <d v="2011-06-29T00:00:00"/>
    <n v="5"/>
    <n v="0"/>
    <n v="7.96"/>
    <n v="4.95"/>
    <n v="39.799999999999997"/>
  </r>
  <r>
    <n v="6594"/>
    <n v="87224"/>
    <s v="Paul Rose"/>
    <s v="Air Cargo"/>
    <x v="1"/>
    <x v="3"/>
    <s v="High"/>
    <s v="Pinot Gris"/>
    <x v="0"/>
    <x v="6"/>
    <s v="Rombauer Chardonnay 2014"/>
    <s v="Extra Large Crate"/>
    <s v="Cessnock"/>
    <x v="728"/>
    <d v="2011-06-29T00:00:00"/>
    <n v="17"/>
    <n v="0.01"/>
    <n v="264.98"/>
    <n v="17.86"/>
    <n v="4504.66"/>
  </r>
  <r>
    <n v="6595"/>
    <n v="87224"/>
    <s v="Paul Rose"/>
    <s v="Express Road Cargo"/>
    <x v="0"/>
    <x v="3"/>
    <s v="High"/>
    <s v="Cabernet Sauvignon"/>
    <x v="0"/>
    <x v="6"/>
    <s v="Sutter Home White Zinfandel"/>
    <s v="Full Container"/>
    <s v="Wagga Wagga"/>
    <x v="728"/>
    <d v="2011-06-29T00:00:00"/>
    <n v="16"/>
    <n v="0.06"/>
    <n v="2.6"/>
    <n v="2.4"/>
    <n v="41.6"/>
  </r>
  <r>
    <n v="6596"/>
    <n v="89200"/>
    <s v="Ruby Harris"/>
    <s v="Express Road Cargo"/>
    <x v="1"/>
    <x v="2"/>
    <s v="High"/>
    <s v="Chardonnay"/>
    <x v="0"/>
    <x v="6"/>
    <s v="Leeuwin Estate Art Series Chardonnay 2012"/>
    <s v="Loose Wrap"/>
    <s v="Bunbury"/>
    <x v="325"/>
    <d v="2010-03-28T00:00:00"/>
    <n v="2"/>
    <n v="0.01"/>
    <n v="17.98"/>
    <n v="8.51"/>
    <n v="35.96"/>
  </r>
  <r>
    <n v="6597"/>
    <n v="90360"/>
    <s v="Louise Kelley"/>
    <s v="Express Road Cargo"/>
    <x v="0"/>
    <x v="1"/>
    <s v="Low"/>
    <s v="Merlot"/>
    <x v="0"/>
    <x v="6"/>
    <s v="Belle Glos Oeil de Perdrix Pinot Noir Blanc 2014"/>
    <s v="Large Crate"/>
    <s v="Mount Gambier"/>
    <x v="827"/>
    <d v="2010-06-14T00:00:00"/>
    <n v="12"/>
    <n v="0.02"/>
    <n v="48.04"/>
    <n v="5.79"/>
    <n v="576.48"/>
  </r>
  <r>
    <n v="6598"/>
    <n v="90367"/>
    <s v="Jeffrey Larson"/>
    <s v="Express Road Cargo"/>
    <x v="2"/>
    <x v="1"/>
    <s v="Low"/>
    <s v="Champagne"/>
    <x v="0"/>
    <x v="6"/>
    <s v="Chateau de Campuget Costieres de Nimes Tradition Rose 2015"/>
    <s v="Full Container"/>
    <s v="Melbourne"/>
    <x v="653"/>
    <d v="2013-06-09T00:00:00"/>
    <n v="18"/>
    <n v="0.04"/>
    <n v="45.98"/>
    <n v="4.8"/>
    <n v="827.64"/>
  </r>
  <r>
    <n v="6599"/>
    <n v="90025"/>
    <s v="Robert Vasquez"/>
    <s v="Express Road Cargo"/>
    <x v="0"/>
    <x v="1"/>
    <s v="Not Specified"/>
    <s v="Pinot Noir"/>
    <x v="0"/>
    <x v="4"/>
    <s v="Chateau d'Esclans Whispering Angel Rose 2014"/>
    <s v="Large Crate"/>
    <s v="Canberra"/>
    <x v="1109"/>
    <d v="2013-09-22T00:00:00"/>
    <n v="10"/>
    <n v="0.04"/>
    <n v="4.0599999999999996"/>
    <n v="6.89"/>
    <n v="40.599999999999994"/>
  </r>
  <r>
    <n v="6600"/>
    <n v="90025"/>
    <s v="Robert Vasquez"/>
    <s v="Express Road Cargo"/>
    <x v="0"/>
    <x v="1"/>
    <s v="Not Specified"/>
    <s v="Pinot Noir"/>
    <x v="0"/>
    <x v="6"/>
    <s v="Langlois Chateau Cremant de Loire Brut"/>
    <s v="Large Crate"/>
    <s v="Canberra"/>
    <x v="1109"/>
    <d v="2013-09-22T00:00:00"/>
    <n v="16"/>
    <n v="0.02"/>
    <n v="8.85"/>
    <n v="5.6"/>
    <n v="141.6"/>
  </r>
  <r>
    <n v="6601"/>
    <n v="90025"/>
    <s v="Robert Vasquez"/>
    <s v="Express Road Cargo"/>
    <x v="0"/>
    <x v="1"/>
    <s v="Not Specified"/>
    <s v="Pinot Noir"/>
    <x v="0"/>
    <x v="6"/>
    <s v="Domaine Lafage Miraflors Rose 2013"/>
    <s v="Large Crate"/>
    <s v="Canberra"/>
    <x v="1109"/>
    <d v="2013-09-21T00:00:00"/>
    <n v="15"/>
    <n v="0.02"/>
    <n v="3.15"/>
    <n v="0.5"/>
    <n v="47.25"/>
  </r>
  <r>
    <n v="6602"/>
    <n v="91067"/>
    <s v="Kimberly Sullivan"/>
    <s v="Express Road Cargo"/>
    <x v="0"/>
    <x v="2"/>
    <s v="Low"/>
    <s v="Zinfandel"/>
    <x v="0"/>
    <x v="7"/>
    <s v="JCB N¬∞21 Brut Cremant de Bourgogne"/>
    <s v="Large Crate"/>
    <s v="Busseltol"/>
    <x v="1021"/>
    <d v="2013-09-09T00:00:00"/>
    <n v="26"/>
    <n v="0.03"/>
    <n v="39.979999999999997"/>
    <n v="9.83"/>
    <n v="1039.48"/>
  </r>
  <r>
    <n v="6603"/>
    <n v="91067"/>
    <s v="Kimberly Sullivan"/>
    <s v="Express Road Cargo"/>
    <x v="1"/>
    <x v="2"/>
    <s v="Low"/>
    <s v="Chardonnay"/>
    <x v="0"/>
    <x v="7"/>
    <s v="Robert Oatley Signature Chardonnay 2013"/>
    <s v="Large Crate"/>
    <s v="Geraldton"/>
    <x v="1021"/>
    <d v="2013-09-06T00:00:00"/>
    <n v="16"/>
    <n v="0.03"/>
    <n v="125.99"/>
    <n v="2.5"/>
    <n v="2015.84"/>
  </r>
  <r>
    <n v="6604"/>
    <n v="89449"/>
    <s v="Mark Hughes"/>
    <s v="Express Road Cargo"/>
    <x v="0"/>
    <x v="1"/>
    <s v="Not Specified"/>
    <s v="Pinot Noir"/>
    <x v="0"/>
    <x v="7"/>
    <s v="Sutter Home Pink Moscato"/>
    <s v="Large Crate"/>
    <s v="Mount Gambier"/>
    <x v="787"/>
    <d v="2010-06-22T00:00:00"/>
    <n v="15"/>
    <n v="0.05"/>
    <n v="8.0399999999999991"/>
    <n v="8.94"/>
    <n v="120.6"/>
  </r>
  <r>
    <n v="6605"/>
    <n v="88833"/>
    <s v="Lori Kim"/>
    <s v="Express Road Cargo"/>
    <x v="0"/>
    <x v="3"/>
    <s v="Critical"/>
    <s v="Shiraz"/>
    <x v="0"/>
    <x v="7"/>
    <s v="Jean-Baptiste Adam Les Natures Cremant d'Alsace Brut"/>
    <s v="Large Crate"/>
    <s v="Blue Mountains"/>
    <x v="493"/>
    <d v="2013-02-03T00:00:00"/>
    <n v="12"/>
    <n v="0.03"/>
    <n v="6.48"/>
    <n v="6.6"/>
    <n v="77.760000000000005"/>
  </r>
  <r>
    <n v="6606"/>
    <n v="86454"/>
    <s v="Charles Willis"/>
    <s v="Express Road Cargo"/>
    <x v="1"/>
    <x v="3"/>
    <s v="Low"/>
    <s v="Chardonnay"/>
    <x v="0"/>
    <x v="7"/>
    <s v="Chardonnais Napa Valley Chardonnay 2013"/>
    <s v="Large Crate"/>
    <s v="Armidale"/>
    <x v="540"/>
    <d v="2010-04-13T00:00:00"/>
    <n v="11"/>
    <n v="0.05"/>
    <n v="115.99"/>
    <n v="8.99"/>
    <n v="1275.8899999999999"/>
  </r>
  <r>
    <n v="6607"/>
    <n v="87348"/>
    <s v="Barbara Wells"/>
    <s v="Express Road Cargo"/>
    <x v="0"/>
    <x v="2"/>
    <s v="Medium"/>
    <s v="Cabernet Sauvignon"/>
    <x v="0"/>
    <x v="7"/>
    <s v="Miraval Rose 2014"/>
    <s v="Large Crate"/>
    <s v="Perth"/>
    <x v="584"/>
    <d v="2011-01-03T00:00:00"/>
    <n v="11"/>
    <n v="0.01"/>
    <n v="6.68"/>
    <n v="6.92"/>
    <n v="73.47999999999999"/>
  </r>
  <r>
    <n v="6608"/>
    <n v="91218"/>
    <s v="Jesse Meyer"/>
    <s v="Road Cargo"/>
    <x v="2"/>
    <x v="2"/>
    <s v="Medium"/>
    <s v="Cremant"/>
    <x v="0"/>
    <x v="7"/>
    <s v="Miraval Rose 2014"/>
    <s v="Loose Wrap"/>
    <s v="Mandurah"/>
    <x v="1257"/>
    <d v="2013-12-19T00:00:00"/>
    <n v="19"/>
    <n v="0.08"/>
    <n v="41.32"/>
    <n v="8.66"/>
    <n v="785.08"/>
  </r>
  <r>
    <n v="6609"/>
    <n v="91215"/>
    <s v="Jessica Romero"/>
    <s v="Road Cargo"/>
    <x v="1"/>
    <x v="1"/>
    <s v="Medium"/>
    <s v="Pinot Gris"/>
    <x v="0"/>
    <x v="7"/>
    <s v="Lucky Chardonnay 2012"/>
    <s v="Large Crate"/>
    <s v="Hamilton"/>
    <x v="337"/>
    <d v="2011-12-20T00:00:00"/>
    <n v="10"/>
    <n v="0.01"/>
    <n v="65.989999999999995"/>
    <n v="3.99"/>
    <n v="659.9"/>
  </r>
  <r>
    <n v="6610"/>
    <n v="91078"/>
    <s v="Joshua Holmes"/>
    <s v="Express Road Cargo"/>
    <x v="0"/>
    <x v="1"/>
    <s v="Not Specified"/>
    <s v="Merlot"/>
    <x v="0"/>
    <x v="7"/>
    <s v="Belle Glos Oeil de Perdrix Pinot Noir Blanc 2014"/>
    <s v="Large Crate"/>
    <s v="Mount Gambier"/>
    <x v="835"/>
    <d v="2010-12-02T00:00:00"/>
    <n v="22"/>
    <n v="0.09"/>
    <n v="95.43"/>
    <n v="19.989999999999998"/>
    <n v="2099.46"/>
  </r>
  <r>
    <n v="6611"/>
    <n v="89414"/>
    <s v="Shawn Perez"/>
    <s v="Express Road Cargo"/>
    <x v="0"/>
    <x v="1"/>
    <s v="Critical"/>
    <s v="Merlot"/>
    <x v="0"/>
    <x v="7"/>
    <s v="Roederer Estate L'Ermitage 2007"/>
    <s v="Large Crate"/>
    <s v="Canberra"/>
    <x v="926"/>
    <d v="2010-09-07T00:00:00"/>
    <n v="20"/>
    <n v="0.05"/>
    <n v="9.99"/>
    <n v="4.78"/>
    <n v="199.8"/>
  </r>
  <r>
    <n v="6612"/>
    <n v="91206"/>
    <s v="Raymond Burton"/>
    <s v="Express Road Cargo"/>
    <x v="1"/>
    <x v="2"/>
    <s v="Low"/>
    <s v="Chardonnay"/>
    <x v="0"/>
    <x v="7"/>
    <s v="Cloudy Bay Sauvignon Blanc 2015"/>
    <s v="Standard Size Crate"/>
    <s v="Perth"/>
    <x v="161"/>
    <d v="2013-03-06T00:00:00"/>
    <n v="4"/>
    <n v="0.06"/>
    <n v="4.9800000000000004"/>
    <n v="4.62"/>
    <n v="19.920000000000002"/>
  </r>
  <r>
    <n v="6613"/>
    <n v="91201"/>
    <s v="Anna Grant"/>
    <s v="Air Cargo"/>
    <x v="2"/>
    <x v="0"/>
    <s v="Low"/>
    <s v="Sangiovese Rose"/>
    <x v="0"/>
    <x v="7"/>
    <s v="Orin Swift Cellars Fragile Rose 2014"/>
    <s v="Small Crate"/>
    <s v="Darwin"/>
    <x v="844"/>
    <d v="2010-03-06T00:00:00"/>
    <n v="3"/>
    <n v="0.06"/>
    <n v="130.97999999999999"/>
    <n v="54.74"/>
    <n v="392.93999999999994"/>
  </r>
  <r>
    <n v="6614"/>
    <n v="89707"/>
    <s v="Albert Ward"/>
    <s v="Express Road Cargo"/>
    <x v="0"/>
    <x v="2"/>
    <s v="Not Specified"/>
    <s v="Sangiovese"/>
    <x v="0"/>
    <x v="7"/>
    <s v="Laurent-Perrier Brut Rose"/>
    <s v="Large Crate"/>
    <s v="Perth"/>
    <x v="217"/>
    <d v="2011-04-05T00:00:00"/>
    <n v="7"/>
    <n v="0.08"/>
    <n v="4.38"/>
    <n v="6.21"/>
    <n v="30.66"/>
  </r>
  <r>
    <n v="6615"/>
    <n v="89707"/>
    <s v="Albert Ward"/>
    <s v="Express Road Cargo"/>
    <x v="0"/>
    <x v="2"/>
    <s v="Not Specified"/>
    <s v="Sangiovese"/>
    <x v="0"/>
    <x v="7"/>
    <s v="Langlois Chateau Cremant de Loire Brut"/>
    <s v="Large Crate"/>
    <s v="Perth"/>
    <x v="217"/>
    <d v="2011-04-05T00:00:00"/>
    <n v="12"/>
    <n v="0.08"/>
    <n v="64.98"/>
    <n v="6.88"/>
    <n v="779.76"/>
  </r>
  <r>
    <n v="6616"/>
    <n v="89712"/>
    <s v="Albert Ward"/>
    <s v="Express Road Cargo"/>
    <x v="1"/>
    <x v="2"/>
    <s v="Not Specified"/>
    <s v="Reisling"/>
    <x v="0"/>
    <x v="7"/>
    <s v="Dog Point Vineyard Sauvignon Blanc 2014"/>
    <s v="Large Crate"/>
    <s v="Rockingham"/>
    <x v="555"/>
    <d v="2013-04-06T00:00:00"/>
    <n v="5"/>
    <n v="0.08"/>
    <n v="155.99"/>
    <n v="8.99"/>
    <n v="779.95"/>
  </r>
  <r>
    <n v="6617"/>
    <n v="87403"/>
    <s v="Donald Martin"/>
    <s v="Express Road Cargo"/>
    <x v="0"/>
    <x v="3"/>
    <s v="Critical"/>
    <s v="Pinot Noir"/>
    <x v="0"/>
    <x v="7"/>
    <s v="La Playa Estate Cabernet Sauvignon Rose 2015"/>
    <s v="Large Crate"/>
    <s v="Wagga Wagga"/>
    <x v="1349"/>
    <d v="2013-02-23T00:00:00"/>
    <n v="1"/>
    <n v="0.01"/>
    <n v="2.88"/>
    <n v="0.99"/>
    <n v="2.88"/>
  </r>
  <r>
    <n v="6618"/>
    <n v="89478"/>
    <s v="Lawrence Knight"/>
    <s v="Express Road Cargo"/>
    <x v="0"/>
    <x v="3"/>
    <s v="High"/>
    <s v="Pinot Noir"/>
    <x v="0"/>
    <x v="7"/>
    <s v="Bertani Bertarose 2014"/>
    <s v="Large Crate"/>
    <s v="Armidale"/>
    <x v="884"/>
    <d v="2013-04-15T00:00:00"/>
    <n v="11"/>
    <n v="0.08"/>
    <n v="387.99"/>
    <n v="19.989999999999998"/>
    <n v="4267.8900000000003"/>
  </r>
  <r>
    <n v="6619"/>
    <n v="89478"/>
    <s v="Lawrence Knight"/>
    <s v="Express Road Cargo"/>
    <x v="0"/>
    <x v="3"/>
    <s v="High"/>
    <s v="Pinot Noir"/>
    <x v="0"/>
    <x v="7"/>
    <s v="Louis Roederer Cristal Brut with Gift Box 2007"/>
    <s v="Large Crate"/>
    <s v="Lithgow"/>
    <x v="884"/>
    <d v="2013-04-15T00:00:00"/>
    <n v="12"/>
    <n v="0.05"/>
    <n v="18.989999999999998"/>
    <n v="5.23"/>
    <n v="227.88"/>
  </r>
  <r>
    <n v="6620"/>
    <n v="89478"/>
    <s v="Lawrence Knight"/>
    <s v="Air Cargo"/>
    <x v="2"/>
    <x v="3"/>
    <s v="High"/>
    <s v="Sangiovese Rose"/>
    <x v="0"/>
    <x v="7"/>
    <s v="Domaine Lafage Miraflors Rose 2013"/>
    <s v="Small Crate"/>
    <s v="Wagga Wagga"/>
    <x v="884"/>
    <d v="2013-04-15T00:00:00"/>
    <n v="10"/>
    <n v="0.04"/>
    <n v="124.49"/>
    <n v="51.94"/>
    <n v="1244.8999999999999"/>
  </r>
  <r>
    <n v="6621"/>
    <n v="89234"/>
    <s v="Wayne Chapman"/>
    <s v="Express Road Cargo"/>
    <x v="0"/>
    <x v="1"/>
    <s v="Critical"/>
    <s v="Malbec"/>
    <x v="0"/>
    <x v="7"/>
    <s v="Dom Perignon 2006"/>
    <s v="Full Container"/>
    <s v="Canberra"/>
    <x v="142"/>
    <d v="2013-08-18T00:00:00"/>
    <n v="21"/>
    <n v="0.04"/>
    <n v="2.1800000000000002"/>
    <n v="0.78"/>
    <n v="45.78"/>
  </r>
  <r>
    <n v="6622"/>
    <n v="86348"/>
    <s v="Jack Armstrong"/>
    <s v="Air Cargo"/>
    <x v="2"/>
    <x v="1"/>
    <s v="Not Specified"/>
    <s v="Grenache Rose"/>
    <x v="0"/>
    <x v="7"/>
    <s v="Domaine Lafage Miraflors Rose 2013"/>
    <s v="Small Crate"/>
    <s v="Devonport"/>
    <x v="395"/>
    <d v="2012-03-07T00:00:00"/>
    <n v="14"/>
    <n v="0"/>
    <n v="150.97999999999999"/>
    <n v="39.25"/>
    <n v="2113.7199999999998"/>
  </r>
  <r>
    <n v="6623"/>
    <n v="87364"/>
    <s v="Patrick Garcia"/>
    <s v="Express Road Cargo"/>
    <x v="2"/>
    <x v="1"/>
    <s v="High"/>
    <s v="Grenache Rose"/>
    <x v="0"/>
    <x v="7"/>
    <s v="Marques de Caceres Rioja Rosado 2014"/>
    <s v="Large Crate"/>
    <s v="Benalla"/>
    <x v="381"/>
    <d v="2010-02-03T00:00:00"/>
    <n v="11"/>
    <n v="0"/>
    <n v="8.09"/>
    <n v="7.96"/>
    <n v="88.99"/>
  </r>
  <r>
    <n v="6624"/>
    <n v="87191"/>
    <s v="Howard Burton"/>
    <s v="Express Road Cargo"/>
    <x v="0"/>
    <x v="3"/>
    <s v="Medium"/>
    <s v="Merlot"/>
    <x v="0"/>
    <x v="7"/>
    <s v="Laurent-Perrier Brut Rose"/>
    <s v="Full Container"/>
    <s v="Orange"/>
    <x v="973"/>
    <d v="2013-03-19T00:00:00"/>
    <n v="6"/>
    <n v="0.04"/>
    <n v="3.38"/>
    <n v="1.0900000000000001"/>
    <n v="20.28"/>
  </r>
  <r>
    <n v="6625"/>
    <n v="89714"/>
    <s v="Ronald Wilson"/>
    <s v="Express Road Cargo"/>
    <x v="1"/>
    <x v="2"/>
    <s v="Low"/>
    <s v="Reisling"/>
    <x v="0"/>
    <x v="7"/>
    <s v="Grgich Hills Chardonnay 2012"/>
    <s v="Large Crate"/>
    <s v="Busseltol"/>
    <x v="1030"/>
    <d v="2013-09-07T00:00:00"/>
    <n v="6"/>
    <n v="0.05"/>
    <n v="30.73"/>
    <n v="4"/>
    <n v="184.38"/>
  </r>
  <r>
    <n v="6626"/>
    <n v="88147"/>
    <s v="Richard Martin"/>
    <s v="Express Road Cargo"/>
    <x v="0"/>
    <x v="0"/>
    <s v="Low"/>
    <s v="Malbec"/>
    <x v="0"/>
    <x v="7"/>
    <s v="Sutter Home White Zinfandel"/>
    <s v="Large Crate"/>
    <s v="Darwin"/>
    <x v="257"/>
    <d v="2013-05-12T00:00:00"/>
    <n v="7"/>
    <n v="0.1"/>
    <n v="34.99"/>
    <n v="7.73"/>
    <n v="244.93"/>
  </r>
  <r>
    <n v="6627"/>
    <n v="90924"/>
    <s v="Lillian Stanley"/>
    <s v="Express Road Cargo"/>
    <x v="1"/>
    <x v="1"/>
    <s v="Low"/>
    <s v="Pinot Gris"/>
    <x v="0"/>
    <x v="7"/>
    <s v="Lucky Chardonnay 2012"/>
    <s v="Large Crate"/>
    <s v="Geelong"/>
    <x v="1114"/>
    <d v="2012-03-03T00:00:00"/>
    <n v="14"/>
    <n v="0"/>
    <n v="175.99"/>
    <n v="4.99"/>
    <n v="2463.86"/>
  </r>
  <r>
    <n v="6628"/>
    <n v="88117"/>
    <s v="Jeffrey Duncan"/>
    <s v="Express Road Cargo"/>
    <x v="0"/>
    <x v="3"/>
    <s v="Medium"/>
    <s v="Shiraz"/>
    <x v="0"/>
    <x v="7"/>
    <s v="Laurent-Perrier Brut Rose"/>
    <s v="Large Crate"/>
    <s v="Sydney"/>
    <x v="1350"/>
    <d v="2012-05-23T00:00:00"/>
    <n v="16"/>
    <n v="7.0000000000000007E-2"/>
    <n v="2.78"/>
    <n v="1.49"/>
    <n v="44.48"/>
  </r>
  <r>
    <n v="6629"/>
    <n v="87733"/>
    <s v="Carl Austin"/>
    <s v="Express Road Cargo"/>
    <x v="0"/>
    <x v="1"/>
    <s v="High"/>
    <s v="Malbec"/>
    <x v="0"/>
    <x v="7"/>
    <s v="Jean-Baptiste Adam Les Natures Cremant d'Alsace Brut"/>
    <s v="Standard Size Crate"/>
    <s v="Wodonga"/>
    <x v="1345"/>
    <d v="2013-06-11T00:00:00"/>
    <n v="2"/>
    <n v="0.1"/>
    <n v="34.58"/>
    <n v="8.99"/>
    <n v="69.16"/>
  </r>
  <r>
    <n v="6630"/>
    <n v="87171"/>
    <s v="Jeffrey Hill"/>
    <s v="Express Road Cargo"/>
    <x v="1"/>
    <x v="3"/>
    <s v="High"/>
    <s v="Reisling"/>
    <x v="0"/>
    <x v="7"/>
    <s v="Robert Oatley Sauvignon Blanc 2013"/>
    <s v="Standard Size Crate"/>
    <s v="Dubbo"/>
    <x v="653"/>
    <d v="2013-06-08T00:00:00"/>
    <n v="6"/>
    <n v="0.02"/>
    <n v="1.7"/>
    <n v="1.99"/>
    <n v="10.199999999999999"/>
  </r>
  <r>
    <n v="6631"/>
    <n v="87171"/>
    <s v="Jeffrey Hill"/>
    <s v="Express Road Cargo"/>
    <x v="1"/>
    <x v="3"/>
    <s v="High"/>
    <s v="Reisling"/>
    <x v="0"/>
    <x v="7"/>
    <s v="Robert Oatley Sauvignon Blanc 2013"/>
    <s v="Standard Size Crate"/>
    <s v="Armidale"/>
    <x v="653"/>
    <d v="2013-06-09T00:00:00"/>
    <n v="5"/>
    <n v="0.09"/>
    <n v="20.99"/>
    <n v="3.3"/>
    <n v="104.94999999999999"/>
  </r>
  <r>
    <n v="6632"/>
    <n v="86350"/>
    <s v="Jack Armstrong"/>
    <s v="Express Road Cargo"/>
    <x v="0"/>
    <x v="1"/>
    <s v="Not Specified"/>
    <s v="Zinfandel"/>
    <x v="0"/>
    <x v="7"/>
    <s v="Veuve Clicquot Brut Yellow Label"/>
    <s v="Large Crate"/>
    <s v="Burnie"/>
    <x v="396"/>
    <d v="2013-09-26T00:00:00"/>
    <n v="18"/>
    <n v="0.03"/>
    <n v="6.3"/>
    <n v="0.5"/>
    <n v="113.39999999999999"/>
  </r>
  <r>
    <n v="6633"/>
    <n v="86350"/>
    <s v="Jack Armstrong"/>
    <s v="Express Road Cargo"/>
    <x v="0"/>
    <x v="1"/>
    <s v="Not Specified"/>
    <s v="Malbec"/>
    <x v="0"/>
    <x v="7"/>
    <s v="JCB N¬∞21 Brut Cremant de Bourgogne"/>
    <s v="Large Crate"/>
    <s v="Burnie"/>
    <x v="396"/>
    <d v="2013-09-27T00:00:00"/>
    <n v="19"/>
    <n v="0.01"/>
    <n v="3.69"/>
    <n v="0.5"/>
    <n v="70.11"/>
  </r>
  <r>
    <n v="6634"/>
    <n v="86350"/>
    <s v="Nancy Sullivan"/>
    <s v="Express Road Cargo"/>
    <x v="0"/>
    <x v="1"/>
    <s v="Not Specified"/>
    <s v="Cabernet Sauvignon"/>
    <x v="0"/>
    <x v="7"/>
    <s v="Chateau D'Aqueria Tavel Rose 2013"/>
    <s v="Large Crate"/>
    <s v="Hobart"/>
    <x v="396"/>
    <d v="2013-09-28T00:00:00"/>
    <n v="10"/>
    <n v="0.05"/>
    <n v="5.0599999999999996"/>
    <n v="2.99"/>
    <n v="50.599999999999994"/>
  </r>
  <r>
    <n v="6635"/>
    <n v="91578"/>
    <s v="Earl Jordan"/>
    <s v="Express Road Cargo"/>
    <x v="0"/>
    <x v="3"/>
    <s v="Medium"/>
    <s v="Zinfandel"/>
    <x v="0"/>
    <x v="7"/>
    <s v="Bertani Bertarose 2014"/>
    <s v="Large Crate"/>
    <s v="Newcastle"/>
    <x v="1114"/>
    <d v="2012-02-26T00:00:00"/>
    <n v="13"/>
    <n v="0.1"/>
    <n v="39.479999999999997"/>
    <n v="3.99"/>
    <n v="513.24"/>
  </r>
  <r>
    <n v="6636"/>
    <n v="89472"/>
    <s v="Alan West"/>
    <s v="Express Road Cargo"/>
    <x v="2"/>
    <x v="1"/>
    <s v="High"/>
    <s v="Champagne"/>
    <x v="0"/>
    <x v="7"/>
    <s v="Locations by Dave Phinney F Rose&quot;"/>
    <s v="Full Container"/>
    <s v="Bendigo"/>
    <x v="778"/>
    <d v="2013-07-28T00:00:00"/>
    <n v="7"/>
    <n v="0.1"/>
    <n v="45.98"/>
    <n v="4.8"/>
    <n v="321.85999999999996"/>
  </r>
  <r>
    <n v="6637"/>
    <n v="89470"/>
    <s v="Victor Henry"/>
    <s v="Express Road Cargo"/>
    <x v="0"/>
    <x v="1"/>
    <s v="High"/>
    <s v="Pinot Noir"/>
    <x v="0"/>
    <x v="7"/>
    <s v="JCB N¬∞21 Brut Cremant de Bourgogne"/>
    <s v="Large Crate"/>
    <s v="Port Adelaide"/>
    <x v="786"/>
    <d v="2011-07-25T00:00:00"/>
    <n v="3"/>
    <n v="0.03"/>
    <n v="13.48"/>
    <n v="4.51"/>
    <n v="40.44"/>
  </r>
  <r>
    <n v="6638"/>
    <n v="89201"/>
    <s v="Thomas Miller"/>
    <s v="Express Road Cargo"/>
    <x v="0"/>
    <x v="2"/>
    <s v="Low"/>
    <s v="Sangiovese"/>
    <x v="0"/>
    <x v="7"/>
    <s v="Bollinger Brut Special Cuvee"/>
    <s v="Large Crate"/>
    <s v="Bunbury"/>
    <x v="1055"/>
    <d v="2010-06-17T00:00:00"/>
    <n v="13"/>
    <n v="0.03"/>
    <n v="4.24"/>
    <n v="5.41"/>
    <n v="55.120000000000005"/>
  </r>
  <r>
    <n v="6639"/>
    <n v="89201"/>
    <s v="Thomas Miller"/>
    <s v="Express Road Cargo"/>
    <x v="0"/>
    <x v="2"/>
    <s v="Low"/>
    <s v="Zinfandel"/>
    <x v="0"/>
    <x v="7"/>
    <s v="Chateau d'Esclans Garrus Rose 2013"/>
    <s v="Full Container"/>
    <s v="Mandurah"/>
    <x v="1055"/>
    <d v="2010-06-16T00:00:00"/>
    <n v="18"/>
    <n v="0.04"/>
    <n v="2.94"/>
    <n v="0.7"/>
    <n v="52.92"/>
  </r>
  <r>
    <n v="6640"/>
    <n v="90009"/>
    <s v="Brian Long"/>
    <s v="Express Road Cargo"/>
    <x v="0"/>
    <x v="3"/>
    <s v="Not Specified"/>
    <s v="Merlot"/>
    <x v="0"/>
    <x v="7"/>
    <s v="Lucien Albrecht Cremant d'Alsace Brut"/>
    <s v="Full Container"/>
    <s v="Goulburn"/>
    <x v="262"/>
    <d v="2013-09-01T00:00:00"/>
    <n v="23"/>
    <n v="0.02"/>
    <n v="4.13"/>
    <n v="1.17"/>
    <n v="94.99"/>
  </r>
  <r>
    <n v="6641"/>
    <n v="90567"/>
    <s v="Gary Hudson"/>
    <s v="Air Cargo"/>
    <x v="1"/>
    <x v="3"/>
    <s v="Low"/>
    <s v="Reisling"/>
    <x v="0"/>
    <x v="7"/>
    <s v="Leeuwin Estate Art Series Chardonnay 2012"/>
    <s v="Extra Large Crate"/>
    <s v="Newcastle"/>
    <x v="528"/>
    <d v="2013-12-07T00:00:00"/>
    <n v="8"/>
    <n v="0.06"/>
    <n v="2550.14"/>
    <n v="29.7"/>
    <n v="20401.12"/>
  </r>
  <r>
    <n v="6642"/>
    <n v="87911"/>
    <s v="Laura Wilson"/>
    <s v="Road Cargo"/>
    <x v="0"/>
    <x v="3"/>
    <s v="Medium"/>
    <s v="Shiraz"/>
    <x v="0"/>
    <x v="7"/>
    <s v="Louis Roederer Cristal Brut 2006"/>
    <s v="Large Crate"/>
    <s v="Albury"/>
    <x v="958"/>
    <d v="2012-03-11T00:00:00"/>
    <n v="13"/>
    <n v="0"/>
    <n v="12.28"/>
    <n v="4.8600000000000003"/>
    <n v="159.63999999999999"/>
  </r>
  <r>
    <n v="6643"/>
    <n v="91238"/>
    <s v="Mark Flores"/>
    <s v="Express Road Cargo"/>
    <x v="1"/>
    <x v="2"/>
    <s v="Not Specified"/>
    <s v="Chardonnay"/>
    <x v="0"/>
    <x v="7"/>
    <s v="Robert Oatley Signature Chardonnay 2013"/>
    <s v="Large Crate"/>
    <s v="Geraldton"/>
    <x v="653"/>
    <d v="2013-06-08T00:00:00"/>
    <n v="4"/>
    <n v="0.02"/>
    <n v="65.989999999999995"/>
    <n v="8.99"/>
    <n v="263.95999999999998"/>
  </r>
  <r>
    <n v="6644"/>
    <n v="89914"/>
    <s v="Carolyn Ramirez"/>
    <s v="Express Road Cargo"/>
    <x v="1"/>
    <x v="3"/>
    <s v="High"/>
    <s v="Reisling"/>
    <x v="0"/>
    <x v="7"/>
    <s v="Lucky Chardonnay 2012"/>
    <s v="Mini Crate"/>
    <s v="Cessnock"/>
    <x v="588"/>
    <d v="2013-02-18T00:00:00"/>
    <n v="12"/>
    <n v="0.06"/>
    <n v="449.99"/>
    <n v="24.49"/>
    <n v="5399.88"/>
  </r>
  <r>
    <n v="6645"/>
    <n v="89914"/>
    <s v="Carolyn Ramirez"/>
    <s v="Road Cargo"/>
    <x v="1"/>
    <x v="3"/>
    <s v="High"/>
    <s v="Reisling"/>
    <x v="0"/>
    <x v="7"/>
    <s v="Robert Oatley Sauvignon Blanc 2013"/>
    <s v="Full Container"/>
    <s v="Lithgow"/>
    <x v="588"/>
    <d v="2013-02-18T00:00:00"/>
    <n v="1"/>
    <n v="0.04"/>
    <n v="20.99"/>
    <n v="0.99"/>
    <n v="20.99"/>
  </r>
  <r>
    <n v="6646"/>
    <n v="87716"/>
    <s v="Johnny Stephens"/>
    <s v="Express Road Cargo"/>
    <x v="1"/>
    <x v="2"/>
    <s v="Low"/>
    <s v="Pinot Gris"/>
    <x v="0"/>
    <x v="7"/>
    <s v="Lincourt Courtney's Chardonnay 2012"/>
    <s v="Large Crate"/>
    <s v="Freemantle"/>
    <x v="588"/>
    <d v="2013-02-19T00:00:00"/>
    <n v="10"/>
    <n v="0"/>
    <n v="65.989999999999995"/>
    <n v="5.31"/>
    <n v="659.9"/>
  </r>
  <r>
    <n v="6647"/>
    <n v="89708"/>
    <s v="Ronald Wilson"/>
    <s v="Air Cargo"/>
    <x v="2"/>
    <x v="2"/>
    <s v="Low"/>
    <s v="Champagne"/>
    <x v="0"/>
    <x v="7"/>
    <s v="Domaine Lafond Roc-Epine Tavel Rose 2014"/>
    <s v="Extra Large Crate"/>
    <s v="Freemantle"/>
    <x v="101"/>
    <d v="2011-04-22T00:00:00"/>
    <n v="1"/>
    <n v="0.02"/>
    <n v="160.97999999999999"/>
    <n v="30"/>
    <n v="160.97999999999999"/>
  </r>
  <r>
    <n v="6648"/>
    <n v="89713"/>
    <s v="Ronald Wilson"/>
    <s v="Express Road Cargo"/>
    <x v="0"/>
    <x v="2"/>
    <s v="Low"/>
    <s v="Sangiovese"/>
    <x v="0"/>
    <x v="7"/>
    <s v="Laurent-Perrier Brut Rose"/>
    <s v="Large Crate"/>
    <s v="Busseltol"/>
    <x v="1351"/>
    <d v="2013-04-24T00:00:00"/>
    <n v="1"/>
    <n v="0.1"/>
    <n v="64.98"/>
    <n v="6.88"/>
    <n v="64.98"/>
  </r>
  <r>
    <n v="6649"/>
    <n v="89713"/>
    <s v="Ronald Wilson"/>
    <s v="Air Cargo"/>
    <x v="2"/>
    <x v="2"/>
    <s v="Low"/>
    <s v="Sangiovese Rose"/>
    <x v="0"/>
    <x v="7"/>
    <s v="Sutter Home White Zinfandel"/>
    <s v="Small Crate"/>
    <s v="Perth"/>
    <x v="1351"/>
    <d v="2013-04-20T00:00:00"/>
    <n v="6"/>
    <n v="0"/>
    <n v="348.21"/>
    <n v="40.19"/>
    <n v="2089.2599999999998"/>
  </r>
  <r>
    <n v="6650"/>
    <n v="86527"/>
    <s v="Jason King"/>
    <s v="Express Road Cargo"/>
    <x v="0"/>
    <x v="3"/>
    <s v="Low"/>
    <s v="Malbec"/>
    <x v="0"/>
    <x v="7"/>
    <s v="Lucien Albrecht Cremant d'Alsace Brut"/>
    <s v="Full Container"/>
    <s v="Blue Mountains"/>
    <x v="191"/>
    <d v="2010-01-14T00:00:00"/>
    <n v="12"/>
    <n v="0.1"/>
    <n v="2.6"/>
    <n v="2.4"/>
    <n v="31.200000000000003"/>
  </r>
  <r>
    <n v="6651"/>
    <n v="90074"/>
    <s v="Anthony Hicks"/>
    <s v="Express Road Cargo"/>
    <x v="0"/>
    <x v="1"/>
    <s v="Low"/>
    <s v="Shiraz"/>
    <x v="0"/>
    <x v="7"/>
    <s v="Pietradolce Etna Rosato 2014"/>
    <s v="Large Crate"/>
    <s v="Hamilton"/>
    <x v="1084"/>
    <d v="2013-02-07T00:00:00"/>
    <n v="12"/>
    <n v="0"/>
    <n v="11.5"/>
    <n v="7.19"/>
    <n v="138"/>
  </r>
  <r>
    <n v="6652"/>
    <n v="90074"/>
    <s v="Anthony Hicks"/>
    <s v="Express Road Cargo"/>
    <x v="0"/>
    <x v="1"/>
    <s v="Low"/>
    <s v="Zinfandel"/>
    <x v="0"/>
    <x v="7"/>
    <s v="Schramsberg Cremant Demi-Sec 2011"/>
    <s v="Full Container"/>
    <s v="Geelong"/>
    <x v="1084"/>
    <d v="2013-02-09T00:00:00"/>
    <n v="13"/>
    <n v="0"/>
    <n v="9.68"/>
    <n v="2.0299999999999998"/>
    <n v="125.84"/>
  </r>
  <r>
    <n v="6653"/>
    <n v="88161"/>
    <s v="Aaron Chapman"/>
    <s v="Express Road Cargo"/>
    <x v="0"/>
    <x v="1"/>
    <s v="Low"/>
    <s v="Cabernet Sauvignon"/>
    <x v="0"/>
    <x v="7"/>
    <s v="Francis Ford Coppola Sofia Rose 2014"/>
    <s v="Large Crate"/>
    <s v="Wodonga"/>
    <x v="848"/>
    <d v="2013-02-08T00:00:00"/>
    <n v="12"/>
    <n v="0"/>
    <n v="19.98"/>
    <n v="5.77"/>
    <n v="239.76"/>
  </r>
  <r>
    <n v="6654"/>
    <n v="90793"/>
    <s v="Steve Hicks"/>
    <s v="Road Cargo"/>
    <x v="1"/>
    <x v="0"/>
    <s v="Low"/>
    <s v="Chardonnay"/>
    <x v="0"/>
    <x v="7"/>
    <s v="Leeuwin Estate Art Series Chardonnay 2012"/>
    <s v="Large Crate"/>
    <s v="Logan City"/>
    <x v="1127"/>
    <d v="2013-02-05T00:00:00"/>
    <n v="13"/>
    <n v="0.1"/>
    <n v="49.99"/>
    <n v="19.989999999999998"/>
    <n v="649.87"/>
  </r>
  <r>
    <n v="6655"/>
    <n v="86522"/>
    <s v="Thomas Jenkins"/>
    <s v="Road Cargo"/>
    <x v="0"/>
    <x v="3"/>
    <s v="Medium"/>
    <s v="Merlot"/>
    <x v="0"/>
    <x v="7"/>
    <s v="Simonnet-Febvre Cremant de Bourgogne Blanc"/>
    <s v="Large Crate"/>
    <s v="Wagga Wagga"/>
    <x v="212"/>
    <d v="2012-02-05T00:00:00"/>
    <n v="13"/>
    <n v="0.06"/>
    <n v="8.67"/>
    <n v="3.5"/>
    <n v="112.71"/>
  </r>
  <r>
    <n v="6656"/>
    <n v="91092"/>
    <s v="Kathleen Morrison"/>
    <s v="Express Road Cargo"/>
    <x v="0"/>
    <x v="3"/>
    <s v="High"/>
    <s v="Shiraz"/>
    <x v="0"/>
    <x v="7"/>
    <s v="Louis Roederer Cristal Brut with Gift Box 2007"/>
    <s v="Loose Wrap"/>
    <s v="Campbeltown"/>
    <x v="65"/>
    <d v="2011-09-27T00:00:00"/>
    <n v="3"/>
    <n v="0"/>
    <n v="46.89"/>
    <n v="5.0999999999999996"/>
    <n v="140.67000000000002"/>
  </r>
  <r>
    <n v="6657"/>
    <n v="88894"/>
    <s v="Wanda Foster"/>
    <s v="Air Cargo"/>
    <x v="2"/>
    <x v="3"/>
    <s v="Low"/>
    <s v="Sangiovese Rose"/>
    <x v="0"/>
    <x v="7"/>
    <s v="Francis Ford Coppola Sofia Rose 2014"/>
    <s v="Small Crate"/>
    <s v="Lithgow"/>
    <x v="289"/>
    <d v="2013-02-16T00:00:00"/>
    <n v="11"/>
    <n v="0.01"/>
    <n v="240.98"/>
    <n v="60.2"/>
    <n v="2650.7799999999997"/>
  </r>
  <r>
    <n v="6658"/>
    <n v="87380"/>
    <s v="Daniel Stewart"/>
    <s v="Express Road Cargo"/>
    <x v="0"/>
    <x v="3"/>
    <s v="Low"/>
    <s v="Cabernet Sauvignon"/>
    <x v="0"/>
    <x v="7"/>
    <s v="Chateau de Campuget Costieres de Nimes Tradition Rose 2015"/>
    <s v="Large Crate"/>
    <s v="Cessnock"/>
    <x v="42"/>
    <d v="2013-05-02T00:00:00"/>
    <n v="8"/>
    <n v="0.06"/>
    <n v="9.06"/>
    <n v="9.86"/>
    <n v="72.48"/>
  </r>
  <r>
    <n v="6659"/>
    <n v="90467"/>
    <s v="Joshua Evans"/>
    <s v="Air Cargo"/>
    <x v="2"/>
    <x v="2"/>
    <s v="Low"/>
    <s v="Cremant"/>
    <x v="0"/>
    <x v="7"/>
    <s v="Gerard Bertrand Cote des Roses Rose 2014"/>
    <s v="Extra Large Crate"/>
    <s v="Rockingham"/>
    <x v="882"/>
    <d v="2013-03-01T00:00:00"/>
    <n v="7"/>
    <n v="0.04"/>
    <n v="50.98"/>
    <n v="14.19"/>
    <n v="356.85999999999996"/>
  </r>
  <r>
    <n v="6660"/>
    <n v="90467"/>
    <s v="Joshua Evans"/>
    <s v="Air Cargo"/>
    <x v="2"/>
    <x v="2"/>
    <s v="Low"/>
    <s v="Sangiovese Rose"/>
    <x v="0"/>
    <x v="7"/>
    <s v="Francis Ford Coppola Sofia Rose 2014"/>
    <s v="Small Crate"/>
    <s v="Freemantle"/>
    <x v="882"/>
    <d v="2013-03-01T00:00:00"/>
    <n v="9"/>
    <n v="0.04"/>
    <n v="124.49"/>
    <n v="51.94"/>
    <n v="1120.4099999999999"/>
  </r>
  <r>
    <n v="6661"/>
    <n v="90467"/>
    <s v="Steve Mendoza"/>
    <s v="Express Road Cargo"/>
    <x v="0"/>
    <x v="2"/>
    <s v="Low"/>
    <s v="Zinfandel"/>
    <x v="0"/>
    <x v="7"/>
    <s v="Domaine Lafage Miraflors Rose 2013"/>
    <s v="Large Crate"/>
    <s v="Geraldton"/>
    <x v="882"/>
    <d v="2013-03-03T00:00:00"/>
    <n v="4"/>
    <n v="0.09"/>
    <n v="22.38"/>
    <n v="15.1"/>
    <n v="89.52"/>
  </r>
  <r>
    <n v="6662"/>
    <n v="88917"/>
    <s v="John Mendoza"/>
    <s v="Express Road Cargo"/>
    <x v="0"/>
    <x v="1"/>
    <s v="Low"/>
    <s v="Pinot Noir"/>
    <x v="0"/>
    <x v="7"/>
    <s v="Bollinger Brut Special Cuvee"/>
    <s v="Large Crate"/>
    <s v="Mount Barker"/>
    <x v="171"/>
    <d v="2012-10-16T00:00:00"/>
    <n v="5"/>
    <n v="0.1"/>
    <n v="10.89"/>
    <n v="4.5"/>
    <n v="54.45"/>
  </r>
  <r>
    <n v="6663"/>
    <n v="88917"/>
    <s v="John Mendoza"/>
    <s v="Express Road Cargo"/>
    <x v="1"/>
    <x v="1"/>
    <s v="Low"/>
    <s v="Pinot Gris"/>
    <x v="0"/>
    <x v="7"/>
    <s v="Lincourt Courtney's Chardonnay 2012"/>
    <s v="Standard Size Crate"/>
    <s v="Mount Barker"/>
    <x v="171"/>
    <d v="2012-10-13T00:00:00"/>
    <n v="21"/>
    <n v="0.01"/>
    <n v="31.78"/>
    <n v="1.99"/>
    <n v="667.38"/>
  </r>
  <r>
    <n v="6664"/>
    <n v="88917"/>
    <s v="John Mendoza"/>
    <s v="Express Road Cargo"/>
    <x v="0"/>
    <x v="1"/>
    <s v="Low"/>
    <s v="Zinfandel"/>
    <x v="0"/>
    <x v="7"/>
    <s v="Chateau d'Esclans Whispering Angel Rose 2014"/>
    <s v="Large Crate"/>
    <s v="Port Adelaide"/>
    <x v="171"/>
    <d v="2012-10-14T00:00:00"/>
    <n v="1"/>
    <n v="0"/>
    <n v="4.9800000000000004"/>
    <n v="4.72"/>
    <n v="4.9800000000000004"/>
  </r>
  <r>
    <n v="6665"/>
    <n v="87861"/>
    <s v="Donald Perez"/>
    <s v="Express Road Cargo"/>
    <x v="2"/>
    <x v="2"/>
    <s v="Critical"/>
    <s v="Grenache Rose"/>
    <x v="0"/>
    <x v="7"/>
    <s v="La Playa Estate Cabernet Sauvignon Rose 2015"/>
    <s v="Large Crate"/>
    <s v="Rockingham"/>
    <x v="1071"/>
    <d v="2013-10-16T00:00:00"/>
    <n v="12"/>
    <n v="0.1"/>
    <n v="63.94"/>
    <n v="14.48"/>
    <n v="767.28"/>
  </r>
  <r>
    <n v="6666"/>
    <n v="86036"/>
    <s v="John Carter"/>
    <s v="Express Road Cargo"/>
    <x v="0"/>
    <x v="0"/>
    <s v="Critical"/>
    <s v="Sangiovese"/>
    <x v="0"/>
    <x v="7"/>
    <s v="Sutter Home White Zinfandel"/>
    <s v="Large Crate"/>
    <s v="Mount Isa"/>
    <x v="447"/>
    <d v="2013-01-26T00:00:00"/>
    <n v="8"/>
    <n v="0.03"/>
    <n v="55.98"/>
    <n v="5.15"/>
    <n v="447.84"/>
  </r>
  <r>
    <n v="6667"/>
    <n v="89346"/>
    <s v="Mildred Franklin"/>
    <s v="Express Road Cargo"/>
    <x v="2"/>
    <x v="1"/>
    <s v="Not Specified"/>
    <s v="Sangiovese Rose"/>
    <x v="0"/>
    <x v="7"/>
    <s v="Francis Ford Coppola Sofia Rose 2014"/>
    <s v="Large Crate"/>
    <s v="Victor Harbor"/>
    <x v="788"/>
    <d v="2011-04-12T00:00:00"/>
    <n v="2"/>
    <n v="0.04"/>
    <n v="22.98"/>
    <n v="7.58"/>
    <n v="45.96"/>
  </r>
  <r>
    <n v="6668"/>
    <n v="88025"/>
    <s v="Patricia Bishop"/>
    <s v="Express Road Cargo"/>
    <x v="0"/>
    <x v="0"/>
    <s v="High"/>
    <s v="Cabernet Sauvignon"/>
    <x v="0"/>
    <x v="7"/>
    <s v="Francis Ford Coppola Sofia Rose 2014"/>
    <s v="Large Crate"/>
    <s v="Brisbane"/>
    <x v="398"/>
    <d v="2012-03-05T00:00:00"/>
    <n v="14"/>
    <n v="7.0000000000000007E-2"/>
    <n v="8.6199999999999992"/>
    <n v="4.5"/>
    <n v="120.67999999999999"/>
  </r>
  <r>
    <n v="6669"/>
    <n v="86009"/>
    <s v="Justin Fernandez"/>
    <s v="Road Cargo"/>
    <x v="1"/>
    <x v="3"/>
    <s v="High"/>
    <s v="Sauvignon Blanc"/>
    <x v="0"/>
    <x v="7"/>
    <s v="Robert Oatley Sauvignon Blanc 2013"/>
    <s v="Large Crate"/>
    <s v="Liverpool"/>
    <x v="1021"/>
    <d v="2013-09-02T00:00:00"/>
    <n v="18"/>
    <n v="7.0000000000000007E-2"/>
    <n v="115.99"/>
    <n v="2.5"/>
    <n v="2087.8199999999997"/>
  </r>
  <r>
    <n v="6670"/>
    <n v="87061"/>
    <s v="Kathy Sanchez"/>
    <s v="Air Cargo"/>
    <x v="2"/>
    <x v="0"/>
    <s v="Medium"/>
    <s v="Grenache Rose"/>
    <x v="0"/>
    <x v="7"/>
    <s v="Chateau D'Aqueria Tavel Rose 2013"/>
    <s v="Extra Large Crate"/>
    <s v="Mackay"/>
    <x v="400"/>
    <d v="2011-10-07T00:00:00"/>
    <n v="14"/>
    <n v="0.1"/>
    <n v="160.97999999999999"/>
    <n v="30"/>
    <n v="2253.7199999999998"/>
  </r>
  <r>
    <n v="6671"/>
    <n v="87061"/>
    <s v="Kathy Sanchez"/>
    <s v="Air Cargo"/>
    <x v="1"/>
    <x v="0"/>
    <s v="Medium"/>
    <s v="Sauvignon Blanc"/>
    <x v="0"/>
    <x v="7"/>
    <s v="Robert Oatley Sauvignon Blanc 2013"/>
    <s v="Small Crate"/>
    <s v="Brisbane"/>
    <x v="400"/>
    <d v="2011-10-08T00:00:00"/>
    <n v="7"/>
    <n v="0"/>
    <n v="119.99"/>
    <n v="56.14"/>
    <n v="839.93"/>
  </r>
  <r>
    <n v="6672"/>
    <n v="87061"/>
    <s v="Kathy Sanchez"/>
    <s v="Express Road Cargo"/>
    <x v="1"/>
    <x v="0"/>
    <s v="Medium"/>
    <s v="Chardonnay"/>
    <x v="0"/>
    <x v="7"/>
    <s v="Lucky Chardonnay 2012"/>
    <s v="Large Crate"/>
    <s v="Gympie"/>
    <x v="400"/>
    <d v="2011-10-08T00:00:00"/>
    <n v="15"/>
    <n v="0.02"/>
    <n v="35.99"/>
    <n v="5"/>
    <n v="539.85"/>
  </r>
  <r>
    <n v="6673"/>
    <n v="87634"/>
    <s v="Antonio Knight"/>
    <s v="Road Cargo"/>
    <x v="2"/>
    <x v="1"/>
    <s v="Low"/>
    <s v="Sangiovese Rose"/>
    <x v="0"/>
    <x v="5"/>
    <s v="Miraval Rose 2014"/>
    <s v="Large Crate"/>
    <s v="Mildura"/>
    <x v="361"/>
    <d v="2010-07-07T00:00:00"/>
    <n v="5"/>
    <n v="0.05"/>
    <n v="63.94"/>
    <n v="14.48"/>
    <n v="319.7"/>
  </r>
  <r>
    <n v="6674"/>
    <n v="86159"/>
    <s v="Walter Fuller"/>
    <s v="Express Road Cargo"/>
    <x v="0"/>
    <x v="0"/>
    <s v="Low"/>
    <s v="Cabernet Sauvignon"/>
    <x v="0"/>
    <x v="5"/>
    <s v="Bertani Bertarose 2014"/>
    <s v="Large Crate"/>
    <s v="Palmerston"/>
    <x v="154"/>
    <d v="2012-01-16T00:00:00"/>
    <n v="14"/>
    <n v="0.06"/>
    <n v="16.739999999999998"/>
    <n v="5.08"/>
    <n v="234.35999999999999"/>
  </r>
  <r>
    <n v="6675"/>
    <n v="86159"/>
    <s v="Walter Fuller"/>
    <s v="Air Cargo"/>
    <x v="2"/>
    <x v="0"/>
    <s v="Low"/>
    <s v="Grenache Rose"/>
    <x v="0"/>
    <x v="5"/>
    <s v="Barnard Griffin Rose of Sangiovese 2014"/>
    <s v="Extra Large Crate"/>
    <s v="Palmerston"/>
    <x v="154"/>
    <d v="2012-01-11T00:00:00"/>
    <n v="13"/>
    <n v="0.05"/>
    <n v="122.99"/>
    <n v="70.2"/>
    <n v="1598.87"/>
  </r>
  <r>
    <n v="6676"/>
    <n v="91128"/>
    <s v="Wayne Clark"/>
    <s v="Express Road Cargo"/>
    <x v="2"/>
    <x v="3"/>
    <s v="Not Specified"/>
    <s v="Cremant"/>
    <x v="0"/>
    <x v="5"/>
    <s v="Miraval Rose (1.5 Liter Magnum) 2014"/>
    <s v="Mini Crate"/>
    <s v="Campbeltown"/>
    <x v="1187"/>
    <d v="2011-08-22T00:00:00"/>
    <n v="11"/>
    <n v="0.06"/>
    <n v="140.81"/>
    <n v="24.49"/>
    <n v="1548.91"/>
  </r>
  <r>
    <n v="6677"/>
    <n v="89609"/>
    <s v="Ronald Sims"/>
    <s v="Express Road Cargo"/>
    <x v="0"/>
    <x v="3"/>
    <s v="Not Specified"/>
    <s v="Shiraz"/>
    <x v="0"/>
    <x v="5"/>
    <s v="Sutter Home Pink Moscato"/>
    <s v="Large Crate"/>
    <s v="Paramatta"/>
    <x v="540"/>
    <d v="2010-04-11T00:00:00"/>
    <n v="8"/>
    <n v="0.05"/>
    <n v="14.81"/>
    <n v="13.32"/>
    <n v="118.48"/>
  </r>
  <r>
    <n v="6678"/>
    <n v="89609"/>
    <s v="Ronald Sims"/>
    <s v="Express Road Cargo"/>
    <x v="0"/>
    <x v="3"/>
    <s v="Not Specified"/>
    <s v="Sangiovese"/>
    <x v="0"/>
    <x v="5"/>
    <s v="Belle Glos Oeil de Perdrix Pinot Noir Blanc 2014"/>
    <s v="Full Container"/>
    <s v="Liverpool"/>
    <x v="540"/>
    <d v="2010-04-10T00:00:00"/>
    <n v="7"/>
    <n v="0.08"/>
    <n v="2.78"/>
    <n v="1.25"/>
    <n v="19.459999999999997"/>
  </r>
  <r>
    <n v="6679"/>
    <n v="86990"/>
    <s v="Jimmy Lane"/>
    <s v="Road Cargo"/>
    <x v="1"/>
    <x v="1"/>
    <s v="Medium"/>
    <s v="Sauvignon Blanc"/>
    <x v="0"/>
    <x v="5"/>
    <s v="Los Vascos Sauvignon Blanc 2015"/>
    <s v="Standard Size Crate"/>
    <s v="Canberra"/>
    <x v="344"/>
    <d v="2011-10-13T00:00:00"/>
    <n v="2"/>
    <n v="0.08"/>
    <n v="4.9800000000000004"/>
    <n v="4.32"/>
    <n v="9.9600000000000009"/>
  </r>
  <r>
    <n v="6680"/>
    <n v="89519"/>
    <s v="Thomas James"/>
    <s v="Road Cargo"/>
    <x v="0"/>
    <x v="3"/>
    <s v="Critical"/>
    <s v="Pinot Noir"/>
    <x v="0"/>
    <x v="5"/>
    <s v="Langlois Chateau Cremant de Loire Brut"/>
    <s v="Large Crate"/>
    <s v="Broken Hill"/>
    <x v="1141"/>
    <d v="2013-11-06T00:00:00"/>
    <n v="32"/>
    <n v="0.03"/>
    <n v="9.06"/>
    <n v="9.86"/>
    <n v="289.92"/>
  </r>
  <r>
    <n v="6681"/>
    <n v="89519"/>
    <s v="Thomas James"/>
    <s v="Express Road Cargo"/>
    <x v="0"/>
    <x v="3"/>
    <s v="Critical"/>
    <s v="Merlot"/>
    <x v="0"/>
    <x v="5"/>
    <s v="Langlois Chateau Cremant de Loire Brut"/>
    <s v="Full Container"/>
    <s v="Newcastle"/>
    <x v="1141"/>
    <d v="2013-11-06T00:00:00"/>
    <n v="23"/>
    <n v="0.05"/>
    <n v="2.94"/>
    <n v="1.05"/>
    <n v="67.62"/>
  </r>
  <r>
    <n v="6682"/>
    <n v="86766"/>
    <s v="Edward Ortiz"/>
    <s v="Express Road Cargo"/>
    <x v="0"/>
    <x v="3"/>
    <s v="Not Specified"/>
    <s v="Pinot Noir"/>
    <x v="0"/>
    <x v="5"/>
    <s v="Sutter Home White Zinfandel"/>
    <s v="Large Crate"/>
    <s v="Wollongong"/>
    <x v="833"/>
    <d v="2013-11-27T00:00:00"/>
    <n v="23"/>
    <n v="0.01"/>
    <n v="2.88"/>
    <n v="0.99"/>
    <n v="66.239999999999995"/>
  </r>
  <r>
    <n v="6683"/>
    <n v="86766"/>
    <s v="Edward Ortiz"/>
    <s v="Express Road Cargo"/>
    <x v="0"/>
    <x v="3"/>
    <s v="Not Specified"/>
    <s v="Merlot"/>
    <x v="0"/>
    <x v="5"/>
    <s v="Chateau de Campuget Costieres de Nimes Tradition Rose 2015"/>
    <s v="Full Container"/>
    <s v="Goulburn"/>
    <x v="833"/>
    <d v="2013-11-27T00:00:00"/>
    <n v="4"/>
    <n v="0.04"/>
    <n v="10.14"/>
    <n v="2.27"/>
    <n v="40.56"/>
  </r>
  <r>
    <n v="6684"/>
    <n v="89427"/>
    <s v="Janice Rivera"/>
    <s v="Express Road Cargo"/>
    <x v="0"/>
    <x v="3"/>
    <s v="High"/>
    <s v="Malbec"/>
    <x v="0"/>
    <x v="5"/>
    <s v="La Playa Estate Cabernet Sauvignon Rose 2015"/>
    <s v="Large Crate"/>
    <s v="Orange"/>
    <x v="1009"/>
    <d v="2011-06-25T00:00:00"/>
    <n v="9"/>
    <n v="0.09"/>
    <n v="67.28"/>
    <n v="19.989999999999998"/>
    <n v="605.52"/>
  </r>
  <r>
    <n v="6685"/>
    <n v="89427"/>
    <s v="Janice Rivera"/>
    <s v="Express Road Cargo"/>
    <x v="0"/>
    <x v="3"/>
    <s v="High"/>
    <s v="Zinfandel"/>
    <x v="0"/>
    <x v="5"/>
    <s v="Locations by Dave Phinney F Rose"/>
    <s v="Large Crate"/>
    <s v="Queanbeyan"/>
    <x v="1009"/>
    <d v="2011-06-24T00:00:00"/>
    <n v="7"/>
    <n v="0.1"/>
    <n v="42.76"/>
    <n v="6.22"/>
    <n v="299.32"/>
  </r>
  <r>
    <n v="6686"/>
    <n v="88604"/>
    <s v="Wayne Boyd"/>
    <s v="Express Road Cargo"/>
    <x v="0"/>
    <x v="1"/>
    <s v="Medium"/>
    <s v="Cabernet Sauvignon"/>
    <x v="0"/>
    <x v="5"/>
    <s v="Louis Roederer Cristal Brut 2006"/>
    <s v="Large Crate"/>
    <s v="Canberra"/>
    <x v="1352"/>
    <d v="2012-05-15T00:00:00"/>
    <n v="16"/>
    <n v="0.06"/>
    <n v="3.69"/>
    <n v="2.5"/>
    <n v="59.04"/>
  </r>
  <r>
    <n v="6687"/>
    <n v="88604"/>
    <s v="Wayne Boyd"/>
    <s v="Express Road Cargo"/>
    <x v="0"/>
    <x v="1"/>
    <s v="Medium"/>
    <s v="Shiraz"/>
    <x v="0"/>
    <x v="5"/>
    <s v="Sutter Home Pink Moscato"/>
    <s v="Large Crate"/>
    <s v="Mount Gambier"/>
    <x v="1352"/>
    <d v="2012-05-15T00:00:00"/>
    <n v="14"/>
    <n v="0.09"/>
    <n v="4.28"/>
    <n v="5.74"/>
    <n v="59.92"/>
  </r>
  <r>
    <n v="6688"/>
    <n v="88305"/>
    <s v="Philip Hanson"/>
    <s v="Express Road Cargo"/>
    <x v="0"/>
    <x v="3"/>
    <s v="High"/>
    <s v="Malbec"/>
    <x v="0"/>
    <x v="5"/>
    <s v="Gerard Bertrand Cote des Roses Rose 2014"/>
    <s v="Large Crate"/>
    <s v="Queanbeyan"/>
    <x v="959"/>
    <d v="2013-01-04T00:00:00"/>
    <n v="8"/>
    <n v="0.03"/>
    <n v="5.58"/>
    <n v="2.99"/>
    <n v="44.64"/>
  </r>
  <r>
    <n v="6689"/>
    <n v="88296"/>
    <s v="Philip Hanson"/>
    <s v="Air Cargo"/>
    <x v="2"/>
    <x v="3"/>
    <s v="High"/>
    <s v="Sangiovese Rose"/>
    <x v="0"/>
    <x v="5"/>
    <s v="Francis Ford Coppola Sofia Rose 2014"/>
    <s v="Small Crate"/>
    <s v="Dubbo"/>
    <x v="86"/>
    <d v="2010-01-04T00:00:00"/>
    <n v="1"/>
    <n v="0.09"/>
    <n v="212.6"/>
    <n v="52.2"/>
    <n v="212.6"/>
  </r>
  <r>
    <n v="6690"/>
    <n v="86796"/>
    <s v="Lillian Bishop"/>
    <s v="Road Cargo"/>
    <x v="0"/>
    <x v="2"/>
    <s v="High"/>
    <s v="Sangiovese"/>
    <x v="0"/>
    <x v="5"/>
    <s v="Langlois Chateau Cremant de Loire Brut"/>
    <s v="Large Crate"/>
    <s v="Rockingham"/>
    <x v="821"/>
    <d v="2010-12-21T00:00:00"/>
    <n v="22"/>
    <n v="0.05"/>
    <n v="4.0599999999999996"/>
    <n v="6.89"/>
    <n v="89.32"/>
  </r>
  <r>
    <n v="6691"/>
    <n v="86923"/>
    <s v="Carlos Peterson"/>
    <s v="Express Road Cargo"/>
    <x v="0"/>
    <x v="3"/>
    <s v="Not Specified"/>
    <s v="Pinot Noir"/>
    <x v="0"/>
    <x v="5"/>
    <s v="Bertani Bertarose 2014"/>
    <s v="Large Crate"/>
    <s v="Queanbeyan"/>
    <x v="168"/>
    <d v="2013-07-22T00:00:00"/>
    <n v="1"/>
    <n v="0.05"/>
    <n v="56.96"/>
    <n v="13.22"/>
    <n v="56.96"/>
  </r>
  <r>
    <n v="6692"/>
    <n v="90129"/>
    <s v="Henry Collins"/>
    <s v="Road Cargo"/>
    <x v="0"/>
    <x v="3"/>
    <s v="High"/>
    <s v="Sangiovese"/>
    <x v="0"/>
    <x v="5"/>
    <s v="Veuve Clicquot Brut Yellow Label"/>
    <s v="Large Crate"/>
    <s v="Wagga Wagga"/>
    <x v="1082"/>
    <d v="2012-02-20T00:00:00"/>
    <n v="8"/>
    <n v="0"/>
    <n v="98.31"/>
    <n v="0.49"/>
    <n v="786.48"/>
  </r>
  <r>
    <n v="6693"/>
    <n v="87897"/>
    <s v="Fred Parker"/>
    <s v="Express Road Cargo"/>
    <x v="0"/>
    <x v="1"/>
    <s v="Critical"/>
    <s v="Malbec"/>
    <x v="0"/>
    <x v="5"/>
    <s v="Marques de Caceres Rioja Rosado 2014"/>
    <s v="Full Container"/>
    <s v="Burnie"/>
    <x v="1320"/>
    <d v="2013-07-26T00:00:00"/>
    <n v="6"/>
    <n v="0.1"/>
    <n v="4.28"/>
    <n v="0.94"/>
    <n v="25.68"/>
  </r>
  <r>
    <n v="6694"/>
    <n v="89888"/>
    <s v="Raymond Shaw"/>
    <s v="Express Road Cargo"/>
    <x v="0"/>
    <x v="2"/>
    <s v="High"/>
    <s v="Shiraz"/>
    <x v="0"/>
    <x v="5"/>
    <s v="JCB N¬∞21 Brut Cremant de Bourgogne"/>
    <s v="Large Crate"/>
    <s v="Albany"/>
    <x v="1168"/>
    <d v="2012-01-12T00:00:00"/>
    <n v="6"/>
    <n v="0.1"/>
    <n v="2.88"/>
    <n v="1.49"/>
    <n v="17.28"/>
  </r>
  <r>
    <n v="6695"/>
    <n v="89888"/>
    <s v="Raymond Shaw"/>
    <s v="Express Road Cargo"/>
    <x v="1"/>
    <x v="2"/>
    <s v="High"/>
    <s v="Reisling"/>
    <x v="0"/>
    <x v="5"/>
    <s v="Cloudy Bay Sauvignon Blanc 2015"/>
    <s v="Full Container"/>
    <s v="Rockingham"/>
    <x v="1168"/>
    <d v="2012-01-12T00:00:00"/>
    <n v="14"/>
    <n v="0.08"/>
    <n v="20.99"/>
    <n v="0.99"/>
    <n v="293.85999999999996"/>
  </r>
  <r>
    <n v="6696"/>
    <n v="86649"/>
    <s v="Kevin Oliver"/>
    <s v="Road Cargo"/>
    <x v="1"/>
    <x v="1"/>
    <s v="Critical"/>
    <s v="Pinot Gris"/>
    <x v="0"/>
    <x v="5"/>
    <s v="Grgich Hills Chardonnay 2012"/>
    <s v="Large Crate"/>
    <s v="Mildura"/>
    <x v="135"/>
    <d v="2012-07-20T00:00:00"/>
    <n v="13"/>
    <n v="0.06"/>
    <n v="65.989999999999995"/>
    <n v="3.99"/>
    <n v="857.86999999999989"/>
  </r>
  <r>
    <n v="6697"/>
    <n v="90274"/>
    <s v="Linda Hunter"/>
    <s v="Express Road Cargo"/>
    <x v="0"/>
    <x v="0"/>
    <s v="Not Specified"/>
    <s v="Pinot Noir"/>
    <x v="0"/>
    <x v="5"/>
    <s v="Lucien Albrecht Cremant d'Alsace Brut"/>
    <s v="Standard Size Crate"/>
    <s v="Logan City"/>
    <x v="1252"/>
    <d v="2012-04-24T00:00:00"/>
    <n v="12"/>
    <n v="0.1"/>
    <n v="30.98"/>
    <n v="8.99"/>
    <n v="371.76"/>
  </r>
  <r>
    <n v="6698"/>
    <n v="86405"/>
    <s v="Harry Meyer"/>
    <s v="Road Cargo"/>
    <x v="0"/>
    <x v="1"/>
    <s v="Critical"/>
    <s v="Sangiovese"/>
    <x v="0"/>
    <x v="5"/>
    <s v="La Playa Estate Cabernet Sauvignon Rose 2015"/>
    <s v="Large Crate"/>
    <s v="Port Lincoln"/>
    <x v="279"/>
    <d v="2012-12-07T00:00:00"/>
    <n v="10"/>
    <n v="0.06"/>
    <n v="420.98"/>
    <n v="19.989999999999998"/>
    <n v="4209.8"/>
  </r>
  <r>
    <n v="6699"/>
    <n v="86405"/>
    <s v="Harry Meyer"/>
    <s v="Express Road Cargo"/>
    <x v="2"/>
    <x v="1"/>
    <s v="Critical"/>
    <s v="Grenache Rose"/>
    <x v="0"/>
    <x v="5"/>
    <s v="Gerard Bertrand Cote des Roses Rose 2014"/>
    <s v="Large Crate"/>
    <s v="Canberra"/>
    <x v="279"/>
    <d v="2012-12-09T00:00:00"/>
    <n v="25"/>
    <n v="0.1"/>
    <n v="26.48"/>
    <n v="6.93"/>
    <n v="662"/>
  </r>
  <r>
    <n v="6700"/>
    <n v="90589"/>
    <s v="Paula Long"/>
    <s v="Express Road Cargo"/>
    <x v="0"/>
    <x v="2"/>
    <s v="Not Specified"/>
    <s v="Malbec"/>
    <x v="0"/>
    <x v="5"/>
    <s v="Francis Ford Coppola Sofia Rose 2014"/>
    <s v="Large Crate"/>
    <s v="Albany"/>
    <x v="1035"/>
    <d v="2010-12-27T00:00:00"/>
    <n v="17"/>
    <n v="0.05"/>
    <n v="5.98"/>
    <n v="5.46"/>
    <n v="101.66000000000001"/>
  </r>
  <r>
    <n v="6701"/>
    <n v="90589"/>
    <s v="Cheryl George"/>
    <s v="Express Road Cargo"/>
    <x v="1"/>
    <x v="2"/>
    <s v="Not Specified"/>
    <s v="Chardonnay"/>
    <x v="0"/>
    <x v="5"/>
    <s v="Giesen Sauvignon Blanc 2014"/>
    <s v="Large Crate"/>
    <s v="Freemantle"/>
    <x v="1035"/>
    <d v="2010-12-28T00:00:00"/>
    <n v="3"/>
    <n v="0.01"/>
    <n v="65.989999999999995"/>
    <n v="3.99"/>
    <n v="197.96999999999997"/>
  </r>
  <r>
    <n v="6702"/>
    <n v="91459"/>
    <s v="Jose Richards"/>
    <s v="Express Road Cargo"/>
    <x v="0"/>
    <x v="0"/>
    <s v="Medium"/>
    <s v="Sangiovese"/>
    <x v="0"/>
    <x v="5"/>
    <s v="Dopff &amp; Irion Cremant Rose Brut"/>
    <s v="Large Crate"/>
    <s v="Palmerston"/>
    <x v="357"/>
    <d v="2011-09-18T00:00:00"/>
    <n v="19"/>
    <n v="0.06"/>
    <n v="9.9"/>
    <n v="1.39"/>
    <n v="188.1"/>
  </r>
  <r>
    <n v="6703"/>
    <n v="86555"/>
    <s v="Sharon Kim"/>
    <s v="Express Road Cargo"/>
    <x v="0"/>
    <x v="2"/>
    <s v="Critical"/>
    <s v="Cabernet Sauvignon"/>
    <x v="0"/>
    <x v="5"/>
    <s v="Roederer Estate Brut"/>
    <s v="Large Crate"/>
    <s v="Rockingham"/>
    <x v="1207"/>
    <d v="2010-03-14T00:00:00"/>
    <n v="1"/>
    <n v="0.05"/>
    <n v="4.13"/>
    <n v="5.04"/>
    <n v="4.13"/>
  </r>
  <r>
    <n v="6704"/>
    <n v="86638"/>
    <s v="Phillip Brooks"/>
    <s v="Express Road Cargo"/>
    <x v="0"/>
    <x v="3"/>
    <s v="Critical"/>
    <s v="Shiraz"/>
    <x v="0"/>
    <x v="5"/>
    <s v="Sutter Home Pink Moscato"/>
    <s v="Full Container"/>
    <s v="Goulburn"/>
    <x v="810"/>
    <d v="2013-12-23T00:00:00"/>
    <n v="19"/>
    <n v="0.08"/>
    <n v="2.1800000000000002"/>
    <n v="1.38"/>
    <n v="41.42"/>
  </r>
  <r>
    <n v="6705"/>
    <n v="89608"/>
    <s v="Ronald Sims"/>
    <s v="Express Road Cargo"/>
    <x v="2"/>
    <x v="3"/>
    <s v="Low"/>
    <s v="Sangiovese Rose"/>
    <x v="0"/>
    <x v="5"/>
    <s v="Marques de Caceres Rioja Rosado 2014"/>
    <s v="Loose Wrap"/>
    <s v="Blue Mountains"/>
    <x v="424"/>
    <d v="2010-04-08T00:00:00"/>
    <n v="10"/>
    <n v="0.06"/>
    <n v="60.65"/>
    <n v="12.23"/>
    <n v="606.5"/>
  </r>
  <r>
    <n v="6706"/>
    <n v="91040"/>
    <s v="Stephanie Roberts"/>
    <s v="Road Cargo"/>
    <x v="1"/>
    <x v="0"/>
    <s v="Critical"/>
    <s v="Reisling"/>
    <x v="0"/>
    <x v="5"/>
    <s v="Mercer Canyons Chardonnay 2013"/>
    <s v="Loose Wrap"/>
    <s v="Palmerston"/>
    <x v="21"/>
    <d v="2013-07-11T00:00:00"/>
    <n v="16"/>
    <n v="0.06"/>
    <n v="179.99"/>
    <n v="13.99"/>
    <n v="2879.84"/>
  </r>
  <r>
    <n v="6707"/>
    <n v="86395"/>
    <s v="Terry Martin"/>
    <s v="Express Road Cargo"/>
    <x v="0"/>
    <x v="1"/>
    <s v="High"/>
    <s v="Merlot"/>
    <x v="0"/>
    <x v="5"/>
    <s v="Roederer Estate Brut"/>
    <s v="Large Crate"/>
    <s v="Mount Gambier"/>
    <x v="317"/>
    <d v="2013-08-21T00:00:00"/>
    <n v="15"/>
    <n v="0.05"/>
    <n v="18.97"/>
    <n v="9.5399999999999991"/>
    <n v="284.54999999999995"/>
  </r>
  <r>
    <n v="6708"/>
    <n v="86395"/>
    <s v="Terry Martin"/>
    <s v="Express Road Cargo"/>
    <x v="0"/>
    <x v="1"/>
    <s v="High"/>
    <s v="Merlot"/>
    <x v="0"/>
    <x v="5"/>
    <s v="Chateau d'Esclans Garrus Rose 2013"/>
    <s v="Large Crate"/>
    <s v="Mount Barker"/>
    <x v="317"/>
    <d v="2013-08-20T00:00:00"/>
    <n v="20"/>
    <n v="0.01"/>
    <n v="5.28"/>
    <n v="5.66"/>
    <n v="105.60000000000001"/>
  </r>
  <r>
    <n v="6709"/>
    <n v="86462"/>
    <s v="Jack Grant"/>
    <s v="Road Cargo"/>
    <x v="0"/>
    <x v="0"/>
    <s v="Not Specified"/>
    <s v="Malbec"/>
    <x v="0"/>
    <x v="5"/>
    <s v="Roederer Estate L'Ermitage 2007"/>
    <s v="Large Crate"/>
    <s v="Darwin"/>
    <x v="946"/>
    <d v="2013-03-30T00:00:00"/>
    <n v="3"/>
    <n v="0.02"/>
    <n v="4.28"/>
    <n v="5.17"/>
    <n v="12.84"/>
  </r>
  <r>
    <n v="6710"/>
    <n v="86462"/>
    <s v="Jack Grant"/>
    <s v="Express Road Cargo"/>
    <x v="1"/>
    <x v="0"/>
    <s v="Not Specified"/>
    <s v="Reisling"/>
    <x v="0"/>
    <x v="5"/>
    <s v="Dog Point Vineyard Sauvignon Blanc 2014"/>
    <s v="Standard Size Crate"/>
    <s v="Darwin"/>
    <x v="946"/>
    <d v="2013-03-30T00:00:00"/>
    <n v="11"/>
    <n v="0"/>
    <n v="35.99"/>
    <n v="3.3"/>
    <n v="395.89000000000004"/>
  </r>
  <r>
    <n v="6711"/>
    <n v="91392"/>
    <s v="Deborah Diaz"/>
    <s v="Express Road Cargo"/>
    <x v="0"/>
    <x v="0"/>
    <s v="High"/>
    <s v="Zinfandel"/>
    <x v="0"/>
    <x v="5"/>
    <s v="Laurent-Perrier Brut Rose"/>
    <s v="Full Container"/>
    <s v="Mackay"/>
    <x v="208"/>
    <d v="2012-02-29T00:00:00"/>
    <n v="3"/>
    <n v="0.1"/>
    <n v="2.21"/>
    <n v="1.1200000000000001"/>
    <n v="6.63"/>
  </r>
  <r>
    <n v="6712"/>
    <n v="88687"/>
    <s v="Scott Campbell"/>
    <s v="Express Road Cargo"/>
    <x v="0"/>
    <x v="1"/>
    <s v="Critical"/>
    <s v="Pinot Noir"/>
    <x v="0"/>
    <x v="5"/>
    <s v="Miraval Rose (1.5 Liter Magnum) 2014"/>
    <s v="Large Crate"/>
    <s v="Devonport"/>
    <x v="225"/>
    <d v="2012-04-07T00:00:00"/>
    <n v="6"/>
    <n v="0.05"/>
    <n v="11.58"/>
    <n v="5.72"/>
    <n v="69.48"/>
  </r>
  <r>
    <n v="6713"/>
    <n v="90860"/>
    <s v="Steven Willis"/>
    <s v="Express Road Cargo"/>
    <x v="0"/>
    <x v="3"/>
    <s v="High"/>
    <s v="Pinot Noir"/>
    <x v="0"/>
    <x v="5"/>
    <s v="Laurent-Perrier Brut Millesime 2006"/>
    <s v="Large Crate"/>
    <s v="Wagga Wagga"/>
    <x v="1353"/>
    <d v="2010-08-18T00:00:00"/>
    <n v="21"/>
    <n v="0.03"/>
    <n v="40.99"/>
    <n v="19.989999999999998"/>
    <n v="860.79000000000008"/>
  </r>
  <r>
    <n v="6714"/>
    <n v="87070"/>
    <s v="Kathy Sanchez"/>
    <s v="Air Cargo"/>
    <x v="2"/>
    <x v="0"/>
    <s v="Low"/>
    <s v="Champagne"/>
    <x v="0"/>
    <x v="5"/>
    <s v="Miraval Rose (1.5 Liter Magnum) 2014"/>
    <s v="Small Crate"/>
    <s v="Cairns"/>
    <x v="402"/>
    <d v="2013-10-31T00:00:00"/>
    <n v="8"/>
    <n v="0.04"/>
    <n v="100.98"/>
    <n v="35.840000000000003"/>
    <n v="807.84"/>
  </r>
  <r>
    <n v="6715"/>
    <n v="86275"/>
    <s v="Anthony Lopez"/>
    <s v="Express Road Cargo"/>
    <x v="0"/>
    <x v="1"/>
    <s v="Low"/>
    <s v="Cabernet Sauvignon"/>
    <x v="0"/>
    <x v="5"/>
    <s v="JCB N¬∞21 Brut Cremant de Bourgogne"/>
    <s v="Large Crate"/>
    <s v="Victor Harbor"/>
    <x v="588"/>
    <d v="2013-02-22T00:00:00"/>
    <n v="4"/>
    <n v="0.02"/>
    <n v="10.94"/>
    <n v="1.39"/>
    <n v="43.76"/>
  </r>
  <r>
    <n v="6716"/>
    <n v="90579"/>
    <s v="Harold Kim"/>
    <s v="Express Road Cargo"/>
    <x v="0"/>
    <x v="0"/>
    <s v="Low"/>
    <s v="Sangiovese"/>
    <x v="0"/>
    <x v="5"/>
    <s v="Simonnet-Febvre Cremant de Bourgogne Blanc"/>
    <s v="Large Crate"/>
    <s v="Gladstone"/>
    <x v="1063"/>
    <d v="2011-05-05T00:00:00"/>
    <n v="11"/>
    <n v="7.0000000000000007E-2"/>
    <n v="67.28"/>
    <n v="19.989999999999998"/>
    <n v="740.08"/>
  </r>
  <r>
    <n v="6717"/>
    <n v="91545"/>
    <s v="Jason Berry"/>
    <s v="Express Road Cargo"/>
    <x v="0"/>
    <x v="1"/>
    <s v="Low"/>
    <s v="Zinfandel"/>
    <x v="0"/>
    <x v="5"/>
    <s v="Miraval Rose (1.5 Liter Magnum) 2014"/>
    <s v="Full Container"/>
    <s v="Melton"/>
    <x v="1123"/>
    <d v="2013-01-12T00:00:00"/>
    <n v="2"/>
    <n v="0.01"/>
    <n v="1.76"/>
    <n v="0.7"/>
    <n v="3.52"/>
  </r>
  <r>
    <n v="6718"/>
    <n v="91022"/>
    <s v="Douglas Kelly"/>
    <s v="Road Cargo"/>
    <x v="0"/>
    <x v="3"/>
    <s v="Medium"/>
    <s v="Sangiovese"/>
    <x v="0"/>
    <x v="5"/>
    <s v="Lucien Albrecht Cremant d'Alsace Brut"/>
    <s v="Large Crate"/>
    <s v="Paramatta"/>
    <x v="979"/>
    <d v="2013-01-22T00:00:00"/>
    <n v="11"/>
    <n v="0.08"/>
    <n v="2.61"/>
    <n v="0.5"/>
    <n v="28.709999999999997"/>
  </r>
  <r>
    <n v="6719"/>
    <n v="91115"/>
    <s v="Clarence Pierce"/>
    <s v="Express Road Cargo"/>
    <x v="1"/>
    <x v="1"/>
    <s v="High"/>
    <s v="Chardonnay"/>
    <x v="0"/>
    <x v="5"/>
    <s v="The White Knight Sauvignon Blanc 2014"/>
    <s v="Large Crate"/>
    <s v="Ballarat"/>
    <x v="506"/>
    <d v="2010-06-13T00:00:00"/>
    <n v="10"/>
    <n v="0"/>
    <n v="65.989999999999995"/>
    <n v="8.99"/>
    <n v="659.9"/>
  </r>
  <r>
    <n v="6720"/>
    <n v="90815"/>
    <s v="Wayne Perez"/>
    <s v="Express Road Cargo"/>
    <x v="0"/>
    <x v="3"/>
    <s v="High"/>
    <s v="Zinfandel"/>
    <x v="0"/>
    <x v="5"/>
    <s v="Veuve Clicquot Brut Yellow Label"/>
    <s v="Full Container"/>
    <s v="Campbeltown"/>
    <x v="1354"/>
    <d v="2010-10-13T00:00:00"/>
    <n v="7"/>
    <n v="0.03"/>
    <n v="6.68"/>
    <n v="1.5"/>
    <n v="46.76"/>
  </r>
  <r>
    <n v="6721"/>
    <n v="91071"/>
    <s v="Martin Bowman"/>
    <s v="Express Road Cargo"/>
    <x v="0"/>
    <x v="2"/>
    <s v="Low"/>
    <s v="Cabernet Sauvignon"/>
    <x v="0"/>
    <x v="5"/>
    <s v="Louis Roederer Cristal Brut 2006"/>
    <s v="Loose Wrap"/>
    <s v="Freemantle"/>
    <x v="410"/>
    <d v="2012-04-21T00:00:00"/>
    <n v="5"/>
    <n v="0.09"/>
    <n v="11.33"/>
    <n v="6.12"/>
    <n v="56.65"/>
  </r>
  <r>
    <n v="6722"/>
    <n v="90958"/>
    <s v="Walter Webb"/>
    <s v="Express Road Cargo"/>
    <x v="0"/>
    <x v="1"/>
    <s v="Critical"/>
    <s v="Cabernet Sauvignon"/>
    <x v="0"/>
    <x v="5"/>
    <s v="Bertani Bertarose 2014"/>
    <s v="Full Container"/>
    <s v="Melbourne"/>
    <x v="1305"/>
    <d v="2013-02-14T00:00:00"/>
    <n v="4"/>
    <n v="0"/>
    <n v="7.89"/>
    <n v="2.82"/>
    <n v="31.56"/>
  </r>
  <r>
    <n v="6723"/>
    <n v="87159"/>
    <s v="Carl Myers"/>
    <s v="Express Road Cargo"/>
    <x v="2"/>
    <x v="3"/>
    <s v="Low"/>
    <s v="Sangiovese Rose"/>
    <x v="0"/>
    <x v="5"/>
    <s v="Sutter Home Pink Moscato"/>
    <s v="Large Crate"/>
    <s v="Lithgow"/>
    <x v="1326"/>
    <d v="2013-11-22T00:00:00"/>
    <n v="21"/>
    <n v="7.0000000000000007E-2"/>
    <n v="12.58"/>
    <n v="5.16"/>
    <n v="264.18"/>
  </r>
  <r>
    <n v="6724"/>
    <n v="91085"/>
    <s v="Joshua Holmes"/>
    <s v="Express Road Cargo"/>
    <x v="0"/>
    <x v="1"/>
    <s v="Not Specified"/>
    <s v="Malbec"/>
    <x v="0"/>
    <x v="5"/>
    <s v="JCB N¬∞21 Brut Cremant de Bourgogne"/>
    <s v="Large Crate"/>
    <s v="Mount Gambier"/>
    <x v="1013"/>
    <d v="2013-12-04T00:00:00"/>
    <n v="21"/>
    <n v="0.05"/>
    <n v="6.48"/>
    <n v="7.91"/>
    <n v="136.08000000000001"/>
  </r>
  <r>
    <n v="6725"/>
    <n v="91081"/>
    <s v="Fred Turner"/>
    <s v="Express Road Cargo"/>
    <x v="0"/>
    <x v="1"/>
    <s v="Not Specified"/>
    <s v="Zinfandel"/>
    <x v="0"/>
    <x v="5"/>
    <s v="Louis Roederer Cristal Brut 2006"/>
    <s v="Large Crate"/>
    <s v="Mount Barker"/>
    <x v="641"/>
    <d v="2011-12-06T00:00:00"/>
    <n v="8"/>
    <n v="0.06"/>
    <n v="5.68"/>
    <n v="1.39"/>
    <n v="45.44"/>
  </r>
  <r>
    <n v="6726"/>
    <n v="90313"/>
    <s v="Nicholas Gonzales"/>
    <s v="Express Road Cargo"/>
    <x v="0"/>
    <x v="1"/>
    <s v="Not Specified"/>
    <s v="Cabernet Sauvignon"/>
    <x v="0"/>
    <x v="5"/>
    <s v="Pietradolce Etna Rosato 2014"/>
    <s v="Large Crate"/>
    <s v="Mount Gambier"/>
    <x v="1355"/>
    <d v="2013-07-01T00:00:00"/>
    <n v="7"/>
    <n v="7.0000000000000007E-2"/>
    <n v="6.48"/>
    <n v="6.22"/>
    <n v="45.36"/>
  </r>
  <r>
    <n v="6727"/>
    <n v="88618"/>
    <s v="Carlos Austin"/>
    <s v="Air Cargo"/>
    <x v="1"/>
    <x v="1"/>
    <s v="High"/>
    <s v="Sauvignon Blanc"/>
    <x v="0"/>
    <x v="5"/>
    <s v="The White Knight Sauvignon Blanc 2014"/>
    <s v="Extra Large Crate"/>
    <s v="Melbourne"/>
    <x v="751"/>
    <d v="2013-09-04T00:00:00"/>
    <n v="15"/>
    <n v="0.04"/>
    <n v="115.99"/>
    <n v="56.14"/>
    <n v="1739.85"/>
  </r>
  <r>
    <n v="6728"/>
    <n v="89491"/>
    <s v="Martin Rodriguez"/>
    <s v="Express Road Cargo"/>
    <x v="0"/>
    <x v="1"/>
    <s v="Low"/>
    <s v="Sangiovese"/>
    <x v="0"/>
    <x v="5"/>
    <s v="Orin Swift Cellars Fragile Rose 2014"/>
    <s v="Large Crate"/>
    <s v="Hobart"/>
    <x v="54"/>
    <d v="2012-04-18T00:00:00"/>
    <n v="6"/>
    <n v="0.08"/>
    <n v="3.8"/>
    <n v="1.49"/>
    <n v="22.799999999999997"/>
  </r>
  <r>
    <n v="6729"/>
    <n v="89491"/>
    <s v="Martin Rodriguez"/>
    <s v="Air Cargo"/>
    <x v="2"/>
    <x v="1"/>
    <s v="Low"/>
    <s v="Sangiovese Rose"/>
    <x v="0"/>
    <x v="5"/>
    <s v="Domaine Lafage Miraflors Rose 2013"/>
    <s v="Extra Large Crate"/>
    <s v="Hobart"/>
    <x v="54"/>
    <d v="2012-04-15T00:00:00"/>
    <n v="10"/>
    <n v="0.04"/>
    <n v="300.98"/>
    <n v="64.73"/>
    <n v="3009.8"/>
  </r>
  <r>
    <n v="6730"/>
    <n v="86134"/>
    <s v="Jack Collins"/>
    <s v="Air Cargo"/>
    <x v="2"/>
    <x v="2"/>
    <s v="Medium"/>
    <s v="Champagne"/>
    <x v="0"/>
    <x v="5"/>
    <s v="Orin Swift Cellars Fragile Rose 2014"/>
    <s v="Extra Large Crate"/>
    <s v="Geraldton"/>
    <x v="441"/>
    <d v="2013-03-14T00:00:00"/>
    <n v="9"/>
    <n v="0.06"/>
    <n v="122.99"/>
    <n v="70.2"/>
    <n v="1106.9099999999999"/>
  </r>
  <r>
    <n v="6731"/>
    <n v="89767"/>
    <s v="Sharon Crawford"/>
    <s v="Express Road Cargo"/>
    <x v="0"/>
    <x v="1"/>
    <s v="Critical"/>
    <s v="Shiraz"/>
    <x v="0"/>
    <x v="5"/>
    <s v="Roederer Estate L'Ermitage 2007"/>
    <s v="Large Crate"/>
    <s v="Launceston"/>
    <x v="879"/>
    <d v="2012-09-07T00:00:00"/>
    <n v="4"/>
    <n v="0"/>
    <n v="5.4"/>
    <n v="7.78"/>
    <n v="21.6"/>
  </r>
  <r>
    <n v="6732"/>
    <n v="90886"/>
    <s v="Benjamin Brown"/>
    <s v="Express Road Cargo"/>
    <x v="2"/>
    <x v="3"/>
    <s v="High"/>
    <s v="Champagne"/>
    <x v="0"/>
    <x v="5"/>
    <s v="Francis Ford Coppola Sofia Rose 2014"/>
    <s v="Standard Size Crate"/>
    <s v="Cessnock"/>
    <x v="109"/>
    <d v="2013-03-30T00:00:00"/>
    <n v="6"/>
    <n v="0.03"/>
    <n v="20.239999999999998"/>
    <n v="6.67"/>
    <n v="121.44"/>
  </r>
  <r>
    <n v="6733"/>
    <n v="91486"/>
    <s v="Matthew Little"/>
    <s v="Express Road Cargo"/>
    <x v="1"/>
    <x v="0"/>
    <s v="Low"/>
    <s v="Pinot Gris"/>
    <x v="0"/>
    <x v="5"/>
    <s v="Mercer Canyons Chardonnay 2013"/>
    <s v="Large Crate"/>
    <s v="Bundaberg"/>
    <x v="1078"/>
    <d v="2013-07-24T00:00:00"/>
    <n v="17"/>
    <n v="0.04"/>
    <n v="65.989999999999995"/>
    <n v="2.5"/>
    <n v="1121.83"/>
  </r>
  <r>
    <n v="6734"/>
    <n v="87611"/>
    <s v="Terry Gordon"/>
    <s v="Express Road Cargo"/>
    <x v="0"/>
    <x v="1"/>
    <s v="High"/>
    <s v="Zinfandel"/>
    <x v="0"/>
    <x v="5"/>
    <s v="JCB N¬∞21 Brut Cremant de Bourgogne"/>
    <s v="Large Crate"/>
    <s v="Port Lincoln"/>
    <x v="942"/>
    <d v="2010-11-26T00:00:00"/>
    <n v="22"/>
    <n v="0.06"/>
    <n v="15.01"/>
    <n v="8.4"/>
    <n v="330.21999999999997"/>
  </r>
  <r>
    <n v="6735"/>
    <n v="87611"/>
    <s v="Terry Gordon"/>
    <s v="Express Road Cargo"/>
    <x v="1"/>
    <x v="1"/>
    <s v="High"/>
    <s v="Sauvignon Blanc"/>
    <x v="0"/>
    <x v="5"/>
    <s v="Robert Oatley Sauvignon Blanc 2013"/>
    <s v="Large Crate"/>
    <s v="Port Lincoln"/>
    <x v="942"/>
    <d v="2010-11-26T00:00:00"/>
    <n v="12"/>
    <n v="0.09"/>
    <n v="40.479999999999997"/>
    <n v="19.989999999999998"/>
    <n v="485.76"/>
  </r>
  <r>
    <n v="6736"/>
    <n v="87611"/>
    <s v="Terry Gordon"/>
    <s v="Express Road Cargo"/>
    <x v="0"/>
    <x v="1"/>
    <s v="High"/>
    <s v="Merlot"/>
    <x v="0"/>
    <x v="5"/>
    <s v="Lucien Albrecht Cremant d'Alsace Brut Rose"/>
    <s v="Large Crate"/>
    <s v="Adelaide"/>
    <x v="942"/>
    <d v="2010-11-25T00:00:00"/>
    <n v="1"/>
    <n v="0.05"/>
    <n v="12.28"/>
    <n v="6.13"/>
    <n v="12.28"/>
  </r>
  <r>
    <n v="6737"/>
    <n v="91458"/>
    <s v="Lillian Sanchez"/>
    <s v="Express Road Cargo"/>
    <x v="2"/>
    <x v="3"/>
    <s v="Low"/>
    <s v="Sangiovese Rose"/>
    <x v="0"/>
    <x v="5"/>
    <s v="La Playa Estate Cabernet Sauvignon Rose 2015"/>
    <s v="Large Crate"/>
    <s v="Wagga Wagga"/>
    <x v="833"/>
    <d v="2013-11-29T00:00:00"/>
    <n v="36"/>
    <n v="7.0000000000000007E-2"/>
    <n v="8.09"/>
    <n v="7.96"/>
    <n v="291.24"/>
  </r>
  <r>
    <n v="6738"/>
    <n v="91458"/>
    <s v="Lillian Sanchez"/>
    <s v="Express Road Cargo"/>
    <x v="1"/>
    <x v="3"/>
    <s v="Low"/>
    <s v="Sauvignon Blanc"/>
    <x v="0"/>
    <x v="5"/>
    <s v="St. Supery Sauvignon Blanc 2015"/>
    <s v="Standard Size Crate"/>
    <s v="Armidale"/>
    <x v="833"/>
    <d v="2013-11-27T00:00:00"/>
    <n v="9"/>
    <n v="0.03"/>
    <n v="20.99"/>
    <n v="1.25"/>
    <n v="188.91"/>
  </r>
  <r>
    <n v="6739"/>
    <n v="90124"/>
    <s v="Chris Sims"/>
    <s v="Air Cargo"/>
    <x v="1"/>
    <x v="1"/>
    <s v="Medium"/>
    <s v="Pinot Gris"/>
    <x v="0"/>
    <x v="5"/>
    <s v="Dog Point Vineyard Sauvignon Blanc 2014"/>
    <s v="Small Crate"/>
    <s v="Melbourne"/>
    <x v="1275"/>
    <d v="2013-04-01T00:00:00"/>
    <n v="6"/>
    <n v="0.04"/>
    <n v="119.99"/>
    <n v="56.14"/>
    <n v="719.93999999999994"/>
  </r>
  <r>
    <n v="6740"/>
    <n v="90728"/>
    <s v="Carlos Martinez"/>
    <s v="Express Road Cargo"/>
    <x v="0"/>
    <x v="1"/>
    <s v="High"/>
    <s v="Sangiovese"/>
    <x v="0"/>
    <x v="5"/>
    <s v="Simonnet-Febvre Cremant de Bourgogne Blanc"/>
    <s v="Mini Crate"/>
    <s v="Canberra"/>
    <x v="434"/>
    <d v="2013-05-24T00:00:00"/>
    <n v="1"/>
    <n v="0.06"/>
    <n v="300.64999999999998"/>
    <n v="24.49"/>
    <n v="300.64999999999998"/>
  </r>
  <r>
    <n v="6741"/>
    <n v="91223"/>
    <s v="Timothy Andrews"/>
    <s v="Express Road Cargo"/>
    <x v="1"/>
    <x v="1"/>
    <s v="Critical"/>
    <s v="Pinot Gris"/>
    <x v="0"/>
    <x v="5"/>
    <s v="Lincourt Courtney's Chardonnay 2012"/>
    <s v="Large Crate"/>
    <s v="Hobart"/>
    <x v="403"/>
    <d v="2012-12-11T00:00:00"/>
    <n v="22"/>
    <n v="0.08"/>
    <n v="300.97000000000003"/>
    <n v="7.18"/>
    <n v="6621.34"/>
  </r>
  <r>
    <n v="6742"/>
    <n v="91223"/>
    <s v="Timothy Andrews"/>
    <s v="Express Road Cargo"/>
    <x v="2"/>
    <x v="1"/>
    <s v="Critical"/>
    <s v="Sangiovese Rose"/>
    <x v="0"/>
    <x v="3"/>
    <s v="Bertani Bertarose 2014"/>
    <s v="Large Crate"/>
    <s v="Launceston"/>
    <x v="403"/>
    <d v="2012-12-13T00:00:00"/>
    <n v="14"/>
    <n v="0"/>
    <n v="4.95"/>
    <n v="5.32"/>
    <n v="69.3"/>
  </r>
  <r>
    <n v="6743"/>
    <n v="89950"/>
    <s v="Todd Olson"/>
    <s v="Express Road Cargo"/>
    <x v="0"/>
    <x v="1"/>
    <s v="Not Specified"/>
    <s v="Shiraz"/>
    <x v="0"/>
    <x v="3"/>
    <s v="Bertani Bertarose 2014"/>
    <s v="Large Crate"/>
    <s v="Mount Barker"/>
    <x v="1287"/>
    <d v="2012-09-15T00:00:00"/>
    <n v="16"/>
    <n v="0.03"/>
    <n v="8.85"/>
    <n v="5.6"/>
    <n v="141.6"/>
  </r>
  <r>
    <n v="6744"/>
    <n v="89950"/>
    <s v="Todd Olson"/>
    <s v="Air Cargo"/>
    <x v="2"/>
    <x v="1"/>
    <s v="Not Specified"/>
    <s v="Grenache Rose"/>
    <x v="0"/>
    <x v="3"/>
    <s v="Chateau d'Esclans Garrus Rose 2013"/>
    <s v="Extra Large Crate"/>
    <s v="Adelaide"/>
    <x v="1287"/>
    <d v="2012-09-15T00:00:00"/>
    <n v="9"/>
    <n v="0.05"/>
    <n v="110.98"/>
    <n v="30"/>
    <n v="998.82"/>
  </r>
  <r>
    <n v="6745"/>
    <n v="86209"/>
    <s v="Sara Henderson"/>
    <s v="Road Cargo"/>
    <x v="0"/>
    <x v="1"/>
    <s v="Medium"/>
    <s v="Cabernet Sauvignon"/>
    <x v="0"/>
    <x v="3"/>
    <s v="Chateau d'Esclans Whispering Angel Rose 2014"/>
    <s v="Full Container"/>
    <s v="Canberra"/>
    <x v="404"/>
    <d v="2012-09-03T00:00:00"/>
    <n v="10"/>
    <n v="0.03"/>
    <n v="7.4"/>
    <n v="1.71"/>
    <n v="74"/>
  </r>
  <r>
    <n v="6746"/>
    <n v="86463"/>
    <s v="Keith Palmer"/>
    <s v="Express Road Cargo"/>
    <x v="1"/>
    <x v="0"/>
    <s v="Medium"/>
    <s v="Reisling"/>
    <x v="0"/>
    <x v="3"/>
    <s v="Lincourt Courtney's Chardonnay 2012"/>
    <s v="Standard Size Crate"/>
    <s v="Palmerston"/>
    <x v="796"/>
    <d v="2013-07-31T00:00:00"/>
    <n v="14"/>
    <n v="0.02"/>
    <n v="6.6"/>
    <n v="4.07"/>
    <n v="92.399999999999991"/>
  </r>
  <r>
    <n v="6747"/>
    <n v="86463"/>
    <s v="Keith Palmer"/>
    <s v="Road Cargo"/>
    <x v="1"/>
    <x v="0"/>
    <s v="Medium"/>
    <s v="Reisling"/>
    <x v="0"/>
    <x v="3"/>
    <s v="Robert Oatley Signature Chardonnay 2013"/>
    <s v="Large Crate"/>
    <s v="Darwin"/>
    <x v="796"/>
    <d v="2013-07-31T00:00:00"/>
    <n v="8"/>
    <n v="0.02"/>
    <n v="155.99"/>
    <n v="8.08"/>
    <n v="1247.92"/>
  </r>
  <r>
    <n v="6748"/>
    <n v="87287"/>
    <s v="Ralph Rivera"/>
    <s v="Express Road Cargo"/>
    <x v="0"/>
    <x v="2"/>
    <s v="Low"/>
    <s v="Malbec"/>
    <x v="0"/>
    <x v="3"/>
    <s v="Jean-Baptiste Adam Les Natures Cremant d'Alsace Brut"/>
    <s v="Large Crate"/>
    <s v="Rockingham"/>
    <x v="132"/>
    <d v="2010-07-09T00:00:00"/>
    <n v="8"/>
    <n v="0.02"/>
    <n v="7.1"/>
    <n v="6.05"/>
    <n v="56.8"/>
  </r>
  <r>
    <n v="6749"/>
    <n v="87773"/>
    <s v="Philip Harper"/>
    <s v="Express Road Cargo"/>
    <x v="1"/>
    <x v="1"/>
    <s v="Low"/>
    <s v="Sauvignon Blanc"/>
    <x v="0"/>
    <x v="3"/>
    <s v="Dog Point Vineyard Sauvignon Blanc 2014"/>
    <s v="Full Container"/>
    <s v="Mildura"/>
    <x v="618"/>
    <d v="2010-09-17T00:00:00"/>
    <n v="2"/>
    <n v="0.01"/>
    <n v="85.99"/>
    <n v="0.99"/>
    <n v="171.98"/>
  </r>
  <r>
    <n v="6750"/>
    <n v="90254"/>
    <s v="Gary Morrison"/>
    <s v="Express Road Cargo"/>
    <x v="0"/>
    <x v="2"/>
    <s v="High"/>
    <s v="Shiraz"/>
    <x v="0"/>
    <x v="3"/>
    <s v="Louis Roederer Cristal Brut 2006"/>
    <s v="Full Container"/>
    <s v="Rockingham"/>
    <x v="180"/>
    <d v="2013-05-28T00:00:00"/>
    <n v="12"/>
    <n v="0.06"/>
    <n v="2.52"/>
    <n v="4.28"/>
    <n v="30.240000000000002"/>
  </r>
  <r>
    <n v="6751"/>
    <n v="91147"/>
    <s v="Betty Lane"/>
    <s v="Express Road Cargo"/>
    <x v="0"/>
    <x v="1"/>
    <s v="Not Specified"/>
    <s v="Malbec"/>
    <x v="0"/>
    <x v="3"/>
    <s v="Bertani Bertarose 2014"/>
    <s v="Full Container"/>
    <s v="Hobart"/>
    <x v="405"/>
    <d v="2012-11-14T00:00:00"/>
    <n v="24"/>
    <n v="0.01"/>
    <n v="1.76"/>
    <n v="0.7"/>
    <n v="42.24"/>
  </r>
  <r>
    <n v="6752"/>
    <n v="91147"/>
    <s v="Betty Lane"/>
    <s v="Express Road Cargo"/>
    <x v="1"/>
    <x v="1"/>
    <s v="Not Specified"/>
    <s v="Pinot Gris"/>
    <x v="0"/>
    <x v="3"/>
    <s v="Rombauer Chardonnay 2014"/>
    <s v="Large Crate"/>
    <s v="Launceston"/>
    <x v="405"/>
    <d v="2012-11-15T00:00:00"/>
    <n v="9"/>
    <n v="7.0000000000000007E-2"/>
    <n v="45.99"/>
    <n v="4.99"/>
    <n v="413.91"/>
  </r>
  <r>
    <n v="6753"/>
    <n v="90345"/>
    <s v="Alan Lawrence"/>
    <s v="Express Road Cargo"/>
    <x v="0"/>
    <x v="1"/>
    <s v="Medium"/>
    <s v="Shiraz"/>
    <x v="0"/>
    <x v="3"/>
    <s v="Louis Roederer Cristal Brut 2006"/>
    <s v="Large Crate"/>
    <s v="Wodonga"/>
    <x v="1165"/>
    <d v="2012-03-31T00:00:00"/>
    <n v="2"/>
    <n v="0.02"/>
    <n v="3.15"/>
    <n v="0.5"/>
    <n v="6.3"/>
  </r>
  <r>
    <n v="6754"/>
    <n v="89441"/>
    <s v="Chris Kelly"/>
    <s v="Express Road Cargo"/>
    <x v="0"/>
    <x v="0"/>
    <s v="Critical"/>
    <s v="Merlot"/>
    <x v="0"/>
    <x v="3"/>
    <s v="Barnard Griffin Rose of Sangiovese 2014"/>
    <s v="Large Crate"/>
    <s v="Palmerston"/>
    <x v="406"/>
    <d v="2012-02-21T00:00:00"/>
    <n v="8"/>
    <n v="0.03"/>
    <n v="54.48"/>
    <n v="0.99"/>
    <n v="435.84"/>
  </r>
  <r>
    <n v="6755"/>
    <n v="89441"/>
    <s v="Chris Kelly"/>
    <s v="Express Road Cargo"/>
    <x v="1"/>
    <x v="0"/>
    <s v="Critical"/>
    <s v="Chardonnay"/>
    <x v="0"/>
    <x v="3"/>
    <s v="Robert Oatley Sauvignon Blanc 2013"/>
    <s v="Large Crate"/>
    <s v="Darwin"/>
    <x v="406"/>
    <d v="2012-02-21T00:00:00"/>
    <n v="8"/>
    <n v="0"/>
    <n v="125.99"/>
    <n v="8.99"/>
    <n v="1007.92"/>
  </r>
  <r>
    <n v="6756"/>
    <n v="89000"/>
    <s v="Raymond Wood"/>
    <s v="Express Road Cargo"/>
    <x v="0"/>
    <x v="3"/>
    <s v="Critical"/>
    <s v="Pinot Noir"/>
    <x v="0"/>
    <x v="3"/>
    <s v="Miraval Rose 2014"/>
    <s v="Standard Size Crate"/>
    <s v="Penrith"/>
    <x v="1350"/>
    <d v="2012-05-26T00:00:00"/>
    <n v="16"/>
    <n v="0"/>
    <n v="6.84"/>
    <n v="8.3699999999999992"/>
    <n v="109.44"/>
  </r>
  <r>
    <n v="6757"/>
    <n v="90387"/>
    <s v="Jimmy Banks"/>
    <s v="Air Cargo"/>
    <x v="2"/>
    <x v="1"/>
    <s v="Medium"/>
    <s v="Champagne"/>
    <x v="0"/>
    <x v="3"/>
    <s v="Miraval Rose (1.5 Liter Magnum) 2014"/>
    <s v="Extra Large Crate"/>
    <s v="Port Lincoln"/>
    <x v="34"/>
    <d v="2010-11-22T00:00:00"/>
    <n v="41"/>
    <n v="0.09"/>
    <n v="159.31"/>
    <n v="60"/>
    <n v="6531.71"/>
  </r>
  <r>
    <n v="6758"/>
    <n v="90387"/>
    <s v="Jimmy Banks"/>
    <s v="Express Road Cargo"/>
    <x v="1"/>
    <x v="1"/>
    <s v="Medium"/>
    <s v="Sauvignon Blanc"/>
    <x v="0"/>
    <x v="3"/>
    <s v="Rombauer Chardonnay 2014"/>
    <s v="Standard Size Crate"/>
    <s v="Adelaide"/>
    <x v="34"/>
    <d v="2010-11-22T00:00:00"/>
    <n v="33"/>
    <n v="0.06"/>
    <n v="55.99"/>
    <n v="5"/>
    <n v="1847.67"/>
  </r>
  <r>
    <n v="6759"/>
    <n v="90387"/>
    <s v="Arthur Jordan"/>
    <s v="Express Road Cargo"/>
    <x v="0"/>
    <x v="1"/>
    <s v="Medium"/>
    <s v="Pinot Noir"/>
    <x v="0"/>
    <x v="3"/>
    <s v="Roederer Estate L'Ermitage 2007"/>
    <s v="Large Crate"/>
    <s v="Mount Barker"/>
    <x v="34"/>
    <d v="2010-11-21T00:00:00"/>
    <n v="25"/>
    <n v="0.08"/>
    <n v="30.98"/>
    <n v="8.74"/>
    <n v="774.5"/>
  </r>
  <r>
    <n v="6760"/>
    <n v="88623"/>
    <s v="Jason Cruz"/>
    <s v="Express Road Cargo"/>
    <x v="0"/>
    <x v="1"/>
    <s v="High"/>
    <s v="Merlot"/>
    <x v="0"/>
    <x v="3"/>
    <s v="Chateau Gaudrelle Cremant d'Loire Brut"/>
    <s v="Large Crate"/>
    <s v="Canberra"/>
    <x v="470"/>
    <d v="2013-10-11T00:00:00"/>
    <n v="22"/>
    <n v="0.1"/>
    <n v="20.98"/>
    <n v="1.49"/>
    <n v="461.56"/>
  </r>
  <r>
    <n v="6761"/>
    <n v="88657"/>
    <s v="Charles Hunter"/>
    <s v="Road Cargo"/>
    <x v="0"/>
    <x v="1"/>
    <s v="Low"/>
    <s v="Pinot Noir"/>
    <x v="0"/>
    <x v="3"/>
    <s v="Sutter Home White Zinfandel"/>
    <s v="Large Crate"/>
    <s v="Geelong"/>
    <x v="407"/>
    <d v="2010-04-21T00:00:00"/>
    <n v="3"/>
    <n v="0.05"/>
    <n v="30.98"/>
    <n v="9.18"/>
    <n v="92.94"/>
  </r>
  <r>
    <n v="6762"/>
    <n v="88657"/>
    <s v="Charles Hunter"/>
    <s v="Express Road Cargo"/>
    <x v="0"/>
    <x v="1"/>
    <s v="Low"/>
    <s v="Zinfandel"/>
    <x v="0"/>
    <x v="3"/>
    <s v="Domaine Lafage Miraflors Rose 2013"/>
    <s v="Standard Size Crate"/>
    <s v="Ararat"/>
    <x v="407"/>
    <d v="2010-04-28T00:00:00"/>
    <n v="9"/>
    <n v="0.05"/>
    <n v="22.99"/>
    <n v="8.99"/>
    <n v="206.91"/>
  </r>
  <r>
    <n v="6763"/>
    <n v="88662"/>
    <s v="Charles Hunter"/>
    <s v="Express Road Cargo"/>
    <x v="0"/>
    <x v="1"/>
    <s v="Low"/>
    <s v="Cabernet Sauvignon"/>
    <x v="0"/>
    <x v="3"/>
    <s v="Sutter Home Pink Moscato"/>
    <s v="Large Crate"/>
    <s v="Hamilton"/>
    <x v="72"/>
    <d v="2013-04-23T00:00:00"/>
    <n v="1"/>
    <n v="0.03"/>
    <n v="14.97"/>
    <n v="7.51"/>
    <n v="14.97"/>
  </r>
  <r>
    <n v="6764"/>
    <n v="88657"/>
    <s v="Charles Hunter"/>
    <s v="Air Cargo"/>
    <x v="2"/>
    <x v="1"/>
    <s v="Low"/>
    <s v="Grenache Rose"/>
    <x v="0"/>
    <x v="3"/>
    <s v="Miraval Rose (1.5 Liter Magnum) 2014"/>
    <s v="Small Crate"/>
    <s v="Melbourne"/>
    <x v="407"/>
    <d v="2010-04-25T00:00:00"/>
    <n v="8"/>
    <n v="0.04"/>
    <n v="212.6"/>
    <n v="110.2"/>
    <n v="1700.8"/>
  </r>
  <r>
    <n v="6765"/>
    <n v="87459"/>
    <s v="Adam Ryan"/>
    <s v="Express Road Cargo"/>
    <x v="1"/>
    <x v="2"/>
    <s v="Medium"/>
    <s v="Chardonnay"/>
    <x v="0"/>
    <x v="3"/>
    <s v="Giesen Sauvignon Blanc 2014"/>
    <s v="Standard Size Crate"/>
    <s v="Freemantle"/>
    <x v="42"/>
    <d v="2013-05-03T00:00:00"/>
    <n v="14"/>
    <n v="0.05"/>
    <n v="29.89"/>
    <n v="1.99"/>
    <n v="418.46000000000004"/>
  </r>
  <r>
    <n v="6766"/>
    <n v="87452"/>
    <s v="Adam Ryan"/>
    <s v="Express Road Cargo"/>
    <x v="0"/>
    <x v="2"/>
    <s v="Medium"/>
    <s v="Pinot Noir"/>
    <x v="0"/>
    <x v="3"/>
    <s v="JCB N¬∞21 Brut Cremant de Bourgogne"/>
    <s v="Full Container"/>
    <s v="Mandurah"/>
    <x v="1356"/>
    <d v="2010-05-04T00:00:00"/>
    <n v="14"/>
    <n v="0.08"/>
    <n v="4"/>
    <n v="1.3"/>
    <n v="56"/>
  </r>
  <r>
    <n v="6767"/>
    <n v="90980"/>
    <s v="Howard Lewis"/>
    <s v="Air Cargo"/>
    <x v="2"/>
    <x v="1"/>
    <s v="Medium"/>
    <s v="Grenache Rose"/>
    <x v="0"/>
    <x v="3"/>
    <s v="Marques de Caceres Rioja Rosado 2014"/>
    <s v="Extra Large Crate"/>
    <s v="Wodonga"/>
    <x v="408"/>
    <d v="2012-04-20T00:00:00"/>
    <n v="2"/>
    <n v="0.1"/>
    <n v="89.99"/>
    <n v="42"/>
    <n v="179.98"/>
  </r>
  <r>
    <n v="6768"/>
    <n v="90980"/>
    <s v="Howard Lewis"/>
    <s v="Road Cargo"/>
    <x v="0"/>
    <x v="1"/>
    <s v="Medium"/>
    <s v="Sangiovese"/>
    <x v="0"/>
    <x v="3"/>
    <s v="Louis Roederer Cristal Brut 2006"/>
    <s v="Full Container"/>
    <s v="Geelong"/>
    <x v="408"/>
    <d v="2012-04-19T00:00:00"/>
    <n v="5"/>
    <n v="0.1"/>
    <n v="3.14"/>
    <n v="1.92"/>
    <n v="15.700000000000001"/>
  </r>
  <r>
    <n v="6769"/>
    <n v="86158"/>
    <s v="Albert Torres"/>
    <s v="Express Road Cargo"/>
    <x v="1"/>
    <x v="1"/>
    <s v="Critical"/>
    <s v="Sauvignon Blanc"/>
    <x v="0"/>
    <x v="3"/>
    <s v="Dog Point Vineyard Sauvignon Blanc 2014"/>
    <s v="Large Crate"/>
    <s v="Benalla"/>
    <x v="75"/>
    <d v="2013-03-29T00:00:00"/>
    <n v="1"/>
    <n v="0.08"/>
    <n v="34.979999999999997"/>
    <n v="7.53"/>
    <n v="34.979999999999997"/>
  </r>
  <r>
    <n v="6770"/>
    <n v="87863"/>
    <s v="Henry Jenkins"/>
    <s v="Road Cargo"/>
    <x v="0"/>
    <x v="0"/>
    <s v="Medium"/>
    <s v="Sangiovese"/>
    <x v="0"/>
    <x v="3"/>
    <s v="Moet &amp; Chandon Imperial"/>
    <s v="Large Crate"/>
    <s v="Darwin"/>
    <x v="303"/>
    <d v="2011-09-14T00:00:00"/>
    <n v="12"/>
    <n v="0.08"/>
    <n v="14.27"/>
    <n v="7.27"/>
    <n v="171.24"/>
  </r>
  <r>
    <n v="6771"/>
    <n v="87874"/>
    <s v="Henry Jenkins"/>
    <s v="Express Road Cargo"/>
    <x v="1"/>
    <x v="0"/>
    <s v="Medium"/>
    <s v="Chardonnay"/>
    <x v="0"/>
    <x v="3"/>
    <s v="Giesen Sauvignon Blanc 2014"/>
    <s v="Loose Wrap"/>
    <s v="Palmerston"/>
    <x v="249"/>
    <d v="2013-09-15T00:00:00"/>
    <n v="24"/>
    <n v="0.09"/>
    <n v="300.98"/>
    <n v="13.99"/>
    <n v="7223.52"/>
  </r>
  <r>
    <n v="6772"/>
    <n v="87874"/>
    <s v="Henry Jenkins"/>
    <s v="Road Cargo"/>
    <x v="0"/>
    <x v="0"/>
    <s v="Medium"/>
    <s v="Malbec"/>
    <x v="0"/>
    <x v="3"/>
    <s v="Chateau de Campuget Costieres de Nimes Tradition Rose 2015"/>
    <s v="Full Container"/>
    <s v="Palmerston"/>
    <x v="249"/>
    <d v="2013-09-16T00:00:00"/>
    <n v="11"/>
    <n v="0"/>
    <n v="5.84"/>
    <n v="1.2"/>
    <n v="64.239999999999995"/>
  </r>
  <r>
    <n v="6773"/>
    <n v="87874"/>
    <s v="Henry Jenkins"/>
    <s v="Air Cargo"/>
    <x v="2"/>
    <x v="0"/>
    <s v="Medium"/>
    <s v="Sangiovese Rose"/>
    <x v="0"/>
    <x v="3"/>
    <s v="Chateau d'Esclans Whispering Angel Rose 2014"/>
    <s v="Small Crate"/>
    <s v="Palmerston"/>
    <x v="249"/>
    <d v="2013-09-15T00:00:00"/>
    <n v="24"/>
    <n v="0.04"/>
    <n v="400.98"/>
    <n v="42.52"/>
    <n v="9623.52"/>
  </r>
  <r>
    <n v="6774"/>
    <n v="86355"/>
    <s v="Brian Ray"/>
    <s v="Express Road Cargo"/>
    <x v="0"/>
    <x v="2"/>
    <s v="Low"/>
    <s v="Cabernet Sauvignon"/>
    <x v="0"/>
    <x v="3"/>
    <s v="Lucien Albrecht Cremant d'Alsace Brut Rose"/>
    <s v="Standard Size Crate"/>
    <s v="Bunbury"/>
    <x v="409"/>
    <d v="2013-11-23T00:00:00"/>
    <n v="20"/>
    <n v="0.01"/>
    <n v="21.38"/>
    <n v="8.99"/>
    <n v="427.59999999999997"/>
  </r>
  <r>
    <n v="6775"/>
    <n v="86355"/>
    <s v="Brian Ray"/>
    <s v="Express Road Cargo"/>
    <x v="1"/>
    <x v="2"/>
    <s v="Low"/>
    <s v="Reisling"/>
    <x v="0"/>
    <x v="3"/>
    <s v="Angeline Sauvignon Blanc 2014"/>
    <s v="Standard Size Crate"/>
    <s v="Busseltol"/>
    <x v="409"/>
    <d v="2013-11-28T00:00:00"/>
    <n v="9"/>
    <n v="0.04"/>
    <n v="35.99"/>
    <n v="0.99"/>
    <n v="323.91000000000003"/>
  </r>
  <r>
    <n v="6776"/>
    <n v="86355"/>
    <s v="Brian Ray"/>
    <s v="Express Road Cargo"/>
    <x v="1"/>
    <x v="2"/>
    <s v="Low"/>
    <s v="Reisling"/>
    <x v="0"/>
    <x v="3"/>
    <s v="Angeline Sauvignon Blanc 2014"/>
    <s v="Standard Size Crate"/>
    <s v="Albany"/>
    <x v="409"/>
    <d v="2013-11-28T00:00:00"/>
    <n v="23"/>
    <n v="0.06"/>
    <n v="85.99"/>
    <n v="1.25"/>
    <n v="1977.77"/>
  </r>
  <r>
    <n v="6777"/>
    <n v="86735"/>
    <s v="John Butler"/>
    <s v="Road Cargo"/>
    <x v="2"/>
    <x v="2"/>
    <s v="Medium"/>
    <s v="Grenache Rose"/>
    <x v="0"/>
    <x v="3"/>
    <s v="Miraval Rose 2014"/>
    <s v="Mini Crate"/>
    <s v="Bunbury"/>
    <x v="797"/>
    <d v="2010-05-25T00:00:00"/>
    <n v="12"/>
    <n v="0.1"/>
    <n v="218.08"/>
    <n v="18.059999999999999"/>
    <n v="2616.96"/>
  </r>
  <r>
    <n v="6778"/>
    <n v="87074"/>
    <s v="Joe Coleman"/>
    <s v="Express Road Cargo"/>
    <x v="0"/>
    <x v="3"/>
    <s v="Low"/>
    <s v="Cabernet Sauvignon"/>
    <x v="0"/>
    <x v="3"/>
    <s v="Dopff &amp; Irion Cremant Rose Brut"/>
    <s v="Large Crate"/>
    <s v="Paramatta"/>
    <x v="1306"/>
    <d v="2013-01-08T00:00:00"/>
    <n v="13"/>
    <n v="0.09"/>
    <n v="6.48"/>
    <n v="8.73"/>
    <n v="84.240000000000009"/>
  </r>
  <r>
    <n v="6779"/>
    <n v="87071"/>
    <s v="Joe Coleman"/>
    <s v="Express Road Cargo"/>
    <x v="0"/>
    <x v="3"/>
    <s v="Low"/>
    <s v="Shiraz"/>
    <x v="0"/>
    <x v="3"/>
    <s v="Schramsberg Cremant Demi-Sec 2011"/>
    <s v="Mini Crate"/>
    <s v="Albury"/>
    <x v="842"/>
    <d v="2010-01-10T00:00:00"/>
    <n v="2"/>
    <n v="0.05"/>
    <n v="20.34"/>
    <n v="35"/>
    <n v="40.68"/>
  </r>
  <r>
    <n v="6780"/>
    <n v="89556"/>
    <s v="Mildred Harper"/>
    <s v="Express Road Cargo"/>
    <x v="2"/>
    <x v="3"/>
    <s v="Low"/>
    <s v="Cremant"/>
    <x v="0"/>
    <x v="3"/>
    <s v="Locations by Dave Phinney F Rose&quot;"/>
    <s v="Loose Wrap"/>
    <s v="Cessnock"/>
    <x v="1285"/>
    <d v="2013-07-09T00:00:00"/>
    <n v="12"/>
    <n v="0.09"/>
    <n v="26.64"/>
    <n v="5.3"/>
    <n v="319.68"/>
  </r>
  <r>
    <n v="6781"/>
    <n v="89556"/>
    <s v="Mildred Harper"/>
    <s v="Express Road Cargo"/>
    <x v="2"/>
    <x v="3"/>
    <s v="Low"/>
    <s v="Cremant"/>
    <x v="0"/>
    <x v="3"/>
    <s v="Francis Ford Coppola Sofia Rose 2014"/>
    <s v="Loose Wrap"/>
    <s v="Albury"/>
    <x v="1285"/>
    <d v="2013-07-09T00:00:00"/>
    <n v="5"/>
    <n v="0.02"/>
    <n v="3.08"/>
    <n v="0.99"/>
    <n v="15.4"/>
  </r>
  <r>
    <n v="6782"/>
    <n v="89538"/>
    <s v="Rebecca Myers"/>
    <s v="Road Cargo"/>
    <x v="2"/>
    <x v="3"/>
    <s v="Not Specified"/>
    <s v="Sangiovese Rose"/>
    <x v="0"/>
    <x v="3"/>
    <s v="Sutter Home White Zinfandel"/>
    <s v="Standard Size Crate"/>
    <s v="Tamworth"/>
    <x v="1106"/>
    <d v="2011-02-23T00:00:00"/>
    <n v="7"/>
    <n v="0.06"/>
    <n v="1.74"/>
    <n v="4.08"/>
    <n v="12.18"/>
  </r>
  <r>
    <n v="6783"/>
    <n v="86162"/>
    <s v="Patrick Sullivan"/>
    <s v="Express Road Cargo"/>
    <x v="0"/>
    <x v="3"/>
    <s v="Low"/>
    <s v="Merlot"/>
    <x v="0"/>
    <x v="3"/>
    <s v="Roederer Estate Brut"/>
    <s v="Large Crate"/>
    <s v="Bathurst"/>
    <x v="172"/>
    <d v="2013-12-11T00:00:00"/>
    <n v="14"/>
    <n v="0.04"/>
    <n v="11.34"/>
    <n v="5.01"/>
    <n v="158.76"/>
  </r>
  <r>
    <n v="6784"/>
    <n v="90698"/>
    <s v="Paul Harris"/>
    <s v="Express Road Cargo"/>
    <x v="0"/>
    <x v="2"/>
    <s v="High"/>
    <s v="Pinot Noir"/>
    <x v="0"/>
    <x v="3"/>
    <s v="Lucien Albrecht Cremant d'Alsace Brut Rose"/>
    <s v="Mini Crate"/>
    <s v="Busseltol"/>
    <x v="22"/>
    <d v="2012-09-04T00:00:00"/>
    <n v="24"/>
    <n v="0.03"/>
    <n v="76.72"/>
    <n v="19.95"/>
    <n v="1841.28"/>
  </r>
  <r>
    <n v="6785"/>
    <n v="90698"/>
    <s v="Paul Harris"/>
    <s v="Express Road Cargo"/>
    <x v="0"/>
    <x v="2"/>
    <s v="High"/>
    <s v="Zinfandel"/>
    <x v="0"/>
    <x v="3"/>
    <s v="Dopff &amp; Irion Cremant Rose Brut"/>
    <s v="Large Crate"/>
    <s v="Mandurah"/>
    <x v="22"/>
    <d v="2012-09-05T00:00:00"/>
    <n v="14"/>
    <n v="0.1"/>
    <n v="1.88"/>
    <n v="1.49"/>
    <n v="26.32"/>
  </r>
  <r>
    <n v="6786"/>
    <n v="87717"/>
    <s v="Johnny Stephens"/>
    <s v="Express Road Cargo"/>
    <x v="1"/>
    <x v="2"/>
    <s v="Medium"/>
    <s v="Sauvignon Blanc"/>
    <x v="0"/>
    <x v="3"/>
    <s v="Hewitson LuLu Sauvignon Blanc 2014"/>
    <s v="Large Crate"/>
    <s v="Albany"/>
    <x v="542"/>
    <d v="2013-03-03T00:00:00"/>
    <n v="7"/>
    <n v="0.1"/>
    <n v="30.73"/>
    <n v="4"/>
    <n v="215.11"/>
  </r>
  <r>
    <n v="6787"/>
    <n v="87240"/>
    <s v="Lawrence Griffin"/>
    <s v="Express Road Cargo"/>
    <x v="0"/>
    <x v="0"/>
    <s v="Low"/>
    <s v="Shiraz"/>
    <x v="0"/>
    <x v="3"/>
    <s v="Bertani Bertarose 2014"/>
    <s v="Standard Size Crate"/>
    <s v="Gladstone"/>
    <x v="450"/>
    <d v="2010-05-02T00:00:00"/>
    <n v="11"/>
    <n v="0.02"/>
    <n v="21.98"/>
    <n v="2.87"/>
    <n v="241.78"/>
  </r>
  <r>
    <n v="6788"/>
    <n v="86892"/>
    <s v="Todd Marshall"/>
    <s v="Express Road Cargo"/>
    <x v="2"/>
    <x v="2"/>
    <s v="Medium"/>
    <s v="Grenache Rose"/>
    <x v="0"/>
    <x v="3"/>
    <s v="Francis Ford Coppola Sofia Rose 2014"/>
    <s v="Loose Wrap"/>
    <s v="Geraldton"/>
    <x v="410"/>
    <d v="2012-04-18T00:00:00"/>
    <n v="11"/>
    <n v="0.09"/>
    <n v="107.53"/>
    <n v="5.81"/>
    <n v="1182.83"/>
  </r>
  <r>
    <n v="6789"/>
    <n v="91369"/>
    <s v="George Lawson"/>
    <s v="Express Road Cargo"/>
    <x v="0"/>
    <x v="2"/>
    <s v="High"/>
    <s v="Sangiovese"/>
    <x v="0"/>
    <x v="3"/>
    <s v="Chateau Gaudrelle Cremant d'Loire Brut"/>
    <s v="Large Crate"/>
    <s v="Rockingham"/>
    <x v="678"/>
    <d v="2012-09-24T00:00:00"/>
    <n v="3"/>
    <n v="0.02"/>
    <n v="15.7"/>
    <n v="11.25"/>
    <n v="47.099999999999994"/>
  </r>
  <r>
    <n v="6790"/>
    <n v="90587"/>
    <s v="Catherine Moore"/>
    <s v="Express Road Cargo"/>
    <x v="0"/>
    <x v="1"/>
    <s v="Critical"/>
    <s v="Pinot Noir"/>
    <x v="0"/>
    <x v="3"/>
    <s v="Pietradolce Etna Rosato 2014"/>
    <s v="Large Crate"/>
    <s v="Wodonga"/>
    <x v="172"/>
    <d v="2013-12-07T00:00:00"/>
    <n v="1"/>
    <n v="0.08"/>
    <n v="5.78"/>
    <n v="7.96"/>
    <n v="5.78"/>
  </r>
  <r>
    <n v="6791"/>
    <n v="87185"/>
    <s v="Thomas Rivera"/>
    <s v="Express Road Cargo"/>
    <x v="1"/>
    <x v="3"/>
    <s v="High"/>
    <s v="Pinot Gris"/>
    <x v="0"/>
    <x v="3"/>
    <s v="Lucky Chardonnay 2012"/>
    <s v="Standard Size Crate"/>
    <s v="Blue Mountains"/>
    <x v="43"/>
    <d v="2013-11-23T00:00:00"/>
    <n v="30"/>
    <n v="0.08"/>
    <n v="20.99"/>
    <n v="0.99"/>
    <n v="629.69999999999993"/>
  </r>
  <r>
    <n v="6792"/>
    <n v="87180"/>
    <s v="Sharon Washington"/>
    <s v="Road Cargo"/>
    <x v="0"/>
    <x v="3"/>
    <s v="High"/>
    <s v="Malbec"/>
    <x v="0"/>
    <x v="3"/>
    <s v="Francis Ford Coppola Sofia Rose 2014"/>
    <s v="Large Crate"/>
    <s v="Liverpool"/>
    <x v="264"/>
    <d v="2011-11-24T00:00:00"/>
    <n v="11"/>
    <n v="0.01"/>
    <n v="9.7799999999999994"/>
    <n v="1.39"/>
    <n v="107.58"/>
  </r>
  <r>
    <n v="6793"/>
    <n v="86579"/>
    <s v="Brian Payne"/>
    <s v="Express Road Cargo"/>
    <x v="0"/>
    <x v="3"/>
    <s v="Low"/>
    <s v="Merlot"/>
    <x v="0"/>
    <x v="3"/>
    <s v="Louis Roederer Cristal Brut with Gift Box 2007"/>
    <s v="Full Container"/>
    <s v="Queanbeyan"/>
    <x v="176"/>
    <d v="2011-09-30T00:00:00"/>
    <n v="4"/>
    <n v="0"/>
    <n v="5.58"/>
    <n v="0.7"/>
    <n v="22.32"/>
  </r>
  <r>
    <n v="6794"/>
    <n v="86579"/>
    <s v="Clarence Freeman"/>
    <s v="Express Road Cargo"/>
    <x v="0"/>
    <x v="3"/>
    <s v="Low"/>
    <s v="Shiraz"/>
    <x v="0"/>
    <x v="3"/>
    <s v="Belle Glos Oeil de Perdrix Pinot Noir Blanc 2014"/>
    <s v="Large Crate"/>
    <s v="Liverpool"/>
    <x v="176"/>
    <d v="2011-10-04T00:00:00"/>
    <n v="11"/>
    <n v="0.03"/>
    <n v="5.78"/>
    <n v="4.96"/>
    <n v="63.580000000000005"/>
  </r>
  <r>
    <n v="6795"/>
    <n v="88448"/>
    <s v="Edward Sanders"/>
    <s v="Express Road Cargo"/>
    <x v="0"/>
    <x v="3"/>
    <s v="Low"/>
    <s v="Pinot Noir"/>
    <x v="0"/>
    <x v="3"/>
    <s v="Chateau de Campuget Costieres de Nimes Tradition Rose 2015"/>
    <s v="Full Container"/>
    <s v="Lithgow"/>
    <x v="696"/>
    <d v="2010-07-19T00:00:00"/>
    <n v="9"/>
    <n v="0.03"/>
    <n v="6.45"/>
    <n v="1.34"/>
    <n v="58.050000000000004"/>
  </r>
  <r>
    <n v="6796"/>
    <n v="91371"/>
    <s v="James Weaver"/>
    <s v="Express Road Cargo"/>
    <x v="0"/>
    <x v="1"/>
    <s v="Not Specified"/>
    <s v="Merlot"/>
    <x v="0"/>
    <x v="3"/>
    <s v="Chateau d'Esclans Garrus Rose 2013"/>
    <s v="Large Crate"/>
    <s v="Ararat"/>
    <x v="903"/>
    <d v="2010-07-02T00:00:00"/>
    <n v="2"/>
    <n v="0.02"/>
    <n v="29.17"/>
    <n v="6.27"/>
    <n v="58.34"/>
  </r>
  <r>
    <n v="6797"/>
    <n v="91373"/>
    <s v="James Weaver"/>
    <s v="Air Cargo"/>
    <x v="2"/>
    <x v="1"/>
    <s v="Not Specified"/>
    <s v="Champagne"/>
    <x v="0"/>
    <x v="3"/>
    <s v="Miraval Rose 2014"/>
    <s v="Small Crate"/>
    <s v="Hamilton"/>
    <x v="1355"/>
    <d v="2013-07-03T00:00:00"/>
    <n v="16"/>
    <n v="0"/>
    <n v="179.29"/>
    <n v="29.21"/>
    <n v="2868.64"/>
  </r>
  <r>
    <n v="6798"/>
    <n v="87793"/>
    <s v="Mark Young"/>
    <s v="Road Cargo"/>
    <x v="0"/>
    <x v="1"/>
    <s v="High"/>
    <s v="Merlot"/>
    <x v="0"/>
    <x v="3"/>
    <s v="Langlois Chateau Cremant de Loire Brut"/>
    <s v="Large Crate"/>
    <s v="Canberra"/>
    <x v="1034"/>
    <d v="2012-07-15T00:00:00"/>
    <n v="8"/>
    <n v="0.03"/>
    <n v="55.48"/>
    <n v="6.79"/>
    <n v="443.84"/>
  </r>
  <r>
    <n v="6799"/>
    <n v="89983"/>
    <s v="Albert Robertson"/>
    <s v="Express Road Cargo"/>
    <x v="0"/>
    <x v="3"/>
    <s v="Critical"/>
    <s v="Pinot Noir"/>
    <x v="0"/>
    <x v="3"/>
    <s v="Gerard Bertrand Cote des Roses Rose 2014"/>
    <s v="Mini Crate"/>
    <s v="Queanbeyan"/>
    <x v="618"/>
    <d v="2010-09-13T00:00:00"/>
    <n v="2"/>
    <n v="0.06"/>
    <n v="80.98"/>
    <n v="35"/>
    <n v="161.96"/>
  </r>
  <r>
    <n v="6800"/>
    <n v="88239"/>
    <s v="Katherine Brooks"/>
    <s v="Express Road Cargo"/>
    <x v="1"/>
    <x v="1"/>
    <s v="Medium"/>
    <s v="Chardonnay"/>
    <x v="0"/>
    <x v="3"/>
    <s v="Robert Oatley Sauvignon Blanc 2013"/>
    <s v="Large Crate"/>
    <s v="Geelong"/>
    <x v="411"/>
    <d v="2010-05-09T00:00:00"/>
    <n v="2"/>
    <n v="7.0000000000000007E-2"/>
    <n v="300.97000000000003"/>
    <n v="7.18"/>
    <n v="601.94000000000005"/>
  </r>
  <r>
    <n v="6801"/>
    <n v="91124"/>
    <s v="Benjamin Larson"/>
    <s v="Express Road Cargo"/>
    <x v="2"/>
    <x v="1"/>
    <s v="Critical"/>
    <s v="Champagne"/>
    <x v="0"/>
    <x v="3"/>
    <s v="Francis Ford Coppola Sofia Rose 2014"/>
    <s v="Loose Wrap"/>
    <s v="Launceston"/>
    <x v="1168"/>
    <d v="2012-01-12T00:00:00"/>
    <n v="5"/>
    <n v="0.08"/>
    <n v="107.53"/>
    <n v="5.81"/>
    <n v="537.65"/>
  </r>
  <r>
    <n v="6802"/>
    <n v="88897"/>
    <s v="Ashley Black"/>
    <s v="Express Road Cargo"/>
    <x v="2"/>
    <x v="3"/>
    <s v="Low"/>
    <s v="Sangiovese Rose"/>
    <x v="0"/>
    <x v="3"/>
    <s v="Domaine Lafond Roc-Epine Tavel Rose 2014"/>
    <s v="Loose Wrap"/>
    <s v="Grafton"/>
    <x v="473"/>
    <d v="2013-10-25T00:00:00"/>
    <n v="12"/>
    <n v="0.01"/>
    <n v="60.65"/>
    <n v="12.23"/>
    <n v="727.8"/>
  </r>
  <r>
    <n v="6803"/>
    <n v="87771"/>
    <s v="Richard Thomas"/>
    <s v="Express Road Cargo"/>
    <x v="0"/>
    <x v="3"/>
    <s v="Medium"/>
    <s v="Sangiovese"/>
    <x v="0"/>
    <x v="3"/>
    <s v="Moet &amp; Chandon Imperial"/>
    <s v="Large Crate"/>
    <s v="Goulburn"/>
    <x v="1327"/>
    <d v="2013-07-06T00:00:00"/>
    <n v="14"/>
    <n v="0.08"/>
    <n v="24.92"/>
    <n v="12.98"/>
    <n v="348.88"/>
  </r>
  <r>
    <n v="6804"/>
    <n v="90765"/>
    <s v="Alan Garcia"/>
    <s v="Express Road Cargo"/>
    <x v="0"/>
    <x v="1"/>
    <s v="Medium"/>
    <s v="Zinfandel"/>
    <x v="0"/>
    <x v="3"/>
    <s v="Francis Ford Coppola Sofia Rose 2014"/>
    <s v="Large Crate"/>
    <s v="Victor Harbor"/>
    <x v="271"/>
    <d v="2013-09-17T00:00:00"/>
    <n v="21"/>
    <n v="0.09"/>
    <n v="6.48"/>
    <n v="6.22"/>
    <n v="136.08000000000001"/>
  </r>
  <r>
    <n v="6805"/>
    <n v="91028"/>
    <s v="Alan Weaver"/>
    <s v="Express Road Cargo"/>
    <x v="1"/>
    <x v="3"/>
    <s v="Not Specified"/>
    <s v="Chardonnay"/>
    <x v="0"/>
    <x v="3"/>
    <s v="Chardonnais Napa Valley Chardonnay 2013"/>
    <s v="Standard Size Crate"/>
    <s v="Newcastle"/>
    <x v="1127"/>
    <d v="2013-02-01T00:00:00"/>
    <n v="6"/>
    <n v="0.05"/>
    <n v="39.479999999999997"/>
    <n v="1.99"/>
    <n v="236.88"/>
  </r>
  <r>
    <n v="6806"/>
    <n v="88782"/>
    <s v="Ronald Dean"/>
    <s v="Express Road Cargo"/>
    <x v="0"/>
    <x v="1"/>
    <s v="Not Specified"/>
    <s v="Cabernet Sauvignon"/>
    <x v="0"/>
    <x v="3"/>
    <s v="JCB N¬∞21 Brut Cremant de Bourgogne"/>
    <s v="Large Crate"/>
    <s v="Port Adelaide"/>
    <x v="430"/>
    <d v="2010-07-22T00:00:00"/>
    <n v="2"/>
    <n v="0.01"/>
    <n v="14.28"/>
    <n v="2.99"/>
    <n v="28.56"/>
  </r>
  <r>
    <n v="6807"/>
    <n v="88790"/>
    <s v="Ronald Dean"/>
    <s v="Express Road Cargo"/>
    <x v="1"/>
    <x v="1"/>
    <s v="Not Specified"/>
    <s v="Sauvignon Blanc"/>
    <x v="0"/>
    <x v="3"/>
    <s v="Leeuwin Estate Art Series Chardonnay 2012"/>
    <s v="Large Crate"/>
    <s v="Port Lincoln"/>
    <x v="168"/>
    <d v="2013-07-24T00:00:00"/>
    <n v="1"/>
    <n v="0"/>
    <n v="205.99"/>
    <n v="5.99"/>
    <n v="205.99"/>
  </r>
  <r>
    <n v="6808"/>
    <n v="90065"/>
    <s v="Janice Marshall"/>
    <s v="Road Cargo"/>
    <x v="0"/>
    <x v="3"/>
    <s v="Low"/>
    <s v="Pinot Noir"/>
    <x v="0"/>
    <x v="3"/>
    <s v="Roederer Estate L'Ermitage 2007"/>
    <s v="Large Crate"/>
    <s v="Newcastle"/>
    <x v="171"/>
    <d v="2012-10-18T00:00:00"/>
    <n v="10"/>
    <n v="0"/>
    <n v="56.96"/>
    <n v="13.22"/>
    <n v="569.6"/>
  </r>
  <r>
    <n v="6809"/>
    <n v="90895"/>
    <s v="Dennis Andrews"/>
    <s v="Express Road Cargo"/>
    <x v="0"/>
    <x v="3"/>
    <s v="Medium"/>
    <s v="Merlot"/>
    <x v="0"/>
    <x v="3"/>
    <s v="Chateau Gaudrelle Cremant d'Loire Brut"/>
    <s v="Full Container"/>
    <s v="Campbeltown"/>
    <x v="493"/>
    <d v="2013-02-02T00:00:00"/>
    <n v="9"/>
    <n v="0.04"/>
    <n v="1.88"/>
    <n v="0.79"/>
    <n v="16.919999999999998"/>
  </r>
  <r>
    <n v="6810"/>
    <n v="89710"/>
    <s v="Ronald Wilson"/>
    <s v="Road Cargo"/>
    <x v="0"/>
    <x v="2"/>
    <s v="Critical"/>
    <s v="Merlot"/>
    <x v="0"/>
    <x v="3"/>
    <s v="Jean-Baptiste Adam Les Natures Cremant d'Alsace Brut"/>
    <s v="Large Crate"/>
    <s v="Mandurah"/>
    <x v="1232"/>
    <d v="2012-12-18T00:00:00"/>
    <n v="22"/>
    <n v="0"/>
    <n v="7.38"/>
    <n v="11.51"/>
    <n v="162.35999999999999"/>
  </r>
  <r>
    <n v="6811"/>
    <n v="89710"/>
    <s v="Ronald Wilson"/>
    <s v="Road Cargo"/>
    <x v="2"/>
    <x v="2"/>
    <s v="Critical"/>
    <s v="Cremant"/>
    <x v="0"/>
    <x v="3"/>
    <s v="Domaine Lafond Roc-Epine Tavel Rose 2014"/>
    <s v="Standard Size Crate"/>
    <s v="Mandurah"/>
    <x v="1232"/>
    <d v="2012-12-19T00:00:00"/>
    <n v="2"/>
    <n v="0.08"/>
    <n v="20.239999999999998"/>
    <n v="8.99"/>
    <n v="40.479999999999997"/>
  </r>
  <r>
    <n v="6812"/>
    <n v="89710"/>
    <s v="Ronald Wilson"/>
    <s v="Express Road Cargo"/>
    <x v="0"/>
    <x v="2"/>
    <s v="Critical"/>
    <s v="Sangiovese"/>
    <x v="0"/>
    <x v="3"/>
    <s v="Lucien Albrecht Cremant d'Alsace Brut Rose"/>
    <s v="Loose Wrap"/>
    <s v="Geraldton"/>
    <x v="1232"/>
    <d v="2012-12-19T00:00:00"/>
    <n v="20"/>
    <n v="7.0000000000000007E-2"/>
    <n v="12.44"/>
    <n v="6.27"/>
    <n v="248.79999999999998"/>
  </r>
  <r>
    <n v="6813"/>
    <n v="90801"/>
    <s v="Phillip Harris"/>
    <s v="Express Road Cargo"/>
    <x v="0"/>
    <x v="1"/>
    <s v="Medium"/>
    <s v="Sangiovese"/>
    <x v="0"/>
    <x v="3"/>
    <s v="Moet &amp; Chandon Imperial"/>
    <s v="Large Crate"/>
    <s v="Canberra"/>
    <x v="412"/>
    <d v="2011-05-09T00:00:00"/>
    <n v="1"/>
    <n v="0.01"/>
    <n v="419.19"/>
    <n v="19.989999999999998"/>
    <n v="419.19"/>
  </r>
  <r>
    <n v="6814"/>
    <n v="90900"/>
    <s v="Joshua Simpson"/>
    <s v="Express Road Cargo"/>
    <x v="1"/>
    <x v="3"/>
    <s v="Not Specified"/>
    <s v="Reisling"/>
    <x v="0"/>
    <x v="3"/>
    <s v="Robert Oatley Sauvignon Blanc 2013"/>
    <s v="Large Crate"/>
    <s v="Tamworth"/>
    <x v="336"/>
    <d v="2011-09-24T00:00:00"/>
    <n v="22"/>
    <n v="0.08"/>
    <n v="205.99"/>
    <n v="8.99"/>
    <n v="4531.7800000000007"/>
  </r>
  <r>
    <n v="6815"/>
    <n v="87085"/>
    <s v="Antonio James"/>
    <s v="Air Cargo"/>
    <x v="2"/>
    <x v="1"/>
    <s v="Not Specified"/>
    <s v="Champagne"/>
    <x v="0"/>
    <x v="3"/>
    <s v="Chateau D'Aqueria Tavel Rose 2013"/>
    <s v="Extra Large Crate"/>
    <s v="Bendigo"/>
    <x v="402"/>
    <d v="2013-11-01T00:00:00"/>
    <n v="16"/>
    <n v="0.03"/>
    <n v="180.98"/>
    <n v="30"/>
    <n v="2895.68"/>
  </r>
  <r>
    <n v="6816"/>
    <n v="87085"/>
    <s v="Antonio James"/>
    <s v="Express Road Cargo"/>
    <x v="1"/>
    <x v="1"/>
    <s v="Not Specified"/>
    <s v="Sauvignon Blanc"/>
    <x v="0"/>
    <x v="3"/>
    <s v="Hewitson LuLu Sauvignon Blanc 2014"/>
    <s v="Standard Size Crate"/>
    <s v="Mildura"/>
    <x v="402"/>
    <d v="2013-10-31T00:00:00"/>
    <n v="22"/>
    <n v="0.05"/>
    <n v="29.89"/>
    <n v="1.99"/>
    <n v="657.58"/>
  </r>
  <r>
    <n v="6817"/>
    <n v="89758"/>
    <s v="Anthony Jordan"/>
    <s v="Express Road Cargo"/>
    <x v="0"/>
    <x v="1"/>
    <s v="Low"/>
    <s v="Shiraz"/>
    <x v="0"/>
    <x v="3"/>
    <s v="Marques de Caceres Rioja Rosado 2014"/>
    <s v="Large Crate"/>
    <s v="Melton"/>
    <x v="497"/>
    <d v="2013-05-19T00:00:00"/>
    <n v="12"/>
    <n v="0.04"/>
    <n v="41.94"/>
    <n v="2.99"/>
    <n v="503.28"/>
  </r>
  <r>
    <n v="6818"/>
    <n v="89751"/>
    <s v="Joe Henry"/>
    <s v="Air Cargo"/>
    <x v="2"/>
    <x v="1"/>
    <s v="Low"/>
    <s v="Sangiovese Rose"/>
    <x v="0"/>
    <x v="3"/>
    <s v="Chateau d'Esclans Garrus Rose 2013"/>
    <s v="Extra Large Crate"/>
    <s v="Adelaide"/>
    <x v="1276"/>
    <d v="2011-05-16T00:00:00"/>
    <n v="14"/>
    <n v="0.03"/>
    <n v="70.98"/>
    <n v="59.81"/>
    <n v="993.72"/>
  </r>
  <r>
    <n v="6819"/>
    <n v="88935"/>
    <s v="Tina Hicks"/>
    <s v="Express Road Cargo"/>
    <x v="0"/>
    <x v="2"/>
    <s v="High"/>
    <s v="Merlot"/>
    <x v="0"/>
    <x v="3"/>
    <s v="Pietradolce Etna Rosato 2014"/>
    <s v="Large Crate"/>
    <s v="Freemantle"/>
    <x v="80"/>
    <d v="2012-07-23T00:00:00"/>
    <n v="1"/>
    <n v="0"/>
    <n v="11.5"/>
    <n v="7.19"/>
    <n v="11.5"/>
  </r>
  <r>
    <n v="6820"/>
    <n v="87043"/>
    <s v="Andrew Walker"/>
    <s v="Express Road Cargo"/>
    <x v="0"/>
    <x v="1"/>
    <s v="Not Specified"/>
    <s v="Pinot Noir"/>
    <x v="0"/>
    <x v="3"/>
    <s v="Pierre Sparr Cremant d'Alsace Reserve Brut Rose"/>
    <s v="Large Crate"/>
    <s v="Canberra"/>
    <x v="1282"/>
    <d v="2010-09-19T00:00:00"/>
    <n v="21"/>
    <n v="0.03"/>
    <n v="5.4"/>
    <n v="7.78"/>
    <n v="113.4"/>
  </r>
  <r>
    <n v="6821"/>
    <n v="87762"/>
    <s v="Antonio Wagner"/>
    <s v="Express Road Cargo"/>
    <x v="1"/>
    <x v="1"/>
    <s v="Low"/>
    <s v="Chardonnay"/>
    <x v="0"/>
    <x v="3"/>
    <s v="Robert Oatley Sauvignon Blanc 2013"/>
    <s v="Mini Crate"/>
    <s v="Mount Barker"/>
    <x v="846"/>
    <d v="2012-11-23T00:00:00"/>
    <n v="14"/>
    <n v="0.08"/>
    <n v="599.99"/>
    <n v="24.49"/>
    <n v="8399.86"/>
  </r>
  <r>
    <n v="6822"/>
    <n v="87762"/>
    <s v="Antonio Wagner"/>
    <s v="Express Road Cargo"/>
    <x v="2"/>
    <x v="1"/>
    <s v="Low"/>
    <s v="Cremant"/>
    <x v="0"/>
    <x v="3"/>
    <s v="Sutter Home White Zinfandel"/>
    <s v="Mini Crate"/>
    <s v="Port Lincoln"/>
    <x v="846"/>
    <d v="2012-11-18T00:00:00"/>
    <n v="39"/>
    <n v="0.08"/>
    <n v="40.97"/>
    <n v="14.45"/>
    <n v="1597.83"/>
  </r>
  <r>
    <n v="6823"/>
    <n v="87762"/>
    <s v="Antonio Wagner"/>
    <s v="Express Road Cargo"/>
    <x v="0"/>
    <x v="1"/>
    <s v="Low"/>
    <s v="Pinot Noir"/>
    <x v="0"/>
    <x v="3"/>
    <s v="Belle Glos Oeil de Perdrix Pinot Noir Blanc 2014"/>
    <s v="Large Crate"/>
    <s v="Port Adelaide"/>
    <x v="846"/>
    <d v="2012-11-20T00:00:00"/>
    <n v="20"/>
    <n v="0.01"/>
    <n v="6.48"/>
    <n v="6"/>
    <n v="129.60000000000002"/>
  </r>
  <r>
    <n v="6824"/>
    <n v="89434"/>
    <s v="Shawn Bennett"/>
    <s v="Express Road Cargo"/>
    <x v="0"/>
    <x v="1"/>
    <s v="Low"/>
    <s v="Pinot Noir"/>
    <x v="0"/>
    <x v="3"/>
    <s v="Laurent-Perrier Brut Rose"/>
    <s v="Full Container"/>
    <s v="Geelong"/>
    <x v="1334"/>
    <d v="2010-11-15T00:00:00"/>
    <n v="9"/>
    <n v="0.09"/>
    <n v="7.64"/>
    <n v="5.83"/>
    <n v="68.759999999999991"/>
  </r>
  <r>
    <n v="6825"/>
    <n v="90597"/>
    <s v="Sarah Flores"/>
    <s v="Express Road Cargo"/>
    <x v="0"/>
    <x v="2"/>
    <s v="High"/>
    <s v="Cabernet Sauvignon"/>
    <x v="0"/>
    <x v="3"/>
    <s v="Lucien Albrecht Cremant d'Alsace Brut Rose"/>
    <s v="Large Crate"/>
    <s v="Rockingham"/>
    <x v="1357"/>
    <d v="2010-09-23T00:00:00"/>
    <n v="9"/>
    <n v="0.09"/>
    <n v="4.91"/>
    <n v="0.5"/>
    <n v="44.19"/>
  </r>
  <r>
    <n v="6826"/>
    <n v="90597"/>
    <s v="Sarah Flores"/>
    <s v="Air Cargo"/>
    <x v="2"/>
    <x v="2"/>
    <s v="High"/>
    <s v="Cremant"/>
    <x v="0"/>
    <x v="3"/>
    <s v="Bertani Bertarose 2014"/>
    <s v="Small Crate"/>
    <s v="Perth"/>
    <x v="1357"/>
    <d v="2010-09-25T00:00:00"/>
    <n v="9"/>
    <n v="0.01"/>
    <n v="296.18"/>
    <n v="54.12"/>
    <n v="2665.62"/>
  </r>
  <r>
    <n v="6827"/>
    <n v="87303"/>
    <s v="Jimmy Graham"/>
    <s v="Express Road Cargo"/>
    <x v="0"/>
    <x v="0"/>
    <s v="Medium"/>
    <s v="Malbec"/>
    <x v="0"/>
    <x v="3"/>
    <s v="Laurent-Perrier Brut Rose"/>
    <s v="Large Crate"/>
    <s v="Mackay"/>
    <x v="413"/>
    <d v="2013-01-24T00:00:00"/>
    <n v="11"/>
    <n v="0"/>
    <n v="4.91"/>
    <n v="5.68"/>
    <n v="54.010000000000005"/>
  </r>
  <r>
    <n v="6828"/>
    <n v="85889"/>
    <s v="Patrick Peterson"/>
    <s v="Road Cargo"/>
    <x v="0"/>
    <x v="1"/>
    <s v="Low"/>
    <s v="Pinot Noir"/>
    <x v="0"/>
    <x v="3"/>
    <s v="La Playa Estate Cabernet Sauvignon Rose 2015"/>
    <s v="Large Crate"/>
    <s v="Launceston"/>
    <x v="413"/>
    <d v="2013-01-30T00:00:00"/>
    <n v="13"/>
    <n v="0.01"/>
    <n v="5.38"/>
    <n v="7.57"/>
    <n v="69.94"/>
  </r>
  <r>
    <n v="6829"/>
    <n v="90318"/>
    <s v="Jesse Mcdonald"/>
    <s v="Air Cargo"/>
    <x v="2"/>
    <x v="1"/>
    <s v="Not Specified"/>
    <s v="Champagne"/>
    <x v="0"/>
    <x v="3"/>
    <s v="Miraval Rose 2014"/>
    <s v="Small Crate"/>
    <s v="Melton"/>
    <x v="1351"/>
    <d v="2013-04-22T00:00:00"/>
    <n v="9"/>
    <n v="0"/>
    <n v="100.98"/>
    <n v="35.840000000000003"/>
    <n v="908.82"/>
  </r>
  <r>
    <n v="6830"/>
    <n v="90318"/>
    <s v="Jesse Mcdonald"/>
    <s v="Express Road Cargo"/>
    <x v="1"/>
    <x v="1"/>
    <s v="Not Specified"/>
    <s v="Pinot Gris"/>
    <x v="0"/>
    <x v="3"/>
    <s v="St. Supery Sauvignon Blanc 2015"/>
    <s v="Standard Size Crate"/>
    <s v="Bendigo"/>
    <x v="1351"/>
    <d v="2013-04-22T00:00:00"/>
    <n v="13"/>
    <n v="0.09"/>
    <n v="4.7699999999999996"/>
    <n v="2.39"/>
    <n v="62.009999999999991"/>
  </r>
  <r>
    <n v="6831"/>
    <n v="90399"/>
    <s v="Jimmy Banks"/>
    <s v="Express Road Cargo"/>
    <x v="0"/>
    <x v="1"/>
    <s v="High"/>
    <s v="Shiraz"/>
    <x v="0"/>
    <x v="3"/>
    <s v="La Playa Estate Cabernet Sauvignon Rose 2015"/>
    <s v="Full Container"/>
    <s v="Canberra"/>
    <x v="615"/>
    <d v="2013-06-01T00:00:00"/>
    <n v="16"/>
    <n v="7.0000000000000007E-2"/>
    <n v="1.86"/>
    <n v="2.58"/>
    <n v="29.76"/>
  </r>
  <r>
    <n v="6832"/>
    <n v="87388"/>
    <s v="Aaron Moore"/>
    <s v="Express Road Cargo"/>
    <x v="0"/>
    <x v="3"/>
    <s v="Critical"/>
    <s v="Pinot Noir"/>
    <x v="0"/>
    <x v="3"/>
    <s v="Pietradolce Etna Rosato 2014"/>
    <s v="Large Crate"/>
    <s v="Dubbo"/>
    <x v="386"/>
    <d v="2013-10-30T00:00:00"/>
    <n v="11"/>
    <n v="7.0000000000000007E-2"/>
    <n v="15.51"/>
    <n v="5.8"/>
    <n v="170.60999999999999"/>
  </r>
  <r>
    <n v="6833"/>
    <n v="86094"/>
    <s v="Brian Bishop"/>
    <s v="Air Cargo"/>
    <x v="2"/>
    <x v="1"/>
    <s v="High"/>
    <s v="Grenache Rose"/>
    <x v="0"/>
    <x v="3"/>
    <s v="Orin Swift Cellars Fragile Rose 2014"/>
    <s v="Extra Large Crate"/>
    <s v="Mildura"/>
    <x v="65"/>
    <d v="2011-09-26T00:00:00"/>
    <n v="18"/>
    <n v="0.05"/>
    <n v="500.98"/>
    <n v="26"/>
    <n v="9017.64"/>
  </r>
  <r>
    <n v="6834"/>
    <n v="87958"/>
    <s v="Phillip Price"/>
    <s v="Road Cargo"/>
    <x v="0"/>
    <x v="2"/>
    <s v="High"/>
    <s v="Zinfandel"/>
    <x v="0"/>
    <x v="3"/>
    <s v="Miraval Rose (1.5 Liter Magnum) 2014"/>
    <s v="Full Container"/>
    <s v="Freemantle"/>
    <x v="414"/>
    <d v="2012-05-05T00:00:00"/>
    <n v="9"/>
    <n v="0.04"/>
    <n v="1.6"/>
    <n v="1.29"/>
    <n v="14.4"/>
  </r>
  <r>
    <n v="6835"/>
    <n v="87958"/>
    <s v="Phillip Price"/>
    <s v="Express Road Cargo"/>
    <x v="1"/>
    <x v="2"/>
    <s v="High"/>
    <s v="Chardonnay"/>
    <x v="0"/>
    <x v="3"/>
    <s v="The White Knight Sauvignon Blanc 2014"/>
    <s v="Large Crate"/>
    <s v="Geraldton"/>
    <x v="414"/>
    <d v="2012-05-04T00:00:00"/>
    <n v="16"/>
    <n v="0.04"/>
    <n v="65.989999999999995"/>
    <n v="8.99"/>
    <n v="1055.8399999999999"/>
  </r>
  <r>
    <n v="6836"/>
    <n v="89666"/>
    <s v="Eugene West"/>
    <s v="Air Cargo"/>
    <x v="2"/>
    <x v="0"/>
    <s v="High"/>
    <s v="Cremant"/>
    <x v="0"/>
    <x v="3"/>
    <s v="Orin Swift Cellars Fragile Rose 2014"/>
    <s v="Small Crate"/>
    <s v="Brisbane"/>
    <x v="1138"/>
    <d v="2010-09-27T00:00:00"/>
    <n v="21"/>
    <n v="0.03"/>
    <n v="124.49"/>
    <n v="51.94"/>
    <n v="2614.29"/>
  </r>
  <r>
    <n v="6837"/>
    <n v="90338"/>
    <s v="Billy Ramos"/>
    <s v="Air Cargo"/>
    <x v="2"/>
    <x v="1"/>
    <s v="Low"/>
    <s v="Sangiovese Rose"/>
    <x v="0"/>
    <x v="3"/>
    <s v="Belle Glos Oeil de Perdrix Pinot Noir Blanc 2014"/>
    <s v="Extra Large Crate"/>
    <s v="Melbourne"/>
    <x v="1238"/>
    <d v="2010-02-10T00:00:00"/>
    <n v="11"/>
    <n v="0.03"/>
    <n v="160.97999999999999"/>
    <n v="30"/>
    <n v="1770.78"/>
  </r>
  <r>
    <n v="6838"/>
    <n v="90347"/>
    <s v="Billy Ramos"/>
    <s v="Express Road Cargo"/>
    <x v="1"/>
    <x v="1"/>
    <s v="Low"/>
    <s v="Sauvignon Blanc"/>
    <x v="0"/>
    <x v="3"/>
    <s v="Angeline Sauvignon Blanc 2014"/>
    <s v="Large Crate"/>
    <s v="Ararat"/>
    <x v="681"/>
    <d v="2013-02-10T00:00:00"/>
    <n v="6"/>
    <n v="0.03"/>
    <n v="65.989999999999995"/>
    <n v="3.99"/>
    <n v="395.93999999999994"/>
  </r>
  <r>
    <n v="6839"/>
    <n v="86502"/>
    <s v="Phillip Webb"/>
    <s v="Express Road Cargo"/>
    <x v="0"/>
    <x v="1"/>
    <s v="Critical"/>
    <s v="Zinfandel"/>
    <x v="0"/>
    <x v="3"/>
    <s v="Miraval Rose 2014"/>
    <s v="Large Crate"/>
    <s v="Melbourne"/>
    <x v="415"/>
    <d v="2011-07-22T00:00:00"/>
    <n v="15"/>
    <n v="0.06"/>
    <n v="12.28"/>
    <n v="6.47"/>
    <n v="184.2"/>
  </r>
  <r>
    <n v="6840"/>
    <n v="88858"/>
    <s v="Gerald Nelson"/>
    <s v="Express Road Cargo"/>
    <x v="2"/>
    <x v="1"/>
    <s v="Critical"/>
    <s v="Grenache Rose"/>
    <x v="0"/>
    <x v="3"/>
    <s v="Miraval Rose 2014"/>
    <s v="Full Container"/>
    <s v="Victor Harbor"/>
    <x v="415"/>
    <d v="2011-07-23T00:00:00"/>
    <n v="5"/>
    <n v="0.03"/>
    <n v="3.7"/>
    <n v="1.61"/>
    <n v="18.5"/>
  </r>
  <r>
    <n v="6841"/>
    <n v="86401"/>
    <s v="Harry Meyer"/>
    <s v="Express Road Cargo"/>
    <x v="0"/>
    <x v="1"/>
    <s v="Not Specified"/>
    <s v="Zinfandel"/>
    <x v="0"/>
    <x v="3"/>
    <s v="Pietradolce Etna Rosato 2014"/>
    <s v="Large Crate"/>
    <s v="Victor Harbor"/>
    <x v="1140"/>
    <d v="2011-12-05T00:00:00"/>
    <n v="11"/>
    <n v="0.09"/>
    <n v="104.85"/>
    <n v="4.6500000000000004"/>
    <n v="1153.3499999999999"/>
  </r>
  <r>
    <n v="6842"/>
    <n v="90635"/>
    <s v="Randy Riley"/>
    <s v="Express Road Cargo"/>
    <x v="0"/>
    <x v="1"/>
    <s v="Low"/>
    <s v="Sangiovese"/>
    <x v="0"/>
    <x v="3"/>
    <s v="Bollinger Brut Special Cuvee"/>
    <s v="Standard Size Crate"/>
    <s v="Ararat"/>
    <x v="332"/>
    <d v="2012-06-15T00:00:00"/>
    <n v="17"/>
    <n v="0"/>
    <n v="20.149999999999999"/>
    <n v="8.99"/>
    <n v="342.54999999999995"/>
  </r>
  <r>
    <n v="6843"/>
    <n v="91064"/>
    <s v="Kimberly Sullivan"/>
    <s v="Express Road Cargo"/>
    <x v="0"/>
    <x v="2"/>
    <s v="High"/>
    <s v="Malbec"/>
    <x v="0"/>
    <x v="3"/>
    <s v="Langlois Chateau Cremant de Loire Brut"/>
    <s v="Standard Size Crate"/>
    <s v="Rockingham"/>
    <x v="1056"/>
    <d v="2011-09-22T00:00:00"/>
    <n v="10"/>
    <n v="0.01"/>
    <n v="11.97"/>
    <n v="5.81"/>
    <n v="119.7"/>
  </r>
  <r>
    <n v="6844"/>
    <n v="88101"/>
    <s v="Juan Jackson"/>
    <s v="Express Road Cargo"/>
    <x v="0"/>
    <x v="3"/>
    <s v="Medium"/>
    <s v="Zinfandel"/>
    <x v="0"/>
    <x v="3"/>
    <s v="Chateau de Campuget Costieres de Nimes Tradition Rose 2015"/>
    <s v="Large Crate"/>
    <s v="Cessnock"/>
    <x v="912"/>
    <d v="2010-02-11T00:00:00"/>
    <n v="6"/>
    <n v="0.06"/>
    <n v="6.37"/>
    <n v="5.19"/>
    <n v="38.22"/>
  </r>
  <r>
    <n v="6845"/>
    <n v="87932"/>
    <s v="Douglas Morris"/>
    <s v="Express Road Cargo"/>
    <x v="0"/>
    <x v="3"/>
    <s v="Medium"/>
    <s v="Merlot"/>
    <x v="0"/>
    <x v="3"/>
    <s v="Louis Roederer Cristal Brut 2006"/>
    <s v="Large Crate"/>
    <s v="Broken Hill"/>
    <x v="128"/>
    <d v="2013-12-26T00:00:00"/>
    <n v="2"/>
    <n v="0.02"/>
    <n v="24.92"/>
    <n v="12.98"/>
    <n v="49.84"/>
  </r>
  <r>
    <n v="6846"/>
    <n v="88084"/>
    <s v="Carlos Berry"/>
    <s v="Air Cargo"/>
    <x v="2"/>
    <x v="1"/>
    <s v="High"/>
    <s v="Cremant"/>
    <x v="0"/>
    <x v="3"/>
    <s v="Orin Swift Cellars Fragile Rose 2014"/>
    <s v="Small Crate"/>
    <s v="Hamilton"/>
    <x v="1347"/>
    <d v="2010-06-24T00:00:00"/>
    <n v="9"/>
    <n v="0.09"/>
    <n v="200.98"/>
    <n v="55.96"/>
    <n v="1808.82"/>
  </r>
  <r>
    <n v="6847"/>
    <n v="88084"/>
    <s v="Carlos Berry"/>
    <s v="Express Road Cargo"/>
    <x v="0"/>
    <x v="1"/>
    <s v="High"/>
    <s v="Sangiovese"/>
    <x v="0"/>
    <x v="3"/>
    <s v="Bertani Bertarose 2014"/>
    <s v="Full Container"/>
    <s v="Melton"/>
    <x v="1347"/>
    <d v="2010-06-24T00:00:00"/>
    <n v="11"/>
    <n v="0.09"/>
    <n v="2.78"/>
    <n v="0.97"/>
    <n v="30.58"/>
  </r>
  <r>
    <n v="6848"/>
    <n v="87395"/>
    <s v="Christopher Perez"/>
    <s v="Express Road Cargo"/>
    <x v="0"/>
    <x v="1"/>
    <s v="Medium"/>
    <s v="Zinfandel"/>
    <x v="0"/>
    <x v="3"/>
    <s v="Gerard Bertrand Cote des Roses Rose 2014"/>
    <s v="Large Crate"/>
    <s v="Canberra"/>
    <x v="1257"/>
    <d v="2013-12-21T00:00:00"/>
    <n v="18"/>
    <n v="0.1"/>
    <n v="120.98"/>
    <n v="9.07"/>
    <n v="2177.64"/>
  </r>
  <r>
    <n v="6849"/>
    <n v="88303"/>
    <s v="Philip Hanson"/>
    <s v="Express Road Cargo"/>
    <x v="1"/>
    <x v="3"/>
    <s v="Low"/>
    <s v="Reisling"/>
    <x v="0"/>
    <x v="3"/>
    <s v="Robert Oatley Sauvignon Blanc 2013"/>
    <s v="Standard Size Crate"/>
    <s v="Penrith"/>
    <x v="642"/>
    <d v="2011-12-08T00:00:00"/>
    <n v="16"/>
    <n v="0.05"/>
    <n v="55.99"/>
    <n v="5"/>
    <n v="895.84"/>
  </r>
  <r>
    <n v="6850"/>
    <n v="86387"/>
    <s v="Terry Martin"/>
    <s v="Air Cargo"/>
    <x v="2"/>
    <x v="1"/>
    <s v="Low"/>
    <s v="Cremant"/>
    <x v="0"/>
    <x v="3"/>
    <s v="Chateau D'Aqueria Tavel Rose 2013"/>
    <s v="Extra Large Crate"/>
    <s v="Canberra"/>
    <x v="771"/>
    <d v="2011-11-09T00:00:00"/>
    <n v="25"/>
    <n v="0"/>
    <n v="122.99"/>
    <n v="70.2"/>
    <n v="3074.75"/>
  </r>
  <r>
    <n v="6851"/>
    <n v="86464"/>
    <s v="Keith Palmer"/>
    <s v="Express Road Cargo"/>
    <x v="1"/>
    <x v="0"/>
    <s v="Not Specified"/>
    <s v="Reisling"/>
    <x v="0"/>
    <x v="3"/>
    <s v="Chardonnais Napa Valley Chardonnay 2013"/>
    <s v="Standard Size Crate"/>
    <s v="Darwin"/>
    <x v="373"/>
    <d v="2013-12-09T00:00:00"/>
    <n v="4"/>
    <n v="0.06"/>
    <n v="8.33"/>
    <n v="1.99"/>
    <n v="33.32"/>
  </r>
  <r>
    <n v="6852"/>
    <n v="86464"/>
    <s v="Keith Palmer"/>
    <s v="Express Road Cargo"/>
    <x v="0"/>
    <x v="0"/>
    <s v="Not Specified"/>
    <s v="Cabernet Sauvignon"/>
    <x v="0"/>
    <x v="3"/>
    <s v="Domaine Lafond Roc-Epine Tavel Rose 2014"/>
    <s v="Large Crate"/>
    <s v="Palmerston"/>
    <x v="373"/>
    <d v="2013-12-10T00:00:00"/>
    <n v="5"/>
    <n v="0.01"/>
    <n v="34.99"/>
    <n v="7.73"/>
    <n v="174.95000000000002"/>
  </r>
  <r>
    <n v="6853"/>
    <n v="90691"/>
    <s v="Harry Hawkins"/>
    <s v="Express Road Cargo"/>
    <x v="2"/>
    <x v="0"/>
    <s v="Critical"/>
    <s v="Grenache Rose"/>
    <x v="0"/>
    <x v="3"/>
    <s v="Miraval Rose 2014"/>
    <s v="Loose Wrap"/>
    <s v="Palmerston"/>
    <x v="51"/>
    <d v="2013-08-15T00:00:00"/>
    <n v="24"/>
    <n v="0.03"/>
    <n v="107.53"/>
    <n v="5.81"/>
    <n v="2580.7200000000003"/>
  </r>
  <r>
    <n v="6854"/>
    <n v="90685"/>
    <s v="Mark Murray"/>
    <s v="Express Road Cargo"/>
    <x v="0"/>
    <x v="0"/>
    <s v="Critical"/>
    <s v="Shiraz"/>
    <x v="0"/>
    <x v="3"/>
    <s v="Locations by Dave Phinney F Rose"/>
    <s v="Standard Size Crate"/>
    <s v="Darwin"/>
    <x v="150"/>
    <d v="2010-08-16T00:00:00"/>
    <n v="11"/>
    <n v="0.05"/>
    <n v="16.98"/>
    <n v="7.78"/>
    <n v="186.78"/>
  </r>
  <r>
    <n v="6855"/>
    <n v="90685"/>
    <s v="Mark Murray"/>
    <s v="Express Road Cargo"/>
    <x v="1"/>
    <x v="0"/>
    <s v="Critical"/>
    <s v="Chardonnay"/>
    <x v="0"/>
    <x v="3"/>
    <s v="Dog Point Vineyard Sauvignon Blanc 2014"/>
    <s v="Large Crate"/>
    <s v="Palmerston"/>
    <x v="150"/>
    <d v="2010-08-16T00:00:00"/>
    <n v="12"/>
    <n v="0.03"/>
    <n v="115.99"/>
    <n v="4.2300000000000004"/>
    <n v="1391.8799999999999"/>
  </r>
  <r>
    <n v="6856"/>
    <n v="90282"/>
    <s v="Harry Greene"/>
    <s v="Express Road Cargo"/>
    <x v="1"/>
    <x v="0"/>
    <s v="Critical"/>
    <s v="Pinot Gris"/>
    <x v="0"/>
    <x v="3"/>
    <s v="Angeline Sauvignon Blanc 2014"/>
    <s v="Standard Size Crate"/>
    <s v="Palmerston"/>
    <x v="1099"/>
    <d v="2012-12-04T00:00:00"/>
    <n v="3"/>
    <n v="0"/>
    <n v="9.7799999999999994"/>
    <n v="1.99"/>
    <n v="29.339999999999996"/>
  </r>
  <r>
    <n v="6857"/>
    <n v="90282"/>
    <s v="Harry Greene"/>
    <s v="Express Road Cargo"/>
    <x v="0"/>
    <x v="0"/>
    <s v="Critical"/>
    <s v="Pinot Noir"/>
    <x v="0"/>
    <x v="3"/>
    <s v="Miraval Rose 2014"/>
    <s v="Standard Size Crate"/>
    <s v="Palmerston"/>
    <x v="1099"/>
    <d v="2012-12-06T00:00:00"/>
    <n v="20"/>
    <n v="7.0000000000000007E-2"/>
    <n v="25.98"/>
    <n v="4.08"/>
    <n v="519.6"/>
  </r>
  <r>
    <n v="6858"/>
    <n v="90963"/>
    <s v="Amanda Parker"/>
    <s v="Road Cargo"/>
    <x v="1"/>
    <x v="1"/>
    <s v="Medium"/>
    <s v="Pinot Gris"/>
    <x v="0"/>
    <x v="3"/>
    <s v="Chardonnais Napa Valley Chardonnay 2013"/>
    <s v="Loose Wrap"/>
    <s v="Canberra"/>
    <x v="738"/>
    <d v="2013-03-04T00:00:00"/>
    <n v="7"/>
    <n v="0.1"/>
    <n v="28.99"/>
    <n v="8.59"/>
    <n v="202.92999999999998"/>
  </r>
  <r>
    <n v="6859"/>
    <n v="91427"/>
    <s v="Howard Alexander"/>
    <s v="Express Road Cargo"/>
    <x v="1"/>
    <x v="3"/>
    <s v="High"/>
    <s v="Sauvignon Blanc"/>
    <x v="0"/>
    <x v="3"/>
    <s v="Dog Point Vineyard Sauvignon Blanc 2014"/>
    <s v="Large Crate"/>
    <s v="Wollongong"/>
    <x v="599"/>
    <d v="2013-06-23T00:00:00"/>
    <n v="7"/>
    <n v="0.03"/>
    <n v="65.989999999999995"/>
    <n v="5.31"/>
    <n v="461.92999999999995"/>
  </r>
  <r>
    <n v="6860"/>
    <n v="91528"/>
    <s v="Virginia Romero"/>
    <s v="Express Road Cargo"/>
    <x v="0"/>
    <x v="1"/>
    <s v="Critical"/>
    <s v="Cabernet Sauvignon"/>
    <x v="0"/>
    <x v="3"/>
    <s v="Laurent-Perrier Brut Rose"/>
    <s v="Standard Size Crate"/>
    <s v="Canberra"/>
    <x v="181"/>
    <d v="2013-12-05T00:00:00"/>
    <n v="25"/>
    <n v="0.02"/>
    <n v="12.98"/>
    <n v="3.14"/>
    <n v="324.5"/>
  </r>
  <r>
    <n v="6861"/>
    <n v="91178"/>
    <s v="Peter Burke"/>
    <s v="Road Cargo"/>
    <x v="0"/>
    <x v="2"/>
    <s v="Not Specified"/>
    <s v="Sangiovese"/>
    <x v="0"/>
    <x v="3"/>
    <s v="Pietradolce Etna Rosato 2014"/>
    <s v="Mini Crate"/>
    <s v="Perth"/>
    <x v="801"/>
    <d v="2013-07-15T00:00:00"/>
    <n v="16"/>
    <n v="0.03"/>
    <n v="4.4800000000000004"/>
    <n v="49"/>
    <n v="71.680000000000007"/>
  </r>
  <r>
    <n v="6862"/>
    <n v="88754"/>
    <s v="George Bradley"/>
    <s v="Express Road Cargo"/>
    <x v="1"/>
    <x v="0"/>
    <s v="Not Specified"/>
    <s v="Reisling"/>
    <x v="0"/>
    <x v="3"/>
    <s v="Robert Oatley Sauvignon Blanc 2013"/>
    <s v="Large Crate"/>
    <s v="Bundaberg"/>
    <x v="223"/>
    <d v="2011-12-23T00:00:00"/>
    <n v="10"/>
    <n v="0.03"/>
    <n v="152.47999999999999"/>
    <n v="4"/>
    <n v="1524.8"/>
  </r>
  <r>
    <n v="6863"/>
    <n v="88757"/>
    <s v="George Bradley"/>
    <s v="Express Road Cargo"/>
    <x v="0"/>
    <x v="0"/>
    <s v="Not Specified"/>
    <s v="Zinfandel"/>
    <x v="0"/>
    <x v="3"/>
    <s v="Miraval Rose 2014"/>
    <s v="Large Crate"/>
    <s v="Brisbane"/>
    <x v="1175"/>
    <d v="2013-12-24T00:00:00"/>
    <n v="3"/>
    <n v="0.02"/>
    <n v="4.28"/>
    <n v="6.72"/>
    <n v="12.84"/>
  </r>
  <r>
    <n v="6864"/>
    <n v="87366"/>
    <s v="Patrick Garcia"/>
    <s v="Express Road Cargo"/>
    <x v="0"/>
    <x v="1"/>
    <s v="High"/>
    <s v="Malbec"/>
    <x v="0"/>
    <x v="3"/>
    <s v="Pietradolce Etna Rosato 2014"/>
    <s v="Large Crate"/>
    <s v="Mildura"/>
    <x v="595"/>
    <d v="2010-10-02T00:00:00"/>
    <n v="13"/>
    <n v="0.08"/>
    <n v="896.99"/>
    <n v="19.989999999999998"/>
    <n v="11660.87"/>
  </r>
  <r>
    <n v="6865"/>
    <n v="87373"/>
    <s v="Patrick Garcia"/>
    <s v="Air Cargo"/>
    <x v="2"/>
    <x v="1"/>
    <s v="High"/>
    <s v="Cremant"/>
    <x v="0"/>
    <x v="3"/>
    <s v="Francis Ford Coppola Sofia Rose 2014"/>
    <s v="Extra Large Crate"/>
    <s v="Wodonga"/>
    <x v="393"/>
    <d v="2013-10-01T00:00:00"/>
    <n v="5"/>
    <n v="0.02"/>
    <n v="243.98"/>
    <n v="62.94"/>
    <n v="1219.8999999999999"/>
  </r>
  <r>
    <n v="6866"/>
    <n v="90383"/>
    <s v="John Sanchez"/>
    <s v="Express Road Cargo"/>
    <x v="0"/>
    <x v="3"/>
    <s v="Low"/>
    <s v="Merlot"/>
    <x v="0"/>
    <x v="3"/>
    <s v="Laurent-Perrier Brut Millesime 2006"/>
    <s v="Large Crate"/>
    <s v="Tamworth"/>
    <x v="417"/>
    <d v="2013-02-01T00:00:00"/>
    <n v="6"/>
    <n v="0.04"/>
    <n v="315.98"/>
    <n v="19.989999999999998"/>
    <n v="1895.88"/>
  </r>
  <r>
    <n v="6867"/>
    <n v="90383"/>
    <s v="John Sanchez"/>
    <s v="Express Road Cargo"/>
    <x v="2"/>
    <x v="3"/>
    <s v="Low"/>
    <s v="Sangiovese Rose"/>
    <x v="0"/>
    <x v="3"/>
    <s v="Domaine Lafond Roc-Epine Tavel Rose 2014"/>
    <s v="Large Crate"/>
    <s v="Armidale"/>
    <x v="417"/>
    <d v="2013-02-03T00:00:00"/>
    <n v="6"/>
    <n v="0"/>
    <n v="9.98"/>
    <n v="12.52"/>
    <n v="59.88"/>
  </r>
  <r>
    <n v="6868"/>
    <n v="90383"/>
    <s v="John Sanchez"/>
    <s v="Express Road Cargo"/>
    <x v="1"/>
    <x v="3"/>
    <s v="Low"/>
    <s v="Sauvignon Blanc"/>
    <x v="0"/>
    <x v="3"/>
    <s v="Dog Point Vineyard Sauvignon Blanc 2014"/>
    <s v="Large Crate"/>
    <s v="Albury"/>
    <x v="417"/>
    <d v="2013-02-01T00:00:00"/>
    <n v="2"/>
    <n v="0.08"/>
    <n v="115.99"/>
    <n v="2.5"/>
    <n v="231.98"/>
  </r>
  <r>
    <n v="6869"/>
    <n v="90383"/>
    <s v="John Sanchez"/>
    <s v="Express Road Cargo"/>
    <x v="1"/>
    <x v="3"/>
    <s v="Low"/>
    <s v="Sauvignon Blanc"/>
    <x v="0"/>
    <x v="3"/>
    <s v="Giesen Sauvignon Blanc 2014"/>
    <s v="Large Crate"/>
    <s v="Orange"/>
    <x v="417"/>
    <d v="2013-02-01T00:00:00"/>
    <n v="11"/>
    <n v="0.05"/>
    <n v="95.99"/>
    <n v="8.99"/>
    <n v="1055.8899999999999"/>
  </r>
  <r>
    <n v="6870"/>
    <n v="90630"/>
    <s v="Randy Riley"/>
    <s v="Air Cargo"/>
    <x v="2"/>
    <x v="1"/>
    <s v="Not Specified"/>
    <s v="Champagne"/>
    <x v="0"/>
    <x v="3"/>
    <s v="Bertani Bertarose 2014"/>
    <s v="Small Crate"/>
    <s v="Benalla"/>
    <x v="933"/>
    <d v="2010-10-07T00:00:00"/>
    <n v="7"/>
    <n v="0.03"/>
    <n v="320.64"/>
    <n v="29.2"/>
    <n v="2244.48"/>
  </r>
  <r>
    <n v="6871"/>
    <n v="91438"/>
    <s v="Chris Palmer"/>
    <s v="Express Road Cargo"/>
    <x v="0"/>
    <x v="3"/>
    <s v="Medium"/>
    <s v="Sangiovese"/>
    <x v="0"/>
    <x v="3"/>
    <s v="Marques de Caceres Rioja Rosado 2014"/>
    <s v="Large Crate"/>
    <s v="Cessnock"/>
    <x v="877"/>
    <d v="2010-12-11T00:00:00"/>
    <n v="19"/>
    <n v="0.03"/>
    <n v="4.9800000000000004"/>
    <n v="4.95"/>
    <n v="94.62"/>
  </r>
  <r>
    <n v="6872"/>
    <n v="86667"/>
    <s v="Carolyn Burke"/>
    <s v="Express Road Cargo"/>
    <x v="0"/>
    <x v="2"/>
    <s v="Critical"/>
    <s v="Zinfandel"/>
    <x v="0"/>
    <x v="3"/>
    <s v="Schramsberg Cremant Demi-Sec 2011"/>
    <s v="Large Crate"/>
    <s v="Freemantle"/>
    <x v="1146"/>
    <d v="2013-09-12T00:00:00"/>
    <n v="4"/>
    <n v="0"/>
    <n v="34.54"/>
    <n v="14.72"/>
    <n v="138.16"/>
  </r>
  <r>
    <n v="6873"/>
    <n v="86667"/>
    <s v="Linda Rice"/>
    <s v="Air Cargo"/>
    <x v="1"/>
    <x v="0"/>
    <s v="Critical"/>
    <s v="Reisling"/>
    <x v="0"/>
    <x v="3"/>
    <s v="Lincourt Courtney's Chardonnay 2012"/>
    <s v="Extra Large Crate"/>
    <s v="Darwin"/>
    <x v="1146"/>
    <d v="2013-09-12T00:00:00"/>
    <n v="5"/>
    <n v="0.01"/>
    <n v="500.98"/>
    <n v="28.14"/>
    <n v="2504.9"/>
  </r>
  <r>
    <n v="6874"/>
    <n v="90031"/>
    <s v="Louise Medina"/>
    <s v="Express Road Cargo"/>
    <x v="2"/>
    <x v="3"/>
    <s v="High"/>
    <s v="Cremant"/>
    <x v="0"/>
    <x v="3"/>
    <s v="Miraval Rose 2014"/>
    <s v="Large Crate"/>
    <s v="Sydney"/>
    <x v="93"/>
    <d v="2010-05-16T00:00:00"/>
    <n v="17"/>
    <n v="0.05"/>
    <n v="26.48"/>
    <n v="6.93"/>
    <n v="450.16"/>
  </r>
  <r>
    <n v="6875"/>
    <n v="90004"/>
    <s v="John Peterson"/>
    <s v="Express Road Cargo"/>
    <x v="0"/>
    <x v="3"/>
    <s v="Critical"/>
    <s v="Sangiovese"/>
    <x v="0"/>
    <x v="3"/>
    <s v="Francis Ford Coppola Sofia Rose 2014"/>
    <s v="Large Crate"/>
    <s v="Dubbo"/>
    <x v="949"/>
    <d v="2012-05-28T00:00:00"/>
    <n v="19"/>
    <n v="0.06"/>
    <n v="17.989999999999998"/>
    <n v="8.65"/>
    <n v="341.80999999999995"/>
  </r>
  <r>
    <n v="6876"/>
    <n v="90004"/>
    <s v="John Peterson"/>
    <s v="Express Road Cargo"/>
    <x v="0"/>
    <x v="3"/>
    <s v="Critical"/>
    <s v="Malbec"/>
    <x v="0"/>
    <x v="3"/>
    <s v="La Playa Estate Cabernet Sauvignon Rose 2015"/>
    <s v="Full Container"/>
    <s v="Armidale"/>
    <x v="949"/>
    <d v="2012-05-29T00:00:00"/>
    <n v="8"/>
    <n v="0.04"/>
    <n v="2.78"/>
    <n v="0.97"/>
    <n v="22.24"/>
  </r>
  <r>
    <n v="6877"/>
    <n v="90004"/>
    <s v="John Peterson"/>
    <s v="Express Road Cargo"/>
    <x v="1"/>
    <x v="3"/>
    <s v="Critical"/>
    <s v="Chardonnay"/>
    <x v="0"/>
    <x v="3"/>
    <s v="Dog Point Vineyard Sauvignon Blanc 2014"/>
    <s v="Loose Wrap"/>
    <s v="Tamworth"/>
    <x v="949"/>
    <d v="2012-05-29T00:00:00"/>
    <n v="19"/>
    <n v="0.06"/>
    <n v="20.99"/>
    <n v="4.8099999999999996"/>
    <n v="398.80999999999995"/>
  </r>
  <r>
    <n v="6878"/>
    <n v="85874"/>
    <s v="Justin Harrison"/>
    <s v="Express Road Cargo"/>
    <x v="1"/>
    <x v="0"/>
    <s v="High"/>
    <s v="Sauvignon Blanc"/>
    <x v="0"/>
    <x v="3"/>
    <s v="Cloudy Bay Sauvignon Blanc 2015"/>
    <s v="Large Crate"/>
    <s v="Darwin"/>
    <x v="1227"/>
    <d v="2013-06-24T00:00:00"/>
    <n v="8"/>
    <n v="0.04"/>
    <n v="65.989999999999995"/>
    <n v="4.99"/>
    <n v="527.91999999999996"/>
  </r>
  <r>
    <n v="6879"/>
    <n v="87760"/>
    <s v="Antonio Wagner"/>
    <s v="Express Road Cargo"/>
    <x v="0"/>
    <x v="1"/>
    <s v="Not Specified"/>
    <s v="Merlot"/>
    <x v="0"/>
    <x v="3"/>
    <s v="Bertani Bertarose 2014"/>
    <s v="Large Crate"/>
    <s v="Canberra"/>
    <x v="496"/>
    <d v="2011-07-05T00:00:00"/>
    <n v="2"/>
    <n v="0.01"/>
    <n v="18.940000000000001"/>
    <n v="1.49"/>
    <n v="37.880000000000003"/>
  </r>
  <r>
    <n v="6880"/>
    <n v="87760"/>
    <s v="Joshua Jones"/>
    <s v="Express Road Cargo"/>
    <x v="0"/>
    <x v="1"/>
    <s v="Not Specified"/>
    <s v="Merlot"/>
    <x v="0"/>
    <x v="3"/>
    <s v="Orin Swift Cellars Fragile Rose 2014"/>
    <s v="Full Container"/>
    <s v="Adelaide"/>
    <x v="496"/>
    <d v="2011-07-06T00:00:00"/>
    <n v="10"/>
    <n v="0.09"/>
    <n v="2.98"/>
    <n v="2.0299999999999998"/>
    <n v="29.8"/>
  </r>
  <r>
    <n v="6881"/>
    <n v="90098"/>
    <s v="Carl Dixon"/>
    <s v="Express Road Cargo"/>
    <x v="1"/>
    <x v="3"/>
    <s v="Critical"/>
    <s v="Reisling"/>
    <x v="0"/>
    <x v="3"/>
    <s v="Robert Oatley Signature Chardonnay 2013"/>
    <s v="Large Crate"/>
    <s v="Orange"/>
    <x v="703"/>
    <d v="2013-08-23T00:00:00"/>
    <n v="22"/>
    <n v="0.02"/>
    <n v="73.98"/>
    <n v="4"/>
    <n v="1627.5600000000002"/>
  </r>
  <r>
    <n v="6882"/>
    <n v="86791"/>
    <s v="Anne Cole"/>
    <s v="Air Cargo"/>
    <x v="2"/>
    <x v="1"/>
    <s v="Critical"/>
    <s v="Champagne"/>
    <x v="0"/>
    <x v="3"/>
    <s v="Sutter Home Pink Moscato"/>
    <s v="Extra Large Crate"/>
    <s v="Mildura"/>
    <x v="1219"/>
    <d v="2010-08-22T00:00:00"/>
    <n v="23"/>
    <n v="0.03"/>
    <n v="150.88999999999999"/>
    <n v="60.2"/>
    <n v="3470.47"/>
  </r>
  <r>
    <n v="6883"/>
    <n v="90364"/>
    <s v="Chris Brooks"/>
    <s v="Road Cargo"/>
    <x v="2"/>
    <x v="1"/>
    <s v="Medium"/>
    <s v="Cremant"/>
    <x v="0"/>
    <x v="3"/>
    <s v="Barnard Griffin Rose of Sangiovese 2014"/>
    <s v="Loose Wrap"/>
    <s v="Melbourne"/>
    <x v="568"/>
    <d v="2011-10-18T00:00:00"/>
    <n v="2"/>
    <n v="0.03"/>
    <n v="9.77"/>
    <n v="6.02"/>
    <n v="19.54"/>
  </r>
  <r>
    <n v="6884"/>
    <n v="90364"/>
    <s v="Phillip Harrison"/>
    <s v="Air Cargo"/>
    <x v="2"/>
    <x v="1"/>
    <s v="Medium"/>
    <s v="Grenache Rose"/>
    <x v="0"/>
    <x v="3"/>
    <s v="Chateau d'Esclans Garrus Rose 2013"/>
    <s v="Extra Large Crate"/>
    <s v="Adelaide"/>
    <x v="568"/>
    <d v="2011-10-18T00:00:00"/>
    <n v="1"/>
    <n v="0.05"/>
    <n v="258.98"/>
    <n v="54.31"/>
    <n v="258.98"/>
  </r>
  <r>
    <n v="6885"/>
    <n v="88435"/>
    <s v="Ralph Bradley"/>
    <s v="Air Cargo"/>
    <x v="1"/>
    <x v="1"/>
    <s v="Low"/>
    <s v="Reisling"/>
    <x v="0"/>
    <x v="3"/>
    <s v="Leeuwin Estate Art Series Chardonnay 2012"/>
    <s v="Extra Large Crate"/>
    <s v="Devonport"/>
    <x v="588"/>
    <d v="2013-02-24T00:00:00"/>
    <n v="11"/>
    <n v="0"/>
    <n v="120.97"/>
    <n v="26.3"/>
    <n v="1330.67"/>
  </r>
  <r>
    <n v="6886"/>
    <n v="88457"/>
    <s v="Shawn King"/>
    <s v="Air Cargo"/>
    <x v="1"/>
    <x v="2"/>
    <s v="Not Specified"/>
    <s v="Reisling"/>
    <x v="0"/>
    <x v="3"/>
    <s v="Cloudy Bay Sauvignon Blanc 2015"/>
    <s v="Small Crate"/>
    <s v="Geraldton"/>
    <x v="168"/>
    <d v="2013-07-23T00:00:00"/>
    <n v="15"/>
    <n v="0.03"/>
    <n v="80.97"/>
    <n v="30.06"/>
    <n v="1214.55"/>
  </r>
  <r>
    <n v="6887"/>
    <n v="88457"/>
    <s v="Shawn King"/>
    <s v="Express Road Cargo"/>
    <x v="0"/>
    <x v="2"/>
    <s v="Not Specified"/>
    <s v="Malbec"/>
    <x v="0"/>
    <x v="3"/>
    <s v="Miraval Rose 2014"/>
    <s v="Large Crate"/>
    <s v="Bunbury"/>
    <x v="168"/>
    <d v="2013-07-22T00:00:00"/>
    <n v="13"/>
    <n v="0.05"/>
    <n v="5.28"/>
    <n v="5.66"/>
    <n v="68.64"/>
  </r>
  <r>
    <n v="6888"/>
    <n v="87867"/>
    <s v="Roy Hayes"/>
    <s v="Road Cargo"/>
    <x v="2"/>
    <x v="0"/>
    <s v="Low"/>
    <s v="Cremant"/>
    <x v="0"/>
    <x v="3"/>
    <s v="Miraval Rose (1.5 Liter Magnum) 2014"/>
    <s v="Large Crate"/>
    <s v="Palmerston"/>
    <x v="418"/>
    <d v="2012-05-11T00:00:00"/>
    <n v="18"/>
    <n v="0.04"/>
    <n v="9.65"/>
    <n v="6.22"/>
    <n v="173.70000000000002"/>
  </r>
  <r>
    <n v="6889"/>
    <n v="90284"/>
    <s v="Kenneth Robertson"/>
    <s v="Express Road Cargo"/>
    <x v="0"/>
    <x v="1"/>
    <s v="Low"/>
    <s v="Zinfandel"/>
    <x v="0"/>
    <x v="3"/>
    <s v="Laurent-Perrier Brut Millesime 2006"/>
    <s v="Large Crate"/>
    <s v="Adelaide"/>
    <x v="1358"/>
    <d v="2011-11-28T00:00:00"/>
    <n v="20"/>
    <n v="0.02"/>
    <n v="19.98"/>
    <n v="5.97"/>
    <n v="399.6"/>
  </r>
  <r>
    <n v="6890"/>
    <n v="88587"/>
    <s v="Diane Howard"/>
    <s v="Express Road Cargo"/>
    <x v="0"/>
    <x v="2"/>
    <s v="Low"/>
    <s v="Malbec"/>
    <x v="0"/>
    <x v="3"/>
    <s v="Locations by Dave Phinney F Rose"/>
    <s v="Large Crate"/>
    <s v="Mandurah"/>
    <x v="1359"/>
    <d v="2010-03-09T00:00:00"/>
    <n v="5"/>
    <n v="0.1"/>
    <n v="120.98"/>
    <n v="9.07"/>
    <n v="604.9"/>
  </r>
  <r>
    <n v="6891"/>
    <n v="88587"/>
    <s v="Diane Howard"/>
    <s v="Road Cargo"/>
    <x v="1"/>
    <x v="2"/>
    <s v="Low"/>
    <s v="Pinot Gris"/>
    <x v="0"/>
    <x v="4"/>
    <s v="Lucky Chardonnay 2012"/>
    <s v="Standard Size Crate"/>
    <s v="Bunbury"/>
    <x v="1359"/>
    <d v="2010-03-04T00:00:00"/>
    <n v="6"/>
    <n v="0.08"/>
    <n v="8.32"/>
    <n v="2.38"/>
    <n v="49.92"/>
  </r>
  <r>
    <n v="6892"/>
    <n v="88587"/>
    <s v="Diane Howard"/>
    <s v="Express Road Cargo"/>
    <x v="1"/>
    <x v="2"/>
    <s v="Low"/>
    <s v="Reisling"/>
    <x v="0"/>
    <x v="4"/>
    <s v="Lucky Chardonnay 2012"/>
    <s v="Large Crate"/>
    <s v="Freemantle"/>
    <x v="1359"/>
    <d v="2010-02-28T00:00:00"/>
    <n v="7"/>
    <n v="0.1"/>
    <n v="125.99"/>
    <n v="4.2"/>
    <n v="881.93"/>
  </r>
  <r>
    <n v="6893"/>
    <n v="85854"/>
    <s v="Carlos Miller"/>
    <s v="Express Road Cargo"/>
    <x v="2"/>
    <x v="3"/>
    <s v="High"/>
    <s v="Sangiovese Rose"/>
    <x v="0"/>
    <x v="4"/>
    <s v="Domaine Lafage Miraflors Rose 2013"/>
    <s v="Large Crate"/>
    <s v="Broken Hill"/>
    <x v="1335"/>
    <d v="2012-05-23T00:00:00"/>
    <n v="9"/>
    <n v="0.08"/>
    <n v="40.89"/>
    <n v="18.98"/>
    <n v="368.01"/>
  </r>
  <r>
    <n v="6894"/>
    <n v="90297"/>
    <s v="Carlos Taylor"/>
    <s v="Express Road Cargo"/>
    <x v="1"/>
    <x v="1"/>
    <s v="Critical"/>
    <s v="Pinot Gris"/>
    <x v="0"/>
    <x v="4"/>
    <s v="Dog Point Vineyard Sauvignon Blanc 2014"/>
    <s v="Mini Crate"/>
    <s v="Victor Harbor"/>
    <x v="1168"/>
    <d v="2012-01-12T00:00:00"/>
    <n v="2"/>
    <n v="0.05"/>
    <n v="3499.99"/>
    <n v="24.49"/>
    <n v="6999.98"/>
  </r>
  <r>
    <n v="6895"/>
    <n v="89210"/>
    <s v="Jerry Reynolds"/>
    <s v="Air Cargo"/>
    <x v="2"/>
    <x v="1"/>
    <s v="Medium"/>
    <s v="Champagne"/>
    <x v="0"/>
    <x v="4"/>
    <s v="Barnard Griffin Rose of Sangiovese 2014"/>
    <s v="Extra Large Crate"/>
    <s v="Canberra"/>
    <x v="882"/>
    <d v="2013-02-26T00:00:00"/>
    <n v="8"/>
    <n v="0.04"/>
    <n v="500.98"/>
    <n v="26"/>
    <n v="4007.84"/>
  </r>
  <r>
    <n v="6896"/>
    <n v="89210"/>
    <s v="Jerry Reynolds"/>
    <s v="Road Cargo"/>
    <x v="0"/>
    <x v="1"/>
    <s v="Medium"/>
    <s v="Merlot"/>
    <x v="0"/>
    <x v="4"/>
    <s v="Chateau Gaudrelle Cremant d'Loire Brut"/>
    <s v="Large Crate"/>
    <s v="Canberra"/>
    <x v="882"/>
    <d v="2013-02-24T00:00:00"/>
    <n v="7"/>
    <n v="0.04"/>
    <n v="11.58"/>
    <n v="6.97"/>
    <n v="81.06"/>
  </r>
  <r>
    <n v="6897"/>
    <n v="91117"/>
    <s v="Clarence Pierce"/>
    <s v="Express Road Cargo"/>
    <x v="0"/>
    <x v="1"/>
    <s v="High"/>
    <s v="Malbec"/>
    <x v="0"/>
    <x v="4"/>
    <s v="Chateau de Campuget Costieres de Nimes Tradition Rose 2015"/>
    <s v="Large Crate"/>
    <s v="Mildura"/>
    <x v="983"/>
    <d v="2012-02-06T00:00:00"/>
    <n v="5"/>
    <n v="0.08"/>
    <n v="6.48"/>
    <n v="5.14"/>
    <n v="32.400000000000006"/>
  </r>
  <r>
    <n v="6898"/>
    <n v="91117"/>
    <s v="Clarence Pierce"/>
    <s v="Express Road Cargo"/>
    <x v="0"/>
    <x v="1"/>
    <s v="High"/>
    <s v="Shiraz"/>
    <x v="0"/>
    <x v="4"/>
    <s v="Francis Ford Coppola Sofia Rose 2014"/>
    <s v="Large Crate"/>
    <s v="Wodonga"/>
    <x v="983"/>
    <d v="2012-02-05T00:00:00"/>
    <n v="12"/>
    <n v="0"/>
    <n v="34.76"/>
    <n v="8.2200000000000006"/>
    <n v="417.12"/>
  </r>
  <r>
    <n v="6899"/>
    <n v="86061"/>
    <s v="Andrew Mills"/>
    <s v="Road Cargo"/>
    <x v="0"/>
    <x v="1"/>
    <s v="Not Specified"/>
    <s v="Malbec"/>
    <x v="0"/>
    <x v="4"/>
    <s v="Bollinger Brut Special Cuvee"/>
    <s v="Large Crate"/>
    <s v="Canberra"/>
    <x v="801"/>
    <d v="2013-07-16T00:00:00"/>
    <n v="16"/>
    <n v="0.02"/>
    <n v="48.04"/>
    <n v="7.23"/>
    <n v="768.64"/>
  </r>
  <r>
    <n v="6900"/>
    <n v="91580"/>
    <s v="Joshua Sims"/>
    <s v="Road Cargo"/>
    <x v="0"/>
    <x v="0"/>
    <s v="Medium"/>
    <s v="Malbec"/>
    <x v="0"/>
    <x v="4"/>
    <s v="Schramsberg Cremant Demi-Sec 2011"/>
    <s v="Large Crate"/>
    <s v="Darwin"/>
    <x v="1360"/>
    <d v="2012-12-13T00:00:00"/>
    <n v="11"/>
    <n v="0.06"/>
    <n v="16.91"/>
    <n v="6.25"/>
    <n v="186.01"/>
  </r>
  <r>
    <n v="6901"/>
    <n v="91580"/>
    <s v="Justin Gonzales"/>
    <s v="Express Road Cargo"/>
    <x v="1"/>
    <x v="0"/>
    <s v="Medium"/>
    <s v="Sauvignon Blanc"/>
    <x v="0"/>
    <x v="4"/>
    <s v="Robert Oatley Sauvignon Blanc 2013"/>
    <s v="Standard Size Crate"/>
    <s v="Palmerston"/>
    <x v="1360"/>
    <d v="2012-12-14T00:00:00"/>
    <n v="8"/>
    <n v="0"/>
    <n v="4.8899999999999997"/>
    <n v="4.93"/>
    <n v="39.119999999999997"/>
  </r>
  <r>
    <n v="6902"/>
    <n v="91395"/>
    <s v="Alan Murray"/>
    <s v="Air Cargo"/>
    <x v="2"/>
    <x v="0"/>
    <s v="Not Specified"/>
    <s v="Cremant"/>
    <x v="0"/>
    <x v="4"/>
    <s v="Marques de Caceres Rioja Rosado 2014"/>
    <s v="Small Crate"/>
    <s v="Bundaberg"/>
    <x v="419"/>
    <d v="2012-10-22T00:00:00"/>
    <n v="12"/>
    <n v="0.05"/>
    <n v="320.64"/>
    <n v="29.2"/>
    <n v="3847.68"/>
  </r>
  <r>
    <n v="6903"/>
    <n v="86051"/>
    <s v="Andrew Mills"/>
    <s v="Air Cargo"/>
    <x v="1"/>
    <x v="1"/>
    <s v="Low"/>
    <s v="Sauvignon Blanc"/>
    <x v="0"/>
    <x v="4"/>
    <s v="Mercer Canyons Chardonnay 2013"/>
    <s v="Extra Large Crate"/>
    <s v="Canberra"/>
    <x v="184"/>
    <d v="2010-02-04T00:00:00"/>
    <n v="8"/>
    <n v="0.08"/>
    <n v="145.44999999999999"/>
    <n v="17.850000000000001"/>
    <n v="1163.5999999999999"/>
  </r>
  <r>
    <n v="6904"/>
    <n v="86051"/>
    <s v="Fred Reynolds"/>
    <s v="Air Cargo"/>
    <x v="2"/>
    <x v="1"/>
    <s v="Low"/>
    <s v="Sangiovese Rose"/>
    <x v="0"/>
    <x v="4"/>
    <s v="Miraval Rose (1.5 Liter Magnum) 2014"/>
    <s v="Extra Large Crate"/>
    <s v="Canberra"/>
    <x v="184"/>
    <d v="2010-02-08T00:00:00"/>
    <n v="5"/>
    <n v="7.0000000000000007E-2"/>
    <n v="33.94"/>
    <n v="19.190000000000001"/>
    <n v="169.7"/>
  </r>
  <r>
    <n v="6905"/>
    <n v="86060"/>
    <s v="Fred Reynolds"/>
    <s v="Express Road Cargo"/>
    <x v="0"/>
    <x v="1"/>
    <s v="Low"/>
    <s v="Shiraz"/>
    <x v="0"/>
    <x v="4"/>
    <s v="Barnard Griffin Rose of Sangiovese 2014"/>
    <s v="Large Crate"/>
    <s v="Canberra"/>
    <x v="848"/>
    <d v="2013-02-08T00:00:00"/>
    <n v="4"/>
    <n v="0.1"/>
    <n v="13.43"/>
    <n v="5.5"/>
    <n v="53.72"/>
  </r>
  <r>
    <n v="6906"/>
    <n v="87838"/>
    <s v="Brian Fields"/>
    <s v="Air Cargo"/>
    <x v="2"/>
    <x v="1"/>
    <s v="Low"/>
    <s v="Cremant"/>
    <x v="0"/>
    <x v="4"/>
    <s v="Barnard Griffin Rose of Sangiovese 2014"/>
    <s v="Extra Large Crate"/>
    <s v="Victor Harbor"/>
    <x v="1185"/>
    <d v="2012-12-23T00:00:00"/>
    <n v="18"/>
    <n v="0.06"/>
    <n v="50.98"/>
    <n v="14.19"/>
    <n v="917.64"/>
  </r>
  <r>
    <n v="6907"/>
    <n v="87838"/>
    <s v="Brian Fields"/>
    <s v="Express Road Cargo"/>
    <x v="2"/>
    <x v="1"/>
    <s v="Low"/>
    <s v="Sangiovese Rose"/>
    <x v="0"/>
    <x v="4"/>
    <s v="Francis Ford Coppola Sofia Rose 2014"/>
    <s v="Large Crate"/>
    <s v="Adelaide"/>
    <x v="1185"/>
    <d v="2012-12-22T00:00:00"/>
    <n v="18"/>
    <n v="0"/>
    <n v="14.58"/>
    <n v="7.4"/>
    <n v="262.44"/>
  </r>
  <r>
    <n v="6908"/>
    <n v="87838"/>
    <s v="Brian Fields"/>
    <s v="Express Road Cargo"/>
    <x v="2"/>
    <x v="1"/>
    <s v="Low"/>
    <s v="Cremant"/>
    <x v="0"/>
    <x v="2"/>
    <s v="Orin Swift Cellars Fragile Rose 2014"/>
    <s v="Full Container"/>
    <s v="Adelaide"/>
    <x v="1185"/>
    <d v="2012-12-22T00:00:00"/>
    <n v="9"/>
    <n v="0.06"/>
    <n v="45.98"/>
    <n v="4.8"/>
    <n v="413.82"/>
  </r>
  <r>
    <n v="6909"/>
    <n v="89987"/>
    <s v="Albert Robertson"/>
    <s v="Express Road Cargo"/>
    <x v="0"/>
    <x v="3"/>
    <s v="Medium"/>
    <s v="Malbec"/>
    <x v="0"/>
    <x v="2"/>
    <s v="Moet &amp; Chandon Imperial"/>
    <s v="Large Crate"/>
    <s v="Wollongong"/>
    <x v="147"/>
    <d v="2013-09-25T00:00:00"/>
    <n v="24"/>
    <n v="0.04"/>
    <n v="7.3"/>
    <n v="7.72"/>
    <n v="175.2"/>
  </r>
  <r>
    <n v="6910"/>
    <n v="89984"/>
    <s v="Albert Robertson"/>
    <s v="Express Road Cargo"/>
    <x v="0"/>
    <x v="3"/>
    <s v="Medium"/>
    <s v="Shiraz"/>
    <x v="0"/>
    <x v="2"/>
    <s v="Lucien Albrecht Cremant d'Alsace Brut"/>
    <s v="Full Container"/>
    <s v="Wagga Wagga"/>
    <x v="752"/>
    <d v="2010-09-25T00:00:00"/>
    <n v="5"/>
    <n v="0.06"/>
    <n v="3.95"/>
    <n v="2"/>
    <n v="19.75"/>
  </r>
  <r>
    <n v="6911"/>
    <n v="90332"/>
    <s v="Alan Mcdonald"/>
    <s v="Express Road Cargo"/>
    <x v="0"/>
    <x v="2"/>
    <s v="Medium"/>
    <s v="Zinfandel"/>
    <x v="0"/>
    <x v="2"/>
    <s v="Roederer Estate L'Ermitage 2007"/>
    <s v="Large Crate"/>
    <s v="Perth"/>
    <x v="249"/>
    <d v="2013-09-16T00:00:00"/>
    <n v="17"/>
    <n v="0.01"/>
    <n v="2.88"/>
    <n v="1.49"/>
    <n v="48.96"/>
  </r>
  <r>
    <n v="6912"/>
    <n v="89741"/>
    <s v="Justin Martin"/>
    <s v="Express Road Cargo"/>
    <x v="0"/>
    <x v="3"/>
    <s v="Low"/>
    <s v="Shiraz"/>
    <x v="0"/>
    <x v="2"/>
    <s v="Miraval Rose (1.5 Liter Magnum) 2014"/>
    <s v="Large Crate"/>
    <s v="Bathurst"/>
    <x v="1168"/>
    <d v="2012-01-15T00:00:00"/>
    <n v="10"/>
    <n v="0.04"/>
    <n v="5.18"/>
    <n v="5.74"/>
    <n v="51.8"/>
  </r>
  <r>
    <n v="6913"/>
    <n v="89741"/>
    <s v="Justin Martin"/>
    <s v="Express Road Cargo"/>
    <x v="0"/>
    <x v="3"/>
    <s v="Low"/>
    <s v="Merlot"/>
    <x v="0"/>
    <x v="2"/>
    <s v="Locations by Dave Phinney F Rose"/>
    <s v="Large Crate"/>
    <s v="Armidale"/>
    <x v="1168"/>
    <d v="2012-01-12T00:00:00"/>
    <n v="1"/>
    <n v="0.08"/>
    <n v="10.94"/>
    <n v="1.39"/>
    <n v="10.94"/>
  </r>
  <r>
    <n v="6914"/>
    <n v="89741"/>
    <s v="Justin Martin"/>
    <s v="Express Road Cargo"/>
    <x v="1"/>
    <x v="3"/>
    <s v="Low"/>
    <s v="Reisling"/>
    <x v="0"/>
    <x v="2"/>
    <s v="Mercer Canyons Chardonnay 2013"/>
    <s v="Large Crate"/>
    <s v="Grafton"/>
    <x v="1168"/>
    <d v="2012-01-15T00:00:00"/>
    <n v="7"/>
    <n v="0.02"/>
    <n v="65.989999999999995"/>
    <n v="8.8000000000000007"/>
    <n v="461.92999999999995"/>
  </r>
  <r>
    <n v="6915"/>
    <n v="86504"/>
    <s v="Phillip Webb"/>
    <s v="Express Road Cargo"/>
    <x v="0"/>
    <x v="1"/>
    <s v="Critical"/>
    <s v="Cabernet Sauvignon"/>
    <x v="0"/>
    <x v="2"/>
    <s v="Jean-Baptiste Adam Les Natures Cremant d'Alsace Brut"/>
    <s v="Full Container"/>
    <s v="Benalla"/>
    <x v="1185"/>
    <d v="2012-12-20T00:00:00"/>
    <n v="8"/>
    <n v="0.03"/>
    <n v="4.76"/>
    <n v="3.01"/>
    <n v="38.08"/>
  </r>
  <r>
    <n v="6916"/>
    <n v="89992"/>
    <s v="Bobby Myers"/>
    <s v="Express Road Cargo"/>
    <x v="2"/>
    <x v="0"/>
    <s v="Critical"/>
    <s v="Cremant"/>
    <x v="0"/>
    <x v="2"/>
    <s v="Barnard Griffin Rose of Sangiovese 2014"/>
    <s v="Mini Crate"/>
    <s v="Mount Isa"/>
    <x v="403"/>
    <d v="2012-12-13T00:00:00"/>
    <n v="19"/>
    <n v="0.03"/>
    <n v="140.81"/>
    <n v="24.49"/>
    <n v="2675.39"/>
  </r>
  <r>
    <n v="6917"/>
    <n v="89992"/>
    <s v="Bobby Myers"/>
    <s v="Express Road Cargo"/>
    <x v="0"/>
    <x v="0"/>
    <s v="Critical"/>
    <s v="Shiraz"/>
    <x v="0"/>
    <x v="2"/>
    <s v="Miraval Rose (1.5 Liter Magnum) 2014"/>
    <s v="Large Crate"/>
    <s v="Townsville"/>
    <x v="403"/>
    <d v="2012-12-13T00:00:00"/>
    <n v="18"/>
    <n v="0.04"/>
    <n v="6.48"/>
    <n v="6.22"/>
    <n v="116.64000000000001"/>
  </r>
  <r>
    <n v="6918"/>
    <n v="89992"/>
    <s v="Bobby Myers"/>
    <s v="Express Road Cargo"/>
    <x v="0"/>
    <x v="0"/>
    <s v="Critical"/>
    <s v="Pinot Noir"/>
    <x v="0"/>
    <x v="2"/>
    <s v="JCB N¬∞21 Brut Cremant de Bourgogne"/>
    <s v="Standard Size Crate"/>
    <s v="Cairns"/>
    <x v="403"/>
    <d v="2012-12-11T00:00:00"/>
    <n v="17"/>
    <n v="0.05"/>
    <n v="2.08"/>
    <n v="2.56"/>
    <n v="35.36"/>
  </r>
  <r>
    <n v="6919"/>
    <n v="88422"/>
    <s v="Kenneth George"/>
    <s v="Express Road Cargo"/>
    <x v="0"/>
    <x v="3"/>
    <s v="High"/>
    <s v="Sangiovese"/>
    <x v="0"/>
    <x v="2"/>
    <s v="Jean-Baptiste Adam Les Natures Cremant d'Alsace Brut"/>
    <s v="Full Container"/>
    <s v="Broken Hill"/>
    <x v="254"/>
    <d v="2011-07-23T00:00:00"/>
    <n v="5"/>
    <n v="0.09"/>
    <n v="2.78"/>
    <n v="0.97"/>
    <n v="13.899999999999999"/>
  </r>
  <r>
    <n v="6920"/>
    <n v="86388"/>
    <s v="Terry Martin"/>
    <s v="Express Road Cargo"/>
    <x v="1"/>
    <x v="1"/>
    <s v="High"/>
    <s v="Sauvignon Blanc"/>
    <x v="0"/>
    <x v="2"/>
    <s v="Lincourt Courtney's Chardonnay 2012"/>
    <s v="Large Crate"/>
    <s v="Port Lincoln"/>
    <x v="791"/>
    <d v="2011-12-26T00:00:00"/>
    <n v="7"/>
    <n v="0.01"/>
    <n v="195.99"/>
    <n v="8.99"/>
    <n v="1371.93"/>
  </r>
  <r>
    <n v="6921"/>
    <n v="86781"/>
    <s v="Christopher Gordon"/>
    <s v="Express Road Cargo"/>
    <x v="1"/>
    <x v="1"/>
    <s v="Critical"/>
    <s v="Chardonnay"/>
    <x v="0"/>
    <x v="2"/>
    <s v="Robert Oatley Sauvignon Blanc 2013"/>
    <s v="Standard Size Crate"/>
    <s v="Ballarat"/>
    <x v="492"/>
    <d v="2013-02-18T00:00:00"/>
    <n v="5"/>
    <n v="0.01"/>
    <n v="31.78"/>
    <n v="1.99"/>
    <n v="158.9"/>
  </r>
  <r>
    <n v="6922"/>
    <n v="86781"/>
    <s v="Christopher Gordon"/>
    <s v="Express Road Cargo"/>
    <x v="0"/>
    <x v="1"/>
    <s v="Critical"/>
    <s v="Merlot"/>
    <x v="0"/>
    <x v="2"/>
    <s v="Roederer Estate Brut"/>
    <s v="Loose Wrap"/>
    <s v="Hamilton"/>
    <x v="492"/>
    <d v="2013-02-19T00:00:00"/>
    <n v="5"/>
    <n v="0.02"/>
    <n v="28.28"/>
    <n v="13.99"/>
    <n v="141.4"/>
  </r>
  <r>
    <n v="6923"/>
    <n v="85978"/>
    <s v="Kathy Jenkins"/>
    <s v="Road Cargo"/>
    <x v="0"/>
    <x v="1"/>
    <s v="Medium"/>
    <s v="Malbec"/>
    <x v="0"/>
    <x v="2"/>
    <s v="Roederer Estate L'Ermitage 2007"/>
    <s v="Mini Crate"/>
    <s v="Burnie"/>
    <x v="1361"/>
    <d v="2013-11-14T00:00:00"/>
    <n v="9"/>
    <n v="0.01"/>
    <n v="64.650000000000006"/>
    <n v="35"/>
    <n v="581.85"/>
  </r>
  <r>
    <n v="6924"/>
    <n v="89889"/>
    <s v="Christopher Wells"/>
    <s v="Express Road Cargo"/>
    <x v="0"/>
    <x v="2"/>
    <s v="Critical"/>
    <s v="Malbec"/>
    <x v="0"/>
    <x v="2"/>
    <s v="Roederer Estate L'Ermitage 2007"/>
    <s v="Full Container"/>
    <s v="Freemantle"/>
    <x v="170"/>
    <d v="2012-10-23T00:00:00"/>
    <n v="5"/>
    <n v="7.0000000000000007E-2"/>
    <n v="3.98"/>
    <n v="2.97"/>
    <n v="19.899999999999999"/>
  </r>
  <r>
    <n v="6925"/>
    <n v="87938"/>
    <s v="Jose Rivera"/>
    <s v="Express Road Cargo"/>
    <x v="1"/>
    <x v="0"/>
    <s v="High"/>
    <s v="Reisling"/>
    <x v="0"/>
    <x v="2"/>
    <s v="Robert Oatley Signature Chardonnay 2013"/>
    <s v="Large Crate"/>
    <s v="Mackay"/>
    <x v="546"/>
    <d v="2011-12-18T00:00:00"/>
    <n v="16"/>
    <n v="0.05"/>
    <n v="155.99"/>
    <n v="3.9"/>
    <n v="2495.84"/>
  </r>
  <r>
    <n v="6926"/>
    <n v="88919"/>
    <s v="John Mendoza"/>
    <s v="Express Road Cargo"/>
    <x v="1"/>
    <x v="1"/>
    <s v="Not Specified"/>
    <s v="Pinot Gris"/>
    <x v="0"/>
    <x v="2"/>
    <s v="Angeline Sauvignon Blanc 2014"/>
    <s v="Loose Wrap"/>
    <s v="Port Adelaide"/>
    <x v="266"/>
    <d v="2013-05-31T00:00:00"/>
    <n v="16"/>
    <n v="0.03"/>
    <n v="28.99"/>
    <n v="8.59"/>
    <n v="463.84"/>
  </r>
  <r>
    <n v="6927"/>
    <n v="88919"/>
    <s v="Kevin Richardson"/>
    <s v="Express Road Cargo"/>
    <x v="2"/>
    <x v="1"/>
    <s v="Not Specified"/>
    <s v="Cremant"/>
    <x v="0"/>
    <x v="2"/>
    <s v="Marques de Caceres Rioja Rosado 2014"/>
    <s v="Loose Wrap"/>
    <s v="Canberra"/>
    <x v="266"/>
    <d v="2013-06-02T00:00:00"/>
    <n v="12"/>
    <n v="0"/>
    <n v="9.77"/>
    <n v="6.02"/>
    <n v="117.24"/>
  </r>
  <r>
    <n v="6928"/>
    <n v="87710"/>
    <s v="Johnny Stephens"/>
    <s v="Express Road Cargo"/>
    <x v="0"/>
    <x v="2"/>
    <s v="High"/>
    <s v="Zinfandel"/>
    <x v="0"/>
    <x v="2"/>
    <s v="Simonnet-Febvre Cremant de Bourgogne Blanc"/>
    <s v="Large Crate"/>
    <s v="Busseltol"/>
    <x v="1362"/>
    <d v="2011-03-29T00:00:00"/>
    <n v="1"/>
    <n v="0.08"/>
    <n v="67.84"/>
    <n v="0.99"/>
    <n v="67.84"/>
  </r>
  <r>
    <n v="6929"/>
    <n v="87710"/>
    <s v="Joyce Kelley"/>
    <s v="Express Road Cargo"/>
    <x v="2"/>
    <x v="2"/>
    <s v="High"/>
    <s v="Champagne"/>
    <x v="0"/>
    <x v="2"/>
    <s v="La Playa Estate Cabernet Sauvignon Rose 2015"/>
    <s v="Mini Crate"/>
    <s v="Rockingham"/>
    <x v="1362"/>
    <d v="2011-04-01T00:00:00"/>
    <n v="8"/>
    <n v="0.04"/>
    <n v="276.2"/>
    <n v="24.49"/>
    <n v="2209.6"/>
  </r>
  <r>
    <n v="6930"/>
    <n v="88365"/>
    <s v="Donald Frazier"/>
    <s v="Express Road Cargo"/>
    <x v="0"/>
    <x v="1"/>
    <s v="Critical"/>
    <s v="Cabernet Sauvignon"/>
    <x v="0"/>
    <x v="2"/>
    <s v="Roederer Estate Brut"/>
    <s v="Large Crate"/>
    <s v="Benalla"/>
    <x v="420"/>
    <d v="2012-03-23T00:00:00"/>
    <n v="13"/>
    <n v="0.08"/>
    <n v="2.61"/>
    <n v="0.5"/>
    <n v="33.93"/>
  </r>
  <r>
    <n v="6931"/>
    <n v="88961"/>
    <s v="Shawn Medina"/>
    <s v="Express Road Cargo"/>
    <x v="2"/>
    <x v="3"/>
    <s v="Low"/>
    <s v="Cremant"/>
    <x v="0"/>
    <x v="2"/>
    <s v="Pietradolce Etna Rosato 2014"/>
    <s v="Standard Size Crate"/>
    <s v="Broken Hill"/>
    <x v="557"/>
    <d v="2012-05-31T00:00:00"/>
    <n v="18"/>
    <n v="0.03"/>
    <n v="12.22"/>
    <n v="2.85"/>
    <n v="219.96"/>
  </r>
  <r>
    <n v="6932"/>
    <n v="88961"/>
    <s v="Shawn Medina"/>
    <s v="Express Road Cargo"/>
    <x v="0"/>
    <x v="3"/>
    <s v="Low"/>
    <s v="Pinot Noir"/>
    <x v="0"/>
    <x v="2"/>
    <s v="Sutter Home Pink Moscato"/>
    <s v="Large Crate"/>
    <s v="Grafton"/>
    <x v="557"/>
    <d v="2012-05-31T00:00:00"/>
    <n v="11"/>
    <n v="0.02"/>
    <n v="6.48"/>
    <n v="5.84"/>
    <n v="71.28"/>
  </r>
  <r>
    <n v="6933"/>
    <n v="86452"/>
    <s v="Sean Murphy"/>
    <s v="Road Cargo"/>
    <x v="0"/>
    <x v="3"/>
    <s v="High"/>
    <s v="Cabernet Sauvignon"/>
    <x v="0"/>
    <x v="2"/>
    <s v="Louis Roederer Cristal Brut with Gift Box 2007"/>
    <s v="Large Crate"/>
    <s v="Newcastle"/>
    <x v="886"/>
    <d v="2013-04-02T00:00:00"/>
    <n v="6"/>
    <n v="0.09"/>
    <n v="11.5"/>
    <n v="7.19"/>
    <n v="69"/>
  </r>
  <r>
    <n v="6934"/>
    <n v="86452"/>
    <s v="Sean Murphy"/>
    <s v="Express Road Cargo"/>
    <x v="1"/>
    <x v="3"/>
    <s v="High"/>
    <s v="Chardonnay"/>
    <x v="0"/>
    <x v="2"/>
    <s v="Angeline Sauvignon Blanc 2014"/>
    <s v="Large Crate"/>
    <s v="Campbeltown"/>
    <x v="886"/>
    <d v="2013-04-02T00:00:00"/>
    <n v="4"/>
    <n v="0.1"/>
    <n v="100.97"/>
    <n v="7.18"/>
    <n v="403.88"/>
  </r>
  <r>
    <n v="6935"/>
    <n v="86452"/>
    <s v="Sean Murphy"/>
    <s v="Express Road Cargo"/>
    <x v="1"/>
    <x v="3"/>
    <s v="High"/>
    <s v="Pinot Gris"/>
    <x v="0"/>
    <x v="2"/>
    <s v="The White Knight Sauvignon Blanc 2014"/>
    <s v="Large Crate"/>
    <s v="Cessnock"/>
    <x v="886"/>
    <d v="2013-04-02T00:00:00"/>
    <n v="6"/>
    <n v="7.0000000000000007E-2"/>
    <n v="99.99"/>
    <n v="19.989999999999998"/>
    <n v="599.93999999999994"/>
  </r>
  <r>
    <n v="6936"/>
    <n v="89152"/>
    <s v="Daniel Larson"/>
    <s v="Express Road Cargo"/>
    <x v="0"/>
    <x v="3"/>
    <s v="Medium"/>
    <s v="Pinot Noir"/>
    <x v="0"/>
    <x v="2"/>
    <s v="Barnard Griffin Rose of Sangiovese 2014"/>
    <s v="Large Crate"/>
    <s v="Dubbo"/>
    <x v="246"/>
    <d v="2013-03-13T00:00:00"/>
    <n v="11"/>
    <n v="0.02"/>
    <n v="43.41"/>
    <n v="2.99"/>
    <n v="477.51"/>
  </r>
  <r>
    <n v="6937"/>
    <n v="89152"/>
    <s v="Daniel Larson"/>
    <s v="Express Road Cargo"/>
    <x v="0"/>
    <x v="3"/>
    <s v="Medium"/>
    <s v="Shiraz"/>
    <x v="0"/>
    <x v="2"/>
    <s v="Moet &amp; Chandon Imperial"/>
    <s v="Large Crate"/>
    <s v="Penrith"/>
    <x v="246"/>
    <d v="2013-03-13T00:00:00"/>
    <n v="5"/>
    <n v="0.05"/>
    <n v="7.35"/>
    <n v="5.96"/>
    <n v="36.75"/>
  </r>
  <r>
    <n v="6938"/>
    <n v="87102"/>
    <s v="Karen Schmidt"/>
    <s v="Express Road Cargo"/>
    <x v="1"/>
    <x v="3"/>
    <s v="Low"/>
    <s v="Chardonnay"/>
    <x v="0"/>
    <x v="2"/>
    <s v="Cloudy Bay Sauvignon Blanc 2015"/>
    <s v="Large Crate"/>
    <s v="Orange"/>
    <x v="1284"/>
    <d v="2013-04-27T00:00:00"/>
    <n v="10"/>
    <n v="7.0000000000000007E-2"/>
    <n v="77.510000000000005"/>
    <n v="4"/>
    <n v="775.1"/>
  </r>
  <r>
    <n v="6939"/>
    <n v="87102"/>
    <s v="Karen Schmidt"/>
    <s v="Express Road Cargo"/>
    <x v="0"/>
    <x v="3"/>
    <s v="Low"/>
    <s v="Malbec"/>
    <x v="0"/>
    <x v="2"/>
    <s v="Langlois Chateau Cremant de Loire Brut"/>
    <s v="Full Container"/>
    <s v="Armidale"/>
    <x v="1284"/>
    <d v="2013-04-28T00:00:00"/>
    <n v="1"/>
    <n v="0.05"/>
    <n v="4.84"/>
    <n v="0.71"/>
    <n v="4.84"/>
  </r>
  <r>
    <n v="6940"/>
    <n v="86941"/>
    <s v="Justin Lynch"/>
    <s v="Express Road Cargo"/>
    <x v="1"/>
    <x v="1"/>
    <s v="High"/>
    <s v="Pinot Gris"/>
    <x v="0"/>
    <x v="2"/>
    <s v="Los Vascos Sauvignon Blanc 2015"/>
    <s v="Large Crate"/>
    <s v="Port Adelaide"/>
    <x v="22"/>
    <d v="2012-09-05T00:00:00"/>
    <n v="11"/>
    <n v="0.01"/>
    <n v="99.99"/>
    <n v="19.989999999999998"/>
    <n v="1099.8899999999999"/>
  </r>
  <r>
    <n v="6941"/>
    <n v="86941"/>
    <s v="Justin Lynch"/>
    <s v="Road Cargo"/>
    <x v="2"/>
    <x v="1"/>
    <s v="High"/>
    <s v="Sangiovese Rose"/>
    <x v="0"/>
    <x v="2"/>
    <s v="Barnard Griffin Rose of Sangiovese 2014"/>
    <s v="Full Container"/>
    <s v="Port Adelaide"/>
    <x v="22"/>
    <d v="2012-09-05T00:00:00"/>
    <n v="22"/>
    <n v="0.1"/>
    <n v="12.07"/>
    <n v="6.2"/>
    <n v="265.54000000000002"/>
  </r>
  <r>
    <n v="6942"/>
    <n v="87078"/>
    <s v="Antonio James"/>
    <s v="Road Cargo"/>
    <x v="1"/>
    <x v="1"/>
    <s v="Not Specified"/>
    <s v="Chardonnay"/>
    <x v="0"/>
    <x v="2"/>
    <s v="Mercer Canyons Chardonnay 2013"/>
    <s v="Large Crate"/>
    <s v="Bendigo"/>
    <x v="361"/>
    <d v="2010-07-01T00:00:00"/>
    <n v="17"/>
    <n v="0.02"/>
    <n v="30.98"/>
    <n v="6.5"/>
    <n v="526.66"/>
  </r>
  <r>
    <n v="6943"/>
    <n v="86685"/>
    <s v="Peter Gonzalez"/>
    <s v="Express Road Cargo"/>
    <x v="0"/>
    <x v="2"/>
    <s v="High"/>
    <s v="Cabernet Sauvignon"/>
    <x v="0"/>
    <x v="2"/>
    <s v="Bertani Bertarose 2014"/>
    <s v="Large Crate"/>
    <s v="Rockingham"/>
    <x v="249"/>
    <d v="2013-09-16T00:00:00"/>
    <n v="2"/>
    <n v="0.1"/>
    <n v="8.69"/>
    <n v="2.99"/>
    <n v="17.38"/>
  </r>
  <r>
    <n v="6944"/>
    <n v="86685"/>
    <s v="Jeremy Nichols"/>
    <s v="Express Road Cargo"/>
    <x v="0"/>
    <x v="2"/>
    <s v="High"/>
    <s v="Shiraz"/>
    <x v="0"/>
    <x v="2"/>
    <s v="Dopff &amp; Irion Cremant Rose Brut"/>
    <s v="Large Crate"/>
    <s v="Rockingham"/>
    <x v="249"/>
    <d v="2013-09-16T00:00:00"/>
    <n v="10"/>
    <n v="0.06"/>
    <n v="40.98"/>
    <n v="5.33"/>
    <n v="409.79999999999995"/>
  </r>
  <r>
    <n v="6945"/>
    <n v="86685"/>
    <s v="Larry Armstrong"/>
    <s v="Express Road Cargo"/>
    <x v="0"/>
    <x v="1"/>
    <s v="High"/>
    <s v="Merlot"/>
    <x v="0"/>
    <x v="2"/>
    <s v="Dom Perignon 2006"/>
    <s v="Full Container"/>
    <s v="Canberra"/>
    <x v="249"/>
    <d v="2013-09-16T00:00:00"/>
    <n v="9"/>
    <n v="0.03"/>
    <n v="2.2799999999999998"/>
    <n v="5.2"/>
    <n v="20.52"/>
  </r>
  <r>
    <n v="6946"/>
    <n v="87377"/>
    <s v="Ryan Davis"/>
    <s v="Express Road Cargo"/>
    <x v="2"/>
    <x v="1"/>
    <s v="Medium"/>
    <s v="Cremant"/>
    <x v="0"/>
    <x v="2"/>
    <s v="Chateau D'Aqueria Tavel Rose 2013"/>
    <s v="Large Crate"/>
    <s v="Ararat"/>
    <x v="251"/>
    <d v="2013-06-15T00:00:00"/>
    <n v="6"/>
    <n v="0.09"/>
    <n v="4.8600000000000003"/>
    <n v="7.1"/>
    <n v="29.160000000000004"/>
  </r>
  <r>
    <n v="6947"/>
    <n v="89572"/>
    <s v="George Peters"/>
    <s v="Express Road Cargo"/>
    <x v="0"/>
    <x v="1"/>
    <s v="Low"/>
    <s v="Sangiovese"/>
    <x v="0"/>
    <x v="2"/>
    <s v="Locations by Dave Phinney F Rose"/>
    <s v="Large Crate"/>
    <s v="Hobart"/>
    <x v="1241"/>
    <d v="2010-08-08T00:00:00"/>
    <n v="18"/>
    <n v="0.01"/>
    <n v="20.48"/>
    <n v="6.32"/>
    <n v="368.64"/>
  </r>
  <r>
    <n v="6948"/>
    <n v="89572"/>
    <s v="George Peters"/>
    <s v="Express Road Cargo"/>
    <x v="0"/>
    <x v="1"/>
    <s v="Low"/>
    <s v="Sangiovese"/>
    <x v="0"/>
    <x v="2"/>
    <s v="Domaine Lafond Roc-Epine Tavel Rose 2014"/>
    <s v="Full Container"/>
    <s v="Devonport"/>
    <x v="1241"/>
    <d v="2010-08-11T00:00:00"/>
    <n v="12"/>
    <n v="0.09"/>
    <n v="1.86"/>
    <n v="2.58"/>
    <n v="22.32"/>
  </r>
  <r>
    <n v="6949"/>
    <n v="89572"/>
    <s v="George Peters"/>
    <s v="Express Road Cargo"/>
    <x v="1"/>
    <x v="1"/>
    <s v="Low"/>
    <s v="Sauvignon Blanc"/>
    <x v="0"/>
    <x v="2"/>
    <s v="Los Vascos Sauvignon Blanc 2015"/>
    <s v="Large Crate"/>
    <s v="Hobart"/>
    <x v="1241"/>
    <d v="2010-08-11T00:00:00"/>
    <n v="17"/>
    <n v="0.08"/>
    <n v="205.99"/>
    <n v="2.5"/>
    <n v="3501.83"/>
  </r>
  <r>
    <n v="6950"/>
    <n v="87652"/>
    <s v="Russell Powell"/>
    <s v="Express Road Cargo"/>
    <x v="2"/>
    <x v="2"/>
    <s v="Low"/>
    <s v="Champagne"/>
    <x v="0"/>
    <x v="2"/>
    <s v="Domaine Lafage Miraflors Rose 2013"/>
    <s v="Large Crate"/>
    <s v="Perth"/>
    <x v="871"/>
    <d v="2010-11-04T00:00:00"/>
    <n v="12"/>
    <n v="0.04"/>
    <n v="4.1399999999999997"/>
    <n v="6.6"/>
    <n v="49.679999999999993"/>
  </r>
  <r>
    <n v="6951"/>
    <n v="87668"/>
    <s v="Russell Powell"/>
    <s v="Express Road Cargo"/>
    <x v="1"/>
    <x v="2"/>
    <s v="Low"/>
    <s v="Reisling"/>
    <x v="0"/>
    <x v="2"/>
    <s v="Giesen Sauvignon Blanc 2014"/>
    <s v="Large Crate"/>
    <s v="Busseltol"/>
    <x v="699"/>
    <d v="2013-11-04T00:00:00"/>
    <n v="29"/>
    <n v="0.01"/>
    <n v="65.989999999999995"/>
    <n v="8.99"/>
    <n v="1913.7099999999998"/>
  </r>
  <r>
    <n v="6952"/>
    <n v="88200"/>
    <s v="Christine White"/>
    <s v="Express Road Cargo"/>
    <x v="0"/>
    <x v="1"/>
    <s v="Critical"/>
    <s v="Cabernet Sauvignon"/>
    <x v="0"/>
    <x v="2"/>
    <s v="Belle Glos Oeil de Perdrix Pinot Noir Blanc 2014"/>
    <s v="Large Crate"/>
    <s v="Adelaide"/>
    <x v="737"/>
    <d v="2013-02-12T00:00:00"/>
    <n v="8"/>
    <n v="0.02"/>
    <n v="6.48"/>
    <n v="9.68"/>
    <n v="51.84"/>
  </r>
  <r>
    <n v="6953"/>
    <n v="86396"/>
    <s v="Kevin Castillo"/>
    <s v="Air Cargo"/>
    <x v="2"/>
    <x v="0"/>
    <s v="High"/>
    <s v="Champagne"/>
    <x v="0"/>
    <x v="2"/>
    <s v="Bertani Bertarose 2014"/>
    <s v="Small Crate"/>
    <s v="Palmerston"/>
    <x v="673"/>
    <d v="2013-09-06T00:00:00"/>
    <n v="23"/>
    <n v="7.0000000000000007E-2"/>
    <n v="286.85000000000002"/>
    <n v="61.76"/>
    <n v="6597.55"/>
  </r>
  <r>
    <n v="6954"/>
    <n v="86396"/>
    <s v="Terry Martin"/>
    <s v="Express Road Cargo"/>
    <x v="0"/>
    <x v="1"/>
    <s v="High"/>
    <s v="Merlot"/>
    <x v="0"/>
    <x v="2"/>
    <s v="Schramsberg Cremant Demi-Sec 2011"/>
    <s v="Large Crate"/>
    <s v="Adelaide"/>
    <x v="673"/>
    <d v="2013-09-05T00:00:00"/>
    <n v="13"/>
    <n v="0.01"/>
    <n v="12.28"/>
    <n v="5.09"/>
    <n v="159.63999999999999"/>
  </r>
  <r>
    <n v="6955"/>
    <n v="90295"/>
    <s v="Annie Boyd"/>
    <s v="Air Cargo"/>
    <x v="2"/>
    <x v="2"/>
    <s v="Critical"/>
    <s v="Grenache Rose"/>
    <x v="0"/>
    <x v="2"/>
    <s v="Chateau d'Esclans Garrus Rose 2013"/>
    <s v="Small Crate"/>
    <s v="Busseltol"/>
    <x v="51"/>
    <d v="2013-08-16T00:00:00"/>
    <n v="23"/>
    <n v="0.04"/>
    <n v="70.98"/>
    <n v="26.85"/>
    <n v="1632.5400000000002"/>
  </r>
  <r>
    <n v="6956"/>
    <n v="90295"/>
    <s v="Annie Boyd"/>
    <s v="Express Road Cargo"/>
    <x v="0"/>
    <x v="2"/>
    <s v="Critical"/>
    <s v="Malbec"/>
    <x v="0"/>
    <x v="2"/>
    <s v="Belle Glos Oeil de Perdrix Pinot Noir Blanc 2014"/>
    <s v="Large Crate"/>
    <s v="Perth"/>
    <x v="51"/>
    <d v="2013-08-15T00:00:00"/>
    <n v="16"/>
    <n v="0.03"/>
    <n v="40.99"/>
    <n v="17.48"/>
    <n v="655.84"/>
  </r>
  <r>
    <n v="6957"/>
    <n v="90876"/>
    <s v="Lawrence Lee"/>
    <s v="Express Road Cargo"/>
    <x v="1"/>
    <x v="3"/>
    <s v="Critical"/>
    <s v="Chardonnay"/>
    <x v="0"/>
    <x v="2"/>
    <s v="Leeuwin Estate Art Series Chardonnay 2012"/>
    <s v="Standard Size Crate"/>
    <s v="Penrith"/>
    <x v="1113"/>
    <d v="2011-08-06T00:00:00"/>
    <n v="20"/>
    <n v="0.01"/>
    <n v="17.48"/>
    <n v="1.99"/>
    <n v="349.6"/>
  </r>
  <r>
    <n v="6958"/>
    <n v="91274"/>
    <s v="Andrea Chavez"/>
    <s v="Express Road Cargo"/>
    <x v="0"/>
    <x v="2"/>
    <s v="High"/>
    <s v="Zinfandel"/>
    <x v="0"/>
    <x v="2"/>
    <s v="Domaine Lafage Miraflors Rose 2013"/>
    <s v="Large Crate"/>
    <s v="Freemantle"/>
    <x v="1363"/>
    <d v="2012-11-23T00:00:00"/>
    <n v="28"/>
    <n v="7.0000000000000007E-2"/>
    <n v="3.81"/>
    <n v="4.83"/>
    <n v="106.68"/>
  </r>
  <r>
    <n v="6959"/>
    <n v="85942"/>
    <s v="Billy Alvarez"/>
    <s v="Road Cargo"/>
    <x v="0"/>
    <x v="3"/>
    <s v="Not Specified"/>
    <s v="Sangiovese"/>
    <x v="0"/>
    <x v="2"/>
    <s v="Chateau de Campuget Costieres de Nimes Tradition Rose 2015"/>
    <s v="Large Crate"/>
    <s v="Wollongong"/>
    <x v="1025"/>
    <d v="2012-08-18T00:00:00"/>
    <n v="5"/>
    <n v="0.1"/>
    <n v="10.91"/>
    <n v="2.99"/>
    <n v="54.55"/>
  </r>
  <r>
    <n v="6960"/>
    <n v="89629"/>
    <s v="Roy Peters"/>
    <s v="Road Cargo"/>
    <x v="1"/>
    <x v="0"/>
    <s v="Critical"/>
    <s v="Reisling"/>
    <x v="0"/>
    <x v="2"/>
    <s v="Robert Oatley Sauvignon Blanc 2013"/>
    <s v="Standard Size Crate"/>
    <s v="Darwin"/>
    <x v="1218"/>
    <d v="2013-07-17T00:00:00"/>
    <n v="7"/>
    <n v="0.08"/>
    <n v="10.01"/>
    <n v="1.99"/>
    <n v="70.069999999999993"/>
  </r>
  <r>
    <n v="6961"/>
    <n v="89629"/>
    <s v="Sean Williamson"/>
    <s v="Express Road Cargo"/>
    <x v="0"/>
    <x v="0"/>
    <s v="Critical"/>
    <s v="Merlot"/>
    <x v="0"/>
    <x v="2"/>
    <s v="Laurent-Perrier Brut Rose"/>
    <s v="Large Crate"/>
    <s v="Palmerston"/>
    <x v="1218"/>
    <d v="2013-07-18T00:00:00"/>
    <n v="16"/>
    <n v="0"/>
    <n v="16.739999999999998"/>
    <n v="5.08"/>
    <n v="267.83999999999997"/>
  </r>
  <r>
    <n v="6962"/>
    <n v="89629"/>
    <s v="Sean Williamson"/>
    <s v="Express Road Cargo"/>
    <x v="0"/>
    <x v="0"/>
    <s v="Critical"/>
    <s v="Merlot"/>
    <x v="0"/>
    <x v="2"/>
    <s v="La Playa Estate Cabernet Sauvignon Rose 2015"/>
    <s v="Large Crate"/>
    <s v="Darwin"/>
    <x v="1218"/>
    <d v="2013-07-19T00:00:00"/>
    <n v="4"/>
    <n v="0"/>
    <n v="59.78"/>
    <n v="10.29"/>
    <n v="239.12"/>
  </r>
  <r>
    <n v="6963"/>
    <n v="86671"/>
    <s v="Anthony Hunt"/>
    <s v="Road Cargo"/>
    <x v="0"/>
    <x v="1"/>
    <s v="High"/>
    <s v="Shiraz"/>
    <x v="0"/>
    <x v="2"/>
    <s v="La Playa Estate Cabernet Sauvignon Rose 2015"/>
    <s v="Full Container"/>
    <s v="Frankston"/>
    <x v="1058"/>
    <d v="2011-10-02T00:00:00"/>
    <n v="20"/>
    <n v="0.03"/>
    <n v="2.94"/>
    <n v="0.7"/>
    <n v="58.8"/>
  </r>
  <r>
    <n v="6964"/>
    <n v="88317"/>
    <s v="Ralph Hicks"/>
    <s v="Express Road Cargo"/>
    <x v="1"/>
    <x v="1"/>
    <s v="Low"/>
    <s v="Pinot Gris"/>
    <x v="0"/>
    <x v="2"/>
    <s v="Los Vascos Sauvignon Blanc 2015"/>
    <s v="Large Crate"/>
    <s v="Mount Gambier"/>
    <x v="35"/>
    <d v="2013-08-11T00:00:00"/>
    <n v="22"/>
    <n v="0.03"/>
    <n v="19.98"/>
    <n v="4"/>
    <n v="439.56"/>
  </r>
  <r>
    <n v="6965"/>
    <n v="88317"/>
    <s v="Anthony Wilson"/>
    <s v="Express Road Cargo"/>
    <x v="1"/>
    <x v="1"/>
    <s v="Low"/>
    <s v="Chardonnay"/>
    <x v="0"/>
    <x v="2"/>
    <s v="The White Knight Sauvignon Blanc 2014"/>
    <s v="Large Crate"/>
    <s v="Adelaide"/>
    <x v="35"/>
    <d v="2013-08-14T00:00:00"/>
    <n v="21"/>
    <n v="0.06"/>
    <n v="10.97"/>
    <n v="6.5"/>
    <n v="230.37"/>
  </r>
  <r>
    <n v="6966"/>
    <n v="91415"/>
    <s v="Bobby Smith"/>
    <s v="Express Road Cargo"/>
    <x v="0"/>
    <x v="1"/>
    <s v="Not Specified"/>
    <s v="Malbec"/>
    <x v="0"/>
    <x v="2"/>
    <s v="Sutter Home Pink Moscato"/>
    <s v="Large Crate"/>
    <s v="Bendigo"/>
    <x v="787"/>
    <d v="2010-06-21T00:00:00"/>
    <n v="14"/>
    <n v="0.04"/>
    <n v="3.08"/>
    <n v="0.99"/>
    <n v="43.120000000000005"/>
  </r>
  <r>
    <n v="6967"/>
    <n v="91415"/>
    <s v="Bobby Smith"/>
    <s v="Express Road Cargo"/>
    <x v="0"/>
    <x v="1"/>
    <s v="Not Specified"/>
    <s v="Pinot Noir"/>
    <x v="0"/>
    <x v="2"/>
    <s v="Jean-Baptiste Adam Les Natures Cremant d'Alsace Brut"/>
    <s v="Full Container"/>
    <s v="Melbourne"/>
    <x v="787"/>
    <d v="2010-06-21T00:00:00"/>
    <n v="18"/>
    <n v="0.1"/>
    <n v="2.78"/>
    <n v="1.25"/>
    <n v="50.04"/>
  </r>
  <r>
    <n v="6968"/>
    <n v="89131"/>
    <s v="Joyce Mason"/>
    <s v="Express Road Cargo"/>
    <x v="0"/>
    <x v="3"/>
    <s v="High"/>
    <s v="Zinfandel"/>
    <x v="0"/>
    <x v="2"/>
    <s v="Roederer Estate Brut"/>
    <s v="Large Crate"/>
    <s v="Campbeltown"/>
    <x v="1364"/>
    <d v="2011-01-23T00:00:00"/>
    <n v="3"/>
    <n v="0.08"/>
    <n v="5.98"/>
    <n v="5.15"/>
    <n v="17.940000000000001"/>
  </r>
  <r>
    <n v="6969"/>
    <n v="87282"/>
    <s v="Kathy Graham"/>
    <s v="Air Cargo"/>
    <x v="1"/>
    <x v="2"/>
    <s v="Critical"/>
    <s v="Pinot Gris"/>
    <x v="0"/>
    <x v="2"/>
    <s v="St. Supery Sauvignon Blanc 2015"/>
    <s v="Small Crate"/>
    <s v="Mandurah"/>
    <x v="35"/>
    <d v="2013-08-10T00:00:00"/>
    <n v="15"/>
    <n v="0.09"/>
    <n v="400.97"/>
    <n v="48.26"/>
    <n v="6014.55"/>
  </r>
  <r>
    <n v="6970"/>
    <n v="90644"/>
    <s v="William Fisher"/>
    <s v="Air Cargo"/>
    <x v="1"/>
    <x v="3"/>
    <s v="Critical"/>
    <s v="Pinot Gris"/>
    <x v="0"/>
    <x v="2"/>
    <s v="Dog Point Vineyard Sauvignon Blanc 2014"/>
    <s v="Extra Large Crate"/>
    <s v="Liverpool"/>
    <x v="659"/>
    <d v="2013-03-07T00:00:00"/>
    <n v="11"/>
    <n v="0.06"/>
    <n v="449.99"/>
    <n v="49"/>
    <n v="4949.8900000000003"/>
  </r>
  <r>
    <n v="6971"/>
    <n v="90644"/>
    <s v="William Fisher"/>
    <s v="Express Road Cargo"/>
    <x v="0"/>
    <x v="3"/>
    <s v="Critical"/>
    <s v="Merlot"/>
    <x v="0"/>
    <x v="2"/>
    <s v="Miraval Rose 2014"/>
    <s v="Standard Size Crate"/>
    <s v="Newcastle"/>
    <x v="659"/>
    <d v="2013-03-06T00:00:00"/>
    <n v="4"/>
    <n v="0.03"/>
    <n v="21.38"/>
    <n v="8.99"/>
    <n v="85.52"/>
  </r>
  <r>
    <n v="6972"/>
    <n v="86468"/>
    <s v="Christopher Stone"/>
    <s v="Express Road Cargo"/>
    <x v="0"/>
    <x v="1"/>
    <s v="Not Specified"/>
    <s v="Pinot Noir"/>
    <x v="0"/>
    <x v="2"/>
    <s v="Roederer Estate L'Ermitage 2007"/>
    <s v="Full Container"/>
    <s v="Launceston"/>
    <x v="592"/>
    <d v="2011-06-20T00:00:00"/>
    <n v="11"/>
    <n v="0.01"/>
    <n v="5.84"/>
    <n v="1"/>
    <n v="64.239999999999995"/>
  </r>
  <r>
    <n v="6973"/>
    <n v="85851"/>
    <s v="Carlos Miller"/>
    <s v="Express Road Cargo"/>
    <x v="0"/>
    <x v="3"/>
    <s v="Medium"/>
    <s v="Shiraz"/>
    <x v="0"/>
    <x v="2"/>
    <s v="Bertani Bertarose 2014"/>
    <s v="Large Crate"/>
    <s v="Goulburn"/>
    <x v="456"/>
    <d v="2011-12-22T00:00:00"/>
    <n v="7"/>
    <n v="0.08"/>
    <n v="6.48"/>
    <n v="5.74"/>
    <n v="45.36"/>
  </r>
  <r>
    <n v="6974"/>
    <n v="89865"/>
    <s v="Eric Washington"/>
    <s v="Express Road Cargo"/>
    <x v="0"/>
    <x v="2"/>
    <s v="High"/>
    <s v="Cabernet Sauvignon"/>
    <x v="0"/>
    <x v="2"/>
    <s v="Jean-Baptiste Adam Les Natures Cremant d'Alsace Brut"/>
    <s v="Large Crate"/>
    <s v="Albany"/>
    <x v="17"/>
    <d v="2013-10-14T00:00:00"/>
    <n v="5"/>
    <n v="0.01"/>
    <n v="22.38"/>
    <n v="15.1"/>
    <n v="111.89999999999999"/>
  </r>
  <r>
    <n v="6975"/>
    <n v="89860"/>
    <s v="Eric Washington"/>
    <s v="Road Cargo"/>
    <x v="1"/>
    <x v="2"/>
    <s v="High"/>
    <s v="Reisling"/>
    <x v="0"/>
    <x v="2"/>
    <s v="Mercer Canyons Chardonnay 2013"/>
    <s v="Large Crate"/>
    <s v="Albany"/>
    <x v="1051"/>
    <d v="2011-10-16T00:00:00"/>
    <n v="18"/>
    <n v="0"/>
    <n v="30.98"/>
    <n v="6.5"/>
    <n v="557.64"/>
  </r>
  <r>
    <n v="6976"/>
    <n v="89860"/>
    <s v="Eric Washington"/>
    <s v="Express Road Cargo"/>
    <x v="1"/>
    <x v="2"/>
    <s v="High"/>
    <s v="Reisling"/>
    <x v="0"/>
    <x v="2"/>
    <s v="Rombauer Chardonnay 2014"/>
    <s v="Large Crate"/>
    <s v="Busseltol"/>
    <x v="1051"/>
    <d v="2011-10-16T00:00:00"/>
    <n v="5"/>
    <n v="0.09"/>
    <n v="195.99"/>
    <n v="8.99"/>
    <n v="979.95"/>
  </r>
  <r>
    <n v="6977"/>
    <n v="86764"/>
    <s v="Albert Hamilton"/>
    <s v="Express Road Cargo"/>
    <x v="0"/>
    <x v="1"/>
    <s v="Not Specified"/>
    <s v="Pinot Noir"/>
    <x v="0"/>
    <x v="2"/>
    <s v="Pierre Sparr Cremant d'Alsace Reserve Brut Rose"/>
    <s v="Large Crate"/>
    <s v="Canberra"/>
    <x v="1156"/>
    <d v="2013-11-09T00:00:00"/>
    <n v="28"/>
    <n v="0.09"/>
    <n v="31.74"/>
    <n v="12.62"/>
    <n v="888.71999999999991"/>
  </r>
  <r>
    <n v="6978"/>
    <n v="86764"/>
    <s v="Adam Warren"/>
    <s v="Express Road Cargo"/>
    <x v="0"/>
    <x v="1"/>
    <s v="Not Specified"/>
    <s v="Merlot"/>
    <x v="0"/>
    <x v="2"/>
    <s v="Laurent-Perrier Brut Millesime 2006"/>
    <s v="Large Crate"/>
    <s v="Ballarat"/>
    <x v="1156"/>
    <d v="2013-11-09T00:00:00"/>
    <n v="16"/>
    <n v="0.05"/>
    <n v="120.98"/>
    <n v="9.07"/>
    <n v="1935.68"/>
  </r>
  <r>
    <n v="6979"/>
    <n v="90812"/>
    <s v="Joshua Diaz"/>
    <s v="Express Road Cargo"/>
    <x v="0"/>
    <x v="1"/>
    <s v="Low"/>
    <s v="Cabernet Sauvignon"/>
    <x v="0"/>
    <x v="2"/>
    <s v="Schramsberg Cremant Demi-Sec 2011"/>
    <s v="Full Container"/>
    <s v="Port Lincoln"/>
    <x v="685"/>
    <d v="2013-03-11T00:00:00"/>
    <n v="6"/>
    <n v="0.09"/>
    <n v="1.95"/>
    <n v="1.63"/>
    <n v="11.7"/>
  </r>
  <r>
    <n v="6980"/>
    <n v="90966"/>
    <s v="Edward Turner"/>
    <s v="Express Road Cargo"/>
    <x v="0"/>
    <x v="1"/>
    <s v="Not Specified"/>
    <s v="Shiraz"/>
    <x v="0"/>
    <x v="2"/>
    <s v="Belle Glos Oeil de Perdrix Pinot Noir Blanc 2014"/>
    <s v="Large Crate"/>
    <s v="Canberra"/>
    <x v="1348"/>
    <d v="2011-02-07T00:00:00"/>
    <n v="10"/>
    <n v="0.04"/>
    <n v="48.92"/>
    <n v="4.5"/>
    <n v="489.20000000000005"/>
  </r>
  <r>
    <n v="6981"/>
    <n v="90966"/>
    <s v="Edward Turner"/>
    <s v="Express Road Cargo"/>
    <x v="0"/>
    <x v="1"/>
    <s v="Not Specified"/>
    <s v="Merlot"/>
    <x v="0"/>
    <x v="2"/>
    <s v="Marques de Caceres Rioja Rosado 2014"/>
    <s v="Large Crate"/>
    <s v="Canberra"/>
    <x v="1348"/>
    <d v="2011-02-07T00:00:00"/>
    <n v="1"/>
    <n v="0.03"/>
    <n v="8.69"/>
    <n v="2.99"/>
    <n v="8.69"/>
  </r>
  <r>
    <n v="6982"/>
    <n v="88206"/>
    <s v="Stephanie Mccoy"/>
    <s v="Express Road Cargo"/>
    <x v="0"/>
    <x v="2"/>
    <s v="Medium"/>
    <s v="Pinot Noir"/>
    <x v="0"/>
    <x v="2"/>
    <s v="Bollinger Brut Special Cuvee"/>
    <s v="Large Crate"/>
    <s v="Albany"/>
    <x v="422"/>
    <d v="2011-02-25T00:00:00"/>
    <n v="9"/>
    <n v="0.02"/>
    <n v="35.44"/>
    <n v="19.989999999999998"/>
    <n v="318.95999999999998"/>
  </r>
  <r>
    <n v="6983"/>
    <n v="88206"/>
    <s v="Stephen Mccoy"/>
    <s v="Express Road Cargo"/>
    <x v="0"/>
    <x v="2"/>
    <s v="Medium"/>
    <s v="Merlot"/>
    <x v="0"/>
    <x v="2"/>
    <s v="Orin Swift Cellars Fragile Rose 2014"/>
    <s v="Large Crate"/>
    <s v="Rockingham"/>
    <x v="422"/>
    <d v="2011-02-24T00:00:00"/>
    <n v="3"/>
    <n v="0.02"/>
    <n v="17.7"/>
    <n v="9.4700000000000006"/>
    <n v="53.099999999999994"/>
  </r>
  <r>
    <n v="6984"/>
    <n v="88211"/>
    <s v="Sean Meyer"/>
    <s v="Road Cargo"/>
    <x v="1"/>
    <x v="2"/>
    <s v="Medium"/>
    <s v="Sauvignon Blanc"/>
    <x v="0"/>
    <x v="2"/>
    <s v="Lincourt Courtney's Chardonnay 2012"/>
    <s v="Standard Size Crate"/>
    <s v="Geraldton"/>
    <x v="882"/>
    <d v="2013-02-24T00:00:00"/>
    <n v="8"/>
    <n v="0.02"/>
    <n v="9.7799999999999994"/>
    <n v="1.99"/>
    <n v="78.239999999999995"/>
  </r>
  <r>
    <n v="6985"/>
    <n v="88206"/>
    <s v="Gerald Butler"/>
    <s v="Express Road Cargo"/>
    <x v="0"/>
    <x v="1"/>
    <s v="Medium"/>
    <s v="Cabernet Sauvignon"/>
    <x v="0"/>
    <x v="2"/>
    <s v="Roederer Estate L'Ermitage 2007"/>
    <s v="Full Container"/>
    <s v="Canberra"/>
    <x v="422"/>
    <d v="2011-02-25T00:00:00"/>
    <n v="12"/>
    <n v="0.01"/>
    <n v="3.49"/>
    <n v="0.76"/>
    <n v="41.88"/>
  </r>
  <r>
    <n v="6986"/>
    <n v="88206"/>
    <s v="Terry Gutierrez"/>
    <s v="Express Road Cargo"/>
    <x v="0"/>
    <x v="1"/>
    <s v="Medium"/>
    <s v="Cabernet Sauvignon"/>
    <x v="0"/>
    <x v="2"/>
    <s v="Gerard Bertrand Cote des Roses Rose 2014"/>
    <s v="Large Crate"/>
    <s v="Canberra"/>
    <x v="422"/>
    <d v="2011-02-24T00:00:00"/>
    <n v="7"/>
    <n v="0.02"/>
    <n v="6.48"/>
    <n v="9.17"/>
    <n v="45.36"/>
  </r>
  <r>
    <n v="6987"/>
    <n v="87709"/>
    <s v="Richard Riley"/>
    <s v="Express Road Cargo"/>
    <x v="0"/>
    <x v="1"/>
    <s v="Low"/>
    <s v="Shiraz"/>
    <x v="0"/>
    <x v="0"/>
    <s v="Langlois Chateau Cremant de Loire Brut"/>
    <s v="Full Container"/>
    <s v="Mount Gambier"/>
    <x v="1301"/>
    <d v="2013-10-14T00:00:00"/>
    <n v="1"/>
    <n v="0.08"/>
    <n v="2.78"/>
    <n v="0.97"/>
    <n v="2.78"/>
  </r>
  <r>
    <n v="6988"/>
    <n v="87703"/>
    <s v="Clarence Wells"/>
    <s v="Express Road Cargo"/>
    <x v="0"/>
    <x v="2"/>
    <s v="Low"/>
    <s v="Shiraz"/>
    <x v="0"/>
    <x v="0"/>
    <s v="Laurent-Perrier Brut Rose"/>
    <s v="Large Crate"/>
    <s v="Perth"/>
    <x v="744"/>
    <d v="2011-10-15T00:00:00"/>
    <n v="4"/>
    <n v="0.03"/>
    <n v="5.98"/>
    <n v="7.5"/>
    <n v="23.92"/>
  </r>
  <r>
    <n v="6989"/>
    <n v="87703"/>
    <s v="Todd Fernandez"/>
    <s v="Express Road Cargo"/>
    <x v="0"/>
    <x v="1"/>
    <s v="Low"/>
    <s v="Merlot"/>
    <x v="0"/>
    <x v="0"/>
    <s v="Simonnet-Febvre Cremant de Bourgogne Blanc"/>
    <s v="Large Crate"/>
    <s v="Adelaide"/>
    <x v="744"/>
    <d v="2011-10-14T00:00:00"/>
    <n v="22"/>
    <n v="0.04"/>
    <n v="60.22"/>
    <n v="3.5"/>
    <n v="1324.84"/>
  </r>
  <r>
    <n v="6990"/>
    <n v="89582"/>
    <s v="Carol Morris"/>
    <s v="Road Cargo"/>
    <x v="1"/>
    <x v="2"/>
    <s v="Low"/>
    <s v="Chardonnay"/>
    <x v="0"/>
    <x v="0"/>
    <s v="St. Supery Sauvignon Blanc 2015"/>
    <s v="Large Crate"/>
    <s v="Freemantle"/>
    <x v="681"/>
    <d v="2013-02-08T00:00:00"/>
    <n v="4"/>
    <n v="7.0000000000000007E-2"/>
    <n v="85.99"/>
    <n v="2.5"/>
    <n v="343.96"/>
  </r>
  <r>
    <n v="6991"/>
    <n v="89890"/>
    <s v="Christopher Wells"/>
    <s v="Road Cargo"/>
    <x v="0"/>
    <x v="2"/>
    <s v="Medium"/>
    <s v="Shiraz"/>
    <x v="0"/>
    <x v="0"/>
    <s v="Jean-Baptiste Adam Les Natures Cremant d'Alsace Brut"/>
    <s v="Large Crate"/>
    <s v="Perth"/>
    <x v="137"/>
    <d v="2013-08-12T00:00:00"/>
    <n v="4"/>
    <n v="7.0000000000000007E-2"/>
    <n v="4.24"/>
    <n v="5.41"/>
    <n v="16.96"/>
  </r>
  <r>
    <n v="6992"/>
    <n v="91327"/>
    <s v="Jeffrey Webb"/>
    <s v="Air Cargo"/>
    <x v="2"/>
    <x v="2"/>
    <s v="Low"/>
    <s v="Champagne"/>
    <x v="0"/>
    <x v="0"/>
    <s v="Pietradolce Etna Rosato 2014"/>
    <s v="Extra Large Crate"/>
    <s v="Perth"/>
    <x v="749"/>
    <d v="2013-09-19T00:00:00"/>
    <n v="18"/>
    <n v="0.02"/>
    <n v="200.98"/>
    <n v="23.76"/>
    <n v="3617.64"/>
  </r>
  <r>
    <n v="6993"/>
    <n v="86345"/>
    <s v="Ronald White"/>
    <s v="Express Road Cargo"/>
    <x v="0"/>
    <x v="0"/>
    <s v="Low"/>
    <s v="Malbec"/>
    <x v="0"/>
    <x v="0"/>
    <s v="Bollinger Brut Special Cuvee"/>
    <s v="Large Crate"/>
    <s v="Cairns"/>
    <x v="714"/>
    <d v="2013-09-29T00:00:00"/>
    <n v="17"/>
    <n v="0.04"/>
    <n v="8.69"/>
    <n v="2.99"/>
    <n v="147.72999999999999"/>
  </r>
  <r>
    <n v="6994"/>
    <n v="88336"/>
    <s v="Kenneth Wheeler"/>
    <s v="Air Cargo"/>
    <x v="2"/>
    <x v="2"/>
    <s v="Critical"/>
    <s v="Cremant"/>
    <x v="0"/>
    <x v="0"/>
    <s v="Bertani Bertarose 2014"/>
    <s v="Small Crate"/>
    <s v="Busseltol"/>
    <x v="1147"/>
    <d v="2013-01-13T00:00:00"/>
    <n v="3"/>
    <n v="0"/>
    <n v="146.34"/>
    <n v="43.75"/>
    <n v="439.02"/>
  </r>
  <r>
    <n v="6995"/>
    <n v="87578"/>
    <s v="Harold Burns"/>
    <s v="Express Road Cargo"/>
    <x v="0"/>
    <x v="0"/>
    <s v="Medium"/>
    <s v="Sangiovese"/>
    <x v="0"/>
    <x v="0"/>
    <s v="Louis Roederer Cristal Brut with Gift Box 2007"/>
    <s v="Full Container"/>
    <s v="Darwin"/>
    <x v="51"/>
    <d v="2013-08-16T00:00:00"/>
    <n v="5"/>
    <n v="0.05"/>
    <n v="5.58"/>
    <n v="0.7"/>
    <n v="27.9"/>
  </r>
  <r>
    <n v="6996"/>
    <n v="88022"/>
    <s v="Henry Ray"/>
    <s v="Express Road Cargo"/>
    <x v="1"/>
    <x v="0"/>
    <s v="Medium"/>
    <s v="Sauvignon Blanc"/>
    <x v="0"/>
    <x v="0"/>
    <s v="Mercer Canyons Chardonnay 2013"/>
    <s v="Standard Size Crate"/>
    <s v="Darwin"/>
    <x v="967"/>
    <d v="2013-03-27T00:00:00"/>
    <n v="1"/>
    <n v="0.04"/>
    <n v="4.9800000000000004"/>
    <n v="4.32"/>
    <n v="4.9800000000000004"/>
  </r>
  <r>
    <n v="6997"/>
    <n v="88204"/>
    <s v="Shawn Gibson"/>
    <s v="Air Cargo"/>
    <x v="2"/>
    <x v="2"/>
    <s v="Medium"/>
    <s v="Champagne"/>
    <x v="0"/>
    <x v="0"/>
    <s v="Marques de Caceres Rioja Rosado 2014"/>
    <s v="Small Crate"/>
    <s v="Albany"/>
    <x v="424"/>
    <d v="2010-04-07T00:00:00"/>
    <n v="8"/>
    <n v="0.04"/>
    <n v="300.98"/>
    <n v="54.92"/>
    <n v="2407.84"/>
  </r>
  <r>
    <n v="6998"/>
    <n v="89823"/>
    <s v="Douglas Black"/>
    <s v="Air Cargo"/>
    <x v="2"/>
    <x v="1"/>
    <s v="Not Specified"/>
    <s v="Sangiovese Rose"/>
    <x v="0"/>
    <x v="0"/>
    <s v="Domaine Lafond Roc-Epine Tavel Rose 2014"/>
    <s v="Extra Large Crate"/>
    <s v="Canberra"/>
    <x v="231"/>
    <d v="2012-05-07T00:00:00"/>
    <n v="2"/>
    <n v="0.01"/>
    <n v="349.45"/>
    <n v="60"/>
    <n v="698.9"/>
  </r>
  <r>
    <n v="6999"/>
    <n v="91042"/>
    <s v="Ralph Jones"/>
    <s v="Express Road Cargo"/>
    <x v="1"/>
    <x v="0"/>
    <s v="High"/>
    <s v="Pinot Gris"/>
    <x v="0"/>
    <x v="0"/>
    <s v="Grgich Hills Chardonnay 2012"/>
    <s v="Standard Size Crate"/>
    <s v="Darwin"/>
    <x v="56"/>
    <d v="2010-05-09T00:00:00"/>
    <n v="15"/>
    <n v="0.05"/>
    <n v="6.48"/>
    <n v="2.74"/>
    <n v="97.2"/>
  </r>
  <r>
    <n v="7000"/>
    <n v="91042"/>
    <s v="Ralph Jones"/>
    <s v="Express Road Cargo"/>
    <x v="0"/>
    <x v="0"/>
    <s v="High"/>
    <s v="Pinot Noir"/>
    <x v="0"/>
    <x v="0"/>
    <s v="Schramsberg Cremant Demi-Sec 2011"/>
    <s v="Large Crate"/>
    <s v="Darwin"/>
    <x v="56"/>
    <d v="2010-05-10T00:00:00"/>
    <n v="7"/>
    <n v="0.09"/>
    <n v="12.53"/>
    <n v="0.5"/>
    <n v="87.71"/>
  </r>
  <r>
    <n v="7001"/>
    <n v="91048"/>
    <s v="Ralph Jones"/>
    <s v="Express Road Cargo"/>
    <x v="0"/>
    <x v="0"/>
    <s v="High"/>
    <s v="Shiraz"/>
    <x v="0"/>
    <x v="0"/>
    <s v="Belle Glos Oeil de Perdrix Pinot Noir Blanc 2014"/>
    <s v="Large Crate"/>
    <s v="Darwin"/>
    <x v="1020"/>
    <d v="2013-05-10T00:00:00"/>
    <n v="14"/>
    <n v="0.06"/>
    <n v="6.68"/>
    <n v="5.41"/>
    <n v="93.52"/>
  </r>
  <r>
    <n v="7002"/>
    <n v="91042"/>
    <s v="Ralph Jones"/>
    <s v="Road Cargo"/>
    <x v="1"/>
    <x v="0"/>
    <s v="High"/>
    <s v="Reisling"/>
    <x v="0"/>
    <x v="0"/>
    <s v="Giesen Sauvignon Blanc 2014"/>
    <s v="Large Crate"/>
    <s v="Palmerston"/>
    <x v="56"/>
    <d v="2010-05-11T00:00:00"/>
    <n v="8"/>
    <n v="0.08"/>
    <n v="65.989999999999995"/>
    <n v="8.99"/>
    <n v="527.91999999999996"/>
  </r>
  <r>
    <n v="7003"/>
    <n v="87769"/>
    <s v="Sean Snyder"/>
    <s v="Express Road Cargo"/>
    <x v="0"/>
    <x v="3"/>
    <s v="Low"/>
    <s v="Malbec"/>
    <x v="0"/>
    <x v="0"/>
    <s v="Belle Glos Oeil de Perdrix Pinot Noir Blanc 2014"/>
    <s v="Large Crate"/>
    <s v="Grafton"/>
    <x v="1193"/>
    <d v="2012-10-05T00:00:00"/>
    <n v="24"/>
    <n v="0.03"/>
    <n v="19.98"/>
    <n v="5.97"/>
    <n v="479.52"/>
  </r>
  <r>
    <n v="7004"/>
    <n v="86329"/>
    <s v="Stephen Mccoy"/>
    <s v="Express Road Cargo"/>
    <x v="0"/>
    <x v="0"/>
    <s v="Medium"/>
    <s v="Sangiovese"/>
    <x v="0"/>
    <x v="0"/>
    <s v="Orin Swift Cellars Fragile Rose 2014"/>
    <s v="Large Crate"/>
    <s v="Maryborough"/>
    <x v="138"/>
    <d v="2013-06-15T00:00:00"/>
    <n v="11"/>
    <n v="0.08"/>
    <n v="5.28"/>
    <n v="2.99"/>
    <n v="58.080000000000005"/>
  </r>
  <r>
    <n v="7005"/>
    <n v="86530"/>
    <s v="Jason King"/>
    <s v="Express Road Cargo"/>
    <x v="0"/>
    <x v="3"/>
    <s v="Low"/>
    <s v="Malbec"/>
    <x v="0"/>
    <x v="0"/>
    <s v="Miraval Rose 2014"/>
    <s v="Large Crate"/>
    <s v="Broken Hill"/>
    <x v="722"/>
    <d v="2011-10-02T00:00:00"/>
    <n v="20"/>
    <n v="0.02"/>
    <n v="420.98"/>
    <n v="19.989999999999998"/>
    <n v="8419.6"/>
  </r>
  <r>
    <n v="7006"/>
    <n v="86530"/>
    <s v="Jason King"/>
    <s v="Express Road Cargo"/>
    <x v="0"/>
    <x v="3"/>
    <s v="Low"/>
    <s v="Malbec"/>
    <x v="0"/>
    <x v="0"/>
    <s v="Louis Roederer Cristal Brut with Gift Box 2007"/>
    <s v="Large Crate"/>
    <s v="Albury"/>
    <x v="722"/>
    <d v="2011-10-02T00:00:00"/>
    <n v="22"/>
    <n v="0.04"/>
    <n v="16.739999999999998"/>
    <n v="7.04"/>
    <n v="368.28"/>
  </r>
  <r>
    <n v="7007"/>
    <n v="87034"/>
    <s v="Billy Wilson"/>
    <s v="Express Road Cargo"/>
    <x v="2"/>
    <x v="2"/>
    <s v="Low"/>
    <s v="Champagne"/>
    <x v="0"/>
    <x v="0"/>
    <s v="Orin Swift Cellars Fragile Rose 2014"/>
    <s v="Large Crate"/>
    <s v="Rockingham"/>
    <x v="672"/>
    <d v="2011-06-02T00:00:00"/>
    <n v="18"/>
    <n v="0"/>
    <n v="46.94"/>
    <n v="6.77"/>
    <n v="844.92"/>
  </r>
  <r>
    <n v="7008"/>
    <n v="87034"/>
    <s v="Billy Wilson"/>
    <s v="Express Road Cargo"/>
    <x v="0"/>
    <x v="2"/>
    <s v="Low"/>
    <s v="Sangiovese"/>
    <x v="0"/>
    <x v="0"/>
    <s v="Chateau Gaudrelle Cremant d'Loire Brut"/>
    <s v="Large Crate"/>
    <s v="Perth"/>
    <x v="672"/>
    <d v="2011-05-28T00:00:00"/>
    <n v="3"/>
    <n v="0.09"/>
    <n v="161.55000000000001"/>
    <n v="19.989999999999998"/>
    <n v="484.65000000000003"/>
  </r>
  <r>
    <n v="7009"/>
    <n v="88625"/>
    <s v="Earl Ruiz"/>
    <s v="Express Road Cargo"/>
    <x v="0"/>
    <x v="1"/>
    <s v="Medium"/>
    <s v="Shiraz"/>
    <x v="0"/>
    <x v="1"/>
    <s v="Langlois Chateau Cremant de Loire Brut"/>
    <s v="Large Crate"/>
    <s v="Canberra"/>
    <x v="131"/>
    <d v="2012-12-22T00:00:00"/>
    <n v="21"/>
    <n v="0.08"/>
    <n v="5.98"/>
    <n v="7.5"/>
    <n v="125.58000000000001"/>
  </r>
  <r>
    <n v="7010"/>
    <n v="88625"/>
    <s v="Earl Ruiz"/>
    <s v="Express Road Cargo"/>
    <x v="0"/>
    <x v="1"/>
    <s v="Medium"/>
    <s v="Sangiovese"/>
    <x v="0"/>
    <x v="1"/>
    <s v="Louis Roederer Cristal Brut 2006"/>
    <s v="Large Crate"/>
    <s v="Canberra"/>
    <x v="131"/>
    <d v="2012-12-21T00:00:00"/>
    <n v="21"/>
    <n v="0.03"/>
    <n v="6.48"/>
    <n v="8.73"/>
    <n v="136.08000000000001"/>
  </r>
  <r>
    <n v="7011"/>
    <n v="90186"/>
    <s v="Judy Weaver"/>
    <s v="Express Road Cargo"/>
    <x v="0"/>
    <x v="3"/>
    <s v="High"/>
    <s v="Shiraz"/>
    <x v="0"/>
    <x v="1"/>
    <s v="Bollinger Brut Special Cuvee"/>
    <s v="Large Crate"/>
    <s v="Blue Mountains"/>
    <x v="146"/>
    <d v="2010-04-06T00:00:00"/>
    <n v="8"/>
    <n v="0.01"/>
    <n v="59.76"/>
    <n v="9.7100000000000009"/>
    <n v="478.08"/>
  </r>
  <r>
    <n v="7012"/>
    <n v="90047"/>
    <s v="Carlos James"/>
    <s v="Express Road Cargo"/>
    <x v="1"/>
    <x v="2"/>
    <s v="Not Specified"/>
    <s v="Chardonnay"/>
    <x v="0"/>
    <x v="1"/>
    <s v="Lincourt Courtney's Chardonnay 2012"/>
    <s v="Large Crate"/>
    <s v="Albany"/>
    <x v="1175"/>
    <d v="2013-12-24T00:00:00"/>
    <n v="6"/>
    <n v="0.02"/>
    <n v="65.989999999999995"/>
    <n v="5.31"/>
    <n v="395.93999999999994"/>
  </r>
  <r>
    <n v="7013"/>
    <n v="87610"/>
    <s v="Adam Cox"/>
    <s v="Express Road Cargo"/>
    <x v="0"/>
    <x v="1"/>
    <s v="Not Specified"/>
    <s v="Sangiovese"/>
    <x v="0"/>
    <x v="1"/>
    <s v="Sutter Home Pink Moscato"/>
    <s v="Large Crate"/>
    <s v="Adelaide"/>
    <x v="426"/>
    <d v="2013-10-08T00:00:00"/>
    <n v="12"/>
    <n v="0"/>
    <n v="48.92"/>
    <n v="4.5"/>
    <n v="587.04"/>
  </r>
  <r>
    <n v="7014"/>
    <n v="87610"/>
    <s v="Adam Cox"/>
    <s v="Express Road Cargo"/>
    <x v="2"/>
    <x v="1"/>
    <s v="Not Specified"/>
    <s v="Sangiovese Rose"/>
    <x v="0"/>
    <x v="1"/>
    <s v="Miraval Rose 2014"/>
    <s v="Large Crate"/>
    <s v="Port Adelaide"/>
    <x v="426"/>
    <d v="2013-10-09T00:00:00"/>
    <n v="1"/>
    <n v="7.0000000000000007E-2"/>
    <n v="7.38"/>
    <n v="5.21"/>
    <n v="7.38"/>
  </r>
  <r>
    <n v="7015"/>
    <n v="87010"/>
    <s v="Charles Crawford"/>
    <s v="Express Road Cargo"/>
    <x v="0"/>
    <x v="3"/>
    <s v="Medium"/>
    <s v="Shiraz"/>
    <x v="0"/>
    <x v="1"/>
    <s v="Schramsberg Cremant Demi-Sec 2011"/>
    <s v="Large Crate"/>
    <s v="Campbeltown"/>
    <x v="32"/>
    <d v="2012-05-03T00:00:00"/>
    <n v="7"/>
    <n v="0.04"/>
    <n v="12.28"/>
    <n v="6.13"/>
    <n v="85.96"/>
  </r>
  <r>
    <n v="7016"/>
    <n v="90225"/>
    <s v="Mark Howell"/>
    <s v="Air Cargo"/>
    <x v="2"/>
    <x v="1"/>
    <s v="Not Specified"/>
    <s v="Sangiovese Rose"/>
    <x v="0"/>
    <x v="1"/>
    <s v="Sutter Home White Zinfandel"/>
    <s v="Extra Large Crate"/>
    <s v="Devonport"/>
    <x v="725"/>
    <d v="2012-04-30T00:00:00"/>
    <n v="3"/>
    <n v="0.01"/>
    <n v="500.98"/>
    <n v="26"/>
    <n v="1502.94"/>
  </r>
  <r>
    <n v="7017"/>
    <n v="90225"/>
    <s v="Mark Howell"/>
    <s v="Express Road Cargo"/>
    <x v="0"/>
    <x v="1"/>
    <s v="Not Specified"/>
    <s v="Zinfandel"/>
    <x v="0"/>
    <x v="1"/>
    <s v="Barnard Griffin Rose of Sangiovese 2014"/>
    <s v="Standard Size Crate"/>
    <s v="Launceston"/>
    <x v="725"/>
    <d v="2012-04-30T00:00:00"/>
    <n v="6"/>
    <n v="0.1"/>
    <n v="8.4499999999999993"/>
    <n v="7.77"/>
    <n v="50.699999999999996"/>
  </r>
  <r>
    <n v="7018"/>
    <n v="90484"/>
    <s v="Laura Campbell"/>
    <s v="Express Road Cargo"/>
    <x v="1"/>
    <x v="1"/>
    <s v="Medium"/>
    <s v="Chardonnay"/>
    <x v="0"/>
    <x v="1"/>
    <s v="St. Supery Sauvignon Blanc 2015"/>
    <s v="Large Crate"/>
    <s v="Victor Harbor"/>
    <x v="1069"/>
    <d v="2013-01-20T00:00:00"/>
    <n v="12"/>
    <n v="0.1"/>
    <n v="115.99"/>
    <n v="3"/>
    <n v="1391.8799999999999"/>
  </r>
  <r>
    <n v="7019"/>
    <n v="90879"/>
    <s v="George Stephens"/>
    <s v="Express Road Cargo"/>
    <x v="0"/>
    <x v="1"/>
    <s v="Critical"/>
    <s v="Zinfandel"/>
    <x v="0"/>
    <x v="1"/>
    <s v="Langlois Chateau Cremant de Loire Brut"/>
    <s v="Large Crate"/>
    <s v="Victor Harbor"/>
    <x v="201"/>
    <d v="2013-08-25T00:00:00"/>
    <n v="16"/>
    <n v="0.04"/>
    <n v="10.98"/>
    <n v="5.14"/>
    <n v="175.68"/>
  </r>
  <r>
    <n v="7020"/>
    <n v="87930"/>
    <s v="Jack Hanson"/>
    <s v="Express Road Cargo"/>
    <x v="1"/>
    <x v="1"/>
    <s v="Critical"/>
    <s v="Chardonnay"/>
    <x v="0"/>
    <x v="1"/>
    <s v="Leeuwin Estate Art Series Chardonnay 2012"/>
    <s v="Large Crate"/>
    <s v="Launceston"/>
    <x v="766"/>
    <d v="2013-11-12T00:00:00"/>
    <n v="11"/>
    <n v="7.0000000000000007E-2"/>
    <n v="152.47999999999999"/>
    <n v="4"/>
    <n v="1677.28"/>
  </r>
  <r>
    <n v="7021"/>
    <n v="87930"/>
    <s v="Jack Hanson"/>
    <s v="Express Road Cargo"/>
    <x v="0"/>
    <x v="1"/>
    <s v="Critical"/>
    <s v="Merlot"/>
    <x v="0"/>
    <x v="1"/>
    <s v="Marques de Caceres Rioja Rosado 2014"/>
    <s v="Full Container"/>
    <s v="Hobart"/>
    <x v="766"/>
    <d v="2013-11-11T00:00:00"/>
    <n v="38"/>
    <n v="0.05"/>
    <n v="15.04"/>
    <n v="1.97"/>
    <n v="571.52"/>
  </r>
  <r>
    <n v="7022"/>
    <n v="89531"/>
    <s v="Elizabeth Ortiz"/>
    <s v="Express Road Cargo"/>
    <x v="0"/>
    <x v="3"/>
    <s v="Critical"/>
    <s v="Pinot Noir"/>
    <x v="0"/>
    <x v="1"/>
    <s v="Domaine Lafond Roc-Epine Tavel Rose 2014"/>
    <s v="Full Container"/>
    <s v="Dubbo"/>
    <x v="272"/>
    <d v="2012-10-15T00:00:00"/>
    <n v="13"/>
    <n v="0.1"/>
    <n v="10.14"/>
    <n v="2.27"/>
    <n v="131.82"/>
  </r>
  <r>
    <n v="7023"/>
    <n v="87101"/>
    <s v="Karen Schmidt"/>
    <s v="Express Road Cargo"/>
    <x v="0"/>
    <x v="3"/>
    <s v="Low"/>
    <s v="Shiraz"/>
    <x v="0"/>
    <x v="1"/>
    <s v="Locations by Dave Phinney F Rose"/>
    <s v="Large Crate"/>
    <s v="Sydney"/>
    <x v="1045"/>
    <d v="2013-02-23T00:00:00"/>
    <n v="7"/>
    <n v="0.1"/>
    <n v="5.28"/>
    <n v="2.99"/>
    <n v="36.96"/>
  </r>
  <r>
    <n v="7024"/>
    <n v="89420"/>
    <s v="Marie Sims"/>
    <s v="Road Cargo"/>
    <x v="0"/>
    <x v="0"/>
    <s v="Medium"/>
    <s v="Pinot Noir"/>
    <x v="0"/>
    <x v="1"/>
    <s v="Bertani Bertarose 2014"/>
    <s v="Large Crate"/>
    <s v="Logan City"/>
    <x v="105"/>
    <d v="2011-06-27T00:00:00"/>
    <n v="3"/>
    <n v="0.05"/>
    <n v="4.28"/>
    <n v="6.18"/>
    <n v="12.84"/>
  </r>
  <r>
    <n v="7025"/>
    <n v="89090"/>
    <s v="Kimberly Austin"/>
    <s v="Express Road Cargo"/>
    <x v="0"/>
    <x v="3"/>
    <s v="Not Specified"/>
    <s v="Sangiovese"/>
    <x v="0"/>
    <x v="1"/>
    <s v="Barnard Griffin Rose of Sangiovese 2014"/>
    <s v="Full Container"/>
    <s v="Cessnock"/>
    <x v="399"/>
    <d v="2013-10-08T00:00:00"/>
    <n v="26"/>
    <n v="0.01"/>
    <n v="7.64"/>
    <n v="5.83"/>
    <n v="198.64"/>
  </r>
  <r>
    <n v="7026"/>
    <n v="89254"/>
    <s v="Carl Thomas"/>
    <s v="Road Cargo"/>
    <x v="1"/>
    <x v="3"/>
    <s v="Medium"/>
    <s v="Reisling"/>
    <x v="0"/>
    <x v="1"/>
    <s v="Rombauer Chardonnay 2014"/>
    <s v="Large Crate"/>
    <s v="Broken Hill"/>
    <x v="324"/>
    <d v="2012-06-22T00:00:00"/>
    <n v="11"/>
    <n v="0.05"/>
    <n v="29.99"/>
    <n v="5.5"/>
    <n v="329.89"/>
  </r>
  <r>
    <n v="7027"/>
    <n v="89743"/>
    <s v="Jesse Cook"/>
    <s v="Road Cargo"/>
    <x v="0"/>
    <x v="1"/>
    <s v="High"/>
    <s v="Sangiovese"/>
    <x v="0"/>
    <x v="1"/>
    <s v="Sutter Home White Zinfandel"/>
    <s v="Full Container"/>
    <s v="Hamilton"/>
    <x v="652"/>
    <d v="2010-06-02T00:00:00"/>
    <n v="2"/>
    <n v="0.05"/>
    <n v="4.71"/>
    <n v="0.7"/>
    <n v="9.42"/>
  </r>
  <r>
    <n v="7028"/>
    <n v="89743"/>
    <s v="Jesse Cook"/>
    <s v="Road Cargo"/>
    <x v="1"/>
    <x v="1"/>
    <s v="High"/>
    <s v="Sauvignon Blanc"/>
    <x v="0"/>
    <x v="1"/>
    <s v="Mercer Canyons Chardonnay 2013"/>
    <s v="Standard Size Crate"/>
    <s v="Melton"/>
    <x v="652"/>
    <d v="2010-06-02T00:00:00"/>
    <n v="3"/>
    <n v="0.04"/>
    <n v="55.99"/>
    <n v="1.25"/>
    <n v="167.97"/>
  </r>
  <r>
    <n v="7029"/>
    <n v="88908"/>
    <s v="Heather Lawson"/>
    <s v="Express Road Cargo"/>
    <x v="0"/>
    <x v="3"/>
    <s v="Not Specified"/>
    <s v="Malbec"/>
    <x v="0"/>
    <x v="1"/>
    <s v="Sutter Home Pink Moscato"/>
    <s v="Large Crate"/>
    <s v="Bathurst"/>
    <x v="74"/>
    <d v="2010-12-22T00:00:00"/>
    <n v="6"/>
    <n v="0.02"/>
    <n v="9.06"/>
    <n v="9.86"/>
    <n v="54.36"/>
  </r>
  <r>
    <n v="7030"/>
    <n v="86201"/>
    <s v="Lillian James"/>
    <s v="Express Road Cargo"/>
    <x v="0"/>
    <x v="2"/>
    <s v="Neutral"/>
    <s v="Merlot"/>
    <x v="0"/>
    <x v="1"/>
    <s v="Roederer Estate L'Ermitage 2007"/>
    <s v="Loose Wrap"/>
    <s v="Rockingham"/>
    <x v="780"/>
    <d v="2012-07-10T00:00:00"/>
    <n v="6"/>
    <n v="0.05"/>
    <n v="7.98"/>
    <n v="6.5"/>
    <n v="47.88"/>
  </r>
  <r>
    <n v="7031"/>
    <n v="85953"/>
    <s v="Ryan Ramirez"/>
    <s v="Road Cargo"/>
    <x v="0"/>
    <x v="1"/>
    <s v="Low"/>
    <s v="Zinfandel"/>
    <x v="0"/>
    <x v="1"/>
    <s v="Louis Roederer Cristal Brut 2006"/>
    <s v="Large Crate"/>
    <s v="Mount Gambier"/>
    <x v="1365"/>
    <d v="2011-10-29T00:00:00"/>
    <n v="8"/>
    <n v="0.08"/>
    <n v="11.97"/>
    <n v="4.9800000000000004"/>
    <n v="95.76"/>
  </r>
  <r>
    <n v="7032"/>
    <n v="86756"/>
    <s v="Nicholas Duncan"/>
    <s v="Air Cargo"/>
    <x v="2"/>
    <x v="1"/>
    <s v="Not Specified"/>
    <s v="Champagne"/>
    <x v="0"/>
    <x v="1"/>
    <s v="Chateau d'Esclans Garrus Rose 2013"/>
    <s v="Small Crate"/>
    <s v="Canberra"/>
    <x v="624"/>
    <d v="2011-03-12T00:00:00"/>
    <n v="7"/>
    <n v="0.04"/>
    <n v="400.98"/>
    <n v="42.52"/>
    <n v="2806.86"/>
  </r>
  <r>
    <n v="7033"/>
    <n v="91553"/>
    <s v="Steve Fields"/>
    <s v="Express Road Cargo"/>
    <x v="0"/>
    <x v="1"/>
    <s v="Medium"/>
    <s v="Sangiovese"/>
    <x v="0"/>
    <x v="1"/>
    <s v="Gerard Bertrand Cote des Roses Rose 2014"/>
    <s v="Large Crate"/>
    <s v="Burnie"/>
    <x v="76"/>
    <d v="2013-01-10T00:00:00"/>
    <n v="12"/>
    <n v="0.02"/>
    <n v="3.75"/>
    <n v="0.5"/>
    <n v="45"/>
  </r>
  <r>
    <n v="7034"/>
    <n v="90761"/>
    <s v="Gary Ramos"/>
    <s v="Express Road Cargo"/>
    <x v="0"/>
    <x v="3"/>
    <s v="Medium"/>
    <s v="Shiraz"/>
    <x v="0"/>
    <x v="1"/>
    <s v="Sutter Home White Zinfandel"/>
    <s v="Large Crate"/>
    <s v="Orange"/>
    <x v="1345"/>
    <d v="2013-06-11T00:00:00"/>
    <n v="1"/>
    <n v="0.01"/>
    <n v="9.7799999999999994"/>
    <n v="5.76"/>
    <n v="9.7799999999999994"/>
  </r>
  <r>
    <n v="7035"/>
    <n v="90761"/>
    <s v="Gary Ramos"/>
    <s v="Express Road Cargo"/>
    <x v="0"/>
    <x v="3"/>
    <s v="Medium"/>
    <s v="Malbec"/>
    <x v="0"/>
    <x v="6"/>
    <s v="Chateau de Campuget Costieres de Nimes Tradition Rose 2015"/>
    <s v="Standard Size Crate"/>
    <s v="Tamworth"/>
    <x v="1345"/>
    <d v="2013-06-12T00:00:00"/>
    <n v="4"/>
    <n v="0.04"/>
    <n v="21.38"/>
    <n v="8.99"/>
    <n v="85.52"/>
  </r>
  <r>
    <n v="7036"/>
    <n v="90761"/>
    <s v="Gary Ramos"/>
    <s v="Air Cargo"/>
    <x v="2"/>
    <x v="3"/>
    <s v="Medium"/>
    <s v="Champagne"/>
    <x v="0"/>
    <x v="6"/>
    <s v="Miraval Rose (1.5 Liter Magnum) 2014"/>
    <s v="Small Crate"/>
    <s v="Grafton"/>
    <x v="1345"/>
    <d v="2013-06-12T00:00:00"/>
    <n v="1"/>
    <n v="0.01"/>
    <n v="145.97999999999999"/>
    <n v="51.92"/>
    <n v="145.97999999999999"/>
  </r>
  <r>
    <n v="7037"/>
    <n v="90049"/>
    <s v="Antonio Hall"/>
    <s v="Express Road Cargo"/>
    <x v="0"/>
    <x v="3"/>
    <s v="Not Specified"/>
    <s v="Sangiovese"/>
    <x v="0"/>
    <x v="6"/>
    <s v="Veuve Clicquot Brut Yellow Label"/>
    <s v="Large Crate"/>
    <s v="Goulburn"/>
    <x v="689"/>
    <d v="2011-05-06T00:00:00"/>
    <n v="1"/>
    <n v="0.05"/>
    <n v="11.35"/>
    <n v="8.6"/>
    <n v="11.35"/>
  </r>
  <r>
    <n v="7038"/>
    <n v="88353"/>
    <s v="Johnny Shaw"/>
    <s v="Express Road Cargo"/>
    <x v="0"/>
    <x v="1"/>
    <s v="High"/>
    <s v="Pinot Noir"/>
    <x v="0"/>
    <x v="6"/>
    <s v="Orin Swift Cellars Fragile Rose 2014"/>
    <s v="Large Crate"/>
    <s v="Adelaide"/>
    <x v="1335"/>
    <d v="2012-05-24T00:00:00"/>
    <n v="18"/>
    <n v="7.0000000000000007E-2"/>
    <n v="14.27"/>
    <n v="7.27"/>
    <n v="256.86"/>
  </r>
  <r>
    <n v="7039"/>
    <n v="88353"/>
    <s v="Johnny Shaw"/>
    <s v="Express Road Cargo"/>
    <x v="1"/>
    <x v="1"/>
    <s v="High"/>
    <s v="Pinot Gris"/>
    <x v="0"/>
    <x v="6"/>
    <s v="Angeline Sauvignon Blanc 2014"/>
    <s v="Loose Wrap"/>
    <s v="Port Lincoln"/>
    <x v="1335"/>
    <d v="2012-05-24T00:00:00"/>
    <n v="18"/>
    <n v="0.1"/>
    <n v="9.49"/>
    <n v="5.76"/>
    <n v="170.82"/>
  </r>
  <r>
    <n v="7040"/>
    <n v="88353"/>
    <s v="Steven Hunter"/>
    <s v="Road Cargo"/>
    <x v="0"/>
    <x v="1"/>
    <s v="High"/>
    <s v="Malbec"/>
    <x v="0"/>
    <x v="6"/>
    <s v="JCB N¬∞21 Brut Cremant de Bourgogne"/>
    <s v="Large Crate"/>
    <s v="Launceston"/>
    <x v="1335"/>
    <d v="2012-05-24T00:00:00"/>
    <n v="15"/>
    <n v="0.02"/>
    <n v="11.5"/>
    <n v="7.19"/>
    <n v="172.5"/>
  </r>
  <r>
    <n v="7041"/>
    <n v="90591"/>
    <s v="Cheryl George"/>
    <s v="Road Cargo"/>
    <x v="1"/>
    <x v="2"/>
    <s v="Medium"/>
    <s v="Reisling"/>
    <x v="0"/>
    <x v="6"/>
    <s v="Leeuwin Estate Art Series Chardonnay 2012"/>
    <s v="Large Crate"/>
    <s v="Mandurah"/>
    <x v="733"/>
    <d v="2012-10-07T00:00:00"/>
    <n v="3"/>
    <n v="0.04"/>
    <n v="195.99"/>
    <n v="4.2"/>
    <n v="587.97"/>
  </r>
  <r>
    <n v="7042"/>
    <n v="89117"/>
    <s v="Peter Nguyen"/>
    <s v="Air Cargo"/>
    <x v="2"/>
    <x v="1"/>
    <s v="Critical"/>
    <s v="Champagne"/>
    <x v="0"/>
    <x v="6"/>
    <s v="Barnard Griffin Rose of Sangiovese 2014"/>
    <s v="Extra Large Crate"/>
    <s v="Mount Barker"/>
    <x v="428"/>
    <d v="2013-11-19T00:00:00"/>
    <n v="39"/>
    <n v="0"/>
    <n v="216.6"/>
    <n v="64.2"/>
    <n v="8447.4"/>
  </r>
  <r>
    <n v="7043"/>
    <n v="87694"/>
    <s v="Carlos Taylor"/>
    <s v="Express Road Cargo"/>
    <x v="0"/>
    <x v="1"/>
    <s v="Not Specified"/>
    <s v="Zinfandel"/>
    <x v="0"/>
    <x v="6"/>
    <s v="Laurent-Perrier Brut Rose"/>
    <s v="Large Crate"/>
    <s v="Canberra"/>
    <x v="140"/>
    <d v="2013-12-29T00:00:00"/>
    <n v="23"/>
    <n v="7.0000000000000007E-2"/>
    <n v="3.95"/>
    <n v="5.13"/>
    <n v="90.850000000000009"/>
  </r>
  <r>
    <n v="7044"/>
    <n v="89659"/>
    <s v="Steven Gordon"/>
    <s v="Express Road Cargo"/>
    <x v="1"/>
    <x v="1"/>
    <s v="Low"/>
    <s v="Sauvignon Blanc"/>
    <x v="0"/>
    <x v="6"/>
    <s v="Lincourt Courtney's Chardonnay 2012"/>
    <s v="Standard Size Crate"/>
    <s v="Adelaide"/>
    <x v="457"/>
    <d v="2011-08-28T00:00:00"/>
    <n v="2"/>
    <n v="0"/>
    <n v="35.409999999999997"/>
    <n v="1.99"/>
    <n v="70.819999999999993"/>
  </r>
  <r>
    <n v="7045"/>
    <n v="90038"/>
    <s v="Louise Medina"/>
    <s v="Express Road Cargo"/>
    <x v="0"/>
    <x v="3"/>
    <s v="Critical"/>
    <s v="Merlot"/>
    <x v="0"/>
    <x v="6"/>
    <s v="Lucien Albrecht Cremant d'Alsace Brut"/>
    <s v="Full Container"/>
    <s v="Newcastle"/>
    <x v="1107"/>
    <d v="2013-05-22T00:00:00"/>
    <n v="13"/>
    <n v="0.08"/>
    <n v="5"/>
    <n v="3.39"/>
    <n v="65"/>
  </r>
  <r>
    <n v="7046"/>
    <n v="90032"/>
    <s v="Eugene Larson"/>
    <s v="Express Road Cargo"/>
    <x v="1"/>
    <x v="3"/>
    <s v="Low"/>
    <s v="Sauvignon Blanc"/>
    <x v="0"/>
    <x v="6"/>
    <s v="St. Supery Sauvignon Blanc 2015"/>
    <s v="Loose Wrap"/>
    <s v="Campbeltown"/>
    <x v="145"/>
    <d v="2010-05-23T00:00:00"/>
    <n v="18"/>
    <n v="7.0000000000000007E-2"/>
    <n v="12.99"/>
    <n v="9.44"/>
    <n v="233.82"/>
  </r>
  <r>
    <n v="7047"/>
    <n v="89037"/>
    <s v="Carlos Mills"/>
    <s v="Express Road Cargo"/>
    <x v="1"/>
    <x v="1"/>
    <s v="High"/>
    <s v="Reisling"/>
    <x v="0"/>
    <x v="6"/>
    <s v="Robert Oatley Sauvignon Blanc 2013"/>
    <s v="Standard Size Crate"/>
    <s v="Hobart"/>
    <x v="703"/>
    <d v="2013-08-23T00:00:00"/>
    <n v="19"/>
    <n v="0.09"/>
    <n v="35.99"/>
    <n v="1.25"/>
    <n v="683.81000000000006"/>
  </r>
  <r>
    <n v="7048"/>
    <n v="91564"/>
    <s v="Jose Taylor"/>
    <s v="Express Road Cargo"/>
    <x v="1"/>
    <x v="1"/>
    <s v="Critical"/>
    <s v="Reisling"/>
    <x v="0"/>
    <x v="6"/>
    <s v="Villa Maria Private Bin Sauvignon Blanc 2015"/>
    <s v="Large Crate"/>
    <s v="Launceston"/>
    <x v="271"/>
    <d v="2013-09-18T00:00:00"/>
    <n v="11"/>
    <n v="0.09"/>
    <n v="125.99"/>
    <n v="8.8000000000000007"/>
    <n v="1385.8899999999999"/>
  </r>
  <r>
    <n v="7049"/>
    <n v="87970"/>
    <s v="Jack Roberts"/>
    <s v="Air Cargo"/>
    <x v="2"/>
    <x v="0"/>
    <s v="Not Specified"/>
    <s v="Champagne"/>
    <x v="0"/>
    <x v="6"/>
    <s v="Gerard Bertrand Cote des Roses Rose 2014"/>
    <s v="Extra Large Crate"/>
    <s v="Darwin"/>
    <x v="23"/>
    <d v="2012-05-03T00:00:00"/>
    <n v="11"/>
    <n v="0.02"/>
    <n v="90.98"/>
    <n v="30"/>
    <n v="1000.7800000000001"/>
  </r>
  <r>
    <n v="7050"/>
    <n v="87294"/>
    <s v="Ralph Rivera"/>
    <s v="Express Road Cargo"/>
    <x v="0"/>
    <x v="2"/>
    <s v="Critical"/>
    <s v="Sangiovese"/>
    <x v="0"/>
    <x v="6"/>
    <s v="Sutter Home White Zinfandel"/>
    <s v="Large Crate"/>
    <s v="Albany"/>
    <x v="266"/>
    <d v="2013-06-01T00:00:00"/>
    <n v="1"/>
    <n v="0.05"/>
    <n v="896.99"/>
    <n v="19.989999999999998"/>
    <n v="896.99"/>
  </r>
  <r>
    <n v="7051"/>
    <n v="88910"/>
    <s v="Donald Foster"/>
    <s v="Road Cargo"/>
    <x v="2"/>
    <x v="3"/>
    <s v="Low"/>
    <s v="Sangiovese Rose"/>
    <x v="0"/>
    <x v="6"/>
    <s v="Pietradolce Etna Rosato 2014"/>
    <s v="Mini Crate"/>
    <s v="Armidale"/>
    <x v="429"/>
    <d v="2013-08-05T00:00:00"/>
    <n v="4"/>
    <n v="0.02"/>
    <n v="105.34"/>
    <n v="24.49"/>
    <n v="421.36"/>
  </r>
  <r>
    <n v="7052"/>
    <n v="88910"/>
    <s v="Heather Lawson"/>
    <s v="Express Road Cargo"/>
    <x v="2"/>
    <x v="3"/>
    <s v="Low"/>
    <s v="Grenache Rose"/>
    <x v="0"/>
    <x v="4"/>
    <s v="Chateau d'Esclans Whispering Angel Rose 2014"/>
    <s v="Full Container"/>
    <s v="Blue Mountains"/>
    <x v="429"/>
    <d v="2013-08-01T00:00:00"/>
    <n v="15"/>
    <n v="0.08"/>
    <n v="39.89"/>
    <n v="3.04"/>
    <n v="598.35"/>
  </r>
  <r>
    <n v="7053"/>
    <n v="88133"/>
    <s v="Norma Nichols"/>
    <s v="Express Road Cargo"/>
    <x v="0"/>
    <x v="2"/>
    <s v="Critical"/>
    <s v="Shiraz"/>
    <x v="0"/>
    <x v="6"/>
    <s v="Chateau Gaudrelle Cremant d'Loire Brut"/>
    <s v="Full Container"/>
    <s v="Mandurah"/>
    <x v="470"/>
    <d v="2013-10-09T00:00:00"/>
    <n v="21"/>
    <n v="0"/>
    <n v="5.68"/>
    <n v="1.46"/>
    <n v="119.28"/>
  </r>
  <r>
    <n v="7054"/>
    <n v="88133"/>
    <s v="Norma Nichols"/>
    <s v="Express Road Cargo"/>
    <x v="0"/>
    <x v="2"/>
    <s v="Critical"/>
    <s v="Zinfandel"/>
    <x v="0"/>
    <x v="6"/>
    <s v="Sutter Home Pink Moscato"/>
    <s v="Full Container"/>
    <s v="Bunbury"/>
    <x v="470"/>
    <d v="2013-10-11T00:00:00"/>
    <n v="13"/>
    <n v="0.02"/>
    <n v="10.14"/>
    <n v="2.27"/>
    <n v="131.82"/>
  </r>
  <r>
    <n v="7055"/>
    <n v="88806"/>
    <s v="Raymond Bishop"/>
    <s v="Express Road Cargo"/>
    <x v="2"/>
    <x v="1"/>
    <s v="Low"/>
    <s v="Cremant"/>
    <x v="0"/>
    <x v="6"/>
    <s v="Belle Glos Oeil de Perdrix Pinot Noir Blanc 2014"/>
    <s v="Mini Crate"/>
    <s v="Canberra"/>
    <x v="241"/>
    <d v="2012-04-26T00:00:00"/>
    <n v="14"/>
    <n v="0.08"/>
    <n v="50.98"/>
    <n v="22.24"/>
    <n v="713.71999999999991"/>
  </r>
  <r>
    <n v="7056"/>
    <n v="88806"/>
    <s v="Andrew Henry"/>
    <s v="Express Road Cargo"/>
    <x v="0"/>
    <x v="1"/>
    <s v="Low"/>
    <s v="Pinot Noir"/>
    <x v="0"/>
    <x v="6"/>
    <s v="Sutter Home Pink Moscato"/>
    <s v="Large Crate"/>
    <s v="Mount Gambier"/>
    <x v="241"/>
    <d v="2012-04-27T00:00:00"/>
    <n v="12"/>
    <n v="0.08"/>
    <n v="34.76"/>
    <n v="8.2200000000000006"/>
    <n v="417.12"/>
  </r>
  <r>
    <n v="7057"/>
    <n v="87665"/>
    <s v="Shirley Ortiz"/>
    <s v="Express Road Cargo"/>
    <x v="0"/>
    <x v="2"/>
    <s v="Critical"/>
    <s v="Zinfandel"/>
    <x v="0"/>
    <x v="4"/>
    <s v="Bollinger Brut Special Cuvee"/>
    <s v="Loose Wrap"/>
    <s v="Busseltol"/>
    <x v="888"/>
    <d v="2013-04-16T00:00:00"/>
    <n v="1"/>
    <n v="7.0000000000000007E-2"/>
    <n v="225.04"/>
    <n v="11.79"/>
    <n v="225.04"/>
  </r>
  <r>
    <n v="7058"/>
    <n v="91277"/>
    <s v="Todd Robinson"/>
    <s v="Express Road Cargo"/>
    <x v="0"/>
    <x v="3"/>
    <s v="Medium"/>
    <s v="Pinot Noir"/>
    <x v="0"/>
    <x v="6"/>
    <s v="Jean-Baptiste Adam Les Natures Cremant d'Alsace Brut"/>
    <s v="Large Crate"/>
    <s v="Broken Hill"/>
    <x v="866"/>
    <d v="2010-10-19T00:00:00"/>
    <n v="10"/>
    <n v="0.06"/>
    <n v="4.24"/>
    <n v="5.41"/>
    <n v="42.400000000000006"/>
  </r>
  <r>
    <n v="7059"/>
    <n v="91277"/>
    <s v="Todd Robinson"/>
    <s v="Express Road Cargo"/>
    <x v="1"/>
    <x v="3"/>
    <s v="Medium"/>
    <s v="Chardonnay"/>
    <x v="0"/>
    <x v="6"/>
    <s v="Cloudy Bay Sauvignon Blanc 2015"/>
    <s v="Mini Crate"/>
    <s v="Orange"/>
    <x v="866"/>
    <d v="2010-10-19T00:00:00"/>
    <n v="1"/>
    <n v="0.04"/>
    <n v="6783.02"/>
    <n v="24.49"/>
    <n v="6783.02"/>
  </r>
  <r>
    <n v="7060"/>
    <n v="88148"/>
    <s v="Richard Martin"/>
    <s v="Express Road Cargo"/>
    <x v="2"/>
    <x v="0"/>
    <s v="Medium"/>
    <s v="Cremant"/>
    <x v="0"/>
    <x v="6"/>
    <s v="Francis Ford Coppola Sofia Rose 2014"/>
    <s v="Mini Crate"/>
    <s v="Palmerston"/>
    <x v="151"/>
    <d v="2013-06-16T00:00:00"/>
    <n v="18"/>
    <n v="0.01"/>
    <n v="105.29"/>
    <n v="10.119999999999999"/>
    <n v="1895.22"/>
  </r>
  <r>
    <n v="7061"/>
    <n v="88148"/>
    <s v="Richard Martin"/>
    <s v="Air Cargo"/>
    <x v="2"/>
    <x v="0"/>
    <s v="Medium"/>
    <s v="Grenache Rose"/>
    <x v="0"/>
    <x v="6"/>
    <s v="Sutter Home White Zinfandel"/>
    <s v="Small Crate"/>
    <s v="Palmerston"/>
    <x v="151"/>
    <d v="2013-06-14T00:00:00"/>
    <n v="5"/>
    <n v="0.05"/>
    <n v="31.76"/>
    <n v="45.51"/>
    <n v="158.80000000000001"/>
  </r>
  <r>
    <n v="7062"/>
    <n v="91475"/>
    <s v="Judith Stone"/>
    <s v="Air Cargo"/>
    <x v="2"/>
    <x v="0"/>
    <s v="Medium"/>
    <s v="Champagne"/>
    <x v="0"/>
    <x v="6"/>
    <s v="Sutter Home Pink Moscato"/>
    <s v="Extra Large Crate"/>
    <s v="Gold Coast"/>
    <x v="719"/>
    <d v="2011-06-16T00:00:00"/>
    <n v="12"/>
    <n v="0.06"/>
    <n v="113.98"/>
    <n v="30"/>
    <n v="1367.76"/>
  </r>
  <r>
    <n v="7063"/>
    <n v="86145"/>
    <s v="William Wood"/>
    <s v="Express Road Cargo"/>
    <x v="1"/>
    <x v="1"/>
    <s v="Medium"/>
    <s v="Chardonnay"/>
    <x v="0"/>
    <x v="6"/>
    <s v="Dog Point Vineyard Sauvignon Blanc 2014"/>
    <s v="Large Crate"/>
    <s v="Adelaide"/>
    <x v="430"/>
    <d v="2010-07-22T00:00:00"/>
    <n v="12"/>
    <n v="0.04"/>
    <n v="30.73"/>
    <n v="4"/>
    <n v="368.76"/>
  </r>
  <r>
    <n v="7064"/>
    <n v="89980"/>
    <s v="Donald Reid"/>
    <s v="Air Cargo"/>
    <x v="1"/>
    <x v="1"/>
    <s v="High"/>
    <s v="Reisling"/>
    <x v="0"/>
    <x v="6"/>
    <s v="Mercer Canyons Chardonnay 2013"/>
    <s v="Extra Large Crate"/>
    <s v="Canberra"/>
    <x v="386"/>
    <d v="2013-10-31T00:00:00"/>
    <n v="26"/>
    <n v="0.1"/>
    <n v="100.97"/>
    <n v="14"/>
    <n v="2625.22"/>
  </r>
  <r>
    <n v="7065"/>
    <n v="88469"/>
    <s v="Jesse Pierce"/>
    <s v="Express Road Cargo"/>
    <x v="0"/>
    <x v="2"/>
    <s v="Critical"/>
    <s v="Sangiovese"/>
    <x v="0"/>
    <x v="6"/>
    <s v="Chateau d'Esclans Garrus Rose 2013"/>
    <s v="Large Crate"/>
    <s v="Albany"/>
    <x v="810"/>
    <d v="2013-12-22T00:00:00"/>
    <n v="10"/>
    <n v="0.06"/>
    <n v="15.01"/>
    <n v="8.4"/>
    <n v="150.1"/>
  </r>
  <r>
    <n v="7066"/>
    <n v="88469"/>
    <s v="Jesse Pierce"/>
    <s v="Express Road Cargo"/>
    <x v="1"/>
    <x v="2"/>
    <s v="Critical"/>
    <s v="Reisling"/>
    <x v="0"/>
    <x v="6"/>
    <s v="Lucky Chardonnay 2012"/>
    <s v="Large Crate"/>
    <s v="Bunbury"/>
    <x v="810"/>
    <d v="2013-12-22T00:00:00"/>
    <n v="13"/>
    <n v="0.05"/>
    <n v="20.97"/>
    <n v="6.5"/>
    <n v="272.61"/>
  </r>
  <r>
    <n v="7067"/>
    <n v="88469"/>
    <s v="Jesse Pierce"/>
    <s v="Express Road Cargo"/>
    <x v="1"/>
    <x v="2"/>
    <s v="Critical"/>
    <s v="Reisling"/>
    <x v="0"/>
    <x v="6"/>
    <s v="Giesen Sauvignon Blanc 2014"/>
    <s v="Standard Size Crate"/>
    <s v="Bunbury"/>
    <x v="810"/>
    <d v="2013-12-22T00:00:00"/>
    <n v="5"/>
    <n v="0.06"/>
    <n v="10.01"/>
    <n v="1.99"/>
    <n v="50.05"/>
  </r>
  <r>
    <n v="7068"/>
    <n v="87968"/>
    <s v="Jack Roberts"/>
    <s v="Express Road Cargo"/>
    <x v="0"/>
    <x v="0"/>
    <s v="High"/>
    <s v="Merlot"/>
    <x v="0"/>
    <x v="6"/>
    <s v="Francis Ford Coppola Sofia Rose 2014"/>
    <s v="Large Crate"/>
    <s v="Palmerston"/>
    <x v="299"/>
    <d v="2012-02-06T00:00:00"/>
    <n v="1"/>
    <n v="0"/>
    <n v="4.9800000000000004"/>
    <n v="5.0199999999999996"/>
    <n v="4.9800000000000004"/>
  </r>
  <r>
    <n v="7069"/>
    <n v="87968"/>
    <s v="Gregory Hawkins"/>
    <s v="Express Road Cargo"/>
    <x v="1"/>
    <x v="0"/>
    <s v="High"/>
    <s v="Reisling"/>
    <x v="0"/>
    <x v="6"/>
    <s v="Los Vascos Sauvignon Blanc 2015"/>
    <s v="Mini Crate"/>
    <s v="Palmerston"/>
    <x v="299"/>
    <d v="2012-02-08T00:00:00"/>
    <n v="1"/>
    <n v="0.05"/>
    <n v="3499.99"/>
    <n v="24.49"/>
    <n v="3499.99"/>
  </r>
  <r>
    <n v="7070"/>
    <n v="90018"/>
    <s v="Eugene Green"/>
    <s v="Express Road Cargo"/>
    <x v="0"/>
    <x v="1"/>
    <s v="High"/>
    <s v="Merlot"/>
    <x v="0"/>
    <x v="6"/>
    <s v="Marques de Caceres Rioja Rosado 2014"/>
    <s v="Large Crate"/>
    <s v="Victor Harbor"/>
    <x v="466"/>
    <d v="2012-09-13T00:00:00"/>
    <n v="13"/>
    <n v="0.01"/>
    <n v="165.98"/>
    <n v="19.989999999999998"/>
    <n v="2157.7399999999998"/>
  </r>
  <r>
    <n v="7071"/>
    <n v="87122"/>
    <s v="Douglas Alvarez"/>
    <s v="Express Road Cargo"/>
    <x v="0"/>
    <x v="3"/>
    <s v="High"/>
    <s v="Cabernet Sauvignon"/>
    <x v="0"/>
    <x v="4"/>
    <s v="Chateau de Campuget Costieres de Nimes Tradition Rose 2015"/>
    <s v="Large Crate"/>
    <s v="Liverpool"/>
    <x v="754"/>
    <d v="2012-02-27T00:00:00"/>
    <n v="11"/>
    <n v="0.05"/>
    <n v="155.06"/>
    <n v="7.07"/>
    <n v="1705.66"/>
  </r>
  <r>
    <n v="7072"/>
    <n v="88035"/>
    <s v="Larry Allen"/>
    <s v="Express Road Cargo"/>
    <x v="0"/>
    <x v="1"/>
    <s v="Low"/>
    <s v="Zinfandel"/>
    <x v="0"/>
    <x v="6"/>
    <s v="Chateau de Campuget Costieres de Nimes Tradition Rose 2015"/>
    <s v="Large Crate"/>
    <s v="Ararat"/>
    <x v="156"/>
    <d v="2013-03-18T00:00:00"/>
    <n v="11"/>
    <n v="0.06"/>
    <n v="30.56"/>
    <n v="2.99"/>
    <n v="336.15999999999997"/>
  </r>
  <r>
    <n v="7073"/>
    <n v="88035"/>
    <s v="Larry Allen"/>
    <s v="Air Cargo"/>
    <x v="2"/>
    <x v="1"/>
    <s v="Low"/>
    <s v="Grenache Rose"/>
    <x v="0"/>
    <x v="6"/>
    <s v="Locations by Dave Phinney F Rose&quot;"/>
    <s v="Small Crate"/>
    <s v="Hamilton"/>
    <x v="156"/>
    <d v="2013-03-16T00:00:00"/>
    <n v="13"/>
    <n v="7.0000000000000007E-2"/>
    <n v="137.47999999999999"/>
    <n v="32.18"/>
    <n v="1787.2399999999998"/>
  </r>
  <r>
    <n v="7074"/>
    <n v="88418"/>
    <s v="Scott Fisher"/>
    <s v="Express Road Cargo"/>
    <x v="0"/>
    <x v="1"/>
    <s v="Critical"/>
    <s v="Shiraz"/>
    <x v="0"/>
    <x v="6"/>
    <s v="Schramsberg Cremant Demi-Sec 2011"/>
    <s v="Large Crate"/>
    <s v="Adelaide"/>
    <x v="232"/>
    <d v="2010-03-20T00:00:00"/>
    <n v="6"/>
    <n v="0.1"/>
    <n v="5.98"/>
    <n v="5.14"/>
    <n v="35.880000000000003"/>
  </r>
  <r>
    <n v="7075"/>
    <n v="87702"/>
    <s v="Clarence Wells"/>
    <s v="Air Cargo"/>
    <x v="1"/>
    <x v="2"/>
    <s v="Low"/>
    <s v="Reisling"/>
    <x v="0"/>
    <x v="7"/>
    <s v="St. Supery Sauvignon Blanc 2015"/>
    <s v="Extra Large Crate"/>
    <s v="Busseltol"/>
    <x v="616"/>
    <d v="2011-05-20T00:00:00"/>
    <n v="9"/>
    <n v="0.04"/>
    <n v="306.14"/>
    <n v="26.53"/>
    <n v="2755.2599999999998"/>
  </r>
  <r>
    <n v="7076"/>
    <n v="87702"/>
    <s v="Clarence Wells"/>
    <s v="Express Road Cargo"/>
    <x v="0"/>
    <x v="2"/>
    <s v="Low"/>
    <s v="Cabernet Sauvignon"/>
    <x v="0"/>
    <x v="7"/>
    <s v="Domaine Lafond Roc-Epine Tavel Rose 2014"/>
    <s v="Large Crate"/>
    <s v="Albany"/>
    <x v="616"/>
    <d v="2011-05-17T00:00:00"/>
    <n v="15"/>
    <n v="0"/>
    <n v="30.98"/>
    <n v="17.079999999999998"/>
    <n v="464.7"/>
  </r>
  <r>
    <n v="7077"/>
    <n v="86092"/>
    <s v="Joshua Nichols"/>
    <s v="Express Road Cargo"/>
    <x v="0"/>
    <x v="1"/>
    <s v="Low"/>
    <s v="Sangiovese"/>
    <x v="0"/>
    <x v="7"/>
    <s v="Pietradolce Etna Rosato 2014"/>
    <s v="Full Container"/>
    <s v="Launceston"/>
    <x v="301"/>
    <d v="2010-07-05T00:00:00"/>
    <n v="6"/>
    <n v="0.09"/>
    <n v="1.48"/>
    <n v="0.7"/>
    <n v="8.879999999999999"/>
  </r>
  <r>
    <n v="7078"/>
    <n v="87623"/>
    <s v="Walter Hughes"/>
    <s v="Express Road Cargo"/>
    <x v="0"/>
    <x v="1"/>
    <s v="Not Specified"/>
    <s v="Zinfandel"/>
    <x v="0"/>
    <x v="7"/>
    <s v="Chateau D'Aqueria Tavel Rose 2013"/>
    <s v="Large Crate"/>
    <s v="Port Adelaide"/>
    <x v="1019"/>
    <d v="2011-08-01T00:00:00"/>
    <n v="1"/>
    <n v="0.01"/>
    <n v="172.99"/>
    <n v="19.989999999999998"/>
    <n v="172.99"/>
  </r>
  <r>
    <n v="7079"/>
    <n v="87623"/>
    <s v="Matthew Kelley"/>
    <s v="Express Road Cargo"/>
    <x v="1"/>
    <x v="1"/>
    <s v="Not Specified"/>
    <s v="Sauvignon Blanc"/>
    <x v="0"/>
    <x v="7"/>
    <s v="Angeline Sauvignon Blanc 2014"/>
    <s v="Full Container"/>
    <s v="Canberra"/>
    <x v="1019"/>
    <d v="2011-08-01T00:00:00"/>
    <n v="5"/>
    <n v="0.04"/>
    <n v="85.99"/>
    <n v="0.99"/>
    <n v="429.95"/>
  </r>
  <r>
    <n v="7080"/>
    <n v="87291"/>
    <s v="Ralph Rivera"/>
    <s v="Express Road Cargo"/>
    <x v="0"/>
    <x v="2"/>
    <s v="High"/>
    <s v="Malbec"/>
    <x v="0"/>
    <x v="7"/>
    <s v="JCB N¬∞21 Brut Cremant de Bourgogne"/>
    <s v="Large Crate"/>
    <s v="Geraldton"/>
    <x v="18"/>
    <d v="2013-02-16T00:00:00"/>
    <n v="8"/>
    <n v="0.02"/>
    <n v="6.68"/>
    <n v="5.2"/>
    <n v="53.44"/>
  </r>
  <r>
    <n v="7081"/>
    <n v="87755"/>
    <s v="Joe Olson"/>
    <s v="Road Cargo"/>
    <x v="1"/>
    <x v="1"/>
    <s v="Medium"/>
    <s v="Reisling"/>
    <x v="0"/>
    <x v="7"/>
    <s v="Leeuwin Estate Art Series Chardonnay 2012"/>
    <s v="Standard Size Crate"/>
    <s v="Melbourne"/>
    <x v="610"/>
    <d v="2013-08-24T00:00:00"/>
    <n v="8"/>
    <n v="0"/>
    <n v="35.409999999999997"/>
    <n v="1.99"/>
    <n v="283.27999999999997"/>
  </r>
  <r>
    <n v="7082"/>
    <n v="88258"/>
    <s v="Fred Burton"/>
    <s v="Express Road Cargo"/>
    <x v="2"/>
    <x v="1"/>
    <s v="Low"/>
    <s v="Champagne"/>
    <x v="0"/>
    <x v="7"/>
    <s v="Chateau D'Aqueria Tavel Rose 2013"/>
    <s v="Mini Crate"/>
    <s v="Mildura"/>
    <x v="816"/>
    <d v="2011-06-13T00:00:00"/>
    <n v="17"/>
    <n v="0.02"/>
    <n v="49.34"/>
    <n v="10.25"/>
    <n v="838.78000000000009"/>
  </r>
  <r>
    <n v="7083"/>
    <n v="88258"/>
    <s v="Fred Burton"/>
    <s v="Express Road Cargo"/>
    <x v="0"/>
    <x v="1"/>
    <s v="Low"/>
    <s v="Pinot Noir"/>
    <x v="0"/>
    <x v="7"/>
    <s v="Pierre Sparr Cremant d'Alsace Reserve Brut Rose"/>
    <s v="Full Container"/>
    <s v="Hamilton"/>
    <x v="816"/>
    <d v="2011-06-16T00:00:00"/>
    <n v="15"/>
    <n v="0.05"/>
    <n v="3.28"/>
    <n v="1.95"/>
    <n v="49.199999999999996"/>
  </r>
  <r>
    <n v="7084"/>
    <n v="88258"/>
    <s v="Fred Burton"/>
    <s v="Express Road Cargo"/>
    <x v="0"/>
    <x v="1"/>
    <s v="Low"/>
    <s v="Pinot Noir"/>
    <x v="0"/>
    <x v="7"/>
    <s v="Langlois Chateau Cremant de Loire Brut"/>
    <s v="Full Container"/>
    <s v="Wodonga"/>
    <x v="816"/>
    <d v="2011-06-11T00:00:00"/>
    <n v="3"/>
    <n v="0.05"/>
    <n v="1.81"/>
    <n v="1.56"/>
    <n v="5.43"/>
  </r>
  <r>
    <n v="7085"/>
    <n v="87481"/>
    <s v="Joseph Castillo"/>
    <s v="Road Cargo"/>
    <x v="0"/>
    <x v="0"/>
    <s v="Critical"/>
    <s v="Shiraz"/>
    <x v="0"/>
    <x v="7"/>
    <s v="Jean-Baptiste Adam Les Natures Cremant d'Alsace Brut"/>
    <s v="Large Crate"/>
    <s v="Bundaberg"/>
    <x v="329"/>
    <d v="2013-06-21T00:00:00"/>
    <n v="11"/>
    <n v="0.04"/>
    <n v="6.48"/>
    <n v="6.35"/>
    <n v="71.28"/>
  </r>
  <r>
    <n v="7086"/>
    <n v="90231"/>
    <s v="Gary Fields"/>
    <s v="Express Road Cargo"/>
    <x v="2"/>
    <x v="2"/>
    <s v="Not Specified"/>
    <s v="Cremant"/>
    <x v="0"/>
    <x v="7"/>
    <s v="Locations by Dave Phinney F Rose&quot;"/>
    <s v="Loose Wrap"/>
    <s v="Perth"/>
    <x v="1158"/>
    <d v="2011-07-05T00:00:00"/>
    <n v="6"/>
    <n v="0"/>
    <n v="9.77"/>
    <n v="6.02"/>
    <n v="58.62"/>
  </r>
  <r>
    <n v="7087"/>
    <n v="87866"/>
    <s v="Roy Hayes"/>
    <s v="Express Road Cargo"/>
    <x v="0"/>
    <x v="0"/>
    <s v="Not Specified"/>
    <s v="Merlot"/>
    <x v="0"/>
    <x v="7"/>
    <s v="Dopff &amp; Irion Cremant Rose Brut"/>
    <s v="Large Crate"/>
    <s v="Palmerston"/>
    <x v="37"/>
    <d v="2012-03-18T00:00:00"/>
    <n v="4"/>
    <n v="0.02"/>
    <n v="18.940000000000001"/>
    <n v="1.49"/>
    <n v="75.760000000000005"/>
  </r>
  <r>
    <n v="7088"/>
    <n v="91247"/>
    <s v="Lawrence Hart"/>
    <s v="Road Cargo"/>
    <x v="0"/>
    <x v="2"/>
    <s v="Critical"/>
    <s v="Merlot"/>
    <x v="0"/>
    <x v="7"/>
    <s v="Veuve Clicquot Brut Yellow Label"/>
    <s v="Mini Crate"/>
    <s v="Freemantle"/>
    <x v="431"/>
    <d v="2012-05-18T00:00:00"/>
    <n v="7"/>
    <n v="0.05"/>
    <n v="76.72"/>
    <n v="19.95"/>
    <n v="537.04"/>
  </r>
  <r>
    <n v="7089"/>
    <n v="88100"/>
    <s v="Paul Gilbert"/>
    <s v="Express Road Cargo"/>
    <x v="0"/>
    <x v="3"/>
    <s v="Critical"/>
    <s v="Zinfandel"/>
    <x v="0"/>
    <x v="7"/>
    <s v="La Playa Estate Cabernet Sauvignon Rose 2015"/>
    <s v="Large Crate"/>
    <s v="Sydney"/>
    <x v="697"/>
    <d v="2013-04-12T00:00:00"/>
    <n v="4"/>
    <n v="0"/>
    <n v="48.91"/>
    <n v="5.81"/>
    <n v="195.64"/>
  </r>
  <r>
    <n v="7090"/>
    <n v="88100"/>
    <s v="Steven Reed"/>
    <s v="Express Road Cargo"/>
    <x v="0"/>
    <x v="3"/>
    <s v="Critical"/>
    <s v="Shiraz"/>
    <x v="0"/>
    <x v="7"/>
    <s v="Laurent-Perrier Brut Rose"/>
    <s v="Large Crate"/>
    <s v="Campbeltown"/>
    <x v="697"/>
    <d v="2013-04-12T00:00:00"/>
    <n v="6"/>
    <n v="0.08"/>
    <n v="165.98"/>
    <n v="19.989999999999998"/>
    <n v="995.87999999999988"/>
  </r>
  <r>
    <n v="7091"/>
    <n v="87518"/>
    <s v="Mark Thomas"/>
    <s v="Express Road Cargo"/>
    <x v="0"/>
    <x v="1"/>
    <s v="Critical"/>
    <s v="Cabernet Sauvignon"/>
    <x v="0"/>
    <x v="7"/>
    <s v="Marques de Caceres Rioja Rosado 2014"/>
    <s v="Large Crate"/>
    <s v="Burnie"/>
    <x v="1242"/>
    <d v="2013-09-03T00:00:00"/>
    <n v="18"/>
    <n v="0.06"/>
    <n v="10.35"/>
    <n v="0.99"/>
    <n v="186.29999999999998"/>
  </r>
  <r>
    <n v="7092"/>
    <n v="87740"/>
    <s v="Keith Cooper"/>
    <s v="Express Road Cargo"/>
    <x v="0"/>
    <x v="1"/>
    <s v="Medium"/>
    <s v="Sangiovese"/>
    <x v="0"/>
    <x v="7"/>
    <s v="Roederer Estate Brut"/>
    <s v="Full Container"/>
    <s v="Launceston"/>
    <x v="432"/>
    <d v="2011-03-04T00:00:00"/>
    <n v="1"/>
    <n v="0.03"/>
    <n v="2.6"/>
    <n v="2.4"/>
    <n v="2.6"/>
  </r>
  <r>
    <n v="7093"/>
    <n v="90007"/>
    <s v="John Peterson"/>
    <s v="Express Road Cargo"/>
    <x v="0"/>
    <x v="3"/>
    <s v="Medium"/>
    <s v="Pinot Noir"/>
    <x v="0"/>
    <x v="7"/>
    <s v="Moet &amp; Chandon Imperial"/>
    <s v="Large Crate"/>
    <s v="Penrith"/>
    <x v="738"/>
    <d v="2013-03-04T00:00:00"/>
    <n v="10"/>
    <n v="0.06"/>
    <n v="40.98"/>
    <n v="7.47"/>
    <n v="409.79999999999995"/>
  </r>
  <r>
    <n v="7094"/>
    <n v="88832"/>
    <s v="Lori Kim"/>
    <s v="Express Road Cargo"/>
    <x v="1"/>
    <x v="3"/>
    <s v="High"/>
    <s v="Reisling"/>
    <x v="0"/>
    <x v="7"/>
    <s v="Los Vascos Sauvignon Blanc 2015"/>
    <s v="Mini Crate"/>
    <s v="Liverpool"/>
    <x v="572"/>
    <d v="2012-07-12T00:00:00"/>
    <n v="11"/>
    <n v="0.1"/>
    <n v="199.99"/>
    <n v="24.49"/>
    <n v="2199.8900000000003"/>
  </r>
  <r>
    <n v="7095"/>
    <n v="88832"/>
    <s v="Lori Kim"/>
    <s v="Express Road Cargo"/>
    <x v="0"/>
    <x v="3"/>
    <s v="High"/>
    <s v="Cabernet Sauvignon"/>
    <x v="0"/>
    <x v="7"/>
    <s v="Domaine Lafage Miraflors Rose 2013"/>
    <s v="Large Crate"/>
    <s v="Paramatta"/>
    <x v="572"/>
    <d v="2012-07-12T00:00:00"/>
    <n v="5"/>
    <n v="0.03"/>
    <n v="6.48"/>
    <n v="7.37"/>
    <n v="32.400000000000006"/>
  </r>
  <r>
    <n v="7096"/>
    <n v="89970"/>
    <s v="Donald Reid"/>
    <s v="Air Cargo"/>
    <x v="2"/>
    <x v="1"/>
    <s v="Critical"/>
    <s v="Champagne"/>
    <x v="0"/>
    <x v="7"/>
    <s v="Gerard Bertrand Cote des Roses Rose 2014"/>
    <s v="Extra Large Crate"/>
    <s v="Canberra"/>
    <x v="25"/>
    <d v="2010-08-22T00:00:00"/>
    <n v="15"/>
    <n v="0"/>
    <n v="100.89"/>
    <n v="42"/>
    <n v="1513.35"/>
  </r>
  <r>
    <n v="7097"/>
    <n v="89978"/>
    <s v="Donald Reid"/>
    <s v="Express Road Cargo"/>
    <x v="0"/>
    <x v="1"/>
    <s v="Critical"/>
    <s v="Shiraz"/>
    <x v="0"/>
    <x v="7"/>
    <s v="Chateau D'Aqueria Tavel Rose 2013"/>
    <s v="Mini Crate"/>
    <s v="Canberra"/>
    <x v="302"/>
    <d v="2013-08-23T00:00:00"/>
    <n v="22"/>
    <n v="0.01"/>
    <n v="48.91"/>
    <n v="35"/>
    <n v="1076.02"/>
  </r>
  <r>
    <n v="7098"/>
    <n v="89367"/>
    <s v="Christine Wheeler"/>
    <s v="Express Road Cargo"/>
    <x v="1"/>
    <x v="2"/>
    <s v="Low"/>
    <s v="Pinot Gris"/>
    <x v="0"/>
    <x v="7"/>
    <s v="Angeline Sauvignon Blanc 2014"/>
    <s v="Large Crate"/>
    <s v="Geraldton"/>
    <x v="1271"/>
    <d v="2012-08-30T00:00:00"/>
    <n v="19"/>
    <n v="0.03"/>
    <n v="205.99"/>
    <n v="5"/>
    <n v="3913.8100000000004"/>
  </r>
  <r>
    <n v="7099"/>
    <n v="89367"/>
    <s v="Annie Alexander"/>
    <s v="Express Road Cargo"/>
    <x v="0"/>
    <x v="1"/>
    <s v="Low"/>
    <s v="Merlot"/>
    <x v="0"/>
    <x v="7"/>
    <s v="Chateau de Campuget Costieres de Nimes Tradition Rose 2015"/>
    <s v="Full Container"/>
    <s v="Canberra"/>
    <x v="1271"/>
    <d v="2012-09-01T00:00:00"/>
    <n v="2"/>
    <n v="0.09"/>
    <n v="1.95"/>
    <n v="1.63"/>
    <n v="3.9"/>
  </r>
  <r>
    <n v="7100"/>
    <n v="89367"/>
    <s v="Carlos Arnold"/>
    <s v="Express Road Cargo"/>
    <x v="1"/>
    <x v="1"/>
    <s v="Low"/>
    <s v="Chardonnay"/>
    <x v="0"/>
    <x v="7"/>
    <s v="Lincourt Courtney's Chardonnay 2012"/>
    <s v="Full Container"/>
    <s v="Ballarat"/>
    <x v="1271"/>
    <d v="2012-09-01T00:00:00"/>
    <n v="21"/>
    <n v="7.0000000000000007E-2"/>
    <n v="20.99"/>
    <n v="0.99"/>
    <n v="440.78999999999996"/>
  </r>
  <r>
    <n v="7101"/>
    <n v="90132"/>
    <s v="Billy Gomez"/>
    <s v="Express Road Cargo"/>
    <x v="0"/>
    <x v="2"/>
    <s v="Medium"/>
    <s v="Pinot Noir"/>
    <x v="0"/>
    <x v="7"/>
    <s v="Jean-Baptiste Adam Les Natures Cremant d'Alsace Brut"/>
    <s v="Large Crate"/>
    <s v="Busseltol"/>
    <x v="516"/>
    <d v="2011-03-10T00:00:00"/>
    <n v="11"/>
    <n v="0.09"/>
    <n v="59.98"/>
    <n v="3.99"/>
    <n v="659.78"/>
  </r>
  <r>
    <n v="7102"/>
    <n v="91250"/>
    <s v="Lawrence Hart"/>
    <s v="Express Road Cargo"/>
    <x v="1"/>
    <x v="2"/>
    <s v="Not Specified"/>
    <s v="Reisling"/>
    <x v="0"/>
    <x v="7"/>
    <s v="Dog Point Vineyard Sauvignon Blanc 2014"/>
    <s v="Large Crate"/>
    <s v="Bunbury"/>
    <x v="433"/>
    <d v="2013-04-28T00:00:00"/>
    <n v="10"/>
    <n v="0.03"/>
    <n v="65.989999999999995"/>
    <n v="8.99"/>
    <n v="659.9"/>
  </r>
  <r>
    <n v="7103"/>
    <n v="89938"/>
    <s v="Clarence Garcia"/>
    <s v="Road Cargo"/>
    <x v="0"/>
    <x v="0"/>
    <s v="High"/>
    <s v="Cabernet Sauvignon"/>
    <x v="0"/>
    <x v="7"/>
    <s v="Gerard Bertrand Cote des Roses Rose 2014"/>
    <s v="Large Crate"/>
    <s v="Mackay"/>
    <x v="859"/>
    <d v="2013-09-10T00:00:00"/>
    <n v="16"/>
    <n v="0.03"/>
    <n v="55.48"/>
    <n v="14.3"/>
    <n v="887.68"/>
  </r>
  <r>
    <n v="7104"/>
    <n v="86699"/>
    <s v="Ryan Clark"/>
    <s v="Express Road Cargo"/>
    <x v="2"/>
    <x v="1"/>
    <s v="Low"/>
    <s v="Grenache Rose"/>
    <x v="0"/>
    <x v="7"/>
    <s v="Barnard Griffin Rose of Sangiovese 2014"/>
    <s v="Large Crate"/>
    <s v="Canberra"/>
    <x v="896"/>
    <d v="2010-10-20T00:00:00"/>
    <n v="22"/>
    <n v="0"/>
    <n v="2.08"/>
    <n v="5.33"/>
    <n v="45.760000000000005"/>
  </r>
  <r>
    <n v="7105"/>
    <n v="91228"/>
    <s v="Robert Olson"/>
    <s v="Air Cargo"/>
    <x v="2"/>
    <x v="0"/>
    <s v="Critical"/>
    <s v="Grenache Rose"/>
    <x v="0"/>
    <x v="7"/>
    <s v="La Playa Estate Cabernet Sauvignon Rose 2015"/>
    <s v="Extra Large Crate"/>
    <s v="Rockhampton"/>
    <x v="857"/>
    <d v="2010-01-15T00:00:00"/>
    <n v="11"/>
    <n v="0.03"/>
    <n v="350.98"/>
    <n v="30"/>
    <n v="3860.78"/>
  </r>
  <r>
    <n v="7106"/>
    <n v="91228"/>
    <s v="Robert Olson"/>
    <s v="Express Road Cargo"/>
    <x v="0"/>
    <x v="0"/>
    <s v="Critical"/>
    <s v="Malbec"/>
    <x v="0"/>
    <x v="5"/>
    <s v="Chateau Gaudrelle Cremant d'Loire Brut"/>
    <s v="Full Container"/>
    <s v="Cairns"/>
    <x v="857"/>
    <d v="2010-01-14T00:00:00"/>
    <n v="8"/>
    <n v="0.04"/>
    <n v="1.68"/>
    <n v="1"/>
    <n v="13.44"/>
  </r>
  <r>
    <n v="7107"/>
    <n v="87896"/>
    <s v="Fred Parker"/>
    <s v="Air Cargo"/>
    <x v="2"/>
    <x v="1"/>
    <s v="Critical"/>
    <s v="Grenache Rose"/>
    <x v="0"/>
    <x v="5"/>
    <s v="Locations by Dave Phinney F Rose&quot;"/>
    <s v="Extra Large Crate"/>
    <s v="Launceston"/>
    <x v="1139"/>
    <d v="2012-09-07T00:00:00"/>
    <n v="17"/>
    <n v="0.03"/>
    <n v="350.99"/>
    <n v="59"/>
    <n v="5966.83"/>
  </r>
  <r>
    <n v="7108"/>
    <n v="87292"/>
    <s v="Eugene Howell"/>
    <s v="Express Road Cargo"/>
    <x v="0"/>
    <x v="2"/>
    <s v="High"/>
    <s v="Zinfandel"/>
    <x v="0"/>
    <x v="5"/>
    <s v="Louis Roederer Cristal Brut with Gift Box 2007"/>
    <s v="Large Crate"/>
    <s v="Albany"/>
    <x v="759"/>
    <d v="2013-04-10T00:00:00"/>
    <n v="5"/>
    <n v="0.04"/>
    <n v="23.99"/>
    <n v="6.71"/>
    <n v="119.94999999999999"/>
  </r>
  <r>
    <n v="7109"/>
    <n v="90827"/>
    <s v="Richard Alvarez"/>
    <s v="Express Road Cargo"/>
    <x v="0"/>
    <x v="3"/>
    <s v="Critical"/>
    <s v="Pinot Noir"/>
    <x v="0"/>
    <x v="5"/>
    <s v="Chateau d'Esclans Whispering Angel Rose 2014"/>
    <s v="Large Crate"/>
    <s v="Wollongong"/>
    <x v="468"/>
    <d v="2011-03-12T00:00:00"/>
    <n v="1"/>
    <n v="0.08"/>
    <n v="6.48"/>
    <n v="5.14"/>
    <n v="6.48"/>
  </r>
  <r>
    <n v="7110"/>
    <n v="90827"/>
    <s v="Richard Alvarez"/>
    <s v="Road Cargo"/>
    <x v="0"/>
    <x v="3"/>
    <s v="Critical"/>
    <s v="Zinfandel"/>
    <x v="0"/>
    <x v="5"/>
    <s v="Simonnet-Febvre Cremant de Bourgogne Blanc"/>
    <s v="Standard Size Crate"/>
    <s v="Queanbeyan"/>
    <x v="468"/>
    <d v="2011-03-10T00:00:00"/>
    <n v="4"/>
    <n v="0.04"/>
    <n v="8.34"/>
    <n v="2.64"/>
    <n v="33.36"/>
  </r>
  <r>
    <n v="7111"/>
    <n v="90827"/>
    <s v="Richard Alvarez"/>
    <s v="Express Road Cargo"/>
    <x v="0"/>
    <x v="3"/>
    <s v="Critical"/>
    <s v="Malbec"/>
    <x v="0"/>
    <x v="5"/>
    <s v="Louis Roederer Cristal Brut 2006"/>
    <s v="Mini Crate"/>
    <s v="Sydney"/>
    <x v="468"/>
    <d v="2011-03-09T00:00:00"/>
    <n v="5"/>
    <n v="0.01"/>
    <n v="64.650000000000006"/>
    <n v="35"/>
    <n v="323.25"/>
  </r>
  <r>
    <n v="7112"/>
    <n v="90144"/>
    <s v="Billy Gomez"/>
    <s v="Express Road Cargo"/>
    <x v="0"/>
    <x v="2"/>
    <s v="Medium"/>
    <s v="Cabernet Sauvignon"/>
    <x v="0"/>
    <x v="5"/>
    <s v="JCB N¬∞21 Brut Cremant de Bourgogne"/>
    <s v="Large Crate"/>
    <s v="Mandurah"/>
    <x v="1366"/>
    <d v="2014-01-02T00:00:00"/>
    <n v="20"/>
    <n v="0.03"/>
    <n v="162.93"/>
    <n v="19.989999999999998"/>
    <n v="3258.6000000000004"/>
  </r>
  <r>
    <n v="7113"/>
    <n v="89366"/>
    <s v="Christina Woods"/>
    <s v="Air Cargo"/>
    <x v="2"/>
    <x v="2"/>
    <s v="Critical"/>
    <s v="Sangiovese Rose"/>
    <x v="0"/>
    <x v="5"/>
    <s v="Francis Ford Coppola Sofia Rose 2014"/>
    <s v="Extra Large Crate"/>
    <s v="Albany"/>
    <x v="869"/>
    <d v="2012-05-13T00:00:00"/>
    <n v="14"/>
    <n v="0.08"/>
    <n v="60.89"/>
    <n v="32.409999999999997"/>
    <n v="852.46"/>
  </r>
  <r>
    <n v="7114"/>
    <n v="90792"/>
    <s v="Larry Wallace"/>
    <s v="Air Cargo"/>
    <x v="2"/>
    <x v="0"/>
    <s v="Not Specified"/>
    <s v="Grenache Rose"/>
    <x v="0"/>
    <x v="5"/>
    <s v="Miraval Rose (1.5 Liter Magnum) 2014"/>
    <s v="Extra Large Crate"/>
    <s v="Cairns"/>
    <x v="175"/>
    <d v="2012-04-25T00:00:00"/>
    <n v="3"/>
    <n v="7.0000000000000007E-2"/>
    <n v="159.31"/>
    <n v="60"/>
    <n v="477.93"/>
  </r>
  <r>
    <n v="7115"/>
    <n v="90909"/>
    <s v="Howard Mccoy"/>
    <s v="Express Road Cargo"/>
    <x v="0"/>
    <x v="3"/>
    <s v="High"/>
    <s v="Pinot Noir"/>
    <x v="0"/>
    <x v="5"/>
    <s v="Simonnet-Febvre Cremant de Bourgogne Blanc"/>
    <s v="Full Container"/>
    <s v="Lithgow"/>
    <x v="1266"/>
    <d v="2010-07-31T00:00:00"/>
    <n v="11"/>
    <n v="0.05"/>
    <n v="1.68"/>
    <n v="1.57"/>
    <n v="18.48"/>
  </r>
  <r>
    <n v="7116"/>
    <n v="90909"/>
    <s v="Howard Mccoy"/>
    <s v="Air Cargo"/>
    <x v="2"/>
    <x v="3"/>
    <s v="High"/>
    <s v="Sangiovese Rose"/>
    <x v="0"/>
    <x v="5"/>
    <s v="Pietradolce Etna Rosato 2014"/>
    <s v="Small Crate"/>
    <s v="Goulburn"/>
    <x v="1266"/>
    <d v="2010-08-01T00:00:00"/>
    <n v="1"/>
    <n v="0.1"/>
    <n v="218.75"/>
    <n v="69.64"/>
    <n v="218.75"/>
  </r>
  <r>
    <n v="7117"/>
    <n v="90909"/>
    <s v="Tina Foster"/>
    <s v="Express Road Cargo"/>
    <x v="0"/>
    <x v="3"/>
    <s v="High"/>
    <s v="Zinfandel"/>
    <x v="0"/>
    <x v="5"/>
    <s v="Chateau de Campuget Costieres de Nimes Tradition Rose 2015"/>
    <s v="Full Container"/>
    <s v="Grafton"/>
    <x v="1266"/>
    <d v="2010-08-01T00:00:00"/>
    <n v="2"/>
    <n v="0"/>
    <n v="15.04"/>
    <n v="1.97"/>
    <n v="30.08"/>
  </r>
  <r>
    <n v="7118"/>
    <n v="90084"/>
    <s v="Antonio Powell"/>
    <s v="Road Cargo"/>
    <x v="0"/>
    <x v="0"/>
    <s v="Not Specified"/>
    <s v="Sangiovese"/>
    <x v="0"/>
    <x v="5"/>
    <s v="Bertani Bertarose 2014"/>
    <s v="Large Crate"/>
    <s v="Darwin"/>
    <x v="893"/>
    <d v="2012-08-20T00:00:00"/>
    <n v="17"/>
    <n v="0.04"/>
    <n v="22.98"/>
    <n v="4.5"/>
    <n v="390.66"/>
  </r>
  <r>
    <n v="7119"/>
    <n v="86777"/>
    <s v="Christopher Gordon"/>
    <s v="Express Road Cargo"/>
    <x v="1"/>
    <x v="1"/>
    <s v="Critical"/>
    <s v="Chardonnay"/>
    <x v="0"/>
    <x v="5"/>
    <s v="Grgich Hills Chardonnay 2012"/>
    <s v="Mini Crate"/>
    <s v="Ararat"/>
    <x v="33"/>
    <d v="2012-11-08T00:00:00"/>
    <n v="22"/>
    <n v="0.05"/>
    <n v="574.74"/>
    <n v="24.49"/>
    <n v="12644.28"/>
  </r>
  <r>
    <n v="7120"/>
    <n v="89298"/>
    <s v="Ashley Griffin"/>
    <s v="Express Road Cargo"/>
    <x v="0"/>
    <x v="1"/>
    <s v="Medium"/>
    <s v="Merlot"/>
    <x v="0"/>
    <x v="5"/>
    <s v="Marques de Caceres Rioja Rosado 2014"/>
    <s v="Large Crate"/>
    <s v="Canberra"/>
    <x v="1004"/>
    <d v="2013-06-12T00:00:00"/>
    <n v="1"/>
    <n v="7.0000000000000007E-2"/>
    <n v="8.0399999999999991"/>
    <n v="8.94"/>
    <n v="8.0399999999999991"/>
  </r>
  <r>
    <n v="7121"/>
    <n v="91485"/>
    <s v="Matthew Little"/>
    <s v="Express Road Cargo"/>
    <x v="0"/>
    <x v="0"/>
    <s v="Critical"/>
    <s v="Zinfandel"/>
    <x v="0"/>
    <x v="5"/>
    <s v="Dom Perignon 2006"/>
    <s v="Large Crate"/>
    <s v="Rockhampton"/>
    <x v="1367"/>
    <d v="2013-06-19T00:00:00"/>
    <n v="17"/>
    <n v="0.08"/>
    <n v="48.92"/>
    <n v="4.5"/>
    <n v="831.64"/>
  </r>
  <r>
    <n v="7122"/>
    <n v="91485"/>
    <s v="Matthew Little"/>
    <s v="Express Road Cargo"/>
    <x v="0"/>
    <x v="0"/>
    <s v="Critical"/>
    <s v="Zinfandel"/>
    <x v="0"/>
    <x v="5"/>
    <s v="Sutter Home Pink Moscato"/>
    <s v="Large Crate"/>
    <s v="Cairns"/>
    <x v="1367"/>
    <d v="2013-06-19T00:00:00"/>
    <n v="17"/>
    <n v="0"/>
    <n v="15.57"/>
    <n v="1.39"/>
    <n v="264.69"/>
  </r>
  <r>
    <n v="7123"/>
    <n v="91485"/>
    <s v="Matthew Little"/>
    <s v="Express Road Cargo"/>
    <x v="2"/>
    <x v="0"/>
    <s v="Critical"/>
    <s v="Grenache Rose"/>
    <x v="0"/>
    <x v="5"/>
    <s v="Marques de Caceres Rioja Rosado 2014"/>
    <s v="Standard Size Crate"/>
    <s v="Gold Coast"/>
    <x v="1367"/>
    <d v="2013-06-19T00:00:00"/>
    <n v="11"/>
    <n v="0.1"/>
    <n v="20.239999999999998"/>
    <n v="6.67"/>
    <n v="222.64"/>
  </r>
  <r>
    <n v="7124"/>
    <n v="91485"/>
    <s v="Victor Hawkins"/>
    <s v="Express Road Cargo"/>
    <x v="0"/>
    <x v="0"/>
    <s v="Critical"/>
    <s v="Sangiovese"/>
    <x v="0"/>
    <x v="5"/>
    <s v="Domaine Lafond Roc-Epine Tavel Rose 2014"/>
    <s v="Large Crate"/>
    <s v="Townsville"/>
    <x v="1367"/>
    <d v="2013-06-20T00:00:00"/>
    <n v="5"/>
    <n v="0.05"/>
    <n v="14.48"/>
    <n v="6.46"/>
    <n v="72.400000000000006"/>
  </r>
  <r>
    <n v="7125"/>
    <n v="91485"/>
    <s v="Victor Hawkins"/>
    <s v="Express Road Cargo"/>
    <x v="1"/>
    <x v="0"/>
    <s v="Critical"/>
    <s v="Reisling"/>
    <x v="0"/>
    <x v="5"/>
    <s v="Grgich Hills Chardonnay 2012"/>
    <s v="Mini Crate"/>
    <s v="Mount Isa"/>
    <x v="1367"/>
    <d v="2013-06-20T00:00:00"/>
    <n v="1"/>
    <n v="0.06"/>
    <n v="449.99"/>
    <n v="24.49"/>
    <n v="449.99"/>
  </r>
  <r>
    <n v="7126"/>
    <n v="91005"/>
    <s v="Antonio Carroll"/>
    <s v="Express Road Cargo"/>
    <x v="0"/>
    <x v="3"/>
    <s v="High"/>
    <s v="Cabernet Sauvignon"/>
    <x v="0"/>
    <x v="5"/>
    <s v="Domaine Lafond Roc-Epine Tavel Rose 2014"/>
    <s v="Large Crate"/>
    <s v="Tamworth"/>
    <x v="257"/>
    <d v="2013-05-11T00:00:00"/>
    <n v="7"/>
    <n v="0.03"/>
    <n v="6.48"/>
    <n v="5.94"/>
    <n v="45.36"/>
  </r>
  <r>
    <n v="7127"/>
    <n v="91005"/>
    <s v="Antonio Carroll"/>
    <s v="Express Road Cargo"/>
    <x v="0"/>
    <x v="3"/>
    <s v="High"/>
    <s v="Pinot Noir"/>
    <x v="0"/>
    <x v="5"/>
    <s v="Domaine Lafage Miraflors Rose 2013"/>
    <s v="Large Crate"/>
    <s v="Sydney"/>
    <x v="257"/>
    <d v="2013-05-12T00:00:00"/>
    <n v="5"/>
    <n v="0.05"/>
    <n v="4.9800000000000004"/>
    <n v="4.7"/>
    <n v="24.900000000000002"/>
  </r>
  <r>
    <n v="7128"/>
    <n v="91005"/>
    <s v="Antonio Carroll"/>
    <s v="Express Road Cargo"/>
    <x v="1"/>
    <x v="3"/>
    <s v="High"/>
    <s v="Reisling"/>
    <x v="0"/>
    <x v="5"/>
    <s v="Dog Point Vineyard Sauvignon Blanc 2014"/>
    <s v="Standard Size Crate"/>
    <s v="Dubbo"/>
    <x v="257"/>
    <d v="2013-05-13T00:00:00"/>
    <n v="12"/>
    <n v="0.1"/>
    <n v="55.99"/>
    <n v="5"/>
    <n v="671.88"/>
  </r>
  <r>
    <n v="7129"/>
    <n v="90680"/>
    <s v="Earl Burke"/>
    <s v="Express Road Cargo"/>
    <x v="1"/>
    <x v="2"/>
    <s v="Medium"/>
    <s v="Reisling"/>
    <x v="0"/>
    <x v="5"/>
    <s v="Robert Oatley Signature Chardonnay 2013"/>
    <s v="Loose Wrap"/>
    <s v="Mandurah"/>
    <x v="959"/>
    <d v="2013-01-04T00:00:00"/>
    <n v="1"/>
    <n v="0.09"/>
    <n v="1938.02"/>
    <n v="13.99"/>
    <n v="1938.02"/>
  </r>
  <r>
    <n v="7130"/>
    <n v="88924"/>
    <s v="Virginia Sanders"/>
    <s v="Express Road Cargo"/>
    <x v="0"/>
    <x v="1"/>
    <s v="Medium"/>
    <s v="Merlot"/>
    <x v="0"/>
    <x v="5"/>
    <s v="Laurent-Perrier Brut Millesime 2006"/>
    <s v="Large Crate"/>
    <s v="Burnie"/>
    <x v="434"/>
    <d v="2013-05-25T00:00:00"/>
    <n v="16"/>
    <n v="0.04"/>
    <n v="5.98"/>
    <n v="5.46"/>
    <n v="95.68"/>
  </r>
  <r>
    <n v="7131"/>
    <n v="87059"/>
    <s v="Kathy Sanchez"/>
    <s v="Express Road Cargo"/>
    <x v="0"/>
    <x v="0"/>
    <s v="High"/>
    <s v="Cabernet Sauvignon"/>
    <x v="0"/>
    <x v="5"/>
    <s v="Dom Perignon 2006"/>
    <s v="Large Crate"/>
    <s v="Bundaberg"/>
    <x v="435"/>
    <d v="2011-05-26T00:00:00"/>
    <n v="18"/>
    <n v="7.0000000000000007E-2"/>
    <n v="11.58"/>
    <n v="6.97"/>
    <n v="208.44"/>
  </r>
  <r>
    <n v="7132"/>
    <n v="87059"/>
    <s v="Kathy Sanchez"/>
    <s v="Express Road Cargo"/>
    <x v="0"/>
    <x v="0"/>
    <s v="High"/>
    <s v="Sangiovese"/>
    <x v="0"/>
    <x v="5"/>
    <s v="Lucien Albrecht Cremant d'Alsace Brut Rose"/>
    <s v="Large Crate"/>
    <s v="Maryborough"/>
    <x v="435"/>
    <d v="2011-05-27T00:00:00"/>
    <n v="7"/>
    <n v="0"/>
    <n v="15.31"/>
    <n v="8.7799999999999994"/>
    <n v="107.17"/>
  </r>
  <r>
    <n v="7133"/>
    <n v="86043"/>
    <s v="Rebecca Kennedy"/>
    <s v="Express Road Cargo"/>
    <x v="0"/>
    <x v="1"/>
    <s v="Medium"/>
    <s v="Cabernet Sauvignon"/>
    <x v="0"/>
    <x v="5"/>
    <s v="Orin Swift Cellars Fragile Rose 2014"/>
    <s v="Large Crate"/>
    <s v="Mount Barker"/>
    <x v="1081"/>
    <d v="2013-05-15T00:00:00"/>
    <n v="9"/>
    <n v="0.05"/>
    <n v="4.9800000000000004"/>
    <n v="4.72"/>
    <n v="44.820000000000007"/>
  </r>
  <r>
    <n v="7134"/>
    <n v="91407"/>
    <s v="Bruce Myers"/>
    <s v="Express Road Cargo"/>
    <x v="0"/>
    <x v="3"/>
    <s v="Critical"/>
    <s v="Zinfandel"/>
    <x v="0"/>
    <x v="5"/>
    <s v="Chateau d'Esclans Garrus Rose 2013"/>
    <s v="Full Container"/>
    <s v="Newcastle"/>
    <x v="1153"/>
    <d v="2010-11-02T00:00:00"/>
    <n v="4"/>
    <n v="0.06"/>
    <n v="3.6"/>
    <n v="2.2000000000000002"/>
    <n v="14.4"/>
  </r>
  <r>
    <n v="7135"/>
    <n v="86865"/>
    <s v="Anne Myers"/>
    <s v="Express Road Cargo"/>
    <x v="0"/>
    <x v="3"/>
    <s v="Medium"/>
    <s v="Pinot Noir"/>
    <x v="0"/>
    <x v="5"/>
    <s v="Locations by Dave Phinney F Rose"/>
    <s v="Full Container"/>
    <s v="Wollongong"/>
    <x v="376"/>
    <d v="2013-07-05T00:00:00"/>
    <n v="12"/>
    <n v="0"/>
    <n v="1.26"/>
    <n v="0.7"/>
    <n v="15.120000000000001"/>
  </r>
  <r>
    <n v="7136"/>
    <n v="90227"/>
    <s v="Mark Howell"/>
    <s v="Express Road Cargo"/>
    <x v="0"/>
    <x v="1"/>
    <s v="Low"/>
    <s v="Malbec"/>
    <x v="0"/>
    <x v="5"/>
    <s v="Chateau D'Aqueria Tavel Rose 2013"/>
    <s v="Full Container"/>
    <s v="Hobart"/>
    <x v="292"/>
    <d v="2013-07-27T00:00:00"/>
    <n v="11"/>
    <n v="0.02"/>
    <n v="15.04"/>
    <n v="1.97"/>
    <n v="165.44"/>
  </r>
  <r>
    <n v="7137"/>
    <n v="91377"/>
    <s v="Brandon Cox"/>
    <s v="Road Cargo"/>
    <x v="0"/>
    <x v="1"/>
    <s v="Critical"/>
    <s v="Cabernet Sauvignon"/>
    <x v="0"/>
    <x v="5"/>
    <s v="Chateau d'Esclans Garrus Rose 2013"/>
    <s v="Large Crate"/>
    <s v="Frankston"/>
    <x v="988"/>
    <d v="2011-11-12T00:00:00"/>
    <n v="16"/>
    <n v="0.08"/>
    <n v="55.48"/>
    <n v="6.79"/>
    <n v="887.68"/>
  </r>
  <r>
    <n v="7138"/>
    <n v="89715"/>
    <s v="Thomas Reid"/>
    <s v="Express Road Cargo"/>
    <x v="0"/>
    <x v="3"/>
    <s v="Medium"/>
    <s v="Cabernet Sauvignon"/>
    <x v="0"/>
    <x v="5"/>
    <s v="Pietradolce Etna Rosato 2014"/>
    <s v="Full Container"/>
    <s v="Cessnock"/>
    <x v="1242"/>
    <d v="2013-09-02T00:00:00"/>
    <n v="3"/>
    <n v="0.09"/>
    <n v="3.38"/>
    <n v="1.0900000000000001"/>
    <n v="10.14"/>
  </r>
  <r>
    <n v="7139"/>
    <n v="89715"/>
    <s v="Albert Torres"/>
    <s v="Air Cargo"/>
    <x v="2"/>
    <x v="1"/>
    <s v="Medium"/>
    <s v="Grenache Rose"/>
    <x v="0"/>
    <x v="5"/>
    <s v="Barnard Griffin Rose of Sangiovese 2014"/>
    <s v="Small Crate"/>
    <s v="Mildura"/>
    <x v="1242"/>
    <d v="2013-09-04T00:00:00"/>
    <n v="8"/>
    <n v="0.04"/>
    <n v="236.97"/>
    <n v="59.24"/>
    <n v="1895.76"/>
  </r>
  <r>
    <n v="7140"/>
    <n v="87084"/>
    <s v="George Watson"/>
    <s v="Road Cargo"/>
    <x v="2"/>
    <x v="1"/>
    <s v="Critical"/>
    <s v="Champagne"/>
    <x v="0"/>
    <x v="3"/>
    <s v="Belle Glos Oeil de Perdrix Pinot Noir Blanc 2014"/>
    <s v="Loose Wrap"/>
    <s v="Geelong"/>
    <x v="859"/>
    <d v="2013-09-12T00:00:00"/>
    <n v="13"/>
    <n v="0.06"/>
    <n v="128.24"/>
    <n v="12.65"/>
    <n v="1667.1200000000001"/>
  </r>
  <r>
    <n v="7141"/>
    <n v="90473"/>
    <s v="Brian Barnes"/>
    <s v="Express Road Cargo"/>
    <x v="0"/>
    <x v="1"/>
    <s v="Medium"/>
    <s v="Pinot Noir"/>
    <x v="0"/>
    <x v="3"/>
    <s v="Pietradolce Etna Rosato 2014"/>
    <s v="Large Crate"/>
    <s v="Burnie"/>
    <x v="461"/>
    <d v="2010-01-20T00:00:00"/>
    <n v="3"/>
    <n v="0.05"/>
    <n v="14.81"/>
    <n v="13.32"/>
    <n v="44.43"/>
  </r>
  <r>
    <n v="7142"/>
    <n v="90473"/>
    <s v="Brian Barnes"/>
    <s v="Road Cargo"/>
    <x v="0"/>
    <x v="1"/>
    <s v="Medium"/>
    <s v="Cabernet Sauvignon"/>
    <x v="0"/>
    <x v="3"/>
    <s v="Jean-Baptiste Adam Les Natures Cremant d'Alsace Brut"/>
    <s v="Full Container"/>
    <s v="Devonport"/>
    <x v="461"/>
    <d v="2010-01-19T00:00:00"/>
    <n v="3"/>
    <n v="0.05"/>
    <n v="4.2"/>
    <n v="2.2599999999999998"/>
    <n v="12.600000000000001"/>
  </r>
  <r>
    <n v="7143"/>
    <n v="88847"/>
    <s v="Tina Hicks"/>
    <s v="Express Road Cargo"/>
    <x v="1"/>
    <x v="1"/>
    <s v="Medium"/>
    <s v="Sauvignon Blanc"/>
    <x v="0"/>
    <x v="3"/>
    <s v="Giesen Sauvignon Blanc 2014"/>
    <s v="Mini Crate"/>
    <s v="Frankston"/>
    <x v="385"/>
    <d v="2013-03-24T00:00:00"/>
    <n v="1"/>
    <n v="0.06"/>
    <n v="599.99"/>
    <n v="24.49"/>
    <n v="599.99"/>
  </r>
  <r>
    <n v="7144"/>
    <n v="88836"/>
    <s v="Tina Hicks"/>
    <s v="Express Road Cargo"/>
    <x v="0"/>
    <x v="1"/>
    <s v="Medium"/>
    <s v="Zinfandel"/>
    <x v="0"/>
    <x v="3"/>
    <s v="Laurent-Perrier Brut Rose"/>
    <s v="Standard Size Crate"/>
    <s v="Mildura"/>
    <x v="338"/>
    <d v="2010-03-25T00:00:00"/>
    <n v="2"/>
    <n v="0.05"/>
    <n v="11.97"/>
    <n v="5.81"/>
    <n v="23.94"/>
  </r>
  <r>
    <n v="7145"/>
    <n v="89535"/>
    <s v="Elizabeth Ortiz"/>
    <s v="Express Road Cargo"/>
    <x v="0"/>
    <x v="3"/>
    <s v="High"/>
    <s v="Merlot"/>
    <x v="0"/>
    <x v="3"/>
    <s v="Miraval Rose (1.5 Liter Magnum) 2014"/>
    <s v="Full Container"/>
    <s v="Lithgow"/>
    <x v="474"/>
    <d v="2013-10-30T00:00:00"/>
    <n v="2"/>
    <n v="7.0000000000000007E-2"/>
    <n v="3.29"/>
    <n v="1.35"/>
    <n v="6.58"/>
  </r>
  <r>
    <n v="7146"/>
    <n v="89535"/>
    <s v="Elizabeth Ortiz"/>
    <s v="Road Cargo"/>
    <x v="0"/>
    <x v="3"/>
    <s v="High"/>
    <s v="Zinfandel"/>
    <x v="0"/>
    <x v="3"/>
    <s v="Lucien Albrecht Cremant d'Alsace Brut"/>
    <s v="Standard Size Crate"/>
    <s v="Blue Mountains"/>
    <x v="474"/>
    <d v="2013-10-31T00:00:00"/>
    <n v="20"/>
    <n v="0"/>
    <n v="15.73"/>
    <n v="7.42"/>
    <n v="314.60000000000002"/>
  </r>
  <r>
    <n v="7147"/>
    <n v="89535"/>
    <s v="Elizabeth Ortiz"/>
    <s v="Express Road Cargo"/>
    <x v="0"/>
    <x v="3"/>
    <s v="High"/>
    <s v="Merlot"/>
    <x v="0"/>
    <x v="3"/>
    <s v="Chateau d'Esclans Garrus Rose 2013"/>
    <s v="Large Crate"/>
    <s v="Albury"/>
    <x v="474"/>
    <d v="2013-11-01T00:00:00"/>
    <n v="5"/>
    <n v="0.06"/>
    <n v="34.76"/>
    <n v="8.2200000000000006"/>
    <n v="173.79999999999998"/>
  </r>
  <r>
    <n v="7148"/>
    <n v="90744"/>
    <s v="Arthur Alvarez"/>
    <s v="Express Road Cargo"/>
    <x v="1"/>
    <x v="2"/>
    <s v="Medium"/>
    <s v="Pinot Gris"/>
    <x v="0"/>
    <x v="3"/>
    <s v="Chardonnais Napa Valley Chardonnay 2013"/>
    <s v="Large Crate"/>
    <s v="Perth"/>
    <x v="627"/>
    <d v="2013-08-29T00:00:00"/>
    <n v="7"/>
    <n v="0.06"/>
    <n v="155.99"/>
    <n v="8.99"/>
    <n v="1091.93"/>
  </r>
  <r>
    <n v="7149"/>
    <n v="89566"/>
    <s v="Jesse Moreno"/>
    <s v="Express Road Cargo"/>
    <x v="1"/>
    <x v="2"/>
    <s v="Medium"/>
    <s v="Chardonnay"/>
    <x v="0"/>
    <x v="3"/>
    <s v="Robert Oatley Sauvignon Blanc 2013"/>
    <s v="Large Crate"/>
    <s v="Mandurah"/>
    <x v="1230"/>
    <d v="2012-05-08T00:00:00"/>
    <n v="6"/>
    <n v="0.05"/>
    <n v="83.1"/>
    <n v="6.13"/>
    <n v="498.59999999999997"/>
  </r>
  <r>
    <n v="7150"/>
    <n v="88664"/>
    <s v="Peter Smith"/>
    <s v="Express Road Cargo"/>
    <x v="0"/>
    <x v="1"/>
    <s v="Medium"/>
    <s v="Zinfandel"/>
    <x v="0"/>
    <x v="3"/>
    <s v="Chateau d'Esclans Garrus Rose 2013"/>
    <s v="Full Container"/>
    <s v="Mount Barker"/>
    <x v="436"/>
    <d v="2013-09-09T00:00:00"/>
    <n v="6"/>
    <n v="0.05"/>
    <n v="2.6"/>
    <n v="2.4"/>
    <n v="15.600000000000001"/>
  </r>
  <r>
    <n v="7151"/>
    <n v="90571"/>
    <s v="Terry Fuller"/>
    <s v="Express Road Cargo"/>
    <x v="0"/>
    <x v="1"/>
    <s v="Low"/>
    <s v="Zinfandel"/>
    <x v="0"/>
    <x v="3"/>
    <s v="Bollinger Brut Special Cuvee"/>
    <s v="Large Crate"/>
    <s v="Devonport"/>
    <x v="437"/>
    <d v="2011-11-01T00:00:00"/>
    <n v="37"/>
    <n v="0.02"/>
    <n v="54.48"/>
    <n v="0.99"/>
    <n v="2015.76"/>
  </r>
  <r>
    <n v="7152"/>
    <n v="90571"/>
    <s v="Terry Fuller"/>
    <s v="Express Road Cargo"/>
    <x v="1"/>
    <x v="1"/>
    <s v="Low"/>
    <s v="Chardonnay"/>
    <x v="0"/>
    <x v="3"/>
    <s v="Giesen Sauvignon Blanc 2014"/>
    <s v="Large Crate"/>
    <s v="Launceston"/>
    <x v="437"/>
    <d v="2011-11-03T00:00:00"/>
    <n v="22"/>
    <n v="0.04"/>
    <n v="50.98"/>
    <n v="6.5"/>
    <n v="1121.56"/>
  </r>
  <r>
    <n v="7153"/>
    <n v="90571"/>
    <s v="Terry Fuller"/>
    <s v="Express Road Cargo"/>
    <x v="0"/>
    <x v="1"/>
    <s v="Low"/>
    <s v="Pinot Noir"/>
    <x v="0"/>
    <x v="3"/>
    <s v="Roederer Estate L'Ermitage 2007"/>
    <s v="Large Crate"/>
    <s v="Devonport"/>
    <x v="437"/>
    <d v="2011-11-03T00:00:00"/>
    <n v="35"/>
    <n v="0.08"/>
    <n v="6.68"/>
    <n v="6.15"/>
    <n v="233.79999999999998"/>
  </r>
  <r>
    <n v="7154"/>
    <n v="90571"/>
    <s v="Terry Fuller"/>
    <s v="Express Road Cargo"/>
    <x v="1"/>
    <x v="1"/>
    <s v="Low"/>
    <s v="Sauvignon Blanc"/>
    <x v="0"/>
    <x v="3"/>
    <s v="Robert Oatley Sauvignon Blanc 2013"/>
    <s v="Large Crate"/>
    <s v="Hobart"/>
    <x v="437"/>
    <d v="2011-11-01T00:00:00"/>
    <n v="27"/>
    <n v="0.02"/>
    <n v="45.99"/>
    <n v="2.5"/>
    <n v="1241.73"/>
  </r>
  <r>
    <n v="7155"/>
    <n v="90571"/>
    <s v="Billy Andrews"/>
    <s v="Express Road Cargo"/>
    <x v="0"/>
    <x v="3"/>
    <s v="Low"/>
    <s v="Pinot Noir"/>
    <x v="0"/>
    <x v="3"/>
    <s v="Louis Roederer Cristal Brut with Gift Box 2007"/>
    <s v="Loose Wrap"/>
    <s v="Tamworth"/>
    <x v="437"/>
    <d v="2011-11-08T00:00:00"/>
    <n v="4"/>
    <n v="7.0000000000000007E-2"/>
    <n v="25.98"/>
    <n v="5.37"/>
    <n v="103.92"/>
  </r>
  <r>
    <n v="7156"/>
    <n v="90571"/>
    <s v="Billy Andrews"/>
    <s v="Express Road Cargo"/>
    <x v="0"/>
    <x v="3"/>
    <s v="Low"/>
    <s v="Merlot"/>
    <x v="0"/>
    <x v="3"/>
    <s v="Dom Perignon 2006"/>
    <s v="Full Container"/>
    <s v="Albury"/>
    <x v="437"/>
    <d v="2011-11-05T00:00:00"/>
    <n v="1"/>
    <n v="0.04"/>
    <n v="3.55"/>
    <n v="1.43"/>
    <n v="3.55"/>
  </r>
  <r>
    <n v="7157"/>
    <n v="89164"/>
    <s v="Ralph Montgomery"/>
    <s v="Express Road Cargo"/>
    <x v="0"/>
    <x v="3"/>
    <s v="High"/>
    <s v="Pinot Noir"/>
    <x v="0"/>
    <x v="3"/>
    <s v="La Playa Estate Cabernet Sauvignon Rose 2015"/>
    <s v="Large Crate"/>
    <s v="Grafton"/>
    <x v="837"/>
    <d v="2013-06-29T00:00:00"/>
    <n v="16"/>
    <n v="0.08"/>
    <n v="15.14"/>
    <n v="4.53"/>
    <n v="242.24"/>
  </r>
  <r>
    <n v="7158"/>
    <n v="89340"/>
    <s v="Keith Simpson"/>
    <s v="Express Road Cargo"/>
    <x v="2"/>
    <x v="1"/>
    <s v="High"/>
    <s v="Grenache Rose"/>
    <x v="0"/>
    <x v="3"/>
    <s v="Domaine Lafond Roc-Epine Tavel Rose 2014"/>
    <s v="Mini Crate"/>
    <s v="Burnie"/>
    <x v="302"/>
    <d v="2013-08-24T00:00:00"/>
    <n v="10"/>
    <n v="0.09"/>
    <n v="209.84"/>
    <n v="21.21"/>
    <n v="2098.4"/>
  </r>
  <r>
    <n v="7159"/>
    <n v="86640"/>
    <s v="Patricia Hunt"/>
    <s v="Express Road Cargo"/>
    <x v="0"/>
    <x v="2"/>
    <s v="Not Specified"/>
    <s v="Sangiovese"/>
    <x v="0"/>
    <x v="3"/>
    <s v="Louis Roederer Cristal Brut 2006"/>
    <s v="Large Crate"/>
    <s v="Freemantle"/>
    <x v="316"/>
    <d v="2011-02-02T00:00:00"/>
    <n v="11"/>
    <n v="0.05"/>
    <n v="10.94"/>
    <n v="1.39"/>
    <n v="120.33999999999999"/>
  </r>
  <r>
    <n v="7160"/>
    <n v="86640"/>
    <s v="Alan Jordan"/>
    <s v="Road Cargo"/>
    <x v="0"/>
    <x v="2"/>
    <s v="Not Specified"/>
    <s v="Shiraz"/>
    <x v="0"/>
    <x v="3"/>
    <s v="Bertani Bertarose 2014"/>
    <s v="Large Crate"/>
    <s v="Bunbury"/>
    <x v="316"/>
    <d v="2011-02-03T00:00:00"/>
    <n v="5"/>
    <n v="0.02"/>
    <n v="40.98"/>
    <n v="2.99"/>
    <n v="204.89999999999998"/>
  </r>
  <r>
    <n v="7161"/>
    <n v="91507"/>
    <s v="Paul Lewis"/>
    <s v="Express Road Cargo"/>
    <x v="0"/>
    <x v="3"/>
    <s v="Medium"/>
    <s v="Pinot Noir"/>
    <x v="0"/>
    <x v="3"/>
    <s v="Lucien Albrecht Cremant d'Alsace Brut Rose"/>
    <s v="Large Crate"/>
    <s v="Queanbeyan"/>
    <x v="438"/>
    <d v="2011-11-15T00:00:00"/>
    <n v="23"/>
    <n v="0"/>
    <n v="6.75"/>
    <n v="2.99"/>
    <n v="155.25"/>
  </r>
  <r>
    <n v="7162"/>
    <n v="88507"/>
    <s v="Howard Campbell"/>
    <s v="Express Road Cargo"/>
    <x v="2"/>
    <x v="0"/>
    <s v="Low"/>
    <s v="Grenache Rose"/>
    <x v="0"/>
    <x v="3"/>
    <s v="Miraval Rose 2014"/>
    <s v="Large Crate"/>
    <s v="Palmerston"/>
    <x v="294"/>
    <d v="2012-01-13T00:00:00"/>
    <n v="4"/>
    <n v="0.04"/>
    <n v="6.24"/>
    <n v="5.22"/>
    <n v="24.96"/>
  </r>
  <r>
    <n v="7163"/>
    <n v="88646"/>
    <s v="Diana Wheeler"/>
    <s v="Express Road Cargo"/>
    <x v="0"/>
    <x v="2"/>
    <s v="Not Specified"/>
    <s v="Shiraz"/>
    <x v="0"/>
    <x v="3"/>
    <s v="Bertani Bertarose 2014"/>
    <s v="Large Crate"/>
    <s v="Geraldton"/>
    <x v="430"/>
    <d v="2010-07-23T00:00:00"/>
    <n v="7"/>
    <n v="0.04"/>
    <n v="15.51"/>
    <n v="17.78"/>
    <n v="108.57"/>
  </r>
  <r>
    <n v="7164"/>
    <n v="87092"/>
    <s v="Paul Howard"/>
    <s v="Express Road Cargo"/>
    <x v="0"/>
    <x v="2"/>
    <s v="Medium"/>
    <s v="Pinot Noir"/>
    <x v="0"/>
    <x v="3"/>
    <s v="Louis Roederer Cristal Brut with Gift Box 2007"/>
    <s v="Large Crate"/>
    <s v="Bunbury"/>
    <x v="154"/>
    <d v="2012-01-10T00:00:00"/>
    <n v="11"/>
    <n v="0.09"/>
    <n v="5.28"/>
    <n v="2.99"/>
    <n v="58.080000000000005"/>
  </r>
  <r>
    <n v="7165"/>
    <n v="87092"/>
    <s v="Paul Howard"/>
    <s v="Express Road Cargo"/>
    <x v="0"/>
    <x v="2"/>
    <s v="Medium"/>
    <s v="Malbec"/>
    <x v="0"/>
    <x v="3"/>
    <s v="Louis Roederer Cristal Brut 2006"/>
    <s v="Full Container"/>
    <s v="Albany"/>
    <x v="154"/>
    <d v="2012-01-10T00:00:00"/>
    <n v="13"/>
    <n v="0.03"/>
    <n v="4.2"/>
    <n v="2.2599999999999998"/>
    <n v="54.6"/>
  </r>
  <r>
    <n v="7166"/>
    <n v="87001"/>
    <s v="Jack Howard"/>
    <s v="Express Road Cargo"/>
    <x v="0"/>
    <x v="2"/>
    <s v="Not Specified"/>
    <s v="Malbec"/>
    <x v="0"/>
    <x v="3"/>
    <s v="Roederer Estate L'Ermitage 2007"/>
    <s v="Large Crate"/>
    <s v="Bunbury"/>
    <x v="922"/>
    <d v="2013-06-14T00:00:00"/>
    <n v="15"/>
    <n v="7.0000000000000007E-2"/>
    <n v="16.510000000000002"/>
    <n v="2.99"/>
    <n v="247.65000000000003"/>
  </r>
  <r>
    <n v="7167"/>
    <n v="87001"/>
    <s v="Jack Howard"/>
    <s v="Express Road Cargo"/>
    <x v="0"/>
    <x v="2"/>
    <s v="Not Specified"/>
    <s v="Malbec"/>
    <x v="0"/>
    <x v="3"/>
    <s v="Sutter Home Pink Moscato"/>
    <s v="Large Crate"/>
    <s v="Albany"/>
    <x v="922"/>
    <d v="2013-06-14T00:00:00"/>
    <n v="8"/>
    <n v="0.01"/>
    <n v="55.48"/>
    <n v="6.79"/>
    <n v="443.84"/>
  </r>
  <r>
    <n v="7168"/>
    <n v="87001"/>
    <s v="Jack Howard"/>
    <s v="Express Road Cargo"/>
    <x v="0"/>
    <x v="2"/>
    <s v="Not Specified"/>
    <s v="Pinot Noir"/>
    <x v="0"/>
    <x v="3"/>
    <s v="Orin Swift Cellars Fragile Rose 2014"/>
    <s v="Mini Crate"/>
    <s v="Perth"/>
    <x v="922"/>
    <d v="2013-06-14T00:00:00"/>
    <n v="17"/>
    <n v="0.03"/>
    <n v="78.8"/>
    <n v="35"/>
    <n v="1339.6"/>
  </r>
  <r>
    <n v="7169"/>
    <n v="90205"/>
    <s v="Stephanie Bryant"/>
    <s v="Express Road Cargo"/>
    <x v="1"/>
    <x v="2"/>
    <s v="High"/>
    <s v="Sauvignon Blanc"/>
    <x v="0"/>
    <x v="3"/>
    <s v="Chardonnais Napa Valley Chardonnay 2013"/>
    <s v="Large Crate"/>
    <s v="Bunbury"/>
    <x v="379"/>
    <d v="2011-10-31T00:00:00"/>
    <n v="11"/>
    <n v="0.02"/>
    <n v="45.99"/>
    <n v="4.99"/>
    <n v="505.89000000000004"/>
  </r>
  <r>
    <n v="7170"/>
    <n v="90678"/>
    <s v="Earl Burke"/>
    <s v="Express Road Cargo"/>
    <x v="0"/>
    <x v="2"/>
    <s v="High"/>
    <s v="Pinot Noir"/>
    <x v="0"/>
    <x v="3"/>
    <s v="Dopff &amp; Irion Cremant Rose Brut"/>
    <s v="Full Container"/>
    <s v="Bunbury"/>
    <x v="607"/>
    <d v="2010-02-27T00:00:00"/>
    <n v="2"/>
    <n v="0.1"/>
    <n v="3.6"/>
    <n v="2.2000000000000002"/>
    <n v="7.2"/>
  </r>
  <r>
    <n v="7171"/>
    <n v="90042"/>
    <s v="Jeffrey Sullivan"/>
    <s v="Express Road Cargo"/>
    <x v="0"/>
    <x v="1"/>
    <s v="High"/>
    <s v="Zinfandel"/>
    <x v="0"/>
    <x v="3"/>
    <s v="Miraval Rose 2014"/>
    <s v="Full Container"/>
    <s v="Geelong"/>
    <x v="1345"/>
    <d v="2013-06-11T00:00:00"/>
    <n v="17"/>
    <n v="0.09"/>
    <n v="3.28"/>
    <n v="5"/>
    <n v="55.76"/>
  </r>
  <r>
    <n v="7172"/>
    <n v="90113"/>
    <s v="George Clark"/>
    <s v="Road Cargo"/>
    <x v="0"/>
    <x v="3"/>
    <s v="Critical"/>
    <s v="Zinfandel"/>
    <x v="0"/>
    <x v="3"/>
    <s v="Barnard Griffin Rose of Sangiovese 2014"/>
    <s v="Loose Wrap"/>
    <s v="Tamworth"/>
    <x v="279"/>
    <d v="2012-12-10T00:00:00"/>
    <n v="12"/>
    <n v="0.03"/>
    <n v="14.42"/>
    <n v="6.75"/>
    <n v="173.04"/>
  </r>
  <r>
    <n v="7173"/>
    <n v="90113"/>
    <s v="George Clark"/>
    <s v="Air Cargo"/>
    <x v="2"/>
    <x v="3"/>
    <s v="Critical"/>
    <s v="Cremant"/>
    <x v="0"/>
    <x v="3"/>
    <s v="Barnard Griffin Rose of Sangiovese 2014"/>
    <s v="Extra Large Crate"/>
    <s v="Liverpool"/>
    <x v="279"/>
    <d v="2012-12-09T00:00:00"/>
    <n v="9"/>
    <n v="7.0000000000000007E-2"/>
    <n v="150.97999999999999"/>
    <n v="143.71"/>
    <n v="1358.82"/>
  </r>
  <r>
    <n v="7174"/>
    <n v="90113"/>
    <s v="George Clark"/>
    <s v="Express Road Cargo"/>
    <x v="1"/>
    <x v="3"/>
    <s v="Critical"/>
    <s v="Sauvignon Blanc"/>
    <x v="0"/>
    <x v="3"/>
    <s v="Cloudy Bay Sauvignon Blanc 2015"/>
    <s v="Loose Wrap"/>
    <s v="Newcastle"/>
    <x v="279"/>
    <d v="2012-12-09T00:00:00"/>
    <n v="20"/>
    <n v="0.01"/>
    <n v="17.98"/>
    <n v="8.51"/>
    <n v="359.6"/>
  </r>
  <r>
    <n v="7175"/>
    <n v="90113"/>
    <s v="George Clark"/>
    <s v="Express Road Cargo"/>
    <x v="1"/>
    <x v="3"/>
    <s v="Critical"/>
    <s v="Chardonnay"/>
    <x v="0"/>
    <x v="3"/>
    <s v="Chardonnais Napa Valley Chardonnay 2013"/>
    <s v="Large Crate"/>
    <s v="Campbeltown"/>
    <x v="279"/>
    <d v="2012-12-08T00:00:00"/>
    <n v="8"/>
    <n v="0.02"/>
    <n v="195.99"/>
    <n v="8.99"/>
    <n v="1567.92"/>
  </r>
  <r>
    <n v="7176"/>
    <n v="90113"/>
    <s v="George Clark"/>
    <s v="Express Road Cargo"/>
    <x v="1"/>
    <x v="3"/>
    <s v="Critical"/>
    <s v="Sauvignon Blanc"/>
    <x v="0"/>
    <x v="3"/>
    <s v="Rombauer Chardonnay 2014"/>
    <s v="Large Crate"/>
    <s v="Bathurst"/>
    <x v="279"/>
    <d v="2012-12-09T00:00:00"/>
    <n v="13"/>
    <n v="7.0000000000000007E-2"/>
    <n v="125.99"/>
    <n v="7.69"/>
    <n v="1637.87"/>
  </r>
  <r>
    <n v="7177"/>
    <n v="86130"/>
    <s v="Randy Ward"/>
    <s v="Road Cargo"/>
    <x v="0"/>
    <x v="1"/>
    <s v="Low"/>
    <s v="Cabernet Sauvignon"/>
    <x v="0"/>
    <x v="3"/>
    <s v="Louis Roederer Cristal Brut with Gift Box 2007"/>
    <s v="Large Crate"/>
    <s v="Hobart"/>
    <x v="498"/>
    <d v="2013-03-15T00:00:00"/>
    <n v="9"/>
    <n v="0.09"/>
    <n v="16.91"/>
    <n v="6.25"/>
    <n v="152.19"/>
  </r>
  <r>
    <n v="7178"/>
    <n v="90558"/>
    <s v="Gary Hudson"/>
    <s v="Express Road Cargo"/>
    <x v="1"/>
    <x v="3"/>
    <s v="Not Specified"/>
    <s v="Pinot Gris"/>
    <x v="0"/>
    <x v="3"/>
    <s v="Mercer Canyons Chardonnay 2013"/>
    <s v="Standard Size Crate"/>
    <s v="Armidale"/>
    <x v="1368"/>
    <d v="2011-05-03T00:00:00"/>
    <n v="16"/>
    <n v="0.08"/>
    <n v="10.01"/>
    <n v="1.99"/>
    <n v="160.16"/>
  </r>
  <r>
    <n v="7179"/>
    <n v="90558"/>
    <s v="Gary Hudson"/>
    <s v="Express Road Cargo"/>
    <x v="1"/>
    <x v="3"/>
    <s v="Not Specified"/>
    <s v="Reisling"/>
    <x v="0"/>
    <x v="3"/>
    <s v="Los Vascos Sauvignon Blanc 2015"/>
    <s v="Large Crate"/>
    <s v="Campbeltown"/>
    <x v="1368"/>
    <d v="2011-05-02T00:00:00"/>
    <n v="11"/>
    <n v="0.01"/>
    <n v="125.99"/>
    <n v="7.69"/>
    <n v="1385.8899999999999"/>
  </r>
  <r>
    <n v="7180"/>
    <n v="86288"/>
    <s v="Gerald Powell"/>
    <s v="Express Road Cargo"/>
    <x v="1"/>
    <x v="3"/>
    <s v="High"/>
    <s v="Reisling"/>
    <x v="0"/>
    <x v="3"/>
    <s v="Mercer Canyons Chardonnay 2013"/>
    <s v="Large Crate"/>
    <s v="Newcastle"/>
    <x v="228"/>
    <d v="2013-02-09T00:00:00"/>
    <n v="13"/>
    <n v="0.04"/>
    <n v="73.98"/>
    <n v="14.52"/>
    <n v="961.74"/>
  </r>
  <r>
    <n v="7181"/>
    <n v="85976"/>
    <s v="Kathy Jenkins"/>
    <s v="Air Cargo"/>
    <x v="2"/>
    <x v="1"/>
    <s v="Critical"/>
    <s v="Champagne"/>
    <x v="0"/>
    <x v="3"/>
    <s v="Sutter Home Pink Moscato"/>
    <s v="Small Crate"/>
    <s v="Devonport"/>
    <x v="187"/>
    <d v="2013-07-20T00:00:00"/>
    <n v="15"/>
    <n v="0"/>
    <n v="31.76"/>
    <n v="45.51"/>
    <n v="476.40000000000003"/>
  </r>
  <r>
    <n v="7182"/>
    <n v="91575"/>
    <s v="Rebecca Owens"/>
    <s v="Express Road Cargo"/>
    <x v="0"/>
    <x v="0"/>
    <s v="High"/>
    <s v="Shiraz"/>
    <x v="0"/>
    <x v="3"/>
    <s v="Domaine Lafage Miraflors Rose 2013"/>
    <s v="Large Crate"/>
    <s v="Mount Isa"/>
    <x v="690"/>
    <d v="2010-01-08T00:00:00"/>
    <n v="12"/>
    <n v="0.08"/>
    <n v="15.99"/>
    <n v="13.18"/>
    <n v="191.88"/>
  </r>
  <r>
    <n v="7183"/>
    <n v="89716"/>
    <s v="Sara Wheeler"/>
    <s v="Express Road Cargo"/>
    <x v="2"/>
    <x v="0"/>
    <s v="Medium"/>
    <s v="Sangiovese Rose"/>
    <x v="0"/>
    <x v="3"/>
    <s v="La Playa Estate Cabernet Sauvignon Rose 2015"/>
    <s v="Mini Crate"/>
    <s v="Brisbane"/>
    <x v="880"/>
    <d v="2010-01-14T00:00:00"/>
    <n v="7"/>
    <n v="0.06"/>
    <n v="19.989999999999998"/>
    <n v="11.17"/>
    <n v="139.92999999999998"/>
  </r>
  <r>
    <n v="7184"/>
    <n v="89721"/>
    <s v="Sara Wheeler"/>
    <s v="Air Cargo"/>
    <x v="1"/>
    <x v="0"/>
    <s v="Medium"/>
    <s v="Pinot Gris"/>
    <x v="0"/>
    <x v="3"/>
    <s v="Lincourt Courtney's Chardonnay 2012"/>
    <s v="Extra Large Crate"/>
    <s v="Maryborough"/>
    <x v="1317"/>
    <d v="2013-01-15T00:00:00"/>
    <n v="10"/>
    <n v="0"/>
    <n v="264.98"/>
    <n v="17.86"/>
    <n v="2649.8"/>
  </r>
  <r>
    <n v="7185"/>
    <n v="89716"/>
    <s v="Kathleen Morrison"/>
    <s v="Air Cargo"/>
    <x v="2"/>
    <x v="0"/>
    <s v="Medium"/>
    <s v="Champagne"/>
    <x v="0"/>
    <x v="3"/>
    <s v="Pietradolce Etna Rosato 2014"/>
    <s v="Extra Large Crate"/>
    <s v="Maryborough"/>
    <x v="880"/>
    <d v="2010-01-16T00:00:00"/>
    <n v="6"/>
    <n v="0.06"/>
    <n v="320.98"/>
    <n v="58.95"/>
    <n v="1925.88"/>
  </r>
  <r>
    <n v="7186"/>
    <n v="88883"/>
    <s v="Kevin Miller"/>
    <s v="Express Road Cargo"/>
    <x v="0"/>
    <x v="1"/>
    <s v="Critical"/>
    <s v="Zinfandel"/>
    <x v="0"/>
    <x v="3"/>
    <s v="Louis Roederer Cristal Brut 2006"/>
    <s v="Standard Size Crate"/>
    <s v="Burnie"/>
    <x v="334"/>
    <d v="2011-03-14T00:00:00"/>
    <n v="11"/>
    <n v="0.08"/>
    <n v="15.94"/>
    <n v="5.45"/>
    <n v="175.34"/>
  </r>
  <r>
    <n v="7187"/>
    <n v="85974"/>
    <s v="Kathy Jenkins"/>
    <s v="Express Road Cargo"/>
    <x v="1"/>
    <x v="1"/>
    <s v="Critical"/>
    <s v="Pinot Gris"/>
    <x v="0"/>
    <x v="3"/>
    <s v="Chardonnais Napa Valley Chardonnay 2013"/>
    <s v="Large Crate"/>
    <s v="Hobart"/>
    <x v="1369"/>
    <d v="2013-02-22T00:00:00"/>
    <n v="3"/>
    <n v="0.09"/>
    <n v="200.99"/>
    <n v="4.2"/>
    <n v="602.97"/>
  </r>
  <r>
    <n v="7188"/>
    <n v="85967"/>
    <s v="Sean Meyer"/>
    <s v="Express Road Cargo"/>
    <x v="0"/>
    <x v="1"/>
    <s v="Critical"/>
    <s v="Shiraz"/>
    <x v="0"/>
    <x v="3"/>
    <s v="Jean-Baptiste Adam Les Natures Cremant d'Alsace Brut"/>
    <s v="Standard Size Crate"/>
    <s v="Devonport"/>
    <x v="1106"/>
    <d v="2011-02-22T00:00:00"/>
    <n v="11"/>
    <n v="0.08"/>
    <n v="40.97"/>
    <n v="8.99"/>
    <n v="450.66999999999996"/>
  </r>
  <r>
    <n v="7189"/>
    <n v="91214"/>
    <s v="Melissa Cruz"/>
    <s v="Express Road Cargo"/>
    <x v="1"/>
    <x v="1"/>
    <s v="Low"/>
    <s v="Chardonnay"/>
    <x v="0"/>
    <x v="3"/>
    <s v="Lucky Chardonnay 2012"/>
    <s v="Large Crate"/>
    <s v="Canberra"/>
    <x v="654"/>
    <d v="2011-03-18T00:00:00"/>
    <n v="3"/>
    <n v="0"/>
    <n v="65.989999999999995"/>
    <n v="8.99"/>
    <n v="197.96999999999997"/>
  </r>
  <r>
    <n v="7190"/>
    <n v="86749"/>
    <s v="John Butler"/>
    <s v="Express Road Cargo"/>
    <x v="0"/>
    <x v="2"/>
    <s v="Not Specified"/>
    <s v="Zinfandel"/>
    <x v="0"/>
    <x v="3"/>
    <s v="Miraval Rose 2014"/>
    <s v="Large Crate"/>
    <s v="Perth"/>
    <x v="271"/>
    <d v="2013-09-17T00:00:00"/>
    <n v="4"/>
    <n v="0.03"/>
    <n v="7.64"/>
    <n v="1.39"/>
    <n v="30.56"/>
  </r>
  <r>
    <n v="7191"/>
    <n v="88578"/>
    <s v="Johnny Rivera"/>
    <s v="Express Road Cargo"/>
    <x v="0"/>
    <x v="1"/>
    <s v="Not Specified"/>
    <s v="Cabernet Sauvignon"/>
    <x v="0"/>
    <x v="3"/>
    <s v="La Playa Estate Cabernet Sauvignon Rose 2015"/>
    <s v="Large Crate"/>
    <s v="Ballarat"/>
    <x v="48"/>
    <d v="2013-10-04T00:00:00"/>
    <n v="9"/>
    <n v="0.05"/>
    <n v="4.28"/>
    <n v="6.72"/>
    <n v="38.520000000000003"/>
  </r>
  <r>
    <n v="7192"/>
    <n v="88578"/>
    <s v="Linda Carter"/>
    <s v="Express Road Cargo"/>
    <x v="0"/>
    <x v="2"/>
    <s v="Not Specified"/>
    <s v="Malbec"/>
    <x v="0"/>
    <x v="3"/>
    <s v="Sutter Home White Zinfandel"/>
    <s v="Large Crate"/>
    <s v="Geraldton"/>
    <x v="48"/>
    <d v="2013-10-04T00:00:00"/>
    <n v="9"/>
    <n v="0.06"/>
    <n v="7.1"/>
    <n v="6.05"/>
    <n v="63.9"/>
  </r>
  <r>
    <n v="7193"/>
    <n v="88578"/>
    <s v="Linda Carter"/>
    <s v="Express Road Cargo"/>
    <x v="2"/>
    <x v="2"/>
    <s v="Not Specified"/>
    <s v="Sangiovese Rose"/>
    <x v="0"/>
    <x v="3"/>
    <s v="Gerard Bertrand Cote des Roses Rose 2014"/>
    <s v="Large Crate"/>
    <s v="Albany"/>
    <x v="48"/>
    <d v="2013-10-05T00:00:00"/>
    <n v="10"/>
    <n v="0.05"/>
    <n v="17.78"/>
    <n v="5.03"/>
    <n v="177.8"/>
  </r>
  <r>
    <n v="7194"/>
    <n v="88578"/>
    <s v="Jeremy Powell"/>
    <s v="Express Road Cargo"/>
    <x v="0"/>
    <x v="1"/>
    <s v="Not Specified"/>
    <s v="Zinfandel"/>
    <x v="0"/>
    <x v="3"/>
    <s v="Schramsberg Cremant Demi-Sec 2011"/>
    <s v="Large Crate"/>
    <s v="Canberra"/>
    <x v="48"/>
    <d v="2013-10-04T00:00:00"/>
    <n v="8"/>
    <n v="0"/>
    <n v="30.98"/>
    <n v="19.510000000000002"/>
    <n v="247.84"/>
  </r>
  <r>
    <n v="7195"/>
    <n v="90794"/>
    <s v="Larry Wallace"/>
    <s v="Express Road Cargo"/>
    <x v="0"/>
    <x v="0"/>
    <s v="Medium"/>
    <s v="Shiraz"/>
    <x v="0"/>
    <x v="4"/>
    <s v="Bollinger Brut Special Cuvee"/>
    <s v="Large Crate"/>
    <s v="Gympie"/>
    <x v="122"/>
    <d v="2013-02-09T00:00:00"/>
    <n v="12"/>
    <n v="0.05"/>
    <n v="6.68"/>
    <n v="5.66"/>
    <n v="80.16"/>
  </r>
  <r>
    <n v="7196"/>
    <n v="90794"/>
    <s v="Larry Wallace"/>
    <s v="Express Road Cargo"/>
    <x v="0"/>
    <x v="0"/>
    <s v="Medium"/>
    <s v="Shiraz"/>
    <x v="0"/>
    <x v="4"/>
    <s v="Dopff &amp; Irion Cremant Rose Brut"/>
    <s v="Large Crate"/>
    <s v="Brisbane"/>
    <x v="122"/>
    <d v="2013-02-07T00:00:00"/>
    <n v="4"/>
    <n v="0.03"/>
    <n v="17.7"/>
    <n v="9.4700000000000006"/>
    <n v="70.8"/>
  </r>
  <r>
    <n v="7197"/>
    <n v="91295"/>
    <s v="Raymond Rogers"/>
    <s v="Express Road Cargo"/>
    <x v="0"/>
    <x v="2"/>
    <s v="Low"/>
    <s v="Sangiovese"/>
    <x v="0"/>
    <x v="4"/>
    <s v="Belle Glos Oeil de Perdrix Pinot Noir Blanc 2014"/>
    <s v="Large Crate"/>
    <s v="Geraldton"/>
    <x v="163"/>
    <d v="2012-11-21T00:00:00"/>
    <n v="32"/>
    <n v="0.09"/>
    <n v="5.34"/>
    <n v="2.99"/>
    <n v="170.88"/>
  </r>
  <r>
    <n v="7198"/>
    <n v="91391"/>
    <s v="Alan Murray"/>
    <s v="Express Road Cargo"/>
    <x v="1"/>
    <x v="0"/>
    <s v="Medium"/>
    <s v="Reisling"/>
    <x v="0"/>
    <x v="4"/>
    <s v="Chardonnais Napa Valley Chardonnay 2013"/>
    <s v="Large Crate"/>
    <s v="Mount Isa"/>
    <x v="440"/>
    <d v="2011-09-04T00:00:00"/>
    <n v="3"/>
    <n v="0.02"/>
    <n v="99.99"/>
    <n v="19.989999999999998"/>
    <n v="299.96999999999997"/>
  </r>
  <r>
    <n v="7199"/>
    <n v="87792"/>
    <s v="Scott Ruiz"/>
    <s v="Express Road Cargo"/>
    <x v="0"/>
    <x v="1"/>
    <s v="Medium"/>
    <s v="Shiraz"/>
    <x v="0"/>
    <x v="4"/>
    <s v="Louis Roederer Cristal Brut with Gift Box 2007"/>
    <s v="Full Container"/>
    <s v="Canberra"/>
    <x v="601"/>
    <d v="2012-05-30T00:00:00"/>
    <n v="20"/>
    <n v="7.0000000000000007E-2"/>
    <n v="5.98"/>
    <n v="0.96"/>
    <n v="119.60000000000001"/>
  </r>
  <r>
    <n v="7200"/>
    <n v="88473"/>
    <s v="Stephen Bishop"/>
    <s v="Air Cargo"/>
    <x v="2"/>
    <x v="1"/>
    <s v="Critical"/>
    <s v="Cremant"/>
    <x v="0"/>
    <x v="4"/>
    <s v="Sutter Home Pink Moscato"/>
    <s v="Small Crate"/>
    <s v="Mount Barker"/>
    <x v="938"/>
    <d v="2013-01-12T00:00:00"/>
    <n v="12"/>
    <n v="0.03"/>
    <n v="124.49"/>
    <n v="51.94"/>
    <n v="1493.8799999999999"/>
  </r>
  <r>
    <n v="7201"/>
    <n v="88079"/>
    <s v="Amanda Nguyen"/>
    <s v="Road Cargo"/>
    <x v="0"/>
    <x v="1"/>
    <s v="High"/>
    <s v="Cabernet Sauvignon"/>
    <x v="0"/>
    <x v="4"/>
    <s v="Pierre Sparr Cremant d'Alsace Reserve Brut Rose"/>
    <s v="Full Container"/>
    <s v="Burnie"/>
    <x v="1147"/>
    <d v="2013-01-13T00:00:00"/>
    <n v="11"/>
    <n v="0.01"/>
    <n v="5.84"/>
    <n v="1.2"/>
    <n v="64.239999999999995"/>
  </r>
  <r>
    <n v="7202"/>
    <n v="86322"/>
    <s v="Laura Wheeler"/>
    <s v="Express Road Cargo"/>
    <x v="2"/>
    <x v="1"/>
    <s v="High"/>
    <s v="Cremant"/>
    <x v="0"/>
    <x v="4"/>
    <s v="Orin Swift Cellars Fragile Rose 2014"/>
    <s v="Standard Size Crate"/>
    <s v="Victor Harbor"/>
    <x v="1157"/>
    <d v="2013-06-30T00:00:00"/>
    <n v="15"/>
    <n v="7.0000000000000007E-2"/>
    <n v="22.23"/>
    <n v="5.08"/>
    <n v="333.45"/>
  </r>
  <r>
    <n v="7203"/>
    <n v="86322"/>
    <s v="Laura Wheeler"/>
    <s v="Express Road Cargo"/>
    <x v="1"/>
    <x v="1"/>
    <s v="High"/>
    <s v="Reisling"/>
    <x v="0"/>
    <x v="4"/>
    <s v="Robert Oatley Signature Chardonnay 2013"/>
    <s v="Standard Size Crate"/>
    <s v="Adelaide"/>
    <x v="1157"/>
    <d v="2013-06-30T00:00:00"/>
    <n v="14"/>
    <n v="7.0000000000000007E-2"/>
    <n v="55.99"/>
    <n v="1.25"/>
    <n v="783.86"/>
  </r>
  <r>
    <n v="7204"/>
    <n v="89026"/>
    <s v="Justin Mitchell"/>
    <s v="Road Cargo"/>
    <x v="0"/>
    <x v="3"/>
    <s v="Medium"/>
    <s v="Malbec"/>
    <x v="0"/>
    <x v="4"/>
    <s v="Francis Ford Coppola Sofia Rose 2014"/>
    <s v="Large Crate"/>
    <s v="Dubbo"/>
    <x v="432"/>
    <d v="2011-03-05T00:00:00"/>
    <n v="11"/>
    <n v="7.0000000000000007E-2"/>
    <n v="11.34"/>
    <n v="11.25"/>
    <n v="124.74"/>
  </r>
  <r>
    <n v="7205"/>
    <n v="89034"/>
    <s v="Justin Mitchell"/>
    <s v="Express Road Cargo"/>
    <x v="0"/>
    <x v="3"/>
    <s v="Medium"/>
    <s v="Cabernet Sauvignon"/>
    <x v="0"/>
    <x v="4"/>
    <s v="Miraval Rose 2014"/>
    <s v="Standard Size Crate"/>
    <s v="Blue Mountains"/>
    <x v="738"/>
    <d v="2013-03-06T00:00:00"/>
    <n v="6"/>
    <n v="0.05"/>
    <n v="11.66"/>
    <n v="8.99"/>
    <n v="69.960000000000008"/>
  </r>
  <r>
    <n v="7206"/>
    <n v="88472"/>
    <s v="Stephen Bishop"/>
    <s v="Air Cargo"/>
    <x v="1"/>
    <x v="1"/>
    <s v="Low"/>
    <s v="Reisling"/>
    <x v="0"/>
    <x v="4"/>
    <s v="Lincourt Courtney's Chardonnay 2012"/>
    <s v="Extra Large Crate"/>
    <s v="Mount Barker"/>
    <x v="1158"/>
    <d v="2011-07-10T00:00:00"/>
    <n v="7"/>
    <n v="0.01"/>
    <n v="80.97"/>
    <n v="33.6"/>
    <n v="566.79"/>
  </r>
  <r>
    <n v="7207"/>
    <n v="90853"/>
    <s v="Keith Hayes"/>
    <s v="Road Cargo"/>
    <x v="0"/>
    <x v="2"/>
    <s v="Critical"/>
    <s v="Cabernet Sauvignon"/>
    <x v="0"/>
    <x v="2"/>
    <s v="Barnard Griffin Rose of Sangiovese 2014"/>
    <s v="Full Container"/>
    <s v="Albany"/>
    <x v="97"/>
    <d v="2010-01-04T00:00:00"/>
    <n v="4"/>
    <n v="0.09"/>
    <n v="9.11"/>
    <n v="2.15"/>
    <n v="36.44"/>
  </r>
  <r>
    <n v="7208"/>
    <n v="90853"/>
    <s v="Keith Hayes"/>
    <s v="Express Road Cargo"/>
    <x v="0"/>
    <x v="2"/>
    <s v="Critical"/>
    <s v="Cabernet Sauvignon"/>
    <x v="0"/>
    <x v="2"/>
    <s v="Chateau D'Aqueria Tavel Rose 2013"/>
    <s v="Full Container"/>
    <s v="Busseltol"/>
    <x v="97"/>
    <d v="2010-01-02T00:00:00"/>
    <n v="11"/>
    <n v="0.08"/>
    <n v="15.04"/>
    <n v="1.97"/>
    <n v="165.44"/>
  </r>
  <r>
    <n v="7209"/>
    <n v="88970"/>
    <s v="Douglas Parker"/>
    <s v="Express Road Cargo"/>
    <x v="0"/>
    <x v="2"/>
    <s v="Not Specified"/>
    <s v="Malbec"/>
    <x v="0"/>
    <x v="2"/>
    <s v="Langlois Chateau Cremant de Loire Brut"/>
    <s v="Large Crate"/>
    <s v="Geraldton"/>
    <x v="621"/>
    <d v="2013-04-16T00:00:00"/>
    <n v="5"/>
    <n v="0.08"/>
    <n v="5.99"/>
    <n v="4.92"/>
    <n v="29.950000000000003"/>
  </r>
  <r>
    <n v="7210"/>
    <n v="88970"/>
    <s v="Douglas Parker"/>
    <s v="Express Road Cargo"/>
    <x v="1"/>
    <x v="2"/>
    <s v="Not Specified"/>
    <s v="Sauvignon Blanc"/>
    <x v="0"/>
    <x v="2"/>
    <s v="Mercer Canyons Chardonnay 2013"/>
    <s v="Large Crate"/>
    <s v="Rockingham"/>
    <x v="621"/>
    <d v="2013-04-16T00:00:00"/>
    <n v="5"/>
    <n v="0"/>
    <n v="65.989999999999995"/>
    <n v="8.99"/>
    <n v="329.95"/>
  </r>
  <r>
    <n v="7211"/>
    <n v="89654"/>
    <s v="Ryan Weaver"/>
    <s v="Express Road Cargo"/>
    <x v="0"/>
    <x v="1"/>
    <s v="Low"/>
    <s v="Pinot Noir"/>
    <x v="0"/>
    <x v="2"/>
    <s v="Lucien Albrecht Cremant d'Alsace Brut Rose"/>
    <s v="Full Container"/>
    <s v="Victor Harbor"/>
    <x v="1370"/>
    <d v="2011-01-31T00:00:00"/>
    <n v="1"/>
    <n v="0.01"/>
    <n v="3.14"/>
    <n v="1.92"/>
    <n v="3.14"/>
  </r>
  <r>
    <n v="7212"/>
    <n v="87950"/>
    <s v="Larry Fields"/>
    <s v="Express Road Cargo"/>
    <x v="0"/>
    <x v="2"/>
    <s v="Medium"/>
    <s v="Shiraz"/>
    <x v="0"/>
    <x v="2"/>
    <s v="Chateau d'Esclans Whispering Angel Rose 2014"/>
    <s v="Large Crate"/>
    <s v="Rockingham"/>
    <x v="441"/>
    <d v="2013-03-14T00:00:00"/>
    <n v="9"/>
    <n v="0.1"/>
    <n v="367.99"/>
    <n v="19.989999999999998"/>
    <n v="3311.91"/>
  </r>
  <r>
    <n v="7213"/>
    <n v="87950"/>
    <s v="Larry Fields"/>
    <s v="Express Road Cargo"/>
    <x v="0"/>
    <x v="2"/>
    <s v="Medium"/>
    <s v="Sangiovese"/>
    <x v="0"/>
    <x v="2"/>
    <s v="Chateau d'Esclans Whispering Angel Rose 2014"/>
    <s v="Large Crate"/>
    <s v="Albany"/>
    <x v="441"/>
    <d v="2013-03-14T00:00:00"/>
    <n v="5"/>
    <n v="0.1"/>
    <n v="4.24"/>
    <n v="5.41"/>
    <n v="21.200000000000003"/>
  </r>
  <r>
    <n v="7214"/>
    <n v="89466"/>
    <s v="Antonio Ellis"/>
    <s v="Express Road Cargo"/>
    <x v="2"/>
    <x v="2"/>
    <s v="High"/>
    <s v="Champagne"/>
    <x v="0"/>
    <x v="2"/>
    <s v="Orin Swift Cellars Fragile Rose 2014"/>
    <s v="Full Container"/>
    <s v="Geraldton"/>
    <x v="1307"/>
    <d v="2011-01-07T00:00:00"/>
    <n v="9"/>
    <n v="0.06"/>
    <n v="5.28"/>
    <n v="3.96"/>
    <n v="47.52"/>
  </r>
  <r>
    <n v="7215"/>
    <n v="88234"/>
    <s v="Jose Hughes"/>
    <s v="Express Road Cargo"/>
    <x v="2"/>
    <x v="0"/>
    <s v="High"/>
    <s v="Sangiovese Rose"/>
    <x v="0"/>
    <x v="2"/>
    <s v="Orin Swift Cellars Fragile Rose 2014"/>
    <s v="Standard Size Crate"/>
    <s v="Townsville"/>
    <x v="1153"/>
    <d v="2010-11-01T00:00:00"/>
    <n v="16"/>
    <n v="0.05"/>
    <n v="17.670000000000002"/>
    <n v="8.99"/>
    <n v="282.72000000000003"/>
  </r>
  <r>
    <n v="7216"/>
    <n v="85844"/>
    <s v="Sean Edwards"/>
    <s v="Express Road Cargo"/>
    <x v="0"/>
    <x v="1"/>
    <s v="High"/>
    <s v="Zinfandel"/>
    <x v="0"/>
    <x v="2"/>
    <s v="Schramsberg Cremant Demi-Sec 2011"/>
    <s v="Standard Size Crate"/>
    <s v="Canberra"/>
    <x v="133"/>
    <d v="2011-03-20T00:00:00"/>
    <n v="12"/>
    <n v="0.04"/>
    <n v="10.98"/>
    <n v="3.37"/>
    <n v="131.76"/>
  </r>
  <r>
    <n v="7217"/>
    <n v="86728"/>
    <s v="Larry Price"/>
    <s v="Express Road Cargo"/>
    <x v="0"/>
    <x v="3"/>
    <s v="Critical"/>
    <s v="Zinfandel"/>
    <x v="0"/>
    <x v="2"/>
    <s v="Domaine Lafage Miraflors Rose 2013"/>
    <s v="Large Crate"/>
    <s v="Grafton"/>
    <x v="915"/>
    <d v="2013-01-31T00:00:00"/>
    <n v="6"/>
    <n v="0.08"/>
    <n v="142.86000000000001"/>
    <n v="19.989999999999998"/>
    <n v="857.16000000000008"/>
  </r>
  <r>
    <n v="7218"/>
    <n v="90279"/>
    <s v="Linda Hunter"/>
    <s v="Express Road Cargo"/>
    <x v="1"/>
    <x v="0"/>
    <s v="Not Specified"/>
    <s v="Sauvignon Blanc"/>
    <x v="0"/>
    <x v="2"/>
    <s v="Dog Point Vineyard Sauvignon Blanc 2014"/>
    <s v="Large Crate"/>
    <s v="Rockhampton"/>
    <x v="703"/>
    <d v="2013-08-23T00:00:00"/>
    <n v="6"/>
    <n v="0.09"/>
    <n v="65.989999999999995"/>
    <n v="5.31"/>
    <n v="395.93999999999994"/>
  </r>
  <r>
    <n v="7219"/>
    <n v="90271"/>
    <s v="Gregory Hanson"/>
    <s v="Express Road Cargo"/>
    <x v="0"/>
    <x v="0"/>
    <s v="Not Specified"/>
    <s v="Pinot Noir"/>
    <x v="0"/>
    <x v="2"/>
    <s v="Simonnet-Febvre Cremant de Bourgogne Blanc"/>
    <s v="Full Container"/>
    <s v="Gympie"/>
    <x v="1219"/>
    <d v="2010-08-24T00:00:00"/>
    <n v="5"/>
    <n v="0.01"/>
    <n v="5.18"/>
    <n v="2.04"/>
    <n v="25.9"/>
  </r>
  <r>
    <n v="7220"/>
    <n v="89265"/>
    <s v="Dennis Hansen"/>
    <s v="Air Cargo"/>
    <x v="2"/>
    <x v="3"/>
    <s v="High"/>
    <s v="Sangiovese Rose"/>
    <x v="0"/>
    <x v="2"/>
    <s v="Pietradolce Etna Rosato 2014"/>
    <s v="Small Crate"/>
    <s v="Campbeltown"/>
    <x v="805"/>
    <d v="2013-01-23T00:00:00"/>
    <n v="7"/>
    <n v="0.02"/>
    <n v="140.97999999999999"/>
    <n v="53.48"/>
    <n v="986.8599999999999"/>
  </r>
  <r>
    <n v="7221"/>
    <n v="89452"/>
    <s v="Mark Hughes"/>
    <s v="Road Cargo"/>
    <x v="1"/>
    <x v="1"/>
    <s v="Critical"/>
    <s v="Sauvignon Blanc"/>
    <x v="0"/>
    <x v="2"/>
    <s v="Mercer Canyons Chardonnay 2013"/>
    <s v="Standard Size Crate"/>
    <s v="Mount Gambier"/>
    <x v="534"/>
    <d v="2012-01-04T00:00:00"/>
    <n v="10"/>
    <n v="0.04"/>
    <n v="20.99"/>
    <n v="3.3"/>
    <n v="209.89999999999998"/>
  </r>
  <r>
    <n v="7222"/>
    <n v="91185"/>
    <s v="Bobby Fox"/>
    <s v="Express Road Cargo"/>
    <x v="0"/>
    <x v="1"/>
    <s v="Low"/>
    <s v="Pinot Noir"/>
    <x v="0"/>
    <x v="2"/>
    <s v="JCB N¬∞21 Brut Cremant de Bourgogne"/>
    <s v="Full Container"/>
    <s v="Hobart"/>
    <x v="365"/>
    <d v="2013-03-08T00:00:00"/>
    <n v="3"/>
    <n v="0.04"/>
    <n v="3.95"/>
    <n v="2"/>
    <n v="11.850000000000001"/>
  </r>
  <r>
    <n v="7223"/>
    <n v="89306"/>
    <s v="Kenneth Porter"/>
    <s v="Express Road Cargo"/>
    <x v="1"/>
    <x v="3"/>
    <s v="High"/>
    <s v="Chardonnay"/>
    <x v="0"/>
    <x v="2"/>
    <s v="Chardonnais Napa Valley Chardonnay 2013"/>
    <s v="Standard Size Crate"/>
    <s v="Orange"/>
    <x v="767"/>
    <d v="2011-08-10T00:00:00"/>
    <n v="14"/>
    <n v="0.1"/>
    <n v="6.48"/>
    <n v="2.74"/>
    <n v="90.72"/>
  </r>
  <r>
    <n v="7224"/>
    <n v="87924"/>
    <s v="Jack Hanson"/>
    <s v="Express Road Cargo"/>
    <x v="2"/>
    <x v="1"/>
    <s v="High"/>
    <s v="Cremant"/>
    <x v="0"/>
    <x v="2"/>
    <s v="Chateau d'Esclans Whispering Angel Rose 2014"/>
    <s v="Loose Wrap"/>
    <s v="Burnie"/>
    <x v="333"/>
    <d v="2013-04-05T00:00:00"/>
    <n v="7"/>
    <n v="0"/>
    <n v="62.18"/>
    <n v="10.84"/>
    <n v="435.26"/>
  </r>
  <r>
    <n v="7225"/>
    <n v="88421"/>
    <s v="Walter Richards"/>
    <s v="Express Road Cargo"/>
    <x v="0"/>
    <x v="3"/>
    <s v="Medium"/>
    <s v="Merlot"/>
    <x v="0"/>
    <x v="2"/>
    <s v="Francis Ford Coppola Sofia Rose 2014"/>
    <s v="Full Container"/>
    <s v="Lithgow"/>
    <x v="916"/>
    <d v="2011-05-14T00:00:00"/>
    <n v="14"/>
    <n v="0.02"/>
    <n v="4.84"/>
    <n v="0.71"/>
    <n v="67.759999999999991"/>
  </r>
  <r>
    <n v="7226"/>
    <n v="87306"/>
    <s v="Gregory Lawson"/>
    <s v="Air Cargo"/>
    <x v="2"/>
    <x v="1"/>
    <s v="High"/>
    <s v="Cremant"/>
    <x v="0"/>
    <x v="2"/>
    <s v="Francis Ford Coppola Sofia Rose 2014"/>
    <s v="Extra Large Crate"/>
    <s v="Burnie"/>
    <x v="442"/>
    <d v="2010-11-05T00:00:00"/>
    <n v="9"/>
    <n v="0.04"/>
    <n v="160.97999999999999"/>
    <n v="30"/>
    <n v="1448.82"/>
  </r>
  <r>
    <n v="7227"/>
    <n v="87314"/>
    <s v="Gregory Lawson"/>
    <s v="Express Road Cargo"/>
    <x v="1"/>
    <x v="1"/>
    <s v="High"/>
    <s v="Reisling"/>
    <x v="0"/>
    <x v="2"/>
    <s v="Lucky Chardonnay 2012"/>
    <s v="Large Crate"/>
    <s v="Launceston"/>
    <x v="68"/>
    <d v="2013-11-05T00:00:00"/>
    <n v="39"/>
    <n v="0.01"/>
    <n v="17.98"/>
    <n v="4"/>
    <n v="701.22"/>
  </r>
  <r>
    <n v="7228"/>
    <n v="87306"/>
    <s v="Gregory Lawson"/>
    <s v="Express Road Cargo"/>
    <x v="1"/>
    <x v="1"/>
    <s v="High"/>
    <s v="Pinot Gris"/>
    <x v="0"/>
    <x v="2"/>
    <s v="Dog Point Vineyard Sauvignon Blanc 2014"/>
    <s v="Large Crate"/>
    <s v="Hobart"/>
    <x v="442"/>
    <d v="2010-11-04T00:00:00"/>
    <n v="20"/>
    <n v="0.06"/>
    <n v="115.99"/>
    <n v="8.99"/>
    <n v="2319.7999999999997"/>
  </r>
  <r>
    <n v="7229"/>
    <n v="90020"/>
    <s v="Robert Vasquez"/>
    <s v="Express Road Cargo"/>
    <x v="0"/>
    <x v="1"/>
    <s v="Low"/>
    <s v="Shiraz"/>
    <x v="0"/>
    <x v="2"/>
    <s v="Dom Perignon 2006"/>
    <s v="Full Container"/>
    <s v="Canberra"/>
    <x v="368"/>
    <d v="2012-11-28T00:00:00"/>
    <n v="33"/>
    <n v="0.09"/>
    <n v="8.01"/>
    <n v="2.87"/>
    <n v="264.33"/>
  </r>
  <r>
    <n v="7230"/>
    <n v="90020"/>
    <s v="Terry Garrett"/>
    <s v="Express Road Cargo"/>
    <x v="0"/>
    <x v="1"/>
    <s v="Low"/>
    <s v="Shiraz"/>
    <x v="0"/>
    <x v="2"/>
    <s v="Pierre Sparr Cremant d'Alsace Reserve Brut Rose"/>
    <s v="Large Crate"/>
    <s v="Canberra"/>
    <x v="368"/>
    <d v="2012-11-24T00:00:00"/>
    <n v="14"/>
    <n v="0.08"/>
    <n v="6.48"/>
    <n v="5.84"/>
    <n v="90.72"/>
  </r>
  <r>
    <n v="7231"/>
    <n v="90020"/>
    <s v="Terry Garrett"/>
    <s v="Road Cargo"/>
    <x v="0"/>
    <x v="1"/>
    <s v="Low"/>
    <s v="Cabernet Sauvignon"/>
    <x v="0"/>
    <x v="2"/>
    <s v="Veuve Clicquot Brut Yellow Label"/>
    <s v="Standard Size Crate"/>
    <s v="Canberra"/>
    <x v="368"/>
    <d v="2012-11-26T00:00:00"/>
    <n v="42"/>
    <n v="0.1"/>
    <n v="40.97"/>
    <n v="8.99"/>
    <n v="1720.74"/>
  </r>
  <r>
    <n v="7232"/>
    <n v="90778"/>
    <s v="Mark Berry"/>
    <s v="Road Cargo"/>
    <x v="0"/>
    <x v="2"/>
    <s v="High"/>
    <s v="Sangiovese"/>
    <x v="0"/>
    <x v="2"/>
    <s v="Belle Glos Oeil de Perdrix Pinot Noir Blanc 2014"/>
    <s v="Large Crate"/>
    <s v="Rockingham"/>
    <x v="385"/>
    <d v="2013-03-25T00:00:00"/>
    <n v="8"/>
    <n v="0.01"/>
    <n v="420.98"/>
    <n v="19.989999999999998"/>
    <n v="3367.84"/>
  </r>
  <r>
    <n v="7233"/>
    <n v="90778"/>
    <s v="Mark Berry"/>
    <s v="Air Cargo"/>
    <x v="2"/>
    <x v="2"/>
    <s v="High"/>
    <s v="Champagne"/>
    <x v="0"/>
    <x v="2"/>
    <s v="Chateau d'Esclans Whispering Angel Rose 2014"/>
    <s v="Small Crate"/>
    <s v="Mandurah"/>
    <x v="385"/>
    <d v="2013-03-25T00:00:00"/>
    <n v="9"/>
    <n v="0.05"/>
    <n v="140.97999999999999"/>
    <n v="36.090000000000003"/>
    <n v="1268.82"/>
  </r>
  <r>
    <n v="7234"/>
    <n v="90778"/>
    <s v="Mark Berry"/>
    <s v="Air Cargo"/>
    <x v="1"/>
    <x v="2"/>
    <s v="High"/>
    <s v="Chardonnay"/>
    <x v="0"/>
    <x v="2"/>
    <s v="Villa Maria Private Bin Sauvignon Blanc 2015"/>
    <s v="Small Crate"/>
    <s v="Mandurah"/>
    <x v="385"/>
    <d v="2013-03-24T00:00:00"/>
    <n v="1"/>
    <n v="0.05"/>
    <n v="3502.14"/>
    <n v="8.73"/>
    <n v="3502.14"/>
  </r>
  <r>
    <n v="7235"/>
    <n v="90778"/>
    <s v="Mark Berry"/>
    <s v="Express Road Cargo"/>
    <x v="1"/>
    <x v="2"/>
    <s v="High"/>
    <s v="Pinot Gris"/>
    <x v="0"/>
    <x v="2"/>
    <s v="The White Knight Sauvignon Blanc 2014"/>
    <s v="Full Container"/>
    <s v="Perth"/>
    <x v="385"/>
    <d v="2013-03-26T00:00:00"/>
    <n v="3"/>
    <n v="7.0000000000000007E-2"/>
    <n v="35.99"/>
    <n v="5.99"/>
    <n v="107.97"/>
  </r>
  <r>
    <n v="7236"/>
    <n v="86074"/>
    <s v="Gregory Moreno"/>
    <s v="Express Road Cargo"/>
    <x v="2"/>
    <x v="1"/>
    <s v="Medium"/>
    <s v="Sangiovese Rose"/>
    <x v="0"/>
    <x v="2"/>
    <s v="Chateau de Campuget Costieres de Nimes Tradition Rose 2015"/>
    <s v="Standard Size Crate"/>
    <s v="Ballarat"/>
    <x v="757"/>
    <d v="2013-03-23T00:00:00"/>
    <n v="12"/>
    <n v="0.06"/>
    <n v="10.4"/>
    <n v="5.4"/>
    <n v="124.80000000000001"/>
  </r>
  <r>
    <n v="7237"/>
    <n v="86065"/>
    <s v="Gregory Moreno"/>
    <s v="Express Road Cargo"/>
    <x v="0"/>
    <x v="1"/>
    <s v="Medium"/>
    <s v="Malbec"/>
    <x v="0"/>
    <x v="2"/>
    <s v="Miraval Rose 2014"/>
    <s v="Large Crate"/>
    <s v="Melbourne"/>
    <x v="322"/>
    <d v="2011-03-23T00:00:00"/>
    <n v="7"/>
    <n v="0.01"/>
    <n v="9.06"/>
    <n v="9.86"/>
    <n v="63.42"/>
  </r>
  <r>
    <n v="7238"/>
    <n v="86065"/>
    <s v="Gregory Moreno"/>
    <s v="Express Road Cargo"/>
    <x v="0"/>
    <x v="1"/>
    <s v="Medium"/>
    <s v="Sangiovese"/>
    <x v="0"/>
    <x v="2"/>
    <s v="Langlois Chateau Cremant de Loire Brut"/>
    <s v="Large Crate"/>
    <s v="Wodonga"/>
    <x v="322"/>
    <d v="2011-03-23T00:00:00"/>
    <n v="10"/>
    <n v="0.02"/>
    <n v="6.48"/>
    <n v="5.87"/>
    <n v="64.800000000000011"/>
  </r>
  <r>
    <n v="7239"/>
    <n v="91232"/>
    <s v="Steve Edwards"/>
    <s v="Road Cargo"/>
    <x v="0"/>
    <x v="2"/>
    <s v="Not Specified"/>
    <s v="Pinot Noir"/>
    <x v="0"/>
    <x v="2"/>
    <s v="Simonnet-Febvre Cremant de Bourgogne Blanc"/>
    <s v="Full Container"/>
    <s v="Rockingham"/>
    <x v="382"/>
    <d v="2012-06-15T00:00:00"/>
    <n v="1"/>
    <n v="0"/>
    <n v="5.18"/>
    <n v="2.04"/>
    <n v="5.18"/>
  </r>
  <r>
    <n v="7240"/>
    <n v="90448"/>
    <s v="Charles Ortiz"/>
    <s v="Road Cargo"/>
    <x v="0"/>
    <x v="3"/>
    <s v="Low"/>
    <s v="Shiraz"/>
    <x v="0"/>
    <x v="2"/>
    <s v="Francis Ford Coppola Sofia Rose 2014"/>
    <s v="Large Crate"/>
    <s v="Blue Mountains"/>
    <x v="1371"/>
    <d v="2013-06-10T00:00:00"/>
    <n v="6"/>
    <n v="0.09"/>
    <n v="6.48"/>
    <n v="9.68"/>
    <n v="38.880000000000003"/>
  </r>
  <r>
    <n v="7241"/>
    <n v="90448"/>
    <s v="Charles Ortiz"/>
    <s v="Air Cargo"/>
    <x v="0"/>
    <x v="3"/>
    <s v="Low"/>
    <s v="Sangiovese"/>
    <x v="0"/>
    <x v="2"/>
    <s v="Marques de Caceres Rioja Rosado 2014"/>
    <s v="Extra Large Crate"/>
    <s v="Queanbeyan"/>
    <x v="1371"/>
    <d v="2013-06-03T00:00:00"/>
    <n v="5"/>
    <n v="0.09"/>
    <n v="20.98"/>
    <n v="45"/>
    <n v="104.9"/>
  </r>
  <r>
    <n v="7242"/>
    <n v="90448"/>
    <s v="Charles Ortiz"/>
    <s v="Express Road Cargo"/>
    <x v="1"/>
    <x v="3"/>
    <s v="Low"/>
    <s v="Reisling"/>
    <x v="0"/>
    <x v="2"/>
    <s v="Cloudy Bay Sauvignon Blanc 2015"/>
    <s v="Large Crate"/>
    <s v="Sydney"/>
    <x v="1371"/>
    <d v="2013-06-05T00:00:00"/>
    <n v="3"/>
    <n v="0.04"/>
    <n v="65.989999999999995"/>
    <n v="8.99"/>
    <n v="197.96999999999997"/>
  </r>
  <r>
    <n v="7243"/>
    <n v="89586"/>
    <s v="Phillip Greene"/>
    <s v="Express Road Cargo"/>
    <x v="1"/>
    <x v="2"/>
    <s v="Medium"/>
    <s v="Reisling"/>
    <x v="0"/>
    <x v="2"/>
    <s v="Robert Oatley Sauvignon Blanc 2013"/>
    <s v="Large Crate"/>
    <s v="Rockingham"/>
    <x v="1039"/>
    <d v="2011-01-25T00:00:00"/>
    <n v="12"/>
    <n v="7.0000000000000007E-2"/>
    <n v="115.99"/>
    <n v="2.5"/>
    <n v="1391.8799999999999"/>
  </r>
  <r>
    <n v="7244"/>
    <n v="90023"/>
    <s v="Terry Garrett"/>
    <s v="Express Road Cargo"/>
    <x v="2"/>
    <x v="1"/>
    <s v="Medium"/>
    <s v="Champagne"/>
    <x v="0"/>
    <x v="2"/>
    <s v="Orin Swift Cellars Fragile Rose 2014"/>
    <s v="Mini Crate"/>
    <s v="Canberra"/>
    <x v="340"/>
    <d v="2013-04-30T00:00:00"/>
    <n v="12"/>
    <n v="0.1"/>
    <n v="154.13"/>
    <n v="69"/>
    <n v="1849.56"/>
  </r>
  <r>
    <n v="7245"/>
    <n v="86706"/>
    <s v="Ryan Clark"/>
    <s v="Express Road Cargo"/>
    <x v="0"/>
    <x v="1"/>
    <s v="Not Specified"/>
    <s v="Zinfandel"/>
    <x v="0"/>
    <x v="2"/>
    <s v="Marques de Caceres Rioja Rosado 2014"/>
    <s v="Large Crate"/>
    <s v="Mount Gambier"/>
    <x v="58"/>
    <d v="2012-10-14T00:00:00"/>
    <n v="7"/>
    <n v="0.1"/>
    <n v="42.76"/>
    <n v="6.22"/>
    <n v="299.32"/>
  </r>
  <r>
    <n v="7246"/>
    <n v="89172"/>
    <s v="Raymond Lawrence"/>
    <s v="Air Cargo"/>
    <x v="1"/>
    <x v="2"/>
    <s v="Medium"/>
    <s v="Chardonnay"/>
    <x v="0"/>
    <x v="2"/>
    <s v="Robert Oatley Sauvignon Blanc 2013"/>
    <s v="Extra Large Crate"/>
    <s v="Rockingham"/>
    <x v="1067"/>
    <d v="2013-08-09T00:00:00"/>
    <n v="14"/>
    <n v="0.09"/>
    <n v="810.98"/>
    <n v="16.059999999999999"/>
    <n v="11353.720000000001"/>
  </r>
  <r>
    <n v="7247"/>
    <n v="87072"/>
    <s v="Ryan Dunn"/>
    <s v="Express Road Cargo"/>
    <x v="2"/>
    <x v="3"/>
    <s v="Medium"/>
    <s v="Champagne"/>
    <x v="0"/>
    <x v="2"/>
    <s v="Sutter Home White Zinfandel"/>
    <s v="Large Crate"/>
    <s v="Broken Hill"/>
    <x v="912"/>
    <d v="2010-02-12T00:00:00"/>
    <n v="11"/>
    <n v="0"/>
    <n v="20.28"/>
    <n v="14.39"/>
    <n v="223.08"/>
  </r>
  <r>
    <n v="7248"/>
    <n v="90932"/>
    <s v="Sean Robinson"/>
    <s v="Express Road Cargo"/>
    <x v="0"/>
    <x v="1"/>
    <s v="Not Specified"/>
    <s v="Shiraz"/>
    <x v="0"/>
    <x v="2"/>
    <s v="Simonnet-Febvre Cremant de Bourgogne Blanc"/>
    <s v="Full Container"/>
    <s v="Burnie"/>
    <x v="1135"/>
    <d v="2010-09-17T00:00:00"/>
    <n v="11"/>
    <n v="0.06"/>
    <n v="3.29"/>
    <n v="1.35"/>
    <n v="36.19"/>
  </r>
  <r>
    <n v="7249"/>
    <n v="90272"/>
    <s v="Linda Hunter"/>
    <s v="Air Cargo"/>
    <x v="2"/>
    <x v="0"/>
    <s v="High"/>
    <s v="Champagne"/>
    <x v="0"/>
    <x v="2"/>
    <s v="Marques de Caceres Rioja Rosado 2014"/>
    <s v="Small Crate"/>
    <s v="Gympie"/>
    <x v="459"/>
    <d v="2011-04-03T00:00:00"/>
    <n v="6"/>
    <n v="0"/>
    <n v="227.55"/>
    <n v="32.479999999999997"/>
    <n v="1365.3000000000002"/>
  </r>
  <r>
    <n v="7250"/>
    <n v="85901"/>
    <s v="Jeffrey Stephens"/>
    <s v="Express Road Cargo"/>
    <x v="0"/>
    <x v="0"/>
    <s v="High"/>
    <s v="Merlot"/>
    <x v="0"/>
    <x v="2"/>
    <s v="Roederer Estate L'Ermitage 2007"/>
    <s v="Full Container"/>
    <s v="Gold Coast"/>
    <x v="646"/>
    <d v="2011-12-01T00:00:00"/>
    <n v="16"/>
    <n v="0.1"/>
    <n v="6.08"/>
    <n v="0.91"/>
    <n v="97.28"/>
  </r>
  <r>
    <n v="7251"/>
    <n v="90925"/>
    <s v="Tammy Burton"/>
    <s v="Express Road Cargo"/>
    <x v="0"/>
    <x v="3"/>
    <s v="Medium"/>
    <s v="Pinot Noir"/>
    <x v="0"/>
    <x v="2"/>
    <s v="Jean-Baptiste Adam Les Natures Cremant d'Alsace Brut"/>
    <s v="Large Crate"/>
    <s v="Bathurst"/>
    <x v="541"/>
    <d v="2013-04-11T00:00:00"/>
    <n v="7"/>
    <n v="0.1"/>
    <n v="4.91"/>
    <n v="4.97"/>
    <n v="34.370000000000005"/>
  </r>
  <r>
    <n v="7252"/>
    <n v="90925"/>
    <s v="Tammy Burton"/>
    <s v="Express Road Cargo"/>
    <x v="1"/>
    <x v="3"/>
    <s v="Medium"/>
    <s v="Chardonnay"/>
    <x v="0"/>
    <x v="2"/>
    <s v="Los Vascos Sauvignon Blanc 2015"/>
    <s v="Standard Size Crate"/>
    <s v="Cessnock"/>
    <x v="541"/>
    <d v="2013-04-11T00:00:00"/>
    <n v="11"/>
    <n v="0.01"/>
    <n v="28.48"/>
    <n v="1.99"/>
    <n v="313.28000000000003"/>
  </r>
  <r>
    <n v="7253"/>
    <n v="88599"/>
    <s v="Wayne Boyd"/>
    <s v="Road Cargo"/>
    <x v="1"/>
    <x v="1"/>
    <s v="Low"/>
    <s v="Chardonnay"/>
    <x v="0"/>
    <x v="2"/>
    <s v="Giesen Sauvignon Blanc 2014"/>
    <s v="Standard Size Crate"/>
    <s v="Mount Gambier"/>
    <x v="184"/>
    <d v="2010-02-09T00:00:00"/>
    <n v="13"/>
    <n v="7.0000000000000007E-2"/>
    <n v="29.89"/>
    <n v="1.99"/>
    <n v="388.57"/>
  </r>
  <r>
    <n v="7254"/>
    <n v="88599"/>
    <s v="Wayne Boyd"/>
    <s v="Express Road Cargo"/>
    <x v="0"/>
    <x v="1"/>
    <s v="Low"/>
    <s v="Cabernet Sauvignon"/>
    <x v="0"/>
    <x v="2"/>
    <s v="Chateau Gaudrelle Cremant d'Loire Brut"/>
    <s v="Large Crate"/>
    <s v="Port Adelaide"/>
    <x v="184"/>
    <d v="2010-02-08T00:00:00"/>
    <n v="5"/>
    <n v="0.03"/>
    <n v="8.34"/>
    <n v="4.82"/>
    <n v="41.7"/>
  </r>
  <r>
    <n v="7255"/>
    <n v="87037"/>
    <s v="Billy Ferguson"/>
    <s v="Express Road Cargo"/>
    <x v="2"/>
    <x v="3"/>
    <s v="Not Specified"/>
    <s v="Grenache Rose"/>
    <x v="0"/>
    <x v="2"/>
    <s v="Gerard Bertrand Cote des Roses Rose 2014"/>
    <s v="Standard Size Crate"/>
    <s v="Albury"/>
    <x v="1140"/>
    <d v="2011-12-05T00:00:00"/>
    <n v="15"/>
    <n v="0.03"/>
    <n v="99.23"/>
    <n v="8.99"/>
    <n v="1488.45"/>
  </r>
  <r>
    <n v="7256"/>
    <n v="90431"/>
    <s v="Cynthia Webb"/>
    <s v="Express Road Cargo"/>
    <x v="0"/>
    <x v="3"/>
    <s v="High"/>
    <s v="Merlot"/>
    <x v="0"/>
    <x v="2"/>
    <s v="Domaine Lafond Roc-Epine Tavel Rose 2014"/>
    <s v="Large Crate"/>
    <s v="Orange"/>
    <x v="152"/>
    <d v="2010-01-11T00:00:00"/>
    <n v="4"/>
    <n v="0.02"/>
    <n v="6.48"/>
    <n v="9.17"/>
    <n v="25.92"/>
  </r>
  <r>
    <n v="7257"/>
    <n v="86499"/>
    <s v="Jonathan Burton"/>
    <s v="Express Road Cargo"/>
    <x v="0"/>
    <x v="3"/>
    <s v="Medium"/>
    <s v="Cabernet Sauvignon"/>
    <x v="0"/>
    <x v="2"/>
    <s v="Schramsberg Cremant Demi-Sec 2011"/>
    <s v="Large Crate"/>
    <s v="Dubbo"/>
    <x v="884"/>
    <d v="2013-04-15T00:00:00"/>
    <n v="1"/>
    <n v="0"/>
    <n v="10.89"/>
    <n v="4.5"/>
    <n v="10.89"/>
  </r>
  <r>
    <n v="7258"/>
    <n v="86499"/>
    <s v="Jonathan Burton"/>
    <s v="Express Road Cargo"/>
    <x v="0"/>
    <x v="3"/>
    <s v="Medium"/>
    <s v="Zinfandel"/>
    <x v="0"/>
    <x v="2"/>
    <s v="Louis Roederer Cristal Brut 2006"/>
    <s v="Large Crate"/>
    <s v="Penrith"/>
    <x v="884"/>
    <d v="2013-04-15T00:00:00"/>
    <n v="9"/>
    <n v="0.08"/>
    <n v="8.69"/>
    <n v="2.99"/>
    <n v="78.209999999999994"/>
  </r>
  <r>
    <n v="7259"/>
    <n v="86499"/>
    <s v="Jonathan Burton"/>
    <s v="Express Road Cargo"/>
    <x v="1"/>
    <x v="3"/>
    <s v="Medium"/>
    <s v="Sauvignon Blanc"/>
    <x v="0"/>
    <x v="2"/>
    <s v="Lucky Chardonnay 2012"/>
    <s v="Full Container"/>
    <s v="Paramatta"/>
    <x v="884"/>
    <d v="2013-04-15T00:00:00"/>
    <n v="3"/>
    <n v="0.04"/>
    <n v="20.99"/>
    <n v="0.99"/>
    <n v="62.97"/>
  </r>
  <r>
    <n v="7260"/>
    <n v="87213"/>
    <s v="Peter Baker"/>
    <s v="Express Road Cargo"/>
    <x v="2"/>
    <x v="3"/>
    <s v="Critical"/>
    <s v="Champagne"/>
    <x v="0"/>
    <x v="2"/>
    <s v="Miraval Rose (1.5 Liter Magnum) 2014"/>
    <s v="Large Crate"/>
    <s v="Campbeltown"/>
    <x v="796"/>
    <d v="2013-07-30T00:00:00"/>
    <n v="14"/>
    <n v="0.08"/>
    <n v="6.28"/>
    <n v="5.29"/>
    <n v="87.92"/>
  </r>
  <r>
    <n v="7261"/>
    <n v="89017"/>
    <s v="Aaron Sanchez"/>
    <s v="Express Road Cargo"/>
    <x v="1"/>
    <x v="3"/>
    <s v="Critical"/>
    <s v="Sauvignon Blanc"/>
    <x v="0"/>
    <x v="2"/>
    <s v="Hewitson LuLu Sauvignon Blanc 2014"/>
    <s v="Standard Size Crate"/>
    <s v="Broken Hill"/>
    <x v="924"/>
    <d v="2010-04-15T00:00:00"/>
    <n v="7"/>
    <n v="0.02"/>
    <n v="33.979999999999997"/>
    <n v="1.99"/>
    <n v="237.85999999999999"/>
  </r>
  <r>
    <n v="7262"/>
    <n v="88780"/>
    <s v="Louis Kennedy"/>
    <s v="Express Road Cargo"/>
    <x v="1"/>
    <x v="1"/>
    <s v="Critical"/>
    <s v="Pinot Gris"/>
    <x v="0"/>
    <x v="2"/>
    <s v="Mercer Canyons Chardonnay 2013"/>
    <s v="Standard Size Crate"/>
    <s v="Canberra"/>
    <x v="470"/>
    <d v="2013-10-10T00:00:00"/>
    <n v="7"/>
    <n v="7.0000000000000007E-2"/>
    <n v="17.48"/>
    <n v="1.99"/>
    <n v="122.36"/>
  </r>
  <r>
    <n v="7263"/>
    <n v="88775"/>
    <s v="Louis Kennedy"/>
    <s v="Express Road Cargo"/>
    <x v="1"/>
    <x v="1"/>
    <s v="Critical"/>
    <s v="Chardonnay"/>
    <x v="0"/>
    <x v="2"/>
    <s v="Leeuwin Estate Art Series Chardonnay 2012"/>
    <s v="Large Crate"/>
    <s v="Canberra"/>
    <x v="103"/>
    <d v="2011-10-09T00:00:00"/>
    <n v="11"/>
    <n v="0.03"/>
    <n v="65.989999999999995"/>
    <n v="8.99"/>
    <n v="725.89"/>
  </r>
  <r>
    <n v="7264"/>
    <n v="89734"/>
    <s v="Scott Day"/>
    <s v="Express Road Cargo"/>
    <x v="0"/>
    <x v="1"/>
    <s v="Low"/>
    <s v="Zinfandel"/>
    <x v="0"/>
    <x v="2"/>
    <s v="Orin Swift Cellars Fragile Rose 2014"/>
    <s v="Large Crate"/>
    <s v="Adelaide"/>
    <x v="443"/>
    <d v="2012-09-15T00:00:00"/>
    <n v="2"/>
    <n v="0.08"/>
    <n v="1.98"/>
    <n v="4.7699999999999996"/>
    <n v="3.96"/>
  </r>
  <r>
    <n v="7265"/>
    <n v="88862"/>
    <s v="Gerald Nelson"/>
    <s v="Road Cargo"/>
    <x v="2"/>
    <x v="1"/>
    <s v="Critical"/>
    <s v="Cremant"/>
    <x v="0"/>
    <x v="2"/>
    <s v="Sutter Home Pink Moscato"/>
    <s v="Large Crate"/>
    <s v="Port Adelaide"/>
    <x v="443"/>
    <d v="2012-09-13T00:00:00"/>
    <n v="2"/>
    <n v="7.0000000000000007E-2"/>
    <n v="22.98"/>
    <n v="7.58"/>
    <n v="45.96"/>
  </r>
  <r>
    <n v="7266"/>
    <n v="90162"/>
    <s v="Thomas Jenkins"/>
    <s v="Express Road Cargo"/>
    <x v="0"/>
    <x v="3"/>
    <s v="High"/>
    <s v="Pinot Noir"/>
    <x v="0"/>
    <x v="2"/>
    <s v="Louis Roederer Cristal Brut with Gift Box 2007"/>
    <s v="Large Crate"/>
    <s v="Goulburn"/>
    <x v="444"/>
    <d v="2012-12-11T00:00:00"/>
    <n v="25"/>
    <n v="7.0000000000000007E-2"/>
    <n v="6.48"/>
    <n v="7.86"/>
    <n v="162"/>
  </r>
  <r>
    <n v="7267"/>
    <n v="91474"/>
    <s v="Judith Stone"/>
    <s v="Express Road Cargo"/>
    <x v="0"/>
    <x v="0"/>
    <s v="Medium"/>
    <s v="Malbec"/>
    <x v="0"/>
    <x v="2"/>
    <s v="Roederer Estate L'Ermitage 2007"/>
    <s v="Large Crate"/>
    <s v="Rockhampton"/>
    <x v="1276"/>
    <d v="2011-05-14T00:00:00"/>
    <n v="9"/>
    <n v="0.1"/>
    <n v="54.96"/>
    <n v="10.75"/>
    <n v="494.64"/>
  </r>
  <r>
    <n v="7268"/>
    <n v="88337"/>
    <s v="Christine Fisher"/>
    <s v="Express Road Cargo"/>
    <x v="0"/>
    <x v="0"/>
    <s v="Critical"/>
    <s v="Merlot"/>
    <x v="0"/>
    <x v="2"/>
    <s v="Miraval Rose 2014"/>
    <s v="Large Crate"/>
    <s v="Gladstone"/>
    <x v="21"/>
    <d v="2013-07-12T00:00:00"/>
    <n v="13"/>
    <n v="0.09"/>
    <n v="5.78"/>
    <n v="4.96"/>
    <n v="75.14"/>
  </r>
  <r>
    <n v="7269"/>
    <n v="85880"/>
    <s v="Patrick Peterson"/>
    <s v="Express Road Cargo"/>
    <x v="2"/>
    <x v="1"/>
    <s v="Critical"/>
    <s v="Sangiovese Rose"/>
    <x v="0"/>
    <x v="2"/>
    <s v="Pietradolce Etna Rosato 2014"/>
    <s v="Large Crate"/>
    <s v="Burnie"/>
    <x v="952"/>
    <d v="2010-09-12T00:00:00"/>
    <n v="2"/>
    <n v="0.09"/>
    <n v="6.28"/>
    <n v="5.29"/>
    <n v="12.56"/>
  </r>
  <r>
    <n v="7270"/>
    <n v="85880"/>
    <s v="Patrick Peterson"/>
    <s v="Express Road Cargo"/>
    <x v="0"/>
    <x v="1"/>
    <s v="Critical"/>
    <s v="Malbec"/>
    <x v="0"/>
    <x v="0"/>
    <s v="Gerard Bertrand Cote des Roses Rose 2014"/>
    <s v="Large Crate"/>
    <s v="Devonport"/>
    <x v="952"/>
    <d v="2010-09-13T00:00:00"/>
    <n v="17"/>
    <n v="0.03"/>
    <n v="15.14"/>
    <n v="4.53"/>
    <n v="257.38"/>
  </r>
  <r>
    <n v="7271"/>
    <n v="89964"/>
    <s v="Jessica Daniels"/>
    <s v="Express Road Cargo"/>
    <x v="0"/>
    <x v="3"/>
    <s v="Critical"/>
    <s v="Merlot"/>
    <x v="0"/>
    <x v="0"/>
    <s v="Dom Perignon 2006"/>
    <s v="Full Container"/>
    <s v="Grafton"/>
    <x v="854"/>
    <d v="2012-06-29T00:00:00"/>
    <n v="7"/>
    <n v="0.06"/>
    <n v="3.28"/>
    <n v="3.97"/>
    <n v="22.959999999999997"/>
  </r>
  <r>
    <n v="7272"/>
    <n v="87977"/>
    <s v="Paula Patterson"/>
    <s v="Express Road Cargo"/>
    <x v="0"/>
    <x v="2"/>
    <s v="Medium"/>
    <s v="Cabernet Sauvignon"/>
    <x v="0"/>
    <x v="0"/>
    <s v="Chateau d'Esclans Whispering Angel Rose 2014"/>
    <s v="Large Crate"/>
    <s v="Albany"/>
    <x v="445"/>
    <d v="2010-04-24T00:00:00"/>
    <n v="1"/>
    <n v="0.03"/>
    <n v="5.28"/>
    <n v="5.61"/>
    <n v="5.28"/>
  </r>
  <r>
    <n v="7273"/>
    <n v="88468"/>
    <s v="Phillip Patterson"/>
    <s v="Express Road Cargo"/>
    <x v="0"/>
    <x v="2"/>
    <s v="High"/>
    <s v="Malbec"/>
    <x v="0"/>
    <x v="0"/>
    <s v="Chateau D'Aqueria Tavel Rose 2013"/>
    <s v="Large Crate"/>
    <s v="Geraldton"/>
    <x v="1164"/>
    <d v="2013-05-20T00:00:00"/>
    <n v="16"/>
    <n v="0.03"/>
    <n v="4.57"/>
    <n v="5.42"/>
    <n v="73.12"/>
  </r>
  <r>
    <n v="7274"/>
    <n v="88463"/>
    <s v="Phillip Patterson"/>
    <s v="Express Road Cargo"/>
    <x v="0"/>
    <x v="2"/>
    <s v="High"/>
    <s v="Malbec"/>
    <x v="0"/>
    <x v="0"/>
    <s v="Sutter Home White Zinfandel"/>
    <s v="Large Crate"/>
    <s v="Perth"/>
    <x v="524"/>
    <d v="2011-05-20T00:00:00"/>
    <n v="12"/>
    <n v="7.0000000000000007E-2"/>
    <n v="10.67"/>
    <n v="1.39"/>
    <n v="128.04"/>
  </r>
  <r>
    <n v="7275"/>
    <n v="88468"/>
    <s v="Phillip Patterson"/>
    <s v="Air Cargo"/>
    <x v="1"/>
    <x v="2"/>
    <s v="High"/>
    <s v="Chardonnay"/>
    <x v="0"/>
    <x v="0"/>
    <s v="Dog Point Vineyard Sauvignon Blanc 2014"/>
    <s v="Extra Large Crate"/>
    <s v="Perth"/>
    <x v="1164"/>
    <d v="2013-05-20T00:00:00"/>
    <n v="11"/>
    <n v="0.01"/>
    <n v="442.14"/>
    <n v="14.7"/>
    <n v="4863.54"/>
  </r>
  <r>
    <n v="7276"/>
    <n v="91472"/>
    <s v="Philip Hill"/>
    <s v="Express Road Cargo"/>
    <x v="0"/>
    <x v="0"/>
    <s v="Critical"/>
    <s v="Sangiovese"/>
    <x v="0"/>
    <x v="0"/>
    <s v="Bertani Bertarose 2014"/>
    <s v="Full Container"/>
    <s v="Brisbane"/>
    <x v="784"/>
    <d v="2011-03-25T00:00:00"/>
    <n v="4"/>
    <n v="0.05"/>
    <n v="3.58"/>
    <n v="1.63"/>
    <n v="14.32"/>
  </r>
  <r>
    <n v="7277"/>
    <n v="87808"/>
    <s v="Donald Garcia"/>
    <s v="Express Road Cargo"/>
    <x v="0"/>
    <x v="2"/>
    <s v="Medium"/>
    <s v="Zinfandel"/>
    <x v="0"/>
    <x v="0"/>
    <s v="Chateau d'Esclans Garrus Rose 2013"/>
    <s v="Large Crate"/>
    <s v="Bunbury"/>
    <x v="280"/>
    <d v="2013-01-23T00:00:00"/>
    <n v="1"/>
    <n v="0.08"/>
    <n v="2.08"/>
    <n v="1.49"/>
    <n v="2.08"/>
  </r>
  <r>
    <n v="7278"/>
    <n v="90540"/>
    <s v="Mark Vasquez"/>
    <s v="Air Cargo"/>
    <x v="2"/>
    <x v="1"/>
    <s v="Not Specified"/>
    <s v="Sangiovese Rose"/>
    <x v="0"/>
    <x v="0"/>
    <s v="Barnard Griffin Rose of Sangiovese 2014"/>
    <s v="Small Crate"/>
    <s v="Mount Gambier"/>
    <x v="986"/>
    <d v="2010-12-26T00:00:00"/>
    <n v="18"/>
    <n v="0.01"/>
    <n v="124.49"/>
    <n v="51.94"/>
    <n v="2240.8199999999997"/>
  </r>
  <r>
    <n v="7279"/>
    <n v="89455"/>
    <s v="Henry Hayes"/>
    <s v="Express Road Cargo"/>
    <x v="1"/>
    <x v="1"/>
    <s v="Not Specified"/>
    <s v="Reisling"/>
    <x v="0"/>
    <x v="0"/>
    <s v="Lucky Chardonnay 2012"/>
    <s v="Large Crate"/>
    <s v="Canberra"/>
    <x v="128"/>
    <d v="2013-12-26T00:00:00"/>
    <n v="15"/>
    <n v="0.02"/>
    <n v="65.989999999999995"/>
    <n v="5.31"/>
    <n v="989.84999999999991"/>
  </r>
  <r>
    <n v="7280"/>
    <n v="88671"/>
    <s v="Aaron Morgan"/>
    <s v="Express Road Cargo"/>
    <x v="2"/>
    <x v="1"/>
    <s v="Not Specified"/>
    <s v="Sangiovese Rose"/>
    <x v="0"/>
    <x v="0"/>
    <s v="Sutter Home White Zinfandel"/>
    <s v="Mini Crate"/>
    <s v="Mount Gambier"/>
    <x v="569"/>
    <d v="2012-06-04T00:00:00"/>
    <n v="8"/>
    <n v="0.1"/>
    <n v="218.08"/>
    <n v="18.059999999999999"/>
    <n v="1744.64"/>
  </r>
  <r>
    <n v="7281"/>
    <n v="87260"/>
    <s v="Howard King"/>
    <s v="Express Road Cargo"/>
    <x v="0"/>
    <x v="2"/>
    <s v="Low"/>
    <s v="Cabernet Sauvignon"/>
    <x v="0"/>
    <x v="0"/>
    <s v="Moet &amp; Chandon Imperial"/>
    <s v="Large Crate"/>
    <s v="Geraldton"/>
    <x v="47"/>
    <d v="2010-10-09T00:00:00"/>
    <n v="3"/>
    <n v="0.1"/>
    <n v="2.2200000000000002"/>
    <n v="5"/>
    <n v="6.66"/>
  </r>
  <r>
    <n v="7282"/>
    <n v="87269"/>
    <s v="Brandon Ryan"/>
    <s v="Express Road Cargo"/>
    <x v="2"/>
    <x v="1"/>
    <s v="Low"/>
    <s v="Champagne"/>
    <x v="0"/>
    <x v="0"/>
    <s v="Sutter Home White Zinfandel"/>
    <s v="Full Container"/>
    <s v="Adelaide"/>
    <x v="48"/>
    <d v="2013-10-06T00:00:00"/>
    <n v="11"/>
    <n v="0.02"/>
    <n v="14.2"/>
    <n v="5.3"/>
    <n v="156.19999999999999"/>
  </r>
  <r>
    <n v="7283"/>
    <n v="90560"/>
    <s v="Gary Hudson"/>
    <s v="Express Road Cargo"/>
    <x v="0"/>
    <x v="3"/>
    <s v="Low"/>
    <s v="Merlot"/>
    <x v="0"/>
    <x v="0"/>
    <s v="Orin Swift Cellars Fragile Rose 2014"/>
    <s v="Full Container"/>
    <s v="Albury"/>
    <x v="995"/>
    <d v="2012-06-23T00:00:00"/>
    <n v="12"/>
    <n v="0.08"/>
    <n v="19.84"/>
    <n v="4.0999999999999996"/>
    <n v="238.07999999999998"/>
  </r>
  <r>
    <n v="7284"/>
    <n v="90560"/>
    <s v="Gary Hudson"/>
    <s v="Road Cargo"/>
    <x v="0"/>
    <x v="3"/>
    <s v="Low"/>
    <s v="Sangiovese"/>
    <x v="0"/>
    <x v="1"/>
    <s v="Laurent-Perrier Brut Rose"/>
    <s v="Full Container"/>
    <s v="Liverpool"/>
    <x v="995"/>
    <d v="2012-06-22T00:00:00"/>
    <n v="15"/>
    <n v="0.04"/>
    <n v="1.48"/>
    <n v="0.7"/>
    <n v="22.2"/>
  </r>
  <r>
    <n v="7285"/>
    <n v="89958"/>
    <s v="Larry Sullivan"/>
    <s v="Express Road Cargo"/>
    <x v="0"/>
    <x v="1"/>
    <s v="High"/>
    <s v="Pinot Noir"/>
    <x v="0"/>
    <x v="1"/>
    <s v="Bollinger Brut Special Cuvee"/>
    <s v="Large Crate"/>
    <s v="Canberra"/>
    <x v="958"/>
    <d v="2012-03-10T00:00:00"/>
    <n v="9"/>
    <n v="7.0000000000000007E-2"/>
    <n v="4.13"/>
    <n v="0.5"/>
    <n v="37.17"/>
  </r>
  <r>
    <n v="7286"/>
    <n v="91582"/>
    <s v="Robin Burke"/>
    <s v="Express Road Cargo"/>
    <x v="1"/>
    <x v="3"/>
    <s v="High"/>
    <s v="Sauvignon Blanc"/>
    <x v="0"/>
    <x v="1"/>
    <s v="The White Knight Sauvignon Blanc 2014"/>
    <s v="Standard Size Crate"/>
    <s v="Blue Mountains"/>
    <x v="637"/>
    <d v="2012-03-15T00:00:00"/>
    <n v="2"/>
    <n v="0.06"/>
    <n v="85.99"/>
    <n v="1.25"/>
    <n v="171.98"/>
  </r>
  <r>
    <n v="7287"/>
    <n v="91529"/>
    <s v="Justin Campbell"/>
    <s v="Express Road Cargo"/>
    <x v="0"/>
    <x v="1"/>
    <s v="High"/>
    <s v="Cabernet Sauvignon"/>
    <x v="0"/>
    <x v="1"/>
    <s v="Barnard Griffin Rose of Sangiovese 2014"/>
    <s v="Large Crate"/>
    <s v="Ballarat"/>
    <x v="298"/>
    <d v="2011-08-31T00:00:00"/>
    <n v="15"/>
    <n v="7.0000000000000007E-2"/>
    <n v="55.98"/>
    <n v="5.15"/>
    <n v="839.69999999999993"/>
  </r>
  <r>
    <n v="7288"/>
    <n v="91531"/>
    <s v="Bobby Matthews"/>
    <s v="Express Road Cargo"/>
    <x v="0"/>
    <x v="1"/>
    <s v="High"/>
    <s v="Zinfandel"/>
    <x v="0"/>
    <x v="1"/>
    <s v="Langlois Chateau Cremant de Loire Brut"/>
    <s v="Large Crate"/>
    <s v="Mildura"/>
    <x v="262"/>
    <d v="2013-08-31T00:00:00"/>
    <n v="23"/>
    <n v="0.03"/>
    <n v="5.28"/>
    <n v="8.16"/>
    <n v="121.44000000000001"/>
  </r>
  <r>
    <n v="7289"/>
    <n v="91332"/>
    <s v="Richard Ellis"/>
    <s v="Road Cargo"/>
    <x v="0"/>
    <x v="3"/>
    <s v="Low"/>
    <s v="Zinfandel"/>
    <x v="0"/>
    <x v="1"/>
    <s v="Laurent-Perrier Brut Rose"/>
    <s v="Large Crate"/>
    <s v="Goulburn"/>
    <x v="331"/>
    <d v="2011-06-18T00:00:00"/>
    <n v="7"/>
    <n v="0"/>
    <n v="2.2200000000000002"/>
    <n v="5"/>
    <n v="15.540000000000001"/>
  </r>
  <r>
    <n v="7290"/>
    <n v="91332"/>
    <s v="Richard Ellis"/>
    <s v="Express Road Cargo"/>
    <x v="1"/>
    <x v="3"/>
    <s v="Low"/>
    <s v="Reisling"/>
    <x v="0"/>
    <x v="1"/>
    <s v="Robert Oatley Signature Chardonnay 2013"/>
    <s v="Large Crate"/>
    <s v="Broken Hill"/>
    <x v="331"/>
    <d v="2011-06-23T00:00:00"/>
    <n v="10"/>
    <n v="0.06"/>
    <n v="26.31"/>
    <n v="5.89"/>
    <n v="263.09999999999997"/>
  </r>
  <r>
    <n v="7291"/>
    <n v="88108"/>
    <s v="Juan Morrison"/>
    <s v="Express Road Cargo"/>
    <x v="0"/>
    <x v="3"/>
    <s v="Medium"/>
    <s v="Shiraz"/>
    <x v="0"/>
    <x v="1"/>
    <s v="Bertani Bertarose 2014"/>
    <s v="Large Crate"/>
    <s v="Orange"/>
    <x v="446"/>
    <d v="2011-05-10T00:00:00"/>
    <n v="7"/>
    <n v="7.0000000000000007E-2"/>
    <n v="1.88"/>
    <n v="1.49"/>
    <n v="13.16"/>
  </r>
  <r>
    <n v="7292"/>
    <n v="91573"/>
    <s v="Justin Fernandez"/>
    <s v="Express Road Cargo"/>
    <x v="0"/>
    <x v="0"/>
    <s v="Low"/>
    <s v="Malbec"/>
    <x v="0"/>
    <x v="1"/>
    <s v="Roederer Estate Brut"/>
    <s v="Mini Crate"/>
    <s v="Palmerston"/>
    <x v="79"/>
    <d v="2013-01-08T00:00:00"/>
    <n v="13"/>
    <n v="0.08"/>
    <n v="279.48"/>
    <n v="35"/>
    <n v="3633.2400000000002"/>
  </r>
  <r>
    <n v="7293"/>
    <n v="90257"/>
    <s v="Wayne Morgan"/>
    <s v="Air Cargo"/>
    <x v="2"/>
    <x v="0"/>
    <s v="Low"/>
    <s v="Cremant"/>
    <x v="0"/>
    <x v="1"/>
    <s v="Francis Ford Coppola Sofia Rose 2014"/>
    <s v="Extra Large Crate"/>
    <s v="Logan City"/>
    <x v="447"/>
    <d v="2013-01-24T00:00:00"/>
    <n v="13"/>
    <n v="0.06"/>
    <n v="500.98"/>
    <n v="26"/>
    <n v="6512.74"/>
  </r>
  <r>
    <n v="7294"/>
    <n v="90257"/>
    <s v="Peter Hernandez"/>
    <s v="Express Road Cargo"/>
    <x v="0"/>
    <x v="0"/>
    <s v="Low"/>
    <s v="Cabernet Sauvignon"/>
    <x v="0"/>
    <x v="1"/>
    <s v="Laurent-Perrier Brut Rose"/>
    <s v="Large Crate"/>
    <s v="Gladstone"/>
    <x v="447"/>
    <d v="2013-01-28T00:00:00"/>
    <n v="7"/>
    <n v="0.05"/>
    <n v="12.28"/>
    <n v="6.13"/>
    <n v="85.96"/>
  </r>
  <r>
    <n v="7295"/>
    <n v="89630"/>
    <s v="Sean Williamson"/>
    <s v="Express Road Cargo"/>
    <x v="2"/>
    <x v="0"/>
    <s v="Low"/>
    <s v="Cremant"/>
    <x v="0"/>
    <x v="1"/>
    <s v="Chateau d'Esclans Whispering Angel Rose 2014"/>
    <s v="Large Crate"/>
    <s v="Palmerston"/>
    <x v="1093"/>
    <d v="2013-10-13T00:00:00"/>
    <n v="19"/>
    <n v="0.03"/>
    <n v="32.479999999999997"/>
    <n v="7.09"/>
    <n v="617.11999999999989"/>
  </r>
  <r>
    <n v="7296"/>
    <n v="89630"/>
    <s v="Sean Williamson"/>
    <s v="Express Road Cargo"/>
    <x v="0"/>
    <x v="0"/>
    <s v="Low"/>
    <s v="Sangiovese"/>
    <x v="0"/>
    <x v="1"/>
    <s v="Louis Roederer Cristal Brut 2006"/>
    <s v="Full Container"/>
    <s v="Darwin"/>
    <x v="1093"/>
    <d v="2013-10-15T00:00:00"/>
    <n v="2"/>
    <n v="0.1"/>
    <n v="1.89"/>
    <n v="0.76"/>
    <n v="3.78"/>
  </r>
  <r>
    <n v="7297"/>
    <n v="89436"/>
    <s v="Johnny Ortiz"/>
    <s v="Express Road Cargo"/>
    <x v="0"/>
    <x v="2"/>
    <s v="Medium"/>
    <s v="Merlot"/>
    <x v="0"/>
    <x v="4"/>
    <s v="Sutter Home Pink Moscato"/>
    <s v="Large Crate"/>
    <s v="Rockingham"/>
    <x v="1371"/>
    <d v="2013-06-04T00:00:00"/>
    <n v="8"/>
    <n v="7.0000000000000007E-2"/>
    <n v="5.98"/>
    <n v="1.49"/>
    <n v="47.84"/>
  </r>
  <r>
    <n v="7298"/>
    <n v="89436"/>
    <s v="Johnny Ortiz"/>
    <s v="Express Road Cargo"/>
    <x v="2"/>
    <x v="2"/>
    <s v="Medium"/>
    <s v="Grenache Rose"/>
    <x v="0"/>
    <x v="6"/>
    <s v="Orin Swift Cellars Fragile Rose 2014"/>
    <s v="Loose Wrap"/>
    <s v="Geraldton"/>
    <x v="1371"/>
    <d v="2013-06-05T00:00:00"/>
    <n v="13"/>
    <n v="0.08"/>
    <n v="60.65"/>
    <n v="12.23"/>
    <n v="788.44999999999993"/>
  </r>
  <r>
    <n v="7299"/>
    <n v="86984"/>
    <s v="Paul Porter"/>
    <s v="Air Cargo"/>
    <x v="2"/>
    <x v="0"/>
    <s v="Low"/>
    <s v="Champagne"/>
    <x v="0"/>
    <x v="6"/>
    <s v="Belle Glos Oeil de Perdrix Pinot Noir Blanc 2014"/>
    <s v="Small Crate"/>
    <s v="Maryborough"/>
    <x v="114"/>
    <d v="2013-04-01T00:00:00"/>
    <n v="5"/>
    <n v="0.08"/>
    <n v="424.21"/>
    <n v="110.2"/>
    <n v="2121.0499999999997"/>
  </r>
  <r>
    <n v="7300"/>
    <n v="86980"/>
    <s v="Walter Robertson"/>
    <s v="Express Road Cargo"/>
    <x v="0"/>
    <x v="0"/>
    <s v="Low"/>
    <s v="Pinot Noir"/>
    <x v="0"/>
    <x v="6"/>
    <s v="Chateau Gaudrelle Cremant d'Loire Brut"/>
    <s v="Full Container"/>
    <s v="Brisbane"/>
    <x v="761"/>
    <d v="2011-04-04T00:00:00"/>
    <n v="8"/>
    <n v="7.0000000000000007E-2"/>
    <n v="1.48"/>
    <n v="0.7"/>
    <n v="11.84"/>
  </r>
  <r>
    <n v="7301"/>
    <n v="86693"/>
    <s v="Stephen Wright"/>
    <s v="Express Road Cargo"/>
    <x v="2"/>
    <x v="2"/>
    <s v="High"/>
    <s v="Champagne"/>
    <x v="0"/>
    <x v="6"/>
    <s v="Domaine Lafond Roc-Epine Tavel Rose 2014"/>
    <s v="Standard Size Crate"/>
    <s v="Freemantle"/>
    <x v="100"/>
    <d v="2010-07-28T00:00:00"/>
    <n v="5"/>
    <n v="0.02"/>
    <n v="1.74"/>
    <n v="4.08"/>
    <n v="8.6999999999999993"/>
  </r>
  <r>
    <n v="7302"/>
    <n v="90984"/>
    <s v="Gerald Wagner"/>
    <s v="Express Road Cargo"/>
    <x v="0"/>
    <x v="1"/>
    <s v="Medium"/>
    <s v="Shiraz"/>
    <x v="0"/>
    <x v="6"/>
    <s v="Marques de Caceres Rioja Rosado 2014"/>
    <s v="Mini Crate"/>
    <s v="Canberra"/>
    <x v="448"/>
    <d v="2013-11-20T00:00:00"/>
    <n v="10"/>
    <n v="0.02"/>
    <n v="64.650000000000006"/>
    <n v="35"/>
    <n v="646.5"/>
  </r>
  <r>
    <n v="7303"/>
    <n v="90984"/>
    <s v="Gerald Wagner"/>
    <s v="Express Road Cargo"/>
    <x v="1"/>
    <x v="1"/>
    <s v="Medium"/>
    <s v="Pinot Gris"/>
    <x v="0"/>
    <x v="6"/>
    <s v="Lincourt Courtney's Chardonnay 2012"/>
    <s v="Full Container"/>
    <s v="Port Adelaide"/>
    <x v="448"/>
    <d v="2013-11-21T00:00:00"/>
    <n v="14"/>
    <n v="0.02"/>
    <n v="20.99"/>
    <n v="0.99"/>
    <n v="293.85999999999996"/>
  </r>
  <r>
    <n v="7304"/>
    <n v="86703"/>
    <s v="Ryan Clark"/>
    <s v="Express Road Cargo"/>
    <x v="0"/>
    <x v="1"/>
    <s v="Not Specified"/>
    <s v="Malbec"/>
    <x v="0"/>
    <x v="6"/>
    <s v="Chateau Gaudrelle Cremant d'Loire Brut"/>
    <s v="Full Container"/>
    <s v="Port Adelaide"/>
    <x v="207"/>
    <d v="2011-12-07T00:00:00"/>
    <n v="16"/>
    <n v="0.02"/>
    <n v="2.1"/>
    <n v="0.7"/>
    <n v="33.6"/>
  </r>
  <r>
    <n v="7305"/>
    <n v="90398"/>
    <s v="Jimmy Banks"/>
    <s v="Air Cargo"/>
    <x v="2"/>
    <x v="1"/>
    <s v="Not Specified"/>
    <s v="Champagne"/>
    <x v="0"/>
    <x v="4"/>
    <s v="Gerard Bertrand Cote des Roses Rose 2014"/>
    <s v="Extra Large Crate"/>
    <s v="Mount Barker"/>
    <x v="975"/>
    <d v="2013-05-27T00:00:00"/>
    <n v="15"/>
    <n v="0.02"/>
    <n v="355.98"/>
    <n v="58.92"/>
    <n v="5339.7000000000007"/>
  </r>
  <r>
    <n v="7306"/>
    <n v="88460"/>
    <s v="Earl Coleman"/>
    <s v="Road Cargo"/>
    <x v="1"/>
    <x v="2"/>
    <s v="Not Specified"/>
    <s v="Sauvignon Blanc"/>
    <x v="0"/>
    <x v="6"/>
    <s v="Leeuwin Estate Art Series Chardonnay 2012"/>
    <s v="Standard Size Crate"/>
    <s v="Mandurah"/>
    <x v="1278"/>
    <d v="2010-04-02T00:00:00"/>
    <n v="1"/>
    <n v="7.0000000000000007E-2"/>
    <n v="55.99"/>
    <n v="5"/>
    <n v="55.99"/>
  </r>
  <r>
    <n v="7307"/>
    <n v="89006"/>
    <s v="Johnny Dean"/>
    <s v="Road Cargo"/>
    <x v="0"/>
    <x v="1"/>
    <s v="Medium"/>
    <s v="Sangiovese"/>
    <x v="0"/>
    <x v="6"/>
    <s v="Bollinger Brut Special Cuvee"/>
    <s v="Full Container"/>
    <s v="Burnie"/>
    <x v="741"/>
    <d v="2010-09-30T00:00:00"/>
    <n v="13"/>
    <n v="7.0000000000000007E-2"/>
    <n v="7.08"/>
    <n v="2.35"/>
    <n v="92.04"/>
  </r>
  <r>
    <n v="7308"/>
    <n v="85876"/>
    <s v="Justin Harrison"/>
    <s v="Express Road Cargo"/>
    <x v="0"/>
    <x v="0"/>
    <s v="High"/>
    <s v="Sangiovese"/>
    <x v="0"/>
    <x v="6"/>
    <s v="Sutter Home Pink Moscato"/>
    <s v="Large Crate"/>
    <s v="Darwin"/>
    <x v="249"/>
    <d v="2013-09-15T00:00:00"/>
    <n v="21"/>
    <n v="0.01"/>
    <n v="41.94"/>
    <n v="2.99"/>
    <n v="880.74"/>
  </r>
  <r>
    <n v="7309"/>
    <n v="90479"/>
    <s v="Laura Campbell"/>
    <s v="Road Cargo"/>
    <x v="0"/>
    <x v="1"/>
    <s v="Medium"/>
    <s v="Malbec"/>
    <x v="0"/>
    <x v="6"/>
    <s v="Chateau d'Esclans Garrus Rose 2013"/>
    <s v="Large Crate"/>
    <s v="Adelaide"/>
    <x v="1142"/>
    <d v="2010-04-20T00:00:00"/>
    <n v="3"/>
    <n v="0.1"/>
    <n v="19.98"/>
    <n v="5.77"/>
    <n v="59.94"/>
  </r>
  <r>
    <n v="7310"/>
    <n v="90479"/>
    <s v="Adam Clark"/>
    <s v="Air Cargo"/>
    <x v="2"/>
    <x v="1"/>
    <s v="Medium"/>
    <s v="Sangiovese Rose"/>
    <x v="0"/>
    <x v="4"/>
    <s v="Domaine Lafond Roc-Epine Tavel Rose 2014"/>
    <s v="Small Crate"/>
    <s v="Mount Gambier"/>
    <x v="1142"/>
    <d v="2010-04-21T00:00:00"/>
    <n v="11"/>
    <n v="0.06"/>
    <n v="259.70999999999998"/>
    <n v="66.67"/>
    <n v="2856.81"/>
  </r>
  <r>
    <n v="7311"/>
    <n v="88547"/>
    <s v="Clarence Sanders"/>
    <s v="Express Road Cargo"/>
    <x v="0"/>
    <x v="2"/>
    <s v="Medium"/>
    <s v="Sangiovese"/>
    <x v="0"/>
    <x v="6"/>
    <s v="Lucien Albrecht Cremant d'Alsace Brut Rose"/>
    <s v="Large Crate"/>
    <s v="Albany"/>
    <x v="952"/>
    <d v="2010-09-12T00:00:00"/>
    <n v="10"/>
    <n v="0.02"/>
    <n v="5.98"/>
    <n v="1.49"/>
    <n v="59.800000000000004"/>
  </r>
  <r>
    <n v="7312"/>
    <n v="87860"/>
    <s v="Donald Perez"/>
    <s v="Road Cargo"/>
    <x v="2"/>
    <x v="2"/>
    <s v="Critical"/>
    <s v="Sangiovese Rose"/>
    <x v="0"/>
    <x v="6"/>
    <s v="Locations by Dave Phinney F Rose&quot;"/>
    <s v="Large Crate"/>
    <s v="Bunbury"/>
    <x v="1004"/>
    <d v="2013-06-13T00:00:00"/>
    <n v="10"/>
    <n v="0.09"/>
    <n v="33.979999999999997"/>
    <n v="19.989999999999998"/>
    <n v="339.79999999999995"/>
  </r>
  <r>
    <n v="7313"/>
    <n v="86938"/>
    <s v="Sean Wallace"/>
    <s v="Express Road Cargo"/>
    <x v="0"/>
    <x v="3"/>
    <s v="Low"/>
    <s v="Merlot"/>
    <x v="0"/>
    <x v="6"/>
    <s v="Dopff &amp; Irion Cremant Rose Brut"/>
    <s v="Large Crate"/>
    <s v="Cessnock"/>
    <x v="52"/>
    <d v="2011-06-24T00:00:00"/>
    <n v="9"/>
    <n v="0.1"/>
    <n v="7.77"/>
    <n v="9.23"/>
    <n v="69.929999999999993"/>
  </r>
  <r>
    <n v="7314"/>
    <n v="86708"/>
    <s v="Terry Hanson"/>
    <s v="Air Cargo"/>
    <x v="2"/>
    <x v="1"/>
    <s v="High"/>
    <s v="Sangiovese Rose"/>
    <x v="0"/>
    <x v="4"/>
    <s v="Bertani Bertarose 2014"/>
    <s v="Extra Large Crate"/>
    <s v="Victor Harbor"/>
    <x v="1201"/>
    <d v="2013-07-28T00:00:00"/>
    <n v="14"/>
    <n v="0.01"/>
    <n v="500.98"/>
    <n v="26"/>
    <n v="7013.72"/>
  </r>
  <r>
    <n v="7315"/>
    <n v="86204"/>
    <s v="Lillian James"/>
    <s v="Express Road Cargo"/>
    <x v="0"/>
    <x v="2"/>
    <s v="Medium"/>
    <s v="Cabernet Sauvignon"/>
    <x v="0"/>
    <x v="6"/>
    <s v="Chateau de Campuget Costieres de Nimes Tradition Rose 2015"/>
    <s v="Large Crate"/>
    <s v="Mandurah"/>
    <x v="703"/>
    <d v="2013-08-24T00:00:00"/>
    <n v="22"/>
    <n v="0.03"/>
    <n v="6.48"/>
    <n v="7.49"/>
    <n v="142.56"/>
  </r>
  <r>
    <n v="7316"/>
    <n v="88395"/>
    <s v="Harry Kelly"/>
    <s v="Express Road Cargo"/>
    <x v="0"/>
    <x v="0"/>
    <s v="Critical"/>
    <s v="Shiraz"/>
    <x v="0"/>
    <x v="6"/>
    <s v="Louis Roederer Cristal Brut 2006"/>
    <s v="Full Container"/>
    <s v="Logan City"/>
    <x v="414"/>
    <d v="2012-05-05T00:00:00"/>
    <n v="11"/>
    <n v="0.02"/>
    <n v="3.28"/>
    <n v="4.2"/>
    <n v="36.08"/>
  </r>
  <r>
    <n v="7317"/>
    <n v="89343"/>
    <s v="Larry Hill"/>
    <s v="Express Road Cargo"/>
    <x v="0"/>
    <x v="0"/>
    <s v="High"/>
    <s v="Merlot"/>
    <x v="0"/>
    <x v="6"/>
    <s v="Domaine Lafage Miraflors Rose 2013"/>
    <s v="Large Crate"/>
    <s v="Darwin"/>
    <x v="685"/>
    <d v="2013-03-11T00:00:00"/>
    <n v="3"/>
    <n v="7.0000000000000007E-2"/>
    <n v="7.28"/>
    <n v="11.15"/>
    <n v="21.84"/>
  </r>
  <r>
    <n v="7318"/>
    <n v="91429"/>
    <s v="Steve Moreno"/>
    <s v="Express Road Cargo"/>
    <x v="0"/>
    <x v="3"/>
    <s v="Medium"/>
    <s v="Zinfandel"/>
    <x v="0"/>
    <x v="6"/>
    <s v="Lucien Albrecht Cremant d'Alsace Brut Rose"/>
    <s v="Large Crate"/>
    <s v="Penrith"/>
    <x v="449"/>
    <d v="2011-02-10T00:00:00"/>
    <n v="1"/>
    <n v="0.08"/>
    <n v="11.19"/>
    <n v="5.03"/>
    <n v="11.19"/>
  </r>
  <r>
    <n v="7319"/>
    <n v="85861"/>
    <s v="Phyllis Lopez"/>
    <s v="Express Road Cargo"/>
    <x v="0"/>
    <x v="1"/>
    <s v="High"/>
    <s v="Sangiovese"/>
    <x v="0"/>
    <x v="4"/>
    <s v="Lucien Albrecht Cremant d'Alsace Brut"/>
    <s v="Large Crate"/>
    <s v="Canberra"/>
    <x v="1280"/>
    <d v="2011-11-18T00:00:00"/>
    <n v="33"/>
    <n v="0"/>
    <n v="232.58"/>
    <n v="19.989999999999998"/>
    <n v="7675.14"/>
  </r>
  <r>
    <n v="7320"/>
    <n v="85864"/>
    <s v="Phyllis Lopez"/>
    <s v="Road Cargo"/>
    <x v="0"/>
    <x v="1"/>
    <s v="High"/>
    <s v="Shiraz"/>
    <x v="0"/>
    <x v="6"/>
    <s v="Chateau Gaudrelle Cremant d'Loire Brut"/>
    <s v="Large Crate"/>
    <s v="Canberra"/>
    <x v="1326"/>
    <d v="2013-11-18T00:00:00"/>
    <n v="33"/>
    <n v="0.06"/>
    <n v="3.08"/>
    <n v="0.5"/>
    <n v="101.64"/>
  </r>
  <r>
    <n v="7321"/>
    <n v="85861"/>
    <s v="Lori Kim"/>
    <s v="Express Road Cargo"/>
    <x v="0"/>
    <x v="3"/>
    <s v="High"/>
    <s v="Merlot"/>
    <x v="0"/>
    <x v="6"/>
    <s v="Pietradolce Etna Rosato 2014"/>
    <s v="Full Container"/>
    <s v="Broken Hill"/>
    <x v="1280"/>
    <d v="2011-11-20T00:00:00"/>
    <n v="31"/>
    <n v="0.01"/>
    <n v="2.62"/>
    <n v="0.8"/>
    <n v="81.22"/>
  </r>
  <r>
    <n v="7322"/>
    <n v="86371"/>
    <s v="Barbara Fowler"/>
    <s v="Express Road Cargo"/>
    <x v="0"/>
    <x v="3"/>
    <s v="Low"/>
    <s v="Zinfandel"/>
    <x v="0"/>
    <x v="6"/>
    <s v="Miraval Rose (1.5 Liter Magnum) 2014"/>
    <s v="Large Crate"/>
    <s v="Penrith"/>
    <x v="414"/>
    <d v="2012-05-05T00:00:00"/>
    <n v="6"/>
    <n v="0.04"/>
    <n v="6.48"/>
    <n v="8.4"/>
    <n v="38.880000000000003"/>
  </r>
  <r>
    <n v="7323"/>
    <n v="86371"/>
    <s v="Barbara Fowler"/>
    <s v="Express Road Cargo"/>
    <x v="0"/>
    <x v="3"/>
    <s v="Low"/>
    <s v="Pinot Noir"/>
    <x v="0"/>
    <x v="6"/>
    <s v="Domaine Lafage Miraflors Rose 2013"/>
    <s v="Standard Size Crate"/>
    <s v="Lithgow"/>
    <x v="414"/>
    <d v="2012-05-03T00:00:00"/>
    <n v="9"/>
    <n v="0.1"/>
    <n v="8.57"/>
    <n v="6.14"/>
    <n v="77.13"/>
  </r>
  <r>
    <n v="7324"/>
    <n v="86371"/>
    <s v="Ronald Green"/>
    <s v="Express Road Cargo"/>
    <x v="1"/>
    <x v="3"/>
    <s v="Low"/>
    <s v="Pinot Gris"/>
    <x v="0"/>
    <x v="6"/>
    <s v="Lincourt Courtney's Chardonnay 2012"/>
    <s v="Standard Size Crate"/>
    <s v="Newcastle"/>
    <x v="414"/>
    <d v="2012-05-07T00:00:00"/>
    <n v="7"/>
    <n v="0.04"/>
    <n v="1.7"/>
    <n v="1.99"/>
    <n v="11.9"/>
  </r>
  <r>
    <n v="7325"/>
    <n v="86509"/>
    <s v="Victor Hunt"/>
    <s v="Express Road Cargo"/>
    <x v="1"/>
    <x v="3"/>
    <s v="Medium"/>
    <s v="Chardonnay"/>
    <x v="0"/>
    <x v="6"/>
    <s v="Leeuwin Estate Art Series Chardonnay 2012"/>
    <s v="Standard Size Crate"/>
    <s v="Paramatta"/>
    <x v="118"/>
    <d v="2010-12-30T00:00:00"/>
    <n v="12"/>
    <n v="0.06"/>
    <n v="22.24"/>
    <n v="1.99"/>
    <n v="266.88"/>
  </r>
  <r>
    <n v="7326"/>
    <n v="86070"/>
    <s v="Gregory Moreno"/>
    <s v="Express Road Cargo"/>
    <x v="0"/>
    <x v="1"/>
    <s v="Low"/>
    <s v="Zinfandel"/>
    <x v="0"/>
    <x v="4"/>
    <s v="Louis Roederer Cristal Brut 2006"/>
    <s v="Full Container"/>
    <s v="Mildura"/>
    <x v="41"/>
    <d v="2012-10-06T00:00:00"/>
    <n v="9"/>
    <n v="0"/>
    <n v="1.48"/>
    <n v="0.7"/>
    <n v="13.32"/>
  </r>
  <r>
    <n v="7327"/>
    <n v="86721"/>
    <s v="Ryan Boyd"/>
    <s v="Express Road Cargo"/>
    <x v="1"/>
    <x v="3"/>
    <s v="Critical"/>
    <s v="Sauvignon Blanc"/>
    <x v="0"/>
    <x v="6"/>
    <s v="Dog Point Vineyard Sauvignon Blanc 2014"/>
    <s v="Loose Wrap"/>
    <s v="Liverpool"/>
    <x v="343"/>
    <d v="2013-12-26T00:00:00"/>
    <n v="16"/>
    <n v="0"/>
    <n v="51.98"/>
    <n v="10.17"/>
    <n v="831.68"/>
  </r>
  <r>
    <n v="7328"/>
    <n v="86721"/>
    <s v="Ryan Boyd"/>
    <s v="Air Cargo"/>
    <x v="2"/>
    <x v="3"/>
    <s v="Critical"/>
    <s v="Champagne"/>
    <x v="0"/>
    <x v="6"/>
    <s v="Pietradolce Etna Rosato 2014"/>
    <s v="Small Crate"/>
    <s v="Newcastle"/>
    <x v="343"/>
    <d v="2013-12-26T00:00:00"/>
    <n v="16"/>
    <n v="0.06"/>
    <n v="218.75"/>
    <n v="69.64"/>
    <n v="3500"/>
  </r>
  <r>
    <n v="7329"/>
    <n v="91583"/>
    <s v="Jesse Henry"/>
    <s v="Express Road Cargo"/>
    <x v="1"/>
    <x v="1"/>
    <s v="High"/>
    <s v="Chardonnay"/>
    <x v="0"/>
    <x v="6"/>
    <s v="Lucky Chardonnay 2012"/>
    <s v="Loose Wrap"/>
    <s v="Canberra"/>
    <x v="1241"/>
    <d v="2010-08-07T00:00:00"/>
    <n v="21"/>
    <n v="0.01"/>
    <n v="28.99"/>
    <n v="8.59"/>
    <n v="608.79"/>
  </r>
  <r>
    <n v="7330"/>
    <n v="90901"/>
    <s v="Joshua Simpson"/>
    <s v="Express Road Cargo"/>
    <x v="2"/>
    <x v="3"/>
    <s v="Low"/>
    <s v="Cremant"/>
    <x v="0"/>
    <x v="6"/>
    <s v="Barnard Griffin Rose of Sangiovese 2014"/>
    <s v="Large Crate"/>
    <s v="Campbeltown"/>
    <x v="1330"/>
    <d v="2012-10-02T00:00:00"/>
    <n v="22"/>
    <n v="0.03"/>
    <n v="1.76"/>
    <n v="4.8600000000000003"/>
    <n v="38.72"/>
  </r>
  <r>
    <n v="7331"/>
    <n v="90715"/>
    <s v="Harold Burke"/>
    <s v="Express Road Cargo"/>
    <x v="0"/>
    <x v="1"/>
    <s v="Medium"/>
    <s v="Sangiovese"/>
    <x v="0"/>
    <x v="7"/>
    <s v="Belle Glos Oeil de Perdrix Pinot Noir Blanc 2014"/>
    <s v="Large Crate"/>
    <s v="Canberra"/>
    <x v="580"/>
    <d v="2011-01-23T00:00:00"/>
    <n v="4"/>
    <n v="0.09"/>
    <n v="6.48"/>
    <n v="7.49"/>
    <n v="25.92"/>
  </r>
  <r>
    <n v="7332"/>
    <n v="90720"/>
    <s v="Harold Burke"/>
    <s v="Express Road Cargo"/>
    <x v="0"/>
    <x v="1"/>
    <s v="High"/>
    <s v="Sangiovese"/>
    <x v="0"/>
    <x v="7"/>
    <s v="Chateau d'Esclans Garrus Rose 2013"/>
    <s v="Large Crate"/>
    <s v="Canberra"/>
    <x v="73"/>
    <d v="2012-04-14T00:00:00"/>
    <n v="7"/>
    <n v="0.08"/>
    <n v="2.88"/>
    <n v="1.49"/>
    <n v="20.16"/>
  </r>
  <r>
    <n v="7333"/>
    <n v="89996"/>
    <s v="Craig Moreno"/>
    <s v="Air Cargo"/>
    <x v="2"/>
    <x v="1"/>
    <s v="High"/>
    <s v="Grenache Rose"/>
    <x v="0"/>
    <x v="7"/>
    <s v="Miraval Rose 2014"/>
    <s v="Small Crate"/>
    <s v="Port Lincoln"/>
    <x v="1158"/>
    <d v="2011-07-03T00:00:00"/>
    <n v="6"/>
    <n v="0.01"/>
    <n v="262.11"/>
    <n v="62.74"/>
    <n v="1572.66"/>
  </r>
  <r>
    <n v="7334"/>
    <n v="88733"/>
    <s v="Joe Oliver"/>
    <s v="Express Road Cargo"/>
    <x v="0"/>
    <x v="1"/>
    <s v="High"/>
    <s v="Shiraz"/>
    <x v="0"/>
    <x v="7"/>
    <s v="Moet &amp; Chandon Imperial"/>
    <s v="Large Crate"/>
    <s v="Mount Barker"/>
    <x v="166"/>
    <d v="2011-07-26T00:00:00"/>
    <n v="1"/>
    <n v="0.03"/>
    <n v="12.28"/>
    <n v="6.13"/>
    <n v="12.28"/>
  </r>
  <r>
    <n v="7335"/>
    <n v="90298"/>
    <s v="Carlos Taylor"/>
    <s v="Road Cargo"/>
    <x v="0"/>
    <x v="1"/>
    <s v="High"/>
    <s v="Sangiovese"/>
    <x v="0"/>
    <x v="7"/>
    <s v="Barnard Griffin Rose of Sangiovese 2014"/>
    <s v="Standard Size Crate"/>
    <s v="Mount Barker"/>
    <x v="212"/>
    <d v="2012-02-04T00:00:00"/>
    <n v="10"/>
    <n v="0.05"/>
    <n v="37.74"/>
    <n v="2.9"/>
    <n v="377.40000000000003"/>
  </r>
  <r>
    <n v="7336"/>
    <n v="90298"/>
    <s v="Carlos Taylor"/>
    <s v="Road Cargo"/>
    <x v="0"/>
    <x v="1"/>
    <s v="High"/>
    <s v="Zinfandel"/>
    <x v="0"/>
    <x v="7"/>
    <s v="Simonnet-Febvre Cremant de Bourgogne Blanc"/>
    <s v="Large Crate"/>
    <s v="Port Adelaide"/>
    <x v="212"/>
    <d v="2012-02-05T00:00:00"/>
    <n v="11"/>
    <n v="0.09"/>
    <n v="95.43"/>
    <n v="19.989999999999998"/>
    <n v="1049.73"/>
  </r>
  <r>
    <n v="7337"/>
    <n v="90298"/>
    <s v="Frank Williams"/>
    <s v="Express Road Cargo"/>
    <x v="1"/>
    <x v="1"/>
    <s v="High"/>
    <s v="Chardonnay"/>
    <x v="0"/>
    <x v="7"/>
    <s v="Dog Point Vineyard Sauvignon Blanc 2014"/>
    <s v="Large Crate"/>
    <s v="Mildura"/>
    <x v="212"/>
    <d v="2012-02-05T00:00:00"/>
    <n v="1"/>
    <n v="0.04"/>
    <n v="30.42"/>
    <n v="8.65"/>
    <n v="30.42"/>
  </r>
  <r>
    <n v="7338"/>
    <n v="89916"/>
    <s v="Antonio Green"/>
    <s v="Express Road Cargo"/>
    <x v="1"/>
    <x v="3"/>
    <s v="Low"/>
    <s v="Pinot Gris"/>
    <x v="0"/>
    <x v="7"/>
    <s v="Los Vascos Sauvignon Blanc 2015"/>
    <s v="Large Crate"/>
    <s v="Queanbeyan"/>
    <x v="264"/>
    <d v="2011-11-29T00:00:00"/>
    <n v="8"/>
    <n v="0.09"/>
    <n v="195.99"/>
    <n v="4.2"/>
    <n v="1567.92"/>
  </r>
  <r>
    <n v="7339"/>
    <n v="85939"/>
    <s v="Edward Schmidt"/>
    <s v="Air Cargo"/>
    <x v="1"/>
    <x v="2"/>
    <s v="Critical"/>
    <s v="Reisling"/>
    <x v="0"/>
    <x v="7"/>
    <s v="Los Vascos Sauvignon Blanc 2015"/>
    <s v="Small Crate"/>
    <s v="Mandurah"/>
    <x v="540"/>
    <d v="2010-04-10T00:00:00"/>
    <n v="10"/>
    <n v="7.0000000000000007E-2"/>
    <n v="400.97"/>
    <n v="48.26"/>
    <n v="4009.7000000000003"/>
  </r>
  <r>
    <n v="7340"/>
    <n v="88424"/>
    <s v="Walter Richards"/>
    <s v="Air Cargo"/>
    <x v="2"/>
    <x v="3"/>
    <s v="Critical"/>
    <s v="Cremant"/>
    <x v="0"/>
    <x v="7"/>
    <s v="Orin Swift Cellars Fragile Rose 2014"/>
    <s v="Small Crate"/>
    <s v="Armidale"/>
    <x v="1181"/>
    <d v="2013-05-29T00:00:00"/>
    <n v="2"/>
    <n v="0.09"/>
    <n v="160.97999999999999"/>
    <n v="35.020000000000003"/>
    <n v="321.95999999999998"/>
  </r>
  <r>
    <n v="7341"/>
    <n v="88424"/>
    <s v="Walter Richards"/>
    <s v="Express Road Cargo"/>
    <x v="1"/>
    <x v="3"/>
    <s v="Critical"/>
    <s v="Pinot Gris"/>
    <x v="0"/>
    <x v="7"/>
    <s v="Chardonnais Napa Valley Chardonnay 2013"/>
    <s v="Large Crate"/>
    <s v="Broken Hill"/>
    <x v="1181"/>
    <d v="2013-05-29T00:00:00"/>
    <n v="10"/>
    <n v="0"/>
    <n v="175.99"/>
    <n v="4.99"/>
    <n v="1759.9"/>
  </r>
  <r>
    <n v="7342"/>
    <n v="89038"/>
    <s v="Justin Mitchell"/>
    <s v="Express Road Cargo"/>
    <x v="0"/>
    <x v="3"/>
    <s v="Medium"/>
    <s v="Shiraz"/>
    <x v="0"/>
    <x v="7"/>
    <s v="Roederer Estate Brut"/>
    <s v="Full Container"/>
    <s v="Penrith"/>
    <x v="1239"/>
    <d v="2013-12-30T00:00:00"/>
    <n v="5"/>
    <n v="0.1"/>
    <n v="1.48"/>
    <n v="0.7"/>
    <n v="7.4"/>
  </r>
  <r>
    <n v="7343"/>
    <n v="88704"/>
    <s v="Billy Garrett"/>
    <s v="Express Road Cargo"/>
    <x v="0"/>
    <x v="1"/>
    <s v="Low"/>
    <s v="Shiraz"/>
    <x v="0"/>
    <x v="7"/>
    <s v="Belle Glos Oeil de Perdrix Pinot Noir Blanc 2014"/>
    <s v="Large Crate"/>
    <s v="Port Adelaide"/>
    <x v="795"/>
    <d v="2012-02-22T00:00:00"/>
    <n v="12"/>
    <n v="0.03"/>
    <n v="4.13"/>
    <n v="5.34"/>
    <n v="49.56"/>
  </r>
  <r>
    <n v="7344"/>
    <n v="88704"/>
    <s v="Billy Garrett"/>
    <s v="Express Road Cargo"/>
    <x v="0"/>
    <x v="1"/>
    <s v="Low"/>
    <s v="Malbec"/>
    <x v="0"/>
    <x v="7"/>
    <s v="Chateau d'Esclans Whispering Angel Rose 2014"/>
    <s v="Full Container"/>
    <s v="Adelaide"/>
    <x v="795"/>
    <d v="2012-02-15T00:00:00"/>
    <n v="10"/>
    <n v="0.05"/>
    <n v="3.14"/>
    <n v="1.92"/>
    <n v="31.400000000000002"/>
  </r>
  <r>
    <n v="7345"/>
    <n v="87894"/>
    <s v="Mark Howard"/>
    <s v="Express Road Cargo"/>
    <x v="0"/>
    <x v="1"/>
    <s v="Low"/>
    <s v="Shiraz"/>
    <x v="0"/>
    <x v="7"/>
    <s v="Bollinger Brut Special Cuvee"/>
    <s v="Large Crate"/>
    <s v="Burnie"/>
    <x v="1372"/>
    <d v="2012-02-12T00:00:00"/>
    <n v="8"/>
    <n v="0.01"/>
    <n v="20.48"/>
    <n v="6.32"/>
    <n v="163.84"/>
  </r>
  <r>
    <n v="7346"/>
    <n v="87894"/>
    <s v="Mark Howard"/>
    <s v="Express Road Cargo"/>
    <x v="0"/>
    <x v="1"/>
    <s v="Low"/>
    <s v="Sangiovese"/>
    <x v="0"/>
    <x v="7"/>
    <s v="Belle Glos Oeil de Perdrix Pinot Noir Blanc 2014"/>
    <s v="Large Crate"/>
    <s v="Devonport"/>
    <x v="1372"/>
    <d v="2012-02-19T00:00:00"/>
    <n v="10"/>
    <n v="7.0000000000000007E-2"/>
    <n v="6.75"/>
    <n v="2.99"/>
    <n v="67.5"/>
  </r>
  <r>
    <n v="7347"/>
    <n v="87894"/>
    <s v="Mark Howard"/>
    <s v="Express Road Cargo"/>
    <x v="0"/>
    <x v="1"/>
    <s v="Low"/>
    <s v="Shiraz"/>
    <x v="0"/>
    <x v="7"/>
    <s v="Gerard Bertrand Cote des Roses Rose 2014"/>
    <s v="Large Crate"/>
    <s v="Burnie"/>
    <x v="1372"/>
    <d v="2012-02-17T00:00:00"/>
    <n v="4"/>
    <n v="0.08"/>
    <n v="12.53"/>
    <n v="0.5"/>
    <n v="50.12"/>
  </r>
  <r>
    <n v="7348"/>
    <n v="90775"/>
    <s v="Mark Berry"/>
    <s v="Express Road Cargo"/>
    <x v="0"/>
    <x v="2"/>
    <s v="Low"/>
    <s v="Cabernet Sauvignon"/>
    <x v="0"/>
    <x v="7"/>
    <s v="Lucien Albrecht Cremant d'Alsace Brut Rose"/>
    <s v="Full Container"/>
    <s v="Bunbury"/>
    <x v="788"/>
    <d v="2011-04-12T00:00:00"/>
    <n v="10"/>
    <n v="0.09"/>
    <n v="9.68"/>
    <n v="2.0299999999999998"/>
    <n v="96.8"/>
  </r>
  <r>
    <n v="7349"/>
    <n v="90775"/>
    <s v="Mark Berry"/>
    <s v="Road Cargo"/>
    <x v="0"/>
    <x v="2"/>
    <s v="Low"/>
    <s v="Cabernet Sauvignon"/>
    <x v="0"/>
    <x v="7"/>
    <s v="Belle Glos Oeil de Perdrix Pinot Noir Blanc 2014"/>
    <s v="Full Container"/>
    <s v="Geraldton"/>
    <x v="788"/>
    <d v="2011-04-15T00:00:00"/>
    <n v="4"/>
    <n v="0.03"/>
    <n v="3.78"/>
    <n v="0.71"/>
    <n v="15.12"/>
  </r>
  <r>
    <n v="7350"/>
    <n v="91439"/>
    <s v="Chris Palmer"/>
    <s v="Express Road Cargo"/>
    <x v="1"/>
    <x v="3"/>
    <s v="Low"/>
    <s v="Pinot Gris"/>
    <x v="0"/>
    <x v="7"/>
    <s v="Dog Point Vineyard Sauvignon Blanc 2014"/>
    <s v="Mini Crate"/>
    <s v="Wagga Wagga"/>
    <x v="52"/>
    <d v="2011-06-26T00:00:00"/>
    <n v="9"/>
    <n v="7.0000000000000007E-2"/>
    <n v="599.99"/>
    <n v="24.49"/>
    <n v="5399.91"/>
  </r>
  <r>
    <n v="7351"/>
    <n v="91439"/>
    <s v="Chris Palmer"/>
    <s v="Express Road Cargo"/>
    <x v="0"/>
    <x v="3"/>
    <s v="Low"/>
    <s v="Malbec"/>
    <x v="0"/>
    <x v="7"/>
    <s v="Lucien Albrecht Cremant d'Alsace Brut"/>
    <s v="Full Container"/>
    <s v="Grafton"/>
    <x v="52"/>
    <d v="2011-06-24T00:00:00"/>
    <n v="4"/>
    <n v="0.08"/>
    <n v="2.62"/>
    <n v="0.8"/>
    <n v="10.48"/>
  </r>
  <r>
    <n v="7352"/>
    <n v="90523"/>
    <s v="Lawrence Evans"/>
    <s v="Air Cargo"/>
    <x v="2"/>
    <x v="3"/>
    <s v="High"/>
    <s v="Cremant"/>
    <x v="0"/>
    <x v="7"/>
    <s v="Miraval Rose (1.5 Liter Magnum) 2014"/>
    <s v="Extra Large Crate"/>
    <s v="Liverpool"/>
    <x v="448"/>
    <d v="2013-11-19T00:00:00"/>
    <n v="12"/>
    <n v="0"/>
    <n v="150.97999999999999"/>
    <n v="43.71"/>
    <n v="1811.7599999999998"/>
  </r>
  <r>
    <n v="7353"/>
    <n v="89397"/>
    <s v="Ernest Perry"/>
    <s v="Express Road Cargo"/>
    <x v="1"/>
    <x v="2"/>
    <s v="Not Specified"/>
    <s v="Sauvignon Blanc"/>
    <x v="0"/>
    <x v="7"/>
    <s v="Los Vascos Sauvignon Blanc 2015"/>
    <s v="Large Crate"/>
    <s v="Freemantle"/>
    <x v="1104"/>
    <d v="2011-09-02T00:00:00"/>
    <n v="18"/>
    <n v="0.08"/>
    <n v="200.99"/>
    <n v="4.2"/>
    <n v="3617.82"/>
  </r>
  <r>
    <n v="7354"/>
    <n v="87899"/>
    <s v="Daniel Gonzales"/>
    <s v="Express Road Cargo"/>
    <x v="1"/>
    <x v="0"/>
    <s v="Low"/>
    <s v="Chardonnay"/>
    <x v="0"/>
    <x v="7"/>
    <s v="Robert Oatley Signature Chardonnay 2013"/>
    <s v="Standard Size Crate"/>
    <s v="Palmerston"/>
    <x v="1373"/>
    <d v="2010-05-12T00:00:00"/>
    <n v="18"/>
    <n v="0.08"/>
    <n v="6.48"/>
    <n v="2.74"/>
    <n v="116.64000000000001"/>
  </r>
  <r>
    <n v="7355"/>
    <n v="90393"/>
    <s v="Juan Myers"/>
    <s v="Express Road Cargo"/>
    <x v="0"/>
    <x v="1"/>
    <s v="Medium"/>
    <s v="Merlot"/>
    <x v="0"/>
    <x v="5"/>
    <s v="Roederer Estate Brut"/>
    <s v="Large Crate"/>
    <s v="Canberra"/>
    <x v="410"/>
    <d v="2012-04-18T00:00:00"/>
    <n v="11"/>
    <n v="0.05"/>
    <n v="3.95"/>
    <n v="5.13"/>
    <n v="43.45"/>
  </r>
  <r>
    <n v="7356"/>
    <n v="90393"/>
    <s v="Juan Myers"/>
    <s v="Express Road Cargo"/>
    <x v="1"/>
    <x v="1"/>
    <s v="Medium"/>
    <s v="Chardonnay"/>
    <x v="0"/>
    <x v="5"/>
    <s v="Hewitson LuLu Sauvignon Blanc 2014"/>
    <s v="Large Crate"/>
    <s v="Canberra"/>
    <x v="410"/>
    <d v="2012-04-18T00:00:00"/>
    <n v="9"/>
    <n v="0.1"/>
    <n v="195.99"/>
    <n v="8.99"/>
    <n v="1763.91"/>
  </r>
  <r>
    <n v="7357"/>
    <n v="91032"/>
    <s v="Joshua Duncan"/>
    <s v="Express Road Cargo"/>
    <x v="1"/>
    <x v="1"/>
    <s v="Low"/>
    <s v="Chardonnay"/>
    <x v="0"/>
    <x v="5"/>
    <s v="St. Supery Sauvignon Blanc 2015"/>
    <s v="Standard Size Crate"/>
    <s v="Canberra"/>
    <x v="1256"/>
    <d v="2011-12-02T00:00:00"/>
    <n v="20"/>
    <n v="0.04"/>
    <n v="55.99"/>
    <n v="5"/>
    <n v="1119.8"/>
  </r>
  <r>
    <n v="7358"/>
    <n v="91520"/>
    <s v="Ronald Freeman"/>
    <s v="Air Cargo"/>
    <x v="2"/>
    <x v="2"/>
    <s v="High"/>
    <s v="Champagne"/>
    <x v="0"/>
    <x v="5"/>
    <s v="Miraval Rose 2014"/>
    <s v="Small Crate"/>
    <s v="Freemantle"/>
    <x v="1201"/>
    <d v="2013-07-27T00:00:00"/>
    <n v="16"/>
    <n v="0.06"/>
    <n v="70.89"/>
    <n v="89.3"/>
    <n v="1134.24"/>
  </r>
  <r>
    <n v="7359"/>
    <n v="89501"/>
    <s v="Brian Rivera"/>
    <s v="Express Road Cargo"/>
    <x v="0"/>
    <x v="0"/>
    <s v="High"/>
    <s v="Malbec"/>
    <x v="0"/>
    <x v="5"/>
    <s v="Laurent-Perrier Brut Millesime 2006"/>
    <s v="Standard Size Crate"/>
    <s v="Maryborough"/>
    <x v="1123"/>
    <d v="2013-01-08T00:00:00"/>
    <n v="2"/>
    <n v="0"/>
    <n v="11.66"/>
    <n v="8.99"/>
    <n v="23.32"/>
  </r>
  <r>
    <n v="7360"/>
    <n v="89363"/>
    <s v="Earl Hanson"/>
    <s v="Express Road Cargo"/>
    <x v="0"/>
    <x v="2"/>
    <s v="Medium"/>
    <s v="Sangiovese"/>
    <x v="0"/>
    <x v="5"/>
    <s v="Lucien Albrecht Cremant d'Alsace Brut Rose"/>
    <s v="Large Crate"/>
    <s v="Rockingham"/>
    <x v="1351"/>
    <d v="2013-04-21T00:00:00"/>
    <n v="8"/>
    <n v="0.02"/>
    <n v="34.76"/>
    <n v="8.2200000000000006"/>
    <n v="278.08"/>
  </r>
  <r>
    <n v="7361"/>
    <n v="87275"/>
    <s v="Bobby Henderson"/>
    <s v="Express Road Cargo"/>
    <x v="1"/>
    <x v="1"/>
    <s v="Low"/>
    <s v="Chardonnay"/>
    <x v="0"/>
    <x v="5"/>
    <s v="Robert Oatley Sauvignon Blanc 2013"/>
    <s v="Standard Size Crate"/>
    <s v="Mount Barker"/>
    <x v="868"/>
    <d v="2013-03-08T00:00:00"/>
    <n v="9"/>
    <n v="0.05"/>
    <n v="39.24"/>
    <n v="1.99"/>
    <n v="353.16"/>
  </r>
  <r>
    <n v="7362"/>
    <n v="87275"/>
    <s v="Bobby Henderson"/>
    <s v="Express Road Cargo"/>
    <x v="2"/>
    <x v="1"/>
    <s v="Low"/>
    <s v="Sangiovese Rose"/>
    <x v="0"/>
    <x v="5"/>
    <s v="Barnard Griffin Rose of Sangiovese 2014"/>
    <s v="Large Crate"/>
    <s v="Port Lincoln"/>
    <x v="868"/>
    <d v="2013-03-08T00:00:00"/>
    <n v="7"/>
    <n v="0.05"/>
    <n v="34.229999999999997"/>
    <n v="5.0199999999999996"/>
    <n v="239.60999999999999"/>
  </r>
  <r>
    <n v="7363"/>
    <n v="88486"/>
    <s v="Sean Elliott"/>
    <s v="Express Road Cargo"/>
    <x v="0"/>
    <x v="0"/>
    <s v="High"/>
    <s v="Cabernet Sauvignon"/>
    <x v="0"/>
    <x v="5"/>
    <s v="Langlois Chateau Cremant de Loire Brut"/>
    <s v="Large Crate"/>
    <s v="Brisbane"/>
    <x v="1022"/>
    <d v="2013-11-15T00:00:00"/>
    <n v="33"/>
    <n v="0.09"/>
    <n v="19.98"/>
    <n v="5.97"/>
    <n v="659.34"/>
  </r>
  <r>
    <n v="7364"/>
    <n v="86982"/>
    <s v="Walter Robertson"/>
    <s v="Air Cargo"/>
    <x v="2"/>
    <x v="0"/>
    <s v="Medium"/>
    <s v="Cremant"/>
    <x v="0"/>
    <x v="5"/>
    <s v="Chateau d'Esclans Whispering Angel Rose 2014"/>
    <s v="Small Crate"/>
    <s v="Mount Isa"/>
    <x v="341"/>
    <d v="2011-09-30T00:00:00"/>
    <n v="5"/>
    <n v="0.05"/>
    <n v="880.98"/>
    <n v="44.55"/>
    <n v="4404.8999999999996"/>
  </r>
  <r>
    <n v="7365"/>
    <n v="86982"/>
    <s v="Walter Robertson"/>
    <s v="Road Cargo"/>
    <x v="1"/>
    <x v="0"/>
    <s v="Medium"/>
    <s v="Pinot Gris"/>
    <x v="0"/>
    <x v="5"/>
    <s v="Los Vascos Sauvignon Blanc 2015"/>
    <s v="Mini Crate"/>
    <s v="Gladstone"/>
    <x v="341"/>
    <d v="2011-10-01T00:00:00"/>
    <n v="19"/>
    <n v="7.0000000000000007E-2"/>
    <n v="599.99"/>
    <n v="24.49"/>
    <n v="11399.81"/>
  </r>
  <r>
    <n v="7366"/>
    <n v="87650"/>
    <s v="Maria Gardner"/>
    <s v="Air Cargo"/>
    <x v="0"/>
    <x v="0"/>
    <s v="Critical"/>
    <s v="Pinot Noir"/>
    <x v="0"/>
    <x v="5"/>
    <s v="Gerard Bertrand Cote des Roses Rose 2014"/>
    <s v="Extra Large Crate"/>
    <s v="Townsville"/>
    <x v="314"/>
    <d v="2012-12-03T00:00:00"/>
    <n v="10"/>
    <n v="0.08"/>
    <n v="370.98"/>
    <n v="99"/>
    <n v="3709.8"/>
  </r>
  <r>
    <n v="7367"/>
    <n v="89459"/>
    <s v="Jerry Garrett"/>
    <s v="Express Road Cargo"/>
    <x v="0"/>
    <x v="1"/>
    <s v="Low"/>
    <s v="Cabernet Sauvignon"/>
    <x v="0"/>
    <x v="5"/>
    <s v="Louis Roederer Cristal Brut 2006"/>
    <s v="Large Crate"/>
    <s v="Canberra"/>
    <x v="917"/>
    <d v="2012-04-05T00:00:00"/>
    <n v="13"/>
    <n v="0.08"/>
    <n v="2.08"/>
    <n v="1.49"/>
    <n v="27.04"/>
  </r>
  <r>
    <n v="7368"/>
    <n v="87954"/>
    <s v="Phillip Price"/>
    <s v="Road Cargo"/>
    <x v="1"/>
    <x v="2"/>
    <s v="Critical"/>
    <s v="Chardonnay"/>
    <x v="0"/>
    <x v="5"/>
    <s v="St. Supery Sauvignon Blanc 2015"/>
    <s v="Large Crate"/>
    <s v="Bunbury"/>
    <x v="450"/>
    <d v="2010-05-01T00:00:00"/>
    <n v="9"/>
    <n v="0.06"/>
    <n v="65.989999999999995"/>
    <n v="8.8000000000000007"/>
    <n v="593.91"/>
  </r>
  <r>
    <n v="7369"/>
    <n v="87954"/>
    <s v="Phillip Price"/>
    <s v="Road Cargo"/>
    <x v="1"/>
    <x v="2"/>
    <s v="Critical"/>
    <s v="Pinot Gris"/>
    <x v="0"/>
    <x v="5"/>
    <s v="Dog Point Vineyard Sauvignon Blanc 2014"/>
    <s v="Large Crate"/>
    <s v="Bunbury"/>
    <x v="450"/>
    <d v="2010-05-02T00:00:00"/>
    <n v="6"/>
    <n v="0"/>
    <n v="195.99"/>
    <n v="4.2"/>
    <n v="1175.94"/>
  </r>
  <r>
    <n v="7370"/>
    <n v="90561"/>
    <s v="Charles Lane"/>
    <s v="Road Cargo"/>
    <x v="0"/>
    <x v="1"/>
    <s v="Medium"/>
    <s v="Merlot"/>
    <x v="0"/>
    <x v="5"/>
    <s v="Louis Roederer Cristal Brut 2006"/>
    <s v="Large Crate"/>
    <s v="Ballarat"/>
    <x v="608"/>
    <d v="2012-08-22T00:00:00"/>
    <n v="13"/>
    <n v="0.03"/>
    <n v="5.74"/>
    <n v="5.01"/>
    <n v="74.62"/>
  </r>
  <r>
    <n v="7371"/>
    <n v="90561"/>
    <s v="Scott Hughes"/>
    <s v="Road Cargo"/>
    <x v="1"/>
    <x v="1"/>
    <s v="Medium"/>
    <s v="Chardonnay"/>
    <x v="0"/>
    <x v="5"/>
    <s v="Lucky Chardonnay 2012"/>
    <s v="Large Crate"/>
    <s v="Melton"/>
    <x v="608"/>
    <d v="2012-08-23T00:00:00"/>
    <n v="11"/>
    <n v="0.02"/>
    <n v="53.98"/>
    <n v="5.5"/>
    <n v="593.78"/>
  </r>
  <r>
    <n v="7372"/>
    <n v="90561"/>
    <s v="Eugene Hall"/>
    <s v="Express Road Cargo"/>
    <x v="2"/>
    <x v="2"/>
    <s v="Medium"/>
    <s v="Sangiovese Rose"/>
    <x v="0"/>
    <x v="5"/>
    <s v="Locations by Dave Phinney F Rose&quot;"/>
    <s v="Large Crate"/>
    <s v="Freemantle"/>
    <x v="608"/>
    <d v="2012-08-23T00:00:00"/>
    <n v="1"/>
    <n v="0.01"/>
    <n v="5.89"/>
    <n v="5.57"/>
    <n v="5.89"/>
  </r>
  <r>
    <n v="7373"/>
    <n v="87572"/>
    <s v="Earl Fisher"/>
    <s v="Express Road Cargo"/>
    <x v="1"/>
    <x v="3"/>
    <s v="Low"/>
    <s v="Sauvignon Blanc"/>
    <x v="0"/>
    <x v="5"/>
    <s v="Robert Oatley Sauvignon Blanc 2013"/>
    <s v="Standard Size Crate"/>
    <s v="Armidale"/>
    <x v="204"/>
    <d v="2012-01-17T00:00:00"/>
    <n v="12"/>
    <n v="0.05"/>
    <n v="29.89"/>
    <n v="1.99"/>
    <n v="358.68"/>
  </r>
  <r>
    <n v="7374"/>
    <n v="89365"/>
    <s v="Christina Woods"/>
    <s v="Air Cargo"/>
    <x v="2"/>
    <x v="2"/>
    <s v="Critical"/>
    <s v="Cremant"/>
    <x v="0"/>
    <x v="3"/>
    <s v="Barnard Griffin Rose of Sangiovese 2014"/>
    <s v="Extra Large Crate"/>
    <s v="Busseltol"/>
    <x v="520"/>
    <d v="2011-04-15T00:00:00"/>
    <n v="3"/>
    <n v="0.1"/>
    <n v="320.98"/>
    <n v="58.95"/>
    <n v="962.94"/>
  </r>
  <r>
    <n v="7375"/>
    <n v="89365"/>
    <s v="Christina Woods"/>
    <s v="Express Road Cargo"/>
    <x v="0"/>
    <x v="2"/>
    <s v="Critical"/>
    <s v="Zinfandel"/>
    <x v="0"/>
    <x v="3"/>
    <s v="Roederer Estate L'Ermitage 2007"/>
    <s v="Full Container"/>
    <s v="Rockingham"/>
    <x v="520"/>
    <d v="2011-04-13T00:00:00"/>
    <n v="3"/>
    <n v="0.08"/>
    <n v="3.28"/>
    <n v="3.97"/>
    <n v="9.84"/>
  </r>
  <r>
    <n v="7376"/>
    <n v="89365"/>
    <s v="Christina Woods"/>
    <s v="Express Road Cargo"/>
    <x v="1"/>
    <x v="2"/>
    <s v="Critical"/>
    <s v="Sauvignon Blanc"/>
    <x v="0"/>
    <x v="3"/>
    <s v="Leeuwin Estate Art Series Chardonnay 2012"/>
    <s v="Standard Size Crate"/>
    <s v="Geraldton"/>
    <x v="520"/>
    <d v="2011-04-15T00:00:00"/>
    <n v="13"/>
    <n v="0"/>
    <n v="20.99"/>
    <n v="1.25"/>
    <n v="272.87"/>
  </r>
  <r>
    <n v="7377"/>
    <n v="90147"/>
    <s v="Paul Thompson"/>
    <s v="Express Road Cargo"/>
    <x v="0"/>
    <x v="1"/>
    <s v="Low"/>
    <s v="Shiraz"/>
    <x v="0"/>
    <x v="3"/>
    <s v="Veuve Clicquot Brut Yellow Label"/>
    <s v="Large Crate"/>
    <s v="Devonport"/>
    <x v="635"/>
    <d v="2010-08-24T00:00:00"/>
    <n v="9"/>
    <n v="0.1"/>
    <n v="54.1"/>
    <n v="19.989999999999998"/>
    <n v="486.90000000000003"/>
  </r>
  <r>
    <n v="7378"/>
    <n v="89141"/>
    <s v="Janet Lee"/>
    <s v="Express Road Cargo"/>
    <x v="1"/>
    <x v="3"/>
    <s v="Medium"/>
    <s v="Pinot Gris"/>
    <x v="0"/>
    <x v="3"/>
    <s v="Hewitson LuLu Sauvignon Blanc 2014"/>
    <s v="Large Crate"/>
    <s v="Liverpool"/>
    <x v="1014"/>
    <d v="2011-04-23T00:00:00"/>
    <n v="5"/>
    <n v="0.06"/>
    <n v="35.99"/>
    <n v="1.1000000000000001"/>
    <n v="179.95000000000002"/>
  </r>
  <r>
    <n v="7379"/>
    <n v="87593"/>
    <s v="Jason Howard"/>
    <s v="Express Road Cargo"/>
    <x v="0"/>
    <x v="3"/>
    <s v="High"/>
    <s v="Sangiovese"/>
    <x v="0"/>
    <x v="3"/>
    <s v="Louis Roederer Cristal Brut with Gift Box 2007"/>
    <s v="Large Crate"/>
    <s v="Paramatta"/>
    <x v="451"/>
    <d v="2011-06-09T00:00:00"/>
    <n v="7"/>
    <n v="0.03"/>
    <n v="4.38"/>
    <n v="6.21"/>
    <n v="30.66"/>
  </r>
  <r>
    <n v="7380"/>
    <n v="87593"/>
    <s v="Jason Howard"/>
    <s v="Express Road Cargo"/>
    <x v="0"/>
    <x v="3"/>
    <s v="High"/>
    <s v="Zinfandel"/>
    <x v="0"/>
    <x v="3"/>
    <s v="Moet &amp; Chandon Imperial"/>
    <s v="Large Crate"/>
    <s v="Cessnock"/>
    <x v="451"/>
    <d v="2011-06-09T00:00:00"/>
    <n v="6"/>
    <n v="0.05"/>
    <n v="120.98"/>
    <n v="9.07"/>
    <n v="725.88"/>
  </r>
  <r>
    <n v="7381"/>
    <n v="87593"/>
    <s v="Jason Howard"/>
    <s v="Express Road Cargo"/>
    <x v="0"/>
    <x v="3"/>
    <s v="High"/>
    <s v="Shiraz"/>
    <x v="0"/>
    <x v="3"/>
    <s v="Chateau Gaudrelle Cremant d'Loire Brut"/>
    <s v="Large Crate"/>
    <s v="Newcastle"/>
    <x v="451"/>
    <d v="2011-06-08T00:00:00"/>
    <n v="9"/>
    <n v="0.04"/>
    <n v="5.28"/>
    <n v="2.99"/>
    <n v="47.52"/>
  </r>
  <r>
    <n v="7382"/>
    <n v="90520"/>
    <s v="Lawrence Evans"/>
    <s v="Express Road Cargo"/>
    <x v="0"/>
    <x v="3"/>
    <s v="Critical"/>
    <s v="Cabernet Sauvignon"/>
    <x v="0"/>
    <x v="3"/>
    <s v="Orin Swift Cellars Fragile Rose 2014"/>
    <s v="Mini Crate"/>
    <s v="Goulburn"/>
    <x v="194"/>
    <d v="2013-02-12T00:00:00"/>
    <n v="4"/>
    <n v="0.08"/>
    <n v="60.98"/>
    <n v="49"/>
    <n v="243.92"/>
  </r>
  <r>
    <n v="7383"/>
    <n v="88995"/>
    <s v="James Frazier"/>
    <s v="Air Cargo"/>
    <x v="2"/>
    <x v="2"/>
    <s v="Critical"/>
    <s v="Sangiovese Rose"/>
    <x v="0"/>
    <x v="3"/>
    <s v="Miraval Rose 2014"/>
    <s v="Extra Large Crate"/>
    <s v="Freemantle"/>
    <x v="35"/>
    <d v="2013-08-11T00:00:00"/>
    <n v="3"/>
    <n v="0.02"/>
    <n v="135.99"/>
    <n v="28.63"/>
    <n v="407.97"/>
  </r>
  <r>
    <n v="7384"/>
    <n v="88951"/>
    <s v="David Wilson"/>
    <s v="Express Road Cargo"/>
    <x v="0"/>
    <x v="1"/>
    <s v="Critical"/>
    <s v="Cabernet Sauvignon"/>
    <x v="0"/>
    <x v="3"/>
    <s v="Veuve Clicquot Brut Yellow Label"/>
    <s v="Loose Wrap"/>
    <s v="Melton"/>
    <x v="53"/>
    <d v="2013-04-18T00:00:00"/>
    <n v="12"/>
    <n v="7.0000000000000007E-2"/>
    <n v="21.78"/>
    <n v="5.94"/>
    <n v="261.36"/>
  </r>
  <r>
    <n v="7385"/>
    <n v="88718"/>
    <s v="Alan Stewart"/>
    <s v="Express Road Cargo"/>
    <x v="1"/>
    <x v="3"/>
    <s v="Low"/>
    <s v="Reisling"/>
    <x v="0"/>
    <x v="3"/>
    <s v="Mercer Canyons Chardonnay 2013"/>
    <s v="Large Crate"/>
    <s v="Wollongong"/>
    <x v="7"/>
    <d v="2012-12-31T00:00:00"/>
    <n v="2"/>
    <n v="0.03"/>
    <n v="175.99"/>
    <n v="8.99"/>
    <n v="351.98"/>
  </r>
  <r>
    <n v="7386"/>
    <n v="86203"/>
    <s v="Lillian James"/>
    <s v="Air Cargo"/>
    <x v="2"/>
    <x v="2"/>
    <s v="Low"/>
    <s v="Champagne"/>
    <x v="0"/>
    <x v="3"/>
    <s v="Bertani Bertarose 2014"/>
    <s v="Small Crate"/>
    <s v="Geraldton"/>
    <x v="302"/>
    <d v="2013-08-28T00:00:00"/>
    <n v="16"/>
    <n v="0.08"/>
    <n v="31.76"/>
    <n v="45.51"/>
    <n v="508.16"/>
  </r>
  <r>
    <n v="7387"/>
    <n v="87096"/>
    <s v="Frank Peterson"/>
    <s v="Road Cargo"/>
    <x v="1"/>
    <x v="2"/>
    <s v="Not Specified"/>
    <s v="Chardonnay"/>
    <x v="0"/>
    <x v="3"/>
    <s v="Angeline Sauvignon Blanc 2014"/>
    <s v="Standard Size Crate"/>
    <s v="Perth"/>
    <x v="452"/>
    <d v="2013-08-04T00:00:00"/>
    <n v="8"/>
    <n v="0.02"/>
    <n v="16.48"/>
    <n v="1.99"/>
    <n v="131.84"/>
  </r>
  <r>
    <n v="7388"/>
    <n v="87087"/>
    <s v="Frank Peterson"/>
    <s v="Express Road Cargo"/>
    <x v="0"/>
    <x v="2"/>
    <s v="Not Specified"/>
    <s v="Malbec"/>
    <x v="0"/>
    <x v="3"/>
    <s v="Barnard Griffin Rose of Sangiovese 2014"/>
    <s v="Full Container"/>
    <s v="Bunbury"/>
    <x v="238"/>
    <d v="2010-08-04T00:00:00"/>
    <n v="12"/>
    <n v="0.08"/>
    <n v="3.38"/>
    <n v="0.85"/>
    <n v="40.56"/>
  </r>
  <r>
    <n v="7389"/>
    <n v="89744"/>
    <s v="Jesse Cook"/>
    <s v="Road Cargo"/>
    <x v="0"/>
    <x v="1"/>
    <s v="High"/>
    <s v="Sangiovese"/>
    <x v="0"/>
    <x v="3"/>
    <s v="Dom Perignon 2006"/>
    <s v="Full Container"/>
    <s v="Frankston"/>
    <x v="853"/>
    <d v="2011-02-10T00:00:00"/>
    <n v="9"/>
    <n v="0.04"/>
    <n v="7.64"/>
    <n v="5.83"/>
    <n v="68.759999999999991"/>
  </r>
  <r>
    <n v="7390"/>
    <n v="89744"/>
    <s v="Jesse Cook"/>
    <s v="Air Cargo"/>
    <x v="2"/>
    <x v="1"/>
    <s v="High"/>
    <s v="Cremant"/>
    <x v="0"/>
    <x v="3"/>
    <s v="Chateau d'Esclans Whispering Angel Rose 2014"/>
    <s v="Small Crate"/>
    <s v="Wodonga"/>
    <x v="853"/>
    <d v="2011-02-08T00:00:00"/>
    <n v="10"/>
    <n v="0.01"/>
    <n v="124.49"/>
    <n v="51.94"/>
    <n v="1244.8999999999999"/>
  </r>
  <r>
    <n v="7391"/>
    <n v="90643"/>
    <s v="Peter Wells"/>
    <s v="Air Cargo"/>
    <x v="2"/>
    <x v="1"/>
    <s v="Low"/>
    <s v="Cremant"/>
    <x v="0"/>
    <x v="3"/>
    <s v="Gerard Bertrand Cote des Roses Rose 2014"/>
    <s v="Small Crate"/>
    <s v="Canberra"/>
    <x v="998"/>
    <d v="2012-02-06T00:00:00"/>
    <n v="4"/>
    <n v="0.01"/>
    <n v="70.89"/>
    <n v="89.3"/>
    <n v="283.56"/>
  </r>
  <r>
    <n v="7392"/>
    <n v="91524"/>
    <s v="Virginia Romero"/>
    <s v="Express Road Cargo"/>
    <x v="0"/>
    <x v="1"/>
    <s v="Critical"/>
    <s v="Pinot Noir"/>
    <x v="0"/>
    <x v="3"/>
    <s v="Chateau d'Esclans Whispering Angel Rose 2014"/>
    <s v="Large Crate"/>
    <s v="Canberra"/>
    <x v="767"/>
    <d v="2011-08-10T00:00:00"/>
    <n v="9"/>
    <n v="0"/>
    <n v="3.58"/>
    <n v="5.47"/>
    <n v="32.22"/>
  </r>
  <r>
    <n v="7393"/>
    <n v="91512"/>
    <s v="Paul Lewis"/>
    <s v="Express Road Cargo"/>
    <x v="0"/>
    <x v="3"/>
    <s v="Medium"/>
    <s v="Shiraz"/>
    <x v="0"/>
    <x v="3"/>
    <s v="Dopff &amp; Irion Cremant Rose Brut"/>
    <s v="Large Crate"/>
    <s v="Wollongong"/>
    <x v="453"/>
    <d v="2013-09-24T00:00:00"/>
    <n v="23"/>
    <n v="0.05"/>
    <n v="12.21"/>
    <n v="4.8099999999999996"/>
    <n v="280.83000000000004"/>
  </r>
  <r>
    <n v="7394"/>
    <n v="91512"/>
    <s v="Paul Lewis"/>
    <s v="Express Road Cargo"/>
    <x v="1"/>
    <x v="3"/>
    <s v="Medium"/>
    <s v="Sauvignon Blanc"/>
    <x v="0"/>
    <x v="3"/>
    <s v="Leeuwin Estate Art Series Chardonnay 2012"/>
    <s v="Large Crate"/>
    <s v="Dubbo"/>
    <x v="453"/>
    <d v="2013-09-25T00:00:00"/>
    <n v="25"/>
    <n v="0.06"/>
    <n v="155.99"/>
    <n v="8.99"/>
    <n v="3899.75"/>
  </r>
  <r>
    <n v="7395"/>
    <n v="91512"/>
    <s v="Jose Allen"/>
    <s v="Express Road Cargo"/>
    <x v="1"/>
    <x v="3"/>
    <s v="Medium"/>
    <s v="Reisling"/>
    <x v="0"/>
    <x v="3"/>
    <s v="Los Vascos Sauvignon Blanc 2015"/>
    <s v="Loose Wrap"/>
    <s v="Broken Hill"/>
    <x v="453"/>
    <d v="2013-09-25T00:00:00"/>
    <n v="23"/>
    <n v="0.1"/>
    <n v="17.98"/>
    <n v="8.51"/>
    <n v="413.54"/>
  </r>
  <r>
    <n v="7396"/>
    <n v="86103"/>
    <s v="Stephanie Burns"/>
    <s v="Air Cargo"/>
    <x v="2"/>
    <x v="1"/>
    <s v="High"/>
    <s v="Champagne"/>
    <x v="0"/>
    <x v="3"/>
    <s v="Domaine Lafond Roc-Epine Tavel Rose 2014"/>
    <s v="Extra Large Crate"/>
    <s v="Devonport"/>
    <x v="802"/>
    <d v="2010-08-14T00:00:00"/>
    <n v="2"/>
    <n v="0.05"/>
    <n v="120.98"/>
    <n v="30"/>
    <n v="241.96"/>
  </r>
  <r>
    <n v="7397"/>
    <n v="87600"/>
    <s v="Jason Howard"/>
    <s v="Express Road Cargo"/>
    <x v="0"/>
    <x v="3"/>
    <s v="Critical"/>
    <s v="Shiraz"/>
    <x v="0"/>
    <x v="3"/>
    <s v="Schramsberg Cremant Demi-Sec 2011"/>
    <s v="Large Crate"/>
    <s v="Grafton"/>
    <x v="188"/>
    <d v="2013-04-12T00:00:00"/>
    <n v="12"/>
    <n v="0.06"/>
    <n v="83.98"/>
    <n v="5.01"/>
    <n v="1007.76"/>
  </r>
  <r>
    <n v="7398"/>
    <n v="90677"/>
    <s v="Rachel Garrett"/>
    <s v="Express Road Cargo"/>
    <x v="0"/>
    <x v="1"/>
    <s v="High"/>
    <s v="Zinfandel"/>
    <x v="0"/>
    <x v="3"/>
    <s v="La Playa Estate Cabernet Sauvignon Rose 2015"/>
    <s v="Large Crate"/>
    <s v="Victor Harbor"/>
    <x v="543"/>
    <d v="2012-09-28T00:00:00"/>
    <n v="23"/>
    <n v="0"/>
    <n v="19.98"/>
    <n v="5.97"/>
    <n v="459.54"/>
  </r>
  <r>
    <n v="7399"/>
    <n v="87455"/>
    <s v="Adam Ryan"/>
    <s v="Air Cargo"/>
    <x v="2"/>
    <x v="2"/>
    <s v="Medium"/>
    <s v="Cremant"/>
    <x v="0"/>
    <x v="3"/>
    <s v="Miraval Rose (1.5 Liter Magnum) 2014"/>
    <s v="Small Crate"/>
    <s v="Bunbury"/>
    <x v="788"/>
    <d v="2011-04-12T00:00:00"/>
    <n v="2"/>
    <n v="0.05"/>
    <n v="212.6"/>
    <n v="52.2"/>
    <n v="425.2"/>
  </r>
  <r>
    <n v="7400"/>
    <n v="91082"/>
    <s v="Fred Turner"/>
    <s v="Express Road Cargo"/>
    <x v="2"/>
    <x v="1"/>
    <s v="Medium"/>
    <s v="Sangiovese Rose"/>
    <x v="0"/>
    <x v="3"/>
    <s v="La Playa Estate Cabernet Sauvignon Rose 2015"/>
    <s v="Standard Size Crate"/>
    <s v="Mount Barker"/>
    <x v="678"/>
    <d v="2012-09-24T00:00:00"/>
    <n v="19"/>
    <n v="0.1"/>
    <n v="8.75"/>
    <n v="8.5399999999999991"/>
    <n v="166.25"/>
  </r>
  <r>
    <n v="7401"/>
    <n v="91082"/>
    <s v="Fred Turner"/>
    <s v="Express Road Cargo"/>
    <x v="0"/>
    <x v="1"/>
    <s v="Medium"/>
    <s v="Shiraz"/>
    <x v="0"/>
    <x v="3"/>
    <s v="Laurent-Perrier Brut Rose"/>
    <s v="Full Container"/>
    <s v="Adelaide"/>
    <x v="678"/>
    <d v="2012-09-23T00:00:00"/>
    <n v="12"/>
    <n v="0.09"/>
    <n v="5.85"/>
    <n v="2.27"/>
    <n v="70.199999999999989"/>
  </r>
  <r>
    <n v="7402"/>
    <n v="89618"/>
    <s v="Ronald Sims"/>
    <s v="Express Road Cargo"/>
    <x v="2"/>
    <x v="3"/>
    <s v="Not Specified"/>
    <s v="Grenache Rose"/>
    <x v="0"/>
    <x v="3"/>
    <s v="Chateau d'Esclans Whispering Angel Rose 2014"/>
    <s v="Full Container"/>
    <s v="Sydney"/>
    <x v="257"/>
    <d v="2013-05-11T00:00:00"/>
    <n v="16"/>
    <n v="0.02"/>
    <n v="8.34"/>
    <n v="0.96"/>
    <n v="133.44"/>
  </r>
  <r>
    <n v="7403"/>
    <n v="90645"/>
    <s v="Peter Wells"/>
    <s v="Express Road Cargo"/>
    <x v="1"/>
    <x v="1"/>
    <s v="Low"/>
    <s v="Reisling"/>
    <x v="0"/>
    <x v="3"/>
    <s v="Angeline Sauvignon Blanc 2014"/>
    <s v="Standard Size Crate"/>
    <s v="Mount Barker"/>
    <x v="759"/>
    <d v="2013-04-16T00:00:00"/>
    <n v="13"/>
    <n v="0.1"/>
    <n v="43.98"/>
    <n v="1.99"/>
    <n v="571.74"/>
  </r>
  <r>
    <n v="7404"/>
    <n v="86609"/>
    <s v="Sean Shaw"/>
    <s v="Express Road Cargo"/>
    <x v="2"/>
    <x v="2"/>
    <s v="Not Specified"/>
    <s v="Grenache Rose"/>
    <x v="0"/>
    <x v="3"/>
    <s v="Gerard Bertrand Cote des Roses Rose 2014"/>
    <s v="Large Crate"/>
    <s v="Rockingham"/>
    <x v="1374"/>
    <d v="2013-06-10T00:00:00"/>
    <n v="9"/>
    <n v="0.09"/>
    <n v="19.98"/>
    <n v="10.49"/>
    <n v="179.82"/>
  </r>
  <r>
    <n v="7405"/>
    <n v="91396"/>
    <s v="Alan Murray"/>
    <s v="Air Cargo"/>
    <x v="2"/>
    <x v="0"/>
    <s v="Not Specified"/>
    <s v="Champagne"/>
    <x v="0"/>
    <x v="3"/>
    <s v="Sutter Home White Zinfandel"/>
    <s v="Small Crate"/>
    <s v="Bundaberg"/>
    <x v="482"/>
    <d v="2013-12-13T00:00:00"/>
    <n v="4"/>
    <n v="0.01"/>
    <n v="81.94"/>
    <n v="55.81"/>
    <n v="327.76"/>
  </r>
  <r>
    <n v="7406"/>
    <n v="87393"/>
    <s v="Katherine Baker"/>
    <s v="Express Road Cargo"/>
    <x v="0"/>
    <x v="2"/>
    <s v="Low"/>
    <s v="Malbec"/>
    <x v="0"/>
    <x v="3"/>
    <s v="Orin Swift Cellars Fragile Rose 2014"/>
    <s v="Large Crate"/>
    <s v="Rockingham"/>
    <x v="1067"/>
    <d v="2013-08-11T00:00:00"/>
    <n v="1"/>
    <n v="0.06"/>
    <n v="6.48"/>
    <n v="7.86"/>
    <n v="6.48"/>
  </r>
  <r>
    <n v="7407"/>
    <n v="87959"/>
    <s v="Phillip Price"/>
    <s v="Express Road Cargo"/>
    <x v="2"/>
    <x v="2"/>
    <s v="Low"/>
    <s v="Cremant"/>
    <x v="0"/>
    <x v="3"/>
    <s v="La Playa Estate Cabernet Sauvignon Rose 2015"/>
    <s v="Loose Wrap"/>
    <s v="Albany"/>
    <x v="455"/>
    <d v="2012-06-19T00:00:00"/>
    <n v="5"/>
    <n v="0.05"/>
    <n v="9.77"/>
    <n v="6.02"/>
    <n v="48.849999999999994"/>
  </r>
  <r>
    <n v="7408"/>
    <n v="90290"/>
    <s v="Aaron Carpenter"/>
    <s v="Express Road Cargo"/>
    <x v="0"/>
    <x v="1"/>
    <s v="High"/>
    <s v="Malbec"/>
    <x v="0"/>
    <x v="3"/>
    <s v="Laurent-Perrier Brut Rose"/>
    <s v="Large Crate"/>
    <s v="Ararat"/>
    <x v="1192"/>
    <d v="2013-04-25T00:00:00"/>
    <n v="10"/>
    <n v="0.1"/>
    <n v="172.99"/>
    <n v="19.989999999999998"/>
    <n v="1729.9"/>
  </r>
  <r>
    <n v="7409"/>
    <n v="90290"/>
    <s v="Aaron Carpenter"/>
    <s v="Express Road Cargo"/>
    <x v="0"/>
    <x v="1"/>
    <s v="High"/>
    <s v="Sangiovese"/>
    <x v="0"/>
    <x v="3"/>
    <s v="Pietradolce Etna Rosato 2014"/>
    <s v="Full Container"/>
    <s v="Benalla"/>
    <x v="1192"/>
    <d v="2013-04-26T00:00:00"/>
    <n v="9"/>
    <n v="0.04"/>
    <n v="7.28"/>
    <n v="4.2300000000000004"/>
    <n v="65.52"/>
  </r>
  <r>
    <n v="7410"/>
    <n v="91113"/>
    <s v="Adam Ward"/>
    <s v="Express Road Cargo"/>
    <x v="0"/>
    <x v="3"/>
    <s v="High"/>
    <s v="Merlot"/>
    <x v="0"/>
    <x v="3"/>
    <s v="Pierre Sparr Cremant d'Alsace Reserve Brut Rose"/>
    <s v="Large Crate"/>
    <s v="Tamworth"/>
    <x v="205"/>
    <d v="2013-11-13T00:00:00"/>
    <n v="39"/>
    <n v="0.02"/>
    <n v="38.06"/>
    <n v="4.5"/>
    <n v="1484.3400000000001"/>
  </r>
  <r>
    <n v="7411"/>
    <n v="88470"/>
    <s v="Ernest Garcia"/>
    <s v="Express Road Cargo"/>
    <x v="1"/>
    <x v="2"/>
    <s v="High"/>
    <s v="Reisling"/>
    <x v="0"/>
    <x v="3"/>
    <s v="Mercer Canyons Chardonnay 2013"/>
    <s v="Standard Size Crate"/>
    <s v="Bunbury"/>
    <x v="849"/>
    <d v="2011-06-22T00:00:00"/>
    <n v="18"/>
    <n v="0.01"/>
    <n v="33.29"/>
    <n v="1.99"/>
    <n v="599.22"/>
  </r>
  <r>
    <n v="7412"/>
    <n v="88470"/>
    <s v="Richard Welch"/>
    <s v="Express Road Cargo"/>
    <x v="0"/>
    <x v="1"/>
    <s v="High"/>
    <s v="Pinot Noir"/>
    <x v="0"/>
    <x v="3"/>
    <s v="Simonnet-Febvre Cremant de Bourgogne Blanc"/>
    <s v="Large Crate"/>
    <s v="Ararat"/>
    <x v="849"/>
    <d v="2011-06-22T00:00:00"/>
    <n v="4"/>
    <n v="0.02"/>
    <n v="2.88"/>
    <n v="5.33"/>
    <n v="11.52"/>
  </r>
  <r>
    <n v="7413"/>
    <n v="89596"/>
    <s v="Joshua Snyder"/>
    <s v="Road Cargo"/>
    <x v="0"/>
    <x v="1"/>
    <s v="Critical"/>
    <s v="Merlot"/>
    <x v="0"/>
    <x v="3"/>
    <s v="Domaine Lafond Roc-Epine Tavel Rose 2014"/>
    <s v="Large Crate"/>
    <s v="Adelaide"/>
    <x v="108"/>
    <d v="2010-08-11T00:00:00"/>
    <n v="9"/>
    <n v="0.01"/>
    <n v="6.48"/>
    <n v="6.22"/>
    <n v="58.320000000000007"/>
  </r>
  <r>
    <n v="7414"/>
    <n v="89596"/>
    <s v="Joshua Snyder"/>
    <s v="Express Road Cargo"/>
    <x v="1"/>
    <x v="1"/>
    <s v="Critical"/>
    <s v="Pinot Gris"/>
    <x v="0"/>
    <x v="3"/>
    <s v="Giesen Sauvignon Blanc 2014"/>
    <s v="Standard Size Crate"/>
    <s v="Port Adelaide"/>
    <x v="108"/>
    <d v="2010-08-12T00:00:00"/>
    <n v="16"/>
    <n v="0.03"/>
    <n v="85.99"/>
    <n v="3.3"/>
    <n v="1375.84"/>
  </r>
  <r>
    <n v="7415"/>
    <n v="86053"/>
    <s v="Fred Reynolds"/>
    <s v="Air Cargo"/>
    <x v="2"/>
    <x v="1"/>
    <s v="Critical"/>
    <s v="Sangiovese Rose"/>
    <x v="0"/>
    <x v="3"/>
    <s v="Sutter Home White Zinfandel"/>
    <s v="Small Crate"/>
    <s v="Canberra"/>
    <x v="108"/>
    <d v="2010-08-11T00:00:00"/>
    <n v="20"/>
    <n v="0.04"/>
    <n v="296.18"/>
    <n v="154.12"/>
    <n v="5923.6"/>
  </r>
  <r>
    <n v="7416"/>
    <n v="89603"/>
    <s v="Shawn Morales"/>
    <s v="Express Road Cargo"/>
    <x v="0"/>
    <x v="1"/>
    <s v="Critical"/>
    <s v="Pinot Noir"/>
    <x v="0"/>
    <x v="3"/>
    <s v="Laurent-Perrier Brut Rose"/>
    <s v="Large Crate"/>
    <s v="Hamilton"/>
    <x v="1375"/>
    <d v="2011-12-07T00:00:00"/>
    <n v="18"/>
    <n v="7.0000000000000007E-2"/>
    <n v="22.38"/>
    <n v="15.1"/>
    <n v="402.84"/>
  </r>
  <r>
    <n v="7417"/>
    <n v="89533"/>
    <s v="Elizabeth Ortiz"/>
    <s v="Road Cargo"/>
    <x v="0"/>
    <x v="3"/>
    <s v="Critical"/>
    <s v="Merlot"/>
    <x v="0"/>
    <x v="3"/>
    <s v="Gerard Bertrand Cote des Roses Rose 2014"/>
    <s v="Standard Size Crate"/>
    <s v="Penrith"/>
    <x v="1218"/>
    <d v="2013-07-19T00:00:00"/>
    <n v="16"/>
    <n v="0.03"/>
    <n v="11.66"/>
    <n v="7.95"/>
    <n v="186.56"/>
  </r>
  <r>
    <n v="7418"/>
    <n v="89168"/>
    <s v="Raymond Lawrence"/>
    <s v="Express Road Cargo"/>
    <x v="0"/>
    <x v="2"/>
    <s v="Low"/>
    <s v="Cabernet Sauvignon"/>
    <x v="0"/>
    <x v="3"/>
    <s v="Langlois Chateau Cremant de Loire Brut"/>
    <s v="Full Container"/>
    <s v="Albany"/>
    <x v="415"/>
    <d v="2011-07-26T00:00:00"/>
    <n v="6"/>
    <n v="0.01"/>
    <n v="37.94"/>
    <n v="5.08"/>
    <n v="227.64"/>
  </r>
  <r>
    <n v="7419"/>
    <n v="88222"/>
    <s v="Carl Perkins"/>
    <s v="Express Road Cargo"/>
    <x v="0"/>
    <x v="1"/>
    <s v="High"/>
    <s v="Shiraz"/>
    <x v="0"/>
    <x v="3"/>
    <s v="Lucien Albrecht Cremant d'Alsace Brut Rose"/>
    <s v="Large Crate"/>
    <s v="Launceston"/>
    <x v="1376"/>
    <d v="2011-07-08T00:00:00"/>
    <n v="8"/>
    <n v="0.05"/>
    <n v="2.61"/>
    <n v="0.5"/>
    <n v="20.88"/>
  </r>
  <r>
    <n v="7420"/>
    <n v="91370"/>
    <s v="George Lawson"/>
    <s v="Express Road Cargo"/>
    <x v="2"/>
    <x v="2"/>
    <s v="High"/>
    <s v="Sangiovese Rose"/>
    <x v="0"/>
    <x v="3"/>
    <s v="Chateau de Campuget Costieres de Nimes Tradition Rose 2015"/>
    <s v="Large Crate"/>
    <s v="Rockingham"/>
    <x v="19"/>
    <d v="2013-05-09T00:00:00"/>
    <n v="12"/>
    <n v="0"/>
    <n v="63.94"/>
    <n v="14.48"/>
    <n v="767.28"/>
  </r>
  <r>
    <n v="7421"/>
    <n v="91367"/>
    <s v="George Lawson"/>
    <s v="Express Road Cargo"/>
    <x v="1"/>
    <x v="2"/>
    <s v="High"/>
    <s v="Pinot Gris"/>
    <x v="0"/>
    <x v="3"/>
    <s v="Chardonnais Napa Valley Chardonnay 2013"/>
    <s v="Loose Wrap"/>
    <s v="Freemantle"/>
    <x v="860"/>
    <d v="2011-05-08T00:00:00"/>
    <n v="10"/>
    <n v="0.01"/>
    <n v="140.99"/>
    <n v="13.99"/>
    <n v="1409.9"/>
  </r>
  <r>
    <n v="7422"/>
    <n v="91006"/>
    <s v="Wayne Mitchell"/>
    <s v="Road Cargo"/>
    <x v="0"/>
    <x v="3"/>
    <s v="High"/>
    <s v="Cabernet Sauvignon"/>
    <x v="0"/>
    <x v="3"/>
    <s v="Roederer Estate Brut"/>
    <s v="Large Crate"/>
    <s v="Grafton"/>
    <x v="1108"/>
    <d v="2013-07-12T00:00:00"/>
    <n v="17"/>
    <n v="0.05"/>
    <n v="16.91"/>
    <n v="6.25"/>
    <n v="287.47000000000003"/>
  </r>
  <r>
    <n v="7423"/>
    <n v="91509"/>
    <s v="Jose Allen"/>
    <s v="Express Road Cargo"/>
    <x v="1"/>
    <x v="3"/>
    <s v="Critical"/>
    <s v="Sauvignon Blanc"/>
    <x v="0"/>
    <x v="3"/>
    <s v="Robert Oatley Sauvignon Blanc 2013"/>
    <s v="Large Crate"/>
    <s v="Wollongong"/>
    <x v="383"/>
    <d v="2012-09-26T00:00:00"/>
    <n v="14"/>
    <n v="0"/>
    <n v="39.99"/>
    <n v="10.25"/>
    <n v="559.86"/>
  </r>
  <r>
    <n v="7424"/>
    <n v="86421"/>
    <s v="Jerry Welch"/>
    <s v="Express Road Cargo"/>
    <x v="2"/>
    <x v="3"/>
    <s v="Not Specified"/>
    <s v="Champagne"/>
    <x v="0"/>
    <x v="3"/>
    <s v="Gerard Bertrand Cote des Roses Rose 2014"/>
    <s v="Mini Crate"/>
    <s v="Broken Hill"/>
    <x v="172"/>
    <d v="2013-12-08T00:00:00"/>
    <n v="22"/>
    <n v="0.08"/>
    <n v="140.81"/>
    <n v="24.49"/>
    <n v="3097.82"/>
  </r>
  <r>
    <n v="7425"/>
    <n v="88565"/>
    <s v="Bobby Perkins"/>
    <s v="Express Road Cargo"/>
    <x v="0"/>
    <x v="0"/>
    <s v="Medium"/>
    <s v="Cabernet Sauvignon"/>
    <x v="0"/>
    <x v="3"/>
    <s v="Locations by Dave Phinney F Rose"/>
    <s v="Large Crate"/>
    <s v="Palmerston"/>
    <x v="426"/>
    <d v="2013-10-07T00:00:00"/>
    <n v="23"/>
    <n v="0.04"/>
    <n v="6.48"/>
    <n v="5.14"/>
    <n v="149.04000000000002"/>
  </r>
  <r>
    <n v="7426"/>
    <n v="91038"/>
    <s v="James Fox"/>
    <s v="Express Road Cargo"/>
    <x v="0"/>
    <x v="3"/>
    <s v="Low"/>
    <s v="Malbec"/>
    <x v="0"/>
    <x v="3"/>
    <s v="Chateau D'Aqueria Tavel Rose 2013"/>
    <s v="Full Container"/>
    <s v="Tamworth"/>
    <x v="137"/>
    <d v="2013-08-12T00:00:00"/>
    <n v="6"/>
    <n v="0.01"/>
    <n v="5.43"/>
    <n v="0.95"/>
    <n v="32.58"/>
  </r>
  <r>
    <n v="7427"/>
    <n v="86696"/>
    <s v="Jason Hill"/>
    <s v="Express Road Cargo"/>
    <x v="1"/>
    <x v="2"/>
    <s v="Medium"/>
    <s v="Pinot Gris"/>
    <x v="0"/>
    <x v="3"/>
    <s v="Villa Maria Private Bin Sauvignon Blanc 2015"/>
    <s v="Full Container"/>
    <s v="Mandurah"/>
    <x v="57"/>
    <d v="2012-08-25T00:00:00"/>
    <n v="19"/>
    <n v="0.05"/>
    <n v="20.99"/>
    <n v="0.99"/>
    <n v="398.80999999999995"/>
  </r>
  <r>
    <n v="7428"/>
    <n v="88311"/>
    <s v="Philip Hanson"/>
    <s v="Road Cargo"/>
    <x v="1"/>
    <x v="3"/>
    <s v="Low"/>
    <s v="Reisling"/>
    <x v="0"/>
    <x v="3"/>
    <s v="The White Knight Sauvignon Blanc 2014"/>
    <s v="Large Crate"/>
    <s v="Cessnock"/>
    <x v="213"/>
    <d v="2013-09-23T00:00:00"/>
    <n v="3"/>
    <n v="0.01"/>
    <n v="195.99"/>
    <n v="4.2"/>
    <n v="587.97"/>
  </r>
  <r>
    <n v="7429"/>
    <n v="87780"/>
    <s v="Philip Harper"/>
    <s v="Express Road Cargo"/>
    <x v="0"/>
    <x v="1"/>
    <s v="High"/>
    <s v="Cabernet Sauvignon"/>
    <x v="0"/>
    <x v="3"/>
    <s v="Gerard Bertrand Cote des Roses Rose 2014"/>
    <s v="Large Crate"/>
    <s v="Wodonga"/>
    <x v="1053"/>
    <d v="2012-05-27T00:00:00"/>
    <n v="6"/>
    <n v="0.05"/>
    <n v="4.49"/>
    <n v="1.49"/>
    <n v="26.94"/>
  </r>
  <r>
    <n v="7430"/>
    <n v="90576"/>
    <s v="Billy Andrews"/>
    <s v="Express Road Cargo"/>
    <x v="0"/>
    <x v="3"/>
    <s v="Low"/>
    <s v="Zinfandel"/>
    <x v="0"/>
    <x v="3"/>
    <s v="Pierre Sparr Cremant d'Alsace Reserve Brut Rose"/>
    <s v="Large Crate"/>
    <s v="Paramatta"/>
    <x v="810"/>
    <d v="2013-12-26T00:00:00"/>
    <n v="1"/>
    <n v="0.02"/>
    <n v="24.95"/>
    <n v="2.99"/>
    <n v="24.95"/>
  </r>
  <r>
    <n v="7431"/>
    <n v="86519"/>
    <s v="Raymond Gordon"/>
    <s v="Express Road Cargo"/>
    <x v="1"/>
    <x v="2"/>
    <s v="Critical"/>
    <s v="Chardonnay"/>
    <x v="0"/>
    <x v="3"/>
    <s v="Angeline Sauvignon Blanc 2014"/>
    <s v="Standard Size Crate"/>
    <s v="Busseltol"/>
    <x v="1289"/>
    <d v="2013-09-23T00:00:00"/>
    <n v="11"/>
    <n v="0.06"/>
    <n v="39.24"/>
    <n v="1.99"/>
    <n v="431.64000000000004"/>
  </r>
  <r>
    <n v="7432"/>
    <n v="86515"/>
    <s v="Raymond Gordon"/>
    <s v="Express Road Cargo"/>
    <x v="0"/>
    <x v="2"/>
    <s v="Critical"/>
    <s v="Shiraz"/>
    <x v="0"/>
    <x v="3"/>
    <s v="Chateau Gaudrelle Cremant d'Loire Brut"/>
    <s v="Full Container"/>
    <s v="Rockingham"/>
    <x v="987"/>
    <d v="2011-09-23T00:00:00"/>
    <n v="9"/>
    <n v="0.08"/>
    <n v="7.64"/>
    <n v="5.83"/>
    <n v="68.759999999999991"/>
  </r>
  <r>
    <n v="7433"/>
    <n v="86156"/>
    <s v="Albert Torres"/>
    <s v="Express Road Cargo"/>
    <x v="1"/>
    <x v="1"/>
    <s v="Medium"/>
    <s v="Sauvignon Blanc"/>
    <x v="0"/>
    <x v="3"/>
    <s v="Robert Oatley Sauvignon Blanc 2013"/>
    <s v="Mini Crate"/>
    <s v="Ararat"/>
    <x v="1311"/>
    <d v="2012-05-26T00:00:00"/>
    <n v="11"/>
    <n v="0.03"/>
    <n v="599.99"/>
    <n v="24.49"/>
    <n v="6599.89"/>
  </r>
  <r>
    <n v="7434"/>
    <n v="86156"/>
    <s v="Albert Torres"/>
    <s v="Express Road Cargo"/>
    <x v="0"/>
    <x v="1"/>
    <s v="Medium"/>
    <s v="Zinfandel"/>
    <x v="0"/>
    <x v="3"/>
    <s v="Simonnet-Febvre Cremant de Bourgogne Blanc"/>
    <s v="Full Container"/>
    <s v="Ballarat"/>
    <x v="1311"/>
    <d v="2012-05-27T00:00:00"/>
    <n v="6"/>
    <n v="0.02"/>
    <n v="6.69"/>
    <n v="3.1"/>
    <n v="40.14"/>
  </r>
  <r>
    <n v="7435"/>
    <n v="85937"/>
    <s v="Douglas Murray"/>
    <s v="Road Cargo"/>
    <x v="0"/>
    <x v="3"/>
    <s v="Medium"/>
    <s v="Pinot Noir"/>
    <x v="0"/>
    <x v="3"/>
    <s v="Laurent-Perrier Brut Millesime 2006"/>
    <s v="Large Crate"/>
    <s v="Campbeltown"/>
    <x v="172"/>
    <d v="2013-12-08T00:00:00"/>
    <n v="8"/>
    <n v="0.08"/>
    <n v="12.53"/>
    <n v="7.17"/>
    <n v="100.24"/>
  </r>
  <r>
    <n v="7436"/>
    <n v="85929"/>
    <s v="Gary Ramirez"/>
    <s v="Express Road Cargo"/>
    <x v="1"/>
    <x v="3"/>
    <s v="Medium"/>
    <s v="Reisling"/>
    <x v="0"/>
    <x v="3"/>
    <s v="Angeline Sauvignon Blanc 2014"/>
    <s v="Large Crate"/>
    <s v="Paramatta"/>
    <x v="240"/>
    <d v="2010-12-08T00:00:00"/>
    <n v="16"/>
    <n v="0"/>
    <n v="49.99"/>
    <n v="19.989999999999998"/>
    <n v="799.84"/>
  </r>
  <r>
    <n v="7437"/>
    <n v="90938"/>
    <s v="Roy Kim"/>
    <s v="Express Road Cargo"/>
    <x v="0"/>
    <x v="1"/>
    <s v="Medium"/>
    <s v="Malbec"/>
    <x v="0"/>
    <x v="4"/>
    <s v="Veuve Clicquot Brut Yellow Label"/>
    <s v="Full Container"/>
    <s v="Ararat"/>
    <x v="417"/>
    <d v="2013-01-29T00:00:00"/>
    <n v="7"/>
    <n v="0.01"/>
    <n v="2.94"/>
    <n v="0.96"/>
    <n v="20.58"/>
  </r>
  <r>
    <n v="7438"/>
    <n v="89810"/>
    <s v="Donald Bailey"/>
    <s v="Express Road Cargo"/>
    <x v="0"/>
    <x v="3"/>
    <s v="Low"/>
    <s v="Merlot"/>
    <x v="0"/>
    <x v="4"/>
    <s v="Pierre Sparr Cremant d'Alsace Reserve Brut Rose"/>
    <s v="Large Crate"/>
    <s v="Broken Hill"/>
    <x v="986"/>
    <d v="2010-12-30T00:00:00"/>
    <n v="9"/>
    <n v="0.08"/>
    <n v="3.69"/>
    <n v="2.5"/>
    <n v="33.21"/>
  </r>
  <r>
    <n v="7439"/>
    <n v="91014"/>
    <s v="Stephen Wheeler"/>
    <s v="Express Road Cargo"/>
    <x v="0"/>
    <x v="1"/>
    <s v="Not Specified"/>
    <s v="Cabernet Sauvignon"/>
    <x v="0"/>
    <x v="4"/>
    <s v="Sutter Home White Zinfandel"/>
    <s v="Full Container"/>
    <s v="Ararat"/>
    <x v="441"/>
    <d v="2013-03-14T00:00:00"/>
    <n v="8"/>
    <n v="0.01"/>
    <n v="4"/>
    <n v="1.3"/>
    <n v="32"/>
  </r>
  <r>
    <n v="7440"/>
    <n v="86566"/>
    <s v="Katherine Myers"/>
    <s v="Road Cargo"/>
    <x v="2"/>
    <x v="1"/>
    <s v="Critical"/>
    <s v="Sangiovese Rose"/>
    <x v="0"/>
    <x v="4"/>
    <s v="Francis Ford Coppola Sofia Rose 2014"/>
    <s v="Loose Wrap"/>
    <s v="Ballarat"/>
    <x v="647"/>
    <d v="2010-09-02T00:00:00"/>
    <n v="20"/>
    <n v="0.09"/>
    <n v="90.98"/>
    <n v="56.2"/>
    <n v="1819.6000000000001"/>
  </r>
  <r>
    <n v="7441"/>
    <n v="89973"/>
    <s v="Donald Reid"/>
    <s v="Express Road Cargo"/>
    <x v="0"/>
    <x v="1"/>
    <s v="High"/>
    <s v="Cabernet Sauvignon"/>
    <x v="0"/>
    <x v="4"/>
    <s v="Langlois Chateau Cremant de Loire Brut"/>
    <s v="Large Crate"/>
    <s v="Canberra"/>
    <x v="481"/>
    <d v="2011-08-23T00:00:00"/>
    <n v="12"/>
    <n v="0.08"/>
    <n v="5.58"/>
    <n v="5.3"/>
    <n v="66.960000000000008"/>
  </r>
  <r>
    <n v="7442"/>
    <n v="90518"/>
    <s v="Lawrence Evans"/>
    <s v="Air Cargo"/>
    <x v="2"/>
    <x v="3"/>
    <s v="Low"/>
    <s v="Sangiovese Rose"/>
    <x v="0"/>
    <x v="4"/>
    <s v="Domaine Lafage Miraflors Rose 2013"/>
    <s v="Small Crate"/>
    <s v="Orange"/>
    <x v="1200"/>
    <d v="2012-02-16T00:00:00"/>
    <n v="1"/>
    <n v="0.1"/>
    <n v="100.98"/>
    <n v="35.840000000000003"/>
    <n v="100.98"/>
  </r>
  <r>
    <n v="7443"/>
    <n v="90518"/>
    <s v="Lawrence Evans"/>
    <s v="Express Road Cargo"/>
    <x v="0"/>
    <x v="3"/>
    <s v="Low"/>
    <s v="Cabernet Sauvignon"/>
    <x v="0"/>
    <x v="4"/>
    <s v="Sutter Home Pink Moscato"/>
    <s v="Large Crate"/>
    <s v="Albury"/>
    <x v="1200"/>
    <d v="2012-02-18T00:00:00"/>
    <n v="14"/>
    <n v="7.0000000000000007E-2"/>
    <n v="4.13"/>
    <n v="0.5"/>
    <n v="57.82"/>
  </r>
  <r>
    <n v="7444"/>
    <n v="90525"/>
    <s v="Nicholas Tucker"/>
    <s v="Air Cargo"/>
    <x v="1"/>
    <x v="1"/>
    <s v="Medium"/>
    <s v="Sauvignon Blanc"/>
    <x v="0"/>
    <x v="4"/>
    <s v="Angeline Sauvignon Blanc 2014"/>
    <s v="Extra Large Crate"/>
    <s v="Devonport"/>
    <x v="1160"/>
    <d v="2010-08-12T00:00:00"/>
    <n v="14"/>
    <n v="0.06"/>
    <n v="90.97"/>
    <n v="14"/>
    <n v="1273.58"/>
  </r>
  <r>
    <n v="7445"/>
    <n v="89025"/>
    <s v="Justin Mitchell"/>
    <s v="Air Cargo"/>
    <x v="2"/>
    <x v="3"/>
    <s v="High"/>
    <s v="Cremant"/>
    <x v="0"/>
    <x v="4"/>
    <s v="Barnard Griffin Rose of Sangiovese 2014"/>
    <s v="Small Crate"/>
    <s v="Orange"/>
    <x v="509"/>
    <d v="2010-03-04T00:00:00"/>
    <n v="1"/>
    <n v="0.08"/>
    <n v="170.98"/>
    <n v="35.89"/>
    <n v="170.98"/>
  </r>
  <r>
    <n v="7446"/>
    <n v="89488"/>
    <s v="Justin Ford"/>
    <s v="Express Road Cargo"/>
    <x v="0"/>
    <x v="0"/>
    <s v="Not Specified"/>
    <s v="Pinot Noir"/>
    <x v="0"/>
    <x v="4"/>
    <s v="Domaine Lafage Miraflors Rose 2013"/>
    <s v="Loose Wrap"/>
    <s v="Gold Coast"/>
    <x v="636"/>
    <d v="2013-03-25T00:00:00"/>
    <n v="13"/>
    <n v="7.0000000000000007E-2"/>
    <n v="21.66"/>
    <n v="13.99"/>
    <n v="281.58"/>
  </r>
  <r>
    <n v="7447"/>
    <n v="91280"/>
    <s v="Todd Robinson"/>
    <s v="Road Cargo"/>
    <x v="0"/>
    <x v="3"/>
    <s v="Medium"/>
    <s v="Sangiovese"/>
    <x v="0"/>
    <x v="4"/>
    <s v="Jean-Baptiste Adam Les Natures Cremant d'Alsace Brut"/>
    <s v="Standard Size Crate"/>
    <s v="Grafton"/>
    <x v="819"/>
    <d v="2013-12-13T00:00:00"/>
    <n v="5"/>
    <n v="0.05"/>
    <n v="12.98"/>
    <n v="3.14"/>
    <n v="64.900000000000006"/>
  </r>
  <r>
    <n v="7448"/>
    <n v="91280"/>
    <s v="Todd Robinson"/>
    <s v="Express Road Cargo"/>
    <x v="0"/>
    <x v="3"/>
    <s v="Medium"/>
    <s v="Shiraz"/>
    <x v="0"/>
    <x v="4"/>
    <s v="Belle Glos Oeil de Perdrix Pinot Noir Blanc 2014"/>
    <s v="Large Crate"/>
    <s v="Lithgow"/>
    <x v="819"/>
    <d v="2013-12-13T00:00:00"/>
    <n v="18"/>
    <n v="0.08"/>
    <n v="13.48"/>
    <n v="4.51"/>
    <n v="242.64000000000001"/>
  </r>
  <r>
    <n v="7449"/>
    <n v="89252"/>
    <s v="Carl Thomas"/>
    <s v="Express Road Cargo"/>
    <x v="1"/>
    <x v="3"/>
    <s v="High"/>
    <s v="Reisling"/>
    <x v="0"/>
    <x v="4"/>
    <s v="Giesen Sauvignon Blanc 2014"/>
    <s v="Mini Crate"/>
    <s v="Cessnock"/>
    <x v="1377"/>
    <d v="2011-01-05T00:00:00"/>
    <n v="1"/>
    <n v="0.02"/>
    <n v="449.99"/>
    <n v="24.49"/>
    <n v="449.99"/>
  </r>
  <r>
    <n v="7450"/>
    <n v="89252"/>
    <s v="Carl Thomas"/>
    <s v="Road Cargo"/>
    <x v="0"/>
    <x v="3"/>
    <s v="High"/>
    <s v="Sangiovese"/>
    <x v="0"/>
    <x v="4"/>
    <s v="Bollinger Brut Special Cuvee"/>
    <s v="Large Crate"/>
    <s v="Tamworth"/>
    <x v="1377"/>
    <d v="2011-01-07T00:00:00"/>
    <n v="12"/>
    <n v="0.03"/>
    <n v="95.43"/>
    <n v="19.989999999999998"/>
    <n v="1145.1600000000001"/>
  </r>
  <r>
    <n v="7451"/>
    <n v="89252"/>
    <s v="Lawrence Dixon"/>
    <s v="Express Road Cargo"/>
    <x v="0"/>
    <x v="0"/>
    <s v="High"/>
    <s v="Shiraz"/>
    <x v="0"/>
    <x v="4"/>
    <s v="Schramsberg Cremant Demi-Sec 2011"/>
    <s v="Large Crate"/>
    <s v="Palmerston"/>
    <x v="1377"/>
    <d v="2011-01-07T00:00:00"/>
    <n v="1"/>
    <n v="0.02"/>
    <n v="289.52999999999997"/>
    <n v="19.989999999999998"/>
    <n v="289.52999999999997"/>
  </r>
  <r>
    <n v="7452"/>
    <n v="89326"/>
    <s v="Annie Hughes"/>
    <s v="Road Cargo"/>
    <x v="2"/>
    <x v="1"/>
    <s v="Medium"/>
    <s v="Cremant"/>
    <x v="0"/>
    <x v="4"/>
    <s v="Domaine Lafage Miraflors Rose 2013"/>
    <s v="Large Crate"/>
    <s v="Frankston"/>
    <x v="227"/>
    <d v="2013-11-25T00:00:00"/>
    <n v="35"/>
    <n v="0"/>
    <n v="17.78"/>
    <n v="5.03"/>
    <n v="622.30000000000007"/>
  </r>
  <r>
    <n v="7453"/>
    <n v="89826"/>
    <s v="Douglas Black"/>
    <s v="Express Road Cargo"/>
    <x v="1"/>
    <x v="1"/>
    <s v="High"/>
    <s v="Chardonnay"/>
    <x v="0"/>
    <x v="4"/>
    <s v="Mercer Canyons Chardonnay 2013"/>
    <s v="Full Container"/>
    <s v="Victor Harbor"/>
    <x v="656"/>
    <d v="2013-09-14T00:00:00"/>
    <n v="16"/>
    <n v="0"/>
    <n v="85.99"/>
    <n v="0.99"/>
    <n v="1375.84"/>
  </r>
  <r>
    <n v="7454"/>
    <n v="89826"/>
    <s v="Justin James"/>
    <s v="Express Road Cargo"/>
    <x v="0"/>
    <x v="2"/>
    <s v="High"/>
    <s v="Zinfandel"/>
    <x v="0"/>
    <x v="4"/>
    <s v="Roederer Estate L'Ermitage 2007"/>
    <s v="Large Crate"/>
    <s v="Mandurah"/>
    <x v="656"/>
    <d v="2013-09-14T00:00:00"/>
    <n v="13"/>
    <n v="0.05"/>
    <n v="60.22"/>
    <n v="3.5"/>
    <n v="782.86"/>
  </r>
  <r>
    <n v="7455"/>
    <n v="89676"/>
    <s v="Eugene West"/>
    <s v="Express Road Cargo"/>
    <x v="1"/>
    <x v="0"/>
    <s v="Medium"/>
    <s v="Pinot Gris"/>
    <x v="0"/>
    <x v="4"/>
    <s v="Los Vascos Sauvignon Blanc 2015"/>
    <s v="Large Crate"/>
    <s v="Gladstone"/>
    <x v="604"/>
    <d v="2013-06-04T00:00:00"/>
    <n v="9"/>
    <n v="0.04"/>
    <n v="50.98"/>
    <n v="6.5"/>
    <n v="458.82"/>
  </r>
  <r>
    <n v="7456"/>
    <n v="91417"/>
    <s v="Bobby Smith"/>
    <s v="Road Cargo"/>
    <x v="2"/>
    <x v="1"/>
    <s v="Not Specified"/>
    <s v="Champagne"/>
    <x v="0"/>
    <x v="4"/>
    <s v="Gerard Bertrand Cote des Roses Rose 2014"/>
    <s v="Mini Crate"/>
    <s v="Benalla"/>
    <x v="582"/>
    <d v="2010-12-03T00:00:00"/>
    <n v="8"/>
    <n v="0.02"/>
    <n v="136.97999999999999"/>
    <n v="24.49"/>
    <n v="1095.8399999999999"/>
  </r>
  <r>
    <n v="7457"/>
    <n v="87301"/>
    <s v="Jimmy Graham"/>
    <s v="Express Road Cargo"/>
    <x v="1"/>
    <x v="0"/>
    <s v="Critical"/>
    <s v="Pinot Gris"/>
    <x v="0"/>
    <x v="4"/>
    <s v="Robert Oatley Sauvignon Blanc 2013"/>
    <s v="Large Crate"/>
    <s v="Bundaberg"/>
    <x v="398"/>
    <d v="2012-03-04T00:00:00"/>
    <n v="10"/>
    <n v="0.1"/>
    <n v="19.98"/>
    <n v="4"/>
    <n v="199.8"/>
  </r>
  <r>
    <n v="7458"/>
    <n v="87301"/>
    <s v="Jimmy Graham"/>
    <s v="Express Road Cargo"/>
    <x v="0"/>
    <x v="0"/>
    <s v="Critical"/>
    <s v="Shiraz"/>
    <x v="0"/>
    <x v="4"/>
    <s v="Simonnet-Febvre Cremant de Bourgogne Blanc"/>
    <s v="Large Crate"/>
    <s v="Logan City"/>
    <x v="398"/>
    <d v="2012-03-02T00:00:00"/>
    <n v="11"/>
    <n v="0"/>
    <n v="12.28"/>
    <n v="6.47"/>
    <n v="135.07999999999998"/>
  </r>
  <r>
    <n v="7459"/>
    <n v="90083"/>
    <s v="Antonio Powell"/>
    <s v="Air Cargo"/>
    <x v="2"/>
    <x v="0"/>
    <s v="Low"/>
    <s v="Sangiovese Rose"/>
    <x v="0"/>
    <x v="4"/>
    <s v="Pietradolce Etna Rosato 2014"/>
    <s v="Extra Large Crate"/>
    <s v="Palmerston"/>
    <x v="1335"/>
    <d v="2012-05-26T00:00:00"/>
    <n v="9"/>
    <n v="0.02"/>
    <n v="50.98"/>
    <n v="14.19"/>
    <n v="458.82"/>
  </r>
  <r>
    <n v="7460"/>
    <n v="86308"/>
    <s v="Anna Stephens"/>
    <s v="Express Road Cargo"/>
    <x v="0"/>
    <x v="1"/>
    <s v="Critical"/>
    <s v="Sangiovese"/>
    <x v="0"/>
    <x v="4"/>
    <s v="Miraval Rose 2014"/>
    <s v="Large Crate"/>
    <s v="Adelaide"/>
    <x v="1304"/>
    <d v="2010-02-17T00:00:00"/>
    <n v="6"/>
    <n v="0.03"/>
    <n v="3.8"/>
    <n v="1.49"/>
    <n v="22.799999999999997"/>
  </r>
  <r>
    <n v="7461"/>
    <n v="86308"/>
    <s v="Anna Stephens"/>
    <s v="Express Road Cargo"/>
    <x v="0"/>
    <x v="1"/>
    <s v="Critical"/>
    <s v="Pinot Noir"/>
    <x v="0"/>
    <x v="4"/>
    <s v="Dom Perignon 2006"/>
    <s v="Full Container"/>
    <s v="Port Adelaide"/>
    <x v="1304"/>
    <d v="2010-02-17T00:00:00"/>
    <n v="5"/>
    <n v="7.0000000000000007E-2"/>
    <n v="7.98"/>
    <n v="1.25"/>
    <n v="39.900000000000006"/>
  </r>
  <r>
    <n v="7462"/>
    <n v="86308"/>
    <s v="Anna Stephens"/>
    <s v="Air Cargo"/>
    <x v="2"/>
    <x v="1"/>
    <s v="Critical"/>
    <s v="Grenache Rose"/>
    <x v="0"/>
    <x v="4"/>
    <s v="Miraval Rose (1.5 Liter Magnum) 2014"/>
    <s v="Small Crate"/>
    <s v="Adelaide"/>
    <x v="1304"/>
    <d v="2010-02-16T00:00:00"/>
    <n v="12"/>
    <n v="7.0000000000000007E-2"/>
    <n v="417.4"/>
    <n v="75.23"/>
    <n v="5008.7999999999993"/>
  </r>
  <r>
    <n v="7463"/>
    <n v="88272"/>
    <s v="Phillip Gray"/>
    <s v="Express Road Cargo"/>
    <x v="0"/>
    <x v="3"/>
    <s v="Critical"/>
    <s v="Pinot Noir"/>
    <x v="0"/>
    <x v="4"/>
    <s v="Pietradolce Etna Rosato 2014"/>
    <s v="Large Crate"/>
    <s v="Albury"/>
    <x v="1378"/>
    <d v="2012-01-17T00:00:00"/>
    <n v="10"/>
    <n v="0.01"/>
    <n v="24.92"/>
    <n v="12.98"/>
    <n v="249.20000000000002"/>
  </r>
  <r>
    <n v="7464"/>
    <n v="88272"/>
    <s v="Phillip Gray"/>
    <s v="Road Cargo"/>
    <x v="0"/>
    <x v="3"/>
    <s v="Critical"/>
    <s v="Pinot Noir"/>
    <x v="0"/>
    <x v="4"/>
    <s v="Dom Perignon 2006"/>
    <s v="Large Crate"/>
    <s v="Grafton"/>
    <x v="1378"/>
    <d v="2012-01-17T00:00:00"/>
    <n v="11"/>
    <n v="0.08"/>
    <n v="7.1"/>
    <n v="6.05"/>
    <n v="78.099999999999994"/>
  </r>
  <r>
    <n v="7465"/>
    <n v="88272"/>
    <s v="Phillip Gray"/>
    <s v="Air Cargo"/>
    <x v="2"/>
    <x v="3"/>
    <s v="Critical"/>
    <s v="Sangiovese Rose"/>
    <x v="0"/>
    <x v="4"/>
    <s v="Marques de Caceres Rioja Rosado 2014"/>
    <s v="Small Crate"/>
    <s v="Penrith"/>
    <x v="1378"/>
    <d v="2012-01-17T00:00:00"/>
    <n v="3"/>
    <n v="0.09"/>
    <n v="550.98"/>
    <n v="64.59"/>
    <n v="1652.94"/>
  </r>
  <r>
    <n v="7466"/>
    <n v="89839"/>
    <s v="Jeffrey Allen"/>
    <s v="Express Road Cargo"/>
    <x v="0"/>
    <x v="2"/>
    <s v="Critical"/>
    <s v="Cabernet Sauvignon"/>
    <x v="0"/>
    <x v="4"/>
    <s v="JCB N¬∞21 Brut Cremant de Bourgogne"/>
    <s v="Large Crate"/>
    <s v="Bunbury"/>
    <x v="1156"/>
    <d v="2013-11-10T00:00:00"/>
    <n v="21"/>
    <n v="0.02"/>
    <n v="8.6"/>
    <n v="6.19"/>
    <n v="180.6"/>
  </r>
  <r>
    <n v="7467"/>
    <n v="90727"/>
    <s v="Roger Ross"/>
    <s v="Express Road Cargo"/>
    <x v="0"/>
    <x v="1"/>
    <s v="Low"/>
    <s v="Pinot Noir"/>
    <x v="0"/>
    <x v="4"/>
    <s v="JCB N¬∞21 Brut Cremant de Bourgogne"/>
    <s v="Large Crate"/>
    <s v="Mount Gambier"/>
    <x v="207"/>
    <d v="2011-12-05T00:00:00"/>
    <n v="6"/>
    <n v="7.0000000000000007E-2"/>
    <n v="896.99"/>
    <n v="19.989999999999998"/>
    <n v="5381.9400000000005"/>
  </r>
  <r>
    <n v="7468"/>
    <n v="90727"/>
    <s v="Brandon Bailey"/>
    <s v="Express Road Cargo"/>
    <x v="2"/>
    <x v="1"/>
    <s v="Low"/>
    <s v="Grenache Rose"/>
    <x v="0"/>
    <x v="4"/>
    <s v="Pietradolce Etna Rosato 2014"/>
    <s v="Mini Crate"/>
    <s v="Canberra"/>
    <x v="207"/>
    <d v="2011-12-05T00:00:00"/>
    <n v="15"/>
    <n v="0.01"/>
    <n v="12.99"/>
    <n v="14.37"/>
    <n v="194.85"/>
  </r>
  <r>
    <n v="7469"/>
    <n v="90730"/>
    <s v="Gregory Garrett"/>
    <s v="Air Cargo"/>
    <x v="2"/>
    <x v="1"/>
    <s v="Low"/>
    <s v="Champagne"/>
    <x v="0"/>
    <x v="4"/>
    <s v="Chateau D'Aqueria Tavel Rose 2013"/>
    <s v="Small Crate"/>
    <s v="Wodonga"/>
    <x v="355"/>
    <d v="2013-12-07T00:00:00"/>
    <n v="24"/>
    <n v="0.1"/>
    <n v="218.75"/>
    <n v="69.64"/>
    <n v="5250"/>
  </r>
  <r>
    <n v="7470"/>
    <n v="89688"/>
    <s v="Carlos Meyer"/>
    <s v="Express Road Cargo"/>
    <x v="2"/>
    <x v="3"/>
    <s v="Low"/>
    <s v="Cremant"/>
    <x v="0"/>
    <x v="4"/>
    <s v="Orin Swift Cellars Fragile Rose 2014"/>
    <s v="Large Crate"/>
    <s v="Cessnock"/>
    <x v="1379"/>
    <d v="2011-06-18T00:00:00"/>
    <n v="18"/>
    <n v="0.08"/>
    <n v="26.48"/>
    <n v="6.93"/>
    <n v="476.64"/>
  </r>
  <r>
    <n v="7471"/>
    <n v="87533"/>
    <s v="Donald Garcia"/>
    <s v="Air Cargo"/>
    <x v="2"/>
    <x v="3"/>
    <s v="Critical"/>
    <s v="Grenache Rose"/>
    <x v="0"/>
    <x v="4"/>
    <s v="Barnard Griffin Rose of Sangiovese 2014"/>
    <s v="Small Crate"/>
    <s v="Broken Hill"/>
    <x v="749"/>
    <d v="2013-09-14T00:00:00"/>
    <n v="4"/>
    <n v="0.08"/>
    <n v="550.98"/>
    <n v="45.7"/>
    <n v="2203.92"/>
  </r>
  <r>
    <n v="7472"/>
    <n v="87533"/>
    <s v="Bonnie Hawkins"/>
    <s v="Road Cargo"/>
    <x v="0"/>
    <x v="0"/>
    <s v="High"/>
    <s v="Merlot"/>
    <x v="0"/>
    <x v="4"/>
    <s v="Sutter Home White Zinfandel"/>
    <s v="Large Crate"/>
    <s v="Rockhampton"/>
    <x v="749"/>
    <d v="2013-09-14T00:00:00"/>
    <n v="23"/>
    <n v="0.09"/>
    <n v="7.78"/>
    <n v="2.5"/>
    <n v="178.94"/>
  </r>
  <r>
    <n v="7473"/>
    <n v="90818"/>
    <s v="Richard Alvarez"/>
    <s v="Express Road Cargo"/>
    <x v="2"/>
    <x v="3"/>
    <s v="High"/>
    <s v="Cremant"/>
    <x v="0"/>
    <x v="4"/>
    <s v="Orin Swift Cellars Fragile Rose 2014"/>
    <s v="Loose Wrap"/>
    <s v="Tamworth"/>
    <x v="237"/>
    <d v="2010-03-16T00:00:00"/>
    <n v="9"/>
    <n v="0.1"/>
    <n v="62.18"/>
    <n v="10.84"/>
    <n v="559.62"/>
  </r>
  <r>
    <n v="7474"/>
    <n v="90091"/>
    <s v="Antonio Powell"/>
    <s v="Road Cargo"/>
    <x v="0"/>
    <x v="0"/>
    <s v="Low"/>
    <s v="Pinot Noir"/>
    <x v="0"/>
    <x v="4"/>
    <s v="Lucien Albrecht Cremant d'Alsace Brut Rose"/>
    <s v="Large Crate"/>
    <s v="Darwin"/>
    <x v="447"/>
    <d v="2013-01-26T00:00:00"/>
    <n v="9"/>
    <n v="0.02"/>
    <n v="18.97"/>
    <n v="9.0299999999999994"/>
    <n v="170.73"/>
  </r>
  <r>
    <n v="7475"/>
    <n v="90091"/>
    <s v="Antonio Powell"/>
    <s v="Express Road Cargo"/>
    <x v="0"/>
    <x v="0"/>
    <s v="Low"/>
    <s v="Malbec"/>
    <x v="0"/>
    <x v="4"/>
    <s v="Dom Perignon 2006"/>
    <s v="Full Container"/>
    <s v="Palmerston"/>
    <x v="447"/>
    <d v="2013-01-29T00:00:00"/>
    <n v="1"/>
    <n v="0.03"/>
    <n v="2.88"/>
    <n v="0.7"/>
    <n v="2.88"/>
  </r>
  <r>
    <n v="7476"/>
    <n v="90091"/>
    <s v="Antonio Powell"/>
    <s v="Express Road Cargo"/>
    <x v="0"/>
    <x v="0"/>
    <s v="Low"/>
    <s v="Zinfandel"/>
    <x v="0"/>
    <x v="4"/>
    <s v="Chateau d'Esclans Whispering Angel Rose 2014"/>
    <s v="Full Container"/>
    <s v="Palmerston"/>
    <x v="447"/>
    <d v="2013-01-31T00:00:00"/>
    <n v="9"/>
    <n v="0.05"/>
    <n v="5.84"/>
    <n v="1"/>
    <n v="52.56"/>
  </r>
  <r>
    <n v="7477"/>
    <n v="85863"/>
    <s v="Lori Kim"/>
    <s v="Air Cargo"/>
    <x v="2"/>
    <x v="3"/>
    <s v="Medium"/>
    <s v="Champagne"/>
    <x v="0"/>
    <x v="4"/>
    <s v="Chateau de Campuget Costieres de Nimes Tradition Rose 2015"/>
    <s v="Extra Large Crate"/>
    <s v="Cessnock"/>
    <x v="731"/>
    <d v="2013-07-03T00:00:00"/>
    <n v="4"/>
    <n v="0.09"/>
    <n v="60.98"/>
    <n v="30"/>
    <n v="243.92"/>
  </r>
  <r>
    <n v="7478"/>
    <n v="85858"/>
    <s v="Lori Kim"/>
    <s v="Express Road Cargo"/>
    <x v="1"/>
    <x v="3"/>
    <s v="Medium"/>
    <s v="Chardonnay"/>
    <x v="0"/>
    <x v="4"/>
    <s v="Villa Maria Private Bin Sauvignon Blanc 2015"/>
    <s v="Standard Size Crate"/>
    <s v="Blue Mountains"/>
    <x v="120"/>
    <d v="2010-07-04T00:00:00"/>
    <n v="3"/>
    <n v="0.05"/>
    <n v="17.48"/>
    <n v="1.99"/>
    <n v="52.44"/>
  </r>
  <r>
    <n v="7479"/>
    <n v="89052"/>
    <s v="Keith Ramos"/>
    <s v="Express Road Cargo"/>
    <x v="1"/>
    <x v="3"/>
    <s v="Critical"/>
    <s v="Sauvignon Blanc"/>
    <x v="0"/>
    <x v="4"/>
    <s v="Villa Maria Private Bin Sauvignon Blanc 2015"/>
    <s v="Standard Size Crate"/>
    <s v="Tamworth"/>
    <x v="364"/>
    <d v="2013-12-10T00:00:00"/>
    <n v="2"/>
    <n v="0.04"/>
    <n v="28.48"/>
    <n v="1.99"/>
    <n v="56.96"/>
  </r>
  <r>
    <n v="7480"/>
    <n v="89052"/>
    <s v="Keith Ramos"/>
    <s v="Express Road Cargo"/>
    <x v="1"/>
    <x v="3"/>
    <s v="Critical"/>
    <s v="Reisling"/>
    <x v="0"/>
    <x v="4"/>
    <s v="Robert Oatley Sauvignon Blanc 2013"/>
    <s v="Mini Crate"/>
    <s v="Sydney"/>
    <x v="364"/>
    <d v="2013-12-11T00:00:00"/>
    <n v="12"/>
    <n v="0"/>
    <n v="699.99"/>
    <n v="24.49"/>
    <n v="8399.880000000001"/>
  </r>
  <r>
    <n v="7481"/>
    <n v="89990"/>
    <s v="Billy Harrison"/>
    <s v="Express Road Cargo"/>
    <x v="0"/>
    <x v="3"/>
    <s v="Low"/>
    <s v="Malbec"/>
    <x v="0"/>
    <x v="4"/>
    <s v="Marques de Caceres Rioja Rosado 2014"/>
    <s v="Large Crate"/>
    <s v="Campbeltown"/>
    <x v="923"/>
    <d v="2012-08-03T00:00:00"/>
    <n v="10"/>
    <n v="0.08"/>
    <n v="10.44"/>
    <n v="5.75"/>
    <n v="104.39999999999999"/>
  </r>
  <r>
    <n v="7482"/>
    <n v="91027"/>
    <s v="Alan Weaver"/>
    <s v="Express Road Cargo"/>
    <x v="0"/>
    <x v="3"/>
    <s v="Medium"/>
    <s v="Zinfandel"/>
    <x v="0"/>
    <x v="4"/>
    <s v="Louis Roederer Cristal Brut with Gift Box 2007"/>
    <s v="Large Crate"/>
    <s v="Dubbo"/>
    <x v="299"/>
    <d v="2012-02-06T00:00:00"/>
    <n v="9"/>
    <n v="0.05"/>
    <n v="19.98"/>
    <n v="5.77"/>
    <n v="179.82"/>
  </r>
  <r>
    <n v="7483"/>
    <n v="91027"/>
    <s v="Alan Weaver"/>
    <s v="Express Road Cargo"/>
    <x v="0"/>
    <x v="3"/>
    <s v="Medium"/>
    <s v="Merlot"/>
    <x v="0"/>
    <x v="4"/>
    <s v="Veuve Clicquot Brut Yellow Label"/>
    <s v="Large Crate"/>
    <s v="Goulburn"/>
    <x v="299"/>
    <d v="2012-02-09T00:00:00"/>
    <n v="8"/>
    <n v="0.01"/>
    <n v="42.76"/>
    <n v="6.22"/>
    <n v="342.08"/>
  </r>
  <r>
    <n v="7484"/>
    <n v="88050"/>
    <s v="Nicole Wright"/>
    <s v="Express Road Cargo"/>
    <x v="0"/>
    <x v="0"/>
    <s v="High"/>
    <s v="Zinfandel"/>
    <x v="0"/>
    <x v="4"/>
    <s v="Pietradolce Etna Rosato 2014"/>
    <s v="Large Crate"/>
    <s v="Darwin"/>
    <x v="415"/>
    <d v="2011-07-22T00:00:00"/>
    <n v="9"/>
    <n v="0.04"/>
    <n v="63.98"/>
    <n v="11.55"/>
    <n v="575.81999999999994"/>
  </r>
  <r>
    <n v="7485"/>
    <n v="88050"/>
    <s v="Nicole Wright"/>
    <s v="Express Road Cargo"/>
    <x v="0"/>
    <x v="0"/>
    <s v="High"/>
    <s v="Pinot Noir"/>
    <x v="0"/>
    <x v="4"/>
    <s v="Chateau d'Esclans Garrus Rose 2013"/>
    <s v="Standard Size Crate"/>
    <s v="Palmerston"/>
    <x v="415"/>
    <d v="2011-07-22T00:00:00"/>
    <n v="4"/>
    <n v="0.1"/>
    <n v="22.01"/>
    <n v="5.53"/>
    <n v="88.04"/>
  </r>
  <r>
    <n v="7486"/>
    <n v="88050"/>
    <s v="Nicole Wright"/>
    <s v="Express Road Cargo"/>
    <x v="0"/>
    <x v="0"/>
    <s v="High"/>
    <s v="Zinfandel"/>
    <x v="0"/>
    <x v="2"/>
    <s v="Laurent-Perrier Brut Millesime 2006"/>
    <s v="Large Crate"/>
    <s v="Palmerston"/>
    <x v="415"/>
    <d v="2011-07-21T00:00:00"/>
    <n v="13"/>
    <n v="0.01"/>
    <n v="120.33"/>
    <n v="19.989999999999998"/>
    <n v="1564.29"/>
  </r>
  <r>
    <n v="7487"/>
    <n v="86069"/>
    <s v="Alan Black"/>
    <s v="Express Road Cargo"/>
    <x v="1"/>
    <x v="1"/>
    <s v="High"/>
    <s v="Reisling"/>
    <x v="0"/>
    <x v="2"/>
    <s v="Mercer Canyons Chardonnay 2013"/>
    <s v="Standard Size Crate"/>
    <s v="Ballarat"/>
    <x v="664"/>
    <d v="2012-07-25T00:00:00"/>
    <n v="14"/>
    <n v="0"/>
    <n v="28.48"/>
    <n v="1.99"/>
    <n v="398.72"/>
  </r>
  <r>
    <n v="7488"/>
    <n v="86069"/>
    <s v="Alan Black"/>
    <s v="Express Road Cargo"/>
    <x v="2"/>
    <x v="1"/>
    <s v="High"/>
    <s v="Champagne"/>
    <x v="0"/>
    <x v="2"/>
    <s v="Chateau de Campuget Costieres de Nimes Tradition Rose 2015"/>
    <s v="Standard Size Crate"/>
    <s v="Melbourne"/>
    <x v="664"/>
    <d v="2012-07-26T00:00:00"/>
    <n v="14"/>
    <n v="0.03"/>
    <n v="22.23"/>
    <n v="3.63"/>
    <n v="311.22000000000003"/>
  </r>
  <r>
    <n v="7489"/>
    <n v="86069"/>
    <s v="Alan Black"/>
    <s v="Express Road Cargo"/>
    <x v="0"/>
    <x v="1"/>
    <s v="High"/>
    <s v="Pinot Noir"/>
    <x v="0"/>
    <x v="2"/>
    <s v="Roederer Estate Brut"/>
    <s v="Large Crate"/>
    <s v="Benalla"/>
    <x v="664"/>
    <d v="2012-07-27T00:00:00"/>
    <n v="15"/>
    <n v="0"/>
    <n v="6.48"/>
    <n v="8.4"/>
    <n v="97.2"/>
  </r>
  <r>
    <n v="7490"/>
    <n v="88886"/>
    <s v="Irene Adams"/>
    <s v="Express Road Cargo"/>
    <x v="0"/>
    <x v="0"/>
    <s v="High"/>
    <s v="Zinfandel"/>
    <x v="0"/>
    <x v="2"/>
    <s v="Bollinger Brut Special Cuvee"/>
    <s v="Full Container"/>
    <s v="Bundaberg"/>
    <x v="1292"/>
    <d v="2012-07-31T00:00:00"/>
    <n v="10"/>
    <n v="0.1"/>
    <n v="4.84"/>
    <n v="0.71"/>
    <n v="48.4"/>
  </r>
  <r>
    <n v="7491"/>
    <n v="86098"/>
    <s v="Joshua Nichols"/>
    <s v="Express Road Cargo"/>
    <x v="0"/>
    <x v="1"/>
    <s v="Low"/>
    <s v="Shiraz"/>
    <x v="0"/>
    <x v="2"/>
    <s v="Bollinger Brut Special Cuvee"/>
    <s v="Full Container"/>
    <s v="Devonport"/>
    <x v="433"/>
    <d v="2013-05-02T00:00:00"/>
    <n v="9"/>
    <n v="0.06"/>
    <n v="1.76"/>
    <n v="0.7"/>
    <n v="15.84"/>
  </r>
  <r>
    <n v="7492"/>
    <n v="89293"/>
    <s v="George Webb"/>
    <s v="Express Road Cargo"/>
    <x v="0"/>
    <x v="1"/>
    <s v="High"/>
    <s v="Sangiovese"/>
    <x v="0"/>
    <x v="2"/>
    <s v="Bertani Bertarose 2014"/>
    <s v="Full Container"/>
    <s v="Port Lincoln"/>
    <x v="1216"/>
    <d v="2010-12-18T00:00:00"/>
    <n v="11"/>
    <n v="0.1"/>
    <n v="1.68"/>
    <n v="1.57"/>
    <n v="18.48"/>
  </r>
  <r>
    <n v="7493"/>
    <n v="89773"/>
    <s v="Henry Perkins"/>
    <s v="Express Road Cargo"/>
    <x v="0"/>
    <x v="1"/>
    <s v="High"/>
    <s v="Merlot"/>
    <x v="0"/>
    <x v="2"/>
    <s v="Lucien Albrecht Cremant d'Alsace Brut"/>
    <s v="Full Container"/>
    <s v="Adelaide"/>
    <x v="229"/>
    <d v="2013-04-26T00:00:00"/>
    <n v="12"/>
    <n v="0"/>
    <n v="3.28"/>
    <n v="3.97"/>
    <n v="39.36"/>
  </r>
  <r>
    <n v="7494"/>
    <n v="86906"/>
    <s v="Julie Roberts"/>
    <s v="Express Road Cargo"/>
    <x v="0"/>
    <x v="3"/>
    <s v="High"/>
    <s v="Pinot Noir"/>
    <x v="0"/>
    <x v="2"/>
    <s v="Simonnet-Febvre Cremant de Bourgogne Blanc"/>
    <s v="Large Crate"/>
    <s v="Grafton"/>
    <x v="754"/>
    <d v="2012-02-26T00:00:00"/>
    <n v="2"/>
    <n v="0.02"/>
    <n v="52.4"/>
    <n v="16.11"/>
    <n v="104.8"/>
  </r>
  <r>
    <n v="7495"/>
    <n v="86906"/>
    <s v="Sandra Ortiz"/>
    <s v="Express Road Cargo"/>
    <x v="0"/>
    <x v="3"/>
    <s v="High"/>
    <s v="Pinot Noir"/>
    <x v="0"/>
    <x v="2"/>
    <s v="Chateau de Campuget Costieres de Nimes Tradition Rose 2015"/>
    <s v="Large Crate"/>
    <s v="Tamworth"/>
    <x v="754"/>
    <d v="2012-02-27T00:00:00"/>
    <n v="4"/>
    <n v="7.0000000000000007E-2"/>
    <n v="4.9800000000000004"/>
    <n v="8.33"/>
    <n v="19.920000000000002"/>
  </r>
  <r>
    <n v="7496"/>
    <n v="88378"/>
    <s v="Antonio Freeman"/>
    <s v="Air Cargo"/>
    <x v="2"/>
    <x v="1"/>
    <s v="High"/>
    <s v="Sangiovese Rose"/>
    <x v="0"/>
    <x v="2"/>
    <s v="Barnard Griffin Rose of Sangiovese 2014"/>
    <s v="Small Crate"/>
    <s v="Melton"/>
    <x v="1376"/>
    <d v="2011-07-09T00:00:00"/>
    <n v="2"/>
    <n v="0.08"/>
    <n v="259.70999999999998"/>
    <n v="66.67"/>
    <n v="519.41999999999996"/>
  </r>
  <r>
    <n v="7497"/>
    <n v="91448"/>
    <s v="Anthony Snyder"/>
    <s v="Express Road Cargo"/>
    <x v="0"/>
    <x v="1"/>
    <s v="Medium"/>
    <s v="Zinfandel"/>
    <x v="0"/>
    <x v="2"/>
    <s v="Pierre Sparr Cremant d'Alsace Reserve Brut Rose"/>
    <s v="Large Crate"/>
    <s v="Canberra"/>
    <x v="457"/>
    <d v="2011-08-28T00:00:00"/>
    <n v="11"/>
    <n v="0.02"/>
    <n v="35.44"/>
    <n v="5.09"/>
    <n v="389.84"/>
  </r>
  <r>
    <n v="7498"/>
    <n v="91448"/>
    <s v="Anthony Snyder"/>
    <s v="Express Road Cargo"/>
    <x v="1"/>
    <x v="1"/>
    <s v="Medium"/>
    <s v="Reisling"/>
    <x v="0"/>
    <x v="2"/>
    <s v="Dog Point Vineyard Sauvignon Blanc 2014"/>
    <s v="Large Crate"/>
    <s v="Canberra"/>
    <x v="457"/>
    <d v="2011-08-27T00:00:00"/>
    <n v="7"/>
    <n v="0.08"/>
    <n v="125.99"/>
    <n v="5.26"/>
    <n v="881.93"/>
  </r>
  <r>
    <n v="7499"/>
    <n v="91493"/>
    <s v="Albert Bishop"/>
    <s v="Express Road Cargo"/>
    <x v="2"/>
    <x v="1"/>
    <s v="Medium"/>
    <s v="Grenache Rose"/>
    <x v="0"/>
    <x v="2"/>
    <s v="Locations by Dave Phinney F Rose&quot;"/>
    <s v="Large Crate"/>
    <s v="Hamilton"/>
    <x v="458"/>
    <d v="2012-01-10T00:00:00"/>
    <n v="8"/>
    <n v="0.03"/>
    <n v="29.18"/>
    <n v="8.5500000000000007"/>
    <n v="233.44"/>
  </r>
  <r>
    <n v="7500"/>
    <n v="91493"/>
    <s v="Albert Bishop"/>
    <s v="Express Road Cargo"/>
    <x v="1"/>
    <x v="1"/>
    <s v="Medium"/>
    <s v="Reisling"/>
    <x v="0"/>
    <x v="2"/>
    <s v="Villa Maria Private Bin Sauvignon Blanc 2015"/>
    <s v="Loose Wrap"/>
    <s v="Wodonga"/>
    <x v="458"/>
    <d v="2012-01-09T00:00:00"/>
    <n v="8"/>
    <n v="0.01"/>
    <n v="66.989999999999995"/>
    <n v="13.99"/>
    <n v="535.91999999999996"/>
  </r>
  <r>
    <n v="7501"/>
    <n v="91493"/>
    <s v="Albert Bishop"/>
    <s v="Road Cargo"/>
    <x v="1"/>
    <x v="1"/>
    <s v="Medium"/>
    <s v="Chardonnay"/>
    <x v="0"/>
    <x v="2"/>
    <s v="Robert Oatley Sauvignon Blanc 2013"/>
    <s v="Large Crate"/>
    <s v="Frankston"/>
    <x v="458"/>
    <d v="2012-01-09T00:00:00"/>
    <n v="3"/>
    <n v="0.01"/>
    <n v="115.99"/>
    <n v="2.5"/>
    <n v="347.96999999999997"/>
  </r>
  <r>
    <n v="7502"/>
    <n v="87201"/>
    <s v="Michael Bryant"/>
    <s v="Express Road Cargo"/>
    <x v="1"/>
    <x v="1"/>
    <s v="Critical"/>
    <s v="Reisling"/>
    <x v="0"/>
    <x v="2"/>
    <s v="The White Knight Sauvignon Blanc 2014"/>
    <s v="Large Crate"/>
    <s v="Melton"/>
    <x v="365"/>
    <d v="2013-03-05T00:00:00"/>
    <n v="13"/>
    <n v="0.05"/>
    <n v="45.99"/>
    <n v="2.5"/>
    <n v="597.87"/>
  </r>
  <r>
    <n v="7503"/>
    <n v="91584"/>
    <s v="Jeffrey Green"/>
    <s v="Express Road Cargo"/>
    <x v="0"/>
    <x v="2"/>
    <s v="Not Specified"/>
    <s v="Pinot Noir"/>
    <x v="0"/>
    <x v="2"/>
    <s v="JCB N¬∞21 Brut Cremant de Bourgogne"/>
    <s v="Large Crate"/>
    <s v="Albany"/>
    <x v="720"/>
    <d v="2010-03-28T00:00:00"/>
    <n v="2"/>
    <n v="0.1"/>
    <n v="5.18"/>
    <n v="5.74"/>
    <n v="10.36"/>
  </r>
  <r>
    <n v="7504"/>
    <n v="89085"/>
    <s v="Kimberly Austin"/>
    <s v="Express Road Cargo"/>
    <x v="0"/>
    <x v="3"/>
    <s v="Critical"/>
    <s v="Pinot Noir"/>
    <x v="0"/>
    <x v="2"/>
    <s v="JCB N¬∞21 Brut Cremant de Bourgogne"/>
    <s v="Large Crate"/>
    <s v="Dubbo"/>
    <x v="459"/>
    <d v="2011-04-02T00:00:00"/>
    <n v="9"/>
    <n v="0.06"/>
    <n v="24.95"/>
    <n v="2.99"/>
    <n v="224.54999999999998"/>
  </r>
  <r>
    <n v="7505"/>
    <n v="88656"/>
    <s v="Peter Smith"/>
    <s v="Express Road Cargo"/>
    <x v="1"/>
    <x v="1"/>
    <s v="Low"/>
    <s v="Sauvignon Blanc"/>
    <x v="0"/>
    <x v="2"/>
    <s v="Grgich Hills Chardonnay 2012"/>
    <s v="Standard Size Crate"/>
    <s v="Port Lincoln"/>
    <x v="146"/>
    <d v="2010-04-11T00:00:00"/>
    <n v="12"/>
    <n v="0"/>
    <n v="35.99"/>
    <n v="0.99"/>
    <n v="431.88"/>
  </r>
  <r>
    <n v="7506"/>
    <n v="91305"/>
    <s v="Matthew James"/>
    <s v="Express Road Cargo"/>
    <x v="2"/>
    <x v="0"/>
    <s v="Medium"/>
    <s v="Sangiovese Rose"/>
    <x v="0"/>
    <x v="2"/>
    <s v="Pietradolce Etna Rosato 2014"/>
    <s v="Large Crate"/>
    <s v="Townsville"/>
    <x v="1135"/>
    <d v="2010-09-17T00:00:00"/>
    <n v="22"/>
    <n v="0"/>
    <n v="29.34"/>
    <n v="7.87"/>
    <n v="645.48"/>
  </r>
  <r>
    <n v="7507"/>
    <n v="91226"/>
    <s v="Patrick Ray"/>
    <s v="Express Road Cargo"/>
    <x v="2"/>
    <x v="3"/>
    <s v="Medium"/>
    <s v="Cremant"/>
    <x v="0"/>
    <x v="2"/>
    <s v="Sutter Home White Zinfandel"/>
    <s v="Full Container"/>
    <s v="Lithgow"/>
    <x v="1369"/>
    <d v="2013-02-22T00:00:00"/>
    <n v="2"/>
    <n v="0.05"/>
    <n v="37.93"/>
    <n v="13.99"/>
    <n v="75.86"/>
  </r>
  <r>
    <n v="7508"/>
    <n v="90504"/>
    <s v="Chris Marshall"/>
    <s v="Express Road Cargo"/>
    <x v="0"/>
    <x v="1"/>
    <s v="Critical"/>
    <s v="Malbec"/>
    <x v="0"/>
    <x v="2"/>
    <s v="Lucien Albrecht Cremant d'Alsace Brut"/>
    <s v="Large Crate"/>
    <s v="Ararat"/>
    <x v="218"/>
    <d v="2012-01-12T00:00:00"/>
    <n v="13"/>
    <n v="0.08"/>
    <n v="165.98"/>
    <n v="19.989999999999998"/>
    <n v="2157.7399999999998"/>
  </r>
  <r>
    <n v="7509"/>
    <n v="90504"/>
    <s v="Chris Marshall"/>
    <s v="Road Cargo"/>
    <x v="1"/>
    <x v="1"/>
    <s v="Critical"/>
    <s v="Pinot Gris"/>
    <x v="0"/>
    <x v="2"/>
    <s v="Dog Point Vineyard Sauvignon Blanc 2014"/>
    <s v="Standard Size Crate"/>
    <s v="Geelong"/>
    <x v="218"/>
    <d v="2012-01-13T00:00:00"/>
    <n v="11"/>
    <n v="0.08"/>
    <n v="39.479999999999997"/>
    <n v="1.99"/>
    <n v="434.28"/>
  </r>
  <r>
    <n v="7510"/>
    <n v="90504"/>
    <s v="Chris Marshall"/>
    <s v="Express Road Cargo"/>
    <x v="0"/>
    <x v="1"/>
    <s v="Critical"/>
    <s v="Malbec"/>
    <x v="0"/>
    <x v="2"/>
    <s v="Roederer Estate Brut"/>
    <s v="Large Crate"/>
    <s v="Ararat"/>
    <x v="218"/>
    <d v="2012-01-13T00:00:00"/>
    <n v="1"/>
    <n v="0.04"/>
    <n v="6.48"/>
    <n v="5.4"/>
    <n v="6.48"/>
  </r>
  <r>
    <n v="7511"/>
    <n v="89208"/>
    <s v="Thomas Miller"/>
    <s v="Air Cargo"/>
    <x v="2"/>
    <x v="2"/>
    <s v="Critical"/>
    <s v="Sangiovese Rose"/>
    <x v="0"/>
    <x v="2"/>
    <s v="Sutter Home White Zinfandel"/>
    <s v="Extra Large Crate"/>
    <s v="Freemantle"/>
    <x v="142"/>
    <d v="2013-08-18T00:00:00"/>
    <n v="9"/>
    <n v="0.05"/>
    <n v="70.98"/>
    <n v="30"/>
    <n v="638.82000000000005"/>
  </r>
  <r>
    <n v="7512"/>
    <n v="89208"/>
    <s v="Thomas Miller"/>
    <s v="Express Road Cargo"/>
    <x v="0"/>
    <x v="2"/>
    <s v="Critical"/>
    <s v="Shiraz"/>
    <x v="0"/>
    <x v="2"/>
    <s v="Langlois Chateau Cremant de Loire Brut"/>
    <s v="Large Crate"/>
    <s v="Geraldton"/>
    <x v="142"/>
    <d v="2013-08-18T00:00:00"/>
    <n v="9"/>
    <n v="0.05"/>
    <n v="4.9800000000000004"/>
    <n v="4.7"/>
    <n v="44.820000000000007"/>
  </r>
  <r>
    <n v="7513"/>
    <n v="87844"/>
    <s v="William West"/>
    <s v="Express Road Cargo"/>
    <x v="0"/>
    <x v="1"/>
    <s v="High"/>
    <s v="Malbec"/>
    <x v="0"/>
    <x v="2"/>
    <s v="Miraval Rose (1.5 Liter Magnum) 2014"/>
    <s v="Standard Size Crate"/>
    <s v="Hamilton"/>
    <x v="329"/>
    <d v="2013-06-20T00:00:00"/>
    <n v="11"/>
    <n v="0.03"/>
    <n v="20.149999999999999"/>
    <n v="8.99"/>
    <n v="221.64999999999998"/>
  </r>
  <r>
    <n v="7514"/>
    <n v="88212"/>
    <s v="Dennis Berry"/>
    <s v="Express Road Cargo"/>
    <x v="0"/>
    <x v="2"/>
    <s v="Critical"/>
    <s v="Zinfandel"/>
    <x v="0"/>
    <x v="2"/>
    <s v="Pierre Sparr Cremant d'Alsace Reserve Brut Rose"/>
    <s v="Large Crate"/>
    <s v="Bunbury"/>
    <x v="827"/>
    <d v="2010-06-08T00:00:00"/>
    <n v="1"/>
    <n v="0.06"/>
    <n v="44.01"/>
    <n v="3.5"/>
    <n v="44.01"/>
  </r>
  <r>
    <n v="7515"/>
    <n v="88217"/>
    <s v="Dennis Berry"/>
    <s v="Express Road Cargo"/>
    <x v="0"/>
    <x v="2"/>
    <s v="Critical"/>
    <s v="Zinfandel"/>
    <x v="0"/>
    <x v="2"/>
    <s v="Bollinger Brut Special Cuvee"/>
    <s v="Large Crate"/>
    <s v="Perth"/>
    <x v="653"/>
    <d v="2013-06-09T00:00:00"/>
    <n v="8"/>
    <n v="7.0000000000000007E-2"/>
    <n v="4.0599999999999996"/>
    <n v="6.89"/>
    <n v="32.479999999999997"/>
  </r>
  <r>
    <n v="7516"/>
    <n v="88217"/>
    <s v="Dennis Berry"/>
    <s v="Express Road Cargo"/>
    <x v="0"/>
    <x v="2"/>
    <s v="Critical"/>
    <s v="Cabernet Sauvignon"/>
    <x v="0"/>
    <x v="2"/>
    <s v="Orin Swift Cellars Fragile Rose 2014"/>
    <s v="Full Container"/>
    <s v="Mandurah"/>
    <x v="653"/>
    <d v="2013-06-08T00:00:00"/>
    <n v="4"/>
    <n v="0.1"/>
    <n v="1.26"/>
    <n v="0.7"/>
    <n v="5.04"/>
  </r>
  <r>
    <n v="7517"/>
    <n v="86615"/>
    <s v="Ralph Meyer"/>
    <s v="Express Road Cargo"/>
    <x v="1"/>
    <x v="0"/>
    <s v="Not Specified"/>
    <s v="Reisling"/>
    <x v="0"/>
    <x v="2"/>
    <s v="Angeline Sauvignon Blanc 2014"/>
    <s v="Standard Size Crate"/>
    <s v="Darwin"/>
    <x v="612"/>
    <d v="2012-11-09T00:00:00"/>
    <n v="22"/>
    <n v="7.0000000000000007E-2"/>
    <n v="55.99"/>
    <n v="1.25"/>
    <n v="1231.78"/>
  </r>
  <r>
    <n v="7518"/>
    <n v="86590"/>
    <s v="Clarence Freeman"/>
    <s v="Road Cargo"/>
    <x v="2"/>
    <x v="3"/>
    <s v="Medium"/>
    <s v="Grenache Rose"/>
    <x v="0"/>
    <x v="2"/>
    <s v="Chateau D'Aqueria Tavel Rose 2013"/>
    <s v="Full Container"/>
    <s v="Albury"/>
    <x v="172"/>
    <d v="2013-12-08T00:00:00"/>
    <n v="22"/>
    <n v="0.05"/>
    <n v="70.709999999999994"/>
    <n v="37.58"/>
    <n v="1555.62"/>
  </r>
  <r>
    <n v="7519"/>
    <n v="86575"/>
    <s v="Clarence Freeman"/>
    <s v="Express Road Cargo"/>
    <x v="0"/>
    <x v="3"/>
    <s v="Medium"/>
    <s v="Sangiovese"/>
    <x v="0"/>
    <x v="2"/>
    <s v="Belle Glos Oeil de Perdrix Pinot Noir Blanc 2014"/>
    <s v="Large Crate"/>
    <s v="Goulburn"/>
    <x v="240"/>
    <d v="2010-12-09T00:00:00"/>
    <n v="11"/>
    <n v="0.01"/>
    <n v="18.97"/>
    <n v="9.5399999999999991"/>
    <n v="208.67"/>
  </r>
  <r>
    <n v="7520"/>
    <n v="90365"/>
    <s v="Rose Dunn"/>
    <s v="Express Road Cargo"/>
    <x v="0"/>
    <x v="3"/>
    <s v="Low"/>
    <s v="Shiraz"/>
    <x v="0"/>
    <x v="2"/>
    <s v="Lucien Albrecht Cremant d'Alsace Brut Rose"/>
    <s v="Large Crate"/>
    <s v="Albury"/>
    <x v="608"/>
    <d v="2012-08-30T00:00:00"/>
    <n v="1"/>
    <n v="0.1"/>
    <n v="7.1"/>
    <n v="6.05"/>
    <n v="7.1"/>
  </r>
  <r>
    <n v="7521"/>
    <n v="90365"/>
    <s v="Donna Sims"/>
    <s v="Express Road Cargo"/>
    <x v="1"/>
    <x v="1"/>
    <s v="Low"/>
    <s v="Reisling"/>
    <x v="0"/>
    <x v="2"/>
    <s v="Lincourt Courtney's Chardonnay 2012"/>
    <s v="Large Crate"/>
    <s v="Mount Gambier"/>
    <x v="608"/>
    <d v="2012-08-26T00:00:00"/>
    <n v="8"/>
    <n v="0.01"/>
    <n v="205.99"/>
    <n v="2.79"/>
    <n v="1647.92"/>
  </r>
  <r>
    <n v="7522"/>
    <n v="90365"/>
    <s v="Ruby Gutierrez"/>
    <s v="Express Road Cargo"/>
    <x v="0"/>
    <x v="2"/>
    <s v="Low"/>
    <s v="Malbec"/>
    <x v="0"/>
    <x v="2"/>
    <s v="Louis Roederer Cristal Brut 2006"/>
    <s v="Large Crate"/>
    <s v="Freemantle"/>
    <x v="608"/>
    <d v="2012-08-21T00:00:00"/>
    <n v="11"/>
    <n v="0.06"/>
    <n v="3.8"/>
    <n v="1.49"/>
    <n v="41.8"/>
  </r>
  <r>
    <n v="7523"/>
    <n v="90365"/>
    <s v="Bobby Thompson"/>
    <s v="Express Road Cargo"/>
    <x v="2"/>
    <x v="2"/>
    <s v="Low"/>
    <s v="Grenache Rose"/>
    <x v="0"/>
    <x v="2"/>
    <s v="Pietradolce Etna Rosato 2014"/>
    <s v="Mini Crate"/>
    <s v="Geraldton"/>
    <x v="608"/>
    <d v="2012-08-28T00:00:00"/>
    <n v="19"/>
    <n v="7.0000000000000007E-2"/>
    <n v="111.96"/>
    <n v="69"/>
    <n v="2127.2399999999998"/>
  </r>
  <r>
    <n v="7524"/>
    <n v="90658"/>
    <s v="Robert Fox"/>
    <s v="Express Road Cargo"/>
    <x v="2"/>
    <x v="0"/>
    <s v="High"/>
    <s v="Sangiovese Rose"/>
    <x v="0"/>
    <x v="2"/>
    <s v="Barnard Griffin Rose of Sangiovese 2014"/>
    <s v="Loose Wrap"/>
    <s v="Bundaberg"/>
    <x v="426"/>
    <d v="2013-10-08T00:00:00"/>
    <n v="2"/>
    <n v="0.04"/>
    <n v="55.5"/>
    <n v="52.2"/>
    <n v="111"/>
  </r>
  <r>
    <n v="7525"/>
    <n v="90653"/>
    <s v="Robert Fox"/>
    <s v="Road Cargo"/>
    <x v="1"/>
    <x v="0"/>
    <s v="High"/>
    <s v="Sauvignon Blanc"/>
    <x v="0"/>
    <x v="2"/>
    <s v="Dog Point Vineyard Sauvignon Blanc 2014"/>
    <s v="Large Crate"/>
    <s v="Maryborough"/>
    <x v="875"/>
    <d v="2010-10-09T00:00:00"/>
    <n v="5"/>
    <n v="0.1"/>
    <n v="65.989999999999995"/>
    <n v="3.99"/>
    <n v="329.95"/>
  </r>
  <r>
    <n v="7526"/>
    <n v="91217"/>
    <s v="Shirley Bishop"/>
    <s v="Express Road Cargo"/>
    <x v="1"/>
    <x v="3"/>
    <s v="High"/>
    <s v="Sauvignon Blanc"/>
    <x v="0"/>
    <x v="2"/>
    <s v="Los Vascos Sauvignon Blanc 2015"/>
    <s v="Large Crate"/>
    <s v="Bathurst"/>
    <x v="1294"/>
    <d v="2013-10-05T00:00:00"/>
    <n v="7"/>
    <n v="0.05"/>
    <n v="99.99"/>
    <n v="19.989999999999998"/>
    <n v="699.93"/>
  </r>
  <r>
    <n v="7527"/>
    <n v="85972"/>
    <s v="Sean Meyer"/>
    <s v="Air Cargo"/>
    <x v="2"/>
    <x v="1"/>
    <s v="High"/>
    <s v="Champagne"/>
    <x v="0"/>
    <x v="2"/>
    <s v="Sutter Home Pink Moscato"/>
    <s v="Small Crate"/>
    <s v="Devonport"/>
    <x v="1372"/>
    <d v="2012-02-14T00:00:00"/>
    <n v="10"/>
    <n v="0.01"/>
    <n v="145.97999999999999"/>
    <n v="46.2"/>
    <n v="1459.8"/>
  </r>
  <r>
    <n v="7528"/>
    <n v="90572"/>
    <s v="Billy Andrews"/>
    <s v="Road Cargo"/>
    <x v="0"/>
    <x v="3"/>
    <s v="Not Specified"/>
    <s v="Sangiovese"/>
    <x v="0"/>
    <x v="2"/>
    <s v="Orin Swift Cellars Fragile Rose 2014"/>
    <s v="Mini Crate"/>
    <s v="Sydney"/>
    <x v="119"/>
    <d v="2012-06-22T00:00:00"/>
    <n v="7"/>
    <n v="0.05"/>
    <n v="300.64999999999998"/>
    <n v="24.49"/>
    <n v="2104.5499999999997"/>
  </r>
  <r>
    <n v="7529"/>
    <n v="90572"/>
    <s v="Billy Andrews"/>
    <s v="Express Road Cargo"/>
    <x v="2"/>
    <x v="3"/>
    <s v="Not Specified"/>
    <s v="Cremant"/>
    <x v="0"/>
    <x v="2"/>
    <s v="Miraval Rose 2014"/>
    <s v="Standard Size Crate"/>
    <s v="Wagga Wagga"/>
    <x v="119"/>
    <d v="2012-06-23T00:00:00"/>
    <n v="21"/>
    <n v="0.1"/>
    <n v="17.670000000000002"/>
    <n v="8.99"/>
    <n v="371.07000000000005"/>
  </r>
  <r>
    <n v="7530"/>
    <n v="90572"/>
    <s v="Billy Andrews"/>
    <s v="Express Road Cargo"/>
    <x v="0"/>
    <x v="3"/>
    <s v="Not Specified"/>
    <s v="Zinfandel"/>
    <x v="0"/>
    <x v="2"/>
    <s v="Chateau de Campuget Costieres de Nimes Tradition Rose 2015"/>
    <s v="Mini Crate"/>
    <s v="Albury"/>
    <x v="119"/>
    <d v="2012-06-24T00:00:00"/>
    <n v="3"/>
    <n v="0.01"/>
    <n v="64.650000000000006"/>
    <n v="35"/>
    <n v="193.95000000000002"/>
  </r>
  <r>
    <n v="7531"/>
    <n v="91171"/>
    <s v="Joe Torres"/>
    <s v="Express Road Cargo"/>
    <x v="1"/>
    <x v="3"/>
    <s v="Medium"/>
    <s v="Reisling"/>
    <x v="0"/>
    <x v="2"/>
    <s v="Rombauer Chardonnay 2014"/>
    <s v="Standard Size Crate"/>
    <s v="Newcastle"/>
    <x v="541"/>
    <d v="2013-04-10T00:00:00"/>
    <n v="12"/>
    <n v="7.0000000000000007E-2"/>
    <n v="31.11"/>
    <n v="3.6"/>
    <n v="373.32"/>
  </r>
  <r>
    <n v="7532"/>
    <n v="91502"/>
    <s v="Michael Gomez"/>
    <s v="Express Road Cargo"/>
    <x v="1"/>
    <x v="1"/>
    <s v="Not Specified"/>
    <s v="Reisling"/>
    <x v="0"/>
    <x v="2"/>
    <s v="St. Supery Sauvignon Blanc 2015"/>
    <s v="Large Crate"/>
    <s v="Devonport"/>
    <x v="1380"/>
    <d v="2010-12-31T00:00:00"/>
    <n v="22"/>
    <n v="0.01"/>
    <n v="195.99"/>
    <n v="8.99"/>
    <n v="4311.7800000000007"/>
  </r>
  <r>
    <n v="7533"/>
    <n v="91506"/>
    <s v="Clarence Powell"/>
    <s v="Express Road Cargo"/>
    <x v="0"/>
    <x v="1"/>
    <s v="Not Specified"/>
    <s v="Zinfandel"/>
    <x v="0"/>
    <x v="2"/>
    <s v="Lucien Albrecht Cremant d'Alsace Brut"/>
    <s v="Large Crate"/>
    <s v="Hobart"/>
    <x v="1366"/>
    <d v="2014-01-02T00:00:00"/>
    <n v="5"/>
    <n v="0.06"/>
    <n v="12.95"/>
    <n v="4.9800000000000004"/>
    <n v="64.75"/>
  </r>
  <r>
    <n v="7534"/>
    <n v="91506"/>
    <s v="Clarence Powell"/>
    <s v="Air Cargo"/>
    <x v="2"/>
    <x v="1"/>
    <s v="Not Specified"/>
    <s v="Cremant"/>
    <x v="0"/>
    <x v="2"/>
    <s v="Orin Swift Cellars Fragile Rose 2014"/>
    <s v="Extra Large Crate"/>
    <s v="Burnie"/>
    <x v="1366"/>
    <d v="2014-01-02T00:00:00"/>
    <n v="1"/>
    <n v="0"/>
    <n v="122.99"/>
    <n v="70.2"/>
    <n v="122.99"/>
  </r>
  <r>
    <n v="7535"/>
    <n v="91301"/>
    <s v="Scott Campbell"/>
    <s v="Road Cargo"/>
    <x v="2"/>
    <x v="3"/>
    <s v="Medium"/>
    <s v="Sangiovese Rose"/>
    <x v="0"/>
    <x v="2"/>
    <s v="Belle Glos Oeil de Perdrix Pinot Noir Blanc 2014"/>
    <s v="Loose Wrap"/>
    <s v="Newcastle"/>
    <x v="165"/>
    <d v="2011-09-14T00:00:00"/>
    <n v="2"/>
    <n v="0.01"/>
    <n v="62.18"/>
    <n v="10.84"/>
    <n v="124.36"/>
  </r>
  <r>
    <n v="7536"/>
    <n v="85900"/>
    <s v="Jeffrey Stephens"/>
    <s v="Express Road Cargo"/>
    <x v="0"/>
    <x v="0"/>
    <s v="Not Specified"/>
    <s v="Malbec"/>
    <x v="0"/>
    <x v="2"/>
    <s v="Francis Ford Coppola Sofia Rose 2014"/>
    <s v="Large Crate"/>
    <s v="Townsville"/>
    <x v="623"/>
    <d v="2011-04-27T00:00:00"/>
    <n v="7"/>
    <n v="7.0000000000000007E-2"/>
    <n v="4.13"/>
    <n v="0.5"/>
    <n v="28.91"/>
  </r>
  <r>
    <n v="7537"/>
    <n v="85900"/>
    <s v="Edward Rice"/>
    <s v="Express Road Cargo"/>
    <x v="0"/>
    <x v="0"/>
    <s v="Not Specified"/>
    <s v="Pinot Noir"/>
    <x v="0"/>
    <x v="2"/>
    <s v="Sutter Home Pink Moscato"/>
    <s v="Large Crate"/>
    <s v="Brisbane"/>
    <x v="623"/>
    <d v="2011-04-28T00:00:00"/>
    <n v="3"/>
    <n v="0.09"/>
    <n v="4.28"/>
    <n v="6.72"/>
    <n v="12.84"/>
  </r>
  <r>
    <n v="7538"/>
    <n v="90898"/>
    <s v="Dennis Andrews"/>
    <s v="Air Cargo"/>
    <x v="2"/>
    <x v="3"/>
    <s v="Low"/>
    <s v="Champagne"/>
    <x v="0"/>
    <x v="2"/>
    <s v="Miraval Rose 2014"/>
    <s v="Extra Large Crate"/>
    <s v="Blue Mountains"/>
    <x v="837"/>
    <d v="2013-07-01T00:00:00"/>
    <n v="3"/>
    <n v="0.01"/>
    <n v="95.98"/>
    <n v="58.2"/>
    <n v="287.94"/>
  </r>
  <r>
    <n v="7539"/>
    <n v="89729"/>
    <s v="Matthew Austin"/>
    <s v="Express Road Cargo"/>
    <x v="0"/>
    <x v="0"/>
    <s v="Critical"/>
    <s v="Merlot"/>
    <x v="0"/>
    <x v="2"/>
    <s v="Lucien Albrecht Cremant d'Alsace Brut Rose"/>
    <s v="Large Crate"/>
    <s v="Mackay"/>
    <x v="506"/>
    <d v="2010-06-12T00:00:00"/>
    <n v="1"/>
    <n v="0.05"/>
    <n v="5.28"/>
    <n v="6.26"/>
    <n v="5.28"/>
  </r>
  <r>
    <n v="7540"/>
    <n v="89737"/>
    <s v="Matthew Austin"/>
    <s v="Express Road Cargo"/>
    <x v="1"/>
    <x v="0"/>
    <s v="Critical"/>
    <s v="Reisling"/>
    <x v="0"/>
    <x v="2"/>
    <s v="Dog Point Vineyard Sauvignon Blanc 2014"/>
    <s v="Large Crate"/>
    <s v="Brisbane"/>
    <x v="1004"/>
    <d v="2013-06-12T00:00:00"/>
    <n v="9"/>
    <n v="0.03"/>
    <n v="65.989999999999995"/>
    <n v="5.26"/>
    <n v="593.91"/>
  </r>
  <r>
    <n v="7541"/>
    <n v="86747"/>
    <s v="John Butler"/>
    <s v="Express Road Cargo"/>
    <x v="0"/>
    <x v="2"/>
    <s v="Not Specified"/>
    <s v="Sangiovese"/>
    <x v="0"/>
    <x v="2"/>
    <s v="Dopff &amp; Irion Cremant Rose Brut"/>
    <s v="Large Crate"/>
    <s v="Freemantle"/>
    <x v="246"/>
    <d v="2013-03-13T00:00:00"/>
    <n v="10"/>
    <n v="0.05"/>
    <n v="22.84"/>
    <n v="16.920000000000002"/>
    <n v="228.4"/>
  </r>
  <r>
    <n v="7542"/>
    <n v="91023"/>
    <s v="Douglas Kelly"/>
    <s v="Express Road Cargo"/>
    <x v="0"/>
    <x v="3"/>
    <s v="High"/>
    <s v="Malbec"/>
    <x v="0"/>
    <x v="2"/>
    <s v="Veuve Clicquot Brut Yellow Label"/>
    <s v="Large Crate"/>
    <s v="Goulburn"/>
    <x v="931"/>
    <d v="2013-07-17T00:00:00"/>
    <n v="9"/>
    <n v="0.1"/>
    <n v="24.92"/>
    <n v="12.98"/>
    <n v="224.28000000000003"/>
  </r>
  <r>
    <n v="7543"/>
    <n v="90200"/>
    <s v="Alan Murray"/>
    <s v="Express Road Cargo"/>
    <x v="0"/>
    <x v="2"/>
    <s v="Critical"/>
    <s v="Merlot"/>
    <x v="0"/>
    <x v="2"/>
    <s v="Jean-Baptiste Adam Les Natures Cremant d'Alsace Brut"/>
    <s v="Large Crate"/>
    <s v="Albany"/>
    <x v="1225"/>
    <d v="2012-12-31T00:00:00"/>
    <n v="4"/>
    <n v="7.0000000000000007E-2"/>
    <n v="6.48"/>
    <n v="6.6"/>
    <n v="25.92"/>
  </r>
  <r>
    <n v="7544"/>
    <n v="90200"/>
    <s v="Alan Murray"/>
    <s v="Express Road Cargo"/>
    <x v="0"/>
    <x v="2"/>
    <s v="Critical"/>
    <s v="Merlot"/>
    <x v="0"/>
    <x v="2"/>
    <s v="Orin Swift Cellars Fragile Rose 2014"/>
    <s v="Full Container"/>
    <s v="Rockingham"/>
    <x v="1225"/>
    <d v="2012-12-31T00:00:00"/>
    <n v="17"/>
    <n v="0.01"/>
    <n v="4.84"/>
    <n v="0.71"/>
    <n v="82.28"/>
  </r>
  <r>
    <n v="7545"/>
    <n v="90200"/>
    <s v="Alan Murray"/>
    <s v="Express Road Cargo"/>
    <x v="1"/>
    <x v="2"/>
    <s v="Critical"/>
    <s v="Reisling"/>
    <x v="0"/>
    <x v="2"/>
    <s v="Los Vascos Sauvignon Blanc 2015"/>
    <s v="Full Container"/>
    <s v="Geraldton"/>
    <x v="1225"/>
    <d v="2012-12-31T00:00:00"/>
    <n v="24"/>
    <n v="0.1"/>
    <n v="85.99"/>
    <n v="0.99"/>
    <n v="2063.7599999999998"/>
  </r>
  <r>
    <n v="7546"/>
    <n v="89437"/>
    <s v="Johnny Ortiz"/>
    <s v="Express Road Cargo"/>
    <x v="2"/>
    <x v="2"/>
    <s v="Critical"/>
    <s v="Cremant"/>
    <x v="0"/>
    <x v="2"/>
    <s v="Miraval Rose (1.5 Liter Magnum) 2014"/>
    <s v="Mini Crate"/>
    <s v="Rockingham"/>
    <x v="966"/>
    <d v="2013-06-26T00:00:00"/>
    <n v="18"/>
    <n v="0.04"/>
    <n v="36.65"/>
    <n v="22.6"/>
    <n v="659.69999999999993"/>
  </r>
  <r>
    <n v="7547"/>
    <n v="89003"/>
    <s v="Raymond Wood"/>
    <s v="Express Road Cargo"/>
    <x v="0"/>
    <x v="3"/>
    <s v="Medium"/>
    <s v="Malbec"/>
    <x v="0"/>
    <x v="2"/>
    <s v="Pierre Sparr Cremant d'Alsace Reserve Brut Rose"/>
    <s v="Large Crate"/>
    <s v="Lithgow"/>
    <x v="656"/>
    <d v="2013-09-14T00:00:00"/>
    <n v="9"/>
    <n v="0.03"/>
    <n v="7.38"/>
    <n v="11.51"/>
    <n v="66.42"/>
  </r>
  <r>
    <n v="7548"/>
    <n v="88998"/>
    <s v="Raymond Wood"/>
    <s v="Express Road Cargo"/>
    <x v="0"/>
    <x v="3"/>
    <s v="Medium"/>
    <s v="Sangiovese"/>
    <x v="0"/>
    <x v="2"/>
    <s v="Chateau d'Esclans Whispering Angel Rose 2014"/>
    <s v="Large Crate"/>
    <s v="Campbeltown"/>
    <x v="762"/>
    <d v="2010-09-14T00:00:00"/>
    <n v="16"/>
    <n v="0.05"/>
    <n v="6.48"/>
    <n v="7.91"/>
    <n v="103.68"/>
  </r>
  <r>
    <n v="7549"/>
    <n v="88998"/>
    <s v="Raymond Wood"/>
    <s v="Express Road Cargo"/>
    <x v="0"/>
    <x v="3"/>
    <s v="Medium"/>
    <s v="Cabernet Sauvignon"/>
    <x v="0"/>
    <x v="2"/>
    <s v="Simonnet-Febvre Cremant de Bourgogne Blanc"/>
    <s v="Large Crate"/>
    <s v="Wagga Wagga"/>
    <x v="762"/>
    <d v="2010-09-14T00:00:00"/>
    <n v="8"/>
    <n v="0.03"/>
    <n v="111.03"/>
    <n v="8.64"/>
    <n v="888.24"/>
  </r>
  <r>
    <n v="7550"/>
    <n v="85970"/>
    <s v="Sean Meyer"/>
    <s v="Express Road Cargo"/>
    <x v="0"/>
    <x v="1"/>
    <s v="High"/>
    <s v="Sangiovese"/>
    <x v="0"/>
    <x v="2"/>
    <s v="Dopff &amp; Irion Cremant Rose Brut"/>
    <s v="Full Container"/>
    <s v="Devonport"/>
    <x v="1056"/>
    <d v="2011-09-22T00:00:00"/>
    <n v="6"/>
    <n v="0.03"/>
    <n v="5.84"/>
    <n v="1.2"/>
    <n v="35.04"/>
  </r>
  <r>
    <n v="7551"/>
    <n v="85977"/>
    <s v="Sean Meyer"/>
    <s v="Express Road Cargo"/>
    <x v="0"/>
    <x v="1"/>
    <s v="High"/>
    <s v="Shiraz"/>
    <x v="0"/>
    <x v="2"/>
    <s v="Pierre Sparr Cremant d'Alsace Reserve Brut Rose"/>
    <s v="Large Crate"/>
    <s v="Hobart"/>
    <x v="1109"/>
    <d v="2013-09-21T00:00:00"/>
    <n v="4"/>
    <n v="0.04"/>
    <n v="16.91"/>
    <n v="6.25"/>
    <n v="67.64"/>
  </r>
  <r>
    <n v="7552"/>
    <n v="86617"/>
    <s v="Ralph Meyer"/>
    <s v="Express Road Cargo"/>
    <x v="0"/>
    <x v="0"/>
    <s v="Not Specified"/>
    <s v="Cabernet Sauvignon"/>
    <x v="0"/>
    <x v="2"/>
    <s v="Dom Perignon 2006"/>
    <s v="Standard Size Crate"/>
    <s v="Darwin"/>
    <x v="1381"/>
    <d v="2013-07-05T00:00:00"/>
    <n v="16"/>
    <n v="0.02"/>
    <n v="6.84"/>
    <n v="8.3699999999999992"/>
    <n v="109.44"/>
  </r>
  <r>
    <n v="7553"/>
    <n v="86617"/>
    <s v="Samuel Burns"/>
    <s v="Express Road Cargo"/>
    <x v="0"/>
    <x v="0"/>
    <s v="Not Specified"/>
    <s v="Shiraz"/>
    <x v="0"/>
    <x v="2"/>
    <s v="Lucien Albrecht Cremant d'Alsace Brut"/>
    <s v="Large Crate"/>
    <s v="Darwin"/>
    <x v="1381"/>
    <d v="2013-07-07T00:00:00"/>
    <n v="4"/>
    <n v="0.02"/>
    <n v="4.55"/>
    <n v="1.49"/>
    <n v="18.2"/>
  </r>
  <r>
    <n v="7554"/>
    <n v="91054"/>
    <s v="Sarah Howard"/>
    <s v="Express Road Cargo"/>
    <x v="0"/>
    <x v="1"/>
    <s v="Medium"/>
    <s v="Pinot Noir"/>
    <x v="0"/>
    <x v="2"/>
    <s v="Dopff &amp; Irion Cremant Rose Brut"/>
    <s v="Large Crate"/>
    <s v="Victor Harbor"/>
    <x v="934"/>
    <d v="2010-10-13T00:00:00"/>
    <n v="1"/>
    <n v="0.01"/>
    <n v="7.28"/>
    <n v="11.15"/>
    <n v="7.28"/>
  </r>
  <r>
    <n v="7555"/>
    <n v="86444"/>
    <s v="Deborah Reid"/>
    <s v="Express Road Cargo"/>
    <x v="0"/>
    <x v="1"/>
    <s v="Medium"/>
    <s v="Shiraz"/>
    <x v="0"/>
    <x v="2"/>
    <s v="Louis Roederer Cristal Brut with Gift Box 2007"/>
    <s v="Large Crate"/>
    <s v="Burnie"/>
    <x v="109"/>
    <d v="2013-03-31T00:00:00"/>
    <n v="7"/>
    <n v="0.1"/>
    <n v="6.48"/>
    <n v="9.17"/>
    <n v="45.36"/>
  </r>
  <r>
    <n v="7556"/>
    <n v="86444"/>
    <s v="Deborah Reid"/>
    <s v="Express Road Cargo"/>
    <x v="0"/>
    <x v="1"/>
    <s v="Medium"/>
    <s v="Merlot"/>
    <x v="0"/>
    <x v="2"/>
    <s v="Chateau D'Aqueria Tavel Rose 2013"/>
    <s v="Standard Size Crate"/>
    <s v="Hobart"/>
    <x v="109"/>
    <d v="2013-03-31T00:00:00"/>
    <n v="8"/>
    <n v="7.0000000000000007E-2"/>
    <n v="22.99"/>
    <n v="8.99"/>
    <n v="183.92"/>
  </r>
  <r>
    <n v="7557"/>
    <n v="88783"/>
    <s v="Ronald Dean"/>
    <s v="Express Road Cargo"/>
    <x v="0"/>
    <x v="1"/>
    <s v="Medium"/>
    <s v="Malbec"/>
    <x v="0"/>
    <x v="2"/>
    <s v="Domaine Lafage Miraflors Rose 2013"/>
    <s v="Large Crate"/>
    <s v="Mount Barker"/>
    <x v="1334"/>
    <d v="2010-11-12T00:00:00"/>
    <n v="33"/>
    <n v="0.04"/>
    <n v="95.43"/>
    <n v="19.989999999999998"/>
    <n v="3149.19"/>
  </r>
  <r>
    <n v="7558"/>
    <n v="90311"/>
    <s v="Nicholas Gonzales"/>
    <s v="Express Road Cargo"/>
    <x v="1"/>
    <x v="1"/>
    <s v="Not Specified"/>
    <s v="Pinot Gris"/>
    <x v="0"/>
    <x v="2"/>
    <s v="Lincourt Courtney's Chardonnay 2012"/>
    <s v="Standard Size Crate"/>
    <s v="Adelaide"/>
    <x v="1017"/>
    <d v="2011-12-14T00:00:00"/>
    <n v="11"/>
    <n v="0.09"/>
    <n v="8.33"/>
    <n v="1.99"/>
    <n v="91.63"/>
  </r>
  <r>
    <n v="7559"/>
    <n v="86089"/>
    <s v="George Coleman"/>
    <s v="Road Cargo"/>
    <x v="1"/>
    <x v="3"/>
    <s v="Not Specified"/>
    <s v="Sauvignon Blanc"/>
    <x v="0"/>
    <x v="2"/>
    <s v="Villa Maria Private Bin Sauvignon Blanc 2015"/>
    <s v="Large Crate"/>
    <s v="Campbeltown"/>
    <x v="179"/>
    <d v="2013-01-30T00:00:00"/>
    <n v="13"/>
    <n v="0.02"/>
    <n v="34.979999999999997"/>
    <n v="7.53"/>
    <n v="454.73999999999995"/>
  </r>
  <r>
    <n v="7560"/>
    <n v="86089"/>
    <s v="George Coleman"/>
    <s v="Express Road Cargo"/>
    <x v="1"/>
    <x v="3"/>
    <s v="Not Specified"/>
    <s v="Chardonnay"/>
    <x v="0"/>
    <x v="2"/>
    <s v="The White Knight Sauvignon Blanc 2014"/>
    <s v="Standard Size Crate"/>
    <s v="Queanbeyan"/>
    <x v="179"/>
    <d v="2013-01-29T00:00:00"/>
    <n v="12"/>
    <n v="0.01"/>
    <n v="4.8899999999999997"/>
    <n v="4.93"/>
    <n v="58.679999999999993"/>
  </r>
  <r>
    <n v="7561"/>
    <n v="91557"/>
    <s v="Jeffrey Graham"/>
    <s v="Express Road Cargo"/>
    <x v="1"/>
    <x v="3"/>
    <s v="Low"/>
    <s v="Pinot Gris"/>
    <x v="0"/>
    <x v="2"/>
    <s v="Rombauer Chardonnay 2014"/>
    <s v="Large Crate"/>
    <s v="Dubbo"/>
    <x v="1130"/>
    <d v="2013-05-22T00:00:00"/>
    <n v="7"/>
    <n v="0.03"/>
    <n v="256.99"/>
    <n v="11.25"/>
    <n v="1798.93"/>
  </r>
  <r>
    <n v="7562"/>
    <n v="89539"/>
    <s v="Rebecca Myers"/>
    <s v="Express Road Cargo"/>
    <x v="2"/>
    <x v="3"/>
    <s v="High"/>
    <s v="Grenache Rose"/>
    <x v="0"/>
    <x v="2"/>
    <s v="Miraval Rose 2014"/>
    <s v="Full Container"/>
    <s v="Orange"/>
    <x v="897"/>
    <d v="2011-03-06T00:00:00"/>
    <n v="8"/>
    <n v="0.04"/>
    <n v="1.68"/>
    <n v="0.7"/>
    <n v="13.44"/>
  </r>
  <r>
    <n v="7563"/>
    <n v="86603"/>
    <s v="Sean Shaw"/>
    <s v="Express Road Cargo"/>
    <x v="0"/>
    <x v="2"/>
    <s v="Critical"/>
    <s v="Pinot Noir"/>
    <x v="0"/>
    <x v="2"/>
    <s v="Orin Swift Cellars Fragile Rose 2014"/>
    <s v="Full Container"/>
    <s v="Bunbury"/>
    <x v="1158"/>
    <d v="2011-07-05T00:00:00"/>
    <n v="1"/>
    <n v="7.0000000000000007E-2"/>
    <n v="21.98"/>
    <n v="8.32"/>
    <n v="21.98"/>
  </r>
  <r>
    <n v="7564"/>
    <n v="91000"/>
    <s v="Wayne Mitchell"/>
    <s v="Road Cargo"/>
    <x v="0"/>
    <x v="3"/>
    <s v="Critical"/>
    <s v="Malbec"/>
    <x v="0"/>
    <x v="2"/>
    <s v="Lucien Albrecht Cremant d'Alsace Brut"/>
    <s v="Large Crate"/>
    <s v="Albury"/>
    <x v="1382"/>
    <d v="2010-10-08T00:00:00"/>
    <n v="14"/>
    <n v="7.0000000000000007E-2"/>
    <n v="5.18"/>
    <n v="5.74"/>
    <n v="72.52"/>
  </r>
  <r>
    <n v="7565"/>
    <n v="88020"/>
    <s v="Christopher Bryant"/>
    <s v="Express Road Cargo"/>
    <x v="0"/>
    <x v="3"/>
    <s v="Medium"/>
    <s v="Pinot Noir"/>
    <x v="0"/>
    <x v="2"/>
    <s v="Orin Swift Cellars Fragile Rose 2014"/>
    <s v="Large Crate"/>
    <s v="Campbeltown"/>
    <x v="196"/>
    <d v="2013-01-19T00:00:00"/>
    <n v="5"/>
    <n v="0.1"/>
    <n v="7.64"/>
    <n v="1.39"/>
    <n v="38.199999999999996"/>
  </r>
  <r>
    <n v="7566"/>
    <n v="88020"/>
    <s v="Christopher Bryant"/>
    <s v="Express Road Cargo"/>
    <x v="1"/>
    <x v="3"/>
    <s v="Medium"/>
    <s v="Reisling"/>
    <x v="0"/>
    <x v="2"/>
    <s v="Dog Point Vineyard Sauvignon Blanc 2014"/>
    <s v="Large Crate"/>
    <s v="Bathurst"/>
    <x v="196"/>
    <d v="2013-01-19T00:00:00"/>
    <n v="1"/>
    <n v="0"/>
    <n v="125.99"/>
    <n v="2.5"/>
    <n v="125.99"/>
  </r>
  <r>
    <n v="7567"/>
    <n v="88020"/>
    <s v="Henry Ray"/>
    <s v="Express Road Cargo"/>
    <x v="0"/>
    <x v="0"/>
    <s v="Medium"/>
    <s v="Pinot Noir"/>
    <x v="0"/>
    <x v="2"/>
    <s v="Chateau d'Esclans Garrus Rose 2013"/>
    <s v="Full Container"/>
    <s v="Palmerston"/>
    <x v="196"/>
    <d v="2013-01-18T00:00:00"/>
    <n v="7"/>
    <n v="0.1"/>
    <n v="11.55"/>
    <n v="2.36"/>
    <n v="80.850000000000009"/>
  </r>
  <r>
    <n v="7568"/>
    <n v="90721"/>
    <s v="Harold Burke"/>
    <s v="Express Road Cargo"/>
    <x v="2"/>
    <x v="1"/>
    <s v="Low"/>
    <s v="Cremant"/>
    <x v="0"/>
    <x v="2"/>
    <s v="Orin Swift Cellars Fragile Rose 2014"/>
    <s v="Standard Size Crate"/>
    <s v="Canberra"/>
    <x v="1118"/>
    <d v="2012-06-11T00:00:00"/>
    <n v="11"/>
    <n v="0.05"/>
    <n v="22.72"/>
    <n v="8.99"/>
    <n v="249.92"/>
  </r>
  <r>
    <n v="7569"/>
    <n v="90721"/>
    <s v="Harold Burke"/>
    <s v="Express Road Cargo"/>
    <x v="0"/>
    <x v="1"/>
    <s v="Low"/>
    <s v="Sangiovese"/>
    <x v="0"/>
    <x v="2"/>
    <s v="Lucien Albrecht Cremant d'Alsace Brut"/>
    <s v="Full Container"/>
    <s v="Canberra"/>
    <x v="1118"/>
    <d v="2012-06-11T00:00:00"/>
    <n v="20"/>
    <n v="0.02"/>
    <n v="1.81"/>
    <n v="1.56"/>
    <n v="36.200000000000003"/>
  </r>
  <r>
    <n v="7570"/>
    <n v="90721"/>
    <s v="Peter Fox"/>
    <s v="Express Road Cargo"/>
    <x v="2"/>
    <x v="1"/>
    <s v="Low"/>
    <s v="Sangiovese Rose"/>
    <x v="0"/>
    <x v="2"/>
    <s v="Bertani Bertarose 2014"/>
    <s v="Large Crate"/>
    <s v="Canberra"/>
    <x v="1118"/>
    <d v="2012-06-12T00:00:00"/>
    <n v="13"/>
    <n v="0.05"/>
    <n v="63.94"/>
    <n v="14.48"/>
    <n v="831.22"/>
  </r>
  <r>
    <n v="7571"/>
    <n v="89110"/>
    <s v="Philip Ellis"/>
    <s v="Express Road Cargo"/>
    <x v="2"/>
    <x v="2"/>
    <s v="Low"/>
    <s v="Champagne"/>
    <x v="0"/>
    <x v="2"/>
    <s v="Chateau D'Aqueria Tavel Rose 2013"/>
    <s v="Large Crate"/>
    <s v="Bunbury"/>
    <x v="1110"/>
    <d v="2013-06-30T00:00:00"/>
    <n v="2"/>
    <n v="0"/>
    <n v="54.74"/>
    <n v="14.83"/>
    <n v="109.48"/>
  </r>
  <r>
    <n v="7572"/>
    <n v="87921"/>
    <s v="Jack Hanson"/>
    <s v="Express Road Cargo"/>
    <x v="0"/>
    <x v="1"/>
    <s v="High"/>
    <s v="Shiraz"/>
    <x v="0"/>
    <x v="2"/>
    <s v="La Playa Estate Cabernet Sauvignon Rose 2015"/>
    <s v="Full Container"/>
    <s v="Burnie"/>
    <x v="1193"/>
    <d v="2012-10-05T00:00:00"/>
    <n v="20"/>
    <n v="0"/>
    <n v="2.78"/>
    <n v="0.97"/>
    <n v="55.599999999999994"/>
  </r>
  <r>
    <n v="7573"/>
    <n v="87921"/>
    <s v="Steven Sanders"/>
    <s v="Express Road Cargo"/>
    <x v="0"/>
    <x v="3"/>
    <s v="High"/>
    <s v="Merlot"/>
    <x v="0"/>
    <x v="2"/>
    <s v="Dom Perignon 2006"/>
    <s v="Large Crate"/>
    <s v="Goulburn"/>
    <x v="1193"/>
    <d v="2012-10-05T00:00:00"/>
    <n v="20"/>
    <n v="0.03"/>
    <n v="2.61"/>
    <n v="0.5"/>
    <n v="52.199999999999996"/>
  </r>
  <r>
    <n v="7574"/>
    <n v="87921"/>
    <s v="Steven Sanders"/>
    <s v="Express Road Cargo"/>
    <x v="2"/>
    <x v="3"/>
    <s v="High"/>
    <s v="Sangiovese Rose"/>
    <x v="0"/>
    <x v="2"/>
    <s v="Sutter Home White Zinfandel"/>
    <s v="Large Crate"/>
    <s v="Cessnock"/>
    <x v="1193"/>
    <d v="2012-10-05T00:00:00"/>
    <n v="20"/>
    <n v="0.03"/>
    <n v="51.75"/>
    <n v="19.989999999999998"/>
    <n v="1035"/>
  </r>
  <r>
    <n v="7575"/>
    <n v="90130"/>
    <s v="Henry Collins"/>
    <s v="Express Road Cargo"/>
    <x v="1"/>
    <x v="3"/>
    <s v="Low"/>
    <s v="Chardonnay"/>
    <x v="0"/>
    <x v="2"/>
    <s v="Hewitson LuLu Sauvignon Blanc 2014"/>
    <s v="Large Crate"/>
    <s v="Wagga Wagga"/>
    <x v="1367"/>
    <d v="2013-06-20T00:00:00"/>
    <n v="12"/>
    <n v="7.0000000000000007E-2"/>
    <n v="152.47999999999999"/>
    <n v="6.5"/>
    <n v="1829.7599999999998"/>
  </r>
  <r>
    <n v="7576"/>
    <n v="90722"/>
    <s v="Peter Fox"/>
    <s v="Express Road Cargo"/>
    <x v="0"/>
    <x v="1"/>
    <s v="Low"/>
    <s v="Shiraz"/>
    <x v="0"/>
    <x v="2"/>
    <s v="Orin Swift Cellars Fragile Rose 2014"/>
    <s v="Large Crate"/>
    <s v="Canberra"/>
    <x v="209"/>
    <d v="2013-05-24T00:00:00"/>
    <n v="3"/>
    <n v="0.1"/>
    <n v="6.54"/>
    <n v="5.27"/>
    <n v="19.62"/>
  </r>
  <r>
    <n v="7577"/>
    <n v="88269"/>
    <s v="Phillip Gray"/>
    <s v="Express Road Cargo"/>
    <x v="1"/>
    <x v="3"/>
    <s v="High"/>
    <s v="Sauvignon Blanc"/>
    <x v="0"/>
    <x v="2"/>
    <s v="Robert Oatley Sauvignon Blanc 2013"/>
    <s v="Standard Size Crate"/>
    <s v="Queanbeyan"/>
    <x v="516"/>
    <d v="2011-03-08T00:00:00"/>
    <n v="9"/>
    <n v="0.03"/>
    <n v="8.4600000000000009"/>
    <n v="3.62"/>
    <n v="76.140000000000015"/>
  </r>
  <r>
    <n v="7578"/>
    <n v="90100"/>
    <s v="Carlos Fernandez"/>
    <s v="Express Road Cargo"/>
    <x v="1"/>
    <x v="3"/>
    <s v="Critical"/>
    <s v="Sauvignon Blanc"/>
    <x v="0"/>
    <x v="2"/>
    <s v="Robert Oatley Signature Chardonnay 2013"/>
    <s v="Large Crate"/>
    <s v="Wagga Wagga"/>
    <x v="163"/>
    <d v="2012-11-18T00:00:00"/>
    <n v="22"/>
    <n v="0.09"/>
    <n v="115.99"/>
    <n v="5.92"/>
    <n v="2551.7799999999997"/>
  </r>
  <r>
    <n v="7579"/>
    <n v="88519"/>
    <s v="Nancy Lane"/>
    <s v="Express Road Cargo"/>
    <x v="0"/>
    <x v="3"/>
    <s v="Medium"/>
    <s v="Sangiovese"/>
    <x v="0"/>
    <x v="2"/>
    <s v="Locations by Dave Phinney F Rose"/>
    <s v="Large Crate"/>
    <s v="Tamworth"/>
    <x v="19"/>
    <d v="2013-05-09T00:00:00"/>
    <n v="3"/>
    <n v="0.06"/>
    <n v="4.82"/>
    <n v="1.49"/>
    <n v="14.46"/>
  </r>
  <r>
    <n v="7580"/>
    <n v="88519"/>
    <s v="Nancy Lane"/>
    <s v="Express Road Cargo"/>
    <x v="1"/>
    <x v="3"/>
    <s v="Medium"/>
    <s v="Sauvignon Blanc"/>
    <x v="0"/>
    <x v="2"/>
    <s v="Villa Maria Private Bin Sauvignon Blanc 2015"/>
    <s v="Large Crate"/>
    <s v="Bathurst"/>
    <x v="19"/>
    <d v="2013-05-09T00:00:00"/>
    <n v="6"/>
    <n v="0.02"/>
    <n v="175.99"/>
    <n v="8.99"/>
    <n v="1055.94"/>
  </r>
  <r>
    <n v="7581"/>
    <n v="88719"/>
    <s v="Alan Stewart"/>
    <s v="Air Cargo"/>
    <x v="1"/>
    <x v="3"/>
    <s v="Low"/>
    <s v="Pinot Gris"/>
    <x v="0"/>
    <x v="2"/>
    <s v="Lincourt Courtney's Chardonnay 2012"/>
    <s v="Extra Large Crate"/>
    <s v="Orange"/>
    <x v="931"/>
    <d v="2013-07-18T00:00:00"/>
    <n v="11"/>
    <n v="0.09"/>
    <n v="306.14"/>
    <n v="26.53"/>
    <n v="3367.54"/>
  </r>
  <r>
    <n v="7582"/>
    <n v="88719"/>
    <s v="Alan Stewart"/>
    <s v="Express Road Cargo"/>
    <x v="0"/>
    <x v="3"/>
    <s v="Low"/>
    <s v="Shiraz"/>
    <x v="0"/>
    <x v="2"/>
    <s v="Laurent-Perrier Brut Millesime 2006"/>
    <s v="Large Crate"/>
    <s v="Albury"/>
    <x v="931"/>
    <d v="2013-07-25T00:00:00"/>
    <n v="9"/>
    <n v="0.05"/>
    <n v="4.9800000000000004"/>
    <n v="5.49"/>
    <n v="44.820000000000007"/>
  </r>
  <r>
    <n v="7583"/>
    <n v="86376"/>
    <s v="Gerald Olson"/>
    <s v="Express Road Cargo"/>
    <x v="0"/>
    <x v="2"/>
    <s v="Critical"/>
    <s v="Pinot Noir"/>
    <x v="0"/>
    <x v="2"/>
    <s v="Sutter Home White Zinfandel"/>
    <s v="Large Crate"/>
    <s v="Rockingham"/>
    <x v="970"/>
    <d v="2012-01-17T00:00:00"/>
    <n v="10"/>
    <n v="0.01"/>
    <n v="6.3"/>
    <n v="0.5"/>
    <n v="63"/>
  </r>
  <r>
    <n v="7584"/>
    <n v="88819"/>
    <s v="Eugene Martin"/>
    <s v="Express Road Cargo"/>
    <x v="0"/>
    <x v="3"/>
    <s v="Medium"/>
    <s v="Sangiovese"/>
    <x v="0"/>
    <x v="2"/>
    <s v="Locations by Dave Phinney F Rose"/>
    <s v="Large Crate"/>
    <s v="Albury"/>
    <x v="439"/>
    <d v="2010-02-07T00:00:00"/>
    <n v="12"/>
    <n v="7.0000000000000007E-2"/>
    <n v="30.56"/>
    <n v="2.99"/>
    <n v="366.71999999999997"/>
  </r>
  <r>
    <n v="7585"/>
    <n v="88675"/>
    <s v="Aaron Morgan"/>
    <s v="Road Cargo"/>
    <x v="1"/>
    <x v="1"/>
    <s v="Critical"/>
    <s v="Reisling"/>
    <x v="0"/>
    <x v="2"/>
    <s v="Dog Point Vineyard Sauvignon Blanc 2014"/>
    <s v="Large Crate"/>
    <s v="Port Adelaide"/>
    <x v="1213"/>
    <d v="2013-06-06T00:00:00"/>
    <n v="12"/>
    <n v="0.09"/>
    <n v="49.99"/>
    <n v="19.989999999999998"/>
    <n v="599.88"/>
  </r>
  <r>
    <n v="7586"/>
    <n v="88821"/>
    <s v="Eugene Martin"/>
    <s v="Air Cargo"/>
    <x v="2"/>
    <x v="3"/>
    <s v="Critical"/>
    <s v="Sangiovese Rose"/>
    <x v="0"/>
    <x v="2"/>
    <s v="Chateau d'Esclans Garrus Rose 2013"/>
    <s v="Extra Large Crate"/>
    <s v="Campbeltown"/>
    <x v="1193"/>
    <d v="2012-10-03T00:00:00"/>
    <n v="5"/>
    <n v="0.06"/>
    <n v="130.97999999999999"/>
    <n v="30"/>
    <n v="654.9"/>
  </r>
  <r>
    <n v="7587"/>
    <n v="87720"/>
    <s v="Wayne Schmidt"/>
    <s v="Express Road Cargo"/>
    <x v="0"/>
    <x v="2"/>
    <s v="High"/>
    <s v="Sangiovese"/>
    <x v="0"/>
    <x v="2"/>
    <s v="Jean-Baptiste Adam Les Natures Cremant d'Alsace Brut"/>
    <s v="Large Crate"/>
    <s v="Geraldton"/>
    <x v="1125"/>
    <d v="2010-02-21T00:00:00"/>
    <n v="8"/>
    <n v="0.05"/>
    <n v="11.29"/>
    <n v="5.03"/>
    <n v="90.32"/>
  </r>
  <r>
    <n v="7588"/>
    <n v="90565"/>
    <s v="Charles Clark"/>
    <s v="Road Cargo"/>
    <x v="0"/>
    <x v="1"/>
    <s v="Low"/>
    <s v="Malbec"/>
    <x v="0"/>
    <x v="2"/>
    <s v="Domaine Lafage Miraflors Rose 2013"/>
    <s v="Standard Size Crate"/>
    <s v="Canberra"/>
    <x v="872"/>
    <d v="2013-05-17T00:00:00"/>
    <n v="11"/>
    <n v="0.08"/>
    <n v="16.989999999999998"/>
    <n v="8.99"/>
    <n v="186.89"/>
  </r>
  <r>
    <n v="7589"/>
    <n v="89576"/>
    <s v="George Peters"/>
    <s v="Air Cargo"/>
    <x v="2"/>
    <x v="1"/>
    <s v="Critical"/>
    <s v="Sangiovese Rose"/>
    <x v="0"/>
    <x v="2"/>
    <s v="Belle Glos Oeil de Perdrix Pinot Noir Blanc 2014"/>
    <s v="Extra Large Crate"/>
    <s v="Launceston"/>
    <x v="872"/>
    <d v="2013-05-15T00:00:00"/>
    <n v="11"/>
    <n v="0.08"/>
    <n v="25.98"/>
    <n v="14.36"/>
    <n v="285.78000000000003"/>
  </r>
  <r>
    <n v="7590"/>
    <n v="91046"/>
    <s v="Ralph Jones"/>
    <s v="Air Cargo"/>
    <x v="2"/>
    <x v="0"/>
    <s v="Not Specified"/>
    <s v="Champagne"/>
    <x v="0"/>
    <x v="2"/>
    <s v="Miraval Rose (1.5 Liter Magnum) 2014"/>
    <s v="Small Crate"/>
    <s v="Darwin"/>
    <x v="851"/>
    <d v="2012-02-14T00:00:00"/>
    <n v="5"/>
    <n v="0.06"/>
    <n v="286.85000000000002"/>
    <n v="61.76"/>
    <n v="1434.25"/>
  </r>
  <r>
    <n v="7591"/>
    <n v="91318"/>
    <s v="Chris Edwards"/>
    <s v="Express Road Cargo"/>
    <x v="0"/>
    <x v="3"/>
    <s v="High"/>
    <s v="Shiraz"/>
    <x v="0"/>
    <x v="2"/>
    <s v="Chateau de Campuget Costieres de Nimes Tradition Rose 2015"/>
    <s v="Large Crate"/>
    <s v="Cessnock"/>
    <x v="296"/>
    <d v="2011-08-17T00:00:00"/>
    <n v="17"/>
    <n v="0.01"/>
    <n v="12.53"/>
    <n v="7.17"/>
    <n v="213.01"/>
  </r>
  <r>
    <n v="7592"/>
    <n v="89266"/>
    <s v="Dennis Hansen"/>
    <s v="Express Road Cargo"/>
    <x v="0"/>
    <x v="3"/>
    <s v="Not Specified"/>
    <s v="Merlot"/>
    <x v="0"/>
    <x v="2"/>
    <s v="Chateau de Campuget Costieres de Nimes Tradition Rose 2015"/>
    <s v="Full Container"/>
    <s v="Lithgow"/>
    <x v="886"/>
    <d v="2013-04-03T00:00:00"/>
    <n v="9"/>
    <n v="0.08"/>
    <n v="4.63"/>
    <n v="1.93"/>
    <n v="41.67"/>
  </r>
  <r>
    <n v="7593"/>
    <n v="90093"/>
    <s v="Ronald Lane"/>
    <s v="Express Road Cargo"/>
    <x v="1"/>
    <x v="0"/>
    <s v="Critical"/>
    <s v="Chardonnay"/>
    <x v="0"/>
    <x v="2"/>
    <s v="Grgich Hills Chardonnay 2012"/>
    <s v="Standard Size Crate"/>
    <s v="Palmerston"/>
    <x v="542"/>
    <d v="2013-03-03T00:00:00"/>
    <n v="11"/>
    <n v="0.03"/>
    <n v="35.99"/>
    <n v="3.3"/>
    <n v="395.89000000000004"/>
  </r>
  <r>
    <n v="7594"/>
    <n v="88274"/>
    <s v="Phillip Gray"/>
    <s v="Air Cargo"/>
    <x v="2"/>
    <x v="3"/>
    <s v="Medium"/>
    <s v="Grenache Rose"/>
    <x v="0"/>
    <x v="2"/>
    <s v="Bertani Bertarose 2014"/>
    <s v="Small Crate"/>
    <s v="Tamworth"/>
    <x v="632"/>
    <d v="2012-10-19T00:00:00"/>
    <n v="21"/>
    <n v="0.05"/>
    <n v="100.98"/>
    <n v="35.840000000000003"/>
    <n v="2120.58"/>
  </r>
  <r>
    <n v="7595"/>
    <n v="89698"/>
    <s v="Kenneth Peters"/>
    <s v="Express Road Cargo"/>
    <x v="0"/>
    <x v="3"/>
    <s v="Medium"/>
    <s v="Pinot Noir"/>
    <x v="0"/>
    <x v="2"/>
    <s v="JCB N¬∞21 Brut Cremant de Bourgogne"/>
    <s v="Large Crate"/>
    <s v="Penrith"/>
    <x v="764"/>
    <d v="2011-04-19T00:00:00"/>
    <n v="5"/>
    <n v="0.06"/>
    <n v="4.91"/>
    <n v="0.5"/>
    <n v="24.55"/>
  </r>
  <r>
    <n v="7596"/>
    <n v="89698"/>
    <s v="Kenneth Peters"/>
    <s v="Express Road Cargo"/>
    <x v="0"/>
    <x v="3"/>
    <s v="Medium"/>
    <s v="Shiraz"/>
    <x v="0"/>
    <x v="2"/>
    <s v="Barnard Griffin Rose of Sangiovese 2014"/>
    <s v="Full Container"/>
    <s v="Cessnock"/>
    <x v="764"/>
    <d v="2011-04-20T00:00:00"/>
    <n v="11"/>
    <n v="0.01"/>
    <n v="6.04"/>
    <n v="2.14"/>
    <n v="66.44"/>
  </r>
  <r>
    <n v="7597"/>
    <n v="89698"/>
    <s v="Kenneth Peters"/>
    <s v="Express Road Cargo"/>
    <x v="0"/>
    <x v="3"/>
    <s v="Medium"/>
    <s v="Zinfandel"/>
    <x v="0"/>
    <x v="2"/>
    <s v="Dom Perignon 2006"/>
    <s v="Large Crate"/>
    <s v="Newcastle"/>
    <x v="764"/>
    <d v="2011-04-20T00:00:00"/>
    <n v="5"/>
    <n v="7.0000000000000007E-2"/>
    <n v="4.9800000000000004"/>
    <n v="5.0199999999999996"/>
    <n v="24.900000000000002"/>
  </r>
  <r>
    <n v="7598"/>
    <n v="86778"/>
    <s v="Louis Nelson"/>
    <s v="Air Cargo"/>
    <x v="2"/>
    <x v="0"/>
    <s v="Critical"/>
    <s v="Sangiovese Rose"/>
    <x v="0"/>
    <x v="2"/>
    <s v="Miraval Rose 2014"/>
    <s v="Small Crate"/>
    <s v="Gladstone"/>
    <x v="1303"/>
    <d v="2012-12-18T00:00:00"/>
    <n v="17"/>
    <n v="7.0000000000000007E-2"/>
    <n v="31.76"/>
    <n v="45.51"/>
    <n v="539.92000000000007"/>
  </r>
  <r>
    <n v="7599"/>
    <n v="89727"/>
    <s v="Jeffrey Jacobs"/>
    <s v="Express Road Cargo"/>
    <x v="0"/>
    <x v="1"/>
    <s v="Medium"/>
    <s v="Pinot Noir"/>
    <x v="0"/>
    <x v="2"/>
    <s v="Laurent-Perrier Brut Millesime 2006"/>
    <s v="Large Crate"/>
    <s v="Canberra"/>
    <x v="1159"/>
    <d v="2012-10-27T00:00:00"/>
    <n v="18"/>
    <n v="0.05"/>
    <n v="59.98"/>
    <n v="3.99"/>
    <n v="1079.6399999999999"/>
  </r>
  <r>
    <n v="7600"/>
    <n v="89727"/>
    <s v="Mildred Elliott"/>
    <s v="Express Road Cargo"/>
    <x v="1"/>
    <x v="1"/>
    <s v="Medium"/>
    <s v="Pinot Gris"/>
    <x v="0"/>
    <x v="2"/>
    <s v="Robert Oatley Signature Chardonnay 2013"/>
    <s v="Large Crate"/>
    <s v="Geelong"/>
    <x v="1159"/>
    <d v="2012-10-27T00:00:00"/>
    <n v="20"/>
    <n v="0.1"/>
    <n v="205.99"/>
    <n v="5.99"/>
    <n v="4119.8"/>
  </r>
  <r>
    <n v="7601"/>
    <n v="86001"/>
    <s v="Antonio Robinson"/>
    <s v="Express Road Cargo"/>
    <x v="2"/>
    <x v="1"/>
    <s v="Not Specified"/>
    <s v="Cremant"/>
    <x v="0"/>
    <x v="2"/>
    <s v="Miraval Rose (1.5 Liter Magnum) 2014"/>
    <s v="Standard Size Crate"/>
    <s v="Mount Gambier"/>
    <x v="1071"/>
    <d v="2013-10-16T00:00:00"/>
    <n v="10"/>
    <n v="7.0000000000000007E-2"/>
    <n v="18.649999999999999"/>
    <n v="3.77"/>
    <n v="186.5"/>
  </r>
  <r>
    <n v="7602"/>
    <n v="85991"/>
    <s v="Joseph Ford"/>
    <s v="Express Road Cargo"/>
    <x v="1"/>
    <x v="1"/>
    <s v="Not Specified"/>
    <s v="Chardonnay"/>
    <x v="0"/>
    <x v="2"/>
    <s v="St. Supery Sauvignon Blanc 2015"/>
    <s v="Loose Wrap"/>
    <s v="Adelaide"/>
    <x v="89"/>
    <d v="2010-10-17T00:00:00"/>
    <n v="3"/>
    <n v="0.06"/>
    <n v="17.98"/>
    <n v="8.51"/>
    <n v="53.94"/>
  </r>
  <r>
    <n v="7603"/>
    <n v="85991"/>
    <s v="Joseph Ford"/>
    <s v="Road Cargo"/>
    <x v="0"/>
    <x v="1"/>
    <s v="Not Specified"/>
    <s v="Merlot"/>
    <x v="0"/>
    <x v="2"/>
    <s v="Laurent-Perrier Brut Rose"/>
    <s v="Large Crate"/>
    <s v="Mount Barker"/>
    <x v="89"/>
    <d v="2010-10-18T00:00:00"/>
    <n v="12"/>
    <n v="0.1"/>
    <n v="9.99"/>
    <n v="4.78"/>
    <n v="119.88"/>
  </r>
  <r>
    <n v="7604"/>
    <n v="86001"/>
    <s v="Joseph Ford"/>
    <s v="Road Cargo"/>
    <x v="1"/>
    <x v="1"/>
    <s v="Not Specified"/>
    <s v="Reisling"/>
    <x v="0"/>
    <x v="2"/>
    <s v="Dog Point Vineyard Sauvignon Blanc 2014"/>
    <s v="Large Crate"/>
    <s v="Port Lincoln"/>
    <x v="1071"/>
    <d v="2013-10-16T00:00:00"/>
    <n v="5"/>
    <n v="0.08"/>
    <n v="175.99"/>
    <n v="8.99"/>
    <n v="879.95"/>
  </r>
  <r>
    <n v="7605"/>
    <n v="87302"/>
    <s v="Jimmy Graham"/>
    <s v="Express Road Cargo"/>
    <x v="2"/>
    <x v="0"/>
    <s v="High"/>
    <s v="Grenache Rose"/>
    <x v="0"/>
    <x v="2"/>
    <s v="Barnard Griffin Rose of Sangiovese 2014"/>
    <s v="Loose Wrap"/>
    <s v="Mount Isa"/>
    <x v="443"/>
    <d v="2012-09-13T00:00:00"/>
    <n v="23"/>
    <n v="0.06"/>
    <n v="128.24"/>
    <n v="12.65"/>
    <n v="2949.5200000000004"/>
  </r>
  <r>
    <n v="7606"/>
    <n v="90206"/>
    <s v="Todd Jones"/>
    <s v="Express Road Cargo"/>
    <x v="0"/>
    <x v="2"/>
    <s v="Medium"/>
    <s v="Malbec"/>
    <x v="0"/>
    <x v="2"/>
    <s v="Louis Roederer Cristal Brut with Gift Box 2007"/>
    <s v="Large Crate"/>
    <s v="Mandurah"/>
    <x v="5"/>
    <d v="2012-01-26T00:00:00"/>
    <n v="5"/>
    <n v="0"/>
    <n v="4.82"/>
    <n v="1.49"/>
    <n v="24.1"/>
  </r>
  <r>
    <n v="7607"/>
    <n v="91130"/>
    <s v="Martin Johnston"/>
    <s v="Express Road Cargo"/>
    <x v="1"/>
    <x v="1"/>
    <s v="Low"/>
    <s v="Reisling"/>
    <x v="0"/>
    <x v="2"/>
    <s v="Rombauer Chardonnay 2014"/>
    <s v="Large Crate"/>
    <s v="Port Lincoln"/>
    <x v="191"/>
    <d v="2010-01-16T00:00:00"/>
    <n v="1"/>
    <n v="0.04"/>
    <n v="125.99"/>
    <n v="8.99"/>
    <n v="125.99"/>
  </r>
  <r>
    <n v="7608"/>
    <n v="88756"/>
    <s v="George Bradley"/>
    <s v="Air Cargo"/>
    <x v="1"/>
    <x v="0"/>
    <s v="Not Specified"/>
    <s v="Sauvignon Blanc"/>
    <x v="0"/>
    <x v="2"/>
    <s v="Giesen Sauvignon Blanc 2014"/>
    <s v="Extra Large Crate"/>
    <s v="Logan City"/>
    <x v="1383"/>
    <d v="2013-06-22T00:00:00"/>
    <n v="9"/>
    <n v="0.02"/>
    <n v="119.99"/>
    <n v="14"/>
    <n v="1079.9099999999999"/>
  </r>
  <r>
    <n v="7609"/>
    <n v="88753"/>
    <s v="George Bradley"/>
    <s v="Express Road Cargo"/>
    <x v="0"/>
    <x v="0"/>
    <s v="Not Specified"/>
    <s v="Malbec"/>
    <x v="0"/>
    <x v="2"/>
    <s v="La Playa Estate Cabernet Sauvignon Rose 2015"/>
    <s v="Large Crate"/>
    <s v="Logan City"/>
    <x v="811"/>
    <d v="2010-06-22T00:00:00"/>
    <n v="16"/>
    <n v="0.09"/>
    <n v="6.48"/>
    <n v="9.68"/>
    <n v="103.68"/>
  </r>
  <r>
    <n v="7610"/>
    <n v="89635"/>
    <s v="Harold Harvey"/>
    <s v="Express Road Cargo"/>
    <x v="1"/>
    <x v="1"/>
    <s v="Medium"/>
    <s v="Chardonnay"/>
    <x v="0"/>
    <x v="2"/>
    <s v="Dog Point Vineyard Sauvignon Blanc 2014"/>
    <s v="Large Crate"/>
    <s v="Benalla"/>
    <x v="432"/>
    <d v="2011-03-04T00:00:00"/>
    <n v="4"/>
    <n v="0.06"/>
    <n v="65.989999999999995"/>
    <n v="5.26"/>
    <n v="263.95999999999998"/>
  </r>
  <r>
    <n v="7611"/>
    <n v="87397"/>
    <s v="Donald Martin"/>
    <s v="Express Road Cargo"/>
    <x v="0"/>
    <x v="3"/>
    <s v="Medium"/>
    <s v="Malbec"/>
    <x v="0"/>
    <x v="2"/>
    <s v="Gerard Bertrand Cote des Roses Rose 2014"/>
    <s v="Large Crate"/>
    <s v="Queanbeyan"/>
    <x v="1008"/>
    <d v="2011-01-08T00:00:00"/>
    <n v="5"/>
    <n v="0.01"/>
    <n v="6.48"/>
    <n v="8.4"/>
    <n v="32.400000000000006"/>
  </r>
  <r>
    <n v="7612"/>
    <n v="87402"/>
    <s v="Donald Martin"/>
    <s v="Express Road Cargo"/>
    <x v="0"/>
    <x v="3"/>
    <s v="Medium"/>
    <s v="Malbec"/>
    <x v="0"/>
    <x v="2"/>
    <s v="Louis Roederer Cristal Brut with Gift Box 2007"/>
    <s v="Full Container"/>
    <s v="Queanbeyan"/>
    <x v="1123"/>
    <d v="2013-01-08T00:00:00"/>
    <n v="5"/>
    <n v="0.03"/>
    <n v="2.67"/>
    <n v="0.86"/>
    <n v="13.35"/>
  </r>
  <r>
    <n v="7613"/>
    <n v="87402"/>
    <s v="Donald Martin"/>
    <s v="Air Cargo"/>
    <x v="2"/>
    <x v="3"/>
    <s v="Medium"/>
    <s v="Grenache Rose"/>
    <x v="0"/>
    <x v="2"/>
    <s v="Locations by Dave Phinney F Rose&quot;"/>
    <s v="Small Crate"/>
    <s v="Albury"/>
    <x v="1123"/>
    <d v="2013-01-07T00:00:00"/>
    <n v="9"/>
    <n v="0.05"/>
    <n v="217.85"/>
    <n v="29.1"/>
    <n v="1960.6499999999999"/>
  </r>
  <r>
    <n v="7614"/>
    <n v="87184"/>
    <s v="Sharon Washington"/>
    <s v="Express Road Cargo"/>
    <x v="1"/>
    <x v="3"/>
    <s v="High"/>
    <s v="Chardonnay"/>
    <x v="0"/>
    <x v="2"/>
    <s v="Giesen Sauvignon Blanc 2014"/>
    <s v="Loose Wrap"/>
    <s v="Cessnock"/>
    <x v="1242"/>
    <d v="2013-09-03T00:00:00"/>
    <n v="22"/>
    <n v="0.03"/>
    <n v="7.99"/>
    <n v="5.03"/>
    <n v="175.78"/>
  </r>
  <r>
    <n v="7615"/>
    <n v="90086"/>
    <s v="Ronald Lane"/>
    <s v="Express Road Cargo"/>
    <x v="1"/>
    <x v="0"/>
    <s v="Critical"/>
    <s v="Reisling"/>
    <x v="0"/>
    <x v="2"/>
    <s v="Robert Oatley Sauvignon Blanc 2013"/>
    <s v="Loose Wrap"/>
    <s v="Darwin"/>
    <x v="1384"/>
    <d v="2012-09-16T00:00:00"/>
    <n v="20"/>
    <n v="0"/>
    <n v="13.99"/>
    <n v="7.51"/>
    <n v="279.8"/>
  </r>
  <r>
    <n v="7616"/>
    <n v="91045"/>
    <s v="Ralph Jones"/>
    <s v="Express Road Cargo"/>
    <x v="0"/>
    <x v="0"/>
    <s v="Not Specified"/>
    <s v="Pinot Noir"/>
    <x v="0"/>
    <x v="2"/>
    <s v="Barnard Griffin Rose of Sangiovese 2014"/>
    <s v="Full Container"/>
    <s v="Darwin"/>
    <x v="606"/>
    <d v="2011-04-26T00:00:00"/>
    <n v="10"/>
    <n v="0.1"/>
    <n v="1.82"/>
    <n v="1"/>
    <n v="18.2"/>
  </r>
  <r>
    <n v="7617"/>
    <n v="90739"/>
    <s v="Arthur Alvarez"/>
    <s v="Road Cargo"/>
    <x v="1"/>
    <x v="2"/>
    <s v="Critical"/>
    <s v="Pinot Gris"/>
    <x v="0"/>
    <x v="2"/>
    <s v="Grgich Hills Chardonnay 2012"/>
    <s v="Standard Size Crate"/>
    <s v="Freemantle"/>
    <x v="118"/>
    <d v="2010-12-29T00:00:00"/>
    <n v="8"/>
    <n v="0.03"/>
    <n v="4.9800000000000004"/>
    <n v="4.62"/>
    <n v="39.840000000000003"/>
  </r>
  <r>
    <n v="7618"/>
    <n v="86384"/>
    <s v="Kevin Castillo"/>
    <s v="Express Road Cargo"/>
    <x v="1"/>
    <x v="0"/>
    <s v="Critical"/>
    <s v="Chardonnay"/>
    <x v="0"/>
    <x v="2"/>
    <s v="Giesen Sauvignon Blanc 2014"/>
    <s v="Large Crate"/>
    <s v="Palmerston"/>
    <x v="4"/>
    <d v="2010-12-19T00:00:00"/>
    <n v="4"/>
    <n v="0.04"/>
    <n v="15.98"/>
    <n v="4"/>
    <n v="63.92"/>
  </r>
  <r>
    <n v="7619"/>
    <n v="86384"/>
    <s v="Kevin Castillo"/>
    <s v="Express Road Cargo"/>
    <x v="0"/>
    <x v="0"/>
    <s v="Critical"/>
    <s v="Sangiovese"/>
    <x v="0"/>
    <x v="2"/>
    <s v="Roederer Estate Brut"/>
    <s v="Large Crate"/>
    <s v="Palmerston"/>
    <x v="4"/>
    <d v="2010-12-20T00:00:00"/>
    <n v="20"/>
    <n v="0.06"/>
    <n v="22.84"/>
    <n v="5.47"/>
    <n v="456.8"/>
  </r>
  <r>
    <n v="7620"/>
    <n v="89819"/>
    <s v="Justin James"/>
    <s v="Road Cargo"/>
    <x v="1"/>
    <x v="2"/>
    <s v="Low"/>
    <s v="Chardonnay"/>
    <x v="0"/>
    <x v="2"/>
    <s v="Lincourt Courtney's Chardonnay 2012"/>
    <s v="Large Crate"/>
    <s v="Rockingham"/>
    <x v="4"/>
    <d v="2010-12-22T00:00:00"/>
    <n v="7"/>
    <n v="0.09"/>
    <n v="30.98"/>
    <n v="6.5"/>
    <n v="216.86"/>
  </r>
  <r>
    <n v="7621"/>
    <n v="87363"/>
    <s v="Pamela Ortiz"/>
    <s v="Road Cargo"/>
    <x v="0"/>
    <x v="0"/>
    <s v="Not Specified"/>
    <s v="Cabernet Sauvignon"/>
    <x v="0"/>
    <x v="2"/>
    <s v="Barnard Griffin Rose of Sangiovese 2014"/>
    <s v="Large Crate"/>
    <s v="Palmerston"/>
    <x v="573"/>
    <d v="2013-08-19T00:00:00"/>
    <n v="20"/>
    <n v="0.1"/>
    <n v="15.14"/>
    <n v="4.53"/>
    <n v="302.8"/>
  </r>
  <r>
    <n v="7622"/>
    <n v="85956"/>
    <s v="Ryan Ramirez"/>
    <s v="Express Road Cargo"/>
    <x v="0"/>
    <x v="1"/>
    <s v="High"/>
    <s v="Sangiovese"/>
    <x v="0"/>
    <x v="2"/>
    <s v="La Playa Estate Cabernet Sauvignon Rose 2015"/>
    <s v="Large Crate"/>
    <s v="Canberra"/>
    <x v="41"/>
    <d v="2012-10-04T00:00:00"/>
    <n v="1"/>
    <n v="0.03"/>
    <n v="70.97"/>
    <n v="3.5"/>
    <n v="70.97"/>
  </r>
  <r>
    <n v="7623"/>
    <n v="88691"/>
    <s v="Scott Campbell"/>
    <s v="Express Road Cargo"/>
    <x v="0"/>
    <x v="1"/>
    <s v="Critical"/>
    <s v="Merlot"/>
    <x v="0"/>
    <x v="2"/>
    <s v="Domaine Lafond Roc-Epine Tavel Rose 2014"/>
    <s v="Large Crate"/>
    <s v="Hobart"/>
    <x v="226"/>
    <d v="2012-12-11T00:00:00"/>
    <n v="16"/>
    <n v="0.02"/>
    <n v="5.98"/>
    <n v="5.46"/>
    <n v="95.68"/>
  </r>
  <r>
    <n v="7624"/>
    <n v="86996"/>
    <s v="Jimmy Lane"/>
    <s v="Express Road Cargo"/>
    <x v="0"/>
    <x v="1"/>
    <s v="Medium"/>
    <s v="Zinfandel"/>
    <x v="0"/>
    <x v="2"/>
    <s v="Sutter Home Pink Moscato"/>
    <s v="Large Crate"/>
    <s v="Canberra"/>
    <x v="140"/>
    <d v="2013-12-30T00:00:00"/>
    <n v="12"/>
    <n v="0.02"/>
    <n v="19.98"/>
    <n v="8.68"/>
    <n v="239.76"/>
  </r>
  <r>
    <n v="7625"/>
    <n v="86992"/>
    <s v="Jimmy Lane"/>
    <s v="Air Cargo"/>
    <x v="2"/>
    <x v="1"/>
    <s v="Medium"/>
    <s v="Champagne"/>
    <x v="0"/>
    <x v="2"/>
    <s v="Barnard Griffin Rose of Sangiovese 2014"/>
    <s v="Small Crate"/>
    <s v="Canberra"/>
    <x v="633"/>
    <d v="2011-12-30T00:00:00"/>
    <n v="6"/>
    <n v="0.04"/>
    <n v="70.89"/>
    <n v="89.3"/>
    <n v="425.34000000000003"/>
  </r>
  <r>
    <n v="7626"/>
    <n v="88393"/>
    <s v="Harold Campbell"/>
    <s v="Road Cargo"/>
    <x v="0"/>
    <x v="0"/>
    <s v="Critical"/>
    <s v="Zinfandel"/>
    <x v="0"/>
    <x v="2"/>
    <s v="Chateau D'Aqueria Tavel Rose 2013"/>
    <s v="Full Container"/>
    <s v="Darwin"/>
    <x v="1321"/>
    <d v="2011-08-05T00:00:00"/>
    <n v="18"/>
    <n v="0.03"/>
    <n v="9.27"/>
    <n v="4.3899999999999997"/>
    <n v="166.85999999999999"/>
  </r>
  <r>
    <n v="7627"/>
    <n v="88393"/>
    <s v="Harold Campbell"/>
    <s v="Express Road Cargo"/>
    <x v="0"/>
    <x v="0"/>
    <s v="Critical"/>
    <s v="Sangiovese"/>
    <x v="0"/>
    <x v="2"/>
    <s v="Orin Swift Cellars Fragile Rose 2014"/>
    <s v="Large Crate"/>
    <s v="Palmerston"/>
    <x v="1321"/>
    <d v="2011-08-04T00:00:00"/>
    <n v="4"/>
    <n v="0.08"/>
    <n v="6.48"/>
    <n v="6.81"/>
    <n v="25.92"/>
  </r>
  <r>
    <n v="7628"/>
    <n v="88393"/>
    <s v="Harold Campbell"/>
    <s v="Express Road Cargo"/>
    <x v="1"/>
    <x v="0"/>
    <s v="Critical"/>
    <s v="Reisling"/>
    <x v="0"/>
    <x v="2"/>
    <s v="Chardonnais Napa Valley Chardonnay 2013"/>
    <s v="Large Crate"/>
    <s v="Darwin"/>
    <x v="1321"/>
    <d v="2011-08-04T00:00:00"/>
    <n v="9"/>
    <n v="0"/>
    <n v="205.99"/>
    <n v="3"/>
    <n v="1853.91"/>
  </r>
  <r>
    <n v="7629"/>
    <n v="87156"/>
    <s v="Carl Myers"/>
    <s v="Express Road Cargo"/>
    <x v="1"/>
    <x v="3"/>
    <s v="Medium"/>
    <s v="Reisling"/>
    <x v="0"/>
    <x v="2"/>
    <s v="Dog Point Vineyard Sauvignon Blanc 2014"/>
    <s v="Standard Size Crate"/>
    <s v="Liverpool"/>
    <x v="704"/>
    <d v="2012-07-29T00:00:00"/>
    <n v="15"/>
    <n v="0.03"/>
    <n v="4.9800000000000004"/>
    <n v="4.62"/>
    <n v="74.7"/>
  </r>
  <r>
    <n v="7630"/>
    <n v="87768"/>
    <s v="Sean Snyder"/>
    <s v="Express Road Cargo"/>
    <x v="0"/>
    <x v="3"/>
    <s v="Low"/>
    <s v="Pinot Noir"/>
    <x v="0"/>
    <x v="2"/>
    <s v="Barnard Griffin Rose of Sangiovese 2014"/>
    <s v="Mini Crate"/>
    <s v="Wagga Wagga"/>
    <x v="1385"/>
    <d v="2012-07-22T00:00:00"/>
    <n v="2"/>
    <n v="0.02"/>
    <n v="70.98"/>
    <n v="35"/>
    <n v="141.96"/>
  </r>
  <r>
    <n v="7631"/>
    <n v="88749"/>
    <s v="Jason Carpenter"/>
    <s v="Express Road Cargo"/>
    <x v="0"/>
    <x v="1"/>
    <s v="Medium"/>
    <s v="Shiraz"/>
    <x v="0"/>
    <x v="2"/>
    <s v="Barnard Griffin Rose of Sangiovese 2014"/>
    <s v="Large Crate"/>
    <s v="Mildura"/>
    <x v="1342"/>
    <d v="2012-12-06T00:00:00"/>
    <n v="4"/>
    <n v="0.03"/>
    <n v="7.64"/>
    <n v="1.39"/>
    <n v="30.56"/>
  </r>
  <r>
    <n v="7632"/>
    <n v="89451"/>
    <s v="Mark Hughes"/>
    <s v="Road Cargo"/>
    <x v="0"/>
    <x v="1"/>
    <s v="Low"/>
    <s v="Pinot Noir"/>
    <x v="0"/>
    <x v="2"/>
    <s v="Chateau de Campuget Costieres de Nimes Tradition Rose 2015"/>
    <s v="Full Container"/>
    <s v="Canberra"/>
    <x v="818"/>
    <d v="2011-02-15T00:00:00"/>
    <n v="1"/>
    <n v="0.09"/>
    <n v="11.55"/>
    <n v="2.36"/>
    <n v="11.55"/>
  </r>
  <r>
    <n v="7633"/>
    <n v="89454"/>
    <s v="Henry Hayes"/>
    <s v="Express Road Cargo"/>
    <x v="0"/>
    <x v="1"/>
    <s v="Low"/>
    <s v="Sangiovese"/>
    <x v="0"/>
    <x v="2"/>
    <s v="Sutter Home White Zinfandel"/>
    <s v="Large Crate"/>
    <s v="Port Lincoln"/>
    <x v="416"/>
    <d v="2013-02-19T00:00:00"/>
    <n v="4"/>
    <n v="0.03"/>
    <n v="4.9800000000000004"/>
    <n v="4.72"/>
    <n v="19.920000000000002"/>
  </r>
  <r>
    <n v="7634"/>
    <n v="86929"/>
    <s v="Aaron Sanchez"/>
    <s v="Express Road Cargo"/>
    <x v="1"/>
    <x v="1"/>
    <s v="Critical"/>
    <s v="Sauvignon Blanc"/>
    <x v="0"/>
    <x v="2"/>
    <s v="Cloudy Bay Sauvignon Blanc 2015"/>
    <s v="Standard Size Crate"/>
    <s v="Canberra"/>
    <x v="675"/>
    <d v="2012-09-07T00:00:00"/>
    <n v="8"/>
    <n v="0.04"/>
    <n v="55.99"/>
    <n v="3.3"/>
    <n v="447.92"/>
  </r>
  <r>
    <n v="7635"/>
    <n v="90665"/>
    <s v="Brian Carroll"/>
    <s v="Air Cargo"/>
    <x v="2"/>
    <x v="0"/>
    <s v="Not Specified"/>
    <s v="Sangiovese Rose"/>
    <x v="0"/>
    <x v="2"/>
    <s v="Miraval Rose (1.5 Liter Magnum) 2014"/>
    <s v="Extra Large Crate"/>
    <s v="Rockhampton"/>
    <x v="83"/>
    <d v="2011-10-10T00:00:00"/>
    <n v="11"/>
    <n v="0.05"/>
    <n v="89.99"/>
    <n v="42"/>
    <n v="989.89"/>
  </r>
  <r>
    <n v="7636"/>
    <n v="87561"/>
    <s v="Carlos Hicks"/>
    <s v="Express Road Cargo"/>
    <x v="0"/>
    <x v="1"/>
    <s v="Medium"/>
    <s v="Merlot"/>
    <x v="0"/>
    <x v="2"/>
    <s v="Sutter Home Pink Moscato"/>
    <s v="Large Crate"/>
    <s v="Canberra"/>
    <x v="410"/>
    <d v="2012-04-16T00:00:00"/>
    <n v="2"/>
    <n v="0.06"/>
    <n v="3.8"/>
    <n v="1.49"/>
    <n v="7.6"/>
  </r>
  <r>
    <n v="7637"/>
    <n v="87561"/>
    <s v="Carlos Hicks"/>
    <s v="Express Road Cargo"/>
    <x v="0"/>
    <x v="1"/>
    <s v="Medium"/>
    <s v="Sangiovese"/>
    <x v="0"/>
    <x v="2"/>
    <s v="Chateau D'Aqueria Tavel Rose 2013"/>
    <s v="Large Crate"/>
    <s v="Canberra"/>
    <x v="410"/>
    <d v="2012-04-17T00:00:00"/>
    <n v="2"/>
    <n v="0.08"/>
    <n v="3.69"/>
    <n v="0.5"/>
    <n v="7.38"/>
  </r>
  <r>
    <n v="7638"/>
    <n v="86068"/>
    <s v="Alan Black"/>
    <s v="Air Cargo"/>
    <x v="2"/>
    <x v="1"/>
    <s v="Medium"/>
    <s v="Champagne"/>
    <x v="0"/>
    <x v="2"/>
    <s v="Sutter Home Pink Moscato"/>
    <s v="Small Crate"/>
    <s v="Mildura"/>
    <x v="10"/>
    <d v="2012-06-19T00:00:00"/>
    <n v="2"/>
    <n v="0.03"/>
    <n v="262.11"/>
    <n v="62.74"/>
    <n v="524.22"/>
  </r>
  <r>
    <n v="7639"/>
    <n v="91511"/>
    <s v="Jose Allen"/>
    <s v="Express Road Cargo"/>
    <x v="0"/>
    <x v="3"/>
    <s v="Low"/>
    <s v="Cabernet Sauvignon"/>
    <x v="0"/>
    <x v="2"/>
    <s v="Domaine Lafond Roc-Epine Tavel Rose 2014"/>
    <s v="Large Crate"/>
    <s v="Lithgow"/>
    <x v="148"/>
    <d v="2013-08-01T00:00:00"/>
    <n v="13"/>
    <n v="0"/>
    <n v="5.28"/>
    <n v="2.99"/>
    <n v="68.64"/>
  </r>
  <r>
    <n v="7640"/>
    <n v="90372"/>
    <s v="Martin Freeman"/>
    <s v="Express Road Cargo"/>
    <x v="0"/>
    <x v="3"/>
    <s v="Low"/>
    <s v="Shiraz"/>
    <x v="0"/>
    <x v="2"/>
    <s v="Miraval Rose 2014"/>
    <s v="Large Crate"/>
    <s v="Orange"/>
    <x v="615"/>
    <d v="2013-06-07T00:00:00"/>
    <n v="14"/>
    <n v="0.08"/>
    <n v="6.48"/>
    <n v="7.91"/>
    <n v="90.72"/>
  </r>
  <r>
    <n v="7641"/>
    <n v="90596"/>
    <s v="Sarah Flores"/>
    <s v="Express Road Cargo"/>
    <x v="0"/>
    <x v="2"/>
    <s v="Low"/>
    <s v="Pinot Noir"/>
    <x v="0"/>
    <x v="2"/>
    <s v="Locations by Dave Phinney F Rose"/>
    <s v="Large Crate"/>
    <s v="Busseltol"/>
    <x v="550"/>
    <d v="2010-06-08T00:00:00"/>
    <n v="19"/>
    <n v="0.05"/>
    <n v="161.55000000000001"/>
    <n v="19.989999999999998"/>
    <n v="3069.4500000000003"/>
  </r>
  <r>
    <n v="7642"/>
    <n v="88374"/>
    <s v="John Pierce"/>
    <s v="Express Road Cargo"/>
    <x v="0"/>
    <x v="3"/>
    <s v="Not Specified"/>
    <s v="Pinot Noir"/>
    <x v="0"/>
    <x v="2"/>
    <s v="Barnard Griffin Rose of Sangiovese 2014"/>
    <s v="Large Crate"/>
    <s v="Paramatta"/>
    <x v="1025"/>
    <d v="2012-08-18T00:00:00"/>
    <n v="5"/>
    <n v="0.06"/>
    <n v="20.98"/>
    <n v="1.49"/>
    <n v="104.9"/>
  </r>
  <r>
    <n v="7643"/>
    <n v="90233"/>
    <s v="Gary Fields"/>
    <s v="Express Road Cargo"/>
    <x v="0"/>
    <x v="2"/>
    <s v="Critical"/>
    <s v="Malbec"/>
    <x v="0"/>
    <x v="2"/>
    <s v="Marques de Caceres Rioja Rosado 2014"/>
    <s v="Full Container"/>
    <s v="Busseltol"/>
    <x v="744"/>
    <d v="2011-10-12T00:00:00"/>
    <n v="5"/>
    <n v="0.1"/>
    <n v="2.84"/>
    <n v="0.93"/>
    <n v="14.2"/>
  </r>
  <r>
    <n v="7644"/>
    <n v="87819"/>
    <s v="Sharon Hughes"/>
    <s v="Express Road Cargo"/>
    <x v="0"/>
    <x v="1"/>
    <s v="High"/>
    <s v="Sangiovese"/>
    <x v="0"/>
    <x v="2"/>
    <s v="Sutter Home White Zinfandel"/>
    <s v="Full Container"/>
    <s v="Port Adelaide"/>
    <x v="613"/>
    <d v="2013-04-26T00:00:00"/>
    <n v="10"/>
    <n v="0.08"/>
    <n v="8.17"/>
    <n v="1.69"/>
    <n v="81.7"/>
  </r>
  <r>
    <n v="7645"/>
    <n v="87814"/>
    <s v="Donald Perkins"/>
    <s v="Road Cargo"/>
    <x v="0"/>
    <x v="1"/>
    <s v="High"/>
    <s v="Sangiovese"/>
    <x v="0"/>
    <x v="2"/>
    <s v="Pierre Sparr Cremant d'Alsace Reserve Brut Rose"/>
    <s v="Large Crate"/>
    <s v="Canberra"/>
    <x v="606"/>
    <d v="2011-04-26T00:00:00"/>
    <n v="9"/>
    <n v="0.08"/>
    <n v="8.69"/>
    <n v="2.99"/>
    <n v="78.209999999999994"/>
  </r>
  <r>
    <n v="7646"/>
    <n v="87819"/>
    <s v="Donald Perkins"/>
    <s v="Express Road Cargo"/>
    <x v="0"/>
    <x v="1"/>
    <s v="High"/>
    <s v="Zinfandel"/>
    <x v="0"/>
    <x v="2"/>
    <s v="Lucien Albrecht Cremant d'Alsace Brut"/>
    <s v="Full Container"/>
    <s v="Mount Gambier"/>
    <x v="613"/>
    <d v="2013-04-27T00:00:00"/>
    <n v="11"/>
    <n v="0.06"/>
    <n v="7.08"/>
    <n v="2.35"/>
    <n v="77.88"/>
  </r>
  <r>
    <n v="7647"/>
    <n v="87290"/>
    <s v="Eugene Howell"/>
    <s v="Express Road Cargo"/>
    <x v="0"/>
    <x v="2"/>
    <s v="High"/>
    <s v="Malbec"/>
    <x v="0"/>
    <x v="2"/>
    <s v="Pietradolce Etna Rosato 2014"/>
    <s v="Large Crate"/>
    <s v="Rockingham"/>
    <x v="969"/>
    <d v="2012-06-11T00:00:00"/>
    <n v="18"/>
    <n v="0.08"/>
    <n v="3.58"/>
    <n v="5.47"/>
    <n v="64.44"/>
  </r>
  <r>
    <n v="7648"/>
    <n v="87290"/>
    <s v="Eugene Howell"/>
    <s v="Express Road Cargo"/>
    <x v="0"/>
    <x v="2"/>
    <s v="High"/>
    <s v="Pinot Noir"/>
    <x v="0"/>
    <x v="2"/>
    <s v="Roederer Estate Brut"/>
    <s v="Full Container"/>
    <s v="Bunbury"/>
    <x v="969"/>
    <d v="2012-06-11T00:00:00"/>
    <n v="7"/>
    <n v="0.05"/>
    <n v="5.85"/>
    <n v="2.27"/>
    <n v="40.949999999999996"/>
  </r>
  <r>
    <n v="7649"/>
    <n v="87290"/>
    <s v="Eugene Howell"/>
    <s v="Express Road Cargo"/>
    <x v="0"/>
    <x v="2"/>
    <s v="High"/>
    <s v="Zinfandel"/>
    <x v="0"/>
    <x v="2"/>
    <s v="Schramsberg Cremant Demi-Sec 2011"/>
    <s v="Full Container"/>
    <s v="Geraldton"/>
    <x v="969"/>
    <d v="2012-06-11T00:00:00"/>
    <n v="17"/>
    <n v="0.02"/>
    <n v="3.29"/>
    <n v="1.35"/>
    <n v="55.93"/>
  </r>
  <r>
    <n v="7650"/>
    <n v="89322"/>
    <s v="Annie Hughes"/>
    <s v="Express Road Cargo"/>
    <x v="1"/>
    <x v="1"/>
    <s v="High"/>
    <s v="Reisling"/>
    <x v="0"/>
    <x v="2"/>
    <s v="Giesen Sauvignon Blanc 2014"/>
    <s v="Large Crate"/>
    <s v="Frankston"/>
    <x v="283"/>
    <d v="2012-07-25T00:00:00"/>
    <n v="7"/>
    <n v="7.0000000000000007E-2"/>
    <n v="30.42"/>
    <n v="8.65"/>
    <n v="212.94"/>
  </r>
  <r>
    <n v="7651"/>
    <n v="87695"/>
    <s v="Patrick Jordan"/>
    <s v="Air Cargo"/>
    <x v="2"/>
    <x v="3"/>
    <s v="Critical"/>
    <s v="Champagne"/>
    <x v="0"/>
    <x v="2"/>
    <s v="Orin Swift Cellars Fragile Rose 2014"/>
    <s v="Extra Large Crate"/>
    <s v="Lithgow"/>
    <x v="462"/>
    <d v="2010-02-13T00:00:00"/>
    <n v="9"/>
    <n v="7.0000000000000007E-2"/>
    <n v="270.98"/>
    <n v="50"/>
    <n v="2438.8200000000002"/>
  </r>
  <r>
    <n v="7652"/>
    <n v="89665"/>
    <s v="Eugene West"/>
    <s v="Express Road Cargo"/>
    <x v="1"/>
    <x v="0"/>
    <s v="High"/>
    <s v="Chardonnay"/>
    <x v="0"/>
    <x v="2"/>
    <s v="Robert Oatley Sauvignon Blanc 2013"/>
    <s v="Standard Size Crate"/>
    <s v="Maryborough"/>
    <x v="903"/>
    <d v="2010-07-02T00:00:00"/>
    <n v="13"/>
    <n v="0.04"/>
    <n v="45.19"/>
    <n v="1.99"/>
    <n v="587.47"/>
  </r>
  <r>
    <n v="7653"/>
    <n v="89677"/>
    <s v="Eugene West"/>
    <s v="Express Road Cargo"/>
    <x v="0"/>
    <x v="0"/>
    <s v="High"/>
    <s v="Shiraz"/>
    <x v="0"/>
    <x v="2"/>
    <s v="Chateau Gaudrelle Cremant d'Loire Brut"/>
    <s v="Large Crate"/>
    <s v="Gold Coast"/>
    <x v="1355"/>
    <d v="2013-07-01T00:00:00"/>
    <n v="3"/>
    <n v="0.03"/>
    <n v="4.9800000000000004"/>
    <n v="6.07"/>
    <n v="14.940000000000001"/>
  </r>
  <r>
    <n v="7654"/>
    <n v="88565"/>
    <s v="Jonathan Sullivan"/>
    <s v="Express Road Cargo"/>
    <x v="0"/>
    <x v="1"/>
    <s v="Not Specified"/>
    <s v="Pinot Noir"/>
    <x v="0"/>
    <x v="2"/>
    <s v="Roederer Estate Brut"/>
    <s v="Large Crate"/>
    <s v="Mount Barker"/>
    <x v="426"/>
    <d v="2013-10-09T00:00:00"/>
    <n v="19"/>
    <n v="0.09"/>
    <n v="7.68"/>
    <n v="6.16"/>
    <n v="145.91999999999999"/>
  </r>
  <r>
    <n v="7655"/>
    <n v="88557"/>
    <s v="Jonathan Sullivan"/>
    <s v="Air Cargo"/>
    <x v="2"/>
    <x v="1"/>
    <s v="Not Specified"/>
    <s v="Sangiovese Rose"/>
    <x v="0"/>
    <x v="2"/>
    <s v="Chateau d'Esclans Garrus Rose 2013"/>
    <s v="Extra Large Crate"/>
    <s v="Port Adelaide"/>
    <x v="875"/>
    <d v="2010-10-09T00:00:00"/>
    <n v="6"/>
    <n v="0.05"/>
    <n v="291.73"/>
    <n v="48.8"/>
    <n v="1750.38"/>
  </r>
  <r>
    <n v="7656"/>
    <n v="88565"/>
    <s v="Jonathan Sullivan"/>
    <s v="Express Road Cargo"/>
    <x v="0"/>
    <x v="1"/>
    <s v="Not Specified"/>
    <s v="Sangiovese"/>
    <x v="0"/>
    <x v="2"/>
    <s v="Louis Roederer Cristal Brut with Gift Box 2007"/>
    <s v="Large Crate"/>
    <s v="Port Lincoln"/>
    <x v="426"/>
    <d v="2013-10-09T00:00:00"/>
    <n v="25"/>
    <n v="0.04"/>
    <n v="19.98"/>
    <n v="5.77"/>
    <n v="499.5"/>
  </r>
  <r>
    <n v="7657"/>
    <n v="90781"/>
    <s v="Mark Berry"/>
    <s v="Express Road Cargo"/>
    <x v="0"/>
    <x v="2"/>
    <s v="High"/>
    <s v="Zinfandel"/>
    <x v="0"/>
    <x v="2"/>
    <s v="Louis Roederer Cristal Brut 2006"/>
    <s v="Large Crate"/>
    <s v="Perth"/>
    <x v="350"/>
    <d v="2013-10-24T00:00:00"/>
    <n v="3"/>
    <n v="0.03"/>
    <n v="15.67"/>
    <n v="1.39"/>
    <n v="47.01"/>
  </r>
  <r>
    <n v="7658"/>
    <n v="91044"/>
    <s v="Ralph Jones"/>
    <s v="Express Road Cargo"/>
    <x v="0"/>
    <x v="0"/>
    <s v="Medium"/>
    <s v="Malbec"/>
    <x v="0"/>
    <x v="2"/>
    <s v="Dom Perignon 2006"/>
    <s v="Full Container"/>
    <s v="Darwin"/>
    <x v="369"/>
    <d v="2011-04-15T00:00:00"/>
    <n v="10"/>
    <n v="0.08"/>
    <n v="6.45"/>
    <n v="1.34"/>
    <n v="64.5"/>
  </r>
  <r>
    <n v="7659"/>
    <n v="91044"/>
    <s v="Louis Cook"/>
    <s v="Express Road Cargo"/>
    <x v="1"/>
    <x v="3"/>
    <s v="Medium"/>
    <s v="Pinot Gris"/>
    <x v="0"/>
    <x v="2"/>
    <s v="Dog Point Vineyard Sauvignon Blanc 2014"/>
    <s v="Large Crate"/>
    <s v="Orange"/>
    <x v="369"/>
    <d v="2011-04-17T00:00:00"/>
    <n v="2"/>
    <n v="0.1"/>
    <n v="35.770000000000003"/>
    <n v="9.02"/>
    <n v="71.540000000000006"/>
  </r>
  <r>
    <n v="7660"/>
    <n v="90483"/>
    <s v="Adam Clark"/>
    <s v="Express Road Cargo"/>
    <x v="1"/>
    <x v="1"/>
    <s v="Medium"/>
    <s v="Pinot Gris"/>
    <x v="0"/>
    <x v="2"/>
    <s v="Lucky Chardonnay 2012"/>
    <s v="Large Crate"/>
    <s v="Mount Barker"/>
    <x v="465"/>
    <d v="2012-03-04T00:00:00"/>
    <n v="11"/>
    <n v="0.01"/>
    <n v="15.98"/>
    <n v="4"/>
    <n v="175.78"/>
  </r>
  <r>
    <n v="7661"/>
    <n v="90906"/>
    <s v="Jeffrey Carpenter"/>
    <s v="Air Cargo"/>
    <x v="2"/>
    <x v="1"/>
    <s v="Medium"/>
    <s v="Sangiovese Rose"/>
    <x v="0"/>
    <x v="2"/>
    <s v="Marques de Caceres Rioja Rosado 2014"/>
    <s v="Extra Large Crate"/>
    <s v="Canberra"/>
    <x v="357"/>
    <d v="2011-09-18T00:00:00"/>
    <n v="22"/>
    <n v="0.04"/>
    <n v="243.98"/>
    <n v="43.32"/>
    <n v="5367.5599999999995"/>
  </r>
  <r>
    <n v="7662"/>
    <n v="88572"/>
    <s v="Doris Gutierrez"/>
    <s v="Air Cargo"/>
    <x v="2"/>
    <x v="2"/>
    <s v="Medium"/>
    <s v="Grenache Rose"/>
    <x v="0"/>
    <x v="2"/>
    <s v="Domaine Lafage Miraflors Rose 2013"/>
    <s v="Small Crate"/>
    <s v="Bunbury"/>
    <x v="1335"/>
    <d v="2012-05-23T00:00:00"/>
    <n v="19"/>
    <n v="0.08"/>
    <n v="550.98"/>
    <n v="45.7"/>
    <n v="10468.620000000001"/>
  </r>
  <r>
    <n v="7663"/>
    <n v="87754"/>
    <s v="Joe Olson"/>
    <s v="Air Cargo"/>
    <x v="2"/>
    <x v="1"/>
    <s v="Low"/>
    <s v="Champagne"/>
    <x v="0"/>
    <x v="2"/>
    <s v="Domaine Lafond Roc-Epine Tavel Rose 2014"/>
    <s v="Extra Large Crate"/>
    <s v="Wodonga"/>
    <x v="1152"/>
    <d v="2013-03-13T00:00:00"/>
    <n v="2"/>
    <n v="0.08"/>
    <n v="50.98"/>
    <n v="14.19"/>
    <n v="101.96"/>
  </r>
  <r>
    <n v="7664"/>
    <n v="87751"/>
    <s v="Henry Marshall"/>
    <s v="Express Road Cargo"/>
    <x v="2"/>
    <x v="1"/>
    <s v="Low"/>
    <s v="Grenache Rose"/>
    <x v="0"/>
    <x v="2"/>
    <s v="Locations by Dave Phinney F Rose&quot;"/>
    <s v="Full Container"/>
    <s v="Wodonga"/>
    <x v="334"/>
    <d v="2011-03-20T00:00:00"/>
    <n v="12"/>
    <n v="0.01"/>
    <n v="7.59"/>
    <n v="4"/>
    <n v="91.08"/>
  </r>
  <r>
    <n v="7665"/>
    <n v="91476"/>
    <s v="Philip Hill"/>
    <s v="Express Road Cargo"/>
    <x v="1"/>
    <x v="0"/>
    <s v="Low"/>
    <s v="Chardonnay"/>
    <x v="0"/>
    <x v="2"/>
    <s v="St. Supery Sauvignon Blanc 2015"/>
    <s v="Large Crate"/>
    <s v="Mackay"/>
    <x v="786"/>
    <d v="2011-07-27T00:00:00"/>
    <n v="9"/>
    <n v="0.04"/>
    <n v="15.98"/>
    <n v="4"/>
    <n v="143.82"/>
  </r>
  <r>
    <n v="7666"/>
    <n v="88132"/>
    <s v="Norma Nichols"/>
    <s v="Express Road Cargo"/>
    <x v="0"/>
    <x v="2"/>
    <s v="Critical"/>
    <s v="Shiraz"/>
    <x v="0"/>
    <x v="2"/>
    <s v="Francis Ford Coppola Sofia Rose 2014"/>
    <s v="Large Crate"/>
    <s v="Perth"/>
    <x v="429"/>
    <d v="2013-07-29T00:00:00"/>
    <n v="1"/>
    <n v="0.03"/>
    <n v="4.91"/>
    <n v="0.5"/>
    <n v="4.91"/>
  </r>
  <r>
    <n v="7667"/>
    <n v="88127"/>
    <s v="Norma Nichols"/>
    <s v="Express Road Cargo"/>
    <x v="0"/>
    <x v="2"/>
    <s v="Critical"/>
    <s v="Malbec"/>
    <x v="0"/>
    <x v="2"/>
    <s v="Francis Ford Coppola Sofia Rose 2014"/>
    <s v="Full Container"/>
    <s v="Geraldton"/>
    <x v="1087"/>
    <d v="2011-07-28T00:00:00"/>
    <n v="13"/>
    <n v="0.08"/>
    <n v="1.82"/>
    <n v="0.83"/>
    <n v="23.66"/>
  </r>
  <r>
    <n v="7668"/>
    <n v="86157"/>
    <s v="Henry Campbell"/>
    <s v="Express Road Cargo"/>
    <x v="0"/>
    <x v="1"/>
    <s v="Critical"/>
    <s v="Zinfandel"/>
    <x v="0"/>
    <x v="2"/>
    <s v="Langlois Chateau Cremant de Loire Brut"/>
    <s v="Large Crate"/>
    <s v="Melton"/>
    <x v="1277"/>
    <d v="2013-01-03T00:00:00"/>
    <n v="7"/>
    <n v="0.1"/>
    <n v="10.48"/>
    <n v="6.91"/>
    <n v="73.36"/>
  </r>
  <r>
    <n v="7669"/>
    <n v="86795"/>
    <s v="Charles Anderson"/>
    <s v="Express Road Cargo"/>
    <x v="0"/>
    <x v="2"/>
    <s v="High"/>
    <s v="Pinot Noir"/>
    <x v="0"/>
    <x v="2"/>
    <s v="Roederer Estate Brut"/>
    <s v="Large Crate"/>
    <s v="Busseltol"/>
    <x v="1337"/>
    <d v="2010-12-09T00:00:00"/>
    <n v="8"/>
    <n v="0.09"/>
    <n v="304.99"/>
    <n v="19.989999999999998"/>
    <n v="2439.92"/>
  </r>
  <r>
    <n v="7670"/>
    <n v="91342"/>
    <s v="Chris Pierce"/>
    <s v="Express Road Cargo"/>
    <x v="0"/>
    <x v="2"/>
    <s v="Low"/>
    <s v="Zinfandel"/>
    <x v="0"/>
    <x v="2"/>
    <s v="Jean-Baptiste Adam Les Natures Cremant d'Alsace Brut"/>
    <s v="Standard Size Crate"/>
    <s v="Geraldton"/>
    <x v="527"/>
    <d v="2013-07-05T00:00:00"/>
    <n v="10"/>
    <n v="0.04"/>
    <n v="10.98"/>
    <n v="3.37"/>
    <n v="109.80000000000001"/>
  </r>
  <r>
    <n v="7671"/>
    <n v="86565"/>
    <s v="Wayne Woods"/>
    <s v="Road Cargo"/>
    <x v="2"/>
    <x v="1"/>
    <s v="Critical"/>
    <s v="Cremant"/>
    <x v="0"/>
    <x v="2"/>
    <s v="Francis Ford Coppola Sofia Rose 2014"/>
    <s v="Full Container"/>
    <s v="Adelaide"/>
    <x v="1386"/>
    <d v="2010-07-13T00:00:00"/>
    <n v="5"/>
    <n v="0.08"/>
    <n v="14.2"/>
    <n v="5.3"/>
    <n v="71"/>
  </r>
  <r>
    <n v="7672"/>
    <n v="88694"/>
    <s v="Douglas Lynch"/>
    <s v="Express Road Cargo"/>
    <x v="1"/>
    <x v="0"/>
    <s v="Not Specified"/>
    <s v="Sauvignon Blanc"/>
    <x v="0"/>
    <x v="2"/>
    <s v="Leeuwin Estate Art Series Chardonnay 2012"/>
    <s v="Loose Wrap"/>
    <s v="Maryborough"/>
    <x v="749"/>
    <d v="2013-09-13T00:00:00"/>
    <n v="22"/>
    <n v="0.05"/>
    <n v="204.1"/>
    <n v="13.99"/>
    <n v="4490.2"/>
  </r>
  <r>
    <n v="7673"/>
    <n v="88251"/>
    <s v="Katherine Brooks"/>
    <s v="Express Road Cargo"/>
    <x v="0"/>
    <x v="1"/>
    <s v="Neutral"/>
    <s v="Zinfandel"/>
    <x v="0"/>
    <x v="2"/>
    <s v="Louis Roederer Cristal Brut 2006"/>
    <s v="Large Crate"/>
    <s v="Wodonga"/>
    <x v="463"/>
    <d v="2013-11-17T00:00:00"/>
    <n v="34"/>
    <n v="0"/>
    <n v="83.98"/>
    <n v="5.01"/>
    <n v="2855.32"/>
  </r>
  <r>
    <n v="7674"/>
    <n v="86742"/>
    <s v="John Butler"/>
    <s v="Express Road Cargo"/>
    <x v="0"/>
    <x v="2"/>
    <s v="Low"/>
    <s v="Shiraz"/>
    <x v="0"/>
    <x v="2"/>
    <s v="Bollinger Brut Special Cuvee"/>
    <s v="Large Crate"/>
    <s v="Albany"/>
    <x v="1104"/>
    <d v="2011-09-08T00:00:00"/>
    <n v="17"/>
    <n v="0.05"/>
    <n v="1.98"/>
    <n v="4.7699999999999996"/>
    <n v="33.659999999999997"/>
  </r>
  <r>
    <n v="7675"/>
    <n v="85963"/>
    <s v="Ryan Ramirez"/>
    <s v="Express Road Cargo"/>
    <x v="0"/>
    <x v="1"/>
    <s v="Not Specified"/>
    <s v="Shiraz"/>
    <x v="0"/>
    <x v="2"/>
    <s v="Pietradolce Etna Rosato 2014"/>
    <s v="Full Container"/>
    <s v="Canberra"/>
    <x v="920"/>
    <d v="2013-10-13T00:00:00"/>
    <n v="25"/>
    <n v="0.1"/>
    <n v="4.13"/>
    <n v="1.23"/>
    <n v="103.25"/>
  </r>
  <r>
    <n v="7676"/>
    <n v="88238"/>
    <s v="Jose Hughes"/>
    <s v="Road Cargo"/>
    <x v="0"/>
    <x v="0"/>
    <s v="Low"/>
    <s v="Sangiovese"/>
    <x v="0"/>
    <x v="2"/>
    <s v="Orin Swift Cellars Fragile Rose 2014"/>
    <s v="Large Crate"/>
    <s v="Maryborough"/>
    <x v="801"/>
    <d v="2013-07-18T00:00:00"/>
    <n v="18"/>
    <n v="0.1"/>
    <n v="5.38"/>
    <n v="7.57"/>
    <n v="96.84"/>
  </r>
  <r>
    <n v="7677"/>
    <n v="88420"/>
    <s v="Scott Fisher"/>
    <s v="Express Road Cargo"/>
    <x v="1"/>
    <x v="1"/>
    <s v="High"/>
    <s v="Reisling"/>
    <x v="0"/>
    <x v="2"/>
    <s v="Dog Point Vineyard Sauvignon Blanc 2014"/>
    <s v="Large Crate"/>
    <s v="Port Adelaide"/>
    <x v="376"/>
    <d v="2013-07-03T00:00:00"/>
    <n v="12"/>
    <n v="0"/>
    <n v="115.99"/>
    <n v="5.92"/>
    <n v="1391.8799999999999"/>
  </r>
  <r>
    <n v="7678"/>
    <n v="87837"/>
    <s v="Brian Fields"/>
    <s v="Express Road Cargo"/>
    <x v="0"/>
    <x v="1"/>
    <s v="Medium"/>
    <s v="Pinot Noir"/>
    <x v="0"/>
    <x v="2"/>
    <s v="Dom Perignon 2006"/>
    <s v="Large Crate"/>
    <s v="Mount Gambier"/>
    <x v="958"/>
    <d v="2012-03-11T00:00:00"/>
    <n v="8"/>
    <n v="0.01"/>
    <n v="5.53"/>
    <n v="6.98"/>
    <n v="44.24"/>
  </r>
  <r>
    <n v="7679"/>
    <n v="87837"/>
    <s v="Peter Tucker"/>
    <s v="Air Cargo"/>
    <x v="2"/>
    <x v="3"/>
    <s v="Medium"/>
    <s v="Grenache Rose"/>
    <x v="0"/>
    <x v="2"/>
    <s v="Marques de Caceres Rioja Rosado 2014"/>
    <s v="Small Crate"/>
    <s v="Lithgow"/>
    <x v="958"/>
    <d v="2012-03-11T00:00:00"/>
    <n v="8"/>
    <n v="0.06"/>
    <n v="105.49"/>
    <n v="41.64"/>
    <n v="843.92"/>
  </r>
  <r>
    <n v="7680"/>
    <n v="89430"/>
    <s v="Janice Rivera"/>
    <s v="Express Road Cargo"/>
    <x v="0"/>
    <x v="3"/>
    <s v="High"/>
    <s v="Pinot Noir"/>
    <x v="0"/>
    <x v="2"/>
    <s v="Domaine Lafage Miraflors Rose 2013"/>
    <s v="Large Crate"/>
    <s v="Lithgow"/>
    <x v="1232"/>
    <d v="2012-12-18T00:00:00"/>
    <n v="18"/>
    <n v="0.04"/>
    <n v="4.91"/>
    <n v="0.5"/>
    <n v="88.38"/>
  </r>
  <r>
    <n v="7681"/>
    <n v="90095"/>
    <s v="Daniel Perkins"/>
    <s v="Road Cargo"/>
    <x v="2"/>
    <x v="3"/>
    <s v="High"/>
    <s v="Champagne"/>
    <x v="0"/>
    <x v="2"/>
    <s v="Chateau de Campuget Costieres de Nimes Tradition Rose 2015"/>
    <s v="Large Crate"/>
    <s v="Campbeltown"/>
    <x v="1363"/>
    <d v="2012-11-23T00:00:00"/>
    <n v="34"/>
    <n v="0.03"/>
    <n v="2.08"/>
    <n v="5.33"/>
    <n v="70.72"/>
  </r>
  <r>
    <n v="7682"/>
    <n v="91157"/>
    <s v="Sarah Spencer"/>
    <s v="Express Road Cargo"/>
    <x v="0"/>
    <x v="2"/>
    <s v="Medium"/>
    <s v="Cabernet Sauvignon"/>
    <x v="0"/>
    <x v="2"/>
    <s v="Chateau d'Esclans Whispering Angel Rose 2014"/>
    <s v="Standard Size Crate"/>
    <s v="Freemantle"/>
    <x v="747"/>
    <d v="2013-03-16T00:00:00"/>
    <n v="12"/>
    <n v="0.04"/>
    <n v="8.4499999999999993"/>
    <n v="7.77"/>
    <n v="101.39999999999999"/>
  </r>
  <r>
    <n v="7683"/>
    <n v="90013"/>
    <s v="Robert Vasquez"/>
    <s v="Express Road Cargo"/>
    <x v="0"/>
    <x v="1"/>
    <s v="Low"/>
    <s v="Merlot"/>
    <x v="0"/>
    <x v="2"/>
    <s v="Domaine Lafond Roc-Epine Tavel Rose 2014"/>
    <s v="Large Crate"/>
    <s v="Canberra"/>
    <x v="425"/>
    <d v="2011-06-20T00:00:00"/>
    <n v="14"/>
    <n v="0.08"/>
    <n v="2.88"/>
    <n v="0.5"/>
    <n v="40.32"/>
  </r>
  <r>
    <n v="7684"/>
    <n v="90013"/>
    <s v="Terry Garrett"/>
    <s v="Express Road Cargo"/>
    <x v="2"/>
    <x v="1"/>
    <s v="Low"/>
    <s v="Sangiovese Rose"/>
    <x v="0"/>
    <x v="2"/>
    <s v="Chateau d'Esclans Garrus Rose 2013"/>
    <s v="Standard Size Crate"/>
    <s v="Canberra"/>
    <x v="425"/>
    <d v="2011-06-20T00:00:00"/>
    <n v="16"/>
    <n v="0.05"/>
    <n v="25.38"/>
    <n v="8.99"/>
    <n v="406.08"/>
  </r>
  <r>
    <n v="7685"/>
    <n v="90013"/>
    <s v="Mark Henry"/>
    <s v="Express Road Cargo"/>
    <x v="0"/>
    <x v="1"/>
    <s v="Low"/>
    <s v="Shiraz"/>
    <x v="0"/>
    <x v="2"/>
    <s v="Schramsberg Cremant Demi-Sec 2011"/>
    <s v="Mini Crate"/>
    <s v="Mount Barker"/>
    <x v="425"/>
    <d v="2011-06-15T00:00:00"/>
    <n v="1"/>
    <n v="0.08"/>
    <n v="167.27"/>
    <n v="35"/>
    <n v="167.27"/>
  </r>
  <r>
    <n v="7686"/>
    <n v="90490"/>
    <s v="Anthony Lopez"/>
    <s v="Express Road Cargo"/>
    <x v="0"/>
    <x v="3"/>
    <s v="Low"/>
    <s v="Pinot Noir"/>
    <x v="0"/>
    <x v="2"/>
    <s v="Schramsberg Cremant Demi-Sec 2011"/>
    <s v="Large Crate"/>
    <s v="Penrith"/>
    <x v="921"/>
    <d v="2013-11-27T00:00:00"/>
    <n v="12"/>
    <n v="0.05"/>
    <n v="6.68"/>
    <n v="5.41"/>
    <n v="80.16"/>
  </r>
  <r>
    <n v="7687"/>
    <n v="87006"/>
    <s v="Charles Crawford"/>
    <s v="Express Road Cargo"/>
    <x v="2"/>
    <x v="3"/>
    <s v="Critical"/>
    <s v="Grenache Rose"/>
    <x v="0"/>
    <x v="2"/>
    <s v="Belle Glos Oeil de Perdrix Pinot Noir Blanc 2014"/>
    <s v="Full Container"/>
    <s v="Sydney"/>
    <x v="993"/>
    <d v="2011-02-16T00:00:00"/>
    <n v="3"/>
    <n v="0.06"/>
    <n v="13.73"/>
    <n v="6.85"/>
    <n v="41.19"/>
  </r>
  <r>
    <n v="7688"/>
    <n v="86819"/>
    <s v="Carl Jacobs"/>
    <s v="Express Road Cargo"/>
    <x v="0"/>
    <x v="3"/>
    <s v="Critical"/>
    <s v="Zinfandel"/>
    <x v="0"/>
    <x v="2"/>
    <s v="Moet &amp; Chandon Imperial"/>
    <s v="Full Container"/>
    <s v="Blue Mountains"/>
    <x v="1101"/>
    <d v="2012-08-15T00:00:00"/>
    <n v="1"/>
    <n v="0.02"/>
    <n v="5.84"/>
    <n v="1.2"/>
    <n v="5.84"/>
  </r>
  <r>
    <n v="7689"/>
    <n v="89389"/>
    <s v="Aaron Gomez"/>
    <s v="Express Road Cargo"/>
    <x v="0"/>
    <x v="2"/>
    <s v="High"/>
    <s v="Malbec"/>
    <x v="0"/>
    <x v="2"/>
    <s v="Belle Glos Oeil de Perdrix Pinot Noir Blanc 2014"/>
    <s v="Large Crate"/>
    <s v="Perth"/>
    <x v="464"/>
    <d v="2010-08-29T00:00:00"/>
    <n v="23"/>
    <n v="0"/>
    <n v="6.68"/>
    <n v="5.66"/>
    <n v="153.63999999999999"/>
  </r>
  <r>
    <n v="7690"/>
    <n v="86733"/>
    <s v="Roy Williams"/>
    <s v="Express Road Cargo"/>
    <x v="2"/>
    <x v="3"/>
    <s v="Not Specified"/>
    <s v="Sangiovese Rose"/>
    <x v="0"/>
    <x v="2"/>
    <s v="Marques de Caceres Rioja Rosado 2014"/>
    <s v="Full Container"/>
    <s v="Orange"/>
    <x v="1239"/>
    <d v="2013-12-30T00:00:00"/>
    <n v="23"/>
    <n v="0.08"/>
    <n v="13.73"/>
    <n v="6.85"/>
    <n v="315.79000000000002"/>
  </r>
  <r>
    <n v="7691"/>
    <n v="88533"/>
    <s v="Victor Hunt"/>
    <s v="Road Cargo"/>
    <x v="0"/>
    <x v="2"/>
    <s v="Medium"/>
    <s v="Shiraz"/>
    <x v="0"/>
    <x v="2"/>
    <s v="Lucien Albrecht Cremant d'Alsace Brut"/>
    <s v="Large Crate"/>
    <s v="Bunbury"/>
    <x v="497"/>
    <d v="2013-05-12T00:00:00"/>
    <n v="16"/>
    <n v="0.06"/>
    <n v="4.28"/>
    <n v="5.74"/>
    <n v="68.48"/>
  </r>
  <r>
    <n v="7692"/>
    <n v="86912"/>
    <s v="Sandra Ortiz"/>
    <s v="Air Cargo"/>
    <x v="2"/>
    <x v="3"/>
    <s v="Critical"/>
    <s v="Sangiovese Rose"/>
    <x v="0"/>
    <x v="2"/>
    <s v="Locations by Dave Phinney F Rose&quot;"/>
    <s v="Extra Large Crate"/>
    <s v="Broken Hill"/>
    <x v="482"/>
    <d v="2013-12-14T00:00:00"/>
    <n v="21"/>
    <n v="0.1"/>
    <n v="150.97999999999999"/>
    <n v="30"/>
    <n v="3170.58"/>
  </r>
  <r>
    <n v="7693"/>
    <n v="90307"/>
    <s v="Dennis Martin"/>
    <s v="Express Road Cargo"/>
    <x v="2"/>
    <x v="1"/>
    <s v="High"/>
    <s v="Sangiovese Rose"/>
    <x v="0"/>
    <x v="2"/>
    <s v="Orin Swift Cellars Fragile Rose 2014"/>
    <s v="Mini Crate"/>
    <s v="Mount Barker"/>
    <x v="1279"/>
    <d v="2013-08-13T00:00:00"/>
    <n v="3"/>
    <n v="0.01"/>
    <n v="10.68"/>
    <n v="13.04"/>
    <n v="32.04"/>
  </r>
  <r>
    <n v="7694"/>
    <n v="90307"/>
    <s v="Dennis Martin"/>
    <s v="Express Road Cargo"/>
    <x v="2"/>
    <x v="1"/>
    <s v="High"/>
    <s v="Sangiovese Rose"/>
    <x v="0"/>
    <x v="2"/>
    <s v="Domaine Lafage Miraflors Rose 2013"/>
    <s v="Loose Wrap"/>
    <s v="Port Lincoln"/>
    <x v="1279"/>
    <d v="2013-08-13T00:00:00"/>
    <n v="13"/>
    <n v="0.06"/>
    <n v="110.98"/>
    <n v="13.99"/>
    <n v="1442.74"/>
  </r>
  <r>
    <n v="7695"/>
    <n v="90307"/>
    <s v="Dennis Martin"/>
    <s v="Express Road Cargo"/>
    <x v="2"/>
    <x v="1"/>
    <s v="High"/>
    <s v="Sangiovese Rose"/>
    <x v="0"/>
    <x v="2"/>
    <s v="Locations by Dave Phinney F Rose&quot;"/>
    <s v="Loose Wrap"/>
    <s v="Canberra"/>
    <x v="1279"/>
    <d v="2013-08-12T00:00:00"/>
    <n v="25"/>
    <n v="0.03"/>
    <n v="105.98"/>
    <n v="13.99"/>
    <n v="2649.5"/>
  </r>
  <r>
    <n v="7696"/>
    <n v="90307"/>
    <s v="Dennis Martin"/>
    <s v="Express Road Cargo"/>
    <x v="0"/>
    <x v="1"/>
    <s v="High"/>
    <s v="Zinfandel"/>
    <x v="0"/>
    <x v="0"/>
    <s v="Moet &amp; Chandon Imperial"/>
    <s v="Large Crate"/>
    <s v="Canberra"/>
    <x v="1279"/>
    <d v="2013-08-12T00:00:00"/>
    <n v="19"/>
    <n v="0.08"/>
    <n v="6.68"/>
    <n v="6.93"/>
    <n v="126.91999999999999"/>
  </r>
  <r>
    <n v="7697"/>
    <n v="86028"/>
    <s v="Martha Wagner"/>
    <s v="Express Road Cargo"/>
    <x v="0"/>
    <x v="2"/>
    <s v="Critical"/>
    <s v="Zinfandel"/>
    <x v="0"/>
    <x v="0"/>
    <s v="Sutter Home Pink Moscato"/>
    <s v="Loose Wrap"/>
    <s v="Rockingham"/>
    <x v="251"/>
    <d v="2013-06-14T00:00:00"/>
    <n v="14"/>
    <n v="0.09"/>
    <n v="46.89"/>
    <n v="5.0999999999999996"/>
    <n v="656.46"/>
  </r>
  <r>
    <n v="7698"/>
    <n v="86028"/>
    <s v="Martha Wagner"/>
    <s v="Express Road Cargo"/>
    <x v="2"/>
    <x v="2"/>
    <s v="Critical"/>
    <s v="Grenache Rose"/>
    <x v="0"/>
    <x v="0"/>
    <s v="Domaine Lafond Roc-Epine Tavel Rose 2014"/>
    <s v="Standard Size Crate"/>
    <s v="Bunbury"/>
    <x v="251"/>
    <d v="2013-06-13T00:00:00"/>
    <n v="19"/>
    <n v="0.05"/>
    <n v="6.64"/>
    <n v="4.95"/>
    <n v="126.16"/>
  </r>
  <r>
    <n v="7699"/>
    <n v="90142"/>
    <s v="Billy Gomez"/>
    <s v="Express Road Cargo"/>
    <x v="2"/>
    <x v="2"/>
    <s v="Critical"/>
    <s v="Grenache Rose"/>
    <x v="0"/>
    <x v="0"/>
    <s v="Chateau de Campuget Costieres de Nimes Tradition Rose 2015"/>
    <s v="Large Crate"/>
    <s v="Rockingham"/>
    <x v="205"/>
    <d v="2013-11-15T00:00:00"/>
    <n v="7"/>
    <n v="0.08"/>
    <n v="5.89"/>
    <n v="5.57"/>
    <n v="41.23"/>
  </r>
  <r>
    <n v="7700"/>
    <n v="90540"/>
    <s v="Brandon Hicks"/>
    <s v="Express Road Cargo"/>
    <x v="0"/>
    <x v="1"/>
    <s v="High"/>
    <s v="Malbec"/>
    <x v="0"/>
    <x v="0"/>
    <s v="Domaine Lafond Roc-Epine Tavel Rose 2014"/>
    <s v="Loose Wrap"/>
    <s v="Adelaide"/>
    <x v="986"/>
    <d v="2010-12-27T00:00:00"/>
    <n v="4"/>
    <n v="0.04"/>
    <n v="46.89"/>
    <n v="5.0999999999999996"/>
    <n v="187.56"/>
  </r>
  <r>
    <n v="7701"/>
    <n v="88546"/>
    <s v="Clarence Sanders"/>
    <s v="Express Road Cargo"/>
    <x v="0"/>
    <x v="2"/>
    <s v="Medium"/>
    <s v="Pinot Noir"/>
    <x v="0"/>
    <x v="0"/>
    <s v="Roederer Estate L'Ermitage 2007"/>
    <s v="Standard Size Crate"/>
    <s v="Freemantle"/>
    <x v="1180"/>
    <d v="2010-08-31T00:00:00"/>
    <n v="7"/>
    <n v="0.04"/>
    <n v="17.239999999999998"/>
    <n v="3.26"/>
    <n v="120.67999999999999"/>
  </r>
  <r>
    <n v="7702"/>
    <n v="88553"/>
    <s v="Clarence Sanders"/>
    <s v="Air Cargo"/>
    <x v="2"/>
    <x v="2"/>
    <s v="Medium"/>
    <s v="Champagne"/>
    <x v="0"/>
    <x v="0"/>
    <s v="Chateau d'Esclans Garrus Rose 2013"/>
    <s v="Small Crate"/>
    <s v="Mandurah"/>
    <x v="335"/>
    <d v="2013-08-30T00:00:00"/>
    <n v="10"/>
    <n v="7.0000000000000007E-2"/>
    <n v="218.75"/>
    <n v="69.64"/>
    <n v="2187.5"/>
  </r>
  <r>
    <n v="7703"/>
    <n v="88553"/>
    <s v="Clarence Sanders"/>
    <s v="Express Road Cargo"/>
    <x v="2"/>
    <x v="2"/>
    <s v="Medium"/>
    <s v="Sangiovese Rose"/>
    <x v="0"/>
    <x v="0"/>
    <s v="Chateau de Campuget Costieres de Nimes Tradition Rose 2015"/>
    <s v="Mini Crate"/>
    <s v="Busseltol"/>
    <x v="335"/>
    <d v="2013-08-30T00:00:00"/>
    <n v="25"/>
    <n v="0.08"/>
    <n v="209.37"/>
    <n v="69"/>
    <n v="5234.25"/>
  </r>
  <r>
    <n v="7704"/>
    <n v="88550"/>
    <s v="Clarence Sanders"/>
    <s v="Express Road Cargo"/>
    <x v="0"/>
    <x v="2"/>
    <s v="Critical"/>
    <s v="Merlot"/>
    <x v="0"/>
    <x v="0"/>
    <s v="Veuve Clicquot Brut Yellow Label"/>
    <s v="Full Container"/>
    <s v="Perth"/>
    <x v="1147"/>
    <d v="2013-01-12T00:00:00"/>
    <n v="5"/>
    <n v="0.08"/>
    <n v="9.11"/>
    <n v="2.15"/>
    <n v="45.55"/>
  </r>
  <r>
    <n v="7705"/>
    <n v="86174"/>
    <s v="Ernest Day"/>
    <s v="Express Road Cargo"/>
    <x v="0"/>
    <x v="3"/>
    <s v="Medium"/>
    <s v="Pinot Noir"/>
    <x v="0"/>
    <x v="0"/>
    <s v="Dopff &amp; Irion Cremant Rose Brut"/>
    <s v="Large Crate"/>
    <s v="Wollongong"/>
    <x v="468"/>
    <d v="2011-03-09T00:00:00"/>
    <n v="10"/>
    <n v="7.0000000000000007E-2"/>
    <n v="4.9800000000000004"/>
    <n v="7.44"/>
    <n v="49.800000000000004"/>
  </r>
  <r>
    <n v="7706"/>
    <n v="86174"/>
    <s v="Ernest Day"/>
    <s v="Express Road Cargo"/>
    <x v="0"/>
    <x v="3"/>
    <s v="Medium"/>
    <s v="Sangiovese"/>
    <x v="0"/>
    <x v="0"/>
    <s v="Laurent-Perrier Brut Millesime 2006"/>
    <s v="Standard Size Crate"/>
    <s v="Wagga Wagga"/>
    <x v="468"/>
    <d v="2011-03-10T00:00:00"/>
    <n v="6"/>
    <n v="7.0000000000000007E-2"/>
    <n v="10.23"/>
    <n v="4.68"/>
    <n v="61.38"/>
  </r>
  <r>
    <n v="7707"/>
    <n v="86174"/>
    <s v="Ernest Day"/>
    <s v="Express Road Cargo"/>
    <x v="1"/>
    <x v="3"/>
    <s v="Medium"/>
    <s v="Reisling"/>
    <x v="0"/>
    <x v="0"/>
    <s v="Dog Point Vineyard Sauvignon Blanc 2014"/>
    <s v="Full Container"/>
    <s v="Blue Mountains"/>
    <x v="468"/>
    <d v="2011-03-11T00:00:00"/>
    <n v="12"/>
    <n v="0.08"/>
    <n v="20.99"/>
    <n v="0.99"/>
    <n v="251.88"/>
  </r>
  <r>
    <n v="7708"/>
    <n v="86031"/>
    <s v="Martha Wagner"/>
    <s v="Express Road Cargo"/>
    <x v="0"/>
    <x v="2"/>
    <s v="High"/>
    <s v="Pinot Noir"/>
    <x v="0"/>
    <x v="0"/>
    <s v="Belle Glos Oeil de Perdrix Pinot Noir Blanc 2014"/>
    <s v="Large Crate"/>
    <s v="Rockingham"/>
    <x v="794"/>
    <d v="2013-08-16T00:00:00"/>
    <n v="15"/>
    <n v="0.08"/>
    <n v="178.47"/>
    <n v="19.989999999999998"/>
    <n v="2677.05"/>
  </r>
  <r>
    <n v="7709"/>
    <n v="88692"/>
    <s v="Douglas Lynch"/>
    <s v="Express Road Cargo"/>
    <x v="1"/>
    <x v="0"/>
    <s v="Low"/>
    <s v="Chardonnay"/>
    <x v="0"/>
    <x v="0"/>
    <s v="Los Vascos Sauvignon Blanc 2015"/>
    <s v="Full Container"/>
    <s v="Gympie"/>
    <x v="1117"/>
    <d v="2010-07-01T00:00:00"/>
    <n v="6"/>
    <n v="0.09"/>
    <n v="20.99"/>
    <n v="2.5"/>
    <n v="125.94"/>
  </r>
  <r>
    <n v="7710"/>
    <n v="89518"/>
    <s v="Thomas James"/>
    <s v="Express Road Cargo"/>
    <x v="1"/>
    <x v="3"/>
    <s v="High"/>
    <s v="Pinot Gris"/>
    <x v="0"/>
    <x v="0"/>
    <s v="Angeline Sauvignon Blanc 2014"/>
    <s v="Large Crate"/>
    <s v="Goulburn"/>
    <x v="1027"/>
    <d v="2013-08-08T00:00:00"/>
    <n v="8"/>
    <n v="0.03"/>
    <n v="95.99"/>
    <n v="4.9000000000000004"/>
    <n v="767.92"/>
  </r>
  <r>
    <n v="7711"/>
    <n v="86738"/>
    <s v="Jason Duncan"/>
    <s v="Express Road Cargo"/>
    <x v="1"/>
    <x v="1"/>
    <s v="Medium"/>
    <s v="Chardonnay"/>
    <x v="0"/>
    <x v="0"/>
    <s v="Robert Oatley Sauvignon Blanc 2013"/>
    <s v="Mini Crate"/>
    <s v="Devonport"/>
    <x v="539"/>
    <d v="2011-03-01T00:00:00"/>
    <n v="8"/>
    <n v="0.09"/>
    <n v="599.99"/>
    <n v="24.49"/>
    <n v="4799.92"/>
  </r>
  <r>
    <n v="7712"/>
    <n v="86746"/>
    <s v="Jason Duncan"/>
    <s v="Road Cargo"/>
    <x v="0"/>
    <x v="1"/>
    <s v="Medium"/>
    <s v="Pinot Noir"/>
    <x v="0"/>
    <x v="0"/>
    <s v="Miraval Rose 2014"/>
    <s v="Full Container"/>
    <s v="Hobart"/>
    <x v="161"/>
    <d v="2013-03-01T00:00:00"/>
    <n v="1"/>
    <n v="0.04"/>
    <n v="5.88"/>
    <n v="3.04"/>
    <n v="5.88"/>
  </r>
  <r>
    <n v="7713"/>
    <n v="86738"/>
    <s v="Jason Duncan"/>
    <s v="Road Cargo"/>
    <x v="1"/>
    <x v="1"/>
    <s v="Medium"/>
    <s v="Reisling"/>
    <x v="0"/>
    <x v="0"/>
    <s v="Villa Maria Private Bin Sauvignon Blanc 2015"/>
    <s v="Large Crate"/>
    <s v="Launceston"/>
    <x v="539"/>
    <d v="2011-02-28T00:00:00"/>
    <n v="2"/>
    <n v="0.06"/>
    <n v="125.99"/>
    <n v="7.69"/>
    <n v="251.98"/>
  </r>
  <r>
    <n v="7714"/>
    <n v="87116"/>
    <s v="Martin Hill"/>
    <s v="Express Road Cargo"/>
    <x v="0"/>
    <x v="2"/>
    <s v="Medium"/>
    <s v="Sangiovese"/>
    <x v="0"/>
    <x v="0"/>
    <s v="La Playa Estate Cabernet Sauvignon Rose 2015"/>
    <s v="Large Crate"/>
    <s v="Mandurah"/>
    <x v="1174"/>
    <d v="2013-11-14T00:00:00"/>
    <n v="11"/>
    <n v="0.04"/>
    <n v="4.91"/>
    <n v="0.5"/>
    <n v="54.010000000000005"/>
  </r>
  <r>
    <n v="7715"/>
    <n v="87110"/>
    <s v="Martin Hill"/>
    <s v="Express Road Cargo"/>
    <x v="0"/>
    <x v="2"/>
    <s v="Medium"/>
    <s v="Shiraz"/>
    <x v="0"/>
    <x v="0"/>
    <s v="Locations by Dave Phinney F Rose"/>
    <s v="Standard Size Crate"/>
    <s v="Freemantle"/>
    <x v="1155"/>
    <d v="2010-11-15T00:00:00"/>
    <n v="41"/>
    <n v="0.02"/>
    <n v="15.94"/>
    <n v="5.45"/>
    <n v="653.54"/>
  </r>
  <r>
    <n v="7716"/>
    <n v="90983"/>
    <s v="Gerald Wagner"/>
    <s v="Express Road Cargo"/>
    <x v="2"/>
    <x v="1"/>
    <s v="High"/>
    <s v="Champagne"/>
    <x v="0"/>
    <x v="0"/>
    <s v="Sutter Home White Zinfandel"/>
    <s v="Large Crate"/>
    <s v="Victor Harbor"/>
    <x v="402"/>
    <d v="2013-10-30T00:00:00"/>
    <n v="13"/>
    <n v="0.09"/>
    <n v="4.95"/>
    <n v="5.32"/>
    <n v="64.350000000000009"/>
  </r>
  <r>
    <n v="7717"/>
    <n v="91068"/>
    <s v="Kimberly Sullivan"/>
    <s v="Road Cargo"/>
    <x v="0"/>
    <x v="2"/>
    <s v="Medium"/>
    <s v="Cabernet Sauvignon"/>
    <x v="0"/>
    <x v="0"/>
    <s v="Sutter Home Pink Moscato"/>
    <s v="Large Crate"/>
    <s v="Geraldton"/>
    <x v="920"/>
    <d v="2013-10-13T00:00:00"/>
    <n v="24"/>
    <n v="0.02"/>
    <n v="165.2"/>
    <n v="19.989999999999998"/>
    <n v="3964.7999999999997"/>
  </r>
  <r>
    <n v="7718"/>
    <n v="87014"/>
    <s v="Charles Crawford"/>
    <s v="Express Road Cargo"/>
    <x v="0"/>
    <x v="3"/>
    <s v="Medium"/>
    <s v="Sangiovese"/>
    <x v="0"/>
    <x v="0"/>
    <s v="Locations by Dave Phinney F Rose"/>
    <s v="Full Container"/>
    <s v="Queanbeyan"/>
    <x v="1060"/>
    <d v="2013-09-02T00:00:00"/>
    <n v="3"/>
    <n v="0.01"/>
    <n v="2.78"/>
    <n v="1.34"/>
    <n v="8.34"/>
  </r>
  <r>
    <n v="7719"/>
    <n v="91303"/>
    <s v="Scott Campbell"/>
    <s v="Express Road Cargo"/>
    <x v="1"/>
    <x v="3"/>
    <s v="High"/>
    <s v="Chardonnay"/>
    <x v="0"/>
    <x v="0"/>
    <s v="Lincourt Courtney's Chardonnay 2012"/>
    <s v="Standard Size Crate"/>
    <s v="Penrith"/>
    <x v="960"/>
    <d v="2013-08-14T00:00:00"/>
    <n v="6"/>
    <n v="0.06"/>
    <n v="17.48"/>
    <n v="1.99"/>
    <n v="104.88"/>
  </r>
  <r>
    <n v="7720"/>
    <n v="89550"/>
    <s v="Rebecca Myers"/>
    <s v="Express Road Cargo"/>
    <x v="1"/>
    <x v="3"/>
    <s v="Medium"/>
    <s v="Sauvignon Blanc"/>
    <x v="0"/>
    <x v="0"/>
    <s v="Cloudy Bay Sauvignon Blanc 2015"/>
    <s v="Standard Size Crate"/>
    <s v="Penrith"/>
    <x v="1265"/>
    <d v="2013-01-28T00:00:00"/>
    <n v="8"/>
    <n v="0.05"/>
    <n v="5.98"/>
    <n v="4.38"/>
    <n v="47.84"/>
  </r>
  <r>
    <n v="7721"/>
    <n v="89550"/>
    <s v="Rebecca Myers"/>
    <s v="Express Road Cargo"/>
    <x v="2"/>
    <x v="3"/>
    <s v="Medium"/>
    <s v="Cremant"/>
    <x v="0"/>
    <x v="0"/>
    <s v="Pietradolce Etna Rosato 2014"/>
    <s v="Standard Size Crate"/>
    <s v="Tamworth"/>
    <x v="1265"/>
    <d v="2013-01-28T00:00:00"/>
    <n v="3"/>
    <n v="0.04"/>
    <n v="6.48"/>
    <n v="9.68"/>
    <n v="19.440000000000001"/>
  </r>
  <r>
    <n v="7722"/>
    <n v="90790"/>
    <s v="Larry Wallace"/>
    <s v="Express Road Cargo"/>
    <x v="0"/>
    <x v="0"/>
    <s v="High"/>
    <s v="Merlot"/>
    <x v="0"/>
    <x v="0"/>
    <s v="Roederer Estate L'Ermitage 2007"/>
    <s v="Large Crate"/>
    <s v="Gympie"/>
    <x v="457"/>
    <d v="2011-08-27T00:00:00"/>
    <n v="19"/>
    <n v="0.09"/>
    <n v="7.77"/>
    <n v="9.23"/>
    <n v="147.63"/>
  </r>
  <r>
    <n v="7723"/>
    <n v="90790"/>
    <s v="Larry Wallace"/>
    <s v="Express Road Cargo"/>
    <x v="0"/>
    <x v="0"/>
    <s v="High"/>
    <s v="Sangiovese"/>
    <x v="0"/>
    <x v="0"/>
    <s v="Locations by Dave Phinney F Rose"/>
    <s v="Large Crate"/>
    <s v="Mackay"/>
    <x v="457"/>
    <d v="2011-08-27T00:00:00"/>
    <n v="13"/>
    <n v="7.0000000000000007E-2"/>
    <n v="15.14"/>
    <n v="4.53"/>
    <n v="196.82"/>
  </r>
  <r>
    <n v="7724"/>
    <n v="87900"/>
    <s v="Daniel Gonzales"/>
    <s v="Express Road Cargo"/>
    <x v="0"/>
    <x v="0"/>
    <s v="Not Specified"/>
    <s v="Sangiovese"/>
    <x v="0"/>
    <x v="0"/>
    <s v="Simonnet-Febvre Cremant de Bourgogne Blanc"/>
    <s v="Standard Size Crate"/>
    <s v="Darwin"/>
    <x v="696"/>
    <d v="2010-07-15T00:00:00"/>
    <n v="14"/>
    <n v="0.1"/>
    <n v="22.01"/>
    <n v="5.53"/>
    <n v="308.14000000000004"/>
  </r>
  <r>
    <n v="7725"/>
    <n v="87904"/>
    <s v="Daniel Gonzales"/>
    <s v="Air Cargo"/>
    <x v="2"/>
    <x v="0"/>
    <s v="Not Specified"/>
    <s v="Cremant"/>
    <x v="0"/>
    <x v="0"/>
    <s v="Sutter Home Pink Moscato"/>
    <s v="Small Crate"/>
    <s v="Palmerston"/>
    <x v="1064"/>
    <d v="2013-07-14T00:00:00"/>
    <n v="4"/>
    <n v="0.04"/>
    <n v="236.97"/>
    <n v="59.24"/>
    <n v="947.88"/>
  </r>
  <r>
    <n v="7726"/>
    <n v="85834"/>
    <s v="Billy Webb"/>
    <s v="Road Cargo"/>
    <x v="1"/>
    <x v="0"/>
    <s v="Critical"/>
    <s v="Chardonnay"/>
    <x v="0"/>
    <x v="0"/>
    <s v="St. Supery Sauvignon Blanc 2015"/>
    <s v="Loose Wrap"/>
    <s v="Darwin"/>
    <x v="1278"/>
    <d v="2010-04-01T00:00:00"/>
    <n v="2"/>
    <n v="0.09"/>
    <n v="20.99"/>
    <n v="4.8099999999999996"/>
    <n v="41.98"/>
  </r>
  <r>
    <n v="7727"/>
    <n v="87615"/>
    <s v="Terry Gordon"/>
    <s v="Road Cargo"/>
    <x v="1"/>
    <x v="1"/>
    <s v="Low"/>
    <s v="Sauvignon Blanc"/>
    <x v="0"/>
    <x v="0"/>
    <s v="Robert Oatley Sauvignon Blanc 2013"/>
    <s v="Large Crate"/>
    <s v="Victor Harbor"/>
    <x v="311"/>
    <d v="2013-07-01T00:00:00"/>
    <n v="12"/>
    <n v="0.05"/>
    <n v="125.99"/>
    <n v="3"/>
    <n v="1511.8799999999999"/>
  </r>
  <r>
    <n v="7728"/>
    <n v="87615"/>
    <s v="Terry Gordon"/>
    <s v="Road Cargo"/>
    <x v="1"/>
    <x v="1"/>
    <s v="Low"/>
    <s v="Pinot Gris"/>
    <x v="0"/>
    <x v="0"/>
    <s v="Grgich Hills Chardonnay 2012"/>
    <s v="Large Crate"/>
    <s v="Port Adelaide"/>
    <x v="311"/>
    <d v="2013-06-29T00:00:00"/>
    <n v="9"/>
    <n v="0"/>
    <n v="195.99"/>
    <n v="8.99"/>
    <n v="1763.91"/>
  </r>
  <r>
    <n v="7729"/>
    <n v="91469"/>
    <s v="Phillip Harvey"/>
    <s v="Road Cargo"/>
    <x v="2"/>
    <x v="1"/>
    <s v="Low"/>
    <s v="Grenache Rose"/>
    <x v="0"/>
    <x v="0"/>
    <s v="Locations by Dave Phinney F Rose&quot;"/>
    <s v="Standard Size Crate"/>
    <s v="Benalla"/>
    <x v="465"/>
    <d v="2012-03-12T00:00:00"/>
    <n v="1"/>
    <n v="0.03"/>
    <n v="12.64"/>
    <n v="4.9800000000000004"/>
    <n v="12.64"/>
  </r>
  <r>
    <n v="7730"/>
    <n v="88389"/>
    <s v="Harold Campbell"/>
    <s v="Road Cargo"/>
    <x v="0"/>
    <x v="0"/>
    <s v="High"/>
    <s v="Zinfandel"/>
    <x v="0"/>
    <x v="0"/>
    <s v="Sutter Home White Zinfandel"/>
    <s v="Large Crate"/>
    <s v="Darwin"/>
    <x v="905"/>
    <d v="2010-06-13T00:00:00"/>
    <n v="1"/>
    <n v="0.02"/>
    <n v="6.48"/>
    <n v="7.86"/>
    <n v="6.48"/>
  </r>
  <r>
    <n v="7731"/>
    <n v="88401"/>
    <s v="Patrick Cox"/>
    <s v="Express Road Cargo"/>
    <x v="0"/>
    <x v="0"/>
    <s v="High"/>
    <s v="Sangiovese"/>
    <x v="0"/>
    <x v="0"/>
    <s v="Miraval Rose (1.5 Liter Magnum) 2014"/>
    <s v="Large Crate"/>
    <s v="Palmerston"/>
    <x v="251"/>
    <d v="2013-06-14T00:00:00"/>
    <n v="8"/>
    <n v="0.03"/>
    <n v="17.07"/>
    <n v="8.1300000000000008"/>
    <n v="136.56"/>
  </r>
  <r>
    <n v="7732"/>
    <n v="91249"/>
    <s v="Lawrence Hart"/>
    <s v="Express Road Cargo"/>
    <x v="0"/>
    <x v="2"/>
    <s v="High"/>
    <s v="Pinot Noir"/>
    <x v="0"/>
    <x v="0"/>
    <s v="Miraval Rose 2014"/>
    <s v="Large Crate"/>
    <s v="Perth"/>
    <x v="466"/>
    <d v="2012-09-14T00:00:00"/>
    <n v="2"/>
    <n v="0.05"/>
    <n v="22.84"/>
    <n v="16.87"/>
    <n v="45.68"/>
  </r>
  <r>
    <n v="7733"/>
    <n v="90336"/>
    <s v="Nicholas Alvarez"/>
    <s v="Road Cargo"/>
    <x v="1"/>
    <x v="1"/>
    <s v="Medium"/>
    <s v="Pinot Gris"/>
    <x v="0"/>
    <x v="0"/>
    <s v="Robert Oatley Sauvignon Blanc 2013"/>
    <s v="Mini Crate"/>
    <s v="Launceston"/>
    <x v="1137"/>
    <d v="2013-04-12T00:00:00"/>
    <n v="1"/>
    <n v="0.03"/>
    <n v="499.99"/>
    <n v="24.49"/>
    <n v="499.99"/>
  </r>
  <r>
    <n v="7734"/>
    <n v="88029"/>
    <s v="Alan Hall"/>
    <s v="Road Cargo"/>
    <x v="1"/>
    <x v="0"/>
    <s v="High"/>
    <s v="Sauvignon Blanc"/>
    <x v="0"/>
    <x v="0"/>
    <s v="St. Supery Sauvignon Blanc 2015"/>
    <s v="Mini Crate"/>
    <s v="Brisbane"/>
    <x v="600"/>
    <d v="2010-04-21T00:00:00"/>
    <n v="5"/>
    <n v="0.09"/>
    <n v="199.99"/>
    <n v="24.49"/>
    <n v="999.95"/>
  </r>
  <r>
    <n v="7735"/>
    <n v="88036"/>
    <s v="Larry Allen"/>
    <s v="Express Road Cargo"/>
    <x v="2"/>
    <x v="1"/>
    <s v="High"/>
    <s v="Grenache Rose"/>
    <x v="0"/>
    <x v="0"/>
    <s v="Pietradolce Etna Rosato 2014"/>
    <s v="Standard Size Crate"/>
    <s v="Geelong"/>
    <x v="1387"/>
    <d v="2013-04-19T00:00:00"/>
    <n v="10"/>
    <n v="0.02"/>
    <n v="17.670000000000002"/>
    <n v="8.99"/>
    <n v="176.70000000000002"/>
  </r>
  <r>
    <n v="7736"/>
    <n v="87477"/>
    <s v="Andrew Gilbert"/>
    <s v="Express Road Cargo"/>
    <x v="0"/>
    <x v="0"/>
    <s v="Medium"/>
    <s v="Sangiovese"/>
    <x v="0"/>
    <x v="0"/>
    <s v="Roederer Estate Brut"/>
    <s v="Large Crate"/>
    <s v="Bundaberg"/>
    <x v="1350"/>
    <d v="2012-05-25T00:00:00"/>
    <n v="6"/>
    <n v="0.01"/>
    <n v="7.77"/>
    <n v="9.23"/>
    <n v="46.62"/>
  </r>
  <r>
    <n v="7737"/>
    <n v="87477"/>
    <s v="Andrew Gilbert"/>
    <s v="Express Road Cargo"/>
    <x v="1"/>
    <x v="0"/>
    <s v="Medium"/>
    <s v="Reisling"/>
    <x v="0"/>
    <x v="0"/>
    <s v="Dog Point Vineyard Sauvignon Blanc 2014"/>
    <s v="Large Crate"/>
    <s v="Cairns"/>
    <x v="1350"/>
    <d v="2012-05-24T00:00:00"/>
    <n v="15"/>
    <n v="0.09"/>
    <n v="195.99"/>
    <n v="8.99"/>
    <n v="2939.8500000000004"/>
  </r>
  <r>
    <n v="7738"/>
    <n v="88510"/>
    <s v="Howard Campbell"/>
    <s v="Express Road Cargo"/>
    <x v="0"/>
    <x v="0"/>
    <s v="High"/>
    <s v="Malbec"/>
    <x v="0"/>
    <x v="0"/>
    <s v="Miraval Rose 2014"/>
    <s v="Full Container"/>
    <s v="Darwin"/>
    <x v="773"/>
    <d v="2012-10-31T00:00:00"/>
    <n v="16"/>
    <n v="7.0000000000000007E-2"/>
    <n v="2.88"/>
    <n v="0.7"/>
    <n v="46.08"/>
  </r>
  <r>
    <n v="7739"/>
    <n v="88636"/>
    <s v="Henry Fuller"/>
    <s v="Express Road Cargo"/>
    <x v="0"/>
    <x v="1"/>
    <s v="High"/>
    <s v="Pinot Noir"/>
    <x v="0"/>
    <x v="0"/>
    <s v="Lucien Albrecht Cremant d'Alsace Brut Rose"/>
    <s v="Large Crate"/>
    <s v="Hobart"/>
    <x v="1319"/>
    <d v="2011-11-07T00:00:00"/>
    <n v="24"/>
    <n v="0.01"/>
    <n v="6.48"/>
    <n v="9.5399999999999991"/>
    <n v="155.52000000000001"/>
  </r>
  <r>
    <n v="7740"/>
    <n v="91198"/>
    <s v="Raymond Hart"/>
    <s v="Air Cargo"/>
    <x v="2"/>
    <x v="1"/>
    <s v="Critical"/>
    <s v="Sangiovese Rose"/>
    <x v="0"/>
    <x v="0"/>
    <s v="Francis Ford Coppola Sofia Rose 2014"/>
    <s v="Extra Large Crate"/>
    <s v="Canberra"/>
    <x v="649"/>
    <d v="2013-09-09T00:00:00"/>
    <n v="23"/>
    <n v="0.06"/>
    <n v="122.99"/>
    <n v="70.2"/>
    <n v="2828.77"/>
  </r>
  <r>
    <n v="7741"/>
    <n v="91195"/>
    <s v="Raymond Hart"/>
    <s v="Express Road Cargo"/>
    <x v="0"/>
    <x v="1"/>
    <s v="Critical"/>
    <s v="Malbec"/>
    <x v="0"/>
    <x v="0"/>
    <s v="Marques de Caceres Rioja Rosado 2014"/>
    <s v="Large Crate"/>
    <s v="Canberra"/>
    <x v="926"/>
    <d v="2010-09-07T00:00:00"/>
    <n v="20"/>
    <n v="0.06"/>
    <n v="6.48"/>
    <n v="8.8800000000000008"/>
    <n v="129.60000000000002"/>
  </r>
  <r>
    <n v="7742"/>
    <n v="91195"/>
    <s v="Raymond Hart"/>
    <s v="Air Cargo"/>
    <x v="2"/>
    <x v="1"/>
    <s v="Critical"/>
    <s v="Champagne"/>
    <x v="0"/>
    <x v="0"/>
    <s v="Pietradolce Etna Rosato 2014"/>
    <s v="Extra Large Crate"/>
    <s v="Canberra"/>
    <x v="926"/>
    <d v="2010-09-07T00:00:00"/>
    <n v="12"/>
    <n v="0.09"/>
    <n v="349.45"/>
    <n v="60"/>
    <n v="4193.3999999999996"/>
  </r>
  <r>
    <n v="7743"/>
    <n v="90684"/>
    <s v="Earl Burke"/>
    <s v="Air Cargo"/>
    <x v="2"/>
    <x v="2"/>
    <s v="Critical"/>
    <s v="Sangiovese Rose"/>
    <x v="0"/>
    <x v="0"/>
    <s v="Chateau d'Esclans Garrus Rose 2013"/>
    <s v="Small Crate"/>
    <s v="Albany"/>
    <x v="1132"/>
    <d v="2013-12-17T00:00:00"/>
    <n v="8"/>
    <n v="0"/>
    <n v="140.97999999999999"/>
    <n v="36.090000000000003"/>
    <n v="1127.8399999999999"/>
  </r>
  <r>
    <n v="7744"/>
    <n v="90873"/>
    <s v="Robert Duncan"/>
    <s v="Express Road Cargo"/>
    <x v="1"/>
    <x v="3"/>
    <s v="Not Specified"/>
    <s v="Sauvignon Blanc"/>
    <x v="0"/>
    <x v="0"/>
    <s v="Grgich Hills Chardonnay 2012"/>
    <s v="Large Crate"/>
    <s v="Liverpool"/>
    <x v="1256"/>
    <d v="2011-11-28T00:00:00"/>
    <n v="30"/>
    <n v="7.0000000000000007E-2"/>
    <n v="115.99"/>
    <n v="2.5"/>
    <n v="3479.7"/>
  </r>
  <r>
    <n v="7745"/>
    <n v="90873"/>
    <s v="Robert Duncan"/>
    <s v="Express Road Cargo"/>
    <x v="1"/>
    <x v="3"/>
    <s v="Not Specified"/>
    <s v="Pinot Gris"/>
    <x v="0"/>
    <x v="0"/>
    <s v="Giesen Sauvignon Blanc 2014"/>
    <s v="Full Container"/>
    <s v="Cessnock"/>
    <x v="1256"/>
    <d v="2011-11-27T00:00:00"/>
    <n v="30"/>
    <n v="0.09"/>
    <n v="35.99"/>
    <n v="5.99"/>
    <n v="1079.7"/>
  </r>
  <r>
    <n v="7746"/>
    <n v="90873"/>
    <s v="Todd Morrison"/>
    <s v="Express Road Cargo"/>
    <x v="1"/>
    <x v="3"/>
    <s v="Not Specified"/>
    <s v="Sauvignon Blanc"/>
    <x v="0"/>
    <x v="0"/>
    <s v="Angeline Sauvignon Blanc 2014"/>
    <s v="Large Crate"/>
    <s v="Armidale"/>
    <x v="1256"/>
    <d v="2011-11-28T00:00:00"/>
    <n v="40"/>
    <n v="0.01"/>
    <n v="65.989999999999995"/>
    <n v="19.989999999999998"/>
    <n v="2639.6"/>
  </r>
  <r>
    <n v="7747"/>
    <n v="86626"/>
    <s v="Michael Frazier"/>
    <s v="Express Road Cargo"/>
    <x v="2"/>
    <x v="1"/>
    <s v="High"/>
    <s v="Sangiovese Rose"/>
    <x v="0"/>
    <x v="0"/>
    <s v="Belle Glos Oeil de Perdrix Pinot Noir Blanc 2014"/>
    <s v="Mini Crate"/>
    <s v="Launceston"/>
    <x v="45"/>
    <d v="2013-05-07T00:00:00"/>
    <n v="10"/>
    <n v="7.0000000000000007E-2"/>
    <n v="40.97"/>
    <n v="14.45"/>
    <n v="409.7"/>
  </r>
  <r>
    <n v="7748"/>
    <n v="87187"/>
    <s v="Howard Burton"/>
    <s v="Air Cargo"/>
    <x v="1"/>
    <x v="3"/>
    <s v="Critical"/>
    <s v="Reisling"/>
    <x v="0"/>
    <x v="0"/>
    <s v="Robert Oatley Sauvignon Blanc 2013"/>
    <s v="Extra Large Crate"/>
    <s v="Albury"/>
    <x v="34"/>
    <d v="2010-11-21T00:00:00"/>
    <n v="6"/>
    <n v="0.1"/>
    <n v="442.14"/>
    <n v="14.7"/>
    <n v="2652.84"/>
  </r>
  <r>
    <n v="7749"/>
    <n v="87192"/>
    <s v="Steven Bradley"/>
    <s v="Express Road Cargo"/>
    <x v="0"/>
    <x v="3"/>
    <s v="Critical"/>
    <s v="Merlot"/>
    <x v="0"/>
    <x v="1"/>
    <s v="Laurent-Perrier Brut Millesime 2006"/>
    <s v="Large Crate"/>
    <s v="Sydney"/>
    <x v="638"/>
    <d v="2013-11-22T00:00:00"/>
    <n v="41"/>
    <n v="0.01"/>
    <n v="60.22"/>
    <n v="3.5"/>
    <n v="2469.02"/>
  </r>
  <r>
    <n v="7750"/>
    <n v="88605"/>
    <s v="Wayne Boyd"/>
    <s v="Express Road Cargo"/>
    <x v="0"/>
    <x v="1"/>
    <s v="Not Specified"/>
    <s v="Merlot"/>
    <x v="0"/>
    <x v="1"/>
    <s v="Chateau d'Esclans Garrus Rose 2013"/>
    <s v="Large Crate"/>
    <s v="Victor Harbor"/>
    <x v="1069"/>
    <d v="2013-01-21T00:00:00"/>
    <n v="13"/>
    <n v="0.1"/>
    <n v="15.74"/>
    <n v="1.39"/>
    <n v="204.62"/>
  </r>
  <r>
    <n v="7751"/>
    <n v="90961"/>
    <s v="Barbara Lawson"/>
    <s v="Air Cargo"/>
    <x v="2"/>
    <x v="1"/>
    <s v="Low"/>
    <s v="Sangiovese Rose"/>
    <x v="0"/>
    <x v="1"/>
    <s v="Chateau d'Esclans Whispering Angel Rose 2014"/>
    <s v="Small Crate"/>
    <s v="Canberra"/>
    <x v="842"/>
    <d v="2010-01-06T00:00:00"/>
    <n v="6"/>
    <n v="0.02"/>
    <n v="100.98"/>
    <n v="35.840000000000003"/>
    <n v="605.88"/>
  </r>
  <r>
    <n v="7752"/>
    <n v="91194"/>
    <s v="Raymond Hart"/>
    <s v="Road Cargo"/>
    <x v="2"/>
    <x v="1"/>
    <s v="Not Specified"/>
    <s v="Champagne"/>
    <x v="0"/>
    <x v="1"/>
    <s v="Belle Glos Oeil de Perdrix Pinot Noir Blanc 2014"/>
    <s v="Large Crate"/>
    <s v="Canberra"/>
    <x v="1131"/>
    <d v="2010-02-27T00:00:00"/>
    <n v="10"/>
    <n v="0.04"/>
    <n v="29.18"/>
    <n v="8.5500000000000007"/>
    <n v="291.8"/>
  </r>
  <r>
    <n v="7753"/>
    <n v="91194"/>
    <s v="Raymond Hart"/>
    <s v="Express Road Cargo"/>
    <x v="0"/>
    <x v="1"/>
    <s v="Not Specified"/>
    <s v="Cabernet Sauvignon"/>
    <x v="0"/>
    <x v="1"/>
    <s v="Pierre Sparr Cremant d'Alsace Reserve Brut Rose"/>
    <s v="Mini Crate"/>
    <s v="Canberra"/>
    <x v="1131"/>
    <d v="2010-02-27T00:00:00"/>
    <n v="8"/>
    <n v="0"/>
    <n v="80.98"/>
    <n v="35"/>
    <n v="647.84"/>
  </r>
  <r>
    <n v="7754"/>
    <n v="88679"/>
    <s v="Russell Pierce"/>
    <s v="Express Road Cargo"/>
    <x v="0"/>
    <x v="3"/>
    <s v="Low"/>
    <s v="Merlot"/>
    <x v="0"/>
    <x v="1"/>
    <s v="Chateau D'Aqueria Tavel Rose 2013"/>
    <s v="Large Crate"/>
    <s v="Tamworth"/>
    <x v="467"/>
    <d v="2010-04-26T00:00:00"/>
    <n v="11"/>
    <n v="0.02"/>
    <n v="4.57"/>
    <n v="5.42"/>
    <n v="50.27"/>
  </r>
  <r>
    <n v="7755"/>
    <n v="85955"/>
    <s v="Ryan Ramirez"/>
    <s v="Air Cargo"/>
    <x v="2"/>
    <x v="1"/>
    <s v="Medium"/>
    <s v="Sangiovese Rose"/>
    <x v="0"/>
    <x v="1"/>
    <s v="Domaine Lafond Roc-Epine Tavel Rose 2014"/>
    <s v="Extra Large Crate"/>
    <s v="Canberra"/>
    <x v="715"/>
    <d v="2012-03-19T00:00:00"/>
    <n v="4"/>
    <n v="0.01"/>
    <n v="130.97999999999999"/>
    <n v="30"/>
    <n v="523.91999999999996"/>
  </r>
  <r>
    <n v="7756"/>
    <n v="88207"/>
    <s v="Kenneth Spencer"/>
    <s v="Express Road Cargo"/>
    <x v="0"/>
    <x v="2"/>
    <s v="Medium"/>
    <s v="Shiraz"/>
    <x v="0"/>
    <x v="1"/>
    <s v="Louis Roederer Cristal Brut 2006"/>
    <s v="Large Crate"/>
    <s v="Busseltol"/>
    <x v="468"/>
    <d v="2011-03-10T00:00:00"/>
    <n v="7"/>
    <n v="0.1"/>
    <n v="5.98"/>
    <n v="7.5"/>
    <n v="41.86"/>
  </r>
  <r>
    <n v="7757"/>
    <n v="88207"/>
    <s v="Anne Myers"/>
    <s v="Express Road Cargo"/>
    <x v="0"/>
    <x v="1"/>
    <s v="Medium"/>
    <s v="Shiraz"/>
    <x v="0"/>
    <x v="1"/>
    <s v="Gerard Bertrand Cote des Roses Rose 2014"/>
    <s v="Full Container"/>
    <s v="Canberra"/>
    <x v="468"/>
    <d v="2011-03-10T00:00:00"/>
    <n v="6"/>
    <n v="7.0000000000000007E-2"/>
    <n v="5.68"/>
    <n v="1.21"/>
    <n v="34.08"/>
  </r>
  <r>
    <n v="7758"/>
    <n v="86893"/>
    <s v="Todd Marshall"/>
    <s v="Air Cargo"/>
    <x v="2"/>
    <x v="2"/>
    <s v="Medium"/>
    <s v="Grenache Rose"/>
    <x v="0"/>
    <x v="1"/>
    <s v="Domaine Lafage Miraflors Rose 2013"/>
    <s v="Small Crate"/>
    <s v="Perth"/>
    <x v="469"/>
    <d v="2012-07-24T00:00:00"/>
    <n v="8"/>
    <n v="0.08"/>
    <n v="130.97999999999999"/>
    <n v="54.74"/>
    <n v="1047.8399999999999"/>
  </r>
  <r>
    <n v="7759"/>
    <n v="88596"/>
    <s v="Diane Howard"/>
    <s v="Express Road Cargo"/>
    <x v="0"/>
    <x v="2"/>
    <s v="Critical"/>
    <s v="Zinfandel"/>
    <x v="0"/>
    <x v="1"/>
    <s v="Louis Roederer Cristal Brut with Gift Box 2007"/>
    <s v="Large Crate"/>
    <s v="Busseltol"/>
    <x v="541"/>
    <d v="2013-04-10T00:00:00"/>
    <n v="12"/>
    <n v="0.03"/>
    <n v="7.64"/>
    <n v="1.39"/>
    <n v="91.679999999999993"/>
  </r>
  <r>
    <n v="7760"/>
    <n v="90194"/>
    <s v="Alan Murray"/>
    <s v="Express Road Cargo"/>
    <x v="0"/>
    <x v="2"/>
    <s v="High"/>
    <s v="Zinfandel"/>
    <x v="0"/>
    <x v="1"/>
    <s v="Miraval Rose 2014"/>
    <s v="Large Crate"/>
    <s v="Busseltol"/>
    <x v="435"/>
    <d v="2011-05-26T00:00:00"/>
    <n v="16"/>
    <n v="0.01"/>
    <n v="90.24"/>
    <n v="0.99"/>
    <n v="1443.84"/>
  </r>
  <r>
    <n v="7761"/>
    <n v="91175"/>
    <s v="Peter Burke"/>
    <s v="Express Road Cargo"/>
    <x v="1"/>
    <x v="2"/>
    <s v="Medium"/>
    <s v="Sauvignon Blanc"/>
    <x v="0"/>
    <x v="1"/>
    <s v="Villa Maria Private Bin Sauvignon Blanc 2015"/>
    <s v="Loose Wrap"/>
    <s v="Perth"/>
    <x v="710"/>
    <d v="2010-11-25T00:00:00"/>
    <n v="41"/>
    <n v="0.05"/>
    <n v="204.1"/>
    <n v="13.99"/>
    <n v="8368.1"/>
  </r>
  <r>
    <n v="7762"/>
    <n v="87936"/>
    <s v="Jose Rivera"/>
    <s v="Express Road Cargo"/>
    <x v="0"/>
    <x v="0"/>
    <s v="High"/>
    <s v="Shiraz"/>
    <x v="0"/>
    <x v="1"/>
    <s v="Chateau de Campuget Costieres de Nimes Tradition Rose 2015"/>
    <s v="Large Crate"/>
    <s v="Gladstone"/>
    <x v="490"/>
    <d v="2011-07-30T00:00:00"/>
    <n v="9"/>
    <n v="0.02"/>
    <n v="178.47"/>
    <n v="19.989999999999998"/>
    <n v="1606.23"/>
  </r>
  <r>
    <n v="7763"/>
    <n v="90930"/>
    <s v="Justin Alvarez"/>
    <s v="Express Road Cargo"/>
    <x v="0"/>
    <x v="2"/>
    <s v="Medium"/>
    <s v="Sangiovese"/>
    <x v="0"/>
    <x v="1"/>
    <s v="Marques de Caceres Rioja Rosado 2014"/>
    <s v="Full Container"/>
    <s v="Albany"/>
    <x v="365"/>
    <d v="2013-03-05T00:00:00"/>
    <n v="4"/>
    <n v="0.05"/>
    <n v="2.94"/>
    <n v="0.7"/>
    <n v="11.76"/>
  </r>
  <r>
    <n v="7764"/>
    <n v="90531"/>
    <s v="Roy Hart"/>
    <s v="Express Road Cargo"/>
    <x v="1"/>
    <x v="1"/>
    <s v="Not Specified"/>
    <s v="Reisling"/>
    <x v="0"/>
    <x v="1"/>
    <s v="Villa Maria Private Bin Sauvignon Blanc 2015"/>
    <s v="Standard Size Crate"/>
    <s v="Launceston"/>
    <x v="108"/>
    <d v="2010-08-12T00:00:00"/>
    <n v="6"/>
    <n v="0.03"/>
    <n v="5.98"/>
    <n v="3.85"/>
    <n v="35.880000000000003"/>
  </r>
  <r>
    <n v="7765"/>
    <n v="89892"/>
    <s v="Christopher Wells"/>
    <s v="Express Road Cargo"/>
    <x v="0"/>
    <x v="2"/>
    <s v="Not Specified"/>
    <s v="Malbec"/>
    <x v="0"/>
    <x v="1"/>
    <s v="Pierre Sparr Cremant d'Alsace Reserve Brut Rose"/>
    <s v="Full Container"/>
    <s v="Bunbury"/>
    <x v="6"/>
    <d v="2013-12-17T00:00:00"/>
    <n v="9"/>
    <n v="0.04"/>
    <n v="3.85"/>
    <n v="0.7"/>
    <n v="34.65"/>
  </r>
  <r>
    <n v="7766"/>
    <n v="91463"/>
    <s v="Shawn Chapman"/>
    <s v="Road Cargo"/>
    <x v="0"/>
    <x v="3"/>
    <s v="Medium"/>
    <s v="Malbec"/>
    <x v="0"/>
    <x v="1"/>
    <s v="Langlois Chateau Cremant de Loire Brut"/>
    <s v="Large Crate"/>
    <s v="Armidale"/>
    <x v="863"/>
    <d v="2012-04-21T00:00:00"/>
    <n v="7"/>
    <n v="0.03"/>
    <n v="55.48"/>
    <n v="14.3"/>
    <n v="388.35999999999996"/>
  </r>
  <r>
    <n v="7767"/>
    <n v="87770"/>
    <s v="Sean Snyder"/>
    <s v="Express Road Cargo"/>
    <x v="1"/>
    <x v="3"/>
    <s v="Not Specified"/>
    <s v="Reisling"/>
    <x v="0"/>
    <x v="1"/>
    <s v="Cloudy Bay Sauvignon Blanc 2015"/>
    <s v="Loose Wrap"/>
    <s v="Queanbeyan"/>
    <x v="946"/>
    <d v="2013-03-28T00:00:00"/>
    <n v="4"/>
    <n v="0.04"/>
    <n v="150.97999999999999"/>
    <n v="13.99"/>
    <n v="603.91999999999996"/>
  </r>
  <r>
    <n v="7768"/>
    <n v="86637"/>
    <s v="Phillip Brooks"/>
    <s v="Express Road Cargo"/>
    <x v="1"/>
    <x v="3"/>
    <s v="Medium"/>
    <s v="Chardonnay"/>
    <x v="0"/>
    <x v="1"/>
    <s v="Cloudy Bay Sauvignon Blanc 2015"/>
    <s v="Standard Size Crate"/>
    <s v="Newcastle"/>
    <x v="687"/>
    <d v="2013-09-20T00:00:00"/>
    <n v="8"/>
    <n v="0.01"/>
    <n v="4.9800000000000004"/>
    <n v="4.62"/>
    <n v="39.840000000000003"/>
  </r>
  <r>
    <n v="7769"/>
    <n v="90405"/>
    <s v="Philip Robertson"/>
    <s v="Express Road Cargo"/>
    <x v="0"/>
    <x v="1"/>
    <s v="High"/>
    <s v="Malbec"/>
    <x v="0"/>
    <x v="1"/>
    <s v="Marques de Caceres Rioja Rosado 2014"/>
    <s v="Large Crate"/>
    <s v="Canberra"/>
    <x v="693"/>
    <d v="2010-08-11T00:00:00"/>
    <n v="1"/>
    <n v="0.08"/>
    <n v="5.74"/>
    <n v="5.01"/>
    <n v="5.74"/>
  </r>
  <r>
    <n v="7770"/>
    <n v="91001"/>
    <s v="Wayne Mitchell"/>
    <s v="Express Road Cargo"/>
    <x v="0"/>
    <x v="3"/>
    <s v="Not Specified"/>
    <s v="Sangiovese"/>
    <x v="0"/>
    <x v="1"/>
    <s v="Sutter Home Pink Moscato"/>
    <s v="Large Crate"/>
    <s v="Orange"/>
    <x v="502"/>
    <d v="2011-10-30T00:00:00"/>
    <n v="20"/>
    <n v="0.1"/>
    <n v="5.98"/>
    <n v="5.46"/>
    <n v="119.60000000000001"/>
  </r>
  <r>
    <n v="7771"/>
    <n v="90414"/>
    <s v="Aaron West"/>
    <s v="Express Road Cargo"/>
    <x v="0"/>
    <x v="3"/>
    <s v="Not Specified"/>
    <s v="Shiraz"/>
    <x v="0"/>
    <x v="1"/>
    <s v="Gerard Bertrand Cote des Roses Rose 2014"/>
    <s v="Large Crate"/>
    <s v="Penrith"/>
    <x v="1214"/>
    <d v="2010-07-08T00:00:00"/>
    <n v="7"/>
    <n v="0.01"/>
    <n v="6.68"/>
    <n v="4.91"/>
    <n v="46.76"/>
  </r>
  <r>
    <n v="7772"/>
    <n v="90292"/>
    <s v="Annie Boyd"/>
    <s v="Road Cargo"/>
    <x v="2"/>
    <x v="2"/>
    <s v="Low"/>
    <s v="Champagne"/>
    <x v="0"/>
    <x v="1"/>
    <s v="Sutter Home White Zinfandel"/>
    <s v="Standard Size Crate"/>
    <s v="Rockingham"/>
    <x v="934"/>
    <d v="2010-10-13T00:00:00"/>
    <n v="21"/>
    <n v="0.09"/>
    <n v="19.23"/>
    <n v="6.15"/>
    <n v="403.83"/>
  </r>
  <r>
    <n v="7773"/>
    <n v="90734"/>
    <s v="Stephen Hunter"/>
    <s v="Express Road Cargo"/>
    <x v="0"/>
    <x v="3"/>
    <s v="High"/>
    <s v="Shiraz"/>
    <x v="0"/>
    <x v="1"/>
    <s v="Sutter Home Pink Moscato"/>
    <s v="Large Crate"/>
    <s v="Goulburn"/>
    <x v="918"/>
    <d v="2013-10-31T00:00:00"/>
    <n v="26"/>
    <n v="0.08"/>
    <n v="8.74"/>
    <n v="8.2899999999999991"/>
    <n v="227.24"/>
  </r>
  <r>
    <n v="7774"/>
    <n v="90478"/>
    <s v="Brian Barnes"/>
    <s v="Express Road Cargo"/>
    <x v="1"/>
    <x v="1"/>
    <s v="Low"/>
    <s v="Sauvignon Blanc"/>
    <x v="0"/>
    <x v="1"/>
    <s v="Lucky Chardonnay 2012"/>
    <s v="Full Container"/>
    <s v="Devonport"/>
    <x v="463"/>
    <d v="2013-11-16T00:00:00"/>
    <n v="18"/>
    <n v="0.09"/>
    <n v="20.99"/>
    <n v="0.99"/>
    <n v="377.82"/>
  </r>
  <r>
    <n v="7775"/>
    <n v="86146"/>
    <s v="William Wood"/>
    <s v="Air Cargo"/>
    <x v="2"/>
    <x v="1"/>
    <s v="High"/>
    <s v="Grenache Rose"/>
    <x v="0"/>
    <x v="1"/>
    <s v="Locations by Dave Phinney F Rose&quot;"/>
    <s v="Extra Large Crate"/>
    <s v="Port Adelaide"/>
    <x v="103"/>
    <d v="2011-10-11T00:00:00"/>
    <n v="14"/>
    <n v="0.09"/>
    <n v="60.98"/>
    <n v="30"/>
    <n v="853.71999999999991"/>
  </r>
  <r>
    <n v="7776"/>
    <n v="86146"/>
    <s v="William Wood"/>
    <s v="Express Road Cargo"/>
    <x v="1"/>
    <x v="1"/>
    <s v="High"/>
    <s v="Reisling"/>
    <x v="0"/>
    <x v="1"/>
    <s v="Angeline Sauvignon Blanc 2014"/>
    <s v="Large Crate"/>
    <s v="Canberra"/>
    <x v="103"/>
    <d v="2011-10-09T00:00:00"/>
    <n v="9"/>
    <n v="0.1"/>
    <n v="99.99"/>
    <n v="19.989999999999998"/>
    <n v="899.91"/>
  </r>
  <r>
    <n v="7777"/>
    <n v="86150"/>
    <s v="William Wood"/>
    <s v="Express Road Cargo"/>
    <x v="2"/>
    <x v="1"/>
    <s v="High"/>
    <s v="Grenache Rose"/>
    <x v="0"/>
    <x v="1"/>
    <s v="La Playa Estate Cabernet Sauvignon Rose 2015"/>
    <s v="Large Crate"/>
    <s v="Port Lincoln"/>
    <x v="470"/>
    <d v="2013-10-10T00:00:00"/>
    <n v="23"/>
    <n v="0.03"/>
    <n v="4.18"/>
    <n v="6.92"/>
    <n v="96.139999999999986"/>
  </r>
  <r>
    <n v="7778"/>
    <n v="86150"/>
    <s v="Larry Vasquez"/>
    <s v="Express Road Cargo"/>
    <x v="0"/>
    <x v="1"/>
    <s v="High"/>
    <s v="Pinot Noir"/>
    <x v="0"/>
    <x v="1"/>
    <s v="Moet &amp; Chandon Imperial"/>
    <s v="Large Crate"/>
    <s v="Port Adelaide"/>
    <x v="470"/>
    <d v="2013-10-11T00:00:00"/>
    <n v="8"/>
    <n v="0.08"/>
    <n v="4.91"/>
    <n v="4.97"/>
    <n v="39.28"/>
  </r>
  <r>
    <n v="7779"/>
    <n v="86146"/>
    <s v="Larry Vasquez"/>
    <s v="Express Road Cargo"/>
    <x v="0"/>
    <x v="1"/>
    <s v="High"/>
    <s v="Malbec"/>
    <x v="0"/>
    <x v="1"/>
    <s v="Marques de Caceres Rioja Rosado 2014"/>
    <s v="Full Container"/>
    <s v="Port Lincoln"/>
    <x v="103"/>
    <d v="2011-10-11T00:00:00"/>
    <n v="13"/>
    <n v="0.04"/>
    <n v="1.48"/>
    <n v="0.7"/>
    <n v="19.239999999999998"/>
  </r>
  <r>
    <n v="7780"/>
    <n v="91436"/>
    <s v="Chris Palmer"/>
    <s v="Express Road Cargo"/>
    <x v="2"/>
    <x v="3"/>
    <s v="Medium"/>
    <s v="Sangiovese Rose"/>
    <x v="0"/>
    <x v="1"/>
    <s v="Orin Swift Cellars Fragile Rose 2014"/>
    <s v="Large Crate"/>
    <s v="Queanbeyan"/>
    <x v="533"/>
    <d v="2010-07-26T00:00:00"/>
    <n v="15"/>
    <n v="0.04"/>
    <n v="7.96"/>
    <n v="4.95"/>
    <n v="119.4"/>
  </r>
  <r>
    <n v="7781"/>
    <n v="91087"/>
    <s v="Ronald Green"/>
    <s v="Express Road Cargo"/>
    <x v="0"/>
    <x v="1"/>
    <s v="Critical"/>
    <s v="Sangiovese"/>
    <x v="0"/>
    <x v="1"/>
    <s v="Belle Glos Oeil de Perdrix Pinot Noir Blanc 2014"/>
    <s v="Large Crate"/>
    <s v="Canberra"/>
    <x v="657"/>
    <d v="2010-06-03T00:00:00"/>
    <n v="13"/>
    <n v="0.03"/>
    <n v="22.84"/>
    <n v="11.54"/>
    <n v="296.92"/>
  </r>
  <r>
    <n v="7782"/>
    <n v="91097"/>
    <s v="Jennifer Rogers"/>
    <s v="Express Road Cargo"/>
    <x v="1"/>
    <x v="3"/>
    <s v="Critical"/>
    <s v="Sauvignon Blanc"/>
    <x v="0"/>
    <x v="1"/>
    <s v="Robert Oatley Sauvignon Blanc 2013"/>
    <s v="Loose Wrap"/>
    <s v="Goulburn"/>
    <x v="604"/>
    <d v="2013-06-03T00:00:00"/>
    <n v="1"/>
    <n v="0.06"/>
    <n v="9.99"/>
    <n v="6.24"/>
    <n v="9.99"/>
  </r>
  <r>
    <n v="7783"/>
    <n v="91087"/>
    <s v="Catherine Shaw"/>
    <s v="Express Road Cargo"/>
    <x v="0"/>
    <x v="2"/>
    <s v="Critical"/>
    <s v="Shiraz"/>
    <x v="0"/>
    <x v="1"/>
    <s v="Laurent-Perrier Brut Rose"/>
    <s v="Standard Size Crate"/>
    <s v="Busseltol"/>
    <x v="657"/>
    <d v="2010-06-03T00:00:00"/>
    <n v="6"/>
    <n v="0.05"/>
    <n v="10.98"/>
    <n v="3.37"/>
    <n v="65.88"/>
  </r>
  <r>
    <n v="7784"/>
    <n v="88777"/>
    <s v="Jack Gray"/>
    <s v="Air Cargo"/>
    <x v="0"/>
    <x v="1"/>
    <s v="Critical"/>
    <s v="Malbec"/>
    <x v="0"/>
    <x v="1"/>
    <s v="Locations by Dave Phinney F Rose"/>
    <s v="Extra Large Crate"/>
    <s v="Canberra"/>
    <x v="1277"/>
    <d v="2013-01-05T00:00:00"/>
    <n v="9"/>
    <n v="0.1"/>
    <n v="370.98"/>
    <n v="99"/>
    <n v="3338.82"/>
  </r>
  <r>
    <n v="7785"/>
    <n v="88252"/>
    <s v="Louis Campbell"/>
    <s v="Road Cargo"/>
    <x v="0"/>
    <x v="1"/>
    <s v="Critical"/>
    <s v="Shiraz"/>
    <x v="0"/>
    <x v="1"/>
    <s v="Locations by Dave Phinney F Rose"/>
    <s v="Full Container"/>
    <s v="Wodonga"/>
    <x v="115"/>
    <d v="2013-12-11T00:00:00"/>
    <n v="9"/>
    <n v="0"/>
    <n v="2.21"/>
    <n v="1"/>
    <n v="19.89"/>
  </r>
  <r>
    <n v="7786"/>
    <n v="89765"/>
    <s v="Sharon Crawford"/>
    <s v="Express Road Cargo"/>
    <x v="1"/>
    <x v="1"/>
    <s v="Medium"/>
    <s v="Sauvignon Blanc"/>
    <x v="0"/>
    <x v="1"/>
    <s v="Cloudy Bay Sauvignon Blanc 2015"/>
    <s v="Standard Size Crate"/>
    <s v="Burnie"/>
    <x v="1009"/>
    <d v="2011-06-24T00:00:00"/>
    <n v="8"/>
    <n v="0.05"/>
    <n v="16.48"/>
    <n v="1.99"/>
    <n v="131.84"/>
  </r>
  <r>
    <n v="7787"/>
    <n v="89765"/>
    <s v="Aaron Lane"/>
    <s v="Road Cargo"/>
    <x v="2"/>
    <x v="1"/>
    <s v="Medium"/>
    <s v="Sangiovese Rose"/>
    <x v="0"/>
    <x v="1"/>
    <s v="Miraval Rose (1.5 Liter Magnum) 2014"/>
    <s v="Standard Size Crate"/>
    <s v="Devonport"/>
    <x v="1009"/>
    <d v="2011-06-24T00:00:00"/>
    <n v="15"/>
    <n v="0.08"/>
    <n v="20.239999999999998"/>
    <n v="6.67"/>
    <n v="303.59999999999997"/>
  </r>
  <r>
    <n v="7788"/>
    <n v="89765"/>
    <s v="Aaron Lane"/>
    <s v="Express Road Cargo"/>
    <x v="0"/>
    <x v="1"/>
    <s v="Medium"/>
    <s v="Cabernet Sauvignon"/>
    <x v="0"/>
    <x v="1"/>
    <s v="Chateau d'Esclans Whispering Angel Rose 2014"/>
    <s v="Large Crate"/>
    <s v="Launceston"/>
    <x v="1009"/>
    <d v="2011-06-25T00:00:00"/>
    <n v="16"/>
    <n v="0"/>
    <n v="18.97"/>
    <n v="9.0299999999999994"/>
    <n v="303.52"/>
  </r>
  <r>
    <n v="7789"/>
    <n v="89765"/>
    <s v="Aaron Lane"/>
    <s v="Express Road Cargo"/>
    <x v="1"/>
    <x v="1"/>
    <s v="Medium"/>
    <s v="Chardonnay"/>
    <x v="0"/>
    <x v="1"/>
    <s v="Dog Point Vineyard Sauvignon Blanc 2014"/>
    <s v="Large Crate"/>
    <s v="Burnie"/>
    <x v="1009"/>
    <d v="2011-06-25T00:00:00"/>
    <n v="19"/>
    <n v="0.09"/>
    <n v="125.99"/>
    <n v="8.99"/>
    <n v="2393.81"/>
  </r>
  <r>
    <n v="7790"/>
    <n v="87011"/>
    <s v="Charles Crawford"/>
    <s v="Express Road Cargo"/>
    <x v="0"/>
    <x v="3"/>
    <s v="High"/>
    <s v="Merlot"/>
    <x v="0"/>
    <x v="1"/>
    <s v="Chateau D'Aqueria Tavel Rose 2013"/>
    <s v="Large Crate"/>
    <s v="Cessnock"/>
    <x v="869"/>
    <d v="2012-05-14T00:00:00"/>
    <n v="16"/>
    <n v="7.0000000000000007E-2"/>
    <n v="6.48"/>
    <n v="7.91"/>
    <n v="103.68"/>
  </r>
  <r>
    <n v="7791"/>
    <n v="91145"/>
    <s v="Betty Lane"/>
    <s v="Express Road Cargo"/>
    <x v="0"/>
    <x v="1"/>
    <s v="Low"/>
    <s v="Shiraz"/>
    <x v="0"/>
    <x v="1"/>
    <s v="Chateau Gaudrelle Cremant d'Loire Brut"/>
    <s v="Large Crate"/>
    <s v="Devonport"/>
    <x v="472"/>
    <d v="2011-01-13T00:00:00"/>
    <n v="7"/>
    <n v="0"/>
    <n v="12.97"/>
    <n v="1.49"/>
    <n v="90.79"/>
  </r>
  <r>
    <n v="7792"/>
    <n v="89894"/>
    <s v="Jennifer Stewart"/>
    <s v="Express Road Cargo"/>
    <x v="0"/>
    <x v="2"/>
    <s v="Not Specified"/>
    <s v="Malbec"/>
    <x v="0"/>
    <x v="1"/>
    <s v="Miraval Rose 2014"/>
    <s v="Large Crate"/>
    <s v="Perth"/>
    <x v="349"/>
    <d v="2012-08-04T00:00:00"/>
    <n v="24"/>
    <n v="0.04"/>
    <n v="4.9800000000000004"/>
    <n v="4.72"/>
    <n v="119.52000000000001"/>
  </r>
  <r>
    <n v="7793"/>
    <n v="89894"/>
    <s v="Jennifer Stewart"/>
    <s v="Road Cargo"/>
    <x v="0"/>
    <x v="2"/>
    <s v="Not Specified"/>
    <s v="Malbec"/>
    <x v="0"/>
    <x v="1"/>
    <s v="Locations by Dave Phinney F Rose"/>
    <s v="Full Container"/>
    <s v="Bunbury"/>
    <x v="349"/>
    <d v="2012-08-03T00:00:00"/>
    <n v="23"/>
    <n v="0.04"/>
    <n v="2.94"/>
    <n v="0.81"/>
    <n v="67.62"/>
  </r>
  <r>
    <n v="7794"/>
    <n v="87065"/>
    <s v="Kathy Sanchez"/>
    <s v="Road Cargo"/>
    <x v="0"/>
    <x v="0"/>
    <s v="Critical"/>
    <s v="Cabernet Sauvignon"/>
    <x v="0"/>
    <x v="1"/>
    <s v="Dopff &amp; Irion Cremant Rose Brut"/>
    <s v="Full Container"/>
    <s v="Gympie"/>
    <x v="131"/>
    <d v="2012-12-20T00:00:00"/>
    <n v="24"/>
    <n v="0.01"/>
    <n v="15.04"/>
    <n v="1.97"/>
    <n v="360.96"/>
  </r>
  <r>
    <n v="7795"/>
    <n v="90264"/>
    <s v="Fred Chavez"/>
    <s v="Road Cargo"/>
    <x v="0"/>
    <x v="3"/>
    <s v="Medium"/>
    <s v="Merlot"/>
    <x v="0"/>
    <x v="1"/>
    <s v="Miraval Rose (1.5 Liter Magnum) 2014"/>
    <s v="Full Container"/>
    <s v="Blue Mountains"/>
    <x v="680"/>
    <d v="2010-04-04T00:00:00"/>
    <n v="4"/>
    <n v="0.1"/>
    <n v="37.94"/>
    <n v="5.08"/>
    <n v="151.76"/>
  </r>
  <r>
    <n v="7796"/>
    <n v="87497"/>
    <s v="Nicholas Price"/>
    <s v="Express Road Cargo"/>
    <x v="1"/>
    <x v="1"/>
    <s v="High"/>
    <s v="Chardonnay"/>
    <x v="0"/>
    <x v="1"/>
    <s v="Dog Point Vineyard Sauvignon Blanc 2014"/>
    <s v="Full Container"/>
    <s v="Hobart"/>
    <x v="431"/>
    <d v="2012-05-18T00:00:00"/>
    <n v="17"/>
    <n v="0.01"/>
    <n v="20.99"/>
    <n v="0.99"/>
    <n v="356.83"/>
  </r>
  <r>
    <n v="7797"/>
    <n v="89295"/>
    <s v="Ralph Allen"/>
    <s v="Express Road Cargo"/>
    <x v="0"/>
    <x v="2"/>
    <s v="Critical"/>
    <s v="Malbec"/>
    <x v="0"/>
    <x v="1"/>
    <s v="Chateau de Campuget Costieres de Nimes Tradition Rose 2015"/>
    <s v="Full Container"/>
    <s v="Geraldton"/>
    <x v="1222"/>
    <d v="2012-03-27T00:00:00"/>
    <n v="1"/>
    <n v="0.03"/>
    <n v="3.28"/>
    <n v="3.97"/>
    <n v="3.28"/>
  </r>
  <r>
    <n v="7798"/>
    <n v="87405"/>
    <s v="Donald Martin"/>
    <s v="Express Road Cargo"/>
    <x v="0"/>
    <x v="3"/>
    <s v="Not Specified"/>
    <s v="Malbec"/>
    <x v="0"/>
    <x v="1"/>
    <s v="JCB N¬∞21 Brut Cremant de Bourgogne"/>
    <s v="Large Crate"/>
    <s v="Newcastle"/>
    <x v="1052"/>
    <d v="2013-12-02T00:00:00"/>
    <n v="9"/>
    <n v="7.0000000000000007E-2"/>
    <n v="28.53"/>
    <n v="1.49"/>
    <n v="256.77"/>
  </r>
  <r>
    <n v="7799"/>
    <n v="87405"/>
    <s v="Donald Martin"/>
    <s v="Express Road Cargo"/>
    <x v="0"/>
    <x v="3"/>
    <s v="Not Specified"/>
    <s v="Malbec"/>
    <x v="0"/>
    <x v="1"/>
    <s v="La Playa Estate Cabernet Sauvignon Rose 2015"/>
    <s v="Large Crate"/>
    <s v="Blue Mountains"/>
    <x v="1052"/>
    <d v="2013-12-03T00:00:00"/>
    <n v="24"/>
    <n v="0.06"/>
    <n v="6.48"/>
    <n v="7.49"/>
    <n v="155.52000000000001"/>
  </r>
  <r>
    <n v="7800"/>
    <n v="85936"/>
    <s v="Gary Ramirez"/>
    <s v="Express Road Cargo"/>
    <x v="0"/>
    <x v="3"/>
    <s v="Medium"/>
    <s v="Merlot"/>
    <x v="0"/>
    <x v="6"/>
    <s v="Moet &amp; Chandon Imperial"/>
    <s v="Large Crate"/>
    <s v="Dubbo"/>
    <x v="1037"/>
    <d v="2013-07-10T00:00:00"/>
    <n v="2"/>
    <n v="0.02"/>
    <n v="30.98"/>
    <n v="5.09"/>
    <n v="61.96"/>
  </r>
  <r>
    <n v="7801"/>
    <n v="90177"/>
    <s v="Jeremy Gray"/>
    <s v="Express Road Cargo"/>
    <x v="0"/>
    <x v="3"/>
    <s v="High"/>
    <s v="Zinfandel"/>
    <x v="0"/>
    <x v="6"/>
    <s v="Moet &amp; Chandon Imperial"/>
    <s v="Large Crate"/>
    <s v="Bathurst"/>
    <x v="951"/>
    <d v="2011-02-25T00:00:00"/>
    <n v="7"/>
    <n v="0"/>
    <n v="6.48"/>
    <n v="7.86"/>
    <n v="45.36"/>
  </r>
  <r>
    <n v="7802"/>
    <n v="90177"/>
    <s v="Jeremy Gray"/>
    <s v="Road Cargo"/>
    <x v="0"/>
    <x v="3"/>
    <s v="High"/>
    <s v="Zinfandel"/>
    <x v="0"/>
    <x v="6"/>
    <s v="JCB N¬∞21 Brut Cremant de Bourgogne"/>
    <s v="Full Container"/>
    <s v="Goulburn"/>
    <x v="951"/>
    <d v="2011-02-25T00:00:00"/>
    <n v="1"/>
    <n v="0.04"/>
    <n v="37.44"/>
    <n v="4.2699999999999996"/>
    <n v="37.44"/>
  </r>
  <r>
    <n v="7803"/>
    <n v="89231"/>
    <s v="Wayne Chapman"/>
    <s v="Express Road Cargo"/>
    <x v="1"/>
    <x v="1"/>
    <s v="Critical"/>
    <s v="Sauvignon Blanc"/>
    <x v="0"/>
    <x v="6"/>
    <s v="The White Knight Sauvignon Blanc 2014"/>
    <s v="Large Crate"/>
    <s v="Canberra"/>
    <x v="615"/>
    <d v="2013-05-31T00:00:00"/>
    <n v="15"/>
    <n v="0.01"/>
    <n v="195.99"/>
    <n v="8.99"/>
    <n v="2939.8500000000004"/>
  </r>
  <r>
    <n v="7804"/>
    <n v="91335"/>
    <s v="Richard Ellis"/>
    <s v="Express Road Cargo"/>
    <x v="0"/>
    <x v="3"/>
    <s v="Low"/>
    <s v="Pinot Noir"/>
    <x v="0"/>
    <x v="6"/>
    <s v="Simonnet-Febvre Cremant de Bourgogne Blanc"/>
    <s v="Large Crate"/>
    <s v="Blue Mountains"/>
    <x v="181"/>
    <d v="2013-12-07T00:00:00"/>
    <n v="2"/>
    <n v="0.08"/>
    <n v="4.13"/>
    <n v="0.5"/>
    <n v="8.26"/>
  </r>
  <r>
    <n v="7805"/>
    <n v="91335"/>
    <s v="Richard Ellis"/>
    <s v="Express Road Cargo"/>
    <x v="2"/>
    <x v="3"/>
    <s v="Low"/>
    <s v="Grenache Rose"/>
    <x v="0"/>
    <x v="6"/>
    <s v="Locations by Dave Phinney F Rose&quot;"/>
    <s v="Large Crate"/>
    <s v="Armidale"/>
    <x v="181"/>
    <d v="2013-12-08T00:00:00"/>
    <n v="4"/>
    <n v="0.04"/>
    <n v="54.74"/>
    <n v="14.83"/>
    <n v="218.96"/>
  </r>
  <r>
    <n v="7806"/>
    <n v="87352"/>
    <s v="Barbara Wells"/>
    <s v="Express Road Cargo"/>
    <x v="0"/>
    <x v="2"/>
    <s v="High"/>
    <s v="Merlot"/>
    <x v="0"/>
    <x v="6"/>
    <s v="Dom Perignon 2006"/>
    <s v="Full Container"/>
    <s v="Bunbury"/>
    <x v="1342"/>
    <d v="2012-12-06T00:00:00"/>
    <n v="7"/>
    <n v="0"/>
    <n v="4.9800000000000004"/>
    <n v="0.8"/>
    <n v="34.86"/>
  </r>
  <r>
    <n v="7807"/>
    <n v="88031"/>
    <s v="Alan Hall"/>
    <s v="Express Road Cargo"/>
    <x v="0"/>
    <x v="0"/>
    <s v="High"/>
    <s v="Merlot"/>
    <x v="0"/>
    <x v="6"/>
    <s v="Bertani Bertarose 2014"/>
    <s v="Full Container"/>
    <s v="Townsville"/>
    <x v="538"/>
    <d v="2011-02-01T00:00:00"/>
    <n v="9"/>
    <n v="0"/>
    <n v="2.94"/>
    <n v="0.7"/>
    <n v="26.46"/>
  </r>
  <r>
    <n v="7808"/>
    <n v="88031"/>
    <s v="Alan Hall"/>
    <s v="Road Cargo"/>
    <x v="1"/>
    <x v="0"/>
    <s v="High"/>
    <s v="Reisling"/>
    <x v="0"/>
    <x v="6"/>
    <s v="Lucky Chardonnay 2012"/>
    <s v="Large Crate"/>
    <s v="Maryborough"/>
    <x v="538"/>
    <d v="2011-02-01T00:00:00"/>
    <n v="13"/>
    <n v="0.05"/>
    <n v="95.99"/>
    <n v="4.9000000000000004"/>
    <n v="1247.8699999999999"/>
  </r>
  <r>
    <n v="7809"/>
    <n v="88031"/>
    <s v="Keith Hernandez"/>
    <s v="Express Road Cargo"/>
    <x v="0"/>
    <x v="3"/>
    <s v="High"/>
    <s v="Merlot"/>
    <x v="0"/>
    <x v="6"/>
    <s v="Domaine Lafage Miraflors Rose 2013"/>
    <s v="Large Crate"/>
    <s v="Cessnock"/>
    <x v="538"/>
    <d v="2011-02-03T00:00:00"/>
    <n v="1"/>
    <n v="0.06"/>
    <n v="8.67"/>
    <n v="3.5"/>
    <n v="8.67"/>
  </r>
  <r>
    <n v="7810"/>
    <n v="88031"/>
    <s v="Keith Hernandez"/>
    <s v="Road Cargo"/>
    <x v="1"/>
    <x v="3"/>
    <s v="High"/>
    <s v="Sauvignon Blanc"/>
    <x v="0"/>
    <x v="6"/>
    <s v="Dog Point Vineyard Sauvignon Blanc 2014"/>
    <s v="Large Crate"/>
    <s v="Grafton"/>
    <x v="538"/>
    <d v="2011-02-02T00:00:00"/>
    <n v="1"/>
    <n v="0.02"/>
    <n v="100.98"/>
    <n v="7.18"/>
    <n v="100.98"/>
  </r>
  <r>
    <n v="7811"/>
    <n v="90575"/>
    <s v="Billy Andrews"/>
    <s v="Air Cargo"/>
    <x v="1"/>
    <x v="3"/>
    <s v="Medium"/>
    <s v="Chardonnay"/>
    <x v="0"/>
    <x v="6"/>
    <s v="Dog Point Vineyard Sauvignon Blanc 2014"/>
    <s v="Extra Large Crate"/>
    <s v="Paramatta"/>
    <x v="473"/>
    <d v="2013-10-20T00:00:00"/>
    <n v="7"/>
    <n v="0.06"/>
    <n v="808.49"/>
    <n v="55.3"/>
    <n v="5659.43"/>
  </r>
  <r>
    <n v="7812"/>
    <n v="90575"/>
    <s v="Eric Owens"/>
    <s v="Express Road Cargo"/>
    <x v="0"/>
    <x v="3"/>
    <s v="Medium"/>
    <s v="Pinot Noir"/>
    <x v="0"/>
    <x v="6"/>
    <s v="Belle Glos Oeil de Perdrix Pinot Noir Blanc 2014"/>
    <s v="Large Crate"/>
    <s v="Grafton"/>
    <x v="473"/>
    <d v="2013-10-20T00:00:00"/>
    <n v="3"/>
    <n v="0.06"/>
    <n v="2.88"/>
    <n v="0.99"/>
    <n v="8.64"/>
  </r>
  <r>
    <n v="7813"/>
    <n v="90575"/>
    <s v="Eric Owens"/>
    <s v="Express Road Cargo"/>
    <x v="1"/>
    <x v="3"/>
    <s v="Medium"/>
    <s v="Chardonnay"/>
    <x v="0"/>
    <x v="6"/>
    <s v="Grgich Hills Chardonnay 2012"/>
    <s v="Large Crate"/>
    <s v="Grafton"/>
    <x v="473"/>
    <d v="2013-10-20T00:00:00"/>
    <n v="26"/>
    <n v="0"/>
    <n v="65.989999999999995"/>
    <n v="8.99"/>
    <n v="1715.7399999999998"/>
  </r>
  <r>
    <n v="7814"/>
    <n v="87462"/>
    <s v="Adam Ryan"/>
    <s v="Express Road Cargo"/>
    <x v="0"/>
    <x v="2"/>
    <s v="High"/>
    <s v="Shiraz"/>
    <x v="0"/>
    <x v="6"/>
    <s v="Barnard Griffin Rose of Sangiovese 2014"/>
    <s v="Full Container"/>
    <s v="Rockingham"/>
    <x v="177"/>
    <d v="2013-12-26T00:00:00"/>
    <n v="22"/>
    <n v="0"/>
    <n v="5.81"/>
    <n v="3.37"/>
    <n v="127.82"/>
  </r>
  <r>
    <n v="7815"/>
    <n v="86038"/>
    <s v="John Carter"/>
    <s v="Express Road Cargo"/>
    <x v="0"/>
    <x v="0"/>
    <s v="Not Specified"/>
    <s v="Merlot"/>
    <x v="0"/>
    <x v="6"/>
    <s v="Dom Perignon 2006"/>
    <s v="Large Crate"/>
    <s v="Mount Isa"/>
    <x v="1284"/>
    <d v="2013-04-27T00:00:00"/>
    <n v="9"/>
    <n v="0.03"/>
    <n v="15.31"/>
    <n v="8.7799999999999994"/>
    <n v="137.79"/>
  </r>
  <r>
    <n v="7816"/>
    <n v="88584"/>
    <s v="Larry Fisher"/>
    <s v="Express Road Cargo"/>
    <x v="1"/>
    <x v="1"/>
    <s v="High"/>
    <s v="Chardonnay"/>
    <x v="0"/>
    <x v="6"/>
    <s v="Cloudy Bay Sauvignon Blanc 2015"/>
    <s v="Large Crate"/>
    <s v="Burnie"/>
    <x v="1061"/>
    <d v="2013-01-10T00:00:00"/>
    <n v="3"/>
    <n v="0.01"/>
    <n v="125.99"/>
    <n v="8.99"/>
    <n v="377.96999999999997"/>
  </r>
  <r>
    <n v="7817"/>
    <n v="90805"/>
    <s v="Samuel Morgan"/>
    <s v="Express Road Cargo"/>
    <x v="0"/>
    <x v="1"/>
    <s v="Low"/>
    <s v="Shiraz"/>
    <x v="0"/>
    <x v="6"/>
    <s v="Pietradolce Etna Rosato 2014"/>
    <s v="Full Container"/>
    <s v="Victor Harbor"/>
    <x v="474"/>
    <d v="2013-11-03T00:00:00"/>
    <n v="15"/>
    <n v="0.09"/>
    <n v="1.1399999999999999"/>
    <n v="0.7"/>
    <n v="17.099999999999998"/>
  </r>
  <r>
    <n v="7818"/>
    <n v="90805"/>
    <s v="Christopher Morris"/>
    <s v="Express Road Cargo"/>
    <x v="0"/>
    <x v="2"/>
    <s v="Low"/>
    <s v="Merlot"/>
    <x v="0"/>
    <x v="6"/>
    <s v="Dopff &amp; Irion Cremant Rose Brut"/>
    <s v="Large Crate"/>
    <s v="Albany"/>
    <x v="474"/>
    <d v="2013-11-06T00:00:00"/>
    <n v="9"/>
    <n v="0.09"/>
    <n v="7.28"/>
    <n v="11.15"/>
    <n v="65.52"/>
  </r>
  <r>
    <n v="7819"/>
    <n v="88008"/>
    <s v="John Perry"/>
    <s v="Express Road Cargo"/>
    <x v="0"/>
    <x v="2"/>
    <s v="High"/>
    <s v="Malbec"/>
    <x v="0"/>
    <x v="4"/>
    <s v="Miraval Rose (1.5 Liter Magnum) 2014"/>
    <s v="Full Container"/>
    <s v="Rockingham"/>
    <x v="515"/>
    <d v="2012-08-30T00:00:00"/>
    <n v="8"/>
    <n v="0.01"/>
    <n v="2.52"/>
    <n v="4.28"/>
    <n v="20.16"/>
  </r>
  <r>
    <n v="7820"/>
    <n v="89259"/>
    <s v="Victor Green"/>
    <s v="Express Road Cargo"/>
    <x v="0"/>
    <x v="3"/>
    <s v="Medium"/>
    <s v="Merlot"/>
    <x v="0"/>
    <x v="6"/>
    <s v="Bertani Bertarose 2014"/>
    <s v="Full Container"/>
    <s v="Lithgow"/>
    <x v="602"/>
    <d v="2010-11-26T00:00:00"/>
    <n v="3"/>
    <n v="0.01"/>
    <n v="6.98"/>
    <n v="1.6"/>
    <n v="20.94"/>
  </r>
  <r>
    <n v="7821"/>
    <n v="89502"/>
    <s v="Brian Rivera"/>
    <s v="Express Road Cargo"/>
    <x v="0"/>
    <x v="0"/>
    <s v="Not Specified"/>
    <s v="Sangiovese"/>
    <x v="0"/>
    <x v="6"/>
    <s v="Moet &amp; Chandon Imperial"/>
    <s v="Large Crate"/>
    <s v="Gold Coast"/>
    <x v="1178"/>
    <d v="2013-04-19T00:00:00"/>
    <n v="11"/>
    <n v="0.03"/>
    <n v="18.940000000000001"/>
    <n v="1.49"/>
    <n v="208.34"/>
  </r>
  <r>
    <n v="7822"/>
    <n v="86838"/>
    <s v="Judy Alvarez"/>
    <s v="Express Road Cargo"/>
    <x v="2"/>
    <x v="1"/>
    <s v="Medium"/>
    <s v="Grenache Rose"/>
    <x v="0"/>
    <x v="6"/>
    <s v="Chateau de Campuget Costieres de Nimes Tradition Rose 2015"/>
    <s v="Large Crate"/>
    <s v="Canberra"/>
    <x v="619"/>
    <d v="2010-05-14T00:00:00"/>
    <n v="16"/>
    <n v="0.09"/>
    <n v="78.69"/>
    <n v="19.989999999999998"/>
    <n v="1259.04"/>
  </r>
  <r>
    <n v="7823"/>
    <n v="86845"/>
    <s v="Judy Alvarez"/>
    <s v="Express Road Cargo"/>
    <x v="0"/>
    <x v="1"/>
    <s v="Medium"/>
    <s v="Zinfandel"/>
    <x v="0"/>
    <x v="6"/>
    <s v="Francis Ford Coppola Sofia Rose 2014"/>
    <s v="Large Crate"/>
    <s v="Canberra"/>
    <x v="497"/>
    <d v="2013-05-13T00:00:00"/>
    <n v="4"/>
    <n v="0.01"/>
    <n v="6.48"/>
    <n v="7.86"/>
    <n v="25.92"/>
  </r>
  <r>
    <n v="7824"/>
    <n v="86838"/>
    <s v="Judy Alvarez"/>
    <s v="Express Road Cargo"/>
    <x v="0"/>
    <x v="1"/>
    <s v="Medium"/>
    <s v="Sangiovese"/>
    <x v="0"/>
    <x v="6"/>
    <s v="Chateau de Campuget Costieres de Nimes Tradition Rose 2015"/>
    <s v="Full Container"/>
    <s v="Canberra"/>
    <x v="619"/>
    <d v="2010-05-13T00:00:00"/>
    <n v="7"/>
    <n v="0.08"/>
    <n v="3.28"/>
    <n v="2.31"/>
    <n v="22.959999999999997"/>
  </r>
  <r>
    <n v="7825"/>
    <n v="86838"/>
    <s v="Judy Alvarez"/>
    <s v="Express Road Cargo"/>
    <x v="0"/>
    <x v="1"/>
    <s v="Medium"/>
    <s v="Sangiovese"/>
    <x v="0"/>
    <x v="6"/>
    <s v="Bertani Bertarose 2014"/>
    <s v="Full Container"/>
    <s v="Canberra"/>
    <x v="619"/>
    <d v="2010-05-13T00:00:00"/>
    <n v="4"/>
    <n v="0.05"/>
    <n v="3.28"/>
    <n v="4.2"/>
    <n v="13.12"/>
  </r>
  <r>
    <n v="7826"/>
    <n v="86838"/>
    <s v="Judy Alvarez"/>
    <s v="Express Road Cargo"/>
    <x v="0"/>
    <x v="1"/>
    <s v="Medium"/>
    <s v="Zinfandel"/>
    <x v="0"/>
    <x v="6"/>
    <s v="Francis Ford Coppola Sofia Rose 2014"/>
    <s v="Full Container"/>
    <s v="Canberra"/>
    <x v="619"/>
    <d v="2010-05-13T00:00:00"/>
    <n v="4"/>
    <n v="0.05"/>
    <n v="3.58"/>
    <n v="1.63"/>
    <n v="14.32"/>
  </r>
  <r>
    <n v="7827"/>
    <n v="91086"/>
    <s v="Marilyn Nguyen"/>
    <s v="Express Road Cargo"/>
    <x v="0"/>
    <x v="1"/>
    <s v="Medium"/>
    <s v="Merlot"/>
    <x v="0"/>
    <x v="6"/>
    <s v="La Playa Estate Cabernet Sauvignon Rose 2015"/>
    <s v="Full Container"/>
    <s v="Mount Gambier"/>
    <x v="374"/>
    <d v="2010-01-17T00:00:00"/>
    <n v="2"/>
    <n v="0.06"/>
    <n v="7.04"/>
    <n v="2.17"/>
    <n v="14.08"/>
  </r>
  <r>
    <n v="7828"/>
    <n v="91360"/>
    <s v="Dennis Baker"/>
    <s v="Air Cargo"/>
    <x v="2"/>
    <x v="1"/>
    <s v="High"/>
    <s v="Cremant"/>
    <x v="0"/>
    <x v="6"/>
    <s v="Marques de Caceres Rioja Rosado 2014"/>
    <s v="Extra Large Crate"/>
    <s v="Burnie"/>
    <x v="35"/>
    <d v="2013-08-11T00:00:00"/>
    <n v="16"/>
    <n v="0.04"/>
    <n v="243.98"/>
    <n v="62.94"/>
    <n v="3903.68"/>
  </r>
  <r>
    <n v="7829"/>
    <n v="86870"/>
    <s v="Mary Peterson"/>
    <s v="Express Road Cargo"/>
    <x v="0"/>
    <x v="3"/>
    <s v="Low"/>
    <s v="Cabernet Sauvignon"/>
    <x v="0"/>
    <x v="6"/>
    <s v="Bollinger Brut Special Cuvee"/>
    <s v="Large Crate"/>
    <s v="Armidale"/>
    <x v="926"/>
    <d v="2010-09-08T00:00:00"/>
    <n v="8"/>
    <n v="0.09"/>
    <n v="6.48"/>
    <n v="6.86"/>
    <n v="51.84"/>
  </r>
  <r>
    <n v="7830"/>
    <n v="91449"/>
    <s v="Jeremy Reynolds"/>
    <s v="Express Road Cargo"/>
    <x v="1"/>
    <x v="1"/>
    <s v="Not Specified"/>
    <s v="Sauvignon Blanc"/>
    <x v="0"/>
    <x v="6"/>
    <s v="Lincourt Courtney's Chardonnay 2012"/>
    <s v="Mini Crate"/>
    <s v="Canberra"/>
    <x v="475"/>
    <d v="2011-10-23T00:00:00"/>
    <n v="4"/>
    <n v="0.04"/>
    <n v="3499.99"/>
    <n v="24.49"/>
    <n v="13999.96"/>
  </r>
  <r>
    <n v="7831"/>
    <n v="91073"/>
    <s v="Martin Bowman"/>
    <s v="Express Road Cargo"/>
    <x v="2"/>
    <x v="2"/>
    <s v="High"/>
    <s v="Cremant"/>
    <x v="0"/>
    <x v="6"/>
    <s v="Domaine Lafage Miraflors Rose 2013"/>
    <s v="Loose Wrap"/>
    <s v="Rockingham"/>
    <x v="1093"/>
    <d v="2013-10-13T00:00:00"/>
    <n v="23"/>
    <n v="0.01"/>
    <n v="54.2"/>
    <n v="11.1"/>
    <n v="1246.6000000000001"/>
  </r>
  <r>
    <n v="7832"/>
    <n v="87822"/>
    <s v="Donald Perkins"/>
    <s v="Express Road Cargo"/>
    <x v="0"/>
    <x v="1"/>
    <s v="Critical"/>
    <s v="Pinot Noir"/>
    <x v="0"/>
    <x v="6"/>
    <s v="La Playa Estate Cabernet Sauvignon Rose 2015"/>
    <s v="Standard Size Crate"/>
    <s v="Victor Harbor"/>
    <x v="1182"/>
    <d v="2013-11-10T00:00:00"/>
    <n v="17"/>
    <n v="0.05"/>
    <n v="10.23"/>
    <n v="4.68"/>
    <n v="173.91"/>
  </r>
  <r>
    <n v="7833"/>
    <n v="90702"/>
    <s v="Paul Harris"/>
    <s v="Air Cargo"/>
    <x v="2"/>
    <x v="2"/>
    <s v="High"/>
    <s v="Cremant"/>
    <x v="0"/>
    <x v="6"/>
    <s v="Pietradolce Etna Rosato 2014"/>
    <s v="Extra Large Crate"/>
    <s v="Mandurah"/>
    <x v="45"/>
    <d v="2013-05-05T00:00:00"/>
    <n v="16"/>
    <n v="0.02"/>
    <n v="90.98"/>
    <n v="30"/>
    <n v="1455.68"/>
  </r>
  <r>
    <n v="7834"/>
    <n v="86884"/>
    <s v="Todd Marshall"/>
    <s v="Air Cargo"/>
    <x v="2"/>
    <x v="2"/>
    <s v="Critical"/>
    <s v="Champagne"/>
    <x v="0"/>
    <x v="6"/>
    <s v="Belle Glos Oeil de Perdrix Pinot Noir Blanc 2014"/>
    <s v="Small Crate"/>
    <s v="Freemantle"/>
    <x v="476"/>
    <d v="2010-02-16T00:00:00"/>
    <n v="2"/>
    <n v="0.09"/>
    <n v="348.21"/>
    <n v="40.19"/>
    <n v="696.42"/>
  </r>
  <r>
    <n v="7835"/>
    <n v="86909"/>
    <s v="Sandra Ortiz"/>
    <s v="Express Road Cargo"/>
    <x v="1"/>
    <x v="3"/>
    <s v="High"/>
    <s v="Chardonnay"/>
    <x v="0"/>
    <x v="6"/>
    <s v="Robert Oatley Sauvignon Blanc 2013"/>
    <s v="Large Crate"/>
    <s v="Albury"/>
    <x v="135"/>
    <d v="2012-07-20T00:00:00"/>
    <n v="13"/>
    <n v="0.09"/>
    <n v="155.99"/>
    <n v="3.9"/>
    <n v="2027.8700000000001"/>
  </r>
  <r>
    <n v="7836"/>
    <n v="86558"/>
    <s v="Sharon Kim"/>
    <s v="Express Road Cargo"/>
    <x v="0"/>
    <x v="2"/>
    <s v="Critical"/>
    <s v="Shiraz"/>
    <x v="0"/>
    <x v="6"/>
    <s v="Roederer Estate Brut"/>
    <s v="Large Crate"/>
    <s v="Perth"/>
    <x v="1388"/>
    <d v="2011-07-12T00:00:00"/>
    <n v="1"/>
    <n v="0.05"/>
    <n v="98.31"/>
    <n v="0.49"/>
    <n v="98.31"/>
  </r>
  <r>
    <n v="7837"/>
    <n v="91446"/>
    <s v="Benjamin Hernandez"/>
    <s v="Road Cargo"/>
    <x v="0"/>
    <x v="0"/>
    <s v="Not Specified"/>
    <s v="Merlot"/>
    <x v="0"/>
    <x v="4"/>
    <s v="Chateau de Campuget Costieres de Nimes Tradition Rose 2015"/>
    <s v="Mini Crate"/>
    <s v="Darwin"/>
    <x v="922"/>
    <d v="2013-06-15T00:00:00"/>
    <n v="18"/>
    <n v="0.05"/>
    <n v="167.27"/>
    <n v="35"/>
    <n v="3010.86"/>
  </r>
  <r>
    <n v="7838"/>
    <n v="91446"/>
    <s v="Benjamin Hernandez"/>
    <s v="Express Road Cargo"/>
    <x v="1"/>
    <x v="0"/>
    <s v="Not Specified"/>
    <s v="Sauvignon Blanc"/>
    <x v="0"/>
    <x v="6"/>
    <s v="Villa Maria Private Bin Sauvignon Blanc 2015"/>
    <s v="Large Crate"/>
    <s v="Palmerston"/>
    <x v="922"/>
    <d v="2013-06-14T00:00:00"/>
    <n v="16"/>
    <n v="7.0000000000000007E-2"/>
    <n v="195.99"/>
    <n v="3.99"/>
    <n v="3135.84"/>
  </r>
  <r>
    <n v="7839"/>
    <n v="88312"/>
    <s v="Jonathan Berry"/>
    <s v="Express Road Cargo"/>
    <x v="0"/>
    <x v="3"/>
    <s v="Critical"/>
    <s v="Zinfandel"/>
    <x v="0"/>
    <x v="6"/>
    <s v="Chateau d'Esclans Whispering Angel Rose 2014"/>
    <s v="Large Crate"/>
    <s v="Queanbeyan"/>
    <x v="386"/>
    <d v="2013-10-30T00:00:00"/>
    <n v="23"/>
    <n v="0.02"/>
    <n v="18.97"/>
    <n v="9.5399999999999991"/>
    <n v="436.30999999999995"/>
  </r>
  <r>
    <n v="7840"/>
    <n v="87484"/>
    <s v="Nicholas Price"/>
    <s v="Express Road Cargo"/>
    <x v="0"/>
    <x v="1"/>
    <s v="Not Specified"/>
    <s v="Pinot Noir"/>
    <x v="0"/>
    <x v="6"/>
    <s v="Chateau Gaudrelle Cremant d'Loire Brut"/>
    <s v="Large Crate"/>
    <s v="Devonport"/>
    <x v="91"/>
    <d v="2010-03-24T00:00:00"/>
    <n v="7"/>
    <n v="0.03"/>
    <n v="12.28"/>
    <n v="6.35"/>
    <n v="85.96"/>
  </r>
  <r>
    <n v="7841"/>
    <n v="87502"/>
    <s v="Nicholas Price"/>
    <s v="Express Road Cargo"/>
    <x v="0"/>
    <x v="1"/>
    <s v="Not Specified"/>
    <s v="Sangiovese"/>
    <x v="0"/>
    <x v="6"/>
    <s v="Chateau d'Esclans Whispering Angel Rose 2014"/>
    <s v="Large Crate"/>
    <s v="Devonport"/>
    <x v="90"/>
    <d v="2013-03-23T00:00:00"/>
    <n v="11"/>
    <n v="0.08"/>
    <n v="15.14"/>
    <n v="4.53"/>
    <n v="166.54000000000002"/>
  </r>
  <r>
    <n v="7842"/>
    <n v="91137"/>
    <s v="Martin Johnston"/>
    <s v="Express Road Cargo"/>
    <x v="0"/>
    <x v="1"/>
    <s v="Medium"/>
    <s v="Shiraz"/>
    <x v="0"/>
    <x v="6"/>
    <s v="Pietradolce Etna Rosato 2014"/>
    <s v="Large Crate"/>
    <s v="Victor Harbor"/>
    <x v="350"/>
    <d v="2013-10-25T00:00:00"/>
    <n v="4"/>
    <n v="0.01"/>
    <n v="6.48"/>
    <n v="7.49"/>
    <n v="25.92"/>
  </r>
  <r>
    <n v="7843"/>
    <n v="87620"/>
    <s v="Adam Bryant"/>
    <s v="Express Road Cargo"/>
    <x v="0"/>
    <x v="2"/>
    <s v="High"/>
    <s v="Sangiovese"/>
    <x v="0"/>
    <x v="6"/>
    <s v="La Playa Estate Cabernet Sauvignon Rose 2015"/>
    <s v="Large Crate"/>
    <s v="Freemantle"/>
    <x v="1389"/>
    <d v="2010-10-25T00:00:00"/>
    <n v="20"/>
    <n v="0.03"/>
    <n v="47.9"/>
    <n v="5.86"/>
    <n v="958"/>
  </r>
  <r>
    <n v="7844"/>
    <n v="87620"/>
    <s v="Bruce Holmes"/>
    <s v="Express Road Cargo"/>
    <x v="0"/>
    <x v="1"/>
    <s v="High"/>
    <s v="Sangiovese"/>
    <x v="0"/>
    <x v="6"/>
    <s v="Lucien Albrecht Cremant d'Alsace Brut Rose"/>
    <s v="Large Crate"/>
    <s v="Canberra"/>
    <x v="1389"/>
    <d v="2010-10-23T00:00:00"/>
    <n v="1"/>
    <n v="0.01"/>
    <n v="35.44"/>
    <n v="19.989999999999998"/>
    <n v="35.44"/>
  </r>
  <r>
    <n v="7845"/>
    <n v="90738"/>
    <s v="Nicholas George"/>
    <s v="Express Road Cargo"/>
    <x v="1"/>
    <x v="1"/>
    <s v="Low"/>
    <s v="Sauvignon Blanc"/>
    <x v="0"/>
    <x v="6"/>
    <s v="St. Supery Sauvignon Blanc 2015"/>
    <s v="Large Crate"/>
    <s v="Canberra"/>
    <x v="70"/>
    <d v="2013-06-24T00:00:00"/>
    <n v="12"/>
    <n v="0"/>
    <n v="20.95"/>
    <n v="4"/>
    <n v="251.39999999999998"/>
  </r>
  <r>
    <n v="7846"/>
    <n v="90738"/>
    <s v="Phillip Barnes"/>
    <s v="Express Road Cargo"/>
    <x v="1"/>
    <x v="1"/>
    <s v="Low"/>
    <s v="Chardonnay"/>
    <x v="0"/>
    <x v="6"/>
    <s v="Rombauer Chardonnay 2014"/>
    <s v="Large Crate"/>
    <s v="Canberra"/>
    <x v="70"/>
    <d v="2013-06-19T00:00:00"/>
    <n v="3"/>
    <n v="0.01"/>
    <n v="30.98"/>
    <n v="6.5"/>
    <n v="92.94"/>
  </r>
  <r>
    <n v="7847"/>
    <n v="90735"/>
    <s v="Phillip Barnes"/>
    <s v="Express Road Cargo"/>
    <x v="2"/>
    <x v="1"/>
    <s v="Low"/>
    <s v="Champagne"/>
    <x v="0"/>
    <x v="6"/>
    <s v="Orin Swift Cellars Fragile Rose 2014"/>
    <s v="Large Crate"/>
    <s v="Canberra"/>
    <x v="71"/>
    <d v="2010-06-22T00:00:00"/>
    <n v="16"/>
    <n v="0.03"/>
    <n v="51.75"/>
    <n v="19.989999999999998"/>
    <n v="828"/>
  </r>
  <r>
    <n v="7848"/>
    <n v="90681"/>
    <s v="Earl Burke"/>
    <s v="Express Road Cargo"/>
    <x v="0"/>
    <x v="2"/>
    <s v="Low"/>
    <s v="Sangiovese"/>
    <x v="0"/>
    <x v="6"/>
    <s v="Barnard Griffin Rose of Sangiovese 2014"/>
    <s v="Large Crate"/>
    <s v="Geraldton"/>
    <x v="1123"/>
    <d v="2013-01-09T00:00:00"/>
    <n v="6"/>
    <n v="0"/>
    <n v="4.91"/>
    <n v="0.5"/>
    <n v="29.46"/>
  </r>
  <r>
    <n v="7849"/>
    <n v="87206"/>
    <s v="Michael Bryant"/>
    <s v="Express Road Cargo"/>
    <x v="0"/>
    <x v="1"/>
    <s v="Not Specified"/>
    <s v="Malbec"/>
    <x v="0"/>
    <x v="6"/>
    <s v="Chateau de Campuget Costieres de Nimes Tradition Rose 2015"/>
    <s v="Large Crate"/>
    <s v="Frankston"/>
    <x v="168"/>
    <d v="2013-07-23T00:00:00"/>
    <n v="8"/>
    <n v="0.09"/>
    <n v="22.84"/>
    <n v="16.87"/>
    <n v="182.72"/>
  </r>
  <r>
    <n v="7850"/>
    <n v="87194"/>
    <s v="Michael Bryant"/>
    <s v="Road Cargo"/>
    <x v="0"/>
    <x v="1"/>
    <s v="Not Specified"/>
    <s v="Shiraz"/>
    <x v="0"/>
    <x v="6"/>
    <s v="Miraval Rose 2014"/>
    <s v="Large Crate"/>
    <s v="Melbourne"/>
    <x v="430"/>
    <d v="2010-07-23T00:00:00"/>
    <n v="8"/>
    <n v="0.1"/>
    <n v="14.98"/>
    <n v="7.69"/>
    <n v="119.84"/>
  </r>
  <r>
    <n v="7851"/>
    <n v="90845"/>
    <s v="Deborah Thomas"/>
    <s v="Express Road Cargo"/>
    <x v="0"/>
    <x v="2"/>
    <s v="Not Specified"/>
    <s v="Cabernet Sauvignon"/>
    <x v="0"/>
    <x v="6"/>
    <s v="Chateau Gaudrelle Cremant d'Loire Brut"/>
    <s v="Large Crate"/>
    <s v="Geraldton"/>
    <x v="245"/>
    <d v="2011-10-21T00:00:00"/>
    <n v="5"/>
    <n v="7.0000000000000007E-2"/>
    <n v="6.48"/>
    <n v="5.94"/>
    <n v="32.400000000000006"/>
  </r>
  <r>
    <n v="7852"/>
    <n v="89645"/>
    <s v="Harold Black"/>
    <s v="Road Cargo"/>
    <x v="0"/>
    <x v="3"/>
    <s v="Low"/>
    <s v="Malbec"/>
    <x v="0"/>
    <x v="6"/>
    <s v="Roederer Estate L'Ermitage 2007"/>
    <s v="Large Crate"/>
    <s v="Bathurst"/>
    <x v="615"/>
    <d v="2013-05-31T00:00:00"/>
    <n v="6"/>
    <n v="0.08"/>
    <n v="6.48"/>
    <n v="6.22"/>
    <n v="38.880000000000003"/>
  </r>
  <r>
    <n v="7853"/>
    <n v="87983"/>
    <s v="Jeremy Gray"/>
    <s v="Express Road Cargo"/>
    <x v="0"/>
    <x v="1"/>
    <s v="Not Specified"/>
    <s v="Merlot"/>
    <x v="0"/>
    <x v="6"/>
    <s v="Dopff &amp; Irion Cremant Rose Brut"/>
    <s v="Mini Crate"/>
    <s v="Canberra"/>
    <x v="475"/>
    <d v="2011-10-24T00:00:00"/>
    <n v="3"/>
    <n v="0.03"/>
    <n v="167.27"/>
    <n v="35"/>
    <n v="501.81000000000006"/>
  </r>
  <r>
    <n v="7854"/>
    <n v="91588"/>
    <s v="Cheryl Shaw"/>
    <s v="Express Road Cargo"/>
    <x v="0"/>
    <x v="0"/>
    <s v="Low"/>
    <s v="Zinfandel"/>
    <x v="0"/>
    <x v="6"/>
    <s v="Louis Roederer Cristal Brut with Gift Box 2007"/>
    <s v="Large Crate"/>
    <s v="Rockhampton"/>
    <x v="1045"/>
    <d v="2013-02-18T00:00:00"/>
    <n v="4"/>
    <n v="0.04"/>
    <n v="11.58"/>
    <n v="6.97"/>
    <n v="46.32"/>
  </r>
  <r>
    <n v="7855"/>
    <n v="87723"/>
    <s v="Wayne Schmidt"/>
    <s v="Express Road Cargo"/>
    <x v="0"/>
    <x v="2"/>
    <s v="Low"/>
    <s v="Zinfandel"/>
    <x v="0"/>
    <x v="6"/>
    <s v="La Playa Estate Cabernet Sauvignon Rose 2015"/>
    <s v="Standard Size Crate"/>
    <s v="Bunbury"/>
    <x v="1041"/>
    <d v="2012-03-12T00:00:00"/>
    <n v="10"/>
    <n v="0.05"/>
    <n v="11.66"/>
    <n v="8.99"/>
    <n v="116.6"/>
  </r>
  <r>
    <n v="7856"/>
    <n v="87608"/>
    <s v="Adam Cox"/>
    <s v="Express Road Cargo"/>
    <x v="2"/>
    <x v="1"/>
    <s v="High"/>
    <s v="Sangiovese Rose"/>
    <x v="0"/>
    <x v="6"/>
    <s v="Francis Ford Coppola Sofia Rose 2014"/>
    <s v="Standard Size Crate"/>
    <s v="Port Lincoln"/>
    <x v="73"/>
    <d v="2012-04-12T00:00:00"/>
    <n v="11"/>
    <n v="0.08"/>
    <n v="17.670000000000002"/>
    <n v="8.99"/>
    <n v="194.37"/>
  </r>
  <r>
    <n v="7857"/>
    <n v="91084"/>
    <s v="Fred Turner"/>
    <s v="Road Cargo"/>
    <x v="1"/>
    <x v="1"/>
    <s v="High"/>
    <s v="Reisling"/>
    <x v="0"/>
    <x v="6"/>
    <s v="Leeuwin Estate Art Series Chardonnay 2012"/>
    <s v="Large Crate"/>
    <s v="Port Lincoln"/>
    <x v="209"/>
    <d v="2013-05-22T00:00:00"/>
    <n v="16"/>
    <n v="0.06"/>
    <n v="195.99"/>
    <n v="3.99"/>
    <n v="3135.84"/>
  </r>
  <r>
    <n v="7858"/>
    <n v="91433"/>
    <s v="Frank Stanley"/>
    <s v="Express Road Cargo"/>
    <x v="0"/>
    <x v="2"/>
    <s v="High"/>
    <s v="Merlot"/>
    <x v="0"/>
    <x v="6"/>
    <s v="Chateau d'Esclans Garrus Rose 2013"/>
    <s v="Large Crate"/>
    <s v="Perth"/>
    <x v="1080"/>
    <d v="2010-10-03T00:00:00"/>
    <n v="21"/>
    <n v="0.05"/>
    <n v="6.48"/>
    <n v="8.4"/>
    <n v="136.08000000000001"/>
  </r>
  <r>
    <n v="7859"/>
    <n v="91433"/>
    <s v="Kathryn Taylor"/>
    <s v="Express Road Cargo"/>
    <x v="1"/>
    <x v="3"/>
    <s v="High"/>
    <s v="Pinot Gris"/>
    <x v="0"/>
    <x v="6"/>
    <s v="Angeline Sauvignon Blanc 2014"/>
    <s v="Standard Size Crate"/>
    <s v="Orange"/>
    <x v="1080"/>
    <d v="2010-10-01T00:00:00"/>
    <n v="2"/>
    <n v="0.05"/>
    <n v="55.99"/>
    <n v="5"/>
    <n v="111.98"/>
  </r>
  <r>
    <n v="7860"/>
    <n v="88475"/>
    <s v="Nicole Moore"/>
    <s v="Express Road Cargo"/>
    <x v="0"/>
    <x v="1"/>
    <s v="Medium"/>
    <s v="Zinfandel"/>
    <x v="0"/>
    <x v="6"/>
    <s v="Miraval Rose (1.5 Liter Magnum) 2014"/>
    <s v="Large Crate"/>
    <s v="Canberra"/>
    <x v="8"/>
    <d v="2010-09-22T00:00:00"/>
    <n v="22"/>
    <n v="0.09"/>
    <n v="2.89"/>
    <n v="0.5"/>
    <n v="63.580000000000005"/>
  </r>
  <r>
    <n v="7861"/>
    <n v="88475"/>
    <s v="Nicole Moore"/>
    <s v="Express Road Cargo"/>
    <x v="0"/>
    <x v="1"/>
    <s v="Medium"/>
    <s v="Zinfandel"/>
    <x v="0"/>
    <x v="4"/>
    <s v="Domaine Lafage Miraflors Rose 2013"/>
    <s v="Large Crate"/>
    <s v="Canberra"/>
    <x v="8"/>
    <d v="2010-09-21T00:00:00"/>
    <n v="2"/>
    <n v="0.02"/>
    <n v="48.91"/>
    <n v="5.81"/>
    <n v="97.82"/>
  </r>
  <r>
    <n v="7862"/>
    <n v="86782"/>
    <s v="Louis Nelson"/>
    <s v="Express Road Cargo"/>
    <x v="0"/>
    <x v="0"/>
    <s v="Low"/>
    <s v="Merlot"/>
    <x v="0"/>
    <x v="6"/>
    <s v="Jean-Baptiste Adam Les Natures Cremant d'Alsace Brut"/>
    <s v="Full Container"/>
    <s v="Logan City"/>
    <x v="1137"/>
    <d v="2013-04-18T00:00:00"/>
    <n v="8"/>
    <n v="0"/>
    <n v="2.98"/>
    <n v="2.0299999999999998"/>
    <n v="23.84"/>
  </r>
  <r>
    <n v="7863"/>
    <n v="89046"/>
    <s v="Sean Morgan"/>
    <s v="Express Road Cargo"/>
    <x v="1"/>
    <x v="1"/>
    <s v="Critical"/>
    <s v="Sauvignon Blanc"/>
    <x v="0"/>
    <x v="4"/>
    <s v="Grgich Hills Chardonnay 2012"/>
    <s v="Standard Size Crate"/>
    <s v="Mount Gambier"/>
    <x v="453"/>
    <d v="2013-09-24T00:00:00"/>
    <n v="8"/>
    <n v="0.03"/>
    <n v="8.1199999999999992"/>
    <n v="2.83"/>
    <n v="64.959999999999994"/>
  </r>
  <r>
    <n v="7864"/>
    <n v="89046"/>
    <s v="Sean Morgan"/>
    <s v="Road Cargo"/>
    <x v="0"/>
    <x v="1"/>
    <s v="Critical"/>
    <s v="Zinfandel"/>
    <x v="0"/>
    <x v="6"/>
    <s v="Miraval Rose 2014"/>
    <s v="Mini Crate"/>
    <s v="Port Adelaide"/>
    <x v="453"/>
    <d v="2013-09-24T00:00:00"/>
    <n v="8"/>
    <n v="0.05"/>
    <n v="279.48"/>
    <n v="35"/>
    <n v="2235.84"/>
  </r>
  <r>
    <n v="7865"/>
    <n v="89041"/>
    <s v="Johnny Brown"/>
    <s v="Express Road Cargo"/>
    <x v="0"/>
    <x v="1"/>
    <s v="Critical"/>
    <s v="Zinfandel"/>
    <x v="0"/>
    <x v="6"/>
    <s v="Chateau Gaudrelle Cremant d'Loire Brut"/>
    <s v="Large Crate"/>
    <s v="Port Lincoln"/>
    <x v="501"/>
    <d v="2010-09-25T00:00:00"/>
    <n v="14"/>
    <n v="0.06"/>
    <n v="40.99"/>
    <n v="17.48"/>
    <n v="573.86"/>
  </r>
  <r>
    <n v="7866"/>
    <n v="90068"/>
    <s v="Janice Marshall"/>
    <s v="Express Road Cargo"/>
    <x v="1"/>
    <x v="3"/>
    <s v="Critical"/>
    <s v="Chardonnay"/>
    <x v="0"/>
    <x v="6"/>
    <s v="Lucky Chardonnay 2012"/>
    <s v="Large Crate"/>
    <s v="Campbeltown"/>
    <x v="751"/>
    <d v="2013-09-05T00:00:00"/>
    <n v="16"/>
    <n v="0.03"/>
    <n v="27.48"/>
    <n v="4"/>
    <n v="439.68"/>
  </r>
  <r>
    <n v="7867"/>
    <n v="88275"/>
    <s v="Lawrence Ross"/>
    <s v="Express Road Cargo"/>
    <x v="0"/>
    <x v="3"/>
    <s v="High"/>
    <s v="Merlot"/>
    <x v="0"/>
    <x v="4"/>
    <s v="La Playa Estate Cabernet Sauvignon Rose 2015"/>
    <s v="Large Crate"/>
    <s v="Wagga Wagga"/>
    <x v="1240"/>
    <d v="2013-02-26T00:00:00"/>
    <n v="8"/>
    <n v="0.1"/>
    <n v="10.44"/>
    <n v="5.75"/>
    <n v="83.52"/>
  </r>
  <r>
    <n v="7868"/>
    <n v="88266"/>
    <s v="Lawrence Ross"/>
    <s v="Express Road Cargo"/>
    <x v="1"/>
    <x v="3"/>
    <s v="High"/>
    <s v="Reisling"/>
    <x v="0"/>
    <x v="6"/>
    <s v="Mercer Canyons Chardonnay 2013"/>
    <s v="Standard Size Crate"/>
    <s v="Tamworth"/>
    <x v="1131"/>
    <d v="2010-02-26T00:00:00"/>
    <n v="1"/>
    <n v="0.06"/>
    <n v="8.33"/>
    <n v="1.99"/>
    <n v="8.33"/>
  </r>
  <r>
    <n v="7869"/>
    <n v="88113"/>
    <s v="Juan Morrison"/>
    <s v="Road Cargo"/>
    <x v="0"/>
    <x v="3"/>
    <s v="Not Specified"/>
    <s v="Cabernet Sauvignon"/>
    <x v="0"/>
    <x v="6"/>
    <s v="Orin Swift Cellars Fragile Rose 2014"/>
    <s v="Large Crate"/>
    <s v="Tamworth"/>
    <x v="109"/>
    <d v="2013-03-31T00:00:00"/>
    <n v="7"/>
    <n v="0.05"/>
    <n v="5.78"/>
    <n v="7.64"/>
    <n v="40.46"/>
  </r>
  <r>
    <n v="7870"/>
    <n v="90395"/>
    <s v="Juan Myers"/>
    <s v="Air Cargo"/>
    <x v="2"/>
    <x v="1"/>
    <s v="Low"/>
    <s v="Champagne"/>
    <x v="0"/>
    <x v="6"/>
    <s v="Locations by Dave Phinney F Rose&quot;"/>
    <s v="Extra Large Crate"/>
    <s v="Canberra"/>
    <x v="572"/>
    <d v="2012-07-17T00:00:00"/>
    <n v="11"/>
    <n v="0"/>
    <n v="160.97999999999999"/>
    <n v="30"/>
    <n v="1770.78"/>
  </r>
  <r>
    <n v="7871"/>
    <n v="89769"/>
    <s v="Aaron Lane"/>
    <s v="Air Cargo"/>
    <x v="2"/>
    <x v="1"/>
    <s v="Medium"/>
    <s v="Grenache Rose"/>
    <x v="0"/>
    <x v="6"/>
    <s v="Miraval Rose (1.5 Liter Magnum) 2014"/>
    <s v="Extra Large Crate"/>
    <s v="Launceston"/>
    <x v="519"/>
    <d v="2013-07-28T00:00:00"/>
    <n v="11"/>
    <n v="0.05"/>
    <n v="70.98"/>
    <n v="30"/>
    <n v="780.78000000000009"/>
  </r>
  <r>
    <n v="7872"/>
    <n v="89106"/>
    <s v="Philip Ellis"/>
    <s v="Express Road Cargo"/>
    <x v="0"/>
    <x v="2"/>
    <s v="Medium"/>
    <s v="Sangiovese"/>
    <x v="0"/>
    <x v="6"/>
    <s v="Domaine Lafage Miraflors Rose 2013"/>
    <s v="Mini Crate"/>
    <s v="Busseltol"/>
    <x v="639"/>
    <d v="2010-03-07T00:00:00"/>
    <n v="7"/>
    <n v="7.0000000000000007E-2"/>
    <n v="60.98"/>
    <n v="49"/>
    <n v="426.85999999999996"/>
  </r>
  <r>
    <n v="7873"/>
    <n v="89574"/>
    <s v="George Peters"/>
    <s v="Express Road Cargo"/>
    <x v="1"/>
    <x v="1"/>
    <s v="Low"/>
    <s v="Pinot Gris"/>
    <x v="0"/>
    <x v="6"/>
    <s v="Mercer Canyons Chardonnay 2013"/>
    <s v="Large Crate"/>
    <s v="Devonport"/>
    <x v="1171"/>
    <d v="2011-09-23T00:00:00"/>
    <n v="10"/>
    <n v="0.05"/>
    <n v="195.99"/>
    <n v="8.99"/>
    <n v="1959.9"/>
  </r>
  <r>
    <n v="7874"/>
    <n v="90868"/>
    <s v="Judy Hernandez"/>
    <s v="Express Road Cargo"/>
    <x v="0"/>
    <x v="0"/>
    <s v="Critical"/>
    <s v="Merlot"/>
    <x v="0"/>
    <x v="6"/>
    <s v="Sutter Home Pink Moscato"/>
    <s v="Large Crate"/>
    <s v="Darwin"/>
    <x v="1378"/>
    <d v="2012-01-18T00:00:00"/>
    <n v="9"/>
    <n v="0.06"/>
    <n v="7.64"/>
    <n v="1.39"/>
    <n v="68.759999999999991"/>
  </r>
  <r>
    <n v="7875"/>
    <n v="88416"/>
    <s v="Stephen Gonzales"/>
    <s v="Express Road Cargo"/>
    <x v="0"/>
    <x v="3"/>
    <s v="High"/>
    <s v="Sangiovese"/>
    <x v="0"/>
    <x v="6"/>
    <s v="Veuve Clicquot Brut Yellow Label"/>
    <s v="Full Container"/>
    <s v="Liverpool"/>
    <x v="819"/>
    <d v="2013-12-12T00:00:00"/>
    <n v="2"/>
    <n v="0.09"/>
    <n v="6.88"/>
    <n v="2"/>
    <n v="13.76"/>
  </r>
  <r>
    <n v="7876"/>
    <n v="91313"/>
    <s v="Juan Schmidt"/>
    <s v="Express Road Cargo"/>
    <x v="0"/>
    <x v="3"/>
    <s v="High"/>
    <s v="Sangiovese"/>
    <x v="0"/>
    <x v="6"/>
    <s v="Orin Swift Cellars Fragile Rose 2014"/>
    <s v="Full Container"/>
    <s v="Broken Hill"/>
    <x v="20"/>
    <d v="2013-03-19T00:00:00"/>
    <n v="7"/>
    <n v="0.01"/>
    <n v="3.28"/>
    <n v="3.97"/>
    <n v="22.959999999999997"/>
  </r>
  <r>
    <n v="7877"/>
    <n v="91310"/>
    <s v="Matthew Fields"/>
    <s v="Express Road Cargo"/>
    <x v="0"/>
    <x v="1"/>
    <s v="High"/>
    <s v="Merlot"/>
    <x v="0"/>
    <x v="4"/>
    <s v="Laurent-Perrier Brut Millesime 2006"/>
    <s v="Large Crate"/>
    <s v="Adelaide"/>
    <x v="174"/>
    <d v="2010-03-19T00:00:00"/>
    <n v="3"/>
    <n v="0.1"/>
    <n v="24.92"/>
    <n v="12.98"/>
    <n v="74.760000000000005"/>
  </r>
  <r>
    <n v="7878"/>
    <n v="91313"/>
    <s v="Matthew Fields"/>
    <s v="Air Cargo"/>
    <x v="1"/>
    <x v="1"/>
    <s v="High"/>
    <s v="Chardonnay"/>
    <x v="0"/>
    <x v="6"/>
    <s v="Angeline Sauvignon Blanc 2014"/>
    <s v="Extra Large Crate"/>
    <s v="Port Adelaide"/>
    <x v="20"/>
    <d v="2013-03-19T00:00:00"/>
    <n v="2"/>
    <n v="0.06"/>
    <n v="270.97000000000003"/>
    <n v="28.06"/>
    <n v="541.94000000000005"/>
  </r>
  <r>
    <n v="7879"/>
    <n v="91310"/>
    <s v="Matthew Fields"/>
    <s v="Road Cargo"/>
    <x v="0"/>
    <x v="1"/>
    <s v="High"/>
    <s v="Cabernet Sauvignon"/>
    <x v="0"/>
    <x v="6"/>
    <s v="Marques de Caceres Rioja Rosado 2014"/>
    <s v="Large Crate"/>
    <s v="Port Lincoln"/>
    <x v="174"/>
    <d v="2010-03-20T00:00:00"/>
    <n v="7"/>
    <n v="0"/>
    <n v="12.28"/>
    <n v="6.35"/>
    <n v="85.96"/>
  </r>
  <r>
    <n v="7880"/>
    <n v="90433"/>
    <s v="Louis Simpson"/>
    <s v="Express Road Cargo"/>
    <x v="0"/>
    <x v="3"/>
    <s v="Low"/>
    <s v="Zinfandel"/>
    <x v="0"/>
    <x v="6"/>
    <s v="Moet &amp; Chandon Imperial"/>
    <s v="Large Crate"/>
    <s v="Blue Mountains"/>
    <x v="843"/>
    <d v="2011-06-04T00:00:00"/>
    <n v="8"/>
    <n v="0.09"/>
    <n v="3.98"/>
    <n v="5.26"/>
    <n v="31.84"/>
  </r>
  <r>
    <n v="7881"/>
    <n v="89516"/>
    <s v="Jimmy Gray"/>
    <s v="Express Road Cargo"/>
    <x v="0"/>
    <x v="3"/>
    <s v="Critical"/>
    <s v="Merlot"/>
    <x v="0"/>
    <x v="6"/>
    <s v="Laurent-Perrier Brut Millesime 2006"/>
    <s v="Large Crate"/>
    <s v="Orange"/>
    <x v="928"/>
    <d v="2012-08-14T00:00:00"/>
    <n v="6"/>
    <n v="7.0000000000000007E-2"/>
    <n v="33.619999999999997"/>
    <n v="3.5"/>
    <n v="201.71999999999997"/>
  </r>
  <r>
    <n v="7882"/>
    <n v="89156"/>
    <s v="Gary Henry"/>
    <s v="Express Road Cargo"/>
    <x v="1"/>
    <x v="1"/>
    <s v="Not Specified"/>
    <s v="Reisling"/>
    <x v="0"/>
    <x v="6"/>
    <s v="Robert Oatley Sauvignon Blanc 2013"/>
    <s v="Loose Wrap"/>
    <s v="Mount Gambier"/>
    <x v="1158"/>
    <d v="2011-07-04T00:00:00"/>
    <n v="7"/>
    <n v="0.04"/>
    <n v="17.98"/>
    <n v="8.51"/>
    <n v="125.86"/>
  </r>
  <r>
    <n v="7883"/>
    <n v="89156"/>
    <s v="Gary Henry"/>
    <s v="Express Road Cargo"/>
    <x v="0"/>
    <x v="1"/>
    <s v="Not Specified"/>
    <s v="Merlot"/>
    <x v="0"/>
    <x v="6"/>
    <s v="Sutter Home White Zinfandel"/>
    <s v="Large Crate"/>
    <s v="Mount Gambier"/>
    <x v="1158"/>
    <d v="2011-07-04T00:00:00"/>
    <n v="12"/>
    <n v="0.02"/>
    <n v="6.48"/>
    <n v="6.57"/>
    <n v="77.760000000000005"/>
  </r>
  <r>
    <n v="7884"/>
    <n v="89351"/>
    <s v="Mildred Franklin"/>
    <s v="Express Road Cargo"/>
    <x v="0"/>
    <x v="1"/>
    <s v="Medium"/>
    <s v="Shiraz"/>
    <x v="0"/>
    <x v="6"/>
    <s v="Louis Roederer Cristal Brut with Gift Box 2007"/>
    <s v="Large Crate"/>
    <s v="Canberra"/>
    <x v="41"/>
    <d v="2012-10-02T00:00:00"/>
    <n v="12"/>
    <n v="0.05"/>
    <n v="9.3800000000000008"/>
    <n v="7.28"/>
    <n v="112.56"/>
  </r>
  <r>
    <n v="7885"/>
    <n v="90400"/>
    <s v="Jimmy Banks"/>
    <s v="Air Cargo"/>
    <x v="2"/>
    <x v="1"/>
    <s v="High"/>
    <s v="Grenache Rose"/>
    <x v="0"/>
    <x v="4"/>
    <s v="Miraval Rose 2014"/>
    <s v="Small Crate"/>
    <s v="Port Adelaide"/>
    <x v="1243"/>
    <d v="2013-06-23T00:00:00"/>
    <n v="8"/>
    <n v="0.09"/>
    <n v="70.98"/>
    <n v="26.85"/>
    <n v="567.84"/>
  </r>
  <r>
    <n v="7886"/>
    <n v="89415"/>
    <s v="Shawn Perez"/>
    <s v="Express Road Cargo"/>
    <x v="0"/>
    <x v="1"/>
    <s v="High"/>
    <s v="Pinot Noir"/>
    <x v="0"/>
    <x v="6"/>
    <s v="Chateau d'Esclans Whispering Angel Rose 2014"/>
    <s v="Large Crate"/>
    <s v="Canberra"/>
    <x v="388"/>
    <d v="2010-12-12T00:00:00"/>
    <n v="12"/>
    <n v="0.01"/>
    <n v="12.28"/>
    <n v="6.47"/>
    <n v="147.35999999999999"/>
  </r>
  <r>
    <n v="7887"/>
    <n v="87263"/>
    <s v="Diana Taylor"/>
    <s v="Express Road Cargo"/>
    <x v="0"/>
    <x v="2"/>
    <s v="Critical"/>
    <s v="Pinot Noir"/>
    <x v="0"/>
    <x v="4"/>
    <s v="Simonnet-Febvre Cremant de Bourgogne Blanc"/>
    <s v="Large Crate"/>
    <s v="Rockingham"/>
    <x v="727"/>
    <d v="2012-02-22T00:00:00"/>
    <n v="8"/>
    <n v="0"/>
    <n v="4.9800000000000004"/>
    <n v="7.54"/>
    <n v="39.840000000000003"/>
  </r>
  <r>
    <n v="7888"/>
    <n v="87263"/>
    <s v="Fred Butler"/>
    <s v="Road Cargo"/>
    <x v="2"/>
    <x v="1"/>
    <s v="Critical"/>
    <s v="Grenache Rose"/>
    <x v="0"/>
    <x v="6"/>
    <s v="Pietradolce Etna Rosato 2014"/>
    <s v="Loose Wrap"/>
    <s v="Melbourne"/>
    <x v="727"/>
    <d v="2012-02-23T00:00:00"/>
    <n v="5"/>
    <n v="0.09"/>
    <n v="107.53"/>
    <n v="5.81"/>
    <n v="537.65"/>
  </r>
  <r>
    <n v="7889"/>
    <n v="87537"/>
    <s v="Paula Mason"/>
    <s v="Road Cargo"/>
    <x v="2"/>
    <x v="3"/>
    <s v="Medium"/>
    <s v="Sangiovese Rose"/>
    <x v="0"/>
    <x v="6"/>
    <s v="Chateau D'Aqueria Tavel Rose 2013"/>
    <s v="Large Crate"/>
    <s v="Lithgow"/>
    <x v="47"/>
    <d v="2010-10-04T00:00:00"/>
    <n v="15"/>
    <n v="0.1"/>
    <n v="9.3800000000000008"/>
    <n v="4.93"/>
    <n v="140.70000000000002"/>
  </r>
  <r>
    <n v="7890"/>
    <n v="87549"/>
    <s v="Paula Mason"/>
    <s v="Express Road Cargo"/>
    <x v="1"/>
    <x v="3"/>
    <s v="Medium"/>
    <s v="Sauvignon Blanc"/>
    <x v="0"/>
    <x v="6"/>
    <s v="Giesen Sauvignon Blanc 2014"/>
    <s v="Standard Size Crate"/>
    <s v="Grafton"/>
    <x v="48"/>
    <d v="2013-10-05T00:00:00"/>
    <n v="19"/>
    <n v="0.05"/>
    <n v="35.99"/>
    <n v="1.25"/>
    <n v="683.81000000000006"/>
  </r>
  <r>
    <n v="7891"/>
    <n v="91541"/>
    <s v="Willie Black"/>
    <s v="Express Road Cargo"/>
    <x v="1"/>
    <x v="1"/>
    <s v="Low"/>
    <s v="Reisling"/>
    <x v="0"/>
    <x v="4"/>
    <s v="Giesen Sauvignon Blanc 2014"/>
    <s v="Standard Size Crate"/>
    <s v="Hobart"/>
    <x v="57"/>
    <d v="2012-08-27T00:00:00"/>
    <n v="6"/>
    <n v="0.09"/>
    <n v="7.37"/>
    <n v="5.53"/>
    <n v="44.22"/>
  </r>
  <r>
    <n v="7892"/>
    <n v="91541"/>
    <s v="Willie Black"/>
    <s v="Express Road Cargo"/>
    <x v="0"/>
    <x v="1"/>
    <s v="Low"/>
    <s v="Cabernet Sauvignon"/>
    <x v="0"/>
    <x v="4"/>
    <s v="Bollinger Brut Special Cuvee"/>
    <s v="Large Crate"/>
    <s v="Launceston"/>
    <x v="57"/>
    <d v="2012-08-27T00:00:00"/>
    <n v="20"/>
    <n v="0.01"/>
    <n v="6.68"/>
    <n v="6.15"/>
    <n v="133.6"/>
  </r>
  <r>
    <n v="7893"/>
    <n v="91107"/>
    <s v="Edward Henderson"/>
    <s v="Express Road Cargo"/>
    <x v="1"/>
    <x v="0"/>
    <s v="Low"/>
    <s v="Sauvignon Blanc"/>
    <x v="0"/>
    <x v="6"/>
    <s v="Robert Oatley Sauvignon Blanc 2013"/>
    <s v="Large Crate"/>
    <s v="Darwin"/>
    <x v="1239"/>
    <d v="2013-12-30T00:00:00"/>
    <n v="16"/>
    <n v="0"/>
    <n v="19.98"/>
    <n v="4"/>
    <n v="319.68"/>
  </r>
  <r>
    <n v="7894"/>
    <n v="91107"/>
    <s v="Edward Henderson"/>
    <s v="Express Road Cargo"/>
    <x v="0"/>
    <x v="0"/>
    <s v="Low"/>
    <s v="Merlot"/>
    <x v="0"/>
    <x v="6"/>
    <s v="Gerard Bertrand Cote des Roses Rose 2014"/>
    <s v="Loose Wrap"/>
    <s v="Darwin"/>
    <x v="1239"/>
    <d v="2013-12-30T00:00:00"/>
    <n v="1"/>
    <n v="0.09"/>
    <n v="832.81"/>
    <n v="24.49"/>
    <n v="832.81"/>
  </r>
  <r>
    <n v="7895"/>
    <n v="88978"/>
    <s v="Earl Bradley"/>
    <s v="Express Road Cargo"/>
    <x v="2"/>
    <x v="1"/>
    <s v="Not Specified"/>
    <s v="Grenache Rose"/>
    <x v="0"/>
    <x v="6"/>
    <s v="Miraval Rose 2014"/>
    <s v="Standard Size Crate"/>
    <s v="Ararat"/>
    <x v="231"/>
    <d v="2012-05-08T00:00:00"/>
    <n v="3"/>
    <n v="0.1"/>
    <n v="12.22"/>
    <n v="2.85"/>
    <n v="36.660000000000004"/>
  </r>
  <r>
    <n v="7896"/>
    <n v="88978"/>
    <s v="Earl Bradley"/>
    <s v="Express Road Cargo"/>
    <x v="0"/>
    <x v="1"/>
    <s v="Not Specified"/>
    <s v="Shiraz"/>
    <x v="0"/>
    <x v="6"/>
    <s v="Chateau d'Esclans Whispering Angel Rose 2014"/>
    <s v="Large Crate"/>
    <s v="Wodonga"/>
    <x v="231"/>
    <d v="2012-05-06T00:00:00"/>
    <n v="20"/>
    <n v="0.04"/>
    <n v="5.28"/>
    <n v="5.57"/>
    <n v="105.60000000000001"/>
  </r>
  <r>
    <n v="7897"/>
    <n v="86531"/>
    <s v="Jason King"/>
    <s v="Express Road Cargo"/>
    <x v="0"/>
    <x v="3"/>
    <s v="High"/>
    <s v="Shiraz"/>
    <x v="0"/>
    <x v="7"/>
    <s v="Bertani Bertarose 2014"/>
    <s v="Large Crate"/>
    <s v="Tamworth"/>
    <x v="1390"/>
    <d v="2012-06-01T00:00:00"/>
    <n v="5"/>
    <n v="7.0000000000000007E-2"/>
    <n v="11.34"/>
    <n v="5.01"/>
    <n v="56.7"/>
  </r>
  <r>
    <n v="7898"/>
    <n v="86531"/>
    <s v="Roy Thomas"/>
    <s v="Air Cargo"/>
    <x v="0"/>
    <x v="3"/>
    <s v="High"/>
    <s v="Merlot"/>
    <x v="0"/>
    <x v="7"/>
    <s v="Bertani Bertarose 2014"/>
    <s v="Extra Large Crate"/>
    <s v="Bathurst"/>
    <x v="1390"/>
    <d v="2012-06-03T00:00:00"/>
    <n v="9"/>
    <n v="0.01"/>
    <n v="68.81"/>
    <n v="60"/>
    <n v="619.29"/>
  </r>
  <r>
    <n v="7899"/>
    <n v="91015"/>
    <s v="Stephen Wheeler"/>
    <s v="Express Road Cargo"/>
    <x v="0"/>
    <x v="1"/>
    <s v="High"/>
    <s v="Zinfandel"/>
    <x v="0"/>
    <x v="7"/>
    <s v="Miraval Rose (1.5 Liter Magnum) 2014"/>
    <s v="Large Crate"/>
    <s v="Mildura"/>
    <x v="703"/>
    <d v="2013-08-24T00:00:00"/>
    <n v="25"/>
    <n v="0.01"/>
    <n v="7.28"/>
    <n v="11.15"/>
    <n v="182"/>
  </r>
  <r>
    <n v="7900"/>
    <n v="89512"/>
    <s v="Ernest Simmons"/>
    <s v="Express Road Cargo"/>
    <x v="0"/>
    <x v="0"/>
    <s v="Low"/>
    <s v="Malbec"/>
    <x v="0"/>
    <x v="7"/>
    <s v="Louis Roederer Cristal Brut with Gift Box 2007"/>
    <s v="Full Container"/>
    <s v="Palmerston"/>
    <x v="114"/>
    <d v="2013-04-03T00:00:00"/>
    <n v="7"/>
    <n v="0.06"/>
    <n v="3.98"/>
    <n v="0.83"/>
    <n v="27.86"/>
  </r>
  <r>
    <n v="7901"/>
    <n v="90191"/>
    <s v="Juan Coleman"/>
    <s v="Express Road Cargo"/>
    <x v="1"/>
    <x v="3"/>
    <s v="Medium"/>
    <s v="Pinot Gris"/>
    <x v="0"/>
    <x v="7"/>
    <s v="Grgich Hills Chardonnay 2012"/>
    <s v="Loose Wrap"/>
    <s v="Lithgow"/>
    <x v="95"/>
    <d v="2013-05-06T00:00:00"/>
    <n v="4"/>
    <n v="0.02"/>
    <n v="1938.02"/>
    <n v="13.99"/>
    <n v="7752.08"/>
  </r>
  <r>
    <n v="7902"/>
    <n v="89318"/>
    <s v="Patricia Sanchez"/>
    <s v="Express Road Cargo"/>
    <x v="0"/>
    <x v="1"/>
    <s v="High"/>
    <s v="Merlot"/>
    <x v="0"/>
    <x v="7"/>
    <s v="Bollinger Brut Special Cuvee"/>
    <s v="Mini Crate"/>
    <s v="Devonport"/>
    <x v="55"/>
    <d v="2013-12-14T00:00:00"/>
    <n v="11"/>
    <n v="0.04"/>
    <n v="70.98"/>
    <n v="35"/>
    <n v="780.78000000000009"/>
  </r>
  <r>
    <n v="7903"/>
    <n v="89309"/>
    <s v="Kenneth Porter"/>
    <s v="Express Road Cargo"/>
    <x v="1"/>
    <x v="3"/>
    <s v="High"/>
    <s v="Sauvignon Blanc"/>
    <x v="0"/>
    <x v="7"/>
    <s v="St. Supery Sauvignon Blanc 2015"/>
    <s v="Large Crate"/>
    <s v="Wollongong"/>
    <x v="935"/>
    <d v="2012-08-17T00:00:00"/>
    <n v="14"/>
    <n v="0.04"/>
    <n v="49.99"/>
    <n v="19.989999999999998"/>
    <n v="699.86"/>
  </r>
  <r>
    <n v="7904"/>
    <n v="88632"/>
    <s v="Henry Fuller"/>
    <s v="Air Cargo"/>
    <x v="1"/>
    <x v="1"/>
    <s v="Critical"/>
    <s v="Pinot Gris"/>
    <x v="0"/>
    <x v="7"/>
    <s v="Lucky Chardonnay 2012"/>
    <s v="Small Crate"/>
    <s v="Burnie"/>
    <x v="1391"/>
    <d v="2010-03-07T00:00:00"/>
    <n v="5"/>
    <n v="0.09"/>
    <n v="517.48"/>
    <n v="16.63"/>
    <n v="2587.4"/>
  </r>
  <r>
    <n v="7905"/>
    <n v="91536"/>
    <s v="Shawn Allen"/>
    <s v="Road Cargo"/>
    <x v="2"/>
    <x v="1"/>
    <s v="Medium"/>
    <s v="Champagne"/>
    <x v="0"/>
    <x v="7"/>
    <s v="Miraval Rose 2014"/>
    <s v="Loose Wrap"/>
    <s v="Canberra"/>
    <x v="1288"/>
    <d v="2013-09-28T00:00:00"/>
    <n v="26"/>
    <n v="7.0000000000000007E-2"/>
    <n v="41.32"/>
    <n v="8.66"/>
    <n v="1074.32"/>
  </r>
  <r>
    <n v="7906"/>
    <n v="90373"/>
    <s v="Harold Murphy"/>
    <s v="Express Road Cargo"/>
    <x v="0"/>
    <x v="3"/>
    <s v="High"/>
    <s v="Sangiovese"/>
    <x v="0"/>
    <x v="7"/>
    <s v="Miraval Rose 2014"/>
    <s v="Large Crate"/>
    <s v="Queanbeyan"/>
    <x v="35"/>
    <d v="2013-08-09T00:00:00"/>
    <n v="6"/>
    <n v="0.03"/>
    <n v="11.5"/>
    <n v="7.19"/>
    <n v="69"/>
  </r>
  <r>
    <n v="7907"/>
    <n v="86890"/>
    <s v="Jeffrey Carr"/>
    <s v="Express Road Cargo"/>
    <x v="0"/>
    <x v="1"/>
    <s v="High"/>
    <s v="Malbec"/>
    <x v="0"/>
    <x v="7"/>
    <s v="Veuve Clicquot Brut Yellow Label"/>
    <s v="Full Container"/>
    <s v="Port Adelaide"/>
    <x v="478"/>
    <d v="2012-01-24T00:00:00"/>
    <n v="11"/>
    <n v="0.05"/>
    <n v="9.85"/>
    <n v="4.82"/>
    <n v="108.35"/>
  </r>
  <r>
    <n v="7908"/>
    <n v="86232"/>
    <s v="Harry Harris"/>
    <s v="Express Road Cargo"/>
    <x v="0"/>
    <x v="1"/>
    <s v="Low"/>
    <s v="Sangiovese"/>
    <x v="0"/>
    <x v="7"/>
    <s v="Jean-Baptiste Adam Les Natures Cremant d'Alsace Brut"/>
    <s v="Full Container"/>
    <s v="Frankston"/>
    <x v="931"/>
    <d v="2013-07-21T00:00:00"/>
    <n v="8"/>
    <n v="0.02"/>
    <n v="4.28"/>
    <n v="0.94"/>
    <n v="34.24"/>
  </r>
  <r>
    <n v="7909"/>
    <n v="86228"/>
    <s v="Raymond Thompson"/>
    <s v="Express Road Cargo"/>
    <x v="1"/>
    <x v="2"/>
    <s v="Low"/>
    <s v="Pinot Gris"/>
    <x v="0"/>
    <x v="7"/>
    <s v="Hewitson LuLu Sauvignon Blanc 2014"/>
    <s v="Standard Size Crate"/>
    <s v="Albany"/>
    <x v="310"/>
    <d v="2011-07-21T00:00:00"/>
    <n v="5"/>
    <n v="0.05"/>
    <n v="9.7799999999999994"/>
    <n v="1.99"/>
    <n v="48.9"/>
  </r>
  <r>
    <n v="7910"/>
    <n v="86232"/>
    <s v="Shawn Boyd"/>
    <s v="Express Road Cargo"/>
    <x v="0"/>
    <x v="2"/>
    <s v="Low"/>
    <s v="Shiraz"/>
    <x v="0"/>
    <x v="7"/>
    <s v="Roederer Estate L'Ermitage 2007"/>
    <s v="Full Container"/>
    <s v="Mandurah"/>
    <x v="931"/>
    <d v="2013-07-20T00:00:00"/>
    <n v="3"/>
    <n v="0.03"/>
    <n v="3.29"/>
    <n v="1.35"/>
    <n v="9.870000000000001"/>
  </r>
  <r>
    <n v="7911"/>
    <n v="87545"/>
    <s v="Paula Mason"/>
    <s v="Express Road Cargo"/>
    <x v="0"/>
    <x v="3"/>
    <s v="Medium"/>
    <s v="Malbec"/>
    <x v="0"/>
    <x v="7"/>
    <s v="Marques de Caceres Rioja Rosado 2014"/>
    <s v="Full Container"/>
    <s v="Grafton"/>
    <x v="504"/>
    <d v="2012-11-29T00:00:00"/>
    <n v="8"/>
    <n v="0.01"/>
    <n v="7.64"/>
    <n v="5.83"/>
    <n v="61.12"/>
  </r>
  <r>
    <n v="7912"/>
    <n v="89357"/>
    <s v="James Adams"/>
    <s v="Air Cargo"/>
    <x v="1"/>
    <x v="3"/>
    <s v="Medium"/>
    <s v="Reisling"/>
    <x v="0"/>
    <x v="7"/>
    <s v="Chardonnais Napa Valley Chardonnay 2013"/>
    <s v="Extra Large Crate"/>
    <s v="Paramatta"/>
    <x v="1290"/>
    <d v="2012-07-29T00:00:00"/>
    <n v="16"/>
    <n v="7.0000000000000007E-2"/>
    <n v="120.97"/>
    <n v="26.3"/>
    <n v="1935.52"/>
  </r>
  <r>
    <n v="7913"/>
    <n v="91258"/>
    <s v="Eric Gutierrez"/>
    <s v="Express Road Cargo"/>
    <x v="1"/>
    <x v="1"/>
    <s v="Not Specified"/>
    <s v="Reisling"/>
    <x v="0"/>
    <x v="7"/>
    <s v="Los Vascos Sauvignon Blanc 2015"/>
    <s v="Standard Size Crate"/>
    <s v="Devonport"/>
    <x v="323"/>
    <d v="2010-11-16T00:00:00"/>
    <n v="38"/>
    <n v="0.1"/>
    <n v="7.37"/>
    <n v="5.53"/>
    <n v="280.06"/>
  </r>
  <r>
    <n v="7914"/>
    <n v="87081"/>
    <s v="George Watson"/>
    <s v="Express Road Cargo"/>
    <x v="0"/>
    <x v="1"/>
    <s v="Critical"/>
    <s v="Merlot"/>
    <x v="0"/>
    <x v="7"/>
    <s v="Pietradolce Etna Rosato 2014"/>
    <s v="Large Crate"/>
    <s v="Ballarat"/>
    <x v="979"/>
    <d v="2013-01-23T00:00:00"/>
    <n v="3"/>
    <n v="0.04"/>
    <n v="7.84"/>
    <n v="4.71"/>
    <n v="23.52"/>
  </r>
  <r>
    <n v="7915"/>
    <n v="87076"/>
    <s v="George Watson"/>
    <s v="Road Cargo"/>
    <x v="1"/>
    <x v="1"/>
    <s v="Critical"/>
    <s v="Reisling"/>
    <x v="0"/>
    <x v="7"/>
    <s v="Mercer Canyons Chardonnay 2013"/>
    <s v="Standard Size Crate"/>
    <s v="Hamilton"/>
    <x v="1291"/>
    <d v="2010-01-22T00:00:00"/>
    <n v="9"/>
    <n v="0.04"/>
    <n v="9.7799999999999994"/>
    <n v="1.99"/>
    <n v="88.02"/>
  </r>
  <r>
    <n v="7916"/>
    <n v="91190"/>
    <s v="Raymond Hall"/>
    <s v="Express Road Cargo"/>
    <x v="0"/>
    <x v="1"/>
    <s v="Critical"/>
    <s v="Pinot Noir"/>
    <x v="0"/>
    <x v="7"/>
    <s v="Miraval Rose 2014"/>
    <s v="Full Container"/>
    <s v="Canberra"/>
    <x v="1254"/>
    <d v="2013-03-21T00:00:00"/>
    <n v="4"/>
    <n v="0.04"/>
    <n v="2.58"/>
    <n v="1.3"/>
    <n v="10.32"/>
  </r>
  <r>
    <n v="7917"/>
    <n v="86534"/>
    <s v="Roy Murphy"/>
    <s v="Road Cargo"/>
    <x v="0"/>
    <x v="0"/>
    <s v="High"/>
    <s v="Shiraz"/>
    <x v="0"/>
    <x v="7"/>
    <s v="Gerard Bertrand Cote des Roses Rose 2014"/>
    <s v="Large Crate"/>
    <s v="Palmerston"/>
    <x v="1142"/>
    <d v="2010-04-20T00:00:00"/>
    <n v="9"/>
    <n v="0.03"/>
    <n v="3.69"/>
    <n v="2.5"/>
    <n v="33.21"/>
  </r>
  <r>
    <n v="7918"/>
    <n v="89552"/>
    <s v="Rebecca Myers"/>
    <s v="Express Road Cargo"/>
    <x v="2"/>
    <x v="3"/>
    <s v="Low"/>
    <s v="Sangiovese Rose"/>
    <x v="0"/>
    <x v="7"/>
    <s v="Chateau de Campuget Costieres de Nimes Tradition Rose 2015"/>
    <s v="Extra Large Crate"/>
    <s v="Broken Hill"/>
    <x v="973"/>
    <d v="2013-03-21T00:00:00"/>
    <n v="7"/>
    <n v="0.08"/>
    <n v="26.38"/>
    <n v="5.58"/>
    <n v="184.66"/>
  </r>
  <r>
    <n v="7919"/>
    <n v="86338"/>
    <s v="Stephen Mendoza"/>
    <s v="Express Road Cargo"/>
    <x v="0"/>
    <x v="0"/>
    <s v="Medium"/>
    <s v="Shiraz"/>
    <x v="0"/>
    <x v="7"/>
    <s v="Laurent-Perrier Brut Millesime 2006"/>
    <s v="Large Crate"/>
    <s v="Logan City"/>
    <x v="221"/>
    <d v="2010-01-17T00:00:00"/>
    <n v="9"/>
    <n v="0"/>
    <n v="13.43"/>
    <n v="5.5"/>
    <n v="120.87"/>
  </r>
  <r>
    <n v="7920"/>
    <n v="90285"/>
    <s v="Kenneth Robertson"/>
    <s v="Express Road Cargo"/>
    <x v="0"/>
    <x v="1"/>
    <s v="High"/>
    <s v="Shiraz"/>
    <x v="0"/>
    <x v="7"/>
    <s v="Louis Roederer Cristal Brut with Gift Box 2007"/>
    <s v="Large Crate"/>
    <s v="Adelaide"/>
    <x v="1315"/>
    <d v="2011-12-17T00:00:00"/>
    <n v="6"/>
    <n v="0.05"/>
    <n v="42.8"/>
    <n v="2.99"/>
    <n v="256.79999999999995"/>
  </r>
  <r>
    <n v="7921"/>
    <n v="87801"/>
    <s v="Jack Collins"/>
    <s v="Express Road Cargo"/>
    <x v="0"/>
    <x v="3"/>
    <s v="Low"/>
    <s v="Pinot Noir"/>
    <x v="0"/>
    <x v="7"/>
    <s v="Laurent-Perrier Brut Millesime 2006"/>
    <s v="Large Crate"/>
    <s v="Albury"/>
    <x v="1041"/>
    <d v="2012-03-12T00:00:00"/>
    <n v="9"/>
    <n v="0.1"/>
    <n v="54.96"/>
    <n v="10.75"/>
    <n v="494.64"/>
  </r>
  <r>
    <n v="7922"/>
    <n v="90391"/>
    <s v="Juan Myers"/>
    <s v="Air Cargo"/>
    <x v="2"/>
    <x v="1"/>
    <s v="Low"/>
    <s v="Grenache Rose"/>
    <x v="0"/>
    <x v="7"/>
    <s v="Sutter Home Pink Moscato"/>
    <s v="Extra Large Crate"/>
    <s v="Canberra"/>
    <x v="1224"/>
    <d v="2012-02-02T00:00:00"/>
    <n v="4"/>
    <n v="0.01"/>
    <n v="113.98"/>
    <n v="30"/>
    <n v="455.92"/>
  </r>
  <r>
    <n v="7923"/>
    <n v="89966"/>
    <s v="Jessica Daniels"/>
    <s v="Air Cargo"/>
    <x v="2"/>
    <x v="3"/>
    <s v="High"/>
    <s v="Sangiovese Rose"/>
    <x v="0"/>
    <x v="7"/>
    <s v="Locations by Dave Phinney F Rose&quot;"/>
    <s v="Small Crate"/>
    <s v="Wagga Wagga"/>
    <x v="278"/>
    <d v="2013-03-09T00:00:00"/>
    <n v="8"/>
    <n v="0.03"/>
    <n v="150.97999999999999"/>
    <n v="66.27"/>
    <n v="1207.8399999999999"/>
  </r>
  <r>
    <n v="7924"/>
    <n v="89413"/>
    <s v="Benjamin Peterson"/>
    <s v="Express Road Cargo"/>
    <x v="1"/>
    <x v="3"/>
    <s v="Medium"/>
    <s v="Sauvignon Blanc"/>
    <x v="0"/>
    <x v="7"/>
    <s v="St. Supery Sauvignon Blanc 2015"/>
    <s v="Large Crate"/>
    <s v="Grafton"/>
    <x v="95"/>
    <d v="2013-05-05T00:00:00"/>
    <n v="2"/>
    <n v="0.06"/>
    <n v="205.99"/>
    <n v="8.99"/>
    <n v="411.98"/>
  </r>
  <r>
    <n v="7925"/>
    <n v="90022"/>
    <s v="Eugene Green"/>
    <s v="Express Road Cargo"/>
    <x v="0"/>
    <x v="1"/>
    <s v="Not Specified"/>
    <s v="Pinot Noir"/>
    <x v="0"/>
    <x v="7"/>
    <s v="Chateau D'Aqueria Tavel Rose 2013"/>
    <s v="Large Crate"/>
    <s v="Mount Barker"/>
    <x v="385"/>
    <d v="2013-03-24T00:00:00"/>
    <n v="10"/>
    <n v="0.06"/>
    <n v="10.89"/>
    <n v="4.5"/>
    <n v="108.9"/>
  </r>
  <r>
    <n v="7926"/>
    <n v="90022"/>
    <s v="Eugene Green"/>
    <s v="Express Road Cargo"/>
    <x v="1"/>
    <x v="1"/>
    <s v="Not Specified"/>
    <s v="Pinot Gris"/>
    <x v="0"/>
    <x v="7"/>
    <s v="Villa Maria Private Bin Sauvignon Blanc 2015"/>
    <s v="Standard Size Crate"/>
    <s v="Mount Barker"/>
    <x v="385"/>
    <d v="2013-03-25T00:00:00"/>
    <n v="1"/>
    <n v="0.05"/>
    <n v="28.48"/>
    <n v="1.99"/>
    <n v="28.48"/>
  </r>
  <r>
    <n v="7927"/>
    <n v="90022"/>
    <s v="George Warren"/>
    <s v="Express Road Cargo"/>
    <x v="0"/>
    <x v="1"/>
    <s v="Not Specified"/>
    <s v="Malbec"/>
    <x v="0"/>
    <x v="7"/>
    <s v="Pietradolce Etna Rosato 2014"/>
    <s v="Large Crate"/>
    <s v="Canberra"/>
    <x v="385"/>
    <d v="2013-03-25T00:00:00"/>
    <n v="11"/>
    <n v="0.02"/>
    <n v="2.88"/>
    <n v="1.49"/>
    <n v="31.68"/>
  </r>
  <r>
    <n v="7928"/>
    <n v="87491"/>
    <s v="Nicholas Price"/>
    <s v="Express Road Cargo"/>
    <x v="1"/>
    <x v="1"/>
    <s v="Medium"/>
    <s v="Reisling"/>
    <x v="0"/>
    <x v="7"/>
    <s v="Leeuwin Estate Art Series Chardonnay 2012"/>
    <s v="Large Crate"/>
    <s v="Devonport"/>
    <x v="1"/>
    <d v="2011-08-08T00:00:00"/>
    <n v="8"/>
    <n v="0.05"/>
    <n v="10.97"/>
    <n v="6.5"/>
    <n v="87.76"/>
  </r>
  <r>
    <n v="7929"/>
    <n v="87995"/>
    <s v="Kevin Jacobs"/>
    <s v="Road Cargo"/>
    <x v="0"/>
    <x v="1"/>
    <s v="Low"/>
    <s v="Cabernet Sauvignon"/>
    <x v="0"/>
    <x v="7"/>
    <s v="Pietradolce Etna Rosato 2014"/>
    <s v="Standard Size Crate"/>
    <s v="Devonport"/>
    <x v="1241"/>
    <d v="2010-08-10T00:00:00"/>
    <n v="21"/>
    <n v="0.1"/>
    <n v="5.68"/>
    <n v="3.6"/>
    <n v="119.28"/>
  </r>
  <r>
    <n v="7930"/>
    <n v="89610"/>
    <s v="Ronald Sims"/>
    <s v="Express Road Cargo"/>
    <x v="0"/>
    <x v="3"/>
    <s v="Low"/>
    <s v="Zinfandel"/>
    <x v="0"/>
    <x v="7"/>
    <s v="Miraval Rose (1.5 Liter Magnum) 2014"/>
    <s v="Full Container"/>
    <s v="Liverpool"/>
    <x v="582"/>
    <d v="2010-12-09T00:00:00"/>
    <n v="12"/>
    <n v="0.06"/>
    <n v="3.74"/>
    <n v="0.94"/>
    <n v="44.88"/>
  </r>
  <r>
    <n v="7931"/>
    <n v="86356"/>
    <s v="Christina Dixon"/>
    <s v="Air Cargo"/>
    <x v="2"/>
    <x v="3"/>
    <s v="High"/>
    <s v="Sangiovese Rose"/>
    <x v="0"/>
    <x v="7"/>
    <s v="Gerard Bertrand Cote des Roses Rose 2014"/>
    <s v="Extra Large Crate"/>
    <s v="Cessnock"/>
    <x v="892"/>
    <d v="2010-01-05T00:00:00"/>
    <n v="1"/>
    <n v="0.06"/>
    <n v="350.98"/>
    <n v="30"/>
    <n v="350.98"/>
  </r>
  <r>
    <n v="7932"/>
    <n v="86952"/>
    <s v="Benjamin Mitchell"/>
    <s v="Express Road Cargo"/>
    <x v="0"/>
    <x v="1"/>
    <s v="Not Specified"/>
    <s v="Cabernet Sauvignon"/>
    <x v="0"/>
    <x v="7"/>
    <s v="Gerard Bertrand Cote des Roses Rose 2014"/>
    <s v="Large Crate"/>
    <s v="Melbourne"/>
    <x v="501"/>
    <d v="2010-09-24T00:00:00"/>
    <n v="15"/>
    <n v="0.04"/>
    <n v="60.97"/>
    <n v="4.5"/>
    <n v="914.55"/>
  </r>
  <r>
    <n v="7933"/>
    <n v="88397"/>
    <s v="Patrick Cox"/>
    <s v="Express Road Cargo"/>
    <x v="2"/>
    <x v="0"/>
    <s v="Medium"/>
    <s v="Champagne"/>
    <x v="0"/>
    <x v="7"/>
    <s v="Pietradolce Etna Rosato 2014"/>
    <s v="Full Container"/>
    <s v="Darwin"/>
    <x v="1085"/>
    <d v="2012-10-02T00:00:00"/>
    <n v="1"/>
    <n v="0.09"/>
    <n v="14.2"/>
    <n v="5.3"/>
    <n v="14.2"/>
  </r>
  <r>
    <n v="7934"/>
    <n v="88397"/>
    <s v="Patrick Cox"/>
    <s v="Express Road Cargo"/>
    <x v="1"/>
    <x v="0"/>
    <s v="Medium"/>
    <s v="Sauvignon Blanc"/>
    <x v="0"/>
    <x v="7"/>
    <s v="Angeline Sauvignon Blanc 2014"/>
    <s v="Large Crate"/>
    <s v="Palmerston"/>
    <x v="1085"/>
    <d v="2012-10-03T00:00:00"/>
    <n v="6"/>
    <n v="0.02"/>
    <n v="115.99"/>
    <n v="5.92"/>
    <n v="695.93999999999994"/>
  </r>
  <r>
    <n v="7935"/>
    <n v="88397"/>
    <s v="Matthew Medina"/>
    <s v="Road Cargo"/>
    <x v="0"/>
    <x v="0"/>
    <s v="Medium"/>
    <s v="Cabernet Sauvignon"/>
    <x v="0"/>
    <x v="7"/>
    <s v="JCB N¬∞21 Brut Cremant de Bourgogne"/>
    <s v="Large Crate"/>
    <s v="Palmerston"/>
    <x v="1085"/>
    <d v="2012-10-03T00:00:00"/>
    <n v="19"/>
    <n v="0.09"/>
    <n v="18.97"/>
    <n v="9.0299999999999994"/>
    <n v="360.42999999999995"/>
  </r>
  <r>
    <n v="7936"/>
    <n v="88224"/>
    <s v="Carl Perkins"/>
    <s v="Express Road Cargo"/>
    <x v="1"/>
    <x v="1"/>
    <s v="Not Specified"/>
    <s v="Chardonnay"/>
    <x v="0"/>
    <x v="7"/>
    <s v="Lucky Chardonnay 2012"/>
    <s v="Loose Wrap"/>
    <s v="Devonport"/>
    <x v="5"/>
    <d v="2012-01-25T00:00:00"/>
    <n v="13"/>
    <n v="7.0000000000000007E-2"/>
    <n v="23.99"/>
    <n v="6.3"/>
    <n v="311.87"/>
  </r>
  <r>
    <n v="7937"/>
    <n v="88955"/>
    <s v="Bruce Gilbert"/>
    <s v="Express Road Cargo"/>
    <x v="0"/>
    <x v="1"/>
    <s v="High"/>
    <s v="Shiraz"/>
    <x v="0"/>
    <x v="7"/>
    <s v="Louis Roederer Cristal Brut 2006"/>
    <s v="Full Container"/>
    <s v="Hobart"/>
    <x v="479"/>
    <d v="2012-06-17T00:00:00"/>
    <n v="14"/>
    <n v="0.09"/>
    <n v="2.94"/>
    <n v="0.81"/>
    <n v="41.16"/>
  </r>
  <r>
    <n v="7938"/>
    <n v="90450"/>
    <s v="Michelle Andrews"/>
    <s v="Express Road Cargo"/>
    <x v="0"/>
    <x v="1"/>
    <s v="Critical"/>
    <s v="Cabernet Sauvignon"/>
    <x v="0"/>
    <x v="7"/>
    <s v="Miraval Rose 2014"/>
    <s v="Large Crate"/>
    <s v="Canberra"/>
    <x v="851"/>
    <d v="2012-02-14T00:00:00"/>
    <n v="2"/>
    <n v="0.02"/>
    <n v="5.68"/>
    <n v="1.39"/>
    <n v="11.36"/>
  </r>
  <r>
    <n v="7939"/>
    <n v="90450"/>
    <s v="Michelle Andrews"/>
    <s v="Air Cargo"/>
    <x v="2"/>
    <x v="1"/>
    <s v="Critical"/>
    <s v="Sangiovese Rose"/>
    <x v="0"/>
    <x v="7"/>
    <s v="Sutter Home White Zinfandel"/>
    <s v="Small Crate"/>
    <s v="Canberra"/>
    <x v="851"/>
    <d v="2012-02-13T00:00:00"/>
    <n v="2"/>
    <n v="0"/>
    <n v="348.21"/>
    <n v="84.84"/>
    <n v="696.42"/>
  </r>
  <r>
    <n v="7940"/>
    <n v="89648"/>
    <s v="Louise Cook"/>
    <s v="Road Cargo"/>
    <x v="0"/>
    <x v="1"/>
    <s v="Low"/>
    <s v="Zinfandel"/>
    <x v="0"/>
    <x v="7"/>
    <s v="Moet &amp; Chandon Imperial"/>
    <s v="Standard Size Crate"/>
    <s v="Mildura"/>
    <x v="1221"/>
    <d v="2011-10-07T00:00:00"/>
    <n v="17"/>
    <n v="7.0000000000000007E-2"/>
    <n v="10.98"/>
    <n v="3.37"/>
    <n v="186.66"/>
  </r>
  <r>
    <n v="7941"/>
    <n v="90655"/>
    <s v="Joseph Hicks"/>
    <s v="Express Road Cargo"/>
    <x v="0"/>
    <x v="1"/>
    <s v="Critical"/>
    <s v="Zinfandel"/>
    <x v="0"/>
    <x v="7"/>
    <s v="Sutter Home Pink Moscato"/>
    <s v="Large Crate"/>
    <s v="Canberra"/>
    <x v="495"/>
    <d v="2011-11-08T00:00:00"/>
    <n v="37"/>
    <n v="0.09"/>
    <n v="15.74"/>
    <n v="1.39"/>
    <n v="582.38"/>
  </r>
  <r>
    <n v="7942"/>
    <n v="90661"/>
    <s v="Joseph Hicks"/>
    <s v="Express Road Cargo"/>
    <x v="1"/>
    <x v="1"/>
    <s v="Critical"/>
    <s v="Reisling"/>
    <x v="0"/>
    <x v="7"/>
    <s v="Giesen Sauvignon Blanc 2014"/>
    <s v="Loose Wrap"/>
    <s v="Canberra"/>
    <x v="1156"/>
    <d v="2013-11-09T00:00:00"/>
    <n v="35"/>
    <n v="0.1"/>
    <n v="140.99"/>
    <n v="13.99"/>
    <n v="4934.6500000000005"/>
  </r>
  <r>
    <n v="7943"/>
    <n v="90655"/>
    <s v="Joseph Hicks"/>
    <s v="Express Road Cargo"/>
    <x v="0"/>
    <x v="1"/>
    <s v="Critical"/>
    <s v="Sangiovese"/>
    <x v="0"/>
    <x v="7"/>
    <s v="Roederer Estate L'Ermitage 2007"/>
    <s v="Large Crate"/>
    <s v="Canberra"/>
    <x v="495"/>
    <d v="2011-11-10T00:00:00"/>
    <n v="6"/>
    <n v="0.08"/>
    <n v="6.48"/>
    <n v="7.49"/>
    <n v="38.880000000000003"/>
  </r>
  <r>
    <n v="7944"/>
    <n v="87130"/>
    <s v="Jack Reed"/>
    <s v="Express Road Cargo"/>
    <x v="0"/>
    <x v="1"/>
    <s v="Not Specified"/>
    <s v="Cabernet Sauvignon"/>
    <x v="0"/>
    <x v="7"/>
    <s v="Marques de Caceres Rioja Rosado 2014"/>
    <s v="Large Crate"/>
    <s v="Hamilton"/>
    <x v="545"/>
    <d v="2012-03-09T00:00:00"/>
    <n v="8"/>
    <n v="0"/>
    <n v="11.97"/>
    <n v="4.9800000000000004"/>
    <n v="95.76"/>
  </r>
  <r>
    <n v="7945"/>
    <n v="87130"/>
    <s v="Jack Reed"/>
    <s v="Road Cargo"/>
    <x v="0"/>
    <x v="1"/>
    <s v="Not Specified"/>
    <s v="Sangiovese"/>
    <x v="0"/>
    <x v="7"/>
    <s v="Laurent-Perrier Brut Rose"/>
    <s v="Large Crate"/>
    <s v="Wodonga"/>
    <x v="545"/>
    <d v="2012-03-09T00:00:00"/>
    <n v="7"/>
    <n v="7.0000000000000007E-2"/>
    <n v="6.48"/>
    <n v="8.19"/>
    <n v="45.36"/>
  </r>
  <r>
    <n v="7946"/>
    <n v="91465"/>
    <s v="Larry Warren"/>
    <s v="Air Cargo"/>
    <x v="2"/>
    <x v="3"/>
    <s v="Critical"/>
    <s v="Cremant"/>
    <x v="0"/>
    <x v="7"/>
    <s v="Orin Swift Cellars Fragile Rose 2014"/>
    <s v="Extra Large Crate"/>
    <s v="Goulburn"/>
    <x v="373"/>
    <d v="2013-12-09T00:00:00"/>
    <n v="3"/>
    <n v="0.09"/>
    <n v="280.98"/>
    <n v="57"/>
    <n v="842.94"/>
  </r>
  <r>
    <n v="7947"/>
    <n v="91465"/>
    <s v="Larry Warren"/>
    <s v="Express Road Cargo"/>
    <x v="0"/>
    <x v="3"/>
    <s v="Critical"/>
    <s v="Pinot Noir"/>
    <x v="0"/>
    <x v="7"/>
    <s v="Moet &amp; Chandon Imperial"/>
    <s v="Standard Size Crate"/>
    <s v="Queanbeyan"/>
    <x v="373"/>
    <d v="2013-12-08T00:00:00"/>
    <n v="15"/>
    <n v="0.03"/>
    <n v="10.98"/>
    <n v="3.37"/>
    <n v="164.70000000000002"/>
  </r>
  <r>
    <n v="7948"/>
    <n v="85906"/>
    <s v="Edward Rice"/>
    <s v="Air Cargo"/>
    <x v="2"/>
    <x v="0"/>
    <s v="High"/>
    <s v="Cremant"/>
    <x v="0"/>
    <x v="7"/>
    <s v="Belle Glos Oeil de Perdrix Pinot Noir Blanc 2014"/>
    <s v="Small Crate"/>
    <s v="Rockhampton"/>
    <x v="201"/>
    <d v="2013-08-26T00:00:00"/>
    <n v="2"/>
    <n v="0.05"/>
    <n v="376.13"/>
    <n v="85.63"/>
    <n v="752.26"/>
  </r>
  <r>
    <n v="7949"/>
    <n v="85896"/>
    <s v="Edward Rice"/>
    <s v="Express Road Cargo"/>
    <x v="1"/>
    <x v="0"/>
    <s v="High"/>
    <s v="Chardonnay"/>
    <x v="0"/>
    <x v="7"/>
    <s v="Mercer Canyons Chardonnay 2013"/>
    <s v="Large Crate"/>
    <s v="Mount Isa"/>
    <x v="1143"/>
    <d v="2010-08-25T00:00:00"/>
    <n v="5"/>
    <n v="0"/>
    <n v="195.99"/>
    <n v="8.99"/>
    <n v="979.95"/>
  </r>
  <r>
    <n v="7950"/>
    <n v="90802"/>
    <s v="Jeremy Hughes"/>
    <s v="Road Cargo"/>
    <x v="1"/>
    <x v="1"/>
    <s v="High"/>
    <s v="Chardonnay"/>
    <x v="0"/>
    <x v="7"/>
    <s v="Robert Oatley Sauvignon Blanc 2013"/>
    <s v="Large Crate"/>
    <s v="Adelaide"/>
    <x v="480"/>
    <d v="2012-03-23T00:00:00"/>
    <n v="9"/>
    <n v="0.01"/>
    <n v="65.989999999999995"/>
    <n v="5.31"/>
    <n v="593.91"/>
  </r>
  <r>
    <n v="7951"/>
    <n v="86776"/>
    <s v="Louis Nelson"/>
    <s v="Road Cargo"/>
    <x v="0"/>
    <x v="0"/>
    <s v="Medium"/>
    <s v="Zinfandel"/>
    <x v="0"/>
    <x v="7"/>
    <s v="Langlois Chateau Cremant de Loire Brut"/>
    <s v="Large Crate"/>
    <s v="Townsville"/>
    <x v="974"/>
    <d v="2012-08-31T00:00:00"/>
    <n v="19"/>
    <n v="0.03"/>
    <n v="6.48"/>
    <n v="6.6"/>
    <n v="123.12"/>
  </r>
  <r>
    <n v="7952"/>
    <n v="86813"/>
    <s v="Carl Jacobs"/>
    <s v="Road Cargo"/>
    <x v="0"/>
    <x v="3"/>
    <s v="Critical"/>
    <s v="Zinfandel"/>
    <x v="0"/>
    <x v="7"/>
    <s v="Domaine Lafond Roc-Epine Tavel Rose 2014"/>
    <s v="Standard Size Crate"/>
    <s v="Wollongong"/>
    <x v="401"/>
    <d v="2010-07-11T00:00:00"/>
    <n v="5"/>
    <n v="0.03"/>
    <n v="30.98"/>
    <n v="8.99"/>
    <n v="154.9"/>
  </r>
  <r>
    <n v="7953"/>
    <n v="86813"/>
    <s v="Howard Diaz"/>
    <s v="Express Road Cargo"/>
    <x v="0"/>
    <x v="0"/>
    <s v="Critical"/>
    <s v="Cabernet Sauvignon"/>
    <x v="0"/>
    <x v="7"/>
    <s v="Roederer Estate L'Ermitage 2007"/>
    <s v="Large Crate"/>
    <s v="Darwin"/>
    <x v="401"/>
    <d v="2010-07-11T00:00:00"/>
    <n v="9"/>
    <n v="0.01"/>
    <n v="525.98"/>
    <n v="19.989999999999998"/>
    <n v="4733.82"/>
  </r>
  <r>
    <n v="7954"/>
    <n v="87741"/>
    <s v="Keith Cooper"/>
    <s v="Express Road Cargo"/>
    <x v="0"/>
    <x v="1"/>
    <s v="Critical"/>
    <s v="Cabernet Sauvignon"/>
    <x v="0"/>
    <x v="7"/>
    <s v="Chateau Gaudrelle Cremant d'Loire Brut"/>
    <s v="Large Crate"/>
    <s v="Burnie"/>
    <x v="481"/>
    <d v="2011-08-25T00:00:00"/>
    <n v="8"/>
    <n v="0.01"/>
    <n v="15.14"/>
    <n v="4.53"/>
    <n v="121.12"/>
  </r>
  <r>
    <n v="7955"/>
    <n v="87927"/>
    <s v="Steven Sanders"/>
    <s v="Express Road Cargo"/>
    <x v="0"/>
    <x v="3"/>
    <s v="Not Specified"/>
    <s v="Sangiovese"/>
    <x v="0"/>
    <x v="7"/>
    <s v="Miraval Rose 2014"/>
    <s v="Large Crate"/>
    <s v="Orange"/>
    <x v="749"/>
    <d v="2013-09-14T00:00:00"/>
    <n v="13"/>
    <n v="7.0000000000000007E-2"/>
    <n v="3.15"/>
    <n v="0.5"/>
    <n v="40.949999999999996"/>
  </r>
  <r>
    <n v="7956"/>
    <n v="90556"/>
    <s v="Roger Powell"/>
    <s v="Express Road Cargo"/>
    <x v="0"/>
    <x v="3"/>
    <s v="Critical"/>
    <s v="Malbec"/>
    <x v="0"/>
    <x v="7"/>
    <s v="JCB N¬∞21 Brut Cremant de Bourgogne"/>
    <s v="Large Crate"/>
    <s v="Campbeltown"/>
    <x v="482"/>
    <d v="2013-12-14T00:00:00"/>
    <n v="24"/>
    <n v="0.09"/>
    <n v="11.5"/>
    <n v="7.19"/>
    <n v="276"/>
  </r>
  <r>
    <n v="7957"/>
    <n v="90556"/>
    <s v="Roger Powell"/>
    <s v="Road Cargo"/>
    <x v="0"/>
    <x v="3"/>
    <s v="Critical"/>
    <s v="Sangiovese"/>
    <x v="0"/>
    <x v="7"/>
    <s v="Marques de Caceres Rioja Rosado 2014"/>
    <s v="Full Container"/>
    <s v="Sydney"/>
    <x v="482"/>
    <d v="2013-12-14T00:00:00"/>
    <n v="11"/>
    <n v="0.09"/>
    <n v="2.98"/>
    <n v="2.0299999999999998"/>
    <n v="32.78"/>
  </r>
  <r>
    <n v="7958"/>
    <n v="90813"/>
    <s v="Carol Patterson"/>
    <s v="Express Road Cargo"/>
    <x v="0"/>
    <x v="1"/>
    <s v="Not Specified"/>
    <s v="Malbec"/>
    <x v="0"/>
    <x v="7"/>
    <s v="Pietradolce Etna Rosato 2014"/>
    <s v="Large Crate"/>
    <s v="Hamilton"/>
    <x v="749"/>
    <d v="2013-09-12T00:00:00"/>
    <n v="10"/>
    <n v="0.08"/>
    <n v="4.91"/>
    <n v="0.5"/>
    <n v="49.1"/>
  </r>
  <r>
    <n v="7959"/>
    <n v="90806"/>
    <s v="Gerald Owens"/>
    <s v="Express Road Cargo"/>
    <x v="0"/>
    <x v="2"/>
    <s v="Not Specified"/>
    <s v="Shiraz"/>
    <x v="0"/>
    <x v="7"/>
    <s v="La Playa Estate Cabernet Sauvignon Rose 2015"/>
    <s v="Large Crate"/>
    <s v="Mandurah"/>
    <x v="618"/>
    <d v="2010-09-14T00:00:00"/>
    <n v="18"/>
    <n v="0"/>
    <n v="5.98"/>
    <n v="1.49"/>
    <n v="107.64000000000001"/>
  </r>
  <r>
    <n v="7960"/>
    <n v="86389"/>
    <s v="Laura Wilson"/>
    <s v="Express Road Cargo"/>
    <x v="0"/>
    <x v="1"/>
    <s v="Low"/>
    <s v="Shiraz"/>
    <x v="0"/>
    <x v="7"/>
    <s v="Belle Glos Oeil de Perdrix Pinot Noir Blanc 2014"/>
    <s v="Mini Crate"/>
    <s v="Launceston"/>
    <x v="1186"/>
    <d v="2012-02-10T00:00:00"/>
    <n v="7"/>
    <n v="0.02"/>
    <n v="4.4800000000000004"/>
    <n v="49"/>
    <n v="31.360000000000003"/>
  </r>
  <r>
    <n v="7961"/>
    <n v="86642"/>
    <s v="Alan Jordan"/>
    <s v="Air Cargo"/>
    <x v="1"/>
    <x v="2"/>
    <s v="Low"/>
    <s v="Chardonnay"/>
    <x v="0"/>
    <x v="7"/>
    <s v="Dog Point Vineyard Sauvignon Blanc 2014"/>
    <s v="Extra Large Crate"/>
    <s v="Perth"/>
    <x v="943"/>
    <d v="2012-02-21T00:00:00"/>
    <n v="1"/>
    <n v="0.06"/>
    <n v="145.44999999999999"/>
    <n v="17.850000000000001"/>
    <n v="145.44999999999999"/>
  </r>
  <r>
    <n v="7962"/>
    <n v="86642"/>
    <s v="Alan Jordan"/>
    <s v="Express Road Cargo"/>
    <x v="0"/>
    <x v="2"/>
    <s v="Low"/>
    <s v="Malbec"/>
    <x v="0"/>
    <x v="7"/>
    <s v="Miraval Rose 2014"/>
    <s v="Large Crate"/>
    <s v="Bunbury"/>
    <x v="943"/>
    <d v="2012-02-19T00:00:00"/>
    <n v="1"/>
    <n v="0.04"/>
    <n v="12.28"/>
    <n v="6.13"/>
    <n v="12.28"/>
  </r>
  <r>
    <n v="7963"/>
    <n v="86580"/>
    <s v="Clarence Freeman"/>
    <s v="Express Road Cargo"/>
    <x v="0"/>
    <x v="3"/>
    <s v="Critical"/>
    <s v="Malbec"/>
    <x v="0"/>
    <x v="7"/>
    <s v="Chateau d'Esclans Whispering Angel Rose 2014"/>
    <s v="Large Crate"/>
    <s v="Blue Mountains"/>
    <x v="1311"/>
    <d v="2012-05-27T00:00:00"/>
    <n v="19"/>
    <n v="7.0000000000000007E-2"/>
    <n v="4.24"/>
    <n v="5.41"/>
    <n v="80.56"/>
  </r>
  <r>
    <n v="7964"/>
    <n v="86580"/>
    <s v="Clarence Freeman"/>
    <s v="Express Road Cargo"/>
    <x v="2"/>
    <x v="3"/>
    <s v="Critical"/>
    <s v="Champagne"/>
    <x v="0"/>
    <x v="7"/>
    <s v="Chateau d'Esclans Whispering Angel Rose 2014"/>
    <s v="Standard Size Crate"/>
    <s v="Grafton"/>
    <x v="1311"/>
    <d v="2012-05-27T00:00:00"/>
    <n v="5"/>
    <n v="0.08"/>
    <n v="2.23"/>
    <n v="4.57"/>
    <n v="11.15"/>
  </r>
  <r>
    <n v="7965"/>
    <n v="87653"/>
    <s v="Shirley Ortiz"/>
    <s v="Express Road Cargo"/>
    <x v="0"/>
    <x v="2"/>
    <s v="High"/>
    <s v="Cabernet Sauvignon"/>
    <x v="0"/>
    <x v="7"/>
    <s v="Lucien Albrecht Cremant d'Alsace Brut"/>
    <s v="Full Container"/>
    <s v="Albany"/>
    <x v="580"/>
    <d v="2011-01-23T00:00:00"/>
    <n v="1"/>
    <n v="0.06"/>
    <n v="2.88"/>
    <n v="0.7"/>
    <n v="2.88"/>
  </r>
  <r>
    <n v="7966"/>
    <n v="91450"/>
    <s v="Jeremy Reynolds"/>
    <s v="Express Road Cargo"/>
    <x v="0"/>
    <x v="1"/>
    <s v="Not Specified"/>
    <s v="Shiraz"/>
    <x v="0"/>
    <x v="7"/>
    <s v="Domaine Lafage Miraflors Rose 2013"/>
    <s v="Large Crate"/>
    <s v="Canberra"/>
    <x v="60"/>
    <d v="2013-07-20T00:00:00"/>
    <n v="9"/>
    <n v="0.01"/>
    <n v="4.9800000000000004"/>
    <n v="4.95"/>
    <n v="44.820000000000007"/>
  </r>
  <r>
    <n v="7967"/>
    <n v="91450"/>
    <s v="Jeremy Reynolds"/>
    <s v="Express Road Cargo"/>
    <x v="2"/>
    <x v="1"/>
    <s v="Not Specified"/>
    <s v="Grenache Rose"/>
    <x v="0"/>
    <x v="7"/>
    <s v="Pietradolce Etna Rosato 2014"/>
    <s v="Full Container"/>
    <s v="Canberra"/>
    <x v="60"/>
    <d v="2013-07-22T00:00:00"/>
    <n v="10"/>
    <n v="0.08"/>
    <n v="7.59"/>
    <n v="4"/>
    <n v="75.900000000000006"/>
  </r>
  <r>
    <n v="7968"/>
    <n v="91450"/>
    <s v="Jeremy Reynolds"/>
    <s v="Express Road Cargo"/>
    <x v="0"/>
    <x v="1"/>
    <s v="Not Specified"/>
    <s v="Malbec"/>
    <x v="0"/>
    <x v="7"/>
    <s v="Orin Swift Cellars Fragile Rose 2014"/>
    <s v="Full Container"/>
    <s v="Canberra"/>
    <x v="60"/>
    <d v="2013-07-21T00:00:00"/>
    <n v="14"/>
    <n v="0.04"/>
    <n v="2.1800000000000002"/>
    <n v="0.78"/>
    <n v="30.520000000000003"/>
  </r>
  <r>
    <n v="7969"/>
    <n v="88937"/>
    <s v="Tina Hicks"/>
    <s v="Road Cargo"/>
    <x v="2"/>
    <x v="2"/>
    <s v="High"/>
    <s v="Grenache Rose"/>
    <x v="0"/>
    <x v="7"/>
    <s v="Sutter Home White Zinfandel"/>
    <s v="Loose Wrap"/>
    <s v="Mandurah"/>
    <x v="368"/>
    <d v="2012-11-20T00:00:00"/>
    <n v="10"/>
    <n v="0.04"/>
    <n v="107.53"/>
    <n v="5.81"/>
    <n v="1075.3"/>
  </r>
  <r>
    <n v="7970"/>
    <n v="91562"/>
    <s v="Nicole Wright"/>
    <s v="Express Road Cargo"/>
    <x v="1"/>
    <x v="3"/>
    <s v="High"/>
    <s v="Pinot Gris"/>
    <x v="0"/>
    <x v="7"/>
    <s v="Cloudy Bay Sauvignon Blanc 2015"/>
    <s v="Large Crate"/>
    <s v="Armidale"/>
    <x v="973"/>
    <d v="2013-03-18T00:00:00"/>
    <n v="5"/>
    <n v="0.1"/>
    <n v="15.98"/>
    <n v="6.5"/>
    <n v="79.900000000000006"/>
  </r>
  <r>
    <n v="7971"/>
    <n v="91562"/>
    <s v="Nicole Wright"/>
    <s v="Road Cargo"/>
    <x v="0"/>
    <x v="3"/>
    <s v="High"/>
    <s v="Cabernet Sauvignon"/>
    <x v="0"/>
    <x v="7"/>
    <s v="Belle Glos Oeil de Perdrix Pinot Noir Blanc 2014"/>
    <s v="Large Crate"/>
    <s v="Penrith"/>
    <x v="973"/>
    <d v="2013-03-17T00:00:00"/>
    <n v="9"/>
    <n v="0.09"/>
    <n v="6.48"/>
    <n v="6.6"/>
    <n v="58.320000000000007"/>
  </r>
  <r>
    <n v="7972"/>
    <n v="90262"/>
    <s v="Juan Mills"/>
    <s v="Express Road Cargo"/>
    <x v="1"/>
    <x v="2"/>
    <s v="Critical"/>
    <s v="Reisling"/>
    <x v="0"/>
    <x v="7"/>
    <s v="Robert Oatley Sauvignon Blanc 2013"/>
    <s v="Large Crate"/>
    <s v="Geraldton"/>
    <x v="161"/>
    <d v="2013-03-01T00:00:00"/>
    <n v="9"/>
    <n v="0.08"/>
    <n v="65.989999999999995"/>
    <n v="8.99"/>
    <n v="593.91"/>
  </r>
  <r>
    <n v="7973"/>
    <n v="87617"/>
    <s v="Roger Watson"/>
    <s v="Express Road Cargo"/>
    <x v="0"/>
    <x v="2"/>
    <s v="Low"/>
    <s v="Zinfandel"/>
    <x v="0"/>
    <x v="7"/>
    <s v="Pierre Sparr Cremant d'Alsace Reserve Brut Rose"/>
    <s v="Large Crate"/>
    <s v="Geraldton"/>
    <x v="1203"/>
    <d v="2010-05-15T00:00:00"/>
    <n v="5"/>
    <n v="0.02"/>
    <n v="3.8"/>
    <n v="1.49"/>
    <n v="19"/>
  </r>
  <r>
    <n v="7974"/>
    <n v="87629"/>
    <s v="Brian Mills"/>
    <s v="Express Road Cargo"/>
    <x v="0"/>
    <x v="2"/>
    <s v="Low"/>
    <s v="Malbec"/>
    <x v="0"/>
    <x v="7"/>
    <s v="Dopff &amp; Irion Cremant Rose Brut"/>
    <s v="Large Crate"/>
    <s v="Albany"/>
    <x v="1062"/>
    <d v="2013-05-11T00:00:00"/>
    <n v="10"/>
    <n v="0.02"/>
    <n v="6.48"/>
    <n v="8.4"/>
    <n v="64.800000000000011"/>
  </r>
  <r>
    <n v="7975"/>
    <n v="89779"/>
    <s v="Henry Cruz"/>
    <s v="Express Road Cargo"/>
    <x v="0"/>
    <x v="0"/>
    <s v="Critical"/>
    <s v="Merlot"/>
    <x v="0"/>
    <x v="7"/>
    <s v="Simonnet-Febvre Cremant de Bourgogne Blanc"/>
    <s v="Full Container"/>
    <s v="Palmerston"/>
    <x v="1051"/>
    <d v="2011-10-16T00:00:00"/>
    <n v="18"/>
    <n v="0.05"/>
    <n v="2.84"/>
    <n v="0.93"/>
    <n v="51.12"/>
  </r>
  <r>
    <n v="7976"/>
    <n v="86905"/>
    <s v="Sandra Ortiz"/>
    <s v="Express Road Cargo"/>
    <x v="1"/>
    <x v="3"/>
    <s v="High"/>
    <s v="Reisling"/>
    <x v="0"/>
    <x v="7"/>
    <s v="Robert Oatley Signature Chardonnay 2013"/>
    <s v="Full Container"/>
    <s v="Cessnock"/>
    <x v="363"/>
    <d v="2012-01-21T00:00:00"/>
    <n v="4"/>
    <n v="0.03"/>
    <n v="20.99"/>
    <n v="0.99"/>
    <n v="83.96"/>
  </r>
  <r>
    <n v="7977"/>
    <n v="86905"/>
    <s v="Carol Nguyen"/>
    <s v="Air Cargo"/>
    <x v="2"/>
    <x v="1"/>
    <s v="High"/>
    <s v="Cremant"/>
    <x v="0"/>
    <x v="7"/>
    <s v="Pietradolce Etna Rosato 2014"/>
    <s v="Small Crate"/>
    <s v="Port Lincoln"/>
    <x v="363"/>
    <d v="2012-01-22T00:00:00"/>
    <n v="4"/>
    <n v="0.05"/>
    <n v="114.98"/>
    <n v="58.72"/>
    <n v="459.92"/>
  </r>
  <r>
    <n v="7978"/>
    <n v="86905"/>
    <s v="Carol Nguyen"/>
    <s v="Air Cargo"/>
    <x v="2"/>
    <x v="1"/>
    <s v="High"/>
    <s v="Champagne"/>
    <x v="0"/>
    <x v="7"/>
    <s v="Chateau de Campuget Costieres de Nimes Tradition Rose 2015"/>
    <s v="Small Crate"/>
    <s v="Mount Barker"/>
    <x v="363"/>
    <d v="2012-01-22T00:00:00"/>
    <n v="1"/>
    <n v="0.03"/>
    <n v="212.6"/>
    <n v="52.2"/>
    <n v="212.6"/>
  </r>
  <r>
    <n v="7979"/>
    <n v="85883"/>
    <s v="Patrick Peterson"/>
    <s v="Express Road Cargo"/>
    <x v="0"/>
    <x v="1"/>
    <s v="High"/>
    <s v="Zinfandel"/>
    <x v="0"/>
    <x v="7"/>
    <s v="Belle Glos Oeil de Perdrix Pinot Noir Blanc 2014"/>
    <s v="Mini Crate"/>
    <s v="Hobart"/>
    <x v="49"/>
    <d v="2011-12-23T00:00:00"/>
    <n v="20"/>
    <n v="0"/>
    <n v="167.27"/>
    <n v="35"/>
    <n v="3345.4"/>
  </r>
  <r>
    <n v="7980"/>
    <n v="85883"/>
    <s v="Patrick Peterson"/>
    <s v="Air Cargo"/>
    <x v="2"/>
    <x v="1"/>
    <s v="High"/>
    <s v="Champagne"/>
    <x v="0"/>
    <x v="7"/>
    <s v="Pietradolce Etna Rosato 2014"/>
    <s v="Small Crate"/>
    <s v="Launceston"/>
    <x v="49"/>
    <d v="2011-12-22T00:00:00"/>
    <n v="15"/>
    <n v="0.08"/>
    <n v="400.98"/>
    <n v="42.52"/>
    <n v="6014.7000000000007"/>
  </r>
  <r>
    <n v="7981"/>
    <n v="85883"/>
    <s v="Patrick Peterson"/>
    <s v="Express Road Cargo"/>
    <x v="1"/>
    <x v="1"/>
    <s v="High"/>
    <s v="Chardonnay"/>
    <x v="0"/>
    <x v="7"/>
    <s v="Robert Oatley Sauvignon Blanc 2013"/>
    <s v="Large Crate"/>
    <s v="Devonport"/>
    <x v="49"/>
    <d v="2011-12-23T00:00:00"/>
    <n v="15"/>
    <n v="0.01"/>
    <n v="205.99"/>
    <n v="2.79"/>
    <n v="3089.8500000000004"/>
  </r>
  <r>
    <n v="7982"/>
    <n v="90216"/>
    <s v="Alan Harvey"/>
    <s v="Express Road Cargo"/>
    <x v="1"/>
    <x v="1"/>
    <s v="Not Specified"/>
    <s v="Pinot Gris"/>
    <x v="0"/>
    <x v="7"/>
    <s v="Robert Oatley Sauvignon Blanc 2013"/>
    <s v="Large Crate"/>
    <s v="Canberra"/>
    <x v="623"/>
    <d v="2011-04-27T00:00:00"/>
    <n v="2"/>
    <n v="0.04"/>
    <n v="300.97000000000003"/>
    <n v="7.18"/>
    <n v="601.94000000000005"/>
  </r>
  <r>
    <n v="7983"/>
    <n v="90115"/>
    <s v="Bruce Hanson"/>
    <s v="Air Cargo"/>
    <x v="1"/>
    <x v="1"/>
    <s v="Not Specified"/>
    <s v="Chardonnay"/>
    <x v="0"/>
    <x v="7"/>
    <s v="Leeuwin Estate Art Series Chardonnay 2012"/>
    <s v="Extra Large Crate"/>
    <s v="Port Lincoln"/>
    <x v="977"/>
    <d v="2010-09-05T00:00:00"/>
    <n v="5"/>
    <n v="0"/>
    <n v="442.14"/>
    <n v="14.7"/>
    <n v="2210.6999999999998"/>
  </r>
  <r>
    <n v="7984"/>
    <n v="86734"/>
    <s v="Jason Duncan"/>
    <s v="Express Road Cargo"/>
    <x v="1"/>
    <x v="1"/>
    <s v="High"/>
    <s v="Chardonnay"/>
    <x v="0"/>
    <x v="7"/>
    <s v="Hewitson LuLu Sauvignon Blanc 2014"/>
    <s v="Full Container"/>
    <s v="Devonport"/>
    <x v="360"/>
    <d v="2010-04-07T00:00:00"/>
    <n v="4"/>
    <n v="0.05"/>
    <n v="85.99"/>
    <n v="0.99"/>
    <n v="343.96"/>
  </r>
  <r>
    <n v="7985"/>
    <n v="90512"/>
    <s v="Chris Marshall"/>
    <s v="Express Road Cargo"/>
    <x v="0"/>
    <x v="1"/>
    <s v="Low"/>
    <s v="Sangiovese"/>
    <x v="0"/>
    <x v="5"/>
    <s v="Domaine Lafage Miraflors Rose 2013"/>
    <s v="Standard Size Crate"/>
    <s v="Ararat"/>
    <x v="638"/>
    <d v="2013-11-22T00:00:00"/>
    <n v="39"/>
    <n v="7.0000000000000007E-2"/>
    <n v="34.58"/>
    <n v="8.99"/>
    <n v="1348.62"/>
  </r>
  <r>
    <n v="7986"/>
    <n v="90512"/>
    <s v="Chris Marshall"/>
    <s v="Express Road Cargo"/>
    <x v="0"/>
    <x v="1"/>
    <s v="Low"/>
    <s v="Pinot Noir"/>
    <x v="0"/>
    <x v="5"/>
    <s v="Marques de Caceres Rioja Rosado 2014"/>
    <s v="Mini Crate"/>
    <s v="Ballarat"/>
    <x v="638"/>
    <d v="2013-11-20T00:00:00"/>
    <n v="22"/>
    <n v="0.1"/>
    <n v="89.83"/>
    <n v="35"/>
    <n v="1976.26"/>
  </r>
  <r>
    <n v="7987"/>
    <n v="89288"/>
    <s v="Edward Bryant"/>
    <s v="Express Road Cargo"/>
    <x v="0"/>
    <x v="1"/>
    <s v="High"/>
    <s v="Malbec"/>
    <x v="0"/>
    <x v="5"/>
    <s v="Schramsberg Cremant Demi-Sec 2011"/>
    <s v="Full Container"/>
    <s v="Canberra"/>
    <x v="1069"/>
    <d v="2013-01-20T00:00:00"/>
    <n v="4"/>
    <n v="0.09"/>
    <n v="2.58"/>
    <n v="1.3"/>
    <n v="10.32"/>
  </r>
  <r>
    <n v="7988"/>
    <n v="89285"/>
    <s v="Edward Bryant"/>
    <s v="Express Road Cargo"/>
    <x v="0"/>
    <x v="1"/>
    <s v="High"/>
    <s v="Shiraz"/>
    <x v="0"/>
    <x v="5"/>
    <s v="Moet &amp; Chandon Imperial"/>
    <s v="Standard Size Crate"/>
    <s v="Canberra"/>
    <x v="243"/>
    <d v="2011-01-20T00:00:00"/>
    <n v="1"/>
    <n v="0.05"/>
    <n v="6.84"/>
    <n v="8.3699999999999992"/>
    <n v="6.84"/>
  </r>
  <r>
    <n v="7989"/>
    <n v="86668"/>
    <s v="Matthew Rose"/>
    <s v="Express Road Cargo"/>
    <x v="0"/>
    <x v="0"/>
    <s v="Medium"/>
    <s v="Sangiovese"/>
    <x v="0"/>
    <x v="5"/>
    <s v="Sutter Home White Zinfandel"/>
    <s v="Large Crate"/>
    <s v="Gold Coast"/>
    <x v="47"/>
    <d v="2010-10-06T00:00:00"/>
    <n v="8"/>
    <n v="0.02"/>
    <n v="5.53"/>
    <n v="6.98"/>
    <n v="44.24"/>
  </r>
  <r>
    <n v="7990"/>
    <n v="86678"/>
    <s v="Matthew Rose"/>
    <s v="Express Road Cargo"/>
    <x v="2"/>
    <x v="0"/>
    <s v="Medium"/>
    <s v="Champagne"/>
    <x v="0"/>
    <x v="5"/>
    <s v="Orin Swift Cellars Fragile Rose 2014"/>
    <s v="Full Container"/>
    <s v="Townsville"/>
    <x v="48"/>
    <d v="2013-10-06T00:00:00"/>
    <n v="2"/>
    <n v="0.09"/>
    <n v="41.47"/>
    <n v="34.200000000000003"/>
    <n v="82.94"/>
  </r>
  <r>
    <n v="7991"/>
    <n v="86668"/>
    <s v="Anthony Hunt"/>
    <s v="Road Cargo"/>
    <x v="2"/>
    <x v="1"/>
    <s v="Medium"/>
    <s v="Cremant"/>
    <x v="0"/>
    <x v="5"/>
    <s v="Orin Swift Cellars Fragile Rose 2014"/>
    <s v="Large Crate"/>
    <s v="Geelong"/>
    <x v="47"/>
    <d v="2010-10-04T00:00:00"/>
    <n v="7"/>
    <n v="0.03"/>
    <n v="19.04"/>
    <n v="6.38"/>
    <n v="133.28"/>
  </r>
  <r>
    <n v="7992"/>
    <n v="90280"/>
    <s v="Gregory Hanson"/>
    <s v="Express Road Cargo"/>
    <x v="1"/>
    <x v="0"/>
    <s v="Not Specified"/>
    <s v="Sauvignon Blanc"/>
    <x v="0"/>
    <x v="5"/>
    <s v="Robert Oatley Signature Chardonnay 2013"/>
    <s v="Large Crate"/>
    <s v="Rockhampton"/>
    <x v="649"/>
    <d v="2013-09-08T00:00:00"/>
    <n v="26"/>
    <n v="0"/>
    <n v="99.99"/>
    <n v="19.989999999999998"/>
    <n v="2599.7399999999998"/>
  </r>
  <r>
    <n v="7993"/>
    <n v="90273"/>
    <s v="Gregory Hanson"/>
    <s v="Express Road Cargo"/>
    <x v="0"/>
    <x v="0"/>
    <s v="Not Specified"/>
    <s v="Cabernet Sauvignon"/>
    <x v="0"/>
    <x v="5"/>
    <s v="Sutter Home White Zinfandel"/>
    <s v="Large Crate"/>
    <s v="Gold Coast"/>
    <x v="66"/>
    <d v="2011-09-08T00:00:00"/>
    <n v="19"/>
    <n v="0.02"/>
    <n v="33.29"/>
    <n v="8.74"/>
    <n v="632.51"/>
  </r>
  <r>
    <n v="7994"/>
    <n v="87504"/>
    <s v="Nicholas Price"/>
    <s v="Express Road Cargo"/>
    <x v="0"/>
    <x v="1"/>
    <s v="Medium"/>
    <s v="Merlot"/>
    <x v="0"/>
    <x v="5"/>
    <s v="Chateau D'Aqueria Tavel Rose 2013"/>
    <s v="Large Crate"/>
    <s v="Devonport"/>
    <x v="473"/>
    <d v="2013-10-20T00:00:00"/>
    <n v="1"/>
    <n v="0"/>
    <n v="5.4"/>
    <n v="7.78"/>
    <n v="5.4"/>
  </r>
  <r>
    <n v="7995"/>
    <n v="87504"/>
    <s v="Nicholas Price"/>
    <s v="Express Road Cargo"/>
    <x v="0"/>
    <x v="1"/>
    <s v="Medium"/>
    <s v="Shiraz"/>
    <x v="0"/>
    <x v="5"/>
    <s v="La Playa Estate Cabernet Sauvignon Rose 2015"/>
    <s v="Large Crate"/>
    <s v="Burnie"/>
    <x v="473"/>
    <d v="2013-10-20T00:00:00"/>
    <n v="6"/>
    <n v="0.09"/>
    <n v="6.68"/>
    <n v="4.91"/>
    <n v="40.08"/>
  </r>
  <r>
    <n v="7996"/>
    <n v="86833"/>
    <s v="Ralph Taylor"/>
    <s v="Air Cargo"/>
    <x v="2"/>
    <x v="1"/>
    <s v="Not Specified"/>
    <s v="Cremant"/>
    <x v="0"/>
    <x v="5"/>
    <s v="Domaine Lafond Roc-Epine Tavel Rose 2014"/>
    <s v="Small Crate"/>
    <s v="Victor Harbor"/>
    <x v="68"/>
    <d v="2013-11-04T00:00:00"/>
    <n v="6"/>
    <n v="0"/>
    <n v="70.98"/>
    <n v="26.74"/>
    <n v="425.88"/>
  </r>
  <r>
    <n v="7997"/>
    <n v="88788"/>
    <s v="Joe Gonzalez"/>
    <s v="Air Cargo"/>
    <x v="1"/>
    <x v="1"/>
    <s v="Not Specified"/>
    <s v="Pinot Gris"/>
    <x v="0"/>
    <x v="5"/>
    <s v="Lucky Chardonnay 2012"/>
    <s v="Small Crate"/>
    <s v="Melbourne"/>
    <x v="235"/>
    <d v="2012-04-10T00:00:00"/>
    <n v="9"/>
    <n v="0.01"/>
    <n v="400.97"/>
    <n v="48.26"/>
    <n v="3608.7300000000005"/>
  </r>
  <r>
    <n v="7998"/>
    <n v="87777"/>
    <s v="Wayne Morrison"/>
    <s v="Express Road Cargo"/>
    <x v="0"/>
    <x v="1"/>
    <s v="Not Specified"/>
    <s v="Cabernet Sauvignon"/>
    <x v="0"/>
    <x v="5"/>
    <s v="Roederer Estate Brut"/>
    <s v="Full Container"/>
    <s v="Bendigo"/>
    <x v="67"/>
    <d v="2011-05-17T00:00:00"/>
    <n v="6"/>
    <n v="0.03"/>
    <n v="3.29"/>
    <n v="1.35"/>
    <n v="19.740000000000002"/>
  </r>
  <r>
    <n v="7999"/>
    <n v="86695"/>
    <s v="Jason Hill"/>
    <s v="Express Road Cargo"/>
    <x v="0"/>
    <x v="2"/>
    <s v="Critical"/>
    <s v="Cabernet Sauvignon"/>
    <x v="0"/>
    <x v="5"/>
    <s v="Chateau d'Esclans Garrus Rose 2013"/>
    <s v="Large Crate"/>
    <s v="Geraldton"/>
    <x v="569"/>
    <d v="2012-06-05T00:00:00"/>
    <n v="7"/>
    <n v="0.09"/>
    <n v="2.89"/>
    <n v="0.5"/>
    <n v="20.23"/>
  </r>
  <r>
    <n v="8000"/>
    <n v="90075"/>
    <s v="Johnny Tucker"/>
    <s v="Air Cargo"/>
    <x v="2"/>
    <x v="1"/>
    <s v="Not Specified"/>
    <s v="Cremant"/>
    <x v="0"/>
    <x v="5"/>
    <s v="Miraval Rose (1.5 Liter Magnum) 2014"/>
    <s v="Small Crate"/>
    <s v="Benalla"/>
    <x v="2"/>
    <d v="2013-03-19T00:00:00"/>
    <n v="5"/>
    <n v="0"/>
    <n v="15.23"/>
    <n v="27.75"/>
    <n v="76.150000000000006"/>
  </r>
  <r>
    <n v="8001"/>
    <n v="85961"/>
    <s v="Ryan Ramirez"/>
    <s v="Road Cargo"/>
    <x v="0"/>
    <x v="1"/>
    <s v="Critical"/>
    <s v="Zinfandel"/>
    <x v="0"/>
    <x v="5"/>
    <s v="Laurent-Perrier Brut Rose"/>
    <s v="Large Crate"/>
    <s v="Port Adelaide"/>
    <x v="653"/>
    <d v="2013-06-07T00:00:00"/>
    <n v="14"/>
    <n v="0.1"/>
    <n v="120.98"/>
    <n v="9.07"/>
    <n v="1693.72"/>
  </r>
  <r>
    <n v="8002"/>
    <n v="90149"/>
    <s v="Paul Thompson"/>
    <s v="Express Road Cargo"/>
    <x v="2"/>
    <x v="1"/>
    <s v="High"/>
    <s v="Champagne"/>
    <x v="0"/>
    <x v="5"/>
    <s v="Chateau d'Esclans Garrus Rose 2013"/>
    <s v="Full Container"/>
    <s v="Devonport"/>
    <x v="754"/>
    <d v="2012-02-27T00:00:00"/>
    <n v="5"/>
    <n v="0.06"/>
    <n v="18.84"/>
    <n v="3.62"/>
    <n v="94.2"/>
  </r>
  <r>
    <n v="8003"/>
    <n v="90149"/>
    <s v="Paul Thompson"/>
    <s v="Express Road Cargo"/>
    <x v="2"/>
    <x v="1"/>
    <s v="High"/>
    <s v="Champagne"/>
    <x v="0"/>
    <x v="5"/>
    <s v="Miraval Rose 2014"/>
    <s v="Large Crate"/>
    <s v="Devonport"/>
    <x v="754"/>
    <d v="2012-02-26T00:00:00"/>
    <n v="3"/>
    <n v="0"/>
    <n v="46.94"/>
    <n v="6.77"/>
    <n v="140.82"/>
  </r>
  <r>
    <n v="8004"/>
    <n v="90948"/>
    <s v="Raymond Daniels"/>
    <s v="Express Road Cargo"/>
    <x v="1"/>
    <x v="3"/>
    <s v="Neutral"/>
    <s v="Chardonnay"/>
    <x v="0"/>
    <x v="5"/>
    <s v="Giesen Sauvignon Blanc 2014"/>
    <s v="Large Crate"/>
    <s v="Newcastle"/>
    <x v="767"/>
    <d v="2011-08-09T00:00:00"/>
    <n v="14"/>
    <n v="0.05"/>
    <n v="85.99"/>
    <n v="2.79"/>
    <n v="1203.8599999999999"/>
  </r>
  <r>
    <n v="8005"/>
    <n v="88391"/>
    <s v="Matthew Medina"/>
    <s v="Express Road Cargo"/>
    <x v="0"/>
    <x v="0"/>
    <s v="Medium"/>
    <s v="Shiraz"/>
    <x v="0"/>
    <x v="5"/>
    <s v="Pietradolce Etna Rosato 2014"/>
    <s v="Large Crate"/>
    <s v="Palmerston"/>
    <x v="1322"/>
    <d v="2010-10-09T00:00:00"/>
    <n v="19"/>
    <n v="0.05"/>
    <n v="35.89"/>
    <n v="14.72"/>
    <n v="681.91"/>
  </r>
  <r>
    <n v="8006"/>
    <n v="88391"/>
    <s v="Matthew Medina"/>
    <s v="Express Road Cargo"/>
    <x v="0"/>
    <x v="0"/>
    <s v="Medium"/>
    <s v="Pinot Noir"/>
    <x v="0"/>
    <x v="5"/>
    <s v="JCB N¬∞21 Brut Cremant de Bourgogne"/>
    <s v="Large Crate"/>
    <s v="Palmerston"/>
    <x v="1322"/>
    <d v="2010-10-08T00:00:00"/>
    <n v="6"/>
    <n v="0"/>
    <n v="11.48"/>
    <n v="5.43"/>
    <n v="68.88"/>
  </r>
  <r>
    <n v="8007"/>
    <n v="87322"/>
    <s v="Benjamin Smith"/>
    <s v="Express Road Cargo"/>
    <x v="1"/>
    <x v="3"/>
    <s v="Medium"/>
    <s v="Chardonnay"/>
    <x v="0"/>
    <x v="5"/>
    <s v="Angeline Sauvignon Blanc 2014"/>
    <s v="Loose Wrap"/>
    <s v="Wagga Wagga"/>
    <x v="840"/>
    <d v="2013-02-03T00:00:00"/>
    <n v="2"/>
    <n v="0"/>
    <n v="1938.02"/>
    <n v="13.99"/>
    <n v="3876.04"/>
  </r>
  <r>
    <n v="8008"/>
    <n v="88663"/>
    <s v="Peter Smith"/>
    <s v="Air Cargo"/>
    <x v="2"/>
    <x v="1"/>
    <s v="High"/>
    <s v="Sangiovese Rose"/>
    <x v="0"/>
    <x v="5"/>
    <s v="Chateau de Campuget Costieres de Nimes Tradition Rose 2015"/>
    <s v="Extra Large Crate"/>
    <s v="Victor Harbor"/>
    <x v="266"/>
    <d v="2013-05-31T00:00:00"/>
    <n v="1"/>
    <n v="0.04"/>
    <n v="135.99"/>
    <n v="28.63"/>
    <n v="135.99"/>
  </r>
  <r>
    <n v="8009"/>
    <n v="86154"/>
    <s v="Henry Campbell"/>
    <s v="Road Cargo"/>
    <x v="0"/>
    <x v="1"/>
    <s v="High"/>
    <s v="Zinfandel"/>
    <x v="0"/>
    <x v="5"/>
    <s v="Orin Swift Cellars Fragile Rose 2014"/>
    <s v="Large Crate"/>
    <s v="Bendigo"/>
    <x v="672"/>
    <d v="2011-05-25T00:00:00"/>
    <n v="7"/>
    <n v="0.09"/>
    <n v="5.58"/>
    <n v="5.3"/>
    <n v="39.06"/>
  </r>
  <r>
    <n v="8010"/>
    <n v="90312"/>
    <s v="Nicholas Gonzales"/>
    <s v="Road Cargo"/>
    <x v="0"/>
    <x v="1"/>
    <s v="Medium"/>
    <s v="Pinot Noir"/>
    <x v="0"/>
    <x v="5"/>
    <s v="Pierre Sparr Cremant d'Alsace Reserve Brut Rose"/>
    <s v="Large Crate"/>
    <s v="Port Adelaide"/>
    <x v="686"/>
    <d v="2012-01-23T00:00:00"/>
    <n v="1"/>
    <n v="0.1"/>
    <n v="6.23"/>
    <n v="6.97"/>
    <n v="6.23"/>
  </r>
  <r>
    <n v="8011"/>
    <n v="88909"/>
    <s v="Donald Foster"/>
    <s v="Road Cargo"/>
    <x v="0"/>
    <x v="3"/>
    <s v="High"/>
    <s v="Cabernet Sauvignon"/>
    <x v="0"/>
    <x v="5"/>
    <s v="Laurent-Perrier Brut Rose"/>
    <s v="Large Crate"/>
    <s v="Grafton"/>
    <x v="483"/>
    <d v="2011-09-12T00:00:00"/>
    <n v="15"/>
    <n v="0.03"/>
    <n v="55.48"/>
    <n v="6.79"/>
    <n v="832.19999999999993"/>
  </r>
  <r>
    <n v="8012"/>
    <n v="88911"/>
    <s v="Donald Foster"/>
    <s v="Express Road Cargo"/>
    <x v="0"/>
    <x v="3"/>
    <s v="High"/>
    <s v="Zinfandel"/>
    <x v="0"/>
    <x v="5"/>
    <s v="Simonnet-Febvre Cremant de Bourgogne Blanc"/>
    <s v="Large Crate"/>
    <s v="Orange"/>
    <x v="859"/>
    <d v="2013-09-11T00:00:00"/>
    <n v="1"/>
    <n v="0"/>
    <n v="20.89"/>
    <n v="11.52"/>
    <n v="20.89"/>
  </r>
  <r>
    <n v="8013"/>
    <n v="90970"/>
    <s v="Patrick Stone"/>
    <s v="Express Road Cargo"/>
    <x v="0"/>
    <x v="1"/>
    <s v="Low"/>
    <s v="Sangiovese"/>
    <x v="0"/>
    <x v="5"/>
    <s v="Moet &amp; Chandon Imperial"/>
    <s v="Large Crate"/>
    <s v="Canberra"/>
    <x v="984"/>
    <d v="2013-07-24T00:00:00"/>
    <n v="16"/>
    <n v="0"/>
    <n v="3.75"/>
    <n v="0.5"/>
    <n v="60"/>
  </r>
  <r>
    <n v="8014"/>
    <n v="90967"/>
    <s v="Patrick Stone"/>
    <s v="Express Road Cargo"/>
    <x v="0"/>
    <x v="1"/>
    <s v="Low"/>
    <s v="Sangiovese"/>
    <x v="0"/>
    <x v="5"/>
    <s v="Barnard Griffin Rose of Sangiovese 2014"/>
    <s v="Full Container"/>
    <s v="Canberra"/>
    <x v="1098"/>
    <d v="2011-07-28T00:00:00"/>
    <n v="5"/>
    <n v="0"/>
    <n v="1.86"/>
    <n v="2.58"/>
    <n v="9.3000000000000007"/>
  </r>
  <r>
    <n v="8015"/>
    <n v="87886"/>
    <s v="Brian Cox"/>
    <s v="Express Road Cargo"/>
    <x v="1"/>
    <x v="3"/>
    <s v="Not Specified"/>
    <s v="Sauvignon Blanc"/>
    <x v="0"/>
    <x v="5"/>
    <s v="Los Vascos Sauvignon Blanc 2015"/>
    <s v="Large Crate"/>
    <s v="Albury"/>
    <x v="1098"/>
    <d v="2011-07-21T00:00:00"/>
    <n v="2"/>
    <n v="0.08"/>
    <n v="205.99"/>
    <n v="8.99"/>
    <n v="411.98"/>
  </r>
  <r>
    <n v="8016"/>
    <n v="90172"/>
    <s v="Wayne Wright"/>
    <s v="Road Cargo"/>
    <x v="0"/>
    <x v="0"/>
    <s v="Medium"/>
    <s v="Shiraz"/>
    <x v="0"/>
    <x v="5"/>
    <s v="Laurent-Perrier Brut Rose"/>
    <s v="Large Crate"/>
    <s v="Logan City"/>
    <x v="306"/>
    <d v="2013-08-19T00:00:00"/>
    <n v="7"/>
    <n v="0.05"/>
    <n v="6.48"/>
    <n v="7.37"/>
    <n v="45.36"/>
  </r>
  <r>
    <n v="8017"/>
    <n v="89696"/>
    <s v="Carlos Meyer"/>
    <s v="Road Cargo"/>
    <x v="1"/>
    <x v="3"/>
    <s v="Medium"/>
    <s v="Pinot Gris"/>
    <x v="0"/>
    <x v="5"/>
    <s v="Giesen Sauvignon Blanc 2014"/>
    <s v="Loose Wrap"/>
    <s v="Penrith"/>
    <x v="355"/>
    <d v="2013-12-06T00:00:00"/>
    <n v="3"/>
    <n v="0.03"/>
    <n v="1938.02"/>
    <n v="13.99"/>
    <n v="5814.0599999999995"/>
  </r>
  <r>
    <n v="8018"/>
    <n v="89696"/>
    <s v="Carlos Meyer"/>
    <s v="Express Road Cargo"/>
    <x v="0"/>
    <x v="3"/>
    <s v="Medium"/>
    <s v="Malbec"/>
    <x v="0"/>
    <x v="5"/>
    <s v="Louis Roederer Cristal Brut with Gift Box 2007"/>
    <s v="Large Crate"/>
    <s v="Goulburn"/>
    <x v="355"/>
    <d v="2013-12-06T00:00:00"/>
    <n v="16"/>
    <n v="0.05"/>
    <n v="6.48"/>
    <n v="5.84"/>
    <n v="103.68"/>
  </r>
  <r>
    <n v="8019"/>
    <n v="91282"/>
    <s v="Randy Edwards"/>
    <s v="Express Road Cargo"/>
    <x v="0"/>
    <x v="1"/>
    <s v="High"/>
    <s v="Cabernet Sauvignon"/>
    <x v="0"/>
    <x v="5"/>
    <s v="Simonnet-Febvre Cremant de Bourgogne Blanc"/>
    <s v="Full Container"/>
    <s v="Melbourne"/>
    <x v="1200"/>
    <d v="2012-02-15T00:00:00"/>
    <n v="10"/>
    <n v="0.05"/>
    <n v="11.55"/>
    <n v="2.36"/>
    <n v="115.5"/>
  </r>
  <r>
    <n v="8020"/>
    <n v="88930"/>
    <s v="Carlos Jenkins"/>
    <s v="Express Road Cargo"/>
    <x v="0"/>
    <x v="2"/>
    <s v="High"/>
    <s v="Sangiovese"/>
    <x v="0"/>
    <x v="5"/>
    <s v="Chateau d'Esclans Garrus Rose 2013"/>
    <s v="Large Crate"/>
    <s v="Bunbury"/>
    <x v="726"/>
    <d v="2011-05-25T00:00:00"/>
    <n v="1"/>
    <n v="0"/>
    <n v="20.98"/>
    <n v="8.83"/>
    <n v="20.98"/>
  </r>
  <r>
    <n v="8021"/>
    <n v="88930"/>
    <s v="Carlos Jenkins"/>
    <s v="Air Cargo"/>
    <x v="2"/>
    <x v="2"/>
    <s v="High"/>
    <s v="Sangiovese Rose"/>
    <x v="0"/>
    <x v="5"/>
    <s v="Francis Ford Coppola Sofia Rose 2014"/>
    <s v="Extra Large Crate"/>
    <s v="Albany"/>
    <x v="726"/>
    <d v="2011-05-27T00:00:00"/>
    <n v="7"/>
    <n v="0.01"/>
    <n v="100.8"/>
    <n v="60"/>
    <n v="705.6"/>
  </r>
  <r>
    <n v="8022"/>
    <n v="85869"/>
    <s v="Justin Harrison"/>
    <s v="Express Road Cargo"/>
    <x v="0"/>
    <x v="0"/>
    <s v="Critical"/>
    <s v="Malbec"/>
    <x v="0"/>
    <x v="5"/>
    <s v="Francis Ford Coppola Sofia Rose 2014"/>
    <s v="Large Crate"/>
    <s v="Palmerston"/>
    <x v="1001"/>
    <d v="2011-02-02T00:00:00"/>
    <n v="6"/>
    <n v="0.04"/>
    <n v="39.979999999999997"/>
    <n v="9.83"/>
    <n v="239.88"/>
  </r>
  <r>
    <n v="8023"/>
    <n v="85873"/>
    <s v="Bobby Franklin"/>
    <s v="Air Cargo"/>
    <x v="2"/>
    <x v="0"/>
    <s v="Critical"/>
    <s v="Champagne"/>
    <x v="0"/>
    <x v="5"/>
    <s v="Belle Glos Oeil de Perdrix Pinot Noir Blanc 2014"/>
    <s v="Small Crate"/>
    <s v="Darwin"/>
    <x v="1127"/>
    <d v="2013-02-02T00:00:00"/>
    <n v="1"/>
    <n v="0.05"/>
    <n v="15.23"/>
    <n v="27.75"/>
    <n v="15.23"/>
  </r>
  <r>
    <n v="8024"/>
    <n v="90828"/>
    <s v="Richard Alvarez"/>
    <s v="Express Road Cargo"/>
    <x v="0"/>
    <x v="3"/>
    <s v="Medium"/>
    <s v="Malbec"/>
    <x v="0"/>
    <x v="5"/>
    <s v="Simonnet-Febvre Cremant de Bourgogne Blanc"/>
    <s v="Large Crate"/>
    <s v="Paramatta"/>
    <x v="1096"/>
    <d v="2012-05-22T00:00:00"/>
    <n v="13"/>
    <n v="0.09"/>
    <n v="63.98"/>
    <n v="11.55"/>
    <n v="831.74"/>
  </r>
  <r>
    <n v="8025"/>
    <n v="89325"/>
    <s v="Annie Hughes"/>
    <s v="Express Road Cargo"/>
    <x v="1"/>
    <x v="1"/>
    <s v="Low"/>
    <s v="Sauvignon Blanc"/>
    <x v="0"/>
    <x v="5"/>
    <s v="Lucky Chardonnay 2012"/>
    <s v="Standard Size Crate"/>
    <s v="Hamilton"/>
    <x v="1071"/>
    <d v="2013-10-15T00:00:00"/>
    <n v="16"/>
    <n v="0.06"/>
    <n v="17.48"/>
    <n v="1.99"/>
    <n v="279.68"/>
  </r>
  <r>
    <n v="8026"/>
    <n v="89325"/>
    <s v="Philip Carr"/>
    <s v="Road Cargo"/>
    <x v="0"/>
    <x v="1"/>
    <s v="Low"/>
    <s v="Shiraz"/>
    <x v="0"/>
    <x v="5"/>
    <s v="Chateau de Campuget Costieres de Nimes Tradition Rose 2015"/>
    <s v="Large Crate"/>
    <s v="Frankston"/>
    <x v="1071"/>
    <d v="2013-10-17T00:00:00"/>
    <n v="17"/>
    <n v="0.06"/>
    <n v="54.96"/>
    <n v="10.75"/>
    <n v="934.32"/>
  </r>
  <r>
    <n v="8027"/>
    <n v="86100"/>
    <s v="Joshua Nichols"/>
    <s v="Express Road Cargo"/>
    <x v="0"/>
    <x v="1"/>
    <s v="Low"/>
    <s v="Merlot"/>
    <x v="0"/>
    <x v="5"/>
    <s v="Orin Swift Cellars Fragile Rose 2014"/>
    <s v="Large Crate"/>
    <s v="Burnie"/>
    <x v="473"/>
    <d v="2013-10-25T00:00:00"/>
    <n v="10"/>
    <n v="0.1"/>
    <n v="4.91"/>
    <n v="0.5"/>
    <n v="49.1"/>
  </r>
  <r>
    <n v="8028"/>
    <n v="89871"/>
    <s v="Antonio Sullivan"/>
    <s v="Express Road Cargo"/>
    <x v="0"/>
    <x v="3"/>
    <s v="Low"/>
    <s v="Malbec"/>
    <x v="0"/>
    <x v="5"/>
    <s v="Chateau D'Aqueria Tavel Rose 2013"/>
    <s v="Large Crate"/>
    <s v="Lithgow"/>
    <x v="712"/>
    <d v="2012-03-22T00:00:00"/>
    <n v="10"/>
    <n v="0.08"/>
    <n v="6.98"/>
    <n v="9.69"/>
    <n v="69.800000000000011"/>
  </r>
  <r>
    <n v="8029"/>
    <n v="91397"/>
    <s v="Walter Ryan"/>
    <s v="Road Cargo"/>
    <x v="0"/>
    <x v="1"/>
    <s v="Medium"/>
    <s v="Zinfandel"/>
    <x v="0"/>
    <x v="5"/>
    <s v="Chateau de Campuget Costieres de Nimes Tradition Rose 2015"/>
    <s v="Large Crate"/>
    <s v="Launceston"/>
    <x v="1073"/>
    <d v="2010-08-17T00:00:00"/>
    <n v="19"/>
    <n v="7.0000000000000007E-2"/>
    <n v="42.98"/>
    <n v="4.62"/>
    <n v="816.61999999999989"/>
  </r>
  <r>
    <n v="8030"/>
    <n v="91397"/>
    <s v="Walter Ryan"/>
    <s v="Air Cargo"/>
    <x v="2"/>
    <x v="1"/>
    <s v="Medium"/>
    <s v="Sangiovese Rose"/>
    <x v="0"/>
    <x v="5"/>
    <s v="Domaine Lafond Roc-Epine Tavel Rose 2014"/>
    <s v="Extra Large Crate"/>
    <s v="Burnie"/>
    <x v="1073"/>
    <d v="2010-08-18T00:00:00"/>
    <n v="19"/>
    <n v="0.03"/>
    <n v="89.99"/>
    <n v="42"/>
    <n v="1709.81"/>
  </r>
  <r>
    <n v="8031"/>
    <n v="91402"/>
    <s v="Walter Ryan"/>
    <s v="Express Road Cargo"/>
    <x v="1"/>
    <x v="1"/>
    <s v="Medium"/>
    <s v="Pinot Gris"/>
    <x v="0"/>
    <x v="5"/>
    <s v="Hewitson LuLu Sauvignon Blanc 2014"/>
    <s v="Large Crate"/>
    <s v="Hobart"/>
    <x v="794"/>
    <d v="2013-08-17T00:00:00"/>
    <n v="11"/>
    <n v="0.03"/>
    <n v="20.95"/>
    <n v="4"/>
    <n v="230.45"/>
  </r>
  <r>
    <n v="8032"/>
    <n v="89777"/>
    <s v="Henry Cruz"/>
    <s v="Express Road Cargo"/>
    <x v="0"/>
    <x v="0"/>
    <s v="Not Specified"/>
    <s v="Merlot"/>
    <x v="0"/>
    <x v="5"/>
    <s v="Chateau de Campuget Costieres de Nimes Tradition Rose 2015"/>
    <s v="Large Crate"/>
    <s v="Palmerston"/>
    <x v="39"/>
    <d v="2010-11-05T00:00:00"/>
    <n v="8"/>
    <n v="0"/>
    <n v="5.77"/>
    <n v="4.97"/>
    <n v="46.16"/>
  </r>
  <r>
    <n v="8033"/>
    <n v="91213"/>
    <s v="Ronald Daniels"/>
    <s v="Road Cargo"/>
    <x v="0"/>
    <x v="2"/>
    <s v="Not Specified"/>
    <s v="Shiraz"/>
    <x v="0"/>
    <x v="5"/>
    <s v="Jean-Baptiste Adam Les Natures Cremant d'Alsace Brut"/>
    <s v="Large Crate"/>
    <s v="Busseltol"/>
    <x v="552"/>
    <d v="2010-04-17T00:00:00"/>
    <n v="9"/>
    <n v="0"/>
    <n v="2.78"/>
    <n v="1.49"/>
    <n v="25.02"/>
  </r>
  <r>
    <n v="8034"/>
    <n v="91216"/>
    <s v="Ronald Daniels"/>
    <s v="Air Cargo"/>
    <x v="1"/>
    <x v="2"/>
    <s v="Not Specified"/>
    <s v="Pinot Gris"/>
    <x v="0"/>
    <x v="5"/>
    <s v="Villa Maria Private Bin Sauvignon Blanc 2015"/>
    <s v="Extra Large Crate"/>
    <s v="Perth"/>
    <x v="770"/>
    <d v="2013-04-18T00:00:00"/>
    <n v="2"/>
    <n v="0.1"/>
    <n v="2550.14"/>
    <n v="29.7"/>
    <n v="5100.28"/>
  </r>
  <r>
    <n v="8035"/>
    <n v="88562"/>
    <s v="Jonathan Sullivan"/>
    <s v="Express Road Cargo"/>
    <x v="1"/>
    <x v="1"/>
    <s v="Not Specified"/>
    <s v="Chardonnay"/>
    <x v="0"/>
    <x v="5"/>
    <s v="St. Supery Sauvignon Blanc 2015"/>
    <s v="Loose Wrap"/>
    <s v="Mount Barker"/>
    <x v="385"/>
    <d v="2013-03-25T00:00:00"/>
    <n v="9"/>
    <n v="0"/>
    <n v="13.99"/>
    <n v="7.51"/>
    <n v="125.91"/>
  </r>
  <r>
    <n v="8036"/>
    <n v="89678"/>
    <s v="Eugene West"/>
    <s v="Road Cargo"/>
    <x v="0"/>
    <x v="0"/>
    <s v="Critical"/>
    <s v="Shiraz"/>
    <x v="0"/>
    <x v="5"/>
    <s v="Chateau d'Esclans Garrus Rose 2013"/>
    <s v="Large Crate"/>
    <s v="Gympie"/>
    <x v="961"/>
    <d v="2013-11-07T00:00:00"/>
    <n v="23"/>
    <n v="0"/>
    <n v="4.24"/>
    <n v="5.41"/>
    <n v="97.52000000000001"/>
  </r>
  <r>
    <n v="8037"/>
    <n v="88174"/>
    <s v="Henry Freeman"/>
    <s v="Express Road Cargo"/>
    <x v="0"/>
    <x v="0"/>
    <s v="Critical"/>
    <s v="Malbec"/>
    <x v="0"/>
    <x v="5"/>
    <s v="Veuve Clicquot Brut Yellow Label"/>
    <s v="Large Crate"/>
    <s v="Palmerston"/>
    <x v="120"/>
    <d v="2010-07-03T00:00:00"/>
    <n v="3"/>
    <n v="0.06"/>
    <n v="161.55000000000001"/>
    <n v="19.989999999999998"/>
    <n v="484.65000000000003"/>
  </r>
  <r>
    <n v="8038"/>
    <n v="87286"/>
    <s v="Eugene Howell"/>
    <s v="Express Road Cargo"/>
    <x v="0"/>
    <x v="2"/>
    <s v="High"/>
    <s v="Malbec"/>
    <x v="0"/>
    <x v="5"/>
    <s v="Louis Roederer Cristal Brut 2006"/>
    <s v="Large Crate"/>
    <s v="Geraldton"/>
    <x v="1392"/>
    <d v="2010-05-31T00:00:00"/>
    <n v="11"/>
    <n v="0.05"/>
    <n v="120.98"/>
    <n v="9.07"/>
    <n v="1330.78"/>
  </r>
  <r>
    <n v="8039"/>
    <n v="90101"/>
    <s v="Carlos Fernandez"/>
    <s v="Express Road Cargo"/>
    <x v="0"/>
    <x v="3"/>
    <s v="Not Specified"/>
    <s v="Malbec"/>
    <x v="0"/>
    <x v="5"/>
    <s v="Bollinger Brut Special Cuvee"/>
    <s v="Full Container"/>
    <s v="Armidale"/>
    <x v="497"/>
    <d v="2013-05-13T00:00:00"/>
    <n v="7"/>
    <n v="0.08"/>
    <n v="6.98"/>
    <n v="1.6"/>
    <n v="48.86"/>
  </r>
  <r>
    <n v="8040"/>
    <n v="90101"/>
    <s v="Roger Greene"/>
    <s v="Express Road Cargo"/>
    <x v="0"/>
    <x v="2"/>
    <s v="Not Specified"/>
    <s v="Sangiovese"/>
    <x v="0"/>
    <x v="5"/>
    <s v="JCB N¬∞21 Brut Cremant de Bourgogne"/>
    <s v="Large Crate"/>
    <s v="Geraldton"/>
    <x v="497"/>
    <d v="2013-05-14T00:00:00"/>
    <n v="12"/>
    <n v="0.05"/>
    <n v="7.1"/>
    <n v="6.05"/>
    <n v="85.199999999999989"/>
  </r>
  <r>
    <n v="8041"/>
    <n v="86831"/>
    <s v="Ralph Taylor"/>
    <s v="Express Road Cargo"/>
    <x v="0"/>
    <x v="1"/>
    <s v="High"/>
    <s v="Zinfandel"/>
    <x v="0"/>
    <x v="5"/>
    <s v="Domaine Lafage Miraflors Rose 2013"/>
    <s v="Large Crate"/>
    <s v="Adelaide"/>
    <x v="1222"/>
    <d v="2012-03-27T00:00:00"/>
    <n v="5"/>
    <n v="0.05"/>
    <n v="210.55"/>
    <n v="9.99"/>
    <n v="1052.75"/>
  </r>
  <r>
    <n v="8042"/>
    <n v="86831"/>
    <s v="Ralph Taylor"/>
    <s v="Express Road Cargo"/>
    <x v="2"/>
    <x v="1"/>
    <s v="High"/>
    <s v="Cremant"/>
    <x v="0"/>
    <x v="5"/>
    <s v="Orin Swift Cellars Fragile Rose 2014"/>
    <s v="Mini Crate"/>
    <s v="Victor Harbor"/>
    <x v="1222"/>
    <d v="2012-03-28T00:00:00"/>
    <n v="3"/>
    <n v="0.04"/>
    <n v="182.55"/>
    <n v="69"/>
    <n v="547.65000000000009"/>
  </r>
  <r>
    <n v="8043"/>
    <n v="89030"/>
    <s v="Justin Mitchell"/>
    <s v="Express Road Cargo"/>
    <x v="0"/>
    <x v="3"/>
    <s v="Medium"/>
    <s v="Sangiovese"/>
    <x v="0"/>
    <x v="5"/>
    <s v="Locations by Dave Phinney F Rose"/>
    <s v="Large Crate"/>
    <s v="Orange"/>
    <x v="1299"/>
    <d v="2012-07-02T00:00:00"/>
    <n v="3"/>
    <n v="7.0000000000000007E-2"/>
    <n v="111.03"/>
    <n v="8.64"/>
    <n v="333.09000000000003"/>
  </r>
  <r>
    <n v="8044"/>
    <n v="86723"/>
    <s v="Roy Williams"/>
    <s v="Air Cargo"/>
    <x v="2"/>
    <x v="3"/>
    <s v="Low"/>
    <s v="Champagne"/>
    <x v="0"/>
    <x v="5"/>
    <s v="Orin Swift Cellars Fragile Rose 2014"/>
    <s v="Extra Large Crate"/>
    <s v="Liverpool"/>
    <x v="827"/>
    <d v="2010-06-12T00:00:00"/>
    <n v="3"/>
    <n v="0.02"/>
    <n v="284.98"/>
    <n v="69.55"/>
    <n v="854.94"/>
  </r>
  <r>
    <n v="8045"/>
    <n v="86723"/>
    <s v="Roy Williams"/>
    <s v="Express Road Cargo"/>
    <x v="0"/>
    <x v="3"/>
    <s v="Low"/>
    <s v="Pinot Noir"/>
    <x v="0"/>
    <x v="5"/>
    <s v="Bertani Bertarose 2014"/>
    <s v="Large Crate"/>
    <s v="Sydney"/>
    <x v="827"/>
    <d v="2010-06-09T00:00:00"/>
    <n v="17"/>
    <n v="0.08"/>
    <n v="55.48"/>
    <n v="14.3"/>
    <n v="943.16"/>
  </r>
  <r>
    <n v="8046"/>
    <n v="86217"/>
    <s v="Christopher Berry"/>
    <s v="Air Cargo"/>
    <x v="1"/>
    <x v="0"/>
    <s v="Critical"/>
    <s v="Reisling"/>
    <x v="0"/>
    <x v="5"/>
    <s v="Lucky Chardonnay 2012"/>
    <s v="Extra Large Crate"/>
    <s v="Bundaberg"/>
    <x v="485"/>
    <d v="2013-01-21T00:00:00"/>
    <n v="14"/>
    <n v="0.1"/>
    <n v="145.44999999999999"/>
    <n v="17.850000000000001"/>
    <n v="2036.2999999999997"/>
  </r>
  <r>
    <n v="8047"/>
    <n v="89310"/>
    <s v="Kenneth Porter"/>
    <s v="Express Road Cargo"/>
    <x v="0"/>
    <x v="3"/>
    <s v="Critical"/>
    <s v="Zinfandel"/>
    <x v="0"/>
    <x v="5"/>
    <s v="Pietradolce Etna Rosato 2014"/>
    <s v="Large Crate"/>
    <s v="Albury"/>
    <x v="160"/>
    <d v="2012-09-30T00:00:00"/>
    <n v="3"/>
    <n v="7.0000000000000007E-2"/>
    <n v="14.45"/>
    <n v="7.17"/>
    <n v="43.349999999999994"/>
  </r>
  <r>
    <n v="8048"/>
    <n v="86494"/>
    <s v="Virginia Richards"/>
    <s v="Express Road Cargo"/>
    <x v="0"/>
    <x v="3"/>
    <s v="Medium"/>
    <s v="Malbec"/>
    <x v="0"/>
    <x v="5"/>
    <s v="Sutter Home Pink Moscato"/>
    <s v="Mini Crate"/>
    <s v="Tamworth"/>
    <x v="1010"/>
    <d v="2012-03-13T00:00:00"/>
    <n v="8"/>
    <n v="0.1"/>
    <n v="48.91"/>
    <n v="35"/>
    <n v="391.28"/>
  </r>
  <r>
    <n v="8049"/>
    <n v="89135"/>
    <s v="Brian Duncan"/>
    <s v="Road Cargo"/>
    <x v="0"/>
    <x v="1"/>
    <s v="Critical"/>
    <s v="Pinot Noir"/>
    <x v="0"/>
    <x v="5"/>
    <s v="Orin Swift Cellars Fragile Rose 2014"/>
    <s v="Large Crate"/>
    <s v="Geelong"/>
    <x v="1157"/>
    <d v="2013-06-30T00:00:00"/>
    <n v="12"/>
    <n v="0.05"/>
    <n v="223.98"/>
    <n v="15.01"/>
    <n v="2687.7599999999998"/>
  </r>
  <r>
    <n v="8050"/>
    <n v="90745"/>
    <s v="George Gray"/>
    <s v="Express Road Cargo"/>
    <x v="1"/>
    <x v="3"/>
    <s v="Not Specified"/>
    <s v="Reisling"/>
    <x v="0"/>
    <x v="5"/>
    <s v="Dog Point Vineyard Sauvignon Blanc 2014"/>
    <s v="Loose Wrap"/>
    <s v="Blue Mountains"/>
    <x v="592"/>
    <d v="2011-06-20T00:00:00"/>
    <n v="17"/>
    <n v="0"/>
    <n v="17.98"/>
    <n v="8.51"/>
    <n v="305.66000000000003"/>
  </r>
  <r>
    <n v="8051"/>
    <n v="90417"/>
    <s v="Aaron West"/>
    <s v="Express Road Cargo"/>
    <x v="0"/>
    <x v="3"/>
    <s v="Low"/>
    <s v="Merlot"/>
    <x v="0"/>
    <x v="5"/>
    <s v="Lucien Albrecht Cremant d'Alsace Brut"/>
    <s v="Standard Size Crate"/>
    <s v="Grafton"/>
    <x v="481"/>
    <d v="2011-08-28T00:00:00"/>
    <n v="17"/>
    <n v="0.09"/>
    <n v="22.99"/>
    <n v="8.99"/>
    <n v="390.83"/>
  </r>
  <r>
    <n v="8052"/>
    <n v="90212"/>
    <s v="Ronald Richards"/>
    <s v="Air Cargo"/>
    <x v="2"/>
    <x v="2"/>
    <s v="Low"/>
    <s v="Grenache Rose"/>
    <x v="0"/>
    <x v="5"/>
    <s v="Francis Ford Coppola Sofia Rose 2014"/>
    <s v="Extra Large Crate"/>
    <s v="Rockingham"/>
    <x v="959"/>
    <d v="2013-01-05T00:00:00"/>
    <n v="7"/>
    <n v="0.02"/>
    <n v="226.67"/>
    <n v="28.16"/>
    <n v="1586.6899999999998"/>
  </r>
  <r>
    <n v="8053"/>
    <n v="91008"/>
    <s v="Heather Griffin"/>
    <s v="Air Cargo"/>
    <x v="0"/>
    <x v="1"/>
    <s v="Not Specified"/>
    <s v="Zinfandel"/>
    <x v="0"/>
    <x v="5"/>
    <s v="Bollinger Brut Special Cuvee"/>
    <s v="Extra Large Crate"/>
    <s v="Canberra"/>
    <x v="58"/>
    <d v="2012-10-13T00:00:00"/>
    <n v="9"/>
    <n v="0.06"/>
    <n v="100.98"/>
    <n v="15.66"/>
    <n v="908.82"/>
  </r>
  <r>
    <n v="8054"/>
    <n v="88228"/>
    <s v="Johnny Hall"/>
    <s v="Express Road Cargo"/>
    <x v="0"/>
    <x v="3"/>
    <s v="Low"/>
    <s v="Merlot"/>
    <x v="0"/>
    <x v="5"/>
    <s v="Veuve Clicquot Brut Yellow Label"/>
    <s v="Full Container"/>
    <s v="Campbeltown"/>
    <x v="879"/>
    <d v="2012-09-10T00:00:00"/>
    <n v="5"/>
    <n v="0"/>
    <n v="5.43"/>
    <n v="0.95"/>
    <n v="27.15"/>
  </r>
  <r>
    <n v="8055"/>
    <n v="88228"/>
    <s v="Johnny Hall"/>
    <s v="Road Cargo"/>
    <x v="0"/>
    <x v="3"/>
    <s v="Low"/>
    <s v="Malbec"/>
    <x v="0"/>
    <x v="5"/>
    <s v="Pierre Sparr Cremant d'Alsace Reserve Brut Rose"/>
    <s v="Full Container"/>
    <s v="Wollongong"/>
    <x v="879"/>
    <d v="2012-09-06T00:00:00"/>
    <n v="22"/>
    <n v="7.0000000000000007E-2"/>
    <n v="2.4700000000000002"/>
    <n v="1.02"/>
    <n v="54.34"/>
  </r>
  <r>
    <n v="8056"/>
    <n v="87748"/>
    <s v="Henry Marshall"/>
    <s v="Express Road Cargo"/>
    <x v="1"/>
    <x v="1"/>
    <s v="High"/>
    <s v="Pinot Gris"/>
    <x v="0"/>
    <x v="5"/>
    <s v="Mercer Canyons Chardonnay 2013"/>
    <s v="Loose Wrap"/>
    <s v="Geelong"/>
    <x v="1194"/>
    <d v="2010-05-31T00:00:00"/>
    <n v="11"/>
    <n v="0.01"/>
    <n v="23.99"/>
    <n v="6.3"/>
    <n v="263.89"/>
  </r>
  <r>
    <n v="8057"/>
    <n v="86143"/>
    <s v="Frank Ortiz"/>
    <s v="Express Road Cargo"/>
    <x v="1"/>
    <x v="1"/>
    <s v="Medium"/>
    <s v="Reisling"/>
    <x v="0"/>
    <x v="5"/>
    <s v="Grgich Hills Chardonnay 2012"/>
    <s v="Large Crate"/>
    <s v="Canberra"/>
    <x v="409"/>
    <d v="2013-11-23T00:00:00"/>
    <n v="25"/>
    <n v="0.05"/>
    <n v="65.989999999999995"/>
    <n v="19.989999999999998"/>
    <n v="1649.7499999999998"/>
  </r>
  <r>
    <n v="8058"/>
    <n v="91428"/>
    <s v="David Reed"/>
    <s v="Express Road Cargo"/>
    <x v="0"/>
    <x v="1"/>
    <s v="Medium"/>
    <s v="Shiraz"/>
    <x v="0"/>
    <x v="5"/>
    <s v="Louis Roederer Cristal Brut with Gift Box 2007"/>
    <s v="Large Crate"/>
    <s v="Burnie"/>
    <x v="51"/>
    <d v="2013-08-16T00:00:00"/>
    <n v="5"/>
    <n v="0.02"/>
    <n v="24.95"/>
    <n v="2.99"/>
    <n v="124.75"/>
  </r>
  <r>
    <n v="8059"/>
    <n v="91428"/>
    <s v="David Reed"/>
    <s v="Express Road Cargo"/>
    <x v="0"/>
    <x v="1"/>
    <s v="Medium"/>
    <s v="Malbec"/>
    <x v="0"/>
    <x v="5"/>
    <s v="Domaine Lafage Miraflors Rose 2013"/>
    <s v="Full Container"/>
    <s v="Burnie"/>
    <x v="51"/>
    <d v="2013-08-15T00:00:00"/>
    <n v="11"/>
    <n v="0.09"/>
    <n v="4"/>
    <n v="1.3"/>
    <n v="44"/>
  </r>
  <r>
    <n v="8060"/>
    <n v="90036"/>
    <s v="Gloria Berry"/>
    <s v="Road Cargo"/>
    <x v="0"/>
    <x v="1"/>
    <s v="Low"/>
    <s v="Zinfandel"/>
    <x v="0"/>
    <x v="5"/>
    <s v="Chateau de Campuget Costieres de Nimes Tradition Rose 2015"/>
    <s v="Mini Crate"/>
    <s v="Ballarat"/>
    <x v="486"/>
    <d v="2012-06-02T00:00:00"/>
    <n v="13"/>
    <n v="0.06"/>
    <n v="64.650000000000006"/>
    <n v="35"/>
    <n v="840.45"/>
  </r>
  <r>
    <n v="8061"/>
    <n v="90036"/>
    <s v="Gloria Berry"/>
    <s v="Air Cargo"/>
    <x v="2"/>
    <x v="1"/>
    <s v="Low"/>
    <s v="Cremant"/>
    <x v="0"/>
    <x v="5"/>
    <s v="Miraval Rose 2014"/>
    <s v="Small Crate"/>
    <s v="Wodonga"/>
    <x v="486"/>
    <d v="2012-06-01T00:00:00"/>
    <n v="1"/>
    <n v="0"/>
    <n v="15.23"/>
    <n v="27.75"/>
    <n v="15.23"/>
  </r>
  <r>
    <n v="8062"/>
    <n v="89926"/>
    <s v="Paul Frazier"/>
    <s v="Road Cargo"/>
    <x v="0"/>
    <x v="2"/>
    <s v="High"/>
    <s v="Pinot Noir"/>
    <x v="0"/>
    <x v="5"/>
    <s v="Bollinger Brut Special Cuvee"/>
    <s v="Large Crate"/>
    <s v="Perth"/>
    <x v="740"/>
    <d v="2012-07-17T00:00:00"/>
    <n v="1"/>
    <n v="0.05"/>
    <n v="210.55"/>
    <n v="9.99"/>
    <n v="210.55"/>
  </r>
  <r>
    <n v="8063"/>
    <n v="89926"/>
    <s v="Mildred Nichols"/>
    <s v="Road Cargo"/>
    <x v="1"/>
    <x v="2"/>
    <s v="High"/>
    <s v="Pinot Gris"/>
    <x v="0"/>
    <x v="5"/>
    <s v="Lincourt Courtney's Chardonnay 2012"/>
    <s v="Large Crate"/>
    <s v="Perth"/>
    <x v="740"/>
    <d v="2012-07-17T00:00:00"/>
    <n v="7"/>
    <n v="0"/>
    <n v="125.99"/>
    <n v="7.69"/>
    <n v="881.93"/>
  </r>
  <r>
    <n v="8064"/>
    <n v="89256"/>
    <s v="Lawrence Dixon"/>
    <s v="Express Road Cargo"/>
    <x v="0"/>
    <x v="0"/>
    <s v="High"/>
    <s v="Merlot"/>
    <x v="0"/>
    <x v="5"/>
    <s v="Chateau de Campuget Costieres de Nimes Tradition Rose 2015"/>
    <s v="Large Crate"/>
    <s v="Palmerston"/>
    <x v="542"/>
    <d v="2013-03-04T00:00:00"/>
    <n v="8"/>
    <n v="7.0000000000000007E-2"/>
    <n v="387.99"/>
    <n v="19.989999999999998"/>
    <n v="3103.92"/>
  </r>
  <r>
    <n v="8065"/>
    <n v="86805"/>
    <s v="Gerald Ortiz"/>
    <s v="Express Road Cargo"/>
    <x v="0"/>
    <x v="2"/>
    <s v="High"/>
    <s v="Pinot Noir"/>
    <x v="0"/>
    <x v="5"/>
    <s v="Pierre Sparr Cremant d'Alsace Reserve Brut Rose"/>
    <s v="Large Crate"/>
    <s v="Busseltol"/>
    <x v="262"/>
    <d v="2013-08-30T00:00:00"/>
    <n v="22"/>
    <n v="0.09"/>
    <n v="16.98"/>
    <n v="12.39"/>
    <n v="373.56"/>
  </r>
  <r>
    <n v="8066"/>
    <n v="90455"/>
    <s v="Kevin Jacobs"/>
    <s v="Express Road Cargo"/>
    <x v="0"/>
    <x v="3"/>
    <s v="Not Specified"/>
    <s v="Malbec"/>
    <x v="0"/>
    <x v="5"/>
    <s v="Miraval Rose 2014"/>
    <s v="Large Crate"/>
    <s v="Paramatta"/>
    <x v="675"/>
    <d v="2012-09-09T00:00:00"/>
    <n v="23"/>
    <n v="0.1"/>
    <n v="8.67"/>
    <n v="3.5"/>
    <n v="199.41"/>
  </r>
  <r>
    <n v="8067"/>
    <n v="91478"/>
    <s v="Philip Hill"/>
    <s v="Air Cargo"/>
    <x v="2"/>
    <x v="0"/>
    <s v="Medium"/>
    <s v="Cremant"/>
    <x v="0"/>
    <x v="5"/>
    <s v="Locations by Dave Phinney F Rose&quot;"/>
    <s v="Extra Large Crate"/>
    <s v="Maryborough"/>
    <x v="1084"/>
    <d v="2013-02-06T00:00:00"/>
    <n v="6"/>
    <n v="0.1"/>
    <n v="70.98"/>
    <n v="30"/>
    <n v="425.88"/>
  </r>
  <r>
    <n v="8068"/>
    <n v="90947"/>
    <s v="Raymond Daniels"/>
    <s v="Express Road Cargo"/>
    <x v="0"/>
    <x v="3"/>
    <s v="Low"/>
    <s v="Sangiovese"/>
    <x v="0"/>
    <x v="5"/>
    <s v="Chateau d'Esclans Whispering Angel Rose 2014"/>
    <s v="Full Container"/>
    <s v="Campbeltown"/>
    <x v="1042"/>
    <d v="2011-05-19T00:00:00"/>
    <n v="14"/>
    <n v="0.05"/>
    <n v="4.63"/>
    <n v="1.93"/>
    <n v="64.819999999999993"/>
  </r>
  <r>
    <n v="8069"/>
    <n v="90947"/>
    <s v="Raymond Daniels"/>
    <s v="Express Road Cargo"/>
    <x v="1"/>
    <x v="3"/>
    <s v="Low"/>
    <s v="Pinot Gris"/>
    <x v="0"/>
    <x v="5"/>
    <s v="Cloudy Bay Sauvignon Blanc 2015"/>
    <s v="Large Crate"/>
    <s v="Wagga Wagga"/>
    <x v="1042"/>
    <d v="2011-05-26T00:00:00"/>
    <n v="17"/>
    <n v="0.01"/>
    <n v="65.989999999999995"/>
    <n v="8.8000000000000007"/>
    <n v="1121.83"/>
  </r>
  <r>
    <n v="8070"/>
    <n v="87004"/>
    <s v="Charles Crawford"/>
    <s v="Express Road Cargo"/>
    <x v="0"/>
    <x v="3"/>
    <s v="Medium"/>
    <s v="Merlot"/>
    <x v="0"/>
    <x v="3"/>
    <s v="Simonnet-Febvre Cremant de Bourgogne Blanc"/>
    <s v="Large Crate"/>
    <s v="Tamworth"/>
    <x v="445"/>
    <d v="2010-04-24T00:00:00"/>
    <n v="3"/>
    <n v="0.08"/>
    <n v="2.88"/>
    <n v="0.5"/>
    <n v="8.64"/>
  </r>
  <r>
    <n v="8071"/>
    <n v="86173"/>
    <s v="Ernest Day"/>
    <s v="Air Cargo"/>
    <x v="2"/>
    <x v="3"/>
    <s v="Medium"/>
    <s v="Sangiovese Rose"/>
    <x v="0"/>
    <x v="3"/>
    <s v="Sutter Home Pink Moscato"/>
    <s v="Small Crate"/>
    <s v="Tamworth"/>
    <x v="1006"/>
    <d v="2010-10-21T00:00:00"/>
    <n v="8"/>
    <n v="0"/>
    <n v="170.98"/>
    <n v="35.89"/>
    <n v="1367.84"/>
  </r>
  <r>
    <n v="8072"/>
    <n v="86180"/>
    <s v="Ernest Day"/>
    <s v="Express Road Cargo"/>
    <x v="1"/>
    <x v="3"/>
    <s v="Medium"/>
    <s v="Pinot Gris"/>
    <x v="0"/>
    <x v="3"/>
    <s v="Dog Point Vineyard Sauvignon Blanc 2014"/>
    <s v="Mini Crate"/>
    <s v="Tamworth"/>
    <x v="9"/>
    <d v="2013-10-22T00:00:00"/>
    <n v="22"/>
    <n v="0.04"/>
    <n v="599.99"/>
    <n v="24.49"/>
    <n v="13199.78"/>
  </r>
  <r>
    <n v="8073"/>
    <n v="90327"/>
    <s v="Alan Mcdonald"/>
    <s v="Express Road Cargo"/>
    <x v="0"/>
    <x v="2"/>
    <s v="Critical"/>
    <s v="Cabernet Sauvignon"/>
    <x v="0"/>
    <x v="3"/>
    <s v="Laurent-Perrier Brut Millesime 2006"/>
    <s v="Large Crate"/>
    <s v="Mandurah"/>
    <x v="488"/>
    <d v="2010-10-27T00:00:00"/>
    <n v="19"/>
    <n v="0"/>
    <n v="4.37"/>
    <n v="5.15"/>
    <n v="83.03"/>
  </r>
  <r>
    <n v="8074"/>
    <n v="90327"/>
    <s v="Alan Mcdonald"/>
    <s v="Air Cargo"/>
    <x v="2"/>
    <x v="2"/>
    <s v="Critical"/>
    <s v="Sangiovese Rose"/>
    <x v="0"/>
    <x v="3"/>
    <s v="Orin Swift Cellars Fragile Rose 2014"/>
    <s v="Extra Large Crate"/>
    <s v="Busseltol"/>
    <x v="488"/>
    <d v="2010-10-26T00:00:00"/>
    <n v="14"/>
    <n v="0.01"/>
    <n v="500.98"/>
    <n v="56"/>
    <n v="7013.72"/>
  </r>
  <r>
    <n v="8075"/>
    <n v="90327"/>
    <s v="Alan Mcdonald"/>
    <s v="Express Road Cargo"/>
    <x v="2"/>
    <x v="2"/>
    <s v="Critical"/>
    <s v="Champagne"/>
    <x v="0"/>
    <x v="3"/>
    <s v="Chateau d'Esclans Garrus Rose 2013"/>
    <s v="Large Crate"/>
    <s v="Rockingham"/>
    <x v="488"/>
    <d v="2010-10-25T00:00:00"/>
    <n v="18"/>
    <n v="0.02"/>
    <n v="12.58"/>
    <n v="5.16"/>
    <n v="226.44"/>
  </r>
  <r>
    <n v="8076"/>
    <n v="90327"/>
    <s v="Alan Mcdonald"/>
    <s v="Express Road Cargo"/>
    <x v="2"/>
    <x v="2"/>
    <s v="Critical"/>
    <s v="Grenache Rose"/>
    <x v="0"/>
    <x v="3"/>
    <s v="Barnard Griffin Rose of Sangiovese 2014"/>
    <s v="Full Container"/>
    <s v="Mandurah"/>
    <x v="488"/>
    <d v="2010-10-26T00:00:00"/>
    <n v="7"/>
    <n v="0.1"/>
    <n v="7.7"/>
    <n v="3.68"/>
    <n v="53.9"/>
  </r>
  <r>
    <n v="8077"/>
    <n v="87183"/>
    <s v="Sharon Washington"/>
    <s v="Express Road Cargo"/>
    <x v="0"/>
    <x v="3"/>
    <s v="High"/>
    <s v="Malbec"/>
    <x v="0"/>
    <x v="3"/>
    <s v="Laurent-Perrier Brut Rose"/>
    <s v="Large Crate"/>
    <s v="Wagga Wagga"/>
    <x v="1185"/>
    <d v="2012-12-19T00:00:00"/>
    <n v="20"/>
    <n v="0.01"/>
    <n v="7.38"/>
    <n v="11.51"/>
    <n v="147.6"/>
  </r>
  <r>
    <n v="8078"/>
    <n v="87183"/>
    <s v="Sharon Washington"/>
    <s v="Road Cargo"/>
    <x v="0"/>
    <x v="3"/>
    <s v="High"/>
    <s v="Zinfandel"/>
    <x v="0"/>
    <x v="3"/>
    <s v="Jean-Baptiste Adam Les Natures Cremant d'Alsace Brut"/>
    <s v="Full Container"/>
    <s v="Wollongong"/>
    <x v="1185"/>
    <d v="2012-12-20T00:00:00"/>
    <n v="8"/>
    <n v="0.1"/>
    <n v="3.71"/>
    <n v="1.93"/>
    <n v="29.68"/>
  </r>
  <r>
    <n v="8079"/>
    <n v="87183"/>
    <s v="Sharon Washington"/>
    <s v="Air Cargo"/>
    <x v="2"/>
    <x v="3"/>
    <s v="High"/>
    <s v="Champagne"/>
    <x v="0"/>
    <x v="3"/>
    <s v="Marques de Caceres Rioja Rosado 2014"/>
    <s v="Small Crate"/>
    <s v="Paramatta"/>
    <x v="1185"/>
    <d v="2012-12-20T00:00:00"/>
    <n v="25"/>
    <n v="0.01"/>
    <n v="150.97999999999999"/>
    <n v="16.010000000000002"/>
    <n v="3774.4999999999995"/>
  </r>
  <r>
    <n v="8080"/>
    <n v="86653"/>
    <s v="Kevin Oliver"/>
    <s v="Road Cargo"/>
    <x v="0"/>
    <x v="1"/>
    <s v="Critical"/>
    <s v="Cabernet Sauvignon"/>
    <x v="0"/>
    <x v="3"/>
    <s v="Moet &amp; Chandon Imperial"/>
    <s v="Mini Crate"/>
    <s v="Mildura"/>
    <x v="1182"/>
    <d v="2013-11-10T00:00:00"/>
    <n v="23"/>
    <n v="0.02"/>
    <n v="60.98"/>
    <n v="49"/>
    <n v="1402.54"/>
  </r>
  <r>
    <n v="8081"/>
    <n v="89109"/>
    <s v="Philip Ellis"/>
    <s v="Express Road Cargo"/>
    <x v="0"/>
    <x v="2"/>
    <s v="Critical"/>
    <s v="Zinfandel"/>
    <x v="0"/>
    <x v="3"/>
    <s v="Pierre Sparr Cremant d'Alsace Reserve Brut Rose"/>
    <s v="Standard Size Crate"/>
    <s v="Freemantle"/>
    <x v="1303"/>
    <d v="2012-12-17T00:00:00"/>
    <n v="25"/>
    <n v="0.08"/>
    <n v="12.98"/>
    <n v="3.14"/>
    <n v="324.5"/>
  </r>
  <r>
    <n v="8082"/>
    <n v="91138"/>
    <s v="Barbara Reid"/>
    <s v="Express Road Cargo"/>
    <x v="0"/>
    <x v="1"/>
    <s v="High"/>
    <s v="Shiraz"/>
    <x v="0"/>
    <x v="3"/>
    <s v="Moet &amp; Chandon Imperial"/>
    <s v="Large Crate"/>
    <s v="Launceston"/>
    <x v="357"/>
    <d v="2011-09-19T00:00:00"/>
    <n v="13"/>
    <n v="0"/>
    <n v="10.98"/>
    <n v="5.14"/>
    <n v="142.74"/>
  </r>
  <r>
    <n v="8083"/>
    <n v="91138"/>
    <s v="Barbara Reid"/>
    <s v="Air Cargo"/>
    <x v="2"/>
    <x v="1"/>
    <s v="High"/>
    <s v="Sangiovese Rose"/>
    <x v="0"/>
    <x v="3"/>
    <s v="Barnard Griffin Rose of Sangiovese 2014"/>
    <s v="Small Crate"/>
    <s v="Launceston"/>
    <x v="357"/>
    <d v="2011-09-19T00:00:00"/>
    <n v="21"/>
    <n v="0.06"/>
    <n v="124.49"/>
    <n v="51.94"/>
    <n v="2614.29"/>
  </r>
  <r>
    <n v="8084"/>
    <n v="86218"/>
    <s v="Jeremy Walker"/>
    <s v="Express Road Cargo"/>
    <x v="0"/>
    <x v="0"/>
    <s v="High"/>
    <s v="Pinot Noir"/>
    <x v="0"/>
    <x v="3"/>
    <s v="Roederer Estate Brut"/>
    <s v="Large Crate"/>
    <s v="Bundaberg"/>
    <x v="161"/>
    <d v="2013-03-01T00:00:00"/>
    <n v="8"/>
    <n v="0.04"/>
    <n v="304.99"/>
    <n v="19.989999999999998"/>
    <n v="2439.92"/>
  </r>
  <r>
    <n v="8085"/>
    <n v="86765"/>
    <s v="Eric Stewart"/>
    <s v="Air Cargo"/>
    <x v="2"/>
    <x v="1"/>
    <s v="Medium"/>
    <s v="Grenache Rose"/>
    <x v="0"/>
    <x v="3"/>
    <s v="Sutter Home White Zinfandel"/>
    <s v="Extra Large Crate"/>
    <s v="Launceston"/>
    <x v="227"/>
    <d v="2013-11-24T00:00:00"/>
    <n v="1"/>
    <n v="0.1"/>
    <n v="110.98"/>
    <n v="30"/>
    <n v="110.98"/>
  </r>
  <r>
    <n v="8086"/>
    <n v="86758"/>
    <s v="Gerald Bryant"/>
    <s v="Express Road Cargo"/>
    <x v="1"/>
    <x v="3"/>
    <s v="Medium"/>
    <s v="Sauvignon Blanc"/>
    <x v="0"/>
    <x v="3"/>
    <s v="Robert Oatley Sauvignon Blanc 2013"/>
    <s v="Large Crate"/>
    <s v="Goulburn"/>
    <x v="590"/>
    <d v="2011-11-25T00:00:00"/>
    <n v="16"/>
    <n v="0.05"/>
    <n v="155.99"/>
    <n v="8.99"/>
    <n v="2495.84"/>
  </r>
  <r>
    <n v="8087"/>
    <n v="85830"/>
    <s v="Chris Riley"/>
    <s v="Air Cargo"/>
    <x v="2"/>
    <x v="3"/>
    <s v="Low"/>
    <s v="Sangiovese Rose"/>
    <x v="0"/>
    <x v="3"/>
    <s v="Domaine Lafage Miraflors Rose 2013"/>
    <s v="Extra Large Crate"/>
    <s v="Newcastle"/>
    <x v="233"/>
    <d v="2012-11-04T00:00:00"/>
    <n v="22"/>
    <n v="0"/>
    <n v="200.98"/>
    <n v="23.76"/>
    <n v="4421.5599999999995"/>
  </r>
  <r>
    <n v="8088"/>
    <n v="85830"/>
    <s v="Chris Riley"/>
    <s v="Road Cargo"/>
    <x v="0"/>
    <x v="3"/>
    <s v="Low"/>
    <s v="Shiraz"/>
    <x v="0"/>
    <x v="3"/>
    <s v="Miraval Rose (1.5 Liter Magnum) 2014"/>
    <s v="Large Crate"/>
    <s v="Goulburn"/>
    <x v="233"/>
    <d v="2012-10-31T00:00:00"/>
    <n v="10"/>
    <n v="7.0000000000000007E-2"/>
    <n v="4.13"/>
    <n v="0.99"/>
    <n v="41.3"/>
  </r>
  <r>
    <n v="8089"/>
    <n v="90973"/>
    <s v="Cynthia Webb"/>
    <s v="Express Road Cargo"/>
    <x v="1"/>
    <x v="2"/>
    <s v="Medium"/>
    <s v="Reisling"/>
    <x v="0"/>
    <x v="3"/>
    <s v="Grgich Hills Chardonnay 2012"/>
    <s v="Loose Wrap"/>
    <s v="Rockingham"/>
    <x v="877"/>
    <d v="2010-12-10T00:00:00"/>
    <n v="4"/>
    <n v="0.06"/>
    <n v="7.99"/>
    <n v="5.03"/>
    <n v="31.96"/>
  </r>
  <r>
    <n v="8090"/>
    <n v="86816"/>
    <s v="Howard Diaz"/>
    <s v="Express Road Cargo"/>
    <x v="1"/>
    <x v="0"/>
    <s v="Not Specified"/>
    <s v="Pinot Gris"/>
    <x v="0"/>
    <x v="3"/>
    <s v="St. Supery Sauvignon Blanc 2015"/>
    <s v="Large Crate"/>
    <s v="Darwin"/>
    <x v="838"/>
    <d v="2011-09-10T00:00:00"/>
    <n v="9"/>
    <n v="0.08"/>
    <n v="26.31"/>
    <n v="5.89"/>
    <n v="236.79"/>
  </r>
  <r>
    <n v="8091"/>
    <n v="86824"/>
    <s v="Howard Diaz"/>
    <s v="Express Road Cargo"/>
    <x v="0"/>
    <x v="0"/>
    <s v="Not Specified"/>
    <s v="Cabernet Sauvignon"/>
    <x v="0"/>
    <x v="3"/>
    <s v="Jean-Baptiste Adam Les Natures Cremant d'Alsace Brut"/>
    <s v="Large Crate"/>
    <s v="Darwin"/>
    <x v="126"/>
    <d v="2013-09-09T00:00:00"/>
    <n v="1"/>
    <n v="0.02"/>
    <n v="7.31"/>
    <n v="0.49"/>
    <n v="7.31"/>
  </r>
  <r>
    <n v="8092"/>
    <n v="86986"/>
    <s v="Walter Robertson"/>
    <s v="Road Cargo"/>
    <x v="0"/>
    <x v="0"/>
    <s v="Medium"/>
    <s v="Shiraz"/>
    <x v="0"/>
    <x v="3"/>
    <s v="Simonnet-Febvre Cremant de Bourgogne Blanc"/>
    <s v="Large Crate"/>
    <s v="Townsville"/>
    <x v="577"/>
    <d v="2013-07-14T00:00:00"/>
    <n v="6"/>
    <n v="0.02"/>
    <n v="6.68"/>
    <n v="6.93"/>
    <n v="40.08"/>
  </r>
  <r>
    <n v="8093"/>
    <n v="90203"/>
    <s v="Jason Hall"/>
    <s v="Express Road Cargo"/>
    <x v="1"/>
    <x v="2"/>
    <s v="Low"/>
    <s v="Sauvignon Blanc"/>
    <x v="0"/>
    <x v="3"/>
    <s v="Robert Oatley Sauvignon Blanc 2013"/>
    <s v="Large Crate"/>
    <s v="Geraldton"/>
    <x v="133"/>
    <d v="2011-03-24T00:00:00"/>
    <n v="12"/>
    <n v="0.1"/>
    <n v="65.989999999999995"/>
    <n v="8.99"/>
    <n v="791.87999999999988"/>
  </r>
  <r>
    <n v="8094"/>
    <n v="91055"/>
    <s v="Sarah Howard"/>
    <s v="Express Road Cargo"/>
    <x v="1"/>
    <x v="1"/>
    <s v="High"/>
    <s v="Sauvignon Blanc"/>
    <x v="0"/>
    <x v="3"/>
    <s v="Rombauer Chardonnay 2014"/>
    <s v="Large Crate"/>
    <s v="Adelaide"/>
    <x v="416"/>
    <d v="2013-02-11T00:00:00"/>
    <n v="5"/>
    <n v="0.04"/>
    <n v="32.979999999999997"/>
    <n v="5.5"/>
    <n v="164.89999999999998"/>
  </r>
  <r>
    <n v="8095"/>
    <n v="90439"/>
    <s v="Jacqueline Young"/>
    <s v="Air Cargo"/>
    <x v="1"/>
    <x v="1"/>
    <s v="Low"/>
    <s v="Pinot Gris"/>
    <x v="0"/>
    <x v="3"/>
    <s v="Robert Oatley Signature Chardonnay 2013"/>
    <s v="Extra Large Crate"/>
    <s v="Benalla"/>
    <x v="1354"/>
    <d v="2010-10-19T00:00:00"/>
    <n v="2"/>
    <n v="0.06"/>
    <n v="119.99"/>
    <n v="14"/>
    <n v="239.98"/>
  </r>
  <r>
    <n v="8096"/>
    <n v="90754"/>
    <s v="Gary Ramos"/>
    <s v="Express Road Cargo"/>
    <x v="0"/>
    <x v="3"/>
    <s v="Medium"/>
    <s v="Malbec"/>
    <x v="0"/>
    <x v="3"/>
    <s v="Gerard Bertrand Cote des Roses Rose 2014"/>
    <s v="Large Crate"/>
    <s v="Paramatta"/>
    <x v="1124"/>
    <d v="2012-03-14T00:00:00"/>
    <n v="6"/>
    <n v="0.1"/>
    <n v="387.99"/>
    <n v="19.989999999999998"/>
    <n v="2327.94"/>
  </r>
  <r>
    <n v="8097"/>
    <n v="89919"/>
    <s v="Antonio Green"/>
    <s v="Express Road Cargo"/>
    <x v="2"/>
    <x v="3"/>
    <s v="Critical"/>
    <s v="Champagne"/>
    <x v="0"/>
    <x v="3"/>
    <s v="Domaine Lafond Roc-Epine Tavel Rose 2014"/>
    <s v="Loose Wrap"/>
    <s v="Armidale"/>
    <x v="740"/>
    <d v="2012-07-18T00:00:00"/>
    <n v="16"/>
    <n v="0"/>
    <n v="4.97"/>
    <n v="5.71"/>
    <n v="79.52"/>
  </r>
  <r>
    <n v="8098"/>
    <n v="90242"/>
    <s v="Mary Moore"/>
    <s v="Express Road Cargo"/>
    <x v="0"/>
    <x v="1"/>
    <s v="High"/>
    <s v="Sangiovese"/>
    <x v="0"/>
    <x v="3"/>
    <s v="Laurent-Perrier Brut Rose"/>
    <s v="Large Crate"/>
    <s v="Canberra"/>
    <x v="326"/>
    <d v="2013-03-29T00:00:00"/>
    <n v="6"/>
    <n v="7.0000000000000007E-2"/>
    <n v="11.97"/>
    <n v="4.9800000000000004"/>
    <n v="71.820000000000007"/>
  </r>
  <r>
    <n v="8099"/>
    <n v="90238"/>
    <s v="Mary Moore"/>
    <s v="Express Road Cargo"/>
    <x v="0"/>
    <x v="1"/>
    <s v="High"/>
    <s v="Zinfandel"/>
    <x v="0"/>
    <x v="3"/>
    <s v="Pierre Sparr Cremant d'Alsace Reserve Brut Rose"/>
    <s v="Large Crate"/>
    <s v="Canberra"/>
    <x v="325"/>
    <d v="2010-03-29T00:00:00"/>
    <n v="7"/>
    <n v="0.03"/>
    <n v="28.53"/>
    <n v="1.49"/>
    <n v="199.71"/>
  </r>
  <r>
    <n v="8100"/>
    <n v="90238"/>
    <s v="Mary Moore"/>
    <s v="Express Road Cargo"/>
    <x v="1"/>
    <x v="1"/>
    <s v="High"/>
    <s v="Reisling"/>
    <x v="0"/>
    <x v="3"/>
    <s v="St. Supery Sauvignon Blanc 2015"/>
    <s v="Standard Size Crate"/>
    <s v="Canberra"/>
    <x v="325"/>
    <d v="2010-03-29T00:00:00"/>
    <n v="2"/>
    <n v="0.01"/>
    <n v="15.28"/>
    <n v="1.99"/>
    <n v="30.56"/>
  </r>
  <r>
    <n v="8101"/>
    <n v="91532"/>
    <s v="Bobby Matthews"/>
    <s v="Express Road Cargo"/>
    <x v="1"/>
    <x v="1"/>
    <s v="Medium"/>
    <s v="Pinot Gris"/>
    <x v="0"/>
    <x v="3"/>
    <s v="The White Knight Sauvignon Blanc 2014"/>
    <s v="Large Crate"/>
    <s v="Melton"/>
    <x v="399"/>
    <d v="2013-10-08T00:00:00"/>
    <n v="18"/>
    <n v="0.1"/>
    <n v="205.99"/>
    <n v="8.99"/>
    <n v="3707.82"/>
  </r>
  <r>
    <n v="8102"/>
    <n v="87024"/>
    <s v="Marilyn Peterson"/>
    <s v="Express Road Cargo"/>
    <x v="2"/>
    <x v="1"/>
    <s v="Medium"/>
    <s v="Grenache Rose"/>
    <x v="0"/>
    <x v="3"/>
    <s v="Belle Glos Oeil de Perdrix Pinot Noir Blanc 2014"/>
    <s v="Mini Crate"/>
    <s v="Mount Barker"/>
    <x v="122"/>
    <d v="2013-02-08T00:00:00"/>
    <n v="2"/>
    <n v="0.1"/>
    <n v="276.2"/>
    <n v="24.49"/>
    <n v="552.4"/>
  </r>
  <r>
    <n v="8103"/>
    <n v="87024"/>
    <s v="Marilyn Peterson"/>
    <s v="Road Cargo"/>
    <x v="1"/>
    <x v="1"/>
    <s v="Medium"/>
    <s v="Chardonnay"/>
    <x v="0"/>
    <x v="3"/>
    <s v="St. Supery Sauvignon Blanc 2015"/>
    <s v="Standard Size Crate"/>
    <s v="Port Lincoln"/>
    <x v="122"/>
    <d v="2013-02-08T00:00:00"/>
    <n v="9"/>
    <n v="0.01"/>
    <n v="8.1199999999999992"/>
    <n v="2.83"/>
    <n v="73.08"/>
  </r>
  <r>
    <n v="8104"/>
    <n v="89054"/>
    <s v="Paul Nelson"/>
    <s v="Express Road Cargo"/>
    <x v="1"/>
    <x v="3"/>
    <s v="Low"/>
    <s v="Pinot Gris"/>
    <x v="0"/>
    <x v="3"/>
    <s v="The White Knight Sauvignon Blanc 2014"/>
    <s v="Large Crate"/>
    <s v="Albury"/>
    <x v="430"/>
    <d v="2010-07-26T00:00:00"/>
    <n v="4"/>
    <n v="0.04"/>
    <n v="100.98"/>
    <n v="7.18"/>
    <n v="403.92"/>
  </r>
  <r>
    <n v="8105"/>
    <n v="90010"/>
    <s v="Richard Ryan"/>
    <s v="Road Cargo"/>
    <x v="0"/>
    <x v="3"/>
    <s v="Low"/>
    <s v="Zinfandel"/>
    <x v="0"/>
    <x v="3"/>
    <s v="La Playa Estate Cabernet Sauvignon Rose 2015"/>
    <s v="Large Crate"/>
    <s v="Blue Mountains"/>
    <x v="48"/>
    <d v="2013-10-09T00:00:00"/>
    <n v="25"/>
    <n v="0.04"/>
    <n v="6.48"/>
    <n v="9.17"/>
    <n v="162"/>
  </r>
  <r>
    <n v="8106"/>
    <n v="90550"/>
    <s v="Brandon Hicks"/>
    <s v="Express Road Cargo"/>
    <x v="0"/>
    <x v="1"/>
    <s v="Critical"/>
    <s v="Shiraz"/>
    <x v="0"/>
    <x v="3"/>
    <s v="Miraval Rose 2014"/>
    <s v="Large Crate"/>
    <s v="Mount Gambier"/>
    <x v="268"/>
    <d v="2013-05-08T00:00:00"/>
    <n v="12"/>
    <n v="0"/>
    <n v="40.98"/>
    <n v="7.47"/>
    <n v="491.76"/>
  </r>
  <r>
    <n v="8107"/>
    <n v="90538"/>
    <s v="Brandon Hicks"/>
    <s v="Air Cargo"/>
    <x v="2"/>
    <x v="1"/>
    <s v="Critical"/>
    <s v="Sangiovese Rose"/>
    <x v="0"/>
    <x v="3"/>
    <s v="Chateau d'Esclans Garrus Rose 2013"/>
    <s v="Small Crate"/>
    <s v="Canberra"/>
    <x v="1393"/>
    <d v="2010-05-07T00:00:00"/>
    <n v="1"/>
    <n v="0.02"/>
    <n v="417.4"/>
    <n v="75.23"/>
    <n v="417.4"/>
  </r>
  <r>
    <n v="8108"/>
    <n v="91418"/>
    <s v="Bobby Smith"/>
    <s v="Express Road Cargo"/>
    <x v="0"/>
    <x v="1"/>
    <s v="Medium"/>
    <s v="Cabernet Sauvignon"/>
    <x v="0"/>
    <x v="3"/>
    <s v="Dopff &amp; Irion Cremant Rose Brut"/>
    <s v="Large Crate"/>
    <s v="Melton"/>
    <x v="455"/>
    <d v="2012-06-13T00:00:00"/>
    <n v="10"/>
    <n v="0.03"/>
    <n v="7.38"/>
    <n v="11.51"/>
    <n v="73.8"/>
  </r>
  <r>
    <n v="8109"/>
    <n v="90457"/>
    <s v="Kevin Jacobs"/>
    <s v="Express Road Cargo"/>
    <x v="0"/>
    <x v="3"/>
    <s v="Critical"/>
    <s v="Sangiovese"/>
    <x v="0"/>
    <x v="3"/>
    <s v="Roederer Estate L'Ermitage 2007"/>
    <s v="Large Crate"/>
    <s v="Goulburn"/>
    <x v="1232"/>
    <d v="2012-12-17T00:00:00"/>
    <n v="14"/>
    <n v="7.0000000000000007E-2"/>
    <n v="4.9800000000000004"/>
    <n v="4.95"/>
    <n v="69.72"/>
  </r>
  <r>
    <n v="8110"/>
    <n v="90457"/>
    <s v="Kevin Jacobs"/>
    <s v="Air Cargo"/>
    <x v="1"/>
    <x v="3"/>
    <s v="Critical"/>
    <s v="Sauvignon Blanc"/>
    <x v="0"/>
    <x v="3"/>
    <s v="Hewitson LuLu Sauvignon Blanc 2014"/>
    <s v="Extra Large Crate"/>
    <s v="Liverpool"/>
    <x v="1232"/>
    <d v="2012-12-19T00:00:00"/>
    <n v="6"/>
    <n v="0.09"/>
    <n v="500.98"/>
    <n v="28.14"/>
    <n v="3005.88"/>
  </r>
  <r>
    <n v="8111"/>
    <n v="90457"/>
    <s v="Kevin Jacobs"/>
    <s v="Road Cargo"/>
    <x v="0"/>
    <x v="3"/>
    <s v="Critical"/>
    <s v="Zinfandel"/>
    <x v="0"/>
    <x v="3"/>
    <s v="Miraval Rose 2014"/>
    <s v="Standard Size Crate"/>
    <s v="Campbeltown"/>
    <x v="1232"/>
    <d v="2012-12-17T00:00:00"/>
    <n v="21"/>
    <n v="0.06"/>
    <n v="10.98"/>
    <n v="3.37"/>
    <n v="230.58"/>
  </r>
  <r>
    <n v="8112"/>
    <n v="90990"/>
    <s v="Kathy Harvey"/>
    <s v="Express Road Cargo"/>
    <x v="0"/>
    <x v="2"/>
    <s v="High"/>
    <s v="Malbec"/>
    <x v="0"/>
    <x v="3"/>
    <s v="Lucien Albrecht Cremant d'Alsace Brut"/>
    <s v="Standard Size Crate"/>
    <s v="Busseltol"/>
    <x v="183"/>
    <d v="2011-08-31T00:00:00"/>
    <n v="17"/>
    <n v="0.08"/>
    <n v="10.23"/>
    <n v="4.68"/>
    <n v="173.91"/>
  </r>
  <r>
    <n v="8113"/>
    <n v="85923"/>
    <s v="David Wagner"/>
    <s v="Air Cargo"/>
    <x v="2"/>
    <x v="0"/>
    <s v="Low"/>
    <s v="Sangiovese Rose"/>
    <x v="0"/>
    <x v="3"/>
    <s v="Pietradolce Etna Rosato 2014"/>
    <s v="Extra Large Crate"/>
    <s v="Maryborough"/>
    <x v="1215"/>
    <d v="2013-06-01T00:00:00"/>
    <n v="13"/>
    <n v="0.01"/>
    <n v="180.98"/>
    <n v="30"/>
    <n v="2352.7399999999998"/>
  </r>
  <r>
    <n v="8114"/>
    <n v="86563"/>
    <s v="Margaret Cole"/>
    <s v="Express Road Cargo"/>
    <x v="1"/>
    <x v="2"/>
    <s v="Critical"/>
    <s v="Pinot Gris"/>
    <x v="0"/>
    <x v="3"/>
    <s v="Mercer Canyons Chardonnay 2013"/>
    <s v="Large Crate"/>
    <s v="Freemantle"/>
    <x v="376"/>
    <d v="2013-07-03T00:00:00"/>
    <n v="17"/>
    <n v="0.03"/>
    <n v="195.99"/>
    <n v="8.99"/>
    <n v="3331.83"/>
  </r>
  <r>
    <n v="8115"/>
    <n v="87644"/>
    <s v="Antonio Knight"/>
    <s v="Express Road Cargo"/>
    <x v="1"/>
    <x v="1"/>
    <s v="Low"/>
    <s v="Chardonnay"/>
    <x v="0"/>
    <x v="3"/>
    <s v="Los Vascos Sauvignon Blanc 2015"/>
    <s v="Standard Size Crate"/>
    <s v="Geelong"/>
    <x v="168"/>
    <d v="2013-07-25T00:00:00"/>
    <n v="12"/>
    <n v="0.02"/>
    <n v="43.98"/>
    <n v="1.99"/>
    <n v="527.76"/>
  </r>
  <r>
    <n v="8116"/>
    <n v="89931"/>
    <s v="Juan Hunter"/>
    <s v="Express Road Cargo"/>
    <x v="1"/>
    <x v="1"/>
    <s v="Critical"/>
    <s v="Pinot Gris"/>
    <x v="0"/>
    <x v="3"/>
    <s v="St. Supery Sauvignon Blanc 2015"/>
    <s v="Standard Size Crate"/>
    <s v="Adelaide"/>
    <x v="489"/>
    <d v="2012-01-09T00:00:00"/>
    <n v="8"/>
    <n v="0.01"/>
    <n v="35.99"/>
    <n v="1.25"/>
    <n v="287.92"/>
  </r>
  <r>
    <n v="8117"/>
    <n v="89080"/>
    <s v="Shawn Allen"/>
    <s v="Road Cargo"/>
    <x v="0"/>
    <x v="0"/>
    <s v="Medium"/>
    <s v="Zinfandel"/>
    <x v="0"/>
    <x v="3"/>
    <s v="Domaine Lafond Roc-Epine Tavel Rose 2014"/>
    <s v="Full Container"/>
    <s v="Palmerston"/>
    <x v="1302"/>
    <d v="2012-02-05T00:00:00"/>
    <n v="9"/>
    <n v="0.09"/>
    <n v="2.1800000000000002"/>
    <n v="0.78"/>
    <n v="19.62"/>
  </r>
  <r>
    <n v="8118"/>
    <n v="89080"/>
    <s v="Earl Lawrence"/>
    <s v="Express Road Cargo"/>
    <x v="1"/>
    <x v="0"/>
    <s v="Medium"/>
    <s v="Sauvignon Blanc"/>
    <x v="0"/>
    <x v="3"/>
    <s v="Mercer Canyons Chardonnay 2013"/>
    <s v="Large Crate"/>
    <s v="Palmerston"/>
    <x v="1302"/>
    <d v="2012-02-06T00:00:00"/>
    <n v="13"/>
    <n v="0.08"/>
    <n v="125.99"/>
    <n v="8.8000000000000007"/>
    <n v="1637.87"/>
  </r>
  <r>
    <n v="8119"/>
    <n v="89840"/>
    <s v="Jeffrey Allen"/>
    <s v="Air Cargo"/>
    <x v="2"/>
    <x v="2"/>
    <s v="High"/>
    <s v="Cremant"/>
    <x v="0"/>
    <x v="3"/>
    <s v="La Playa Estate Cabernet Sauvignon Rose 2015"/>
    <s v="Extra Large Crate"/>
    <s v="Geraldton"/>
    <x v="1239"/>
    <d v="2013-12-30T00:00:00"/>
    <n v="3"/>
    <n v="0.06"/>
    <n v="60.98"/>
    <n v="30"/>
    <n v="182.94"/>
  </r>
  <r>
    <n v="8120"/>
    <n v="89840"/>
    <s v="Jeffrey Allen"/>
    <s v="Road Cargo"/>
    <x v="0"/>
    <x v="2"/>
    <s v="High"/>
    <s v="Pinot Noir"/>
    <x v="0"/>
    <x v="3"/>
    <s v="Marques de Caceres Rioja Rosado 2014"/>
    <s v="Large Crate"/>
    <s v="Perth"/>
    <x v="1239"/>
    <d v="2013-12-30T00:00:00"/>
    <n v="18"/>
    <n v="0.1"/>
    <n v="13.48"/>
    <n v="4.51"/>
    <n v="242.64000000000001"/>
  </r>
  <r>
    <n v="8121"/>
    <n v="88442"/>
    <s v="Patricia Fernandez"/>
    <s v="Road Cargo"/>
    <x v="0"/>
    <x v="2"/>
    <s v="Low"/>
    <s v="Shiraz"/>
    <x v="0"/>
    <x v="3"/>
    <s v="Miraval Rose (1.5 Liter Magnum) 2014"/>
    <s v="Large Crate"/>
    <s v="Geraldton"/>
    <x v="1004"/>
    <d v="2013-06-11T00:00:00"/>
    <n v="1"/>
    <n v="0.05"/>
    <n v="18.97"/>
    <n v="9.0299999999999994"/>
    <n v="18.97"/>
  </r>
  <r>
    <n v="8122"/>
    <n v="90443"/>
    <s v="Jacqueline Young"/>
    <s v="Express Road Cargo"/>
    <x v="0"/>
    <x v="1"/>
    <s v="High"/>
    <s v="Zinfandel"/>
    <x v="0"/>
    <x v="3"/>
    <s v="Barnard Griffin Rose of Sangiovese 2014"/>
    <s v="Large Crate"/>
    <s v="Benalla"/>
    <x v="1275"/>
    <d v="2013-04-02T00:00:00"/>
    <n v="1"/>
    <n v="0.05"/>
    <n v="210.55"/>
    <n v="9.99"/>
    <n v="210.55"/>
  </r>
  <r>
    <n v="8123"/>
    <n v="86551"/>
    <s v="Keith Howard"/>
    <s v="Express Road Cargo"/>
    <x v="1"/>
    <x v="1"/>
    <s v="Critical"/>
    <s v="Reisling"/>
    <x v="0"/>
    <x v="3"/>
    <s v="Rombauer Chardonnay 2014"/>
    <s v="Large Crate"/>
    <s v="Wodonga"/>
    <x v="597"/>
    <d v="2013-08-04T00:00:00"/>
    <n v="21"/>
    <n v="0.01"/>
    <n v="155.99"/>
    <n v="8.99"/>
    <n v="3275.79"/>
  </r>
  <r>
    <n v="8124"/>
    <n v="90943"/>
    <s v="Kelly Robinson"/>
    <s v="Express Road Cargo"/>
    <x v="0"/>
    <x v="1"/>
    <s v="High"/>
    <s v="Sangiovese"/>
    <x v="0"/>
    <x v="3"/>
    <s v="Belle Glos Oeil de Perdrix Pinot Noir Blanc 2014"/>
    <s v="Large Crate"/>
    <s v="Devonport"/>
    <x v="770"/>
    <d v="2013-04-17T00:00:00"/>
    <n v="6"/>
    <n v="0.05"/>
    <n v="3.75"/>
    <n v="0.5"/>
    <n v="22.5"/>
  </r>
  <r>
    <n v="8125"/>
    <n v="90030"/>
    <s v="Mildred Fox"/>
    <s v="Express Road Cargo"/>
    <x v="0"/>
    <x v="1"/>
    <s v="Critical"/>
    <s v="Pinot Noir"/>
    <x v="0"/>
    <x v="3"/>
    <s v="Schramsberg Cremant Demi-Sec 2011"/>
    <s v="Mini Crate"/>
    <s v="Benalla"/>
    <x v="899"/>
    <d v="2012-06-29T00:00:00"/>
    <n v="16"/>
    <n v="0.06"/>
    <n v="80.98"/>
    <n v="35"/>
    <n v="1295.68"/>
  </r>
  <r>
    <n v="8126"/>
    <n v="91504"/>
    <s v="Clarence Powell"/>
    <s v="Express Road Cargo"/>
    <x v="0"/>
    <x v="1"/>
    <s v="High"/>
    <s v="Merlot"/>
    <x v="0"/>
    <x v="3"/>
    <s v="Bollinger Brut Special Cuvee"/>
    <s v="Full Container"/>
    <s v="Launceston"/>
    <x v="571"/>
    <d v="2012-08-22T00:00:00"/>
    <n v="10"/>
    <n v="0.02"/>
    <n v="12.88"/>
    <n v="4.59"/>
    <n v="128.80000000000001"/>
  </r>
  <r>
    <n v="8127"/>
    <n v="90647"/>
    <s v="Gary Sanchez"/>
    <s v="Express Road Cargo"/>
    <x v="2"/>
    <x v="0"/>
    <s v="Not Specified"/>
    <s v="Grenache Rose"/>
    <x v="0"/>
    <x v="3"/>
    <s v="La Playa Estate Cabernet Sauvignon Rose 2015"/>
    <s v="Large Crate"/>
    <s v="Cairns"/>
    <x v="1295"/>
    <d v="2012-11-07T00:00:00"/>
    <n v="9"/>
    <n v="0.09"/>
    <n v="4.18"/>
    <n v="6.92"/>
    <n v="37.619999999999997"/>
  </r>
  <r>
    <n v="8128"/>
    <n v="88437"/>
    <s v="Patricia Fernandez"/>
    <s v="Express Road Cargo"/>
    <x v="1"/>
    <x v="2"/>
    <s v="Low"/>
    <s v="Sauvignon Blanc"/>
    <x v="0"/>
    <x v="3"/>
    <s v="Lucky Chardonnay 2012"/>
    <s v="Large Crate"/>
    <s v="Perth"/>
    <x v="256"/>
    <d v="2011-06-08T00:00:00"/>
    <n v="15"/>
    <n v="0.09"/>
    <n v="155.99"/>
    <n v="3.9"/>
    <n v="2339.8500000000004"/>
  </r>
  <r>
    <n v="8129"/>
    <n v="91287"/>
    <s v="Brian Crawford"/>
    <s v="Express Road Cargo"/>
    <x v="1"/>
    <x v="1"/>
    <s v="High"/>
    <s v="Reisling"/>
    <x v="0"/>
    <x v="3"/>
    <s v="Chardonnais Napa Valley Chardonnay 2013"/>
    <s v="Large Crate"/>
    <s v="Canberra"/>
    <x v="490"/>
    <d v="2011-07-30T00:00:00"/>
    <n v="14"/>
    <n v="0.03"/>
    <n v="65.989999999999995"/>
    <n v="5.92"/>
    <n v="923.8599999999999"/>
  </r>
  <r>
    <n v="8130"/>
    <n v="87125"/>
    <s v="Douglas Alvarez"/>
    <s v="Express Road Cargo"/>
    <x v="0"/>
    <x v="3"/>
    <s v="Low"/>
    <s v="Sangiovese"/>
    <x v="0"/>
    <x v="3"/>
    <s v="Louis Roederer Cristal Brut 2006"/>
    <s v="Large Crate"/>
    <s v="Wagga Wagga"/>
    <x v="1069"/>
    <d v="2013-01-18T00:00:00"/>
    <n v="5"/>
    <n v="0.1"/>
    <n v="9.9"/>
    <n v="1.39"/>
    <n v="49.5"/>
  </r>
  <r>
    <n v="8131"/>
    <n v="87125"/>
    <s v="Samuel Bell"/>
    <s v="Air Cargo"/>
    <x v="2"/>
    <x v="3"/>
    <s v="Low"/>
    <s v="Sangiovese Rose"/>
    <x v="0"/>
    <x v="3"/>
    <s v="Chateau de Campuget Costieres de Nimes Tradition Rose 2015"/>
    <s v="Extra Large Crate"/>
    <s v="Paramatta"/>
    <x v="1069"/>
    <d v="2013-01-22T00:00:00"/>
    <n v="7"/>
    <n v="7.0000000000000007E-2"/>
    <n v="50.98"/>
    <n v="14.19"/>
    <n v="356.85999999999996"/>
  </r>
  <r>
    <n v="8132"/>
    <n v="87125"/>
    <s v="Samuel Bell"/>
    <s v="Express Road Cargo"/>
    <x v="0"/>
    <x v="3"/>
    <s v="Low"/>
    <s v="Sangiovese"/>
    <x v="0"/>
    <x v="3"/>
    <s v="Louis Roederer Cristal Brut with Gift Box 2007"/>
    <s v="Full Container"/>
    <s v="Grafton"/>
    <x v="1069"/>
    <d v="2013-01-25T00:00:00"/>
    <n v="5"/>
    <n v="0.01"/>
    <n v="5.84"/>
    <n v="0.83"/>
    <n v="29.2"/>
  </r>
  <r>
    <n v="8133"/>
    <n v="89123"/>
    <s v="Antonio Parker"/>
    <s v="Road Cargo"/>
    <x v="2"/>
    <x v="1"/>
    <s v="Medium"/>
    <s v="Champagne"/>
    <x v="0"/>
    <x v="3"/>
    <s v="Marques de Caceres Rioja Rosado 2014"/>
    <s v="Large Crate"/>
    <s v="Mount Gambier"/>
    <x v="697"/>
    <d v="2013-04-11T00:00:00"/>
    <n v="7"/>
    <n v="0.02"/>
    <n v="1.76"/>
    <n v="4.8600000000000003"/>
    <n v="12.32"/>
  </r>
  <r>
    <n v="8134"/>
    <n v="89123"/>
    <s v="Christopher Fisher"/>
    <s v="Express Road Cargo"/>
    <x v="2"/>
    <x v="1"/>
    <s v="Medium"/>
    <s v="Cremant"/>
    <x v="0"/>
    <x v="3"/>
    <s v="Orin Swift Cellars Fragile Rose 2014"/>
    <s v="Full Container"/>
    <s v="Port Adelaide"/>
    <x v="697"/>
    <d v="2013-04-11T00:00:00"/>
    <n v="10"/>
    <n v="0.03"/>
    <n v="41.47"/>
    <n v="34.200000000000003"/>
    <n v="414.7"/>
  </r>
  <r>
    <n v="8135"/>
    <n v="88921"/>
    <s v="Virginia Sanders"/>
    <s v="Express Road Cargo"/>
    <x v="0"/>
    <x v="1"/>
    <s v="Critical"/>
    <s v="Malbec"/>
    <x v="0"/>
    <x v="3"/>
    <s v="Chateau Gaudrelle Cremant d'Loire Brut"/>
    <s v="Large Crate"/>
    <s v="Burnie"/>
    <x v="491"/>
    <d v="2010-10-04T00:00:00"/>
    <n v="19"/>
    <n v="0"/>
    <n v="161.55000000000001"/>
    <n v="19.989999999999998"/>
    <n v="3069.4500000000003"/>
  </r>
  <r>
    <n v="8136"/>
    <n v="91187"/>
    <s v="Keith Baker"/>
    <s v="Road Cargo"/>
    <x v="2"/>
    <x v="1"/>
    <s v="Not Specified"/>
    <s v="Grenache Rose"/>
    <x v="0"/>
    <x v="3"/>
    <s v="Gerard Bertrand Cote des Roses Rose 2014"/>
    <s v="Mini Crate"/>
    <s v="Canberra"/>
    <x v="916"/>
    <d v="2011-05-16T00:00:00"/>
    <n v="6"/>
    <n v="0"/>
    <n v="136.97999999999999"/>
    <n v="24.49"/>
    <n v="821.87999999999988"/>
  </r>
  <r>
    <n v="8137"/>
    <n v="91187"/>
    <s v="Keith Baker"/>
    <s v="Express Road Cargo"/>
    <x v="2"/>
    <x v="1"/>
    <s v="Not Specified"/>
    <s v="Grenache Rose"/>
    <x v="0"/>
    <x v="3"/>
    <s v="Miraval Rose 2014"/>
    <s v="Standard Size Crate"/>
    <s v="Canberra"/>
    <x v="916"/>
    <d v="2011-05-15T00:00:00"/>
    <n v="18"/>
    <n v="0"/>
    <n v="30.93"/>
    <n v="3.92"/>
    <n v="556.74"/>
  </r>
  <r>
    <n v="8138"/>
    <n v="86326"/>
    <s v="Teresa West"/>
    <s v="Road Cargo"/>
    <x v="1"/>
    <x v="1"/>
    <s v="Not Specified"/>
    <s v="Chardonnay"/>
    <x v="0"/>
    <x v="3"/>
    <s v="Lincourt Courtney's Chardonnay 2012"/>
    <s v="Full Container"/>
    <s v="Victor Harbor"/>
    <x v="227"/>
    <d v="2013-11-25T00:00:00"/>
    <n v="39"/>
    <n v="0.06"/>
    <n v="35.99"/>
    <n v="5"/>
    <n v="1403.6100000000001"/>
  </r>
  <r>
    <n v="8139"/>
    <n v="86631"/>
    <s v="Edward Scott"/>
    <s v="Express Road Cargo"/>
    <x v="0"/>
    <x v="1"/>
    <s v="Not Specified"/>
    <s v="Merlot"/>
    <x v="0"/>
    <x v="3"/>
    <s v="Chateau de Campuget Costieres de Nimes Tradition Rose 2015"/>
    <s v="Large Crate"/>
    <s v="Benalla"/>
    <x v="396"/>
    <d v="2013-09-26T00:00:00"/>
    <n v="19"/>
    <n v="0"/>
    <n v="21.38"/>
    <n v="2.99"/>
    <n v="406.21999999999997"/>
  </r>
  <r>
    <n v="8140"/>
    <n v="90694"/>
    <s v="Joshua Bowman"/>
    <s v="Express Road Cargo"/>
    <x v="0"/>
    <x v="3"/>
    <s v="High"/>
    <s v="Merlot"/>
    <x v="0"/>
    <x v="3"/>
    <s v="Barnard Griffin Rose of Sangiovese 2014"/>
    <s v="Full Container"/>
    <s v="Newcastle"/>
    <x v="1156"/>
    <d v="2013-11-10T00:00:00"/>
    <n v="25"/>
    <n v="0.04"/>
    <n v="4"/>
    <n v="1.3"/>
    <n v="100"/>
  </r>
  <r>
    <n v="8141"/>
    <n v="89126"/>
    <s v="Adam Phillips"/>
    <s v="Express Road Cargo"/>
    <x v="1"/>
    <x v="1"/>
    <s v="Not Specified"/>
    <s v="Pinot Gris"/>
    <x v="0"/>
    <x v="3"/>
    <s v="The White Knight Sauvignon Blanc 2014"/>
    <s v="Large Crate"/>
    <s v="Canberra"/>
    <x v="289"/>
    <d v="2013-02-11T00:00:00"/>
    <n v="1"/>
    <n v="0.02"/>
    <n v="65.989999999999995"/>
    <n v="5.92"/>
    <n v="65.989999999999995"/>
  </r>
  <r>
    <n v="8142"/>
    <n v="86553"/>
    <s v="Keith Howard"/>
    <s v="Express Road Cargo"/>
    <x v="0"/>
    <x v="1"/>
    <s v="Low"/>
    <s v="Zinfandel"/>
    <x v="0"/>
    <x v="3"/>
    <s v="La Playa Estate Cabernet Sauvignon Rose 2015"/>
    <s v="Large Crate"/>
    <s v="Frankston"/>
    <x v="249"/>
    <d v="2013-09-14T00:00:00"/>
    <n v="15"/>
    <n v="0.04"/>
    <n v="4.37"/>
    <n v="5.15"/>
    <n v="65.55"/>
  </r>
  <r>
    <n v="8143"/>
    <n v="86553"/>
    <s v="Keith Howard"/>
    <s v="Express Road Cargo"/>
    <x v="1"/>
    <x v="1"/>
    <s v="Low"/>
    <s v="Chardonnay"/>
    <x v="0"/>
    <x v="3"/>
    <s v="Chardonnais Napa Valley Chardonnay 2013"/>
    <s v="Standard Size Crate"/>
    <s v="Geelong"/>
    <x v="249"/>
    <d v="2013-09-18T00:00:00"/>
    <n v="7"/>
    <n v="0.01"/>
    <n v="45.19"/>
    <n v="1.99"/>
    <n v="316.33"/>
  </r>
  <r>
    <n v="8144"/>
    <n v="86553"/>
    <s v="Keith Howard"/>
    <s v="Express Road Cargo"/>
    <x v="2"/>
    <x v="1"/>
    <s v="Low"/>
    <s v="Champagne"/>
    <x v="0"/>
    <x v="3"/>
    <s v="Bertani Bertarose 2014"/>
    <s v="Mini Crate"/>
    <s v="Frankston"/>
    <x v="249"/>
    <d v="2013-09-21T00:00:00"/>
    <n v="2"/>
    <n v="0.1"/>
    <n v="136.97999999999999"/>
    <n v="24.49"/>
    <n v="273.95999999999998"/>
  </r>
  <r>
    <n v="8145"/>
    <n v="91153"/>
    <s v="Sarah Spencer"/>
    <s v="Express Road Cargo"/>
    <x v="2"/>
    <x v="2"/>
    <s v="High"/>
    <s v="Grenache Rose"/>
    <x v="0"/>
    <x v="3"/>
    <s v="Chateau de Campuget Costieres de Nimes Tradition Rose 2015"/>
    <s v="Mini Crate"/>
    <s v="Mandurah"/>
    <x v="791"/>
    <d v="2011-12-26T00:00:00"/>
    <n v="1"/>
    <n v="0.08"/>
    <n v="136.97999999999999"/>
    <n v="24.49"/>
    <n v="136.97999999999999"/>
  </r>
  <r>
    <n v="8146"/>
    <n v="89468"/>
    <s v="Antonio Ellis"/>
    <s v="Express Road Cargo"/>
    <x v="0"/>
    <x v="2"/>
    <s v="High"/>
    <s v="Sangiovese"/>
    <x v="0"/>
    <x v="3"/>
    <s v="Simonnet-Febvre Cremant de Bourgogne Blanc"/>
    <s v="Large Crate"/>
    <s v="Freemantle"/>
    <x v="849"/>
    <d v="2011-06-23T00:00:00"/>
    <n v="13"/>
    <n v="0.01"/>
    <n v="22.38"/>
    <n v="15.1"/>
    <n v="290.94"/>
  </r>
  <r>
    <n v="8147"/>
    <n v="90903"/>
    <s v="Joshua Simpson"/>
    <s v="Express Road Cargo"/>
    <x v="0"/>
    <x v="3"/>
    <s v="High"/>
    <s v="Sangiovese"/>
    <x v="0"/>
    <x v="3"/>
    <s v="Locations by Dave Phinney F Rose"/>
    <s v="Large Crate"/>
    <s v="Penrith"/>
    <x v="51"/>
    <d v="2013-08-14T00:00:00"/>
    <n v="14"/>
    <n v="0.06"/>
    <n v="41.71"/>
    <n v="4.5"/>
    <n v="583.94000000000005"/>
  </r>
  <r>
    <n v="8148"/>
    <n v="90903"/>
    <s v="Albert Chavez"/>
    <s v="Express Road Cargo"/>
    <x v="1"/>
    <x v="3"/>
    <s v="High"/>
    <s v="Reisling"/>
    <x v="0"/>
    <x v="3"/>
    <s v="Robert Oatley Sauvignon Blanc 2013"/>
    <s v="Mini Crate"/>
    <s v="Campbeltown"/>
    <x v="51"/>
    <d v="2013-08-15T00:00:00"/>
    <n v="2"/>
    <n v="0.04"/>
    <n v="699.99"/>
    <n v="24.49"/>
    <n v="1399.98"/>
  </r>
  <r>
    <n v="8149"/>
    <n v="88334"/>
    <s v="Christine Fisher"/>
    <s v="Express Road Cargo"/>
    <x v="1"/>
    <x v="0"/>
    <s v="Medium"/>
    <s v="Pinot Gris"/>
    <x v="0"/>
    <x v="3"/>
    <s v="Robert Oatley Signature Chardonnay 2013"/>
    <s v="Large Crate"/>
    <s v="Gympie"/>
    <x v="211"/>
    <d v="2012-11-21T00:00:00"/>
    <n v="25"/>
    <n v="0"/>
    <n v="53.98"/>
    <n v="5.5"/>
    <n v="1349.5"/>
  </r>
  <r>
    <n v="8150"/>
    <n v="85872"/>
    <s v="Bobby Franklin"/>
    <s v="Express Road Cargo"/>
    <x v="0"/>
    <x v="0"/>
    <s v="High"/>
    <s v="Sangiovese"/>
    <x v="0"/>
    <x v="3"/>
    <s v="Langlois Chateau Cremant de Loire Brut"/>
    <s v="Large Crate"/>
    <s v="Darwin"/>
    <x v="1303"/>
    <d v="2012-12-16T00:00:00"/>
    <n v="21"/>
    <n v="0.04"/>
    <n v="7.38"/>
    <n v="11.51"/>
    <n v="154.97999999999999"/>
  </r>
  <r>
    <n v="8151"/>
    <n v="86729"/>
    <s v="Roy Williams"/>
    <s v="Express Road Cargo"/>
    <x v="0"/>
    <x v="3"/>
    <s v="High"/>
    <s v="Shiraz"/>
    <x v="0"/>
    <x v="3"/>
    <s v="Moet &amp; Chandon Imperial"/>
    <s v="Large Crate"/>
    <s v="Campbeltown"/>
    <x v="884"/>
    <d v="2013-04-15T00:00:00"/>
    <n v="1"/>
    <n v="0.06"/>
    <n v="5.78"/>
    <n v="7.64"/>
    <n v="5.78"/>
  </r>
  <r>
    <n v="8152"/>
    <n v="86729"/>
    <s v="Roy Williams"/>
    <s v="Express Road Cargo"/>
    <x v="0"/>
    <x v="3"/>
    <s v="High"/>
    <s v="Merlot"/>
    <x v="0"/>
    <x v="3"/>
    <s v="Lucien Albrecht Cremant d'Alsace Brut Rose"/>
    <s v="Large Crate"/>
    <s v="Campbeltown"/>
    <x v="884"/>
    <d v="2013-04-14T00:00:00"/>
    <n v="9"/>
    <n v="0.1"/>
    <n v="5.28"/>
    <n v="5.66"/>
    <n v="47.52"/>
  </r>
  <r>
    <n v="8153"/>
    <n v="91347"/>
    <s v="Randy Carroll"/>
    <s v="Air Cargo"/>
    <x v="2"/>
    <x v="2"/>
    <s v="High"/>
    <s v="Sangiovese Rose"/>
    <x v="0"/>
    <x v="3"/>
    <s v="Gerard Bertrand Cote des Roses Rose 2014"/>
    <s v="Small Crate"/>
    <s v="Perth"/>
    <x v="162"/>
    <d v="2012-12-22T00:00:00"/>
    <n v="25"/>
    <n v="0.08"/>
    <n v="550.98"/>
    <n v="45.7"/>
    <n v="13774.5"/>
  </r>
  <r>
    <n v="8154"/>
    <n v="91114"/>
    <s v="Paul Garrett"/>
    <s v="Road Cargo"/>
    <x v="0"/>
    <x v="1"/>
    <s v="High"/>
    <s v="Malbec"/>
    <x v="0"/>
    <x v="3"/>
    <s v="Louis Roederer Cristal Brut 2006"/>
    <s v="Large Crate"/>
    <s v="Frankston"/>
    <x v="115"/>
    <d v="2013-12-11T00:00:00"/>
    <n v="9"/>
    <n v="0.04"/>
    <n v="12.97"/>
    <n v="1.49"/>
    <n v="116.73"/>
  </r>
  <r>
    <n v="8155"/>
    <n v="91114"/>
    <s v="Paul Garrett"/>
    <s v="Express Road Cargo"/>
    <x v="0"/>
    <x v="1"/>
    <s v="High"/>
    <s v="Malbec"/>
    <x v="0"/>
    <x v="3"/>
    <s v="Veuve Clicquot Brut Yellow Label"/>
    <s v="Large Crate"/>
    <s v="Hamilton"/>
    <x v="115"/>
    <d v="2013-12-11T00:00:00"/>
    <n v="3"/>
    <n v="0"/>
    <n v="39.979999999999997"/>
    <n v="9.83"/>
    <n v="119.94"/>
  </r>
  <r>
    <n v="8156"/>
    <n v="91344"/>
    <s v="Randy Carroll"/>
    <s v="Express Road Cargo"/>
    <x v="2"/>
    <x v="2"/>
    <s v="Low"/>
    <s v="Cremant"/>
    <x v="0"/>
    <x v="3"/>
    <s v="Miraval Rose 2014"/>
    <s v="Full Container"/>
    <s v="Albany"/>
    <x v="877"/>
    <d v="2010-12-09T00:00:00"/>
    <n v="1"/>
    <n v="0.05"/>
    <n v="7.59"/>
    <n v="4"/>
    <n v="7.59"/>
  </r>
  <r>
    <n v="8157"/>
    <n v="87202"/>
    <s v="Michael Bryant"/>
    <s v="Express Road Cargo"/>
    <x v="1"/>
    <x v="1"/>
    <s v="Medium"/>
    <s v="Reisling"/>
    <x v="0"/>
    <x v="3"/>
    <s v="Lucky Chardonnay 2012"/>
    <s v="Large Crate"/>
    <s v="Melton"/>
    <x v="852"/>
    <d v="2013-03-12T00:00:00"/>
    <n v="7"/>
    <n v="0.03"/>
    <n v="205.99"/>
    <n v="5.99"/>
    <n v="1441.93"/>
  </r>
  <r>
    <n v="8158"/>
    <n v="89210"/>
    <s v="Jack Morrison"/>
    <s v="Air Cargo"/>
    <x v="2"/>
    <x v="1"/>
    <s v="Low"/>
    <s v="Sangiovese Rose"/>
    <x v="0"/>
    <x v="3"/>
    <s v="Marques de Caceres Rioja Rosado 2014"/>
    <s v="Extra Large Crate"/>
    <s v="Canberra"/>
    <x v="882"/>
    <d v="2013-02-25T00:00:00"/>
    <n v="12"/>
    <n v="0.09"/>
    <n v="85.29"/>
    <n v="60"/>
    <n v="1023.48"/>
  </r>
  <r>
    <n v="8159"/>
    <n v="90151"/>
    <s v="Paul Thompson"/>
    <s v="Express Road Cargo"/>
    <x v="1"/>
    <x v="1"/>
    <s v="Not Specified"/>
    <s v="Chardonnay"/>
    <x v="0"/>
    <x v="3"/>
    <s v="Villa Maria Private Bin Sauvignon Blanc 2015"/>
    <s v="Loose Wrap"/>
    <s v="Burnie"/>
    <x v="967"/>
    <d v="2013-03-27T00:00:00"/>
    <n v="3"/>
    <n v="0.04"/>
    <n v="150.97999999999999"/>
    <n v="13.99"/>
    <n v="452.93999999999994"/>
  </r>
  <r>
    <n v="8160"/>
    <n v="90146"/>
    <s v="Paul Thompson"/>
    <s v="Express Road Cargo"/>
    <x v="0"/>
    <x v="1"/>
    <s v="Not Specified"/>
    <s v="Pinot Noir"/>
    <x v="0"/>
    <x v="3"/>
    <s v="Chateau Gaudrelle Cremant d'Loire Brut"/>
    <s v="Large Crate"/>
    <s v="Launceston"/>
    <x v="567"/>
    <d v="2010-03-25T00:00:00"/>
    <n v="8"/>
    <n v="0.01"/>
    <n v="18.97"/>
    <n v="9.0299999999999994"/>
    <n v="151.76"/>
  </r>
  <r>
    <n v="8161"/>
    <n v="90146"/>
    <s v="Paul Thompson"/>
    <s v="Express Road Cargo"/>
    <x v="0"/>
    <x v="1"/>
    <s v="Not Specified"/>
    <s v="Malbec"/>
    <x v="0"/>
    <x v="3"/>
    <s v="Jean-Baptiste Adam Les Natures Cremant d'Alsace Brut"/>
    <s v="Large Crate"/>
    <s v="Devonport"/>
    <x v="567"/>
    <d v="2010-03-26T00:00:00"/>
    <n v="6"/>
    <n v="0.03"/>
    <n v="12.28"/>
    <n v="4.8600000000000003"/>
    <n v="73.679999999999993"/>
  </r>
  <r>
    <n v="8162"/>
    <n v="90146"/>
    <s v="Paul Thompson"/>
    <s v="Road Cargo"/>
    <x v="0"/>
    <x v="1"/>
    <s v="Not Specified"/>
    <s v="Zinfandel"/>
    <x v="0"/>
    <x v="3"/>
    <s v="Chateau Gaudrelle Cremant d'Loire Brut"/>
    <s v="Large Crate"/>
    <s v="Hobart"/>
    <x v="567"/>
    <d v="2010-03-27T00:00:00"/>
    <n v="12"/>
    <n v="0.05"/>
    <n v="34.99"/>
    <n v="7.73"/>
    <n v="419.88"/>
  </r>
  <r>
    <n v="8163"/>
    <n v="91519"/>
    <s v="Keith Scott"/>
    <s v="Air Cargo"/>
    <x v="2"/>
    <x v="2"/>
    <s v="Low"/>
    <s v="Grenache Rose"/>
    <x v="0"/>
    <x v="3"/>
    <s v="Sutter Home White Zinfandel"/>
    <s v="Small Crate"/>
    <s v="Geraldton"/>
    <x v="195"/>
    <d v="2013-05-08T00:00:00"/>
    <n v="15"/>
    <n v="0.08"/>
    <n v="100.98"/>
    <n v="35.840000000000003"/>
    <n v="1514.7"/>
  </r>
  <r>
    <n v="8164"/>
    <n v="89189"/>
    <s v="Charles Armstrong"/>
    <s v="Express Road Cargo"/>
    <x v="0"/>
    <x v="1"/>
    <s v="High"/>
    <s v="Cabernet Sauvignon"/>
    <x v="0"/>
    <x v="3"/>
    <s v="Laurent-Perrier Brut Millesime 2006"/>
    <s v="Large Crate"/>
    <s v="Canberra"/>
    <x v="564"/>
    <d v="2013-01-13T00:00:00"/>
    <n v="1"/>
    <n v="0"/>
    <n v="8.69"/>
    <n v="2.99"/>
    <n v="8.69"/>
  </r>
  <r>
    <n v="8165"/>
    <n v="89189"/>
    <s v="Bobby Hunt"/>
    <s v="Express Road Cargo"/>
    <x v="2"/>
    <x v="1"/>
    <s v="Critical"/>
    <s v="Grenache Rose"/>
    <x v="0"/>
    <x v="3"/>
    <s v="Chateau d'Esclans Whispering Angel Rose 2014"/>
    <s v="Large Crate"/>
    <s v="Canberra"/>
    <x v="564"/>
    <d v="2013-01-13T00:00:00"/>
    <n v="6"/>
    <n v="0.08"/>
    <n v="22.98"/>
    <n v="7.58"/>
    <n v="137.88"/>
  </r>
  <r>
    <n v="8166"/>
    <n v="87939"/>
    <s v="Jose Rivera"/>
    <s v="Air Cargo"/>
    <x v="2"/>
    <x v="0"/>
    <s v="High"/>
    <s v="Grenache Rose"/>
    <x v="0"/>
    <x v="3"/>
    <s v="Chateau D'Aqueria Tavel Rose 2013"/>
    <s v="Small Crate"/>
    <s v="Brisbane"/>
    <x v="487"/>
    <d v="2013-10-27T00:00:00"/>
    <n v="16"/>
    <n v="0.1"/>
    <n v="140.97999999999999"/>
    <n v="36.090000000000003"/>
    <n v="2255.6799999999998"/>
  </r>
  <r>
    <n v="8167"/>
    <n v="87939"/>
    <s v="Jose Rivera"/>
    <s v="Express Road Cargo"/>
    <x v="1"/>
    <x v="0"/>
    <s v="High"/>
    <s v="Reisling"/>
    <x v="0"/>
    <x v="3"/>
    <s v="Hewitson LuLu Sauvignon Blanc 2014"/>
    <s v="Large Crate"/>
    <s v="Rockhampton"/>
    <x v="487"/>
    <d v="2013-10-27T00:00:00"/>
    <n v="8"/>
    <n v="0.02"/>
    <n v="205.99"/>
    <n v="5"/>
    <n v="1647.92"/>
  </r>
  <r>
    <n v="8168"/>
    <n v="88340"/>
    <s v="Christine Fisher"/>
    <s v="Road Cargo"/>
    <x v="0"/>
    <x v="0"/>
    <s v="Low"/>
    <s v="Zinfandel"/>
    <x v="0"/>
    <x v="3"/>
    <s v="Roederer Estate Brut"/>
    <s v="Large Crate"/>
    <s v="Gladstone"/>
    <x v="1296"/>
    <d v="2013-11-20T00:00:00"/>
    <n v="37"/>
    <n v="7.0000000000000007E-2"/>
    <n v="8.69"/>
    <n v="2.99"/>
    <n v="321.52999999999997"/>
  </r>
  <r>
    <n v="8169"/>
    <n v="91561"/>
    <s v="Nicole Wright"/>
    <s v="Express Road Cargo"/>
    <x v="1"/>
    <x v="3"/>
    <s v="Medium"/>
    <s v="Reisling"/>
    <x v="0"/>
    <x v="3"/>
    <s v="Robert Oatley Sauvignon Blanc 2013"/>
    <s v="Standard Size Crate"/>
    <s v="Albury"/>
    <x v="999"/>
    <d v="2012-10-17T00:00:00"/>
    <n v="21"/>
    <n v="0.09"/>
    <n v="8.33"/>
    <n v="1.99"/>
    <n v="174.93"/>
  </r>
  <r>
    <n v="8170"/>
    <n v="90756"/>
    <s v="Gary Ramos"/>
    <s v="Express Road Cargo"/>
    <x v="0"/>
    <x v="3"/>
    <s v="Medium"/>
    <s v="Cabernet Sauvignon"/>
    <x v="0"/>
    <x v="3"/>
    <s v="Domaine Lafond Roc-Epine Tavel Rose 2014"/>
    <s v="Large Crate"/>
    <s v="Liverpool"/>
    <x v="1394"/>
    <d v="2012-08-26T00:00:00"/>
    <n v="22"/>
    <n v="0.03"/>
    <n v="3.75"/>
    <n v="7.5"/>
    <n v="82.5"/>
  </r>
  <r>
    <n v="8171"/>
    <n v="86431"/>
    <s v="Joshua Green"/>
    <s v="Express Road Cargo"/>
    <x v="2"/>
    <x v="1"/>
    <s v="Low"/>
    <s v="Sangiovese Rose"/>
    <x v="0"/>
    <x v="3"/>
    <s v="Pietradolce Etna Rosato 2014"/>
    <s v="Standard Size Crate"/>
    <s v="Canberra"/>
    <x v="1079"/>
    <d v="2013-10-31T00:00:00"/>
    <n v="20"/>
    <n v="7.0000000000000007E-2"/>
    <n v="18.7"/>
    <n v="8.99"/>
    <n v="374"/>
  </r>
  <r>
    <n v="8172"/>
    <n v="86995"/>
    <s v="Louise Morrison"/>
    <s v="Air Cargo"/>
    <x v="1"/>
    <x v="1"/>
    <s v="High"/>
    <s v="Reisling"/>
    <x v="0"/>
    <x v="3"/>
    <s v="Los Vascos Sauvignon Blanc 2015"/>
    <s v="Extra Large Crate"/>
    <s v="Canberra"/>
    <x v="48"/>
    <d v="2013-10-06T00:00:00"/>
    <n v="16"/>
    <n v="0.1"/>
    <n v="80.97"/>
    <n v="33.6"/>
    <n v="1295.52"/>
  </r>
  <r>
    <n v="8173"/>
    <n v="86995"/>
    <s v="Louise Morrison"/>
    <s v="Express Road Cargo"/>
    <x v="0"/>
    <x v="1"/>
    <s v="High"/>
    <s v="Sangiovese"/>
    <x v="0"/>
    <x v="3"/>
    <s v="Laurent-Perrier Brut Millesime 2006"/>
    <s v="Large Crate"/>
    <s v="Canberra"/>
    <x v="48"/>
    <d v="2013-10-06T00:00:00"/>
    <n v="13"/>
    <n v="7.0000000000000007E-2"/>
    <n v="9.06"/>
    <n v="9.86"/>
    <n v="117.78"/>
  </r>
  <r>
    <n v="8174"/>
    <n v="87499"/>
    <s v="Willie Young"/>
    <s v="Express Road Cargo"/>
    <x v="0"/>
    <x v="1"/>
    <s v="Medium"/>
    <s v="Sangiovese"/>
    <x v="0"/>
    <x v="3"/>
    <s v="La Playa Estate Cabernet Sauvignon Rose 2015"/>
    <s v="Large Crate"/>
    <s v="Launceston"/>
    <x v="1089"/>
    <d v="2012-06-22T00:00:00"/>
    <n v="5"/>
    <n v="0"/>
    <n v="3.69"/>
    <n v="0.5"/>
    <n v="18.45"/>
  </r>
  <r>
    <n v="8175"/>
    <n v="86613"/>
    <s v="Samuel Burns"/>
    <s v="Road Cargo"/>
    <x v="0"/>
    <x v="0"/>
    <s v="Low"/>
    <s v="Sangiovese"/>
    <x v="0"/>
    <x v="3"/>
    <s v="Lucien Albrecht Cremant d'Alsace Brut Rose"/>
    <s v="Large Crate"/>
    <s v="Palmerston"/>
    <x v="715"/>
    <d v="2012-03-20T00:00:00"/>
    <n v="4"/>
    <n v="0.02"/>
    <n v="4.28"/>
    <n v="5.68"/>
    <n v="17.12"/>
  </r>
  <r>
    <n v="8176"/>
    <n v="86613"/>
    <s v="Samuel Burns"/>
    <s v="Air Cargo"/>
    <x v="2"/>
    <x v="0"/>
    <s v="Critical"/>
    <s v="Sangiovese Rose"/>
    <x v="0"/>
    <x v="3"/>
    <s v="Chateau de Campuget Costieres de Nimes Tradition Rose 2015"/>
    <s v="Extra Large Crate"/>
    <s v="Darwin"/>
    <x v="715"/>
    <d v="2012-03-22T00:00:00"/>
    <n v="14"/>
    <n v="0"/>
    <n v="349.45"/>
    <n v="60"/>
    <n v="4892.3"/>
  </r>
  <r>
    <n v="8177"/>
    <n v="90740"/>
    <s v="Arthur Alvarez"/>
    <s v="Express Road Cargo"/>
    <x v="1"/>
    <x v="2"/>
    <s v="Medium"/>
    <s v="Pinot Gris"/>
    <x v="0"/>
    <x v="3"/>
    <s v="St. Supery Sauvignon Blanc 2015"/>
    <s v="Large Crate"/>
    <s v="Albany"/>
    <x v="372"/>
    <d v="2011-02-24T00:00:00"/>
    <n v="12"/>
    <n v="0.02"/>
    <n v="30.97"/>
    <n v="4"/>
    <n v="371.64"/>
  </r>
  <r>
    <n v="8178"/>
    <n v="86994"/>
    <s v="Louise Morrison"/>
    <s v="Express Road Cargo"/>
    <x v="2"/>
    <x v="1"/>
    <s v="High"/>
    <s v="Champagne"/>
    <x v="0"/>
    <x v="3"/>
    <s v="Chateau de Campuget Costieres de Nimes Tradition Rose 2015"/>
    <s v="Large Crate"/>
    <s v="Canberra"/>
    <x v="1067"/>
    <d v="2013-08-09T00:00:00"/>
    <n v="18"/>
    <n v="0.08"/>
    <n v="5.89"/>
    <n v="5.57"/>
    <n v="106.02"/>
  </r>
  <r>
    <n v="8179"/>
    <n v="86994"/>
    <s v="Louise Morrison"/>
    <s v="Air Cargo"/>
    <x v="2"/>
    <x v="1"/>
    <s v="High"/>
    <s v="Cremant"/>
    <x v="0"/>
    <x v="3"/>
    <s v="Barnard Griffin Rose of Sangiovese 2014"/>
    <s v="Small Crate"/>
    <s v="Canberra"/>
    <x v="1067"/>
    <d v="2013-08-08T00:00:00"/>
    <n v="18"/>
    <n v="0.1"/>
    <n v="124.49"/>
    <n v="51.94"/>
    <n v="2240.8199999999997"/>
  </r>
  <r>
    <n v="8180"/>
    <n v="91269"/>
    <s v="Roger Sanchez"/>
    <s v="Express Road Cargo"/>
    <x v="1"/>
    <x v="3"/>
    <s v="Medium"/>
    <s v="Sauvignon Blanc"/>
    <x v="0"/>
    <x v="3"/>
    <s v="Cloudy Bay Sauvignon Blanc 2015"/>
    <s v="Large Crate"/>
    <s v="Blue Mountains"/>
    <x v="1361"/>
    <d v="2013-11-13T00:00:00"/>
    <n v="9"/>
    <n v="0.09"/>
    <n v="26.31"/>
    <n v="5.89"/>
    <n v="236.79"/>
  </r>
  <r>
    <n v="8181"/>
    <n v="86937"/>
    <s v="Sean Wallace"/>
    <s v="Express Road Cargo"/>
    <x v="0"/>
    <x v="3"/>
    <s v="Low"/>
    <s v="Pinot Noir"/>
    <x v="0"/>
    <x v="3"/>
    <s v="Gerard Bertrand Cote des Roses Rose 2014"/>
    <s v="Large Crate"/>
    <s v="Cessnock"/>
    <x v="816"/>
    <d v="2011-06-14T00:00:00"/>
    <n v="10"/>
    <n v="0.03"/>
    <n v="2.88"/>
    <n v="0.5"/>
    <n v="28.799999999999997"/>
  </r>
  <r>
    <n v="8182"/>
    <n v="86946"/>
    <s v="Sean Wallace"/>
    <s v="Express Road Cargo"/>
    <x v="0"/>
    <x v="3"/>
    <s v="Low"/>
    <s v="Merlot"/>
    <x v="0"/>
    <x v="3"/>
    <s v="Pietradolce Etna Rosato 2014"/>
    <s v="Large Crate"/>
    <s v="Newcastle"/>
    <x v="1374"/>
    <d v="2013-06-13T00:00:00"/>
    <n v="4"/>
    <n v="0.1"/>
    <n v="4.9800000000000004"/>
    <n v="5.49"/>
    <n v="19.920000000000002"/>
  </r>
  <r>
    <n v="8183"/>
    <n v="86240"/>
    <s v="Jeffrey Burton"/>
    <s v="Express Road Cargo"/>
    <x v="0"/>
    <x v="3"/>
    <s v="High"/>
    <s v="Shiraz"/>
    <x v="0"/>
    <x v="3"/>
    <s v="Lucien Albrecht Cremant d'Alsace Brut"/>
    <s v="Full Container"/>
    <s v="Goulburn"/>
    <x v="1061"/>
    <d v="2013-01-10T00:00:00"/>
    <n v="13"/>
    <n v="0.1"/>
    <n v="2.62"/>
    <n v="0.8"/>
    <n v="34.06"/>
  </r>
  <r>
    <n v="8184"/>
    <n v="86240"/>
    <s v="Jeffrey Burton"/>
    <s v="Express Road Cargo"/>
    <x v="0"/>
    <x v="3"/>
    <s v="High"/>
    <s v="Sangiovese"/>
    <x v="0"/>
    <x v="3"/>
    <s v="Langlois Chateau Cremant de Loire Brut"/>
    <s v="Large Crate"/>
    <s v="Queanbeyan"/>
    <x v="1061"/>
    <d v="2013-01-11T00:00:00"/>
    <n v="1"/>
    <n v="0.05"/>
    <n v="16.739999999999998"/>
    <n v="7.04"/>
    <n v="16.739999999999998"/>
  </r>
  <r>
    <n v="8185"/>
    <n v="90220"/>
    <s v="Earl Wilson"/>
    <s v="Express Road Cargo"/>
    <x v="1"/>
    <x v="1"/>
    <s v="Medium"/>
    <s v="Reisling"/>
    <x v="0"/>
    <x v="3"/>
    <s v="Grgich Hills Chardonnay 2012"/>
    <s v="Standard Size Crate"/>
    <s v="Burnie"/>
    <x v="642"/>
    <d v="2011-12-02T00:00:00"/>
    <n v="19"/>
    <n v="0.01"/>
    <n v="8.33"/>
    <n v="1.99"/>
    <n v="158.27000000000001"/>
  </r>
  <r>
    <n v="8186"/>
    <n v="90547"/>
    <s v="Brandon Hicks"/>
    <s v="Express Road Cargo"/>
    <x v="2"/>
    <x v="1"/>
    <s v="Not Specified"/>
    <s v="Grenache Rose"/>
    <x v="0"/>
    <x v="3"/>
    <s v="Domaine Lafage Miraflors Rose 2013"/>
    <s v="Mini Crate"/>
    <s v="Port Adelaide"/>
    <x v="1186"/>
    <d v="2012-02-12T00:00:00"/>
    <n v="12"/>
    <n v="7.0000000000000007E-2"/>
    <n v="19.989999999999998"/>
    <n v="11.17"/>
    <n v="239.88"/>
  </r>
  <r>
    <n v="8187"/>
    <n v="91374"/>
    <s v="Nicholas Reid"/>
    <s v="Road Cargo"/>
    <x v="0"/>
    <x v="1"/>
    <s v="Medium"/>
    <s v="Pinot Noir"/>
    <x v="0"/>
    <x v="3"/>
    <s v="Chateau d'Esclans Garrus Rose 2013"/>
    <s v="Standard Size Crate"/>
    <s v="Mount Gambier"/>
    <x v="119"/>
    <d v="2012-06-24T00:00:00"/>
    <n v="6"/>
    <n v="0.08"/>
    <n v="28.15"/>
    <n v="8.99"/>
    <n v="168.89999999999998"/>
  </r>
  <r>
    <n v="8188"/>
    <n v="86096"/>
    <s v="Joshua Nichols"/>
    <s v="Express Road Cargo"/>
    <x v="0"/>
    <x v="1"/>
    <s v="Low"/>
    <s v="Shiraz"/>
    <x v="0"/>
    <x v="3"/>
    <s v="Pietradolce Etna Rosato 2014"/>
    <s v="Large Crate"/>
    <s v="Devonport"/>
    <x v="1232"/>
    <d v="2012-12-26T00:00:00"/>
    <n v="2"/>
    <n v="0.01"/>
    <n v="4.9800000000000004"/>
    <n v="7.44"/>
    <n v="9.9600000000000009"/>
  </r>
  <r>
    <n v="8189"/>
    <n v="86096"/>
    <s v="Joshua Nichols"/>
    <s v="Road Cargo"/>
    <x v="1"/>
    <x v="1"/>
    <s v="Low"/>
    <s v="Pinot Gris"/>
    <x v="0"/>
    <x v="3"/>
    <s v="Lincourt Courtney's Chardonnay 2012"/>
    <s v="Large Crate"/>
    <s v="Launceston"/>
    <x v="1232"/>
    <d v="2012-12-17T00:00:00"/>
    <n v="4"/>
    <n v="0.01"/>
    <n v="65.989999999999995"/>
    <n v="3.9"/>
    <n v="263.95999999999998"/>
  </r>
  <r>
    <n v="8190"/>
    <n v="87150"/>
    <s v="Carl Myers"/>
    <s v="Express Road Cargo"/>
    <x v="0"/>
    <x v="3"/>
    <s v="High"/>
    <s v="Cabernet Sauvignon"/>
    <x v="0"/>
    <x v="3"/>
    <s v="Lucien Albrecht Cremant d'Alsace Brut Rose"/>
    <s v="Large Crate"/>
    <s v="Albury"/>
    <x v="1281"/>
    <d v="2011-05-03T00:00:00"/>
    <n v="11"/>
    <n v="0.03"/>
    <n v="50.98"/>
    <n v="13.66"/>
    <n v="560.78"/>
  </r>
  <r>
    <n v="8191"/>
    <n v="90294"/>
    <s v="Annie Boyd"/>
    <s v="Express Road Cargo"/>
    <x v="2"/>
    <x v="2"/>
    <s v="Critical"/>
    <s v="Grenache Rose"/>
    <x v="0"/>
    <x v="3"/>
    <s v="Chateau de Campuget Costieres de Nimes Tradition Rose 2015"/>
    <s v="Loose Wrap"/>
    <s v="Rockingham"/>
    <x v="738"/>
    <d v="2013-03-05T00:00:00"/>
    <n v="11"/>
    <n v="0.04"/>
    <n v="110.98"/>
    <n v="13.99"/>
    <n v="1220.78"/>
  </r>
  <r>
    <n v="8192"/>
    <n v="90294"/>
    <s v="Annie Boyd"/>
    <s v="Express Road Cargo"/>
    <x v="0"/>
    <x v="2"/>
    <s v="Critical"/>
    <s v="Sangiovese"/>
    <x v="0"/>
    <x v="3"/>
    <s v="Bertani Bertarose 2014"/>
    <s v="Large Crate"/>
    <s v="Albany"/>
    <x v="738"/>
    <d v="2013-03-05T00:00:00"/>
    <n v="1"/>
    <n v="0"/>
    <n v="4.9800000000000004"/>
    <n v="7.54"/>
    <n v="4.9800000000000004"/>
  </r>
  <r>
    <n v="8193"/>
    <n v="90294"/>
    <s v="Annie Boyd"/>
    <s v="Express Road Cargo"/>
    <x v="0"/>
    <x v="2"/>
    <s v="Critical"/>
    <s v="Malbec"/>
    <x v="0"/>
    <x v="3"/>
    <s v="Dopff &amp; Irion Cremant Rose Brut"/>
    <s v="Full Container"/>
    <s v="Albany"/>
    <x v="738"/>
    <d v="2013-03-03T00:00:00"/>
    <n v="6"/>
    <n v="0.09"/>
    <n v="1.81"/>
    <n v="1.56"/>
    <n v="10.86"/>
  </r>
  <r>
    <n v="8194"/>
    <n v="88007"/>
    <s v="John Perry"/>
    <s v="Express Road Cargo"/>
    <x v="0"/>
    <x v="2"/>
    <s v="Low"/>
    <s v="Shiraz"/>
    <x v="0"/>
    <x v="3"/>
    <s v="Pierre Sparr Cremant d'Alsace Reserve Brut Rose"/>
    <s v="Full Container"/>
    <s v="Rockingham"/>
    <x v="994"/>
    <d v="2012-07-08T00:00:00"/>
    <n v="10"/>
    <n v="0.01"/>
    <n v="8.56"/>
    <n v="5.16"/>
    <n v="85.600000000000009"/>
  </r>
  <r>
    <n v="8195"/>
    <n v="85995"/>
    <s v="Joseph Ford"/>
    <s v="Express Road Cargo"/>
    <x v="1"/>
    <x v="1"/>
    <s v="Critical"/>
    <s v="Reisling"/>
    <x v="0"/>
    <x v="3"/>
    <s v="Mercer Canyons Chardonnay 2013"/>
    <s v="Loose Wrap"/>
    <s v="Mount Gambier"/>
    <x v="349"/>
    <d v="2012-08-05T00:00:00"/>
    <n v="21"/>
    <n v="0.06"/>
    <n v="11.99"/>
    <n v="5.99"/>
    <n v="251.79"/>
  </r>
  <r>
    <n v="8196"/>
    <n v="85919"/>
    <s v="David Wagner"/>
    <s v="Express Road Cargo"/>
    <x v="0"/>
    <x v="0"/>
    <s v="Medium"/>
    <s v="Sangiovese"/>
    <x v="0"/>
    <x v="3"/>
    <s v="Miraval Rose (1.5 Liter Magnum) 2014"/>
    <s v="Mini Crate"/>
    <s v="Maryborough"/>
    <x v="1148"/>
    <d v="2011-03-15T00:00:00"/>
    <n v="4"/>
    <n v="7.0000000000000007E-2"/>
    <n v="167.27"/>
    <n v="35"/>
    <n v="669.08"/>
  </r>
  <r>
    <n v="8197"/>
    <n v="85919"/>
    <s v="David Wagner"/>
    <s v="Road Cargo"/>
    <x v="1"/>
    <x v="0"/>
    <s v="Medium"/>
    <s v="Sauvignon Blanc"/>
    <x v="0"/>
    <x v="3"/>
    <s v="Rombauer Chardonnay 2014"/>
    <s v="Standard Size Crate"/>
    <s v="Gympie"/>
    <x v="1148"/>
    <d v="2011-03-16T00:00:00"/>
    <n v="5"/>
    <n v="0.06"/>
    <n v="20.99"/>
    <n v="0.99"/>
    <n v="104.94999999999999"/>
  </r>
  <r>
    <n v="8198"/>
    <n v="89662"/>
    <s v="Steven Gordon"/>
    <s v="Road Cargo"/>
    <x v="1"/>
    <x v="1"/>
    <s v="Critical"/>
    <s v="Chardonnay"/>
    <x v="0"/>
    <x v="3"/>
    <s v="St. Supery Sauvignon Blanc 2015"/>
    <s v="Large Crate"/>
    <s v="Port Lincoln"/>
    <x v="33"/>
    <d v="2012-11-09T00:00:00"/>
    <n v="15"/>
    <n v="0.04"/>
    <n v="19.98"/>
    <n v="4"/>
    <n v="299.7"/>
  </r>
  <r>
    <n v="8199"/>
    <n v="89662"/>
    <s v="Steven Gordon"/>
    <s v="Express Road Cargo"/>
    <x v="0"/>
    <x v="1"/>
    <s v="Critical"/>
    <s v="Sangiovese"/>
    <x v="0"/>
    <x v="3"/>
    <s v="Marques de Caceres Rioja Rosado 2014"/>
    <s v="Large Crate"/>
    <s v="Mount Barker"/>
    <x v="33"/>
    <d v="2012-11-09T00:00:00"/>
    <n v="39"/>
    <n v="0.09"/>
    <n v="34.76"/>
    <n v="8.2200000000000006"/>
    <n v="1355.6399999999999"/>
  </r>
  <r>
    <n v="8200"/>
    <n v="91256"/>
    <s v="Phyllis Woods"/>
    <s v="Express Road Cargo"/>
    <x v="1"/>
    <x v="2"/>
    <s v="Low"/>
    <s v="Reisling"/>
    <x v="0"/>
    <x v="3"/>
    <s v="Dog Point Vineyard Sauvignon Blanc 2014"/>
    <s v="Mini Crate"/>
    <s v="Perth"/>
    <x v="1395"/>
    <d v="2012-11-28T00:00:00"/>
    <n v="3"/>
    <n v="0"/>
    <n v="6783.02"/>
    <n v="24.49"/>
    <n v="20349.060000000001"/>
  </r>
  <r>
    <n v="8201"/>
    <n v="91256"/>
    <s v="Joyce Mason"/>
    <s v="Road Cargo"/>
    <x v="0"/>
    <x v="2"/>
    <s v="Low"/>
    <s v="Cabernet Sauvignon"/>
    <x v="0"/>
    <x v="3"/>
    <s v="Jean-Baptiste Adam Les Natures Cremant d'Alsace Brut"/>
    <s v="Full Container"/>
    <s v="Rockingham"/>
    <x v="1395"/>
    <d v="2012-11-29T00:00:00"/>
    <n v="29"/>
    <n v="0.02"/>
    <n v="9.27"/>
    <n v="4.3899999999999997"/>
    <n v="268.83"/>
  </r>
  <r>
    <n v="8202"/>
    <n v="91256"/>
    <s v="Joyce Mason"/>
    <s v="Express Road Cargo"/>
    <x v="0"/>
    <x v="2"/>
    <s v="Low"/>
    <s v="Cabernet Sauvignon"/>
    <x v="0"/>
    <x v="3"/>
    <s v="Francis Ford Coppola Sofia Rose 2014"/>
    <s v="Large Crate"/>
    <s v="Rockingham"/>
    <x v="1395"/>
    <d v="2012-11-29T00:00:00"/>
    <n v="10"/>
    <n v="0.03"/>
    <n v="6.68"/>
    <n v="6.15"/>
    <n v="66.8"/>
  </r>
  <r>
    <n v="8203"/>
    <n v="91256"/>
    <s v="Denise Russell"/>
    <s v="Express Road Cargo"/>
    <x v="0"/>
    <x v="2"/>
    <s v="Low"/>
    <s v="Cabernet Sauvignon"/>
    <x v="0"/>
    <x v="3"/>
    <s v="Bertani Bertarose 2014"/>
    <s v="Large Crate"/>
    <s v="Perth"/>
    <x v="1395"/>
    <d v="2012-11-30T00:00:00"/>
    <n v="11"/>
    <n v="0.1"/>
    <n v="5.78"/>
    <n v="5.67"/>
    <n v="63.580000000000005"/>
  </r>
  <r>
    <n v="8204"/>
    <n v="85841"/>
    <s v="Billy Webb"/>
    <s v="Air Cargo"/>
    <x v="0"/>
    <x v="0"/>
    <s v="Medium"/>
    <s v="Malbec"/>
    <x v="0"/>
    <x v="3"/>
    <s v="Domaine Lafage Miraflors Rose 2013"/>
    <s v="Extra Large Crate"/>
    <s v="Darwin"/>
    <x v="75"/>
    <d v="2013-03-28T00:00:00"/>
    <n v="2"/>
    <n v="0.05"/>
    <n v="68.81"/>
    <n v="60"/>
    <n v="137.62"/>
  </r>
  <r>
    <n v="8205"/>
    <n v="85833"/>
    <s v="Billy Webb"/>
    <s v="Express Road Cargo"/>
    <x v="0"/>
    <x v="0"/>
    <s v="Medium"/>
    <s v="Cabernet Sauvignon"/>
    <x v="0"/>
    <x v="3"/>
    <s v="Chateau d'Esclans Garrus Rose 2013"/>
    <s v="Large Crate"/>
    <s v="Palmerston"/>
    <x v="720"/>
    <d v="2010-03-27T00:00:00"/>
    <n v="7"/>
    <n v="0.09"/>
    <n v="20.89"/>
    <n v="11.52"/>
    <n v="146.23000000000002"/>
  </r>
  <r>
    <n v="8206"/>
    <n v="91234"/>
    <s v="Steve Hunt"/>
    <s v="Road Cargo"/>
    <x v="0"/>
    <x v="2"/>
    <s v="High"/>
    <s v="Malbec"/>
    <x v="0"/>
    <x v="3"/>
    <s v="Schramsberg Cremant Demi-Sec 2011"/>
    <s v="Standard Size Crate"/>
    <s v="Bunbury"/>
    <x v="622"/>
    <d v="2013-10-29T00:00:00"/>
    <n v="5"/>
    <n v="0.01"/>
    <n v="3.57"/>
    <n v="4.17"/>
    <n v="17.849999999999998"/>
  </r>
  <r>
    <n v="8207"/>
    <n v="86872"/>
    <s v="Mary Peterson"/>
    <s v="Express Road Cargo"/>
    <x v="0"/>
    <x v="3"/>
    <s v="High"/>
    <s v="Cabernet Sauvignon"/>
    <x v="0"/>
    <x v="3"/>
    <s v="Domaine Lafond Roc-Epine Tavel Rose 2014"/>
    <s v="Large Crate"/>
    <s v="Campbeltown"/>
    <x v="233"/>
    <d v="2012-11-02T00:00:00"/>
    <n v="18"/>
    <n v="0.04"/>
    <n v="48.04"/>
    <n v="5.79"/>
    <n v="864.72"/>
  </r>
  <r>
    <n v="8208"/>
    <n v="86872"/>
    <s v="Mary Peterson"/>
    <s v="Express Road Cargo"/>
    <x v="0"/>
    <x v="3"/>
    <s v="High"/>
    <s v="Shiraz"/>
    <x v="0"/>
    <x v="3"/>
    <s v="Roederer Estate L'Ermitage 2007"/>
    <s v="Full Container"/>
    <s v="Armidale"/>
    <x v="233"/>
    <d v="2012-10-31T00:00:00"/>
    <n v="7"/>
    <n v="0.08"/>
    <n v="2.6"/>
    <n v="2.4"/>
    <n v="18.2"/>
  </r>
  <r>
    <n v="8209"/>
    <n v="90549"/>
    <s v="Brandon Hicks"/>
    <s v="Express Road Cargo"/>
    <x v="0"/>
    <x v="1"/>
    <s v="Not Specified"/>
    <s v="Merlot"/>
    <x v="0"/>
    <x v="3"/>
    <s v="Chateau d'Esclans Garrus Rose 2013"/>
    <s v="Large Crate"/>
    <s v="Canberra"/>
    <x v="109"/>
    <d v="2013-03-29T00:00:00"/>
    <n v="9"/>
    <n v="0"/>
    <n v="6.68"/>
    <n v="6.92"/>
    <n v="60.12"/>
  </r>
  <r>
    <n v="8210"/>
    <n v="90541"/>
    <s v="Brandon Hicks"/>
    <s v="Air Cargo"/>
    <x v="2"/>
    <x v="1"/>
    <s v="Not Specified"/>
    <s v="Grenache Rose"/>
    <x v="0"/>
    <x v="3"/>
    <s v="Miraval Rose 2014"/>
    <s v="Extra Large Crate"/>
    <s v="Port Lincoln"/>
    <x v="1362"/>
    <d v="2011-03-29T00:00:00"/>
    <n v="12"/>
    <n v="0.04"/>
    <n v="85.29"/>
    <n v="60"/>
    <n v="1023.48"/>
  </r>
  <r>
    <n v="8211"/>
    <n v="89088"/>
    <s v="Kimberly Austin"/>
    <s v="Express Road Cargo"/>
    <x v="0"/>
    <x v="3"/>
    <s v="Low"/>
    <s v="Malbec"/>
    <x v="0"/>
    <x v="3"/>
    <s v="Lucien Albrecht Cremant d'Alsace Brut"/>
    <s v="Standard Size Crate"/>
    <s v="Orange"/>
    <x v="365"/>
    <d v="2013-03-13T00:00:00"/>
    <n v="9"/>
    <n v="0.09"/>
    <n v="25.98"/>
    <n v="4.08"/>
    <n v="233.82"/>
  </r>
  <r>
    <n v="8212"/>
    <n v="87558"/>
    <s v="Carlos Hicks"/>
    <s v="Air Cargo"/>
    <x v="2"/>
    <x v="1"/>
    <s v="Critical"/>
    <s v="Cremant"/>
    <x v="0"/>
    <x v="3"/>
    <s v="Orin Swift Cellars Fragile Rose 2014"/>
    <s v="Extra Large Crate"/>
    <s v="Canberra"/>
    <x v="1396"/>
    <d v="2011-10-18T00:00:00"/>
    <n v="22"/>
    <n v="0.01"/>
    <n v="110.98"/>
    <n v="30"/>
    <n v="2441.56"/>
  </r>
  <r>
    <n v="8213"/>
    <n v="91380"/>
    <s v="Brandon Cox"/>
    <s v="Express Road Cargo"/>
    <x v="0"/>
    <x v="1"/>
    <s v="Neutral"/>
    <s v="Sangiovese"/>
    <x v="0"/>
    <x v="3"/>
    <s v="Louis Roederer Cristal Brut with Gift Box 2007"/>
    <s v="Full Container"/>
    <s v="Wodonga"/>
    <x v="1021"/>
    <d v="2013-09-03T00:00:00"/>
    <n v="24"/>
    <n v="0.03"/>
    <n v="2.21"/>
    <n v="1"/>
    <n v="53.04"/>
  </r>
  <r>
    <n v="8214"/>
    <n v="91380"/>
    <s v="Brandon Cox"/>
    <s v="Express Road Cargo"/>
    <x v="0"/>
    <x v="1"/>
    <s v="Neutral"/>
    <s v="Pinot Noir"/>
    <x v="0"/>
    <x v="3"/>
    <s v="Lucien Albrecht Cremant d'Alsace Brut"/>
    <s v="Large Crate"/>
    <s v="Wodonga"/>
    <x v="1021"/>
    <d v="2013-09-03T00:00:00"/>
    <n v="3"/>
    <n v="0.09"/>
    <n v="165.2"/>
    <n v="19.989999999999998"/>
    <n v="495.59999999999997"/>
  </r>
  <r>
    <n v="8215"/>
    <n v="91380"/>
    <s v="Larry Fields"/>
    <s v="Express Road Cargo"/>
    <x v="0"/>
    <x v="1"/>
    <s v="Neutral"/>
    <s v="Malbec"/>
    <x v="0"/>
    <x v="3"/>
    <s v="Domaine Lafond Roc-Epine Tavel Rose 2014"/>
    <s v="Large Crate"/>
    <s v="Benalla"/>
    <x v="1021"/>
    <d v="2013-09-04T00:00:00"/>
    <n v="1"/>
    <n v="7.0000000000000007E-2"/>
    <n v="3.89"/>
    <n v="7.01"/>
    <n v="3.89"/>
  </r>
  <r>
    <n v="8216"/>
    <n v="91376"/>
    <s v="Larry Fields"/>
    <s v="Air Cargo"/>
    <x v="2"/>
    <x v="1"/>
    <s v="Neutral"/>
    <s v="Cremant"/>
    <x v="0"/>
    <x v="3"/>
    <s v="Francis Ford Coppola Sofia Rose 2014"/>
    <s v="Extra Large Crate"/>
    <s v="Benalla"/>
    <x v="1397"/>
    <d v="2010-09-03T00:00:00"/>
    <n v="14"/>
    <n v="0.06"/>
    <n v="355.98"/>
    <n v="58.92"/>
    <n v="4983.72"/>
  </r>
  <r>
    <n v="8217"/>
    <n v="88154"/>
    <s v="Mark Stevens"/>
    <s v="Express Road Cargo"/>
    <x v="0"/>
    <x v="2"/>
    <s v="Medium"/>
    <s v="Zinfandel"/>
    <x v="0"/>
    <x v="3"/>
    <s v="Langlois Chateau Cremant de Loire Brut"/>
    <s v="Large Crate"/>
    <s v="Geraldton"/>
    <x v="278"/>
    <d v="2013-03-09T00:00:00"/>
    <n v="3"/>
    <n v="0.03"/>
    <n v="13.48"/>
    <n v="4.51"/>
    <n v="40.44"/>
  </r>
  <r>
    <n v="8218"/>
    <n v="91480"/>
    <s v="Victor Hawkins"/>
    <s v="Express Road Cargo"/>
    <x v="2"/>
    <x v="0"/>
    <s v="Critical"/>
    <s v="Champagne"/>
    <x v="0"/>
    <x v="3"/>
    <s v="Domaine Lafage Miraflors Rose 2013"/>
    <s v="Large Crate"/>
    <s v="Gold Coast"/>
    <x v="1031"/>
    <d v="2010-01-13T00:00:00"/>
    <n v="4"/>
    <n v="0.06"/>
    <n v="2.08"/>
    <n v="5.33"/>
    <n v="8.32"/>
  </r>
  <r>
    <n v="8219"/>
    <n v="88287"/>
    <s v="Jerry Hanson"/>
    <s v="Express Road Cargo"/>
    <x v="1"/>
    <x v="1"/>
    <s v="Low"/>
    <s v="Pinot Gris"/>
    <x v="0"/>
    <x v="3"/>
    <s v="Robert Oatley Signature Chardonnay 2013"/>
    <s v="Large Crate"/>
    <s v="Launceston"/>
    <x v="1274"/>
    <d v="2013-01-08T00:00:00"/>
    <n v="12"/>
    <n v="0.03"/>
    <n v="49.99"/>
    <n v="19.989999999999998"/>
    <n v="599.88"/>
  </r>
  <r>
    <n v="8220"/>
    <n v="88287"/>
    <s v="Jerry Hanson"/>
    <s v="Express Road Cargo"/>
    <x v="0"/>
    <x v="1"/>
    <s v="Low"/>
    <s v="Shiraz"/>
    <x v="0"/>
    <x v="3"/>
    <s v="Chateau d'Esclans Garrus Rose 2013"/>
    <s v="Full Container"/>
    <s v="Hobart"/>
    <x v="1274"/>
    <d v="2013-01-06T00:00:00"/>
    <n v="14"/>
    <n v="0.08"/>
    <n v="3.98"/>
    <n v="2.97"/>
    <n v="55.72"/>
  </r>
  <r>
    <n v="8221"/>
    <n v="91411"/>
    <s v="Bruce Myers"/>
    <s v="Express Road Cargo"/>
    <x v="0"/>
    <x v="3"/>
    <s v="High"/>
    <s v="Shiraz"/>
    <x v="0"/>
    <x v="3"/>
    <s v="Sutter Home Pink Moscato"/>
    <s v="Large Crate"/>
    <s v="Liverpool"/>
    <x v="1390"/>
    <d v="2012-06-03T00:00:00"/>
    <n v="10"/>
    <n v="0.08"/>
    <n v="19.98"/>
    <n v="5.97"/>
    <n v="199.8"/>
  </r>
  <r>
    <n v="8222"/>
    <n v="91411"/>
    <s v="John Berry"/>
    <s v="Air Cargo"/>
    <x v="1"/>
    <x v="3"/>
    <s v="High"/>
    <s v="Reisling"/>
    <x v="0"/>
    <x v="3"/>
    <s v="Los Vascos Sauvignon Blanc 2015"/>
    <s v="Extra Large Crate"/>
    <s v="Goulburn"/>
    <x v="1390"/>
    <d v="2012-06-03T00:00:00"/>
    <n v="18"/>
    <n v="0.08"/>
    <n v="270.97000000000003"/>
    <n v="28.06"/>
    <n v="4877.4600000000009"/>
  </r>
  <r>
    <n v="8223"/>
    <n v="91411"/>
    <s v="John Berry"/>
    <s v="Express Road Cargo"/>
    <x v="0"/>
    <x v="3"/>
    <s v="High"/>
    <s v="Zinfandel"/>
    <x v="0"/>
    <x v="3"/>
    <s v="Laurent-Perrier Brut Millesime 2006"/>
    <s v="Full Container"/>
    <s v="Albury"/>
    <x v="1390"/>
    <d v="2012-06-03T00:00:00"/>
    <n v="8"/>
    <n v="0.1"/>
    <n v="2.94"/>
    <n v="0.96"/>
    <n v="23.52"/>
  </r>
  <r>
    <n v="8224"/>
    <n v="91410"/>
    <s v="John Berry"/>
    <s v="Road Cargo"/>
    <x v="0"/>
    <x v="3"/>
    <s v="Not Specified"/>
    <s v="Sangiovese"/>
    <x v="0"/>
    <x v="3"/>
    <s v="Louis Roederer Cristal Brut with Gift Box 2007"/>
    <s v="Large Crate"/>
    <s v="Campbeltown"/>
    <x v="980"/>
    <d v="2012-04-11T00:00:00"/>
    <n v="10"/>
    <n v="0.03"/>
    <n v="4.9800000000000004"/>
    <n v="0.49"/>
    <n v="49.800000000000004"/>
  </r>
  <r>
    <n v="8225"/>
    <n v="91410"/>
    <s v="John Berry"/>
    <s v="Road Cargo"/>
    <x v="0"/>
    <x v="3"/>
    <s v="Not Specified"/>
    <s v="Pinot Noir"/>
    <x v="0"/>
    <x v="4"/>
    <s v="Domaine Lafond Roc-Epine Tavel Rose 2014"/>
    <s v="Large Crate"/>
    <s v="Dubbo"/>
    <x v="980"/>
    <d v="2012-04-10T00:00:00"/>
    <n v="11"/>
    <n v="7.0000000000000007E-2"/>
    <n v="140.85"/>
    <n v="19.989999999999998"/>
    <n v="1549.35"/>
  </r>
  <r>
    <n v="8226"/>
    <n v="90052"/>
    <s v="Antonio Hall"/>
    <s v="Express Road Cargo"/>
    <x v="0"/>
    <x v="3"/>
    <s v="Low"/>
    <s v="Sangiovese"/>
    <x v="0"/>
    <x v="4"/>
    <s v="Schramsberg Cremant Demi-Sec 2011"/>
    <s v="Large Crate"/>
    <s v="Sydney"/>
    <x v="443"/>
    <d v="2012-09-13T00:00:00"/>
    <n v="20"/>
    <n v="0.01"/>
    <n v="5.58"/>
    <n v="5.3"/>
    <n v="111.6"/>
  </r>
  <r>
    <n v="8227"/>
    <n v="89321"/>
    <s v="Philip Carr"/>
    <s v="Express Road Cargo"/>
    <x v="0"/>
    <x v="1"/>
    <s v="High"/>
    <s v="Cabernet Sauvignon"/>
    <x v="0"/>
    <x v="4"/>
    <s v="Chateau D'Aqueria Tavel Rose 2013"/>
    <s v="Full Container"/>
    <s v="Hamilton"/>
    <x v="1247"/>
    <d v="2012-03-20T00:00:00"/>
    <n v="10"/>
    <n v="0.02"/>
    <n v="3.74"/>
    <n v="0.94"/>
    <n v="37.400000000000006"/>
  </r>
  <r>
    <n v="8228"/>
    <n v="88798"/>
    <s v="Andrew Henry"/>
    <s v="Express Road Cargo"/>
    <x v="0"/>
    <x v="1"/>
    <s v="Not Specified"/>
    <s v="Shiraz"/>
    <x v="0"/>
    <x v="4"/>
    <s v="Lucien Albrecht Cremant d'Alsace Brut Rose"/>
    <s v="Large Crate"/>
    <s v="Mount Barker"/>
    <x v="977"/>
    <d v="2010-09-06T00:00:00"/>
    <n v="15"/>
    <n v="0.03"/>
    <n v="5.78"/>
    <n v="5.37"/>
    <n v="86.7"/>
  </r>
  <r>
    <n v="8229"/>
    <n v="91120"/>
    <s v="Clarence Pierce"/>
    <s v="Express Road Cargo"/>
    <x v="0"/>
    <x v="1"/>
    <s v="Medium"/>
    <s v="Sangiovese"/>
    <x v="0"/>
    <x v="4"/>
    <s v="Sutter Home Pink Moscato"/>
    <s v="Large Crate"/>
    <s v="Melton"/>
    <x v="1381"/>
    <d v="2013-07-06T00:00:00"/>
    <n v="1"/>
    <n v="0.02"/>
    <n v="3.69"/>
    <n v="0.5"/>
    <n v="3.69"/>
  </r>
  <r>
    <n v="8230"/>
    <n v="90719"/>
    <s v="Peter Fox"/>
    <s v="Express Road Cargo"/>
    <x v="0"/>
    <x v="1"/>
    <s v="Medium"/>
    <s v="Sangiovese"/>
    <x v="0"/>
    <x v="4"/>
    <s v="Barnard Griffin Rose of Sangiovese 2014"/>
    <s v="Large Crate"/>
    <s v="Canberra"/>
    <x v="927"/>
    <d v="2012-02-20T00:00:00"/>
    <n v="1"/>
    <n v="0.08"/>
    <n v="896.99"/>
    <n v="19.989999999999998"/>
    <n v="896.99"/>
  </r>
  <r>
    <n v="8231"/>
    <n v="90719"/>
    <s v="Peter Fox"/>
    <s v="Express Road Cargo"/>
    <x v="1"/>
    <x v="1"/>
    <s v="Medium"/>
    <s v="Chardonnay"/>
    <x v="0"/>
    <x v="4"/>
    <s v="Dog Point Vineyard Sauvignon Blanc 2014"/>
    <s v="Large Crate"/>
    <s v="Canberra"/>
    <x v="927"/>
    <d v="2012-02-21T00:00:00"/>
    <n v="4"/>
    <n v="0.06"/>
    <n v="100.97"/>
    <n v="7.18"/>
    <n v="403.88"/>
  </r>
  <r>
    <n v="8232"/>
    <n v="91317"/>
    <s v="Chris Edwards"/>
    <s v="Air Cargo"/>
    <x v="0"/>
    <x v="3"/>
    <s v="Low"/>
    <s v="Cabernet Sauvignon"/>
    <x v="0"/>
    <x v="4"/>
    <s v="Chateau de Campuget Costieres de Nimes Tradition Rose 2015"/>
    <s v="Extra Large Crate"/>
    <s v="Tamworth"/>
    <x v="166"/>
    <d v="2011-07-26T00:00:00"/>
    <n v="8"/>
    <n v="0.04"/>
    <n v="68.81"/>
    <n v="60"/>
    <n v="550.48"/>
  </r>
  <r>
    <n v="8233"/>
    <n v="91317"/>
    <s v="Chris Edwards"/>
    <s v="Express Road Cargo"/>
    <x v="0"/>
    <x v="3"/>
    <s v="Low"/>
    <s v="Shiraz"/>
    <x v="0"/>
    <x v="4"/>
    <s v="Chateau d'Esclans Whispering Angel Rose 2014"/>
    <s v="Large Crate"/>
    <s v="Wagga Wagga"/>
    <x v="166"/>
    <d v="2011-07-31T00:00:00"/>
    <n v="3"/>
    <n v="0.09"/>
    <n v="3.15"/>
    <n v="0.5"/>
    <n v="9.4499999999999993"/>
  </r>
  <r>
    <n v="8234"/>
    <n v="91317"/>
    <s v="Chris Edwards"/>
    <s v="Road Cargo"/>
    <x v="0"/>
    <x v="3"/>
    <s v="Low"/>
    <s v="Shiraz"/>
    <x v="0"/>
    <x v="4"/>
    <s v="Bollinger Brut Special Cuvee"/>
    <s v="Full Container"/>
    <s v="Dubbo"/>
    <x v="166"/>
    <d v="2011-07-24T00:00:00"/>
    <n v="13"/>
    <n v="0.05"/>
    <n v="4.2"/>
    <n v="2.2599999999999998"/>
    <n v="54.6"/>
  </r>
  <r>
    <n v="8235"/>
    <n v="91317"/>
    <s v="Christopher Fisher"/>
    <s v="Road Cargo"/>
    <x v="0"/>
    <x v="0"/>
    <s v="Low"/>
    <s v="Pinot Noir"/>
    <x v="0"/>
    <x v="4"/>
    <s v="Miraval Rose 2014"/>
    <s v="Large Crate"/>
    <s v="Palmerston"/>
    <x v="166"/>
    <d v="2011-07-31T00:00:00"/>
    <n v="13"/>
    <n v="0.01"/>
    <n v="8.0399999999999991"/>
    <n v="8.94"/>
    <n v="104.51999999999998"/>
  </r>
  <r>
    <n v="8236"/>
    <n v="90066"/>
    <s v="Alan Johnson"/>
    <s v="Express Road Cargo"/>
    <x v="0"/>
    <x v="3"/>
    <s v="Medium"/>
    <s v="Pinot Noir"/>
    <x v="0"/>
    <x v="4"/>
    <s v="Schramsberg Cremant Demi-Sec 2011"/>
    <s v="Large Crate"/>
    <s v="Blue Mountains"/>
    <x v="1398"/>
    <d v="2012-11-13T00:00:00"/>
    <n v="11"/>
    <n v="0.05"/>
    <n v="48.04"/>
    <n v="5.79"/>
    <n v="528.43999999999994"/>
  </r>
  <r>
    <n v="8237"/>
    <n v="90066"/>
    <s v="Anna Jenkins"/>
    <s v="Air Cargo"/>
    <x v="2"/>
    <x v="1"/>
    <s v="Medium"/>
    <s v="Grenache Rose"/>
    <x v="0"/>
    <x v="4"/>
    <s v="Locations by Dave Phinney F Rose&quot;"/>
    <s v="Small Crate"/>
    <s v="Hamilton"/>
    <x v="1398"/>
    <d v="2012-11-13T00:00:00"/>
    <n v="9"/>
    <n v="0.01"/>
    <n v="179.29"/>
    <n v="29.21"/>
    <n v="1613.61"/>
  </r>
  <r>
    <n v="8238"/>
    <n v="90066"/>
    <s v="Joyce Harrison"/>
    <s v="Air Cargo"/>
    <x v="2"/>
    <x v="1"/>
    <s v="Medium"/>
    <s v="Sangiovese Rose"/>
    <x v="0"/>
    <x v="4"/>
    <s v="Barnard Griffin Rose of Sangiovese 2014"/>
    <s v="Small Crate"/>
    <s v="Canberra"/>
    <x v="1398"/>
    <d v="2012-11-13T00:00:00"/>
    <n v="40"/>
    <n v="0"/>
    <n v="70.89"/>
    <n v="89.3"/>
    <n v="2835.6"/>
  </r>
  <r>
    <n v="8239"/>
    <n v="86948"/>
    <s v="Sean Wallace"/>
    <s v="Express Road Cargo"/>
    <x v="0"/>
    <x v="3"/>
    <s v="Not Specified"/>
    <s v="Cabernet Sauvignon"/>
    <x v="0"/>
    <x v="4"/>
    <s v="Louis Roederer Cristal Brut 2006"/>
    <s v="Mini Crate"/>
    <s v="Albury"/>
    <x v="810"/>
    <d v="2013-12-23T00:00:00"/>
    <n v="7"/>
    <n v="7.0000000000000007E-2"/>
    <n v="110.98"/>
    <n v="35"/>
    <n v="776.86"/>
  </r>
  <r>
    <n v="8240"/>
    <n v="88166"/>
    <s v="Bruce Hawkins"/>
    <s v="Express Road Cargo"/>
    <x v="0"/>
    <x v="1"/>
    <s v="Critical"/>
    <s v="Malbec"/>
    <x v="0"/>
    <x v="4"/>
    <s v="Francis Ford Coppola Sofia Rose 2014"/>
    <s v="Large Crate"/>
    <s v="Canberra"/>
    <x v="65"/>
    <d v="2011-09-26T00:00:00"/>
    <n v="6"/>
    <n v="0.04"/>
    <n v="7.84"/>
    <n v="4.71"/>
    <n v="47.04"/>
  </r>
  <r>
    <n v="8241"/>
    <n v="90480"/>
    <s v="Adam Clark"/>
    <s v="Express Road Cargo"/>
    <x v="0"/>
    <x v="1"/>
    <s v="Low"/>
    <s v="Merlot"/>
    <x v="0"/>
    <x v="4"/>
    <s v="Sutter Home White Zinfandel"/>
    <s v="Large Crate"/>
    <s v="Adelaide"/>
    <x v="777"/>
    <d v="2010-06-02T00:00:00"/>
    <n v="13"/>
    <n v="0.01"/>
    <n v="5.94"/>
    <n v="9.92"/>
    <n v="77.22"/>
  </r>
  <r>
    <n v="8242"/>
    <n v="90480"/>
    <s v="Adam Clark"/>
    <s v="Express Road Cargo"/>
    <x v="1"/>
    <x v="1"/>
    <s v="Low"/>
    <s v="Sauvignon Blanc"/>
    <x v="0"/>
    <x v="4"/>
    <s v="Leeuwin Estate Art Series Chardonnay 2012"/>
    <s v="Large Crate"/>
    <s v="Canberra"/>
    <x v="777"/>
    <d v="2010-05-26T00:00:00"/>
    <n v="8"/>
    <n v="0.02"/>
    <n v="125.99"/>
    <n v="3"/>
    <n v="1007.92"/>
  </r>
  <r>
    <n v="8243"/>
    <n v="89720"/>
    <s v="Kathleen Morrison"/>
    <s v="Express Road Cargo"/>
    <x v="0"/>
    <x v="0"/>
    <s v="Low"/>
    <s v="Cabernet Sauvignon"/>
    <x v="0"/>
    <x v="4"/>
    <s v="Veuve Clicquot Brut Yellow Label"/>
    <s v="Large Crate"/>
    <s v="Gympie"/>
    <x v="1251"/>
    <d v="2012-12-03T00:00:00"/>
    <n v="1"/>
    <n v="0.02"/>
    <n v="48.91"/>
    <n v="5.81"/>
    <n v="48.91"/>
  </r>
  <r>
    <n v="8244"/>
    <n v="89720"/>
    <s v="Kathleen Morrison"/>
    <s v="Express Road Cargo"/>
    <x v="0"/>
    <x v="0"/>
    <s v="Low"/>
    <s v="Cabernet Sauvignon"/>
    <x v="0"/>
    <x v="4"/>
    <s v="Roederer Estate Brut"/>
    <s v="Mini Crate"/>
    <s v="Mackay"/>
    <x v="1251"/>
    <d v="2012-12-02T00:00:00"/>
    <n v="3"/>
    <n v="7.0000000000000007E-2"/>
    <n v="101.41"/>
    <n v="35"/>
    <n v="304.23"/>
  </r>
  <r>
    <n v="8245"/>
    <n v="90950"/>
    <s v="Raymond Daniels"/>
    <s v="Express Road Cargo"/>
    <x v="2"/>
    <x v="3"/>
    <s v="Medium"/>
    <s v="Grenache Rose"/>
    <x v="0"/>
    <x v="4"/>
    <s v="Locations by Dave Phinney F Rose&quot;"/>
    <s v="Mini Crate"/>
    <s v="Blue Mountains"/>
    <x v="1192"/>
    <d v="2013-04-24T00:00:00"/>
    <n v="3"/>
    <n v="0.09"/>
    <n v="238.4"/>
    <n v="24.49"/>
    <n v="715.2"/>
  </r>
  <r>
    <n v="8246"/>
    <n v="90950"/>
    <s v="Raymond Daniels"/>
    <s v="Road Cargo"/>
    <x v="1"/>
    <x v="3"/>
    <s v="Medium"/>
    <s v="Reisling"/>
    <x v="0"/>
    <x v="4"/>
    <s v="Robert Oatley Sauvignon Blanc 2013"/>
    <s v="Standard Size Crate"/>
    <s v="Broken Hill"/>
    <x v="1192"/>
    <d v="2013-04-25T00:00:00"/>
    <n v="3"/>
    <n v="0"/>
    <n v="85.99"/>
    <n v="1.25"/>
    <n v="257.96999999999997"/>
  </r>
  <r>
    <n v="8247"/>
    <n v="90950"/>
    <s v="Russell Powell"/>
    <s v="Express Road Cargo"/>
    <x v="1"/>
    <x v="3"/>
    <s v="Medium"/>
    <s v="Pinot Gris"/>
    <x v="0"/>
    <x v="4"/>
    <s v="Hewitson LuLu Sauvignon Blanc 2014"/>
    <s v="Large Crate"/>
    <s v="Armidale"/>
    <x v="1192"/>
    <d v="2013-04-26T00:00:00"/>
    <n v="9"/>
    <n v="0.06"/>
    <n v="155.99"/>
    <n v="3.9"/>
    <n v="1403.91"/>
  </r>
  <r>
    <n v="8248"/>
    <n v="86752"/>
    <s v="Gerald Bryant"/>
    <s v="Express Road Cargo"/>
    <x v="0"/>
    <x v="3"/>
    <s v="High"/>
    <s v="Merlot"/>
    <x v="0"/>
    <x v="4"/>
    <s v="Moet &amp; Chandon Imperial"/>
    <s v="Full Container"/>
    <s v="Grafton"/>
    <x v="1393"/>
    <d v="2010-05-06T00:00:00"/>
    <n v="11"/>
    <n v="0.04"/>
    <n v="9.11"/>
    <n v="2.15"/>
    <n v="100.21"/>
  </r>
  <r>
    <n v="8249"/>
    <n v="89358"/>
    <s v="Billy Mcdonald"/>
    <s v="Express Road Cargo"/>
    <x v="1"/>
    <x v="3"/>
    <s v="Critical"/>
    <s v="Pinot Gris"/>
    <x v="0"/>
    <x v="4"/>
    <s v="Robert Oatley Sauvignon Blanc 2013"/>
    <s v="Standard Size Crate"/>
    <s v="Wagga Wagga"/>
    <x v="1040"/>
    <d v="2013-03-07T00:00:00"/>
    <n v="1"/>
    <n v="0.1"/>
    <n v="55.99"/>
    <n v="5"/>
    <n v="55.99"/>
  </r>
  <r>
    <n v="8250"/>
    <n v="86380"/>
    <s v="Jason Perkins"/>
    <s v="Express Road Cargo"/>
    <x v="2"/>
    <x v="1"/>
    <s v="Not Specified"/>
    <s v="Grenache Rose"/>
    <x v="0"/>
    <x v="4"/>
    <s v="Domaine Lafond Roc-Epine Tavel Rose 2014"/>
    <s v="Large Crate"/>
    <s v="Canberra"/>
    <x v="201"/>
    <d v="2013-08-26T00:00:00"/>
    <n v="13"/>
    <n v="0.03"/>
    <n v="51.94"/>
    <n v="19.989999999999998"/>
    <n v="675.22"/>
  </r>
  <r>
    <n v="8251"/>
    <n v="86375"/>
    <s v="Jason Perkins"/>
    <s v="Express Road Cargo"/>
    <x v="0"/>
    <x v="1"/>
    <s v="Not Specified"/>
    <s v="Cabernet Sauvignon"/>
    <x v="0"/>
    <x v="4"/>
    <s v="Bollinger Brut Special Cuvee"/>
    <s v="Large Crate"/>
    <s v="Canberra"/>
    <x v="111"/>
    <d v="2011-08-25T00:00:00"/>
    <n v="21"/>
    <n v="0.01"/>
    <n v="19.98"/>
    <n v="8.68"/>
    <n v="419.58"/>
  </r>
  <r>
    <n v="8252"/>
    <n v="86273"/>
    <s v="Anthony Lopez"/>
    <s v="Express Road Cargo"/>
    <x v="1"/>
    <x v="1"/>
    <s v="High"/>
    <s v="Reisling"/>
    <x v="0"/>
    <x v="4"/>
    <s v="Mercer Canyons Chardonnay 2013"/>
    <s v="Standard Size Crate"/>
    <s v="Adelaide"/>
    <x v="1313"/>
    <d v="2012-09-02T00:00:00"/>
    <n v="12"/>
    <n v="0.04"/>
    <n v="8.4600000000000009"/>
    <n v="3.62"/>
    <n v="101.52000000000001"/>
  </r>
  <r>
    <n v="8253"/>
    <n v="88099"/>
    <s v="Steven Reed"/>
    <s v="Air Cargo"/>
    <x v="0"/>
    <x v="3"/>
    <s v="High"/>
    <s v="Sangiovese"/>
    <x v="0"/>
    <x v="4"/>
    <s v="Francis Ford Coppola Sofia Rose 2014"/>
    <s v="Extra Large Crate"/>
    <s v="Grafton"/>
    <x v="161"/>
    <d v="2013-02-27T00:00:00"/>
    <n v="10"/>
    <n v="0.05"/>
    <n v="294.62"/>
    <n v="42.52"/>
    <n v="2946.2"/>
  </r>
  <r>
    <n v="8254"/>
    <n v="86977"/>
    <s v="Joe Day"/>
    <s v="Express Road Cargo"/>
    <x v="1"/>
    <x v="2"/>
    <s v="Low"/>
    <s v="Chardonnay"/>
    <x v="0"/>
    <x v="4"/>
    <s v="Villa Maria Private Bin Sauvignon Blanc 2015"/>
    <s v="Large Crate"/>
    <s v="Rockingham"/>
    <x v="901"/>
    <d v="2012-05-21T00:00:00"/>
    <n v="2"/>
    <n v="0.06"/>
    <n v="125.99"/>
    <n v="5.63"/>
    <n v="251.98"/>
  </r>
  <r>
    <n v="8255"/>
    <n v="91330"/>
    <s v="Antonio Barnes"/>
    <s v="Express Road Cargo"/>
    <x v="1"/>
    <x v="0"/>
    <s v="High"/>
    <s v="Pinot Gris"/>
    <x v="0"/>
    <x v="4"/>
    <s v="Robert Oatley Signature Chardonnay 2013"/>
    <s v="Standard Size Crate"/>
    <s v="Darwin"/>
    <x v="1314"/>
    <d v="2013-10-18T00:00:00"/>
    <n v="6"/>
    <n v="0.08"/>
    <n v="5.98"/>
    <n v="4.38"/>
    <n v="35.880000000000003"/>
  </r>
  <r>
    <n v="8256"/>
    <n v="86123"/>
    <s v="Randy Ward"/>
    <s v="Express Road Cargo"/>
    <x v="0"/>
    <x v="1"/>
    <s v="High"/>
    <s v="Sangiovese"/>
    <x v="0"/>
    <x v="4"/>
    <s v="Laurent-Perrier Brut Millesime 2006"/>
    <s v="Large Crate"/>
    <s v="Devonport"/>
    <x v="1120"/>
    <d v="2010-04-25T00:00:00"/>
    <n v="3"/>
    <n v="0.04"/>
    <n v="9.06"/>
    <n v="9.86"/>
    <n v="27.18"/>
  </r>
  <r>
    <n v="8257"/>
    <n v="86123"/>
    <s v="Bruce King"/>
    <s v="Express Road Cargo"/>
    <x v="0"/>
    <x v="1"/>
    <s v="High"/>
    <s v="Shiraz"/>
    <x v="0"/>
    <x v="4"/>
    <s v="Domaine Lafage Miraflors Rose 2013"/>
    <s v="Large Crate"/>
    <s v="Launceston"/>
    <x v="1120"/>
    <d v="2010-04-25T00:00:00"/>
    <n v="3"/>
    <n v="0.04"/>
    <n v="14.27"/>
    <n v="7.27"/>
    <n v="42.81"/>
  </r>
  <r>
    <n v="8258"/>
    <n v="86131"/>
    <s v="Bruce King"/>
    <s v="Express Road Cargo"/>
    <x v="0"/>
    <x v="1"/>
    <s v="High"/>
    <s v="Pinot Noir"/>
    <x v="0"/>
    <x v="4"/>
    <s v="Gerard Bertrand Cote des Roses Rose 2014"/>
    <s v="Large Crate"/>
    <s v="Launceston"/>
    <x v="229"/>
    <d v="2013-04-27T00:00:00"/>
    <n v="7"/>
    <n v="0.03"/>
    <n v="4.91"/>
    <n v="0.5"/>
    <n v="34.370000000000005"/>
  </r>
  <r>
    <n v="8259"/>
    <n v="91586"/>
    <s v="Cheryl Shaw"/>
    <s v="Express Road Cargo"/>
    <x v="1"/>
    <x v="0"/>
    <s v="Medium"/>
    <s v="Sauvignon Blanc"/>
    <x v="0"/>
    <x v="4"/>
    <s v="Dog Point Vineyard Sauvignon Blanc 2014"/>
    <s v="Full Container"/>
    <s v="Mackay"/>
    <x v="977"/>
    <d v="2010-09-06T00:00:00"/>
    <n v="20"/>
    <n v="0.03"/>
    <n v="85.99"/>
    <n v="0.99"/>
    <n v="1719.8"/>
  </r>
  <r>
    <n v="8260"/>
    <n v="88854"/>
    <s v="Earl Howell"/>
    <s v="Express Road Cargo"/>
    <x v="0"/>
    <x v="2"/>
    <s v="High"/>
    <s v="Malbec"/>
    <x v="0"/>
    <x v="4"/>
    <s v="Orin Swift Cellars Fragile Rose 2014"/>
    <s v="Large Crate"/>
    <s v="Freemantle"/>
    <x v="930"/>
    <d v="2012-09-04T00:00:00"/>
    <n v="8"/>
    <n v="0.04"/>
    <n v="12.28"/>
    <n v="6.47"/>
    <n v="98.24"/>
  </r>
  <r>
    <n v="8261"/>
    <n v="88854"/>
    <s v="Earl Howell"/>
    <s v="Express Road Cargo"/>
    <x v="1"/>
    <x v="2"/>
    <s v="High"/>
    <s v="Reisling"/>
    <x v="0"/>
    <x v="4"/>
    <s v="Robert Oatley Signature Chardonnay 2013"/>
    <s v="Large Crate"/>
    <s v="Busseltol"/>
    <x v="930"/>
    <d v="2012-09-07T00:00:00"/>
    <n v="16"/>
    <n v="0.1"/>
    <n v="65.989999999999995"/>
    <n v="8.8000000000000007"/>
    <n v="1055.8399999999999"/>
  </r>
  <r>
    <n v="8262"/>
    <n v="86697"/>
    <s v="Jason Hill"/>
    <s v="Air Cargo"/>
    <x v="1"/>
    <x v="2"/>
    <s v="High"/>
    <s v="Sauvignon Blanc"/>
    <x v="0"/>
    <x v="4"/>
    <s v="Mercer Canyons Chardonnay 2013"/>
    <s v="Extra Large Crate"/>
    <s v="Albany"/>
    <x v="1147"/>
    <d v="2013-01-13T00:00:00"/>
    <n v="1"/>
    <n v="0.06"/>
    <n v="115.99"/>
    <n v="56.14"/>
    <n v="115.99"/>
  </r>
  <r>
    <n v="8263"/>
    <n v="86426"/>
    <s v="Gerald Holmes"/>
    <s v="Express Road Cargo"/>
    <x v="0"/>
    <x v="2"/>
    <s v="Not Specified"/>
    <s v="Pinot Noir"/>
    <x v="0"/>
    <x v="4"/>
    <s v="La Playa Estate Cabernet Sauvignon Rose 2015"/>
    <s v="Mini Crate"/>
    <s v="Mandurah"/>
    <x v="1193"/>
    <d v="2012-10-05T00:00:00"/>
    <n v="19"/>
    <n v="0.02"/>
    <n v="32.479999999999997"/>
    <n v="35"/>
    <n v="617.11999999999989"/>
  </r>
  <r>
    <n v="8264"/>
    <n v="86426"/>
    <s v="Howard Ford"/>
    <s v="Express Road Cargo"/>
    <x v="2"/>
    <x v="2"/>
    <s v="Not Specified"/>
    <s v="Cremant"/>
    <x v="0"/>
    <x v="4"/>
    <s v="Sutter Home Pink Moscato"/>
    <s v="Mini Crate"/>
    <s v="Perth"/>
    <x v="1193"/>
    <d v="2012-10-05T00:00:00"/>
    <n v="11"/>
    <n v="0.06"/>
    <n v="182.55"/>
    <n v="69"/>
    <n v="2008.0500000000002"/>
  </r>
  <r>
    <n v="8265"/>
    <n v="90106"/>
    <s v="Martin Knight"/>
    <s v="Express Road Cargo"/>
    <x v="0"/>
    <x v="3"/>
    <s v="High"/>
    <s v="Pinot Noir"/>
    <x v="0"/>
    <x v="4"/>
    <s v="Sutter Home White Zinfandel"/>
    <s v="Mini Crate"/>
    <s v="Blue Mountains"/>
    <x v="1224"/>
    <d v="2012-01-27T00:00:00"/>
    <n v="3"/>
    <n v="0.05"/>
    <n v="123.38"/>
    <n v="24.49"/>
    <n v="370.14"/>
  </r>
  <r>
    <n v="8266"/>
    <n v="90106"/>
    <s v="Martin Knight"/>
    <s v="Express Road Cargo"/>
    <x v="0"/>
    <x v="3"/>
    <s v="High"/>
    <s v="Cabernet Sauvignon"/>
    <x v="0"/>
    <x v="4"/>
    <s v="Laurent-Perrier Brut Millesime 2006"/>
    <s v="Large Crate"/>
    <s v="Tamworth"/>
    <x v="1224"/>
    <d v="2012-01-27T00:00:00"/>
    <n v="1"/>
    <n v="0.05"/>
    <n v="8.6"/>
    <n v="6.19"/>
    <n v="8.6"/>
  </r>
  <r>
    <n v="8267"/>
    <n v="88172"/>
    <s v="Bruce Hawkins"/>
    <s v="Express Road Cargo"/>
    <x v="1"/>
    <x v="1"/>
    <s v="Low"/>
    <s v="Reisling"/>
    <x v="0"/>
    <x v="4"/>
    <s v="Robert Oatley Signature Chardonnay 2013"/>
    <s v="Large Crate"/>
    <s v="Canberra"/>
    <x v="130"/>
    <d v="2013-12-22T00:00:00"/>
    <n v="6"/>
    <n v="0.1"/>
    <n v="115.99"/>
    <n v="2.5"/>
    <n v="695.93999999999994"/>
  </r>
  <r>
    <n v="8268"/>
    <n v="90437"/>
    <s v="Jacqueline Young"/>
    <s v="Air Cargo"/>
    <x v="2"/>
    <x v="1"/>
    <s v="High"/>
    <s v="Champagne"/>
    <x v="0"/>
    <x v="4"/>
    <s v="Domaine Lafond Roc-Epine Tavel Rose 2014"/>
    <s v="Small Crate"/>
    <s v="Bendigo"/>
    <x v="889"/>
    <d v="2010-06-05T00:00:00"/>
    <n v="4"/>
    <n v="0.06"/>
    <n v="218.75"/>
    <n v="69.64"/>
    <n v="875"/>
  </r>
  <r>
    <n v="8269"/>
    <n v="87961"/>
    <s v="Linda Henderson"/>
    <s v="Air Cargo"/>
    <x v="2"/>
    <x v="2"/>
    <s v="Low"/>
    <s v="Sangiovese Rose"/>
    <x v="0"/>
    <x v="4"/>
    <s v="Bertani Bertarose 2014"/>
    <s v="Small Crate"/>
    <s v="Rockingham"/>
    <x v="492"/>
    <d v="2013-02-25T00:00:00"/>
    <n v="3"/>
    <n v="0.04"/>
    <n v="212.6"/>
    <n v="110.2"/>
    <n v="637.79999999999995"/>
  </r>
  <r>
    <n v="8270"/>
    <n v="87961"/>
    <s v="Linda Henderson"/>
    <s v="Express Road Cargo"/>
    <x v="1"/>
    <x v="2"/>
    <s v="Low"/>
    <s v="Chardonnay"/>
    <x v="0"/>
    <x v="4"/>
    <s v="Robert Oatley Sauvignon Blanc 2013"/>
    <s v="Standard Size Crate"/>
    <s v="Bunbury"/>
    <x v="492"/>
    <d v="2013-02-18T00:00:00"/>
    <n v="1"/>
    <n v="0.1"/>
    <n v="55.99"/>
    <n v="5"/>
    <n v="55.99"/>
  </r>
  <r>
    <n v="8271"/>
    <n v="88655"/>
    <s v="Eugene Kim"/>
    <s v="Express Road Cargo"/>
    <x v="0"/>
    <x v="3"/>
    <s v="Medium"/>
    <s v="Pinot Noir"/>
    <x v="0"/>
    <x v="4"/>
    <s v="Gerard Bertrand Cote des Roses Rose 2014"/>
    <s v="Standard Size Crate"/>
    <s v="Campbeltown"/>
    <x v="966"/>
    <d v="2013-06-25T00:00:00"/>
    <n v="15"/>
    <n v="0.1"/>
    <n v="10.48"/>
    <n v="2.89"/>
    <n v="157.20000000000002"/>
  </r>
  <r>
    <n v="8272"/>
    <n v="88655"/>
    <s v="Tina Elliott"/>
    <s v="Express Road Cargo"/>
    <x v="2"/>
    <x v="1"/>
    <s v="Medium"/>
    <s v="Champagne"/>
    <x v="0"/>
    <x v="2"/>
    <s v="Miraval Rose 2014"/>
    <s v="Mini Crate"/>
    <s v="Ararat"/>
    <x v="966"/>
    <d v="2013-06-26T00:00:00"/>
    <n v="16"/>
    <n v="0"/>
    <n v="8.3699999999999992"/>
    <n v="10.16"/>
    <n v="133.91999999999999"/>
  </r>
  <r>
    <n v="8273"/>
    <n v="87370"/>
    <s v="Patrick Garcia"/>
    <s v="Express Road Cargo"/>
    <x v="0"/>
    <x v="1"/>
    <s v="Medium"/>
    <s v="Shiraz"/>
    <x v="0"/>
    <x v="2"/>
    <s v="Miraval Rose 2014"/>
    <s v="Large Crate"/>
    <s v="Ballarat"/>
    <x v="888"/>
    <d v="2013-04-14T00:00:00"/>
    <n v="6"/>
    <n v="0.1"/>
    <n v="2.88"/>
    <n v="0.5"/>
    <n v="17.28"/>
  </r>
  <r>
    <n v="8274"/>
    <n v="87370"/>
    <s v="Elizabeth Butler"/>
    <s v="Air Cargo"/>
    <x v="2"/>
    <x v="1"/>
    <s v="Medium"/>
    <s v="Grenache Rose"/>
    <x v="0"/>
    <x v="2"/>
    <s v="Sutter Home White Zinfandel"/>
    <s v="Small Crate"/>
    <s v="Ararat"/>
    <x v="888"/>
    <d v="2013-04-15T00:00:00"/>
    <n v="5"/>
    <n v="0.08"/>
    <n v="550.98"/>
    <n v="45.7"/>
    <n v="2754.9"/>
  </r>
  <r>
    <n v="8275"/>
    <n v="88294"/>
    <s v="Jerry Hanson"/>
    <s v="Express Road Cargo"/>
    <x v="1"/>
    <x v="1"/>
    <s v="High"/>
    <s v="Sauvignon Blanc"/>
    <x v="0"/>
    <x v="2"/>
    <s v="Villa Maria Private Bin Sauvignon Blanc 2015"/>
    <s v="Mini Crate"/>
    <s v="Devonport"/>
    <x v="1209"/>
    <d v="2013-11-30T00:00:00"/>
    <n v="26"/>
    <n v="0.03"/>
    <n v="699.99"/>
    <n v="24.49"/>
    <n v="18199.740000000002"/>
  </r>
  <r>
    <n v="8276"/>
    <n v="91224"/>
    <s v="Timothy Andrews"/>
    <s v="Express Road Cargo"/>
    <x v="1"/>
    <x v="1"/>
    <s v="Critical"/>
    <s v="Pinot Gris"/>
    <x v="0"/>
    <x v="2"/>
    <s v="Grgich Hills Chardonnay 2012"/>
    <s v="Standard Size Crate"/>
    <s v="Devonport"/>
    <x v="452"/>
    <d v="2013-08-04T00:00:00"/>
    <n v="24"/>
    <n v="0"/>
    <n v="40.98"/>
    <n v="1.99"/>
    <n v="983.52"/>
  </r>
  <r>
    <n v="8277"/>
    <n v="86073"/>
    <s v="Alan Black"/>
    <s v="Express Road Cargo"/>
    <x v="0"/>
    <x v="1"/>
    <s v="Not Specified"/>
    <s v="Pinot Noir"/>
    <x v="0"/>
    <x v="2"/>
    <s v="Langlois Chateau Cremant de Loire Brut"/>
    <s v="Large Crate"/>
    <s v="Benalla"/>
    <x v="832"/>
    <d v="2013-01-13T00:00:00"/>
    <n v="9"/>
    <n v="0.04"/>
    <n v="5.28"/>
    <n v="2.99"/>
    <n v="47.52"/>
  </r>
  <r>
    <n v="8278"/>
    <n v="86073"/>
    <s v="Alan Black"/>
    <s v="Air Cargo"/>
    <x v="1"/>
    <x v="1"/>
    <s v="Not Specified"/>
    <s v="Reisling"/>
    <x v="0"/>
    <x v="2"/>
    <s v="Dog Point Vineyard Sauvignon Blanc 2014"/>
    <s v="Small Crate"/>
    <s v="Hamilton"/>
    <x v="832"/>
    <d v="2013-01-13T00:00:00"/>
    <n v="13"/>
    <n v="0.01"/>
    <n v="517.48"/>
    <n v="16.63"/>
    <n v="6727.24"/>
  </r>
  <r>
    <n v="8279"/>
    <n v="86073"/>
    <s v="Patrick Long"/>
    <s v="Air Cargo"/>
    <x v="2"/>
    <x v="1"/>
    <s v="Not Specified"/>
    <s v="Sangiovese Rose"/>
    <x v="0"/>
    <x v="2"/>
    <s v="Marques de Caceres Rioja Rosado 2014"/>
    <s v="Small Crate"/>
    <s v="Benalla"/>
    <x v="832"/>
    <d v="2013-01-14T00:00:00"/>
    <n v="6"/>
    <n v="7.0000000000000007E-2"/>
    <n v="58.14"/>
    <n v="36.61"/>
    <n v="348.84000000000003"/>
  </r>
  <r>
    <n v="8280"/>
    <n v="86073"/>
    <s v="Patrick Long"/>
    <s v="Air Cargo"/>
    <x v="2"/>
    <x v="1"/>
    <s v="Not Specified"/>
    <s v="Cremant"/>
    <x v="0"/>
    <x v="2"/>
    <s v="Chateau de Campuget Costieres de Nimes Tradition Rose 2015"/>
    <s v="Extra Large Crate"/>
    <s v="Bendigo"/>
    <x v="832"/>
    <d v="2013-01-15T00:00:00"/>
    <n v="5"/>
    <n v="7.0000000000000007E-2"/>
    <n v="25.98"/>
    <n v="14.36"/>
    <n v="129.9"/>
  </r>
  <r>
    <n v="8281"/>
    <n v="89301"/>
    <s v="Kenneth Porter"/>
    <s v="Express Road Cargo"/>
    <x v="0"/>
    <x v="3"/>
    <s v="Not Specified"/>
    <s v="Cabernet Sauvignon"/>
    <x v="0"/>
    <x v="2"/>
    <s v="Miraval Rose (1.5 Liter Magnum) 2014"/>
    <s v="Full Container"/>
    <s v="Cessnock"/>
    <x v="835"/>
    <d v="2010-12-03T00:00:00"/>
    <n v="13"/>
    <n v="0.06"/>
    <n v="2.2799999999999998"/>
    <n v="5.2"/>
    <n v="29.639999999999997"/>
  </r>
  <r>
    <n v="8282"/>
    <n v="88055"/>
    <s v="Nicole Wright"/>
    <s v="Express Road Cargo"/>
    <x v="0"/>
    <x v="0"/>
    <s v="High"/>
    <s v="Merlot"/>
    <x v="0"/>
    <x v="2"/>
    <s v="Pierre Sparr Cremant d'Alsace Reserve Brut Rose"/>
    <s v="Large Crate"/>
    <s v="Darwin"/>
    <x v="1395"/>
    <d v="2012-11-29T00:00:00"/>
    <n v="12"/>
    <n v="0.01"/>
    <n v="8.85"/>
    <n v="5.6"/>
    <n v="106.19999999999999"/>
  </r>
  <r>
    <n v="8283"/>
    <n v="88055"/>
    <s v="Nicole Wright"/>
    <s v="Express Road Cargo"/>
    <x v="2"/>
    <x v="0"/>
    <s v="High"/>
    <s v="Cremant"/>
    <x v="0"/>
    <x v="2"/>
    <s v="Gerard Bertrand Cote des Roses Rose 2014"/>
    <s v="Large Crate"/>
    <s v="Darwin"/>
    <x v="1395"/>
    <d v="2012-11-29T00:00:00"/>
    <n v="1"/>
    <n v="0.05"/>
    <n v="7.96"/>
    <n v="4.95"/>
    <n v="7.96"/>
  </r>
  <r>
    <n v="8284"/>
    <n v="89540"/>
    <s v="Rebecca Myers"/>
    <s v="Express Road Cargo"/>
    <x v="2"/>
    <x v="3"/>
    <s v="Medium"/>
    <s v="Cremant"/>
    <x v="0"/>
    <x v="2"/>
    <s v="Miraval Rose 2014"/>
    <s v="Extra Large Crate"/>
    <s v="Grafton"/>
    <x v="758"/>
    <d v="2011-03-10T00:00:00"/>
    <n v="5"/>
    <n v="0"/>
    <n v="39.06"/>
    <n v="10.55"/>
    <n v="195.3"/>
  </r>
  <r>
    <n v="8285"/>
    <n v="87835"/>
    <s v="Peter Tucker"/>
    <s v="Express Road Cargo"/>
    <x v="0"/>
    <x v="3"/>
    <s v="Medium"/>
    <s v="Shiraz"/>
    <x v="0"/>
    <x v="2"/>
    <s v="La Playa Estate Cabernet Sauvignon Rose 2015"/>
    <s v="Standard Size Crate"/>
    <s v="Blue Mountains"/>
    <x v="1184"/>
    <d v="2011-09-12T00:00:00"/>
    <n v="4"/>
    <n v="0.03"/>
    <n v="11.97"/>
    <n v="5.81"/>
    <n v="47.88"/>
  </r>
  <r>
    <n v="8286"/>
    <n v="86596"/>
    <s v="Brandon Franklin"/>
    <s v="Express Road Cargo"/>
    <x v="1"/>
    <x v="1"/>
    <s v="Not Specified"/>
    <s v="Reisling"/>
    <x v="0"/>
    <x v="2"/>
    <s v="Villa Maria Private Bin Sauvignon Blanc 2015"/>
    <s v="Standard Size Crate"/>
    <s v="Canberra"/>
    <x v="264"/>
    <d v="2011-11-23T00:00:00"/>
    <n v="9"/>
    <n v="0.03"/>
    <n v="0.99"/>
    <n v="2.96"/>
    <n v="8.91"/>
  </r>
  <r>
    <n v="8287"/>
    <n v="86323"/>
    <s v="Teresa West"/>
    <s v="Express Road Cargo"/>
    <x v="0"/>
    <x v="1"/>
    <s v="Low"/>
    <s v="Zinfandel"/>
    <x v="0"/>
    <x v="2"/>
    <s v="Marques de Caceres Rioja Rosado 2014"/>
    <s v="Large Crate"/>
    <s v="Mount Barker"/>
    <x v="300"/>
    <d v="2013-09-07T00:00:00"/>
    <n v="7"/>
    <n v="0"/>
    <n v="4.13"/>
    <n v="5.34"/>
    <n v="28.91"/>
  </r>
  <r>
    <n v="8288"/>
    <n v="86323"/>
    <s v="Teresa West"/>
    <s v="Express Road Cargo"/>
    <x v="2"/>
    <x v="1"/>
    <s v="Low"/>
    <s v="Champagne"/>
    <x v="0"/>
    <x v="2"/>
    <s v="Belle Glos Oeil de Perdrix Pinot Noir Blanc 2014"/>
    <s v="Large Crate"/>
    <s v="Port Lincoln"/>
    <x v="300"/>
    <d v="2013-09-07T00:00:00"/>
    <n v="19"/>
    <n v="0.1"/>
    <n v="40.89"/>
    <n v="18.98"/>
    <n v="776.91"/>
  </r>
  <r>
    <n v="8289"/>
    <n v="87343"/>
    <s v="Christopher Reed"/>
    <s v="Express Road Cargo"/>
    <x v="1"/>
    <x v="3"/>
    <s v="Low"/>
    <s v="Pinot Gris"/>
    <x v="0"/>
    <x v="2"/>
    <s v="Chardonnais Napa Valley Chardonnay 2013"/>
    <s v="Large Crate"/>
    <s v="Bathurst"/>
    <x v="784"/>
    <d v="2011-03-26T00:00:00"/>
    <n v="10"/>
    <n v="0.04"/>
    <n v="99.99"/>
    <n v="19.989999999999998"/>
    <n v="999.9"/>
  </r>
  <r>
    <n v="8290"/>
    <n v="87786"/>
    <s v="Larry Smith"/>
    <s v="Road Cargo"/>
    <x v="0"/>
    <x v="3"/>
    <s v="Critical"/>
    <s v="Malbec"/>
    <x v="0"/>
    <x v="2"/>
    <s v="Bollinger Brut Special Cuvee"/>
    <s v="Full Container"/>
    <s v="Orange"/>
    <x v="127"/>
    <d v="2012-07-06T00:00:00"/>
    <n v="2"/>
    <n v="0.09"/>
    <n v="2.1800000000000002"/>
    <n v="0.78"/>
    <n v="4.3600000000000003"/>
  </r>
  <r>
    <n v="8291"/>
    <n v="87786"/>
    <s v="Larry Smith"/>
    <s v="Express Road Cargo"/>
    <x v="1"/>
    <x v="3"/>
    <s v="Critical"/>
    <s v="Pinot Gris"/>
    <x v="0"/>
    <x v="2"/>
    <s v="Los Vascos Sauvignon Blanc 2015"/>
    <s v="Large Crate"/>
    <s v="Cessnock"/>
    <x v="127"/>
    <d v="2012-07-05T00:00:00"/>
    <n v="2"/>
    <n v="0.09"/>
    <n v="125.99"/>
    <n v="8.08"/>
    <n v="251.98"/>
  </r>
  <r>
    <n v="8292"/>
    <n v="89547"/>
    <s v="Rebecca Myers"/>
    <s v="Express Road Cargo"/>
    <x v="2"/>
    <x v="3"/>
    <s v="Not Specified"/>
    <s v="Grenache Rose"/>
    <x v="0"/>
    <x v="2"/>
    <s v="Bertani Bertarose 2014"/>
    <s v="Small Crate"/>
    <s v="Goulburn"/>
    <x v="779"/>
    <d v="2012-11-01T00:00:00"/>
    <n v="33"/>
    <n v="7.0000000000000007E-2"/>
    <n v="6.48"/>
    <n v="9.68"/>
    <n v="213.84"/>
  </r>
  <r>
    <n v="8293"/>
    <n v="89547"/>
    <s v="Louis Patterson"/>
    <s v="Express Road Cargo"/>
    <x v="2"/>
    <x v="3"/>
    <s v="Not Specified"/>
    <s v="Champagne"/>
    <x v="0"/>
    <x v="2"/>
    <s v="Locations by Dave Phinney F Rose&quot;"/>
    <s v="Extra Large Crate"/>
    <s v="Campbeltown"/>
    <x v="779"/>
    <d v="2012-11-02T00:00:00"/>
    <n v="40"/>
    <n v="7.0000000000000007E-2"/>
    <n v="3.29"/>
    <n v="1.35"/>
    <n v="131.6"/>
  </r>
  <r>
    <n v="8294"/>
    <n v="87204"/>
    <s v="Michael Bryant"/>
    <s v="Express Road Cargo"/>
    <x v="1"/>
    <x v="1"/>
    <s v="Not Specified"/>
    <s v="Reisling"/>
    <x v="0"/>
    <x v="2"/>
    <s v="Dog Point Vineyard Sauvignon Blanc 2014"/>
    <s v="Large Crate"/>
    <s v="Geelong"/>
    <x v="884"/>
    <d v="2013-04-15T00:00:00"/>
    <n v="8"/>
    <n v="0"/>
    <n v="65.989999999999995"/>
    <n v="8.8000000000000007"/>
    <n v="527.91999999999996"/>
  </r>
  <r>
    <n v="8295"/>
    <n v="91325"/>
    <s v="Jeffrey Webb"/>
    <s v="Road Cargo"/>
    <x v="0"/>
    <x v="2"/>
    <s v="Not Specified"/>
    <s v="Malbec"/>
    <x v="0"/>
    <x v="2"/>
    <s v="Marques de Caceres Rioja Rosado 2014"/>
    <s v="Large Crate"/>
    <s v="Perth"/>
    <x v="659"/>
    <d v="2013-03-07T00:00:00"/>
    <n v="1"/>
    <n v="0.04"/>
    <n v="2.88"/>
    <n v="0.5"/>
    <n v="2.88"/>
  </r>
  <r>
    <n v="8296"/>
    <n v="91322"/>
    <s v="Jeffrey Webb"/>
    <s v="Express Road Cargo"/>
    <x v="0"/>
    <x v="2"/>
    <s v="Not Specified"/>
    <s v="Zinfandel"/>
    <x v="0"/>
    <x v="2"/>
    <s v="Domaine Lafage Miraflors Rose 2013"/>
    <s v="Full Container"/>
    <s v="Albany"/>
    <x v="897"/>
    <d v="2011-03-07T00:00:00"/>
    <n v="12"/>
    <n v="7.0000000000000007E-2"/>
    <n v="2.94"/>
    <n v="0.96"/>
    <n v="35.28"/>
  </r>
  <r>
    <n v="8297"/>
    <n v="89934"/>
    <s v="Clarence Garcia"/>
    <s v="Express Road Cargo"/>
    <x v="0"/>
    <x v="0"/>
    <s v="Critical"/>
    <s v="Zinfandel"/>
    <x v="0"/>
    <x v="2"/>
    <s v="Lucien Albrecht Cremant d'Alsace Brut Rose"/>
    <s v="Large Crate"/>
    <s v="Gold Coast"/>
    <x v="807"/>
    <d v="2011-12-12T00:00:00"/>
    <n v="12"/>
    <n v="0.1"/>
    <n v="24.92"/>
    <n v="12.98"/>
    <n v="299.04000000000002"/>
  </r>
  <r>
    <n v="8298"/>
    <n v="89934"/>
    <s v="Clarence Garcia"/>
    <s v="Air Cargo"/>
    <x v="2"/>
    <x v="0"/>
    <s v="Critical"/>
    <s v="Cremant"/>
    <x v="0"/>
    <x v="2"/>
    <s v="Barnard Griffin Rose of Sangiovese 2014"/>
    <s v="Small Crate"/>
    <s v="Gympie"/>
    <x v="807"/>
    <d v="2011-12-12T00:00:00"/>
    <n v="6"/>
    <n v="0.03"/>
    <n v="120.98"/>
    <n v="78.64"/>
    <n v="725.88"/>
  </r>
  <r>
    <n v="8299"/>
    <n v="88535"/>
    <s v="Charles Anderson"/>
    <s v="Express Road Cargo"/>
    <x v="0"/>
    <x v="2"/>
    <s v="High"/>
    <s v="Pinot Noir"/>
    <x v="0"/>
    <x v="2"/>
    <s v="Sutter Home Pink Moscato"/>
    <s v="Large Crate"/>
    <s v="Geraldton"/>
    <x v="1244"/>
    <d v="2012-10-27T00:00:00"/>
    <n v="9"/>
    <n v="0.09"/>
    <n v="14.45"/>
    <n v="7.17"/>
    <n v="130.04999999999998"/>
  </r>
  <r>
    <n v="8300"/>
    <n v="87664"/>
    <s v="Justin Dixon"/>
    <s v="Express Road Cargo"/>
    <x v="0"/>
    <x v="2"/>
    <s v="Low"/>
    <s v="Zinfandel"/>
    <x v="0"/>
    <x v="2"/>
    <s v="Simonnet-Febvre Cremant de Bourgogne Blanc"/>
    <s v="Large Crate"/>
    <s v="Perth"/>
    <x v="915"/>
    <d v="2013-01-31T00:00:00"/>
    <n v="1"/>
    <n v="0.08"/>
    <n v="3.08"/>
    <n v="0.99"/>
    <n v="3.08"/>
  </r>
  <r>
    <n v="8301"/>
    <n v="87654"/>
    <s v="Justin Dixon"/>
    <s v="Express Road Cargo"/>
    <x v="1"/>
    <x v="2"/>
    <s v="Low"/>
    <s v="Pinot Gris"/>
    <x v="0"/>
    <x v="2"/>
    <s v="Lucky Chardonnay 2012"/>
    <s v="Large Crate"/>
    <s v="Bunbury"/>
    <x v="708"/>
    <d v="2011-02-01T00:00:00"/>
    <n v="3"/>
    <n v="0.08"/>
    <n v="65.989999999999995"/>
    <n v="3.9"/>
    <n v="197.96999999999997"/>
  </r>
  <r>
    <n v="8302"/>
    <n v="87972"/>
    <s v="Gregory Hawkins"/>
    <s v="Express Road Cargo"/>
    <x v="0"/>
    <x v="0"/>
    <s v="Critical"/>
    <s v="Pinot Noir"/>
    <x v="0"/>
    <x v="2"/>
    <s v="Dopff &amp; Irion Cremant Rose Brut"/>
    <s v="Full Container"/>
    <s v="Palmerston"/>
    <x v="597"/>
    <d v="2013-08-05T00:00:00"/>
    <n v="12"/>
    <n v="0.01"/>
    <n v="3.95"/>
    <n v="2"/>
    <n v="47.400000000000006"/>
  </r>
  <r>
    <n v="8303"/>
    <n v="87972"/>
    <s v="Gregory Hawkins"/>
    <s v="Express Road Cargo"/>
    <x v="0"/>
    <x v="0"/>
    <s v="Critical"/>
    <s v="Cabernet Sauvignon"/>
    <x v="0"/>
    <x v="2"/>
    <s v="Pierre Sparr Cremant d'Alsace Reserve Brut Rose"/>
    <s v="Large Crate"/>
    <s v="Darwin"/>
    <x v="597"/>
    <d v="2013-08-06T00:00:00"/>
    <n v="3"/>
    <n v="0.06"/>
    <n v="64.98"/>
    <n v="6.88"/>
    <n v="194.94"/>
  </r>
  <r>
    <n v="8304"/>
    <n v="89205"/>
    <s v="Thomas Miller"/>
    <s v="Express Road Cargo"/>
    <x v="0"/>
    <x v="2"/>
    <s v="Medium"/>
    <s v="Merlot"/>
    <x v="0"/>
    <x v="2"/>
    <s v="Sutter Home White Zinfandel"/>
    <s v="Large Crate"/>
    <s v="Albany"/>
    <x v="1224"/>
    <d v="2012-01-27T00:00:00"/>
    <n v="5"/>
    <n v="0.05"/>
    <n v="4.82"/>
    <n v="5.24"/>
    <n v="24.1"/>
  </r>
  <r>
    <n v="8305"/>
    <n v="91197"/>
    <s v="Raymond Hart"/>
    <s v="Express Road Cargo"/>
    <x v="2"/>
    <x v="1"/>
    <s v="Critical"/>
    <s v="Grenache Rose"/>
    <x v="0"/>
    <x v="2"/>
    <s v="Chateau d'Esclans Whispering Angel Rose 2014"/>
    <s v="Standard Size Crate"/>
    <s v="Canberra"/>
    <x v="188"/>
    <d v="2013-04-13T00:00:00"/>
    <n v="3"/>
    <n v="0.01"/>
    <n v="12.22"/>
    <n v="2.85"/>
    <n v="36.660000000000004"/>
  </r>
  <r>
    <n v="8306"/>
    <n v="91197"/>
    <s v="Raymond Hart"/>
    <s v="Express Road Cargo"/>
    <x v="0"/>
    <x v="1"/>
    <s v="Critical"/>
    <s v="Pinot Noir"/>
    <x v="0"/>
    <x v="2"/>
    <s v="Lucien Albrecht Cremant d'Alsace Brut"/>
    <s v="Large Crate"/>
    <s v="Canberra"/>
    <x v="188"/>
    <d v="2013-04-13T00:00:00"/>
    <n v="8"/>
    <n v="0.06"/>
    <n v="54.96"/>
    <n v="10.75"/>
    <n v="439.68"/>
  </r>
  <r>
    <n v="8307"/>
    <n v="90985"/>
    <s v="Virginia Romero"/>
    <s v="Express Road Cargo"/>
    <x v="0"/>
    <x v="1"/>
    <s v="Medium"/>
    <s v="Cabernet Sauvignon"/>
    <x v="0"/>
    <x v="2"/>
    <s v="Marques de Caceres Rioja Rosado 2014"/>
    <s v="Large Crate"/>
    <s v="Melton"/>
    <x v="591"/>
    <d v="2010-02-15T00:00:00"/>
    <n v="9"/>
    <n v="0.05"/>
    <n v="6.48"/>
    <n v="8.19"/>
    <n v="58.320000000000007"/>
  </r>
  <r>
    <n v="8308"/>
    <n v="91457"/>
    <s v="Wanda Garrett"/>
    <s v="Air Cargo"/>
    <x v="2"/>
    <x v="3"/>
    <s v="Critical"/>
    <s v="Grenache Rose"/>
    <x v="0"/>
    <x v="2"/>
    <s v="Chateau D'Aqueria Tavel Rose 2013"/>
    <s v="Extra Large Crate"/>
    <s v="Queanbeyan"/>
    <x v="262"/>
    <d v="2013-09-01T00:00:00"/>
    <n v="15"/>
    <n v="0.06"/>
    <n v="95.98"/>
    <n v="58.2"/>
    <n v="1439.7"/>
  </r>
  <r>
    <n v="8309"/>
    <n v="90915"/>
    <s v="Tina Foster"/>
    <s v="Express Road Cargo"/>
    <x v="1"/>
    <x v="3"/>
    <s v="Not Specified"/>
    <s v="Pinot Gris"/>
    <x v="0"/>
    <x v="2"/>
    <s v="Dog Point Vineyard Sauvignon Blanc 2014"/>
    <s v="Large Crate"/>
    <s v="Penrith"/>
    <x v="1141"/>
    <d v="2013-11-06T00:00:00"/>
    <n v="21"/>
    <n v="0.06"/>
    <n v="65.989999999999995"/>
    <n v="4.2"/>
    <n v="1385.79"/>
  </r>
  <r>
    <n v="8310"/>
    <n v="86497"/>
    <s v="Virginia Richards"/>
    <s v="Express Road Cargo"/>
    <x v="2"/>
    <x v="3"/>
    <s v="Low"/>
    <s v="Champagne"/>
    <x v="0"/>
    <x v="2"/>
    <s v="Francis Ford Coppola Sofia Rose 2014"/>
    <s v="Standard Size Crate"/>
    <s v="Queanbeyan"/>
    <x v="416"/>
    <d v="2013-02-17T00:00:00"/>
    <n v="1"/>
    <n v="0.04"/>
    <n v="12.22"/>
    <n v="2.85"/>
    <n v="12.22"/>
  </r>
  <r>
    <n v="8311"/>
    <n v="90029"/>
    <s v="John Riley"/>
    <s v="Air Cargo"/>
    <x v="2"/>
    <x v="1"/>
    <s v="Not Specified"/>
    <s v="Grenache Rose"/>
    <x v="0"/>
    <x v="2"/>
    <s v="Miraval Rose 2014"/>
    <s v="Small Crate"/>
    <s v="Ballarat"/>
    <x v="1252"/>
    <d v="2012-04-22T00:00:00"/>
    <n v="14"/>
    <n v="0.02"/>
    <n v="212.6"/>
    <n v="52.2"/>
    <n v="2976.4"/>
  </r>
  <r>
    <n v="8312"/>
    <n v="89460"/>
    <s v="Jerry Garrett"/>
    <s v="Express Road Cargo"/>
    <x v="2"/>
    <x v="1"/>
    <s v="High"/>
    <s v="Sangiovese Rose"/>
    <x v="0"/>
    <x v="2"/>
    <s v="Chateau d'Esclans Whispering Angel Rose 2014"/>
    <s v="Large Crate"/>
    <s v="Canberra"/>
    <x v="1223"/>
    <d v="2012-08-11T00:00:00"/>
    <n v="9"/>
    <n v="7.0000000000000007E-2"/>
    <n v="78.69"/>
    <n v="19.989999999999998"/>
    <n v="708.21"/>
  </r>
  <r>
    <n v="8313"/>
    <n v="89014"/>
    <s v="Johnny Dean"/>
    <s v="Express Road Cargo"/>
    <x v="0"/>
    <x v="1"/>
    <s v="Low"/>
    <s v="Cabernet Sauvignon"/>
    <x v="0"/>
    <x v="2"/>
    <s v="Dopff &amp; Irion Cremant Rose Brut"/>
    <s v="Large Crate"/>
    <s v="Devonport"/>
    <x v="1107"/>
    <d v="2013-05-25T00:00:00"/>
    <n v="2"/>
    <n v="0.08"/>
    <n v="172.99"/>
    <n v="19.989999999999998"/>
    <n v="345.98"/>
  </r>
  <r>
    <n v="8314"/>
    <n v="89014"/>
    <s v="Johnny Dean"/>
    <s v="Express Road Cargo"/>
    <x v="1"/>
    <x v="1"/>
    <s v="Low"/>
    <s v="Pinot Gris"/>
    <x v="0"/>
    <x v="2"/>
    <s v="Robert Oatley Signature Chardonnay 2013"/>
    <s v="Large Crate"/>
    <s v="Burnie"/>
    <x v="1107"/>
    <d v="2013-05-30T00:00:00"/>
    <n v="9"/>
    <n v="0.1"/>
    <n v="65.989999999999995"/>
    <n v="4.99"/>
    <n v="593.91"/>
  </r>
  <r>
    <n v="8315"/>
    <n v="86164"/>
    <s v="Jeffrey Dixon"/>
    <s v="Express Road Cargo"/>
    <x v="0"/>
    <x v="0"/>
    <s v="Critical"/>
    <s v="Shiraz"/>
    <x v="0"/>
    <x v="2"/>
    <s v="Barnard Griffin Rose of Sangiovese 2014"/>
    <s v="Full Container"/>
    <s v="Gold Coast"/>
    <x v="705"/>
    <d v="2010-10-31T00:00:00"/>
    <n v="22"/>
    <n v="0.04"/>
    <n v="5.98"/>
    <n v="0.96"/>
    <n v="131.56"/>
  </r>
  <r>
    <n v="8316"/>
    <n v="86164"/>
    <s v="Jeffrey Dixon"/>
    <s v="Express Road Cargo"/>
    <x v="1"/>
    <x v="0"/>
    <s v="Critical"/>
    <s v="Reisling"/>
    <x v="0"/>
    <x v="2"/>
    <s v="Rombauer Chardonnay 2014"/>
    <s v="Full Container"/>
    <s v="Maryborough"/>
    <x v="705"/>
    <d v="2010-10-30T00:00:00"/>
    <n v="2"/>
    <n v="0.01"/>
    <n v="20.99"/>
    <n v="0.99"/>
    <n v="41.98"/>
  </r>
  <r>
    <n v="8317"/>
    <n v="86998"/>
    <s v="Jack Howard"/>
    <s v="Air Cargo"/>
    <x v="2"/>
    <x v="2"/>
    <s v="Not Specified"/>
    <s v="Sangiovese Rose"/>
    <x v="0"/>
    <x v="2"/>
    <s v="Miraval Rose 2014"/>
    <s v="Extra Large Crate"/>
    <s v="Bunbury"/>
    <x v="1221"/>
    <d v="2011-10-04T00:00:00"/>
    <n v="8"/>
    <n v="0.06"/>
    <n v="130.97999999999999"/>
    <n v="30"/>
    <n v="1047.8399999999999"/>
  </r>
  <r>
    <n v="8318"/>
    <n v="89822"/>
    <s v="Justin James"/>
    <s v="Express Road Cargo"/>
    <x v="0"/>
    <x v="2"/>
    <s v="High"/>
    <s v="Zinfandel"/>
    <x v="0"/>
    <x v="2"/>
    <s v="Belle Glos Oeil de Perdrix Pinot Noir Blanc 2014"/>
    <s v="Large Crate"/>
    <s v="Rockingham"/>
    <x v="1172"/>
    <d v="2012-04-16T00:00:00"/>
    <n v="1"/>
    <n v="0.08"/>
    <n v="6.48"/>
    <n v="5.86"/>
    <n v="6.48"/>
  </r>
  <r>
    <n v="8319"/>
    <n v="89800"/>
    <s v="David Little"/>
    <s v="Express Road Cargo"/>
    <x v="0"/>
    <x v="0"/>
    <s v="Low"/>
    <s v="Merlot"/>
    <x v="0"/>
    <x v="2"/>
    <s v="Francis Ford Coppola Sofia Rose 2014"/>
    <s v="Full Container"/>
    <s v="Maryborough"/>
    <x v="147"/>
    <d v="2013-09-28T00:00:00"/>
    <n v="22"/>
    <n v="0.1"/>
    <n v="2.88"/>
    <n v="1.01"/>
    <n v="63.36"/>
  </r>
  <r>
    <n v="8320"/>
    <n v="90138"/>
    <s v="Walter Perkins"/>
    <s v="Express Road Cargo"/>
    <x v="0"/>
    <x v="2"/>
    <s v="High"/>
    <s v="Pinot Noir"/>
    <x v="0"/>
    <x v="2"/>
    <s v="Chateau d'Esclans Whispering Angel Rose 2014"/>
    <s v="Large Crate"/>
    <s v="Perth"/>
    <x v="1295"/>
    <d v="2012-11-07T00:00:00"/>
    <n v="41"/>
    <n v="0.04"/>
    <n v="12.28"/>
    <n v="6.13"/>
    <n v="503.47999999999996"/>
  </r>
  <r>
    <n v="8321"/>
    <n v="90138"/>
    <s v="Walter Perkins"/>
    <s v="Air Cargo"/>
    <x v="2"/>
    <x v="2"/>
    <s v="High"/>
    <s v="Champagne"/>
    <x v="0"/>
    <x v="2"/>
    <s v="Sutter Home Pink Moscato"/>
    <s v="Extra Large Crate"/>
    <s v="Bunbury"/>
    <x v="1295"/>
    <d v="2012-11-05T00:00:00"/>
    <n v="38"/>
    <n v="0.03"/>
    <n v="349.45"/>
    <n v="60"/>
    <n v="13279.1"/>
  </r>
  <r>
    <n v="8322"/>
    <n v="87247"/>
    <s v="Earl Burns"/>
    <s v="Express Road Cargo"/>
    <x v="0"/>
    <x v="0"/>
    <s v="Low"/>
    <s v="Merlot"/>
    <x v="0"/>
    <x v="2"/>
    <s v="Chateau de Campuget Costieres de Nimes Tradition Rose 2015"/>
    <s v="Full Container"/>
    <s v="Mount Isa"/>
    <x v="316"/>
    <d v="2011-02-09T00:00:00"/>
    <n v="1"/>
    <n v="0.1"/>
    <n v="3.95"/>
    <n v="2"/>
    <n v="3.95"/>
  </r>
  <r>
    <n v="8323"/>
    <n v="86716"/>
    <s v="Henry Williams"/>
    <s v="Air Cargo"/>
    <x v="2"/>
    <x v="1"/>
    <s v="Not Specified"/>
    <s v="Champagne"/>
    <x v="0"/>
    <x v="2"/>
    <s v="Miraval Rose (1.5 Liter Magnum) 2014"/>
    <s v="Extra Large Crate"/>
    <s v="Mount Gambier"/>
    <x v="311"/>
    <d v="2013-06-30T00:00:00"/>
    <n v="2"/>
    <n v="7.0000000000000007E-2"/>
    <n v="180.98"/>
    <n v="30"/>
    <n v="361.96"/>
  </r>
  <r>
    <n v="8324"/>
    <n v="91500"/>
    <s v="Willie Elliott"/>
    <s v="Express Road Cargo"/>
    <x v="0"/>
    <x v="0"/>
    <s v="Not Specified"/>
    <s v="Cabernet Sauvignon"/>
    <x v="0"/>
    <x v="2"/>
    <s v="Louis Roederer Cristal Brut 2006"/>
    <s v="Large Crate"/>
    <s v="Palmerston"/>
    <x v="1064"/>
    <d v="2013-07-14T00:00:00"/>
    <n v="8"/>
    <n v="7.0000000000000007E-2"/>
    <n v="223.98"/>
    <n v="15.01"/>
    <n v="1791.84"/>
  </r>
  <r>
    <n v="8325"/>
    <n v="88635"/>
    <s v="Henry Fuller"/>
    <s v="Express Road Cargo"/>
    <x v="0"/>
    <x v="1"/>
    <s v="Low"/>
    <s v="Merlot"/>
    <x v="0"/>
    <x v="2"/>
    <s v="Domaine Lafage Miraflors Rose 2013"/>
    <s v="Large Crate"/>
    <s v="Hobart"/>
    <x v="522"/>
    <d v="2011-08-08T00:00:00"/>
    <n v="18"/>
    <n v="0.06"/>
    <n v="3.81"/>
    <n v="5.44"/>
    <n v="68.58"/>
  </r>
  <r>
    <n v="8326"/>
    <n v="91170"/>
    <s v="Joe Torres"/>
    <s v="Express Road Cargo"/>
    <x v="1"/>
    <x v="3"/>
    <s v="Medium"/>
    <s v="Reisling"/>
    <x v="0"/>
    <x v="2"/>
    <s v="Robert Oatley Sauvignon Blanc 2013"/>
    <s v="Large Crate"/>
    <s v="Lithgow"/>
    <x v="131"/>
    <d v="2012-12-21T00:00:00"/>
    <n v="14"/>
    <n v="0.1"/>
    <n v="152.47999999999999"/>
    <n v="6.5"/>
    <n v="2134.7199999999998"/>
  </r>
  <r>
    <n v="8327"/>
    <n v="91170"/>
    <s v="Jonathan Carroll"/>
    <s v="Express Road Cargo"/>
    <x v="0"/>
    <x v="3"/>
    <s v="Medium"/>
    <s v="Sangiovese"/>
    <x v="0"/>
    <x v="2"/>
    <s v="Schramsberg Cremant Demi-Sec 2011"/>
    <s v="Large Crate"/>
    <s v="Queanbeyan"/>
    <x v="131"/>
    <d v="2012-12-22T00:00:00"/>
    <n v="3"/>
    <n v="0.1"/>
    <n v="4.9800000000000004"/>
    <n v="4.7"/>
    <n v="14.940000000000001"/>
  </r>
  <r>
    <n v="8328"/>
    <n v="88480"/>
    <s v="Sean Elliott"/>
    <s v="Express Road Cargo"/>
    <x v="0"/>
    <x v="0"/>
    <s v="High"/>
    <s v="Malbec"/>
    <x v="0"/>
    <x v="2"/>
    <s v="Laurent-Perrier Brut Rose"/>
    <s v="Large Crate"/>
    <s v="Gold Coast"/>
    <x v="1399"/>
    <d v="2010-09-05T00:00:00"/>
    <n v="22"/>
    <n v="0.05"/>
    <n v="10.98"/>
    <n v="4.8"/>
    <n v="241.56"/>
  </r>
  <r>
    <n v="8329"/>
    <n v="87285"/>
    <s v="Albert Powell"/>
    <s v="Air Cargo"/>
    <x v="1"/>
    <x v="2"/>
    <s v="High"/>
    <s v="Sauvignon Blanc"/>
    <x v="0"/>
    <x v="2"/>
    <s v="Dog Point Vineyard Sauvignon Blanc 2014"/>
    <s v="Extra Large Crate"/>
    <s v="Bunbury"/>
    <x v="563"/>
    <d v="2010-01-07T00:00:00"/>
    <n v="2"/>
    <n v="0.08"/>
    <n v="120.97"/>
    <n v="26.3"/>
    <n v="241.94"/>
  </r>
  <r>
    <n v="8330"/>
    <n v="91353"/>
    <s v="Craig Wallace"/>
    <s v="Express Road Cargo"/>
    <x v="0"/>
    <x v="3"/>
    <s v="Critical"/>
    <s v="Merlot"/>
    <x v="0"/>
    <x v="2"/>
    <s v="Langlois Chateau Cremant de Loire Brut"/>
    <s v="Standard Size Crate"/>
    <s v="Blue Mountains"/>
    <x v="419"/>
    <d v="2012-10-21T00:00:00"/>
    <n v="15"/>
    <n v="0.08"/>
    <n v="21.38"/>
    <n v="8.99"/>
    <n v="320.7"/>
  </r>
  <r>
    <n v="8331"/>
    <n v="87408"/>
    <s v="Bobby Garza"/>
    <s v="Express Road Cargo"/>
    <x v="0"/>
    <x v="3"/>
    <s v="High"/>
    <s v="Cabernet Sauvignon"/>
    <x v="0"/>
    <x v="2"/>
    <s v="Chateau D'Aqueria Tavel Rose 2013"/>
    <s v="Full Container"/>
    <s v="Tamworth"/>
    <x v="129"/>
    <d v="2010-12-14T00:00:00"/>
    <n v="17"/>
    <n v="0.04"/>
    <n v="29.14"/>
    <n v="4.8600000000000003"/>
    <n v="495.38"/>
  </r>
  <r>
    <n v="8332"/>
    <n v="87423"/>
    <s v="Bobby Garza"/>
    <s v="Express Road Cargo"/>
    <x v="0"/>
    <x v="3"/>
    <s v="High"/>
    <s v="Sangiovese"/>
    <x v="0"/>
    <x v="2"/>
    <s v="Schramsberg Cremant Demi-Sec 2011"/>
    <s v="Large Crate"/>
    <s v="Cessnock"/>
    <x v="482"/>
    <d v="2013-12-14T00:00:00"/>
    <n v="20"/>
    <n v="0.02"/>
    <n v="20.89"/>
    <n v="11.52"/>
    <n v="417.8"/>
  </r>
  <r>
    <n v="8333"/>
    <n v="90185"/>
    <s v="Judy Weaver"/>
    <s v="Express Road Cargo"/>
    <x v="0"/>
    <x v="3"/>
    <s v="Not Specified"/>
    <s v="Zinfandel"/>
    <x v="0"/>
    <x v="2"/>
    <s v="Sutter Home Pink Moscato"/>
    <s v="Full Container"/>
    <s v="Lithgow"/>
    <x v="397"/>
    <d v="2010-02-02T00:00:00"/>
    <n v="2"/>
    <n v="0.05"/>
    <n v="7.64"/>
    <n v="5.83"/>
    <n v="15.28"/>
  </r>
  <r>
    <n v="8334"/>
    <n v="90185"/>
    <s v="Judy Weaver"/>
    <s v="Air Cargo"/>
    <x v="2"/>
    <x v="3"/>
    <s v="Not Specified"/>
    <s v="Grenache Rose"/>
    <x v="0"/>
    <x v="2"/>
    <s v="Chateau de Campuget Costieres de Nimes Tradition Rose 2015"/>
    <s v="Small Crate"/>
    <s v="Queanbeyan"/>
    <x v="397"/>
    <d v="2010-02-01T00:00:00"/>
    <n v="10"/>
    <n v="0.04"/>
    <n v="218.75"/>
    <n v="69.64"/>
    <n v="2187.5"/>
  </r>
  <r>
    <n v="8335"/>
    <n v="91056"/>
    <s v="David Harvey"/>
    <s v="Express Road Cargo"/>
    <x v="0"/>
    <x v="0"/>
    <s v="High"/>
    <s v="Zinfandel"/>
    <x v="0"/>
    <x v="2"/>
    <s v="Chateau Gaudrelle Cremant d'Loire Brut"/>
    <s v="Large Crate"/>
    <s v="Palmerston"/>
    <x v="687"/>
    <d v="2013-09-19T00:00:00"/>
    <n v="17"/>
    <n v="0.09"/>
    <n v="111.03"/>
    <n v="8.64"/>
    <n v="1887.51"/>
  </r>
  <r>
    <n v="8336"/>
    <n v="90670"/>
    <s v="Rose Stephens"/>
    <s v="Express Road Cargo"/>
    <x v="1"/>
    <x v="2"/>
    <s v="Critical"/>
    <s v="Chardonnay"/>
    <x v="0"/>
    <x v="2"/>
    <s v="Chardonnais Napa Valley Chardonnay 2013"/>
    <s v="Standard Size Crate"/>
    <s v="Perth"/>
    <x v="73"/>
    <d v="2012-04-13T00:00:00"/>
    <n v="14"/>
    <n v="0.02"/>
    <n v="35.409999999999997"/>
    <n v="1.99"/>
    <n v="495.73999999999995"/>
  </r>
  <r>
    <n v="8337"/>
    <n v="90670"/>
    <s v="Rose Stephens"/>
    <s v="Express Road Cargo"/>
    <x v="0"/>
    <x v="2"/>
    <s v="Critical"/>
    <s v="Merlot"/>
    <x v="0"/>
    <x v="2"/>
    <s v="Sutter Home Pink Moscato"/>
    <s v="Large Crate"/>
    <s v="Rockingham"/>
    <x v="73"/>
    <d v="2012-04-12T00:00:00"/>
    <n v="7"/>
    <n v="0.01"/>
    <n v="42.76"/>
    <n v="6.22"/>
    <n v="299.32"/>
  </r>
  <r>
    <n v="8338"/>
    <n v="89169"/>
    <s v="Raymond Lawrence"/>
    <s v="Air Cargo"/>
    <x v="2"/>
    <x v="2"/>
    <s v="Medium"/>
    <s v="Champagne"/>
    <x v="0"/>
    <x v="2"/>
    <s v="Belle Glos Oeil de Perdrix Pinot Noir Blanc 2014"/>
    <s v="Extra Large Crate"/>
    <s v="Bunbury"/>
    <x v="483"/>
    <d v="2011-09-11T00:00:00"/>
    <n v="10"/>
    <n v="0.05"/>
    <n v="320.98"/>
    <n v="58.95"/>
    <n v="3209.8"/>
  </r>
  <r>
    <n v="8339"/>
    <n v="85969"/>
    <s v="Sean Meyer"/>
    <s v="Express Road Cargo"/>
    <x v="2"/>
    <x v="1"/>
    <s v="High"/>
    <s v="Sangiovese Rose"/>
    <x v="0"/>
    <x v="2"/>
    <s v="Chateau d'Esclans Garrus Rose 2013"/>
    <s v="Standard Size Crate"/>
    <s v="Devonport"/>
    <x v="1087"/>
    <d v="2011-07-29T00:00:00"/>
    <n v="14"/>
    <n v="0.08"/>
    <n v="22.72"/>
    <n v="8.99"/>
    <n v="318.08"/>
  </r>
  <r>
    <n v="8340"/>
    <n v="90546"/>
    <s v="Brandon Hicks"/>
    <s v="Road Cargo"/>
    <x v="0"/>
    <x v="1"/>
    <s v="Critical"/>
    <s v="Malbec"/>
    <x v="0"/>
    <x v="2"/>
    <s v="Barnard Griffin Rose of Sangiovese 2014"/>
    <s v="Large Crate"/>
    <s v="Canberra"/>
    <x v="894"/>
    <d v="2012-01-31T00:00:00"/>
    <n v="6"/>
    <n v="0.06"/>
    <n v="40.98"/>
    <n v="5.33"/>
    <n v="245.88"/>
  </r>
  <r>
    <n v="8341"/>
    <n v="90546"/>
    <s v="Brandon Hicks"/>
    <s v="Express Road Cargo"/>
    <x v="2"/>
    <x v="1"/>
    <s v="Critical"/>
    <s v="Sangiovese Rose"/>
    <x v="0"/>
    <x v="2"/>
    <s v="Chateau d'Esclans Whispering Angel Rose 2014"/>
    <s v="Standard Size Crate"/>
    <s v="Port Lincoln"/>
    <x v="894"/>
    <d v="2012-02-02T00:00:00"/>
    <n v="8"/>
    <n v="0"/>
    <n v="22.23"/>
    <n v="3.63"/>
    <n v="177.84"/>
  </r>
  <r>
    <n v="8342"/>
    <n v="86127"/>
    <s v="Bruce King"/>
    <s v="Express Road Cargo"/>
    <x v="1"/>
    <x v="1"/>
    <s v="Not Specified"/>
    <s v="Sauvignon Blanc"/>
    <x v="0"/>
    <x v="2"/>
    <s v="Giesen Sauvignon Blanc 2014"/>
    <s v="Large Crate"/>
    <s v="Launceston"/>
    <x v="534"/>
    <d v="2012-01-05T00:00:00"/>
    <n v="11"/>
    <n v="0.1"/>
    <n v="300.97000000000003"/>
    <n v="7.18"/>
    <n v="3310.67"/>
  </r>
  <r>
    <n v="8343"/>
    <n v="89232"/>
    <s v="Wayne Chapman"/>
    <s v="Express Road Cargo"/>
    <x v="0"/>
    <x v="1"/>
    <s v="Critical"/>
    <s v="Cabernet Sauvignon"/>
    <x v="0"/>
    <x v="2"/>
    <s v="Roederer Estate L'Ermitage 2007"/>
    <s v="Large Crate"/>
    <s v="Canberra"/>
    <x v="1215"/>
    <d v="2013-06-02T00:00:00"/>
    <n v="6"/>
    <n v="0.09"/>
    <n v="7.78"/>
    <n v="2.5"/>
    <n v="46.68"/>
  </r>
  <r>
    <n v="8344"/>
    <n v="86648"/>
    <s v="Carl Gilbert"/>
    <s v="Express Road Cargo"/>
    <x v="0"/>
    <x v="1"/>
    <s v="High"/>
    <s v="Cabernet Sauvignon"/>
    <x v="0"/>
    <x v="2"/>
    <s v="Barnard Griffin Rose of Sangiovese 2014"/>
    <s v="Large Crate"/>
    <s v="Ararat"/>
    <x v="1263"/>
    <d v="2012-07-09T00:00:00"/>
    <n v="1"/>
    <n v="0.09"/>
    <n v="11.97"/>
    <n v="4.9800000000000004"/>
    <n v="11.97"/>
  </r>
  <r>
    <n v="8345"/>
    <n v="86648"/>
    <s v="Carl Gilbert"/>
    <s v="Road Cargo"/>
    <x v="0"/>
    <x v="1"/>
    <s v="High"/>
    <s v="Merlot"/>
    <x v="0"/>
    <x v="2"/>
    <s v="Jean-Baptiste Adam Les Natures Cremant d'Alsace Brut"/>
    <s v="Large Crate"/>
    <s v="Bendigo"/>
    <x v="1263"/>
    <d v="2012-07-09T00:00:00"/>
    <n v="11"/>
    <n v="0.08"/>
    <n v="5.74"/>
    <n v="5.01"/>
    <n v="63.14"/>
  </r>
  <r>
    <n v="8346"/>
    <n v="90267"/>
    <s v="Fred Chavez"/>
    <s v="Air Cargo"/>
    <x v="1"/>
    <x v="3"/>
    <s v="High"/>
    <s v="Chardonnay"/>
    <x v="0"/>
    <x v="2"/>
    <s v="Cloudy Bay Sauvignon Blanc 2015"/>
    <s v="Small Crate"/>
    <s v="Albury"/>
    <x v="62"/>
    <d v="2013-01-05T00:00:00"/>
    <n v="14"/>
    <n v="0.08"/>
    <n v="119.99"/>
    <n v="56.14"/>
    <n v="1679.86"/>
  </r>
  <r>
    <n v="8347"/>
    <n v="90267"/>
    <s v="Douglas Gonzales"/>
    <s v="Road Cargo"/>
    <x v="0"/>
    <x v="3"/>
    <s v="High"/>
    <s v="Sangiovese"/>
    <x v="0"/>
    <x v="2"/>
    <s v="Louis Roederer Cristal Brut 2006"/>
    <s v="Standard Size Crate"/>
    <s v="Blue Mountains"/>
    <x v="62"/>
    <d v="2013-01-08T00:00:00"/>
    <n v="5"/>
    <n v="0.08"/>
    <n v="10.23"/>
    <n v="4.68"/>
    <n v="51.150000000000006"/>
  </r>
  <r>
    <n v="8348"/>
    <n v="87324"/>
    <s v="Benjamin Smith"/>
    <s v="Express Road Cargo"/>
    <x v="1"/>
    <x v="3"/>
    <s v="Critical"/>
    <s v="Reisling"/>
    <x v="0"/>
    <x v="2"/>
    <s v="The White Knight Sauvignon Blanc 2014"/>
    <s v="Large Crate"/>
    <s v="Paramatta"/>
    <x v="333"/>
    <d v="2013-04-04T00:00:00"/>
    <n v="2"/>
    <n v="0.08"/>
    <n v="20.95"/>
    <n v="4"/>
    <n v="41.9"/>
  </r>
  <r>
    <n v="8349"/>
    <n v="86392"/>
    <s v="Laura Wilson"/>
    <s v="Express Road Cargo"/>
    <x v="0"/>
    <x v="1"/>
    <s v="High"/>
    <s v="Cabernet Sauvignon"/>
    <x v="0"/>
    <x v="2"/>
    <s v="Jean-Baptiste Adam Les Natures Cremant d'Alsace Brut"/>
    <s v="Large Crate"/>
    <s v="Hobart"/>
    <x v="340"/>
    <d v="2013-05-01T00:00:00"/>
    <n v="2"/>
    <n v="0.09"/>
    <n v="20.48"/>
    <n v="6.32"/>
    <n v="40.96"/>
  </r>
  <r>
    <n v="8350"/>
    <n v="86242"/>
    <s v="Clarence Burns"/>
    <s v="Air Cargo"/>
    <x v="1"/>
    <x v="3"/>
    <s v="Low"/>
    <s v="Chardonnay"/>
    <x v="0"/>
    <x v="2"/>
    <s v="Lincourt Courtney's Chardonnay 2012"/>
    <s v="Extra Large Crate"/>
    <s v="Campbeltown"/>
    <x v="946"/>
    <d v="2013-03-28T00:00:00"/>
    <n v="3"/>
    <n v="0.03"/>
    <n v="90.97"/>
    <n v="14"/>
    <n v="272.90999999999997"/>
  </r>
  <r>
    <n v="8351"/>
    <n v="90954"/>
    <s v="Gary Stephens"/>
    <s v="Air Cargo"/>
    <x v="2"/>
    <x v="0"/>
    <s v="Critical"/>
    <s v="Cremant"/>
    <x v="0"/>
    <x v="2"/>
    <s v="Locations by Dave Phinney F Rose&quot;"/>
    <s v="Small Crate"/>
    <s v="Bundaberg"/>
    <x v="1041"/>
    <d v="2012-03-09T00:00:00"/>
    <n v="11"/>
    <n v="0.09"/>
    <n v="217.85"/>
    <n v="29.1"/>
    <n v="2396.35"/>
  </r>
  <r>
    <n v="8352"/>
    <n v="90954"/>
    <s v="Gary Stephens"/>
    <s v="Express Road Cargo"/>
    <x v="2"/>
    <x v="0"/>
    <s v="Critical"/>
    <s v="Cremant"/>
    <x v="0"/>
    <x v="2"/>
    <s v="Chateau d'Esclans Garrus Rose 2013"/>
    <s v="Mini Crate"/>
    <s v="Cairns"/>
    <x v="1041"/>
    <d v="2012-03-10T00:00:00"/>
    <n v="2"/>
    <n v="0.05"/>
    <n v="209.37"/>
    <n v="69"/>
    <n v="418.74"/>
  </r>
  <r>
    <n v="8353"/>
    <n v="90102"/>
    <s v="Roger Greene"/>
    <s v="Express Road Cargo"/>
    <x v="1"/>
    <x v="2"/>
    <s v="High"/>
    <s v="Reisling"/>
    <x v="0"/>
    <x v="2"/>
    <s v="Lincourt Courtney's Chardonnay 2012"/>
    <s v="Standard Size Crate"/>
    <s v="Rockingham"/>
    <x v="335"/>
    <d v="2013-08-30T00:00:00"/>
    <n v="8"/>
    <n v="0.04"/>
    <n v="22.98"/>
    <n v="1.99"/>
    <n v="183.84"/>
  </r>
  <r>
    <n v="8354"/>
    <n v="90102"/>
    <s v="Roger Greene"/>
    <s v="Express Road Cargo"/>
    <x v="0"/>
    <x v="2"/>
    <s v="High"/>
    <s v="Pinot Noir"/>
    <x v="0"/>
    <x v="2"/>
    <s v="Louis Roederer Cristal Brut with Gift Box 2007"/>
    <s v="Large Crate"/>
    <s v="Perth"/>
    <x v="335"/>
    <d v="2013-08-30T00:00:00"/>
    <n v="12"/>
    <n v="0.02"/>
    <n v="5.68"/>
    <n v="1.39"/>
    <n v="68.16"/>
  </r>
  <r>
    <n v="8355"/>
    <n v="90823"/>
    <s v="Richard Alvarez"/>
    <s v="Express Road Cargo"/>
    <x v="0"/>
    <x v="3"/>
    <s v="Low"/>
    <s v="Zinfandel"/>
    <x v="0"/>
    <x v="2"/>
    <s v="Miraval Rose 2014"/>
    <s v="Full Container"/>
    <s v="Penrith"/>
    <x v="979"/>
    <d v="2013-01-25T00:00:00"/>
    <n v="10"/>
    <n v="0.05"/>
    <n v="3.98"/>
    <n v="0.7"/>
    <n v="39.799999999999997"/>
  </r>
  <r>
    <n v="8356"/>
    <n v="90472"/>
    <s v="Theresa Montgomery"/>
    <s v="Express Road Cargo"/>
    <x v="0"/>
    <x v="1"/>
    <s v="Medium"/>
    <s v="Zinfandel"/>
    <x v="0"/>
    <x v="2"/>
    <s v="Chateau de Campuget Costieres de Nimes Tradition Rose 2015"/>
    <s v="Full Container"/>
    <s v="Frankston"/>
    <x v="31"/>
    <d v="2012-04-25T00:00:00"/>
    <n v="3"/>
    <n v="0.09"/>
    <n v="2.1800000000000002"/>
    <n v="1.38"/>
    <n v="6.5400000000000009"/>
  </r>
  <r>
    <n v="8357"/>
    <n v="85843"/>
    <s v="Billy Webb"/>
    <s v="Express Road Cargo"/>
    <x v="0"/>
    <x v="0"/>
    <s v="Low"/>
    <s v="Sangiovese"/>
    <x v="0"/>
    <x v="2"/>
    <s v="Lucien Albrecht Cremant d'Alsace Brut Rose"/>
    <s v="Mini Crate"/>
    <s v="Palmerston"/>
    <x v="330"/>
    <d v="2013-10-23T00:00:00"/>
    <n v="2"/>
    <n v="0.05"/>
    <n v="4.4800000000000004"/>
    <n v="49"/>
    <n v="8.9600000000000009"/>
  </r>
  <r>
    <n v="8358"/>
    <n v="85835"/>
    <s v="Billy Webb"/>
    <s v="Express Road Cargo"/>
    <x v="0"/>
    <x v="0"/>
    <s v="Low"/>
    <s v="Zinfandel"/>
    <x v="0"/>
    <x v="2"/>
    <s v="Marques de Caceres Rioja Rosado 2014"/>
    <s v="Large Crate"/>
    <s v="Darwin"/>
    <x v="1273"/>
    <d v="2010-10-23T00:00:00"/>
    <n v="8"/>
    <n v="0.1"/>
    <n v="4.24"/>
    <n v="5.41"/>
    <n v="33.92"/>
  </r>
  <r>
    <n v="8359"/>
    <n v="88382"/>
    <s v="Sarah Flores"/>
    <s v="Road Cargo"/>
    <x v="0"/>
    <x v="3"/>
    <s v="Medium"/>
    <s v="Cabernet Sauvignon"/>
    <x v="0"/>
    <x v="2"/>
    <s v="Domaine Lafond Roc-Epine Tavel Rose 2014"/>
    <s v="Large Crate"/>
    <s v="Goulburn"/>
    <x v="663"/>
    <d v="2012-01-04T00:00:00"/>
    <n v="5"/>
    <n v="0.05"/>
    <n v="63.98"/>
    <n v="19.989999999999998"/>
    <n v="319.89999999999998"/>
  </r>
  <r>
    <n v="8360"/>
    <n v="88260"/>
    <s v="Fred Burton"/>
    <s v="Express Road Cargo"/>
    <x v="1"/>
    <x v="1"/>
    <s v="Not Specified"/>
    <s v="Sauvignon Blanc"/>
    <x v="0"/>
    <x v="2"/>
    <s v="Grgich Hills Chardonnay 2012"/>
    <s v="Large Crate"/>
    <s v="Bendigo"/>
    <x v="83"/>
    <d v="2011-10-10T00:00:00"/>
    <n v="3"/>
    <n v="0.02"/>
    <n v="155.99"/>
    <n v="8.08"/>
    <n v="467.97"/>
  </r>
  <r>
    <n v="8361"/>
    <n v="90894"/>
    <s v="Dennis Andrews"/>
    <s v="Air Cargo"/>
    <x v="2"/>
    <x v="3"/>
    <s v="Low"/>
    <s v="Cremant"/>
    <x v="0"/>
    <x v="2"/>
    <s v="Chateau de Campuget Costieres de Nimes Tradition Rose 2015"/>
    <s v="Extra Large Crate"/>
    <s v="Wollongong"/>
    <x v="382"/>
    <d v="2012-06-18T00:00:00"/>
    <n v="4"/>
    <n v="0.01"/>
    <n v="70.98"/>
    <n v="59.81"/>
    <n v="283.92"/>
  </r>
  <r>
    <n v="8362"/>
    <n v="90894"/>
    <s v="Ryan Garza"/>
    <s v="Express Road Cargo"/>
    <x v="1"/>
    <x v="3"/>
    <s v="Low"/>
    <s v="Reisling"/>
    <x v="0"/>
    <x v="2"/>
    <s v="The White Knight Sauvignon Blanc 2014"/>
    <s v="Large Crate"/>
    <s v="Broken Hill"/>
    <x v="382"/>
    <d v="2012-06-21T00:00:00"/>
    <n v="6"/>
    <n v="0.03"/>
    <n v="152.47999999999999"/>
    <n v="4"/>
    <n v="914.87999999999988"/>
  </r>
  <r>
    <n v="8363"/>
    <n v="90894"/>
    <s v="Ryan Garza"/>
    <s v="Express Road Cargo"/>
    <x v="0"/>
    <x v="3"/>
    <s v="Low"/>
    <s v="Merlot"/>
    <x v="0"/>
    <x v="2"/>
    <s v="Sutter Home Pink Moscato"/>
    <s v="Large Crate"/>
    <s v="Newcastle"/>
    <x v="382"/>
    <d v="2012-06-21T00:00:00"/>
    <n v="6"/>
    <n v="0.09"/>
    <n v="55.98"/>
    <n v="4.8600000000000003"/>
    <n v="335.88"/>
  </r>
  <r>
    <n v="8364"/>
    <n v="87415"/>
    <s v="Bobby Garza"/>
    <s v="Express Road Cargo"/>
    <x v="0"/>
    <x v="3"/>
    <s v="Low"/>
    <s v="Pinot Noir"/>
    <x v="0"/>
    <x v="2"/>
    <s v="Pierre Sparr Cremant d'Alsace Reserve Brut Rose"/>
    <s v="Full Container"/>
    <s v="Cessnock"/>
    <x v="1400"/>
    <d v="2013-03-12T00:00:00"/>
    <n v="3"/>
    <n v="0.09"/>
    <n v="5.85"/>
    <n v="2.27"/>
    <n v="17.549999999999997"/>
  </r>
  <r>
    <n v="8365"/>
    <n v="87415"/>
    <s v="Daniel Taylor"/>
    <s v="Express Road Cargo"/>
    <x v="0"/>
    <x v="3"/>
    <s v="Low"/>
    <s v="Merlot"/>
    <x v="0"/>
    <x v="2"/>
    <s v="Bollinger Brut Special Cuvee"/>
    <s v="Large Crate"/>
    <s v="Paramatta"/>
    <x v="1400"/>
    <d v="2013-03-16T00:00:00"/>
    <n v="3"/>
    <n v="7.0000000000000007E-2"/>
    <n v="70.97"/>
    <n v="3.5"/>
    <n v="212.91"/>
  </r>
  <r>
    <n v="8366"/>
    <n v="87492"/>
    <s v="Willie Young"/>
    <s v="Express Road Cargo"/>
    <x v="1"/>
    <x v="1"/>
    <s v="Low"/>
    <s v="Chardonnay"/>
    <x v="0"/>
    <x v="2"/>
    <s v="St. Supery Sauvignon Blanc 2015"/>
    <s v="Large Crate"/>
    <s v="Burnie"/>
    <x v="458"/>
    <d v="2012-01-13T00:00:00"/>
    <n v="8"/>
    <n v="0.09"/>
    <n v="65.989999999999995"/>
    <n v="5.26"/>
    <n v="527.91999999999996"/>
  </r>
  <r>
    <n v="8367"/>
    <n v="85832"/>
    <s v="Chris Riley"/>
    <s v="Express Road Cargo"/>
    <x v="1"/>
    <x v="3"/>
    <s v="Medium"/>
    <s v="Pinot Gris"/>
    <x v="0"/>
    <x v="2"/>
    <s v="Robert Oatley Signature Chardonnay 2013"/>
    <s v="Large Crate"/>
    <s v="Penrith"/>
    <x v="494"/>
    <d v="2013-05-09T00:00:00"/>
    <n v="5"/>
    <n v="7.0000000000000007E-2"/>
    <n v="175.99"/>
    <n v="8.99"/>
    <n v="879.95"/>
  </r>
  <r>
    <n v="8368"/>
    <n v="85832"/>
    <s v="Willie Day"/>
    <s v="Express Road Cargo"/>
    <x v="0"/>
    <x v="3"/>
    <s v="Medium"/>
    <s v="Merlot"/>
    <x v="0"/>
    <x v="2"/>
    <s v="Francis Ford Coppola Sofia Rose 2014"/>
    <s v="Large Crate"/>
    <s v="Queanbeyan"/>
    <x v="494"/>
    <d v="2013-05-10T00:00:00"/>
    <n v="1"/>
    <n v="0.05"/>
    <n v="5.18"/>
    <n v="5.74"/>
    <n v="5.18"/>
  </r>
  <r>
    <n v="8369"/>
    <n v="87818"/>
    <s v="Donald Perkins"/>
    <s v="Express Road Cargo"/>
    <x v="1"/>
    <x v="1"/>
    <s v="Medium"/>
    <s v="Sauvignon Blanc"/>
    <x v="0"/>
    <x v="2"/>
    <s v="St. Supery Sauvignon Blanc 2015"/>
    <s v="Standard Size Crate"/>
    <s v="Mount Gambier"/>
    <x v="671"/>
    <d v="2012-10-12T00:00:00"/>
    <n v="2"/>
    <n v="0.1"/>
    <n v="4.7699999999999996"/>
    <n v="2.39"/>
    <n v="9.5399999999999991"/>
  </r>
  <r>
    <n v="8370"/>
    <n v="87818"/>
    <s v="Donald Perkins"/>
    <s v="Express Road Cargo"/>
    <x v="0"/>
    <x v="1"/>
    <s v="Medium"/>
    <s v="Malbec"/>
    <x v="0"/>
    <x v="2"/>
    <s v="Bertani Bertarose 2014"/>
    <s v="Full Container"/>
    <s v="Adelaide"/>
    <x v="671"/>
    <d v="2012-10-12T00:00:00"/>
    <n v="11"/>
    <n v="0.01"/>
    <n v="2.21"/>
    <n v="1.1200000000000001"/>
    <n v="24.31"/>
  </r>
  <r>
    <n v="8371"/>
    <n v="89534"/>
    <s v="Theresa Washington"/>
    <s v="Express Road Cargo"/>
    <x v="0"/>
    <x v="3"/>
    <s v="High"/>
    <s v="Sangiovese"/>
    <x v="0"/>
    <x v="2"/>
    <s v="Miraval Rose (1.5 Liter Magnum) 2014"/>
    <s v="Large Crate"/>
    <s v="Blue Mountains"/>
    <x v="335"/>
    <d v="2013-08-30T00:00:00"/>
    <n v="23"/>
    <n v="0.01"/>
    <n v="19.98"/>
    <n v="5.86"/>
    <n v="459.54"/>
  </r>
  <r>
    <n v="8372"/>
    <n v="85875"/>
    <s v="Bobby Franklin"/>
    <s v="Air Cargo"/>
    <x v="0"/>
    <x v="0"/>
    <s v="High"/>
    <s v="Cabernet Sauvignon"/>
    <x v="0"/>
    <x v="2"/>
    <s v="Belle Glos Oeil de Perdrix Pinot Noir Blanc 2014"/>
    <s v="Extra Large Crate"/>
    <s v="Darwin"/>
    <x v="796"/>
    <d v="2013-07-31T00:00:00"/>
    <n v="1"/>
    <n v="0.06"/>
    <n v="20.98"/>
    <n v="53.03"/>
    <n v="20.98"/>
  </r>
  <r>
    <n v="8373"/>
    <n v="91165"/>
    <s v="Gerald Thompson"/>
    <s v="Road Cargo"/>
    <x v="0"/>
    <x v="0"/>
    <s v="Low"/>
    <s v="Zinfandel"/>
    <x v="0"/>
    <x v="2"/>
    <s v="La Playa Estate Cabernet Sauvignon Rose 2015"/>
    <s v="Large Crate"/>
    <s v="Rockhampton"/>
    <x v="21"/>
    <d v="2013-07-16T00:00:00"/>
    <n v="12"/>
    <n v="0.02"/>
    <n v="28.53"/>
    <n v="1.49"/>
    <n v="342.36"/>
  </r>
  <r>
    <n v="8374"/>
    <n v="91579"/>
    <s v="Stephanie Burns"/>
    <s v="Express Road Cargo"/>
    <x v="1"/>
    <x v="3"/>
    <s v="Low"/>
    <s v="Sauvignon Blanc"/>
    <x v="0"/>
    <x v="2"/>
    <s v="Hewitson LuLu Sauvignon Blanc 2014"/>
    <s v="Large Crate"/>
    <s v="Bathurst"/>
    <x v="1191"/>
    <d v="2012-09-25T00:00:00"/>
    <n v="3"/>
    <n v="0"/>
    <n v="30.97"/>
    <n v="4"/>
    <n v="92.91"/>
  </r>
  <r>
    <n v="8375"/>
    <n v="91579"/>
    <s v="Stephanie Burns"/>
    <s v="Express Road Cargo"/>
    <x v="2"/>
    <x v="3"/>
    <s v="Low"/>
    <s v="Cremant"/>
    <x v="0"/>
    <x v="2"/>
    <s v="Gerard Bertrand Cote des Roses Rose 2014"/>
    <s v="Standard Size Crate"/>
    <s v="Wollongong"/>
    <x v="1191"/>
    <d v="2012-09-25T00:00:00"/>
    <n v="20"/>
    <n v="0"/>
    <n v="17.670000000000002"/>
    <n v="8.99"/>
    <n v="353.40000000000003"/>
  </r>
  <r>
    <n v="8376"/>
    <n v="91579"/>
    <s v="Earl Jordan"/>
    <s v="Express Road Cargo"/>
    <x v="0"/>
    <x v="3"/>
    <s v="Low"/>
    <s v="Malbec"/>
    <x v="0"/>
    <x v="2"/>
    <s v="Chateau d'Esclans Garrus Rose 2013"/>
    <s v="Full Container"/>
    <s v="Grafton"/>
    <x v="1191"/>
    <d v="2012-09-23T00:00:00"/>
    <n v="18"/>
    <n v="0.08"/>
    <n v="5.81"/>
    <n v="3.37"/>
    <n v="104.58"/>
  </r>
  <r>
    <n v="8377"/>
    <n v="87308"/>
    <s v="Gregory Lawson"/>
    <s v="Road Cargo"/>
    <x v="0"/>
    <x v="1"/>
    <s v="High"/>
    <s v="Shiraz"/>
    <x v="0"/>
    <x v="2"/>
    <s v="Chateau d'Esclans Whispering Angel Rose 2014"/>
    <s v="Large Crate"/>
    <s v="Launceston"/>
    <x v="495"/>
    <d v="2011-11-09T00:00:00"/>
    <n v="12"/>
    <n v="0.03"/>
    <n v="7.68"/>
    <n v="6.16"/>
    <n v="92.16"/>
  </r>
  <r>
    <n v="8378"/>
    <n v="88945"/>
    <s v="David Wilson"/>
    <s v="Express Road Cargo"/>
    <x v="1"/>
    <x v="1"/>
    <s v="High"/>
    <s v="Reisling"/>
    <x v="0"/>
    <x v="2"/>
    <s v="Lincourt Courtney's Chardonnay 2012"/>
    <s v="Loose Wrap"/>
    <s v="Benalla"/>
    <x v="496"/>
    <d v="2011-07-04T00:00:00"/>
    <n v="14"/>
    <n v="0.09"/>
    <n v="150.97999999999999"/>
    <n v="13.99"/>
    <n v="2113.7199999999998"/>
  </r>
  <r>
    <n v="8379"/>
    <n v="87437"/>
    <s v="Anne Peters"/>
    <s v="Express Road Cargo"/>
    <x v="0"/>
    <x v="3"/>
    <s v="High"/>
    <s v="Malbec"/>
    <x v="0"/>
    <x v="2"/>
    <s v="Miraval Rose 2014"/>
    <s v="Full Container"/>
    <s v="Goulburn"/>
    <x v="744"/>
    <d v="2011-10-11T00:00:00"/>
    <n v="6"/>
    <n v="0.1"/>
    <n v="1.86"/>
    <n v="2.58"/>
    <n v="11.16"/>
  </r>
  <r>
    <n v="8380"/>
    <n v="90506"/>
    <s v="Chris Marshall"/>
    <s v="Road Cargo"/>
    <x v="1"/>
    <x v="1"/>
    <s v="High"/>
    <s v="Sauvignon Blanc"/>
    <x v="0"/>
    <x v="2"/>
    <s v="Robert Oatley Sauvignon Blanc 2013"/>
    <s v="Large Crate"/>
    <s v="Geelong"/>
    <x v="1330"/>
    <d v="2012-09-28T00:00:00"/>
    <n v="10"/>
    <n v="0.04"/>
    <n v="29.99"/>
    <n v="5.5"/>
    <n v="299.89999999999998"/>
  </r>
  <r>
    <n v="8381"/>
    <n v="89373"/>
    <s v="Susan Stewart"/>
    <s v="Express Road Cargo"/>
    <x v="0"/>
    <x v="2"/>
    <s v="Medium"/>
    <s v="Cabernet Sauvignon"/>
    <x v="0"/>
    <x v="2"/>
    <s v="Roederer Estate L'Ermitage 2007"/>
    <s v="Standard Size Crate"/>
    <s v="Freemantle"/>
    <x v="775"/>
    <d v="2011-11-27T00:00:00"/>
    <n v="24"/>
    <n v="0"/>
    <n v="21.98"/>
    <n v="2.87"/>
    <n v="527.52"/>
  </r>
  <r>
    <n v="8382"/>
    <n v="91570"/>
    <s v="Cheryl Rogers"/>
    <s v="Express Road Cargo"/>
    <x v="0"/>
    <x v="1"/>
    <s v="Medium"/>
    <s v="Merlot"/>
    <x v="0"/>
    <x v="2"/>
    <s v="Belle Glos Oeil de Perdrix Pinot Noir Blanc 2014"/>
    <s v="Large Crate"/>
    <s v="Wodonga"/>
    <x v="812"/>
    <d v="2012-12-25T00:00:00"/>
    <n v="4"/>
    <n v="0.02"/>
    <n v="37.76"/>
    <n v="12.9"/>
    <n v="151.04"/>
  </r>
  <r>
    <n v="8383"/>
    <n v="91546"/>
    <s v="Daniel Richards"/>
    <s v="Express Road Cargo"/>
    <x v="0"/>
    <x v="2"/>
    <s v="Critical"/>
    <s v="Cabernet Sauvignon"/>
    <x v="0"/>
    <x v="2"/>
    <s v="Laurent-Perrier Brut Millesime 2006"/>
    <s v="Large Crate"/>
    <s v="Rockingham"/>
    <x v="1069"/>
    <d v="2013-01-20T00:00:00"/>
    <n v="9"/>
    <n v="0.08"/>
    <n v="193.17"/>
    <n v="19.989999999999998"/>
    <n v="1738.53"/>
  </r>
  <r>
    <n v="8384"/>
    <n v="91271"/>
    <s v="Andrea Chavez"/>
    <s v="Express Road Cargo"/>
    <x v="0"/>
    <x v="2"/>
    <s v="High"/>
    <s v="Cabernet Sauvignon"/>
    <x v="0"/>
    <x v="2"/>
    <s v="Laurent-Perrier Brut Millesime 2006"/>
    <s v="Full Container"/>
    <s v="Geraldton"/>
    <x v="77"/>
    <d v="2011-04-11T00:00:00"/>
    <n v="2"/>
    <n v="0.04"/>
    <n v="3.28"/>
    <n v="3.97"/>
    <n v="6.56"/>
  </r>
  <r>
    <n v="8385"/>
    <n v="91271"/>
    <s v="Evelyn Hamilton"/>
    <s v="Express Road Cargo"/>
    <x v="1"/>
    <x v="2"/>
    <s v="High"/>
    <s v="Pinot Gris"/>
    <x v="0"/>
    <x v="2"/>
    <s v="Villa Maria Private Bin Sauvignon Blanc 2015"/>
    <s v="Standard Size Crate"/>
    <s v="Albany"/>
    <x v="77"/>
    <d v="2011-04-12T00:00:00"/>
    <n v="6"/>
    <n v="0.1"/>
    <n v="55.99"/>
    <n v="2.5"/>
    <n v="335.94"/>
  </r>
  <r>
    <n v="8386"/>
    <n v="87487"/>
    <s v="Willie Young"/>
    <s v="Air Cargo"/>
    <x v="2"/>
    <x v="1"/>
    <s v="High"/>
    <s v="Grenache Rose"/>
    <x v="0"/>
    <x v="2"/>
    <s v="Gerard Bertrand Cote des Roses Rose 2014"/>
    <s v="Small Crate"/>
    <s v="Launceston"/>
    <x v="1115"/>
    <d v="2010-08-14T00:00:00"/>
    <n v="7"/>
    <n v="0.03"/>
    <n v="124.49"/>
    <n v="51.94"/>
    <n v="871.43"/>
  </r>
  <r>
    <n v="8387"/>
    <n v="88341"/>
    <s v="Walter Bailey"/>
    <s v="Express Road Cargo"/>
    <x v="1"/>
    <x v="1"/>
    <s v="Low"/>
    <s v="Chardonnay"/>
    <x v="0"/>
    <x v="2"/>
    <s v="Lincourt Courtney's Chardonnay 2012"/>
    <s v="Standard Size Crate"/>
    <s v="Canberra"/>
    <x v="1208"/>
    <d v="2012-02-18T00:00:00"/>
    <n v="5"/>
    <n v="0.09"/>
    <n v="7.37"/>
    <n v="5.53"/>
    <n v="36.85"/>
  </r>
  <r>
    <n v="8388"/>
    <n v="90434"/>
    <s v="Louis Simpson"/>
    <s v="Express Road Cargo"/>
    <x v="0"/>
    <x v="3"/>
    <s v="High"/>
    <s v="Sangiovese"/>
    <x v="0"/>
    <x v="2"/>
    <s v="Marques de Caceres Rioja Rosado 2014"/>
    <s v="Mini Crate"/>
    <s v="Penrith"/>
    <x v="685"/>
    <d v="2013-03-11T00:00:00"/>
    <n v="5"/>
    <n v="0.03"/>
    <n v="3.25"/>
    <n v="49"/>
    <n v="16.25"/>
  </r>
  <r>
    <n v="8389"/>
    <n v="86939"/>
    <s v="Sean Wallace"/>
    <s v="Road Cargo"/>
    <x v="0"/>
    <x v="3"/>
    <s v="High"/>
    <s v="Pinot Noir"/>
    <x v="0"/>
    <x v="2"/>
    <s v="Chateau D'Aqueria Tavel Rose 2013"/>
    <s v="Full Container"/>
    <s v="Grafton"/>
    <x v="475"/>
    <d v="2011-10-24T00:00:00"/>
    <n v="4"/>
    <n v="0.09"/>
    <n v="5.18"/>
    <n v="2.04"/>
    <n v="20.72"/>
  </r>
  <r>
    <n v="8390"/>
    <n v="86939"/>
    <s v="Sean Wallace"/>
    <s v="Air Cargo"/>
    <x v="2"/>
    <x v="3"/>
    <s v="High"/>
    <s v="Grenache Rose"/>
    <x v="0"/>
    <x v="2"/>
    <s v="Domaine Lafage Miraflors Rose 2013"/>
    <s v="Small Crate"/>
    <s v="Newcastle"/>
    <x v="475"/>
    <d v="2011-10-23T00:00:00"/>
    <n v="3"/>
    <n v="0"/>
    <n v="259.70999999999998"/>
    <n v="66.67"/>
    <n v="779.12999999999988"/>
  </r>
  <r>
    <n v="8391"/>
    <n v="86939"/>
    <s v="Mark Lopez"/>
    <s v="Express Road Cargo"/>
    <x v="0"/>
    <x v="1"/>
    <s v="High"/>
    <s v="Zinfandel"/>
    <x v="0"/>
    <x v="2"/>
    <s v="Schramsberg Cremant Demi-Sec 2011"/>
    <s v="Large Crate"/>
    <s v="Canberra"/>
    <x v="475"/>
    <d v="2011-10-25T00:00:00"/>
    <n v="11"/>
    <n v="0"/>
    <n v="367.99"/>
    <n v="19.989999999999998"/>
    <n v="4047.8900000000003"/>
  </r>
  <r>
    <n v="8392"/>
    <n v="86939"/>
    <s v="Mark Lopez"/>
    <s v="Express Road Cargo"/>
    <x v="0"/>
    <x v="1"/>
    <s v="High"/>
    <s v="Malbec"/>
    <x v="0"/>
    <x v="2"/>
    <s v="Laurent-Perrier Brut Millesime 2006"/>
    <s v="Large Crate"/>
    <s v="Port Lincoln"/>
    <x v="475"/>
    <d v="2011-10-25T00:00:00"/>
    <n v="22"/>
    <n v="7.0000000000000007E-2"/>
    <n v="4.13"/>
    <n v="0.5"/>
    <n v="90.86"/>
  </r>
  <r>
    <n v="8393"/>
    <n v="86939"/>
    <s v="Mark Lopez"/>
    <s v="Air Cargo"/>
    <x v="2"/>
    <x v="1"/>
    <s v="High"/>
    <s v="Sangiovese Rose"/>
    <x v="0"/>
    <x v="2"/>
    <s v="Marques de Caceres Rioja Rosado 2014"/>
    <s v="Small Crate"/>
    <s v="Port Adelaide"/>
    <x v="475"/>
    <d v="2011-10-24T00:00:00"/>
    <n v="16"/>
    <n v="0.03"/>
    <n v="400.98"/>
    <n v="76.37"/>
    <n v="6415.68"/>
  </r>
  <r>
    <n v="8394"/>
    <n v="90002"/>
    <s v="Richard Ryan"/>
    <s v="Express Road Cargo"/>
    <x v="0"/>
    <x v="3"/>
    <s v="Medium"/>
    <s v="Merlot"/>
    <x v="0"/>
    <x v="2"/>
    <s v="Langlois Chateau Cremant de Loire Brut"/>
    <s v="Large Crate"/>
    <s v="Cessnock"/>
    <x v="1219"/>
    <d v="2010-08-24T00:00:00"/>
    <n v="18"/>
    <n v="0"/>
    <n v="47.9"/>
    <n v="5.86"/>
    <n v="862.19999999999993"/>
  </r>
  <r>
    <n v="8395"/>
    <n v="85886"/>
    <s v="Jimmy Marshall"/>
    <s v="Express Road Cargo"/>
    <x v="0"/>
    <x v="3"/>
    <s v="High"/>
    <s v="Cabernet Sauvignon"/>
    <x v="0"/>
    <x v="2"/>
    <s v="Pietradolce Etna Rosato 2014"/>
    <s v="Large Crate"/>
    <s v="Newcastle"/>
    <x v="1096"/>
    <d v="2012-05-22T00:00:00"/>
    <n v="6"/>
    <n v="0"/>
    <n v="5.98"/>
    <n v="5.46"/>
    <n v="35.880000000000003"/>
  </r>
  <r>
    <n v="8396"/>
    <n v="85821"/>
    <s v="Joshua Fuller"/>
    <s v="Road Cargo"/>
    <x v="1"/>
    <x v="2"/>
    <s v="High"/>
    <s v="Sauvignon Blanc"/>
    <x v="0"/>
    <x v="2"/>
    <s v="Los Vascos Sauvignon Blanc 2015"/>
    <s v="Large Crate"/>
    <s v="Mandurah"/>
    <x v="235"/>
    <d v="2012-04-09T00:00:00"/>
    <n v="12"/>
    <n v="0.04"/>
    <n v="15.99"/>
    <n v="9.4"/>
    <n v="191.88"/>
  </r>
  <r>
    <n v="8397"/>
    <n v="85821"/>
    <s v="Joshua Fuller"/>
    <s v="Express Road Cargo"/>
    <x v="0"/>
    <x v="2"/>
    <s v="High"/>
    <s v="Pinot Noir"/>
    <x v="0"/>
    <x v="2"/>
    <s v="Chateau de Campuget Costieres de Nimes Tradition Rose 2015"/>
    <s v="Full Container"/>
    <s v="Rockingham"/>
    <x v="235"/>
    <d v="2012-04-09T00:00:00"/>
    <n v="5"/>
    <n v="0.05"/>
    <n v="2.78"/>
    <n v="1.25"/>
    <n v="13.899999999999999"/>
  </r>
  <r>
    <n v="8398"/>
    <n v="85821"/>
    <s v="Joshua Fuller"/>
    <s v="Express Road Cargo"/>
    <x v="0"/>
    <x v="2"/>
    <s v="High"/>
    <s v="Sangiovese"/>
    <x v="0"/>
    <x v="2"/>
    <s v="Francis Ford Coppola Sofia Rose 2014"/>
    <s v="Full Container"/>
    <s v="Geraldton"/>
    <x v="235"/>
    <d v="2012-04-09T00:00:00"/>
    <n v="2"/>
    <n v="0.02"/>
    <n v="6.47"/>
    <n v="1.22"/>
    <n v="12.94"/>
  </r>
  <r>
    <n v="8399"/>
    <n v="85821"/>
    <s v="Joshua Fuller"/>
    <s v="Express Road Cargo"/>
    <x v="0"/>
    <x v="2"/>
    <s v="High"/>
    <s v="Zinfandel"/>
    <x v="0"/>
    <x v="2"/>
    <s v="Locations by Dave Phinney F Rose"/>
    <s v="Full Container"/>
    <s v="Mandurah"/>
    <x v="235"/>
    <d v="2012-04-09T00:00:00"/>
    <n v="6"/>
    <n v="0.03"/>
    <n v="3.93"/>
    <n v="0.99"/>
    <n v="23.580000000000002"/>
  </r>
  <r>
    <n v="8400"/>
    <n v="91400"/>
    <s v="Mark Armstrong"/>
    <s v="Express Road Cargo"/>
    <x v="0"/>
    <x v="1"/>
    <s v="Low"/>
    <s v="Malbec"/>
    <x v="0"/>
    <x v="2"/>
    <s v="Laurent-Perrier Brut Rose"/>
    <s v="Large Crate"/>
    <s v="Benalla"/>
    <x v="1000"/>
    <d v="2012-11-12T00:00:00"/>
    <n v="14"/>
    <n v="0.04"/>
    <n v="8.74"/>
    <n v="1.39"/>
    <n v="122.36"/>
  </r>
  <r>
    <n v="8401"/>
    <n v="91400"/>
    <s v="Mark Armstrong"/>
    <s v="Express Road Cargo"/>
    <x v="0"/>
    <x v="1"/>
    <s v="Low"/>
    <s v="Zinfandel"/>
    <x v="0"/>
    <x v="2"/>
    <s v="Sutter Home Pink Moscato"/>
    <s v="Large Crate"/>
    <s v="Melton"/>
    <x v="1000"/>
    <d v="2012-11-13T00:00:00"/>
    <n v="33"/>
    <n v="0.1"/>
    <n v="5.78"/>
    <n v="8.09"/>
    <n v="190.74"/>
  </r>
  <r>
    <n v="8402"/>
    <n v="91400"/>
    <s v="Mark Armstrong"/>
    <s v="Express Road Cargo"/>
    <x v="1"/>
    <x v="1"/>
    <s v="Low"/>
    <s v="Reisling"/>
    <x v="0"/>
    <x v="2"/>
    <s v="Lucky Chardonnay 2012"/>
    <s v="Standard Size Crate"/>
    <s v="Benalla"/>
    <x v="1000"/>
    <d v="2012-11-08T00:00:00"/>
    <n v="20"/>
    <n v="0.09"/>
    <n v="55.99"/>
    <n v="3.3"/>
    <n v="1119.8"/>
  </r>
  <r>
    <n v="8403"/>
    <n v="91400"/>
    <s v="Mark Armstrong"/>
    <s v="Express Road Cargo"/>
    <x v="1"/>
    <x v="1"/>
    <s v="Low"/>
    <s v="Reisling"/>
    <x v="0"/>
    <x v="2"/>
    <s v="Leeuwin Estate Art Series Chardonnay 2012"/>
    <s v="Standard Size Crate"/>
    <s v="Benalla"/>
    <x v="1000"/>
    <d v="2012-11-08T00:00:00"/>
    <n v="34"/>
    <n v="0.02"/>
    <n v="55.99"/>
    <n v="1.25"/>
    <n v="1903.66"/>
  </r>
  <r>
    <n v="8404"/>
    <n v="87253"/>
    <s v="Earl Burns"/>
    <s v="Express Road Cargo"/>
    <x v="0"/>
    <x v="0"/>
    <s v="Low"/>
    <s v="Shiraz"/>
    <x v="0"/>
    <x v="2"/>
    <s v="Laurent-Perrier Brut Rose"/>
    <s v="Large Crate"/>
    <s v="Logan City"/>
    <x v="497"/>
    <d v="2013-05-17T00:00:00"/>
    <n v="1"/>
    <n v="0"/>
    <n v="6.48"/>
    <n v="6.6"/>
    <n v="6.48"/>
  </r>
  <r>
    <n v="8405"/>
    <n v="88564"/>
    <s v="Jonathan Sullivan"/>
    <s v="Road Cargo"/>
    <x v="0"/>
    <x v="1"/>
    <s v="Low"/>
    <s v="Merlot"/>
    <x v="0"/>
    <x v="2"/>
    <s v="Dopff &amp; Irion Cremant Rose Brut"/>
    <s v="Large Crate"/>
    <s v="Port Lincoln"/>
    <x v="27"/>
    <d v="2013-09-02T00:00:00"/>
    <n v="22"/>
    <n v="0.03"/>
    <n v="4.49"/>
    <n v="1.49"/>
    <n v="98.78"/>
  </r>
  <r>
    <n v="8406"/>
    <n v="87625"/>
    <s v="Aaron Vasquez"/>
    <s v="Express Road Cargo"/>
    <x v="0"/>
    <x v="1"/>
    <s v="Critical"/>
    <s v="Merlot"/>
    <x v="0"/>
    <x v="2"/>
    <s v="Laurent-Perrier Brut Rose"/>
    <s v="Large Crate"/>
    <s v="Mildura"/>
    <x v="1290"/>
    <d v="2012-07-28T00:00:00"/>
    <n v="7"/>
    <n v="0.08"/>
    <n v="4.91"/>
    <n v="0.5"/>
    <n v="34.370000000000005"/>
  </r>
  <r>
    <n v="8407"/>
    <n v="86974"/>
    <s v="Joe Day"/>
    <s v="Express Road Cargo"/>
    <x v="2"/>
    <x v="2"/>
    <s v="Critical"/>
    <s v="Cremant"/>
    <x v="0"/>
    <x v="2"/>
    <s v="Orin Swift Cellars Fragile Rose 2014"/>
    <s v="Mini Crate"/>
    <s v="Geraldton"/>
    <x v="1202"/>
    <d v="2011-04-01T00:00:00"/>
    <n v="11"/>
    <n v="0.08"/>
    <n v="136.97999999999999"/>
    <n v="24.49"/>
    <n v="1506.78"/>
  </r>
  <r>
    <n v="8408"/>
    <n v="89100"/>
    <s v="Russell Ortiz"/>
    <s v="Express Road Cargo"/>
    <x v="0"/>
    <x v="0"/>
    <s v="Not Specified"/>
    <s v="Pinot Noir"/>
    <x v="0"/>
    <x v="2"/>
    <s v="Sutter Home White Zinfandel"/>
    <s v="Large Crate"/>
    <s v="Gold Coast"/>
    <x v="498"/>
    <d v="2013-03-15T00:00:00"/>
    <n v="2"/>
    <n v="0.03"/>
    <n v="3.36"/>
    <n v="6.27"/>
    <n v="6.72"/>
  </r>
  <r>
    <n v="8409"/>
    <n v="89985"/>
    <s v="Albert Robertson"/>
    <s v="Road Cargo"/>
    <x v="2"/>
    <x v="3"/>
    <s v="Not Specified"/>
    <s v="Cremant"/>
    <x v="0"/>
    <x v="2"/>
    <s v="Bertani Bertarose 2014"/>
    <s v="Full Container"/>
    <s v="Sydney"/>
    <x v="613"/>
    <d v="2013-04-27T00:00:00"/>
    <n v="1"/>
    <n v="0.04"/>
    <n v="7.59"/>
    <n v="4"/>
    <n v="7.59"/>
  </r>
  <r>
    <n v="8410"/>
    <n v="89985"/>
    <s v="Albert Robertson"/>
    <s v="Express Road Cargo"/>
    <x v="0"/>
    <x v="3"/>
    <s v="Not Specified"/>
    <s v="Malbec"/>
    <x v="0"/>
    <x v="2"/>
    <s v="Lucien Albrecht Cremant d'Alsace Brut"/>
    <s v="Full Container"/>
    <s v="Queanbeyan"/>
    <x v="613"/>
    <d v="2013-04-27T00:00:00"/>
    <n v="10"/>
    <n v="0.05"/>
    <n v="9.11"/>
    <n v="2.15"/>
    <n v="91.1"/>
  </r>
  <r>
    <n v="8411"/>
    <n v="89985"/>
    <s v="Albert Robertson"/>
    <s v="Express Road Cargo"/>
    <x v="0"/>
    <x v="3"/>
    <s v="Not Specified"/>
    <s v="Sangiovese"/>
    <x v="0"/>
    <x v="2"/>
    <s v="Lucien Albrecht Cremant d'Alsace Brut"/>
    <s v="Large Crate"/>
    <s v="Newcastle"/>
    <x v="613"/>
    <d v="2013-04-25T00:00:00"/>
    <n v="2"/>
    <n v="0.1"/>
    <n v="5.78"/>
    <n v="5.67"/>
    <n v="11.56"/>
  </r>
  <r>
    <n v="8412"/>
    <n v="86985"/>
    <s v="Walter Robertson"/>
    <s v="Express Road Cargo"/>
    <x v="2"/>
    <x v="0"/>
    <s v="Not Specified"/>
    <s v="Grenache Rose"/>
    <x v="0"/>
    <x v="2"/>
    <s v="La Playa Estate Cabernet Sauvignon Rose 2015"/>
    <s v="Large Crate"/>
    <s v="Gold Coast"/>
    <x v="497"/>
    <d v="2013-05-13T00:00:00"/>
    <n v="3"/>
    <n v="0.09"/>
    <n v="20.28"/>
    <n v="14.39"/>
    <n v="60.84"/>
  </r>
  <r>
    <n v="8413"/>
    <n v="86985"/>
    <s v="Walter Robertson"/>
    <s v="Express Road Cargo"/>
    <x v="1"/>
    <x v="0"/>
    <s v="Not Specified"/>
    <s v="Pinot Gris"/>
    <x v="0"/>
    <x v="2"/>
    <s v="Lucky Chardonnay 2012"/>
    <s v="Standard Size Crate"/>
    <s v="Mount Isa"/>
    <x v="497"/>
    <d v="2013-05-13T00:00:00"/>
    <n v="15"/>
    <n v="0.03"/>
    <n v="55.99"/>
    <n v="5"/>
    <n v="839.85"/>
  </r>
  <r>
    <n v="8414"/>
    <n v="85999"/>
    <s v="Larry Hunter"/>
    <s v="Express Road Cargo"/>
    <x v="0"/>
    <x v="1"/>
    <s v="Critical"/>
    <s v="Merlot"/>
    <x v="0"/>
    <x v="2"/>
    <s v="Francis Ford Coppola Sofia Rose 2014"/>
    <s v="Large Crate"/>
    <s v="Adelaide"/>
    <x v="973"/>
    <d v="2013-03-18T00:00:00"/>
    <n v="8"/>
    <n v="0.09"/>
    <n v="5.98"/>
    <n v="7.5"/>
    <n v="47.84"/>
  </r>
  <r>
    <n v="8415"/>
    <n v="91456"/>
    <s v="Wanda Garrett"/>
    <s v="Express Road Cargo"/>
    <x v="0"/>
    <x v="3"/>
    <s v="Low"/>
    <s v="Sangiovese"/>
    <x v="0"/>
    <x v="2"/>
    <s v="Bollinger Brut Special Cuvee"/>
    <s v="Standard Size Crate"/>
    <s v="Paramatta"/>
    <x v="1332"/>
    <d v="2013-03-04T00:00:00"/>
    <n v="9"/>
    <n v="0.05"/>
    <n v="9.31"/>
    <n v="3.98"/>
    <n v="83.79"/>
  </r>
  <r>
    <n v="8416"/>
    <n v="91587"/>
    <s v="Cheryl Shaw"/>
    <s v="Express Road Cargo"/>
    <x v="0"/>
    <x v="0"/>
    <s v="Low"/>
    <s v="Malbec"/>
    <x v="0"/>
    <x v="2"/>
    <s v="Chateau de Campuget Costieres de Nimes Tradition Rose 2015"/>
    <s v="Large Crate"/>
    <s v="Rockhampton"/>
    <x v="559"/>
    <d v="2011-10-26T00:00:00"/>
    <n v="17"/>
    <n v="0.05"/>
    <n v="35.89"/>
    <n v="14.72"/>
    <n v="610.13"/>
  </r>
  <r>
    <n v="8417"/>
    <n v="89278"/>
    <s v="Brandon Hernandez"/>
    <s v="Express Road Cargo"/>
    <x v="0"/>
    <x v="0"/>
    <s v="Low"/>
    <s v="Zinfandel"/>
    <x v="0"/>
    <x v="2"/>
    <s v="Lucien Albrecht Cremant d'Alsace Brut Rose"/>
    <s v="Large Crate"/>
    <s v="Palmerston"/>
    <x v="100"/>
    <d v="2010-08-01T00:00:00"/>
    <n v="12"/>
    <n v="0.1"/>
    <n v="6.3"/>
    <n v="0.5"/>
    <n v="75.599999999999994"/>
  </r>
  <r>
    <n v="8418"/>
    <n v="88010"/>
    <s v="John Perry"/>
    <s v="Express Road Cargo"/>
    <x v="1"/>
    <x v="2"/>
    <s v="Critical"/>
    <s v="Sauvignon Blanc"/>
    <x v="0"/>
    <x v="2"/>
    <s v="St. Supery Sauvignon Blanc 2015"/>
    <s v="Large Crate"/>
    <s v="Geraldton"/>
    <x v="1309"/>
    <d v="2012-11-04T00:00:00"/>
    <n v="11"/>
    <n v="7.0000000000000007E-2"/>
    <n v="40.99"/>
    <n v="8.9700000000000006"/>
    <n v="450.89000000000004"/>
  </r>
  <r>
    <n v="8419"/>
    <n v="87591"/>
    <s v="Frank Carter"/>
    <s v="Express Road Cargo"/>
    <x v="1"/>
    <x v="2"/>
    <s v="Critical"/>
    <s v="Sauvignon Blanc"/>
    <x v="0"/>
    <x v="2"/>
    <s v="Robert Oatley Signature Chardonnay 2013"/>
    <s v="Large Crate"/>
    <s v="Perth"/>
    <x v="500"/>
    <d v="2011-03-24T00:00:00"/>
    <n v="9"/>
    <n v="0.1"/>
    <n v="20.95"/>
    <n v="5.99"/>
    <n v="188.54999999999998"/>
  </r>
  <r>
    <n v="8420"/>
    <n v="87598"/>
    <s v="Frank Carter"/>
    <s v="Express Road Cargo"/>
    <x v="0"/>
    <x v="2"/>
    <s v="Critical"/>
    <s v="Merlot"/>
    <x v="0"/>
    <x v="2"/>
    <s v="Pierre Sparr Cremant d'Alsace Reserve Brut Rose"/>
    <s v="Full Container"/>
    <s v="Albany"/>
    <x v="90"/>
    <d v="2013-03-24T00:00:00"/>
    <n v="1"/>
    <n v="0.02"/>
    <n v="9.11"/>
    <n v="2.15"/>
    <n v="9.11"/>
  </r>
  <r>
    <n v="8421"/>
    <n v="87732"/>
    <s v="Carl Austin"/>
    <s v="Express Road Cargo"/>
    <x v="0"/>
    <x v="1"/>
    <s v="Not Specified"/>
    <s v="Shiraz"/>
    <x v="0"/>
    <x v="2"/>
    <s v="Francis Ford Coppola Sofia Rose 2014"/>
    <s v="Full Container"/>
    <s v="Wodonga"/>
    <x v="1029"/>
    <d v="2013-05-19T00:00:00"/>
    <n v="2"/>
    <n v="0.09"/>
    <n v="4.76"/>
    <n v="0.88"/>
    <n v="9.52"/>
  </r>
  <r>
    <n v="8422"/>
    <n v="89165"/>
    <s v="William Payne"/>
    <s v="Express Road Cargo"/>
    <x v="0"/>
    <x v="2"/>
    <s v="Not Specified"/>
    <s v="Shiraz"/>
    <x v="0"/>
    <x v="2"/>
    <s v="Veuve Clicquot Brut Yellow Label"/>
    <s v="Large Crate"/>
    <s v="Freemantle"/>
    <x v="1060"/>
    <d v="2013-09-02T00:00:00"/>
    <n v="13"/>
    <n v="0.06"/>
    <n v="10.98"/>
    <n v="5.14"/>
    <n v="142.74"/>
  </r>
  <r>
    <n v="8423"/>
    <n v="90299"/>
    <s v="Frank Williams"/>
    <s v="Express Road Cargo"/>
    <x v="0"/>
    <x v="1"/>
    <s v="High"/>
    <s v="Zinfandel"/>
    <x v="0"/>
    <x v="2"/>
    <s v="Belle Glos Oeil de Perdrix Pinot Noir Blanc 2014"/>
    <s v="Large Crate"/>
    <s v="Mildura"/>
    <x v="996"/>
    <d v="2012-05-12T00:00:00"/>
    <n v="20"/>
    <n v="7.0000000000000007E-2"/>
    <n v="37.700000000000003"/>
    <n v="2.99"/>
    <n v="754"/>
  </r>
  <r>
    <n v="8424"/>
    <n v="90299"/>
    <s v="Frank Williams"/>
    <s v="Express Road Cargo"/>
    <x v="1"/>
    <x v="1"/>
    <s v="High"/>
    <s v="Reisling"/>
    <x v="0"/>
    <x v="2"/>
    <s v="Dog Point Vineyard Sauvignon Blanc 2014"/>
    <s v="Large Crate"/>
    <s v="Ballarat"/>
    <x v="996"/>
    <d v="2012-05-13T00:00:00"/>
    <n v="19"/>
    <n v="0.05"/>
    <n v="65.989999999999995"/>
    <n v="19.989999999999998"/>
    <n v="1253.81"/>
  </r>
  <r>
    <n v="8425"/>
    <n v="86391"/>
    <s v="Laura Wilson"/>
    <s v="Road Cargo"/>
    <x v="1"/>
    <x v="1"/>
    <s v="Medium"/>
    <s v="Reisling"/>
    <x v="0"/>
    <x v="2"/>
    <s v="Hewitson LuLu Sauvignon Blanc 2014"/>
    <s v="Large Crate"/>
    <s v="Hobart"/>
    <x v="659"/>
    <d v="2013-03-05T00:00:00"/>
    <n v="9"/>
    <n v="0.01"/>
    <n v="65.989999999999995"/>
    <n v="8.8000000000000007"/>
    <n v="593.91"/>
  </r>
  <r>
    <n v="8426"/>
    <n v="86383"/>
    <s v="Christine Lewis"/>
    <s v="Express Road Cargo"/>
    <x v="1"/>
    <x v="0"/>
    <s v="Medium"/>
    <s v="Chardonnay"/>
    <x v="0"/>
    <x v="2"/>
    <s v="Los Vascos Sauvignon Blanc 2015"/>
    <s v="Large Crate"/>
    <s v="Palmerston"/>
    <x v="670"/>
    <d v="2010-03-07T00:00:00"/>
    <n v="1"/>
    <n v="0.02"/>
    <n v="34.979999999999997"/>
    <n v="7.53"/>
    <n v="34.979999999999997"/>
  </r>
  <r>
    <n v="8427"/>
    <n v="86383"/>
    <s v="Christine Lewis"/>
    <s v="Express Road Cargo"/>
    <x v="2"/>
    <x v="0"/>
    <s v="Medium"/>
    <s v="Cremant"/>
    <x v="0"/>
    <x v="2"/>
    <s v="Chateau de Campuget Costieres de Nimes Tradition Rose 2015"/>
    <s v="Mini Crate"/>
    <s v="Palmerston"/>
    <x v="670"/>
    <d v="2010-03-08T00:00:00"/>
    <n v="2"/>
    <n v="0.01"/>
    <n v="19.989999999999998"/>
    <n v="11.17"/>
    <n v="39.979999999999997"/>
  </r>
  <r>
    <n v="8428"/>
    <n v="86391"/>
    <s v="Christine Lewis"/>
    <s v="Express Road Cargo"/>
    <x v="0"/>
    <x v="0"/>
    <s v="Medium"/>
    <s v="Merlot"/>
    <x v="0"/>
    <x v="2"/>
    <s v="Locations by Dave Phinney F Rose"/>
    <s v="Large Crate"/>
    <s v="Palmerston"/>
    <x v="659"/>
    <d v="2013-03-07T00:00:00"/>
    <n v="2"/>
    <n v="0.02"/>
    <n v="19.98"/>
    <n v="8.68"/>
    <n v="39.96"/>
  </r>
  <r>
    <n v="8429"/>
    <n v="88017"/>
    <s v="Christopher Bryant"/>
    <s v="Express Road Cargo"/>
    <x v="0"/>
    <x v="3"/>
    <s v="Critical"/>
    <s v="Malbec"/>
    <x v="0"/>
    <x v="2"/>
    <s v="Louis Roederer Cristal Brut with Gift Box 2007"/>
    <s v="Large Crate"/>
    <s v="Liverpool"/>
    <x v="501"/>
    <d v="2010-09-24T00:00:00"/>
    <n v="13"/>
    <n v="0.1"/>
    <n v="20.27"/>
    <n v="3.99"/>
    <n v="263.51"/>
  </r>
  <r>
    <n v="8430"/>
    <n v="89903"/>
    <s v="Philip Scott"/>
    <s v="Express Road Cargo"/>
    <x v="0"/>
    <x v="2"/>
    <s v="Not Specified"/>
    <s v="Sangiovese"/>
    <x v="0"/>
    <x v="2"/>
    <s v="Dopff &amp; Irion Cremant Rose Brut"/>
    <s v="Large Crate"/>
    <s v="Busseltol"/>
    <x v="852"/>
    <d v="2013-03-11T00:00:00"/>
    <n v="12"/>
    <n v="7.0000000000000007E-2"/>
    <n v="4.13"/>
    <n v="0.99"/>
    <n v="49.56"/>
  </r>
  <r>
    <n v="8431"/>
    <n v="86132"/>
    <s v="Bruce King"/>
    <s v="Express Road Cargo"/>
    <x v="0"/>
    <x v="1"/>
    <s v="High"/>
    <s v="Merlot"/>
    <x v="0"/>
    <x v="2"/>
    <s v="Miraval Rose (1.5 Liter Magnum) 2014"/>
    <s v="Large Crate"/>
    <s v="Burnie"/>
    <x v="1119"/>
    <d v="2013-11-06T00:00:00"/>
    <n v="20"/>
    <n v="7.0000000000000007E-2"/>
    <n v="29.74"/>
    <n v="6.64"/>
    <n v="594.79999999999995"/>
  </r>
  <r>
    <n v="8432"/>
    <n v="90834"/>
    <s v="Gerald Butler"/>
    <s v="Road Cargo"/>
    <x v="0"/>
    <x v="1"/>
    <s v="Critical"/>
    <s v="Shiraz"/>
    <x v="0"/>
    <x v="2"/>
    <s v="Pierre Sparr Cremant d'Alsace Reserve Brut Rose"/>
    <s v="Large Crate"/>
    <s v="Port Adelaide"/>
    <x v="1271"/>
    <d v="2012-08-23T00:00:00"/>
    <n v="14"/>
    <n v="0"/>
    <n v="6.48"/>
    <n v="5.94"/>
    <n v="90.72"/>
  </r>
  <r>
    <n v="8433"/>
    <n v="90964"/>
    <s v="Patrick Stone"/>
    <s v="Express Road Cargo"/>
    <x v="0"/>
    <x v="1"/>
    <s v="Medium"/>
    <s v="Malbec"/>
    <x v="0"/>
    <x v="2"/>
    <s v="Francis Ford Coppola Sofia Rose 2014"/>
    <s v="Large Crate"/>
    <s v="Canberra"/>
    <x v="752"/>
    <d v="2010-09-27T00:00:00"/>
    <n v="5"/>
    <n v="0.06"/>
    <n v="28.53"/>
    <n v="1.49"/>
    <n v="142.65"/>
  </r>
  <r>
    <n v="8434"/>
    <n v="90971"/>
    <s v="Patrick Stone"/>
    <s v="Express Road Cargo"/>
    <x v="1"/>
    <x v="1"/>
    <s v="Medium"/>
    <s v="Chardonnay"/>
    <x v="0"/>
    <x v="2"/>
    <s v="Dog Point Vineyard Sauvignon Blanc 2014"/>
    <s v="Large Crate"/>
    <s v="Canberra"/>
    <x v="147"/>
    <d v="2013-09-25T00:00:00"/>
    <n v="5"/>
    <n v="0.1"/>
    <n v="65.989999999999995"/>
    <n v="3.99"/>
    <n v="329.95"/>
  </r>
  <r>
    <n v="8435"/>
    <n v="88295"/>
    <s v="Jerry Hanson"/>
    <s v="Express Road Cargo"/>
    <x v="0"/>
    <x v="1"/>
    <s v="High"/>
    <s v="Sangiovese"/>
    <x v="0"/>
    <x v="2"/>
    <s v="Bertani Bertarose 2014"/>
    <s v="Large Crate"/>
    <s v="Launceston"/>
    <x v="1013"/>
    <d v="2013-12-07T00:00:00"/>
    <n v="18"/>
    <n v="0.06"/>
    <n v="6.48"/>
    <n v="8.73"/>
    <n v="116.64000000000001"/>
  </r>
  <r>
    <n v="8436"/>
    <n v="87219"/>
    <s v="Larry Baker"/>
    <s v="Express Road Cargo"/>
    <x v="2"/>
    <x v="1"/>
    <s v="High"/>
    <s v="Grenache Rose"/>
    <x v="0"/>
    <x v="2"/>
    <s v="Chateau d'Esclans Whispering Angel Rose 2014"/>
    <s v="Standard Size Crate"/>
    <s v="Canberra"/>
    <x v="1332"/>
    <d v="2013-02-27T00:00:00"/>
    <n v="7"/>
    <n v="0.1"/>
    <n v="15.68"/>
    <n v="3.73"/>
    <n v="109.75999999999999"/>
  </r>
  <r>
    <n v="8437"/>
    <n v="87916"/>
    <s v="Steven Sanders"/>
    <s v="Express Road Cargo"/>
    <x v="0"/>
    <x v="3"/>
    <s v="Low"/>
    <s v="Malbec"/>
    <x v="0"/>
    <x v="2"/>
    <s v="Dopff &amp; Irion Cremant Rose Brut"/>
    <s v="Large Crate"/>
    <s v="Wagga Wagga"/>
    <x v="1273"/>
    <d v="2010-10-19T00:00:00"/>
    <n v="1"/>
    <n v="7.0000000000000007E-2"/>
    <n v="6.48"/>
    <n v="9.5399999999999991"/>
    <n v="6.48"/>
  </r>
  <r>
    <n v="8438"/>
    <n v="89845"/>
    <s v="Thomas Rivera"/>
    <s v="Express Road Cargo"/>
    <x v="0"/>
    <x v="1"/>
    <s v="Low"/>
    <s v="Cabernet Sauvignon"/>
    <x v="0"/>
    <x v="2"/>
    <s v="Gerard Bertrand Cote des Roses Rose 2014"/>
    <s v="Large Crate"/>
    <s v="Burnie"/>
    <x v="1064"/>
    <d v="2013-07-21T00:00:00"/>
    <n v="1"/>
    <n v="0.08"/>
    <n v="4.24"/>
    <n v="5.41"/>
    <n v="4.24"/>
  </r>
  <r>
    <n v="8439"/>
    <n v="87742"/>
    <s v="Maria Burke"/>
    <s v="Air Cargo"/>
    <x v="2"/>
    <x v="1"/>
    <s v="Critical"/>
    <s v="Sangiovese Rose"/>
    <x v="0"/>
    <x v="2"/>
    <s v="Orin Swift Cellars Fragile Rose 2014"/>
    <s v="Small Crate"/>
    <s v="Burnie"/>
    <x v="502"/>
    <d v="2011-10-30T00:00:00"/>
    <n v="3"/>
    <n v="0.06"/>
    <n v="348.21"/>
    <n v="40.19"/>
    <n v="1044.6299999999999"/>
  </r>
  <r>
    <n v="8440"/>
    <n v="87032"/>
    <s v="Billy Ferguson"/>
    <s v="Express Road Cargo"/>
    <x v="1"/>
    <x v="3"/>
    <s v="Medium"/>
    <s v="Pinot Gris"/>
    <x v="0"/>
    <x v="2"/>
    <s v="Dog Point Vineyard Sauvignon Blanc 2014"/>
    <s v="Large Crate"/>
    <s v="Armidale"/>
    <x v="682"/>
    <d v="2010-08-21T00:00:00"/>
    <n v="15"/>
    <n v="0"/>
    <n v="175.99"/>
    <n v="4.99"/>
    <n v="2639.8500000000004"/>
  </r>
  <r>
    <n v="8441"/>
    <n v="87839"/>
    <s v="Peter Tucker"/>
    <s v="Air Cargo"/>
    <x v="2"/>
    <x v="3"/>
    <s v="Critical"/>
    <s v="Grenache Rose"/>
    <x v="0"/>
    <x v="2"/>
    <s v="Chateau de Campuget Costieres de Nimes Tradition Rose 2015"/>
    <s v="Extra Large Crate"/>
    <s v="Grafton"/>
    <x v="347"/>
    <d v="2013-04-04T00:00:00"/>
    <n v="10"/>
    <n v="0.08"/>
    <n v="355.98"/>
    <n v="58.92"/>
    <n v="3559.8"/>
  </r>
  <r>
    <n v="8442"/>
    <n v="91516"/>
    <s v="Keith Scott"/>
    <s v="Express Road Cargo"/>
    <x v="1"/>
    <x v="2"/>
    <s v="High"/>
    <s v="Sauvignon Blanc"/>
    <x v="0"/>
    <x v="2"/>
    <s v="The White Knight Sauvignon Blanc 2014"/>
    <s v="Loose Wrap"/>
    <s v="Albany"/>
    <x v="1100"/>
    <d v="2012-10-29T00:00:00"/>
    <n v="1"/>
    <n v="0.04"/>
    <n v="9.49"/>
    <n v="5.76"/>
    <n v="9.49"/>
  </r>
  <r>
    <n v="8443"/>
    <n v="91558"/>
    <s v="Jeffrey Graham"/>
    <s v="Express Road Cargo"/>
    <x v="0"/>
    <x v="3"/>
    <s v="Critical"/>
    <s v="Shiraz"/>
    <x v="0"/>
    <x v="2"/>
    <s v="Sutter Home White Zinfandel"/>
    <s v="Large Crate"/>
    <s v="Campbeltown"/>
    <x v="352"/>
    <d v="2013-05-26T00:00:00"/>
    <n v="2"/>
    <n v="0.04"/>
    <n v="165.98"/>
    <n v="19.989999999999998"/>
    <n v="331.96"/>
  </r>
  <r>
    <n v="8444"/>
    <n v="86573"/>
    <s v="Clarence Freeman"/>
    <s v="Express Road Cargo"/>
    <x v="0"/>
    <x v="3"/>
    <s v="Medium"/>
    <s v="Malbec"/>
    <x v="0"/>
    <x v="2"/>
    <s v="Laurent-Perrier Brut Millesime 2006"/>
    <s v="Large Crate"/>
    <s v="Newcastle"/>
    <x v="617"/>
    <d v="2010-07-06T00:00:00"/>
    <n v="7"/>
    <n v="0.05"/>
    <n v="363.25"/>
    <n v="19.989999999999998"/>
    <n v="2542.75"/>
  </r>
  <r>
    <n v="8445"/>
    <n v="86586"/>
    <s v="Clarence Freeman"/>
    <s v="Express Road Cargo"/>
    <x v="0"/>
    <x v="3"/>
    <s v="Medium"/>
    <s v="Pinot Noir"/>
    <x v="0"/>
    <x v="2"/>
    <s v="Chateau d'Esclans Garrus Rose 2013"/>
    <s v="Full Container"/>
    <s v="Sydney"/>
    <x v="1327"/>
    <d v="2013-07-05T00:00:00"/>
    <n v="11"/>
    <n v="0.06"/>
    <n v="3.34"/>
    <n v="7.49"/>
    <n v="36.739999999999995"/>
  </r>
  <r>
    <n v="8446"/>
    <n v="86194"/>
    <s v="Lawrence Bennett"/>
    <s v="Express Road Cargo"/>
    <x v="2"/>
    <x v="1"/>
    <s v="High"/>
    <s v="Sangiovese Rose"/>
    <x v="0"/>
    <x v="2"/>
    <s v="Sutter Home Pink Moscato"/>
    <s v="Large Crate"/>
    <s v="Hamilton"/>
    <x v="3"/>
    <d v="2011-09-19T00:00:00"/>
    <n v="15"/>
    <n v="0.01"/>
    <n v="78.69"/>
    <n v="19.989999999999998"/>
    <n v="1180.3499999999999"/>
  </r>
  <r>
    <n v="8447"/>
    <n v="86194"/>
    <s v="Lawrence Bennett"/>
    <s v="Air Cargo"/>
    <x v="2"/>
    <x v="1"/>
    <s v="High"/>
    <s v="Cremant"/>
    <x v="0"/>
    <x v="2"/>
    <s v="Pietradolce Etna Rosato 2014"/>
    <s v="Small Crate"/>
    <s v="Benalla"/>
    <x v="3"/>
    <d v="2011-09-21T00:00:00"/>
    <n v="7"/>
    <n v="0.05"/>
    <n v="145.97999999999999"/>
    <n v="51.92"/>
    <n v="1021.8599999999999"/>
  </r>
  <r>
    <n v="8448"/>
    <n v="87454"/>
    <s v="Adam Ryan"/>
    <s v="Express Road Cargo"/>
    <x v="0"/>
    <x v="2"/>
    <s v="High"/>
    <s v="Sangiovese"/>
    <x v="0"/>
    <x v="2"/>
    <s v="Dopff &amp; Irion Cremant Rose Brut"/>
    <s v="Large Crate"/>
    <s v="Rockingham"/>
    <x v="951"/>
    <d v="2011-02-26T00:00:00"/>
    <n v="9"/>
    <n v="0.03"/>
    <n v="4.8899999999999997"/>
    <n v="6.07"/>
    <n v="44.01"/>
  </r>
  <r>
    <n v="8449"/>
    <n v="87367"/>
    <s v="Elizabeth Butler"/>
    <s v="Air Cargo"/>
    <x v="2"/>
    <x v="1"/>
    <s v="Low"/>
    <s v="Sangiovese Rose"/>
    <x v="0"/>
    <x v="2"/>
    <s v="Orin Swift Cellars Fragile Rose 2014"/>
    <s v="Extra Large Crate"/>
    <s v="Frankston"/>
    <x v="788"/>
    <d v="2011-04-19T00:00:00"/>
    <n v="12"/>
    <n v="7.0000000000000007E-2"/>
    <n v="243.98"/>
    <n v="43.32"/>
    <n v="2927.7599999999998"/>
  </r>
  <r>
    <n v="8450"/>
    <n v="90160"/>
    <s v="Thomas Jenkins"/>
    <s v="Express Road Cargo"/>
    <x v="0"/>
    <x v="3"/>
    <s v="High"/>
    <s v="Zinfandel"/>
    <x v="0"/>
    <x v="2"/>
    <s v="Laurent-Perrier Brut Rose"/>
    <s v="Large Crate"/>
    <s v="Broken Hill"/>
    <x v="273"/>
    <d v="2010-06-14T00:00:00"/>
    <n v="9"/>
    <n v="0.08"/>
    <n v="315.98"/>
    <n v="19.989999999999998"/>
    <n v="2843.82"/>
  </r>
  <r>
    <n v="8451"/>
    <n v="86955"/>
    <s v="Benjamin Mitchell"/>
    <s v="Express Road Cargo"/>
    <x v="2"/>
    <x v="1"/>
    <s v="Medium"/>
    <s v="Sangiovese Rose"/>
    <x v="0"/>
    <x v="2"/>
    <s v="Bertani Bertarose 2014"/>
    <s v="Large Crate"/>
    <s v="Bendigo"/>
    <x v="801"/>
    <d v="2013-07-14T00:00:00"/>
    <n v="13"/>
    <n v="0.06"/>
    <n v="33.979999999999997"/>
    <n v="19.989999999999998"/>
    <n v="441.73999999999995"/>
  </r>
  <r>
    <n v="8452"/>
    <n v="86955"/>
    <s v="Benjamin Mitchell"/>
    <s v="Express Road Cargo"/>
    <x v="1"/>
    <x v="1"/>
    <s v="Medium"/>
    <s v="Sauvignon Blanc"/>
    <x v="0"/>
    <x v="2"/>
    <s v="Lincourt Courtney's Chardonnay 2012"/>
    <s v="Standard Size Crate"/>
    <s v="Ballarat"/>
    <x v="801"/>
    <d v="2013-07-14T00:00:00"/>
    <n v="17"/>
    <n v="0.04"/>
    <n v="55.99"/>
    <n v="5"/>
    <n v="951.83"/>
  </r>
  <r>
    <n v="8453"/>
    <n v="90776"/>
    <s v="Mark Berry"/>
    <s v="Express Road Cargo"/>
    <x v="0"/>
    <x v="2"/>
    <s v="Critical"/>
    <s v="Cabernet Sauvignon"/>
    <x v="0"/>
    <x v="2"/>
    <s v="Domaine Lafage Miraflors Rose 2013"/>
    <s v="Large Crate"/>
    <s v="Rockingham"/>
    <x v="389"/>
    <d v="2011-09-27T00:00:00"/>
    <n v="12"/>
    <n v="0.01"/>
    <n v="10.98"/>
    <n v="4.8"/>
    <n v="131.76"/>
  </r>
  <r>
    <n v="8454"/>
    <n v="91496"/>
    <s v="Willie Elliott"/>
    <s v="Express Road Cargo"/>
    <x v="0"/>
    <x v="0"/>
    <s v="Not Specified"/>
    <s v="Zinfandel"/>
    <x v="0"/>
    <x v="2"/>
    <s v="Lucien Albrecht Cremant d'Alsace Brut"/>
    <s v="Mini Crate"/>
    <s v="Darwin"/>
    <x v="1035"/>
    <d v="2010-12-28T00:00:00"/>
    <n v="6"/>
    <n v="0.1"/>
    <n v="3.25"/>
    <n v="49"/>
    <n v="19.5"/>
  </r>
  <r>
    <n v="8455"/>
    <n v="91501"/>
    <s v="Willie Elliott"/>
    <s v="Air Cargo"/>
    <x v="2"/>
    <x v="0"/>
    <s v="Not Specified"/>
    <s v="Sangiovese Rose"/>
    <x v="0"/>
    <x v="2"/>
    <s v="Domaine Lafage Miraflors Rose 2013"/>
    <s v="Extra Large Crate"/>
    <s v="Palmerston"/>
    <x v="629"/>
    <d v="2013-12-28T00:00:00"/>
    <n v="8"/>
    <n v="0"/>
    <n v="300.98"/>
    <n v="64.73"/>
    <n v="2407.84"/>
  </r>
  <r>
    <n v="8456"/>
    <n v="89849"/>
    <s v="Irene Berry"/>
    <s v="Express Road Cargo"/>
    <x v="0"/>
    <x v="1"/>
    <s v="Critical"/>
    <s v="Shiraz"/>
    <x v="0"/>
    <x v="2"/>
    <s v="Miraval Rose 2014"/>
    <s v="Large Crate"/>
    <s v="Victor Harbor"/>
    <x v="503"/>
    <d v="2010-08-09T00:00:00"/>
    <n v="20"/>
    <n v="0.08"/>
    <n v="14.81"/>
    <n v="13.32"/>
    <n v="296.2"/>
  </r>
  <r>
    <n v="8457"/>
    <n v="87745"/>
    <s v="Maria Burke"/>
    <s v="Express Road Cargo"/>
    <x v="1"/>
    <x v="1"/>
    <s v="Critical"/>
    <s v="Pinot Gris"/>
    <x v="0"/>
    <x v="2"/>
    <s v="Robert Oatley Sauvignon Blanc 2013"/>
    <s v="Large Crate"/>
    <s v="Hobart"/>
    <x v="504"/>
    <d v="2012-11-30T00:00:00"/>
    <n v="21"/>
    <n v="0.08"/>
    <n v="27.48"/>
    <n v="4"/>
    <n v="577.08000000000004"/>
  </r>
  <r>
    <n v="8458"/>
    <n v="89447"/>
    <s v="Todd Gonzalez"/>
    <s v="Express Road Cargo"/>
    <x v="2"/>
    <x v="3"/>
    <s v="Critical"/>
    <s v="Cremant"/>
    <x v="0"/>
    <x v="2"/>
    <s v="Belle Glos Oeil de Perdrix Pinot Noir Blanc 2014"/>
    <s v="Loose Wrap"/>
    <s v="Lithgow"/>
    <x v="702"/>
    <d v="2013-09-16T00:00:00"/>
    <n v="24"/>
    <n v="0.02"/>
    <n v="54.2"/>
    <n v="11.1"/>
    <n v="1300.8000000000002"/>
  </r>
  <r>
    <n v="8459"/>
    <n v="88676"/>
    <s v="Aaron Morgan"/>
    <s v="Express Road Cargo"/>
    <x v="0"/>
    <x v="1"/>
    <s v="Medium"/>
    <s v="Cabernet Sauvignon"/>
    <x v="0"/>
    <x v="2"/>
    <s v="Chateau Gaudrelle Cremant d'Loire Brut"/>
    <s v="Large Crate"/>
    <s v="Victor Harbor"/>
    <x v="201"/>
    <d v="2013-08-25T00:00:00"/>
    <n v="4"/>
    <n v="0.01"/>
    <n v="48.04"/>
    <n v="5.79"/>
    <n v="192.16"/>
  </r>
  <r>
    <n v="8460"/>
    <n v="90251"/>
    <s v="Gary Morrison"/>
    <s v="Express Road Cargo"/>
    <x v="0"/>
    <x v="2"/>
    <s v="Critical"/>
    <s v="Zinfandel"/>
    <x v="0"/>
    <x v="2"/>
    <s v="Dom Perignon 2006"/>
    <s v="Large Crate"/>
    <s v="Busseltol"/>
    <x v="267"/>
    <d v="2012-10-09T00:00:00"/>
    <n v="17"/>
    <n v="0.04"/>
    <n v="42.98"/>
    <n v="4.62"/>
    <n v="730.66"/>
  </r>
  <r>
    <n v="8461"/>
    <n v="90251"/>
    <s v="Gary Morrison"/>
    <s v="Express Road Cargo"/>
    <x v="0"/>
    <x v="2"/>
    <s v="Critical"/>
    <s v="Sangiovese"/>
    <x v="0"/>
    <x v="2"/>
    <s v="Dopff &amp; Irion Cremant Rose Brut"/>
    <s v="Large Crate"/>
    <s v="Geraldton"/>
    <x v="267"/>
    <d v="2012-10-10T00:00:00"/>
    <n v="1"/>
    <n v="0.01"/>
    <n v="6.3"/>
    <n v="0.5"/>
    <n v="6.3"/>
  </r>
  <r>
    <n v="8462"/>
    <n v="90251"/>
    <s v="Gary Morrison"/>
    <s v="Express Road Cargo"/>
    <x v="0"/>
    <x v="2"/>
    <s v="Critical"/>
    <s v="Shiraz"/>
    <x v="0"/>
    <x v="2"/>
    <s v="Gerard Bertrand Cote des Roses Rose 2014"/>
    <s v="Full Container"/>
    <s v="Perth"/>
    <x v="267"/>
    <d v="2012-10-09T00:00:00"/>
    <n v="11"/>
    <n v="0.04"/>
    <n v="6.47"/>
    <n v="1.22"/>
    <n v="71.17"/>
  </r>
  <r>
    <n v="8463"/>
    <n v="88665"/>
    <s v="Peter Smith"/>
    <s v="Express Road Cargo"/>
    <x v="0"/>
    <x v="1"/>
    <s v="High"/>
    <s v="Shiraz"/>
    <x v="0"/>
    <x v="2"/>
    <s v="Laurent-Perrier Brut Millesime 2006"/>
    <s v="Standard Size Crate"/>
    <s v="Adelaide"/>
    <x v="505"/>
    <d v="2013-10-26T00:00:00"/>
    <n v="4"/>
    <n v="0.01"/>
    <n v="11.66"/>
    <n v="8.99"/>
    <n v="46.64"/>
  </r>
  <r>
    <n v="8464"/>
    <n v="88665"/>
    <s v="Peter Smith"/>
    <s v="Express Road Cargo"/>
    <x v="0"/>
    <x v="1"/>
    <s v="High"/>
    <s v="Merlot"/>
    <x v="0"/>
    <x v="2"/>
    <s v="Pierre Sparr Cremant d'Alsace Reserve Brut Rose"/>
    <s v="Full Container"/>
    <s v="Adelaide"/>
    <x v="505"/>
    <d v="2013-10-26T00:00:00"/>
    <n v="11"/>
    <n v="0.02"/>
    <n v="3.29"/>
    <n v="1.35"/>
    <n v="36.19"/>
  </r>
  <r>
    <n v="8465"/>
    <n v="88240"/>
    <s v="Louis Campbell"/>
    <s v="Express Road Cargo"/>
    <x v="0"/>
    <x v="1"/>
    <s v="Neutral"/>
    <s v="Cabernet Sauvignon"/>
    <x v="0"/>
    <x v="2"/>
    <s v="JCB N¬∞21 Brut Cremant de Bourgogne"/>
    <s v="Full Container"/>
    <s v="Bendigo"/>
    <x v="506"/>
    <d v="2010-06-14T00:00:00"/>
    <n v="9"/>
    <n v="0.08"/>
    <n v="3.98"/>
    <n v="0.7"/>
    <n v="35.82"/>
  </r>
  <r>
    <n v="8466"/>
    <n v="88249"/>
    <s v="Louis Campbell"/>
    <s v="Express Road Cargo"/>
    <x v="0"/>
    <x v="1"/>
    <s v="Neutral"/>
    <s v="Malbec"/>
    <x v="0"/>
    <x v="2"/>
    <s v="Louis Roederer Cristal Brut 2006"/>
    <s v="Full Container"/>
    <s v="Mildura"/>
    <x v="1004"/>
    <d v="2013-06-12T00:00:00"/>
    <n v="18"/>
    <n v="0.01"/>
    <n v="1.76"/>
    <n v="0.7"/>
    <n v="31.68"/>
  </r>
  <r>
    <n v="8467"/>
    <n v="88249"/>
    <s v="Louis Campbell"/>
    <s v="Road Cargo"/>
    <x v="0"/>
    <x v="1"/>
    <s v="Neutral"/>
    <s v="Merlot"/>
    <x v="0"/>
    <x v="2"/>
    <s v="Laurent-Perrier Brut Millesime 2006"/>
    <s v="Large Crate"/>
    <s v="Ballarat"/>
    <x v="1004"/>
    <d v="2013-06-11T00:00:00"/>
    <n v="16"/>
    <n v="0.01"/>
    <n v="193.17"/>
    <n v="19.989999999999998"/>
    <n v="3090.72"/>
  </r>
  <r>
    <n v="8468"/>
    <n v="89953"/>
    <s v="Todd Olson"/>
    <s v="Air Cargo"/>
    <x v="2"/>
    <x v="1"/>
    <s v="High"/>
    <s v="Champagne"/>
    <x v="0"/>
    <x v="2"/>
    <s v="Francis Ford Coppola Sofia Rose 2014"/>
    <s v="Extra Large Crate"/>
    <s v="Canberra"/>
    <x v="45"/>
    <d v="2013-05-07T00:00:00"/>
    <n v="10"/>
    <n v="0.01"/>
    <n v="95.95"/>
    <n v="74.349999999999994"/>
    <n v="959.5"/>
  </r>
  <r>
    <n v="8469"/>
    <n v="89953"/>
    <s v="Todd Olson"/>
    <s v="Air Cargo"/>
    <x v="2"/>
    <x v="1"/>
    <s v="High"/>
    <s v="Sangiovese Rose"/>
    <x v="0"/>
    <x v="2"/>
    <s v="Pietradolce Etna Rosato 2014"/>
    <s v="Extra Large Crate"/>
    <s v="Victor Harbor"/>
    <x v="45"/>
    <d v="2013-05-06T00:00:00"/>
    <n v="9"/>
    <n v="0.06"/>
    <n v="300.98"/>
    <n v="64.73"/>
    <n v="2708.82"/>
  </r>
  <r>
    <n v="8470"/>
    <n v="89953"/>
    <s v="Todd Olson"/>
    <s v="Express Road Cargo"/>
    <x v="0"/>
    <x v="1"/>
    <s v="High"/>
    <s v="Cabernet Sauvignon"/>
    <x v="0"/>
    <x v="2"/>
    <s v="Locations by Dave Phinney F Rose"/>
    <s v="Full Container"/>
    <s v="Adelaide"/>
    <x v="45"/>
    <d v="2013-05-07T00:00:00"/>
    <n v="12"/>
    <n v="0.06"/>
    <n v="37.94"/>
    <n v="5.08"/>
    <n v="455.28"/>
  </r>
  <r>
    <n v="8471"/>
    <n v="89953"/>
    <s v="Todd Olson"/>
    <s v="Express Road Cargo"/>
    <x v="0"/>
    <x v="1"/>
    <s v="High"/>
    <s v="Cabernet Sauvignon"/>
    <x v="0"/>
    <x v="2"/>
    <s v="Roederer Estate Brut"/>
    <s v="Large Crate"/>
    <s v="Canberra"/>
    <x v="45"/>
    <d v="2013-05-07T00:00:00"/>
    <n v="9"/>
    <n v="7.0000000000000007E-2"/>
    <n v="161.55000000000001"/>
    <n v="19.989999999999998"/>
    <n v="1453.95"/>
  </r>
  <r>
    <n v="8472"/>
    <n v="89955"/>
    <s v="Todd Olson"/>
    <s v="Express Road Cargo"/>
    <x v="1"/>
    <x v="1"/>
    <s v="High"/>
    <s v="Reisling"/>
    <x v="0"/>
    <x v="2"/>
    <s v="Chardonnais Napa Valley Chardonnay 2013"/>
    <s v="Large Crate"/>
    <s v="Mount Barker"/>
    <x v="766"/>
    <d v="2013-11-12T00:00:00"/>
    <n v="12"/>
    <n v="0.03"/>
    <n v="80.98"/>
    <n v="7.18"/>
    <n v="971.76"/>
  </r>
  <r>
    <n v="8473"/>
    <n v="89943"/>
    <s v="Todd Olson"/>
    <s v="Express Road Cargo"/>
    <x v="1"/>
    <x v="1"/>
    <s v="High"/>
    <s v="Reisling"/>
    <x v="0"/>
    <x v="2"/>
    <s v="Giesen Sauvignon Blanc 2014"/>
    <s v="Loose Wrap"/>
    <s v="Port Adelaide"/>
    <x v="1334"/>
    <d v="2010-11-12T00:00:00"/>
    <n v="21"/>
    <n v="0.06"/>
    <n v="13.99"/>
    <n v="7.51"/>
    <n v="293.79000000000002"/>
  </r>
  <r>
    <n v="8474"/>
    <n v="89943"/>
    <s v="Todd Olson"/>
    <s v="Express Road Cargo"/>
    <x v="0"/>
    <x v="1"/>
    <s v="High"/>
    <s v="Sangiovese"/>
    <x v="0"/>
    <x v="2"/>
    <s v="Dom Perignon 2006"/>
    <s v="Full Container"/>
    <s v="Mount Barker"/>
    <x v="1334"/>
    <d v="2010-11-10T00:00:00"/>
    <n v="3"/>
    <n v="0.06"/>
    <n v="15.04"/>
    <n v="1.97"/>
    <n v="45.12"/>
  </r>
  <r>
    <n v="8475"/>
    <n v="90237"/>
    <s v="Cheryl Rogers"/>
    <s v="Express Road Cargo"/>
    <x v="0"/>
    <x v="2"/>
    <s v="Medium"/>
    <s v="Zinfandel"/>
    <x v="0"/>
    <x v="2"/>
    <s v="Moet &amp; Chandon Imperial"/>
    <s v="Large Crate"/>
    <s v="Freemantle"/>
    <x v="517"/>
    <d v="2010-02-22T00:00:00"/>
    <n v="10"/>
    <n v="7.0000000000000007E-2"/>
    <n v="5.81"/>
    <n v="8.49"/>
    <n v="58.099999999999994"/>
  </r>
  <r>
    <n v="8476"/>
    <n v="90237"/>
    <s v="Cheryl Rogers"/>
    <s v="Express Road Cargo"/>
    <x v="2"/>
    <x v="2"/>
    <s v="Medium"/>
    <s v="Grenache Rose"/>
    <x v="0"/>
    <x v="2"/>
    <s v="La Playa Estate Cabernet Sauvignon Rose 2015"/>
    <s v="Large Crate"/>
    <s v="Albany"/>
    <x v="517"/>
    <d v="2010-02-21T00:00:00"/>
    <n v="12"/>
    <n v="0.04"/>
    <n v="9.65"/>
    <n v="6.22"/>
    <n v="115.80000000000001"/>
  </r>
  <r>
    <n v="8477"/>
    <n v="86142"/>
    <s v="Philip Cooper"/>
    <s v="Express Road Cargo"/>
    <x v="2"/>
    <x v="1"/>
    <s v="High"/>
    <s v="Grenache Rose"/>
    <x v="0"/>
    <x v="2"/>
    <s v="Belle Glos Oeil de Perdrix Pinot Noir Blanc 2014"/>
    <s v="Large Crate"/>
    <s v="Canberra"/>
    <x v="474"/>
    <d v="2013-11-01T00:00:00"/>
    <n v="18"/>
    <n v="0.1"/>
    <n v="22.98"/>
    <n v="7.58"/>
    <n v="413.64"/>
  </r>
  <r>
    <n v="8478"/>
    <n v="86142"/>
    <s v="Philip Cooper"/>
    <s v="Air Cargo"/>
    <x v="2"/>
    <x v="1"/>
    <s v="High"/>
    <s v="Champagne"/>
    <x v="0"/>
    <x v="2"/>
    <s v="Marques de Caceres Rioja Rosado 2014"/>
    <s v="Small Crate"/>
    <s v="Canberra"/>
    <x v="474"/>
    <d v="2013-11-01T00:00:00"/>
    <n v="3"/>
    <n v="0"/>
    <n v="179.29"/>
    <n v="56.2"/>
    <n v="537.87"/>
  </r>
  <r>
    <n v="8479"/>
    <n v="89694"/>
    <s v="Carlos Meyer"/>
    <s v="Air Cargo"/>
    <x v="2"/>
    <x v="3"/>
    <s v="Medium"/>
    <s v="Cremant"/>
    <x v="0"/>
    <x v="2"/>
    <s v="Chateau d'Esclans Garrus Rose 2013"/>
    <s v="Extra Large Crate"/>
    <s v="Wollongong"/>
    <x v="1157"/>
    <d v="2013-06-29T00:00:00"/>
    <n v="13"/>
    <n v="0.05"/>
    <n v="122.99"/>
    <n v="70.2"/>
    <n v="1598.87"/>
  </r>
  <r>
    <n v="8480"/>
    <n v="88574"/>
    <s v="Doris Gutierrez"/>
    <s v="Express Road Cargo"/>
    <x v="0"/>
    <x v="2"/>
    <s v="Not Specified"/>
    <s v="Shiraz"/>
    <x v="0"/>
    <x v="2"/>
    <s v="Jean-Baptiste Adam Les Natures Cremant d'Alsace Brut"/>
    <s v="Large Crate"/>
    <s v="Albany"/>
    <x v="498"/>
    <d v="2013-03-17T00:00:00"/>
    <n v="5"/>
    <n v="0.05"/>
    <n v="10.91"/>
    <n v="2.99"/>
    <n v="54.55"/>
  </r>
  <r>
    <n v="8481"/>
    <n v="90406"/>
    <s v="Philip Robertson"/>
    <s v="Express Road Cargo"/>
    <x v="0"/>
    <x v="1"/>
    <s v="Medium"/>
    <s v="Shiraz"/>
    <x v="0"/>
    <x v="2"/>
    <s v="Laurent-Perrier Brut Rose"/>
    <s v="Large Crate"/>
    <s v="Canberra"/>
    <x v="860"/>
    <d v="2011-05-08T00:00:00"/>
    <n v="6"/>
    <n v="7.0000000000000007E-2"/>
    <n v="11.09"/>
    <n v="5.25"/>
    <n v="66.539999999999992"/>
  </r>
  <r>
    <n v="8482"/>
    <n v="90577"/>
    <s v="Harold Kim"/>
    <s v="Express Road Cargo"/>
    <x v="2"/>
    <x v="0"/>
    <s v="Not Specified"/>
    <s v="Grenache Rose"/>
    <x v="0"/>
    <x v="2"/>
    <s v="Barnard Griffin Rose of Sangiovese 2014"/>
    <s v="Full Container"/>
    <s v="Gladstone"/>
    <x v="645"/>
    <d v="2010-03-17T00:00:00"/>
    <n v="2"/>
    <n v="0.03"/>
    <n v="14.2"/>
    <n v="5.3"/>
    <n v="28.4"/>
  </r>
  <r>
    <n v="8483"/>
    <n v="90268"/>
    <s v="Douglas Gonzales"/>
    <s v="Express Road Cargo"/>
    <x v="0"/>
    <x v="3"/>
    <s v="Medium"/>
    <s v="Shiraz"/>
    <x v="0"/>
    <x v="2"/>
    <s v="Dopff &amp; Irion Cremant Rose Brut"/>
    <s v="Mini Crate"/>
    <s v="Tamworth"/>
    <x v="541"/>
    <d v="2013-04-10T00:00:00"/>
    <n v="2"/>
    <n v="0.03"/>
    <n v="80.98"/>
    <n v="35"/>
    <n v="161.96"/>
  </r>
  <r>
    <n v="8484"/>
    <n v="91034"/>
    <s v="Joshua Duncan"/>
    <s v="Road Cargo"/>
    <x v="0"/>
    <x v="1"/>
    <s v="Medium"/>
    <s v="Merlot"/>
    <x v="0"/>
    <x v="2"/>
    <s v="Barnard Griffin Rose of Sangiovese 2014"/>
    <s v="Large Crate"/>
    <s v="Canberra"/>
    <x v="1108"/>
    <d v="2013-07-11T00:00:00"/>
    <n v="3"/>
    <n v="0.03"/>
    <n v="5.18"/>
    <n v="5.74"/>
    <n v="15.54"/>
  </r>
  <r>
    <n v="8485"/>
    <n v="89702"/>
    <s v="Kenneth Peters"/>
    <s v="Express Road Cargo"/>
    <x v="0"/>
    <x v="3"/>
    <s v="Medium"/>
    <s v="Zinfandel"/>
    <x v="0"/>
    <x v="2"/>
    <s v="Jean-Baptiste Adam Les Natures Cremant d'Alsace Brut"/>
    <s v="Loose Wrap"/>
    <s v="Tamworth"/>
    <x v="1258"/>
    <d v="2013-08-05T00:00:00"/>
    <n v="10"/>
    <n v="0.06"/>
    <n v="25.98"/>
    <n v="5.37"/>
    <n v="259.8"/>
  </r>
  <r>
    <n v="8486"/>
    <n v="89700"/>
    <s v="Kenneth Peters"/>
    <s v="Air Cargo"/>
    <x v="2"/>
    <x v="3"/>
    <s v="Medium"/>
    <s v="Champagne"/>
    <x v="0"/>
    <x v="2"/>
    <s v="Sutter Home White Zinfandel"/>
    <s v="Small Crate"/>
    <s v="Blue Mountains"/>
    <x v="1245"/>
    <d v="2011-08-05T00:00:00"/>
    <n v="22"/>
    <n v="0.06"/>
    <n v="170.98"/>
    <n v="35.89"/>
    <n v="3761.56"/>
  </r>
  <r>
    <n v="8487"/>
    <n v="89700"/>
    <s v="Kenneth Peters"/>
    <s v="Express Road Cargo"/>
    <x v="2"/>
    <x v="3"/>
    <s v="Medium"/>
    <s v="Cremant"/>
    <x v="0"/>
    <x v="2"/>
    <s v="Marques de Caceres Rioja Rosado 2014"/>
    <s v="Full Container"/>
    <s v="Bathurst"/>
    <x v="1245"/>
    <d v="2011-08-05T00:00:00"/>
    <n v="1"/>
    <n v="7.0000000000000007E-2"/>
    <n v="41.47"/>
    <n v="34.200000000000003"/>
    <n v="41.47"/>
  </r>
  <r>
    <n v="8488"/>
    <n v="89022"/>
    <s v="Jimmy Rose"/>
    <s v="Express Road Cargo"/>
    <x v="0"/>
    <x v="2"/>
    <s v="Not Specified"/>
    <s v="Pinot Noir"/>
    <x v="0"/>
    <x v="2"/>
    <s v="Simonnet-Febvre Cremant de Bourgogne Blanc"/>
    <s v="Full Container"/>
    <s v="Perth"/>
    <x v="187"/>
    <d v="2013-07-20T00:00:00"/>
    <n v="12"/>
    <n v="0.08"/>
    <n v="3.14"/>
    <n v="1.92"/>
    <n v="37.68"/>
  </r>
  <r>
    <n v="8489"/>
    <n v="89378"/>
    <s v="Lawrence Perry"/>
    <s v="Road Cargo"/>
    <x v="0"/>
    <x v="3"/>
    <s v="High"/>
    <s v="Pinot Noir"/>
    <x v="0"/>
    <x v="2"/>
    <s v="Louis Roederer Cristal Brut 2006"/>
    <s v="Large Crate"/>
    <s v="Orange"/>
    <x v="61"/>
    <d v="2012-03-18T00:00:00"/>
    <n v="3"/>
    <n v="0.1"/>
    <n v="39.979999999999997"/>
    <n v="9.83"/>
    <n v="119.94"/>
  </r>
  <r>
    <n v="8490"/>
    <n v="88194"/>
    <s v="Eugene Reyes"/>
    <s v="Express Road Cargo"/>
    <x v="0"/>
    <x v="1"/>
    <s v="Medium"/>
    <s v="Shiraz"/>
    <x v="0"/>
    <x v="2"/>
    <s v="Marques de Caceres Rioja Rosado 2014"/>
    <s v="Large Crate"/>
    <s v="Canberra"/>
    <x v="1029"/>
    <d v="2013-05-19T00:00:00"/>
    <n v="11"/>
    <n v="0.08"/>
    <n v="3.36"/>
    <n v="6.27"/>
    <n v="36.96"/>
  </r>
  <r>
    <n v="8491"/>
    <n v="88194"/>
    <s v="Eugene Reyes"/>
    <s v="Express Road Cargo"/>
    <x v="1"/>
    <x v="1"/>
    <s v="Medium"/>
    <s v="Reisling"/>
    <x v="0"/>
    <x v="2"/>
    <s v="Los Vascos Sauvignon Blanc 2015"/>
    <s v="Large Crate"/>
    <s v="Canberra"/>
    <x v="1029"/>
    <d v="2013-05-19T00:00:00"/>
    <n v="5"/>
    <n v="0.09"/>
    <n v="35.99"/>
    <n v="1.1000000000000001"/>
    <n v="179.95000000000002"/>
  </r>
  <r>
    <n v="8492"/>
    <n v="86125"/>
    <s v="Bruce King"/>
    <s v="Express Road Cargo"/>
    <x v="0"/>
    <x v="1"/>
    <s v="Not Specified"/>
    <s v="Zinfandel"/>
    <x v="0"/>
    <x v="2"/>
    <s v="Simonnet-Febvre Cremant de Bourgogne Blanc"/>
    <s v="Standard Size Crate"/>
    <s v="Devonport"/>
    <x v="1202"/>
    <d v="2011-04-01T00:00:00"/>
    <n v="2"/>
    <n v="0.04"/>
    <n v="10.98"/>
    <n v="3.37"/>
    <n v="21.96"/>
  </r>
  <r>
    <n v="8493"/>
    <n v="91012"/>
    <s v="Stephen Wheeler"/>
    <s v="Express Road Cargo"/>
    <x v="0"/>
    <x v="1"/>
    <s v="Medium"/>
    <s v="Merlot"/>
    <x v="0"/>
    <x v="2"/>
    <s v="Gerard Bertrand Cote des Roses Rose 2014"/>
    <s v="Large Crate"/>
    <s v="Melton"/>
    <x v="908"/>
    <d v="2012-06-11T00:00:00"/>
    <n v="17"/>
    <n v="0.08"/>
    <n v="5.74"/>
    <n v="5.01"/>
    <n v="97.58"/>
  </r>
  <r>
    <n v="8494"/>
    <n v="91012"/>
    <s v="Stephen Wheeler"/>
    <s v="Express Road Cargo"/>
    <x v="0"/>
    <x v="1"/>
    <s v="Medium"/>
    <s v="Pinot Noir"/>
    <x v="0"/>
    <x v="2"/>
    <s v="Chateau d'Esclans Garrus Rose 2013"/>
    <s v="Large Crate"/>
    <s v="Melbourne"/>
    <x v="908"/>
    <d v="2012-06-11T00:00:00"/>
    <n v="18"/>
    <n v="0.01"/>
    <n v="140.85"/>
    <n v="19.989999999999998"/>
    <n v="2535.2999999999997"/>
  </r>
  <r>
    <n v="8495"/>
    <n v="91012"/>
    <s v="Harry Turner"/>
    <s v="Express Road Cargo"/>
    <x v="0"/>
    <x v="1"/>
    <s v="Medium"/>
    <s v="Malbec"/>
    <x v="0"/>
    <x v="2"/>
    <s v="Pierre Sparr Cremant d'Alsace Reserve Brut Rose"/>
    <s v="Large Crate"/>
    <s v="Benalla"/>
    <x v="908"/>
    <d v="2012-06-11T00:00:00"/>
    <n v="16"/>
    <n v="0.02"/>
    <n v="15.01"/>
    <n v="8.4"/>
    <n v="240.16"/>
  </r>
  <r>
    <n v="8496"/>
    <n v="86372"/>
    <s v="Ronald Green"/>
    <s v="Road Cargo"/>
    <x v="0"/>
    <x v="3"/>
    <s v="Medium"/>
    <s v="Pinot Noir"/>
    <x v="0"/>
    <x v="2"/>
    <s v="Pietradolce Etna Rosato 2014"/>
    <s v="Full Container"/>
    <s v="Orange"/>
    <x v="1149"/>
    <d v="2013-06-17T00:00:00"/>
    <n v="4"/>
    <n v="0"/>
    <n v="4.84"/>
    <n v="0.71"/>
    <n v="19.36"/>
  </r>
  <r>
    <n v="8497"/>
    <n v="86829"/>
    <s v="Ralph Taylor"/>
    <s v="Express Road Cargo"/>
    <x v="0"/>
    <x v="1"/>
    <s v="Not Specified"/>
    <s v="Malbec"/>
    <x v="0"/>
    <x v="2"/>
    <s v="Roederer Estate Brut"/>
    <s v="Large Crate"/>
    <s v="Mount Barker"/>
    <x v="331"/>
    <d v="2011-06-15T00:00:00"/>
    <n v="5"/>
    <n v="0.06"/>
    <n v="140.85"/>
    <n v="19.989999999999998"/>
    <n v="704.25"/>
  </r>
  <r>
    <n v="8498"/>
    <n v="91498"/>
    <s v="Willie Elliott"/>
    <s v="Express Road Cargo"/>
    <x v="0"/>
    <x v="0"/>
    <s v="High"/>
    <s v="Shiraz"/>
    <x v="0"/>
    <x v="2"/>
    <s v="Sutter Home Pink Moscato"/>
    <s v="Large Crate"/>
    <s v="Palmerston"/>
    <x v="547"/>
    <d v="2012-10-23T00:00:00"/>
    <n v="13"/>
    <n v="7.0000000000000007E-2"/>
    <n v="58.1"/>
    <n v="1.49"/>
    <n v="755.30000000000007"/>
  </r>
  <r>
    <n v="8499"/>
    <n v="91140"/>
    <s v="Barbara Reid"/>
    <s v="Express Road Cargo"/>
    <x v="0"/>
    <x v="1"/>
    <s v="High"/>
    <s v="Shiraz"/>
    <x v="0"/>
    <x v="2"/>
    <s v="La Playa Estate Cabernet Sauvignon Rose 2015"/>
    <s v="Large Crate"/>
    <s v="Launceston"/>
    <x v="140"/>
    <d v="2013-12-30T00:00:00"/>
    <n v="20"/>
    <n v="0.05"/>
    <n v="4.54"/>
    <n v="5.83"/>
    <n v="90.8"/>
  </r>
  <r>
    <n v="8500"/>
    <n v="90427"/>
    <s v="Mark Griffin"/>
    <s v="Express Road Cargo"/>
    <x v="0"/>
    <x v="2"/>
    <s v="Critical"/>
    <s v="Shiraz"/>
    <x v="0"/>
    <x v="2"/>
    <s v="Louis Roederer Cristal Brut with Gift Box 2007"/>
    <s v="Large Crate"/>
    <s v="Freemantle"/>
    <x v="1215"/>
    <d v="2013-06-02T00:00:00"/>
    <n v="11"/>
    <n v="7.0000000000000007E-2"/>
    <n v="4.9800000000000004"/>
    <n v="0.49"/>
    <n v="54.78"/>
  </r>
  <r>
    <n v="8501"/>
    <n v="91016"/>
    <s v="Stephen Wheeler"/>
    <s v="Air Cargo"/>
    <x v="2"/>
    <x v="1"/>
    <s v="Not Specified"/>
    <s v="Sangiovese Rose"/>
    <x v="0"/>
    <x v="2"/>
    <s v="Pietradolce Etna Rosato 2014"/>
    <s v="Small Crate"/>
    <s v="Ballarat"/>
    <x v="1093"/>
    <d v="2013-10-14T00:00:00"/>
    <n v="12"/>
    <n v="7.0000000000000007E-2"/>
    <n v="145.97999999999999"/>
    <n v="46.2"/>
    <n v="1751.7599999999998"/>
  </r>
  <r>
    <n v="8502"/>
    <n v="86480"/>
    <s v="Heather Greene"/>
    <s v="Express Road Cargo"/>
    <x v="0"/>
    <x v="2"/>
    <s v="Neutral"/>
    <s v="Cabernet Sauvignon"/>
    <x v="0"/>
    <x v="2"/>
    <s v="Bollinger Brut Special Cuvee"/>
    <s v="Large Crate"/>
    <s v="Albany"/>
    <x v="1111"/>
    <d v="2012-08-27T00:00:00"/>
    <n v="17"/>
    <n v="0.03"/>
    <n v="30.98"/>
    <n v="5.76"/>
    <n v="526.66"/>
  </r>
  <r>
    <n v="8503"/>
    <n v="88160"/>
    <s v="Aaron Chapman"/>
    <s v="Road Cargo"/>
    <x v="0"/>
    <x v="1"/>
    <s v="High"/>
    <s v="Zinfandel"/>
    <x v="0"/>
    <x v="2"/>
    <s v="Dom Perignon 2006"/>
    <s v="Large Crate"/>
    <s v="Mildura"/>
    <x v="915"/>
    <d v="2013-01-31T00:00:00"/>
    <n v="11"/>
    <n v="0.1"/>
    <n v="6.48"/>
    <n v="6.22"/>
    <n v="71.28"/>
  </r>
  <r>
    <n v="8504"/>
    <n v="88160"/>
    <s v="Aaron Chapman"/>
    <s v="Express Road Cargo"/>
    <x v="1"/>
    <x v="1"/>
    <s v="High"/>
    <s v="Reisling"/>
    <x v="0"/>
    <x v="2"/>
    <s v="Robert Oatley Sauvignon Blanc 2013"/>
    <s v="Large Crate"/>
    <s v="Benalla"/>
    <x v="915"/>
    <d v="2013-02-01T00:00:00"/>
    <n v="6"/>
    <n v="0.05"/>
    <n v="195.99"/>
    <n v="4.2"/>
    <n v="1175.94"/>
  </r>
  <r>
    <n v="8505"/>
    <n v="90140"/>
    <s v="Walter Perkins"/>
    <s v="Air Cargo"/>
    <x v="2"/>
    <x v="2"/>
    <s v="Critical"/>
    <s v="Grenache Rose"/>
    <x v="0"/>
    <x v="2"/>
    <s v="Sutter Home White Zinfandel"/>
    <s v="Small Crate"/>
    <s v="Mandurah"/>
    <x v="565"/>
    <d v="2013-10-01T00:00:00"/>
    <n v="5"/>
    <n v="0.01"/>
    <n v="58.14"/>
    <n v="36.61"/>
    <n v="290.7"/>
  </r>
  <r>
    <n v="8506"/>
    <n v="88871"/>
    <s v="Ronald Bell"/>
    <s v="Express Road Cargo"/>
    <x v="0"/>
    <x v="3"/>
    <s v="Low"/>
    <s v="Pinot Noir"/>
    <x v="0"/>
    <x v="2"/>
    <s v="Chateau d'Esclans Whispering Angel Rose 2014"/>
    <s v="Loose Wrap"/>
    <s v="Dubbo"/>
    <x v="600"/>
    <d v="2010-04-26T00:00:00"/>
    <n v="7"/>
    <n v="0"/>
    <n v="78.650000000000006"/>
    <n v="13.99"/>
    <n v="550.55000000000007"/>
  </r>
  <r>
    <n v="8507"/>
    <n v="88871"/>
    <s v="Ronald Bell"/>
    <s v="Air Cargo"/>
    <x v="2"/>
    <x v="3"/>
    <s v="Low"/>
    <s v="Cremant"/>
    <x v="0"/>
    <x v="2"/>
    <s v="La Playa Estate Cabernet Sauvignon Rose 2015"/>
    <s v="Extra Large Crate"/>
    <s v="Liverpool"/>
    <x v="600"/>
    <d v="2010-04-24T00:00:00"/>
    <n v="10"/>
    <n v="0.08"/>
    <n v="122.99"/>
    <n v="70.2"/>
    <n v="1229.8999999999999"/>
  </r>
  <r>
    <n v="8508"/>
    <n v="89948"/>
    <s v="Johnny Roberts"/>
    <s v="Express Road Cargo"/>
    <x v="0"/>
    <x v="1"/>
    <s v="Low"/>
    <s v="Malbec"/>
    <x v="0"/>
    <x v="2"/>
    <s v="Gerard Bertrand Cote des Roses Rose 2014"/>
    <s v="Large Crate"/>
    <s v="Canberra"/>
    <x v="980"/>
    <d v="2012-04-11T00:00:00"/>
    <n v="10"/>
    <n v="0.08"/>
    <n v="48.04"/>
    <n v="7.23"/>
    <n v="480.4"/>
  </r>
  <r>
    <n v="8509"/>
    <n v="88476"/>
    <s v="Nicole Moore"/>
    <s v="Road Cargo"/>
    <x v="0"/>
    <x v="1"/>
    <s v="High"/>
    <s v="Shiraz"/>
    <x v="0"/>
    <x v="2"/>
    <s v="Sutter Home White Zinfandel"/>
    <s v="Large Crate"/>
    <s v="Canberra"/>
    <x v="290"/>
    <d v="2011-06-06T00:00:00"/>
    <n v="17"/>
    <n v="0.02"/>
    <n v="161.55000000000001"/>
    <n v="19.989999999999998"/>
    <n v="2746.3500000000004"/>
  </r>
  <r>
    <n v="8510"/>
    <n v="89218"/>
    <s v="Wayne Chapman"/>
    <s v="Express Road Cargo"/>
    <x v="0"/>
    <x v="1"/>
    <s v="High"/>
    <s v="Zinfandel"/>
    <x v="0"/>
    <x v="0"/>
    <s v="Chateau d'Esclans Garrus Rose 2013"/>
    <s v="Large Crate"/>
    <s v="Canberra"/>
    <x v="274"/>
    <d v="2010-01-22T00:00:00"/>
    <n v="9"/>
    <n v="0.02"/>
    <n v="15.22"/>
    <n v="9.73"/>
    <n v="136.98000000000002"/>
  </r>
  <r>
    <n v="8511"/>
    <n v="89218"/>
    <s v="Michael Murphy"/>
    <s v="Express Road Cargo"/>
    <x v="1"/>
    <x v="3"/>
    <s v="High"/>
    <s v="Chardonnay"/>
    <x v="0"/>
    <x v="0"/>
    <s v="Hewitson LuLu Sauvignon Blanc 2014"/>
    <s v="Large Crate"/>
    <s v="Wollongong"/>
    <x v="274"/>
    <d v="2010-01-23T00:00:00"/>
    <n v="7"/>
    <n v="7.0000000000000007E-2"/>
    <n v="179.99"/>
    <n v="19.989999999999998"/>
    <n v="1259.93"/>
  </r>
  <r>
    <n v="8512"/>
    <n v="89218"/>
    <s v="Michael Murphy"/>
    <s v="Road Cargo"/>
    <x v="2"/>
    <x v="3"/>
    <s v="High"/>
    <s v="Champagne"/>
    <x v="0"/>
    <x v="0"/>
    <s v="Domaine Lafond Roc-Epine Tavel Rose 2014"/>
    <s v="Loose Wrap"/>
    <s v="Lithgow"/>
    <x v="274"/>
    <d v="2010-01-23T00:00:00"/>
    <n v="11"/>
    <n v="0.02"/>
    <n v="92.23"/>
    <n v="39.61"/>
    <n v="1014.5300000000001"/>
  </r>
  <r>
    <n v="8513"/>
    <n v="89228"/>
    <s v="Michael Murphy"/>
    <s v="Road Cargo"/>
    <x v="1"/>
    <x v="3"/>
    <s v="High"/>
    <s v="Chardonnay"/>
    <x v="0"/>
    <x v="0"/>
    <s v="Cloudy Bay Sauvignon Blanc 2015"/>
    <s v="Large Crate"/>
    <s v="Wagga Wagga"/>
    <x v="280"/>
    <d v="2013-01-23T00:00:00"/>
    <n v="7"/>
    <n v="0.03"/>
    <n v="115.99"/>
    <n v="5.92"/>
    <n v="811.93"/>
  </r>
  <r>
    <n v="8514"/>
    <n v="88196"/>
    <s v="Christine White"/>
    <s v="Express Road Cargo"/>
    <x v="2"/>
    <x v="1"/>
    <s v="Critical"/>
    <s v="Sangiovese Rose"/>
    <x v="0"/>
    <x v="0"/>
    <s v="Domaine Lafond Roc-Epine Tavel Rose 2014"/>
    <s v="Full Container"/>
    <s v="Mount Barker"/>
    <x v="132"/>
    <d v="2010-07-08T00:00:00"/>
    <n v="14"/>
    <n v="0.03"/>
    <n v="14.2"/>
    <n v="5.3"/>
    <n v="198.79999999999998"/>
  </r>
  <r>
    <n v="8515"/>
    <n v="88202"/>
    <s v="Christine White"/>
    <s v="Express Road Cargo"/>
    <x v="2"/>
    <x v="1"/>
    <s v="Critical"/>
    <s v="Grenache Rose"/>
    <x v="0"/>
    <x v="0"/>
    <s v="La Playa Estate Cabernet Sauvignon Rose 2015"/>
    <s v="Mini Crate"/>
    <s v="Port Adelaide"/>
    <x v="1285"/>
    <d v="2013-07-08T00:00:00"/>
    <n v="13"/>
    <n v="0.04"/>
    <n v="71.37"/>
    <n v="69"/>
    <n v="927.81000000000006"/>
  </r>
  <r>
    <n v="8516"/>
    <n v="88202"/>
    <s v="Christine White"/>
    <s v="Road Cargo"/>
    <x v="1"/>
    <x v="1"/>
    <s v="Critical"/>
    <s v="Reisling"/>
    <x v="0"/>
    <x v="0"/>
    <s v="Villa Maria Private Bin Sauvignon Blanc 2015"/>
    <s v="Large Crate"/>
    <s v="Canberra"/>
    <x v="1285"/>
    <d v="2013-07-07T00:00:00"/>
    <n v="10"/>
    <n v="0.02"/>
    <n v="200.99"/>
    <n v="8.08"/>
    <n v="2009.9"/>
  </r>
  <r>
    <n v="8517"/>
    <n v="89529"/>
    <s v="Theresa Washington"/>
    <s v="Express Road Cargo"/>
    <x v="0"/>
    <x v="3"/>
    <s v="High"/>
    <s v="Sangiovese"/>
    <x v="0"/>
    <x v="0"/>
    <s v="Sutter Home Pink Moscato"/>
    <s v="Large Crate"/>
    <s v="Broken Hill"/>
    <x v="930"/>
    <d v="2012-09-06T00:00:00"/>
    <n v="10"/>
    <n v="0.1"/>
    <n v="419.19"/>
    <n v="19.989999999999998"/>
    <n v="4191.8999999999996"/>
  </r>
  <r>
    <n v="8518"/>
    <n v="91142"/>
    <s v="Terry Gray"/>
    <s v="Air Cargo"/>
    <x v="0"/>
    <x v="1"/>
    <s v="Critical"/>
    <s v="Pinot Noir"/>
    <x v="0"/>
    <x v="0"/>
    <s v="La Playa Estate Cabernet Sauvignon Rose 2015"/>
    <s v="Extra Large Crate"/>
    <s v="Ballarat"/>
    <x v="2"/>
    <d v="2013-03-20T00:00:00"/>
    <n v="5"/>
    <n v="0.05"/>
    <n v="20.98"/>
    <n v="53.03"/>
    <n v="104.9"/>
  </r>
  <r>
    <n v="8519"/>
    <n v="91362"/>
    <s v="Philip Ortiz"/>
    <s v="Express Road Cargo"/>
    <x v="0"/>
    <x v="1"/>
    <s v="Not Specified"/>
    <s v="Pinot Noir"/>
    <x v="0"/>
    <x v="0"/>
    <s v="Louis Roederer Cristal Brut with Gift Box 2007"/>
    <s v="Full Container"/>
    <s v="Adelaide"/>
    <x v="325"/>
    <d v="2010-03-28T00:00:00"/>
    <n v="9"/>
    <n v="7.0000000000000007E-2"/>
    <n v="8.9499999999999993"/>
    <n v="2.0099999999999998"/>
    <n v="80.55"/>
  </r>
  <r>
    <n v="8520"/>
    <n v="86057"/>
    <s v="Fred Reynolds"/>
    <s v="Air Cargo"/>
    <x v="2"/>
    <x v="1"/>
    <s v="Critical"/>
    <s v="Grenache Rose"/>
    <x v="0"/>
    <x v="0"/>
    <s v="Barnard Griffin Rose of Sangiovese 2014"/>
    <s v="Extra Large Crate"/>
    <s v="Canberra"/>
    <x v="236"/>
    <d v="2012-03-06T00:00:00"/>
    <n v="12"/>
    <n v="0.04"/>
    <n v="130.97999999999999"/>
    <n v="130"/>
    <n v="1571.7599999999998"/>
  </r>
  <r>
    <n v="8521"/>
    <n v="87524"/>
    <s v="Roger Andrews"/>
    <s v="Express Road Cargo"/>
    <x v="0"/>
    <x v="3"/>
    <s v="High"/>
    <s v="Pinot Noir"/>
    <x v="0"/>
    <x v="0"/>
    <s v="Chateau d'Esclans Garrus Rose 2013"/>
    <s v="Large Crate"/>
    <s v="Grafton"/>
    <x v="253"/>
    <d v="2012-08-09T00:00:00"/>
    <n v="21"/>
    <n v="0.01"/>
    <n v="40.99"/>
    <n v="17.48"/>
    <n v="860.79000000000008"/>
  </r>
  <r>
    <n v="8522"/>
    <n v="87174"/>
    <s v="Jeffrey Hill"/>
    <s v="Express Road Cargo"/>
    <x v="0"/>
    <x v="3"/>
    <s v="Medium"/>
    <s v="Cabernet Sauvignon"/>
    <x v="0"/>
    <x v="0"/>
    <s v="La Playa Estate Cabernet Sauvignon Rose 2015"/>
    <s v="Full Container"/>
    <s v="Bathurst"/>
    <x v="115"/>
    <d v="2013-12-11T00:00:00"/>
    <n v="12"/>
    <n v="0"/>
    <n v="6.88"/>
    <n v="2"/>
    <n v="82.56"/>
  </r>
  <r>
    <n v="8523"/>
    <n v="86564"/>
    <s v="Margaret Cole"/>
    <s v="Express Road Cargo"/>
    <x v="1"/>
    <x v="2"/>
    <s v="Not Specified"/>
    <s v="Pinot Gris"/>
    <x v="0"/>
    <x v="0"/>
    <s v="Robert Oatley Signature Chardonnay 2013"/>
    <s v="Large Crate"/>
    <s v="Mandurah"/>
    <x v="319"/>
    <d v="2013-11-02T00:00:00"/>
    <n v="40"/>
    <n v="0.04"/>
    <n v="110.99"/>
    <n v="2.5"/>
    <n v="4439.5999999999995"/>
  </r>
  <r>
    <n v="8524"/>
    <n v="88526"/>
    <s v="Cheryl Shaw"/>
    <s v="Air Cargo"/>
    <x v="1"/>
    <x v="3"/>
    <s v="Low"/>
    <s v="Sauvignon Blanc"/>
    <x v="0"/>
    <x v="0"/>
    <s v="Robert Oatley Signature Chardonnay 2013"/>
    <s v="Extra Large Crate"/>
    <s v="Cessnock"/>
    <x v="1355"/>
    <d v="2013-07-08T00:00:00"/>
    <n v="12"/>
    <n v="0.08"/>
    <n v="120.97"/>
    <n v="26.3"/>
    <n v="1451.6399999999999"/>
  </r>
  <r>
    <n v="8525"/>
    <n v="90605"/>
    <s v="John Webb"/>
    <s v="Express Road Cargo"/>
    <x v="0"/>
    <x v="1"/>
    <s v="Low"/>
    <s v="Pinot Noir"/>
    <x v="0"/>
    <x v="0"/>
    <s v="Louis Roederer Cristal Brut 2006"/>
    <s v="Large Crate"/>
    <s v="Launceston"/>
    <x v="1127"/>
    <d v="2013-02-04T00:00:00"/>
    <n v="10"/>
    <n v="0.05"/>
    <n v="18.97"/>
    <n v="5.21"/>
    <n v="189.7"/>
  </r>
  <r>
    <n v="8526"/>
    <n v="90605"/>
    <s v="John Webb"/>
    <s v="Express Road Cargo"/>
    <x v="0"/>
    <x v="1"/>
    <s v="Low"/>
    <s v="Sangiovese"/>
    <x v="0"/>
    <x v="0"/>
    <s v="Marques de Caceres Rioja Rosado 2014"/>
    <s v="Large Crate"/>
    <s v="Burnie"/>
    <x v="1127"/>
    <d v="2013-02-05T00:00:00"/>
    <n v="12"/>
    <n v="0.09"/>
    <n v="6.48"/>
    <n v="6.86"/>
    <n v="77.760000000000005"/>
  </r>
  <r>
    <n v="8527"/>
    <n v="89050"/>
    <s v="Keith Ramos"/>
    <s v="Express Road Cargo"/>
    <x v="0"/>
    <x v="3"/>
    <s v="Not Specified"/>
    <s v="Malbec"/>
    <x v="0"/>
    <x v="0"/>
    <s v="Miraval Rose (1.5 Liter Magnum) 2014"/>
    <s v="Large Crate"/>
    <s v="Grafton"/>
    <x v="292"/>
    <d v="2013-07-23T00:00:00"/>
    <n v="16"/>
    <n v="7.0000000000000007E-2"/>
    <n v="8.85"/>
    <n v="5.6"/>
    <n v="141.6"/>
  </r>
  <r>
    <n v="8528"/>
    <n v="86523"/>
    <s v="Thomas Jenkins"/>
    <s v="Air Cargo"/>
    <x v="2"/>
    <x v="3"/>
    <s v="Medium"/>
    <s v="Grenache Rose"/>
    <x v="0"/>
    <x v="0"/>
    <s v="Bertani Bertarose 2014"/>
    <s v="Small Crate"/>
    <s v="Dubbo"/>
    <x v="815"/>
    <d v="2012-08-13T00:00:00"/>
    <n v="11"/>
    <n v="0.05"/>
    <n v="140.97999999999999"/>
    <n v="36.090000000000003"/>
    <n v="1550.78"/>
  </r>
  <r>
    <n v="8529"/>
    <n v="86523"/>
    <s v="Thomas Jenkins"/>
    <s v="Road Cargo"/>
    <x v="0"/>
    <x v="3"/>
    <s v="Medium"/>
    <s v="Sangiovese"/>
    <x v="0"/>
    <x v="0"/>
    <s v="Chateau d'Esclans Garrus Rose 2013"/>
    <s v="Large Crate"/>
    <s v="Dubbo"/>
    <x v="815"/>
    <d v="2012-08-12T00:00:00"/>
    <n v="14"/>
    <n v="0.06"/>
    <n v="4.13"/>
    <n v="0.99"/>
    <n v="57.82"/>
  </r>
  <r>
    <n v="8530"/>
    <n v="88210"/>
    <s v="Johnny Garrett"/>
    <s v="Road Cargo"/>
    <x v="1"/>
    <x v="1"/>
    <s v="High"/>
    <s v="Pinot Gris"/>
    <x v="0"/>
    <x v="0"/>
    <s v="Robert Oatley Sauvignon Blanc 2013"/>
    <s v="Standard Size Crate"/>
    <s v="Ararat"/>
    <x v="18"/>
    <d v="2013-02-15T00:00:00"/>
    <n v="5"/>
    <n v="0.06"/>
    <n v="55.99"/>
    <n v="5"/>
    <n v="279.95"/>
  </r>
  <r>
    <n v="8531"/>
    <n v="88210"/>
    <s v="Sandra Franklin"/>
    <s v="Express Road Cargo"/>
    <x v="1"/>
    <x v="1"/>
    <s v="High"/>
    <s v="Chardonnay"/>
    <x v="0"/>
    <x v="0"/>
    <s v="Cloudy Bay Sauvignon Blanc 2015"/>
    <s v="Large Crate"/>
    <s v="Adelaide"/>
    <x v="18"/>
    <d v="2013-02-15T00:00:00"/>
    <n v="9"/>
    <n v="0.03"/>
    <n v="200.99"/>
    <n v="8.08"/>
    <n v="1808.91"/>
  </r>
  <r>
    <n v="8532"/>
    <n v="86933"/>
    <s v="Mark Lopez"/>
    <s v="Air Cargo"/>
    <x v="2"/>
    <x v="1"/>
    <s v="Critical"/>
    <s v="Champagne"/>
    <x v="0"/>
    <x v="0"/>
    <s v="Domaine Lafond Roc-Epine Tavel Rose 2014"/>
    <s v="Small Crate"/>
    <s v="Victor Harbor"/>
    <x v="215"/>
    <d v="2010-02-15T00:00:00"/>
    <n v="11"/>
    <n v="0.02"/>
    <n v="120.98"/>
    <n v="58.64"/>
    <n v="1330.78"/>
  </r>
  <r>
    <n v="8533"/>
    <n v="91184"/>
    <s v="Bobby Fox"/>
    <s v="Express Road Cargo"/>
    <x v="1"/>
    <x v="1"/>
    <s v="Low"/>
    <s v="Sauvignon Blanc"/>
    <x v="0"/>
    <x v="0"/>
    <s v="Cloudy Bay Sauvignon Blanc 2015"/>
    <s v="Standard Size Crate"/>
    <s v="Launceston"/>
    <x v="958"/>
    <d v="2012-03-12T00:00:00"/>
    <n v="1"/>
    <n v="0.02"/>
    <n v="28.48"/>
    <n v="1.99"/>
    <n v="28.48"/>
  </r>
  <r>
    <n v="8534"/>
    <n v="87114"/>
    <s v="Martin Hill"/>
    <s v="Air Cargo"/>
    <x v="0"/>
    <x v="2"/>
    <s v="High"/>
    <s v="Pinot Noir"/>
    <x v="0"/>
    <x v="0"/>
    <s v="Dom Perignon 2006"/>
    <s v="Extra Large Crate"/>
    <s v="Mandurah"/>
    <x v="80"/>
    <d v="2012-07-23T00:00:00"/>
    <n v="3"/>
    <n v="0.08"/>
    <n v="279.81"/>
    <n v="23.19"/>
    <n v="839.43000000000006"/>
  </r>
  <r>
    <n v="8535"/>
    <n v="88809"/>
    <s v="Raymond Bishop"/>
    <s v="Air Cargo"/>
    <x v="2"/>
    <x v="1"/>
    <s v="Critical"/>
    <s v="Grenache Rose"/>
    <x v="0"/>
    <x v="0"/>
    <s v="Domaine Lafage Miraflors Rose 2013"/>
    <s v="Extra Large Crate"/>
    <s v="Canberra"/>
    <x v="667"/>
    <d v="2012-09-12T00:00:00"/>
    <n v="1"/>
    <n v="0.08"/>
    <n v="50.98"/>
    <n v="14.19"/>
    <n v="50.98"/>
  </r>
  <r>
    <n v="8536"/>
    <n v="87851"/>
    <s v="Scott Montgomery"/>
    <s v="Air Cargo"/>
    <x v="1"/>
    <x v="2"/>
    <s v="Low"/>
    <s v="Reisling"/>
    <x v="0"/>
    <x v="0"/>
    <s v="The White Knight Sauvignon Blanc 2014"/>
    <s v="Extra Large Crate"/>
    <s v="Perth"/>
    <x v="649"/>
    <d v="2013-09-08T00:00:00"/>
    <n v="12"/>
    <n v="0.06"/>
    <n v="270.97000000000003"/>
    <n v="28.06"/>
    <n v="3251.6400000000003"/>
  </r>
  <r>
    <n v="8537"/>
    <n v="87360"/>
    <s v="Catherine Jackson"/>
    <s v="Express Road Cargo"/>
    <x v="0"/>
    <x v="1"/>
    <s v="Low"/>
    <s v="Sangiovese"/>
    <x v="0"/>
    <x v="0"/>
    <s v="Chateau d'Esclans Garrus Rose 2013"/>
    <s v="Large Crate"/>
    <s v="Mount Barker"/>
    <x v="1123"/>
    <d v="2013-01-12T00:00:00"/>
    <n v="7"/>
    <n v="0.01"/>
    <n v="4.37"/>
    <n v="5.15"/>
    <n v="30.59"/>
  </r>
  <r>
    <n v="8538"/>
    <n v="87360"/>
    <s v="Catherine Jackson"/>
    <s v="Express Road Cargo"/>
    <x v="0"/>
    <x v="1"/>
    <s v="Low"/>
    <s v="Merlot"/>
    <x v="0"/>
    <x v="0"/>
    <s v="Laurent-Perrier Brut Millesime 2006"/>
    <s v="Large Crate"/>
    <s v="Port Lincoln"/>
    <x v="1123"/>
    <d v="2013-01-12T00:00:00"/>
    <n v="11"/>
    <n v="0.03"/>
    <n v="4.9800000000000004"/>
    <n v="4.95"/>
    <n v="54.78"/>
  </r>
  <r>
    <n v="8539"/>
    <n v="86160"/>
    <s v="Patrick Sullivan"/>
    <s v="Air Cargo"/>
    <x v="2"/>
    <x v="3"/>
    <s v="Critical"/>
    <s v="Grenache Rose"/>
    <x v="0"/>
    <x v="0"/>
    <s v="Francis Ford Coppola Sofia Rose 2014"/>
    <s v="Small Crate"/>
    <s v="Blue Mountains"/>
    <x v="1309"/>
    <d v="2012-11-04T00:00:00"/>
    <n v="19"/>
    <n v="0.05"/>
    <n v="150.97999999999999"/>
    <n v="16.010000000000002"/>
    <n v="2868.62"/>
  </r>
  <r>
    <n v="8540"/>
    <n v="86374"/>
    <s v="Jason Perkins"/>
    <s v="Road Cargo"/>
    <x v="0"/>
    <x v="1"/>
    <s v="Medium"/>
    <s v="Merlot"/>
    <x v="0"/>
    <x v="0"/>
    <s v="Laurent-Perrier Brut Rose"/>
    <s v="Full Container"/>
    <s v="Canberra"/>
    <x v="1401"/>
    <d v="2011-05-23T00:00:00"/>
    <n v="16"/>
    <n v="0.04"/>
    <n v="5.81"/>
    <n v="3.37"/>
    <n v="92.96"/>
  </r>
  <r>
    <n v="8541"/>
    <n v="86379"/>
    <s v="Jason Perkins"/>
    <s v="Express Road Cargo"/>
    <x v="0"/>
    <x v="1"/>
    <s v="Medium"/>
    <s v="Zinfandel"/>
    <x v="0"/>
    <x v="0"/>
    <s v="Jean-Baptiste Adam Les Natures Cremant d'Alsace Brut"/>
    <s v="Large Crate"/>
    <s v="Canberra"/>
    <x v="1130"/>
    <d v="2013-05-25T00:00:00"/>
    <n v="1"/>
    <n v="0.05"/>
    <n v="29.74"/>
    <n v="6.64"/>
    <n v="29.74"/>
  </r>
  <r>
    <n v="8542"/>
    <n v="87246"/>
    <s v="Earl Burns"/>
    <s v="Express Road Cargo"/>
    <x v="2"/>
    <x v="0"/>
    <s v="Low"/>
    <s v="Grenache Rose"/>
    <x v="0"/>
    <x v="0"/>
    <s v="Francis Ford Coppola Sofia Rose 2014"/>
    <s v="Large Crate"/>
    <s v="Gympie"/>
    <x v="507"/>
    <d v="2011-01-02T00:00:00"/>
    <n v="9"/>
    <n v="0.1"/>
    <n v="2.08"/>
    <n v="5.33"/>
    <n v="18.72"/>
  </r>
  <r>
    <n v="8543"/>
    <n v="90570"/>
    <s v="Eric Owens"/>
    <s v="Express Road Cargo"/>
    <x v="1"/>
    <x v="3"/>
    <s v="Low"/>
    <s v="Reisling"/>
    <x v="0"/>
    <x v="0"/>
    <s v="Rombauer Chardonnay 2014"/>
    <s v="Standard Size Crate"/>
    <s v="Broken Hill"/>
    <x v="307"/>
    <d v="2011-10-23T00:00:00"/>
    <n v="1"/>
    <n v="0.06"/>
    <n v="40.96"/>
    <n v="1.99"/>
    <n v="40.96"/>
  </r>
  <r>
    <n v="8544"/>
    <n v="91526"/>
    <s v="Virginia Romero"/>
    <s v="Road Cargo"/>
    <x v="1"/>
    <x v="1"/>
    <s v="Critical"/>
    <s v="Reisling"/>
    <x v="0"/>
    <x v="0"/>
    <s v="Dog Point Vineyard Sauvignon Blanc 2014"/>
    <s v="Large Crate"/>
    <s v="Canberra"/>
    <x v="119"/>
    <d v="2012-06-22T00:00:00"/>
    <n v="5"/>
    <n v="0.01"/>
    <n v="195.99"/>
    <n v="3.99"/>
    <n v="979.95"/>
  </r>
  <r>
    <n v="8545"/>
    <n v="91098"/>
    <s v="Marilyn Nguyen"/>
    <s v="Express Road Cargo"/>
    <x v="0"/>
    <x v="1"/>
    <s v="Critical"/>
    <s v="Merlot"/>
    <x v="0"/>
    <x v="0"/>
    <s v="Locations by Dave Phinney F Rose"/>
    <s v="Full Container"/>
    <s v="Port Lincoln"/>
    <x v="1021"/>
    <d v="2013-09-03T00:00:00"/>
    <n v="18"/>
    <n v="0.03"/>
    <n v="5.68"/>
    <n v="1.46"/>
    <n v="102.24"/>
  </r>
  <r>
    <n v="8546"/>
    <n v="91098"/>
    <s v="Marilyn Nguyen"/>
    <s v="Express Road Cargo"/>
    <x v="0"/>
    <x v="1"/>
    <s v="Critical"/>
    <s v="Merlot"/>
    <x v="0"/>
    <x v="0"/>
    <s v="Belle Glos Oeil de Perdrix Pinot Noir Blanc 2014"/>
    <s v="Full Container"/>
    <s v="Mount Gambier"/>
    <x v="1021"/>
    <d v="2013-09-03T00:00:00"/>
    <n v="20"/>
    <n v="7.0000000000000007E-2"/>
    <n v="1.68"/>
    <n v="1"/>
    <n v="33.6"/>
  </r>
  <r>
    <n v="8547"/>
    <n v="87500"/>
    <s v="Willie Young"/>
    <s v="Express Road Cargo"/>
    <x v="1"/>
    <x v="1"/>
    <s v="Not Specified"/>
    <s v="Pinot Gris"/>
    <x v="0"/>
    <x v="1"/>
    <s v="Angeline Sauvignon Blanc 2014"/>
    <s v="Large Crate"/>
    <s v="Launceston"/>
    <x v="1246"/>
    <d v="2012-06-28T00:00:00"/>
    <n v="14"/>
    <n v="0.06"/>
    <n v="73.98"/>
    <n v="14.52"/>
    <n v="1035.72"/>
  </r>
  <r>
    <n v="8548"/>
    <n v="90092"/>
    <s v="Ronald Lane"/>
    <s v="Express Road Cargo"/>
    <x v="0"/>
    <x v="0"/>
    <s v="Critical"/>
    <s v="Malbec"/>
    <x v="0"/>
    <x v="1"/>
    <s v="Domaine Lafond Roc-Epine Tavel Rose 2014"/>
    <s v="Large Crate"/>
    <s v="Darwin"/>
    <x v="1259"/>
    <d v="2013-01-25T00:00:00"/>
    <n v="3"/>
    <n v="0.1"/>
    <n v="42.8"/>
    <n v="2.99"/>
    <n v="128.39999999999998"/>
  </r>
  <r>
    <n v="8549"/>
    <n v="90092"/>
    <s v="Ronald Lane"/>
    <s v="Express Road Cargo"/>
    <x v="0"/>
    <x v="0"/>
    <s v="Critical"/>
    <s v="Merlot"/>
    <x v="0"/>
    <x v="1"/>
    <s v="La Playa Estate Cabernet Sauvignon Rose 2015"/>
    <s v="Large Crate"/>
    <s v="Darwin"/>
    <x v="1259"/>
    <d v="2013-01-27T00:00:00"/>
    <n v="7"/>
    <n v="0.1"/>
    <n v="6.48"/>
    <n v="7.37"/>
    <n v="45.36"/>
  </r>
  <r>
    <n v="8550"/>
    <n v="90683"/>
    <s v="Earl Burke"/>
    <s v="Express Road Cargo"/>
    <x v="0"/>
    <x v="2"/>
    <s v="Critical"/>
    <s v="Sangiovese"/>
    <x v="0"/>
    <x v="1"/>
    <s v="Belle Glos Oeil de Perdrix Pinot Noir Blanc 2014"/>
    <s v="Standard Size Crate"/>
    <s v="Busseltol"/>
    <x v="1300"/>
    <d v="2013-10-24T00:00:00"/>
    <n v="23"/>
    <n v="0.08"/>
    <n v="21.38"/>
    <n v="8.99"/>
    <n v="491.73999999999995"/>
  </r>
  <r>
    <n v="8551"/>
    <n v="90982"/>
    <s v="Gerald Wagner"/>
    <s v="Air Cargo"/>
    <x v="1"/>
    <x v="1"/>
    <s v="High"/>
    <s v="Reisling"/>
    <x v="0"/>
    <x v="1"/>
    <s v="Robert Oatley Sauvignon Blanc 2013"/>
    <s v="Extra Large Crate"/>
    <s v="Mount Gambier"/>
    <x v="508"/>
    <d v="2013-05-20T00:00:00"/>
    <n v="4"/>
    <n v="0.03"/>
    <n v="213.45"/>
    <n v="14.7"/>
    <n v="853.8"/>
  </r>
  <r>
    <n v="8552"/>
    <n v="91293"/>
    <s v="Clarence Romero"/>
    <s v="Road Cargo"/>
    <x v="1"/>
    <x v="3"/>
    <s v="Critical"/>
    <s v="Chardonnay"/>
    <x v="0"/>
    <x v="1"/>
    <s v="Villa Maria Private Bin Sauvignon Blanc 2015"/>
    <s v="Large Crate"/>
    <s v="Penrith"/>
    <x v="621"/>
    <d v="2013-04-17T00:00:00"/>
    <n v="8"/>
    <n v="0.02"/>
    <n v="82.99"/>
    <n v="5.5"/>
    <n v="663.92"/>
  </r>
  <r>
    <n v="8553"/>
    <n v="91293"/>
    <s v="Clarence Romero"/>
    <s v="Express Road Cargo"/>
    <x v="0"/>
    <x v="3"/>
    <s v="Critical"/>
    <s v="Cabernet Sauvignon"/>
    <x v="0"/>
    <x v="1"/>
    <s v="Miraval Rose (1.5 Liter Magnum) 2014"/>
    <s v="Standard Size Crate"/>
    <s v="Newcastle"/>
    <x v="621"/>
    <d v="2013-04-16T00:00:00"/>
    <n v="2"/>
    <n v="0.02"/>
    <n v="11.66"/>
    <n v="8.99"/>
    <n v="23.32"/>
  </r>
  <r>
    <n v="8554"/>
    <n v="86305"/>
    <s v="Louise Carr"/>
    <s v="Express Road Cargo"/>
    <x v="1"/>
    <x v="1"/>
    <s v="Medium"/>
    <s v="Reisling"/>
    <x v="0"/>
    <x v="1"/>
    <s v="Lincourt Courtney's Chardonnay 2012"/>
    <s v="Full Container"/>
    <s v="Bendigo"/>
    <x v="794"/>
    <d v="2013-08-17T00:00:00"/>
    <n v="11"/>
    <n v="0.04"/>
    <n v="35.99"/>
    <n v="5.99"/>
    <n v="395.89000000000004"/>
  </r>
  <r>
    <n v="8555"/>
    <n v="89487"/>
    <s v="Justin Ford"/>
    <s v="Road Cargo"/>
    <x v="1"/>
    <x v="0"/>
    <s v="Medium"/>
    <s v="Chardonnay"/>
    <x v="0"/>
    <x v="1"/>
    <s v="Robert Oatley Signature Chardonnay 2013"/>
    <s v="Mini Crate"/>
    <s v="Brisbane"/>
    <x v="1277"/>
    <d v="2013-01-05T00:00:00"/>
    <n v="10"/>
    <n v="0.04"/>
    <n v="199.99"/>
    <n v="24.49"/>
    <n v="1999.9"/>
  </r>
  <r>
    <n v="8556"/>
    <n v="87850"/>
    <s v="Scott Montgomery"/>
    <s v="Express Road Cargo"/>
    <x v="1"/>
    <x v="2"/>
    <s v="High"/>
    <s v="Chardonnay"/>
    <x v="0"/>
    <x v="1"/>
    <s v="Cloudy Bay Sauvignon Blanc 2015"/>
    <s v="Standard Size Crate"/>
    <s v="Perth"/>
    <x v="419"/>
    <d v="2012-10-23T00:00:00"/>
    <n v="7"/>
    <n v="0.04"/>
    <n v="22.98"/>
    <n v="1.99"/>
    <n v="160.86000000000001"/>
  </r>
  <r>
    <n v="8557"/>
    <n v="91089"/>
    <s v="Marilyn Nguyen"/>
    <s v="Road Cargo"/>
    <x v="2"/>
    <x v="1"/>
    <s v="Low"/>
    <s v="Grenache Rose"/>
    <x v="0"/>
    <x v="1"/>
    <s v="Domaine Lafond Roc-Epine Tavel Rose 2014"/>
    <s v="Mini Crate"/>
    <s v="Victor Harbor"/>
    <x v="945"/>
    <d v="2010-09-16T00:00:00"/>
    <n v="3"/>
    <n v="7.0000000000000007E-2"/>
    <n v="154.13"/>
    <n v="69"/>
    <n v="462.39"/>
  </r>
  <r>
    <n v="8558"/>
    <n v="90912"/>
    <s v="Tina Foster"/>
    <s v="Express Road Cargo"/>
    <x v="1"/>
    <x v="3"/>
    <s v="Medium"/>
    <s v="Reisling"/>
    <x v="0"/>
    <x v="1"/>
    <s v="Mercer Canyons Chardonnay 2013"/>
    <s v="Full Container"/>
    <s v="Grafton"/>
    <x v="581"/>
    <d v="2012-03-25T00:00:00"/>
    <n v="1"/>
    <n v="0.09"/>
    <n v="20.99"/>
    <n v="2.5"/>
    <n v="20.99"/>
  </r>
  <r>
    <n v="8559"/>
    <n v="88903"/>
    <s v="Larry West"/>
    <s v="Express Road Cargo"/>
    <x v="0"/>
    <x v="2"/>
    <s v="Not Specified"/>
    <s v="Merlot"/>
    <x v="0"/>
    <x v="1"/>
    <s v="Chateau d'Esclans Garrus Rose 2013"/>
    <s v="Loose Wrap"/>
    <s v="Rockingham"/>
    <x v="227"/>
    <d v="2013-11-25T00:00:00"/>
    <n v="18"/>
    <n v="0.05"/>
    <n v="78.650000000000006"/>
    <n v="13.99"/>
    <n v="1415.7"/>
  </r>
  <r>
    <n v="8560"/>
    <n v="91159"/>
    <s v="Todd Thompson"/>
    <s v="Express Road Cargo"/>
    <x v="0"/>
    <x v="2"/>
    <s v="Not Specified"/>
    <s v="Pinot Noir"/>
    <x v="0"/>
    <x v="1"/>
    <s v="Chateau D'Aqueria Tavel Rose 2013"/>
    <s v="Large Crate"/>
    <s v="Geraldton"/>
    <x v="957"/>
    <d v="2011-02-07T00:00:00"/>
    <n v="5"/>
    <n v="0"/>
    <n v="35.44"/>
    <n v="4.92"/>
    <n v="177.2"/>
  </r>
  <r>
    <n v="8561"/>
    <n v="91164"/>
    <s v="Gerald Thompson"/>
    <s v="Air Cargo"/>
    <x v="1"/>
    <x v="0"/>
    <s v="High"/>
    <s v="Reisling"/>
    <x v="0"/>
    <x v="1"/>
    <s v="Leeuwin Estate Art Series Chardonnay 2012"/>
    <s v="Extra Large Crate"/>
    <s v="Mount Isa"/>
    <x v="923"/>
    <d v="2012-07-31T00:00:00"/>
    <n v="14"/>
    <n v="0.1"/>
    <n v="264.98"/>
    <n v="17.86"/>
    <n v="3709.7200000000003"/>
  </r>
  <r>
    <n v="8562"/>
    <n v="85992"/>
    <s v="Larry Hunter"/>
    <s v="Express Road Cargo"/>
    <x v="0"/>
    <x v="1"/>
    <s v="High"/>
    <s v="Malbec"/>
    <x v="0"/>
    <x v="1"/>
    <s v="Roederer Estate L'Ermitage 2007"/>
    <s v="Large Crate"/>
    <s v="Mount Gambier"/>
    <x v="353"/>
    <d v="2011-02-19T00:00:00"/>
    <n v="3"/>
    <n v="0.03"/>
    <n v="48.58"/>
    <n v="3.99"/>
    <n v="145.74"/>
  </r>
  <r>
    <n v="8563"/>
    <n v="88810"/>
    <s v="Raymond Bishop"/>
    <s v="Express Road Cargo"/>
    <x v="2"/>
    <x v="1"/>
    <s v="High"/>
    <s v="Cremant"/>
    <x v="0"/>
    <x v="1"/>
    <s v="Chateau d'Esclans Whispering Angel Rose 2014"/>
    <s v="Mini Crate"/>
    <s v="Canberra"/>
    <x v="76"/>
    <d v="2013-01-09T00:00:00"/>
    <n v="4"/>
    <n v="0.01"/>
    <n v="14.89"/>
    <n v="13.56"/>
    <n v="59.56"/>
  </r>
  <r>
    <n v="8564"/>
    <n v="88810"/>
    <s v="Raymond Bishop"/>
    <s v="Air Cargo"/>
    <x v="2"/>
    <x v="1"/>
    <s v="High"/>
    <s v="Sangiovese Rose"/>
    <x v="0"/>
    <x v="1"/>
    <s v="Francis Ford Coppola Sofia Rose 2014"/>
    <s v="Small Crate"/>
    <s v="Canberra"/>
    <x v="76"/>
    <d v="2013-01-09T00:00:00"/>
    <n v="4"/>
    <n v="0.04"/>
    <n v="280.98"/>
    <n v="35.67"/>
    <n v="1123.92"/>
  </r>
  <r>
    <n v="8565"/>
    <n v="88810"/>
    <s v="Andrew Henry"/>
    <s v="Express Road Cargo"/>
    <x v="0"/>
    <x v="1"/>
    <s v="High"/>
    <s v="Cabernet Sauvignon"/>
    <x v="0"/>
    <x v="1"/>
    <s v="Dom Perignon 2006"/>
    <s v="Large Crate"/>
    <s v="Canberra"/>
    <x v="76"/>
    <d v="2013-01-09T00:00:00"/>
    <n v="11"/>
    <n v="0.08"/>
    <n v="4.91"/>
    <n v="5.68"/>
    <n v="54.010000000000005"/>
  </r>
  <r>
    <n v="8566"/>
    <n v="90599"/>
    <s v="Sarah Flores"/>
    <s v="Express Road Cargo"/>
    <x v="2"/>
    <x v="2"/>
    <s v="Medium"/>
    <s v="Cremant"/>
    <x v="0"/>
    <x v="1"/>
    <s v="Orin Swift Cellars Fragile Rose 2014"/>
    <s v="Full Container"/>
    <s v="Rockingham"/>
    <x v="621"/>
    <d v="2013-04-17T00:00:00"/>
    <n v="13"/>
    <n v="0.05"/>
    <n v="18.84"/>
    <n v="3.62"/>
    <n v="244.92"/>
  </r>
  <r>
    <n v="8567"/>
    <n v="87418"/>
    <s v="Daniel Taylor"/>
    <s v="Road Cargo"/>
    <x v="0"/>
    <x v="3"/>
    <s v="Low"/>
    <s v="Sangiovese"/>
    <x v="0"/>
    <x v="1"/>
    <s v="Locations by Dave Phinney F Rose"/>
    <s v="Large Crate"/>
    <s v="Dubbo"/>
    <x v="42"/>
    <d v="2013-05-09T00:00:00"/>
    <n v="16"/>
    <n v="0.02"/>
    <n v="59.98"/>
    <n v="3.99"/>
    <n v="959.68"/>
  </r>
  <r>
    <n v="8568"/>
    <n v="87418"/>
    <s v="Daniel Taylor"/>
    <s v="Express Road Cargo"/>
    <x v="1"/>
    <x v="3"/>
    <s v="Low"/>
    <s v="Pinot Gris"/>
    <x v="0"/>
    <x v="1"/>
    <s v="Dog Point Vineyard Sauvignon Blanc 2014"/>
    <s v="Large Crate"/>
    <s v="Lithgow"/>
    <x v="42"/>
    <d v="2013-05-07T00:00:00"/>
    <n v="13"/>
    <n v="0.06"/>
    <n v="65.989999999999995"/>
    <n v="5.31"/>
    <n v="857.86999999999989"/>
  </r>
  <r>
    <n v="8569"/>
    <n v="90951"/>
    <s v="Gary Stephens"/>
    <s v="Road Cargo"/>
    <x v="1"/>
    <x v="0"/>
    <s v="Low"/>
    <s v="Reisling"/>
    <x v="0"/>
    <x v="1"/>
    <s v="Cloudy Bay Sauvignon Blanc 2015"/>
    <s v="Large Crate"/>
    <s v="Cairns"/>
    <x v="1402"/>
    <d v="2010-06-08T00:00:00"/>
    <n v="13"/>
    <n v="0.05"/>
    <n v="100.97"/>
    <n v="7.18"/>
    <n v="1312.61"/>
  </r>
  <r>
    <n v="8570"/>
    <n v="90959"/>
    <s v="Gary Stephens"/>
    <s v="Express Road Cargo"/>
    <x v="0"/>
    <x v="0"/>
    <s v="Low"/>
    <s v="Sangiovese"/>
    <x v="0"/>
    <x v="1"/>
    <s v="Locations by Dave Phinney F Rose"/>
    <s v="Full Container"/>
    <s v="Mount Isa"/>
    <x v="394"/>
    <d v="2013-06-08T00:00:00"/>
    <n v="1"/>
    <n v="0.02"/>
    <n v="4.84"/>
    <n v="0.71"/>
    <n v="4.84"/>
  </r>
  <r>
    <n v="8571"/>
    <n v="89461"/>
    <s v="Johnny Torres"/>
    <s v="Express Road Cargo"/>
    <x v="0"/>
    <x v="1"/>
    <s v="Not Specified"/>
    <s v="Malbec"/>
    <x v="0"/>
    <x v="1"/>
    <s v="Sutter Home White Zinfandel"/>
    <s v="Full Container"/>
    <s v="Burnie"/>
    <x v="779"/>
    <d v="2012-11-03T00:00:00"/>
    <n v="26"/>
    <n v="0.04"/>
    <n v="7.64"/>
    <n v="5.83"/>
    <n v="198.64"/>
  </r>
  <r>
    <n v="8572"/>
    <n v="89461"/>
    <s v="Johnny Torres"/>
    <s v="Express Road Cargo"/>
    <x v="0"/>
    <x v="1"/>
    <s v="Not Specified"/>
    <s v="Shiraz"/>
    <x v="0"/>
    <x v="1"/>
    <s v="Veuve Clicquot Brut Yellow Label"/>
    <s v="Large Crate"/>
    <s v="Devonport"/>
    <x v="779"/>
    <d v="2012-11-02T00:00:00"/>
    <n v="14"/>
    <n v="0.08"/>
    <n v="4.9800000000000004"/>
    <n v="5.49"/>
    <n v="69.72"/>
  </r>
  <r>
    <n v="8573"/>
    <n v="89461"/>
    <s v="Johnny Torres"/>
    <s v="Express Road Cargo"/>
    <x v="1"/>
    <x v="1"/>
    <s v="Not Specified"/>
    <s v="Chardonnay"/>
    <x v="0"/>
    <x v="1"/>
    <s v="Robert Oatley Signature Chardonnay 2013"/>
    <s v="Large Crate"/>
    <s v="Launceston"/>
    <x v="779"/>
    <d v="2012-11-02T00:00:00"/>
    <n v="37"/>
    <n v="0.05"/>
    <n v="45.99"/>
    <n v="4.99"/>
    <n v="1701.63"/>
  </r>
  <r>
    <n v="8574"/>
    <n v="91492"/>
    <s v="Albert Bishop"/>
    <s v="Road Cargo"/>
    <x v="1"/>
    <x v="1"/>
    <s v="Not Specified"/>
    <s v="Chardonnay"/>
    <x v="0"/>
    <x v="1"/>
    <s v="Los Vascos Sauvignon Blanc 2015"/>
    <s v="Standard Size Crate"/>
    <s v="Bendigo"/>
    <x v="509"/>
    <d v="2010-03-04T00:00:00"/>
    <n v="12"/>
    <n v="0"/>
    <n v="8.33"/>
    <n v="1.99"/>
    <n v="99.960000000000008"/>
  </r>
  <r>
    <n v="8575"/>
    <n v="87582"/>
    <s v="Jeffrey Rose"/>
    <s v="Express Road Cargo"/>
    <x v="1"/>
    <x v="0"/>
    <s v="Not Specified"/>
    <s v="Pinot Gris"/>
    <x v="0"/>
    <x v="1"/>
    <s v="St. Supery Sauvignon Blanc 2015"/>
    <s v="Large Crate"/>
    <s v="Mackay"/>
    <x v="305"/>
    <d v="2013-04-08T00:00:00"/>
    <n v="12"/>
    <n v="0"/>
    <n v="99.99"/>
    <n v="19.989999999999998"/>
    <n v="1199.8799999999999"/>
  </r>
  <r>
    <n v="8576"/>
    <n v="90817"/>
    <s v="Wayne Perez"/>
    <s v="Express Road Cargo"/>
    <x v="0"/>
    <x v="3"/>
    <s v="High"/>
    <s v="Merlot"/>
    <x v="0"/>
    <x v="1"/>
    <s v="Moet &amp; Chandon Imperial"/>
    <s v="Full Container"/>
    <s v="Liverpool"/>
    <x v="318"/>
    <d v="2013-02-15T00:00:00"/>
    <n v="7"/>
    <n v="0"/>
    <n v="3.78"/>
    <n v="0.71"/>
    <n v="26.459999999999997"/>
  </r>
  <r>
    <n v="8577"/>
    <n v="90817"/>
    <s v="Alice Hernandez"/>
    <s v="Express Road Cargo"/>
    <x v="0"/>
    <x v="3"/>
    <s v="High"/>
    <s v="Pinot Noir"/>
    <x v="0"/>
    <x v="1"/>
    <s v="Schramsberg Cremant Demi-Sec 2011"/>
    <s v="Large Crate"/>
    <s v="Campbeltown"/>
    <x v="318"/>
    <d v="2013-02-17T00:00:00"/>
    <n v="2"/>
    <n v="0.05"/>
    <n v="16.739999999999998"/>
    <n v="5.08"/>
    <n v="33.479999999999997"/>
  </r>
  <r>
    <n v="8578"/>
    <n v="86362"/>
    <s v="Christina Dixon"/>
    <s v="Express Road Cargo"/>
    <x v="0"/>
    <x v="3"/>
    <s v="High"/>
    <s v="Pinot Noir"/>
    <x v="0"/>
    <x v="1"/>
    <s v="Miraval Rose (1.5 Liter Magnum) 2014"/>
    <s v="Large Crate"/>
    <s v="Wollongong"/>
    <x v="1099"/>
    <d v="2012-12-06T00:00:00"/>
    <n v="17"/>
    <n v="7.0000000000000007E-2"/>
    <n v="20.98"/>
    <n v="1.49"/>
    <n v="356.66"/>
  </r>
  <r>
    <n v="8579"/>
    <n v="89155"/>
    <s v="Gary Henry"/>
    <s v="Express Road Cargo"/>
    <x v="0"/>
    <x v="1"/>
    <s v="Medium"/>
    <s v="Cabernet Sauvignon"/>
    <x v="0"/>
    <x v="1"/>
    <s v="Dom Perignon 2006"/>
    <s v="Large Crate"/>
    <s v="Mount Barker"/>
    <x v="719"/>
    <d v="2011-06-17T00:00:00"/>
    <n v="9"/>
    <n v="7.0000000000000007E-2"/>
    <n v="420.98"/>
    <n v="19.989999999999998"/>
    <n v="3788.82"/>
  </r>
  <r>
    <n v="8580"/>
    <n v="90814"/>
    <s v="Alice Hernandez"/>
    <s v="Road Cargo"/>
    <x v="1"/>
    <x v="3"/>
    <s v="High"/>
    <s v="Sauvignon Blanc"/>
    <x v="0"/>
    <x v="1"/>
    <s v="St. Supery Sauvignon Blanc 2015"/>
    <s v="Standard Size Crate"/>
    <s v="Blue Mountains"/>
    <x v="683"/>
    <d v="2010-09-19T00:00:00"/>
    <n v="8"/>
    <n v="0.04"/>
    <n v="39.479999999999997"/>
    <n v="1.99"/>
    <n v="315.83999999999997"/>
  </r>
  <r>
    <n v="8581"/>
    <n v="90814"/>
    <s v="Alice Hernandez"/>
    <s v="Express Road Cargo"/>
    <x v="1"/>
    <x v="3"/>
    <s v="High"/>
    <s v="Sauvignon Blanc"/>
    <x v="0"/>
    <x v="1"/>
    <s v="Leeuwin Estate Art Series Chardonnay 2012"/>
    <s v="Standard Size Crate"/>
    <s v="Wagga Wagga"/>
    <x v="683"/>
    <d v="2010-09-20T00:00:00"/>
    <n v="17"/>
    <n v="0"/>
    <n v="8.1199999999999992"/>
    <n v="2.83"/>
    <n v="138.04"/>
  </r>
  <r>
    <n v="8582"/>
    <n v="88351"/>
    <s v="Johnny Shaw"/>
    <s v="Express Road Cargo"/>
    <x v="1"/>
    <x v="1"/>
    <s v="High"/>
    <s v="Reisling"/>
    <x v="0"/>
    <x v="1"/>
    <s v="Rombauer Chardonnay 2014"/>
    <s v="Standard Size Crate"/>
    <s v="Mount Gambier"/>
    <x v="337"/>
    <d v="2011-12-19T00:00:00"/>
    <n v="7"/>
    <n v="0.09"/>
    <n v="55.99"/>
    <n v="5"/>
    <n v="391.93"/>
  </r>
  <r>
    <n v="8583"/>
    <n v="89776"/>
    <s v="Mark Wells"/>
    <s v="Express Road Cargo"/>
    <x v="2"/>
    <x v="3"/>
    <s v="High"/>
    <s v="Sangiovese Rose"/>
    <x v="0"/>
    <x v="1"/>
    <s v="Domaine Lafage Miraflors Rose 2013"/>
    <s v="Large Crate"/>
    <s v="Grafton"/>
    <x v="647"/>
    <d v="2010-09-03T00:00:00"/>
    <n v="5"/>
    <n v="0.06"/>
    <n v="19.98"/>
    <n v="10.49"/>
    <n v="99.9"/>
  </r>
  <r>
    <n v="8584"/>
    <n v="89776"/>
    <s v="Mark Wells"/>
    <s v="Express Road Cargo"/>
    <x v="2"/>
    <x v="3"/>
    <s v="High"/>
    <s v="Cremant"/>
    <x v="0"/>
    <x v="1"/>
    <s v="La Playa Estate Cabernet Sauvignon Rose 2015"/>
    <s v="Large Crate"/>
    <s v="Broken Hill"/>
    <x v="647"/>
    <d v="2010-09-02T00:00:00"/>
    <n v="23"/>
    <n v="0.08"/>
    <n v="1.76"/>
    <n v="4.8600000000000003"/>
    <n v="40.479999999999997"/>
  </r>
  <r>
    <n v="8585"/>
    <n v="88069"/>
    <s v="Robin Bell"/>
    <s v="Express Road Cargo"/>
    <x v="0"/>
    <x v="2"/>
    <s v="Low"/>
    <s v="Merlot"/>
    <x v="0"/>
    <x v="1"/>
    <s v="Barnard Griffin Rose of Sangiovese 2014"/>
    <s v="Large Crate"/>
    <s v="Busseltol"/>
    <x v="473"/>
    <d v="2013-10-20T00:00:00"/>
    <n v="19"/>
    <n v="0.06"/>
    <n v="11.58"/>
    <n v="5.72"/>
    <n v="220.02"/>
  </r>
  <r>
    <n v="8586"/>
    <n v="88063"/>
    <s v="Robin Bell"/>
    <s v="Express Road Cargo"/>
    <x v="2"/>
    <x v="2"/>
    <s v="Low"/>
    <s v="Sangiovese Rose"/>
    <x v="0"/>
    <x v="1"/>
    <s v="Chateau d'Esclans Garrus Rose 2013"/>
    <s v="Full Container"/>
    <s v="Busseltol"/>
    <x v="307"/>
    <d v="2011-10-20T00:00:00"/>
    <n v="14"/>
    <n v="0.06"/>
    <n v="5.08"/>
    <n v="2.0299999999999998"/>
    <n v="71.12"/>
  </r>
  <r>
    <n v="8587"/>
    <n v="88069"/>
    <s v="Annie Pierce"/>
    <s v="Express Road Cargo"/>
    <x v="0"/>
    <x v="2"/>
    <s v="Low"/>
    <s v="Sangiovese"/>
    <x v="0"/>
    <x v="6"/>
    <s v="Bollinger Brut Special Cuvee"/>
    <s v="Large Crate"/>
    <s v="Freemantle"/>
    <x v="473"/>
    <d v="2013-10-23T00:00:00"/>
    <n v="9"/>
    <n v="0.08"/>
    <n v="4.0599999999999996"/>
    <n v="6.89"/>
    <n v="36.54"/>
  </r>
  <r>
    <n v="8588"/>
    <n v="85981"/>
    <s v="Fred Woods"/>
    <s v="Express Road Cargo"/>
    <x v="0"/>
    <x v="3"/>
    <s v="High"/>
    <s v="Merlot"/>
    <x v="0"/>
    <x v="4"/>
    <s v="Lucien Albrecht Cremant d'Alsace Brut"/>
    <s v="Large Crate"/>
    <s v="Broken Hill"/>
    <x v="644"/>
    <d v="2010-12-15T00:00:00"/>
    <n v="7"/>
    <n v="0.03"/>
    <n v="2.61"/>
    <n v="0.5"/>
    <n v="18.27"/>
  </r>
  <r>
    <n v="8589"/>
    <n v="85981"/>
    <s v="Fred Woods"/>
    <s v="Express Road Cargo"/>
    <x v="0"/>
    <x v="3"/>
    <s v="High"/>
    <s v="Sangiovese"/>
    <x v="0"/>
    <x v="6"/>
    <s v="La Playa Estate Cabernet Sauvignon Rose 2015"/>
    <s v="Standard Size Crate"/>
    <s v="Bathurst"/>
    <x v="644"/>
    <d v="2010-12-15T00:00:00"/>
    <n v="16"/>
    <n v="0.01"/>
    <n v="11.66"/>
    <n v="7.95"/>
    <n v="186.56"/>
  </r>
  <r>
    <n v="8590"/>
    <n v="90552"/>
    <s v="Adam Roberts"/>
    <s v="Express Road Cargo"/>
    <x v="0"/>
    <x v="3"/>
    <s v="Not Specified"/>
    <s v="Cabernet Sauvignon"/>
    <x v="0"/>
    <x v="6"/>
    <s v="Domaine Lafond Roc-Epine Tavel Rose 2014"/>
    <s v="Large Crate"/>
    <s v="Grafton"/>
    <x v="510"/>
    <d v="2011-01-22T00:00:00"/>
    <n v="1"/>
    <n v="7.0000000000000007E-2"/>
    <n v="142.86000000000001"/>
    <n v="19.989999999999998"/>
    <n v="142.86000000000001"/>
  </r>
  <r>
    <n v="8591"/>
    <n v="86835"/>
    <s v="Ralph Taylor"/>
    <s v="Express Road Cargo"/>
    <x v="1"/>
    <x v="1"/>
    <s v="Critical"/>
    <s v="Reisling"/>
    <x v="0"/>
    <x v="6"/>
    <s v="Robert Oatley Sauvignon Blanc 2013"/>
    <s v="Large Crate"/>
    <s v="Port Adelaide"/>
    <x v="971"/>
    <d v="2013-11-30T00:00:00"/>
    <n v="32"/>
    <n v="0.01"/>
    <n v="65.989999999999995"/>
    <n v="4.99"/>
    <n v="2111.6799999999998"/>
  </r>
  <r>
    <n v="8592"/>
    <n v="86835"/>
    <s v="Douglas Reed"/>
    <s v="Express Road Cargo"/>
    <x v="1"/>
    <x v="1"/>
    <s v="Critical"/>
    <s v="Sauvignon Blanc"/>
    <x v="0"/>
    <x v="6"/>
    <s v="Hewitson LuLu Sauvignon Blanc 2014"/>
    <s v="Loose Wrap"/>
    <s v="Canberra"/>
    <x v="971"/>
    <d v="2013-12-01T00:00:00"/>
    <n v="14"/>
    <n v="0.09"/>
    <n v="13.99"/>
    <n v="7.51"/>
    <n v="195.86"/>
  </r>
  <r>
    <n v="8593"/>
    <n v="86835"/>
    <s v="Douglas Reed"/>
    <s v="Express Road Cargo"/>
    <x v="0"/>
    <x v="1"/>
    <s v="Critical"/>
    <s v="Cabernet Sauvignon"/>
    <x v="0"/>
    <x v="6"/>
    <s v="Barnard Griffin Rose of Sangiovese 2014"/>
    <s v="Mini Crate"/>
    <s v="Victor Harbor"/>
    <x v="971"/>
    <d v="2013-12-01T00:00:00"/>
    <n v="34"/>
    <n v="0.05"/>
    <n v="20.34"/>
    <n v="35"/>
    <n v="691.56"/>
  </r>
  <r>
    <n v="8594"/>
    <n v="89243"/>
    <s v="Steven Greene"/>
    <s v="Express Road Cargo"/>
    <x v="0"/>
    <x v="0"/>
    <s v="Medium"/>
    <s v="Pinot Noir"/>
    <x v="0"/>
    <x v="6"/>
    <s v="Bollinger Brut Special Cuvee"/>
    <s v="Full Container"/>
    <s v="Brisbane"/>
    <x v="534"/>
    <d v="2012-01-05T00:00:00"/>
    <n v="4"/>
    <n v="0.03"/>
    <n v="6.08"/>
    <n v="0.91"/>
    <n v="24.32"/>
  </r>
  <r>
    <n v="8595"/>
    <n v="89243"/>
    <s v="Daniel Boyd"/>
    <s v="Express Road Cargo"/>
    <x v="0"/>
    <x v="2"/>
    <s v="Medium"/>
    <s v="Merlot"/>
    <x v="0"/>
    <x v="6"/>
    <s v="Sutter Home Pink Moscato"/>
    <s v="Standard Size Crate"/>
    <s v="Perth"/>
    <x v="534"/>
    <d v="2012-01-06T00:00:00"/>
    <n v="5"/>
    <n v="0.01"/>
    <n v="11.66"/>
    <n v="8.99"/>
    <n v="58.3"/>
  </r>
  <r>
    <n v="8596"/>
    <n v="89243"/>
    <s v="Daniel Boyd"/>
    <s v="Express Road Cargo"/>
    <x v="0"/>
    <x v="2"/>
    <s v="Medium"/>
    <s v="Merlot"/>
    <x v="0"/>
    <x v="4"/>
    <s v="Domaine Lafage Miraflors Rose 2013"/>
    <s v="Standard Size Crate"/>
    <s v="Rockingham"/>
    <x v="534"/>
    <d v="2012-01-06T00:00:00"/>
    <n v="2"/>
    <n v="0.06"/>
    <n v="10.48"/>
    <n v="2.89"/>
    <n v="20.96"/>
  </r>
  <r>
    <n v="8597"/>
    <n v="89674"/>
    <s v="George Edwards"/>
    <s v="Express Road Cargo"/>
    <x v="0"/>
    <x v="2"/>
    <s v="Medium"/>
    <s v="Malbec"/>
    <x v="0"/>
    <x v="6"/>
    <s v="Schramsberg Cremant Demi-Sec 2011"/>
    <s v="Large Crate"/>
    <s v="Mandurah"/>
    <x v="1185"/>
    <d v="2012-12-19T00:00:00"/>
    <n v="11"/>
    <n v="0.03"/>
    <n v="7.1"/>
    <n v="6.05"/>
    <n v="78.099999999999994"/>
  </r>
  <r>
    <n v="8598"/>
    <n v="89901"/>
    <s v="Sharon Crawford"/>
    <s v="Express Road Cargo"/>
    <x v="0"/>
    <x v="2"/>
    <s v="Medium"/>
    <s v="Sangiovese"/>
    <x v="0"/>
    <x v="6"/>
    <s v="Pietradolce Etna Rosato 2014"/>
    <s v="Large Crate"/>
    <s v="Freemantle"/>
    <x v="20"/>
    <d v="2013-03-21T00:00:00"/>
    <n v="4"/>
    <n v="0.01"/>
    <n v="7.35"/>
    <n v="5.96"/>
    <n v="29.4"/>
  </r>
  <r>
    <n v="8599"/>
    <n v="89762"/>
    <s v="Aaron Lane"/>
    <s v="Express Road Cargo"/>
    <x v="1"/>
    <x v="1"/>
    <s v="Critical"/>
    <s v="Sauvignon Blanc"/>
    <x v="0"/>
    <x v="6"/>
    <s v="Hewitson LuLu Sauvignon Blanc 2014"/>
    <s v="Standard Size Crate"/>
    <s v="Hobart"/>
    <x v="793"/>
    <d v="2010-07-19T00:00:00"/>
    <n v="7"/>
    <n v="0.09"/>
    <n v="28.48"/>
    <n v="1.99"/>
    <n v="199.36"/>
  </r>
  <r>
    <n v="8600"/>
    <n v="89762"/>
    <s v="Aaron Lane"/>
    <s v="Road Cargo"/>
    <x v="1"/>
    <x v="1"/>
    <s v="Critical"/>
    <s v="Sauvignon Blanc"/>
    <x v="0"/>
    <x v="6"/>
    <s v="Rombauer Chardonnay 2014"/>
    <s v="Large Crate"/>
    <s v="Devonport"/>
    <x v="793"/>
    <d v="2010-07-18T00:00:00"/>
    <n v="14"/>
    <n v="0.08"/>
    <n v="65.989999999999995"/>
    <n v="4.99"/>
    <n v="923.8599999999999"/>
  </r>
  <r>
    <n v="8601"/>
    <n v="91559"/>
    <s v="Jack Crawford"/>
    <s v="Express Road Cargo"/>
    <x v="2"/>
    <x v="3"/>
    <s v="Critical"/>
    <s v="Sangiovese Rose"/>
    <x v="0"/>
    <x v="6"/>
    <s v="Chateau D'Aqueria Tavel Rose 2013"/>
    <s v="Standard Size Crate"/>
    <s v="Bathurst"/>
    <x v="511"/>
    <d v="2011-10-06T00:00:00"/>
    <n v="11"/>
    <n v="0.01"/>
    <n v="20.239999999999998"/>
    <n v="8.99"/>
    <n v="222.64"/>
  </r>
  <r>
    <n v="8602"/>
    <n v="91065"/>
    <s v="Kimberly Sullivan"/>
    <s v="Road Cargo"/>
    <x v="1"/>
    <x v="2"/>
    <s v="High"/>
    <s v="Chardonnay"/>
    <x v="0"/>
    <x v="6"/>
    <s v="Leeuwin Estate Art Series Chardonnay 2012"/>
    <s v="Large Crate"/>
    <s v="Rockingham"/>
    <x v="1375"/>
    <d v="2011-12-08T00:00:00"/>
    <n v="12"/>
    <n v="0.04"/>
    <n v="65.989999999999995"/>
    <n v="5.92"/>
    <n v="791.87999999999988"/>
  </r>
  <r>
    <n v="8603"/>
    <n v="88320"/>
    <s v="Peter Williams"/>
    <s v="Express Road Cargo"/>
    <x v="2"/>
    <x v="2"/>
    <s v="Medium"/>
    <s v="Grenache Rose"/>
    <x v="0"/>
    <x v="6"/>
    <s v="Sutter Home White Zinfandel"/>
    <s v="Large Crate"/>
    <s v="Perth"/>
    <x v="238"/>
    <d v="2010-08-04T00:00:00"/>
    <n v="14"/>
    <n v="0.09"/>
    <n v="6.28"/>
    <n v="5.41"/>
    <n v="87.92"/>
  </r>
  <r>
    <n v="8604"/>
    <n v="90803"/>
    <s v="Kenneth Edwards"/>
    <s v="Air Cargo"/>
    <x v="2"/>
    <x v="2"/>
    <s v="Low"/>
    <s v="Grenache Rose"/>
    <x v="0"/>
    <x v="6"/>
    <s v="Francis Ford Coppola Sofia Rose 2014"/>
    <s v="Small Crate"/>
    <s v="Mandurah"/>
    <x v="455"/>
    <d v="2012-06-16T00:00:00"/>
    <n v="12"/>
    <n v="0.05"/>
    <n v="70.98"/>
    <n v="26.85"/>
    <n v="851.76"/>
  </r>
  <r>
    <n v="8605"/>
    <n v="90803"/>
    <s v="Anthony Adams"/>
    <s v="Express Road Cargo"/>
    <x v="2"/>
    <x v="1"/>
    <s v="Low"/>
    <s v="Cremant"/>
    <x v="0"/>
    <x v="4"/>
    <s v="Belle Glos Oeil de Perdrix Pinot Noir Blanc 2014"/>
    <s v="Large Crate"/>
    <s v="Port Lincoln"/>
    <x v="455"/>
    <d v="2012-06-14T00:00:00"/>
    <n v="14"/>
    <n v="0.03"/>
    <n v="4.18"/>
    <n v="6.92"/>
    <n v="58.519999999999996"/>
  </r>
  <r>
    <n v="8606"/>
    <n v="90800"/>
    <s v="Gerald Russell"/>
    <s v="Express Road Cargo"/>
    <x v="0"/>
    <x v="1"/>
    <s v="Medium"/>
    <s v="Sangiovese"/>
    <x v="0"/>
    <x v="6"/>
    <s v="Laurent-Perrier Brut Rose"/>
    <s v="Standard Size Crate"/>
    <s v="Canberra"/>
    <x v="513"/>
    <d v="2010-04-30T00:00:00"/>
    <n v="8"/>
    <n v="0.02"/>
    <n v="8.34"/>
    <n v="2.64"/>
    <n v="66.72"/>
  </r>
  <r>
    <n v="8607"/>
    <n v="90800"/>
    <s v="Ernest Barnes"/>
    <s v="Air Cargo"/>
    <x v="2"/>
    <x v="3"/>
    <s v="Medium"/>
    <s v="Cremant"/>
    <x v="0"/>
    <x v="6"/>
    <s v="Chateau D'Aqueria Tavel Rose 2013"/>
    <s v="Extra Large Crate"/>
    <s v="Albury"/>
    <x v="513"/>
    <d v="2010-05-01T00:00:00"/>
    <n v="10"/>
    <n v="0.09"/>
    <n v="130.97999999999999"/>
    <n v="30"/>
    <n v="1309.8"/>
  </r>
  <r>
    <n v="8608"/>
    <n v="91246"/>
    <s v="Lawrence Hart"/>
    <s v="Express Road Cargo"/>
    <x v="1"/>
    <x v="2"/>
    <s v="High"/>
    <s v="Pinot Gris"/>
    <x v="0"/>
    <x v="6"/>
    <s v="Mercer Canyons Chardonnay 2013"/>
    <s v="Standard Size Crate"/>
    <s v="Mandurah"/>
    <x v="514"/>
    <d v="2011-06-06T00:00:00"/>
    <n v="8"/>
    <n v="7.0000000000000007E-2"/>
    <n v="22.98"/>
    <n v="1.99"/>
    <n v="183.84"/>
  </r>
  <r>
    <n v="8609"/>
    <n v="91052"/>
    <s v="Charles Schmidt"/>
    <s v="Express Road Cargo"/>
    <x v="0"/>
    <x v="1"/>
    <s v="Low"/>
    <s v="Sangiovese"/>
    <x v="0"/>
    <x v="6"/>
    <s v="Domaine Lafage Miraflors Rose 2013"/>
    <s v="Large Crate"/>
    <s v="Melbourne"/>
    <x v="107"/>
    <d v="2013-08-14T00:00:00"/>
    <n v="6"/>
    <n v="0.06"/>
    <n v="6.48"/>
    <n v="6.22"/>
    <n v="38.880000000000003"/>
  </r>
  <r>
    <n v="8610"/>
    <n v="89723"/>
    <s v="Kathleen Morrison"/>
    <s v="Road Cargo"/>
    <x v="0"/>
    <x v="0"/>
    <s v="High"/>
    <s v="Pinot Noir"/>
    <x v="0"/>
    <x v="6"/>
    <s v="Roederer Estate L'Ermitage 2007"/>
    <s v="Large Crate"/>
    <s v="Gympie"/>
    <x v="448"/>
    <d v="2013-11-21T00:00:00"/>
    <n v="20"/>
    <n v="0.09"/>
    <n v="4.54"/>
    <n v="5.83"/>
    <n v="90.8"/>
  </r>
  <r>
    <n v="8611"/>
    <n v="87581"/>
    <s v="Jeffrey Rose"/>
    <s v="Express Road Cargo"/>
    <x v="0"/>
    <x v="0"/>
    <s v="High"/>
    <s v="Pinot Noir"/>
    <x v="0"/>
    <x v="6"/>
    <s v="Francis Ford Coppola Sofia Rose 2014"/>
    <s v="Large Crate"/>
    <s v="Gladstone"/>
    <x v="625"/>
    <d v="2012-08-15T00:00:00"/>
    <n v="19"/>
    <n v="0.06"/>
    <n v="6.68"/>
    <n v="5.2"/>
    <n v="126.91999999999999"/>
  </r>
  <r>
    <n v="8612"/>
    <n v="91255"/>
    <s v="Phillip Rose"/>
    <s v="Express Road Cargo"/>
    <x v="0"/>
    <x v="2"/>
    <s v="Medium"/>
    <s v="Merlot"/>
    <x v="0"/>
    <x v="6"/>
    <s v="Dom Perignon 2006"/>
    <s v="Full Container"/>
    <s v="Albany"/>
    <x v="659"/>
    <d v="2013-03-05T00:00:00"/>
    <n v="4"/>
    <n v="0.05"/>
    <n v="2.78"/>
    <n v="0.97"/>
    <n v="11.12"/>
  </r>
  <r>
    <n v="8613"/>
    <n v="91252"/>
    <s v="Phillip Rose"/>
    <s v="Express Road Cargo"/>
    <x v="1"/>
    <x v="2"/>
    <s v="Medium"/>
    <s v="Chardonnay"/>
    <x v="0"/>
    <x v="6"/>
    <s v="Robert Oatley Sauvignon Blanc 2013"/>
    <s v="Large Crate"/>
    <s v="Bunbury"/>
    <x v="897"/>
    <d v="2011-03-07T00:00:00"/>
    <n v="7"/>
    <n v="0.09"/>
    <n v="115.99"/>
    <n v="8.99"/>
    <n v="811.93"/>
  </r>
  <r>
    <n v="8614"/>
    <n v="91029"/>
    <s v="Alan Weaver"/>
    <s v="Express Road Cargo"/>
    <x v="0"/>
    <x v="3"/>
    <s v="Critical"/>
    <s v="Malbec"/>
    <x v="0"/>
    <x v="6"/>
    <s v="Sutter Home White Zinfandel"/>
    <s v="Large Crate"/>
    <s v="Paramatta"/>
    <x v="213"/>
    <d v="2013-09-19T00:00:00"/>
    <n v="23"/>
    <n v="0.08"/>
    <n v="2.66"/>
    <n v="6.35"/>
    <n v="61.180000000000007"/>
  </r>
  <r>
    <n v="8615"/>
    <n v="86100"/>
    <s v="Joshua Nichols"/>
    <s v="Air Cargo"/>
    <x v="2"/>
    <x v="1"/>
    <s v="Not Specified"/>
    <s v="Champagne"/>
    <x v="0"/>
    <x v="6"/>
    <s v="Orin Swift Cellars Fragile Rose 2014"/>
    <s v="Small Crate"/>
    <s v="Hobart"/>
    <x v="473"/>
    <d v="2013-10-19T00:00:00"/>
    <n v="10"/>
    <n v="0"/>
    <n v="100.98"/>
    <n v="26.22"/>
    <n v="1009.8000000000001"/>
  </r>
  <r>
    <n v="8616"/>
    <n v="88064"/>
    <s v="Annie Pierce"/>
    <s v="Express Road Cargo"/>
    <x v="0"/>
    <x v="2"/>
    <s v="Medium"/>
    <s v="Pinot Noir"/>
    <x v="0"/>
    <x v="6"/>
    <s v="Laurent-Perrier Brut Rose"/>
    <s v="Large Crate"/>
    <s v="Freemantle"/>
    <x v="1017"/>
    <d v="2011-12-14T00:00:00"/>
    <n v="13"/>
    <n v="0.02"/>
    <n v="48.04"/>
    <n v="7.23"/>
    <n v="624.52"/>
  </r>
  <r>
    <n v="8617"/>
    <n v="89855"/>
    <s v="Irene Berry"/>
    <s v="Express Road Cargo"/>
    <x v="1"/>
    <x v="1"/>
    <s v="Medium"/>
    <s v="Sauvignon Blanc"/>
    <x v="0"/>
    <x v="6"/>
    <s v="Dog Point Vineyard Sauvignon Blanc 2014"/>
    <s v="Large Crate"/>
    <s v="Mount Barker"/>
    <x v="53"/>
    <d v="2013-04-19T00:00:00"/>
    <n v="9"/>
    <n v="0.06"/>
    <n v="155.99"/>
    <n v="3.9"/>
    <n v="1403.91"/>
  </r>
  <r>
    <n v="8618"/>
    <n v="88038"/>
    <s v="Keith Hernandez"/>
    <s v="Express Road Cargo"/>
    <x v="1"/>
    <x v="3"/>
    <s v="Critical"/>
    <s v="Reisling"/>
    <x v="0"/>
    <x v="6"/>
    <s v="Lincourt Courtney's Chardonnay 2012"/>
    <s v="Large Crate"/>
    <s v="Orange"/>
    <x v="1161"/>
    <d v="2013-12-10T00:00:00"/>
    <n v="22"/>
    <n v="0"/>
    <n v="73.98"/>
    <n v="4"/>
    <n v="1627.5600000000002"/>
  </r>
  <r>
    <n v="8619"/>
    <n v="91105"/>
    <s v="Edward Henderson"/>
    <s v="Express Road Cargo"/>
    <x v="0"/>
    <x v="0"/>
    <s v="Not Specified"/>
    <s v="Zinfandel"/>
    <x v="0"/>
    <x v="6"/>
    <s v="Chateau Gaudrelle Cremant d'Loire Brut"/>
    <s v="Large Crate"/>
    <s v="Darwin"/>
    <x v="1147"/>
    <d v="2013-01-13T00:00:00"/>
    <n v="8"/>
    <n v="0.08"/>
    <n v="13.48"/>
    <n v="4.51"/>
    <n v="107.84"/>
  </r>
  <r>
    <n v="8620"/>
    <n v="91070"/>
    <s v="Martin Bowman"/>
    <s v="Express Road Cargo"/>
    <x v="0"/>
    <x v="2"/>
    <s v="High"/>
    <s v="Pinot Noir"/>
    <x v="0"/>
    <x v="6"/>
    <s v="Jean-Baptiste Adam Les Natures Cremant d'Alsace Brut"/>
    <s v="Large Crate"/>
    <s v="Geraldton"/>
    <x v="1114"/>
    <d v="2012-02-25T00:00:00"/>
    <n v="2"/>
    <n v="7.0000000000000007E-2"/>
    <n v="22.84"/>
    <n v="16.87"/>
    <n v="45.68"/>
  </r>
  <r>
    <n v="8621"/>
    <n v="88231"/>
    <s v="Johnny Hall"/>
    <s v="Express Road Cargo"/>
    <x v="2"/>
    <x v="3"/>
    <s v="High"/>
    <s v="Cremant"/>
    <x v="0"/>
    <x v="6"/>
    <s v="Chateau de Campuget Costieres de Nimes Tradition Rose 2015"/>
    <s v="Full Container"/>
    <s v="Goulburn"/>
    <x v="110"/>
    <d v="2013-12-21T00:00:00"/>
    <n v="14"/>
    <n v="0.01"/>
    <n v="39.89"/>
    <n v="3.04"/>
    <n v="558.46"/>
  </r>
  <r>
    <n v="8622"/>
    <n v="88231"/>
    <s v="Johnny Hall"/>
    <s v="Express Road Cargo"/>
    <x v="0"/>
    <x v="3"/>
    <s v="High"/>
    <s v="Merlot"/>
    <x v="0"/>
    <x v="4"/>
    <s v="Locations by Dave Phinney F Rose"/>
    <s v="Mini Crate"/>
    <s v="Bathurst"/>
    <x v="110"/>
    <d v="2013-12-22T00:00:00"/>
    <n v="21"/>
    <n v="7.0000000000000007E-2"/>
    <n v="101.41"/>
    <n v="35"/>
    <n v="2129.61"/>
  </r>
  <r>
    <n v="8623"/>
    <n v="89148"/>
    <s v="Daniel Larson"/>
    <s v="Express Road Cargo"/>
    <x v="2"/>
    <x v="3"/>
    <s v="Low"/>
    <s v="Sangiovese Rose"/>
    <x v="0"/>
    <x v="6"/>
    <s v="Orin Swift Cellars Fragile Rose 2014"/>
    <s v="Loose Wrap"/>
    <s v="Broken Hill"/>
    <x v="1086"/>
    <d v="2010-10-15T00:00:00"/>
    <n v="5"/>
    <n v="7.0000000000000007E-2"/>
    <n v="4.97"/>
    <n v="5.71"/>
    <n v="24.849999999999998"/>
  </r>
  <r>
    <n v="8624"/>
    <n v="89148"/>
    <s v="Daniel Larson"/>
    <s v="Express Road Cargo"/>
    <x v="0"/>
    <x v="3"/>
    <s v="Low"/>
    <s v="Malbec"/>
    <x v="0"/>
    <x v="6"/>
    <s v="Pietradolce Etna Rosato 2014"/>
    <s v="Full Container"/>
    <s v="Wagga Wagga"/>
    <x v="1086"/>
    <d v="2010-10-12T00:00:00"/>
    <n v="12"/>
    <n v="0.09"/>
    <n v="2.62"/>
    <n v="0.8"/>
    <n v="31.44"/>
  </r>
  <r>
    <n v="8625"/>
    <n v="89148"/>
    <s v="Daniel Larson"/>
    <s v="Express Road Cargo"/>
    <x v="1"/>
    <x v="3"/>
    <s v="Low"/>
    <s v="Reisling"/>
    <x v="0"/>
    <x v="6"/>
    <s v="Robert Oatley Signature Chardonnay 2013"/>
    <s v="Large Crate"/>
    <s v="Albury"/>
    <x v="1086"/>
    <d v="2010-10-10T00:00:00"/>
    <n v="21"/>
    <n v="0.03"/>
    <n v="65.989999999999995"/>
    <n v="8.8000000000000007"/>
    <n v="1385.79"/>
  </r>
  <r>
    <n v="8626"/>
    <n v="91112"/>
    <s v="Paul Garrett"/>
    <s v="Express Road Cargo"/>
    <x v="1"/>
    <x v="1"/>
    <s v="Not Specified"/>
    <s v="Sauvignon Blanc"/>
    <x v="0"/>
    <x v="4"/>
    <s v="Chardonnais Napa Valley Chardonnay 2013"/>
    <s v="Large Crate"/>
    <s v="Bendigo"/>
    <x v="791"/>
    <d v="2011-12-25T00:00:00"/>
    <n v="4"/>
    <n v="0.02"/>
    <n v="125.99"/>
    <n v="8.08"/>
    <n v="503.96"/>
  </r>
  <r>
    <n v="8627"/>
    <n v="89308"/>
    <s v="Kenneth Porter"/>
    <s v="Express Road Cargo"/>
    <x v="0"/>
    <x v="3"/>
    <s v="Critical"/>
    <s v="Merlot"/>
    <x v="0"/>
    <x v="6"/>
    <s v="Miraval Rose (1.5 Liter Magnum) 2014"/>
    <s v="Large Crate"/>
    <s v="Liverpool"/>
    <x v="299"/>
    <d v="2012-02-09T00:00:00"/>
    <n v="5"/>
    <n v="0.02"/>
    <n v="4.9800000000000004"/>
    <n v="0.49"/>
    <n v="24.900000000000002"/>
  </r>
  <r>
    <n v="8628"/>
    <n v="89308"/>
    <s v="Kenneth Porter"/>
    <s v="Express Road Cargo"/>
    <x v="0"/>
    <x v="3"/>
    <s v="Critical"/>
    <s v="Cabernet Sauvignon"/>
    <x v="0"/>
    <x v="6"/>
    <s v="Moet &amp; Chandon Imperial"/>
    <s v="Full Container"/>
    <s v="Broken Hill"/>
    <x v="299"/>
    <d v="2012-02-08T00:00:00"/>
    <n v="1"/>
    <n v="0.03"/>
    <n v="36.549999999999997"/>
    <n v="13.89"/>
    <n v="36.549999999999997"/>
  </r>
  <r>
    <n v="8629"/>
    <n v="91490"/>
    <s v="Jerry Greene"/>
    <s v="Express Road Cargo"/>
    <x v="2"/>
    <x v="2"/>
    <s v="Critical"/>
    <s v="Sangiovese Rose"/>
    <x v="0"/>
    <x v="6"/>
    <s v="Chateau de Campuget Costieres de Nimes Tradition Rose 2015"/>
    <s v="Large Crate"/>
    <s v="Geraldton"/>
    <x v="597"/>
    <d v="2013-08-05T00:00:00"/>
    <n v="20"/>
    <n v="0.02"/>
    <n v="10.64"/>
    <n v="5.16"/>
    <n v="212.8"/>
  </r>
  <r>
    <n v="8630"/>
    <n v="91119"/>
    <s v="Clarence Pierce"/>
    <s v="Express Road Cargo"/>
    <x v="0"/>
    <x v="1"/>
    <s v="Low"/>
    <s v="Pinot Noir"/>
    <x v="0"/>
    <x v="6"/>
    <s v="Moet &amp; Chandon Imperial"/>
    <s v="Full Container"/>
    <s v="Melton"/>
    <x v="80"/>
    <d v="2012-07-28T00:00:00"/>
    <n v="6"/>
    <n v="7.0000000000000007E-2"/>
    <n v="6.69"/>
    <n v="3.1"/>
    <n v="40.14"/>
  </r>
  <r>
    <n v="8631"/>
    <n v="88828"/>
    <s v="Phyllis Lopez"/>
    <s v="Road Cargo"/>
    <x v="0"/>
    <x v="3"/>
    <s v="High"/>
    <s v="Pinot Noir"/>
    <x v="0"/>
    <x v="6"/>
    <s v="Chateau d'Esclans Garrus Rose 2013"/>
    <s v="Full Container"/>
    <s v="Newcastle"/>
    <x v="1158"/>
    <d v="2011-07-05T00:00:00"/>
    <n v="3"/>
    <n v="0.08"/>
    <n v="4.76"/>
    <n v="0.88"/>
    <n v="14.28"/>
  </r>
  <r>
    <n v="8632"/>
    <n v="86416"/>
    <s v="Jerry Welch"/>
    <s v="Express Road Cargo"/>
    <x v="0"/>
    <x v="3"/>
    <s v="Critical"/>
    <s v="Sangiovese"/>
    <x v="0"/>
    <x v="4"/>
    <s v="Chateau Gaudrelle Cremant d'Loire Brut"/>
    <s v="Large Crate"/>
    <s v="Goulburn"/>
    <x v="515"/>
    <d v="2012-08-29T00:00:00"/>
    <n v="16"/>
    <n v="0.06"/>
    <n v="5.98"/>
    <n v="5.46"/>
    <n v="95.68"/>
  </r>
  <r>
    <n v="8633"/>
    <n v="86416"/>
    <s v="Jason Hansen"/>
    <s v="Express Road Cargo"/>
    <x v="0"/>
    <x v="3"/>
    <s v="Critical"/>
    <s v="Zinfandel"/>
    <x v="0"/>
    <x v="4"/>
    <s v="Laurent-Perrier Brut Millesime 2006"/>
    <s v="Loose Wrap"/>
    <s v="Bathurst"/>
    <x v="515"/>
    <d v="2012-08-30T00:00:00"/>
    <n v="3"/>
    <n v="0.06"/>
    <n v="12.44"/>
    <n v="6.27"/>
    <n v="37.32"/>
  </r>
  <r>
    <n v="8634"/>
    <n v="90485"/>
    <s v="Adam Clark"/>
    <s v="Express Road Cargo"/>
    <x v="1"/>
    <x v="1"/>
    <s v="High"/>
    <s v="Reisling"/>
    <x v="0"/>
    <x v="6"/>
    <s v="St. Supery Sauvignon Blanc 2015"/>
    <s v="Mini Crate"/>
    <s v="Adelaide"/>
    <x v="541"/>
    <d v="2013-04-10T00:00:00"/>
    <n v="3"/>
    <n v="0.06"/>
    <n v="499.99"/>
    <n v="24.49"/>
    <n v="1499.97"/>
  </r>
  <r>
    <n v="8635"/>
    <n v="89360"/>
    <s v="Terry Knight"/>
    <s v="Express Road Cargo"/>
    <x v="1"/>
    <x v="1"/>
    <s v="Not Specified"/>
    <s v="Chardonnay"/>
    <x v="0"/>
    <x v="6"/>
    <s v="Dog Point Vineyard Sauvignon Blanc 2014"/>
    <s v="Standard Size Crate"/>
    <s v="Burnie"/>
    <x v="820"/>
    <d v="2010-02-23T00:00:00"/>
    <n v="7"/>
    <n v="0.05"/>
    <n v="4.9800000000000004"/>
    <n v="4.62"/>
    <n v="34.86"/>
  </r>
  <r>
    <n v="8636"/>
    <n v="89360"/>
    <s v="Terry Knight"/>
    <s v="Express Road Cargo"/>
    <x v="2"/>
    <x v="1"/>
    <s v="Not Specified"/>
    <s v="Champagne"/>
    <x v="0"/>
    <x v="4"/>
    <s v="Locations by Dave Phinney F Rose&quot;"/>
    <s v="Large Crate"/>
    <s v="Hobart"/>
    <x v="820"/>
    <d v="2010-02-24T00:00:00"/>
    <n v="11"/>
    <n v="0.02"/>
    <n v="34.229999999999997"/>
    <n v="5.0199999999999996"/>
    <n v="376.53"/>
  </r>
  <r>
    <n v="8637"/>
    <n v="91388"/>
    <s v="Alan Murray"/>
    <s v="Express Road Cargo"/>
    <x v="0"/>
    <x v="0"/>
    <s v="Low"/>
    <s v="Pinot Noir"/>
    <x v="0"/>
    <x v="6"/>
    <s v="Louis Roederer Cristal Brut with Gift Box 2007"/>
    <s v="Large Crate"/>
    <s v="Gold Coast"/>
    <x v="108"/>
    <d v="2010-08-15T00:00:00"/>
    <n v="14"/>
    <n v="0.08"/>
    <n v="6.48"/>
    <n v="6.81"/>
    <n v="90.72"/>
  </r>
  <r>
    <n v="8638"/>
    <n v="91388"/>
    <s v="Alan Murray"/>
    <s v="Air Cargo"/>
    <x v="0"/>
    <x v="0"/>
    <s v="Low"/>
    <s v="Zinfandel"/>
    <x v="0"/>
    <x v="6"/>
    <s v="La Playa Estate Cabernet Sauvignon Rose 2015"/>
    <s v="Extra Large Crate"/>
    <s v="Logan City"/>
    <x v="108"/>
    <d v="2010-08-17T00:00:00"/>
    <n v="3"/>
    <n v="0.09"/>
    <n v="20.98"/>
    <n v="53.03"/>
    <n v="62.94"/>
  </r>
  <r>
    <n v="8639"/>
    <n v="91382"/>
    <s v="Larry Fields"/>
    <s v="Express Road Cargo"/>
    <x v="0"/>
    <x v="1"/>
    <s v="High"/>
    <s v="Cabernet Sauvignon"/>
    <x v="0"/>
    <x v="6"/>
    <s v="Sutter Home White Zinfandel"/>
    <s v="Standard Size Crate"/>
    <s v="Frankston"/>
    <x v="355"/>
    <d v="2013-12-06T00:00:00"/>
    <n v="13"/>
    <n v="0.08"/>
    <n v="6.84"/>
    <n v="4.42"/>
    <n v="88.92"/>
  </r>
  <r>
    <n v="8640"/>
    <n v="91378"/>
    <s v="Larry Fields"/>
    <s v="Air Cargo"/>
    <x v="2"/>
    <x v="1"/>
    <s v="High"/>
    <s v="Sangiovese Rose"/>
    <x v="0"/>
    <x v="6"/>
    <s v="Miraval Rose 2014"/>
    <s v="Small Crate"/>
    <s v="Melbourne"/>
    <x v="207"/>
    <d v="2011-12-06T00:00:00"/>
    <n v="10"/>
    <n v="7.0000000000000007E-2"/>
    <n v="424.21"/>
    <n v="110.2"/>
    <n v="4242.0999999999995"/>
  </r>
  <r>
    <n v="8641"/>
    <n v="86604"/>
    <s v="Sean Shaw"/>
    <s v="Express Road Cargo"/>
    <x v="0"/>
    <x v="2"/>
    <s v="Low"/>
    <s v="Sangiovese"/>
    <x v="0"/>
    <x v="6"/>
    <s v="Sutter Home Pink Moscato"/>
    <s v="Large Crate"/>
    <s v="Busseltol"/>
    <x v="572"/>
    <d v="2012-07-14T00:00:00"/>
    <n v="8"/>
    <n v="0.1"/>
    <n v="14.48"/>
    <n v="6.46"/>
    <n v="115.84"/>
  </r>
  <r>
    <n v="8642"/>
    <n v="86604"/>
    <s v="Sean Shaw"/>
    <s v="Express Road Cargo"/>
    <x v="0"/>
    <x v="2"/>
    <s v="Low"/>
    <s v="Merlot"/>
    <x v="0"/>
    <x v="6"/>
    <s v="Jean-Baptiste Adam Les Natures Cremant d'Alsace Brut"/>
    <s v="Full Container"/>
    <s v="Geraldton"/>
    <x v="572"/>
    <d v="2012-07-15T00:00:00"/>
    <n v="4"/>
    <n v="0.09"/>
    <n v="5.84"/>
    <n v="1"/>
    <n v="23.36"/>
  </r>
  <r>
    <n v="8643"/>
    <n v="91058"/>
    <s v="Martin Knight"/>
    <s v="Express Road Cargo"/>
    <x v="0"/>
    <x v="0"/>
    <s v="High"/>
    <s v="Sangiovese"/>
    <x v="0"/>
    <x v="6"/>
    <s v="Louis Roederer Cristal Brut with Gift Box 2007"/>
    <s v="Large Crate"/>
    <s v="Rockhampton"/>
    <x v="194"/>
    <d v="2013-02-12T00:00:00"/>
    <n v="8"/>
    <n v="0.03"/>
    <n v="31.74"/>
    <n v="12.62"/>
    <n v="253.92"/>
  </r>
  <r>
    <n v="8644"/>
    <n v="89927"/>
    <s v="Mildred Nichols"/>
    <s v="Express Road Cargo"/>
    <x v="0"/>
    <x v="2"/>
    <s v="Critical"/>
    <s v="Shiraz"/>
    <x v="0"/>
    <x v="6"/>
    <s v="Pierre Sparr Cremant d'Alsace Reserve Brut Rose"/>
    <s v="Full Container"/>
    <s v="Albany"/>
    <x v="79"/>
    <d v="2013-01-05T00:00:00"/>
    <n v="13"/>
    <n v="0.09"/>
    <n v="9.85"/>
    <n v="4.82"/>
    <n v="128.04999999999998"/>
  </r>
  <r>
    <n v="8645"/>
    <n v="89927"/>
    <s v="Mildred Nichols"/>
    <s v="Express Road Cargo"/>
    <x v="0"/>
    <x v="2"/>
    <s v="Critical"/>
    <s v="Cabernet Sauvignon"/>
    <x v="0"/>
    <x v="6"/>
    <s v="Orin Swift Cellars Fragile Rose 2014"/>
    <s v="Full Container"/>
    <s v="Freemantle"/>
    <x v="79"/>
    <d v="2013-01-05T00:00:00"/>
    <n v="5"/>
    <n v="0.01"/>
    <n v="2.94"/>
    <n v="0.81"/>
    <n v="14.7"/>
  </r>
  <r>
    <n v="8646"/>
    <n v="90870"/>
    <s v="Phyllis Hicks"/>
    <s v="Express Road Cargo"/>
    <x v="0"/>
    <x v="1"/>
    <s v="Low"/>
    <s v="Zinfandel"/>
    <x v="0"/>
    <x v="6"/>
    <s v="Dom Perignon 2006"/>
    <s v="Large Crate"/>
    <s v="Devonport"/>
    <x v="1323"/>
    <d v="2012-07-19T00:00:00"/>
    <n v="2"/>
    <n v="0.02"/>
    <n v="4.91"/>
    <n v="0.5"/>
    <n v="9.82"/>
  </r>
  <r>
    <n v="8647"/>
    <n v="90870"/>
    <s v="Phyllis Hicks"/>
    <s v="Express Road Cargo"/>
    <x v="0"/>
    <x v="1"/>
    <s v="Low"/>
    <s v="Pinot Noir"/>
    <x v="0"/>
    <x v="6"/>
    <s v="Chateau d'Esclans Garrus Rose 2013"/>
    <s v="Standard Size Crate"/>
    <s v="Launceston"/>
    <x v="1323"/>
    <d v="2012-07-17T00:00:00"/>
    <n v="5"/>
    <n v="0.02"/>
    <n v="22.01"/>
    <n v="5.53"/>
    <n v="110.05000000000001"/>
  </r>
  <r>
    <n v="8648"/>
    <n v="87684"/>
    <s v="Carlos Taylor"/>
    <s v="Express Road Cargo"/>
    <x v="0"/>
    <x v="1"/>
    <s v="High"/>
    <s v="Cabernet Sauvignon"/>
    <x v="0"/>
    <x v="6"/>
    <s v="Simonnet-Febvre Cremant de Bourgogne Blanc"/>
    <s v="Full Container"/>
    <s v="Canberra"/>
    <x v="437"/>
    <d v="2011-11-02T00:00:00"/>
    <n v="32"/>
    <n v="0.03"/>
    <n v="5.85"/>
    <n v="2.27"/>
    <n v="187.2"/>
  </r>
  <r>
    <n v="8649"/>
    <n v="90492"/>
    <s v="Dorothy Baker"/>
    <s v="Express Road Cargo"/>
    <x v="0"/>
    <x v="2"/>
    <s v="High"/>
    <s v="Zinfandel"/>
    <x v="0"/>
    <x v="4"/>
    <s v="Pietradolce Etna Rosato 2014"/>
    <s v="Large Crate"/>
    <s v="Perth"/>
    <x v="1403"/>
    <d v="2010-04-14T00:00:00"/>
    <n v="2"/>
    <n v="0.05"/>
    <n v="35.51"/>
    <n v="6.31"/>
    <n v="71.02"/>
  </r>
  <r>
    <n v="8650"/>
    <n v="90492"/>
    <s v="Sandra Diaz"/>
    <s v="Express Road Cargo"/>
    <x v="0"/>
    <x v="2"/>
    <s v="High"/>
    <s v="Zinfandel"/>
    <x v="0"/>
    <x v="6"/>
    <s v="Laurent-Perrier Brut Rose"/>
    <s v="Standard Size Crate"/>
    <s v="Mandurah"/>
    <x v="1403"/>
    <d v="2010-04-12T00:00:00"/>
    <n v="6"/>
    <n v="0.1"/>
    <n v="8.34"/>
    <n v="2.64"/>
    <n v="50.04"/>
  </r>
  <r>
    <n v="8651"/>
    <n v="90492"/>
    <s v="Jeremy James"/>
    <s v="Express Road Cargo"/>
    <x v="0"/>
    <x v="2"/>
    <s v="High"/>
    <s v="Cabernet Sauvignon"/>
    <x v="0"/>
    <x v="6"/>
    <s v="Orin Swift Cellars Fragile Rose 2014"/>
    <s v="Large Crate"/>
    <s v="Busseltol"/>
    <x v="1403"/>
    <d v="2010-04-14T00:00:00"/>
    <n v="9"/>
    <n v="0.03"/>
    <n v="8.0399999999999991"/>
    <n v="8.94"/>
    <n v="72.359999999999985"/>
  </r>
  <r>
    <n v="8652"/>
    <n v="90498"/>
    <s v="Jeremy James"/>
    <s v="Air Cargo"/>
    <x v="1"/>
    <x v="2"/>
    <s v="High"/>
    <s v="Chardonnay"/>
    <x v="0"/>
    <x v="6"/>
    <s v="Leeuwin Estate Art Series Chardonnay 2012"/>
    <s v="Extra Large Crate"/>
    <s v="Geraldton"/>
    <x v="188"/>
    <d v="2013-04-14T00:00:00"/>
    <n v="1"/>
    <n v="0.08"/>
    <n v="2550.14"/>
    <n v="29.7"/>
    <n v="2550.14"/>
  </r>
  <r>
    <n v="8653"/>
    <n v="89876"/>
    <s v="Russell Hill"/>
    <s v="Road Cargo"/>
    <x v="0"/>
    <x v="3"/>
    <s v="High"/>
    <s v="Merlot"/>
    <x v="0"/>
    <x v="6"/>
    <s v="Domaine Lafage Miraflors Rose 2013"/>
    <s v="Large Crate"/>
    <s v="Dubbo"/>
    <x v="929"/>
    <d v="2012-12-10T00:00:00"/>
    <n v="14"/>
    <n v="0.05"/>
    <n v="60.97"/>
    <n v="4.5"/>
    <n v="853.57999999999993"/>
  </r>
  <r>
    <n v="8654"/>
    <n v="89876"/>
    <s v="Russell Hill"/>
    <s v="Express Road Cargo"/>
    <x v="1"/>
    <x v="3"/>
    <s v="High"/>
    <s v="Pinot Gris"/>
    <x v="0"/>
    <x v="6"/>
    <s v="Lucky Chardonnay 2012"/>
    <s v="Large Crate"/>
    <s v="Campbeltown"/>
    <x v="929"/>
    <d v="2012-12-09T00:00:00"/>
    <n v="19"/>
    <n v="0.09"/>
    <n v="65.989999999999995"/>
    <n v="2.5"/>
    <n v="1253.81"/>
  </r>
  <r>
    <n v="8655"/>
    <n v="87898"/>
    <s v="Mark Howard"/>
    <s v="Express Road Cargo"/>
    <x v="0"/>
    <x v="1"/>
    <s v="High"/>
    <s v="Shiraz"/>
    <x v="0"/>
    <x v="6"/>
    <s v="Laurent-Perrier Brut Rose"/>
    <s v="Mini Crate"/>
    <s v="Hobart"/>
    <x v="43"/>
    <d v="2013-11-22T00:00:00"/>
    <n v="18"/>
    <n v="0.09"/>
    <n v="32.479999999999997"/>
    <n v="35"/>
    <n v="584.64"/>
  </r>
  <r>
    <n v="8656"/>
    <n v="86490"/>
    <s v="Virginia Richards"/>
    <s v="Road Cargo"/>
    <x v="0"/>
    <x v="3"/>
    <s v="Critical"/>
    <s v="Shiraz"/>
    <x v="0"/>
    <x v="6"/>
    <s v="Roederer Estate L'Ermitage 2007"/>
    <s v="Large Crate"/>
    <s v="Sydney"/>
    <x v="924"/>
    <d v="2010-04-14T00:00:00"/>
    <n v="1"/>
    <n v="0.08"/>
    <n v="7.28"/>
    <n v="11.15"/>
    <n v="7.28"/>
  </r>
  <r>
    <n v="8657"/>
    <n v="86692"/>
    <s v="Peter Bryant"/>
    <s v="Express Road Cargo"/>
    <x v="1"/>
    <x v="3"/>
    <s v="Low"/>
    <s v="Sauvignon Blanc"/>
    <x v="0"/>
    <x v="6"/>
    <s v="Robert Oatley Sauvignon Blanc 2013"/>
    <s v="Large Crate"/>
    <s v="Albury"/>
    <x v="1254"/>
    <d v="2013-03-20T00:00:00"/>
    <n v="10"/>
    <n v="0.01"/>
    <n v="65.989999999999995"/>
    <n v="3.99"/>
    <n v="659.9"/>
  </r>
  <r>
    <n v="8658"/>
    <n v="90763"/>
    <s v="Alan Garcia"/>
    <s v="Air Cargo"/>
    <x v="2"/>
    <x v="1"/>
    <s v="Critical"/>
    <s v="Cremant"/>
    <x v="0"/>
    <x v="6"/>
    <s v="La Playa Estate Cabernet Sauvignon Rose 2015"/>
    <s v="Extra Large Crate"/>
    <s v="Mount Gambier"/>
    <x v="304"/>
    <d v="2012-02-04T00:00:00"/>
    <n v="6"/>
    <n v="0.08"/>
    <n v="25.98"/>
    <n v="14.36"/>
    <n v="155.88"/>
  </r>
  <r>
    <n v="8659"/>
    <n v="89844"/>
    <s v="Thomas Rivera"/>
    <s v="Express Road Cargo"/>
    <x v="1"/>
    <x v="1"/>
    <s v="Critical"/>
    <s v="Reisling"/>
    <x v="0"/>
    <x v="6"/>
    <s v="Dog Point Vineyard Sauvignon Blanc 2014"/>
    <s v="Standard Size Crate"/>
    <s v="Hobart"/>
    <x v="962"/>
    <d v="2012-10-06T00:00:00"/>
    <n v="1"/>
    <n v="0.05"/>
    <n v="14.48"/>
    <n v="1.99"/>
    <n v="14.48"/>
  </r>
  <r>
    <n v="8660"/>
    <n v="89844"/>
    <s v="Thomas Rivera"/>
    <s v="Express Road Cargo"/>
    <x v="1"/>
    <x v="1"/>
    <s v="Critical"/>
    <s v="Sauvignon Blanc"/>
    <x v="0"/>
    <x v="4"/>
    <s v="Robert Oatley Sauvignon Blanc 2013"/>
    <s v="Standard Size Crate"/>
    <s v="Burnie"/>
    <x v="962"/>
    <d v="2012-10-06T00:00:00"/>
    <n v="1"/>
    <n v="0.08"/>
    <n v="55.99"/>
    <n v="2.5"/>
    <n v="55.99"/>
  </r>
  <r>
    <n v="8661"/>
    <n v="89253"/>
    <s v="Lawrence Dixon"/>
    <s v="Express Road Cargo"/>
    <x v="0"/>
    <x v="0"/>
    <s v="Low"/>
    <s v="Cabernet Sauvignon"/>
    <x v="0"/>
    <x v="6"/>
    <s v="Lucien Albrecht Cremant d'Alsace Brut Rose"/>
    <s v="Large Crate"/>
    <s v="Darwin"/>
    <x v="412"/>
    <d v="2011-05-13T00:00:00"/>
    <n v="12"/>
    <n v="0.1"/>
    <n v="5.68"/>
    <n v="1.39"/>
    <n v="68.16"/>
  </r>
  <r>
    <n v="8662"/>
    <n v="88850"/>
    <s v="Tina Hicks"/>
    <s v="Express Road Cargo"/>
    <x v="0"/>
    <x v="1"/>
    <s v="Critical"/>
    <s v="Cabernet Sauvignon"/>
    <x v="0"/>
    <x v="6"/>
    <s v="Barnard Griffin Rose of Sangiovese 2014"/>
    <s v="Large Crate"/>
    <s v="Ararat"/>
    <x v="470"/>
    <d v="2013-10-11T00:00:00"/>
    <n v="15"/>
    <n v="0.1"/>
    <n v="4.9800000000000004"/>
    <n v="4.7"/>
    <n v="74.7"/>
  </r>
  <r>
    <n v="8663"/>
    <n v="91077"/>
    <s v="Fred Turner"/>
    <s v="Express Road Cargo"/>
    <x v="0"/>
    <x v="1"/>
    <s v="High"/>
    <s v="Pinot Noir"/>
    <x v="0"/>
    <x v="6"/>
    <s v="Francis Ford Coppola Sofia Rose 2014"/>
    <s v="Mini Crate"/>
    <s v="Mount Barker"/>
    <x v="752"/>
    <d v="2010-09-25T00:00:00"/>
    <n v="10"/>
    <n v="0"/>
    <n v="48.91"/>
    <n v="35"/>
    <n v="489.09999999999997"/>
  </r>
  <r>
    <n v="8664"/>
    <n v="87701"/>
    <s v="Joyce Brown"/>
    <s v="Express Road Cargo"/>
    <x v="0"/>
    <x v="2"/>
    <s v="High"/>
    <s v="Zinfandel"/>
    <x v="0"/>
    <x v="6"/>
    <s v="Schramsberg Cremant Demi-Sec 2011"/>
    <s v="Full Container"/>
    <s v="Geraldton"/>
    <x v="1134"/>
    <d v="2011-01-18T00:00:00"/>
    <n v="7"/>
    <n v="0.08"/>
    <n v="3.28"/>
    <n v="0.98"/>
    <n v="22.959999999999997"/>
  </r>
  <r>
    <n v="8665"/>
    <n v="87701"/>
    <s v="Clarence Wells"/>
    <s v="Express Road Cargo"/>
    <x v="0"/>
    <x v="2"/>
    <s v="High"/>
    <s v="Merlot"/>
    <x v="0"/>
    <x v="6"/>
    <s v="Laurent-Perrier Brut Millesime 2006"/>
    <s v="Standard Size Crate"/>
    <s v="Perth"/>
    <x v="1134"/>
    <d v="2011-01-18T00:00:00"/>
    <n v="10"/>
    <n v="0.04"/>
    <n v="13.9"/>
    <n v="7.59"/>
    <n v="139"/>
  </r>
  <r>
    <n v="8666"/>
    <n v="86252"/>
    <s v="Lawrence White"/>
    <s v="Express Road Cargo"/>
    <x v="0"/>
    <x v="3"/>
    <s v="Critical"/>
    <s v="Pinot Noir"/>
    <x v="0"/>
    <x v="6"/>
    <s v="Chateau de Campuget Costieres de Nimes Tradition Rose 2015"/>
    <s v="Loose Wrap"/>
    <s v="Wollongong"/>
    <x v="496"/>
    <d v="2011-07-06T00:00:00"/>
    <n v="12"/>
    <n v="0.09"/>
    <n v="11.7"/>
    <n v="6.96"/>
    <n v="140.39999999999998"/>
  </r>
  <r>
    <n v="8667"/>
    <n v="88642"/>
    <s v="Henry Fuller"/>
    <s v="Road Cargo"/>
    <x v="0"/>
    <x v="1"/>
    <s v="Critical"/>
    <s v="Zinfandel"/>
    <x v="0"/>
    <x v="6"/>
    <s v="Chateau D'Aqueria Tavel Rose 2013"/>
    <s v="Standard Size Crate"/>
    <s v="Burnie"/>
    <x v="1289"/>
    <d v="2013-09-23T00:00:00"/>
    <n v="12"/>
    <n v="0.04"/>
    <n v="43.98"/>
    <n v="8.99"/>
    <n v="527.76"/>
  </r>
  <r>
    <n v="8668"/>
    <n v="90536"/>
    <s v="Charles Frazier"/>
    <s v="Express Road Cargo"/>
    <x v="1"/>
    <x v="1"/>
    <s v="High"/>
    <s v="Pinot Gris"/>
    <x v="0"/>
    <x v="4"/>
    <s v="Robert Oatley Sauvignon Blanc 2013"/>
    <s v="Large Crate"/>
    <s v="Hobart"/>
    <x v="1079"/>
    <d v="2013-10-27T00:00:00"/>
    <n v="15"/>
    <n v="0.06"/>
    <n v="19.98"/>
    <n v="4"/>
    <n v="299.7"/>
  </r>
  <r>
    <n v="8669"/>
    <n v="90536"/>
    <s v="Charles Frazier"/>
    <s v="Express Road Cargo"/>
    <x v="0"/>
    <x v="1"/>
    <s v="High"/>
    <s v="Sangiovese"/>
    <x v="0"/>
    <x v="6"/>
    <s v="Louis Roederer Cristal Brut with Gift Box 2007"/>
    <s v="Large Crate"/>
    <s v="Devonport"/>
    <x v="1079"/>
    <d v="2013-10-26T00:00:00"/>
    <n v="23"/>
    <n v="0.05"/>
    <n v="5.78"/>
    <n v="7.96"/>
    <n v="132.94"/>
  </r>
  <r>
    <n v="8670"/>
    <n v="90634"/>
    <s v="Randy Riley"/>
    <s v="Express Road Cargo"/>
    <x v="1"/>
    <x v="1"/>
    <s v="Not Specified"/>
    <s v="Reisling"/>
    <x v="0"/>
    <x v="6"/>
    <s v="Dog Point Vineyard Sauvignon Blanc 2014"/>
    <s v="Standard Size Crate"/>
    <s v="Ararat"/>
    <x v="1140"/>
    <d v="2011-12-04T00:00:00"/>
    <n v="1"/>
    <n v="0"/>
    <n v="35.409999999999997"/>
    <n v="1.99"/>
    <n v="35.409999999999997"/>
  </r>
  <r>
    <n v="8671"/>
    <n v="86340"/>
    <s v="Stephen Mendoza"/>
    <s v="Express Road Cargo"/>
    <x v="0"/>
    <x v="0"/>
    <s v="Medium"/>
    <s v="Cabernet Sauvignon"/>
    <x v="0"/>
    <x v="4"/>
    <s v="Chateau de Campuget Costieres de Nimes Tradition Rose 2015"/>
    <s v="Large Crate"/>
    <s v="Townsville"/>
    <x v="576"/>
    <d v="2011-08-30T00:00:00"/>
    <n v="15"/>
    <n v="0.01"/>
    <n v="15.15"/>
    <n v="10.130000000000001"/>
    <n v="227.25"/>
  </r>
  <r>
    <n v="8672"/>
    <n v="86344"/>
    <s v="Stephen Mendoza"/>
    <s v="Express Road Cargo"/>
    <x v="1"/>
    <x v="0"/>
    <s v="Medium"/>
    <s v="Chardonnay"/>
    <x v="0"/>
    <x v="6"/>
    <s v="Robert Oatley Sauvignon Blanc 2013"/>
    <s v="Large Crate"/>
    <s v="Gympie"/>
    <x v="335"/>
    <d v="2013-08-30T00:00:00"/>
    <n v="2"/>
    <n v="0.1"/>
    <n v="205.99"/>
    <n v="2.79"/>
    <n v="411.98"/>
  </r>
  <r>
    <n v="8673"/>
    <n v="87706"/>
    <s v="Jacqueline Cruz"/>
    <s v="Road Cargo"/>
    <x v="0"/>
    <x v="2"/>
    <s v="Low"/>
    <s v="Merlot"/>
    <x v="0"/>
    <x v="7"/>
    <s v="Pietradolce Etna Rosato 2014"/>
    <s v="Mini Crate"/>
    <s v="Albany"/>
    <x v="1394"/>
    <d v="2012-08-26T00:00:00"/>
    <n v="16"/>
    <n v="7.0000000000000007E-2"/>
    <n v="95.99"/>
    <n v="35"/>
    <n v="1535.84"/>
  </r>
  <r>
    <n v="8674"/>
    <n v="87706"/>
    <s v="Edward Black"/>
    <s v="Express Road Cargo"/>
    <x v="1"/>
    <x v="3"/>
    <s v="Low"/>
    <s v="Sauvignon Blanc"/>
    <x v="0"/>
    <x v="7"/>
    <s v="Cloudy Bay Sauvignon Blanc 2015"/>
    <s v="Large Crate"/>
    <s v="Goulburn"/>
    <x v="1394"/>
    <d v="2012-08-31T00:00:00"/>
    <n v="24"/>
    <n v="0.08"/>
    <n v="155.99"/>
    <n v="8.99"/>
    <n v="3743.76"/>
  </r>
  <r>
    <n v="8675"/>
    <n v="89304"/>
    <s v="Jonathan Kim"/>
    <s v="Express Road Cargo"/>
    <x v="1"/>
    <x v="2"/>
    <s v="Low"/>
    <s v="Chardonnay"/>
    <x v="0"/>
    <x v="7"/>
    <s v="Grgich Hills Chardonnay 2012"/>
    <s v="Large Crate"/>
    <s v="Perth"/>
    <x v="77"/>
    <d v="2011-04-11T00:00:00"/>
    <n v="5"/>
    <n v="0.05"/>
    <n v="65.989999999999995"/>
    <n v="7.69"/>
    <n v="329.95"/>
  </r>
  <r>
    <n v="8676"/>
    <n v="89462"/>
    <s v="Johnny Torres"/>
    <s v="Road Cargo"/>
    <x v="0"/>
    <x v="1"/>
    <s v="Medium"/>
    <s v="Malbec"/>
    <x v="0"/>
    <x v="7"/>
    <s v="Marques de Caceres Rioja Rosado 2014"/>
    <s v="Large Crate"/>
    <s v="Hobart"/>
    <x v="548"/>
    <d v="2012-11-03T00:00:00"/>
    <n v="17"/>
    <n v="0.03"/>
    <n v="1.8"/>
    <n v="4.79"/>
    <n v="30.6"/>
  </r>
  <r>
    <n v="8677"/>
    <n v="91589"/>
    <s v="Roy Berry"/>
    <s v="Express Road Cargo"/>
    <x v="1"/>
    <x v="1"/>
    <s v="Low"/>
    <s v="Chardonnay"/>
    <x v="0"/>
    <x v="7"/>
    <s v="The White Knight Sauvignon Blanc 2014"/>
    <s v="Large Crate"/>
    <s v="Devonport"/>
    <x v="1249"/>
    <d v="2011-08-01T00:00:00"/>
    <n v="4"/>
    <n v="0.09"/>
    <n v="53.98"/>
    <n v="5.5"/>
    <n v="215.92"/>
  </r>
  <r>
    <n v="8678"/>
    <n v="91589"/>
    <s v="Roy Berry"/>
    <s v="Express Road Cargo"/>
    <x v="0"/>
    <x v="1"/>
    <s v="Low"/>
    <s v="Sangiovese"/>
    <x v="0"/>
    <x v="7"/>
    <s v="Francis Ford Coppola Sofia Rose 2014"/>
    <s v="Full Container"/>
    <s v="Hobart"/>
    <x v="1249"/>
    <d v="2011-07-30T00:00:00"/>
    <n v="2"/>
    <n v="0.03"/>
    <n v="2.98"/>
    <n v="2.0299999999999998"/>
    <n v="5.96"/>
  </r>
  <r>
    <n v="8679"/>
    <n v="87845"/>
    <s v="William West"/>
    <s v="Express Road Cargo"/>
    <x v="1"/>
    <x v="1"/>
    <s v="Low"/>
    <s v="Sauvignon Blanc"/>
    <x v="0"/>
    <x v="7"/>
    <s v="St. Supery Sauvignon Blanc 2015"/>
    <s v="Large Crate"/>
    <s v="Frankston"/>
    <x v="399"/>
    <d v="2013-10-08T00:00:00"/>
    <n v="17"/>
    <n v="0"/>
    <n v="85.99"/>
    <n v="2.79"/>
    <n v="1461.83"/>
  </r>
  <r>
    <n v="8680"/>
    <n v="90184"/>
    <s v="Michael Stevens"/>
    <s v="Road Cargo"/>
    <x v="2"/>
    <x v="2"/>
    <s v="Critical"/>
    <s v="Cremant"/>
    <x v="0"/>
    <x v="7"/>
    <s v="Marques de Caceres Rioja Rosado 2014"/>
    <s v="Mini Crate"/>
    <s v="Freemantle"/>
    <x v="181"/>
    <d v="2013-12-03T00:00:00"/>
    <n v="3"/>
    <n v="0.02"/>
    <n v="209.37"/>
    <n v="69"/>
    <n v="628.11"/>
  </r>
  <r>
    <n v="8681"/>
    <n v="90184"/>
    <s v="David Graham"/>
    <s v="Road Cargo"/>
    <x v="0"/>
    <x v="1"/>
    <s v="Critical"/>
    <s v="Pinot Noir"/>
    <x v="0"/>
    <x v="7"/>
    <s v="Sutter Home White Zinfandel"/>
    <s v="Large Crate"/>
    <s v="Ararat"/>
    <x v="181"/>
    <d v="2013-12-04T00:00:00"/>
    <n v="7"/>
    <n v="7.0000000000000007E-2"/>
    <n v="6.48"/>
    <n v="5.14"/>
    <n v="45.36"/>
  </r>
  <r>
    <n v="8682"/>
    <n v="90265"/>
    <s v="Douglas Gonzales"/>
    <s v="Express Road Cargo"/>
    <x v="1"/>
    <x v="3"/>
    <s v="Low"/>
    <s v="Chardonnay"/>
    <x v="0"/>
    <x v="7"/>
    <s v="Hewitson LuLu Sauvignon Blanc 2014"/>
    <s v="Full Container"/>
    <s v="Penrith"/>
    <x v="501"/>
    <d v="2010-09-28T00:00:00"/>
    <n v="18"/>
    <n v="0.06"/>
    <n v="20.99"/>
    <n v="0.99"/>
    <n v="377.82"/>
  </r>
  <r>
    <n v="8683"/>
    <n v="89663"/>
    <s v="Jerry Shaw"/>
    <s v="Road Cargo"/>
    <x v="1"/>
    <x v="1"/>
    <s v="High"/>
    <s v="Chardonnay"/>
    <x v="0"/>
    <x v="7"/>
    <s v="Mercer Canyons Chardonnay 2013"/>
    <s v="Standard Size Crate"/>
    <s v="Canberra"/>
    <x v="973"/>
    <d v="2013-03-18T00:00:00"/>
    <n v="3"/>
    <n v="0.08"/>
    <n v="4.8899999999999997"/>
    <n v="4.93"/>
    <n v="14.669999999999998"/>
  </r>
  <r>
    <n v="8684"/>
    <n v="90037"/>
    <s v="Gloria Berry"/>
    <s v="Express Road Cargo"/>
    <x v="0"/>
    <x v="1"/>
    <s v="Medium"/>
    <s v="Merlot"/>
    <x v="0"/>
    <x v="7"/>
    <s v="Roederer Estate L'Ermitage 2007"/>
    <s v="Large Crate"/>
    <s v="Melbourne"/>
    <x v="1400"/>
    <d v="2013-03-08T00:00:00"/>
    <n v="1"/>
    <n v="0"/>
    <n v="30.98"/>
    <n v="17.079999999999998"/>
    <n v="30.98"/>
  </r>
  <r>
    <n v="8685"/>
    <n v="86576"/>
    <s v="Stephen Parker"/>
    <s v="Express Road Cargo"/>
    <x v="0"/>
    <x v="3"/>
    <s v="Medium"/>
    <s v="Malbec"/>
    <x v="0"/>
    <x v="7"/>
    <s v="Roederer Estate L'Ermitage 2007"/>
    <s v="Large Crate"/>
    <s v="Armidale"/>
    <x v="580"/>
    <d v="2011-01-23T00:00:00"/>
    <n v="1"/>
    <n v="0.02"/>
    <n v="29.17"/>
    <n v="6.27"/>
    <n v="29.17"/>
  </r>
  <r>
    <n v="8686"/>
    <n v="86321"/>
    <s v="Teresa West"/>
    <s v="Air Cargo"/>
    <x v="2"/>
    <x v="1"/>
    <s v="Medium"/>
    <s v="Grenache Rose"/>
    <x v="0"/>
    <x v="7"/>
    <s v="Chateau D'Aqueria Tavel Rose 2013"/>
    <s v="Extra Large Crate"/>
    <s v="Port Adelaide"/>
    <x v="1010"/>
    <d v="2012-03-13T00:00:00"/>
    <n v="4"/>
    <n v="7.0000000000000007E-2"/>
    <n v="100.89"/>
    <n v="42"/>
    <n v="403.56"/>
  </r>
  <r>
    <n v="8687"/>
    <n v="86720"/>
    <s v="Christine Fisher"/>
    <s v="Express Road Cargo"/>
    <x v="0"/>
    <x v="3"/>
    <s v="Low"/>
    <s v="Cabernet Sauvignon"/>
    <x v="0"/>
    <x v="7"/>
    <s v="Chateau Gaudrelle Cremant d'Loire Brut"/>
    <s v="Full Container"/>
    <s v="Lithgow"/>
    <x v="473"/>
    <d v="2013-10-22T00:00:00"/>
    <n v="17"/>
    <n v="0.05"/>
    <n v="10.06"/>
    <n v="2.06"/>
    <n v="171.02"/>
  </r>
  <r>
    <n v="8688"/>
    <n v="91268"/>
    <s v="Roger Sanchez"/>
    <s v="Express Road Cargo"/>
    <x v="0"/>
    <x v="3"/>
    <s v="Medium"/>
    <s v="Shiraz"/>
    <x v="0"/>
    <x v="7"/>
    <s v="Sutter Home Pink Moscato"/>
    <s v="Large Crate"/>
    <s v="Wagga Wagga"/>
    <x v="330"/>
    <d v="2013-10-21T00:00:00"/>
    <n v="15"/>
    <n v="0.1"/>
    <n v="19.98"/>
    <n v="8.68"/>
    <n v="299.7"/>
  </r>
  <r>
    <n v="8689"/>
    <n v="91179"/>
    <s v="Peter Burke"/>
    <s v="Air Cargo"/>
    <x v="2"/>
    <x v="2"/>
    <s v="Critical"/>
    <s v="Cremant"/>
    <x v="0"/>
    <x v="7"/>
    <s v="Sutter Home White Zinfandel"/>
    <s v="Extra Large Crate"/>
    <s v="Bunbury"/>
    <x v="452"/>
    <d v="2013-08-03T00:00:00"/>
    <n v="1"/>
    <n v="0.01"/>
    <n v="300.98"/>
    <n v="64.73"/>
    <n v="300.98"/>
  </r>
  <r>
    <n v="8690"/>
    <n v="87690"/>
    <s v="Douglas Miller"/>
    <s v="Express Road Cargo"/>
    <x v="0"/>
    <x v="1"/>
    <s v="Low"/>
    <s v="Cabernet Sauvignon"/>
    <x v="0"/>
    <x v="7"/>
    <s v="Gerard Bertrand Cote des Roses Rose 2014"/>
    <s v="Full Container"/>
    <s v="Benalla"/>
    <x v="114"/>
    <d v="2013-03-30T00:00:00"/>
    <n v="5"/>
    <n v="0.09"/>
    <n v="1.1399999999999999"/>
    <n v="0.7"/>
    <n v="5.6999999999999993"/>
  </r>
  <r>
    <n v="8691"/>
    <n v="87630"/>
    <s v="Christopher Fisher"/>
    <s v="Express Road Cargo"/>
    <x v="0"/>
    <x v="1"/>
    <s v="High"/>
    <s v="Cabernet Sauvignon"/>
    <x v="0"/>
    <x v="7"/>
    <s v="Chateau Gaudrelle Cremant d'Loire Brut"/>
    <s v="Large Crate"/>
    <s v="Benalla"/>
    <x v="517"/>
    <d v="2010-02-22T00:00:00"/>
    <n v="9"/>
    <n v="0.03"/>
    <n v="4.0599999999999996"/>
    <n v="6.89"/>
    <n v="36.54"/>
  </r>
  <r>
    <n v="8692"/>
    <n v="87630"/>
    <s v="Christopher Fisher"/>
    <s v="Express Road Cargo"/>
    <x v="0"/>
    <x v="1"/>
    <s v="High"/>
    <s v="Shiraz"/>
    <x v="0"/>
    <x v="7"/>
    <s v="Laurent-Perrier Brut Millesime 2006"/>
    <s v="Large Crate"/>
    <s v="Hamilton"/>
    <x v="517"/>
    <d v="2010-02-21T00:00:00"/>
    <n v="12"/>
    <n v="0.01"/>
    <n v="3.75"/>
    <n v="0.5"/>
    <n v="45"/>
  </r>
  <r>
    <n v="8693"/>
    <n v="87630"/>
    <s v="Christopher Fisher"/>
    <s v="Express Road Cargo"/>
    <x v="2"/>
    <x v="1"/>
    <s v="High"/>
    <s v="Sangiovese Rose"/>
    <x v="0"/>
    <x v="7"/>
    <s v="Miraval Rose (1.5 Liter Magnum) 2014"/>
    <s v="Mini Crate"/>
    <s v="Melton"/>
    <x v="517"/>
    <d v="2010-02-22T00:00:00"/>
    <n v="8"/>
    <n v="0.02"/>
    <n v="10.68"/>
    <n v="13.04"/>
    <n v="85.44"/>
  </r>
  <r>
    <n v="8694"/>
    <n v="86030"/>
    <s v="Martha Wagner"/>
    <s v="Express Road Cargo"/>
    <x v="2"/>
    <x v="2"/>
    <s v="Medium"/>
    <s v="Champagne"/>
    <x v="0"/>
    <x v="7"/>
    <s v="Bertani Bertarose 2014"/>
    <s v="Large Crate"/>
    <s v="Mandurah"/>
    <x v="137"/>
    <d v="2013-08-12T00:00:00"/>
    <n v="25"/>
    <n v="0"/>
    <n v="12.58"/>
    <n v="5.16"/>
    <n v="314.5"/>
  </r>
  <r>
    <n v="8695"/>
    <n v="87616"/>
    <s v="Terry Gordon"/>
    <s v="Express Road Cargo"/>
    <x v="0"/>
    <x v="1"/>
    <s v="High"/>
    <s v="Sangiovese"/>
    <x v="0"/>
    <x v="7"/>
    <s v="Francis Ford Coppola Sofia Rose 2014"/>
    <s v="Large Crate"/>
    <s v="Canberra"/>
    <x v="55"/>
    <d v="2013-12-15T00:00:00"/>
    <n v="7"/>
    <n v="0.05"/>
    <n v="3.69"/>
    <n v="2.5"/>
    <n v="25.83"/>
  </r>
  <r>
    <n v="8696"/>
    <n v="86763"/>
    <s v="Gerald Bryant"/>
    <s v="Air Cargo"/>
    <x v="2"/>
    <x v="3"/>
    <s v="Not Specified"/>
    <s v="Grenache Rose"/>
    <x v="0"/>
    <x v="7"/>
    <s v="Francis Ford Coppola Sofia Rose 2014"/>
    <s v="Small Crate"/>
    <s v="Queanbeyan"/>
    <x v="702"/>
    <d v="2013-09-17T00:00:00"/>
    <n v="16"/>
    <n v="0.05"/>
    <n v="280.98"/>
    <n v="35.67"/>
    <n v="4495.68"/>
  </r>
  <r>
    <n v="8697"/>
    <n v="89872"/>
    <s v="Russell Hill"/>
    <s v="Express Road Cargo"/>
    <x v="0"/>
    <x v="3"/>
    <s v="Medium"/>
    <s v="Shiraz"/>
    <x v="0"/>
    <x v="7"/>
    <s v="Belle Glos Oeil de Perdrix Pinot Noir Blanc 2014"/>
    <s v="Large Crate"/>
    <s v="Penrith"/>
    <x v="274"/>
    <d v="2010-01-24T00:00:00"/>
    <n v="12"/>
    <n v="7.0000000000000007E-2"/>
    <n v="2.89"/>
    <n v="0.5"/>
    <n v="34.68"/>
  </r>
  <r>
    <n v="8698"/>
    <n v="89872"/>
    <s v="Russell Hill"/>
    <s v="Air Cargo"/>
    <x v="2"/>
    <x v="3"/>
    <s v="Medium"/>
    <s v="Champagne"/>
    <x v="0"/>
    <x v="7"/>
    <s v="Locations by Dave Phinney F Rose&quot;"/>
    <s v="Small Crate"/>
    <s v="Broken Hill"/>
    <x v="274"/>
    <d v="2010-01-23T00:00:00"/>
    <n v="10"/>
    <n v="0"/>
    <n v="217.85"/>
    <n v="29.1"/>
    <n v="2178.5"/>
  </r>
  <r>
    <n v="8699"/>
    <n v="91403"/>
    <s v="Philip Powell"/>
    <s v="Road Cargo"/>
    <x v="2"/>
    <x v="0"/>
    <s v="Not Specified"/>
    <s v="Sangiovese Rose"/>
    <x v="0"/>
    <x v="7"/>
    <s v="Chateau de Campuget Costieres de Nimes Tradition Rose 2015"/>
    <s v="Large Crate"/>
    <s v="Mackay"/>
    <x v="531"/>
    <d v="2012-03-24T00:00:00"/>
    <n v="6"/>
    <n v="0.06"/>
    <n v="1.76"/>
    <n v="4.8600000000000003"/>
    <n v="10.56"/>
  </r>
  <r>
    <n v="8700"/>
    <n v="91403"/>
    <s v="Samuel Ortiz"/>
    <s v="Express Road Cargo"/>
    <x v="0"/>
    <x v="0"/>
    <s v="Not Specified"/>
    <s v="Malbec"/>
    <x v="0"/>
    <x v="7"/>
    <s v="Lucien Albrecht Cremant d'Alsace Brut"/>
    <s v="Large Crate"/>
    <s v="Townsville"/>
    <x v="531"/>
    <d v="2012-03-24T00:00:00"/>
    <n v="9"/>
    <n v="0.08"/>
    <n v="9.3800000000000008"/>
    <n v="7.28"/>
    <n v="84.42"/>
  </r>
  <r>
    <n v="8701"/>
    <n v="91203"/>
    <s v="Anna Grant"/>
    <s v="Express Road Cargo"/>
    <x v="0"/>
    <x v="0"/>
    <s v="High"/>
    <s v="Malbec"/>
    <x v="0"/>
    <x v="7"/>
    <s v="Marques de Caceres Rioja Rosado 2014"/>
    <s v="Large Crate"/>
    <s v="Darwin"/>
    <x v="863"/>
    <d v="2012-04-22T00:00:00"/>
    <n v="7"/>
    <n v="7.0000000000000007E-2"/>
    <n v="2.88"/>
    <n v="0.99"/>
    <n v="20.16"/>
  </r>
  <r>
    <n v="8702"/>
    <n v="89242"/>
    <s v="Daniel Boyd"/>
    <s v="Express Road Cargo"/>
    <x v="0"/>
    <x v="2"/>
    <s v="High"/>
    <s v="Shiraz"/>
    <x v="0"/>
    <x v="7"/>
    <s v="Pietradolce Etna Rosato 2014"/>
    <s v="Large Crate"/>
    <s v="Albany"/>
    <x v="558"/>
    <d v="2011-12-30T00:00:00"/>
    <n v="6"/>
    <n v="0.03"/>
    <n v="155.06"/>
    <n v="7.07"/>
    <n v="930.36"/>
  </r>
  <r>
    <n v="8703"/>
    <n v="90141"/>
    <s v="Scott Hicks"/>
    <s v="Express Road Cargo"/>
    <x v="1"/>
    <x v="2"/>
    <s v="Critical"/>
    <s v="Reisling"/>
    <x v="0"/>
    <x v="7"/>
    <s v="Mercer Canyons Chardonnay 2013"/>
    <s v="Large Crate"/>
    <s v="Perth"/>
    <x v="1301"/>
    <d v="2013-10-11T00:00:00"/>
    <n v="4"/>
    <n v="0.1"/>
    <n v="55.94"/>
    <n v="6.55"/>
    <n v="223.76"/>
  </r>
  <r>
    <n v="8704"/>
    <n v="89039"/>
    <s v="Johnny Brown"/>
    <s v="Air Cargo"/>
    <x v="2"/>
    <x v="1"/>
    <s v="Critical"/>
    <s v="Champagne"/>
    <x v="0"/>
    <x v="7"/>
    <s v="Domaine Lafond Roc-Epine Tavel Rose 2014"/>
    <s v="Small Crate"/>
    <s v="Adelaide"/>
    <x v="152"/>
    <d v="2010-01-11T00:00:00"/>
    <n v="8"/>
    <n v="0.05"/>
    <n v="70.98"/>
    <n v="46.74"/>
    <n v="567.84"/>
  </r>
  <r>
    <n v="8705"/>
    <n v="89039"/>
    <s v="Johnny Brown"/>
    <s v="Express Road Cargo"/>
    <x v="0"/>
    <x v="1"/>
    <s v="Critical"/>
    <s v="Cabernet Sauvignon"/>
    <x v="0"/>
    <x v="7"/>
    <s v="Dom Perignon 2006"/>
    <s v="Full Container"/>
    <s v="Victor Harbor"/>
    <x v="152"/>
    <d v="2010-01-12T00:00:00"/>
    <n v="12"/>
    <n v="0.05"/>
    <n v="11.55"/>
    <n v="2.36"/>
    <n v="138.60000000000002"/>
  </r>
  <r>
    <n v="8706"/>
    <n v="87990"/>
    <s v="Carolyn Davis"/>
    <s v="Express Road Cargo"/>
    <x v="0"/>
    <x v="1"/>
    <s v="Critical"/>
    <s v="Shiraz"/>
    <x v="0"/>
    <x v="7"/>
    <s v="Miraval Rose 2014"/>
    <s v="Full Container"/>
    <s v="Canberra"/>
    <x v="1070"/>
    <d v="2013-06-07T00:00:00"/>
    <n v="8"/>
    <n v="0.02"/>
    <n v="6.47"/>
    <n v="1.22"/>
    <n v="51.76"/>
  </r>
  <r>
    <n v="8707"/>
    <n v="87978"/>
    <s v="Victor Thomas"/>
    <s v="Express Road Cargo"/>
    <x v="0"/>
    <x v="2"/>
    <s v="Critical"/>
    <s v="Sangiovese"/>
    <x v="0"/>
    <x v="7"/>
    <s v="Miraval Rose 2014"/>
    <s v="Full Container"/>
    <s v="Freemantle"/>
    <x v="518"/>
    <d v="2010-06-08T00:00:00"/>
    <n v="15"/>
    <n v="7.0000000000000007E-2"/>
    <n v="2.84"/>
    <n v="0.93"/>
    <n v="42.599999999999994"/>
  </r>
  <r>
    <n v="8708"/>
    <n v="91132"/>
    <s v="Martin Johnston"/>
    <s v="Air Cargo"/>
    <x v="2"/>
    <x v="1"/>
    <s v="Critical"/>
    <s v="Grenache Rose"/>
    <x v="0"/>
    <x v="7"/>
    <s v="Domaine Lafond Roc-Epine Tavel Rose 2014"/>
    <s v="Small Crate"/>
    <s v="Port Adelaide"/>
    <x v="387"/>
    <d v="2011-02-28T00:00:00"/>
    <n v="5"/>
    <n v="0.05"/>
    <n v="15.23"/>
    <n v="27.75"/>
    <n v="76.150000000000006"/>
  </r>
  <r>
    <n v="8709"/>
    <n v="87127"/>
    <s v="Jack Reed"/>
    <s v="Express Road Cargo"/>
    <x v="0"/>
    <x v="1"/>
    <s v="Medium"/>
    <s v="Cabernet Sauvignon"/>
    <x v="0"/>
    <x v="7"/>
    <s v="Chateau de Campuget Costieres de Nimes Tradition Rose 2015"/>
    <s v="Full Container"/>
    <s v="Melbourne"/>
    <x v="1170"/>
    <d v="2011-01-21T00:00:00"/>
    <n v="5"/>
    <n v="0.04"/>
    <n v="2.1"/>
    <n v="0.7"/>
    <n v="10.5"/>
  </r>
  <r>
    <n v="8710"/>
    <n v="87127"/>
    <s v="Joe Morris"/>
    <s v="Express Road Cargo"/>
    <x v="0"/>
    <x v="3"/>
    <s v="Medium"/>
    <s v="Zinfandel"/>
    <x v="0"/>
    <x v="7"/>
    <s v="Chateau d'Esclans Garrus Rose 2013"/>
    <s v="Mini Crate"/>
    <s v="Newcastle"/>
    <x v="1170"/>
    <d v="2011-01-22T00:00:00"/>
    <n v="6"/>
    <n v="7.0000000000000007E-2"/>
    <n v="4.4800000000000004"/>
    <n v="49"/>
    <n v="26.880000000000003"/>
  </r>
  <r>
    <n v="8711"/>
    <n v="91300"/>
    <s v="Scott Campbell"/>
    <s v="Road Cargo"/>
    <x v="2"/>
    <x v="3"/>
    <s v="Medium"/>
    <s v="Grenache Rose"/>
    <x v="0"/>
    <x v="7"/>
    <s v="Pietradolce Etna Rosato 2014"/>
    <s v="Large Crate"/>
    <s v="Armidale"/>
    <x v="630"/>
    <d v="2011-03-04T00:00:00"/>
    <n v="2"/>
    <n v="0.04"/>
    <n v="1.76"/>
    <n v="4.8600000000000003"/>
    <n v="3.52"/>
  </r>
  <r>
    <n v="8712"/>
    <n v="87387"/>
    <s v="Shawn Lopez"/>
    <s v="Road Cargo"/>
    <x v="1"/>
    <x v="1"/>
    <s v="Critical"/>
    <s v="Reisling"/>
    <x v="0"/>
    <x v="7"/>
    <s v="Angeline Sauvignon Blanc 2014"/>
    <s v="Large Crate"/>
    <s v="Canberra"/>
    <x v="779"/>
    <d v="2012-11-02T00:00:00"/>
    <n v="36"/>
    <n v="0.04"/>
    <n v="125.99"/>
    <n v="7.69"/>
    <n v="4535.6399999999994"/>
  </r>
  <r>
    <n v="8713"/>
    <n v="87387"/>
    <s v="Juan Larson"/>
    <s v="Road Cargo"/>
    <x v="1"/>
    <x v="1"/>
    <s v="Critical"/>
    <s v="Pinot Gris"/>
    <x v="0"/>
    <x v="7"/>
    <s v="Angeline Sauvignon Blanc 2014"/>
    <s v="Large Crate"/>
    <s v="Victor Harbor"/>
    <x v="779"/>
    <d v="2012-11-03T00:00:00"/>
    <n v="7"/>
    <n v="0.05"/>
    <n v="300.97000000000003"/>
    <n v="7.18"/>
    <n v="2106.79"/>
  </r>
  <r>
    <n v="8714"/>
    <n v="87790"/>
    <s v="Scott Ruiz"/>
    <s v="Express Road Cargo"/>
    <x v="0"/>
    <x v="1"/>
    <s v="High"/>
    <s v="Zinfandel"/>
    <x v="0"/>
    <x v="7"/>
    <s v="Sutter Home Pink Moscato"/>
    <s v="Large Crate"/>
    <s v="Canberra"/>
    <x v="658"/>
    <d v="2010-07-01T00:00:00"/>
    <n v="16"/>
    <n v="0.09"/>
    <n v="6.48"/>
    <n v="7.03"/>
    <n v="103.68"/>
  </r>
  <r>
    <n v="8715"/>
    <n v="87340"/>
    <s v="Harry Washington"/>
    <s v="Express Road Cargo"/>
    <x v="0"/>
    <x v="3"/>
    <s v="Not Specified"/>
    <s v="Malbec"/>
    <x v="0"/>
    <x v="7"/>
    <s v="Gerard Bertrand Cote des Roses Rose 2014"/>
    <s v="Large Crate"/>
    <s v="Goulburn"/>
    <x v="394"/>
    <d v="2013-06-09T00:00:00"/>
    <n v="5"/>
    <n v="0.03"/>
    <n v="289.52999999999997"/>
    <n v="19.989999999999998"/>
    <n v="1447.6499999999999"/>
  </r>
  <r>
    <n v="8716"/>
    <n v="87340"/>
    <s v="Walter Adams"/>
    <s v="Express Road Cargo"/>
    <x v="0"/>
    <x v="2"/>
    <s v="Not Specified"/>
    <s v="Malbec"/>
    <x v="0"/>
    <x v="7"/>
    <s v="Pierre Sparr Cremant d'Alsace Reserve Brut Rose"/>
    <s v="Full Container"/>
    <s v="Busseltol"/>
    <x v="394"/>
    <d v="2013-06-09T00:00:00"/>
    <n v="15"/>
    <n v="0.1"/>
    <n v="1.6"/>
    <n v="1.29"/>
    <n v="24"/>
  </r>
  <r>
    <n v="8717"/>
    <n v="91467"/>
    <s v="Keith Anderson"/>
    <s v="Express Road Cargo"/>
    <x v="0"/>
    <x v="3"/>
    <s v="High"/>
    <s v="Shiraz"/>
    <x v="0"/>
    <x v="7"/>
    <s v="Bollinger Brut Special Cuvee"/>
    <s v="Large Crate"/>
    <s v="Newcastle"/>
    <x v="747"/>
    <d v="2013-03-18T00:00:00"/>
    <n v="8"/>
    <n v="7.0000000000000007E-2"/>
    <n v="3.52"/>
    <n v="6.83"/>
    <n v="28.16"/>
  </r>
  <r>
    <n v="8718"/>
    <n v="91467"/>
    <s v="Keith Anderson"/>
    <s v="Express Road Cargo"/>
    <x v="0"/>
    <x v="3"/>
    <s v="High"/>
    <s v="Merlot"/>
    <x v="0"/>
    <x v="7"/>
    <s v="JCB N¬∞21 Brut Cremant de Bourgogne"/>
    <s v="Large Crate"/>
    <s v="Sydney"/>
    <x v="747"/>
    <d v="2013-03-18T00:00:00"/>
    <n v="3"/>
    <n v="0"/>
    <n v="14.98"/>
    <n v="7.69"/>
    <n v="44.94"/>
  </r>
  <r>
    <n v="8719"/>
    <n v="90008"/>
    <s v="Richard Ryan"/>
    <s v="Express Road Cargo"/>
    <x v="0"/>
    <x v="3"/>
    <s v="Critical"/>
    <s v="Cabernet Sauvignon"/>
    <x v="0"/>
    <x v="7"/>
    <s v="Lucien Albrecht Cremant d'Alsace Brut Rose"/>
    <s v="Large Crate"/>
    <s v="Cessnock"/>
    <x v="613"/>
    <d v="2013-04-27T00:00:00"/>
    <n v="1"/>
    <n v="0"/>
    <n v="22.84"/>
    <n v="8.18"/>
    <n v="22.84"/>
  </r>
  <r>
    <n v="8720"/>
    <n v="88307"/>
    <s v="Jonathan Berry"/>
    <s v="Express Road Cargo"/>
    <x v="0"/>
    <x v="3"/>
    <s v="High"/>
    <s v="Sangiovese"/>
    <x v="0"/>
    <x v="7"/>
    <s v="Marques de Caceres Rioja Rosado 2014"/>
    <s v="Large Crate"/>
    <s v="Grafton"/>
    <x v="975"/>
    <d v="2013-05-28T00:00:00"/>
    <n v="16"/>
    <n v="0.06"/>
    <n v="41.71"/>
    <n v="4.5"/>
    <n v="667.36"/>
  </r>
  <r>
    <n v="8721"/>
    <n v="88307"/>
    <s v="Jonathan Berry"/>
    <s v="Express Road Cargo"/>
    <x v="0"/>
    <x v="3"/>
    <s v="High"/>
    <s v="Pinot Noir"/>
    <x v="0"/>
    <x v="7"/>
    <s v="Chateau Gaudrelle Cremant d'Loire Brut"/>
    <s v="Large Crate"/>
    <s v="Orange"/>
    <x v="975"/>
    <d v="2013-05-27T00:00:00"/>
    <n v="4"/>
    <n v="0.1"/>
    <n v="5.34"/>
    <n v="2.99"/>
    <n v="21.36"/>
  </r>
  <r>
    <n v="8722"/>
    <n v="86618"/>
    <s v="Samuel Burns"/>
    <s v="Express Road Cargo"/>
    <x v="2"/>
    <x v="0"/>
    <s v="Medium"/>
    <s v="Grenache Rose"/>
    <x v="0"/>
    <x v="7"/>
    <s v="Belle Glos Oeil de Perdrix Pinot Noir Blanc 2014"/>
    <s v="Standard Size Crate"/>
    <s v="Darwin"/>
    <x v="1091"/>
    <d v="2013-09-29T00:00:00"/>
    <n v="8"/>
    <n v="0.06"/>
    <n v="4.82"/>
    <n v="5.72"/>
    <n v="38.56"/>
  </r>
  <r>
    <n v="8723"/>
    <n v="89416"/>
    <s v="Earl Watson"/>
    <s v="Express Road Cargo"/>
    <x v="0"/>
    <x v="1"/>
    <s v="Medium"/>
    <s v="Malbec"/>
    <x v="0"/>
    <x v="7"/>
    <s v="Jean-Baptiste Adam Les Natures Cremant d'Alsace Brut"/>
    <s v="Large Crate"/>
    <s v="Canberra"/>
    <x v="326"/>
    <d v="2013-03-29T00:00:00"/>
    <n v="3"/>
    <n v="0.06"/>
    <n v="5.58"/>
    <n v="2.99"/>
    <n v="16.740000000000002"/>
  </r>
  <r>
    <n v="8724"/>
    <n v="89416"/>
    <s v="Earl Watson"/>
    <s v="Express Road Cargo"/>
    <x v="1"/>
    <x v="1"/>
    <s v="Medium"/>
    <s v="Pinot Gris"/>
    <x v="0"/>
    <x v="7"/>
    <s v="Villa Maria Private Bin Sauvignon Blanc 2015"/>
    <s v="Large Crate"/>
    <s v="Canberra"/>
    <x v="326"/>
    <d v="2013-03-28T00:00:00"/>
    <n v="8"/>
    <n v="0.05"/>
    <n v="39.979999999999997"/>
    <n v="7.12"/>
    <n v="319.83999999999997"/>
  </r>
  <r>
    <n v="8725"/>
    <n v="89416"/>
    <s v="Earl Watson"/>
    <s v="Express Road Cargo"/>
    <x v="1"/>
    <x v="1"/>
    <s v="Medium"/>
    <s v="Pinot Gris"/>
    <x v="0"/>
    <x v="7"/>
    <s v="Chardonnais Napa Valley Chardonnay 2013"/>
    <s v="Large Crate"/>
    <s v="Canberra"/>
    <x v="326"/>
    <d v="2013-03-28T00:00:00"/>
    <n v="9"/>
    <n v="0.09"/>
    <n v="125.99"/>
    <n v="8.99"/>
    <n v="1133.9099999999999"/>
  </r>
  <r>
    <n v="8726"/>
    <n v="87284"/>
    <s v="Kathy Graham"/>
    <s v="Air Cargo"/>
    <x v="2"/>
    <x v="2"/>
    <s v="Medium"/>
    <s v="Champagne"/>
    <x v="0"/>
    <x v="7"/>
    <s v="Orin Swift Cellars Fragile Rose 2014"/>
    <s v="Small Crate"/>
    <s v="Busseltol"/>
    <x v="463"/>
    <d v="2013-11-17T00:00:00"/>
    <n v="3"/>
    <n v="0.04"/>
    <n v="70.89"/>
    <n v="89.3"/>
    <n v="212.67000000000002"/>
  </r>
  <r>
    <n v="8727"/>
    <n v="89843"/>
    <s v="Thomas Rivera"/>
    <s v="Road Cargo"/>
    <x v="1"/>
    <x v="1"/>
    <s v="Critical"/>
    <s v="Sauvignon Blanc"/>
    <x v="0"/>
    <x v="7"/>
    <s v="Rombauer Chardonnay 2014"/>
    <s v="Large Crate"/>
    <s v="Burnie"/>
    <x v="1133"/>
    <d v="2012-09-21T00:00:00"/>
    <n v="5"/>
    <n v="0.03"/>
    <n v="125.99"/>
    <n v="7.69"/>
    <n v="629.94999999999993"/>
  </r>
  <r>
    <n v="8728"/>
    <n v="88724"/>
    <s v="Albert Wagner"/>
    <s v="Road Cargo"/>
    <x v="0"/>
    <x v="2"/>
    <s v="Not Specified"/>
    <s v="Sangiovese"/>
    <x v="0"/>
    <x v="7"/>
    <s v="Louis Roederer Cristal Brut 2006"/>
    <s v="Large Crate"/>
    <s v="Rockingham"/>
    <x v="427"/>
    <d v="2013-06-27T00:00:00"/>
    <n v="2"/>
    <n v="0.08"/>
    <n v="10.98"/>
    <n v="4.8"/>
    <n v="21.96"/>
  </r>
  <r>
    <n v="8729"/>
    <n v="88724"/>
    <s v="Albert Wagner"/>
    <s v="Express Road Cargo"/>
    <x v="0"/>
    <x v="2"/>
    <s v="Not Specified"/>
    <s v="Zinfandel"/>
    <x v="0"/>
    <x v="7"/>
    <s v="Louis Roederer Cristal Brut with Gift Box 2007"/>
    <s v="Standard Size Crate"/>
    <s v="Mandurah"/>
    <x v="427"/>
    <d v="2013-06-26T00:00:00"/>
    <n v="18"/>
    <n v="0.09"/>
    <n v="11.97"/>
    <n v="5.81"/>
    <n v="215.46"/>
  </r>
  <r>
    <n v="8730"/>
    <n v="86155"/>
    <s v="Henry Campbell"/>
    <s v="Road Cargo"/>
    <x v="1"/>
    <x v="1"/>
    <s v="Critical"/>
    <s v="Chardonnay"/>
    <x v="0"/>
    <x v="7"/>
    <s v="Dog Point Vineyard Sauvignon Blanc 2014"/>
    <s v="Loose Wrap"/>
    <s v="Melton"/>
    <x v="1230"/>
    <d v="2012-05-08T00:00:00"/>
    <n v="17"/>
    <n v="0.08"/>
    <n v="11.99"/>
    <n v="5.99"/>
    <n v="203.83"/>
  </r>
  <r>
    <n v="8731"/>
    <n v="87147"/>
    <s v="Carl Myers"/>
    <s v="Express Road Cargo"/>
    <x v="1"/>
    <x v="3"/>
    <s v="Low"/>
    <s v="Pinot Gris"/>
    <x v="0"/>
    <x v="7"/>
    <s v="Rombauer Chardonnay 2014"/>
    <s v="Large Crate"/>
    <s v="Wagga Wagga"/>
    <x v="82"/>
    <d v="2010-05-08T00:00:00"/>
    <n v="1"/>
    <n v="0.06"/>
    <n v="300.97000000000003"/>
    <n v="7.18"/>
    <n v="300.97000000000003"/>
  </r>
  <r>
    <n v="8732"/>
    <n v="89082"/>
    <s v="Earl Lawrence"/>
    <s v="Express Road Cargo"/>
    <x v="0"/>
    <x v="0"/>
    <s v="High"/>
    <s v="Cabernet Sauvignon"/>
    <x v="0"/>
    <x v="7"/>
    <s v="Dopff &amp; Irion Cremant Rose Brut"/>
    <s v="Large Crate"/>
    <s v="Palmerston"/>
    <x v="731"/>
    <d v="2013-07-03T00:00:00"/>
    <n v="8"/>
    <n v="0.02"/>
    <n v="18.97"/>
    <n v="9.0299999999999994"/>
    <n v="151.76"/>
  </r>
  <r>
    <n v="8733"/>
    <n v="88781"/>
    <s v="Joe Gonzalez"/>
    <s v="Express Road Cargo"/>
    <x v="0"/>
    <x v="1"/>
    <s v="Medium"/>
    <s v="Sangiovese"/>
    <x v="0"/>
    <x v="7"/>
    <s v="JCB N¬∞21 Brut Cremant de Bourgogne"/>
    <s v="Large Crate"/>
    <s v="Ballarat"/>
    <x v="739"/>
    <d v="2010-07-18T00:00:00"/>
    <n v="10"/>
    <n v="0.05"/>
    <n v="5.68"/>
    <n v="1.39"/>
    <n v="56.8"/>
  </r>
  <r>
    <n v="8734"/>
    <n v="88534"/>
    <s v="Anne Cole"/>
    <s v="Express Road Cargo"/>
    <x v="0"/>
    <x v="2"/>
    <s v="Critical"/>
    <s v="Malbec"/>
    <x v="0"/>
    <x v="7"/>
    <s v="Chateau d'Esclans Garrus Rose 2013"/>
    <s v="Large Crate"/>
    <s v="Albany"/>
    <x v="323"/>
    <d v="2010-11-17T00:00:00"/>
    <n v="5"/>
    <n v="0.04"/>
    <n v="18.97"/>
    <n v="9.5399999999999991"/>
    <n v="94.85"/>
  </r>
  <r>
    <n v="8735"/>
    <n v="88539"/>
    <s v="Anne Cole"/>
    <s v="Express Road Cargo"/>
    <x v="0"/>
    <x v="2"/>
    <s v="Critical"/>
    <s v="Sangiovese"/>
    <x v="0"/>
    <x v="7"/>
    <s v="Sutter Home White Zinfandel"/>
    <s v="Full Container"/>
    <s v="Mandurah"/>
    <x v="463"/>
    <d v="2013-11-19T00:00:00"/>
    <n v="44"/>
    <n v="0.02"/>
    <n v="2.88"/>
    <n v="0.7"/>
    <n v="126.72"/>
  </r>
  <r>
    <n v="8736"/>
    <n v="88534"/>
    <s v="Anne Cole"/>
    <s v="Express Road Cargo"/>
    <x v="0"/>
    <x v="2"/>
    <s v="Critical"/>
    <s v="Malbec"/>
    <x v="0"/>
    <x v="7"/>
    <s v="Sutter Home White Zinfandel"/>
    <s v="Standard Size Crate"/>
    <s v="Rockingham"/>
    <x v="323"/>
    <d v="2010-11-17T00:00:00"/>
    <n v="8"/>
    <n v="0.09"/>
    <n v="10.98"/>
    <n v="3.37"/>
    <n v="87.84"/>
  </r>
  <r>
    <n v="8737"/>
    <n v="91308"/>
    <s v="Matthew James"/>
    <s v="Air Cargo"/>
    <x v="2"/>
    <x v="0"/>
    <s v="Medium"/>
    <s v="Sangiovese Rose"/>
    <x v="0"/>
    <x v="7"/>
    <s v="Orin Swift Cellars Fragile Rose 2014"/>
    <s v="Small Crate"/>
    <s v="Rockhampton"/>
    <x v="35"/>
    <d v="2013-08-09T00:00:00"/>
    <n v="4"/>
    <n v="0.05"/>
    <n v="150.97999999999999"/>
    <n v="66.27"/>
    <n v="603.91999999999996"/>
  </r>
  <r>
    <n v="8738"/>
    <n v="91308"/>
    <s v="Matthew James"/>
    <s v="Express Road Cargo"/>
    <x v="0"/>
    <x v="0"/>
    <s v="Medium"/>
    <s v="Pinot Noir"/>
    <x v="0"/>
    <x v="7"/>
    <s v="Lucien Albrecht Cremant d'Alsace Brut"/>
    <s v="Large Crate"/>
    <s v="Logan City"/>
    <x v="35"/>
    <d v="2013-08-11T00:00:00"/>
    <n v="12"/>
    <n v="0.04"/>
    <n v="17.07"/>
    <n v="8.1300000000000008"/>
    <n v="204.84"/>
  </r>
  <r>
    <n v="8739"/>
    <n v="90180"/>
    <s v="James Wells"/>
    <s v="Express Road Cargo"/>
    <x v="1"/>
    <x v="1"/>
    <s v="High"/>
    <s v="Sauvignon Blanc"/>
    <x v="0"/>
    <x v="7"/>
    <s v="Grgich Hills Chardonnay 2012"/>
    <s v="Standard Size Crate"/>
    <s v="Victor Harbor"/>
    <x v="1046"/>
    <d v="2012-05-09T00:00:00"/>
    <n v="9"/>
    <n v="0.02"/>
    <n v="20.99"/>
    <n v="1.25"/>
    <n v="188.91"/>
  </r>
  <r>
    <n v="8740"/>
    <n v="90180"/>
    <s v="Edward Gomez"/>
    <s v="Express Road Cargo"/>
    <x v="1"/>
    <x v="2"/>
    <s v="High"/>
    <s v="Sauvignon Blanc"/>
    <x v="0"/>
    <x v="7"/>
    <s v="Giesen Sauvignon Blanc 2014"/>
    <s v="Standard Size Crate"/>
    <s v="Albany"/>
    <x v="1046"/>
    <d v="2012-05-09T00:00:00"/>
    <n v="11"/>
    <n v="0"/>
    <n v="5.98"/>
    <n v="4.38"/>
    <n v="65.78"/>
  </r>
  <r>
    <n v="8741"/>
    <n v="87361"/>
    <s v="Catherine Jackson"/>
    <s v="Express Road Cargo"/>
    <x v="1"/>
    <x v="1"/>
    <s v="Medium"/>
    <s v="Pinot Gris"/>
    <x v="0"/>
    <x v="7"/>
    <s v="Grgich Hills Chardonnay 2012"/>
    <s v="Standard Size Crate"/>
    <s v="Mount Barker"/>
    <x v="979"/>
    <d v="2013-01-22T00:00:00"/>
    <n v="13"/>
    <n v="0.04"/>
    <n v="35.99"/>
    <n v="1.25"/>
    <n v="467.87"/>
  </r>
  <r>
    <n v="8742"/>
    <n v="88142"/>
    <s v="Richard Martin"/>
    <s v="Express Road Cargo"/>
    <x v="2"/>
    <x v="0"/>
    <s v="Low"/>
    <s v="Cremant"/>
    <x v="0"/>
    <x v="7"/>
    <s v="Domaine Lafage Miraflors Rose 2013"/>
    <s v="Loose Wrap"/>
    <s v="Darwin"/>
    <x v="712"/>
    <d v="2012-03-17T00:00:00"/>
    <n v="14"/>
    <n v="0.03"/>
    <n v="128.24"/>
    <n v="12.65"/>
    <n v="1795.3600000000001"/>
  </r>
  <r>
    <n v="8743"/>
    <n v="88142"/>
    <s v="Richard Martin"/>
    <s v="Express Road Cargo"/>
    <x v="0"/>
    <x v="0"/>
    <s v="Low"/>
    <s v="Zinfandel"/>
    <x v="0"/>
    <x v="7"/>
    <s v="Miraval Rose (1.5 Liter Magnum) 2014"/>
    <s v="Full Container"/>
    <s v="Darwin"/>
    <x v="712"/>
    <d v="2012-03-22T00:00:00"/>
    <n v="13"/>
    <n v="0.09"/>
    <n v="4.28"/>
    <n v="0.94"/>
    <n v="55.64"/>
  </r>
  <r>
    <n v="8744"/>
    <n v="87789"/>
    <s v="Arthur Harrison"/>
    <s v="Air Cargo"/>
    <x v="2"/>
    <x v="3"/>
    <s v="Critical"/>
    <s v="Champagne"/>
    <x v="0"/>
    <x v="7"/>
    <s v="Francis Ford Coppola Sofia Rose 2014"/>
    <s v="Small Crate"/>
    <s v="Bathurst"/>
    <x v="721"/>
    <d v="2013-10-06T00:00:00"/>
    <n v="25"/>
    <n v="0.09"/>
    <n v="227.55"/>
    <n v="32.479999999999997"/>
    <n v="5688.75"/>
  </r>
  <r>
    <n v="8745"/>
    <n v="86866"/>
    <s v="Billy Sanchez"/>
    <s v="Express Road Cargo"/>
    <x v="0"/>
    <x v="3"/>
    <s v="Critical"/>
    <s v="Malbec"/>
    <x v="0"/>
    <x v="7"/>
    <s v="Sutter Home White Zinfandel"/>
    <s v="Full Container"/>
    <s v="Bathurst"/>
    <x v="126"/>
    <d v="2013-09-12T00:00:00"/>
    <n v="3"/>
    <n v="0.08"/>
    <n v="2.88"/>
    <n v="0.7"/>
    <n v="8.64"/>
  </r>
  <r>
    <n v="8746"/>
    <n v="89906"/>
    <s v="Mildred Nichols"/>
    <s v="Express Road Cargo"/>
    <x v="1"/>
    <x v="3"/>
    <s v="Low"/>
    <s v="Sauvignon Blanc"/>
    <x v="0"/>
    <x v="5"/>
    <s v="Hewitson LuLu Sauvignon Blanc 2014"/>
    <s v="Large Crate"/>
    <s v="Armidale"/>
    <x v="419"/>
    <d v="2012-10-23T00:00:00"/>
    <n v="20"/>
    <n v="0.1"/>
    <n v="32.979999999999997"/>
    <n v="5.5"/>
    <n v="659.59999999999991"/>
  </r>
  <r>
    <n v="8747"/>
    <n v="88012"/>
    <s v="John Perry"/>
    <s v="Express Road Cargo"/>
    <x v="1"/>
    <x v="2"/>
    <s v="Medium"/>
    <s v="Reisling"/>
    <x v="0"/>
    <x v="5"/>
    <s v="Grgich Hills Chardonnay 2012"/>
    <s v="Large Crate"/>
    <s v="Busseltol"/>
    <x v="1400"/>
    <d v="2013-03-08T00:00:00"/>
    <n v="3"/>
    <n v="0.05"/>
    <n v="110.99"/>
    <n v="2.5"/>
    <n v="332.96999999999997"/>
  </r>
  <r>
    <n v="8748"/>
    <n v="88012"/>
    <s v="Jason Wright"/>
    <s v="Express Road Cargo"/>
    <x v="2"/>
    <x v="3"/>
    <s v="Medium"/>
    <s v="Cremant"/>
    <x v="0"/>
    <x v="5"/>
    <s v="Chateau de Campuget Costieres de Nimes Tradition Rose 2015"/>
    <s v="Standard Size Crate"/>
    <s v="Queanbeyan"/>
    <x v="1400"/>
    <d v="2013-03-10T00:00:00"/>
    <n v="10"/>
    <n v="0.01"/>
    <n v="20.239999999999998"/>
    <n v="8.99"/>
    <n v="202.39999999999998"/>
  </r>
  <r>
    <n v="8749"/>
    <n v="88012"/>
    <s v="Jason Wright"/>
    <s v="Express Road Cargo"/>
    <x v="0"/>
    <x v="3"/>
    <s v="Medium"/>
    <s v="Merlot"/>
    <x v="0"/>
    <x v="5"/>
    <s v="Miraval Rose 2014"/>
    <s v="Large Crate"/>
    <s v="Penrith"/>
    <x v="1400"/>
    <d v="2013-03-08T00:00:00"/>
    <n v="1"/>
    <n v="0"/>
    <n v="27.75"/>
    <n v="19.989999999999998"/>
    <n v="27.75"/>
  </r>
  <r>
    <n v="8750"/>
    <n v="89649"/>
    <s v="Diane Howard"/>
    <s v="Air Cargo"/>
    <x v="1"/>
    <x v="1"/>
    <s v="Medium"/>
    <s v="Pinot Gris"/>
    <x v="0"/>
    <x v="5"/>
    <s v="Rombauer Chardonnay 2014"/>
    <s v="Extra Large Crate"/>
    <s v="Frankston"/>
    <x v="1358"/>
    <d v="2011-11-27T00:00:00"/>
    <n v="29"/>
    <n v="0.05"/>
    <n v="500.98"/>
    <n v="28.14"/>
    <n v="14528.42"/>
  </r>
  <r>
    <n v="8751"/>
    <n v="91565"/>
    <s v="Nicole Wright"/>
    <s v="Express Road Cargo"/>
    <x v="2"/>
    <x v="3"/>
    <s v="High"/>
    <s v="Sangiovese Rose"/>
    <x v="0"/>
    <x v="5"/>
    <s v="Gerard Bertrand Cote des Roses Rose 2014"/>
    <s v="Standard Size Crate"/>
    <s v="Wagga Wagga"/>
    <x v="213"/>
    <d v="2013-09-21T00:00:00"/>
    <n v="1"/>
    <n v="0.04"/>
    <n v="6.98"/>
    <n v="2.83"/>
    <n v="6.98"/>
  </r>
  <r>
    <n v="8752"/>
    <n v="89138"/>
    <s v="Brian Duncan"/>
    <s v="Express Road Cargo"/>
    <x v="1"/>
    <x v="1"/>
    <s v="Low"/>
    <s v="Sauvignon Blanc"/>
    <x v="0"/>
    <x v="5"/>
    <s v="Leeuwin Estate Art Series Chardonnay 2012"/>
    <s v="Large Crate"/>
    <s v="Bendigo"/>
    <x v="147"/>
    <d v="2013-09-26T00:00:00"/>
    <n v="17"/>
    <n v="0.02"/>
    <n v="125.99"/>
    <n v="8.99"/>
    <n v="2141.83"/>
  </r>
  <r>
    <n v="8753"/>
    <n v="89578"/>
    <s v="Matthew Alexander"/>
    <s v="Express Road Cargo"/>
    <x v="0"/>
    <x v="1"/>
    <s v="High"/>
    <s v="Sangiovese"/>
    <x v="0"/>
    <x v="5"/>
    <s v="Bollinger Brut Special Cuvee"/>
    <s v="Full Container"/>
    <s v="Devonport"/>
    <x v="1078"/>
    <d v="2013-07-17T00:00:00"/>
    <n v="18"/>
    <n v="0.02"/>
    <n v="3.29"/>
    <n v="1.35"/>
    <n v="59.22"/>
  </r>
  <r>
    <n v="8754"/>
    <n v="89578"/>
    <s v="George Peters"/>
    <s v="Express Road Cargo"/>
    <x v="2"/>
    <x v="1"/>
    <s v="High"/>
    <s v="Champagne"/>
    <x v="0"/>
    <x v="5"/>
    <s v="Francis Ford Coppola Sofia Rose 2014"/>
    <s v="Large Crate"/>
    <s v="Burnie"/>
    <x v="1078"/>
    <d v="2013-07-16T00:00:00"/>
    <n v="8"/>
    <n v="0.02"/>
    <n v="51.75"/>
    <n v="19.989999999999998"/>
    <n v="414"/>
  </r>
  <r>
    <n v="8755"/>
    <n v="89813"/>
    <s v="Donald Bailey"/>
    <s v="Express Road Cargo"/>
    <x v="1"/>
    <x v="3"/>
    <s v="Critical"/>
    <s v="Sauvignon Blanc"/>
    <x v="0"/>
    <x v="5"/>
    <s v="Mercer Canyons Chardonnay 2013"/>
    <s v="Large Crate"/>
    <s v="Wollongong"/>
    <x v="1404"/>
    <d v="2012-03-27T00:00:00"/>
    <n v="7"/>
    <n v="0.03"/>
    <n v="15.98"/>
    <n v="4"/>
    <n v="111.86"/>
  </r>
  <r>
    <n v="8756"/>
    <n v="89813"/>
    <s v="Donald Bailey"/>
    <s v="Road Cargo"/>
    <x v="0"/>
    <x v="3"/>
    <s v="Critical"/>
    <s v="Shiraz"/>
    <x v="0"/>
    <x v="5"/>
    <s v="Lucien Albrecht Cremant d'Alsace Brut"/>
    <s v="Large Crate"/>
    <s v="Albury"/>
    <x v="1404"/>
    <d v="2012-03-27T00:00:00"/>
    <n v="6"/>
    <n v="0.1"/>
    <n v="30.98"/>
    <n v="5.09"/>
    <n v="185.88"/>
  </r>
  <r>
    <n v="8757"/>
    <n v="89813"/>
    <s v="Stephen Wright"/>
    <s v="Express Road Cargo"/>
    <x v="0"/>
    <x v="3"/>
    <s v="Critical"/>
    <s v="Shiraz"/>
    <x v="0"/>
    <x v="5"/>
    <s v="Dopff &amp; Irion Cremant Rose Brut"/>
    <s v="Large Crate"/>
    <s v="Penrith"/>
    <x v="1404"/>
    <d v="2012-03-28T00:00:00"/>
    <n v="1"/>
    <n v="0.03"/>
    <n v="81.319999999999993"/>
    <n v="0.99"/>
    <n v="81.319999999999993"/>
  </r>
  <r>
    <n v="8758"/>
    <n v="87947"/>
    <s v="Rachel Hernandez"/>
    <s v="Air Cargo"/>
    <x v="2"/>
    <x v="3"/>
    <s v="High"/>
    <s v="Sangiovese Rose"/>
    <x v="0"/>
    <x v="5"/>
    <s v="Orin Swift Cellars Fragile Rose 2014"/>
    <s v="Extra Large Crate"/>
    <s v="Lithgow"/>
    <x v="381"/>
    <d v="2010-02-04T00:00:00"/>
    <n v="12"/>
    <n v="0.09"/>
    <n v="122.99"/>
    <n v="70.2"/>
    <n v="1475.8799999999999"/>
  </r>
  <r>
    <n v="8759"/>
    <n v="87881"/>
    <s v="Alan Mitchell"/>
    <s v="Road Cargo"/>
    <x v="0"/>
    <x v="2"/>
    <s v="Critical"/>
    <s v="Cabernet Sauvignon"/>
    <x v="0"/>
    <x v="5"/>
    <s v="Schramsberg Cremant Demi-Sec 2011"/>
    <s v="Large Crate"/>
    <s v="Perth"/>
    <x v="997"/>
    <d v="2012-04-04T00:00:00"/>
    <n v="8"/>
    <n v="0.02"/>
    <n v="5.28"/>
    <n v="2.99"/>
    <n v="42.24"/>
  </r>
  <r>
    <n v="8760"/>
    <n v="87841"/>
    <s v="Peter Tucker"/>
    <s v="Express Road Cargo"/>
    <x v="0"/>
    <x v="3"/>
    <s v="High"/>
    <s v="Pinot Noir"/>
    <x v="0"/>
    <x v="5"/>
    <s v="Moet &amp; Chandon Imperial"/>
    <s v="Loose Wrap"/>
    <s v="Lithgow"/>
    <x v="1300"/>
    <d v="2013-10-23T00:00:00"/>
    <n v="5"/>
    <n v="7.0000000000000007E-2"/>
    <n v="1637.53"/>
    <n v="24.49"/>
    <n v="8187.65"/>
  </r>
  <r>
    <n v="8761"/>
    <n v="87516"/>
    <s v="Mark Thomas"/>
    <s v="Express Road Cargo"/>
    <x v="1"/>
    <x v="1"/>
    <s v="Critical"/>
    <s v="Sauvignon Blanc"/>
    <x v="0"/>
    <x v="5"/>
    <s v="Hewitson LuLu Sauvignon Blanc 2014"/>
    <s v="Standard Size Crate"/>
    <s v="Hobart"/>
    <x v="170"/>
    <d v="2012-10-21T00:00:00"/>
    <n v="11"/>
    <n v="0.02"/>
    <n v="20.99"/>
    <n v="0.99"/>
    <n v="230.89"/>
  </r>
  <r>
    <n v="8762"/>
    <n v="89407"/>
    <s v="Benjamin Peterson"/>
    <s v="Express Road Cargo"/>
    <x v="0"/>
    <x v="3"/>
    <s v="Not Specified"/>
    <s v="Zinfandel"/>
    <x v="0"/>
    <x v="5"/>
    <s v="Domaine Lafond Roc-Epine Tavel Rose 2014"/>
    <s v="Large Crate"/>
    <s v="Penrith"/>
    <x v="361"/>
    <d v="2010-07-02T00:00:00"/>
    <n v="11"/>
    <n v="7.0000000000000007E-2"/>
    <n v="11.29"/>
    <n v="5.03"/>
    <n v="124.19"/>
  </r>
  <r>
    <n v="8763"/>
    <n v="87207"/>
    <s v="Michael Bryant"/>
    <s v="Air Cargo"/>
    <x v="2"/>
    <x v="1"/>
    <s v="High"/>
    <s v="Cremant"/>
    <x v="0"/>
    <x v="5"/>
    <s v="Belle Glos Oeil de Perdrix Pinot Noir Blanc 2014"/>
    <s v="Extra Large Crate"/>
    <s v="Melton"/>
    <x v="141"/>
    <d v="2013-12-03T00:00:00"/>
    <n v="18"/>
    <n v="0.09"/>
    <n v="500.98"/>
    <n v="26"/>
    <n v="9017.64"/>
  </r>
  <r>
    <n v="8764"/>
    <n v="87207"/>
    <s v="Michael Bryant"/>
    <s v="Air Cargo"/>
    <x v="2"/>
    <x v="1"/>
    <s v="High"/>
    <s v="Sangiovese Rose"/>
    <x v="0"/>
    <x v="5"/>
    <s v="Marques de Caceres Rioja Rosado 2014"/>
    <s v="Small Crate"/>
    <s v="Frankston"/>
    <x v="141"/>
    <d v="2013-12-04T00:00:00"/>
    <n v="21"/>
    <n v="0.01"/>
    <n v="550.98"/>
    <n v="64.59"/>
    <n v="11570.58"/>
  </r>
  <r>
    <n v="8765"/>
    <n v="90452"/>
    <s v="Michelle Andrews"/>
    <s v="Express Road Cargo"/>
    <x v="0"/>
    <x v="1"/>
    <s v="Critical"/>
    <s v="Malbec"/>
    <x v="0"/>
    <x v="5"/>
    <s v="Bertani Bertarose 2014"/>
    <s v="Large Crate"/>
    <s v="Canberra"/>
    <x v="195"/>
    <d v="2013-05-04T00:00:00"/>
    <n v="14"/>
    <n v="0.01"/>
    <n v="8.74"/>
    <n v="1.39"/>
    <n v="122.36"/>
  </r>
  <r>
    <n v="8766"/>
    <n v="91420"/>
    <s v="Bobby Smith"/>
    <s v="Air Cargo"/>
    <x v="2"/>
    <x v="1"/>
    <s v="Critical"/>
    <s v="Sangiovese Rose"/>
    <x v="0"/>
    <x v="5"/>
    <s v="Miraval Rose 2014"/>
    <s v="Small Crate"/>
    <s v="Ararat"/>
    <x v="627"/>
    <d v="2013-08-29T00:00:00"/>
    <n v="16"/>
    <n v="0.08"/>
    <n v="218.75"/>
    <n v="69.64"/>
    <n v="3500"/>
  </r>
  <r>
    <n v="8767"/>
    <n v="91581"/>
    <s v="Robin Burke"/>
    <s v="Air Cargo"/>
    <x v="1"/>
    <x v="3"/>
    <s v="Not Specified"/>
    <s v="Chardonnay"/>
    <x v="0"/>
    <x v="5"/>
    <s v="Rombauer Chardonnay 2014"/>
    <s v="Extra Large Crate"/>
    <s v="Orange"/>
    <x v="91"/>
    <d v="2010-03-23T00:00:00"/>
    <n v="8"/>
    <n v="0.01"/>
    <n v="145.44999999999999"/>
    <n v="17.850000000000001"/>
    <n v="1163.5999999999999"/>
  </r>
  <r>
    <n v="8768"/>
    <n v="88293"/>
    <s v="Jerry Hanson"/>
    <s v="Express Road Cargo"/>
    <x v="2"/>
    <x v="1"/>
    <s v="Not Specified"/>
    <s v="Cremant"/>
    <x v="0"/>
    <x v="5"/>
    <s v="Sutter Home White Zinfandel"/>
    <s v="Large Crate"/>
    <s v="Devonport"/>
    <x v="766"/>
    <d v="2013-11-11T00:00:00"/>
    <n v="5"/>
    <n v="0.06"/>
    <n v="51.75"/>
    <n v="19.989999999999998"/>
    <n v="258.75"/>
  </r>
  <r>
    <n v="8769"/>
    <n v="88293"/>
    <s v="Jerry Hanson"/>
    <s v="Road Cargo"/>
    <x v="1"/>
    <x v="1"/>
    <s v="Not Specified"/>
    <s v="Sauvignon Blanc"/>
    <x v="0"/>
    <x v="5"/>
    <s v="Dog Point Vineyard Sauvignon Blanc 2014"/>
    <s v="Large Crate"/>
    <s v="Launceston"/>
    <x v="766"/>
    <d v="2013-11-12T00:00:00"/>
    <n v="1"/>
    <n v="0.1"/>
    <n v="65.989999999999995"/>
    <n v="3.99"/>
    <n v="65.989999999999995"/>
  </r>
  <r>
    <n v="8770"/>
    <n v="90638"/>
    <s v="Randy Riley"/>
    <s v="Air Cargo"/>
    <x v="2"/>
    <x v="1"/>
    <s v="Critical"/>
    <s v="Grenache Rose"/>
    <x v="0"/>
    <x v="5"/>
    <s v="Orin Swift Cellars Fragile Rose 2014"/>
    <s v="Extra Large Crate"/>
    <s v="Hamilton"/>
    <x v="852"/>
    <d v="2013-03-11T00:00:00"/>
    <n v="7"/>
    <n v="0.08"/>
    <n v="160.97999999999999"/>
    <n v="30"/>
    <n v="1126.8599999999999"/>
  </r>
  <r>
    <n v="8771"/>
    <n v="86774"/>
    <s v="Louis Nelson"/>
    <s v="Air Cargo"/>
    <x v="2"/>
    <x v="0"/>
    <s v="Not Specified"/>
    <s v="Cremant"/>
    <x v="0"/>
    <x v="5"/>
    <s v="Sutter Home White Zinfandel"/>
    <s v="Extra Large Crate"/>
    <s v="Logan City"/>
    <x v="1200"/>
    <d v="2012-02-16T00:00:00"/>
    <n v="2"/>
    <n v="0"/>
    <n v="122.99"/>
    <n v="70.2"/>
    <n v="245.98"/>
  </r>
  <r>
    <n v="8772"/>
    <n v="86774"/>
    <s v="Louis Nelson"/>
    <s v="Express Road Cargo"/>
    <x v="1"/>
    <x v="0"/>
    <s v="Not Specified"/>
    <s v="Reisling"/>
    <x v="0"/>
    <x v="5"/>
    <s v="Hewitson LuLu Sauvignon Blanc 2014"/>
    <s v="Loose Wrap"/>
    <s v="Mackay"/>
    <x v="1200"/>
    <d v="2012-02-16T00:00:00"/>
    <n v="13"/>
    <n v="0.03"/>
    <n v="20.99"/>
    <n v="4.8099999999999996"/>
    <n v="272.87"/>
  </r>
  <r>
    <n v="8773"/>
    <n v="89615"/>
    <s v="Randy Boyd"/>
    <s v="Air Cargo"/>
    <x v="2"/>
    <x v="3"/>
    <s v="Critical"/>
    <s v="Grenache Rose"/>
    <x v="0"/>
    <x v="5"/>
    <s v="Barnard Griffin Rose of Sangiovese 2014"/>
    <s v="Extra Large Crate"/>
    <s v="Goulburn"/>
    <x v="667"/>
    <d v="2012-09-12T00:00:00"/>
    <n v="1"/>
    <n v="0.03"/>
    <n v="100.98"/>
    <n v="45"/>
    <n v="100.98"/>
  </r>
  <r>
    <n v="8774"/>
    <n v="90171"/>
    <s v="Wayne Wright"/>
    <s v="Express Road Cargo"/>
    <x v="2"/>
    <x v="0"/>
    <s v="Low"/>
    <s v="Sangiovese Rose"/>
    <x v="0"/>
    <x v="5"/>
    <s v="Pietradolce Etna Rosato 2014"/>
    <s v="Full Container"/>
    <s v="Mount Isa"/>
    <x v="519"/>
    <d v="2013-07-28T00:00:00"/>
    <n v="14"/>
    <n v="0.08"/>
    <n v="70.709999999999994"/>
    <n v="37.58"/>
    <n v="989.93999999999994"/>
  </r>
  <r>
    <n v="8775"/>
    <n v="89771"/>
    <s v="Dorothy Ramirez"/>
    <s v="Road Cargo"/>
    <x v="2"/>
    <x v="1"/>
    <s v="High"/>
    <s v="Grenache Rose"/>
    <x v="0"/>
    <x v="5"/>
    <s v="La Playa Estate Cabernet Sauvignon Rose 2015"/>
    <s v="Mini Crate"/>
    <s v="Canberra"/>
    <x v="1121"/>
    <d v="2012-01-14T00:00:00"/>
    <n v="8"/>
    <n v="0.04"/>
    <n v="105.29"/>
    <n v="10.119999999999999"/>
    <n v="842.32"/>
  </r>
  <r>
    <n v="8776"/>
    <n v="86677"/>
    <s v="Matthew Rose"/>
    <s v="Express Road Cargo"/>
    <x v="0"/>
    <x v="0"/>
    <s v="Medium"/>
    <s v="Malbec"/>
    <x v="0"/>
    <x v="5"/>
    <s v="Sutter Home White Zinfandel"/>
    <s v="Large Crate"/>
    <s v="Maryborough"/>
    <x v="573"/>
    <d v="2013-08-17T00:00:00"/>
    <n v="6"/>
    <n v="0.04"/>
    <n v="4.9800000000000004"/>
    <n v="4.8600000000000003"/>
    <n v="29.880000000000003"/>
  </r>
  <r>
    <n v="8777"/>
    <n v="88808"/>
    <s v="Raymond Bishop"/>
    <s v="Air Cargo"/>
    <x v="2"/>
    <x v="1"/>
    <s v="Low"/>
    <s v="Champagne"/>
    <x v="0"/>
    <x v="5"/>
    <s v="Domaine Lafage Miraflors Rose 2013"/>
    <s v="Small Crate"/>
    <s v="Canberra"/>
    <x v="80"/>
    <d v="2012-07-25T00:00:00"/>
    <n v="10"/>
    <n v="0.1"/>
    <n v="150.97999999999999"/>
    <n v="66.27"/>
    <n v="1509.8"/>
  </r>
  <r>
    <n v="8778"/>
    <n v="90908"/>
    <s v="Nicholas Duncan"/>
    <s v="Express Road Cargo"/>
    <x v="0"/>
    <x v="1"/>
    <s v="Not Specified"/>
    <s v="Sangiovese"/>
    <x v="0"/>
    <x v="5"/>
    <s v="Roederer Estate Brut"/>
    <s v="Large Crate"/>
    <s v="Canberra"/>
    <x v="785"/>
    <d v="2010-07-20T00:00:00"/>
    <n v="9"/>
    <n v="0.02"/>
    <n v="7.1"/>
    <n v="6.05"/>
    <n v="63.9"/>
  </r>
  <r>
    <n v="8779"/>
    <n v="88714"/>
    <s v="Andrew Mills"/>
    <s v="Express Road Cargo"/>
    <x v="0"/>
    <x v="3"/>
    <s v="Not Specified"/>
    <s v="Zinfandel"/>
    <x v="0"/>
    <x v="5"/>
    <s v="Moet &amp; Chandon Imperial"/>
    <s v="Large Crate"/>
    <s v="Campbeltown"/>
    <x v="785"/>
    <d v="2010-07-23T00:00:00"/>
    <n v="6"/>
    <n v="0.05"/>
    <n v="6.28"/>
    <n v="5.36"/>
    <n v="37.68"/>
  </r>
  <r>
    <n v="8780"/>
    <n v="88714"/>
    <s v="Andrew Mills"/>
    <s v="Express Road Cargo"/>
    <x v="0"/>
    <x v="3"/>
    <s v="Not Specified"/>
    <s v="Shiraz"/>
    <x v="0"/>
    <x v="5"/>
    <s v="Pietradolce Etna Rosato 2014"/>
    <s v="Large Crate"/>
    <s v="Tamworth"/>
    <x v="785"/>
    <d v="2010-07-21T00:00:00"/>
    <n v="14"/>
    <n v="0.04"/>
    <n v="3.08"/>
    <n v="0.99"/>
    <n v="43.120000000000005"/>
  </r>
  <r>
    <n v="8781"/>
    <n v="91527"/>
    <s v="Virginia Romero"/>
    <s v="Air Cargo"/>
    <x v="1"/>
    <x v="1"/>
    <s v="Low"/>
    <s v="Pinot Gris"/>
    <x v="0"/>
    <x v="5"/>
    <s v="Villa Maria Private Bin Sauvignon Blanc 2015"/>
    <s v="Extra Large Crate"/>
    <s v="Canberra"/>
    <x v="368"/>
    <d v="2012-11-26T00:00:00"/>
    <n v="41"/>
    <n v="0"/>
    <n v="306.14"/>
    <n v="26.53"/>
    <n v="12551.74"/>
  </r>
  <r>
    <n v="8782"/>
    <n v="90384"/>
    <s v="Jonathan Vasquez"/>
    <s v="Express Road Cargo"/>
    <x v="0"/>
    <x v="3"/>
    <s v="Medium"/>
    <s v="Pinot Noir"/>
    <x v="0"/>
    <x v="5"/>
    <s v="Belle Glos Oeil de Perdrix Pinot Noir Blanc 2014"/>
    <s v="Large Crate"/>
    <s v="Goulburn"/>
    <x v="1045"/>
    <d v="2013-02-17T00:00:00"/>
    <n v="7"/>
    <n v="0"/>
    <n v="7.1"/>
    <n v="6.05"/>
    <n v="49.699999999999996"/>
  </r>
  <r>
    <n v="8783"/>
    <n v="90378"/>
    <s v="Jonathan Vasquez"/>
    <s v="Road Cargo"/>
    <x v="1"/>
    <x v="3"/>
    <s v="Medium"/>
    <s v="Sauvignon Blanc"/>
    <x v="0"/>
    <x v="5"/>
    <s v="Hewitson LuLu Sauvignon Blanc 2014"/>
    <s v="Standard Size Crate"/>
    <s v="Orange"/>
    <x v="313"/>
    <d v="2010-02-18T00:00:00"/>
    <n v="10"/>
    <n v="0.01"/>
    <n v="4.9800000000000004"/>
    <n v="4.62"/>
    <n v="49.800000000000004"/>
  </r>
  <r>
    <n v="8784"/>
    <n v="90384"/>
    <s v="John Sanchez"/>
    <s v="Express Road Cargo"/>
    <x v="0"/>
    <x v="3"/>
    <s v="Medium"/>
    <s v="Merlot"/>
    <x v="0"/>
    <x v="5"/>
    <s v="Laurent-Perrier Brut Millesime 2006"/>
    <s v="Large Crate"/>
    <s v="Lithgow"/>
    <x v="1045"/>
    <d v="2013-02-16T00:00:00"/>
    <n v="6"/>
    <n v="0.06"/>
    <n v="5.68"/>
    <n v="1.39"/>
    <n v="34.08"/>
  </r>
  <r>
    <n v="8785"/>
    <n v="88085"/>
    <s v="John Harvey"/>
    <s v="Express Road Cargo"/>
    <x v="2"/>
    <x v="2"/>
    <s v="Critical"/>
    <s v="Cremant"/>
    <x v="0"/>
    <x v="5"/>
    <s v="Chateau de Campuget Costieres de Nimes Tradition Rose 2015"/>
    <s v="Full Container"/>
    <s v="Rockingham"/>
    <x v="602"/>
    <d v="2010-11-28T00:00:00"/>
    <n v="43"/>
    <n v="0"/>
    <n v="7.59"/>
    <n v="4"/>
    <n v="326.37"/>
  </r>
  <r>
    <n v="8786"/>
    <n v="88091"/>
    <s v="John Harvey"/>
    <s v="Express Road Cargo"/>
    <x v="0"/>
    <x v="2"/>
    <s v="Critical"/>
    <s v="Zinfandel"/>
    <x v="0"/>
    <x v="5"/>
    <s v="Miraval Rose (1.5 Liter Magnum) 2014"/>
    <s v="Large Crate"/>
    <s v="Geraldton"/>
    <x v="921"/>
    <d v="2013-11-25T00:00:00"/>
    <n v="28"/>
    <n v="0.09"/>
    <n v="5.98"/>
    <n v="4.6900000000000004"/>
    <n v="167.44"/>
  </r>
  <r>
    <n v="8787"/>
    <n v="90882"/>
    <s v="Benjamin Brown"/>
    <s v="Road Cargo"/>
    <x v="0"/>
    <x v="3"/>
    <s v="Not Specified"/>
    <s v="Pinot Noir"/>
    <x v="0"/>
    <x v="5"/>
    <s v="Moet &amp; Chandon Imperial"/>
    <s v="Large Crate"/>
    <s v="Campbeltown"/>
    <x v="316"/>
    <d v="2011-02-04T00:00:00"/>
    <n v="10"/>
    <n v="0.01"/>
    <n v="3.08"/>
    <n v="0.99"/>
    <n v="30.8"/>
  </r>
  <r>
    <n v="8788"/>
    <n v="90882"/>
    <s v="Benjamin Brown"/>
    <s v="Express Road Cargo"/>
    <x v="0"/>
    <x v="3"/>
    <s v="Not Specified"/>
    <s v="Sangiovese"/>
    <x v="0"/>
    <x v="5"/>
    <s v="JCB N¬∞21 Brut Cremant de Bourgogne"/>
    <s v="Large Crate"/>
    <s v="Cessnock"/>
    <x v="316"/>
    <d v="2011-02-03T00:00:00"/>
    <n v="5"/>
    <n v="0.03"/>
    <n v="5.98"/>
    <n v="7.5"/>
    <n v="29.900000000000002"/>
  </r>
  <r>
    <n v="8789"/>
    <n v="90218"/>
    <s v="Earl Wilson"/>
    <s v="Express Road Cargo"/>
    <x v="0"/>
    <x v="1"/>
    <s v="Critical"/>
    <s v="Cabernet Sauvignon"/>
    <x v="0"/>
    <x v="5"/>
    <s v="Locations by Dave Phinney F Rose"/>
    <s v="Large Crate"/>
    <s v="Launceston"/>
    <x v="1405"/>
    <d v="2010-11-28T00:00:00"/>
    <n v="42"/>
    <n v="0.02"/>
    <n v="5.58"/>
    <n v="2.99"/>
    <n v="234.36"/>
  </r>
  <r>
    <n v="8790"/>
    <n v="90229"/>
    <s v="Earl Wilson"/>
    <s v="Express Road Cargo"/>
    <x v="0"/>
    <x v="1"/>
    <s v="Critical"/>
    <s v="Cabernet Sauvignon"/>
    <x v="0"/>
    <x v="5"/>
    <s v="Laurent-Perrier Brut Millesime 2006"/>
    <s v="Full Container"/>
    <s v="Hobart"/>
    <x v="833"/>
    <d v="2013-11-27T00:00:00"/>
    <n v="14"/>
    <n v="0.06"/>
    <n v="7.98"/>
    <n v="1.25"/>
    <n v="111.72"/>
  </r>
  <r>
    <n v="8791"/>
    <n v="90218"/>
    <s v="Earl Wilson"/>
    <s v="Express Road Cargo"/>
    <x v="0"/>
    <x v="1"/>
    <s v="Critical"/>
    <s v="Merlot"/>
    <x v="0"/>
    <x v="5"/>
    <s v="Bertani Bertarose 2014"/>
    <s v="Large Crate"/>
    <s v="Launceston"/>
    <x v="1405"/>
    <d v="2010-11-27T00:00:00"/>
    <n v="36"/>
    <n v="0.02"/>
    <n v="54.1"/>
    <n v="19.989999999999998"/>
    <n v="1947.6000000000001"/>
  </r>
  <r>
    <n v="8792"/>
    <n v="87298"/>
    <s v="Jimmy Graham"/>
    <s v="Express Road Cargo"/>
    <x v="0"/>
    <x v="0"/>
    <s v="High"/>
    <s v="Zinfandel"/>
    <x v="0"/>
    <x v="5"/>
    <s v="Domaine Lafage Miraflors Rose 2013"/>
    <s v="Large Crate"/>
    <s v="Maryborough"/>
    <x v="954"/>
    <d v="2010-05-24T00:00:00"/>
    <n v="16"/>
    <n v="0.03"/>
    <n v="42.8"/>
    <n v="2.99"/>
    <n v="684.8"/>
  </r>
  <r>
    <n v="8793"/>
    <n v="86047"/>
    <s v="Stephen Carter"/>
    <s v="Express Road Cargo"/>
    <x v="0"/>
    <x v="1"/>
    <s v="Low"/>
    <s v="Shiraz"/>
    <x v="0"/>
    <x v="5"/>
    <s v="Locations by Dave Phinney F Rose"/>
    <s v="Large Crate"/>
    <s v="Port Lincoln"/>
    <x v="1164"/>
    <d v="2013-05-26T00:00:00"/>
    <n v="1"/>
    <n v="0.03"/>
    <n v="13.43"/>
    <n v="5.5"/>
    <n v="13.43"/>
  </r>
  <r>
    <n v="8794"/>
    <n v="86047"/>
    <s v="Larry Allen"/>
    <s v="Express Road Cargo"/>
    <x v="0"/>
    <x v="2"/>
    <s v="Low"/>
    <s v="Shiraz"/>
    <x v="0"/>
    <x v="5"/>
    <s v="Chateau d'Esclans Whispering Angel Rose 2014"/>
    <s v="Large Crate"/>
    <s v="Bunbury"/>
    <x v="1164"/>
    <d v="2013-05-23T00:00:00"/>
    <n v="1"/>
    <n v="7.0000000000000007E-2"/>
    <n v="172.99"/>
    <n v="19.989999999999998"/>
    <n v="172.99"/>
  </r>
  <r>
    <n v="8795"/>
    <n v="87028"/>
    <s v="Ernest Gutierrez"/>
    <s v="Express Road Cargo"/>
    <x v="1"/>
    <x v="0"/>
    <s v="Medium"/>
    <s v="Sauvignon Blanc"/>
    <x v="0"/>
    <x v="5"/>
    <s v="Mercer Canyons Chardonnay 2013"/>
    <s v="Large Crate"/>
    <s v="Townsville"/>
    <x v="1265"/>
    <d v="2013-01-28T00:00:00"/>
    <n v="3"/>
    <n v="0.09"/>
    <n v="39.979999999999997"/>
    <n v="7.12"/>
    <n v="119.94"/>
  </r>
  <r>
    <n v="8796"/>
    <n v="87028"/>
    <s v="Ernest Gutierrez"/>
    <s v="Air Cargo"/>
    <x v="2"/>
    <x v="0"/>
    <s v="Medium"/>
    <s v="Sangiovese Rose"/>
    <x v="0"/>
    <x v="5"/>
    <s v="Barnard Griffin Rose of Sangiovese 2014"/>
    <s v="Small Crate"/>
    <s v="Gladstone"/>
    <x v="1265"/>
    <d v="2013-01-28T00:00:00"/>
    <n v="7"/>
    <n v="0.06"/>
    <n v="376.13"/>
    <n v="85.63"/>
    <n v="2632.91"/>
  </r>
  <r>
    <n v="8797"/>
    <n v="88797"/>
    <s v="Randy Hansen"/>
    <s v="Road Cargo"/>
    <x v="0"/>
    <x v="1"/>
    <s v="Not Specified"/>
    <s v="Zinfandel"/>
    <x v="0"/>
    <x v="5"/>
    <s v="Sutter Home White Zinfandel"/>
    <s v="Large Crate"/>
    <s v="Mount Gambier"/>
    <x v="731"/>
    <d v="2013-07-03T00:00:00"/>
    <n v="15"/>
    <n v="0.08"/>
    <n v="19.98"/>
    <n v="5.97"/>
    <n v="299.7"/>
  </r>
  <r>
    <n v="8798"/>
    <n v="88797"/>
    <s v="Keith Burke"/>
    <s v="Road Cargo"/>
    <x v="0"/>
    <x v="2"/>
    <s v="Not Specified"/>
    <s v="Cabernet Sauvignon"/>
    <x v="0"/>
    <x v="5"/>
    <s v="Barnard Griffin Rose of Sangiovese 2014"/>
    <s v="Mini Crate"/>
    <s v="Perth"/>
    <x v="731"/>
    <d v="2013-07-03T00:00:00"/>
    <n v="6"/>
    <n v="0.05"/>
    <n v="95.99"/>
    <n v="35"/>
    <n v="575.93999999999994"/>
  </r>
  <r>
    <n v="8799"/>
    <n v="90941"/>
    <s v="Jose Campbell"/>
    <s v="Express Road Cargo"/>
    <x v="1"/>
    <x v="1"/>
    <s v="Not Specified"/>
    <s v="Sauvignon Blanc"/>
    <x v="0"/>
    <x v="5"/>
    <s v="Lincourt Courtney's Chardonnay 2012"/>
    <s v="Large Crate"/>
    <s v="Canberra"/>
    <x v="340"/>
    <d v="2013-04-30T00:00:00"/>
    <n v="7"/>
    <n v="0.03"/>
    <n v="100.98"/>
    <n v="7.18"/>
    <n v="706.86"/>
  </r>
  <r>
    <n v="8800"/>
    <n v="91152"/>
    <s v="Betty Lane"/>
    <s v="Express Road Cargo"/>
    <x v="0"/>
    <x v="1"/>
    <s v="Low"/>
    <s v="Malbec"/>
    <x v="0"/>
    <x v="5"/>
    <s v="Simonnet-Febvre Cremant de Bourgogne Blanc"/>
    <s v="Full Container"/>
    <s v="Burnie"/>
    <x v="393"/>
    <d v="2013-10-02T00:00:00"/>
    <n v="21"/>
    <n v="0.05"/>
    <n v="1.82"/>
    <n v="1"/>
    <n v="38.22"/>
  </r>
  <r>
    <n v="8801"/>
    <n v="86619"/>
    <s v="Samuel Burns"/>
    <s v="Express Road Cargo"/>
    <x v="0"/>
    <x v="0"/>
    <s v="Medium"/>
    <s v="Merlot"/>
    <x v="0"/>
    <x v="5"/>
    <s v="Chateau de Campuget Costieres de Nimes Tradition Rose 2015"/>
    <s v="Large Crate"/>
    <s v="Darwin"/>
    <x v="48"/>
    <d v="2013-10-07T00:00:00"/>
    <n v="19"/>
    <n v="0.08"/>
    <n v="64.98"/>
    <n v="6.88"/>
    <n v="1234.6200000000001"/>
  </r>
  <r>
    <n v="8802"/>
    <n v="87313"/>
    <s v="Patricia Sanchez"/>
    <s v="Road Cargo"/>
    <x v="0"/>
    <x v="1"/>
    <s v="Low"/>
    <s v="Sangiovese"/>
    <x v="0"/>
    <x v="5"/>
    <s v="Sutter Home Pink Moscato"/>
    <s v="Large Crate"/>
    <s v="Launceston"/>
    <x v="188"/>
    <d v="2013-04-16T00:00:00"/>
    <n v="4"/>
    <n v="0.08"/>
    <n v="6.48"/>
    <n v="7.37"/>
    <n v="25.92"/>
  </r>
  <r>
    <n v="8803"/>
    <n v="86364"/>
    <s v="Christina Dixon"/>
    <s v="Express Road Cargo"/>
    <x v="0"/>
    <x v="3"/>
    <s v="Low"/>
    <s v="Pinot Noir"/>
    <x v="0"/>
    <x v="5"/>
    <s v="Pierre Sparr Cremant d'Alsace Reserve Brut Rose"/>
    <s v="Large Crate"/>
    <s v="Lithgow"/>
    <x v="1327"/>
    <d v="2013-07-06T00:00:00"/>
    <n v="7"/>
    <n v="0.04"/>
    <n v="23.99"/>
    <n v="6.71"/>
    <n v="167.92999999999998"/>
  </r>
  <r>
    <n v="8804"/>
    <n v="86364"/>
    <s v="Teresa Meyer"/>
    <s v="Express Road Cargo"/>
    <x v="0"/>
    <x v="3"/>
    <s v="Low"/>
    <s v="Pinot Noir"/>
    <x v="0"/>
    <x v="5"/>
    <s v="Pietradolce Etna Rosato 2014"/>
    <s v="Large Crate"/>
    <s v="Cessnock"/>
    <x v="1327"/>
    <d v="2013-07-08T00:00:00"/>
    <n v="5"/>
    <n v="0.09"/>
    <n v="55.98"/>
    <n v="4.8600000000000003"/>
    <n v="279.89999999999998"/>
  </r>
  <r>
    <n v="8805"/>
    <n v="86357"/>
    <s v="Teresa Meyer"/>
    <s v="Express Road Cargo"/>
    <x v="0"/>
    <x v="3"/>
    <s v="Low"/>
    <s v="Shiraz"/>
    <x v="0"/>
    <x v="5"/>
    <s v="La Playa Estate Cabernet Sauvignon Rose 2015"/>
    <s v="Large Crate"/>
    <s v="Newcastle"/>
    <x v="617"/>
    <d v="2010-07-11T00:00:00"/>
    <n v="3"/>
    <n v="0.05"/>
    <n v="161.55000000000001"/>
    <n v="19.989999999999998"/>
    <n v="484.65000000000003"/>
  </r>
  <r>
    <n v="8806"/>
    <n v="86364"/>
    <s v="Teresa Meyer"/>
    <s v="Express Road Cargo"/>
    <x v="2"/>
    <x v="3"/>
    <s v="Low"/>
    <s v="Sangiovese Rose"/>
    <x v="0"/>
    <x v="5"/>
    <s v="Chateau D'Aqueria Tavel Rose 2013"/>
    <s v="Mini Crate"/>
    <s v="Lithgow"/>
    <x v="1327"/>
    <d v="2013-07-06T00:00:00"/>
    <n v="5"/>
    <n v="7.0000000000000007E-2"/>
    <n v="290.98"/>
    <n v="69"/>
    <n v="1454.9"/>
  </r>
  <r>
    <n v="8807"/>
    <n v="87445"/>
    <s v="Arthur Elliott"/>
    <s v="Air Cargo"/>
    <x v="2"/>
    <x v="1"/>
    <s v="Critical"/>
    <s v="Sangiovese Rose"/>
    <x v="0"/>
    <x v="5"/>
    <s v="Domaine Lafage Miraflors Rose 2013"/>
    <s v="Small Crate"/>
    <s v="Port Adelaide"/>
    <x v="291"/>
    <d v="2011-04-07T00:00:00"/>
    <n v="3"/>
    <n v="0.1"/>
    <n v="150.97999999999999"/>
    <n v="16.010000000000002"/>
    <n v="452.93999999999994"/>
  </r>
  <r>
    <n v="8808"/>
    <n v="87807"/>
    <s v="Donald Garcia"/>
    <s v="Express Road Cargo"/>
    <x v="0"/>
    <x v="2"/>
    <s v="Critical"/>
    <s v="Shiraz"/>
    <x v="0"/>
    <x v="5"/>
    <s v="Orin Swift Cellars Fragile Rose 2014"/>
    <s v="Large Crate"/>
    <s v="Mandurah"/>
    <x v="1085"/>
    <d v="2012-10-01T00:00:00"/>
    <n v="8"/>
    <n v="0.1"/>
    <n v="6.48"/>
    <n v="9.68"/>
    <n v="51.84"/>
  </r>
  <r>
    <n v="8809"/>
    <n v="87807"/>
    <s v="Donald Garcia"/>
    <s v="Express Road Cargo"/>
    <x v="1"/>
    <x v="2"/>
    <s v="Critical"/>
    <s v="Sauvignon Blanc"/>
    <x v="0"/>
    <x v="3"/>
    <s v="Cloudy Bay Sauvignon Blanc 2015"/>
    <s v="Standard Size Crate"/>
    <s v="Busseltol"/>
    <x v="1085"/>
    <d v="2012-10-03T00:00:00"/>
    <n v="10"/>
    <n v="0.06"/>
    <n v="85.99"/>
    <n v="1.25"/>
    <n v="859.9"/>
  </r>
  <r>
    <n v="8810"/>
    <n v="86744"/>
    <s v="Jason Duncan"/>
    <s v="Express Road Cargo"/>
    <x v="1"/>
    <x v="1"/>
    <s v="Not Specified"/>
    <s v="Sauvignon Blanc"/>
    <x v="0"/>
    <x v="3"/>
    <s v="Dog Point Vineyard Sauvignon Blanc 2014"/>
    <s v="Loose Wrap"/>
    <s v="Launceston"/>
    <x v="321"/>
    <d v="2012-12-19T00:00:00"/>
    <n v="16"/>
    <n v="0.1"/>
    <n v="96.45"/>
    <n v="13.99"/>
    <n v="1543.2"/>
  </r>
  <r>
    <n v="8811"/>
    <n v="86744"/>
    <s v="Jason Duncan"/>
    <s v="Air Cargo"/>
    <x v="2"/>
    <x v="1"/>
    <s v="Not Specified"/>
    <s v="Champagne"/>
    <x v="0"/>
    <x v="3"/>
    <s v="Belle Glos Oeil de Perdrix Pinot Noir Blanc 2014"/>
    <s v="Extra Large Crate"/>
    <s v="Hobart"/>
    <x v="321"/>
    <d v="2012-12-21T00:00:00"/>
    <n v="13"/>
    <n v="0.03"/>
    <n v="159.31"/>
    <n v="60"/>
    <n v="2071.0300000000002"/>
  </r>
  <r>
    <n v="8812"/>
    <n v="90382"/>
    <s v="Jonathan Vasquez"/>
    <s v="Express Road Cargo"/>
    <x v="0"/>
    <x v="3"/>
    <s v="Low"/>
    <s v="Shiraz"/>
    <x v="0"/>
    <x v="3"/>
    <s v="Dopff &amp; Irion Cremant Rose Brut"/>
    <s v="Large Crate"/>
    <s v="Broken Hill"/>
    <x v="521"/>
    <d v="2012-11-30T00:00:00"/>
    <n v="20"/>
    <n v="7.0000000000000007E-2"/>
    <n v="6.68"/>
    <n v="5.2"/>
    <n v="133.6"/>
  </r>
  <r>
    <n v="8813"/>
    <n v="88840"/>
    <s v="Tina Hicks"/>
    <s v="Express Road Cargo"/>
    <x v="0"/>
    <x v="1"/>
    <s v="Medium"/>
    <s v="Shiraz"/>
    <x v="0"/>
    <x v="3"/>
    <s v="La Playa Estate Cabernet Sauvignon Rose 2015"/>
    <s v="Large Crate"/>
    <s v="Benalla"/>
    <x v="705"/>
    <d v="2010-10-29T00:00:00"/>
    <n v="18"/>
    <n v="0.02"/>
    <n v="28.53"/>
    <n v="1.49"/>
    <n v="513.54"/>
  </r>
  <r>
    <n v="8814"/>
    <n v="87283"/>
    <s v="Kathy Graham"/>
    <s v="Express Road Cargo"/>
    <x v="0"/>
    <x v="2"/>
    <s v="Low"/>
    <s v="Zinfandel"/>
    <x v="0"/>
    <x v="3"/>
    <s v="JCB N¬∞21 Brut Cremant de Bourgogne"/>
    <s v="Large Crate"/>
    <s v="Geraldton"/>
    <x v="17"/>
    <d v="2013-10-19T00:00:00"/>
    <n v="5"/>
    <n v="0.09"/>
    <n v="5.68"/>
    <n v="1.39"/>
    <n v="28.4"/>
  </r>
  <r>
    <n v="8815"/>
    <n v="89509"/>
    <s v="Frank Wheeler"/>
    <s v="Express Road Cargo"/>
    <x v="0"/>
    <x v="3"/>
    <s v="Low"/>
    <s v="Sangiovese"/>
    <x v="0"/>
    <x v="3"/>
    <s v="Belle Glos Oeil de Perdrix Pinot Noir Blanc 2014"/>
    <s v="Large Crate"/>
    <s v="Tamworth"/>
    <x v="1406"/>
    <d v="2011-10-12T00:00:00"/>
    <n v="3"/>
    <n v="0.1"/>
    <n v="15.7"/>
    <n v="11.25"/>
    <n v="47.099999999999994"/>
  </r>
  <r>
    <n v="8816"/>
    <n v="89509"/>
    <s v="Ernest Simmons"/>
    <s v="Express Road Cargo"/>
    <x v="0"/>
    <x v="0"/>
    <s v="Low"/>
    <s v="Merlot"/>
    <x v="0"/>
    <x v="3"/>
    <s v="Chateau d'Esclans Whispering Angel Rose 2014"/>
    <s v="Large Crate"/>
    <s v="Palmerston"/>
    <x v="1406"/>
    <d v="2011-10-12T00:00:00"/>
    <n v="5"/>
    <n v="0.02"/>
    <n v="10.98"/>
    <n v="3.99"/>
    <n v="54.900000000000006"/>
  </r>
  <r>
    <n v="8817"/>
    <n v="90349"/>
    <s v="Billy Ramos"/>
    <s v="Express Road Cargo"/>
    <x v="0"/>
    <x v="1"/>
    <s v="High"/>
    <s v="Cabernet Sauvignon"/>
    <x v="0"/>
    <x v="3"/>
    <s v="Louis Roederer Cristal Brut with Gift Box 2007"/>
    <s v="Loose Wrap"/>
    <s v="Geelong"/>
    <x v="984"/>
    <d v="2013-07-21T00:00:00"/>
    <n v="1"/>
    <n v="0.01"/>
    <n v="14.42"/>
    <n v="6.75"/>
    <n v="14.42"/>
  </r>
  <r>
    <n v="8818"/>
    <n v="90341"/>
    <s v="Billy Ramos"/>
    <s v="Express Road Cargo"/>
    <x v="0"/>
    <x v="1"/>
    <s v="High"/>
    <s v="Merlot"/>
    <x v="0"/>
    <x v="3"/>
    <s v="Sutter Home White Zinfandel"/>
    <s v="Large Crate"/>
    <s v="Ballarat"/>
    <x v="1098"/>
    <d v="2011-07-22T00:00:00"/>
    <n v="13"/>
    <n v="0.08"/>
    <n v="122.99"/>
    <n v="19.989999999999998"/>
    <n v="1598.87"/>
  </r>
  <r>
    <n v="8819"/>
    <n v="90222"/>
    <s v="Earl Wilson"/>
    <s v="Express Road Cargo"/>
    <x v="1"/>
    <x v="1"/>
    <s v="High"/>
    <s v="Sauvignon Blanc"/>
    <x v="0"/>
    <x v="3"/>
    <s v="The White Knight Sauvignon Blanc 2014"/>
    <s v="Large Crate"/>
    <s v="Hobart"/>
    <x v="204"/>
    <d v="2011-12-28T00:00:00"/>
    <n v="11"/>
    <n v="7.0000000000000007E-2"/>
    <n v="115.99"/>
    <n v="5.92"/>
    <n v="1275.8899999999999"/>
  </r>
  <r>
    <n v="8820"/>
    <n v="86712"/>
    <s v="Henry Williams"/>
    <s v="Express Road Cargo"/>
    <x v="0"/>
    <x v="1"/>
    <s v="Medium"/>
    <s v="Shiraz"/>
    <x v="0"/>
    <x v="3"/>
    <s v="Chateau d'Esclans Whispering Angel Rose 2014"/>
    <s v="Standard Size Crate"/>
    <s v="Adelaide"/>
    <x v="1169"/>
    <d v="2011-07-30T00:00:00"/>
    <n v="12"/>
    <n v="0.08"/>
    <n v="22.99"/>
    <n v="8.99"/>
    <n v="275.88"/>
  </r>
  <r>
    <n v="8821"/>
    <n v="86712"/>
    <s v="Gary Nichols"/>
    <s v="Air Cargo"/>
    <x v="2"/>
    <x v="1"/>
    <s v="Medium"/>
    <s v="Sangiovese Rose"/>
    <x v="0"/>
    <x v="3"/>
    <s v="Sutter Home Pink Moscato"/>
    <s v="Small Crate"/>
    <s v="Mount Barker"/>
    <x v="1169"/>
    <d v="2011-07-31T00:00:00"/>
    <n v="6"/>
    <n v="0.1"/>
    <n v="44.43"/>
    <n v="46.59"/>
    <n v="266.58"/>
  </r>
  <r>
    <n v="8822"/>
    <n v="90592"/>
    <s v="Cheryl George"/>
    <s v="Express Road Cargo"/>
    <x v="2"/>
    <x v="2"/>
    <s v="Medium"/>
    <s v="Champagne"/>
    <x v="0"/>
    <x v="3"/>
    <s v="Domaine Lafage Miraflors Rose 2013"/>
    <s v="Standard Size Crate"/>
    <s v="Perth"/>
    <x v="504"/>
    <d v="2012-12-01T00:00:00"/>
    <n v="11"/>
    <n v="0.08"/>
    <n v="18.7"/>
    <n v="8.99"/>
    <n v="205.7"/>
  </r>
  <r>
    <n v="8823"/>
    <n v="90592"/>
    <s v="Cheryl George"/>
    <s v="Express Road Cargo"/>
    <x v="0"/>
    <x v="2"/>
    <s v="Medium"/>
    <s v="Sangiovese"/>
    <x v="0"/>
    <x v="3"/>
    <s v="Louis Roederer Cristal Brut 2006"/>
    <s v="Full Container"/>
    <s v="Geraldton"/>
    <x v="504"/>
    <d v="2012-12-01T00:00:00"/>
    <n v="21"/>
    <n v="0.05"/>
    <n v="1.68"/>
    <n v="1.57"/>
    <n v="35.28"/>
  </r>
  <r>
    <n v="8824"/>
    <n v="86991"/>
    <s v="Julia Wood"/>
    <s v="Air Cargo"/>
    <x v="2"/>
    <x v="1"/>
    <s v="Medium"/>
    <s v="Grenache Rose"/>
    <x v="0"/>
    <x v="3"/>
    <s v="Chateau D'Aqueria Tavel Rose 2013"/>
    <s v="Small Crate"/>
    <s v="Canberra"/>
    <x v="438"/>
    <d v="2011-11-15T00:00:00"/>
    <n v="7"/>
    <n v="0.04"/>
    <n v="140.97999999999999"/>
    <n v="36.090000000000003"/>
    <n v="986.8599999999999"/>
  </r>
  <r>
    <n v="8825"/>
    <n v="86991"/>
    <s v="Julia Wood"/>
    <s v="Express Road Cargo"/>
    <x v="0"/>
    <x v="1"/>
    <s v="Medium"/>
    <s v="Shiraz"/>
    <x v="0"/>
    <x v="3"/>
    <s v="Domaine Lafage Miraflors Rose 2013"/>
    <s v="Full Container"/>
    <s v="Canberra"/>
    <x v="438"/>
    <d v="2011-11-14T00:00:00"/>
    <n v="41"/>
    <n v="0.1"/>
    <n v="1.81"/>
    <n v="1.56"/>
    <n v="74.210000000000008"/>
  </r>
  <r>
    <n v="8826"/>
    <n v="86783"/>
    <s v="Louis Nelson"/>
    <s v="Road Cargo"/>
    <x v="1"/>
    <x v="0"/>
    <s v="High"/>
    <s v="Pinot Gris"/>
    <x v="0"/>
    <x v="3"/>
    <s v="Robert Oatley Sauvignon Blanc 2013"/>
    <s v="Large Crate"/>
    <s v="Gympie"/>
    <x v="888"/>
    <d v="2013-04-16T00:00:00"/>
    <n v="10"/>
    <n v="0.02"/>
    <n v="39.99"/>
    <n v="10.25"/>
    <n v="399.90000000000003"/>
  </r>
  <r>
    <n v="8827"/>
    <n v="89862"/>
    <s v="Eric Washington"/>
    <s v="Air Cargo"/>
    <x v="2"/>
    <x v="2"/>
    <s v="Not Specified"/>
    <s v="Champagne"/>
    <x v="0"/>
    <x v="3"/>
    <s v="Locations by Dave Phinney F Rose&quot;"/>
    <s v="Extra Large Crate"/>
    <s v="Freemantle"/>
    <x v="31"/>
    <d v="2012-04-27T00:00:00"/>
    <n v="8"/>
    <n v="0.09"/>
    <n v="180.98"/>
    <n v="30"/>
    <n v="1447.84"/>
  </r>
  <r>
    <n v="8828"/>
    <n v="90258"/>
    <s v="Johnny Dixon"/>
    <s v="Express Road Cargo"/>
    <x v="0"/>
    <x v="2"/>
    <s v="Not Specified"/>
    <s v="Pinot Noir"/>
    <x v="0"/>
    <x v="3"/>
    <s v="Chateau de Campuget Costieres de Nimes Tradition Rose 2015"/>
    <s v="Full Container"/>
    <s v="Bunbury"/>
    <x v="1160"/>
    <d v="2010-08-13T00:00:00"/>
    <n v="1"/>
    <n v="0.03"/>
    <n v="37.94"/>
    <n v="5.08"/>
    <n v="37.94"/>
  </r>
  <r>
    <n v="8829"/>
    <n v="86889"/>
    <s v="Eugene Ferguson"/>
    <s v="Express Road Cargo"/>
    <x v="0"/>
    <x v="2"/>
    <s v="Critical"/>
    <s v="Shiraz"/>
    <x v="0"/>
    <x v="3"/>
    <s v="Chateau d'Esclans Garrus Rose 2013"/>
    <s v="Loose Wrap"/>
    <s v="Geraldton"/>
    <x v="522"/>
    <d v="2011-08-06T00:00:00"/>
    <n v="20"/>
    <n v="0.08"/>
    <n v="14.42"/>
    <n v="6.75"/>
    <n v="288.39999999999998"/>
  </r>
  <r>
    <n v="8830"/>
    <n v="86896"/>
    <s v="Eugene Flores"/>
    <s v="Air Cargo"/>
    <x v="2"/>
    <x v="1"/>
    <s v="Critical"/>
    <s v="Sangiovese Rose"/>
    <x v="0"/>
    <x v="3"/>
    <s v="Barnard Griffin Rose of Sangiovese 2014"/>
    <s v="Extra Large Crate"/>
    <s v="Canberra"/>
    <x v="597"/>
    <d v="2013-08-05T00:00:00"/>
    <n v="1"/>
    <n v="0.08"/>
    <n v="100.89"/>
    <n v="42"/>
    <n v="100.89"/>
  </r>
  <r>
    <n v="8831"/>
    <n v="88713"/>
    <s v="Andrew Mills"/>
    <s v="Road Cargo"/>
    <x v="2"/>
    <x v="3"/>
    <s v="High"/>
    <s v="Grenache Rose"/>
    <x v="0"/>
    <x v="3"/>
    <s v="Chateau D'Aqueria Tavel Rose 2013"/>
    <s v="Standard Size Crate"/>
    <s v="Campbeltown"/>
    <x v="1203"/>
    <d v="2010-05-13T00:00:00"/>
    <n v="4"/>
    <n v="0.09"/>
    <n v="1.74"/>
    <n v="4.08"/>
    <n v="6.96"/>
  </r>
  <r>
    <n v="8832"/>
    <n v="88713"/>
    <s v="Andrew Mills"/>
    <s v="Air Cargo"/>
    <x v="2"/>
    <x v="3"/>
    <s v="High"/>
    <s v="Cremant"/>
    <x v="0"/>
    <x v="3"/>
    <s v="Sutter Home White Zinfandel"/>
    <s v="Small Crate"/>
    <s v="Newcastle"/>
    <x v="1203"/>
    <d v="2010-05-11T00:00:00"/>
    <n v="16"/>
    <n v="0.08"/>
    <n v="227.55"/>
    <n v="32.479999999999997"/>
    <n v="3640.8"/>
  </r>
  <r>
    <n v="8833"/>
    <n v="90972"/>
    <s v="Patrick Stone"/>
    <s v="Express Road Cargo"/>
    <x v="0"/>
    <x v="1"/>
    <s v="Medium"/>
    <s v="Malbec"/>
    <x v="0"/>
    <x v="3"/>
    <s v="Miraval Rose (1.5 Liter Magnum) 2014"/>
    <s v="Large Crate"/>
    <s v="Canberra"/>
    <x v="487"/>
    <d v="2013-10-27T00:00:00"/>
    <n v="18"/>
    <n v="0.01"/>
    <n v="3.81"/>
    <n v="5.44"/>
    <n v="68.58"/>
  </r>
  <r>
    <n v="8834"/>
    <n v="90972"/>
    <s v="Patrick Stone"/>
    <s v="Air Cargo"/>
    <x v="2"/>
    <x v="1"/>
    <s v="Medium"/>
    <s v="Cremant"/>
    <x v="0"/>
    <x v="3"/>
    <s v="Locations by Dave Phinney F Rose&quot;"/>
    <s v="Extra Large Crate"/>
    <s v="Canberra"/>
    <x v="487"/>
    <d v="2013-10-26T00:00:00"/>
    <n v="17"/>
    <n v="0.01"/>
    <n v="95.95"/>
    <n v="74.349999999999994"/>
    <n v="1631.15"/>
  </r>
  <r>
    <n v="8835"/>
    <n v="90972"/>
    <s v="Patrick Stone"/>
    <s v="Express Road Cargo"/>
    <x v="0"/>
    <x v="1"/>
    <s v="Medium"/>
    <s v="Zinfandel"/>
    <x v="0"/>
    <x v="3"/>
    <s v="Dopff &amp; Irion Cremant Rose Brut"/>
    <s v="Full Container"/>
    <s v="Canberra"/>
    <x v="487"/>
    <d v="2013-10-25T00:00:00"/>
    <n v="24"/>
    <n v="0.1"/>
    <n v="7.89"/>
    <n v="2.82"/>
    <n v="189.35999999999999"/>
  </r>
  <r>
    <n v="8836"/>
    <n v="90972"/>
    <s v="Patrick Stone"/>
    <s v="Air Cargo"/>
    <x v="2"/>
    <x v="1"/>
    <s v="Medium"/>
    <s v="Sangiovese Rose"/>
    <x v="0"/>
    <x v="3"/>
    <s v="Miraval Rose (1.5 Liter Magnum) 2014"/>
    <s v="Small Crate"/>
    <s v="Canberra"/>
    <x v="487"/>
    <d v="2013-10-26T00:00:00"/>
    <n v="5"/>
    <n v="0.04"/>
    <n v="124.49"/>
    <n v="51.94"/>
    <n v="622.44999999999993"/>
  </r>
  <r>
    <n v="8837"/>
    <n v="88236"/>
    <s v="Jose Hughes"/>
    <s v="Road Cargo"/>
    <x v="2"/>
    <x v="0"/>
    <s v="Medium"/>
    <s v="Sangiovese Rose"/>
    <x v="0"/>
    <x v="3"/>
    <s v="Sutter Home Pink Moscato"/>
    <s v="Loose Wrap"/>
    <s v="Cairns"/>
    <x v="371"/>
    <d v="2012-09-10T00:00:00"/>
    <n v="24"/>
    <n v="0.03"/>
    <n v="4.97"/>
    <n v="5.71"/>
    <n v="119.28"/>
  </r>
  <r>
    <n v="8838"/>
    <n v="91549"/>
    <s v="Ronald Bryant"/>
    <s v="Express Road Cargo"/>
    <x v="0"/>
    <x v="1"/>
    <s v="Not Specified"/>
    <s v="Merlot"/>
    <x v="0"/>
    <x v="3"/>
    <s v="JCB N¬∞21 Brut Cremant de Bourgogne"/>
    <s v="Large Crate"/>
    <s v="Victor Harbor"/>
    <x v="794"/>
    <d v="2013-08-16T00:00:00"/>
    <n v="17"/>
    <n v="0.03"/>
    <n v="6.48"/>
    <n v="7.91"/>
    <n v="110.16000000000001"/>
  </r>
  <r>
    <n v="8839"/>
    <n v="90929"/>
    <s v="Justin Alvarez"/>
    <s v="Air Cargo"/>
    <x v="2"/>
    <x v="2"/>
    <s v="Critical"/>
    <s v="Cremant"/>
    <x v="0"/>
    <x v="3"/>
    <s v="Chateau de Campuget Costieres de Nimes Tradition Rose 2015"/>
    <s v="Small Crate"/>
    <s v="Busseltol"/>
    <x v="161"/>
    <d v="2013-03-01T00:00:00"/>
    <n v="11"/>
    <n v="0.02"/>
    <n v="376.13"/>
    <n v="85.63"/>
    <n v="4137.43"/>
  </r>
  <r>
    <n v="8840"/>
    <n v="89178"/>
    <s v="Joseph Hawkins"/>
    <s v="Express Road Cargo"/>
    <x v="0"/>
    <x v="1"/>
    <s v="Not Specified"/>
    <s v="Merlot"/>
    <x v="0"/>
    <x v="3"/>
    <s v="Miraval Rose (1.5 Liter Magnum) 2014"/>
    <s v="Large Crate"/>
    <s v="Burnie"/>
    <x v="1269"/>
    <d v="2011-06-30T00:00:00"/>
    <n v="14"/>
    <n v="0.06"/>
    <n v="35.89"/>
    <n v="14.72"/>
    <n v="502.46000000000004"/>
  </r>
  <r>
    <n v="8841"/>
    <n v="89178"/>
    <s v="Patrick Lawrence"/>
    <s v="Road Cargo"/>
    <x v="0"/>
    <x v="1"/>
    <s v="Not Specified"/>
    <s v="Pinot Noir"/>
    <x v="0"/>
    <x v="3"/>
    <s v="Marques de Caceres Rioja Rosado 2014"/>
    <s v="Large Crate"/>
    <s v="Burnie"/>
    <x v="1269"/>
    <d v="2011-07-02T00:00:00"/>
    <n v="15"/>
    <n v="7.0000000000000007E-2"/>
    <n v="15.57"/>
    <n v="1.39"/>
    <n v="233.55"/>
  </r>
  <r>
    <n v="8842"/>
    <n v="91591"/>
    <s v="Nicholas Gray"/>
    <s v="Air Cargo"/>
    <x v="1"/>
    <x v="1"/>
    <s v="Not Specified"/>
    <s v="Reisling"/>
    <x v="0"/>
    <x v="3"/>
    <s v="Robert Oatley Sauvignon Blanc 2013"/>
    <s v="Small Crate"/>
    <s v="Burnie"/>
    <x v="356"/>
    <d v="2013-09-19T00:00:00"/>
    <n v="12"/>
    <n v="0.06"/>
    <n v="517.48"/>
    <n v="16.63"/>
    <n v="6209.76"/>
  </r>
  <r>
    <n v="8843"/>
    <n v="91591"/>
    <s v="Nicholas Gray"/>
    <s v="Express Road Cargo"/>
    <x v="0"/>
    <x v="1"/>
    <s v="Not Specified"/>
    <s v="Malbec"/>
    <x v="0"/>
    <x v="3"/>
    <s v="Simonnet-Febvre Cremant de Bourgogne Blanc"/>
    <s v="Full Container"/>
    <s v="Hobart"/>
    <x v="356"/>
    <d v="2013-09-17T00:00:00"/>
    <n v="13"/>
    <n v="0.04"/>
    <n v="15.04"/>
    <n v="1.97"/>
    <n v="195.51999999999998"/>
  </r>
  <r>
    <n v="8844"/>
    <n v="91591"/>
    <s v="Nicholas Gray"/>
    <s v="Express Road Cargo"/>
    <x v="0"/>
    <x v="1"/>
    <s v="Neutral"/>
    <s v="Zinfandel"/>
    <x v="0"/>
    <x v="3"/>
    <s v="Lucien Albrecht Cremant d'Alsace Brut Rose"/>
    <s v="Large Crate"/>
    <s v="Launceston"/>
    <x v="356"/>
    <d v="2013-09-18T00:00:00"/>
    <n v="25"/>
    <n v="0.06"/>
    <n v="24.98"/>
    <n v="8.7899999999999991"/>
    <n v="624.5"/>
  </r>
  <r>
    <n v="8845"/>
    <n v="90965"/>
    <s v="Patrick Stone"/>
    <s v="Express Road Cargo"/>
    <x v="2"/>
    <x v="1"/>
    <s v="Not Specified"/>
    <s v="Cremant"/>
    <x v="0"/>
    <x v="3"/>
    <s v="Chateau d'Esclans Garrus Rose 2013"/>
    <s v="Mini Crate"/>
    <s v="Canberra"/>
    <x v="63"/>
    <d v="2011-01-05T00:00:00"/>
    <n v="9"/>
    <n v="0.04"/>
    <n v="19.989999999999998"/>
    <n v="11.17"/>
    <n v="179.91"/>
  </r>
  <r>
    <n v="8846"/>
    <n v="90965"/>
    <s v="Patrick Stone"/>
    <s v="Express Road Cargo"/>
    <x v="0"/>
    <x v="1"/>
    <s v="Not Specified"/>
    <s v="Merlot"/>
    <x v="0"/>
    <x v="3"/>
    <s v="Belle Glos Oeil de Perdrix Pinot Noir Blanc 2014"/>
    <s v="Large Crate"/>
    <s v="Canberra"/>
    <x v="63"/>
    <d v="2011-01-06T00:00:00"/>
    <n v="11"/>
    <n v="0.06"/>
    <n v="16.91"/>
    <n v="6.25"/>
    <n v="186.01"/>
  </r>
  <r>
    <n v="8847"/>
    <n v="87044"/>
    <s v="Andrew Walker"/>
    <s v="Express Road Cargo"/>
    <x v="0"/>
    <x v="1"/>
    <s v="Critical"/>
    <s v="Malbec"/>
    <x v="0"/>
    <x v="3"/>
    <s v="Moet &amp; Chandon Imperial"/>
    <s v="Large Crate"/>
    <s v="Victor Harbor"/>
    <x v="587"/>
    <d v="2011-04-18T00:00:00"/>
    <n v="6"/>
    <n v="0.1"/>
    <n v="5.8"/>
    <n v="5.59"/>
    <n v="34.799999999999997"/>
  </r>
  <r>
    <n v="8848"/>
    <n v="86088"/>
    <s v="Phillip Bowman"/>
    <s v="Express Road Cargo"/>
    <x v="1"/>
    <x v="3"/>
    <s v="Medium"/>
    <s v="Reisling"/>
    <x v="0"/>
    <x v="3"/>
    <s v="Dog Point Vineyard Sauvignon Blanc 2014"/>
    <s v="Standard Size Crate"/>
    <s v="Albury"/>
    <x v="144"/>
    <d v="2012-10-02T00:00:00"/>
    <n v="13"/>
    <n v="0.08"/>
    <n v="31.11"/>
    <n v="3.6"/>
    <n v="404.43"/>
  </r>
  <r>
    <n v="8849"/>
    <n v="86088"/>
    <s v="Phillip Bowman"/>
    <s v="Express Road Cargo"/>
    <x v="1"/>
    <x v="3"/>
    <s v="Medium"/>
    <s v="Sauvignon Blanc"/>
    <x v="0"/>
    <x v="3"/>
    <s v="Robert Oatley Signature Chardonnay 2013"/>
    <s v="Large Crate"/>
    <s v="Tamworth"/>
    <x v="144"/>
    <d v="2012-10-02T00:00:00"/>
    <n v="8"/>
    <n v="7.0000000000000007E-2"/>
    <n v="125.99"/>
    <n v="8.08"/>
    <n v="1007.92"/>
  </r>
  <r>
    <n v="8850"/>
    <n v="91299"/>
    <s v="Scott Campbell"/>
    <s v="Express Road Cargo"/>
    <x v="0"/>
    <x v="3"/>
    <s v="Medium"/>
    <s v="Cabernet Sauvignon"/>
    <x v="0"/>
    <x v="3"/>
    <s v="Chateau d'Esclans Garrus Rose 2013"/>
    <s v="Large Crate"/>
    <s v="Grafton"/>
    <x v="472"/>
    <d v="2011-01-12T00:00:00"/>
    <n v="11"/>
    <n v="0.05"/>
    <n v="40.99"/>
    <n v="17.48"/>
    <n v="450.89000000000004"/>
  </r>
  <r>
    <n v="8851"/>
    <n v="91299"/>
    <s v="Shirley Gilbert"/>
    <s v="Air Cargo"/>
    <x v="0"/>
    <x v="3"/>
    <s v="Medium"/>
    <s v="Shiraz"/>
    <x v="0"/>
    <x v="3"/>
    <s v="Francis Ford Coppola Sofia Rose 2014"/>
    <s v="Extra Large Crate"/>
    <s v="Newcastle"/>
    <x v="472"/>
    <d v="2011-01-13T00:00:00"/>
    <n v="3"/>
    <n v="0.01"/>
    <n v="180.98"/>
    <n v="55.24"/>
    <n v="542.93999999999994"/>
  </r>
  <r>
    <n v="8852"/>
    <n v="91299"/>
    <s v="Shirley Gilbert"/>
    <s v="Road Cargo"/>
    <x v="2"/>
    <x v="3"/>
    <s v="Medium"/>
    <s v="Cremant"/>
    <x v="0"/>
    <x v="3"/>
    <s v="Domaine Lafage Miraflors Rose 2013"/>
    <s v="Large Crate"/>
    <s v="Tamworth"/>
    <x v="472"/>
    <d v="2011-01-12T00:00:00"/>
    <n v="12"/>
    <n v="0.08"/>
    <n v="29.18"/>
    <n v="8.5500000000000007"/>
    <n v="350.15999999999997"/>
  </r>
  <r>
    <n v="8853"/>
    <n v="89283"/>
    <s v="Jean Morris"/>
    <s v="Express Road Cargo"/>
    <x v="2"/>
    <x v="2"/>
    <s v="High"/>
    <s v="Cremant"/>
    <x v="0"/>
    <x v="3"/>
    <s v="Gerard Bertrand Cote des Roses Rose 2014"/>
    <s v="Large Crate"/>
    <s v="Mandurah"/>
    <x v="868"/>
    <d v="2013-03-03T00:00:00"/>
    <n v="1"/>
    <n v="0"/>
    <n v="5.89"/>
    <n v="5.57"/>
    <n v="5.89"/>
  </r>
  <r>
    <n v="8854"/>
    <n v="89884"/>
    <s v="Sara Hawkins"/>
    <s v="Express Road Cargo"/>
    <x v="0"/>
    <x v="1"/>
    <s v="Critical"/>
    <s v="Pinot Noir"/>
    <x v="0"/>
    <x v="3"/>
    <s v="Laurent-Perrier Brut Rose"/>
    <s v="Mini Crate"/>
    <s v="Port Lincoln"/>
    <x v="125"/>
    <d v="2013-08-01T00:00:00"/>
    <n v="16"/>
    <n v="0.04"/>
    <n v="4.4800000000000004"/>
    <n v="49"/>
    <n v="71.680000000000007"/>
  </r>
  <r>
    <n v="8855"/>
    <n v="89884"/>
    <s v="Sara Hawkins"/>
    <s v="Air Cargo"/>
    <x v="2"/>
    <x v="1"/>
    <s v="Critical"/>
    <s v="Grenache Rose"/>
    <x v="0"/>
    <x v="3"/>
    <s v="Domaine Lafond Roc-Epine Tavel Rose 2014"/>
    <s v="Small Crate"/>
    <s v="Port Adelaide"/>
    <x v="125"/>
    <d v="2013-08-02T00:00:00"/>
    <n v="10"/>
    <n v="0.08"/>
    <n v="218.75"/>
    <n v="69.64"/>
    <n v="2187.5"/>
  </r>
  <r>
    <n v="8856"/>
    <n v="90708"/>
    <s v="Angela Knight"/>
    <s v="Road Cargo"/>
    <x v="0"/>
    <x v="3"/>
    <s v="Medium"/>
    <s v="Malbec"/>
    <x v="0"/>
    <x v="3"/>
    <s v="Chateau d'Esclans Whispering Angel Rose 2014"/>
    <s v="Large Crate"/>
    <s v="Bathurst"/>
    <x v="1096"/>
    <d v="2012-05-22T00:00:00"/>
    <n v="13"/>
    <n v="0.1"/>
    <n v="3.89"/>
    <n v="7.01"/>
    <n v="50.57"/>
  </r>
  <r>
    <n v="8857"/>
    <n v="90708"/>
    <s v="Angela Knight"/>
    <s v="Express Road Cargo"/>
    <x v="0"/>
    <x v="3"/>
    <s v="Medium"/>
    <s v="Merlot"/>
    <x v="0"/>
    <x v="3"/>
    <s v="Sutter Home Pink Moscato"/>
    <s v="Large Crate"/>
    <s v="Campbeltown"/>
    <x v="1096"/>
    <d v="2012-05-22T00:00:00"/>
    <n v="4"/>
    <n v="0.08"/>
    <n v="6.48"/>
    <n v="10.050000000000001"/>
    <n v="25.92"/>
  </r>
  <r>
    <n v="8858"/>
    <n v="87203"/>
    <s v="Michael Bryant"/>
    <s v="Express Road Cargo"/>
    <x v="0"/>
    <x v="1"/>
    <s v="Critical"/>
    <s v="Sangiovese"/>
    <x v="0"/>
    <x v="3"/>
    <s v="Simonnet-Febvre Cremant de Bourgogne Blanc"/>
    <s v="Large Crate"/>
    <s v="Mildura"/>
    <x v="188"/>
    <d v="2013-04-13T00:00:00"/>
    <n v="12"/>
    <n v="0.09"/>
    <n v="34.76"/>
    <n v="8.2200000000000006"/>
    <n v="417.12"/>
  </r>
  <r>
    <n v="8859"/>
    <n v="88885"/>
    <s v="Irene Adams"/>
    <s v="Express Road Cargo"/>
    <x v="0"/>
    <x v="0"/>
    <s v="Low"/>
    <s v="Zinfandel"/>
    <x v="0"/>
    <x v="3"/>
    <s v="Lucien Albrecht Cremant d'Alsace Brut"/>
    <s v="Large Crate"/>
    <s v="Mount Isa"/>
    <x v="260"/>
    <d v="2012-07-28T00:00:00"/>
    <n v="5"/>
    <n v="0.09"/>
    <n v="38.06"/>
    <n v="4.5"/>
    <n v="190.3"/>
  </r>
  <r>
    <n v="8860"/>
    <n v="88885"/>
    <s v="Irene Adams"/>
    <s v="Express Road Cargo"/>
    <x v="2"/>
    <x v="0"/>
    <s v="Low"/>
    <s v="Sangiovese Rose"/>
    <x v="0"/>
    <x v="3"/>
    <s v="Sutter Home Pink Moscato"/>
    <s v="Full Container"/>
    <s v="Gladstone"/>
    <x v="260"/>
    <d v="2012-07-26T00:00:00"/>
    <n v="9"/>
    <n v="7.0000000000000007E-2"/>
    <n v="5.08"/>
    <n v="2.0299999999999998"/>
    <n v="45.72"/>
  </r>
  <r>
    <n v="8861"/>
    <n v="88885"/>
    <s v="Irene Adams"/>
    <s v="Express Road Cargo"/>
    <x v="1"/>
    <x v="0"/>
    <s v="Low"/>
    <s v="Chardonnay"/>
    <x v="0"/>
    <x v="3"/>
    <s v="Hewitson LuLu Sauvignon Blanc 2014"/>
    <s v="Large Crate"/>
    <s v="Rockhampton"/>
    <x v="260"/>
    <d v="2012-07-29T00:00:00"/>
    <n v="7"/>
    <n v="0"/>
    <n v="125.99"/>
    <n v="8.99"/>
    <n v="881.93"/>
  </r>
  <r>
    <n v="8862"/>
    <n v="88885"/>
    <s v="Irene Adams"/>
    <s v="Express Road Cargo"/>
    <x v="1"/>
    <x v="0"/>
    <s v="Low"/>
    <s v="Sauvignon Blanc"/>
    <x v="0"/>
    <x v="3"/>
    <s v="Rombauer Chardonnay 2014"/>
    <s v="Large Crate"/>
    <s v="Gympie"/>
    <x v="260"/>
    <d v="2012-07-26T00:00:00"/>
    <n v="16"/>
    <n v="0.02"/>
    <n v="125.99"/>
    <n v="8.08"/>
    <n v="2015.84"/>
  </r>
  <r>
    <n v="8863"/>
    <n v="89625"/>
    <s v="Sean Williamson"/>
    <s v="Road Cargo"/>
    <x v="0"/>
    <x v="0"/>
    <s v="Not Specified"/>
    <s v="Shiraz"/>
    <x v="0"/>
    <x v="3"/>
    <s v="Sutter Home Pink Moscato"/>
    <s v="Large Crate"/>
    <s v="Darwin"/>
    <x v="359"/>
    <d v="2012-12-26T00:00:00"/>
    <n v="21"/>
    <n v="0"/>
    <n v="3.69"/>
    <n v="0.5"/>
    <n v="77.489999999999995"/>
  </r>
  <r>
    <n v="8864"/>
    <n v="89625"/>
    <s v="Sean Williamson"/>
    <s v="Express Road Cargo"/>
    <x v="0"/>
    <x v="0"/>
    <s v="Not Specified"/>
    <s v="Sangiovese"/>
    <x v="0"/>
    <x v="3"/>
    <s v="Schramsberg Cremant Demi-Sec 2011"/>
    <s v="Large Crate"/>
    <s v="Palmerston"/>
    <x v="359"/>
    <d v="2012-12-26T00:00:00"/>
    <n v="2"/>
    <n v="0.04"/>
    <n v="419.19"/>
    <n v="19.989999999999998"/>
    <n v="838.38"/>
  </r>
  <r>
    <n v="8865"/>
    <n v="87952"/>
    <s v="Linda Henderson"/>
    <s v="Air Cargo"/>
    <x v="2"/>
    <x v="2"/>
    <s v="Not Specified"/>
    <s v="Cremant"/>
    <x v="0"/>
    <x v="3"/>
    <s v="Marques de Caceres Rioja Rosado 2014"/>
    <s v="Small Crate"/>
    <s v="Busseltol"/>
    <x v="476"/>
    <d v="2010-02-15T00:00:00"/>
    <n v="9"/>
    <n v="0"/>
    <n v="236.97"/>
    <n v="59.24"/>
    <n v="2132.73"/>
  </r>
  <r>
    <n v="8866"/>
    <n v="88466"/>
    <s v="Earl Coleman"/>
    <s v="Air Cargo"/>
    <x v="1"/>
    <x v="2"/>
    <s v="Critical"/>
    <s v="Reisling"/>
    <x v="0"/>
    <x v="3"/>
    <s v="Leeuwin Estate Art Series Chardonnay 2012"/>
    <s v="Extra Large Crate"/>
    <s v="Busseltol"/>
    <x v="1137"/>
    <d v="2013-04-12T00:00:00"/>
    <n v="1"/>
    <n v="0"/>
    <n v="2550.14"/>
    <n v="29.7"/>
    <n v="2550.14"/>
  </r>
  <r>
    <n v="8867"/>
    <n v="89432"/>
    <s v="Johnny Ortiz"/>
    <s v="Express Road Cargo"/>
    <x v="0"/>
    <x v="2"/>
    <s v="High"/>
    <s v="Shiraz"/>
    <x v="0"/>
    <x v="3"/>
    <s v="Chateau D'Aqueria Tavel Rose 2013"/>
    <s v="Large Crate"/>
    <s v="Geraldton"/>
    <x v="1125"/>
    <d v="2010-02-19T00:00:00"/>
    <n v="9"/>
    <n v="0.05"/>
    <n v="4.28"/>
    <n v="5.17"/>
    <n v="38.520000000000003"/>
  </r>
  <r>
    <n v="8868"/>
    <n v="90700"/>
    <s v="Patrick Martinez"/>
    <s v="Express Road Cargo"/>
    <x v="0"/>
    <x v="2"/>
    <s v="High"/>
    <s v="Shiraz"/>
    <x v="0"/>
    <x v="3"/>
    <s v="Chateau d'Esclans Whispering Angel Rose 2014"/>
    <s v="Large Crate"/>
    <s v="Perth"/>
    <x v="1363"/>
    <d v="2012-11-22T00:00:00"/>
    <n v="5"/>
    <n v="0.1"/>
    <n v="30.56"/>
    <n v="2.99"/>
    <n v="152.79999999999998"/>
  </r>
  <r>
    <n v="8869"/>
    <n v="90700"/>
    <s v="Patrick Martinez"/>
    <s v="Express Road Cargo"/>
    <x v="1"/>
    <x v="2"/>
    <s v="High"/>
    <s v="Reisling"/>
    <x v="0"/>
    <x v="3"/>
    <s v="Giesen Sauvignon Blanc 2014"/>
    <s v="Large Crate"/>
    <s v="Freemantle"/>
    <x v="1363"/>
    <d v="2012-11-22T00:00:00"/>
    <n v="13"/>
    <n v="0"/>
    <n v="73.98"/>
    <n v="12.14"/>
    <n v="961.74"/>
  </r>
  <r>
    <n v="8870"/>
    <n v="86349"/>
    <s v="Nancy Sullivan"/>
    <s v="Express Road Cargo"/>
    <x v="0"/>
    <x v="1"/>
    <s v="Critical"/>
    <s v="Zinfandel"/>
    <x v="0"/>
    <x v="3"/>
    <s v="Pietradolce Etna Rosato 2014"/>
    <s v="Large Crate"/>
    <s v="Burnie"/>
    <x v="1181"/>
    <d v="2013-05-29T00:00:00"/>
    <n v="4"/>
    <n v="0.03"/>
    <n v="5.98"/>
    <n v="5.35"/>
    <n v="23.92"/>
  </r>
  <r>
    <n v="8871"/>
    <n v="91590"/>
    <s v="Nicholas Gray"/>
    <s v="Express Road Cargo"/>
    <x v="0"/>
    <x v="1"/>
    <s v="Low"/>
    <s v="Pinot Noir"/>
    <x v="0"/>
    <x v="3"/>
    <s v="Belle Glos Oeil de Perdrix Pinot Noir Blanc 2014"/>
    <s v="Large Crate"/>
    <s v="Devonport"/>
    <x v="194"/>
    <d v="2013-02-18T00:00:00"/>
    <n v="1"/>
    <n v="0.02"/>
    <n v="30.98"/>
    <n v="11.63"/>
    <n v="30.98"/>
  </r>
  <r>
    <n v="8872"/>
    <n v="91590"/>
    <s v="Nicholas Gray"/>
    <s v="Express Road Cargo"/>
    <x v="0"/>
    <x v="1"/>
    <s v="Low"/>
    <s v="Malbec"/>
    <x v="0"/>
    <x v="3"/>
    <s v="Dopff &amp; Irion Cremant Rose Brut"/>
    <s v="Large Crate"/>
    <s v="Hobart"/>
    <x v="194"/>
    <d v="2013-02-18T00:00:00"/>
    <n v="9"/>
    <n v="0.02"/>
    <n v="4.9800000000000004"/>
    <n v="7.54"/>
    <n v="44.820000000000007"/>
  </r>
  <r>
    <n v="8873"/>
    <n v="87624"/>
    <s v="Eric Brooks"/>
    <s v="Air Cargo"/>
    <x v="2"/>
    <x v="1"/>
    <s v="Medium"/>
    <s v="Champagne"/>
    <x v="0"/>
    <x v="3"/>
    <s v="Bertani Bertarose 2014"/>
    <s v="Small Crate"/>
    <s v="Hamilton"/>
    <x v="949"/>
    <d v="2012-05-29T00:00:00"/>
    <n v="7"/>
    <n v="0.1"/>
    <n v="58.14"/>
    <n v="36.61"/>
    <n v="406.98"/>
  </r>
  <r>
    <n v="8874"/>
    <n v="87624"/>
    <s v="Phillip Lewis"/>
    <s v="Road Cargo"/>
    <x v="0"/>
    <x v="2"/>
    <s v="Medium"/>
    <s v="Merlot"/>
    <x v="0"/>
    <x v="3"/>
    <s v="Roederer Estate Brut"/>
    <s v="Large Crate"/>
    <s v="Rockingham"/>
    <x v="949"/>
    <d v="2012-05-28T00:00:00"/>
    <n v="7"/>
    <n v="0.08"/>
    <n v="6.3"/>
    <n v="0.5"/>
    <n v="44.1"/>
  </r>
  <r>
    <n v="8875"/>
    <n v="86666"/>
    <s v="Linda Rice"/>
    <s v="Express Road Cargo"/>
    <x v="0"/>
    <x v="0"/>
    <s v="Medium"/>
    <s v="Malbec"/>
    <x v="0"/>
    <x v="3"/>
    <s v="Domaine Lafage Miraflors Rose 2013"/>
    <s v="Large Crate"/>
    <s v="Darwin"/>
    <x v="1258"/>
    <d v="2013-08-04T00:00:00"/>
    <n v="3"/>
    <n v="0.08"/>
    <n v="3.98"/>
    <n v="5.26"/>
    <n v="11.94"/>
  </r>
  <r>
    <n v="8876"/>
    <n v="86662"/>
    <s v="Linda Rice"/>
    <s v="Express Road Cargo"/>
    <x v="1"/>
    <x v="0"/>
    <s v="Medium"/>
    <s v="Pinot Gris"/>
    <x v="0"/>
    <x v="3"/>
    <s v="Robert Oatley Sauvignon Blanc 2013"/>
    <s v="Large Crate"/>
    <s v="Darwin"/>
    <x v="1346"/>
    <d v="2010-08-05T00:00:00"/>
    <n v="11"/>
    <n v="0.06"/>
    <n v="125.99"/>
    <n v="2.5"/>
    <n v="1385.8899999999999"/>
  </r>
  <r>
    <n v="8877"/>
    <n v="89817"/>
    <s v="Stephen Wright"/>
    <s v="Air Cargo"/>
    <x v="2"/>
    <x v="3"/>
    <s v="Medium"/>
    <s v="Cremant"/>
    <x v="0"/>
    <x v="3"/>
    <s v="Miraval Rose 2014"/>
    <s v="Small Crate"/>
    <s v="Penrith"/>
    <x v="300"/>
    <d v="2013-09-07T00:00:00"/>
    <n v="4"/>
    <n v="0.03"/>
    <n v="218.75"/>
    <n v="69.64"/>
    <n v="875"/>
  </r>
  <r>
    <n v="8878"/>
    <n v="90666"/>
    <s v="Brian Carroll"/>
    <s v="Road Cargo"/>
    <x v="2"/>
    <x v="0"/>
    <s v="Not Specified"/>
    <s v="Grenache Rose"/>
    <x v="0"/>
    <x v="3"/>
    <s v="Chateau D'Aqueria Tavel Rose 2013"/>
    <s v="Standard Size Crate"/>
    <s v="Maryborough"/>
    <x v="235"/>
    <d v="2012-04-10T00:00:00"/>
    <n v="10"/>
    <n v="0.03"/>
    <n v="22.23"/>
    <n v="5.08"/>
    <n v="222.3"/>
  </r>
  <r>
    <n v="8879"/>
    <n v="90666"/>
    <s v="Brian Carroll"/>
    <s v="Express Road Cargo"/>
    <x v="1"/>
    <x v="0"/>
    <s v="Not Specified"/>
    <s v="Sauvignon Blanc"/>
    <x v="0"/>
    <x v="3"/>
    <s v="Grgich Hills Chardonnay 2012"/>
    <s v="Large Crate"/>
    <s v="Bundaberg"/>
    <x v="235"/>
    <d v="2012-04-09T00:00:00"/>
    <n v="2"/>
    <n v="0"/>
    <n v="65.989999999999995"/>
    <n v="8.99"/>
    <n v="131.97999999999999"/>
  </r>
  <r>
    <n v="8880"/>
    <n v="90666"/>
    <s v="Michael Taylor"/>
    <s v="Express Road Cargo"/>
    <x v="0"/>
    <x v="3"/>
    <s v="Not Specified"/>
    <s v="Sangiovese"/>
    <x v="0"/>
    <x v="3"/>
    <s v="Louis Roederer Cristal Brut with Gift Box 2007"/>
    <s v="Large Crate"/>
    <s v="Penrith"/>
    <x v="235"/>
    <d v="2012-04-11T00:00:00"/>
    <n v="9"/>
    <n v="0.09"/>
    <n v="19.98"/>
    <n v="5.77"/>
    <n v="179.82"/>
  </r>
  <r>
    <n v="8881"/>
    <n v="87687"/>
    <s v="Douglas Miller"/>
    <s v="Air Cargo"/>
    <x v="2"/>
    <x v="1"/>
    <s v="Critical"/>
    <s v="Cremant"/>
    <x v="0"/>
    <x v="3"/>
    <s v="Chateau D'Aqueria Tavel Rose 2013"/>
    <s v="Small Crate"/>
    <s v="Hamilton"/>
    <x v="548"/>
    <d v="2012-11-03T00:00:00"/>
    <n v="26"/>
    <n v="0.02"/>
    <n v="296.18"/>
    <n v="54.12"/>
    <n v="7700.68"/>
  </r>
  <r>
    <n v="8882"/>
    <n v="87687"/>
    <s v="Joe Lane"/>
    <s v="Air Cargo"/>
    <x v="2"/>
    <x v="0"/>
    <s v="Critical"/>
    <s v="Champagne"/>
    <x v="0"/>
    <x v="3"/>
    <s v="La Playa Estate Cabernet Sauvignon Rose 2015"/>
    <s v="Small Crate"/>
    <s v="Maryborough"/>
    <x v="548"/>
    <d v="2012-11-04T00:00:00"/>
    <n v="16"/>
    <n v="0.08"/>
    <n v="58.14"/>
    <n v="36.61"/>
    <n v="930.24"/>
  </r>
  <r>
    <n v="8883"/>
    <n v="90610"/>
    <s v="Jose Johnson"/>
    <s v="Express Road Cargo"/>
    <x v="0"/>
    <x v="1"/>
    <s v="Not Specified"/>
    <s v="Pinot Noir"/>
    <x v="0"/>
    <x v="3"/>
    <s v="Roederer Estate L'Ermitage 2007"/>
    <s v="Large Crate"/>
    <s v="Mildura"/>
    <x v="1101"/>
    <d v="2012-08-14T00:00:00"/>
    <n v="4"/>
    <n v="0.1"/>
    <n v="8.34"/>
    <n v="4.82"/>
    <n v="33.36"/>
  </r>
  <r>
    <n v="8884"/>
    <n v="90610"/>
    <s v="Alan Snyder"/>
    <s v="Air Cargo"/>
    <x v="0"/>
    <x v="1"/>
    <s v="Not Specified"/>
    <s v="Zinfandel"/>
    <x v="0"/>
    <x v="3"/>
    <s v="Gerard Bertrand Cote des Roses Rose 2014"/>
    <s v="Extra Large Crate"/>
    <s v="Frankston"/>
    <x v="1101"/>
    <d v="2012-08-16T00:00:00"/>
    <n v="22"/>
    <n v="0.1"/>
    <n v="20.98"/>
    <n v="53.03"/>
    <n v="461.56"/>
  </r>
  <r>
    <n v="8885"/>
    <n v="90610"/>
    <s v="Alan Snyder"/>
    <s v="Air Cargo"/>
    <x v="2"/>
    <x v="1"/>
    <s v="Not Specified"/>
    <s v="Champagne"/>
    <x v="0"/>
    <x v="3"/>
    <s v="Chateau d'Esclans Garrus Rose 2013"/>
    <s v="Small Crate"/>
    <s v="Melton"/>
    <x v="1101"/>
    <d v="2012-08-16T00:00:00"/>
    <n v="14"/>
    <n v="0.05"/>
    <n v="286.85000000000002"/>
    <n v="61.76"/>
    <n v="4015.9000000000005"/>
  </r>
  <r>
    <n v="8886"/>
    <n v="87530"/>
    <s v="Bonnie Hawkins"/>
    <s v="Road Cargo"/>
    <x v="2"/>
    <x v="0"/>
    <s v="High"/>
    <s v="Sangiovese Rose"/>
    <x v="0"/>
    <x v="3"/>
    <s v="Bertani Bertarose 2014"/>
    <s v="Loose Wrap"/>
    <s v="Bundaberg"/>
    <x v="36"/>
    <d v="2010-02-11T00:00:00"/>
    <n v="5"/>
    <n v="0.1"/>
    <n v="105.98"/>
    <n v="13.99"/>
    <n v="529.9"/>
  </r>
  <r>
    <n v="8887"/>
    <n v="91116"/>
    <s v="Ronald Johnston"/>
    <s v="Express Road Cargo"/>
    <x v="2"/>
    <x v="3"/>
    <s v="Low"/>
    <s v="Cremant"/>
    <x v="0"/>
    <x v="3"/>
    <s v="Belle Glos Oeil de Perdrix Pinot Noir Blanc 2014"/>
    <s v="Mini Crate"/>
    <s v="Liverpool"/>
    <x v="905"/>
    <d v="2010-06-16T00:00:00"/>
    <n v="9"/>
    <n v="0.04"/>
    <n v="105.29"/>
    <n v="10.119999999999999"/>
    <n v="947.61"/>
  </r>
  <r>
    <n v="8888"/>
    <n v="91116"/>
    <s v="Ronald Johnston"/>
    <s v="Air Cargo"/>
    <x v="2"/>
    <x v="3"/>
    <s v="Low"/>
    <s v="Cremant"/>
    <x v="0"/>
    <x v="3"/>
    <s v="La Playa Estate Cabernet Sauvignon Rose 2015"/>
    <s v="Small Crate"/>
    <s v="Dubbo"/>
    <x v="905"/>
    <d v="2010-06-14T00:00:00"/>
    <n v="18"/>
    <n v="7.0000000000000007E-2"/>
    <n v="31.76"/>
    <n v="45.51"/>
    <n v="571.68000000000006"/>
  </r>
  <r>
    <n v="8889"/>
    <n v="91116"/>
    <s v="Clarence Pierce"/>
    <s v="Air Cargo"/>
    <x v="2"/>
    <x v="1"/>
    <s v="Low"/>
    <s v="Grenache Rose"/>
    <x v="0"/>
    <x v="3"/>
    <s v="Sutter Home Pink Moscato"/>
    <s v="Small Crate"/>
    <s v="Frankston"/>
    <x v="905"/>
    <d v="2010-06-12T00:00:00"/>
    <n v="14"/>
    <n v="0.04"/>
    <n v="130.97999999999999"/>
    <n v="54.74"/>
    <n v="1833.7199999999998"/>
  </r>
  <r>
    <n v="8890"/>
    <n v="87117"/>
    <s v="Samuel Bell"/>
    <s v="Express Road Cargo"/>
    <x v="0"/>
    <x v="3"/>
    <s v="Critical"/>
    <s v="Shiraz"/>
    <x v="0"/>
    <x v="3"/>
    <s v="Veuve Clicquot Brut Yellow Label"/>
    <s v="Full Container"/>
    <s v="Armidale"/>
    <x v="1050"/>
    <d v="2010-11-20T00:00:00"/>
    <n v="20"/>
    <n v="0.1"/>
    <n v="1.89"/>
    <n v="0.76"/>
    <n v="37.799999999999997"/>
  </r>
  <r>
    <n v="8891"/>
    <n v="85998"/>
    <s v="Larry Hunter"/>
    <s v="Road Cargo"/>
    <x v="1"/>
    <x v="1"/>
    <s v="Medium"/>
    <s v="Sauvignon Blanc"/>
    <x v="0"/>
    <x v="3"/>
    <s v="Mercer Canyons Chardonnay 2013"/>
    <s v="Large Crate"/>
    <s v="Victor Harbor"/>
    <x v="1400"/>
    <d v="2013-03-07T00:00:00"/>
    <n v="5"/>
    <n v="0.08"/>
    <n v="43.22"/>
    <n v="4"/>
    <n v="216.1"/>
  </r>
  <r>
    <n v="8892"/>
    <n v="89775"/>
    <s v="Mark Wells"/>
    <s v="Express Road Cargo"/>
    <x v="1"/>
    <x v="3"/>
    <s v="High"/>
    <s v="Chardonnay"/>
    <x v="0"/>
    <x v="3"/>
    <s v="Giesen Sauvignon Blanc 2014"/>
    <s v="Large Crate"/>
    <s v="Queanbeyan"/>
    <x v="1012"/>
    <d v="2010-07-22T00:00:00"/>
    <n v="11"/>
    <n v="0"/>
    <n v="115.99"/>
    <n v="5.92"/>
    <n v="1275.8899999999999"/>
  </r>
  <r>
    <n v="8893"/>
    <n v="86623"/>
    <s v="Michael Frazier"/>
    <s v="Express Road Cargo"/>
    <x v="0"/>
    <x v="1"/>
    <s v="High"/>
    <s v="Malbec"/>
    <x v="0"/>
    <x v="3"/>
    <s v="Schramsberg Cremant Demi-Sec 2011"/>
    <s v="Large Crate"/>
    <s v="Launceston"/>
    <x v="57"/>
    <d v="2012-08-26T00:00:00"/>
    <n v="1"/>
    <n v="0"/>
    <n v="11.48"/>
    <n v="5.43"/>
    <n v="11.48"/>
  </r>
  <r>
    <n v="8894"/>
    <n v="86623"/>
    <s v="Michael Frazier"/>
    <s v="Express Road Cargo"/>
    <x v="0"/>
    <x v="1"/>
    <s v="High"/>
    <s v="Cabernet Sauvignon"/>
    <x v="0"/>
    <x v="3"/>
    <s v="Laurent-Perrier Brut Millesime 2006"/>
    <s v="Large Crate"/>
    <s v="Hobart"/>
    <x v="57"/>
    <d v="2012-08-26T00:00:00"/>
    <n v="5"/>
    <n v="0.06"/>
    <n v="6.68"/>
    <n v="5.66"/>
    <n v="33.4"/>
  </r>
  <r>
    <n v="8895"/>
    <n v="86924"/>
    <s v="Alan Lawson"/>
    <s v="Express Road Cargo"/>
    <x v="0"/>
    <x v="0"/>
    <s v="Not Specified"/>
    <s v="Cabernet Sauvignon"/>
    <x v="0"/>
    <x v="3"/>
    <s v="Laurent-Perrier Brut Millesime 2006"/>
    <s v="Full Container"/>
    <s v="Palmerston"/>
    <x v="1197"/>
    <d v="2013-11-30T00:00:00"/>
    <n v="32"/>
    <n v="0.02"/>
    <n v="2.21"/>
    <n v="1"/>
    <n v="70.72"/>
  </r>
  <r>
    <n v="8896"/>
    <n v="86406"/>
    <s v="Harry Meyer"/>
    <s v="Express Road Cargo"/>
    <x v="0"/>
    <x v="1"/>
    <s v="Low"/>
    <s v="Zinfandel"/>
    <x v="0"/>
    <x v="3"/>
    <s v="Louis Roederer Cristal Brut with Gift Box 2007"/>
    <s v="Large Crate"/>
    <s v="Mount Gambier"/>
    <x v="1306"/>
    <d v="2013-01-06T00:00:00"/>
    <n v="13"/>
    <n v="0.02"/>
    <n v="30.98"/>
    <n v="17.079999999999998"/>
    <n v="402.74"/>
  </r>
  <r>
    <n v="8897"/>
    <n v="86406"/>
    <s v="Harry Meyer"/>
    <s v="Air Cargo"/>
    <x v="2"/>
    <x v="1"/>
    <s v="Low"/>
    <s v="Grenache Rose"/>
    <x v="0"/>
    <x v="3"/>
    <s v="Marques de Caceres Rioja Rosado 2014"/>
    <s v="Small Crate"/>
    <s v="Victor Harbor"/>
    <x v="1306"/>
    <d v="2013-01-08T00:00:00"/>
    <n v="12"/>
    <n v="7.0000000000000007E-2"/>
    <n v="348.21"/>
    <n v="40.19"/>
    <n v="4178.5199999999995"/>
  </r>
  <r>
    <n v="8898"/>
    <n v="90978"/>
    <s v="Gerald Wagner"/>
    <s v="Express Road Cargo"/>
    <x v="1"/>
    <x v="1"/>
    <s v="Critical"/>
    <s v="Pinot Gris"/>
    <x v="0"/>
    <x v="3"/>
    <s v="Mercer Canyons Chardonnay 2013"/>
    <s v="Large Crate"/>
    <s v="Port Adelaide"/>
    <x v="524"/>
    <d v="2011-05-20T00:00:00"/>
    <n v="15"/>
    <n v="0.04"/>
    <n v="125.99"/>
    <n v="2.5"/>
    <n v="1889.85"/>
  </r>
  <r>
    <n v="8899"/>
    <n v="86238"/>
    <s v="Clarence Burns"/>
    <s v="Express Road Cargo"/>
    <x v="2"/>
    <x v="3"/>
    <s v="Medium"/>
    <s v="Sangiovese Rose"/>
    <x v="0"/>
    <x v="3"/>
    <s v="Chateau d'Esclans Garrus Rose 2013"/>
    <s v="Large Crate"/>
    <s v="Broken Hill"/>
    <x v="349"/>
    <d v="2012-08-04T00:00:00"/>
    <n v="20"/>
    <n v="0.02"/>
    <n v="9.98"/>
    <n v="12.52"/>
    <n v="199.60000000000002"/>
  </r>
  <r>
    <n v="8900"/>
    <n v="90944"/>
    <s v="Kelly Robinson"/>
    <s v="Express Road Cargo"/>
    <x v="0"/>
    <x v="1"/>
    <s v="High"/>
    <s v="Pinot Noir"/>
    <x v="0"/>
    <x v="3"/>
    <s v="Belle Glos Oeil de Perdrix Pinot Noir Blanc 2014"/>
    <s v="Full Container"/>
    <s v="Devonport"/>
    <x v="497"/>
    <d v="2013-05-13T00:00:00"/>
    <n v="11"/>
    <n v="0.1"/>
    <n v="36.549999999999997"/>
    <n v="13.89"/>
    <n v="402.04999999999995"/>
  </r>
  <r>
    <n v="8901"/>
    <n v="90944"/>
    <s v="Donna Reynolds"/>
    <s v="Air Cargo"/>
    <x v="2"/>
    <x v="1"/>
    <s v="High"/>
    <s v="Grenache Rose"/>
    <x v="0"/>
    <x v="3"/>
    <s v="Chateau de Campuget Costieres de Nimes Tradition Rose 2015"/>
    <s v="Extra Large Crate"/>
    <s v="Burnie"/>
    <x v="497"/>
    <d v="2013-05-14T00:00:00"/>
    <n v="3"/>
    <n v="0.02"/>
    <n v="85.29"/>
    <n v="60"/>
    <n v="255.87"/>
  </r>
  <r>
    <n v="8902"/>
    <n v="90944"/>
    <s v="Donna Reynolds"/>
    <s v="Express Road Cargo"/>
    <x v="1"/>
    <x v="1"/>
    <s v="High"/>
    <s v="Reisling"/>
    <x v="0"/>
    <x v="3"/>
    <s v="Dog Point Vineyard Sauvignon Blanc 2014"/>
    <s v="Large Crate"/>
    <s v="Hobart"/>
    <x v="497"/>
    <d v="2013-05-14T00:00:00"/>
    <n v="15"/>
    <n v="0.1"/>
    <n v="65.989999999999995"/>
    <n v="8.99"/>
    <n v="989.84999999999991"/>
  </r>
  <r>
    <n v="8903"/>
    <n v="90499"/>
    <s v="Dorothy Baker"/>
    <s v="Express Road Cargo"/>
    <x v="0"/>
    <x v="2"/>
    <s v="Critical"/>
    <s v="Malbec"/>
    <x v="0"/>
    <x v="3"/>
    <s v="La Playa Estate Cabernet Sauvignon Rose 2015"/>
    <s v="Large Crate"/>
    <s v="Bunbury"/>
    <x v="487"/>
    <d v="2013-10-26T00:00:00"/>
    <n v="20"/>
    <n v="0.08"/>
    <n v="5.28"/>
    <n v="5.66"/>
    <n v="105.60000000000001"/>
  </r>
  <r>
    <n v="8904"/>
    <n v="88278"/>
    <s v="James Cox"/>
    <s v="Express Road Cargo"/>
    <x v="2"/>
    <x v="1"/>
    <s v="High"/>
    <s v="Sangiovese Rose"/>
    <x v="0"/>
    <x v="3"/>
    <s v="Domaine Lafage Miraflors Rose 2013"/>
    <s v="Standard Size Crate"/>
    <s v="Wodonga"/>
    <x v="1331"/>
    <d v="2010-04-12T00:00:00"/>
    <n v="9"/>
    <n v="0"/>
    <n v="12.22"/>
    <n v="2.85"/>
    <n v="109.98"/>
  </r>
  <r>
    <n v="8905"/>
    <n v="91454"/>
    <s v="Wanda Garrett"/>
    <s v="Express Road Cargo"/>
    <x v="1"/>
    <x v="3"/>
    <s v="High"/>
    <s v="Reisling"/>
    <x v="0"/>
    <x v="3"/>
    <s v="Angeline Sauvignon Blanc 2014"/>
    <s v="Large Crate"/>
    <s v="Broken Hill"/>
    <x v="1334"/>
    <d v="2010-11-11T00:00:00"/>
    <n v="6"/>
    <n v="0"/>
    <n v="99.99"/>
    <n v="19.989999999999998"/>
    <n v="599.93999999999994"/>
  </r>
  <r>
    <n v="8906"/>
    <n v="87220"/>
    <s v="Larry Baker"/>
    <s v="Air Cargo"/>
    <x v="2"/>
    <x v="1"/>
    <s v="High"/>
    <s v="Champagne"/>
    <x v="0"/>
    <x v="3"/>
    <s v="Gerard Bertrand Cote des Roses Rose 2014"/>
    <s v="Small Crate"/>
    <s v="Canberra"/>
    <x v="141"/>
    <d v="2013-12-02T00:00:00"/>
    <n v="18"/>
    <n v="0.1"/>
    <n v="286.85000000000002"/>
    <n v="61.76"/>
    <n v="5163.3"/>
  </r>
  <r>
    <n v="8907"/>
    <n v="87220"/>
    <s v="Jason Owens"/>
    <s v="Express Road Cargo"/>
    <x v="0"/>
    <x v="1"/>
    <s v="High"/>
    <s v="Sangiovese"/>
    <x v="0"/>
    <x v="3"/>
    <s v="Pierre Sparr Cremant d'Alsace Reserve Brut Rose"/>
    <s v="Large Crate"/>
    <s v="Canberra"/>
    <x v="141"/>
    <d v="2013-12-05T00:00:00"/>
    <n v="18"/>
    <n v="0.04"/>
    <n v="11.58"/>
    <n v="6.97"/>
    <n v="208.44"/>
  </r>
  <r>
    <n v="8908"/>
    <n v="90616"/>
    <s v="Victor Rice"/>
    <s v="Express Road Cargo"/>
    <x v="0"/>
    <x v="3"/>
    <s v="Not Specified"/>
    <s v="Pinot Noir"/>
    <x v="0"/>
    <x v="3"/>
    <s v="Chateau d'Esclans Whispering Angel Rose 2014"/>
    <s v="Large Crate"/>
    <s v="Broken Hill"/>
    <x v="1062"/>
    <d v="2013-05-12T00:00:00"/>
    <n v="11"/>
    <n v="0.02"/>
    <n v="13.43"/>
    <n v="5.5"/>
    <n v="147.72999999999999"/>
  </r>
  <r>
    <n v="8909"/>
    <n v="90616"/>
    <s v="Victor Rice"/>
    <s v="Express Road Cargo"/>
    <x v="1"/>
    <x v="3"/>
    <s v="Not Specified"/>
    <s v="Sauvignon Blanc"/>
    <x v="0"/>
    <x v="3"/>
    <s v="Lucky Chardonnay 2012"/>
    <s v="Large Crate"/>
    <s v="Broken Hill"/>
    <x v="1062"/>
    <d v="2013-05-12T00:00:00"/>
    <n v="5"/>
    <n v="0.08"/>
    <n v="65.989999999999995"/>
    <n v="3.99"/>
    <n v="329.95"/>
  </r>
  <r>
    <n v="8910"/>
    <n v="90616"/>
    <s v="Bruce Kelley"/>
    <s v="Express Road Cargo"/>
    <x v="1"/>
    <x v="3"/>
    <s v="Not Specified"/>
    <s v="Chardonnay"/>
    <x v="0"/>
    <x v="3"/>
    <s v="Robert Oatley Sauvignon Blanc 2013"/>
    <s v="Large Crate"/>
    <s v="Orange"/>
    <x v="1062"/>
    <d v="2013-05-13T00:00:00"/>
    <n v="2"/>
    <n v="0.08"/>
    <n v="30.98"/>
    <n v="6.5"/>
    <n v="61.96"/>
  </r>
  <r>
    <n v="8911"/>
    <n v="90614"/>
    <s v="Bruce Kelley"/>
    <s v="Express Road Cargo"/>
    <x v="1"/>
    <x v="3"/>
    <s v="Not Specified"/>
    <s v="Reisling"/>
    <x v="0"/>
    <x v="3"/>
    <s v="Los Vascos Sauvignon Blanc 2015"/>
    <s v="Standard Size Crate"/>
    <s v="Newcastle"/>
    <x v="239"/>
    <d v="2011-05-13T00:00:00"/>
    <n v="8"/>
    <n v="0.01"/>
    <n v="35.409999999999997"/>
    <n v="1.99"/>
    <n v="283.27999999999997"/>
  </r>
  <r>
    <n v="8912"/>
    <n v="90991"/>
    <s v="Virginia Romero"/>
    <s v="Express Road Cargo"/>
    <x v="0"/>
    <x v="1"/>
    <s v="Low"/>
    <s v="Malbec"/>
    <x v="0"/>
    <x v="3"/>
    <s v="Chateau Gaudrelle Cremant d'Loire Brut"/>
    <s v="Large Crate"/>
    <s v="Ballarat"/>
    <x v="299"/>
    <d v="2012-02-11T00:00:00"/>
    <n v="7"/>
    <n v="0.01"/>
    <n v="48.04"/>
    <n v="7.23"/>
    <n v="336.28"/>
  </r>
  <r>
    <n v="8913"/>
    <n v="87829"/>
    <s v="Scott Crawford"/>
    <s v="Express Road Cargo"/>
    <x v="0"/>
    <x v="2"/>
    <s v="Low"/>
    <s v="Sangiovese"/>
    <x v="0"/>
    <x v="3"/>
    <s v="Jean-Baptiste Adam Les Natures Cremant d'Alsace Brut"/>
    <s v="Large Crate"/>
    <s v="Mandurah"/>
    <x v="153"/>
    <d v="2013-10-18T00:00:00"/>
    <n v="3"/>
    <n v="0.05"/>
    <n v="5.28"/>
    <n v="2.99"/>
    <n v="15.84"/>
  </r>
  <r>
    <n v="8914"/>
    <n v="87829"/>
    <s v="Robert Mcdonald"/>
    <s v="Express Road Cargo"/>
    <x v="0"/>
    <x v="2"/>
    <s v="Low"/>
    <s v="Shiraz"/>
    <x v="0"/>
    <x v="3"/>
    <s v="Francis Ford Coppola Sofia Rose 2014"/>
    <s v="Loose Wrap"/>
    <s v="Busseltol"/>
    <x v="153"/>
    <d v="2013-10-20T00:00:00"/>
    <n v="15"/>
    <n v="0.09"/>
    <n v="832.81"/>
    <n v="24.49"/>
    <n v="12492.15"/>
  </r>
  <r>
    <n v="8915"/>
    <n v="88868"/>
    <s v="Philip Grant"/>
    <s v="Express Road Cargo"/>
    <x v="2"/>
    <x v="1"/>
    <s v="Critical"/>
    <s v="Champagne"/>
    <x v="0"/>
    <x v="3"/>
    <s v="Chateau D'Aqueria Tavel Rose 2013"/>
    <s v="Full Container"/>
    <s v="Mount Gambier"/>
    <x v="153"/>
    <d v="2013-10-23T00:00:00"/>
    <n v="17"/>
    <n v="0.01"/>
    <n v="18.84"/>
    <n v="3.62"/>
    <n v="320.27999999999997"/>
  </r>
  <r>
    <n v="8916"/>
    <n v="89143"/>
    <s v="Janet Lee"/>
    <s v="Road Cargo"/>
    <x v="2"/>
    <x v="3"/>
    <s v="Medium"/>
    <s v="Grenache Rose"/>
    <x v="0"/>
    <x v="3"/>
    <s v="Pietradolce Etna Rosato 2014"/>
    <s v="Standard Size Crate"/>
    <s v="Newcastle"/>
    <x v="119"/>
    <d v="2012-06-25T00:00:00"/>
    <n v="9"/>
    <n v="0.06"/>
    <n v="22.23"/>
    <n v="8.99"/>
    <n v="200.07"/>
  </r>
  <r>
    <n v="8917"/>
    <n v="88738"/>
    <s v="Dennis Mitchell"/>
    <s v="Express Road Cargo"/>
    <x v="0"/>
    <x v="2"/>
    <s v="Critical"/>
    <s v="Malbec"/>
    <x v="0"/>
    <x v="3"/>
    <s v="Laurent-Perrier Brut Millesime 2006"/>
    <s v="Full Container"/>
    <s v="Rockingham"/>
    <x v="1290"/>
    <d v="2012-07-29T00:00:00"/>
    <n v="12"/>
    <n v="0.02"/>
    <n v="2.88"/>
    <n v="0.7"/>
    <n v="34.56"/>
  </r>
  <r>
    <n v="8918"/>
    <n v="88738"/>
    <s v="Keith Bennett"/>
    <s v="Air Cargo"/>
    <x v="1"/>
    <x v="1"/>
    <s v="Critical"/>
    <s v="Chardonnay"/>
    <x v="0"/>
    <x v="3"/>
    <s v="Lucky Chardonnay 2012"/>
    <s v="Extra Large Crate"/>
    <s v="Mount Barker"/>
    <x v="1290"/>
    <d v="2012-07-28T00:00:00"/>
    <n v="4"/>
    <n v="0.03"/>
    <n v="90.97"/>
    <n v="14"/>
    <n v="363.88"/>
  </r>
  <r>
    <n v="8919"/>
    <n v="90440"/>
    <s v="Jacqueline Young"/>
    <s v="Express Road Cargo"/>
    <x v="2"/>
    <x v="1"/>
    <s v="Medium"/>
    <s v="Grenache Rose"/>
    <x v="0"/>
    <x v="3"/>
    <s v="Bertani Bertarose 2014"/>
    <s v="Full Container"/>
    <s v="Hamilton"/>
    <x v="646"/>
    <d v="2011-12-01T00:00:00"/>
    <n v="9"/>
    <n v="0.02"/>
    <n v="37.93"/>
    <n v="13.99"/>
    <n v="341.37"/>
  </r>
  <r>
    <n v="8920"/>
    <n v="86809"/>
    <s v="Anne Fields"/>
    <s v="Express Road Cargo"/>
    <x v="0"/>
    <x v="2"/>
    <s v="High"/>
    <s v="Zinfandel"/>
    <x v="0"/>
    <x v="3"/>
    <s v="Jean-Baptiste Adam Les Natures Cremant d'Alsace Brut"/>
    <s v="Full Container"/>
    <s v="Busseltol"/>
    <x v="1205"/>
    <d v="2013-05-30T00:00:00"/>
    <n v="16"/>
    <n v="0.09"/>
    <n v="1.68"/>
    <n v="1"/>
    <n v="26.88"/>
  </r>
  <r>
    <n v="8921"/>
    <n v="86310"/>
    <s v="Teresa West"/>
    <s v="Express Road Cargo"/>
    <x v="0"/>
    <x v="1"/>
    <s v="Not Specified"/>
    <s v="Zinfandel"/>
    <x v="0"/>
    <x v="3"/>
    <s v="Simonnet-Febvre Cremant de Bourgogne Blanc"/>
    <s v="Large Crate"/>
    <s v="Mount Barker"/>
    <x v="471"/>
    <d v="2010-12-10T00:00:00"/>
    <n v="19"/>
    <n v="0.1"/>
    <n v="6.48"/>
    <n v="5.9"/>
    <n v="123.12"/>
  </r>
  <r>
    <n v="8922"/>
    <n v="88977"/>
    <s v="Earl Bradley"/>
    <s v="Express Road Cargo"/>
    <x v="0"/>
    <x v="1"/>
    <s v="Critical"/>
    <s v="Sangiovese"/>
    <x v="0"/>
    <x v="3"/>
    <s v="Chateau de Campuget Costieres de Nimes Tradition Rose 2015"/>
    <s v="Large Crate"/>
    <s v="Wodonga"/>
    <x v="1407"/>
    <d v="2012-03-29T00:00:00"/>
    <n v="11"/>
    <n v="0.1"/>
    <n v="3.36"/>
    <n v="6.27"/>
    <n v="36.96"/>
  </r>
  <r>
    <n v="8923"/>
    <n v="88977"/>
    <s v="Earl Bradley"/>
    <s v="Express Road Cargo"/>
    <x v="0"/>
    <x v="1"/>
    <s v="Critical"/>
    <s v="Pinot Noir"/>
    <x v="0"/>
    <x v="3"/>
    <s v="Bertani Bertarose 2014"/>
    <s v="Large Crate"/>
    <s v="Bendigo"/>
    <x v="1407"/>
    <d v="2012-03-28T00:00:00"/>
    <n v="7"/>
    <n v="0.05"/>
    <n v="4.9800000000000004"/>
    <n v="4.8600000000000003"/>
    <n v="34.86"/>
  </r>
  <r>
    <n v="8924"/>
    <n v="90054"/>
    <s v="Antonio Hall"/>
    <s v="Air Cargo"/>
    <x v="0"/>
    <x v="3"/>
    <s v="High"/>
    <s v="Shiraz"/>
    <x v="0"/>
    <x v="3"/>
    <s v="Belle Glos Oeil de Perdrix Pinot Noir Blanc 2014"/>
    <s v="Extra Large Crate"/>
    <s v="Lithgow"/>
    <x v="1328"/>
    <d v="2013-06-06T00:00:00"/>
    <n v="14"/>
    <n v="0.01"/>
    <n v="370.98"/>
    <n v="99"/>
    <n v="5193.72"/>
  </r>
  <r>
    <n v="8925"/>
    <n v="88610"/>
    <s v="Carlos Austin"/>
    <s v="Express Road Cargo"/>
    <x v="0"/>
    <x v="1"/>
    <s v="High"/>
    <s v="Shiraz"/>
    <x v="0"/>
    <x v="3"/>
    <s v="Sutter Home White Zinfandel"/>
    <s v="Large Crate"/>
    <s v="Hamilton"/>
    <x v="407"/>
    <d v="2010-04-23T00:00:00"/>
    <n v="1"/>
    <n v="0.06"/>
    <n v="42.98"/>
    <n v="4.62"/>
    <n v="42.98"/>
  </r>
  <r>
    <n v="8926"/>
    <n v="90169"/>
    <s v="Wayne Wright"/>
    <s v="Air Cargo"/>
    <x v="1"/>
    <x v="0"/>
    <s v="High"/>
    <s v="Chardonnay"/>
    <x v="0"/>
    <x v="3"/>
    <s v="Robert Oatley Sauvignon Blanc 2013"/>
    <s v="Small Crate"/>
    <s v="Rockhampton"/>
    <x v="23"/>
    <d v="2012-05-03T00:00:00"/>
    <n v="9"/>
    <n v="0"/>
    <n v="80.97"/>
    <n v="30.06"/>
    <n v="728.73"/>
  </r>
  <r>
    <n v="8927"/>
    <n v="90169"/>
    <s v="Wayne Wright"/>
    <s v="Express Road Cargo"/>
    <x v="0"/>
    <x v="0"/>
    <s v="High"/>
    <s v="Sangiovese"/>
    <x v="0"/>
    <x v="3"/>
    <s v="JCB N¬∞21 Brut Cremant de Bourgogne"/>
    <s v="Large Crate"/>
    <s v="Gladstone"/>
    <x v="23"/>
    <d v="2012-05-02T00:00:00"/>
    <n v="13"/>
    <n v="0.09"/>
    <n v="6.48"/>
    <n v="7.03"/>
    <n v="84.240000000000009"/>
  </r>
  <r>
    <n v="8928"/>
    <n v="89797"/>
    <s v="Larry Ramirez"/>
    <s v="Express Road Cargo"/>
    <x v="0"/>
    <x v="3"/>
    <s v="Not Specified"/>
    <s v="Sangiovese"/>
    <x v="0"/>
    <x v="3"/>
    <s v="Jean-Baptiste Adam Les Natures Cremant d'Alsace Brut"/>
    <s v="Full Container"/>
    <s v="Dubbo"/>
    <x v="149"/>
    <d v="2011-02-20T00:00:00"/>
    <n v="1"/>
    <n v="0.1"/>
    <n v="9.11"/>
    <n v="2.25"/>
    <n v="9.11"/>
  </r>
  <r>
    <n v="8929"/>
    <n v="88245"/>
    <s v="Louis Campbell"/>
    <s v="Air Cargo"/>
    <x v="2"/>
    <x v="1"/>
    <s v="Low"/>
    <s v="Cremant"/>
    <x v="0"/>
    <x v="3"/>
    <s v="Francis Ford Coppola Sofia Rose 2014"/>
    <s v="Extra Large Crate"/>
    <s v="Melbourne"/>
    <x v="525"/>
    <d v="2011-12-18T00:00:00"/>
    <n v="5"/>
    <n v="0.03"/>
    <n v="90.98"/>
    <n v="30"/>
    <n v="454.90000000000003"/>
  </r>
  <r>
    <n v="8930"/>
    <n v="85932"/>
    <s v="Gary Ramirez"/>
    <s v="Express Road Cargo"/>
    <x v="1"/>
    <x v="3"/>
    <s v="Critical"/>
    <s v="Chardonnay"/>
    <x v="0"/>
    <x v="3"/>
    <s v="St. Supery Sauvignon Blanc 2015"/>
    <s v="Large Crate"/>
    <s v="Albury"/>
    <x v="1292"/>
    <d v="2012-07-30T00:00:00"/>
    <n v="15"/>
    <n v="0.09"/>
    <n v="100.98"/>
    <n v="7.18"/>
    <n v="1514.7"/>
  </r>
  <r>
    <n v="8931"/>
    <n v="90701"/>
    <s v="Patrick Martinez"/>
    <s v="Express Road Cargo"/>
    <x v="1"/>
    <x v="2"/>
    <s v="Low"/>
    <s v="Pinot Gris"/>
    <x v="0"/>
    <x v="3"/>
    <s v="Villa Maria Private Bin Sauvignon Blanc 2015"/>
    <s v="Large Crate"/>
    <s v="Geraldton"/>
    <x v="285"/>
    <d v="2012-12-10T00:00:00"/>
    <n v="17"/>
    <n v="0.03"/>
    <n v="65.989999999999995"/>
    <n v="5.92"/>
    <n v="1121.83"/>
  </r>
  <r>
    <n v="8932"/>
    <n v="89305"/>
    <s v="Jonathan Kim"/>
    <s v="Express Road Cargo"/>
    <x v="0"/>
    <x v="2"/>
    <s v="Low"/>
    <s v="Pinot Noir"/>
    <x v="0"/>
    <x v="3"/>
    <s v="Sutter Home White Zinfandel"/>
    <s v="Large Crate"/>
    <s v="Rockingham"/>
    <x v="258"/>
    <d v="2011-07-25T00:00:00"/>
    <n v="3"/>
    <n v="0"/>
    <n v="80.98"/>
    <n v="4.5"/>
    <n v="242.94"/>
  </r>
  <r>
    <n v="8933"/>
    <n v="91283"/>
    <s v="Henry Mcdonald"/>
    <s v="Express Road Cargo"/>
    <x v="0"/>
    <x v="2"/>
    <s v="High"/>
    <s v="Cabernet Sauvignon"/>
    <x v="0"/>
    <x v="3"/>
    <s v="Chateau Gaudrelle Cremant d'Loire Brut"/>
    <s v="Full Container"/>
    <s v="Geraldton"/>
    <x v="718"/>
    <d v="2012-11-28T00:00:00"/>
    <n v="14"/>
    <n v="0.09"/>
    <n v="3.41"/>
    <n v="0.7"/>
    <n v="47.74"/>
  </r>
  <r>
    <n v="8934"/>
    <n v="91495"/>
    <s v="James Garrett"/>
    <s v="Express Road Cargo"/>
    <x v="0"/>
    <x v="1"/>
    <s v="Critical"/>
    <s v="Sangiovese"/>
    <x v="0"/>
    <x v="3"/>
    <s v="Domaine Lafage Miraflors Rose 2013"/>
    <s v="Full Container"/>
    <s v="Port Lincoln"/>
    <x v="952"/>
    <d v="2010-09-13T00:00:00"/>
    <n v="16"/>
    <n v="0"/>
    <n v="2.6"/>
    <n v="2.4"/>
    <n v="41.6"/>
  </r>
  <r>
    <n v="8935"/>
    <n v="90261"/>
    <s v="Johnny Dixon"/>
    <s v="Express Road Cargo"/>
    <x v="1"/>
    <x v="2"/>
    <s v="High"/>
    <s v="Chardonnay"/>
    <x v="0"/>
    <x v="3"/>
    <s v="Lincourt Courtney's Chardonnay 2012"/>
    <s v="Standard Size Crate"/>
    <s v="Albany"/>
    <x v="543"/>
    <d v="2012-09-28T00:00:00"/>
    <n v="11"/>
    <n v="0.08"/>
    <n v="9.7799999999999994"/>
    <n v="1.99"/>
    <n v="107.58"/>
  </r>
  <r>
    <n v="8936"/>
    <n v="89738"/>
    <s v="Matthew Austin"/>
    <s v="Express Road Cargo"/>
    <x v="0"/>
    <x v="0"/>
    <s v="Low"/>
    <s v="Cabernet Sauvignon"/>
    <x v="0"/>
    <x v="3"/>
    <s v="Moet &amp; Chandon Imperial"/>
    <s v="Mini Crate"/>
    <s v="Gympie"/>
    <x v="573"/>
    <d v="2013-08-17T00:00:00"/>
    <n v="5"/>
    <n v="7.0000000000000007E-2"/>
    <n v="101.41"/>
    <n v="35"/>
    <n v="507.04999999999995"/>
  </r>
  <r>
    <n v="8937"/>
    <n v="89738"/>
    <s v="Johnny Gutierrez"/>
    <s v="Express Road Cargo"/>
    <x v="0"/>
    <x v="1"/>
    <s v="Low"/>
    <s v="Cabernet Sauvignon"/>
    <x v="0"/>
    <x v="3"/>
    <s v="Roederer Estate L'Ermitage 2007"/>
    <s v="Full Container"/>
    <s v="Port Lincoln"/>
    <x v="573"/>
    <d v="2013-08-24T00:00:00"/>
    <n v="24"/>
    <n v="0.03"/>
    <n v="4.71"/>
    <n v="0.7"/>
    <n v="113.03999999999999"/>
  </r>
  <r>
    <n v="8938"/>
    <n v="91356"/>
    <s v="Craig Grant"/>
    <s v="Express Road Cargo"/>
    <x v="1"/>
    <x v="1"/>
    <s v="High"/>
    <s v="Reisling"/>
    <x v="0"/>
    <x v="3"/>
    <s v="The White Knight Sauvignon Blanc 2014"/>
    <s v="Loose Wrap"/>
    <s v="Launceston"/>
    <x v="526"/>
    <d v="2011-02-05T00:00:00"/>
    <n v="9"/>
    <n v="0.05"/>
    <n v="7.99"/>
    <n v="5.03"/>
    <n v="71.91"/>
  </r>
  <r>
    <n v="8939"/>
    <n v="86731"/>
    <s v="Roy Williams"/>
    <s v="Road Cargo"/>
    <x v="1"/>
    <x v="3"/>
    <s v="High"/>
    <s v="Reisling"/>
    <x v="0"/>
    <x v="3"/>
    <s v="Robert Oatley Sauvignon Blanc 2013"/>
    <s v="Large Crate"/>
    <s v="Wagga Wagga"/>
    <x v="978"/>
    <d v="2013-08-08T00:00:00"/>
    <n v="24"/>
    <n v="0.01"/>
    <n v="65.989999999999995"/>
    <n v="4.2"/>
    <n v="1583.7599999999998"/>
  </r>
  <r>
    <n v="8940"/>
    <n v="86335"/>
    <s v="Gregory Russell"/>
    <s v="Road Cargo"/>
    <x v="1"/>
    <x v="1"/>
    <s v="Low"/>
    <s v="Chardonnay"/>
    <x v="0"/>
    <x v="3"/>
    <s v="Robert Oatley Sauvignon Blanc 2013"/>
    <s v="Large Crate"/>
    <s v="Canberra"/>
    <x v="542"/>
    <d v="2013-03-09T00:00:00"/>
    <n v="4"/>
    <n v="0.05"/>
    <n v="83.1"/>
    <n v="6.13"/>
    <n v="332.4"/>
  </r>
  <r>
    <n v="8941"/>
    <n v="86004"/>
    <s v="Justin Fernandez"/>
    <s v="Express Road Cargo"/>
    <x v="0"/>
    <x v="3"/>
    <s v="Not Specified"/>
    <s v="Sangiovese"/>
    <x v="0"/>
    <x v="3"/>
    <s v="Bertani Bertarose 2014"/>
    <s v="Large Crate"/>
    <s v="Armidale"/>
    <x v="1408"/>
    <d v="2011-04-18T00:00:00"/>
    <n v="3"/>
    <n v="0.1"/>
    <n v="30.98"/>
    <n v="17.079999999999998"/>
    <n v="92.94"/>
  </r>
  <r>
    <n v="8942"/>
    <n v="91398"/>
    <s v="Mark Armstrong"/>
    <s v="Road Cargo"/>
    <x v="0"/>
    <x v="1"/>
    <s v="Medium"/>
    <s v="Sangiovese"/>
    <x v="0"/>
    <x v="3"/>
    <s v="Langlois Chateau Cremant de Loire Brut"/>
    <s v="Large Crate"/>
    <s v="Hamilton"/>
    <x v="89"/>
    <d v="2010-10-17T00:00:00"/>
    <n v="12"/>
    <n v="0.08"/>
    <n v="5.74"/>
    <n v="5.01"/>
    <n v="68.88"/>
  </r>
  <r>
    <n v="8943"/>
    <n v="88957"/>
    <s v="Bruce Gilbert"/>
    <s v="Express Road Cargo"/>
    <x v="0"/>
    <x v="1"/>
    <s v="Medium"/>
    <s v="Sangiovese"/>
    <x v="0"/>
    <x v="3"/>
    <s v="Veuve Clicquot Brut Yellow Label"/>
    <s v="Large Crate"/>
    <s v="Hobart"/>
    <x v="527"/>
    <d v="2013-06-28T00:00:00"/>
    <n v="3"/>
    <n v="0.03"/>
    <n v="8.69"/>
    <n v="2.99"/>
    <n v="26.07"/>
  </r>
  <r>
    <n v="8944"/>
    <n v="87649"/>
    <s v="Maria Gardner"/>
    <s v="Express Road Cargo"/>
    <x v="0"/>
    <x v="0"/>
    <s v="Critical"/>
    <s v="Cabernet Sauvignon"/>
    <x v="0"/>
    <x v="3"/>
    <s v="Veuve Clicquot Brut Yellow Label"/>
    <s v="Large Crate"/>
    <s v="Bundaberg"/>
    <x v="545"/>
    <d v="2012-03-09T00:00:00"/>
    <n v="5"/>
    <n v="0.01"/>
    <n v="3.98"/>
    <n v="5.26"/>
    <n v="19.899999999999999"/>
  </r>
  <r>
    <n v="8945"/>
    <n v="87649"/>
    <s v="Scott Alvarez"/>
    <s v="Express Road Cargo"/>
    <x v="0"/>
    <x v="0"/>
    <s v="Critical"/>
    <s v="Pinot Noir"/>
    <x v="0"/>
    <x v="3"/>
    <s v="Jean-Baptiste Adam Les Natures Cremant d'Alsace Brut"/>
    <s v="Large Crate"/>
    <s v="Rockhampton"/>
    <x v="545"/>
    <d v="2012-03-09T00:00:00"/>
    <n v="1"/>
    <n v="0.09"/>
    <n v="4.28"/>
    <n v="6.72"/>
    <n v="4.28"/>
  </r>
  <r>
    <n v="8946"/>
    <n v="91284"/>
    <s v="Henry Mcdonald"/>
    <s v="Air Cargo"/>
    <x v="2"/>
    <x v="2"/>
    <s v="Low"/>
    <s v="Cremant"/>
    <x v="0"/>
    <x v="3"/>
    <s v="Chateau d'Esclans Garrus Rose 2013"/>
    <s v="Small Crate"/>
    <s v="Albany"/>
    <x v="1156"/>
    <d v="2013-11-15T00:00:00"/>
    <n v="26"/>
    <n v="0.01"/>
    <n v="70.89"/>
    <n v="89.3"/>
    <n v="1843.14"/>
  </r>
  <r>
    <n v="8947"/>
    <n v="87787"/>
    <s v="Arthur Harrison"/>
    <s v="Road Cargo"/>
    <x v="0"/>
    <x v="3"/>
    <s v="Medium"/>
    <s v="Malbec"/>
    <x v="0"/>
    <x v="3"/>
    <s v="Langlois Chateau Cremant de Loire Brut"/>
    <s v="Large Crate"/>
    <s v="Armidale"/>
    <x v="1020"/>
    <d v="2013-05-09T00:00:00"/>
    <n v="9"/>
    <n v="0"/>
    <n v="6.54"/>
    <n v="5.27"/>
    <n v="58.86"/>
  </r>
  <r>
    <n v="8948"/>
    <n v="87787"/>
    <s v="Arthur Harrison"/>
    <s v="Express Road Cargo"/>
    <x v="1"/>
    <x v="3"/>
    <s v="Medium"/>
    <s v="Reisling"/>
    <x v="0"/>
    <x v="3"/>
    <s v="Dog Point Vineyard Sauvignon Blanc 2014"/>
    <s v="Large Crate"/>
    <s v="Orange"/>
    <x v="1020"/>
    <d v="2013-05-10T00:00:00"/>
    <n v="9"/>
    <n v="7.0000000000000007E-2"/>
    <n v="35.770000000000003"/>
    <n v="9.02"/>
    <n v="321.93"/>
  </r>
  <r>
    <n v="8949"/>
    <n v="87155"/>
    <s v="Carl Myers"/>
    <s v="Express Road Cargo"/>
    <x v="0"/>
    <x v="3"/>
    <s v="Medium"/>
    <s v="Shiraz"/>
    <x v="0"/>
    <x v="3"/>
    <s v="Bollinger Brut Special Cuvee"/>
    <s v="Large Crate"/>
    <s v="Blue Mountains"/>
    <x v="1390"/>
    <d v="2012-06-03T00:00:00"/>
    <n v="21"/>
    <n v="0.01"/>
    <n v="3.98"/>
    <n v="5.26"/>
    <n v="83.58"/>
  </r>
  <r>
    <n v="8950"/>
    <n v="87155"/>
    <s v="Carl Myers"/>
    <s v="Express Road Cargo"/>
    <x v="0"/>
    <x v="3"/>
    <s v="Medium"/>
    <s v="Sangiovese"/>
    <x v="0"/>
    <x v="3"/>
    <s v="Chateau d'Esclans Garrus Rose 2013"/>
    <s v="Large Crate"/>
    <s v="Bathurst"/>
    <x v="1390"/>
    <d v="2012-06-03T00:00:00"/>
    <n v="10"/>
    <n v="0.03"/>
    <n v="98.31"/>
    <n v="0.49"/>
    <n v="983.1"/>
  </r>
  <r>
    <n v="8951"/>
    <n v="91355"/>
    <s v="Craig Grant"/>
    <s v="Express Road Cargo"/>
    <x v="0"/>
    <x v="1"/>
    <s v="Low"/>
    <s v="Cabernet Sauvignon"/>
    <x v="0"/>
    <x v="3"/>
    <s v="Langlois Chateau Cremant de Loire Brut"/>
    <s v="Large Crate"/>
    <s v="Hobart"/>
    <x v="529"/>
    <d v="2010-12-07T00:00:00"/>
    <n v="18"/>
    <n v="0.04"/>
    <n v="22.38"/>
    <n v="15.1"/>
    <n v="402.84"/>
  </r>
  <r>
    <n v="8952"/>
    <n v="91361"/>
    <s v="Craig Grant"/>
    <s v="Express Road Cargo"/>
    <x v="0"/>
    <x v="1"/>
    <s v="Low"/>
    <s v="Pinot Noir"/>
    <x v="0"/>
    <x v="3"/>
    <s v="Laurent-Perrier Brut Millesime 2006"/>
    <s v="Large Crate"/>
    <s v="Devonport"/>
    <x v="528"/>
    <d v="2013-11-30T00:00:00"/>
    <n v="5"/>
    <n v="7.0000000000000007E-2"/>
    <n v="6.3"/>
    <n v="0.5"/>
    <n v="31.5"/>
  </r>
  <r>
    <n v="8953"/>
    <n v="91355"/>
    <s v="Craig Grant"/>
    <s v="Express Road Cargo"/>
    <x v="2"/>
    <x v="1"/>
    <s v="Low"/>
    <s v="Cremant"/>
    <x v="0"/>
    <x v="3"/>
    <s v="Chateau d'Esclans Whispering Angel Rose 2014"/>
    <s v="Large Crate"/>
    <s v="Hobart"/>
    <x v="529"/>
    <d v="2010-12-02T00:00:00"/>
    <n v="3"/>
    <n v="0.06"/>
    <n v="17.78"/>
    <n v="5.03"/>
    <n v="53.34"/>
  </r>
  <r>
    <n v="8954"/>
    <n v="89976"/>
    <s v="Donald Reid"/>
    <s v="Express Road Cargo"/>
    <x v="0"/>
    <x v="1"/>
    <s v="Medium"/>
    <s v="Malbec"/>
    <x v="0"/>
    <x v="3"/>
    <s v="La Playa Estate Cabernet Sauvignon Rose 2015"/>
    <s v="Large Crate"/>
    <s v="Canberra"/>
    <x v="902"/>
    <d v="2012-06-02T00:00:00"/>
    <n v="11"/>
    <n v="0.06"/>
    <n v="6.48"/>
    <n v="7.49"/>
    <n v="71.28"/>
  </r>
  <r>
    <n v="8955"/>
    <n v="89976"/>
    <s v="Donald Reid"/>
    <s v="Express Road Cargo"/>
    <x v="0"/>
    <x v="1"/>
    <s v="Medium"/>
    <s v="Zinfandel"/>
    <x v="0"/>
    <x v="3"/>
    <s v="Roederer Estate Brut"/>
    <s v="Full Container"/>
    <s v="Canberra"/>
    <x v="902"/>
    <d v="2012-06-04T00:00:00"/>
    <n v="9"/>
    <n v="7.0000000000000007E-2"/>
    <n v="1.88"/>
    <n v="0.79"/>
    <n v="16.919999999999998"/>
  </r>
  <r>
    <n v="8956"/>
    <n v="89086"/>
    <s v="Kimberly Austin"/>
    <s v="Express Road Cargo"/>
    <x v="1"/>
    <x v="3"/>
    <s v="Critical"/>
    <s v="Chardonnay"/>
    <x v="0"/>
    <x v="3"/>
    <s v="Angeline Sauvignon Blanc 2014"/>
    <s v="Large Crate"/>
    <s v="Penrith"/>
    <x v="1368"/>
    <d v="2011-05-02T00:00:00"/>
    <n v="11"/>
    <n v="0.03"/>
    <n v="110.99"/>
    <n v="8.99"/>
    <n v="1220.8899999999999"/>
  </r>
  <r>
    <n v="8957"/>
    <n v="90657"/>
    <s v="Joseph Hicks"/>
    <s v="Express Road Cargo"/>
    <x v="0"/>
    <x v="1"/>
    <s v="Low"/>
    <s v="Cabernet Sauvignon"/>
    <x v="0"/>
    <x v="3"/>
    <s v="Roederer Estate Brut"/>
    <s v="Large Crate"/>
    <s v="Canberra"/>
    <x v="42"/>
    <d v="2013-05-09T00:00:00"/>
    <n v="1"/>
    <n v="0.05"/>
    <n v="5.34"/>
    <n v="2.99"/>
    <n v="5.34"/>
  </r>
  <r>
    <n v="8958"/>
    <n v="90657"/>
    <s v="Joseph Hicks"/>
    <s v="Express Road Cargo"/>
    <x v="0"/>
    <x v="1"/>
    <s v="Low"/>
    <s v="Malbec"/>
    <x v="0"/>
    <x v="3"/>
    <s v="Laurent-Perrier Brut Rose"/>
    <s v="Large Crate"/>
    <s v="Canberra"/>
    <x v="42"/>
    <d v="2013-05-09T00:00:00"/>
    <n v="15"/>
    <n v="0"/>
    <n v="15.42"/>
    <n v="5.41"/>
    <n v="231.3"/>
  </r>
  <r>
    <n v="8959"/>
    <n v="88019"/>
    <s v="Christopher Bryant"/>
    <s v="Express Road Cargo"/>
    <x v="0"/>
    <x v="3"/>
    <s v="Medium"/>
    <s v="Zinfandel"/>
    <x v="0"/>
    <x v="3"/>
    <s v="Chateau D'Aqueria Tavel Rose 2013"/>
    <s v="Large Crate"/>
    <s v="Albury"/>
    <x v="531"/>
    <d v="2012-03-26T00:00:00"/>
    <n v="10"/>
    <n v="0.01"/>
    <n v="6.81"/>
    <n v="5.48"/>
    <n v="68.099999999999994"/>
  </r>
  <r>
    <n v="8960"/>
    <n v="90445"/>
    <s v="Charles Ortiz"/>
    <s v="Express Road Cargo"/>
    <x v="0"/>
    <x v="3"/>
    <s v="Not Specified"/>
    <s v="Zinfandel"/>
    <x v="0"/>
    <x v="3"/>
    <s v="Roederer Estate L'Ermitage 2007"/>
    <s v="Large Crate"/>
    <s v="Wagga Wagga"/>
    <x v="846"/>
    <d v="2012-11-18T00:00:00"/>
    <n v="36"/>
    <n v="7.0000000000000007E-2"/>
    <n v="4.9800000000000004"/>
    <n v="4.72"/>
    <n v="179.28000000000003"/>
  </r>
  <r>
    <n v="8961"/>
    <n v="90445"/>
    <s v="Charles Ortiz"/>
    <s v="Express Road Cargo"/>
    <x v="1"/>
    <x v="3"/>
    <s v="Not Specified"/>
    <s v="Sauvignon Blanc"/>
    <x v="0"/>
    <x v="3"/>
    <s v="Leeuwin Estate Art Series Chardonnay 2012"/>
    <s v="Large Crate"/>
    <s v="Cessnock"/>
    <x v="846"/>
    <d v="2012-11-18T00:00:00"/>
    <n v="3"/>
    <n v="0.01"/>
    <n v="195.99"/>
    <n v="4.2"/>
    <n v="587.97"/>
  </r>
  <r>
    <n v="8962"/>
    <n v="88115"/>
    <s v="Jeffrey Duncan"/>
    <s v="Express Road Cargo"/>
    <x v="0"/>
    <x v="3"/>
    <s v="Medium"/>
    <s v="Shiraz"/>
    <x v="0"/>
    <x v="3"/>
    <s v="Francis Ford Coppola Sofia Rose 2014"/>
    <s v="Large Crate"/>
    <s v="Lithgow"/>
    <x v="290"/>
    <d v="2011-06-05T00:00:00"/>
    <n v="7"/>
    <n v="0"/>
    <n v="2.84"/>
    <n v="5.44"/>
    <n v="19.88"/>
  </r>
  <r>
    <n v="8963"/>
    <n v="88123"/>
    <s v="Jeffrey Duncan"/>
    <s v="Express Road Cargo"/>
    <x v="0"/>
    <x v="3"/>
    <s v="Medium"/>
    <s v="Zinfandel"/>
    <x v="0"/>
    <x v="3"/>
    <s v="Miraval Rose (1.5 Liter Magnum) 2014"/>
    <s v="Large Crate"/>
    <s v="Orange"/>
    <x v="1371"/>
    <d v="2013-06-05T00:00:00"/>
    <n v="12"/>
    <n v="0.08"/>
    <n v="28.53"/>
    <n v="1.49"/>
    <n v="342.36"/>
  </r>
  <r>
    <n v="8964"/>
    <n v="89395"/>
    <s v="Ernest Perry"/>
    <s v="Express Road Cargo"/>
    <x v="0"/>
    <x v="2"/>
    <s v="Low"/>
    <s v="Pinot Noir"/>
    <x v="0"/>
    <x v="3"/>
    <s v="Pietradolce Etna Rosato 2014"/>
    <s v="Large Crate"/>
    <s v="Albany"/>
    <x v="1409"/>
    <d v="2011-02-18T00:00:00"/>
    <n v="3"/>
    <n v="0"/>
    <n v="55.48"/>
    <n v="14.3"/>
    <n v="166.44"/>
  </r>
  <r>
    <n v="8965"/>
    <n v="89922"/>
    <s v="Antonio Green"/>
    <s v="Express Road Cargo"/>
    <x v="0"/>
    <x v="3"/>
    <s v="Low"/>
    <s v="Shiraz"/>
    <x v="0"/>
    <x v="3"/>
    <s v="Locations by Dave Phinney F Rose"/>
    <s v="Large Crate"/>
    <s v="Lithgow"/>
    <x v="751"/>
    <d v="2013-09-03T00:00:00"/>
    <n v="3"/>
    <n v="0.08"/>
    <n v="3.8"/>
    <n v="1.49"/>
    <n v="11.399999999999999"/>
  </r>
  <r>
    <n v="8966"/>
    <n v="89922"/>
    <s v="Antonio Green"/>
    <s v="Express Road Cargo"/>
    <x v="0"/>
    <x v="3"/>
    <s v="Low"/>
    <s v="Merlot"/>
    <x v="0"/>
    <x v="3"/>
    <s v="Pietradolce Etna Rosato 2014"/>
    <s v="Large Crate"/>
    <s v="Tamworth"/>
    <x v="751"/>
    <d v="2013-09-10T00:00:00"/>
    <n v="9"/>
    <n v="0.03"/>
    <n v="15.57"/>
    <n v="1.39"/>
    <n v="140.13"/>
  </r>
  <r>
    <n v="8967"/>
    <n v="86610"/>
    <s v="Samuel Burns"/>
    <s v="Express Road Cargo"/>
    <x v="0"/>
    <x v="0"/>
    <s v="Critical"/>
    <s v="Malbec"/>
    <x v="0"/>
    <x v="3"/>
    <s v="Chateau de Campuget Costieres de Nimes Tradition Rose 2015"/>
    <s v="Loose Wrap"/>
    <s v="Darwin"/>
    <x v="777"/>
    <d v="2010-05-28T00:00:00"/>
    <n v="3"/>
    <n v="0.02"/>
    <n v="11.33"/>
    <n v="6.12"/>
    <n v="33.99"/>
  </r>
  <r>
    <n v="8968"/>
    <n v="86610"/>
    <s v="Samuel Burns"/>
    <s v="Express Road Cargo"/>
    <x v="0"/>
    <x v="0"/>
    <s v="Critical"/>
    <s v="Pinot Noir"/>
    <x v="0"/>
    <x v="3"/>
    <s v="Bertani Bertarose 2014"/>
    <s v="Large Crate"/>
    <s v="Palmerston"/>
    <x v="777"/>
    <d v="2010-05-27T00:00:00"/>
    <n v="16"/>
    <n v="0.01"/>
    <n v="15.67"/>
    <n v="1.39"/>
    <n v="250.72"/>
  </r>
  <r>
    <n v="8969"/>
    <n v="86226"/>
    <s v="Jennifer Phillips"/>
    <s v="Express Road Cargo"/>
    <x v="0"/>
    <x v="1"/>
    <s v="Critical"/>
    <s v="Zinfandel"/>
    <x v="0"/>
    <x v="3"/>
    <s v="Chateau D'Aqueria Tavel Rose 2013"/>
    <s v="Large Crate"/>
    <s v="Mildura"/>
    <x v="70"/>
    <d v="2013-06-18T00:00:00"/>
    <n v="9"/>
    <n v="0.05"/>
    <n v="6.48"/>
    <n v="9.68"/>
    <n v="58.320000000000007"/>
  </r>
  <r>
    <n v="8970"/>
    <n v="86222"/>
    <s v="Jennifer Phillips"/>
    <s v="Road Cargo"/>
    <x v="0"/>
    <x v="1"/>
    <s v="Critical"/>
    <s v="Shiraz"/>
    <x v="0"/>
    <x v="3"/>
    <s v="Orin Swift Cellars Fragile Rose 2014"/>
    <s v="Large Crate"/>
    <s v="Wodonga"/>
    <x v="71"/>
    <d v="2010-06-18T00:00:00"/>
    <n v="6"/>
    <n v="0.04"/>
    <n v="33.89"/>
    <n v="5.0999999999999996"/>
    <n v="203.34"/>
  </r>
  <r>
    <n v="8971"/>
    <n v="89605"/>
    <s v="Harry Price"/>
    <s v="Express Road Cargo"/>
    <x v="0"/>
    <x v="1"/>
    <s v="Critical"/>
    <s v="Malbec"/>
    <x v="0"/>
    <x v="3"/>
    <s v="Locations by Dave Phinney F Rose"/>
    <s v="Large Crate"/>
    <s v="Ballarat"/>
    <x v="1332"/>
    <d v="2013-03-01T00:00:00"/>
    <n v="5"/>
    <n v="0.01"/>
    <n v="10.98"/>
    <n v="3.99"/>
    <n v="54.900000000000006"/>
  </r>
  <r>
    <n v="8972"/>
    <n v="90304"/>
    <s v="John Stewart"/>
    <s v="Air Cargo"/>
    <x v="2"/>
    <x v="1"/>
    <s v="Critical"/>
    <s v="Sangiovese Rose"/>
    <x v="0"/>
    <x v="3"/>
    <s v="Bertani Bertarose 2014"/>
    <s v="Extra Large Crate"/>
    <s v="Mount Barker"/>
    <x v="102"/>
    <d v="2011-02-13T00:00:00"/>
    <n v="4"/>
    <n v="0.09"/>
    <n v="280.98"/>
    <n v="57"/>
    <n v="1123.92"/>
  </r>
  <r>
    <n v="8973"/>
    <n v="90304"/>
    <s v="John Stewart"/>
    <s v="Express Road Cargo"/>
    <x v="0"/>
    <x v="1"/>
    <s v="Critical"/>
    <s v="Cabernet Sauvignon"/>
    <x v="0"/>
    <x v="3"/>
    <s v="Simonnet-Febvre Cremant de Bourgogne Blanc"/>
    <s v="Large Crate"/>
    <s v="Port Adelaide"/>
    <x v="102"/>
    <d v="2011-02-12T00:00:00"/>
    <n v="11"/>
    <n v="0.01"/>
    <n v="9.99"/>
    <n v="11.59"/>
    <n v="109.89"/>
  </r>
  <r>
    <n v="8974"/>
    <n v="90317"/>
    <s v="Jesse Mcdonald"/>
    <s v="Express Road Cargo"/>
    <x v="2"/>
    <x v="1"/>
    <s v="Medium"/>
    <s v="Cremant"/>
    <x v="0"/>
    <x v="3"/>
    <s v="Gerard Bertrand Cote des Roses Rose 2014"/>
    <s v="Mini Crate"/>
    <s v="Melton"/>
    <x v="1350"/>
    <d v="2012-05-25T00:00:00"/>
    <n v="11"/>
    <n v="0.06"/>
    <n v="49.34"/>
    <n v="10.25"/>
    <n v="542.74"/>
  </r>
  <r>
    <n v="8975"/>
    <n v="87137"/>
    <s v="Clarence Allen"/>
    <s v="Express Road Cargo"/>
    <x v="1"/>
    <x v="2"/>
    <s v="Medium"/>
    <s v="Reisling"/>
    <x v="0"/>
    <x v="3"/>
    <s v="Giesen Sauvignon Blanc 2014"/>
    <s v="Large Crate"/>
    <s v="Mandurah"/>
    <x v="736"/>
    <d v="2011-05-28T00:00:00"/>
    <n v="17"/>
    <n v="0.02"/>
    <n v="40.99"/>
    <n v="8.9700000000000006"/>
    <n v="696.83"/>
  </r>
  <r>
    <n v="8976"/>
    <n v="87143"/>
    <s v="Steve Mendoza"/>
    <s v="Express Road Cargo"/>
    <x v="1"/>
    <x v="2"/>
    <s v="Medium"/>
    <s v="Reisling"/>
    <x v="0"/>
    <x v="3"/>
    <s v="The White Knight Sauvignon Blanc 2014"/>
    <s v="Standard Size Crate"/>
    <s v="Geraldton"/>
    <x v="1181"/>
    <d v="2013-05-29T00:00:00"/>
    <n v="12"/>
    <n v="0.09"/>
    <n v="17.48"/>
    <n v="1.99"/>
    <n v="209.76"/>
  </r>
  <r>
    <n v="8977"/>
    <n v="85829"/>
    <s v="Willie Day"/>
    <s v="Air Cargo"/>
    <x v="2"/>
    <x v="3"/>
    <s v="High"/>
    <s v="Cremant"/>
    <x v="0"/>
    <x v="3"/>
    <s v="Domaine Lafond Roc-Epine Tavel Rose 2014"/>
    <s v="Extra Large Crate"/>
    <s v="Blue Mountains"/>
    <x v="490"/>
    <d v="2011-07-29T00:00:00"/>
    <n v="14"/>
    <n v="0.03"/>
    <n v="280.98"/>
    <n v="57"/>
    <n v="3933.7200000000003"/>
  </r>
  <r>
    <n v="8978"/>
    <n v="85829"/>
    <s v="Adam Barnes"/>
    <s v="Express Road Cargo"/>
    <x v="0"/>
    <x v="3"/>
    <s v="High"/>
    <s v="Sangiovese"/>
    <x v="0"/>
    <x v="3"/>
    <s v="Francis Ford Coppola Sofia Rose 2014"/>
    <s v="Full Container"/>
    <s v="Queanbeyan"/>
    <x v="490"/>
    <d v="2011-07-31T00:00:00"/>
    <n v="14"/>
    <n v="0.03"/>
    <n v="2.2000000000000002"/>
    <n v="1.2"/>
    <n v="30.800000000000004"/>
  </r>
  <r>
    <n v="8979"/>
    <n v="88078"/>
    <s v="Debra Montgomery"/>
    <s v="Express Road Cargo"/>
    <x v="0"/>
    <x v="1"/>
    <s v="Medium"/>
    <s v="Pinot Noir"/>
    <x v="0"/>
    <x v="3"/>
    <s v="Chateau d'Esclans Garrus Rose 2013"/>
    <s v="Standard Size Crate"/>
    <s v="Launceston"/>
    <x v="834"/>
    <d v="2012-01-23T00:00:00"/>
    <n v="10"/>
    <n v="0.06"/>
    <n v="11.66"/>
    <n v="7.95"/>
    <n v="116.6"/>
  </r>
  <r>
    <n v="8980"/>
    <n v="89370"/>
    <s v="Christina Woods"/>
    <s v="Express Road Cargo"/>
    <x v="0"/>
    <x v="2"/>
    <s v="Critical"/>
    <s v="Zinfandel"/>
    <x v="0"/>
    <x v="3"/>
    <s v="Sutter Home Pink Moscato"/>
    <s v="Large Crate"/>
    <s v="Mandurah"/>
    <x v="1071"/>
    <d v="2013-10-17T00:00:00"/>
    <n v="18"/>
    <n v="0.04"/>
    <n v="4.9800000000000004"/>
    <n v="4.95"/>
    <n v="89.640000000000015"/>
  </r>
  <r>
    <n v="8981"/>
    <n v="86568"/>
    <s v="Paula Reynolds"/>
    <s v="Express Road Cargo"/>
    <x v="2"/>
    <x v="1"/>
    <s v="High"/>
    <s v="Sangiovese Rose"/>
    <x v="0"/>
    <x v="3"/>
    <s v="La Playa Estate Cabernet Sauvignon Rose 2015"/>
    <s v="Loose Wrap"/>
    <s v="Canberra"/>
    <x v="1077"/>
    <d v="2011-07-21T00:00:00"/>
    <n v="9"/>
    <n v="0.05"/>
    <n v="60.65"/>
    <n v="12.23"/>
    <n v="545.85"/>
  </r>
  <r>
    <n v="8982"/>
    <n v="89536"/>
    <s v="Louis Patterson"/>
    <s v="Express Road Cargo"/>
    <x v="2"/>
    <x v="3"/>
    <s v="Critical"/>
    <s v="Grenache Rose"/>
    <x v="0"/>
    <x v="3"/>
    <s v="Locations by Dave Phinney F Rose&quot;"/>
    <s v="Extra Large Crate"/>
    <s v="Tamworth"/>
    <x v="563"/>
    <d v="2010-01-06T00:00:00"/>
    <n v="11"/>
    <n v="0.08"/>
    <n v="1.81"/>
    <n v="0.75"/>
    <n v="19.91"/>
  </r>
  <r>
    <n v="8983"/>
    <n v="89549"/>
    <s v="Louis Patterson"/>
    <s v="Air Cargo"/>
    <x v="2"/>
    <x v="3"/>
    <s v="Critical"/>
    <s v="Cremant"/>
    <x v="0"/>
    <x v="4"/>
    <s v="Barnard Griffin Rose of Sangiovese 2014"/>
    <s v="Extra Large Crate"/>
    <s v="Orange"/>
    <x v="62"/>
    <d v="2013-01-07T00:00:00"/>
    <n v="8"/>
    <n v="0.06"/>
    <n v="20.98"/>
    <n v="53.03"/>
    <n v="167.84"/>
  </r>
  <r>
    <n v="8984"/>
    <n v="89549"/>
    <s v="Louis Patterson"/>
    <s v="Express Road Cargo"/>
    <x v="2"/>
    <x v="3"/>
    <s v="Critical"/>
    <s v="Grenache Rose"/>
    <x v="0"/>
    <x v="4"/>
    <s v="Orin Swift Cellars Fragile Rose 2014"/>
    <s v="Mini Crate"/>
    <s v="Sydney"/>
    <x v="62"/>
    <d v="2013-01-05T00:00:00"/>
    <n v="13"/>
    <n v="7.0000000000000007E-2"/>
    <n v="279.48"/>
    <n v="35"/>
    <n v="3633.2400000000002"/>
  </r>
  <r>
    <n v="8985"/>
    <n v="89549"/>
    <s v="Louis Patterson"/>
    <s v="Express Road Cargo"/>
    <x v="2"/>
    <x v="3"/>
    <s v="Critical"/>
    <s v="Cremant"/>
    <x v="0"/>
    <x v="4"/>
    <s v="Domaine Lafond Roc-Epine Tavel Rose 2014"/>
    <s v="Small Crate"/>
    <s v="Albury"/>
    <x v="62"/>
    <d v="2013-01-06T00:00:00"/>
    <n v="13"/>
    <n v="0.08"/>
    <n v="4.91"/>
    <n v="5.68"/>
    <n v="63.83"/>
  </r>
  <r>
    <n v="8986"/>
    <n v="89536"/>
    <s v="Louis Patterson"/>
    <s v="Express Road Cargo"/>
    <x v="1"/>
    <x v="3"/>
    <s v="Critical"/>
    <s v="Pinot Gris"/>
    <x v="0"/>
    <x v="4"/>
    <s v="Angeline Sauvignon Blanc 2014"/>
    <s v="Large Crate"/>
    <s v="Wagga Wagga"/>
    <x v="563"/>
    <d v="2010-01-05T00:00:00"/>
    <n v="6"/>
    <n v="0.04"/>
    <n v="125.99"/>
    <n v="5.26"/>
    <n v="755.93999999999994"/>
  </r>
  <r>
    <n v="8987"/>
    <n v="89627"/>
    <s v="Sean Williamson"/>
    <s v="Road Cargo"/>
    <x v="0"/>
    <x v="0"/>
    <s v="Medium"/>
    <s v="Zinfandel"/>
    <x v="0"/>
    <x v="4"/>
    <s v="Louis Roederer Cristal Brut 2006"/>
    <s v="Large Crate"/>
    <s v="Palmerston"/>
    <x v="1127"/>
    <d v="2013-02-01T00:00:00"/>
    <n v="12"/>
    <n v="0.03"/>
    <n v="6.48"/>
    <n v="10.050000000000001"/>
    <n v="77.760000000000005"/>
  </r>
  <r>
    <n v="8988"/>
    <n v="90652"/>
    <s v="Beverly Thomas"/>
    <s v="Express Road Cargo"/>
    <x v="0"/>
    <x v="3"/>
    <s v="High"/>
    <s v="Pinot Noir"/>
    <x v="0"/>
    <x v="4"/>
    <s v="Simonnet-Febvre Cremant de Bourgogne Blanc"/>
    <s v="Large Crate"/>
    <s v="Paramatta"/>
    <x v="1351"/>
    <d v="2013-04-20T00:00:00"/>
    <n v="7"/>
    <n v="7.0000000000000007E-2"/>
    <n v="22.38"/>
    <n v="15.1"/>
    <n v="156.66"/>
  </r>
  <r>
    <n v="8989"/>
    <n v="90649"/>
    <s v="Beverly Thomas"/>
    <s v="Air Cargo"/>
    <x v="2"/>
    <x v="3"/>
    <s v="High"/>
    <s v="Champagne"/>
    <x v="0"/>
    <x v="4"/>
    <s v="Orin Swift Cellars Fragile Rose 2014"/>
    <s v="Small Crate"/>
    <s v="Lithgow"/>
    <x v="101"/>
    <d v="2011-04-22T00:00:00"/>
    <n v="5"/>
    <n v="0.09"/>
    <n v="100.98"/>
    <n v="35.840000000000003"/>
    <n v="504.90000000000003"/>
  </r>
  <r>
    <n v="8990"/>
    <n v="88964"/>
    <s v="Shawn Medina"/>
    <s v="Express Road Cargo"/>
    <x v="1"/>
    <x v="3"/>
    <s v="Not Specified"/>
    <s v="Chardonnay"/>
    <x v="0"/>
    <x v="4"/>
    <s v="Robert Oatley Signature Chardonnay 2013"/>
    <s v="Standard Size Crate"/>
    <s v="Liverpool"/>
    <x v="1100"/>
    <d v="2012-10-29T00:00:00"/>
    <n v="5"/>
    <n v="0.03"/>
    <n v="40.97"/>
    <n v="1.99"/>
    <n v="204.85"/>
  </r>
  <r>
    <n v="8991"/>
    <n v="89660"/>
    <s v="Jerry Shaw"/>
    <s v="Road Cargo"/>
    <x v="0"/>
    <x v="1"/>
    <s v="Low"/>
    <s v="Shiraz"/>
    <x v="0"/>
    <x v="4"/>
    <s v="Francis Ford Coppola Sofia Rose 2014"/>
    <s v="Full Container"/>
    <s v="Port Lincoln"/>
    <x v="344"/>
    <d v="2011-10-16T00:00:00"/>
    <n v="10"/>
    <n v="0.04"/>
    <n v="37.94"/>
    <n v="5.08"/>
    <n v="379.4"/>
  </r>
  <r>
    <n v="8992"/>
    <n v="89660"/>
    <s v="Jerry Shaw"/>
    <s v="Express Road Cargo"/>
    <x v="1"/>
    <x v="1"/>
    <s v="Low"/>
    <s v="Reisling"/>
    <x v="0"/>
    <x v="4"/>
    <s v="Lucky Chardonnay 2012"/>
    <s v="Large Crate"/>
    <s v="Port Lincoln"/>
    <x v="344"/>
    <d v="2011-10-19T00:00:00"/>
    <n v="12"/>
    <n v="0"/>
    <n v="85.99"/>
    <n v="2.79"/>
    <n v="1031.8799999999999"/>
  </r>
  <r>
    <n v="8993"/>
    <n v="87597"/>
    <s v="Frank Carter"/>
    <s v="Express Road Cargo"/>
    <x v="0"/>
    <x v="2"/>
    <s v="Medium"/>
    <s v="Merlot"/>
    <x v="0"/>
    <x v="4"/>
    <s v="Veuve Clicquot Brut Yellow Label"/>
    <s v="Large Crate"/>
    <s v="Albany"/>
    <x v="938"/>
    <d v="2013-01-12T00:00:00"/>
    <n v="9"/>
    <n v="0.02"/>
    <n v="4.91"/>
    <n v="0.5"/>
    <n v="44.19"/>
  </r>
  <r>
    <n v="8994"/>
    <n v="87588"/>
    <s v="Frank Carter"/>
    <s v="Express Road Cargo"/>
    <x v="0"/>
    <x v="2"/>
    <s v="Medium"/>
    <s v="Pinot Noir"/>
    <x v="0"/>
    <x v="4"/>
    <s v="Veuve Clicquot Brut Yellow Label"/>
    <s v="Large Crate"/>
    <s v="Albany"/>
    <x v="104"/>
    <d v="2011-01-12T00:00:00"/>
    <n v="3"/>
    <n v="0.1"/>
    <n v="6.68"/>
    <n v="6.92"/>
    <n v="20.04"/>
  </r>
  <r>
    <n v="8995"/>
    <n v="86798"/>
    <s v="Gerald Ortiz"/>
    <s v="Express Road Cargo"/>
    <x v="1"/>
    <x v="2"/>
    <s v="High"/>
    <s v="Pinot Gris"/>
    <x v="0"/>
    <x v="4"/>
    <s v="Dog Point Vineyard Sauvignon Blanc 2014"/>
    <s v="Loose Wrap"/>
    <s v="Perth"/>
    <x v="65"/>
    <d v="2011-09-26T00:00:00"/>
    <n v="21"/>
    <n v="0.1"/>
    <n v="28.99"/>
    <n v="8.59"/>
    <n v="608.79"/>
  </r>
  <r>
    <n v="8996"/>
    <n v="89899"/>
    <s v="Sharon Crawford"/>
    <s v="Express Road Cargo"/>
    <x v="0"/>
    <x v="2"/>
    <s v="High"/>
    <s v="Cabernet Sauvignon"/>
    <x v="0"/>
    <x v="4"/>
    <s v="Chateau d'Esclans Garrus Rose 2013"/>
    <s v="Large Crate"/>
    <s v="Rockingham"/>
    <x v="1311"/>
    <d v="2012-05-26T00:00:00"/>
    <n v="13"/>
    <n v="0.09"/>
    <n v="4.28"/>
    <n v="5.68"/>
    <n v="55.64"/>
  </r>
  <r>
    <n v="8997"/>
    <n v="89899"/>
    <s v="Sharon Crawford"/>
    <s v="Express Road Cargo"/>
    <x v="1"/>
    <x v="2"/>
    <s v="High"/>
    <s v="Reisling"/>
    <x v="0"/>
    <x v="4"/>
    <s v="Chardonnais Napa Valley Chardonnay 2013"/>
    <s v="Large Crate"/>
    <s v="Bunbury"/>
    <x v="1311"/>
    <d v="2012-05-26T00:00:00"/>
    <n v="20"/>
    <n v="0.09"/>
    <n v="125.99"/>
    <n v="8.8000000000000007"/>
    <n v="2519.7999999999997"/>
  </r>
  <r>
    <n v="8998"/>
    <n v="86658"/>
    <s v="Fred Kelley"/>
    <s v="Express Road Cargo"/>
    <x v="2"/>
    <x v="1"/>
    <s v="Critical"/>
    <s v="Cremant"/>
    <x v="0"/>
    <x v="4"/>
    <s v="Orin Swift Cellars Fragile Rose 2014"/>
    <s v="Standard Size Crate"/>
    <s v="Canberra"/>
    <x v="532"/>
    <d v="2012-06-21T00:00:00"/>
    <n v="18"/>
    <n v="7.0000000000000007E-2"/>
    <n v="10.52"/>
    <n v="7.94"/>
    <n v="189.35999999999999"/>
  </r>
  <r>
    <n v="8999"/>
    <n v="86658"/>
    <s v="Fred Kelley"/>
    <s v="Express Road Cargo"/>
    <x v="1"/>
    <x v="1"/>
    <s v="Critical"/>
    <s v="Sauvignon Blanc"/>
    <x v="0"/>
    <x v="4"/>
    <s v="Robert Oatley Sauvignon Blanc 2013"/>
    <s v="Large Crate"/>
    <s v="Adelaide"/>
    <x v="532"/>
    <d v="2012-06-19T00:00:00"/>
    <n v="2"/>
    <n v="7.0000000000000007E-2"/>
    <n v="65.989999999999995"/>
    <n v="5.31"/>
    <n v="131.97999999999999"/>
  </r>
  <r>
    <n v="9000"/>
    <n v="86485"/>
    <s v="Ruby Harris"/>
    <s v="Express Road Cargo"/>
    <x v="1"/>
    <x v="2"/>
    <s v="Neutral"/>
    <s v="Pinot Gris"/>
    <x v="0"/>
    <x v="4"/>
    <s v="Lucky Chardonnay 2012"/>
    <s v="Standard Size Crate"/>
    <s v="Rockingham"/>
    <x v="276"/>
    <d v="2013-12-29T00:00:00"/>
    <n v="5"/>
    <n v="0.02"/>
    <n v="29.89"/>
    <n v="1.99"/>
    <n v="149.44999999999999"/>
  </r>
  <r>
    <n v="9001"/>
    <n v="86485"/>
    <s v="Ruby Harris"/>
    <s v="Road Cargo"/>
    <x v="0"/>
    <x v="2"/>
    <s v="Neutral"/>
    <s v="Sangiovese"/>
    <x v="0"/>
    <x v="4"/>
    <s v="Marques de Caceres Rioja Rosado 2014"/>
    <s v="Full Container"/>
    <s v="Mandurah"/>
    <x v="276"/>
    <d v="2013-12-28T00:00:00"/>
    <n v="5"/>
    <n v="0.01"/>
    <n v="3.28"/>
    <n v="3.97"/>
    <n v="16.399999999999999"/>
  </r>
  <r>
    <n v="9002"/>
    <n v="90957"/>
    <s v="Gary Stephens"/>
    <s v="Air Cargo"/>
    <x v="2"/>
    <x v="0"/>
    <s v="Low"/>
    <s v="Sangiovese Rose"/>
    <x v="0"/>
    <x v="4"/>
    <s v="Sutter Home Pink Moscato"/>
    <s v="Small Crate"/>
    <s v="Rockhampton"/>
    <x v="170"/>
    <d v="2012-10-24T00:00:00"/>
    <n v="1"/>
    <n v="0.05"/>
    <n v="212.6"/>
    <n v="52.2"/>
    <n v="212.6"/>
  </r>
  <r>
    <n v="9003"/>
    <n v="90927"/>
    <s v="Justin Alvarez"/>
    <s v="Express Road Cargo"/>
    <x v="0"/>
    <x v="2"/>
    <s v="High"/>
    <s v="Zinfandel"/>
    <x v="0"/>
    <x v="2"/>
    <s v="Miraval Rose (1.5 Liter Magnum) 2014"/>
    <s v="Large Crate"/>
    <s v="Freemantle"/>
    <x v="503"/>
    <d v="2010-08-08T00:00:00"/>
    <n v="6"/>
    <n v="0.1"/>
    <n v="41.94"/>
    <n v="2.99"/>
    <n v="251.64"/>
  </r>
  <r>
    <n v="9004"/>
    <n v="90931"/>
    <s v="Justin Alvarez"/>
    <s v="Express Road Cargo"/>
    <x v="0"/>
    <x v="2"/>
    <s v="High"/>
    <s v="Cabernet Sauvignon"/>
    <x v="0"/>
    <x v="2"/>
    <s v="Laurent-Perrier Brut Rose"/>
    <s v="Full Container"/>
    <s v="Freemantle"/>
    <x v="1067"/>
    <d v="2013-08-07T00:00:00"/>
    <n v="11"/>
    <n v="0.06"/>
    <n v="1.98"/>
    <n v="0.7"/>
    <n v="21.78"/>
  </r>
  <r>
    <n v="9005"/>
    <n v="90514"/>
    <s v="Lawrence Evans"/>
    <s v="Express Road Cargo"/>
    <x v="0"/>
    <x v="3"/>
    <s v="Medium"/>
    <s v="Malbec"/>
    <x v="0"/>
    <x v="2"/>
    <s v="Lucien Albrecht Cremant d'Alsace Brut Rose"/>
    <s v="Large Crate"/>
    <s v="Campbeltown"/>
    <x v="338"/>
    <d v="2010-03-25T00:00:00"/>
    <n v="6"/>
    <n v="0.09"/>
    <n v="4.55"/>
    <n v="1.49"/>
    <n v="27.299999999999997"/>
  </r>
  <r>
    <n v="9006"/>
    <n v="90514"/>
    <s v="Jeremy Ray"/>
    <s v="Road Cargo"/>
    <x v="0"/>
    <x v="3"/>
    <s v="Medium"/>
    <s v="Malbec"/>
    <x v="0"/>
    <x v="2"/>
    <s v="Laurent-Perrier Brut Rose"/>
    <s v="Large Crate"/>
    <s v="Orange"/>
    <x v="338"/>
    <d v="2010-03-25T00:00:00"/>
    <n v="11"/>
    <n v="7.0000000000000007E-2"/>
    <n v="9.7799999999999994"/>
    <n v="5.76"/>
    <n v="107.58"/>
  </r>
  <r>
    <n v="9007"/>
    <n v="88793"/>
    <s v="Joe Gonzalez"/>
    <s v="Express Road Cargo"/>
    <x v="1"/>
    <x v="1"/>
    <s v="Not Specified"/>
    <s v="Pinot Gris"/>
    <x v="0"/>
    <x v="2"/>
    <s v="Cloudy Bay Sauvignon Blanc 2015"/>
    <s v="Large Crate"/>
    <s v="Wodonga"/>
    <x v="638"/>
    <d v="2013-11-21T00:00:00"/>
    <n v="1"/>
    <n v="0.1"/>
    <n v="100.98"/>
    <n v="7.18"/>
    <n v="100.98"/>
  </r>
  <r>
    <n v="9008"/>
    <n v="88784"/>
    <s v="Joe Gonzalez"/>
    <s v="Express Road Cargo"/>
    <x v="1"/>
    <x v="1"/>
    <s v="Not Specified"/>
    <s v="Reisling"/>
    <x v="0"/>
    <x v="2"/>
    <s v="Dog Point Vineyard Sauvignon Blanc 2014"/>
    <s v="Large Crate"/>
    <s v="Benalla"/>
    <x v="34"/>
    <d v="2010-11-21T00:00:00"/>
    <n v="29"/>
    <n v="0.03"/>
    <n v="205.99"/>
    <n v="3"/>
    <n v="5973.71"/>
  </r>
  <r>
    <n v="9009"/>
    <n v="88881"/>
    <s v="Irene Adams"/>
    <s v="Express Road Cargo"/>
    <x v="1"/>
    <x v="0"/>
    <s v="Low"/>
    <s v="Pinot Gris"/>
    <x v="0"/>
    <x v="2"/>
    <s v="Rombauer Chardonnay 2014"/>
    <s v="Loose Wrap"/>
    <s v="Gold Coast"/>
    <x v="1212"/>
    <d v="2010-07-13T00:00:00"/>
    <n v="10"/>
    <n v="0.06"/>
    <n v="7.99"/>
    <n v="5.03"/>
    <n v="79.900000000000006"/>
  </r>
  <r>
    <n v="9010"/>
    <n v="86368"/>
    <s v="Margaret Palmer"/>
    <s v="Express Road Cargo"/>
    <x v="0"/>
    <x v="3"/>
    <s v="Medium"/>
    <s v="Malbec"/>
    <x v="0"/>
    <x v="2"/>
    <s v="Louis Roederer Cristal Brut with Gift Box 2007"/>
    <s v="Large Crate"/>
    <s v="Wagga Wagga"/>
    <x v="536"/>
    <d v="2010-03-25T00:00:00"/>
    <n v="2"/>
    <n v="0.02"/>
    <n v="15.42"/>
    <n v="5.41"/>
    <n v="30.84"/>
  </r>
  <r>
    <n v="9011"/>
    <n v="91050"/>
    <s v="Charles Schmidt"/>
    <s v="Road Cargo"/>
    <x v="1"/>
    <x v="1"/>
    <s v="Low"/>
    <s v="Reisling"/>
    <x v="0"/>
    <x v="2"/>
    <s v="Dog Point Vineyard Sauvignon Blanc 2014"/>
    <s v="Large Crate"/>
    <s v="Ballarat"/>
    <x v="258"/>
    <d v="2011-07-30T00:00:00"/>
    <n v="4"/>
    <n v="0.04"/>
    <n v="115.99"/>
    <n v="2.5"/>
    <n v="463.96"/>
  </r>
  <r>
    <n v="9012"/>
    <n v="89831"/>
    <s v="Louis Ramirez"/>
    <s v="Express Road Cargo"/>
    <x v="0"/>
    <x v="2"/>
    <s v="Critical"/>
    <s v="Sangiovese"/>
    <x v="0"/>
    <x v="2"/>
    <s v="Chateau D'Aqueria Tavel Rose 2013"/>
    <s v="Large Crate"/>
    <s v="Bunbury"/>
    <x v="598"/>
    <d v="2012-05-15T00:00:00"/>
    <n v="9"/>
    <n v="0.09"/>
    <n v="7.68"/>
    <n v="6.16"/>
    <n v="69.12"/>
  </r>
  <r>
    <n v="9013"/>
    <n v="87540"/>
    <s v="Paula Mason"/>
    <s v="Express Road Cargo"/>
    <x v="1"/>
    <x v="3"/>
    <s v="Medium"/>
    <s v="Sauvignon Blanc"/>
    <x v="0"/>
    <x v="2"/>
    <s v="Hewitson LuLu Sauvignon Blanc 2014"/>
    <s v="Standard Size Crate"/>
    <s v="Lithgow"/>
    <x v="589"/>
    <d v="2012-07-04T00:00:00"/>
    <n v="13"/>
    <n v="0.09"/>
    <n v="8.4600000000000009"/>
    <n v="3.62"/>
    <n v="109.98000000000002"/>
  </r>
  <r>
    <n v="9014"/>
    <n v="87540"/>
    <s v="Paula Mason"/>
    <s v="Express Road Cargo"/>
    <x v="1"/>
    <x v="3"/>
    <s v="Critical"/>
    <s v="Pinot Gris"/>
    <x v="0"/>
    <x v="2"/>
    <s v="Cloudy Bay Sauvignon Blanc 2015"/>
    <s v="Large Crate"/>
    <s v="Paramatta"/>
    <x v="589"/>
    <d v="2012-07-07T00:00:00"/>
    <n v="3"/>
    <n v="0.06"/>
    <n v="30.98"/>
    <n v="6.5"/>
    <n v="92.94"/>
  </r>
  <r>
    <n v="9015"/>
    <n v="86236"/>
    <s v="Clarence Burns"/>
    <s v="Express Road Cargo"/>
    <x v="0"/>
    <x v="3"/>
    <s v="Low"/>
    <s v="Malbec"/>
    <x v="0"/>
    <x v="2"/>
    <s v="Louis Roederer Cristal Brut 2006"/>
    <s v="Large Crate"/>
    <s v="Orange"/>
    <x v="511"/>
    <d v="2011-10-11T00:00:00"/>
    <n v="14"/>
    <n v="0.04"/>
    <n v="4.91"/>
    <n v="5.68"/>
    <n v="68.740000000000009"/>
  </r>
  <r>
    <n v="9016"/>
    <n v="86236"/>
    <s v="Clarence Burns"/>
    <s v="Express Road Cargo"/>
    <x v="0"/>
    <x v="3"/>
    <s v="Low"/>
    <s v="Malbec"/>
    <x v="0"/>
    <x v="2"/>
    <s v="Roederer Estate L'Ermitage 2007"/>
    <s v="Large Crate"/>
    <s v="Tamworth"/>
    <x v="511"/>
    <d v="2011-10-04T00:00:00"/>
    <n v="15"/>
    <n v="0.06"/>
    <n v="15.99"/>
    <n v="13.18"/>
    <n v="239.85"/>
  </r>
  <r>
    <n v="9017"/>
    <n v="86236"/>
    <s v="Clarence Burns"/>
    <s v="Express Road Cargo"/>
    <x v="0"/>
    <x v="3"/>
    <s v="Low"/>
    <s v="Pinot Noir"/>
    <x v="0"/>
    <x v="2"/>
    <s v="Pierre Sparr Cremant d'Alsace Reserve Brut Rose"/>
    <s v="Large Crate"/>
    <s v="Lithgow"/>
    <x v="511"/>
    <d v="2011-10-04T00:00:00"/>
    <n v="22"/>
    <n v="0.04"/>
    <n v="6.54"/>
    <n v="5.27"/>
    <n v="143.88"/>
  </r>
  <r>
    <n v="9018"/>
    <n v="86246"/>
    <s v="Clarence Burns"/>
    <s v="Express Road Cargo"/>
    <x v="0"/>
    <x v="3"/>
    <s v="Low"/>
    <s v="Cabernet Sauvignon"/>
    <x v="0"/>
    <x v="2"/>
    <s v="Miraval Rose 2014"/>
    <s v="Large Crate"/>
    <s v="Queanbeyan"/>
    <x v="48"/>
    <d v="2013-10-06T00:00:00"/>
    <n v="13"/>
    <n v="0.09"/>
    <n v="6.48"/>
    <n v="6.6"/>
    <n v="84.240000000000009"/>
  </r>
  <r>
    <n v="9019"/>
    <n v="88721"/>
    <s v="Albert Wagner"/>
    <s v="Air Cargo"/>
    <x v="0"/>
    <x v="2"/>
    <s v="High"/>
    <s v="Shiraz"/>
    <x v="0"/>
    <x v="2"/>
    <s v="Laurent-Perrier Brut Millesime 2006"/>
    <s v="Extra Large Crate"/>
    <s v="Mandurah"/>
    <x v="919"/>
    <d v="2010-03-17T00:00:00"/>
    <n v="5"/>
    <n v="0.08"/>
    <n v="68.81"/>
    <n v="60"/>
    <n v="344.05"/>
  </r>
  <r>
    <n v="9020"/>
    <n v="88721"/>
    <s v="Albert Wagner"/>
    <s v="Express Road Cargo"/>
    <x v="0"/>
    <x v="2"/>
    <s v="High"/>
    <s v="Shiraz"/>
    <x v="0"/>
    <x v="2"/>
    <s v="Chateau d'Esclans Whispering Angel Rose 2014"/>
    <s v="Standard Size Crate"/>
    <s v="Geraldton"/>
    <x v="919"/>
    <d v="2010-03-18T00:00:00"/>
    <n v="4"/>
    <n v="0.04"/>
    <n v="21.38"/>
    <n v="8.99"/>
    <n v="85.52"/>
  </r>
  <r>
    <n v="9021"/>
    <n v="86771"/>
    <s v="Daniel West"/>
    <s v="Express Road Cargo"/>
    <x v="0"/>
    <x v="0"/>
    <s v="High"/>
    <s v="Shiraz"/>
    <x v="0"/>
    <x v="2"/>
    <s v="Sutter Home Pink Moscato"/>
    <s v="Large Crate"/>
    <s v="Rockhampton"/>
    <x v="389"/>
    <d v="2011-09-28T00:00:00"/>
    <n v="23"/>
    <n v="0.02"/>
    <n v="14.56"/>
    <n v="3.5"/>
    <n v="334.88"/>
  </r>
  <r>
    <n v="9022"/>
    <n v="86771"/>
    <s v="Daniel West"/>
    <s v="Express Road Cargo"/>
    <x v="1"/>
    <x v="0"/>
    <s v="High"/>
    <s v="Reisling"/>
    <x v="0"/>
    <x v="2"/>
    <s v="Mercer Canyons Chardonnay 2013"/>
    <s v="Large Crate"/>
    <s v="Gympie"/>
    <x v="389"/>
    <d v="2011-09-27T00:00:00"/>
    <n v="20"/>
    <n v="0.08"/>
    <n v="85.99"/>
    <n v="2.5"/>
    <n v="1719.8"/>
  </r>
  <r>
    <n v="9023"/>
    <n v="91462"/>
    <s v="Jose Richards"/>
    <s v="Express Road Cargo"/>
    <x v="0"/>
    <x v="0"/>
    <s v="Critical"/>
    <s v="Cabernet Sauvignon"/>
    <x v="0"/>
    <x v="2"/>
    <s v="Bertani Bertarose 2014"/>
    <s v="Full Container"/>
    <s v="Palmerston"/>
    <x v="1294"/>
    <d v="2013-10-04T00:00:00"/>
    <n v="19"/>
    <n v="0.1"/>
    <n v="1.88"/>
    <n v="0.79"/>
    <n v="35.72"/>
  </r>
  <r>
    <n v="9024"/>
    <n v="91094"/>
    <s v="Marilyn Nguyen"/>
    <s v="Express Road Cargo"/>
    <x v="0"/>
    <x v="1"/>
    <s v="High"/>
    <s v="Sangiovese"/>
    <x v="0"/>
    <x v="2"/>
    <s v="JCB N¬∞21 Brut Cremant de Bourgogne"/>
    <s v="Large Crate"/>
    <s v="Mount Barker"/>
    <x v="712"/>
    <d v="2012-03-16T00:00:00"/>
    <n v="10"/>
    <n v="7.0000000000000007E-2"/>
    <n v="3.75"/>
    <n v="0.5"/>
    <n v="37.5"/>
  </r>
  <r>
    <n v="9025"/>
    <n v="87511"/>
    <s v="Mark Thomas"/>
    <s v="Express Road Cargo"/>
    <x v="0"/>
    <x v="1"/>
    <s v="Not Specified"/>
    <s v="Sangiovese"/>
    <x v="0"/>
    <x v="2"/>
    <s v="Dom Perignon 2006"/>
    <s v="Large Crate"/>
    <s v="Launceston"/>
    <x v="982"/>
    <d v="2010-08-07T00:00:00"/>
    <n v="20"/>
    <n v="0.01"/>
    <n v="7.64"/>
    <n v="1.39"/>
    <n v="152.79999999999998"/>
  </r>
  <r>
    <n v="9026"/>
    <n v="86489"/>
    <s v="Keith Carroll"/>
    <s v="Express Road Cargo"/>
    <x v="0"/>
    <x v="3"/>
    <s v="Medium"/>
    <s v="Malbec"/>
    <x v="0"/>
    <x v="2"/>
    <s v="Locations by Dave Phinney F Rose"/>
    <s v="Large Crate"/>
    <s v="Campbeltown"/>
    <x v="215"/>
    <d v="2010-02-13T00:00:00"/>
    <n v="12"/>
    <n v="0.1"/>
    <n v="7.28"/>
    <n v="5.47"/>
    <n v="87.36"/>
  </r>
  <r>
    <n v="9027"/>
    <n v="88354"/>
    <s v="Johnny Shaw"/>
    <s v="Express Road Cargo"/>
    <x v="0"/>
    <x v="1"/>
    <s v="Critical"/>
    <s v="Cabernet Sauvignon"/>
    <x v="0"/>
    <x v="2"/>
    <s v="Bollinger Brut Special Cuvee"/>
    <s v="Large Crate"/>
    <s v="Port Adelaide"/>
    <x v="527"/>
    <d v="2013-06-29T00:00:00"/>
    <n v="4"/>
    <n v="0.03"/>
    <n v="15.01"/>
    <n v="8.4"/>
    <n v="60.04"/>
  </r>
  <r>
    <n v="9028"/>
    <n v="86514"/>
    <s v="Raymond Gordon"/>
    <s v="Road Cargo"/>
    <x v="0"/>
    <x v="2"/>
    <s v="Low"/>
    <s v="Pinot Noir"/>
    <x v="0"/>
    <x v="2"/>
    <s v="Miraval Rose 2014"/>
    <s v="Large Crate"/>
    <s v="Albany"/>
    <x v="378"/>
    <d v="2010-02-21T00:00:00"/>
    <n v="10"/>
    <n v="0.1"/>
    <n v="4.91"/>
    <n v="0.5"/>
    <n v="49.1"/>
  </r>
  <r>
    <n v="9029"/>
    <n v="86518"/>
    <s v="Larry Hall"/>
    <s v="Air Cargo"/>
    <x v="2"/>
    <x v="2"/>
    <s v="Low"/>
    <s v="Cremant"/>
    <x v="0"/>
    <x v="2"/>
    <s v="Gerard Bertrand Cote des Roses Rose 2014"/>
    <s v="Small Crate"/>
    <s v="Mandurah"/>
    <x v="1369"/>
    <d v="2013-02-26T00:00:00"/>
    <n v="3"/>
    <n v="0.09"/>
    <n v="259.70999999999998"/>
    <n v="66.67"/>
    <n v="779.12999999999988"/>
  </r>
  <r>
    <n v="9030"/>
    <n v="88044"/>
    <s v="Antonio Garza"/>
    <s v="Express Road Cargo"/>
    <x v="0"/>
    <x v="0"/>
    <s v="Not Specified"/>
    <s v="Zinfandel"/>
    <x v="0"/>
    <x v="2"/>
    <s v="Lucien Albrecht Cremant d'Alsace Brut"/>
    <s v="Large Crate"/>
    <s v="Palmerston"/>
    <x v="226"/>
    <d v="2012-12-10T00:00:00"/>
    <n v="3"/>
    <n v="0.01"/>
    <n v="6.68"/>
    <n v="5.2"/>
    <n v="20.04"/>
  </r>
  <r>
    <n v="9031"/>
    <n v="90833"/>
    <s v="Gerald Butler"/>
    <s v="Express Road Cargo"/>
    <x v="0"/>
    <x v="1"/>
    <s v="Critical"/>
    <s v="Shiraz"/>
    <x v="0"/>
    <x v="2"/>
    <s v="Pietradolce Etna Rosato 2014"/>
    <s v="Large Crate"/>
    <s v="Adelaide"/>
    <x v="1382"/>
    <d v="2010-10-07T00:00:00"/>
    <n v="14"/>
    <n v="0.01"/>
    <n v="2.89"/>
    <n v="0.5"/>
    <n v="40.46"/>
  </r>
  <r>
    <n v="9032"/>
    <n v="90833"/>
    <s v="Gerald Butler"/>
    <s v="Express Road Cargo"/>
    <x v="1"/>
    <x v="1"/>
    <s v="Critical"/>
    <s v="Sauvignon Blanc"/>
    <x v="0"/>
    <x v="2"/>
    <s v="Dog Point Vineyard Sauvignon Blanc 2014"/>
    <s v="Standard Size Crate"/>
    <s v="Adelaide"/>
    <x v="1382"/>
    <d v="2010-10-08T00:00:00"/>
    <n v="5"/>
    <n v="0"/>
    <n v="55.99"/>
    <n v="5"/>
    <n v="279.95"/>
  </r>
  <r>
    <n v="9033"/>
    <n v="88310"/>
    <s v="Jonathan Berry"/>
    <s v="Road Cargo"/>
    <x v="0"/>
    <x v="3"/>
    <s v="Medium"/>
    <s v="Cabernet Sauvignon"/>
    <x v="0"/>
    <x v="2"/>
    <s v="Francis Ford Coppola Sofia Rose 2014"/>
    <s v="Large Crate"/>
    <s v="Wagga Wagga"/>
    <x v="687"/>
    <d v="2013-09-19T00:00:00"/>
    <n v="7"/>
    <n v="0.03"/>
    <n v="4.82"/>
    <n v="5.24"/>
    <n v="33.74"/>
  </r>
  <r>
    <n v="9034"/>
    <n v="88310"/>
    <s v="Jonathan Berry"/>
    <s v="Express Road Cargo"/>
    <x v="1"/>
    <x v="3"/>
    <s v="Medium"/>
    <s v="Reisling"/>
    <x v="0"/>
    <x v="2"/>
    <s v="Robert Oatley Sauvignon Blanc 2013"/>
    <s v="Large Crate"/>
    <s v="Queanbeyan"/>
    <x v="687"/>
    <d v="2013-09-19T00:00:00"/>
    <n v="15"/>
    <n v="0.05"/>
    <n v="100.97"/>
    <n v="7.18"/>
    <n v="1514.55"/>
  </r>
  <r>
    <n v="9035"/>
    <n v="88310"/>
    <s v="Jonathan Berry"/>
    <s v="Express Road Cargo"/>
    <x v="0"/>
    <x v="3"/>
    <s v="Medium"/>
    <s v="Pinot Noir"/>
    <x v="0"/>
    <x v="2"/>
    <s v="Francis Ford Coppola Sofia Rose 2014"/>
    <s v="Full Container"/>
    <s v="Penrith"/>
    <x v="687"/>
    <d v="2013-09-18T00:00:00"/>
    <n v="2"/>
    <n v="0.09"/>
    <n v="3.98"/>
    <n v="2.97"/>
    <n v="7.96"/>
  </r>
  <r>
    <n v="9036"/>
    <n v="88176"/>
    <s v="Henry Freeman"/>
    <s v="Express Road Cargo"/>
    <x v="2"/>
    <x v="0"/>
    <s v="Critical"/>
    <s v="Grenache Rose"/>
    <x v="0"/>
    <x v="2"/>
    <s v="La Playa Estate Cabernet Sauvignon Rose 2015"/>
    <s v="Large Crate"/>
    <s v="Darwin"/>
    <x v="149"/>
    <d v="2011-02-22T00:00:00"/>
    <n v="10"/>
    <n v="0.08"/>
    <n v="33.979999999999997"/>
    <n v="19.989999999999998"/>
    <n v="339.79999999999995"/>
  </r>
  <r>
    <n v="9037"/>
    <n v="87195"/>
    <s v="Alan Hill"/>
    <s v="Express Road Cargo"/>
    <x v="0"/>
    <x v="1"/>
    <s v="High"/>
    <s v="Shiraz"/>
    <x v="0"/>
    <x v="2"/>
    <s v="Louis Roederer Cristal Brut 2006"/>
    <s v="Large Crate"/>
    <s v="Geelong"/>
    <x v="1219"/>
    <d v="2010-08-24T00:00:00"/>
    <n v="10"/>
    <n v="0.04"/>
    <n v="55.48"/>
    <n v="6.79"/>
    <n v="554.79999999999995"/>
  </r>
  <r>
    <n v="9038"/>
    <n v="86727"/>
    <s v="Harry Carr"/>
    <s v="Express Road Cargo"/>
    <x v="0"/>
    <x v="3"/>
    <s v="Not Specified"/>
    <s v="Cabernet Sauvignon"/>
    <x v="0"/>
    <x v="2"/>
    <s v="Chateau d'Esclans Garrus Rose 2013"/>
    <s v="Large Crate"/>
    <s v="Liverpool"/>
    <x v="52"/>
    <d v="2011-06-19T00:00:00"/>
    <n v="14"/>
    <n v="7.0000000000000007E-2"/>
    <n v="15.67"/>
    <n v="1.39"/>
    <n v="219.38"/>
  </r>
  <r>
    <n v="9039"/>
    <n v="91385"/>
    <s v="Aaron West"/>
    <s v="Air Cargo"/>
    <x v="2"/>
    <x v="0"/>
    <s v="High"/>
    <s v="Cremant"/>
    <x v="0"/>
    <x v="2"/>
    <s v="Locations by Dave Phinney F Rose&quot;"/>
    <s v="Small Crate"/>
    <s v="Townsville"/>
    <x v="1091"/>
    <d v="2013-09-30T00:00:00"/>
    <n v="14"/>
    <n v="0.09"/>
    <n v="70.98"/>
    <n v="26.74"/>
    <n v="993.72"/>
  </r>
  <r>
    <n v="9040"/>
    <n v="91385"/>
    <s v="Walter Day"/>
    <s v="Express Road Cargo"/>
    <x v="0"/>
    <x v="3"/>
    <s v="High"/>
    <s v="Zinfandel"/>
    <x v="0"/>
    <x v="2"/>
    <s v="Laurent-Perrier Brut Rose"/>
    <s v="Large Crate"/>
    <s v="Paramatta"/>
    <x v="1091"/>
    <d v="2013-09-30T00:00:00"/>
    <n v="8"/>
    <n v="0.1"/>
    <n v="48.04"/>
    <n v="7.23"/>
    <n v="384.32"/>
  </r>
  <r>
    <n v="9041"/>
    <n v="85887"/>
    <s v="Jimmy Marshall"/>
    <s v="Express Road Cargo"/>
    <x v="1"/>
    <x v="3"/>
    <s v="Medium"/>
    <s v="Sauvignon Blanc"/>
    <x v="0"/>
    <x v="2"/>
    <s v="Robert Oatley Signature Chardonnay 2013"/>
    <s v="Standard Size Crate"/>
    <s v="Broken Hill"/>
    <x v="1323"/>
    <d v="2012-07-14T00:00:00"/>
    <n v="10"/>
    <n v="0.1"/>
    <n v="4.9800000000000004"/>
    <n v="4.62"/>
    <n v="49.800000000000004"/>
  </r>
  <r>
    <n v="9042"/>
    <n v="85887"/>
    <s v="Jimmy Marshall"/>
    <s v="Express Road Cargo"/>
    <x v="0"/>
    <x v="3"/>
    <s v="Medium"/>
    <s v="Malbec"/>
    <x v="0"/>
    <x v="2"/>
    <s v="Louis Roederer Cristal Brut with Gift Box 2007"/>
    <s v="Full Container"/>
    <s v="Goulburn"/>
    <x v="1323"/>
    <d v="2012-07-13T00:00:00"/>
    <n v="3"/>
    <n v="0"/>
    <n v="7.64"/>
    <n v="5.83"/>
    <n v="22.919999999999998"/>
  </r>
  <r>
    <n v="9043"/>
    <n v="89646"/>
    <s v="Harold Black"/>
    <s v="Air Cargo"/>
    <x v="2"/>
    <x v="3"/>
    <s v="Critical"/>
    <s v="Champagne"/>
    <x v="0"/>
    <x v="2"/>
    <s v="Miraval Rose 2014"/>
    <s v="Extra Large Crate"/>
    <s v="Orange"/>
    <x v="259"/>
    <d v="2013-07-24T00:00:00"/>
    <n v="7"/>
    <n v="7.0000000000000007E-2"/>
    <n v="23.99"/>
    <n v="15.68"/>
    <n v="167.92999999999998"/>
  </r>
  <r>
    <n v="9044"/>
    <n v="87551"/>
    <s v="Philip Carr"/>
    <s v="Express Road Cargo"/>
    <x v="0"/>
    <x v="2"/>
    <s v="Critical"/>
    <s v="Sangiovese"/>
    <x v="0"/>
    <x v="2"/>
    <s v="Jean-Baptiste Adam Les Natures Cremant d'Alsace Brut"/>
    <s v="Large Crate"/>
    <s v="Freemantle"/>
    <x v="1296"/>
    <d v="2013-11-13T00:00:00"/>
    <n v="29"/>
    <n v="0.05"/>
    <n v="59.78"/>
    <n v="10.29"/>
    <n v="1733.6200000000001"/>
  </r>
  <r>
    <n v="9045"/>
    <n v="87551"/>
    <s v="Philip Carr"/>
    <s v="Express Road Cargo"/>
    <x v="0"/>
    <x v="2"/>
    <s v="Critical"/>
    <s v="Cabernet Sauvignon"/>
    <x v="0"/>
    <x v="2"/>
    <s v="Langlois Chateau Cremant de Loire Brut"/>
    <s v="Large Crate"/>
    <s v="Bunbury"/>
    <x v="1296"/>
    <d v="2013-11-13T00:00:00"/>
    <n v="40"/>
    <n v="0.05"/>
    <n v="4.13"/>
    <n v="0.5"/>
    <n v="165.2"/>
  </r>
  <r>
    <n v="9046"/>
    <n v="87551"/>
    <s v="Philip Carr"/>
    <s v="Express Road Cargo"/>
    <x v="0"/>
    <x v="2"/>
    <s v="Critical"/>
    <s v="Malbec"/>
    <x v="0"/>
    <x v="2"/>
    <s v="Roederer Estate Brut"/>
    <s v="Large Crate"/>
    <s v="Mandurah"/>
    <x v="1296"/>
    <d v="2013-11-13T00:00:00"/>
    <n v="11"/>
    <n v="0.01"/>
    <n v="30.98"/>
    <n v="17.079999999999998"/>
    <n v="340.78000000000003"/>
  </r>
  <r>
    <n v="9047"/>
    <n v="91412"/>
    <s v="Terry Moore"/>
    <s v="Express Road Cargo"/>
    <x v="0"/>
    <x v="3"/>
    <s v="Low"/>
    <s v="Sangiovese"/>
    <x v="0"/>
    <x v="2"/>
    <s v="Langlois Chateau Cremant de Loire Brut"/>
    <s v="Large Crate"/>
    <s v="Wollongong"/>
    <x v="1029"/>
    <d v="2013-05-26T00:00:00"/>
    <n v="14"/>
    <n v="0.02"/>
    <n v="2.88"/>
    <n v="0.5"/>
    <n v="40.32"/>
  </r>
  <r>
    <n v="9048"/>
    <n v="89548"/>
    <s v="Louis Patterson"/>
    <s v="Express Road Cargo"/>
    <x v="1"/>
    <x v="3"/>
    <s v="Not Specified"/>
    <s v="Reisling"/>
    <x v="0"/>
    <x v="2"/>
    <s v="Chardonnais Napa Valley Chardonnay 2013"/>
    <s v="Standard Size Crate"/>
    <s v="Queanbeyan"/>
    <x v="959"/>
    <d v="2013-01-04T00:00:00"/>
    <n v="10"/>
    <n v="0.08"/>
    <n v="8.4600000000000009"/>
    <n v="3.62"/>
    <n v="84.600000000000009"/>
  </r>
  <r>
    <n v="9049"/>
    <n v="89791"/>
    <s v="Michelle Hicks"/>
    <s v="Road Cargo"/>
    <x v="2"/>
    <x v="2"/>
    <s v="High"/>
    <s v="Grenache Rose"/>
    <x v="0"/>
    <x v="2"/>
    <s v="Barnard Griffin Rose of Sangiovese 2014"/>
    <s v="Standard Size Crate"/>
    <s v="Rockingham"/>
    <x v="299"/>
    <d v="2012-02-07T00:00:00"/>
    <n v="3"/>
    <n v="0.09"/>
    <n v="30.93"/>
    <n v="3.92"/>
    <n v="92.789999999999992"/>
  </r>
  <r>
    <n v="9050"/>
    <n v="87989"/>
    <s v="Irene Hughes"/>
    <s v="Air Cargo"/>
    <x v="2"/>
    <x v="1"/>
    <s v="Low"/>
    <s v="Grenache Rose"/>
    <x v="0"/>
    <x v="2"/>
    <s v="Bertani Bertarose 2014"/>
    <s v="Small Crate"/>
    <s v="Ararat"/>
    <x v="390"/>
    <d v="2013-04-27T00:00:00"/>
    <n v="9"/>
    <n v="0.09"/>
    <n v="217.85"/>
    <n v="29.1"/>
    <n v="1960.6499999999999"/>
  </r>
  <r>
    <n v="9051"/>
    <n v="87989"/>
    <s v="Jonathan Parker"/>
    <s v="Express Road Cargo"/>
    <x v="0"/>
    <x v="1"/>
    <s v="Low"/>
    <s v="Pinot Noir"/>
    <x v="0"/>
    <x v="2"/>
    <s v="Chateau D'Aqueria Tavel Rose 2013"/>
    <s v="Large Crate"/>
    <s v="Canberra"/>
    <x v="390"/>
    <d v="2013-04-24T00:00:00"/>
    <n v="12"/>
    <n v="7.0000000000000007E-2"/>
    <n v="11.48"/>
    <n v="5.43"/>
    <n v="137.76"/>
  </r>
  <r>
    <n v="9052"/>
    <n v="87989"/>
    <s v="Lillian Nelson"/>
    <s v="Express Road Cargo"/>
    <x v="0"/>
    <x v="1"/>
    <s v="Low"/>
    <s v="Sangiovese"/>
    <x v="0"/>
    <x v="2"/>
    <s v="Chateau Gaudrelle Cremant d'Loire Brut"/>
    <s v="Standard Size Crate"/>
    <s v="Canberra"/>
    <x v="390"/>
    <d v="2013-04-24T00:00:00"/>
    <n v="12"/>
    <n v="0.08"/>
    <n v="2.08"/>
    <n v="2.56"/>
    <n v="24.96"/>
  </r>
  <r>
    <n v="9053"/>
    <n v="88786"/>
    <s v="Joe Gonzalez"/>
    <s v="Express Road Cargo"/>
    <x v="2"/>
    <x v="1"/>
    <s v="Critical"/>
    <s v="Grenache Rose"/>
    <x v="0"/>
    <x v="2"/>
    <s v="Domaine Lafond Roc-Epine Tavel Rose 2014"/>
    <s v="Mini Crate"/>
    <s v="Melbourne"/>
    <x v="415"/>
    <d v="2011-07-21T00:00:00"/>
    <n v="7"/>
    <n v="0.04"/>
    <n v="95.46"/>
    <n v="18.13"/>
    <n v="668.21999999999991"/>
  </r>
  <r>
    <n v="9054"/>
    <n v="89174"/>
    <s v="Patrick Lawrence"/>
    <s v="Express Road Cargo"/>
    <x v="0"/>
    <x v="1"/>
    <s v="Not Specified"/>
    <s v="Cabernet Sauvignon"/>
    <x v="0"/>
    <x v="2"/>
    <s v="Chateau Gaudrelle Cremant d'Loire Brut"/>
    <s v="Standard Size Crate"/>
    <s v="Hobart"/>
    <x v="460"/>
    <d v="2010-05-25T00:00:00"/>
    <n v="16"/>
    <n v="0.03"/>
    <n v="25.98"/>
    <n v="4.08"/>
    <n v="415.68"/>
  </r>
  <r>
    <n v="9055"/>
    <n v="89174"/>
    <s v="Patrick Lawrence"/>
    <s v="Air Cargo"/>
    <x v="0"/>
    <x v="1"/>
    <s v="Not Specified"/>
    <s v="Sangiovese"/>
    <x v="0"/>
    <x v="2"/>
    <s v="Chateau Gaudrelle Cremant d'Loire Brut"/>
    <s v="Extra Large Crate"/>
    <s v="Devonport"/>
    <x v="460"/>
    <d v="2010-05-22T00:00:00"/>
    <n v="16"/>
    <n v="0.1"/>
    <n v="20.98"/>
    <n v="53.03"/>
    <n v="335.68"/>
  </r>
  <r>
    <n v="9056"/>
    <n v="89893"/>
    <s v="Jennifer Stewart"/>
    <s v="Express Road Cargo"/>
    <x v="0"/>
    <x v="2"/>
    <s v="Critical"/>
    <s v="Pinot Noir"/>
    <x v="0"/>
    <x v="2"/>
    <s v="Belle Glos Oeil de Perdrix Pinot Noir Blanc 2014"/>
    <s v="Large Crate"/>
    <s v="Bunbury"/>
    <x v="1410"/>
    <d v="2011-08-09T00:00:00"/>
    <n v="18"/>
    <n v="0"/>
    <n v="40.98"/>
    <n v="5.33"/>
    <n v="737.64"/>
  </r>
  <r>
    <n v="9057"/>
    <n v="88566"/>
    <s v="Jonathan Sullivan"/>
    <s v="Express Road Cargo"/>
    <x v="0"/>
    <x v="1"/>
    <s v="Not Specified"/>
    <s v="Sangiovese"/>
    <x v="0"/>
    <x v="2"/>
    <s v="Barnard Griffin Rose of Sangiovese 2014"/>
    <s v="Large Crate"/>
    <s v="Port Adelaide"/>
    <x v="309"/>
    <d v="2013-11-08T00:00:00"/>
    <n v="5"/>
    <n v="0.01"/>
    <n v="3.75"/>
    <n v="0.5"/>
    <n v="18.75"/>
  </r>
  <r>
    <n v="9058"/>
    <n v="88306"/>
    <s v="Charles Ross"/>
    <s v="Express Road Cargo"/>
    <x v="0"/>
    <x v="3"/>
    <s v="Critical"/>
    <s v="Pinot Noir"/>
    <x v="0"/>
    <x v="2"/>
    <s v="Gerard Bertrand Cote des Roses Rose 2014"/>
    <s v="Large Crate"/>
    <s v="Broken Hill"/>
    <x v="1306"/>
    <d v="2013-01-07T00:00:00"/>
    <n v="3"/>
    <n v="0.05"/>
    <n v="7.77"/>
    <n v="9.23"/>
    <n v="23.31"/>
  </r>
  <r>
    <n v="9059"/>
    <n v="88306"/>
    <s v="Charles Ross"/>
    <s v="Express Road Cargo"/>
    <x v="0"/>
    <x v="3"/>
    <s v="Critical"/>
    <s v="Zinfandel"/>
    <x v="0"/>
    <x v="2"/>
    <s v="Dom Perignon 2006"/>
    <s v="Large Crate"/>
    <s v="Liverpool"/>
    <x v="1306"/>
    <d v="2013-01-08T00:00:00"/>
    <n v="4"/>
    <n v="0.04"/>
    <n v="363.25"/>
    <n v="19.989999999999998"/>
    <n v="1453"/>
  </r>
  <r>
    <n v="9060"/>
    <n v="88818"/>
    <s v="Adam Reyes"/>
    <s v="Express Road Cargo"/>
    <x v="1"/>
    <x v="1"/>
    <s v="Low"/>
    <s v="Reisling"/>
    <x v="0"/>
    <x v="2"/>
    <s v="Lincourt Courtney's Chardonnay 2012"/>
    <s v="Standard Size Crate"/>
    <s v="Port Lincoln"/>
    <x v="766"/>
    <d v="2013-11-15T00:00:00"/>
    <n v="42"/>
    <n v="0.09"/>
    <n v="40.98"/>
    <n v="1.99"/>
    <n v="1721.1599999999999"/>
  </r>
  <r>
    <n v="9061"/>
    <n v="88818"/>
    <s v="Adam Reyes"/>
    <s v="Express Road Cargo"/>
    <x v="0"/>
    <x v="1"/>
    <s v="Low"/>
    <s v="Pinot Noir"/>
    <x v="0"/>
    <x v="2"/>
    <s v="Chateau d'Esclans Garrus Rose 2013"/>
    <s v="Large Crate"/>
    <s v="Mount Gambier"/>
    <x v="766"/>
    <d v="2013-11-14T00:00:00"/>
    <n v="32"/>
    <n v="0.08"/>
    <n v="60.98"/>
    <n v="19.989999999999998"/>
    <n v="1951.36"/>
  </r>
  <r>
    <n v="9062"/>
    <n v="88818"/>
    <s v="Adam Reyes"/>
    <s v="Express Road Cargo"/>
    <x v="2"/>
    <x v="1"/>
    <s v="Low"/>
    <s v="Sangiovese Rose"/>
    <x v="0"/>
    <x v="2"/>
    <s v="Belle Glos Oeil de Perdrix Pinot Noir Blanc 2014"/>
    <s v="Large Crate"/>
    <s v="Mount Gambier"/>
    <x v="766"/>
    <d v="2013-11-12T00:00:00"/>
    <n v="18"/>
    <n v="0.09"/>
    <n v="2.08"/>
    <n v="5.33"/>
    <n v="37.44"/>
  </r>
  <r>
    <n v="9063"/>
    <n v="91499"/>
    <s v="James Garrett"/>
    <s v="Express Road Cargo"/>
    <x v="1"/>
    <x v="1"/>
    <s v="Medium"/>
    <s v="Reisling"/>
    <x v="0"/>
    <x v="2"/>
    <s v="Los Vascos Sauvignon Blanc 2015"/>
    <s v="Standard Size Crate"/>
    <s v="Mount Gambier"/>
    <x v="113"/>
    <d v="2012-11-12T00:00:00"/>
    <n v="32"/>
    <n v="0.04"/>
    <n v="47.98"/>
    <n v="3.61"/>
    <n v="1535.36"/>
  </r>
  <r>
    <n v="9064"/>
    <n v="88570"/>
    <s v="Doris Gutierrez"/>
    <s v="Express Road Cargo"/>
    <x v="0"/>
    <x v="2"/>
    <s v="High"/>
    <s v="Sangiovese"/>
    <x v="0"/>
    <x v="2"/>
    <s v="Veuve Clicquot Brut Yellow Label"/>
    <s v="Large Crate"/>
    <s v="Albany"/>
    <x v="945"/>
    <d v="2010-09-18T00:00:00"/>
    <n v="12"/>
    <n v="0.05"/>
    <n v="4.24"/>
    <n v="5.41"/>
    <n v="50.88"/>
  </r>
  <r>
    <n v="9065"/>
    <n v="88577"/>
    <s v="Doris Gutierrez"/>
    <s v="Express Road Cargo"/>
    <x v="0"/>
    <x v="2"/>
    <s v="High"/>
    <s v="Cabernet Sauvignon"/>
    <x v="0"/>
    <x v="2"/>
    <s v="Gerard Bertrand Cote des Roses Rose 2014"/>
    <s v="Large Crate"/>
    <s v="Freemantle"/>
    <x v="271"/>
    <d v="2013-09-18T00:00:00"/>
    <n v="14"/>
    <n v="0.1"/>
    <n v="16.98"/>
    <n v="12.39"/>
    <n v="237.72"/>
  </r>
  <r>
    <n v="9066"/>
    <n v="91585"/>
    <s v="Jeffrey Green"/>
    <s v="Express Road Cargo"/>
    <x v="2"/>
    <x v="2"/>
    <s v="Not Specified"/>
    <s v="Grenache Rose"/>
    <x v="0"/>
    <x v="2"/>
    <s v="Chateau de Campuget Costieres de Nimes Tradition Rose 2015"/>
    <s v="Full Container"/>
    <s v="Mandurah"/>
    <x v="1323"/>
    <d v="2012-07-14T00:00:00"/>
    <n v="13"/>
    <n v="0.06"/>
    <n v="7.59"/>
    <n v="4"/>
    <n v="98.67"/>
  </r>
  <r>
    <n v="9067"/>
    <n v="91585"/>
    <s v="Jeffrey Green"/>
    <s v="Express Road Cargo"/>
    <x v="0"/>
    <x v="2"/>
    <s v="Not Specified"/>
    <s v="Malbec"/>
    <x v="0"/>
    <x v="2"/>
    <s v="Louis Roederer Cristal Brut 2006"/>
    <s v="Full Container"/>
    <s v="Rockingham"/>
    <x v="1323"/>
    <d v="2012-07-14T00:00:00"/>
    <n v="11"/>
    <n v="0.01"/>
    <n v="2.98"/>
    <n v="2.0299999999999998"/>
    <n v="32.78"/>
  </r>
  <r>
    <n v="9068"/>
    <n v="88263"/>
    <s v="Harry Peterson"/>
    <s v="Express Road Cargo"/>
    <x v="0"/>
    <x v="3"/>
    <s v="High"/>
    <s v="Cabernet Sauvignon"/>
    <x v="0"/>
    <x v="2"/>
    <s v="Simonnet-Febvre Cremant de Bourgogne Blanc"/>
    <s v="Large Crate"/>
    <s v="Wagga Wagga"/>
    <x v="554"/>
    <d v="2013-05-03T00:00:00"/>
    <n v="4"/>
    <n v="0.05"/>
    <n v="30.53"/>
    <n v="19.989999999999998"/>
    <n v="122.12"/>
  </r>
  <r>
    <n v="9069"/>
    <n v="85842"/>
    <s v="Billy Webb"/>
    <s v="Express Road Cargo"/>
    <x v="1"/>
    <x v="0"/>
    <s v="Critical"/>
    <s v="Reisling"/>
    <x v="0"/>
    <x v="2"/>
    <s v="Leeuwin Estate Art Series Chardonnay 2012"/>
    <s v="Large Crate"/>
    <s v="Darwin"/>
    <x v="1137"/>
    <d v="2013-04-13T00:00:00"/>
    <n v="9"/>
    <n v="0.01"/>
    <n v="110.99"/>
    <n v="8.99"/>
    <n v="998.91"/>
  </r>
  <r>
    <n v="9070"/>
    <n v="88105"/>
    <s v="Juan Morrison"/>
    <s v="Express Road Cargo"/>
    <x v="0"/>
    <x v="3"/>
    <s v="Low"/>
    <s v="Pinot Noir"/>
    <x v="0"/>
    <x v="2"/>
    <s v="Simonnet-Febvre Cremant de Bourgogne Blanc"/>
    <s v="Large Crate"/>
    <s v="Bathurst"/>
    <x v="533"/>
    <d v="2010-07-28T00:00:00"/>
    <n v="5"/>
    <n v="0.02"/>
    <n v="4.9800000000000004"/>
    <n v="6.07"/>
    <n v="24.900000000000002"/>
  </r>
  <r>
    <n v="9071"/>
    <n v="87928"/>
    <s v="Steven Sanders"/>
    <s v="Air Cargo"/>
    <x v="2"/>
    <x v="3"/>
    <s v="High"/>
    <s v="Grenache Rose"/>
    <x v="0"/>
    <x v="2"/>
    <s v="Belle Glos Oeil de Perdrix Pinot Noir Blanc 2014"/>
    <s v="Small Crate"/>
    <s v="Cessnock"/>
    <x v="702"/>
    <d v="2013-09-16T00:00:00"/>
    <n v="11"/>
    <n v="0.01"/>
    <n v="140.97999999999999"/>
    <n v="36.090000000000003"/>
    <n v="1550.78"/>
  </r>
  <r>
    <n v="9072"/>
    <n v="86970"/>
    <s v="Phillip Fields"/>
    <s v="Air Cargo"/>
    <x v="1"/>
    <x v="0"/>
    <s v="High"/>
    <s v="Reisling"/>
    <x v="0"/>
    <x v="2"/>
    <s v="Lucky Chardonnay 2012"/>
    <s v="Extra Large Crate"/>
    <s v="Palmerston"/>
    <x v="756"/>
    <d v="2012-09-02T00:00:00"/>
    <n v="12"/>
    <n v="0.02"/>
    <n v="500.97"/>
    <n v="69.3"/>
    <n v="6011.64"/>
  </r>
  <r>
    <n v="9073"/>
    <n v="89961"/>
    <s v="Jessica Daniels"/>
    <s v="Air Cargo"/>
    <x v="2"/>
    <x v="3"/>
    <s v="Medium"/>
    <s v="Champagne"/>
    <x v="0"/>
    <x v="2"/>
    <s v="Belle Glos Oeil de Perdrix Pinot Noir Blanc 2014"/>
    <s v="Small Crate"/>
    <s v="Bathurst"/>
    <x v="120"/>
    <d v="2010-07-04T00:00:00"/>
    <n v="7"/>
    <n v="0.05"/>
    <n v="100.98"/>
    <n v="35.840000000000003"/>
    <n v="706.86"/>
  </r>
  <r>
    <n v="9074"/>
    <n v="89961"/>
    <s v="Jessica Daniels"/>
    <s v="Express Road Cargo"/>
    <x v="0"/>
    <x v="3"/>
    <s v="Medium"/>
    <s v="Zinfandel"/>
    <x v="0"/>
    <x v="2"/>
    <s v="Chateau d'Esclans Garrus Rose 2013"/>
    <s v="Large Crate"/>
    <s v="Cessnock"/>
    <x v="120"/>
    <d v="2010-07-03T00:00:00"/>
    <n v="9"/>
    <n v="0.02"/>
    <n v="4.9800000000000004"/>
    <n v="5.49"/>
    <n v="44.820000000000007"/>
  </r>
  <r>
    <n v="9075"/>
    <n v="90500"/>
    <s v="Annie Boyd"/>
    <s v="Express Road Cargo"/>
    <x v="0"/>
    <x v="1"/>
    <s v="Medium"/>
    <s v="Pinot Noir"/>
    <x v="0"/>
    <x v="2"/>
    <s v="Pierre Sparr Cremant d'Alsace Reserve Brut Rose"/>
    <s v="Large Crate"/>
    <s v="Melbourne"/>
    <x v="591"/>
    <d v="2010-02-13T00:00:00"/>
    <n v="4"/>
    <n v="0.06"/>
    <n v="7.1"/>
    <n v="6.05"/>
    <n v="28.4"/>
  </r>
  <r>
    <n v="9076"/>
    <n v="90509"/>
    <s v="Annie Boyd"/>
    <s v="Express Road Cargo"/>
    <x v="0"/>
    <x v="1"/>
    <s v="Medium"/>
    <s v="Pinot Noir"/>
    <x v="0"/>
    <x v="2"/>
    <s v="Veuve Clicquot Brut Yellow Label"/>
    <s v="Full Container"/>
    <s v="Bendigo"/>
    <x v="737"/>
    <d v="2013-02-13T00:00:00"/>
    <n v="8"/>
    <n v="0.02"/>
    <n v="2.78"/>
    <n v="0.97"/>
    <n v="22.24"/>
  </r>
  <r>
    <n v="9077"/>
    <n v="90482"/>
    <s v="Kenneth Wheeler"/>
    <s v="Express Road Cargo"/>
    <x v="2"/>
    <x v="1"/>
    <s v="High"/>
    <s v="Cremant"/>
    <x v="0"/>
    <x v="2"/>
    <s v="Locations by Dave Phinney F Rose&quot;"/>
    <s v="Standard Size Crate"/>
    <s v="Port Lincoln"/>
    <x v="1368"/>
    <d v="2011-05-01T00:00:00"/>
    <n v="7"/>
    <n v="0.1"/>
    <n v="18.649999999999999"/>
    <n v="3.77"/>
    <n v="130.54999999999998"/>
  </r>
  <r>
    <n v="9078"/>
    <n v="90487"/>
    <s v="Kenneth Wheeler"/>
    <s v="Express Road Cargo"/>
    <x v="0"/>
    <x v="1"/>
    <s v="Medium"/>
    <s v="Zinfandel"/>
    <x v="0"/>
    <x v="2"/>
    <s v="Dom Perignon 2006"/>
    <s v="Large Crate"/>
    <s v="Mount Gambier"/>
    <x v="487"/>
    <d v="2013-10-27T00:00:00"/>
    <n v="21"/>
    <n v="0"/>
    <n v="2.88"/>
    <n v="1.49"/>
    <n v="60.48"/>
  </r>
  <r>
    <n v="9079"/>
    <n v="90988"/>
    <s v="Virginia Romero"/>
    <s v="Express Road Cargo"/>
    <x v="1"/>
    <x v="1"/>
    <s v="Low"/>
    <s v="Reisling"/>
    <x v="0"/>
    <x v="2"/>
    <s v="Robert Oatley Sauvignon Blanc 2013"/>
    <s v="Full Container"/>
    <s v="Ballarat"/>
    <x v="804"/>
    <d v="2011-04-11T00:00:00"/>
    <n v="10"/>
    <n v="0.01"/>
    <n v="20.99"/>
    <n v="0.99"/>
    <n v="209.89999999999998"/>
  </r>
  <r>
    <n v="9080"/>
    <n v="89705"/>
    <s v="Fred Martinez"/>
    <s v="Express Road Cargo"/>
    <x v="0"/>
    <x v="1"/>
    <s v="Critical"/>
    <s v="Merlot"/>
    <x v="0"/>
    <x v="2"/>
    <s v="Chateau de Campuget Costieres de Nimes Tradition Rose 2015"/>
    <s v="Large Crate"/>
    <s v="Canberra"/>
    <x v="607"/>
    <d v="2010-02-28T00:00:00"/>
    <n v="4"/>
    <n v="0.08"/>
    <n v="55.48"/>
    <n v="6.79"/>
    <n v="221.92"/>
  </r>
  <r>
    <n v="9081"/>
    <n v="91515"/>
    <s v="Keith Scott"/>
    <s v="Express Road Cargo"/>
    <x v="1"/>
    <x v="2"/>
    <s v="Medium"/>
    <s v="Chardonnay"/>
    <x v="0"/>
    <x v="2"/>
    <s v="St. Supery Sauvignon Blanc 2015"/>
    <s v="Large Crate"/>
    <s v="Freemantle"/>
    <x v="551"/>
    <d v="2011-12-17T00:00:00"/>
    <n v="8"/>
    <n v="0.08"/>
    <n v="65.989999999999995"/>
    <n v="5.92"/>
    <n v="527.91999999999996"/>
  </r>
  <r>
    <n v="9082"/>
    <n v="89711"/>
    <s v="Brian Perez"/>
    <s v="Air Cargo"/>
    <x v="1"/>
    <x v="2"/>
    <s v="Low"/>
    <s v="Reisling"/>
    <x v="0"/>
    <x v="2"/>
    <s v="Robert Oatley Sauvignon Blanc 2013"/>
    <s v="Extra Large Crate"/>
    <s v="Perth"/>
    <x v="333"/>
    <d v="2013-04-05T00:00:00"/>
    <n v="12"/>
    <n v="0.09"/>
    <n v="306.14"/>
    <n v="26.53"/>
    <n v="3673.68"/>
  </r>
  <r>
    <n v="9083"/>
    <n v="85860"/>
    <s v="Lori Kim"/>
    <s v="Express Road Cargo"/>
    <x v="1"/>
    <x v="3"/>
    <s v="Medium"/>
    <s v="Chardonnay"/>
    <x v="0"/>
    <x v="2"/>
    <s v="Rombauer Chardonnay 2014"/>
    <s v="Standard Size Crate"/>
    <s v="Albury"/>
    <x v="484"/>
    <d v="2011-08-18T00:00:00"/>
    <n v="4"/>
    <n v="0.01"/>
    <n v="4.9800000000000004"/>
    <n v="4.62"/>
    <n v="19.920000000000002"/>
  </r>
  <r>
    <n v="9084"/>
    <n v="85860"/>
    <s v="Lori Kim"/>
    <s v="Express Road Cargo"/>
    <x v="0"/>
    <x v="3"/>
    <s v="Medium"/>
    <s v="Shiraz"/>
    <x v="0"/>
    <x v="2"/>
    <s v="Sutter Home White Zinfandel"/>
    <s v="Standard Size Crate"/>
    <s v="Blue Mountains"/>
    <x v="484"/>
    <d v="2011-08-20T00:00:00"/>
    <n v="3"/>
    <n v="0.08"/>
    <n v="21.38"/>
    <n v="8.99"/>
    <n v="64.14"/>
  </r>
  <r>
    <n v="9085"/>
    <n v="86830"/>
    <s v="Douglas Reed"/>
    <s v="Express Road Cargo"/>
    <x v="0"/>
    <x v="1"/>
    <s v="Critical"/>
    <s v="Pinot Noir"/>
    <x v="0"/>
    <x v="2"/>
    <s v="Marques de Caceres Rioja Rosado 2014"/>
    <s v="Standard Size Crate"/>
    <s v="Port Adelaide"/>
    <x v="164"/>
    <d v="2012-02-08T00:00:00"/>
    <n v="14"/>
    <n v="0.04"/>
    <n v="6.84"/>
    <n v="8.3699999999999992"/>
    <n v="95.759999999999991"/>
  </r>
  <r>
    <n v="9086"/>
    <n v="88386"/>
    <s v="Sarah Flores"/>
    <s v="Road Cargo"/>
    <x v="0"/>
    <x v="3"/>
    <s v="Critical"/>
    <s v="Merlot"/>
    <x v="0"/>
    <x v="2"/>
    <s v="Langlois Chateau Cremant de Loire Brut"/>
    <s v="Large Crate"/>
    <s v="Blue Mountains"/>
    <x v="1411"/>
    <d v="2013-03-01T00:00:00"/>
    <n v="12"/>
    <n v="7.0000000000000007E-2"/>
    <n v="30.98"/>
    <n v="8.74"/>
    <n v="371.76"/>
  </r>
  <r>
    <n v="9087"/>
    <n v="90021"/>
    <s v="Terry Garrett"/>
    <s v="Express Road Cargo"/>
    <x v="0"/>
    <x v="1"/>
    <s v="Medium"/>
    <s v="Sangiovese"/>
    <x v="0"/>
    <x v="2"/>
    <s v="Chateau de Campuget Costieres de Nimes Tradition Rose 2015"/>
    <s v="Full Container"/>
    <s v="Canberra"/>
    <x v="190"/>
    <d v="2012-12-31T00:00:00"/>
    <n v="20"/>
    <n v="0.04"/>
    <n v="5.81"/>
    <n v="3.37"/>
    <n v="116.19999999999999"/>
  </r>
  <r>
    <n v="9088"/>
    <n v="90021"/>
    <s v="George Warren"/>
    <s v="Road Cargo"/>
    <x v="1"/>
    <x v="1"/>
    <s v="Medium"/>
    <s v="Sauvignon Blanc"/>
    <x v="0"/>
    <x v="2"/>
    <s v="Dog Point Vineyard Sauvignon Blanc 2014"/>
    <s v="Large Crate"/>
    <s v="Canberra"/>
    <x v="190"/>
    <d v="2012-12-31T00:00:00"/>
    <n v="24"/>
    <n v="0.08"/>
    <n v="26.31"/>
    <n v="5.89"/>
    <n v="631.43999999999994"/>
  </r>
  <r>
    <n v="9089"/>
    <n v="91566"/>
    <s v="Nicole Wright"/>
    <s v="Road Cargo"/>
    <x v="1"/>
    <x v="3"/>
    <s v="High"/>
    <s v="Pinot Gris"/>
    <x v="0"/>
    <x v="2"/>
    <s v="Hewitson LuLu Sauvignon Blanc 2014"/>
    <s v="Large Crate"/>
    <s v="Paramatta"/>
    <x v="192"/>
    <d v="2013-10-03T00:00:00"/>
    <n v="3"/>
    <n v="7.0000000000000007E-2"/>
    <n v="30.97"/>
    <n v="4"/>
    <n v="92.91"/>
  </r>
  <r>
    <n v="9090"/>
    <n v="91566"/>
    <s v="Julia Cook"/>
    <s v="Express Road Cargo"/>
    <x v="1"/>
    <x v="3"/>
    <s v="High"/>
    <s v="Chardonnay"/>
    <x v="0"/>
    <x v="2"/>
    <s v="Giesen Sauvignon Blanc 2014"/>
    <s v="Mini Crate"/>
    <s v="Lithgow"/>
    <x v="192"/>
    <d v="2013-10-04T00:00:00"/>
    <n v="11"/>
    <n v="7.0000000000000007E-2"/>
    <n v="599.99"/>
    <n v="24.49"/>
    <n v="6599.89"/>
  </r>
  <r>
    <n v="9091"/>
    <n v="88643"/>
    <s v="Howard Sims"/>
    <s v="Express Road Cargo"/>
    <x v="0"/>
    <x v="1"/>
    <s v="High"/>
    <s v="Pinot Noir"/>
    <x v="0"/>
    <x v="2"/>
    <s v="Roederer Estate L'Ermitage 2007"/>
    <s v="Large Crate"/>
    <s v="Canberra"/>
    <x v="402"/>
    <d v="2013-10-29T00:00:00"/>
    <n v="7"/>
    <n v="0.1"/>
    <n v="14.81"/>
    <n v="13.32"/>
    <n v="103.67"/>
  </r>
  <r>
    <n v="9092"/>
    <n v="85922"/>
    <s v="David Wagner"/>
    <s v="Express Road Cargo"/>
    <x v="1"/>
    <x v="0"/>
    <s v="High"/>
    <s v="Chardonnay"/>
    <x v="0"/>
    <x v="2"/>
    <s v="Leeuwin Estate Art Series Chardonnay 2012"/>
    <s v="Large Crate"/>
    <s v="Gympie"/>
    <x v="1254"/>
    <d v="2013-03-22T00:00:00"/>
    <n v="2"/>
    <n v="0"/>
    <n v="39.979999999999997"/>
    <n v="7.12"/>
    <n v="79.959999999999994"/>
  </r>
  <r>
    <n v="9093"/>
    <n v="88253"/>
    <s v="Bruce Morgan"/>
    <s v="Express Road Cargo"/>
    <x v="0"/>
    <x v="1"/>
    <s v="Medium"/>
    <s v="Shiraz"/>
    <x v="0"/>
    <x v="2"/>
    <s v="Locations by Dave Phinney F Rose"/>
    <s v="Large Crate"/>
    <s v="Geelong"/>
    <x v="661"/>
    <d v="2011-01-10T00:00:00"/>
    <n v="11"/>
    <n v="0.02"/>
    <n v="6.68"/>
    <n v="7.3"/>
    <n v="73.47999999999999"/>
  </r>
  <r>
    <n v="9094"/>
    <n v="89087"/>
    <s v="Kimberly Austin"/>
    <s v="Express Road Cargo"/>
    <x v="2"/>
    <x v="3"/>
    <s v="High"/>
    <s v="Grenache Rose"/>
    <x v="0"/>
    <x v="2"/>
    <s v="Chateau D'Aqueria Tavel Rose 2013"/>
    <s v="Large Crate"/>
    <s v="Cessnock"/>
    <x v="534"/>
    <d v="2012-01-04T00:00:00"/>
    <n v="7"/>
    <n v="0.04"/>
    <n v="2.08"/>
    <n v="5.33"/>
    <n v="14.56"/>
  </r>
  <r>
    <n v="9095"/>
    <n v="87858"/>
    <s v="Jimmy Davis"/>
    <s v="Express Road Cargo"/>
    <x v="2"/>
    <x v="2"/>
    <s v="Critical"/>
    <s v="Cremant"/>
    <x v="0"/>
    <x v="2"/>
    <s v="Francis Ford Coppola Sofia Rose 2014"/>
    <s v="Large Crate"/>
    <s v="Mandurah"/>
    <x v="1412"/>
    <d v="2012-10-29T00:00:00"/>
    <n v="13"/>
    <n v="0"/>
    <n v="7.38"/>
    <n v="5.21"/>
    <n v="95.94"/>
  </r>
  <r>
    <n v="9096"/>
    <n v="89024"/>
    <s v="Jimmy Rose"/>
    <s v="Express Road Cargo"/>
    <x v="0"/>
    <x v="2"/>
    <s v="Medium"/>
    <s v="Sangiovese"/>
    <x v="0"/>
    <x v="2"/>
    <s v="Laurent-Perrier Brut Millesime 2006"/>
    <s v="Large Crate"/>
    <s v="Perth"/>
    <x v="317"/>
    <d v="2013-08-19T00:00:00"/>
    <n v="2"/>
    <n v="0.09"/>
    <n v="7.31"/>
    <n v="0.49"/>
    <n v="14.62"/>
  </r>
  <r>
    <n v="9097"/>
    <n v="89024"/>
    <s v="Jimmy Rose"/>
    <s v="Express Road Cargo"/>
    <x v="0"/>
    <x v="2"/>
    <s v="Medium"/>
    <s v="Merlot"/>
    <x v="0"/>
    <x v="2"/>
    <s v="Jean-Baptiste Adam Les Natures Cremant d'Alsace Brut"/>
    <s v="Full Container"/>
    <s v="Freemantle"/>
    <x v="317"/>
    <d v="2013-08-21T00:00:00"/>
    <n v="18"/>
    <n v="0.03"/>
    <n v="7.28"/>
    <n v="1.77"/>
    <n v="131.04"/>
  </r>
  <r>
    <n v="9098"/>
    <n v="85862"/>
    <s v="Lori Kim"/>
    <s v="Express Road Cargo"/>
    <x v="0"/>
    <x v="3"/>
    <s v="Medium"/>
    <s v="Zinfandel"/>
    <x v="0"/>
    <x v="2"/>
    <s v="Chateau d'Esclans Garrus Rose 2013"/>
    <s v="Large Crate"/>
    <s v="Armidale"/>
    <x v="958"/>
    <d v="2012-03-11T00:00:00"/>
    <n v="8"/>
    <n v="0.04"/>
    <n v="5.53"/>
    <n v="6.98"/>
    <n v="44.24"/>
  </r>
  <r>
    <n v="9099"/>
    <n v="85862"/>
    <s v="Lori Kim"/>
    <s v="Express Road Cargo"/>
    <x v="0"/>
    <x v="3"/>
    <s v="Medium"/>
    <s v="Pinot Noir"/>
    <x v="0"/>
    <x v="2"/>
    <s v="Marques de Caceres Rioja Rosado 2014"/>
    <s v="Large Crate"/>
    <s v="Armidale"/>
    <x v="958"/>
    <d v="2012-03-11T00:00:00"/>
    <n v="9"/>
    <n v="0.1"/>
    <n v="55.98"/>
    <n v="13.88"/>
    <n v="503.82"/>
  </r>
  <r>
    <n v="9100"/>
    <n v="90829"/>
    <s v="Richard Alvarez"/>
    <s v="Express Road Cargo"/>
    <x v="0"/>
    <x v="3"/>
    <s v="High"/>
    <s v="Malbec"/>
    <x v="0"/>
    <x v="2"/>
    <s v="Laurent-Perrier Brut Millesime 2006"/>
    <s v="Large Crate"/>
    <s v="Tamworth"/>
    <x v="840"/>
    <d v="2013-02-03T00:00:00"/>
    <n v="12"/>
    <n v="7.0000000000000007E-2"/>
    <n v="7.68"/>
    <n v="6.16"/>
    <n v="92.16"/>
  </r>
  <r>
    <n v="9101"/>
    <n v="90829"/>
    <s v="Richard Alvarez"/>
    <s v="Road Cargo"/>
    <x v="1"/>
    <x v="3"/>
    <s v="High"/>
    <s v="Pinot Gris"/>
    <x v="0"/>
    <x v="2"/>
    <s v="Dog Point Vineyard Sauvignon Blanc 2014"/>
    <s v="Large Crate"/>
    <s v="Wagga Wagga"/>
    <x v="840"/>
    <d v="2013-02-03T00:00:00"/>
    <n v="3"/>
    <n v="0.05"/>
    <n v="200.99"/>
    <n v="4.2"/>
    <n v="602.97"/>
  </r>
  <r>
    <n v="9102"/>
    <n v="91419"/>
    <s v="Bobby Smith"/>
    <s v="Air Cargo"/>
    <x v="2"/>
    <x v="1"/>
    <s v="Critical"/>
    <s v="Champagne"/>
    <x v="0"/>
    <x v="2"/>
    <s v="Marques de Caceres Rioja Rosado 2014"/>
    <s v="Extra Large Crate"/>
    <s v="Melton"/>
    <x v="946"/>
    <d v="2013-03-29T00:00:00"/>
    <n v="2"/>
    <n v="0.01"/>
    <n v="25.98"/>
    <n v="14.36"/>
    <n v="51.96"/>
  </r>
  <r>
    <n v="9103"/>
    <n v="88603"/>
    <s v="Wayne Boyd"/>
    <s v="Express Road Cargo"/>
    <x v="0"/>
    <x v="1"/>
    <s v="Critical"/>
    <s v="Merlot"/>
    <x v="0"/>
    <x v="2"/>
    <s v="Francis Ford Coppola Sofia Rose 2014"/>
    <s v="Full Container"/>
    <s v="Port Adelaide"/>
    <x v="406"/>
    <d v="2012-02-21T00:00:00"/>
    <n v="12"/>
    <n v="0.04"/>
    <n v="3.14"/>
    <n v="1.92"/>
    <n v="37.68"/>
  </r>
  <r>
    <n v="9104"/>
    <n v="85825"/>
    <s v="Jerry Kennedy"/>
    <s v="Express Road Cargo"/>
    <x v="0"/>
    <x v="2"/>
    <s v="Low"/>
    <s v="Sangiovese"/>
    <x v="0"/>
    <x v="2"/>
    <s v="Chateau d'Esclans Whispering Angel Rose 2014"/>
    <s v="Large Crate"/>
    <s v="Freemantle"/>
    <x v="1132"/>
    <d v="2013-12-23T00:00:00"/>
    <n v="15"/>
    <n v="0.01"/>
    <n v="26.38"/>
    <n v="5.86"/>
    <n v="395.7"/>
  </r>
  <r>
    <n v="9105"/>
    <n v="89554"/>
    <s v="Philip Martin"/>
    <s v="Road Cargo"/>
    <x v="2"/>
    <x v="0"/>
    <s v="Medium"/>
    <s v="Sangiovese Rose"/>
    <x v="0"/>
    <x v="2"/>
    <s v="Sutter Home Pink Moscato"/>
    <s v="Loose Wrap"/>
    <s v="Gold Coast"/>
    <x v="1076"/>
    <d v="2013-05-16T00:00:00"/>
    <n v="11"/>
    <n v="0"/>
    <n v="5.84"/>
    <n v="1.2"/>
    <n v="64.239999999999995"/>
  </r>
  <r>
    <n v="9106"/>
    <n v="87485"/>
    <s v="Willie Young"/>
    <s v="Express Road Cargo"/>
    <x v="0"/>
    <x v="1"/>
    <s v="High"/>
    <s v="Merlot"/>
    <x v="0"/>
    <x v="2"/>
    <s v="Lucien Albrecht Cremant d'Alsace Brut Rose"/>
    <s v="Large Crate"/>
    <s v="Hobart"/>
    <x v="1163"/>
    <d v="2010-05-18T00:00:00"/>
    <n v="15"/>
    <n v="0.04"/>
    <n v="10.98"/>
    <n v="3.99"/>
    <n v="164.70000000000002"/>
  </r>
  <r>
    <n v="9107"/>
    <n v="87289"/>
    <s v="Albert Powell"/>
    <s v="Express Road Cargo"/>
    <x v="0"/>
    <x v="2"/>
    <s v="Critical"/>
    <s v="Malbec"/>
    <x v="0"/>
    <x v="2"/>
    <s v="Jean-Baptiste Adam Les Natures Cremant d'Alsace Brut"/>
    <s v="Large Crate"/>
    <s v="Bunbury"/>
    <x v="860"/>
    <d v="2011-05-07T00:00:00"/>
    <n v="9"/>
    <n v="0.03"/>
    <n v="2.16"/>
    <n v="6.05"/>
    <n v="19.440000000000001"/>
  </r>
  <r>
    <n v="9108"/>
    <n v="91481"/>
    <s v="Victor Hawkins"/>
    <s v="Express Road Cargo"/>
    <x v="0"/>
    <x v="0"/>
    <s v="High"/>
    <s v="Pinot Noir"/>
    <x v="0"/>
    <x v="2"/>
    <s v="Laurent-Perrier Brut Rose"/>
    <s v="Large Crate"/>
    <s v="Gympie"/>
    <x v="741"/>
    <d v="2010-09-29T00:00:00"/>
    <n v="15"/>
    <n v="0.1"/>
    <n v="6.75"/>
    <n v="2.99"/>
    <n v="101.25"/>
  </r>
  <r>
    <n v="9109"/>
    <n v="91487"/>
    <s v="Victor Hawkins"/>
    <s v="Road Cargo"/>
    <x v="0"/>
    <x v="0"/>
    <s v="High"/>
    <s v="Shiraz"/>
    <x v="0"/>
    <x v="2"/>
    <s v="Louis Roederer Cristal Brut with Gift Box 2007"/>
    <s v="Large Crate"/>
    <s v="Logan City"/>
    <x v="1083"/>
    <d v="2013-09-29T00:00:00"/>
    <n v="20"/>
    <n v="0.02"/>
    <n v="142.86000000000001"/>
    <n v="19.989999999999998"/>
    <n v="2857.2000000000003"/>
  </r>
  <r>
    <n v="9110"/>
    <n v="87019"/>
    <s v="Willie Hicks"/>
    <s v="Express Road Cargo"/>
    <x v="0"/>
    <x v="2"/>
    <s v="Medium"/>
    <s v="Malbec"/>
    <x v="0"/>
    <x v="2"/>
    <s v="Laurent-Perrier Brut Rose"/>
    <s v="Large Crate"/>
    <s v="Rockingham"/>
    <x v="1139"/>
    <d v="2012-09-06T00:00:00"/>
    <n v="1"/>
    <n v="0.1"/>
    <n v="11.58"/>
    <n v="5.72"/>
    <n v="11.58"/>
  </r>
  <r>
    <n v="9111"/>
    <n v="88849"/>
    <s v="Carlos Jenkins"/>
    <s v="Express Road Cargo"/>
    <x v="0"/>
    <x v="1"/>
    <s v="Medium"/>
    <s v="Cabernet Sauvignon"/>
    <x v="0"/>
    <x v="2"/>
    <s v="Marques de Caceres Rioja Rosado 2014"/>
    <s v="Large Crate"/>
    <s v="Frankston"/>
    <x v="426"/>
    <d v="2013-10-09T00:00:00"/>
    <n v="3"/>
    <n v="0.04"/>
    <n v="5.98"/>
    <n v="7.15"/>
    <n v="17.940000000000001"/>
  </r>
  <r>
    <n v="9112"/>
    <n v="90751"/>
    <s v="Gary Ramos"/>
    <s v="Road Cargo"/>
    <x v="2"/>
    <x v="3"/>
    <s v="High"/>
    <s v="Grenache Rose"/>
    <x v="0"/>
    <x v="2"/>
    <s v="Chateau d'Esclans Whispering Angel Rose 2014"/>
    <s v="Standard Size Crate"/>
    <s v="Armidale"/>
    <x v="517"/>
    <d v="2010-02-22T00:00:00"/>
    <n v="6"/>
    <n v="0.05"/>
    <n v="19.23"/>
    <n v="6.15"/>
    <n v="115.38"/>
  </r>
  <r>
    <n v="9113"/>
    <n v="91173"/>
    <s v="Jonathan Carroll"/>
    <s v="Express Road Cargo"/>
    <x v="0"/>
    <x v="3"/>
    <s v="Medium"/>
    <s v="Cabernet Sauvignon"/>
    <x v="0"/>
    <x v="2"/>
    <s v="Chateau D'Aqueria Tavel Rose 2013"/>
    <s v="Large Crate"/>
    <s v="Campbeltown"/>
    <x v="172"/>
    <d v="2013-12-07T00:00:00"/>
    <n v="19"/>
    <n v="0.03"/>
    <n v="3.58"/>
    <n v="5.47"/>
    <n v="68.02"/>
  </r>
  <r>
    <n v="9114"/>
    <n v="88301"/>
    <s v="Charles Ross"/>
    <s v="Express Road Cargo"/>
    <x v="0"/>
    <x v="3"/>
    <s v="Critical"/>
    <s v="Cabernet Sauvignon"/>
    <x v="0"/>
    <x v="0"/>
    <s v="Dom Perignon 2006"/>
    <s v="Full Container"/>
    <s v="Orange"/>
    <x v="964"/>
    <d v="2011-09-08T00:00:00"/>
    <n v="16"/>
    <n v="0.01"/>
    <n v="4"/>
    <n v="1.3"/>
    <n v="64"/>
  </r>
  <r>
    <n v="9115"/>
    <n v="88301"/>
    <s v="Charles Ross"/>
    <s v="Express Road Cargo"/>
    <x v="0"/>
    <x v="3"/>
    <s v="Critical"/>
    <s v="Shiraz"/>
    <x v="0"/>
    <x v="0"/>
    <s v="Laurent-Perrier Brut Millesime 2006"/>
    <s v="Full Container"/>
    <s v="Newcastle"/>
    <x v="964"/>
    <d v="2011-09-08T00:00:00"/>
    <n v="16"/>
    <n v="0.05"/>
    <n v="12.88"/>
    <n v="4.59"/>
    <n v="206.08"/>
  </r>
  <r>
    <n v="9116"/>
    <n v="87817"/>
    <s v="Donald Perkins"/>
    <s v="Express Road Cargo"/>
    <x v="0"/>
    <x v="1"/>
    <s v="Not Specified"/>
    <s v="Zinfandel"/>
    <x v="0"/>
    <x v="0"/>
    <s v="Locations by Dave Phinney F Rose"/>
    <s v="Large Crate"/>
    <s v="Adelaide"/>
    <x v="1191"/>
    <d v="2012-09-23T00:00:00"/>
    <n v="4"/>
    <n v="0.02"/>
    <n v="131.12"/>
    <n v="0.99"/>
    <n v="524.48"/>
  </r>
  <r>
    <n v="9117"/>
    <n v="87817"/>
    <s v="Donald Perkins"/>
    <s v="Express Road Cargo"/>
    <x v="0"/>
    <x v="1"/>
    <s v="Not Specified"/>
    <s v="Malbec"/>
    <x v="0"/>
    <x v="0"/>
    <s v="Laurent-Perrier Brut Millesime 2006"/>
    <s v="Large Crate"/>
    <s v="Port Lincoln"/>
    <x v="1191"/>
    <d v="2012-09-25T00:00:00"/>
    <n v="7"/>
    <n v="0.09"/>
    <n v="6.48"/>
    <n v="7.86"/>
    <n v="45.36"/>
  </r>
  <r>
    <n v="9118"/>
    <n v="87151"/>
    <s v="Carl Myers"/>
    <s v="Express Road Cargo"/>
    <x v="1"/>
    <x v="3"/>
    <s v="High"/>
    <s v="Pinot Gris"/>
    <x v="0"/>
    <x v="0"/>
    <s v="Robert Oatley Signature Chardonnay 2013"/>
    <s v="Standard Size Crate"/>
    <s v="Albury"/>
    <x v="650"/>
    <d v="2011-06-20T00:00:00"/>
    <n v="12"/>
    <n v="0.08"/>
    <n v="8.4600000000000009"/>
    <n v="3.62"/>
    <n v="101.52000000000001"/>
  </r>
  <r>
    <n v="9119"/>
    <n v="85947"/>
    <s v="Frank Gordon"/>
    <s v="Express Road Cargo"/>
    <x v="0"/>
    <x v="3"/>
    <s v="Medium"/>
    <s v="Zinfandel"/>
    <x v="0"/>
    <x v="0"/>
    <s v="Gerard Bertrand Cote des Roses Rose 2014"/>
    <s v="Loose Wrap"/>
    <s v="Queanbeyan"/>
    <x v="286"/>
    <d v="2010-01-26T00:00:00"/>
    <n v="6"/>
    <n v="0.01"/>
    <n v="11.7"/>
    <n v="6.96"/>
    <n v="70.199999999999989"/>
  </r>
  <r>
    <n v="9120"/>
    <n v="88356"/>
    <s v="Johnny Shaw"/>
    <s v="Express Road Cargo"/>
    <x v="2"/>
    <x v="1"/>
    <s v="High"/>
    <s v="Cremant"/>
    <x v="0"/>
    <x v="0"/>
    <s v="Pietradolce Etna Rosato 2014"/>
    <s v="Standard Size Crate"/>
    <s v="Victor Harbor"/>
    <x v="859"/>
    <d v="2013-09-12T00:00:00"/>
    <n v="19"/>
    <n v="0.08"/>
    <n v="99.23"/>
    <n v="8.99"/>
    <n v="1885.3700000000001"/>
  </r>
  <r>
    <n v="9121"/>
    <n v="88356"/>
    <s v="Johnny Shaw"/>
    <s v="Express Road Cargo"/>
    <x v="1"/>
    <x v="1"/>
    <s v="High"/>
    <s v="Sauvignon Blanc"/>
    <x v="0"/>
    <x v="0"/>
    <s v="Mercer Canyons Chardonnay 2013"/>
    <s v="Full Container"/>
    <s v="Victor Harbor"/>
    <x v="859"/>
    <d v="2013-09-13T00:00:00"/>
    <n v="2"/>
    <n v="0.1"/>
    <n v="85.99"/>
    <n v="0.99"/>
    <n v="171.98"/>
  </r>
  <r>
    <n v="9122"/>
    <n v="85944"/>
    <s v="Edward Schmidt"/>
    <s v="Express Road Cargo"/>
    <x v="0"/>
    <x v="2"/>
    <s v="Medium"/>
    <s v="Pinot Noir"/>
    <x v="0"/>
    <x v="0"/>
    <s v="Jean-Baptiste Adam Les Natures Cremant d'Alsace Brut"/>
    <s v="Large Crate"/>
    <s v="Busseltol"/>
    <x v="1137"/>
    <d v="2013-04-11T00:00:00"/>
    <n v="11"/>
    <n v="0.03"/>
    <n v="30.56"/>
    <n v="2.99"/>
    <n v="336.15999999999997"/>
  </r>
  <r>
    <n v="9123"/>
    <n v="88842"/>
    <s v="Carlos Jenkins"/>
    <s v="Air Cargo"/>
    <x v="2"/>
    <x v="1"/>
    <s v="Medium"/>
    <s v="Cremant"/>
    <x v="0"/>
    <x v="0"/>
    <s v="Gerard Bertrand Cote des Roses Rose 2014"/>
    <s v="Small Crate"/>
    <s v="Melton"/>
    <x v="972"/>
    <d v="2011-05-21T00:00:00"/>
    <n v="13"/>
    <n v="0"/>
    <n v="58.14"/>
    <n v="36.61"/>
    <n v="755.82"/>
  </r>
  <r>
    <n v="9124"/>
    <n v="88842"/>
    <s v="Carlos Jenkins"/>
    <s v="Express Road Cargo"/>
    <x v="1"/>
    <x v="1"/>
    <s v="Medium"/>
    <s v="Pinot Gris"/>
    <x v="0"/>
    <x v="0"/>
    <s v="Leeuwin Estate Art Series Chardonnay 2012"/>
    <s v="Large Crate"/>
    <s v="Mildura"/>
    <x v="972"/>
    <d v="2011-05-22T00:00:00"/>
    <n v="7"/>
    <n v="0"/>
    <n v="29.99"/>
    <n v="5.5"/>
    <n v="209.92999999999998"/>
  </r>
  <r>
    <n v="9125"/>
    <n v="88842"/>
    <s v="Carlos Jenkins"/>
    <s v="Express Road Cargo"/>
    <x v="2"/>
    <x v="1"/>
    <s v="Medium"/>
    <s v="Grenache Rose"/>
    <x v="0"/>
    <x v="0"/>
    <s v="Chateau D'Aqueria Tavel Rose 2013"/>
    <s v="Large Crate"/>
    <s v="Ararat"/>
    <x v="972"/>
    <d v="2011-05-23T00:00:00"/>
    <n v="1"/>
    <n v="0.03"/>
    <n v="16.16"/>
    <n v="7.74"/>
    <n v="16.16"/>
  </r>
  <r>
    <n v="9126"/>
    <n v="91535"/>
    <s v="Paul Cruz"/>
    <s v="Express Road Cargo"/>
    <x v="0"/>
    <x v="1"/>
    <s v="Critical"/>
    <s v="Pinot Noir"/>
    <x v="0"/>
    <x v="0"/>
    <s v="Domaine Lafond Roc-Epine Tavel Rose 2014"/>
    <s v="Large Crate"/>
    <s v="Canberra"/>
    <x v="882"/>
    <d v="2013-02-24T00:00:00"/>
    <n v="6"/>
    <n v="0.03"/>
    <n v="37.76"/>
    <n v="12.9"/>
    <n v="226.56"/>
  </r>
  <r>
    <n v="9127"/>
    <n v="90725"/>
    <s v="Daniel Dixon"/>
    <s v="Express Road Cargo"/>
    <x v="0"/>
    <x v="1"/>
    <s v="Low"/>
    <s v="Malbec"/>
    <x v="0"/>
    <x v="0"/>
    <s v="Lucien Albrecht Cremant d'Alsace Brut Rose"/>
    <s v="Full Container"/>
    <s v="Port Adelaide"/>
    <x v="523"/>
    <d v="2010-05-30T00:00:00"/>
    <n v="7"/>
    <n v="0.03"/>
    <n v="5.85"/>
    <n v="2.27"/>
    <n v="40.949999999999996"/>
  </r>
  <r>
    <n v="9128"/>
    <n v="88974"/>
    <s v="Earl Bradley"/>
    <s v="Express Road Cargo"/>
    <x v="0"/>
    <x v="1"/>
    <s v="High"/>
    <s v="Cabernet Sauvignon"/>
    <x v="0"/>
    <x v="0"/>
    <s v="Francis Ford Coppola Sofia Rose 2014"/>
    <s v="Large Crate"/>
    <s v="Benalla"/>
    <x v="392"/>
    <d v="2010-06-13T00:00:00"/>
    <n v="3"/>
    <n v="7.0000000000000007E-2"/>
    <n v="177.98"/>
    <n v="0.99"/>
    <n v="533.93999999999994"/>
  </r>
  <r>
    <n v="9129"/>
    <n v="88983"/>
    <s v="Earl Bradley"/>
    <s v="Road Cargo"/>
    <x v="0"/>
    <x v="1"/>
    <s v="High"/>
    <s v="Sangiovese"/>
    <x v="0"/>
    <x v="0"/>
    <s v="Miraval Rose 2014"/>
    <s v="Large Crate"/>
    <s v="Ararat"/>
    <x v="922"/>
    <d v="2013-06-14T00:00:00"/>
    <n v="4"/>
    <n v="0.01"/>
    <n v="2.08"/>
    <n v="1.49"/>
    <n v="8.32"/>
  </r>
  <r>
    <n v="9130"/>
    <n v="86799"/>
    <s v="Gerald Ortiz"/>
    <s v="Express Road Cargo"/>
    <x v="0"/>
    <x v="2"/>
    <s v="Medium"/>
    <s v="Sangiovese"/>
    <x v="0"/>
    <x v="0"/>
    <s v="Lucien Albrecht Cremant d'Alsace Brut Rose"/>
    <s v="Large Crate"/>
    <s v="Bunbury"/>
    <x v="458"/>
    <d v="2012-01-09T00:00:00"/>
    <n v="10"/>
    <n v="0.03"/>
    <n v="50.98"/>
    <n v="13.66"/>
    <n v="509.79999999999995"/>
  </r>
  <r>
    <n v="9131"/>
    <n v="91508"/>
    <s v="Albert Armstrong"/>
    <s v="Express Road Cargo"/>
    <x v="1"/>
    <x v="3"/>
    <s v="High"/>
    <s v="Reisling"/>
    <x v="0"/>
    <x v="0"/>
    <s v="Grgich Hills Chardonnay 2012"/>
    <s v="Standard Size Crate"/>
    <s v="Broken Hill"/>
    <x v="370"/>
    <d v="2012-04-01T00:00:00"/>
    <n v="11"/>
    <n v="0.02"/>
    <n v="40.98"/>
    <n v="1.99"/>
    <n v="450.78"/>
  </r>
  <r>
    <n v="9132"/>
    <n v="90158"/>
    <s v="Terry Martin"/>
    <s v="Express Road Cargo"/>
    <x v="0"/>
    <x v="1"/>
    <s v="Medium"/>
    <s v="Malbec"/>
    <x v="0"/>
    <x v="0"/>
    <s v="Louis Roederer Cristal Brut 2006"/>
    <s v="Full Container"/>
    <s v="Victor Harbor"/>
    <x v="1061"/>
    <d v="2013-01-11T00:00:00"/>
    <n v="11"/>
    <n v="7.0000000000000007E-2"/>
    <n v="3.29"/>
    <n v="1.35"/>
    <n v="36.19"/>
  </r>
  <r>
    <n v="9133"/>
    <n v="90139"/>
    <s v="Billy Gomez"/>
    <s v="Express Road Cargo"/>
    <x v="2"/>
    <x v="2"/>
    <s v="High"/>
    <s v="Cremant"/>
    <x v="0"/>
    <x v="0"/>
    <s v="Belle Glos Oeil de Perdrix Pinot Noir Blanc 2014"/>
    <s v="Large Crate"/>
    <s v="Bunbury"/>
    <x v="21"/>
    <d v="2013-07-11T00:00:00"/>
    <n v="1"/>
    <n v="0"/>
    <n v="2.08"/>
    <n v="5.33"/>
    <n v="2.08"/>
  </r>
  <r>
    <n v="9134"/>
    <n v="90139"/>
    <s v="Billy Gomez"/>
    <s v="Express Road Cargo"/>
    <x v="0"/>
    <x v="2"/>
    <s v="High"/>
    <s v="Shiraz"/>
    <x v="0"/>
    <x v="0"/>
    <s v="Sutter Home Pink Moscato"/>
    <s v="Large Crate"/>
    <s v="Busseltol"/>
    <x v="21"/>
    <d v="2013-07-10T00:00:00"/>
    <n v="14"/>
    <n v="0.02"/>
    <n v="6.48"/>
    <n v="9.5399999999999991"/>
    <n v="90.72"/>
  </r>
  <r>
    <n v="9135"/>
    <n v="90139"/>
    <s v="Scott Hicks"/>
    <s v="Road Cargo"/>
    <x v="0"/>
    <x v="2"/>
    <s v="High"/>
    <s v="Merlot"/>
    <x v="0"/>
    <x v="0"/>
    <s v="Chateau D'Aqueria Tavel Rose 2013"/>
    <s v="Large Crate"/>
    <s v="Rockingham"/>
    <x v="21"/>
    <d v="2013-07-09T00:00:00"/>
    <n v="2"/>
    <n v="0.09"/>
    <n v="64.98"/>
    <n v="6.88"/>
    <n v="129.96"/>
  </r>
  <r>
    <n v="9136"/>
    <n v="90672"/>
    <s v="Rose Stephens"/>
    <s v="Express Road Cargo"/>
    <x v="0"/>
    <x v="2"/>
    <s v="High"/>
    <s v="Pinot Noir"/>
    <x v="0"/>
    <x v="0"/>
    <s v="Miraval Rose 2014"/>
    <s v="Large Crate"/>
    <s v="Albany"/>
    <x v="262"/>
    <d v="2013-08-31T00:00:00"/>
    <n v="23"/>
    <n v="0.1"/>
    <n v="7.1"/>
    <n v="6.05"/>
    <n v="163.29999999999998"/>
  </r>
  <r>
    <n v="9137"/>
    <n v="90672"/>
    <s v="Rose Stephens"/>
    <s v="Air Cargo"/>
    <x v="1"/>
    <x v="2"/>
    <s v="High"/>
    <s v="Chardonnay"/>
    <x v="0"/>
    <x v="0"/>
    <s v="Mercer Canyons Chardonnay 2013"/>
    <s v="Small Crate"/>
    <s v="Bunbury"/>
    <x v="262"/>
    <d v="2013-08-30T00:00:00"/>
    <n v="8"/>
    <n v="0.01"/>
    <n v="119.99"/>
    <n v="56.14"/>
    <n v="959.92"/>
  </r>
  <r>
    <n v="9138"/>
    <n v="89830"/>
    <s v="Louis Ramirez"/>
    <s v="Express Road Cargo"/>
    <x v="0"/>
    <x v="2"/>
    <s v="Medium"/>
    <s v="Cabernet Sauvignon"/>
    <x v="0"/>
    <x v="0"/>
    <s v="Roederer Estate L'Ermitage 2007"/>
    <s v="Large Crate"/>
    <s v="Albany"/>
    <x v="239"/>
    <d v="2011-05-13T00:00:00"/>
    <n v="2"/>
    <n v="0"/>
    <n v="420.98"/>
    <n v="19.989999999999998"/>
    <n v="841.96"/>
  </r>
  <r>
    <n v="9139"/>
    <n v="89830"/>
    <s v="Louis Ramirez"/>
    <s v="Express Road Cargo"/>
    <x v="0"/>
    <x v="2"/>
    <s v="Medium"/>
    <s v="Pinot Noir"/>
    <x v="0"/>
    <x v="0"/>
    <s v="Domaine Lafage Miraflors Rose 2013"/>
    <s v="Large Crate"/>
    <s v="Busseltol"/>
    <x v="239"/>
    <d v="2011-05-12T00:00:00"/>
    <n v="16"/>
    <n v="0.02"/>
    <n v="6.48"/>
    <n v="9.68"/>
    <n v="103.68"/>
  </r>
  <r>
    <n v="9140"/>
    <n v="89830"/>
    <s v="Sarah Brooks"/>
    <s v="Express Road Cargo"/>
    <x v="0"/>
    <x v="2"/>
    <s v="Medium"/>
    <s v="Merlot"/>
    <x v="0"/>
    <x v="1"/>
    <s v="Roederer Estate L'Ermitage 2007"/>
    <s v="Full Container"/>
    <s v="Geraldton"/>
    <x v="239"/>
    <d v="2011-05-13T00:00:00"/>
    <n v="17"/>
    <n v="7.0000000000000007E-2"/>
    <n v="36.549999999999997"/>
    <n v="13.89"/>
    <n v="621.34999999999991"/>
  </r>
  <r>
    <n v="9141"/>
    <n v="90064"/>
    <s v="Heather Owens"/>
    <s v="Express Road Cargo"/>
    <x v="0"/>
    <x v="2"/>
    <s v="Low"/>
    <s v="Shiraz"/>
    <x v="0"/>
    <x v="1"/>
    <s v="Miraval Rose (1.5 Liter Magnum) 2014"/>
    <s v="Full Container"/>
    <s v="Albany"/>
    <x v="997"/>
    <d v="2012-04-07T00:00:00"/>
    <n v="13"/>
    <n v="0.04"/>
    <n v="3.98"/>
    <n v="0.7"/>
    <n v="51.74"/>
  </r>
  <r>
    <n v="9142"/>
    <n v="90064"/>
    <s v="Sarah Simpson"/>
    <s v="Road Cargo"/>
    <x v="0"/>
    <x v="3"/>
    <s v="Low"/>
    <s v="Zinfandel"/>
    <x v="0"/>
    <x v="1"/>
    <s v="Francis Ford Coppola Sofia Rose 2014"/>
    <s v="Full Container"/>
    <s v="Albury"/>
    <x v="997"/>
    <d v="2012-04-06T00:00:00"/>
    <n v="4"/>
    <n v="7.0000000000000007E-2"/>
    <n v="2.21"/>
    <n v="1"/>
    <n v="8.84"/>
  </r>
  <r>
    <n v="9143"/>
    <n v="89655"/>
    <s v="Ryan Weaver"/>
    <s v="Express Road Cargo"/>
    <x v="0"/>
    <x v="1"/>
    <s v="High"/>
    <s v="Pinot Noir"/>
    <x v="0"/>
    <x v="1"/>
    <s v="Schramsberg Cremant Demi-Sec 2011"/>
    <s v="Large Crate"/>
    <s v="Mount Barker"/>
    <x v="418"/>
    <d v="2012-05-09T00:00:00"/>
    <n v="11"/>
    <n v="0.02"/>
    <n v="55.48"/>
    <n v="14.3"/>
    <n v="610.28"/>
  </r>
  <r>
    <n v="9144"/>
    <n v="89404"/>
    <s v="Alice Wilson"/>
    <s v="Air Cargo"/>
    <x v="2"/>
    <x v="2"/>
    <s v="High"/>
    <s v="Sangiovese Rose"/>
    <x v="0"/>
    <x v="1"/>
    <s v="Marques de Caceres Rioja Rosado 2014"/>
    <s v="Extra Large Crate"/>
    <s v="Geraldton"/>
    <x v="535"/>
    <d v="2012-07-02T00:00:00"/>
    <n v="4"/>
    <n v="0.01"/>
    <n v="180.98"/>
    <n v="30"/>
    <n v="723.92"/>
  </r>
  <r>
    <n v="9145"/>
    <n v="89404"/>
    <s v="Alice Wilson"/>
    <s v="Express Road Cargo"/>
    <x v="0"/>
    <x v="2"/>
    <s v="High"/>
    <s v="Malbec"/>
    <x v="0"/>
    <x v="1"/>
    <s v="Dopff &amp; Irion Cremant Rose Brut"/>
    <s v="Large Crate"/>
    <s v="Geraldton"/>
    <x v="535"/>
    <d v="2012-07-03T00:00:00"/>
    <n v="10"/>
    <n v="0"/>
    <n v="48.04"/>
    <n v="5.79"/>
    <n v="480.4"/>
  </r>
  <r>
    <n v="9146"/>
    <n v="89404"/>
    <s v="Alice Wilson"/>
    <s v="Air Cargo"/>
    <x v="2"/>
    <x v="2"/>
    <s v="High"/>
    <s v="Champagne"/>
    <x v="0"/>
    <x v="1"/>
    <s v="Belle Glos Oeil de Perdrix Pinot Noir Blanc 2014"/>
    <s v="Small Crate"/>
    <s v="Perth"/>
    <x v="535"/>
    <d v="2012-07-03T00:00:00"/>
    <n v="7"/>
    <n v="0.09"/>
    <n v="400.98"/>
    <n v="42.52"/>
    <n v="2806.86"/>
  </r>
  <r>
    <n v="9147"/>
    <n v="86422"/>
    <s v="Howard Ford"/>
    <s v="Express Road Cargo"/>
    <x v="2"/>
    <x v="2"/>
    <s v="High"/>
    <s v="Champagne"/>
    <x v="0"/>
    <x v="1"/>
    <s v="Chateau d'Esclans Garrus Rose 2013"/>
    <s v="Standard Size Crate"/>
    <s v="Perth"/>
    <x v="1413"/>
    <d v="2010-03-10T00:00:00"/>
    <n v="11"/>
    <n v="0.04"/>
    <n v="19.23"/>
    <n v="6.15"/>
    <n v="211.53"/>
  </r>
  <r>
    <n v="9148"/>
    <n v="86303"/>
    <s v="Linda Stevens"/>
    <s v="Express Road Cargo"/>
    <x v="0"/>
    <x v="1"/>
    <s v="Low"/>
    <s v="Sangiovese"/>
    <x v="0"/>
    <x v="1"/>
    <s v="Laurent-Perrier Brut Rose"/>
    <s v="Large Crate"/>
    <s v="Melbourne"/>
    <x v="19"/>
    <d v="2013-05-09T00:00:00"/>
    <n v="4"/>
    <n v="0.01"/>
    <n v="22.38"/>
    <n v="15.1"/>
    <n v="89.52"/>
  </r>
  <r>
    <n v="9149"/>
    <n v="90839"/>
    <s v="Martin Mcdonald"/>
    <s v="Express Road Cargo"/>
    <x v="0"/>
    <x v="1"/>
    <s v="High"/>
    <s v="Sangiovese"/>
    <x v="0"/>
    <x v="1"/>
    <s v="Jean-Baptiste Adam Les Natures Cremant d'Alsace Brut"/>
    <s v="Large Crate"/>
    <s v="Mount Gambier"/>
    <x v="776"/>
    <d v="2012-06-09T00:00:00"/>
    <n v="10"/>
    <n v="0.09"/>
    <n v="81.319999999999993"/>
    <n v="0.99"/>
    <n v="813.19999999999993"/>
  </r>
  <r>
    <n v="9150"/>
    <n v="90839"/>
    <s v="Martin Mcdonald"/>
    <s v="Express Road Cargo"/>
    <x v="0"/>
    <x v="1"/>
    <s v="High"/>
    <s v="Zinfandel"/>
    <x v="0"/>
    <x v="1"/>
    <s v="Chateau d'Esclans Garrus Rose 2013"/>
    <s v="Full Container"/>
    <s v="Canberra"/>
    <x v="776"/>
    <d v="2012-06-08T00:00:00"/>
    <n v="5"/>
    <n v="0.06"/>
    <n v="3.71"/>
    <n v="1.93"/>
    <n v="18.55"/>
  </r>
  <r>
    <n v="9151"/>
    <n v="90839"/>
    <s v="Martin Mcdonald"/>
    <s v="Express Road Cargo"/>
    <x v="0"/>
    <x v="1"/>
    <s v="High"/>
    <s v="Zinfandel"/>
    <x v="0"/>
    <x v="1"/>
    <s v="Locations by Dave Phinney F Rose"/>
    <s v="Large Crate"/>
    <s v="Mount Barker"/>
    <x v="776"/>
    <d v="2012-06-09T00:00:00"/>
    <n v="15"/>
    <n v="0.06"/>
    <n v="6.48"/>
    <n v="5.94"/>
    <n v="97.2"/>
  </r>
  <r>
    <n v="9152"/>
    <n v="90839"/>
    <s v="Richard Turner"/>
    <s v="Express Road Cargo"/>
    <x v="0"/>
    <x v="1"/>
    <s v="High"/>
    <s v="Merlot"/>
    <x v="0"/>
    <x v="1"/>
    <s v="Dom Perignon 2006"/>
    <s v="Large Crate"/>
    <s v="Adelaide"/>
    <x v="776"/>
    <d v="2012-06-10T00:00:00"/>
    <n v="19"/>
    <n v="0.01"/>
    <n v="18.97"/>
    <n v="9.0299999999999994"/>
    <n v="360.42999999999995"/>
  </r>
  <r>
    <n v="9153"/>
    <n v="90839"/>
    <s v="Richard Turner"/>
    <s v="Express Road Cargo"/>
    <x v="0"/>
    <x v="1"/>
    <s v="High"/>
    <s v="Pinot Noir"/>
    <x v="0"/>
    <x v="1"/>
    <s v="Francis Ford Coppola Sofia Rose 2014"/>
    <s v="Large Crate"/>
    <s v="Mount Gambier"/>
    <x v="776"/>
    <d v="2012-06-09T00:00:00"/>
    <n v="2"/>
    <n v="0.09"/>
    <n v="31.98"/>
    <n v="6.72"/>
    <n v="63.96"/>
  </r>
  <r>
    <n v="9154"/>
    <n v="91357"/>
    <s v="Craig Grant"/>
    <s v="Express Road Cargo"/>
    <x v="0"/>
    <x v="1"/>
    <s v="Not Specified"/>
    <s v="Pinot Noir"/>
    <x v="0"/>
    <x v="1"/>
    <s v="Schramsberg Cremant Demi-Sec 2011"/>
    <s v="Large Crate"/>
    <s v="Devonport"/>
    <x v="242"/>
    <d v="2012-06-13T00:00:00"/>
    <n v="8"/>
    <n v="0.06"/>
    <n v="6.48"/>
    <n v="10.050000000000001"/>
    <n v="51.84"/>
  </r>
  <r>
    <n v="9155"/>
    <n v="88477"/>
    <s v="Nicole Moore"/>
    <s v="Express Road Cargo"/>
    <x v="1"/>
    <x v="1"/>
    <s v="Low"/>
    <s v="Chardonnay"/>
    <x v="0"/>
    <x v="1"/>
    <s v="Mercer Canyons Chardonnay 2013"/>
    <s v="Large Crate"/>
    <s v="Canberra"/>
    <x v="1200"/>
    <d v="2012-02-14T00:00:00"/>
    <n v="5"/>
    <n v="7.0000000000000007E-2"/>
    <n v="110.99"/>
    <n v="8.99"/>
    <n v="554.94999999999993"/>
  </r>
  <r>
    <n v="9156"/>
    <n v="86398"/>
    <s v="Antonio Hernandez"/>
    <s v="Air Cargo"/>
    <x v="2"/>
    <x v="1"/>
    <s v="Critical"/>
    <s v="Grenache Rose"/>
    <x v="0"/>
    <x v="1"/>
    <s v="Miraval Rose (1.5 Liter Magnum) 2014"/>
    <s v="Extra Large Crate"/>
    <s v="Port Lincoln"/>
    <x v="102"/>
    <d v="2011-02-14T00:00:00"/>
    <n v="6"/>
    <n v="0.03"/>
    <n v="226.67"/>
    <n v="28.16"/>
    <n v="1360.02"/>
  </r>
  <r>
    <n v="9157"/>
    <n v="90936"/>
    <s v="Eugene Day"/>
    <s v="Express Road Cargo"/>
    <x v="0"/>
    <x v="3"/>
    <s v="Medium"/>
    <s v="Sangiovese"/>
    <x v="0"/>
    <x v="1"/>
    <s v="Gerard Bertrand Cote des Roses Rose 2014"/>
    <s v="Loose Wrap"/>
    <s v="Liverpool"/>
    <x v="1365"/>
    <d v="2011-10-28T00:00:00"/>
    <n v="6"/>
    <n v="0"/>
    <n v="46.89"/>
    <n v="5.0999999999999996"/>
    <n v="281.34000000000003"/>
  </r>
  <r>
    <n v="9158"/>
    <n v="90942"/>
    <s v="Eugene Day"/>
    <s v="Road Cargo"/>
    <x v="0"/>
    <x v="3"/>
    <s v="Medium"/>
    <s v="Shiraz"/>
    <x v="0"/>
    <x v="1"/>
    <s v="Langlois Chateau Cremant de Loire Brut"/>
    <s v="Large Crate"/>
    <s v="Wollongong"/>
    <x v="622"/>
    <d v="2013-10-28T00:00:00"/>
    <n v="22"/>
    <n v="0.08"/>
    <n v="3.69"/>
    <n v="2.5"/>
    <n v="81.179999999999993"/>
  </r>
  <r>
    <n v="9159"/>
    <n v="89653"/>
    <s v="Diane Howard"/>
    <s v="Express Road Cargo"/>
    <x v="0"/>
    <x v="1"/>
    <s v="Critical"/>
    <s v="Malbec"/>
    <x v="0"/>
    <x v="1"/>
    <s v="Schramsberg Cremant Demi-Sec 2011"/>
    <s v="Standard Size Crate"/>
    <s v="Frankston"/>
    <x v="1361"/>
    <d v="2013-11-13T00:00:00"/>
    <n v="44"/>
    <n v="7.0000000000000007E-2"/>
    <n v="2.08"/>
    <n v="2.56"/>
    <n v="91.52000000000001"/>
  </r>
  <r>
    <n v="9160"/>
    <n v="88262"/>
    <s v="Harry Peterson"/>
    <s v="Express Road Cargo"/>
    <x v="2"/>
    <x v="3"/>
    <s v="Not Specified"/>
    <s v="Cremant"/>
    <x v="0"/>
    <x v="1"/>
    <s v="Marques de Caceres Rioja Rosado 2014"/>
    <s v="Mini Crate"/>
    <s v="Liverpool"/>
    <x v="1271"/>
    <d v="2012-08-24T00:00:00"/>
    <n v="22"/>
    <n v="7.0000000000000007E-2"/>
    <n v="105.29"/>
    <n v="10.119999999999999"/>
    <n v="2316.38"/>
  </r>
  <r>
    <n v="9161"/>
    <n v="88262"/>
    <s v="Harry Peterson"/>
    <s v="Road Cargo"/>
    <x v="1"/>
    <x v="3"/>
    <s v="Not Specified"/>
    <s v="Pinot Gris"/>
    <x v="0"/>
    <x v="1"/>
    <s v="Rombauer Chardonnay 2014"/>
    <s v="Large Crate"/>
    <s v="Broken Hill"/>
    <x v="1271"/>
    <d v="2012-08-25T00:00:00"/>
    <n v="21"/>
    <n v="0.01"/>
    <n v="65.989999999999995"/>
    <n v="4.99"/>
    <n v="1385.79"/>
  </r>
  <r>
    <n v="9162"/>
    <n v="89215"/>
    <s v="David Schmidt"/>
    <s v="Express Road Cargo"/>
    <x v="2"/>
    <x v="1"/>
    <s v="Critical"/>
    <s v="Sangiovese Rose"/>
    <x v="0"/>
    <x v="1"/>
    <s v="Domaine Lafond Roc-Epine Tavel Rose 2014"/>
    <s v="Full Container"/>
    <s v="Mount Gambier"/>
    <x v="583"/>
    <d v="2012-09-09T00:00:00"/>
    <n v="14"/>
    <n v="0.08"/>
    <n v="70.709999999999994"/>
    <n v="37.58"/>
    <n v="989.93999999999994"/>
  </r>
  <r>
    <n v="9163"/>
    <n v="88140"/>
    <s v="Richard Martin"/>
    <s v="Road Cargo"/>
    <x v="2"/>
    <x v="0"/>
    <s v="High"/>
    <s v="Champagne"/>
    <x v="0"/>
    <x v="6"/>
    <s v="Chateau d'Esclans Garrus Rose 2013"/>
    <s v="Large Crate"/>
    <s v="Darwin"/>
    <x v="914"/>
    <d v="2011-08-30T00:00:00"/>
    <n v="18"/>
    <n v="0.06"/>
    <n v="20.28"/>
    <n v="14.39"/>
    <n v="365.04"/>
  </r>
  <r>
    <n v="9164"/>
    <n v="86583"/>
    <s v="Stephen Parker"/>
    <s v="Air Cargo"/>
    <x v="2"/>
    <x v="3"/>
    <s v="Medium"/>
    <s v="Champagne"/>
    <x v="0"/>
    <x v="6"/>
    <s v="Domaine Lafage Miraflors Rose 2013"/>
    <s v="Extra Large Crate"/>
    <s v="Albury"/>
    <x v="1414"/>
    <d v="2012-08-23T00:00:00"/>
    <n v="25"/>
    <n v="0.1"/>
    <n v="300.98"/>
    <n v="64.73"/>
    <n v="7524.5"/>
  </r>
  <r>
    <n v="9165"/>
    <n v="86583"/>
    <s v="Stephen Parker"/>
    <s v="Express Road Cargo"/>
    <x v="0"/>
    <x v="3"/>
    <s v="Medium"/>
    <s v="Cabernet Sauvignon"/>
    <x v="0"/>
    <x v="6"/>
    <s v="Chateau d'Esclans Whispering Angel Rose 2014"/>
    <s v="Full Container"/>
    <s v="Queanbeyan"/>
    <x v="1414"/>
    <d v="2012-08-23T00:00:00"/>
    <n v="12"/>
    <n v="0.01"/>
    <n v="3.41"/>
    <n v="0.7"/>
    <n v="40.92"/>
  </r>
  <r>
    <n v="9166"/>
    <n v="90215"/>
    <s v="Jason Williams"/>
    <s v="Air Cargo"/>
    <x v="2"/>
    <x v="1"/>
    <s v="Critical"/>
    <s v="Grenache Rose"/>
    <x v="0"/>
    <x v="6"/>
    <s v="Locations by Dave Phinney F Rose&quot;"/>
    <s v="Extra Large Crate"/>
    <s v="Bendigo"/>
    <x v="367"/>
    <d v="2011-01-15T00:00:00"/>
    <n v="12"/>
    <n v="0.06"/>
    <n v="113.98"/>
    <n v="30"/>
    <n v="1367.76"/>
  </r>
  <r>
    <n v="9167"/>
    <n v="90215"/>
    <s v="Brandon Stevens"/>
    <s v="Air Cargo"/>
    <x v="2"/>
    <x v="2"/>
    <s v="Critical"/>
    <s v="Grenache Rose"/>
    <x v="0"/>
    <x v="6"/>
    <s v="Chateau d'Esclans Garrus Rose 2013"/>
    <s v="Extra Large Crate"/>
    <s v="Busseltol"/>
    <x v="367"/>
    <d v="2011-01-15T00:00:00"/>
    <n v="5"/>
    <n v="0"/>
    <n v="120.98"/>
    <n v="30"/>
    <n v="604.9"/>
  </r>
  <r>
    <n v="9168"/>
    <n v="89197"/>
    <s v="Ernest Morales"/>
    <s v="Air Cargo"/>
    <x v="2"/>
    <x v="2"/>
    <s v="High"/>
    <s v="Cremant"/>
    <x v="0"/>
    <x v="6"/>
    <s v="Bertani Bertarose 2014"/>
    <s v="Extra Large Crate"/>
    <s v="Bunbury"/>
    <x v="190"/>
    <d v="2013-01-01T00:00:00"/>
    <n v="12"/>
    <n v="0.05"/>
    <n v="300.98"/>
    <n v="64.73"/>
    <n v="3611.76"/>
  </r>
  <r>
    <n v="9169"/>
    <n v="89197"/>
    <s v="Ernest Morales"/>
    <s v="Air Cargo"/>
    <x v="2"/>
    <x v="2"/>
    <s v="High"/>
    <s v="Champagne"/>
    <x v="0"/>
    <x v="6"/>
    <s v="Pietradolce Etna Rosato 2014"/>
    <s v="Extra Large Crate"/>
    <s v="Freemantle"/>
    <x v="190"/>
    <d v="2013-01-02T00:00:00"/>
    <n v="11"/>
    <n v="7.0000000000000007E-2"/>
    <n v="500.98"/>
    <n v="26"/>
    <n v="5510.7800000000007"/>
  </r>
  <r>
    <n v="9170"/>
    <n v="89197"/>
    <s v="Ernest Morales"/>
    <s v="Express Road Cargo"/>
    <x v="1"/>
    <x v="2"/>
    <s v="High"/>
    <s v="Reisling"/>
    <x v="0"/>
    <x v="6"/>
    <s v="Lincourt Courtney's Chardonnay 2012"/>
    <s v="Standard Size Crate"/>
    <s v="Mandurah"/>
    <x v="190"/>
    <d v="2012-12-31T00:00:00"/>
    <n v="9"/>
    <n v="0.04"/>
    <n v="45.19"/>
    <n v="1.99"/>
    <n v="406.71"/>
  </r>
  <r>
    <n v="9171"/>
    <n v="91354"/>
    <s v="Craig Grant"/>
    <s v="Air Cargo"/>
    <x v="2"/>
    <x v="1"/>
    <s v="Medium"/>
    <s v="Cremant"/>
    <x v="0"/>
    <x v="6"/>
    <s v="Bertani Bertarose 2014"/>
    <s v="Small Crate"/>
    <s v="Burnie"/>
    <x v="536"/>
    <d v="2010-03-25T00:00:00"/>
    <n v="6"/>
    <n v="0.09"/>
    <n v="138.75"/>
    <n v="52.42"/>
    <n v="832.5"/>
  </r>
  <r>
    <n v="9172"/>
    <n v="91489"/>
    <s v="Steve Perez"/>
    <s v="Express Road Cargo"/>
    <x v="0"/>
    <x v="0"/>
    <s v="High"/>
    <s v="Sangiovese"/>
    <x v="0"/>
    <x v="6"/>
    <s v="Lucien Albrecht Cremant d'Alsace Brut Rose"/>
    <s v="Large Crate"/>
    <s v="Palmerston"/>
    <x v="641"/>
    <d v="2011-12-06T00:00:00"/>
    <n v="2"/>
    <n v="0"/>
    <n v="6.75"/>
    <n v="2.99"/>
    <n v="13.5"/>
  </r>
  <r>
    <n v="9173"/>
    <n v="91489"/>
    <s v="Steve Perez"/>
    <s v="Express Road Cargo"/>
    <x v="2"/>
    <x v="0"/>
    <s v="High"/>
    <s v="Sangiovese Rose"/>
    <x v="0"/>
    <x v="6"/>
    <s v="Barnard Griffin Rose of Sangiovese 2014"/>
    <s v="Large Crate"/>
    <s v="Darwin"/>
    <x v="641"/>
    <d v="2011-12-06T00:00:00"/>
    <n v="1"/>
    <n v="0.09"/>
    <n v="2.08"/>
    <n v="5.33"/>
    <n v="2.08"/>
  </r>
  <r>
    <n v="9174"/>
    <n v="88872"/>
    <s v="Ronald Bell"/>
    <s v="Express Road Cargo"/>
    <x v="1"/>
    <x v="3"/>
    <s v="Critical"/>
    <s v="Chardonnay"/>
    <x v="0"/>
    <x v="6"/>
    <s v="Lincourt Courtney's Chardonnay 2012"/>
    <s v="Standard Size Crate"/>
    <s v="Wagga Wagga"/>
    <x v="112"/>
    <d v="2011-03-29T00:00:00"/>
    <n v="11"/>
    <n v="0.04"/>
    <n v="31.78"/>
    <n v="1.99"/>
    <n v="349.58000000000004"/>
  </r>
  <r>
    <n v="9175"/>
    <n v="88264"/>
    <s v="Harry Peterson"/>
    <s v="Air Cargo"/>
    <x v="2"/>
    <x v="3"/>
    <s v="Medium"/>
    <s v="Cremant"/>
    <x v="0"/>
    <x v="6"/>
    <s v="Sutter Home White Zinfandel"/>
    <s v="Small Crate"/>
    <s v="Wollongong"/>
    <x v="1004"/>
    <d v="2013-06-12T00:00:00"/>
    <n v="3"/>
    <n v="0.09"/>
    <n v="120.98"/>
    <n v="58.64"/>
    <n v="362.94"/>
  </r>
  <r>
    <n v="9176"/>
    <n v="88264"/>
    <s v="Harry Peterson"/>
    <s v="Express Road Cargo"/>
    <x v="1"/>
    <x v="3"/>
    <s v="Medium"/>
    <s v="Reisling"/>
    <x v="0"/>
    <x v="6"/>
    <s v="Dog Point Vineyard Sauvignon Blanc 2014"/>
    <s v="Large Crate"/>
    <s v="Sydney"/>
    <x v="1004"/>
    <d v="2013-06-12T00:00:00"/>
    <n v="15"/>
    <n v="0.01"/>
    <n v="20.97"/>
    <n v="6.5"/>
    <n v="314.54999999999995"/>
  </r>
  <r>
    <n v="9177"/>
    <n v="88264"/>
    <s v="Harry Peterson"/>
    <s v="Express Road Cargo"/>
    <x v="1"/>
    <x v="3"/>
    <s v="Medium"/>
    <s v="Sauvignon Blanc"/>
    <x v="0"/>
    <x v="6"/>
    <s v="Robert Oatley Signature Chardonnay 2013"/>
    <s v="Full Container"/>
    <s v="Tamworth"/>
    <x v="1004"/>
    <d v="2013-06-13T00:00:00"/>
    <n v="17"/>
    <n v="0.1"/>
    <n v="20.99"/>
    <n v="0.99"/>
    <n v="356.83"/>
  </r>
  <r>
    <n v="9178"/>
    <n v="87305"/>
    <s v="Andrea Butler"/>
    <s v="Express Road Cargo"/>
    <x v="0"/>
    <x v="0"/>
    <s v="High"/>
    <s v="Zinfandel"/>
    <x v="0"/>
    <x v="6"/>
    <s v="Simonnet-Febvre Cremant de Bourgogne Blanc"/>
    <s v="Large Crate"/>
    <s v="Mackay"/>
    <x v="505"/>
    <d v="2013-10-26T00:00:00"/>
    <n v="1"/>
    <n v="0.03"/>
    <n v="6.48"/>
    <n v="8.19"/>
    <n v="6.48"/>
  </r>
  <r>
    <n v="9179"/>
    <n v="87534"/>
    <s v="Philip Carr"/>
    <s v="Express Road Cargo"/>
    <x v="0"/>
    <x v="2"/>
    <s v="Medium"/>
    <s v="Malbec"/>
    <x v="0"/>
    <x v="6"/>
    <s v="Lucien Albrecht Cremant d'Alsace Brut Rose"/>
    <s v="Standard Size Crate"/>
    <s v="Mandurah"/>
    <x v="477"/>
    <d v="2010-03-31T00:00:00"/>
    <n v="5"/>
    <n v="0.08"/>
    <n v="11.97"/>
    <n v="5.81"/>
    <n v="59.85"/>
  </r>
  <r>
    <n v="9180"/>
    <n v="91552"/>
    <s v="Michael Morales"/>
    <s v="Air Cargo"/>
    <x v="2"/>
    <x v="1"/>
    <s v="High"/>
    <s v="Champagne"/>
    <x v="0"/>
    <x v="6"/>
    <s v="Bertani Bertarose 2014"/>
    <s v="Small Crate"/>
    <s v="Adelaide"/>
    <x v="1295"/>
    <d v="2012-11-06T00:00:00"/>
    <n v="12"/>
    <n v="0.09"/>
    <n v="218.75"/>
    <n v="69.64"/>
    <n v="2625"/>
  </r>
  <r>
    <n v="9181"/>
    <n v="88511"/>
    <s v="Howard Rice"/>
    <s v="Express Road Cargo"/>
    <x v="0"/>
    <x v="3"/>
    <s v="Low"/>
    <s v="Shiraz"/>
    <x v="0"/>
    <x v="6"/>
    <s v="Simonnet-Febvre Cremant de Bourgogne Blanc"/>
    <s v="Large Crate"/>
    <s v="Wagga Wagga"/>
    <x v="814"/>
    <d v="2010-10-25T00:00:00"/>
    <n v="23"/>
    <n v="0"/>
    <n v="15.99"/>
    <n v="13.18"/>
    <n v="367.77"/>
  </r>
  <r>
    <n v="9182"/>
    <n v="90323"/>
    <s v="Jeffrey Sims"/>
    <s v="Express Road Cargo"/>
    <x v="0"/>
    <x v="3"/>
    <s v="Not Specified"/>
    <s v="Cabernet Sauvignon"/>
    <x v="0"/>
    <x v="6"/>
    <s v="Lucien Albrecht Cremant d'Alsace Brut Rose"/>
    <s v="Large Crate"/>
    <s v="Paramatta"/>
    <x v="516"/>
    <d v="2011-03-07T00:00:00"/>
    <n v="11"/>
    <n v="0.02"/>
    <n v="52.4"/>
    <n v="16.11"/>
    <n v="576.4"/>
  </r>
  <r>
    <n v="9183"/>
    <n v="90323"/>
    <s v="Jeffrey Sims"/>
    <s v="Road Cargo"/>
    <x v="0"/>
    <x v="3"/>
    <s v="Not Specified"/>
    <s v="Malbec"/>
    <x v="0"/>
    <x v="6"/>
    <s v="Louis Roederer Cristal Brut with Gift Box 2007"/>
    <s v="Large Crate"/>
    <s v="Penrith"/>
    <x v="516"/>
    <d v="2011-03-08T00:00:00"/>
    <n v="2"/>
    <n v="0.02"/>
    <n v="30.98"/>
    <n v="8.74"/>
    <n v="61.96"/>
  </r>
  <r>
    <n v="9184"/>
    <n v="88339"/>
    <s v="Christine Fisher"/>
    <s v="Air Cargo"/>
    <x v="2"/>
    <x v="0"/>
    <s v="Critical"/>
    <s v="Cremant"/>
    <x v="0"/>
    <x v="6"/>
    <s v="Sutter Home Pink Moscato"/>
    <s v="Extra Large Crate"/>
    <s v="Brisbane"/>
    <x v="920"/>
    <d v="2013-10-13T00:00:00"/>
    <n v="24"/>
    <n v="0.05"/>
    <n v="89.99"/>
    <n v="42"/>
    <n v="2159.7599999999998"/>
  </r>
  <r>
    <n v="9185"/>
    <n v="91538"/>
    <s v="Todd Bishop"/>
    <s v="Express Road Cargo"/>
    <x v="0"/>
    <x v="1"/>
    <s v="Not Specified"/>
    <s v="Merlot"/>
    <x v="0"/>
    <x v="6"/>
    <s v="Barnard Griffin Rose of Sangiovese 2014"/>
    <s v="Full Container"/>
    <s v="Mildura"/>
    <x v="701"/>
    <d v="2011-05-21T00:00:00"/>
    <n v="7"/>
    <n v="0.03"/>
    <n v="7.04"/>
    <n v="2.17"/>
    <n v="49.28"/>
  </r>
  <r>
    <n v="9186"/>
    <n v="91538"/>
    <s v="Gerald Garza"/>
    <s v="Express Road Cargo"/>
    <x v="0"/>
    <x v="1"/>
    <s v="Not Specified"/>
    <s v="Merlot"/>
    <x v="0"/>
    <x v="6"/>
    <s v="Veuve Clicquot Brut Yellow Label"/>
    <s v="Large Crate"/>
    <s v="Canberra"/>
    <x v="701"/>
    <d v="2011-05-21T00:00:00"/>
    <n v="14"/>
    <n v="0.05"/>
    <n v="8.74"/>
    <n v="8.2899999999999991"/>
    <n v="122.36"/>
  </r>
  <r>
    <n v="9187"/>
    <n v="87482"/>
    <s v="Andrew Gilbert"/>
    <s v="Express Road Cargo"/>
    <x v="2"/>
    <x v="0"/>
    <s v="Medium"/>
    <s v="Cremant"/>
    <x v="0"/>
    <x v="6"/>
    <s v="Domaine Lafage Miraflors Rose 2013"/>
    <s v="Large Crate"/>
    <s v="Gold Coast"/>
    <x v="760"/>
    <d v="2013-07-07T00:00:00"/>
    <n v="7"/>
    <n v="0.03"/>
    <n v="26.48"/>
    <n v="6.93"/>
    <n v="185.36"/>
  </r>
  <r>
    <n v="9188"/>
    <n v="88398"/>
    <s v="Matthew Medina"/>
    <s v="Express Road Cargo"/>
    <x v="0"/>
    <x v="0"/>
    <s v="Low"/>
    <s v="Pinot Noir"/>
    <x v="0"/>
    <x v="6"/>
    <s v="JCB N¬∞21 Brut Cremant de Bourgogne"/>
    <s v="Large Crate"/>
    <s v="Palmerston"/>
    <x v="285"/>
    <d v="2012-12-05T00:00:00"/>
    <n v="4"/>
    <n v="0.03"/>
    <n v="2.08"/>
    <n v="1.49"/>
    <n v="8.32"/>
  </r>
  <r>
    <n v="9189"/>
    <n v="88398"/>
    <s v="Matthew Medina"/>
    <s v="Express Road Cargo"/>
    <x v="0"/>
    <x v="0"/>
    <s v="Low"/>
    <s v="Malbec"/>
    <x v="0"/>
    <x v="6"/>
    <s v="Lucien Albrecht Cremant d'Alsace Brut Rose"/>
    <s v="Full Container"/>
    <s v="Palmerston"/>
    <x v="285"/>
    <d v="2012-12-12T00:00:00"/>
    <n v="9"/>
    <n v="0"/>
    <n v="2.1800000000000002"/>
    <n v="7.09"/>
    <n v="19.62"/>
  </r>
  <r>
    <n v="9190"/>
    <n v="87674"/>
    <s v="Carol Nguyen"/>
    <s v="Express Road Cargo"/>
    <x v="0"/>
    <x v="1"/>
    <s v="Low"/>
    <s v="Shiraz"/>
    <x v="0"/>
    <x v="6"/>
    <s v="Roederer Estate Brut"/>
    <s v="Full Container"/>
    <s v="Port Adelaide"/>
    <x v="979"/>
    <d v="2013-01-28T00:00:00"/>
    <n v="1"/>
    <n v="0.1"/>
    <n v="8.01"/>
    <n v="2.87"/>
    <n v="8.01"/>
  </r>
  <r>
    <n v="9191"/>
    <n v="91550"/>
    <s v="Steve Fields"/>
    <s v="Express Road Cargo"/>
    <x v="0"/>
    <x v="1"/>
    <s v="Medium"/>
    <s v="Zinfandel"/>
    <x v="0"/>
    <x v="4"/>
    <s v="Chateau d'Esclans Garrus Rose 2013"/>
    <s v="Large Crate"/>
    <s v="Burnie"/>
    <x v="1190"/>
    <d v="2010-01-19T00:00:00"/>
    <n v="3"/>
    <n v="0.02"/>
    <n v="11.58"/>
    <n v="5.72"/>
    <n v="34.74"/>
  </r>
  <r>
    <n v="9192"/>
    <n v="91554"/>
    <s v="Steve Fields"/>
    <s v="Express Road Cargo"/>
    <x v="0"/>
    <x v="1"/>
    <s v="Medium"/>
    <s v="Zinfandel"/>
    <x v="0"/>
    <x v="6"/>
    <s v="Chateau d'Esclans Garrus Rose 2013"/>
    <s v="Large Crate"/>
    <s v="Burnie"/>
    <x v="1069"/>
    <d v="2013-01-18T00:00:00"/>
    <n v="8"/>
    <n v="0.06"/>
    <n v="48.91"/>
    <n v="5.81"/>
    <n v="391.28"/>
  </r>
  <r>
    <n v="9193"/>
    <n v="91554"/>
    <s v="Steve Fields"/>
    <s v="Express Road Cargo"/>
    <x v="0"/>
    <x v="1"/>
    <s v="Medium"/>
    <s v="Shiraz"/>
    <x v="0"/>
    <x v="6"/>
    <s v="Veuve Clicquot Brut Yellow Label"/>
    <s v="Large Crate"/>
    <s v="Burnie"/>
    <x v="1069"/>
    <d v="2013-01-19T00:00:00"/>
    <n v="5"/>
    <n v="0.02"/>
    <n v="15.51"/>
    <n v="17.78"/>
    <n v="77.55"/>
  </r>
  <r>
    <n v="9194"/>
    <n v="91550"/>
    <s v="Michael Morales"/>
    <s v="Air Cargo"/>
    <x v="2"/>
    <x v="1"/>
    <s v="Medium"/>
    <s v="Champagne"/>
    <x v="0"/>
    <x v="6"/>
    <s v="Gerard Bertrand Cote des Roses Rose 2014"/>
    <s v="Extra Large Crate"/>
    <s v="Canberra"/>
    <x v="1190"/>
    <d v="2010-01-20T00:00:00"/>
    <n v="6"/>
    <n v="0.05"/>
    <n v="350.99"/>
    <n v="39"/>
    <n v="2105.94"/>
  </r>
  <r>
    <n v="9195"/>
    <n v="91550"/>
    <s v="Michael Morales"/>
    <s v="Road Cargo"/>
    <x v="1"/>
    <x v="1"/>
    <s v="Medium"/>
    <s v="Reisling"/>
    <x v="0"/>
    <x v="4"/>
    <s v="Robert Oatley Signature Chardonnay 2013"/>
    <s v="Large Crate"/>
    <s v="Adelaide"/>
    <x v="1190"/>
    <d v="2010-01-20T00:00:00"/>
    <n v="5"/>
    <n v="0.04"/>
    <n v="15.99"/>
    <n v="9.4"/>
    <n v="79.95"/>
  </r>
  <r>
    <n v="9196"/>
    <n v="89850"/>
    <s v="Irene Berry"/>
    <s v="Express Road Cargo"/>
    <x v="1"/>
    <x v="1"/>
    <s v="Low"/>
    <s v="Chardonnay"/>
    <x v="0"/>
    <x v="4"/>
    <s v="Villa Maria Private Bin Sauvignon Blanc 2015"/>
    <s v="Large Crate"/>
    <s v="Port Lincoln"/>
    <x v="538"/>
    <d v="2011-02-03T00:00:00"/>
    <n v="8"/>
    <n v="0.04"/>
    <n v="30.98"/>
    <n v="6.5"/>
    <n v="247.84"/>
  </r>
  <r>
    <n v="9197"/>
    <n v="88177"/>
    <s v="Robert Mendoza"/>
    <s v="Express Road Cargo"/>
    <x v="0"/>
    <x v="0"/>
    <s v="Low"/>
    <s v="Malbec"/>
    <x v="0"/>
    <x v="6"/>
    <s v="Marques de Caceres Rioja Rosado 2014"/>
    <s v="Large Crate"/>
    <s v="Palmerston"/>
    <x v="1113"/>
    <d v="2011-08-09T00:00:00"/>
    <n v="12"/>
    <n v="0.03"/>
    <n v="7.3"/>
    <n v="7.72"/>
    <n v="87.6"/>
  </r>
  <r>
    <n v="9198"/>
    <n v="88177"/>
    <s v="Robert Mendoza"/>
    <s v="Express Road Cargo"/>
    <x v="2"/>
    <x v="0"/>
    <s v="Low"/>
    <s v="Cremant"/>
    <x v="0"/>
    <x v="6"/>
    <s v="La Playa Estate Cabernet Sauvignon Rose 2015"/>
    <s v="Loose Wrap"/>
    <s v="Palmerston"/>
    <x v="1113"/>
    <d v="2011-08-10T00:00:00"/>
    <n v="17"/>
    <n v="0.02"/>
    <n v="9.77"/>
    <n v="6.02"/>
    <n v="166.09"/>
  </r>
  <r>
    <n v="9199"/>
    <n v="87432"/>
    <s v="Victor Jenkins"/>
    <s v="Express Road Cargo"/>
    <x v="1"/>
    <x v="3"/>
    <s v="Critical"/>
    <s v="Pinot Gris"/>
    <x v="0"/>
    <x v="6"/>
    <s v="Lucky Chardonnay 2012"/>
    <s v="Standard Size Crate"/>
    <s v="Wagga Wagga"/>
    <x v="621"/>
    <d v="2013-04-16T00:00:00"/>
    <n v="10"/>
    <n v="0.01"/>
    <n v="22.98"/>
    <n v="1.99"/>
    <n v="229.8"/>
  </r>
  <r>
    <n v="9200"/>
    <n v="87424"/>
    <s v="Jason Patterson"/>
    <s v="Air Cargo"/>
    <x v="2"/>
    <x v="3"/>
    <s v="Critical"/>
    <s v="Sangiovese Rose"/>
    <x v="0"/>
    <x v="6"/>
    <s v="Sutter Home White Zinfandel"/>
    <s v="Extra Large Crate"/>
    <s v="Blue Mountains"/>
    <x v="1308"/>
    <d v="2010-04-17T00:00:00"/>
    <n v="5"/>
    <n v="0.1"/>
    <n v="226.67"/>
    <n v="28.16"/>
    <n v="1133.3499999999999"/>
  </r>
  <r>
    <n v="9201"/>
    <n v="90875"/>
    <s v="Lawrence Lee"/>
    <s v="Express Road Cargo"/>
    <x v="2"/>
    <x v="3"/>
    <s v="Low"/>
    <s v="Sangiovese Rose"/>
    <x v="0"/>
    <x v="4"/>
    <s v="Chateau d'Esclans Garrus Rose 2013"/>
    <s v="Standard Size Crate"/>
    <s v="Newcastle"/>
    <x v="539"/>
    <d v="2011-03-04T00:00:00"/>
    <n v="6"/>
    <n v="0.01"/>
    <n v="12.2"/>
    <n v="6.02"/>
    <n v="73.199999999999989"/>
  </r>
  <r>
    <n v="9202"/>
    <n v="87419"/>
    <s v="Daniel Taylor"/>
    <s v="Express Road Cargo"/>
    <x v="2"/>
    <x v="3"/>
    <s v="Low"/>
    <s v="Cremant"/>
    <x v="0"/>
    <x v="4"/>
    <s v="Marques de Caceres Rioja Rosado 2014"/>
    <s v="Full Container"/>
    <s v="Paramatta"/>
    <x v="653"/>
    <d v="2013-06-11T00:00:00"/>
    <n v="1"/>
    <n v="0.1"/>
    <n v="8.34"/>
    <n v="0.96"/>
    <n v="8.34"/>
  </r>
  <r>
    <n v="9203"/>
    <n v="87419"/>
    <s v="Daniel Taylor"/>
    <s v="Express Road Cargo"/>
    <x v="1"/>
    <x v="3"/>
    <s v="Low"/>
    <s v="Chardonnay"/>
    <x v="0"/>
    <x v="6"/>
    <s v="The White Knight Sauvignon Blanc 2014"/>
    <s v="Loose Wrap"/>
    <s v="Wagga Wagga"/>
    <x v="653"/>
    <d v="2013-06-14T00:00:00"/>
    <n v="5"/>
    <n v="0.04"/>
    <n v="140.99"/>
    <n v="13.99"/>
    <n v="704.95"/>
  </r>
  <r>
    <n v="9204"/>
    <n v="89986"/>
    <s v="Jose Brown"/>
    <s v="Air Cargo"/>
    <x v="2"/>
    <x v="3"/>
    <s v="Critical"/>
    <s v="Champagne"/>
    <x v="0"/>
    <x v="6"/>
    <s v="Chateau de Campuget Costieres de Nimes Tradition Rose 2015"/>
    <s v="Extra Large Crate"/>
    <s v="Broken Hill"/>
    <x v="872"/>
    <d v="2013-05-14T00:00:00"/>
    <n v="9"/>
    <n v="0.09"/>
    <n v="200.98"/>
    <n v="23.76"/>
    <n v="1808.82"/>
  </r>
  <r>
    <n v="9205"/>
    <n v="85859"/>
    <s v="James Young"/>
    <s v="Air Cargo"/>
    <x v="2"/>
    <x v="1"/>
    <s v="Critical"/>
    <s v="Grenache Rose"/>
    <x v="0"/>
    <x v="6"/>
    <s v="Gerard Bertrand Cote des Roses Rose 2014"/>
    <s v="Small Crate"/>
    <s v="Devonport"/>
    <x v="1415"/>
    <d v="2011-04-25T00:00:00"/>
    <n v="9"/>
    <n v="0.03"/>
    <n v="170.98"/>
    <n v="35.89"/>
    <n v="1538.82"/>
  </r>
  <r>
    <n v="9206"/>
    <n v="85859"/>
    <s v="James Young"/>
    <s v="Express Road Cargo"/>
    <x v="1"/>
    <x v="1"/>
    <s v="Critical"/>
    <s v="Chardonnay"/>
    <x v="0"/>
    <x v="6"/>
    <s v="Chardonnais Napa Valley Chardonnay 2013"/>
    <s v="Loose Wrap"/>
    <s v="Hobart"/>
    <x v="1415"/>
    <d v="2011-04-26T00:00:00"/>
    <n v="3"/>
    <n v="0"/>
    <n v="20.99"/>
    <n v="4.8099999999999996"/>
    <n v="62.97"/>
  </r>
  <r>
    <n v="9207"/>
    <n v="89891"/>
    <s v="Christopher Wells"/>
    <s v="Express Road Cargo"/>
    <x v="2"/>
    <x v="2"/>
    <s v="Medium"/>
    <s v="Grenache Rose"/>
    <x v="0"/>
    <x v="6"/>
    <s v="La Playa Estate Cabernet Sauvignon Rose 2015"/>
    <s v="Standard Size Crate"/>
    <s v="Perth"/>
    <x v="918"/>
    <d v="2013-10-31T00:00:00"/>
    <n v="20"/>
    <n v="7.0000000000000007E-2"/>
    <n v="1.74"/>
    <n v="4.08"/>
    <n v="34.799999999999997"/>
  </r>
  <r>
    <n v="9208"/>
    <n v="89606"/>
    <s v="Harry Price"/>
    <s v="Express Road Cargo"/>
    <x v="0"/>
    <x v="1"/>
    <s v="Low"/>
    <s v="Zinfandel"/>
    <x v="0"/>
    <x v="7"/>
    <s v="Dom Perignon 2006"/>
    <s v="Large Crate"/>
    <s v="Benalla"/>
    <x v="137"/>
    <d v="2013-08-17T00:00:00"/>
    <n v="18"/>
    <n v="0"/>
    <n v="4.13"/>
    <n v="0.99"/>
    <n v="74.34"/>
  </r>
  <r>
    <n v="9209"/>
    <n v="89348"/>
    <s v="Mildred Franklin"/>
    <s v="Express Road Cargo"/>
    <x v="0"/>
    <x v="1"/>
    <s v="Low"/>
    <s v="Zinfandel"/>
    <x v="0"/>
    <x v="7"/>
    <s v="Sutter Home Pink Moscato"/>
    <s v="Large Crate"/>
    <s v="Port Adelaide"/>
    <x v="420"/>
    <d v="2012-03-26T00:00:00"/>
    <n v="8"/>
    <n v="0.03"/>
    <n v="2.88"/>
    <n v="0.99"/>
    <n v="23.04"/>
  </r>
  <r>
    <n v="9210"/>
    <n v="89348"/>
    <s v="Mildred Franklin"/>
    <s v="Air Cargo"/>
    <x v="2"/>
    <x v="1"/>
    <s v="Low"/>
    <s v="Champagne"/>
    <x v="0"/>
    <x v="7"/>
    <s v="Belle Glos Oeil de Perdrix Pinot Noir Blanc 2014"/>
    <s v="Extra Large Crate"/>
    <s v="Adelaide"/>
    <x v="420"/>
    <d v="2012-03-26T00:00:00"/>
    <n v="13"/>
    <n v="0.1"/>
    <n v="85.29"/>
    <n v="60"/>
    <n v="1108.77"/>
  </r>
  <r>
    <n v="9211"/>
    <n v="90310"/>
    <s v="Nicholas Gonzales"/>
    <s v="Express Road Cargo"/>
    <x v="0"/>
    <x v="1"/>
    <s v="Medium"/>
    <s v="Shiraz"/>
    <x v="0"/>
    <x v="7"/>
    <s v="Chateau d'Esclans Garrus Rose 2013"/>
    <s v="Large Crate"/>
    <s v="Adelaide"/>
    <x v="239"/>
    <d v="2011-05-13T00:00:00"/>
    <n v="8"/>
    <n v="7.0000000000000007E-2"/>
    <n v="6.48"/>
    <n v="5.94"/>
    <n v="51.84"/>
  </r>
  <r>
    <n v="9212"/>
    <n v="89585"/>
    <s v="Phillip Greene"/>
    <s v="Express Road Cargo"/>
    <x v="1"/>
    <x v="2"/>
    <s v="Low"/>
    <s v="Reisling"/>
    <x v="0"/>
    <x v="7"/>
    <s v="Leeuwin Estate Art Series Chardonnay 2012"/>
    <s v="Standard Size Crate"/>
    <s v="Albany"/>
    <x v="540"/>
    <d v="2010-04-11T00:00:00"/>
    <n v="12"/>
    <n v="7.0000000000000007E-2"/>
    <n v="2.12"/>
    <n v="1.99"/>
    <n v="25.44"/>
  </r>
  <r>
    <n v="9213"/>
    <n v="89588"/>
    <s v="Bruce Morgan"/>
    <s v="Express Road Cargo"/>
    <x v="0"/>
    <x v="2"/>
    <s v="Low"/>
    <s v="Pinot Noir"/>
    <x v="0"/>
    <x v="7"/>
    <s v="Lucien Albrecht Cremant d'Alsace Brut Rose"/>
    <s v="Full Container"/>
    <s v="Albany"/>
    <x v="541"/>
    <d v="2013-04-16T00:00:00"/>
    <n v="3"/>
    <n v="7.0000000000000007E-2"/>
    <n v="1.76"/>
    <n v="0.7"/>
    <n v="5.28"/>
  </r>
  <r>
    <n v="9214"/>
    <n v="88446"/>
    <s v="Dennis Walker"/>
    <s v="Express Road Cargo"/>
    <x v="1"/>
    <x v="1"/>
    <s v="High"/>
    <s v="Chardonnay"/>
    <x v="0"/>
    <x v="7"/>
    <s v="Grgich Hills Chardonnay 2012"/>
    <s v="Mini Crate"/>
    <s v="Hobart"/>
    <x v="542"/>
    <d v="2013-03-03T00:00:00"/>
    <n v="7"/>
    <n v="0.01"/>
    <n v="499.99"/>
    <n v="24.49"/>
    <n v="3499.9300000000003"/>
  </r>
  <r>
    <n v="9215"/>
    <n v="88446"/>
    <s v="Dennis Walker"/>
    <s v="Express Road Cargo"/>
    <x v="0"/>
    <x v="1"/>
    <s v="High"/>
    <s v="Zinfandel"/>
    <x v="0"/>
    <x v="7"/>
    <s v="Chateau D'Aqueria Tavel Rose 2013"/>
    <s v="Standard Size Crate"/>
    <s v="Launceston"/>
    <x v="542"/>
    <d v="2013-03-02T00:00:00"/>
    <n v="1"/>
    <n v="0.09"/>
    <n v="21.98"/>
    <n v="2.87"/>
    <n v="21.98"/>
  </r>
  <r>
    <n v="9216"/>
    <n v="86475"/>
    <s v="Gregory Murray"/>
    <s v="Express Road Cargo"/>
    <x v="0"/>
    <x v="1"/>
    <s v="Not Specified"/>
    <s v="Malbec"/>
    <x v="0"/>
    <x v="7"/>
    <s v="Belle Glos Oeil de Perdrix Pinot Noir Blanc 2014"/>
    <s v="Full Container"/>
    <s v="Adelaide"/>
    <x v="543"/>
    <d v="2012-09-26T00:00:00"/>
    <n v="23"/>
    <n v="0.01"/>
    <n v="8.01"/>
    <n v="2.87"/>
    <n v="184.23"/>
  </r>
  <r>
    <n v="9217"/>
    <n v="86475"/>
    <s v="Gregory Murray"/>
    <s v="Express Road Cargo"/>
    <x v="0"/>
    <x v="1"/>
    <s v="Not Specified"/>
    <s v="Shiraz"/>
    <x v="0"/>
    <x v="7"/>
    <s v="Domaine Lafond Roc-Epine Tavel Rose 2014"/>
    <s v="Large Crate"/>
    <s v="Mount Gambier"/>
    <x v="543"/>
    <d v="2012-09-27T00:00:00"/>
    <n v="14"/>
    <n v="0.09"/>
    <n v="4.9800000000000004"/>
    <n v="5.0199999999999996"/>
    <n v="69.72"/>
  </r>
  <r>
    <n v="9218"/>
    <n v="86249"/>
    <s v="Ashley Griffin"/>
    <s v="Express Road Cargo"/>
    <x v="1"/>
    <x v="3"/>
    <s v="Critical"/>
    <s v="Reisling"/>
    <x v="0"/>
    <x v="7"/>
    <s v="Cloudy Bay Sauvignon Blanc 2015"/>
    <s v="Large Crate"/>
    <s v="Sydney"/>
    <x v="1132"/>
    <d v="2013-12-17T00:00:00"/>
    <n v="25"/>
    <n v="0.02"/>
    <n v="35.99"/>
    <n v="1.1000000000000001"/>
    <n v="899.75"/>
  </r>
  <r>
    <n v="9219"/>
    <n v="89043"/>
    <s v="Johnny Brown"/>
    <s v="Express Road Cargo"/>
    <x v="0"/>
    <x v="1"/>
    <s v="Low"/>
    <s v="Shiraz"/>
    <x v="0"/>
    <x v="7"/>
    <s v="Chateau d'Esclans Garrus Rose 2013"/>
    <s v="Large Crate"/>
    <s v="Adelaide"/>
    <x v="681"/>
    <d v="2013-02-13T00:00:00"/>
    <n v="3"/>
    <n v="0.09"/>
    <n v="5.98"/>
    <n v="5.15"/>
    <n v="17.940000000000001"/>
  </r>
  <r>
    <n v="9220"/>
    <n v="89718"/>
    <s v="Kathleen Morrison"/>
    <s v="Express Road Cargo"/>
    <x v="0"/>
    <x v="0"/>
    <s v="High"/>
    <s v="Merlot"/>
    <x v="0"/>
    <x v="7"/>
    <s v="Simonnet-Febvre Cremant de Bourgogne Blanc"/>
    <s v="Loose Wrap"/>
    <s v="Bundaberg"/>
    <x v="894"/>
    <d v="2012-02-02T00:00:00"/>
    <n v="8"/>
    <n v="7.0000000000000007E-2"/>
    <n v="46.89"/>
    <n v="5.0999999999999996"/>
    <n v="375.12"/>
  </r>
  <r>
    <n v="9221"/>
    <n v="87864"/>
    <s v="Roy Hayes"/>
    <s v="Air Cargo"/>
    <x v="1"/>
    <x v="0"/>
    <s v="Critical"/>
    <s v="Chardonnay"/>
    <x v="0"/>
    <x v="7"/>
    <s v="Giesen Sauvignon Blanc 2014"/>
    <s v="Extra Large Crate"/>
    <s v="Darwin"/>
    <x v="341"/>
    <d v="2011-09-29T00:00:00"/>
    <n v="18"/>
    <n v="0.05"/>
    <n v="90.97"/>
    <n v="14"/>
    <n v="1637.46"/>
  </r>
  <r>
    <n v="9222"/>
    <n v="87640"/>
    <s v="Larry Butler"/>
    <s v="Road Cargo"/>
    <x v="0"/>
    <x v="1"/>
    <s v="Critical"/>
    <s v="Cabernet Sauvignon"/>
    <x v="0"/>
    <x v="7"/>
    <s v="Francis Ford Coppola Sofia Rose 2014"/>
    <s v="Large Crate"/>
    <s v="Geelong"/>
    <x v="211"/>
    <d v="2012-11-20T00:00:00"/>
    <n v="16"/>
    <n v="0.02"/>
    <n v="30.98"/>
    <n v="17.079999999999998"/>
    <n v="495.68"/>
  </r>
  <r>
    <n v="9223"/>
    <n v="89967"/>
    <s v="Jason Wright"/>
    <s v="Express Road Cargo"/>
    <x v="1"/>
    <x v="3"/>
    <s v="Medium"/>
    <s v="Chardonnay"/>
    <x v="0"/>
    <x v="7"/>
    <s v="Robert Oatley Sauvignon Blanc 2013"/>
    <s v="Standard Size Crate"/>
    <s v="Lithgow"/>
    <x v="975"/>
    <d v="2013-05-27T00:00:00"/>
    <n v="10"/>
    <n v="0.09"/>
    <n v="8.5"/>
    <n v="1.99"/>
    <n v="85"/>
  </r>
  <r>
    <n v="9224"/>
    <n v="89967"/>
    <s v="Jason Wright"/>
    <s v="Express Road Cargo"/>
    <x v="2"/>
    <x v="3"/>
    <s v="Medium"/>
    <s v="Sangiovese Rose"/>
    <x v="0"/>
    <x v="7"/>
    <s v="Chateau d'Esclans Whispering Angel Rose 2014"/>
    <s v="Full Container"/>
    <s v="Newcastle"/>
    <x v="975"/>
    <d v="2013-05-27T00:00:00"/>
    <n v="10"/>
    <n v="0.02"/>
    <n v="8.34"/>
    <n v="0.96"/>
    <n v="83.4"/>
  </r>
  <r>
    <n v="9225"/>
    <n v="89967"/>
    <s v="Jason Wright"/>
    <s v="Express Road Cargo"/>
    <x v="0"/>
    <x v="3"/>
    <s v="Medium"/>
    <s v="Sangiovese"/>
    <x v="0"/>
    <x v="7"/>
    <s v="Pierre Sparr Cremant d'Alsace Reserve Brut Rose"/>
    <s v="Large Crate"/>
    <s v="Albury"/>
    <x v="975"/>
    <d v="2013-05-28T00:00:00"/>
    <n v="10"/>
    <n v="0.02"/>
    <n v="48.91"/>
    <n v="5.81"/>
    <n v="489.09999999999997"/>
  </r>
  <r>
    <n v="9226"/>
    <n v="89151"/>
    <s v="Jeffrey Lewis"/>
    <s v="Express Road Cargo"/>
    <x v="0"/>
    <x v="0"/>
    <s v="Critical"/>
    <s v="Sangiovese"/>
    <x v="0"/>
    <x v="7"/>
    <s v="Dopff &amp; Irion Cremant Rose Brut"/>
    <s v="Large Crate"/>
    <s v="Gold Coast"/>
    <x v="1416"/>
    <d v="2012-07-22T00:00:00"/>
    <n v="2"/>
    <n v="0.02"/>
    <n v="3.08"/>
    <n v="0.99"/>
    <n v="6.16"/>
  </r>
  <r>
    <n v="9227"/>
    <n v="91161"/>
    <s v="Todd Thompson"/>
    <s v="Express Road Cargo"/>
    <x v="0"/>
    <x v="2"/>
    <s v="Critical"/>
    <s v="Shiraz"/>
    <x v="0"/>
    <x v="7"/>
    <s v="La Playa Estate Cabernet Sauvignon Rose 2015"/>
    <s v="Large Crate"/>
    <s v="Freemantle"/>
    <x v="851"/>
    <d v="2012-02-15T00:00:00"/>
    <n v="8"/>
    <n v="0.05"/>
    <n v="4.55"/>
    <n v="1.49"/>
    <n v="36.4"/>
  </r>
  <r>
    <n v="9228"/>
    <n v="88934"/>
    <s v="Carlos Jenkins"/>
    <s v="Express Road Cargo"/>
    <x v="1"/>
    <x v="2"/>
    <s v="High"/>
    <s v="Chardonnay"/>
    <x v="0"/>
    <x v="7"/>
    <s v="Hewitson LuLu Sauvignon Blanc 2014"/>
    <s v="Standard Size Crate"/>
    <s v="Bunbury"/>
    <x v="1253"/>
    <d v="2012-01-28T00:00:00"/>
    <n v="3"/>
    <n v="0.09"/>
    <n v="28.48"/>
    <n v="1.99"/>
    <n v="85.44"/>
  </r>
  <r>
    <n v="9229"/>
    <n v="88934"/>
    <s v="Carlos Jenkins"/>
    <s v="Express Road Cargo"/>
    <x v="2"/>
    <x v="2"/>
    <s v="High"/>
    <s v="Champagne"/>
    <x v="0"/>
    <x v="7"/>
    <s v="La Playa Estate Cabernet Sauvignon Rose 2015"/>
    <s v="Large Crate"/>
    <s v="Bunbury"/>
    <x v="1253"/>
    <d v="2012-01-30T00:00:00"/>
    <n v="7"/>
    <n v="0.06"/>
    <n v="4.1399999999999997"/>
    <n v="6.6"/>
    <n v="28.979999999999997"/>
  </r>
  <r>
    <n v="9230"/>
    <n v="90069"/>
    <s v="Johnny Tucker"/>
    <s v="Road Cargo"/>
    <x v="0"/>
    <x v="1"/>
    <s v="Not Specified"/>
    <s v="Malbec"/>
    <x v="0"/>
    <x v="7"/>
    <s v="Chateau Gaudrelle Cremant d'Loire Brut"/>
    <s v="Large Crate"/>
    <s v="Wodonga"/>
    <x v="716"/>
    <d v="2010-05-27T00:00:00"/>
    <n v="4"/>
    <n v="0.03"/>
    <n v="5.44"/>
    <n v="7.46"/>
    <n v="21.76"/>
  </r>
  <r>
    <n v="9231"/>
    <n v="90069"/>
    <s v="Johnny Tucker"/>
    <s v="Express Road Cargo"/>
    <x v="0"/>
    <x v="1"/>
    <s v="Not Specified"/>
    <s v="Merlot"/>
    <x v="0"/>
    <x v="7"/>
    <s v="Laurent-Perrier Brut Millesime 2006"/>
    <s v="Large Crate"/>
    <s v="Bendigo"/>
    <x v="716"/>
    <d v="2010-05-26T00:00:00"/>
    <n v="8"/>
    <n v="0.08"/>
    <n v="26.38"/>
    <n v="5.58"/>
    <n v="211.04"/>
  </r>
  <r>
    <n v="9232"/>
    <n v="90069"/>
    <s v="Johnny Tucker"/>
    <s v="Express Road Cargo"/>
    <x v="1"/>
    <x v="1"/>
    <s v="Not Specified"/>
    <s v="Chardonnay"/>
    <x v="0"/>
    <x v="7"/>
    <s v="Cloudy Bay Sauvignon Blanc 2015"/>
    <s v="Full Container"/>
    <s v="Frankston"/>
    <x v="716"/>
    <d v="2010-05-27T00:00:00"/>
    <n v="1"/>
    <n v="0.06"/>
    <n v="20.99"/>
    <n v="2.5"/>
    <n v="20.99"/>
  </r>
  <r>
    <n v="9233"/>
    <n v="88491"/>
    <s v="Jerry Elliott"/>
    <s v="Express Road Cargo"/>
    <x v="2"/>
    <x v="1"/>
    <s v="Low"/>
    <s v="Grenache Rose"/>
    <x v="0"/>
    <x v="7"/>
    <s v="Domaine Lafond Roc-Epine Tavel Rose 2014"/>
    <s v="Standard Size Crate"/>
    <s v="Port Lincoln"/>
    <x v="1189"/>
    <d v="2011-08-14T00:00:00"/>
    <n v="17"/>
    <n v="0.03"/>
    <n v="14.98"/>
    <n v="8.99"/>
    <n v="254.66"/>
  </r>
  <r>
    <n v="9234"/>
    <n v="90773"/>
    <s v="Roger Gomez"/>
    <s v="Express Road Cargo"/>
    <x v="0"/>
    <x v="3"/>
    <s v="Low"/>
    <s v="Merlot"/>
    <x v="0"/>
    <x v="7"/>
    <s v="Schramsberg Cremant Demi-Sec 2011"/>
    <s v="Large Crate"/>
    <s v="Tamworth"/>
    <x v="1332"/>
    <d v="2013-03-01T00:00:00"/>
    <n v="10"/>
    <n v="0.02"/>
    <n v="11.19"/>
    <n v="5.03"/>
    <n v="111.89999999999999"/>
  </r>
  <r>
    <n v="9235"/>
    <n v="90773"/>
    <s v="Johnny Moreno"/>
    <s v="Express Road Cargo"/>
    <x v="1"/>
    <x v="1"/>
    <s v="Low"/>
    <s v="Reisling"/>
    <x v="0"/>
    <x v="7"/>
    <s v="Leeuwin Estate Art Series Chardonnay 2012"/>
    <s v="Standard Size Crate"/>
    <s v="Hamilton"/>
    <x v="1332"/>
    <d v="2013-03-06T00:00:00"/>
    <n v="1"/>
    <n v="0.02"/>
    <n v="4.7699999999999996"/>
    <n v="2.39"/>
    <n v="4.7699999999999996"/>
  </r>
  <r>
    <n v="9236"/>
    <n v="86844"/>
    <s v="Marie Harrison"/>
    <s v="Road Cargo"/>
    <x v="0"/>
    <x v="1"/>
    <s v="High"/>
    <s v="Shiraz"/>
    <x v="0"/>
    <x v="7"/>
    <s v="Dopff &amp; Irion Cremant Rose Brut"/>
    <s v="Large Crate"/>
    <s v="Burnie"/>
    <x v="737"/>
    <d v="2013-02-15T00:00:00"/>
    <n v="3"/>
    <n v="0.08"/>
    <n v="14.27"/>
    <n v="7.27"/>
    <n v="42.81"/>
  </r>
  <r>
    <n v="9237"/>
    <n v="86836"/>
    <s v="Marie Harrison"/>
    <s v="Express Road Cargo"/>
    <x v="0"/>
    <x v="1"/>
    <s v="High"/>
    <s v="Cabernet Sauvignon"/>
    <x v="0"/>
    <x v="7"/>
    <s v="Simonnet-Febvre Cremant de Bourgogne Blanc"/>
    <s v="Full Container"/>
    <s v="Launceston"/>
    <x v="591"/>
    <d v="2010-02-15T00:00:00"/>
    <n v="6"/>
    <n v="0.04"/>
    <n v="2.98"/>
    <n v="1.58"/>
    <n v="17.88"/>
  </r>
  <r>
    <n v="9238"/>
    <n v="86836"/>
    <s v="Marie Harrison"/>
    <s v="Express Road Cargo"/>
    <x v="1"/>
    <x v="1"/>
    <s v="High"/>
    <s v="Reisling"/>
    <x v="0"/>
    <x v="7"/>
    <s v="Mercer Canyons Chardonnay 2013"/>
    <s v="Large Crate"/>
    <s v="Hobart"/>
    <x v="591"/>
    <d v="2010-02-14T00:00:00"/>
    <n v="10"/>
    <n v="0.05"/>
    <n v="115.99"/>
    <n v="2.5"/>
    <n v="1159.8999999999999"/>
  </r>
  <r>
    <n v="9239"/>
    <n v="88112"/>
    <s v="Juan Morrison"/>
    <s v="Express Road Cargo"/>
    <x v="0"/>
    <x v="3"/>
    <s v="Low"/>
    <s v="Merlot"/>
    <x v="0"/>
    <x v="7"/>
    <s v="Veuve Clicquot Brut Yellow Label"/>
    <s v="Full Container"/>
    <s v="Broken Hill"/>
    <x v="14"/>
    <d v="2012-10-12T00:00:00"/>
    <n v="10"/>
    <n v="0.09"/>
    <n v="3.28"/>
    <n v="3.97"/>
    <n v="32.799999999999997"/>
  </r>
  <r>
    <n v="9240"/>
    <n v="88112"/>
    <s v="Juan Morrison"/>
    <s v="Express Road Cargo"/>
    <x v="1"/>
    <x v="3"/>
    <s v="Low"/>
    <s v="Sauvignon Blanc"/>
    <x v="0"/>
    <x v="7"/>
    <s v="Chardonnais Napa Valley Chardonnay 2013"/>
    <s v="Large Crate"/>
    <s v="Tamworth"/>
    <x v="14"/>
    <d v="2012-10-16T00:00:00"/>
    <n v="19"/>
    <n v="0.02"/>
    <n v="125.99"/>
    <n v="8.99"/>
    <n v="2393.81"/>
  </r>
  <r>
    <n v="9241"/>
    <n v="85884"/>
    <s v="Jimmy Marshall"/>
    <s v="Express Road Cargo"/>
    <x v="0"/>
    <x v="3"/>
    <s v="Critical"/>
    <s v="Shiraz"/>
    <x v="0"/>
    <x v="7"/>
    <s v="Dom Perignon 2006"/>
    <s v="Large Crate"/>
    <s v="Wollongong"/>
    <x v="885"/>
    <d v="2012-01-30T00:00:00"/>
    <n v="3"/>
    <n v="0.05"/>
    <n v="70.97"/>
    <n v="3.5"/>
    <n v="212.91"/>
  </r>
  <r>
    <n v="9242"/>
    <n v="85884"/>
    <s v="Jimmy Marshall"/>
    <s v="Express Road Cargo"/>
    <x v="0"/>
    <x v="3"/>
    <s v="Critical"/>
    <s v="Malbec"/>
    <x v="0"/>
    <x v="5"/>
    <s v="Francis Ford Coppola Sofia Rose 2014"/>
    <s v="Large Crate"/>
    <s v="Campbeltown"/>
    <x v="885"/>
    <d v="2012-01-30T00:00:00"/>
    <n v="11"/>
    <n v="0.09"/>
    <n v="5.34"/>
    <n v="2.99"/>
    <n v="58.739999999999995"/>
  </r>
  <r>
    <n v="9243"/>
    <n v="87012"/>
    <s v="Louis Chavez"/>
    <s v="Express Road Cargo"/>
    <x v="0"/>
    <x v="3"/>
    <s v="High"/>
    <s v="Merlot"/>
    <x v="0"/>
    <x v="5"/>
    <s v="Jean-Baptiste Adam Les Natures Cremant d'Alsace Brut"/>
    <s v="Large Crate"/>
    <s v="Campbeltown"/>
    <x v="588"/>
    <d v="2013-02-18T00:00:00"/>
    <n v="11"/>
    <n v="0.02"/>
    <n v="5.34"/>
    <n v="2.99"/>
    <n v="58.739999999999995"/>
  </r>
  <r>
    <n v="9244"/>
    <n v="87002"/>
    <s v="Louis Chavez"/>
    <s v="Express Road Cargo"/>
    <x v="2"/>
    <x v="3"/>
    <s v="High"/>
    <s v="Grenache Rose"/>
    <x v="0"/>
    <x v="5"/>
    <s v="Pietradolce Etna Rosato 2014"/>
    <s v="Loose Wrap"/>
    <s v="Penrith"/>
    <x v="1188"/>
    <d v="2010-02-19T00:00:00"/>
    <n v="3"/>
    <n v="0.04"/>
    <n v="62.18"/>
    <n v="10.84"/>
    <n v="186.54"/>
  </r>
  <r>
    <n v="9245"/>
    <n v="87012"/>
    <s v="Louis Chavez"/>
    <s v="Express Road Cargo"/>
    <x v="2"/>
    <x v="3"/>
    <s v="High"/>
    <s v="Cremant"/>
    <x v="0"/>
    <x v="5"/>
    <s v="Domaine Lafond Roc-Epine Tavel Rose 2014"/>
    <s v="Full Container"/>
    <s v="Queanbeyan"/>
    <x v="588"/>
    <d v="2013-02-19T00:00:00"/>
    <n v="6"/>
    <n v="0.03"/>
    <n v="41.47"/>
    <n v="34.200000000000003"/>
    <n v="248.82"/>
  </r>
  <r>
    <n v="9246"/>
    <n v="87012"/>
    <s v="Louis Chavez"/>
    <s v="Express Road Cargo"/>
    <x v="1"/>
    <x v="3"/>
    <s v="High"/>
    <s v="Chardonnay"/>
    <x v="0"/>
    <x v="5"/>
    <s v="Robert Oatley Sauvignon Blanc 2013"/>
    <s v="Loose Wrap"/>
    <s v="Orange"/>
    <x v="588"/>
    <d v="2013-02-19T00:00:00"/>
    <n v="1"/>
    <n v="0.04"/>
    <n v="1938.02"/>
    <n v="13.99"/>
    <n v="1938.02"/>
  </r>
  <r>
    <n v="9247"/>
    <n v="89387"/>
    <s v="Terry Williams"/>
    <s v="Express Road Cargo"/>
    <x v="0"/>
    <x v="3"/>
    <s v="Medium"/>
    <s v="Pinot Noir"/>
    <x v="0"/>
    <x v="5"/>
    <s v="Bollinger Brut Special Cuvee"/>
    <s v="Full Container"/>
    <s v="Paramatta"/>
    <x v="466"/>
    <d v="2012-09-13T00:00:00"/>
    <n v="19"/>
    <n v="0.08"/>
    <n v="2.88"/>
    <n v="0.7"/>
    <n v="54.72"/>
  </r>
  <r>
    <n v="9248"/>
    <n v="89709"/>
    <s v="Ronald Wright"/>
    <s v="Air Cargo"/>
    <x v="2"/>
    <x v="2"/>
    <s v="High"/>
    <s v="Cremant"/>
    <x v="0"/>
    <x v="5"/>
    <s v="Chateau D'Aqueria Tavel Rose 2013"/>
    <s v="Small Crate"/>
    <s v="Albany"/>
    <x v="49"/>
    <d v="2011-12-21T00:00:00"/>
    <n v="12"/>
    <n v="0.01"/>
    <n v="100.98"/>
    <n v="35.840000000000003"/>
    <n v="1211.76"/>
  </r>
  <r>
    <n v="9249"/>
    <n v="89788"/>
    <s v="Stephen Snyder"/>
    <s v="Road Cargo"/>
    <x v="1"/>
    <x v="3"/>
    <s v="Medium"/>
    <s v="Sauvignon Blanc"/>
    <x v="0"/>
    <x v="5"/>
    <s v="Rombauer Chardonnay 2014"/>
    <s v="Loose Wrap"/>
    <s v="Tamworth"/>
    <x v="584"/>
    <d v="2011-01-03T00:00:00"/>
    <n v="2"/>
    <n v="0.09"/>
    <n v="204.1"/>
    <n v="13.99"/>
    <n v="408.2"/>
  </r>
  <r>
    <n v="9250"/>
    <n v="90087"/>
    <s v="Ronald Lane"/>
    <s v="Express Road Cargo"/>
    <x v="0"/>
    <x v="0"/>
    <s v="Medium"/>
    <s v="Pinot Noir"/>
    <x v="0"/>
    <x v="5"/>
    <s v="Chateau Gaudrelle Cremant d'Loire Brut"/>
    <s v="Large Crate"/>
    <s v="Palmerston"/>
    <x v="444"/>
    <d v="2012-12-09T00:00:00"/>
    <n v="2"/>
    <n v="0.09"/>
    <n v="42.98"/>
    <n v="4.62"/>
    <n v="85.96"/>
  </r>
  <r>
    <n v="9251"/>
    <n v="90087"/>
    <s v="Ronald Lane"/>
    <s v="Express Road Cargo"/>
    <x v="0"/>
    <x v="0"/>
    <s v="Medium"/>
    <s v="Malbec"/>
    <x v="0"/>
    <x v="5"/>
    <s v="Belle Glos Oeil de Perdrix Pinot Noir Blanc 2014"/>
    <s v="Standard Size Crate"/>
    <s v="Darwin"/>
    <x v="444"/>
    <d v="2012-12-11T00:00:00"/>
    <n v="14"/>
    <n v="0.03"/>
    <n v="11.97"/>
    <n v="5.81"/>
    <n v="167.58"/>
  </r>
  <r>
    <n v="9252"/>
    <n v="89374"/>
    <s v="Susan Stewart"/>
    <s v="Express Road Cargo"/>
    <x v="0"/>
    <x v="2"/>
    <s v="Medium"/>
    <s v="Zinfandel"/>
    <x v="0"/>
    <x v="5"/>
    <s v="Domaine Lafage Miraflors Rose 2013"/>
    <s v="Large Crate"/>
    <s v="Busseltol"/>
    <x v="362"/>
    <d v="2013-09-08T00:00:00"/>
    <n v="4"/>
    <n v="0.09"/>
    <n v="12.53"/>
    <n v="0.5"/>
    <n v="50.12"/>
  </r>
  <r>
    <n v="9253"/>
    <n v="89374"/>
    <s v="Susan Stewart"/>
    <s v="Express Road Cargo"/>
    <x v="0"/>
    <x v="2"/>
    <s v="Medium"/>
    <s v="Malbec"/>
    <x v="0"/>
    <x v="5"/>
    <s v="Marques de Caceres Rioja Rosado 2014"/>
    <s v="Full Container"/>
    <s v="Geraldton"/>
    <x v="362"/>
    <d v="2013-09-09T00:00:00"/>
    <n v="19"/>
    <n v="0.03"/>
    <n v="5.85"/>
    <n v="2.27"/>
    <n v="111.14999999999999"/>
  </r>
  <r>
    <n v="9254"/>
    <n v="87000"/>
    <s v="Jack Howard"/>
    <s v="Express Road Cargo"/>
    <x v="0"/>
    <x v="2"/>
    <s v="Medium"/>
    <s v="Sangiovese"/>
    <x v="0"/>
    <x v="5"/>
    <s v="Miraval Rose (1.5 Liter Magnum) 2014"/>
    <s v="Large Crate"/>
    <s v="Busseltol"/>
    <x v="868"/>
    <d v="2013-03-02T00:00:00"/>
    <n v="2"/>
    <n v="0.1"/>
    <n v="31.74"/>
    <n v="12.62"/>
    <n v="63.48"/>
  </r>
  <r>
    <n v="9255"/>
    <n v="87000"/>
    <s v="Jack Howard"/>
    <s v="Express Road Cargo"/>
    <x v="0"/>
    <x v="2"/>
    <s v="Medium"/>
    <s v="Shiraz"/>
    <x v="0"/>
    <x v="5"/>
    <s v="Sutter Home White Zinfandel"/>
    <s v="Full Container"/>
    <s v="Geraldton"/>
    <x v="868"/>
    <d v="2013-03-02T00:00:00"/>
    <n v="2"/>
    <n v="0.09"/>
    <n v="37.94"/>
    <n v="5.08"/>
    <n v="75.88"/>
  </r>
  <r>
    <n v="9256"/>
    <n v="87000"/>
    <s v="Wanda Wilson"/>
    <s v="Express Road Cargo"/>
    <x v="0"/>
    <x v="0"/>
    <s v="Medium"/>
    <s v="Sangiovese"/>
    <x v="0"/>
    <x v="5"/>
    <s v="Moet &amp; Chandon Imperial"/>
    <s v="Large Crate"/>
    <s v="Maryborough"/>
    <x v="868"/>
    <d v="2013-03-02T00:00:00"/>
    <n v="6"/>
    <n v="0.04"/>
    <n v="5.8"/>
    <n v="5.59"/>
    <n v="34.799999999999997"/>
  </r>
  <r>
    <n v="9257"/>
    <n v="88143"/>
    <s v="Willie Sims"/>
    <s v="Express Road Cargo"/>
    <x v="0"/>
    <x v="0"/>
    <s v="Critical"/>
    <s v="Merlot"/>
    <x v="0"/>
    <x v="5"/>
    <s v="Louis Roederer Cristal Brut with Gift Box 2007"/>
    <s v="Large Crate"/>
    <s v="Darwin"/>
    <x v="233"/>
    <d v="2012-11-02T00:00:00"/>
    <n v="5"/>
    <n v="0"/>
    <n v="4.13"/>
    <n v="6.89"/>
    <n v="20.65"/>
  </r>
  <r>
    <n v="9258"/>
    <n v="88143"/>
    <s v="Willie Sims"/>
    <s v="Express Road Cargo"/>
    <x v="0"/>
    <x v="0"/>
    <s v="Critical"/>
    <s v="Sangiovese"/>
    <x v="0"/>
    <x v="5"/>
    <s v="JCB N¬∞21 Brut Cremant de Bourgogne"/>
    <s v="Large Crate"/>
    <s v="Palmerston"/>
    <x v="233"/>
    <d v="2012-11-02T00:00:00"/>
    <n v="17"/>
    <n v="0.05"/>
    <n v="16.739999999999998"/>
    <n v="7.04"/>
    <n v="284.58"/>
  </r>
  <r>
    <n v="9259"/>
    <n v="85935"/>
    <s v="Gary Ramirez"/>
    <s v="Express Road Cargo"/>
    <x v="0"/>
    <x v="3"/>
    <s v="Critical"/>
    <s v="Malbec"/>
    <x v="0"/>
    <x v="5"/>
    <s v="Chateau d'Esclans Whispering Angel Rose 2014"/>
    <s v="Full Container"/>
    <s v="Goulburn"/>
    <x v="508"/>
    <d v="2013-05-19T00:00:00"/>
    <n v="1"/>
    <n v="0.09"/>
    <n v="2.98"/>
    <n v="1.58"/>
    <n v="2.98"/>
  </r>
  <r>
    <n v="9260"/>
    <n v="86803"/>
    <s v="Gerald Ortiz"/>
    <s v="Air Cargo"/>
    <x v="2"/>
    <x v="2"/>
    <s v="Critical"/>
    <s v="Sangiovese Rose"/>
    <x v="0"/>
    <x v="5"/>
    <s v="Domaine Lafond Roc-Epine Tavel Rose 2014"/>
    <s v="Small Crate"/>
    <s v="Perth"/>
    <x v="508"/>
    <d v="2013-05-18T00:00:00"/>
    <n v="14"/>
    <n v="0.02"/>
    <n v="280.98"/>
    <n v="81.98"/>
    <n v="3933.7200000000003"/>
  </r>
  <r>
    <n v="9261"/>
    <n v="87903"/>
    <s v="Lawrence Thompson"/>
    <s v="Express Road Cargo"/>
    <x v="0"/>
    <x v="3"/>
    <s v="High"/>
    <s v="Shiraz"/>
    <x v="0"/>
    <x v="5"/>
    <s v="Domaine Lafond Roc-Epine Tavel Rose 2014"/>
    <s v="Large Crate"/>
    <s v="Sydney"/>
    <x v="62"/>
    <d v="2013-01-07T00:00:00"/>
    <n v="6"/>
    <n v="0"/>
    <n v="30.98"/>
    <n v="5.76"/>
    <n v="185.88"/>
  </r>
  <r>
    <n v="9262"/>
    <n v="88492"/>
    <s v="Jerry Elliott"/>
    <s v="Air Cargo"/>
    <x v="2"/>
    <x v="1"/>
    <s v="High"/>
    <s v="Champagne"/>
    <x v="0"/>
    <x v="5"/>
    <s v="Chateau de Campuget Costieres de Nimes Tradition Rose 2015"/>
    <s v="Small Crate"/>
    <s v="Port Adelaide"/>
    <x v="910"/>
    <d v="2011-08-22T00:00:00"/>
    <n v="1"/>
    <n v="0.08"/>
    <n v="100.98"/>
    <n v="35.840000000000003"/>
    <n v="100.98"/>
  </r>
  <r>
    <n v="9263"/>
    <n v="88500"/>
    <s v="Jerry Elliott"/>
    <s v="Road Cargo"/>
    <x v="2"/>
    <x v="1"/>
    <s v="High"/>
    <s v="Cremant"/>
    <x v="0"/>
    <x v="5"/>
    <s v="Domaine Lafond Roc-Epine Tavel Rose 2014"/>
    <s v="Standard Size Crate"/>
    <s v="Mount Barker"/>
    <x v="732"/>
    <d v="2013-08-20T00:00:00"/>
    <n v="15"/>
    <n v="0.1"/>
    <n v="14.34"/>
    <n v="5"/>
    <n v="215.1"/>
  </r>
  <r>
    <n v="9264"/>
    <n v="88994"/>
    <s v="James Frazier"/>
    <s v="Express Road Cargo"/>
    <x v="0"/>
    <x v="2"/>
    <s v="Low"/>
    <s v="Merlot"/>
    <x v="0"/>
    <x v="5"/>
    <s v="Jean-Baptiste Adam Les Natures Cremant d'Alsace Brut"/>
    <s v="Large Crate"/>
    <s v="Busseltol"/>
    <x v="796"/>
    <d v="2013-08-02T00:00:00"/>
    <n v="11"/>
    <n v="0.04"/>
    <n v="177.98"/>
    <n v="0.99"/>
    <n v="1957.78"/>
  </r>
  <r>
    <n v="9265"/>
    <n v="88994"/>
    <s v="James Frazier"/>
    <s v="Air Cargo"/>
    <x v="2"/>
    <x v="2"/>
    <s v="Low"/>
    <s v="Sangiovese Rose"/>
    <x v="0"/>
    <x v="5"/>
    <s v="Orin Swift Cellars Fragile Rose 2014"/>
    <s v="Extra Large Crate"/>
    <s v="Busseltol"/>
    <x v="796"/>
    <d v="2013-08-03T00:00:00"/>
    <n v="6"/>
    <n v="0.04"/>
    <n v="50.98"/>
    <n v="14.19"/>
    <n v="305.88"/>
  </r>
  <r>
    <n v="9266"/>
    <n v="88016"/>
    <s v="James Hill"/>
    <s v="Road Cargo"/>
    <x v="0"/>
    <x v="3"/>
    <s v="High"/>
    <s v="Pinot Noir"/>
    <x v="0"/>
    <x v="5"/>
    <s v="Chateau d'Esclans Whispering Angel Rose 2014"/>
    <s v="Standard Size Crate"/>
    <s v="Goulburn"/>
    <x v="683"/>
    <d v="2010-09-20T00:00:00"/>
    <n v="5"/>
    <n v="0.03"/>
    <n v="40.97"/>
    <n v="8.99"/>
    <n v="204.85"/>
  </r>
  <r>
    <n v="9267"/>
    <n v="90213"/>
    <s v="Martin Nelson"/>
    <s v="Air Cargo"/>
    <x v="1"/>
    <x v="2"/>
    <s v="High"/>
    <s v="Chardonnay"/>
    <x v="0"/>
    <x v="5"/>
    <s v="Cloudy Bay Sauvignon Blanc 2015"/>
    <s v="Small Crate"/>
    <s v="Rockingham"/>
    <x v="1147"/>
    <d v="2013-01-13T00:00:00"/>
    <n v="13"/>
    <n v="0.01"/>
    <n v="517.48"/>
    <n v="16.63"/>
    <n v="6727.24"/>
  </r>
  <r>
    <n v="9268"/>
    <n v="90202"/>
    <s v="Andrea Reyes"/>
    <s v="Express Road Cargo"/>
    <x v="0"/>
    <x v="2"/>
    <s v="High"/>
    <s v="Shiraz"/>
    <x v="0"/>
    <x v="5"/>
    <s v="Pietradolce Etna Rosato 2014"/>
    <s v="Large Crate"/>
    <s v="Mandurah"/>
    <x v="472"/>
    <d v="2011-01-12T00:00:00"/>
    <n v="4"/>
    <n v="0.01"/>
    <n v="142.86000000000001"/>
    <n v="19.989999999999998"/>
    <n v="571.44000000000005"/>
  </r>
  <r>
    <n v="9269"/>
    <n v="90213"/>
    <s v="Keith Kim"/>
    <s v="Air Cargo"/>
    <x v="2"/>
    <x v="1"/>
    <s v="High"/>
    <s v="Cremant"/>
    <x v="0"/>
    <x v="5"/>
    <s v="Gerard Bertrand Cote des Roses Rose 2014"/>
    <s v="Extra Large Crate"/>
    <s v="Adelaide"/>
    <x v="1147"/>
    <d v="2013-01-11T00:00:00"/>
    <n v="1"/>
    <n v="0.08"/>
    <n v="122.99"/>
    <n v="70.2"/>
    <n v="122.99"/>
  </r>
  <r>
    <n v="9270"/>
    <n v="90213"/>
    <s v="Jonathan Hudson"/>
    <s v="Express Road Cargo"/>
    <x v="1"/>
    <x v="1"/>
    <s v="High"/>
    <s v="Chardonnay"/>
    <x v="0"/>
    <x v="5"/>
    <s v="Cloudy Bay Sauvignon Blanc 2015"/>
    <s v="Standard Size Crate"/>
    <s v="Melton"/>
    <x v="1147"/>
    <d v="2013-01-13T00:00:00"/>
    <n v="13"/>
    <n v="0.01"/>
    <n v="31.78"/>
    <n v="1.99"/>
    <n v="413.14"/>
  </r>
  <r>
    <n v="9271"/>
    <n v="88409"/>
    <s v="Raymond Cox"/>
    <s v="Road Cargo"/>
    <x v="0"/>
    <x v="3"/>
    <s v="Not Specified"/>
    <s v="Merlot"/>
    <x v="0"/>
    <x v="5"/>
    <s v="Miraval Rose 2014"/>
    <s v="Large Crate"/>
    <s v="Armidale"/>
    <x v="31"/>
    <d v="2012-04-26T00:00:00"/>
    <n v="11"/>
    <n v="0.02"/>
    <n v="14.81"/>
    <n v="13.32"/>
    <n v="162.91"/>
  </r>
  <r>
    <n v="9272"/>
    <n v="88409"/>
    <s v="Raymond Cox"/>
    <s v="Express Road Cargo"/>
    <x v="0"/>
    <x v="3"/>
    <s v="Not Specified"/>
    <s v="Malbec"/>
    <x v="0"/>
    <x v="5"/>
    <s v="Moet &amp; Chandon Imperial"/>
    <s v="Large Crate"/>
    <s v="Queanbeyan"/>
    <x v="31"/>
    <d v="2012-04-27T00:00:00"/>
    <n v="6"/>
    <n v="0.02"/>
    <n v="5.98"/>
    <n v="5.2"/>
    <n v="35.880000000000003"/>
  </r>
  <r>
    <n v="9273"/>
    <n v="88048"/>
    <s v="Brian Duncan"/>
    <s v="Air Cargo"/>
    <x v="1"/>
    <x v="3"/>
    <s v="Medium"/>
    <s v="Pinot Gris"/>
    <x v="0"/>
    <x v="5"/>
    <s v="Lucky Chardonnay 2012"/>
    <s v="Small Crate"/>
    <s v="Orange"/>
    <x v="877"/>
    <d v="2010-12-11T00:00:00"/>
    <n v="6"/>
    <n v="0.05"/>
    <n v="119.99"/>
    <n v="56.14"/>
    <n v="719.93999999999994"/>
  </r>
  <r>
    <n v="9274"/>
    <n v="90916"/>
    <s v="Nicholas Duncan"/>
    <s v="Express Road Cargo"/>
    <x v="0"/>
    <x v="1"/>
    <s v="Critical"/>
    <s v="Pinot Noir"/>
    <x v="0"/>
    <x v="5"/>
    <s v="Roederer Estate Brut"/>
    <s v="Large Crate"/>
    <s v="Canberra"/>
    <x v="1013"/>
    <d v="2013-12-06T00:00:00"/>
    <n v="18"/>
    <n v="0.08"/>
    <n v="3.81"/>
    <n v="5.44"/>
    <n v="68.58"/>
  </r>
  <r>
    <n v="9275"/>
    <n v="90916"/>
    <s v="Nicholas Duncan"/>
    <s v="Express Road Cargo"/>
    <x v="2"/>
    <x v="1"/>
    <s v="Critical"/>
    <s v="Sangiovese Rose"/>
    <x v="0"/>
    <x v="5"/>
    <s v="Sutter Home White Zinfandel"/>
    <s v="Large Crate"/>
    <s v="Canberra"/>
    <x v="1013"/>
    <d v="2013-12-04T00:00:00"/>
    <n v="13"/>
    <n v="0.03"/>
    <n v="6.24"/>
    <n v="5.22"/>
    <n v="81.12"/>
  </r>
  <r>
    <n v="9276"/>
    <n v="90916"/>
    <s v="Nicholas Duncan"/>
    <s v="Express Road Cargo"/>
    <x v="2"/>
    <x v="1"/>
    <s v="Critical"/>
    <s v="Champagne"/>
    <x v="0"/>
    <x v="5"/>
    <s v="Sutter Home Pink Moscato"/>
    <s v="Large Crate"/>
    <s v="Canberra"/>
    <x v="1013"/>
    <d v="2013-12-06T00:00:00"/>
    <n v="21"/>
    <n v="0.01"/>
    <n v="4.8600000000000003"/>
    <n v="7.1"/>
    <n v="102.06"/>
  </r>
  <r>
    <n v="9277"/>
    <n v="90916"/>
    <s v="Nicholas Duncan"/>
    <s v="Express Road Cargo"/>
    <x v="0"/>
    <x v="1"/>
    <s v="Critical"/>
    <s v="Pinot Noir"/>
    <x v="0"/>
    <x v="5"/>
    <s v="Sutter Home White Zinfandel"/>
    <s v="Large Crate"/>
    <s v="Canberra"/>
    <x v="1013"/>
    <d v="2013-12-05T00:00:00"/>
    <n v="21"/>
    <n v="0.05"/>
    <n v="4.9800000000000004"/>
    <n v="4.7"/>
    <n v="104.58000000000001"/>
  </r>
  <r>
    <n v="9278"/>
    <n v="90824"/>
    <s v="Richard Alvarez"/>
    <s v="Express Road Cargo"/>
    <x v="1"/>
    <x v="3"/>
    <s v="High"/>
    <s v="Chardonnay"/>
    <x v="0"/>
    <x v="5"/>
    <s v="Los Vascos Sauvignon Blanc 2015"/>
    <s v="Loose Wrap"/>
    <s v="Orange"/>
    <x v="1030"/>
    <d v="2013-08-31T00:00:00"/>
    <n v="23"/>
    <n v="0.09"/>
    <n v="23.99"/>
    <n v="6.3"/>
    <n v="551.77"/>
  </r>
  <r>
    <n v="9279"/>
    <n v="88538"/>
    <s v="Anne Cole"/>
    <s v="Express Road Cargo"/>
    <x v="0"/>
    <x v="2"/>
    <s v="High"/>
    <s v="Cabernet Sauvignon"/>
    <x v="0"/>
    <x v="5"/>
    <s v="JCB N¬∞21 Brut Cremant de Bourgogne"/>
    <s v="Large Crate"/>
    <s v="Perth"/>
    <x v="42"/>
    <d v="2013-05-02T00:00:00"/>
    <n v="8"/>
    <n v="0.06"/>
    <n v="6.68"/>
    <n v="5.2"/>
    <n v="53.44"/>
  </r>
  <r>
    <n v="9280"/>
    <n v="90056"/>
    <s v="Jonathan Gardner"/>
    <s v="Air Cargo"/>
    <x v="1"/>
    <x v="3"/>
    <s v="Medium"/>
    <s v="Pinot Gris"/>
    <x v="0"/>
    <x v="5"/>
    <s v="Grgich Hills Chardonnay 2012"/>
    <s v="Extra Large Crate"/>
    <s v="Tamworth"/>
    <x v="1161"/>
    <d v="2013-12-09T00:00:00"/>
    <n v="1"/>
    <n v="0.05"/>
    <n v="535.64"/>
    <n v="14.7"/>
    <n v="535.64"/>
  </r>
  <r>
    <n v="9281"/>
    <n v="85924"/>
    <s v="David Wagner"/>
    <s v="Express Road Cargo"/>
    <x v="1"/>
    <x v="0"/>
    <s v="Medium"/>
    <s v="Reisling"/>
    <x v="0"/>
    <x v="5"/>
    <s v="Dog Point Vineyard Sauvignon Blanc 2014"/>
    <s v="Standard Size Crate"/>
    <s v="Rockhampton"/>
    <x v="527"/>
    <d v="2013-06-27T00:00:00"/>
    <n v="7"/>
    <n v="0.08"/>
    <n v="2.12"/>
    <n v="1.99"/>
    <n v="14.84"/>
  </r>
  <r>
    <n v="9282"/>
    <n v="85924"/>
    <s v="Howard Kelly"/>
    <s v="Express Road Cargo"/>
    <x v="1"/>
    <x v="0"/>
    <s v="Medium"/>
    <s v="Pinot Gris"/>
    <x v="0"/>
    <x v="5"/>
    <s v="Leeuwin Estate Art Series Chardonnay 2012"/>
    <s v="Standard Size Crate"/>
    <s v="Cairns"/>
    <x v="527"/>
    <d v="2013-06-28T00:00:00"/>
    <n v="17"/>
    <n v="0.03"/>
    <n v="28.48"/>
    <n v="1.99"/>
    <n v="484.16"/>
  </r>
  <r>
    <n v="9283"/>
    <n v="91183"/>
    <s v="Martin Nelson"/>
    <s v="Express Road Cargo"/>
    <x v="0"/>
    <x v="1"/>
    <s v="Medium"/>
    <s v="Merlot"/>
    <x v="0"/>
    <x v="5"/>
    <s v="Sutter Home Pink Moscato"/>
    <s v="Large Crate"/>
    <s v="Devonport"/>
    <x v="887"/>
    <d v="2011-11-21T00:00:00"/>
    <n v="29"/>
    <n v="7.0000000000000007E-2"/>
    <n v="11.58"/>
    <n v="6.97"/>
    <n v="335.82"/>
  </r>
  <r>
    <n v="9284"/>
    <n v="91158"/>
    <s v="Maria Arnold"/>
    <s v="Road Cargo"/>
    <x v="0"/>
    <x v="2"/>
    <s v="Critical"/>
    <s v="Zinfandel"/>
    <x v="0"/>
    <x v="5"/>
    <s v="Louis Roederer Cristal Brut 2006"/>
    <s v="Large Crate"/>
    <s v="Perth"/>
    <x v="390"/>
    <d v="2013-04-24T00:00:00"/>
    <n v="5"/>
    <n v="0.06"/>
    <n v="48.04"/>
    <n v="7.23"/>
    <n v="240.2"/>
  </r>
  <r>
    <n v="9285"/>
    <n v="90706"/>
    <s v="Angela Knight"/>
    <s v="Express Road Cargo"/>
    <x v="1"/>
    <x v="3"/>
    <s v="Critical"/>
    <s v="Pinot Gris"/>
    <x v="0"/>
    <x v="5"/>
    <s v="Hewitson LuLu Sauvignon Blanc 2014"/>
    <s v="Large Crate"/>
    <s v="Goulburn"/>
    <x v="1155"/>
    <d v="2010-11-16T00:00:00"/>
    <n v="35"/>
    <n v="7.0000000000000007E-2"/>
    <n v="152.47999999999999"/>
    <n v="6.5"/>
    <n v="5336.7999999999993"/>
  </r>
  <r>
    <n v="9286"/>
    <n v="88316"/>
    <s v="Anthony Wilson"/>
    <s v="Express Road Cargo"/>
    <x v="1"/>
    <x v="1"/>
    <s v="Medium"/>
    <s v="Pinot Gris"/>
    <x v="0"/>
    <x v="5"/>
    <s v="Dog Point Vineyard Sauvignon Blanc 2014"/>
    <s v="Large Crate"/>
    <s v="Adelaide"/>
    <x v="1029"/>
    <d v="2013-05-19T00:00:00"/>
    <n v="8"/>
    <n v="0"/>
    <n v="83.1"/>
    <n v="6.13"/>
    <n v="664.8"/>
  </r>
  <r>
    <n v="9287"/>
    <n v="88316"/>
    <s v="Anthony Wilson"/>
    <s v="Express Road Cargo"/>
    <x v="0"/>
    <x v="1"/>
    <s v="Medium"/>
    <s v="Shiraz"/>
    <x v="0"/>
    <x v="3"/>
    <s v="Sutter Home White Zinfandel"/>
    <s v="Full Container"/>
    <s v="Mount Gambier"/>
    <x v="1029"/>
    <d v="2013-05-20T00:00:00"/>
    <n v="15"/>
    <n v="0.04"/>
    <n v="37.94"/>
    <n v="5.08"/>
    <n v="569.09999999999991"/>
  </r>
  <r>
    <n v="9288"/>
    <n v="87446"/>
    <s v="Arthur Elliott"/>
    <s v="Air Cargo"/>
    <x v="2"/>
    <x v="1"/>
    <s v="High"/>
    <s v="Cremant"/>
    <x v="0"/>
    <x v="3"/>
    <s v="Francis Ford Coppola Sofia Rose 2014"/>
    <s v="Extra Large Crate"/>
    <s v="Port Lincoln"/>
    <x v="838"/>
    <d v="2011-09-10T00:00:00"/>
    <n v="16"/>
    <n v="0.05"/>
    <n v="100.98"/>
    <n v="45"/>
    <n v="1615.68"/>
  </r>
  <r>
    <n v="9289"/>
    <n v="87446"/>
    <s v="Arthur Elliott"/>
    <s v="Express Road Cargo"/>
    <x v="2"/>
    <x v="1"/>
    <s v="High"/>
    <s v="Grenache Rose"/>
    <x v="0"/>
    <x v="3"/>
    <s v="Barnard Griffin Rose of Sangiovese 2014"/>
    <s v="Large Crate"/>
    <s v="Adelaide"/>
    <x v="838"/>
    <d v="2011-09-09T00:00:00"/>
    <n v="20"/>
    <n v="0.02"/>
    <n v="27.42"/>
    <n v="19.46"/>
    <n v="548.40000000000009"/>
  </r>
  <r>
    <n v="9290"/>
    <n v="90528"/>
    <s v="Nicholas Tucker"/>
    <s v="Express Road Cargo"/>
    <x v="0"/>
    <x v="1"/>
    <s v="Low"/>
    <s v="Shiraz"/>
    <x v="0"/>
    <x v="3"/>
    <s v="Pietradolce Etna Rosato 2014"/>
    <s v="Mini Crate"/>
    <s v="Devonport"/>
    <x v="76"/>
    <d v="2013-01-08T00:00:00"/>
    <n v="8"/>
    <n v="0.06"/>
    <n v="4.4800000000000004"/>
    <n v="49"/>
    <n v="35.840000000000003"/>
  </r>
  <r>
    <n v="9291"/>
    <n v="88502"/>
    <s v="Howard Campbell"/>
    <s v="Express Road Cargo"/>
    <x v="1"/>
    <x v="0"/>
    <s v="Medium"/>
    <s v="Chardonnay"/>
    <x v="0"/>
    <x v="3"/>
    <s v="Los Vascos Sauvignon Blanc 2015"/>
    <s v="Standard Size Crate"/>
    <s v="Darwin"/>
    <x v="184"/>
    <d v="2010-02-05T00:00:00"/>
    <n v="10"/>
    <n v="7.0000000000000007E-2"/>
    <n v="1.7"/>
    <n v="1.99"/>
    <n v="17"/>
  </r>
  <r>
    <n v="9292"/>
    <n v="91461"/>
    <s v="Jose Richards"/>
    <s v="Express Road Cargo"/>
    <x v="0"/>
    <x v="0"/>
    <s v="High"/>
    <s v="Shiraz"/>
    <x v="0"/>
    <x v="3"/>
    <s v="Dopff &amp; Irion Cremant Rose Brut"/>
    <s v="Large Crate"/>
    <s v="Palmerston"/>
    <x v="636"/>
    <d v="2013-03-25T00:00:00"/>
    <n v="2"/>
    <n v="0.09"/>
    <n v="3.58"/>
    <n v="5.47"/>
    <n v="7.16"/>
  </r>
  <r>
    <n v="9293"/>
    <n v="91461"/>
    <s v="Jose Richards"/>
    <s v="Express Road Cargo"/>
    <x v="0"/>
    <x v="0"/>
    <s v="High"/>
    <s v="Malbec"/>
    <x v="0"/>
    <x v="3"/>
    <s v="Chateau d'Esclans Whispering Angel Rose 2014"/>
    <s v="Large Crate"/>
    <s v="Darwin"/>
    <x v="636"/>
    <d v="2013-03-24T00:00:00"/>
    <n v="2"/>
    <n v="0.03"/>
    <n v="7.38"/>
    <n v="11.51"/>
    <n v="14.76"/>
  </r>
  <r>
    <n v="9294"/>
    <n v="91461"/>
    <s v="Jose Richards"/>
    <s v="Express Road Cargo"/>
    <x v="2"/>
    <x v="0"/>
    <s v="High"/>
    <s v="Cremant"/>
    <x v="0"/>
    <x v="3"/>
    <s v="Chateau d'Esclans Garrus Rose 2013"/>
    <s v="Standard Size Crate"/>
    <s v="Darwin"/>
    <x v="636"/>
    <d v="2013-03-26T00:00:00"/>
    <n v="12"/>
    <n v="0.06"/>
    <n v="12.22"/>
    <n v="2.85"/>
    <n v="146.64000000000001"/>
  </r>
  <r>
    <n v="9295"/>
    <n v="91461"/>
    <s v="Jimmy Powell"/>
    <s v="Express Road Cargo"/>
    <x v="0"/>
    <x v="1"/>
    <s v="High"/>
    <s v="Shiraz"/>
    <x v="0"/>
    <x v="3"/>
    <s v="Belle Glos Oeil de Perdrix Pinot Noir Blanc 2014"/>
    <s v="Large Crate"/>
    <s v="Ararat"/>
    <x v="636"/>
    <d v="2013-03-27T00:00:00"/>
    <n v="8"/>
    <n v="0.04"/>
    <n v="387.99"/>
    <n v="19.989999999999998"/>
    <n v="3103.92"/>
  </r>
  <r>
    <n v="9296"/>
    <n v="89277"/>
    <s v="Benjamin Fisher"/>
    <s v="Express Road Cargo"/>
    <x v="0"/>
    <x v="3"/>
    <s v="Not Specified"/>
    <s v="Malbec"/>
    <x v="0"/>
    <x v="3"/>
    <s v="Locations by Dave Phinney F Rose"/>
    <s v="Large Crate"/>
    <s v="Cessnock"/>
    <x v="918"/>
    <d v="2013-11-01T00:00:00"/>
    <n v="13"/>
    <n v="0.02"/>
    <n v="6.48"/>
    <n v="10.050000000000001"/>
    <n v="84.240000000000009"/>
  </r>
  <r>
    <n v="9297"/>
    <n v="90625"/>
    <s v="Ernest Smith"/>
    <s v="Express Road Cargo"/>
    <x v="0"/>
    <x v="3"/>
    <s v="Not Specified"/>
    <s v="Pinot Noir"/>
    <x v="0"/>
    <x v="3"/>
    <s v="Miraval Rose 2014"/>
    <s v="Large Crate"/>
    <s v="Albury"/>
    <x v="1005"/>
    <d v="2011-01-14T00:00:00"/>
    <n v="10"/>
    <n v="0"/>
    <n v="7.45"/>
    <n v="6.28"/>
    <n v="74.5"/>
  </r>
  <r>
    <n v="9298"/>
    <n v="89020"/>
    <s v="Jimmy Rose"/>
    <s v="Express Road Cargo"/>
    <x v="0"/>
    <x v="2"/>
    <s v="Not Specified"/>
    <s v="Cabernet Sauvignon"/>
    <x v="0"/>
    <x v="3"/>
    <s v="Chateau D'Aqueria Tavel Rose 2013"/>
    <s v="Large Crate"/>
    <s v="Rockingham"/>
    <x v="900"/>
    <d v="2011-11-13T00:00:00"/>
    <n v="13"/>
    <n v="0.04"/>
    <n v="11.34"/>
    <n v="5.01"/>
    <n v="147.41999999999999"/>
  </r>
  <r>
    <n v="9299"/>
    <n v="89020"/>
    <s v="Jimmy Rose"/>
    <s v="Express Road Cargo"/>
    <x v="1"/>
    <x v="2"/>
    <s v="Not Specified"/>
    <s v="Sauvignon Blanc"/>
    <x v="0"/>
    <x v="3"/>
    <s v="Angeline Sauvignon Blanc 2014"/>
    <s v="Large Crate"/>
    <s v="Bunbury"/>
    <x v="900"/>
    <d v="2011-11-14T00:00:00"/>
    <n v="36"/>
    <n v="0.1"/>
    <n v="65.989999999999995"/>
    <n v="8.99"/>
    <n v="2375.64"/>
  </r>
  <r>
    <n v="9300"/>
    <n v="90611"/>
    <s v="Alan Snyder"/>
    <s v="Express Road Cargo"/>
    <x v="1"/>
    <x v="1"/>
    <s v="Critical"/>
    <s v="Sauvignon Blanc"/>
    <x v="0"/>
    <x v="3"/>
    <s v="Grgich Hills Chardonnay 2012"/>
    <s v="Large Crate"/>
    <s v="Hamilton"/>
    <x v="1340"/>
    <d v="2012-11-16T00:00:00"/>
    <n v="34"/>
    <n v="0.08"/>
    <n v="17.98"/>
    <n v="4"/>
    <n v="611.32000000000005"/>
  </r>
  <r>
    <n v="9301"/>
    <n v="91571"/>
    <s v="Justin Fernandez"/>
    <s v="Express Road Cargo"/>
    <x v="0"/>
    <x v="0"/>
    <s v="Not Specified"/>
    <s v="Pinot Noir"/>
    <x v="0"/>
    <x v="3"/>
    <s v="Chateau d'Esclans Garrus Rose 2013"/>
    <s v="Full Container"/>
    <s v="Darwin"/>
    <x v="1417"/>
    <d v="2010-12-17T00:00:00"/>
    <n v="12"/>
    <n v="0"/>
    <n v="1.48"/>
    <n v="0.7"/>
    <n v="17.759999999999998"/>
  </r>
  <r>
    <n v="9302"/>
    <n v="91574"/>
    <s v="Justin Fernandez"/>
    <s v="Express Road Cargo"/>
    <x v="1"/>
    <x v="0"/>
    <s v="Not Specified"/>
    <s v="Sauvignon Blanc"/>
    <x v="0"/>
    <x v="3"/>
    <s v="Robert Oatley Sauvignon Blanc 2013"/>
    <s v="Large Crate"/>
    <s v="Palmerston"/>
    <x v="6"/>
    <d v="2013-12-16T00:00:00"/>
    <n v="3"/>
    <n v="0"/>
    <n v="205.99"/>
    <n v="8.99"/>
    <n v="617.97"/>
  </r>
  <r>
    <n v="9303"/>
    <n v="89198"/>
    <s v="Ernest Morales"/>
    <s v="Express Road Cargo"/>
    <x v="0"/>
    <x v="2"/>
    <s v="Not Specified"/>
    <s v="Zinfandel"/>
    <x v="0"/>
    <x v="3"/>
    <s v="Dom Perignon 2006"/>
    <s v="Large Crate"/>
    <s v="Busseltol"/>
    <x v="931"/>
    <d v="2013-07-19T00:00:00"/>
    <n v="12"/>
    <n v="0"/>
    <n v="2.61"/>
    <n v="0.5"/>
    <n v="31.32"/>
  </r>
  <r>
    <n v="9304"/>
    <n v="91459"/>
    <s v="Jimmy Powell"/>
    <s v="Road Cargo"/>
    <x v="2"/>
    <x v="1"/>
    <s v="Critical"/>
    <s v="Champagne"/>
    <x v="0"/>
    <x v="3"/>
    <s v="Francis Ford Coppola Sofia Rose 2014"/>
    <s v="Standard Size Crate"/>
    <s v="Melton"/>
    <x v="357"/>
    <d v="2011-09-17T00:00:00"/>
    <n v="14"/>
    <n v="0.1"/>
    <n v="14.34"/>
    <n v="5"/>
    <n v="200.76"/>
  </r>
  <r>
    <n v="9305"/>
    <n v="89945"/>
    <s v="Johnny Roberts"/>
    <s v="Air Cargo"/>
    <x v="2"/>
    <x v="1"/>
    <s v="Medium"/>
    <s v="Grenache Rose"/>
    <x v="0"/>
    <x v="3"/>
    <s v="Barnard Griffin Rose of Sangiovese 2014"/>
    <s v="Small Crate"/>
    <s v="Canberra"/>
    <x v="736"/>
    <d v="2011-05-29T00:00:00"/>
    <n v="1"/>
    <n v="0.08"/>
    <n v="100.98"/>
    <n v="35.840000000000003"/>
    <n v="100.98"/>
  </r>
  <r>
    <n v="9306"/>
    <n v="89945"/>
    <s v="Johnny Roberts"/>
    <s v="Express Road Cargo"/>
    <x v="1"/>
    <x v="1"/>
    <s v="Medium"/>
    <s v="Sauvignon Blanc"/>
    <x v="0"/>
    <x v="3"/>
    <s v="Lucky Chardonnay 2012"/>
    <s v="Loose Wrap"/>
    <s v="Canberra"/>
    <x v="736"/>
    <d v="2011-05-28T00:00:00"/>
    <n v="3"/>
    <n v="0"/>
    <n v="150.97999999999999"/>
    <n v="13.99"/>
    <n v="452.93999999999994"/>
  </r>
  <r>
    <n v="9307"/>
    <n v="87945"/>
    <s v="Juan Hunt"/>
    <s v="Express Road Cargo"/>
    <x v="1"/>
    <x v="2"/>
    <s v="High"/>
    <s v="Reisling"/>
    <x v="0"/>
    <x v="3"/>
    <s v="The White Knight Sauvignon Blanc 2014"/>
    <s v="Large Crate"/>
    <s v="Freemantle"/>
    <x v="714"/>
    <d v="2013-09-23T00:00:00"/>
    <n v="24"/>
    <n v="7.0000000000000007E-2"/>
    <n v="15.99"/>
    <n v="9.4"/>
    <n v="383.76"/>
  </r>
  <r>
    <n v="9308"/>
    <n v="90252"/>
    <s v="Gary Morrison"/>
    <s v="Express Road Cargo"/>
    <x v="0"/>
    <x v="2"/>
    <s v="Low"/>
    <s v="Merlot"/>
    <x v="0"/>
    <x v="3"/>
    <s v="Belle Glos Oeil de Perdrix Pinot Noir Blanc 2014"/>
    <s v="Large Crate"/>
    <s v="Bunbury"/>
    <x v="1400"/>
    <d v="2013-03-11T00:00:00"/>
    <n v="6"/>
    <n v="0.05"/>
    <n v="6.68"/>
    <n v="5.41"/>
    <n v="40.08"/>
  </r>
  <r>
    <n v="9309"/>
    <n v="90897"/>
    <s v="Ryan Garza"/>
    <s v="Express Road Cargo"/>
    <x v="0"/>
    <x v="3"/>
    <s v="Medium"/>
    <s v="Cabernet Sauvignon"/>
    <x v="0"/>
    <x v="3"/>
    <s v="Dom Perignon 2006"/>
    <s v="Large Crate"/>
    <s v="Orange"/>
    <x v="1137"/>
    <d v="2013-04-11T00:00:00"/>
    <n v="6"/>
    <n v="0.06"/>
    <n v="64.98"/>
    <n v="6.88"/>
    <n v="389.88"/>
  </r>
  <r>
    <n v="9310"/>
    <n v="90532"/>
    <s v="Charles Frazier"/>
    <s v="Air Cargo"/>
    <x v="1"/>
    <x v="1"/>
    <s v="Not Specified"/>
    <s v="Sauvignon Blanc"/>
    <x v="0"/>
    <x v="3"/>
    <s v="Lincourt Courtney's Chardonnay 2012"/>
    <s v="Extra Large Crate"/>
    <s v="Launceston"/>
    <x v="157"/>
    <d v="2010-10-10T00:00:00"/>
    <n v="15"/>
    <n v="0.08"/>
    <n v="100.97"/>
    <n v="14"/>
    <n v="1514.55"/>
  </r>
  <r>
    <n v="9311"/>
    <n v="90535"/>
    <s v="Charles Frazier"/>
    <s v="Express Road Cargo"/>
    <x v="0"/>
    <x v="1"/>
    <s v="Not Specified"/>
    <s v="Zinfandel"/>
    <x v="0"/>
    <x v="3"/>
    <s v="Sutter Home Pink Moscato"/>
    <s v="Large Crate"/>
    <s v="Devonport"/>
    <x v="470"/>
    <d v="2013-10-11T00:00:00"/>
    <n v="15"/>
    <n v="7.0000000000000007E-2"/>
    <n v="6.48"/>
    <n v="7.07"/>
    <n v="97.2"/>
  </r>
  <r>
    <n v="9312"/>
    <n v="86679"/>
    <s v="Lawrence Hudson"/>
    <s v="Express Road Cargo"/>
    <x v="0"/>
    <x v="1"/>
    <s v="Not Specified"/>
    <s v="Shiraz"/>
    <x v="0"/>
    <x v="3"/>
    <s v="Roederer Estate L'Ermitage 2007"/>
    <s v="Large Crate"/>
    <s v="Adelaide"/>
    <x v="1418"/>
    <d v="2011-02-15T00:00:00"/>
    <n v="9"/>
    <n v="0.08"/>
    <n v="6.48"/>
    <n v="8.4"/>
    <n v="58.320000000000007"/>
  </r>
  <r>
    <n v="9313"/>
    <n v="86679"/>
    <s v="Joseph Crawford"/>
    <s v="Express Road Cargo"/>
    <x v="0"/>
    <x v="2"/>
    <s v="Not Specified"/>
    <s v="Zinfandel"/>
    <x v="0"/>
    <x v="3"/>
    <s v="Domaine Lafond Roc-Epine Tavel Rose 2014"/>
    <s v="Large Crate"/>
    <s v="Freemantle"/>
    <x v="1418"/>
    <d v="2011-02-15T00:00:00"/>
    <n v="3"/>
    <n v="0.04"/>
    <n v="5.98"/>
    <n v="7.15"/>
    <n v="17.940000000000001"/>
  </r>
  <r>
    <n v="9314"/>
    <n v="90355"/>
    <s v="Steve Cruz"/>
    <s v="Express Road Cargo"/>
    <x v="0"/>
    <x v="2"/>
    <s v="Critical"/>
    <s v="Shiraz"/>
    <x v="0"/>
    <x v="3"/>
    <s v="Bertani Bertarose 2014"/>
    <s v="Large Crate"/>
    <s v="Perth"/>
    <x v="701"/>
    <d v="2011-05-22T00:00:00"/>
    <n v="13"/>
    <n v="0.08"/>
    <n v="8.0399999999999991"/>
    <n v="8.94"/>
    <n v="104.51999999999998"/>
  </r>
  <r>
    <n v="9315"/>
    <n v="90355"/>
    <s v="Steve Cruz"/>
    <s v="Express Road Cargo"/>
    <x v="2"/>
    <x v="2"/>
    <s v="Critical"/>
    <s v="Champagne"/>
    <x v="0"/>
    <x v="3"/>
    <s v="Barnard Griffin Rose of Sangiovese 2014"/>
    <s v="Standard Size Crate"/>
    <s v="Mandurah"/>
    <x v="701"/>
    <d v="2011-05-22T00:00:00"/>
    <n v="7"/>
    <n v="0.04"/>
    <n v="2.23"/>
    <n v="4.57"/>
    <n v="15.61"/>
  </r>
  <r>
    <n v="9316"/>
    <n v="90902"/>
    <s v="Harry Lee"/>
    <s v="Express Road Cargo"/>
    <x v="1"/>
    <x v="3"/>
    <s v="Critical"/>
    <s v="Chardonnay"/>
    <x v="0"/>
    <x v="3"/>
    <s v="Hewitson LuLu Sauvignon Blanc 2014"/>
    <s v="Standard Size Crate"/>
    <s v="Newcastle"/>
    <x v="1367"/>
    <d v="2013-06-19T00:00:00"/>
    <n v="6"/>
    <n v="0.05"/>
    <n v="0.99"/>
    <n v="2.96"/>
    <n v="5.9399999999999995"/>
  </r>
  <r>
    <n v="9317"/>
    <n v="88743"/>
    <s v="Timothy Allen"/>
    <s v="Road Cargo"/>
    <x v="0"/>
    <x v="2"/>
    <s v="Critical"/>
    <s v="Merlot"/>
    <x v="0"/>
    <x v="3"/>
    <s v="Gerard Bertrand Cote des Roses Rose 2014"/>
    <s v="Large Crate"/>
    <s v="Albany"/>
    <x v="1004"/>
    <d v="2013-06-13T00:00:00"/>
    <n v="9"/>
    <n v="0.02"/>
    <n v="8.6"/>
    <n v="6.19"/>
    <n v="77.399999999999991"/>
  </r>
  <r>
    <n v="9318"/>
    <n v="86436"/>
    <s v="Christopher Simmons"/>
    <s v="Air Cargo"/>
    <x v="0"/>
    <x v="3"/>
    <s v="Medium"/>
    <s v="Malbec"/>
    <x v="0"/>
    <x v="3"/>
    <s v="Domaine Lafond Roc-Epine Tavel Rose 2014"/>
    <s v="Extra Large Crate"/>
    <s v="Orange"/>
    <x v="140"/>
    <d v="2014-01-15T00:00:00"/>
    <n v="25"/>
    <n v="7.0000000000000007E-2"/>
    <n v="180.98"/>
    <n v="55.24"/>
    <n v="4524.5"/>
  </r>
  <r>
    <n v="9319"/>
    <n v="86434"/>
    <s v="Christopher Simmons"/>
    <s v="Road Cargo"/>
    <x v="1"/>
    <x v="3"/>
    <s v="Medium"/>
    <s v="Chardonnay"/>
    <x v="0"/>
    <x v="3"/>
    <s v="Dog Point Vineyard Sauvignon Blanc 2014"/>
    <s v="Standard Size Crate"/>
    <s v="Grafton"/>
    <x v="633"/>
    <d v="2012-01-16T00:00:00"/>
    <n v="19"/>
    <n v="0"/>
    <n v="8.32"/>
    <n v="2.38"/>
    <n v="158.08000000000001"/>
  </r>
  <r>
    <n v="9320"/>
    <n v="86436"/>
    <s v="Christopher Simmons"/>
    <s v="Express Road Cargo"/>
    <x v="0"/>
    <x v="3"/>
    <s v="Medium"/>
    <s v="Zinfandel"/>
    <x v="0"/>
    <x v="3"/>
    <s v="Francis Ford Coppola Sofia Rose 2014"/>
    <s v="Full Container"/>
    <s v="Dubbo"/>
    <x v="140"/>
    <d v="2014-01-17T00:00:00"/>
    <n v="2"/>
    <n v="0.06"/>
    <n v="4.2"/>
    <n v="2.2599999999999998"/>
    <n v="8.4"/>
  </r>
  <r>
    <n v="9321"/>
    <n v="86434"/>
    <s v="Christopher Simmons"/>
    <s v="Express Road Cargo"/>
    <x v="0"/>
    <x v="3"/>
    <s v="Medium"/>
    <s v="Shiraz"/>
    <x v="0"/>
    <x v="3"/>
    <s v="Locations by Dave Phinney F Rose"/>
    <s v="Large Crate"/>
    <s v="Queanbeyan"/>
    <x v="633"/>
    <d v="2011-12-30T00:00:00"/>
    <n v="12"/>
    <n v="0.03"/>
    <n v="6.48"/>
    <n v="9.68"/>
    <n v="77.760000000000005"/>
  </r>
  <r>
    <n v="9322"/>
    <n v="90618"/>
    <s v="Bruce Kelley"/>
    <s v="Express Road Cargo"/>
    <x v="0"/>
    <x v="3"/>
    <s v="Critical"/>
    <s v="Merlot"/>
    <x v="0"/>
    <x v="3"/>
    <s v="Domaine Lafond Roc-Epine Tavel Rose 2014"/>
    <s v="Large Crate"/>
    <s v="Newcastle"/>
    <x v="115"/>
    <d v="2013-12-12T00:00:00"/>
    <n v="6"/>
    <n v="0.05"/>
    <n v="40.98"/>
    <n v="5.33"/>
    <n v="245.88"/>
  </r>
  <r>
    <n v="9323"/>
    <n v="90618"/>
    <s v="Bruce Kelley"/>
    <s v="Express Road Cargo"/>
    <x v="2"/>
    <x v="3"/>
    <s v="Critical"/>
    <s v="Champagne"/>
    <x v="0"/>
    <x v="3"/>
    <s v="Domaine Lafage Miraflors Rose 2013"/>
    <s v="Mini Crate"/>
    <s v="Grafton"/>
    <x v="115"/>
    <d v="2013-12-11T00:00:00"/>
    <n v="23"/>
    <n v="0.1"/>
    <n v="12.99"/>
    <n v="14.37"/>
    <n v="298.77"/>
  </r>
  <r>
    <n v="9324"/>
    <n v="91393"/>
    <s v="Alan Murray"/>
    <s v="Express Road Cargo"/>
    <x v="0"/>
    <x v="0"/>
    <s v="Low"/>
    <s v="Shiraz"/>
    <x v="0"/>
    <x v="3"/>
    <s v="Veuve Clicquot Brut Yellow Label"/>
    <s v="Large Crate"/>
    <s v="Townsville"/>
    <x v="545"/>
    <d v="2012-03-13T00:00:00"/>
    <n v="11"/>
    <n v="0.01"/>
    <n v="5.8"/>
    <n v="5.59"/>
    <n v="63.8"/>
  </r>
  <r>
    <n v="9325"/>
    <n v="86107"/>
    <s v="Stephanie Burns"/>
    <s v="Road Cargo"/>
    <x v="0"/>
    <x v="1"/>
    <s v="Critical"/>
    <s v="Merlot"/>
    <x v="0"/>
    <x v="3"/>
    <s v="Roederer Estate Brut"/>
    <s v="Full Container"/>
    <s v="Launceston"/>
    <x v="425"/>
    <d v="2011-06-17T00:00:00"/>
    <n v="9"/>
    <n v="0.09"/>
    <n v="2.62"/>
    <n v="0.8"/>
    <n v="23.580000000000002"/>
  </r>
  <r>
    <n v="9326"/>
    <n v="89868"/>
    <s v="Walter Griffin"/>
    <s v="Air Cargo"/>
    <x v="2"/>
    <x v="1"/>
    <s v="Critical"/>
    <s v="Champagne"/>
    <x v="0"/>
    <x v="3"/>
    <s v="Sutter Home White Zinfandel"/>
    <s v="Extra Large Crate"/>
    <s v="Canberra"/>
    <x v="55"/>
    <d v="2013-12-15T00:00:00"/>
    <n v="13"/>
    <n v="0.03"/>
    <n v="349.45"/>
    <n v="60"/>
    <n v="4542.8499999999995"/>
  </r>
  <r>
    <n v="9327"/>
    <n v="87371"/>
    <s v="Elizabeth Butler"/>
    <s v="Express Road Cargo"/>
    <x v="0"/>
    <x v="1"/>
    <s v="High"/>
    <s v="Cabernet Sauvignon"/>
    <x v="0"/>
    <x v="3"/>
    <s v="Gerard Bertrand Cote des Roses Rose 2014"/>
    <s v="Large Crate"/>
    <s v="Wodonga"/>
    <x v="1387"/>
    <d v="2013-04-21T00:00:00"/>
    <n v="9"/>
    <n v="0.09"/>
    <n v="525.98"/>
    <n v="19.989999999999998"/>
    <n v="4733.82"/>
  </r>
  <r>
    <n v="9328"/>
    <n v="91080"/>
    <s v="Fred Turner"/>
    <s v="Express Road Cargo"/>
    <x v="0"/>
    <x v="1"/>
    <s v="Low"/>
    <s v="Zinfandel"/>
    <x v="0"/>
    <x v="3"/>
    <s v="Pierre Sparr Cremant d'Alsace Reserve Brut Rose"/>
    <s v="Large Crate"/>
    <s v="Adelaide"/>
    <x v="214"/>
    <d v="2011-07-13T00:00:00"/>
    <n v="10"/>
    <n v="0.04"/>
    <n v="6.48"/>
    <n v="5.74"/>
    <n v="64.800000000000011"/>
  </r>
  <r>
    <n v="9329"/>
    <n v="87962"/>
    <s v="Gregory Hawkins"/>
    <s v="Road Cargo"/>
    <x v="0"/>
    <x v="0"/>
    <s v="Low"/>
    <s v="Cabernet Sauvignon"/>
    <x v="0"/>
    <x v="3"/>
    <s v="Pierre Sparr Cremant d'Alsace Reserve Brut Rose"/>
    <s v="Large Crate"/>
    <s v="Palmerston"/>
    <x v="1413"/>
    <d v="2010-03-13T00:00:00"/>
    <n v="9"/>
    <n v="0.01"/>
    <n v="7.64"/>
    <n v="1.39"/>
    <n v="68.759999999999991"/>
  </r>
  <r>
    <n v="9330"/>
    <n v="87962"/>
    <s v="Gregory Hawkins"/>
    <s v="Air Cargo"/>
    <x v="1"/>
    <x v="0"/>
    <s v="Low"/>
    <s v="Pinot Gris"/>
    <x v="0"/>
    <x v="3"/>
    <s v="Lincourt Courtney's Chardonnay 2012"/>
    <s v="Small Crate"/>
    <s v="Darwin"/>
    <x v="1413"/>
    <d v="2010-03-13T00:00:00"/>
    <n v="8"/>
    <n v="7.0000000000000007E-2"/>
    <n v="400.97"/>
    <n v="48.26"/>
    <n v="3207.76"/>
  </r>
  <r>
    <n v="9331"/>
    <n v="86294"/>
    <s v="Patrick Bradley"/>
    <s v="Road Cargo"/>
    <x v="1"/>
    <x v="1"/>
    <s v="High"/>
    <s v="Sauvignon Blanc"/>
    <x v="0"/>
    <x v="3"/>
    <s v="Robert Oatley Signature Chardonnay 2013"/>
    <s v="Large Crate"/>
    <s v="Wodonga"/>
    <x v="454"/>
    <d v="2011-12-13T00:00:00"/>
    <n v="9"/>
    <n v="0.05"/>
    <n v="49.99"/>
    <n v="19.989999999999998"/>
    <n v="449.91"/>
  </r>
  <r>
    <n v="9332"/>
    <n v="86665"/>
    <s v="Linda Rice"/>
    <s v="Air Cargo"/>
    <x v="2"/>
    <x v="0"/>
    <s v="Low"/>
    <s v="Cremant"/>
    <x v="0"/>
    <x v="3"/>
    <s v="Marques de Caceres Rioja Rosado 2014"/>
    <s v="Extra Large Crate"/>
    <s v="Darwin"/>
    <x v="1029"/>
    <d v="2013-05-24T00:00:00"/>
    <n v="10"/>
    <n v="0.04"/>
    <n v="113.98"/>
    <n v="30"/>
    <n v="1139.8"/>
  </r>
  <r>
    <n v="9333"/>
    <n v="86269"/>
    <s v="Anthony Lopez"/>
    <s v="Air Cargo"/>
    <x v="1"/>
    <x v="1"/>
    <s v="Critical"/>
    <s v="Sauvignon Blanc"/>
    <x v="0"/>
    <x v="3"/>
    <s v="Robert Oatley Sauvignon Blanc 2013"/>
    <s v="Extra Large Crate"/>
    <s v="Adelaide"/>
    <x v="149"/>
    <d v="2011-02-20T00:00:00"/>
    <n v="5"/>
    <n v="0"/>
    <n v="306.14"/>
    <n v="26.53"/>
    <n v="1530.6999999999998"/>
  </r>
  <r>
    <n v="9334"/>
    <n v="89867"/>
    <s v="Randy Powell"/>
    <s v="Express Road Cargo"/>
    <x v="2"/>
    <x v="1"/>
    <s v="Not Specified"/>
    <s v="Sangiovese Rose"/>
    <x v="0"/>
    <x v="3"/>
    <s v="Pietradolce Etna Rosato 2014"/>
    <s v="Standard Size Crate"/>
    <s v="Port Lincoln"/>
    <x v="482"/>
    <d v="2013-12-14T00:00:00"/>
    <n v="9"/>
    <n v="0.02"/>
    <n v="99.23"/>
    <n v="8.99"/>
    <n v="893.07"/>
  </r>
  <r>
    <n v="9335"/>
    <n v="89867"/>
    <s v="Walter Robertson"/>
    <s v="Air Cargo"/>
    <x v="2"/>
    <x v="2"/>
    <s v="Not Specified"/>
    <s v="Champagne"/>
    <x v="0"/>
    <x v="3"/>
    <s v="Barnard Griffin Rose of Sangiovese 2014"/>
    <s v="Extra Large Crate"/>
    <s v="Rockingham"/>
    <x v="482"/>
    <d v="2013-12-13T00:00:00"/>
    <n v="12"/>
    <n v="0.04"/>
    <n v="180.98"/>
    <n v="30"/>
    <n v="2171.7599999999998"/>
  </r>
  <r>
    <n v="9336"/>
    <n v="89867"/>
    <s v="Walter Griffin"/>
    <s v="Air Cargo"/>
    <x v="2"/>
    <x v="1"/>
    <s v="Not Specified"/>
    <s v="Sangiovese Rose"/>
    <x v="0"/>
    <x v="3"/>
    <s v="Gerard Bertrand Cote des Roses Rose 2014"/>
    <s v="Small Crate"/>
    <s v="Mount Gambier"/>
    <x v="482"/>
    <d v="2013-12-13T00:00:00"/>
    <n v="14"/>
    <n v="0.04"/>
    <n v="880.98"/>
    <n v="44.55"/>
    <n v="12333.720000000001"/>
  </r>
  <r>
    <n v="9337"/>
    <n v="89867"/>
    <s v="Eric Washington"/>
    <s v="Road Cargo"/>
    <x v="0"/>
    <x v="2"/>
    <s v="Not Specified"/>
    <s v="Shiraz"/>
    <x v="0"/>
    <x v="3"/>
    <s v="Chateau de Campuget Costieres de Nimes Tradition Rose 2015"/>
    <s v="Large Crate"/>
    <s v="Freemantle"/>
    <x v="482"/>
    <d v="2013-12-13T00:00:00"/>
    <n v="22"/>
    <n v="0"/>
    <n v="5.58"/>
    <n v="5.3"/>
    <n v="122.76"/>
  </r>
  <r>
    <n v="9338"/>
    <n v="89867"/>
    <s v="Eric Washington"/>
    <s v="Express Road Cargo"/>
    <x v="0"/>
    <x v="2"/>
    <s v="Not Specified"/>
    <s v="Zinfandel"/>
    <x v="0"/>
    <x v="3"/>
    <s v="Chateau d'Esclans Whispering Angel Rose 2014"/>
    <s v="Large Crate"/>
    <s v="Freemantle"/>
    <x v="482"/>
    <d v="2013-12-13T00:00:00"/>
    <n v="12"/>
    <n v="0.1"/>
    <n v="7.28"/>
    <n v="11.15"/>
    <n v="87.36"/>
  </r>
  <r>
    <n v="9339"/>
    <n v="87728"/>
    <s v="Carl Austin"/>
    <s v="Express Road Cargo"/>
    <x v="0"/>
    <x v="1"/>
    <s v="Low"/>
    <s v="Zinfandel"/>
    <x v="0"/>
    <x v="3"/>
    <s v="Jean-Baptiste Adam Les Natures Cremant d'Alsace Brut"/>
    <s v="Standard Size Crate"/>
    <s v="Benalla"/>
    <x v="24"/>
    <d v="2011-08-24T00:00:00"/>
    <n v="16"/>
    <n v="0.01"/>
    <n v="2.08"/>
    <n v="2.56"/>
    <n v="33.28"/>
  </r>
  <r>
    <n v="9340"/>
    <n v="88394"/>
    <s v="Matthew Medina"/>
    <s v="Express Road Cargo"/>
    <x v="0"/>
    <x v="0"/>
    <s v="Not Specified"/>
    <s v="Pinot Noir"/>
    <x v="0"/>
    <x v="3"/>
    <s v="Lucien Albrecht Cremant d'Alsace Brut Rose"/>
    <s v="Large Crate"/>
    <s v="Palmerston"/>
    <x v="545"/>
    <d v="2012-03-10T00:00:00"/>
    <n v="3"/>
    <n v="0.08"/>
    <n v="11.7"/>
    <n v="5.63"/>
    <n v="35.099999999999994"/>
  </r>
  <r>
    <n v="9341"/>
    <n v="88394"/>
    <s v="Matthew Medina"/>
    <s v="Express Road Cargo"/>
    <x v="1"/>
    <x v="0"/>
    <s v="Not Specified"/>
    <s v="Chardonnay"/>
    <x v="0"/>
    <x v="3"/>
    <s v="Chardonnais Napa Valley Chardonnay 2013"/>
    <s v="Large Crate"/>
    <s v="Darwin"/>
    <x v="545"/>
    <d v="2012-03-09T00:00:00"/>
    <n v="4"/>
    <n v="0.02"/>
    <n v="30.98"/>
    <n v="6.5"/>
    <n v="123.92"/>
  </r>
  <r>
    <n v="9342"/>
    <n v="88455"/>
    <s v="Shawn King"/>
    <s v="Express Road Cargo"/>
    <x v="0"/>
    <x v="2"/>
    <s v="Medium"/>
    <s v="Malbec"/>
    <x v="0"/>
    <x v="3"/>
    <s v="Moet &amp; Chandon Imperial"/>
    <s v="Large Crate"/>
    <s v="Perth"/>
    <x v="119"/>
    <d v="2012-06-22T00:00:00"/>
    <n v="19"/>
    <n v="0"/>
    <n v="193.17"/>
    <n v="19.989999999999998"/>
    <n v="3670.2299999999996"/>
  </r>
  <r>
    <n v="9343"/>
    <n v="88455"/>
    <s v="Brandon Bowman"/>
    <s v="Express Road Cargo"/>
    <x v="2"/>
    <x v="2"/>
    <s v="Medium"/>
    <s v="Cremant"/>
    <x v="0"/>
    <x v="3"/>
    <s v="Belle Glos Oeil de Perdrix Pinot Noir Blanc 2014"/>
    <s v="Standard Size Crate"/>
    <s v="Albany"/>
    <x v="119"/>
    <d v="2012-06-23T00:00:00"/>
    <n v="1"/>
    <n v="0.06"/>
    <n v="12.64"/>
    <n v="4.9800000000000004"/>
    <n v="12.64"/>
  </r>
  <r>
    <n v="9344"/>
    <n v="87984"/>
    <s v="Cynthia Hicks"/>
    <s v="Express Road Cargo"/>
    <x v="0"/>
    <x v="2"/>
    <s v="Not Specified"/>
    <s v="Shiraz"/>
    <x v="0"/>
    <x v="3"/>
    <s v="Orin Swift Cellars Fragile Rose 2014"/>
    <s v="Full Container"/>
    <s v="Mandurah"/>
    <x v="546"/>
    <d v="2011-12-17T00:00:00"/>
    <n v="6"/>
    <n v="0.09"/>
    <n v="3.71"/>
    <n v="1.93"/>
    <n v="22.259999999999998"/>
  </r>
  <r>
    <n v="9345"/>
    <n v="87222"/>
    <s v="Paul Rose"/>
    <s v="Express Road Cargo"/>
    <x v="0"/>
    <x v="3"/>
    <s v="Low"/>
    <s v="Merlot"/>
    <x v="0"/>
    <x v="3"/>
    <s v="Schramsberg Cremant Demi-Sec 2011"/>
    <s v="Full Container"/>
    <s v="Albury"/>
    <x v="1333"/>
    <d v="2010-12-26T00:00:00"/>
    <n v="19"/>
    <n v="0.04"/>
    <n v="4.71"/>
    <n v="0.7"/>
    <n v="89.49"/>
  </r>
  <r>
    <n v="9346"/>
    <n v="87222"/>
    <s v="David Collins"/>
    <s v="Express Road Cargo"/>
    <x v="0"/>
    <x v="3"/>
    <s v="Low"/>
    <s v="Malbec"/>
    <x v="0"/>
    <x v="3"/>
    <s v="Laurent-Perrier Brut Rose"/>
    <s v="Full Container"/>
    <s v="Blue Mountains"/>
    <x v="1333"/>
    <d v="2010-12-27T00:00:00"/>
    <n v="13"/>
    <n v="0.06"/>
    <n v="4.2"/>
    <n v="2.2599999999999998"/>
    <n v="54.6"/>
  </r>
  <r>
    <n v="9347"/>
    <n v="91329"/>
    <s v="Phillip Gordon"/>
    <s v="Express Road Cargo"/>
    <x v="1"/>
    <x v="0"/>
    <s v="High"/>
    <s v="Reisling"/>
    <x v="0"/>
    <x v="3"/>
    <s v="Angeline Sauvignon Blanc 2014"/>
    <s v="Loose Wrap"/>
    <s v="Palmerston"/>
    <x v="1181"/>
    <d v="2013-05-29T00:00:00"/>
    <n v="2"/>
    <n v="0.1"/>
    <n v="17.98"/>
    <n v="8.51"/>
    <n v="35.96"/>
  </r>
  <r>
    <n v="9348"/>
    <n v="91329"/>
    <s v="Phillip Gordon"/>
    <s v="Express Road Cargo"/>
    <x v="0"/>
    <x v="0"/>
    <s v="High"/>
    <s v="Sangiovese"/>
    <x v="0"/>
    <x v="3"/>
    <s v="JCB N¬∞21 Brut Cremant de Bourgogne"/>
    <s v="Large Crate"/>
    <s v="Darwin"/>
    <x v="1181"/>
    <d v="2013-05-29T00:00:00"/>
    <n v="7"/>
    <n v="0.08"/>
    <n v="10.9"/>
    <n v="7.46"/>
    <n v="76.3"/>
  </r>
  <r>
    <n v="9349"/>
    <n v="91542"/>
    <s v="Gary Kelley"/>
    <s v="Road Cargo"/>
    <x v="1"/>
    <x v="1"/>
    <s v="Not Specified"/>
    <s v="Chardonnay"/>
    <x v="0"/>
    <x v="3"/>
    <s v="Hewitson LuLu Sauvignon Blanc 2014"/>
    <s v="Standard Size Crate"/>
    <s v="Devonport"/>
    <x v="685"/>
    <d v="2013-03-11T00:00:00"/>
    <n v="8"/>
    <n v="0.04"/>
    <n v="35.99"/>
    <n v="3.3"/>
    <n v="287.92"/>
  </r>
  <r>
    <n v="9350"/>
    <n v="89063"/>
    <s v="Richard Carter"/>
    <s v="Express Road Cargo"/>
    <x v="1"/>
    <x v="1"/>
    <s v="High"/>
    <s v="Sauvignon Blanc"/>
    <x v="0"/>
    <x v="3"/>
    <s v="The White Knight Sauvignon Blanc 2014"/>
    <s v="Standard Size Crate"/>
    <s v="Hobart"/>
    <x v="888"/>
    <d v="2013-04-16T00:00:00"/>
    <n v="5"/>
    <n v="0.09"/>
    <n v="8.5"/>
    <n v="1.99"/>
    <n v="42.5"/>
  </r>
  <r>
    <n v="9351"/>
    <n v="89063"/>
    <s v="Richard Carter"/>
    <s v="Express Road Cargo"/>
    <x v="0"/>
    <x v="1"/>
    <s v="High"/>
    <s v="Sangiovese"/>
    <x v="0"/>
    <x v="3"/>
    <s v="Laurent-Perrier Brut Millesime 2006"/>
    <s v="Full Container"/>
    <s v="Devonport"/>
    <x v="888"/>
    <d v="2013-04-16T00:00:00"/>
    <n v="2"/>
    <n v="0"/>
    <n v="7.4"/>
    <n v="1.71"/>
    <n v="14.8"/>
  </r>
  <r>
    <n v="9352"/>
    <n v="89063"/>
    <s v="Richard Carter"/>
    <s v="Road Cargo"/>
    <x v="0"/>
    <x v="1"/>
    <s v="High"/>
    <s v="Malbec"/>
    <x v="0"/>
    <x v="3"/>
    <s v="Barnard Griffin Rose of Sangiovese 2014"/>
    <s v="Full Container"/>
    <s v="Burnie"/>
    <x v="888"/>
    <d v="2013-04-15T00:00:00"/>
    <n v="1"/>
    <n v="0.01"/>
    <n v="4.26"/>
    <n v="1.2"/>
    <n v="4.26"/>
  </r>
  <r>
    <n v="9353"/>
    <n v="91239"/>
    <s v="Russell Reynolds"/>
    <s v="Express Road Cargo"/>
    <x v="0"/>
    <x v="1"/>
    <s v="High"/>
    <s v="Shiraz"/>
    <x v="0"/>
    <x v="3"/>
    <s v="Chateau d'Esclans Garrus Rose 2013"/>
    <s v="Full Container"/>
    <s v="Benalla"/>
    <x v="209"/>
    <d v="2013-05-22T00:00:00"/>
    <n v="10"/>
    <n v="0.03"/>
    <n v="9.11"/>
    <n v="2.15"/>
    <n v="91.1"/>
  </r>
  <r>
    <n v="9354"/>
    <n v="88183"/>
    <s v="Robin Ferguson"/>
    <s v="Air Cargo"/>
    <x v="1"/>
    <x v="0"/>
    <s v="Low"/>
    <s v="Pinot Gris"/>
    <x v="0"/>
    <x v="3"/>
    <s v="Angeline Sauvignon Blanc 2014"/>
    <s v="Extra Large Crate"/>
    <s v="Darwin"/>
    <x v="421"/>
    <d v="2013-08-07T00:00:00"/>
    <n v="6"/>
    <n v="0.06"/>
    <n v="115.99"/>
    <n v="56.14"/>
    <n v="695.93999999999994"/>
  </r>
  <r>
    <n v="9355"/>
    <n v="88183"/>
    <s v="Robin Ferguson"/>
    <s v="Road Cargo"/>
    <x v="0"/>
    <x v="0"/>
    <s v="Low"/>
    <s v="Shiraz"/>
    <x v="0"/>
    <x v="3"/>
    <s v="Lucien Albrecht Cremant d'Alsace Brut"/>
    <s v="Large Crate"/>
    <s v="Darwin"/>
    <x v="421"/>
    <d v="2013-08-12T00:00:00"/>
    <n v="23"/>
    <n v="0.09"/>
    <n v="9.3800000000000008"/>
    <n v="7.28"/>
    <n v="215.74"/>
  </r>
  <r>
    <n v="9356"/>
    <n v="89144"/>
    <s v="Janet Lee"/>
    <s v="Express Road Cargo"/>
    <x v="0"/>
    <x v="3"/>
    <s v="High"/>
    <s v="Pinot Noir"/>
    <x v="0"/>
    <x v="3"/>
    <s v="Pierre Sparr Cremant d'Alsace Reserve Brut Rose"/>
    <s v="Full Container"/>
    <s v="Blue Mountains"/>
    <x v="1185"/>
    <d v="2012-12-19T00:00:00"/>
    <n v="1"/>
    <n v="0.1"/>
    <n v="9.11"/>
    <n v="2.15"/>
    <n v="9.11"/>
  </r>
  <r>
    <n v="9357"/>
    <n v="88444"/>
    <s v="Dennis Walker"/>
    <s v="Express Road Cargo"/>
    <x v="0"/>
    <x v="1"/>
    <s v="High"/>
    <s v="Shiraz"/>
    <x v="0"/>
    <x v="3"/>
    <s v="Bertani Bertarose 2014"/>
    <s v="Large Crate"/>
    <s v="Launceston"/>
    <x v="118"/>
    <d v="2010-12-29T00:00:00"/>
    <n v="3"/>
    <n v="0.02"/>
    <n v="30.98"/>
    <n v="17.079999999999998"/>
    <n v="92.94"/>
  </r>
  <r>
    <n v="9358"/>
    <n v="89725"/>
    <s v="Philip Richardson"/>
    <s v="Express Road Cargo"/>
    <x v="0"/>
    <x v="3"/>
    <s v="Medium"/>
    <s v="Merlot"/>
    <x v="0"/>
    <x v="3"/>
    <s v="Dopff &amp; Irion Cremant Rose Brut"/>
    <s v="Full Container"/>
    <s v="Blue Mountains"/>
    <x v="1104"/>
    <d v="2011-09-01T00:00:00"/>
    <n v="19"/>
    <n v="0.05"/>
    <n v="3.14"/>
    <n v="1.92"/>
    <n v="59.660000000000004"/>
  </r>
  <r>
    <n v="9359"/>
    <n v="88700"/>
    <s v="Paul Owens"/>
    <s v="Express Road Cargo"/>
    <x v="1"/>
    <x v="3"/>
    <s v="Medium"/>
    <s v="Reisling"/>
    <x v="0"/>
    <x v="3"/>
    <s v="Lucky Chardonnay 2012"/>
    <s v="Standard Size Crate"/>
    <s v="Wagga Wagga"/>
    <x v="228"/>
    <d v="2013-02-10T00:00:00"/>
    <n v="12"/>
    <n v="7.0000000000000007E-2"/>
    <n v="15.98"/>
    <n v="8.99"/>
    <n v="191.76"/>
  </r>
  <r>
    <n v="9360"/>
    <n v="86821"/>
    <s v="Howard Diaz"/>
    <s v="Express Road Cargo"/>
    <x v="0"/>
    <x v="0"/>
    <s v="Critical"/>
    <s v="Zinfandel"/>
    <x v="0"/>
    <x v="3"/>
    <s v="Bertani Bertarose 2014"/>
    <s v="Large Crate"/>
    <s v="Palmerston"/>
    <x v="1374"/>
    <d v="2013-06-10T00:00:00"/>
    <n v="16"/>
    <n v="0"/>
    <n v="15.01"/>
    <n v="8.4"/>
    <n v="240.16"/>
  </r>
  <r>
    <n v="9361"/>
    <n v="86780"/>
    <s v="Daniel West"/>
    <s v="Express Road Cargo"/>
    <x v="0"/>
    <x v="0"/>
    <s v="High"/>
    <s v="Sangiovese"/>
    <x v="0"/>
    <x v="3"/>
    <s v="Pierre Sparr Cremant d'Alsace Reserve Brut Rose"/>
    <s v="Large Crate"/>
    <s v="Townsville"/>
    <x v="1147"/>
    <d v="2013-01-13T00:00:00"/>
    <n v="12"/>
    <n v="0.01"/>
    <n v="9.9"/>
    <n v="1.39"/>
    <n v="118.80000000000001"/>
  </r>
  <r>
    <n v="9362"/>
    <n v="86780"/>
    <s v="Daniel West"/>
    <s v="Express Road Cargo"/>
    <x v="0"/>
    <x v="0"/>
    <s v="High"/>
    <s v="Shiraz"/>
    <x v="0"/>
    <x v="3"/>
    <s v="Veuve Clicquot Brut Yellow Label"/>
    <s v="Large Crate"/>
    <s v="Gympie"/>
    <x v="1147"/>
    <d v="2013-01-12T00:00:00"/>
    <n v="4"/>
    <n v="0"/>
    <n v="15.7"/>
    <n v="11.25"/>
    <n v="62.8"/>
  </r>
  <r>
    <n v="9363"/>
    <n v="86021"/>
    <s v="Martha Wagner"/>
    <s v="Road Cargo"/>
    <x v="1"/>
    <x v="2"/>
    <s v="Critical"/>
    <s v="Reisling"/>
    <x v="0"/>
    <x v="3"/>
    <s v="Angeline Sauvignon Blanc 2014"/>
    <s v="Standard Size Crate"/>
    <s v="Geraldton"/>
    <x v="486"/>
    <d v="2012-06-02T00:00:00"/>
    <n v="10"/>
    <n v="0.01"/>
    <n v="15.98"/>
    <n v="8.99"/>
    <n v="159.80000000000001"/>
  </r>
  <r>
    <n v="9364"/>
    <n v="86021"/>
    <s v="Martha Wagner"/>
    <s v="Express Road Cargo"/>
    <x v="0"/>
    <x v="2"/>
    <s v="Critical"/>
    <s v="Zinfandel"/>
    <x v="0"/>
    <x v="3"/>
    <s v="Domaine Lafond Roc-Epine Tavel Rose 2014"/>
    <s v="Large Crate"/>
    <s v="Busseltol"/>
    <x v="486"/>
    <d v="2012-06-02T00:00:00"/>
    <n v="18"/>
    <n v="0.08"/>
    <n v="12.28"/>
    <n v="6.47"/>
    <n v="221.04"/>
  </r>
  <r>
    <n v="9365"/>
    <n v="86021"/>
    <s v="Martha Wagner"/>
    <s v="Road Cargo"/>
    <x v="0"/>
    <x v="2"/>
    <s v="Critical"/>
    <s v="Sangiovese"/>
    <x v="0"/>
    <x v="3"/>
    <s v="Gerard Bertrand Cote des Roses Rose 2014"/>
    <s v="Large Crate"/>
    <s v="Albany"/>
    <x v="486"/>
    <d v="2012-06-02T00:00:00"/>
    <n v="5"/>
    <n v="0.1"/>
    <n v="30.98"/>
    <n v="5.09"/>
    <n v="154.9"/>
  </r>
  <r>
    <n v="9366"/>
    <n v="89814"/>
    <s v="Stephen Wright"/>
    <s v="Air Cargo"/>
    <x v="1"/>
    <x v="3"/>
    <s v="Low"/>
    <s v="Pinot Gris"/>
    <x v="0"/>
    <x v="3"/>
    <s v="Angeline Sauvignon Blanc 2014"/>
    <s v="Extra Large Crate"/>
    <s v="Campbeltown"/>
    <x v="1340"/>
    <d v="2012-11-15T00:00:00"/>
    <n v="25"/>
    <n v="0.06"/>
    <n v="400.97"/>
    <n v="14.7"/>
    <n v="10024.25"/>
  </r>
  <r>
    <n v="9367"/>
    <n v="89814"/>
    <s v="Stephen Wright"/>
    <s v="Air Cargo"/>
    <x v="2"/>
    <x v="3"/>
    <s v="Low"/>
    <s v="Grenache Rose"/>
    <x v="0"/>
    <x v="3"/>
    <s v="Bertani Bertarose 2014"/>
    <s v="Small Crate"/>
    <s v="Bathurst"/>
    <x v="1340"/>
    <d v="2012-11-19T00:00:00"/>
    <n v="26"/>
    <n v="7.0000000000000007E-2"/>
    <n v="217.85"/>
    <n v="29.1"/>
    <n v="5664.0999999999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0E9487-CDE1-4628-AADB-BE0605CD8EE7}" name="PivotTable2" cacheId="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H11:I16" firstHeaderRow="1" firstDataRow="1" firstDataCol="1"/>
  <pivotFields count="22">
    <pivotField showAll="0"/>
    <pivotField dataField="1" showAll="0"/>
    <pivotField showAll="0"/>
    <pivotField showAll="0"/>
    <pivotField showAll="0">
      <items count="4">
        <item x="0"/>
        <item x="1"/>
        <item x="2"/>
        <item t="default"/>
      </items>
    </pivotField>
    <pivotField showAll="0">
      <items count="5">
        <item x="3"/>
        <item x="0"/>
        <item x="1"/>
        <item x="2"/>
        <item t="default"/>
      </items>
    </pivotField>
    <pivotField showAll="0"/>
    <pivotField showAll="0"/>
    <pivotField showAll="0"/>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numFmtId="10" showAll="0"/>
    <pivotField showAll="0"/>
    <pivotField showAll="0"/>
    <pivotField showAll="0"/>
    <pivotField axis="axisRow" showAll="0">
      <items count="7">
        <item sd="0" x="0"/>
        <item sd="0" x="1"/>
        <item sd="0" x="2"/>
        <item sd="0" x="3"/>
        <item sd="0" x="4"/>
        <item sd="0" x="5"/>
        <item t="default" sd="0"/>
      </items>
    </pivotField>
    <pivotField axis="axisRow" showAll="0">
      <items count="8">
        <item sd="0" x="0"/>
        <item sd="0" x="1"/>
        <item sd="0" x="2"/>
        <item sd="0" x="3"/>
        <item sd="0" x="4"/>
        <item sd="0" x="5"/>
        <item sd="0" x="6"/>
        <item t="default" sd="0"/>
      </items>
    </pivotField>
  </pivotFields>
  <rowFields count="3">
    <field x="21"/>
    <field x="20"/>
    <field x="13"/>
  </rowFields>
  <rowItems count="5">
    <i>
      <x v="1"/>
    </i>
    <i>
      <x v="2"/>
    </i>
    <i>
      <x v="3"/>
    </i>
    <i>
      <x v="4"/>
    </i>
    <i t="grand">
      <x/>
    </i>
  </rowItems>
  <colItems count="1">
    <i/>
  </colItems>
  <dataFields count="1">
    <dataField name="Count of Order ID" fld="1" subtotal="count" baseField="21" baseItem="1"/>
  </dataFields>
  <formats count="1">
    <format dxfId="47">
      <pivotArea outline="0" collapsedLevelsAreSubtotals="1" fieldPosition="0"/>
    </format>
  </formats>
  <chartFormats count="1">
    <chartFormat chart="6" format="0" series="1">
      <pivotArea type="data" outline="0" fieldPosition="0">
        <references count="1">
          <reference field="4294967294" count="1" selected="0">
            <x v="0"/>
          </reference>
        </references>
      </pivotArea>
    </chartFormat>
  </chartFormats>
  <pivotTableStyleInfo name="PivotStyleLight19" showRowHeaders="1" showColHeaders="1" showRowStripes="0" showColStripes="0" showLastColumn="1"/>
  <filters count="1">
    <filter fld="13" type="dateBetween" evalOrder="-1" id="27" name="Date of placing order">
      <autoFilter ref="A1">
        <filterColumn colId="0">
          <customFilters and="1">
            <customFilter operator="greaterThanOrEqual" val="40179"/>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C8C245-584C-4768-9FD0-21683AA281F9}" name="PivotTable1" cacheId="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B11:C16" firstHeaderRow="1" firstDataRow="1" firstDataCol="1"/>
  <pivotFields count="22">
    <pivotField showAll="0"/>
    <pivotField showAll="0"/>
    <pivotField showAll="0"/>
    <pivotField showAll="0"/>
    <pivotField showAll="0">
      <items count="4">
        <item x="0"/>
        <item x="1"/>
        <item x="2"/>
        <item t="default"/>
      </items>
    </pivotField>
    <pivotField showAll="0">
      <items count="5">
        <item x="3"/>
        <item x="0"/>
        <item x="1"/>
        <item x="2"/>
        <item t="default"/>
      </items>
    </pivotField>
    <pivotField showAll="0"/>
    <pivotField showAll="0"/>
    <pivotField showAll="0"/>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numFmtId="10" showAll="0"/>
    <pivotField showAll="0"/>
    <pivotField showAll="0"/>
    <pivotField dataField="1" showAll="0"/>
    <pivotField axis="axisRow" showAll="0">
      <items count="7">
        <item sd="0" x="0"/>
        <item sd="0" x="1"/>
        <item sd="0" x="2"/>
        <item sd="0" x="3"/>
        <item sd="0" x="4"/>
        <item sd="0" x="5"/>
        <item t="default" sd="0"/>
      </items>
    </pivotField>
    <pivotField axis="axisRow" showAll="0">
      <items count="8">
        <item sd="0" x="0"/>
        <item sd="0" x="1"/>
        <item sd="0" x="2"/>
        <item sd="0" x="3"/>
        <item sd="0" x="4"/>
        <item sd="0" x="5"/>
        <item sd="0" x="6"/>
        <item t="default" sd="0"/>
      </items>
    </pivotField>
  </pivotFields>
  <rowFields count="3">
    <field x="21"/>
    <field x="20"/>
    <field x="13"/>
  </rowFields>
  <rowItems count="5">
    <i>
      <x v="1"/>
    </i>
    <i>
      <x v="2"/>
    </i>
    <i>
      <x v="3"/>
    </i>
    <i>
      <x v="4"/>
    </i>
    <i t="grand">
      <x/>
    </i>
  </rowItems>
  <colItems count="1">
    <i/>
  </colItems>
  <dataFields count="1">
    <dataField name="Sum of Revenue" fld="19" baseField="0" baseItem="0" numFmtId="167"/>
  </dataFields>
  <formats count="1">
    <format dxfId="48">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9" showRowHeaders="1" showColHeaders="1" showRowStripes="0" showColStripes="0" showLastColumn="1"/>
  <filters count="1">
    <filter fld="13" type="dateBetween" evalOrder="-1" id="37" name="Date of placing order">
      <autoFilter ref="A1">
        <filterColumn colId="0">
          <customFilters and="1">
            <customFilter operator="greaterThanOrEqual" val="40179"/>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E3E997D-48BF-4D19-ACDE-5122B8EBBE7F}" sourceName="Segment">
  <pivotTables>
    <pivotTable tabId="2" name="PivotTable1"/>
    <pivotTable tabId="2" name="PivotTable2"/>
  </pivotTables>
  <data>
    <tabular pivotCacheId="204665946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D59CD15-EF85-4D8E-BAA2-A31D8CC77217}" sourceName="Region">
  <pivotTables>
    <pivotTable tabId="2" name="PivotTable1"/>
    <pivotTable tabId="2" name="PivotTable2"/>
  </pivotTables>
  <data>
    <tabular pivotCacheId="2046659461">
      <items count="4">
        <i x="3" s="1"/>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9A08515C-A5A5-4C05-886E-8B99CE2B2622}" cache="Slicer_Segment" caption="Segment" columnCount="2" rowHeight="260350"/>
  <slicer name="Region" xr10:uid="{011EA349-EC76-4AAD-A03D-B2A06A857CE6}" cache="Slicer_Region" caption="Region" columnCount="2" rowHeight="2603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of_placing_order" xr10:uid="{64A7B936-514A-4DC9-A0F1-63BF117985FB}" sourceName="Date of placing order">
  <pivotTables>
    <pivotTable tabId="2" name="PivotTable1"/>
    <pivotTable tabId="2" name="PivotTable2"/>
  </pivotTables>
  <state minimalRefreshVersion="6" lastRefreshVersion="6" pivotCacheId="2046659461" filterType="dateBetween">
    <selection startDate="2010-01-01T00:00:00" endDate="2014-12-31T00:00:00"/>
    <bounds startDate="2010-01-01T00:00:00" endDate="201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of placing order" xr10:uid="{F551C189-FB5A-410A-A725-30C85412F307}" cache="NativeTimeline_Date_of_placing_order" caption="Date of placing order" showSelectionLabel="0" showTimeLevel="0" showHorizontalScrollbar="0" level="0" selectionLevel="0" scrollPosition="2010-01-01T00:00:00"/>
</timeline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9368"/>
  <sheetViews>
    <sheetView tabSelected="1" zoomScale="85" zoomScaleNormal="85" workbookViewId="0"/>
  </sheetViews>
  <sheetFormatPr defaultColWidth="11.19921875" defaultRowHeight="15.6" x14ac:dyDescent="0.3"/>
  <cols>
    <col min="1" max="1" width="6.69921875" bestFit="1" customWidth="1"/>
    <col min="2" max="2" width="7.8984375" bestFit="1" customWidth="1"/>
    <col min="3" max="3" width="20.796875" bestFit="1" customWidth="1"/>
    <col min="4" max="4" width="17.5" bestFit="1" customWidth="1"/>
    <col min="5" max="5" width="19.3984375" bestFit="1" customWidth="1"/>
    <col min="6" max="6" width="6.59765625" bestFit="1" customWidth="1"/>
    <col min="7" max="7" width="12" bestFit="1" customWidth="1"/>
    <col min="8" max="8" width="17.8984375" bestFit="1" customWidth="1"/>
    <col min="9" max="9" width="8.3984375" bestFit="1" customWidth="1"/>
    <col min="10" max="10" width="24" bestFit="1" customWidth="1"/>
    <col min="11" max="11" width="54.296875" bestFit="1" customWidth="1"/>
    <col min="12" max="12" width="17.3984375" bestFit="1" customWidth="1"/>
    <col min="13" max="13" width="14.3984375" bestFit="1" customWidth="1"/>
    <col min="14" max="14" width="18.69921875" bestFit="1" customWidth="1"/>
    <col min="15" max="15" width="14.796875" bestFit="1" customWidth="1"/>
    <col min="16" max="16" width="13.3984375" bestFit="1" customWidth="1"/>
    <col min="17" max="17" width="10.09765625" bestFit="1" customWidth="1"/>
    <col min="18" max="18" width="9" bestFit="1" customWidth="1"/>
    <col min="19" max="19" width="14.19921875" bestFit="1" customWidth="1"/>
    <col min="20" max="20" width="9.8984375" bestFit="1" customWidth="1"/>
  </cols>
  <sheetData>
    <row r="1" spans="1:20" x14ac:dyDescent="0.3">
      <c r="A1" t="s">
        <v>0</v>
      </c>
      <c r="B1" t="s">
        <v>16</v>
      </c>
      <c r="C1" t="s">
        <v>4</v>
      </c>
      <c r="D1" t="s">
        <v>5</v>
      </c>
      <c r="E1" t="s">
        <v>6</v>
      </c>
      <c r="F1" t="s">
        <v>7</v>
      </c>
      <c r="G1" t="s">
        <v>8</v>
      </c>
      <c r="H1" t="s">
        <v>9</v>
      </c>
      <c r="I1" t="s">
        <v>17</v>
      </c>
      <c r="J1" t="s">
        <v>18</v>
      </c>
      <c r="K1" t="s">
        <v>10</v>
      </c>
      <c r="L1" t="s">
        <v>11</v>
      </c>
      <c r="M1" t="s">
        <v>12</v>
      </c>
      <c r="N1" t="s">
        <v>13</v>
      </c>
      <c r="O1" t="s">
        <v>14</v>
      </c>
      <c r="P1" t="s">
        <v>15</v>
      </c>
      <c r="Q1" t="s">
        <v>1</v>
      </c>
      <c r="R1" t="s">
        <v>2</v>
      </c>
      <c r="S1" t="s">
        <v>3</v>
      </c>
      <c r="T1" t="s">
        <v>2563</v>
      </c>
    </row>
    <row r="2" spans="1:20" x14ac:dyDescent="0.3">
      <c r="A2">
        <v>1</v>
      </c>
      <c r="B2">
        <v>6</v>
      </c>
      <c r="C2" t="s">
        <v>376</v>
      </c>
      <c r="D2" t="s">
        <v>20</v>
      </c>
      <c r="E2" t="s">
        <v>39</v>
      </c>
      <c r="F2" t="s">
        <v>40</v>
      </c>
      <c r="G2" t="s">
        <v>32</v>
      </c>
      <c r="H2" t="s">
        <v>42</v>
      </c>
      <c r="I2" t="s">
        <v>28</v>
      </c>
      <c r="J2" t="s">
        <v>76</v>
      </c>
      <c r="K2" t="s">
        <v>105</v>
      </c>
      <c r="L2" t="s">
        <v>26</v>
      </c>
      <c r="M2" t="s">
        <v>99</v>
      </c>
      <c r="N2" s="2">
        <v>41325</v>
      </c>
      <c r="O2" s="2">
        <v>41326</v>
      </c>
      <c r="P2">
        <v>2</v>
      </c>
      <c r="Q2" s="1">
        <v>0.01</v>
      </c>
      <c r="R2">
        <v>2.08</v>
      </c>
      <c r="S2">
        <v>2.56</v>
      </c>
      <c r="T2">
        <f>R2*P2</f>
        <v>4.16</v>
      </c>
    </row>
    <row r="3" spans="1:20" x14ac:dyDescent="0.3">
      <c r="A3">
        <v>2</v>
      </c>
      <c r="B3">
        <v>193</v>
      </c>
      <c r="C3" t="s">
        <v>960</v>
      </c>
      <c r="D3" t="s">
        <v>20</v>
      </c>
      <c r="E3" t="s">
        <v>39</v>
      </c>
      <c r="F3" t="s">
        <v>31</v>
      </c>
      <c r="G3" t="s">
        <v>23</v>
      </c>
      <c r="H3" t="s">
        <v>78</v>
      </c>
      <c r="I3" t="s">
        <v>28</v>
      </c>
      <c r="J3" t="s">
        <v>76</v>
      </c>
      <c r="K3" t="s">
        <v>133</v>
      </c>
      <c r="L3" t="s">
        <v>706</v>
      </c>
      <c r="M3" t="s">
        <v>69</v>
      </c>
      <c r="N3" s="2">
        <v>40762</v>
      </c>
      <c r="O3" s="2">
        <v>40764</v>
      </c>
      <c r="P3">
        <v>25</v>
      </c>
      <c r="Q3" s="1">
        <v>0.06</v>
      </c>
      <c r="R3">
        <v>12.44</v>
      </c>
      <c r="S3">
        <v>6.27</v>
      </c>
      <c r="T3">
        <f t="shared" ref="T3:T66" si="0">R3*P3</f>
        <v>311</v>
      </c>
    </row>
    <row r="4" spans="1:20" x14ac:dyDescent="0.3">
      <c r="A4">
        <v>3</v>
      </c>
      <c r="B4">
        <v>322</v>
      </c>
      <c r="C4" t="s">
        <v>132</v>
      </c>
      <c r="D4" t="s">
        <v>20</v>
      </c>
      <c r="E4" t="s">
        <v>21</v>
      </c>
      <c r="F4" t="s">
        <v>47</v>
      </c>
      <c r="G4" t="s">
        <v>23</v>
      </c>
      <c r="H4" t="s">
        <v>203</v>
      </c>
      <c r="I4" t="s">
        <v>28</v>
      </c>
      <c r="J4" t="s">
        <v>76</v>
      </c>
      <c r="K4" t="s">
        <v>201</v>
      </c>
      <c r="L4" t="s">
        <v>192</v>
      </c>
      <c r="M4" t="s">
        <v>111</v>
      </c>
      <c r="N4" s="2">
        <v>41351</v>
      </c>
      <c r="O4" s="2">
        <v>41353</v>
      </c>
      <c r="P4">
        <v>20</v>
      </c>
      <c r="Q4" s="1">
        <v>0.08</v>
      </c>
      <c r="R4">
        <v>155.99</v>
      </c>
      <c r="S4">
        <v>8.08</v>
      </c>
      <c r="T4">
        <f t="shared" si="0"/>
        <v>3119.8</v>
      </c>
    </row>
    <row r="5" spans="1:20" x14ac:dyDescent="0.3">
      <c r="A5">
        <v>4</v>
      </c>
      <c r="B5">
        <v>322</v>
      </c>
      <c r="C5" t="s">
        <v>132</v>
      </c>
      <c r="D5" t="s">
        <v>20</v>
      </c>
      <c r="E5" t="s">
        <v>39</v>
      </c>
      <c r="F5" t="s">
        <v>47</v>
      </c>
      <c r="G5" t="s">
        <v>23</v>
      </c>
      <c r="H5" t="s">
        <v>49</v>
      </c>
      <c r="I5" t="s">
        <v>28</v>
      </c>
      <c r="J5" t="s">
        <v>64</v>
      </c>
      <c r="K5" t="s">
        <v>43</v>
      </c>
      <c r="L5" t="s">
        <v>192</v>
      </c>
      <c r="M5" t="s">
        <v>160</v>
      </c>
      <c r="N5" s="2">
        <v>41351</v>
      </c>
      <c r="O5" s="2">
        <v>41353</v>
      </c>
      <c r="P5">
        <v>46</v>
      </c>
      <c r="Q5" s="1">
        <v>0.1</v>
      </c>
      <c r="R5">
        <v>6.48</v>
      </c>
      <c r="S5">
        <v>10.050000000000001</v>
      </c>
      <c r="T5">
        <f t="shared" si="0"/>
        <v>298.08000000000004</v>
      </c>
    </row>
    <row r="6" spans="1:20" x14ac:dyDescent="0.3">
      <c r="A6">
        <v>5</v>
      </c>
      <c r="B6">
        <v>358</v>
      </c>
      <c r="C6" t="s">
        <v>118</v>
      </c>
      <c r="D6" t="s">
        <v>578</v>
      </c>
      <c r="E6" t="s">
        <v>187</v>
      </c>
      <c r="F6" t="s">
        <v>31</v>
      </c>
      <c r="G6" t="s">
        <v>41</v>
      </c>
      <c r="H6" t="s">
        <v>225</v>
      </c>
      <c r="I6" t="s">
        <v>28</v>
      </c>
      <c r="J6" t="s">
        <v>64</v>
      </c>
      <c r="K6" t="s">
        <v>181</v>
      </c>
      <c r="L6" t="s">
        <v>330</v>
      </c>
      <c r="M6" t="s">
        <v>69</v>
      </c>
      <c r="N6" s="2">
        <v>40805</v>
      </c>
      <c r="O6" s="2">
        <v>40807</v>
      </c>
      <c r="P6">
        <v>60</v>
      </c>
      <c r="Q6" s="1">
        <v>0.02</v>
      </c>
      <c r="R6">
        <v>48.58</v>
      </c>
      <c r="S6">
        <v>54.11</v>
      </c>
      <c r="T6">
        <f t="shared" si="0"/>
        <v>2914.7999999999997</v>
      </c>
    </row>
    <row r="7" spans="1:20" x14ac:dyDescent="0.3">
      <c r="A7">
        <v>6</v>
      </c>
      <c r="B7">
        <v>358</v>
      </c>
      <c r="C7" t="s">
        <v>118</v>
      </c>
      <c r="D7" t="s">
        <v>20</v>
      </c>
      <c r="E7" t="s">
        <v>21</v>
      </c>
      <c r="F7" t="s">
        <v>31</v>
      </c>
      <c r="G7" t="s">
        <v>41</v>
      </c>
      <c r="H7" t="s">
        <v>33</v>
      </c>
      <c r="I7" t="s">
        <v>28</v>
      </c>
      <c r="J7" t="s">
        <v>36</v>
      </c>
      <c r="K7" t="s">
        <v>198</v>
      </c>
      <c r="L7" t="s">
        <v>26</v>
      </c>
      <c r="M7" t="s">
        <v>69</v>
      </c>
      <c r="N7" s="2">
        <v>40805</v>
      </c>
      <c r="O7" s="2">
        <v>40805</v>
      </c>
      <c r="P7">
        <v>60</v>
      </c>
      <c r="Q7" s="1">
        <v>7.0000000000000007E-2</v>
      </c>
      <c r="R7">
        <v>39.479999999999997</v>
      </c>
      <c r="S7">
        <v>1.99</v>
      </c>
      <c r="T7">
        <f t="shared" si="0"/>
        <v>2368.7999999999997</v>
      </c>
    </row>
    <row r="8" spans="1:20" x14ac:dyDescent="0.3">
      <c r="A8">
        <v>7</v>
      </c>
      <c r="B8">
        <v>359</v>
      </c>
      <c r="C8" t="s">
        <v>847</v>
      </c>
      <c r="D8" t="s">
        <v>578</v>
      </c>
      <c r="E8" t="s">
        <v>187</v>
      </c>
      <c r="F8" t="s">
        <v>47</v>
      </c>
      <c r="G8" t="s">
        <v>93</v>
      </c>
      <c r="H8" t="s">
        <v>225</v>
      </c>
      <c r="I8" t="s">
        <v>28</v>
      </c>
      <c r="J8" t="s">
        <v>36</v>
      </c>
      <c r="K8" t="s">
        <v>113</v>
      </c>
      <c r="L8" t="s">
        <v>330</v>
      </c>
      <c r="M8" t="s">
        <v>134</v>
      </c>
      <c r="N8" s="2">
        <v>40530</v>
      </c>
      <c r="O8" s="2">
        <v>40531</v>
      </c>
      <c r="P8">
        <v>56</v>
      </c>
      <c r="Q8" s="1">
        <v>0.08</v>
      </c>
      <c r="R8">
        <v>124.49</v>
      </c>
      <c r="S8">
        <v>51.94</v>
      </c>
      <c r="T8">
        <f t="shared" si="0"/>
        <v>6971.44</v>
      </c>
    </row>
    <row r="9" spans="1:20" x14ac:dyDescent="0.3">
      <c r="A9">
        <v>8</v>
      </c>
      <c r="B9">
        <v>386</v>
      </c>
      <c r="C9" t="s">
        <v>634</v>
      </c>
      <c r="D9" t="s">
        <v>20</v>
      </c>
      <c r="E9" t="s">
        <v>39</v>
      </c>
      <c r="F9" t="s">
        <v>47</v>
      </c>
      <c r="G9" t="s">
        <v>41</v>
      </c>
      <c r="H9" t="s">
        <v>42</v>
      </c>
      <c r="I9" t="s">
        <v>28</v>
      </c>
      <c r="J9" t="s">
        <v>76</v>
      </c>
      <c r="K9" t="s">
        <v>79</v>
      </c>
      <c r="L9" t="s">
        <v>192</v>
      </c>
      <c r="M9" t="s">
        <v>167</v>
      </c>
      <c r="N9" s="2">
        <v>40932</v>
      </c>
      <c r="O9" s="2">
        <v>40934</v>
      </c>
      <c r="P9">
        <v>4</v>
      </c>
      <c r="Q9" s="1">
        <v>0.02</v>
      </c>
      <c r="R9">
        <v>3.69</v>
      </c>
      <c r="S9">
        <v>0.5</v>
      </c>
      <c r="T9">
        <f t="shared" si="0"/>
        <v>14.76</v>
      </c>
    </row>
    <row r="10" spans="1:20" x14ac:dyDescent="0.3">
      <c r="A10">
        <v>9</v>
      </c>
      <c r="B10">
        <v>386</v>
      </c>
      <c r="C10" t="s">
        <v>634</v>
      </c>
      <c r="D10" t="s">
        <v>20</v>
      </c>
      <c r="E10" t="s">
        <v>39</v>
      </c>
      <c r="F10" t="s">
        <v>47</v>
      </c>
      <c r="G10" t="s">
        <v>41</v>
      </c>
      <c r="H10" t="s">
        <v>89</v>
      </c>
      <c r="I10" t="s">
        <v>28</v>
      </c>
      <c r="J10" t="s">
        <v>36</v>
      </c>
      <c r="K10" t="s">
        <v>133</v>
      </c>
      <c r="L10" t="s">
        <v>44</v>
      </c>
      <c r="M10" t="s">
        <v>111</v>
      </c>
      <c r="N10" s="2">
        <v>40932</v>
      </c>
      <c r="O10" s="2">
        <v>40934</v>
      </c>
      <c r="P10">
        <v>4</v>
      </c>
      <c r="Q10" s="1">
        <v>0.09</v>
      </c>
      <c r="R10">
        <v>3.85</v>
      </c>
      <c r="S10">
        <v>0.7</v>
      </c>
      <c r="T10">
        <f t="shared" si="0"/>
        <v>15.4</v>
      </c>
    </row>
    <row r="11" spans="1:20" x14ac:dyDescent="0.3">
      <c r="A11">
        <v>10</v>
      </c>
      <c r="B11">
        <v>388</v>
      </c>
      <c r="C11" t="s">
        <v>1016</v>
      </c>
      <c r="D11" t="s">
        <v>20</v>
      </c>
      <c r="E11" t="s">
        <v>39</v>
      </c>
      <c r="F11" t="s">
        <v>22</v>
      </c>
      <c r="G11" t="s">
        <v>32</v>
      </c>
      <c r="H11" t="s">
        <v>61</v>
      </c>
      <c r="I11" t="s">
        <v>28</v>
      </c>
      <c r="J11" t="s">
        <v>29</v>
      </c>
      <c r="K11" t="s">
        <v>158</v>
      </c>
      <c r="L11" t="s">
        <v>706</v>
      </c>
      <c r="M11" t="s">
        <v>227</v>
      </c>
      <c r="N11" s="2">
        <v>41623</v>
      </c>
      <c r="O11" s="2">
        <v>41626</v>
      </c>
      <c r="P11">
        <v>92</v>
      </c>
      <c r="Q11" s="1">
        <v>0.06</v>
      </c>
      <c r="R11">
        <v>11.7</v>
      </c>
      <c r="S11">
        <v>6.96</v>
      </c>
      <c r="T11">
        <f t="shared" si="0"/>
        <v>1076.3999999999999</v>
      </c>
    </row>
    <row r="12" spans="1:20" x14ac:dyDescent="0.3">
      <c r="A12">
        <v>11</v>
      </c>
      <c r="B12">
        <v>454</v>
      </c>
      <c r="C12" t="s">
        <v>1276</v>
      </c>
      <c r="D12" t="s">
        <v>20</v>
      </c>
      <c r="E12" t="s">
        <v>39</v>
      </c>
      <c r="F12" t="s">
        <v>31</v>
      </c>
      <c r="G12" t="s">
        <v>48</v>
      </c>
      <c r="H12" t="s">
        <v>78</v>
      </c>
      <c r="I12" t="s">
        <v>28</v>
      </c>
      <c r="J12" t="s">
        <v>29</v>
      </c>
      <c r="K12" t="s">
        <v>158</v>
      </c>
      <c r="L12" t="s">
        <v>44</v>
      </c>
      <c r="M12" t="s">
        <v>131</v>
      </c>
      <c r="N12" s="2">
        <v>41269</v>
      </c>
      <c r="O12" s="2">
        <v>41271</v>
      </c>
      <c r="P12">
        <v>84</v>
      </c>
      <c r="Q12" s="1">
        <v>0.09</v>
      </c>
      <c r="R12">
        <v>6.08</v>
      </c>
      <c r="S12">
        <v>1.82</v>
      </c>
      <c r="T12">
        <f t="shared" si="0"/>
        <v>510.72</v>
      </c>
    </row>
    <row r="13" spans="1:20" x14ac:dyDescent="0.3">
      <c r="A13">
        <v>12</v>
      </c>
      <c r="B13">
        <v>548</v>
      </c>
      <c r="C13" t="s">
        <v>77</v>
      </c>
      <c r="D13" t="s">
        <v>20</v>
      </c>
      <c r="E13" t="s">
        <v>39</v>
      </c>
      <c r="F13" t="s">
        <v>22</v>
      </c>
      <c r="G13" t="s">
        <v>23</v>
      </c>
      <c r="H13" t="s">
        <v>89</v>
      </c>
      <c r="I13" t="s">
        <v>28</v>
      </c>
      <c r="J13" t="s">
        <v>36</v>
      </c>
      <c r="K13" t="s">
        <v>145</v>
      </c>
      <c r="L13" t="s">
        <v>192</v>
      </c>
      <c r="M13" t="s">
        <v>80</v>
      </c>
      <c r="N13" s="2">
        <v>40441</v>
      </c>
      <c r="O13" s="2">
        <v>40442</v>
      </c>
      <c r="P13">
        <v>75</v>
      </c>
      <c r="Q13" s="1">
        <v>0.04</v>
      </c>
      <c r="R13">
        <v>3.08</v>
      </c>
      <c r="S13">
        <v>0.99</v>
      </c>
      <c r="T13">
        <f t="shared" si="0"/>
        <v>231</v>
      </c>
    </row>
    <row r="14" spans="1:20" x14ac:dyDescent="0.3">
      <c r="A14">
        <v>13</v>
      </c>
      <c r="B14">
        <v>548</v>
      </c>
      <c r="C14" t="s">
        <v>77</v>
      </c>
      <c r="D14" t="s">
        <v>20</v>
      </c>
      <c r="E14" t="s">
        <v>39</v>
      </c>
      <c r="F14" t="s">
        <v>22</v>
      </c>
      <c r="G14" t="s">
        <v>23</v>
      </c>
      <c r="H14" t="s">
        <v>89</v>
      </c>
      <c r="I14" t="s">
        <v>28</v>
      </c>
      <c r="J14" t="s">
        <v>76</v>
      </c>
      <c r="K14" t="s">
        <v>101</v>
      </c>
      <c r="L14" t="s">
        <v>192</v>
      </c>
      <c r="M14" t="s">
        <v>326</v>
      </c>
      <c r="N14" s="2">
        <v>40441</v>
      </c>
      <c r="O14" s="2">
        <v>40442</v>
      </c>
      <c r="P14">
        <v>53</v>
      </c>
      <c r="Q14" s="1">
        <v>0.02</v>
      </c>
      <c r="R14">
        <v>6.48</v>
      </c>
      <c r="S14">
        <v>5.9</v>
      </c>
      <c r="T14">
        <f t="shared" si="0"/>
        <v>343.44</v>
      </c>
    </row>
    <row r="15" spans="1:20" x14ac:dyDescent="0.3">
      <c r="A15">
        <v>14</v>
      </c>
      <c r="B15">
        <v>548</v>
      </c>
      <c r="C15" t="s">
        <v>77</v>
      </c>
      <c r="D15" t="s">
        <v>20</v>
      </c>
      <c r="E15" t="s">
        <v>21</v>
      </c>
      <c r="F15" t="s">
        <v>22</v>
      </c>
      <c r="G15" t="s">
        <v>23</v>
      </c>
      <c r="H15" t="s">
        <v>24</v>
      </c>
      <c r="I15" t="s">
        <v>28</v>
      </c>
      <c r="J15" t="s">
        <v>29</v>
      </c>
      <c r="K15" t="s">
        <v>1111</v>
      </c>
      <c r="L15" t="s">
        <v>192</v>
      </c>
      <c r="M15" t="s">
        <v>232</v>
      </c>
      <c r="N15" s="2">
        <v>40441</v>
      </c>
      <c r="O15" s="2">
        <v>40443</v>
      </c>
      <c r="P15">
        <v>47</v>
      </c>
      <c r="Q15" s="1">
        <v>0.04</v>
      </c>
      <c r="R15">
        <v>125.99</v>
      </c>
      <c r="S15">
        <v>4.2</v>
      </c>
      <c r="T15">
        <f t="shared" si="0"/>
        <v>5921.53</v>
      </c>
    </row>
    <row r="16" spans="1:20" x14ac:dyDescent="0.3">
      <c r="A16">
        <v>15</v>
      </c>
      <c r="B16">
        <v>612</v>
      </c>
      <c r="C16" t="s">
        <v>858</v>
      </c>
      <c r="D16" t="s">
        <v>20</v>
      </c>
      <c r="E16" t="s">
        <v>39</v>
      </c>
      <c r="F16" t="s">
        <v>47</v>
      </c>
      <c r="G16" t="s">
        <v>93</v>
      </c>
      <c r="H16" t="s">
        <v>94</v>
      </c>
      <c r="I16" t="s">
        <v>28</v>
      </c>
      <c r="J16" t="s">
        <v>36</v>
      </c>
      <c r="K16" t="s">
        <v>71</v>
      </c>
      <c r="L16" t="s">
        <v>192</v>
      </c>
      <c r="M16" t="s">
        <v>114</v>
      </c>
      <c r="N16" s="2">
        <v>41567</v>
      </c>
      <c r="O16" s="2">
        <v>41569</v>
      </c>
      <c r="P16">
        <v>105</v>
      </c>
      <c r="Q16" s="1">
        <v>0.1</v>
      </c>
      <c r="R16">
        <v>5.28</v>
      </c>
      <c r="S16">
        <v>6.26</v>
      </c>
      <c r="T16">
        <f t="shared" si="0"/>
        <v>554.4</v>
      </c>
    </row>
    <row r="17" spans="1:20" x14ac:dyDescent="0.3">
      <c r="A17">
        <v>16</v>
      </c>
      <c r="B17">
        <v>612</v>
      </c>
      <c r="C17" t="s">
        <v>858</v>
      </c>
      <c r="D17" t="s">
        <v>20</v>
      </c>
      <c r="E17" t="s">
        <v>21</v>
      </c>
      <c r="F17" t="s">
        <v>47</v>
      </c>
      <c r="G17" t="s">
        <v>93</v>
      </c>
      <c r="H17" t="s">
        <v>203</v>
      </c>
      <c r="I17" t="s">
        <v>28</v>
      </c>
      <c r="J17" t="s">
        <v>76</v>
      </c>
      <c r="K17" t="s">
        <v>204</v>
      </c>
      <c r="L17" t="s">
        <v>192</v>
      </c>
      <c r="M17" t="s">
        <v>51</v>
      </c>
      <c r="N17" s="2">
        <v>41567</v>
      </c>
      <c r="O17" s="2">
        <v>41569</v>
      </c>
      <c r="P17">
        <v>90</v>
      </c>
      <c r="Q17" s="1">
        <v>0.01</v>
      </c>
      <c r="R17">
        <v>65.989999999999995</v>
      </c>
      <c r="S17">
        <v>2.5</v>
      </c>
      <c r="T17">
        <f t="shared" si="0"/>
        <v>5939.0999999999995</v>
      </c>
    </row>
    <row r="18" spans="1:20" x14ac:dyDescent="0.3">
      <c r="A18">
        <v>17</v>
      </c>
      <c r="B18">
        <v>613</v>
      </c>
      <c r="C18" t="s">
        <v>864</v>
      </c>
      <c r="D18" t="s">
        <v>20</v>
      </c>
      <c r="E18" t="s">
        <v>39</v>
      </c>
      <c r="F18" t="s">
        <v>22</v>
      </c>
      <c r="G18" t="s">
        <v>41</v>
      </c>
      <c r="H18" t="s">
        <v>78</v>
      </c>
      <c r="I18" t="s">
        <v>28</v>
      </c>
      <c r="J18" t="s">
        <v>64</v>
      </c>
      <c r="K18" t="s">
        <v>289</v>
      </c>
      <c r="L18" t="s">
        <v>192</v>
      </c>
      <c r="M18" t="s">
        <v>444</v>
      </c>
      <c r="N18" s="2">
        <v>41077</v>
      </c>
      <c r="O18" s="2">
        <v>41077</v>
      </c>
      <c r="P18">
        <v>20</v>
      </c>
      <c r="Q18" s="1">
        <v>0.03</v>
      </c>
      <c r="R18">
        <v>7.3</v>
      </c>
      <c r="S18">
        <v>7.72</v>
      </c>
      <c r="T18">
        <f t="shared" si="0"/>
        <v>146</v>
      </c>
    </row>
    <row r="19" spans="1:20" x14ac:dyDescent="0.3">
      <c r="A19">
        <v>18</v>
      </c>
      <c r="B19">
        <v>613</v>
      </c>
      <c r="C19" t="s">
        <v>864</v>
      </c>
      <c r="D19" t="s">
        <v>20</v>
      </c>
      <c r="E19" t="s">
        <v>39</v>
      </c>
      <c r="F19" t="s">
        <v>22</v>
      </c>
      <c r="G19" t="s">
        <v>41</v>
      </c>
      <c r="H19" t="s">
        <v>61</v>
      </c>
      <c r="I19" t="s">
        <v>28</v>
      </c>
      <c r="J19" t="s">
        <v>36</v>
      </c>
      <c r="K19" t="s">
        <v>133</v>
      </c>
      <c r="L19" t="s">
        <v>192</v>
      </c>
      <c r="M19" t="s">
        <v>294</v>
      </c>
      <c r="N19" s="2">
        <v>41077</v>
      </c>
      <c r="O19" s="2">
        <v>41078</v>
      </c>
      <c r="P19">
        <v>36</v>
      </c>
      <c r="Q19" s="1">
        <v>0.09</v>
      </c>
      <c r="R19">
        <v>42.76</v>
      </c>
      <c r="S19">
        <v>6.22</v>
      </c>
      <c r="T19">
        <f t="shared" si="0"/>
        <v>1539.36</v>
      </c>
    </row>
    <row r="20" spans="1:20" x14ac:dyDescent="0.3">
      <c r="A20">
        <v>19</v>
      </c>
      <c r="B20">
        <v>646</v>
      </c>
      <c r="C20" t="s">
        <v>889</v>
      </c>
      <c r="D20" t="s">
        <v>20</v>
      </c>
      <c r="E20" t="s">
        <v>39</v>
      </c>
      <c r="F20" t="s">
        <v>22</v>
      </c>
      <c r="G20" t="s">
        <v>41</v>
      </c>
      <c r="H20" t="s">
        <v>78</v>
      </c>
      <c r="I20" t="s">
        <v>28</v>
      </c>
      <c r="J20" t="s">
        <v>64</v>
      </c>
      <c r="K20" t="s">
        <v>79</v>
      </c>
      <c r="L20" t="s">
        <v>26</v>
      </c>
      <c r="M20" t="s">
        <v>123</v>
      </c>
      <c r="N20" s="2">
        <v>40503</v>
      </c>
      <c r="O20" s="2">
        <v>40504</v>
      </c>
      <c r="P20">
        <v>61</v>
      </c>
      <c r="Q20" s="1">
        <v>0.01</v>
      </c>
      <c r="R20">
        <v>9.31</v>
      </c>
      <c r="S20">
        <v>3.98</v>
      </c>
      <c r="T20">
        <f t="shared" si="0"/>
        <v>567.91000000000008</v>
      </c>
    </row>
    <row r="21" spans="1:20" x14ac:dyDescent="0.3">
      <c r="A21">
        <v>20</v>
      </c>
      <c r="B21">
        <v>738</v>
      </c>
      <c r="C21" t="s">
        <v>400</v>
      </c>
      <c r="D21" t="s">
        <v>20</v>
      </c>
      <c r="E21" t="s">
        <v>39</v>
      </c>
      <c r="F21" t="s">
        <v>31</v>
      </c>
      <c r="G21" t="s">
        <v>32</v>
      </c>
      <c r="H21" t="s">
        <v>89</v>
      </c>
      <c r="I21" t="s">
        <v>28</v>
      </c>
      <c r="J21" t="s">
        <v>29</v>
      </c>
      <c r="K21" t="s">
        <v>74</v>
      </c>
      <c r="L21" t="s">
        <v>192</v>
      </c>
      <c r="M21" t="s">
        <v>296</v>
      </c>
      <c r="N21" s="2">
        <v>40603</v>
      </c>
      <c r="O21" s="2">
        <v>40605</v>
      </c>
      <c r="P21">
        <v>7</v>
      </c>
      <c r="Q21" s="1">
        <v>0.04</v>
      </c>
      <c r="R21">
        <v>80.98</v>
      </c>
      <c r="S21">
        <v>4.5</v>
      </c>
      <c r="T21">
        <f t="shared" si="0"/>
        <v>566.86</v>
      </c>
    </row>
    <row r="22" spans="1:20" x14ac:dyDescent="0.3">
      <c r="A22">
        <v>21</v>
      </c>
      <c r="B22">
        <v>738</v>
      </c>
      <c r="C22" t="s">
        <v>400</v>
      </c>
      <c r="D22" t="s">
        <v>20</v>
      </c>
      <c r="E22" t="s">
        <v>39</v>
      </c>
      <c r="F22" t="s">
        <v>31</v>
      </c>
      <c r="G22" t="s">
        <v>32</v>
      </c>
      <c r="H22" t="s">
        <v>42</v>
      </c>
      <c r="I22" t="s">
        <v>28</v>
      </c>
      <c r="J22" t="s">
        <v>29</v>
      </c>
      <c r="K22" t="s">
        <v>184</v>
      </c>
      <c r="L22" t="s">
        <v>192</v>
      </c>
      <c r="M22" t="s">
        <v>296</v>
      </c>
      <c r="N22" s="2">
        <v>40603</v>
      </c>
      <c r="O22" s="2">
        <v>40604</v>
      </c>
      <c r="P22">
        <v>31</v>
      </c>
      <c r="Q22" s="1">
        <v>0.08</v>
      </c>
      <c r="R22">
        <v>6.48</v>
      </c>
      <c r="S22">
        <v>5.14</v>
      </c>
      <c r="T22">
        <f t="shared" si="0"/>
        <v>200.88000000000002</v>
      </c>
    </row>
    <row r="23" spans="1:20" x14ac:dyDescent="0.3">
      <c r="A23">
        <v>22</v>
      </c>
      <c r="B23">
        <v>773</v>
      </c>
      <c r="C23" t="s">
        <v>1252</v>
      </c>
      <c r="D23" t="s">
        <v>20</v>
      </c>
      <c r="E23" t="s">
        <v>21</v>
      </c>
      <c r="F23" t="s">
        <v>31</v>
      </c>
      <c r="G23" t="s">
        <v>93</v>
      </c>
      <c r="H23" t="s">
        <v>206</v>
      </c>
      <c r="I23" t="s">
        <v>28</v>
      </c>
      <c r="J23" t="s">
        <v>56</v>
      </c>
      <c r="K23" t="s">
        <v>1138</v>
      </c>
      <c r="L23" t="s">
        <v>192</v>
      </c>
      <c r="M23" t="s">
        <v>69</v>
      </c>
      <c r="N23" s="2">
        <v>40811</v>
      </c>
      <c r="O23" s="2">
        <v>40812</v>
      </c>
      <c r="P23">
        <v>69</v>
      </c>
      <c r="Q23" s="1">
        <v>0.06</v>
      </c>
      <c r="R23">
        <v>65.989999999999995</v>
      </c>
      <c r="S23">
        <v>8.99</v>
      </c>
      <c r="T23">
        <f t="shared" si="0"/>
        <v>4553.3099999999995</v>
      </c>
    </row>
    <row r="24" spans="1:20" x14ac:dyDescent="0.3">
      <c r="A24">
        <v>23</v>
      </c>
      <c r="B24">
        <v>835</v>
      </c>
      <c r="C24" t="s">
        <v>889</v>
      </c>
      <c r="D24" t="s">
        <v>20</v>
      </c>
      <c r="E24" t="s">
        <v>39</v>
      </c>
      <c r="F24" t="s">
        <v>22</v>
      </c>
      <c r="G24" t="s">
        <v>32</v>
      </c>
      <c r="H24" t="s">
        <v>61</v>
      </c>
      <c r="I24" t="s">
        <v>28</v>
      </c>
      <c r="J24" t="s">
        <v>36</v>
      </c>
      <c r="K24" t="s">
        <v>291</v>
      </c>
      <c r="L24" t="s">
        <v>192</v>
      </c>
      <c r="M24" t="s">
        <v>173</v>
      </c>
      <c r="N24" s="2">
        <v>41189</v>
      </c>
      <c r="O24" s="2">
        <v>41190</v>
      </c>
      <c r="P24">
        <v>35</v>
      </c>
      <c r="Q24" s="1">
        <v>0.02</v>
      </c>
      <c r="R24">
        <v>6.48</v>
      </c>
      <c r="S24">
        <v>5.14</v>
      </c>
      <c r="T24">
        <f t="shared" si="0"/>
        <v>226.8</v>
      </c>
    </row>
    <row r="25" spans="1:20" x14ac:dyDescent="0.3">
      <c r="A25">
        <v>24</v>
      </c>
      <c r="B25">
        <v>962</v>
      </c>
      <c r="C25" t="s">
        <v>229</v>
      </c>
      <c r="D25" t="s">
        <v>20</v>
      </c>
      <c r="E25" t="s">
        <v>39</v>
      </c>
      <c r="F25" t="s">
        <v>31</v>
      </c>
      <c r="G25" t="s">
        <v>48</v>
      </c>
      <c r="H25" t="s">
        <v>94</v>
      </c>
      <c r="I25" t="s">
        <v>28</v>
      </c>
      <c r="J25" t="s">
        <v>76</v>
      </c>
      <c r="K25" t="s">
        <v>116</v>
      </c>
      <c r="L25" t="s">
        <v>192</v>
      </c>
      <c r="M25" t="s">
        <v>131</v>
      </c>
      <c r="N25" s="2">
        <v>40303</v>
      </c>
      <c r="O25" s="2">
        <v>40305</v>
      </c>
      <c r="P25">
        <v>48</v>
      </c>
      <c r="Q25" s="1">
        <v>0.06</v>
      </c>
      <c r="R25">
        <v>122.99</v>
      </c>
      <c r="S25">
        <v>19.989999999999998</v>
      </c>
      <c r="T25">
        <f t="shared" si="0"/>
        <v>5903.5199999999995</v>
      </c>
    </row>
    <row r="26" spans="1:20" x14ac:dyDescent="0.3">
      <c r="A26">
        <v>25</v>
      </c>
      <c r="B26">
        <v>962</v>
      </c>
      <c r="C26" t="s">
        <v>229</v>
      </c>
      <c r="D26" t="s">
        <v>578</v>
      </c>
      <c r="E26" t="s">
        <v>39</v>
      </c>
      <c r="F26" t="s">
        <v>31</v>
      </c>
      <c r="G26" t="s">
        <v>48</v>
      </c>
      <c r="H26" t="s">
        <v>54</v>
      </c>
      <c r="I26" t="s">
        <v>28</v>
      </c>
      <c r="J26" t="s">
        <v>52</v>
      </c>
      <c r="K26" t="s">
        <v>136</v>
      </c>
      <c r="L26" t="s">
        <v>283</v>
      </c>
      <c r="M26" t="s">
        <v>255</v>
      </c>
      <c r="N26" s="2">
        <v>40303</v>
      </c>
      <c r="O26" s="2">
        <v>40305</v>
      </c>
      <c r="P26">
        <v>68</v>
      </c>
      <c r="Q26" s="1">
        <v>0.08</v>
      </c>
      <c r="R26">
        <v>68.81</v>
      </c>
      <c r="S26">
        <v>60</v>
      </c>
      <c r="T26">
        <f t="shared" si="0"/>
        <v>4679.08</v>
      </c>
    </row>
    <row r="27" spans="1:20" x14ac:dyDescent="0.3">
      <c r="A27">
        <v>26</v>
      </c>
      <c r="B27">
        <v>1222</v>
      </c>
      <c r="C27" t="s">
        <v>588</v>
      </c>
      <c r="D27" t="s">
        <v>20</v>
      </c>
      <c r="E27" t="s">
        <v>39</v>
      </c>
      <c r="F27" t="s">
        <v>47</v>
      </c>
      <c r="G27" t="s">
        <v>93</v>
      </c>
      <c r="H27" t="s">
        <v>78</v>
      </c>
      <c r="I27" t="s">
        <v>28</v>
      </c>
      <c r="J27" t="s">
        <v>29</v>
      </c>
      <c r="K27" t="s">
        <v>145</v>
      </c>
      <c r="L27" t="s">
        <v>192</v>
      </c>
      <c r="M27" t="s">
        <v>134</v>
      </c>
      <c r="N27" s="2">
        <v>40578</v>
      </c>
      <c r="O27" s="2">
        <v>40578</v>
      </c>
      <c r="P27">
        <v>48</v>
      </c>
      <c r="Q27" s="1">
        <v>0.08</v>
      </c>
      <c r="R27">
        <v>5.28</v>
      </c>
      <c r="S27">
        <v>5.57</v>
      </c>
      <c r="T27">
        <f t="shared" si="0"/>
        <v>253.44</v>
      </c>
    </row>
    <row r="28" spans="1:20" x14ac:dyDescent="0.3">
      <c r="A28">
        <v>27</v>
      </c>
      <c r="B28">
        <v>1447</v>
      </c>
      <c r="C28" t="s">
        <v>1491</v>
      </c>
      <c r="D28" t="s">
        <v>20</v>
      </c>
      <c r="E28" t="s">
        <v>21</v>
      </c>
      <c r="F28" t="s">
        <v>22</v>
      </c>
      <c r="G28" t="s">
        <v>41</v>
      </c>
      <c r="H28" t="s">
        <v>206</v>
      </c>
      <c r="I28" t="s">
        <v>28</v>
      </c>
      <c r="J28" t="s">
        <v>29</v>
      </c>
      <c r="K28" t="s">
        <v>1138</v>
      </c>
      <c r="L28" t="s">
        <v>192</v>
      </c>
      <c r="M28" t="s">
        <v>190</v>
      </c>
      <c r="N28" s="2">
        <v>41561</v>
      </c>
      <c r="O28" s="2">
        <v>41564</v>
      </c>
      <c r="P28">
        <v>84</v>
      </c>
      <c r="Q28" s="1">
        <v>7.0000000000000007E-2</v>
      </c>
      <c r="R28">
        <v>65.989999999999995</v>
      </c>
      <c r="S28">
        <v>8.99</v>
      </c>
      <c r="T28">
        <f t="shared" si="0"/>
        <v>5543.16</v>
      </c>
    </row>
    <row r="29" spans="1:20" x14ac:dyDescent="0.3">
      <c r="A29">
        <v>28</v>
      </c>
      <c r="B29">
        <v>1537</v>
      </c>
      <c r="C29" t="s">
        <v>416</v>
      </c>
      <c r="D29" t="s">
        <v>20</v>
      </c>
      <c r="E29" t="s">
        <v>39</v>
      </c>
      <c r="F29" t="s">
        <v>47</v>
      </c>
      <c r="G29" t="s">
        <v>32</v>
      </c>
      <c r="H29" t="s">
        <v>78</v>
      </c>
      <c r="I29" t="s">
        <v>28</v>
      </c>
      <c r="J29" t="s">
        <v>29</v>
      </c>
      <c r="K29" t="s">
        <v>95</v>
      </c>
      <c r="L29" t="s">
        <v>192</v>
      </c>
      <c r="M29" t="s">
        <v>117</v>
      </c>
      <c r="N29" s="2">
        <v>41319</v>
      </c>
      <c r="O29" s="2">
        <v>41319</v>
      </c>
      <c r="P29">
        <v>5</v>
      </c>
      <c r="Q29" s="1">
        <v>7.0000000000000007E-2</v>
      </c>
      <c r="R29">
        <v>2.16</v>
      </c>
      <c r="S29">
        <v>6.05</v>
      </c>
      <c r="T29">
        <f t="shared" si="0"/>
        <v>10.8</v>
      </c>
    </row>
    <row r="30" spans="1:20" x14ac:dyDescent="0.3">
      <c r="A30">
        <v>29</v>
      </c>
      <c r="B30">
        <v>1829</v>
      </c>
      <c r="C30" t="s">
        <v>558</v>
      </c>
      <c r="D30" t="s">
        <v>20</v>
      </c>
      <c r="E30" t="s">
        <v>39</v>
      </c>
      <c r="F30" t="s">
        <v>31</v>
      </c>
      <c r="G30" t="s">
        <v>41</v>
      </c>
      <c r="H30" t="s">
        <v>42</v>
      </c>
      <c r="I30" t="s">
        <v>28</v>
      </c>
      <c r="J30" t="s">
        <v>72</v>
      </c>
      <c r="K30" t="s">
        <v>165</v>
      </c>
      <c r="L30" t="s">
        <v>192</v>
      </c>
      <c r="M30" t="s">
        <v>255</v>
      </c>
      <c r="N30" s="2">
        <v>41401</v>
      </c>
      <c r="O30" s="2">
        <v>41402</v>
      </c>
      <c r="P30">
        <v>62</v>
      </c>
      <c r="Q30" s="1">
        <v>7.0000000000000007E-2</v>
      </c>
      <c r="R30">
        <v>2.78</v>
      </c>
      <c r="S30">
        <v>1.49</v>
      </c>
      <c r="T30">
        <f t="shared" si="0"/>
        <v>172.35999999999999</v>
      </c>
    </row>
    <row r="31" spans="1:20" x14ac:dyDescent="0.3">
      <c r="A31">
        <v>30</v>
      </c>
      <c r="B31">
        <v>1856</v>
      </c>
      <c r="C31" t="s">
        <v>1524</v>
      </c>
      <c r="D31" t="s">
        <v>20</v>
      </c>
      <c r="E31" t="s">
        <v>39</v>
      </c>
      <c r="F31" t="s">
        <v>47</v>
      </c>
      <c r="G31" t="s">
        <v>41</v>
      </c>
      <c r="H31" t="s">
        <v>89</v>
      </c>
      <c r="I31" t="s">
        <v>28</v>
      </c>
      <c r="J31" t="s">
        <v>72</v>
      </c>
      <c r="K31" t="s">
        <v>228</v>
      </c>
      <c r="L31" t="s">
        <v>746</v>
      </c>
      <c r="M31" t="s">
        <v>134</v>
      </c>
      <c r="N31" s="2">
        <v>41352</v>
      </c>
      <c r="O31" s="2">
        <v>41354</v>
      </c>
      <c r="P31">
        <v>24</v>
      </c>
      <c r="Q31" s="1">
        <v>0.08</v>
      </c>
      <c r="R31">
        <v>60.98</v>
      </c>
      <c r="S31">
        <v>49</v>
      </c>
      <c r="T31">
        <f t="shared" si="0"/>
        <v>1463.52</v>
      </c>
    </row>
    <row r="32" spans="1:20" x14ac:dyDescent="0.3">
      <c r="A32">
        <v>31</v>
      </c>
      <c r="B32">
        <v>1856</v>
      </c>
      <c r="C32" t="s">
        <v>1524</v>
      </c>
      <c r="D32" t="s">
        <v>20</v>
      </c>
      <c r="E32" t="s">
        <v>21</v>
      </c>
      <c r="F32" t="s">
        <v>47</v>
      </c>
      <c r="G32" t="s">
        <v>41</v>
      </c>
      <c r="H32" t="s">
        <v>206</v>
      </c>
      <c r="I32" t="s">
        <v>28</v>
      </c>
      <c r="J32" t="s">
        <v>29</v>
      </c>
      <c r="K32" t="s">
        <v>201</v>
      </c>
      <c r="L32" t="s">
        <v>192</v>
      </c>
      <c r="M32" t="s">
        <v>167</v>
      </c>
      <c r="N32" s="2">
        <v>41352</v>
      </c>
      <c r="O32" s="2">
        <v>41353</v>
      </c>
      <c r="P32">
        <v>43</v>
      </c>
      <c r="Q32" s="1">
        <v>0.05</v>
      </c>
      <c r="R32">
        <v>125.99</v>
      </c>
      <c r="S32">
        <v>8.08</v>
      </c>
      <c r="T32">
        <f t="shared" si="0"/>
        <v>5417.57</v>
      </c>
    </row>
    <row r="33" spans="1:20" x14ac:dyDescent="0.3">
      <c r="A33">
        <v>32</v>
      </c>
      <c r="B33">
        <v>1856</v>
      </c>
      <c r="C33" t="s">
        <v>1524</v>
      </c>
      <c r="D33" t="s">
        <v>20</v>
      </c>
      <c r="E33" t="s">
        <v>21</v>
      </c>
      <c r="F33" t="s">
        <v>47</v>
      </c>
      <c r="G33" t="s">
        <v>41</v>
      </c>
      <c r="H33" t="s">
        <v>24</v>
      </c>
      <c r="I33" t="s">
        <v>28</v>
      </c>
      <c r="J33" t="s">
        <v>29</v>
      </c>
      <c r="K33" t="s">
        <v>1111</v>
      </c>
      <c r="L33" t="s">
        <v>192</v>
      </c>
      <c r="M33" t="s">
        <v>117</v>
      </c>
      <c r="N33" s="2">
        <v>41352</v>
      </c>
      <c r="O33" s="2">
        <v>41353</v>
      </c>
      <c r="P33">
        <v>44</v>
      </c>
      <c r="Q33" s="1">
        <v>0.1</v>
      </c>
      <c r="R33">
        <v>125.99</v>
      </c>
      <c r="S33">
        <v>8.8000000000000007</v>
      </c>
      <c r="T33">
        <f t="shared" si="0"/>
        <v>5543.5599999999995</v>
      </c>
    </row>
    <row r="34" spans="1:20" x14ac:dyDescent="0.3">
      <c r="A34">
        <v>33</v>
      </c>
      <c r="B34">
        <v>2209</v>
      </c>
      <c r="C34" t="s">
        <v>258</v>
      </c>
      <c r="D34" t="s">
        <v>578</v>
      </c>
      <c r="E34" t="s">
        <v>187</v>
      </c>
      <c r="F34" t="s">
        <v>22</v>
      </c>
      <c r="G34" t="s">
        <v>41</v>
      </c>
      <c r="H34" t="s">
        <v>225</v>
      </c>
      <c r="I34" t="s">
        <v>28</v>
      </c>
      <c r="J34" t="s">
        <v>76</v>
      </c>
      <c r="K34" t="s">
        <v>145</v>
      </c>
      <c r="L34" t="s">
        <v>283</v>
      </c>
      <c r="M34" t="s">
        <v>173</v>
      </c>
      <c r="N34" s="2">
        <v>41464</v>
      </c>
      <c r="O34" s="2">
        <v>41466</v>
      </c>
      <c r="P34">
        <v>38</v>
      </c>
      <c r="Q34" s="1">
        <v>0</v>
      </c>
      <c r="R34">
        <v>320.98</v>
      </c>
      <c r="S34">
        <v>58.95</v>
      </c>
      <c r="T34">
        <f t="shared" si="0"/>
        <v>12197.240000000002</v>
      </c>
    </row>
    <row r="35" spans="1:20" x14ac:dyDescent="0.3">
      <c r="A35">
        <v>34</v>
      </c>
      <c r="B35">
        <v>2209</v>
      </c>
      <c r="C35" t="s">
        <v>258</v>
      </c>
      <c r="D35" t="s">
        <v>20</v>
      </c>
      <c r="E35" t="s">
        <v>39</v>
      </c>
      <c r="F35" t="s">
        <v>22</v>
      </c>
      <c r="G35" t="s">
        <v>41</v>
      </c>
      <c r="H35" t="s">
        <v>54</v>
      </c>
      <c r="I35" t="s">
        <v>28</v>
      </c>
      <c r="J35" t="s">
        <v>72</v>
      </c>
      <c r="K35" t="s">
        <v>50</v>
      </c>
      <c r="L35" t="s">
        <v>44</v>
      </c>
      <c r="M35" t="s">
        <v>398</v>
      </c>
      <c r="N35" s="2">
        <v>41464</v>
      </c>
      <c r="O35" s="2">
        <v>41465</v>
      </c>
      <c r="P35">
        <v>1</v>
      </c>
      <c r="Q35" s="1">
        <v>0.02</v>
      </c>
      <c r="R35">
        <v>4.76</v>
      </c>
      <c r="S35">
        <v>0.88</v>
      </c>
      <c r="T35">
        <f t="shared" si="0"/>
        <v>4.76</v>
      </c>
    </row>
    <row r="36" spans="1:20" x14ac:dyDescent="0.3">
      <c r="A36">
        <v>35</v>
      </c>
      <c r="B36">
        <v>2209</v>
      </c>
      <c r="C36" t="s">
        <v>258</v>
      </c>
      <c r="D36" t="s">
        <v>20</v>
      </c>
      <c r="E36" t="s">
        <v>39</v>
      </c>
      <c r="F36" t="s">
        <v>22</v>
      </c>
      <c r="G36" t="s">
        <v>41</v>
      </c>
      <c r="H36" t="s">
        <v>89</v>
      </c>
      <c r="I36" t="s">
        <v>28</v>
      </c>
      <c r="J36" t="s">
        <v>64</v>
      </c>
      <c r="K36" t="s">
        <v>95</v>
      </c>
      <c r="L36" t="s">
        <v>44</v>
      </c>
      <c r="M36" t="s">
        <v>246</v>
      </c>
      <c r="N36" s="2">
        <v>41464</v>
      </c>
      <c r="O36" s="2">
        <v>41464</v>
      </c>
      <c r="P36">
        <v>59</v>
      </c>
      <c r="Q36" s="1">
        <v>0.08</v>
      </c>
      <c r="R36">
        <v>4.28</v>
      </c>
      <c r="S36">
        <v>0.94</v>
      </c>
      <c r="T36">
        <f t="shared" si="0"/>
        <v>252.52</v>
      </c>
    </row>
    <row r="37" spans="1:20" x14ac:dyDescent="0.3">
      <c r="A37">
        <v>36</v>
      </c>
      <c r="B37">
        <v>2209</v>
      </c>
      <c r="C37" t="s">
        <v>258</v>
      </c>
      <c r="D37" t="s">
        <v>20</v>
      </c>
      <c r="E37" t="s">
        <v>21</v>
      </c>
      <c r="F37" t="s">
        <v>22</v>
      </c>
      <c r="G37" t="s">
        <v>41</v>
      </c>
      <c r="H37" t="s">
        <v>33</v>
      </c>
      <c r="I37" t="s">
        <v>28</v>
      </c>
      <c r="J37" t="s">
        <v>64</v>
      </c>
      <c r="K37" t="s">
        <v>198</v>
      </c>
      <c r="L37" t="s">
        <v>192</v>
      </c>
      <c r="M37" t="s">
        <v>398</v>
      </c>
      <c r="N37" s="2">
        <v>41464</v>
      </c>
      <c r="O37" s="2">
        <v>41465</v>
      </c>
      <c r="P37">
        <v>18</v>
      </c>
      <c r="Q37" s="1">
        <v>0.1</v>
      </c>
      <c r="R37">
        <v>125.99</v>
      </c>
      <c r="S37">
        <v>3</v>
      </c>
      <c r="T37">
        <f t="shared" si="0"/>
        <v>2267.8199999999997</v>
      </c>
    </row>
    <row r="38" spans="1:20" x14ac:dyDescent="0.3">
      <c r="A38">
        <v>37</v>
      </c>
      <c r="B38">
        <v>2309</v>
      </c>
      <c r="C38" t="s">
        <v>411</v>
      </c>
      <c r="D38" t="s">
        <v>20</v>
      </c>
      <c r="E38" t="s">
        <v>39</v>
      </c>
      <c r="F38" t="s">
        <v>40</v>
      </c>
      <c r="G38" t="s">
        <v>48</v>
      </c>
      <c r="H38" t="s">
        <v>94</v>
      </c>
      <c r="I38" t="s">
        <v>28</v>
      </c>
      <c r="J38" t="s">
        <v>56</v>
      </c>
      <c r="K38" t="s">
        <v>68</v>
      </c>
      <c r="L38" t="s">
        <v>192</v>
      </c>
      <c r="M38" t="s">
        <v>99</v>
      </c>
      <c r="N38" s="2">
        <v>41155</v>
      </c>
      <c r="O38" s="2">
        <v>41157</v>
      </c>
      <c r="P38">
        <v>14</v>
      </c>
      <c r="Q38" s="1">
        <v>0.05</v>
      </c>
      <c r="R38">
        <v>3.8</v>
      </c>
      <c r="S38">
        <v>1.49</v>
      </c>
      <c r="T38">
        <f t="shared" si="0"/>
        <v>53.199999999999996</v>
      </c>
    </row>
    <row r="39" spans="1:20" x14ac:dyDescent="0.3">
      <c r="A39">
        <v>38</v>
      </c>
      <c r="B39">
        <v>2311</v>
      </c>
      <c r="C39" t="s">
        <v>822</v>
      </c>
      <c r="D39" t="s">
        <v>20</v>
      </c>
      <c r="E39" t="s">
        <v>187</v>
      </c>
      <c r="F39" t="s">
        <v>47</v>
      </c>
      <c r="G39" t="s">
        <v>41</v>
      </c>
      <c r="H39" t="s">
        <v>225</v>
      </c>
      <c r="I39" t="s">
        <v>28</v>
      </c>
      <c r="J39" t="s">
        <v>56</v>
      </c>
      <c r="K39" t="s">
        <v>113</v>
      </c>
      <c r="L39" t="s">
        <v>192</v>
      </c>
      <c r="M39" t="s">
        <v>111</v>
      </c>
      <c r="N39" s="2">
        <v>41030</v>
      </c>
      <c r="O39" s="2">
        <v>41031</v>
      </c>
      <c r="P39">
        <v>49</v>
      </c>
      <c r="Q39" s="1">
        <v>0.01</v>
      </c>
      <c r="R39">
        <v>40.89</v>
      </c>
      <c r="S39">
        <v>18.98</v>
      </c>
      <c r="T39">
        <f t="shared" si="0"/>
        <v>2003.6100000000001</v>
      </c>
    </row>
    <row r="40" spans="1:20" x14ac:dyDescent="0.3">
      <c r="A40">
        <v>39</v>
      </c>
      <c r="B40">
        <v>2368</v>
      </c>
      <c r="C40" t="s">
        <v>452</v>
      </c>
      <c r="D40" t="s">
        <v>20</v>
      </c>
      <c r="E40" t="s">
        <v>39</v>
      </c>
      <c r="F40" t="s">
        <v>40</v>
      </c>
      <c r="G40" t="s">
        <v>23</v>
      </c>
      <c r="H40" t="s">
        <v>94</v>
      </c>
      <c r="I40" t="s">
        <v>28</v>
      </c>
      <c r="J40" t="s">
        <v>36</v>
      </c>
      <c r="K40" t="s">
        <v>98</v>
      </c>
      <c r="L40" t="s">
        <v>192</v>
      </c>
      <c r="M40" t="s">
        <v>59</v>
      </c>
      <c r="N40" s="2">
        <v>40774</v>
      </c>
      <c r="O40" s="2">
        <v>40776</v>
      </c>
      <c r="P40">
        <v>65</v>
      </c>
      <c r="Q40" s="1">
        <v>0.08</v>
      </c>
      <c r="R40">
        <v>14.81</v>
      </c>
      <c r="S40">
        <v>13.32</v>
      </c>
      <c r="T40">
        <f t="shared" si="0"/>
        <v>962.65</v>
      </c>
    </row>
    <row r="41" spans="1:20" x14ac:dyDescent="0.3">
      <c r="A41">
        <v>40</v>
      </c>
      <c r="B41">
        <v>2433</v>
      </c>
      <c r="C41" t="s">
        <v>847</v>
      </c>
      <c r="D41" t="s">
        <v>578</v>
      </c>
      <c r="E41" t="s">
        <v>21</v>
      </c>
      <c r="F41" t="s">
        <v>47</v>
      </c>
      <c r="G41" t="s">
        <v>32</v>
      </c>
      <c r="H41" t="s">
        <v>203</v>
      </c>
      <c r="I41" t="s">
        <v>28</v>
      </c>
      <c r="J41" t="s">
        <v>36</v>
      </c>
      <c r="K41" t="s">
        <v>198</v>
      </c>
      <c r="L41" t="s">
        <v>283</v>
      </c>
      <c r="M41" t="s">
        <v>167</v>
      </c>
      <c r="N41" s="2">
        <v>40411</v>
      </c>
      <c r="O41" s="2">
        <v>40411</v>
      </c>
      <c r="P41">
        <v>25</v>
      </c>
      <c r="Q41" s="1">
        <v>7.0000000000000007E-2</v>
      </c>
      <c r="R41">
        <v>2036.48</v>
      </c>
      <c r="S41">
        <v>14.7</v>
      </c>
      <c r="T41">
        <f t="shared" si="0"/>
        <v>50912</v>
      </c>
    </row>
    <row r="42" spans="1:20" x14ac:dyDescent="0.3">
      <c r="A42">
        <v>41</v>
      </c>
      <c r="B42">
        <v>2467</v>
      </c>
      <c r="C42" t="s">
        <v>400</v>
      </c>
      <c r="D42" t="s">
        <v>578</v>
      </c>
      <c r="E42" t="s">
        <v>21</v>
      </c>
      <c r="F42" t="s">
        <v>31</v>
      </c>
      <c r="G42" t="s">
        <v>32</v>
      </c>
      <c r="H42" t="s">
        <v>206</v>
      </c>
      <c r="I42" t="s">
        <v>28</v>
      </c>
      <c r="J42" t="s">
        <v>76</v>
      </c>
      <c r="K42" t="s">
        <v>1138</v>
      </c>
      <c r="L42" t="s">
        <v>283</v>
      </c>
      <c r="M42" t="s">
        <v>69</v>
      </c>
      <c r="N42" s="2">
        <v>41105</v>
      </c>
      <c r="O42" s="2">
        <v>41106</v>
      </c>
      <c r="P42">
        <v>41</v>
      </c>
      <c r="Q42" s="1">
        <v>0.09</v>
      </c>
      <c r="R42">
        <v>145.44999999999999</v>
      </c>
      <c r="S42">
        <v>17.850000000000001</v>
      </c>
      <c r="T42">
        <f t="shared" si="0"/>
        <v>5963.45</v>
      </c>
    </row>
    <row r="43" spans="1:20" x14ac:dyDescent="0.3">
      <c r="A43">
        <v>42</v>
      </c>
      <c r="B43">
        <v>2497</v>
      </c>
      <c r="C43" t="s">
        <v>1236</v>
      </c>
      <c r="D43" t="s">
        <v>20</v>
      </c>
      <c r="E43" t="s">
        <v>21</v>
      </c>
      <c r="F43" t="s">
        <v>31</v>
      </c>
      <c r="G43" t="s">
        <v>23</v>
      </c>
      <c r="H43" t="s">
        <v>24</v>
      </c>
      <c r="I43" t="s">
        <v>28</v>
      </c>
      <c r="J43" t="s">
        <v>29</v>
      </c>
      <c r="K43" t="s">
        <v>1108</v>
      </c>
      <c r="L43" t="s">
        <v>192</v>
      </c>
      <c r="M43" t="s">
        <v>255</v>
      </c>
      <c r="N43" s="2">
        <v>41512</v>
      </c>
      <c r="O43" s="2">
        <v>41514</v>
      </c>
      <c r="P43">
        <v>42</v>
      </c>
      <c r="Q43" s="1">
        <v>0.06</v>
      </c>
      <c r="R43">
        <v>205.99</v>
      </c>
      <c r="S43">
        <v>5.26</v>
      </c>
      <c r="T43">
        <f t="shared" si="0"/>
        <v>8651.58</v>
      </c>
    </row>
    <row r="44" spans="1:20" x14ac:dyDescent="0.3">
      <c r="A44">
        <v>43</v>
      </c>
      <c r="B44">
        <v>2563</v>
      </c>
      <c r="C44" t="s">
        <v>487</v>
      </c>
      <c r="D44" t="s">
        <v>20</v>
      </c>
      <c r="E44" t="s">
        <v>39</v>
      </c>
      <c r="F44" t="s">
        <v>31</v>
      </c>
      <c r="G44" t="s">
        <v>41</v>
      </c>
      <c r="H44" t="s">
        <v>49</v>
      </c>
      <c r="I44" t="s">
        <v>28</v>
      </c>
      <c r="J44" t="s">
        <v>36</v>
      </c>
      <c r="K44" t="s">
        <v>98</v>
      </c>
      <c r="L44" t="s">
        <v>192</v>
      </c>
      <c r="M44" t="s">
        <v>131</v>
      </c>
      <c r="N44" s="2">
        <v>40865</v>
      </c>
      <c r="O44" s="2">
        <v>40866</v>
      </c>
      <c r="P44">
        <v>41</v>
      </c>
      <c r="Q44" s="1">
        <v>0.04</v>
      </c>
      <c r="R44">
        <v>2.61</v>
      </c>
      <c r="S44">
        <v>0.5</v>
      </c>
      <c r="T44">
        <f t="shared" si="0"/>
        <v>107.00999999999999</v>
      </c>
    </row>
    <row r="45" spans="1:20" x14ac:dyDescent="0.3">
      <c r="A45">
        <v>44</v>
      </c>
      <c r="B45">
        <v>2563</v>
      </c>
      <c r="C45" t="s">
        <v>487</v>
      </c>
      <c r="D45" t="s">
        <v>20</v>
      </c>
      <c r="E45" t="s">
        <v>39</v>
      </c>
      <c r="F45" t="s">
        <v>31</v>
      </c>
      <c r="G45" t="s">
        <v>41</v>
      </c>
      <c r="H45" t="s">
        <v>54</v>
      </c>
      <c r="I45" t="s">
        <v>28</v>
      </c>
      <c r="J45" t="s">
        <v>36</v>
      </c>
      <c r="K45" t="s">
        <v>291</v>
      </c>
      <c r="L45" t="s">
        <v>44</v>
      </c>
      <c r="M45" t="s">
        <v>255</v>
      </c>
      <c r="N45" s="2">
        <v>40865</v>
      </c>
      <c r="O45" s="2">
        <v>40866</v>
      </c>
      <c r="P45">
        <v>112</v>
      </c>
      <c r="Q45" s="1">
        <v>0.01</v>
      </c>
      <c r="R45">
        <v>5.98</v>
      </c>
      <c r="S45">
        <v>0.96</v>
      </c>
      <c r="T45">
        <f t="shared" si="0"/>
        <v>669.76</v>
      </c>
    </row>
    <row r="46" spans="1:20" x14ac:dyDescent="0.3">
      <c r="A46">
        <v>45</v>
      </c>
      <c r="B46">
        <v>2757</v>
      </c>
      <c r="C46" t="s">
        <v>713</v>
      </c>
      <c r="D46" t="s">
        <v>38</v>
      </c>
      <c r="E46" t="s">
        <v>39</v>
      </c>
      <c r="F46" t="s">
        <v>47</v>
      </c>
      <c r="G46" t="s">
        <v>41</v>
      </c>
      <c r="H46" t="s">
        <v>61</v>
      </c>
      <c r="I46" t="s">
        <v>28</v>
      </c>
      <c r="J46" t="s">
        <v>72</v>
      </c>
      <c r="K46" t="s">
        <v>95</v>
      </c>
      <c r="L46" t="s">
        <v>26</v>
      </c>
      <c r="M46" t="s">
        <v>51</v>
      </c>
      <c r="N46" s="2">
        <v>41109</v>
      </c>
      <c r="O46" s="2">
        <v>41110</v>
      </c>
      <c r="P46">
        <v>57</v>
      </c>
      <c r="Q46" s="1">
        <v>0.05</v>
      </c>
      <c r="R46">
        <v>12.98</v>
      </c>
      <c r="S46">
        <v>3.14</v>
      </c>
      <c r="T46">
        <f t="shared" si="0"/>
        <v>739.86</v>
      </c>
    </row>
    <row r="47" spans="1:20" x14ac:dyDescent="0.3">
      <c r="A47">
        <v>46</v>
      </c>
      <c r="B47">
        <v>2759</v>
      </c>
      <c r="C47" t="s">
        <v>487</v>
      </c>
      <c r="D47" t="s">
        <v>20</v>
      </c>
      <c r="E47" t="s">
        <v>21</v>
      </c>
      <c r="F47" t="s">
        <v>31</v>
      </c>
      <c r="G47" t="s">
        <v>41</v>
      </c>
      <c r="H47" t="s">
        <v>203</v>
      </c>
      <c r="I47" t="s">
        <v>28</v>
      </c>
      <c r="J47" t="s">
        <v>29</v>
      </c>
      <c r="K47" t="s">
        <v>1111</v>
      </c>
      <c r="L47" t="s">
        <v>192</v>
      </c>
      <c r="M47" t="s">
        <v>296</v>
      </c>
      <c r="N47" s="2">
        <v>40871</v>
      </c>
      <c r="O47" s="2">
        <v>40873</v>
      </c>
      <c r="P47">
        <v>85</v>
      </c>
      <c r="Q47" s="1">
        <v>0</v>
      </c>
      <c r="R47">
        <v>30.98</v>
      </c>
      <c r="S47">
        <v>6.5</v>
      </c>
      <c r="T47">
        <f t="shared" si="0"/>
        <v>2633.3</v>
      </c>
    </row>
    <row r="48" spans="1:20" x14ac:dyDescent="0.3">
      <c r="A48">
        <v>47</v>
      </c>
      <c r="B48">
        <v>2947</v>
      </c>
      <c r="C48" t="s">
        <v>258</v>
      </c>
      <c r="D48" t="s">
        <v>20</v>
      </c>
      <c r="E48" t="s">
        <v>39</v>
      </c>
      <c r="F48" t="s">
        <v>22</v>
      </c>
      <c r="G48" t="s">
        <v>23</v>
      </c>
      <c r="H48" t="s">
        <v>94</v>
      </c>
      <c r="I48" t="s">
        <v>28</v>
      </c>
      <c r="J48" t="s">
        <v>56</v>
      </c>
      <c r="K48" t="s">
        <v>116</v>
      </c>
      <c r="L48" t="s">
        <v>192</v>
      </c>
      <c r="M48" t="s">
        <v>80</v>
      </c>
      <c r="N48" s="2">
        <v>41024</v>
      </c>
      <c r="O48" s="2">
        <v>41026</v>
      </c>
      <c r="P48">
        <v>9</v>
      </c>
      <c r="Q48" s="1">
        <v>0.05</v>
      </c>
      <c r="R48">
        <v>6.48</v>
      </c>
      <c r="S48">
        <v>6.81</v>
      </c>
      <c r="T48">
        <f t="shared" si="0"/>
        <v>58.320000000000007</v>
      </c>
    </row>
    <row r="49" spans="1:20" x14ac:dyDescent="0.3">
      <c r="A49">
        <v>48</v>
      </c>
      <c r="B49">
        <v>2978</v>
      </c>
      <c r="C49" t="s">
        <v>1011</v>
      </c>
      <c r="D49" t="s">
        <v>20</v>
      </c>
      <c r="E49" t="s">
        <v>21</v>
      </c>
      <c r="F49" t="s">
        <v>31</v>
      </c>
      <c r="G49" t="s">
        <v>23</v>
      </c>
      <c r="H49" t="s">
        <v>24</v>
      </c>
      <c r="I49" t="s">
        <v>28</v>
      </c>
      <c r="J49" t="s">
        <v>36</v>
      </c>
      <c r="K49" t="s">
        <v>198</v>
      </c>
      <c r="L49" t="s">
        <v>192</v>
      </c>
      <c r="M49" t="s">
        <v>131</v>
      </c>
      <c r="N49" s="2">
        <v>41031</v>
      </c>
      <c r="O49" s="2">
        <v>41032</v>
      </c>
      <c r="P49">
        <v>53</v>
      </c>
      <c r="Q49" s="1">
        <v>0.01</v>
      </c>
      <c r="R49">
        <v>205.99</v>
      </c>
      <c r="S49">
        <v>19.989999999999998</v>
      </c>
      <c r="T49">
        <f t="shared" si="0"/>
        <v>10917.470000000001</v>
      </c>
    </row>
    <row r="50" spans="1:20" x14ac:dyDescent="0.3">
      <c r="A50">
        <v>49</v>
      </c>
      <c r="B50">
        <v>2978</v>
      </c>
      <c r="C50" t="s">
        <v>1011</v>
      </c>
      <c r="D50" t="s">
        <v>20</v>
      </c>
      <c r="E50" t="s">
        <v>39</v>
      </c>
      <c r="F50" t="s">
        <v>31</v>
      </c>
      <c r="G50" t="s">
        <v>23</v>
      </c>
      <c r="H50" t="s">
        <v>78</v>
      </c>
      <c r="I50" t="s">
        <v>28</v>
      </c>
      <c r="J50" t="s">
        <v>36</v>
      </c>
      <c r="K50" t="s">
        <v>62</v>
      </c>
      <c r="L50" t="s">
        <v>192</v>
      </c>
      <c r="M50" t="s">
        <v>131</v>
      </c>
      <c r="N50" s="2">
        <v>41031</v>
      </c>
      <c r="O50" s="2">
        <v>41033</v>
      </c>
      <c r="P50">
        <v>57</v>
      </c>
      <c r="Q50" s="1">
        <v>0.09</v>
      </c>
      <c r="R50">
        <v>162.93</v>
      </c>
      <c r="S50">
        <v>19.989999999999998</v>
      </c>
      <c r="T50">
        <f t="shared" si="0"/>
        <v>9287.01</v>
      </c>
    </row>
    <row r="51" spans="1:20" x14ac:dyDescent="0.3">
      <c r="A51">
        <v>50</v>
      </c>
      <c r="B51">
        <v>2978</v>
      </c>
      <c r="C51" t="s">
        <v>1011</v>
      </c>
      <c r="D51" t="s">
        <v>20</v>
      </c>
      <c r="E51" t="s">
        <v>21</v>
      </c>
      <c r="F51" t="s">
        <v>31</v>
      </c>
      <c r="G51" t="s">
        <v>23</v>
      </c>
      <c r="H51" t="s">
        <v>203</v>
      </c>
      <c r="I51" t="s">
        <v>28</v>
      </c>
      <c r="J51" t="s">
        <v>56</v>
      </c>
      <c r="K51" t="s">
        <v>409</v>
      </c>
      <c r="L51" t="s">
        <v>192</v>
      </c>
      <c r="M51" t="s">
        <v>69</v>
      </c>
      <c r="N51" s="2">
        <v>41031</v>
      </c>
      <c r="O51" s="2">
        <v>41032</v>
      </c>
      <c r="P51">
        <v>44</v>
      </c>
      <c r="Q51" s="1">
        <v>7.0000000000000007E-2</v>
      </c>
      <c r="R51">
        <v>200.99</v>
      </c>
      <c r="S51">
        <v>4.2</v>
      </c>
      <c r="T51">
        <f t="shared" si="0"/>
        <v>8843.5600000000013</v>
      </c>
    </row>
    <row r="52" spans="1:20" x14ac:dyDescent="0.3">
      <c r="A52">
        <v>51</v>
      </c>
      <c r="B52">
        <v>3008</v>
      </c>
      <c r="C52" t="s">
        <v>147</v>
      </c>
      <c r="D52" t="s">
        <v>20</v>
      </c>
      <c r="E52" t="s">
        <v>39</v>
      </c>
      <c r="F52" t="s">
        <v>22</v>
      </c>
      <c r="G52" t="s">
        <v>93</v>
      </c>
      <c r="H52" t="s">
        <v>78</v>
      </c>
      <c r="I52" t="s">
        <v>28</v>
      </c>
      <c r="J52" t="s">
        <v>56</v>
      </c>
      <c r="K52" t="s">
        <v>101</v>
      </c>
      <c r="L52" t="s">
        <v>192</v>
      </c>
      <c r="M52" t="s">
        <v>326</v>
      </c>
      <c r="N52" s="2">
        <v>41220</v>
      </c>
      <c r="O52" s="2">
        <v>41221</v>
      </c>
      <c r="P52">
        <v>139</v>
      </c>
      <c r="Q52" s="1">
        <v>0.01</v>
      </c>
      <c r="R52">
        <v>162.93</v>
      </c>
      <c r="S52">
        <v>19.989999999999998</v>
      </c>
      <c r="T52">
        <f t="shared" si="0"/>
        <v>22647.27</v>
      </c>
    </row>
    <row r="53" spans="1:20" x14ac:dyDescent="0.3">
      <c r="A53">
        <v>52</v>
      </c>
      <c r="B53">
        <v>3042</v>
      </c>
      <c r="C53" t="s">
        <v>391</v>
      </c>
      <c r="D53" t="s">
        <v>20</v>
      </c>
      <c r="E53" t="s">
        <v>39</v>
      </c>
      <c r="F53" t="s">
        <v>47</v>
      </c>
      <c r="G53" t="s">
        <v>93</v>
      </c>
      <c r="H53" t="s">
        <v>61</v>
      </c>
      <c r="I53" t="s">
        <v>28</v>
      </c>
      <c r="J53" t="s">
        <v>36</v>
      </c>
      <c r="K53" t="s">
        <v>43</v>
      </c>
      <c r="L53" t="s">
        <v>44</v>
      </c>
      <c r="M53" t="s">
        <v>160</v>
      </c>
      <c r="N53" s="2">
        <v>40502</v>
      </c>
      <c r="O53" s="2">
        <v>40503</v>
      </c>
      <c r="P53">
        <v>88</v>
      </c>
      <c r="Q53" s="1">
        <v>0.1</v>
      </c>
      <c r="R53">
        <v>4.26</v>
      </c>
      <c r="S53">
        <v>1.2</v>
      </c>
      <c r="T53">
        <f t="shared" si="0"/>
        <v>374.88</v>
      </c>
    </row>
    <row r="54" spans="1:20" x14ac:dyDescent="0.3">
      <c r="A54">
        <v>53</v>
      </c>
      <c r="B54">
        <v>3136</v>
      </c>
      <c r="C54" t="s">
        <v>1126</v>
      </c>
      <c r="D54" t="s">
        <v>20</v>
      </c>
      <c r="E54" t="s">
        <v>39</v>
      </c>
      <c r="F54" t="s">
        <v>31</v>
      </c>
      <c r="G54" t="s">
        <v>32</v>
      </c>
      <c r="H54" t="s">
        <v>42</v>
      </c>
      <c r="I54" t="s">
        <v>28</v>
      </c>
      <c r="J54" t="s">
        <v>56</v>
      </c>
      <c r="K54" t="s">
        <v>170</v>
      </c>
      <c r="L54" t="s">
        <v>26</v>
      </c>
      <c r="M54" t="s">
        <v>131</v>
      </c>
      <c r="N54" s="2">
        <v>41495</v>
      </c>
      <c r="O54" s="2">
        <v>41497</v>
      </c>
      <c r="P54">
        <v>16</v>
      </c>
      <c r="Q54" s="1">
        <v>0.1</v>
      </c>
      <c r="R54">
        <v>30.98</v>
      </c>
      <c r="S54">
        <v>8.99</v>
      </c>
      <c r="T54">
        <f t="shared" si="0"/>
        <v>495.68</v>
      </c>
    </row>
    <row r="55" spans="1:20" x14ac:dyDescent="0.3">
      <c r="A55">
        <v>54</v>
      </c>
      <c r="B55">
        <v>3138</v>
      </c>
      <c r="C55" t="s">
        <v>1339</v>
      </c>
      <c r="D55" t="s">
        <v>38</v>
      </c>
      <c r="E55" t="s">
        <v>21</v>
      </c>
      <c r="F55" t="s">
        <v>31</v>
      </c>
      <c r="G55" t="s">
        <v>41</v>
      </c>
      <c r="H55" t="s">
        <v>203</v>
      </c>
      <c r="I55" t="s">
        <v>28</v>
      </c>
      <c r="J55" t="s">
        <v>72</v>
      </c>
      <c r="K55" t="s">
        <v>1114</v>
      </c>
      <c r="L55" t="s">
        <v>192</v>
      </c>
      <c r="M55" t="s">
        <v>367</v>
      </c>
      <c r="N55" s="2">
        <v>40217</v>
      </c>
      <c r="O55" s="2">
        <v>40217</v>
      </c>
      <c r="P55">
        <v>4</v>
      </c>
      <c r="Q55" s="1">
        <v>7.0000000000000007E-2</v>
      </c>
      <c r="R55">
        <v>179.99</v>
      </c>
      <c r="S55">
        <v>19.989999999999998</v>
      </c>
      <c r="T55">
        <f t="shared" si="0"/>
        <v>719.96</v>
      </c>
    </row>
    <row r="56" spans="1:20" x14ac:dyDescent="0.3">
      <c r="A56">
        <v>55</v>
      </c>
      <c r="B56">
        <v>3266</v>
      </c>
      <c r="C56" t="s">
        <v>328</v>
      </c>
      <c r="D56" t="s">
        <v>20</v>
      </c>
      <c r="E56" t="s">
        <v>39</v>
      </c>
      <c r="F56" t="s">
        <v>47</v>
      </c>
      <c r="G56" t="s">
        <v>48</v>
      </c>
      <c r="H56" t="s">
        <v>49</v>
      </c>
      <c r="I56" t="s">
        <v>28</v>
      </c>
      <c r="J56" t="s">
        <v>72</v>
      </c>
      <c r="K56" t="s">
        <v>79</v>
      </c>
      <c r="L56" t="s">
        <v>192</v>
      </c>
      <c r="M56" t="s">
        <v>51</v>
      </c>
      <c r="N56" s="2">
        <v>40984</v>
      </c>
      <c r="O56" s="2">
        <v>40988</v>
      </c>
      <c r="P56">
        <v>4</v>
      </c>
      <c r="Q56" s="1">
        <v>0.03</v>
      </c>
      <c r="R56">
        <v>3.8</v>
      </c>
      <c r="S56">
        <v>1.49</v>
      </c>
      <c r="T56">
        <f t="shared" si="0"/>
        <v>15.2</v>
      </c>
    </row>
    <row r="57" spans="1:20" x14ac:dyDescent="0.3">
      <c r="A57">
        <v>56</v>
      </c>
      <c r="B57">
        <v>3271</v>
      </c>
      <c r="C57" t="s">
        <v>366</v>
      </c>
      <c r="D57" t="s">
        <v>578</v>
      </c>
      <c r="E57" t="s">
        <v>21</v>
      </c>
      <c r="F57" t="s">
        <v>31</v>
      </c>
      <c r="G57" t="s">
        <v>23</v>
      </c>
      <c r="H57" t="s">
        <v>206</v>
      </c>
      <c r="I57" t="s">
        <v>28</v>
      </c>
      <c r="J57" t="s">
        <v>72</v>
      </c>
      <c r="K57" t="s">
        <v>208</v>
      </c>
      <c r="L57" t="s">
        <v>283</v>
      </c>
      <c r="M57" t="s">
        <v>214</v>
      </c>
      <c r="N57" s="2">
        <v>41274</v>
      </c>
      <c r="O57" s="2">
        <v>41274</v>
      </c>
      <c r="P57">
        <v>90</v>
      </c>
      <c r="Q57" s="1">
        <v>7.0000000000000007E-2</v>
      </c>
      <c r="R57">
        <v>264.98</v>
      </c>
      <c r="S57">
        <v>17.86</v>
      </c>
      <c r="T57">
        <f t="shared" si="0"/>
        <v>23848.2</v>
      </c>
    </row>
    <row r="58" spans="1:20" x14ac:dyDescent="0.3">
      <c r="A58">
        <v>57</v>
      </c>
      <c r="B58">
        <v>3271</v>
      </c>
      <c r="C58" t="s">
        <v>366</v>
      </c>
      <c r="D58" t="s">
        <v>38</v>
      </c>
      <c r="E58" t="s">
        <v>39</v>
      </c>
      <c r="F58" t="s">
        <v>31</v>
      </c>
      <c r="G58" t="s">
        <v>23</v>
      </c>
      <c r="H58" t="s">
        <v>94</v>
      </c>
      <c r="I58" t="s">
        <v>28</v>
      </c>
      <c r="J58" t="s">
        <v>36</v>
      </c>
      <c r="K58" t="s">
        <v>95</v>
      </c>
      <c r="L58" t="s">
        <v>44</v>
      </c>
      <c r="M58" t="s">
        <v>178</v>
      </c>
      <c r="N58" s="2">
        <v>41274</v>
      </c>
      <c r="O58" s="2">
        <v>41275</v>
      </c>
      <c r="P58">
        <v>36</v>
      </c>
      <c r="Q58" s="1">
        <v>0.06</v>
      </c>
      <c r="R58">
        <v>8.34</v>
      </c>
      <c r="S58">
        <v>1.43</v>
      </c>
      <c r="T58">
        <f t="shared" si="0"/>
        <v>300.24</v>
      </c>
    </row>
    <row r="59" spans="1:20" x14ac:dyDescent="0.3">
      <c r="A59">
        <v>58</v>
      </c>
      <c r="B59">
        <v>3332</v>
      </c>
      <c r="C59" t="s">
        <v>750</v>
      </c>
      <c r="D59" t="s">
        <v>20</v>
      </c>
      <c r="E59" t="s">
        <v>39</v>
      </c>
      <c r="F59" t="s">
        <v>22</v>
      </c>
      <c r="G59" t="s">
        <v>23</v>
      </c>
      <c r="H59" t="s">
        <v>54</v>
      </c>
      <c r="I59" t="s">
        <v>28</v>
      </c>
      <c r="J59" t="s">
        <v>29</v>
      </c>
      <c r="K59" t="s">
        <v>154</v>
      </c>
      <c r="L59" t="s">
        <v>44</v>
      </c>
      <c r="M59" t="s">
        <v>80</v>
      </c>
      <c r="N59" s="2">
        <v>40486</v>
      </c>
      <c r="O59" s="2">
        <v>40488</v>
      </c>
      <c r="P59">
        <v>20</v>
      </c>
      <c r="Q59" s="1">
        <v>0.01</v>
      </c>
      <c r="R59">
        <v>3.26</v>
      </c>
      <c r="S59">
        <v>1.86</v>
      </c>
      <c r="T59">
        <f t="shared" si="0"/>
        <v>65.199999999999989</v>
      </c>
    </row>
    <row r="60" spans="1:20" x14ac:dyDescent="0.3">
      <c r="A60">
        <v>59</v>
      </c>
      <c r="B60">
        <v>3397</v>
      </c>
      <c r="C60" t="s">
        <v>380</v>
      </c>
      <c r="D60" t="s">
        <v>20</v>
      </c>
      <c r="E60" t="s">
        <v>21</v>
      </c>
      <c r="F60" t="s">
        <v>47</v>
      </c>
      <c r="G60" t="s">
        <v>93</v>
      </c>
      <c r="H60" t="s">
        <v>24</v>
      </c>
      <c r="I60" t="s">
        <v>28</v>
      </c>
      <c r="J60" t="s">
        <v>29</v>
      </c>
      <c r="K60" t="s">
        <v>25</v>
      </c>
      <c r="L60" t="s">
        <v>192</v>
      </c>
      <c r="M60" t="s">
        <v>134</v>
      </c>
      <c r="N60" s="2">
        <v>40351</v>
      </c>
      <c r="O60" s="2">
        <v>40353</v>
      </c>
      <c r="P60">
        <v>65</v>
      </c>
      <c r="Q60" s="1">
        <v>0.1</v>
      </c>
      <c r="R60">
        <v>19.98</v>
      </c>
      <c r="S60">
        <v>4</v>
      </c>
      <c r="T60">
        <f t="shared" si="0"/>
        <v>1298.7</v>
      </c>
    </row>
    <row r="61" spans="1:20" x14ac:dyDescent="0.3">
      <c r="A61">
        <v>60</v>
      </c>
      <c r="B61">
        <v>3397</v>
      </c>
      <c r="C61" t="s">
        <v>380</v>
      </c>
      <c r="D61" t="s">
        <v>20</v>
      </c>
      <c r="E61" t="s">
        <v>39</v>
      </c>
      <c r="F61" t="s">
        <v>47</v>
      </c>
      <c r="G61" t="s">
        <v>93</v>
      </c>
      <c r="H61" t="s">
        <v>42</v>
      </c>
      <c r="I61" t="s">
        <v>28</v>
      </c>
      <c r="J61" t="s">
        <v>29</v>
      </c>
      <c r="K61" t="s">
        <v>82</v>
      </c>
      <c r="L61" t="s">
        <v>192</v>
      </c>
      <c r="M61" t="s">
        <v>111</v>
      </c>
      <c r="N61" s="2">
        <v>40351</v>
      </c>
      <c r="O61" s="2">
        <v>40352</v>
      </c>
      <c r="P61">
        <v>17</v>
      </c>
      <c r="Q61" s="1">
        <v>0.09</v>
      </c>
      <c r="R61">
        <v>2.88</v>
      </c>
      <c r="S61">
        <v>1.49</v>
      </c>
      <c r="T61">
        <f t="shared" si="0"/>
        <v>48.96</v>
      </c>
    </row>
    <row r="62" spans="1:20" x14ac:dyDescent="0.3">
      <c r="A62">
        <v>61</v>
      </c>
      <c r="B62">
        <v>3460</v>
      </c>
      <c r="C62" t="s">
        <v>270</v>
      </c>
      <c r="D62" t="s">
        <v>20</v>
      </c>
      <c r="E62" t="s">
        <v>39</v>
      </c>
      <c r="F62" t="s">
        <v>31</v>
      </c>
      <c r="G62" t="s">
        <v>41</v>
      </c>
      <c r="H62" t="s">
        <v>78</v>
      </c>
      <c r="I62" t="s">
        <v>28</v>
      </c>
      <c r="J62" t="s">
        <v>56</v>
      </c>
      <c r="K62" t="s">
        <v>50</v>
      </c>
      <c r="L62" t="s">
        <v>192</v>
      </c>
      <c r="M62" t="s">
        <v>143</v>
      </c>
      <c r="N62" s="2">
        <v>41184</v>
      </c>
      <c r="O62" s="2">
        <v>41186</v>
      </c>
      <c r="P62">
        <v>53</v>
      </c>
      <c r="Q62" s="1">
        <v>0.08</v>
      </c>
      <c r="R62">
        <v>5.98</v>
      </c>
      <c r="S62">
        <v>4.6900000000000004</v>
      </c>
      <c r="T62">
        <f t="shared" si="0"/>
        <v>316.94</v>
      </c>
    </row>
    <row r="63" spans="1:20" x14ac:dyDescent="0.3">
      <c r="A63">
        <v>62</v>
      </c>
      <c r="B63">
        <v>3524</v>
      </c>
      <c r="C63" t="s">
        <v>161</v>
      </c>
      <c r="D63" t="s">
        <v>20</v>
      </c>
      <c r="E63" t="s">
        <v>39</v>
      </c>
      <c r="F63" t="s">
        <v>47</v>
      </c>
      <c r="G63" t="s">
        <v>41</v>
      </c>
      <c r="H63" t="s">
        <v>49</v>
      </c>
      <c r="I63" t="s">
        <v>28</v>
      </c>
      <c r="J63" t="s">
        <v>56</v>
      </c>
      <c r="K63" t="s">
        <v>95</v>
      </c>
      <c r="L63" t="s">
        <v>192</v>
      </c>
      <c r="M63" t="s">
        <v>160</v>
      </c>
      <c r="N63" s="2">
        <v>41396</v>
      </c>
      <c r="O63" s="2">
        <v>41397</v>
      </c>
      <c r="P63">
        <v>27</v>
      </c>
      <c r="Q63" s="1">
        <v>0</v>
      </c>
      <c r="R63">
        <v>18.97</v>
      </c>
      <c r="S63">
        <v>9.0299999999999994</v>
      </c>
      <c r="T63">
        <f t="shared" si="0"/>
        <v>512.18999999999994</v>
      </c>
    </row>
    <row r="64" spans="1:20" x14ac:dyDescent="0.3">
      <c r="A64">
        <v>63</v>
      </c>
      <c r="B64">
        <v>3585</v>
      </c>
      <c r="C64" t="s">
        <v>159</v>
      </c>
      <c r="D64" t="s">
        <v>20</v>
      </c>
      <c r="E64" t="s">
        <v>39</v>
      </c>
      <c r="F64" t="s">
        <v>47</v>
      </c>
      <c r="G64" t="s">
        <v>41</v>
      </c>
      <c r="H64" t="s">
        <v>94</v>
      </c>
      <c r="I64" t="s">
        <v>28</v>
      </c>
      <c r="J64" t="s">
        <v>56</v>
      </c>
      <c r="K64" t="s">
        <v>62</v>
      </c>
      <c r="L64" t="s">
        <v>44</v>
      </c>
      <c r="M64" t="s">
        <v>51</v>
      </c>
      <c r="N64" s="2">
        <v>41600</v>
      </c>
      <c r="O64" s="2">
        <v>41600</v>
      </c>
      <c r="P64">
        <v>97</v>
      </c>
      <c r="Q64" s="1">
        <v>7.0000000000000007E-2</v>
      </c>
      <c r="R64">
        <v>10.06</v>
      </c>
      <c r="S64">
        <v>2.06</v>
      </c>
      <c r="T64">
        <f t="shared" si="0"/>
        <v>975.82</v>
      </c>
    </row>
    <row r="65" spans="1:20" x14ac:dyDescent="0.3">
      <c r="A65">
        <v>64</v>
      </c>
      <c r="B65">
        <v>3585</v>
      </c>
      <c r="C65" t="s">
        <v>159</v>
      </c>
      <c r="D65" t="s">
        <v>20</v>
      </c>
      <c r="E65" t="s">
        <v>39</v>
      </c>
      <c r="F65" t="s">
        <v>47</v>
      </c>
      <c r="G65" t="s">
        <v>41</v>
      </c>
      <c r="H65" t="s">
        <v>54</v>
      </c>
      <c r="I65" t="s">
        <v>28</v>
      </c>
      <c r="J65" t="s">
        <v>56</v>
      </c>
      <c r="K65" t="s">
        <v>71</v>
      </c>
      <c r="L65" t="s">
        <v>44</v>
      </c>
      <c r="M65" t="s">
        <v>160</v>
      </c>
      <c r="N65" s="2">
        <v>40504</v>
      </c>
      <c r="O65" s="2">
        <v>40505</v>
      </c>
      <c r="P65">
        <v>116</v>
      </c>
      <c r="Q65" s="1">
        <v>7.0000000000000007E-2</v>
      </c>
      <c r="R65">
        <v>1.68</v>
      </c>
      <c r="S65">
        <v>1.57</v>
      </c>
      <c r="T65">
        <f t="shared" si="0"/>
        <v>194.88</v>
      </c>
    </row>
    <row r="66" spans="1:20" x14ac:dyDescent="0.3">
      <c r="A66">
        <v>65</v>
      </c>
      <c r="B66">
        <v>3621</v>
      </c>
      <c r="C66" t="s">
        <v>411</v>
      </c>
      <c r="D66" t="s">
        <v>20</v>
      </c>
      <c r="E66" t="s">
        <v>39</v>
      </c>
      <c r="F66" t="s">
        <v>40</v>
      </c>
      <c r="G66" t="s">
        <v>93</v>
      </c>
      <c r="H66" t="s">
        <v>61</v>
      </c>
      <c r="I66" t="s">
        <v>28</v>
      </c>
      <c r="J66" t="s">
        <v>56</v>
      </c>
      <c r="K66" t="s">
        <v>98</v>
      </c>
      <c r="L66" t="s">
        <v>192</v>
      </c>
      <c r="M66" t="s">
        <v>59</v>
      </c>
      <c r="N66" s="2">
        <v>41399</v>
      </c>
      <c r="O66" s="2">
        <v>41400</v>
      </c>
      <c r="P66">
        <v>18</v>
      </c>
      <c r="Q66" s="1">
        <v>0.06</v>
      </c>
      <c r="R66">
        <v>5.58</v>
      </c>
      <c r="S66">
        <v>5.3</v>
      </c>
      <c r="T66">
        <f t="shared" si="0"/>
        <v>100.44</v>
      </c>
    </row>
    <row r="67" spans="1:20" x14ac:dyDescent="0.3">
      <c r="A67">
        <v>66</v>
      </c>
      <c r="B67">
        <v>3685</v>
      </c>
      <c r="C67" t="s">
        <v>229</v>
      </c>
      <c r="D67" t="s">
        <v>20</v>
      </c>
      <c r="E67" t="s">
        <v>39</v>
      </c>
      <c r="F67" t="s">
        <v>31</v>
      </c>
      <c r="G67" t="s">
        <v>93</v>
      </c>
      <c r="H67" t="s">
        <v>54</v>
      </c>
      <c r="I67" t="s">
        <v>28</v>
      </c>
      <c r="J67" t="s">
        <v>56</v>
      </c>
      <c r="K67" t="s">
        <v>291</v>
      </c>
      <c r="L67" t="s">
        <v>44</v>
      </c>
      <c r="M67" t="s">
        <v>296</v>
      </c>
      <c r="N67" s="2">
        <v>41290</v>
      </c>
      <c r="O67" s="2">
        <v>41291</v>
      </c>
      <c r="P67">
        <v>32</v>
      </c>
      <c r="Q67" s="1">
        <v>0</v>
      </c>
      <c r="R67">
        <v>3.28</v>
      </c>
      <c r="S67">
        <v>5</v>
      </c>
      <c r="T67">
        <f t="shared" ref="T67:T130" si="1">R67*P67</f>
        <v>104.96</v>
      </c>
    </row>
    <row r="68" spans="1:20" x14ac:dyDescent="0.3">
      <c r="A68">
        <v>67</v>
      </c>
      <c r="B68">
        <v>3841</v>
      </c>
      <c r="C68" t="s">
        <v>1121</v>
      </c>
      <c r="D68" t="s">
        <v>20</v>
      </c>
      <c r="E68" t="s">
        <v>39</v>
      </c>
      <c r="F68" t="s">
        <v>40</v>
      </c>
      <c r="G68" t="s">
        <v>32</v>
      </c>
      <c r="H68" t="s">
        <v>94</v>
      </c>
      <c r="I68" t="s">
        <v>28</v>
      </c>
      <c r="J68" t="s">
        <v>56</v>
      </c>
      <c r="K68" t="s">
        <v>43</v>
      </c>
      <c r="L68" t="s">
        <v>746</v>
      </c>
      <c r="M68" t="s">
        <v>99</v>
      </c>
      <c r="N68" s="2">
        <v>40455</v>
      </c>
      <c r="O68" s="2">
        <v>40457</v>
      </c>
      <c r="P68">
        <v>34</v>
      </c>
      <c r="Q68" s="1">
        <v>0.02</v>
      </c>
      <c r="R68">
        <v>60.98</v>
      </c>
      <c r="S68">
        <v>49</v>
      </c>
      <c r="T68">
        <f t="shared" si="1"/>
        <v>2073.3199999999997</v>
      </c>
    </row>
    <row r="69" spans="1:20" x14ac:dyDescent="0.3">
      <c r="A69">
        <v>68</v>
      </c>
      <c r="B69">
        <v>3841</v>
      </c>
      <c r="C69" t="s">
        <v>1121</v>
      </c>
      <c r="D69" t="s">
        <v>20</v>
      </c>
      <c r="E69" t="s">
        <v>39</v>
      </c>
      <c r="F69" t="s">
        <v>40</v>
      </c>
      <c r="G69" t="s">
        <v>32</v>
      </c>
      <c r="H69" t="s">
        <v>61</v>
      </c>
      <c r="I69" t="s">
        <v>28</v>
      </c>
      <c r="J69" t="s">
        <v>56</v>
      </c>
      <c r="K69" t="s">
        <v>71</v>
      </c>
      <c r="L69" t="s">
        <v>192</v>
      </c>
      <c r="M69" t="s">
        <v>99</v>
      </c>
      <c r="N69" s="2">
        <v>40455</v>
      </c>
      <c r="O69" s="2">
        <v>40457</v>
      </c>
      <c r="P69">
        <v>36</v>
      </c>
      <c r="Q69" s="1">
        <v>0.02</v>
      </c>
      <c r="R69">
        <v>1270.99</v>
      </c>
      <c r="S69">
        <v>19.989999999999998</v>
      </c>
      <c r="T69">
        <f t="shared" si="1"/>
        <v>45755.64</v>
      </c>
    </row>
    <row r="70" spans="1:20" x14ac:dyDescent="0.3">
      <c r="A70">
        <v>69</v>
      </c>
      <c r="B70">
        <v>3841</v>
      </c>
      <c r="C70" t="s">
        <v>1121</v>
      </c>
      <c r="D70" t="s">
        <v>38</v>
      </c>
      <c r="E70" t="s">
        <v>21</v>
      </c>
      <c r="F70" t="s">
        <v>40</v>
      </c>
      <c r="G70" t="s">
        <v>32</v>
      </c>
      <c r="H70" t="s">
        <v>33</v>
      </c>
      <c r="I70" t="s">
        <v>28</v>
      </c>
      <c r="J70" t="s">
        <v>56</v>
      </c>
      <c r="K70" t="s">
        <v>25</v>
      </c>
      <c r="L70" t="s">
        <v>192</v>
      </c>
      <c r="M70" t="s">
        <v>59</v>
      </c>
      <c r="N70" s="2">
        <v>41551</v>
      </c>
      <c r="O70" s="2">
        <v>41553</v>
      </c>
      <c r="P70">
        <v>90</v>
      </c>
      <c r="Q70" s="1">
        <v>0.05</v>
      </c>
      <c r="R70">
        <v>205.99</v>
      </c>
      <c r="S70">
        <v>8.99</v>
      </c>
      <c r="T70">
        <f t="shared" si="1"/>
        <v>18539.100000000002</v>
      </c>
    </row>
    <row r="71" spans="1:20" x14ac:dyDescent="0.3">
      <c r="A71">
        <v>70</v>
      </c>
      <c r="B71">
        <v>3905</v>
      </c>
      <c r="C71" t="s">
        <v>269</v>
      </c>
      <c r="D71" t="s">
        <v>578</v>
      </c>
      <c r="E71" t="s">
        <v>187</v>
      </c>
      <c r="F71" t="s">
        <v>47</v>
      </c>
      <c r="G71" t="s">
        <v>32</v>
      </c>
      <c r="H71" t="s">
        <v>188</v>
      </c>
      <c r="I71" t="s">
        <v>28</v>
      </c>
      <c r="J71" t="s">
        <v>56</v>
      </c>
      <c r="K71" t="s">
        <v>231</v>
      </c>
      <c r="L71" t="s">
        <v>283</v>
      </c>
      <c r="M71" t="s">
        <v>111</v>
      </c>
      <c r="N71" s="2">
        <v>40897</v>
      </c>
      <c r="O71" s="2">
        <v>40898</v>
      </c>
      <c r="P71">
        <v>78</v>
      </c>
      <c r="Q71" s="1">
        <v>0.03</v>
      </c>
      <c r="R71">
        <v>60.89</v>
      </c>
      <c r="S71">
        <v>32.409999999999997</v>
      </c>
      <c r="T71">
        <f t="shared" si="1"/>
        <v>4749.42</v>
      </c>
    </row>
    <row r="72" spans="1:20" x14ac:dyDescent="0.3">
      <c r="A72">
        <v>71</v>
      </c>
      <c r="B72">
        <v>4004</v>
      </c>
      <c r="C72" t="s">
        <v>858</v>
      </c>
      <c r="D72" t="s">
        <v>20</v>
      </c>
      <c r="E72" t="s">
        <v>39</v>
      </c>
      <c r="F72" t="s">
        <v>47</v>
      </c>
      <c r="G72" t="s">
        <v>93</v>
      </c>
      <c r="H72" t="s">
        <v>42</v>
      </c>
      <c r="I72" t="s">
        <v>28</v>
      </c>
      <c r="J72" t="s">
        <v>56</v>
      </c>
      <c r="K72" t="s">
        <v>101</v>
      </c>
      <c r="L72" t="s">
        <v>44</v>
      </c>
      <c r="M72" t="s">
        <v>134</v>
      </c>
      <c r="N72" s="2">
        <v>40669</v>
      </c>
      <c r="O72" s="2">
        <v>40672</v>
      </c>
      <c r="P72">
        <v>20</v>
      </c>
      <c r="Q72" s="1">
        <v>0.1</v>
      </c>
      <c r="R72">
        <v>4.84</v>
      </c>
      <c r="S72">
        <v>0.71</v>
      </c>
      <c r="T72">
        <f t="shared" si="1"/>
        <v>96.8</v>
      </c>
    </row>
    <row r="73" spans="1:20" x14ac:dyDescent="0.3">
      <c r="A73">
        <v>72</v>
      </c>
      <c r="B73">
        <v>4004</v>
      </c>
      <c r="C73" t="s">
        <v>858</v>
      </c>
      <c r="D73" t="s">
        <v>20</v>
      </c>
      <c r="E73" t="s">
        <v>39</v>
      </c>
      <c r="F73" t="s">
        <v>47</v>
      </c>
      <c r="G73" t="s">
        <v>93</v>
      </c>
      <c r="H73" t="s">
        <v>54</v>
      </c>
      <c r="I73" t="s">
        <v>28</v>
      </c>
      <c r="J73" t="s">
        <v>56</v>
      </c>
      <c r="K73" t="s">
        <v>248</v>
      </c>
      <c r="L73" t="s">
        <v>26</v>
      </c>
      <c r="M73" t="s">
        <v>114</v>
      </c>
      <c r="N73" s="2">
        <v>40669</v>
      </c>
      <c r="O73" s="2">
        <v>40670</v>
      </c>
      <c r="P73">
        <v>64</v>
      </c>
      <c r="Q73" s="1">
        <v>0.05</v>
      </c>
      <c r="R73">
        <v>34.58</v>
      </c>
      <c r="S73">
        <v>8.99</v>
      </c>
      <c r="T73">
        <f t="shared" si="1"/>
        <v>2213.12</v>
      </c>
    </row>
    <row r="74" spans="1:20" x14ac:dyDescent="0.3">
      <c r="A74">
        <v>73</v>
      </c>
      <c r="B74">
        <v>4294</v>
      </c>
      <c r="C74" t="s">
        <v>229</v>
      </c>
      <c r="D74" t="s">
        <v>20</v>
      </c>
      <c r="E74" t="s">
        <v>187</v>
      </c>
      <c r="F74" t="s">
        <v>31</v>
      </c>
      <c r="G74" t="s">
        <v>93</v>
      </c>
      <c r="H74" t="s">
        <v>225</v>
      </c>
      <c r="I74" t="s">
        <v>28</v>
      </c>
      <c r="J74" t="s">
        <v>56</v>
      </c>
      <c r="K74" t="s">
        <v>116</v>
      </c>
      <c r="L74" t="s">
        <v>26</v>
      </c>
      <c r="M74" t="s">
        <v>69</v>
      </c>
      <c r="N74" s="2">
        <v>41500</v>
      </c>
      <c r="O74" s="2">
        <v>41502</v>
      </c>
      <c r="P74">
        <v>16</v>
      </c>
      <c r="Q74" s="1">
        <v>0.02</v>
      </c>
      <c r="R74">
        <v>1.74</v>
      </c>
      <c r="S74">
        <v>4.08</v>
      </c>
      <c r="T74">
        <f t="shared" si="1"/>
        <v>27.84</v>
      </c>
    </row>
    <row r="75" spans="1:20" x14ac:dyDescent="0.3">
      <c r="A75">
        <v>74</v>
      </c>
      <c r="B75">
        <v>4610</v>
      </c>
      <c r="C75" t="s">
        <v>482</v>
      </c>
      <c r="D75" t="s">
        <v>20</v>
      </c>
      <c r="E75" t="s">
        <v>21</v>
      </c>
      <c r="F75" t="s">
        <v>47</v>
      </c>
      <c r="G75" t="s">
        <v>48</v>
      </c>
      <c r="H75" t="s">
        <v>206</v>
      </c>
      <c r="I75" t="s">
        <v>28</v>
      </c>
      <c r="J75" t="s">
        <v>56</v>
      </c>
      <c r="K75" t="s">
        <v>201</v>
      </c>
      <c r="L75" t="s">
        <v>26</v>
      </c>
      <c r="M75" t="s">
        <v>51</v>
      </c>
      <c r="N75" s="2">
        <v>40711</v>
      </c>
      <c r="O75" s="2">
        <v>40713</v>
      </c>
      <c r="P75">
        <v>12</v>
      </c>
      <c r="Q75" s="1">
        <v>0.09</v>
      </c>
      <c r="R75">
        <v>8.33</v>
      </c>
      <c r="S75">
        <v>1.99</v>
      </c>
      <c r="T75">
        <f t="shared" si="1"/>
        <v>99.960000000000008</v>
      </c>
    </row>
    <row r="76" spans="1:20" x14ac:dyDescent="0.3">
      <c r="A76">
        <v>75</v>
      </c>
      <c r="B76">
        <v>4610</v>
      </c>
      <c r="C76" t="s">
        <v>482</v>
      </c>
      <c r="D76" t="s">
        <v>20</v>
      </c>
      <c r="E76" t="s">
        <v>39</v>
      </c>
      <c r="F76" t="s">
        <v>47</v>
      </c>
      <c r="G76" t="s">
        <v>48</v>
      </c>
      <c r="H76" t="s">
        <v>42</v>
      </c>
      <c r="I76" t="s">
        <v>28</v>
      </c>
      <c r="J76" t="s">
        <v>56</v>
      </c>
      <c r="K76" t="s">
        <v>62</v>
      </c>
      <c r="L76" t="s">
        <v>192</v>
      </c>
      <c r="M76" t="s">
        <v>156</v>
      </c>
      <c r="N76" s="2">
        <v>40711</v>
      </c>
      <c r="O76" s="2">
        <v>40715</v>
      </c>
      <c r="P76">
        <v>44</v>
      </c>
      <c r="Q76" s="1">
        <v>0.08</v>
      </c>
      <c r="R76">
        <v>15.67</v>
      </c>
      <c r="S76">
        <v>1.39</v>
      </c>
      <c r="T76">
        <f t="shared" si="1"/>
        <v>689.48</v>
      </c>
    </row>
    <row r="77" spans="1:20" x14ac:dyDescent="0.3">
      <c r="A77">
        <v>76</v>
      </c>
      <c r="B77">
        <v>4674</v>
      </c>
      <c r="C77" t="s">
        <v>797</v>
      </c>
      <c r="D77" t="s">
        <v>578</v>
      </c>
      <c r="E77" t="s">
        <v>187</v>
      </c>
      <c r="F77" t="s">
        <v>22</v>
      </c>
      <c r="G77" t="s">
        <v>23</v>
      </c>
      <c r="H77" t="s">
        <v>225</v>
      </c>
      <c r="I77" t="s">
        <v>28</v>
      </c>
      <c r="J77" t="s">
        <v>56</v>
      </c>
      <c r="K77" t="s">
        <v>101</v>
      </c>
      <c r="L77" t="s">
        <v>283</v>
      </c>
      <c r="M77" t="s">
        <v>232</v>
      </c>
      <c r="N77" s="2">
        <v>41382</v>
      </c>
      <c r="O77" s="2">
        <v>41383</v>
      </c>
      <c r="P77">
        <v>23</v>
      </c>
      <c r="Q77" s="1">
        <v>0.02</v>
      </c>
      <c r="R77">
        <v>130.97999999999999</v>
      </c>
      <c r="S77">
        <v>30</v>
      </c>
      <c r="T77">
        <f t="shared" si="1"/>
        <v>3012.54</v>
      </c>
    </row>
    <row r="78" spans="1:20" x14ac:dyDescent="0.3">
      <c r="A78">
        <v>77</v>
      </c>
      <c r="B78">
        <v>4769</v>
      </c>
      <c r="C78" t="s">
        <v>651</v>
      </c>
      <c r="D78" t="s">
        <v>20</v>
      </c>
      <c r="E78" t="s">
        <v>39</v>
      </c>
      <c r="F78" t="s">
        <v>22</v>
      </c>
      <c r="G78" t="s">
        <v>93</v>
      </c>
      <c r="H78" t="s">
        <v>49</v>
      </c>
      <c r="I78" t="s">
        <v>28</v>
      </c>
      <c r="J78" t="s">
        <v>56</v>
      </c>
      <c r="K78" t="s">
        <v>95</v>
      </c>
      <c r="L78" t="s">
        <v>192</v>
      </c>
      <c r="M78" t="s">
        <v>80</v>
      </c>
      <c r="N78" s="2">
        <v>41012</v>
      </c>
      <c r="O78" s="2">
        <v>41013</v>
      </c>
      <c r="P78">
        <v>46</v>
      </c>
      <c r="Q78" s="1">
        <v>0.01</v>
      </c>
      <c r="R78">
        <v>2.88</v>
      </c>
      <c r="S78">
        <v>0.5</v>
      </c>
      <c r="T78">
        <f t="shared" si="1"/>
        <v>132.47999999999999</v>
      </c>
    </row>
    <row r="79" spans="1:20" x14ac:dyDescent="0.3">
      <c r="A79">
        <v>78</v>
      </c>
      <c r="B79">
        <v>4771</v>
      </c>
      <c r="C79" t="s">
        <v>391</v>
      </c>
      <c r="D79" t="s">
        <v>578</v>
      </c>
      <c r="E79" t="s">
        <v>187</v>
      </c>
      <c r="F79" t="s">
        <v>47</v>
      </c>
      <c r="G79" t="s">
        <v>23</v>
      </c>
      <c r="H79" t="s">
        <v>188</v>
      </c>
      <c r="I79" t="s">
        <v>28</v>
      </c>
      <c r="J79" t="s">
        <v>56</v>
      </c>
      <c r="K79" t="s">
        <v>43</v>
      </c>
      <c r="L79" t="s">
        <v>330</v>
      </c>
      <c r="M79" t="s">
        <v>156</v>
      </c>
      <c r="N79" s="2">
        <v>41621</v>
      </c>
      <c r="O79" s="2">
        <v>41623</v>
      </c>
      <c r="P79">
        <v>8</v>
      </c>
      <c r="Q79" s="1">
        <v>0.04</v>
      </c>
      <c r="R79">
        <v>31.76</v>
      </c>
      <c r="S79">
        <v>45.51</v>
      </c>
      <c r="T79">
        <f t="shared" si="1"/>
        <v>254.08</v>
      </c>
    </row>
    <row r="80" spans="1:20" x14ac:dyDescent="0.3">
      <c r="A80">
        <v>79</v>
      </c>
      <c r="B80">
        <v>4839</v>
      </c>
      <c r="C80" t="s">
        <v>452</v>
      </c>
      <c r="D80" t="s">
        <v>20</v>
      </c>
      <c r="E80" t="s">
        <v>39</v>
      </c>
      <c r="F80" t="s">
        <v>40</v>
      </c>
      <c r="G80" t="s">
        <v>23</v>
      </c>
      <c r="H80" t="s">
        <v>54</v>
      </c>
      <c r="I80" t="s">
        <v>28</v>
      </c>
      <c r="J80" t="s">
        <v>56</v>
      </c>
      <c r="K80" t="s">
        <v>82</v>
      </c>
      <c r="L80" t="s">
        <v>192</v>
      </c>
      <c r="M80" t="s">
        <v>59</v>
      </c>
      <c r="N80" s="2">
        <v>40307</v>
      </c>
      <c r="O80" s="2">
        <v>40307</v>
      </c>
      <c r="P80">
        <v>35</v>
      </c>
      <c r="Q80" s="1">
        <v>0.05</v>
      </c>
      <c r="R80">
        <v>6.48</v>
      </c>
      <c r="S80">
        <v>8.73</v>
      </c>
      <c r="T80">
        <f t="shared" si="1"/>
        <v>226.8</v>
      </c>
    </row>
    <row r="81" spans="1:20" x14ac:dyDescent="0.3">
      <c r="A81">
        <v>80</v>
      </c>
      <c r="B81">
        <v>5153</v>
      </c>
      <c r="C81" t="s">
        <v>1252</v>
      </c>
      <c r="D81" t="s">
        <v>38</v>
      </c>
      <c r="E81" t="s">
        <v>187</v>
      </c>
      <c r="F81" t="s">
        <v>31</v>
      </c>
      <c r="G81" t="s">
        <v>23</v>
      </c>
      <c r="H81" t="s">
        <v>219</v>
      </c>
      <c r="I81" t="s">
        <v>28</v>
      </c>
      <c r="J81" t="s">
        <v>56</v>
      </c>
      <c r="K81" t="s">
        <v>231</v>
      </c>
      <c r="L81" t="s">
        <v>706</v>
      </c>
      <c r="M81" t="s">
        <v>255</v>
      </c>
      <c r="N81" s="2">
        <v>41146</v>
      </c>
      <c r="O81" s="2">
        <v>41148</v>
      </c>
      <c r="P81">
        <v>73</v>
      </c>
      <c r="Q81" s="1">
        <v>0.04</v>
      </c>
      <c r="R81">
        <v>128.24</v>
      </c>
      <c r="S81">
        <v>12.65</v>
      </c>
      <c r="T81">
        <f t="shared" si="1"/>
        <v>9361.52</v>
      </c>
    </row>
    <row r="82" spans="1:20" x14ac:dyDescent="0.3">
      <c r="A82">
        <v>81</v>
      </c>
      <c r="B82">
        <v>5217</v>
      </c>
      <c r="C82" t="s">
        <v>713</v>
      </c>
      <c r="D82" t="s">
        <v>38</v>
      </c>
      <c r="E82" t="s">
        <v>39</v>
      </c>
      <c r="F82" t="s">
        <v>47</v>
      </c>
      <c r="G82" t="s">
        <v>41</v>
      </c>
      <c r="H82" t="s">
        <v>61</v>
      </c>
      <c r="I82" t="s">
        <v>28</v>
      </c>
      <c r="J82" t="s">
        <v>56</v>
      </c>
      <c r="K82" t="s">
        <v>158</v>
      </c>
      <c r="L82" t="s">
        <v>192</v>
      </c>
      <c r="M82" t="s">
        <v>134</v>
      </c>
      <c r="N82" s="2">
        <v>41194</v>
      </c>
      <c r="O82" s="2">
        <v>41194</v>
      </c>
      <c r="P82">
        <v>16</v>
      </c>
      <c r="Q82" s="1">
        <v>0.03</v>
      </c>
      <c r="R82">
        <v>40.98</v>
      </c>
      <c r="S82">
        <v>5.33</v>
      </c>
      <c r="T82">
        <f t="shared" si="1"/>
        <v>655.68</v>
      </c>
    </row>
    <row r="83" spans="1:20" x14ac:dyDescent="0.3">
      <c r="A83">
        <v>82</v>
      </c>
      <c r="B83">
        <v>5217</v>
      </c>
      <c r="C83" t="s">
        <v>713</v>
      </c>
      <c r="D83" t="s">
        <v>20</v>
      </c>
      <c r="E83" t="s">
        <v>39</v>
      </c>
      <c r="F83" t="s">
        <v>47</v>
      </c>
      <c r="G83" t="s">
        <v>41</v>
      </c>
      <c r="H83" t="s">
        <v>49</v>
      </c>
      <c r="I83" t="s">
        <v>28</v>
      </c>
      <c r="J83" t="s">
        <v>56</v>
      </c>
      <c r="K83" t="s">
        <v>291</v>
      </c>
      <c r="L83" t="s">
        <v>192</v>
      </c>
      <c r="M83" t="s">
        <v>51</v>
      </c>
      <c r="N83" s="2">
        <v>41194</v>
      </c>
      <c r="O83" s="2">
        <v>41196</v>
      </c>
      <c r="P83">
        <v>22</v>
      </c>
      <c r="Q83" s="1">
        <v>0.09</v>
      </c>
      <c r="R83">
        <v>3.08</v>
      </c>
      <c r="S83">
        <v>0.99</v>
      </c>
      <c r="T83">
        <f t="shared" si="1"/>
        <v>67.760000000000005</v>
      </c>
    </row>
    <row r="84" spans="1:20" x14ac:dyDescent="0.3">
      <c r="A84">
        <v>83</v>
      </c>
      <c r="B84">
        <v>5346</v>
      </c>
      <c r="C84" t="s">
        <v>874</v>
      </c>
      <c r="D84" t="s">
        <v>20</v>
      </c>
      <c r="E84" t="s">
        <v>187</v>
      </c>
      <c r="F84" t="s">
        <v>22</v>
      </c>
      <c r="G84" t="s">
        <v>23</v>
      </c>
      <c r="H84" t="s">
        <v>219</v>
      </c>
      <c r="I84" t="s">
        <v>28</v>
      </c>
      <c r="J84" t="s">
        <v>56</v>
      </c>
      <c r="K84" t="s">
        <v>71</v>
      </c>
      <c r="L84" t="s">
        <v>706</v>
      </c>
      <c r="M84" t="s">
        <v>227</v>
      </c>
      <c r="N84" s="2">
        <v>40902</v>
      </c>
      <c r="O84" s="2">
        <v>40903</v>
      </c>
      <c r="P84">
        <v>63</v>
      </c>
      <c r="Q84" s="1">
        <v>7.0000000000000007E-2</v>
      </c>
      <c r="R84">
        <v>90.98</v>
      </c>
      <c r="S84">
        <v>56.2</v>
      </c>
      <c r="T84">
        <f t="shared" si="1"/>
        <v>5731.7400000000007</v>
      </c>
    </row>
    <row r="85" spans="1:20" x14ac:dyDescent="0.3">
      <c r="A85">
        <v>84</v>
      </c>
      <c r="B85">
        <v>5346</v>
      </c>
      <c r="C85" t="s">
        <v>874</v>
      </c>
      <c r="D85" t="s">
        <v>578</v>
      </c>
      <c r="E85" t="s">
        <v>187</v>
      </c>
      <c r="F85" t="s">
        <v>22</v>
      </c>
      <c r="G85" t="s">
        <v>23</v>
      </c>
      <c r="H85" t="s">
        <v>219</v>
      </c>
      <c r="I85" t="s">
        <v>28</v>
      </c>
      <c r="J85" t="s">
        <v>36</v>
      </c>
      <c r="K85" t="s">
        <v>158</v>
      </c>
      <c r="L85" t="s">
        <v>330</v>
      </c>
      <c r="M85" t="s">
        <v>80</v>
      </c>
      <c r="N85" s="2">
        <v>40902</v>
      </c>
      <c r="O85" s="2">
        <v>40904</v>
      </c>
      <c r="P85">
        <v>83</v>
      </c>
      <c r="Q85" s="1">
        <v>0.1</v>
      </c>
      <c r="R85">
        <v>218.75</v>
      </c>
      <c r="S85">
        <v>69.64</v>
      </c>
      <c r="T85">
        <f t="shared" si="1"/>
        <v>18156.25</v>
      </c>
    </row>
    <row r="86" spans="1:20" x14ac:dyDescent="0.3">
      <c r="A86">
        <v>85</v>
      </c>
      <c r="B86">
        <v>5346</v>
      </c>
      <c r="C86" t="s">
        <v>874</v>
      </c>
      <c r="D86" t="s">
        <v>578</v>
      </c>
      <c r="E86" t="s">
        <v>187</v>
      </c>
      <c r="F86" t="s">
        <v>22</v>
      </c>
      <c r="G86" t="s">
        <v>23</v>
      </c>
      <c r="H86" t="s">
        <v>225</v>
      </c>
      <c r="I86" t="s">
        <v>28</v>
      </c>
      <c r="J86" t="s">
        <v>36</v>
      </c>
      <c r="K86" t="s">
        <v>221</v>
      </c>
      <c r="L86" t="s">
        <v>330</v>
      </c>
      <c r="M86" t="s">
        <v>232</v>
      </c>
      <c r="N86" s="2">
        <v>40902</v>
      </c>
      <c r="O86" s="2">
        <v>40904</v>
      </c>
      <c r="P86">
        <v>31</v>
      </c>
      <c r="Q86" s="1">
        <v>0.08</v>
      </c>
      <c r="R86">
        <v>140.97999999999999</v>
      </c>
      <c r="S86">
        <v>36.090000000000003</v>
      </c>
      <c r="T86">
        <f t="shared" si="1"/>
        <v>4370.38</v>
      </c>
    </row>
    <row r="87" spans="1:20" x14ac:dyDescent="0.3">
      <c r="A87">
        <v>86</v>
      </c>
      <c r="B87">
        <v>5441</v>
      </c>
      <c r="C87" t="s">
        <v>686</v>
      </c>
      <c r="D87" t="s">
        <v>20</v>
      </c>
      <c r="E87" t="s">
        <v>39</v>
      </c>
      <c r="F87" t="s">
        <v>31</v>
      </c>
      <c r="G87" t="s">
        <v>32</v>
      </c>
      <c r="H87" t="s">
        <v>61</v>
      </c>
      <c r="I87" t="s">
        <v>28</v>
      </c>
      <c r="J87" t="s">
        <v>36</v>
      </c>
      <c r="K87" t="s">
        <v>43</v>
      </c>
      <c r="L87" t="s">
        <v>192</v>
      </c>
      <c r="M87" t="s">
        <v>296</v>
      </c>
      <c r="N87" s="2">
        <v>41475</v>
      </c>
      <c r="O87" s="2">
        <v>41477</v>
      </c>
      <c r="P87">
        <v>48</v>
      </c>
      <c r="Q87" s="1">
        <v>0.02</v>
      </c>
      <c r="R87">
        <v>6.48</v>
      </c>
      <c r="S87">
        <v>6.6</v>
      </c>
      <c r="T87">
        <f t="shared" si="1"/>
        <v>311.04000000000002</v>
      </c>
    </row>
    <row r="88" spans="1:20" x14ac:dyDescent="0.3">
      <c r="A88">
        <v>87</v>
      </c>
      <c r="B88">
        <v>5441</v>
      </c>
      <c r="C88" t="s">
        <v>686</v>
      </c>
      <c r="D88" t="s">
        <v>20</v>
      </c>
      <c r="E88" t="s">
        <v>39</v>
      </c>
      <c r="F88" t="s">
        <v>31</v>
      </c>
      <c r="G88" t="s">
        <v>32</v>
      </c>
      <c r="H88" t="s">
        <v>49</v>
      </c>
      <c r="I88" t="s">
        <v>28</v>
      </c>
      <c r="J88" t="s">
        <v>36</v>
      </c>
      <c r="K88" t="s">
        <v>154</v>
      </c>
      <c r="L88" t="s">
        <v>192</v>
      </c>
      <c r="M88" t="s">
        <v>296</v>
      </c>
      <c r="N88" s="2">
        <v>41475</v>
      </c>
      <c r="O88" s="2">
        <v>41476</v>
      </c>
      <c r="P88">
        <v>22</v>
      </c>
      <c r="Q88" s="1">
        <v>0.04</v>
      </c>
      <c r="R88">
        <v>17.149999999999999</v>
      </c>
      <c r="S88">
        <v>4.96</v>
      </c>
      <c r="T88">
        <f t="shared" si="1"/>
        <v>377.29999999999995</v>
      </c>
    </row>
    <row r="89" spans="1:20" x14ac:dyDescent="0.3">
      <c r="A89">
        <v>88</v>
      </c>
      <c r="B89">
        <v>5444</v>
      </c>
      <c r="C89" t="s">
        <v>1879</v>
      </c>
      <c r="D89" t="s">
        <v>20</v>
      </c>
      <c r="E89" t="s">
        <v>21</v>
      </c>
      <c r="F89" t="s">
        <v>22</v>
      </c>
      <c r="G89" t="s">
        <v>23</v>
      </c>
      <c r="H89" t="s">
        <v>206</v>
      </c>
      <c r="I89" t="s">
        <v>28</v>
      </c>
      <c r="J89" t="s">
        <v>36</v>
      </c>
      <c r="K89" t="s">
        <v>1147</v>
      </c>
      <c r="L89" t="s">
        <v>746</v>
      </c>
      <c r="M89" t="s">
        <v>444</v>
      </c>
      <c r="N89" s="2">
        <v>40985</v>
      </c>
      <c r="O89" s="2">
        <v>40987</v>
      </c>
      <c r="P89">
        <v>2</v>
      </c>
      <c r="Q89" s="1">
        <v>0.08</v>
      </c>
      <c r="R89">
        <v>449.99</v>
      </c>
      <c r="S89">
        <v>24.49</v>
      </c>
      <c r="T89">
        <f t="shared" si="1"/>
        <v>899.98</v>
      </c>
    </row>
    <row r="90" spans="1:20" x14ac:dyDescent="0.3">
      <c r="A90">
        <v>89</v>
      </c>
      <c r="B90">
        <v>5504</v>
      </c>
      <c r="C90" t="s">
        <v>1368</v>
      </c>
      <c r="D90" t="s">
        <v>38</v>
      </c>
      <c r="E90" t="s">
        <v>39</v>
      </c>
      <c r="F90" t="s">
        <v>31</v>
      </c>
      <c r="G90" t="s">
        <v>41</v>
      </c>
      <c r="H90" t="s">
        <v>61</v>
      </c>
      <c r="I90" t="s">
        <v>28</v>
      </c>
      <c r="J90" t="s">
        <v>36</v>
      </c>
      <c r="K90" t="s">
        <v>248</v>
      </c>
      <c r="L90" t="s">
        <v>192</v>
      </c>
      <c r="M90" t="s">
        <v>121</v>
      </c>
      <c r="N90" s="2">
        <v>41279</v>
      </c>
      <c r="O90" s="2">
        <v>41281</v>
      </c>
      <c r="P90">
        <v>7</v>
      </c>
      <c r="Q90" s="1">
        <v>0.06</v>
      </c>
      <c r="R90">
        <v>5.78</v>
      </c>
      <c r="S90">
        <v>7.64</v>
      </c>
      <c r="T90">
        <f t="shared" si="1"/>
        <v>40.46</v>
      </c>
    </row>
    <row r="91" spans="1:20" x14ac:dyDescent="0.3">
      <c r="A91">
        <v>90</v>
      </c>
      <c r="B91">
        <v>5504</v>
      </c>
      <c r="C91" t="s">
        <v>1368</v>
      </c>
      <c r="D91" t="s">
        <v>20</v>
      </c>
      <c r="E91" t="s">
        <v>21</v>
      </c>
      <c r="F91" t="s">
        <v>31</v>
      </c>
      <c r="G91" t="s">
        <v>41</v>
      </c>
      <c r="H91" t="s">
        <v>203</v>
      </c>
      <c r="I91" t="s">
        <v>28</v>
      </c>
      <c r="J91" t="s">
        <v>36</v>
      </c>
      <c r="K91" t="s">
        <v>198</v>
      </c>
      <c r="L91" t="s">
        <v>192</v>
      </c>
      <c r="M91" t="s">
        <v>63</v>
      </c>
      <c r="N91" s="2">
        <v>40548</v>
      </c>
      <c r="O91" s="2">
        <v>40550</v>
      </c>
      <c r="P91">
        <v>15</v>
      </c>
      <c r="Q91" s="1">
        <v>0.04</v>
      </c>
      <c r="R91">
        <v>45.99</v>
      </c>
      <c r="S91">
        <v>4.99</v>
      </c>
      <c r="T91">
        <f t="shared" si="1"/>
        <v>689.85</v>
      </c>
    </row>
    <row r="92" spans="1:20" x14ac:dyDescent="0.3">
      <c r="A92">
        <v>91</v>
      </c>
      <c r="B92">
        <v>5509</v>
      </c>
      <c r="C92" t="s">
        <v>1030</v>
      </c>
      <c r="D92" t="s">
        <v>20</v>
      </c>
      <c r="E92" t="s">
        <v>39</v>
      </c>
      <c r="F92" t="s">
        <v>40</v>
      </c>
      <c r="G92" t="s">
        <v>48</v>
      </c>
      <c r="H92" t="s">
        <v>54</v>
      </c>
      <c r="I92" t="s">
        <v>28</v>
      </c>
      <c r="J92" t="s">
        <v>36</v>
      </c>
      <c r="K92" t="s">
        <v>58</v>
      </c>
      <c r="L92" t="s">
        <v>192</v>
      </c>
      <c r="M92" t="s">
        <v>59</v>
      </c>
      <c r="N92" s="2">
        <v>40275</v>
      </c>
      <c r="O92" s="2">
        <v>40280</v>
      </c>
      <c r="P92">
        <v>11</v>
      </c>
      <c r="Q92" s="1">
        <v>0.02</v>
      </c>
      <c r="R92">
        <v>5.58</v>
      </c>
      <c r="S92">
        <v>5.3</v>
      </c>
      <c r="T92">
        <f t="shared" si="1"/>
        <v>61.38</v>
      </c>
    </row>
    <row r="93" spans="1:20" x14ac:dyDescent="0.3">
      <c r="A93">
        <v>92</v>
      </c>
      <c r="B93">
        <v>5509</v>
      </c>
      <c r="C93" t="s">
        <v>1030</v>
      </c>
      <c r="D93" t="s">
        <v>20</v>
      </c>
      <c r="E93" t="s">
        <v>187</v>
      </c>
      <c r="F93" t="s">
        <v>40</v>
      </c>
      <c r="G93" t="s">
        <v>48</v>
      </c>
      <c r="H93" t="s">
        <v>225</v>
      </c>
      <c r="I93" t="s">
        <v>28</v>
      </c>
      <c r="J93" t="s">
        <v>36</v>
      </c>
      <c r="K93" t="s">
        <v>231</v>
      </c>
      <c r="L93" t="s">
        <v>192</v>
      </c>
      <c r="M93" t="s">
        <v>99</v>
      </c>
      <c r="N93" s="2">
        <v>40275</v>
      </c>
      <c r="O93" s="2">
        <v>40282</v>
      </c>
      <c r="P93">
        <v>21</v>
      </c>
      <c r="Q93" s="1">
        <v>0.03</v>
      </c>
      <c r="R93">
        <v>40.89</v>
      </c>
      <c r="S93">
        <v>18.98</v>
      </c>
      <c r="T93">
        <f t="shared" si="1"/>
        <v>858.69</v>
      </c>
    </row>
    <row r="94" spans="1:20" x14ac:dyDescent="0.3">
      <c r="A94">
        <v>93</v>
      </c>
      <c r="B94">
        <v>5543</v>
      </c>
      <c r="C94" t="s">
        <v>427</v>
      </c>
      <c r="D94" t="s">
        <v>20</v>
      </c>
      <c r="E94" t="s">
        <v>39</v>
      </c>
      <c r="F94" t="s">
        <v>31</v>
      </c>
      <c r="G94" t="s">
        <v>93</v>
      </c>
      <c r="H94" t="s">
        <v>54</v>
      </c>
      <c r="I94" t="s">
        <v>28</v>
      </c>
      <c r="J94" t="s">
        <v>36</v>
      </c>
      <c r="K94" t="s">
        <v>154</v>
      </c>
      <c r="L94" t="s">
        <v>192</v>
      </c>
      <c r="M94" t="s">
        <v>63</v>
      </c>
      <c r="N94" s="2">
        <v>40810</v>
      </c>
      <c r="O94" s="2">
        <v>40812</v>
      </c>
      <c r="P94">
        <v>27</v>
      </c>
      <c r="Q94" s="1">
        <v>0.04</v>
      </c>
      <c r="R94">
        <v>48.58</v>
      </c>
      <c r="S94">
        <v>3.99</v>
      </c>
      <c r="T94">
        <f t="shared" si="1"/>
        <v>1311.6599999999999</v>
      </c>
    </row>
    <row r="95" spans="1:20" x14ac:dyDescent="0.3">
      <c r="A95">
        <v>94</v>
      </c>
      <c r="B95">
        <v>5543</v>
      </c>
      <c r="C95" t="s">
        <v>427</v>
      </c>
      <c r="D95" t="s">
        <v>20</v>
      </c>
      <c r="E95" t="s">
        <v>39</v>
      </c>
      <c r="F95" t="s">
        <v>31</v>
      </c>
      <c r="G95" t="s">
        <v>93</v>
      </c>
      <c r="H95" t="s">
        <v>89</v>
      </c>
      <c r="I95" t="s">
        <v>28</v>
      </c>
      <c r="J95" t="s">
        <v>36</v>
      </c>
      <c r="K95" t="s">
        <v>79</v>
      </c>
      <c r="L95" t="s">
        <v>44</v>
      </c>
      <c r="M95" t="s">
        <v>35</v>
      </c>
      <c r="N95" s="2">
        <v>40810</v>
      </c>
      <c r="O95" s="2">
        <v>40813</v>
      </c>
      <c r="P95">
        <v>11</v>
      </c>
      <c r="Q95" s="1">
        <v>0.04</v>
      </c>
      <c r="R95">
        <v>10.31</v>
      </c>
      <c r="S95">
        <v>1.79</v>
      </c>
      <c r="T95">
        <f t="shared" si="1"/>
        <v>113.41000000000001</v>
      </c>
    </row>
    <row r="96" spans="1:20" x14ac:dyDescent="0.3">
      <c r="A96">
        <v>95</v>
      </c>
      <c r="B96">
        <v>5543</v>
      </c>
      <c r="C96" t="s">
        <v>427</v>
      </c>
      <c r="D96" t="s">
        <v>20</v>
      </c>
      <c r="E96" t="s">
        <v>39</v>
      </c>
      <c r="F96" t="s">
        <v>31</v>
      </c>
      <c r="G96" t="s">
        <v>93</v>
      </c>
      <c r="H96" t="s">
        <v>89</v>
      </c>
      <c r="I96" t="s">
        <v>28</v>
      </c>
      <c r="J96" t="s">
        <v>36</v>
      </c>
      <c r="K96" t="s">
        <v>221</v>
      </c>
      <c r="L96" t="s">
        <v>44</v>
      </c>
      <c r="M96" t="s">
        <v>121</v>
      </c>
      <c r="N96" s="2">
        <v>40810</v>
      </c>
      <c r="O96" s="2">
        <v>40812</v>
      </c>
      <c r="P96">
        <v>49</v>
      </c>
      <c r="Q96" s="1">
        <v>0.02</v>
      </c>
      <c r="R96">
        <v>2.1800000000000002</v>
      </c>
      <c r="S96">
        <v>5</v>
      </c>
      <c r="T96">
        <f t="shared" si="1"/>
        <v>106.82000000000001</v>
      </c>
    </row>
    <row r="97" spans="1:20" x14ac:dyDescent="0.3">
      <c r="A97">
        <v>96</v>
      </c>
      <c r="B97">
        <v>5702</v>
      </c>
      <c r="C97" t="s">
        <v>416</v>
      </c>
      <c r="D97" t="s">
        <v>20</v>
      </c>
      <c r="E97" t="s">
        <v>21</v>
      </c>
      <c r="F97" t="s">
        <v>47</v>
      </c>
      <c r="G97" t="s">
        <v>32</v>
      </c>
      <c r="H97" t="s">
        <v>33</v>
      </c>
      <c r="I97" t="s">
        <v>28</v>
      </c>
      <c r="J97" t="s">
        <v>36</v>
      </c>
      <c r="K97" t="s">
        <v>1111</v>
      </c>
      <c r="L97" t="s">
        <v>192</v>
      </c>
      <c r="M97" t="s">
        <v>114</v>
      </c>
      <c r="N97" s="2">
        <v>40792</v>
      </c>
      <c r="O97" s="2">
        <v>40794</v>
      </c>
      <c r="P97">
        <v>36</v>
      </c>
      <c r="Q97" s="1">
        <v>0.01</v>
      </c>
      <c r="R97">
        <v>99.99</v>
      </c>
      <c r="S97">
        <v>19.989999999999998</v>
      </c>
      <c r="T97">
        <f t="shared" si="1"/>
        <v>3599.64</v>
      </c>
    </row>
    <row r="98" spans="1:20" x14ac:dyDescent="0.3">
      <c r="A98">
        <v>97</v>
      </c>
      <c r="B98">
        <v>5703</v>
      </c>
      <c r="C98" t="s">
        <v>366</v>
      </c>
      <c r="D98" t="s">
        <v>20</v>
      </c>
      <c r="E98" t="s">
        <v>39</v>
      </c>
      <c r="F98" t="s">
        <v>31</v>
      </c>
      <c r="G98" t="s">
        <v>93</v>
      </c>
      <c r="H98" t="s">
        <v>89</v>
      </c>
      <c r="I98" t="s">
        <v>28</v>
      </c>
      <c r="J98" t="s">
        <v>36</v>
      </c>
      <c r="K98" t="s">
        <v>58</v>
      </c>
      <c r="L98" t="s">
        <v>192</v>
      </c>
      <c r="M98" t="s">
        <v>178</v>
      </c>
      <c r="N98" s="2">
        <v>40678</v>
      </c>
      <c r="O98" s="2">
        <v>40679</v>
      </c>
      <c r="P98">
        <v>42</v>
      </c>
      <c r="Q98" s="1">
        <v>0.06</v>
      </c>
      <c r="R98">
        <v>12.28</v>
      </c>
      <c r="S98">
        <v>6.47</v>
      </c>
      <c r="T98">
        <f t="shared" si="1"/>
        <v>515.76</v>
      </c>
    </row>
    <row r="99" spans="1:20" x14ac:dyDescent="0.3">
      <c r="A99">
        <v>98</v>
      </c>
      <c r="B99">
        <v>5890</v>
      </c>
      <c r="C99" t="s">
        <v>389</v>
      </c>
      <c r="D99" t="s">
        <v>38</v>
      </c>
      <c r="E99" t="s">
        <v>21</v>
      </c>
      <c r="F99" t="s">
        <v>47</v>
      </c>
      <c r="G99" t="s">
        <v>41</v>
      </c>
      <c r="H99" t="s">
        <v>206</v>
      </c>
      <c r="I99" t="s">
        <v>28</v>
      </c>
      <c r="J99" t="s">
        <v>36</v>
      </c>
      <c r="K99" t="s">
        <v>208</v>
      </c>
      <c r="L99" t="s">
        <v>44</v>
      </c>
      <c r="M99" t="s">
        <v>111</v>
      </c>
      <c r="N99" s="2">
        <v>41581</v>
      </c>
      <c r="O99" s="2">
        <v>41582</v>
      </c>
      <c r="P99">
        <v>151</v>
      </c>
      <c r="Q99" s="1">
        <v>0</v>
      </c>
      <c r="R99">
        <v>20.99</v>
      </c>
      <c r="S99">
        <v>0.99</v>
      </c>
      <c r="T99">
        <f t="shared" si="1"/>
        <v>3169.49</v>
      </c>
    </row>
    <row r="100" spans="1:20" x14ac:dyDescent="0.3">
      <c r="A100">
        <v>99</v>
      </c>
      <c r="B100">
        <v>5920</v>
      </c>
      <c r="C100" t="s">
        <v>796</v>
      </c>
      <c r="D100" t="s">
        <v>20</v>
      </c>
      <c r="E100" t="s">
        <v>39</v>
      </c>
      <c r="F100" t="s">
        <v>47</v>
      </c>
      <c r="G100" t="s">
        <v>41</v>
      </c>
      <c r="H100" t="s">
        <v>94</v>
      </c>
      <c r="I100" t="s">
        <v>28</v>
      </c>
      <c r="J100" t="s">
        <v>36</v>
      </c>
      <c r="K100" t="s">
        <v>119</v>
      </c>
      <c r="L100" t="s">
        <v>192</v>
      </c>
      <c r="M100" t="s">
        <v>134</v>
      </c>
      <c r="N100" s="2">
        <v>40501</v>
      </c>
      <c r="O100" s="2">
        <v>40501</v>
      </c>
      <c r="P100">
        <v>14</v>
      </c>
      <c r="Q100" s="1">
        <v>7.0000000000000007E-2</v>
      </c>
      <c r="R100">
        <v>155.06</v>
      </c>
      <c r="S100">
        <v>7.07</v>
      </c>
      <c r="T100">
        <f t="shared" si="1"/>
        <v>2170.84</v>
      </c>
    </row>
    <row r="101" spans="1:20" x14ac:dyDescent="0.3">
      <c r="A101">
        <v>100</v>
      </c>
      <c r="B101">
        <v>5984</v>
      </c>
      <c r="C101" t="s">
        <v>411</v>
      </c>
      <c r="D101" t="s">
        <v>20</v>
      </c>
      <c r="E101" t="s">
        <v>39</v>
      </c>
      <c r="F101" t="s">
        <v>40</v>
      </c>
      <c r="G101" t="s">
        <v>48</v>
      </c>
      <c r="H101" t="s">
        <v>89</v>
      </c>
      <c r="I101" t="s">
        <v>28</v>
      </c>
      <c r="J101" t="s">
        <v>36</v>
      </c>
      <c r="K101" t="s">
        <v>248</v>
      </c>
      <c r="L101" t="s">
        <v>192</v>
      </c>
      <c r="M101" t="s">
        <v>59</v>
      </c>
      <c r="N101" s="2">
        <v>41442</v>
      </c>
      <c r="O101" s="2">
        <v>41447</v>
      </c>
      <c r="P101">
        <v>56</v>
      </c>
      <c r="Q101" s="1">
        <v>0.06</v>
      </c>
      <c r="R101">
        <v>10.89</v>
      </c>
      <c r="S101">
        <v>4.5</v>
      </c>
      <c r="T101">
        <f t="shared" si="1"/>
        <v>609.84</v>
      </c>
    </row>
    <row r="102" spans="1:20" x14ac:dyDescent="0.3">
      <c r="A102">
        <v>101</v>
      </c>
      <c r="B102">
        <v>5984</v>
      </c>
      <c r="C102" t="s">
        <v>411</v>
      </c>
      <c r="D102" t="s">
        <v>20</v>
      </c>
      <c r="E102" t="s">
        <v>187</v>
      </c>
      <c r="F102" t="s">
        <v>40</v>
      </c>
      <c r="G102" t="s">
        <v>48</v>
      </c>
      <c r="H102" t="s">
        <v>188</v>
      </c>
      <c r="I102" t="s">
        <v>28</v>
      </c>
      <c r="J102" t="s">
        <v>36</v>
      </c>
      <c r="K102" t="s">
        <v>291</v>
      </c>
      <c r="L102" t="s">
        <v>192</v>
      </c>
      <c r="M102" t="s">
        <v>99</v>
      </c>
      <c r="N102" s="2">
        <v>40346</v>
      </c>
      <c r="O102" s="2">
        <v>40351</v>
      </c>
      <c r="P102">
        <v>63</v>
      </c>
      <c r="Q102" s="1">
        <v>0.03</v>
      </c>
      <c r="R102">
        <v>10.64</v>
      </c>
      <c r="S102">
        <v>5.16</v>
      </c>
      <c r="T102">
        <f t="shared" si="1"/>
        <v>670.32</v>
      </c>
    </row>
    <row r="103" spans="1:20" x14ac:dyDescent="0.3">
      <c r="A103">
        <v>102</v>
      </c>
      <c r="B103">
        <v>5984</v>
      </c>
      <c r="C103" t="s">
        <v>411</v>
      </c>
      <c r="D103" t="s">
        <v>20</v>
      </c>
      <c r="E103" t="s">
        <v>187</v>
      </c>
      <c r="F103" t="s">
        <v>40</v>
      </c>
      <c r="G103" t="s">
        <v>48</v>
      </c>
      <c r="H103" t="s">
        <v>217</v>
      </c>
      <c r="I103" t="s">
        <v>28</v>
      </c>
      <c r="J103" t="s">
        <v>36</v>
      </c>
      <c r="K103" t="s">
        <v>248</v>
      </c>
      <c r="L103" t="s">
        <v>192</v>
      </c>
      <c r="M103" t="s">
        <v>59</v>
      </c>
      <c r="N103" s="2">
        <v>40346</v>
      </c>
      <c r="O103" s="2">
        <v>40348</v>
      </c>
      <c r="P103">
        <v>17</v>
      </c>
      <c r="Q103" s="1">
        <v>0.03</v>
      </c>
      <c r="R103">
        <v>7.96</v>
      </c>
      <c r="S103">
        <v>4.95</v>
      </c>
      <c r="T103">
        <f t="shared" si="1"/>
        <v>135.32</v>
      </c>
    </row>
    <row r="104" spans="1:20" x14ac:dyDescent="0.3">
      <c r="A104">
        <v>103</v>
      </c>
      <c r="B104">
        <v>5986</v>
      </c>
      <c r="C104" t="s">
        <v>1141</v>
      </c>
      <c r="D104" t="s">
        <v>20</v>
      </c>
      <c r="E104" t="s">
        <v>39</v>
      </c>
      <c r="F104" t="s">
        <v>31</v>
      </c>
      <c r="G104" t="s">
        <v>41</v>
      </c>
      <c r="H104" t="s">
        <v>78</v>
      </c>
      <c r="I104" t="s">
        <v>28</v>
      </c>
      <c r="J104" t="s">
        <v>36</v>
      </c>
      <c r="K104" t="s">
        <v>82</v>
      </c>
      <c r="L104" t="s">
        <v>192</v>
      </c>
      <c r="M104" t="s">
        <v>143</v>
      </c>
      <c r="N104" s="2">
        <v>41385</v>
      </c>
      <c r="O104" s="2">
        <v>41385</v>
      </c>
      <c r="P104">
        <v>48</v>
      </c>
      <c r="Q104" s="1">
        <v>0.08</v>
      </c>
      <c r="R104">
        <v>120.98</v>
      </c>
      <c r="S104">
        <v>3.99</v>
      </c>
      <c r="T104">
        <f t="shared" si="1"/>
        <v>5807.04</v>
      </c>
    </row>
    <row r="105" spans="1:20" x14ac:dyDescent="0.3">
      <c r="A105">
        <v>104</v>
      </c>
      <c r="B105">
        <v>5986</v>
      </c>
      <c r="C105" t="s">
        <v>1141</v>
      </c>
      <c r="D105" t="s">
        <v>578</v>
      </c>
      <c r="E105" t="s">
        <v>187</v>
      </c>
      <c r="F105" t="s">
        <v>31</v>
      </c>
      <c r="G105" t="s">
        <v>41</v>
      </c>
      <c r="H105" t="s">
        <v>188</v>
      </c>
      <c r="I105" t="s">
        <v>28</v>
      </c>
      <c r="J105" t="s">
        <v>36</v>
      </c>
      <c r="K105" t="s">
        <v>189</v>
      </c>
      <c r="L105" t="s">
        <v>283</v>
      </c>
      <c r="M105" t="s">
        <v>121</v>
      </c>
      <c r="N105" s="2">
        <v>41385</v>
      </c>
      <c r="O105" s="2">
        <v>41386</v>
      </c>
      <c r="P105">
        <v>20</v>
      </c>
      <c r="Q105" s="1">
        <v>0.05</v>
      </c>
      <c r="R105">
        <v>50.98</v>
      </c>
      <c r="S105">
        <v>14.19</v>
      </c>
      <c r="T105">
        <f t="shared" si="1"/>
        <v>1019.5999999999999</v>
      </c>
    </row>
    <row r="106" spans="1:20" x14ac:dyDescent="0.3">
      <c r="A106">
        <v>105</v>
      </c>
      <c r="B106">
        <v>5986</v>
      </c>
      <c r="C106" t="s">
        <v>1141</v>
      </c>
      <c r="D106" t="s">
        <v>20</v>
      </c>
      <c r="E106" t="s">
        <v>21</v>
      </c>
      <c r="F106" t="s">
        <v>31</v>
      </c>
      <c r="G106" t="s">
        <v>41</v>
      </c>
      <c r="H106" t="s">
        <v>24</v>
      </c>
      <c r="I106" t="s">
        <v>28</v>
      </c>
      <c r="J106" t="s">
        <v>36</v>
      </c>
      <c r="K106" t="s">
        <v>1107</v>
      </c>
      <c r="L106" t="s">
        <v>26</v>
      </c>
      <c r="M106" t="s">
        <v>121</v>
      </c>
      <c r="N106" s="2">
        <v>41385</v>
      </c>
      <c r="O106" s="2">
        <v>41386</v>
      </c>
      <c r="P106">
        <v>41</v>
      </c>
      <c r="Q106" s="1">
        <v>0.03</v>
      </c>
      <c r="R106">
        <v>4.8899999999999997</v>
      </c>
      <c r="S106">
        <v>4.93</v>
      </c>
      <c r="T106">
        <f t="shared" si="1"/>
        <v>200.48999999999998</v>
      </c>
    </row>
    <row r="107" spans="1:20" x14ac:dyDescent="0.3">
      <c r="A107">
        <v>106</v>
      </c>
      <c r="B107">
        <v>6180</v>
      </c>
      <c r="C107" t="s">
        <v>77</v>
      </c>
      <c r="D107" t="s">
        <v>20</v>
      </c>
      <c r="E107" t="s">
        <v>21</v>
      </c>
      <c r="F107" t="s">
        <v>22</v>
      </c>
      <c r="G107" t="s">
        <v>93</v>
      </c>
      <c r="H107" t="s">
        <v>24</v>
      </c>
      <c r="I107" t="s">
        <v>28</v>
      </c>
      <c r="J107" t="s">
        <v>36</v>
      </c>
      <c r="K107" t="s">
        <v>198</v>
      </c>
      <c r="L107" t="s">
        <v>192</v>
      </c>
      <c r="M107" t="s">
        <v>398</v>
      </c>
      <c r="N107" s="2">
        <v>41010</v>
      </c>
      <c r="O107" s="2">
        <v>41012</v>
      </c>
      <c r="P107">
        <v>49</v>
      </c>
      <c r="Q107" s="1">
        <v>0.01</v>
      </c>
      <c r="R107">
        <v>65.989999999999995</v>
      </c>
      <c r="S107">
        <v>3.99</v>
      </c>
      <c r="T107">
        <f t="shared" si="1"/>
        <v>3233.5099999999998</v>
      </c>
    </row>
    <row r="108" spans="1:20" x14ac:dyDescent="0.3">
      <c r="A108">
        <v>107</v>
      </c>
      <c r="B108">
        <v>6562</v>
      </c>
      <c r="C108" t="s">
        <v>686</v>
      </c>
      <c r="D108" t="s">
        <v>578</v>
      </c>
      <c r="E108" t="s">
        <v>21</v>
      </c>
      <c r="F108" t="s">
        <v>31</v>
      </c>
      <c r="G108" t="s">
        <v>23</v>
      </c>
      <c r="H108" t="s">
        <v>24</v>
      </c>
      <c r="I108" t="s">
        <v>28</v>
      </c>
      <c r="J108" t="s">
        <v>36</v>
      </c>
      <c r="K108" t="s">
        <v>1254</v>
      </c>
      <c r="L108" t="s">
        <v>283</v>
      </c>
      <c r="M108" t="s">
        <v>255</v>
      </c>
      <c r="N108" s="2">
        <v>40532</v>
      </c>
      <c r="O108" s="2">
        <v>40534</v>
      </c>
      <c r="P108">
        <v>22</v>
      </c>
      <c r="Q108" s="1">
        <v>0.02</v>
      </c>
      <c r="R108">
        <v>1360.14</v>
      </c>
      <c r="S108">
        <v>14.7</v>
      </c>
      <c r="T108">
        <f t="shared" si="1"/>
        <v>29923.08</v>
      </c>
    </row>
    <row r="109" spans="1:20" x14ac:dyDescent="0.3">
      <c r="A109">
        <v>108</v>
      </c>
      <c r="B109">
        <v>6950</v>
      </c>
      <c r="C109" t="s">
        <v>971</v>
      </c>
      <c r="D109" t="s">
        <v>20</v>
      </c>
      <c r="E109" t="s">
        <v>21</v>
      </c>
      <c r="F109" t="s">
        <v>47</v>
      </c>
      <c r="G109" t="s">
        <v>48</v>
      </c>
      <c r="H109" t="s">
        <v>206</v>
      </c>
      <c r="I109" t="s">
        <v>28</v>
      </c>
      <c r="J109" t="s">
        <v>36</v>
      </c>
      <c r="K109" t="s">
        <v>1243</v>
      </c>
      <c r="L109" t="s">
        <v>26</v>
      </c>
      <c r="M109" t="s">
        <v>160</v>
      </c>
      <c r="N109" s="2">
        <v>41359</v>
      </c>
      <c r="O109" s="2">
        <v>41361</v>
      </c>
      <c r="P109">
        <v>4</v>
      </c>
      <c r="Q109" s="1">
        <v>0.08</v>
      </c>
      <c r="R109">
        <v>55.99</v>
      </c>
      <c r="S109">
        <v>3.3</v>
      </c>
      <c r="T109">
        <f t="shared" si="1"/>
        <v>223.96</v>
      </c>
    </row>
    <row r="110" spans="1:20" x14ac:dyDescent="0.3">
      <c r="A110">
        <v>109</v>
      </c>
      <c r="B110">
        <v>7042</v>
      </c>
      <c r="C110" t="s">
        <v>683</v>
      </c>
      <c r="D110" t="s">
        <v>578</v>
      </c>
      <c r="E110" t="s">
        <v>187</v>
      </c>
      <c r="F110" t="s">
        <v>47</v>
      </c>
      <c r="G110" t="s">
        <v>93</v>
      </c>
      <c r="H110" t="s">
        <v>225</v>
      </c>
      <c r="I110" t="s">
        <v>28</v>
      </c>
      <c r="J110" t="s">
        <v>36</v>
      </c>
      <c r="K110" t="s">
        <v>116</v>
      </c>
      <c r="L110" t="s">
        <v>330</v>
      </c>
      <c r="M110" t="s">
        <v>117</v>
      </c>
      <c r="N110" s="2">
        <v>41282</v>
      </c>
      <c r="O110" s="2">
        <v>41284</v>
      </c>
      <c r="P110">
        <v>4</v>
      </c>
      <c r="Q110" s="1">
        <v>7.0000000000000007E-2</v>
      </c>
      <c r="R110">
        <v>376.13</v>
      </c>
      <c r="S110">
        <v>85.63</v>
      </c>
      <c r="T110">
        <f t="shared" si="1"/>
        <v>1504.52</v>
      </c>
    </row>
    <row r="111" spans="1:20" x14ac:dyDescent="0.3">
      <c r="A111">
        <v>110</v>
      </c>
      <c r="B111">
        <v>7078</v>
      </c>
      <c r="C111" t="s">
        <v>118</v>
      </c>
      <c r="D111" t="s">
        <v>20</v>
      </c>
      <c r="E111" t="s">
        <v>39</v>
      </c>
      <c r="F111" t="s">
        <v>31</v>
      </c>
      <c r="G111" t="s">
        <v>41</v>
      </c>
      <c r="H111" t="s">
        <v>78</v>
      </c>
      <c r="I111" t="s">
        <v>28</v>
      </c>
      <c r="J111" t="s">
        <v>36</v>
      </c>
      <c r="K111" t="s">
        <v>172</v>
      </c>
      <c r="L111" t="s">
        <v>706</v>
      </c>
      <c r="M111" t="s">
        <v>255</v>
      </c>
      <c r="N111" s="2">
        <v>40644</v>
      </c>
      <c r="O111" s="2">
        <v>40646</v>
      </c>
      <c r="P111">
        <v>9</v>
      </c>
      <c r="Q111" s="1">
        <v>0.01</v>
      </c>
      <c r="R111">
        <v>11.33</v>
      </c>
      <c r="S111">
        <v>6.12</v>
      </c>
      <c r="T111">
        <f t="shared" si="1"/>
        <v>101.97</v>
      </c>
    </row>
    <row r="112" spans="1:20" x14ac:dyDescent="0.3">
      <c r="A112">
        <v>111</v>
      </c>
      <c r="B112">
        <v>7078</v>
      </c>
      <c r="C112" t="s">
        <v>118</v>
      </c>
      <c r="D112" t="s">
        <v>38</v>
      </c>
      <c r="E112" t="s">
        <v>39</v>
      </c>
      <c r="F112" t="s">
        <v>31</v>
      </c>
      <c r="G112" t="s">
        <v>41</v>
      </c>
      <c r="H112" t="s">
        <v>61</v>
      </c>
      <c r="I112" t="s">
        <v>28</v>
      </c>
      <c r="J112" t="s">
        <v>36</v>
      </c>
      <c r="K112" t="s">
        <v>189</v>
      </c>
      <c r="L112" t="s">
        <v>192</v>
      </c>
      <c r="M112" t="s">
        <v>131</v>
      </c>
      <c r="N112" s="2">
        <v>40644</v>
      </c>
      <c r="O112" s="2">
        <v>40645</v>
      </c>
      <c r="P112">
        <v>11</v>
      </c>
      <c r="Q112" s="1">
        <v>0.1</v>
      </c>
      <c r="R112">
        <v>3.36</v>
      </c>
      <c r="S112">
        <v>6.27</v>
      </c>
      <c r="T112">
        <f t="shared" si="1"/>
        <v>36.96</v>
      </c>
    </row>
    <row r="113" spans="1:20" x14ac:dyDescent="0.3">
      <c r="A113">
        <v>112</v>
      </c>
      <c r="B113">
        <v>7078</v>
      </c>
      <c r="C113" t="s">
        <v>118</v>
      </c>
      <c r="D113" t="s">
        <v>578</v>
      </c>
      <c r="E113" t="s">
        <v>187</v>
      </c>
      <c r="F113" t="s">
        <v>31</v>
      </c>
      <c r="G113" t="s">
        <v>41</v>
      </c>
      <c r="H113" t="s">
        <v>219</v>
      </c>
      <c r="I113" t="s">
        <v>28</v>
      </c>
      <c r="J113" t="s">
        <v>36</v>
      </c>
      <c r="K113" t="s">
        <v>68</v>
      </c>
      <c r="L113" t="s">
        <v>283</v>
      </c>
      <c r="M113" t="s">
        <v>296</v>
      </c>
      <c r="N113" s="2">
        <v>40644</v>
      </c>
      <c r="O113" s="2">
        <v>40646</v>
      </c>
      <c r="P113">
        <v>16</v>
      </c>
      <c r="Q113" s="1">
        <v>0.05</v>
      </c>
      <c r="R113">
        <v>122.99</v>
      </c>
      <c r="S113">
        <v>70.2</v>
      </c>
      <c r="T113">
        <f t="shared" si="1"/>
        <v>1967.84</v>
      </c>
    </row>
    <row r="114" spans="1:20" x14ac:dyDescent="0.3">
      <c r="A114">
        <v>113</v>
      </c>
      <c r="B114">
        <v>7078</v>
      </c>
      <c r="C114" t="s">
        <v>118</v>
      </c>
      <c r="D114" t="s">
        <v>38</v>
      </c>
      <c r="E114" t="s">
        <v>187</v>
      </c>
      <c r="F114" t="s">
        <v>31</v>
      </c>
      <c r="G114" t="s">
        <v>41</v>
      </c>
      <c r="H114" t="s">
        <v>217</v>
      </c>
      <c r="I114" t="s">
        <v>28</v>
      </c>
      <c r="J114" t="s">
        <v>36</v>
      </c>
      <c r="K114" t="s">
        <v>181</v>
      </c>
      <c r="L114" t="s">
        <v>26</v>
      </c>
      <c r="M114" t="s">
        <v>255</v>
      </c>
      <c r="N114" s="2">
        <v>40644</v>
      </c>
      <c r="O114" s="2">
        <v>40645</v>
      </c>
      <c r="P114">
        <v>29</v>
      </c>
      <c r="Q114" s="1">
        <v>0.02</v>
      </c>
      <c r="R114">
        <v>14.98</v>
      </c>
      <c r="S114">
        <v>8.99</v>
      </c>
      <c r="T114">
        <f t="shared" si="1"/>
        <v>434.42</v>
      </c>
    </row>
    <row r="115" spans="1:20" x14ac:dyDescent="0.3">
      <c r="A115">
        <v>114</v>
      </c>
      <c r="B115">
        <v>7079</v>
      </c>
      <c r="C115" t="s">
        <v>487</v>
      </c>
      <c r="D115" t="s">
        <v>578</v>
      </c>
      <c r="E115" t="s">
        <v>187</v>
      </c>
      <c r="F115" t="s">
        <v>31</v>
      </c>
      <c r="G115" t="s">
        <v>93</v>
      </c>
      <c r="H115" t="s">
        <v>188</v>
      </c>
      <c r="I115" t="s">
        <v>28</v>
      </c>
      <c r="J115" t="s">
        <v>36</v>
      </c>
      <c r="K115" t="s">
        <v>228</v>
      </c>
      <c r="L115" t="s">
        <v>283</v>
      </c>
      <c r="M115" t="s">
        <v>131</v>
      </c>
      <c r="N115" s="2">
        <v>40582</v>
      </c>
      <c r="O115" s="2">
        <v>40583</v>
      </c>
      <c r="P115">
        <v>44</v>
      </c>
      <c r="Q115" s="1">
        <v>0.01</v>
      </c>
      <c r="R115">
        <v>280.98</v>
      </c>
      <c r="S115">
        <v>57</v>
      </c>
      <c r="T115">
        <f t="shared" si="1"/>
        <v>12363.12</v>
      </c>
    </row>
    <row r="116" spans="1:20" x14ac:dyDescent="0.3">
      <c r="A116">
        <v>115</v>
      </c>
      <c r="B116">
        <v>7079</v>
      </c>
      <c r="C116" t="s">
        <v>487</v>
      </c>
      <c r="D116" t="s">
        <v>20</v>
      </c>
      <c r="E116" t="s">
        <v>39</v>
      </c>
      <c r="F116" t="s">
        <v>31</v>
      </c>
      <c r="G116" t="s">
        <v>93</v>
      </c>
      <c r="H116" t="s">
        <v>42</v>
      </c>
      <c r="I116" t="s">
        <v>28</v>
      </c>
      <c r="J116" t="s">
        <v>36</v>
      </c>
      <c r="K116" t="s">
        <v>154</v>
      </c>
      <c r="L116" t="s">
        <v>192</v>
      </c>
      <c r="M116" t="s">
        <v>296</v>
      </c>
      <c r="N116" s="2">
        <v>40582</v>
      </c>
      <c r="O116" s="2">
        <v>40584</v>
      </c>
      <c r="P116">
        <v>18</v>
      </c>
      <c r="Q116" s="1">
        <v>0.03</v>
      </c>
      <c r="R116">
        <v>6.48</v>
      </c>
      <c r="S116">
        <v>5.94</v>
      </c>
      <c r="T116">
        <f t="shared" si="1"/>
        <v>116.64000000000001</v>
      </c>
    </row>
    <row r="117" spans="1:20" x14ac:dyDescent="0.3">
      <c r="A117">
        <v>116</v>
      </c>
      <c r="B117">
        <v>7107</v>
      </c>
      <c r="C117" t="s">
        <v>338</v>
      </c>
      <c r="D117" t="s">
        <v>20</v>
      </c>
      <c r="E117" t="s">
        <v>187</v>
      </c>
      <c r="F117" t="s">
        <v>47</v>
      </c>
      <c r="G117" t="s">
        <v>257</v>
      </c>
      <c r="H117" t="s">
        <v>225</v>
      </c>
      <c r="I117" t="s">
        <v>28</v>
      </c>
      <c r="J117" t="s">
        <v>36</v>
      </c>
      <c r="K117" t="s">
        <v>282</v>
      </c>
      <c r="L117" t="s">
        <v>706</v>
      </c>
      <c r="M117" t="s">
        <v>114</v>
      </c>
      <c r="N117" s="2">
        <v>41278</v>
      </c>
      <c r="O117" s="2">
        <v>41278</v>
      </c>
      <c r="P117">
        <v>3</v>
      </c>
      <c r="Q117" s="1">
        <v>0.02</v>
      </c>
      <c r="R117">
        <v>54.2</v>
      </c>
      <c r="S117">
        <v>11.1</v>
      </c>
      <c r="T117">
        <f t="shared" si="1"/>
        <v>162.60000000000002</v>
      </c>
    </row>
    <row r="118" spans="1:20" x14ac:dyDescent="0.3">
      <c r="A118">
        <v>117</v>
      </c>
      <c r="B118">
        <v>7107</v>
      </c>
      <c r="C118" t="s">
        <v>338</v>
      </c>
      <c r="D118" t="s">
        <v>20</v>
      </c>
      <c r="E118" t="s">
        <v>39</v>
      </c>
      <c r="F118" t="s">
        <v>47</v>
      </c>
      <c r="G118" t="s">
        <v>257</v>
      </c>
      <c r="H118" t="s">
        <v>61</v>
      </c>
      <c r="I118" t="s">
        <v>28</v>
      </c>
      <c r="J118" t="s">
        <v>36</v>
      </c>
      <c r="K118" t="s">
        <v>274</v>
      </c>
      <c r="L118" t="s">
        <v>44</v>
      </c>
      <c r="M118" t="s">
        <v>51</v>
      </c>
      <c r="N118" s="2">
        <v>41278</v>
      </c>
      <c r="O118" s="2">
        <v>41280</v>
      </c>
      <c r="P118">
        <v>3</v>
      </c>
      <c r="Q118" s="1">
        <v>0.06</v>
      </c>
      <c r="R118">
        <v>37.94</v>
      </c>
      <c r="S118">
        <v>5.08</v>
      </c>
      <c r="T118">
        <f t="shared" si="1"/>
        <v>113.82</v>
      </c>
    </row>
    <row r="119" spans="1:20" x14ac:dyDescent="0.3">
      <c r="A119">
        <v>118</v>
      </c>
      <c r="B119">
        <v>7107</v>
      </c>
      <c r="C119" t="s">
        <v>338</v>
      </c>
      <c r="D119" t="s">
        <v>20</v>
      </c>
      <c r="E119" t="s">
        <v>39</v>
      </c>
      <c r="F119" t="s">
        <v>47</v>
      </c>
      <c r="G119" t="s">
        <v>257</v>
      </c>
      <c r="H119" t="s">
        <v>89</v>
      </c>
      <c r="I119" t="s">
        <v>28</v>
      </c>
      <c r="J119" t="s">
        <v>36</v>
      </c>
      <c r="K119" t="s">
        <v>149</v>
      </c>
      <c r="L119" t="s">
        <v>192</v>
      </c>
      <c r="M119" t="s">
        <v>111</v>
      </c>
      <c r="N119" s="2">
        <v>41278</v>
      </c>
      <c r="O119" s="2">
        <v>41279</v>
      </c>
      <c r="P119">
        <v>35</v>
      </c>
      <c r="Q119" s="1">
        <v>0.1</v>
      </c>
      <c r="R119">
        <v>55.29</v>
      </c>
      <c r="S119">
        <v>5.08</v>
      </c>
      <c r="T119">
        <f t="shared" si="1"/>
        <v>1935.1499999999999</v>
      </c>
    </row>
    <row r="120" spans="1:20" x14ac:dyDescent="0.3">
      <c r="A120">
        <v>119</v>
      </c>
      <c r="B120">
        <v>7142</v>
      </c>
      <c r="C120" t="s">
        <v>847</v>
      </c>
      <c r="D120" t="s">
        <v>20</v>
      </c>
      <c r="E120" t="s">
        <v>39</v>
      </c>
      <c r="F120" t="s">
        <v>47</v>
      </c>
      <c r="G120" t="s">
        <v>23</v>
      </c>
      <c r="H120" t="s">
        <v>89</v>
      </c>
      <c r="I120" t="s">
        <v>28</v>
      </c>
      <c r="J120" t="s">
        <v>36</v>
      </c>
      <c r="K120" t="s">
        <v>172</v>
      </c>
      <c r="L120" t="s">
        <v>192</v>
      </c>
      <c r="M120" t="s">
        <v>117</v>
      </c>
      <c r="N120" s="2">
        <v>41111</v>
      </c>
      <c r="O120" s="2">
        <v>41113</v>
      </c>
      <c r="P120">
        <v>49</v>
      </c>
      <c r="Q120" s="1">
        <v>0.06</v>
      </c>
      <c r="R120">
        <v>3.69</v>
      </c>
      <c r="S120">
        <v>0.5</v>
      </c>
      <c r="T120">
        <f t="shared" si="1"/>
        <v>180.81</v>
      </c>
    </row>
    <row r="121" spans="1:20" x14ac:dyDescent="0.3">
      <c r="A121">
        <v>120</v>
      </c>
      <c r="B121">
        <v>7203</v>
      </c>
      <c r="C121" t="s">
        <v>376</v>
      </c>
      <c r="D121" t="s">
        <v>20</v>
      </c>
      <c r="E121" t="s">
        <v>39</v>
      </c>
      <c r="F121" t="s">
        <v>40</v>
      </c>
      <c r="G121" t="s">
        <v>41</v>
      </c>
      <c r="H121" t="s">
        <v>61</v>
      </c>
      <c r="I121" t="s">
        <v>28</v>
      </c>
      <c r="J121" t="s">
        <v>36</v>
      </c>
      <c r="K121" t="s">
        <v>149</v>
      </c>
      <c r="L121" t="s">
        <v>192</v>
      </c>
      <c r="M121" t="s">
        <v>99</v>
      </c>
      <c r="N121" s="2">
        <v>41282</v>
      </c>
      <c r="O121" s="2">
        <v>41284</v>
      </c>
      <c r="P121">
        <v>28</v>
      </c>
      <c r="Q121" s="1">
        <v>0.03</v>
      </c>
      <c r="R121">
        <v>896.99</v>
      </c>
      <c r="S121">
        <v>19.989999999999998</v>
      </c>
      <c r="T121">
        <f t="shared" si="1"/>
        <v>25115.72</v>
      </c>
    </row>
    <row r="122" spans="1:20" x14ac:dyDescent="0.3">
      <c r="A122">
        <v>121</v>
      </c>
      <c r="B122">
        <v>7335</v>
      </c>
      <c r="C122" t="s">
        <v>2374</v>
      </c>
      <c r="D122" t="s">
        <v>20</v>
      </c>
      <c r="E122" t="s">
        <v>21</v>
      </c>
      <c r="F122" t="s">
        <v>31</v>
      </c>
      <c r="G122" t="s">
        <v>48</v>
      </c>
      <c r="H122" t="s">
        <v>206</v>
      </c>
      <c r="I122" t="s">
        <v>28</v>
      </c>
      <c r="J122" t="s">
        <v>36</v>
      </c>
      <c r="K122" t="s">
        <v>204</v>
      </c>
      <c r="L122" t="s">
        <v>192</v>
      </c>
      <c r="M122" t="s">
        <v>139</v>
      </c>
      <c r="N122" s="2">
        <v>40692</v>
      </c>
      <c r="O122" s="2">
        <v>40697</v>
      </c>
      <c r="P122">
        <v>62</v>
      </c>
      <c r="Q122" s="1">
        <v>0.01</v>
      </c>
      <c r="R122">
        <v>95.99</v>
      </c>
      <c r="S122">
        <v>4.9000000000000004</v>
      </c>
      <c r="T122">
        <f t="shared" si="1"/>
        <v>5951.38</v>
      </c>
    </row>
    <row r="123" spans="1:20" x14ac:dyDescent="0.3">
      <c r="A123">
        <v>122</v>
      </c>
      <c r="B123">
        <v>7364</v>
      </c>
      <c r="C123" t="s">
        <v>2008</v>
      </c>
      <c r="D123" t="s">
        <v>20</v>
      </c>
      <c r="E123" t="s">
        <v>39</v>
      </c>
      <c r="F123" t="s">
        <v>31</v>
      </c>
      <c r="G123" t="s">
        <v>41</v>
      </c>
      <c r="H123" t="s">
        <v>61</v>
      </c>
      <c r="I123" t="s">
        <v>28</v>
      </c>
      <c r="J123" t="s">
        <v>36</v>
      </c>
      <c r="K123" t="s">
        <v>154</v>
      </c>
      <c r="L123" t="s">
        <v>192</v>
      </c>
      <c r="M123" t="s">
        <v>69</v>
      </c>
      <c r="N123" s="2">
        <v>40306</v>
      </c>
      <c r="O123" s="2">
        <v>40308</v>
      </c>
      <c r="P123">
        <v>22</v>
      </c>
      <c r="Q123" s="1">
        <v>0.09</v>
      </c>
      <c r="R123">
        <v>16.98</v>
      </c>
      <c r="S123">
        <v>12.39</v>
      </c>
      <c r="T123">
        <f t="shared" si="1"/>
        <v>373.56</v>
      </c>
    </row>
    <row r="124" spans="1:20" x14ac:dyDescent="0.3">
      <c r="A124">
        <v>123</v>
      </c>
      <c r="B124">
        <v>7619</v>
      </c>
      <c r="C124" t="s">
        <v>452</v>
      </c>
      <c r="D124" t="s">
        <v>20</v>
      </c>
      <c r="E124" t="s">
        <v>21</v>
      </c>
      <c r="F124" t="s">
        <v>40</v>
      </c>
      <c r="G124" t="s">
        <v>32</v>
      </c>
      <c r="H124" t="s">
        <v>24</v>
      </c>
      <c r="I124" t="s">
        <v>28</v>
      </c>
      <c r="J124" t="s">
        <v>36</v>
      </c>
      <c r="K124" t="s">
        <v>1147</v>
      </c>
      <c r="L124" t="s">
        <v>26</v>
      </c>
      <c r="M124" t="s">
        <v>59</v>
      </c>
      <c r="N124" s="2">
        <v>40824</v>
      </c>
      <c r="O124" s="2">
        <v>40825</v>
      </c>
      <c r="P124">
        <v>14</v>
      </c>
      <c r="Q124" s="1">
        <v>0.02</v>
      </c>
      <c r="R124">
        <v>17.48</v>
      </c>
      <c r="S124">
        <v>1.99</v>
      </c>
      <c r="T124">
        <f t="shared" si="1"/>
        <v>244.72</v>
      </c>
    </row>
    <row r="125" spans="1:20" x14ac:dyDescent="0.3">
      <c r="A125">
        <v>124</v>
      </c>
      <c r="B125">
        <v>7623</v>
      </c>
      <c r="C125" t="s">
        <v>858</v>
      </c>
      <c r="D125" t="s">
        <v>20</v>
      </c>
      <c r="E125" t="s">
        <v>39</v>
      </c>
      <c r="F125" t="s">
        <v>47</v>
      </c>
      <c r="G125" t="s">
        <v>23</v>
      </c>
      <c r="H125" t="s">
        <v>61</v>
      </c>
      <c r="I125" t="s">
        <v>28</v>
      </c>
      <c r="J125" t="s">
        <v>36</v>
      </c>
      <c r="K125" t="s">
        <v>165</v>
      </c>
      <c r="L125" t="s">
        <v>746</v>
      </c>
      <c r="M125" t="s">
        <v>111</v>
      </c>
      <c r="N125" s="2">
        <v>40479</v>
      </c>
      <c r="O125" s="2">
        <v>40481</v>
      </c>
      <c r="P125">
        <v>32</v>
      </c>
      <c r="Q125" s="1">
        <v>0.03</v>
      </c>
      <c r="R125">
        <v>300.64999999999998</v>
      </c>
      <c r="S125">
        <v>24.49</v>
      </c>
      <c r="T125">
        <f t="shared" si="1"/>
        <v>9620.7999999999993</v>
      </c>
    </row>
    <row r="126" spans="1:20" x14ac:dyDescent="0.3">
      <c r="A126">
        <v>125</v>
      </c>
      <c r="B126">
        <v>7623</v>
      </c>
      <c r="C126" t="s">
        <v>858</v>
      </c>
      <c r="D126" t="s">
        <v>20</v>
      </c>
      <c r="E126" t="s">
        <v>21</v>
      </c>
      <c r="F126" t="s">
        <v>47</v>
      </c>
      <c r="G126" t="s">
        <v>23</v>
      </c>
      <c r="H126" t="s">
        <v>33</v>
      </c>
      <c r="I126" t="s">
        <v>28</v>
      </c>
      <c r="J126" t="s">
        <v>36</v>
      </c>
      <c r="K126" t="s">
        <v>1107</v>
      </c>
      <c r="L126" t="s">
        <v>192</v>
      </c>
      <c r="M126" t="s">
        <v>160</v>
      </c>
      <c r="N126" s="2">
        <v>40479</v>
      </c>
      <c r="O126" s="2">
        <v>40481</v>
      </c>
      <c r="P126">
        <v>67</v>
      </c>
      <c r="Q126" s="1">
        <v>0.06</v>
      </c>
      <c r="R126">
        <v>49.99</v>
      </c>
      <c r="S126">
        <v>19.989999999999998</v>
      </c>
      <c r="T126">
        <f t="shared" si="1"/>
        <v>3349.33</v>
      </c>
    </row>
    <row r="127" spans="1:20" x14ac:dyDescent="0.3">
      <c r="A127">
        <v>126</v>
      </c>
      <c r="B127">
        <v>7623</v>
      </c>
      <c r="C127" t="s">
        <v>858</v>
      </c>
      <c r="D127" t="s">
        <v>20</v>
      </c>
      <c r="E127" t="s">
        <v>39</v>
      </c>
      <c r="F127" t="s">
        <v>47</v>
      </c>
      <c r="G127" t="s">
        <v>23</v>
      </c>
      <c r="H127" t="s">
        <v>61</v>
      </c>
      <c r="I127" t="s">
        <v>28</v>
      </c>
      <c r="J127" t="s">
        <v>36</v>
      </c>
      <c r="K127" t="s">
        <v>119</v>
      </c>
      <c r="L127" t="s">
        <v>192</v>
      </c>
      <c r="M127" t="s">
        <v>134</v>
      </c>
      <c r="N127" s="2">
        <v>40479</v>
      </c>
      <c r="O127" s="2">
        <v>40480</v>
      </c>
      <c r="P127">
        <v>58</v>
      </c>
      <c r="Q127" s="1">
        <v>0.1</v>
      </c>
      <c r="R127">
        <v>104.85</v>
      </c>
      <c r="S127">
        <v>4.6500000000000004</v>
      </c>
      <c r="T127">
        <f t="shared" si="1"/>
        <v>6081.2999999999993</v>
      </c>
    </row>
    <row r="128" spans="1:20" x14ac:dyDescent="0.3">
      <c r="A128">
        <v>127</v>
      </c>
      <c r="B128">
        <v>7751</v>
      </c>
      <c r="C128" t="s">
        <v>159</v>
      </c>
      <c r="D128" t="s">
        <v>578</v>
      </c>
      <c r="E128" t="s">
        <v>187</v>
      </c>
      <c r="F128" t="s">
        <v>47</v>
      </c>
      <c r="G128" t="s">
        <v>41</v>
      </c>
      <c r="H128" t="s">
        <v>217</v>
      </c>
      <c r="I128" t="s">
        <v>28</v>
      </c>
      <c r="J128" t="s">
        <v>36</v>
      </c>
      <c r="K128" t="s">
        <v>170</v>
      </c>
      <c r="L128" t="s">
        <v>283</v>
      </c>
      <c r="M128" t="s">
        <v>51</v>
      </c>
      <c r="N128" s="2">
        <v>41631</v>
      </c>
      <c r="O128" s="2">
        <v>41632</v>
      </c>
      <c r="P128">
        <v>90</v>
      </c>
      <c r="Q128" s="1">
        <v>0.01</v>
      </c>
      <c r="R128">
        <v>95.98</v>
      </c>
      <c r="S128">
        <v>58.2</v>
      </c>
      <c r="T128">
        <f t="shared" si="1"/>
        <v>8638.2000000000007</v>
      </c>
    </row>
    <row r="129" spans="1:20" x14ac:dyDescent="0.3">
      <c r="A129">
        <v>128</v>
      </c>
      <c r="B129">
        <v>7909</v>
      </c>
      <c r="C129" t="s">
        <v>268</v>
      </c>
      <c r="D129" t="s">
        <v>20</v>
      </c>
      <c r="E129" t="s">
        <v>39</v>
      </c>
      <c r="F129" t="s">
        <v>22</v>
      </c>
      <c r="G129" t="s">
        <v>41</v>
      </c>
      <c r="H129" t="s">
        <v>78</v>
      </c>
      <c r="I129" t="s">
        <v>28</v>
      </c>
      <c r="J129" t="s">
        <v>36</v>
      </c>
      <c r="K129" t="s">
        <v>163</v>
      </c>
      <c r="L129" t="s">
        <v>44</v>
      </c>
      <c r="M129" t="s">
        <v>246</v>
      </c>
      <c r="N129" s="2">
        <v>40181</v>
      </c>
      <c r="O129" s="2">
        <v>40182</v>
      </c>
      <c r="P129">
        <v>29</v>
      </c>
      <c r="Q129" s="1">
        <v>0.03</v>
      </c>
      <c r="R129">
        <v>4.26</v>
      </c>
      <c r="S129">
        <v>1.2</v>
      </c>
      <c r="T129">
        <f t="shared" si="1"/>
        <v>123.53999999999999</v>
      </c>
    </row>
    <row r="130" spans="1:20" x14ac:dyDescent="0.3">
      <c r="A130">
        <v>129</v>
      </c>
      <c r="B130">
        <v>8000</v>
      </c>
      <c r="C130" t="s">
        <v>1121</v>
      </c>
      <c r="D130" t="s">
        <v>20</v>
      </c>
      <c r="E130" t="s">
        <v>39</v>
      </c>
      <c r="F130" t="s">
        <v>40</v>
      </c>
      <c r="G130" t="s">
        <v>48</v>
      </c>
      <c r="H130" t="s">
        <v>78</v>
      </c>
      <c r="I130" t="s">
        <v>28</v>
      </c>
      <c r="J130" t="s">
        <v>36</v>
      </c>
      <c r="K130" t="s">
        <v>50</v>
      </c>
      <c r="L130" t="s">
        <v>192</v>
      </c>
      <c r="M130" t="s">
        <v>59</v>
      </c>
      <c r="N130" s="2">
        <v>40805</v>
      </c>
      <c r="O130" s="2">
        <v>40807</v>
      </c>
      <c r="P130">
        <v>18</v>
      </c>
      <c r="Q130" s="1">
        <v>0.08</v>
      </c>
      <c r="R130">
        <v>15.01</v>
      </c>
      <c r="S130">
        <v>8.4</v>
      </c>
      <c r="T130">
        <f t="shared" si="1"/>
        <v>270.18</v>
      </c>
    </row>
    <row r="131" spans="1:20" x14ac:dyDescent="0.3">
      <c r="A131">
        <v>130</v>
      </c>
      <c r="B131">
        <v>8000</v>
      </c>
      <c r="C131" t="s">
        <v>1121</v>
      </c>
      <c r="D131" t="s">
        <v>20</v>
      </c>
      <c r="E131" t="s">
        <v>39</v>
      </c>
      <c r="F131" t="s">
        <v>40</v>
      </c>
      <c r="G131" t="s">
        <v>48</v>
      </c>
      <c r="H131" t="s">
        <v>89</v>
      </c>
      <c r="I131" t="s">
        <v>28</v>
      </c>
      <c r="J131" t="s">
        <v>36</v>
      </c>
      <c r="K131" t="s">
        <v>50</v>
      </c>
      <c r="L131" t="s">
        <v>192</v>
      </c>
      <c r="M131" t="s">
        <v>59</v>
      </c>
      <c r="N131" s="2">
        <v>40805</v>
      </c>
      <c r="O131" s="2">
        <v>40807</v>
      </c>
      <c r="P131">
        <v>2</v>
      </c>
      <c r="Q131" s="1">
        <v>0.04</v>
      </c>
      <c r="R131">
        <v>4.82</v>
      </c>
      <c r="S131">
        <v>5.24</v>
      </c>
      <c r="T131">
        <f t="shared" ref="T131:T194" si="2">R131*P131</f>
        <v>9.64</v>
      </c>
    </row>
    <row r="132" spans="1:20" x14ac:dyDescent="0.3">
      <c r="A132">
        <v>131</v>
      </c>
      <c r="B132">
        <v>8001</v>
      </c>
      <c r="C132" t="s">
        <v>147</v>
      </c>
      <c r="D132" t="s">
        <v>20</v>
      </c>
      <c r="E132" t="s">
        <v>39</v>
      </c>
      <c r="F132" t="s">
        <v>22</v>
      </c>
      <c r="G132" t="s">
        <v>41</v>
      </c>
      <c r="H132" t="s">
        <v>78</v>
      </c>
      <c r="I132" t="s">
        <v>28</v>
      </c>
      <c r="J132" t="s">
        <v>36</v>
      </c>
      <c r="K132" t="s">
        <v>145</v>
      </c>
      <c r="L132" t="s">
        <v>44</v>
      </c>
      <c r="M132" t="s">
        <v>86</v>
      </c>
      <c r="N132" s="2">
        <v>40866</v>
      </c>
      <c r="O132" s="2">
        <v>40868</v>
      </c>
      <c r="P132">
        <v>51</v>
      </c>
      <c r="Q132" s="1">
        <v>0.1</v>
      </c>
      <c r="R132">
        <v>2.1800000000000002</v>
      </c>
      <c r="S132">
        <v>7.09</v>
      </c>
      <c r="T132">
        <f t="shared" si="2"/>
        <v>111.18</v>
      </c>
    </row>
    <row r="133" spans="1:20" x14ac:dyDescent="0.3">
      <c r="A133">
        <v>132</v>
      </c>
      <c r="B133">
        <v>8001</v>
      </c>
      <c r="C133" t="s">
        <v>147</v>
      </c>
      <c r="D133" t="s">
        <v>20</v>
      </c>
      <c r="E133" t="s">
        <v>39</v>
      </c>
      <c r="F133" t="s">
        <v>22</v>
      </c>
      <c r="G133" t="s">
        <v>41</v>
      </c>
      <c r="H133" t="s">
        <v>49</v>
      </c>
      <c r="I133" t="s">
        <v>28</v>
      </c>
      <c r="J133" t="s">
        <v>36</v>
      </c>
      <c r="K133" t="s">
        <v>231</v>
      </c>
      <c r="L133" t="s">
        <v>192</v>
      </c>
      <c r="M133" t="s">
        <v>190</v>
      </c>
      <c r="N133" s="2">
        <v>40866</v>
      </c>
      <c r="O133" s="2">
        <v>40868</v>
      </c>
      <c r="P133">
        <v>160</v>
      </c>
      <c r="Q133" s="1">
        <v>0.01</v>
      </c>
      <c r="R133">
        <v>20.98</v>
      </c>
      <c r="S133">
        <v>5.42</v>
      </c>
      <c r="T133">
        <f t="shared" si="2"/>
        <v>3356.8</v>
      </c>
    </row>
    <row r="134" spans="1:20" x14ac:dyDescent="0.3">
      <c r="A134">
        <v>133</v>
      </c>
      <c r="B134">
        <v>8131</v>
      </c>
      <c r="C134" t="s">
        <v>1252</v>
      </c>
      <c r="D134" t="s">
        <v>20</v>
      </c>
      <c r="E134" t="s">
        <v>21</v>
      </c>
      <c r="F134" t="s">
        <v>31</v>
      </c>
      <c r="G134" t="s">
        <v>23</v>
      </c>
      <c r="H134" t="s">
        <v>206</v>
      </c>
      <c r="I134" t="s">
        <v>28</v>
      </c>
      <c r="J134" t="s">
        <v>36</v>
      </c>
      <c r="K134" t="s">
        <v>1254</v>
      </c>
      <c r="L134" t="s">
        <v>26</v>
      </c>
      <c r="M134" t="s">
        <v>131</v>
      </c>
      <c r="N134" s="2">
        <v>40666</v>
      </c>
      <c r="O134" s="2">
        <v>40666</v>
      </c>
      <c r="P134">
        <v>35</v>
      </c>
      <c r="Q134" s="1">
        <v>0.01</v>
      </c>
      <c r="R134">
        <v>29.89</v>
      </c>
      <c r="S134">
        <v>1.99</v>
      </c>
      <c r="T134">
        <f t="shared" si="2"/>
        <v>1046.1500000000001</v>
      </c>
    </row>
    <row r="135" spans="1:20" x14ac:dyDescent="0.3">
      <c r="A135">
        <v>134</v>
      </c>
      <c r="B135">
        <v>8165</v>
      </c>
      <c r="C135" t="s">
        <v>847</v>
      </c>
      <c r="D135" t="s">
        <v>20</v>
      </c>
      <c r="E135" t="s">
        <v>39</v>
      </c>
      <c r="F135" t="s">
        <v>47</v>
      </c>
      <c r="G135" t="s">
        <v>48</v>
      </c>
      <c r="H135" t="s">
        <v>49</v>
      </c>
      <c r="I135" t="s">
        <v>28</v>
      </c>
      <c r="J135" t="s">
        <v>36</v>
      </c>
      <c r="K135" t="s">
        <v>163</v>
      </c>
      <c r="L135" t="s">
        <v>192</v>
      </c>
      <c r="M135" t="s">
        <v>51</v>
      </c>
      <c r="N135" s="2">
        <v>40466</v>
      </c>
      <c r="O135" s="2">
        <v>40475</v>
      </c>
      <c r="P135">
        <v>63</v>
      </c>
      <c r="Q135" s="1">
        <v>0.01</v>
      </c>
      <c r="R135">
        <v>4.9800000000000004</v>
      </c>
      <c r="S135">
        <v>7.44</v>
      </c>
      <c r="T135">
        <f t="shared" si="2"/>
        <v>313.74</v>
      </c>
    </row>
    <row r="136" spans="1:20" x14ac:dyDescent="0.3">
      <c r="A136">
        <v>135</v>
      </c>
      <c r="B136">
        <v>8257</v>
      </c>
      <c r="C136" t="s">
        <v>389</v>
      </c>
      <c r="D136" t="s">
        <v>578</v>
      </c>
      <c r="E136" t="s">
        <v>21</v>
      </c>
      <c r="F136" t="s">
        <v>47</v>
      </c>
      <c r="G136" t="s">
        <v>48</v>
      </c>
      <c r="H136" t="s">
        <v>206</v>
      </c>
      <c r="I136" t="s">
        <v>28</v>
      </c>
      <c r="J136" t="s">
        <v>36</v>
      </c>
      <c r="K136" t="s">
        <v>210</v>
      </c>
      <c r="L136" t="s">
        <v>283</v>
      </c>
      <c r="M136" t="s">
        <v>117</v>
      </c>
      <c r="N136" s="2">
        <v>41355</v>
      </c>
      <c r="O136" s="2">
        <v>41355</v>
      </c>
      <c r="P136">
        <v>5</v>
      </c>
      <c r="Q136" s="1">
        <v>0.05</v>
      </c>
      <c r="R136">
        <v>1500.97</v>
      </c>
      <c r="S136">
        <v>29.7</v>
      </c>
      <c r="T136">
        <f t="shared" si="2"/>
        <v>7504.85</v>
      </c>
    </row>
    <row r="137" spans="1:20" x14ac:dyDescent="0.3">
      <c r="A137">
        <v>136</v>
      </c>
      <c r="B137">
        <v>8257</v>
      </c>
      <c r="C137" t="s">
        <v>389</v>
      </c>
      <c r="D137" t="s">
        <v>20</v>
      </c>
      <c r="E137" t="s">
        <v>39</v>
      </c>
      <c r="F137" t="s">
        <v>47</v>
      </c>
      <c r="G137" t="s">
        <v>48</v>
      </c>
      <c r="H137" t="s">
        <v>78</v>
      </c>
      <c r="I137" t="s">
        <v>28</v>
      </c>
      <c r="J137" t="s">
        <v>36</v>
      </c>
      <c r="K137" t="s">
        <v>138</v>
      </c>
      <c r="L137" t="s">
        <v>192</v>
      </c>
      <c r="M137" t="s">
        <v>117</v>
      </c>
      <c r="N137" s="2">
        <v>40259</v>
      </c>
      <c r="O137" s="2">
        <v>40263</v>
      </c>
      <c r="P137">
        <v>18</v>
      </c>
      <c r="Q137" s="1">
        <v>0.02</v>
      </c>
      <c r="R137">
        <v>48.04</v>
      </c>
      <c r="S137">
        <v>5.09</v>
      </c>
      <c r="T137">
        <f t="shared" si="2"/>
        <v>864.72</v>
      </c>
    </row>
    <row r="138" spans="1:20" x14ac:dyDescent="0.3">
      <c r="A138">
        <v>137</v>
      </c>
      <c r="B138">
        <v>8257</v>
      </c>
      <c r="C138" t="s">
        <v>389</v>
      </c>
      <c r="D138" t="s">
        <v>20</v>
      </c>
      <c r="E138" t="s">
        <v>39</v>
      </c>
      <c r="F138" t="s">
        <v>47</v>
      </c>
      <c r="G138" t="s">
        <v>48</v>
      </c>
      <c r="H138" t="s">
        <v>89</v>
      </c>
      <c r="I138" t="s">
        <v>28</v>
      </c>
      <c r="J138" t="s">
        <v>36</v>
      </c>
      <c r="K138" t="s">
        <v>291</v>
      </c>
      <c r="L138" t="s">
        <v>44</v>
      </c>
      <c r="M138" t="s">
        <v>134</v>
      </c>
      <c r="N138" s="2">
        <v>41355</v>
      </c>
      <c r="O138" s="2">
        <v>41362</v>
      </c>
      <c r="P138">
        <v>5</v>
      </c>
      <c r="Q138" s="1">
        <v>0.03</v>
      </c>
      <c r="R138">
        <v>4.28</v>
      </c>
      <c r="S138">
        <v>1.6</v>
      </c>
      <c r="T138">
        <f t="shared" si="2"/>
        <v>21.400000000000002</v>
      </c>
    </row>
    <row r="139" spans="1:20" x14ac:dyDescent="0.3">
      <c r="A139">
        <v>138</v>
      </c>
      <c r="B139">
        <v>8353</v>
      </c>
      <c r="C139" t="s">
        <v>686</v>
      </c>
      <c r="D139" t="s">
        <v>20</v>
      </c>
      <c r="E139" t="s">
        <v>21</v>
      </c>
      <c r="F139" t="s">
        <v>31</v>
      </c>
      <c r="G139" t="s">
        <v>93</v>
      </c>
      <c r="H139" t="s">
        <v>203</v>
      </c>
      <c r="I139" t="s">
        <v>28</v>
      </c>
      <c r="J139" t="s">
        <v>36</v>
      </c>
      <c r="K139" t="s">
        <v>409</v>
      </c>
      <c r="L139" t="s">
        <v>26</v>
      </c>
      <c r="M139" t="s">
        <v>255</v>
      </c>
      <c r="N139" s="2">
        <v>41409</v>
      </c>
      <c r="O139" s="2">
        <v>41411</v>
      </c>
      <c r="P139">
        <v>44</v>
      </c>
      <c r="Q139" s="1">
        <v>0.06</v>
      </c>
      <c r="R139">
        <v>8.32</v>
      </c>
      <c r="S139">
        <v>2.38</v>
      </c>
      <c r="T139">
        <f t="shared" si="2"/>
        <v>366.08000000000004</v>
      </c>
    </row>
    <row r="140" spans="1:20" x14ac:dyDescent="0.3">
      <c r="A140">
        <v>139</v>
      </c>
      <c r="B140">
        <v>8353</v>
      </c>
      <c r="C140" t="s">
        <v>686</v>
      </c>
      <c r="D140" t="s">
        <v>20</v>
      </c>
      <c r="E140" t="s">
        <v>39</v>
      </c>
      <c r="F140" t="s">
        <v>31</v>
      </c>
      <c r="G140" t="s">
        <v>93</v>
      </c>
      <c r="H140" t="s">
        <v>49</v>
      </c>
      <c r="I140" t="s">
        <v>28</v>
      </c>
      <c r="J140" t="s">
        <v>36</v>
      </c>
      <c r="K140" t="s">
        <v>158</v>
      </c>
      <c r="L140" t="s">
        <v>44</v>
      </c>
      <c r="M140" t="s">
        <v>69</v>
      </c>
      <c r="N140" s="2">
        <v>40313</v>
      </c>
      <c r="O140" s="2">
        <v>40315</v>
      </c>
      <c r="P140">
        <v>23</v>
      </c>
      <c r="Q140" s="1">
        <v>0.08</v>
      </c>
      <c r="R140">
        <v>2.94</v>
      </c>
      <c r="S140">
        <v>0.96</v>
      </c>
      <c r="T140">
        <f t="shared" si="2"/>
        <v>67.62</v>
      </c>
    </row>
    <row r="141" spans="1:20" x14ac:dyDescent="0.3">
      <c r="A141">
        <v>140</v>
      </c>
      <c r="B141">
        <v>8419</v>
      </c>
      <c r="C141" t="s">
        <v>161</v>
      </c>
      <c r="D141" t="s">
        <v>38</v>
      </c>
      <c r="E141" t="s">
        <v>39</v>
      </c>
      <c r="F141" t="s">
        <v>47</v>
      </c>
      <c r="G141" t="s">
        <v>23</v>
      </c>
      <c r="H141" t="s">
        <v>42</v>
      </c>
      <c r="I141" t="s">
        <v>28</v>
      </c>
      <c r="J141" t="s">
        <v>36</v>
      </c>
      <c r="K141" t="s">
        <v>145</v>
      </c>
      <c r="L141" t="s">
        <v>192</v>
      </c>
      <c r="M141" t="s">
        <v>134</v>
      </c>
      <c r="N141" s="2">
        <v>41181</v>
      </c>
      <c r="O141" s="2">
        <v>41183</v>
      </c>
      <c r="P141">
        <v>37</v>
      </c>
      <c r="Q141" s="1">
        <v>7.0000000000000007E-2</v>
      </c>
      <c r="R141">
        <v>19.98</v>
      </c>
      <c r="S141">
        <v>5.97</v>
      </c>
      <c r="T141">
        <f t="shared" si="2"/>
        <v>739.26</v>
      </c>
    </row>
    <row r="142" spans="1:20" x14ac:dyDescent="0.3">
      <c r="A142">
        <v>141</v>
      </c>
      <c r="B142">
        <v>8419</v>
      </c>
      <c r="C142" t="s">
        <v>161</v>
      </c>
      <c r="D142" t="s">
        <v>20</v>
      </c>
      <c r="E142" t="s">
        <v>39</v>
      </c>
      <c r="F142" t="s">
        <v>47</v>
      </c>
      <c r="G142" t="s">
        <v>23</v>
      </c>
      <c r="H142" t="s">
        <v>42</v>
      </c>
      <c r="I142" t="s">
        <v>28</v>
      </c>
      <c r="J142" t="s">
        <v>36</v>
      </c>
      <c r="K142" t="s">
        <v>149</v>
      </c>
      <c r="L142" t="s">
        <v>192</v>
      </c>
      <c r="M142" t="s">
        <v>167</v>
      </c>
      <c r="N142" s="2">
        <v>41181</v>
      </c>
      <c r="O142" s="2">
        <v>41182</v>
      </c>
      <c r="P142">
        <v>47</v>
      </c>
      <c r="Q142" s="1">
        <v>0.1</v>
      </c>
      <c r="R142">
        <v>6.48</v>
      </c>
      <c r="S142">
        <v>7.03</v>
      </c>
      <c r="T142">
        <f t="shared" si="2"/>
        <v>304.56</v>
      </c>
    </row>
    <row r="143" spans="1:20" x14ac:dyDescent="0.3">
      <c r="A143">
        <v>142</v>
      </c>
      <c r="B143">
        <v>8833</v>
      </c>
      <c r="C143" t="s">
        <v>161</v>
      </c>
      <c r="D143" t="s">
        <v>20</v>
      </c>
      <c r="E143" t="s">
        <v>39</v>
      </c>
      <c r="F143" t="s">
        <v>47</v>
      </c>
      <c r="G143" t="s">
        <v>48</v>
      </c>
      <c r="H143" t="s">
        <v>42</v>
      </c>
      <c r="I143" t="s">
        <v>28</v>
      </c>
      <c r="J143" t="s">
        <v>36</v>
      </c>
      <c r="K143" t="s">
        <v>98</v>
      </c>
      <c r="L143" t="s">
        <v>746</v>
      </c>
      <c r="M143" t="s">
        <v>160</v>
      </c>
      <c r="N143" s="2">
        <v>41398</v>
      </c>
      <c r="O143" s="2">
        <v>41402</v>
      </c>
      <c r="P143">
        <v>52</v>
      </c>
      <c r="Q143" s="1">
        <v>0</v>
      </c>
      <c r="R143">
        <v>80.98</v>
      </c>
      <c r="S143">
        <v>35</v>
      </c>
      <c r="T143">
        <f t="shared" si="2"/>
        <v>4210.96</v>
      </c>
    </row>
    <row r="144" spans="1:20" x14ac:dyDescent="0.3">
      <c r="A144">
        <v>143</v>
      </c>
      <c r="B144">
        <v>8994</v>
      </c>
      <c r="C144" t="s">
        <v>803</v>
      </c>
      <c r="D144" t="s">
        <v>20</v>
      </c>
      <c r="E144" t="s">
        <v>21</v>
      </c>
      <c r="F144" t="s">
        <v>22</v>
      </c>
      <c r="G144" t="s">
        <v>48</v>
      </c>
      <c r="H144" t="s">
        <v>203</v>
      </c>
      <c r="I144" t="s">
        <v>28</v>
      </c>
      <c r="J144" t="s">
        <v>36</v>
      </c>
      <c r="K144" t="s">
        <v>198</v>
      </c>
      <c r="L144" t="s">
        <v>192</v>
      </c>
      <c r="M144" t="s">
        <v>444</v>
      </c>
      <c r="N144" s="2">
        <v>40275</v>
      </c>
      <c r="O144" s="2">
        <v>40277</v>
      </c>
      <c r="P144">
        <v>36</v>
      </c>
      <c r="Q144" s="1">
        <v>0.1</v>
      </c>
      <c r="R144">
        <v>40.479999999999997</v>
      </c>
      <c r="S144">
        <v>19.989999999999998</v>
      </c>
      <c r="T144">
        <f t="shared" si="2"/>
        <v>1457.28</v>
      </c>
    </row>
    <row r="145" spans="1:20" x14ac:dyDescent="0.3">
      <c r="A145">
        <v>144</v>
      </c>
      <c r="B145">
        <v>9062</v>
      </c>
      <c r="C145" t="s">
        <v>411</v>
      </c>
      <c r="D145" t="s">
        <v>20</v>
      </c>
      <c r="E145" t="s">
        <v>39</v>
      </c>
      <c r="F145" t="s">
        <v>40</v>
      </c>
      <c r="G145" t="s">
        <v>41</v>
      </c>
      <c r="H145" t="s">
        <v>89</v>
      </c>
      <c r="I145" t="s">
        <v>28</v>
      </c>
      <c r="J145" t="s">
        <v>36</v>
      </c>
      <c r="K145" t="s">
        <v>113</v>
      </c>
      <c r="L145" t="s">
        <v>44</v>
      </c>
      <c r="M145" t="s">
        <v>99</v>
      </c>
      <c r="N145" s="2">
        <v>40988</v>
      </c>
      <c r="O145" s="2">
        <v>40989</v>
      </c>
      <c r="P145">
        <v>36</v>
      </c>
      <c r="Q145" s="1">
        <v>0.06</v>
      </c>
      <c r="R145">
        <v>3.93</v>
      </c>
      <c r="S145">
        <v>0.99</v>
      </c>
      <c r="T145">
        <f t="shared" si="2"/>
        <v>141.48000000000002</v>
      </c>
    </row>
    <row r="146" spans="1:20" x14ac:dyDescent="0.3">
      <c r="A146">
        <v>145</v>
      </c>
      <c r="B146">
        <v>9062</v>
      </c>
      <c r="C146" t="s">
        <v>411</v>
      </c>
      <c r="D146" t="s">
        <v>20</v>
      </c>
      <c r="E146" t="s">
        <v>187</v>
      </c>
      <c r="F146" t="s">
        <v>40</v>
      </c>
      <c r="G146" t="s">
        <v>41</v>
      </c>
      <c r="H146" t="s">
        <v>219</v>
      </c>
      <c r="I146" t="s">
        <v>28</v>
      </c>
      <c r="J146" t="s">
        <v>36</v>
      </c>
      <c r="K146" t="s">
        <v>145</v>
      </c>
      <c r="L146" t="s">
        <v>26</v>
      </c>
      <c r="M146" t="s">
        <v>59</v>
      </c>
      <c r="N146" s="2">
        <v>40988</v>
      </c>
      <c r="O146" s="2">
        <v>40991</v>
      </c>
      <c r="P146">
        <v>21</v>
      </c>
      <c r="Q146" s="1">
        <v>0.06</v>
      </c>
      <c r="R146">
        <v>99.23</v>
      </c>
      <c r="S146">
        <v>8.99</v>
      </c>
      <c r="T146">
        <f t="shared" si="2"/>
        <v>2083.83</v>
      </c>
    </row>
    <row r="147" spans="1:20" x14ac:dyDescent="0.3">
      <c r="A147">
        <v>146</v>
      </c>
      <c r="B147">
        <v>9285</v>
      </c>
      <c r="C147" t="s">
        <v>389</v>
      </c>
      <c r="D147" t="s">
        <v>20</v>
      </c>
      <c r="E147" t="s">
        <v>39</v>
      </c>
      <c r="F147" t="s">
        <v>47</v>
      </c>
      <c r="G147" t="s">
        <v>23</v>
      </c>
      <c r="H147" t="s">
        <v>49</v>
      </c>
      <c r="I147" t="s">
        <v>28</v>
      </c>
      <c r="J147" t="s">
        <v>36</v>
      </c>
      <c r="K147" t="s">
        <v>165</v>
      </c>
      <c r="L147" t="s">
        <v>192</v>
      </c>
      <c r="M147" t="s">
        <v>167</v>
      </c>
      <c r="N147" s="2">
        <v>40180</v>
      </c>
      <c r="O147" s="2">
        <v>40182</v>
      </c>
      <c r="P147">
        <v>3</v>
      </c>
      <c r="Q147" s="1">
        <v>0.06</v>
      </c>
      <c r="R147">
        <v>40.98</v>
      </c>
      <c r="S147">
        <v>2.99</v>
      </c>
      <c r="T147">
        <f t="shared" si="2"/>
        <v>122.94</v>
      </c>
    </row>
    <row r="148" spans="1:20" x14ac:dyDescent="0.3">
      <c r="A148">
        <v>147</v>
      </c>
      <c r="B148">
        <v>9344</v>
      </c>
      <c r="C148" t="s">
        <v>391</v>
      </c>
      <c r="D148" t="s">
        <v>20</v>
      </c>
      <c r="E148" t="s">
        <v>39</v>
      </c>
      <c r="F148" t="s">
        <v>47</v>
      </c>
      <c r="G148" t="s">
        <v>48</v>
      </c>
      <c r="H148" t="s">
        <v>61</v>
      </c>
      <c r="I148" t="s">
        <v>28</v>
      </c>
      <c r="J148" t="s">
        <v>36</v>
      </c>
      <c r="K148" t="s">
        <v>149</v>
      </c>
      <c r="L148" t="s">
        <v>746</v>
      </c>
      <c r="M148" t="s">
        <v>156</v>
      </c>
      <c r="N148" s="2">
        <v>41249</v>
      </c>
      <c r="O148" s="2">
        <v>41251</v>
      </c>
      <c r="P148">
        <v>36</v>
      </c>
      <c r="Q148" s="1">
        <v>0.09</v>
      </c>
      <c r="R148">
        <v>95.99</v>
      </c>
      <c r="S148">
        <v>35</v>
      </c>
      <c r="T148">
        <f t="shared" si="2"/>
        <v>3455.64</v>
      </c>
    </row>
    <row r="149" spans="1:20" x14ac:dyDescent="0.3">
      <c r="A149">
        <v>148</v>
      </c>
      <c r="B149">
        <v>9344</v>
      </c>
      <c r="C149" t="s">
        <v>391</v>
      </c>
      <c r="D149" t="s">
        <v>20</v>
      </c>
      <c r="E149" t="s">
        <v>21</v>
      </c>
      <c r="F149" t="s">
        <v>47</v>
      </c>
      <c r="G149" t="s">
        <v>48</v>
      </c>
      <c r="H149" t="s">
        <v>24</v>
      </c>
      <c r="I149" t="s">
        <v>28</v>
      </c>
      <c r="J149" t="s">
        <v>36</v>
      </c>
      <c r="K149" t="s">
        <v>204</v>
      </c>
      <c r="L149" t="s">
        <v>192</v>
      </c>
      <c r="M149" t="s">
        <v>160</v>
      </c>
      <c r="N149" s="2">
        <v>41249</v>
      </c>
      <c r="O149" s="2">
        <v>41249</v>
      </c>
      <c r="P149">
        <v>62</v>
      </c>
      <c r="Q149" s="1">
        <v>0.02</v>
      </c>
      <c r="R149">
        <v>125.99</v>
      </c>
      <c r="S149">
        <v>8.99</v>
      </c>
      <c r="T149">
        <f t="shared" si="2"/>
        <v>7811.38</v>
      </c>
    </row>
    <row r="150" spans="1:20" x14ac:dyDescent="0.3">
      <c r="A150">
        <v>149</v>
      </c>
      <c r="B150">
        <v>9409</v>
      </c>
      <c r="C150" t="s">
        <v>750</v>
      </c>
      <c r="D150" t="s">
        <v>20</v>
      </c>
      <c r="E150" t="s">
        <v>21</v>
      </c>
      <c r="F150" t="s">
        <v>40</v>
      </c>
      <c r="G150" t="s">
        <v>23</v>
      </c>
      <c r="H150" t="s">
        <v>206</v>
      </c>
      <c r="I150" t="s">
        <v>28</v>
      </c>
      <c r="J150" t="s">
        <v>36</v>
      </c>
      <c r="K150" t="s">
        <v>201</v>
      </c>
      <c r="L150" t="s">
        <v>192</v>
      </c>
      <c r="M150" t="s">
        <v>59</v>
      </c>
      <c r="N150" s="2">
        <v>41399</v>
      </c>
      <c r="O150" s="2">
        <v>41401</v>
      </c>
      <c r="P150">
        <v>16</v>
      </c>
      <c r="Q150" s="1">
        <v>0.1</v>
      </c>
      <c r="R150">
        <v>152.47999999999999</v>
      </c>
      <c r="S150">
        <v>4</v>
      </c>
      <c r="T150">
        <f t="shared" si="2"/>
        <v>2439.6799999999998</v>
      </c>
    </row>
    <row r="151" spans="1:20" x14ac:dyDescent="0.3">
      <c r="A151">
        <v>150</v>
      </c>
      <c r="B151">
        <v>9476</v>
      </c>
      <c r="C151" t="s">
        <v>376</v>
      </c>
      <c r="D151" t="s">
        <v>38</v>
      </c>
      <c r="E151" t="s">
        <v>39</v>
      </c>
      <c r="F151" t="s">
        <v>40</v>
      </c>
      <c r="G151" t="s">
        <v>32</v>
      </c>
      <c r="H151" t="s">
        <v>54</v>
      </c>
      <c r="I151" t="s">
        <v>28</v>
      </c>
      <c r="J151" t="s">
        <v>36</v>
      </c>
      <c r="K151" t="s">
        <v>133</v>
      </c>
      <c r="L151" t="s">
        <v>192</v>
      </c>
      <c r="M151" t="s">
        <v>99</v>
      </c>
      <c r="N151" s="2">
        <v>41419</v>
      </c>
      <c r="O151" s="2">
        <v>41421</v>
      </c>
      <c r="P151">
        <v>13</v>
      </c>
      <c r="Q151" s="1">
        <v>0.08</v>
      </c>
      <c r="R151">
        <v>15.99</v>
      </c>
      <c r="S151">
        <v>13.18</v>
      </c>
      <c r="T151">
        <f t="shared" si="2"/>
        <v>207.87</v>
      </c>
    </row>
    <row r="152" spans="1:20" x14ac:dyDescent="0.3">
      <c r="A152">
        <v>151</v>
      </c>
      <c r="B152">
        <v>9606</v>
      </c>
      <c r="C152" t="s">
        <v>1276</v>
      </c>
      <c r="D152" t="s">
        <v>20</v>
      </c>
      <c r="E152" t="s">
        <v>39</v>
      </c>
      <c r="F152" t="s">
        <v>31</v>
      </c>
      <c r="G152" t="s">
        <v>32</v>
      </c>
      <c r="H152" t="s">
        <v>89</v>
      </c>
      <c r="I152" t="s">
        <v>28</v>
      </c>
      <c r="J152" t="s">
        <v>36</v>
      </c>
      <c r="K152" t="s">
        <v>184</v>
      </c>
      <c r="L152" t="s">
        <v>192</v>
      </c>
      <c r="M152" t="s">
        <v>255</v>
      </c>
      <c r="N152" s="2">
        <v>40386</v>
      </c>
      <c r="O152" s="2">
        <v>40386</v>
      </c>
      <c r="P152">
        <v>47</v>
      </c>
      <c r="Q152" s="1">
        <v>0.02</v>
      </c>
      <c r="R152">
        <v>12.53</v>
      </c>
      <c r="S152">
        <v>0.49</v>
      </c>
      <c r="T152">
        <f t="shared" si="2"/>
        <v>588.91</v>
      </c>
    </row>
    <row r="153" spans="1:20" x14ac:dyDescent="0.3">
      <c r="A153">
        <v>152</v>
      </c>
      <c r="B153">
        <v>9606</v>
      </c>
      <c r="C153" t="s">
        <v>1276</v>
      </c>
      <c r="D153" t="s">
        <v>38</v>
      </c>
      <c r="E153" t="s">
        <v>39</v>
      </c>
      <c r="F153" t="s">
        <v>31</v>
      </c>
      <c r="G153" t="s">
        <v>32</v>
      </c>
      <c r="H153" t="s">
        <v>89</v>
      </c>
      <c r="I153" t="s">
        <v>28</v>
      </c>
      <c r="J153" t="s">
        <v>36</v>
      </c>
      <c r="K153" t="s">
        <v>274</v>
      </c>
      <c r="L153" t="s">
        <v>44</v>
      </c>
      <c r="M153" t="s">
        <v>296</v>
      </c>
      <c r="N153" s="2">
        <v>40386</v>
      </c>
      <c r="O153" s="2">
        <v>40388</v>
      </c>
      <c r="P153">
        <v>44</v>
      </c>
      <c r="Q153" s="1">
        <v>7.0000000000000007E-2</v>
      </c>
      <c r="R153">
        <v>5.18</v>
      </c>
      <c r="S153">
        <v>2.04</v>
      </c>
      <c r="T153">
        <f t="shared" si="2"/>
        <v>227.92</v>
      </c>
    </row>
    <row r="154" spans="1:20" x14ac:dyDescent="0.3">
      <c r="A154">
        <v>153</v>
      </c>
      <c r="B154">
        <v>9894</v>
      </c>
      <c r="C154" t="s">
        <v>411</v>
      </c>
      <c r="D154" t="s">
        <v>578</v>
      </c>
      <c r="E154" t="s">
        <v>187</v>
      </c>
      <c r="F154" t="s">
        <v>40</v>
      </c>
      <c r="G154" t="s">
        <v>41</v>
      </c>
      <c r="H154" t="s">
        <v>219</v>
      </c>
      <c r="I154" t="s">
        <v>28</v>
      </c>
      <c r="J154" t="s">
        <v>36</v>
      </c>
      <c r="K154" t="s">
        <v>145</v>
      </c>
      <c r="L154" t="s">
        <v>283</v>
      </c>
      <c r="M154" t="s">
        <v>59</v>
      </c>
      <c r="N154" s="2">
        <v>41351</v>
      </c>
      <c r="O154" s="2">
        <v>41353</v>
      </c>
      <c r="P154">
        <v>16</v>
      </c>
      <c r="Q154" s="1">
        <v>0.08</v>
      </c>
      <c r="R154">
        <v>355.98</v>
      </c>
      <c r="S154">
        <v>58.92</v>
      </c>
      <c r="T154">
        <f t="shared" si="2"/>
        <v>5695.68</v>
      </c>
    </row>
    <row r="155" spans="1:20" x14ac:dyDescent="0.3">
      <c r="A155">
        <v>154</v>
      </c>
      <c r="B155">
        <v>9895</v>
      </c>
      <c r="C155" t="s">
        <v>1257</v>
      </c>
      <c r="D155" t="s">
        <v>20</v>
      </c>
      <c r="E155" t="s">
        <v>39</v>
      </c>
      <c r="F155" t="s">
        <v>31</v>
      </c>
      <c r="G155" t="s">
        <v>48</v>
      </c>
      <c r="H155" t="s">
        <v>49</v>
      </c>
      <c r="I155" t="s">
        <v>28</v>
      </c>
      <c r="J155" t="s">
        <v>36</v>
      </c>
      <c r="K155" t="s">
        <v>291</v>
      </c>
      <c r="L155" t="s">
        <v>44</v>
      </c>
      <c r="M155" t="s">
        <v>131</v>
      </c>
      <c r="N155" s="2">
        <v>40653</v>
      </c>
      <c r="O155" s="2">
        <v>40657</v>
      </c>
      <c r="P155">
        <v>9</v>
      </c>
      <c r="Q155" s="1">
        <v>0.05</v>
      </c>
      <c r="R155">
        <v>5.85</v>
      </c>
      <c r="S155">
        <v>2.27</v>
      </c>
      <c r="T155">
        <f t="shared" si="2"/>
        <v>52.65</v>
      </c>
    </row>
    <row r="156" spans="1:20" x14ac:dyDescent="0.3">
      <c r="A156">
        <v>155</v>
      </c>
      <c r="B156">
        <v>10080</v>
      </c>
      <c r="C156" t="s">
        <v>416</v>
      </c>
      <c r="D156" t="s">
        <v>20</v>
      </c>
      <c r="E156" t="s">
        <v>21</v>
      </c>
      <c r="F156" t="s">
        <v>47</v>
      </c>
      <c r="G156" t="s">
        <v>48</v>
      </c>
      <c r="H156" t="s">
        <v>24</v>
      </c>
      <c r="I156" t="s">
        <v>28</v>
      </c>
      <c r="J156" t="s">
        <v>36</v>
      </c>
      <c r="K156" t="s">
        <v>1107</v>
      </c>
      <c r="L156" t="s">
        <v>192</v>
      </c>
      <c r="M156" t="s">
        <v>156</v>
      </c>
      <c r="N156" s="2">
        <v>40586</v>
      </c>
      <c r="O156" s="2">
        <v>40593</v>
      </c>
      <c r="P156">
        <v>20</v>
      </c>
      <c r="Q156" s="1">
        <v>0</v>
      </c>
      <c r="R156">
        <v>30.73</v>
      </c>
      <c r="S156">
        <v>4</v>
      </c>
      <c r="T156">
        <f t="shared" si="2"/>
        <v>614.6</v>
      </c>
    </row>
    <row r="157" spans="1:20" x14ac:dyDescent="0.3">
      <c r="A157">
        <v>156</v>
      </c>
      <c r="B157">
        <v>10081</v>
      </c>
      <c r="C157" t="s">
        <v>1831</v>
      </c>
      <c r="D157" t="s">
        <v>20</v>
      </c>
      <c r="E157" t="s">
        <v>187</v>
      </c>
      <c r="F157" t="s">
        <v>47</v>
      </c>
      <c r="G157" t="s">
        <v>32</v>
      </c>
      <c r="H157" t="s">
        <v>188</v>
      </c>
      <c r="I157" t="s">
        <v>28</v>
      </c>
      <c r="J157" t="s">
        <v>36</v>
      </c>
      <c r="K157" t="s">
        <v>226</v>
      </c>
      <c r="L157" t="s">
        <v>192</v>
      </c>
      <c r="M157" t="s">
        <v>111</v>
      </c>
      <c r="N157" s="2">
        <v>40762</v>
      </c>
      <c r="O157" s="2">
        <v>40763</v>
      </c>
      <c r="P157">
        <v>88</v>
      </c>
      <c r="Q157" s="1">
        <v>0.02</v>
      </c>
      <c r="R157">
        <v>20.28</v>
      </c>
      <c r="S157">
        <v>6.68</v>
      </c>
      <c r="T157">
        <f t="shared" si="2"/>
        <v>1784.64</v>
      </c>
    </row>
    <row r="158" spans="1:20" x14ac:dyDescent="0.3">
      <c r="A158">
        <v>157</v>
      </c>
      <c r="B158">
        <v>10147</v>
      </c>
      <c r="C158" t="s">
        <v>1016</v>
      </c>
      <c r="D158" t="s">
        <v>20</v>
      </c>
      <c r="E158" t="s">
        <v>39</v>
      </c>
      <c r="F158" t="s">
        <v>22</v>
      </c>
      <c r="G158" t="s">
        <v>41</v>
      </c>
      <c r="H158" t="s">
        <v>89</v>
      </c>
      <c r="I158" t="s">
        <v>28</v>
      </c>
      <c r="J158" t="s">
        <v>36</v>
      </c>
      <c r="K158" t="s">
        <v>189</v>
      </c>
      <c r="L158" t="s">
        <v>192</v>
      </c>
      <c r="M158" t="s">
        <v>123</v>
      </c>
      <c r="N158" s="2">
        <v>40825</v>
      </c>
      <c r="O158" s="2">
        <v>40826</v>
      </c>
      <c r="P158">
        <v>40</v>
      </c>
      <c r="Q158" s="1">
        <v>0.04</v>
      </c>
      <c r="R158">
        <v>4.24</v>
      </c>
      <c r="S158">
        <v>5.41</v>
      </c>
      <c r="T158">
        <f t="shared" si="2"/>
        <v>169.60000000000002</v>
      </c>
    </row>
    <row r="159" spans="1:20" x14ac:dyDescent="0.3">
      <c r="A159">
        <v>158</v>
      </c>
      <c r="B159">
        <v>10247</v>
      </c>
      <c r="C159" t="s">
        <v>328</v>
      </c>
      <c r="D159" t="s">
        <v>20</v>
      </c>
      <c r="E159" t="s">
        <v>39</v>
      </c>
      <c r="F159" t="s">
        <v>47</v>
      </c>
      <c r="G159" t="s">
        <v>93</v>
      </c>
      <c r="H159" t="s">
        <v>61</v>
      </c>
      <c r="I159" t="s">
        <v>28</v>
      </c>
      <c r="J159" t="s">
        <v>36</v>
      </c>
      <c r="K159" t="s">
        <v>163</v>
      </c>
      <c r="L159" t="s">
        <v>192</v>
      </c>
      <c r="M159" t="s">
        <v>117</v>
      </c>
      <c r="N159" s="2">
        <v>40553</v>
      </c>
      <c r="O159" s="2">
        <v>40554</v>
      </c>
      <c r="P159">
        <v>21</v>
      </c>
      <c r="Q159" s="1">
        <v>0.06</v>
      </c>
      <c r="R159">
        <v>4.9800000000000004</v>
      </c>
      <c r="S159">
        <v>5.49</v>
      </c>
      <c r="T159">
        <f t="shared" si="2"/>
        <v>104.58000000000001</v>
      </c>
    </row>
    <row r="160" spans="1:20" x14ac:dyDescent="0.3">
      <c r="A160">
        <v>159</v>
      </c>
      <c r="B160">
        <v>10247</v>
      </c>
      <c r="C160" t="s">
        <v>328</v>
      </c>
      <c r="D160" t="s">
        <v>20</v>
      </c>
      <c r="E160" t="s">
        <v>21</v>
      </c>
      <c r="F160" t="s">
        <v>47</v>
      </c>
      <c r="G160" t="s">
        <v>93</v>
      </c>
      <c r="H160" t="s">
        <v>206</v>
      </c>
      <c r="I160" t="s">
        <v>28</v>
      </c>
      <c r="J160" t="s">
        <v>36</v>
      </c>
      <c r="K160" t="s">
        <v>1107</v>
      </c>
      <c r="L160" t="s">
        <v>26</v>
      </c>
      <c r="M160" t="s">
        <v>156</v>
      </c>
      <c r="N160" s="2">
        <v>40553</v>
      </c>
      <c r="O160" s="2">
        <v>40555</v>
      </c>
      <c r="P160">
        <v>24</v>
      </c>
      <c r="Q160" s="1">
        <v>0.03</v>
      </c>
      <c r="R160">
        <v>9.7799999999999994</v>
      </c>
      <c r="S160">
        <v>1.99</v>
      </c>
      <c r="T160">
        <f t="shared" si="2"/>
        <v>234.71999999999997</v>
      </c>
    </row>
    <row r="161" spans="1:20" x14ac:dyDescent="0.3">
      <c r="A161">
        <v>160</v>
      </c>
      <c r="B161">
        <v>10277</v>
      </c>
      <c r="C161" t="s">
        <v>416</v>
      </c>
      <c r="D161" t="s">
        <v>20</v>
      </c>
      <c r="E161" t="s">
        <v>21</v>
      </c>
      <c r="F161" t="s">
        <v>47</v>
      </c>
      <c r="G161" t="s">
        <v>93</v>
      </c>
      <c r="H161" t="s">
        <v>203</v>
      </c>
      <c r="I161" t="s">
        <v>28</v>
      </c>
      <c r="J161" t="s">
        <v>36</v>
      </c>
      <c r="K161" t="s">
        <v>1114</v>
      </c>
      <c r="L161" t="s">
        <v>192</v>
      </c>
      <c r="M161" t="s">
        <v>156</v>
      </c>
      <c r="N161" s="2">
        <v>40275</v>
      </c>
      <c r="O161" s="2">
        <v>40276</v>
      </c>
      <c r="P161">
        <v>36</v>
      </c>
      <c r="Q161" s="1">
        <v>0</v>
      </c>
      <c r="R161">
        <v>65.989999999999995</v>
      </c>
      <c r="S161">
        <v>5.26</v>
      </c>
      <c r="T161">
        <f t="shared" si="2"/>
        <v>2375.64</v>
      </c>
    </row>
    <row r="162" spans="1:20" x14ac:dyDescent="0.3">
      <c r="A162">
        <v>161</v>
      </c>
      <c r="B162">
        <v>10373</v>
      </c>
      <c r="C162" t="s">
        <v>452</v>
      </c>
      <c r="D162" t="s">
        <v>20</v>
      </c>
      <c r="E162" t="s">
        <v>39</v>
      </c>
      <c r="F162" t="s">
        <v>40</v>
      </c>
      <c r="G162" t="s">
        <v>23</v>
      </c>
      <c r="H162" t="s">
        <v>61</v>
      </c>
      <c r="I162" t="s">
        <v>28</v>
      </c>
      <c r="J162" t="s">
        <v>36</v>
      </c>
      <c r="K162" t="s">
        <v>68</v>
      </c>
      <c r="L162" t="s">
        <v>192</v>
      </c>
      <c r="M162" t="s">
        <v>59</v>
      </c>
      <c r="N162" s="2">
        <v>40719</v>
      </c>
      <c r="O162" s="2">
        <v>40721</v>
      </c>
      <c r="P162">
        <v>42</v>
      </c>
      <c r="Q162" s="1">
        <v>0.03</v>
      </c>
      <c r="R162">
        <v>6.48</v>
      </c>
      <c r="S162">
        <v>6.6</v>
      </c>
      <c r="T162">
        <f t="shared" si="2"/>
        <v>272.16000000000003</v>
      </c>
    </row>
    <row r="163" spans="1:20" x14ac:dyDescent="0.3">
      <c r="A163">
        <v>162</v>
      </c>
      <c r="B163">
        <v>10435</v>
      </c>
      <c r="C163" t="s">
        <v>1441</v>
      </c>
      <c r="D163" t="s">
        <v>20</v>
      </c>
      <c r="E163" t="s">
        <v>39</v>
      </c>
      <c r="F163" t="s">
        <v>22</v>
      </c>
      <c r="G163" t="s">
        <v>93</v>
      </c>
      <c r="H163" t="s">
        <v>54</v>
      </c>
      <c r="I163" t="s">
        <v>28</v>
      </c>
      <c r="J163" t="s">
        <v>36</v>
      </c>
      <c r="K163" t="s">
        <v>181</v>
      </c>
      <c r="L163" t="s">
        <v>26</v>
      </c>
      <c r="M163" t="s">
        <v>331</v>
      </c>
      <c r="N163" s="2">
        <v>40765</v>
      </c>
      <c r="O163" s="2">
        <v>40767</v>
      </c>
      <c r="P163">
        <v>68</v>
      </c>
      <c r="Q163" s="1">
        <v>0.06</v>
      </c>
      <c r="R163">
        <v>22.99</v>
      </c>
      <c r="S163">
        <v>8.99</v>
      </c>
      <c r="T163">
        <f t="shared" si="2"/>
        <v>1563.32</v>
      </c>
    </row>
    <row r="164" spans="1:20" x14ac:dyDescent="0.3">
      <c r="A164">
        <v>163</v>
      </c>
      <c r="B164">
        <v>10435</v>
      </c>
      <c r="C164" t="s">
        <v>1441</v>
      </c>
      <c r="D164" t="s">
        <v>20</v>
      </c>
      <c r="E164" t="s">
        <v>39</v>
      </c>
      <c r="F164" t="s">
        <v>22</v>
      </c>
      <c r="G164" t="s">
        <v>93</v>
      </c>
      <c r="H164" t="s">
        <v>61</v>
      </c>
      <c r="I164" t="s">
        <v>28</v>
      </c>
      <c r="J164" t="s">
        <v>36</v>
      </c>
      <c r="K164" t="s">
        <v>138</v>
      </c>
      <c r="L164" t="s">
        <v>26</v>
      </c>
      <c r="M164" t="s">
        <v>190</v>
      </c>
      <c r="N164" s="2">
        <v>41496</v>
      </c>
      <c r="O164" s="2">
        <v>41497</v>
      </c>
      <c r="P164">
        <v>92</v>
      </c>
      <c r="Q164" s="1">
        <v>0.05</v>
      </c>
      <c r="R164">
        <v>11.66</v>
      </c>
      <c r="S164">
        <v>7.95</v>
      </c>
      <c r="T164">
        <f t="shared" si="2"/>
        <v>1072.72</v>
      </c>
    </row>
    <row r="165" spans="1:20" x14ac:dyDescent="0.3">
      <c r="A165">
        <v>164</v>
      </c>
      <c r="B165">
        <v>10464</v>
      </c>
      <c r="C165" t="s">
        <v>686</v>
      </c>
      <c r="D165" t="s">
        <v>20</v>
      </c>
      <c r="E165" t="s">
        <v>39</v>
      </c>
      <c r="F165" t="s">
        <v>31</v>
      </c>
      <c r="G165" t="s">
        <v>23</v>
      </c>
      <c r="H165" t="s">
        <v>94</v>
      </c>
      <c r="I165" t="s">
        <v>28</v>
      </c>
      <c r="J165" t="s">
        <v>36</v>
      </c>
      <c r="K165" t="s">
        <v>291</v>
      </c>
      <c r="L165" t="s">
        <v>192</v>
      </c>
      <c r="M165" t="s">
        <v>255</v>
      </c>
      <c r="N165" s="2">
        <v>40400</v>
      </c>
      <c r="O165" s="2">
        <v>40401</v>
      </c>
      <c r="P165">
        <v>41</v>
      </c>
      <c r="Q165" s="1">
        <v>0.01</v>
      </c>
      <c r="R165">
        <v>4.9800000000000004</v>
      </c>
      <c r="S165">
        <v>6.07</v>
      </c>
      <c r="T165">
        <f t="shared" si="2"/>
        <v>204.18</v>
      </c>
    </row>
    <row r="166" spans="1:20" x14ac:dyDescent="0.3">
      <c r="A166">
        <v>165</v>
      </c>
      <c r="B166">
        <v>10470</v>
      </c>
      <c r="C166" t="s">
        <v>874</v>
      </c>
      <c r="D166" t="s">
        <v>20</v>
      </c>
      <c r="E166" t="s">
        <v>187</v>
      </c>
      <c r="F166" t="s">
        <v>22</v>
      </c>
      <c r="G166" t="s">
        <v>23</v>
      </c>
      <c r="H166" t="s">
        <v>188</v>
      </c>
      <c r="I166" t="s">
        <v>28</v>
      </c>
      <c r="J166" t="s">
        <v>36</v>
      </c>
      <c r="K166" t="s">
        <v>282</v>
      </c>
      <c r="L166" t="s">
        <v>192</v>
      </c>
      <c r="M166" t="s">
        <v>398</v>
      </c>
      <c r="N166" s="2">
        <v>41398</v>
      </c>
      <c r="O166" s="2">
        <v>41403</v>
      </c>
      <c r="P166">
        <v>46</v>
      </c>
      <c r="Q166" s="1">
        <v>0.1</v>
      </c>
      <c r="R166">
        <v>7.38</v>
      </c>
      <c r="S166">
        <v>5.21</v>
      </c>
      <c r="T166">
        <f t="shared" si="2"/>
        <v>339.48</v>
      </c>
    </row>
    <row r="167" spans="1:20" x14ac:dyDescent="0.3">
      <c r="A167">
        <v>166</v>
      </c>
      <c r="B167">
        <v>10567</v>
      </c>
      <c r="C167" t="s">
        <v>614</v>
      </c>
      <c r="D167" t="s">
        <v>578</v>
      </c>
      <c r="E167" t="s">
        <v>187</v>
      </c>
      <c r="F167" t="s">
        <v>31</v>
      </c>
      <c r="G167" t="s">
        <v>41</v>
      </c>
      <c r="H167" t="s">
        <v>225</v>
      </c>
      <c r="I167" t="s">
        <v>28</v>
      </c>
      <c r="J167" t="s">
        <v>36</v>
      </c>
      <c r="K167" t="s">
        <v>231</v>
      </c>
      <c r="L167" t="s">
        <v>330</v>
      </c>
      <c r="M167" t="s">
        <v>255</v>
      </c>
      <c r="N167" s="2">
        <v>41362</v>
      </c>
      <c r="O167" s="2">
        <v>41363</v>
      </c>
      <c r="P167">
        <v>10</v>
      </c>
      <c r="Q167" s="1">
        <v>0.09</v>
      </c>
      <c r="R167">
        <v>146.34</v>
      </c>
      <c r="S167">
        <v>43.75</v>
      </c>
      <c r="T167">
        <f t="shared" si="2"/>
        <v>1463.4</v>
      </c>
    </row>
    <row r="168" spans="1:20" x14ac:dyDescent="0.3">
      <c r="A168">
        <v>167</v>
      </c>
      <c r="B168">
        <v>10624</v>
      </c>
      <c r="C168" t="s">
        <v>57</v>
      </c>
      <c r="D168" t="s">
        <v>20</v>
      </c>
      <c r="E168" t="s">
        <v>21</v>
      </c>
      <c r="F168" t="s">
        <v>40</v>
      </c>
      <c r="G168" t="s">
        <v>23</v>
      </c>
      <c r="H168" t="s">
        <v>33</v>
      </c>
      <c r="I168" t="s">
        <v>28</v>
      </c>
      <c r="J168" t="s">
        <v>76</v>
      </c>
      <c r="K168" t="s">
        <v>1111</v>
      </c>
      <c r="L168" t="s">
        <v>26</v>
      </c>
      <c r="M168" t="s">
        <v>59</v>
      </c>
      <c r="N168" s="2">
        <v>41628</v>
      </c>
      <c r="O168" s="2">
        <v>41630</v>
      </c>
      <c r="P168">
        <v>46</v>
      </c>
      <c r="Q168" s="1">
        <v>0.06</v>
      </c>
      <c r="R168">
        <v>47.98</v>
      </c>
      <c r="S168">
        <v>3.61</v>
      </c>
      <c r="T168">
        <f t="shared" si="2"/>
        <v>2207.08</v>
      </c>
    </row>
    <row r="169" spans="1:20" x14ac:dyDescent="0.3">
      <c r="A169">
        <v>168</v>
      </c>
      <c r="B169">
        <v>10819</v>
      </c>
      <c r="C169" t="s">
        <v>229</v>
      </c>
      <c r="D169" t="s">
        <v>20</v>
      </c>
      <c r="E169" t="s">
        <v>39</v>
      </c>
      <c r="F169" t="s">
        <v>31</v>
      </c>
      <c r="G169" t="s">
        <v>23</v>
      </c>
      <c r="H169" t="s">
        <v>42</v>
      </c>
      <c r="I169" t="s">
        <v>28</v>
      </c>
      <c r="J169" t="s">
        <v>76</v>
      </c>
      <c r="K169" t="s">
        <v>231</v>
      </c>
      <c r="L169" t="s">
        <v>192</v>
      </c>
      <c r="M169" t="s">
        <v>131</v>
      </c>
      <c r="N169" s="2">
        <v>40779</v>
      </c>
      <c r="O169" s="2">
        <v>40779</v>
      </c>
      <c r="P169">
        <v>63</v>
      </c>
      <c r="Q169" s="1">
        <v>0.06</v>
      </c>
      <c r="R169">
        <v>6.48</v>
      </c>
      <c r="S169">
        <v>9.5399999999999991</v>
      </c>
      <c r="T169">
        <f t="shared" si="2"/>
        <v>408.24</v>
      </c>
    </row>
    <row r="170" spans="1:20" x14ac:dyDescent="0.3">
      <c r="A170">
        <v>169</v>
      </c>
      <c r="B170">
        <v>10919</v>
      </c>
      <c r="C170" t="s">
        <v>1885</v>
      </c>
      <c r="D170" t="s">
        <v>20</v>
      </c>
      <c r="E170" t="s">
        <v>39</v>
      </c>
      <c r="F170" t="s">
        <v>47</v>
      </c>
      <c r="G170" t="s">
        <v>41</v>
      </c>
      <c r="H170" t="s">
        <v>89</v>
      </c>
      <c r="I170" t="s">
        <v>28</v>
      </c>
      <c r="J170" t="s">
        <v>76</v>
      </c>
      <c r="K170" t="s">
        <v>163</v>
      </c>
      <c r="L170" t="s">
        <v>746</v>
      </c>
      <c r="M170" t="s">
        <v>111</v>
      </c>
      <c r="N170" s="2">
        <v>40629</v>
      </c>
      <c r="O170" s="2">
        <v>40629</v>
      </c>
      <c r="P170">
        <v>42</v>
      </c>
      <c r="Q170" s="1">
        <v>7.0000000000000007E-2</v>
      </c>
      <c r="R170">
        <v>48.91</v>
      </c>
      <c r="S170">
        <v>35</v>
      </c>
      <c r="T170">
        <f t="shared" si="2"/>
        <v>2054.2199999999998</v>
      </c>
    </row>
    <row r="171" spans="1:20" x14ac:dyDescent="0.3">
      <c r="A171">
        <v>170</v>
      </c>
      <c r="B171">
        <v>10944</v>
      </c>
      <c r="C171" t="s">
        <v>229</v>
      </c>
      <c r="D171" t="s">
        <v>20</v>
      </c>
      <c r="E171" t="s">
        <v>21</v>
      </c>
      <c r="F171" t="s">
        <v>31</v>
      </c>
      <c r="G171" t="s">
        <v>41</v>
      </c>
      <c r="H171" t="s">
        <v>206</v>
      </c>
      <c r="I171" t="s">
        <v>28</v>
      </c>
      <c r="J171" t="s">
        <v>76</v>
      </c>
      <c r="K171" t="s">
        <v>1254</v>
      </c>
      <c r="L171" t="s">
        <v>706</v>
      </c>
      <c r="M171" t="s">
        <v>255</v>
      </c>
      <c r="N171" s="2">
        <v>41225</v>
      </c>
      <c r="O171" s="2">
        <v>41227</v>
      </c>
      <c r="P171">
        <v>31</v>
      </c>
      <c r="Q171" s="1">
        <v>0</v>
      </c>
      <c r="R171">
        <v>17.98</v>
      </c>
      <c r="S171">
        <v>8.51</v>
      </c>
      <c r="T171">
        <f t="shared" si="2"/>
        <v>557.38</v>
      </c>
    </row>
    <row r="172" spans="1:20" x14ac:dyDescent="0.3">
      <c r="A172">
        <v>171</v>
      </c>
      <c r="B172">
        <v>10949</v>
      </c>
      <c r="C172" t="s">
        <v>1030</v>
      </c>
      <c r="D172" t="s">
        <v>578</v>
      </c>
      <c r="E172" t="s">
        <v>21</v>
      </c>
      <c r="F172" t="s">
        <v>40</v>
      </c>
      <c r="G172" t="s">
        <v>93</v>
      </c>
      <c r="H172" t="s">
        <v>203</v>
      </c>
      <c r="I172" t="s">
        <v>28</v>
      </c>
      <c r="J172" t="s">
        <v>76</v>
      </c>
      <c r="K172" t="s">
        <v>1243</v>
      </c>
      <c r="L172" t="s">
        <v>330</v>
      </c>
      <c r="M172" t="s">
        <v>59</v>
      </c>
      <c r="N172" s="2">
        <v>41363</v>
      </c>
      <c r="O172" s="2">
        <v>41364</v>
      </c>
      <c r="P172">
        <v>46</v>
      </c>
      <c r="Q172" s="1">
        <v>0.1</v>
      </c>
      <c r="R172">
        <v>80.97</v>
      </c>
      <c r="S172">
        <v>30.06</v>
      </c>
      <c r="T172">
        <f t="shared" si="2"/>
        <v>3724.62</v>
      </c>
    </row>
    <row r="173" spans="1:20" x14ac:dyDescent="0.3">
      <c r="A173">
        <v>172</v>
      </c>
      <c r="B173">
        <v>10982</v>
      </c>
      <c r="C173" t="s">
        <v>77</v>
      </c>
      <c r="D173" t="s">
        <v>20</v>
      </c>
      <c r="E173" t="s">
        <v>39</v>
      </c>
      <c r="F173" t="s">
        <v>22</v>
      </c>
      <c r="G173" t="s">
        <v>41</v>
      </c>
      <c r="H173" t="s">
        <v>89</v>
      </c>
      <c r="I173" t="s">
        <v>28</v>
      </c>
      <c r="J173" t="s">
        <v>76</v>
      </c>
      <c r="K173" t="s">
        <v>145</v>
      </c>
      <c r="L173" t="s">
        <v>192</v>
      </c>
      <c r="M173" t="s">
        <v>80</v>
      </c>
      <c r="N173" s="2">
        <v>41618</v>
      </c>
      <c r="O173" s="2">
        <v>41619</v>
      </c>
      <c r="P173">
        <v>58</v>
      </c>
      <c r="Q173" s="1">
        <v>0.02</v>
      </c>
      <c r="R173">
        <v>18.940000000000001</v>
      </c>
      <c r="S173">
        <v>1.49</v>
      </c>
      <c r="T173">
        <f t="shared" si="2"/>
        <v>1098.52</v>
      </c>
    </row>
    <row r="174" spans="1:20" x14ac:dyDescent="0.3">
      <c r="A174">
        <v>173</v>
      </c>
      <c r="B174">
        <v>10982</v>
      </c>
      <c r="C174" t="s">
        <v>77</v>
      </c>
      <c r="D174" t="s">
        <v>20</v>
      </c>
      <c r="E174" t="s">
        <v>39</v>
      </c>
      <c r="F174" t="s">
        <v>22</v>
      </c>
      <c r="G174" t="s">
        <v>41</v>
      </c>
      <c r="H174" t="s">
        <v>78</v>
      </c>
      <c r="I174" t="s">
        <v>28</v>
      </c>
      <c r="J174" t="s">
        <v>76</v>
      </c>
      <c r="K174" t="s">
        <v>82</v>
      </c>
      <c r="L174" t="s">
        <v>192</v>
      </c>
      <c r="M174" t="s">
        <v>86</v>
      </c>
      <c r="N174" s="2">
        <v>41618</v>
      </c>
      <c r="O174" s="2">
        <v>41620</v>
      </c>
      <c r="P174">
        <v>60</v>
      </c>
      <c r="Q174" s="1">
        <v>0.05</v>
      </c>
      <c r="R174">
        <v>122.99</v>
      </c>
      <c r="S174">
        <v>19.989999999999998</v>
      </c>
      <c r="T174">
        <f t="shared" si="2"/>
        <v>7379.4</v>
      </c>
    </row>
    <row r="175" spans="1:20" x14ac:dyDescent="0.3">
      <c r="A175">
        <v>174</v>
      </c>
      <c r="B175">
        <v>10982</v>
      </c>
      <c r="C175" t="s">
        <v>77</v>
      </c>
      <c r="D175" t="s">
        <v>38</v>
      </c>
      <c r="E175" t="s">
        <v>39</v>
      </c>
      <c r="F175" t="s">
        <v>22</v>
      </c>
      <c r="G175" t="s">
        <v>41</v>
      </c>
      <c r="H175" t="s">
        <v>78</v>
      </c>
      <c r="I175" t="s">
        <v>28</v>
      </c>
      <c r="J175" t="s">
        <v>76</v>
      </c>
      <c r="K175" t="s">
        <v>79</v>
      </c>
      <c r="L175" t="s">
        <v>44</v>
      </c>
      <c r="M175" t="s">
        <v>80</v>
      </c>
      <c r="N175" s="2">
        <v>41618</v>
      </c>
      <c r="O175" s="2">
        <v>41620</v>
      </c>
      <c r="P175">
        <v>28</v>
      </c>
      <c r="Q175" s="1">
        <v>0</v>
      </c>
      <c r="R175">
        <v>1.1399999999999999</v>
      </c>
      <c r="S175">
        <v>0.7</v>
      </c>
      <c r="T175">
        <f t="shared" si="2"/>
        <v>31.919999999999998</v>
      </c>
    </row>
    <row r="176" spans="1:20" x14ac:dyDescent="0.3">
      <c r="A176">
        <v>175</v>
      </c>
      <c r="B176">
        <v>11013</v>
      </c>
      <c r="C176" t="s">
        <v>376</v>
      </c>
      <c r="D176" t="s">
        <v>20</v>
      </c>
      <c r="E176" t="s">
        <v>21</v>
      </c>
      <c r="F176" t="s">
        <v>40</v>
      </c>
      <c r="G176" t="s">
        <v>41</v>
      </c>
      <c r="H176" t="s">
        <v>24</v>
      </c>
      <c r="I176" t="s">
        <v>28</v>
      </c>
      <c r="J176" t="s">
        <v>76</v>
      </c>
      <c r="K176" t="s">
        <v>1107</v>
      </c>
      <c r="L176" t="s">
        <v>192</v>
      </c>
      <c r="M176" t="s">
        <v>99</v>
      </c>
      <c r="N176" s="2">
        <v>40285</v>
      </c>
      <c r="O176" s="2">
        <v>40286</v>
      </c>
      <c r="P176">
        <v>2</v>
      </c>
      <c r="Q176" s="1">
        <v>0.01</v>
      </c>
      <c r="R176">
        <v>125.99</v>
      </c>
      <c r="S176">
        <v>8.99</v>
      </c>
      <c r="T176">
        <f t="shared" si="2"/>
        <v>251.98</v>
      </c>
    </row>
    <row r="177" spans="1:20" x14ac:dyDescent="0.3">
      <c r="A177">
        <v>176</v>
      </c>
      <c r="B177">
        <v>11077</v>
      </c>
      <c r="C177" t="s">
        <v>147</v>
      </c>
      <c r="D177" t="s">
        <v>578</v>
      </c>
      <c r="E177" t="s">
        <v>187</v>
      </c>
      <c r="F177" t="s">
        <v>22</v>
      </c>
      <c r="G177" t="s">
        <v>48</v>
      </c>
      <c r="H177" t="s">
        <v>225</v>
      </c>
      <c r="I177" t="s">
        <v>28</v>
      </c>
      <c r="J177" t="s">
        <v>76</v>
      </c>
      <c r="K177" t="s">
        <v>116</v>
      </c>
      <c r="L177" t="s">
        <v>330</v>
      </c>
      <c r="M177" t="s">
        <v>182</v>
      </c>
      <c r="N177" s="2">
        <v>40257</v>
      </c>
      <c r="O177" s="2">
        <v>40261</v>
      </c>
      <c r="P177">
        <v>30</v>
      </c>
      <c r="Q177" s="1">
        <v>0.06</v>
      </c>
      <c r="R177">
        <v>160.97999999999999</v>
      </c>
      <c r="S177">
        <v>35.020000000000003</v>
      </c>
      <c r="T177">
        <f t="shared" si="2"/>
        <v>4829.3999999999996</v>
      </c>
    </row>
    <row r="178" spans="1:20" x14ac:dyDescent="0.3">
      <c r="A178">
        <v>177</v>
      </c>
      <c r="B178">
        <v>11206</v>
      </c>
      <c r="C178" t="s">
        <v>411</v>
      </c>
      <c r="D178" t="s">
        <v>20</v>
      </c>
      <c r="E178" t="s">
        <v>21</v>
      </c>
      <c r="F178" t="s">
        <v>40</v>
      </c>
      <c r="G178" t="s">
        <v>48</v>
      </c>
      <c r="H178" t="s">
        <v>203</v>
      </c>
      <c r="I178" t="s">
        <v>28</v>
      </c>
      <c r="J178" t="s">
        <v>76</v>
      </c>
      <c r="K178" t="s">
        <v>1114</v>
      </c>
      <c r="L178" t="s">
        <v>192</v>
      </c>
      <c r="M178" t="s">
        <v>99</v>
      </c>
      <c r="N178" s="2">
        <v>40540</v>
      </c>
      <c r="O178" s="2">
        <v>40542</v>
      </c>
      <c r="P178">
        <v>48</v>
      </c>
      <c r="Q178" s="1">
        <v>0.09</v>
      </c>
      <c r="R178">
        <v>49.99</v>
      </c>
      <c r="S178">
        <v>19.989999999999998</v>
      </c>
      <c r="T178">
        <f t="shared" si="2"/>
        <v>2399.52</v>
      </c>
    </row>
    <row r="179" spans="1:20" x14ac:dyDescent="0.3">
      <c r="A179">
        <v>178</v>
      </c>
      <c r="B179">
        <v>11206</v>
      </c>
      <c r="C179" t="s">
        <v>411</v>
      </c>
      <c r="D179" t="s">
        <v>20</v>
      </c>
      <c r="E179" t="s">
        <v>39</v>
      </c>
      <c r="F179" t="s">
        <v>40</v>
      </c>
      <c r="G179" t="s">
        <v>48</v>
      </c>
      <c r="H179" t="s">
        <v>61</v>
      </c>
      <c r="I179" t="s">
        <v>28</v>
      </c>
      <c r="J179" t="s">
        <v>76</v>
      </c>
      <c r="K179" t="s">
        <v>291</v>
      </c>
      <c r="L179" t="s">
        <v>192</v>
      </c>
      <c r="M179" t="s">
        <v>59</v>
      </c>
      <c r="N179" s="2">
        <v>40540</v>
      </c>
      <c r="O179" s="2">
        <v>40544</v>
      </c>
      <c r="P179">
        <v>11</v>
      </c>
      <c r="Q179" s="1">
        <v>0.03</v>
      </c>
      <c r="R179">
        <v>28.53</v>
      </c>
      <c r="S179">
        <v>1.49</v>
      </c>
      <c r="T179">
        <f t="shared" si="2"/>
        <v>313.83000000000004</v>
      </c>
    </row>
    <row r="180" spans="1:20" x14ac:dyDescent="0.3">
      <c r="A180">
        <v>179</v>
      </c>
      <c r="B180">
        <v>11425</v>
      </c>
      <c r="C180" t="s">
        <v>601</v>
      </c>
      <c r="D180" t="s">
        <v>20</v>
      </c>
      <c r="E180" t="s">
        <v>39</v>
      </c>
      <c r="F180" t="s">
        <v>31</v>
      </c>
      <c r="G180" t="s">
        <v>23</v>
      </c>
      <c r="H180" t="s">
        <v>61</v>
      </c>
      <c r="I180" t="s">
        <v>28</v>
      </c>
      <c r="J180" t="s">
        <v>76</v>
      </c>
      <c r="K180" t="s">
        <v>226</v>
      </c>
      <c r="L180" t="s">
        <v>192</v>
      </c>
      <c r="M180" t="s">
        <v>296</v>
      </c>
      <c r="N180" s="2">
        <v>41082</v>
      </c>
      <c r="O180" s="2">
        <v>41083</v>
      </c>
      <c r="P180">
        <v>48</v>
      </c>
      <c r="Q180" s="1">
        <v>0.1</v>
      </c>
      <c r="R180">
        <v>16.91</v>
      </c>
      <c r="S180">
        <v>6.25</v>
      </c>
      <c r="T180">
        <f t="shared" si="2"/>
        <v>811.68000000000006</v>
      </c>
    </row>
    <row r="181" spans="1:20" x14ac:dyDescent="0.3">
      <c r="A181">
        <v>180</v>
      </c>
      <c r="B181">
        <v>11425</v>
      </c>
      <c r="C181" t="s">
        <v>601</v>
      </c>
      <c r="D181" t="s">
        <v>38</v>
      </c>
      <c r="E181" t="s">
        <v>21</v>
      </c>
      <c r="F181" t="s">
        <v>31</v>
      </c>
      <c r="G181" t="s">
        <v>23</v>
      </c>
      <c r="H181" t="s">
        <v>203</v>
      </c>
      <c r="I181" t="s">
        <v>28</v>
      </c>
      <c r="J181" t="s">
        <v>76</v>
      </c>
      <c r="K181" t="s">
        <v>208</v>
      </c>
      <c r="L181" t="s">
        <v>192</v>
      </c>
      <c r="M181" t="s">
        <v>296</v>
      </c>
      <c r="N181" s="2">
        <v>41082</v>
      </c>
      <c r="O181" s="2">
        <v>41084</v>
      </c>
      <c r="P181">
        <v>38</v>
      </c>
      <c r="Q181" s="1">
        <v>0.04</v>
      </c>
      <c r="R181">
        <v>155.99</v>
      </c>
      <c r="S181">
        <v>8.99</v>
      </c>
      <c r="T181">
        <f t="shared" si="2"/>
        <v>5927.6200000000008</v>
      </c>
    </row>
    <row r="182" spans="1:20" x14ac:dyDescent="0.3">
      <c r="A182">
        <v>181</v>
      </c>
      <c r="B182">
        <v>11460</v>
      </c>
      <c r="C182" t="s">
        <v>864</v>
      </c>
      <c r="D182" t="s">
        <v>20</v>
      </c>
      <c r="E182" t="s">
        <v>39</v>
      </c>
      <c r="F182" t="s">
        <v>22</v>
      </c>
      <c r="G182" t="s">
        <v>41</v>
      </c>
      <c r="H182" t="s">
        <v>42</v>
      </c>
      <c r="I182" t="s">
        <v>28</v>
      </c>
      <c r="J182" t="s">
        <v>76</v>
      </c>
      <c r="K182" t="s">
        <v>43</v>
      </c>
      <c r="L182" t="s">
        <v>192</v>
      </c>
      <c r="M182" t="s">
        <v>137</v>
      </c>
      <c r="N182" s="2">
        <v>40779</v>
      </c>
      <c r="O182" s="2">
        <v>40781</v>
      </c>
      <c r="P182">
        <v>54</v>
      </c>
      <c r="Q182" s="1">
        <v>0.09</v>
      </c>
      <c r="R182">
        <v>3.69</v>
      </c>
      <c r="S182">
        <v>0.5</v>
      </c>
      <c r="T182">
        <f t="shared" si="2"/>
        <v>199.26</v>
      </c>
    </row>
    <row r="183" spans="1:20" x14ac:dyDescent="0.3">
      <c r="A183">
        <v>182</v>
      </c>
      <c r="B183">
        <v>11527</v>
      </c>
      <c r="C183" t="s">
        <v>651</v>
      </c>
      <c r="D183" t="s">
        <v>20</v>
      </c>
      <c r="E183" t="s">
        <v>187</v>
      </c>
      <c r="F183" t="s">
        <v>22</v>
      </c>
      <c r="G183" t="s">
        <v>93</v>
      </c>
      <c r="H183" t="s">
        <v>219</v>
      </c>
      <c r="I183" t="s">
        <v>28</v>
      </c>
      <c r="J183" t="s">
        <v>76</v>
      </c>
      <c r="K183" t="s">
        <v>291</v>
      </c>
      <c r="L183" t="s">
        <v>26</v>
      </c>
      <c r="M183" t="s">
        <v>444</v>
      </c>
      <c r="N183" s="2">
        <v>40361</v>
      </c>
      <c r="O183" s="2">
        <v>40363</v>
      </c>
      <c r="P183">
        <v>54</v>
      </c>
      <c r="Q183" s="1">
        <v>0.04</v>
      </c>
      <c r="R183">
        <v>99.23</v>
      </c>
      <c r="S183">
        <v>8.99</v>
      </c>
      <c r="T183">
        <f t="shared" si="2"/>
        <v>5358.42</v>
      </c>
    </row>
    <row r="184" spans="1:20" x14ac:dyDescent="0.3">
      <c r="A184">
        <v>183</v>
      </c>
      <c r="B184">
        <v>11651</v>
      </c>
      <c r="C184" t="s">
        <v>769</v>
      </c>
      <c r="D184" t="s">
        <v>38</v>
      </c>
      <c r="E184" t="s">
        <v>39</v>
      </c>
      <c r="F184" t="s">
        <v>31</v>
      </c>
      <c r="G184" t="s">
        <v>93</v>
      </c>
      <c r="H184" t="s">
        <v>42</v>
      </c>
      <c r="I184" t="s">
        <v>28</v>
      </c>
      <c r="J184" t="s">
        <v>76</v>
      </c>
      <c r="K184" t="s">
        <v>71</v>
      </c>
      <c r="L184" t="s">
        <v>44</v>
      </c>
      <c r="M184" t="s">
        <v>121</v>
      </c>
      <c r="N184" s="2">
        <v>40961</v>
      </c>
      <c r="O184" s="2">
        <v>40963</v>
      </c>
      <c r="P184">
        <v>21</v>
      </c>
      <c r="Q184" s="1">
        <v>7.0000000000000007E-2</v>
      </c>
      <c r="R184">
        <v>3.28</v>
      </c>
      <c r="S184">
        <v>0.98</v>
      </c>
      <c r="T184">
        <f t="shared" si="2"/>
        <v>68.88</v>
      </c>
    </row>
    <row r="185" spans="1:20" x14ac:dyDescent="0.3">
      <c r="A185">
        <v>184</v>
      </c>
      <c r="B185">
        <v>11683</v>
      </c>
      <c r="C185" t="s">
        <v>427</v>
      </c>
      <c r="D185" t="s">
        <v>20</v>
      </c>
      <c r="E185" t="s">
        <v>21</v>
      </c>
      <c r="F185" t="s">
        <v>31</v>
      </c>
      <c r="G185" t="s">
        <v>32</v>
      </c>
      <c r="H185" t="s">
        <v>33</v>
      </c>
      <c r="I185" t="s">
        <v>28</v>
      </c>
      <c r="J185" t="s">
        <v>76</v>
      </c>
      <c r="K185" t="s">
        <v>204</v>
      </c>
      <c r="L185" t="s">
        <v>192</v>
      </c>
      <c r="M185" t="s">
        <v>146</v>
      </c>
      <c r="N185" s="2">
        <v>41312</v>
      </c>
      <c r="O185" s="2">
        <v>41312</v>
      </c>
      <c r="P185">
        <v>28</v>
      </c>
      <c r="Q185" s="1">
        <v>0.03</v>
      </c>
      <c r="R185">
        <v>65.989999999999995</v>
      </c>
      <c r="S185">
        <v>5.99</v>
      </c>
      <c r="T185">
        <f t="shared" si="2"/>
        <v>1847.7199999999998</v>
      </c>
    </row>
    <row r="186" spans="1:20" x14ac:dyDescent="0.3">
      <c r="A186">
        <v>185</v>
      </c>
      <c r="B186">
        <v>11712</v>
      </c>
      <c r="C186" t="s">
        <v>588</v>
      </c>
      <c r="D186" t="s">
        <v>20</v>
      </c>
      <c r="E186" t="s">
        <v>39</v>
      </c>
      <c r="F186" t="s">
        <v>47</v>
      </c>
      <c r="G186" t="s">
        <v>48</v>
      </c>
      <c r="H186" t="s">
        <v>49</v>
      </c>
      <c r="I186" t="s">
        <v>28</v>
      </c>
      <c r="J186" t="s">
        <v>76</v>
      </c>
      <c r="K186" t="s">
        <v>289</v>
      </c>
      <c r="L186" t="s">
        <v>44</v>
      </c>
      <c r="M186" t="s">
        <v>156</v>
      </c>
      <c r="N186" s="2">
        <v>40294</v>
      </c>
      <c r="O186" s="2">
        <v>40296</v>
      </c>
      <c r="P186">
        <v>9</v>
      </c>
      <c r="Q186" s="1">
        <v>0.06</v>
      </c>
      <c r="R186">
        <v>4.28</v>
      </c>
      <c r="S186">
        <v>0.94</v>
      </c>
      <c r="T186">
        <f t="shared" si="2"/>
        <v>38.520000000000003</v>
      </c>
    </row>
    <row r="187" spans="1:20" x14ac:dyDescent="0.3">
      <c r="A187">
        <v>186</v>
      </c>
      <c r="B187">
        <v>11779</v>
      </c>
      <c r="C187" t="s">
        <v>380</v>
      </c>
      <c r="D187" t="s">
        <v>20</v>
      </c>
      <c r="E187" t="s">
        <v>39</v>
      </c>
      <c r="F187" t="s">
        <v>47</v>
      </c>
      <c r="G187" t="s">
        <v>41</v>
      </c>
      <c r="H187" t="s">
        <v>94</v>
      </c>
      <c r="I187" t="s">
        <v>28</v>
      </c>
      <c r="J187" t="s">
        <v>76</v>
      </c>
      <c r="K187" t="s">
        <v>58</v>
      </c>
      <c r="L187" t="s">
        <v>44</v>
      </c>
      <c r="M187" t="s">
        <v>111</v>
      </c>
      <c r="N187" s="2">
        <v>40723</v>
      </c>
      <c r="O187" s="2">
        <v>40725</v>
      </c>
      <c r="P187">
        <v>68</v>
      </c>
      <c r="Q187" s="1">
        <v>0.04</v>
      </c>
      <c r="R187">
        <v>6.88</v>
      </c>
      <c r="S187">
        <v>2</v>
      </c>
      <c r="T187">
        <f t="shared" si="2"/>
        <v>467.84</v>
      </c>
    </row>
    <row r="188" spans="1:20" x14ac:dyDescent="0.3">
      <c r="A188">
        <v>187</v>
      </c>
      <c r="B188">
        <v>11779</v>
      </c>
      <c r="C188" t="s">
        <v>380</v>
      </c>
      <c r="D188" t="s">
        <v>20</v>
      </c>
      <c r="E188" t="s">
        <v>21</v>
      </c>
      <c r="F188" t="s">
        <v>47</v>
      </c>
      <c r="G188" t="s">
        <v>41</v>
      </c>
      <c r="H188" t="s">
        <v>24</v>
      </c>
      <c r="I188" t="s">
        <v>28</v>
      </c>
      <c r="J188" t="s">
        <v>76</v>
      </c>
      <c r="K188" t="s">
        <v>213</v>
      </c>
      <c r="L188" t="s">
        <v>192</v>
      </c>
      <c r="M188" t="s">
        <v>156</v>
      </c>
      <c r="N188" s="2">
        <v>40723</v>
      </c>
      <c r="O188" s="2">
        <v>40724</v>
      </c>
      <c r="P188">
        <v>65</v>
      </c>
      <c r="Q188" s="1">
        <v>0.09</v>
      </c>
      <c r="R188">
        <v>10.97</v>
      </c>
      <c r="S188">
        <v>6.5</v>
      </c>
      <c r="T188">
        <f t="shared" si="2"/>
        <v>713.05000000000007</v>
      </c>
    </row>
    <row r="189" spans="1:20" x14ac:dyDescent="0.3">
      <c r="A189">
        <v>188</v>
      </c>
      <c r="B189">
        <v>11808</v>
      </c>
      <c r="C189" t="s">
        <v>634</v>
      </c>
      <c r="D189" t="s">
        <v>578</v>
      </c>
      <c r="E189" t="s">
        <v>187</v>
      </c>
      <c r="F189" t="s">
        <v>47</v>
      </c>
      <c r="G189" t="s">
        <v>93</v>
      </c>
      <c r="H189" t="s">
        <v>188</v>
      </c>
      <c r="I189" t="s">
        <v>28</v>
      </c>
      <c r="J189" t="s">
        <v>64</v>
      </c>
      <c r="K189" t="s">
        <v>71</v>
      </c>
      <c r="L189" t="s">
        <v>330</v>
      </c>
      <c r="M189" t="s">
        <v>51</v>
      </c>
      <c r="N189" s="2">
        <v>41486</v>
      </c>
      <c r="O189" s="2">
        <v>41487</v>
      </c>
      <c r="P189">
        <v>1</v>
      </c>
      <c r="Q189" s="1">
        <v>0.06</v>
      </c>
      <c r="R189">
        <v>150.97999999999999</v>
      </c>
      <c r="S189">
        <v>39.25</v>
      </c>
      <c r="T189">
        <f t="shared" si="2"/>
        <v>150.97999999999999</v>
      </c>
    </row>
    <row r="190" spans="1:20" x14ac:dyDescent="0.3">
      <c r="A190">
        <v>189</v>
      </c>
      <c r="B190">
        <v>11874</v>
      </c>
      <c r="C190" t="s">
        <v>634</v>
      </c>
      <c r="D190" t="s">
        <v>20</v>
      </c>
      <c r="E190" t="s">
        <v>21</v>
      </c>
      <c r="F190" t="s">
        <v>47</v>
      </c>
      <c r="G190" t="s">
        <v>93</v>
      </c>
      <c r="H190" t="s">
        <v>33</v>
      </c>
      <c r="I190" t="s">
        <v>28</v>
      </c>
      <c r="J190" t="s">
        <v>64</v>
      </c>
      <c r="K190" t="s">
        <v>208</v>
      </c>
      <c r="L190" t="s">
        <v>192</v>
      </c>
      <c r="M190" t="s">
        <v>156</v>
      </c>
      <c r="N190" s="2">
        <v>41526</v>
      </c>
      <c r="O190" s="2">
        <v>41528</v>
      </c>
      <c r="P190">
        <v>2</v>
      </c>
      <c r="Q190" s="1">
        <v>0</v>
      </c>
      <c r="R190">
        <v>30.42</v>
      </c>
      <c r="S190">
        <v>8.65</v>
      </c>
      <c r="T190">
        <f t="shared" si="2"/>
        <v>60.84</v>
      </c>
    </row>
    <row r="191" spans="1:20" x14ac:dyDescent="0.3">
      <c r="A191">
        <v>190</v>
      </c>
      <c r="B191">
        <v>11874</v>
      </c>
      <c r="C191" t="s">
        <v>634</v>
      </c>
      <c r="D191" t="s">
        <v>20</v>
      </c>
      <c r="E191" t="s">
        <v>39</v>
      </c>
      <c r="F191" t="s">
        <v>47</v>
      </c>
      <c r="G191" t="s">
        <v>93</v>
      </c>
      <c r="H191" t="s">
        <v>49</v>
      </c>
      <c r="I191" t="s">
        <v>28</v>
      </c>
      <c r="J191" t="s">
        <v>64</v>
      </c>
      <c r="K191" t="s">
        <v>82</v>
      </c>
      <c r="L191" t="s">
        <v>192</v>
      </c>
      <c r="M191" t="s">
        <v>134</v>
      </c>
      <c r="N191" s="2">
        <v>41526</v>
      </c>
      <c r="O191" s="2">
        <v>41526</v>
      </c>
      <c r="P191">
        <v>42</v>
      </c>
      <c r="Q191" s="1">
        <v>7.0000000000000007E-2</v>
      </c>
      <c r="R191">
        <v>39.979999999999997</v>
      </c>
      <c r="S191">
        <v>9.83</v>
      </c>
      <c r="T191">
        <f t="shared" si="2"/>
        <v>1679.1599999999999</v>
      </c>
    </row>
    <row r="192" spans="1:20" x14ac:dyDescent="0.3">
      <c r="A192">
        <v>191</v>
      </c>
      <c r="B192">
        <v>11876</v>
      </c>
      <c r="C192" t="s">
        <v>366</v>
      </c>
      <c r="D192" t="s">
        <v>20</v>
      </c>
      <c r="E192" t="s">
        <v>187</v>
      </c>
      <c r="F192" t="s">
        <v>31</v>
      </c>
      <c r="G192" t="s">
        <v>41</v>
      </c>
      <c r="H192" t="s">
        <v>188</v>
      </c>
      <c r="I192" t="s">
        <v>28</v>
      </c>
      <c r="J192" t="s">
        <v>64</v>
      </c>
      <c r="K192" t="s">
        <v>113</v>
      </c>
      <c r="L192" t="s">
        <v>706</v>
      </c>
      <c r="M192" t="s">
        <v>66</v>
      </c>
      <c r="N192" s="2">
        <v>41093</v>
      </c>
      <c r="O192" s="2">
        <v>41096</v>
      </c>
      <c r="P192">
        <v>63</v>
      </c>
      <c r="Q192" s="1">
        <v>0.02</v>
      </c>
      <c r="R192">
        <v>107.53</v>
      </c>
      <c r="S192">
        <v>5.81</v>
      </c>
      <c r="T192">
        <f t="shared" si="2"/>
        <v>6774.39</v>
      </c>
    </row>
    <row r="193" spans="1:20" x14ac:dyDescent="0.3">
      <c r="A193">
        <v>192</v>
      </c>
      <c r="B193">
        <v>11968</v>
      </c>
      <c r="C193" t="s">
        <v>803</v>
      </c>
      <c r="D193" t="s">
        <v>20</v>
      </c>
      <c r="E193" t="s">
        <v>39</v>
      </c>
      <c r="F193" t="s">
        <v>22</v>
      </c>
      <c r="G193" t="s">
        <v>48</v>
      </c>
      <c r="H193" t="s">
        <v>78</v>
      </c>
      <c r="I193" t="s">
        <v>28</v>
      </c>
      <c r="J193" t="s">
        <v>64</v>
      </c>
      <c r="K193" t="s">
        <v>74</v>
      </c>
      <c r="L193" t="s">
        <v>44</v>
      </c>
      <c r="M193" t="s">
        <v>182</v>
      </c>
      <c r="N193" s="2">
        <v>40984</v>
      </c>
      <c r="O193" s="2">
        <v>40984</v>
      </c>
      <c r="P193">
        <v>35</v>
      </c>
      <c r="Q193" s="1">
        <v>0.04</v>
      </c>
      <c r="R193">
        <v>3.38</v>
      </c>
      <c r="S193">
        <v>0.85</v>
      </c>
      <c r="T193">
        <f t="shared" si="2"/>
        <v>118.3</v>
      </c>
    </row>
    <row r="194" spans="1:20" x14ac:dyDescent="0.3">
      <c r="A194">
        <v>193</v>
      </c>
      <c r="B194">
        <v>12129</v>
      </c>
      <c r="C194" t="s">
        <v>132</v>
      </c>
      <c r="D194" t="s">
        <v>578</v>
      </c>
      <c r="E194" t="s">
        <v>187</v>
      </c>
      <c r="F194" t="s">
        <v>47</v>
      </c>
      <c r="G194" t="s">
        <v>93</v>
      </c>
      <c r="H194" t="s">
        <v>217</v>
      </c>
      <c r="I194" t="s">
        <v>28</v>
      </c>
      <c r="J194" t="s">
        <v>64</v>
      </c>
      <c r="K194" t="s">
        <v>71</v>
      </c>
      <c r="L194" t="s">
        <v>283</v>
      </c>
      <c r="M194" t="s">
        <v>156</v>
      </c>
      <c r="N194" s="2">
        <v>41633</v>
      </c>
      <c r="O194" s="2">
        <v>41636</v>
      </c>
      <c r="P194">
        <v>72</v>
      </c>
      <c r="Q194" s="1">
        <v>0</v>
      </c>
      <c r="R194">
        <v>122.99</v>
      </c>
      <c r="S194">
        <v>70.2</v>
      </c>
      <c r="T194">
        <f t="shared" si="2"/>
        <v>8855.2799999999988</v>
      </c>
    </row>
    <row r="195" spans="1:20" x14ac:dyDescent="0.3">
      <c r="A195">
        <v>194</v>
      </c>
      <c r="B195">
        <v>12224</v>
      </c>
      <c r="C195" t="s">
        <v>366</v>
      </c>
      <c r="D195" t="s">
        <v>578</v>
      </c>
      <c r="E195" t="s">
        <v>187</v>
      </c>
      <c r="F195" t="s">
        <v>31</v>
      </c>
      <c r="G195" t="s">
        <v>41</v>
      </c>
      <c r="H195" t="s">
        <v>219</v>
      </c>
      <c r="I195" t="s">
        <v>28</v>
      </c>
      <c r="J195" t="s">
        <v>64</v>
      </c>
      <c r="K195" t="s">
        <v>145</v>
      </c>
      <c r="L195" t="s">
        <v>330</v>
      </c>
      <c r="M195" t="s">
        <v>83</v>
      </c>
      <c r="N195" s="2">
        <v>40524</v>
      </c>
      <c r="O195" s="2">
        <v>40526</v>
      </c>
      <c r="P195">
        <v>4</v>
      </c>
      <c r="Q195" s="1">
        <v>0.04</v>
      </c>
      <c r="R195">
        <v>124.49</v>
      </c>
      <c r="S195">
        <v>51.94</v>
      </c>
      <c r="T195">
        <f t="shared" ref="T195:T258" si="3">R195*P195</f>
        <v>497.96</v>
      </c>
    </row>
    <row r="196" spans="1:20" x14ac:dyDescent="0.3">
      <c r="A196">
        <v>195</v>
      </c>
      <c r="B196">
        <v>12224</v>
      </c>
      <c r="C196" t="s">
        <v>366</v>
      </c>
      <c r="D196" t="s">
        <v>20</v>
      </c>
      <c r="E196" t="s">
        <v>21</v>
      </c>
      <c r="F196" t="s">
        <v>31</v>
      </c>
      <c r="G196" t="s">
        <v>41</v>
      </c>
      <c r="H196" t="s">
        <v>203</v>
      </c>
      <c r="I196" t="s">
        <v>28</v>
      </c>
      <c r="J196" t="s">
        <v>64</v>
      </c>
      <c r="K196" t="s">
        <v>204</v>
      </c>
      <c r="L196" t="s">
        <v>44</v>
      </c>
      <c r="M196" t="s">
        <v>102</v>
      </c>
      <c r="N196" s="2">
        <v>40524</v>
      </c>
      <c r="O196" s="2">
        <v>40524</v>
      </c>
      <c r="P196">
        <v>54</v>
      </c>
      <c r="Q196" s="1">
        <v>0.1</v>
      </c>
      <c r="R196">
        <v>35.99</v>
      </c>
      <c r="S196">
        <v>5</v>
      </c>
      <c r="T196">
        <f t="shared" si="3"/>
        <v>1943.46</v>
      </c>
    </row>
    <row r="197" spans="1:20" x14ac:dyDescent="0.3">
      <c r="A197">
        <v>196</v>
      </c>
      <c r="B197">
        <v>12256</v>
      </c>
      <c r="C197" t="s">
        <v>366</v>
      </c>
      <c r="D197" t="s">
        <v>20</v>
      </c>
      <c r="E197" t="s">
        <v>39</v>
      </c>
      <c r="F197" t="s">
        <v>31</v>
      </c>
      <c r="G197" t="s">
        <v>93</v>
      </c>
      <c r="H197" t="s">
        <v>61</v>
      </c>
      <c r="I197" t="s">
        <v>28</v>
      </c>
      <c r="J197" t="s">
        <v>64</v>
      </c>
      <c r="K197" t="s">
        <v>68</v>
      </c>
      <c r="L197" t="s">
        <v>192</v>
      </c>
      <c r="M197" t="s">
        <v>66</v>
      </c>
      <c r="N197" s="2">
        <v>41626</v>
      </c>
      <c r="O197" s="2">
        <v>41628</v>
      </c>
      <c r="P197">
        <v>88</v>
      </c>
      <c r="Q197" s="1">
        <v>0.1</v>
      </c>
      <c r="R197">
        <v>2.88</v>
      </c>
      <c r="S197">
        <v>0.5</v>
      </c>
      <c r="T197">
        <f t="shared" si="3"/>
        <v>253.44</v>
      </c>
    </row>
    <row r="198" spans="1:20" x14ac:dyDescent="0.3">
      <c r="A198">
        <v>197</v>
      </c>
      <c r="B198">
        <v>12320</v>
      </c>
      <c r="C198" t="s">
        <v>634</v>
      </c>
      <c r="D198" t="s">
        <v>578</v>
      </c>
      <c r="E198" t="s">
        <v>187</v>
      </c>
      <c r="F198" t="s">
        <v>47</v>
      </c>
      <c r="G198" t="s">
        <v>23</v>
      </c>
      <c r="H198" t="s">
        <v>219</v>
      </c>
      <c r="I198" t="s">
        <v>28</v>
      </c>
      <c r="J198" t="s">
        <v>64</v>
      </c>
      <c r="K198" t="s">
        <v>98</v>
      </c>
      <c r="L198" t="s">
        <v>330</v>
      </c>
      <c r="M198" t="s">
        <v>156</v>
      </c>
      <c r="N198" s="2">
        <v>41263</v>
      </c>
      <c r="O198" s="2">
        <v>41265</v>
      </c>
      <c r="P198">
        <v>70</v>
      </c>
      <c r="Q198" s="1">
        <v>0.05</v>
      </c>
      <c r="R198">
        <v>15.23</v>
      </c>
      <c r="S198">
        <v>27.75</v>
      </c>
      <c r="T198">
        <f t="shared" si="3"/>
        <v>1066.1000000000001</v>
      </c>
    </row>
    <row r="199" spans="1:20" x14ac:dyDescent="0.3">
      <c r="A199">
        <v>198</v>
      </c>
      <c r="B199">
        <v>12480</v>
      </c>
      <c r="C199" t="s">
        <v>270</v>
      </c>
      <c r="D199" t="s">
        <v>578</v>
      </c>
      <c r="E199" t="s">
        <v>187</v>
      </c>
      <c r="F199" t="s">
        <v>31</v>
      </c>
      <c r="G199" t="s">
        <v>93</v>
      </c>
      <c r="H199" t="s">
        <v>217</v>
      </c>
      <c r="I199" t="s">
        <v>28</v>
      </c>
      <c r="J199" t="s">
        <v>64</v>
      </c>
      <c r="K199" t="s">
        <v>145</v>
      </c>
      <c r="L199" t="s">
        <v>330</v>
      </c>
      <c r="M199" t="s">
        <v>139</v>
      </c>
      <c r="N199" s="2">
        <v>40366</v>
      </c>
      <c r="O199" s="2">
        <v>40367</v>
      </c>
      <c r="P199">
        <v>10</v>
      </c>
      <c r="Q199" s="1">
        <v>0</v>
      </c>
      <c r="R199">
        <v>137.47999999999999</v>
      </c>
      <c r="S199">
        <v>32.18</v>
      </c>
      <c r="T199">
        <f t="shared" si="3"/>
        <v>1374.8</v>
      </c>
    </row>
    <row r="200" spans="1:20" x14ac:dyDescent="0.3">
      <c r="A200">
        <v>199</v>
      </c>
      <c r="B200">
        <v>12643</v>
      </c>
      <c r="C200" t="s">
        <v>159</v>
      </c>
      <c r="D200" t="s">
        <v>20</v>
      </c>
      <c r="E200" t="s">
        <v>39</v>
      </c>
      <c r="F200" t="s">
        <v>47</v>
      </c>
      <c r="G200" t="s">
        <v>48</v>
      </c>
      <c r="H200" t="s">
        <v>61</v>
      </c>
      <c r="I200" t="s">
        <v>28</v>
      </c>
      <c r="J200" t="s">
        <v>64</v>
      </c>
      <c r="K200" t="s">
        <v>154</v>
      </c>
      <c r="L200" t="s">
        <v>44</v>
      </c>
      <c r="M200" t="s">
        <v>117</v>
      </c>
      <c r="N200" s="2">
        <v>40621</v>
      </c>
      <c r="O200" s="2">
        <v>40623</v>
      </c>
      <c r="P200">
        <v>22</v>
      </c>
      <c r="Q200" s="1">
        <v>0.02</v>
      </c>
      <c r="R200">
        <v>15.04</v>
      </c>
      <c r="S200">
        <v>1.97</v>
      </c>
      <c r="T200">
        <f t="shared" si="3"/>
        <v>330.88</v>
      </c>
    </row>
    <row r="201" spans="1:20" x14ac:dyDescent="0.3">
      <c r="A201">
        <v>200</v>
      </c>
      <c r="B201">
        <v>12804</v>
      </c>
      <c r="C201" t="s">
        <v>285</v>
      </c>
      <c r="D201" t="s">
        <v>20</v>
      </c>
      <c r="E201" t="s">
        <v>39</v>
      </c>
      <c r="F201" t="s">
        <v>47</v>
      </c>
      <c r="G201" t="s">
        <v>93</v>
      </c>
      <c r="H201" t="s">
        <v>54</v>
      </c>
      <c r="I201" t="s">
        <v>28</v>
      </c>
      <c r="J201" t="s">
        <v>64</v>
      </c>
      <c r="K201" t="s">
        <v>228</v>
      </c>
      <c r="L201" t="s">
        <v>192</v>
      </c>
      <c r="M201" t="s">
        <v>111</v>
      </c>
      <c r="N201" s="2">
        <v>41419</v>
      </c>
      <c r="O201" s="2">
        <v>41422</v>
      </c>
      <c r="P201">
        <v>27</v>
      </c>
      <c r="Q201" s="1">
        <v>0</v>
      </c>
      <c r="R201">
        <v>3.08</v>
      </c>
      <c r="S201">
        <v>0.5</v>
      </c>
      <c r="T201">
        <f t="shared" si="3"/>
        <v>83.16</v>
      </c>
    </row>
    <row r="202" spans="1:20" x14ac:dyDescent="0.3">
      <c r="A202">
        <v>201</v>
      </c>
      <c r="B202">
        <v>12804</v>
      </c>
      <c r="C202" t="s">
        <v>285</v>
      </c>
      <c r="D202" t="s">
        <v>20</v>
      </c>
      <c r="E202" t="s">
        <v>39</v>
      </c>
      <c r="F202" t="s">
        <v>47</v>
      </c>
      <c r="G202" t="s">
        <v>93</v>
      </c>
      <c r="H202" t="s">
        <v>49</v>
      </c>
      <c r="I202" t="s">
        <v>28</v>
      </c>
      <c r="J202" t="s">
        <v>64</v>
      </c>
      <c r="K202" t="s">
        <v>82</v>
      </c>
      <c r="L202" t="s">
        <v>44</v>
      </c>
      <c r="M202" t="s">
        <v>117</v>
      </c>
      <c r="N202" s="2">
        <v>41419</v>
      </c>
      <c r="O202" s="2">
        <v>41421</v>
      </c>
      <c r="P202">
        <v>65</v>
      </c>
      <c r="Q202" s="1">
        <v>0.08</v>
      </c>
      <c r="R202">
        <v>1.81</v>
      </c>
      <c r="S202">
        <v>0.75</v>
      </c>
      <c r="T202">
        <f t="shared" si="3"/>
        <v>117.65</v>
      </c>
    </row>
    <row r="203" spans="1:20" x14ac:dyDescent="0.3">
      <c r="A203">
        <v>202</v>
      </c>
      <c r="B203">
        <v>12804</v>
      </c>
      <c r="C203" t="s">
        <v>285</v>
      </c>
      <c r="D203" t="s">
        <v>38</v>
      </c>
      <c r="E203" t="s">
        <v>39</v>
      </c>
      <c r="F203" t="s">
        <v>47</v>
      </c>
      <c r="G203" t="s">
        <v>93</v>
      </c>
      <c r="H203" t="s">
        <v>78</v>
      </c>
      <c r="I203" t="s">
        <v>28</v>
      </c>
      <c r="J203" t="s">
        <v>64</v>
      </c>
      <c r="K203" t="s">
        <v>55</v>
      </c>
      <c r="L203" t="s">
        <v>192</v>
      </c>
      <c r="M203" t="s">
        <v>134</v>
      </c>
      <c r="N203" s="2">
        <v>41419</v>
      </c>
      <c r="O203" s="2">
        <v>41421</v>
      </c>
      <c r="P203">
        <v>44</v>
      </c>
      <c r="Q203" s="1">
        <v>0.02</v>
      </c>
      <c r="R203">
        <v>16.059999999999999</v>
      </c>
      <c r="S203">
        <v>8.34</v>
      </c>
      <c r="T203">
        <f t="shared" si="3"/>
        <v>706.64</v>
      </c>
    </row>
    <row r="204" spans="1:20" x14ac:dyDescent="0.3">
      <c r="A204">
        <v>203</v>
      </c>
      <c r="B204">
        <v>12868</v>
      </c>
      <c r="C204" t="s">
        <v>269</v>
      </c>
      <c r="D204" t="s">
        <v>20</v>
      </c>
      <c r="E204" t="s">
        <v>39</v>
      </c>
      <c r="F204" t="s">
        <v>47</v>
      </c>
      <c r="G204" t="s">
        <v>23</v>
      </c>
      <c r="H204" t="s">
        <v>42</v>
      </c>
      <c r="I204" t="s">
        <v>28</v>
      </c>
      <c r="J204" t="s">
        <v>64</v>
      </c>
      <c r="K204" t="s">
        <v>154</v>
      </c>
      <c r="L204" t="s">
        <v>44</v>
      </c>
      <c r="M204" t="s">
        <v>167</v>
      </c>
      <c r="N204" s="2">
        <v>40969</v>
      </c>
      <c r="O204" s="2">
        <v>40970</v>
      </c>
      <c r="P204">
        <v>35</v>
      </c>
      <c r="Q204" s="1">
        <v>0.09</v>
      </c>
      <c r="R204">
        <v>1.76</v>
      </c>
      <c r="S204">
        <v>0.7</v>
      </c>
      <c r="T204">
        <f t="shared" si="3"/>
        <v>61.6</v>
      </c>
    </row>
    <row r="205" spans="1:20" x14ac:dyDescent="0.3">
      <c r="A205">
        <v>204</v>
      </c>
      <c r="B205">
        <v>12868</v>
      </c>
      <c r="C205" t="s">
        <v>269</v>
      </c>
      <c r="D205" t="s">
        <v>20</v>
      </c>
      <c r="E205" t="s">
        <v>39</v>
      </c>
      <c r="F205" t="s">
        <v>47</v>
      </c>
      <c r="G205" t="s">
        <v>23</v>
      </c>
      <c r="H205" t="s">
        <v>89</v>
      </c>
      <c r="I205" t="s">
        <v>28</v>
      </c>
      <c r="J205" t="s">
        <v>64</v>
      </c>
      <c r="K205" t="s">
        <v>172</v>
      </c>
      <c r="L205" t="s">
        <v>44</v>
      </c>
      <c r="M205" t="s">
        <v>114</v>
      </c>
      <c r="N205" s="2">
        <v>40969</v>
      </c>
      <c r="O205" s="2">
        <v>40971</v>
      </c>
      <c r="P205">
        <v>2</v>
      </c>
      <c r="Q205" s="1">
        <v>0.09</v>
      </c>
      <c r="R205">
        <v>4.4800000000000004</v>
      </c>
      <c r="S205">
        <v>1.22</v>
      </c>
      <c r="T205">
        <f t="shared" si="3"/>
        <v>8.9600000000000009</v>
      </c>
    </row>
    <row r="206" spans="1:20" x14ac:dyDescent="0.3">
      <c r="A206">
        <v>205</v>
      </c>
      <c r="B206">
        <v>12897</v>
      </c>
      <c r="C206" t="s">
        <v>328</v>
      </c>
      <c r="D206" t="s">
        <v>20</v>
      </c>
      <c r="E206" t="s">
        <v>39</v>
      </c>
      <c r="F206" t="s">
        <v>47</v>
      </c>
      <c r="G206" t="s">
        <v>32</v>
      </c>
      <c r="H206" t="s">
        <v>78</v>
      </c>
      <c r="I206" t="s">
        <v>28</v>
      </c>
      <c r="J206" t="s">
        <v>64</v>
      </c>
      <c r="K206" t="s">
        <v>138</v>
      </c>
      <c r="L206" t="s">
        <v>192</v>
      </c>
      <c r="M206" t="s">
        <v>111</v>
      </c>
      <c r="N206" s="2">
        <v>41108</v>
      </c>
      <c r="O206" s="2">
        <v>41109</v>
      </c>
      <c r="P206">
        <v>53</v>
      </c>
      <c r="Q206" s="1">
        <v>0.03</v>
      </c>
      <c r="R206">
        <v>3.69</v>
      </c>
      <c r="S206">
        <v>0.5</v>
      </c>
      <c r="T206">
        <f t="shared" si="3"/>
        <v>195.57</v>
      </c>
    </row>
    <row r="207" spans="1:20" x14ac:dyDescent="0.3">
      <c r="A207">
        <v>206</v>
      </c>
      <c r="B207">
        <v>12897</v>
      </c>
      <c r="C207" t="s">
        <v>328</v>
      </c>
      <c r="D207" t="s">
        <v>38</v>
      </c>
      <c r="E207" t="s">
        <v>39</v>
      </c>
      <c r="F207" t="s">
        <v>47</v>
      </c>
      <c r="G207" t="s">
        <v>32</v>
      </c>
      <c r="H207" t="s">
        <v>42</v>
      </c>
      <c r="I207" t="s">
        <v>28</v>
      </c>
      <c r="J207" t="s">
        <v>72</v>
      </c>
      <c r="K207" t="s">
        <v>149</v>
      </c>
      <c r="L207" t="s">
        <v>192</v>
      </c>
      <c r="M207" t="s">
        <v>51</v>
      </c>
      <c r="N207" s="2">
        <v>41108</v>
      </c>
      <c r="O207" s="2">
        <v>41109</v>
      </c>
      <c r="P207">
        <v>42</v>
      </c>
      <c r="Q207" s="1">
        <v>0.05</v>
      </c>
      <c r="R207">
        <v>6.48</v>
      </c>
      <c r="S207">
        <v>7.91</v>
      </c>
      <c r="T207">
        <f t="shared" si="3"/>
        <v>272.16000000000003</v>
      </c>
    </row>
    <row r="208" spans="1:20" x14ac:dyDescent="0.3">
      <c r="A208">
        <v>207</v>
      </c>
      <c r="B208">
        <v>12900</v>
      </c>
      <c r="C208" t="s">
        <v>594</v>
      </c>
      <c r="D208" t="s">
        <v>20</v>
      </c>
      <c r="E208" t="s">
        <v>187</v>
      </c>
      <c r="F208" t="s">
        <v>22</v>
      </c>
      <c r="G208" t="s">
        <v>41</v>
      </c>
      <c r="H208" t="s">
        <v>225</v>
      </c>
      <c r="I208" t="s">
        <v>28</v>
      </c>
      <c r="J208" t="s">
        <v>56</v>
      </c>
      <c r="K208" t="s">
        <v>170</v>
      </c>
      <c r="L208" t="s">
        <v>26</v>
      </c>
      <c r="M208" t="s">
        <v>150</v>
      </c>
      <c r="N208" s="2">
        <v>40666</v>
      </c>
      <c r="O208" s="2">
        <v>40667</v>
      </c>
      <c r="P208">
        <v>73</v>
      </c>
      <c r="Q208" s="1">
        <v>0.08</v>
      </c>
      <c r="R208">
        <v>12.64</v>
      </c>
      <c r="S208">
        <v>4.9800000000000004</v>
      </c>
      <c r="T208">
        <f t="shared" si="3"/>
        <v>922.72</v>
      </c>
    </row>
    <row r="209" spans="1:20" x14ac:dyDescent="0.3">
      <c r="A209">
        <v>208</v>
      </c>
      <c r="B209">
        <v>12900</v>
      </c>
      <c r="C209" t="s">
        <v>594</v>
      </c>
      <c r="D209" t="s">
        <v>578</v>
      </c>
      <c r="E209" t="s">
        <v>21</v>
      </c>
      <c r="F209" t="s">
        <v>22</v>
      </c>
      <c r="G209" t="s">
        <v>41</v>
      </c>
      <c r="H209" t="s">
        <v>33</v>
      </c>
      <c r="I209" t="s">
        <v>28</v>
      </c>
      <c r="J209" t="s">
        <v>72</v>
      </c>
      <c r="K209" t="s">
        <v>213</v>
      </c>
      <c r="L209" t="s">
        <v>283</v>
      </c>
      <c r="M209" t="s">
        <v>182</v>
      </c>
      <c r="N209" s="2">
        <v>40666</v>
      </c>
      <c r="O209" s="2">
        <v>40668</v>
      </c>
      <c r="P209">
        <v>26</v>
      </c>
      <c r="Q209" s="1">
        <v>0.08</v>
      </c>
      <c r="R209">
        <v>306.14</v>
      </c>
      <c r="S209">
        <v>26.53</v>
      </c>
      <c r="T209">
        <f t="shared" si="3"/>
        <v>7959.6399999999994</v>
      </c>
    </row>
    <row r="210" spans="1:20" x14ac:dyDescent="0.3">
      <c r="A210">
        <v>209</v>
      </c>
      <c r="B210">
        <v>12930</v>
      </c>
      <c r="C210" t="s">
        <v>416</v>
      </c>
      <c r="D210" t="s">
        <v>20</v>
      </c>
      <c r="E210" t="s">
        <v>39</v>
      </c>
      <c r="F210" t="s">
        <v>47</v>
      </c>
      <c r="G210" t="s">
        <v>41</v>
      </c>
      <c r="H210" t="s">
        <v>54</v>
      </c>
      <c r="I210" t="s">
        <v>28</v>
      </c>
      <c r="J210" t="s">
        <v>56</v>
      </c>
      <c r="K210" t="s">
        <v>291</v>
      </c>
      <c r="L210" t="s">
        <v>192</v>
      </c>
      <c r="M210" t="s">
        <v>167</v>
      </c>
      <c r="N210" s="2">
        <v>41237</v>
      </c>
      <c r="O210" s="2">
        <v>41238</v>
      </c>
      <c r="P210">
        <v>167</v>
      </c>
      <c r="Q210" s="1">
        <v>0.06</v>
      </c>
      <c r="R210">
        <v>22.98</v>
      </c>
      <c r="S210">
        <v>4.5</v>
      </c>
      <c r="T210">
        <f t="shared" si="3"/>
        <v>3837.66</v>
      </c>
    </row>
    <row r="211" spans="1:20" x14ac:dyDescent="0.3">
      <c r="A211">
        <v>210</v>
      </c>
      <c r="B211">
        <v>13284</v>
      </c>
      <c r="C211" t="s">
        <v>269</v>
      </c>
      <c r="D211" t="s">
        <v>20</v>
      </c>
      <c r="E211" t="s">
        <v>39</v>
      </c>
      <c r="F211" t="s">
        <v>47</v>
      </c>
      <c r="G211" t="s">
        <v>41</v>
      </c>
      <c r="H211" t="s">
        <v>61</v>
      </c>
      <c r="I211" t="s">
        <v>28</v>
      </c>
      <c r="J211" t="s">
        <v>72</v>
      </c>
      <c r="K211" t="s">
        <v>289</v>
      </c>
      <c r="L211" t="s">
        <v>192</v>
      </c>
      <c r="M211" t="s">
        <v>51</v>
      </c>
      <c r="N211" s="2">
        <v>41498</v>
      </c>
      <c r="O211" s="2">
        <v>41499</v>
      </c>
      <c r="P211">
        <v>44</v>
      </c>
      <c r="Q211" s="1">
        <v>0.05</v>
      </c>
      <c r="R211">
        <v>420.98</v>
      </c>
      <c r="S211">
        <v>19.989999999999998</v>
      </c>
      <c r="T211">
        <f t="shared" si="3"/>
        <v>18523.120000000003</v>
      </c>
    </row>
    <row r="212" spans="1:20" x14ac:dyDescent="0.3">
      <c r="A212">
        <v>211</v>
      </c>
      <c r="B212">
        <v>13284</v>
      </c>
      <c r="C212" t="s">
        <v>269</v>
      </c>
      <c r="D212" t="s">
        <v>20</v>
      </c>
      <c r="E212" t="s">
        <v>39</v>
      </c>
      <c r="F212" t="s">
        <v>47</v>
      </c>
      <c r="G212" t="s">
        <v>41</v>
      </c>
      <c r="H212" t="s">
        <v>61</v>
      </c>
      <c r="I212" t="s">
        <v>28</v>
      </c>
      <c r="J212" t="s">
        <v>72</v>
      </c>
      <c r="K212" t="s">
        <v>82</v>
      </c>
      <c r="L212" t="s">
        <v>192</v>
      </c>
      <c r="M212" t="s">
        <v>117</v>
      </c>
      <c r="N212" s="2">
        <v>41498</v>
      </c>
      <c r="O212" s="2">
        <v>41499</v>
      </c>
      <c r="P212">
        <v>98</v>
      </c>
      <c r="Q212" s="1">
        <v>0.1</v>
      </c>
      <c r="R212">
        <v>37.700000000000003</v>
      </c>
      <c r="S212">
        <v>2.99</v>
      </c>
      <c r="T212">
        <f t="shared" si="3"/>
        <v>3694.6000000000004</v>
      </c>
    </row>
    <row r="213" spans="1:20" x14ac:dyDescent="0.3">
      <c r="A213">
        <v>212</v>
      </c>
      <c r="B213">
        <v>13383</v>
      </c>
      <c r="C213" t="s">
        <v>889</v>
      </c>
      <c r="D213" t="s">
        <v>20</v>
      </c>
      <c r="E213" t="s">
        <v>39</v>
      </c>
      <c r="F213" t="s">
        <v>22</v>
      </c>
      <c r="G213" t="s">
        <v>32</v>
      </c>
      <c r="H213" t="s">
        <v>54</v>
      </c>
      <c r="I213" t="s">
        <v>28</v>
      </c>
      <c r="J213" t="s">
        <v>72</v>
      </c>
      <c r="K213" t="s">
        <v>82</v>
      </c>
      <c r="L213" t="s">
        <v>746</v>
      </c>
      <c r="M213" t="s">
        <v>331</v>
      </c>
      <c r="N213" s="2">
        <v>41440</v>
      </c>
      <c r="O213" s="2">
        <v>41442</v>
      </c>
      <c r="P213">
        <v>53</v>
      </c>
      <c r="Q213" s="1">
        <v>7.0000000000000007E-2</v>
      </c>
      <c r="R213">
        <v>20.34</v>
      </c>
      <c r="S213">
        <v>35</v>
      </c>
      <c r="T213">
        <f t="shared" si="3"/>
        <v>1078.02</v>
      </c>
    </row>
    <row r="214" spans="1:20" x14ac:dyDescent="0.3">
      <c r="A214">
        <v>213</v>
      </c>
      <c r="B214">
        <v>13440</v>
      </c>
      <c r="C214" t="s">
        <v>1206</v>
      </c>
      <c r="D214" t="s">
        <v>20</v>
      </c>
      <c r="E214" t="s">
        <v>21</v>
      </c>
      <c r="F214" t="s">
        <v>47</v>
      </c>
      <c r="G214" t="s">
        <v>32</v>
      </c>
      <c r="H214" t="s">
        <v>33</v>
      </c>
      <c r="I214" t="s">
        <v>28</v>
      </c>
      <c r="J214" t="s">
        <v>72</v>
      </c>
      <c r="K214" t="s">
        <v>208</v>
      </c>
      <c r="L214" t="s">
        <v>26</v>
      </c>
      <c r="M214" t="s">
        <v>156</v>
      </c>
      <c r="N214" s="2">
        <v>40829</v>
      </c>
      <c r="O214" s="2">
        <v>40831</v>
      </c>
      <c r="P214">
        <v>40</v>
      </c>
      <c r="Q214" s="1">
        <v>7.0000000000000007E-2</v>
      </c>
      <c r="R214">
        <v>43.98</v>
      </c>
      <c r="S214">
        <v>1.99</v>
      </c>
      <c r="T214">
        <f t="shared" si="3"/>
        <v>1759.1999999999998</v>
      </c>
    </row>
    <row r="215" spans="1:20" x14ac:dyDescent="0.3">
      <c r="A215">
        <v>214</v>
      </c>
      <c r="B215">
        <v>13444</v>
      </c>
      <c r="C215" t="s">
        <v>258</v>
      </c>
      <c r="D215" t="s">
        <v>20</v>
      </c>
      <c r="E215" t="s">
        <v>39</v>
      </c>
      <c r="F215" t="s">
        <v>22</v>
      </c>
      <c r="G215" t="s">
        <v>41</v>
      </c>
      <c r="H215" t="s">
        <v>49</v>
      </c>
      <c r="I215" t="s">
        <v>28</v>
      </c>
      <c r="J215" t="s">
        <v>72</v>
      </c>
      <c r="K215" t="s">
        <v>62</v>
      </c>
      <c r="L215" t="s">
        <v>44</v>
      </c>
      <c r="M215" t="s">
        <v>326</v>
      </c>
      <c r="N215" s="2">
        <v>41279</v>
      </c>
      <c r="O215" s="2">
        <v>41282</v>
      </c>
      <c r="P215">
        <v>36</v>
      </c>
      <c r="Q215" s="1">
        <v>0.06</v>
      </c>
      <c r="R215">
        <v>4.76</v>
      </c>
      <c r="S215">
        <v>0.88</v>
      </c>
      <c r="T215">
        <f t="shared" si="3"/>
        <v>171.35999999999999</v>
      </c>
    </row>
    <row r="216" spans="1:20" x14ac:dyDescent="0.3">
      <c r="A216">
        <v>215</v>
      </c>
      <c r="B216">
        <v>13507</v>
      </c>
      <c r="C216" t="s">
        <v>1368</v>
      </c>
      <c r="D216" t="s">
        <v>20</v>
      </c>
      <c r="E216" t="s">
        <v>39</v>
      </c>
      <c r="F216" t="s">
        <v>31</v>
      </c>
      <c r="G216" t="s">
        <v>93</v>
      </c>
      <c r="H216" t="s">
        <v>94</v>
      </c>
      <c r="I216" t="s">
        <v>28</v>
      </c>
      <c r="J216" t="s">
        <v>72</v>
      </c>
      <c r="K216" t="s">
        <v>231</v>
      </c>
      <c r="L216" t="s">
        <v>192</v>
      </c>
      <c r="M216" t="s">
        <v>139</v>
      </c>
      <c r="N216" s="2">
        <v>41637</v>
      </c>
      <c r="O216" s="2">
        <v>41638</v>
      </c>
      <c r="P216">
        <v>54</v>
      </c>
      <c r="Q216" s="1">
        <v>0.09</v>
      </c>
      <c r="R216">
        <v>6.78</v>
      </c>
      <c r="S216">
        <v>6.18</v>
      </c>
      <c r="T216">
        <f t="shared" si="3"/>
        <v>366.12</v>
      </c>
    </row>
    <row r="217" spans="1:20" x14ac:dyDescent="0.3">
      <c r="A217">
        <v>216</v>
      </c>
      <c r="B217">
        <v>13570</v>
      </c>
      <c r="C217" t="s">
        <v>416</v>
      </c>
      <c r="D217" t="s">
        <v>20</v>
      </c>
      <c r="E217" t="s">
        <v>187</v>
      </c>
      <c r="F217" t="s">
        <v>47</v>
      </c>
      <c r="G217" t="s">
        <v>32</v>
      </c>
      <c r="H217" t="s">
        <v>219</v>
      </c>
      <c r="I217" t="s">
        <v>28</v>
      </c>
      <c r="J217" t="s">
        <v>72</v>
      </c>
      <c r="K217" t="s">
        <v>101</v>
      </c>
      <c r="L217" t="s">
        <v>44</v>
      </c>
      <c r="M217" t="s">
        <v>117</v>
      </c>
      <c r="N217" s="2">
        <v>41610</v>
      </c>
      <c r="O217" s="2">
        <v>41611</v>
      </c>
      <c r="P217">
        <v>4</v>
      </c>
      <c r="Q217" s="1">
        <v>0.04</v>
      </c>
      <c r="R217">
        <v>8.34</v>
      </c>
      <c r="S217">
        <v>0.96</v>
      </c>
      <c r="T217">
        <f t="shared" si="3"/>
        <v>33.36</v>
      </c>
    </row>
    <row r="218" spans="1:20" x14ac:dyDescent="0.3">
      <c r="A218">
        <v>217</v>
      </c>
      <c r="B218">
        <v>13570</v>
      </c>
      <c r="C218" t="s">
        <v>416</v>
      </c>
      <c r="D218" t="s">
        <v>20</v>
      </c>
      <c r="E218" t="s">
        <v>21</v>
      </c>
      <c r="F218" t="s">
        <v>47</v>
      </c>
      <c r="G218" t="s">
        <v>32</v>
      </c>
      <c r="H218" t="s">
        <v>33</v>
      </c>
      <c r="I218" t="s">
        <v>28</v>
      </c>
      <c r="J218" t="s">
        <v>72</v>
      </c>
      <c r="K218" t="s">
        <v>204</v>
      </c>
      <c r="L218" t="s">
        <v>192</v>
      </c>
      <c r="M218" t="s">
        <v>160</v>
      </c>
      <c r="N218" s="2">
        <v>41610</v>
      </c>
      <c r="O218" s="2">
        <v>41610</v>
      </c>
      <c r="P218">
        <v>84</v>
      </c>
      <c r="Q218" s="1">
        <v>0.04</v>
      </c>
      <c r="R218">
        <v>110.99</v>
      </c>
      <c r="S218">
        <v>8.99</v>
      </c>
      <c r="T218">
        <f t="shared" si="3"/>
        <v>9323.16</v>
      </c>
    </row>
    <row r="219" spans="1:20" x14ac:dyDescent="0.3">
      <c r="A219">
        <v>218</v>
      </c>
      <c r="B219">
        <v>13601</v>
      </c>
      <c r="C219" t="s">
        <v>366</v>
      </c>
      <c r="D219" t="s">
        <v>20</v>
      </c>
      <c r="E219" t="s">
        <v>39</v>
      </c>
      <c r="F219" t="s">
        <v>31</v>
      </c>
      <c r="G219" t="s">
        <v>48</v>
      </c>
      <c r="H219" t="s">
        <v>78</v>
      </c>
      <c r="I219" t="s">
        <v>28</v>
      </c>
      <c r="J219" t="s">
        <v>72</v>
      </c>
      <c r="K219" t="s">
        <v>170</v>
      </c>
      <c r="L219" t="s">
        <v>192</v>
      </c>
      <c r="M219" t="s">
        <v>214</v>
      </c>
      <c r="N219" s="2">
        <v>41502</v>
      </c>
      <c r="O219" s="2">
        <v>41506</v>
      </c>
      <c r="P219">
        <v>34</v>
      </c>
      <c r="Q219" s="1">
        <v>0.09</v>
      </c>
      <c r="R219">
        <v>49.43</v>
      </c>
      <c r="S219">
        <v>19.989999999999998</v>
      </c>
      <c r="T219">
        <f t="shared" si="3"/>
        <v>1680.62</v>
      </c>
    </row>
    <row r="220" spans="1:20" x14ac:dyDescent="0.3">
      <c r="A220">
        <v>219</v>
      </c>
      <c r="B220">
        <v>13606</v>
      </c>
      <c r="C220" t="s">
        <v>229</v>
      </c>
      <c r="D220" t="s">
        <v>20</v>
      </c>
      <c r="E220" t="s">
        <v>39</v>
      </c>
      <c r="F220" t="s">
        <v>31</v>
      </c>
      <c r="G220" t="s">
        <v>32</v>
      </c>
      <c r="H220" t="s">
        <v>89</v>
      </c>
      <c r="I220" t="s">
        <v>28</v>
      </c>
      <c r="J220" t="s">
        <v>72</v>
      </c>
      <c r="K220" t="s">
        <v>145</v>
      </c>
      <c r="L220" t="s">
        <v>44</v>
      </c>
      <c r="M220" t="s">
        <v>69</v>
      </c>
      <c r="N220" s="2">
        <v>40294</v>
      </c>
      <c r="O220" s="2">
        <v>40296</v>
      </c>
      <c r="P220">
        <v>34</v>
      </c>
      <c r="Q220" s="1">
        <v>7.0000000000000007E-2</v>
      </c>
      <c r="R220">
        <v>3.38</v>
      </c>
      <c r="S220">
        <v>0.85</v>
      </c>
      <c r="T220">
        <f t="shared" si="3"/>
        <v>114.92</v>
      </c>
    </row>
    <row r="221" spans="1:20" x14ac:dyDescent="0.3">
      <c r="A221">
        <v>220</v>
      </c>
      <c r="B221">
        <v>13634</v>
      </c>
      <c r="C221" t="s">
        <v>1339</v>
      </c>
      <c r="D221" t="s">
        <v>20</v>
      </c>
      <c r="E221" t="s">
        <v>21</v>
      </c>
      <c r="F221" t="s">
        <v>31</v>
      </c>
      <c r="G221" t="s">
        <v>41</v>
      </c>
      <c r="H221" t="s">
        <v>206</v>
      </c>
      <c r="I221" t="s">
        <v>28</v>
      </c>
      <c r="J221" t="s">
        <v>72</v>
      </c>
      <c r="K221" t="s">
        <v>1447</v>
      </c>
      <c r="L221" t="s">
        <v>192</v>
      </c>
      <c r="M221" t="s">
        <v>367</v>
      </c>
      <c r="N221" s="2">
        <v>41017</v>
      </c>
      <c r="O221" s="2">
        <v>41017</v>
      </c>
      <c r="P221">
        <v>52</v>
      </c>
      <c r="Q221" s="1">
        <v>0.05</v>
      </c>
      <c r="R221">
        <v>39.979999999999997</v>
      </c>
      <c r="S221">
        <v>7.12</v>
      </c>
      <c r="T221">
        <f t="shared" si="3"/>
        <v>2078.96</v>
      </c>
    </row>
    <row r="222" spans="1:20" x14ac:dyDescent="0.3">
      <c r="A222">
        <v>221</v>
      </c>
      <c r="B222">
        <v>13634</v>
      </c>
      <c r="C222" t="s">
        <v>1339</v>
      </c>
      <c r="D222" t="s">
        <v>20</v>
      </c>
      <c r="E222" t="s">
        <v>39</v>
      </c>
      <c r="F222" t="s">
        <v>31</v>
      </c>
      <c r="G222" t="s">
        <v>41</v>
      </c>
      <c r="H222" t="s">
        <v>61</v>
      </c>
      <c r="I222" t="s">
        <v>28</v>
      </c>
      <c r="J222" t="s">
        <v>72</v>
      </c>
      <c r="K222" t="s">
        <v>274</v>
      </c>
      <c r="L222" t="s">
        <v>192</v>
      </c>
      <c r="M222" t="s">
        <v>375</v>
      </c>
      <c r="N222" s="2">
        <v>41017</v>
      </c>
      <c r="O222" s="2">
        <v>41018</v>
      </c>
      <c r="P222">
        <v>30</v>
      </c>
      <c r="Q222" s="1">
        <v>0.04</v>
      </c>
      <c r="R222">
        <v>5.58</v>
      </c>
      <c r="S222">
        <v>5.3</v>
      </c>
      <c r="T222">
        <f t="shared" si="3"/>
        <v>167.4</v>
      </c>
    </row>
    <row r="223" spans="1:20" x14ac:dyDescent="0.3">
      <c r="A223">
        <v>222</v>
      </c>
      <c r="B223">
        <v>13638</v>
      </c>
      <c r="C223" t="s">
        <v>270</v>
      </c>
      <c r="D223" t="s">
        <v>20</v>
      </c>
      <c r="E223" t="s">
        <v>21</v>
      </c>
      <c r="F223" t="s">
        <v>31</v>
      </c>
      <c r="G223" t="s">
        <v>41</v>
      </c>
      <c r="H223" t="s">
        <v>24</v>
      </c>
      <c r="I223" t="s">
        <v>28</v>
      </c>
      <c r="J223" t="s">
        <v>72</v>
      </c>
      <c r="K223" t="s">
        <v>1147</v>
      </c>
      <c r="L223" t="s">
        <v>26</v>
      </c>
      <c r="M223" t="s">
        <v>121</v>
      </c>
      <c r="N223" s="2">
        <v>41182</v>
      </c>
      <c r="O223" s="2">
        <v>41184</v>
      </c>
      <c r="P223">
        <v>96</v>
      </c>
      <c r="Q223" s="1">
        <v>0.05</v>
      </c>
      <c r="R223">
        <v>14.48</v>
      </c>
      <c r="S223">
        <v>1.99</v>
      </c>
      <c r="T223">
        <f t="shared" si="3"/>
        <v>1390.08</v>
      </c>
    </row>
    <row r="224" spans="1:20" x14ac:dyDescent="0.3">
      <c r="A224">
        <v>223</v>
      </c>
      <c r="B224">
        <v>13735</v>
      </c>
      <c r="C224" t="s">
        <v>328</v>
      </c>
      <c r="D224" t="s">
        <v>20</v>
      </c>
      <c r="E224" t="s">
        <v>39</v>
      </c>
      <c r="F224" t="s">
        <v>47</v>
      </c>
      <c r="G224" t="s">
        <v>93</v>
      </c>
      <c r="H224" t="s">
        <v>61</v>
      </c>
      <c r="I224" t="s">
        <v>28</v>
      </c>
      <c r="J224" t="s">
        <v>72</v>
      </c>
      <c r="K224" t="s">
        <v>226</v>
      </c>
      <c r="L224" t="s">
        <v>192</v>
      </c>
      <c r="M224" t="s">
        <v>114</v>
      </c>
      <c r="N224" s="2">
        <v>40319</v>
      </c>
      <c r="O224" s="2">
        <v>40321</v>
      </c>
      <c r="P224">
        <v>52</v>
      </c>
      <c r="Q224" s="1">
        <v>0.02</v>
      </c>
      <c r="R224">
        <v>7.64</v>
      </c>
      <c r="S224">
        <v>1.39</v>
      </c>
      <c r="T224">
        <f t="shared" si="3"/>
        <v>397.28</v>
      </c>
    </row>
    <row r="225" spans="1:20" x14ac:dyDescent="0.3">
      <c r="A225">
        <v>224</v>
      </c>
      <c r="B225">
        <v>13959</v>
      </c>
      <c r="C225" t="s">
        <v>268</v>
      </c>
      <c r="D225" t="s">
        <v>20</v>
      </c>
      <c r="E225" t="s">
        <v>39</v>
      </c>
      <c r="F225" t="s">
        <v>22</v>
      </c>
      <c r="G225" t="s">
        <v>93</v>
      </c>
      <c r="H225" t="s">
        <v>61</v>
      </c>
      <c r="I225" t="s">
        <v>28</v>
      </c>
      <c r="J225" t="s">
        <v>72</v>
      </c>
      <c r="K225" t="s">
        <v>98</v>
      </c>
      <c r="L225" t="s">
        <v>192</v>
      </c>
      <c r="M225" t="s">
        <v>86</v>
      </c>
      <c r="N225" s="2">
        <v>40272</v>
      </c>
      <c r="O225" s="2">
        <v>40274</v>
      </c>
      <c r="P225">
        <v>47</v>
      </c>
      <c r="Q225" s="1">
        <v>0.01</v>
      </c>
      <c r="R225">
        <v>4.91</v>
      </c>
      <c r="S225">
        <v>0.5</v>
      </c>
      <c r="T225">
        <f t="shared" si="3"/>
        <v>230.77</v>
      </c>
    </row>
    <row r="226" spans="1:20" x14ac:dyDescent="0.3">
      <c r="A226">
        <v>225</v>
      </c>
      <c r="B226">
        <v>13959</v>
      </c>
      <c r="C226" t="s">
        <v>268</v>
      </c>
      <c r="D226" t="s">
        <v>38</v>
      </c>
      <c r="E226" t="s">
        <v>39</v>
      </c>
      <c r="F226" t="s">
        <v>22</v>
      </c>
      <c r="G226" t="s">
        <v>93</v>
      </c>
      <c r="H226" t="s">
        <v>78</v>
      </c>
      <c r="I226" t="s">
        <v>28</v>
      </c>
      <c r="J226" t="s">
        <v>72</v>
      </c>
      <c r="K226" t="s">
        <v>71</v>
      </c>
      <c r="L226" t="s">
        <v>44</v>
      </c>
      <c r="M226" t="s">
        <v>444</v>
      </c>
      <c r="N226" s="2">
        <v>40272</v>
      </c>
      <c r="O226" s="2">
        <v>40274</v>
      </c>
      <c r="P226">
        <v>19</v>
      </c>
      <c r="Q226" s="1">
        <v>0.09</v>
      </c>
      <c r="R226">
        <v>4</v>
      </c>
      <c r="S226">
        <v>1.3</v>
      </c>
      <c r="T226">
        <f t="shared" si="3"/>
        <v>76</v>
      </c>
    </row>
    <row r="227" spans="1:20" x14ac:dyDescent="0.3">
      <c r="A227">
        <v>226</v>
      </c>
      <c r="B227">
        <v>13984</v>
      </c>
      <c r="C227" t="s">
        <v>874</v>
      </c>
      <c r="D227" t="s">
        <v>20</v>
      </c>
      <c r="E227" t="s">
        <v>187</v>
      </c>
      <c r="F227" t="s">
        <v>22</v>
      </c>
      <c r="G227" t="s">
        <v>23</v>
      </c>
      <c r="H227" t="s">
        <v>219</v>
      </c>
      <c r="I227" t="s">
        <v>28</v>
      </c>
      <c r="J227" t="s">
        <v>72</v>
      </c>
      <c r="K227" t="s">
        <v>189</v>
      </c>
      <c r="L227" t="s">
        <v>44</v>
      </c>
      <c r="M227" t="s">
        <v>294</v>
      </c>
      <c r="N227" s="2">
        <v>41541</v>
      </c>
      <c r="O227" s="2">
        <v>41541</v>
      </c>
      <c r="P227">
        <v>63</v>
      </c>
      <c r="Q227" s="1">
        <v>0.05</v>
      </c>
      <c r="R227">
        <v>70.709999999999994</v>
      </c>
      <c r="S227">
        <v>37.58</v>
      </c>
      <c r="T227">
        <f t="shared" si="3"/>
        <v>4454.7299999999996</v>
      </c>
    </row>
    <row r="228" spans="1:20" x14ac:dyDescent="0.3">
      <c r="A228">
        <v>227</v>
      </c>
      <c r="B228">
        <v>13988</v>
      </c>
      <c r="C228" t="s">
        <v>1187</v>
      </c>
      <c r="D228" t="s">
        <v>20</v>
      </c>
      <c r="E228" t="s">
        <v>187</v>
      </c>
      <c r="F228" t="s">
        <v>31</v>
      </c>
      <c r="G228" t="s">
        <v>32</v>
      </c>
      <c r="H228" t="s">
        <v>219</v>
      </c>
      <c r="I228" t="s">
        <v>28</v>
      </c>
      <c r="J228" t="s">
        <v>56</v>
      </c>
      <c r="K228" t="s">
        <v>68</v>
      </c>
      <c r="L228" t="s">
        <v>192</v>
      </c>
      <c r="M228" t="s">
        <v>63</v>
      </c>
      <c r="N228" s="2">
        <v>41487</v>
      </c>
      <c r="O228" s="2">
        <v>41488</v>
      </c>
      <c r="P228">
        <v>68</v>
      </c>
      <c r="Q228" s="1">
        <v>0.01</v>
      </c>
      <c r="R228">
        <v>4.95</v>
      </c>
      <c r="S228">
        <v>5.32</v>
      </c>
      <c r="T228">
        <f t="shared" si="3"/>
        <v>336.6</v>
      </c>
    </row>
    <row r="229" spans="1:20" x14ac:dyDescent="0.3">
      <c r="A229">
        <v>228</v>
      </c>
      <c r="B229">
        <v>13988</v>
      </c>
      <c r="C229" t="s">
        <v>1187</v>
      </c>
      <c r="D229" t="s">
        <v>20</v>
      </c>
      <c r="E229" t="s">
        <v>39</v>
      </c>
      <c r="F229" t="s">
        <v>31</v>
      </c>
      <c r="G229" t="s">
        <v>32</v>
      </c>
      <c r="H229" t="s">
        <v>78</v>
      </c>
      <c r="I229" t="s">
        <v>28</v>
      </c>
      <c r="J229" t="s">
        <v>72</v>
      </c>
      <c r="K229" t="s">
        <v>79</v>
      </c>
      <c r="L229" t="s">
        <v>192</v>
      </c>
      <c r="M229" t="s">
        <v>146</v>
      </c>
      <c r="N229" s="2">
        <v>41487</v>
      </c>
      <c r="O229" s="2">
        <v>41488</v>
      </c>
      <c r="P229">
        <v>78</v>
      </c>
      <c r="Q229" s="1">
        <v>0</v>
      </c>
      <c r="R229">
        <v>14.98</v>
      </c>
      <c r="S229">
        <v>7.69</v>
      </c>
      <c r="T229">
        <f t="shared" si="3"/>
        <v>1168.44</v>
      </c>
    </row>
    <row r="230" spans="1:20" x14ac:dyDescent="0.3">
      <c r="A230">
        <v>229</v>
      </c>
      <c r="B230">
        <v>13988</v>
      </c>
      <c r="C230" t="s">
        <v>1187</v>
      </c>
      <c r="D230" t="s">
        <v>38</v>
      </c>
      <c r="E230" t="s">
        <v>39</v>
      </c>
      <c r="F230" t="s">
        <v>31</v>
      </c>
      <c r="G230" t="s">
        <v>32</v>
      </c>
      <c r="H230" t="s">
        <v>78</v>
      </c>
      <c r="I230" t="s">
        <v>28</v>
      </c>
      <c r="J230" t="s">
        <v>72</v>
      </c>
      <c r="K230" t="s">
        <v>50</v>
      </c>
      <c r="L230" t="s">
        <v>192</v>
      </c>
      <c r="M230" t="s">
        <v>35</v>
      </c>
      <c r="N230" s="2">
        <v>41487</v>
      </c>
      <c r="O230" s="2">
        <v>41488</v>
      </c>
      <c r="P230">
        <v>36</v>
      </c>
      <c r="Q230" s="1">
        <v>0.04</v>
      </c>
      <c r="R230">
        <v>11.97</v>
      </c>
      <c r="S230">
        <v>4.9800000000000004</v>
      </c>
      <c r="T230">
        <f t="shared" si="3"/>
        <v>430.92</v>
      </c>
    </row>
    <row r="231" spans="1:20" x14ac:dyDescent="0.3">
      <c r="A231">
        <v>230</v>
      </c>
      <c r="B231">
        <v>14023</v>
      </c>
      <c r="C231" t="s">
        <v>328</v>
      </c>
      <c r="D231" t="s">
        <v>20</v>
      </c>
      <c r="E231" t="s">
        <v>39</v>
      </c>
      <c r="F231" t="s">
        <v>47</v>
      </c>
      <c r="G231" t="s">
        <v>32</v>
      </c>
      <c r="H231" t="s">
        <v>61</v>
      </c>
      <c r="I231" t="s">
        <v>28</v>
      </c>
      <c r="J231" t="s">
        <v>56</v>
      </c>
      <c r="K231" t="s">
        <v>226</v>
      </c>
      <c r="L231" t="s">
        <v>192</v>
      </c>
      <c r="M231" t="s">
        <v>51</v>
      </c>
      <c r="N231" s="2">
        <v>40594</v>
      </c>
      <c r="O231" s="2">
        <v>40596</v>
      </c>
      <c r="P231">
        <v>36</v>
      </c>
      <c r="Q231" s="1">
        <v>0.08</v>
      </c>
      <c r="R231">
        <v>21.38</v>
      </c>
      <c r="S231">
        <v>2.99</v>
      </c>
      <c r="T231">
        <f t="shared" si="3"/>
        <v>769.68</v>
      </c>
    </row>
    <row r="232" spans="1:20" x14ac:dyDescent="0.3">
      <c r="A232">
        <v>231</v>
      </c>
      <c r="B232">
        <v>14023</v>
      </c>
      <c r="C232" t="s">
        <v>328</v>
      </c>
      <c r="D232" t="s">
        <v>20</v>
      </c>
      <c r="E232" t="s">
        <v>39</v>
      </c>
      <c r="F232" t="s">
        <v>47</v>
      </c>
      <c r="G232" t="s">
        <v>32</v>
      </c>
      <c r="H232" t="s">
        <v>89</v>
      </c>
      <c r="I232" t="s">
        <v>28</v>
      </c>
      <c r="J232" t="s">
        <v>72</v>
      </c>
      <c r="K232" t="s">
        <v>133</v>
      </c>
      <c r="L232" t="s">
        <v>192</v>
      </c>
      <c r="M232" t="s">
        <v>167</v>
      </c>
      <c r="N232" s="2">
        <v>40594</v>
      </c>
      <c r="O232" s="2">
        <v>40595</v>
      </c>
      <c r="P232">
        <v>48</v>
      </c>
      <c r="Q232" s="1">
        <v>0.03</v>
      </c>
      <c r="R232">
        <v>9.99</v>
      </c>
      <c r="S232">
        <v>5.12</v>
      </c>
      <c r="T232">
        <f t="shared" si="3"/>
        <v>479.52</v>
      </c>
    </row>
    <row r="233" spans="1:20" x14ac:dyDescent="0.3">
      <c r="A233">
        <v>232</v>
      </c>
      <c r="B233">
        <v>14115</v>
      </c>
      <c r="C233" t="s">
        <v>1206</v>
      </c>
      <c r="D233" t="s">
        <v>20</v>
      </c>
      <c r="E233" t="s">
        <v>187</v>
      </c>
      <c r="F233" t="s">
        <v>47</v>
      </c>
      <c r="G233" t="s">
        <v>32</v>
      </c>
      <c r="H233" t="s">
        <v>188</v>
      </c>
      <c r="I233" t="s">
        <v>28</v>
      </c>
      <c r="J233" t="s">
        <v>72</v>
      </c>
      <c r="K233" t="s">
        <v>170</v>
      </c>
      <c r="L233" t="s">
        <v>192</v>
      </c>
      <c r="M233" t="s">
        <v>160</v>
      </c>
      <c r="N233" s="2">
        <v>40404</v>
      </c>
      <c r="O233" s="2">
        <v>40406</v>
      </c>
      <c r="P233">
        <v>43</v>
      </c>
      <c r="Q233" s="1">
        <v>0.04</v>
      </c>
      <c r="R233">
        <v>6.28</v>
      </c>
      <c r="S233">
        <v>5.41</v>
      </c>
      <c r="T233">
        <f t="shared" si="3"/>
        <v>270.04000000000002</v>
      </c>
    </row>
    <row r="234" spans="1:20" x14ac:dyDescent="0.3">
      <c r="A234">
        <v>233</v>
      </c>
      <c r="B234">
        <v>14115</v>
      </c>
      <c r="C234" t="s">
        <v>1206</v>
      </c>
      <c r="D234" t="s">
        <v>20</v>
      </c>
      <c r="E234" t="s">
        <v>21</v>
      </c>
      <c r="F234" t="s">
        <v>47</v>
      </c>
      <c r="G234" t="s">
        <v>32</v>
      </c>
      <c r="H234" t="s">
        <v>33</v>
      </c>
      <c r="I234" t="s">
        <v>28</v>
      </c>
      <c r="J234" t="s">
        <v>56</v>
      </c>
      <c r="K234" t="s">
        <v>204</v>
      </c>
      <c r="L234" t="s">
        <v>192</v>
      </c>
      <c r="M234" t="s">
        <v>111</v>
      </c>
      <c r="N234" s="2">
        <v>41500</v>
      </c>
      <c r="O234" s="2">
        <v>41502</v>
      </c>
      <c r="P234">
        <v>92</v>
      </c>
      <c r="Q234" s="1">
        <v>0.06</v>
      </c>
      <c r="R234">
        <v>85.99</v>
      </c>
      <c r="S234">
        <v>10.78</v>
      </c>
      <c r="T234">
        <f t="shared" si="3"/>
        <v>7911.08</v>
      </c>
    </row>
    <row r="235" spans="1:20" x14ac:dyDescent="0.3">
      <c r="A235">
        <v>234</v>
      </c>
      <c r="B235">
        <v>14241</v>
      </c>
      <c r="C235" t="s">
        <v>1187</v>
      </c>
      <c r="D235" t="s">
        <v>20</v>
      </c>
      <c r="E235" t="s">
        <v>39</v>
      </c>
      <c r="F235" t="s">
        <v>31</v>
      </c>
      <c r="G235" t="s">
        <v>23</v>
      </c>
      <c r="H235" t="s">
        <v>94</v>
      </c>
      <c r="I235" t="s">
        <v>28</v>
      </c>
      <c r="J235" t="s">
        <v>72</v>
      </c>
      <c r="K235" t="s">
        <v>226</v>
      </c>
      <c r="L235" t="s">
        <v>44</v>
      </c>
      <c r="M235" t="s">
        <v>35</v>
      </c>
      <c r="N235" s="2">
        <v>41439</v>
      </c>
      <c r="O235" s="2">
        <v>41440</v>
      </c>
      <c r="P235">
        <v>33</v>
      </c>
      <c r="Q235" s="1">
        <v>0.03</v>
      </c>
      <c r="R235">
        <v>11.55</v>
      </c>
      <c r="S235">
        <v>2.36</v>
      </c>
      <c r="T235">
        <f t="shared" si="3"/>
        <v>381.15000000000003</v>
      </c>
    </row>
    <row r="236" spans="1:20" x14ac:dyDescent="0.3">
      <c r="A236">
        <v>235</v>
      </c>
      <c r="B236">
        <v>14596</v>
      </c>
      <c r="C236" t="s">
        <v>57</v>
      </c>
      <c r="D236" t="s">
        <v>20</v>
      </c>
      <c r="E236" t="s">
        <v>187</v>
      </c>
      <c r="F236" t="s">
        <v>40</v>
      </c>
      <c r="G236" t="s">
        <v>23</v>
      </c>
      <c r="H236" t="s">
        <v>217</v>
      </c>
      <c r="I236" t="s">
        <v>28</v>
      </c>
      <c r="J236" t="s">
        <v>72</v>
      </c>
      <c r="K236" t="s">
        <v>116</v>
      </c>
      <c r="L236" t="s">
        <v>44</v>
      </c>
      <c r="M236" t="s">
        <v>99</v>
      </c>
      <c r="N236" s="2">
        <v>40188</v>
      </c>
      <c r="O236" s="2">
        <v>40190</v>
      </c>
      <c r="P236">
        <v>24</v>
      </c>
      <c r="Q236" s="1">
        <v>0.01</v>
      </c>
      <c r="R236">
        <v>8.34</v>
      </c>
      <c r="S236">
        <v>0.96</v>
      </c>
      <c r="T236">
        <f t="shared" si="3"/>
        <v>200.16</v>
      </c>
    </row>
    <row r="237" spans="1:20" x14ac:dyDescent="0.3">
      <c r="A237">
        <v>236</v>
      </c>
      <c r="B237">
        <v>14596</v>
      </c>
      <c r="C237" t="s">
        <v>57</v>
      </c>
      <c r="D237" t="s">
        <v>20</v>
      </c>
      <c r="E237" t="s">
        <v>39</v>
      </c>
      <c r="F237" t="s">
        <v>40</v>
      </c>
      <c r="G237" t="s">
        <v>23</v>
      </c>
      <c r="H237" t="s">
        <v>78</v>
      </c>
      <c r="I237" t="s">
        <v>28</v>
      </c>
      <c r="J237" t="s">
        <v>72</v>
      </c>
      <c r="K237" t="s">
        <v>119</v>
      </c>
      <c r="L237" t="s">
        <v>44</v>
      </c>
      <c r="M237" t="s">
        <v>99</v>
      </c>
      <c r="N237" s="2">
        <v>40188</v>
      </c>
      <c r="O237" s="2">
        <v>40189</v>
      </c>
      <c r="P237">
        <v>19</v>
      </c>
      <c r="Q237" s="1">
        <v>0.06</v>
      </c>
      <c r="R237">
        <v>3.28</v>
      </c>
      <c r="S237">
        <v>3.97</v>
      </c>
      <c r="T237">
        <f t="shared" si="3"/>
        <v>62.319999999999993</v>
      </c>
    </row>
    <row r="238" spans="1:20" x14ac:dyDescent="0.3">
      <c r="A238">
        <v>237</v>
      </c>
      <c r="B238">
        <v>14630</v>
      </c>
      <c r="C238" t="s">
        <v>269</v>
      </c>
      <c r="D238" t="s">
        <v>20</v>
      </c>
      <c r="E238" t="s">
        <v>39</v>
      </c>
      <c r="F238" t="s">
        <v>47</v>
      </c>
      <c r="G238" t="s">
        <v>48</v>
      </c>
      <c r="H238" t="s">
        <v>94</v>
      </c>
      <c r="I238" t="s">
        <v>28</v>
      </c>
      <c r="J238" t="s">
        <v>72</v>
      </c>
      <c r="K238" t="s">
        <v>62</v>
      </c>
      <c r="L238" t="s">
        <v>26</v>
      </c>
      <c r="M238" t="s">
        <v>160</v>
      </c>
      <c r="N238" s="2">
        <v>41563</v>
      </c>
      <c r="O238" s="2">
        <v>41563</v>
      </c>
      <c r="P238">
        <v>36</v>
      </c>
      <c r="Q238" s="1">
        <v>0.08</v>
      </c>
      <c r="R238">
        <v>22.01</v>
      </c>
      <c r="S238">
        <v>5.53</v>
      </c>
      <c r="T238">
        <f t="shared" si="3"/>
        <v>792.36</v>
      </c>
    </row>
    <row r="239" spans="1:20" x14ac:dyDescent="0.3">
      <c r="A239">
        <v>238</v>
      </c>
      <c r="B239">
        <v>14693</v>
      </c>
      <c r="C239" t="s">
        <v>57</v>
      </c>
      <c r="D239" t="s">
        <v>20</v>
      </c>
      <c r="E239" t="s">
        <v>39</v>
      </c>
      <c r="F239" t="s">
        <v>40</v>
      </c>
      <c r="G239" t="s">
        <v>23</v>
      </c>
      <c r="H239" t="s">
        <v>61</v>
      </c>
      <c r="I239" t="s">
        <v>28</v>
      </c>
      <c r="J239" t="s">
        <v>72</v>
      </c>
      <c r="K239" t="s">
        <v>228</v>
      </c>
      <c r="L239" t="s">
        <v>192</v>
      </c>
      <c r="M239" t="s">
        <v>59</v>
      </c>
      <c r="N239" s="2">
        <v>40917</v>
      </c>
      <c r="O239" s="2">
        <v>40919</v>
      </c>
      <c r="P239">
        <v>44</v>
      </c>
      <c r="Q239" s="1">
        <v>0.02</v>
      </c>
      <c r="R239">
        <v>6.48</v>
      </c>
      <c r="S239">
        <v>6.41</v>
      </c>
      <c r="T239">
        <f t="shared" si="3"/>
        <v>285.12</v>
      </c>
    </row>
    <row r="240" spans="1:20" x14ac:dyDescent="0.3">
      <c r="A240">
        <v>239</v>
      </c>
      <c r="B240">
        <v>14693</v>
      </c>
      <c r="C240" t="s">
        <v>57</v>
      </c>
      <c r="D240" t="s">
        <v>578</v>
      </c>
      <c r="E240" t="s">
        <v>39</v>
      </c>
      <c r="F240" t="s">
        <v>40</v>
      </c>
      <c r="G240" t="s">
        <v>23</v>
      </c>
      <c r="H240" t="s">
        <v>49</v>
      </c>
      <c r="I240" t="s">
        <v>28</v>
      </c>
      <c r="J240" t="s">
        <v>72</v>
      </c>
      <c r="K240" t="s">
        <v>55</v>
      </c>
      <c r="L240" t="s">
        <v>283</v>
      </c>
      <c r="M240" t="s">
        <v>99</v>
      </c>
      <c r="N240" s="2">
        <v>40917</v>
      </c>
      <c r="O240" s="2">
        <v>40919</v>
      </c>
      <c r="P240">
        <v>43</v>
      </c>
      <c r="Q240" s="1">
        <v>0.05</v>
      </c>
      <c r="R240">
        <v>20.98</v>
      </c>
      <c r="S240">
        <v>45</v>
      </c>
      <c r="T240">
        <f t="shared" si="3"/>
        <v>902.14</v>
      </c>
    </row>
    <row r="241" spans="1:20" x14ac:dyDescent="0.3">
      <c r="A241">
        <v>240</v>
      </c>
      <c r="B241">
        <v>14755</v>
      </c>
      <c r="C241" t="s">
        <v>270</v>
      </c>
      <c r="D241" t="s">
        <v>20</v>
      </c>
      <c r="E241" t="s">
        <v>39</v>
      </c>
      <c r="F241" t="s">
        <v>31</v>
      </c>
      <c r="G241" t="s">
        <v>41</v>
      </c>
      <c r="H241" t="s">
        <v>54</v>
      </c>
      <c r="I241" t="s">
        <v>28</v>
      </c>
      <c r="J241" t="s">
        <v>72</v>
      </c>
      <c r="K241" t="s">
        <v>158</v>
      </c>
      <c r="L241" t="s">
        <v>44</v>
      </c>
      <c r="M241" t="s">
        <v>141</v>
      </c>
      <c r="N241" s="2">
        <v>40548</v>
      </c>
      <c r="O241" s="2">
        <v>40548</v>
      </c>
      <c r="P241">
        <v>31</v>
      </c>
      <c r="Q241" s="1">
        <v>0.09</v>
      </c>
      <c r="R241">
        <v>3.85</v>
      </c>
      <c r="S241">
        <v>0.7</v>
      </c>
      <c r="T241">
        <f t="shared" si="3"/>
        <v>119.35000000000001</v>
      </c>
    </row>
    <row r="242" spans="1:20" x14ac:dyDescent="0.3">
      <c r="A242">
        <v>241</v>
      </c>
      <c r="B242">
        <v>14755</v>
      </c>
      <c r="C242" t="s">
        <v>270</v>
      </c>
      <c r="D242" t="s">
        <v>38</v>
      </c>
      <c r="E242" t="s">
        <v>21</v>
      </c>
      <c r="F242" t="s">
        <v>31</v>
      </c>
      <c r="G242" t="s">
        <v>41</v>
      </c>
      <c r="H242" t="s">
        <v>33</v>
      </c>
      <c r="I242" t="s">
        <v>28</v>
      </c>
      <c r="J242" t="s">
        <v>72</v>
      </c>
      <c r="K242" t="s">
        <v>34</v>
      </c>
      <c r="L242" t="s">
        <v>192</v>
      </c>
      <c r="M242" t="s">
        <v>35</v>
      </c>
      <c r="N242" s="2">
        <v>40548</v>
      </c>
      <c r="O242" s="2">
        <v>40550</v>
      </c>
      <c r="P242">
        <v>44</v>
      </c>
      <c r="Q242" s="1">
        <v>0.1</v>
      </c>
      <c r="R242">
        <v>65.989999999999995</v>
      </c>
      <c r="S242">
        <v>4.2</v>
      </c>
      <c r="T242">
        <f t="shared" si="3"/>
        <v>2903.56</v>
      </c>
    </row>
    <row r="243" spans="1:20" x14ac:dyDescent="0.3">
      <c r="A243">
        <v>242</v>
      </c>
      <c r="B243">
        <v>14756</v>
      </c>
      <c r="C243" t="s">
        <v>338</v>
      </c>
      <c r="D243" t="s">
        <v>20</v>
      </c>
      <c r="E243" t="s">
        <v>187</v>
      </c>
      <c r="F243" t="s">
        <v>47</v>
      </c>
      <c r="G243" t="s">
        <v>48</v>
      </c>
      <c r="H243" t="s">
        <v>188</v>
      </c>
      <c r="I243" t="s">
        <v>28</v>
      </c>
      <c r="J243" t="s">
        <v>72</v>
      </c>
      <c r="K243" t="s">
        <v>181</v>
      </c>
      <c r="L243" t="s">
        <v>26</v>
      </c>
      <c r="M243" t="s">
        <v>114</v>
      </c>
      <c r="N243" s="2">
        <v>40421</v>
      </c>
      <c r="O243" s="2">
        <v>40421</v>
      </c>
      <c r="P243">
        <v>4</v>
      </c>
      <c r="Q243" s="1">
        <v>0.06</v>
      </c>
      <c r="R243">
        <v>19.23</v>
      </c>
      <c r="S243">
        <v>6.15</v>
      </c>
      <c r="T243">
        <f t="shared" si="3"/>
        <v>76.92</v>
      </c>
    </row>
    <row r="244" spans="1:20" x14ac:dyDescent="0.3">
      <c r="A244">
        <v>243</v>
      </c>
      <c r="B244">
        <v>14784</v>
      </c>
      <c r="C244" t="s">
        <v>487</v>
      </c>
      <c r="D244" t="s">
        <v>578</v>
      </c>
      <c r="E244" t="s">
        <v>187</v>
      </c>
      <c r="F244" t="s">
        <v>31</v>
      </c>
      <c r="G244" t="s">
        <v>93</v>
      </c>
      <c r="H244" t="s">
        <v>219</v>
      </c>
      <c r="I244" t="s">
        <v>28</v>
      </c>
      <c r="J244" t="s">
        <v>72</v>
      </c>
      <c r="K244" t="s">
        <v>98</v>
      </c>
      <c r="L244" t="s">
        <v>330</v>
      </c>
      <c r="M244" t="s">
        <v>131</v>
      </c>
      <c r="N244" s="2">
        <v>41347</v>
      </c>
      <c r="O244" s="2">
        <v>41348</v>
      </c>
      <c r="P244">
        <v>43</v>
      </c>
      <c r="Q244" s="1">
        <v>0.04</v>
      </c>
      <c r="R244">
        <v>44.43</v>
      </c>
      <c r="S244">
        <v>46.59</v>
      </c>
      <c r="T244">
        <f t="shared" si="3"/>
        <v>1910.49</v>
      </c>
    </row>
    <row r="245" spans="1:20" x14ac:dyDescent="0.3">
      <c r="A245">
        <v>244</v>
      </c>
      <c r="B245">
        <v>14785</v>
      </c>
      <c r="C245" t="s">
        <v>588</v>
      </c>
      <c r="D245" t="s">
        <v>20</v>
      </c>
      <c r="E245" t="s">
        <v>39</v>
      </c>
      <c r="F245" t="s">
        <v>47</v>
      </c>
      <c r="G245" t="s">
        <v>41</v>
      </c>
      <c r="H245" t="s">
        <v>42</v>
      </c>
      <c r="I245" t="s">
        <v>28</v>
      </c>
      <c r="J245" t="s">
        <v>72</v>
      </c>
      <c r="K245" t="s">
        <v>189</v>
      </c>
      <c r="L245" t="s">
        <v>192</v>
      </c>
      <c r="M245" t="s">
        <v>51</v>
      </c>
      <c r="N245" s="2">
        <v>40460</v>
      </c>
      <c r="O245" s="2">
        <v>40460</v>
      </c>
      <c r="P245">
        <v>36</v>
      </c>
      <c r="Q245" s="1">
        <v>0.08</v>
      </c>
      <c r="R245">
        <v>4.91</v>
      </c>
      <c r="S245">
        <v>0.5</v>
      </c>
      <c r="T245">
        <f t="shared" si="3"/>
        <v>176.76</v>
      </c>
    </row>
    <row r="246" spans="1:20" x14ac:dyDescent="0.3">
      <c r="A246">
        <v>245</v>
      </c>
      <c r="B246">
        <v>14785</v>
      </c>
      <c r="C246" t="s">
        <v>588</v>
      </c>
      <c r="D246" t="s">
        <v>20</v>
      </c>
      <c r="E246" t="s">
        <v>39</v>
      </c>
      <c r="F246" t="s">
        <v>47</v>
      </c>
      <c r="G246" t="s">
        <v>41</v>
      </c>
      <c r="H246" t="s">
        <v>94</v>
      </c>
      <c r="I246" t="s">
        <v>28</v>
      </c>
      <c r="J246" t="s">
        <v>72</v>
      </c>
      <c r="K246" t="s">
        <v>221</v>
      </c>
      <c r="L246" t="s">
        <v>26</v>
      </c>
      <c r="M246" t="s">
        <v>134</v>
      </c>
      <c r="N246" s="2">
        <v>40460</v>
      </c>
      <c r="O246" s="2">
        <v>40461</v>
      </c>
      <c r="P246">
        <v>45</v>
      </c>
      <c r="Q246" s="1">
        <v>0.02</v>
      </c>
      <c r="R246">
        <v>28.15</v>
      </c>
      <c r="S246">
        <v>6.17</v>
      </c>
      <c r="T246">
        <f t="shared" si="3"/>
        <v>1266.75</v>
      </c>
    </row>
    <row r="247" spans="1:20" x14ac:dyDescent="0.3">
      <c r="A247">
        <v>246</v>
      </c>
      <c r="B247">
        <v>14819</v>
      </c>
      <c r="C247" t="s">
        <v>864</v>
      </c>
      <c r="D247" t="s">
        <v>20</v>
      </c>
      <c r="E247" t="s">
        <v>39</v>
      </c>
      <c r="F247" t="s">
        <v>22</v>
      </c>
      <c r="G247" t="s">
        <v>32</v>
      </c>
      <c r="H247" t="s">
        <v>42</v>
      </c>
      <c r="I247" t="s">
        <v>28</v>
      </c>
      <c r="J247" t="s">
        <v>72</v>
      </c>
      <c r="K247" t="s">
        <v>50</v>
      </c>
      <c r="L247" t="s">
        <v>192</v>
      </c>
      <c r="M247" t="s">
        <v>123</v>
      </c>
      <c r="N247" s="2">
        <v>40568</v>
      </c>
      <c r="O247" s="2">
        <v>40570</v>
      </c>
      <c r="P247">
        <v>48</v>
      </c>
      <c r="Q247" s="1">
        <v>0.09</v>
      </c>
      <c r="R247">
        <v>207.48</v>
      </c>
      <c r="S247">
        <v>0.99</v>
      </c>
      <c r="T247">
        <f t="shared" si="3"/>
        <v>9959.0399999999991</v>
      </c>
    </row>
    <row r="248" spans="1:20" x14ac:dyDescent="0.3">
      <c r="A248">
        <v>247</v>
      </c>
      <c r="B248">
        <v>14819</v>
      </c>
      <c r="C248" t="s">
        <v>864</v>
      </c>
      <c r="D248" t="s">
        <v>578</v>
      </c>
      <c r="E248" t="s">
        <v>187</v>
      </c>
      <c r="F248" t="s">
        <v>22</v>
      </c>
      <c r="G248" t="s">
        <v>32</v>
      </c>
      <c r="H248" t="s">
        <v>219</v>
      </c>
      <c r="I248" t="s">
        <v>28</v>
      </c>
      <c r="J248" t="s">
        <v>84</v>
      </c>
      <c r="K248" t="s">
        <v>189</v>
      </c>
      <c r="L248" t="s">
        <v>330</v>
      </c>
      <c r="M248" t="s">
        <v>123</v>
      </c>
      <c r="N248" s="2">
        <v>40568</v>
      </c>
      <c r="O248" s="2">
        <v>40569</v>
      </c>
      <c r="P248">
        <v>27</v>
      </c>
      <c r="Q248" s="1">
        <v>7.0000000000000007E-2</v>
      </c>
      <c r="R248">
        <v>58.14</v>
      </c>
      <c r="S248">
        <v>36.61</v>
      </c>
      <c r="T248">
        <f t="shared" si="3"/>
        <v>1569.78</v>
      </c>
    </row>
    <row r="249" spans="1:20" x14ac:dyDescent="0.3">
      <c r="A249">
        <v>248</v>
      </c>
      <c r="B249">
        <v>14855</v>
      </c>
      <c r="C249" t="s">
        <v>459</v>
      </c>
      <c r="D249" t="s">
        <v>38</v>
      </c>
      <c r="E249" t="s">
        <v>39</v>
      </c>
      <c r="F249" t="s">
        <v>47</v>
      </c>
      <c r="G249" t="s">
        <v>32</v>
      </c>
      <c r="H249" t="s">
        <v>49</v>
      </c>
      <c r="I249" t="s">
        <v>28</v>
      </c>
      <c r="J249" t="s">
        <v>84</v>
      </c>
      <c r="K249" t="s">
        <v>105</v>
      </c>
      <c r="L249" t="s">
        <v>192</v>
      </c>
      <c r="M249" t="s">
        <v>111</v>
      </c>
      <c r="N249" s="2">
        <v>40663</v>
      </c>
      <c r="O249" s="2">
        <v>40665</v>
      </c>
      <c r="P249">
        <v>44</v>
      </c>
      <c r="Q249" s="1">
        <v>0.06</v>
      </c>
      <c r="R249">
        <v>3.58</v>
      </c>
      <c r="S249">
        <v>5.47</v>
      </c>
      <c r="T249">
        <f t="shared" si="3"/>
        <v>157.52000000000001</v>
      </c>
    </row>
    <row r="250" spans="1:20" x14ac:dyDescent="0.3">
      <c r="A250">
        <v>249</v>
      </c>
      <c r="B250">
        <v>14855</v>
      </c>
      <c r="C250" t="s">
        <v>459</v>
      </c>
      <c r="D250" t="s">
        <v>20</v>
      </c>
      <c r="E250" t="s">
        <v>187</v>
      </c>
      <c r="F250" t="s">
        <v>47</v>
      </c>
      <c r="G250" t="s">
        <v>32</v>
      </c>
      <c r="H250" t="s">
        <v>217</v>
      </c>
      <c r="I250" t="s">
        <v>28</v>
      </c>
      <c r="J250" t="s">
        <v>84</v>
      </c>
      <c r="K250" t="s">
        <v>282</v>
      </c>
      <c r="L250" t="s">
        <v>26</v>
      </c>
      <c r="M250" t="s">
        <v>51</v>
      </c>
      <c r="N250" s="2">
        <v>40663</v>
      </c>
      <c r="O250" s="2">
        <v>40665</v>
      </c>
      <c r="P250">
        <v>48</v>
      </c>
      <c r="Q250" s="1">
        <v>0.1</v>
      </c>
      <c r="R250">
        <v>2.23</v>
      </c>
      <c r="S250">
        <v>4.57</v>
      </c>
      <c r="T250">
        <f t="shared" si="3"/>
        <v>107.03999999999999</v>
      </c>
    </row>
    <row r="251" spans="1:20" x14ac:dyDescent="0.3">
      <c r="A251">
        <v>250</v>
      </c>
      <c r="B251">
        <v>14855</v>
      </c>
      <c r="C251" t="s">
        <v>459</v>
      </c>
      <c r="D251" t="s">
        <v>578</v>
      </c>
      <c r="E251" t="s">
        <v>187</v>
      </c>
      <c r="F251" t="s">
        <v>47</v>
      </c>
      <c r="G251" t="s">
        <v>32</v>
      </c>
      <c r="H251" t="s">
        <v>225</v>
      </c>
      <c r="I251" t="s">
        <v>28</v>
      </c>
      <c r="J251" t="s">
        <v>84</v>
      </c>
      <c r="K251" t="s">
        <v>68</v>
      </c>
      <c r="L251" t="s">
        <v>330</v>
      </c>
      <c r="M251" t="s">
        <v>134</v>
      </c>
      <c r="N251" s="2">
        <v>40663</v>
      </c>
      <c r="O251" s="2">
        <v>40665</v>
      </c>
      <c r="P251">
        <v>19</v>
      </c>
      <c r="Q251" s="1">
        <v>0.01</v>
      </c>
      <c r="R251">
        <v>124.49</v>
      </c>
      <c r="S251">
        <v>51.94</v>
      </c>
      <c r="T251">
        <f t="shared" si="3"/>
        <v>2365.31</v>
      </c>
    </row>
    <row r="252" spans="1:20" x14ac:dyDescent="0.3">
      <c r="A252">
        <v>251</v>
      </c>
      <c r="B252">
        <v>14884</v>
      </c>
      <c r="C252" t="s">
        <v>1236</v>
      </c>
      <c r="D252" t="s">
        <v>20</v>
      </c>
      <c r="E252" t="s">
        <v>21</v>
      </c>
      <c r="F252" t="s">
        <v>31</v>
      </c>
      <c r="G252" t="s">
        <v>41</v>
      </c>
      <c r="H252" t="s">
        <v>33</v>
      </c>
      <c r="I252" t="s">
        <v>28</v>
      </c>
      <c r="J252" t="s">
        <v>84</v>
      </c>
      <c r="K252" t="s">
        <v>201</v>
      </c>
      <c r="L252" t="s">
        <v>192</v>
      </c>
      <c r="M252" t="s">
        <v>296</v>
      </c>
      <c r="N252" s="2">
        <v>41179</v>
      </c>
      <c r="O252" s="2">
        <v>41181</v>
      </c>
      <c r="P252">
        <v>12</v>
      </c>
      <c r="Q252" s="1">
        <v>0.06</v>
      </c>
      <c r="R252">
        <v>95.99</v>
      </c>
      <c r="S252">
        <v>4.9000000000000004</v>
      </c>
      <c r="T252">
        <f t="shared" si="3"/>
        <v>1151.8799999999999</v>
      </c>
    </row>
    <row r="253" spans="1:20" x14ac:dyDescent="0.3">
      <c r="A253">
        <v>252</v>
      </c>
      <c r="B253">
        <v>14916</v>
      </c>
      <c r="C253" t="s">
        <v>847</v>
      </c>
      <c r="D253" t="s">
        <v>38</v>
      </c>
      <c r="E253" t="s">
        <v>21</v>
      </c>
      <c r="F253" t="s">
        <v>47</v>
      </c>
      <c r="G253" t="s">
        <v>48</v>
      </c>
      <c r="H253" t="s">
        <v>203</v>
      </c>
      <c r="I253" t="s">
        <v>28</v>
      </c>
      <c r="J253" t="s">
        <v>84</v>
      </c>
      <c r="K253" t="s">
        <v>201</v>
      </c>
      <c r="L253" t="s">
        <v>192</v>
      </c>
      <c r="M253" t="s">
        <v>111</v>
      </c>
      <c r="N253" s="2">
        <v>41332</v>
      </c>
      <c r="O253" s="2">
        <v>41334</v>
      </c>
      <c r="P253">
        <v>16</v>
      </c>
      <c r="Q253" s="1">
        <v>7.0000000000000007E-2</v>
      </c>
      <c r="R253">
        <v>125.99</v>
      </c>
      <c r="S253">
        <v>8.8000000000000007</v>
      </c>
      <c r="T253">
        <f t="shared" si="3"/>
        <v>2015.84</v>
      </c>
    </row>
    <row r="254" spans="1:20" x14ac:dyDescent="0.3">
      <c r="A254">
        <v>253</v>
      </c>
      <c r="B254">
        <v>15009</v>
      </c>
      <c r="C254" t="s">
        <v>46</v>
      </c>
      <c r="D254" t="s">
        <v>38</v>
      </c>
      <c r="E254" t="s">
        <v>39</v>
      </c>
      <c r="F254" t="s">
        <v>47</v>
      </c>
      <c r="G254" t="s">
        <v>32</v>
      </c>
      <c r="H254" t="s">
        <v>49</v>
      </c>
      <c r="I254" t="s">
        <v>28</v>
      </c>
      <c r="J254" t="s">
        <v>84</v>
      </c>
      <c r="K254" t="s">
        <v>248</v>
      </c>
      <c r="L254" t="s">
        <v>26</v>
      </c>
      <c r="M254" t="s">
        <v>51</v>
      </c>
      <c r="N254" s="2">
        <v>41264</v>
      </c>
      <c r="O254" s="2">
        <v>41266</v>
      </c>
      <c r="P254">
        <v>92</v>
      </c>
      <c r="Q254" s="1">
        <v>0.09</v>
      </c>
      <c r="R254">
        <v>28.15</v>
      </c>
      <c r="S254">
        <v>8.99</v>
      </c>
      <c r="T254">
        <f t="shared" si="3"/>
        <v>2589.7999999999997</v>
      </c>
    </row>
    <row r="255" spans="1:20" x14ac:dyDescent="0.3">
      <c r="A255">
        <v>254</v>
      </c>
      <c r="B255">
        <v>15009</v>
      </c>
      <c r="C255" t="s">
        <v>46</v>
      </c>
      <c r="D255" t="s">
        <v>38</v>
      </c>
      <c r="E255" t="s">
        <v>39</v>
      </c>
      <c r="F255" t="s">
        <v>47</v>
      </c>
      <c r="G255" t="s">
        <v>32</v>
      </c>
      <c r="H255" t="s">
        <v>94</v>
      </c>
      <c r="I255" t="s">
        <v>28</v>
      </c>
      <c r="J255" t="s">
        <v>84</v>
      </c>
      <c r="K255" t="s">
        <v>82</v>
      </c>
      <c r="L255" t="s">
        <v>192</v>
      </c>
      <c r="M255" t="s">
        <v>167</v>
      </c>
      <c r="N255" s="2">
        <v>41264</v>
      </c>
      <c r="O255" s="2">
        <v>41265</v>
      </c>
      <c r="P255">
        <v>56</v>
      </c>
      <c r="Q255" s="1">
        <v>0.08</v>
      </c>
      <c r="R255">
        <v>7.78</v>
      </c>
      <c r="S255">
        <v>2.5</v>
      </c>
      <c r="T255">
        <f t="shared" si="3"/>
        <v>435.68</v>
      </c>
    </row>
    <row r="256" spans="1:20" x14ac:dyDescent="0.3">
      <c r="A256">
        <v>255</v>
      </c>
      <c r="B256">
        <v>15264</v>
      </c>
      <c r="C256" t="s">
        <v>651</v>
      </c>
      <c r="D256" t="s">
        <v>20</v>
      </c>
      <c r="E256" t="s">
        <v>39</v>
      </c>
      <c r="F256" t="s">
        <v>22</v>
      </c>
      <c r="G256" t="s">
        <v>93</v>
      </c>
      <c r="H256" t="s">
        <v>78</v>
      </c>
      <c r="I256" t="s">
        <v>28</v>
      </c>
      <c r="J256" t="s">
        <v>84</v>
      </c>
      <c r="K256" t="s">
        <v>248</v>
      </c>
      <c r="L256" t="s">
        <v>192</v>
      </c>
      <c r="M256" t="s">
        <v>227</v>
      </c>
      <c r="N256" s="2">
        <v>41230</v>
      </c>
      <c r="O256" s="2">
        <v>41232</v>
      </c>
      <c r="P256">
        <v>10</v>
      </c>
      <c r="Q256" s="1">
        <v>7.0000000000000007E-2</v>
      </c>
      <c r="R256">
        <v>1270.99</v>
      </c>
      <c r="S256">
        <v>19.989999999999998</v>
      </c>
      <c r="T256">
        <f t="shared" si="3"/>
        <v>12709.9</v>
      </c>
    </row>
    <row r="257" spans="1:20" x14ac:dyDescent="0.3">
      <c r="A257">
        <v>256</v>
      </c>
      <c r="B257">
        <v>15264</v>
      </c>
      <c r="C257" t="s">
        <v>651</v>
      </c>
      <c r="D257" t="s">
        <v>20</v>
      </c>
      <c r="E257" t="s">
        <v>39</v>
      </c>
      <c r="F257" t="s">
        <v>22</v>
      </c>
      <c r="G257" t="s">
        <v>93</v>
      </c>
      <c r="H257" t="s">
        <v>94</v>
      </c>
      <c r="I257" t="s">
        <v>28</v>
      </c>
      <c r="J257" t="s">
        <v>84</v>
      </c>
      <c r="K257" t="s">
        <v>50</v>
      </c>
      <c r="L257" t="s">
        <v>192</v>
      </c>
      <c r="M257" t="s">
        <v>86</v>
      </c>
      <c r="N257" s="2">
        <v>41230</v>
      </c>
      <c r="O257" s="2">
        <v>41230</v>
      </c>
      <c r="P257">
        <v>44</v>
      </c>
      <c r="Q257" s="1">
        <v>7.0000000000000007E-2</v>
      </c>
      <c r="R257">
        <v>7.31</v>
      </c>
      <c r="S257">
        <v>0.49</v>
      </c>
      <c r="T257">
        <f t="shared" si="3"/>
        <v>321.64</v>
      </c>
    </row>
    <row r="258" spans="1:20" x14ac:dyDescent="0.3">
      <c r="A258">
        <v>257</v>
      </c>
      <c r="B258">
        <v>15300</v>
      </c>
      <c r="C258" t="s">
        <v>847</v>
      </c>
      <c r="D258" t="s">
        <v>38</v>
      </c>
      <c r="E258" t="s">
        <v>39</v>
      </c>
      <c r="F258" t="s">
        <v>47</v>
      </c>
      <c r="G258" t="s">
        <v>41</v>
      </c>
      <c r="H258" t="s">
        <v>94</v>
      </c>
      <c r="I258" t="s">
        <v>28</v>
      </c>
      <c r="J258" t="s">
        <v>84</v>
      </c>
      <c r="K258" t="s">
        <v>129</v>
      </c>
      <c r="L258" t="s">
        <v>192</v>
      </c>
      <c r="M258" t="s">
        <v>156</v>
      </c>
      <c r="N258" s="2">
        <v>40947</v>
      </c>
      <c r="O258" s="2">
        <v>40949</v>
      </c>
      <c r="P258">
        <v>47</v>
      </c>
      <c r="Q258" s="1">
        <v>0.05</v>
      </c>
      <c r="R258">
        <v>5.28</v>
      </c>
      <c r="S258">
        <v>5.0599999999999996</v>
      </c>
      <c r="T258">
        <f t="shared" si="3"/>
        <v>248.16000000000003</v>
      </c>
    </row>
    <row r="259" spans="1:20" x14ac:dyDescent="0.3">
      <c r="A259">
        <v>258</v>
      </c>
      <c r="B259">
        <v>15303</v>
      </c>
      <c r="C259" t="s">
        <v>822</v>
      </c>
      <c r="D259" t="s">
        <v>20</v>
      </c>
      <c r="E259" t="s">
        <v>39</v>
      </c>
      <c r="F259" t="s">
        <v>47</v>
      </c>
      <c r="G259" t="s">
        <v>23</v>
      </c>
      <c r="H259" t="s">
        <v>94</v>
      </c>
      <c r="I259" t="s">
        <v>28</v>
      </c>
      <c r="J259" t="s">
        <v>84</v>
      </c>
      <c r="K259" t="s">
        <v>95</v>
      </c>
      <c r="L259" t="s">
        <v>192</v>
      </c>
      <c r="M259" t="s">
        <v>160</v>
      </c>
      <c r="N259" s="2">
        <v>40799</v>
      </c>
      <c r="O259" s="2">
        <v>40800</v>
      </c>
      <c r="P259">
        <v>38</v>
      </c>
      <c r="Q259" s="1">
        <v>0.02</v>
      </c>
      <c r="R259">
        <v>4.54</v>
      </c>
      <c r="S259">
        <v>5.83</v>
      </c>
      <c r="T259">
        <f t="shared" ref="T259:T322" si="4">R259*P259</f>
        <v>172.52</v>
      </c>
    </row>
    <row r="260" spans="1:20" x14ac:dyDescent="0.3">
      <c r="A260">
        <v>259</v>
      </c>
      <c r="B260">
        <v>15303</v>
      </c>
      <c r="C260" t="s">
        <v>822</v>
      </c>
      <c r="D260" t="s">
        <v>20</v>
      </c>
      <c r="E260" t="s">
        <v>21</v>
      </c>
      <c r="F260" t="s">
        <v>47</v>
      </c>
      <c r="G260" t="s">
        <v>23</v>
      </c>
      <c r="H260" t="s">
        <v>206</v>
      </c>
      <c r="I260" t="s">
        <v>28</v>
      </c>
      <c r="J260" t="s">
        <v>84</v>
      </c>
      <c r="K260" t="s">
        <v>1447</v>
      </c>
      <c r="L260" t="s">
        <v>26</v>
      </c>
      <c r="M260" t="s">
        <v>117</v>
      </c>
      <c r="N260" s="2">
        <v>40799</v>
      </c>
      <c r="O260" s="2">
        <v>40801</v>
      </c>
      <c r="P260">
        <v>33</v>
      </c>
      <c r="Q260" s="1">
        <v>0.02</v>
      </c>
      <c r="R260">
        <v>28.48</v>
      </c>
      <c r="S260">
        <v>8.99</v>
      </c>
      <c r="T260">
        <f t="shared" si="4"/>
        <v>939.84</v>
      </c>
    </row>
    <row r="261" spans="1:20" x14ac:dyDescent="0.3">
      <c r="A261">
        <v>260</v>
      </c>
      <c r="B261">
        <v>15463</v>
      </c>
      <c r="C261" t="s">
        <v>1441</v>
      </c>
      <c r="D261" t="s">
        <v>38</v>
      </c>
      <c r="E261" t="s">
        <v>39</v>
      </c>
      <c r="F261" t="s">
        <v>22</v>
      </c>
      <c r="G261" t="s">
        <v>48</v>
      </c>
      <c r="H261" t="s">
        <v>42</v>
      </c>
      <c r="I261" t="s">
        <v>28</v>
      </c>
      <c r="J261" t="s">
        <v>84</v>
      </c>
      <c r="K261" t="s">
        <v>116</v>
      </c>
      <c r="L261" t="s">
        <v>192</v>
      </c>
      <c r="M261" t="s">
        <v>173</v>
      </c>
      <c r="N261" s="2">
        <v>40748</v>
      </c>
      <c r="O261" s="2">
        <v>40750</v>
      </c>
      <c r="P261">
        <v>58</v>
      </c>
      <c r="Q261" s="1">
        <v>0.04</v>
      </c>
      <c r="R261">
        <v>5.98</v>
      </c>
      <c r="S261">
        <v>7.5</v>
      </c>
      <c r="T261">
        <f t="shared" si="4"/>
        <v>346.84000000000003</v>
      </c>
    </row>
    <row r="262" spans="1:20" x14ac:dyDescent="0.3">
      <c r="A262">
        <v>261</v>
      </c>
      <c r="B262">
        <v>15714</v>
      </c>
      <c r="C262" t="s">
        <v>1187</v>
      </c>
      <c r="D262" t="s">
        <v>38</v>
      </c>
      <c r="E262" t="s">
        <v>39</v>
      </c>
      <c r="F262" t="s">
        <v>31</v>
      </c>
      <c r="G262" t="s">
        <v>41</v>
      </c>
      <c r="H262" t="s">
        <v>54</v>
      </c>
      <c r="I262" t="s">
        <v>28</v>
      </c>
      <c r="J262" t="s">
        <v>84</v>
      </c>
      <c r="K262" t="s">
        <v>55</v>
      </c>
      <c r="L262" t="s">
        <v>192</v>
      </c>
      <c r="M262" t="s">
        <v>146</v>
      </c>
      <c r="N262" s="2">
        <v>41095</v>
      </c>
      <c r="O262" s="2">
        <v>41097</v>
      </c>
      <c r="P262">
        <v>68</v>
      </c>
      <c r="Q262" s="1">
        <v>0.01</v>
      </c>
      <c r="R262">
        <v>49.43</v>
      </c>
      <c r="S262">
        <v>19.989999999999998</v>
      </c>
      <c r="T262">
        <f t="shared" si="4"/>
        <v>3361.24</v>
      </c>
    </row>
    <row r="263" spans="1:20" x14ac:dyDescent="0.3">
      <c r="A263">
        <v>262</v>
      </c>
      <c r="B263">
        <v>15907</v>
      </c>
      <c r="C263" t="s">
        <v>956</v>
      </c>
      <c r="D263" t="s">
        <v>578</v>
      </c>
      <c r="E263" t="s">
        <v>187</v>
      </c>
      <c r="F263" t="s">
        <v>47</v>
      </c>
      <c r="G263" t="s">
        <v>41</v>
      </c>
      <c r="H263" t="s">
        <v>217</v>
      </c>
      <c r="I263" t="s">
        <v>28</v>
      </c>
      <c r="J263" t="s">
        <v>84</v>
      </c>
      <c r="K263" t="s">
        <v>43</v>
      </c>
      <c r="L263" t="s">
        <v>330</v>
      </c>
      <c r="M263" t="s">
        <v>160</v>
      </c>
      <c r="N263" s="2">
        <v>41010</v>
      </c>
      <c r="O263" s="2">
        <v>41012</v>
      </c>
      <c r="P263">
        <v>40</v>
      </c>
      <c r="Q263" s="1">
        <v>0.01</v>
      </c>
      <c r="R263">
        <v>48.58</v>
      </c>
      <c r="S263">
        <v>54.11</v>
      </c>
      <c r="T263">
        <f t="shared" si="4"/>
        <v>1943.1999999999998</v>
      </c>
    </row>
    <row r="264" spans="1:20" x14ac:dyDescent="0.3">
      <c r="A264">
        <v>263</v>
      </c>
      <c r="B264">
        <v>15907</v>
      </c>
      <c r="C264" t="s">
        <v>956</v>
      </c>
      <c r="D264" t="s">
        <v>38</v>
      </c>
      <c r="E264" t="s">
        <v>187</v>
      </c>
      <c r="F264" t="s">
        <v>47</v>
      </c>
      <c r="G264" t="s">
        <v>41</v>
      </c>
      <c r="H264" t="s">
        <v>225</v>
      </c>
      <c r="I264" t="s">
        <v>28</v>
      </c>
      <c r="J264" t="s">
        <v>84</v>
      </c>
      <c r="K264" t="s">
        <v>158</v>
      </c>
      <c r="L264" t="s">
        <v>706</v>
      </c>
      <c r="M264" t="s">
        <v>160</v>
      </c>
      <c r="N264" s="2">
        <v>41010</v>
      </c>
      <c r="O264" s="2">
        <v>41013</v>
      </c>
      <c r="P264">
        <v>40</v>
      </c>
      <c r="Q264" s="1">
        <v>0.04</v>
      </c>
      <c r="R264">
        <v>105.98</v>
      </c>
      <c r="S264">
        <v>13.99</v>
      </c>
      <c r="T264">
        <f t="shared" si="4"/>
        <v>4239.2</v>
      </c>
    </row>
    <row r="265" spans="1:20" x14ac:dyDescent="0.3">
      <c r="A265">
        <v>264</v>
      </c>
      <c r="B265">
        <v>15907</v>
      </c>
      <c r="C265" t="s">
        <v>956</v>
      </c>
      <c r="D265" t="s">
        <v>20</v>
      </c>
      <c r="E265" t="s">
        <v>39</v>
      </c>
      <c r="F265" t="s">
        <v>47</v>
      </c>
      <c r="G265" t="s">
        <v>41</v>
      </c>
      <c r="H265" t="s">
        <v>54</v>
      </c>
      <c r="I265" t="s">
        <v>28</v>
      </c>
      <c r="J265" t="s">
        <v>84</v>
      </c>
      <c r="K265" t="s">
        <v>116</v>
      </c>
      <c r="L265" t="s">
        <v>44</v>
      </c>
      <c r="M265" t="s">
        <v>160</v>
      </c>
      <c r="N265" s="2">
        <v>41010</v>
      </c>
      <c r="O265" s="2">
        <v>41011</v>
      </c>
      <c r="P265">
        <v>4</v>
      </c>
      <c r="Q265" s="1">
        <v>0.09</v>
      </c>
      <c r="R265">
        <v>7.04</v>
      </c>
      <c r="S265">
        <v>2.17</v>
      </c>
      <c r="T265">
        <f t="shared" si="4"/>
        <v>28.16</v>
      </c>
    </row>
    <row r="266" spans="1:20" x14ac:dyDescent="0.3">
      <c r="A266">
        <v>265</v>
      </c>
      <c r="B266">
        <v>16098</v>
      </c>
      <c r="C266" t="s">
        <v>1875</v>
      </c>
      <c r="D266" t="s">
        <v>20</v>
      </c>
      <c r="E266" t="s">
        <v>187</v>
      </c>
      <c r="F266" t="s">
        <v>22</v>
      </c>
      <c r="G266" t="s">
        <v>48</v>
      </c>
      <c r="H266" t="s">
        <v>188</v>
      </c>
      <c r="I266" t="s">
        <v>28</v>
      </c>
      <c r="J266" t="s">
        <v>84</v>
      </c>
      <c r="K266" t="s">
        <v>226</v>
      </c>
      <c r="L266" t="s">
        <v>26</v>
      </c>
      <c r="M266" t="s">
        <v>173</v>
      </c>
      <c r="N266" s="2">
        <v>41476</v>
      </c>
      <c r="O266" s="2">
        <v>41480</v>
      </c>
      <c r="P266">
        <v>43</v>
      </c>
      <c r="Q266" s="1">
        <v>0.06</v>
      </c>
      <c r="R266">
        <v>14.98</v>
      </c>
      <c r="S266">
        <v>8.99</v>
      </c>
      <c r="T266">
        <f t="shared" si="4"/>
        <v>644.14</v>
      </c>
    </row>
    <row r="267" spans="1:20" x14ac:dyDescent="0.3">
      <c r="A267">
        <v>266</v>
      </c>
      <c r="B267">
        <v>16098</v>
      </c>
      <c r="C267" t="s">
        <v>1875</v>
      </c>
      <c r="D267" t="s">
        <v>20</v>
      </c>
      <c r="E267" t="s">
        <v>39</v>
      </c>
      <c r="F267" t="s">
        <v>22</v>
      </c>
      <c r="G267" t="s">
        <v>48</v>
      </c>
      <c r="H267" t="s">
        <v>42</v>
      </c>
      <c r="I267" t="s">
        <v>28</v>
      </c>
      <c r="J267" t="s">
        <v>84</v>
      </c>
      <c r="K267" t="s">
        <v>221</v>
      </c>
      <c r="L267" t="s">
        <v>192</v>
      </c>
      <c r="M267" t="s">
        <v>238</v>
      </c>
      <c r="N267" s="2">
        <v>41476</v>
      </c>
      <c r="O267" s="2">
        <v>41478</v>
      </c>
      <c r="P267">
        <v>62</v>
      </c>
      <c r="Q267" s="1">
        <v>0.09</v>
      </c>
      <c r="R267">
        <v>24.95</v>
      </c>
      <c r="S267">
        <v>2.99</v>
      </c>
      <c r="T267">
        <f t="shared" si="4"/>
        <v>1546.8999999999999</v>
      </c>
    </row>
    <row r="268" spans="1:20" x14ac:dyDescent="0.3">
      <c r="A268">
        <v>267</v>
      </c>
      <c r="B268">
        <v>16289</v>
      </c>
      <c r="C268" t="s">
        <v>459</v>
      </c>
      <c r="D268" t="s">
        <v>20</v>
      </c>
      <c r="E268" t="s">
        <v>21</v>
      </c>
      <c r="F268" t="s">
        <v>47</v>
      </c>
      <c r="G268" t="s">
        <v>41</v>
      </c>
      <c r="H268" t="s">
        <v>206</v>
      </c>
      <c r="I268" t="s">
        <v>28</v>
      </c>
      <c r="J268" t="s">
        <v>84</v>
      </c>
      <c r="K268" t="s">
        <v>1111</v>
      </c>
      <c r="L268" t="s">
        <v>192</v>
      </c>
      <c r="M268" t="s">
        <v>51</v>
      </c>
      <c r="N268" s="2">
        <v>40741</v>
      </c>
      <c r="O268" s="2">
        <v>40743</v>
      </c>
      <c r="P268">
        <v>59</v>
      </c>
      <c r="Q268" s="1">
        <v>0.01</v>
      </c>
      <c r="R268">
        <v>125.99</v>
      </c>
      <c r="S268">
        <v>2.5</v>
      </c>
      <c r="T268">
        <f t="shared" si="4"/>
        <v>7433.41</v>
      </c>
    </row>
    <row r="269" spans="1:20" x14ac:dyDescent="0.3">
      <c r="A269">
        <v>268</v>
      </c>
      <c r="B269">
        <v>16289</v>
      </c>
      <c r="C269" t="s">
        <v>459</v>
      </c>
      <c r="D269" t="s">
        <v>20</v>
      </c>
      <c r="E269" t="s">
        <v>187</v>
      </c>
      <c r="F269" t="s">
        <v>47</v>
      </c>
      <c r="G269" t="s">
        <v>41</v>
      </c>
      <c r="H269" t="s">
        <v>217</v>
      </c>
      <c r="I269" t="s">
        <v>28</v>
      </c>
      <c r="J269" t="s">
        <v>84</v>
      </c>
      <c r="K269" t="s">
        <v>82</v>
      </c>
      <c r="L269" t="s">
        <v>26</v>
      </c>
      <c r="M269" t="s">
        <v>114</v>
      </c>
      <c r="N269" s="2">
        <v>40741</v>
      </c>
      <c r="O269" s="2">
        <v>40743</v>
      </c>
      <c r="P269">
        <v>44</v>
      </c>
      <c r="Q269" s="1">
        <v>0.09</v>
      </c>
      <c r="R269">
        <v>12.22</v>
      </c>
      <c r="S269">
        <v>2.85</v>
      </c>
      <c r="T269">
        <f t="shared" si="4"/>
        <v>537.68000000000006</v>
      </c>
    </row>
    <row r="270" spans="1:20" x14ac:dyDescent="0.3">
      <c r="A270">
        <v>269</v>
      </c>
      <c r="B270">
        <v>16320</v>
      </c>
      <c r="C270" t="s">
        <v>1141</v>
      </c>
      <c r="D270" t="s">
        <v>20</v>
      </c>
      <c r="E270" t="s">
        <v>21</v>
      </c>
      <c r="F270" t="s">
        <v>31</v>
      </c>
      <c r="G270" t="s">
        <v>32</v>
      </c>
      <c r="H270" t="s">
        <v>203</v>
      </c>
      <c r="I270" t="s">
        <v>28</v>
      </c>
      <c r="J270" t="s">
        <v>84</v>
      </c>
      <c r="K270" t="s">
        <v>1138</v>
      </c>
      <c r="L270" t="s">
        <v>192</v>
      </c>
      <c r="M270" t="s">
        <v>141</v>
      </c>
      <c r="N270" s="2">
        <v>41202</v>
      </c>
      <c r="O270" s="2">
        <v>41204</v>
      </c>
      <c r="P270">
        <v>33</v>
      </c>
      <c r="Q270" s="1">
        <v>0</v>
      </c>
      <c r="R270">
        <v>125.99</v>
      </c>
      <c r="S270">
        <v>8.08</v>
      </c>
      <c r="T270">
        <f t="shared" si="4"/>
        <v>4157.67</v>
      </c>
    </row>
    <row r="271" spans="1:20" x14ac:dyDescent="0.3">
      <c r="A271">
        <v>270</v>
      </c>
      <c r="B271">
        <v>16422</v>
      </c>
      <c r="C271" t="s">
        <v>1049</v>
      </c>
      <c r="D271" t="s">
        <v>20</v>
      </c>
      <c r="E271" t="s">
        <v>39</v>
      </c>
      <c r="F271" t="s">
        <v>31</v>
      </c>
      <c r="G271" t="s">
        <v>23</v>
      </c>
      <c r="H271" t="s">
        <v>89</v>
      </c>
      <c r="I271" t="s">
        <v>28</v>
      </c>
      <c r="J271" t="s">
        <v>84</v>
      </c>
      <c r="K271" t="s">
        <v>43</v>
      </c>
      <c r="L271" t="s">
        <v>192</v>
      </c>
      <c r="M271" t="s">
        <v>35</v>
      </c>
      <c r="N271" s="2">
        <v>41191</v>
      </c>
      <c r="O271" s="2">
        <v>41192</v>
      </c>
      <c r="P271">
        <v>79</v>
      </c>
      <c r="Q271" s="1">
        <v>0.01</v>
      </c>
      <c r="R271">
        <v>6.48</v>
      </c>
      <c r="S271">
        <v>5.14</v>
      </c>
      <c r="T271">
        <f t="shared" si="4"/>
        <v>511.92</v>
      </c>
    </row>
    <row r="272" spans="1:20" x14ac:dyDescent="0.3">
      <c r="A272">
        <v>271</v>
      </c>
      <c r="B272">
        <v>16422</v>
      </c>
      <c r="C272" t="s">
        <v>1049</v>
      </c>
      <c r="D272" t="s">
        <v>20</v>
      </c>
      <c r="E272" t="s">
        <v>39</v>
      </c>
      <c r="F272" t="s">
        <v>31</v>
      </c>
      <c r="G272" t="s">
        <v>23</v>
      </c>
      <c r="H272" t="s">
        <v>42</v>
      </c>
      <c r="I272" t="s">
        <v>28</v>
      </c>
      <c r="J272" t="s">
        <v>84</v>
      </c>
      <c r="K272" t="s">
        <v>105</v>
      </c>
      <c r="L272" t="s">
        <v>26</v>
      </c>
      <c r="M272" t="s">
        <v>143</v>
      </c>
      <c r="N272" s="2">
        <v>41191</v>
      </c>
      <c r="O272" s="2">
        <v>41193</v>
      </c>
      <c r="P272">
        <v>32</v>
      </c>
      <c r="Q272" s="1">
        <v>0.02</v>
      </c>
      <c r="R272">
        <v>10.23</v>
      </c>
      <c r="S272">
        <v>4.68</v>
      </c>
      <c r="T272">
        <f t="shared" si="4"/>
        <v>327.36</v>
      </c>
    </row>
    <row r="273" spans="1:20" x14ac:dyDescent="0.3">
      <c r="A273">
        <v>272</v>
      </c>
      <c r="B273">
        <v>16480</v>
      </c>
      <c r="C273" t="s">
        <v>796</v>
      </c>
      <c r="D273" t="s">
        <v>38</v>
      </c>
      <c r="E273" t="s">
        <v>39</v>
      </c>
      <c r="F273" t="s">
        <v>47</v>
      </c>
      <c r="G273" t="s">
        <v>32</v>
      </c>
      <c r="H273" t="s">
        <v>89</v>
      </c>
      <c r="I273" t="s">
        <v>28</v>
      </c>
      <c r="J273" t="s">
        <v>84</v>
      </c>
      <c r="K273" t="s">
        <v>184</v>
      </c>
      <c r="L273" t="s">
        <v>192</v>
      </c>
      <c r="M273" t="s">
        <v>51</v>
      </c>
      <c r="N273" s="2">
        <v>41614</v>
      </c>
      <c r="O273" s="2">
        <v>41616</v>
      </c>
      <c r="P273">
        <v>28</v>
      </c>
      <c r="Q273" s="1">
        <v>0.09</v>
      </c>
      <c r="R273">
        <v>5.4</v>
      </c>
      <c r="S273">
        <v>7.78</v>
      </c>
      <c r="T273">
        <f t="shared" si="4"/>
        <v>151.20000000000002</v>
      </c>
    </row>
    <row r="274" spans="1:20" x14ac:dyDescent="0.3">
      <c r="A274">
        <v>273</v>
      </c>
      <c r="B274">
        <v>16547</v>
      </c>
      <c r="C274" t="s">
        <v>161</v>
      </c>
      <c r="D274" t="s">
        <v>578</v>
      </c>
      <c r="E274" t="s">
        <v>187</v>
      </c>
      <c r="F274" t="s">
        <v>47</v>
      </c>
      <c r="G274" t="s">
        <v>32</v>
      </c>
      <c r="H274" t="s">
        <v>188</v>
      </c>
      <c r="I274" t="s">
        <v>28</v>
      </c>
      <c r="J274" t="s">
        <v>84</v>
      </c>
      <c r="K274" t="s">
        <v>170</v>
      </c>
      <c r="L274" t="s">
        <v>283</v>
      </c>
      <c r="M274" t="s">
        <v>156</v>
      </c>
      <c r="N274" s="2">
        <v>40227</v>
      </c>
      <c r="O274" s="2">
        <v>40229</v>
      </c>
      <c r="P274">
        <v>30</v>
      </c>
      <c r="Q274" s="1">
        <v>0.09</v>
      </c>
      <c r="R274">
        <v>355.98</v>
      </c>
      <c r="S274">
        <v>58.92</v>
      </c>
      <c r="T274">
        <f t="shared" si="4"/>
        <v>10679.400000000001</v>
      </c>
    </row>
    <row r="275" spans="1:20" x14ac:dyDescent="0.3">
      <c r="A275">
        <v>274</v>
      </c>
      <c r="B275">
        <v>16547</v>
      </c>
      <c r="C275" t="s">
        <v>161</v>
      </c>
      <c r="D275" t="s">
        <v>578</v>
      </c>
      <c r="E275" t="s">
        <v>187</v>
      </c>
      <c r="F275" t="s">
        <v>47</v>
      </c>
      <c r="G275" t="s">
        <v>32</v>
      </c>
      <c r="H275" t="s">
        <v>219</v>
      </c>
      <c r="I275" t="s">
        <v>28</v>
      </c>
      <c r="J275" t="s">
        <v>84</v>
      </c>
      <c r="K275" t="s">
        <v>291</v>
      </c>
      <c r="L275" t="s">
        <v>330</v>
      </c>
      <c r="M275" t="s">
        <v>117</v>
      </c>
      <c r="N275" s="2">
        <v>40227</v>
      </c>
      <c r="O275" s="2">
        <v>40227</v>
      </c>
      <c r="P275">
        <v>8</v>
      </c>
      <c r="Q275" s="1">
        <v>0.04</v>
      </c>
      <c r="R275">
        <v>218.75</v>
      </c>
      <c r="S275">
        <v>69.64</v>
      </c>
      <c r="T275">
        <f t="shared" si="4"/>
        <v>1750</v>
      </c>
    </row>
    <row r="276" spans="1:20" x14ac:dyDescent="0.3">
      <c r="A276">
        <v>275</v>
      </c>
      <c r="B276">
        <v>16676</v>
      </c>
      <c r="C276" t="s">
        <v>452</v>
      </c>
      <c r="D276" t="s">
        <v>20</v>
      </c>
      <c r="E276" t="s">
        <v>21</v>
      </c>
      <c r="F276" t="s">
        <v>40</v>
      </c>
      <c r="G276" t="s">
        <v>41</v>
      </c>
      <c r="H276" t="s">
        <v>203</v>
      </c>
      <c r="I276" t="s">
        <v>28</v>
      </c>
      <c r="J276" t="s">
        <v>84</v>
      </c>
      <c r="K276" t="s">
        <v>1447</v>
      </c>
      <c r="L276" t="s">
        <v>706</v>
      </c>
      <c r="M276" t="s">
        <v>59</v>
      </c>
      <c r="N276" s="2">
        <v>40256</v>
      </c>
      <c r="O276" s="2">
        <v>40256</v>
      </c>
      <c r="P276">
        <v>39</v>
      </c>
      <c r="Q276" s="1">
        <v>7.0000000000000007E-2</v>
      </c>
      <c r="R276">
        <v>28.99</v>
      </c>
      <c r="S276">
        <v>8.59</v>
      </c>
      <c r="T276">
        <f t="shared" si="4"/>
        <v>1130.6099999999999</v>
      </c>
    </row>
    <row r="277" spans="1:20" x14ac:dyDescent="0.3">
      <c r="A277">
        <v>276</v>
      </c>
      <c r="B277">
        <v>16710</v>
      </c>
      <c r="C277" t="s">
        <v>380</v>
      </c>
      <c r="D277" t="s">
        <v>578</v>
      </c>
      <c r="E277" t="s">
        <v>21</v>
      </c>
      <c r="F277" t="s">
        <v>47</v>
      </c>
      <c r="G277" t="s">
        <v>41</v>
      </c>
      <c r="H277" t="s">
        <v>203</v>
      </c>
      <c r="I277" t="s">
        <v>28</v>
      </c>
      <c r="J277" t="s">
        <v>84</v>
      </c>
      <c r="K277" t="s">
        <v>201</v>
      </c>
      <c r="L277" t="s">
        <v>283</v>
      </c>
      <c r="M277" t="s">
        <v>156</v>
      </c>
      <c r="N277" s="2">
        <v>41023</v>
      </c>
      <c r="O277" s="2">
        <v>41025</v>
      </c>
      <c r="P277">
        <v>53</v>
      </c>
      <c r="Q277" s="1">
        <v>0.09</v>
      </c>
      <c r="R277">
        <v>145.44999999999999</v>
      </c>
      <c r="S277">
        <v>17.850000000000001</v>
      </c>
      <c r="T277">
        <f t="shared" si="4"/>
        <v>7708.8499999999995</v>
      </c>
    </row>
    <row r="278" spans="1:20" x14ac:dyDescent="0.3">
      <c r="A278">
        <v>277</v>
      </c>
      <c r="B278">
        <v>16741</v>
      </c>
      <c r="C278" t="s">
        <v>161</v>
      </c>
      <c r="D278" t="s">
        <v>20</v>
      </c>
      <c r="E278" t="s">
        <v>39</v>
      </c>
      <c r="F278" t="s">
        <v>47</v>
      </c>
      <c r="G278" t="s">
        <v>93</v>
      </c>
      <c r="H278" t="s">
        <v>89</v>
      </c>
      <c r="I278" t="s">
        <v>28</v>
      </c>
      <c r="J278" t="s">
        <v>84</v>
      </c>
      <c r="K278" t="s">
        <v>129</v>
      </c>
      <c r="L278" t="s">
        <v>192</v>
      </c>
      <c r="M278" t="s">
        <v>134</v>
      </c>
      <c r="N278" s="2">
        <v>40816</v>
      </c>
      <c r="O278" s="2">
        <v>40817</v>
      </c>
      <c r="P278">
        <v>11</v>
      </c>
      <c r="Q278" s="1">
        <v>0.01</v>
      </c>
      <c r="R278">
        <v>22.84</v>
      </c>
      <c r="S278">
        <v>16.87</v>
      </c>
      <c r="T278">
        <f t="shared" si="4"/>
        <v>251.24</v>
      </c>
    </row>
    <row r="279" spans="1:20" x14ac:dyDescent="0.3">
      <c r="A279">
        <v>278</v>
      </c>
      <c r="B279">
        <v>16772</v>
      </c>
      <c r="C279" t="s">
        <v>268</v>
      </c>
      <c r="D279" t="s">
        <v>20</v>
      </c>
      <c r="E279" t="s">
        <v>39</v>
      </c>
      <c r="F279" t="s">
        <v>22</v>
      </c>
      <c r="G279" t="s">
        <v>41</v>
      </c>
      <c r="H279" t="s">
        <v>94</v>
      </c>
      <c r="I279" t="s">
        <v>28</v>
      </c>
      <c r="J279" t="s">
        <v>84</v>
      </c>
      <c r="K279" t="s">
        <v>226</v>
      </c>
      <c r="L279" t="s">
        <v>192</v>
      </c>
      <c r="M279" t="s">
        <v>150</v>
      </c>
      <c r="N279" s="2">
        <v>41634</v>
      </c>
      <c r="O279" s="2">
        <v>41636</v>
      </c>
      <c r="P279">
        <v>76</v>
      </c>
      <c r="Q279" s="1">
        <v>0.04</v>
      </c>
      <c r="R279">
        <v>2.61</v>
      </c>
      <c r="S279">
        <v>0.5</v>
      </c>
      <c r="T279">
        <f t="shared" si="4"/>
        <v>198.35999999999999</v>
      </c>
    </row>
    <row r="280" spans="1:20" x14ac:dyDescent="0.3">
      <c r="A280">
        <v>279</v>
      </c>
      <c r="B280">
        <v>16806</v>
      </c>
      <c r="C280" t="s">
        <v>750</v>
      </c>
      <c r="D280" t="s">
        <v>20</v>
      </c>
      <c r="E280" t="s">
        <v>21</v>
      </c>
      <c r="F280" t="s">
        <v>40</v>
      </c>
      <c r="G280" t="s">
        <v>41</v>
      </c>
      <c r="H280" t="s">
        <v>33</v>
      </c>
      <c r="I280" t="s">
        <v>28</v>
      </c>
      <c r="J280" t="s">
        <v>84</v>
      </c>
      <c r="K280" t="s">
        <v>409</v>
      </c>
      <c r="L280" t="s">
        <v>192</v>
      </c>
      <c r="M280" t="s">
        <v>99</v>
      </c>
      <c r="N280" s="2">
        <v>41442</v>
      </c>
      <c r="O280" s="2">
        <v>41443</v>
      </c>
      <c r="P280">
        <v>6</v>
      </c>
      <c r="Q280" s="1">
        <v>0.1</v>
      </c>
      <c r="R280">
        <v>43.22</v>
      </c>
      <c r="S280">
        <v>4</v>
      </c>
      <c r="T280">
        <f t="shared" si="4"/>
        <v>259.32</v>
      </c>
    </row>
    <row r="281" spans="1:20" x14ac:dyDescent="0.3">
      <c r="A281">
        <v>280</v>
      </c>
      <c r="B281">
        <v>16806</v>
      </c>
      <c r="C281" t="s">
        <v>750</v>
      </c>
      <c r="D281" t="s">
        <v>20</v>
      </c>
      <c r="E281" t="s">
        <v>21</v>
      </c>
      <c r="F281" t="s">
        <v>40</v>
      </c>
      <c r="G281" t="s">
        <v>41</v>
      </c>
      <c r="H281" t="s">
        <v>206</v>
      </c>
      <c r="I281" t="s">
        <v>28</v>
      </c>
      <c r="J281" t="s">
        <v>84</v>
      </c>
      <c r="K281" t="s">
        <v>198</v>
      </c>
      <c r="L281" t="s">
        <v>192</v>
      </c>
      <c r="M281" t="s">
        <v>99</v>
      </c>
      <c r="N281" s="2">
        <v>40711</v>
      </c>
      <c r="O281" s="2">
        <v>40713</v>
      </c>
      <c r="P281">
        <v>27</v>
      </c>
      <c r="Q281" s="1">
        <v>0</v>
      </c>
      <c r="R281">
        <v>65.989999999999995</v>
      </c>
      <c r="S281">
        <v>19.989999999999998</v>
      </c>
      <c r="T281">
        <f t="shared" si="4"/>
        <v>1781.7299999999998</v>
      </c>
    </row>
    <row r="282" spans="1:20" x14ac:dyDescent="0.3">
      <c r="A282">
        <v>281</v>
      </c>
      <c r="B282">
        <v>16897</v>
      </c>
      <c r="C282" t="s">
        <v>452</v>
      </c>
      <c r="D282" t="s">
        <v>578</v>
      </c>
      <c r="E282" t="s">
        <v>187</v>
      </c>
      <c r="F282" t="s">
        <v>40</v>
      </c>
      <c r="G282" t="s">
        <v>32</v>
      </c>
      <c r="H282" t="s">
        <v>217</v>
      </c>
      <c r="I282" t="s">
        <v>28</v>
      </c>
      <c r="J282" t="s">
        <v>84</v>
      </c>
      <c r="K282" t="s">
        <v>113</v>
      </c>
      <c r="L282" t="s">
        <v>283</v>
      </c>
      <c r="M282" t="s">
        <v>99</v>
      </c>
      <c r="N282" s="2">
        <v>41440</v>
      </c>
      <c r="O282" s="2">
        <v>41442</v>
      </c>
      <c r="P282">
        <v>2</v>
      </c>
      <c r="Q282" s="1">
        <v>0.02</v>
      </c>
      <c r="R282">
        <v>320.98</v>
      </c>
      <c r="S282">
        <v>58.95</v>
      </c>
      <c r="T282">
        <f t="shared" si="4"/>
        <v>641.96</v>
      </c>
    </row>
    <row r="283" spans="1:20" x14ac:dyDescent="0.3">
      <c r="A283">
        <v>282</v>
      </c>
      <c r="B283">
        <v>16897</v>
      </c>
      <c r="C283" t="s">
        <v>452</v>
      </c>
      <c r="D283" t="s">
        <v>20</v>
      </c>
      <c r="E283" t="s">
        <v>39</v>
      </c>
      <c r="F283" t="s">
        <v>40</v>
      </c>
      <c r="G283" t="s">
        <v>32</v>
      </c>
      <c r="H283" t="s">
        <v>61</v>
      </c>
      <c r="I283" t="s">
        <v>28</v>
      </c>
      <c r="J283" t="s">
        <v>84</v>
      </c>
      <c r="K283" t="s">
        <v>184</v>
      </c>
      <c r="L283" t="s">
        <v>44</v>
      </c>
      <c r="M283" t="s">
        <v>59</v>
      </c>
      <c r="N283" s="2">
        <v>41440</v>
      </c>
      <c r="O283" s="2">
        <v>41442</v>
      </c>
      <c r="P283">
        <v>72</v>
      </c>
      <c r="Q283" s="1">
        <v>0.06</v>
      </c>
      <c r="R283">
        <v>2.21</v>
      </c>
      <c r="S283">
        <v>1</v>
      </c>
      <c r="T283">
        <f t="shared" si="4"/>
        <v>159.12</v>
      </c>
    </row>
    <row r="284" spans="1:20" x14ac:dyDescent="0.3">
      <c r="A284">
        <v>283</v>
      </c>
      <c r="B284">
        <v>17155</v>
      </c>
      <c r="C284" t="s">
        <v>847</v>
      </c>
      <c r="D284" t="s">
        <v>38</v>
      </c>
      <c r="E284" t="s">
        <v>39</v>
      </c>
      <c r="F284" t="s">
        <v>47</v>
      </c>
      <c r="G284" t="s">
        <v>93</v>
      </c>
      <c r="H284" t="s">
        <v>42</v>
      </c>
      <c r="I284" t="s">
        <v>28</v>
      </c>
      <c r="J284" t="s">
        <v>84</v>
      </c>
      <c r="K284" t="s">
        <v>165</v>
      </c>
      <c r="L284" t="s">
        <v>44</v>
      </c>
      <c r="M284" t="s">
        <v>51</v>
      </c>
      <c r="N284" s="2">
        <v>40206</v>
      </c>
      <c r="O284" s="2">
        <v>40207</v>
      </c>
      <c r="P284">
        <v>36</v>
      </c>
      <c r="Q284" s="1">
        <v>0</v>
      </c>
      <c r="R284">
        <v>6.88</v>
      </c>
      <c r="S284">
        <v>2</v>
      </c>
      <c r="T284">
        <f t="shared" si="4"/>
        <v>247.68</v>
      </c>
    </row>
    <row r="285" spans="1:20" x14ac:dyDescent="0.3">
      <c r="A285">
        <v>284</v>
      </c>
      <c r="B285">
        <v>17155</v>
      </c>
      <c r="C285" t="s">
        <v>847</v>
      </c>
      <c r="D285" t="s">
        <v>38</v>
      </c>
      <c r="E285" t="s">
        <v>39</v>
      </c>
      <c r="F285" t="s">
        <v>47</v>
      </c>
      <c r="G285" t="s">
        <v>93</v>
      </c>
      <c r="H285" t="s">
        <v>89</v>
      </c>
      <c r="I285" t="s">
        <v>28</v>
      </c>
      <c r="J285" t="s">
        <v>84</v>
      </c>
      <c r="K285" t="s">
        <v>184</v>
      </c>
      <c r="L285" t="s">
        <v>746</v>
      </c>
      <c r="M285" t="s">
        <v>114</v>
      </c>
      <c r="N285" s="2">
        <v>41302</v>
      </c>
      <c r="O285" s="2">
        <v>41302</v>
      </c>
      <c r="P285">
        <v>34</v>
      </c>
      <c r="Q285" s="1">
        <v>0.03</v>
      </c>
      <c r="R285">
        <v>32.479999999999997</v>
      </c>
      <c r="S285">
        <v>35</v>
      </c>
      <c r="T285">
        <f t="shared" si="4"/>
        <v>1104.32</v>
      </c>
    </row>
    <row r="286" spans="1:20" x14ac:dyDescent="0.3">
      <c r="A286">
        <v>285</v>
      </c>
      <c r="B286">
        <v>17216</v>
      </c>
      <c r="C286" t="s">
        <v>411</v>
      </c>
      <c r="D286" t="s">
        <v>578</v>
      </c>
      <c r="E286" t="s">
        <v>187</v>
      </c>
      <c r="F286" t="s">
        <v>40</v>
      </c>
      <c r="G286" t="s">
        <v>93</v>
      </c>
      <c r="H286" t="s">
        <v>219</v>
      </c>
      <c r="I286" t="s">
        <v>28</v>
      </c>
      <c r="J286" t="s">
        <v>84</v>
      </c>
      <c r="K286" t="s">
        <v>291</v>
      </c>
      <c r="L286" t="s">
        <v>283</v>
      </c>
      <c r="M286" t="s">
        <v>59</v>
      </c>
      <c r="N286" s="2">
        <v>41421</v>
      </c>
      <c r="O286" s="2">
        <v>41422</v>
      </c>
      <c r="P286">
        <v>9</v>
      </c>
      <c r="Q286" s="1">
        <v>0.05</v>
      </c>
      <c r="R286">
        <v>320.98</v>
      </c>
      <c r="S286">
        <v>58.95</v>
      </c>
      <c r="T286">
        <f t="shared" si="4"/>
        <v>2888.82</v>
      </c>
    </row>
    <row r="287" spans="1:20" x14ac:dyDescent="0.3">
      <c r="A287">
        <v>286</v>
      </c>
      <c r="B287">
        <v>17317</v>
      </c>
      <c r="C287" t="s">
        <v>594</v>
      </c>
      <c r="D287" t="s">
        <v>20</v>
      </c>
      <c r="E287" t="s">
        <v>39</v>
      </c>
      <c r="F287" t="s">
        <v>22</v>
      </c>
      <c r="G287" t="s">
        <v>32</v>
      </c>
      <c r="H287" t="s">
        <v>94</v>
      </c>
      <c r="I287" t="s">
        <v>28</v>
      </c>
      <c r="J287" t="s">
        <v>52</v>
      </c>
      <c r="K287" t="s">
        <v>101</v>
      </c>
      <c r="L287" t="s">
        <v>192</v>
      </c>
      <c r="M287" t="s">
        <v>238</v>
      </c>
      <c r="N287" s="2">
        <v>41611</v>
      </c>
      <c r="O287" s="2">
        <v>41613</v>
      </c>
      <c r="P287">
        <v>14</v>
      </c>
      <c r="Q287" s="1">
        <v>0.06</v>
      </c>
      <c r="R287">
        <v>4.42</v>
      </c>
      <c r="S287">
        <v>4.99</v>
      </c>
      <c r="T287">
        <f t="shared" si="4"/>
        <v>61.879999999999995</v>
      </c>
    </row>
    <row r="288" spans="1:20" x14ac:dyDescent="0.3">
      <c r="A288">
        <v>287</v>
      </c>
      <c r="B288">
        <v>17446</v>
      </c>
      <c r="C288" t="s">
        <v>651</v>
      </c>
      <c r="D288" t="s">
        <v>38</v>
      </c>
      <c r="E288" t="s">
        <v>39</v>
      </c>
      <c r="F288" t="s">
        <v>22</v>
      </c>
      <c r="G288" t="s">
        <v>23</v>
      </c>
      <c r="H288" t="s">
        <v>61</v>
      </c>
      <c r="I288" t="s">
        <v>28</v>
      </c>
      <c r="J288" t="s">
        <v>52</v>
      </c>
      <c r="K288" t="s">
        <v>181</v>
      </c>
      <c r="L288" t="s">
        <v>26</v>
      </c>
      <c r="M288" t="s">
        <v>182</v>
      </c>
      <c r="N288" s="2">
        <v>40338</v>
      </c>
      <c r="O288" s="2">
        <v>40340</v>
      </c>
      <c r="P288">
        <v>23</v>
      </c>
      <c r="Q288" s="1">
        <v>0</v>
      </c>
      <c r="R288">
        <v>8.34</v>
      </c>
      <c r="S288">
        <v>2.64</v>
      </c>
      <c r="T288">
        <f t="shared" si="4"/>
        <v>191.82</v>
      </c>
    </row>
    <row r="289" spans="1:20" x14ac:dyDescent="0.3">
      <c r="A289">
        <v>288</v>
      </c>
      <c r="B289">
        <v>17542</v>
      </c>
      <c r="C289" t="s">
        <v>147</v>
      </c>
      <c r="D289" t="s">
        <v>20</v>
      </c>
      <c r="E289" t="s">
        <v>39</v>
      </c>
      <c r="F289" t="s">
        <v>22</v>
      </c>
      <c r="G289" t="s">
        <v>48</v>
      </c>
      <c r="H289" t="s">
        <v>61</v>
      </c>
      <c r="I289" t="s">
        <v>28</v>
      </c>
      <c r="J289" t="s">
        <v>52</v>
      </c>
      <c r="K289" t="s">
        <v>228</v>
      </c>
      <c r="L289" t="s">
        <v>192</v>
      </c>
      <c r="M289" t="s">
        <v>123</v>
      </c>
      <c r="N289" s="2">
        <v>40786</v>
      </c>
      <c r="O289" s="2">
        <v>40788</v>
      </c>
      <c r="P289">
        <v>67</v>
      </c>
      <c r="Q289" s="1">
        <v>0.01</v>
      </c>
      <c r="R289">
        <v>2.88</v>
      </c>
      <c r="S289">
        <v>0.5</v>
      </c>
      <c r="T289">
        <f t="shared" si="4"/>
        <v>192.95999999999998</v>
      </c>
    </row>
    <row r="290" spans="1:20" x14ac:dyDescent="0.3">
      <c r="A290">
        <v>289</v>
      </c>
      <c r="B290">
        <v>17636</v>
      </c>
      <c r="C290" t="s">
        <v>683</v>
      </c>
      <c r="D290" t="s">
        <v>20</v>
      </c>
      <c r="E290" t="s">
        <v>39</v>
      </c>
      <c r="F290" t="s">
        <v>47</v>
      </c>
      <c r="G290" t="s">
        <v>48</v>
      </c>
      <c r="H290" t="s">
        <v>49</v>
      </c>
      <c r="I290" t="s">
        <v>28</v>
      </c>
      <c r="J290" t="s">
        <v>52</v>
      </c>
      <c r="K290" t="s">
        <v>248</v>
      </c>
      <c r="L290" t="s">
        <v>44</v>
      </c>
      <c r="M290" t="s">
        <v>156</v>
      </c>
      <c r="N290" s="2">
        <v>40213</v>
      </c>
      <c r="O290" s="2">
        <v>40217</v>
      </c>
      <c r="P290">
        <v>2</v>
      </c>
      <c r="Q290" s="1">
        <v>0.03</v>
      </c>
      <c r="R290">
        <v>2.94</v>
      </c>
      <c r="S290">
        <v>0.96</v>
      </c>
      <c r="T290">
        <f t="shared" si="4"/>
        <v>5.88</v>
      </c>
    </row>
    <row r="291" spans="1:20" x14ac:dyDescent="0.3">
      <c r="A291">
        <v>290</v>
      </c>
      <c r="B291">
        <v>17860</v>
      </c>
      <c r="C291" t="s">
        <v>1257</v>
      </c>
      <c r="D291" t="s">
        <v>38</v>
      </c>
      <c r="E291" t="s">
        <v>39</v>
      </c>
      <c r="F291" t="s">
        <v>31</v>
      </c>
      <c r="G291" t="s">
        <v>23</v>
      </c>
      <c r="H291" t="s">
        <v>89</v>
      </c>
      <c r="I291" t="s">
        <v>28</v>
      </c>
      <c r="J291" t="s">
        <v>52</v>
      </c>
      <c r="K291" t="s">
        <v>71</v>
      </c>
      <c r="L291" t="s">
        <v>192</v>
      </c>
      <c r="M291" t="s">
        <v>296</v>
      </c>
      <c r="N291" s="2">
        <v>41005</v>
      </c>
      <c r="O291" s="2">
        <v>41007</v>
      </c>
      <c r="P291">
        <v>18</v>
      </c>
      <c r="Q291" s="1">
        <v>0.05</v>
      </c>
      <c r="R291">
        <v>7.77</v>
      </c>
      <c r="S291">
        <v>9.23</v>
      </c>
      <c r="T291">
        <f t="shared" si="4"/>
        <v>139.85999999999999</v>
      </c>
    </row>
    <row r="292" spans="1:20" x14ac:dyDescent="0.3">
      <c r="A292">
        <v>291</v>
      </c>
      <c r="B292">
        <v>17985</v>
      </c>
      <c r="C292" t="s">
        <v>728</v>
      </c>
      <c r="D292" t="s">
        <v>578</v>
      </c>
      <c r="E292" t="s">
        <v>187</v>
      </c>
      <c r="F292" t="s">
        <v>31</v>
      </c>
      <c r="G292" t="s">
        <v>93</v>
      </c>
      <c r="H292" t="s">
        <v>219</v>
      </c>
      <c r="I292" t="s">
        <v>28</v>
      </c>
      <c r="J292" t="s">
        <v>52</v>
      </c>
      <c r="K292" t="s">
        <v>116</v>
      </c>
      <c r="L292" t="s">
        <v>283</v>
      </c>
      <c r="M292" t="s">
        <v>255</v>
      </c>
      <c r="N292" s="2">
        <v>41011</v>
      </c>
      <c r="O292" s="2">
        <v>41012</v>
      </c>
      <c r="P292">
        <v>4</v>
      </c>
      <c r="Q292" s="1">
        <v>0.01</v>
      </c>
      <c r="R292">
        <v>110.98</v>
      </c>
      <c r="S292">
        <v>30</v>
      </c>
      <c r="T292">
        <f t="shared" si="4"/>
        <v>443.92</v>
      </c>
    </row>
    <row r="293" spans="1:20" x14ac:dyDescent="0.3">
      <c r="A293">
        <v>292</v>
      </c>
      <c r="B293">
        <v>17985</v>
      </c>
      <c r="C293" t="s">
        <v>728</v>
      </c>
      <c r="D293" t="s">
        <v>20</v>
      </c>
      <c r="E293" t="s">
        <v>21</v>
      </c>
      <c r="F293" t="s">
        <v>31</v>
      </c>
      <c r="G293" t="s">
        <v>93</v>
      </c>
      <c r="H293" t="s">
        <v>203</v>
      </c>
      <c r="I293" t="s">
        <v>28</v>
      </c>
      <c r="J293" t="s">
        <v>52</v>
      </c>
      <c r="K293" t="s">
        <v>1111</v>
      </c>
      <c r="L293" t="s">
        <v>26</v>
      </c>
      <c r="M293" t="s">
        <v>255</v>
      </c>
      <c r="N293" s="2">
        <v>41011</v>
      </c>
      <c r="O293" s="2">
        <v>41013</v>
      </c>
      <c r="P293">
        <v>56</v>
      </c>
      <c r="Q293" s="1">
        <v>7.0000000000000007E-2</v>
      </c>
      <c r="R293">
        <v>20.99</v>
      </c>
      <c r="S293">
        <v>3.3</v>
      </c>
      <c r="T293">
        <f t="shared" si="4"/>
        <v>1175.4399999999998</v>
      </c>
    </row>
    <row r="294" spans="1:20" x14ac:dyDescent="0.3">
      <c r="A294">
        <v>293</v>
      </c>
      <c r="B294">
        <v>18341</v>
      </c>
      <c r="C294" t="s">
        <v>1339</v>
      </c>
      <c r="D294" t="s">
        <v>20</v>
      </c>
      <c r="E294" t="s">
        <v>39</v>
      </c>
      <c r="F294" t="s">
        <v>31</v>
      </c>
      <c r="G294" t="s">
        <v>23</v>
      </c>
      <c r="H294" t="s">
        <v>78</v>
      </c>
      <c r="I294" t="s">
        <v>28</v>
      </c>
      <c r="J294" t="s">
        <v>52</v>
      </c>
      <c r="K294" t="s">
        <v>74</v>
      </c>
      <c r="L294" t="s">
        <v>192</v>
      </c>
      <c r="M294" t="s">
        <v>66</v>
      </c>
      <c r="N294" s="2">
        <v>41473</v>
      </c>
      <c r="O294" s="2">
        <v>41473</v>
      </c>
      <c r="P294">
        <v>55</v>
      </c>
      <c r="Q294" s="1">
        <v>0</v>
      </c>
      <c r="R294">
        <v>5.78</v>
      </c>
      <c r="S294">
        <v>7.96</v>
      </c>
      <c r="T294">
        <f t="shared" si="4"/>
        <v>317.90000000000003</v>
      </c>
    </row>
    <row r="295" spans="1:20" x14ac:dyDescent="0.3">
      <c r="A295">
        <v>294</v>
      </c>
      <c r="B295">
        <v>18373</v>
      </c>
      <c r="C295" t="s">
        <v>634</v>
      </c>
      <c r="D295" t="s">
        <v>20</v>
      </c>
      <c r="E295" t="s">
        <v>39</v>
      </c>
      <c r="F295" t="s">
        <v>47</v>
      </c>
      <c r="G295" t="s">
        <v>23</v>
      </c>
      <c r="H295" t="s">
        <v>42</v>
      </c>
      <c r="I295" t="s">
        <v>28</v>
      </c>
      <c r="J295" t="s">
        <v>52</v>
      </c>
      <c r="K295" t="s">
        <v>291</v>
      </c>
      <c r="L295" t="s">
        <v>192</v>
      </c>
      <c r="M295" t="s">
        <v>51</v>
      </c>
      <c r="N295" s="2">
        <v>41376</v>
      </c>
      <c r="O295" s="2">
        <v>41376</v>
      </c>
      <c r="P295">
        <v>35</v>
      </c>
      <c r="Q295" s="1">
        <v>0.09</v>
      </c>
      <c r="R295">
        <v>207.48</v>
      </c>
      <c r="S295">
        <v>0.99</v>
      </c>
      <c r="T295">
        <f t="shared" si="4"/>
        <v>7261.7999999999993</v>
      </c>
    </row>
    <row r="296" spans="1:20" x14ac:dyDescent="0.3">
      <c r="A296">
        <v>295</v>
      </c>
      <c r="B296">
        <v>18530</v>
      </c>
      <c r="C296" t="s">
        <v>416</v>
      </c>
      <c r="D296" t="s">
        <v>20</v>
      </c>
      <c r="E296" t="s">
        <v>187</v>
      </c>
      <c r="F296" t="s">
        <v>47</v>
      </c>
      <c r="G296" t="s">
        <v>32</v>
      </c>
      <c r="H296" t="s">
        <v>225</v>
      </c>
      <c r="I296" t="s">
        <v>28</v>
      </c>
      <c r="J296" t="s">
        <v>52</v>
      </c>
      <c r="K296" t="s">
        <v>282</v>
      </c>
      <c r="L296" t="s">
        <v>192</v>
      </c>
      <c r="M296" t="s">
        <v>167</v>
      </c>
      <c r="N296" s="2">
        <v>40908</v>
      </c>
      <c r="O296" s="2">
        <v>40908</v>
      </c>
      <c r="P296">
        <v>4</v>
      </c>
      <c r="Q296" s="1">
        <v>0.02</v>
      </c>
      <c r="R296">
        <v>20.28</v>
      </c>
      <c r="S296">
        <v>14.39</v>
      </c>
      <c r="T296">
        <f t="shared" si="4"/>
        <v>81.12</v>
      </c>
    </row>
    <row r="297" spans="1:20" x14ac:dyDescent="0.3">
      <c r="A297">
        <v>296</v>
      </c>
      <c r="B297">
        <v>18530</v>
      </c>
      <c r="C297" t="s">
        <v>416</v>
      </c>
      <c r="D297" t="s">
        <v>20</v>
      </c>
      <c r="E297" t="s">
        <v>21</v>
      </c>
      <c r="F297" t="s">
        <v>47</v>
      </c>
      <c r="G297" t="s">
        <v>32</v>
      </c>
      <c r="H297" t="s">
        <v>24</v>
      </c>
      <c r="I297" t="s">
        <v>28</v>
      </c>
      <c r="J297" t="s">
        <v>52</v>
      </c>
      <c r="K297" t="s">
        <v>25</v>
      </c>
      <c r="L297" t="s">
        <v>192</v>
      </c>
      <c r="M297" t="s">
        <v>114</v>
      </c>
      <c r="N297" s="2">
        <v>40908</v>
      </c>
      <c r="O297" s="2">
        <v>40910</v>
      </c>
      <c r="P297">
        <v>46</v>
      </c>
      <c r="Q297" s="1">
        <v>0</v>
      </c>
      <c r="R297">
        <v>65.989999999999995</v>
      </c>
      <c r="S297">
        <v>5.99</v>
      </c>
      <c r="T297">
        <f t="shared" si="4"/>
        <v>3035.54</v>
      </c>
    </row>
    <row r="298" spans="1:20" x14ac:dyDescent="0.3">
      <c r="A298">
        <v>297</v>
      </c>
      <c r="B298">
        <v>18534</v>
      </c>
      <c r="C298" t="s">
        <v>634</v>
      </c>
      <c r="D298" t="s">
        <v>38</v>
      </c>
      <c r="E298" t="s">
        <v>21</v>
      </c>
      <c r="F298" t="s">
        <v>47</v>
      </c>
      <c r="G298" t="s">
        <v>48</v>
      </c>
      <c r="H298" t="s">
        <v>203</v>
      </c>
      <c r="I298" t="s">
        <v>28</v>
      </c>
      <c r="J298" t="s">
        <v>52</v>
      </c>
      <c r="K298" t="s">
        <v>210</v>
      </c>
      <c r="L298" t="s">
        <v>26</v>
      </c>
      <c r="M298" t="s">
        <v>167</v>
      </c>
      <c r="N298" s="2">
        <v>41273</v>
      </c>
      <c r="O298" s="2">
        <v>41273</v>
      </c>
      <c r="P298">
        <v>72</v>
      </c>
      <c r="Q298" s="1">
        <v>0.1</v>
      </c>
      <c r="R298">
        <v>8.33</v>
      </c>
      <c r="S298">
        <v>1.99</v>
      </c>
      <c r="T298">
        <f t="shared" si="4"/>
        <v>599.76</v>
      </c>
    </row>
    <row r="299" spans="1:20" x14ac:dyDescent="0.3">
      <c r="A299">
        <v>298</v>
      </c>
      <c r="B299">
        <v>18561</v>
      </c>
      <c r="C299" t="s">
        <v>366</v>
      </c>
      <c r="D299" t="s">
        <v>20</v>
      </c>
      <c r="E299" t="s">
        <v>39</v>
      </c>
      <c r="F299" t="s">
        <v>31</v>
      </c>
      <c r="G299" t="s">
        <v>32</v>
      </c>
      <c r="H299" t="s">
        <v>49</v>
      </c>
      <c r="I299" t="s">
        <v>28</v>
      </c>
      <c r="J299" t="s">
        <v>52</v>
      </c>
      <c r="K299" t="s">
        <v>149</v>
      </c>
      <c r="L299" t="s">
        <v>192</v>
      </c>
      <c r="M299" t="s">
        <v>375</v>
      </c>
      <c r="N299" s="2">
        <v>40187</v>
      </c>
      <c r="O299" s="2">
        <v>40188</v>
      </c>
      <c r="P299">
        <v>9</v>
      </c>
      <c r="Q299" s="1">
        <v>0.02</v>
      </c>
      <c r="R299">
        <v>4.13</v>
      </c>
      <c r="S299">
        <v>6.89</v>
      </c>
      <c r="T299">
        <f t="shared" si="4"/>
        <v>37.17</v>
      </c>
    </row>
    <row r="300" spans="1:20" x14ac:dyDescent="0.3">
      <c r="A300">
        <v>299</v>
      </c>
      <c r="B300">
        <v>18596</v>
      </c>
      <c r="C300" t="s">
        <v>1257</v>
      </c>
      <c r="D300" t="s">
        <v>578</v>
      </c>
      <c r="E300" t="s">
        <v>187</v>
      </c>
      <c r="F300" t="s">
        <v>31</v>
      </c>
      <c r="G300" t="s">
        <v>48</v>
      </c>
      <c r="H300" t="s">
        <v>217</v>
      </c>
      <c r="I300" t="s">
        <v>28</v>
      </c>
      <c r="J300" t="s">
        <v>52</v>
      </c>
      <c r="K300" t="s">
        <v>82</v>
      </c>
      <c r="L300" t="s">
        <v>283</v>
      </c>
      <c r="M300" t="s">
        <v>255</v>
      </c>
      <c r="N300" s="2">
        <v>41549</v>
      </c>
      <c r="O300" s="2">
        <v>41551</v>
      </c>
      <c r="P300">
        <v>88</v>
      </c>
      <c r="Q300" s="1">
        <v>0.02</v>
      </c>
      <c r="R300">
        <v>110.98</v>
      </c>
      <c r="S300">
        <v>30</v>
      </c>
      <c r="T300">
        <f t="shared" si="4"/>
        <v>9766.24</v>
      </c>
    </row>
    <row r="301" spans="1:20" x14ac:dyDescent="0.3">
      <c r="A301">
        <v>300</v>
      </c>
      <c r="B301">
        <v>18596</v>
      </c>
      <c r="C301" t="s">
        <v>1257</v>
      </c>
      <c r="D301" t="s">
        <v>20</v>
      </c>
      <c r="E301" t="s">
        <v>39</v>
      </c>
      <c r="F301" t="s">
        <v>31</v>
      </c>
      <c r="G301" t="s">
        <v>48</v>
      </c>
      <c r="H301" t="s">
        <v>49</v>
      </c>
      <c r="I301" t="s">
        <v>28</v>
      </c>
      <c r="J301" t="s">
        <v>52</v>
      </c>
      <c r="K301" t="s">
        <v>138</v>
      </c>
      <c r="L301" t="s">
        <v>192</v>
      </c>
      <c r="M301" t="s">
        <v>255</v>
      </c>
      <c r="N301" s="2">
        <v>41549</v>
      </c>
      <c r="O301" s="2">
        <v>41551</v>
      </c>
      <c r="P301">
        <v>67</v>
      </c>
      <c r="Q301" s="1">
        <v>0.01</v>
      </c>
      <c r="R301">
        <v>12.53</v>
      </c>
      <c r="S301">
        <v>0.5</v>
      </c>
      <c r="T301">
        <f t="shared" si="4"/>
        <v>839.51</v>
      </c>
    </row>
    <row r="302" spans="1:20" x14ac:dyDescent="0.3">
      <c r="A302">
        <v>301</v>
      </c>
      <c r="B302">
        <v>18598</v>
      </c>
      <c r="C302" t="s">
        <v>822</v>
      </c>
      <c r="D302" t="s">
        <v>38</v>
      </c>
      <c r="E302" t="s">
        <v>39</v>
      </c>
      <c r="F302" t="s">
        <v>47</v>
      </c>
      <c r="G302" t="s">
        <v>23</v>
      </c>
      <c r="H302" t="s">
        <v>78</v>
      </c>
      <c r="I302" t="s">
        <v>28</v>
      </c>
      <c r="J302" t="s">
        <v>52</v>
      </c>
      <c r="K302" t="s">
        <v>79</v>
      </c>
      <c r="L302" t="s">
        <v>192</v>
      </c>
      <c r="M302" t="s">
        <v>167</v>
      </c>
      <c r="N302" s="2">
        <v>40761</v>
      </c>
      <c r="O302" s="2">
        <v>40764</v>
      </c>
      <c r="P302">
        <v>43</v>
      </c>
      <c r="Q302" s="1">
        <v>0.1</v>
      </c>
      <c r="R302">
        <v>14.48</v>
      </c>
      <c r="S302">
        <v>6.46</v>
      </c>
      <c r="T302">
        <f t="shared" si="4"/>
        <v>622.64</v>
      </c>
    </row>
    <row r="303" spans="1:20" x14ac:dyDescent="0.3">
      <c r="A303">
        <v>302</v>
      </c>
      <c r="B303">
        <v>18598</v>
      </c>
      <c r="C303" t="s">
        <v>822</v>
      </c>
      <c r="D303" t="s">
        <v>20</v>
      </c>
      <c r="E303" t="s">
        <v>187</v>
      </c>
      <c r="F303" t="s">
        <v>47</v>
      </c>
      <c r="G303" t="s">
        <v>23</v>
      </c>
      <c r="H303" t="s">
        <v>225</v>
      </c>
      <c r="I303" t="s">
        <v>28</v>
      </c>
      <c r="J303" t="s">
        <v>52</v>
      </c>
      <c r="K303" t="s">
        <v>43</v>
      </c>
      <c r="L303" t="s">
        <v>746</v>
      </c>
      <c r="M303" t="s">
        <v>114</v>
      </c>
      <c r="N303" s="2">
        <v>40761</v>
      </c>
      <c r="O303" s="2">
        <v>40763</v>
      </c>
      <c r="P303">
        <v>83</v>
      </c>
      <c r="Q303" s="1">
        <v>0.03</v>
      </c>
      <c r="R303">
        <v>102.3</v>
      </c>
      <c r="S303">
        <v>21.26</v>
      </c>
      <c r="T303">
        <f t="shared" si="4"/>
        <v>8490.9</v>
      </c>
    </row>
    <row r="304" spans="1:20" x14ac:dyDescent="0.3">
      <c r="A304">
        <v>303</v>
      </c>
      <c r="B304">
        <v>18789</v>
      </c>
      <c r="C304" t="s">
        <v>2157</v>
      </c>
      <c r="D304" t="s">
        <v>20</v>
      </c>
      <c r="E304" t="s">
        <v>39</v>
      </c>
      <c r="F304" t="s">
        <v>22</v>
      </c>
      <c r="G304" t="s">
        <v>41</v>
      </c>
      <c r="H304" t="s">
        <v>94</v>
      </c>
      <c r="I304" t="s">
        <v>28</v>
      </c>
      <c r="J304" t="s">
        <v>52</v>
      </c>
      <c r="K304" t="s">
        <v>105</v>
      </c>
      <c r="L304" t="s">
        <v>192</v>
      </c>
      <c r="M304" t="s">
        <v>80</v>
      </c>
      <c r="N304" s="2">
        <v>40984</v>
      </c>
      <c r="O304" s="2">
        <v>40986</v>
      </c>
      <c r="P304">
        <v>56</v>
      </c>
      <c r="Q304" s="1">
        <v>0</v>
      </c>
      <c r="R304">
        <v>30.98</v>
      </c>
      <c r="S304">
        <v>9.18</v>
      </c>
      <c r="T304">
        <f t="shared" si="4"/>
        <v>1734.88</v>
      </c>
    </row>
    <row r="305" spans="1:20" x14ac:dyDescent="0.3">
      <c r="A305">
        <v>304</v>
      </c>
      <c r="B305">
        <v>18790</v>
      </c>
      <c r="C305" t="s">
        <v>588</v>
      </c>
      <c r="D305" t="s">
        <v>578</v>
      </c>
      <c r="E305" t="s">
        <v>21</v>
      </c>
      <c r="F305" t="s">
        <v>47</v>
      </c>
      <c r="G305" t="s">
        <v>41</v>
      </c>
      <c r="H305" t="s">
        <v>206</v>
      </c>
      <c r="I305" t="s">
        <v>28</v>
      </c>
      <c r="J305" t="s">
        <v>52</v>
      </c>
      <c r="K305" t="s">
        <v>208</v>
      </c>
      <c r="L305" t="s">
        <v>283</v>
      </c>
      <c r="M305" t="s">
        <v>134</v>
      </c>
      <c r="N305" s="2">
        <v>41316</v>
      </c>
      <c r="O305" s="2">
        <v>41318</v>
      </c>
      <c r="P305">
        <v>7</v>
      </c>
      <c r="Q305" s="1">
        <v>0.01</v>
      </c>
      <c r="R305">
        <v>2036.48</v>
      </c>
      <c r="S305">
        <v>14.7</v>
      </c>
      <c r="T305">
        <f t="shared" si="4"/>
        <v>14255.36</v>
      </c>
    </row>
    <row r="306" spans="1:20" x14ac:dyDescent="0.3">
      <c r="A306">
        <v>305</v>
      </c>
      <c r="B306">
        <v>18917</v>
      </c>
      <c r="C306" t="s">
        <v>270</v>
      </c>
      <c r="D306" t="s">
        <v>20</v>
      </c>
      <c r="E306" t="s">
        <v>39</v>
      </c>
      <c r="F306" t="s">
        <v>31</v>
      </c>
      <c r="G306" t="s">
        <v>23</v>
      </c>
      <c r="H306" t="s">
        <v>78</v>
      </c>
      <c r="I306" t="s">
        <v>28</v>
      </c>
      <c r="J306" t="s">
        <v>52</v>
      </c>
      <c r="K306" t="s">
        <v>181</v>
      </c>
      <c r="L306" t="s">
        <v>192</v>
      </c>
      <c r="M306" t="s">
        <v>143</v>
      </c>
      <c r="N306" s="2">
        <v>41397</v>
      </c>
      <c r="O306" s="2">
        <v>41399</v>
      </c>
      <c r="P306">
        <v>18</v>
      </c>
      <c r="Q306" s="1">
        <v>0.08</v>
      </c>
      <c r="R306">
        <v>2.08</v>
      </c>
      <c r="S306">
        <v>1.49</v>
      </c>
      <c r="T306">
        <f t="shared" si="4"/>
        <v>37.44</v>
      </c>
    </row>
    <row r="307" spans="1:20" x14ac:dyDescent="0.3">
      <c r="A307">
        <v>306</v>
      </c>
      <c r="B307">
        <v>18945</v>
      </c>
      <c r="C307" t="s">
        <v>459</v>
      </c>
      <c r="D307" t="s">
        <v>20</v>
      </c>
      <c r="E307" t="s">
        <v>21</v>
      </c>
      <c r="F307" t="s">
        <v>47</v>
      </c>
      <c r="G307" t="s">
        <v>93</v>
      </c>
      <c r="H307" t="s">
        <v>206</v>
      </c>
      <c r="I307" t="s">
        <v>28</v>
      </c>
      <c r="J307" t="s">
        <v>52</v>
      </c>
      <c r="K307" t="s">
        <v>1111</v>
      </c>
      <c r="L307" t="s">
        <v>26</v>
      </c>
      <c r="M307" t="s">
        <v>134</v>
      </c>
      <c r="N307" s="2">
        <v>41291</v>
      </c>
      <c r="O307" s="2">
        <v>41293</v>
      </c>
      <c r="P307">
        <v>36</v>
      </c>
      <c r="Q307" s="1">
        <v>0.06</v>
      </c>
      <c r="R307">
        <v>16.48</v>
      </c>
      <c r="S307">
        <v>1.99</v>
      </c>
      <c r="T307">
        <f t="shared" si="4"/>
        <v>593.28</v>
      </c>
    </row>
    <row r="308" spans="1:20" x14ac:dyDescent="0.3">
      <c r="A308">
        <v>307</v>
      </c>
      <c r="B308">
        <v>18950</v>
      </c>
      <c r="C308" t="s">
        <v>1491</v>
      </c>
      <c r="D308" t="s">
        <v>578</v>
      </c>
      <c r="E308" t="s">
        <v>21</v>
      </c>
      <c r="F308" t="s">
        <v>22</v>
      </c>
      <c r="G308" t="s">
        <v>48</v>
      </c>
      <c r="H308" t="s">
        <v>33</v>
      </c>
      <c r="I308" t="s">
        <v>28</v>
      </c>
      <c r="J308" t="s">
        <v>52</v>
      </c>
      <c r="K308" t="s">
        <v>213</v>
      </c>
      <c r="L308" t="s">
        <v>283</v>
      </c>
      <c r="M308" t="s">
        <v>227</v>
      </c>
      <c r="N308" s="2">
        <v>41332</v>
      </c>
      <c r="O308" s="2">
        <v>41338</v>
      </c>
      <c r="P308">
        <v>33</v>
      </c>
      <c r="Q308" s="1">
        <v>0.05</v>
      </c>
      <c r="R308">
        <v>90.97</v>
      </c>
      <c r="S308">
        <v>14</v>
      </c>
      <c r="T308">
        <f t="shared" si="4"/>
        <v>3002.0099999999998</v>
      </c>
    </row>
    <row r="309" spans="1:20" x14ac:dyDescent="0.3">
      <c r="A309">
        <v>308</v>
      </c>
      <c r="B309">
        <v>19041</v>
      </c>
      <c r="C309" t="s">
        <v>416</v>
      </c>
      <c r="D309" t="s">
        <v>20</v>
      </c>
      <c r="E309" t="s">
        <v>39</v>
      </c>
      <c r="F309" t="s">
        <v>47</v>
      </c>
      <c r="G309" t="s">
        <v>48</v>
      </c>
      <c r="H309" t="s">
        <v>61</v>
      </c>
      <c r="I309" t="s">
        <v>28</v>
      </c>
      <c r="J309" t="s">
        <v>52</v>
      </c>
      <c r="K309" t="s">
        <v>138</v>
      </c>
      <c r="L309" t="s">
        <v>192</v>
      </c>
      <c r="M309" t="s">
        <v>114</v>
      </c>
      <c r="N309" s="2">
        <v>41116</v>
      </c>
      <c r="O309" s="2">
        <v>41120</v>
      </c>
      <c r="P309">
        <v>4</v>
      </c>
      <c r="Q309" s="1">
        <v>0.08</v>
      </c>
      <c r="R309">
        <v>10.89</v>
      </c>
      <c r="S309">
        <v>4.5</v>
      </c>
      <c r="T309">
        <f t="shared" si="4"/>
        <v>43.56</v>
      </c>
    </row>
    <row r="310" spans="1:20" x14ac:dyDescent="0.3">
      <c r="A310">
        <v>309</v>
      </c>
      <c r="B310">
        <v>19041</v>
      </c>
      <c r="C310" t="s">
        <v>416</v>
      </c>
      <c r="D310" t="s">
        <v>20</v>
      </c>
      <c r="E310" t="s">
        <v>39</v>
      </c>
      <c r="F310" t="s">
        <v>47</v>
      </c>
      <c r="G310" t="s">
        <v>48</v>
      </c>
      <c r="H310" t="s">
        <v>94</v>
      </c>
      <c r="I310" t="s">
        <v>28</v>
      </c>
      <c r="J310" t="s">
        <v>52</v>
      </c>
      <c r="K310" t="s">
        <v>231</v>
      </c>
      <c r="L310" t="s">
        <v>192</v>
      </c>
      <c r="M310" t="s">
        <v>134</v>
      </c>
      <c r="N310" s="2">
        <v>41116</v>
      </c>
      <c r="O310" s="2">
        <v>41125</v>
      </c>
      <c r="P310">
        <v>58</v>
      </c>
      <c r="Q310" s="1">
        <v>0.04</v>
      </c>
      <c r="R310">
        <v>42.98</v>
      </c>
      <c r="S310">
        <v>4.62</v>
      </c>
      <c r="T310">
        <f t="shared" si="4"/>
        <v>2492.8399999999997</v>
      </c>
    </row>
    <row r="311" spans="1:20" x14ac:dyDescent="0.3">
      <c r="A311">
        <v>310</v>
      </c>
      <c r="B311">
        <v>19042</v>
      </c>
      <c r="C311" t="s">
        <v>1441</v>
      </c>
      <c r="D311" t="s">
        <v>20</v>
      </c>
      <c r="E311" t="s">
        <v>39</v>
      </c>
      <c r="F311" t="s">
        <v>22</v>
      </c>
      <c r="G311" t="s">
        <v>23</v>
      </c>
      <c r="H311" t="s">
        <v>54</v>
      </c>
      <c r="I311" t="s">
        <v>28</v>
      </c>
      <c r="J311" t="s">
        <v>52</v>
      </c>
      <c r="K311" t="s">
        <v>291</v>
      </c>
      <c r="L311" t="s">
        <v>192</v>
      </c>
      <c r="M311" t="s">
        <v>499</v>
      </c>
      <c r="N311" s="2">
        <v>40238</v>
      </c>
      <c r="O311" s="2">
        <v>40239</v>
      </c>
      <c r="P311">
        <v>8</v>
      </c>
      <c r="Q311" s="1">
        <v>7.0000000000000007E-2</v>
      </c>
      <c r="R311">
        <v>40.98</v>
      </c>
      <c r="S311">
        <v>7.47</v>
      </c>
      <c r="T311">
        <f t="shared" si="4"/>
        <v>327.84</v>
      </c>
    </row>
    <row r="312" spans="1:20" x14ac:dyDescent="0.3">
      <c r="A312">
        <v>311</v>
      </c>
      <c r="B312">
        <v>19205</v>
      </c>
      <c r="C312" t="s">
        <v>482</v>
      </c>
      <c r="D312" t="s">
        <v>20</v>
      </c>
      <c r="E312" t="s">
        <v>39</v>
      </c>
      <c r="F312" t="s">
        <v>47</v>
      </c>
      <c r="G312" t="s">
        <v>93</v>
      </c>
      <c r="H312" t="s">
        <v>54</v>
      </c>
      <c r="I312" t="s">
        <v>28</v>
      </c>
      <c r="J312" t="s">
        <v>52</v>
      </c>
      <c r="K312" t="s">
        <v>95</v>
      </c>
      <c r="L312" t="s">
        <v>192</v>
      </c>
      <c r="M312" t="s">
        <v>117</v>
      </c>
      <c r="N312" s="2">
        <v>40750</v>
      </c>
      <c r="O312" s="2">
        <v>40751</v>
      </c>
      <c r="P312">
        <v>56</v>
      </c>
      <c r="Q312" s="1">
        <v>0.04</v>
      </c>
      <c r="R312">
        <v>26.38</v>
      </c>
      <c r="S312">
        <v>5.86</v>
      </c>
      <c r="T312">
        <f t="shared" si="4"/>
        <v>1477.28</v>
      </c>
    </row>
    <row r="313" spans="1:20" x14ac:dyDescent="0.3">
      <c r="A313">
        <v>312</v>
      </c>
      <c r="B313">
        <v>19205</v>
      </c>
      <c r="C313" t="s">
        <v>482</v>
      </c>
      <c r="D313" t="s">
        <v>20</v>
      </c>
      <c r="E313" t="s">
        <v>39</v>
      </c>
      <c r="F313" t="s">
        <v>47</v>
      </c>
      <c r="G313" t="s">
        <v>93</v>
      </c>
      <c r="H313" t="s">
        <v>78</v>
      </c>
      <c r="I313" t="s">
        <v>28</v>
      </c>
      <c r="J313" t="s">
        <v>52</v>
      </c>
      <c r="K313" t="s">
        <v>136</v>
      </c>
      <c r="L313" t="s">
        <v>44</v>
      </c>
      <c r="M313" t="s">
        <v>160</v>
      </c>
      <c r="N313" s="2">
        <v>40750</v>
      </c>
      <c r="O313" s="2">
        <v>40752</v>
      </c>
      <c r="P313">
        <v>37</v>
      </c>
      <c r="Q313" s="1">
        <v>0</v>
      </c>
      <c r="R313">
        <v>3.26</v>
      </c>
      <c r="S313">
        <v>1.86</v>
      </c>
      <c r="T313">
        <f t="shared" si="4"/>
        <v>120.61999999999999</v>
      </c>
    </row>
    <row r="314" spans="1:20" x14ac:dyDescent="0.3">
      <c r="A314">
        <v>313</v>
      </c>
      <c r="B314">
        <v>19332</v>
      </c>
      <c r="C314" t="s">
        <v>1491</v>
      </c>
      <c r="D314" t="s">
        <v>578</v>
      </c>
      <c r="E314" t="s">
        <v>187</v>
      </c>
      <c r="F314" t="s">
        <v>22</v>
      </c>
      <c r="G314" t="s">
        <v>41</v>
      </c>
      <c r="H314" t="s">
        <v>188</v>
      </c>
      <c r="I314" t="s">
        <v>28</v>
      </c>
      <c r="J314" t="s">
        <v>52</v>
      </c>
      <c r="K314" t="s">
        <v>189</v>
      </c>
      <c r="L314" t="s">
        <v>330</v>
      </c>
      <c r="M314" t="s">
        <v>246</v>
      </c>
      <c r="N314" s="2">
        <v>41332</v>
      </c>
      <c r="O314" s="2">
        <v>41334</v>
      </c>
      <c r="P314">
        <v>46</v>
      </c>
      <c r="Q314" s="1">
        <v>0.06</v>
      </c>
      <c r="R314">
        <v>179.29</v>
      </c>
      <c r="S314">
        <v>29.21</v>
      </c>
      <c r="T314">
        <f t="shared" si="4"/>
        <v>8247.34</v>
      </c>
    </row>
    <row r="315" spans="1:20" x14ac:dyDescent="0.3">
      <c r="A315">
        <v>314</v>
      </c>
      <c r="B315">
        <v>19365</v>
      </c>
      <c r="C315" t="s">
        <v>1141</v>
      </c>
      <c r="D315" t="s">
        <v>20</v>
      </c>
      <c r="E315" t="s">
        <v>39</v>
      </c>
      <c r="F315" t="s">
        <v>31</v>
      </c>
      <c r="G315" t="s">
        <v>93</v>
      </c>
      <c r="H315" t="s">
        <v>42</v>
      </c>
      <c r="I315" t="s">
        <v>28</v>
      </c>
      <c r="J315" t="s">
        <v>52</v>
      </c>
      <c r="K315" t="s">
        <v>74</v>
      </c>
      <c r="L315" t="s">
        <v>192</v>
      </c>
      <c r="M315" t="s">
        <v>143</v>
      </c>
      <c r="N315" s="2">
        <v>40924</v>
      </c>
      <c r="O315" s="2">
        <v>40925</v>
      </c>
      <c r="P315">
        <v>32</v>
      </c>
      <c r="Q315" s="1">
        <v>0.03</v>
      </c>
      <c r="R315">
        <v>5.98</v>
      </c>
      <c r="S315">
        <v>5.2</v>
      </c>
      <c r="T315">
        <f t="shared" si="4"/>
        <v>191.36</v>
      </c>
    </row>
    <row r="316" spans="1:20" x14ac:dyDescent="0.3">
      <c r="A316">
        <v>315</v>
      </c>
      <c r="B316">
        <v>19394</v>
      </c>
      <c r="C316" t="s">
        <v>57</v>
      </c>
      <c r="D316" t="s">
        <v>20</v>
      </c>
      <c r="E316" t="s">
        <v>21</v>
      </c>
      <c r="F316" t="s">
        <v>40</v>
      </c>
      <c r="G316" t="s">
        <v>93</v>
      </c>
      <c r="H316" t="s">
        <v>24</v>
      </c>
      <c r="I316" t="s">
        <v>28</v>
      </c>
      <c r="J316" t="s">
        <v>52</v>
      </c>
      <c r="K316" t="s">
        <v>1111</v>
      </c>
      <c r="L316" t="s">
        <v>44</v>
      </c>
      <c r="M316" t="s">
        <v>99</v>
      </c>
      <c r="N316" s="2">
        <v>41633</v>
      </c>
      <c r="O316" s="2">
        <v>41634</v>
      </c>
      <c r="P316">
        <v>32</v>
      </c>
      <c r="Q316" s="1">
        <v>0.05</v>
      </c>
      <c r="R316">
        <v>20.99</v>
      </c>
      <c r="S316">
        <v>0.99</v>
      </c>
      <c r="T316">
        <f t="shared" si="4"/>
        <v>671.68</v>
      </c>
    </row>
    <row r="317" spans="1:20" x14ac:dyDescent="0.3">
      <c r="A317">
        <v>316</v>
      </c>
      <c r="B317">
        <v>19394</v>
      </c>
      <c r="C317" t="s">
        <v>57</v>
      </c>
      <c r="D317" t="s">
        <v>20</v>
      </c>
      <c r="E317" t="s">
        <v>21</v>
      </c>
      <c r="F317" t="s">
        <v>40</v>
      </c>
      <c r="G317" t="s">
        <v>93</v>
      </c>
      <c r="H317" t="s">
        <v>24</v>
      </c>
      <c r="I317" t="s">
        <v>28</v>
      </c>
      <c r="J317" t="s">
        <v>52</v>
      </c>
      <c r="K317" t="s">
        <v>34</v>
      </c>
      <c r="L317" t="s">
        <v>192</v>
      </c>
      <c r="M317" t="s">
        <v>59</v>
      </c>
      <c r="N317" s="2">
        <v>41633</v>
      </c>
      <c r="O317" s="2">
        <v>41636</v>
      </c>
      <c r="P317">
        <v>10</v>
      </c>
      <c r="Q317" s="1">
        <v>0.05</v>
      </c>
      <c r="R317">
        <v>125.99</v>
      </c>
      <c r="S317">
        <v>8.8000000000000007</v>
      </c>
      <c r="T317">
        <f t="shared" si="4"/>
        <v>1259.8999999999999</v>
      </c>
    </row>
    <row r="318" spans="1:20" x14ac:dyDescent="0.3">
      <c r="A318">
        <v>317</v>
      </c>
      <c r="B318">
        <v>19429</v>
      </c>
      <c r="C318" t="s">
        <v>683</v>
      </c>
      <c r="D318" t="s">
        <v>578</v>
      </c>
      <c r="E318" t="s">
        <v>187</v>
      </c>
      <c r="F318" t="s">
        <v>47</v>
      </c>
      <c r="G318" t="s">
        <v>32</v>
      </c>
      <c r="H318" t="s">
        <v>188</v>
      </c>
      <c r="I318" t="s">
        <v>28</v>
      </c>
      <c r="J318" t="s">
        <v>52</v>
      </c>
      <c r="K318" t="s">
        <v>98</v>
      </c>
      <c r="L318" t="s">
        <v>330</v>
      </c>
      <c r="M318" t="s">
        <v>160</v>
      </c>
      <c r="N318" s="2">
        <v>41510</v>
      </c>
      <c r="O318" s="2">
        <v>41510</v>
      </c>
      <c r="P318">
        <v>4</v>
      </c>
      <c r="Q318" s="1">
        <v>0.05</v>
      </c>
      <c r="R318">
        <v>124.49</v>
      </c>
      <c r="S318">
        <v>51.94</v>
      </c>
      <c r="T318">
        <f t="shared" si="4"/>
        <v>497.96</v>
      </c>
    </row>
    <row r="319" spans="1:20" x14ac:dyDescent="0.3">
      <c r="A319">
        <v>318</v>
      </c>
      <c r="B319">
        <v>19556</v>
      </c>
      <c r="C319" t="s">
        <v>147</v>
      </c>
      <c r="D319" t="s">
        <v>578</v>
      </c>
      <c r="E319" t="s">
        <v>187</v>
      </c>
      <c r="F319" t="s">
        <v>22</v>
      </c>
      <c r="G319" t="s">
        <v>32</v>
      </c>
      <c r="H319" t="s">
        <v>188</v>
      </c>
      <c r="I319" t="s">
        <v>28</v>
      </c>
      <c r="J319" t="s">
        <v>52</v>
      </c>
      <c r="K319" t="s">
        <v>282</v>
      </c>
      <c r="L319" t="s">
        <v>283</v>
      </c>
      <c r="M319" t="s">
        <v>173</v>
      </c>
      <c r="N319" s="2">
        <v>40907</v>
      </c>
      <c r="O319" s="2">
        <v>40924</v>
      </c>
      <c r="P319">
        <v>83</v>
      </c>
      <c r="Q319" s="1">
        <v>7.0000000000000007E-2</v>
      </c>
      <c r="R319">
        <v>130.97999999999999</v>
      </c>
      <c r="S319">
        <v>30</v>
      </c>
      <c r="T319">
        <f t="shared" si="4"/>
        <v>10871.339999999998</v>
      </c>
    </row>
    <row r="320" spans="1:20" x14ac:dyDescent="0.3">
      <c r="A320">
        <v>319</v>
      </c>
      <c r="B320">
        <v>19556</v>
      </c>
      <c r="C320" t="s">
        <v>147</v>
      </c>
      <c r="D320" t="s">
        <v>20</v>
      </c>
      <c r="E320" t="s">
        <v>39</v>
      </c>
      <c r="F320" t="s">
        <v>22</v>
      </c>
      <c r="G320" t="s">
        <v>32</v>
      </c>
      <c r="H320" t="s">
        <v>49</v>
      </c>
      <c r="I320" t="s">
        <v>28</v>
      </c>
      <c r="J320" t="s">
        <v>52</v>
      </c>
      <c r="K320" t="s">
        <v>228</v>
      </c>
      <c r="L320" t="s">
        <v>192</v>
      </c>
      <c r="M320" t="s">
        <v>294</v>
      </c>
      <c r="N320" s="2">
        <v>40907</v>
      </c>
      <c r="O320" s="2">
        <v>40918</v>
      </c>
      <c r="P320">
        <v>41</v>
      </c>
      <c r="Q320" s="1">
        <v>0.09</v>
      </c>
      <c r="R320">
        <v>55.98</v>
      </c>
      <c r="S320">
        <v>4.8600000000000003</v>
      </c>
      <c r="T320">
        <f t="shared" si="4"/>
        <v>2295.1799999999998</v>
      </c>
    </row>
    <row r="321" spans="1:20" x14ac:dyDescent="0.3">
      <c r="A321">
        <v>320</v>
      </c>
      <c r="B321">
        <v>19556</v>
      </c>
      <c r="C321" t="s">
        <v>147</v>
      </c>
      <c r="D321" t="s">
        <v>20</v>
      </c>
      <c r="E321" t="s">
        <v>21</v>
      </c>
      <c r="F321" t="s">
        <v>22</v>
      </c>
      <c r="G321" t="s">
        <v>32</v>
      </c>
      <c r="H321" t="s">
        <v>203</v>
      </c>
      <c r="I321" t="s">
        <v>28</v>
      </c>
      <c r="J321" t="s">
        <v>29</v>
      </c>
      <c r="K321" t="s">
        <v>208</v>
      </c>
      <c r="L321" t="s">
        <v>192</v>
      </c>
      <c r="M321" t="s">
        <v>123</v>
      </c>
      <c r="N321" s="2">
        <v>40907</v>
      </c>
      <c r="O321" s="2">
        <v>40935</v>
      </c>
      <c r="P321">
        <v>65</v>
      </c>
      <c r="Q321" s="1">
        <v>0.08</v>
      </c>
      <c r="R321">
        <v>115.99</v>
      </c>
      <c r="S321">
        <v>4.2300000000000004</v>
      </c>
      <c r="T321">
        <f t="shared" si="4"/>
        <v>7539.3499999999995</v>
      </c>
    </row>
    <row r="322" spans="1:20" x14ac:dyDescent="0.3">
      <c r="A322">
        <v>321</v>
      </c>
      <c r="B322">
        <v>19812</v>
      </c>
      <c r="C322" t="s">
        <v>268</v>
      </c>
      <c r="D322" t="s">
        <v>578</v>
      </c>
      <c r="E322" t="s">
        <v>187</v>
      </c>
      <c r="F322" t="s">
        <v>22</v>
      </c>
      <c r="G322" t="s">
        <v>48</v>
      </c>
      <c r="H322" t="s">
        <v>219</v>
      </c>
      <c r="I322" t="s">
        <v>28</v>
      </c>
      <c r="J322" t="s">
        <v>29</v>
      </c>
      <c r="K322" t="s">
        <v>221</v>
      </c>
      <c r="L322" t="s">
        <v>330</v>
      </c>
      <c r="M322" t="s">
        <v>27</v>
      </c>
      <c r="N322" s="2">
        <v>40635</v>
      </c>
      <c r="O322" s="2">
        <v>40640</v>
      </c>
      <c r="P322">
        <v>3</v>
      </c>
      <c r="Q322" s="1">
        <v>0.01</v>
      </c>
      <c r="R322">
        <v>550.98</v>
      </c>
      <c r="S322">
        <v>45.7</v>
      </c>
      <c r="T322">
        <f t="shared" si="4"/>
        <v>1652.94</v>
      </c>
    </row>
    <row r="323" spans="1:20" x14ac:dyDescent="0.3">
      <c r="A323">
        <v>322</v>
      </c>
      <c r="B323">
        <v>19841</v>
      </c>
      <c r="C323" t="s">
        <v>558</v>
      </c>
      <c r="D323" t="s">
        <v>20</v>
      </c>
      <c r="E323" t="s">
        <v>39</v>
      </c>
      <c r="F323" t="s">
        <v>31</v>
      </c>
      <c r="G323" t="s">
        <v>48</v>
      </c>
      <c r="H323" t="s">
        <v>42</v>
      </c>
      <c r="I323" t="s">
        <v>28</v>
      </c>
      <c r="J323" t="s">
        <v>29</v>
      </c>
      <c r="K323" t="s">
        <v>101</v>
      </c>
      <c r="L323" t="s">
        <v>26</v>
      </c>
      <c r="M323" t="s">
        <v>255</v>
      </c>
      <c r="N323" s="2">
        <v>40903</v>
      </c>
      <c r="O323" s="2">
        <v>40930</v>
      </c>
      <c r="P323">
        <v>31</v>
      </c>
      <c r="Q323" s="1">
        <v>0.03</v>
      </c>
      <c r="R323">
        <v>11.97</v>
      </c>
      <c r="S323">
        <v>5.81</v>
      </c>
      <c r="T323">
        <f t="shared" ref="T323:T386" si="5">R323*P323</f>
        <v>371.07</v>
      </c>
    </row>
    <row r="324" spans="1:20" x14ac:dyDescent="0.3">
      <c r="A324">
        <v>323</v>
      </c>
      <c r="B324">
        <v>19841</v>
      </c>
      <c r="C324" t="s">
        <v>558</v>
      </c>
      <c r="D324" t="s">
        <v>20</v>
      </c>
      <c r="E324" t="s">
        <v>21</v>
      </c>
      <c r="F324" t="s">
        <v>31</v>
      </c>
      <c r="G324" t="s">
        <v>48</v>
      </c>
      <c r="H324" t="s">
        <v>203</v>
      </c>
      <c r="I324" t="s">
        <v>28</v>
      </c>
      <c r="J324" t="s">
        <v>29</v>
      </c>
      <c r="K324" t="s">
        <v>201</v>
      </c>
      <c r="L324" t="s">
        <v>192</v>
      </c>
      <c r="M324" t="s">
        <v>131</v>
      </c>
      <c r="N324" s="2">
        <v>40903</v>
      </c>
      <c r="O324" s="2">
        <v>40934</v>
      </c>
      <c r="P324">
        <v>13</v>
      </c>
      <c r="Q324" s="1">
        <v>0.08</v>
      </c>
      <c r="R324">
        <v>195.99</v>
      </c>
      <c r="S324">
        <v>4.2</v>
      </c>
      <c r="T324">
        <f t="shared" si="5"/>
        <v>2547.87</v>
      </c>
    </row>
    <row r="325" spans="1:20" x14ac:dyDescent="0.3">
      <c r="A325">
        <v>324</v>
      </c>
      <c r="B325">
        <v>19841</v>
      </c>
      <c r="C325" t="s">
        <v>558</v>
      </c>
      <c r="D325" t="s">
        <v>38</v>
      </c>
      <c r="E325" t="s">
        <v>21</v>
      </c>
      <c r="F325" t="s">
        <v>31</v>
      </c>
      <c r="G325" t="s">
        <v>48</v>
      </c>
      <c r="H325" t="s">
        <v>33</v>
      </c>
      <c r="I325" t="s">
        <v>28</v>
      </c>
      <c r="J325" t="s">
        <v>29</v>
      </c>
      <c r="K325" t="s">
        <v>409</v>
      </c>
      <c r="L325" t="s">
        <v>192</v>
      </c>
      <c r="M325" t="s">
        <v>296</v>
      </c>
      <c r="N325" s="2">
        <v>41634</v>
      </c>
      <c r="O325" s="2">
        <v>41653</v>
      </c>
      <c r="P325">
        <v>86</v>
      </c>
      <c r="Q325" s="1">
        <v>0.06</v>
      </c>
      <c r="R325">
        <v>125.99</v>
      </c>
      <c r="S325">
        <v>8.08</v>
      </c>
      <c r="T325">
        <f t="shared" si="5"/>
        <v>10835.14</v>
      </c>
    </row>
    <row r="326" spans="1:20" x14ac:dyDescent="0.3">
      <c r="A326">
        <v>325</v>
      </c>
      <c r="B326">
        <v>19936</v>
      </c>
      <c r="C326" t="s">
        <v>132</v>
      </c>
      <c r="D326" t="s">
        <v>20</v>
      </c>
      <c r="E326" t="s">
        <v>39</v>
      </c>
      <c r="F326" t="s">
        <v>47</v>
      </c>
      <c r="G326" t="s">
        <v>23</v>
      </c>
      <c r="H326" t="s">
        <v>89</v>
      </c>
      <c r="I326" t="s">
        <v>28</v>
      </c>
      <c r="J326" t="s">
        <v>29</v>
      </c>
      <c r="K326" t="s">
        <v>248</v>
      </c>
      <c r="L326" t="s">
        <v>192</v>
      </c>
      <c r="M326" t="s">
        <v>167</v>
      </c>
      <c r="N326" s="2">
        <v>41591</v>
      </c>
      <c r="O326" s="2">
        <v>41592</v>
      </c>
      <c r="P326">
        <v>68</v>
      </c>
      <c r="Q326" s="1">
        <v>0.06</v>
      </c>
      <c r="R326">
        <v>1.88</v>
      </c>
      <c r="S326">
        <v>1.49</v>
      </c>
      <c r="T326">
        <f t="shared" si="5"/>
        <v>127.83999999999999</v>
      </c>
    </row>
    <row r="327" spans="1:20" x14ac:dyDescent="0.3">
      <c r="A327">
        <v>326</v>
      </c>
      <c r="B327">
        <v>19936</v>
      </c>
      <c r="C327" t="s">
        <v>132</v>
      </c>
      <c r="D327" t="s">
        <v>20</v>
      </c>
      <c r="E327" t="s">
        <v>21</v>
      </c>
      <c r="F327" t="s">
        <v>47</v>
      </c>
      <c r="G327" t="s">
        <v>23</v>
      </c>
      <c r="H327" t="s">
        <v>24</v>
      </c>
      <c r="I327" t="s">
        <v>28</v>
      </c>
      <c r="J327" t="s">
        <v>29</v>
      </c>
      <c r="K327" t="s">
        <v>1254</v>
      </c>
      <c r="L327" t="s">
        <v>26</v>
      </c>
      <c r="M327" t="s">
        <v>156</v>
      </c>
      <c r="N327" s="2">
        <v>41591</v>
      </c>
      <c r="O327" s="2">
        <v>41592</v>
      </c>
      <c r="P327">
        <v>148</v>
      </c>
      <c r="Q327" s="1">
        <v>0.09</v>
      </c>
      <c r="R327">
        <v>29.89</v>
      </c>
      <c r="S327">
        <v>1.99</v>
      </c>
      <c r="T327">
        <f t="shared" si="5"/>
        <v>4423.72</v>
      </c>
    </row>
    <row r="328" spans="1:20" x14ac:dyDescent="0.3">
      <c r="A328">
        <v>327</v>
      </c>
      <c r="B328">
        <v>20007</v>
      </c>
      <c r="C328" t="s">
        <v>161</v>
      </c>
      <c r="D328" t="s">
        <v>20</v>
      </c>
      <c r="E328" t="s">
        <v>39</v>
      </c>
      <c r="F328" t="s">
        <v>47</v>
      </c>
      <c r="G328" t="s">
        <v>32</v>
      </c>
      <c r="H328" t="s">
        <v>49</v>
      </c>
      <c r="I328" t="s">
        <v>28</v>
      </c>
      <c r="J328" t="s">
        <v>29</v>
      </c>
      <c r="K328" t="s">
        <v>98</v>
      </c>
      <c r="L328" t="s">
        <v>44</v>
      </c>
      <c r="M328" t="s">
        <v>160</v>
      </c>
      <c r="N328" s="2">
        <v>40395</v>
      </c>
      <c r="O328" s="2">
        <v>40396</v>
      </c>
      <c r="P328">
        <v>88</v>
      </c>
      <c r="Q328" s="1">
        <v>0.08</v>
      </c>
      <c r="R328">
        <v>1.68</v>
      </c>
      <c r="S328">
        <v>1.57</v>
      </c>
      <c r="T328">
        <f t="shared" si="5"/>
        <v>147.84</v>
      </c>
    </row>
    <row r="329" spans="1:20" x14ac:dyDescent="0.3">
      <c r="A329">
        <v>328</v>
      </c>
      <c r="B329">
        <v>20036</v>
      </c>
      <c r="C329" t="s">
        <v>459</v>
      </c>
      <c r="D329" t="s">
        <v>578</v>
      </c>
      <c r="E329" t="s">
        <v>187</v>
      </c>
      <c r="F329" t="s">
        <v>47</v>
      </c>
      <c r="G329" t="s">
        <v>32</v>
      </c>
      <c r="H329" t="s">
        <v>217</v>
      </c>
      <c r="I329" t="s">
        <v>28</v>
      </c>
      <c r="J329" t="s">
        <v>29</v>
      </c>
      <c r="K329" t="s">
        <v>101</v>
      </c>
      <c r="L329" t="s">
        <v>330</v>
      </c>
      <c r="M329" t="s">
        <v>167</v>
      </c>
      <c r="N329" s="2">
        <v>40882</v>
      </c>
      <c r="O329" s="2">
        <v>40885</v>
      </c>
      <c r="P329">
        <v>52</v>
      </c>
      <c r="Q329" s="1">
        <v>0.03</v>
      </c>
      <c r="R329">
        <v>150.97999999999999</v>
      </c>
      <c r="S329">
        <v>66.27</v>
      </c>
      <c r="T329">
        <f t="shared" si="5"/>
        <v>7850.9599999999991</v>
      </c>
    </row>
    <row r="330" spans="1:20" x14ac:dyDescent="0.3">
      <c r="A330">
        <v>329</v>
      </c>
      <c r="B330">
        <v>20036</v>
      </c>
      <c r="C330" t="s">
        <v>459</v>
      </c>
      <c r="D330" t="s">
        <v>20</v>
      </c>
      <c r="E330" t="s">
        <v>21</v>
      </c>
      <c r="F330" t="s">
        <v>47</v>
      </c>
      <c r="G330" t="s">
        <v>32</v>
      </c>
      <c r="H330" t="s">
        <v>33</v>
      </c>
      <c r="I330" t="s">
        <v>28</v>
      </c>
      <c r="J330" t="s">
        <v>29</v>
      </c>
      <c r="K330" t="s">
        <v>1254</v>
      </c>
      <c r="L330" t="s">
        <v>192</v>
      </c>
      <c r="M330" t="s">
        <v>134</v>
      </c>
      <c r="N330" s="2">
        <v>40882</v>
      </c>
      <c r="O330" s="2">
        <v>40884</v>
      </c>
      <c r="P330">
        <v>39</v>
      </c>
      <c r="Q330" s="1">
        <v>0.03</v>
      </c>
      <c r="R330">
        <v>95.99</v>
      </c>
      <c r="S330">
        <v>4.9000000000000004</v>
      </c>
      <c r="T330">
        <f t="shared" si="5"/>
        <v>3743.6099999999997</v>
      </c>
    </row>
    <row r="331" spans="1:20" x14ac:dyDescent="0.3">
      <c r="A331">
        <v>330</v>
      </c>
      <c r="B331">
        <v>20036</v>
      </c>
      <c r="C331" t="s">
        <v>459</v>
      </c>
      <c r="D331" t="s">
        <v>20</v>
      </c>
      <c r="E331" t="s">
        <v>39</v>
      </c>
      <c r="F331" t="s">
        <v>47</v>
      </c>
      <c r="G331" t="s">
        <v>32</v>
      </c>
      <c r="H331" t="s">
        <v>49</v>
      </c>
      <c r="I331" t="s">
        <v>28</v>
      </c>
      <c r="J331" t="s">
        <v>29</v>
      </c>
      <c r="K331" t="s">
        <v>101</v>
      </c>
      <c r="L331" t="s">
        <v>192</v>
      </c>
      <c r="M331" t="s">
        <v>114</v>
      </c>
      <c r="N331" s="2">
        <v>40882</v>
      </c>
      <c r="O331" s="2">
        <v>40882</v>
      </c>
      <c r="P331">
        <v>46</v>
      </c>
      <c r="Q331" s="1">
        <v>0.1</v>
      </c>
      <c r="R331">
        <v>11.97</v>
      </c>
      <c r="S331">
        <v>4.9800000000000004</v>
      </c>
      <c r="T331">
        <f t="shared" si="5"/>
        <v>550.62</v>
      </c>
    </row>
    <row r="332" spans="1:20" x14ac:dyDescent="0.3">
      <c r="A332">
        <v>331</v>
      </c>
      <c r="B332">
        <v>20036</v>
      </c>
      <c r="C332" t="s">
        <v>459</v>
      </c>
      <c r="D332" t="s">
        <v>20</v>
      </c>
      <c r="E332" t="s">
        <v>21</v>
      </c>
      <c r="F332" t="s">
        <v>47</v>
      </c>
      <c r="G332" t="s">
        <v>32</v>
      </c>
      <c r="H332" t="s">
        <v>33</v>
      </c>
      <c r="I332" t="s">
        <v>28</v>
      </c>
      <c r="J332" t="s">
        <v>29</v>
      </c>
      <c r="K332" t="s">
        <v>1147</v>
      </c>
      <c r="L332" t="s">
        <v>192</v>
      </c>
      <c r="M332" t="s">
        <v>167</v>
      </c>
      <c r="N332" s="2">
        <v>40882</v>
      </c>
      <c r="O332" s="2">
        <v>40884</v>
      </c>
      <c r="P332">
        <v>81</v>
      </c>
      <c r="Q332" s="1">
        <v>0.03</v>
      </c>
      <c r="R332">
        <v>26.31</v>
      </c>
      <c r="S332">
        <v>5.89</v>
      </c>
      <c r="T332">
        <f t="shared" si="5"/>
        <v>2131.1099999999997</v>
      </c>
    </row>
    <row r="333" spans="1:20" x14ac:dyDescent="0.3">
      <c r="A333">
        <v>332</v>
      </c>
      <c r="B333">
        <v>20068</v>
      </c>
      <c r="C333" t="s">
        <v>239</v>
      </c>
      <c r="D333" t="s">
        <v>20</v>
      </c>
      <c r="E333" t="s">
        <v>39</v>
      </c>
      <c r="F333" t="s">
        <v>47</v>
      </c>
      <c r="G333" t="s">
        <v>23</v>
      </c>
      <c r="H333" t="s">
        <v>94</v>
      </c>
      <c r="I333" t="s">
        <v>28</v>
      </c>
      <c r="J333" t="s">
        <v>29</v>
      </c>
      <c r="K333" t="s">
        <v>101</v>
      </c>
      <c r="L333" t="s">
        <v>192</v>
      </c>
      <c r="M333" t="s">
        <v>134</v>
      </c>
      <c r="N333" s="2">
        <v>40967</v>
      </c>
      <c r="O333" s="2">
        <v>40968</v>
      </c>
      <c r="P333">
        <v>10</v>
      </c>
      <c r="Q333" s="1">
        <v>0.09</v>
      </c>
      <c r="R333">
        <v>5.53</v>
      </c>
      <c r="S333">
        <v>6.98</v>
      </c>
      <c r="T333">
        <f t="shared" si="5"/>
        <v>55.300000000000004</v>
      </c>
    </row>
    <row r="334" spans="1:20" x14ac:dyDescent="0.3">
      <c r="A334">
        <v>333</v>
      </c>
      <c r="B334">
        <v>20261</v>
      </c>
      <c r="C334" t="s">
        <v>889</v>
      </c>
      <c r="D334" t="s">
        <v>38</v>
      </c>
      <c r="E334" t="s">
        <v>39</v>
      </c>
      <c r="F334" t="s">
        <v>22</v>
      </c>
      <c r="G334" t="s">
        <v>93</v>
      </c>
      <c r="H334" t="s">
        <v>49</v>
      </c>
      <c r="I334" t="s">
        <v>28</v>
      </c>
      <c r="J334" t="s">
        <v>29</v>
      </c>
      <c r="K334" t="s">
        <v>58</v>
      </c>
      <c r="L334" t="s">
        <v>192</v>
      </c>
      <c r="M334" t="s">
        <v>227</v>
      </c>
      <c r="N334" s="2">
        <v>41414</v>
      </c>
      <c r="O334" s="2">
        <v>41414</v>
      </c>
      <c r="P334">
        <v>33</v>
      </c>
      <c r="Q334" s="1">
        <v>0.09</v>
      </c>
      <c r="R334">
        <v>31.74</v>
      </c>
      <c r="S334">
        <v>12.62</v>
      </c>
      <c r="T334">
        <f t="shared" si="5"/>
        <v>1047.4199999999998</v>
      </c>
    </row>
    <row r="335" spans="1:20" x14ac:dyDescent="0.3">
      <c r="A335">
        <v>334</v>
      </c>
      <c r="B335">
        <v>20261</v>
      </c>
      <c r="C335" t="s">
        <v>889</v>
      </c>
      <c r="D335" t="s">
        <v>20</v>
      </c>
      <c r="E335" t="s">
        <v>39</v>
      </c>
      <c r="F335" t="s">
        <v>22</v>
      </c>
      <c r="G335" t="s">
        <v>93</v>
      </c>
      <c r="H335" t="s">
        <v>42</v>
      </c>
      <c r="I335" t="s">
        <v>28</v>
      </c>
      <c r="J335" t="s">
        <v>29</v>
      </c>
      <c r="K335" t="s">
        <v>145</v>
      </c>
      <c r="L335" t="s">
        <v>44</v>
      </c>
      <c r="M335" t="s">
        <v>331</v>
      </c>
      <c r="N335" s="2">
        <v>40318</v>
      </c>
      <c r="O335" s="2">
        <v>40321</v>
      </c>
      <c r="P335">
        <v>52</v>
      </c>
      <c r="Q335" s="1">
        <v>0.04</v>
      </c>
      <c r="R335">
        <v>6.35</v>
      </c>
      <c r="S335">
        <v>1.02</v>
      </c>
      <c r="T335">
        <f t="shared" si="5"/>
        <v>330.2</v>
      </c>
    </row>
    <row r="336" spans="1:20" x14ac:dyDescent="0.3">
      <c r="A336">
        <v>335</v>
      </c>
      <c r="B336">
        <v>20261</v>
      </c>
      <c r="C336" t="s">
        <v>889</v>
      </c>
      <c r="D336" t="s">
        <v>38</v>
      </c>
      <c r="E336" t="s">
        <v>21</v>
      </c>
      <c r="F336" t="s">
        <v>22</v>
      </c>
      <c r="G336" t="s">
        <v>93</v>
      </c>
      <c r="H336" t="s">
        <v>203</v>
      </c>
      <c r="I336" t="s">
        <v>28</v>
      </c>
      <c r="J336" t="s">
        <v>29</v>
      </c>
      <c r="K336" t="s">
        <v>1243</v>
      </c>
      <c r="L336" t="s">
        <v>192</v>
      </c>
      <c r="M336" t="s">
        <v>86</v>
      </c>
      <c r="N336" s="2">
        <v>41414</v>
      </c>
      <c r="O336" s="2">
        <v>41415</v>
      </c>
      <c r="P336">
        <v>27</v>
      </c>
      <c r="Q336" s="1">
        <v>0.02</v>
      </c>
      <c r="R336">
        <v>65.989999999999995</v>
      </c>
      <c r="S336">
        <v>8.99</v>
      </c>
      <c r="T336">
        <f t="shared" si="5"/>
        <v>1781.7299999999998</v>
      </c>
    </row>
    <row r="337" spans="1:20" x14ac:dyDescent="0.3">
      <c r="A337">
        <v>336</v>
      </c>
      <c r="B337">
        <v>20807</v>
      </c>
      <c r="C337" t="s">
        <v>960</v>
      </c>
      <c r="D337" t="s">
        <v>20</v>
      </c>
      <c r="E337" t="s">
        <v>21</v>
      </c>
      <c r="F337" t="s">
        <v>31</v>
      </c>
      <c r="G337" t="s">
        <v>32</v>
      </c>
      <c r="H337" t="s">
        <v>206</v>
      </c>
      <c r="I337" t="s">
        <v>28</v>
      </c>
      <c r="J337" t="s">
        <v>29</v>
      </c>
      <c r="K337" t="s">
        <v>1147</v>
      </c>
      <c r="L337" t="s">
        <v>26</v>
      </c>
      <c r="M337" t="s">
        <v>131</v>
      </c>
      <c r="N337" s="2">
        <v>41476</v>
      </c>
      <c r="O337" s="2">
        <v>41477</v>
      </c>
      <c r="P337">
        <v>22</v>
      </c>
      <c r="Q337" s="1">
        <v>0.1</v>
      </c>
      <c r="R337">
        <v>35.99</v>
      </c>
      <c r="S337">
        <v>3.3</v>
      </c>
      <c r="T337">
        <f t="shared" si="5"/>
        <v>791.78000000000009</v>
      </c>
    </row>
    <row r="338" spans="1:20" x14ac:dyDescent="0.3">
      <c r="A338">
        <v>337</v>
      </c>
      <c r="B338">
        <v>20807</v>
      </c>
      <c r="C338" t="s">
        <v>960</v>
      </c>
      <c r="D338" t="s">
        <v>578</v>
      </c>
      <c r="E338" t="s">
        <v>187</v>
      </c>
      <c r="F338" t="s">
        <v>31</v>
      </c>
      <c r="G338" t="s">
        <v>32</v>
      </c>
      <c r="H338" t="s">
        <v>219</v>
      </c>
      <c r="I338" t="s">
        <v>28</v>
      </c>
      <c r="J338" t="s">
        <v>29</v>
      </c>
      <c r="K338" t="s">
        <v>282</v>
      </c>
      <c r="L338" t="s">
        <v>283</v>
      </c>
      <c r="M338" t="s">
        <v>131</v>
      </c>
      <c r="N338" s="2">
        <v>41476</v>
      </c>
      <c r="O338" s="2">
        <v>41478</v>
      </c>
      <c r="P338">
        <v>55</v>
      </c>
      <c r="Q338" s="1">
        <v>0.08</v>
      </c>
      <c r="R338">
        <v>160.97999999999999</v>
      </c>
      <c r="S338">
        <v>30</v>
      </c>
      <c r="T338">
        <f t="shared" si="5"/>
        <v>8853.9</v>
      </c>
    </row>
    <row r="339" spans="1:20" x14ac:dyDescent="0.3">
      <c r="A339">
        <v>338</v>
      </c>
      <c r="B339">
        <v>20960</v>
      </c>
      <c r="C339" t="s">
        <v>132</v>
      </c>
      <c r="D339" t="s">
        <v>20</v>
      </c>
      <c r="E339" t="s">
        <v>21</v>
      </c>
      <c r="F339" t="s">
        <v>47</v>
      </c>
      <c r="G339" t="s">
        <v>48</v>
      </c>
      <c r="H339" t="s">
        <v>24</v>
      </c>
      <c r="I339" t="s">
        <v>28</v>
      </c>
      <c r="J339" t="s">
        <v>29</v>
      </c>
      <c r="K339" t="s">
        <v>198</v>
      </c>
      <c r="L339" t="s">
        <v>192</v>
      </c>
      <c r="M339" t="s">
        <v>111</v>
      </c>
      <c r="N339" s="2">
        <v>41231</v>
      </c>
      <c r="O339" s="2">
        <v>41236</v>
      </c>
      <c r="P339">
        <v>65</v>
      </c>
      <c r="Q339" s="1">
        <v>0.1</v>
      </c>
      <c r="R339">
        <v>10.97</v>
      </c>
      <c r="S339">
        <v>6.5</v>
      </c>
      <c r="T339">
        <f t="shared" si="5"/>
        <v>713.05000000000007</v>
      </c>
    </row>
    <row r="340" spans="1:20" x14ac:dyDescent="0.3">
      <c r="A340">
        <v>339</v>
      </c>
      <c r="B340">
        <v>21057</v>
      </c>
      <c r="C340" t="s">
        <v>1184</v>
      </c>
      <c r="D340" t="s">
        <v>20</v>
      </c>
      <c r="E340" t="s">
        <v>21</v>
      </c>
      <c r="F340" t="s">
        <v>22</v>
      </c>
      <c r="G340" t="s">
        <v>48</v>
      </c>
      <c r="H340" t="s">
        <v>24</v>
      </c>
      <c r="I340" t="s">
        <v>28</v>
      </c>
      <c r="J340" t="s">
        <v>29</v>
      </c>
      <c r="K340" t="s">
        <v>34</v>
      </c>
      <c r="L340" t="s">
        <v>26</v>
      </c>
      <c r="M340" t="s">
        <v>246</v>
      </c>
      <c r="N340" s="2">
        <v>40942</v>
      </c>
      <c r="O340" s="2">
        <v>40949</v>
      </c>
      <c r="P340">
        <v>31</v>
      </c>
      <c r="Q340" s="1">
        <v>0.04</v>
      </c>
      <c r="R340">
        <v>39.479999999999997</v>
      </c>
      <c r="S340">
        <v>1.99</v>
      </c>
      <c r="T340">
        <f t="shared" si="5"/>
        <v>1223.8799999999999</v>
      </c>
    </row>
    <row r="341" spans="1:20" x14ac:dyDescent="0.3">
      <c r="A341">
        <v>340</v>
      </c>
      <c r="B341">
        <v>21249</v>
      </c>
      <c r="C341" t="s">
        <v>1491</v>
      </c>
      <c r="D341" t="s">
        <v>20</v>
      </c>
      <c r="E341" t="s">
        <v>39</v>
      </c>
      <c r="F341" t="s">
        <v>22</v>
      </c>
      <c r="G341" t="s">
        <v>48</v>
      </c>
      <c r="H341" t="s">
        <v>54</v>
      </c>
      <c r="I341" t="s">
        <v>28</v>
      </c>
      <c r="J341" t="s">
        <v>29</v>
      </c>
      <c r="K341" t="s">
        <v>129</v>
      </c>
      <c r="L341" t="s">
        <v>192</v>
      </c>
      <c r="M341" t="s">
        <v>80</v>
      </c>
      <c r="N341" s="2">
        <v>40805</v>
      </c>
      <c r="O341" s="2">
        <v>40807</v>
      </c>
      <c r="P341">
        <v>40</v>
      </c>
      <c r="Q341" s="1">
        <v>0.02</v>
      </c>
      <c r="R341">
        <v>48.58</v>
      </c>
      <c r="S341">
        <v>3.99</v>
      </c>
      <c r="T341">
        <f t="shared" si="5"/>
        <v>1943.1999999999998</v>
      </c>
    </row>
    <row r="342" spans="1:20" x14ac:dyDescent="0.3">
      <c r="A342">
        <v>341</v>
      </c>
      <c r="B342">
        <v>21249</v>
      </c>
      <c r="C342" t="s">
        <v>1491</v>
      </c>
      <c r="D342" t="s">
        <v>20</v>
      </c>
      <c r="E342" t="s">
        <v>21</v>
      </c>
      <c r="F342" t="s">
        <v>22</v>
      </c>
      <c r="G342" t="s">
        <v>48</v>
      </c>
      <c r="H342" t="s">
        <v>203</v>
      </c>
      <c r="I342" t="s">
        <v>28</v>
      </c>
      <c r="J342" t="s">
        <v>29</v>
      </c>
      <c r="K342" t="s">
        <v>1254</v>
      </c>
      <c r="L342" t="s">
        <v>192</v>
      </c>
      <c r="M342" t="s">
        <v>96</v>
      </c>
      <c r="N342" s="2">
        <v>41536</v>
      </c>
      <c r="O342" s="2">
        <v>41538</v>
      </c>
      <c r="P342">
        <v>15</v>
      </c>
      <c r="Q342" s="1">
        <v>0.03</v>
      </c>
      <c r="R342">
        <v>205.99</v>
      </c>
      <c r="S342">
        <v>8.99</v>
      </c>
      <c r="T342">
        <f t="shared" si="5"/>
        <v>3089.8500000000004</v>
      </c>
    </row>
    <row r="343" spans="1:20" x14ac:dyDescent="0.3">
      <c r="A343">
        <v>342</v>
      </c>
      <c r="B343">
        <v>21539</v>
      </c>
      <c r="C343" t="s">
        <v>391</v>
      </c>
      <c r="D343" t="s">
        <v>20</v>
      </c>
      <c r="E343" t="s">
        <v>39</v>
      </c>
      <c r="F343" t="s">
        <v>47</v>
      </c>
      <c r="G343" t="s">
        <v>93</v>
      </c>
      <c r="H343" t="s">
        <v>94</v>
      </c>
      <c r="I343" t="s">
        <v>28</v>
      </c>
      <c r="J343" t="s">
        <v>29</v>
      </c>
      <c r="K343" t="s">
        <v>291</v>
      </c>
      <c r="L343" t="s">
        <v>44</v>
      </c>
      <c r="M343" t="s">
        <v>114</v>
      </c>
      <c r="N343" s="2">
        <v>41464</v>
      </c>
      <c r="O343" s="2">
        <v>41465</v>
      </c>
      <c r="P343">
        <v>25</v>
      </c>
      <c r="Q343" s="1">
        <v>0.04</v>
      </c>
      <c r="R343">
        <v>21.98</v>
      </c>
      <c r="S343">
        <v>8.32</v>
      </c>
      <c r="T343">
        <f t="shared" si="5"/>
        <v>549.5</v>
      </c>
    </row>
    <row r="344" spans="1:20" x14ac:dyDescent="0.3">
      <c r="A344">
        <v>343</v>
      </c>
      <c r="B344">
        <v>21539</v>
      </c>
      <c r="C344" t="s">
        <v>391</v>
      </c>
      <c r="D344" t="s">
        <v>20</v>
      </c>
      <c r="E344" t="s">
        <v>187</v>
      </c>
      <c r="F344" t="s">
        <v>47</v>
      </c>
      <c r="G344" t="s">
        <v>93</v>
      </c>
      <c r="H344" t="s">
        <v>219</v>
      </c>
      <c r="I344" t="s">
        <v>28</v>
      </c>
      <c r="J344" t="s">
        <v>29</v>
      </c>
      <c r="K344" t="s">
        <v>231</v>
      </c>
      <c r="L344" t="s">
        <v>746</v>
      </c>
      <c r="M344" t="s">
        <v>160</v>
      </c>
      <c r="N344" s="2">
        <v>40733</v>
      </c>
      <c r="O344" s="2">
        <v>40733</v>
      </c>
      <c r="P344">
        <v>47</v>
      </c>
      <c r="Q344" s="1">
        <v>0.05</v>
      </c>
      <c r="R344">
        <v>71.37</v>
      </c>
      <c r="S344">
        <v>69</v>
      </c>
      <c r="T344">
        <f t="shared" si="5"/>
        <v>3354.3900000000003</v>
      </c>
    </row>
    <row r="345" spans="1:20" x14ac:dyDescent="0.3">
      <c r="A345">
        <v>344</v>
      </c>
      <c r="B345">
        <v>21572</v>
      </c>
      <c r="C345" t="s">
        <v>750</v>
      </c>
      <c r="D345" t="s">
        <v>20</v>
      </c>
      <c r="E345" t="s">
        <v>187</v>
      </c>
      <c r="F345" t="s">
        <v>40</v>
      </c>
      <c r="G345" t="s">
        <v>23</v>
      </c>
      <c r="H345" t="s">
        <v>217</v>
      </c>
      <c r="I345" t="s">
        <v>28</v>
      </c>
      <c r="J345" t="s">
        <v>29</v>
      </c>
      <c r="K345" t="s">
        <v>231</v>
      </c>
      <c r="L345" t="s">
        <v>746</v>
      </c>
      <c r="M345" t="s">
        <v>59</v>
      </c>
      <c r="N345" s="2">
        <v>40222</v>
      </c>
      <c r="O345" s="2">
        <v>40224</v>
      </c>
      <c r="P345">
        <v>42</v>
      </c>
      <c r="Q345" s="1">
        <v>0.03</v>
      </c>
      <c r="R345">
        <v>194.3</v>
      </c>
      <c r="S345">
        <v>11.54</v>
      </c>
      <c r="T345">
        <f t="shared" si="5"/>
        <v>8160.6</v>
      </c>
    </row>
    <row r="346" spans="1:20" x14ac:dyDescent="0.3">
      <c r="A346">
        <v>345</v>
      </c>
      <c r="B346">
        <v>21574</v>
      </c>
      <c r="C346" t="s">
        <v>411</v>
      </c>
      <c r="D346" t="s">
        <v>20</v>
      </c>
      <c r="E346" t="s">
        <v>21</v>
      </c>
      <c r="F346" t="s">
        <v>40</v>
      </c>
      <c r="G346" t="s">
        <v>23</v>
      </c>
      <c r="H346" t="s">
        <v>24</v>
      </c>
      <c r="I346" t="s">
        <v>28</v>
      </c>
      <c r="J346" t="s">
        <v>29</v>
      </c>
      <c r="K346" t="s">
        <v>409</v>
      </c>
      <c r="L346" t="s">
        <v>26</v>
      </c>
      <c r="M346" t="s">
        <v>59</v>
      </c>
      <c r="N346" s="2">
        <v>40558</v>
      </c>
      <c r="O346" s="2">
        <v>40559</v>
      </c>
      <c r="P346">
        <v>33</v>
      </c>
      <c r="Q346" s="1">
        <v>0</v>
      </c>
      <c r="R346">
        <v>2.12</v>
      </c>
      <c r="S346">
        <v>1.99</v>
      </c>
      <c r="T346">
        <f t="shared" si="5"/>
        <v>69.960000000000008</v>
      </c>
    </row>
    <row r="347" spans="1:20" x14ac:dyDescent="0.3">
      <c r="A347">
        <v>346</v>
      </c>
      <c r="B347">
        <v>21600</v>
      </c>
      <c r="C347" t="s">
        <v>1030</v>
      </c>
      <c r="D347" t="s">
        <v>20</v>
      </c>
      <c r="E347" t="s">
        <v>39</v>
      </c>
      <c r="F347" t="s">
        <v>40</v>
      </c>
      <c r="G347" t="s">
        <v>48</v>
      </c>
      <c r="H347" t="s">
        <v>54</v>
      </c>
      <c r="I347" t="s">
        <v>28</v>
      </c>
      <c r="J347" t="s">
        <v>29</v>
      </c>
      <c r="K347" t="s">
        <v>221</v>
      </c>
      <c r="L347" t="s">
        <v>44</v>
      </c>
      <c r="M347" t="s">
        <v>99</v>
      </c>
      <c r="N347" s="2">
        <v>40637</v>
      </c>
      <c r="O347" s="2">
        <v>40644</v>
      </c>
      <c r="P347">
        <v>17</v>
      </c>
      <c r="Q347" s="1">
        <v>0.03</v>
      </c>
      <c r="R347">
        <v>10.14</v>
      </c>
      <c r="S347">
        <v>2.27</v>
      </c>
      <c r="T347">
        <f t="shared" si="5"/>
        <v>172.38</v>
      </c>
    </row>
    <row r="348" spans="1:20" x14ac:dyDescent="0.3">
      <c r="A348">
        <v>347</v>
      </c>
      <c r="B348">
        <v>21601</v>
      </c>
      <c r="C348" t="s">
        <v>796</v>
      </c>
      <c r="D348" t="s">
        <v>20</v>
      </c>
      <c r="E348" t="s">
        <v>39</v>
      </c>
      <c r="F348" t="s">
        <v>47</v>
      </c>
      <c r="G348" t="s">
        <v>48</v>
      </c>
      <c r="H348" t="s">
        <v>94</v>
      </c>
      <c r="I348" t="s">
        <v>28</v>
      </c>
      <c r="J348" t="s">
        <v>29</v>
      </c>
      <c r="K348" t="s">
        <v>119</v>
      </c>
      <c r="L348" t="s">
        <v>746</v>
      </c>
      <c r="M348" t="s">
        <v>114</v>
      </c>
      <c r="N348" s="2">
        <v>41005</v>
      </c>
      <c r="O348" s="2">
        <v>41005</v>
      </c>
      <c r="P348">
        <v>22</v>
      </c>
      <c r="Q348" s="1">
        <v>0.09</v>
      </c>
      <c r="R348">
        <v>113.64</v>
      </c>
      <c r="S348">
        <v>35</v>
      </c>
      <c r="T348">
        <f t="shared" si="5"/>
        <v>2500.08</v>
      </c>
    </row>
    <row r="349" spans="1:20" x14ac:dyDescent="0.3">
      <c r="A349">
        <v>348</v>
      </c>
      <c r="B349">
        <v>21636</v>
      </c>
      <c r="C349" t="s">
        <v>928</v>
      </c>
      <c r="D349" t="s">
        <v>38</v>
      </c>
      <c r="E349" t="s">
        <v>39</v>
      </c>
      <c r="F349" t="s">
        <v>31</v>
      </c>
      <c r="G349" t="s">
        <v>48</v>
      </c>
      <c r="H349" t="s">
        <v>42</v>
      </c>
      <c r="I349" t="s">
        <v>28</v>
      </c>
      <c r="J349" t="s">
        <v>29</v>
      </c>
      <c r="K349" t="s">
        <v>136</v>
      </c>
      <c r="L349" t="s">
        <v>192</v>
      </c>
      <c r="M349" t="s">
        <v>69</v>
      </c>
      <c r="N349" s="2">
        <v>40400</v>
      </c>
      <c r="O349" s="2">
        <v>40407</v>
      </c>
      <c r="P349">
        <v>29</v>
      </c>
      <c r="Q349" s="1">
        <v>0</v>
      </c>
      <c r="R349">
        <v>22.38</v>
      </c>
      <c r="S349">
        <v>15.1</v>
      </c>
      <c r="T349">
        <f t="shared" si="5"/>
        <v>649.02</v>
      </c>
    </row>
    <row r="350" spans="1:20" x14ac:dyDescent="0.3">
      <c r="A350">
        <v>349</v>
      </c>
      <c r="B350">
        <v>21636</v>
      </c>
      <c r="C350" t="s">
        <v>928</v>
      </c>
      <c r="D350" t="s">
        <v>20</v>
      </c>
      <c r="E350" t="s">
        <v>39</v>
      </c>
      <c r="F350" t="s">
        <v>31</v>
      </c>
      <c r="G350" t="s">
        <v>48</v>
      </c>
      <c r="H350" t="s">
        <v>89</v>
      </c>
      <c r="I350" t="s">
        <v>28</v>
      </c>
      <c r="J350" t="s">
        <v>29</v>
      </c>
      <c r="K350" t="s">
        <v>165</v>
      </c>
      <c r="L350" t="s">
        <v>192</v>
      </c>
      <c r="M350" t="s">
        <v>69</v>
      </c>
      <c r="N350" s="2">
        <v>40400</v>
      </c>
      <c r="O350" s="2">
        <v>40405</v>
      </c>
      <c r="P350">
        <v>11</v>
      </c>
      <c r="Q350" s="1">
        <v>7.0000000000000007E-2</v>
      </c>
      <c r="R350">
        <v>5.98</v>
      </c>
      <c r="S350">
        <v>4.6900000000000004</v>
      </c>
      <c r="T350">
        <f t="shared" si="5"/>
        <v>65.78</v>
      </c>
    </row>
    <row r="351" spans="1:20" x14ac:dyDescent="0.3">
      <c r="A351">
        <v>350</v>
      </c>
      <c r="B351">
        <v>21636</v>
      </c>
      <c r="C351" t="s">
        <v>928</v>
      </c>
      <c r="D351" t="s">
        <v>20</v>
      </c>
      <c r="E351" t="s">
        <v>21</v>
      </c>
      <c r="F351" t="s">
        <v>31</v>
      </c>
      <c r="G351" t="s">
        <v>48</v>
      </c>
      <c r="H351" t="s">
        <v>24</v>
      </c>
      <c r="I351" t="s">
        <v>28</v>
      </c>
      <c r="J351" t="s">
        <v>29</v>
      </c>
      <c r="K351" t="s">
        <v>198</v>
      </c>
      <c r="L351" t="s">
        <v>26</v>
      </c>
      <c r="M351" t="s">
        <v>69</v>
      </c>
      <c r="N351" s="2">
        <v>40400</v>
      </c>
      <c r="O351" s="2">
        <v>40400</v>
      </c>
      <c r="P351">
        <v>63</v>
      </c>
      <c r="Q351" s="1">
        <v>0.02</v>
      </c>
      <c r="R351">
        <v>55.99</v>
      </c>
      <c r="S351">
        <v>3.3</v>
      </c>
      <c r="T351">
        <f t="shared" si="5"/>
        <v>3527.3700000000003</v>
      </c>
    </row>
    <row r="352" spans="1:20" x14ac:dyDescent="0.3">
      <c r="A352">
        <v>351</v>
      </c>
      <c r="B352">
        <v>21670</v>
      </c>
      <c r="C352" t="s">
        <v>366</v>
      </c>
      <c r="D352" t="s">
        <v>20</v>
      </c>
      <c r="E352" t="s">
        <v>187</v>
      </c>
      <c r="F352" t="s">
        <v>31</v>
      </c>
      <c r="G352" t="s">
        <v>41</v>
      </c>
      <c r="H352" t="s">
        <v>217</v>
      </c>
      <c r="I352" t="s">
        <v>28</v>
      </c>
      <c r="J352" t="s">
        <v>29</v>
      </c>
      <c r="K352" t="s">
        <v>82</v>
      </c>
      <c r="L352" t="s">
        <v>192</v>
      </c>
      <c r="M352" t="s">
        <v>367</v>
      </c>
      <c r="N352" s="2">
        <v>40919</v>
      </c>
      <c r="O352" s="2">
        <v>40920</v>
      </c>
      <c r="P352">
        <v>27</v>
      </c>
      <c r="Q352" s="1">
        <v>0</v>
      </c>
      <c r="R352">
        <v>78.69</v>
      </c>
      <c r="S352">
        <v>19.989999999999998</v>
      </c>
      <c r="T352">
        <f t="shared" si="5"/>
        <v>2124.63</v>
      </c>
    </row>
    <row r="353" spans="1:20" x14ac:dyDescent="0.3">
      <c r="A353">
        <v>352</v>
      </c>
      <c r="B353">
        <v>21760</v>
      </c>
      <c r="C353" t="s">
        <v>588</v>
      </c>
      <c r="D353" t="s">
        <v>20</v>
      </c>
      <c r="E353" t="s">
        <v>187</v>
      </c>
      <c r="F353" t="s">
        <v>47</v>
      </c>
      <c r="G353" t="s">
        <v>32</v>
      </c>
      <c r="H353" t="s">
        <v>217</v>
      </c>
      <c r="I353" t="s">
        <v>28</v>
      </c>
      <c r="J353" t="s">
        <v>29</v>
      </c>
      <c r="K353" t="s">
        <v>221</v>
      </c>
      <c r="L353" t="s">
        <v>192</v>
      </c>
      <c r="M353" t="s">
        <v>51</v>
      </c>
      <c r="N353" s="2">
        <v>40938</v>
      </c>
      <c r="O353" s="2">
        <v>40939</v>
      </c>
      <c r="P353">
        <v>10</v>
      </c>
      <c r="Q353" s="1">
        <v>0.08</v>
      </c>
      <c r="R353">
        <v>7.38</v>
      </c>
      <c r="S353">
        <v>5.21</v>
      </c>
      <c r="T353">
        <f t="shared" si="5"/>
        <v>73.8</v>
      </c>
    </row>
    <row r="354" spans="1:20" x14ac:dyDescent="0.3">
      <c r="A354">
        <v>353</v>
      </c>
      <c r="B354">
        <v>21958</v>
      </c>
      <c r="C354" t="s">
        <v>452</v>
      </c>
      <c r="D354" t="s">
        <v>20</v>
      </c>
      <c r="E354" t="s">
        <v>39</v>
      </c>
      <c r="F354" t="s">
        <v>40</v>
      </c>
      <c r="G354" t="s">
        <v>41</v>
      </c>
      <c r="H354" t="s">
        <v>94</v>
      </c>
      <c r="I354" t="s">
        <v>28</v>
      </c>
      <c r="J354" t="s">
        <v>29</v>
      </c>
      <c r="K354" t="s">
        <v>138</v>
      </c>
      <c r="L354" t="s">
        <v>192</v>
      </c>
      <c r="M354" t="s">
        <v>59</v>
      </c>
      <c r="N354" s="2">
        <v>40334</v>
      </c>
      <c r="O354" s="2">
        <v>40335</v>
      </c>
      <c r="P354">
        <v>21</v>
      </c>
      <c r="Q354" s="1">
        <v>0.09</v>
      </c>
      <c r="R354">
        <v>363.25</v>
      </c>
      <c r="S354">
        <v>19.989999999999998</v>
      </c>
      <c r="T354">
        <f t="shared" si="5"/>
        <v>7628.25</v>
      </c>
    </row>
    <row r="355" spans="1:20" x14ac:dyDescent="0.3">
      <c r="A355">
        <v>354</v>
      </c>
      <c r="B355">
        <v>22051</v>
      </c>
      <c r="C355" t="s">
        <v>1236</v>
      </c>
      <c r="D355" t="s">
        <v>20</v>
      </c>
      <c r="E355" t="s">
        <v>39</v>
      </c>
      <c r="F355" t="s">
        <v>31</v>
      </c>
      <c r="G355" t="s">
        <v>32</v>
      </c>
      <c r="H355" t="s">
        <v>54</v>
      </c>
      <c r="I355" t="s">
        <v>28</v>
      </c>
      <c r="J355" t="s">
        <v>29</v>
      </c>
      <c r="K355" t="s">
        <v>71</v>
      </c>
      <c r="L355" t="s">
        <v>192</v>
      </c>
      <c r="M355" t="s">
        <v>69</v>
      </c>
      <c r="N355" s="2">
        <v>41273</v>
      </c>
      <c r="O355" s="2">
        <v>41275</v>
      </c>
      <c r="P355">
        <v>78</v>
      </c>
      <c r="Q355" s="1">
        <v>0.01</v>
      </c>
      <c r="R355">
        <v>4.9800000000000004</v>
      </c>
      <c r="S355">
        <v>7.44</v>
      </c>
      <c r="T355">
        <f t="shared" si="5"/>
        <v>388.44000000000005</v>
      </c>
    </row>
    <row r="356" spans="1:20" x14ac:dyDescent="0.3">
      <c r="A356">
        <v>355</v>
      </c>
      <c r="B356">
        <v>22115</v>
      </c>
      <c r="C356" t="s">
        <v>411</v>
      </c>
      <c r="D356" t="s">
        <v>578</v>
      </c>
      <c r="E356" t="s">
        <v>21</v>
      </c>
      <c r="F356" t="s">
        <v>40</v>
      </c>
      <c r="G356" t="s">
        <v>48</v>
      </c>
      <c r="H356" t="s">
        <v>203</v>
      </c>
      <c r="I356" t="s">
        <v>28</v>
      </c>
      <c r="J356" t="s">
        <v>29</v>
      </c>
      <c r="K356" t="s">
        <v>1147</v>
      </c>
      <c r="L356" t="s">
        <v>283</v>
      </c>
      <c r="M356" t="s">
        <v>59</v>
      </c>
      <c r="N356" s="2">
        <v>41440</v>
      </c>
      <c r="O356" s="2">
        <v>41440</v>
      </c>
      <c r="P356">
        <v>8</v>
      </c>
      <c r="Q356" s="1">
        <v>0.02</v>
      </c>
      <c r="R356">
        <v>145.44999999999999</v>
      </c>
      <c r="S356">
        <v>17.850000000000001</v>
      </c>
      <c r="T356">
        <f t="shared" si="5"/>
        <v>1163.5999999999999</v>
      </c>
    </row>
    <row r="357" spans="1:20" x14ac:dyDescent="0.3">
      <c r="A357">
        <v>356</v>
      </c>
      <c r="B357">
        <v>22147</v>
      </c>
      <c r="C357" t="s">
        <v>797</v>
      </c>
      <c r="D357" t="s">
        <v>20</v>
      </c>
      <c r="E357" t="s">
        <v>187</v>
      </c>
      <c r="F357" t="s">
        <v>22</v>
      </c>
      <c r="G357" t="s">
        <v>48</v>
      </c>
      <c r="H357" t="s">
        <v>217</v>
      </c>
      <c r="I357" t="s">
        <v>28</v>
      </c>
      <c r="J357" t="s">
        <v>29</v>
      </c>
      <c r="K357" t="s">
        <v>98</v>
      </c>
      <c r="L357" t="s">
        <v>26</v>
      </c>
      <c r="M357" t="s">
        <v>232</v>
      </c>
      <c r="N357" s="2">
        <v>40194</v>
      </c>
      <c r="O357" s="2">
        <v>40198</v>
      </c>
      <c r="P357">
        <v>37</v>
      </c>
      <c r="Q357" s="1">
        <v>0.04</v>
      </c>
      <c r="R357">
        <v>22.72</v>
      </c>
      <c r="S357">
        <v>8.99</v>
      </c>
      <c r="T357">
        <f t="shared" si="5"/>
        <v>840.64</v>
      </c>
    </row>
    <row r="358" spans="1:20" x14ac:dyDescent="0.3">
      <c r="A358">
        <v>357</v>
      </c>
      <c r="B358">
        <v>22468</v>
      </c>
      <c r="C358" t="s">
        <v>270</v>
      </c>
      <c r="D358" t="s">
        <v>20</v>
      </c>
      <c r="E358" t="s">
        <v>39</v>
      </c>
      <c r="F358" t="s">
        <v>31</v>
      </c>
      <c r="G358" t="s">
        <v>257</v>
      </c>
      <c r="H358" t="s">
        <v>94</v>
      </c>
      <c r="I358" t="s">
        <v>28</v>
      </c>
      <c r="J358" t="s">
        <v>29</v>
      </c>
      <c r="K358" t="s">
        <v>248</v>
      </c>
      <c r="L358" t="s">
        <v>192</v>
      </c>
      <c r="M358" t="s">
        <v>143</v>
      </c>
      <c r="N358" s="2">
        <v>40704</v>
      </c>
      <c r="O358" s="2">
        <v>40704</v>
      </c>
      <c r="P358">
        <v>21</v>
      </c>
      <c r="Q358" s="1">
        <v>0</v>
      </c>
      <c r="R358">
        <v>20.98</v>
      </c>
      <c r="S358">
        <v>8.83</v>
      </c>
      <c r="T358">
        <f t="shared" si="5"/>
        <v>440.58</v>
      </c>
    </row>
    <row r="359" spans="1:20" x14ac:dyDescent="0.3">
      <c r="A359">
        <v>358</v>
      </c>
      <c r="B359">
        <v>22468</v>
      </c>
      <c r="C359" t="s">
        <v>270</v>
      </c>
      <c r="D359" t="s">
        <v>20</v>
      </c>
      <c r="E359" t="s">
        <v>39</v>
      </c>
      <c r="F359" t="s">
        <v>31</v>
      </c>
      <c r="G359" t="s">
        <v>257</v>
      </c>
      <c r="H359" t="s">
        <v>78</v>
      </c>
      <c r="I359" t="s">
        <v>28</v>
      </c>
      <c r="J359" t="s">
        <v>29</v>
      </c>
      <c r="K359" t="s">
        <v>181</v>
      </c>
      <c r="L359" t="s">
        <v>44</v>
      </c>
      <c r="M359" t="s">
        <v>146</v>
      </c>
      <c r="N359" s="2">
        <v>40704</v>
      </c>
      <c r="O359" s="2">
        <v>40705</v>
      </c>
      <c r="P359">
        <v>17</v>
      </c>
      <c r="Q359" s="1">
        <v>0.03</v>
      </c>
      <c r="R359">
        <v>5.68</v>
      </c>
      <c r="S359">
        <v>1.46</v>
      </c>
      <c r="T359">
        <f t="shared" si="5"/>
        <v>96.56</v>
      </c>
    </row>
    <row r="360" spans="1:20" x14ac:dyDescent="0.3">
      <c r="A360">
        <v>359</v>
      </c>
      <c r="B360">
        <v>22468</v>
      </c>
      <c r="C360" t="s">
        <v>270</v>
      </c>
      <c r="D360" t="s">
        <v>20</v>
      </c>
      <c r="E360" t="s">
        <v>187</v>
      </c>
      <c r="F360" t="s">
        <v>31</v>
      </c>
      <c r="G360" t="s">
        <v>257</v>
      </c>
      <c r="H360" t="s">
        <v>217</v>
      </c>
      <c r="I360" t="s">
        <v>28</v>
      </c>
      <c r="J360" t="s">
        <v>29</v>
      </c>
      <c r="K360" t="s">
        <v>181</v>
      </c>
      <c r="L360" t="s">
        <v>192</v>
      </c>
      <c r="M360" t="s">
        <v>121</v>
      </c>
      <c r="N360" s="2">
        <v>40704</v>
      </c>
      <c r="O360" s="2">
        <v>40706</v>
      </c>
      <c r="P360">
        <v>29</v>
      </c>
      <c r="Q360" s="1">
        <v>0</v>
      </c>
      <c r="R360">
        <v>7.96</v>
      </c>
      <c r="S360">
        <v>4.95</v>
      </c>
      <c r="T360">
        <f t="shared" si="5"/>
        <v>230.84</v>
      </c>
    </row>
    <row r="361" spans="1:20" x14ac:dyDescent="0.3">
      <c r="A361">
        <v>360</v>
      </c>
      <c r="B361">
        <v>22656</v>
      </c>
      <c r="C361" t="s">
        <v>1441</v>
      </c>
      <c r="D361" t="s">
        <v>38</v>
      </c>
      <c r="E361" t="s">
        <v>21</v>
      </c>
      <c r="F361" t="s">
        <v>22</v>
      </c>
      <c r="G361" t="s">
        <v>32</v>
      </c>
      <c r="H361" t="s">
        <v>203</v>
      </c>
      <c r="I361" t="s">
        <v>28</v>
      </c>
      <c r="J361" t="s">
        <v>29</v>
      </c>
      <c r="K361" t="s">
        <v>1114</v>
      </c>
      <c r="L361" t="s">
        <v>192</v>
      </c>
      <c r="M361" t="s">
        <v>86</v>
      </c>
      <c r="N361" s="2">
        <v>40899</v>
      </c>
      <c r="O361" s="2">
        <v>40901</v>
      </c>
      <c r="P361">
        <v>19</v>
      </c>
      <c r="Q361" s="1">
        <v>0.05</v>
      </c>
      <c r="R361">
        <v>30.98</v>
      </c>
      <c r="S361">
        <v>6.5</v>
      </c>
      <c r="T361">
        <f t="shared" si="5"/>
        <v>588.62</v>
      </c>
    </row>
    <row r="362" spans="1:20" x14ac:dyDescent="0.3">
      <c r="A362">
        <v>361</v>
      </c>
      <c r="B362">
        <v>22727</v>
      </c>
      <c r="C362" t="s">
        <v>713</v>
      </c>
      <c r="D362" t="s">
        <v>20</v>
      </c>
      <c r="E362" t="s">
        <v>39</v>
      </c>
      <c r="F362" t="s">
        <v>47</v>
      </c>
      <c r="G362" t="s">
        <v>32</v>
      </c>
      <c r="H362" t="s">
        <v>94</v>
      </c>
      <c r="I362" t="s">
        <v>28</v>
      </c>
      <c r="J362" t="s">
        <v>29</v>
      </c>
      <c r="K362" t="s">
        <v>62</v>
      </c>
      <c r="L362" t="s">
        <v>192</v>
      </c>
      <c r="M362" t="s">
        <v>134</v>
      </c>
      <c r="N362" s="2">
        <v>41093</v>
      </c>
      <c r="O362" s="2">
        <v>41093</v>
      </c>
      <c r="P362">
        <v>61</v>
      </c>
      <c r="Q362" s="1">
        <v>7.0000000000000007E-2</v>
      </c>
      <c r="R362">
        <v>6.48</v>
      </c>
      <c r="S362">
        <v>6.65</v>
      </c>
      <c r="T362">
        <f t="shared" si="5"/>
        <v>395.28000000000003</v>
      </c>
    </row>
    <row r="363" spans="1:20" x14ac:dyDescent="0.3">
      <c r="A363">
        <v>362</v>
      </c>
      <c r="B363">
        <v>22755</v>
      </c>
      <c r="C363" t="s">
        <v>822</v>
      </c>
      <c r="D363" t="s">
        <v>20</v>
      </c>
      <c r="E363" t="s">
        <v>39</v>
      </c>
      <c r="F363" t="s">
        <v>47</v>
      </c>
      <c r="G363" t="s">
        <v>93</v>
      </c>
      <c r="H363" t="s">
        <v>89</v>
      </c>
      <c r="I363" t="s">
        <v>28</v>
      </c>
      <c r="J363" t="s">
        <v>29</v>
      </c>
      <c r="K363" t="s">
        <v>158</v>
      </c>
      <c r="L363" t="s">
        <v>192</v>
      </c>
      <c r="M363" t="s">
        <v>134</v>
      </c>
      <c r="N363" s="2">
        <v>41363</v>
      </c>
      <c r="O363" s="2">
        <v>41364</v>
      </c>
      <c r="P363">
        <v>35</v>
      </c>
      <c r="Q363" s="1">
        <v>0</v>
      </c>
      <c r="R363">
        <v>4.91</v>
      </c>
      <c r="S363">
        <v>5.68</v>
      </c>
      <c r="T363">
        <f t="shared" si="5"/>
        <v>171.85</v>
      </c>
    </row>
    <row r="364" spans="1:20" x14ac:dyDescent="0.3">
      <c r="A364">
        <v>363</v>
      </c>
      <c r="B364">
        <v>22755</v>
      </c>
      <c r="C364" t="s">
        <v>822</v>
      </c>
      <c r="D364" t="s">
        <v>20</v>
      </c>
      <c r="E364" t="s">
        <v>39</v>
      </c>
      <c r="F364" t="s">
        <v>47</v>
      </c>
      <c r="G364" t="s">
        <v>93</v>
      </c>
      <c r="H364" t="s">
        <v>42</v>
      </c>
      <c r="I364" t="s">
        <v>28</v>
      </c>
      <c r="J364" t="s">
        <v>29</v>
      </c>
      <c r="K364" t="s">
        <v>71</v>
      </c>
      <c r="L364" t="s">
        <v>192</v>
      </c>
      <c r="M364" t="s">
        <v>117</v>
      </c>
      <c r="N364" s="2">
        <v>40267</v>
      </c>
      <c r="O364" s="2">
        <v>40269</v>
      </c>
      <c r="P364">
        <v>45</v>
      </c>
      <c r="Q364" s="1">
        <v>0.04</v>
      </c>
      <c r="R364">
        <v>5.34</v>
      </c>
      <c r="S364">
        <v>2.99</v>
      </c>
      <c r="T364">
        <f t="shared" si="5"/>
        <v>240.29999999999998</v>
      </c>
    </row>
    <row r="365" spans="1:20" x14ac:dyDescent="0.3">
      <c r="A365">
        <v>364</v>
      </c>
      <c r="B365">
        <v>22755</v>
      </c>
      <c r="C365" t="s">
        <v>822</v>
      </c>
      <c r="D365" t="s">
        <v>20</v>
      </c>
      <c r="E365" t="s">
        <v>21</v>
      </c>
      <c r="F365" t="s">
        <v>47</v>
      </c>
      <c r="G365" t="s">
        <v>93</v>
      </c>
      <c r="H365" t="s">
        <v>33</v>
      </c>
      <c r="I365" t="s">
        <v>28</v>
      </c>
      <c r="J365" t="s">
        <v>29</v>
      </c>
      <c r="K365" t="s">
        <v>1254</v>
      </c>
      <c r="L365" t="s">
        <v>26</v>
      </c>
      <c r="M365" t="s">
        <v>114</v>
      </c>
      <c r="N365" s="2">
        <v>40267</v>
      </c>
      <c r="O365" s="2">
        <v>40269</v>
      </c>
      <c r="P365">
        <v>5</v>
      </c>
      <c r="Q365" s="1">
        <v>0.06</v>
      </c>
      <c r="R365">
        <v>55.99</v>
      </c>
      <c r="S365">
        <v>5</v>
      </c>
      <c r="T365">
        <f t="shared" si="5"/>
        <v>279.95</v>
      </c>
    </row>
    <row r="366" spans="1:20" x14ac:dyDescent="0.3">
      <c r="A366">
        <v>365</v>
      </c>
      <c r="B366">
        <v>22787</v>
      </c>
      <c r="C366" t="s">
        <v>118</v>
      </c>
      <c r="D366" t="s">
        <v>38</v>
      </c>
      <c r="E366" t="s">
        <v>39</v>
      </c>
      <c r="F366" t="s">
        <v>31</v>
      </c>
      <c r="G366" t="s">
        <v>93</v>
      </c>
      <c r="H366" t="s">
        <v>61</v>
      </c>
      <c r="I366" t="s">
        <v>28</v>
      </c>
      <c r="J366" t="s">
        <v>29</v>
      </c>
      <c r="K366" t="s">
        <v>119</v>
      </c>
      <c r="L366" t="s">
        <v>44</v>
      </c>
      <c r="M366" t="s">
        <v>69</v>
      </c>
      <c r="N366" s="2">
        <v>41004</v>
      </c>
      <c r="O366" s="2">
        <v>41004</v>
      </c>
      <c r="P366">
        <v>39</v>
      </c>
      <c r="Q366" s="1">
        <v>0.06</v>
      </c>
      <c r="R366">
        <v>1.26</v>
      </c>
      <c r="S366">
        <v>0.7</v>
      </c>
      <c r="T366">
        <f t="shared" si="5"/>
        <v>49.14</v>
      </c>
    </row>
    <row r="367" spans="1:20" x14ac:dyDescent="0.3">
      <c r="A367">
        <v>366</v>
      </c>
      <c r="B367">
        <v>22848</v>
      </c>
      <c r="C367" t="s">
        <v>588</v>
      </c>
      <c r="D367" t="s">
        <v>20</v>
      </c>
      <c r="E367" t="s">
        <v>39</v>
      </c>
      <c r="F367" t="s">
        <v>47</v>
      </c>
      <c r="G367" t="s">
        <v>32</v>
      </c>
      <c r="H367" t="s">
        <v>49</v>
      </c>
      <c r="I367" t="s">
        <v>28</v>
      </c>
      <c r="J367" t="s">
        <v>29</v>
      </c>
      <c r="K367" t="s">
        <v>82</v>
      </c>
      <c r="L367" t="s">
        <v>746</v>
      </c>
      <c r="M367" t="s">
        <v>156</v>
      </c>
      <c r="N367" s="2">
        <v>41253</v>
      </c>
      <c r="O367" s="2">
        <v>41254</v>
      </c>
      <c r="P367">
        <v>40</v>
      </c>
      <c r="Q367" s="1">
        <v>0.01</v>
      </c>
      <c r="R367">
        <v>4.4800000000000004</v>
      </c>
      <c r="S367">
        <v>49</v>
      </c>
      <c r="T367">
        <f t="shared" si="5"/>
        <v>179.20000000000002</v>
      </c>
    </row>
    <row r="368" spans="1:20" x14ac:dyDescent="0.3">
      <c r="A368">
        <v>367</v>
      </c>
      <c r="B368">
        <v>22848</v>
      </c>
      <c r="C368" t="s">
        <v>588</v>
      </c>
      <c r="D368" t="s">
        <v>578</v>
      </c>
      <c r="E368" t="s">
        <v>187</v>
      </c>
      <c r="F368" t="s">
        <v>47</v>
      </c>
      <c r="G368" t="s">
        <v>32</v>
      </c>
      <c r="H368" t="s">
        <v>188</v>
      </c>
      <c r="I368" t="s">
        <v>28</v>
      </c>
      <c r="J368" t="s">
        <v>29</v>
      </c>
      <c r="K368" t="s">
        <v>82</v>
      </c>
      <c r="L368" t="s">
        <v>283</v>
      </c>
      <c r="M368" t="s">
        <v>111</v>
      </c>
      <c r="N368" s="2">
        <v>41253</v>
      </c>
      <c r="O368" s="2">
        <v>41255</v>
      </c>
      <c r="P368">
        <v>90</v>
      </c>
      <c r="Q368" s="1">
        <v>0.02</v>
      </c>
      <c r="R368">
        <v>130.97999999999999</v>
      </c>
      <c r="S368">
        <v>30</v>
      </c>
      <c r="T368">
        <f t="shared" si="5"/>
        <v>11788.199999999999</v>
      </c>
    </row>
    <row r="369" spans="1:20" x14ac:dyDescent="0.3">
      <c r="A369">
        <v>368</v>
      </c>
      <c r="B369">
        <v>22848</v>
      </c>
      <c r="C369" t="s">
        <v>588</v>
      </c>
      <c r="D369" t="s">
        <v>20</v>
      </c>
      <c r="E369" t="s">
        <v>21</v>
      </c>
      <c r="F369" t="s">
        <v>47</v>
      </c>
      <c r="G369" t="s">
        <v>32</v>
      </c>
      <c r="H369" t="s">
        <v>206</v>
      </c>
      <c r="I369" t="s">
        <v>28</v>
      </c>
      <c r="J369" t="s">
        <v>29</v>
      </c>
      <c r="K369" t="s">
        <v>198</v>
      </c>
      <c r="L369" t="s">
        <v>192</v>
      </c>
      <c r="M369" t="s">
        <v>134</v>
      </c>
      <c r="N369" s="2">
        <v>41253</v>
      </c>
      <c r="O369" s="2">
        <v>41255</v>
      </c>
      <c r="P369">
        <v>8</v>
      </c>
      <c r="Q369" s="1">
        <v>0.09</v>
      </c>
      <c r="R369">
        <v>15.98</v>
      </c>
      <c r="S369">
        <v>6.5</v>
      </c>
      <c r="T369">
        <f t="shared" si="5"/>
        <v>127.84</v>
      </c>
    </row>
    <row r="370" spans="1:20" x14ac:dyDescent="0.3">
      <c r="A370">
        <v>369</v>
      </c>
      <c r="B370">
        <v>22885</v>
      </c>
      <c r="C370" t="s">
        <v>591</v>
      </c>
      <c r="D370" t="s">
        <v>20</v>
      </c>
      <c r="E370" t="s">
        <v>39</v>
      </c>
      <c r="F370" t="s">
        <v>31</v>
      </c>
      <c r="G370" t="s">
        <v>93</v>
      </c>
      <c r="H370" t="s">
        <v>54</v>
      </c>
      <c r="I370" t="s">
        <v>28</v>
      </c>
      <c r="J370" t="s">
        <v>29</v>
      </c>
      <c r="K370" t="s">
        <v>98</v>
      </c>
      <c r="L370" t="s">
        <v>44</v>
      </c>
      <c r="M370" t="s">
        <v>131</v>
      </c>
      <c r="N370" s="2">
        <v>41601</v>
      </c>
      <c r="O370" s="2">
        <v>41603</v>
      </c>
      <c r="P370">
        <v>14</v>
      </c>
      <c r="Q370" s="1">
        <v>0.05</v>
      </c>
      <c r="R370">
        <v>12.88</v>
      </c>
      <c r="S370">
        <v>4.59</v>
      </c>
      <c r="T370">
        <f t="shared" si="5"/>
        <v>180.32000000000002</v>
      </c>
    </row>
    <row r="371" spans="1:20" x14ac:dyDescent="0.3">
      <c r="A371">
        <v>370</v>
      </c>
      <c r="B371">
        <v>23042</v>
      </c>
      <c r="C371" t="s">
        <v>588</v>
      </c>
      <c r="D371" t="s">
        <v>20</v>
      </c>
      <c r="E371" t="s">
        <v>39</v>
      </c>
      <c r="F371" t="s">
        <v>47</v>
      </c>
      <c r="G371" t="s">
        <v>93</v>
      </c>
      <c r="H371" t="s">
        <v>94</v>
      </c>
      <c r="I371" t="s">
        <v>28</v>
      </c>
      <c r="J371" t="s">
        <v>29</v>
      </c>
      <c r="K371" t="s">
        <v>105</v>
      </c>
      <c r="L371" t="s">
        <v>192</v>
      </c>
      <c r="M371" t="s">
        <v>114</v>
      </c>
      <c r="N371" s="2">
        <v>40294</v>
      </c>
      <c r="O371" s="2">
        <v>40295</v>
      </c>
      <c r="P371">
        <v>20</v>
      </c>
      <c r="Q371" s="1">
        <v>0.04</v>
      </c>
      <c r="R371">
        <v>419.19</v>
      </c>
      <c r="S371">
        <v>19.989999999999998</v>
      </c>
      <c r="T371">
        <f t="shared" si="5"/>
        <v>8383.7999999999993</v>
      </c>
    </row>
    <row r="372" spans="1:20" x14ac:dyDescent="0.3">
      <c r="A372">
        <v>371</v>
      </c>
      <c r="B372">
        <v>23140</v>
      </c>
      <c r="C372" t="s">
        <v>1187</v>
      </c>
      <c r="D372" t="s">
        <v>20</v>
      </c>
      <c r="E372" t="s">
        <v>187</v>
      </c>
      <c r="F372" t="s">
        <v>31</v>
      </c>
      <c r="G372" t="s">
        <v>41</v>
      </c>
      <c r="H372" t="s">
        <v>225</v>
      </c>
      <c r="I372" t="s">
        <v>28</v>
      </c>
      <c r="J372" t="s">
        <v>29</v>
      </c>
      <c r="K372" t="s">
        <v>71</v>
      </c>
      <c r="L372" t="s">
        <v>26</v>
      </c>
      <c r="M372" t="s">
        <v>35</v>
      </c>
      <c r="N372" s="2">
        <v>41313</v>
      </c>
      <c r="O372" s="2">
        <v>41315</v>
      </c>
      <c r="P372">
        <v>18</v>
      </c>
      <c r="Q372" s="1">
        <v>0.05</v>
      </c>
      <c r="R372">
        <v>99.23</v>
      </c>
      <c r="S372">
        <v>8.99</v>
      </c>
      <c r="T372">
        <f t="shared" si="5"/>
        <v>1786.14</v>
      </c>
    </row>
    <row r="373" spans="1:20" x14ac:dyDescent="0.3">
      <c r="A373">
        <v>372</v>
      </c>
      <c r="B373">
        <v>23140</v>
      </c>
      <c r="C373" t="s">
        <v>1187</v>
      </c>
      <c r="D373" t="s">
        <v>20</v>
      </c>
      <c r="E373" t="s">
        <v>39</v>
      </c>
      <c r="F373" t="s">
        <v>31</v>
      </c>
      <c r="G373" t="s">
        <v>41</v>
      </c>
      <c r="H373" t="s">
        <v>54</v>
      </c>
      <c r="I373" t="s">
        <v>28</v>
      </c>
      <c r="J373" t="s">
        <v>29</v>
      </c>
      <c r="K373" t="s">
        <v>82</v>
      </c>
      <c r="L373" t="s">
        <v>44</v>
      </c>
      <c r="M373" t="s">
        <v>143</v>
      </c>
      <c r="N373" s="2">
        <v>41313</v>
      </c>
      <c r="O373" s="2">
        <v>41313</v>
      </c>
      <c r="P373">
        <v>16</v>
      </c>
      <c r="Q373" s="1">
        <v>0.02</v>
      </c>
      <c r="R373">
        <v>7.08</v>
      </c>
      <c r="S373">
        <v>2.35</v>
      </c>
      <c r="T373">
        <f t="shared" si="5"/>
        <v>113.28</v>
      </c>
    </row>
    <row r="374" spans="1:20" x14ac:dyDescent="0.3">
      <c r="A374">
        <v>373</v>
      </c>
      <c r="B374">
        <v>23172</v>
      </c>
      <c r="C374" t="s">
        <v>268</v>
      </c>
      <c r="D374" t="s">
        <v>20</v>
      </c>
      <c r="E374" t="s">
        <v>21</v>
      </c>
      <c r="F374" t="s">
        <v>22</v>
      </c>
      <c r="G374" t="s">
        <v>48</v>
      </c>
      <c r="H374" t="s">
        <v>33</v>
      </c>
      <c r="I374" t="s">
        <v>28</v>
      </c>
      <c r="J374" t="s">
        <v>29</v>
      </c>
      <c r="K374" t="s">
        <v>1254</v>
      </c>
      <c r="L374" t="s">
        <v>706</v>
      </c>
      <c r="M374" t="s">
        <v>398</v>
      </c>
      <c r="N374" s="2">
        <v>41388</v>
      </c>
      <c r="O374" s="2">
        <v>41393</v>
      </c>
      <c r="P374">
        <v>13</v>
      </c>
      <c r="Q374" s="1">
        <v>7.0000000000000007E-2</v>
      </c>
      <c r="R374">
        <v>96.45</v>
      </c>
      <c r="S374">
        <v>13.99</v>
      </c>
      <c r="T374">
        <f t="shared" si="5"/>
        <v>1253.8500000000001</v>
      </c>
    </row>
    <row r="375" spans="1:20" x14ac:dyDescent="0.3">
      <c r="A375">
        <v>374</v>
      </c>
      <c r="B375">
        <v>23271</v>
      </c>
      <c r="C375" t="s">
        <v>159</v>
      </c>
      <c r="D375" t="s">
        <v>578</v>
      </c>
      <c r="E375" t="s">
        <v>21</v>
      </c>
      <c r="F375" t="s">
        <v>47</v>
      </c>
      <c r="G375" t="s">
        <v>41</v>
      </c>
      <c r="H375" t="s">
        <v>203</v>
      </c>
      <c r="I375" t="s">
        <v>28</v>
      </c>
      <c r="J375" t="s">
        <v>29</v>
      </c>
      <c r="K375" t="s">
        <v>1114</v>
      </c>
      <c r="L375" t="s">
        <v>283</v>
      </c>
      <c r="M375" t="s">
        <v>156</v>
      </c>
      <c r="N375" s="2">
        <v>40850</v>
      </c>
      <c r="O375" s="2">
        <v>40851</v>
      </c>
      <c r="P375">
        <v>3</v>
      </c>
      <c r="Q375" s="1">
        <v>0.09</v>
      </c>
      <c r="R375">
        <v>808.49</v>
      </c>
      <c r="S375">
        <v>55.3</v>
      </c>
      <c r="T375">
        <f t="shared" si="5"/>
        <v>2425.4700000000003</v>
      </c>
    </row>
    <row r="376" spans="1:20" x14ac:dyDescent="0.3">
      <c r="A376">
        <v>375</v>
      </c>
      <c r="B376">
        <v>23617</v>
      </c>
      <c r="C376" t="s">
        <v>391</v>
      </c>
      <c r="D376" t="s">
        <v>38</v>
      </c>
      <c r="E376" t="s">
        <v>39</v>
      </c>
      <c r="F376" t="s">
        <v>47</v>
      </c>
      <c r="G376" t="s">
        <v>32</v>
      </c>
      <c r="H376" t="s">
        <v>61</v>
      </c>
      <c r="I376" t="s">
        <v>28</v>
      </c>
      <c r="J376" t="s">
        <v>29</v>
      </c>
      <c r="K376" t="s">
        <v>71</v>
      </c>
      <c r="L376" t="s">
        <v>192</v>
      </c>
      <c r="M376" t="s">
        <v>160</v>
      </c>
      <c r="N376" s="2">
        <v>41034</v>
      </c>
      <c r="O376" s="2">
        <v>41036</v>
      </c>
      <c r="P376">
        <v>9</v>
      </c>
      <c r="Q376" s="1">
        <v>0.04</v>
      </c>
      <c r="R376">
        <v>37.700000000000003</v>
      </c>
      <c r="S376">
        <v>2.99</v>
      </c>
      <c r="T376">
        <f t="shared" si="5"/>
        <v>339.3</v>
      </c>
    </row>
    <row r="377" spans="1:20" x14ac:dyDescent="0.3">
      <c r="A377">
        <v>376</v>
      </c>
      <c r="B377">
        <v>23751</v>
      </c>
      <c r="C377" t="s">
        <v>118</v>
      </c>
      <c r="D377" t="s">
        <v>578</v>
      </c>
      <c r="E377" t="s">
        <v>187</v>
      </c>
      <c r="F377" t="s">
        <v>31</v>
      </c>
      <c r="G377" t="s">
        <v>93</v>
      </c>
      <c r="H377" t="s">
        <v>188</v>
      </c>
      <c r="I377" t="s">
        <v>28</v>
      </c>
      <c r="J377" t="s">
        <v>29</v>
      </c>
      <c r="K377" t="s">
        <v>101</v>
      </c>
      <c r="L377" t="s">
        <v>330</v>
      </c>
      <c r="M377" t="s">
        <v>131</v>
      </c>
      <c r="N377" s="2">
        <v>40255</v>
      </c>
      <c r="O377" s="2">
        <v>40256</v>
      </c>
      <c r="P377">
        <v>44</v>
      </c>
      <c r="Q377" s="1">
        <v>0.01</v>
      </c>
      <c r="R377">
        <v>220.98</v>
      </c>
      <c r="S377">
        <v>64.66</v>
      </c>
      <c r="T377">
        <f t="shared" si="5"/>
        <v>9723.119999999999</v>
      </c>
    </row>
    <row r="378" spans="1:20" x14ac:dyDescent="0.3">
      <c r="A378">
        <v>377</v>
      </c>
      <c r="B378">
        <v>23781</v>
      </c>
      <c r="C378" t="s">
        <v>1030</v>
      </c>
      <c r="D378" t="s">
        <v>20</v>
      </c>
      <c r="E378" t="s">
        <v>39</v>
      </c>
      <c r="F378" t="s">
        <v>40</v>
      </c>
      <c r="G378" t="s">
        <v>23</v>
      </c>
      <c r="H378" t="s">
        <v>94</v>
      </c>
      <c r="I378" t="s">
        <v>28</v>
      </c>
      <c r="J378" t="s">
        <v>29</v>
      </c>
      <c r="K378" t="s">
        <v>43</v>
      </c>
      <c r="L378" t="s">
        <v>192</v>
      </c>
      <c r="M378" t="s">
        <v>59</v>
      </c>
      <c r="N378" s="2">
        <v>41213</v>
      </c>
      <c r="O378" s="2">
        <v>41215</v>
      </c>
      <c r="P378">
        <v>59</v>
      </c>
      <c r="Q378" s="1">
        <v>0</v>
      </c>
      <c r="R378">
        <v>6.48</v>
      </c>
      <c r="S378">
        <v>5.84</v>
      </c>
      <c r="T378">
        <f t="shared" si="5"/>
        <v>382.32000000000005</v>
      </c>
    </row>
    <row r="379" spans="1:20" x14ac:dyDescent="0.3">
      <c r="A379">
        <v>378</v>
      </c>
      <c r="B379">
        <v>23782</v>
      </c>
      <c r="C379" t="s">
        <v>1184</v>
      </c>
      <c r="D379" t="s">
        <v>578</v>
      </c>
      <c r="E379" t="s">
        <v>187</v>
      </c>
      <c r="F379" t="s">
        <v>22</v>
      </c>
      <c r="G379" t="s">
        <v>48</v>
      </c>
      <c r="H379" t="s">
        <v>188</v>
      </c>
      <c r="I379" t="s">
        <v>28</v>
      </c>
      <c r="J379" t="s">
        <v>29</v>
      </c>
      <c r="K379" t="s">
        <v>226</v>
      </c>
      <c r="L379" t="s">
        <v>283</v>
      </c>
      <c r="M379" t="s">
        <v>246</v>
      </c>
      <c r="N379" s="2">
        <v>40553</v>
      </c>
      <c r="O379" s="2">
        <v>40553</v>
      </c>
      <c r="P379">
        <v>46</v>
      </c>
      <c r="Q379" s="1">
        <v>0.09</v>
      </c>
      <c r="R379">
        <v>500.98</v>
      </c>
      <c r="S379">
        <v>26</v>
      </c>
      <c r="T379">
        <f t="shared" si="5"/>
        <v>23045.08</v>
      </c>
    </row>
    <row r="380" spans="1:20" x14ac:dyDescent="0.3">
      <c r="A380">
        <v>379</v>
      </c>
      <c r="B380">
        <v>23782</v>
      </c>
      <c r="C380" t="s">
        <v>1184</v>
      </c>
      <c r="D380" t="s">
        <v>20</v>
      </c>
      <c r="E380" t="s">
        <v>39</v>
      </c>
      <c r="F380" t="s">
        <v>22</v>
      </c>
      <c r="G380" t="s">
        <v>48</v>
      </c>
      <c r="H380" t="s">
        <v>78</v>
      </c>
      <c r="I380" t="s">
        <v>28</v>
      </c>
      <c r="J380" t="s">
        <v>29</v>
      </c>
      <c r="K380" t="s">
        <v>79</v>
      </c>
      <c r="L380" t="s">
        <v>746</v>
      </c>
      <c r="M380" t="s">
        <v>398</v>
      </c>
      <c r="N380" s="2">
        <v>40553</v>
      </c>
      <c r="O380" s="2">
        <v>40558</v>
      </c>
      <c r="P380">
        <v>7</v>
      </c>
      <c r="Q380" s="1">
        <v>0.09</v>
      </c>
      <c r="R380">
        <v>20.34</v>
      </c>
      <c r="S380">
        <v>35</v>
      </c>
      <c r="T380">
        <f t="shared" si="5"/>
        <v>142.38</v>
      </c>
    </row>
    <row r="381" spans="1:20" x14ac:dyDescent="0.3">
      <c r="A381">
        <v>380</v>
      </c>
      <c r="B381">
        <v>23877</v>
      </c>
      <c r="C381" t="s">
        <v>588</v>
      </c>
      <c r="D381" t="s">
        <v>20</v>
      </c>
      <c r="E381" t="s">
        <v>21</v>
      </c>
      <c r="F381" t="s">
        <v>47</v>
      </c>
      <c r="G381" t="s">
        <v>32</v>
      </c>
      <c r="H381" t="s">
        <v>206</v>
      </c>
      <c r="I381" t="s">
        <v>28</v>
      </c>
      <c r="J381" t="s">
        <v>29</v>
      </c>
      <c r="K381" t="s">
        <v>1138</v>
      </c>
      <c r="L381" t="s">
        <v>192</v>
      </c>
      <c r="M381" t="s">
        <v>156</v>
      </c>
      <c r="N381" s="2">
        <v>40371</v>
      </c>
      <c r="O381" s="2">
        <v>40371</v>
      </c>
      <c r="P381">
        <v>37</v>
      </c>
      <c r="Q381" s="1">
        <v>7.0000000000000007E-2</v>
      </c>
      <c r="R381">
        <v>65.989999999999995</v>
      </c>
      <c r="S381">
        <v>8.8000000000000007</v>
      </c>
      <c r="T381">
        <f t="shared" si="5"/>
        <v>2441.6299999999997</v>
      </c>
    </row>
    <row r="382" spans="1:20" x14ac:dyDescent="0.3">
      <c r="A382">
        <v>381</v>
      </c>
      <c r="B382">
        <v>23877</v>
      </c>
      <c r="C382" t="s">
        <v>588</v>
      </c>
      <c r="D382" t="s">
        <v>38</v>
      </c>
      <c r="E382" t="s">
        <v>21</v>
      </c>
      <c r="F382" t="s">
        <v>47</v>
      </c>
      <c r="G382" t="s">
        <v>32</v>
      </c>
      <c r="H382" t="s">
        <v>33</v>
      </c>
      <c r="I382" t="s">
        <v>28</v>
      </c>
      <c r="J382" t="s">
        <v>29</v>
      </c>
      <c r="K382" t="s">
        <v>1114</v>
      </c>
      <c r="L382" t="s">
        <v>26</v>
      </c>
      <c r="M382" t="s">
        <v>117</v>
      </c>
      <c r="N382" s="2">
        <v>40371</v>
      </c>
      <c r="O382" s="2">
        <v>40373</v>
      </c>
      <c r="P382">
        <v>42</v>
      </c>
      <c r="Q382" s="1">
        <v>0</v>
      </c>
      <c r="R382">
        <v>10.01</v>
      </c>
      <c r="S382">
        <v>1.99</v>
      </c>
      <c r="T382">
        <f t="shared" si="5"/>
        <v>420.42</v>
      </c>
    </row>
    <row r="383" spans="1:20" x14ac:dyDescent="0.3">
      <c r="A383">
        <v>382</v>
      </c>
      <c r="B383">
        <v>23940</v>
      </c>
      <c r="C383" t="s">
        <v>874</v>
      </c>
      <c r="D383" t="s">
        <v>20</v>
      </c>
      <c r="E383" t="s">
        <v>39</v>
      </c>
      <c r="F383" t="s">
        <v>22</v>
      </c>
      <c r="G383" t="s">
        <v>93</v>
      </c>
      <c r="H383" t="s">
        <v>61</v>
      </c>
      <c r="I383" t="s">
        <v>28</v>
      </c>
      <c r="J383" t="s">
        <v>29</v>
      </c>
      <c r="K383" t="s">
        <v>221</v>
      </c>
      <c r="L383" t="s">
        <v>746</v>
      </c>
      <c r="M383" t="s">
        <v>182</v>
      </c>
      <c r="N383" s="2">
        <v>41007</v>
      </c>
      <c r="O383" s="2">
        <v>41008</v>
      </c>
      <c r="P383">
        <v>22</v>
      </c>
      <c r="Q383" s="1">
        <v>0.03</v>
      </c>
      <c r="R383">
        <v>4.4800000000000004</v>
      </c>
      <c r="S383">
        <v>49</v>
      </c>
      <c r="T383">
        <f t="shared" si="5"/>
        <v>98.56</v>
      </c>
    </row>
    <row r="384" spans="1:20" x14ac:dyDescent="0.3">
      <c r="A384">
        <v>383</v>
      </c>
      <c r="B384">
        <v>23940</v>
      </c>
      <c r="C384" t="s">
        <v>874</v>
      </c>
      <c r="D384" t="s">
        <v>578</v>
      </c>
      <c r="E384" t="s">
        <v>187</v>
      </c>
      <c r="F384" t="s">
        <v>22</v>
      </c>
      <c r="G384" t="s">
        <v>93</v>
      </c>
      <c r="H384" t="s">
        <v>188</v>
      </c>
      <c r="I384" t="s">
        <v>28</v>
      </c>
      <c r="J384" t="s">
        <v>29</v>
      </c>
      <c r="K384" t="s">
        <v>113</v>
      </c>
      <c r="L384" t="s">
        <v>283</v>
      </c>
      <c r="M384" t="s">
        <v>150</v>
      </c>
      <c r="N384" s="2">
        <v>41007</v>
      </c>
      <c r="O384" s="2">
        <v>41010</v>
      </c>
      <c r="P384">
        <v>12</v>
      </c>
      <c r="Q384" s="1">
        <v>0.02</v>
      </c>
      <c r="R384">
        <v>150.88999999999999</v>
      </c>
      <c r="S384">
        <v>60.2</v>
      </c>
      <c r="T384">
        <f t="shared" si="5"/>
        <v>1810.6799999999998</v>
      </c>
    </row>
    <row r="385" spans="1:20" x14ac:dyDescent="0.3">
      <c r="A385">
        <v>384</v>
      </c>
      <c r="B385">
        <v>23968</v>
      </c>
      <c r="C385" t="s">
        <v>634</v>
      </c>
      <c r="D385" t="s">
        <v>20</v>
      </c>
      <c r="E385" t="s">
        <v>39</v>
      </c>
      <c r="F385" t="s">
        <v>47</v>
      </c>
      <c r="G385" t="s">
        <v>23</v>
      </c>
      <c r="H385" t="s">
        <v>89</v>
      </c>
      <c r="I385" t="s">
        <v>28</v>
      </c>
      <c r="J385" t="s">
        <v>29</v>
      </c>
      <c r="K385" t="s">
        <v>95</v>
      </c>
      <c r="L385" t="s">
        <v>192</v>
      </c>
      <c r="M385" t="s">
        <v>160</v>
      </c>
      <c r="N385" s="2">
        <v>40972</v>
      </c>
      <c r="O385" s="2">
        <v>40975</v>
      </c>
      <c r="P385">
        <v>21</v>
      </c>
      <c r="Q385" s="1">
        <v>0.05</v>
      </c>
      <c r="R385">
        <v>6.48</v>
      </c>
      <c r="S385">
        <v>5.84</v>
      </c>
      <c r="T385">
        <f t="shared" si="5"/>
        <v>136.08000000000001</v>
      </c>
    </row>
    <row r="386" spans="1:20" x14ac:dyDescent="0.3">
      <c r="A386">
        <v>385</v>
      </c>
      <c r="B386">
        <v>24193</v>
      </c>
      <c r="C386" t="s">
        <v>1049</v>
      </c>
      <c r="D386" t="s">
        <v>578</v>
      </c>
      <c r="E386" t="s">
        <v>187</v>
      </c>
      <c r="F386" t="s">
        <v>31</v>
      </c>
      <c r="G386" t="s">
        <v>41</v>
      </c>
      <c r="H386" t="s">
        <v>219</v>
      </c>
      <c r="I386" t="s">
        <v>28</v>
      </c>
      <c r="J386" t="s">
        <v>29</v>
      </c>
      <c r="K386" t="s">
        <v>221</v>
      </c>
      <c r="L386" t="s">
        <v>330</v>
      </c>
      <c r="M386" t="s">
        <v>141</v>
      </c>
      <c r="N386" s="2">
        <v>40251</v>
      </c>
      <c r="O386" s="2">
        <v>40253</v>
      </c>
      <c r="P386">
        <v>45</v>
      </c>
      <c r="Q386" s="1">
        <v>0.02</v>
      </c>
      <c r="R386">
        <v>200.98</v>
      </c>
      <c r="S386">
        <v>55.96</v>
      </c>
      <c r="T386">
        <f t="shared" si="5"/>
        <v>9044.1</v>
      </c>
    </row>
    <row r="387" spans="1:20" x14ac:dyDescent="0.3">
      <c r="A387">
        <v>386</v>
      </c>
      <c r="B387">
        <v>24193</v>
      </c>
      <c r="C387" t="s">
        <v>1049</v>
      </c>
      <c r="D387" t="s">
        <v>20</v>
      </c>
      <c r="E387" t="s">
        <v>39</v>
      </c>
      <c r="F387" t="s">
        <v>31</v>
      </c>
      <c r="G387" t="s">
        <v>41</v>
      </c>
      <c r="H387" t="s">
        <v>42</v>
      </c>
      <c r="I387" t="s">
        <v>28</v>
      </c>
      <c r="J387" t="s">
        <v>29</v>
      </c>
      <c r="K387" t="s">
        <v>181</v>
      </c>
      <c r="L387" t="s">
        <v>192</v>
      </c>
      <c r="M387" t="s">
        <v>146</v>
      </c>
      <c r="N387" s="2">
        <v>40251</v>
      </c>
      <c r="O387" s="2">
        <v>40252</v>
      </c>
      <c r="P387">
        <v>24</v>
      </c>
      <c r="Q387" s="1">
        <v>0.02</v>
      </c>
      <c r="R387">
        <v>4.28</v>
      </c>
      <c r="S387">
        <v>5.17</v>
      </c>
      <c r="T387">
        <f t="shared" ref="T387:T450" si="6">R387*P387</f>
        <v>102.72</v>
      </c>
    </row>
    <row r="388" spans="1:20" x14ac:dyDescent="0.3">
      <c r="A388">
        <v>387</v>
      </c>
      <c r="B388">
        <v>24193</v>
      </c>
      <c r="C388" t="s">
        <v>1049</v>
      </c>
      <c r="D388" t="s">
        <v>20</v>
      </c>
      <c r="E388" t="s">
        <v>21</v>
      </c>
      <c r="F388" t="s">
        <v>31</v>
      </c>
      <c r="G388" t="s">
        <v>41</v>
      </c>
      <c r="H388" t="s">
        <v>33</v>
      </c>
      <c r="I388" t="s">
        <v>28</v>
      </c>
      <c r="J388" t="s">
        <v>29</v>
      </c>
      <c r="K388" t="s">
        <v>1107</v>
      </c>
      <c r="L388" t="s">
        <v>44</v>
      </c>
      <c r="M388" t="s">
        <v>146</v>
      </c>
      <c r="N388" s="2">
        <v>40251</v>
      </c>
      <c r="O388" s="2">
        <v>40253</v>
      </c>
      <c r="P388">
        <v>19</v>
      </c>
      <c r="Q388" s="1">
        <v>0.04</v>
      </c>
      <c r="R388">
        <v>85.99</v>
      </c>
      <c r="S388">
        <v>0.99</v>
      </c>
      <c r="T388">
        <f t="shared" si="6"/>
        <v>1633.81</v>
      </c>
    </row>
    <row r="389" spans="1:20" x14ac:dyDescent="0.3">
      <c r="A389">
        <v>388</v>
      </c>
      <c r="B389">
        <v>24294</v>
      </c>
      <c r="C389" t="s">
        <v>956</v>
      </c>
      <c r="D389" t="s">
        <v>578</v>
      </c>
      <c r="E389" t="s">
        <v>21</v>
      </c>
      <c r="F389" t="s">
        <v>47</v>
      </c>
      <c r="G389" t="s">
        <v>41</v>
      </c>
      <c r="H389" t="s">
        <v>33</v>
      </c>
      <c r="I389" t="s">
        <v>28</v>
      </c>
      <c r="J389" t="s">
        <v>29</v>
      </c>
      <c r="K389" t="s">
        <v>201</v>
      </c>
      <c r="L389" t="s">
        <v>283</v>
      </c>
      <c r="M389" t="s">
        <v>111</v>
      </c>
      <c r="N389" s="2">
        <v>40392</v>
      </c>
      <c r="O389" s="2">
        <v>40393</v>
      </c>
      <c r="P389">
        <v>43</v>
      </c>
      <c r="Q389" s="1">
        <v>0.03</v>
      </c>
      <c r="R389">
        <v>200.97</v>
      </c>
      <c r="S389">
        <v>15.59</v>
      </c>
      <c r="T389">
        <f t="shared" si="6"/>
        <v>8641.7099999999991</v>
      </c>
    </row>
    <row r="390" spans="1:20" x14ac:dyDescent="0.3">
      <c r="A390">
        <v>389</v>
      </c>
      <c r="B390">
        <v>24356</v>
      </c>
      <c r="C390" t="s">
        <v>1491</v>
      </c>
      <c r="D390" t="s">
        <v>578</v>
      </c>
      <c r="E390" t="s">
        <v>187</v>
      </c>
      <c r="F390" t="s">
        <v>22</v>
      </c>
      <c r="G390" t="s">
        <v>93</v>
      </c>
      <c r="H390" t="s">
        <v>188</v>
      </c>
      <c r="I390" t="s">
        <v>28</v>
      </c>
      <c r="J390" t="s">
        <v>29</v>
      </c>
      <c r="K390" t="s">
        <v>71</v>
      </c>
      <c r="L390" t="s">
        <v>283</v>
      </c>
      <c r="M390" t="s">
        <v>294</v>
      </c>
      <c r="N390" s="2">
        <v>40674</v>
      </c>
      <c r="O390" s="2">
        <v>40676</v>
      </c>
      <c r="P390">
        <v>54</v>
      </c>
      <c r="Q390" s="1">
        <v>0.06</v>
      </c>
      <c r="R390">
        <v>350.99</v>
      </c>
      <c r="S390">
        <v>39</v>
      </c>
      <c r="T390">
        <f t="shared" si="6"/>
        <v>18953.46</v>
      </c>
    </row>
    <row r="391" spans="1:20" x14ac:dyDescent="0.3">
      <c r="A391">
        <v>390</v>
      </c>
      <c r="B391">
        <v>24455</v>
      </c>
      <c r="C391" t="s">
        <v>928</v>
      </c>
      <c r="D391" t="s">
        <v>20</v>
      </c>
      <c r="E391" t="s">
        <v>21</v>
      </c>
      <c r="F391" t="s">
        <v>31</v>
      </c>
      <c r="G391" t="s">
        <v>32</v>
      </c>
      <c r="H391" t="s">
        <v>24</v>
      </c>
      <c r="I391" t="s">
        <v>28</v>
      </c>
      <c r="J391" t="s">
        <v>29</v>
      </c>
      <c r="K391" t="s">
        <v>213</v>
      </c>
      <c r="L391" t="s">
        <v>26</v>
      </c>
      <c r="M391" t="s">
        <v>255</v>
      </c>
      <c r="N391" s="2">
        <v>41614</v>
      </c>
      <c r="O391" s="2">
        <v>41616</v>
      </c>
      <c r="P391">
        <v>16</v>
      </c>
      <c r="Q391" s="1">
        <v>0</v>
      </c>
      <c r="R391">
        <v>20.89</v>
      </c>
      <c r="S391">
        <v>1.99</v>
      </c>
      <c r="T391">
        <f t="shared" si="6"/>
        <v>334.24</v>
      </c>
    </row>
    <row r="392" spans="1:20" x14ac:dyDescent="0.3">
      <c r="A392">
        <v>391</v>
      </c>
      <c r="B392">
        <v>24455</v>
      </c>
      <c r="C392" t="s">
        <v>928</v>
      </c>
      <c r="D392" t="s">
        <v>20</v>
      </c>
      <c r="E392" t="s">
        <v>39</v>
      </c>
      <c r="F392" t="s">
        <v>31</v>
      </c>
      <c r="G392" t="s">
        <v>32</v>
      </c>
      <c r="H392" t="s">
        <v>89</v>
      </c>
      <c r="I392" t="s">
        <v>28</v>
      </c>
      <c r="J392" t="s">
        <v>29</v>
      </c>
      <c r="K392" t="s">
        <v>119</v>
      </c>
      <c r="L392" t="s">
        <v>44</v>
      </c>
      <c r="M392" t="s">
        <v>131</v>
      </c>
      <c r="N392" s="2">
        <v>40518</v>
      </c>
      <c r="O392" s="2">
        <v>40521</v>
      </c>
      <c r="P392">
        <v>76</v>
      </c>
      <c r="Q392" s="1">
        <v>7.0000000000000007E-2</v>
      </c>
      <c r="R392">
        <v>3.98</v>
      </c>
      <c r="S392">
        <v>0.83</v>
      </c>
      <c r="T392">
        <f t="shared" si="6"/>
        <v>302.48</v>
      </c>
    </row>
    <row r="393" spans="1:20" x14ac:dyDescent="0.3">
      <c r="A393">
        <v>392</v>
      </c>
      <c r="B393">
        <v>24486</v>
      </c>
      <c r="C393" t="s">
        <v>258</v>
      </c>
      <c r="D393" t="s">
        <v>20</v>
      </c>
      <c r="E393" t="s">
        <v>21</v>
      </c>
      <c r="F393" t="s">
        <v>22</v>
      </c>
      <c r="G393" t="s">
        <v>93</v>
      </c>
      <c r="H393" t="s">
        <v>33</v>
      </c>
      <c r="I393" t="s">
        <v>28</v>
      </c>
      <c r="J393" t="s">
        <v>29</v>
      </c>
      <c r="K393" t="s">
        <v>1111</v>
      </c>
      <c r="L393" t="s">
        <v>26</v>
      </c>
      <c r="M393" t="s">
        <v>444</v>
      </c>
      <c r="N393" s="2">
        <v>41021</v>
      </c>
      <c r="O393" s="2">
        <v>41022</v>
      </c>
      <c r="P393">
        <v>3</v>
      </c>
      <c r="Q393" s="1">
        <v>0.03</v>
      </c>
      <c r="R393">
        <v>8.1199999999999992</v>
      </c>
      <c r="S393">
        <v>2.83</v>
      </c>
      <c r="T393">
        <f t="shared" si="6"/>
        <v>24.36</v>
      </c>
    </row>
    <row r="394" spans="1:20" x14ac:dyDescent="0.3">
      <c r="A394">
        <v>393</v>
      </c>
      <c r="B394">
        <v>24486</v>
      </c>
      <c r="C394" t="s">
        <v>258</v>
      </c>
      <c r="D394" t="s">
        <v>20</v>
      </c>
      <c r="E394" t="s">
        <v>39</v>
      </c>
      <c r="F394" t="s">
        <v>22</v>
      </c>
      <c r="G394" t="s">
        <v>93</v>
      </c>
      <c r="H394" t="s">
        <v>49</v>
      </c>
      <c r="I394" t="s">
        <v>28</v>
      </c>
      <c r="J394" t="s">
        <v>29</v>
      </c>
      <c r="K394" t="s">
        <v>158</v>
      </c>
      <c r="L394" t="s">
        <v>44</v>
      </c>
      <c r="M394" t="s">
        <v>150</v>
      </c>
      <c r="N394" s="2">
        <v>41021</v>
      </c>
      <c r="O394" s="2">
        <v>41022</v>
      </c>
      <c r="P394">
        <v>16</v>
      </c>
      <c r="Q394" s="1">
        <v>0</v>
      </c>
      <c r="R394">
        <v>1.76</v>
      </c>
      <c r="S394">
        <v>0.7</v>
      </c>
      <c r="T394">
        <f t="shared" si="6"/>
        <v>28.16</v>
      </c>
    </row>
    <row r="395" spans="1:20" x14ac:dyDescent="0.3">
      <c r="A395">
        <v>394</v>
      </c>
      <c r="B395">
        <v>24519</v>
      </c>
      <c r="C395" t="s">
        <v>889</v>
      </c>
      <c r="D395" t="s">
        <v>20</v>
      </c>
      <c r="E395" t="s">
        <v>39</v>
      </c>
      <c r="F395" t="s">
        <v>22</v>
      </c>
      <c r="G395" t="s">
        <v>23</v>
      </c>
      <c r="H395" t="s">
        <v>42</v>
      </c>
      <c r="I395" t="s">
        <v>28</v>
      </c>
      <c r="J395" t="s">
        <v>29</v>
      </c>
      <c r="K395" t="s">
        <v>226</v>
      </c>
      <c r="L395" t="s">
        <v>192</v>
      </c>
      <c r="M395" t="s">
        <v>199</v>
      </c>
      <c r="N395" s="2">
        <v>41071</v>
      </c>
      <c r="O395" s="2">
        <v>41072</v>
      </c>
      <c r="P395">
        <v>36</v>
      </c>
      <c r="Q395" s="1">
        <v>0.03</v>
      </c>
      <c r="R395">
        <v>5.34</v>
      </c>
      <c r="S395">
        <v>5.63</v>
      </c>
      <c r="T395">
        <f t="shared" si="6"/>
        <v>192.24</v>
      </c>
    </row>
    <row r="396" spans="1:20" x14ac:dyDescent="0.3">
      <c r="A396">
        <v>395</v>
      </c>
      <c r="B396">
        <v>24577</v>
      </c>
      <c r="C396" t="s">
        <v>338</v>
      </c>
      <c r="D396" t="s">
        <v>20</v>
      </c>
      <c r="E396" t="s">
        <v>39</v>
      </c>
      <c r="F396" t="s">
        <v>47</v>
      </c>
      <c r="G396" t="s">
        <v>93</v>
      </c>
      <c r="H396" t="s">
        <v>54</v>
      </c>
      <c r="I396" t="s">
        <v>28</v>
      </c>
      <c r="J396" t="s">
        <v>29</v>
      </c>
      <c r="K396" t="s">
        <v>50</v>
      </c>
      <c r="L396" t="s">
        <v>192</v>
      </c>
      <c r="M396" t="s">
        <v>114</v>
      </c>
      <c r="N396" s="2">
        <v>40603</v>
      </c>
      <c r="O396" s="2">
        <v>40604</v>
      </c>
      <c r="P396">
        <v>8</v>
      </c>
      <c r="Q396" s="1">
        <v>0.05</v>
      </c>
      <c r="R396">
        <v>22.84</v>
      </c>
      <c r="S396">
        <v>5.47</v>
      </c>
      <c r="T396">
        <f t="shared" si="6"/>
        <v>182.72</v>
      </c>
    </row>
    <row r="397" spans="1:20" x14ac:dyDescent="0.3">
      <c r="A397">
        <v>396</v>
      </c>
      <c r="B397">
        <v>24610</v>
      </c>
      <c r="C397" t="s">
        <v>683</v>
      </c>
      <c r="D397" t="s">
        <v>578</v>
      </c>
      <c r="E397" t="s">
        <v>187</v>
      </c>
      <c r="F397" t="s">
        <v>47</v>
      </c>
      <c r="G397" t="s">
        <v>32</v>
      </c>
      <c r="H397" t="s">
        <v>219</v>
      </c>
      <c r="I397" t="s">
        <v>28</v>
      </c>
      <c r="J397" t="s">
        <v>29</v>
      </c>
      <c r="K397" t="s">
        <v>248</v>
      </c>
      <c r="L397" t="s">
        <v>283</v>
      </c>
      <c r="M397" t="s">
        <v>114</v>
      </c>
      <c r="N397" s="2">
        <v>40561</v>
      </c>
      <c r="O397" s="2">
        <v>40563</v>
      </c>
      <c r="P397">
        <v>4</v>
      </c>
      <c r="Q397" s="1">
        <v>0.01</v>
      </c>
      <c r="R397">
        <v>200.98</v>
      </c>
      <c r="S397">
        <v>23.76</v>
      </c>
      <c r="T397">
        <f t="shared" si="6"/>
        <v>803.92</v>
      </c>
    </row>
    <row r="398" spans="1:20" x14ac:dyDescent="0.3">
      <c r="A398">
        <v>397</v>
      </c>
      <c r="B398">
        <v>24806</v>
      </c>
      <c r="C398" t="s">
        <v>1141</v>
      </c>
      <c r="D398" t="s">
        <v>20</v>
      </c>
      <c r="E398" t="s">
        <v>39</v>
      </c>
      <c r="F398" t="s">
        <v>31</v>
      </c>
      <c r="G398" t="s">
        <v>32</v>
      </c>
      <c r="H398" t="s">
        <v>94</v>
      </c>
      <c r="I398" t="s">
        <v>28</v>
      </c>
      <c r="J398" t="s">
        <v>29</v>
      </c>
      <c r="K398" t="s">
        <v>172</v>
      </c>
      <c r="L398" t="s">
        <v>192</v>
      </c>
      <c r="M398" t="s">
        <v>143</v>
      </c>
      <c r="N398" s="2">
        <v>40792</v>
      </c>
      <c r="O398" s="2">
        <v>40794</v>
      </c>
      <c r="P398">
        <v>36</v>
      </c>
      <c r="Q398" s="1">
        <v>0.05</v>
      </c>
      <c r="R398">
        <v>5.18</v>
      </c>
      <c r="S398">
        <v>5.74</v>
      </c>
      <c r="T398">
        <f t="shared" si="6"/>
        <v>186.48</v>
      </c>
    </row>
    <row r="399" spans="1:20" x14ac:dyDescent="0.3">
      <c r="A399">
        <v>398</v>
      </c>
      <c r="B399">
        <v>24869</v>
      </c>
      <c r="C399" t="s">
        <v>796</v>
      </c>
      <c r="D399" t="s">
        <v>20</v>
      </c>
      <c r="E399" t="s">
        <v>39</v>
      </c>
      <c r="F399" t="s">
        <v>47</v>
      </c>
      <c r="G399" t="s">
        <v>32</v>
      </c>
      <c r="H399" t="s">
        <v>42</v>
      </c>
      <c r="I399" t="s">
        <v>28</v>
      </c>
      <c r="J399" t="s">
        <v>29</v>
      </c>
      <c r="K399" t="s">
        <v>82</v>
      </c>
      <c r="L399" t="s">
        <v>192</v>
      </c>
      <c r="M399" t="s">
        <v>117</v>
      </c>
      <c r="N399" s="2">
        <v>40339</v>
      </c>
      <c r="O399" s="2">
        <v>40340</v>
      </c>
      <c r="P399">
        <v>21</v>
      </c>
      <c r="Q399" s="1">
        <v>0.05</v>
      </c>
      <c r="R399">
        <v>8.85</v>
      </c>
      <c r="S399">
        <v>5.6</v>
      </c>
      <c r="T399">
        <f t="shared" si="6"/>
        <v>185.85</v>
      </c>
    </row>
    <row r="400" spans="1:20" x14ac:dyDescent="0.3">
      <c r="A400">
        <v>399</v>
      </c>
      <c r="B400">
        <v>24903</v>
      </c>
      <c r="C400" t="s">
        <v>1126</v>
      </c>
      <c r="D400" t="s">
        <v>20</v>
      </c>
      <c r="E400" t="s">
        <v>39</v>
      </c>
      <c r="F400" t="s">
        <v>31</v>
      </c>
      <c r="G400" t="s">
        <v>48</v>
      </c>
      <c r="H400" t="s">
        <v>61</v>
      </c>
      <c r="I400" t="s">
        <v>28</v>
      </c>
      <c r="J400" t="s">
        <v>29</v>
      </c>
      <c r="K400" t="s">
        <v>133</v>
      </c>
      <c r="L400" t="s">
        <v>192</v>
      </c>
      <c r="M400" t="s">
        <v>255</v>
      </c>
      <c r="N400" s="2">
        <v>40835</v>
      </c>
      <c r="O400" s="2">
        <v>40842</v>
      </c>
      <c r="P400">
        <v>59</v>
      </c>
      <c r="Q400" s="1">
        <v>0.05</v>
      </c>
      <c r="R400">
        <v>48.91</v>
      </c>
      <c r="S400">
        <v>5.81</v>
      </c>
      <c r="T400">
        <f t="shared" si="6"/>
        <v>2885.6899999999996</v>
      </c>
    </row>
    <row r="401" spans="1:20" x14ac:dyDescent="0.3">
      <c r="A401">
        <v>400</v>
      </c>
      <c r="B401">
        <v>24931</v>
      </c>
      <c r="C401" t="s">
        <v>1187</v>
      </c>
      <c r="D401" t="s">
        <v>20</v>
      </c>
      <c r="E401" t="s">
        <v>39</v>
      </c>
      <c r="F401" t="s">
        <v>31</v>
      </c>
      <c r="G401" t="s">
        <v>48</v>
      </c>
      <c r="H401" t="s">
        <v>49</v>
      </c>
      <c r="I401" t="s">
        <v>28</v>
      </c>
      <c r="J401" t="s">
        <v>29</v>
      </c>
      <c r="K401" t="s">
        <v>62</v>
      </c>
      <c r="L401" t="s">
        <v>192</v>
      </c>
      <c r="M401" t="s">
        <v>139</v>
      </c>
      <c r="N401" s="2">
        <v>41220</v>
      </c>
      <c r="O401" s="2">
        <v>41224</v>
      </c>
      <c r="P401">
        <v>31</v>
      </c>
      <c r="Q401" s="1">
        <v>0.05</v>
      </c>
      <c r="R401">
        <v>16.739999999999998</v>
      </c>
      <c r="S401">
        <v>5.08</v>
      </c>
      <c r="T401">
        <f t="shared" si="6"/>
        <v>518.93999999999994</v>
      </c>
    </row>
    <row r="402" spans="1:20" x14ac:dyDescent="0.3">
      <c r="A402">
        <v>401</v>
      </c>
      <c r="B402">
        <v>24993</v>
      </c>
      <c r="C402" t="s">
        <v>1049</v>
      </c>
      <c r="D402" t="s">
        <v>20</v>
      </c>
      <c r="E402" t="s">
        <v>21</v>
      </c>
      <c r="F402" t="s">
        <v>31</v>
      </c>
      <c r="G402" t="s">
        <v>41</v>
      </c>
      <c r="H402" t="s">
        <v>206</v>
      </c>
      <c r="I402" t="s">
        <v>28</v>
      </c>
      <c r="J402" t="s">
        <v>29</v>
      </c>
      <c r="K402" t="s">
        <v>1108</v>
      </c>
      <c r="L402" t="s">
        <v>26</v>
      </c>
      <c r="M402" t="s">
        <v>146</v>
      </c>
      <c r="N402" s="2">
        <v>41344</v>
      </c>
      <c r="O402" s="2">
        <v>41346</v>
      </c>
      <c r="P402">
        <v>36</v>
      </c>
      <c r="Q402" s="1">
        <v>0.09</v>
      </c>
      <c r="R402">
        <v>55.99</v>
      </c>
      <c r="S402">
        <v>2.5</v>
      </c>
      <c r="T402">
        <f t="shared" si="6"/>
        <v>2015.64</v>
      </c>
    </row>
    <row r="403" spans="1:20" x14ac:dyDescent="0.3">
      <c r="A403">
        <v>402</v>
      </c>
      <c r="B403">
        <v>25062</v>
      </c>
      <c r="C403" t="s">
        <v>452</v>
      </c>
      <c r="D403" t="s">
        <v>20</v>
      </c>
      <c r="E403" t="s">
        <v>39</v>
      </c>
      <c r="F403" t="s">
        <v>40</v>
      </c>
      <c r="G403" t="s">
        <v>23</v>
      </c>
      <c r="H403" t="s">
        <v>42</v>
      </c>
      <c r="I403" t="s">
        <v>28</v>
      </c>
      <c r="J403" t="s">
        <v>29</v>
      </c>
      <c r="K403" t="s">
        <v>274</v>
      </c>
      <c r="L403" t="s">
        <v>706</v>
      </c>
      <c r="M403" t="s">
        <v>99</v>
      </c>
      <c r="N403" s="2">
        <v>40846</v>
      </c>
      <c r="O403" s="2">
        <v>40848</v>
      </c>
      <c r="P403">
        <v>9</v>
      </c>
      <c r="Q403" s="1">
        <v>0.03</v>
      </c>
      <c r="R403">
        <v>14.42</v>
      </c>
      <c r="S403">
        <v>6.75</v>
      </c>
      <c r="T403">
        <f t="shared" si="6"/>
        <v>129.78</v>
      </c>
    </row>
    <row r="404" spans="1:20" x14ac:dyDescent="0.3">
      <c r="A404">
        <v>403</v>
      </c>
      <c r="B404">
        <v>25062</v>
      </c>
      <c r="C404" t="s">
        <v>452</v>
      </c>
      <c r="D404" t="s">
        <v>20</v>
      </c>
      <c r="E404" t="s">
        <v>39</v>
      </c>
      <c r="F404" t="s">
        <v>40</v>
      </c>
      <c r="G404" t="s">
        <v>23</v>
      </c>
      <c r="H404" t="s">
        <v>61</v>
      </c>
      <c r="I404" t="s">
        <v>28</v>
      </c>
      <c r="J404" t="s">
        <v>56</v>
      </c>
      <c r="K404" t="s">
        <v>226</v>
      </c>
      <c r="L404" t="s">
        <v>192</v>
      </c>
      <c r="M404" t="s">
        <v>99</v>
      </c>
      <c r="N404" s="2">
        <v>40846</v>
      </c>
      <c r="O404" s="2">
        <v>40848</v>
      </c>
      <c r="P404">
        <v>16</v>
      </c>
      <c r="Q404" s="1">
        <v>0.04</v>
      </c>
      <c r="R404">
        <v>420.98</v>
      </c>
      <c r="S404">
        <v>19.989999999999998</v>
      </c>
      <c r="T404">
        <f t="shared" si="6"/>
        <v>6735.68</v>
      </c>
    </row>
    <row r="405" spans="1:20" x14ac:dyDescent="0.3">
      <c r="A405">
        <v>404</v>
      </c>
      <c r="B405">
        <v>25473</v>
      </c>
      <c r="C405" t="s">
        <v>2008</v>
      </c>
      <c r="D405" t="s">
        <v>578</v>
      </c>
      <c r="E405" t="s">
        <v>21</v>
      </c>
      <c r="F405" t="s">
        <v>31</v>
      </c>
      <c r="G405" t="s">
        <v>41</v>
      </c>
      <c r="H405" t="s">
        <v>203</v>
      </c>
      <c r="I405" t="s">
        <v>28</v>
      </c>
      <c r="J405" t="s">
        <v>56</v>
      </c>
      <c r="K405" t="s">
        <v>25</v>
      </c>
      <c r="L405" t="s">
        <v>283</v>
      </c>
      <c r="M405" t="s">
        <v>69</v>
      </c>
      <c r="N405" s="2">
        <v>41561</v>
      </c>
      <c r="O405" s="2">
        <v>41563</v>
      </c>
      <c r="P405">
        <v>76</v>
      </c>
      <c r="Q405" s="1">
        <v>0.05</v>
      </c>
      <c r="R405">
        <v>500.98</v>
      </c>
      <c r="S405">
        <v>28.14</v>
      </c>
      <c r="T405">
        <f t="shared" si="6"/>
        <v>38074.480000000003</v>
      </c>
    </row>
    <row r="406" spans="1:20" x14ac:dyDescent="0.3">
      <c r="A406">
        <v>405</v>
      </c>
      <c r="B406">
        <v>25473</v>
      </c>
      <c r="C406" t="s">
        <v>2008</v>
      </c>
      <c r="D406" t="s">
        <v>20</v>
      </c>
      <c r="E406" t="s">
        <v>39</v>
      </c>
      <c r="F406" t="s">
        <v>31</v>
      </c>
      <c r="G406" t="s">
        <v>41</v>
      </c>
      <c r="H406" t="s">
        <v>61</v>
      </c>
      <c r="I406" t="s">
        <v>28</v>
      </c>
      <c r="J406" t="s">
        <v>56</v>
      </c>
      <c r="K406" t="s">
        <v>133</v>
      </c>
      <c r="L406" t="s">
        <v>192</v>
      </c>
      <c r="M406" t="s">
        <v>131</v>
      </c>
      <c r="N406" s="2">
        <v>41561</v>
      </c>
      <c r="O406" s="2">
        <v>41564</v>
      </c>
      <c r="P406">
        <v>42</v>
      </c>
      <c r="Q406" s="1">
        <v>0.08</v>
      </c>
      <c r="R406">
        <v>40.99</v>
      </c>
      <c r="S406">
        <v>17.48</v>
      </c>
      <c r="T406">
        <f t="shared" si="6"/>
        <v>1721.5800000000002</v>
      </c>
    </row>
    <row r="407" spans="1:20" x14ac:dyDescent="0.3">
      <c r="A407">
        <v>406</v>
      </c>
      <c r="B407">
        <v>25569</v>
      </c>
      <c r="C407" t="s">
        <v>1879</v>
      </c>
      <c r="D407" t="s">
        <v>20</v>
      </c>
      <c r="E407" t="s">
        <v>39</v>
      </c>
      <c r="F407" t="s">
        <v>22</v>
      </c>
      <c r="G407" t="s">
        <v>41</v>
      </c>
      <c r="H407" t="s">
        <v>61</v>
      </c>
      <c r="I407" t="s">
        <v>28</v>
      </c>
      <c r="J407" t="s">
        <v>56</v>
      </c>
      <c r="K407" t="s">
        <v>226</v>
      </c>
      <c r="L407" t="s">
        <v>192</v>
      </c>
      <c r="M407" t="s">
        <v>27</v>
      </c>
      <c r="N407" s="2">
        <v>41464</v>
      </c>
      <c r="O407" s="2">
        <v>41466</v>
      </c>
      <c r="P407">
        <v>38</v>
      </c>
      <c r="Q407" s="1">
        <v>0.09</v>
      </c>
      <c r="R407">
        <v>12.28</v>
      </c>
      <c r="S407">
        <v>6.47</v>
      </c>
      <c r="T407">
        <f t="shared" si="6"/>
        <v>466.64</v>
      </c>
    </row>
    <row r="408" spans="1:20" x14ac:dyDescent="0.3">
      <c r="A408">
        <v>407</v>
      </c>
      <c r="B408">
        <v>25669</v>
      </c>
      <c r="C408" t="s">
        <v>159</v>
      </c>
      <c r="D408" t="s">
        <v>20</v>
      </c>
      <c r="E408" t="s">
        <v>39</v>
      </c>
      <c r="F408" t="s">
        <v>47</v>
      </c>
      <c r="G408" t="s">
        <v>23</v>
      </c>
      <c r="H408" t="s">
        <v>94</v>
      </c>
      <c r="I408" t="s">
        <v>28</v>
      </c>
      <c r="J408" t="s">
        <v>56</v>
      </c>
      <c r="K408" t="s">
        <v>231</v>
      </c>
      <c r="L408" t="s">
        <v>192</v>
      </c>
      <c r="M408" t="s">
        <v>51</v>
      </c>
      <c r="N408" s="2">
        <v>40924</v>
      </c>
      <c r="O408" s="2">
        <v>40924</v>
      </c>
      <c r="P408">
        <v>13</v>
      </c>
      <c r="Q408" s="1">
        <v>0.02</v>
      </c>
      <c r="R408">
        <v>3.69</v>
      </c>
      <c r="S408">
        <v>0.5</v>
      </c>
      <c r="T408">
        <f t="shared" si="6"/>
        <v>47.97</v>
      </c>
    </row>
    <row r="409" spans="1:20" x14ac:dyDescent="0.3">
      <c r="A409">
        <v>408</v>
      </c>
      <c r="B409">
        <v>25697</v>
      </c>
      <c r="C409" t="s">
        <v>366</v>
      </c>
      <c r="D409" t="s">
        <v>20</v>
      </c>
      <c r="E409" t="s">
        <v>21</v>
      </c>
      <c r="F409" t="s">
        <v>31</v>
      </c>
      <c r="G409" t="s">
        <v>48</v>
      </c>
      <c r="H409" t="s">
        <v>24</v>
      </c>
      <c r="I409" t="s">
        <v>28</v>
      </c>
      <c r="J409" t="s">
        <v>56</v>
      </c>
      <c r="K409" t="s">
        <v>201</v>
      </c>
      <c r="L409" t="s">
        <v>26</v>
      </c>
      <c r="M409" t="s">
        <v>279</v>
      </c>
      <c r="N409" s="2">
        <v>41025</v>
      </c>
      <c r="O409" s="2">
        <v>41025</v>
      </c>
      <c r="P409">
        <v>52</v>
      </c>
      <c r="Q409" s="1">
        <v>0.02</v>
      </c>
      <c r="R409">
        <v>8.4600000000000009</v>
      </c>
      <c r="S409">
        <v>3.62</v>
      </c>
      <c r="T409">
        <f t="shared" si="6"/>
        <v>439.92000000000007</v>
      </c>
    </row>
    <row r="410" spans="1:20" x14ac:dyDescent="0.3">
      <c r="A410">
        <v>409</v>
      </c>
      <c r="B410">
        <v>25830</v>
      </c>
      <c r="C410" t="s">
        <v>960</v>
      </c>
      <c r="D410" t="s">
        <v>20</v>
      </c>
      <c r="E410" t="s">
        <v>39</v>
      </c>
      <c r="F410" t="s">
        <v>31</v>
      </c>
      <c r="G410" t="s">
        <v>48</v>
      </c>
      <c r="H410" t="s">
        <v>54</v>
      </c>
      <c r="I410" t="s">
        <v>28</v>
      </c>
      <c r="J410" t="s">
        <v>56</v>
      </c>
      <c r="K410" t="s">
        <v>58</v>
      </c>
      <c r="L410" t="s">
        <v>192</v>
      </c>
      <c r="M410" t="s">
        <v>69</v>
      </c>
      <c r="N410" s="2">
        <v>40669</v>
      </c>
      <c r="O410" s="2">
        <v>40669</v>
      </c>
      <c r="P410">
        <v>7</v>
      </c>
      <c r="Q410" s="1">
        <v>0.1</v>
      </c>
      <c r="R410">
        <v>4.0599999999999996</v>
      </c>
      <c r="S410">
        <v>6.89</v>
      </c>
      <c r="T410">
        <f t="shared" si="6"/>
        <v>28.419999999999998</v>
      </c>
    </row>
    <row r="411" spans="1:20" x14ac:dyDescent="0.3">
      <c r="A411">
        <v>410</v>
      </c>
      <c r="B411">
        <v>25830</v>
      </c>
      <c r="C411" t="s">
        <v>960</v>
      </c>
      <c r="D411" t="s">
        <v>20</v>
      </c>
      <c r="E411" t="s">
        <v>39</v>
      </c>
      <c r="F411" t="s">
        <v>31</v>
      </c>
      <c r="G411" t="s">
        <v>48</v>
      </c>
      <c r="H411" t="s">
        <v>94</v>
      </c>
      <c r="I411" t="s">
        <v>28</v>
      </c>
      <c r="J411" t="s">
        <v>56</v>
      </c>
      <c r="K411" t="s">
        <v>101</v>
      </c>
      <c r="L411" t="s">
        <v>192</v>
      </c>
      <c r="M411" t="s">
        <v>255</v>
      </c>
      <c r="N411" s="2">
        <v>40669</v>
      </c>
      <c r="O411" s="2">
        <v>40674</v>
      </c>
      <c r="P411">
        <v>16</v>
      </c>
      <c r="Q411" s="1">
        <v>0.05</v>
      </c>
      <c r="R411">
        <v>15.28</v>
      </c>
      <c r="S411">
        <v>10.91</v>
      </c>
      <c r="T411">
        <f t="shared" si="6"/>
        <v>244.48</v>
      </c>
    </row>
    <row r="412" spans="1:20" x14ac:dyDescent="0.3">
      <c r="A412">
        <v>411</v>
      </c>
      <c r="B412">
        <v>26021</v>
      </c>
      <c r="C412" t="s">
        <v>588</v>
      </c>
      <c r="D412" t="s">
        <v>20</v>
      </c>
      <c r="E412" t="s">
        <v>21</v>
      </c>
      <c r="F412" t="s">
        <v>47</v>
      </c>
      <c r="G412" t="s">
        <v>23</v>
      </c>
      <c r="H412" t="s">
        <v>206</v>
      </c>
      <c r="I412" t="s">
        <v>28</v>
      </c>
      <c r="J412" t="s">
        <v>56</v>
      </c>
      <c r="K412" t="s">
        <v>25</v>
      </c>
      <c r="L412" t="s">
        <v>706</v>
      </c>
      <c r="M412" t="s">
        <v>117</v>
      </c>
      <c r="N412" s="2">
        <v>41531</v>
      </c>
      <c r="O412" s="2">
        <v>41533</v>
      </c>
      <c r="P412">
        <v>36</v>
      </c>
      <c r="Q412" s="1">
        <v>0</v>
      </c>
      <c r="R412">
        <v>20.99</v>
      </c>
      <c r="S412">
        <v>4.8099999999999996</v>
      </c>
      <c r="T412">
        <f t="shared" si="6"/>
        <v>755.64</v>
      </c>
    </row>
    <row r="413" spans="1:20" x14ac:dyDescent="0.3">
      <c r="A413">
        <v>412</v>
      </c>
      <c r="B413">
        <v>26214</v>
      </c>
      <c r="C413" t="s">
        <v>1049</v>
      </c>
      <c r="D413" t="s">
        <v>38</v>
      </c>
      <c r="E413" t="s">
        <v>39</v>
      </c>
      <c r="F413" t="s">
        <v>31</v>
      </c>
      <c r="G413" t="s">
        <v>93</v>
      </c>
      <c r="H413" t="s">
        <v>49</v>
      </c>
      <c r="I413" t="s">
        <v>28</v>
      </c>
      <c r="J413" t="s">
        <v>56</v>
      </c>
      <c r="K413" t="s">
        <v>226</v>
      </c>
      <c r="L413" t="s">
        <v>192</v>
      </c>
      <c r="M413" t="s">
        <v>141</v>
      </c>
      <c r="N413" s="2">
        <v>41233</v>
      </c>
      <c r="O413" s="2">
        <v>41234</v>
      </c>
      <c r="P413">
        <v>65</v>
      </c>
      <c r="Q413" s="1">
        <v>0.1</v>
      </c>
      <c r="R413">
        <v>15.74</v>
      </c>
      <c r="S413">
        <v>1.39</v>
      </c>
      <c r="T413">
        <f t="shared" si="6"/>
        <v>1023.1</v>
      </c>
    </row>
    <row r="414" spans="1:20" x14ac:dyDescent="0.3">
      <c r="A414">
        <v>413</v>
      </c>
      <c r="B414">
        <v>26214</v>
      </c>
      <c r="C414" t="s">
        <v>1049</v>
      </c>
      <c r="D414" t="s">
        <v>20</v>
      </c>
      <c r="E414" t="s">
        <v>187</v>
      </c>
      <c r="F414" t="s">
        <v>31</v>
      </c>
      <c r="G414" t="s">
        <v>93</v>
      </c>
      <c r="H414" t="s">
        <v>217</v>
      </c>
      <c r="I414" t="s">
        <v>28</v>
      </c>
      <c r="J414" t="s">
        <v>56</v>
      </c>
      <c r="K414" t="s">
        <v>113</v>
      </c>
      <c r="L414" t="s">
        <v>192</v>
      </c>
      <c r="M414" t="s">
        <v>146</v>
      </c>
      <c r="N414" s="2">
        <v>41233</v>
      </c>
      <c r="O414" s="2">
        <v>41234</v>
      </c>
      <c r="P414">
        <v>139</v>
      </c>
      <c r="Q414" s="1">
        <v>0.08</v>
      </c>
      <c r="R414">
        <v>46.94</v>
      </c>
      <c r="S414">
        <v>6.77</v>
      </c>
      <c r="T414">
        <f t="shared" si="6"/>
        <v>6524.66</v>
      </c>
    </row>
    <row r="415" spans="1:20" x14ac:dyDescent="0.3">
      <c r="A415">
        <v>414</v>
      </c>
      <c r="B415">
        <v>26274</v>
      </c>
      <c r="C415" t="s">
        <v>1011</v>
      </c>
      <c r="D415" t="s">
        <v>20</v>
      </c>
      <c r="E415" t="s">
        <v>39</v>
      </c>
      <c r="F415" t="s">
        <v>31</v>
      </c>
      <c r="G415" t="s">
        <v>41</v>
      </c>
      <c r="H415" t="s">
        <v>89</v>
      </c>
      <c r="I415" t="s">
        <v>28</v>
      </c>
      <c r="J415" t="s">
        <v>56</v>
      </c>
      <c r="K415" t="s">
        <v>172</v>
      </c>
      <c r="L415" t="s">
        <v>44</v>
      </c>
      <c r="M415" t="s">
        <v>296</v>
      </c>
      <c r="N415" s="2">
        <v>41437</v>
      </c>
      <c r="O415" s="2">
        <v>41438</v>
      </c>
      <c r="P415">
        <v>62</v>
      </c>
      <c r="Q415" s="1">
        <v>0.06</v>
      </c>
      <c r="R415">
        <v>9.11</v>
      </c>
      <c r="S415">
        <v>2.15</v>
      </c>
      <c r="T415">
        <f t="shared" si="6"/>
        <v>564.81999999999994</v>
      </c>
    </row>
    <row r="416" spans="1:20" x14ac:dyDescent="0.3">
      <c r="A416">
        <v>415</v>
      </c>
      <c r="B416">
        <v>26342</v>
      </c>
      <c r="C416" t="s">
        <v>874</v>
      </c>
      <c r="D416" t="s">
        <v>20</v>
      </c>
      <c r="E416" t="s">
        <v>39</v>
      </c>
      <c r="F416" t="s">
        <v>22</v>
      </c>
      <c r="G416" t="s">
        <v>48</v>
      </c>
      <c r="H416" t="s">
        <v>61</v>
      </c>
      <c r="I416" t="s">
        <v>28</v>
      </c>
      <c r="J416" t="s">
        <v>56</v>
      </c>
      <c r="K416" t="s">
        <v>62</v>
      </c>
      <c r="L416" t="s">
        <v>192</v>
      </c>
      <c r="M416" t="s">
        <v>398</v>
      </c>
      <c r="N416" s="2">
        <v>40469</v>
      </c>
      <c r="O416" s="2">
        <v>40478</v>
      </c>
      <c r="P416">
        <v>43</v>
      </c>
      <c r="Q416" s="1">
        <v>0.02</v>
      </c>
      <c r="R416">
        <v>9.99</v>
      </c>
      <c r="S416">
        <v>11.59</v>
      </c>
      <c r="T416">
        <f t="shared" si="6"/>
        <v>429.57</v>
      </c>
    </row>
    <row r="417" spans="1:20" x14ac:dyDescent="0.3">
      <c r="A417">
        <v>416</v>
      </c>
      <c r="B417">
        <v>26342</v>
      </c>
      <c r="C417" t="s">
        <v>874</v>
      </c>
      <c r="D417" t="s">
        <v>20</v>
      </c>
      <c r="E417" t="s">
        <v>39</v>
      </c>
      <c r="F417" t="s">
        <v>22</v>
      </c>
      <c r="G417" t="s">
        <v>48</v>
      </c>
      <c r="H417" t="s">
        <v>49</v>
      </c>
      <c r="I417" t="s">
        <v>28</v>
      </c>
      <c r="J417" t="s">
        <v>56</v>
      </c>
      <c r="K417" t="s">
        <v>50</v>
      </c>
      <c r="L417" t="s">
        <v>192</v>
      </c>
      <c r="M417" t="s">
        <v>190</v>
      </c>
      <c r="N417" s="2">
        <v>40469</v>
      </c>
      <c r="O417" s="2">
        <v>40474</v>
      </c>
      <c r="P417">
        <v>74</v>
      </c>
      <c r="Q417" s="1">
        <v>0.02</v>
      </c>
      <c r="R417">
        <v>48.04</v>
      </c>
      <c r="S417">
        <v>5.79</v>
      </c>
      <c r="T417">
        <f t="shared" si="6"/>
        <v>3554.96</v>
      </c>
    </row>
    <row r="418" spans="1:20" x14ac:dyDescent="0.3">
      <c r="A418">
        <v>417</v>
      </c>
      <c r="B418">
        <v>26342</v>
      </c>
      <c r="C418" t="s">
        <v>874</v>
      </c>
      <c r="D418" t="s">
        <v>20</v>
      </c>
      <c r="E418" t="s">
        <v>39</v>
      </c>
      <c r="F418" t="s">
        <v>22</v>
      </c>
      <c r="G418" t="s">
        <v>48</v>
      </c>
      <c r="H418" t="s">
        <v>94</v>
      </c>
      <c r="I418" t="s">
        <v>28</v>
      </c>
      <c r="J418" t="s">
        <v>56</v>
      </c>
      <c r="K418" t="s">
        <v>98</v>
      </c>
      <c r="L418" t="s">
        <v>192</v>
      </c>
      <c r="M418" t="s">
        <v>80</v>
      </c>
      <c r="N418" s="2">
        <v>40469</v>
      </c>
      <c r="O418" s="2">
        <v>40476</v>
      </c>
      <c r="P418">
        <v>5</v>
      </c>
      <c r="Q418" s="1">
        <v>0.04</v>
      </c>
      <c r="R418">
        <v>6.68</v>
      </c>
      <c r="S418">
        <v>4.91</v>
      </c>
      <c r="T418">
        <f t="shared" si="6"/>
        <v>33.4</v>
      </c>
    </row>
    <row r="419" spans="1:20" x14ac:dyDescent="0.3">
      <c r="A419">
        <v>418</v>
      </c>
      <c r="B419">
        <v>26370</v>
      </c>
      <c r="C419" t="s">
        <v>928</v>
      </c>
      <c r="D419" t="s">
        <v>20</v>
      </c>
      <c r="E419" t="s">
        <v>39</v>
      </c>
      <c r="F419" t="s">
        <v>31</v>
      </c>
      <c r="G419" t="s">
        <v>32</v>
      </c>
      <c r="H419" t="s">
        <v>78</v>
      </c>
      <c r="I419" t="s">
        <v>28</v>
      </c>
      <c r="J419" t="s">
        <v>56</v>
      </c>
      <c r="K419" t="s">
        <v>163</v>
      </c>
      <c r="L419" t="s">
        <v>192</v>
      </c>
      <c r="M419" t="s">
        <v>255</v>
      </c>
      <c r="N419" s="2">
        <v>41129</v>
      </c>
      <c r="O419" s="2">
        <v>41131</v>
      </c>
      <c r="P419">
        <v>24</v>
      </c>
      <c r="Q419" s="1">
        <v>0.08</v>
      </c>
      <c r="R419">
        <v>22.84</v>
      </c>
      <c r="S419">
        <v>5.47</v>
      </c>
      <c r="T419">
        <f t="shared" si="6"/>
        <v>548.16</v>
      </c>
    </row>
    <row r="420" spans="1:20" x14ac:dyDescent="0.3">
      <c r="A420">
        <v>419</v>
      </c>
      <c r="B420">
        <v>26370</v>
      </c>
      <c r="C420" t="s">
        <v>928</v>
      </c>
      <c r="D420" t="s">
        <v>38</v>
      </c>
      <c r="E420" t="s">
        <v>39</v>
      </c>
      <c r="F420" t="s">
        <v>31</v>
      </c>
      <c r="G420" t="s">
        <v>32</v>
      </c>
      <c r="H420" t="s">
        <v>94</v>
      </c>
      <c r="I420" t="s">
        <v>28</v>
      </c>
      <c r="J420" t="s">
        <v>56</v>
      </c>
      <c r="K420" t="s">
        <v>274</v>
      </c>
      <c r="L420" t="s">
        <v>192</v>
      </c>
      <c r="M420" t="s">
        <v>255</v>
      </c>
      <c r="N420" s="2">
        <v>41129</v>
      </c>
      <c r="O420" s="2">
        <v>41131</v>
      </c>
      <c r="P420">
        <v>39</v>
      </c>
      <c r="Q420" s="1">
        <v>0.09</v>
      </c>
      <c r="R420">
        <v>34.76</v>
      </c>
      <c r="S420">
        <v>5.49</v>
      </c>
      <c r="T420">
        <f t="shared" si="6"/>
        <v>1355.6399999999999</v>
      </c>
    </row>
    <row r="421" spans="1:20" x14ac:dyDescent="0.3">
      <c r="A421">
        <v>420</v>
      </c>
      <c r="B421">
        <v>26373</v>
      </c>
      <c r="C421" t="s">
        <v>1368</v>
      </c>
      <c r="D421" t="s">
        <v>20</v>
      </c>
      <c r="E421" t="s">
        <v>39</v>
      </c>
      <c r="F421" t="s">
        <v>31</v>
      </c>
      <c r="G421" t="s">
        <v>93</v>
      </c>
      <c r="H421" t="s">
        <v>49</v>
      </c>
      <c r="I421" t="s">
        <v>28</v>
      </c>
      <c r="J421" t="s">
        <v>56</v>
      </c>
      <c r="K421" t="s">
        <v>170</v>
      </c>
      <c r="L421" t="s">
        <v>192</v>
      </c>
      <c r="M421" t="s">
        <v>146</v>
      </c>
      <c r="N421" s="2">
        <v>40746</v>
      </c>
      <c r="O421" s="2">
        <v>40749</v>
      </c>
      <c r="P421">
        <v>8</v>
      </c>
      <c r="Q421" s="1">
        <v>0.08</v>
      </c>
      <c r="R421">
        <v>40.98</v>
      </c>
      <c r="S421">
        <v>5.33</v>
      </c>
      <c r="T421">
        <f t="shared" si="6"/>
        <v>327.84</v>
      </c>
    </row>
    <row r="422" spans="1:20" x14ac:dyDescent="0.3">
      <c r="A422">
        <v>421</v>
      </c>
      <c r="B422">
        <v>26406</v>
      </c>
      <c r="C422" t="s">
        <v>328</v>
      </c>
      <c r="D422" t="s">
        <v>20</v>
      </c>
      <c r="E422" t="s">
        <v>39</v>
      </c>
      <c r="F422" t="s">
        <v>47</v>
      </c>
      <c r="G422" t="s">
        <v>32</v>
      </c>
      <c r="H422" t="s">
        <v>89</v>
      </c>
      <c r="I422" t="s">
        <v>28</v>
      </c>
      <c r="J422" t="s">
        <v>56</v>
      </c>
      <c r="K422" t="s">
        <v>101</v>
      </c>
      <c r="L422" t="s">
        <v>192</v>
      </c>
      <c r="M422" t="s">
        <v>111</v>
      </c>
      <c r="N422" s="2">
        <v>41011</v>
      </c>
      <c r="O422" s="2">
        <v>41014</v>
      </c>
      <c r="P422">
        <v>45</v>
      </c>
      <c r="Q422" s="1">
        <v>0.09</v>
      </c>
      <c r="R422">
        <v>4.24</v>
      </c>
      <c r="S422">
        <v>5.41</v>
      </c>
      <c r="T422">
        <f t="shared" si="6"/>
        <v>190.8</v>
      </c>
    </row>
    <row r="423" spans="1:20" x14ac:dyDescent="0.3">
      <c r="A423">
        <v>422</v>
      </c>
      <c r="B423">
        <v>26439</v>
      </c>
      <c r="C423" t="s">
        <v>1025</v>
      </c>
      <c r="D423" t="s">
        <v>20</v>
      </c>
      <c r="E423" t="s">
        <v>21</v>
      </c>
      <c r="F423" t="s">
        <v>47</v>
      </c>
      <c r="G423" t="s">
        <v>93</v>
      </c>
      <c r="H423" t="s">
        <v>33</v>
      </c>
      <c r="I423" t="s">
        <v>28</v>
      </c>
      <c r="J423" t="s">
        <v>56</v>
      </c>
      <c r="K423" t="s">
        <v>25</v>
      </c>
      <c r="L423" t="s">
        <v>192</v>
      </c>
      <c r="M423" t="s">
        <v>156</v>
      </c>
      <c r="N423" s="2">
        <v>41167</v>
      </c>
      <c r="O423" s="2">
        <v>41168</v>
      </c>
      <c r="P423">
        <v>74</v>
      </c>
      <c r="Q423" s="1">
        <v>0</v>
      </c>
      <c r="R423">
        <v>30.98</v>
      </c>
      <c r="S423">
        <v>6.5</v>
      </c>
      <c r="T423">
        <f t="shared" si="6"/>
        <v>2292.52</v>
      </c>
    </row>
    <row r="424" spans="1:20" x14ac:dyDescent="0.3">
      <c r="A424">
        <v>423</v>
      </c>
      <c r="B424">
        <v>26439</v>
      </c>
      <c r="C424" t="s">
        <v>1025</v>
      </c>
      <c r="D424" t="s">
        <v>20</v>
      </c>
      <c r="E424" t="s">
        <v>39</v>
      </c>
      <c r="F424" t="s">
        <v>47</v>
      </c>
      <c r="G424" t="s">
        <v>93</v>
      </c>
      <c r="H424" t="s">
        <v>89</v>
      </c>
      <c r="I424" t="s">
        <v>28</v>
      </c>
      <c r="J424" t="s">
        <v>36</v>
      </c>
      <c r="K424" t="s">
        <v>165</v>
      </c>
      <c r="L424" t="s">
        <v>192</v>
      </c>
      <c r="M424" t="s">
        <v>156</v>
      </c>
      <c r="N424" s="2">
        <v>41167</v>
      </c>
      <c r="O424" s="2">
        <v>41167</v>
      </c>
      <c r="P424">
        <v>72</v>
      </c>
      <c r="Q424" s="1">
        <v>0.04</v>
      </c>
      <c r="R424">
        <v>4.28</v>
      </c>
      <c r="S424">
        <v>5.74</v>
      </c>
      <c r="T424">
        <f t="shared" si="6"/>
        <v>308.16000000000003</v>
      </c>
    </row>
    <row r="425" spans="1:20" x14ac:dyDescent="0.3">
      <c r="A425">
        <v>424</v>
      </c>
      <c r="B425">
        <v>26439</v>
      </c>
      <c r="C425" t="s">
        <v>1025</v>
      </c>
      <c r="D425" t="s">
        <v>20</v>
      </c>
      <c r="E425" t="s">
        <v>21</v>
      </c>
      <c r="F425" t="s">
        <v>47</v>
      </c>
      <c r="G425" t="s">
        <v>93</v>
      </c>
      <c r="H425" t="s">
        <v>203</v>
      </c>
      <c r="I425" t="s">
        <v>28</v>
      </c>
      <c r="J425" t="s">
        <v>36</v>
      </c>
      <c r="K425" t="s">
        <v>198</v>
      </c>
      <c r="L425" t="s">
        <v>192</v>
      </c>
      <c r="M425" t="s">
        <v>160</v>
      </c>
      <c r="N425" s="2">
        <v>41167</v>
      </c>
      <c r="O425" s="2">
        <v>41169</v>
      </c>
      <c r="P425">
        <v>45</v>
      </c>
      <c r="Q425" s="1">
        <v>0.1</v>
      </c>
      <c r="R425">
        <v>65.989999999999995</v>
      </c>
      <c r="S425">
        <v>4.99</v>
      </c>
      <c r="T425">
        <f t="shared" si="6"/>
        <v>2969.5499999999997</v>
      </c>
    </row>
    <row r="426" spans="1:20" x14ac:dyDescent="0.3">
      <c r="A426">
        <v>425</v>
      </c>
      <c r="B426">
        <v>26660</v>
      </c>
      <c r="C426" t="s">
        <v>239</v>
      </c>
      <c r="D426" t="s">
        <v>20</v>
      </c>
      <c r="E426" t="s">
        <v>39</v>
      </c>
      <c r="F426" t="s">
        <v>47</v>
      </c>
      <c r="G426" t="s">
        <v>93</v>
      </c>
      <c r="H426" t="s">
        <v>49</v>
      </c>
      <c r="I426" t="s">
        <v>28</v>
      </c>
      <c r="J426" t="s">
        <v>36</v>
      </c>
      <c r="K426" t="s">
        <v>116</v>
      </c>
      <c r="L426" t="s">
        <v>44</v>
      </c>
      <c r="M426" t="s">
        <v>51</v>
      </c>
      <c r="N426" s="2">
        <v>41351</v>
      </c>
      <c r="O426" s="2">
        <v>41351</v>
      </c>
      <c r="P426">
        <v>1</v>
      </c>
      <c r="Q426" s="1">
        <v>0.1</v>
      </c>
      <c r="R426">
        <v>8.9499999999999993</v>
      </c>
      <c r="S426">
        <v>2.0099999999999998</v>
      </c>
      <c r="T426">
        <f t="shared" si="6"/>
        <v>8.9499999999999993</v>
      </c>
    </row>
    <row r="427" spans="1:20" x14ac:dyDescent="0.3">
      <c r="A427">
        <v>426</v>
      </c>
      <c r="B427">
        <v>26695</v>
      </c>
      <c r="C427" t="s">
        <v>1025</v>
      </c>
      <c r="D427" t="s">
        <v>20</v>
      </c>
      <c r="E427" t="s">
        <v>39</v>
      </c>
      <c r="F427" t="s">
        <v>47</v>
      </c>
      <c r="G427" t="s">
        <v>32</v>
      </c>
      <c r="H427" t="s">
        <v>42</v>
      </c>
      <c r="I427" t="s">
        <v>28</v>
      </c>
      <c r="J427" t="s">
        <v>36</v>
      </c>
      <c r="K427" t="s">
        <v>228</v>
      </c>
      <c r="L427" t="s">
        <v>44</v>
      </c>
      <c r="M427" t="s">
        <v>117</v>
      </c>
      <c r="N427" s="2">
        <v>40700</v>
      </c>
      <c r="O427" s="2">
        <v>40702</v>
      </c>
      <c r="P427">
        <v>65</v>
      </c>
      <c r="Q427" s="1">
        <v>0.01</v>
      </c>
      <c r="R427">
        <v>8.34</v>
      </c>
      <c r="S427">
        <v>1.43</v>
      </c>
      <c r="T427">
        <f t="shared" si="6"/>
        <v>542.1</v>
      </c>
    </row>
    <row r="428" spans="1:20" x14ac:dyDescent="0.3">
      <c r="A428">
        <v>427</v>
      </c>
      <c r="B428">
        <v>26756</v>
      </c>
      <c r="C428" t="s">
        <v>132</v>
      </c>
      <c r="D428" t="s">
        <v>20</v>
      </c>
      <c r="E428" t="s">
        <v>21</v>
      </c>
      <c r="F428" t="s">
        <v>47</v>
      </c>
      <c r="G428" t="s">
        <v>93</v>
      </c>
      <c r="H428" t="s">
        <v>206</v>
      </c>
      <c r="I428" t="s">
        <v>28</v>
      </c>
      <c r="J428" t="s">
        <v>36</v>
      </c>
      <c r="K428" t="s">
        <v>1147</v>
      </c>
      <c r="L428" t="s">
        <v>192</v>
      </c>
      <c r="M428" t="s">
        <v>111</v>
      </c>
      <c r="N428" s="2">
        <v>41404</v>
      </c>
      <c r="O428" s="2">
        <v>41404</v>
      </c>
      <c r="P428">
        <v>33</v>
      </c>
      <c r="Q428" s="1">
        <v>7.0000000000000007E-2</v>
      </c>
      <c r="R428">
        <v>30.97</v>
      </c>
      <c r="S428">
        <v>4</v>
      </c>
      <c r="T428">
        <f t="shared" si="6"/>
        <v>1022.01</v>
      </c>
    </row>
    <row r="429" spans="1:20" x14ac:dyDescent="0.3">
      <c r="A429">
        <v>428</v>
      </c>
      <c r="B429">
        <v>26756</v>
      </c>
      <c r="C429" t="s">
        <v>132</v>
      </c>
      <c r="D429" t="s">
        <v>20</v>
      </c>
      <c r="E429" t="s">
        <v>39</v>
      </c>
      <c r="F429" t="s">
        <v>47</v>
      </c>
      <c r="G429" t="s">
        <v>93</v>
      </c>
      <c r="H429" t="s">
        <v>54</v>
      </c>
      <c r="I429" t="s">
        <v>28</v>
      </c>
      <c r="J429" t="s">
        <v>36</v>
      </c>
      <c r="K429" t="s">
        <v>50</v>
      </c>
      <c r="L429" t="s">
        <v>192</v>
      </c>
      <c r="M429" t="s">
        <v>51</v>
      </c>
      <c r="N429" s="2">
        <v>41404</v>
      </c>
      <c r="O429" s="2">
        <v>41406</v>
      </c>
      <c r="P429">
        <v>52</v>
      </c>
      <c r="Q429" s="1">
        <v>0.09</v>
      </c>
      <c r="R429">
        <v>6.48</v>
      </c>
      <c r="S429">
        <v>6.22</v>
      </c>
      <c r="T429">
        <f t="shared" si="6"/>
        <v>336.96000000000004</v>
      </c>
    </row>
    <row r="430" spans="1:20" x14ac:dyDescent="0.3">
      <c r="A430">
        <v>429</v>
      </c>
      <c r="B430">
        <v>26756</v>
      </c>
      <c r="C430" t="s">
        <v>132</v>
      </c>
      <c r="D430" t="s">
        <v>20</v>
      </c>
      <c r="E430" t="s">
        <v>39</v>
      </c>
      <c r="F430" t="s">
        <v>47</v>
      </c>
      <c r="G430" t="s">
        <v>93</v>
      </c>
      <c r="H430" t="s">
        <v>94</v>
      </c>
      <c r="I430" t="s">
        <v>28</v>
      </c>
      <c r="J430" t="s">
        <v>36</v>
      </c>
      <c r="K430" t="s">
        <v>274</v>
      </c>
      <c r="L430" t="s">
        <v>192</v>
      </c>
      <c r="M430" t="s">
        <v>51</v>
      </c>
      <c r="N430" s="2">
        <v>41404</v>
      </c>
      <c r="O430" s="2">
        <v>41406</v>
      </c>
      <c r="P430">
        <v>26</v>
      </c>
      <c r="Q430" s="1">
        <v>7.0000000000000007E-2</v>
      </c>
      <c r="R430">
        <v>6.48</v>
      </c>
      <c r="S430">
        <v>7.37</v>
      </c>
      <c r="T430">
        <f t="shared" si="6"/>
        <v>168.48000000000002</v>
      </c>
    </row>
    <row r="431" spans="1:20" x14ac:dyDescent="0.3">
      <c r="A431">
        <v>430</v>
      </c>
      <c r="B431">
        <v>26784</v>
      </c>
      <c r="C431" t="s">
        <v>391</v>
      </c>
      <c r="D431" t="s">
        <v>578</v>
      </c>
      <c r="E431" t="s">
        <v>187</v>
      </c>
      <c r="F431" t="s">
        <v>47</v>
      </c>
      <c r="G431" t="s">
        <v>23</v>
      </c>
      <c r="H431" t="s">
        <v>219</v>
      </c>
      <c r="I431" t="s">
        <v>28</v>
      </c>
      <c r="J431" t="s">
        <v>36</v>
      </c>
      <c r="K431" t="s">
        <v>228</v>
      </c>
      <c r="L431" t="s">
        <v>283</v>
      </c>
      <c r="M431" t="s">
        <v>114</v>
      </c>
      <c r="N431" s="2">
        <v>40747</v>
      </c>
      <c r="O431" s="2">
        <v>40748</v>
      </c>
      <c r="P431">
        <v>14</v>
      </c>
      <c r="Q431" s="1">
        <v>0.02</v>
      </c>
      <c r="R431">
        <v>120.98</v>
      </c>
      <c r="S431">
        <v>30</v>
      </c>
      <c r="T431">
        <f t="shared" si="6"/>
        <v>1693.72</v>
      </c>
    </row>
    <row r="432" spans="1:20" x14ac:dyDescent="0.3">
      <c r="A432">
        <v>431</v>
      </c>
      <c r="B432">
        <v>26784</v>
      </c>
      <c r="C432" t="s">
        <v>391</v>
      </c>
      <c r="D432" t="s">
        <v>20</v>
      </c>
      <c r="E432" t="s">
        <v>21</v>
      </c>
      <c r="F432" t="s">
        <v>47</v>
      </c>
      <c r="G432" t="s">
        <v>23</v>
      </c>
      <c r="H432" t="s">
        <v>24</v>
      </c>
      <c r="I432" t="s">
        <v>28</v>
      </c>
      <c r="J432" t="s">
        <v>36</v>
      </c>
      <c r="K432" t="s">
        <v>201</v>
      </c>
      <c r="L432" t="s">
        <v>706</v>
      </c>
      <c r="M432" t="s">
        <v>134</v>
      </c>
      <c r="N432" s="2">
        <v>41478</v>
      </c>
      <c r="O432" s="2">
        <v>41479</v>
      </c>
      <c r="P432">
        <v>46</v>
      </c>
      <c r="Q432" s="1">
        <v>0.09</v>
      </c>
      <c r="R432">
        <v>13.99</v>
      </c>
      <c r="S432">
        <v>7.51</v>
      </c>
      <c r="T432">
        <f t="shared" si="6"/>
        <v>643.54</v>
      </c>
    </row>
    <row r="433" spans="1:20" x14ac:dyDescent="0.3">
      <c r="A433">
        <v>432</v>
      </c>
      <c r="B433">
        <v>26818</v>
      </c>
      <c r="C433" t="s">
        <v>1484</v>
      </c>
      <c r="D433" t="s">
        <v>20</v>
      </c>
      <c r="E433" t="s">
        <v>39</v>
      </c>
      <c r="F433" t="s">
        <v>31</v>
      </c>
      <c r="G433" t="s">
        <v>32</v>
      </c>
      <c r="H433" t="s">
        <v>61</v>
      </c>
      <c r="I433" t="s">
        <v>28</v>
      </c>
      <c r="J433" t="s">
        <v>36</v>
      </c>
      <c r="K433" t="s">
        <v>62</v>
      </c>
      <c r="L433" t="s">
        <v>192</v>
      </c>
      <c r="M433" t="s">
        <v>102</v>
      </c>
      <c r="N433" s="2">
        <v>41282</v>
      </c>
      <c r="O433" s="2">
        <v>41283</v>
      </c>
      <c r="P433">
        <v>25</v>
      </c>
      <c r="Q433" s="1">
        <v>0.05</v>
      </c>
      <c r="R433">
        <v>8.85</v>
      </c>
      <c r="S433">
        <v>5.6</v>
      </c>
      <c r="T433">
        <f t="shared" si="6"/>
        <v>221.25</v>
      </c>
    </row>
    <row r="434" spans="1:20" x14ac:dyDescent="0.3">
      <c r="A434">
        <v>433</v>
      </c>
      <c r="B434">
        <v>26818</v>
      </c>
      <c r="C434" t="s">
        <v>1484</v>
      </c>
      <c r="D434" t="s">
        <v>38</v>
      </c>
      <c r="E434" t="s">
        <v>39</v>
      </c>
      <c r="F434" t="s">
        <v>31</v>
      </c>
      <c r="G434" t="s">
        <v>32</v>
      </c>
      <c r="H434" t="s">
        <v>61</v>
      </c>
      <c r="I434" t="s">
        <v>28</v>
      </c>
      <c r="J434" t="s">
        <v>36</v>
      </c>
      <c r="K434" t="s">
        <v>71</v>
      </c>
      <c r="L434" t="s">
        <v>192</v>
      </c>
      <c r="M434" t="s">
        <v>631</v>
      </c>
      <c r="N434" s="2">
        <v>41282</v>
      </c>
      <c r="O434" s="2">
        <v>41284</v>
      </c>
      <c r="P434">
        <v>6</v>
      </c>
      <c r="Q434" s="1">
        <v>0.01</v>
      </c>
      <c r="R434">
        <v>11.97</v>
      </c>
      <c r="S434">
        <v>4.9800000000000004</v>
      </c>
      <c r="T434">
        <f t="shared" si="6"/>
        <v>71.820000000000007</v>
      </c>
    </row>
    <row r="435" spans="1:20" x14ac:dyDescent="0.3">
      <c r="A435">
        <v>434</v>
      </c>
      <c r="B435">
        <v>26818</v>
      </c>
      <c r="C435" t="s">
        <v>1484</v>
      </c>
      <c r="D435" t="s">
        <v>20</v>
      </c>
      <c r="E435" t="s">
        <v>39</v>
      </c>
      <c r="F435" t="s">
        <v>31</v>
      </c>
      <c r="G435" t="s">
        <v>32</v>
      </c>
      <c r="H435" t="s">
        <v>49</v>
      </c>
      <c r="I435" t="s">
        <v>28</v>
      </c>
      <c r="J435" t="s">
        <v>36</v>
      </c>
      <c r="K435" t="s">
        <v>74</v>
      </c>
      <c r="L435" t="s">
        <v>192</v>
      </c>
      <c r="M435" t="s">
        <v>214</v>
      </c>
      <c r="N435" s="2">
        <v>41282</v>
      </c>
      <c r="O435" s="2">
        <v>41283</v>
      </c>
      <c r="P435">
        <v>40</v>
      </c>
      <c r="Q435" s="1">
        <v>0.1</v>
      </c>
      <c r="R435">
        <v>7.3</v>
      </c>
      <c r="S435">
        <v>7.72</v>
      </c>
      <c r="T435">
        <f t="shared" si="6"/>
        <v>292</v>
      </c>
    </row>
    <row r="436" spans="1:20" x14ac:dyDescent="0.3">
      <c r="A436">
        <v>435</v>
      </c>
      <c r="B436">
        <v>26851</v>
      </c>
      <c r="C436" t="s">
        <v>211</v>
      </c>
      <c r="D436" t="s">
        <v>20</v>
      </c>
      <c r="E436" t="s">
        <v>21</v>
      </c>
      <c r="F436" t="s">
        <v>47</v>
      </c>
      <c r="G436" t="s">
        <v>41</v>
      </c>
      <c r="H436" t="s">
        <v>33</v>
      </c>
      <c r="I436" t="s">
        <v>28</v>
      </c>
      <c r="J436" t="s">
        <v>36</v>
      </c>
      <c r="K436" t="s">
        <v>34</v>
      </c>
      <c r="L436" t="s">
        <v>26</v>
      </c>
      <c r="M436" t="s">
        <v>111</v>
      </c>
      <c r="N436" s="2">
        <v>41114</v>
      </c>
      <c r="O436" s="2">
        <v>41116</v>
      </c>
      <c r="P436">
        <v>59</v>
      </c>
      <c r="Q436" s="1">
        <v>7.0000000000000007E-2</v>
      </c>
      <c r="R436">
        <v>1.7</v>
      </c>
      <c r="S436">
        <v>1.99</v>
      </c>
      <c r="T436">
        <f t="shared" si="6"/>
        <v>100.3</v>
      </c>
    </row>
    <row r="437" spans="1:20" x14ac:dyDescent="0.3">
      <c r="A437">
        <v>436</v>
      </c>
      <c r="B437">
        <v>26887</v>
      </c>
      <c r="C437" t="s">
        <v>1257</v>
      </c>
      <c r="D437" t="s">
        <v>38</v>
      </c>
      <c r="E437" t="s">
        <v>39</v>
      </c>
      <c r="F437" t="s">
        <v>31</v>
      </c>
      <c r="G437" t="s">
        <v>23</v>
      </c>
      <c r="H437" t="s">
        <v>78</v>
      </c>
      <c r="I437" t="s">
        <v>28</v>
      </c>
      <c r="J437" t="s">
        <v>36</v>
      </c>
      <c r="K437" t="s">
        <v>170</v>
      </c>
      <c r="L437" t="s">
        <v>192</v>
      </c>
      <c r="M437" t="s">
        <v>69</v>
      </c>
      <c r="N437" s="2">
        <v>41044</v>
      </c>
      <c r="O437" s="2">
        <v>41045</v>
      </c>
      <c r="P437">
        <v>60</v>
      </c>
      <c r="Q437" s="1">
        <v>0.08</v>
      </c>
      <c r="R437">
        <v>42.98</v>
      </c>
      <c r="S437">
        <v>4.62</v>
      </c>
      <c r="T437">
        <f t="shared" si="6"/>
        <v>2578.7999999999997</v>
      </c>
    </row>
    <row r="438" spans="1:20" x14ac:dyDescent="0.3">
      <c r="A438">
        <v>437</v>
      </c>
      <c r="B438">
        <v>26887</v>
      </c>
      <c r="C438" t="s">
        <v>1257</v>
      </c>
      <c r="D438" t="s">
        <v>38</v>
      </c>
      <c r="E438" t="s">
        <v>39</v>
      </c>
      <c r="F438" t="s">
        <v>31</v>
      </c>
      <c r="G438" t="s">
        <v>23</v>
      </c>
      <c r="H438" t="s">
        <v>61</v>
      </c>
      <c r="I438" t="s">
        <v>28</v>
      </c>
      <c r="J438" t="s">
        <v>36</v>
      </c>
      <c r="K438" t="s">
        <v>145</v>
      </c>
      <c r="L438" t="s">
        <v>192</v>
      </c>
      <c r="M438" t="s">
        <v>131</v>
      </c>
      <c r="N438" s="2">
        <v>41044</v>
      </c>
      <c r="O438" s="2">
        <v>41044</v>
      </c>
      <c r="P438">
        <v>36</v>
      </c>
      <c r="Q438" s="1">
        <v>7.0000000000000007E-2</v>
      </c>
      <c r="R438">
        <v>8.0399999999999991</v>
      </c>
      <c r="S438">
        <v>8.94</v>
      </c>
      <c r="T438">
        <f t="shared" si="6"/>
        <v>289.43999999999994</v>
      </c>
    </row>
    <row r="439" spans="1:20" x14ac:dyDescent="0.3">
      <c r="A439">
        <v>438</v>
      </c>
      <c r="B439">
        <v>26981</v>
      </c>
      <c r="C439" t="s">
        <v>750</v>
      </c>
      <c r="D439" t="s">
        <v>20</v>
      </c>
      <c r="E439" t="s">
        <v>21</v>
      </c>
      <c r="F439" t="s">
        <v>40</v>
      </c>
      <c r="G439" t="s">
        <v>93</v>
      </c>
      <c r="H439" t="s">
        <v>24</v>
      </c>
      <c r="I439" t="s">
        <v>28</v>
      </c>
      <c r="J439" t="s">
        <v>36</v>
      </c>
      <c r="K439" t="s">
        <v>1114</v>
      </c>
      <c r="L439" t="s">
        <v>26</v>
      </c>
      <c r="M439" t="s">
        <v>59</v>
      </c>
      <c r="N439" s="2">
        <v>41516</v>
      </c>
      <c r="O439" s="2">
        <v>41516</v>
      </c>
      <c r="P439">
        <v>26</v>
      </c>
      <c r="Q439" s="1">
        <v>0.08</v>
      </c>
      <c r="R439">
        <v>55.99</v>
      </c>
      <c r="S439">
        <v>1.25</v>
      </c>
      <c r="T439">
        <f t="shared" si="6"/>
        <v>1455.74</v>
      </c>
    </row>
    <row r="440" spans="1:20" x14ac:dyDescent="0.3">
      <c r="A440">
        <v>439</v>
      </c>
      <c r="B440">
        <v>26981</v>
      </c>
      <c r="C440" t="s">
        <v>750</v>
      </c>
      <c r="D440" t="s">
        <v>20</v>
      </c>
      <c r="E440" t="s">
        <v>39</v>
      </c>
      <c r="F440" t="s">
        <v>40</v>
      </c>
      <c r="G440" t="s">
        <v>93</v>
      </c>
      <c r="H440" t="s">
        <v>94</v>
      </c>
      <c r="I440" t="s">
        <v>28</v>
      </c>
      <c r="J440" t="s">
        <v>36</v>
      </c>
      <c r="K440" t="s">
        <v>119</v>
      </c>
      <c r="L440" t="s">
        <v>192</v>
      </c>
      <c r="M440" t="s">
        <v>99</v>
      </c>
      <c r="N440" s="2">
        <v>41516</v>
      </c>
      <c r="O440" s="2">
        <v>41517</v>
      </c>
      <c r="P440">
        <v>88</v>
      </c>
      <c r="Q440" s="1">
        <v>0.04</v>
      </c>
      <c r="R440">
        <v>16.91</v>
      </c>
      <c r="S440">
        <v>6.25</v>
      </c>
      <c r="T440">
        <f t="shared" si="6"/>
        <v>1488.08</v>
      </c>
    </row>
    <row r="441" spans="1:20" x14ac:dyDescent="0.3">
      <c r="A441">
        <v>440</v>
      </c>
      <c r="B441">
        <v>27013</v>
      </c>
      <c r="C441" t="s">
        <v>822</v>
      </c>
      <c r="D441" t="s">
        <v>20</v>
      </c>
      <c r="E441" t="s">
        <v>39</v>
      </c>
      <c r="F441" t="s">
        <v>47</v>
      </c>
      <c r="G441" t="s">
        <v>48</v>
      </c>
      <c r="H441" t="s">
        <v>54</v>
      </c>
      <c r="I441" t="s">
        <v>28</v>
      </c>
      <c r="J441" t="s">
        <v>36</v>
      </c>
      <c r="K441" t="s">
        <v>181</v>
      </c>
      <c r="L441" t="s">
        <v>746</v>
      </c>
      <c r="M441" t="s">
        <v>111</v>
      </c>
      <c r="N441" s="2">
        <v>40364</v>
      </c>
      <c r="O441" s="2">
        <v>40368</v>
      </c>
      <c r="P441">
        <v>34</v>
      </c>
      <c r="Q441" s="1">
        <v>0.05</v>
      </c>
      <c r="R441">
        <v>80.98</v>
      </c>
      <c r="S441">
        <v>35</v>
      </c>
      <c r="T441">
        <f t="shared" si="6"/>
        <v>2753.32</v>
      </c>
    </row>
    <row r="442" spans="1:20" x14ac:dyDescent="0.3">
      <c r="A442">
        <v>441</v>
      </c>
      <c r="B442">
        <v>27013</v>
      </c>
      <c r="C442" t="s">
        <v>822</v>
      </c>
      <c r="D442" t="s">
        <v>20</v>
      </c>
      <c r="E442" t="s">
        <v>39</v>
      </c>
      <c r="F442" t="s">
        <v>47</v>
      </c>
      <c r="G442" t="s">
        <v>48</v>
      </c>
      <c r="H442" t="s">
        <v>61</v>
      </c>
      <c r="I442" t="s">
        <v>28</v>
      </c>
      <c r="J442" t="s">
        <v>36</v>
      </c>
      <c r="K442" t="s">
        <v>129</v>
      </c>
      <c r="L442" t="s">
        <v>746</v>
      </c>
      <c r="M442" t="s">
        <v>111</v>
      </c>
      <c r="N442" s="2">
        <v>40364</v>
      </c>
      <c r="O442" s="2">
        <v>40364</v>
      </c>
      <c r="P442">
        <v>31</v>
      </c>
      <c r="Q442" s="1">
        <v>0.05</v>
      </c>
      <c r="R442">
        <v>279.48</v>
      </c>
      <c r="S442">
        <v>35</v>
      </c>
      <c r="T442">
        <f t="shared" si="6"/>
        <v>8663.880000000001</v>
      </c>
    </row>
    <row r="443" spans="1:20" x14ac:dyDescent="0.3">
      <c r="A443">
        <v>442</v>
      </c>
      <c r="B443">
        <v>27047</v>
      </c>
      <c r="C443" t="s">
        <v>601</v>
      </c>
      <c r="D443" t="s">
        <v>20</v>
      </c>
      <c r="E443" t="s">
        <v>21</v>
      </c>
      <c r="F443" t="s">
        <v>31</v>
      </c>
      <c r="G443" t="s">
        <v>41</v>
      </c>
      <c r="H443" t="s">
        <v>24</v>
      </c>
      <c r="I443" t="s">
        <v>28</v>
      </c>
      <c r="J443" t="s">
        <v>36</v>
      </c>
      <c r="K443" t="s">
        <v>1254</v>
      </c>
      <c r="L443" t="s">
        <v>746</v>
      </c>
      <c r="M443" t="s">
        <v>69</v>
      </c>
      <c r="N443" s="2">
        <v>40869</v>
      </c>
      <c r="O443" s="2">
        <v>40870</v>
      </c>
      <c r="P443">
        <v>85</v>
      </c>
      <c r="Q443" s="1">
        <v>0.06</v>
      </c>
      <c r="R443">
        <v>599.99</v>
      </c>
      <c r="S443">
        <v>24.49</v>
      </c>
      <c r="T443">
        <f t="shared" si="6"/>
        <v>50999.15</v>
      </c>
    </row>
    <row r="444" spans="1:20" x14ac:dyDescent="0.3">
      <c r="A444">
        <v>443</v>
      </c>
      <c r="B444">
        <v>27047</v>
      </c>
      <c r="C444" t="s">
        <v>601</v>
      </c>
      <c r="D444" t="s">
        <v>20</v>
      </c>
      <c r="E444" t="s">
        <v>39</v>
      </c>
      <c r="F444" t="s">
        <v>31</v>
      </c>
      <c r="G444" t="s">
        <v>41</v>
      </c>
      <c r="H444" t="s">
        <v>94</v>
      </c>
      <c r="I444" t="s">
        <v>28</v>
      </c>
      <c r="J444" t="s">
        <v>36</v>
      </c>
      <c r="K444" t="s">
        <v>221</v>
      </c>
      <c r="L444" t="s">
        <v>192</v>
      </c>
      <c r="M444" t="s">
        <v>296</v>
      </c>
      <c r="N444" s="2">
        <v>40869</v>
      </c>
      <c r="O444" s="2">
        <v>40870</v>
      </c>
      <c r="P444">
        <v>129</v>
      </c>
      <c r="Q444" s="1">
        <v>0.05</v>
      </c>
      <c r="R444">
        <v>4.28</v>
      </c>
      <c r="S444">
        <v>6.72</v>
      </c>
      <c r="T444">
        <f t="shared" si="6"/>
        <v>552.12</v>
      </c>
    </row>
    <row r="445" spans="1:20" x14ac:dyDescent="0.3">
      <c r="A445">
        <v>444</v>
      </c>
      <c r="B445">
        <v>27077</v>
      </c>
      <c r="C445" t="s">
        <v>1879</v>
      </c>
      <c r="D445" t="s">
        <v>20</v>
      </c>
      <c r="E445" t="s">
        <v>21</v>
      </c>
      <c r="F445" t="s">
        <v>22</v>
      </c>
      <c r="G445" t="s">
        <v>23</v>
      </c>
      <c r="H445" t="s">
        <v>206</v>
      </c>
      <c r="I445" t="s">
        <v>28</v>
      </c>
      <c r="J445" t="s">
        <v>36</v>
      </c>
      <c r="K445" t="s">
        <v>1147</v>
      </c>
      <c r="L445" t="s">
        <v>706</v>
      </c>
      <c r="M445" t="s">
        <v>326</v>
      </c>
      <c r="N445" s="2">
        <v>40617</v>
      </c>
      <c r="O445" s="2">
        <v>40619</v>
      </c>
      <c r="P445">
        <v>11</v>
      </c>
      <c r="Q445" s="1">
        <v>0</v>
      </c>
      <c r="R445">
        <v>140.99</v>
      </c>
      <c r="S445">
        <v>13.99</v>
      </c>
      <c r="T445">
        <f t="shared" si="6"/>
        <v>1550.89</v>
      </c>
    </row>
    <row r="446" spans="1:20" x14ac:dyDescent="0.3">
      <c r="A446">
        <v>445</v>
      </c>
      <c r="B446">
        <v>27138</v>
      </c>
      <c r="C446" t="s">
        <v>847</v>
      </c>
      <c r="D446" t="s">
        <v>578</v>
      </c>
      <c r="E446" t="s">
        <v>187</v>
      </c>
      <c r="F446" t="s">
        <v>47</v>
      </c>
      <c r="G446" t="s">
        <v>41</v>
      </c>
      <c r="H446" t="s">
        <v>217</v>
      </c>
      <c r="I446" t="s">
        <v>28</v>
      </c>
      <c r="J446" t="s">
        <v>36</v>
      </c>
      <c r="K446" t="s">
        <v>228</v>
      </c>
      <c r="L446" t="s">
        <v>330</v>
      </c>
      <c r="M446" t="s">
        <v>111</v>
      </c>
      <c r="N446" s="2">
        <v>41424</v>
      </c>
      <c r="O446" s="2">
        <v>41426</v>
      </c>
      <c r="P446">
        <v>40</v>
      </c>
      <c r="Q446" s="1">
        <v>7.0000000000000007E-2</v>
      </c>
      <c r="R446">
        <v>100.98</v>
      </c>
      <c r="S446">
        <v>35.840000000000003</v>
      </c>
      <c r="T446">
        <f t="shared" si="6"/>
        <v>4039.2000000000003</v>
      </c>
    </row>
    <row r="447" spans="1:20" x14ac:dyDescent="0.3">
      <c r="A447">
        <v>446</v>
      </c>
      <c r="B447">
        <v>27138</v>
      </c>
      <c r="C447" t="s">
        <v>847</v>
      </c>
      <c r="D447" t="s">
        <v>20</v>
      </c>
      <c r="E447" t="s">
        <v>21</v>
      </c>
      <c r="F447" t="s">
        <v>47</v>
      </c>
      <c r="G447" t="s">
        <v>41</v>
      </c>
      <c r="H447" t="s">
        <v>33</v>
      </c>
      <c r="I447" t="s">
        <v>28</v>
      </c>
      <c r="J447" t="s">
        <v>36</v>
      </c>
      <c r="K447" t="s">
        <v>1114</v>
      </c>
      <c r="L447" t="s">
        <v>192</v>
      </c>
      <c r="M447" t="s">
        <v>160</v>
      </c>
      <c r="N447" s="2">
        <v>41424</v>
      </c>
      <c r="O447" s="2">
        <v>41426</v>
      </c>
      <c r="P447">
        <v>48</v>
      </c>
      <c r="Q447" s="1">
        <v>0.1</v>
      </c>
      <c r="R447">
        <v>65.989999999999995</v>
      </c>
      <c r="S447">
        <v>8.99</v>
      </c>
      <c r="T447">
        <f t="shared" si="6"/>
        <v>3167.5199999999995</v>
      </c>
    </row>
    <row r="448" spans="1:20" x14ac:dyDescent="0.3">
      <c r="A448">
        <v>447</v>
      </c>
      <c r="B448">
        <v>27174</v>
      </c>
      <c r="C448" t="s">
        <v>1524</v>
      </c>
      <c r="D448" t="s">
        <v>20</v>
      </c>
      <c r="E448" t="s">
        <v>21</v>
      </c>
      <c r="F448" t="s">
        <v>47</v>
      </c>
      <c r="G448" t="s">
        <v>23</v>
      </c>
      <c r="H448" t="s">
        <v>203</v>
      </c>
      <c r="I448" t="s">
        <v>28</v>
      </c>
      <c r="J448" t="s">
        <v>36</v>
      </c>
      <c r="K448" t="s">
        <v>1108</v>
      </c>
      <c r="L448" t="s">
        <v>192</v>
      </c>
      <c r="M448" t="s">
        <v>156</v>
      </c>
      <c r="N448" s="2">
        <v>41190</v>
      </c>
      <c r="O448" s="2">
        <v>41192</v>
      </c>
      <c r="P448">
        <v>33</v>
      </c>
      <c r="Q448" s="1">
        <v>0.09</v>
      </c>
      <c r="R448">
        <v>35.99</v>
      </c>
      <c r="S448">
        <v>5</v>
      </c>
      <c r="T448">
        <f t="shared" si="6"/>
        <v>1187.67</v>
      </c>
    </row>
    <row r="449" spans="1:20" x14ac:dyDescent="0.3">
      <c r="A449">
        <v>448</v>
      </c>
      <c r="B449">
        <v>27265</v>
      </c>
      <c r="C449" t="s">
        <v>797</v>
      </c>
      <c r="D449" t="s">
        <v>20</v>
      </c>
      <c r="E449" t="s">
        <v>21</v>
      </c>
      <c r="F449" t="s">
        <v>22</v>
      </c>
      <c r="G449" t="s">
        <v>23</v>
      </c>
      <c r="H449" t="s">
        <v>33</v>
      </c>
      <c r="I449" t="s">
        <v>28</v>
      </c>
      <c r="J449" t="s">
        <v>36</v>
      </c>
      <c r="K449" t="s">
        <v>409</v>
      </c>
      <c r="L449" t="s">
        <v>746</v>
      </c>
      <c r="M449" t="s">
        <v>326</v>
      </c>
      <c r="N449" s="2">
        <v>41400</v>
      </c>
      <c r="O449" s="2">
        <v>41400</v>
      </c>
      <c r="P449">
        <v>64</v>
      </c>
      <c r="Q449" s="1">
        <v>0.02</v>
      </c>
      <c r="R449">
        <v>299.99</v>
      </c>
      <c r="S449">
        <v>11.64</v>
      </c>
      <c r="T449">
        <f t="shared" si="6"/>
        <v>19199.36</v>
      </c>
    </row>
    <row r="450" spans="1:20" x14ac:dyDescent="0.3">
      <c r="A450">
        <v>449</v>
      </c>
      <c r="B450">
        <v>27265</v>
      </c>
      <c r="C450" t="s">
        <v>797</v>
      </c>
      <c r="D450" t="s">
        <v>38</v>
      </c>
      <c r="E450" t="s">
        <v>39</v>
      </c>
      <c r="F450" t="s">
        <v>22</v>
      </c>
      <c r="G450" t="s">
        <v>23</v>
      </c>
      <c r="H450" t="s">
        <v>54</v>
      </c>
      <c r="I450" t="s">
        <v>28</v>
      </c>
      <c r="J450" t="s">
        <v>36</v>
      </c>
      <c r="K450" t="s">
        <v>79</v>
      </c>
      <c r="L450" t="s">
        <v>192</v>
      </c>
      <c r="M450" t="s">
        <v>27</v>
      </c>
      <c r="N450" s="2">
        <v>41400</v>
      </c>
      <c r="O450" s="2">
        <v>41401</v>
      </c>
      <c r="P450">
        <v>47</v>
      </c>
      <c r="Q450" s="1">
        <v>0.05</v>
      </c>
      <c r="R450">
        <v>162.93</v>
      </c>
      <c r="S450">
        <v>19.989999999999998</v>
      </c>
      <c r="T450">
        <f t="shared" si="6"/>
        <v>7657.71</v>
      </c>
    </row>
    <row r="451" spans="1:20" x14ac:dyDescent="0.3">
      <c r="A451">
        <v>450</v>
      </c>
      <c r="B451">
        <v>27265</v>
      </c>
      <c r="C451" t="s">
        <v>797</v>
      </c>
      <c r="D451" t="s">
        <v>38</v>
      </c>
      <c r="E451" t="s">
        <v>187</v>
      </c>
      <c r="F451" t="s">
        <v>22</v>
      </c>
      <c r="G451" t="s">
        <v>23</v>
      </c>
      <c r="H451" t="s">
        <v>219</v>
      </c>
      <c r="I451" t="s">
        <v>28</v>
      </c>
      <c r="J451" t="s">
        <v>36</v>
      </c>
      <c r="K451" t="s">
        <v>43</v>
      </c>
      <c r="L451" t="s">
        <v>44</v>
      </c>
      <c r="M451" t="s">
        <v>246</v>
      </c>
      <c r="N451" s="2">
        <v>41400</v>
      </c>
      <c r="O451" s="2">
        <v>41402</v>
      </c>
      <c r="P451">
        <v>64</v>
      </c>
      <c r="Q451" s="1">
        <v>0.03</v>
      </c>
      <c r="R451">
        <v>8.34</v>
      </c>
      <c r="S451">
        <v>0.96</v>
      </c>
      <c r="T451">
        <f t="shared" ref="T451:T514" si="7">R451*P451</f>
        <v>533.76</v>
      </c>
    </row>
    <row r="452" spans="1:20" x14ac:dyDescent="0.3">
      <c r="A452">
        <v>451</v>
      </c>
      <c r="B452">
        <v>27456</v>
      </c>
      <c r="C452" t="s">
        <v>728</v>
      </c>
      <c r="D452" t="s">
        <v>578</v>
      </c>
      <c r="E452" t="s">
        <v>39</v>
      </c>
      <c r="F452" t="s">
        <v>31</v>
      </c>
      <c r="G452" t="s">
        <v>32</v>
      </c>
      <c r="H452" t="s">
        <v>49</v>
      </c>
      <c r="I452" t="s">
        <v>28</v>
      </c>
      <c r="J452" t="s">
        <v>36</v>
      </c>
      <c r="K452" t="s">
        <v>55</v>
      </c>
      <c r="L452" t="s">
        <v>283</v>
      </c>
      <c r="M452" t="s">
        <v>69</v>
      </c>
      <c r="N452" s="2">
        <v>40278</v>
      </c>
      <c r="O452" s="2">
        <v>40279</v>
      </c>
      <c r="P452">
        <v>29</v>
      </c>
      <c r="Q452" s="1">
        <v>0.05</v>
      </c>
      <c r="R452">
        <v>328.14</v>
      </c>
      <c r="S452">
        <v>91.05</v>
      </c>
      <c r="T452">
        <f t="shared" si="7"/>
        <v>9516.06</v>
      </c>
    </row>
    <row r="453" spans="1:20" x14ac:dyDescent="0.3">
      <c r="A453">
        <v>452</v>
      </c>
      <c r="B453">
        <v>27616</v>
      </c>
      <c r="C453" t="s">
        <v>614</v>
      </c>
      <c r="D453" t="s">
        <v>20</v>
      </c>
      <c r="E453" t="s">
        <v>21</v>
      </c>
      <c r="F453" t="s">
        <v>31</v>
      </c>
      <c r="G453" t="s">
        <v>48</v>
      </c>
      <c r="H453" t="s">
        <v>203</v>
      </c>
      <c r="I453" t="s">
        <v>28</v>
      </c>
      <c r="J453" t="s">
        <v>36</v>
      </c>
      <c r="K453" t="s">
        <v>1138</v>
      </c>
      <c r="L453" t="s">
        <v>746</v>
      </c>
      <c r="M453" t="s">
        <v>69</v>
      </c>
      <c r="N453" s="2">
        <v>41485</v>
      </c>
      <c r="O453" s="2">
        <v>41487</v>
      </c>
      <c r="P453">
        <v>4</v>
      </c>
      <c r="Q453" s="1">
        <v>0.09</v>
      </c>
      <c r="R453">
        <v>199.99</v>
      </c>
      <c r="S453">
        <v>24.49</v>
      </c>
      <c r="T453">
        <f t="shared" si="7"/>
        <v>799.96</v>
      </c>
    </row>
    <row r="454" spans="1:20" x14ac:dyDescent="0.3">
      <c r="A454">
        <v>453</v>
      </c>
      <c r="B454">
        <v>27811</v>
      </c>
      <c r="C454" t="s">
        <v>482</v>
      </c>
      <c r="D454" t="s">
        <v>20</v>
      </c>
      <c r="E454" t="s">
        <v>39</v>
      </c>
      <c r="F454" t="s">
        <v>47</v>
      </c>
      <c r="G454" t="s">
        <v>32</v>
      </c>
      <c r="H454" t="s">
        <v>61</v>
      </c>
      <c r="I454" t="s">
        <v>28</v>
      </c>
      <c r="J454" t="s">
        <v>36</v>
      </c>
      <c r="K454" t="s">
        <v>221</v>
      </c>
      <c r="L454" t="s">
        <v>192</v>
      </c>
      <c r="M454" t="s">
        <v>117</v>
      </c>
      <c r="N454" s="2">
        <v>40972</v>
      </c>
      <c r="O454" s="2">
        <v>40974</v>
      </c>
      <c r="P454">
        <v>35</v>
      </c>
      <c r="Q454" s="1">
        <v>0.09</v>
      </c>
      <c r="R454">
        <v>6.81</v>
      </c>
      <c r="S454">
        <v>5.48</v>
      </c>
      <c r="T454">
        <f t="shared" si="7"/>
        <v>238.35</v>
      </c>
    </row>
    <row r="455" spans="1:20" x14ac:dyDescent="0.3">
      <c r="A455">
        <v>454</v>
      </c>
      <c r="B455">
        <v>27811</v>
      </c>
      <c r="C455" t="s">
        <v>482</v>
      </c>
      <c r="D455" t="s">
        <v>20</v>
      </c>
      <c r="E455" t="s">
        <v>39</v>
      </c>
      <c r="F455" t="s">
        <v>47</v>
      </c>
      <c r="G455" t="s">
        <v>32</v>
      </c>
      <c r="H455" t="s">
        <v>94</v>
      </c>
      <c r="I455" t="s">
        <v>28</v>
      </c>
      <c r="J455" t="s">
        <v>36</v>
      </c>
      <c r="K455" t="s">
        <v>101</v>
      </c>
      <c r="L455" t="s">
        <v>192</v>
      </c>
      <c r="M455" t="s">
        <v>111</v>
      </c>
      <c r="N455" s="2">
        <v>40972</v>
      </c>
      <c r="O455" s="2">
        <v>40973</v>
      </c>
      <c r="P455">
        <v>4</v>
      </c>
      <c r="Q455" s="1">
        <v>0.06</v>
      </c>
      <c r="R455">
        <v>15.99</v>
      </c>
      <c r="S455">
        <v>13.18</v>
      </c>
      <c r="T455">
        <f t="shared" si="7"/>
        <v>63.96</v>
      </c>
    </row>
    <row r="456" spans="1:20" x14ac:dyDescent="0.3">
      <c r="A456">
        <v>455</v>
      </c>
      <c r="B456">
        <v>27841</v>
      </c>
      <c r="C456" t="s">
        <v>400</v>
      </c>
      <c r="D456" t="s">
        <v>20</v>
      </c>
      <c r="E456" t="s">
        <v>39</v>
      </c>
      <c r="F456" t="s">
        <v>31</v>
      </c>
      <c r="G456" t="s">
        <v>41</v>
      </c>
      <c r="H456" t="s">
        <v>89</v>
      </c>
      <c r="I456" t="s">
        <v>28</v>
      </c>
      <c r="J456" t="s">
        <v>36</v>
      </c>
      <c r="K456" t="s">
        <v>136</v>
      </c>
      <c r="L456" t="s">
        <v>44</v>
      </c>
      <c r="M456" t="s">
        <v>255</v>
      </c>
      <c r="N456" s="2">
        <v>41533</v>
      </c>
      <c r="O456" s="2">
        <v>41535</v>
      </c>
      <c r="P456">
        <v>69</v>
      </c>
      <c r="Q456" s="1">
        <v>0.05</v>
      </c>
      <c r="R456">
        <v>2.1</v>
      </c>
      <c r="S456">
        <v>0.7</v>
      </c>
      <c r="T456">
        <f t="shared" si="7"/>
        <v>144.9</v>
      </c>
    </row>
    <row r="457" spans="1:20" x14ac:dyDescent="0.3">
      <c r="A457">
        <v>456</v>
      </c>
      <c r="B457">
        <v>27872</v>
      </c>
      <c r="C457" t="s">
        <v>454</v>
      </c>
      <c r="D457" t="s">
        <v>20</v>
      </c>
      <c r="E457" t="s">
        <v>39</v>
      </c>
      <c r="F457" t="s">
        <v>47</v>
      </c>
      <c r="G457" t="s">
        <v>32</v>
      </c>
      <c r="H457" t="s">
        <v>61</v>
      </c>
      <c r="I457" t="s">
        <v>28</v>
      </c>
      <c r="J457" t="s">
        <v>36</v>
      </c>
      <c r="K457" t="s">
        <v>62</v>
      </c>
      <c r="L457" t="s">
        <v>192</v>
      </c>
      <c r="M457" t="s">
        <v>114</v>
      </c>
      <c r="N457" s="2">
        <v>41195</v>
      </c>
      <c r="O457" s="2">
        <v>41197</v>
      </c>
      <c r="P457">
        <v>49</v>
      </c>
      <c r="Q457" s="1">
        <v>0.01</v>
      </c>
      <c r="R457">
        <v>14.27</v>
      </c>
      <c r="S457">
        <v>7.27</v>
      </c>
      <c r="T457">
        <f t="shared" si="7"/>
        <v>699.23</v>
      </c>
    </row>
    <row r="458" spans="1:20" x14ac:dyDescent="0.3">
      <c r="A458">
        <v>457</v>
      </c>
      <c r="B458">
        <v>28001</v>
      </c>
      <c r="C458" t="s">
        <v>971</v>
      </c>
      <c r="D458" t="s">
        <v>20</v>
      </c>
      <c r="E458" t="s">
        <v>187</v>
      </c>
      <c r="F458" t="s">
        <v>47</v>
      </c>
      <c r="G458" t="s">
        <v>23</v>
      </c>
      <c r="H458" t="s">
        <v>217</v>
      </c>
      <c r="I458" t="s">
        <v>28</v>
      </c>
      <c r="J458" t="s">
        <v>36</v>
      </c>
      <c r="K458" t="s">
        <v>113</v>
      </c>
      <c r="L458" t="s">
        <v>746</v>
      </c>
      <c r="M458" t="s">
        <v>160</v>
      </c>
      <c r="N458" s="2">
        <v>40343</v>
      </c>
      <c r="O458" s="2">
        <v>40343</v>
      </c>
      <c r="P458">
        <v>62</v>
      </c>
      <c r="Q458" s="1">
        <v>0.02</v>
      </c>
      <c r="R458">
        <v>209.84</v>
      </c>
      <c r="S458">
        <v>21.21</v>
      </c>
      <c r="T458">
        <f t="shared" si="7"/>
        <v>13010.08</v>
      </c>
    </row>
    <row r="459" spans="1:20" x14ac:dyDescent="0.3">
      <c r="A459">
        <v>458</v>
      </c>
      <c r="B459">
        <v>28001</v>
      </c>
      <c r="C459" t="s">
        <v>971</v>
      </c>
      <c r="D459" t="s">
        <v>20</v>
      </c>
      <c r="E459" t="s">
        <v>187</v>
      </c>
      <c r="F459" t="s">
        <v>47</v>
      </c>
      <c r="G459" t="s">
        <v>23</v>
      </c>
      <c r="H459" t="s">
        <v>217</v>
      </c>
      <c r="I459" t="s">
        <v>28</v>
      </c>
      <c r="J459" t="s">
        <v>36</v>
      </c>
      <c r="K459" t="s">
        <v>98</v>
      </c>
      <c r="L459" t="s">
        <v>746</v>
      </c>
      <c r="M459" t="s">
        <v>111</v>
      </c>
      <c r="N459" s="2">
        <v>40343</v>
      </c>
      <c r="O459" s="2">
        <v>40345</v>
      </c>
      <c r="P459">
        <v>32</v>
      </c>
      <c r="Q459" s="1">
        <v>0.01</v>
      </c>
      <c r="R459">
        <v>194.3</v>
      </c>
      <c r="S459">
        <v>11.54</v>
      </c>
      <c r="T459">
        <f t="shared" si="7"/>
        <v>6217.6</v>
      </c>
    </row>
    <row r="460" spans="1:20" x14ac:dyDescent="0.3">
      <c r="A460">
        <v>459</v>
      </c>
      <c r="B460">
        <v>28225</v>
      </c>
      <c r="C460" t="s">
        <v>874</v>
      </c>
      <c r="D460" t="s">
        <v>20</v>
      </c>
      <c r="E460" t="s">
        <v>187</v>
      </c>
      <c r="F460" t="s">
        <v>22</v>
      </c>
      <c r="G460" t="s">
        <v>23</v>
      </c>
      <c r="H460" t="s">
        <v>219</v>
      </c>
      <c r="I460" t="s">
        <v>28</v>
      </c>
      <c r="J460" t="s">
        <v>36</v>
      </c>
      <c r="K460" t="s">
        <v>231</v>
      </c>
      <c r="L460" t="s">
        <v>192</v>
      </c>
      <c r="M460" t="s">
        <v>123</v>
      </c>
      <c r="N460" s="2">
        <v>40200</v>
      </c>
      <c r="O460" s="2">
        <v>40200</v>
      </c>
      <c r="P460">
        <v>9</v>
      </c>
      <c r="Q460" s="1">
        <v>0</v>
      </c>
      <c r="R460">
        <v>20.28</v>
      </c>
      <c r="S460">
        <v>14.39</v>
      </c>
      <c r="T460">
        <f t="shared" si="7"/>
        <v>182.52</v>
      </c>
    </row>
    <row r="461" spans="1:20" x14ac:dyDescent="0.3">
      <c r="A461">
        <v>460</v>
      </c>
      <c r="B461">
        <v>28321</v>
      </c>
      <c r="C461" t="s">
        <v>270</v>
      </c>
      <c r="D461" t="s">
        <v>20</v>
      </c>
      <c r="E461" t="s">
        <v>39</v>
      </c>
      <c r="F461" t="s">
        <v>31</v>
      </c>
      <c r="G461" t="s">
        <v>93</v>
      </c>
      <c r="H461" t="s">
        <v>89</v>
      </c>
      <c r="I461" t="s">
        <v>28</v>
      </c>
      <c r="J461" t="s">
        <v>36</v>
      </c>
      <c r="K461" t="s">
        <v>228</v>
      </c>
      <c r="L461" t="s">
        <v>192</v>
      </c>
      <c r="M461" t="s">
        <v>141</v>
      </c>
      <c r="N461" s="2">
        <v>40756</v>
      </c>
      <c r="O461" s="2">
        <v>40756</v>
      </c>
      <c r="P461">
        <v>50</v>
      </c>
      <c r="Q461" s="1">
        <v>0.03</v>
      </c>
      <c r="R461">
        <v>3.08</v>
      </c>
      <c r="S461">
        <v>0.99</v>
      </c>
      <c r="T461">
        <f t="shared" si="7"/>
        <v>154</v>
      </c>
    </row>
    <row r="462" spans="1:20" x14ac:dyDescent="0.3">
      <c r="A462">
        <v>461</v>
      </c>
      <c r="B462">
        <v>28453</v>
      </c>
      <c r="C462" t="s">
        <v>713</v>
      </c>
      <c r="D462" t="s">
        <v>20</v>
      </c>
      <c r="E462" t="s">
        <v>39</v>
      </c>
      <c r="F462" t="s">
        <v>47</v>
      </c>
      <c r="G462" t="s">
        <v>23</v>
      </c>
      <c r="H462" t="s">
        <v>78</v>
      </c>
      <c r="I462" t="s">
        <v>28</v>
      </c>
      <c r="J462" t="s">
        <v>36</v>
      </c>
      <c r="K462" t="s">
        <v>165</v>
      </c>
      <c r="L462" t="s">
        <v>706</v>
      </c>
      <c r="M462" t="s">
        <v>160</v>
      </c>
      <c r="N462" s="2">
        <v>41636</v>
      </c>
      <c r="O462" s="2">
        <v>41636</v>
      </c>
      <c r="P462">
        <v>52</v>
      </c>
      <c r="Q462" s="1">
        <v>0.04</v>
      </c>
      <c r="R462">
        <v>21.66</v>
      </c>
      <c r="S462">
        <v>13.99</v>
      </c>
      <c r="T462">
        <f t="shared" si="7"/>
        <v>1126.32</v>
      </c>
    </row>
    <row r="463" spans="1:20" x14ac:dyDescent="0.3">
      <c r="A463">
        <v>462</v>
      </c>
      <c r="B463">
        <v>28482</v>
      </c>
      <c r="C463" t="s">
        <v>1016</v>
      </c>
      <c r="D463" t="s">
        <v>20</v>
      </c>
      <c r="E463" t="s">
        <v>187</v>
      </c>
      <c r="F463" t="s">
        <v>22</v>
      </c>
      <c r="G463" t="s">
        <v>23</v>
      </c>
      <c r="H463" t="s">
        <v>188</v>
      </c>
      <c r="I463" t="s">
        <v>28</v>
      </c>
      <c r="J463" t="s">
        <v>36</v>
      </c>
      <c r="K463" t="s">
        <v>43</v>
      </c>
      <c r="L463" t="s">
        <v>44</v>
      </c>
      <c r="M463" t="s">
        <v>182</v>
      </c>
      <c r="N463" s="2">
        <v>40610</v>
      </c>
      <c r="O463" s="2">
        <v>40612</v>
      </c>
      <c r="P463">
        <v>22</v>
      </c>
      <c r="Q463" s="1">
        <v>0.03</v>
      </c>
      <c r="R463">
        <v>5.08</v>
      </c>
      <c r="S463">
        <v>3.63</v>
      </c>
      <c r="T463">
        <f t="shared" si="7"/>
        <v>111.76</v>
      </c>
    </row>
    <row r="464" spans="1:20" x14ac:dyDescent="0.3">
      <c r="A464">
        <v>463</v>
      </c>
      <c r="B464">
        <v>28482</v>
      </c>
      <c r="C464" t="s">
        <v>1016</v>
      </c>
      <c r="D464" t="s">
        <v>20</v>
      </c>
      <c r="E464" t="s">
        <v>39</v>
      </c>
      <c r="F464" t="s">
        <v>22</v>
      </c>
      <c r="G464" t="s">
        <v>23</v>
      </c>
      <c r="H464" t="s">
        <v>54</v>
      </c>
      <c r="I464" t="s">
        <v>28</v>
      </c>
      <c r="J464" t="s">
        <v>36</v>
      </c>
      <c r="K464" t="s">
        <v>71</v>
      </c>
      <c r="L464" t="s">
        <v>192</v>
      </c>
      <c r="M464" t="s">
        <v>27</v>
      </c>
      <c r="N464" s="2">
        <v>41341</v>
      </c>
      <c r="O464" s="2">
        <v>41341</v>
      </c>
      <c r="P464">
        <v>40</v>
      </c>
      <c r="Q464" s="1">
        <v>0</v>
      </c>
      <c r="R464">
        <v>4.28</v>
      </c>
      <c r="S464">
        <v>6.72</v>
      </c>
      <c r="T464">
        <f t="shared" si="7"/>
        <v>171.20000000000002</v>
      </c>
    </row>
    <row r="465" spans="1:20" x14ac:dyDescent="0.3">
      <c r="A465">
        <v>464</v>
      </c>
      <c r="B465">
        <v>28581</v>
      </c>
      <c r="C465" t="s">
        <v>239</v>
      </c>
      <c r="D465" t="s">
        <v>20</v>
      </c>
      <c r="E465" t="s">
        <v>39</v>
      </c>
      <c r="F465" t="s">
        <v>47</v>
      </c>
      <c r="G465" t="s">
        <v>93</v>
      </c>
      <c r="H465" t="s">
        <v>61</v>
      </c>
      <c r="I465" t="s">
        <v>28</v>
      </c>
      <c r="J465" t="s">
        <v>36</v>
      </c>
      <c r="K465" t="s">
        <v>172</v>
      </c>
      <c r="L465" t="s">
        <v>192</v>
      </c>
      <c r="M465" t="s">
        <v>134</v>
      </c>
      <c r="N465" s="2">
        <v>41250</v>
      </c>
      <c r="O465" s="2">
        <v>41252</v>
      </c>
      <c r="P465">
        <v>2</v>
      </c>
      <c r="Q465" s="1">
        <v>0.06</v>
      </c>
      <c r="R465">
        <v>24.92</v>
      </c>
      <c r="S465">
        <v>12.98</v>
      </c>
      <c r="T465">
        <f t="shared" si="7"/>
        <v>49.84</v>
      </c>
    </row>
    <row r="466" spans="1:20" x14ac:dyDescent="0.3">
      <c r="A466">
        <v>465</v>
      </c>
      <c r="B466">
        <v>28581</v>
      </c>
      <c r="C466" t="s">
        <v>239</v>
      </c>
      <c r="D466" t="s">
        <v>20</v>
      </c>
      <c r="E466" t="s">
        <v>39</v>
      </c>
      <c r="F466" t="s">
        <v>47</v>
      </c>
      <c r="G466" t="s">
        <v>93</v>
      </c>
      <c r="H466" t="s">
        <v>89</v>
      </c>
      <c r="I466" t="s">
        <v>28</v>
      </c>
      <c r="J466" t="s">
        <v>36</v>
      </c>
      <c r="K466" t="s">
        <v>105</v>
      </c>
      <c r="L466" t="s">
        <v>44</v>
      </c>
      <c r="M466" t="s">
        <v>134</v>
      </c>
      <c r="N466" s="2">
        <v>41250</v>
      </c>
      <c r="O466" s="2">
        <v>41252</v>
      </c>
      <c r="P466">
        <v>72</v>
      </c>
      <c r="Q466" s="1">
        <v>0.04</v>
      </c>
      <c r="R466">
        <v>4.9800000000000004</v>
      </c>
      <c r="S466">
        <v>0.8</v>
      </c>
      <c r="T466">
        <f t="shared" si="7"/>
        <v>358.56000000000006</v>
      </c>
    </row>
    <row r="467" spans="1:20" x14ac:dyDescent="0.3">
      <c r="A467">
        <v>466</v>
      </c>
      <c r="B467">
        <v>28582</v>
      </c>
      <c r="C467" t="s">
        <v>1524</v>
      </c>
      <c r="D467" t="s">
        <v>38</v>
      </c>
      <c r="E467" t="s">
        <v>21</v>
      </c>
      <c r="F467" t="s">
        <v>47</v>
      </c>
      <c r="G467" t="s">
        <v>41</v>
      </c>
      <c r="H467" t="s">
        <v>203</v>
      </c>
      <c r="I467" t="s">
        <v>28</v>
      </c>
      <c r="J467" t="s">
        <v>36</v>
      </c>
      <c r="K467" t="s">
        <v>201</v>
      </c>
      <c r="L467" t="s">
        <v>26</v>
      </c>
      <c r="M467" t="s">
        <v>156</v>
      </c>
      <c r="N467" s="2">
        <v>41296</v>
      </c>
      <c r="O467" s="2">
        <v>41297</v>
      </c>
      <c r="P467">
        <v>44</v>
      </c>
      <c r="Q467" s="1">
        <v>0.06</v>
      </c>
      <c r="R467">
        <v>39.24</v>
      </c>
      <c r="S467">
        <v>1.99</v>
      </c>
      <c r="T467">
        <f t="shared" si="7"/>
        <v>1726.5600000000002</v>
      </c>
    </row>
    <row r="468" spans="1:20" x14ac:dyDescent="0.3">
      <c r="A468">
        <v>467</v>
      </c>
      <c r="B468">
        <v>28582</v>
      </c>
      <c r="C468" t="s">
        <v>1524</v>
      </c>
      <c r="D468" t="s">
        <v>20</v>
      </c>
      <c r="E468" t="s">
        <v>39</v>
      </c>
      <c r="F468" t="s">
        <v>47</v>
      </c>
      <c r="G468" t="s">
        <v>41</v>
      </c>
      <c r="H468" t="s">
        <v>61</v>
      </c>
      <c r="I468" t="s">
        <v>28</v>
      </c>
      <c r="J468" t="s">
        <v>36</v>
      </c>
      <c r="K468" t="s">
        <v>163</v>
      </c>
      <c r="L468" t="s">
        <v>44</v>
      </c>
      <c r="M468" t="s">
        <v>167</v>
      </c>
      <c r="N468" s="2">
        <v>41296</v>
      </c>
      <c r="O468" s="2">
        <v>41297</v>
      </c>
      <c r="P468">
        <v>50</v>
      </c>
      <c r="Q468" s="1">
        <v>0.02</v>
      </c>
      <c r="R468">
        <v>8.01</v>
      </c>
      <c r="S468">
        <v>2.87</v>
      </c>
      <c r="T468">
        <f t="shared" si="7"/>
        <v>400.5</v>
      </c>
    </row>
    <row r="469" spans="1:20" x14ac:dyDescent="0.3">
      <c r="A469">
        <v>468</v>
      </c>
      <c r="B469">
        <v>28647</v>
      </c>
      <c r="C469" t="s">
        <v>239</v>
      </c>
      <c r="D469" t="s">
        <v>38</v>
      </c>
      <c r="E469" t="s">
        <v>187</v>
      </c>
      <c r="F469" t="s">
        <v>47</v>
      </c>
      <c r="G469" t="s">
        <v>23</v>
      </c>
      <c r="H469" t="s">
        <v>188</v>
      </c>
      <c r="I469" t="s">
        <v>28</v>
      </c>
      <c r="J469" t="s">
        <v>36</v>
      </c>
      <c r="K469" t="s">
        <v>282</v>
      </c>
      <c r="L469" t="s">
        <v>746</v>
      </c>
      <c r="M469" t="s">
        <v>114</v>
      </c>
      <c r="N469" s="2">
        <v>40251</v>
      </c>
      <c r="O469" s="2">
        <v>40252</v>
      </c>
      <c r="P469">
        <v>38</v>
      </c>
      <c r="Q469" s="1">
        <v>0.09</v>
      </c>
      <c r="R469">
        <v>154.13</v>
      </c>
      <c r="S469">
        <v>69</v>
      </c>
      <c r="T469">
        <f t="shared" si="7"/>
        <v>5856.94</v>
      </c>
    </row>
    <row r="470" spans="1:20" x14ac:dyDescent="0.3">
      <c r="A470">
        <v>469</v>
      </c>
      <c r="B470">
        <v>28807</v>
      </c>
      <c r="C470" t="s">
        <v>601</v>
      </c>
      <c r="D470" t="s">
        <v>38</v>
      </c>
      <c r="E470" t="s">
        <v>39</v>
      </c>
      <c r="F470" t="s">
        <v>31</v>
      </c>
      <c r="G470" t="s">
        <v>41</v>
      </c>
      <c r="H470" t="s">
        <v>89</v>
      </c>
      <c r="I470" t="s">
        <v>28</v>
      </c>
      <c r="J470" t="s">
        <v>36</v>
      </c>
      <c r="K470" t="s">
        <v>145</v>
      </c>
      <c r="L470" t="s">
        <v>192</v>
      </c>
      <c r="M470" t="s">
        <v>131</v>
      </c>
      <c r="N470" s="2">
        <v>40999</v>
      </c>
      <c r="O470" s="2">
        <v>41000</v>
      </c>
      <c r="P470">
        <v>10</v>
      </c>
      <c r="Q470" s="1">
        <v>0.02</v>
      </c>
      <c r="R470">
        <v>4.9800000000000004</v>
      </c>
      <c r="S470">
        <v>8.33</v>
      </c>
      <c r="T470">
        <f t="shared" si="7"/>
        <v>49.800000000000004</v>
      </c>
    </row>
    <row r="471" spans="1:20" x14ac:dyDescent="0.3">
      <c r="A471">
        <v>470</v>
      </c>
      <c r="B471">
        <v>28868</v>
      </c>
      <c r="C471" t="s">
        <v>1368</v>
      </c>
      <c r="D471" t="s">
        <v>20</v>
      </c>
      <c r="E471" t="s">
        <v>39</v>
      </c>
      <c r="F471" t="s">
        <v>31</v>
      </c>
      <c r="G471" t="s">
        <v>41</v>
      </c>
      <c r="H471" t="s">
        <v>49</v>
      </c>
      <c r="I471" t="s">
        <v>28</v>
      </c>
      <c r="J471" t="s">
        <v>36</v>
      </c>
      <c r="K471" t="s">
        <v>138</v>
      </c>
      <c r="L471" t="s">
        <v>192</v>
      </c>
      <c r="M471" t="s">
        <v>141</v>
      </c>
      <c r="N471" s="2">
        <v>41369</v>
      </c>
      <c r="O471" s="2">
        <v>41370</v>
      </c>
      <c r="P471">
        <v>30</v>
      </c>
      <c r="Q471" s="1">
        <v>0.05</v>
      </c>
      <c r="R471">
        <v>6.48</v>
      </c>
      <c r="S471">
        <v>8.73</v>
      </c>
      <c r="T471">
        <f t="shared" si="7"/>
        <v>194.4</v>
      </c>
    </row>
    <row r="472" spans="1:20" x14ac:dyDescent="0.3">
      <c r="A472">
        <v>471</v>
      </c>
      <c r="B472">
        <v>29090</v>
      </c>
      <c r="C472" t="s">
        <v>269</v>
      </c>
      <c r="D472" t="s">
        <v>20</v>
      </c>
      <c r="E472" t="s">
        <v>39</v>
      </c>
      <c r="F472" t="s">
        <v>47</v>
      </c>
      <c r="G472" t="s">
        <v>93</v>
      </c>
      <c r="H472" t="s">
        <v>89</v>
      </c>
      <c r="I472" t="s">
        <v>28</v>
      </c>
      <c r="J472" t="s">
        <v>36</v>
      </c>
      <c r="K472" t="s">
        <v>58</v>
      </c>
      <c r="L472" t="s">
        <v>192</v>
      </c>
      <c r="M472" t="s">
        <v>160</v>
      </c>
      <c r="N472" s="2">
        <v>41290</v>
      </c>
      <c r="O472" s="2">
        <v>41291</v>
      </c>
      <c r="P472">
        <v>26</v>
      </c>
      <c r="Q472" s="1">
        <v>0.02</v>
      </c>
      <c r="R472">
        <v>4.13</v>
      </c>
      <c r="S472">
        <v>0.99</v>
      </c>
      <c r="T472">
        <f t="shared" si="7"/>
        <v>107.38</v>
      </c>
    </row>
    <row r="473" spans="1:20" x14ac:dyDescent="0.3">
      <c r="A473">
        <v>472</v>
      </c>
      <c r="B473">
        <v>29090</v>
      </c>
      <c r="C473" t="s">
        <v>269</v>
      </c>
      <c r="D473" t="s">
        <v>20</v>
      </c>
      <c r="E473" t="s">
        <v>39</v>
      </c>
      <c r="F473" t="s">
        <v>47</v>
      </c>
      <c r="G473" t="s">
        <v>93</v>
      </c>
      <c r="H473" t="s">
        <v>61</v>
      </c>
      <c r="I473" t="s">
        <v>28</v>
      </c>
      <c r="J473" t="s">
        <v>36</v>
      </c>
      <c r="K473" t="s">
        <v>58</v>
      </c>
      <c r="L473" t="s">
        <v>192</v>
      </c>
      <c r="M473" t="s">
        <v>111</v>
      </c>
      <c r="N473" s="2">
        <v>41290</v>
      </c>
      <c r="O473" s="2">
        <v>41290</v>
      </c>
      <c r="P473">
        <v>40</v>
      </c>
      <c r="Q473" s="1">
        <v>0.02</v>
      </c>
      <c r="R473">
        <v>10.48</v>
      </c>
      <c r="S473">
        <v>6.91</v>
      </c>
      <c r="T473">
        <f t="shared" si="7"/>
        <v>419.20000000000005</v>
      </c>
    </row>
    <row r="474" spans="1:20" x14ac:dyDescent="0.3">
      <c r="A474">
        <v>473</v>
      </c>
      <c r="B474">
        <v>29152</v>
      </c>
      <c r="C474" t="s">
        <v>1030</v>
      </c>
      <c r="D474" t="s">
        <v>20</v>
      </c>
      <c r="E474" t="s">
        <v>21</v>
      </c>
      <c r="F474" t="s">
        <v>40</v>
      </c>
      <c r="G474" t="s">
        <v>48</v>
      </c>
      <c r="H474" t="s">
        <v>24</v>
      </c>
      <c r="I474" t="s">
        <v>28</v>
      </c>
      <c r="J474" t="s">
        <v>36</v>
      </c>
      <c r="K474" t="s">
        <v>25</v>
      </c>
      <c r="L474" t="s">
        <v>26</v>
      </c>
      <c r="M474" t="s">
        <v>59</v>
      </c>
      <c r="N474" s="2">
        <v>41113</v>
      </c>
      <c r="O474" s="2">
        <v>41117</v>
      </c>
      <c r="P474">
        <v>4</v>
      </c>
      <c r="Q474" s="1">
        <v>0</v>
      </c>
      <c r="R474">
        <v>17.48</v>
      </c>
      <c r="S474">
        <v>1.99</v>
      </c>
      <c r="T474">
        <f t="shared" si="7"/>
        <v>69.92</v>
      </c>
    </row>
    <row r="475" spans="1:20" x14ac:dyDescent="0.3">
      <c r="A475">
        <v>474</v>
      </c>
      <c r="B475">
        <v>29152</v>
      </c>
      <c r="C475" t="s">
        <v>1030</v>
      </c>
      <c r="D475" t="s">
        <v>20</v>
      </c>
      <c r="E475" t="s">
        <v>39</v>
      </c>
      <c r="F475" t="s">
        <v>40</v>
      </c>
      <c r="G475" t="s">
        <v>48</v>
      </c>
      <c r="H475" t="s">
        <v>61</v>
      </c>
      <c r="I475" t="s">
        <v>28</v>
      </c>
      <c r="J475" t="s">
        <v>36</v>
      </c>
      <c r="K475" t="s">
        <v>154</v>
      </c>
      <c r="L475" t="s">
        <v>192</v>
      </c>
      <c r="M475" t="s">
        <v>99</v>
      </c>
      <c r="N475" s="2">
        <v>41113</v>
      </c>
      <c r="O475" s="2">
        <v>41113</v>
      </c>
      <c r="P475">
        <v>18</v>
      </c>
      <c r="Q475" s="1">
        <v>0.06</v>
      </c>
      <c r="R475">
        <v>6.98</v>
      </c>
      <c r="S475">
        <v>9.69</v>
      </c>
      <c r="T475">
        <f t="shared" si="7"/>
        <v>125.64000000000001</v>
      </c>
    </row>
    <row r="476" spans="1:20" x14ac:dyDescent="0.3">
      <c r="A476">
        <v>475</v>
      </c>
      <c r="B476">
        <v>29249</v>
      </c>
      <c r="C476" t="s">
        <v>825</v>
      </c>
      <c r="D476" t="s">
        <v>20</v>
      </c>
      <c r="E476" t="s">
        <v>187</v>
      </c>
      <c r="F476" t="s">
        <v>31</v>
      </c>
      <c r="G476" t="s">
        <v>48</v>
      </c>
      <c r="H476" t="s">
        <v>188</v>
      </c>
      <c r="I476" t="s">
        <v>28</v>
      </c>
      <c r="J476" t="s">
        <v>36</v>
      </c>
      <c r="K476" t="s">
        <v>291</v>
      </c>
      <c r="L476" t="s">
        <v>746</v>
      </c>
      <c r="M476" t="s">
        <v>255</v>
      </c>
      <c r="N476" s="2">
        <v>41073</v>
      </c>
      <c r="O476" s="2">
        <v>41077</v>
      </c>
      <c r="P476">
        <v>20</v>
      </c>
      <c r="Q476" s="1">
        <v>0.1</v>
      </c>
      <c r="R476">
        <v>276.2</v>
      </c>
      <c r="S476">
        <v>24.49</v>
      </c>
      <c r="T476">
        <f t="shared" si="7"/>
        <v>5524</v>
      </c>
    </row>
    <row r="477" spans="1:20" x14ac:dyDescent="0.3">
      <c r="A477">
        <v>476</v>
      </c>
      <c r="B477">
        <v>29249</v>
      </c>
      <c r="C477" t="s">
        <v>825</v>
      </c>
      <c r="D477" t="s">
        <v>38</v>
      </c>
      <c r="E477" t="s">
        <v>39</v>
      </c>
      <c r="F477" t="s">
        <v>31</v>
      </c>
      <c r="G477" t="s">
        <v>48</v>
      </c>
      <c r="H477" t="s">
        <v>42</v>
      </c>
      <c r="I477" t="s">
        <v>28</v>
      </c>
      <c r="J477" t="s">
        <v>36</v>
      </c>
      <c r="K477" t="s">
        <v>58</v>
      </c>
      <c r="L477" t="s">
        <v>44</v>
      </c>
      <c r="M477" t="s">
        <v>131</v>
      </c>
      <c r="N477" s="2">
        <v>41073</v>
      </c>
      <c r="O477" s="2">
        <v>41078</v>
      </c>
      <c r="P477">
        <v>78</v>
      </c>
      <c r="Q477" s="1">
        <v>0.05</v>
      </c>
      <c r="R477">
        <v>6.35</v>
      </c>
      <c r="S477">
        <v>1.02</v>
      </c>
      <c r="T477">
        <f t="shared" si="7"/>
        <v>495.29999999999995</v>
      </c>
    </row>
    <row r="478" spans="1:20" x14ac:dyDescent="0.3">
      <c r="A478">
        <v>477</v>
      </c>
      <c r="B478">
        <v>29255</v>
      </c>
      <c r="C478" t="s">
        <v>452</v>
      </c>
      <c r="D478" t="s">
        <v>38</v>
      </c>
      <c r="E478" t="s">
        <v>21</v>
      </c>
      <c r="F478" t="s">
        <v>40</v>
      </c>
      <c r="G478" t="s">
        <v>48</v>
      </c>
      <c r="H478" t="s">
        <v>206</v>
      </c>
      <c r="I478" t="s">
        <v>28</v>
      </c>
      <c r="J478" t="s">
        <v>36</v>
      </c>
      <c r="K478" t="s">
        <v>1111</v>
      </c>
      <c r="L478" t="s">
        <v>192</v>
      </c>
      <c r="M478" t="s">
        <v>99</v>
      </c>
      <c r="N478" s="2">
        <v>41246</v>
      </c>
      <c r="O478" s="2">
        <v>41250</v>
      </c>
      <c r="P478">
        <v>22</v>
      </c>
      <c r="Q478" s="1">
        <v>0.03</v>
      </c>
      <c r="R478">
        <v>65.989999999999995</v>
      </c>
      <c r="S478">
        <v>8.99</v>
      </c>
      <c r="T478">
        <f t="shared" si="7"/>
        <v>1451.78</v>
      </c>
    </row>
    <row r="479" spans="1:20" x14ac:dyDescent="0.3">
      <c r="A479">
        <v>478</v>
      </c>
      <c r="B479">
        <v>29319</v>
      </c>
      <c r="C479" t="s">
        <v>1141</v>
      </c>
      <c r="D479" t="s">
        <v>20</v>
      </c>
      <c r="E479" t="s">
        <v>187</v>
      </c>
      <c r="F479" t="s">
        <v>31</v>
      </c>
      <c r="G479" t="s">
        <v>48</v>
      </c>
      <c r="H479" t="s">
        <v>217</v>
      </c>
      <c r="I479" t="s">
        <v>28</v>
      </c>
      <c r="J479" t="s">
        <v>36</v>
      </c>
      <c r="K479" t="s">
        <v>228</v>
      </c>
      <c r="L479" t="s">
        <v>746</v>
      </c>
      <c r="M479" t="s">
        <v>143</v>
      </c>
      <c r="N479" s="2">
        <v>40202</v>
      </c>
      <c r="O479" s="2">
        <v>40204</v>
      </c>
      <c r="P479">
        <v>30</v>
      </c>
      <c r="Q479" s="1">
        <v>0.1</v>
      </c>
      <c r="R479">
        <v>238.4</v>
      </c>
      <c r="S479">
        <v>24.49</v>
      </c>
      <c r="T479">
        <f t="shared" si="7"/>
        <v>7152</v>
      </c>
    </row>
    <row r="480" spans="1:20" x14ac:dyDescent="0.3">
      <c r="A480">
        <v>479</v>
      </c>
      <c r="B480">
        <v>29319</v>
      </c>
      <c r="C480" t="s">
        <v>1141</v>
      </c>
      <c r="D480" t="s">
        <v>38</v>
      </c>
      <c r="E480" t="s">
        <v>21</v>
      </c>
      <c r="F480" t="s">
        <v>31</v>
      </c>
      <c r="G480" t="s">
        <v>48</v>
      </c>
      <c r="H480" t="s">
        <v>203</v>
      </c>
      <c r="I480" t="s">
        <v>28</v>
      </c>
      <c r="J480" t="s">
        <v>36</v>
      </c>
      <c r="K480" t="s">
        <v>1108</v>
      </c>
      <c r="L480" t="s">
        <v>746</v>
      </c>
      <c r="M480" t="s">
        <v>121</v>
      </c>
      <c r="N480" s="2">
        <v>40202</v>
      </c>
      <c r="O480" s="2">
        <v>40204</v>
      </c>
      <c r="P480">
        <v>21</v>
      </c>
      <c r="Q480" s="1">
        <v>0.03</v>
      </c>
      <c r="R480">
        <v>199.99</v>
      </c>
      <c r="S480">
        <v>24.49</v>
      </c>
      <c r="T480">
        <f t="shared" si="7"/>
        <v>4199.79</v>
      </c>
    </row>
    <row r="481" spans="1:20" x14ac:dyDescent="0.3">
      <c r="A481">
        <v>480</v>
      </c>
      <c r="B481">
        <v>29350</v>
      </c>
      <c r="C481" t="s">
        <v>411</v>
      </c>
      <c r="D481" t="s">
        <v>20</v>
      </c>
      <c r="E481" t="s">
        <v>39</v>
      </c>
      <c r="F481" t="s">
        <v>40</v>
      </c>
      <c r="G481" t="s">
        <v>41</v>
      </c>
      <c r="H481" t="s">
        <v>61</v>
      </c>
      <c r="I481" t="s">
        <v>28</v>
      </c>
      <c r="J481" t="s">
        <v>36</v>
      </c>
      <c r="K481" t="s">
        <v>154</v>
      </c>
      <c r="L481" t="s">
        <v>192</v>
      </c>
      <c r="M481" t="s">
        <v>99</v>
      </c>
      <c r="N481" s="2">
        <v>40415</v>
      </c>
      <c r="O481" s="2">
        <v>40417</v>
      </c>
      <c r="P481">
        <v>85</v>
      </c>
      <c r="Q481" s="1">
        <v>0.05</v>
      </c>
      <c r="R481">
        <v>52.4</v>
      </c>
      <c r="S481">
        <v>16.11</v>
      </c>
      <c r="T481">
        <f t="shared" si="7"/>
        <v>4454</v>
      </c>
    </row>
    <row r="482" spans="1:20" x14ac:dyDescent="0.3">
      <c r="A482">
        <v>481</v>
      </c>
      <c r="B482">
        <v>29350</v>
      </c>
      <c r="C482" t="s">
        <v>411</v>
      </c>
      <c r="D482" t="s">
        <v>20</v>
      </c>
      <c r="E482" t="s">
        <v>39</v>
      </c>
      <c r="F482" t="s">
        <v>40</v>
      </c>
      <c r="G482" t="s">
        <v>41</v>
      </c>
      <c r="H482" t="s">
        <v>89</v>
      </c>
      <c r="I482" t="s">
        <v>28</v>
      </c>
      <c r="J482" t="s">
        <v>36</v>
      </c>
      <c r="K482" t="s">
        <v>165</v>
      </c>
      <c r="L482" t="s">
        <v>192</v>
      </c>
      <c r="M482" t="s">
        <v>59</v>
      </c>
      <c r="N482" s="2">
        <v>41511</v>
      </c>
      <c r="O482" s="2">
        <v>41514</v>
      </c>
      <c r="P482">
        <v>20</v>
      </c>
      <c r="Q482" s="1">
        <v>0.1</v>
      </c>
      <c r="R482">
        <v>15.14</v>
      </c>
      <c r="S482">
        <v>4.53</v>
      </c>
      <c r="T482">
        <f t="shared" si="7"/>
        <v>302.8</v>
      </c>
    </row>
    <row r="483" spans="1:20" x14ac:dyDescent="0.3">
      <c r="A483">
        <v>482</v>
      </c>
      <c r="B483">
        <v>29350</v>
      </c>
      <c r="C483" t="s">
        <v>411</v>
      </c>
      <c r="D483" t="s">
        <v>38</v>
      </c>
      <c r="E483" t="s">
        <v>39</v>
      </c>
      <c r="F483" t="s">
        <v>40</v>
      </c>
      <c r="G483" t="s">
        <v>41</v>
      </c>
      <c r="H483" t="s">
        <v>78</v>
      </c>
      <c r="I483" t="s">
        <v>28</v>
      </c>
      <c r="J483" t="s">
        <v>36</v>
      </c>
      <c r="K483" t="s">
        <v>82</v>
      </c>
      <c r="L483" t="s">
        <v>44</v>
      </c>
      <c r="M483" t="s">
        <v>59</v>
      </c>
      <c r="N483" s="2">
        <v>40415</v>
      </c>
      <c r="O483" s="2">
        <v>40416</v>
      </c>
      <c r="P483">
        <v>83</v>
      </c>
      <c r="Q483" s="1">
        <v>0.05</v>
      </c>
      <c r="R483">
        <v>36.549999999999997</v>
      </c>
      <c r="S483">
        <v>13.89</v>
      </c>
      <c r="T483">
        <f t="shared" si="7"/>
        <v>3033.6499999999996</v>
      </c>
    </row>
    <row r="484" spans="1:20" x14ac:dyDescent="0.3">
      <c r="A484">
        <v>483</v>
      </c>
      <c r="B484">
        <v>29507</v>
      </c>
      <c r="C484" t="s">
        <v>452</v>
      </c>
      <c r="D484" t="s">
        <v>578</v>
      </c>
      <c r="E484" t="s">
        <v>187</v>
      </c>
      <c r="F484" t="s">
        <v>40</v>
      </c>
      <c r="G484" t="s">
        <v>48</v>
      </c>
      <c r="H484" t="s">
        <v>217</v>
      </c>
      <c r="I484" t="s">
        <v>28</v>
      </c>
      <c r="J484" t="s">
        <v>36</v>
      </c>
      <c r="K484" t="s">
        <v>282</v>
      </c>
      <c r="L484" t="s">
        <v>330</v>
      </c>
      <c r="M484" t="s">
        <v>59</v>
      </c>
      <c r="N484" s="2">
        <v>41314</v>
      </c>
      <c r="O484" s="2">
        <v>41316</v>
      </c>
      <c r="P484">
        <v>14</v>
      </c>
      <c r="Q484" s="1">
        <v>0.04</v>
      </c>
      <c r="R484">
        <v>280.98</v>
      </c>
      <c r="S484">
        <v>35.67</v>
      </c>
      <c r="T484">
        <f t="shared" si="7"/>
        <v>3933.7200000000003</v>
      </c>
    </row>
    <row r="485" spans="1:20" x14ac:dyDescent="0.3">
      <c r="A485">
        <v>484</v>
      </c>
      <c r="B485">
        <v>29507</v>
      </c>
      <c r="C485" t="s">
        <v>452</v>
      </c>
      <c r="D485" t="s">
        <v>20</v>
      </c>
      <c r="E485" t="s">
        <v>21</v>
      </c>
      <c r="F485" t="s">
        <v>40</v>
      </c>
      <c r="G485" t="s">
        <v>48</v>
      </c>
      <c r="H485" t="s">
        <v>203</v>
      </c>
      <c r="I485" t="s">
        <v>28</v>
      </c>
      <c r="J485" t="s">
        <v>36</v>
      </c>
      <c r="K485" t="s">
        <v>210</v>
      </c>
      <c r="L485" t="s">
        <v>192</v>
      </c>
      <c r="M485" t="s">
        <v>59</v>
      </c>
      <c r="N485" s="2">
        <v>41314</v>
      </c>
      <c r="O485" s="2">
        <v>41319</v>
      </c>
      <c r="P485">
        <v>41</v>
      </c>
      <c r="Q485" s="1">
        <v>0.05</v>
      </c>
      <c r="R485">
        <v>35.99</v>
      </c>
      <c r="S485">
        <v>1.1000000000000001</v>
      </c>
      <c r="T485">
        <f t="shared" si="7"/>
        <v>1475.5900000000001</v>
      </c>
    </row>
    <row r="486" spans="1:20" x14ac:dyDescent="0.3">
      <c r="A486">
        <v>485</v>
      </c>
      <c r="B486">
        <v>29537</v>
      </c>
      <c r="C486" t="s">
        <v>1549</v>
      </c>
      <c r="D486" t="s">
        <v>38</v>
      </c>
      <c r="E486" t="s">
        <v>39</v>
      </c>
      <c r="F486" t="s">
        <v>47</v>
      </c>
      <c r="G486" t="s">
        <v>48</v>
      </c>
      <c r="H486" t="s">
        <v>49</v>
      </c>
      <c r="I486" t="s">
        <v>28</v>
      </c>
      <c r="J486" t="s">
        <v>36</v>
      </c>
      <c r="K486" t="s">
        <v>149</v>
      </c>
      <c r="L486" t="s">
        <v>192</v>
      </c>
      <c r="M486" t="s">
        <v>160</v>
      </c>
      <c r="N486" s="2">
        <v>41536</v>
      </c>
      <c r="O486" s="2">
        <v>41545</v>
      </c>
      <c r="P486">
        <v>63</v>
      </c>
      <c r="Q486" s="1">
        <v>0.08</v>
      </c>
      <c r="R486">
        <v>10.89</v>
      </c>
      <c r="S486">
        <v>4.5</v>
      </c>
      <c r="T486">
        <f t="shared" si="7"/>
        <v>686.07</v>
      </c>
    </row>
    <row r="487" spans="1:20" x14ac:dyDescent="0.3">
      <c r="A487">
        <v>486</v>
      </c>
      <c r="B487">
        <v>29572</v>
      </c>
      <c r="C487" t="s">
        <v>452</v>
      </c>
      <c r="D487" t="s">
        <v>578</v>
      </c>
      <c r="E487" t="s">
        <v>187</v>
      </c>
      <c r="F487" t="s">
        <v>40</v>
      </c>
      <c r="G487" t="s">
        <v>32</v>
      </c>
      <c r="H487" t="s">
        <v>217</v>
      </c>
      <c r="I487" t="s">
        <v>28</v>
      </c>
      <c r="J487" t="s">
        <v>36</v>
      </c>
      <c r="K487" t="s">
        <v>221</v>
      </c>
      <c r="L487" t="s">
        <v>330</v>
      </c>
      <c r="M487" t="s">
        <v>59</v>
      </c>
      <c r="N487" s="2">
        <v>40697</v>
      </c>
      <c r="O487" s="2">
        <v>40698</v>
      </c>
      <c r="P487">
        <v>27</v>
      </c>
      <c r="Q487" s="1">
        <v>0.1</v>
      </c>
      <c r="R487">
        <v>150.97999999999999</v>
      </c>
      <c r="S487">
        <v>16.010000000000002</v>
      </c>
      <c r="T487">
        <f t="shared" si="7"/>
        <v>4076.4599999999996</v>
      </c>
    </row>
    <row r="488" spans="1:20" x14ac:dyDescent="0.3">
      <c r="A488">
        <v>487</v>
      </c>
      <c r="B488">
        <v>29671</v>
      </c>
      <c r="C488" t="s">
        <v>889</v>
      </c>
      <c r="D488" t="s">
        <v>20</v>
      </c>
      <c r="E488" t="s">
        <v>39</v>
      </c>
      <c r="F488" t="s">
        <v>22</v>
      </c>
      <c r="G488" t="s">
        <v>23</v>
      </c>
      <c r="H488" t="s">
        <v>49</v>
      </c>
      <c r="I488" t="s">
        <v>28</v>
      </c>
      <c r="J488" t="s">
        <v>36</v>
      </c>
      <c r="K488" t="s">
        <v>58</v>
      </c>
      <c r="L488" t="s">
        <v>192</v>
      </c>
      <c r="M488" t="s">
        <v>246</v>
      </c>
      <c r="N488" s="2">
        <v>41355</v>
      </c>
      <c r="O488" s="2">
        <v>41356</v>
      </c>
      <c r="P488">
        <v>43</v>
      </c>
      <c r="Q488" s="1">
        <v>0.02</v>
      </c>
      <c r="R488">
        <v>34.99</v>
      </c>
      <c r="S488">
        <v>7.73</v>
      </c>
      <c r="T488">
        <f t="shared" si="7"/>
        <v>1504.5700000000002</v>
      </c>
    </row>
    <row r="489" spans="1:20" x14ac:dyDescent="0.3">
      <c r="A489">
        <v>488</v>
      </c>
      <c r="B489">
        <v>29700</v>
      </c>
      <c r="C489" t="s">
        <v>411</v>
      </c>
      <c r="D489" t="s">
        <v>20</v>
      </c>
      <c r="E489" t="s">
        <v>39</v>
      </c>
      <c r="F489" t="s">
        <v>40</v>
      </c>
      <c r="G489" t="s">
        <v>93</v>
      </c>
      <c r="H489" t="s">
        <v>94</v>
      </c>
      <c r="I489" t="s">
        <v>28</v>
      </c>
      <c r="J489" t="s">
        <v>36</v>
      </c>
      <c r="K489" t="s">
        <v>289</v>
      </c>
      <c r="L489" t="s">
        <v>192</v>
      </c>
      <c r="M489" t="s">
        <v>59</v>
      </c>
      <c r="N489" s="2">
        <v>40639</v>
      </c>
      <c r="O489" s="2">
        <v>40640</v>
      </c>
      <c r="P489">
        <v>9</v>
      </c>
      <c r="Q489" s="1">
        <v>0.01</v>
      </c>
      <c r="R489">
        <v>3.08</v>
      </c>
      <c r="S489">
        <v>0.99</v>
      </c>
      <c r="T489">
        <f t="shared" si="7"/>
        <v>27.72</v>
      </c>
    </row>
    <row r="490" spans="1:20" x14ac:dyDescent="0.3">
      <c r="A490">
        <v>489</v>
      </c>
      <c r="B490">
        <v>29764</v>
      </c>
      <c r="C490" t="s">
        <v>1491</v>
      </c>
      <c r="D490" t="s">
        <v>38</v>
      </c>
      <c r="E490" t="s">
        <v>39</v>
      </c>
      <c r="F490" t="s">
        <v>22</v>
      </c>
      <c r="G490" t="s">
        <v>23</v>
      </c>
      <c r="H490" t="s">
        <v>94</v>
      </c>
      <c r="I490" t="s">
        <v>28</v>
      </c>
      <c r="J490" t="s">
        <v>36</v>
      </c>
      <c r="K490" t="s">
        <v>291</v>
      </c>
      <c r="L490" t="s">
        <v>192</v>
      </c>
      <c r="M490" t="s">
        <v>137</v>
      </c>
      <c r="N490" s="2">
        <v>41477</v>
      </c>
      <c r="O490" s="2">
        <v>41478</v>
      </c>
      <c r="P490">
        <v>14</v>
      </c>
      <c r="Q490" s="1">
        <v>0</v>
      </c>
      <c r="R490">
        <v>15.01</v>
      </c>
      <c r="S490">
        <v>8.4</v>
      </c>
      <c r="T490">
        <f t="shared" si="7"/>
        <v>210.14</v>
      </c>
    </row>
    <row r="491" spans="1:20" x14ac:dyDescent="0.3">
      <c r="A491">
        <v>490</v>
      </c>
      <c r="B491">
        <v>29889</v>
      </c>
      <c r="C491" t="s">
        <v>482</v>
      </c>
      <c r="D491" t="s">
        <v>20</v>
      </c>
      <c r="E491" t="s">
        <v>39</v>
      </c>
      <c r="F491" t="s">
        <v>47</v>
      </c>
      <c r="G491" t="s">
        <v>32</v>
      </c>
      <c r="H491" t="s">
        <v>94</v>
      </c>
      <c r="I491" t="s">
        <v>28</v>
      </c>
      <c r="J491" t="s">
        <v>36</v>
      </c>
      <c r="K491" t="s">
        <v>50</v>
      </c>
      <c r="L491" t="s">
        <v>44</v>
      </c>
      <c r="M491" t="s">
        <v>117</v>
      </c>
      <c r="N491" s="2">
        <v>40516</v>
      </c>
      <c r="O491" s="2">
        <v>40519</v>
      </c>
      <c r="P491">
        <v>81</v>
      </c>
      <c r="Q491" s="1">
        <v>0.09</v>
      </c>
      <c r="R491">
        <v>5.98</v>
      </c>
      <c r="S491">
        <v>1.67</v>
      </c>
      <c r="T491">
        <f t="shared" si="7"/>
        <v>484.38000000000005</v>
      </c>
    </row>
    <row r="492" spans="1:20" x14ac:dyDescent="0.3">
      <c r="A492">
        <v>491</v>
      </c>
      <c r="B492">
        <v>29958</v>
      </c>
      <c r="C492" t="s">
        <v>1491</v>
      </c>
      <c r="D492" t="s">
        <v>20</v>
      </c>
      <c r="E492" t="s">
        <v>39</v>
      </c>
      <c r="F492" t="s">
        <v>22</v>
      </c>
      <c r="G492" t="s">
        <v>41</v>
      </c>
      <c r="H492" t="s">
        <v>42</v>
      </c>
      <c r="I492" t="s">
        <v>28</v>
      </c>
      <c r="J492" t="s">
        <v>36</v>
      </c>
      <c r="K492" t="s">
        <v>163</v>
      </c>
      <c r="L492" t="s">
        <v>192</v>
      </c>
      <c r="M492" t="s">
        <v>238</v>
      </c>
      <c r="N492" s="2">
        <v>40914</v>
      </c>
      <c r="O492" s="2">
        <v>40915</v>
      </c>
      <c r="P492">
        <v>53</v>
      </c>
      <c r="Q492" s="1">
        <v>0</v>
      </c>
      <c r="R492">
        <v>6.37</v>
      </c>
      <c r="S492">
        <v>5.19</v>
      </c>
      <c r="T492">
        <f t="shared" si="7"/>
        <v>337.61</v>
      </c>
    </row>
    <row r="493" spans="1:20" x14ac:dyDescent="0.3">
      <c r="A493">
        <v>492</v>
      </c>
      <c r="B493">
        <v>29958</v>
      </c>
      <c r="C493" t="s">
        <v>1491</v>
      </c>
      <c r="D493" t="s">
        <v>578</v>
      </c>
      <c r="E493" t="s">
        <v>187</v>
      </c>
      <c r="F493" t="s">
        <v>22</v>
      </c>
      <c r="G493" t="s">
        <v>41</v>
      </c>
      <c r="H493" t="s">
        <v>225</v>
      </c>
      <c r="I493" t="s">
        <v>28</v>
      </c>
      <c r="J493" t="s">
        <v>36</v>
      </c>
      <c r="K493" t="s">
        <v>231</v>
      </c>
      <c r="L493" t="s">
        <v>283</v>
      </c>
      <c r="M493" t="s">
        <v>150</v>
      </c>
      <c r="N493" s="2">
        <v>40914</v>
      </c>
      <c r="O493" s="2">
        <v>40916</v>
      </c>
      <c r="P493">
        <v>36</v>
      </c>
      <c r="Q493" s="1">
        <v>0.1</v>
      </c>
      <c r="R493">
        <v>500.98</v>
      </c>
      <c r="S493">
        <v>26</v>
      </c>
      <c r="T493">
        <f t="shared" si="7"/>
        <v>18035.28</v>
      </c>
    </row>
    <row r="494" spans="1:20" x14ac:dyDescent="0.3">
      <c r="A494">
        <v>493</v>
      </c>
      <c r="B494">
        <v>29985</v>
      </c>
      <c r="C494" t="s">
        <v>874</v>
      </c>
      <c r="D494" t="s">
        <v>38</v>
      </c>
      <c r="E494" t="s">
        <v>187</v>
      </c>
      <c r="F494" t="s">
        <v>22</v>
      </c>
      <c r="G494" t="s">
        <v>23</v>
      </c>
      <c r="H494" t="s">
        <v>188</v>
      </c>
      <c r="I494" t="s">
        <v>28</v>
      </c>
      <c r="J494" t="s">
        <v>36</v>
      </c>
      <c r="K494" t="s">
        <v>68</v>
      </c>
      <c r="L494" t="s">
        <v>192</v>
      </c>
      <c r="M494" t="s">
        <v>444</v>
      </c>
      <c r="N494" s="2">
        <v>41466</v>
      </c>
      <c r="O494" s="2">
        <v>41467</v>
      </c>
      <c r="P494">
        <v>31</v>
      </c>
      <c r="Q494" s="1">
        <v>0.03</v>
      </c>
      <c r="R494">
        <v>7.96</v>
      </c>
      <c r="S494">
        <v>4.95</v>
      </c>
      <c r="T494">
        <f t="shared" si="7"/>
        <v>246.76</v>
      </c>
    </row>
    <row r="495" spans="1:20" x14ac:dyDescent="0.3">
      <c r="A495">
        <v>494</v>
      </c>
      <c r="B495">
        <v>30048</v>
      </c>
      <c r="C495" t="s">
        <v>1252</v>
      </c>
      <c r="D495" t="s">
        <v>578</v>
      </c>
      <c r="E495" t="s">
        <v>39</v>
      </c>
      <c r="F495" t="s">
        <v>31</v>
      </c>
      <c r="G495" t="s">
        <v>93</v>
      </c>
      <c r="H495" t="s">
        <v>42</v>
      </c>
      <c r="I495" t="s">
        <v>28</v>
      </c>
      <c r="J495" t="s">
        <v>36</v>
      </c>
      <c r="K495" t="s">
        <v>231</v>
      </c>
      <c r="L495" t="s">
        <v>283</v>
      </c>
      <c r="M495" t="s">
        <v>69</v>
      </c>
      <c r="N495" s="2">
        <v>41073</v>
      </c>
      <c r="O495" s="2">
        <v>41075</v>
      </c>
      <c r="P495">
        <v>73</v>
      </c>
      <c r="Q495" s="1">
        <v>0.06</v>
      </c>
      <c r="R495">
        <v>180.98</v>
      </c>
      <c r="S495">
        <v>55.24</v>
      </c>
      <c r="T495">
        <f t="shared" si="7"/>
        <v>13211.539999999999</v>
      </c>
    </row>
    <row r="496" spans="1:20" x14ac:dyDescent="0.3">
      <c r="A496">
        <v>495</v>
      </c>
      <c r="B496">
        <v>30114</v>
      </c>
      <c r="C496" t="s">
        <v>400</v>
      </c>
      <c r="D496" t="s">
        <v>38</v>
      </c>
      <c r="E496" t="s">
        <v>21</v>
      </c>
      <c r="F496" t="s">
        <v>31</v>
      </c>
      <c r="G496" t="s">
        <v>48</v>
      </c>
      <c r="H496" t="s">
        <v>206</v>
      </c>
      <c r="I496" t="s">
        <v>28</v>
      </c>
      <c r="J496" t="s">
        <v>36</v>
      </c>
      <c r="K496" t="s">
        <v>1147</v>
      </c>
      <c r="L496" t="s">
        <v>746</v>
      </c>
      <c r="M496" t="s">
        <v>131</v>
      </c>
      <c r="N496" s="2">
        <v>40771</v>
      </c>
      <c r="O496" s="2">
        <v>40778</v>
      </c>
      <c r="P496">
        <v>13</v>
      </c>
      <c r="Q496" s="1">
        <v>0.09</v>
      </c>
      <c r="R496">
        <v>699.99</v>
      </c>
      <c r="S496">
        <v>24.49</v>
      </c>
      <c r="T496">
        <f t="shared" si="7"/>
        <v>9099.8700000000008</v>
      </c>
    </row>
    <row r="497" spans="1:20" x14ac:dyDescent="0.3">
      <c r="A497">
        <v>496</v>
      </c>
      <c r="B497">
        <v>30336</v>
      </c>
      <c r="C497" t="s">
        <v>400</v>
      </c>
      <c r="D497" t="s">
        <v>20</v>
      </c>
      <c r="E497" t="s">
        <v>39</v>
      </c>
      <c r="F497" t="s">
        <v>31</v>
      </c>
      <c r="G497" t="s">
        <v>93</v>
      </c>
      <c r="H497" t="s">
        <v>94</v>
      </c>
      <c r="I497" t="s">
        <v>28</v>
      </c>
      <c r="J497" t="s">
        <v>36</v>
      </c>
      <c r="K497" t="s">
        <v>226</v>
      </c>
      <c r="L497" t="s">
        <v>192</v>
      </c>
      <c r="M497" t="s">
        <v>69</v>
      </c>
      <c r="N497" s="2">
        <v>40572</v>
      </c>
      <c r="O497" s="2">
        <v>40574</v>
      </c>
      <c r="P497">
        <v>28</v>
      </c>
      <c r="Q497" s="1">
        <v>0.06</v>
      </c>
      <c r="R497">
        <v>193.17</v>
      </c>
      <c r="S497">
        <v>19.989999999999998</v>
      </c>
      <c r="T497">
        <f t="shared" si="7"/>
        <v>5408.7599999999993</v>
      </c>
    </row>
    <row r="498" spans="1:20" x14ac:dyDescent="0.3">
      <c r="A498">
        <v>497</v>
      </c>
      <c r="B498">
        <v>30372</v>
      </c>
      <c r="C498" t="s">
        <v>803</v>
      </c>
      <c r="D498" t="s">
        <v>20</v>
      </c>
      <c r="E498" t="s">
        <v>187</v>
      </c>
      <c r="F498" t="s">
        <v>22</v>
      </c>
      <c r="G498" t="s">
        <v>41</v>
      </c>
      <c r="H498" t="s">
        <v>217</v>
      </c>
      <c r="I498" t="s">
        <v>28</v>
      </c>
      <c r="J498" t="s">
        <v>36</v>
      </c>
      <c r="K498" t="s">
        <v>282</v>
      </c>
      <c r="L498" t="s">
        <v>26</v>
      </c>
      <c r="M498" t="s">
        <v>499</v>
      </c>
      <c r="N498" s="2">
        <v>40785</v>
      </c>
      <c r="O498" s="2">
        <v>40787</v>
      </c>
      <c r="P498">
        <v>2</v>
      </c>
      <c r="Q498" s="1">
        <v>0.1</v>
      </c>
      <c r="R498">
        <v>12.22</v>
      </c>
      <c r="S498">
        <v>2.85</v>
      </c>
      <c r="T498">
        <f t="shared" si="7"/>
        <v>24.44</v>
      </c>
    </row>
    <row r="499" spans="1:20" x14ac:dyDescent="0.3">
      <c r="A499">
        <v>498</v>
      </c>
      <c r="B499">
        <v>30375</v>
      </c>
      <c r="C499" t="s">
        <v>797</v>
      </c>
      <c r="D499" t="s">
        <v>20</v>
      </c>
      <c r="E499" t="s">
        <v>39</v>
      </c>
      <c r="F499" t="s">
        <v>22</v>
      </c>
      <c r="G499" t="s">
        <v>48</v>
      </c>
      <c r="H499" t="s">
        <v>42</v>
      </c>
      <c r="I499" t="s">
        <v>28</v>
      </c>
      <c r="J499" t="s">
        <v>36</v>
      </c>
      <c r="K499" t="s">
        <v>158</v>
      </c>
      <c r="L499" t="s">
        <v>192</v>
      </c>
      <c r="M499" t="s">
        <v>398</v>
      </c>
      <c r="N499" s="2">
        <v>41397</v>
      </c>
      <c r="O499" s="2">
        <v>41401</v>
      </c>
      <c r="P499">
        <v>26</v>
      </c>
      <c r="Q499" s="1">
        <v>0.03</v>
      </c>
      <c r="R499">
        <v>3.36</v>
      </c>
      <c r="S499">
        <v>6.27</v>
      </c>
      <c r="T499">
        <f t="shared" si="7"/>
        <v>87.36</v>
      </c>
    </row>
    <row r="500" spans="1:20" x14ac:dyDescent="0.3">
      <c r="A500">
        <v>499</v>
      </c>
      <c r="B500">
        <v>30497</v>
      </c>
      <c r="C500" t="s">
        <v>338</v>
      </c>
      <c r="D500" t="s">
        <v>38</v>
      </c>
      <c r="E500" t="s">
        <v>39</v>
      </c>
      <c r="F500" t="s">
        <v>47</v>
      </c>
      <c r="G500" t="s">
        <v>23</v>
      </c>
      <c r="H500" t="s">
        <v>42</v>
      </c>
      <c r="I500" t="s">
        <v>28</v>
      </c>
      <c r="J500" t="s">
        <v>36</v>
      </c>
      <c r="K500" t="s">
        <v>101</v>
      </c>
      <c r="L500" t="s">
        <v>192</v>
      </c>
      <c r="M500" t="s">
        <v>111</v>
      </c>
      <c r="N500" s="2">
        <v>40945</v>
      </c>
      <c r="O500" s="2">
        <v>40947</v>
      </c>
      <c r="P500">
        <v>38</v>
      </c>
      <c r="Q500" s="1">
        <v>0.03</v>
      </c>
      <c r="R500">
        <v>20.98</v>
      </c>
      <c r="S500">
        <v>8.83</v>
      </c>
      <c r="T500">
        <f t="shared" si="7"/>
        <v>797.24</v>
      </c>
    </row>
    <row r="501" spans="1:20" x14ac:dyDescent="0.3">
      <c r="A501">
        <v>500</v>
      </c>
      <c r="B501">
        <v>30497</v>
      </c>
      <c r="C501" t="s">
        <v>338</v>
      </c>
      <c r="D501" t="s">
        <v>20</v>
      </c>
      <c r="E501" t="s">
        <v>39</v>
      </c>
      <c r="F501" t="s">
        <v>47</v>
      </c>
      <c r="G501" t="s">
        <v>23</v>
      </c>
      <c r="H501" t="s">
        <v>49</v>
      </c>
      <c r="I501" t="s">
        <v>28</v>
      </c>
      <c r="J501" t="s">
        <v>36</v>
      </c>
      <c r="K501" t="s">
        <v>291</v>
      </c>
      <c r="L501" t="s">
        <v>192</v>
      </c>
      <c r="M501" t="s">
        <v>114</v>
      </c>
      <c r="N501" s="2">
        <v>40945</v>
      </c>
      <c r="O501" s="2">
        <v>40947</v>
      </c>
      <c r="P501">
        <v>35</v>
      </c>
      <c r="Q501" s="1">
        <v>0.06</v>
      </c>
      <c r="R501">
        <v>5.98</v>
      </c>
      <c r="S501">
        <v>5.35</v>
      </c>
      <c r="T501">
        <f t="shared" si="7"/>
        <v>209.3</v>
      </c>
    </row>
    <row r="502" spans="1:20" x14ac:dyDescent="0.3">
      <c r="A502">
        <v>501</v>
      </c>
      <c r="B502">
        <v>30660</v>
      </c>
      <c r="C502" t="s">
        <v>1368</v>
      </c>
      <c r="D502" t="s">
        <v>20</v>
      </c>
      <c r="E502" t="s">
        <v>187</v>
      </c>
      <c r="F502" t="s">
        <v>31</v>
      </c>
      <c r="G502" t="s">
        <v>23</v>
      </c>
      <c r="H502" t="s">
        <v>219</v>
      </c>
      <c r="I502" t="s">
        <v>28</v>
      </c>
      <c r="J502" t="s">
        <v>36</v>
      </c>
      <c r="K502" t="s">
        <v>248</v>
      </c>
      <c r="L502" t="s">
        <v>746</v>
      </c>
      <c r="M502" t="s">
        <v>63</v>
      </c>
      <c r="N502" s="2">
        <v>41522</v>
      </c>
      <c r="O502" s="2">
        <v>41525</v>
      </c>
      <c r="P502">
        <v>34</v>
      </c>
      <c r="Q502" s="1">
        <v>0.02</v>
      </c>
      <c r="R502">
        <v>71.37</v>
      </c>
      <c r="S502">
        <v>69</v>
      </c>
      <c r="T502">
        <f t="shared" si="7"/>
        <v>2426.58</v>
      </c>
    </row>
    <row r="503" spans="1:20" x14ac:dyDescent="0.3">
      <c r="A503">
        <v>502</v>
      </c>
      <c r="B503">
        <v>30784</v>
      </c>
      <c r="C503" t="s">
        <v>558</v>
      </c>
      <c r="D503" t="s">
        <v>578</v>
      </c>
      <c r="E503" t="s">
        <v>187</v>
      </c>
      <c r="F503" t="s">
        <v>31</v>
      </c>
      <c r="G503" t="s">
        <v>93</v>
      </c>
      <c r="H503" t="s">
        <v>219</v>
      </c>
      <c r="I503" t="s">
        <v>28</v>
      </c>
      <c r="J503" t="s">
        <v>36</v>
      </c>
      <c r="K503" t="s">
        <v>98</v>
      </c>
      <c r="L503" t="s">
        <v>330</v>
      </c>
      <c r="M503" t="s">
        <v>255</v>
      </c>
      <c r="N503" s="2">
        <v>41401</v>
      </c>
      <c r="O503" s="2">
        <v>41403</v>
      </c>
      <c r="P503">
        <v>13</v>
      </c>
      <c r="Q503" s="1">
        <v>0.06</v>
      </c>
      <c r="R503">
        <v>70.98</v>
      </c>
      <c r="S503">
        <v>26.74</v>
      </c>
      <c r="T503">
        <f t="shared" si="7"/>
        <v>922.74</v>
      </c>
    </row>
    <row r="504" spans="1:20" x14ac:dyDescent="0.3">
      <c r="A504">
        <v>503</v>
      </c>
      <c r="B504">
        <v>30784</v>
      </c>
      <c r="C504" t="s">
        <v>558</v>
      </c>
      <c r="D504" t="s">
        <v>20</v>
      </c>
      <c r="E504" t="s">
        <v>39</v>
      </c>
      <c r="F504" t="s">
        <v>31</v>
      </c>
      <c r="G504" t="s">
        <v>93</v>
      </c>
      <c r="H504" t="s">
        <v>94</v>
      </c>
      <c r="I504" t="s">
        <v>28</v>
      </c>
      <c r="J504" t="s">
        <v>36</v>
      </c>
      <c r="K504" t="s">
        <v>172</v>
      </c>
      <c r="L504" t="s">
        <v>44</v>
      </c>
      <c r="M504" t="s">
        <v>69</v>
      </c>
      <c r="N504" s="2">
        <v>41401</v>
      </c>
      <c r="O504" s="2">
        <v>41402</v>
      </c>
      <c r="P504">
        <v>62</v>
      </c>
      <c r="Q504" s="1">
        <v>0.02</v>
      </c>
      <c r="R504">
        <v>6.7</v>
      </c>
      <c r="S504">
        <v>1.56</v>
      </c>
      <c r="T504">
        <f t="shared" si="7"/>
        <v>415.40000000000003</v>
      </c>
    </row>
    <row r="505" spans="1:20" x14ac:dyDescent="0.3">
      <c r="A505">
        <v>504</v>
      </c>
      <c r="B505">
        <v>30785</v>
      </c>
      <c r="C505" t="s">
        <v>591</v>
      </c>
      <c r="D505" t="s">
        <v>20</v>
      </c>
      <c r="E505" t="s">
        <v>39</v>
      </c>
      <c r="F505" t="s">
        <v>31</v>
      </c>
      <c r="G505" t="s">
        <v>41</v>
      </c>
      <c r="H505" t="s">
        <v>49</v>
      </c>
      <c r="I505" t="s">
        <v>28</v>
      </c>
      <c r="J505" t="s">
        <v>76</v>
      </c>
      <c r="K505" t="s">
        <v>221</v>
      </c>
      <c r="L505" t="s">
        <v>192</v>
      </c>
      <c r="M505" t="s">
        <v>69</v>
      </c>
      <c r="N505" s="2">
        <v>40362</v>
      </c>
      <c r="O505" s="2">
        <v>40364</v>
      </c>
      <c r="P505">
        <v>8</v>
      </c>
      <c r="Q505" s="1">
        <v>0.03</v>
      </c>
      <c r="R505">
        <v>6.48</v>
      </c>
      <c r="S505">
        <v>8.73</v>
      </c>
      <c r="T505">
        <f t="shared" si="7"/>
        <v>51.84</v>
      </c>
    </row>
    <row r="506" spans="1:20" x14ac:dyDescent="0.3">
      <c r="A506">
        <v>505</v>
      </c>
      <c r="B506">
        <v>30785</v>
      </c>
      <c r="C506" t="s">
        <v>591</v>
      </c>
      <c r="D506" t="s">
        <v>20</v>
      </c>
      <c r="E506" t="s">
        <v>39</v>
      </c>
      <c r="F506" t="s">
        <v>31</v>
      </c>
      <c r="G506" t="s">
        <v>41</v>
      </c>
      <c r="H506" t="s">
        <v>89</v>
      </c>
      <c r="I506" t="s">
        <v>28</v>
      </c>
      <c r="J506" t="s">
        <v>76</v>
      </c>
      <c r="K506" t="s">
        <v>74</v>
      </c>
      <c r="L506" t="s">
        <v>44</v>
      </c>
      <c r="M506" t="s">
        <v>69</v>
      </c>
      <c r="N506" s="2">
        <v>40362</v>
      </c>
      <c r="O506" s="2">
        <v>40365</v>
      </c>
      <c r="P506">
        <v>46</v>
      </c>
      <c r="Q506" s="1">
        <v>7.0000000000000007E-2</v>
      </c>
      <c r="R506">
        <v>9.93</v>
      </c>
      <c r="S506">
        <v>1.0900000000000001</v>
      </c>
      <c r="T506">
        <f t="shared" si="7"/>
        <v>456.78</v>
      </c>
    </row>
    <row r="507" spans="1:20" x14ac:dyDescent="0.3">
      <c r="A507">
        <v>506</v>
      </c>
      <c r="B507">
        <v>30883</v>
      </c>
      <c r="C507" t="s">
        <v>1524</v>
      </c>
      <c r="D507" t="s">
        <v>20</v>
      </c>
      <c r="E507" t="s">
        <v>39</v>
      </c>
      <c r="F507" t="s">
        <v>47</v>
      </c>
      <c r="G507" t="s">
        <v>93</v>
      </c>
      <c r="H507" t="s">
        <v>42</v>
      </c>
      <c r="I507" t="s">
        <v>28</v>
      </c>
      <c r="J507" t="s">
        <v>76</v>
      </c>
      <c r="K507" t="s">
        <v>154</v>
      </c>
      <c r="L507" t="s">
        <v>44</v>
      </c>
      <c r="M507" t="s">
        <v>111</v>
      </c>
      <c r="N507" s="2">
        <v>41507</v>
      </c>
      <c r="O507" s="2">
        <v>41508</v>
      </c>
      <c r="P507">
        <v>60</v>
      </c>
      <c r="Q507" s="1">
        <v>0.1</v>
      </c>
      <c r="R507">
        <v>6.98</v>
      </c>
      <c r="S507">
        <v>1.6</v>
      </c>
      <c r="T507">
        <f t="shared" si="7"/>
        <v>418.8</v>
      </c>
    </row>
    <row r="508" spans="1:20" x14ac:dyDescent="0.3">
      <c r="A508">
        <v>507</v>
      </c>
      <c r="B508">
        <v>31040</v>
      </c>
      <c r="C508" t="s">
        <v>400</v>
      </c>
      <c r="D508" t="s">
        <v>20</v>
      </c>
      <c r="E508" t="s">
        <v>21</v>
      </c>
      <c r="F508" t="s">
        <v>31</v>
      </c>
      <c r="G508" t="s">
        <v>32</v>
      </c>
      <c r="H508" t="s">
        <v>24</v>
      </c>
      <c r="I508" t="s">
        <v>28</v>
      </c>
      <c r="J508" t="s">
        <v>76</v>
      </c>
      <c r="K508" t="s">
        <v>204</v>
      </c>
      <c r="L508" t="s">
        <v>192</v>
      </c>
      <c r="M508" t="s">
        <v>131</v>
      </c>
      <c r="N508" s="2">
        <v>40800</v>
      </c>
      <c r="O508" s="2">
        <v>40802</v>
      </c>
      <c r="P508">
        <v>42</v>
      </c>
      <c r="Q508" s="1">
        <v>0.1</v>
      </c>
      <c r="R508">
        <v>39.979999999999997</v>
      </c>
      <c r="S508">
        <v>4</v>
      </c>
      <c r="T508">
        <f t="shared" si="7"/>
        <v>1679.1599999999999</v>
      </c>
    </row>
    <row r="509" spans="1:20" x14ac:dyDescent="0.3">
      <c r="A509">
        <v>508</v>
      </c>
      <c r="B509">
        <v>31040</v>
      </c>
      <c r="C509" t="s">
        <v>400</v>
      </c>
      <c r="D509" t="s">
        <v>20</v>
      </c>
      <c r="E509" t="s">
        <v>39</v>
      </c>
      <c r="F509" t="s">
        <v>31</v>
      </c>
      <c r="G509" t="s">
        <v>32</v>
      </c>
      <c r="H509" t="s">
        <v>89</v>
      </c>
      <c r="I509" t="s">
        <v>28</v>
      </c>
      <c r="J509" t="s">
        <v>76</v>
      </c>
      <c r="K509" t="s">
        <v>289</v>
      </c>
      <c r="L509" t="s">
        <v>192</v>
      </c>
      <c r="M509" t="s">
        <v>296</v>
      </c>
      <c r="N509" s="2">
        <v>40800</v>
      </c>
      <c r="O509" s="2">
        <v>40802</v>
      </c>
      <c r="P509">
        <v>35</v>
      </c>
      <c r="Q509" s="1">
        <v>0.1</v>
      </c>
      <c r="R509">
        <v>29.74</v>
      </c>
      <c r="S509">
        <v>6.64</v>
      </c>
      <c r="T509">
        <f t="shared" si="7"/>
        <v>1040.8999999999999</v>
      </c>
    </row>
    <row r="510" spans="1:20" x14ac:dyDescent="0.3">
      <c r="A510">
        <v>509</v>
      </c>
      <c r="B510">
        <v>31140</v>
      </c>
      <c r="C510" t="s">
        <v>614</v>
      </c>
      <c r="D510" t="s">
        <v>20</v>
      </c>
      <c r="E510" t="s">
        <v>39</v>
      </c>
      <c r="F510" t="s">
        <v>31</v>
      </c>
      <c r="G510" t="s">
        <v>23</v>
      </c>
      <c r="H510" t="s">
        <v>49</v>
      </c>
      <c r="I510" t="s">
        <v>28</v>
      </c>
      <c r="J510" t="s">
        <v>76</v>
      </c>
      <c r="K510" t="s">
        <v>95</v>
      </c>
      <c r="L510" t="s">
        <v>192</v>
      </c>
      <c r="M510" t="s">
        <v>255</v>
      </c>
      <c r="N510" s="2">
        <v>40940</v>
      </c>
      <c r="O510" s="2">
        <v>40941</v>
      </c>
      <c r="P510">
        <v>4</v>
      </c>
      <c r="Q510" s="1">
        <v>0.03</v>
      </c>
      <c r="R510">
        <v>3.08</v>
      </c>
      <c r="S510">
        <v>0.99</v>
      </c>
      <c r="T510">
        <f t="shared" si="7"/>
        <v>12.32</v>
      </c>
    </row>
    <row r="511" spans="1:20" x14ac:dyDescent="0.3">
      <c r="A511">
        <v>510</v>
      </c>
      <c r="B511">
        <v>31171</v>
      </c>
      <c r="C511" t="s">
        <v>424</v>
      </c>
      <c r="D511" t="s">
        <v>20</v>
      </c>
      <c r="E511" t="s">
        <v>39</v>
      </c>
      <c r="F511" t="s">
        <v>22</v>
      </c>
      <c r="G511" t="s">
        <v>32</v>
      </c>
      <c r="H511" t="s">
        <v>61</v>
      </c>
      <c r="I511" t="s">
        <v>28</v>
      </c>
      <c r="J511" t="s">
        <v>76</v>
      </c>
      <c r="K511" t="s">
        <v>163</v>
      </c>
      <c r="L511" t="s">
        <v>192</v>
      </c>
      <c r="M511" t="s">
        <v>27</v>
      </c>
      <c r="N511" s="2">
        <v>41372</v>
      </c>
      <c r="O511" s="2">
        <v>41373</v>
      </c>
      <c r="P511">
        <v>37</v>
      </c>
      <c r="Q511" s="1">
        <v>0.08</v>
      </c>
      <c r="R511">
        <v>4.55</v>
      </c>
      <c r="S511">
        <v>1.49</v>
      </c>
      <c r="T511">
        <f t="shared" si="7"/>
        <v>168.35</v>
      </c>
    </row>
    <row r="512" spans="1:20" x14ac:dyDescent="0.3">
      <c r="A512">
        <v>511</v>
      </c>
      <c r="B512">
        <v>31173</v>
      </c>
      <c r="C512" t="s">
        <v>452</v>
      </c>
      <c r="D512" t="s">
        <v>38</v>
      </c>
      <c r="E512" t="s">
        <v>21</v>
      </c>
      <c r="F512" t="s">
        <v>40</v>
      </c>
      <c r="G512" t="s">
        <v>48</v>
      </c>
      <c r="H512" t="s">
        <v>24</v>
      </c>
      <c r="I512" t="s">
        <v>28</v>
      </c>
      <c r="J512" t="s">
        <v>76</v>
      </c>
      <c r="K512" t="s">
        <v>1107</v>
      </c>
      <c r="L512" t="s">
        <v>706</v>
      </c>
      <c r="M512" t="s">
        <v>99</v>
      </c>
      <c r="N512" s="2">
        <v>41504</v>
      </c>
      <c r="O512" s="2">
        <v>41511</v>
      </c>
      <c r="P512">
        <v>48</v>
      </c>
      <c r="Q512" s="1">
        <v>0.09</v>
      </c>
      <c r="R512">
        <v>7.99</v>
      </c>
      <c r="S512">
        <v>5.03</v>
      </c>
      <c r="T512">
        <f t="shared" si="7"/>
        <v>383.52</v>
      </c>
    </row>
    <row r="513" spans="1:20" x14ac:dyDescent="0.3">
      <c r="A513">
        <v>512</v>
      </c>
      <c r="B513">
        <v>31301</v>
      </c>
      <c r="C513" t="s">
        <v>889</v>
      </c>
      <c r="D513" t="s">
        <v>20</v>
      </c>
      <c r="E513" t="s">
        <v>39</v>
      </c>
      <c r="F513" t="s">
        <v>22</v>
      </c>
      <c r="G513" t="s">
        <v>48</v>
      </c>
      <c r="H513" t="s">
        <v>49</v>
      </c>
      <c r="I513" t="s">
        <v>28</v>
      </c>
      <c r="J513" t="s">
        <v>76</v>
      </c>
      <c r="K513" t="s">
        <v>165</v>
      </c>
      <c r="L513" t="s">
        <v>192</v>
      </c>
      <c r="M513" t="s">
        <v>444</v>
      </c>
      <c r="N513" s="2">
        <v>40834</v>
      </c>
      <c r="O513" s="2">
        <v>40836</v>
      </c>
      <c r="P513">
        <v>56</v>
      </c>
      <c r="Q513" s="1">
        <v>0.06</v>
      </c>
      <c r="R513">
        <v>3.75</v>
      </c>
      <c r="S513">
        <v>0.5</v>
      </c>
      <c r="T513">
        <f t="shared" si="7"/>
        <v>210</v>
      </c>
    </row>
    <row r="514" spans="1:20" x14ac:dyDescent="0.3">
      <c r="A514">
        <v>513</v>
      </c>
      <c r="B514">
        <v>31303</v>
      </c>
      <c r="C514" t="s">
        <v>971</v>
      </c>
      <c r="D514" t="s">
        <v>38</v>
      </c>
      <c r="E514" t="s">
        <v>39</v>
      </c>
      <c r="F514" t="s">
        <v>47</v>
      </c>
      <c r="G514" t="s">
        <v>48</v>
      </c>
      <c r="H514" t="s">
        <v>49</v>
      </c>
      <c r="I514" t="s">
        <v>28</v>
      </c>
      <c r="J514" t="s">
        <v>76</v>
      </c>
      <c r="K514" t="s">
        <v>95</v>
      </c>
      <c r="L514" t="s">
        <v>192</v>
      </c>
      <c r="M514" t="s">
        <v>160</v>
      </c>
      <c r="N514" s="2">
        <v>40988</v>
      </c>
      <c r="O514" s="2">
        <v>40990</v>
      </c>
      <c r="P514">
        <v>56</v>
      </c>
      <c r="Q514" s="1">
        <v>0.09</v>
      </c>
      <c r="R514">
        <v>5.98</v>
      </c>
      <c r="S514">
        <v>1.49</v>
      </c>
      <c r="T514">
        <f t="shared" si="7"/>
        <v>334.88</v>
      </c>
    </row>
    <row r="515" spans="1:20" x14ac:dyDescent="0.3">
      <c r="A515">
        <v>514</v>
      </c>
      <c r="B515">
        <v>31492</v>
      </c>
      <c r="C515" t="s">
        <v>161</v>
      </c>
      <c r="D515" t="s">
        <v>20</v>
      </c>
      <c r="E515" t="s">
        <v>39</v>
      </c>
      <c r="F515" t="s">
        <v>47</v>
      </c>
      <c r="G515" t="s">
        <v>23</v>
      </c>
      <c r="H515" t="s">
        <v>89</v>
      </c>
      <c r="I515" t="s">
        <v>28</v>
      </c>
      <c r="J515" t="s">
        <v>76</v>
      </c>
      <c r="K515" t="s">
        <v>105</v>
      </c>
      <c r="L515" t="s">
        <v>192</v>
      </c>
      <c r="M515" t="s">
        <v>167</v>
      </c>
      <c r="N515" s="2">
        <v>40831</v>
      </c>
      <c r="O515" s="2">
        <v>40833</v>
      </c>
      <c r="P515">
        <v>47</v>
      </c>
      <c r="Q515" s="1">
        <v>0.04</v>
      </c>
      <c r="R515">
        <v>11.97</v>
      </c>
      <c r="S515">
        <v>4.9800000000000004</v>
      </c>
      <c r="T515">
        <f t="shared" ref="T515:T578" si="8">R515*P515</f>
        <v>562.59</v>
      </c>
    </row>
    <row r="516" spans="1:20" x14ac:dyDescent="0.3">
      <c r="A516">
        <v>515</v>
      </c>
      <c r="B516">
        <v>31492</v>
      </c>
      <c r="C516" t="s">
        <v>161</v>
      </c>
      <c r="D516" t="s">
        <v>38</v>
      </c>
      <c r="E516" t="s">
        <v>39</v>
      </c>
      <c r="F516" t="s">
        <v>47</v>
      </c>
      <c r="G516" t="s">
        <v>23</v>
      </c>
      <c r="H516" t="s">
        <v>78</v>
      </c>
      <c r="I516" t="s">
        <v>28</v>
      </c>
      <c r="J516" t="s">
        <v>76</v>
      </c>
      <c r="K516" t="s">
        <v>231</v>
      </c>
      <c r="L516" t="s">
        <v>192</v>
      </c>
      <c r="M516" t="s">
        <v>111</v>
      </c>
      <c r="N516" s="2">
        <v>40831</v>
      </c>
      <c r="O516" s="2">
        <v>40834</v>
      </c>
      <c r="P516">
        <v>61</v>
      </c>
      <c r="Q516" s="1">
        <v>0.09</v>
      </c>
      <c r="R516">
        <v>29.74</v>
      </c>
      <c r="S516">
        <v>6.64</v>
      </c>
      <c r="T516">
        <f t="shared" si="8"/>
        <v>1814.1399999999999</v>
      </c>
    </row>
    <row r="517" spans="1:20" x14ac:dyDescent="0.3">
      <c r="A517">
        <v>516</v>
      </c>
      <c r="B517">
        <v>31492</v>
      </c>
      <c r="C517" t="s">
        <v>161</v>
      </c>
      <c r="D517" t="s">
        <v>20</v>
      </c>
      <c r="E517" t="s">
        <v>39</v>
      </c>
      <c r="F517" t="s">
        <v>47</v>
      </c>
      <c r="G517" t="s">
        <v>23</v>
      </c>
      <c r="H517" t="s">
        <v>42</v>
      </c>
      <c r="I517" t="s">
        <v>28</v>
      </c>
      <c r="J517" t="s">
        <v>76</v>
      </c>
      <c r="K517" t="s">
        <v>181</v>
      </c>
      <c r="L517" t="s">
        <v>192</v>
      </c>
      <c r="M517" t="s">
        <v>134</v>
      </c>
      <c r="N517" s="2">
        <v>40831</v>
      </c>
      <c r="O517" s="2">
        <v>40832</v>
      </c>
      <c r="P517">
        <v>41</v>
      </c>
      <c r="Q517" s="1">
        <v>0.03</v>
      </c>
      <c r="R517">
        <v>95.43</v>
      </c>
      <c r="S517">
        <v>19.989999999999998</v>
      </c>
      <c r="T517">
        <f t="shared" si="8"/>
        <v>3912.63</v>
      </c>
    </row>
    <row r="518" spans="1:20" x14ac:dyDescent="0.3">
      <c r="A518">
        <v>517</v>
      </c>
      <c r="B518">
        <v>31523</v>
      </c>
      <c r="C518" t="s">
        <v>1549</v>
      </c>
      <c r="D518" t="s">
        <v>20</v>
      </c>
      <c r="E518" t="s">
        <v>21</v>
      </c>
      <c r="F518" t="s">
        <v>47</v>
      </c>
      <c r="G518" t="s">
        <v>48</v>
      </c>
      <c r="H518" t="s">
        <v>203</v>
      </c>
      <c r="I518" t="s">
        <v>28</v>
      </c>
      <c r="J518" t="s">
        <v>76</v>
      </c>
      <c r="K518" t="s">
        <v>1111</v>
      </c>
      <c r="L518" t="s">
        <v>26</v>
      </c>
      <c r="M518" t="s">
        <v>134</v>
      </c>
      <c r="N518" s="2">
        <v>41341</v>
      </c>
      <c r="O518" s="2">
        <v>41343</v>
      </c>
      <c r="P518">
        <v>17</v>
      </c>
      <c r="Q518" s="1">
        <v>0.1</v>
      </c>
      <c r="R518">
        <v>6.48</v>
      </c>
      <c r="S518">
        <v>2.74</v>
      </c>
      <c r="T518">
        <f t="shared" si="8"/>
        <v>110.16000000000001</v>
      </c>
    </row>
    <row r="519" spans="1:20" x14ac:dyDescent="0.3">
      <c r="A519">
        <v>518</v>
      </c>
      <c r="B519">
        <v>31523</v>
      </c>
      <c r="C519" t="s">
        <v>1549</v>
      </c>
      <c r="D519" t="s">
        <v>20</v>
      </c>
      <c r="E519" t="s">
        <v>39</v>
      </c>
      <c r="F519" t="s">
        <v>47</v>
      </c>
      <c r="G519" t="s">
        <v>48</v>
      </c>
      <c r="H519" t="s">
        <v>78</v>
      </c>
      <c r="I519" t="s">
        <v>28</v>
      </c>
      <c r="J519" t="s">
        <v>76</v>
      </c>
      <c r="K519" t="s">
        <v>43</v>
      </c>
      <c r="L519" t="s">
        <v>192</v>
      </c>
      <c r="M519" t="s">
        <v>167</v>
      </c>
      <c r="N519" s="2">
        <v>41341</v>
      </c>
      <c r="O519" s="2">
        <v>41346</v>
      </c>
      <c r="P519">
        <v>19</v>
      </c>
      <c r="Q519" s="1">
        <v>0</v>
      </c>
      <c r="R519">
        <v>8.74</v>
      </c>
      <c r="S519">
        <v>8.2899999999999991</v>
      </c>
      <c r="T519">
        <f t="shared" si="8"/>
        <v>166.06</v>
      </c>
    </row>
    <row r="520" spans="1:20" x14ac:dyDescent="0.3">
      <c r="A520">
        <v>519</v>
      </c>
      <c r="B520">
        <v>31681</v>
      </c>
      <c r="C520" t="s">
        <v>338</v>
      </c>
      <c r="D520" t="s">
        <v>20</v>
      </c>
      <c r="E520" t="s">
        <v>39</v>
      </c>
      <c r="F520" t="s">
        <v>47</v>
      </c>
      <c r="G520" t="s">
        <v>257</v>
      </c>
      <c r="H520" t="s">
        <v>78</v>
      </c>
      <c r="I520" t="s">
        <v>28</v>
      </c>
      <c r="J520" t="s">
        <v>76</v>
      </c>
      <c r="K520" t="s">
        <v>98</v>
      </c>
      <c r="L520" t="s">
        <v>192</v>
      </c>
      <c r="M520" t="s">
        <v>117</v>
      </c>
      <c r="N520" s="2">
        <v>41585</v>
      </c>
      <c r="O520" s="2">
        <v>41586</v>
      </c>
      <c r="P520">
        <v>137</v>
      </c>
      <c r="Q520" s="1">
        <v>0.02</v>
      </c>
      <c r="R520">
        <v>5.28</v>
      </c>
      <c r="S520">
        <v>5.66</v>
      </c>
      <c r="T520">
        <f t="shared" si="8"/>
        <v>723.36</v>
      </c>
    </row>
    <row r="521" spans="1:20" x14ac:dyDescent="0.3">
      <c r="A521">
        <v>520</v>
      </c>
      <c r="B521">
        <v>31842</v>
      </c>
      <c r="C521" t="s">
        <v>825</v>
      </c>
      <c r="D521" t="s">
        <v>20</v>
      </c>
      <c r="E521" t="s">
        <v>21</v>
      </c>
      <c r="F521" t="s">
        <v>31</v>
      </c>
      <c r="G521" t="s">
        <v>93</v>
      </c>
      <c r="H521" t="s">
        <v>24</v>
      </c>
      <c r="I521" t="s">
        <v>28</v>
      </c>
      <c r="J521" t="s">
        <v>76</v>
      </c>
      <c r="K521" t="s">
        <v>1254</v>
      </c>
      <c r="L521" t="s">
        <v>26</v>
      </c>
      <c r="M521" t="s">
        <v>296</v>
      </c>
      <c r="N521" s="2">
        <v>40740</v>
      </c>
      <c r="O521" s="2">
        <v>40741</v>
      </c>
      <c r="P521">
        <v>11</v>
      </c>
      <c r="Q521" s="1">
        <v>0.06</v>
      </c>
      <c r="R521">
        <v>17.48</v>
      </c>
      <c r="S521">
        <v>1.99</v>
      </c>
      <c r="T521">
        <f t="shared" si="8"/>
        <v>192.28</v>
      </c>
    </row>
    <row r="522" spans="1:20" x14ac:dyDescent="0.3">
      <c r="A522">
        <v>521</v>
      </c>
      <c r="B522">
        <v>31872</v>
      </c>
      <c r="C522" t="s">
        <v>750</v>
      </c>
      <c r="D522" t="s">
        <v>38</v>
      </c>
      <c r="E522" t="s">
        <v>39</v>
      </c>
      <c r="F522" t="s">
        <v>40</v>
      </c>
      <c r="G522" t="s">
        <v>48</v>
      </c>
      <c r="H522" t="s">
        <v>49</v>
      </c>
      <c r="I522" t="s">
        <v>28</v>
      </c>
      <c r="J522" t="s">
        <v>76</v>
      </c>
      <c r="K522" t="s">
        <v>133</v>
      </c>
      <c r="L522" t="s">
        <v>192</v>
      </c>
      <c r="M522" t="s">
        <v>99</v>
      </c>
      <c r="N522" s="2">
        <v>40792</v>
      </c>
      <c r="O522" s="2">
        <v>40796</v>
      </c>
      <c r="P522">
        <v>62</v>
      </c>
      <c r="Q522" s="1">
        <v>0.06</v>
      </c>
      <c r="R522">
        <v>83.98</v>
      </c>
      <c r="S522">
        <v>5.01</v>
      </c>
      <c r="T522">
        <f t="shared" si="8"/>
        <v>5206.76</v>
      </c>
    </row>
    <row r="523" spans="1:20" x14ac:dyDescent="0.3">
      <c r="A523">
        <v>522</v>
      </c>
      <c r="B523">
        <v>31872</v>
      </c>
      <c r="C523" t="s">
        <v>750</v>
      </c>
      <c r="D523" t="s">
        <v>578</v>
      </c>
      <c r="E523" t="s">
        <v>187</v>
      </c>
      <c r="F523" t="s">
        <v>40</v>
      </c>
      <c r="G523" t="s">
        <v>48</v>
      </c>
      <c r="H523" t="s">
        <v>217</v>
      </c>
      <c r="I523" t="s">
        <v>28</v>
      </c>
      <c r="J523" t="s">
        <v>64</v>
      </c>
      <c r="K523" t="s">
        <v>68</v>
      </c>
      <c r="L523" t="s">
        <v>283</v>
      </c>
      <c r="M523" t="s">
        <v>59</v>
      </c>
      <c r="N523" s="2">
        <v>40792</v>
      </c>
      <c r="O523" s="2">
        <v>40796</v>
      </c>
      <c r="P523">
        <v>55</v>
      </c>
      <c r="Q523" s="1">
        <v>0.09</v>
      </c>
      <c r="R523">
        <v>159.31</v>
      </c>
      <c r="S523">
        <v>60</v>
      </c>
      <c r="T523">
        <f t="shared" si="8"/>
        <v>8762.0499999999993</v>
      </c>
    </row>
    <row r="524" spans="1:20" x14ac:dyDescent="0.3">
      <c r="A524">
        <v>523</v>
      </c>
      <c r="B524">
        <v>31877</v>
      </c>
      <c r="C524" t="s">
        <v>889</v>
      </c>
      <c r="D524" t="s">
        <v>20</v>
      </c>
      <c r="E524" t="s">
        <v>187</v>
      </c>
      <c r="F524" t="s">
        <v>22</v>
      </c>
      <c r="G524" t="s">
        <v>93</v>
      </c>
      <c r="H524" t="s">
        <v>188</v>
      </c>
      <c r="I524" t="s">
        <v>28</v>
      </c>
      <c r="J524" t="s">
        <v>64</v>
      </c>
      <c r="K524" t="s">
        <v>291</v>
      </c>
      <c r="L524" t="s">
        <v>746</v>
      </c>
      <c r="M524" t="s">
        <v>398</v>
      </c>
      <c r="N524" s="2">
        <v>41454</v>
      </c>
      <c r="O524" s="2">
        <v>41454</v>
      </c>
      <c r="P524">
        <v>51</v>
      </c>
      <c r="Q524" s="1">
        <v>0.08</v>
      </c>
      <c r="R524">
        <v>8.3699999999999992</v>
      </c>
      <c r="S524">
        <v>10.16</v>
      </c>
      <c r="T524">
        <f t="shared" si="8"/>
        <v>426.86999999999995</v>
      </c>
    </row>
    <row r="525" spans="1:20" x14ac:dyDescent="0.3">
      <c r="A525">
        <v>524</v>
      </c>
      <c r="B525">
        <v>31939</v>
      </c>
      <c r="C525" t="s">
        <v>1030</v>
      </c>
      <c r="D525" t="s">
        <v>20</v>
      </c>
      <c r="E525" t="s">
        <v>21</v>
      </c>
      <c r="F525" t="s">
        <v>40</v>
      </c>
      <c r="G525" t="s">
        <v>41</v>
      </c>
      <c r="H525" t="s">
        <v>203</v>
      </c>
      <c r="I525" t="s">
        <v>28</v>
      </c>
      <c r="J525" t="s">
        <v>64</v>
      </c>
      <c r="K525" t="s">
        <v>1138</v>
      </c>
      <c r="L525" t="s">
        <v>192</v>
      </c>
      <c r="M525" t="s">
        <v>99</v>
      </c>
      <c r="N525" s="2">
        <v>41085</v>
      </c>
      <c r="O525" s="2">
        <v>41087</v>
      </c>
      <c r="P525">
        <v>21</v>
      </c>
      <c r="Q525" s="1">
        <v>7.0000000000000007E-2</v>
      </c>
      <c r="R525">
        <v>140.99</v>
      </c>
      <c r="S525">
        <v>4.2</v>
      </c>
      <c r="T525">
        <f t="shared" si="8"/>
        <v>2960.79</v>
      </c>
    </row>
    <row r="526" spans="1:20" x14ac:dyDescent="0.3">
      <c r="A526">
        <v>525</v>
      </c>
      <c r="B526">
        <v>32037</v>
      </c>
      <c r="C526" t="s">
        <v>328</v>
      </c>
      <c r="D526" t="s">
        <v>20</v>
      </c>
      <c r="E526" t="s">
        <v>39</v>
      </c>
      <c r="F526" t="s">
        <v>47</v>
      </c>
      <c r="G526" t="s">
        <v>48</v>
      </c>
      <c r="H526" t="s">
        <v>61</v>
      </c>
      <c r="I526" t="s">
        <v>28</v>
      </c>
      <c r="J526" t="s">
        <v>64</v>
      </c>
      <c r="K526" t="s">
        <v>165</v>
      </c>
      <c r="L526" t="s">
        <v>192</v>
      </c>
      <c r="M526" t="s">
        <v>160</v>
      </c>
      <c r="N526" s="2">
        <v>40225</v>
      </c>
      <c r="O526" s="2">
        <v>40232</v>
      </c>
      <c r="P526">
        <v>37</v>
      </c>
      <c r="Q526" s="1">
        <v>0.04</v>
      </c>
      <c r="R526">
        <v>8.6</v>
      </c>
      <c r="S526">
        <v>6.19</v>
      </c>
      <c r="T526">
        <f t="shared" si="8"/>
        <v>318.2</v>
      </c>
    </row>
    <row r="527" spans="1:20" x14ac:dyDescent="0.3">
      <c r="A527">
        <v>526</v>
      </c>
      <c r="B527">
        <v>32037</v>
      </c>
      <c r="C527" t="s">
        <v>328</v>
      </c>
      <c r="D527" t="s">
        <v>20</v>
      </c>
      <c r="E527" t="s">
        <v>21</v>
      </c>
      <c r="F527" t="s">
        <v>47</v>
      </c>
      <c r="G527" t="s">
        <v>48</v>
      </c>
      <c r="H527" t="s">
        <v>203</v>
      </c>
      <c r="I527" t="s">
        <v>28</v>
      </c>
      <c r="J527" t="s">
        <v>64</v>
      </c>
      <c r="K527" t="s">
        <v>210</v>
      </c>
      <c r="L527" t="s">
        <v>746</v>
      </c>
      <c r="M527" t="s">
        <v>51</v>
      </c>
      <c r="N527" s="2">
        <v>40225</v>
      </c>
      <c r="O527" s="2">
        <v>40229</v>
      </c>
      <c r="P527">
        <v>15</v>
      </c>
      <c r="Q527" s="1">
        <v>7.0000000000000007E-2</v>
      </c>
      <c r="R527">
        <v>699.99</v>
      </c>
      <c r="S527">
        <v>24.49</v>
      </c>
      <c r="T527">
        <f t="shared" si="8"/>
        <v>10499.85</v>
      </c>
    </row>
    <row r="528" spans="1:20" x14ac:dyDescent="0.3">
      <c r="A528">
        <v>527</v>
      </c>
      <c r="B528">
        <v>32065</v>
      </c>
      <c r="C528" t="s">
        <v>594</v>
      </c>
      <c r="D528" t="s">
        <v>20</v>
      </c>
      <c r="E528" t="s">
        <v>21</v>
      </c>
      <c r="F528" t="s">
        <v>22</v>
      </c>
      <c r="G528" t="s">
        <v>93</v>
      </c>
      <c r="H528" t="s">
        <v>206</v>
      </c>
      <c r="I528" t="s">
        <v>28</v>
      </c>
      <c r="J528" t="s">
        <v>64</v>
      </c>
      <c r="K528" t="s">
        <v>198</v>
      </c>
      <c r="L528" t="s">
        <v>706</v>
      </c>
      <c r="M528" t="s">
        <v>190</v>
      </c>
      <c r="N528" s="2">
        <v>41245</v>
      </c>
      <c r="O528" s="2">
        <v>41246</v>
      </c>
      <c r="P528">
        <v>50</v>
      </c>
      <c r="Q528" s="1">
        <v>0.09</v>
      </c>
      <c r="R528">
        <v>17.98</v>
      </c>
      <c r="S528">
        <v>8.51</v>
      </c>
      <c r="T528">
        <f t="shared" si="8"/>
        <v>899</v>
      </c>
    </row>
    <row r="529" spans="1:20" x14ac:dyDescent="0.3">
      <c r="A529">
        <v>528</v>
      </c>
      <c r="B529">
        <v>32099</v>
      </c>
      <c r="C529" t="s">
        <v>961</v>
      </c>
      <c r="D529" t="s">
        <v>20</v>
      </c>
      <c r="E529" t="s">
        <v>39</v>
      </c>
      <c r="F529" t="s">
        <v>31</v>
      </c>
      <c r="G529" t="s">
        <v>32</v>
      </c>
      <c r="H529" t="s">
        <v>89</v>
      </c>
      <c r="I529" t="s">
        <v>28</v>
      </c>
      <c r="J529" t="s">
        <v>64</v>
      </c>
      <c r="K529" t="s">
        <v>163</v>
      </c>
      <c r="L529" t="s">
        <v>192</v>
      </c>
      <c r="M529" t="s">
        <v>131</v>
      </c>
      <c r="N529" s="2">
        <v>40668</v>
      </c>
      <c r="O529" s="2">
        <v>40668</v>
      </c>
      <c r="P529">
        <v>59</v>
      </c>
      <c r="Q529" s="1">
        <v>0.08</v>
      </c>
      <c r="R529">
        <v>12.28</v>
      </c>
      <c r="S529">
        <v>6.47</v>
      </c>
      <c r="T529">
        <f t="shared" si="8"/>
        <v>724.52</v>
      </c>
    </row>
    <row r="530" spans="1:20" x14ac:dyDescent="0.3">
      <c r="A530">
        <v>529</v>
      </c>
      <c r="B530">
        <v>32164</v>
      </c>
      <c r="C530" t="s">
        <v>769</v>
      </c>
      <c r="D530" t="s">
        <v>20</v>
      </c>
      <c r="E530" t="s">
        <v>39</v>
      </c>
      <c r="F530" t="s">
        <v>31</v>
      </c>
      <c r="G530" t="s">
        <v>32</v>
      </c>
      <c r="H530" t="s">
        <v>42</v>
      </c>
      <c r="I530" t="s">
        <v>28</v>
      </c>
      <c r="J530" t="s">
        <v>64</v>
      </c>
      <c r="K530" t="s">
        <v>133</v>
      </c>
      <c r="L530" t="s">
        <v>192</v>
      </c>
      <c r="M530" t="s">
        <v>146</v>
      </c>
      <c r="N530" s="2">
        <v>40576</v>
      </c>
      <c r="O530" s="2">
        <v>40577</v>
      </c>
      <c r="P530">
        <v>12</v>
      </c>
      <c r="Q530" s="1">
        <v>0.02</v>
      </c>
      <c r="R530">
        <v>5.78</v>
      </c>
      <c r="S530">
        <v>4.96</v>
      </c>
      <c r="T530">
        <f t="shared" si="8"/>
        <v>69.36</v>
      </c>
    </row>
    <row r="531" spans="1:20" x14ac:dyDescent="0.3">
      <c r="A531">
        <v>530</v>
      </c>
      <c r="B531">
        <v>32164</v>
      </c>
      <c r="C531" t="s">
        <v>769</v>
      </c>
      <c r="D531" t="s">
        <v>20</v>
      </c>
      <c r="E531" t="s">
        <v>39</v>
      </c>
      <c r="F531" t="s">
        <v>31</v>
      </c>
      <c r="G531" t="s">
        <v>32</v>
      </c>
      <c r="H531" t="s">
        <v>94</v>
      </c>
      <c r="I531" t="s">
        <v>28</v>
      </c>
      <c r="J531" t="s">
        <v>64</v>
      </c>
      <c r="K531" t="s">
        <v>79</v>
      </c>
      <c r="L531" t="s">
        <v>44</v>
      </c>
      <c r="M531" t="s">
        <v>146</v>
      </c>
      <c r="N531" s="2">
        <v>40576</v>
      </c>
      <c r="O531" s="2">
        <v>40577</v>
      </c>
      <c r="P531">
        <v>34</v>
      </c>
      <c r="Q531" s="1">
        <v>7.0000000000000007E-2</v>
      </c>
      <c r="R531">
        <v>3.28</v>
      </c>
      <c r="S531">
        <v>3.97</v>
      </c>
      <c r="T531">
        <f t="shared" si="8"/>
        <v>111.52</v>
      </c>
    </row>
    <row r="532" spans="1:20" x14ac:dyDescent="0.3">
      <c r="A532">
        <v>531</v>
      </c>
      <c r="B532">
        <v>32164</v>
      </c>
      <c r="C532" t="s">
        <v>769</v>
      </c>
      <c r="D532" t="s">
        <v>578</v>
      </c>
      <c r="E532" t="s">
        <v>187</v>
      </c>
      <c r="F532" t="s">
        <v>31</v>
      </c>
      <c r="G532" t="s">
        <v>32</v>
      </c>
      <c r="H532" t="s">
        <v>219</v>
      </c>
      <c r="I532" t="s">
        <v>28</v>
      </c>
      <c r="J532" t="s">
        <v>64</v>
      </c>
      <c r="K532" t="s">
        <v>68</v>
      </c>
      <c r="L532" t="s">
        <v>330</v>
      </c>
      <c r="M532" t="s">
        <v>139</v>
      </c>
      <c r="N532" s="2">
        <v>40576</v>
      </c>
      <c r="O532" s="2">
        <v>40577</v>
      </c>
      <c r="P532">
        <v>23</v>
      </c>
      <c r="Q532" s="1">
        <v>0.1</v>
      </c>
      <c r="R532">
        <v>296.18</v>
      </c>
      <c r="S532">
        <v>54.12</v>
      </c>
      <c r="T532">
        <f t="shared" si="8"/>
        <v>6812.14</v>
      </c>
    </row>
    <row r="533" spans="1:20" x14ac:dyDescent="0.3">
      <c r="A533">
        <v>532</v>
      </c>
      <c r="B533">
        <v>32230</v>
      </c>
      <c r="C533" t="s">
        <v>389</v>
      </c>
      <c r="D533" t="s">
        <v>20</v>
      </c>
      <c r="E533" t="s">
        <v>187</v>
      </c>
      <c r="F533" t="s">
        <v>47</v>
      </c>
      <c r="G533" t="s">
        <v>41</v>
      </c>
      <c r="H533" t="s">
        <v>225</v>
      </c>
      <c r="I533" t="s">
        <v>28</v>
      </c>
      <c r="J533" t="s">
        <v>64</v>
      </c>
      <c r="K533" t="s">
        <v>226</v>
      </c>
      <c r="L533" t="s">
        <v>44</v>
      </c>
      <c r="M533" t="s">
        <v>167</v>
      </c>
      <c r="N533" s="2">
        <v>41505</v>
      </c>
      <c r="O533" s="2">
        <v>41506</v>
      </c>
      <c r="P533">
        <v>92</v>
      </c>
      <c r="Q533" s="1">
        <v>7.0000000000000007E-2</v>
      </c>
      <c r="R533">
        <v>39.979999999999997</v>
      </c>
      <c r="S533">
        <v>9.1999999999999993</v>
      </c>
      <c r="T533">
        <f t="shared" si="8"/>
        <v>3678.16</v>
      </c>
    </row>
    <row r="534" spans="1:20" x14ac:dyDescent="0.3">
      <c r="A534">
        <v>533</v>
      </c>
      <c r="B534">
        <v>32292</v>
      </c>
      <c r="C534" t="s">
        <v>750</v>
      </c>
      <c r="D534" t="s">
        <v>20</v>
      </c>
      <c r="E534" t="s">
        <v>21</v>
      </c>
      <c r="F534" t="s">
        <v>22</v>
      </c>
      <c r="G534" t="s">
        <v>48</v>
      </c>
      <c r="H534" t="s">
        <v>206</v>
      </c>
      <c r="I534" t="s">
        <v>28</v>
      </c>
      <c r="J534" t="s">
        <v>64</v>
      </c>
      <c r="K534" t="s">
        <v>1107</v>
      </c>
      <c r="L534" t="s">
        <v>192</v>
      </c>
      <c r="M534" t="s">
        <v>246</v>
      </c>
      <c r="N534" s="2">
        <v>41320</v>
      </c>
      <c r="O534" s="2">
        <v>41327</v>
      </c>
      <c r="P534">
        <v>49</v>
      </c>
      <c r="Q534" s="1">
        <v>0.04</v>
      </c>
      <c r="R534">
        <v>115.99</v>
      </c>
      <c r="S534">
        <v>5.99</v>
      </c>
      <c r="T534">
        <f t="shared" si="8"/>
        <v>5683.5099999999993</v>
      </c>
    </row>
    <row r="535" spans="1:20" x14ac:dyDescent="0.3">
      <c r="A535">
        <v>534</v>
      </c>
      <c r="B535">
        <v>32292</v>
      </c>
      <c r="C535" t="s">
        <v>750</v>
      </c>
      <c r="D535" t="s">
        <v>20</v>
      </c>
      <c r="E535" t="s">
        <v>39</v>
      </c>
      <c r="F535" t="s">
        <v>22</v>
      </c>
      <c r="G535" t="s">
        <v>48</v>
      </c>
      <c r="H535" t="s">
        <v>49</v>
      </c>
      <c r="I535" t="s">
        <v>28</v>
      </c>
      <c r="J535" t="s">
        <v>64</v>
      </c>
      <c r="K535" t="s">
        <v>154</v>
      </c>
      <c r="L535" t="s">
        <v>44</v>
      </c>
      <c r="M535" t="s">
        <v>331</v>
      </c>
      <c r="N535" s="2">
        <v>41320</v>
      </c>
      <c r="O535" s="2">
        <v>41322</v>
      </c>
      <c r="P535">
        <v>1</v>
      </c>
      <c r="Q535" s="1">
        <v>7.0000000000000007E-2</v>
      </c>
      <c r="R535">
        <v>11.55</v>
      </c>
      <c r="S535">
        <v>2.36</v>
      </c>
      <c r="T535">
        <f t="shared" si="8"/>
        <v>11.55</v>
      </c>
    </row>
    <row r="536" spans="1:20" x14ac:dyDescent="0.3">
      <c r="A536">
        <v>535</v>
      </c>
      <c r="B536">
        <v>32325</v>
      </c>
      <c r="C536" t="s">
        <v>57</v>
      </c>
      <c r="D536" t="s">
        <v>20</v>
      </c>
      <c r="E536" t="s">
        <v>187</v>
      </c>
      <c r="F536" t="s">
        <v>40</v>
      </c>
      <c r="G536" t="s">
        <v>23</v>
      </c>
      <c r="H536" t="s">
        <v>217</v>
      </c>
      <c r="I536" t="s">
        <v>28</v>
      </c>
      <c r="J536" t="s">
        <v>64</v>
      </c>
      <c r="K536" t="s">
        <v>116</v>
      </c>
      <c r="L536" t="s">
        <v>192</v>
      </c>
      <c r="M536" t="s">
        <v>59</v>
      </c>
      <c r="N536" s="2">
        <v>41579</v>
      </c>
      <c r="O536" s="2">
        <v>41580</v>
      </c>
      <c r="P536">
        <v>162</v>
      </c>
      <c r="Q536" s="1">
        <v>0</v>
      </c>
      <c r="R536">
        <v>22.98</v>
      </c>
      <c r="S536">
        <v>7.58</v>
      </c>
      <c r="T536">
        <f t="shared" si="8"/>
        <v>3722.76</v>
      </c>
    </row>
    <row r="537" spans="1:20" x14ac:dyDescent="0.3">
      <c r="A537">
        <v>536</v>
      </c>
      <c r="B537">
        <v>32420</v>
      </c>
      <c r="C537" t="s">
        <v>391</v>
      </c>
      <c r="D537" t="s">
        <v>20</v>
      </c>
      <c r="E537" t="s">
        <v>21</v>
      </c>
      <c r="F537" t="s">
        <v>47</v>
      </c>
      <c r="G537" t="s">
        <v>93</v>
      </c>
      <c r="H537" t="s">
        <v>33</v>
      </c>
      <c r="I537" t="s">
        <v>28</v>
      </c>
      <c r="J537" t="s">
        <v>72</v>
      </c>
      <c r="K537" t="s">
        <v>34</v>
      </c>
      <c r="L537" t="s">
        <v>26</v>
      </c>
      <c r="M537" t="s">
        <v>51</v>
      </c>
      <c r="N537" s="2">
        <v>40388</v>
      </c>
      <c r="O537" s="2">
        <v>40390</v>
      </c>
      <c r="P537">
        <v>42</v>
      </c>
      <c r="Q537" s="1">
        <v>7.0000000000000007E-2</v>
      </c>
      <c r="R537">
        <v>5.0199999999999996</v>
      </c>
      <c r="S537">
        <v>5.14</v>
      </c>
      <c r="T537">
        <f t="shared" si="8"/>
        <v>210.83999999999997</v>
      </c>
    </row>
    <row r="538" spans="1:20" x14ac:dyDescent="0.3">
      <c r="A538">
        <v>537</v>
      </c>
      <c r="B538">
        <v>32420</v>
      </c>
      <c r="C538" t="s">
        <v>391</v>
      </c>
      <c r="D538" t="s">
        <v>578</v>
      </c>
      <c r="E538" t="s">
        <v>187</v>
      </c>
      <c r="F538" t="s">
        <v>47</v>
      </c>
      <c r="G538" t="s">
        <v>93</v>
      </c>
      <c r="H538" t="s">
        <v>188</v>
      </c>
      <c r="I538" t="s">
        <v>28</v>
      </c>
      <c r="J538" t="s">
        <v>72</v>
      </c>
      <c r="K538" t="s">
        <v>226</v>
      </c>
      <c r="L538" t="s">
        <v>283</v>
      </c>
      <c r="M538" t="s">
        <v>156</v>
      </c>
      <c r="N538" s="2">
        <v>40388</v>
      </c>
      <c r="O538" s="2">
        <v>40390</v>
      </c>
      <c r="P538">
        <v>23</v>
      </c>
      <c r="Q538" s="1">
        <v>7.0000000000000007E-2</v>
      </c>
      <c r="R538">
        <v>280.98</v>
      </c>
      <c r="S538">
        <v>57</v>
      </c>
      <c r="T538">
        <f t="shared" si="8"/>
        <v>6462.5400000000009</v>
      </c>
    </row>
    <row r="539" spans="1:20" x14ac:dyDescent="0.3">
      <c r="A539">
        <v>538</v>
      </c>
      <c r="B539">
        <v>32450</v>
      </c>
      <c r="C539" t="s">
        <v>1491</v>
      </c>
      <c r="D539" t="s">
        <v>578</v>
      </c>
      <c r="E539" t="s">
        <v>187</v>
      </c>
      <c r="F539" t="s">
        <v>22</v>
      </c>
      <c r="G539" t="s">
        <v>93</v>
      </c>
      <c r="H539" t="s">
        <v>225</v>
      </c>
      <c r="I539" t="s">
        <v>28</v>
      </c>
      <c r="J539" t="s">
        <v>72</v>
      </c>
      <c r="K539" t="s">
        <v>282</v>
      </c>
      <c r="L539" t="s">
        <v>330</v>
      </c>
      <c r="M539" t="s">
        <v>173</v>
      </c>
      <c r="N539" s="2">
        <v>41262</v>
      </c>
      <c r="O539" s="2">
        <v>41262</v>
      </c>
      <c r="P539">
        <v>74</v>
      </c>
      <c r="Q539" s="1">
        <v>0.1</v>
      </c>
      <c r="R539">
        <v>70.89</v>
      </c>
      <c r="S539">
        <v>89.3</v>
      </c>
      <c r="T539">
        <f t="shared" si="8"/>
        <v>5245.86</v>
      </c>
    </row>
    <row r="540" spans="1:20" x14ac:dyDescent="0.3">
      <c r="A540">
        <v>539</v>
      </c>
      <c r="B540">
        <v>32454</v>
      </c>
      <c r="C540" t="s">
        <v>1611</v>
      </c>
      <c r="D540" t="s">
        <v>20</v>
      </c>
      <c r="E540" t="s">
        <v>39</v>
      </c>
      <c r="F540" t="s">
        <v>22</v>
      </c>
      <c r="G540" t="s">
        <v>23</v>
      </c>
      <c r="H540" t="s">
        <v>78</v>
      </c>
      <c r="I540" t="s">
        <v>28</v>
      </c>
      <c r="J540" t="s">
        <v>72</v>
      </c>
      <c r="K540" t="s">
        <v>189</v>
      </c>
      <c r="L540" t="s">
        <v>192</v>
      </c>
      <c r="M540" t="s">
        <v>232</v>
      </c>
      <c r="N540" s="2">
        <v>40999</v>
      </c>
      <c r="O540" s="2">
        <v>41000</v>
      </c>
      <c r="P540">
        <v>13</v>
      </c>
      <c r="Q540" s="1">
        <v>0.05</v>
      </c>
      <c r="R540">
        <v>6.81</v>
      </c>
      <c r="S540">
        <v>5.48</v>
      </c>
      <c r="T540">
        <f t="shared" si="8"/>
        <v>88.53</v>
      </c>
    </row>
    <row r="541" spans="1:20" x14ac:dyDescent="0.3">
      <c r="A541">
        <v>540</v>
      </c>
      <c r="B541">
        <v>32641</v>
      </c>
      <c r="C541" t="s">
        <v>822</v>
      </c>
      <c r="D541" t="s">
        <v>20</v>
      </c>
      <c r="E541" t="s">
        <v>39</v>
      </c>
      <c r="F541" t="s">
        <v>47</v>
      </c>
      <c r="G541" t="s">
        <v>41</v>
      </c>
      <c r="H541" t="s">
        <v>42</v>
      </c>
      <c r="I541" t="s">
        <v>28</v>
      </c>
      <c r="J541" t="s">
        <v>72</v>
      </c>
      <c r="K541" t="s">
        <v>165</v>
      </c>
      <c r="L541" t="s">
        <v>192</v>
      </c>
      <c r="M541" t="s">
        <v>51</v>
      </c>
      <c r="N541" s="2">
        <v>40623</v>
      </c>
      <c r="O541" s="2">
        <v>40624</v>
      </c>
      <c r="P541">
        <v>18</v>
      </c>
      <c r="Q541" s="1">
        <v>0.05</v>
      </c>
      <c r="R541">
        <v>8.85</v>
      </c>
      <c r="S541">
        <v>5.6</v>
      </c>
      <c r="T541">
        <f t="shared" si="8"/>
        <v>159.29999999999998</v>
      </c>
    </row>
    <row r="542" spans="1:20" x14ac:dyDescent="0.3">
      <c r="A542">
        <v>541</v>
      </c>
      <c r="B542">
        <v>32647</v>
      </c>
      <c r="C542" t="s">
        <v>1298</v>
      </c>
      <c r="D542" t="s">
        <v>20</v>
      </c>
      <c r="E542" t="s">
        <v>21</v>
      </c>
      <c r="F542" t="s">
        <v>31</v>
      </c>
      <c r="G542" t="s">
        <v>41</v>
      </c>
      <c r="H542" t="s">
        <v>206</v>
      </c>
      <c r="I542" t="s">
        <v>28</v>
      </c>
      <c r="J542" t="s">
        <v>72</v>
      </c>
      <c r="K542" t="s">
        <v>1108</v>
      </c>
      <c r="L542" t="s">
        <v>192</v>
      </c>
      <c r="M542" t="s">
        <v>143</v>
      </c>
      <c r="N542" s="2">
        <v>41231</v>
      </c>
      <c r="O542" s="2">
        <v>41233</v>
      </c>
      <c r="P542">
        <v>109</v>
      </c>
      <c r="Q542" s="1">
        <v>7.0000000000000007E-2</v>
      </c>
      <c r="R542">
        <v>20.97</v>
      </c>
      <c r="S542">
        <v>4</v>
      </c>
      <c r="T542">
        <f t="shared" si="8"/>
        <v>2285.73</v>
      </c>
    </row>
    <row r="543" spans="1:20" x14ac:dyDescent="0.3">
      <c r="A543">
        <v>542</v>
      </c>
      <c r="B543">
        <v>32647</v>
      </c>
      <c r="C543" t="s">
        <v>1298</v>
      </c>
      <c r="D543" t="s">
        <v>578</v>
      </c>
      <c r="E543" t="s">
        <v>187</v>
      </c>
      <c r="F543" t="s">
        <v>31</v>
      </c>
      <c r="G543" t="s">
        <v>41</v>
      </c>
      <c r="H543" t="s">
        <v>188</v>
      </c>
      <c r="I543" t="s">
        <v>28</v>
      </c>
      <c r="J543" t="s">
        <v>72</v>
      </c>
      <c r="K543" t="s">
        <v>82</v>
      </c>
      <c r="L543" t="s">
        <v>330</v>
      </c>
      <c r="M543" t="s">
        <v>143</v>
      </c>
      <c r="N543" s="2">
        <v>41231</v>
      </c>
      <c r="O543" s="2">
        <v>41233</v>
      </c>
      <c r="P543">
        <v>92</v>
      </c>
      <c r="Q543" s="1">
        <v>0.06</v>
      </c>
      <c r="R543">
        <v>348.21</v>
      </c>
      <c r="S543">
        <v>84.84</v>
      </c>
      <c r="T543">
        <f t="shared" si="8"/>
        <v>32035.32</v>
      </c>
    </row>
    <row r="544" spans="1:20" x14ac:dyDescent="0.3">
      <c r="A544">
        <v>543</v>
      </c>
      <c r="B544">
        <v>32710</v>
      </c>
      <c r="C544" t="s">
        <v>459</v>
      </c>
      <c r="D544" t="s">
        <v>20</v>
      </c>
      <c r="E544" t="s">
        <v>39</v>
      </c>
      <c r="F544" t="s">
        <v>47</v>
      </c>
      <c r="G544" t="s">
        <v>41</v>
      </c>
      <c r="H544" t="s">
        <v>89</v>
      </c>
      <c r="I544" t="s">
        <v>28</v>
      </c>
      <c r="J544" t="s">
        <v>72</v>
      </c>
      <c r="K544" t="s">
        <v>172</v>
      </c>
      <c r="L544" t="s">
        <v>706</v>
      </c>
      <c r="M544" t="s">
        <v>156</v>
      </c>
      <c r="N544" s="2">
        <v>40498</v>
      </c>
      <c r="O544" s="2">
        <v>40499</v>
      </c>
      <c r="P544">
        <v>146</v>
      </c>
      <c r="Q544" s="1">
        <v>0.04</v>
      </c>
      <c r="R544">
        <v>12.44</v>
      </c>
      <c r="S544">
        <v>6.27</v>
      </c>
      <c r="T544">
        <f t="shared" si="8"/>
        <v>1816.24</v>
      </c>
    </row>
    <row r="545" spans="1:20" x14ac:dyDescent="0.3">
      <c r="A545">
        <v>544</v>
      </c>
      <c r="B545">
        <v>32804</v>
      </c>
      <c r="C545" t="s">
        <v>713</v>
      </c>
      <c r="D545" t="s">
        <v>20</v>
      </c>
      <c r="E545" t="s">
        <v>39</v>
      </c>
      <c r="F545" t="s">
        <v>47</v>
      </c>
      <c r="G545" t="s">
        <v>93</v>
      </c>
      <c r="H545" t="s">
        <v>61</v>
      </c>
      <c r="I545" t="s">
        <v>28</v>
      </c>
      <c r="J545" t="s">
        <v>72</v>
      </c>
      <c r="K545" t="s">
        <v>189</v>
      </c>
      <c r="L545" t="s">
        <v>192</v>
      </c>
      <c r="M545" t="s">
        <v>111</v>
      </c>
      <c r="N545" s="2">
        <v>41526</v>
      </c>
      <c r="O545" s="2">
        <v>41527</v>
      </c>
      <c r="P545">
        <v>103</v>
      </c>
      <c r="Q545" s="1">
        <v>7.0000000000000007E-2</v>
      </c>
      <c r="R545">
        <v>3.75</v>
      </c>
      <c r="S545">
        <v>0.5</v>
      </c>
      <c r="T545">
        <f t="shared" si="8"/>
        <v>386.25</v>
      </c>
    </row>
    <row r="546" spans="1:20" x14ac:dyDescent="0.3">
      <c r="A546">
        <v>545</v>
      </c>
      <c r="B546">
        <v>32804</v>
      </c>
      <c r="C546" t="s">
        <v>713</v>
      </c>
      <c r="D546" t="s">
        <v>20</v>
      </c>
      <c r="E546" t="s">
        <v>39</v>
      </c>
      <c r="F546" t="s">
        <v>47</v>
      </c>
      <c r="G546" t="s">
        <v>93</v>
      </c>
      <c r="H546" t="s">
        <v>94</v>
      </c>
      <c r="I546" t="s">
        <v>28</v>
      </c>
      <c r="J546" t="s">
        <v>72</v>
      </c>
      <c r="K546" t="s">
        <v>145</v>
      </c>
      <c r="L546" t="s">
        <v>192</v>
      </c>
      <c r="M546" t="s">
        <v>111</v>
      </c>
      <c r="N546" s="2">
        <v>41526</v>
      </c>
      <c r="O546" s="2">
        <v>41528</v>
      </c>
      <c r="P546">
        <v>42</v>
      </c>
      <c r="Q546" s="1">
        <v>0.02</v>
      </c>
      <c r="R546">
        <v>3.98</v>
      </c>
      <c r="S546">
        <v>5.26</v>
      </c>
      <c r="T546">
        <f t="shared" si="8"/>
        <v>167.16</v>
      </c>
    </row>
    <row r="547" spans="1:20" x14ac:dyDescent="0.3">
      <c r="A547">
        <v>546</v>
      </c>
      <c r="B547">
        <v>32806</v>
      </c>
      <c r="C547" t="s">
        <v>713</v>
      </c>
      <c r="D547" t="s">
        <v>38</v>
      </c>
      <c r="E547" t="s">
        <v>39</v>
      </c>
      <c r="F547" t="s">
        <v>47</v>
      </c>
      <c r="G547" t="s">
        <v>41</v>
      </c>
      <c r="H547" t="s">
        <v>89</v>
      </c>
      <c r="I547" t="s">
        <v>28</v>
      </c>
      <c r="J547" t="s">
        <v>72</v>
      </c>
      <c r="K547" t="s">
        <v>228</v>
      </c>
      <c r="L547" t="s">
        <v>192</v>
      </c>
      <c r="M547" t="s">
        <v>167</v>
      </c>
      <c r="N547" s="2">
        <v>41081</v>
      </c>
      <c r="O547" s="2">
        <v>41082</v>
      </c>
      <c r="P547">
        <v>79</v>
      </c>
      <c r="Q547" s="1">
        <v>0.1</v>
      </c>
      <c r="R547">
        <v>3.69</v>
      </c>
      <c r="S547">
        <v>0.5</v>
      </c>
      <c r="T547">
        <f t="shared" si="8"/>
        <v>291.51</v>
      </c>
    </row>
    <row r="548" spans="1:20" x14ac:dyDescent="0.3">
      <c r="A548">
        <v>547</v>
      </c>
      <c r="B548">
        <v>32806</v>
      </c>
      <c r="C548" t="s">
        <v>713</v>
      </c>
      <c r="D548" t="s">
        <v>20</v>
      </c>
      <c r="E548" t="s">
        <v>39</v>
      </c>
      <c r="F548" t="s">
        <v>47</v>
      </c>
      <c r="G548" t="s">
        <v>41</v>
      </c>
      <c r="H548" t="s">
        <v>49</v>
      </c>
      <c r="I548" t="s">
        <v>28</v>
      </c>
      <c r="J548" t="s">
        <v>72</v>
      </c>
      <c r="K548" t="s">
        <v>291</v>
      </c>
      <c r="L548" t="s">
        <v>192</v>
      </c>
      <c r="M548" t="s">
        <v>160</v>
      </c>
      <c r="N548" s="2">
        <v>41081</v>
      </c>
      <c r="O548" s="2">
        <v>41083</v>
      </c>
      <c r="P548">
        <v>54</v>
      </c>
      <c r="Q548" s="1">
        <v>0.02</v>
      </c>
      <c r="R548">
        <v>6.68</v>
      </c>
      <c r="S548">
        <v>5.2</v>
      </c>
      <c r="T548">
        <f t="shared" si="8"/>
        <v>360.71999999999997</v>
      </c>
    </row>
    <row r="549" spans="1:20" x14ac:dyDescent="0.3">
      <c r="A549">
        <v>548</v>
      </c>
      <c r="B549">
        <v>32869</v>
      </c>
      <c r="C549" t="s">
        <v>803</v>
      </c>
      <c r="D549" t="s">
        <v>20</v>
      </c>
      <c r="E549" t="s">
        <v>21</v>
      </c>
      <c r="F549" t="s">
        <v>22</v>
      </c>
      <c r="G549" t="s">
        <v>93</v>
      </c>
      <c r="H549" t="s">
        <v>206</v>
      </c>
      <c r="I549" t="s">
        <v>28</v>
      </c>
      <c r="J549" t="s">
        <v>72</v>
      </c>
      <c r="K549" t="s">
        <v>213</v>
      </c>
      <c r="L549" t="s">
        <v>26</v>
      </c>
      <c r="M549" t="s">
        <v>182</v>
      </c>
      <c r="N549" s="2">
        <v>40264</v>
      </c>
      <c r="O549" s="2">
        <v>40265</v>
      </c>
      <c r="P549">
        <v>41</v>
      </c>
      <c r="Q549" s="1">
        <v>0.06</v>
      </c>
      <c r="R549">
        <v>8.1199999999999992</v>
      </c>
      <c r="S549">
        <v>2.83</v>
      </c>
      <c r="T549">
        <f t="shared" si="8"/>
        <v>332.91999999999996</v>
      </c>
    </row>
    <row r="550" spans="1:20" x14ac:dyDescent="0.3">
      <c r="A550">
        <v>549</v>
      </c>
      <c r="B550">
        <v>32869</v>
      </c>
      <c r="C550" t="s">
        <v>803</v>
      </c>
      <c r="D550" t="s">
        <v>20</v>
      </c>
      <c r="E550" t="s">
        <v>187</v>
      </c>
      <c r="F550" t="s">
        <v>22</v>
      </c>
      <c r="G550" t="s">
        <v>93</v>
      </c>
      <c r="H550" t="s">
        <v>219</v>
      </c>
      <c r="I550" t="s">
        <v>28</v>
      </c>
      <c r="J550" t="s">
        <v>72</v>
      </c>
      <c r="K550" t="s">
        <v>145</v>
      </c>
      <c r="L550" t="s">
        <v>706</v>
      </c>
      <c r="M550" t="s">
        <v>27</v>
      </c>
      <c r="N550" s="2">
        <v>40264</v>
      </c>
      <c r="O550" s="2">
        <v>40265</v>
      </c>
      <c r="P550">
        <v>49</v>
      </c>
      <c r="Q550" s="1">
        <v>0.05</v>
      </c>
      <c r="R550">
        <v>51.65</v>
      </c>
      <c r="S550">
        <v>18.45</v>
      </c>
      <c r="T550">
        <f t="shared" si="8"/>
        <v>2530.85</v>
      </c>
    </row>
    <row r="551" spans="1:20" x14ac:dyDescent="0.3">
      <c r="A551">
        <v>550</v>
      </c>
      <c r="B551">
        <v>32869</v>
      </c>
      <c r="C551" t="s">
        <v>803</v>
      </c>
      <c r="D551" t="s">
        <v>20</v>
      </c>
      <c r="E551" t="s">
        <v>39</v>
      </c>
      <c r="F551" t="s">
        <v>22</v>
      </c>
      <c r="G551" t="s">
        <v>93</v>
      </c>
      <c r="H551" t="s">
        <v>61</v>
      </c>
      <c r="I551" t="s">
        <v>28</v>
      </c>
      <c r="J551" t="s">
        <v>72</v>
      </c>
      <c r="K551" t="s">
        <v>129</v>
      </c>
      <c r="L551" t="s">
        <v>44</v>
      </c>
      <c r="M551" t="s">
        <v>499</v>
      </c>
      <c r="N551" s="2">
        <v>41360</v>
      </c>
      <c r="O551" s="2">
        <v>41361</v>
      </c>
      <c r="P551">
        <v>2</v>
      </c>
      <c r="Q551" s="1">
        <v>0.01</v>
      </c>
      <c r="R551">
        <v>6.68</v>
      </c>
      <c r="S551">
        <v>1.5</v>
      </c>
      <c r="T551">
        <f t="shared" si="8"/>
        <v>13.36</v>
      </c>
    </row>
    <row r="552" spans="1:20" x14ac:dyDescent="0.3">
      <c r="A552">
        <v>551</v>
      </c>
      <c r="B552">
        <v>32869</v>
      </c>
      <c r="C552" t="s">
        <v>803</v>
      </c>
      <c r="D552" t="s">
        <v>20</v>
      </c>
      <c r="E552" t="s">
        <v>21</v>
      </c>
      <c r="F552" t="s">
        <v>22</v>
      </c>
      <c r="G552" t="s">
        <v>93</v>
      </c>
      <c r="H552" t="s">
        <v>24</v>
      </c>
      <c r="I552" t="s">
        <v>28</v>
      </c>
      <c r="J552" t="s">
        <v>72</v>
      </c>
      <c r="K552" t="s">
        <v>1111</v>
      </c>
      <c r="L552" t="s">
        <v>192</v>
      </c>
      <c r="M552" t="s">
        <v>190</v>
      </c>
      <c r="N552" s="2">
        <v>40264</v>
      </c>
      <c r="O552" s="2">
        <v>40265</v>
      </c>
      <c r="P552">
        <v>39</v>
      </c>
      <c r="Q552" s="1">
        <v>0.1</v>
      </c>
      <c r="R552">
        <v>175.99</v>
      </c>
      <c r="S552">
        <v>8.99</v>
      </c>
      <c r="T552">
        <f t="shared" si="8"/>
        <v>6863.6100000000006</v>
      </c>
    </row>
    <row r="553" spans="1:20" x14ac:dyDescent="0.3">
      <c r="A553">
        <v>552</v>
      </c>
      <c r="B553">
        <v>32931</v>
      </c>
      <c r="C553" t="s">
        <v>454</v>
      </c>
      <c r="D553" t="s">
        <v>20</v>
      </c>
      <c r="E553" t="s">
        <v>39</v>
      </c>
      <c r="F553" t="s">
        <v>47</v>
      </c>
      <c r="G553" t="s">
        <v>48</v>
      </c>
      <c r="H553" t="s">
        <v>61</v>
      </c>
      <c r="I553" t="s">
        <v>28</v>
      </c>
      <c r="J553" t="s">
        <v>72</v>
      </c>
      <c r="K553" t="s">
        <v>145</v>
      </c>
      <c r="L553" t="s">
        <v>192</v>
      </c>
      <c r="M553" t="s">
        <v>111</v>
      </c>
      <c r="N553" s="2">
        <v>40589</v>
      </c>
      <c r="O553" s="2">
        <v>40596</v>
      </c>
      <c r="P553">
        <v>31</v>
      </c>
      <c r="Q553" s="1">
        <v>0.06</v>
      </c>
      <c r="R553">
        <v>2.88</v>
      </c>
      <c r="S553">
        <v>0.5</v>
      </c>
      <c r="T553">
        <f t="shared" si="8"/>
        <v>89.28</v>
      </c>
    </row>
    <row r="554" spans="1:20" x14ac:dyDescent="0.3">
      <c r="A554">
        <v>553</v>
      </c>
      <c r="B554">
        <v>32931</v>
      </c>
      <c r="C554" t="s">
        <v>454</v>
      </c>
      <c r="D554" t="s">
        <v>20</v>
      </c>
      <c r="E554" t="s">
        <v>39</v>
      </c>
      <c r="F554" t="s">
        <v>47</v>
      </c>
      <c r="G554" t="s">
        <v>48</v>
      </c>
      <c r="H554" t="s">
        <v>42</v>
      </c>
      <c r="I554" t="s">
        <v>28</v>
      </c>
      <c r="J554" t="s">
        <v>72</v>
      </c>
      <c r="K554" t="s">
        <v>226</v>
      </c>
      <c r="L554" t="s">
        <v>706</v>
      </c>
      <c r="M554" t="s">
        <v>111</v>
      </c>
      <c r="N554" s="2">
        <v>40589</v>
      </c>
      <c r="O554" s="2">
        <v>40594</v>
      </c>
      <c r="P554">
        <v>25</v>
      </c>
      <c r="Q554" s="1">
        <v>0.08</v>
      </c>
      <c r="R554">
        <v>12.44</v>
      </c>
      <c r="S554">
        <v>6.27</v>
      </c>
      <c r="T554">
        <f t="shared" si="8"/>
        <v>311</v>
      </c>
    </row>
    <row r="555" spans="1:20" x14ac:dyDescent="0.3">
      <c r="A555">
        <v>554</v>
      </c>
      <c r="B555">
        <v>33152</v>
      </c>
      <c r="C555" t="s">
        <v>400</v>
      </c>
      <c r="D555" t="s">
        <v>20</v>
      </c>
      <c r="E555" t="s">
        <v>21</v>
      </c>
      <c r="F555" t="s">
        <v>31</v>
      </c>
      <c r="G555" t="s">
        <v>23</v>
      </c>
      <c r="H555" t="s">
        <v>24</v>
      </c>
      <c r="I555" t="s">
        <v>28</v>
      </c>
      <c r="J555" t="s">
        <v>72</v>
      </c>
      <c r="K555" t="s">
        <v>1254</v>
      </c>
      <c r="L555" t="s">
        <v>192</v>
      </c>
      <c r="M555" t="s">
        <v>131</v>
      </c>
      <c r="N555" s="2">
        <v>40868</v>
      </c>
      <c r="O555" s="2">
        <v>40870</v>
      </c>
      <c r="P555">
        <v>65</v>
      </c>
      <c r="Q555" s="1">
        <v>0</v>
      </c>
      <c r="R555">
        <v>155.99</v>
      </c>
      <c r="S555">
        <v>8.99</v>
      </c>
      <c r="T555">
        <f t="shared" si="8"/>
        <v>10139.35</v>
      </c>
    </row>
    <row r="556" spans="1:20" x14ac:dyDescent="0.3">
      <c r="A556">
        <v>555</v>
      </c>
      <c r="B556">
        <v>33219</v>
      </c>
      <c r="C556" t="s">
        <v>889</v>
      </c>
      <c r="D556" t="s">
        <v>578</v>
      </c>
      <c r="E556" t="s">
        <v>187</v>
      </c>
      <c r="F556" t="s">
        <v>22</v>
      </c>
      <c r="G556" t="s">
        <v>41</v>
      </c>
      <c r="H556" t="s">
        <v>217</v>
      </c>
      <c r="I556" t="s">
        <v>28</v>
      </c>
      <c r="J556" t="s">
        <v>72</v>
      </c>
      <c r="K556" t="s">
        <v>71</v>
      </c>
      <c r="L556" t="s">
        <v>283</v>
      </c>
      <c r="M556" t="s">
        <v>199</v>
      </c>
      <c r="N556" s="2">
        <v>41253</v>
      </c>
      <c r="O556" s="2">
        <v>41254</v>
      </c>
      <c r="P556">
        <v>64</v>
      </c>
      <c r="Q556" s="1">
        <v>0</v>
      </c>
      <c r="R556">
        <v>216.6</v>
      </c>
      <c r="S556">
        <v>64.2</v>
      </c>
      <c r="T556">
        <f t="shared" si="8"/>
        <v>13862.4</v>
      </c>
    </row>
    <row r="557" spans="1:20" x14ac:dyDescent="0.3">
      <c r="A557">
        <v>556</v>
      </c>
      <c r="B557">
        <v>33222</v>
      </c>
      <c r="C557" t="s">
        <v>588</v>
      </c>
      <c r="D557" t="s">
        <v>20</v>
      </c>
      <c r="E557" t="s">
        <v>39</v>
      </c>
      <c r="F557" t="s">
        <v>47</v>
      </c>
      <c r="G557" t="s">
        <v>93</v>
      </c>
      <c r="H557" t="s">
        <v>94</v>
      </c>
      <c r="I557" t="s">
        <v>28</v>
      </c>
      <c r="J557" t="s">
        <v>56</v>
      </c>
      <c r="K557" t="s">
        <v>82</v>
      </c>
      <c r="L557" t="s">
        <v>192</v>
      </c>
      <c r="M557" t="s">
        <v>156</v>
      </c>
      <c r="N557" s="2">
        <v>41444</v>
      </c>
      <c r="O557" s="2">
        <v>41446</v>
      </c>
      <c r="P557">
        <v>27</v>
      </c>
      <c r="Q557" s="1">
        <v>0.05</v>
      </c>
      <c r="R557">
        <v>22.38</v>
      </c>
      <c r="S557">
        <v>15.1</v>
      </c>
      <c r="T557">
        <f t="shared" si="8"/>
        <v>604.26</v>
      </c>
    </row>
    <row r="558" spans="1:20" x14ac:dyDescent="0.3">
      <c r="A558">
        <v>557</v>
      </c>
      <c r="B558">
        <v>33222</v>
      </c>
      <c r="C558" t="s">
        <v>588</v>
      </c>
      <c r="D558" t="s">
        <v>578</v>
      </c>
      <c r="E558" t="s">
        <v>187</v>
      </c>
      <c r="F558" t="s">
        <v>47</v>
      </c>
      <c r="G558" t="s">
        <v>93</v>
      </c>
      <c r="H558" t="s">
        <v>217</v>
      </c>
      <c r="I558" t="s">
        <v>28</v>
      </c>
      <c r="J558" t="s">
        <v>72</v>
      </c>
      <c r="K558" t="s">
        <v>231</v>
      </c>
      <c r="L558" t="s">
        <v>283</v>
      </c>
      <c r="M558" t="s">
        <v>114</v>
      </c>
      <c r="N558" s="2">
        <v>41444</v>
      </c>
      <c r="O558" s="2">
        <v>41445</v>
      </c>
      <c r="P558">
        <v>45</v>
      </c>
      <c r="Q558" s="1">
        <v>0.1</v>
      </c>
      <c r="R558">
        <v>60.98</v>
      </c>
      <c r="S558">
        <v>30</v>
      </c>
      <c r="T558">
        <f t="shared" si="8"/>
        <v>2744.1</v>
      </c>
    </row>
    <row r="559" spans="1:20" x14ac:dyDescent="0.3">
      <c r="A559">
        <v>558</v>
      </c>
      <c r="B559">
        <v>33222</v>
      </c>
      <c r="C559" t="s">
        <v>588</v>
      </c>
      <c r="D559" t="s">
        <v>20</v>
      </c>
      <c r="E559" t="s">
        <v>39</v>
      </c>
      <c r="F559" t="s">
        <v>47</v>
      </c>
      <c r="G559" t="s">
        <v>93</v>
      </c>
      <c r="H559" t="s">
        <v>54</v>
      </c>
      <c r="I559" t="s">
        <v>28</v>
      </c>
      <c r="J559" t="s">
        <v>72</v>
      </c>
      <c r="K559" t="s">
        <v>133</v>
      </c>
      <c r="L559" t="s">
        <v>44</v>
      </c>
      <c r="M559" t="s">
        <v>160</v>
      </c>
      <c r="N559" s="2">
        <v>41444</v>
      </c>
      <c r="O559" s="2">
        <v>41446</v>
      </c>
      <c r="P559">
        <v>72</v>
      </c>
      <c r="Q559" s="1">
        <v>0.02</v>
      </c>
      <c r="R559">
        <v>2.88</v>
      </c>
      <c r="S559">
        <v>0.7</v>
      </c>
      <c r="T559">
        <f t="shared" si="8"/>
        <v>207.35999999999999</v>
      </c>
    </row>
    <row r="560" spans="1:20" x14ac:dyDescent="0.3">
      <c r="A560">
        <v>559</v>
      </c>
      <c r="B560">
        <v>33287</v>
      </c>
      <c r="C560" t="s">
        <v>229</v>
      </c>
      <c r="D560" t="s">
        <v>578</v>
      </c>
      <c r="E560" t="s">
        <v>21</v>
      </c>
      <c r="F560" t="s">
        <v>31</v>
      </c>
      <c r="G560" t="s">
        <v>23</v>
      </c>
      <c r="H560" t="s">
        <v>203</v>
      </c>
      <c r="I560" t="s">
        <v>28</v>
      </c>
      <c r="J560" t="s">
        <v>72</v>
      </c>
      <c r="K560" t="s">
        <v>1107</v>
      </c>
      <c r="L560" t="s">
        <v>283</v>
      </c>
      <c r="M560" t="s">
        <v>131</v>
      </c>
      <c r="N560" s="2">
        <v>41021</v>
      </c>
      <c r="O560" s="2">
        <v>41024</v>
      </c>
      <c r="P560">
        <v>49</v>
      </c>
      <c r="Q560" s="1">
        <v>0</v>
      </c>
      <c r="R560">
        <v>270.97000000000003</v>
      </c>
      <c r="S560">
        <v>28.06</v>
      </c>
      <c r="T560">
        <f t="shared" si="8"/>
        <v>13277.53</v>
      </c>
    </row>
    <row r="561" spans="1:20" x14ac:dyDescent="0.3">
      <c r="A561">
        <v>560</v>
      </c>
      <c r="B561">
        <v>33477</v>
      </c>
      <c r="C561" t="s">
        <v>889</v>
      </c>
      <c r="D561" t="s">
        <v>20</v>
      </c>
      <c r="E561" t="s">
        <v>39</v>
      </c>
      <c r="F561" t="s">
        <v>22</v>
      </c>
      <c r="G561" t="s">
        <v>41</v>
      </c>
      <c r="H561" t="s">
        <v>54</v>
      </c>
      <c r="I561" t="s">
        <v>28</v>
      </c>
      <c r="J561" t="s">
        <v>56</v>
      </c>
      <c r="K561" t="s">
        <v>55</v>
      </c>
      <c r="L561" t="s">
        <v>192</v>
      </c>
      <c r="M561" t="s">
        <v>232</v>
      </c>
      <c r="N561" s="2">
        <v>41566</v>
      </c>
      <c r="O561" s="2">
        <v>41568</v>
      </c>
      <c r="P561">
        <v>59</v>
      </c>
      <c r="Q561" s="1">
        <v>0.08</v>
      </c>
      <c r="R561">
        <v>10.35</v>
      </c>
      <c r="S561">
        <v>0.99</v>
      </c>
      <c r="T561">
        <f t="shared" si="8"/>
        <v>610.65</v>
      </c>
    </row>
    <row r="562" spans="1:20" x14ac:dyDescent="0.3">
      <c r="A562">
        <v>561</v>
      </c>
      <c r="B562">
        <v>33478</v>
      </c>
      <c r="C562" t="s">
        <v>1414</v>
      </c>
      <c r="D562" t="s">
        <v>38</v>
      </c>
      <c r="E562" t="s">
        <v>39</v>
      </c>
      <c r="F562" t="s">
        <v>40</v>
      </c>
      <c r="G562" t="s">
        <v>41</v>
      </c>
      <c r="H562" t="s">
        <v>89</v>
      </c>
      <c r="I562" t="s">
        <v>28</v>
      </c>
      <c r="J562" t="s">
        <v>72</v>
      </c>
      <c r="K562" t="s">
        <v>74</v>
      </c>
      <c r="L562" t="s">
        <v>44</v>
      </c>
      <c r="M562" t="s">
        <v>59</v>
      </c>
      <c r="N562" s="2">
        <v>40708</v>
      </c>
      <c r="O562" s="2">
        <v>40710</v>
      </c>
      <c r="P562">
        <v>32</v>
      </c>
      <c r="Q562" s="1">
        <v>0.04</v>
      </c>
      <c r="R562">
        <v>5.88</v>
      </c>
      <c r="S562">
        <v>3.04</v>
      </c>
      <c r="T562">
        <f t="shared" si="8"/>
        <v>188.16</v>
      </c>
    </row>
    <row r="563" spans="1:20" x14ac:dyDescent="0.3">
      <c r="A563">
        <v>562</v>
      </c>
      <c r="B563">
        <v>33505</v>
      </c>
      <c r="C563" t="s">
        <v>258</v>
      </c>
      <c r="D563" t="s">
        <v>20</v>
      </c>
      <c r="E563" t="s">
        <v>39</v>
      </c>
      <c r="F563" t="s">
        <v>22</v>
      </c>
      <c r="G563" t="s">
        <v>48</v>
      </c>
      <c r="H563" t="s">
        <v>89</v>
      </c>
      <c r="I563" t="s">
        <v>28</v>
      </c>
      <c r="J563" t="s">
        <v>72</v>
      </c>
      <c r="K563" t="s">
        <v>101</v>
      </c>
      <c r="L563" t="s">
        <v>44</v>
      </c>
      <c r="M563" t="s">
        <v>96</v>
      </c>
      <c r="N563" s="2">
        <v>40811</v>
      </c>
      <c r="O563" s="2">
        <v>40815</v>
      </c>
      <c r="P563">
        <v>58</v>
      </c>
      <c r="Q563" s="1">
        <v>0.09</v>
      </c>
      <c r="R563">
        <v>4</v>
      </c>
      <c r="S563">
        <v>1.3</v>
      </c>
      <c r="T563">
        <f t="shared" si="8"/>
        <v>232</v>
      </c>
    </row>
    <row r="564" spans="1:20" x14ac:dyDescent="0.3">
      <c r="A564">
        <v>563</v>
      </c>
      <c r="B564">
        <v>33505</v>
      </c>
      <c r="C564" t="s">
        <v>258</v>
      </c>
      <c r="D564" t="s">
        <v>38</v>
      </c>
      <c r="E564" t="s">
        <v>21</v>
      </c>
      <c r="F564" t="s">
        <v>22</v>
      </c>
      <c r="G564" t="s">
        <v>48</v>
      </c>
      <c r="H564" t="s">
        <v>24</v>
      </c>
      <c r="I564" t="s">
        <v>28</v>
      </c>
      <c r="J564" t="s">
        <v>72</v>
      </c>
      <c r="K564" t="s">
        <v>1138</v>
      </c>
      <c r="L564" t="s">
        <v>192</v>
      </c>
      <c r="M564" t="s">
        <v>123</v>
      </c>
      <c r="N564" s="2">
        <v>40811</v>
      </c>
      <c r="O564" s="2">
        <v>40811</v>
      </c>
      <c r="P564">
        <v>64</v>
      </c>
      <c r="Q564" s="1">
        <v>7.0000000000000007E-2</v>
      </c>
      <c r="R564">
        <v>85.99</v>
      </c>
      <c r="S564">
        <v>10.78</v>
      </c>
      <c r="T564">
        <f t="shared" si="8"/>
        <v>5503.36</v>
      </c>
    </row>
    <row r="565" spans="1:20" x14ac:dyDescent="0.3">
      <c r="A565">
        <v>564</v>
      </c>
      <c r="B565">
        <v>33540</v>
      </c>
      <c r="C565" t="s">
        <v>1491</v>
      </c>
      <c r="D565" t="s">
        <v>20</v>
      </c>
      <c r="E565" t="s">
        <v>39</v>
      </c>
      <c r="F565" t="s">
        <v>22</v>
      </c>
      <c r="G565" t="s">
        <v>48</v>
      </c>
      <c r="H565" t="s">
        <v>94</v>
      </c>
      <c r="I565" t="s">
        <v>28</v>
      </c>
      <c r="J565" t="s">
        <v>72</v>
      </c>
      <c r="K565" t="s">
        <v>98</v>
      </c>
      <c r="L565" t="s">
        <v>44</v>
      </c>
      <c r="M565" t="s">
        <v>246</v>
      </c>
      <c r="N565" s="2">
        <v>41066</v>
      </c>
      <c r="O565" s="2">
        <v>41070</v>
      </c>
      <c r="P565">
        <v>35</v>
      </c>
      <c r="Q565" s="1">
        <v>0.1</v>
      </c>
      <c r="R565">
        <v>9.85</v>
      </c>
      <c r="S565">
        <v>4.82</v>
      </c>
      <c r="T565">
        <f t="shared" si="8"/>
        <v>344.75</v>
      </c>
    </row>
    <row r="566" spans="1:20" x14ac:dyDescent="0.3">
      <c r="A566">
        <v>565</v>
      </c>
      <c r="B566">
        <v>33605</v>
      </c>
      <c r="C566" t="s">
        <v>459</v>
      </c>
      <c r="D566" t="s">
        <v>20</v>
      </c>
      <c r="E566" t="s">
        <v>39</v>
      </c>
      <c r="F566" t="s">
        <v>47</v>
      </c>
      <c r="G566" t="s">
        <v>23</v>
      </c>
      <c r="H566" t="s">
        <v>42</v>
      </c>
      <c r="I566" t="s">
        <v>28</v>
      </c>
      <c r="J566" t="s">
        <v>72</v>
      </c>
      <c r="K566" t="s">
        <v>119</v>
      </c>
      <c r="L566" t="s">
        <v>192</v>
      </c>
      <c r="M566" t="s">
        <v>156</v>
      </c>
      <c r="N566" s="2">
        <v>41367</v>
      </c>
      <c r="O566" s="2">
        <v>41369</v>
      </c>
      <c r="P566">
        <v>42</v>
      </c>
      <c r="Q566" s="1">
        <v>0.04</v>
      </c>
      <c r="R566">
        <v>3.52</v>
      </c>
      <c r="S566">
        <v>6.83</v>
      </c>
      <c r="T566">
        <f t="shared" si="8"/>
        <v>147.84</v>
      </c>
    </row>
    <row r="567" spans="1:20" x14ac:dyDescent="0.3">
      <c r="A567">
        <v>566</v>
      </c>
      <c r="B567">
        <v>33632</v>
      </c>
      <c r="C567" t="s">
        <v>1524</v>
      </c>
      <c r="D567" t="s">
        <v>20</v>
      </c>
      <c r="E567" t="s">
        <v>21</v>
      </c>
      <c r="F567" t="s">
        <v>47</v>
      </c>
      <c r="G567" t="s">
        <v>23</v>
      </c>
      <c r="H567" t="s">
        <v>203</v>
      </c>
      <c r="I567" t="s">
        <v>28</v>
      </c>
      <c r="J567" t="s">
        <v>72</v>
      </c>
      <c r="K567" t="s">
        <v>198</v>
      </c>
      <c r="L567" t="s">
        <v>192</v>
      </c>
      <c r="M567" t="s">
        <v>134</v>
      </c>
      <c r="N567" s="2">
        <v>40615</v>
      </c>
      <c r="O567" s="2">
        <v>40616</v>
      </c>
      <c r="P567">
        <v>8</v>
      </c>
      <c r="Q567" s="1">
        <v>0.06</v>
      </c>
      <c r="R567">
        <v>115.99</v>
      </c>
      <c r="S567">
        <v>5.26</v>
      </c>
      <c r="T567">
        <f t="shared" si="8"/>
        <v>927.92</v>
      </c>
    </row>
    <row r="568" spans="1:20" x14ac:dyDescent="0.3">
      <c r="A568">
        <v>567</v>
      </c>
      <c r="B568">
        <v>33635</v>
      </c>
      <c r="C568" t="s">
        <v>1276</v>
      </c>
      <c r="D568" t="s">
        <v>578</v>
      </c>
      <c r="E568" t="s">
        <v>21</v>
      </c>
      <c r="F568" t="s">
        <v>31</v>
      </c>
      <c r="G568" t="s">
        <v>41</v>
      </c>
      <c r="H568" t="s">
        <v>203</v>
      </c>
      <c r="I568" t="s">
        <v>28</v>
      </c>
      <c r="J568" t="s">
        <v>72</v>
      </c>
      <c r="K568" t="s">
        <v>210</v>
      </c>
      <c r="L568" t="s">
        <v>283</v>
      </c>
      <c r="M568" t="s">
        <v>131</v>
      </c>
      <c r="N568" s="2">
        <v>40371</v>
      </c>
      <c r="O568" s="2">
        <v>40372</v>
      </c>
      <c r="P568">
        <v>6</v>
      </c>
      <c r="Q568" s="1">
        <v>0.04</v>
      </c>
      <c r="R568">
        <v>90.97</v>
      </c>
      <c r="S568">
        <v>28</v>
      </c>
      <c r="T568">
        <f t="shared" si="8"/>
        <v>545.81999999999994</v>
      </c>
    </row>
    <row r="569" spans="1:20" x14ac:dyDescent="0.3">
      <c r="A569">
        <v>568</v>
      </c>
      <c r="B569">
        <v>33635</v>
      </c>
      <c r="C569" t="s">
        <v>1276</v>
      </c>
      <c r="D569" t="s">
        <v>20</v>
      </c>
      <c r="E569" t="s">
        <v>39</v>
      </c>
      <c r="F569" t="s">
        <v>31</v>
      </c>
      <c r="G569" t="s">
        <v>41</v>
      </c>
      <c r="H569" t="s">
        <v>54</v>
      </c>
      <c r="I569" t="s">
        <v>28</v>
      </c>
      <c r="J569" t="s">
        <v>84</v>
      </c>
      <c r="K569" t="s">
        <v>71</v>
      </c>
      <c r="L569" t="s">
        <v>746</v>
      </c>
      <c r="M569" t="s">
        <v>131</v>
      </c>
      <c r="N569" s="2">
        <v>40371</v>
      </c>
      <c r="O569" s="2">
        <v>40372</v>
      </c>
      <c r="P569">
        <v>5</v>
      </c>
      <c r="Q569" s="1">
        <v>7.0000000000000007E-2</v>
      </c>
      <c r="R569">
        <v>20.34</v>
      </c>
      <c r="S569">
        <v>35</v>
      </c>
      <c r="T569">
        <f t="shared" si="8"/>
        <v>101.7</v>
      </c>
    </row>
    <row r="570" spans="1:20" x14ac:dyDescent="0.3">
      <c r="A570">
        <v>569</v>
      </c>
      <c r="B570">
        <v>33732</v>
      </c>
      <c r="C570" t="s">
        <v>211</v>
      </c>
      <c r="D570" t="s">
        <v>20</v>
      </c>
      <c r="E570" t="s">
        <v>187</v>
      </c>
      <c r="F570" t="s">
        <v>47</v>
      </c>
      <c r="G570" t="s">
        <v>32</v>
      </c>
      <c r="H570" t="s">
        <v>219</v>
      </c>
      <c r="I570" t="s">
        <v>28</v>
      </c>
      <c r="J570" t="s">
        <v>84</v>
      </c>
      <c r="K570" t="s">
        <v>228</v>
      </c>
      <c r="L570" t="s">
        <v>192</v>
      </c>
      <c r="M570" t="s">
        <v>51</v>
      </c>
      <c r="N570" s="2">
        <v>41514</v>
      </c>
      <c r="O570" s="2">
        <v>41515</v>
      </c>
      <c r="P570">
        <v>66</v>
      </c>
      <c r="Q570" s="1">
        <v>0.05</v>
      </c>
      <c r="R570">
        <v>9.65</v>
      </c>
      <c r="S570">
        <v>6.22</v>
      </c>
      <c r="T570">
        <f t="shared" si="8"/>
        <v>636.9</v>
      </c>
    </row>
    <row r="571" spans="1:20" x14ac:dyDescent="0.3">
      <c r="A571">
        <v>570</v>
      </c>
      <c r="B571">
        <v>33763</v>
      </c>
      <c r="C571" t="s">
        <v>1441</v>
      </c>
      <c r="D571" t="s">
        <v>20</v>
      </c>
      <c r="E571" t="s">
        <v>21</v>
      </c>
      <c r="F571" t="s">
        <v>22</v>
      </c>
      <c r="G571" t="s">
        <v>32</v>
      </c>
      <c r="H571" t="s">
        <v>203</v>
      </c>
      <c r="I571" t="s">
        <v>28</v>
      </c>
      <c r="J571" t="s">
        <v>84</v>
      </c>
      <c r="K571" t="s">
        <v>210</v>
      </c>
      <c r="L571" t="s">
        <v>746</v>
      </c>
      <c r="M571" t="s">
        <v>199</v>
      </c>
      <c r="N571" s="2">
        <v>40809</v>
      </c>
      <c r="O571" s="2">
        <v>40811</v>
      </c>
      <c r="P571">
        <v>42</v>
      </c>
      <c r="Q571" s="1">
        <v>0.08</v>
      </c>
      <c r="R571">
        <v>499.99</v>
      </c>
      <c r="S571">
        <v>24.49</v>
      </c>
      <c r="T571">
        <f t="shared" si="8"/>
        <v>20999.58</v>
      </c>
    </row>
    <row r="572" spans="1:20" x14ac:dyDescent="0.3">
      <c r="A572">
        <v>571</v>
      </c>
      <c r="B572">
        <v>33826</v>
      </c>
      <c r="C572" t="s">
        <v>1030</v>
      </c>
      <c r="D572" t="s">
        <v>20</v>
      </c>
      <c r="E572" t="s">
        <v>187</v>
      </c>
      <c r="F572" t="s">
        <v>40</v>
      </c>
      <c r="G572" t="s">
        <v>48</v>
      </c>
      <c r="H572" t="s">
        <v>188</v>
      </c>
      <c r="I572" t="s">
        <v>28</v>
      </c>
      <c r="J572" t="s">
        <v>84</v>
      </c>
      <c r="K572" t="s">
        <v>221</v>
      </c>
      <c r="L572" t="s">
        <v>26</v>
      </c>
      <c r="M572" t="s">
        <v>99</v>
      </c>
      <c r="N572" s="2">
        <v>40896</v>
      </c>
      <c r="O572" s="2">
        <v>40900</v>
      </c>
      <c r="P572">
        <v>24</v>
      </c>
      <c r="Q572" s="1">
        <v>0.03</v>
      </c>
      <c r="R572">
        <v>14.34</v>
      </c>
      <c r="S572">
        <v>5</v>
      </c>
      <c r="T572">
        <f t="shared" si="8"/>
        <v>344.15999999999997</v>
      </c>
    </row>
    <row r="573" spans="1:20" x14ac:dyDescent="0.3">
      <c r="A573">
        <v>572</v>
      </c>
      <c r="B573">
        <v>33959</v>
      </c>
      <c r="C573" t="s">
        <v>750</v>
      </c>
      <c r="D573" t="s">
        <v>578</v>
      </c>
      <c r="E573" t="s">
        <v>187</v>
      </c>
      <c r="F573" t="s">
        <v>22</v>
      </c>
      <c r="G573" t="s">
        <v>23</v>
      </c>
      <c r="H573" t="s">
        <v>225</v>
      </c>
      <c r="I573" t="s">
        <v>28</v>
      </c>
      <c r="J573" t="s">
        <v>84</v>
      </c>
      <c r="K573" t="s">
        <v>113</v>
      </c>
      <c r="L573" t="s">
        <v>330</v>
      </c>
      <c r="M573" t="s">
        <v>150</v>
      </c>
      <c r="N573" s="2">
        <v>41486</v>
      </c>
      <c r="O573" s="2">
        <v>41487</v>
      </c>
      <c r="P573">
        <v>32</v>
      </c>
      <c r="Q573" s="1">
        <v>0.03</v>
      </c>
      <c r="R573">
        <v>15.23</v>
      </c>
      <c r="S573">
        <v>27.75</v>
      </c>
      <c r="T573">
        <f t="shared" si="8"/>
        <v>487.36</v>
      </c>
    </row>
    <row r="574" spans="1:20" x14ac:dyDescent="0.3">
      <c r="A574">
        <v>573</v>
      </c>
      <c r="B574">
        <v>34017</v>
      </c>
      <c r="C574" t="s">
        <v>1126</v>
      </c>
      <c r="D574" t="s">
        <v>38</v>
      </c>
      <c r="E574" t="s">
        <v>39</v>
      </c>
      <c r="F574" t="s">
        <v>31</v>
      </c>
      <c r="G574" t="s">
        <v>41</v>
      </c>
      <c r="H574" t="s">
        <v>61</v>
      </c>
      <c r="I574" t="s">
        <v>28</v>
      </c>
      <c r="J574" t="s">
        <v>84</v>
      </c>
      <c r="K574" t="s">
        <v>221</v>
      </c>
      <c r="L574" t="s">
        <v>44</v>
      </c>
      <c r="M574" t="s">
        <v>296</v>
      </c>
      <c r="N574" s="2">
        <v>40260</v>
      </c>
      <c r="O574" s="2">
        <v>40260</v>
      </c>
      <c r="P574">
        <v>20</v>
      </c>
      <c r="Q574" s="1">
        <v>0.05</v>
      </c>
      <c r="R574">
        <v>4.84</v>
      </c>
      <c r="S574">
        <v>0.71</v>
      </c>
      <c r="T574">
        <f t="shared" si="8"/>
        <v>96.8</v>
      </c>
    </row>
    <row r="575" spans="1:20" x14ac:dyDescent="0.3">
      <c r="A575">
        <v>574</v>
      </c>
      <c r="B575">
        <v>34017</v>
      </c>
      <c r="C575" t="s">
        <v>1126</v>
      </c>
      <c r="D575" t="s">
        <v>20</v>
      </c>
      <c r="E575" t="s">
        <v>39</v>
      </c>
      <c r="F575" t="s">
        <v>31</v>
      </c>
      <c r="G575" t="s">
        <v>41</v>
      </c>
      <c r="H575" t="s">
        <v>49</v>
      </c>
      <c r="I575" t="s">
        <v>28</v>
      </c>
      <c r="J575" t="s">
        <v>84</v>
      </c>
      <c r="K575" t="s">
        <v>248</v>
      </c>
      <c r="L575" t="s">
        <v>192</v>
      </c>
      <c r="M575" t="s">
        <v>255</v>
      </c>
      <c r="N575" s="2">
        <v>40260</v>
      </c>
      <c r="O575" s="2">
        <v>40262</v>
      </c>
      <c r="P575">
        <v>28</v>
      </c>
      <c r="Q575" s="1">
        <v>0.01</v>
      </c>
      <c r="R575">
        <v>14.98</v>
      </c>
      <c r="S575">
        <v>7.69</v>
      </c>
      <c r="T575">
        <f t="shared" si="8"/>
        <v>419.44</v>
      </c>
    </row>
    <row r="576" spans="1:20" x14ac:dyDescent="0.3">
      <c r="A576">
        <v>575</v>
      </c>
      <c r="B576">
        <v>34048</v>
      </c>
      <c r="C576" t="s">
        <v>803</v>
      </c>
      <c r="D576" t="s">
        <v>20</v>
      </c>
      <c r="E576" t="s">
        <v>187</v>
      </c>
      <c r="F576" t="s">
        <v>22</v>
      </c>
      <c r="G576" t="s">
        <v>48</v>
      </c>
      <c r="H576" t="s">
        <v>225</v>
      </c>
      <c r="I576" t="s">
        <v>28</v>
      </c>
      <c r="J576" t="s">
        <v>84</v>
      </c>
      <c r="K576" t="s">
        <v>113</v>
      </c>
      <c r="L576" t="s">
        <v>26</v>
      </c>
      <c r="M576" t="s">
        <v>27</v>
      </c>
      <c r="N576" s="2">
        <v>40996</v>
      </c>
      <c r="O576" s="2">
        <v>40998</v>
      </c>
      <c r="P576">
        <v>1</v>
      </c>
      <c r="Q576" s="1">
        <v>0.04</v>
      </c>
      <c r="R576">
        <v>22.23</v>
      </c>
      <c r="S576">
        <v>3.63</v>
      </c>
      <c r="T576">
        <f t="shared" si="8"/>
        <v>22.23</v>
      </c>
    </row>
    <row r="577" spans="1:20" x14ac:dyDescent="0.3">
      <c r="A577">
        <v>576</v>
      </c>
      <c r="B577">
        <v>34086</v>
      </c>
      <c r="C577" t="s">
        <v>796</v>
      </c>
      <c r="D577" t="s">
        <v>20</v>
      </c>
      <c r="E577" t="s">
        <v>21</v>
      </c>
      <c r="F577" t="s">
        <v>47</v>
      </c>
      <c r="G577" t="s">
        <v>41</v>
      </c>
      <c r="H577" t="s">
        <v>24</v>
      </c>
      <c r="I577" t="s">
        <v>28</v>
      </c>
      <c r="J577" t="s">
        <v>84</v>
      </c>
      <c r="K577" t="s">
        <v>1243</v>
      </c>
      <c r="L577" t="s">
        <v>192</v>
      </c>
      <c r="M577" t="s">
        <v>156</v>
      </c>
      <c r="N577" s="2">
        <v>41393</v>
      </c>
      <c r="O577" s="2">
        <v>41395</v>
      </c>
      <c r="P577">
        <v>41</v>
      </c>
      <c r="Q577" s="1">
        <v>0.04</v>
      </c>
      <c r="R577">
        <v>65.989999999999995</v>
      </c>
      <c r="S577">
        <v>2.5</v>
      </c>
      <c r="T577">
        <f t="shared" si="8"/>
        <v>2705.5899999999997</v>
      </c>
    </row>
    <row r="578" spans="1:20" x14ac:dyDescent="0.3">
      <c r="A578">
        <v>577</v>
      </c>
      <c r="B578">
        <v>34244</v>
      </c>
      <c r="C578" t="s">
        <v>889</v>
      </c>
      <c r="D578" t="s">
        <v>38</v>
      </c>
      <c r="E578" t="s">
        <v>21</v>
      </c>
      <c r="F578" t="s">
        <v>22</v>
      </c>
      <c r="G578" t="s">
        <v>48</v>
      </c>
      <c r="H578" t="s">
        <v>33</v>
      </c>
      <c r="I578" t="s">
        <v>28</v>
      </c>
      <c r="J578" t="s">
        <v>84</v>
      </c>
      <c r="K578" t="s">
        <v>409</v>
      </c>
      <c r="L578" t="s">
        <v>26</v>
      </c>
      <c r="M578" t="s">
        <v>150</v>
      </c>
      <c r="N578" s="2">
        <v>40815</v>
      </c>
      <c r="O578" s="2">
        <v>40824</v>
      </c>
      <c r="P578">
        <v>46</v>
      </c>
      <c r="Q578" s="1">
        <v>0</v>
      </c>
      <c r="R578">
        <v>7.37</v>
      </c>
      <c r="S578">
        <v>5.53</v>
      </c>
      <c r="T578">
        <f t="shared" si="8"/>
        <v>339.02</v>
      </c>
    </row>
    <row r="579" spans="1:20" x14ac:dyDescent="0.3">
      <c r="A579">
        <v>578</v>
      </c>
      <c r="B579">
        <v>34244</v>
      </c>
      <c r="C579" t="s">
        <v>889</v>
      </c>
      <c r="D579" t="s">
        <v>20</v>
      </c>
      <c r="E579" t="s">
        <v>21</v>
      </c>
      <c r="F579" t="s">
        <v>22</v>
      </c>
      <c r="G579" t="s">
        <v>48</v>
      </c>
      <c r="H579" t="s">
        <v>24</v>
      </c>
      <c r="I579" t="s">
        <v>28</v>
      </c>
      <c r="J579" t="s">
        <v>84</v>
      </c>
      <c r="K579" t="s">
        <v>208</v>
      </c>
      <c r="L579" t="s">
        <v>26</v>
      </c>
      <c r="M579" t="s">
        <v>27</v>
      </c>
      <c r="N579" s="2">
        <v>40815</v>
      </c>
      <c r="O579" s="2">
        <v>40817</v>
      </c>
      <c r="P579">
        <v>7</v>
      </c>
      <c r="Q579" s="1">
        <v>0.04</v>
      </c>
      <c r="R579">
        <v>31.78</v>
      </c>
      <c r="S579">
        <v>1.99</v>
      </c>
      <c r="T579">
        <f t="shared" ref="T579:T642" si="9">R579*P579</f>
        <v>222.46</v>
      </c>
    </row>
    <row r="580" spans="1:20" x14ac:dyDescent="0.3">
      <c r="A580">
        <v>579</v>
      </c>
      <c r="B580">
        <v>34246</v>
      </c>
      <c r="C580" t="s">
        <v>956</v>
      </c>
      <c r="D580" t="s">
        <v>20</v>
      </c>
      <c r="E580" t="s">
        <v>39</v>
      </c>
      <c r="F580" t="s">
        <v>47</v>
      </c>
      <c r="G580" t="s">
        <v>23</v>
      </c>
      <c r="H580" t="s">
        <v>89</v>
      </c>
      <c r="I580" t="s">
        <v>28</v>
      </c>
      <c r="J580" t="s">
        <v>84</v>
      </c>
      <c r="K580" t="s">
        <v>158</v>
      </c>
      <c r="L580" t="s">
        <v>192</v>
      </c>
      <c r="M580" t="s">
        <v>51</v>
      </c>
      <c r="N580" s="2">
        <v>40823</v>
      </c>
      <c r="O580" s="2">
        <v>40824</v>
      </c>
      <c r="P580">
        <v>88</v>
      </c>
      <c r="Q580" s="1">
        <v>0.03</v>
      </c>
      <c r="R580">
        <v>4.0599999999999996</v>
      </c>
      <c r="S580">
        <v>6.89</v>
      </c>
      <c r="T580">
        <f t="shared" si="9"/>
        <v>357.28</v>
      </c>
    </row>
    <row r="581" spans="1:20" x14ac:dyDescent="0.3">
      <c r="A581">
        <v>580</v>
      </c>
      <c r="B581">
        <v>34246</v>
      </c>
      <c r="C581" t="s">
        <v>956</v>
      </c>
      <c r="D581" t="s">
        <v>20</v>
      </c>
      <c r="E581" t="s">
        <v>21</v>
      </c>
      <c r="F581" t="s">
        <v>47</v>
      </c>
      <c r="G581" t="s">
        <v>23</v>
      </c>
      <c r="H581" t="s">
        <v>33</v>
      </c>
      <c r="I581" t="s">
        <v>28</v>
      </c>
      <c r="J581" t="s">
        <v>84</v>
      </c>
      <c r="K581" t="s">
        <v>1111</v>
      </c>
      <c r="L581" t="s">
        <v>192</v>
      </c>
      <c r="M581" t="s">
        <v>111</v>
      </c>
      <c r="N581" s="2">
        <v>40823</v>
      </c>
      <c r="O581" s="2">
        <v>40824</v>
      </c>
      <c r="P581">
        <v>32</v>
      </c>
      <c r="Q581" s="1">
        <v>0.03</v>
      </c>
      <c r="R581">
        <v>99.99</v>
      </c>
      <c r="S581">
        <v>19.989999999999998</v>
      </c>
      <c r="T581">
        <f t="shared" si="9"/>
        <v>3199.68</v>
      </c>
    </row>
    <row r="582" spans="1:20" x14ac:dyDescent="0.3">
      <c r="A582">
        <v>581</v>
      </c>
      <c r="B582">
        <v>34246</v>
      </c>
      <c r="C582" t="s">
        <v>956</v>
      </c>
      <c r="D582" t="s">
        <v>20</v>
      </c>
      <c r="E582" t="s">
        <v>39</v>
      </c>
      <c r="F582" t="s">
        <v>47</v>
      </c>
      <c r="G582" t="s">
        <v>23</v>
      </c>
      <c r="H582" t="s">
        <v>78</v>
      </c>
      <c r="I582" t="s">
        <v>28</v>
      </c>
      <c r="J582" t="s">
        <v>84</v>
      </c>
      <c r="K582" t="s">
        <v>189</v>
      </c>
      <c r="L582" t="s">
        <v>192</v>
      </c>
      <c r="M582" t="s">
        <v>114</v>
      </c>
      <c r="N582" s="2">
        <v>40823</v>
      </c>
      <c r="O582" s="2">
        <v>40825</v>
      </c>
      <c r="P582">
        <v>49</v>
      </c>
      <c r="Q582" s="1">
        <v>0.01</v>
      </c>
      <c r="R582">
        <v>11.58</v>
      </c>
      <c r="S582">
        <v>6.97</v>
      </c>
      <c r="T582">
        <f t="shared" si="9"/>
        <v>567.41999999999996</v>
      </c>
    </row>
    <row r="583" spans="1:20" x14ac:dyDescent="0.3">
      <c r="A583">
        <v>582</v>
      </c>
      <c r="B583">
        <v>34400</v>
      </c>
      <c r="C583" t="s">
        <v>825</v>
      </c>
      <c r="D583" t="s">
        <v>20</v>
      </c>
      <c r="E583" t="s">
        <v>39</v>
      </c>
      <c r="F583" t="s">
        <v>31</v>
      </c>
      <c r="G583" t="s">
        <v>48</v>
      </c>
      <c r="H583" t="s">
        <v>42</v>
      </c>
      <c r="I583" t="s">
        <v>28</v>
      </c>
      <c r="J583" t="s">
        <v>84</v>
      </c>
      <c r="K583" t="s">
        <v>43</v>
      </c>
      <c r="L583" t="s">
        <v>26</v>
      </c>
      <c r="M583" t="s">
        <v>255</v>
      </c>
      <c r="N583" s="2">
        <v>41632</v>
      </c>
      <c r="O583" s="2">
        <v>41636</v>
      </c>
      <c r="P583">
        <v>50</v>
      </c>
      <c r="Q583" s="1">
        <v>0.01</v>
      </c>
      <c r="R583">
        <v>3.57</v>
      </c>
      <c r="S583">
        <v>4.17</v>
      </c>
      <c r="T583">
        <f t="shared" si="9"/>
        <v>178.5</v>
      </c>
    </row>
    <row r="584" spans="1:20" x14ac:dyDescent="0.3">
      <c r="A584">
        <v>583</v>
      </c>
      <c r="B584">
        <v>34400</v>
      </c>
      <c r="C584" t="s">
        <v>825</v>
      </c>
      <c r="D584" t="s">
        <v>20</v>
      </c>
      <c r="E584" t="s">
        <v>21</v>
      </c>
      <c r="F584" t="s">
        <v>31</v>
      </c>
      <c r="G584" t="s">
        <v>48</v>
      </c>
      <c r="H584" t="s">
        <v>206</v>
      </c>
      <c r="I584" t="s">
        <v>28</v>
      </c>
      <c r="J584" t="s">
        <v>84</v>
      </c>
      <c r="K584" t="s">
        <v>1111</v>
      </c>
      <c r="L584" t="s">
        <v>192</v>
      </c>
      <c r="M584" t="s">
        <v>69</v>
      </c>
      <c r="N584" s="2">
        <v>41632</v>
      </c>
      <c r="O584" s="2">
        <v>41637</v>
      </c>
      <c r="P584">
        <v>34</v>
      </c>
      <c r="Q584" s="1">
        <v>0.04</v>
      </c>
      <c r="R584">
        <v>65.989999999999995</v>
      </c>
      <c r="S584">
        <v>4.2</v>
      </c>
      <c r="T584">
        <f t="shared" si="9"/>
        <v>2243.66</v>
      </c>
    </row>
    <row r="585" spans="1:20" x14ac:dyDescent="0.3">
      <c r="A585">
        <v>584</v>
      </c>
      <c r="B585">
        <v>34435</v>
      </c>
      <c r="C585" t="s">
        <v>960</v>
      </c>
      <c r="D585" t="s">
        <v>20</v>
      </c>
      <c r="E585" t="s">
        <v>39</v>
      </c>
      <c r="F585" t="s">
        <v>31</v>
      </c>
      <c r="G585" t="s">
        <v>48</v>
      </c>
      <c r="H585" t="s">
        <v>94</v>
      </c>
      <c r="I585" t="s">
        <v>28</v>
      </c>
      <c r="J585" t="s">
        <v>84</v>
      </c>
      <c r="K585" t="s">
        <v>231</v>
      </c>
      <c r="L585" t="s">
        <v>26</v>
      </c>
      <c r="M585" t="s">
        <v>69</v>
      </c>
      <c r="N585" s="2">
        <v>40395</v>
      </c>
      <c r="O585" s="2">
        <v>40397</v>
      </c>
      <c r="P585">
        <v>76</v>
      </c>
      <c r="Q585" s="1">
        <v>0.01</v>
      </c>
      <c r="R585">
        <v>10.48</v>
      </c>
      <c r="S585">
        <v>2.89</v>
      </c>
      <c r="T585">
        <f t="shared" si="9"/>
        <v>796.48</v>
      </c>
    </row>
    <row r="586" spans="1:20" x14ac:dyDescent="0.3">
      <c r="A586">
        <v>585</v>
      </c>
      <c r="B586">
        <v>34657</v>
      </c>
      <c r="C586" t="s">
        <v>427</v>
      </c>
      <c r="D586" t="s">
        <v>38</v>
      </c>
      <c r="E586" t="s">
        <v>39</v>
      </c>
      <c r="F586" t="s">
        <v>31</v>
      </c>
      <c r="G586" t="s">
        <v>48</v>
      </c>
      <c r="H586" t="s">
        <v>42</v>
      </c>
      <c r="I586" t="s">
        <v>28</v>
      </c>
      <c r="J586" t="s">
        <v>84</v>
      </c>
      <c r="K586" t="s">
        <v>113</v>
      </c>
      <c r="L586" t="s">
        <v>192</v>
      </c>
      <c r="M586" t="s">
        <v>121</v>
      </c>
      <c r="N586" s="2">
        <v>40668</v>
      </c>
      <c r="O586" s="2">
        <v>40677</v>
      </c>
      <c r="P586">
        <v>67</v>
      </c>
      <c r="Q586" s="1">
        <v>0.04</v>
      </c>
      <c r="R586">
        <v>30.98</v>
      </c>
      <c r="S586">
        <v>19.510000000000002</v>
      </c>
      <c r="T586">
        <f t="shared" si="9"/>
        <v>2075.66</v>
      </c>
    </row>
    <row r="587" spans="1:20" x14ac:dyDescent="0.3">
      <c r="A587">
        <v>586</v>
      </c>
      <c r="B587">
        <v>34849</v>
      </c>
      <c r="C587" t="s">
        <v>713</v>
      </c>
      <c r="D587" t="s">
        <v>20</v>
      </c>
      <c r="E587" t="s">
        <v>39</v>
      </c>
      <c r="F587" t="s">
        <v>47</v>
      </c>
      <c r="G587" t="s">
        <v>23</v>
      </c>
      <c r="H587" t="s">
        <v>54</v>
      </c>
      <c r="I587" t="s">
        <v>28</v>
      </c>
      <c r="J587" t="s">
        <v>84</v>
      </c>
      <c r="K587" t="s">
        <v>170</v>
      </c>
      <c r="L587" t="s">
        <v>192</v>
      </c>
      <c r="M587" t="s">
        <v>111</v>
      </c>
      <c r="N587" s="2">
        <v>40828</v>
      </c>
      <c r="O587" s="2">
        <v>40830</v>
      </c>
      <c r="P587">
        <v>5</v>
      </c>
      <c r="Q587" s="1">
        <v>0.1</v>
      </c>
      <c r="R587">
        <v>4.13</v>
      </c>
      <c r="S587">
        <v>0.5</v>
      </c>
      <c r="T587">
        <f t="shared" si="9"/>
        <v>20.65</v>
      </c>
    </row>
    <row r="588" spans="1:20" x14ac:dyDescent="0.3">
      <c r="A588">
        <v>587</v>
      </c>
      <c r="B588">
        <v>34849</v>
      </c>
      <c r="C588" t="s">
        <v>713</v>
      </c>
      <c r="D588" t="s">
        <v>20</v>
      </c>
      <c r="E588" t="s">
        <v>39</v>
      </c>
      <c r="F588" t="s">
        <v>47</v>
      </c>
      <c r="G588" t="s">
        <v>23</v>
      </c>
      <c r="H588" t="s">
        <v>42</v>
      </c>
      <c r="I588" t="s">
        <v>28</v>
      </c>
      <c r="J588" t="s">
        <v>84</v>
      </c>
      <c r="K588" t="s">
        <v>170</v>
      </c>
      <c r="L588" t="s">
        <v>44</v>
      </c>
      <c r="M588" t="s">
        <v>114</v>
      </c>
      <c r="N588" s="2">
        <v>40828</v>
      </c>
      <c r="O588" s="2">
        <v>40829</v>
      </c>
      <c r="P588">
        <v>40</v>
      </c>
      <c r="Q588" s="1">
        <v>0.08</v>
      </c>
      <c r="R588">
        <v>4.7300000000000004</v>
      </c>
      <c r="S588">
        <v>1.52</v>
      </c>
      <c r="T588">
        <f t="shared" si="9"/>
        <v>189.20000000000002</v>
      </c>
    </row>
    <row r="589" spans="1:20" x14ac:dyDescent="0.3">
      <c r="A589">
        <v>588</v>
      </c>
      <c r="B589">
        <v>34849</v>
      </c>
      <c r="C589" t="s">
        <v>713</v>
      </c>
      <c r="D589" t="s">
        <v>20</v>
      </c>
      <c r="E589" t="s">
        <v>39</v>
      </c>
      <c r="F589" t="s">
        <v>47</v>
      </c>
      <c r="G589" t="s">
        <v>23</v>
      </c>
      <c r="H589" t="s">
        <v>49</v>
      </c>
      <c r="I589" t="s">
        <v>28</v>
      </c>
      <c r="J589" t="s">
        <v>84</v>
      </c>
      <c r="K589" t="s">
        <v>181</v>
      </c>
      <c r="L589" t="s">
        <v>192</v>
      </c>
      <c r="M589" t="s">
        <v>160</v>
      </c>
      <c r="N589" s="2">
        <v>40828</v>
      </c>
      <c r="O589" s="2">
        <v>40829</v>
      </c>
      <c r="P589">
        <v>5</v>
      </c>
      <c r="Q589" s="1">
        <v>7.0000000000000007E-2</v>
      </c>
      <c r="R589">
        <v>419.19</v>
      </c>
      <c r="S589">
        <v>19.989999999999998</v>
      </c>
      <c r="T589">
        <f t="shared" si="9"/>
        <v>2095.9499999999998</v>
      </c>
    </row>
    <row r="590" spans="1:20" x14ac:dyDescent="0.3">
      <c r="A590">
        <v>589</v>
      </c>
      <c r="B590">
        <v>34881</v>
      </c>
      <c r="C590" t="s">
        <v>400</v>
      </c>
      <c r="D590" t="s">
        <v>20</v>
      </c>
      <c r="E590" t="s">
        <v>39</v>
      </c>
      <c r="F590" t="s">
        <v>31</v>
      </c>
      <c r="G590" t="s">
        <v>93</v>
      </c>
      <c r="H590" t="s">
        <v>61</v>
      </c>
      <c r="I590" t="s">
        <v>28</v>
      </c>
      <c r="J590" t="s">
        <v>84</v>
      </c>
      <c r="K590" t="s">
        <v>291</v>
      </c>
      <c r="L590" t="s">
        <v>192</v>
      </c>
      <c r="M590" t="s">
        <v>255</v>
      </c>
      <c r="N590" s="2">
        <v>40946</v>
      </c>
      <c r="O590" s="2">
        <v>40948</v>
      </c>
      <c r="P590">
        <v>41</v>
      </c>
      <c r="Q590" s="1">
        <v>0.01</v>
      </c>
      <c r="R590">
        <v>4.9800000000000004</v>
      </c>
      <c r="S590">
        <v>4.95</v>
      </c>
      <c r="T590">
        <f t="shared" si="9"/>
        <v>204.18</v>
      </c>
    </row>
    <row r="591" spans="1:20" x14ac:dyDescent="0.3">
      <c r="A591">
        <v>590</v>
      </c>
      <c r="B591">
        <v>34882</v>
      </c>
      <c r="C591" t="s">
        <v>239</v>
      </c>
      <c r="D591" t="s">
        <v>20</v>
      </c>
      <c r="E591" t="s">
        <v>39</v>
      </c>
      <c r="F591" t="s">
        <v>47</v>
      </c>
      <c r="G591" t="s">
        <v>23</v>
      </c>
      <c r="H591" t="s">
        <v>49</v>
      </c>
      <c r="I591" t="s">
        <v>28</v>
      </c>
      <c r="J591" t="s">
        <v>84</v>
      </c>
      <c r="K591" t="s">
        <v>79</v>
      </c>
      <c r="L591" t="s">
        <v>192</v>
      </c>
      <c r="M591" t="s">
        <v>111</v>
      </c>
      <c r="N591" s="2">
        <v>40383</v>
      </c>
      <c r="O591" s="2">
        <v>40384</v>
      </c>
      <c r="P591">
        <v>52</v>
      </c>
      <c r="Q591" s="1">
        <v>0.03</v>
      </c>
      <c r="R591">
        <v>1.88</v>
      </c>
      <c r="S591">
        <v>1.49</v>
      </c>
      <c r="T591">
        <f t="shared" si="9"/>
        <v>97.759999999999991</v>
      </c>
    </row>
    <row r="592" spans="1:20" x14ac:dyDescent="0.3">
      <c r="A592">
        <v>591</v>
      </c>
      <c r="B592">
        <v>35045</v>
      </c>
      <c r="C592" t="s">
        <v>1276</v>
      </c>
      <c r="D592" t="s">
        <v>20</v>
      </c>
      <c r="E592" t="s">
        <v>39</v>
      </c>
      <c r="F592" t="s">
        <v>31</v>
      </c>
      <c r="G592" t="s">
        <v>93</v>
      </c>
      <c r="H592" t="s">
        <v>78</v>
      </c>
      <c r="I592" t="s">
        <v>28</v>
      </c>
      <c r="J592" t="s">
        <v>84</v>
      </c>
      <c r="K592" t="s">
        <v>145</v>
      </c>
      <c r="L592" t="s">
        <v>192</v>
      </c>
      <c r="M592" t="s">
        <v>69</v>
      </c>
      <c r="N592" s="2">
        <v>41366</v>
      </c>
      <c r="O592" s="2">
        <v>41368</v>
      </c>
      <c r="P592">
        <v>44</v>
      </c>
      <c r="Q592" s="1">
        <v>0.1</v>
      </c>
      <c r="R592">
        <v>13.48</v>
      </c>
      <c r="S592">
        <v>4.51</v>
      </c>
      <c r="T592">
        <f t="shared" si="9"/>
        <v>593.12</v>
      </c>
    </row>
    <row r="593" spans="1:20" x14ac:dyDescent="0.3">
      <c r="A593">
        <v>592</v>
      </c>
      <c r="B593">
        <v>35046</v>
      </c>
      <c r="C593" t="s">
        <v>847</v>
      </c>
      <c r="D593" t="s">
        <v>38</v>
      </c>
      <c r="E593" t="s">
        <v>39</v>
      </c>
      <c r="F593" t="s">
        <v>47</v>
      </c>
      <c r="G593" t="s">
        <v>93</v>
      </c>
      <c r="H593" t="s">
        <v>54</v>
      </c>
      <c r="I593" t="s">
        <v>28</v>
      </c>
      <c r="J593" t="s">
        <v>84</v>
      </c>
      <c r="K593" t="s">
        <v>165</v>
      </c>
      <c r="L593" t="s">
        <v>192</v>
      </c>
      <c r="M593" t="s">
        <v>114</v>
      </c>
      <c r="N593" s="2">
        <v>40748</v>
      </c>
      <c r="O593" s="2">
        <v>40748</v>
      </c>
      <c r="P593">
        <v>25</v>
      </c>
      <c r="Q593" s="1">
        <v>0.1</v>
      </c>
      <c r="R593">
        <v>7.1</v>
      </c>
      <c r="S593">
        <v>6.05</v>
      </c>
      <c r="T593">
        <f t="shared" si="9"/>
        <v>177.5</v>
      </c>
    </row>
    <row r="594" spans="1:20" x14ac:dyDescent="0.3">
      <c r="A594">
        <v>593</v>
      </c>
      <c r="B594">
        <v>35046</v>
      </c>
      <c r="C594" t="s">
        <v>847</v>
      </c>
      <c r="D594" t="s">
        <v>578</v>
      </c>
      <c r="E594" t="s">
        <v>187</v>
      </c>
      <c r="F594" t="s">
        <v>47</v>
      </c>
      <c r="G594" t="s">
        <v>93</v>
      </c>
      <c r="H594" t="s">
        <v>217</v>
      </c>
      <c r="I594" t="s">
        <v>28</v>
      </c>
      <c r="J594" t="s">
        <v>52</v>
      </c>
      <c r="K594" t="s">
        <v>291</v>
      </c>
      <c r="L594" t="s">
        <v>283</v>
      </c>
      <c r="M594" t="s">
        <v>114</v>
      </c>
      <c r="N594" s="2">
        <v>40748</v>
      </c>
      <c r="O594" s="2">
        <v>40749</v>
      </c>
      <c r="P594">
        <v>16</v>
      </c>
      <c r="Q594" s="1">
        <v>7.0000000000000007E-2</v>
      </c>
      <c r="R594">
        <v>284.98</v>
      </c>
      <c r="S594">
        <v>69.55</v>
      </c>
      <c r="T594">
        <f t="shared" si="9"/>
        <v>4559.68</v>
      </c>
    </row>
    <row r="595" spans="1:20" x14ac:dyDescent="0.3">
      <c r="A595">
        <v>594</v>
      </c>
      <c r="B595">
        <v>35046</v>
      </c>
      <c r="C595" t="s">
        <v>847</v>
      </c>
      <c r="D595" t="s">
        <v>38</v>
      </c>
      <c r="E595" t="s">
        <v>187</v>
      </c>
      <c r="F595" t="s">
        <v>47</v>
      </c>
      <c r="G595" t="s">
        <v>93</v>
      </c>
      <c r="H595" t="s">
        <v>219</v>
      </c>
      <c r="I595" t="s">
        <v>28</v>
      </c>
      <c r="J595" t="s">
        <v>52</v>
      </c>
      <c r="K595" t="s">
        <v>282</v>
      </c>
      <c r="L595" t="s">
        <v>706</v>
      </c>
      <c r="M595" t="s">
        <v>111</v>
      </c>
      <c r="N595" s="2">
        <v>40748</v>
      </c>
      <c r="O595" s="2">
        <v>40749</v>
      </c>
      <c r="P595">
        <v>54</v>
      </c>
      <c r="Q595" s="1">
        <v>0.03</v>
      </c>
      <c r="R595">
        <v>107.53</v>
      </c>
      <c r="S595">
        <v>5.81</v>
      </c>
      <c r="T595">
        <f t="shared" si="9"/>
        <v>5806.62</v>
      </c>
    </row>
    <row r="596" spans="1:20" x14ac:dyDescent="0.3">
      <c r="A596">
        <v>595</v>
      </c>
      <c r="B596">
        <v>35200</v>
      </c>
      <c r="C596" t="s">
        <v>118</v>
      </c>
      <c r="D596" t="s">
        <v>20</v>
      </c>
      <c r="E596" t="s">
        <v>187</v>
      </c>
      <c r="F596" t="s">
        <v>31</v>
      </c>
      <c r="G596" t="s">
        <v>93</v>
      </c>
      <c r="H596" t="s">
        <v>219</v>
      </c>
      <c r="I596" t="s">
        <v>28</v>
      </c>
      <c r="J596" t="s">
        <v>52</v>
      </c>
      <c r="K596" t="s">
        <v>82</v>
      </c>
      <c r="L596" t="s">
        <v>192</v>
      </c>
      <c r="M596" t="s">
        <v>131</v>
      </c>
      <c r="N596" s="2">
        <v>40214</v>
      </c>
      <c r="O596" s="2">
        <v>40216</v>
      </c>
      <c r="P596">
        <v>15</v>
      </c>
      <c r="Q596" s="1">
        <v>0.08</v>
      </c>
      <c r="R596">
        <v>9.98</v>
      </c>
      <c r="S596">
        <v>12.52</v>
      </c>
      <c r="T596">
        <f t="shared" si="9"/>
        <v>149.70000000000002</v>
      </c>
    </row>
    <row r="597" spans="1:20" x14ac:dyDescent="0.3">
      <c r="A597">
        <v>596</v>
      </c>
      <c r="B597">
        <v>35649</v>
      </c>
      <c r="C597" t="s">
        <v>960</v>
      </c>
      <c r="D597" t="s">
        <v>20</v>
      </c>
      <c r="E597" t="s">
        <v>39</v>
      </c>
      <c r="F597" t="s">
        <v>31</v>
      </c>
      <c r="G597" t="s">
        <v>93</v>
      </c>
      <c r="H597" t="s">
        <v>54</v>
      </c>
      <c r="I597" t="s">
        <v>28</v>
      </c>
      <c r="J597" t="s">
        <v>52</v>
      </c>
      <c r="K597" t="s">
        <v>74</v>
      </c>
      <c r="L597" t="s">
        <v>192</v>
      </c>
      <c r="M597" t="s">
        <v>296</v>
      </c>
      <c r="N597" s="2">
        <v>41191</v>
      </c>
      <c r="O597" s="2">
        <v>41193</v>
      </c>
      <c r="P597">
        <v>18</v>
      </c>
      <c r="Q597" s="1">
        <v>0.1</v>
      </c>
      <c r="R597">
        <v>4.82</v>
      </c>
      <c r="S597">
        <v>1.49</v>
      </c>
      <c r="T597">
        <f t="shared" si="9"/>
        <v>86.76</v>
      </c>
    </row>
    <row r="598" spans="1:20" x14ac:dyDescent="0.3">
      <c r="A598">
        <v>597</v>
      </c>
      <c r="B598">
        <v>35649</v>
      </c>
      <c r="C598" t="s">
        <v>960</v>
      </c>
      <c r="D598" t="s">
        <v>20</v>
      </c>
      <c r="E598" t="s">
        <v>39</v>
      </c>
      <c r="F598" t="s">
        <v>31</v>
      </c>
      <c r="G598" t="s">
        <v>93</v>
      </c>
      <c r="H598" t="s">
        <v>61</v>
      </c>
      <c r="I598" t="s">
        <v>28</v>
      </c>
      <c r="J598" t="s">
        <v>52</v>
      </c>
      <c r="K598" t="s">
        <v>170</v>
      </c>
      <c r="L598" t="s">
        <v>192</v>
      </c>
      <c r="M598" t="s">
        <v>69</v>
      </c>
      <c r="N598" s="2">
        <v>41191</v>
      </c>
      <c r="O598" s="2">
        <v>41193</v>
      </c>
      <c r="P598">
        <v>49</v>
      </c>
      <c r="Q598" s="1">
        <v>0.02</v>
      </c>
      <c r="R598">
        <v>6.48</v>
      </c>
      <c r="S598">
        <v>5.74</v>
      </c>
      <c r="T598">
        <f t="shared" si="9"/>
        <v>317.52000000000004</v>
      </c>
    </row>
    <row r="599" spans="1:20" x14ac:dyDescent="0.3">
      <c r="A599">
        <v>598</v>
      </c>
      <c r="B599">
        <v>35684</v>
      </c>
      <c r="C599" t="s">
        <v>847</v>
      </c>
      <c r="D599" t="s">
        <v>20</v>
      </c>
      <c r="E599" t="s">
        <v>21</v>
      </c>
      <c r="F599" t="s">
        <v>47</v>
      </c>
      <c r="G599" t="s">
        <v>48</v>
      </c>
      <c r="H599" t="s">
        <v>203</v>
      </c>
      <c r="I599" t="s">
        <v>28</v>
      </c>
      <c r="J599" t="s">
        <v>52</v>
      </c>
      <c r="K599" t="s">
        <v>198</v>
      </c>
      <c r="L599" t="s">
        <v>706</v>
      </c>
      <c r="M599" t="s">
        <v>114</v>
      </c>
      <c r="N599" s="2">
        <v>41124</v>
      </c>
      <c r="O599" s="2">
        <v>41129</v>
      </c>
      <c r="P599">
        <v>20</v>
      </c>
      <c r="Q599" s="1">
        <v>7.0000000000000007E-2</v>
      </c>
      <c r="R599">
        <v>96.45</v>
      </c>
      <c r="S599">
        <v>13.99</v>
      </c>
      <c r="T599">
        <f t="shared" si="9"/>
        <v>1929</v>
      </c>
    </row>
    <row r="600" spans="1:20" x14ac:dyDescent="0.3">
      <c r="A600">
        <v>599</v>
      </c>
      <c r="B600">
        <v>35712</v>
      </c>
      <c r="C600" t="s">
        <v>270</v>
      </c>
      <c r="D600" t="s">
        <v>20</v>
      </c>
      <c r="E600" t="s">
        <v>21</v>
      </c>
      <c r="F600" t="s">
        <v>31</v>
      </c>
      <c r="G600" t="s">
        <v>41</v>
      </c>
      <c r="H600" t="s">
        <v>206</v>
      </c>
      <c r="I600" t="s">
        <v>28</v>
      </c>
      <c r="J600" t="s">
        <v>52</v>
      </c>
      <c r="K600" t="s">
        <v>1108</v>
      </c>
      <c r="L600" t="s">
        <v>192</v>
      </c>
      <c r="M600" t="s">
        <v>143</v>
      </c>
      <c r="N600" s="2">
        <v>41570</v>
      </c>
      <c r="O600" s="2">
        <v>41571</v>
      </c>
      <c r="P600">
        <v>88</v>
      </c>
      <c r="Q600" s="1">
        <v>0.1</v>
      </c>
      <c r="R600">
        <v>100.97</v>
      </c>
      <c r="S600">
        <v>7.18</v>
      </c>
      <c r="T600">
        <f t="shared" si="9"/>
        <v>8885.36</v>
      </c>
    </row>
    <row r="601" spans="1:20" x14ac:dyDescent="0.3">
      <c r="A601">
        <v>600</v>
      </c>
      <c r="B601">
        <v>35712</v>
      </c>
      <c r="C601" t="s">
        <v>270</v>
      </c>
      <c r="D601" t="s">
        <v>20</v>
      </c>
      <c r="E601" t="s">
        <v>39</v>
      </c>
      <c r="F601" t="s">
        <v>31</v>
      </c>
      <c r="G601" t="s">
        <v>41</v>
      </c>
      <c r="H601" t="s">
        <v>54</v>
      </c>
      <c r="I601" t="s">
        <v>28</v>
      </c>
      <c r="J601" t="s">
        <v>52</v>
      </c>
      <c r="K601" t="s">
        <v>79</v>
      </c>
      <c r="L601" t="s">
        <v>192</v>
      </c>
      <c r="M601" t="s">
        <v>146</v>
      </c>
      <c r="N601" s="2">
        <v>41570</v>
      </c>
      <c r="O601" s="2">
        <v>41570</v>
      </c>
      <c r="P601">
        <v>50</v>
      </c>
      <c r="Q601" s="1">
        <v>0</v>
      </c>
      <c r="R601">
        <v>5.28</v>
      </c>
      <c r="S601">
        <v>8.16</v>
      </c>
      <c r="T601">
        <f t="shared" si="9"/>
        <v>264</v>
      </c>
    </row>
    <row r="602" spans="1:20" x14ac:dyDescent="0.3">
      <c r="A602">
        <v>601</v>
      </c>
      <c r="B602">
        <v>35777</v>
      </c>
      <c r="C602" t="s">
        <v>971</v>
      </c>
      <c r="D602" t="s">
        <v>20</v>
      </c>
      <c r="E602" t="s">
        <v>39</v>
      </c>
      <c r="F602" t="s">
        <v>47</v>
      </c>
      <c r="G602" t="s">
        <v>23</v>
      </c>
      <c r="H602" t="s">
        <v>89</v>
      </c>
      <c r="I602" t="s">
        <v>28</v>
      </c>
      <c r="J602" t="s">
        <v>52</v>
      </c>
      <c r="K602" t="s">
        <v>116</v>
      </c>
      <c r="L602" t="s">
        <v>44</v>
      </c>
      <c r="M602" t="s">
        <v>114</v>
      </c>
      <c r="N602" s="2">
        <v>40794</v>
      </c>
      <c r="O602" s="2">
        <v>40796</v>
      </c>
      <c r="P602">
        <v>64</v>
      </c>
      <c r="Q602" s="1">
        <v>0.09</v>
      </c>
      <c r="R602">
        <v>4.13</v>
      </c>
      <c r="S602">
        <v>1.23</v>
      </c>
      <c r="T602">
        <f t="shared" si="9"/>
        <v>264.32</v>
      </c>
    </row>
    <row r="603" spans="1:20" x14ac:dyDescent="0.3">
      <c r="A603">
        <v>602</v>
      </c>
      <c r="B603">
        <v>35840</v>
      </c>
      <c r="C603" t="s">
        <v>1030</v>
      </c>
      <c r="D603" t="s">
        <v>20</v>
      </c>
      <c r="E603" t="s">
        <v>39</v>
      </c>
      <c r="F603" t="s">
        <v>40</v>
      </c>
      <c r="G603" t="s">
        <v>41</v>
      </c>
      <c r="H603" t="s">
        <v>61</v>
      </c>
      <c r="I603" t="s">
        <v>28</v>
      </c>
      <c r="J603" t="s">
        <v>52</v>
      </c>
      <c r="K603" t="s">
        <v>172</v>
      </c>
      <c r="L603" t="s">
        <v>192</v>
      </c>
      <c r="M603" t="s">
        <v>59</v>
      </c>
      <c r="N603" s="2">
        <v>40692</v>
      </c>
      <c r="O603" s="2">
        <v>40693</v>
      </c>
      <c r="P603">
        <v>52</v>
      </c>
      <c r="Q603" s="1">
        <v>0.04</v>
      </c>
      <c r="R603">
        <v>4.91</v>
      </c>
      <c r="S603">
        <v>0.5</v>
      </c>
      <c r="T603">
        <f t="shared" si="9"/>
        <v>255.32</v>
      </c>
    </row>
    <row r="604" spans="1:20" x14ac:dyDescent="0.3">
      <c r="A604">
        <v>603</v>
      </c>
      <c r="B604">
        <v>35840</v>
      </c>
      <c r="C604" t="s">
        <v>1030</v>
      </c>
      <c r="D604" t="s">
        <v>20</v>
      </c>
      <c r="E604" t="s">
        <v>21</v>
      </c>
      <c r="F604" t="s">
        <v>40</v>
      </c>
      <c r="G604" t="s">
        <v>41</v>
      </c>
      <c r="H604" t="s">
        <v>206</v>
      </c>
      <c r="I604" t="s">
        <v>28</v>
      </c>
      <c r="J604" t="s">
        <v>52</v>
      </c>
      <c r="K604" t="s">
        <v>198</v>
      </c>
      <c r="L604" t="s">
        <v>44</v>
      </c>
      <c r="M604" t="s">
        <v>99</v>
      </c>
      <c r="N604" s="2">
        <v>40692</v>
      </c>
      <c r="O604" s="2">
        <v>40694</v>
      </c>
      <c r="P604">
        <v>71</v>
      </c>
      <c r="Q604" s="1">
        <v>0.08</v>
      </c>
      <c r="R604">
        <v>85.99</v>
      </c>
      <c r="S604">
        <v>0.99</v>
      </c>
      <c r="T604">
        <f t="shared" si="9"/>
        <v>6105.29</v>
      </c>
    </row>
    <row r="605" spans="1:20" x14ac:dyDescent="0.3">
      <c r="A605">
        <v>604</v>
      </c>
      <c r="B605">
        <v>35842</v>
      </c>
      <c r="C605" t="s">
        <v>614</v>
      </c>
      <c r="D605" t="s">
        <v>20</v>
      </c>
      <c r="E605" t="s">
        <v>39</v>
      </c>
      <c r="F605" t="s">
        <v>31</v>
      </c>
      <c r="G605" t="s">
        <v>41</v>
      </c>
      <c r="H605" t="s">
        <v>78</v>
      </c>
      <c r="I605" t="s">
        <v>28</v>
      </c>
      <c r="J605" t="s">
        <v>52</v>
      </c>
      <c r="K605" t="s">
        <v>221</v>
      </c>
      <c r="L605" t="s">
        <v>192</v>
      </c>
      <c r="M605" t="s">
        <v>296</v>
      </c>
      <c r="N605" s="2">
        <v>41418</v>
      </c>
      <c r="O605" s="2">
        <v>41420</v>
      </c>
      <c r="P605">
        <v>23</v>
      </c>
      <c r="Q605" s="1">
        <v>0.03</v>
      </c>
      <c r="R605">
        <v>2.88</v>
      </c>
      <c r="S605">
        <v>0.99</v>
      </c>
      <c r="T605">
        <f t="shared" si="9"/>
        <v>66.239999999999995</v>
      </c>
    </row>
    <row r="606" spans="1:20" x14ac:dyDescent="0.3">
      <c r="A606">
        <v>605</v>
      </c>
      <c r="B606">
        <v>36038</v>
      </c>
      <c r="C606" t="s">
        <v>268</v>
      </c>
      <c r="D606" t="s">
        <v>20</v>
      </c>
      <c r="E606" t="s">
        <v>39</v>
      </c>
      <c r="F606" t="s">
        <v>22</v>
      </c>
      <c r="G606" t="s">
        <v>41</v>
      </c>
      <c r="H606" t="s">
        <v>49</v>
      </c>
      <c r="I606" t="s">
        <v>28</v>
      </c>
      <c r="J606" t="s">
        <v>52</v>
      </c>
      <c r="K606" t="s">
        <v>226</v>
      </c>
      <c r="L606" t="s">
        <v>44</v>
      </c>
      <c r="M606" t="s">
        <v>238</v>
      </c>
      <c r="N606" s="2">
        <v>41502</v>
      </c>
      <c r="O606" s="2">
        <v>41504</v>
      </c>
      <c r="P606">
        <v>52</v>
      </c>
      <c r="Q606" s="1">
        <v>0.02</v>
      </c>
      <c r="R606">
        <v>3.28</v>
      </c>
      <c r="S606">
        <v>5</v>
      </c>
      <c r="T606">
        <f t="shared" si="9"/>
        <v>170.56</v>
      </c>
    </row>
    <row r="607" spans="1:20" x14ac:dyDescent="0.3">
      <c r="A607">
        <v>606</v>
      </c>
      <c r="B607">
        <v>36065</v>
      </c>
      <c r="C607" t="s">
        <v>1484</v>
      </c>
      <c r="D607" t="s">
        <v>20</v>
      </c>
      <c r="E607" t="s">
        <v>39</v>
      </c>
      <c r="F607" t="s">
        <v>31</v>
      </c>
      <c r="G607" t="s">
        <v>41</v>
      </c>
      <c r="H607" t="s">
        <v>42</v>
      </c>
      <c r="I607" t="s">
        <v>28</v>
      </c>
      <c r="J607" t="s">
        <v>52</v>
      </c>
      <c r="K607" t="s">
        <v>55</v>
      </c>
      <c r="L607" t="s">
        <v>192</v>
      </c>
      <c r="M607" t="s">
        <v>83</v>
      </c>
      <c r="N607" s="2">
        <v>40591</v>
      </c>
      <c r="O607" s="2">
        <v>40591</v>
      </c>
      <c r="P607">
        <v>31</v>
      </c>
      <c r="Q607" s="1">
        <v>0.03</v>
      </c>
      <c r="R607">
        <v>16.98</v>
      </c>
      <c r="S607">
        <v>12.39</v>
      </c>
      <c r="T607">
        <f t="shared" si="9"/>
        <v>526.38</v>
      </c>
    </row>
    <row r="608" spans="1:20" x14ac:dyDescent="0.3">
      <c r="A608">
        <v>607</v>
      </c>
      <c r="B608">
        <v>36069</v>
      </c>
      <c r="C608" t="s">
        <v>1030</v>
      </c>
      <c r="D608" t="s">
        <v>20</v>
      </c>
      <c r="E608" t="s">
        <v>39</v>
      </c>
      <c r="F608" t="s">
        <v>40</v>
      </c>
      <c r="G608" t="s">
        <v>48</v>
      </c>
      <c r="H608" t="s">
        <v>49</v>
      </c>
      <c r="I608" t="s">
        <v>28</v>
      </c>
      <c r="J608" t="s">
        <v>52</v>
      </c>
      <c r="K608" t="s">
        <v>165</v>
      </c>
      <c r="L608" t="s">
        <v>192</v>
      </c>
      <c r="M608" t="s">
        <v>59</v>
      </c>
      <c r="N608" s="2">
        <v>40517</v>
      </c>
      <c r="O608" s="2">
        <v>40522</v>
      </c>
      <c r="P608">
        <v>24</v>
      </c>
      <c r="Q608" s="1">
        <v>0.09</v>
      </c>
      <c r="R608">
        <v>35.94</v>
      </c>
      <c r="S608">
        <v>6.66</v>
      </c>
      <c r="T608">
        <f t="shared" si="9"/>
        <v>862.56</v>
      </c>
    </row>
    <row r="609" spans="1:20" x14ac:dyDescent="0.3">
      <c r="A609">
        <v>608</v>
      </c>
      <c r="B609">
        <v>36069</v>
      </c>
      <c r="C609" t="s">
        <v>1030</v>
      </c>
      <c r="D609" t="s">
        <v>20</v>
      </c>
      <c r="E609" t="s">
        <v>187</v>
      </c>
      <c r="F609" t="s">
        <v>40</v>
      </c>
      <c r="G609" t="s">
        <v>48</v>
      </c>
      <c r="H609" t="s">
        <v>188</v>
      </c>
      <c r="I609" t="s">
        <v>28</v>
      </c>
      <c r="J609" t="s">
        <v>52</v>
      </c>
      <c r="K609" t="s">
        <v>68</v>
      </c>
      <c r="L609" t="s">
        <v>706</v>
      </c>
      <c r="M609" t="s">
        <v>59</v>
      </c>
      <c r="N609" s="2">
        <v>41613</v>
      </c>
      <c r="O609" s="2">
        <v>41620</v>
      </c>
      <c r="P609">
        <v>30</v>
      </c>
      <c r="Q609" s="1">
        <v>0</v>
      </c>
      <c r="R609">
        <v>170.98</v>
      </c>
      <c r="S609">
        <v>13.99</v>
      </c>
      <c r="T609">
        <f t="shared" si="9"/>
        <v>5129.3999999999996</v>
      </c>
    </row>
    <row r="610" spans="1:20" x14ac:dyDescent="0.3">
      <c r="A610">
        <v>609</v>
      </c>
      <c r="B610">
        <v>36069</v>
      </c>
      <c r="C610" t="s">
        <v>1030</v>
      </c>
      <c r="D610" t="s">
        <v>20</v>
      </c>
      <c r="E610" t="s">
        <v>39</v>
      </c>
      <c r="F610" t="s">
        <v>40</v>
      </c>
      <c r="G610" t="s">
        <v>48</v>
      </c>
      <c r="H610" t="s">
        <v>42</v>
      </c>
      <c r="I610" t="s">
        <v>28</v>
      </c>
      <c r="J610" t="s">
        <v>52</v>
      </c>
      <c r="K610" t="s">
        <v>71</v>
      </c>
      <c r="L610" t="s">
        <v>192</v>
      </c>
      <c r="M610" t="s">
        <v>99</v>
      </c>
      <c r="N610" s="2">
        <v>40517</v>
      </c>
      <c r="O610" s="2">
        <v>40519</v>
      </c>
      <c r="P610">
        <v>37</v>
      </c>
      <c r="Q610" s="1">
        <v>0.09</v>
      </c>
      <c r="R610">
        <v>4.9800000000000004</v>
      </c>
      <c r="S610">
        <v>7.44</v>
      </c>
      <c r="T610">
        <f t="shared" si="9"/>
        <v>184.26000000000002</v>
      </c>
    </row>
    <row r="611" spans="1:20" x14ac:dyDescent="0.3">
      <c r="A611">
        <v>610</v>
      </c>
      <c r="B611">
        <v>36099</v>
      </c>
      <c r="C611" t="s">
        <v>591</v>
      </c>
      <c r="D611" t="s">
        <v>20</v>
      </c>
      <c r="E611" t="s">
        <v>39</v>
      </c>
      <c r="F611" t="s">
        <v>31</v>
      </c>
      <c r="G611" t="s">
        <v>48</v>
      </c>
      <c r="H611" t="s">
        <v>94</v>
      </c>
      <c r="I611" t="s">
        <v>28</v>
      </c>
      <c r="J611" t="s">
        <v>52</v>
      </c>
      <c r="K611" t="s">
        <v>136</v>
      </c>
      <c r="L611" t="s">
        <v>44</v>
      </c>
      <c r="M611" t="s">
        <v>255</v>
      </c>
      <c r="N611" s="2">
        <v>41534</v>
      </c>
      <c r="O611" s="2">
        <v>41539</v>
      </c>
      <c r="P611">
        <v>67</v>
      </c>
      <c r="Q611" s="1">
        <v>0.08</v>
      </c>
      <c r="R611">
        <v>2.88</v>
      </c>
      <c r="S611">
        <v>0.7</v>
      </c>
      <c r="T611">
        <f t="shared" si="9"/>
        <v>192.95999999999998</v>
      </c>
    </row>
    <row r="612" spans="1:20" x14ac:dyDescent="0.3">
      <c r="A612">
        <v>611</v>
      </c>
      <c r="B612">
        <v>36099</v>
      </c>
      <c r="C612" t="s">
        <v>591</v>
      </c>
      <c r="D612" t="s">
        <v>20</v>
      </c>
      <c r="E612" t="s">
        <v>39</v>
      </c>
      <c r="F612" t="s">
        <v>31</v>
      </c>
      <c r="G612" t="s">
        <v>48</v>
      </c>
      <c r="H612" t="s">
        <v>61</v>
      </c>
      <c r="I612" t="s">
        <v>28</v>
      </c>
      <c r="J612" t="s">
        <v>52</v>
      </c>
      <c r="K612" t="s">
        <v>43</v>
      </c>
      <c r="L612" t="s">
        <v>746</v>
      </c>
      <c r="M612" t="s">
        <v>255</v>
      </c>
      <c r="N612" s="2">
        <v>40803</v>
      </c>
      <c r="O612" s="2">
        <v>40808</v>
      </c>
      <c r="P612">
        <v>27</v>
      </c>
      <c r="Q612" s="1">
        <v>0.09</v>
      </c>
      <c r="R612">
        <v>64.650000000000006</v>
      </c>
      <c r="S612">
        <v>35</v>
      </c>
      <c r="T612">
        <f t="shared" si="9"/>
        <v>1745.5500000000002</v>
      </c>
    </row>
    <row r="613" spans="1:20" x14ac:dyDescent="0.3">
      <c r="A613">
        <v>612</v>
      </c>
      <c r="B613">
        <v>36196</v>
      </c>
      <c r="C613" t="s">
        <v>391</v>
      </c>
      <c r="D613" t="s">
        <v>20</v>
      </c>
      <c r="E613" t="s">
        <v>21</v>
      </c>
      <c r="F613" t="s">
        <v>47</v>
      </c>
      <c r="G613" t="s">
        <v>32</v>
      </c>
      <c r="H613" t="s">
        <v>203</v>
      </c>
      <c r="I613" t="s">
        <v>28</v>
      </c>
      <c r="J613" t="s">
        <v>52</v>
      </c>
      <c r="K613" t="s">
        <v>198</v>
      </c>
      <c r="L613" t="s">
        <v>26</v>
      </c>
      <c r="M613" t="s">
        <v>114</v>
      </c>
      <c r="N613" s="2">
        <v>41127</v>
      </c>
      <c r="O613" s="2">
        <v>41129</v>
      </c>
      <c r="P613">
        <v>14</v>
      </c>
      <c r="Q613" s="1">
        <v>7.0000000000000007E-2</v>
      </c>
      <c r="R613">
        <v>4.9800000000000004</v>
      </c>
      <c r="S613">
        <v>4.32</v>
      </c>
      <c r="T613">
        <f t="shared" si="9"/>
        <v>69.72</v>
      </c>
    </row>
    <row r="614" spans="1:20" x14ac:dyDescent="0.3">
      <c r="A614">
        <v>613</v>
      </c>
      <c r="B614">
        <v>36196</v>
      </c>
      <c r="C614" t="s">
        <v>391</v>
      </c>
      <c r="D614" t="s">
        <v>20</v>
      </c>
      <c r="E614" t="s">
        <v>187</v>
      </c>
      <c r="F614" t="s">
        <v>47</v>
      </c>
      <c r="G614" t="s">
        <v>32</v>
      </c>
      <c r="H614" t="s">
        <v>225</v>
      </c>
      <c r="I614" t="s">
        <v>28</v>
      </c>
      <c r="J614" t="s">
        <v>52</v>
      </c>
      <c r="K614" t="s">
        <v>231</v>
      </c>
      <c r="L614" t="s">
        <v>706</v>
      </c>
      <c r="M614" t="s">
        <v>117</v>
      </c>
      <c r="N614" s="2">
        <v>41127</v>
      </c>
      <c r="O614" s="2">
        <v>41128</v>
      </c>
      <c r="P614">
        <v>12</v>
      </c>
      <c r="Q614" s="1">
        <v>0.09</v>
      </c>
      <c r="R614">
        <v>9.77</v>
      </c>
      <c r="S614">
        <v>6.02</v>
      </c>
      <c r="T614">
        <f t="shared" si="9"/>
        <v>117.24</v>
      </c>
    </row>
    <row r="615" spans="1:20" x14ac:dyDescent="0.3">
      <c r="A615">
        <v>614</v>
      </c>
      <c r="B615">
        <v>36356</v>
      </c>
      <c r="C615" t="s">
        <v>391</v>
      </c>
      <c r="D615" t="s">
        <v>578</v>
      </c>
      <c r="E615" t="s">
        <v>187</v>
      </c>
      <c r="F615" t="s">
        <v>47</v>
      </c>
      <c r="G615" t="s">
        <v>93</v>
      </c>
      <c r="H615" t="s">
        <v>188</v>
      </c>
      <c r="I615" t="s">
        <v>28</v>
      </c>
      <c r="J615" t="s">
        <v>52</v>
      </c>
      <c r="K615" t="s">
        <v>231</v>
      </c>
      <c r="L615" t="s">
        <v>283</v>
      </c>
      <c r="M615" t="s">
        <v>134</v>
      </c>
      <c r="N615" s="2">
        <v>41268</v>
      </c>
      <c r="O615" s="2">
        <v>41270</v>
      </c>
      <c r="P615">
        <v>90</v>
      </c>
      <c r="Q615" s="1">
        <v>0.01</v>
      </c>
      <c r="R615">
        <v>100.98</v>
      </c>
      <c r="S615">
        <v>45</v>
      </c>
      <c r="T615">
        <f t="shared" si="9"/>
        <v>9088.2000000000007</v>
      </c>
    </row>
    <row r="616" spans="1:20" x14ac:dyDescent="0.3">
      <c r="A616">
        <v>615</v>
      </c>
      <c r="B616">
        <v>36356</v>
      </c>
      <c r="C616" t="s">
        <v>391</v>
      </c>
      <c r="D616" t="s">
        <v>20</v>
      </c>
      <c r="E616" t="s">
        <v>39</v>
      </c>
      <c r="F616" t="s">
        <v>47</v>
      </c>
      <c r="G616" t="s">
        <v>93</v>
      </c>
      <c r="H616" t="s">
        <v>94</v>
      </c>
      <c r="I616" t="s">
        <v>28</v>
      </c>
      <c r="J616" t="s">
        <v>52</v>
      </c>
      <c r="K616" t="s">
        <v>113</v>
      </c>
      <c r="L616" t="s">
        <v>192</v>
      </c>
      <c r="M616" t="s">
        <v>167</v>
      </c>
      <c r="N616" s="2">
        <v>41268</v>
      </c>
      <c r="O616" s="2">
        <v>41270</v>
      </c>
      <c r="P616">
        <v>66</v>
      </c>
      <c r="Q616" s="1">
        <v>0.08</v>
      </c>
      <c r="R616">
        <v>3.75</v>
      </c>
      <c r="S616">
        <v>0.5</v>
      </c>
      <c r="T616">
        <f t="shared" si="9"/>
        <v>247.5</v>
      </c>
    </row>
    <row r="617" spans="1:20" x14ac:dyDescent="0.3">
      <c r="A617">
        <v>616</v>
      </c>
      <c r="B617">
        <v>36452</v>
      </c>
      <c r="C617" t="s">
        <v>1621</v>
      </c>
      <c r="D617" t="s">
        <v>20</v>
      </c>
      <c r="E617" t="s">
        <v>39</v>
      </c>
      <c r="F617" t="s">
        <v>31</v>
      </c>
      <c r="G617" t="s">
        <v>41</v>
      </c>
      <c r="H617" t="s">
        <v>78</v>
      </c>
      <c r="I617" t="s">
        <v>28</v>
      </c>
      <c r="J617" t="s">
        <v>52</v>
      </c>
      <c r="K617" t="s">
        <v>165</v>
      </c>
      <c r="L617" t="s">
        <v>192</v>
      </c>
      <c r="M617" t="s">
        <v>69</v>
      </c>
      <c r="N617" s="2">
        <v>40273</v>
      </c>
      <c r="O617" s="2">
        <v>40274</v>
      </c>
      <c r="P617">
        <v>26</v>
      </c>
      <c r="Q617" s="1">
        <v>0.1</v>
      </c>
      <c r="R617">
        <v>22.38</v>
      </c>
      <c r="S617">
        <v>15.1</v>
      </c>
      <c r="T617">
        <f t="shared" si="9"/>
        <v>581.88</v>
      </c>
    </row>
    <row r="618" spans="1:20" x14ac:dyDescent="0.3">
      <c r="A618">
        <v>617</v>
      </c>
      <c r="B618">
        <v>36452</v>
      </c>
      <c r="C618" t="s">
        <v>1621</v>
      </c>
      <c r="D618" t="s">
        <v>20</v>
      </c>
      <c r="E618" t="s">
        <v>187</v>
      </c>
      <c r="F618" t="s">
        <v>31</v>
      </c>
      <c r="G618" t="s">
        <v>41</v>
      </c>
      <c r="H618" t="s">
        <v>225</v>
      </c>
      <c r="I618" t="s">
        <v>28</v>
      </c>
      <c r="J618" t="s">
        <v>29</v>
      </c>
      <c r="K618" t="s">
        <v>221</v>
      </c>
      <c r="L618" t="s">
        <v>26</v>
      </c>
      <c r="M618" t="s">
        <v>131</v>
      </c>
      <c r="N618" s="2">
        <v>40273</v>
      </c>
      <c r="O618" s="2">
        <v>40275</v>
      </c>
      <c r="P618">
        <v>18</v>
      </c>
      <c r="Q618" s="1">
        <v>0.04</v>
      </c>
      <c r="R618">
        <v>6.98</v>
      </c>
      <c r="S618">
        <v>2.83</v>
      </c>
      <c r="T618">
        <f t="shared" si="9"/>
        <v>125.64000000000001</v>
      </c>
    </row>
    <row r="619" spans="1:20" x14ac:dyDescent="0.3">
      <c r="A619">
        <v>618</v>
      </c>
      <c r="B619">
        <v>36482</v>
      </c>
      <c r="C619" t="s">
        <v>769</v>
      </c>
      <c r="D619" t="s">
        <v>38</v>
      </c>
      <c r="E619" t="s">
        <v>39</v>
      </c>
      <c r="F619" t="s">
        <v>31</v>
      </c>
      <c r="G619" t="s">
        <v>93</v>
      </c>
      <c r="H619" t="s">
        <v>54</v>
      </c>
      <c r="I619" t="s">
        <v>28</v>
      </c>
      <c r="J619" t="s">
        <v>29</v>
      </c>
      <c r="K619" t="s">
        <v>274</v>
      </c>
      <c r="L619" t="s">
        <v>192</v>
      </c>
      <c r="M619" t="s">
        <v>121</v>
      </c>
      <c r="N619" s="2">
        <v>41095</v>
      </c>
      <c r="O619" s="2">
        <v>41096</v>
      </c>
      <c r="P619">
        <v>9</v>
      </c>
      <c r="Q619" s="1">
        <v>0.1</v>
      </c>
      <c r="R619">
        <v>5.98</v>
      </c>
      <c r="S619">
        <v>5.15</v>
      </c>
      <c r="T619">
        <f t="shared" si="9"/>
        <v>53.820000000000007</v>
      </c>
    </row>
    <row r="620" spans="1:20" x14ac:dyDescent="0.3">
      <c r="A620">
        <v>619</v>
      </c>
      <c r="B620">
        <v>36482</v>
      </c>
      <c r="C620" t="s">
        <v>769</v>
      </c>
      <c r="D620" t="s">
        <v>578</v>
      </c>
      <c r="E620" t="s">
        <v>39</v>
      </c>
      <c r="F620" t="s">
        <v>31</v>
      </c>
      <c r="G620" t="s">
        <v>93</v>
      </c>
      <c r="H620" t="s">
        <v>49</v>
      </c>
      <c r="I620" t="s">
        <v>28</v>
      </c>
      <c r="J620" t="s">
        <v>29</v>
      </c>
      <c r="K620" t="s">
        <v>113</v>
      </c>
      <c r="L620" t="s">
        <v>283</v>
      </c>
      <c r="M620" t="s">
        <v>139</v>
      </c>
      <c r="N620" s="2">
        <v>41095</v>
      </c>
      <c r="O620" s="2">
        <v>41096</v>
      </c>
      <c r="P620">
        <v>63</v>
      </c>
      <c r="Q620" s="1">
        <v>0.06</v>
      </c>
      <c r="R620">
        <v>328.14</v>
      </c>
      <c r="S620">
        <v>91.05</v>
      </c>
      <c r="T620">
        <f t="shared" si="9"/>
        <v>20672.82</v>
      </c>
    </row>
    <row r="621" spans="1:20" x14ac:dyDescent="0.3">
      <c r="A621">
        <v>620</v>
      </c>
      <c r="B621">
        <v>36482</v>
      </c>
      <c r="C621" t="s">
        <v>769</v>
      </c>
      <c r="D621" t="s">
        <v>38</v>
      </c>
      <c r="E621" t="s">
        <v>187</v>
      </c>
      <c r="F621" t="s">
        <v>31</v>
      </c>
      <c r="G621" t="s">
        <v>93</v>
      </c>
      <c r="H621" t="s">
        <v>219</v>
      </c>
      <c r="I621" t="s">
        <v>28</v>
      </c>
      <c r="J621" t="s">
        <v>29</v>
      </c>
      <c r="K621" t="s">
        <v>98</v>
      </c>
      <c r="L621" t="s">
        <v>746</v>
      </c>
      <c r="M621" t="s">
        <v>141</v>
      </c>
      <c r="N621" s="2">
        <v>41095</v>
      </c>
      <c r="O621" s="2">
        <v>41097</v>
      </c>
      <c r="P621">
        <v>36</v>
      </c>
      <c r="Q621" s="1">
        <v>7.0000000000000007E-2</v>
      </c>
      <c r="R621">
        <v>105.34</v>
      </c>
      <c r="S621">
        <v>24.49</v>
      </c>
      <c r="T621">
        <f t="shared" si="9"/>
        <v>3792.2400000000002</v>
      </c>
    </row>
    <row r="622" spans="1:20" x14ac:dyDescent="0.3">
      <c r="A622">
        <v>621</v>
      </c>
      <c r="B622">
        <v>36647</v>
      </c>
      <c r="C622" t="s">
        <v>391</v>
      </c>
      <c r="D622" t="s">
        <v>20</v>
      </c>
      <c r="E622" t="s">
        <v>39</v>
      </c>
      <c r="F622" t="s">
        <v>47</v>
      </c>
      <c r="G622" t="s">
        <v>41</v>
      </c>
      <c r="H622" t="s">
        <v>42</v>
      </c>
      <c r="I622" t="s">
        <v>28</v>
      </c>
      <c r="J622" t="s">
        <v>29</v>
      </c>
      <c r="K622" t="s">
        <v>129</v>
      </c>
      <c r="L622" t="s">
        <v>44</v>
      </c>
      <c r="M622" t="s">
        <v>111</v>
      </c>
      <c r="N622" s="2">
        <v>40359</v>
      </c>
      <c r="O622" s="2">
        <v>40360</v>
      </c>
      <c r="P622">
        <v>32</v>
      </c>
      <c r="Q622" s="1">
        <v>0.01</v>
      </c>
      <c r="R622">
        <v>7.89</v>
      </c>
      <c r="S622">
        <v>2.82</v>
      </c>
      <c r="T622">
        <f t="shared" si="9"/>
        <v>252.48</v>
      </c>
    </row>
    <row r="623" spans="1:20" x14ac:dyDescent="0.3">
      <c r="A623">
        <v>622</v>
      </c>
      <c r="B623">
        <v>36647</v>
      </c>
      <c r="C623" t="s">
        <v>391</v>
      </c>
      <c r="D623" t="s">
        <v>20</v>
      </c>
      <c r="E623" t="s">
        <v>39</v>
      </c>
      <c r="F623" t="s">
        <v>47</v>
      </c>
      <c r="G623" t="s">
        <v>41</v>
      </c>
      <c r="H623" t="s">
        <v>42</v>
      </c>
      <c r="I623" t="s">
        <v>28</v>
      </c>
      <c r="J623" t="s">
        <v>29</v>
      </c>
      <c r="K623" t="s">
        <v>50</v>
      </c>
      <c r="L623" t="s">
        <v>44</v>
      </c>
      <c r="M623" t="s">
        <v>117</v>
      </c>
      <c r="N623" s="2">
        <v>40359</v>
      </c>
      <c r="O623" s="2">
        <v>40360</v>
      </c>
      <c r="P623">
        <v>24</v>
      </c>
      <c r="Q623" s="1">
        <v>0.09</v>
      </c>
      <c r="R623">
        <v>3.68</v>
      </c>
      <c r="S623">
        <v>1.32</v>
      </c>
      <c r="T623">
        <f t="shared" si="9"/>
        <v>88.320000000000007</v>
      </c>
    </row>
    <row r="624" spans="1:20" x14ac:dyDescent="0.3">
      <c r="A624">
        <v>623</v>
      </c>
      <c r="B624">
        <v>36647</v>
      </c>
      <c r="C624" t="s">
        <v>391</v>
      </c>
      <c r="D624" t="s">
        <v>20</v>
      </c>
      <c r="E624" t="s">
        <v>39</v>
      </c>
      <c r="F624" t="s">
        <v>47</v>
      </c>
      <c r="G624" t="s">
        <v>41</v>
      </c>
      <c r="H624" t="s">
        <v>78</v>
      </c>
      <c r="I624" t="s">
        <v>28</v>
      </c>
      <c r="J624" t="s">
        <v>29</v>
      </c>
      <c r="K624" t="s">
        <v>129</v>
      </c>
      <c r="L624" t="s">
        <v>192</v>
      </c>
      <c r="M624" t="s">
        <v>167</v>
      </c>
      <c r="N624" s="2">
        <v>40359</v>
      </c>
      <c r="O624" s="2">
        <v>40362</v>
      </c>
      <c r="P624">
        <v>27</v>
      </c>
      <c r="Q624" s="1">
        <v>0.1</v>
      </c>
      <c r="R624">
        <v>9.7100000000000009</v>
      </c>
      <c r="S624">
        <v>9.4499999999999993</v>
      </c>
      <c r="T624">
        <f t="shared" si="9"/>
        <v>262.17</v>
      </c>
    </row>
    <row r="625" spans="1:20" x14ac:dyDescent="0.3">
      <c r="A625">
        <v>624</v>
      </c>
      <c r="B625">
        <v>36741</v>
      </c>
      <c r="C625" t="s">
        <v>1343</v>
      </c>
      <c r="D625" t="s">
        <v>20</v>
      </c>
      <c r="E625" t="s">
        <v>39</v>
      </c>
      <c r="F625" t="s">
        <v>31</v>
      </c>
      <c r="G625" t="s">
        <v>23</v>
      </c>
      <c r="H625" t="s">
        <v>49</v>
      </c>
      <c r="I625" t="s">
        <v>28</v>
      </c>
      <c r="J625" t="s">
        <v>29</v>
      </c>
      <c r="K625" t="s">
        <v>116</v>
      </c>
      <c r="L625" t="s">
        <v>44</v>
      </c>
      <c r="M625" t="s">
        <v>255</v>
      </c>
      <c r="N625" s="2">
        <v>40896</v>
      </c>
      <c r="O625" s="2">
        <v>40899</v>
      </c>
      <c r="P625">
        <v>48</v>
      </c>
      <c r="Q625" s="1">
        <v>0.08</v>
      </c>
      <c r="R625">
        <v>5.68</v>
      </c>
      <c r="S625">
        <v>1.46</v>
      </c>
      <c r="T625">
        <f t="shared" si="9"/>
        <v>272.64</v>
      </c>
    </row>
    <row r="626" spans="1:20" x14ac:dyDescent="0.3">
      <c r="A626">
        <v>625</v>
      </c>
      <c r="B626">
        <v>36741</v>
      </c>
      <c r="C626" t="s">
        <v>1343</v>
      </c>
      <c r="D626" t="s">
        <v>20</v>
      </c>
      <c r="E626" t="s">
        <v>21</v>
      </c>
      <c r="F626" t="s">
        <v>31</v>
      </c>
      <c r="G626" t="s">
        <v>23</v>
      </c>
      <c r="H626" t="s">
        <v>203</v>
      </c>
      <c r="I626" t="s">
        <v>28</v>
      </c>
      <c r="J626" t="s">
        <v>29</v>
      </c>
      <c r="K626" t="s">
        <v>1147</v>
      </c>
      <c r="L626" t="s">
        <v>26</v>
      </c>
      <c r="M626" t="s">
        <v>131</v>
      </c>
      <c r="N626" s="2">
        <v>40896</v>
      </c>
      <c r="O626" s="2">
        <v>40898</v>
      </c>
      <c r="P626">
        <v>11</v>
      </c>
      <c r="Q626" s="1">
        <v>0.01</v>
      </c>
      <c r="R626">
        <v>55.99</v>
      </c>
      <c r="S626">
        <v>5</v>
      </c>
      <c r="T626">
        <f t="shared" si="9"/>
        <v>615.89</v>
      </c>
    </row>
    <row r="627" spans="1:20" x14ac:dyDescent="0.3">
      <c r="A627">
        <v>626</v>
      </c>
      <c r="B627">
        <v>36743</v>
      </c>
      <c r="C627" t="s">
        <v>594</v>
      </c>
      <c r="D627" t="s">
        <v>20</v>
      </c>
      <c r="E627" t="s">
        <v>187</v>
      </c>
      <c r="F627" t="s">
        <v>22</v>
      </c>
      <c r="G627" t="s">
        <v>23</v>
      </c>
      <c r="H627" t="s">
        <v>188</v>
      </c>
      <c r="I627" t="s">
        <v>28</v>
      </c>
      <c r="J627" t="s">
        <v>29</v>
      </c>
      <c r="K627" t="s">
        <v>282</v>
      </c>
      <c r="L627" t="s">
        <v>44</v>
      </c>
      <c r="M627" t="s">
        <v>80</v>
      </c>
      <c r="N627" s="2">
        <v>41525</v>
      </c>
      <c r="O627" s="2">
        <v>41526</v>
      </c>
      <c r="P627">
        <v>6</v>
      </c>
      <c r="Q627" s="1">
        <v>0.1</v>
      </c>
      <c r="R627">
        <v>7.59</v>
      </c>
      <c r="S627">
        <v>4</v>
      </c>
      <c r="T627">
        <f t="shared" si="9"/>
        <v>45.54</v>
      </c>
    </row>
    <row r="628" spans="1:20" x14ac:dyDescent="0.3">
      <c r="A628">
        <v>627</v>
      </c>
      <c r="B628">
        <v>36931</v>
      </c>
      <c r="C628" t="s">
        <v>1030</v>
      </c>
      <c r="D628" t="s">
        <v>20</v>
      </c>
      <c r="E628" t="s">
        <v>39</v>
      </c>
      <c r="F628" t="s">
        <v>40</v>
      </c>
      <c r="G628" t="s">
        <v>41</v>
      </c>
      <c r="H628" t="s">
        <v>54</v>
      </c>
      <c r="I628" t="s">
        <v>28</v>
      </c>
      <c r="J628" t="s">
        <v>29</v>
      </c>
      <c r="K628" t="s">
        <v>145</v>
      </c>
      <c r="L628" t="s">
        <v>44</v>
      </c>
      <c r="M628" t="s">
        <v>99</v>
      </c>
      <c r="N628" s="2">
        <v>40927</v>
      </c>
      <c r="O628" s="2">
        <v>40927</v>
      </c>
      <c r="P628">
        <v>52</v>
      </c>
      <c r="Q628" s="1">
        <v>0.1</v>
      </c>
      <c r="R628">
        <v>4.28</v>
      </c>
      <c r="S628">
        <v>1.6</v>
      </c>
      <c r="T628">
        <f t="shared" si="9"/>
        <v>222.56</v>
      </c>
    </row>
    <row r="629" spans="1:20" x14ac:dyDescent="0.3">
      <c r="A629">
        <v>628</v>
      </c>
      <c r="B629">
        <v>37063</v>
      </c>
      <c r="C629" t="s">
        <v>1524</v>
      </c>
      <c r="D629" t="s">
        <v>20</v>
      </c>
      <c r="E629" t="s">
        <v>187</v>
      </c>
      <c r="F629" t="s">
        <v>47</v>
      </c>
      <c r="G629" t="s">
        <v>41</v>
      </c>
      <c r="H629" t="s">
        <v>225</v>
      </c>
      <c r="I629" t="s">
        <v>28</v>
      </c>
      <c r="J629" t="s">
        <v>29</v>
      </c>
      <c r="K629" t="s">
        <v>228</v>
      </c>
      <c r="L629" t="s">
        <v>26</v>
      </c>
      <c r="M629" t="s">
        <v>51</v>
      </c>
      <c r="N629" s="2">
        <v>41617</v>
      </c>
      <c r="O629" s="2">
        <v>41618</v>
      </c>
      <c r="P629">
        <v>100</v>
      </c>
      <c r="Q629" s="1">
        <v>0</v>
      </c>
      <c r="R629">
        <v>17.670000000000002</v>
      </c>
      <c r="S629">
        <v>8.99</v>
      </c>
      <c r="T629">
        <f t="shared" si="9"/>
        <v>1767.0000000000002</v>
      </c>
    </row>
    <row r="630" spans="1:20" x14ac:dyDescent="0.3">
      <c r="A630">
        <v>629</v>
      </c>
      <c r="B630">
        <v>37188</v>
      </c>
      <c r="C630" t="s">
        <v>239</v>
      </c>
      <c r="D630" t="s">
        <v>38</v>
      </c>
      <c r="E630" t="s">
        <v>39</v>
      </c>
      <c r="F630" t="s">
        <v>47</v>
      </c>
      <c r="G630" t="s">
        <v>23</v>
      </c>
      <c r="H630" t="s">
        <v>42</v>
      </c>
      <c r="I630" t="s">
        <v>28</v>
      </c>
      <c r="J630" t="s">
        <v>29</v>
      </c>
      <c r="K630" t="s">
        <v>291</v>
      </c>
      <c r="L630" t="s">
        <v>192</v>
      </c>
      <c r="M630" t="s">
        <v>117</v>
      </c>
      <c r="N630" s="2">
        <v>41337</v>
      </c>
      <c r="O630" s="2">
        <v>41338</v>
      </c>
      <c r="P630">
        <v>24</v>
      </c>
      <c r="Q630" s="1">
        <v>0.04</v>
      </c>
      <c r="R630">
        <v>4.9800000000000004</v>
      </c>
      <c r="S630">
        <v>8.33</v>
      </c>
      <c r="T630">
        <f t="shared" si="9"/>
        <v>119.52000000000001</v>
      </c>
    </row>
    <row r="631" spans="1:20" x14ac:dyDescent="0.3">
      <c r="A631">
        <v>630</v>
      </c>
      <c r="B631">
        <v>37216</v>
      </c>
      <c r="C631" t="s">
        <v>1621</v>
      </c>
      <c r="D631" t="s">
        <v>20</v>
      </c>
      <c r="E631" t="s">
        <v>39</v>
      </c>
      <c r="F631" t="s">
        <v>31</v>
      </c>
      <c r="G631" t="s">
        <v>41</v>
      </c>
      <c r="H631" t="s">
        <v>89</v>
      </c>
      <c r="I631" t="s">
        <v>28</v>
      </c>
      <c r="J631" t="s">
        <v>29</v>
      </c>
      <c r="K631" t="s">
        <v>95</v>
      </c>
      <c r="L631" t="s">
        <v>192</v>
      </c>
      <c r="M631" t="s">
        <v>255</v>
      </c>
      <c r="N631" s="2">
        <v>40877</v>
      </c>
      <c r="O631" s="2">
        <v>40878</v>
      </c>
      <c r="P631">
        <v>82</v>
      </c>
      <c r="Q631" s="1">
        <v>0.01</v>
      </c>
      <c r="R631">
        <v>20.98</v>
      </c>
      <c r="S631">
        <v>8.83</v>
      </c>
      <c r="T631">
        <f t="shared" si="9"/>
        <v>1720.3600000000001</v>
      </c>
    </row>
    <row r="632" spans="1:20" x14ac:dyDescent="0.3">
      <c r="A632">
        <v>631</v>
      </c>
      <c r="B632">
        <v>37250</v>
      </c>
      <c r="C632" t="s">
        <v>416</v>
      </c>
      <c r="D632" t="s">
        <v>20</v>
      </c>
      <c r="E632" t="s">
        <v>39</v>
      </c>
      <c r="F632" t="s">
        <v>47</v>
      </c>
      <c r="G632" t="s">
        <v>41</v>
      </c>
      <c r="H632" t="s">
        <v>78</v>
      </c>
      <c r="I632" t="s">
        <v>28</v>
      </c>
      <c r="J632" t="s">
        <v>29</v>
      </c>
      <c r="K632" t="s">
        <v>43</v>
      </c>
      <c r="L632" t="s">
        <v>192</v>
      </c>
      <c r="M632" t="s">
        <v>156</v>
      </c>
      <c r="N632" s="2">
        <v>40557</v>
      </c>
      <c r="O632" s="2">
        <v>40558</v>
      </c>
      <c r="P632">
        <v>13</v>
      </c>
      <c r="Q632" s="1">
        <v>0.03</v>
      </c>
      <c r="R632">
        <v>35.94</v>
      </c>
      <c r="S632">
        <v>6.66</v>
      </c>
      <c r="T632">
        <f t="shared" si="9"/>
        <v>467.21999999999997</v>
      </c>
    </row>
    <row r="633" spans="1:20" x14ac:dyDescent="0.3">
      <c r="A633">
        <v>632</v>
      </c>
      <c r="B633">
        <v>37252</v>
      </c>
      <c r="C633" t="s">
        <v>338</v>
      </c>
      <c r="D633" t="s">
        <v>20</v>
      </c>
      <c r="E633" t="s">
        <v>39</v>
      </c>
      <c r="F633" t="s">
        <v>47</v>
      </c>
      <c r="G633" t="s">
        <v>48</v>
      </c>
      <c r="H633" t="s">
        <v>61</v>
      </c>
      <c r="I633" t="s">
        <v>28</v>
      </c>
      <c r="J633" t="s">
        <v>29</v>
      </c>
      <c r="K633" t="s">
        <v>95</v>
      </c>
      <c r="L633" t="s">
        <v>192</v>
      </c>
      <c r="M633" t="s">
        <v>111</v>
      </c>
      <c r="N633" s="2">
        <v>41232</v>
      </c>
      <c r="O633" s="2">
        <v>41234</v>
      </c>
      <c r="P633">
        <v>71</v>
      </c>
      <c r="Q633" s="1">
        <v>0.03</v>
      </c>
      <c r="R633">
        <v>70.97</v>
      </c>
      <c r="S633">
        <v>3.5</v>
      </c>
      <c r="T633">
        <f t="shared" si="9"/>
        <v>5038.87</v>
      </c>
    </row>
    <row r="634" spans="1:20" x14ac:dyDescent="0.3">
      <c r="A634">
        <v>633</v>
      </c>
      <c r="B634">
        <v>37252</v>
      </c>
      <c r="C634" t="s">
        <v>338</v>
      </c>
      <c r="D634" t="s">
        <v>20</v>
      </c>
      <c r="E634" t="s">
        <v>21</v>
      </c>
      <c r="F634" t="s">
        <v>47</v>
      </c>
      <c r="G634" t="s">
        <v>48</v>
      </c>
      <c r="H634" t="s">
        <v>203</v>
      </c>
      <c r="I634" t="s">
        <v>28</v>
      </c>
      <c r="J634" t="s">
        <v>29</v>
      </c>
      <c r="K634" t="s">
        <v>198</v>
      </c>
      <c r="L634" t="s">
        <v>26</v>
      </c>
      <c r="M634" t="s">
        <v>167</v>
      </c>
      <c r="N634" s="2">
        <v>41232</v>
      </c>
      <c r="O634" s="2">
        <v>41236</v>
      </c>
      <c r="P634">
        <v>3</v>
      </c>
      <c r="Q634" s="1">
        <v>0.02</v>
      </c>
      <c r="R634">
        <v>8.32</v>
      </c>
      <c r="S634">
        <v>2.38</v>
      </c>
      <c r="T634">
        <f t="shared" si="9"/>
        <v>24.96</v>
      </c>
    </row>
    <row r="635" spans="1:20" x14ac:dyDescent="0.3">
      <c r="A635">
        <v>634</v>
      </c>
      <c r="B635">
        <v>37252</v>
      </c>
      <c r="C635" t="s">
        <v>338</v>
      </c>
      <c r="D635" t="s">
        <v>20</v>
      </c>
      <c r="E635" t="s">
        <v>21</v>
      </c>
      <c r="F635" t="s">
        <v>47</v>
      </c>
      <c r="G635" t="s">
        <v>48</v>
      </c>
      <c r="H635" t="s">
        <v>24</v>
      </c>
      <c r="I635" t="s">
        <v>28</v>
      </c>
      <c r="J635" t="s">
        <v>29</v>
      </c>
      <c r="K635" t="s">
        <v>409</v>
      </c>
      <c r="L635" t="s">
        <v>192</v>
      </c>
      <c r="M635" t="s">
        <v>114</v>
      </c>
      <c r="N635" s="2">
        <v>41232</v>
      </c>
      <c r="O635" s="2">
        <v>41234</v>
      </c>
      <c r="P635">
        <v>170</v>
      </c>
      <c r="Q635" s="1">
        <v>0.1</v>
      </c>
      <c r="R635">
        <v>49.99</v>
      </c>
      <c r="S635">
        <v>19.989999999999998</v>
      </c>
      <c r="T635">
        <f t="shared" si="9"/>
        <v>8498.3000000000011</v>
      </c>
    </row>
    <row r="636" spans="1:20" x14ac:dyDescent="0.3">
      <c r="A636">
        <v>635</v>
      </c>
      <c r="B636">
        <v>37252</v>
      </c>
      <c r="C636" t="s">
        <v>338</v>
      </c>
      <c r="D636" t="s">
        <v>578</v>
      </c>
      <c r="E636" t="s">
        <v>187</v>
      </c>
      <c r="F636" t="s">
        <v>47</v>
      </c>
      <c r="G636" t="s">
        <v>48</v>
      </c>
      <c r="H636" t="s">
        <v>219</v>
      </c>
      <c r="I636" t="s">
        <v>28</v>
      </c>
      <c r="J636" t="s">
        <v>29</v>
      </c>
      <c r="K636" t="s">
        <v>113</v>
      </c>
      <c r="L636" t="s">
        <v>330</v>
      </c>
      <c r="M636" t="s">
        <v>156</v>
      </c>
      <c r="N636" s="2">
        <v>41232</v>
      </c>
      <c r="O636" s="2">
        <v>41237</v>
      </c>
      <c r="P636">
        <v>116</v>
      </c>
      <c r="Q636" s="1">
        <v>0.03</v>
      </c>
      <c r="R636">
        <v>880.98</v>
      </c>
      <c r="S636">
        <v>44.55</v>
      </c>
      <c r="T636">
        <f t="shared" si="9"/>
        <v>102193.68000000001</v>
      </c>
    </row>
    <row r="637" spans="1:20" x14ac:dyDescent="0.3">
      <c r="A637">
        <v>636</v>
      </c>
      <c r="B637">
        <v>37318</v>
      </c>
      <c r="C637" t="s">
        <v>796</v>
      </c>
      <c r="D637" t="s">
        <v>20</v>
      </c>
      <c r="E637" t="s">
        <v>187</v>
      </c>
      <c r="F637" t="s">
        <v>47</v>
      </c>
      <c r="G637" t="s">
        <v>93</v>
      </c>
      <c r="H637" t="s">
        <v>217</v>
      </c>
      <c r="I637" t="s">
        <v>28</v>
      </c>
      <c r="J637" t="s">
        <v>29</v>
      </c>
      <c r="K637" t="s">
        <v>189</v>
      </c>
      <c r="L637" t="s">
        <v>192</v>
      </c>
      <c r="M637" t="s">
        <v>156</v>
      </c>
      <c r="N637" s="2">
        <v>40648</v>
      </c>
      <c r="O637" s="2">
        <v>40650</v>
      </c>
      <c r="P637">
        <v>32</v>
      </c>
      <c r="Q637" s="1">
        <v>7.0000000000000007E-2</v>
      </c>
      <c r="R637">
        <v>33.979999999999997</v>
      </c>
      <c r="S637">
        <v>19.989999999999998</v>
      </c>
      <c r="T637">
        <f t="shared" si="9"/>
        <v>1087.3599999999999</v>
      </c>
    </row>
    <row r="638" spans="1:20" x14ac:dyDescent="0.3">
      <c r="A638">
        <v>637</v>
      </c>
      <c r="B638">
        <v>37380</v>
      </c>
      <c r="C638" t="s">
        <v>822</v>
      </c>
      <c r="D638" t="s">
        <v>20</v>
      </c>
      <c r="E638" t="s">
        <v>187</v>
      </c>
      <c r="F638" t="s">
        <v>47</v>
      </c>
      <c r="G638" t="s">
        <v>23</v>
      </c>
      <c r="H638" t="s">
        <v>219</v>
      </c>
      <c r="I638" t="s">
        <v>28</v>
      </c>
      <c r="J638" t="s">
        <v>29</v>
      </c>
      <c r="K638" t="s">
        <v>291</v>
      </c>
      <c r="L638" t="s">
        <v>706</v>
      </c>
      <c r="M638" t="s">
        <v>167</v>
      </c>
      <c r="N638" s="2">
        <v>41000</v>
      </c>
      <c r="O638" s="2">
        <v>41001</v>
      </c>
      <c r="P638">
        <v>32</v>
      </c>
      <c r="Q638" s="1">
        <v>0.08</v>
      </c>
      <c r="R638">
        <v>26.64</v>
      </c>
      <c r="S638">
        <v>5.3</v>
      </c>
      <c r="T638">
        <f t="shared" si="9"/>
        <v>852.48</v>
      </c>
    </row>
    <row r="639" spans="1:20" x14ac:dyDescent="0.3">
      <c r="A639">
        <v>638</v>
      </c>
      <c r="B639">
        <v>37380</v>
      </c>
      <c r="C639" t="s">
        <v>822</v>
      </c>
      <c r="D639" t="s">
        <v>20</v>
      </c>
      <c r="E639" t="s">
        <v>39</v>
      </c>
      <c r="F639" t="s">
        <v>47</v>
      </c>
      <c r="G639" t="s">
        <v>23</v>
      </c>
      <c r="H639" t="s">
        <v>49</v>
      </c>
      <c r="I639" t="s">
        <v>28</v>
      </c>
      <c r="J639" t="s">
        <v>29</v>
      </c>
      <c r="K639" t="s">
        <v>133</v>
      </c>
      <c r="L639" t="s">
        <v>192</v>
      </c>
      <c r="M639" t="s">
        <v>156</v>
      </c>
      <c r="N639" s="2">
        <v>41000</v>
      </c>
      <c r="O639" s="2">
        <v>41001</v>
      </c>
      <c r="P639">
        <v>53</v>
      </c>
      <c r="Q639" s="1">
        <v>0</v>
      </c>
      <c r="R639">
        <v>9.99</v>
      </c>
      <c r="S639">
        <v>4.78</v>
      </c>
      <c r="T639">
        <f t="shared" si="9"/>
        <v>529.47</v>
      </c>
    </row>
    <row r="640" spans="1:20" x14ac:dyDescent="0.3">
      <c r="A640">
        <v>639</v>
      </c>
      <c r="B640">
        <v>37380</v>
      </c>
      <c r="C640" t="s">
        <v>822</v>
      </c>
      <c r="D640" t="s">
        <v>20</v>
      </c>
      <c r="E640" t="s">
        <v>39</v>
      </c>
      <c r="F640" t="s">
        <v>47</v>
      </c>
      <c r="G640" t="s">
        <v>23</v>
      </c>
      <c r="H640" t="s">
        <v>78</v>
      </c>
      <c r="I640" t="s">
        <v>28</v>
      </c>
      <c r="J640" t="s">
        <v>29</v>
      </c>
      <c r="K640" t="s">
        <v>289</v>
      </c>
      <c r="L640" t="s">
        <v>44</v>
      </c>
      <c r="M640" t="s">
        <v>160</v>
      </c>
      <c r="N640" s="2">
        <v>41000</v>
      </c>
      <c r="O640" s="2">
        <v>41001</v>
      </c>
      <c r="P640">
        <v>47</v>
      </c>
      <c r="Q640" s="1">
        <v>7.0000000000000007E-2</v>
      </c>
      <c r="R640">
        <v>3.55</v>
      </c>
      <c r="S640">
        <v>1.43</v>
      </c>
      <c r="T640">
        <f t="shared" si="9"/>
        <v>166.85</v>
      </c>
    </row>
    <row r="641" spans="1:20" x14ac:dyDescent="0.3">
      <c r="A641">
        <v>640</v>
      </c>
      <c r="B641">
        <v>37414</v>
      </c>
      <c r="C641" t="s">
        <v>651</v>
      </c>
      <c r="D641" t="s">
        <v>578</v>
      </c>
      <c r="E641" t="s">
        <v>187</v>
      </c>
      <c r="F641" t="s">
        <v>22</v>
      </c>
      <c r="G641" t="s">
        <v>48</v>
      </c>
      <c r="H641" t="s">
        <v>217</v>
      </c>
      <c r="I641" t="s">
        <v>28</v>
      </c>
      <c r="J641" t="s">
        <v>29</v>
      </c>
      <c r="K641" t="s">
        <v>98</v>
      </c>
      <c r="L641" t="s">
        <v>330</v>
      </c>
      <c r="M641" t="s">
        <v>27</v>
      </c>
      <c r="N641" s="2">
        <v>41161</v>
      </c>
      <c r="O641" s="2">
        <v>41163</v>
      </c>
      <c r="P641">
        <v>76</v>
      </c>
      <c r="Q641" s="1">
        <v>0.09</v>
      </c>
      <c r="R641">
        <v>550.98</v>
      </c>
      <c r="S641">
        <v>64.59</v>
      </c>
      <c r="T641">
        <f t="shared" si="9"/>
        <v>41874.480000000003</v>
      </c>
    </row>
    <row r="642" spans="1:20" x14ac:dyDescent="0.3">
      <c r="A642">
        <v>641</v>
      </c>
      <c r="B642">
        <v>37537</v>
      </c>
      <c r="C642" t="s">
        <v>1011</v>
      </c>
      <c r="D642" t="s">
        <v>578</v>
      </c>
      <c r="E642" t="s">
        <v>187</v>
      </c>
      <c r="F642" t="s">
        <v>31</v>
      </c>
      <c r="G642" t="s">
        <v>48</v>
      </c>
      <c r="H642" t="s">
        <v>217</v>
      </c>
      <c r="I642" t="s">
        <v>28</v>
      </c>
      <c r="J642" t="s">
        <v>29</v>
      </c>
      <c r="K642" t="s">
        <v>158</v>
      </c>
      <c r="L642" t="s">
        <v>283</v>
      </c>
      <c r="M642" t="s">
        <v>296</v>
      </c>
      <c r="N642" s="2">
        <v>40180</v>
      </c>
      <c r="O642" s="2">
        <v>40180</v>
      </c>
      <c r="P642">
        <v>4</v>
      </c>
      <c r="Q642" s="1">
        <v>0</v>
      </c>
      <c r="R642">
        <v>291.73</v>
      </c>
      <c r="S642">
        <v>48.8</v>
      </c>
      <c r="T642">
        <f t="shared" si="9"/>
        <v>1166.92</v>
      </c>
    </row>
    <row r="643" spans="1:20" x14ac:dyDescent="0.3">
      <c r="A643">
        <v>642</v>
      </c>
      <c r="B643">
        <v>37537</v>
      </c>
      <c r="C643" t="s">
        <v>1011</v>
      </c>
      <c r="D643" t="s">
        <v>578</v>
      </c>
      <c r="E643" t="s">
        <v>187</v>
      </c>
      <c r="F643" t="s">
        <v>31</v>
      </c>
      <c r="G643" t="s">
        <v>48</v>
      </c>
      <c r="H643" t="s">
        <v>217</v>
      </c>
      <c r="I643" t="s">
        <v>28</v>
      </c>
      <c r="J643" t="s">
        <v>29</v>
      </c>
      <c r="K643" t="s">
        <v>282</v>
      </c>
      <c r="L643" t="s">
        <v>283</v>
      </c>
      <c r="M643" t="s">
        <v>255</v>
      </c>
      <c r="N643" s="2">
        <v>40180</v>
      </c>
      <c r="O643" s="2">
        <v>40182</v>
      </c>
      <c r="P643">
        <v>43</v>
      </c>
      <c r="Q643" s="1">
        <v>7.0000000000000007E-2</v>
      </c>
      <c r="R643">
        <v>100.98</v>
      </c>
      <c r="S643">
        <v>45</v>
      </c>
      <c r="T643">
        <f t="shared" ref="T643:T706" si="10">R643*P643</f>
        <v>4342.1400000000003</v>
      </c>
    </row>
    <row r="644" spans="1:20" x14ac:dyDescent="0.3">
      <c r="A644">
        <v>643</v>
      </c>
      <c r="B644">
        <v>37537</v>
      </c>
      <c r="C644" t="s">
        <v>1011</v>
      </c>
      <c r="D644" t="s">
        <v>20</v>
      </c>
      <c r="E644" t="s">
        <v>39</v>
      </c>
      <c r="F644" t="s">
        <v>31</v>
      </c>
      <c r="G644" t="s">
        <v>48</v>
      </c>
      <c r="H644" t="s">
        <v>89</v>
      </c>
      <c r="I644" t="s">
        <v>28</v>
      </c>
      <c r="J644" t="s">
        <v>29</v>
      </c>
      <c r="K644" t="s">
        <v>101</v>
      </c>
      <c r="L644" t="s">
        <v>192</v>
      </c>
      <c r="M644" t="s">
        <v>255</v>
      </c>
      <c r="N644" s="2">
        <v>40180</v>
      </c>
      <c r="O644" s="2">
        <v>40187</v>
      </c>
      <c r="P644">
        <v>32</v>
      </c>
      <c r="Q644" s="1">
        <v>0.05</v>
      </c>
      <c r="R644">
        <v>155.06</v>
      </c>
      <c r="S644">
        <v>7.07</v>
      </c>
      <c r="T644">
        <f t="shared" si="10"/>
        <v>4961.92</v>
      </c>
    </row>
    <row r="645" spans="1:20" x14ac:dyDescent="0.3">
      <c r="A645">
        <v>644</v>
      </c>
      <c r="B645">
        <v>37606</v>
      </c>
      <c r="C645" t="s">
        <v>601</v>
      </c>
      <c r="D645" t="s">
        <v>38</v>
      </c>
      <c r="E645" t="s">
        <v>39</v>
      </c>
      <c r="F645" t="s">
        <v>31</v>
      </c>
      <c r="G645" t="s">
        <v>23</v>
      </c>
      <c r="H645" t="s">
        <v>54</v>
      </c>
      <c r="I645" t="s">
        <v>28</v>
      </c>
      <c r="J645" t="s">
        <v>29</v>
      </c>
      <c r="K645" t="s">
        <v>71</v>
      </c>
      <c r="L645" t="s">
        <v>192</v>
      </c>
      <c r="M645" t="s">
        <v>69</v>
      </c>
      <c r="N645" s="2">
        <v>40596</v>
      </c>
      <c r="O645" s="2">
        <v>40597</v>
      </c>
      <c r="P645">
        <v>1</v>
      </c>
      <c r="Q645" s="1">
        <v>0.05</v>
      </c>
      <c r="R645">
        <v>4.9800000000000004</v>
      </c>
      <c r="S645">
        <v>4.8600000000000003</v>
      </c>
      <c r="T645">
        <f t="shared" si="10"/>
        <v>4.9800000000000004</v>
      </c>
    </row>
    <row r="646" spans="1:20" x14ac:dyDescent="0.3">
      <c r="A646">
        <v>645</v>
      </c>
      <c r="B646">
        <v>37606</v>
      </c>
      <c r="C646" t="s">
        <v>601</v>
      </c>
      <c r="D646" t="s">
        <v>20</v>
      </c>
      <c r="E646" t="s">
        <v>39</v>
      </c>
      <c r="F646" t="s">
        <v>31</v>
      </c>
      <c r="G646" t="s">
        <v>23</v>
      </c>
      <c r="H646" t="s">
        <v>54</v>
      </c>
      <c r="I646" t="s">
        <v>28</v>
      </c>
      <c r="J646" t="s">
        <v>29</v>
      </c>
      <c r="K646" t="s">
        <v>119</v>
      </c>
      <c r="L646" t="s">
        <v>26</v>
      </c>
      <c r="M646" t="s">
        <v>296</v>
      </c>
      <c r="N646" s="2">
        <v>40596</v>
      </c>
      <c r="O646" s="2">
        <v>40598</v>
      </c>
      <c r="P646">
        <v>41</v>
      </c>
      <c r="Q646" s="1">
        <v>0.03</v>
      </c>
      <c r="R646">
        <v>3.57</v>
      </c>
      <c r="S646">
        <v>4.17</v>
      </c>
      <c r="T646">
        <f t="shared" si="10"/>
        <v>146.37</v>
      </c>
    </row>
    <row r="647" spans="1:20" x14ac:dyDescent="0.3">
      <c r="A647">
        <v>646</v>
      </c>
      <c r="B647">
        <v>37606</v>
      </c>
      <c r="C647" t="s">
        <v>601</v>
      </c>
      <c r="D647" t="s">
        <v>20</v>
      </c>
      <c r="E647" t="s">
        <v>39</v>
      </c>
      <c r="F647" t="s">
        <v>31</v>
      </c>
      <c r="G647" t="s">
        <v>23</v>
      </c>
      <c r="H647" t="s">
        <v>78</v>
      </c>
      <c r="I647" t="s">
        <v>28</v>
      </c>
      <c r="J647" t="s">
        <v>29</v>
      </c>
      <c r="K647" t="s">
        <v>133</v>
      </c>
      <c r="L647" t="s">
        <v>44</v>
      </c>
      <c r="M647" t="s">
        <v>296</v>
      </c>
      <c r="N647" s="2">
        <v>40596</v>
      </c>
      <c r="O647" s="2">
        <v>40598</v>
      </c>
      <c r="P647">
        <v>21</v>
      </c>
      <c r="Q647" s="1">
        <v>0.06</v>
      </c>
      <c r="R647">
        <v>3.28</v>
      </c>
      <c r="S647">
        <v>3.97</v>
      </c>
      <c r="T647">
        <f t="shared" si="10"/>
        <v>68.88</v>
      </c>
    </row>
    <row r="648" spans="1:20" x14ac:dyDescent="0.3">
      <c r="A648">
        <v>647</v>
      </c>
      <c r="B648">
        <v>37700</v>
      </c>
      <c r="C648" t="s">
        <v>454</v>
      </c>
      <c r="D648" t="s">
        <v>38</v>
      </c>
      <c r="E648" t="s">
        <v>39</v>
      </c>
      <c r="F648" t="s">
        <v>47</v>
      </c>
      <c r="G648" t="s">
        <v>23</v>
      </c>
      <c r="H648" t="s">
        <v>94</v>
      </c>
      <c r="I648" t="s">
        <v>28</v>
      </c>
      <c r="J648" t="s">
        <v>29</v>
      </c>
      <c r="K648" t="s">
        <v>154</v>
      </c>
      <c r="L648" t="s">
        <v>192</v>
      </c>
      <c r="M648" t="s">
        <v>51</v>
      </c>
      <c r="N648" s="2">
        <v>41616</v>
      </c>
      <c r="O648" s="2">
        <v>41619</v>
      </c>
      <c r="P648">
        <v>54</v>
      </c>
      <c r="Q648" s="1">
        <v>0.05</v>
      </c>
      <c r="R648">
        <v>122.99</v>
      </c>
      <c r="S648">
        <v>19.989999999999998</v>
      </c>
      <c r="T648">
        <f t="shared" si="10"/>
        <v>6641.46</v>
      </c>
    </row>
    <row r="649" spans="1:20" x14ac:dyDescent="0.3">
      <c r="A649">
        <v>648</v>
      </c>
      <c r="B649">
        <v>37729</v>
      </c>
      <c r="C649" t="s">
        <v>132</v>
      </c>
      <c r="D649" t="s">
        <v>20</v>
      </c>
      <c r="E649" t="s">
        <v>39</v>
      </c>
      <c r="F649" t="s">
        <v>47</v>
      </c>
      <c r="G649" t="s">
        <v>32</v>
      </c>
      <c r="H649" t="s">
        <v>49</v>
      </c>
      <c r="I649" t="s">
        <v>28</v>
      </c>
      <c r="J649" t="s">
        <v>29</v>
      </c>
      <c r="K649" t="s">
        <v>43</v>
      </c>
      <c r="L649" t="s">
        <v>192</v>
      </c>
      <c r="M649" t="s">
        <v>134</v>
      </c>
      <c r="N649" s="2">
        <v>40193</v>
      </c>
      <c r="O649" s="2">
        <v>40193</v>
      </c>
      <c r="P649">
        <v>48</v>
      </c>
      <c r="Q649" s="1">
        <v>0</v>
      </c>
      <c r="R649">
        <v>8.6</v>
      </c>
      <c r="S649">
        <v>6.19</v>
      </c>
      <c r="T649">
        <f t="shared" si="10"/>
        <v>412.79999999999995</v>
      </c>
    </row>
    <row r="650" spans="1:20" x14ac:dyDescent="0.3">
      <c r="A650">
        <v>649</v>
      </c>
      <c r="B650">
        <v>37760</v>
      </c>
      <c r="C650" t="s">
        <v>1491</v>
      </c>
      <c r="D650" t="s">
        <v>20</v>
      </c>
      <c r="E650" t="s">
        <v>21</v>
      </c>
      <c r="F650" t="s">
        <v>22</v>
      </c>
      <c r="G650" t="s">
        <v>41</v>
      </c>
      <c r="H650" t="s">
        <v>203</v>
      </c>
      <c r="I650" t="s">
        <v>28</v>
      </c>
      <c r="J650" t="s">
        <v>29</v>
      </c>
      <c r="K650" t="s">
        <v>25</v>
      </c>
      <c r="L650" t="s">
        <v>26</v>
      </c>
      <c r="M650" t="s">
        <v>199</v>
      </c>
      <c r="N650" s="2">
        <v>40404</v>
      </c>
      <c r="O650" s="2">
        <v>40405</v>
      </c>
      <c r="P650">
        <v>32</v>
      </c>
      <c r="Q650" s="1">
        <v>0.01</v>
      </c>
      <c r="R650">
        <v>8.33</v>
      </c>
      <c r="S650">
        <v>1.99</v>
      </c>
      <c r="T650">
        <f t="shared" si="10"/>
        <v>266.56</v>
      </c>
    </row>
    <row r="651" spans="1:20" x14ac:dyDescent="0.3">
      <c r="A651">
        <v>650</v>
      </c>
      <c r="B651">
        <v>37760</v>
      </c>
      <c r="C651" t="s">
        <v>1491</v>
      </c>
      <c r="D651" t="s">
        <v>20</v>
      </c>
      <c r="E651" t="s">
        <v>21</v>
      </c>
      <c r="F651" t="s">
        <v>22</v>
      </c>
      <c r="G651" t="s">
        <v>41</v>
      </c>
      <c r="H651" t="s">
        <v>203</v>
      </c>
      <c r="I651" t="s">
        <v>28</v>
      </c>
      <c r="J651" t="s">
        <v>29</v>
      </c>
      <c r="K651" t="s">
        <v>1111</v>
      </c>
      <c r="L651" t="s">
        <v>44</v>
      </c>
      <c r="M651" t="s">
        <v>398</v>
      </c>
      <c r="N651" s="2">
        <v>41500</v>
      </c>
      <c r="O651" s="2">
        <v>41502</v>
      </c>
      <c r="P651">
        <v>76</v>
      </c>
      <c r="Q651" s="1">
        <v>0.04</v>
      </c>
      <c r="R651">
        <v>85.99</v>
      </c>
      <c r="S651">
        <v>0.99</v>
      </c>
      <c r="T651">
        <f t="shared" si="10"/>
        <v>6535.24</v>
      </c>
    </row>
    <row r="652" spans="1:20" x14ac:dyDescent="0.3">
      <c r="A652">
        <v>651</v>
      </c>
      <c r="B652">
        <v>37859</v>
      </c>
      <c r="C652" t="s">
        <v>558</v>
      </c>
      <c r="D652" t="s">
        <v>20</v>
      </c>
      <c r="E652" t="s">
        <v>39</v>
      </c>
      <c r="F652" t="s">
        <v>31</v>
      </c>
      <c r="G652" t="s">
        <v>23</v>
      </c>
      <c r="H652" t="s">
        <v>49</v>
      </c>
      <c r="I652" t="s">
        <v>28</v>
      </c>
      <c r="J652" t="s">
        <v>29</v>
      </c>
      <c r="K652" t="s">
        <v>248</v>
      </c>
      <c r="L652" t="s">
        <v>192</v>
      </c>
      <c r="M652" t="s">
        <v>131</v>
      </c>
      <c r="N652" s="2">
        <v>41363</v>
      </c>
      <c r="O652" s="2">
        <v>41365</v>
      </c>
      <c r="P652">
        <v>2</v>
      </c>
      <c r="Q652" s="1">
        <v>0.01</v>
      </c>
      <c r="R652">
        <v>11.34</v>
      </c>
      <c r="S652">
        <v>5.01</v>
      </c>
      <c r="T652">
        <f t="shared" si="10"/>
        <v>22.68</v>
      </c>
    </row>
    <row r="653" spans="1:20" x14ac:dyDescent="0.3">
      <c r="A653">
        <v>652</v>
      </c>
      <c r="B653">
        <v>37895</v>
      </c>
      <c r="C653" t="s">
        <v>1491</v>
      </c>
      <c r="D653" t="s">
        <v>20</v>
      </c>
      <c r="E653" t="s">
        <v>39</v>
      </c>
      <c r="F653" t="s">
        <v>22</v>
      </c>
      <c r="G653" t="s">
        <v>23</v>
      </c>
      <c r="H653" t="s">
        <v>94</v>
      </c>
      <c r="I653" t="s">
        <v>28</v>
      </c>
      <c r="J653" t="s">
        <v>29</v>
      </c>
      <c r="K653" t="s">
        <v>149</v>
      </c>
      <c r="L653" t="s">
        <v>44</v>
      </c>
      <c r="M653" t="s">
        <v>331</v>
      </c>
      <c r="N653" s="2">
        <v>41363</v>
      </c>
      <c r="O653" s="2">
        <v>41366</v>
      </c>
      <c r="P653">
        <v>14</v>
      </c>
      <c r="Q653" s="1">
        <v>0.1</v>
      </c>
      <c r="R653">
        <v>21.98</v>
      </c>
      <c r="S653">
        <v>8.32</v>
      </c>
      <c r="T653">
        <f t="shared" si="10"/>
        <v>307.72000000000003</v>
      </c>
    </row>
    <row r="654" spans="1:20" x14ac:dyDescent="0.3">
      <c r="A654">
        <v>653</v>
      </c>
      <c r="B654">
        <v>37924</v>
      </c>
      <c r="C654" t="s">
        <v>285</v>
      </c>
      <c r="D654" t="s">
        <v>20</v>
      </c>
      <c r="E654" t="s">
        <v>39</v>
      </c>
      <c r="F654" t="s">
        <v>47</v>
      </c>
      <c r="G654" t="s">
        <v>41</v>
      </c>
      <c r="H654" t="s">
        <v>49</v>
      </c>
      <c r="I654" t="s">
        <v>28</v>
      </c>
      <c r="J654" t="s">
        <v>29</v>
      </c>
      <c r="K654" t="s">
        <v>79</v>
      </c>
      <c r="L654" t="s">
        <v>192</v>
      </c>
      <c r="M654" t="s">
        <v>167</v>
      </c>
      <c r="N654" s="2">
        <v>40511</v>
      </c>
      <c r="O654" s="2">
        <v>40511</v>
      </c>
      <c r="P654">
        <v>167</v>
      </c>
      <c r="Q654" s="1">
        <v>0.05</v>
      </c>
      <c r="R654">
        <v>165.2</v>
      </c>
      <c r="S654">
        <v>19.989999999999998</v>
      </c>
      <c r="T654">
        <f t="shared" si="10"/>
        <v>27588.399999999998</v>
      </c>
    </row>
    <row r="655" spans="1:20" x14ac:dyDescent="0.3">
      <c r="A655">
        <v>654</v>
      </c>
      <c r="B655">
        <v>37924</v>
      </c>
      <c r="C655" t="s">
        <v>285</v>
      </c>
      <c r="D655" t="s">
        <v>20</v>
      </c>
      <c r="E655" t="s">
        <v>39</v>
      </c>
      <c r="F655" t="s">
        <v>47</v>
      </c>
      <c r="G655" t="s">
        <v>41</v>
      </c>
      <c r="H655" t="s">
        <v>94</v>
      </c>
      <c r="I655" t="s">
        <v>28</v>
      </c>
      <c r="J655" t="s">
        <v>29</v>
      </c>
      <c r="K655" t="s">
        <v>289</v>
      </c>
      <c r="L655" t="s">
        <v>192</v>
      </c>
      <c r="M655" t="s">
        <v>134</v>
      </c>
      <c r="N655" s="2">
        <v>40511</v>
      </c>
      <c r="O655" s="2">
        <v>40511</v>
      </c>
      <c r="P655">
        <v>71</v>
      </c>
      <c r="Q655" s="1">
        <v>0.09</v>
      </c>
      <c r="R655">
        <v>17.989999999999998</v>
      </c>
      <c r="S655">
        <v>8.65</v>
      </c>
      <c r="T655">
        <f t="shared" si="10"/>
        <v>1277.29</v>
      </c>
    </row>
    <row r="656" spans="1:20" x14ac:dyDescent="0.3">
      <c r="A656">
        <v>655</v>
      </c>
      <c r="B656">
        <v>37987</v>
      </c>
      <c r="C656" t="s">
        <v>1236</v>
      </c>
      <c r="D656" t="s">
        <v>20</v>
      </c>
      <c r="E656" t="s">
        <v>39</v>
      </c>
      <c r="F656" t="s">
        <v>31</v>
      </c>
      <c r="G656" t="s">
        <v>41</v>
      </c>
      <c r="H656" t="s">
        <v>89</v>
      </c>
      <c r="I656" t="s">
        <v>28</v>
      </c>
      <c r="J656" t="s">
        <v>29</v>
      </c>
      <c r="K656" t="s">
        <v>74</v>
      </c>
      <c r="L656" t="s">
        <v>192</v>
      </c>
      <c r="M656" t="s">
        <v>69</v>
      </c>
      <c r="N656" s="2">
        <v>41458</v>
      </c>
      <c r="O656" s="2">
        <v>41459</v>
      </c>
      <c r="P656">
        <v>36</v>
      </c>
      <c r="Q656" s="1">
        <v>0.1</v>
      </c>
      <c r="R656">
        <v>12.53</v>
      </c>
      <c r="S656">
        <v>0.49</v>
      </c>
      <c r="T656">
        <f t="shared" si="10"/>
        <v>451.08</v>
      </c>
    </row>
    <row r="657" spans="1:20" x14ac:dyDescent="0.3">
      <c r="A657">
        <v>656</v>
      </c>
      <c r="B657">
        <v>37987</v>
      </c>
      <c r="C657" t="s">
        <v>1236</v>
      </c>
      <c r="D657" t="s">
        <v>578</v>
      </c>
      <c r="E657" t="s">
        <v>187</v>
      </c>
      <c r="F657" t="s">
        <v>31</v>
      </c>
      <c r="G657" t="s">
        <v>41</v>
      </c>
      <c r="H657" t="s">
        <v>225</v>
      </c>
      <c r="I657" t="s">
        <v>28</v>
      </c>
      <c r="J657" t="s">
        <v>29</v>
      </c>
      <c r="K657" t="s">
        <v>228</v>
      </c>
      <c r="L657" t="s">
        <v>330</v>
      </c>
      <c r="M657" t="s">
        <v>69</v>
      </c>
      <c r="N657" s="2">
        <v>40362</v>
      </c>
      <c r="O657" s="2">
        <v>40363</v>
      </c>
      <c r="P657">
        <v>6</v>
      </c>
      <c r="Q657" s="1">
        <v>0.1</v>
      </c>
      <c r="R657">
        <v>146.34</v>
      </c>
      <c r="S657">
        <v>43.75</v>
      </c>
      <c r="T657">
        <f t="shared" si="10"/>
        <v>878.04</v>
      </c>
    </row>
    <row r="658" spans="1:20" x14ac:dyDescent="0.3">
      <c r="A658">
        <v>657</v>
      </c>
      <c r="B658">
        <v>37988</v>
      </c>
      <c r="C658" t="s">
        <v>874</v>
      </c>
      <c r="D658" t="s">
        <v>20</v>
      </c>
      <c r="E658" t="s">
        <v>39</v>
      </c>
      <c r="F658" t="s">
        <v>22</v>
      </c>
      <c r="G658" t="s">
        <v>32</v>
      </c>
      <c r="H658" t="s">
        <v>61</v>
      </c>
      <c r="I658" t="s">
        <v>28</v>
      </c>
      <c r="J658" t="s">
        <v>29</v>
      </c>
      <c r="K658" t="s">
        <v>154</v>
      </c>
      <c r="L658" t="s">
        <v>192</v>
      </c>
      <c r="M658" t="s">
        <v>246</v>
      </c>
      <c r="N658" s="2">
        <v>41004</v>
      </c>
      <c r="O658" s="2">
        <v>41004</v>
      </c>
      <c r="P658">
        <v>13</v>
      </c>
      <c r="Q658" s="1">
        <v>0.08</v>
      </c>
      <c r="R658">
        <v>16.059999999999999</v>
      </c>
      <c r="S658">
        <v>8.34</v>
      </c>
      <c r="T658">
        <f t="shared" si="10"/>
        <v>208.77999999999997</v>
      </c>
    </row>
    <row r="659" spans="1:20" x14ac:dyDescent="0.3">
      <c r="A659">
        <v>658</v>
      </c>
      <c r="B659">
        <v>38080</v>
      </c>
      <c r="C659" t="s">
        <v>1206</v>
      </c>
      <c r="D659" t="s">
        <v>20</v>
      </c>
      <c r="E659" t="s">
        <v>39</v>
      </c>
      <c r="F659" t="s">
        <v>47</v>
      </c>
      <c r="G659" t="s">
        <v>32</v>
      </c>
      <c r="H659" t="s">
        <v>94</v>
      </c>
      <c r="I659" t="s">
        <v>28</v>
      </c>
      <c r="J659" t="s">
        <v>29</v>
      </c>
      <c r="K659" t="s">
        <v>248</v>
      </c>
      <c r="L659" t="s">
        <v>192</v>
      </c>
      <c r="M659" t="s">
        <v>160</v>
      </c>
      <c r="N659" s="2">
        <v>40435</v>
      </c>
      <c r="O659" s="2">
        <v>40436</v>
      </c>
      <c r="P659">
        <v>47</v>
      </c>
      <c r="Q659" s="1">
        <v>0.08</v>
      </c>
      <c r="R659">
        <v>4.9800000000000004</v>
      </c>
      <c r="S659">
        <v>4.7</v>
      </c>
      <c r="T659">
        <f t="shared" si="10"/>
        <v>234.06000000000003</v>
      </c>
    </row>
    <row r="660" spans="1:20" x14ac:dyDescent="0.3">
      <c r="A660">
        <v>659</v>
      </c>
      <c r="B660">
        <v>38087</v>
      </c>
      <c r="C660" t="s">
        <v>159</v>
      </c>
      <c r="D660" t="s">
        <v>20</v>
      </c>
      <c r="E660" t="s">
        <v>21</v>
      </c>
      <c r="F660" t="s">
        <v>47</v>
      </c>
      <c r="G660" t="s">
        <v>23</v>
      </c>
      <c r="H660" t="s">
        <v>203</v>
      </c>
      <c r="I660" t="s">
        <v>28</v>
      </c>
      <c r="J660" t="s">
        <v>29</v>
      </c>
      <c r="K660" t="s">
        <v>34</v>
      </c>
      <c r="L660" t="s">
        <v>192</v>
      </c>
      <c r="M660" t="s">
        <v>111</v>
      </c>
      <c r="N660" s="2">
        <v>40230</v>
      </c>
      <c r="O660" s="2">
        <v>40230</v>
      </c>
      <c r="P660">
        <v>18</v>
      </c>
      <c r="Q660" s="1">
        <v>0.02</v>
      </c>
      <c r="R660">
        <v>49.99</v>
      </c>
      <c r="S660">
        <v>19.989999999999998</v>
      </c>
      <c r="T660">
        <f t="shared" si="10"/>
        <v>899.82</v>
      </c>
    </row>
    <row r="661" spans="1:20" x14ac:dyDescent="0.3">
      <c r="A661">
        <v>660</v>
      </c>
      <c r="B661">
        <v>38337</v>
      </c>
      <c r="C661" t="s">
        <v>634</v>
      </c>
      <c r="D661" t="s">
        <v>20</v>
      </c>
      <c r="E661" t="s">
        <v>39</v>
      </c>
      <c r="F661" t="s">
        <v>47</v>
      </c>
      <c r="G661" t="s">
        <v>93</v>
      </c>
      <c r="H661" t="s">
        <v>49</v>
      </c>
      <c r="I661" t="s">
        <v>28</v>
      </c>
      <c r="J661" t="s">
        <v>29</v>
      </c>
      <c r="K661" t="s">
        <v>228</v>
      </c>
      <c r="L661" t="s">
        <v>44</v>
      </c>
      <c r="M661" t="s">
        <v>51</v>
      </c>
      <c r="N661" s="2">
        <v>40847</v>
      </c>
      <c r="O661" s="2">
        <v>40849</v>
      </c>
      <c r="P661">
        <v>83</v>
      </c>
      <c r="Q661" s="1">
        <v>0.09</v>
      </c>
      <c r="R661">
        <v>2.88</v>
      </c>
      <c r="S661">
        <v>0.7</v>
      </c>
      <c r="T661">
        <f t="shared" si="10"/>
        <v>239.04</v>
      </c>
    </row>
    <row r="662" spans="1:20" x14ac:dyDescent="0.3">
      <c r="A662">
        <v>661</v>
      </c>
      <c r="B662">
        <v>38369</v>
      </c>
      <c r="C662" t="s">
        <v>411</v>
      </c>
      <c r="D662" t="s">
        <v>20</v>
      </c>
      <c r="E662" t="s">
        <v>187</v>
      </c>
      <c r="F662" t="s">
        <v>40</v>
      </c>
      <c r="G662" t="s">
        <v>32</v>
      </c>
      <c r="H662" t="s">
        <v>219</v>
      </c>
      <c r="I662" t="s">
        <v>28</v>
      </c>
      <c r="J662" t="s">
        <v>29</v>
      </c>
      <c r="K662" t="s">
        <v>116</v>
      </c>
      <c r="L662" t="s">
        <v>746</v>
      </c>
      <c r="M662" t="s">
        <v>59</v>
      </c>
      <c r="N662" s="2">
        <v>40555</v>
      </c>
      <c r="O662" s="2">
        <v>40556</v>
      </c>
      <c r="P662">
        <v>3</v>
      </c>
      <c r="Q662" s="1">
        <v>0.02</v>
      </c>
      <c r="R662">
        <v>71.37</v>
      </c>
      <c r="S662">
        <v>69</v>
      </c>
      <c r="T662">
        <f t="shared" si="10"/>
        <v>214.11</v>
      </c>
    </row>
    <row r="663" spans="1:20" x14ac:dyDescent="0.3">
      <c r="A663">
        <v>662</v>
      </c>
      <c r="B663">
        <v>38529</v>
      </c>
      <c r="C663" t="s">
        <v>57</v>
      </c>
      <c r="D663" t="s">
        <v>20</v>
      </c>
      <c r="E663" t="s">
        <v>39</v>
      </c>
      <c r="F663" t="s">
        <v>40</v>
      </c>
      <c r="G663" t="s">
        <v>48</v>
      </c>
      <c r="H663" t="s">
        <v>42</v>
      </c>
      <c r="I663" t="s">
        <v>28</v>
      </c>
      <c r="J663" t="s">
        <v>29</v>
      </c>
      <c r="K663" t="s">
        <v>58</v>
      </c>
      <c r="L663" t="s">
        <v>44</v>
      </c>
      <c r="M663" t="s">
        <v>59</v>
      </c>
      <c r="N663" s="2">
        <v>40211</v>
      </c>
      <c r="O663" s="2">
        <v>40211</v>
      </c>
      <c r="P663">
        <v>38</v>
      </c>
      <c r="Q663" s="1">
        <v>0.02</v>
      </c>
      <c r="R663">
        <v>1.1399999999999999</v>
      </c>
      <c r="S663">
        <v>0.7</v>
      </c>
      <c r="T663">
        <f t="shared" si="10"/>
        <v>43.319999999999993</v>
      </c>
    </row>
    <row r="664" spans="1:20" x14ac:dyDescent="0.3">
      <c r="A664">
        <v>663</v>
      </c>
      <c r="B664">
        <v>38693</v>
      </c>
      <c r="C664" t="s">
        <v>713</v>
      </c>
      <c r="D664" t="s">
        <v>20</v>
      </c>
      <c r="E664" t="s">
        <v>21</v>
      </c>
      <c r="F664" t="s">
        <v>47</v>
      </c>
      <c r="G664" t="s">
        <v>48</v>
      </c>
      <c r="H664" t="s">
        <v>33</v>
      </c>
      <c r="I664" t="s">
        <v>28</v>
      </c>
      <c r="J664" t="s">
        <v>29</v>
      </c>
      <c r="K664" t="s">
        <v>1111</v>
      </c>
      <c r="L664" t="s">
        <v>746</v>
      </c>
      <c r="M664" t="s">
        <v>114</v>
      </c>
      <c r="N664" s="2">
        <v>41074</v>
      </c>
      <c r="O664" s="2">
        <v>41081</v>
      </c>
      <c r="P664">
        <v>5</v>
      </c>
      <c r="Q664" s="1">
        <v>0.02</v>
      </c>
      <c r="R664">
        <v>699.99</v>
      </c>
      <c r="S664">
        <v>24.49</v>
      </c>
      <c r="T664">
        <f t="shared" si="10"/>
        <v>3499.95</v>
      </c>
    </row>
    <row r="665" spans="1:20" x14ac:dyDescent="0.3">
      <c r="A665">
        <v>664</v>
      </c>
      <c r="B665">
        <v>38758</v>
      </c>
      <c r="C665" t="s">
        <v>960</v>
      </c>
      <c r="D665" t="s">
        <v>20</v>
      </c>
      <c r="E665" t="s">
        <v>39</v>
      </c>
      <c r="F665" t="s">
        <v>31</v>
      </c>
      <c r="G665" t="s">
        <v>32</v>
      </c>
      <c r="H665" t="s">
        <v>78</v>
      </c>
      <c r="I665" t="s">
        <v>28</v>
      </c>
      <c r="J665" t="s">
        <v>29</v>
      </c>
      <c r="K665" t="s">
        <v>226</v>
      </c>
      <c r="L665" t="s">
        <v>746</v>
      </c>
      <c r="M665" t="s">
        <v>255</v>
      </c>
      <c r="N665" s="2">
        <v>41176</v>
      </c>
      <c r="O665" s="2">
        <v>41178</v>
      </c>
      <c r="P665">
        <v>14</v>
      </c>
      <c r="Q665" s="1">
        <v>0</v>
      </c>
      <c r="R665">
        <v>60.98</v>
      </c>
      <c r="S665">
        <v>49</v>
      </c>
      <c r="T665">
        <f t="shared" si="10"/>
        <v>853.71999999999991</v>
      </c>
    </row>
    <row r="666" spans="1:20" x14ac:dyDescent="0.3">
      <c r="A666">
        <v>665</v>
      </c>
      <c r="B666">
        <v>38852</v>
      </c>
      <c r="C666" t="s">
        <v>411</v>
      </c>
      <c r="D666" t="s">
        <v>20</v>
      </c>
      <c r="E666" t="s">
        <v>39</v>
      </c>
      <c r="F666" t="s">
        <v>40</v>
      </c>
      <c r="G666" t="s">
        <v>32</v>
      </c>
      <c r="H666" t="s">
        <v>49</v>
      </c>
      <c r="I666" t="s">
        <v>28</v>
      </c>
      <c r="J666" t="s">
        <v>29</v>
      </c>
      <c r="K666" t="s">
        <v>116</v>
      </c>
      <c r="L666" t="s">
        <v>192</v>
      </c>
      <c r="M666" t="s">
        <v>59</v>
      </c>
      <c r="N666" s="2">
        <v>40483</v>
      </c>
      <c r="O666" s="2">
        <v>40485</v>
      </c>
      <c r="P666">
        <v>85</v>
      </c>
      <c r="Q666" s="1">
        <v>0.03</v>
      </c>
      <c r="R666">
        <v>5.98</v>
      </c>
      <c r="S666">
        <v>1.49</v>
      </c>
      <c r="T666">
        <f t="shared" si="10"/>
        <v>508.3</v>
      </c>
    </row>
    <row r="667" spans="1:20" x14ac:dyDescent="0.3">
      <c r="A667">
        <v>666</v>
      </c>
      <c r="B667">
        <v>38853</v>
      </c>
      <c r="C667" t="s">
        <v>728</v>
      </c>
      <c r="D667" t="s">
        <v>20</v>
      </c>
      <c r="E667" t="s">
        <v>21</v>
      </c>
      <c r="F667" t="s">
        <v>31</v>
      </c>
      <c r="G667" t="s">
        <v>48</v>
      </c>
      <c r="H667" t="s">
        <v>206</v>
      </c>
      <c r="I667" t="s">
        <v>28</v>
      </c>
      <c r="J667" t="s">
        <v>29</v>
      </c>
      <c r="K667" t="s">
        <v>198</v>
      </c>
      <c r="L667" t="s">
        <v>192</v>
      </c>
      <c r="M667" t="s">
        <v>69</v>
      </c>
      <c r="N667" s="2">
        <v>41356</v>
      </c>
      <c r="O667" s="2">
        <v>41360</v>
      </c>
      <c r="P667">
        <v>13</v>
      </c>
      <c r="Q667" s="1">
        <v>0.04</v>
      </c>
      <c r="R667">
        <v>65.989999999999995</v>
      </c>
      <c r="S667">
        <v>2.5</v>
      </c>
      <c r="T667">
        <f t="shared" si="10"/>
        <v>857.86999999999989</v>
      </c>
    </row>
    <row r="668" spans="1:20" x14ac:dyDescent="0.3">
      <c r="A668">
        <v>667</v>
      </c>
      <c r="B668">
        <v>38912</v>
      </c>
      <c r="C668" t="s">
        <v>750</v>
      </c>
      <c r="D668" t="s">
        <v>20</v>
      </c>
      <c r="E668" t="s">
        <v>21</v>
      </c>
      <c r="F668" t="s">
        <v>22</v>
      </c>
      <c r="G668" t="s">
        <v>48</v>
      </c>
      <c r="H668" t="s">
        <v>24</v>
      </c>
      <c r="I668" t="s">
        <v>28</v>
      </c>
      <c r="J668" t="s">
        <v>29</v>
      </c>
      <c r="K668" t="s">
        <v>201</v>
      </c>
      <c r="L668" t="s">
        <v>192</v>
      </c>
      <c r="M668" t="s">
        <v>398</v>
      </c>
      <c r="N668" s="2">
        <v>41575</v>
      </c>
      <c r="O668" s="2">
        <v>41577</v>
      </c>
      <c r="P668">
        <v>97</v>
      </c>
      <c r="Q668" s="1">
        <v>0.01</v>
      </c>
      <c r="R668">
        <v>152.47999999999999</v>
      </c>
      <c r="S668">
        <v>4</v>
      </c>
      <c r="T668">
        <f t="shared" si="10"/>
        <v>14790.56</v>
      </c>
    </row>
    <row r="669" spans="1:20" x14ac:dyDescent="0.3">
      <c r="A669">
        <v>668</v>
      </c>
      <c r="B669">
        <v>38912</v>
      </c>
      <c r="C669" t="s">
        <v>750</v>
      </c>
      <c r="D669" t="s">
        <v>20</v>
      </c>
      <c r="E669" t="s">
        <v>21</v>
      </c>
      <c r="F669" t="s">
        <v>22</v>
      </c>
      <c r="G669" t="s">
        <v>48</v>
      </c>
      <c r="H669" t="s">
        <v>33</v>
      </c>
      <c r="I669" t="s">
        <v>28</v>
      </c>
      <c r="J669" t="s">
        <v>29</v>
      </c>
      <c r="K669" t="s">
        <v>1447</v>
      </c>
      <c r="L669" t="s">
        <v>192</v>
      </c>
      <c r="M669" t="s">
        <v>137</v>
      </c>
      <c r="N669" s="2">
        <v>41575</v>
      </c>
      <c r="O669" s="2">
        <v>41582</v>
      </c>
      <c r="P669">
        <v>55</v>
      </c>
      <c r="Q669" s="1">
        <v>0.02</v>
      </c>
      <c r="R669">
        <v>65.989999999999995</v>
      </c>
      <c r="S669">
        <v>4.99</v>
      </c>
      <c r="T669">
        <f t="shared" si="10"/>
        <v>3629.45</v>
      </c>
    </row>
    <row r="670" spans="1:20" x14ac:dyDescent="0.3">
      <c r="A670">
        <v>669</v>
      </c>
      <c r="B670">
        <v>38979</v>
      </c>
      <c r="C670" t="s">
        <v>338</v>
      </c>
      <c r="D670" t="s">
        <v>578</v>
      </c>
      <c r="E670" t="s">
        <v>187</v>
      </c>
      <c r="F670" t="s">
        <v>47</v>
      </c>
      <c r="G670" t="s">
        <v>48</v>
      </c>
      <c r="H670" t="s">
        <v>188</v>
      </c>
      <c r="I670" t="s">
        <v>28</v>
      </c>
      <c r="J670" t="s">
        <v>29</v>
      </c>
      <c r="K670" t="s">
        <v>189</v>
      </c>
      <c r="L670" t="s">
        <v>283</v>
      </c>
      <c r="M670" t="s">
        <v>114</v>
      </c>
      <c r="N670" s="2">
        <v>40600</v>
      </c>
      <c r="O670" s="2">
        <v>40600</v>
      </c>
      <c r="P670">
        <v>48</v>
      </c>
      <c r="Q670" s="1">
        <v>7.0000000000000007E-2</v>
      </c>
      <c r="R670">
        <v>70.98</v>
      </c>
      <c r="S670">
        <v>59.81</v>
      </c>
      <c r="T670">
        <f t="shared" si="10"/>
        <v>3407.04</v>
      </c>
    </row>
    <row r="671" spans="1:20" x14ac:dyDescent="0.3">
      <c r="A671">
        <v>670</v>
      </c>
      <c r="B671">
        <v>38979</v>
      </c>
      <c r="C671" t="s">
        <v>338</v>
      </c>
      <c r="D671" t="s">
        <v>20</v>
      </c>
      <c r="E671" t="s">
        <v>21</v>
      </c>
      <c r="F671" t="s">
        <v>47</v>
      </c>
      <c r="G671" t="s">
        <v>48</v>
      </c>
      <c r="H671" t="s">
        <v>24</v>
      </c>
      <c r="I671" t="s">
        <v>28</v>
      </c>
      <c r="J671" t="s">
        <v>29</v>
      </c>
      <c r="K671" t="s">
        <v>1147</v>
      </c>
      <c r="L671" t="s">
        <v>192</v>
      </c>
      <c r="M671" t="s">
        <v>156</v>
      </c>
      <c r="N671" s="2">
        <v>40600</v>
      </c>
      <c r="O671" s="2">
        <v>40605</v>
      </c>
      <c r="P671">
        <v>34</v>
      </c>
      <c r="Q671" s="1">
        <v>0.06</v>
      </c>
      <c r="R671">
        <v>82.99</v>
      </c>
      <c r="S671">
        <v>5.5</v>
      </c>
      <c r="T671">
        <f t="shared" si="10"/>
        <v>2821.66</v>
      </c>
    </row>
    <row r="672" spans="1:20" x14ac:dyDescent="0.3">
      <c r="A672">
        <v>671</v>
      </c>
      <c r="B672">
        <v>38979</v>
      </c>
      <c r="C672" t="s">
        <v>338</v>
      </c>
      <c r="D672" t="s">
        <v>20</v>
      </c>
      <c r="E672" t="s">
        <v>39</v>
      </c>
      <c r="F672" t="s">
        <v>47</v>
      </c>
      <c r="G672" t="s">
        <v>48</v>
      </c>
      <c r="H672" t="s">
        <v>49</v>
      </c>
      <c r="I672" t="s">
        <v>28</v>
      </c>
      <c r="J672" t="s">
        <v>29</v>
      </c>
      <c r="K672" t="s">
        <v>62</v>
      </c>
      <c r="L672" t="s">
        <v>44</v>
      </c>
      <c r="M672" t="s">
        <v>117</v>
      </c>
      <c r="N672" s="2">
        <v>40600</v>
      </c>
      <c r="O672" s="2">
        <v>40605</v>
      </c>
      <c r="P672">
        <v>31</v>
      </c>
      <c r="Q672" s="1">
        <v>0.02</v>
      </c>
      <c r="R672">
        <v>1.95</v>
      </c>
      <c r="S672">
        <v>1.63</v>
      </c>
      <c r="T672">
        <f t="shared" si="10"/>
        <v>60.449999999999996</v>
      </c>
    </row>
    <row r="673" spans="1:20" x14ac:dyDescent="0.3">
      <c r="A673">
        <v>672</v>
      </c>
      <c r="B673">
        <v>39015</v>
      </c>
      <c r="C673" t="s">
        <v>713</v>
      </c>
      <c r="D673" t="s">
        <v>578</v>
      </c>
      <c r="E673" t="s">
        <v>21</v>
      </c>
      <c r="F673" t="s">
        <v>47</v>
      </c>
      <c r="G673" t="s">
        <v>93</v>
      </c>
      <c r="H673" t="s">
        <v>203</v>
      </c>
      <c r="I673" t="s">
        <v>28</v>
      </c>
      <c r="J673" t="s">
        <v>29</v>
      </c>
      <c r="K673" t="s">
        <v>208</v>
      </c>
      <c r="L673" t="s">
        <v>330</v>
      </c>
      <c r="M673" t="s">
        <v>114</v>
      </c>
      <c r="N673" s="2">
        <v>40518</v>
      </c>
      <c r="O673" s="2">
        <v>40518</v>
      </c>
      <c r="P673">
        <v>24</v>
      </c>
      <c r="Q673" s="1">
        <v>0.05</v>
      </c>
      <c r="R673">
        <v>399.98</v>
      </c>
      <c r="S673">
        <v>12.06</v>
      </c>
      <c r="T673">
        <f t="shared" si="10"/>
        <v>9599.52</v>
      </c>
    </row>
    <row r="674" spans="1:20" x14ac:dyDescent="0.3">
      <c r="A674">
        <v>673</v>
      </c>
      <c r="B674">
        <v>39015</v>
      </c>
      <c r="C674" t="s">
        <v>713</v>
      </c>
      <c r="D674" t="s">
        <v>20</v>
      </c>
      <c r="E674" t="s">
        <v>39</v>
      </c>
      <c r="F674" t="s">
        <v>47</v>
      </c>
      <c r="G674" t="s">
        <v>93</v>
      </c>
      <c r="H674" t="s">
        <v>61</v>
      </c>
      <c r="I674" t="s">
        <v>28</v>
      </c>
      <c r="J674" t="s">
        <v>29</v>
      </c>
      <c r="K674" t="s">
        <v>181</v>
      </c>
      <c r="L674" t="s">
        <v>192</v>
      </c>
      <c r="M674" t="s">
        <v>156</v>
      </c>
      <c r="N674" s="2">
        <v>40518</v>
      </c>
      <c r="O674" s="2">
        <v>40518</v>
      </c>
      <c r="P674">
        <v>20</v>
      </c>
      <c r="Q674" s="1">
        <v>7.0000000000000007E-2</v>
      </c>
      <c r="R674">
        <v>6.48</v>
      </c>
      <c r="S674">
        <v>5.74</v>
      </c>
      <c r="T674">
        <f t="shared" si="10"/>
        <v>129.60000000000002</v>
      </c>
    </row>
    <row r="675" spans="1:20" x14ac:dyDescent="0.3">
      <c r="A675">
        <v>674</v>
      </c>
      <c r="B675">
        <v>39076</v>
      </c>
      <c r="C675" t="s">
        <v>558</v>
      </c>
      <c r="D675" t="s">
        <v>20</v>
      </c>
      <c r="E675" t="s">
        <v>39</v>
      </c>
      <c r="F675" t="s">
        <v>31</v>
      </c>
      <c r="G675" t="s">
        <v>23</v>
      </c>
      <c r="H675" t="s">
        <v>42</v>
      </c>
      <c r="I675" t="s">
        <v>28</v>
      </c>
      <c r="J675" t="s">
        <v>29</v>
      </c>
      <c r="K675" t="s">
        <v>62</v>
      </c>
      <c r="L675" t="s">
        <v>192</v>
      </c>
      <c r="M675" t="s">
        <v>69</v>
      </c>
      <c r="N675" s="2">
        <v>40523</v>
      </c>
      <c r="O675" s="2">
        <v>40524</v>
      </c>
      <c r="P675">
        <v>76</v>
      </c>
      <c r="Q675" s="1">
        <v>0.02</v>
      </c>
      <c r="R675">
        <v>5.28</v>
      </c>
      <c r="S675">
        <v>6.26</v>
      </c>
      <c r="T675">
        <f t="shared" si="10"/>
        <v>401.28000000000003</v>
      </c>
    </row>
    <row r="676" spans="1:20" x14ac:dyDescent="0.3">
      <c r="A676">
        <v>675</v>
      </c>
      <c r="B676">
        <v>39238</v>
      </c>
      <c r="C676" t="s">
        <v>634</v>
      </c>
      <c r="D676" t="s">
        <v>38</v>
      </c>
      <c r="E676" t="s">
        <v>39</v>
      </c>
      <c r="F676" t="s">
        <v>47</v>
      </c>
      <c r="G676" t="s">
        <v>23</v>
      </c>
      <c r="H676" t="s">
        <v>54</v>
      </c>
      <c r="I676" t="s">
        <v>28</v>
      </c>
      <c r="J676" t="s">
        <v>29</v>
      </c>
      <c r="K676" t="s">
        <v>289</v>
      </c>
      <c r="L676" t="s">
        <v>192</v>
      </c>
      <c r="M676" t="s">
        <v>160</v>
      </c>
      <c r="N676" s="2">
        <v>40812</v>
      </c>
      <c r="O676" s="2">
        <v>40813</v>
      </c>
      <c r="P676">
        <v>16</v>
      </c>
      <c r="Q676" s="1">
        <v>0.1</v>
      </c>
      <c r="R676">
        <v>40.98</v>
      </c>
      <c r="S676">
        <v>2.99</v>
      </c>
      <c r="T676">
        <f t="shared" si="10"/>
        <v>655.68</v>
      </c>
    </row>
    <row r="677" spans="1:20" x14ac:dyDescent="0.3">
      <c r="A677">
        <v>676</v>
      </c>
      <c r="B677">
        <v>39300</v>
      </c>
      <c r="C677" t="s">
        <v>961</v>
      </c>
      <c r="D677" t="s">
        <v>20</v>
      </c>
      <c r="E677" t="s">
        <v>39</v>
      </c>
      <c r="F677" t="s">
        <v>31</v>
      </c>
      <c r="G677" t="s">
        <v>41</v>
      </c>
      <c r="H677" t="s">
        <v>89</v>
      </c>
      <c r="I677" t="s">
        <v>28</v>
      </c>
      <c r="J677" t="s">
        <v>29</v>
      </c>
      <c r="K677" t="s">
        <v>82</v>
      </c>
      <c r="L677" t="s">
        <v>192</v>
      </c>
      <c r="M677" t="s">
        <v>296</v>
      </c>
      <c r="N677" s="2">
        <v>41386</v>
      </c>
      <c r="O677" s="2">
        <v>41388</v>
      </c>
      <c r="P677">
        <v>9</v>
      </c>
      <c r="Q677" s="1">
        <v>0.01</v>
      </c>
      <c r="R677">
        <v>4.0599999999999996</v>
      </c>
      <c r="S677">
        <v>6.89</v>
      </c>
      <c r="T677">
        <f t="shared" si="10"/>
        <v>36.54</v>
      </c>
    </row>
    <row r="678" spans="1:20" x14ac:dyDescent="0.3">
      <c r="A678">
        <v>677</v>
      </c>
      <c r="B678">
        <v>39332</v>
      </c>
      <c r="C678" t="s">
        <v>874</v>
      </c>
      <c r="D678" t="s">
        <v>38</v>
      </c>
      <c r="E678" t="s">
        <v>187</v>
      </c>
      <c r="F678" t="s">
        <v>22</v>
      </c>
      <c r="G678" t="s">
        <v>23</v>
      </c>
      <c r="H678" t="s">
        <v>219</v>
      </c>
      <c r="I678" t="s">
        <v>28</v>
      </c>
      <c r="J678" t="s">
        <v>29</v>
      </c>
      <c r="K678" t="s">
        <v>145</v>
      </c>
      <c r="L678" t="s">
        <v>746</v>
      </c>
      <c r="M678" t="s">
        <v>246</v>
      </c>
      <c r="N678" s="2">
        <v>41191</v>
      </c>
      <c r="O678" s="2">
        <v>41192</v>
      </c>
      <c r="P678">
        <v>8</v>
      </c>
      <c r="Q678" s="1">
        <v>0.01</v>
      </c>
      <c r="R678">
        <v>40.97</v>
      </c>
      <c r="S678">
        <v>14.45</v>
      </c>
      <c r="T678">
        <f t="shared" si="10"/>
        <v>327.76</v>
      </c>
    </row>
    <row r="679" spans="1:20" x14ac:dyDescent="0.3">
      <c r="A679">
        <v>678</v>
      </c>
      <c r="B679">
        <v>39399</v>
      </c>
      <c r="C679" t="s">
        <v>1831</v>
      </c>
      <c r="D679" t="s">
        <v>20</v>
      </c>
      <c r="E679" t="s">
        <v>39</v>
      </c>
      <c r="F679" t="s">
        <v>47</v>
      </c>
      <c r="G679" t="s">
        <v>93</v>
      </c>
      <c r="H679" t="s">
        <v>89</v>
      </c>
      <c r="I679" t="s">
        <v>28</v>
      </c>
      <c r="J679" t="s">
        <v>29</v>
      </c>
      <c r="K679" t="s">
        <v>170</v>
      </c>
      <c r="L679" t="s">
        <v>192</v>
      </c>
      <c r="M679" t="s">
        <v>114</v>
      </c>
      <c r="N679" s="2">
        <v>41625</v>
      </c>
      <c r="O679" s="2">
        <v>41627</v>
      </c>
      <c r="P679">
        <v>56</v>
      </c>
      <c r="Q679" s="1">
        <v>0.1</v>
      </c>
      <c r="R679">
        <v>10.98</v>
      </c>
      <c r="S679">
        <v>5.14</v>
      </c>
      <c r="T679">
        <f t="shared" si="10"/>
        <v>614.88</v>
      </c>
    </row>
    <row r="680" spans="1:20" x14ac:dyDescent="0.3">
      <c r="A680">
        <v>679</v>
      </c>
      <c r="B680">
        <v>39430</v>
      </c>
      <c r="C680" t="s">
        <v>328</v>
      </c>
      <c r="D680" t="s">
        <v>20</v>
      </c>
      <c r="E680" t="s">
        <v>21</v>
      </c>
      <c r="F680" t="s">
        <v>47</v>
      </c>
      <c r="G680" t="s">
        <v>48</v>
      </c>
      <c r="H680" t="s">
        <v>206</v>
      </c>
      <c r="I680" t="s">
        <v>28</v>
      </c>
      <c r="J680" t="s">
        <v>29</v>
      </c>
      <c r="K680" t="s">
        <v>1447</v>
      </c>
      <c r="L680" t="s">
        <v>192</v>
      </c>
      <c r="M680" t="s">
        <v>156</v>
      </c>
      <c r="N680" s="2">
        <v>40342</v>
      </c>
      <c r="O680" s="2">
        <v>40346</v>
      </c>
      <c r="P680">
        <v>44</v>
      </c>
      <c r="Q680" s="1">
        <v>0.03</v>
      </c>
      <c r="R680">
        <v>30.98</v>
      </c>
      <c r="S680">
        <v>6.5</v>
      </c>
      <c r="T680">
        <f t="shared" si="10"/>
        <v>1363.1200000000001</v>
      </c>
    </row>
    <row r="681" spans="1:20" x14ac:dyDescent="0.3">
      <c r="A681">
        <v>680</v>
      </c>
      <c r="B681">
        <v>39490</v>
      </c>
      <c r="C681" t="s">
        <v>1030</v>
      </c>
      <c r="D681" t="s">
        <v>20</v>
      </c>
      <c r="E681" t="s">
        <v>39</v>
      </c>
      <c r="F681" t="s">
        <v>40</v>
      </c>
      <c r="G681" t="s">
        <v>48</v>
      </c>
      <c r="H681" t="s">
        <v>61</v>
      </c>
      <c r="I681" t="s">
        <v>28</v>
      </c>
      <c r="J681" t="s">
        <v>29</v>
      </c>
      <c r="K681" t="s">
        <v>129</v>
      </c>
      <c r="L681" t="s">
        <v>26</v>
      </c>
      <c r="M681" t="s">
        <v>99</v>
      </c>
      <c r="N681" s="2">
        <v>41498</v>
      </c>
      <c r="O681" s="2">
        <v>41498</v>
      </c>
      <c r="P681">
        <v>76</v>
      </c>
      <c r="Q681" s="1">
        <v>0.02</v>
      </c>
      <c r="R681">
        <v>11.97</v>
      </c>
      <c r="S681">
        <v>5.81</v>
      </c>
      <c r="T681">
        <f t="shared" si="10"/>
        <v>909.72</v>
      </c>
    </row>
    <row r="682" spans="1:20" x14ac:dyDescent="0.3">
      <c r="A682">
        <v>681</v>
      </c>
      <c r="B682">
        <v>39490</v>
      </c>
      <c r="C682" t="s">
        <v>1030</v>
      </c>
      <c r="D682" t="s">
        <v>578</v>
      </c>
      <c r="E682" t="s">
        <v>187</v>
      </c>
      <c r="F682" t="s">
        <v>40</v>
      </c>
      <c r="G682" t="s">
        <v>48</v>
      </c>
      <c r="H682" t="s">
        <v>188</v>
      </c>
      <c r="I682" t="s">
        <v>28</v>
      </c>
      <c r="J682" t="s">
        <v>29</v>
      </c>
      <c r="K682" t="s">
        <v>189</v>
      </c>
      <c r="L682" t="s">
        <v>283</v>
      </c>
      <c r="M682" t="s">
        <v>59</v>
      </c>
      <c r="N682" s="2">
        <v>41498</v>
      </c>
      <c r="O682" s="2">
        <v>41502</v>
      </c>
      <c r="P682">
        <v>34</v>
      </c>
      <c r="Q682" s="1">
        <v>0.03</v>
      </c>
      <c r="R682">
        <v>159.31</v>
      </c>
      <c r="S682">
        <v>60</v>
      </c>
      <c r="T682">
        <f t="shared" si="10"/>
        <v>5416.54</v>
      </c>
    </row>
    <row r="683" spans="1:20" x14ac:dyDescent="0.3">
      <c r="A683">
        <v>682</v>
      </c>
      <c r="B683">
        <v>39654</v>
      </c>
      <c r="C683" t="s">
        <v>416</v>
      </c>
      <c r="D683" t="s">
        <v>38</v>
      </c>
      <c r="E683" t="s">
        <v>39</v>
      </c>
      <c r="F683" t="s">
        <v>47</v>
      </c>
      <c r="G683" t="s">
        <v>93</v>
      </c>
      <c r="H683" t="s">
        <v>94</v>
      </c>
      <c r="I683" t="s">
        <v>28</v>
      </c>
      <c r="J683" t="s">
        <v>29</v>
      </c>
      <c r="K683" t="s">
        <v>165</v>
      </c>
      <c r="L683" t="s">
        <v>192</v>
      </c>
      <c r="M683" t="s">
        <v>134</v>
      </c>
      <c r="N683" s="2">
        <v>41547</v>
      </c>
      <c r="O683" s="2">
        <v>41548</v>
      </c>
      <c r="P683">
        <v>82</v>
      </c>
      <c r="Q683" s="1">
        <v>0.03</v>
      </c>
      <c r="R683">
        <v>21.38</v>
      </c>
      <c r="S683">
        <v>2.99</v>
      </c>
      <c r="T683">
        <f t="shared" si="10"/>
        <v>1753.1599999999999</v>
      </c>
    </row>
    <row r="684" spans="1:20" x14ac:dyDescent="0.3">
      <c r="A684">
        <v>683</v>
      </c>
      <c r="B684">
        <v>39686</v>
      </c>
      <c r="C684" t="s">
        <v>285</v>
      </c>
      <c r="D684" t="s">
        <v>578</v>
      </c>
      <c r="E684" t="s">
        <v>39</v>
      </c>
      <c r="F684" t="s">
        <v>47</v>
      </c>
      <c r="G684" t="s">
        <v>32</v>
      </c>
      <c r="H684" t="s">
        <v>78</v>
      </c>
      <c r="I684" t="s">
        <v>28</v>
      </c>
      <c r="J684" t="s">
        <v>29</v>
      </c>
      <c r="K684" t="s">
        <v>181</v>
      </c>
      <c r="L684" t="s">
        <v>283</v>
      </c>
      <c r="M684" t="s">
        <v>117</v>
      </c>
      <c r="N684" s="2">
        <v>41433</v>
      </c>
      <c r="O684" s="2">
        <v>41434</v>
      </c>
      <c r="P684">
        <v>3</v>
      </c>
      <c r="Q684" s="1">
        <v>0.06</v>
      </c>
      <c r="R684">
        <v>328.14</v>
      </c>
      <c r="S684">
        <v>91.05</v>
      </c>
      <c r="T684">
        <f t="shared" si="10"/>
        <v>984.42</v>
      </c>
    </row>
    <row r="685" spans="1:20" x14ac:dyDescent="0.3">
      <c r="A685">
        <v>684</v>
      </c>
      <c r="B685">
        <v>39686</v>
      </c>
      <c r="C685" t="s">
        <v>285</v>
      </c>
      <c r="D685" t="s">
        <v>20</v>
      </c>
      <c r="E685" t="s">
        <v>21</v>
      </c>
      <c r="F685" t="s">
        <v>47</v>
      </c>
      <c r="G685" t="s">
        <v>32</v>
      </c>
      <c r="H685" t="s">
        <v>203</v>
      </c>
      <c r="I685" t="s">
        <v>28</v>
      </c>
      <c r="J685" t="s">
        <v>56</v>
      </c>
      <c r="K685" t="s">
        <v>210</v>
      </c>
      <c r="L685" t="s">
        <v>192</v>
      </c>
      <c r="M685" t="s">
        <v>134</v>
      </c>
      <c r="N685" s="2">
        <v>41433</v>
      </c>
      <c r="O685" s="2">
        <v>41434</v>
      </c>
      <c r="P685">
        <v>72</v>
      </c>
      <c r="Q685" s="1">
        <v>0</v>
      </c>
      <c r="R685">
        <v>65.989999999999995</v>
      </c>
      <c r="S685">
        <v>5.26</v>
      </c>
      <c r="T685">
        <f t="shared" si="10"/>
        <v>4751.28</v>
      </c>
    </row>
    <row r="686" spans="1:20" x14ac:dyDescent="0.3">
      <c r="A686">
        <v>685</v>
      </c>
      <c r="B686">
        <v>39878</v>
      </c>
      <c r="C686" t="s">
        <v>858</v>
      </c>
      <c r="D686" t="s">
        <v>578</v>
      </c>
      <c r="E686" t="s">
        <v>187</v>
      </c>
      <c r="F686" t="s">
        <v>47</v>
      </c>
      <c r="G686" t="s">
        <v>32</v>
      </c>
      <c r="H686" t="s">
        <v>217</v>
      </c>
      <c r="I686" t="s">
        <v>28</v>
      </c>
      <c r="J686" t="s">
        <v>56</v>
      </c>
      <c r="K686" t="s">
        <v>158</v>
      </c>
      <c r="L686" t="s">
        <v>330</v>
      </c>
      <c r="M686" t="s">
        <v>134</v>
      </c>
      <c r="N686" s="2">
        <v>40973</v>
      </c>
      <c r="O686" s="2">
        <v>40975</v>
      </c>
      <c r="P686">
        <v>56</v>
      </c>
      <c r="Q686" s="1">
        <v>0</v>
      </c>
      <c r="R686">
        <v>150.97999999999999</v>
      </c>
      <c r="S686">
        <v>39.25</v>
      </c>
      <c r="T686">
        <f t="shared" si="10"/>
        <v>8454.8799999999992</v>
      </c>
    </row>
    <row r="687" spans="1:20" x14ac:dyDescent="0.3">
      <c r="A687">
        <v>686</v>
      </c>
      <c r="B687">
        <v>39972</v>
      </c>
      <c r="C687" t="s">
        <v>858</v>
      </c>
      <c r="D687" t="s">
        <v>20</v>
      </c>
      <c r="E687" t="s">
        <v>39</v>
      </c>
      <c r="F687" t="s">
        <v>47</v>
      </c>
      <c r="G687" t="s">
        <v>32</v>
      </c>
      <c r="H687" t="s">
        <v>42</v>
      </c>
      <c r="I687" t="s">
        <v>28</v>
      </c>
      <c r="J687" t="s">
        <v>56</v>
      </c>
      <c r="K687" t="s">
        <v>289</v>
      </c>
      <c r="L687" t="s">
        <v>192</v>
      </c>
      <c r="M687" t="s">
        <v>111</v>
      </c>
      <c r="N687" s="2">
        <v>41542</v>
      </c>
      <c r="O687" s="2">
        <v>41543</v>
      </c>
      <c r="P687">
        <v>74</v>
      </c>
      <c r="Q687" s="1">
        <v>0.03</v>
      </c>
      <c r="R687">
        <v>6.3</v>
      </c>
      <c r="S687">
        <v>0.5</v>
      </c>
      <c r="T687">
        <f t="shared" si="10"/>
        <v>466.2</v>
      </c>
    </row>
    <row r="688" spans="1:20" x14ac:dyDescent="0.3">
      <c r="A688">
        <v>687</v>
      </c>
      <c r="B688">
        <v>39972</v>
      </c>
      <c r="C688" t="s">
        <v>858</v>
      </c>
      <c r="D688" t="s">
        <v>20</v>
      </c>
      <c r="E688" t="s">
        <v>39</v>
      </c>
      <c r="F688" t="s">
        <v>47</v>
      </c>
      <c r="G688" t="s">
        <v>32</v>
      </c>
      <c r="H688" t="s">
        <v>42</v>
      </c>
      <c r="I688" t="s">
        <v>28</v>
      </c>
      <c r="J688" t="s">
        <v>56</v>
      </c>
      <c r="K688" t="s">
        <v>289</v>
      </c>
      <c r="L688" t="s">
        <v>192</v>
      </c>
      <c r="M688" t="s">
        <v>167</v>
      </c>
      <c r="N688" s="2">
        <v>41542</v>
      </c>
      <c r="O688" s="2">
        <v>41544</v>
      </c>
      <c r="P688">
        <v>76</v>
      </c>
      <c r="Q688" s="1">
        <v>0.01</v>
      </c>
      <c r="R688">
        <v>3.69</v>
      </c>
      <c r="S688">
        <v>0.5</v>
      </c>
      <c r="T688">
        <f t="shared" si="10"/>
        <v>280.44</v>
      </c>
    </row>
    <row r="689" spans="1:20" x14ac:dyDescent="0.3">
      <c r="A689">
        <v>688</v>
      </c>
      <c r="B689">
        <v>39972</v>
      </c>
      <c r="C689" t="s">
        <v>858</v>
      </c>
      <c r="D689" t="s">
        <v>20</v>
      </c>
      <c r="E689" t="s">
        <v>39</v>
      </c>
      <c r="F689" t="s">
        <v>47</v>
      </c>
      <c r="G689" t="s">
        <v>32</v>
      </c>
      <c r="H689" t="s">
        <v>61</v>
      </c>
      <c r="I689" t="s">
        <v>28</v>
      </c>
      <c r="J689" t="s">
        <v>56</v>
      </c>
      <c r="K689" t="s">
        <v>82</v>
      </c>
      <c r="L689" t="s">
        <v>192</v>
      </c>
      <c r="M689" t="s">
        <v>117</v>
      </c>
      <c r="N689" s="2">
        <v>41542</v>
      </c>
      <c r="O689" s="2">
        <v>41545</v>
      </c>
      <c r="P689">
        <v>40</v>
      </c>
      <c r="Q689" s="1">
        <v>0.05</v>
      </c>
      <c r="R689">
        <v>5.0599999999999996</v>
      </c>
      <c r="S689">
        <v>2.99</v>
      </c>
      <c r="T689">
        <f t="shared" si="10"/>
        <v>202.39999999999998</v>
      </c>
    </row>
    <row r="690" spans="1:20" x14ac:dyDescent="0.3">
      <c r="A690">
        <v>689</v>
      </c>
      <c r="B690">
        <v>40101</v>
      </c>
      <c r="C690" t="s">
        <v>459</v>
      </c>
      <c r="D690" t="s">
        <v>38</v>
      </c>
      <c r="E690" t="s">
        <v>21</v>
      </c>
      <c r="F690" t="s">
        <v>47</v>
      </c>
      <c r="G690" t="s">
        <v>48</v>
      </c>
      <c r="H690" t="s">
        <v>24</v>
      </c>
      <c r="I690" t="s">
        <v>28</v>
      </c>
      <c r="J690" t="s">
        <v>56</v>
      </c>
      <c r="K690" t="s">
        <v>201</v>
      </c>
      <c r="L690" t="s">
        <v>192</v>
      </c>
      <c r="M690" t="s">
        <v>160</v>
      </c>
      <c r="N690" s="2">
        <v>40209</v>
      </c>
      <c r="O690" s="2">
        <v>40214</v>
      </c>
      <c r="P690">
        <v>46</v>
      </c>
      <c r="Q690" s="1">
        <v>0.1</v>
      </c>
      <c r="R690">
        <v>49.99</v>
      </c>
      <c r="S690">
        <v>19.989999999999998</v>
      </c>
      <c r="T690">
        <f t="shared" si="10"/>
        <v>2299.54</v>
      </c>
    </row>
    <row r="691" spans="1:20" x14ac:dyDescent="0.3">
      <c r="A691">
        <v>690</v>
      </c>
      <c r="B691">
        <v>40165</v>
      </c>
      <c r="C691" t="s">
        <v>1339</v>
      </c>
      <c r="D691" t="s">
        <v>20</v>
      </c>
      <c r="E691" t="s">
        <v>39</v>
      </c>
      <c r="F691" t="s">
        <v>31</v>
      </c>
      <c r="G691" t="s">
        <v>41</v>
      </c>
      <c r="H691" t="s">
        <v>54</v>
      </c>
      <c r="I691" t="s">
        <v>28</v>
      </c>
      <c r="J691" t="s">
        <v>56</v>
      </c>
      <c r="K691" t="s">
        <v>154</v>
      </c>
      <c r="L691" t="s">
        <v>192</v>
      </c>
      <c r="M691" t="s">
        <v>83</v>
      </c>
      <c r="N691" s="2">
        <v>40970</v>
      </c>
      <c r="O691" s="2">
        <v>40973</v>
      </c>
      <c r="P691">
        <v>56</v>
      </c>
      <c r="Q691" s="1">
        <v>7.0000000000000007E-2</v>
      </c>
      <c r="R691">
        <v>8.6199999999999992</v>
      </c>
      <c r="S691">
        <v>4.5</v>
      </c>
      <c r="T691">
        <f t="shared" si="10"/>
        <v>482.71999999999997</v>
      </c>
    </row>
    <row r="692" spans="1:20" x14ac:dyDescent="0.3">
      <c r="A692">
        <v>691</v>
      </c>
      <c r="B692">
        <v>40194</v>
      </c>
      <c r="C692" t="s">
        <v>1491</v>
      </c>
      <c r="D692" t="s">
        <v>578</v>
      </c>
      <c r="E692" t="s">
        <v>187</v>
      </c>
      <c r="F692" t="s">
        <v>22</v>
      </c>
      <c r="G692" t="s">
        <v>93</v>
      </c>
      <c r="H692" t="s">
        <v>225</v>
      </c>
      <c r="I692" t="s">
        <v>28</v>
      </c>
      <c r="J692" t="s">
        <v>56</v>
      </c>
      <c r="K692" t="s">
        <v>291</v>
      </c>
      <c r="L692" t="s">
        <v>283</v>
      </c>
      <c r="M692" t="s">
        <v>398</v>
      </c>
      <c r="N692" s="2">
        <v>41553</v>
      </c>
      <c r="O692" s="2">
        <v>41554</v>
      </c>
      <c r="P692">
        <v>63</v>
      </c>
      <c r="Q692" s="1">
        <v>0.1</v>
      </c>
      <c r="R692">
        <v>160.97999999999999</v>
      </c>
      <c r="S692">
        <v>30</v>
      </c>
      <c r="T692">
        <f t="shared" si="10"/>
        <v>10141.74</v>
      </c>
    </row>
    <row r="693" spans="1:20" x14ac:dyDescent="0.3">
      <c r="A693">
        <v>692</v>
      </c>
      <c r="B693">
        <v>40194</v>
      </c>
      <c r="C693" t="s">
        <v>1491</v>
      </c>
      <c r="D693" t="s">
        <v>578</v>
      </c>
      <c r="E693" t="s">
        <v>21</v>
      </c>
      <c r="F693" t="s">
        <v>22</v>
      </c>
      <c r="G693" t="s">
        <v>93</v>
      </c>
      <c r="H693" t="s">
        <v>203</v>
      </c>
      <c r="I693" t="s">
        <v>28</v>
      </c>
      <c r="J693" t="s">
        <v>56</v>
      </c>
      <c r="K693" t="s">
        <v>204</v>
      </c>
      <c r="L693" t="s">
        <v>330</v>
      </c>
      <c r="M693" t="s">
        <v>331</v>
      </c>
      <c r="N693" s="2">
        <v>40822</v>
      </c>
      <c r="O693" s="2">
        <v>40824</v>
      </c>
      <c r="P693">
        <v>29</v>
      </c>
      <c r="Q693" s="1">
        <v>0</v>
      </c>
      <c r="R693">
        <v>119.99</v>
      </c>
      <c r="S693">
        <v>56.14</v>
      </c>
      <c r="T693">
        <f t="shared" si="10"/>
        <v>3479.71</v>
      </c>
    </row>
    <row r="694" spans="1:20" x14ac:dyDescent="0.3">
      <c r="A694">
        <v>693</v>
      </c>
      <c r="B694">
        <v>40194</v>
      </c>
      <c r="C694" t="s">
        <v>1491</v>
      </c>
      <c r="D694" t="s">
        <v>20</v>
      </c>
      <c r="E694" t="s">
        <v>21</v>
      </c>
      <c r="F694" t="s">
        <v>22</v>
      </c>
      <c r="G694" t="s">
        <v>93</v>
      </c>
      <c r="H694" t="s">
        <v>206</v>
      </c>
      <c r="I694" t="s">
        <v>28</v>
      </c>
      <c r="J694" t="s">
        <v>56</v>
      </c>
      <c r="K694" t="s">
        <v>198</v>
      </c>
      <c r="L694" t="s">
        <v>192</v>
      </c>
      <c r="M694" t="s">
        <v>199</v>
      </c>
      <c r="N694" s="2">
        <v>40822</v>
      </c>
      <c r="O694" s="2">
        <v>40824</v>
      </c>
      <c r="P694">
        <v>61</v>
      </c>
      <c r="Q694" s="1">
        <v>0.02</v>
      </c>
      <c r="R694">
        <v>35.99</v>
      </c>
      <c r="S694">
        <v>5</v>
      </c>
      <c r="T694">
        <f t="shared" si="10"/>
        <v>2195.3900000000003</v>
      </c>
    </row>
    <row r="695" spans="1:20" x14ac:dyDescent="0.3">
      <c r="A695">
        <v>694</v>
      </c>
      <c r="B695">
        <v>40224</v>
      </c>
      <c r="C695" t="s">
        <v>452</v>
      </c>
      <c r="D695" t="s">
        <v>38</v>
      </c>
      <c r="E695" t="s">
        <v>187</v>
      </c>
      <c r="F695" t="s">
        <v>40</v>
      </c>
      <c r="G695" t="s">
        <v>48</v>
      </c>
      <c r="H695" t="s">
        <v>225</v>
      </c>
      <c r="I695" t="s">
        <v>28</v>
      </c>
      <c r="J695" t="s">
        <v>56</v>
      </c>
      <c r="K695" t="s">
        <v>226</v>
      </c>
      <c r="L695" t="s">
        <v>192</v>
      </c>
      <c r="M695" t="s">
        <v>59</v>
      </c>
      <c r="N695" s="2">
        <v>40359</v>
      </c>
      <c r="O695" s="2">
        <v>40366</v>
      </c>
      <c r="P695">
        <v>21</v>
      </c>
      <c r="Q695" s="1">
        <v>0.05</v>
      </c>
      <c r="R695">
        <v>63.94</v>
      </c>
      <c r="S695">
        <v>14.48</v>
      </c>
      <c r="T695">
        <f t="shared" si="10"/>
        <v>1342.74</v>
      </c>
    </row>
    <row r="696" spans="1:20" x14ac:dyDescent="0.3">
      <c r="A696">
        <v>695</v>
      </c>
      <c r="B696">
        <v>40547</v>
      </c>
      <c r="C696" t="s">
        <v>2157</v>
      </c>
      <c r="D696" t="s">
        <v>38</v>
      </c>
      <c r="E696" t="s">
        <v>21</v>
      </c>
      <c r="F696" t="s">
        <v>22</v>
      </c>
      <c r="G696" t="s">
        <v>23</v>
      </c>
      <c r="H696" t="s">
        <v>206</v>
      </c>
      <c r="I696" t="s">
        <v>28</v>
      </c>
      <c r="J696" t="s">
        <v>56</v>
      </c>
      <c r="K696" t="s">
        <v>1114</v>
      </c>
      <c r="L696" t="s">
        <v>706</v>
      </c>
      <c r="M696" t="s">
        <v>232</v>
      </c>
      <c r="N696" s="2">
        <v>40368</v>
      </c>
      <c r="O696" s="2">
        <v>40370</v>
      </c>
      <c r="P696">
        <v>54</v>
      </c>
      <c r="Q696" s="1">
        <v>0.06</v>
      </c>
      <c r="R696">
        <v>179.99</v>
      </c>
      <c r="S696">
        <v>13.99</v>
      </c>
      <c r="T696">
        <f t="shared" si="10"/>
        <v>9719.4600000000009</v>
      </c>
    </row>
    <row r="697" spans="1:20" x14ac:dyDescent="0.3">
      <c r="A697">
        <v>696</v>
      </c>
      <c r="B697">
        <v>40612</v>
      </c>
      <c r="C697" t="s">
        <v>454</v>
      </c>
      <c r="D697" t="s">
        <v>20</v>
      </c>
      <c r="E697" t="s">
        <v>39</v>
      </c>
      <c r="F697" t="s">
        <v>47</v>
      </c>
      <c r="G697" t="s">
        <v>41</v>
      </c>
      <c r="H697" t="s">
        <v>94</v>
      </c>
      <c r="I697" t="s">
        <v>28</v>
      </c>
      <c r="J697" t="s">
        <v>56</v>
      </c>
      <c r="K697" t="s">
        <v>74</v>
      </c>
      <c r="L697" t="s">
        <v>44</v>
      </c>
      <c r="M697" t="s">
        <v>111</v>
      </c>
      <c r="N697" s="2">
        <v>40967</v>
      </c>
      <c r="O697" s="2">
        <v>40968</v>
      </c>
      <c r="P697">
        <v>10</v>
      </c>
      <c r="Q697" s="1">
        <v>0.1</v>
      </c>
      <c r="R697">
        <v>2.21</v>
      </c>
      <c r="S697">
        <v>1.1200000000000001</v>
      </c>
      <c r="T697">
        <f t="shared" si="10"/>
        <v>22.1</v>
      </c>
    </row>
    <row r="698" spans="1:20" x14ac:dyDescent="0.3">
      <c r="A698">
        <v>697</v>
      </c>
      <c r="B698">
        <v>40643</v>
      </c>
      <c r="C698" t="s">
        <v>651</v>
      </c>
      <c r="D698" t="s">
        <v>20</v>
      </c>
      <c r="E698" t="s">
        <v>39</v>
      </c>
      <c r="F698" t="s">
        <v>22</v>
      </c>
      <c r="G698" t="s">
        <v>23</v>
      </c>
      <c r="H698" t="s">
        <v>94</v>
      </c>
      <c r="I698" t="s">
        <v>28</v>
      </c>
      <c r="J698" t="s">
        <v>56</v>
      </c>
      <c r="K698" t="s">
        <v>226</v>
      </c>
      <c r="L698" t="s">
        <v>192</v>
      </c>
      <c r="M698" t="s">
        <v>232</v>
      </c>
      <c r="N698" s="2">
        <v>41004</v>
      </c>
      <c r="O698" s="2">
        <v>41006</v>
      </c>
      <c r="P698">
        <v>26</v>
      </c>
      <c r="Q698" s="1">
        <v>0.05</v>
      </c>
      <c r="R698">
        <v>11.58</v>
      </c>
      <c r="S698">
        <v>5.72</v>
      </c>
      <c r="T698">
        <f t="shared" si="10"/>
        <v>301.08</v>
      </c>
    </row>
    <row r="699" spans="1:20" x14ac:dyDescent="0.3">
      <c r="A699">
        <v>698</v>
      </c>
      <c r="B699">
        <v>40672</v>
      </c>
      <c r="C699" t="s">
        <v>1491</v>
      </c>
      <c r="D699" t="s">
        <v>578</v>
      </c>
      <c r="E699" t="s">
        <v>187</v>
      </c>
      <c r="F699" t="s">
        <v>22</v>
      </c>
      <c r="G699" t="s">
        <v>48</v>
      </c>
      <c r="H699" t="s">
        <v>217</v>
      </c>
      <c r="I699" t="s">
        <v>28</v>
      </c>
      <c r="J699" t="s">
        <v>36</v>
      </c>
      <c r="K699" t="s">
        <v>43</v>
      </c>
      <c r="L699" t="s">
        <v>330</v>
      </c>
      <c r="M699" t="s">
        <v>199</v>
      </c>
      <c r="N699" s="2">
        <v>41576</v>
      </c>
      <c r="O699" s="2">
        <v>41578</v>
      </c>
      <c r="P699">
        <v>34</v>
      </c>
      <c r="Q699" s="1">
        <v>0.04</v>
      </c>
      <c r="R699">
        <v>100.98</v>
      </c>
      <c r="S699">
        <v>35.840000000000003</v>
      </c>
      <c r="T699">
        <f t="shared" si="10"/>
        <v>3433.32</v>
      </c>
    </row>
    <row r="700" spans="1:20" x14ac:dyDescent="0.3">
      <c r="A700">
        <v>699</v>
      </c>
      <c r="B700">
        <v>40870</v>
      </c>
      <c r="C700" t="s">
        <v>1184</v>
      </c>
      <c r="D700" t="s">
        <v>20</v>
      </c>
      <c r="E700" t="s">
        <v>21</v>
      </c>
      <c r="F700" t="s">
        <v>22</v>
      </c>
      <c r="G700" t="s">
        <v>23</v>
      </c>
      <c r="H700" t="s">
        <v>24</v>
      </c>
      <c r="I700" t="s">
        <v>28</v>
      </c>
      <c r="J700" t="s">
        <v>36</v>
      </c>
      <c r="K700" t="s">
        <v>1243</v>
      </c>
      <c r="L700" t="s">
        <v>192</v>
      </c>
      <c r="M700" t="s">
        <v>80</v>
      </c>
      <c r="N700" s="2">
        <v>41254</v>
      </c>
      <c r="O700" s="2">
        <v>41254</v>
      </c>
      <c r="P700">
        <v>86</v>
      </c>
      <c r="Q700" s="1">
        <v>0.08</v>
      </c>
      <c r="R700">
        <v>300.97000000000003</v>
      </c>
      <c r="S700">
        <v>7.18</v>
      </c>
      <c r="T700">
        <f t="shared" si="10"/>
        <v>25883.420000000002</v>
      </c>
    </row>
    <row r="701" spans="1:20" x14ac:dyDescent="0.3">
      <c r="A701">
        <v>700</v>
      </c>
      <c r="B701">
        <v>40870</v>
      </c>
      <c r="C701" t="s">
        <v>1184</v>
      </c>
      <c r="D701" t="s">
        <v>20</v>
      </c>
      <c r="E701" t="s">
        <v>187</v>
      </c>
      <c r="F701" t="s">
        <v>22</v>
      </c>
      <c r="G701" t="s">
        <v>23</v>
      </c>
      <c r="H701" t="s">
        <v>188</v>
      </c>
      <c r="I701" t="s">
        <v>28</v>
      </c>
      <c r="J701" t="s">
        <v>36</v>
      </c>
      <c r="K701" t="s">
        <v>82</v>
      </c>
      <c r="L701" t="s">
        <v>192</v>
      </c>
      <c r="M701" t="s">
        <v>123</v>
      </c>
      <c r="N701" s="2">
        <v>41254</v>
      </c>
      <c r="O701" s="2">
        <v>41256</v>
      </c>
      <c r="P701">
        <v>56</v>
      </c>
      <c r="Q701" s="1">
        <v>0</v>
      </c>
      <c r="R701">
        <v>4.95</v>
      </c>
      <c r="S701">
        <v>5.32</v>
      </c>
      <c r="T701">
        <f t="shared" si="10"/>
        <v>277.2</v>
      </c>
    </row>
    <row r="702" spans="1:20" x14ac:dyDescent="0.3">
      <c r="A702">
        <v>701</v>
      </c>
      <c r="B702">
        <v>40896</v>
      </c>
      <c r="C702" t="s">
        <v>634</v>
      </c>
      <c r="D702" t="s">
        <v>38</v>
      </c>
      <c r="E702" t="s">
        <v>39</v>
      </c>
      <c r="F702" t="s">
        <v>47</v>
      </c>
      <c r="G702" t="s">
        <v>93</v>
      </c>
      <c r="H702" t="s">
        <v>89</v>
      </c>
      <c r="I702" t="s">
        <v>28</v>
      </c>
      <c r="J702" t="s">
        <v>36</v>
      </c>
      <c r="K702" t="s">
        <v>189</v>
      </c>
      <c r="L702" t="s">
        <v>44</v>
      </c>
      <c r="M702" t="s">
        <v>156</v>
      </c>
      <c r="N702" s="2">
        <v>41154</v>
      </c>
      <c r="O702" s="2">
        <v>41155</v>
      </c>
      <c r="P702">
        <v>41</v>
      </c>
      <c r="Q702" s="1">
        <v>0.03</v>
      </c>
      <c r="R702">
        <v>7.4</v>
      </c>
      <c r="S702">
        <v>1.71</v>
      </c>
      <c r="T702">
        <f t="shared" si="10"/>
        <v>303.40000000000003</v>
      </c>
    </row>
    <row r="703" spans="1:20" x14ac:dyDescent="0.3">
      <c r="A703">
        <v>702</v>
      </c>
      <c r="B703">
        <v>40934</v>
      </c>
      <c r="C703" t="s">
        <v>239</v>
      </c>
      <c r="D703" t="s">
        <v>20</v>
      </c>
      <c r="E703" t="s">
        <v>39</v>
      </c>
      <c r="F703" t="s">
        <v>47</v>
      </c>
      <c r="G703" t="s">
        <v>32</v>
      </c>
      <c r="H703" t="s">
        <v>78</v>
      </c>
      <c r="I703" t="s">
        <v>28</v>
      </c>
      <c r="J703" t="s">
        <v>36</v>
      </c>
      <c r="K703" t="s">
        <v>43</v>
      </c>
      <c r="L703" t="s">
        <v>44</v>
      </c>
      <c r="M703" t="s">
        <v>111</v>
      </c>
      <c r="N703" s="2">
        <v>41226</v>
      </c>
      <c r="O703" s="2">
        <v>41227</v>
      </c>
      <c r="P703">
        <v>95</v>
      </c>
      <c r="Q703" s="1">
        <v>0.01</v>
      </c>
      <c r="R703">
        <v>1.76</v>
      </c>
      <c r="S703">
        <v>0.7</v>
      </c>
      <c r="T703">
        <f t="shared" si="10"/>
        <v>167.2</v>
      </c>
    </row>
    <row r="704" spans="1:20" x14ac:dyDescent="0.3">
      <c r="A704">
        <v>703</v>
      </c>
      <c r="B704">
        <v>40934</v>
      </c>
      <c r="C704" t="s">
        <v>239</v>
      </c>
      <c r="D704" t="s">
        <v>20</v>
      </c>
      <c r="E704" t="s">
        <v>21</v>
      </c>
      <c r="F704" t="s">
        <v>47</v>
      </c>
      <c r="G704" t="s">
        <v>32</v>
      </c>
      <c r="H704" t="s">
        <v>33</v>
      </c>
      <c r="I704" t="s">
        <v>28</v>
      </c>
      <c r="J704" t="s">
        <v>36</v>
      </c>
      <c r="K704" t="s">
        <v>1107</v>
      </c>
      <c r="L704" t="s">
        <v>192</v>
      </c>
      <c r="M704" t="s">
        <v>167</v>
      </c>
      <c r="N704" s="2">
        <v>41226</v>
      </c>
      <c r="O704" s="2">
        <v>41228</v>
      </c>
      <c r="P704">
        <v>37</v>
      </c>
      <c r="Q704" s="1">
        <v>7.0000000000000007E-2</v>
      </c>
      <c r="R704">
        <v>45.99</v>
      </c>
      <c r="S704">
        <v>4.99</v>
      </c>
      <c r="T704">
        <f t="shared" si="10"/>
        <v>1701.63</v>
      </c>
    </row>
    <row r="705" spans="1:20" x14ac:dyDescent="0.3">
      <c r="A705">
        <v>704</v>
      </c>
      <c r="B705">
        <v>40962</v>
      </c>
      <c r="C705" t="s">
        <v>2008</v>
      </c>
      <c r="D705" t="s">
        <v>20</v>
      </c>
      <c r="E705" t="s">
        <v>39</v>
      </c>
      <c r="F705" t="s">
        <v>31</v>
      </c>
      <c r="G705" t="s">
        <v>23</v>
      </c>
      <c r="H705" t="s">
        <v>61</v>
      </c>
      <c r="I705" t="s">
        <v>28</v>
      </c>
      <c r="J705" t="s">
        <v>36</v>
      </c>
      <c r="K705" t="s">
        <v>184</v>
      </c>
      <c r="L705" t="s">
        <v>192</v>
      </c>
      <c r="M705" t="s">
        <v>69</v>
      </c>
      <c r="N705" s="2">
        <v>40959</v>
      </c>
      <c r="O705" s="2">
        <v>40960</v>
      </c>
      <c r="P705">
        <v>31</v>
      </c>
      <c r="Q705" s="1">
        <v>0.03</v>
      </c>
      <c r="R705">
        <v>54.48</v>
      </c>
      <c r="S705">
        <v>0.99</v>
      </c>
      <c r="T705">
        <f t="shared" si="10"/>
        <v>1688.8799999999999</v>
      </c>
    </row>
    <row r="706" spans="1:20" x14ac:dyDescent="0.3">
      <c r="A706">
        <v>705</v>
      </c>
      <c r="B706">
        <v>40962</v>
      </c>
      <c r="C706" t="s">
        <v>2008</v>
      </c>
      <c r="D706" t="s">
        <v>20</v>
      </c>
      <c r="E706" t="s">
        <v>21</v>
      </c>
      <c r="F706" t="s">
        <v>31</v>
      </c>
      <c r="G706" t="s">
        <v>23</v>
      </c>
      <c r="H706" t="s">
        <v>24</v>
      </c>
      <c r="I706" t="s">
        <v>28</v>
      </c>
      <c r="J706" t="s">
        <v>36</v>
      </c>
      <c r="K706" t="s">
        <v>198</v>
      </c>
      <c r="L706" t="s">
        <v>192</v>
      </c>
      <c r="M706" t="s">
        <v>69</v>
      </c>
      <c r="N706" s="2">
        <v>40959</v>
      </c>
      <c r="O706" s="2">
        <v>40960</v>
      </c>
      <c r="P706">
        <v>34</v>
      </c>
      <c r="Q706" s="1">
        <v>0</v>
      </c>
      <c r="R706">
        <v>125.99</v>
      </c>
      <c r="S706">
        <v>8.99</v>
      </c>
      <c r="T706">
        <f t="shared" si="10"/>
        <v>4283.66</v>
      </c>
    </row>
    <row r="707" spans="1:20" x14ac:dyDescent="0.3">
      <c r="A707">
        <v>706</v>
      </c>
      <c r="B707">
        <v>40997</v>
      </c>
      <c r="C707" t="s">
        <v>482</v>
      </c>
      <c r="D707" t="s">
        <v>38</v>
      </c>
      <c r="E707" t="s">
        <v>39</v>
      </c>
      <c r="F707" t="s">
        <v>47</v>
      </c>
      <c r="G707" t="s">
        <v>48</v>
      </c>
      <c r="H707" t="s">
        <v>94</v>
      </c>
      <c r="I707" t="s">
        <v>28</v>
      </c>
      <c r="J707" t="s">
        <v>36</v>
      </c>
      <c r="K707" t="s">
        <v>138</v>
      </c>
      <c r="L707" t="s">
        <v>192</v>
      </c>
      <c r="M707" t="s">
        <v>117</v>
      </c>
      <c r="N707" s="2">
        <v>40289</v>
      </c>
      <c r="O707" s="2">
        <v>40289</v>
      </c>
      <c r="P707">
        <v>12</v>
      </c>
      <c r="Q707" s="1">
        <v>0.05</v>
      </c>
      <c r="R707">
        <v>30.98</v>
      </c>
      <c r="S707">
        <v>9.18</v>
      </c>
      <c r="T707">
        <f t="shared" ref="T707:T770" si="11">R707*P707</f>
        <v>371.76</v>
      </c>
    </row>
    <row r="708" spans="1:20" x14ac:dyDescent="0.3">
      <c r="A708">
        <v>707</v>
      </c>
      <c r="B708">
        <v>40997</v>
      </c>
      <c r="C708" t="s">
        <v>482</v>
      </c>
      <c r="D708" t="s">
        <v>20</v>
      </c>
      <c r="E708" t="s">
        <v>39</v>
      </c>
      <c r="F708" t="s">
        <v>47</v>
      </c>
      <c r="G708" t="s">
        <v>48</v>
      </c>
      <c r="H708" t="s">
        <v>42</v>
      </c>
      <c r="I708" t="s">
        <v>28</v>
      </c>
      <c r="J708" t="s">
        <v>36</v>
      </c>
      <c r="K708" t="s">
        <v>116</v>
      </c>
      <c r="L708" t="s">
        <v>26</v>
      </c>
      <c r="M708" t="s">
        <v>51</v>
      </c>
      <c r="N708" s="2">
        <v>40289</v>
      </c>
      <c r="O708" s="2">
        <v>40296</v>
      </c>
      <c r="P708">
        <v>37</v>
      </c>
      <c r="Q708" s="1">
        <v>0.05</v>
      </c>
      <c r="R708">
        <v>22.99</v>
      </c>
      <c r="S708">
        <v>8.99</v>
      </c>
      <c r="T708">
        <f t="shared" si="11"/>
        <v>850.63</v>
      </c>
    </row>
    <row r="709" spans="1:20" x14ac:dyDescent="0.3">
      <c r="A709">
        <v>708</v>
      </c>
      <c r="B709">
        <v>40997</v>
      </c>
      <c r="C709" t="s">
        <v>482</v>
      </c>
      <c r="D709" t="s">
        <v>20</v>
      </c>
      <c r="E709" t="s">
        <v>39</v>
      </c>
      <c r="F709" t="s">
        <v>47</v>
      </c>
      <c r="G709" t="s">
        <v>48</v>
      </c>
      <c r="H709" t="s">
        <v>61</v>
      </c>
      <c r="I709" t="s">
        <v>28</v>
      </c>
      <c r="J709" t="s">
        <v>36</v>
      </c>
      <c r="K709" t="s">
        <v>129</v>
      </c>
      <c r="L709" t="s">
        <v>192</v>
      </c>
      <c r="M709" t="s">
        <v>160</v>
      </c>
      <c r="N709" s="2">
        <v>41385</v>
      </c>
      <c r="O709" s="2">
        <v>41387</v>
      </c>
      <c r="P709">
        <v>1</v>
      </c>
      <c r="Q709" s="1">
        <v>0.03</v>
      </c>
      <c r="R709">
        <v>14.97</v>
      </c>
      <c r="S709">
        <v>7.51</v>
      </c>
      <c r="T709">
        <f t="shared" si="11"/>
        <v>14.97</v>
      </c>
    </row>
    <row r="710" spans="1:20" x14ac:dyDescent="0.3">
      <c r="A710">
        <v>709</v>
      </c>
      <c r="B710">
        <v>40997</v>
      </c>
      <c r="C710" t="s">
        <v>482</v>
      </c>
      <c r="D710" t="s">
        <v>578</v>
      </c>
      <c r="E710" t="s">
        <v>187</v>
      </c>
      <c r="F710" t="s">
        <v>47</v>
      </c>
      <c r="G710" t="s">
        <v>48</v>
      </c>
      <c r="H710" t="s">
        <v>188</v>
      </c>
      <c r="I710" t="s">
        <v>28</v>
      </c>
      <c r="J710" t="s">
        <v>36</v>
      </c>
      <c r="K710" t="s">
        <v>71</v>
      </c>
      <c r="L710" t="s">
        <v>330</v>
      </c>
      <c r="M710" t="s">
        <v>111</v>
      </c>
      <c r="N710" s="2">
        <v>40289</v>
      </c>
      <c r="O710" s="2">
        <v>40293</v>
      </c>
      <c r="P710">
        <v>33</v>
      </c>
      <c r="Q710" s="1">
        <v>0.04</v>
      </c>
      <c r="R710">
        <v>212.6</v>
      </c>
      <c r="S710">
        <v>110.2</v>
      </c>
      <c r="T710">
        <f t="shared" si="11"/>
        <v>7015.8</v>
      </c>
    </row>
    <row r="711" spans="1:20" x14ac:dyDescent="0.3">
      <c r="A711">
        <v>710</v>
      </c>
      <c r="B711">
        <v>41026</v>
      </c>
      <c r="C711" t="s">
        <v>728</v>
      </c>
      <c r="D711" t="s">
        <v>578</v>
      </c>
      <c r="E711" t="s">
        <v>187</v>
      </c>
      <c r="F711" t="s">
        <v>31</v>
      </c>
      <c r="G711" t="s">
        <v>93</v>
      </c>
      <c r="H711" t="s">
        <v>188</v>
      </c>
      <c r="I711" t="s">
        <v>28</v>
      </c>
      <c r="J711" t="s">
        <v>36</v>
      </c>
      <c r="K711" t="s">
        <v>116</v>
      </c>
      <c r="L711" t="s">
        <v>283</v>
      </c>
      <c r="M711" t="s">
        <v>255</v>
      </c>
      <c r="N711" s="2">
        <v>41018</v>
      </c>
      <c r="O711" s="2">
        <v>41019</v>
      </c>
      <c r="P711">
        <v>9</v>
      </c>
      <c r="Q711" s="1">
        <v>0.1</v>
      </c>
      <c r="R711">
        <v>89.99</v>
      </c>
      <c r="S711">
        <v>42</v>
      </c>
      <c r="T711">
        <f t="shared" si="11"/>
        <v>809.91</v>
      </c>
    </row>
    <row r="712" spans="1:20" x14ac:dyDescent="0.3">
      <c r="A712">
        <v>711</v>
      </c>
      <c r="B712">
        <v>41026</v>
      </c>
      <c r="C712" t="s">
        <v>728</v>
      </c>
      <c r="D712" t="s">
        <v>38</v>
      </c>
      <c r="E712" t="s">
        <v>39</v>
      </c>
      <c r="F712" t="s">
        <v>31</v>
      </c>
      <c r="G712" t="s">
        <v>93</v>
      </c>
      <c r="H712" t="s">
        <v>94</v>
      </c>
      <c r="I712" t="s">
        <v>28</v>
      </c>
      <c r="J712" t="s">
        <v>36</v>
      </c>
      <c r="K712" t="s">
        <v>74</v>
      </c>
      <c r="L712" t="s">
        <v>44</v>
      </c>
      <c r="M712" t="s">
        <v>69</v>
      </c>
      <c r="N712" s="2">
        <v>41018</v>
      </c>
      <c r="O712" s="2">
        <v>41018</v>
      </c>
      <c r="P712">
        <v>21</v>
      </c>
      <c r="Q712" s="1">
        <v>0.1</v>
      </c>
      <c r="R712">
        <v>3.14</v>
      </c>
      <c r="S712">
        <v>1.92</v>
      </c>
      <c r="T712">
        <f t="shared" si="11"/>
        <v>65.94</v>
      </c>
    </row>
    <row r="713" spans="1:20" x14ac:dyDescent="0.3">
      <c r="A713">
        <v>712</v>
      </c>
      <c r="B713">
        <v>41059</v>
      </c>
      <c r="C713" t="s">
        <v>713</v>
      </c>
      <c r="D713" t="s">
        <v>38</v>
      </c>
      <c r="E713" t="s">
        <v>39</v>
      </c>
      <c r="F713" t="s">
        <v>47</v>
      </c>
      <c r="G713" t="s">
        <v>93</v>
      </c>
      <c r="H713" t="s">
        <v>61</v>
      </c>
      <c r="I713" t="s">
        <v>28</v>
      </c>
      <c r="J713" t="s">
        <v>36</v>
      </c>
      <c r="K713" t="s">
        <v>79</v>
      </c>
      <c r="L713" t="s">
        <v>192</v>
      </c>
      <c r="M713" t="s">
        <v>156</v>
      </c>
      <c r="N713" s="2">
        <v>40800</v>
      </c>
      <c r="O713" s="2">
        <v>40800</v>
      </c>
      <c r="P713">
        <v>47</v>
      </c>
      <c r="Q713" s="1">
        <v>0.08</v>
      </c>
      <c r="R713">
        <v>14.27</v>
      </c>
      <c r="S713">
        <v>7.27</v>
      </c>
      <c r="T713">
        <f t="shared" si="11"/>
        <v>670.68999999999994</v>
      </c>
    </row>
    <row r="714" spans="1:20" x14ac:dyDescent="0.3">
      <c r="A714">
        <v>713</v>
      </c>
      <c r="B714">
        <v>41059</v>
      </c>
      <c r="C714" t="s">
        <v>713</v>
      </c>
      <c r="D714" t="s">
        <v>20</v>
      </c>
      <c r="E714" t="s">
        <v>21</v>
      </c>
      <c r="F714" t="s">
        <v>47</v>
      </c>
      <c r="G714" t="s">
        <v>93</v>
      </c>
      <c r="H714" t="s">
        <v>203</v>
      </c>
      <c r="I714" t="s">
        <v>28</v>
      </c>
      <c r="J714" t="s">
        <v>36</v>
      </c>
      <c r="K714" t="s">
        <v>1108</v>
      </c>
      <c r="L714" t="s">
        <v>706</v>
      </c>
      <c r="M714" t="s">
        <v>114</v>
      </c>
      <c r="N714" s="2">
        <v>40800</v>
      </c>
      <c r="O714" s="2">
        <v>40801</v>
      </c>
      <c r="P714">
        <v>82</v>
      </c>
      <c r="Q714" s="1">
        <v>0.09</v>
      </c>
      <c r="R714">
        <v>300.98</v>
      </c>
      <c r="S714">
        <v>13.99</v>
      </c>
      <c r="T714">
        <f t="shared" si="11"/>
        <v>24680.36</v>
      </c>
    </row>
    <row r="715" spans="1:20" x14ac:dyDescent="0.3">
      <c r="A715">
        <v>714</v>
      </c>
      <c r="B715">
        <v>41059</v>
      </c>
      <c r="C715" t="s">
        <v>713</v>
      </c>
      <c r="D715" t="s">
        <v>38</v>
      </c>
      <c r="E715" t="s">
        <v>39</v>
      </c>
      <c r="F715" t="s">
        <v>47</v>
      </c>
      <c r="G715" t="s">
        <v>93</v>
      </c>
      <c r="H715" t="s">
        <v>89</v>
      </c>
      <c r="I715" t="s">
        <v>28</v>
      </c>
      <c r="J715" t="s">
        <v>36</v>
      </c>
      <c r="K715" t="s">
        <v>82</v>
      </c>
      <c r="L715" t="s">
        <v>44</v>
      </c>
      <c r="M715" t="s">
        <v>51</v>
      </c>
      <c r="N715" s="2">
        <v>40800</v>
      </c>
      <c r="O715" s="2">
        <v>40802</v>
      </c>
      <c r="P715">
        <v>38</v>
      </c>
      <c r="Q715" s="1">
        <v>0</v>
      </c>
      <c r="R715">
        <v>5.84</v>
      </c>
      <c r="S715">
        <v>1.2</v>
      </c>
      <c r="T715">
        <f t="shared" si="11"/>
        <v>221.92</v>
      </c>
    </row>
    <row r="716" spans="1:20" x14ac:dyDescent="0.3">
      <c r="A716">
        <v>715</v>
      </c>
      <c r="B716">
        <v>41059</v>
      </c>
      <c r="C716" t="s">
        <v>713</v>
      </c>
      <c r="D716" t="s">
        <v>578</v>
      </c>
      <c r="E716" t="s">
        <v>187</v>
      </c>
      <c r="F716" t="s">
        <v>47</v>
      </c>
      <c r="G716" t="s">
        <v>93</v>
      </c>
      <c r="H716" t="s">
        <v>188</v>
      </c>
      <c r="I716" t="s">
        <v>28</v>
      </c>
      <c r="J716" t="s">
        <v>36</v>
      </c>
      <c r="K716" t="s">
        <v>71</v>
      </c>
      <c r="L716" t="s">
        <v>330</v>
      </c>
      <c r="M716" t="s">
        <v>114</v>
      </c>
      <c r="N716" s="2">
        <v>40800</v>
      </c>
      <c r="O716" s="2">
        <v>40801</v>
      </c>
      <c r="P716">
        <v>82</v>
      </c>
      <c r="Q716" s="1">
        <v>0.04</v>
      </c>
      <c r="R716">
        <v>400.98</v>
      </c>
      <c r="S716">
        <v>42.52</v>
      </c>
      <c r="T716">
        <f t="shared" si="11"/>
        <v>32880.36</v>
      </c>
    </row>
    <row r="717" spans="1:20" x14ac:dyDescent="0.3">
      <c r="A717">
        <v>716</v>
      </c>
      <c r="B717">
        <v>41063</v>
      </c>
      <c r="C717" t="s">
        <v>864</v>
      </c>
      <c r="D717" t="s">
        <v>20</v>
      </c>
      <c r="E717" t="s">
        <v>39</v>
      </c>
      <c r="F717" t="s">
        <v>22</v>
      </c>
      <c r="G717" t="s">
        <v>48</v>
      </c>
      <c r="H717" t="s">
        <v>42</v>
      </c>
      <c r="I717" t="s">
        <v>28</v>
      </c>
      <c r="J717" t="s">
        <v>36</v>
      </c>
      <c r="K717" t="s">
        <v>98</v>
      </c>
      <c r="L717" t="s">
        <v>26</v>
      </c>
      <c r="M717" t="s">
        <v>294</v>
      </c>
      <c r="N717" s="2">
        <v>41599</v>
      </c>
      <c r="O717" s="2">
        <v>41601</v>
      </c>
      <c r="P717">
        <v>79</v>
      </c>
      <c r="Q717" s="1">
        <v>0.01</v>
      </c>
      <c r="R717">
        <v>21.38</v>
      </c>
      <c r="S717">
        <v>8.99</v>
      </c>
      <c r="T717">
        <f t="shared" si="11"/>
        <v>1689.02</v>
      </c>
    </row>
    <row r="718" spans="1:20" x14ac:dyDescent="0.3">
      <c r="A718">
        <v>717</v>
      </c>
      <c r="B718">
        <v>41063</v>
      </c>
      <c r="C718" t="s">
        <v>864</v>
      </c>
      <c r="D718" t="s">
        <v>20</v>
      </c>
      <c r="E718" t="s">
        <v>21</v>
      </c>
      <c r="F718" t="s">
        <v>22</v>
      </c>
      <c r="G718" t="s">
        <v>48</v>
      </c>
      <c r="H718" t="s">
        <v>206</v>
      </c>
      <c r="I718" t="s">
        <v>28</v>
      </c>
      <c r="J718" t="s">
        <v>36</v>
      </c>
      <c r="K718" t="s">
        <v>1108</v>
      </c>
      <c r="L718" t="s">
        <v>26</v>
      </c>
      <c r="M718" t="s">
        <v>199</v>
      </c>
      <c r="N718" s="2">
        <v>41599</v>
      </c>
      <c r="O718" s="2">
        <v>41606</v>
      </c>
      <c r="P718">
        <v>36</v>
      </c>
      <c r="Q718" s="1">
        <v>0.04</v>
      </c>
      <c r="R718">
        <v>35.99</v>
      </c>
      <c r="S718">
        <v>0.99</v>
      </c>
      <c r="T718">
        <f t="shared" si="11"/>
        <v>1295.6400000000001</v>
      </c>
    </row>
    <row r="719" spans="1:20" x14ac:dyDescent="0.3">
      <c r="A719">
        <v>718</v>
      </c>
      <c r="B719">
        <v>41063</v>
      </c>
      <c r="C719" t="s">
        <v>864</v>
      </c>
      <c r="D719" t="s">
        <v>20</v>
      </c>
      <c r="E719" t="s">
        <v>21</v>
      </c>
      <c r="F719" t="s">
        <v>22</v>
      </c>
      <c r="G719" t="s">
        <v>48</v>
      </c>
      <c r="H719" t="s">
        <v>33</v>
      </c>
      <c r="I719" t="s">
        <v>28</v>
      </c>
      <c r="J719" t="s">
        <v>36</v>
      </c>
      <c r="K719" t="s">
        <v>198</v>
      </c>
      <c r="L719" t="s">
        <v>26</v>
      </c>
      <c r="M719" t="s">
        <v>238</v>
      </c>
      <c r="N719" s="2">
        <v>41599</v>
      </c>
      <c r="O719" s="2">
        <v>41606</v>
      </c>
      <c r="P719">
        <v>94</v>
      </c>
      <c r="Q719" s="1">
        <v>0.06</v>
      </c>
      <c r="R719">
        <v>85.99</v>
      </c>
      <c r="S719">
        <v>1.25</v>
      </c>
      <c r="T719">
        <f t="shared" si="11"/>
        <v>8083.0599999999995</v>
      </c>
    </row>
    <row r="720" spans="1:20" x14ac:dyDescent="0.3">
      <c r="A720">
        <v>719</v>
      </c>
      <c r="B720">
        <v>41157</v>
      </c>
      <c r="C720" t="s">
        <v>588</v>
      </c>
      <c r="D720" t="s">
        <v>20</v>
      </c>
      <c r="E720" t="s">
        <v>187</v>
      </c>
      <c r="F720" t="s">
        <v>47</v>
      </c>
      <c r="G720" t="s">
        <v>93</v>
      </c>
      <c r="H720" t="s">
        <v>217</v>
      </c>
      <c r="I720" t="s">
        <v>28</v>
      </c>
      <c r="J720" t="s">
        <v>36</v>
      </c>
      <c r="K720" t="s">
        <v>248</v>
      </c>
      <c r="L720" t="s">
        <v>706</v>
      </c>
      <c r="M720" t="s">
        <v>156</v>
      </c>
      <c r="N720" s="2">
        <v>41015</v>
      </c>
      <c r="O720" s="2">
        <v>41017</v>
      </c>
      <c r="P720">
        <v>44</v>
      </c>
      <c r="Q720" s="1">
        <v>0.09</v>
      </c>
      <c r="R720">
        <v>107.53</v>
      </c>
      <c r="S720">
        <v>5.81</v>
      </c>
      <c r="T720">
        <f t="shared" si="11"/>
        <v>4731.32</v>
      </c>
    </row>
    <row r="721" spans="1:20" x14ac:dyDescent="0.3">
      <c r="A721">
        <v>720</v>
      </c>
      <c r="B721">
        <v>41253</v>
      </c>
      <c r="C721" t="s">
        <v>270</v>
      </c>
      <c r="D721" t="s">
        <v>20</v>
      </c>
      <c r="E721" t="s">
        <v>21</v>
      </c>
      <c r="F721" t="s">
        <v>31</v>
      </c>
      <c r="G721" t="s">
        <v>93</v>
      </c>
      <c r="H721" t="s">
        <v>203</v>
      </c>
      <c r="I721" t="s">
        <v>28</v>
      </c>
      <c r="J721" t="s">
        <v>36</v>
      </c>
      <c r="K721" t="s">
        <v>201</v>
      </c>
      <c r="L721" t="s">
        <v>192</v>
      </c>
      <c r="M721" t="s">
        <v>146</v>
      </c>
      <c r="N721" s="2">
        <v>40305</v>
      </c>
      <c r="O721" s="2">
        <v>40307</v>
      </c>
      <c r="P721">
        <v>7</v>
      </c>
      <c r="Q721" s="1">
        <v>7.0000000000000007E-2</v>
      </c>
      <c r="R721">
        <v>300.97000000000003</v>
      </c>
      <c r="S721">
        <v>7.18</v>
      </c>
      <c r="T721">
        <f t="shared" si="11"/>
        <v>2106.79</v>
      </c>
    </row>
    <row r="722" spans="1:20" x14ac:dyDescent="0.3">
      <c r="A722">
        <v>721</v>
      </c>
      <c r="B722">
        <v>41350</v>
      </c>
      <c r="C722" t="s">
        <v>46</v>
      </c>
      <c r="D722" t="s">
        <v>20</v>
      </c>
      <c r="E722" t="s">
        <v>39</v>
      </c>
      <c r="F722" t="s">
        <v>47</v>
      </c>
      <c r="G722" t="s">
        <v>93</v>
      </c>
      <c r="H722" t="s">
        <v>54</v>
      </c>
      <c r="I722" t="s">
        <v>28</v>
      </c>
      <c r="J722" t="s">
        <v>36</v>
      </c>
      <c r="K722" t="s">
        <v>79</v>
      </c>
      <c r="L722" t="s">
        <v>192</v>
      </c>
      <c r="M722" t="s">
        <v>167</v>
      </c>
      <c r="N722" s="2">
        <v>40671</v>
      </c>
      <c r="O722" s="2">
        <v>40672</v>
      </c>
      <c r="P722">
        <v>1</v>
      </c>
      <c r="Q722" s="1">
        <v>0.01</v>
      </c>
      <c r="R722">
        <v>419.19</v>
      </c>
      <c r="S722">
        <v>19.989999999999998</v>
      </c>
      <c r="T722">
        <f t="shared" si="11"/>
        <v>419.19</v>
      </c>
    </row>
    <row r="723" spans="1:20" x14ac:dyDescent="0.3">
      <c r="A723">
        <v>722</v>
      </c>
      <c r="B723">
        <v>41441</v>
      </c>
      <c r="C723" t="s">
        <v>558</v>
      </c>
      <c r="D723" t="s">
        <v>20</v>
      </c>
      <c r="E723" t="s">
        <v>39</v>
      </c>
      <c r="F723" t="s">
        <v>31</v>
      </c>
      <c r="G723" t="s">
        <v>93</v>
      </c>
      <c r="H723" t="s">
        <v>42</v>
      </c>
      <c r="I723" t="s">
        <v>28</v>
      </c>
      <c r="J723" t="s">
        <v>36</v>
      </c>
      <c r="K723" t="s">
        <v>58</v>
      </c>
      <c r="L723" t="s">
        <v>192</v>
      </c>
      <c r="M723" t="s">
        <v>255</v>
      </c>
      <c r="N723" s="2">
        <v>41297</v>
      </c>
      <c r="O723" s="2">
        <v>41298</v>
      </c>
      <c r="P723">
        <v>45</v>
      </c>
      <c r="Q723" s="1">
        <v>0</v>
      </c>
      <c r="R723">
        <v>4.91</v>
      </c>
      <c r="S723">
        <v>5.68</v>
      </c>
      <c r="T723">
        <f t="shared" si="11"/>
        <v>220.95000000000002</v>
      </c>
    </row>
    <row r="724" spans="1:20" x14ac:dyDescent="0.3">
      <c r="A724">
        <v>723</v>
      </c>
      <c r="B724">
        <v>41539</v>
      </c>
      <c r="C724" t="s">
        <v>147</v>
      </c>
      <c r="D724" t="s">
        <v>38</v>
      </c>
      <c r="E724" t="s">
        <v>39</v>
      </c>
      <c r="F724" t="s">
        <v>22</v>
      </c>
      <c r="G724" t="s">
        <v>41</v>
      </c>
      <c r="H724" t="s">
        <v>61</v>
      </c>
      <c r="I724" t="s">
        <v>28</v>
      </c>
      <c r="J724" t="s">
        <v>36</v>
      </c>
      <c r="K724" t="s">
        <v>82</v>
      </c>
      <c r="L724" t="s">
        <v>44</v>
      </c>
      <c r="M724" t="s">
        <v>27</v>
      </c>
      <c r="N724" s="2">
        <v>41032</v>
      </c>
      <c r="O724" s="2">
        <v>41034</v>
      </c>
      <c r="P724">
        <v>38</v>
      </c>
      <c r="Q724" s="1">
        <v>0.04</v>
      </c>
      <c r="R724">
        <v>1.6</v>
      </c>
      <c r="S724">
        <v>1.29</v>
      </c>
      <c r="T724">
        <f t="shared" si="11"/>
        <v>60.800000000000004</v>
      </c>
    </row>
    <row r="725" spans="1:20" x14ac:dyDescent="0.3">
      <c r="A725">
        <v>724</v>
      </c>
      <c r="B725">
        <v>41539</v>
      </c>
      <c r="C725" t="s">
        <v>147</v>
      </c>
      <c r="D725" t="s">
        <v>20</v>
      </c>
      <c r="E725" t="s">
        <v>21</v>
      </c>
      <c r="F725" t="s">
        <v>22</v>
      </c>
      <c r="G725" t="s">
        <v>41</v>
      </c>
      <c r="H725" t="s">
        <v>24</v>
      </c>
      <c r="I725" t="s">
        <v>28</v>
      </c>
      <c r="J725" t="s">
        <v>36</v>
      </c>
      <c r="K725" t="s">
        <v>198</v>
      </c>
      <c r="L725" t="s">
        <v>192</v>
      </c>
      <c r="M725" t="s">
        <v>246</v>
      </c>
      <c r="N725" s="2">
        <v>41032</v>
      </c>
      <c r="O725" s="2">
        <v>41033</v>
      </c>
      <c r="P725">
        <v>64</v>
      </c>
      <c r="Q725" s="1">
        <v>0.04</v>
      </c>
      <c r="R725">
        <v>65.989999999999995</v>
      </c>
      <c r="S725">
        <v>8.99</v>
      </c>
      <c r="T725">
        <f t="shared" si="11"/>
        <v>4223.3599999999997</v>
      </c>
    </row>
    <row r="726" spans="1:20" x14ac:dyDescent="0.3">
      <c r="A726">
        <v>725</v>
      </c>
      <c r="B726">
        <v>41569</v>
      </c>
      <c r="C726" t="s">
        <v>874</v>
      </c>
      <c r="D726" t="s">
        <v>20</v>
      </c>
      <c r="E726" t="s">
        <v>187</v>
      </c>
      <c r="F726" t="s">
        <v>22</v>
      </c>
      <c r="G726" t="s">
        <v>23</v>
      </c>
      <c r="H726" t="s">
        <v>188</v>
      </c>
      <c r="I726" t="s">
        <v>28</v>
      </c>
      <c r="J726" t="s">
        <v>36</v>
      </c>
      <c r="K726" t="s">
        <v>68</v>
      </c>
      <c r="L726" t="s">
        <v>44</v>
      </c>
      <c r="M726" t="s">
        <v>150</v>
      </c>
      <c r="N726" s="2">
        <v>40745</v>
      </c>
      <c r="O726" s="2">
        <v>40747</v>
      </c>
      <c r="P726">
        <v>19</v>
      </c>
      <c r="Q726" s="1">
        <v>0.03</v>
      </c>
      <c r="R726">
        <v>3.7</v>
      </c>
      <c r="S726">
        <v>1.61</v>
      </c>
      <c r="T726">
        <f t="shared" si="11"/>
        <v>70.3</v>
      </c>
    </row>
    <row r="727" spans="1:20" x14ac:dyDescent="0.3">
      <c r="A727">
        <v>726</v>
      </c>
      <c r="B727">
        <v>41604</v>
      </c>
      <c r="C727" t="s">
        <v>328</v>
      </c>
      <c r="D727" t="s">
        <v>20</v>
      </c>
      <c r="E727" t="s">
        <v>39</v>
      </c>
      <c r="F727" t="s">
        <v>47</v>
      </c>
      <c r="G727" t="s">
        <v>93</v>
      </c>
      <c r="H727" t="s">
        <v>42</v>
      </c>
      <c r="I727" t="s">
        <v>28</v>
      </c>
      <c r="J727" t="s">
        <v>36</v>
      </c>
      <c r="K727" t="s">
        <v>291</v>
      </c>
      <c r="L727" t="s">
        <v>192</v>
      </c>
      <c r="M727" t="s">
        <v>156</v>
      </c>
      <c r="N727" s="2">
        <v>41315</v>
      </c>
      <c r="O727" s="2">
        <v>41316</v>
      </c>
      <c r="P727">
        <v>22</v>
      </c>
      <c r="Q727" s="1">
        <v>0.06</v>
      </c>
      <c r="R727">
        <v>6.37</v>
      </c>
      <c r="S727">
        <v>5.19</v>
      </c>
      <c r="T727">
        <f t="shared" si="11"/>
        <v>140.14000000000001</v>
      </c>
    </row>
    <row r="728" spans="1:20" x14ac:dyDescent="0.3">
      <c r="A728">
        <v>727</v>
      </c>
      <c r="B728">
        <v>41636</v>
      </c>
      <c r="C728" t="s">
        <v>1187</v>
      </c>
      <c r="D728" t="s">
        <v>20</v>
      </c>
      <c r="E728" t="s">
        <v>187</v>
      </c>
      <c r="F728" t="s">
        <v>31</v>
      </c>
      <c r="G728" t="s">
        <v>23</v>
      </c>
      <c r="H728" t="s">
        <v>219</v>
      </c>
      <c r="I728" t="s">
        <v>28</v>
      </c>
      <c r="J728" t="s">
        <v>36</v>
      </c>
      <c r="K728" t="s">
        <v>189</v>
      </c>
      <c r="L728" t="s">
        <v>706</v>
      </c>
      <c r="M728" t="s">
        <v>35</v>
      </c>
      <c r="N728" s="2">
        <v>41500</v>
      </c>
      <c r="O728" s="2">
        <v>41501</v>
      </c>
      <c r="P728">
        <v>94</v>
      </c>
      <c r="Q728" s="1">
        <v>0.03</v>
      </c>
      <c r="R728">
        <v>107.53</v>
      </c>
      <c r="S728">
        <v>5.81</v>
      </c>
      <c r="T728">
        <f t="shared" si="11"/>
        <v>10107.82</v>
      </c>
    </row>
    <row r="729" spans="1:20" x14ac:dyDescent="0.3">
      <c r="A729">
        <v>728</v>
      </c>
      <c r="B729">
        <v>41636</v>
      </c>
      <c r="C729" t="s">
        <v>1187</v>
      </c>
      <c r="D729" t="s">
        <v>20</v>
      </c>
      <c r="E729" t="s">
        <v>39</v>
      </c>
      <c r="F729" t="s">
        <v>31</v>
      </c>
      <c r="G729" t="s">
        <v>23</v>
      </c>
      <c r="H729" t="s">
        <v>89</v>
      </c>
      <c r="I729" t="s">
        <v>28</v>
      </c>
      <c r="J729" t="s">
        <v>36</v>
      </c>
      <c r="K729" t="s">
        <v>82</v>
      </c>
      <c r="L729" t="s">
        <v>26</v>
      </c>
      <c r="M729" t="s">
        <v>139</v>
      </c>
      <c r="N729" s="2">
        <v>40404</v>
      </c>
      <c r="O729" s="2">
        <v>40406</v>
      </c>
      <c r="P729">
        <v>45</v>
      </c>
      <c r="Q729" s="1">
        <v>0.05</v>
      </c>
      <c r="R729">
        <v>16.98</v>
      </c>
      <c r="S729">
        <v>7.78</v>
      </c>
      <c r="T729">
        <f t="shared" si="11"/>
        <v>764.1</v>
      </c>
    </row>
    <row r="730" spans="1:20" x14ac:dyDescent="0.3">
      <c r="A730">
        <v>729</v>
      </c>
      <c r="B730">
        <v>41636</v>
      </c>
      <c r="C730" t="s">
        <v>1187</v>
      </c>
      <c r="D730" t="s">
        <v>20</v>
      </c>
      <c r="E730" t="s">
        <v>21</v>
      </c>
      <c r="F730" t="s">
        <v>31</v>
      </c>
      <c r="G730" t="s">
        <v>23</v>
      </c>
      <c r="H730" t="s">
        <v>33</v>
      </c>
      <c r="I730" t="s">
        <v>28</v>
      </c>
      <c r="J730" t="s">
        <v>36</v>
      </c>
      <c r="K730" t="s">
        <v>204</v>
      </c>
      <c r="L730" t="s">
        <v>192</v>
      </c>
      <c r="M730" t="s">
        <v>143</v>
      </c>
      <c r="N730" s="2">
        <v>40404</v>
      </c>
      <c r="O730" s="2">
        <v>40406</v>
      </c>
      <c r="P730">
        <v>49</v>
      </c>
      <c r="Q730" s="1">
        <v>0.03</v>
      </c>
      <c r="R730">
        <v>115.99</v>
      </c>
      <c r="S730">
        <v>4.2300000000000004</v>
      </c>
      <c r="T730">
        <f t="shared" si="11"/>
        <v>5683.5099999999993</v>
      </c>
    </row>
    <row r="731" spans="1:20" x14ac:dyDescent="0.3">
      <c r="A731">
        <v>730</v>
      </c>
      <c r="B731">
        <v>41760</v>
      </c>
      <c r="C731" t="s">
        <v>769</v>
      </c>
      <c r="D731" t="s">
        <v>20</v>
      </c>
      <c r="E731" t="s">
        <v>39</v>
      </c>
      <c r="F731" t="s">
        <v>31</v>
      </c>
      <c r="G731" t="s">
        <v>48</v>
      </c>
      <c r="H731" t="s">
        <v>78</v>
      </c>
      <c r="I731" t="s">
        <v>28</v>
      </c>
      <c r="J731" t="s">
        <v>36</v>
      </c>
      <c r="K731" t="s">
        <v>119</v>
      </c>
      <c r="L731" t="s">
        <v>192</v>
      </c>
      <c r="M731" t="s">
        <v>141</v>
      </c>
      <c r="N731" s="2">
        <v>41301</v>
      </c>
      <c r="O731" s="2">
        <v>41306</v>
      </c>
      <c r="P731">
        <v>23</v>
      </c>
      <c r="Q731" s="1">
        <v>0.04</v>
      </c>
      <c r="R731">
        <v>315.98</v>
      </c>
      <c r="S731">
        <v>19.989999999999998</v>
      </c>
      <c r="T731">
        <f t="shared" si="11"/>
        <v>7267.5400000000009</v>
      </c>
    </row>
    <row r="732" spans="1:20" x14ac:dyDescent="0.3">
      <c r="A732">
        <v>731</v>
      </c>
      <c r="B732">
        <v>41760</v>
      </c>
      <c r="C732" t="s">
        <v>769</v>
      </c>
      <c r="D732" t="s">
        <v>20</v>
      </c>
      <c r="E732" t="s">
        <v>187</v>
      </c>
      <c r="F732" t="s">
        <v>31</v>
      </c>
      <c r="G732" t="s">
        <v>48</v>
      </c>
      <c r="H732" t="s">
        <v>225</v>
      </c>
      <c r="I732" t="s">
        <v>28</v>
      </c>
      <c r="J732" t="s">
        <v>36</v>
      </c>
      <c r="K732" t="s">
        <v>145</v>
      </c>
      <c r="L732" t="s">
        <v>192</v>
      </c>
      <c r="M732" t="s">
        <v>143</v>
      </c>
      <c r="N732" s="2">
        <v>41301</v>
      </c>
      <c r="O732" s="2">
        <v>41308</v>
      </c>
      <c r="P732">
        <v>24</v>
      </c>
      <c r="Q732" s="1">
        <v>0</v>
      </c>
      <c r="R732">
        <v>9.98</v>
      </c>
      <c r="S732">
        <v>12.52</v>
      </c>
      <c r="T732">
        <f t="shared" si="11"/>
        <v>239.52</v>
      </c>
    </row>
    <row r="733" spans="1:20" x14ac:dyDescent="0.3">
      <c r="A733">
        <v>732</v>
      </c>
      <c r="B733">
        <v>41760</v>
      </c>
      <c r="C733" t="s">
        <v>769</v>
      </c>
      <c r="D733" t="s">
        <v>20</v>
      </c>
      <c r="E733" t="s">
        <v>21</v>
      </c>
      <c r="F733" t="s">
        <v>31</v>
      </c>
      <c r="G733" t="s">
        <v>48</v>
      </c>
      <c r="H733" t="s">
        <v>33</v>
      </c>
      <c r="I733" t="s">
        <v>28</v>
      </c>
      <c r="J733" t="s">
        <v>36</v>
      </c>
      <c r="K733" t="s">
        <v>1254</v>
      </c>
      <c r="L733" t="s">
        <v>192</v>
      </c>
      <c r="M733" t="s">
        <v>141</v>
      </c>
      <c r="N733" s="2">
        <v>41301</v>
      </c>
      <c r="O733" s="2">
        <v>41306</v>
      </c>
      <c r="P733">
        <v>8</v>
      </c>
      <c r="Q733" s="1">
        <v>0.08</v>
      </c>
      <c r="R733">
        <v>115.99</v>
      </c>
      <c r="S733">
        <v>2.5</v>
      </c>
      <c r="T733">
        <f t="shared" si="11"/>
        <v>927.92</v>
      </c>
    </row>
    <row r="734" spans="1:20" x14ac:dyDescent="0.3">
      <c r="A734">
        <v>733</v>
      </c>
      <c r="B734">
        <v>41760</v>
      </c>
      <c r="C734" t="s">
        <v>769</v>
      </c>
      <c r="D734" t="s">
        <v>20</v>
      </c>
      <c r="E734" t="s">
        <v>21</v>
      </c>
      <c r="F734" t="s">
        <v>31</v>
      </c>
      <c r="G734" t="s">
        <v>48</v>
      </c>
      <c r="H734" t="s">
        <v>33</v>
      </c>
      <c r="I734" t="s">
        <v>28</v>
      </c>
      <c r="J734" t="s">
        <v>36</v>
      </c>
      <c r="K734" t="s">
        <v>1243</v>
      </c>
      <c r="L734" t="s">
        <v>192</v>
      </c>
      <c r="M734" t="s">
        <v>139</v>
      </c>
      <c r="N734" s="2">
        <v>41301</v>
      </c>
      <c r="O734" s="2">
        <v>41306</v>
      </c>
      <c r="P734">
        <v>44</v>
      </c>
      <c r="Q734" s="1">
        <v>0.05</v>
      </c>
      <c r="R734">
        <v>95.99</v>
      </c>
      <c r="S734">
        <v>8.99</v>
      </c>
      <c r="T734">
        <f t="shared" si="11"/>
        <v>4223.5599999999995</v>
      </c>
    </row>
    <row r="735" spans="1:20" x14ac:dyDescent="0.3">
      <c r="A735">
        <v>734</v>
      </c>
      <c r="B735">
        <v>41793</v>
      </c>
      <c r="C735" t="s">
        <v>1257</v>
      </c>
      <c r="D735" t="s">
        <v>20</v>
      </c>
      <c r="E735" t="s">
        <v>187</v>
      </c>
      <c r="F735" t="s">
        <v>31</v>
      </c>
      <c r="G735" t="s">
        <v>41</v>
      </c>
      <c r="H735" t="s">
        <v>225</v>
      </c>
      <c r="I735" t="s">
        <v>28</v>
      </c>
      <c r="J735" t="s">
        <v>36</v>
      </c>
      <c r="K735" t="s">
        <v>145</v>
      </c>
      <c r="L735" t="s">
        <v>192</v>
      </c>
      <c r="M735" t="s">
        <v>69</v>
      </c>
      <c r="N735" s="2">
        <v>40313</v>
      </c>
      <c r="O735" s="2">
        <v>40314</v>
      </c>
      <c r="P735">
        <v>70</v>
      </c>
      <c r="Q735" s="1">
        <v>0.05</v>
      </c>
      <c r="R735">
        <v>26.48</v>
      </c>
      <c r="S735">
        <v>6.93</v>
      </c>
      <c r="T735">
        <f t="shared" si="11"/>
        <v>1853.6000000000001</v>
      </c>
    </row>
    <row r="736" spans="1:20" x14ac:dyDescent="0.3">
      <c r="A736">
        <v>735</v>
      </c>
      <c r="B736">
        <v>41831</v>
      </c>
      <c r="C736" t="s">
        <v>269</v>
      </c>
      <c r="D736" t="s">
        <v>578</v>
      </c>
      <c r="E736" t="s">
        <v>21</v>
      </c>
      <c r="F736" t="s">
        <v>47</v>
      </c>
      <c r="G736" t="s">
        <v>32</v>
      </c>
      <c r="H736" t="s">
        <v>206</v>
      </c>
      <c r="I736" t="s">
        <v>28</v>
      </c>
      <c r="J736" t="s">
        <v>36</v>
      </c>
      <c r="K736" t="s">
        <v>1107</v>
      </c>
      <c r="L736" t="s">
        <v>330</v>
      </c>
      <c r="M736" t="s">
        <v>51</v>
      </c>
      <c r="N736" s="2">
        <v>41476</v>
      </c>
      <c r="O736" s="2">
        <v>41478</v>
      </c>
      <c r="P736">
        <v>60</v>
      </c>
      <c r="Q736" s="1">
        <v>0.03</v>
      </c>
      <c r="R736">
        <v>80.97</v>
      </c>
      <c r="S736">
        <v>30.06</v>
      </c>
      <c r="T736">
        <f t="shared" si="11"/>
        <v>4858.2</v>
      </c>
    </row>
    <row r="737" spans="1:20" x14ac:dyDescent="0.3">
      <c r="A737">
        <v>736</v>
      </c>
      <c r="B737">
        <v>41831</v>
      </c>
      <c r="C737" t="s">
        <v>269</v>
      </c>
      <c r="D737" t="s">
        <v>20</v>
      </c>
      <c r="E737" t="s">
        <v>39</v>
      </c>
      <c r="F737" t="s">
        <v>47</v>
      </c>
      <c r="G737" t="s">
        <v>32</v>
      </c>
      <c r="H737" t="s">
        <v>89</v>
      </c>
      <c r="I737" t="s">
        <v>28</v>
      </c>
      <c r="J737" t="s">
        <v>36</v>
      </c>
      <c r="K737" t="s">
        <v>145</v>
      </c>
      <c r="L737" t="s">
        <v>192</v>
      </c>
      <c r="M737" t="s">
        <v>51</v>
      </c>
      <c r="N737" s="2">
        <v>41476</v>
      </c>
      <c r="O737" s="2">
        <v>41477</v>
      </c>
      <c r="P737">
        <v>53</v>
      </c>
      <c r="Q737" s="1">
        <v>0.05</v>
      </c>
      <c r="R737">
        <v>5.28</v>
      </c>
      <c r="S737">
        <v>5.66</v>
      </c>
      <c r="T737">
        <f t="shared" si="11"/>
        <v>279.84000000000003</v>
      </c>
    </row>
    <row r="738" spans="1:20" x14ac:dyDescent="0.3">
      <c r="A738">
        <v>737</v>
      </c>
      <c r="B738">
        <v>41857</v>
      </c>
      <c r="C738" t="s">
        <v>713</v>
      </c>
      <c r="D738" t="s">
        <v>38</v>
      </c>
      <c r="E738" t="s">
        <v>187</v>
      </c>
      <c r="F738" t="s">
        <v>47</v>
      </c>
      <c r="G738" t="s">
        <v>48</v>
      </c>
      <c r="H738" t="s">
        <v>188</v>
      </c>
      <c r="I738" t="s">
        <v>28</v>
      </c>
      <c r="J738" t="s">
        <v>36</v>
      </c>
      <c r="K738" t="s">
        <v>291</v>
      </c>
      <c r="L738" t="s">
        <v>192</v>
      </c>
      <c r="M738" t="s">
        <v>114</v>
      </c>
      <c r="N738" s="2">
        <v>41035</v>
      </c>
      <c r="O738" s="2">
        <v>41040</v>
      </c>
      <c r="P738">
        <v>71</v>
      </c>
      <c r="Q738" s="1">
        <v>0.04</v>
      </c>
      <c r="R738">
        <v>9.65</v>
      </c>
      <c r="S738">
        <v>6.22</v>
      </c>
      <c r="T738">
        <f t="shared" si="11"/>
        <v>685.15</v>
      </c>
    </row>
    <row r="739" spans="1:20" x14ac:dyDescent="0.3">
      <c r="A739">
        <v>738</v>
      </c>
      <c r="B739">
        <v>41987</v>
      </c>
      <c r="C739" t="s">
        <v>454</v>
      </c>
      <c r="D739" t="s">
        <v>578</v>
      </c>
      <c r="E739" t="s">
        <v>187</v>
      </c>
      <c r="F739" t="s">
        <v>47</v>
      </c>
      <c r="G739" t="s">
        <v>32</v>
      </c>
      <c r="H739" t="s">
        <v>219</v>
      </c>
      <c r="I739" t="s">
        <v>28</v>
      </c>
      <c r="J739" t="s">
        <v>36</v>
      </c>
      <c r="K739" t="s">
        <v>68</v>
      </c>
      <c r="L739" t="s">
        <v>330</v>
      </c>
      <c r="M739" t="s">
        <v>111</v>
      </c>
      <c r="N739" s="2">
        <v>41203</v>
      </c>
      <c r="O739" s="2">
        <v>41204</v>
      </c>
      <c r="P739">
        <v>49</v>
      </c>
      <c r="Q739" s="1">
        <v>0.05</v>
      </c>
      <c r="R739">
        <v>320.64</v>
      </c>
      <c r="S739">
        <v>29.2</v>
      </c>
      <c r="T739">
        <f t="shared" si="11"/>
        <v>15711.359999999999</v>
      </c>
    </row>
    <row r="740" spans="1:20" x14ac:dyDescent="0.3">
      <c r="A740">
        <v>739</v>
      </c>
      <c r="B740">
        <v>42054</v>
      </c>
      <c r="C740" t="s">
        <v>601</v>
      </c>
      <c r="D740" t="s">
        <v>20</v>
      </c>
      <c r="E740" t="s">
        <v>39</v>
      </c>
      <c r="F740" t="s">
        <v>31</v>
      </c>
      <c r="G740" t="s">
        <v>93</v>
      </c>
      <c r="H740" t="s">
        <v>49</v>
      </c>
      <c r="I740" t="s">
        <v>28</v>
      </c>
      <c r="J740" t="s">
        <v>36</v>
      </c>
      <c r="K740" t="s">
        <v>101</v>
      </c>
      <c r="L740" t="s">
        <v>192</v>
      </c>
      <c r="M740" t="s">
        <v>69</v>
      </c>
      <c r="N740" s="2">
        <v>41531</v>
      </c>
      <c r="O740" s="2">
        <v>41533</v>
      </c>
      <c r="P740">
        <v>67</v>
      </c>
      <c r="Q740" s="1">
        <v>0.01</v>
      </c>
      <c r="R740">
        <v>2.88</v>
      </c>
      <c r="S740">
        <v>1.49</v>
      </c>
      <c r="T740">
        <f t="shared" si="11"/>
        <v>192.95999999999998</v>
      </c>
    </row>
    <row r="741" spans="1:20" x14ac:dyDescent="0.3">
      <c r="A741">
        <v>740</v>
      </c>
      <c r="B741">
        <v>42213</v>
      </c>
      <c r="C741" t="s">
        <v>159</v>
      </c>
      <c r="D741" t="s">
        <v>20</v>
      </c>
      <c r="E741" t="s">
        <v>39</v>
      </c>
      <c r="F741" t="s">
        <v>47</v>
      </c>
      <c r="G741" t="s">
        <v>23</v>
      </c>
      <c r="H741" t="s">
        <v>49</v>
      </c>
      <c r="I741" t="s">
        <v>28</v>
      </c>
      <c r="J741" t="s">
        <v>36</v>
      </c>
      <c r="K741" t="s">
        <v>58</v>
      </c>
      <c r="L741" t="s">
        <v>192</v>
      </c>
      <c r="M741" t="s">
        <v>167</v>
      </c>
      <c r="N741" s="2">
        <v>40989</v>
      </c>
      <c r="O741" s="2">
        <v>40991</v>
      </c>
      <c r="P741">
        <v>52</v>
      </c>
      <c r="Q741" s="1">
        <v>0.08</v>
      </c>
      <c r="R741">
        <v>2.61</v>
      </c>
      <c r="S741">
        <v>0.5</v>
      </c>
      <c r="T741">
        <f t="shared" si="11"/>
        <v>135.72</v>
      </c>
    </row>
    <row r="742" spans="1:20" x14ac:dyDescent="0.3">
      <c r="A742">
        <v>741</v>
      </c>
      <c r="B742">
        <v>42369</v>
      </c>
      <c r="C742" t="s">
        <v>1875</v>
      </c>
      <c r="D742" t="s">
        <v>20</v>
      </c>
      <c r="E742" t="s">
        <v>21</v>
      </c>
      <c r="F742" t="s">
        <v>22</v>
      </c>
      <c r="G742" t="s">
        <v>23</v>
      </c>
      <c r="H742" t="s">
        <v>33</v>
      </c>
      <c r="I742" t="s">
        <v>28</v>
      </c>
      <c r="J742" t="s">
        <v>36</v>
      </c>
      <c r="K742" t="s">
        <v>1114</v>
      </c>
      <c r="L742" t="s">
        <v>26</v>
      </c>
      <c r="M742" t="s">
        <v>182</v>
      </c>
      <c r="N742" s="2">
        <v>41491</v>
      </c>
      <c r="O742" s="2">
        <v>41492</v>
      </c>
      <c r="P742">
        <v>88</v>
      </c>
      <c r="Q742" s="1">
        <v>0.01</v>
      </c>
      <c r="R742">
        <v>17.48</v>
      </c>
      <c r="S742">
        <v>1.99</v>
      </c>
      <c r="T742">
        <f t="shared" si="11"/>
        <v>1538.24</v>
      </c>
    </row>
    <row r="743" spans="1:20" x14ac:dyDescent="0.3">
      <c r="A743">
        <v>742</v>
      </c>
      <c r="B743">
        <v>42528</v>
      </c>
      <c r="C743" t="s">
        <v>380</v>
      </c>
      <c r="D743" t="s">
        <v>20</v>
      </c>
      <c r="E743" t="s">
        <v>39</v>
      </c>
      <c r="F743" t="s">
        <v>47</v>
      </c>
      <c r="G743" t="s">
        <v>93</v>
      </c>
      <c r="H743" t="s">
        <v>49</v>
      </c>
      <c r="I743" t="s">
        <v>28</v>
      </c>
      <c r="J743" t="s">
        <v>36</v>
      </c>
      <c r="K743" t="s">
        <v>133</v>
      </c>
      <c r="L743" t="s">
        <v>192</v>
      </c>
      <c r="M743" t="s">
        <v>160</v>
      </c>
      <c r="N743" s="2">
        <v>40597</v>
      </c>
      <c r="O743" s="2">
        <v>40599</v>
      </c>
      <c r="P743">
        <v>37</v>
      </c>
      <c r="Q743" s="1">
        <v>0.02</v>
      </c>
      <c r="R743">
        <v>35.44</v>
      </c>
      <c r="S743">
        <v>19.989999999999998</v>
      </c>
      <c r="T743">
        <f t="shared" si="11"/>
        <v>1311.28</v>
      </c>
    </row>
    <row r="744" spans="1:20" x14ac:dyDescent="0.3">
      <c r="A744">
        <v>743</v>
      </c>
      <c r="B744">
        <v>42528</v>
      </c>
      <c r="C744" t="s">
        <v>380</v>
      </c>
      <c r="D744" t="s">
        <v>20</v>
      </c>
      <c r="E744" t="s">
        <v>39</v>
      </c>
      <c r="F744" t="s">
        <v>47</v>
      </c>
      <c r="G744" t="s">
        <v>93</v>
      </c>
      <c r="H744" t="s">
        <v>42</v>
      </c>
      <c r="I744" t="s">
        <v>28</v>
      </c>
      <c r="J744" t="s">
        <v>36</v>
      </c>
      <c r="K744" t="s">
        <v>105</v>
      </c>
      <c r="L744" t="s">
        <v>192</v>
      </c>
      <c r="M744" t="s">
        <v>134</v>
      </c>
      <c r="N744" s="2">
        <v>40597</v>
      </c>
      <c r="O744" s="2">
        <v>40598</v>
      </c>
      <c r="P744">
        <v>13</v>
      </c>
      <c r="Q744" s="1">
        <v>0.02</v>
      </c>
      <c r="R744">
        <v>17.7</v>
      </c>
      <c r="S744">
        <v>9.4700000000000006</v>
      </c>
      <c r="T744">
        <f t="shared" si="11"/>
        <v>230.1</v>
      </c>
    </row>
    <row r="745" spans="1:20" x14ac:dyDescent="0.3">
      <c r="A745">
        <v>744</v>
      </c>
      <c r="B745">
        <v>42528</v>
      </c>
      <c r="C745" t="s">
        <v>380</v>
      </c>
      <c r="D745" t="s">
        <v>38</v>
      </c>
      <c r="E745" t="s">
        <v>21</v>
      </c>
      <c r="F745" t="s">
        <v>47</v>
      </c>
      <c r="G745" t="s">
        <v>93</v>
      </c>
      <c r="H745" t="s">
        <v>203</v>
      </c>
      <c r="I745" t="s">
        <v>28</v>
      </c>
      <c r="J745" t="s">
        <v>36</v>
      </c>
      <c r="K745" t="s">
        <v>1108</v>
      </c>
      <c r="L745" t="s">
        <v>26</v>
      </c>
      <c r="M745" t="s">
        <v>167</v>
      </c>
      <c r="N745" s="2">
        <v>40597</v>
      </c>
      <c r="O745" s="2">
        <v>40598</v>
      </c>
      <c r="P745">
        <v>31</v>
      </c>
      <c r="Q745" s="1">
        <v>0.02</v>
      </c>
      <c r="R745">
        <v>9.7799999999999994</v>
      </c>
      <c r="S745">
        <v>1.99</v>
      </c>
      <c r="T745">
        <f t="shared" si="11"/>
        <v>303.18</v>
      </c>
    </row>
    <row r="746" spans="1:20" x14ac:dyDescent="0.3">
      <c r="A746">
        <v>745</v>
      </c>
      <c r="B746">
        <v>42528</v>
      </c>
      <c r="C746" t="s">
        <v>380</v>
      </c>
      <c r="D746" t="s">
        <v>20</v>
      </c>
      <c r="E746" t="s">
        <v>39</v>
      </c>
      <c r="F746" t="s">
        <v>47</v>
      </c>
      <c r="G746" t="s">
        <v>93</v>
      </c>
      <c r="H746" t="s">
        <v>54</v>
      </c>
      <c r="I746" t="s">
        <v>28</v>
      </c>
      <c r="J746" t="s">
        <v>36</v>
      </c>
      <c r="K746" t="s">
        <v>58</v>
      </c>
      <c r="L746" t="s">
        <v>44</v>
      </c>
      <c r="M746" t="s">
        <v>167</v>
      </c>
      <c r="N746" s="2">
        <v>40597</v>
      </c>
      <c r="O746" s="2">
        <v>40599</v>
      </c>
      <c r="P746">
        <v>46</v>
      </c>
      <c r="Q746" s="1">
        <v>0.01</v>
      </c>
      <c r="R746">
        <v>3.49</v>
      </c>
      <c r="S746">
        <v>0.76</v>
      </c>
      <c r="T746">
        <f t="shared" si="11"/>
        <v>160.54000000000002</v>
      </c>
    </row>
    <row r="747" spans="1:20" x14ac:dyDescent="0.3">
      <c r="A747">
        <v>746</v>
      </c>
      <c r="B747">
        <v>42528</v>
      </c>
      <c r="C747" t="s">
        <v>380</v>
      </c>
      <c r="D747" t="s">
        <v>20</v>
      </c>
      <c r="E747" t="s">
        <v>39</v>
      </c>
      <c r="F747" t="s">
        <v>47</v>
      </c>
      <c r="G747" t="s">
        <v>93</v>
      </c>
      <c r="H747" t="s">
        <v>78</v>
      </c>
      <c r="I747" t="s">
        <v>28</v>
      </c>
      <c r="J747" t="s">
        <v>36</v>
      </c>
      <c r="K747" t="s">
        <v>165</v>
      </c>
      <c r="L747" t="s">
        <v>192</v>
      </c>
      <c r="M747" t="s">
        <v>160</v>
      </c>
      <c r="N747" s="2">
        <v>40597</v>
      </c>
      <c r="O747" s="2">
        <v>40598</v>
      </c>
      <c r="P747">
        <v>29</v>
      </c>
      <c r="Q747" s="1">
        <v>0.02</v>
      </c>
      <c r="R747">
        <v>6.48</v>
      </c>
      <c r="S747">
        <v>9.17</v>
      </c>
      <c r="T747">
        <f t="shared" si="11"/>
        <v>187.92000000000002</v>
      </c>
    </row>
    <row r="748" spans="1:20" x14ac:dyDescent="0.3">
      <c r="A748">
        <v>747</v>
      </c>
      <c r="B748">
        <v>42597</v>
      </c>
      <c r="C748" t="s">
        <v>1126</v>
      </c>
      <c r="D748" t="s">
        <v>20</v>
      </c>
      <c r="E748" t="s">
        <v>21</v>
      </c>
      <c r="F748" t="s">
        <v>31</v>
      </c>
      <c r="G748" t="s">
        <v>93</v>
      </c>
      <c r="H748" t="s">
        <v>203</v>
      </c>
      <c r="I748" t="s">
        <v>28</v>
      </c>
      <c r="J748" t="s">
        <v>36</v>
      </c>
      <c r="K748" t="s">
        <v>201</v>
      </c>
      <c r="L748" t="s">
        <v>26</v>
      </c>
      <c r="M748" t="s">
        <v>296</v>
      </c>
      <c r="N748" s="2">
        <v>40627</v>
      </c>
      <c r="O748" s="2">
        <v>40629</v>
      </c>
      <c r="P748">
        <v>5</v>
      </c>
      <c r="Q748" s="1">
        <v>0.04</v>
      </c>
      <c r="R748">
        <v>4.9800000000000004</v>
      </c>
      <c r="S748">
        <v>4.32</v>
      </c>
      <c r="T748">
        <f t="shared" si="11"/>
        <v>24.900000000000002</v>
      </c>
    </row>
    <row r="749" spans="1:20" x14ac:dyDescent="0.3">
      <c r="A749">
        <v>748</v>
      </c>
      <c r="B749">
        <v>42599</v>
      </c>
      <c r="C749" t="s">
        <v>380</v>
      </c>
      <c r="D749" t="s">
        <v>578</v>
      </c>
      <c r="E749" t="s">
        <v>187</v>
      </c>
      <c r="F749" t="s">
        <v>47</v>
      </c>
      <c r="G749" t="s">
        <v>93</v>
      </c>
      <c r="H749" t="s">
        <v>225</v>
      </c>
      <c r="I749" t="s">
        <v>28</v>
      </c>
      <c r="J749" t="s">
        <v>36</v>
      </c>
      <c r="K749" t="s">
        <v>145</v>
      </c>
      <c r="L749" t="s">
        <v>330</v>
      </c>
      <c r="M749" t="s">
        <v>160</v>
      </c>
      <c r="N749" s="2">
        <v>40274</v>
      </c>
      <c r="O749" s="2">
        <v>40275</v>
      </c>
      <c r="P749">
        <v>31</v>
      </c>
      <c r="Q749" s="1">
        <v>0.04</v>
      </c>
      <c r="R749">
        <v>300.98</v>
      </c>
      <c r="S749">
        <v>54.92</v>
      </c>
      <c r="T749">
        <f t="shared" si="11"/>
        <v>9330.380000000001</v>
      </c>
    </row>
    <row r="750" spans="1:20" x14ac:dyDescent="0.3">
      <c r="A750">
        <v>749</v>
      </c>
      <c r="B750">
        <v>42658</v>
      </c>
      <c r="C750" t="s">
        <v>77</v>
      </c>
      <c r="D750" t="s">
        <v>20</v>
      </c>
      <c r="E750" t="s">
        <v>39</v>
      </c>
      <c r="F750" t="s">
        <v>22</v>
      </c>
      <c r="G750" t="s">
        <v>93</v>
      </c>
      <c r="H750" t="s">
        <v>61</v>
      </c>
      <c r="I750" t="s">
        <v>28</v>
      </c>
      <c r="J750" t="s">
        <v>36</v>
      </c>
      <c r="K750" t="s">
        <v>163</v>
      </c>
      <c r="L750" t="s">
        <v>192</v>
      </c>
      <c r="M750" t="s">
        <v>444</v>
      </c>
      <c r="N750" s="2">
        <v>40709</v>
      </c>
      <c r="O750" s="2">
        <v>40709</v>
      </c>
      <c r="P750">
        <v>44</v>
      </c>
      <c r="Q750" s="1">
        <v>0.08</v>
      </c>
      <c r="R750">
        <v>5.28</v>
      </c>
      <c r="S750">
        <v>2.99</v>
      </c>
      <c r="T750">
        <f t="shared" si="11"/>
        <v>232.32000000000002</v>
      </c>
    </row>
    <row r="751" spans="1:20" x14ac:dyDescent="0.3">
      <c r="A751">
        <v>750</v>
      </c>
      <c r="B751">
        <v>42722</v>
      </c>
      <c r="C751" t="s">
        <v>822</v>
      </c>
      <c r="D751" t="s">
        <v>20</v>
      </c>
      <c r="E751" t="s">
        <v>39</v>
      </c>
      <c r="F751" t="s">
        <v>47</v>
      </c>
      <c r="G751" t="s">
        <v>32</v>
      </c>
      <c r="H751" t="s">
        <v>61</v>
      </c>
      <c r="I751" t="s">
        <v>28</v>
      </c>
      <c r="J751" t="s">
        <v>36</v>
      </c>
      <c r="K751" t="s">
        <v>129</v>
      </c>
      <c r="L751" t="s">
        <v>192</v>
      </c>
      <c r="M751" t="s">
        <v>134</v>
      </c>
      <c r="N751" s="2">
        <v>41554</v>
      </c>
      <c r="O751" s="2">
        <v>41555</v>
      </c>
      <c r="P751">
        <v>48</v>
      </c>
      <c r="Q751" s="1">
        <v>0</v>
      </c>
      <c r="R751">
        <v>48.92</v>
      </c>
      <c r="S751">
        <v>4.5</v>
      </c>
      <c r="T751">
        <f t="shared" si="11"/>
        <v>2348.16</v>
      </c>
    </row>
    <row r="752" spans="1:20" x14ac:dyDescent="0.3">
      <c r="A752">
        <v>751</v>
      </c>
      <c r="B752">
        <v>42722</v>
      </c>
      <c r="C752" t="s">
        <v>822</v>
      </c>
      <c r="D752" t="s">
        <v>20</v>
      </c>
      <c r="E752" t="s">
        <v>187</v>
      </c>
      <c r="F752" t="s">
        <v>47</v>
      </c>
      <c r="G752" t="s">
        <v>32</v>
      </c>
      <c r="H752" t="s">
        <v>188</v>
      </c>
      <c r="I752" t="s">
        <v>28</v>
      </c>
      <c r="J752" t="s">
        <v>36</v>
      </c>
      <c r="K752" t="s">
        <v>282</v>
      </c>
      <c r="L752" t="s">
        <v>192</v>
      </c>
      <c r="M752" t="s">
        <v>134</v>
      </c>
      <c r="N752" s="2">
        <v>41554</v>
      </c>
      <c r="O752" s="2">
        <v>41556</v>
      </c>
      <c r="P752">
        <v>4</v>
      </c>
      <c r="Q752" s="1">
        <v>7.0000000000000007E-2</v>
      </c>
      <c r="R752">
        <v>7.38</v>
      </c>
      <c r="S752">
        <v>5.21</v>
      </c>
      <c r="T752">
        <f t="shared" si="11"/>
        <v>29.52</v>
      </c>
    </row>
    <row r="753" spans="1:20" x14ac:dyDescent="0.3">
      <c r="A753">
        <v>752</v>
      </c>
      <c r="B753">
        <v>42823</v>
      </c>
      <c r="C753" t="s">
        <v>338</v>
      </c>
      <c r="D753" t="s">
        <v>38</v>
      </c>
      <c r="E753" t="s">
        <v>39</v>
      </c>
      <c r="F753" t="s">
        <v>47</v>
      </c>
      <c r="G753" t="s">
        <v>93</v>
      </c>
      <c r="H753" t="s">
        <v>89</v>
      </c>
      <c r="I753" t="s">
        <v>28</v>
      </c>
      <c r="J753" t="s">
        <v>36</v>
      </c>
      <c r="K753" t="s">
        <v>129</v>
      </c>
      <c r="L753" t="s">
        <v>192</v>
      </c>
      <c r="M753" t="s">
        <v>156</v>
      </c>
      <c r="N753" s="2">
        <v>41450</v>
      </c>
      <c r="O753" s="2">
        <v>41452</v>
      </c>
      <c r="P753">
        <v>12</v>
      </c>
      <c r="Q753" s="1">
        <v>0.05</v>
      </c>
      <c r="R753">
        <v>4.28</v>
      </c>
      <c r="S753">
        <v>6.18</v>
      </c>
      <c r="T753">
        <f t="shared" si="11"/>
        <v>51.36</v>
      </c>
    </row>
    <row r="754" spans="1:20" x14ac:dyDescent="0.3">
      <c r="A754">
        <v>753</v>
      </c>
      <c r="B754">
        <v>42848</v>
      </c>
      <c r="C754" t="s">
        <v>389</v>
      </c>
      <c r="D754" t="s">
        <v>20</v>
      </c>
      <c r="E754" t="s">
        <v>39</v>
      </c>
      <c r="F754" t="s">
        <v>47</v>
      </c>
      <c r="G754" t="s">
        <v>32</v>
      </c>
      <c r="H754" t="s">
        <v>42</v>
      </c>
      <c r="I754" t="s">
        <v>28</v>
      </c>
      <c r="J754" t="s">
        <v>36</v>
      </c>
      <c r="K754" t="s">
        <v>116</v>
      </c>
      <c r="L754" t="s">
        <v>44</v>
      </c>
      <c r="M754" t="s">
        <v>134</v>
      </c>
      <c r="N754" s="2">
        <v>41553</v>
      </c>
      <c r="O754" s="2">
        <v>41555</v>
      </c>
      <c r="P754">
        <v>105</v>
      </c>
      <c r="Q754" s="1">
        <v>0.01</v>
      </c>
      <c r="R754">
        <v>7.64</v>
      </c>
      <c r="S754">
        <v>5.83</v>
      </c>
      <c r="T754">
        <f t="shared" si="11"/>
        <v>802.19999999999993</v>
      </c>
    </row>
    <row r="755" spans="1:20" x14ac:dyDescent="0.3">
      <c r="A755">
        <v>754</v>
      </c>
      <c r="B755">
        <v>42852</v>
      </c>
      <c r="C755" t="s">
        <v>686</v>
      </c>
      <c r="D755" t="s">
        <v>20</v>
      </c>
      <c r="E755" t="s">
        <v>39</v>
      </c>
      <c r="F755" t="s">
        <v>31</v>
      </c>
      <c r="G755" t="s">
        <v>32</v>
      </c>
      <c r="H755" t="s">
        <v>78</v>
      </c>
      <c r="I755" t="s">
        <v>28</v>
      </c>
      <c r="J755" t="s">
        <v>36</v>
      </c>
      <c r="K755" t="s">
        <v>172</v>
      </c>
      <c r="L755" t="s">
        <v>192</v>
      </c>
      <c r="M755" t="s">
        <v>69</v>
      </c>
      <c r="N755" s="2">
        <v>40532</v>
      </c>
      <c r="O755" s="2">
        <v>40534</v>
      </c>
      <c r="P755">
        <v>24</v>
      </c>
      <c r="Q755" s="1">
        <v>0.02</v>
      </c>
      <c r="R755">
        <v>9.06</v>
      </c>
      <c r="S755">
        <v>9.86</v>
      </c>
      <c r="T755">
        <f t="shared" si="11"/>
        <v>217.44</v>
      </c>
    </row>
    <row r="756" spans="1:20" x14ac:dyDescent="0.3">
      <c r="A756">
        <v>755</v>
      </c>
      <c r="B756">
        <v>42944</v>
      </c>
      <c r="C756" t="s">
        <v>1141</v>
      </c>
      <c r="D756" t="s">
        <v>578</v>
      </c>
      <c r="E756" t="s">
        <v>187</v>
      </c>
      <c r="F756" t="s">
        <v>31</v>
      </c>
      <c r="G756" t="s">
        <v>23</v>
      </c>
      <c r="H756" t="s">
        <v>219</v>
      </c>
      <c r="I756" t="s">
        <v>28</v>
      </c>
      <c r="J756" t="s">
        <v>36</v>
      </c>
      <c r="K756" t="s">
        <v>82</v>
      </c>
      <c r="L756" t="s">
        <v>283</v>
      </c>
      <c r="M756" t="s">
        <v>146</v>
      </c>
      <c r="N756" s="2">
        <v>41596</v>
      </c>
      <c r="O756" s="2">
        <v>41597</v>
      </c>
      <c r="P756">
        <v>155</v>
      </c>
      <c r="Q756" s="1">
        <v>0</v>
      </c>
      <c r="R756">
        <v>216.6</v>
      </c>
      <c r="S756">
        <v>64.2</v>
      </c>
      <c r="T756">
        <f t="shared" si="11"/>
        <v>33573</v>
      </c>
    </row>
    <row r="757" spans="1:20" x14ac:dyDescent="0.3">
      <c r="A757">
        <v>756</v>
      </c>
      <c r="B757">
        <v>42949</v>
      </c>
      <c r="C757" t="s">
        <v>1257</v>
      </c>
      <c r="D757" t="s">
        <v>20</v>
      </c>
      <c r="E757" t="s">
        <v>39</v>
      </c>
      <c r="F757" t="s">
        <v>31</v>
      </c>
      <c r="G757" t="s">
        <v>41</v>
      </c>
      <c r="H757" t="s">
        <v>89</v>
      </c>
      <c r="I757" t="s">
        <v>28</v>
      </c>
      <c r="J757" t="s">
        <v>36</v>
      </c>
      <c r="K757" t="s">
        <v>105</v>
      </c>
      <c r="L757" t="s">
        <v>44</v>
      </c>
      <c r="M757" t="s">
        <v>69</v>
      </c>
      <c r="N757" s="2">
        <v>40319</v>
      </c>
      <c r="O757" s="2">
        <v>40320</v>
      </c>
      <c r="P757">
        <v>58</v>
      </c>
      <c r="Q757" s="1">
        <v>0.08</v>
      </c>
      <c r="R757">
        <v>5</v>
      </c>
      <c r="S757">
        <v>3.39</v>
      </c>
      <c r="T757">
        <f t="shared" si="11"/>
        <v>290</v>
      </c>
    </row>
    <row r="758" spans="1:20" x14ac:dyDescent="0.3">
      <c r="A758">
        <v>757</v>
      </c>
      <c r="B758">
        <v>42949</v>
      </c>
      <c r="C758" t="s">
        <v>1257</v>
      </c>
      <c r="D758" t="s">
        <v>20</v>
      </c>
      <c r="E758" t="s">
        <v>21</v>
      </c>
      <c r="F758" t="s">
        <v>31</v>
      </c>
      <c r="G758" t="s">
        <v>41</v>
      </c>
      <c r="H758" t="s">
        <v>206</v>
      </c>
      <c r="I758" t="s">
        <v>28</v>
      </c>
      <c r="J758" t="s">
        <v>36</v>
      </c>
      <c r="K758" t="s">
        <v>25</v>
      </c>
      <c r="L758" t="s">
        <v>706</v>
      </c>
      <c r="M758" t="s">
        <v>131</v>
      </c>
      <c r="N758" s="2">
        <v>40319</v>
      </c>
      <c r="O758" s="2">
        <v>40321</v>
      </c>
      <c r="P758">
        <v>71</v>
      </c>
      <c r="Q758" s="1">
        <v>7.0000000000000007E-2</v>
      </c>
      <c r="R758">
        <v>12.99</v>
      </c>
      <c r="S758">
        <v>9.44</v>
      </c>
      <c r="T758">
        <f t="shared" si="11"/>
        <v>922.29</v>
      </c>
    </row>
    <row r="759" spans="1:20" x14ac:dyDescent="0.3">
      <c r="A759">
        <v>758</v>
      </c>
      <c r="B759">
        <v>42982</v>
      </c>
      <c r="C759" t="s">
        <v>686</v>
      </c>
      <c r="D759" t="s">
        <v>38</v>
      </c>
      <c r="E759" t="s">
        <v>187</v>
      </c>
      <c r="F759" t="s">
        <v>31</v>
      </c>
      <c r="G759" t="s">
        <v>48</v>
      </c>
      <c r="H759" t="s">
        <v>217</v>
      </c>
      <c r="I759" t="s">
        <v>28</v>
      </c>
      <c r="J759" t="s">
        <v>36</v>
      </c>
      <c r="K759" t="s">
        <v>291</v>
      </c>
      <c r="L759" t="s">
        <v>746</v>
      </c>
      <c r="M759" t="s">
        <v>255</v>
      </c>
      <c r="N759" s="2">
        <v>41482</v>
      </c>
      <c r="O759" s="2">
        <v>41491</v>
      </c>
      <c r="P759">
        <v>17</v>
      </c>
      <c r="Q759" s="1">
        <v>0.02</v>
      </c>
      <c r="R759">
        <v>105.34</v>
      </c>
      <c r="S759">
        <v>24.49</v>
      </c>
      <c r="T759">
        <f t="shared" si="11"/>
        <v>1790.78</v>
      </c>
    </row>
    <row r="760" spans="1:20" x14ac:dyDescent="0.3">
      <c r="A760">
        <v>759</v>
      </c>
      <c r="B760">
        <v>42982</v>
      </c>
      <c r="C760" t="s">
        <v>686</v>
      </c>
      <c r="D760" t="s">
        <v>20</v>
      </c>
      <c r="E760" t="s">
        <v>187</v>
      </c>
      <c r="F760" t="s">
        <v>31</v>
      </c>
      <c r="G760" t="s">
        <v>48</v>
      </c>
      <c r="H760" t="s">
        <v>225</v>
      </c>
      <c r="I760" t="s">
        <v>28</v>
      </c>
      <c r="J760" t="s">
        <v>36</v>
      </c>
      <c r="K760" t="s">
        <v>231</v>
      </c>
      <c r="L760" t="s">
        <v>44</v>
      </c>
      <c r="M760" t="s">
        <v>69</v>
      </c>
      <c r="N760" s="2">
        <v>41482</v>
      </c>
      <c r="O760" s="2">
        <v>41487</v>
      </c>
      <c r="P760">
        <v>59</v>
      </c>
      <c r="Q760" s="1">
        <v>0.08</v>
      </c>
      <c r="R760">
        <v>39.89</v>
      </c>
      <c r="S760">
        <v>3.04</v>
      </c>
      <c r="T760">
        <f t="shared" si="11"/>
        <v>2353.5100000000002</v>
      </c>
    </row>
    <row r="761" spans="1:20" x14ac:dyDescent="0.3">
      <c r="A761">
        <v>760</v>
      </c>
      <c r="B761">
        <v>43079</v>
      </c>
      <c r="C761" t="s">
        <v>132</v>
      </c>
      <c r="D761" t="s">
        <v>20</v>
      </c>
      <c r="E761" t="s">
        <v>21</v>
      </c>
      <c r="F761" t="s">
        <v>47</v>
      </c>
      <c r="G761" t="s">
        <v>93</v>
      </c>
      <c r="H761" t="s">
        <v>206</v>
      </c>
      <c r="I761" t="s">
        <v>28</v>
      </c>
      <c r="J761" t="s">
        <v>36</v>
      </c>
      <c r="K761" t="s">
        <v>34</v>
      </c>
      <c r="L761" t="s">
        <v>192</v>
      </c>
      <c r="M761" t="s">
        <v>167</v>
      </c>
      <c r="N761" s="2">
        <v>40380</v>
      </c>
      <c r="O761" s="2">
        <v>40381</v>
      </c>
      <c r="P761">
        <v>48</v>
      </c>
      <c r="Q761" s="1">
        <v>0.04</v>
      </c>
      <c r="R761">
        <v>30.73</v>
      </c>
      <c r="S761">
        <v>4</v>
      </c>
      <c r="T761">
        <f t="shared" si="11"/>
        <v>1475.04</v>
      </c>
    </row>
    <row r="762" spans="1:20" x14ac:dyDescent="0.3">
      <c r="A762">
        <v>761</v>
      </c>
      <c r="B762">
        <v>43239</v>
      </c>
      <c r="C762" t="s">
        <v>713</v>
      </c>
      <c r="D762" t="s">
        <v>20</v>
      </c>
      <c r="E762" t="s">
        <v>39</v>
      </c>
      <c r="F762" t="s">
        <v>47</v>
      </c>
      <c r="G762" t="s">
        <v>32</v>
      </c>
      <c r="H762" t="s">
        <v>49</v>
      </c>
      <c r="I762" t="s">
        <v>28</v>
      </c>
      <c r="J762" t="s">
        <v>36</v>
      </c>
      <c r="K762" t="s">
        <v>71</v>
      </c>
      <c r="L762" t="s">
        <v>192</v>
      </c>
      <c r="M762" t="s">
        <v>134</v>
      </c>
      <c r="N762" s="2">
        <v>40984</v>
      </c>
      <c r="O762" s="2">
        <v>40986</v>
      </c>
      <c r="P762">
        <v>16</v>
      </c>
      <c r="Q762" s="1">
        <v>0.02</v>
      </c>
      <c r="R762">
        <v>18.940000000000001</v>
      </c>
      <c r="S762">
        <v>1.49</v>
      </c>
      <c r="T762">
        <f t="shared" si="11"/>
        <v>303.04000000000002</v>
      </c>
    </row>
    <row r="763" spans="1:20" x14ac:dyDescent="0.3">
      <c r="A763">
        <v>762</v>
      </c>
      <c r="B763">
        <v>43267</v>
      </c>
      <c r="C763" t="s">
        <v>928</v>
      </c>
      <c r="D763" t="s">
        <v>38</v>
      </c>
      <c r="E763" t="s">
        <v>39</v>
      </c>
      <c r="F763" t="s">
        <v>31</v>
      </c>
      <c r="G763" t="s">
        <v>23</v>
      </c>
      <c r="H763" t="s">
        <v>49</v>
      </c>
      <c r="I763" t="s">
        <v>28</v>
      </c>
      <c r="J763" t="s">
        <v>36</v>
      </c>
      <c r="K763" t="s">
        <v>71</v>
      </c>
      <c r="L763" t="s">
        <v>746</v>
      </c>
      <c r="M763" t="s">
        <v>255</v>
      </c>
      <c r="N763" s="2">
        <v>41045</v>
      </c>
      <c r="O763" s="2">
        <v>41047</v>
      </c>
      <c r="P763">
        <v>27</v>
      </c>
      <c r="Q763" s="1">
        <v>0.05</v>
      </c>
      <c r="R763">
        <v>76.72</v>
      </c>
      <c r="S763">
        <v>19.95</v>
      </c>
      <c r="T763">
        <f t="shared" si="11"/>
        <v>2071.44</v>
      </c>
    </row>
    <row r="764" spans="1:20" x14ac:dyDescent="0.3">
      <c r="A764">
        <v>763</v>
      </c>
      <c r="B764">
        <v>43271</v>
      </c>
      <c r="C764" t="s">
        <v>487</v>
      </c>
      <c r="D764" t="s">
        <v>20</v>
      </c>
      <c r="E764" t="s">
        <v>39</v>
      </c>
      <c r="F764" t="s">
        <v>31</v>
      </c>
      <c r="G764" t="s">
        <v>93</v>
      </c>
      <c r="H764" t="s">
        <v>94</v>
      </c>
      <c r="I764" t="s">
        <v>28</v>
      </c>
      <c r="J764" t="s">
        <v>36</v>
      </c>
      <c r="K764" t="s">
        <v>71</v>
      </c>
      <c r="L764" t="s">
        <v>44</v>
      </c>
      <c r="M764" t="s">
        <v>69</v>
      </c>
      <c r="N764" s="2">
        <v>40605</v>
      </c>
      <c r="O764" s="2">
        <v>40606</v>
      </c>
      <c r="P764">
        <v>2</v>
      </c>
      <c r="Q764" s="1">
        <v>0.03</v>
      </c>
      <c r="R764">
        <v>2.6</v>
      </c>
      <c r="S764">
        <v>2.4</v>
      </c>
      <c r="T764">
        <f t="shared" si="11"/>
        <v>5.2</v>
      </c>
    </row>
    <row r="765" spans="1:20" x14ac:dyDescent="0.3">
      <c r="A765">
        <v>764</v>
      </c>
      <c r="B765">
        <v>43330</v>
      </c>
      <c r="C765" t="s">
        <v>928</v>
      </c>
      <c r="D765" t="s">
        <v>20</v>
      </c>
      <c r="E765" t="s">
        <v>21</v>
      </c>
      <c r="F765" t="s">
        <v>31</v>
      </c>
      <c r="G765" t="s">
        <v>32</v>
      </c>
      <c r="H765" t="s">
        <v>24</v>
      </c>
      <c r="I765" t="s">
        <v>28</v>
      </c>
      <c r="J765" t="s">
        <v>76</v>
      </c>
      <c r="K765" t="s">
        <v>34</v>
      </c>
      <c r="L765" t="s">
        <v>192</v>
      </c>
      <c r="M765" t="s">
        <v>131</v>
      </c>
      <c r="N765" s="2">
        <v>41391</v>
      </c>
      <c r="O765" s="2">
        <v>41392</v>
      </c>
      <c r="P765">
        <v>40</v>
      </c>
      <c r="Q765" s="1">
        <v>0.03</v>
      </c>
      <c r="R765">
        <v>65.989999999999995</v>
      </c>
      <c r="S765">
        <v>8.99</v>
      </c>
      <c r="T765">
        <f t="shared" si="11"/>
        <v>2639.6</v>
      </c>
    </row>
    <row r="766" spans="1:20" x14ac:dyDescent="0.3">
      <c r="A766">
        <v>765</v>
      </c>
      <c r="B766">
        <v>43398</v>
      </c>
      <c r="C766" t="s">
        <v>459</v>
      </c>
      <c r="D766" t="s">
        <v>578</v>
      </c>
      <c r="E766" t="s">
        <v>187</v>
      </c>
      <c r="F766" t="s">
        <v>47</v>
      </c>
      <c r="G766" t="s">
        <v>32</v>
      </c>
      <c r="H766" t="s">
        <v>217</v>
      </c>
      <c r="I766" t="s">
        <v>28</v>
      </c>
      <c r="J766" t="s">
        <v>76</v>
      </c>
      <c r="K766" t="s">
        <v>189</v>
      </c>
      <c r="L766" t="s">
        <v>283</v>
      </c>
      <c r="M766" t="s">
        <v>51</v>
      </c>
      <c r="N766" s="2">
        <v>41023</v>
      </c>
      <c r="O766" s="2">
        <v>41024</v>
      </c>
      <c r="P766">
        <v>11</v>
      </c>
      <c r="Q766" s="1">
        <v>7.0000000000000007E-2</v>
      </c>
      <c r="R766">
        <v>159.31</v>
      </c>
      <c r="S766">
        <v>60</v>
      </c>
      <c r="T766">
        <f t="shared" si="11"/>
        <v>1752.41</v>
      </c>
    </row>
    <row r="767" spans="1:20" x14ac:dyDescent="0.3">
      <c r="A767">
        <v>766</v>
      </c>
      <c r="B767">
        <v>43523</v>
      </c>
      <c r="C767" t="s">
        <v>1368</v>
      </c>
      <c r="D767" t="s">
        <v>20</v>
      </c>
      <c r="E767" t="s">
        <v>39</v>
      </c>
      <c r="F767" t="s">
        <v>31</v>
      </c>
      <c r="G767" t="s">
        <v>93</v>
      </c>
      <c r="H767" t="s">
        <v>78</v>
      </c>
      <c r="I767" t="s">
        <v>28</v>
      </c>
      <c r="J767" t="s">
        <v>76</v>
      </c>
      <c r="K767" t="s">
        <v>101</v>
      </c>
      <c r="L767" t="s">
        <v>192</v>
      </c>
      <c r="M767" t="s">
        <v>139</v>
      </c>
      <c r="N767" s="2">
        <v>41417</v>
      </c>
      <c r="O767" s="2">
        <v>41419</v>
      </c>
      <c r="P767">
        <v>65</v>
      </c>
      <c r="Q767" s="1">
        <v>0.04</v>
      </c>
      <c r="R767">
        <v>5.98</v>
      </c>
      <c r="S767">
        <v>5.46</v>
      </c>
      <c r="T767">
        <f t="shared" si="11"/>
        <v>388.70000000000005</v>
      </c>
    </row>
    <row r="768" spans="1:20" x14ac:dyDescent="0.3">
      <c r="A768">
        <v>767</v>
      </c>
      <c r="B768">
        <v>43526</v>
      </c>
      <c r="C768" t="s">
        <v>1491</v>
      </c>
      <c r="D768" t="s">
        <v>20</v>
      </c>
      <c r="E768" t="s">
        <v>39</v>
      </c>
      <c r="F768" t="s">
        <v>22</v>
      </c>
      <c r="G768" t="s">
        <v>41</v>
      </c>
      <c r="H768" t="s">
        <v>42</v>
      </c>
      <c r="I768" t="s">
        <v>28</v>
      </c>
      <c r="J768" t="s">
        <v>76</v>
      </c>
      <c r="K768" t="s">
        <v>119</v>
      </c>
      <c r="L768" t="s">
        <v>192</v>
      </c>
      <c r="M768" t="s">
        <v>182</v>
      </c>
      <c r="N768" s="2">
        <v>40689</v>
      </c>
      <c r="O768" s="2">
        <v>40689</v>
      </c>
      <c r="P768">
        <v>71</v>
      </c>
      <c r="Q768" s="1">
        <v>7.0000000000000007E-2</v>
      </c>
      <c r="R768">
        <v>11.58</v>
      </c>
      <c r="S768">
        <v>6.97</v>
      </c>
      <c r="T768">
        <f t="shared" si="11"/>
        <v>822.18</v>
      </c>
    </row>
    <row r="769" spans="1:20" x14ac:dyDescent="0.3">
      <c r="A769">
        <v>768</v>
      </c>
      <c r="B769">
        <v>43526</v>
      </c>
      <c r="C769" t="s">
        <v>1491</v>
      </c>
      <c r="D769" t="s">
        <v>20</v>
      </c>
      <c r="E769" t="s">
        <v>39</v>
      </c>
      <c r="F769" t="s">
        <v>22</v>
      </c>
      <c r="G769" t="s">
        <v>41</v>
      </c>
      <c r="H769" t="s">
        <v>94</v>
      </c>
      <c r="I769" t="s">
        <v>28</v>
      </c>
      <c r="J769" t="s">
        <v>76</v>
      </c>
      <c r="K769" t="s">
        <v>149</v>
      </c>
      <c r="L769" t="s">
        <v>192</v>
      </c>
      <c r="M769" t="s">
        <v>227</v>
      </c>
      <c r="N769" s="2">
        <v>40689</v>
      </c>
      <c r="O769" s="2">
        <v>40690</v>
      </c>
      <c r="P769">
        <v>28</v>
      </c>
      <c r="Q769" s="1">
        <v>0</v>
      </c>
      <c r="R769">
        <v>15.31</v>
      </c>
      <c r="S769">
        <v>8.7799999999999994</v>
      </c>
      <c r="T769">
        <f t="shared" si="11"/>
        <v>428.68</v>
      </c>
    </row>
    <row r="770" spans="1:20" x14ac:dyDescent="0.3">
      <c r="A770">
        <v>769</v>
      </c>
      <c r="B770">
        <v>43713</v>
      </c>
      <c r="C770" t="s">
        <v>482</v>
      </c>
      <c r="D770" t="s">
        <v>20</v>
      </c>
      <c r="E770" t="s">
        <v>39</v>
      </c>
      <c r="F770" t="s">
        <v>47</v>
      </c>
      <c r="G770" t="s">
        <v>93</v>
      </c>
      <c r="H770" t="s">
        <v>78</v>
      </c>
      <c r="I770" t="s">
        <v>28</v>
      </c>
      <c r="J770" t="s">
        <v>76</v>
      </c>
      <c r="K770" t="s">
        <v>98</v>
      </c>
      <c r="L770" t="s">
        <v>44</v>
      </c>
      <c r="M770" t="s">
        <v>167</v>
      </c>
      <c r="N770" s="2">
        <v>41524</v>
      </c>
      <c r="O770" s="2">
        <v>41526</v>
      </c>
      <c r="P770">
        <v>25</v>
      </c>
      <c r="Q770" s="1">
        <v>0.05</v>
      </c>
      <c r="R770">
        <v>2.6</v>
      </c>
      <c r="S770">
        <v>2.4</v>
      </c>
      <c r="T770">
        <f t="shared" si="11"/>
        <v>65</v>
      </c>
    </row>
    <row r="771" spans="1:20" x14ac:dyDescent="0.3">
      <c r="A771">
        <v>770</v>
      </c>
      <c r="B771">
        <v>43745</v>
      </c>
      <c r="C771" t="s">
        <v>594</v>
      </c>
      <c r="D771" t="s">
        <v>20</v>
      </c>
      <c r="E771" t="s">
        <v>39</v>
      </c>
      <c r="F771" t="s">
        <v>22</v>
      </c>
      <c r="G771" t="s">
        <v>48</v>
      </c>
      <c r="H771" t="s">
        <v>78</v>
      </c>
      <c r="I771" t="s">
        <v>28</v>
      </c>
      <c r="J771" t="s">
        <v>76</v>
      </c>
      <c r="K771" t="s">
        <v>58</v>
      </c>
      <c r="L771" t="s">
        <v>192</v>
      </c>
      <c r="M771" t="s">
        <v>86</v>
      </c>
      <c r="N771" s="2">
        <v>40848</v>
      </c>
      <c r="O771" s="2">
        <v>40848</v>
      </c>
      <c r="P771">
        <v>146</v>
      </c>
      <c r="Q771" s="1">
        <v>0.02</v>
      </c>
      <c r="R771">
        <v>54.48</v>
      </c>
      <c r="S771">
        <v>0.99</v>
      </c>
      <c r="T771">
        <f t="shared" ref="T771:T834" si="12">R771*P771</f>
        <v>7954.08</v>
      </c>
    </row>
    <row r="772" spans="1:20" x14ac:dyDescent="0.3">
      <c r="A772">
        <v>771</v>
      </c>
      <c r="B772">
        <v>43745</v>
      </c>
      <c r="C772" t="s">
        <v>594</v>
      </c>
      <c r="D772" t="s">
        <v>20</v>
      </c>
      <c r="E772" t="s">
        <v>21</v>
      </c>
      <c r="F772" t="s">
        <v>22</v>
      </c>
      <c r="G772" t="s">
        <v>48</v>
      </c>
      <c r="H772" t="s">
        <v>203</v>
      </c>
      <c r="I772" t="s">
        <v>28</v>
      </c>
      <c r="J772" t="s">
        <v>76</v>
      </c>
      <c r="K772" t="s">
        <v>1114</v>
      </c>
      <c r="L772" t="s">
        <v>192</v>
      </c>
      <c r="M772" t="s">
        <v>331</v>
      </c>
      <c r="N772" s="2">
        <v>40848</v>
      </c>
      <c r="O772" s="2">
        <v>40850</v>
      </c>
      <c r="P772">
        <v>88</v>
      </c>
      <c r="Q772" s="1">
        <v>0.04</v>
      </c>
      <c r="R772">
        <v>50.98</v>
      </c>
      <c r="S772">
        <v>6.5</v>
      </c>
      <c r="T772">
        <f t="shared" si="12"/>
        <v>4486.24</v>
      </c>
    </row>
    <row r="773" spans="1:20" x14ac:dyDescent="0.3">
      <c r="A773">
        <v>772</v>
      </c>
      <c r="B773">
        <v>43745</v>
      </c>
      <c r="C773" t="s">
        <v>594</v>
      </c>
      <c r="D773" t="s">
        <v>20</v>
      </c>
      <c r="E773" t="s">
        <v>39</v>
      </c>
      <c r="F773" t="s">
        <v>22</v>
      </c>
      <c r="G773" t="s">
        <v>48</v>
      </c>
      <c r="H773" t="s">
        <v>61</v>
      </c>
      <c r="I773" t="s">
        <v>28</v>
      </c>
      <c r="J773" t="s">
        <v>76</v>
      </c>
      <c r="K773" t="s">
        <v>58</v>
      </c>
      <c r="L773" t="s">
        <v>192</v>
      </c>
      <c r="M773" t="s">
        <v>246</v>
      </c>
      <c r="N773" s="2">
        <v>40848</v>
      </c>
      <c r="O773" s="2">
        <v>40850</v>
      </c>
      <c r="P773">
        <v>139</v>
      </c>
      <c r="Q773" s="1">
        <v>0.08</v>
      </c>
      <c r="R773">
        <v>6.68</v>
      </c>
      <c r="S773">
        <v>6.15</v>
      </c>
      <c r="T773">
        <f t="shared" si="12"/>
        <v>928.52</v>
      </c>
    </row>
    <row r="774" spans="1:20" x14ac:dyDescent="0.3">
      <c r="A774">
        <v>773</v>
      </c>
      <c r="B774">
        <v>43745</v>
      </c>
      <c r="C774" t="s">
        <v>594</v>
      </c>
      <c r="D774" t="s">
        <v>20</v>
      </c>
      <c r="E774" t="s">
        <v>21</v>
      </c>
      <c r="F774" t="s">
        <v>22</v>
      </c>
      <c r="G774" t="s">
        <v>48</v>
      </c>
      <c r="H774" t="s">
        <v>206</v>
      </c>
      <c r="I774" t="s">
        <v>28</v>
      </c>
      <c r="J774" t="s">
        <v>76</v>
      </c>
      <c r="K774" t="s">
        <v>198</v>
      </c>
      <c r="L774" t="s">
        <v>192</v>
      </c>
      <c r="M774" t="s">
        <v>227</v>
      </c>
      <c r="N774" s="2">
        <v>40848</v>
      </c>
      <c r="O774" s="2">
        <v>40848</v>
      </c>
      <c r="P774">
        <v>109</v>
      </c>
      <c r="Q774" s="1">
        <v>0.02</v>
      </c>
      <c r="R774">
        <v>45.99</v>
      </c>
      <c r="S774">
        <v>2.5</v>
      </c>
      <c r="T774">
        <f t="shared" si="12"/>
        <v>5012.91</v>
      </c>
    </row>
    <row r="775" spans="1:20" x14ac:dyDescent="0.3">
      <c r="A775">
        <v>774</v>
      </c>
      <c r="B775">
        <v>43745</v>
      </c>
      <c r="C775" t="s">
        <v>594</v>
      </c>
      <c r="D775" t="s">
        <v>20</v>
      </c>
      <c r="E775" t="s">
        <v>39</v>
      </c>
      <c r="F775" t="s">
        <v>22</v>
      </c>
      <c r="G775" t="s">
        <v>48</v>
      </c>
      <c r="H775" t="s">
        <v>49</v>
      </c>
      <c r="I775" t="s">
        <v>28</v>
      </c>
      <c r="J775" t="s">
        <v>76</v>
      </c>
      <c r="K775" t="s">
        <v>181</v>
      </c>
      <c r="L775" t="s">
        <v>706</v>
      </c>
      <c r="M775" t="s">
        <v>444</v>
      </c>
      <c r="N775" s="2">
        <v>40848</v>
      </c>
      <c r="O775" s="2">
        <v>40855</v>
      </c>
      <c r="P775">
        <v>17</v>
      </c>
      <c r="Q775" s="1">
        <v>7.0000000000000007E-2</v>
      </c>
      <c r="R775">
        <v>25.98</v>
      </c>
      <c r="S775">
        <v>5.37</v>
      </c>
      <c r="T775">
        <f t="shared" si="12"/>
        <v>441.66</v>
      </c>
    </row>
    <row r="776" spans="1:20" x14ac:dyDescent="0.3">
      <c r="A776">
        <v>775</v>
      </c>
      <c r="B776">
        <v>43745</v>
      </c>
      <c r="C776" t="s">
        <v>594</v>
      </c>
      <c r="D776" t="s">
        <v>20</v>
      </c>
      <c r="E776" t="s">
        <v>39</v>
      </c>
      <c r="F776" t="s">
        <v>22</v>
      </c>
      <c r="G776" t="s">
        <v>48</v>
      </c>
      <c r="H776" t="s">
        <v>78</v>
      </c>
      <c r="I776" t="s">
        <v>28</v>
      </c>
      <c r="J776" t="s">
        <v>76</v>
      </c>
      <c r="K776" t="s">
        <v>113</v>
      </c>
      <c r="L776" t="s">
        <v>44</v>
      </c>
      <c r="M776" t="s">
        <v>86</v>
      </c>
      <c r="N776" s="2">
        <v>41579</v>
      </c>
      <c r="O776" s="2">
        <v>41583</v>
      </c>
      <c r="P776">
        <v>4</v>
      </c>
      <c r="Q776" s="1">
        <v>0.04</v>
      </c>
      <c r="R776">
        <v>3.55</v>
      </c>
      <c r="S776">
        <v>1.43</v>
      </c>
      <c r="T776">
        <f t="shared" si="12"/>
        <v>14.2</v>
      </c>
    </row>
    <row r="777" spans="1:20" x14ac:dyDescent="0.3">
      <c r="A777">
        <v>776</v>
      </c>
      <c r="B777">
        <v>43782</v>
      </c>
      <c r="C777" t="s">
        <v>1298</v>
      </c>
      <c r="D777" t="s">
        <v>20</v>
      </c>
      <c r="E777" t="s">
        <v>39</v>
      </c>
      <c r="F777" t="s">
        <v>31</v>
      </c>
      <c r="G777" t="s">
        <v>93</v>
      </c>
      <c r="H777" t="s">
        <v>61</v>
      </c>
      <c r="I777" t="s">
        <v>28</v>
      </c>
      <c r="J777" t="s">
        <v>76</v>
      </c>
      <c r="K777" t="s">
        <v>149</v>
      </c>
      <c r="L777" t="s">
        <v>192</v>
      </c>
      <c r="M777" t="s">
        <v>139</v>
      </c>
      <c r="N777" s="2">
        <v>40860</v>
      </c>
      <c r="O777" s="2">
        <v>40862</v>
      </c>
      <c r="P777">
        <v>92</v>
      </c>
      <c r="Q777" s="1">
        <v>0</v>
      </c>
      <c r="R777">
        <v>6.75</v>
      </c>
      <c r="S777">
        <v>2.99</v>
      </c>
      <c r="T777">
        <f t="shared" si="12"/>
        <v>621</v>
      </c>
    </row>
    <row r="778" spans="1:20" x14ac:dyDescent="0.3">
      <c r="A778">
        <v>777</v>
      </c>
      <c r="B778">
        <v>43814</v>
      </c>
      <c r="C778" t="s">
        <v>416</v>
      </c>
      <c r="D778" t="s">
        <v>20</v>
      </c>
      <c r="E778" t="s">
        <v>39</v>
      </c>
      <c r="F778" t="s">
        <v>47</v>
      </c>
      <c r="G778" t="s">
        <v>93</v>
      </c>
      <c r="H778" t="s">
        <v>42</v>
      </c>
      <c r="I778" t="s">
        <v>28</v>
      </c>
      <c r="J778" t="s">
        <v>76</v>
      </c>
      <c r="K778" t="s">
        <v>62</v>
      </c>
      <c r="L778" t="s">
        <v>192</v>
      </c>
      <c r="M778" t="s">
        <v>156</v>
      </c>
      <c r="N778" s="2">
        <v>40917</v>
      </c>
      <c r="O778" s="2">
        <v>40918</v>
      </c>
      <c r="P778">
        <v>45</v>
      </c>
      <c r="Q778" s="1">
        <v>0.09</v>
      </c>
      <c r="R778">
        <v>5.28</v>
      </c>
      <c r="S778">
        <v>2.99</v>
      </c>
      <c r="T778">
        <f t="shared" si="12"/>
        <v>237.60000000000002</v>
      </c>
    </row>
    <row r="779" spans="1:20" x14ac:dyDescent="0.3">
      <c r="A779">
        <v>778</v>
      </c>
      <c r="B779">
        <v>43814</v>
      </c>
      <c r="C779" t="s">
        <v>416</v>
      </c>
      <c r="D779" t="s">
        <v>20</v>
      </c>
      <c r="E779" t="s">
        <v>39</v>
      </c>
      <c r="F779" t="s">
        <v>47</v>
      </c>
      <c r="G779" t="s">
        <v>93</v>
      </c>
      <c r="H779" t="s">
        <v>94</v>
      </c>
      <c r="I779" t="s">
        <v>28</v>
      </c>
      <c r="J779" t="s">
        <v>64</v>
      </c>
      <c r="K779" t="s">
        <v>74</v>
      </c>
      <c r="L779" t="s">
        <v>44</v>
      </c>
      <c r="M779" t="s">
        <v>156</v>
      </c>
      <c r="N779" s="2">
        <v>40917</v>
      </c>
      <c r="O779" s="2">
        <v>40918</v>
      </c>
      <c r="P779">
        <v>53</v>
      </c>
      <c r="Q779" s="1">
        <v>0.03</v>
      </c>
      <c r="R779">
        <v>4.2</v>
      </c>
      <c r="S779">
        <v>2.2599999999999998</v>
      </c>
      <c r="T779">
        <f t="shared" si="12"/>
        <v>222.60000000000002</v>
      </c>
    </row>
    <row r="780" spans="1:20" x14ac:dyDescent="0.3">
      <c r="A780">
        <v>779</v>
      </c>
      <c r="B780">
        <v>44002</v>
      </c>
      <c r="C780" t="s">
        <v>459</v>
      </c>
      <c r="D780" t="s">
        <v>20</v>
      </c>
      <c r="E780" t="s">
        <v>39</v>
      </c>
      <c r="F780" t="s">
        <v>47</v>
      </c>
      <c r="G780" t="s">
        <v>93</v>
      </c>
      <c r="H780" t="s">
        <v>54</v>
      </c>
      <c r="I780" t="s">
        <v>28</v>
      </c>
      <c r="J780" t="s">
        <v>64</v>
      </c>
      <c r="K780" t="s">
        <v>113</v>
      </c>
      <c r="L780" t="s">
        <v>192</v>
      </c>
      <c r="M780" t="s">
        <v>51</v>
      </c>
      <c r="N780" s="2">
        <v>40216</v>
      </c>
      <c r="O780" s="2">
        <v>40218</v>
      </c>
      <c r="P780">
        <v>46</v>
      </c>
      <c r="Q780" s="1">
        <v>0.05</v>
      </c>
      <c r="R780">
        <v>6.68</v>
      </c>
      <c r="S780">
        <v>5.66</v>
      </c>
      <c r="T780">
        <f t="shared" si="12"/>
        <v>307.27999999999997</v>
      </c>
    </row>
    <row r="781" spans="1:20" x14ac:dyDescent="0.3">
      <c r="A781">
        <v>780</v>
      </c>
      <c r="B781">
        <v>44002</v>
      </c>
      <c r="C781" t="s">
        <v>459</v>
      </c>
      <c r="D781" t="s">
        <v>20</v>
      </c>
      <c r="E781" t="s">
        <v>39</v>
      </c>
      <c r="F781" t="s">
        <v>47</v>
      </c>
      <c r="G781" t="s">
        <v>93</v>
      </c>
      <c r="H781" t="s">
        <v>89</v>
      </c>
      <c r="I781" t="s">
        <v>28</v>
      </c>
      <c r="J781" t="s">
        <v>64</v>
      </c>
      <c r="K781" t="s">
        <v>43</v>
      </c>
      <c r="L781" t="s">
        <v>192</v>
      </c>
      <c r="M781" t="s">
        <v>134</v>
      </c>
      <c r="N781" s="2">
        <v>40216</v>
      </c>
      <c r="O781" s="2">
        <v>40216</v>
      </c>
      <c r="P781">
        <v>14</v>
      </c>
      <c r="Q781" s="1">
        <v>0.03</v>
      </c>
      <c r="R781">
        <v>17.7</v>
      </c>
      <c r="S781">
        <v>9.4700000000000006</v>
      </c>
      <c r="T781">
        <f t="shared" si="12"/>
        <v>247.79999999999998</v>
      </c>
    </row>
    <row r="782" spans="1:20" x14ac:dyDescent="0.3">
      <c r="A782">
        <v>781</v>
      </c>
      <c r="B782">
        <v>44005</v>
      </c>
      <c r="C782" t="s">
        <v>454</v>
      </c>
      <c r="D782" t="s">
        <v>20</v>
      </c>
      <c r="E782" t="s">
        <v>21</v>
      </c>
      <c r="F782" t="s">
        <v>47</v>
      </c>
      <c r="G782" t="s">
        <v>93</v>
      </c>
      <c r="H782" t="s">
        <v>33</v>
      </c>
      <c r="I782" t="s">
        <v>28</v>
      </c>
      <c r="J782" t="s">
        <v>64</v>
      </c>
      <c r="K782" t="s">
        <v>1447</v>
      </c>
      <c r="L782" t="s">
        <v>192</v>
      </c>
      <c r="M782" t="s">
        <v>156</v>
      </c>
      <c r="N782" s="2">
        <v>40789</v>
      </c>
      <c r="O782" s="2">
        <v>40790</v>
      </c>
      <c r="P782">
        <v>13</v>
      </c>
      <c r="Q782" s="1">
        <v>0.02</v>
      </c>
      <c r="R782">
        <v>99.99</v>
      </c>
      <c r="S782">
        <v>19.989999999999998</v>
      </c>
      <c r="T782">
        <f t="shared" si="12"/>
        <v>1299.8699999999999</v>
      </c>
    </row>
    <row r="783" spans="1:20" x14ac:dyDescent="0.3">
      <c r="A783">
        <v>782</v>
      </c>
      <c r="B783">
        <v>44099</v>
      </c>
      <c r="C783" t="s">
        <v>1011</v>
      </c>
      <c r="D783" t="s">
        <v>20</v>
      </c>
      <c r="E783" t="s">
        <v>39</v>
      </c>
      <c r="F783" t="s">
        <v>31</v>
      </c>
      <c r="G783" t="s">
        <v>93</v>
      </c>
      <c r="H783" t="s">
        <v>89</v>
      </c>
      <c r="I783" t="s">
        <v>28</v>
      </c>
      <c r="J783" t="s">
        <v>64</v>
      </c>
      <c r="K783" t="s">
        <v>95</v>
      </c>
      <c r="L783" t="s">
        <v>192</v>
      </c>
      <c r="M783" t="s">
        <v>255</v>
      </c>
      <c r="N783" s="2">
        <v>41345</v>
      </c>
      <c r="O783" s="2">
        <v>41347</v>
      </c>
      <c r="P783">
        <v>34</v>
      </c>
      <c r="Q783" s="1">
        <v>0.1</v>
      </c>
      <c r="R783">
        <v>367.99</v>
      </c>
      <c r="S783">
        <v>19.989999999999998</v>
      </c>
      <c r="T783">
        <f t="shared" si="12"/>
        <v>12511.66</v>
      </c>
    </row>
    <row r="784" spans="1:20" x14ac:dyDescent="0.3">
      <c r="A784">
        <v>783</v>
      </c>
      <c r="B784">
        <v>44099</v>
      </c>
      <c r="C784" t="s">
        <v>1011</v>
      </c>
      <c r="D784" t="s">
        <v>20</v>
      </c>
      <c r="E784" t="s">
        <v>39</v>
      </c>
      <c r="F784" t="s">
        <v>31</v>
      </c>
      <c r="G784" t="s">
        <v>93</v>
      </c>
      <c r="H784" t="s">
        <v>78</v>
      </c>
      <c r="I784" t="s">
        <v>28</v>
      </c>
      <c r="J784" t="s">
        <v>64</v>
      </c>
      <c r="K784" t="s">
        <v>105</v>
      </c>
      <c r="L784" t="s">
        <v>192</v>
      </c>
      <c r="M784" t="s">
        <v>131</v>
      </c>
      <c r="N784" s="2">
        <v>41345</v>
      </c>
      <c r="O784" s="2">
        <v>41347</v>
      </c>
      <c r="P784">
        <v>19</v>
      </c>
      <c r="Q784" s="1">
        <v>0.1</v>
      </c>
      <c r="R784">
        <v>4.24</v>
      </c>
      <c r="S784">
        <v>5.41</v>
      </c>
      <c r="T784">
        <f t="shared" si="12"/>
        <v>80.56</v>
      </c>
    </row>
    <row r="785" spans="1:20" x14ac:dyDescent="0.3">
      <c r="A785">
        <v>784</v>
      </c>
      <c r="B785">
        <v>44231</v>
      </c>
      <c r="C785" t="s">
        <v>1524</v>
      </c>
      <c r="D785" t="s">
        <v>578</v>
      </c>
      <c r="E785" t="s">
        <v>187</v>
      </c>
      <c r="F785" t="s">
        <v>47</v>
      </c>
      <c r="G785" t="s">
        <v>41</v>
      </c>
      <c r="H785" t="s">
        <v>217</v>
      </c>
      <c r="I785" t="s">
        <v>28</v>
      </c>
      <c r="J785" t="s">
        <v>64</v>
      </c>
      <c r="K785" t="s">
        <v>43</v>
      </c>
      <c r="L785" t="s">
        <v>283</v>
      </c>
      <c r="M785" t="s">
        <v>111</v>
      </c>
      <c r="N785" s="2">
        <v>40485</v>
      </c>
      <c r="O785" s="2">
        <v>40487</v>
      </c>
      <c r="P785">
        <v>37</v>
      </c>
      <c r="Q785" s="1">
        <v>0.04</v>
      </c>
      <c r="R785">
        <v>160.97999999999999</v>
      </c>
      <c r="S785">
        <v>30</v>
      </c>
      <c r="T785">
        <f t="shared" si="12"/>
        <v>5956.2599999999993</v>
      </c>
    </row>
    <row r="786" spans="1:20" x14ac:dyDescent="0.3">
      <c r="A786">
        <v>785</v>
      </c>
      <c r="B786">
        <v>44231</v>
      </c>
      <c r="C786" t="s">
        <v>1524</v>
      </c>
      <c r="D786" t="s">
        <v>20</v>
      </c>
      <c r="E786" t="s">
        <v>21</v>
      </c>
      <c r="F786" t="s">
        <v>47</v>
      </c>
      <c r="G786" t="s">
        <v>41</v>
      </c>
      <c r="H786" t="s">
        <v>206</v>
      </c>
      <c r="I786" t="s">
        <v>28</v>
      </c>
      <c r="J786" t="s">
        <v>64</v>
      </c>
      <c r="K786" t="s">
        <v>213</v>
      </c>
      <c r="L786" t="s">
        <v>192</v>
      </c>
      <c r="M786" t="s">
        <v>117</v>
      </c>
      <c r="N786" s="2">
        <v>40485</v>
      </c>
      <c r="O786" s="2">
        <v>40487</v>
      </c>
      <c r="P786">
        <v>146</v>
      </c>
      <c r="Q786" s="1">
        <v>0.01</v>
      </c>
      <c r="R786">
        <v>17.98</v>
      </c>
      <c r="S786">
        <v>4</v>
      </c>
      <c r="T786">
        <f t="shared" si="12"/>
        <v>2625.08</v>
      </c>
    </row>
    <row r="787" spans="1:20" x14ac:dyDescent="0.3">
      <c r="A787">
        <v>786</v>
      </c>
      <c r="B787">
        <v>44231</v>
      </c>
      <c r="C787" t="s">
        <v>1524</v>
      </c>
      <c r="D787" t="s">
        <v>20</v>
      </c>
      <c r="E787" t="s">
        <v>21</v>
      </c>
      <c r="F787" t="s">
        <v>47</v>
      </c>
      <c r="G787" t="s">
        <v>41</v>
      </c>
      <c r="H787" t="s">
        <v>206</v>
      </c>
      <c r="I787" t="s">
        <v>28</v>
      </c>
      <c r="J787" t="s">
        <v>64</v>
      </c>
      <c r="K787" t="s">
        <v>1111</v>
      </c>
      <c r="L787" t="s">
        <v>192</v>
      </c>
      <c r="M787" t="s">
        <v>114</v>
      </c>
      <c r="N787" s="2">
        <v>41581</v>
      </c>
      <c r="O787" s="2">
        <v>41582</v>
      </c>
      <c r="P787">
        <v>86</v>
      </c>
      <c r="Q787" s="1">
        <v>0.06</v>
      </c>
      <c r="R787">
        <v>115.99</v>
      </c>
      <c r="S787">
        <v>8.99</v>
      </c>
      <c r="T787">
        <f t="shared" si="12"/>
        <v>9975.14</v>
      </c>
    </row>
    <row r="788" spans="1:20" x14ac:dyDescent="0.3">
      <c r="A788">
        <v>787</v>
      </c>
      <c r="B788">
        <v>44295</v>
      </c>
      <c r="C788" t="s">
        <v>268</v>
      </c>
      <c r="D788" t="s">
        <v>20</v>
      </c>
      <c r="E788" t="s">
        <v>21</v>
      </c>
      <c r="F788" t="s">
        <v>22</v>
      </c>
      <c r="G788" t="s">
        <v>93</v>
      </c>
      <c r="H788" t="s">
        <v>33</v>
      </c>
      <c r="I788" t="s">
        <v>28</v>
      </c>
      <c r="J788" t="s">
        <v>64</v>
      </c>
      <c r="K788" t="s">
        <v>1447</v>
      </c>
      <c r="L788" t="s">
        <v>192</v>
      </c>
      <c r="M788" t="s">
        <v>27</v>
      </c>
      <c r="N788" s="2">
        <v>41297</v>
      </c>
      <c r="O788" s="2">
        <v>41299</v>
      </c>
      <c r="P788">
        <v>52</v>
      </c>
      <c r="Q788" s="1">
        <v>7.0000000000000007E-2</v>
      </c>
      <c r="R788">
        <v>115.99</v>
      </c>
      <c r="S788">
        <v>2.5</v>
      </c>
      <c r="T788">
        <f t="shared" si="12"/>
        <v>6031.48</v>
      </c>
    </row>
    <row r="789" spans="1:20" x14ac:dyDescent="0.3">
      <c r="A789">
        <v>788</v>
      </c>
      <c r="B789">
        <v>44451</v>
      </c>
      <c r="C789" t="s">
        <v>874</v>
      </c>
      <c r="D789" t="s">
        <v>38</v>
      </c>
      <c r="E789" t="s">
        <v>187</v>
      </c>
      <c r="F789" t="s">
        <v>22</v>
      </c>
      <c r="G789" t="s">
        <v>23</v>
      </c>
      <c r="H789" t="s">
        <v>225</v>
      </c>
      <c r="I789" t="s">
        <v>28</v>
      </c>
      <c r="J789" t="s">
        <v>64</v>
      </c>
      <c r="K789" t="s">
        <v>170</v>
      </c>
      <c r="L789" t="s">
        <v>192</v>
      </c>
      <c r="M789" t="s">
        <v>199</v>
      </c>
      <c r="N789" s="2">
        <v>41163</v>
      </c>
      <c r="O789" s="2">
        <v>41165</v>
      </c>
      <c r="P789">
        <v>8</v>
      </c>
      <c r="Q789" s="1">
        <v>7.0000000000000007E-2</v>
      </c>
      <c r="R789">
        <v>22.98</v>
      </c>
      <c r="S789">
        <v>7.58</v>
      </c>
      <c r="T789">
        <f t="shared" si="12"/>
        <v>183.84</v>
      </c>
    </row>
    <row r="790" spans="1:20" x14ac:dyDescent="0.3">
      <c r="A790">
        <v>789</v>
      </c>
      <c r="B790">
        <v>44452</v>
      </c>
      <c r="C790" t="s">
        <v>614</v>
      </c>
      <c r="D790" t="s">
        <v>20</v>
      </c>
      <c r="E790" t="s">
        <v>39</v>
      </c>
      <c r="F790" t="s">
        <v>31</v>
      </c>
      <c r="G790" t="s">
        <v>41</v>
      </c>
      <c r="H790" t="s">
        <v>89</v>
      </c>
      <c r="I790" t="s">
        <v>28</v>
      </c>
      <c r="J790" t="s">
        <v>64</v>
      </c>
      <c r="K790" t="s">
        <v>163</v>
      </c>
      <c r="L790" t="s">
        <v>192</v>
      </c>
      <c r="M790" t="s">
        <v>296</v>
      </c>
      <c r="N790" s="2">
        <v>41252</v>
      </c>
      <c r="O790" s="2">
        <v>41254</v>
      </c>
      <c r="P790">
        <v>100</v>
      </c>
      <c r="Q790" s="1">
        <v>7.0000000000000007E-2</v>
      </c>
      <c r="R790">
        <v>6.48</v>
      </c>
      <c r="S790">
        <v>7.86</v>
      </c>
      <c r="T790">
        <f t="shared" si="12"/>
        <v>648</v>
      </c>
    </row>
    <row r="791" spans="1:20" x14ac:dyDescent="0.3">
      <c r="A791">
        <v>790</v>
      </c>
      <c r="B791">
        <v>44517</v>
      </c>
      <c r="C791" t="s">
        <v>391</v>
      </c>
      <c r="D791" t="s">
        <v>20</v>
      </c>
      <c r="E791" t="s">
        <v>39</v>
      </c>
      <c r="F791" t="s">
        <v>47</v>
      </c>
      <c r="G791" t="s">
        <v>93</v>
      </c>
      <c r="H791" t="s">
        <v>42</v>
      </c>
      <c r="I791" t="s">
        <v>28</v>
      </c>
      <c r="J791" t="s">
        <v>72</v>
      </c>
      <c r="K791" t="s">
        <v>116</v>
      </c>
      <c r="L791" t="s">
        <v>192</v>
      </c>
      <c r="M791" t="s">
        <v>111</v>
      </c>
      <c r="N791" s="2">
        <v>40291</v>
      </c>
      <c r="O791" s="2">
        <v>40292</v>
      </c>
      <c r="P791">
        <v>5</v>
      </c>
      <c r="Q791" s="1">
        <v>0.03</v>
      </c>
      <c r="R791">
        <v>5.28</v>
      </c>
      <c r="S791">
        <v>5.61</v>
      </c>
      <c r="T791">
        <f t="shared" si="12"/>
        <v>26.400000000000002</v>
      </c>
    </row>
    <row r="792" spans="1:20" x14ac:dyDescent="0.3">
      <c r="A792">
        <v>791</v>
      </c>
      <c r="B792">
        <v>44615</v>
      </c>
      <c r="C792" t="s">
        <v>328</v>
      </c>
      <c r="D792" t="s">
        <v>20</v>
      </c>
      <c r="E792" t="s">
        <v>39</v>
      </c>
      <c r="F792" t="s">
        <v>47</v>
      </c>
      <c r="G792" t="s">
        <v>93</v>
      </c>
      <c r="H792" t="s">
        <v>49</v>
      </c>
      <c r="I792" t="s">
        <v>28</v>
      </c>
      <c r="J792" t="s">
        <v>72</v>
      </c>
      <c r="K792" t="s">
        <v>43</v>
      </c>
      <c r="L792" t="s">
        <v>192</v>
      </c>
      <c r="M792" t="s">
        <v>114</v>
      </c>
      <c r="N792" s="2">
        <v>40672</v>
      </c>
      <c r="O792" s="2">
        <v>40673</v>
      </c>
      <c r="P792">
        <v>28</v>
      </c>
      <c r="Q792" s="1">
        <v>7.0000000000000007E-2</v>
      </c>
      <c r="R792">
        <v>1.88</v>
      </c>
      <c r="S792">
        <v>1.49</v>
      </c>
      <c r="T792">
        <f t="shared" si="12"/>
        <v>52.64</v>
      </c>
    </row>
    <row r="793" spans="1:20" x14ac:dyDescent="0.3">
      <c r="A793">
        <v>792</v>
      </c>
      <c r="B793">
        <v>44647</v>
      </c>
      <c r="C793" t="s">
        <v>1885</v>
      </c>
      <c r="D793" t="s">
        <v>578</v>
      </c>
      <c r="E793" t="s">
        <v>187</v>
      </c>
      <c r="F793" t="s">
        <v>47</v>
      </c>
      <c r="G793" t="s">
        <v>48</v>
      </c>
      <c r="H793" t="s">
        <v>219</v>
      </c>
      <c r="I793" t="s">
        <v>28</v>
      </c>
      <c r="J793" t="s">
        <v>72</v>
      </c>
      <c r="K793" t="s">
        <v>226</v>
      </c>
      <c r="L793" t="s">
        <v>283</v>
      </c>
      <c r="M793" t="s">
        <v>51</v>
      </c>
      <c r="N793" s="2">
        <v>41298</v>
      </c>
      <c r="O793" s="2">
        <v>41298</v>
      </c>
      <c r="P793">
        <v>52</v>
      </c>
      <c r="Q793" s="1">
        <v>0.06</v>
      </c>
      <c r="R793">
        <v>500.98</v>
      </c>
      <c r="S793">
        <v>26</v>
      </c>
      <c r="T793">
        <f t="shared" si="12"/>
        <v>26050.959999999999</v>
      </c>
    </row>
    <row r="794" spans="1:20" x14ac:dyDescent="0.3">
      <c r="A794">
        <v>793</v>
      </c>
      <c r="B794">
        <v>44647</v>
      </c>
      <c r="C794" t="s">
        <v>1885</v>
      </c>
      <c r="D794" t="s">
        <v>20</v>
      </c>
      <c r="E794" t="s">
        <v>39</v>
      </c>
      <c r="F794" t="s">
        <v>47</v>
      </c>
      <c r="G794" t="s">
        <v>48</v>
      </c>
      <c r="H794" t="s">
        <v>61</v>
      </c>
      <c r="I794" t="s">
        <v>28</v>
      </c>
      <c r="J794" t="s">
        <v>72</v>
      </c>
      <c r="K794" t="s">
        <v>154</v>
      </c>
      <c r="L794" t="s">
        <v>192</v>
      </c>
      <c r="M794" t="s">
        <v>117</v>
      </c>
      <c r="N794" s="2">
        <v>41298</v>
      </c>
      <c r="O794" s="2">
        <v>41302</v>
      </c>
      <c r="P794">
        <v>26</v>
      </c>
      <c r="Q794" s="1">
        <v>0.05</v>
      </c>
      <c r="R794">
        <v>12.28</v>
      </c>
      <c r="S794">
        <v>6.13</v>
      </c>
      <c r="T794">
        <f t="shared" si="12"/>
        <v>319.27999999999997</v>
      </c>
    </row>
    <row r="795" spans="1:20" x14ac:dyDescent="0.3">
      <c r="A795">
        <v>794</v>
      </c>
      <c r="B795">
        <v>44737</v>
      </c>
      <c r="C795" t="s">
        <v>728</v>
      </c>
      <c r="D795" t="s">
        <v>20</v>
      </c>
      <c r="E795" t="s">
        <v>39</v>
      </c>
      <c r="F795" t="s">
        <v>31</v>
      </c>
      <c r="G795" t="s">
        <v>93</v>
      </c>
      <c r="H795" t="s">
        <v>78</v>
      </c>
      <c r="I795" t="s">
        <v>28</v>
      </c>
      <c r="J795" t="s">
        <v>72</v>
      </c>
      <c r="K795" t="s">
        <v>68</v>
      </c>
      <c r="L795" t="s">
        <v>746</v>
      </c>
      <c r="M795" t="s">
        <v>255</v>
      </c>
      <c r="N795" s="2">
        <v>41597</v>
      </c>
      <c r="O795" s="2">
        <v>41598</v>
      </c>
      <c r="P795">
        <v>40</v>
      </c>
      <c r="Q795" s="1">
        <v>0.02</v>
      </c>
      <c r="R795">
        <v>64.650000000000006</v>
      </c>
      <c r="S795">
        <v>35</v>
      </c>
      <c r="T795">
        <f t="shared" si="12"/>
        <v>2586</v>
      </c>
    </row>
    <row r="796" spans="1:20" x14ac:dyDescent="0.3">
      <c r="A796">
        <v>795</v>
      </c>
      <c r="B796">
        <v>44737</v>
      </c>
      <c r="C796" t="s">
        <v>728</v>
      </c>
      <c r="D796" t="s">
        <v>20</v>
      </c>
      <c r="E796" t="s">
        <v>21</v>
      </c>
      <c r="F796" t="s">
        <v>31</v>
      </c>
      <c r="G796" t="s">
        <v>93</v>
      </c>
      <c r="H796" t="s">
        <v>203</v>
      </c>
      <c r="I796" t="s">
        <v>28</v>
      </c>
      <c r="J796" t="s">
        <v>72</v>
      </c>
      <c r="K796" t="s">
        <v>213</v>
      </c>
      <c r="L796" t="s">
        <v>44</v>
      </c>
      <c r="M796" t="s">
        <v>69</v>
      </c>
      <c r="N796" s="2">
        <v>41597</v>
      </c>
      <c r="O796" s="2">
        <v>41599</v>
      </c>
      <c r="P796">
        <v>58</v>
      </c>
      <c r="Q796" s="1">
        <v>0.02</v>
      </c>
      <c r="R796">
        <v>20.99</v>
      </c>
      <c r="S796">
        <v>0.99</v>
      </c>
      <c r="T796">
        <f t="shared" si="12"/>
        <v>1217.4199999999998</v>
      </c>
    </row>
    <row r="797" spans="1:20" x14ac:dyDescent="0.3">
      <c r="A797">
        <v>796</v>
      </c>
      <c r="B797">
        <v>44900</v>
      </c>
      <c r="C797" t="s">
        <v>1549</v>
      </c>
      <c r="D797" t="s">
        <v>20</v>
      </c>
      <c r="E797" t="s">
        <v>39</v>
      </c>
      <c r="F797" t="s">
        <v>47</v>
      </c>
      <c r="G797" t="s">
        <v>93</v>
      </c>
      <c r="H797" t="s">
        <v>78</v>
      </c>
      <c r="I797" t="s">
        <v>28</v>
      </c>
      <c r="J797" t="s">
        <v>72</v>
      </c>
      <c r="K797" t="s">
        <v>274</v>
      </c>
      <c r="L797" t="s">
        <v>192</v>
      </c>
      <c r="M797" t="s">
        <v>114</v>
      </c>
      <c r="N797" s="2">
        <v>40583</v>
      </c>
      <c r="O797" s="2">
        <v>40584</v>
      </c>
      <c r="P797">
        <v>4</v>
      </c>
      <c r="Q797" s="1">
        <v>0.08</v>
      </c>
      <c r="R797">
        <v>11.19</v>
      </c>
      <c r="S797">
        <v>5.03</v>
      </c>
      <c r="T797">
        <f t="shared" si="12"/>
        <v>44.76</v>
      </c>
    </row>
    <row r="798" spans="1:20" x14ac:dyDescent="0.3">
      <c r="A798">
        <v>797</v>
      </c>
      <c r="B798">
        <v>45380</v>
      </c>
      <c r="C798" t="s">
        <v>147</v>
      </c>
      <c r="D798" t="s">
        <v>38</v>
      </c>
      <c r="E798" t="s">
        <v>21</v>
      </c>
      <c r="F798" t="s">
        <v>22</v>
      </c>
      <c r="G798" t="s">
        <v>23</v>
      </c>
      <c r="H798" t="s">
        <v>33</v>
      </c>
      <c r="I798" t="s">
        <v>28</v>
      </c>
      <c r="J798" t="s">
        <v>72</v>
      </c>
      <c r="K798" t="s">
        <v>198</v>
      </c>
      <c r="L798" t="s">
        <v>192</v>
      </c>
      <c r="M798" t="s">
        <v>182</v>
      </c>
      <c r="N798" s="2">
        <v>40298</v>
      </c>
      <c r="O798" s="2">
        <v>40299</v>
      </c>
      <c r="P798">
        <v>34</v>
      </c>
      <c r="Q798" s="1">
        <v>0.06</v>
      </c>
      <c r="R798">
        <v>65.989999999999995</v>
      </c>
      <c r="S798">
        <v>8.8000000000000007</v>
      </c>
      <c r="T798">
        <f t="shared" si="12"/>
        <v>2243.66</v>
      </c>
    </row>
    <row r="799" spans="1:20" x14ac:dyDescent="0.3">
      <c r="A799">
        <v>798</v>
      </c>
      <c r="B799">
        <v>45380</v>
      </c>
      <c r="C799" t="s">
        <v>147</v>
      </c>
      <c r="D799" t="s">
        <v>38</v>
      </c>
      <c r="E799" t="s">
        <v>21</v>
      </c>
      <c r="F799" t="s">
        <v>22</v>
      </c>
      <c r="G799" t="s">
        <v>23</v>
      </c>
      <c r="H799" t="s">
        <v>24</v>
      </c>
      <c r="I799" t="s">
        <v>28</v>
      </c>
      <c r="J799" t="s">
        <v>72</v>
      </c>
      <c r="K799" t="s">
        <v>1147</v>
      </c>
      <c r="L799" t="s">
        <v>192</v>
      </c>
      <c r="M799" t="s">
        <v>150</v>
      </c>
      <c r="N799" s="2">
        <v>40298</v>
      </c>
      <c r="O799" s="2">
        <v>40300</v>
      </c>
      <c r="P799">
        <v>24</v>
      </c>
      <c r="Q799" s="1">
        <v>0</v>
      </c>
      <c r="R799">
        <v>195.99</v>
      </c>
      <c r="S799">
        <v>4.2</v>
      </c>
      <c r="T799">
        <f t="shared" si="12"/>
        <v>4703.76</v>
      </c>
    </row>
    <row r="800" spans="1:20" x14ac:dyDescent="0.3">
      <c r="A800">
        <v>799</v>
      </c>
      <c r="B800">
        <v>45413</v>
      </c>
      <c r="C800" t="s">
        <v>411</v>
      </c>
      <c r="D800" t="s">
        <v>20</v>
      </c>
      <c r="E800" t="s">
        <v>39</v>
      </c>
      <c r="F800" t="s">
        <v>40</v>
      </c>
      <c r="G800" t="s">
        <v>41</v>
      </c>
      <c r="H800" t="s">
        <v>94</v>
      </c>
      <c r="I800" t="s">
        <v>28</v>
      </c>
      <c r="J800" t="s">
        <v>72</v>
      </c>
      <c r="K800" t="s">
        <v>129</v>
      </c>
      <c r="L800" t="s">
        <v>192</v>
      </c>
      <c r="M800" t="s">
        <v>59</v>
      </c>
      <c r="N800" s="2">
        <v>40702</v>
      </c>
      <c r="O800" s="2">
        <v>40703</v>
      </c>
      <c r="P800">
        <v>27</v>
      </c>
      <c r="Q800" s="1">
        <v>0.03</v>
      </c>
      <c r="R800">
        <v>4.38</v>
      </c>
      <c r="S800">
        <v>6.21</v>
      </c>
      <c r="T800">
        <f t="shared" si="12"/>
        <v>118.25999999999999</v>
      </c>
    </row>
    <row r="801" spans="1:20" x14ac:dyDescent="0.3">
      <c r="A801">
        <v>800</v>
      </c>
      <c r="B801">
        <v>45413</v>
      </c>
      <c r="C801" t="s">
        <v>411</v>
      </c>
      <c r="D801" t="s">
        <v>20</v>
      </c>
      <c r="E801" t="s">
        <v>39</v>
      </c>
      <c r="F801" t="s">
        <v>40</v>
      </c>
      <c r="G801" t="s">
        <v>41</v>
      </c>
      <c r="H801" t="s">
        <v>94</v>
      </c>
      <c r="I801" t="s">
        <v>28</v>
      </c>
      <c r="J801" t="s">
        <v>72</v>
      </c>
      <c r="K801" t="s">
        <v>145</v>
      </c>
      <c r="L801" t="s">
        <v>192</v>
      </c>
      <c r="M801" t="s">
        <v>59</v>
      </c>
      <c r="N801" s="2">
        <v>40702</v>
      </c>
      <c r="O801" s="2">
        <v>40703</v>
      </c>
      <c r="P801">
        <v>26</v>
      </c>
      <c r="Q801" s="1">
        <v>0.05</v>
      </c>
      <c r="R801">
        <v>120.98</v>
      </c>
      <c r="S801">
        <v>9.07</v>
      </c>
      <c r="T801">
        <f t="shared" si="12"/>
        <v>3145.48</v>
      </c>
    </row>
    <row r="802" spans="1:20" x14ac:dyDescent="0.3">
      <c r="A802">
        <v>801</v>
      </c>
      <c r="B802">
        <v>45413</v>
      </c>
      <c r="C802" t="s">
        <v>411</v>
      </c>
      <c r="D802" t="s">
        <v>20</v>
      </c>
      <c r="E802" t="s">
        <v>39</v>
      </c>
      <c r="F802" t="s">
        <v>40</v>
      </c>
      <c r="G802" t="s">
        <v>41</v>
      </c>
      <c r="H802" t="s">
        <v>42</v>
      </c>
      <c r="I802" t="s">
        <v>28</v>
      </c>
      <c r="J802" t="s">
        <v>72</v>
      </c>
      <c r="K802" t="s">
        <v>71</v>
      </c>
      <c r="L802" t="s">
        <v>192</v>
      </c>
      <c r="M802" t="s">
        <v>99</v>
      </c>
      <c r="N802" s="2">
        <v>41433</v>
      </c>
      <c r="O802" s="2">
        <v>41433</v>
      </c>
      <c r="P802">
        <v>36</v>
      </c>
      <c r="Q802" s="1">
        <v>0.04</v>
      </c>
      <c r="R802">
        <v>5.28</v>
      </c>
      <c r="S802">
        <v>2.99</v>
      </c>
      <c r="T802">
        <f t="shared" si="12"/>
        <v>190.08</v>
      </c>
    </row>
    <row r="803" spans="1:20" x14ac:dyDescent="0.3">
      <c r="A803">
        <v>802</v>
      </c>
      <c r="B803">
        <v>45476</v>
      </c>
      <c r="C803" t="s">
        <v>1030</v>
      </c>
      <c r="D803" t="s">
        <v>20</v>
      </c>
      <c r="E803" t="s">
        <v>39</v>
      </c>
      <c r="F803" t="s">
        <v>40</v>
      </c>
      <c r="G803" t="s">
        <v>23</v>
      </c>
      <c r="H803" t="s">
        <v>42</v>
      </c>
      <c r="I803" t="s">
        <v>28</v>
      </c>
      <c r="J803" t="s">
        <v>72</v>
      </c>
      <c r="K803" t="s">
        <v>116</v>
      </c>
      <c r="L803" t="s">
        <v>706</v>
      </c>
      <c r="M803" t="s">
        <v>59</v>
      </c>
      <c r="N803" s="2">
        <v>41382</v>
      </c>
      <c r="O803" s="2">
        <v>41382</v>
      </c>
      <c r="P803">
        <v>48</v>
      </c>
      <c r="Q803" s="1">
        <v>7.0000000000000007E-2</v>
      </c>
      <c r="R803">
        <v>21.78</v>
      </c>
      <c r="S803">
        <v>5.94</v>
      </c>
      <c r="T803">
        <f t="shared" si="12"/>
        <v>1045.44</v>
      </c>
    </row>
    <row r="804" spans="1:20" x14ac:dyDescent="0.3">
      <c r="A804">
        <v>803</v>
      </c>
      <c r="B804">
        <v>45539</v>
      </c>
      <c r="C804" t="s">
        <v>416</v>
      </c>
      <c r="D804" t="s">
        <v>38</v>
      </c>
      <c r="E804" t="s">
        <v>21</v>
      </c>
      <c r="F804" t="s">
        <v>47</v>
      </c>
      <c r="G804" t="s">
        <v>32</v>
      </c>
      <c r="H804" t="s">
        <v>33</v>
      </c>
      <c r="I804" t="s">
        <v>28</v>
      </c>
      <c r="J804" t="s">
        <v>72</v>
      </c>
      <c r="K804" t="s">
        <v>208</v>
      </c>
      <c r="L804" t="s">
        <v>26</v>
      </c>
      <c r="M804" t="s">
        <v>160</v>
      </c>
      <c r="N804" s="2">
        <v>40392</v>
      </c>
      <c r="O804" s="2">
        <v>40394</v>
      </c>
      <c r="P804">
        <v>27</v>
      </c>
      <c r="Q804" s="1">
        <v>0.02</v>
      </c>
      <c r="R804">
        <v>16.48</v>
      </c>
      <c r="S804">
        <v>1.99</v>
      </c>
      <c r="T804">
        <f t="shared" si="12"/>
        <v>444.96000000000004</v>
      </c>
    </row>
    <row r="805" spans="1:20" x14ac:dyDescent="0.3">
      <c r="A805">
        <v>804</v>
      </c>
      <c r="B805">
        <v>45539</v>
      </c>
      <c r="C805" t="s">
        <v>416</v>
      </c>
      <c r="D805" t="s">
        <v>20</v>
      </c>
      <c r="E805" t="s">
        <v>39</v>
      </c>
      <c r="F805" t="s">
        <v>47</v>
      </c>
      <c r="G805" t="s">
        <v>32</v>
      </c>
      <c r="H805" t="s">
        <v>49</v>
      </c>
      <c r="I805" t="s">
        <v>28</v>
      </c>
      <c r="J805" t="s">
        <v>72</v>
      </c>
      <c r="K805" t="s">
        <v>82</v>
      </c>
      <c r="L805" t="s">
        <v>44</v>
      </c>
      <c r="M805" t="s">
        <v>167</v>
      </c>
      <c r="N805" s="2">
        <v>41488</v>
      </c>
      <c r="O805" s="2">
        <v>41490</v>
      </c>
      <c r="P805">
        <v>54</v>
      </c>
      <c r="Q805" s="1">
        <v>0.08</v>
      </c>
      <c r="R805">
        <v>3.38</v>
      </c>
      <c r="S805">
        <v>0.85</v>
      </c>
      <c r="T805">
        <f t="shared" si="12"/>
        <v>182.51999999999998</v>
      </c>
    </row>
    <row r="806" spans="1:20" x14ac:dyDescent="0.3">
      <c r="A806">
        <v>805</v>
      </c>
      <c r="B806">
        <v>45571</v>
      </c>
      <c r="C806" t="s">
        <v>1298</v>
      </c>
      <c r="D806" t="s">
        <v>20</v>
      </c>
      <c r="E806" t="s">
        <v>39</v>
      </c>
      <c r="F806" t="s">
        <v>31</v>
      </c>
      <c r="G806" t="s">
        <v>93</v>
      </c>
      <c r="H806" t="s">
        <v>42</v>
      </c>
      <c r="I806" t="s">
        <v>28</v>
      </c>
      <c r="J806" t="s">
        <v>56</v>
      </c>
      <c r="K806" t="s">
        <v>231</v>
      </c>
      <c r="L806" t="s">
        <v>192</v>
      </c>
      <c r="M806" t="s">
        <v>121</v>
      </c>
      <c r="N806" s="2">
        <v>41540</v>
      </c>
      <c r="O806" s="2">
        <v>41541</v>
      </c>
      <c r="P806">
        <v>90</v>
      </c>
      <c r="Q806" s="1">
        <v>0.05</v>
      </c>
      <c r="R806">
        <v>12.21</v>
      </c>
      <c r="S806">
        <v>4.8099999999999996</v>
      </c>
      <c r="T806">
        <f t="shared" si="12"/>
        <v>1098.9000000000001</v>
      </c>
    </row>
    <row r="807" spans="1:20" x14ac:dyDescent="0.3">
      <c r="A807">
        <v>806</v>
      </c>
      <c r="B807">
        <v>45571</v>
      </c>
      <c r="C807" t="s">
        <v>1298</v>
      </c>
      <c r="D807" t="s">
        <v>20</v>
      </c>
      <c r="E807" t="s">
        <v>21</v>
      </c>
      <c r="F807" t="s">
        <v>31</v>
      </c>
      <c r="G807" t="s">
        <v>93</v>
      </c>
      <c r="H807" t="s">
        <v>33</v>
      </c>
      <c r="I807" t="s">
        <v>28</v>
      </c>
      <c r="J807" t="s">
        <v>72</v>
      </c>
      <c r="K807" t="s">
        <v>409</v>
      </c>
      <c r="L807" t="s">
        <v>192</v>
      </c>
      <c r="M807" t="s">
        <v>121</v>
      </c>
      <c r="N807" s="2">
        <v>41540</v>
      </c>
      <c r="O807" s="2">
        <v>41542</v>
      </c>
      <c r="P807">
        <v>99</v>
      </c>
      <c r="Q807" s="1">
        <v>0.06</v>
      </c>
      <c r="R807">
        <v>155.99</v>
      </c>
      <c r="S807">
        <v>8.99</v>
      </c>
      <c r="T807">
        <f t="shared" si="12"/>
        <v>15443.01</v>
      </c>
    </row>
    <row r="808" spans="1:20" x14ac:dyDescent="0.3">
      <c r="A808">
        <v>807</v>
      </c>
      <c r="B808">
        <v>45571</v>
      </c>
      <c r="C808" t="s">
        <v>1298</v>
      </c>
      <c r="D808" t="s">
        <v>20</v>
      </c>
      <c r="E808" t="s">
        <v>21</v>
      </c>
      <c r="F808" t="s">
        <v>31</v>
      </c>
      <c r="G808" t="s">
        <v>93</v>
      </c>
      <c r="H808" t="s">
        <v>24</v>
      </c>
      <c r="I808" t="s">
        <v>28</v>
      </c>
      <c r="J808" t="s">
        <v>56</v>
      </c>
      <c r="K808" t="s">
        <v>1114</v>
      </c>
      <c r="L808" t="s">
        <v>706</v>
      </c>
      <c r="M808" t="s">
        <v>143</v>
      </c>
      <c r="N808" s="2">
        <v>41540</v>
      </c>
      <c r="O808" s="2">
        <v>41542</v>
      </c>
      <c r="P808">
        <v>92</v>
      </c>
      <c r="Q808" s="1">
        <v>0.1</v>
      </c>
      <c r="R808">
        <v>17.98</v>
      </c>
      <c r="S808">
        <v>8.51</v>
      </c>
      <c r="T808">
        <f t="shared" si="12"/>
        <v>1654.16</v>
      </c>
    </row>
    <row r="809" spans="1:20" x14ac:dyDescent="0.3">
      <c r="A809">
        <v>808</v>
      </c>
      <c r="B809">
        <v>45575</v>
      </c>
      <c r="C809" t="s">
        <v>411</v>
      </c>
      <c r="D809" t="s">
        <v>20</v>
      </c>
      <c r="E809" t="s">
        <v>39</v>
      </c>
      <c r="F809" t="s">
        <v>40</v>
      </c>
      <c r="G809" t="s">
        <v>23</v>
      </c>
      <c r="H809" t="s">
        <v>49</v>
      </c>
      <c r="I809" t="s">
        <v>28</v>
      </c>
      <c r="J809" t="s">
        <v>72</v>
      </c>
      <c r="K809" t="s">
        <v>68</v>
      </c>
      <c r="L809" t="s">
        <v>192</v>
      </c>
      <c r="M809" t="s">
        <v>59</v>
      </c>
      <c r="N809" s="2">
        <v>41376</v>
      </c>
      <c r="O809" s="2">
        <v>41376</v>
      </c>
      <c r="P809">
        <v>46</v>
      </c>
      <c r="Q809" s="1">
        <v>0.06</v>
      </c>
      <c r="R809">
        <v>83.98</v>
      </c>
      <c r="S809">
        <v>5.01</v>
      </c>
      <c r="T809">
        <f t="shared" si="12"/>
        <v>3863.0800000000004</v>
      </c>
    </row>
    <row r="810" spans="1:20" x14ac:dyDescent="0.3">
      <c r="A810">
        <v>809</v>
      </c>
      <c r="B810">
        <v>45668</v>
      </c>
      <c r="C810" t="s">
        <v>454</v>
      </c>
      <c r="D810" t="s">
        <v>578</v>
      </c>
      <c r="E810" t="s">
        <v>187</v>
      </c>
      <c r="F810" t="s">
        <v>47</v>
      </c>
      <c r="G810" t="s">
        <v>32</v>
      </c>
      <c r="H810" t="s">
        <v>219</v>
      </c>
      <c r="I810" t="s">
        <v>28</v>
      </c>
      <c r="J810" t="s">
        <v>72</v>
      </c>
      <c r="K810" t="s">
        <v>158</v>
      </c>
      <c r="L810" t="s">
        <v>330</v>
      </c>
      <c r="M810" t="s">
        <v>51</v>
      </c>
      <c r="N810" s="2">
        <v>40889</v>
      </c>
      <c r="O810" s="2">
        <v>40890</v>
      </c>
      <c r="P810">
        <v>15</v>
      </c>
      <c r="Q810" s="1">
        <v>0.01</v>
      </c>
      <c r="R810">
        <v>81.94</v>
      </c>
      <c r="S810">
        <v>55.81</v>
      </c>
      <c r="T810">
        <f t="shared" si="12"/>
        <v>1229.0999999999999</v>
      </c>
    </row>
    <row r="811" spans="1:20" x14ac:dyDescent="0.3">
      <c r="A811">
        <v>810</v>
      </c>
      <c r="B811">
        <v>45671</v>
      </c>
      <c r="C811" t="s">
        <v>147</v>
      </c>
      <c r="D811" t="s">
        <v>20</v>
      </c>
      <c r="E811" t="s">
        <v>187</v>
      </c>
      <c r="F811" t="s">
        <v>22</v>
      </c>
      <c r="G811" t="s">
        <v>48</v>
      </c>
      <c r="H811" t="s">
        <v>188</v>
      </c>
      <c r="I811" t="s">
        <v>28</v>
      </c>
      <c r="J811" t="s">
        <v>72</v>
      </c>
      <c r="K811" t="s">
        <v>170</v>
      </c>
      <c r="L811" t="s">
        <v>706</v>
      </c>
      <c r="M811" t="s">
        <v>331</v>
      </c>
      <c r="N811" s="2">
        <v>41072</v>
      </c>
      <c r="O811" s="2">
        <v>41079</v>
      </c>
      <c r="P811">
        <v>21</v>
      </c>
      <c r="Q811" s="1">
        <v>0.05</v>
      </c>
      <c r="R811">
        <v>9.77</v>
      </c>
      <c r="S811">
        <v>6.02</v>
      </c>
      <c r="T811">
        <f t="shared" si="12"/>
        <v>205.17</v>
      </c>
    </row>
    <row r="812" spans="1:20" x14ac:dyDescent="0.3">
      <c r="A812">
        <v>811</v>
      </c>
      <c r="B812">
        <v>45794</v>
      </c>
      <c r="C812" t="s">
        <v>1298</v>
      </c>
      <c r="D812" t="s">
        <v>20</v>
      </c>
      <c r="E812" t="s">
        <v>21</v>
      </c>
      <c r="F812" t="s">
        <v>31</v>
      </c>
      <c r="G812" t="s">
        <v>23</v>
      </c>
      <c r="H812" t="s">
        <v>203</v>
      </c>
      <c r="I812" t="s">
        <v>28</v>
      </c>
      <c r="J812" t="s">
        <v>56</v>
      </c>
      <c r="K812" t="s">
        <v>1447</v>
      </c>
      <c r="L812" t="s">
        <v>192</v>
      </c>
      <c r="M812" t="s">
        <v>146</v>
      </c>
      <c r="N812" s="2">
        <v>41176</v>
      </c>
      <c r="O812" s="2">
        <v>41178</v>
      </c>
      <c r="P812">
        <v>55</v>
      </c>
      <c r="Q812" s="1">
        <v>0</v>
      </c>
      <c r="R812">
        <v>39.99</v>
      </c>
      <c r="S812">
        <v>10.25</v>
      </c>
      <c r="T812">
        <f t="shared" si="12"/>
        <v>2199.4500000000003</v>
      </c>
    </row>
    <row r="813" spans="1:20" x14ac:dyDescent="0.3">
      <c r="A813">
        <v>812</v>
      </c>
      <c r="B813">
        <v>45824</v>
      </c>
      <c r="C813" t="s">
        <v>889</v>
      </c>
      <c r="D813" t="s">
        <v>20</v>
      </c>
      <c r="E813" t="s">
        <v>187</v>
      </c>
      <c r="F813" t="s">
        <v>22</v>
      </c>
      <c r="G813" t="s">
        <v>32</v>
      </c>
      <c r="H813" t="s">
        <v>219</v>
      </c>
      <c r="I813" t="s">
        <v>28</v>
      </c>
      <c r="J813" t="s">
        <v>72</v>
      </c>
      <c r="K813" t="s">
        <v>82</v>
      </c>
      <c r="L813" t="s">
        <v>746</v>
      </c>
      <c r="M813" t="s">
        <v>246</v>
      </c>
      <c r="N813" s="2">
        <v>40518</v>
      </c>
      <c r="O813" s="2">
        <v>40520</v>
      </c>
      <c r="P813">
        <v>81</v>
      </c>
      <c r="Q813" s="1">
        <v>0.08</v>
      </c>
      <c r="R813">
        <v>140.81</v>
      </c>
      <c r="S813">
        <v>24.49</v>
      </c>
      <c r="T813">
        <f t="shared" si="12"/>
        <v>11405.61</v>
      </c>
    </row>
    <row r="814" spans="1:20" x14ac:dyDescent="0.3">
      <c r="A814">
        <v>813</v>
      </c>
      <c r="B814">
        <v>45924</v>
      </c>
      <c r="C814" t="s">
        <v>594</v>
      </c>
      <c r="D814" t="s">
        <v>20</v>
      </c>
      <c r="E814" t="s">
        <v>39</v>
      </c>
      <c r="F814" t="s">
        <v>22</v>
      </c>
      <c r="G814" t="s">
        <v>48</v>
      </c>
      <c r="H814" t="s">
        <v>49</v>
      </c>
      <c r="I814" t="s">
        <v>28</v>
      </c>
      <c r="J814" t="s">
        <v>72</v>
      </c>
      <c r="K814" t="s">
        <v>291</v>
      </c>
      <c r="L814" t="s">
        <v>192</v>
      </c>
      <c r="M814" t="s">
        <v>246</v>
      </c>
      <c r="N814" s="2">
        <v>40898</v>
      </c>
      <c r="O814" s="2">
        <v>40903</v>
      </c>
      <c r="P814">
        <v>2</v>
      </c>
      <c r="Q814" s="1">
        <v>0.02</v>
      </c>
      <c r="R814">
        <v>24.95</v>
      </c>
      <c r="S814">
        <v>2.99</v>
      </c>
      <c r="T814">
        <f t="shared" si="12"/>
        <v>49.9</v>
      </c>
    </row>
    <row r="815" spans="1:20" x14ac:dyDescent="0.3">
      <c r="A815">
        <v>814</v>
      </c>
      <c r="B815">
        <v>46115</v>
      </c>
      <c r="C815" t="s">
        <v>558</v>
      </c>
      <c r="D815" t="s">
        <v>20</v>
      </c>
      <c r="E815" t="s">
        <v>21</v>
      </c>
      <c r="F815" t="s">
        <v>31</v>
      </c>
      <c r="G815" t="s">
        <v>23</v>
      </c>
      <c r="H815" t="s">
        <v>203</v>
      </c>
      <c r="I815" t="s">
        <v>28</v>
      </c>
      <c r="J815" t="s">
        <v>72</v>
      </c>
      <c r="K815" t="s">
        <v>1254</v>
      </c>
      <c r="L815" t="s">
        <v>192</v>
      </c>
      <c r="M815" t="s">
        <v>296</v>
      </c>
      <c r="N815" s="2">
        <v>40970</v>
      </c>
      <c r="O815" s="2">
        <v>40972</v>
      </c>
      <c r="P815">
        <v>39</v>
      </c>
      <c r="Q815" s="1">
        <v>0.1</v>
      </c>
      <c r="R815">
        <v>19.98</v>
      </c>
      <c r="S815">
        <v>4</v>
      </c>
      <c r="T815">
        <f t="shared" si="12"/>
        <v>779.22</v>
      </c>
    </row>
    <row r="816" spans="1:20" x14ac:dyDescent="0.3">
      <c r="A816">
        <v>815</v>
      </c>
      <c r="B816">
        <v>46115</v>
      </c>
      <c r="C816" t="s">
        <v>558</v>
      </c>
      <c r="D816" t="s">
        <v>20</v>
      </c>
      <c r="E816" t="s">
        <v>39</v>
      </c>
      <c r="F816" t="s">
        <v>31</v>
      </c>
      <c r="G816" t="s">
        <v>23</v>
      </c>
      <c r="H816" t="s">
        <v>61</v>
      </c>
      <c r="I816" t="s">
        <v>28</v>
      </c>
      <c r="J816" t="s">
        <v>72</v>
      </c>
      <c r="K816" t="s">
        <v>189</v>
      </c>
      <c r="L816" t="s">
        <v>192</v>
      </c>
      <c r="M816" t="s">
        <v>131</v>
      </c>
      <c r="N816" s="2">
        <v>40970</v>
      </c>
      <c r="O816" s="2">
        <v>40970</v>
      </c>
      <c r="P816">
        <v>43</v>
      </c>
      <c r="Q816" s="1">
        <v>0</v>
      </c>
      <c r="R816">
        <v>12.28</v>
      </c>
      <c r="S816">
        <v>6.47</v>
      </c>
      <c r="T816">
        <f t="shared" si="12"/>
        <v>528.04</v>
      </c>
    </row>
    <row r="817" spans="1:20" x14ac:dyDescent="0.3">
      <c r="A817">
        <v>816</v>
      </c>
      <c r="B817">
        <v>46375</v>
      </c>
      <c r="C817" t="s">
        <v>424</v>
      </c>
      <c r="D817" t="s">
        <v>20</v>
      </c>
      <c r="E817" t="s">
        <v>39</v>
      </c>
      <c r="F817" t="s">
        <v>22</v>
      </c>
      <c r="G817" t="s">
        <v>93</v>
      </c>
      <c r="H817" t="s">
        <v>94</v>
      </c>
      <c r="I817" t="s">
        <v>28</v>
      </c>
      <c r="J817" t="s">
        <v>72</v>
      </c>
      <c r="K817" t="s">
        <v>82</v>
      </c>
      <c r="L817" t="s">
        <v>192</v>
      </c>
      <c r="M817" t="s">
        <v>232</v>
      </c>
      <c r="N817" s="2">
        <v>40781</v>
      </c>
      <c r="O817" s="2">
        <v>40783</v>
      </c>
      <c r="P817">
        <v>43</v>
      </c>
      <c r="Q817" s="1">
        <v>0.02</v>
      </c>
      <c r="R817">
        <v>35.44</v>
      </c>
      <c r="S817">
        <v>5.09</v>
      </c>
      <c r="T817">
        <f t="shared" si="12"/>
        <v>1523.9199999999998</v>
      </c>
    </row>
    <row r="818" spans="1:20" x14ac:dyDescent="0.3">
      <c r="A818">
        <v>817</v>
      </c>
      <c r="B818">
        <v>46375</v>
      </c>
      <c r="C818" t="s">
        <v>424</v>
      </c>
      <c r="D818" t="s">
        <v>20</v>
      </c>
      <c r="E818" t="s">
        <v>21</v>
      </c>
      <c r="F818" t="s">
        <v>22</v>
      </c>
      <c r="G818" t="s">
        <v>93</v>
      </c>
      <c r="H818" t="s">
        <v>203</v>
      </c>
      <c r="I818" t="s">
        <v>28</v>
      </c>
      <c r="J818" t="s">
        <v>72</v>
      </c>
      <c r="K818" t="s">
        <v>1107</v>
      </c>
      <c r="L818" t="s">
        <v>192</v>
      </c>
      <c r="M818" t="s">
        <v>137</v>
      </c>
      <c r="N818" s="2">
        <v>40781</v>
      </c>
      <c r="O818" s="2">
        <v>40782</v>
      </c>
      <c r="P818">
        <v>29</v>
      </c>
      <c r="Q818" s="1">
        <v>0.08</v>
      </c>
      <c r="R818">
        <v>125.99</v>
      </c>
      <c r="S818">
        <v>5.26</v>
      </c>
      <c r="T818">
        <f t="shared" si="12"/>
        <v>3653.71</v>
      </c>
    </row>
    <row r="819" spans="1:20" x14ac:dyDescent="0.3">
      <c r="A819">
        <v>818</v>
      </c>
      <c r="B819">
        <v>46402</v>
      </c>
      <c r="C819" t="s">
        <v>1611</v>
      </c>
      <c r="D819" t="s">
        <v>20</v>
      </c>
      <c r="E819" t="s">
        <v>187</v>
      </c>
      <c r="F819" t="s">
        <v>22</v>
      </c>
      <c r="G819" t="s">
        <v>93</v>
      </c>
      <c r="H819" t="s">
        <v>217</v>
      </c>
      <c r="I819" t="s">
        <v>28</v>
      </c>
      <c r="J819" t="s">
        <v>72</v>
      </c>
      <c r="K819" t="s">
        <v>221</v>
      </c>
      <c r="L819" t="s">
        <v>192</v>
      </c>
      <c r="M819" t="s">
        <v>182</v>
      </c>
      <c r="N819" s="2">
        <v>40916</v>
      </c>
      <c r="O819" s="2">
        <v>40918</v>
      </c>
      <c r="P819">
        <v>30</v>
      </c>
      <c r="Q819" s="1">
        <v>0.03</v>
      </c>
      <c r="R819">
        <v>29.18</v>
      </c>
      <c r="S819">
        <v>8.5500000000000007</v>
      </c>
      <c r="T819">
        <f t="shared" si="12"/>
        <v>875.4</v>
      </c>
    </row>
    <row r="820" spans="1:20" x14ac:dyDescent="0.3">
      <c r="A820">
        <v>819</v>
      </c>
      <c r="B820">
        <v>46402</v>
      </c>
      <c r="C820" t="s">
        <v>1611</v>
      </c>
      <c r="D820" t="s">
        <v>20</v>
      </c>
      <c r="E820" t="s">
        <v>21</v>
      </c>
      <c r="F820" t="s">
        <v>22</v>
      </c>
      <c r="G820" t="s">
        <v>93</v>
      </c>
      <c r="H820" t="s">
        <v>33</v>
      </c>
      <c r="I820" t="s">
        <v>28</v>
      </c>
      <c r="J820" t="s">
        <v>72</v>
      </c>
      <c r="K820" t="s">
        <v>210</v>
      </c>
      <c r="L820" t="s">
        <v>706</v>
      </c>
      <c r="M820" t="s">
        <v>238</v>
      </c>
      <c r="N820" s="2">
        <v>40916</v>
      </c>
      <c r="O820" s="2">
        <v>40917</v>
      </c>
      <c r="P820">
        <v>32</v>
      </c>
      <c r="Q820" s="1">
        <v>0.01</v>
      </c>
      <c r="R820">
        <v>66.989999999999995</v>
      </c>
      <c r="S820">
        <v>13.99</v>
      </c>
      <c r="T820">
        <f t="shared" si="12"/>
        <v>2143.6799999999998</v>
      </c>
    </row>
    <row r="821" spans="1:20" x14ac:dyDescent="0.3">
      <c r="A821">
        <v>820</v>
      </c>
      <c r="B821">
        <v>46402</v>
      </c>
      <c r="C821" t="s">
        <v>1611</v>
      </c>
      <c r="D821" t="s">
        <v>38</v>
      </c>
      <c r="E821" t="s">
        <v>21</v>
      </c>
      <c r="F821" t="s">
        <v>22</v>
      </c>
      <c r="G821" t="s">
        <v>93</v>
      </c>
      <c r="H821" t="s">
        <v>203</v>
      </c>
      <c r="I821" t="s">
        <v>28</v>
      </c>
      <c r="J821" t="s">
        <v>72</v>
      </c>
      <c r="K821" t="s">
        <v>409</v>
      </c>
      <c r="L821" t="s">
        <v>192</v>
      </c>
      <c r="M821" t="s">
        <v>123</v>
      </c>
      <c r="N821" s="2">
        <v>40916</v>
      </c>
      <c r="O821" s="2">
        <v>40917</v>
      </c>
      <c r="P821">
        <v>13</v>
      </c>
      <c r="Q821" s="1">
        <v>0.01</v>
      </c>
      <c r="R821">
        <v>115.99</v>
      </c>
      <c r="S821">
        <v>2.5</v>
      </c>
      <c r="T821">
        <f t="shared" si="12"/>
        <v>1507.87</v>
      </c>
    </row>
    <row r="822" spans="1:20" x14ac:dyDescent="0.3">
      <c r="A822">
        <v>821</v>
      </c>
      <c r="B822">
        <v>46434</v>
      </c>
      <c r="C822" t="s">
        <v>389</v>
      </c>
      <c r="D822" t="s">
        <v>20</v>
      </c>
      <c r="E822" t="s">
        <v>39</v>
      </c>
      <c r="F822" t="s">
        <v>47</v>
      </c>
      <c r="G822" t="s">
        <v>23</v>
      </c>
      <c r="H822" t="s">
        <v>54</v>
      </c>
      <c r="I822" t="s">
        <v>28</v>
      </c>
      <c r="J822" t="s">
        <v>84</v>
      </c>
      <c r="K822" t="s">
        <v>133</v>
      </c>
      <c r="L822" t="s">
        <v>192</v>
      </c>
      <c r="M822" t="s">
        <v>111</v>
      </c>
      <c r="N822" s="2">
        <v>40634</v>
      </c>
      <c r="O822" s="2">
        <v>40635</v>
      </c>
      <c r="P822">
        <v>34</v>
      </c>
      <c r="Q822" s="1">
        <v>0.06</v>
      </c>
      <c r="R822">
        <v>24.95</v>
      </c>
      <c r="S822">
        <v>2.99</v>
      </c>
      <c r="T822">
        <f t="shared" si="12"/>
        <v>848.3</v>
      </c>
    </row>
    <row r="823" spans="1:20" x14ac:dyDescent="0.3">
      <c r="A823">
        <v>822</v>
      </c>
      <c r="B823">
        <v>46436</v>
      </c>
      <c r="C823" t="s">
        <v>482</v>
      </c>
      <c r="D823" t="s">
        <v>20</v>
      </c>
      <c r="E823" t="s">
        <v>21</v>
      </c>
      <c r="F823" t="s">
        <v>47</v>
      </c>
      <c r="G823" t="s">
        <v>48</v>
      </c>
      <c r="H823" t="s">
        <v>206</v>
      </c>
      <c r="I823" t="s">
        <v>28</v>
      </c>
      <c r="J823" t="s">
        <v>84</v>
      </c>
      <c r="K823" t="s">
        <v>210</v>
      </c>
      <c r="L823" t="s">
        <v>26</v>
      </c>
      <c r="M823" t="s">
        <v>111</v>
      </c>
      <c r="N823" s="2">
        <v>40272</v>
      </c>
      <c r="O823" s="2">
        <v>40279</v>
      </c>
      <c r="P823">
        <v>46</v>
      </c>
      <c r="Q823" s="1">
        <v>0</v>
      </c>
      <c r="R823">
        <v>35.99</v>
      </c>
      <c r="S823">
        <v>0.99</v>
      </c>
      <c r="T823">
        <f t="shared" si="12"/>
        <v>1655.5400000000002</v>
      </c>
    </row>
    <row r="824" spans="1:20" x14ac:dyDescent="0.3">
      <c r="A824">
        <v>823</v>
      </c>
      <c r="B824">
        <v>46565</v>
      </c>
      <c r="C824" t="s">
        <v>594</v>
      </c>
      <c r="D824" t="s">
        <v>38</v>
      </c>
      <c r="E824" t="s">
        <v>39</v>
      </c>
      <c r="F824" t="s">
        <v>22</v>
      </c>
      <c r="G824" t="s">
        <v>32</v>
      </c>
      <c r="H824" t="s">
        <v>89</v>
      </c>
      <c r="I824" t="s">
        <v>28</v>
      </c>
      <c r="J824" t="s">
        <v>84</v>
      </c>
      <c r="K824" t="s">
        <v>82</v>
      </c>
      <c r="L824" t="s">
        <v>746</v>
      </c>
      <c r="M824" t="s">
        <v>173</v>
      </c>
      <c r="N824" s="2">
        <v>41082</v>
      </c>
      <c r="O824" s="2">
        <v>41082</v>
      </c>
      <c r="P824">
        <v>26</v>
      </c>
      <c r="Q824" s="1">
        <v>0.05</v>
      </c>
      <c r="R824">
        <v>300.64999999999998</v>
      </c>
      <c r="S824">
        <v>24.49</v>
      </c>
      <c r="T824">
        <f t="shared" si="12"/>
        <v>7816.9</v>
      </c>
    </row>
    <row r="825" spans="1:20" x14ac:dyDescent="0.3">
      <c r="A825">
        <v>824</v>
      </c>
      <c r="B825">
        <v>46565</v>
      </c>
      <c r="C825" t="s">
        <v>594</v>
      </c>
      <c r="D825" t="s">
        <v>20</v>
      </c>
      <c r="E825" t="s">
        <v>187</v>
      </c>
      <c r="F825" t="s">
        <v>22</v>
      </c>
      <c r="G825" t="s">
        <v>32</v>
      </c>
      <c r="H825" t="s">
        <v>217</v>
      </c>
      <c r="I825" t="s">
        <v>28</v>
      </c>
      <c r="J825" t="s">
        <v>84</v>
      </c>
      <c r="K825" t="s">
        <v>231</v>
      </c>
      <c r="L825" t="s">
        <v>26</v>
      </c>
      <c r="M825" t="s">
        <v>27</v>
      </c>
      <c r="N825" s="2">
        <v>41082</v>
      </c>
      <c r="O825" s="2">
        <v>41083</v>
      </c>
      <c r="P825">
        <v>83</v>
      </c>
      <c r="Q825" s="1">
        <v>0.1</v>
      </c>
      <c r="R825">
        <v>17.670000000000002</v>
      </c>
      <c r="S825">
        <v>8.99</v>
      </c>
      <c r="T825">
        <f t="shared" si="12"/>
        <v>1466.6100000000001</v>
      </c>
    </row>
    <row r="826" spans="1:20" x14ac:dyDescent="0.3">
      <c r="A826">
        <v>825</v>
      </c>
      <c r="B826">
        <v>46565</v>
      </c>
      <c r="C826" t="s">
        <v>594</v>
      </c>
      <c r="D826" t="s">
        <v>20</v>
      </c>
      <c r="E826" t="s">
        <v>39</v>
      </c>
      <c r="F826" t="s">
        <v>22</v>
      </c>
      <c r="G826" t="s">
        <v>32</v>
      </c>
      <c r="H826" t="s">
        <v>89</v>
      </c>
      <c r="I826" t="s">
        <v>28</v>
      </c>
      <c r="J826" t="s">
        <v>84</v>
      </c>
      <c r="K826" t="s">
        <v>231</v>
      </c>
      <c r="L826" t="s">
        <v>746</v>
      </c>
      <c r="M826" t="s">
        <v>173</v>
      </c>
      <c r="N826" s="2">
        <v>41082</v>
      </c>
      <c r="O826" s="2">
        <v>41084</v>
      </c>
      <c r="P826">
        <v>13</v>
      </c>
      <c r="Q826" s="1">
        <v>0.01</v>
      </c>
      <c r="R826">
        <v>64.650000000000006</v>
      </c>
      <c r="S826">
        <v>35</v>
      </c>
      <c r="T826">
        <f t="shared" si="12"/>
        <v>840.45</v>
      </c>
    </row>
    <row r="827" spans="1:20" x14ac:dyDescent="0.3">
      <c r="A827">
        <v>826</v>
      </c>
      <c r="B827">
        <v>46787</v>
      </c>
      <c r="C827" t="s">
        <v>400</v>
      </c>
      <c r="D827" t="s">
        <v>20</v>
      </c>
      <c r="E827" t="s">
        <v>39</v>
      </c>
      <c r="F827" t="s">
        <v>31</v>
      </c>
      <c r="G827" t="s">
        <v>93</v>
      </c>
      <c r="H827" t="s">
        <v>49</v>
      </c>
      <c r="I827" t="s">
        <v>28</v>
      </c>
      <c r="J827" t="s">
        <v>84</v>
      </c>
      <c r="K827" t="s">
        <v>98</v>
      </c>
      <c r="L827" t="s">
        <v>192</v>
      </c>
      <c r="M827" t="s">
        <v>131</v>
      </c>
      <c r="N827" s="2">
        <v>41362</v>
      </c>
      <c r="O827" s="2">
        <v>41364</v>
      </c>
      <c r="P827">
        <v>28</v>
      </c>
      <c r="Q827" s="1">
        <v>0.1</v>
      </c>
      <c r="R827">
        <v>6.48</v>
      </c>
      <c r="S827">
        <v>9.17</v>
      </c>
      <c r="T827">
        <f t="shared" si="12"/>
        <v>181.44</v>
      </c>
    </row>
    <row r="828" spans="1:20" x14ac:dyDescent="0.3">
      <c r="A828">
        <v>827</v>
      </c>
      <c r="B828">
        <v>46787</v>
      </c>
      <c r="C828" t="s">
        <v>400</v>
      </c>
      <c r="D828" t="s">
        <v>20</v>
      </c>
      <c r="E828" t="s">
        <v>39</v>
      </c>
      <c r="F828" t="s">
        <v>31</v>
      </c>
      <c r="G828" t="s">
        <v>93</v>
      </c>
      <c r="H828" t="s">
        <v>89</v>
      </c>
      <c r="I828" t="s">
        <v>28</v>
      </c>
      <c r="J828" t="s">
        <v>84</v>
      </c>
      <c r="K828" t="s">
        <v>154</v>
      </c>
      <c r="L828" t="s">
        <v>26</v>
      </c>
      <c r="M828" t="s">
        <v>296</v>
      </c>
      <c r="N828" s="2">
        <v>41362</v>
      </c>
      <c r="O828" s="2">
        <v>41364</v>
      </c>
      <c r="P828">
        <v>32</v>
      </c>
      <c r="Q828" s="1">
        <v>7.0000000000000007E-2</v>
      </c>
      <c r="R828">
        <v>22.99</v>
      </c>
      <c r="S828">
        <v>8.99</v>
      </c>
      <c r="T828">
        <f t="shared" si="12"/>
        <v>735.68</v>
      </c>
    </row>
    <row r="829" spans="1:20" x14ac:dyDescent="0.3">
      <c r="A829">
        <v>828</v>
      </c>
      <c r="B829">
        <v>46853</v>
      </c>
      <c r="C829" t="s">
        <v>1621</v>
      </c>
      <c r="D829" t="s">
        <v>20</v>
      </c>
      <c r="E829" t="s">
        <v>21</v>
      </c>
      <c r="F829" t="s">
        <v>31</v>
      </c>
      <c r="G829" t="s">
        <v>48</v>
      </c>
      <c r="H829" t="s">
        <v>24</v>
      </c>
      <c r="I829" t="s">
        <v>28</v>
      </c>
      <c r="J829" t="s">
        <v>84</v>
      </c>
      <c r="K829" t="s">
        <v>210</v>
      </c>
      <c r="L829" t="s">
        <v>192</v>
      </c>
      <c r="M829" t="s">
        <v>255</v>
      </c>
      <c r="N829" s="2">
        <v>40320</v>
      </c>
      <c r="O829" s="2">
        <v>40320</v>
      </c>
      <c r="P829">
        <v>32</v>
      </c>
      <c r="Q829" s="1">
        <v>0.03</v>
      </c>
      <c r="R829">
        <v>256.99</v>
      </c>
      <c r="S829">
        <v>11.25</v>
      </c>
      <c r="T829">
        <f t="shared" si="12"/>
        <v>8223.68</v>
      </c>
    </row>
    <row r="830" spans="1:20" x14ac:dyDescent="0.3">
      <c r="A830">
        <v>829</v>
      </c>
      <c r="B830">
        <v>46884</v>
      </c>
      <c r="C830" t="s">
        <v>1126</v>
      </c>
      <c r="D830" t="s">
        <v>20</v>
      </c>
      <c r="E830" t="s">
        <v>39</v>
      </c>
      <c r="F830" t="s">
        <v>31</v>
      </c>
      <c r="G830" t="s">
        <v>93</v>
      </c>
      <c r="H830" t="s">
        <v>54</v>
      </c>
      <c r="I830" t="s">
        <v>28</v>
      </c>
      <c r="J830" t="s">
        <v>84</v>
      </c>
      <c r="K830" t="s">
        <v>58</v>
      </c>
      <c r="L830" t="s">
        <v>192</v>
      </c>
      <c r="M830" t="s">
        <v>131</v>
      </c>
      <c r="N830" s="2">
        <v>40195</v>
      </c>
      <c r="O830" s="2">
        <v>40197</v>
      </c>
      <c r="P830">
        <v>18</v>
      </c>
      <c r="Q830" s="1">
        <v>0.1</v>
      </c>
      <c r="R830">
        <v>7.64</v>
      </c>
      <c r="S830">
        <v>1.39</v>
      </c>
      <c r="T830">
        <f t="shared" si="12"/>
        <v>137.51999999999998</v>
      </c>
    </row>
    <row r="831" spans="1:20" x14ac:dyDescent="0.3">
      <c r="A831">
        <v>830</v>
      </c>
      <c r="B831">
        <v>46884</v>
      </c>
      <c r="C831" t="s">
        <v>1126</v>
      </c>
      <c r="D831" t="s">
        <v>20</v>
      </c>
      <c r="E831" t="s">
        <v>21</v>
      </c>
      <c r="F831" t="s">
        <v>31</v>
      </c>
      <c r="G831" t="s">
        <v>93</v>
      </c>
      <c r="H831" t="s">
        <v>24</v>
      </c>
      <c r="I831" t="s">
        <v>28</v>
      </c>
      <c r="J831" t="s">
        <v>84</v>
      </c>
      <c r="K831" t="s">
        <v>1147</v>
      </c>
      <c r="L831" t="s">
        <v>192</v>
      </c>
      <c r="M831" t="s">
        <v>69</v>
      </c>
      <c r="N831" s="2">
        <v>40195</v>
      </c>
      <c r="O831" s="2">
        <v>40197</v>
      </c>
      <c r="P831">
        <v>3</v>
      </c>
      <c r="Q831" s="1">
        <v>0</v>
      </c>
      <c r="R831">
        <v>125.99</v>
      </c>
      <c r="S831">
        <v>2.5</v>
      </c>
      <c r="T831">
        <f t="shared" si="12"/>
        <v>377.96999999999997</v>
      </c>
    </row>
    <row r="832" spans="1:20" x14ac:dyDescent="0.3">
      <c r="A832">
        <v>831</v>
      </c>
      <c r="B832">
        <v>46884</v>
      </c>
      <c r="C832" t="s">
        <v>1126</v>
      </c>
      <c r="D832" t="s">
        <v>20</v>
      </c>
      <c r="E832" t="s">
        <v>39</v>
      </c>
      <c r="F832" t="s">
        <v>31</v>
      </c>
      <c r="G832" t="s">
        <v>93</v>
      </c>
      <c r="H832" t="s">
        <v>94</v>
      </c>
      <c r="I832" t="s">
        <v>28</v>
      </c>
      <c r="J832" t="s">
        <v>84</v>
      </c>
      <c r="K832" t="s">
        <v>113</v>
      </c>
      <c r="L832" t="s">
        <v>44</v>
      </c>
      <c r="M832" t="s">
        <v>296</v>
      </c>
      <c r="N832" s="2">
        <v>40195</v>
      </c>
      <c r="O832" s="2">
        <v>40196</v>
      </c>
      <c r="P832">
        <v>25</v>
      </c>
      <c r="Q832" s="1">
        <v>0.1</v>
      </c>
      <c r="R832">
        <v>11.55</v>
      </c>
      <c r="S832">
        <v>2.36</v>
      </c>
      <c r="T832">
        <f t="shared" si="12"/>
        <v>288.75</v>
      </c>
    </row>
    <row r="833" spans="1:20" x14ac:dyDescent="0.3">
      <c r="A833">
        <v>832</v>
      </c>
      <c r="B833">
        <v>47108</v>
      </c>
      <c r="C833" t="s">
        <v>960</v>
      </c>
      <c r="D833" t="s">
        <v>20</v>
      </c>
      <c r="E833" t="s">
        <v>187</v>
      </c>
      <c r="F833" t="s">
        <v>31</v>
      </c>
      <c r="G833" t="s">
        <v>32</v>
      </c>
      <c r="H833" t="s">
        <v>217</v>
      </c>
      <c r="I833" t="s">
        <v>28</v>
      </c>
      <c r="J833" t="s">
        <v>84</v>
      </c>
      <c r="K833" t="s">
        <v>291</v>
      </c>
      <c r="L833" t="s">
        <v>26</v>
      </c>
      <c r="M833" t="s">
        <v>131</v>
      </c>
      <c r="N833" s="2">
        <v>40466</v>
      </c>
      <c r="O833" s="2">
        <v>40467</v>
      </c>
      <c r="P833">
        <v>34</v>
      </c>
      <c r="Q833" s="1">
        <v>7.0000000000000007E-2</v>
      </c>
      <c r="R833">
        <v>18.649999999999999</v>
      </c>
      <c r="S833">
        <v>3.77</v>
      </c>
      <c r="T833">
        <f t="shared" si="12"/>
        <v>634.09999999999991</v>
      </c>
    </row>
    <row r="834" spans="1:20" x14ac:dyDescent="0.3">
      <c r="A834">
        <v>833</v>
      </c>
      <c r="B834">
        <v>47108</v>
      </c>
      <c r="C834" t="s">
        <v>960</v>
      </c>
      <c r="D834" t="s">
        <v>20</v>
      </c>
      <c r="E834" t="s">
        <v>21</v>
      </c>
      <c r="F834" t="s">
        <v>31</v>
      </c>
      <c r="G834" t="s">
        <v>32</v>
      </c>
      <c r="H834" t="s">
        <v>24</v>
      </c>
      <c r="I834" t="s">
        <v>28</v>
      </c>
      <c r="J834" t="s">
        <v>84</v>
      </c>
      <c r="K834" t="s">
        <v>25</v>
      </c>
      <c r="L834" t="s">
        <v>706</v>
      </c>
      <c r="M834" t="s">
        <v>255</v>
      </c>
      <c r="N834" s="2">
        <v>40466</v>
      </c>
      <c r="O834" s="2">
        <v>40468</v>
      </c>
      <c r="P834">
        <v>13</v>
      </c>
      <c r="Q834" s="1">
        <v>0.06</v>
      </c>
      <c r="R834">
        <v>17.98</v>
      </c>
      <c r="S834">
        <v>8.51</v>
      </c>
      <c r="T834">
        <f t="shared" si="12"/>
        <v>233.74</v>
      </c>
    </row>
    <row r="835" spans="1:20" x14ac:dyDescent="0.3">
      <c r="A835">
        <v>834</v>
      </c>
      <c r="B835">
        <v>47108</v>
      </c>
      <c r="C835" t="s">
        <v>960</v>
      </c>
      <c r="D835" t="s">
        <v>38</v>
      </c>
      <c r="E835" t="s">
        <v>39</v>
      </c>
      <c r="F835" t="s">
        <v>31</v>
      </c>
      <c r="G835" t="s">
        <v>32</v>
      </c>
      <c r="H835" t="s">
        <v>94</v>
      </c>
      <c r="I835" t="s">
        <v>28</v>
      </c>
      <c r="J835" t="s">
        <v>84</v>
      </c>
      <c r="K835" t="s">
        <v>274</v>
      </c>
      <c r="L835" t="s">
        <v>192</v>
      </c>
      <c r="M835" t="s">
        <v>131</v>
      </c>
      <c r="N835" s="2">
        <v>40466</v>
      </c>
      <c r="O835" s="2">
        <v>40469</v>
      </c>
      <c r="P835">
        <v>47</v>
      </c>
      <c r="Q835" s="1">
        <v>0.1</v>
      </c>
      <c r="R835">
        <v>9.99</v>
      </c>
      <c r="S835">
        <v>4.78</v>
      </c>
      <c r="T835">
        <f t="shared" ref="T835:T898" si="13">R835*P835</f>
        <v>469.53000000000003</v>
      </c>
    </row>
    <row r="836" spans="1:20" x14ac:dyDescent="0.3">
      <c r="A836">
        <v>835</v>
      </c>
      <c r="B836">
        <v>47108</v>
      </c>
      <c r="C836" t="s">
        <v>960</v>
      </c>
      <c r="D836" t="s">
        <v>38</v>
      </c>
      <c r="E836" t="s">
        <v>21</v>
      </c>
      <c r="F836" t="s">
        <v>31</v>
      </c>
      <c r="G836" t="s">
        <v>32</v>
      </c>
      <c r="H836" t="s">
        <v>33</v>
      </c>
      <c r="I836" t="s">
        <v>28</v>
      </c>
      <c r="J836" t="s">
        <v>84</v>
      </c>
      <c r="K836" t="s">
        <v>409</v>
      </c>
      <c r="L836" t="s">
        <v>192</v>
      </c>
      <c r="M836" t="s">
        <v>131</v>
      </c>
      <c r="N836" s="2">
        <v>40466</v>
      </c>
      <c r="O836" s="2">
        <v>40467</v>
      </c>
      <c r="P836">
        <v>16</v>
      </c>
      <c r="Q836" s="1">
        <v>0.08</v>
      </c>
      <c r="R836">
        <v>175.99</v>
      </c>
      <c r="S836">
        <v>8.99</v>
      </c>
      <c r="T836">
        <f t="shared" si="13"/>
        <v>2815.84</v>
      </c>
    </row>
    <row r="837" spans="1:20" x14ac:dyDescent="0.3">
      <c r="A837">
        <v>836</v>
      </c>
      <c r="B837">
        <v>47109</v>
      </c>
      <c r="C837" t="s">
        <v>558</v>
      </c>
      <c r="D837" t="s">
        <v>20</v>
      </c>
      <c r="E837" t="s">
        <v>187</v>
      </c>
      <c r="F837" t="s">
        <v>31</v>
      </c>
      <c r="G837" t="s">
        <v>41</v>
      </c>
      <c r="H837" t="s">
        <v>188</v>
      </c>
      <c r="I837" t="s">
        <v>28</v>
      </c>
      <c r="J837" t="s">
        <v>84</v>
      </c>
      <c r="K837" t="s">
        <v>282</v>
      </c>
      <c r="L837" t="s">
        <v>706</v>
      </c>
      <c r="M837" t="s">
        <v>296</v>
      </c>
      <c r="N837" s="2">
        <v>41163</v>
      </c>
      <c r="O837" s="2">
        <v>41165</v>
      </c>
      <c r="P837">
        <v>92</v>
      </c>
      <c r="Q837" s="1">
        <v>0.06</v>
      </c>
      <c r="R837">
        <v>128.24</v>
      </c>
      <c r="S837">
        <v>12.65</v>
      </c>
      <c r="T837">
        <f t="shared" si="13"/>
        <v>11798.080000000002</v>
      </c>
    </row>
    <row r="838" spans="1:20" x14ac:dyDescent="0.3">
      <c r="A838">
        <v>837</v>
      </c>
      <c r="B838">
        <v>47265</v>
      </c>
      <c r="C838" t="s">
        <v>651</v>
      </c>
      <c r="D838" t="s">
        <v>20</v>
      </c>
      <c r="E838" t="s">
        <v>39</v>
      </c>
      <c r="F838" t="s">
        <v>22</v>
      </c>
      <c r="G838" t="s">
        <v>23</v>
      </c>
      <c r="H838" t="s">
        <v>94</v>
      </c>
      <c r="I838" t="s">
        <v>28</v>
      </c>
      <c r="J838" t="s">
        <v>84</v>
      </c>
      <c r="K838" t="s">
        <v>71</v>
      </c>
      <c r="L838" t="s">
        <v>192</v>
      </c>
      <c r="M838" t="s">
        <v>238</v>
      </c>
      <c r="N838" s="2">
        <v>41253</v>
      </c>
      <c r="O838" s="2">
        <v>41254</v>
      </c>
      <c r="P838">
        <v>62</v>
      </c>
      <c r="Q838" s="1">
        <v>0.02</v>
      </c>
      <c r="R838">
        <v>5.98</v>
      </c>
      <c r="S838">
        <v>5.46</v>
      </c>
      <c r="T838">
        <f t="shared" si="13"/>
        <v>370.76000000000005</v>
      </c>
    </row>
    <row r="839" spans="1:20" x14ac:dyDescent="0.3">
      <c r="A839">
        <v>838</v>
      </c>
      <c r="B839">
        <v>47399</v>
      </c>
      <c r="C839" t="s">
        <v>1298</v>
      </c>
      <c r="D839" t="s">
        <v>20</v>
      </c>
      <c r="E839" t="s">
        <v>39</v>
      </c>
      <c r="F839" t="s">
        <v>31</v>
      </c>
      <c r="G839" t="s">
        <v>48</v>
      </c>
      <c r="H839" t="s">
        <v>42</v>
      </c>
      <c r="I839" t="s">
        <v>28</v>
      </c>
      <c r="J839" t="s">
        <v>84</v>
      </c>
      <c r="K839" t="s">
        <v>145</v>
      </c>
      <c r="L839" t="s">
        <v>192</v>
      </c>
      <c r="M839" t="s">
        <v>121</v>
      </c>
      <c r="N839" s="2">
        <v>41487</v>
      </c>
      <c r="O839" s="2">
        <v>41487</v>
      </c>
      <c r="P839">
        <v>52</v>
      </c>
      <c r="Q839" s="1">
        <v>0</v>
      </c>
      <c r="R839">
        <v>5.28</v>
      </c>
      <c r="S839">
        <v>2.99</v>
      </c>
      <c r="T839">
        <f t="shared" si="13"/>
        <v>274.56</v>
      </c>
    </row>
    <row r="840" spans="1:20" x14ac:dyDescent="0.3">
      <c r="A840">
        <v>839</v>
      </c>
      <c r="B840">
        <v>47493</v>
      </c>
      <c r="C840" t="s">
        <v>1236</v>
      </c>
      <c r="D840" t="s">
        <v>578</v>
      </c>
      <c r="E840" t="s">
        <v>187</v>
      </c>
      <c r="F840" t="s">
        <v>31</v>
      </c>
      <c r="G840" t="s">
        <v>23</v>
      </c>
      <c r="H840" t="s">
        <v>188</v>
      </c>
      <c r="I840" t="s">
        <v>28</v>
      </c>
      <c r="J840" t="s">
        <v>84</v>
      </c>
      <c r="K840" t="s">
        <v>43</v>
      </c>
      <c r="L840" t="s">
        <v>283</v>
      </c>
      <c r="M840" t="s">
        <v>296</v>
      </c>
      <c r="N840" s="2">
        <v>40220</v>
      </c>
      <c r="O840" s="2">
        <v>40222</v>
      </c>
      <c r="P840">
        <v>36</v>
      </c>
      <c r="Q840" s="1">
        <v>7.0000000000000007E-2</v>
      </c>
      <c r="R840">
        <v>270.98</v>
      </c>
      <c r="S840">
        <v>50</v>
      </c>
      <c r="T840">
        <f t="shared" si="13"/>
        <v>9755.2800000000007</v>
      </c>
    </row>
    <row r="841" spans="1:20" x14ac:dyDescent="0.3">
      <c r="A841">
        <v>840</v>
      </c>
      <c r="B841">
        <v>47682</v>
      </c>
      <c r="C841" t="s">
        <v>270</v>
      </c>
      <c r="D841" t="s">
        <v>20</v>
      </c>
      <c r="E841" t="s">
        <v>39</v>
      </c>
      <c r="F841" t="s">
        <v>31</v>
      </c>
      <c r="G841" t="s">
        <v>257</v>
      </c>
      <c r="H841" t="s">
        <v>94</v>
      </c>
      <c r="I841" t="s">
        <v>28</v>
      </c>
      <c r="J841" t="s">
        <v>84</v>
      </c>
      <c r="K841" t="s">
        <v>98</v>
      </c>
      <c r="L841" t="s">
        <v>192</v>
      </c>
      <c r="M841" t="s">
        <v>121</v>
      </c>
      <c r="N841" s="2">
        <v>41594</v>
      </c>
      <c r="O841" s="2">
        <v>41595</v>
      </c>
      <c r="P841">
        <v>137</v>
      </c>
      <c r="Q841" s="1">
        <v>0</v>
      </c>
      <c r="R841">
        <v>83.98</v>
      </c>
      <c r="S841">
        <v>5.01</v>
      </c>
      <c r="T841">
        <f t="shared" si="13"/>
        <v>11505.26</v>
      </c>
    </row>
    <row r="842" spans="1:20" x14ac:dyDescent="0.3">
      <c r="A842">
        <v>841</v>
      </c>
      <c r="B842">
        <v>47813</v>
      </c>
      <c r="C842" t="s">
        <v>971</v>
      </c>
      <c r="D842" t="s">
        <v>20</v>
      </c>
      <c r="E842" t="s">
        <v>39</v>
      </c>
      <c r="F842" t="s">
        <v>47</v>
      </c>
      <c r="G842" t="s">
        <v>41</v>
      </c>
      <c r="H842" t="s">
        <v>89</v>
      </c>
      <c r="I842" t="s">
        <v>28</v>
      </c>
      <c r="J842" t="s">
        <v>84</v>
      </c>
      <c r="K842" t="s">
        <v>43</v>
      </c>
      <c r="L842" t="s">
        <v>192</v>
      </c>
      <c r="M842" t="s">
        <v>114</v>
      </c>
      <c r="N842" s="2">
        <v>40417</v>
      </c>
      <c r="O842" s="2">
        <v>40419</v>
      </c>
      <c r="P842">
        <v>90</v>
      </c>
      <c r="Q842" s="1">
        <v>0</v>
      </c>
      <c r="R842">
        <v>6.68</v>
      </c>
      <c r="S842">
        <v>5.66</v>
      </c>
      <c r="T842">
        <f t="shared" si="13"/>
        <v>601.19999999999993</v>
      </c>
    </row>
    <row r="843" spans="1:20" x14ac:dyDescent="0.3">
      <c r="A843">
        <v>842</v>
      </c>
      <c r="B843">
        <v>47971</v>
      </c>
      <c r="C843" t="s">
        <v>728</v>
      </c>
      <c r="D843" t="s">
        <v>20</v>
      </c>
      <c r="E843" t="s">
        <v>187</v>
      </c>
      <c r="F843" t="s">
        <v>31</v>
      </c>
      <c r="G843" t="s">
        <v>41</v>
      </c>
      <c r="H843" t="s">
        <v>225</v>
      </c>
      <c r="I843" t="s">
        <v>28</v>
      </c>
      <c r="J843" t="s">
        <v>84</v>
      </c>
      <c r="K843" t="s">
        <v>98</v>
      </c>
      <c r="L843" t="s">
        <v>192</v>
      </c>
      <c r="M843" t="s">
        <v>131</v>
      </c>
      <c r="N843" s="2">
        <v>41576</v>
      </c>
      <c r="O843" s="2">
        <v>41577</v>
      </c>
      <c r="P843">
        <v>50</v>
      </c>
      <c r="Q843" s="1">
        <v>0.09</v>
      </c>
      <c r="R843">
        <v>4.95</v>
      </c>
      <c r="S843">
        <v>5.32</v>
      </c>
      <c r="T843">
        <f t="shared" si="13"/>
        <v>247.5</v>
      </c>
    </row>
    <row r="844" spans="1:20" x14ac:dyDescent="0.3">
      <c r="A844">
        <v>843</v>
      </c>
      <c r="B844">
        <v>48032</v>
      </c>
      <c r="C844" t="s">
        <v>459</v>
      </c>
      <c r="D844" t="s">
        <v>20</v>
      </c>
      <c r="E844" t="s">
        <v>39</v>
      </c>
      <c r="F844" t="s">
        <v>47</v>
      </c>
      <c r="G844" t="s">
        <v>41</v>
      </c>
      <c r="H844" t="s">
        <v>54</v>
      </c>
      <c r="I844" t="s">
        <v>28</v>
      </c>
      <c r="J844" t="s">
        <v>84</v>
      </c>
      <c r="K844" t="s">
        <v>165</v>
      </c>
      <c r="L844" t="s">
        <v>192</v>
      </c>
      <c r="M844" t="s">
        <v>111</v>
      </c>
      <c r="N844" s="2">
        <v>40781</v>
      </c>
      <c r="O844" s="2">
        <v>40782</v>
      </c>
      <c r="P844">
        <v>76</v>
      </c>
      <c r="Q844" s="1">
        <v>0.09</v>
      </c>
      <c r="R844">
        <v>7.77</v>
      </c>
      <c r="S844">
        <v>9.23</v>
      </c>
      <c r="T844">
        <f t="shared" si="13"/>
        <v>590.52</v>
      </c>
    </row>
    <row r="845" spans="1:20" x14ac:dyDescent="0.3">
      <c r="A845">
        <v>844</v>
      </c>
      <c r="B845">
        <v>48032</v>
      </c>
      <c r="C845" t="s">
        <v>459</v>
      </c>
      <c r="D845" t="s">
        <v>20</v>
      </c>
      <c r="E845" t="s">
        <v>39</v>
      </c>
      <c r="F845" t="s">
        <v>47</v>
      </c>
      <c r="G845" t="s">
        <v>41</v>
      </c>
      <c r="H845" t="s">
        <v>61</v>
      </c>
      <c r="I845" t="s">
        <v>28</v>
      </c>
      <c r="J845" t="s">
        <v>84</v>
      </c>
      <c r="K845" t="s">
        <v>231</v>
      </c>
      <c r="L845" t="s">
        <v>192</v>
      </c>
      <c r="M845" t="s">
        <v>51</v>
      </c>
      <c r="N845" s="2">
        <v>40781</v>
      </c>
      <c r="O845" s="2">
        <v>40782</v>
      </c>
      <c r="P845">
        <v>52</v>
      </c>
      <c r="Q845" s="1">
        <v>7.0000000000000007E-2</v>
      </c>
      <c r="R845">
        <v>15.14</v>
      </c>
      <c r="S845">
        <v>4.53</v>
      </c>
      <c r="T845">
        <f t="shared" si="13"/>
        <v>787.28</v>
      </c>
    </row>
    <row r="846" spans="1:20" x14ac:dyDescent="0.3">
      <c r="A846">
        <v>845</v>
      </c>
      <c r="B846">
        <v>48071</v>
      </c>
      <c r="C846" t="s">
        <v>961</v>
      </c>
      <c r="D846" t="s">
        <v>38</v>
      </c>
      <c r="E846" t="s">
        <v>187</v>
      </c>
      <c r="F846" t="s">
        <v>31</v>
      </c>
      <c r="G846" t="s">
        <v>48</v>
      </c>
      <c r="H846" t="s">
        <v>219</v>
      </c>
      <c r="I846" t="s">
        <v>28</v>
      </c>
      <c r="J846" t="s">
        <v>84</v>
      </c>
      <c r="K846" t="s">
        <v>101</v>
      </c>
      <c r="L846" t="s">
        <v>26</v>
      </c>
      <c r="M846" t="s">
        <v>69</v>
      </c>
      <c r="N846" s="2">
        <v>40971</v>
      </c>
      <c r="O846" s="2">
        <v>40980</v>
      </c>
      <c r="P846">
        <v>1</v>
      </c>
      <c r="Q846" s="1">
        <v>0.03</v>
      </c>
      <c r="R846">
        <v>12.64</v>
      </c>
      <c r="S846">
        <v>4.9800000000000004</v>
      </c>
      <c r="T846">
        <f t="shared" si="13"/>
        <v>12.64</v>
      </c>
    </row>
    <row r="847" spans="1:20" x14ac:dyDescent="0.3">
      <c r="A847">
        <v>846</v>
      </c>
      <c r="B847">
        <v>48101</v>
      </c>
      <c r="C847" t="s">
        <v>928</v>
      </c>
      <c r="D847" t="s">
        <v>20</v>
      </c>
      <c r="E847" t="s">
        <v>39</v>
      </c>
      <c r="F847" t="s">
        <v>31</v>
      </c>
      <c r="G847" t="s">
        <v>41</v>
      </c>
      <c r="H847" t="s">
        <v>54</v>
      </c>
      <c r="I847" t="s">
        <v>28</v>
      </c>
      <c r="J847" t="s">
        <v>52</v>
      </c>
      <c r="K847" t="s">
        <v>221</v>
      </c>
      <c r="L847" t="s">
        <v>192</v>
      </c>
      <c r="M847" t="s">
        <v>296</v>
      </c>
      <c r="N847" s="2">
        <v>41164</v>
      </c>
      <c r="O847" s="2">
        <v>41166</v>
      </c>
      <c r="P847">
        <v>8</v>
      </c>
      <c r="Q847" s="1">
        <v>0.05</v>
      </c>
      <c r="R847">
        <v>22.84</v>
      </c>
      <c r="S847">
        <v>16.87</v>
      </c>
      <c r="T847">
        <f t="shared" si="13"/>
        <v>182.72</v>
      </c>
    </row>
    <row r="848" spans="1:20" x14ac:dyDescent="0.3">
      <c r="A848">
        <v>847</v>
      </c>
      <c r="B848">
        <v>48257</v>
      </c>
      <c r="C848" t="s">
        <v>797</v>
      </c>
      <c r="D848" t="s">
        <v>20</v>
      </c>
      <c r="E848" t="s">
        <v>39</v>
      </c>
      <c r="F848" t="s">
        <v>22</v>
      </c>
      <c r="G848" t="s">
        <v>48</v>
      </c>
      <c r="H848" t="s">
        <v>89</v>
      </c>
      <c r="I848" t="s">
        <v>28</v>
      </c>
      <c r="J848" t="s">
        <v>52</v>
      </c>
      <c r="K848" t="s">
        <v>231</v>
      </c>
      <c r="L848" t="s">
        <v>192</v>
      </c>
      <c r="M848" t="s">
        <v>199</v>
      </c>
      <c r="N848" s="2">
        <v>40290</v>
      </c>
      <c r="O848" s="2">
        <v>40294</v>
      </c>
      <c r="P848">
        <v>45</v>
      </c>
      <c r="Q848" s="1">
        <v>0.02</v>
      </c>
      <c r="R848">
        <v>4.57</v>
      </c>
      <c r="S848">
        <v>5.42</v>
      </c>
      <c r="T848">
        <f t="shared" si="13"/>
        <v>205.65</v>
      </c>
    </row>
    <row r="849" spans="1:20" x14ac:dyDescent="0.3">
      <c r="A849">
        <v>848</v>
      </c>
      <c r="B849">
        <v>48263</v>
      </c>
      <c r="C849" t="s">
        <v>380</v>
      </c>
      <c r="D849" t="s">
        <v>20</v>
      </c>
      <c r="E849" t="s">
        <v>39</v>
      </c>
      <c r="F849" t="s">
        <v>47</v>
      </c>
      <c r="G849" t="s">
        <v>93</v>
      </c>
      <c r="H849" t="s">
        <v>54</v>
      </c>
      <c r="I849" t="s">
        <v>28</v>
      </c>
      <c r="J849" t="s">
        <v>52</v>
      </c>
      <c r="K849" t="s">
        <v>189</v>
      </c>
      <c r="L849" t="s">
        <v>192</v>
      </c>
      <c r="M849" t="s">
        <v>117</v>
      </c>
      <c r="N849" s="2">
        <v>40611</v>
      </c>
      <c r="O849" s="2">
        <v>40612</v>
      </c>
      <c r="P849">
        <v>28</v>
      </c>
      <c r="Q849" s="1">
        <v>0.1</v>
      </c>
      <c r="R849">
        <v>5.98</v>
      </c>
      <c r="S849">
        <v>7.5</v>
      </c>
      <c r="T849">
        <f t="shared" si="13"/>
        <v>167.44</v>
      </c>
    </row>
    <row r="850" spans="1:20" x14ac:dyDescent="0.3">
      <c r="A850">
        <v>849</v>
      </c>
      <c r="B850">
        <v>48263</v>
      </c>
      <c r="C850" t="s">
        <v>380</v>
      </c>
      <c r="D850" t="s">
        <v>20</v>
      </c>
      <c r="E850" t="s">
        <v>39</v>
      </c>
      <c r="F850" t="s">
        <v>47</v>
      </c>
      <c r="G850" t="s">
        <v>93</v>
      </c>
      <c r="H850" t="s">
        <v>89</v>
      </c>
      <c r="I850" t="s">
        <v>28</v>
      </c>
      <c r="J850" t="s">
        <v>52</v>
      </c>
      <c r="K850" t="s">
        <v>189</v>
      </c>
      <c r="L850" t="s">
        <v>44</v>
      </c>
      <c r="M850" t="s">
        <v>156</v>
      </c>
      <c r="N850" s="2">
        <v>40611</v>
      </c>
      <c r="O850" s="2">
        <v>40612</v>
      </c>
      <c r="P850">
        <v>25</v>
      </c>
      <c r="Q850" s="1">
        <v>7.0000000000000007E-2</v>
      </c>
      <c r="R850">
        <v>5.68</v>
      </c>
      <c r="S850">
        <v>1.21</v>
      </c>
      <c r="T850">
        <f t="shared" si="13"/>
        <v>142</v>
      </c>
    </row>
    <row r="851" spans="1:20" x14ac:dyDescent="0.3">
      <c r="A851">
        <v>850</v>
      </c>
      <c r="B851">
        <v>48288</v>
      </c>
      <c r="C851" t="s">
        <v>588</v>
      </c>
      <c r="D851" t="s">
        <v>578</v>
      </c>
      <c r="E851" t="s">
        <v>187</v>
      </c>
      <c r="F851" t="s">
        <v>47</v>
      </c>
      <c r="G851" t="s">
        <v>93</v>
      </c>
      <c r="H851" t="s">
        <v>217</v>
      </c>
      <c r="I851" t="s">
        <v>28</v>
      </c>
      <c r="J851" t="s">
        <v>52</v>
      </c>
      <c r="K851" t="s">
        <v>181</v>
      </c>
      <c r="L851" t="s">
        <v>330</v>
      </c>
      <c r="M851" t="s">
        <v>160</v>
      </c>
      <c r="N851" s="2">
        <v>41112</v>
      </c>
      <c r="O851" s="2">
        <v>41114</v>
      </c>
      <c r="P851">
        <v>34</v>
      </c>
      <c r="Q851" s="1">
        <v>0.08</v>
      </c>
      <c r="R851">
        <v>130.97999999999999</v>
      </c>
      <c r="S851">
        <v>54.74</v>
      </c>
      <c r="T851">
        <f t="shared" si="13"/>
        <v>4453.32</v>
      </c>
    </row>
    <row r="852" spans="1:20" x14ac:dyDescent="0.3">
      <c r="A852">
        <v>851</v>
      </c>
      <c r="B852">
        <v>48452</v>
      </c>
      <c r="C852" t="s">
        <v>132</v>
      </c>
      <c r="D852" t="s">
        <v>578</v>
      </c>
      <c r="E852" t="s">
        <v>187</v>
      </c>
      <c r="F852" t="s">
        <v>47</v>
      </c>
      <c r="G852" t="s">
        <v>41</v>
      </c>
      <c r="H852" t="s">
        <v>219</v>
      </c>
      <c r="I852" t="s">
        <v>28</v>
      </c>
      <c r="J852" t="s">
        <v>52</v>
      </c>
      <c r="K852" t="s">
        <v>158</v>
      </c>
      <c r="L852" t="s">
        <v>283</v>
      </c>
      <c r="M852" t="s">
        <v>167</v>
      </c>
      <c r="N852" s="2">
        <v>40825</v>
      </c>
      <c r="O852" s="2">
        <v>40827</v>
      </c>
      <c r="P852">
        <v>58</v>
      </c>
      <c r="Q852" s="1">
        <v>0.09</v>
      </c>
      <c r="R852">
        <v>60.98</v>
      </c>
      <c r="S852">
        <v>30</v>
      </c>
      <c r="T852">
        <f t="shared" si="13"/>
        <v>3536.8399999999997</v>
      </c>
    </row>
    <row r="853" spans="1:20" x14ac:dyDescent="0.3">
      <c r="A853">
        <v>852</v>
      </c>
      <c r="B853">
        <v>48452</v>
      </c>
      <c r="C853" t="s">
        <v>132</v>
      </c>
      <c r="D853" t="s">
        <v>20</v>
      </c>
      <c r="E853" t="s">
        <v>21</v>
      </c>
      <c r="F853" t="s">
        <v>47</v>
      </c>
      <c r="G853" t="s">
        <v>41</v>
      </c>
      <c r="H853" t="s">
        <v>206</v>
      </c>
      <c r="I853" t="s">
        <v>28</v>
      </c>
      <c r="J853" t="s">
        <v>52</v>
      </c>
      <c r="K853" t="s">
        <v>1447</v>
      </c>
      <c r="L853" t="s">
        <v>192</v>
      </c>
      <c r="M853" t="s">
        <v>117</v>
      </c>
      <c r="N853" s="2">
        <v>40825</v>
      </c>
      <c r="O853" s="2">
        <v>40825</v>
      </c>
      <c r="P853">
        <v>34</v>
      </c>
      <c r="Q853" s="1">
        <v>0.1</v>
      </c>
      <c r="R853">
        <v>99.99</v>
      </c>
      <c r="S853">
        <v>19.989999999999998</v>
      </c>
      <c r="T853">
        <f t="shared" si="13"/>
        <v>3399.66</v>
      </c>
    </row>
    <row r="854" spans="1:20" x14ac:dyDescent="0.3">
      <c r="A854">
        <v>853</v>
      </c>
      <c r="B854">
        <v>48452</v>
      </c>
      <c r="C854" t="s">
        <v>132</v>
      </c>
      <c r="D854" t="s">
        <v>20</v>
      </c>
      <c r="E854" t="s">
        <v>187</v>
      </c>
      <c r="F854" t="s">
        <v>47</v>
      </c>
      <c r="G854" t="s">
        <v>41</v>
      </c>
      <c r="H854" t="s">
        <v>225</v>
      </c>
      <c r="I854" t="s">
        <v>28</v>
      </c>
      <c r="J854" t="s">
        <v>52</v>
      </c>
      <c r="K854" t="s">
        <v>98</v>
      </c>
      <c r="L854" t="s">
        <v>192</v>
      </c>
      <c r="M854" t="s">
        <v>117</v>
      </c>
      <c r="N854" s="2">
        <v>40825</v>
      </c>
      <c r="O854" s="2">
        <v>40826</v>
      </c>
      <c r="P854">
        <v>79</v>
      </c>
      <c r="Q854" s="1">
        <v>0.03</v>
      </c>
      <c r="R854">
        <v>4.18</v>
      </c>
      <c r="S854">
        <v>6.92</v>
      </c>
      <c r="T854">
        <f t="shared" si="13"/>
        <v>330.21999999999997</v>
      </c>
    </row>
    <row r="855" spans="1:20" x14ac:dyDescent="0.3">
      <c r="A855">
        <v>854</v>
      </c>
      <c r="B855">
        <v>48452</v>
      </c>
      <c r="C855" t="s">
        <v>132</v>
      </c>
      <c r="D855" t="s">
        <v>20</v>
      </c>
      <c r="E855" t="s">
        <v>39</v>
      </c>
      <c r="F855" t="s">
        <v>47</v>
      </c>
      <c r="G855" t="s">
        <v>41</v>
      </c>
      <c r="H855" t="s">
        <v>89</v>
      </c>
      <c r="I855" t="s">
        <v>28</v>
      </c>
      <c r="J855" t="s">
        <v>52</v>
      </c>
      <c r="K855" t="s">
        <v>105</v>
      </c>
      <c r="L855" t="s">
        <v>192</v>
      </c>
      <c r="M855" t="s">
        <v>111</v>
      </c>
      <c r="N855" s="2">
        <v>41556</v>
      </c>
      <c r="O855" s="2">
        <v>41558</v>
      </c>
      <c r="P855">
        <v>32</v>
      </c>
      <c r="Q855" s="1">
        <v>0.08</v>
      </c>
      <c r="R855">
        <v>4.91</v>
      </c>
      <c r="S855">
        <v>4.97</v>
      </c>
      <c r="T855">
        <f t="shared" si="13"/>
        <v>157.12</v>
      </c>
    </row>
    <row r="856" spans="1:20" x14ac:dyDescent="0.3">
      <c r="A856">
        <v>855</v>
      </c>
      <c r="B856">
        <v>48452</v>
      </c>
      <c r="C856" t="s">
        <v>132</v>
      </c>
      <c r="D856" t="s">
        <v>20</v>
      </c>
      <c r="E856" t="s">
        <v>39</v>
      </c>
      <c r="F856" t="s">
        <v>47</v>
      </c>
      <c r="G856" t="s">
        <v>41</v>
      </c>
      <c r="H856" t="s">
        <v>61</v>
      </c>
      <c r="I856" t="s">
        <v>28</v>
      </c>
      <c r="J856" t="s">
        <v>52</v>
      </c>
      <c r="K856" t="s">
        <v>133</v>
      </c>
      <c r="L856" t="s">
        <v>44</v>
      </c>
      <c r="M856" t="s">
        <v>134</v>
      </c>
      <c r="N856" s="2">
        <v>40825</v>
      </c>
      <c r="O856" s="2">
        <v>40827</v>
      </c>
      <c r="P856">
        <v>50</v>
      </c>
      <c r="Q856" s="1">
        <v>0.04</v>
      </c>
      <c r="R856">
        <v>1.48</v>
      </c>
      <c r="S856">
        <v>0.7</v>
      </c>
      <c r="T856">
        <f t="shared" si="13"/>
        <v>74</v>
      </c>
    </row>
    <row r="857" spans="1:20" x14ac:dyDescent="0.3">
      <c r="A857">
        <v>856</v>
      </c>
      <c r="B857">
        <v>48483</v>
      </c>
      <c r="C857" t="s">
        <v>270</v>
      </c>
      <c r="D857" t="s">
        <v>38</v>
      </c>
      <c r="E857" t="s">
        <v>39</v>
      </c>
      <c r="F857" t="s">
        <v>31</v>
      </c>
      <c r="G857" t="s">
        <v>23</v>
      </c>
      <c r="H857" t="s">
        <v>54</v>
      </c>
      <c r="I857" t="s">
        <v>28</v>
      </c>
      <c r="J857" t="s">
        <v>52</v>
      </c>
      <c r="K857" t="s">
        <v>71</v>
      </c>
      <c r="L857" t="s">
        <v>44</v>
      </c>
      <c r="M857" t="s">
        <v>143</v>
      </c>
      <c r="N857" s="2">
        <v>40522</v>
      </c>
      <c r="O857" s="2">
        <v>40523</v>
      </c>
      <c r="P857">
        <v>33</v>
      </c>
      <c r="Q857" s="1">
        <v>0</v>
      </c>
      <c r="R857">
        <v>2.21</v>
      </c>
      <c r="S857">
        <v>1</v>
      </c>
      <c r="T857">
        <f t="shared" si="13"/>
        <v>72.929999999999993</v>
      </c>
    </row>
    <row r="858" spans="1:20" x14ac:dyDescent="0.3">
      <c r="A858">
        <v>857</v>
      </c>
      <c r="B858">
        <v>48487</v>
      </c>
      <c r="C858" t="s">
        <v>239</v>
      </c>
      <c r="D858" t="s">
        <v>20</v>
      </c>
      <c r="E858" t="s">
        <v>39</v>
      </c>
      <c r="F858" t="s">
        <v>47</v>
      </c>
      <c r="G858" t="s">
        <v>48</v>
      </c>
      <c r="H858" t="s">
        <v>54</v>
      </c>
      <c r="I858" t="s">
        <v>28</v>
      </c>
      <c r="J858" t="s">
        <v>52</v>
      </c>
      <c r="K858" t="s">
        <v>116</v>
      </c>
      <c r="L858" t="s">
        <v>192</v>
      </c>
      <c r="M858" t="s">
        <v>156</v>
      </c>
      <c r="N858" s="2">
        <v>40554</v>
      </c>
      <c r="O858" s="2">
        <v>40556</v>
      </c>
      <c r="P858">
        <v>27</v>
      </c>
      <c r="Q858" s="1">
        <v>0</v>
      </c>
      <c r="R858">
        <v>12.97</v>
      </c>
      <c r="S858">
        <v>1.49</v>
      </c>
      <c r="T858">
        <f t="shared" si="13"/>
        <v>350.19</v>
      </c>
    </row>
    <row r="859" spans="1:20" x14ac:dyDescent="0.3">
      <c r="A859">
        <v>858</v>
      </c>
      <c r="B859">
        <v>48515</v>
      </c>
      <c r="C859" t="s">
        <v>1491</v>
      </c>
      <c r="D859" t="s">
        <v>38</v>
      </c>
      <c r="E859" t="s">
        <v>39</v>
      </c>
      <c r="F859" t="s">
        <v>22</v>
      </c>
      <c r="G859" t="s">
        <v>23</v>
      </c>
      <c r="H859" t="s">
        <v>89</v>
      </c>
      <c r="I859" t="s">
        <v>28</v>
      </c>
      <c r="J859" t="s">
        <v>52</v>
      </c>
      <c r="K859" t="s">
        <v>71</v>
      </c>
      <c r="L859" t="s">
        <v>44</v>
      </c>
      <c r="M859" t="s">
        <v>27</v>
      </c>
      <c r="N859" s="2">
        <v>41263</v>
      </c>
      <c r="O859" s="2">
        <v>41263</v>
      </c>
      <c r="P859">
        <v>94</v>
      </c>
      <c r="Q859" s="1">
        <v>0.01</v>
      </c>
      <c r="R859">
        <v>15.04</v>
      </c>
      <c r="S859">
        <v>1.97</v>
      </c>
      <c r="T859">
        <f t="shared" si="13"/>
        <v>1413.76</v>
      </c>
    </row>
    <row r="860" spans="1:20" x14ac:dyDescent="0.3">
      <c r="A860">
        <v>859</v>
      </c>
      <c r="B860">
        <v>48643</v>
      </c>
      <c r="C860" t="s">
        <v>594</v>
      </c>
      <c r="D860" t="s">
        <v>578</v>
      </c>
      <c r="E860" t="s">
        <v>21</v>
      </c>
      <c r="F860" t="s">
        <v>22</v>
      </c>
      <c r="G860" t="s">
        <v>93</v>
      </c>
      <c r="H860" t="s">
        <v>203</v>
      </c>
      <c r="I860" t="s">
        <v>28</v>
      </c>
      <c r="J860" t="s">
        <v>52</v>
      </c>
      <c r="K860" t="s">
        <v>208</v>
      </c>
      <c r="L860" t="s">
        <v>283</v>
      </c>
      <c r="M860" t="s">
        <v>182</v>
      </c>
      <c r="N860" s="2">
        <v>41565</v>
      </c>
      <c r="O860" s="2">
        <v>41567</v>
      </c>
      <c r="P860">
        <v>29</v>
      </c>
      <c r="Q860" s="1">
        <v>0.06</v>
      </c>
      <c r="R860">
        <v>808.49</v>
      </c>
      <c r="S860">
        <v>55.3</v>
      </c>
      <c r="T860">
        <f t="shared" si="13"/>
        <v>23446.21</v>
      </c>
    </row>
    <row r="861" spans="1:20" x14ac:dyDescent="0.3">
      <c r="A861">
        <v>860</v>
      </c>
      <c r="B861">
        <v>48643</v>
      </c>
      <c r="C861" t="s">
        <v>594</v>
      </c>
      <c r="D861" t="s">
        <v>20</v>
      </c>
      <c r="E861" t="s">
        <v>39</v>
      </c>
      <c r="F861" t="s">
        <v>22</v>
      </c>
      <c r="G861" t="s">
        <v>93</v>
      </c>
      <c r="H861" t="s">
        <v>42</v>
      </c>
      <c r="I861" t="s">
        <v>28</v>
      </c>
      <c r="J861" t="s">
        <v>52</v>
      </c>
      <c r="K861" t="s">
        <v>79</v>
      </c>
      <c r="L861" t="s">
        <v>192</v>
      </c>
      <c r="M861" t="s">
        <v>294</v>
      </c>
      <c r="N861" s="2">
        <v>41565</v>
      </c>
      <c r="O861" s="2">
        <v>41567</v>
      </c>
      <c r="P861">
        <v>13</v>
      </c>
      <c r="Q861" s="1">
        <v>0.06</v>
      </c>
      <c r="R861">
        <v>2.88</v>
      </c>
      <c r="S861">
        <v>0.99</v>
      </c>
      <c r="T861">
        <f t="shared" si="13"/>
        <v>37.44</v>
      </c>
    </row>
    <row r="862" spans="1:20" x14ac:dyDescent="0.3">
      <c r="A862">
        <v>861</v>
      </c>
      <c r="B862">
        <v>48643</v>
      </c>
      <c r="C862" t="s">
        <v>594</v>
      </c>
      <c r="D862" t="s">
        <v>20</v>
      </c>
      <c r="E862" t="s">
        <v>21</v>
      </c>
      <c r="F862" t="s">
        <v>22</v>
      </c>
      <c r="G862" t="s">
        <v>93</v>
      </c>
      <c r="H862" t="s">
        <v>24</v>
      </c>
      <c r="I862" t="s">
        <v>28</v>
      </c>
      <c r="J862" t="s">
        <v>52</v>
      </c>
      <c r="K862" t="s">
        <v>25</v>
      </c>
      <c r="L862" t="s">
        <v>192</v>
      </c>
      <c r="M862" t="s">
        <v>137</v>
      </c>
      <c r="N862" s="2">
        <v>41565</v>
      </c>
      <c r="O862" s="2">
        <v>41567</v>
      </c>
      <c r="P862">
        <v>105</v>
      </c>
      <c r="Q862" s="1">
        <v>0</v>
      </c>
      <c r="R862">
        <v>65.989999999999995</v>
      </c>
      <c r="S862">
        <v>8.99</v>
      </c>
      <c r="T862">
        <f t="shared" si="13"/>
        <v>6928.95</v>
      </c>
    </row>
    <row r="863" spans="1:20" x14ac:dyDescent="0.3">
      <c r="A863">
        <v>862</v>
      </c>
      <c r="B863">
        <v>48706</v>
      </c>
      <c r="C863" t="s">
        <v>46</v>
      </c>
      <c r="D863" t="s">
        <v>20</v>
      </c>
      <c r="E863" t="s">
        <v>39</v>
      </c>
      <c r="F863" t="s">
        <v>47</v>
      </c>
      <c r="G863" t="s">
        <v>48</v>
      </c>
      <c r="H863" t="s">
        <v>49</v>
      </c>
      <c r="I863" t="s">
        <v>28</v>
      </c>
      <c r="J863" t="s">
        <v>52</v>
      </c>
      <c r="K863" t="s">
        <v>50</v>
      </c>
      <c r="L863" t="s">
        <v>44</v>
      </c>
      <c r="M863" t="s">
        <v>51</v>
      </c>
      <c r="N863" s="2">
        <v>41577</v>
      </c>
      <c r="O863" s="2">
        <v>41581</v>
      </c>
      <c r="P863">
        <v>59</v>
      </c>
      <c r="Q863" s="1">
        <v>0.09</v>
      </c>
      <c r="R863">
        <v>1.1399999999999999</v>
      </c>
      <c r="S863">
        <v>0.7</v>
      </c>
      <c r="T863">
        <f t="shared" si="13"/>
        <v>67.259999999999991</v>
      </c>
    </row>
    <row r="864" spans="1:20" x14ac:dyDescent="0.3">
      <c r="A864">
        <v>863</v>
      </c>
      <c r="B864">
        <v>48706</v>
      </c>
      <c r="C864" t="s">
        <v>46</v>
      </c>
      <c r="D864" t="s">
        <v>20</v>
      </c>
      <c r="E864" t="s">
        <v>39</v>
      </c>
      <c r="F864" t="s">
        <v>47</v>
      </c>
      <c r="G864" t="s">
        <v>48</v>
      </c>
      <c r="H864" t="s">
        <v>78</v>
      </c>
      <c r="I864" t="s">
        <v>28</v>
      </c>
      <c r="J864" t="s">
        <v>52</v>
      </c>
      <c r="K864" t="s">
        <v>113</v>
      </c>
      <c r="L864" t="s">
        <v>192</v>
      </c>
      <c r="M864" t="s">
        <v>160</v>
      </c>
      <c r="N864" s="2">
        <v>41577</v>
      </c>
      <c r="O864" s="2">
        <v>41584</v>
      </c>
      <c r="P864">
        <v>38</v>
      </c>
      <c r="Q864" s="1">
        <v>0.09</v>
      </c>
      <c r="R864">
        <v>7.28</v>
      </c>
      <c r="S864">
        <v>11.15</v>
      </c>
      <c r="T864">
        <f t="shared" si="13"/>
        <v>276.64</v>
      </c>
    </row>
    <row r="865" spans="1:20" x14ac:dyDescent="0.3">
      <c r="A865">
        <v>864</v>
      </c>
      <c r="B865">
        <v>48800</v>
      </c>
      <c r="C865" t="s">
        <v>424</v>
      </c>
      <c r="D865" t="s">
        <v>20</v>
      </c>
      <c r="E865" t="s">
        <v>21</v>
      </c>
      <c r="F865" t="s">
        <v>22</v>
      </c>
      <c r="G865" t="s">
        <v>32</v>
      </c>
      <c r="H865" t="s">
        <v>203</v>
      </c>
      <c r="I865" t="s">
        <v>28</v>
      </c>
      <c r="J865" t="s">
        <v>52</v>
      </c>
      <c r="K865" t="s">
        <v>1254</v>
      </c>
      <c r="L865" t="s">
        <v>746</v>
      </c>
      <c r="M865" t="s">
        <v>86</v>
      </c>
      <c r="N865" s="2">
        <v>40838</v>
      </c>
      <c r="O865" s="2">
        <v>40839</v>
      </c>
      <c r="P865">
        <v>14</v>
      </c>
      <c r="Q865" s="1">
        <v>0.04</v>
      </c>
      <c r="R865">
        <v>3499.99</v>
      </c>
      <c r="S865">
        <v>24.49</v>
      </c>
      <c r="T865">
        <f t="shared" si="13"/>
        <v>48999.86</v>
      </c>
    </row>
    <row r="866" spans="1:20" x14ac:dyDescent="0.3">
      <c r="A866">
        <v>865</v>
      </c>
      <c r="B866">
        <v>48836</v>
      </c>
      <c r="C866" t="s">
        <v>588</v>
      </c>
      <c r="D866" t="s">
        <v>578</v>
      </c>
      <c r="E866" t="s">
        <v>187</v>
      </c>
      <c r="F866" t="s">
        <v>47</v>
      </c>
      <c r="G866" t="s">
        <v>23</v>
      </c>
      <c r="H866" t="s">
        <v>217</v>
      </c>
      <c r="I866" t="s">
        <v>28</v>
      </c>
      <c r="J866" t="s">
        <v>52</v>
      </c>
      <c r="K866" t="s">
        <v>189</v>
      </c>
      <c r="L866" t="s">
        <v>330</v>
      </c>
      <c r="M866" t="s">
        <v>117</v>
      </c>
      <c r="N866" s="2">
        <v>40223</v>
      </c>
      <c r="O866" s="2">
        <v>40225</v>
      </c>
      <c r="P866">
        <v>8</v>
      </c>
      <c r="Q866" s="1">
        <v>0.09</v>
      </c>
      <c r="R866">
        <v>348.21</v>
      </c>
      <c r="S866">
        <v>40.19</v>
      </c>
      <c r="T866">
        <f t="shared" si="13"/>
        <v>2785.68</v>
      </c>
    </row>
    <row r="867" spans="1:20" x14ac:dyDescent="0.3">
      <c r="A867">
        <v>866</v>
      </c>
      <c r="B867">
        <v>48994</v>
      </c>
      <c r="C867" t="s">
        <v>391</v>
      </c>
      <c r="D867" t="s">
        <v>20</v>
      </c>
      <c r="E867" t="s">
        <v>39</v>
      </c>
      <c r="F867" t="s">
        <v>47</v>
      </c>
      <c r="G867" t="s">
        <v>32</v>
      </c>
      <c r="H867" t="s">
        <v>49</v>
      </c>
      <c r="I867" t="s">
        <v>28</v>
      </c>
      <c r="J867" t="s">
        <v>52</v>
      </c>
      <c r="K867" t="s">
        <v>74</v>
      </c>
      <c r="L867" t="s">
        <v>746</v>
      </c>
      <c r="M867" t="s">
        <v>167</v>
      </c>
      <c r="N867" s="2">
        <v>40838</v>
      </c>
      <c r="O867" s="2">
        <v>40840</v>
      </c>
      <c r="P867">
        <v>11</v>
      </c>
      <c r="Q867" s="1">
        <v>0.03</v>
      </c>
      <c r="R867">
        <v>167.27</v>
      </c>
      <c r="S867">
        <v>35</v>
      </c>
      <c r="T867">
        <f t="shared" si="13"/>
        <v>1839.97</v>
      </c>
    </row>
    <row r="868" spans="1:20" x14ac:dyDescent="0.3">
      <c r="A868">
        <v>867</v>
      </c>
      <c r="B868">
        <v>49027</v>
      </c>
      <c r="C868" t="s">
        <v>822</v>
      </c>
      <c r="D868" t="s">
        <v>20</v>
      </c>
      <c r="E868" t="s">
        <v>187</v>
      </c>
      <c r="F868" t="s">
        <v>47</v>
      </c>
      <c r="G868" t="s">
        <v>41</v>
      </c>
      <c r="H868" t="s">
        <v>225</v>
      </c>
      <c r="I868" t="s">
        <v>28</v>
      </c>
      <c r="J868" t="s">
        <v>52</v>
      </c>
      <c r="K868" t="s">
        <v>116</v>
      </c>
      <c r="L868" t="s">
        <v>26</v>
      </c>
      <c r="M868" t="s">
        <v>111</v>
      </c>
      <c r="N868" s="2">
        <v>41010</v>
      </c>
      <c r="O868" s="2">
        <v>41011</v>
      </c>
      <c r="P868">
        <v>46</v>
      </c>
      <c r="Q868" s="1">
        <v>0.08</v>
      </c>
      <c r="R868">
        <v>17.670000000000002</v>
      </c>
      <c r="S868">
        <v>8.99</v>
      </c>
      <c r="T868">
        <f t="shared" si="13"/>
        <v>812.82</v>
      </c>
    </row>
    <row r="869" spans="1:20" x14ac:dyDescent="0.3">
      <c r="A869">
        <v>868</v>
      </c>
      <c r="B869">
        <v>49125</v>
      </c>
      <c r="C869" t="s">
        <v>328</v>
      </c>
      <c r="D869" t="s">
        <v>38</v>
      </c>
      <c r="E869" t="s">
        <v>39</v>
      </c>
      <c r="F869" t="s">
        <v>47</v>
      </c>
      <c r="G869" t="s">
        <v>32</v>
      </c>
      <c r="H869" t="s">
        <v>94</v>
      </c>
      <c r="I869" t="s">
        <v>28</v>
      </c>
      <c r="J869" t="s">
        <v>52</v>
      </c>
      <c r="K869" t="s">
        <v>291</v>
      </c>
      <c r="L869" t="s">
        <v>192</v>
      </c>
      <c r="M869" t="s">
        <v>51</v>
      </c>
      <c r="N869" s="2">
        <v>40266</v>
      </c>
      <c r="O869" s="2">
        <v>40268</v>
      </c>
      <c r="P869">
        <v>29</v>
      </c>
      <c r="Q869" s="1">
        <v>0.05</v>
      </c>
      <c r="R869">
        <v>5.78</v>
      </c>
      <c r="S869">
        <v>7.64</v>
      </c>
      <c r="T869">
        <f t="shared" si="13"/>
        <v>167.62</v>
      </c>
    </row>
    <row r="870" spans="1:20" x14ac:dyDescent="0.3">
      <c r="A870">
        <v>869</v>
      </c>
      <c r="B870">
        <v>49443</v>
      </c>
      <c r="C870" t="s">
        <v>588</v>
      </c>
      <c r="D870" t="s">
        <v>20</v>
      </c>
      <c r="E870" t="s">
        <v>39</v>
      </c>
      <c r="F870" t="s">
        <v>47</v>
      </c>
      <c r="G870" t="s">
        <v>41</v>
      </c>
      <c r="H870" t="s">
        <v>89</v>
      </c>
      <c r="I870" t="s">
        <v>28</v>
      </c>
      <c r="J870" t="s">
        <v>52</v>
      </c>
      <c r="K870" t="s">
        <v>172</v>
      </c>
      <c r="L870" t="s">
        <v>44</v>
      </c>
      <c r="M870" t="s">
        <v>134</v>
      </c>
      <c r="N870" s="2">
        <v>40931</v>
      </c>
      <c r="O870" s="2">
        <v>40932</v>
      </c>
      <c r="P870">
        <v>46</v>
      </c>
      <c r="Q870" s="1">
        <v>0.05</v>
      </c>
      <c r="R870">
        <v>9.85</v>
      </c>
      <c r="S870">
        <v>4.82</v>
      </c>
      <c r="T870">
        <f t="shared" si="13"/>
        <v>453.09999999999997</v>
      </c>
    </row>
    <row r="871" spans="1:20" x14ac:dyDescent="0.3">
      <c r="A871">
        <v>870</v>
      </c>
      <c r="B871">
        <v>49762</v>
      </c>
      <c r="C871" t="s">
        <v>427</v>
      </c>
      <c r="D871" t="s">
        <v>20</v>
      </c>
      <c r="E871" t="s">
        <v>39</v>
      </c>
      <c r="F871" t="s">
        <v>31</v>
      </c>
      <c r="G871" t="s">
        <v>41</v>
      </c>
      <c r="H871" t="s">
        <v>78</v>
      </c>
      <c r="I871" t="s">
        <v>28</v>
      </c>
      <c r="J871" t="s">
        <v>52</v>
      </c>
      <c r="K871" t="s">
        <v>165</v>
      </c>
      <c r="L871" t="s">
        <v>44</v>
      </c>
      <c r="M871" t="s">
        <v>63</v>
      </c>
      <c r="N871" s="2">
        <v>41075</v>
      </c>
      <c r="O871" s="2">
        <v>41077</v>
      </c>
      <c r="P871">
        <v>58</v>
      </c>
      <c r="Q871" s="1">
        <v>0.09</v>
      </c>
      <c r="R871">
        <v>2.94</v>
      </c>
      <c r="S871">
        <v>0.81</v>
      </c>
      <c r="T871">
        <f t="shared" si="13"/>
        <v>170.52</v>
      </c>
    </row>
    <row r="872" spans="1:20" x14ac:dyDescent="0.3">
      <c r="A872">
        <v>871</v>
      </c>
      <c r="B872">
        <v>49824</v>
      </c>
      <c r="C872" t="s">
        <v>46</v>
      </c>
      <c r="D872" t="s">
        <v>38</v>
      </c>
      <c r="E872" t="s">
        <v>21</v>
      </c>
      <c r="F872" t="s">
        <v>47</v>
      </c>
      <c r="G872" t="s">
        <v>41</v>
      </c>
      <c r="H872" t="s">
        <v>24</v>
      </c>
      <c r="I872" t="s">
        <v>28</v>
      </c>
      <c r="J872" t="s">
        <v>52</v>
      </c>
      <c r="K872" t="s">
        <v>213</v>
      </c>
      <c r="L872" t="s">
        <v>192</v>
      </c>
      <c r="M872" t="s">
        <v>134</v>
      </c>
      <c r="N872" s="2">
        <v>40990</v>
      </c>
      <c r="O872" s="2">
        <v>40991</v>
      </c>
      <c r="P872">
        <v>37</v>
      </c>
      <c r="Q872" s="1">
        <v>0.01</v>
      </c>
      <c r="R872">
        <v>65.989999999999995</v>
      </c>
      <c r="S872">
        <v>5.31</v>
      </c>
      <c r="T872">
        <f t="shared" si="13"/>
        <v>2441.6299999999997</v>
      </c>
    </row>
    <row r="873" spans="1:20" x14ac:dyDescent="0.3">
      <c r="A873">
        <v>872</v>
      </c>
      <c r="B873">
        <v>49831</v>
      </c>
      <c r="C873" t="s">
        <v>487</v>
      </c>
      <c r="D873" t="s">
        <v>20</v>
      </c>
      <c r="E873" t="s">
        <v>39</v>
      </c>
      <c r="F873" t="s">
        <v>31</v>
      </c>
      <c r="G873" t="s">
        <v>23</v>
      </c>
      <c r="H873" t="s">
        <v>61</v>
      </c>
      <c r="I873" t="s">
        <v>28</v>
      </c>
      <c r="J873" t="s">
        <v>29</v>
      </c>
      <c r="K873" t="s">
        <v>184</v>
      </c>
      <c r="L873" t="s">
        <v>192</v>
      </c>
      <c r="M873" t="s">
        <v>255</v>
      </c>
      <c r="N873" s="2">
        <v>40778</v>
      </c>
      <c r="O873" s="2">
        <v>40780</v>
      </c>
      <c r="P873">
        <v>32</v>
      </c>
      <c r="Q873" s="1">
        <v>0.01</v>
      </c>
      <c r="R873">
        <v>15.14</v>
      </c>
      <c r="S873">
        <v>4.53</v>
      </c>
      <c r="T873">
        <f t="shared" si="13"/>
        <v>484.48</v>
      </c>
    </row>
    <row r="874" spans="1:20" x14ac:dyDescent="0.3">
      <c r="A874">
        <v>873</v>
      </c>
      <c r="B874">
        <v>49889</v>
      </c>
      <c r="C874" t="s">
        <v>285</v>
      </c>
      <c r="D874" t="s">
        <v>20</v>
      </c>
      <c r="E874" t="s">
        <v>39</v>
      </c>
      <c r="F874" t="s">
        <v>47</v>
      </c>
      <c r="G874" t="s">
        <v>23</v>
      </c>
      <c r="H874" t="s">
        <v>78</v>
      </c>
      <c r="I874" t="s">
        <v>28</v>
      </c>
      <c r="J874" t="s">
        <v>29</v>
      </c>
      <c r="K874" t="s">
        <v>165</v>
      </c>
      <c r="L874" t="s">
        <v>192</v>
      </c>
      <c r="M874" t="s">
        <v>114</v>
      </c>
      <c r="N874" s="2">
        <v>41620</v>
      </c>
      <c r="O874" s="2">
        <v>41622</v>
      </c>
      <c r="P874">
        <v>94</v>
      </c>
      <c r="Q874" s="1">
        <v>0.09</v>
      </c>
      <c r="R874">
        <v>11.5</v>
      </c>
      <c r="S874">
        <v>7.19</v>
      </c>
      <c r="T874">
        <f t="shared" si="13"/>
        <v>1081</v>
      </c>
    </row>
    <row r="875" spans="1:20" x14ac:dyDescent="0.3">
      <c r="A875">
        <v>874</v>
      </c>
      <c r="B875">
        <v>49889</v>
      </c>
      <c r="C875" t="s">
        <v>285</v>
      </c>
      <c r="D875" t="s">
        <v>38</v>
      </c>
      <c r="E875" t="s">
        <v>39</v>
      </c>
      <c r="F875" t="s">
        <v>47</v>
      </c>
      <c r="G875" t="s">
        <v>23</v>
      </c>
      <c r="H875" t="s">
        <v>49</v>
      </c>
      <c r="I875" t="s">
        <v>28</v>
      </c>
      <c r="J875" t="s">
        <v>29</v>
      </c>
      <c r="K875" t="s">
        <v>95</v>
      </c>
      <c r="L875" t="s">
        <v>44</v>
      </c>
      <c r="M875" t="s">
        <v>51</v>
      </c>
      <c r="N875" s="2">
        <v>41620</v>
      </c>
      <c r="O875" s="2">
        <v>41622</v>
      </c>
      <c r="P875">
        <v>42</v>
      </c>
      <c r="Q875" s="1">
        <v>0.09</v>
      </c>
      <c r="R875">
        <v>2.98</v>
      </c>
      <c r="S875">
        <v>2.0299999999999998</v>
      </c>
      <c r="T875">
        <f t="shared" si="13"/>
        <v>125.16</v>
      </c>
    </row>
    <row r="876" spans="1:20" x14ac:dyDescent="0.3">
      <c r="A876">
        <v>875</v>
      </c>
      <c r="B876">
        <v>49927</v>
      </c>
      <c r="C876" t="s">
        <v>424</v>
      </c>
      <c r="D876" t="s">
        <v>20</v>
      </c>
      <c r="E876" t="s">
        <v>39</v>
      </c>
      <c r="F876" t="s">
        <v>22</v>
      </c>
      <c r="G876" t="s">
        <v>32</v>
      </c>
      <c r="H876" t="s">
        <v>78</v>
      </c>
      <c r="I876" t="s">
        <v>28</v>
      </c>
      <c r="J876" t="s">
        <v>29</v>
      </c>
      <c r="K876" t="s">
        <v>119</v>
      </c>
      <c r="L876" t="s">
        <v>192</v>
      </c>
      <c r="M876" t="s">
        <v>150</v>
      </c>
      <c r="N876" s="2">
        <v>41475</v>
      </c>
      <c r="O876" s="2">
        <v>41475</v>
      </c>
      <c r="P876">
        <v>36</v>
      </c>
      <c r="Q876" s="1">
        <v>0.01</v>
      </c>
      <c r="R876">
        <v>4.9800000000000004</v>
      </c>
      <c r="S876">
        <v>4.95</v>
      </c>
      <c r="T876">
        <f t="shared" si="13"/>
        <v>179.28000000000003</v>
      </c>
    </row>
    <row r="877" spans="1:20" x14ac:dyDescent="0.3">
      <c r="A877">
        <v>876</v>
      </c>
      <c r="B877">
        <v>49927</v>
      </c>
      <c r="C877" t="s">
        <v>424</v>
      </c>
      <c r="D877" t="s">
        <v>20</v>
      </c>
      <c r="E877" t="s">
        <v>187</v>
      </c>
      <c r="F877" t="s">
        <v>22</v>
      </c>
      <c r="G877" t="s">
        <v>32</v>
      </c>
      <c r="H877" t="s">
        <v>217</v>
      </c>
      <c r="I877" t="s">
        <v>28</v>
      </c>
      <c r="J877" t="s">
        <v>29</v>
      </c>
      <c r="K877" t="s">
        <v>113</v>
      </c>
      <c r="L877" t="s">
        <v>44</v>
      </c>
      <c r="M877" t="s">
        <v>294</v>
      </c>
      <c r="N877" s="2">
        <v>41475</v>
      </c>
      <c r="O877" s="2">
        <v>41477</v>
      </c>
      <c r="P877">
        <v>39</v>
      </c>
      <c r="Q877" s="1">
        <v>0.08</v>
      </c>
      <c r="R877">
        <v>7.59</v>
      </c>
      <c r="S877">
        <v>4</v>
      </c>
      <c r="T877">
        <f t="shared" si="13"/>
        <v>296.01</v>
      </c>
    </row>
    <row r="878" spans="1:20" x14ac:dyDescent="0.3">
      <c r="A878">
        <v>877</v>
      </c>
      <c r="B878">
        <v>49927</v>
      </c>
      <c r="C878" t="s">
        <v>424</v>
      </c>
      <c r="D878" t="s">
        <v>20</v>
      </c>
      <c r="E878" t="s">
        <v>39</v>
      </c>
      <c r="F878" t="s">
        <v>22</v>
      </c>
      <c r="G878" t="s">
        <v>32</v>
      </c>
      <c r="H878" t="s">
        <v>61</v>
      </c>
      <c r="I878" t="s">
        <v>28</v>
      </c>
      <c r="J878" t="s">
        <v>29</v>
      </c>
      <c r="K878" t="s">
        <v>119</v>
      </c>
      <c r="L878" t="s">
        <v>44</v>
      </c>
      <c r="M878" t="s">
        <v>398</v>
      </c>
      <c r="N878" s="2">
        <v>41475</v>
      </c>
      <c r="O878" s="2">
        <v>41476</v>
      </c>
      <c r="P878">
        <v>55</v>
      </c>
      <c r="Q878" s="1">
        <v>0.04</v>
      </c>
      <c r="R878">
        <v>2.1800000000000002</v>
      </c>
      <c r="S878">
        <v>0.78</v>
      </c>
      <c r="T878">
        <f t="shared" si="13"/>
        <v>119.9</v>
      </c>
    </row>
    <row r="879" spans="1:20" x14ac:dyDescent="0.3">
      <c r="A879">
        <v>878</v>
      </c>
      <c r="B879">
        <v>49990</v>
      </c>
      <c r="C879" t="s">
        <v>1441</v>
      </c>
      <c r="D879" t="s">
        <v>578</v>
      </c>
      <c r="E879" t="s">
        <v>21</v>
      </c>
      <c r="F879" t="s">
        <v>22</v>
      </c>
      <c r="G879" t="s">
        <v>32</v>
      </c>
      <c r="H879" t="s">
        <v>24</v>
      </c>
      <c r="I879" t="s">
        <v>28</v>
      </c>
      <c r="J879" t="s">
        <v>29</v>
      </c>
      <c r="K879" t="s">
        <v>1138</v>
      </c>
      <c r="L879" t="s">
        <v>283</v>
      </c>
      <c r="M879" t="s">
        <v>86</v>
      </c>
      <c r="N879" s="2">
        <v>41522</v>
      </c>
      <c r="O879" s="2">
        <v>41522</v>
      </c>
      <c r="P879">
        <v>23</v>
      </c>
      <c r="Q879" s="1">
        <v>0</v>
      </c>
      <c r="R879">
        <v>442.14</v>
      </c>
      <c r="S879">
        <v>14.7</v>
      </c>
      <c r="T879">
        <f t="shared" si="13"/>
        <v>10169.219999999999</v>
      </c>
    </row>
    <row r="880" spans="1:20" x14ac:dyDescent="0.3">
      <c r="A880">
        <v>879</v>
      </c>
      <c r="B880">
        <v>50181</v>
      </c>
      <c r="C880" t="s">
        <v>482</v>
      </c>
      <c r="D880" t="s">
        <v>578</v>
      </c>
      <c r="E880" t="s">
        <v>187</v>
      </c>
      <c r="F880" t="s">
        <v>47</v>
      </c>
      <c r="G880" t="s">
        <v>41</v>
      </c>
      <c r="H880" t="s">
        <v>217</v>
      </c>
      <c r="I880" t="s">
        <v>28</v>
      </c>
      <c r="J880" t="s">
        <v>29</v>
      </c>
      <c r="K880" t="s">
        <v>158</v>
      </c>
      <c r="L880" t="s">
        <v>283</v>
      </c>
      <c r="M880" t="s">
        <v>156</v>
      </c>
      <c r="N880" s="2">
        <v>41424</v>
      </c>
      <c r="O880" s="2">
        <v>41425</v>
      </c>
      <c r="P880">
        <v>3</v>
      </c>
      <c r="Q880" s="1">
        <v>0.04</v>
      </c>
      <c r="R880">
        <v>135.99</v>
      </c>
      <c r="S880">
        <v>28.63</v>
      </c>
      <c r="T880">
        <f t="shared" si="13"/>
        <v>407.97</v>
      </c>
    </row>
    <row r="881" spans="1:20" x14ac:dyDescent="0.3">
      <c r="A881">
        <v>880</v>
      </c>
      <c r="B881">
        <v>50209</v>
      </c>
      <c r="C881" t="s">
        <v>686</v>
      </c>
      <c r="D881" t="s">
        <v>38</v>
      </c>
      <c r="E881" t="s">
        <v>39</v>
      </c>
      <c r="F881" t="s">
        <v>31</v>
      </c>
      <c r="G881" t="s">
        <v>41</v>
      </c>
      <c r="H881" t="s">
        <v>94</v>
      </c>
      <c r="I881" t="s">
        <v>28</v>
      </c>
      <c r="J881" t="s">
        <v>29</v>
      </c>
      <c r="K881" t="s">
        <v>133</v>
      </c>
      <c r="L881" t="s">
        <v>192</v>
      </c>
      <c r="M881" t="s">
        <v>69</v>
      </c>
      <c r="N881" s="2">
        <v>40796</v>
      </c>
      <c r="O881" s="2">
        <v>40798</v>
      </c>
      <c r="P881">
        <v>62</v>
      </c>
      <c r="Q881" s="1">
        <v>0.03</v>
      </c>
      <c r="R881">
        <v>55.48</v>
      </c>
      <c r="S881">
        <v>6.79</v>
      </c>
      <c r="T881">
        <f t="shared" si="13"/>
        <v>3439.7599999999998</v>
      </c>
    </row>
    <row r="882" spans="1:20" x14ac:dyDescent="0.3">
      <c r="A882">
        <v>881</v>
      </c>
      <c r="B882">
        <v>50209</v>
      </c>
      <c r="C882" t="s">
        <v>686</v>
      </c>
      <c r="D882" t="s">
        <v>20</v>
      </c>
      <c r="E882" t="s">
        <v>39</v>
      </c>
      <c r="F882" t="s">
        <v>31</v>
      </c>
      <c r="G882" t="s">
        <v>41</v>
      </c>
      <c r="H882" t="s">
        <v>49</v>
      </c>
      <c r="I882" t="s">
        <v>28</v>
      </c>
      <c r="J882" t="s">
        <v>29</v>
      </c>
      <c r="K882" t="s">
        <v>98</v>
      </c>
      <c r="L882" t="s">
        <v>192</v>
      </c>
      <c r="M882" t="s">
        <v>131</v>
      </c>
      <c r="N882" s="2">
        <v>40796</v>
      </c>
      <c r="O882" s="2">
        <v>40797</v>
      </c>
      <c r="P882">
        <v>4</v>
      </c>
      <c r="Q882" s="1">
        <v>0</v>
      </c>
      <c r="R882">
        <v>20.89</v>
      </c>
      <c r="S882">
        <v>11.52</v>
      </c>
      <c r="T882">
        <f t="shared" si="13"/>
        <v>83.56</v>
      </c>
    </row>
    <row r="883" spans="1:20" x14ac:dyDescent="0.3">
      <c r="A883">
        <v>882</v>
      </c>
      <c r="B883">
        <v>50246</v>
      </c>
      <c r="C883" t="s">
        <v>57</v>
      </c>
      <c r="D883" t="s">
        <v>38</v>
      </c>
      <c r="E883" t="s">
        <v>39</v>
      </c>
      <c r="F883" t="s">
        <v>40</v>
      </c>
      <c r="G883" t="s">
        <v>93</v>
      </c>
      <c r="H883" t="s">
        <v>89</v>
      </c>
      <c r="I883" t="s">
        <v>28</v>
      </c>
      <c r="J883" t="s">
        <v>29</v>
      </c>
      <c r="K883" t="s">
        <v>43</v>
      </c>
      <c r="L883" t="s">
        <v>192</v>
      </c>
      <c r="M883" t="s">
        <v>99</v>
      </c>
      <c r="N883" s="2">
        <v>40773</v>
      </c>
      <c r="O883" s="2">
        <v>40774</v>
      </c>
      <c r="P883">
        <v>25</v>
      </c>
      <c r="Q883" s="1">
        <v>0.05</v>
      </c>
      <c r="R883">
        <v>6.48</v>
      </c>
      <c r="S883">
        <v>7.37</v>
      </c>
      <c r="T883">
        <f t="shared" si="13"/>
        <v>162</v>
      </c>
    </row>
    <row r="884" spans="1:20" x14ac:dyDescent="0.3">
      <c r="A884">
        <v>883</v>
      </c>
      <c r="B884">
        <v>50433</v>
      </c>
      <c r="C884" t="s">
        <v>1016</v>
      </c>
      <c r="D884" t="s">
        <v>578</v>
      </c>
      <c r="E884" t="s">
        <v>21</v>
      </c>
      <c r="F884" t="s">
        <v>22</v>
      </c>
      <c r="G884" t="s">
        <v>23</v>
      </c>
      <c r="H884" t="s">
        <v>206</v>
      </c>
      <c r="I884" t="s">
        <v>28</v>
      </c>
      <c r="J884" t="s">
        <v>29</v>
      </c>
      <c r="K884" t="s">
        <v>1147</v>
      </c>
      <c r="L884" t="s">
        <v>283</v>
      </c>
      <c r="M884" t="s">
        <v>199</v>
      </c>
      <c r="N884" s="2">
        <v>41293</v>
      </c>
      <c r="O884" s="2">
        <v>41295</v>
      </c>
      <c r="P884">
        <v>55</v>
      </c>
      <c r="Q884" s="1">
        <v>0.1</v>
      </c>
      <c r="R884">
        <v>145.44999999999999</v>
      </c>
      <c r="S884">
        <v>17.850000000000001</v>
      </c>
      <c r="T884">
        <f t="shared" si="13"/>
        <v>7999.7499999999991</v>
      </c>
    </row>
    <row r="885" spans="1:20" x14ac:dyDescent="0.3">
      <c r="A885">
        <v>884</v>
      </c>
      <c r="B885">
        <v>50533</v>
      </c>
      <c r="C885" t="s">
        <v>1257</v>
      </c>
      <c r="D885" t="s">
        <v>38</v>
      </c>
      <c r="E885" t="s">
        <v>39</v>
      </c>
      <c r="F885" t="s">
        <v>31</v>
      </c>
      <c r="G885" t="s">
        <v>48</v>
      </c>
      <c r="H885" t="s">
        <v>94</v>
      </c>
      <c r="I885" t="s">
        <v>28</v>
      </c>
      <c r="J885" t="s">
        <v>29</v>
      </c>
      <c r="K885" t="s">
        <v>74</v>
      </c>
      <c r="L885" t="s">
        <v>746</v>
      </c>
      <c r="M885" t="s">
        <v>296</v>
      </c>
      <c r="N885" s="2">
        <v>41060</v>
      </c>
      <c r="O885" s="2">
        <v>41062</v>
      </c>
      <c r="P885">
        <v>50</v>
      </c>
      <c r="Q885" s="1">
        <v>0.06</v>
      </c>
      <c r="R885">
        <v>64.650000000000006</v>
      </c>
      <c r="S885">
        <v>35</v>
      </c>
      <c r="T885">
        <f t="shared" si="13"/>
        <v>3232.5000000000005</v>
      </c>
    </row>
    <row r="886" spans="1:20" x14ac:dyDescent="0.3">
      <c r="A886">
        <v>885</v>
      </c>
      <c r="B886">
        <v>50533</v>
      </c>
      <c r="C886" t="s">
        <v>1257</v>
      </c>
      <c r="D886" t="s">
        <v>578</v>
      </c>
      <c r="E886" t="s">
        <v>187</v>
      </c>
      <c r="F886" t="s">
        <v>31</v>
      </c>
      <c r="G886" t="s">
        <v>48</v>
      </c>
      <c r="H886" t="s">
        <v>219</v>
      </c>
      <c r="I886" t="s">
        <v>28</v>
      </c>
      <c r="J886" t="s">
        <v>29</v>
      </c>
      <c r="K886" t="s">
        <v>226</v>
      </c>
      <c r="L886" t="s">
        <v>330</v>
      </c>
      <c r="M886" t="s">
        <v>296</v>
      </c>
      <c r="N886" s="2">
        <v>41060</v>
      </c>
      <c r="O886" s="2">
        <v>41061</v>
      </c>
      <c r="P886">
        <v>5</v>
      </c>
      <c r="Q886" s="1">
        <v>0</v>
      </c>
      <c r="R886">
        <v>15.23</v>
      </c>
      <c r="S886">
        <v>27.75</v>
      </c>
      <c r="T886">
        <f t="shared" si="13"/>
        <v>76.150000000000006</v>
      </c>
    </row>
    <row r="887" spans="1:20" x14ac:dyDescent="0.3">
      <c r="A887">
        <v>886</v>
      </c>
      <c r="B887">
        <v>50656</v>
      </c>
      <c r="C887" t="s">
        <v>601</v>
      </c>
      <c r="D887" t="s">
        <v>20</v>
      </c>
      <c r="E887" t="s">
        <v>39</v>
      </c>
      <c r="F887" t="s">
        <v>31</v>
      </c>
      <c r="G887" t="s">
        <v>23</v>
      </c>
      <c r="H887" t="s">
        <v>78</v>
      </c>
      <c r="I887" t="s">
        <v>28</v>
      </c>
      <c r="J887" t="s">
        <v>29</v>
      </c>
      <c r="K887" t="s">
        <v>101</v>
      </c>
      <c r="L887" t="s">
        <v>192</v>
      </c>
      <c r="M887" t="s">
        <v>255</v>
      </c>
      <c r="N887" s="2">
        <v>41572</v>
      </c>
      <c r="O887" s="2">
        <v>41574</v>
      </c>
      <c r="P887">
        <v>88</v>
      </c>
      <c r="Q887" s="1">
        <v>0</v>
      </c>
      <c r="R887">
        <v>4.37</v>
      </c>
      <c r="S887">
        <v>5.15</v>
      </c>
      <c r="T887">
        <f t="shared" si="13"/>
        <v>384.56</v>
      </c>
    </row>
    <row r="888" spans="1:20" x14ac:dyDescent="0.3">
      <c r="A888">
        <v>887</v>
      </c>
      <c r="B888">
        <v>50656</v>
      </c>
      <c r="C888" t="s">
        <v>601</v>
      </c>
      <c r="D888" t="s">
        <v>578</v>
      </c>
      <c r="E888" t="s">
        <v>187</v>
      </c>
      <c r="F888" t="s">
        <v>31</v>
      </c>
      <c r="G888" t="s">
        <v>23</v>
      </c>
      <c r="H888" t="s">
        <v>217</v>
      </c>
      <c r="I888" t="s">
        <v>28</v>
      </c>
      <c r="J888" t="s">
        <v>29</v>
      </c>
      <c r="K888" t="s">
        <v>282</v>
      </c>
      <c r="L888" t="s">
        <v>283</v>
      </c>
      <c r="M888" t="s">
        <v>69</v>
      </c>
      <c r="N888" s="2">
        <v>40476</v>
      </c>
      <c r="O888" s="2">
        <v>40477</v>
      </c>
      <c r="P888">
        <v>56</v>
      </c>
      <c r="Q888" s="1">
        <v>0.01</v>
      </c>
      <c r="R888">
        <v>500.98</v>
      </c>
      <c r="S888">
        <v>56</v>
      </c>
      <c r="T888">
        <f t="shared" si="13"/>
        <v>28054.880000000001</v>
      </c>
    </row>
    <row r="889" spans="1:20" x14ac:dyDescent="0.3">
      <c r="A889">
        <v>888</v>
      </c>
      <c r="B889">
        <v>50656</v>
      </c>
      <c r="C889" t="s">
        <v>601</v>
      </c>
      <c r="D889" t="s">
        <v>20</v>
      </c>
      <c r="E889" t="s">
        <v>187</v>
      </c>
      <c r="F889" t="s">
        <v>31</v>
      </c>
      <c r="G889" t="s">
        <v>23</v>
      </c>
      <c r="H889" t="s">
        <v>217</v>
      </c>
      <c r="I889" t="s">
        <v>28</v>
      </c>
      <c r="J889" t="s">
        <v>29</v>
      </c>
      <c r="K889" t="s">
        <v>113</v>
      </c>
      <c r="L889" t="s">
        <v>192</v>
      </c>
      <c r="M889" t="s">
        <v>296</v>
      </c>
      <c r="N889" s="2">
        <v>41572</v>
      </c>
      <c r="O889" s="2">
        <v>41572</v>
      </c>
      <c r="P889">
        <v>82</v>
      </c>
      <c r="Q889" s="1">
        <v>0.02</v>
      </c>
      <c r="R889">
        <v>12.58</v>
      </c>
      <c r="S889">
        <v>5.16</v>
      </c>
      <c r="T889">
        <f t="shared" si="13"/>
        <v>1031.56</v>
      </c>
    </row>
    <row r="890" spans="1:20" x14ac:dyDescent="0.3">
      <c r="A890">
        <v>889</v>
      </c>
      <c r="B890">
        <v>50656</v>
      </c>
      <c r="C890" t="s">
        <v>601</v>
      </c>
      <c r="D890" t="s">
        <v>20</v>
      </c>
      <c r="E890" t="s">
        <v>187</v>
      </c>
      <c r="F890" t="s">
        <v>31</v>
      </c>
      <c r="G890" t="s">
        <v>23</v>
      </c>
      <c r="H890" t="s">
        <v>225</v>
      </c>
      <c r="I890" t="s">
        <v>28</v>
      </c>
      <c r="J890" t="s">
        <v>29</v>
      </c>
      <c r="K890" t="s">
        <v>170</v>
      </c>
      <c r="L890" t="s">
        <v>44</v>
      </c>
      <c r="M890" t="s">
        <v>69</v>
      </c>
      <c r="N890" s="2">
        <v>40476</v>
      </c>
      <c r="O890" s="2">
        <v>40477</v>
      </c>
      <c r="P890">
        <v>27</v>
      </c>
      <c r="Q890" s="1">
        <v>0.1</v>
      </c>
      <c r="R890">
        <v>7.7</v>
      </c>
      <c r="S890">
        <v>3.68</v>
      </c>
      <c r="T890">
        <f t="shared" si="13"/>
        <v>207.9</v>
      </c>
    </row>
    <row r="891" spans="1:20" x14ac:dyDescent="0.3">
      <c r="A891">
        <v>890</v>
      </c>
      <c r="B891">
        <v>50721</v>
      </c>
      <c r="C891" t="s">
        <v>1016</v>
      </c>
      <c r="D891" t="s">
        <v>20</v>
      </c>
      <c r="E891" t="s">
        <v>39</v>
      </c>
      <c r="F891" t="s">
        <v>22</v>
      </c>
      <c r="G891" t="s">
        <v>41</v>
      </c>
      <c r="H891" t="s">
        <v>49</v>
      </c>
      <c r="I891" t="s">
        <v>28</v>
      </c>
      <c r="J891" t="s">
        <v>29</v>
      </c>
      <c r="K891" t="s">
        <v>98</v>
      </c>
      <c r="L891" t="s">
        <v>192</v>
      </c>
      <c r="M891" t="s">
        <v>80</v>
      </c>
      <c r="N891" s="2">
        <v>41332</v>
      </c>
      <c r="O891" s="2">
        <v>41334</v>
      </c>
      <c r="P891">
        <v>33</v>
      </c>
      <c r="Q891" s="1">
        <v>0.04</v>
      </c>
      <c r="R891">
        <v>304.99</v>
      </c>
      <c r="S891">
        <v>19.989999999999998</v>
      </c>
      <c r="T891">
        <f t="shared" si="13"/>
        <v>10064.67</v>
      </c>
    </row>
    <row r="892" spans="1:20" x14ac:dyDescent="0.3">
      <c r="A892">
        <v>891</v>
      </c>
      <c r="B892">
        <v>50726</v>
      </c>
      <c r="C892" t="s">
        <v>376</v>
      </c>
      <c r="D892" t="s">
        <v>578</v>
      </c>
      <c r="E892" t="s">
        <v>187</v>
      </c>
      <c r="F892" t="s">
        <v>40</v>
      </c>
      <c r="G892" t="s">
        <v>48</v>
      </c>
      <c r="H892" t="s">
        <v>188</v>
      </c>
      <c r="I892" t="s">
        <v>28</v>
      </c>
      <c r="J892" t="s">
        <v>29</v>
      </c>
      <c r="K892" t="s">
        <v>68</v>
      </c>
      <c r="L892" t="s">
        <v>283</v>
      </c>
      <c r="M892" t="s">
        <v>99</v>
      </c>
      <c r="N892" s="2">
        <v>41213</v>
      </c>
      <c r="O892" s="2">
        <v>41217</v>
      </c>
      <c r="P892">
        <v>89</v>
      </c>
      <c r="Q892" s="1">
        <v>0</v>
      </c>
      <c r="R892">
        <v>200.98</v>
      </c>
      <c r="S892">
        <v>23.76</v>
      </c>
      <c r="T892">
        <f t="shared" si="13"/>
        <v>17887.219999999998</v>
      </c>
    </row>
    <row r="893" spans="1:20" x14ac:dyDescent="0.3">
      <c r="A893">
        <v>892</v>
      </c>
      <c r="B893">
        <v>50726</v>
      </c>
      <c r="C893" t="s">
        <v>376</v>
      </c>
      <c r="D893" t="s">
        <v>38</v>
      </c>
      <c r="E893" t="s">
        <v>39</v>
      </c>
      <c r="F893" t="s">
        <v>40</v>
      </c>
      <c r="G893" t="s">
        <v>48</v>
      </c>
      <c r="H893" t="s">
        <v>42</v>
      </c>
      <c r="I893" t="s">
        <v>28</v>
      </c>
      <c r="J893" t="s">
        <v>29</v>
      </c>
      <c r="K893" t="s">
        <v>98</v>
      </c>
      <c r="L893" t="s">
        <v>192</v>
      </c>
      <c r="M893" t="s">
        <v>99</v>
      </c>
      <c r="N893" s="2">
        <v>41213</v>
      </c>
      <c r="O893" s="2">
        <v>41213</v>
      </c>
      <c r="P893">
        <v>41</v>
      </c>
      <c r="Q893" s="1">
        <v>7.0000000000000007E-2</v>
      </c>
      <c r="R893">
        <v>4.13</v>
      </c>
      <c r="S893">
        <v>0.99</v>
      </c>
      <c r="T893">
        <f t="shared" si="13"/>
        <v>169.32999999999998</v>
      </c>
    </row>
    <row r="894" spans="1:20" x14ac:dyDescent="0.3">
      <c r="A894">
        <v>893</v>
      </c>
      <c r="B894">
        <v>50917</v>
      </c>
      <c r="C894" t="s">
        <v>452</v>
      </c>
      <c r="D894" t="s">
        <v>20</v>
      </c>
      <c r="E894" t="s">
        <v>21</v>
      </c>
      <c r="F894" t="s">
        <v>40</v>
      </c>
      <c r="G894" t="s">
        <v>48</v>
      </c>
      <c r="H894" t="s">
        <v>33</v>
      </c>
      <c r="I894" t="s">
        <v>28</v>
      </c>
      <c r="J894" t="s">
        <v>29</v>
      </c>
      <c r="K894" t="s">
        <v>201</v>
      </c>
      <c r="L894" t="s">
        <v>26</v>
      </c>
      <c r="M894" t="s">
        <v>59</v>
      </c>
      <c r="N894" s="2">
        <v>40380</v>
      </c>
      <c r="O894" s="2">
        <v>40384</v>
      </c>
      <c r="P894">
        <v>40</v>
      </c>
      <c r="Q894" s="1">
        <v>0.02</v>
      </c>
      <c r="R894">
        <v>43.98</v>
      </c>
      <c r="S894">
        <v>1.99</v>
      </c>
      <c r="T894">
        <f t="shared" si="13"/>
        <v>1759.1999999999998</v>
      </c>
    </row>
    <row r="895" spans="1:20" x14ac:dyDescent="0.3">
      <c r="A895">
        <v>894</v>
      </c>
      <c r="B895">
        <v>50945</v>
      </c>
      <c r="C895" t="s">
        <v>750</v>
      </c>
      <c r="D895" t="s">
        <v>20</v>
      </c>
      <c r="E895" t="s">
        <v>21</v>
      </c>
      <c r="F895" t="s">
        <v>40</v>
      </c>
      <c r="G895" t="s">
        <v>23</v>
      </c>
      <c r="H895" t="s">
        <v>24</v>
      </c>
      <c r="I895" t="s">
        <v>28</v>
      </c>
      <c r="J895" t="s">
        <v>29</v>
      </c>
      <c r="K895" t="s">
        <v>34</v>
      </c>
      <c r="L895" t="s">
        <v>26</v>
      </c>
      <c r="M895" t="s">
        <v>59</v>
      </c>
      <c r="N895" s="2">
        <v>40915</v>
      </c>
      <c r="O895" s="2">
        <v>40917</v>
      </c>
      <c r="P895">
        <v>30</v>
      </c>
      <c r="Q895" s="1">
        <v>0.01</v>
      </c>
      <c r="R895">
        <v>35.99</v>
      </c>
      <c r="S895">
        <v>1.25</v>
      </c>
      <c r="T895">
        <f t="shared" si="13"/>
        <v>1079.7</v>
      </c>
    </row>
    <row r="896" spans="1:20" x14ac:dyDescent="0.3">
      <c r="A896">
        <v>895</v>
      </c>
      <c r="B896">
        <v>51041</v>
      </c>
      <c r="C896" t="s">
        <v>591</v>
      </c>
      <c r="D896" t="s">
        <v>20</v>
      </c>
      <c r="E896" t="s">
        <v>21</v>
      </c>
      <c r="F896" t="s">
        <v>31</v>
      </c>
      <c r="G896" t="s">
        <v>41</v>
      </c>
      <c r="H896" t="s">
        <v>203</v>
      </c>
      <c r="I896" t="s">
        <v>28</v>
      </c>
      <c r="J896" t="s">
        <v>29</v>
      </c>
      <c r="K896" t="s">
        <v>25</v>
      </c>
      <c r="L896" t="s">
        <v>192</v>
      </c>
      <c r="M896" t="s">
        <v>255</v>
      </c>
      <c r="N896" s="2">
        <v>40753</v>
      </c>
      <c r="O896" s="2">
        <v>40754</v>
      </c>
      <c r="P896">
        <v>56</v>
      </c>
      <c r="Q896" s="1">
        <v>0.03</v>
      </c>
      <c r="R896">
        <v>65.989999999999995</v>
      </c>
      <c r="S896">
        <v>5.92</v>
      </c>
      <c r="T896">
        <f t="shared" si="13"/>
        <v>3695.4399999999996</v>
      </c>
    </row>
    <row r="897" spans="1:20" x14ac:dyDescent="0.3">
      <c r="A897">
        <v>896</v>
      </c>
      <c r="B897">
        <v>51072</v>
      </c>
      <c r="C897" t="s">
        <v>1368</v>
      </c>
      <c r="D897" t="s">
        <v>20</v>
      </c>
      <c r="E897" t="s">
        <v>39</v>
      </c>
      <c r="F897" t="s">
        <v>31</v>
      </c>
      <c r="G897" t="s">
        <v>23</v>
      </c>
      <c r="H897" t="s">
        <v>61</v>
      </c>
      <c r="I897" t="s">
        <v>28</v>
      </c>
      <c r="J897" t="s">
        <v>29</v>
      </c>
      <c r="K897" t="s">
        <v>101</v>
      </c>
      <c r="L897" t="s">
        <v>192</v>
      </c>
      <c r="M897" t="s">
        <v>141</v>
      </c>
      <c r="N897" s="2">
        <v>40453</v>
      </c>
      <c r="O897" s="2">
        <v>40455</v>
      </c>
      <c r="P897">
        <v>77</v>
      </c>
      <c r="Q897" s="1">
        <v>0</v>
      </c>
      <c r="R897">
        <v>161.55000000000001</v>
      </c>
      <c r="S897">
        <v>19.989999999999998</v>
      </c>
      <c r="T897">
        <f t="shared" si="13"/>
        <v>12439.35</v>
      </c>
    </row>
    <row r="898" spans="1:20" x14ac:dyDescent="0.3">
      <c r="A898">
        <v>897</v>
      </c>
      <c r="B898">
        <v>51494</v>
      </c>
      <c r="C898" t="s">
        <v>960</v>
      </c>
      <c r="D898" t="s">
        <v>20</v>
      </c>
      <c r="E898" t="s">
        <v>21</v>
      </c>
      <c r="F898" t="s">
        <v>31</v>
      </c>
      <c r="G898" t="s">
        <v>23</v>
      </c>
      <c r="H898" t="s">
        <v>203</v>
      </c>
      <c r="I898" t="s">
        <v>28</v>
      </c>
      <c r="J898" t="s">
        <v>29</v>
      </c>
      <c r="K898" t="s">
        <v>25</v>
      </c>
      <c r="L898" t="s">
        <v>706</v>
      </c>
      <c r="M898" t="s">
        <v>131</v>
      </c>
      <c r="N898" s="2">
        <v>41124</v>
      </c>
      <c r="O898" s="2">
        <v>41126</v>
      </c>
      <c r="P898">
        <v>83</v>
      </c>
      <c r="Q898" s="1">
        <v>0.06</v>
      </c>
      <c r="R898">
        <v>11.99</v>
      </c>
      <c r="S898">
        <v>5.99</v>
      </c>
      <c r="T898">
        <f t="shared" si="13"/>
        <v>995.17000000000007</v>
      </c>
    </row>
    <row r="899" spans="1:20" x14ac:dyDescent="0.3">
      <c r="A899">
        <v>898</v>
      </c>
      <c r="B899">
        <v>51559</v>
      </c>
      <c r="C899" t="s">
        <v>389</v>
      </c>
      <c r="D899" t="s">
        <v>20</v>
      </c>
      <c r="E899" t="s">
        <v>39</v>
      </c>
      <c r="F899" t="s">
        <v>47</v>
      </c>
      <c r="G899" t="s">
        <v>48</v>
      </c>
      <c r="H899" t="s">
        <v>54</v>
      </c>
      <c r="I899" t="s">
        <v>28</v>
      </c>
      <c r="J899" t="s">
        <v>29</v>
      </c>
      <c r="K899" t="s">
        <v>133</v>
      </c>
      <c r="L899" t="s">
        <v>26</v>
      </c>
      <c r="M899" t="s">
        <v>51</v>
      </c>
      <c r="N899" s="2">
        <v>41337</v>
      </c>
      <c r="O899" s="2">
        <v>41346</v>
      </c>
      <c r="P899">
        <v>34</v>
      </c>
      <c r="Q899" s="1">
        <v>0.09</v>
      </c>
      <c r="R899">
        <v>25.98</v>
      </c>
      <c r="S899">
        <v>4.08</v>
      </c>
      <c r="T899">
        <f t="shared" ref="T899:T962" si="14">R899*P899</f>
        <v>883.32</v>
      </c>
    </row>
    <row r="900" spans="1:20" x14ac:dyDescent="0.3">
      <c r="A900">
        <v>899</v>
      </c>
      <c r="B900">
        <v>51620</v>
      </c>
      <c r="C900" t="s">
        <v>750</v>
      </c>
      <c r="D900" t="s">
        <v>20</v>
      </c>
      <c r="E900" t="s">
        <v>39</v>
      </c>
      <c r="F900" t="s">
        <v>22</v>
      </c>
      <c r="G900" t="s">
        <v>93</v>
      </c>
      <c r="H900" t="s">
        <v>61</v>
      </c>
      <c r="I900" t="s">
        <v>28</v>
      </c>
      <c r="J900" t="s">
        <v>29</v>
      </c>
      <c r="K900" t="s">
        <v>116</v>
      </c>
      <c r="L900" t="s">
        <v>192</v>
      </c>
      <c r="M900" t="s">
        <v>123</v>
      </c>
      <c r="N900" s="2">
        <v>41341</v>
      </c>
      <c r="O900" s="2">
        <v>41342</v>
      </c>
      <c r="P900">
        <v>12</v>
      </c>
      <c r="Q900" s="1">
        <v>0.03</v>
      </c>
      <c r="R900">
        <v>13.48</v>
      </c>
      <c r="S900">
        <v>4.51</v>
      </c>
      <c r="T900">
        <f t="shared" si="14"/>
        <v>161.76</v>
      </c>
    </row>
    <row r="901" spans="1:20" x14ac:dyDescent="0.3">
      <c r="A901">
        <v>900</v>
      </c>
      <c r="B901">
        <v>52003</v>
      </c>
      <c r="C901" t="s">
        <v>147</v>
      </c>
      <c r="D901" t="s">
        <v>578</v>
      </c>
      <c r="E901" t="s">
        <v>187</v>
      </c>
      <c r="F901" t="s">
        <v>22</v>
      </c>
      <c r="G901" t="s">
        <v>48</v>
      </c>
      <c r="H901" t="s">
        <v>225</v>
      </c>
      <c r="I901" t="s">
        <v>28</v>
      </c>
      <c r="J901" t="s">
        <v>29</v>
      </c>
      <c r="K901" t="s">
        <v>158</v>
      </c>
      <c r="L901" t="s">
        <v>330</v>
      </c>
      <c r="M901" t="s">
        <v>294</v>
      </c>
      <c r="N901" s="2">
        <v>41323</v>
      </c>
      <c r="O901" s="2">
        <v>41330</v>
      </c>
      <c r="P901">
        <v>11</v>
      </c>
      <c r="Q901" s="1">
        <v>0.04</v>
      </c>
      <c r="R901">
        <v>212.6</v>
      </c>
      <c r="S901">
        <v>110.2</v>
      </c>
      <c r="T901">
        <f t="shared" si="14"/>
        <v>2338.6</v>
      </c>
    </row>
    <row r="902" spans="1:20" x14ac:dyDescent="0.3">
      <c r="A902">
        <v>901</v>
      </c>
      <c r="B902">
        <v>52003</v>
      </c>
      <c r="C902" t="s">
        <v>147</v>
      </c>
      <c r="D902" t="s">
        <v>20</v>
      </c>
      <c r="E902" t="s">
        <v>21</v>
      </c>
      <c r="F902" t="s">
        <v>22</v>
      </c>
      <c r="G902" t="s">
        <v>48</v>
      </c>
      <c r="H902" t="s">
        <v>206</v>
      </c>
      <c r="I902" t="s">
        <v>28</v>
      </c>
      <c r="J902" t="s">
        <v>29</v>
      </c>
      <c r="K902" t="s">
        <v>34</v>
      </c>
      <c r="L902" t="s">
        <v>26</v>
      </c>
      <c r="M902" t="s">
        <v>190</v>
      </c>
      <c r="N902" s="2">
        <v>41323</v>
      </c>
      <c r="O902" s="2">
        <v>41323</v>
      </c>
      <c r="P902">
        <v>2</v>
      </c>
      <c r="Q902" s="1">
        <v>0.1</v>
      </c>
      <c r="R902">
        <v>55.99</v>
      </c>
      <c r="S902">
        <v>5</v>
      </c>
      <c r="T902">
        <f t="shared" si="14"/>
        <v>111.98</v>
      </c>
    </row>
    <row r="903" spans="1:20" x14ac:dyDescent="0.3">
      <c r="A903">
        <v>902</v>
      </c>
      <c r="B903">
        <v>52039</v>
      </c>
      <c r="C903" t="s">
        <v>1184</v>
      </c>
      <c r="D903" t="s">
        <v>20</v>
      </c>
      <c r="E903" t="s">
        <v>21</v>
      </c>
      <c r="F903" t="s">
        <v>22</v>
      </c>
      <c r="G903" t="s">
        <v>23</v>
      </c>
      <c r="H903" t="s">
        <v>33</v>
      </c>
      <c r="I903" t="s">
        <v>28</v>
      </c>
      <c r="J903" t="s">
        <v>29</v>
      </c>
      <c r="K903" t="s">
        <v>1111</v>
      </c>
      <c r="L903" t="s">
        <v>26</v>
      </c>
      <c r="M903" t="s">
        <v>331</v>
      </c>
      <c r="N903" s="2">
        <v>41488</v>
      </c>
      <c r="O903" s="2">
        <v>41490</v>
      </c>
      <c r="P903">
        <v>96</v>
      </c>
      <c r="Q903" s="1">
        <v>0</v>
      </c>
      <c r="R903">
        <v>40.98</v>
      </c>
      <c r="S903">
        <v>1.99</v>
      </c>
      <c r="T903">
        <f t="shared" si="14"/>
        <v>3934.08</v>
      </c>
    </row>
    <row r="904" spans="1:20" x14ac:dyDescent="0.3">
      <c r="A904">
        <v>903</v>
      </c>
      <c r="B904">
        <v>52322</v>
      </c>
      <c r="C904" t="s">
        <v>366</v>
      </c>
      <c r="D904" t="s">
        <v>20</v>
      </c>
      <c r="E904" t="s">
        <v>39</v>
      </c>
      <c r="F904" t="s">
        <v>31</v>
      </c>
      <c r="G904" t="s">
        <v>48</v>
      </c>
      <c r="H904" t="s">
        <v>94</v>
      </c>
      <c r="I904" t="s">
        <v>28</v>
      </c>
      <c r="J904" t="s">
        <v>29</v>
      </c>
      <c r="K904" t="s">
        <v>248</v>
      </c>
      <c r="L904" t="s">
        <v>44</v>
      </c>
      <c r="M904" t="s">
        <v>631</v>
      </c>
      <c r="N904" s="2">
        <v>41307</v>
      </c>
      <c r="O904" s="2">
        <v>41314</v>
      </c>
      <c r="P904">
        <v>1</v>
      </c>
      <c r="Q904" s="1">
        <v>0.1</v>
      </c>
      <c r="R904">
        <v>3.95</v>
      </c>
      <c r="S904">
        <v>2</v>
      </c>
      <c r="T904">
        <f t="shared" si="14"/>
        <v>3.95</v>
      </c>
    </row>
    <row r="905" spans="1:20" x14ac:dyDescent="0.3">
      <c r="A905">
        <v>904</v>
      </c>
      <c r="B905">
        <v>52389</v>
      </c>
      <c r="C905" t="s">
        <v>1025</v>
      </c>
      <c r="D905" t="s">
        <v>20</v>
      </c>
      <c r="E905" t="s">
        <v>39</v>
      </c>
      <c r="F905" t="s">
        <v>47</v>
      </c>
      <c r="G905" t="s">
        <v>23</v>
      </c>
      <c r="H905" t="s">
        <v>94</v>
      </c>
      <c r="I905" t="s">
        <v>28</v>
      </c>
      <c r="J905" t="s">
        <v>29</v>
      </c>
      <c r="K905" t="s">
        <v>163</v>
      </c>
      <c r="L905" t="s">
        <v>26</v>
      </c>
      <c r="M905" t="s">
        <v>114</v>
      </c>
      <c r="N905" s="2">
        <v>41203</v>
      </c>
      <c r="O905" s="2">
        <v>41203</v>
      </c>
      <c r="P905">
        <v>61</v>
      </c>
      <c r="Q905" s="1">
        <v>0.08</v>
      </c>
      <c r="R905">
        <v>21.38</v>
      </c>
      <c r="S905">
        <v>8.99</v>
      </c>
      <c r="T905">
        <f t="shared" si="14"/>
        <v>1304.1799999999998</v>
      </c>
    </row>
    <row r="906" spans="1:20" x14ac:dyDescent="0.3">
      <c r="A906">
        <v>905</v>
      </c>
      <c r="B906">
        <v>52673</v>
      </c>
      <c r="C906" t="s">
        <v>376</v>
      </c>
      <c r="D906" t="s">
        <v>20</v>
      </c>
      <c r="E906" t="s">
        <v>21</v>
      </c>
      <c r="F906" t="s">
        <v>40</v>
      </c>
      <c r="G906" t="s">
        <v>93</v>
      </c>
      <c r="H906" t="s">
        <v>203</v>
      </c>
      <c r="I906" t="s">
        <v>28</v>
      </c>
      <c r="J906" t="s">
        <v>29</v>
      </c>
      <c r="K906" t="s">
        <v>1114</v>
      </c>
      <c r="L906" t="s">
        <v>192</v>
      </c>
      <c r="M906" t="s">
        <v>99</v>
      </c>
      <c r="N906" s="2">
        <v>41402</v>
      </c>
      <c r="O906" s="2">
        <v>41403</v>
      </c>
      <c r="P906">
        <v>18</v>
      </c>
      <c r="Q906" s="1">
        <v>7.0000000000000007E-2</v>
      </c>
      <c r="R906">
        <v>175.99</v>
      </c>
      <c r="S906">
        <v>8.99</v>
      </c>
      <c r="T906">
        <f t="shared" si="14"/>
        <v>3167.82</v>
      </c>
    </row>
    <row r="907" spans="1:20" x14ac:dyDescent="0.3">
      <c r="A907">
        <v>906</v>
      </c>
      <c r="B907">
        <v>52673</v>
      </c>
      <c r="C907" t="s">
        <v>376</v>
      </c>
      <c r="D907" t="s">
        <v>20</v>
      </c>
      <c r="E907" t="s">
        <v>39</v>
      </c>
      <c r="F907" t="s">
        <v>40</v>
      </c>
      <c r="G907" t="s">
        <v>93</v>
      </c>
      <c r="H907" t="s">
        <v>42</v>
      </c>
      <c r="I907" t="s">
        <v>28</v>
      </c>
      <c r="J907" t="s">
        <v>29</v>
      </c>
      <c r="K907" t="s">
        <v>98</v>
      </c>
      <c r="L907" t="s">
        <v>192</v>
      </c>
      <c r="M907" t="s">
        <v>99</v>
      </c>
      <c r="N907" s="2">
        <v>41402</v>
      </c>
      <c r="O907" s="2">
        <v>41404</v>
      </c>
      <c r="P907">
        <v>5</v>
      </c>
      <c r="Q907" s="1">
        <v>0.05</v>
      </c>
      <c r="R907">
        <v>5.18</v>
      </c>
      <c r="S907">
        <v>5.74</v>
      </c>
      <c r="T907">
        <f t="shared" si="14"/>
        <v>25.9</v>
      </c>
    </row>
    <row r="908" spans="1:20" x14ac:dyDescent="0.3">
      <c r="A908">
        <v>907</v>
      </c>
      <c r="B908">
        <v>52737</v>
      </c>
      <c r="C908" t="s">
        <v>1524</v>
      </c>
      <c r="D908" t="s">
        <v>38</v>
      </c>
      <c r="E908" t="s">
        <v>39</v>
      </c>
      <c r="F908" t="s">
        <v>47</v>
      </c>
      <c r="G908" t="s">
        <v>41</v>
      </c>
      <c r="H908" t="s">
        <v>89</v>
      </c>
      <c r="I908" t="s">
        <v>28</v>
      </c>
      <c r="J908" t="s">
        <v>29</v>
      </c>
      <c r="K908" t="s">
        <v>136</v>
      </c>
      <c r="L908" t="s">
        <v>192</v>
      </c>
      <c r="M908" t="s">
        <v>134</v>
      </c>
      <c r="N908" s="2">
        <v>40855</v>
      </c>
      <c r="O908" s="2">
        <v>40856</v>
      </c>
      <c r="P908">
        <v>48</v>
      </c>
      <c r="Q908" s="1">
        <v>0.03</v>
      </c>
      <c r="R908">
        <v>7.68</v>
      </c>
      <c r="S908">
        <v>6.16</v>
      </c>
      <c r="T908">
        <f t="shared" si="14"/>
        <v>368.64</v>
      </c>
    </row>
    <row r="909" spans="1:20" x14ac:dyDescent="0.3">
      <c r="A909">
        <v>908</v>
      </c>
      <c r="B909">
        <v>52743</v>
      </c>
      <c r="C909" t="s">
        <v>1030</v>
      </c>
      <c r="D909" t="s">
        <v>20</v>
      </c>
      <c r="E909" t="s">
        <v>21</v>
      </c>
      <c r="F909" t="s">
        <v>40</v>
      </c>
      <c r="G909" t="s">
        <v>41</v>
      </c>
      <c r="H909" t="s">
        <v>206</v>
      </c>
      <c r="I909" t="s">
        <v>28</v>
      </c>
      <c r="J909" t="s">
        <v>29</v>
      </c>
      <c r="K909" t="s">
        <v>208</v>
      </c>
      <c r="L909" t="s">
        <v>706</v>
      </c>
      <c r="M909" t="s">
        <v>99</v>
      </c>
      <c r="N909" s="2">
        <v>40728</v>
      </c>
      <c r="O909" s="2">
        <v>40728</v>
      </c>
      <c r="P909">
        <v>55</v>
      </c>
      <c r="Q909" s="1">
        <v>0.09</v>
      </c>
      <c r="R909">
        <v>150.97999999999999</v>
      </c>
      <c r="S909">
        <v>13.99</v>
      </c>
      <c r="T909">
        <f t="shared" si="14"/>
        <v>8303.9</v>
      </c>
    </row>
    <row r="910" spans="1:20" x14ac:dyDescent="0.3">
      <c r="A910">
        <v>909</v>
      </c>
      <c r="B910">
        <v>52932</v>
      </c>
      <c r="C910" t="s">
        <v>366</v>
      </c>
      <c r="D910" t="s">
        <v>20</v>
      </c>
      <c r="E910" t="s">
        <v>39</v>
      </c>
      <c r="F910" t="s">
        <v>31</v>
      </c>
      <c r="G910" t="s">
        <v>48</v>
      </c>
      <c r="H910" t="s">
        <v>94</v>
      </c>
      <c r="I910" t="s">
        <v>28</v>
      </c>
      <c r="J910" t="s">
        <v>29</v>
      </c>
      <c r="K910" t="s">
        <v>170</v>
      </c>
      <c r="L910" t="s">
        <v>192</v>
      </c>
      <c r="M910" t="s">
        <v>102</v>
      </c>
      <c r="N910" s="2">
        <v>41406</v>
      </c>
      <c r="O910" s="2">
        <v>41411</v>
      </c>
      <c r="P910">
        <v>4</v>
      </c>
      <c r="Q910" s="1">
        <v>0</v>
      </c>
      <c r="R910">
        <v>6.48</v>
      </c>
      <c r="S910">
        <v>6.6</v>
      </c>
      <c r="T910">
        <f t="shared" si="14"/>
        <v>25.92</v>
      </c>
    </row>
    <row r="911" spans="1:20" x14ac:dyDescent="0.3">
      <c r="A911">
        <v>910</v>
      </c>
      <c r="B911">
        <v>52995</v>
      </c>
      <c r="C911" t="s">
        <v>796</v>
      </c>
      <c r="D911" t="s">
        <v>20</v>
      </c>
      <c r="E911" t="s">
        <v>39</v>
      </c>
      <c r="F911" t="s">
        <v>47</v>
      </c>
      <c r="G911" t="s">
        <v>32</v>
      </c>
      <c r="H911" t="s">
        <v>42</v>
      </c>
      <c r="I911" t="s">
        <v>28</v>
      </c>
      <c r="J911" t="s">
        <v>29</v>
      </c>
      <c r="K911" t="s">
        <v>165</v>
      </c>
      <c r="L911" t="s">
        <v>192</v>
      </c>
      <c r="M911" t="s">
        <v>114</v>
      </c>
      <c r="N911" s="2">
        <v>41348</v>
      </c>
      <c r="O911" s="2">
        <v>41348</v>
      </c>
      <c r="P911">
        <v>8</v>
      </c>
      <c r="Q911" s="1">
        <v>0.03</v>
      </c>
      <c r="R911">
        <v>3.36</v>
      </c>
      <c r="S911">
        <v>6.27</v>
      </c>
      <c r="T911">
        <f t="shared" si="14"/>
        <v>26.88</v>
      </c>
    </row>
    <row r="912" spans="1:20" x14ac:dyDescent="0.3">
      <c r="A912">
        <v>911</v>
      </c>
      <c r="B912">
        <v>53025</v>
      </c>
      <c r="C912" t="s">
        <v>960</v>
      </c>
      <c r="D912" t="s">
        <v>20</v>
      </c>
      <c r="E912" t="s">
        <v>39</v>
      </c>
      <c r="F912" t="s">
        <v>31</v>
      </c>
      <c r="G912" t="s">
        <v>23</v>
      </c>
      <c r="H912" t="s">
        <v>94</v>
      </c>
      <c r="I912" t="s">
        <v>28</v>
      </c>
      <c r="J912" t="s">
        <v>29</v>
      </c>
      <c r="K912" t="s">
        <v>189</v>
      </c>
      <c r="L912" t="s">
        <v>192</v>
      </c>
      <c r="M912" t="s">
        <v>131</v>
      </c>
      <c r="N912" s="2">
        <v>40619</v>
      </c>
      <c r="O912" s="2">
        <v>40620</v>
      </c>
      <c r="P912">
        <v>32</v>
      </c>
      <c r="Q912" s="1">
        <v>0.09</v>
      </c>
      <c r="R912">
        <v>5.98</v>
      </c>
      <c r="S912">
        <v>7.5</v>
      </c>
      <c r="T912">
        <f t="shared" si="14"/>
        <v>191.36</v>
      </c>
    </row>
    <row r="913" spans="1:20" x14ac:dyDescent="0.3">
      <c r="A913">
        <v>912</v>
      </c>
      <c r="B913">
        <v>53060</v>
      </c>
      <c r="C913" t="s">
        <v>411</v>
      </c>
      <c r="D913" t="s">
        <v>20</v>
      </c>
      <c r="E913" t="s">
        <v>21</v>
      </c>
      <c r="F913" t="s">
        <v>40</v>
      </c>
      <c r="G913" t="s">
        <v>23</v>
      </c>
      <c r="H913" t="s">
        <v>206</v>
      </c>
      <c r="I913" t="s">
        <v>28</v>
      </c>
      <c r="J913" t="s">
        <v>29</v>
      </c>
      <c r="K913" t="s">
        <v>213</v>
      </c>
      <c r="L913" t="s">
        <v>192</v>
      </c>
      <c r="M913" t="s">
        <v>99</v>
      </c>
      <c r="N913" s="2">
        <v>40624</v>
      </c>
      <c r="O913" s="2">
        <v>40626</v>
      </c>
      <c r="P913">
        <v>36</v>
      </c>
      <c r="Q913" s="1">
        <v>0.1</v>
      </c>
      <c r="R913">
        <v>20.95</v>
      </c>
      <c r="S913">
        <v>5.99</v>
      </c>
      <c r="T913">
        <f t="shared" si="14"/>
        <v>754.19999999999993</v>
      </c>
    </row>
    <row r="914" spans="1:20" x14ac:dyDescent="0.3">
      <c r="A914">
        <v>913</v>
      </c>
      <c r="B914">
        <v>53060</v>
      </c>
      <c r="C914" t="s">
        <v>411</v>
      </c>
      <c r="D914" t="s">
        <v>20</v>
      </c>
      <c r="E914" t="s">
        <v>39</v>
      </c>
      <c r="F914" t="s">
        <v>40</v>
      </c>
      <c r="G914" t="s">
        <v>23</v>
      </c>
      <c r="H914" t="s">
        <v>54</v>
      </c>
      <c r="I914" t="s">
        <v>28</v>
      </c>
      <c r="J914" t="s">
        <v>29</v>
      </c>
      <c r="K914" t="s">
        <v>289</v>
      </c>
      <c r="L914" t="s">
        <v>44</v>
      </c>
      <c r="M914" t="s">
        <v>59</v>
      </c>
      <c r="N914" s="2">
        <v>40624</v>
      </c>
      <c r="O914" s="2">
        <v>40626</v>
      </c>
      <c r="P914">
        <v>4</v>
      </c>
      <c r="Q914" s="1">
        <v>0.02</v>
      </c>
      <c r="R914">
        <v>9.11</v>
      </c>
      <c r="S914">
        <v>2.15</v>
      </c>
      <c r="T914">
        <f t="shared" si="14"/>
        <v>36.44</v>
      </c>
    </row>
    <row r="915" spans="1:20" x14ac:dyDescent="0.3">
      <c r="A915">
        <v>914</v>
      </c>
      <c r="B915">
        <v>53153</v>
      </c>
      <c r="C915" t="s">
        <v>1126</v>
      </c>
      <c r="D915" t="s">
        <v>20</v>
      </c>
      <c r="E915" t="s">
        <v>39</v>
      </c>
      <c r="F915" t="s">
        <v>31</v>
      </c>
      <c r="G915" t="s">
        <v>23</v>
      </c>
      <c r="H915" t="s">
        <v>61</v>
      </c>
      <c r="I915" t="s">
        <v>28</v>
      </c>
      <c r="J915" t="s">
        <v>29</v>
      </c>
      <c r="K915" t="s">
        <v>58</v>
      </c>
      <c r="L915" t="s">
        <v>192</v>
      </c>
      <c r="M915" t="s">
        <v>255</v>
      </c>
      <c r="N915" s="2">
        <v>40444</v>
      </c>
      <c r="O915" s="2">
        <v>40445</v>
      </c>
      <c r="P915">
        <v>53</v>
      </c>
      <c r="Q915" s="1">
        <v>0.1</v>
      </c>
      <c r="R915">
        <v>20.27</v>
      </c>
      <c r="S915">
        <v>3.99</v>
      </c>
      <c r="T915">
        <f t="shared" si="14"/>
        <v>1074.31</v>
      </c>
    </row>
    <row r="916" spans="1:20" x14ac:dyDescent="0.3">
      <c r="A916">
        <v>915</v>
      </c>
      <c r="B916">
        <v>53248</v>
      </c>
      <c r="C916" t="s">
        <v>487</v>
      </c>
      <c r="D916" t="s">
        <v>578</v>
      </c>
      <c r="E916" t="s">
        <v>187</v>
      </c>
      <c r="F916" t="s">
        <v>31</v>
      </c>
      <c r="G916" t="s">
        <v>23</v>
      </c>
      <c r="H916" t="s">
        <v>217</v>
      </c>
      <c r="I916" t="s">
        <v>28</v>
      </c>
      <c r="J916" t="s">
        <v>29</v>
      </c>
      <c r="K916" t="s">
        <v>82</v>
      </c>
      <c r="L916" t="s">
        <v>330</v>
      </c>
      <c r="M916" t="s">
        <v>69</v>
      </c>
      <c r="N916" s="2">
        <v>40845</v>
      </c>
      <c r="O916" s="2">
        <v>40846</v>
      </c>
      <c r="P916">
        <v>13</v>
      </c>
      <c r="Q916" s="1">
        <v>0.06</v>
      </c>
      <c r="R916">
        <v>348.21</v>
      </c>
      <c r="S916">
        <v>40.19</v>
      </c>
      <c r="T916">
        <f t="shared" si="14"/>
        <v>4526.7299999999996</v>
      </c>
    </row>
    <row r="917" spans="1:20" x14ac:dyDescent="0.3">
      <c r="A917">
        <v>916</v>
      </c>
      <c r="B917">
        <v>53285</v>
      </c>
      <c r="C917" t="s">
        <v>1621</v>
      </c>
      <c r="D917" t="s">
        <v>20</v>
      </c>
      <c r="E917" t="s">
        <v>39</v>
      </c>
      <c r="F917" t="s">
        <v>31</v>
      </c>
      <c r="G917" t="s">
        <v>23</v>
      </c>
      <c r="H917" t="s">
        <v>61</v>
      </c>
      <c r="I917" t="s">
        <v>28</v>
      </c>
      <c r="J917" t="s">
        <v>29</v>
      </c>
      <c r="K917" t="s">
        <v>68</v>
      </c>
      <c r="L917" t="s">
        <v>192</v>
      </c>
      <c r="M917" t="s">
        <v>131</v>
      </c>
      <c r="N917" s="2">
        <v>41418</v>
      </c>
      <c r="O917" s="2">
        <v>41420</v>
      </c>
      <c r="P917">
        <v>8</v>
      </c>
      <c r="Q917" s="1">
        <v>0.04</v>
      </c>
      <c r="R917">
        <v>165.98</v>
      </c>
      <c r="S917">
        <v>19.989999999999998</v>
      </c>
      <c r="T917">
        <f t="shared" si="14"/>
        <v>1327.84</v>
      </c>
    </row>
    <row r="918" spans="1:20" x14ac:dyDescent="0.3">
      <c r="A918">
        <v>917</v>
      </c>
      <c r="B918">
        <v>53314</v>
      </c>
      <c r="C918" t="s">
        <v>847</v>
      </c>
      <c r="D918" t="s">
        <v>20</v>
      </c>
      <c r="E918" t="s">
        <v>187</v>
      </c>
      <c r="F918" t="s">
        <v>47</v>
      </c>
      <c r="G918" t="s">
        <v>41</v>
      </c>
      <c r="H918" t="s">
        <v>219</v>
      </c>
      <c r="I918" t="s">
        <v>28</v>
      </c>
      <c r="J918" t="s">
        <v>29</v>
      </c>
      <c r="K918" t="s">
        <v>101</v>
      </c>
      <c r="L918" t="s">
        <v>192</v>
      </c>
      <c r="M918" t="s">
        <v>156</v>
      </c>
      <c r="N918" s="2">
        <v>40805</v>
      </c>
      <c r="O918" s="2">
        <v>40805</v>
      </c>
      <c r="P918">
        <v>60</v>
      </c>
      <c r="Q918" s="1">
        <v>0.01</v>
      </c>
      <c r="R918">
        <v>78.69</v>
      </c>
      <c r="S918">
        <v>19.989999999999998</v>
      </c>
      <c r="T918">
        <f t="shared" si="14"/>
        <v>4721.3999999999996</v>
      </c>
    </row>
    <row r="919" spans="1:20" x14ac:dyDescent="0.3">
      <c r="A919">
        <v>918</v>
      </c>
      <c r="B919">
        <v>53314</v>
      </c>
      <c r="C919" t="s">
        <v>847</v>
      </c>
      <c r="D919" t="s">
        <v>578</v>
      </c>
      <c r="E919" t="s">
        <v>187</v>
      </c>
      <c r="F919" t="s">
        <v>47</v>
      </c>
      <c r="G919" t="s">
        <v>41</v>
      </c>
      <c r="H919" t="s">
        <v>217</v>
      </c>
      <c r="I919" t="s">
        <v>28</v>
      </c>
      <c r="J919" t="s">
        <v>29</v>
      </c>
      <c r="K919" t="s">
        <v>189</v>
      </c>
      <c r="L919" t="s">
        <v>330</v>
      </c>
      <c r="M919" t="s">
        <v>167</v>
      </c>
      <c r="N919" s="2">
        <v>40805</v>
      </c>
      <c r="O919" s="2">
        <v>40807</v>
      </c>
      <c r="P919">
        <v>27</v>
      </c>
      <c r="Q919" s="1">
        <v>0.05</v>
      </c>
      <c r="R919">
        <v>145.97999999999999</v>
      </c>
      <c r="S919">
        <v>51.92</v>
      </c>
      <c r="T919">
        <f t="shared" si="14"/>
        <v>3941.4599999999996</v>
      </c>
    </row>
    <row r="920" spans="1:20" x14ac:dyDescent="0.3">
      <c r="A920">
        <v>919</v>
      </c>
      <c r="B920">
        <v>53350</v>
      </c>
      <c r="C920" t="s">
        <v>614</v>
      </c>
      <c r="D920" t="s">
        <v>20</v>
      </c>
      <c r="E920" t="s">
        <v>39</v>
      </c>
      <c r="F920" t="s">
        <v>31</v>
      </c>
      <c r="G920" t="s">
        <v>41</v>
      </c>
      <c r="H920" t="s">
        <v>42</v>
      </c>
      <c r="I920" t="s">
        <v>28</v>
      </c>
      <c r="J920" t="s">
        <v>56</v>
      </c>
      <c r="K920" t="s">
        <v>71</v>
      </c>
      <c r="L920" t="s">
        <v>192</v>
      </c>
      <c r="M920" t="s">
        <v>296</v>
      </c>
      <c r="N920" s="2">
        <v>41439</v>
      </c>
      <c r="O920" s="2">
        <v>41439</v>
      </c>
      <c r="P920">
        <v>36</v>
      </c>
      <c r="Q920" s="1">
        <v>0.08</v>
      </c>
      <c r="R920">
        <v>315.98</v>
      </c>
      <c r="S920">
        <v>19.989999999999998</v>
      </c>
      <c r="T920">
        <f t="shared" si="14"/>
        <v>11375.28</v>
      </c>
    </row>
    <row r="921" spans="1:20" x14ac:dyDescent="0.3">
      <c r="A921">
        <v>920</v>
      </c>
      <c r="B921">
        <v>53410</v>
      </c>
      <c r="C921" t="s">
        <v>803</v>
      </c>
      <c r="D921" t="s">
        <v>20</v>
      </c>
      <c r="E921" t="s">
        <v>39</v>
      </c>
      <c r="F921" t="s">
        <v>22</v>
      </c>
      <c r="G921" t="s">
        <v>23</v>
      </c>
      <c r="H921" t="s">
        <v>61</v>
      </c>
      <c r="I921" t="s">
        <v>28</v>
      </c>
      <c r="J921" t="s">
        <v>56</v>
      </c>
      <c r="K921" t="s">
        <v>50</v>
      </c>
      <c r="L921" t="s">
        <v>192</v>
      </c>
      <c r="M921" t="s">
        <v>444</v>
      </c>
      <c r="N921" s="2">
        <v>40397</v>
      </c>
      <c r="O921" s="2">
        <v>40399</v>
      </c>
      <c r="P921">
        <v>79</v>
      </c>
      <c r="Q921" s="1">
        <v>0.08</v>
      </c>
      <c r="R921">
        <v>14.81</v>
      </c>
      <c r="S921">
        <v>13.32</v>
      </c>
      <c r="T921">
        <f t="shared" si="14"/>
        <v>1169.99</v>
      </c>
    </row>
    <row r="922" spans="1:20" x14ac:dyDescent="0.3">
      <c r="A922">
        <v>921</v>
      </c>
      <c r="B922">
        <v>53411</v>
      </c>
      <c r="C922" t="s">
        <v>487</v>
      </c>
      <c r="D922" t="s">
        <v>20</v>
      </c>
      <c r="E922" t="s">
        <v>21</v>
      </c>
      <c r="F922" t="s">
        <v>31</v>
      </c>
      <c r="G922" t="s">
        <v>23</v>
      </c>
      <c r="H922" t="s">
        <v>203</v>
      </c>
      <c r="I922" t="s">
        <v>28</v>
      </c>
      <c r="J922" t="s">
        <v>56</v>
      </c>
      <c r="K922" t="s">
        <v>201</v>
      </c>
      <c r="L922" t="s">
        <v>192</v>
      </c>
      <c r="M922" t="s">
        <v>69</v>
      </c>
      <c r="N922" s="2">
        <v>41242</v>
      </c>
      <c r="O922" s="2">
        <v>41243</v>
      </c>
      <c r="P922">
        <v>85</v>
      </c>
      <c r="Q922" s="1">
        <v>0.08</v>
      </c>
      <c r="R922">
        <v>27.48</v>
      </c>
      <c r="S922">
        <v>4</v>
      </c>
      <c r="T922">
        <f t="shared" si="14"/>
        <v>2335.8000000000002</v>
      </c>
    </row>
    <row r="923" spans="1:20" x14ac:dyDescent="0.3">
      <c r="A923">
        <v>922</v>
      </c>
      <c r="B923">
        <v>53445</v>
      </c>
      <c r="C923" t="s">
        <v>482</v>
      </c>
      <c r="D923" t="s">
        <v>20</v>
      </c>
      <c r="E923" t="s">
        <v>39</v>
      </c>
      <c r="F923" t="s">
        <v>47</v>
      </c>
      <c r="G923" t="s">
        <v>41</v>
      </c>
      <c r="H923" t="s">
        <v>54</v>
      </c>
      <c r="I923" t="s">
        <v>28</v>
      </c>
      <c r="J923" t="s">
        <v>56</v>
      </c>
      <c r="K923" t="s">
        <v>68</v>
      </c>
      <c r="L923" t="s">
        <v>26</v>
      </c>
      <c r="M923" t="s">
        <v>111</v>
      </c>
      <c r="N923" s="2">
        <v>41571</v>
      </c>
      <c r="O923" s="2">
        <v>41573</v>
      </c>
      <c r="P923">
        <v>17</v>
      </c>
      <c r="Q923" s="1">
        <v>0.01</v>
      </c>
      <c r="R923">
        <v>11.66</v>
      </c>
      <c r="S923">
        <v>8.99</v>
      </c>
      <c r="T923">
        <f t="shared" si="14"/>
        <v>198.22</v>
      </c>
    </row>
    <row r="924" spans="1:20" x14ac:dyDescent="0.3">
      <c r="A924">
        <v>923</v>
      </c>
      <c r="B924">
        <v>53445</v>
      </c>
      <c r="C924" t="s">
        <v>482</v>
      </c>
      <c r="D924" t="s">
        <v>20</v>
      </c>
      <c r="E924" t="s">
        <v>39</v>
      </c>
      <c r="F924" t="s">
        <v>47</v>
      </c>
      <c r="G924" t="s">
        <v>41</v>
      </c>
      <c r="H924" t="s">
        <v>49</v>
      </c>
      <c r="I924" t="s">
        <v>28</v>
      </c>
      <c r="J924" t="s">
        <v>56</v>
      </c>
      <c r="K924" t="s">
        <v>149</v>
      </c>
      <c r="L924" t="s">
        <v>44</v>
      </c>
      <c r="M924" t="s">
        <v>117</v>
      </c>
      <c r="N924" s="2">
        <v>41571</v>
      </c>
      <c r="O924" s="2">
        <v>41573</v>
      </c>
      <c r="P924">
        <v>44</v>
      </c>
      <c r="Q924" s="1">
        <v>0.02</v>
      </c>
      <c r="R924">
        <v>3.29</v>
      </c>
      <c r="S924">
        <v>1.35</v>
      </c>
      <c r="T924">
        <f t="shared" si="14"/>
        <v>144.76</v>
      </c>
    </row>
    <row r="925" spans="1:20" x14ac:dyDescent="0.3">
      <c r="A925">
        <v>924</v>
      </c>
      <c r="B925">
        <v>53476</v>
      </c>
      <c r="C925" t="s">
        <v>270</v>
      </c>
      <c r="D925" t="s">
        <v>20</v>
      </c>
      <c r="E925" t="s">
        <v>39</v>
      </c>
      <c r="F925" t="s">
        <v>31</v>
      </c>
      <c r="G925" t="s">
        <v>257</v>
      </c>
      <c r="H925" t="s">
        <v>54</v>
      </c>
      <c r="I925" t="s">
        <v>28</v>
      </c>
      <c r="J925" t="s">
        <v>56</v>
      </c>
      <c r="K925" t="s">
        <v>149</v>
      </c>
      <c r="L925" t="s">
        <v>192</v>
      </c>
      <c r="M925" t="s">
        <v>139</v>
      </c>
      <c r="N925" s="2">
        <v>40340</v>
      </c>
      <c r="O925" s="2">
        <v>40340</v>
      </c>
      <c r="P925">
        <v>21</v>
      </c>
      <c r="Q925" s="1">
        <v>0.04</v>
      </c>
      <c r="R925">
        <v>35.44</v>
      </c>
      <c r="S925">
        <v>5.09</v>
      </c>
      <c r="T925">
        <f t="shared" si="14"/>
        <v>744.24</v>
      </c>
    </row>
    <row r="926" spans="1:20" x14ac:dyDescent="0.3">
      <c r="A926">
        <v>925</v>
      </c>
      <c r="B926">
        <v>53476</v>
      </c>
      <c r="C926" t="s">
        <v>270</v>
      </c>
      <c r="D926" t="s">
        <v>20</v>
      </c>
      <c r="E926" t="s">
        <v>39</v>
      </c>
      <c r="F926" t="s">
        <v>31</v>
      </c>
      <c r="G926" t="s">
        <v>257</v>
      </c>
      <c r="H926" t="s">
        <v>94</v>
      </c>
      <c r="I926" t="s">
        <v>28</v>
      </c>
      <c r="J926" t="s">
        <v>56</v>
      </c>
      <c r="K926" t="s">
        <v>184</v>
      </c>
      <c r="L926" t="s">
        <v>44</v>
      </c>
      <c r="M926" t="s">
        <v>35</v>
      </c>
      <c r="N926" s="2">
        <v>40340</v>
      </c>
      <c r="O926" s="2">
        <v>40343</v>
      </c>
      <c r="P926">
        <v>36</v>
      </c>
      <c r="Q926" s="1">
        <v>0.08</v>
      </c>
      <c r="R926">
        <v>3.98</v>
      </c>
      <c r="S926">
        <v>0.7</v>
      </c>
      <c r="T926">
        <f t="shared" si="14"/>
        <v>143.28</v>
      </c>
    </row>
    <row r="927" spans="1:20" x14ac:dyDescent="0.3">
      <c r="A927">
        <v>926</v>
      </c>
      <c r="B927">
        <v>53476</v>
      </c>
      <c r="C927" t="s">
        <v>270</v>
      </c>
      <c r="D927" t="s">
        <v>20</v>
      </c>
      <c r="E927" t="s">
        <v>39</v>
      </c>
      <c r="F927" t="s">
        <v>31</v>
      </c>
      <c r="G927" t="s">
        <v>257</v>
      </c>
      <c r="H927" t="s">
        <v>54</v>
      </c>
      <c r="I927" t="s">
        <v>28</v>
      </c>
      <c r="J927" t="s">
        <v>56</v>
      </c>
      <c r="K927" t="s">
        <v>248</v>
      </c>
      <c r="L927" t="s">
        <v>44</v>
      </c>
      <c r="M927" t="s">
        <v>63</v>
      </c>
      <c r="N927" s="2">
        <v>40340</v>
      </c>
      <c r="O927" s="2">
        <v>40341</v>
      </c>
      <c r="P927">
        <v>71</v>
      </c>
      <c r="Q927" s="1">
        <v>0.01</v>
      </c>
      <c r="R927">
        <v>1.76</v>
      </c>
      <c r="S927">
        <v>0.7</v>
      </c>
      <c r="T927">
        <f t="shared" si="14"/>
        <v>124.96</v>
      </c>
    </row>
    <row r="928" spans="1:20" x14ac:dyDescent="0.3">
      <c r="A928">
        <v>927</v>
      </c>
      <c r="B928">
        <v>53476</v>
      </c>
      <c r="C928" t="s">
        <v>270</v>
      </c>
      <c r="D928" t="s">
        <v>38</v>
      </c>
      <c r="E928" t="s">
        <v>39</v>
      </c>
      <c r="F928" t="s">
        <v>31</v>
      </c>
      <c r="G928" t="s">
        <v>257</v>
      </c>
      <c r="H928" t="s">
        <v>94</v>
      </c>
      <c r="I928" t="s">
        <v>28</v>
      </c>
      <c r="J928" t="s">
        <v>56</v>
      </c>
      <c r="K928" t="s">
        <v>181</v>
      </c>
      <c r="L928" t="s">
        <v>192</v>
      </c>
      <c r="M928" t="s">
        <v>139</v>
      </c>
      <c r="N928" s="2">
        <v>40340</v>
      </c>
      <c r="O928" s="2">
        <v>40340</v>
      </c>
      <c r="P928">
        <v>63</v>
      </c>
      <c r="Q928" s="1">
        <v>0.01</v>
      </c>
      <c r="R928">
        <v>193.17</v>
      </c>
      <c r="S928">
        <v>19.989999999999998</v>
      </c>
      <c r="T928">
        <f t="shared" si="14"/>
        <v>12169.71</v>
      </c>
    </row>
    <row r="929" spans="1:20" x14ac:dyDescent="0.3">
      <c r="A929">
        <v>928</v>
      </c>
      <c r="B929">
        <v>53953</v>
      </c>
      <c r="C929" t="s">
        <v>211</v>
      </c>
      <c r="D929" t="s">
        <v>20</v>
      </c>
      <c r="E929" t="s">
        <v>39</v>
      </c>
      <c r="F929" t="s">
        <v>47</v>
      </c>
      <c r="G929" t="s">
        <v>32</v>
      </c>
      <c r="H929" t="s">
        <v>49</v>
      </c>
      <c r="I929" t="s">
        <v>28</v>
      </c>
      <c r="J929" t="s">
        <v>56</v>
      </c>
      <c r="K929" t="s">
        <v>138</v>
      </c>
      <c r="L929" t="s">
        <v>44</v>
      </c>
      <c r="M929" t="s">
        <v>134</v>
      </c>
      <c r="N929" s="2">
        <v>40264</v>
      </c>
      <c r="O929" s="2">
        <v>40265</v>
      </c>
      <c r="P929">
        <v>36</v>
      </c>
      <c r="Q929" s="1">
        <v>7.0000000000000007E-2</v>
      </c>
      <c r="R929">
        <v>8.9499999999999993</v>
      </c>
      <c r="S929">
        <v>2.0099999999999998</v>
      </c>
      <c r="T929">
        <f t="shared" si="14"/>
        <v>322.2</v>
      </c>
    </row>
    <row r="930" spans="1:20" x14ac:dyDescent="0.3">
      <c r="A930">
        <v>929</v>
      </c>
      <c r="B930">
        <v>54053</v>
      </c>
      <c r="C930" t="s">
        <v>380</v>
      </c>
      <c r="D930" t="s">
        <v>38</v>
      </c>
      <c r="E930" t="s">
        <v>21</v>
      </c>
      <c r="F930" t="s">
        <v>47</v>
      </c>
      <c r="G930" t="s">
        <v>41</v>
      </c>
      <c r="H930" t="s">
        <v>24</v>
      </c>
      <c r="I930" t="s">
        <v>28</v>
      </c>
      <c r="J930" t="s">
        <v>56</v>
      </c>
      <c r="K930" t="s">
        <v>1243</v>
      </c>
      <c r="L930" t="s">
        <v>26</v>
      </c>
      <c r="M930" t="s">
        <v>51</v>
      </c>
      <c r="N930" s="2">
        <v>41319</v>
      </c>
      <c r="O930" s="2">
        <v>41320</v>
      </c>
      <c r="P930">
        <v>18</v>
      </c>
      <c r="Q930" s="1">
        <v>0.06</v>
      </c>
      <c r="R930">
        <v>55.99</v>
      </c>
      <c r="S930">
        <v>5</v>
      </c>
      <c r="T930">
        <f t="shared" si="14"/>
        <v>1007.82</v>
      </c>
    </row>
    <row r="931" spans="1:20" x14ac:dyDescent="0.3">
      <c r="A931">
        <v>930</v>
      </c>
      <c r="B931">
        <v>54053</v>
      </c>
      <c r="C931" t="s">
        <v>380</v>
      </c>
      <c r="D931" t="s">
        <v>20</v>
      </c>
      <c r="E931" t="s">
        <v>21</v>
      </c>
      <c r="F931" t="s">
        <v>47</v>
      </c>
      <c r="G931" t="s">
        <v>41</v>
      </c>
      <c r="H931" t="s">
        <v>24</v>
      </c>
      <c r="I931" t="s">
        <v>28</v>
      </c>
      <c r="J931" t="s">
        <v>56</v>
      </c>
      <c r="K931" t="s">
        <v>1243</v>
      </c>
      <c r="L931" t="s">
        <v>192</v>
      </c>
      <c r="M931" t="s">
        <v>134</v>
      </c>
      <c r="N931" s="2">
        <v>41319</v>
      </c>
      <c r="O931" s="2">
        <v>41320</v>
      </c>
      <c r="P931">
        <v>34</v>
      </c>
      <c r="Q931" s="1">
        <v>0.03</v>
      </c>
      <c r="R931">
        <v>200.99</v>
      </c>
      <c r="S931">
        <v>8.08</v>
      </c>
      <c r="T931">
        <f t="shared" si="14"/>
        <v>6833.66</v>
      </c>
    </row>
    <row r="932" spans="1:20" x14ac:dyDescent="0.3">
      <c r="A932">
        <v>931</v>
      </c>
      <c r="B932">
        <v>54145</v>
      </c>
      <c r="C932" t="s">
        <v>366</v>
      </c>
      <c r="D932" t="s">
        <v>20</v>
      </c>
      <c r="E932" t="s">
        <v>187</v>
      </c>
      <c r="F932" t="s">
        <v>31</v>
      </c>
      <c r="G932" t="s">
        <v>48</v>
      </c>
      <c r="H932" t="s">
        <v>217</v>
      </c>
      <c r="I932" t="s">
        <v>28</v>
      </c>
      <c r="J932" t="s">
        <v>56</v>
      </c>
      <c r="K932" t="s">
        <v>170</v>
      </c>
      <c r="L932" t="s">
        <v>192</v>
      </c>
      <c r="M932" t="s">
        <v>367</v>
      </c>
      <c r="N932" s="2">
        <v>40545</v>
      </c>
      <c r="O932" s="2">
        <v>40545</v>
      </c>
      <c r="P932">
        <v>34</v>
      </c>
      <c r="Q932" s="1">
        <v>0.1</v>
      </c>
      <c r="R932">
        <v>2.08</v>
      </c>
      <c r="S932">
        <v>5.33</v>
      </c>
      <c r="T932">
        <f t="shared" si="14"/>
        <v>70.72</v>
      </c>
    </row>
    <row r="933" spans="1:20" x14ac:dyDescent="0.3">
      <c r="A933">
        <v>932</v>
      </c>
      <c r="B933">
        <v>54146</v>
      </c>
      <c r="C933" t="s">
        <v>594</v>
      </c>
      <c r="D933" t="s">
        <v>20</v>
      </c>
      <c r="E933" t="s">
        <v>21</v>
      </c>
      <c r="F933" t="s">
        <v>22</v>
      </c>
      <c r="G933" t="s">
        <v>48</v>
      </c>
      <c r="H933" t="s">
        <v>203</v>
      </c>
      <c r="I933" t="s">
        <v>28</v>
      </c>
      <c r="J933" t="s">
        <v>56</v>
      </c>
      <c r="K933" t="s">
        <v>201</v>
      </c>
      <c r="L933" t="s">
        <v>26</v>
      </c>
      <c r="M933" t="s">
        <v>294</v>
      </c>
      <c r="N933" s="2">
        <v>40834</v>
      </c>
      <c r="O933" s="2">
        <v>40839</v>
      </c>
      <c r="P933">
        <v>5</v>
      </c>
      <c r="Q933" s="1">
        <v>0.06</v>
      </c>
      <c r="R933">
        <v>40.96</v>
      </c>
      <c r="S933">
        <v>1.99</v>
      </c>
      <c r="T933">
        <f t="shared" si="14"/>
        <v>204.8</v>
      </c>
    </row>
    <row r="934" spans="1:20" x14ac:dyDescent="0.3">
      <c r="A934">
        <v>933</v>
      </c>
      <c r="B934">
        <v>54181</v>
      </c>
      <c r="C934" t="s">
        <v>728</v>
      </c>
      <c r="D934" t="s">
        <v>578</v>
      </c>
      <c r="E934" t="s">
        <v>21</v>
      </c>
      <c r="F934" t="s">
        <v>31</v>
      </c>
      <c r="G934" t="s">
        <v>41</v>
      </c>
      <c r="H934" t="s">
        <v>206</v>
      </c>
      <c r="I934" t="s">
        <v>28</v>
      </c>
      <c r="J934" t="s">
        <v>56</v>
      </c>
      <c r="K934" t="s">
        <v>213</v>
      </c>
      <c r="L934" t="s">
        <v>283</v>
      </c>
      <c r="M934" t="s">
        <v>296</v>
      </c>
      <c r="N934" s="2">
        <v>41412</v>
      </c>
      <c r="O934" s="2">
        <v>41414</v>
      </c>
      <c r="P934">
        <v>16</v>
      </c>
      <c r="Q934" s="1">
        <v>0.03</v>
      </c>
      <c r="R934">
        <v>213.45</v>
      </c>
      <c r="S934">
        <v>14.7</v>
      </c>
      <c r="T934">
        <f t="shared" si="14"/>
        <v>3415.2</v>
      </c>
    </row>
    <row r="935" spans="1:20" x14ac:dyDescent="0.3">
      <c r="A935">
        <v>934</v>
      </c>
      <c r="B935">
        <v>54304</v>
      </c>
      <c r="C935" t="s">
        <v>960</v>
      </c>
      <c r="D935" t="s">
        <v>20</v>
      </c>
      <c r="E935" t="s">
        <v>39</v>
      </c>
      <c r="F935" t="s">
        <v>31</v>
      </c>
      <c r="G935" t="s">
        <v>41</v>
      </c>
      <c r="H935" t="s">
        <v>94</v>
      </c>
      <c r="I935" t="s">
        <v>28</v>
      </c>
      <c r="J935" t="s">
        <v>56</v>
      </c>
      <c r="K935" t="s">
        <v>226</v>
      </c>
      <c r="L935" t="s">
        <v>192</v>
      </c>
      <c r="M935" t="s">
        <v>131</v>
      </c>
      <c r="N935" s="2">
        <v>40591</v>
      </c>
      <c r="O935" s="2">
        <v>40593</v>
      </c>
      <c r="P935">
        <v>11</v>
      </c>
      <c r="Q935" s="1">
        <v>0.03</v>
      </c>
      <c r="R935">
        <v>48.58</v>
      </c>
      <c r="S935">
        <v>3.99</v>
      </c>
      <c r="T935">
        <f t="shared" si="14"/>
        <v>534.38</v>
      </c>
    </row>
    <row r="936" spans="1:20" x14ac:dyDescent="0.3">
      <c r="A936">
        <v>935</v>
      </c>
      <c r="B936">
        <v>54369</v>
      </c>
      <c r="C936" t="s">
        <v>1611</v>
      </c>
      <c r="D936" t="s">
        <v>38</v>
      </c>
      <c r="E936" t="s">
        <v>21</v>
      </c>
      <c r="F936" t="s">
        <v>22</v>
      </c>
      <c r="G936" t="s">
        <v>32</v>
      </c>
      <c r="H936" t="s">
        <v>206</v>
      </c>
      <c r="I936" t="s">
        <v>28</v>
      </c>
      <c r="J936" t="s">
        <v>56</v>
      </c>
      <c r="K936" t="s">
        <v>1107</v>
      </c>
      <c r="L936" t="s">
        <v>26</v>
      </c>
      <c r="M936" t="s">
        <v>294</v>
      </c>
      <c r="N936" s="2">
        <v>40239</v>
      </c>
      <c r="O936" s="2">
        <v>40241</v>
      </c>
      <c r="P936">
        <v>47</v>
      </c>
      <c r="Q936" s="1">
        <v>0</v>
      </c>
      <c r="R936">
        <v>8.33</v>
      </c>
      <c r="S936">
        <v>1.99</v>
      </c>
      <c r="T936">
        <f t="shared" si="14"/>
        <v>391.51</v>
      </c>
    </row>
    <row r="937" spans="1:20" x14ac:dyDescent="0.3">
      <c r="A937">
        <v>936</v>
      </c>
      <c r="B937">
        <v>54497</v>
      </c>
      <c r="C937" t="s">
        <v>285</v>
      </c>
      <c r="D937" t="s">
        <v>20</v>
      </c>
      <c r="E937" t="s">
        <v>39</v>
      </c>
      <c r="F937" t="s">
        <v>47</v>
      </c>
      <c r="G937" t="s">
        <v>32</v>
      </c>
      <c r="H937" t="s">
        <v>61</v>
      </c>
      <c r="I937" t="s">
        <v>28</v>
      </c>
      <c r="J937" t="s">
        <v>56</v>
      </c>
      <c r="K937" t="s">
        <v>95</v>
      </c>
      <c r="L937" t="s">
        <v>192</v>
      </c>
      <c r="M937" t="s">
        <v>51</v>
      </c>
      <c r="N937" s="2">
        <v>40562</v>
      </c>
      <c r="O937" s="2">
        <v>40565</v>
      </c>
      <c r="P937">
        <v>1</v>
      </c>
      <c r="Q937" s="1">
        <v>7.0000000000000007E-2</v>
      </c>
      <c r="R937">
        <v>142.86000000000001</v>
      </c>
      <c r="S937">
        <v>19.989999999999998</v>
      </c>
      <c r="T937">
        <f t="shared" si="14"/>
        <v>142.86000000000001</v>
      </c>
    </row>
    <row r="938" spans="1:20" x14ac:dyDescent="0.3">
      <c r="A938">
        <v>937</v>
      </c>
      <c r="B938">
        <v>54563</v>
      </c>
      <c r="C938" t="s">
        <v>1343</v>
      </c>
      <c r="D938" t="s">
        <v>20</v>
      </c>
      <c r="E938" t="s">
        <v>187</v>
      </c>
      <c r="F938" t="s">
        <v>31</v>
      </c>
      <c r="G938" t="s">
        <v>23</v>
      </c>
      <c r="H938" t="s">
        <v>217</v>
      </c>
      <c r="I938" t="s">
        <v>28</v>
      </c>
      <c r="J938" t="s">
        <v>56</v>
      </c>
      <c r="K938" t="s">
        <v>43</v>
      </c>
      <c r="L938" t="s">
        <v>26</v>
      </c>
      <c r="M938" t="s">
        <v>69</v>
      </c>
      <c r="N938" s="2">
        <v>40820</v>
      </c>
      <c r="O938" s="2">
        <v>40822</v>
      </c>
      <c r="P938">
        <v>43</v>
      </c>
      <c r="Q938" s="1">
        <v>0.01</v>
      </c>
      <c r="R938">
        <v>20.239999999999998</v>
      </c>
      <c r="S938">
        <v>8.99</v>
      </c>
      <c r="T938">
        <f t="shared" si="14"/>
        <v>870.31999999999994</v>
      </c>
    </row>
    <row r="939" spans="1:20" x14ac:dyDescent="0.3">
      <c r="A939">
        <v>938</v>
      </c>
      <c r="B939">
        <v>54567</v>
      </c>
      <c r="C939" t="s">
        <v>161</v>
      </c>
      <c r="D939" t="s">
        <v>20</v>
      </c>
      <c r="E939" t="s">
        <v>187</v>
      </c>
      <c r="F939" t="s">
        <v>47</v>
      </c>
      <c r="G939" t="s">
        <v>93</v>
      </c>
      <c r="H939" t="s">
        <v>188</v>
      </c>
      <c r="I939" t="s">
        <v>28</v>
      </c>
      <c r="J939" t="s">
        <v>56</v>
      </c>
      <c r="K939" t="s">
        <v>189</v>
      </c>
      <c r="L939" t="s">
        <v>192</v>
      </c>
      <c r="M939" t="s">
        <v>111</v>
      </c>
      <c r="N939" s="2">
        <v>40392</v>
      </c>
      <c r="O939" s="2">
        <v>40394</v>
      </c>
      <c r="P939">
        <v>56</v>
      </c>
      <c r="Q939" s="1">
        <v>0.09</v>
      </c>
      <c r="R939">
        <v>6.28</v>
      </c>
      <c r="S939">
        <v>5.41</v>
      </c>
      <c r="T939">
        <f t="shared" si="14"/>
        <v>351.68</v>
      </c>
    </row>
    <row r="940" spans="1:20" x14ac:dyDescent="0.3">
      <c r="A940">
        <v>939</v>
      </c>
      <c r="B940">
        <v>54592</v>
      </c>
      <c r="C940" t="s">
        <v>46</v>
      </c>
      <c r="D940" t="s">
        <v>578</v>
      </c>
      <c r="E940" t="s">
        <v>187</v>
      </c>
      <c r="F940" t="s">
        <v>47</v>
      </c>
      <c r="G940" t="s">
        <v>48</v>
      </c>
      <c r="H940" t="s">
        <v>217</v>
      </c>
      <c r="I940" t="s">
        <v>28</v>
      </c>
      <c r="J940" t="s">
        <v>56</v>
      </c>
      <c r="K940" t="s">
        <v>189</v>
      </c>
      <c r="L940" t="s">
        <v>330</v>
      </c>
      <c r="M940" t="s">
        <v>114</v>
      </c>
      <c r="N940" s="2">
        <v>41072</v>
      </c>
      <c r="O940" s="2">
        <v>41076</v>
      </c>
      <c r="P940">
        <v>46</v>
      </c>
      <c r="Q940" s="1">
        <v>0.05</v>
      </c>
      <c r="R940">
        <v>70.98</v>
      </c>
      <c r="S940">
        <v>26.85</v>
      </c>
      <c r="T940">
        <f t="shared" si="14"/>
        <v>3265.0800000000004</v>
      </c>
    </row>
    <row r="941" spans="1:20" x14ac:dyDescent="0.3">
      <c r="A941">
        <v>940</v>
      </c>
      <c r="B941">
        <v>54592</v>
      </c>
      <c r="C941" t="s">
        <v>46</v>
      </c>
      <c r="D941" t="s">
        <v>20</v>
      </c>
      <c r="E941" t="s">
        <v>187</v>
      </c>
      <c r="F941" t="s">
        <v>47</v>
      </c>
      <c r="G941" t="s">
        <v>48</v>
      </c>
      <c r="H941" t="s">
        <v>219</v>
      </c>
      <c r="I941" t="s">
        <v>28</v>
      </c>
      <c r="J941" t="s">
        <v>56</v>
      </c>
      <c r="K941" t="s">
        <v>82</v>
      </c>
      <c r="L941" t="s">
        <v>192</v>
      </c>
      <c r="M941" t="s">
        <v>134</v>
      </c>
      <c r="N941" s="2">
        <v>41072</v>
      </c>
      <c r="O941" s="2">
        <v>41074</v>
      </c>
      <c r="P941">
        <v>56</v>
      </c>
      <c r="Q941" s="1">
        <v>0.03</v>
      </c>
      <c r="R941">
        <v>4.18</v>
      </c>
      <c r="S941">
        <v>6.92</v>
      </c>
      <c r="T941">
        <f t="shared" si="14"/>
        <v>234.07999999999998</v>
      </c>
    </row>
    <row r="942" spans="1:20" x14ac:dyDescent="0.3">
      <c r="A942">
        <v>941</v>
      </c>
      <c r="B942">
        <v>54595</v>
      </c>
      <c r="C942" t="s">
        <v>46</v>
      </c>
      <c r="D942" t="s">
        <v>20</v>
      </c>
      <c r="E942" t="s">
        <v>39</v>
      </c>
      <c r="F942" t="s">
        <v>47</v>
      </c>
      <c r="G942" t="s">
        <v>93</v>
      </c>
      <c r="H942" t="s">
        <v>49</v>
      </c>
      <c r="I942" t="s">
        <v>28</v>
      </c>
      <c r="J942" t="s">
        <v>56</v>
      </c>
      <c r="K942" t="s">
        <v>274</v>
      </c>
      <c r="L942" t="s">
        <v>26</v>
      </c>
      <c r="M942" t="s">
        <v>160</v>
      </c>
      <c r="N942" s="2">
        <v>41392</v>
      </c>
      <c r="O942" s="2">
        <v>41394</v>
      </c>
      <c r="P942">
        <v>30</v>
      </c>
      <c r="Q942" s="1">
        <v>0.02</v>
      </c>
      <c r="R942">
        <v>8.34</v>
      </c>
      <c r="S942">
        <v>2.64</v>
      </c>
      <c r="T942">
        <f t="shared" si="14"/>
        <v>250.2</v>
      </c>
    </row>
    <row r="943" spans="1:20" x14ac:dyDescent="0.3">
      <c r="A943">
        <v>942</v>
      </c>
      <c r="B943">
        <v>54595</v>
      </c>
      <c r="C943" t="s">
        <v>46</v>
      </c>
      <c r="D943" t="s">
        <v>578</v>
      </c>
      <c r="E943" t="s">
        <v>187</v>
      </c>
      <c r="F943" t="s">
        <v>47</v>
      </c>
      <c r="G943" t="s">
        <v>93</v>
      </c>
      <c r="H943" t="s">
        <v>188</v>
      </c>
      <c r="I943" t="s">
        <v>28</v>
      </c>
      <c r="J943" t="s">
        <v>56</v>
      </c>
      <c r="K943" t="s">
        <v>43</v>
      </c>
      <c r="L943" t="s">
        <v>283</v>
      </c>
      <c r="M943" t="s">
        <v>117</v>
      </c>
      <c r="N943" s="2">
        <v>40296</v>
      </c>
      <c r="O943" s="2">
        <v>40299</v>
      </c>
      <c r="P943">
        <v>41</v>
      </c>
      <c r="Q943" s="1">
        <v>0.09</v>
      </c>
      <c r="R943">
        <v>130.97999999999999</v>
      </c>
      <c r="S943">
        <v>30</v>
      </c>
      <c r="T943">
        <f t="shared" si="14"/>
        <v>5370.1799999999994</v>
      </c>
    </row>
    <row r="944" spans="1:20" x14ac:dyDescent="0.3">
      <c r="A944">
        <v>943</v>
      </c>
      <c r="B944">
        <v>54628</v>
      </c>
      <c r="C944" t="s">
        <v>928</v>
      </c>
      <c r="D944" t="s">
        <v>20</v>
      </c>
      <c r="E944" t="s">
        <v>21</v>
      </c>
      <c r="F944" t="s">
        <v>31</v>
      </c>
      <c r="G944" t="s">
        <v>41</v>
      </c>
      <c r="H944" t="s">
        <v>203</v>
      </c>
      <c r="I944" t="s">
        <v>28</v>
      </c>
      <c r="J944" t="s">
        <v>56</v>
      </c>
      <c r="K944" t="s">
        <v>1147</v>
      </c>
      <c r="L944" t="s">
        <v>26</v>
      </c>
      <c r="M944" t="s">
        <v>255</v>
      </c>
      <c r="N944" s="2">
        <v>40699</v>
      </c>
      <c r="O944" s="2">
        <v>40700</v>
      </c>
      <c r="P944">
        <v>32</v>
      </c>
      <c r="Q944" s="1">
        <v>7.0000000000000007E-2</v>
      </c>
      <c r="R944">
        <v>22.98</v>
      </c>
      <c r="S944">
        <v>1.99</v>
      </c>
      <c r="T944">
        <f t="shared" si="14"/>
        <v>735.36</v>
      </c>
    </row>
    <row r="945" spans="1:20" x14ac:dyDescent="0.3">
      <c r="A945">
        <v>944</v>
      </c>
      <c r="B945">
        <v>54753</v>
      </c>
      <c r="C945" t="s">
        <v>803</v>
      </c>
      <c r="D945" t="s">
        <v>20</v>
      </c>
      <c r="E945" t="s">
        <v>21</v>
      </c>
      <c r="F945" t="s">
        <v>22</v>
      </c>
      <c r="G945" t="s">
        <v>93</v>
      </c>
      <c r="H945" t="s">
        <v>206</v>
      </c>
      <c r="I945" t="s">
        <v>28</v>
      </c>
      <c r="J945" t="s">
        <v>56</v>
      </c>
      <c r="K945" t="s">
        <v>1254</v>
      </c>
      <c r="L945" t="s">
        <v>192</v>
      </c>
      <c r="M945" t="s">
        <v>331</v>
      </c>
      <c r="N945" s="2">
        <v>41382</v>
      </c>
      <c r="O945" s="2">
        <v>41383</v>
      </c>
      <c r="P945">
        <v>36</v>
      </c>
      <c r="Q945" s="1">
        <v>0.06</v>
      </c>
      <c r="R945">
        <v>155.99</v>
      </c>
      <c r="S945">
        <v>3.9</v>
      </c>
      <c r="T945">
        <f t="shared" si="14"/>
        <v>5615.64</v>
      </c>
    </row>
    <row r="946" spans="1:20" x14ac:dyDescent="0.3">
      <c r="A946">
        <v>945</v>
      </c>
      <c r="B946">
        <v>54914</v>
      </c>
      <c r="C946" t="s">
        <v>889</v>
      </c>
      <c r="D946" t="s">
        <v>20</v>
      </c>
      <c r="E946" t="s">
        <v>39</v>
      </c>
      <c r="F946" t="s">
        <v>22</v>
      </c>
      <c r="G946" t="s">
        <v>23</v>
      </c>
      <c r="H946" t="s">
        <v>94</v>
      </c>
      <c r="I946" t="s">
        <v>28</v>
      </c>
      <c r="J946" t="s">
        <v>56</v>
      </c>
      <c r="K946" t="s">
        <v>58</v>
      </c>
      <c r="L946" t="s">
        <v>192</v>
      </c>
      <c r="M946" t="s">
        <v>190</v>
      </c>
      <c r="N946" s="2">
        <v>41149</v>
      </c>
      <c r="O946" s="2">
        <v>41150</v>
      </c>
      <c r="P946">
        <v>63</v>
      </c>
      <c r="Q946" s="1">
        <v>0.06</v>
      </c>
      <c r="R946">
        <v>5.98</v>
      </c>
      <c r="S946">
        <v>5.46</v>
      </c>
      <c r="T946">
        <f t="shared" si="14"/>
        <v>376.74</v>
      </c>
    </row>
    <row r="947" spans="1:20" x14ac:dyDescent="0.3">
      <c r="A947">
        <v>946</v>
      </c>
      <c r="B947">
        <v>54914</v>
      </c>
      <c r="C947" t="s">
        <v>889</v>
      </c>
      <c r="D947" t="s">
        <v>20</v>
      </c>
      <c r="E947" t="s">
        <v>39</v>
      </c>
      <c r="F947" t="s">
        <v>22</v>
      </c>
      <c r="G947" t="s">
        <v>23</v>
      </c>
      <c r="H947" t="s">
        <v>78</v>
      </c>
      <c r="I947" t="s">
        <v>28</v>
      </c>
      <c r="J947" t="s">
        <v>56</v>
      </c>
      <c r="K947" t="s">
        <v>50</v>
      </c>
      <c r="L947" t="s">
        <v>706</v>
      </c>
      <c r="M947" t="s">
        <v>182</v>
      </c>
      <c r="N947" s="2">
        <v>41149</v>
      </c>
      <c r="O947" s="2">
        <v>41151</v>
      </c>
      <c r="P947">
        <v>14</v>
      </c>
      <c r="Q947" s="1">
        <v>0.06</v>
      </c>
      <c r="R947">
        <v>12.44</v>
      </c>
      <c r="S947">
        <v>6.27</v>
      </c>
      <c r="T947">
        <f t="shared" si="14"/>
        <v>174.16</v>
      </c>
    </row>
    <row r="948" spans="1:20" x14ac:dyDescent="0.3">
      <c r="A948">
        <v>947</v>
      </c>
      <c r="B948">
        <v>54949</v>
      </c>
      <c r="C948" t="s">
        <v>454</v>
      </c>
      <c r="D948" t="s">
        <v>20</v>
      </c>
      <c r="E948" t="s">
        <v>39</v>
      </c>
      <c r="F948" t="s">
        <v>47</v>
      </c>
      <c r="G948" t="s">
        <v>48</v>
      </c>
      <c r="H948" t="s">
        <v>94</v>
      </c>
      <c r="I948" t="s">
        <v>28</v>
      </c>
      <c r="J948" t="s">
        <v>56</v>
      </c>
      <c r="K948" t="s">
        <v>79</v>
      </c>
      <c r="L948" t="s">
        <v>192</v>
      </c>
      <c r="M948" t="s">
        <v>111</v>
      </c>
      <c r="N948" s="2">
        <v>40400</v>
      </c>
      <c r="O948" s="2">
        <v>40405</v>
      </c>
      <c r="P948">
        <v>58</v>
      </c>
      <c r="Q948" s="1">
        <v>0.08</v>
      </c>
      <c r="R948">
        <v>6.48</v>
      </c>
      <c r="S948">
        <v>6.81</v>
      </c>
      <c r="T948">
        <f t="shared" si="14"/>
        <v>375.84000000000003</v>
      </c>
    </row>
    <row r="949" spans="1:20" x14ac:dyDescent="0.3">
      <c r="A949">
        <v>948</v>
      </c>
      <c r="B949">
        <v>54949</v>
      </c>
      <c r="C949" t="s">
        <v>454</v>
      </c>
      <c r="D949" t="s">
        <v>578</v>
      </c>
      <c r="E949" t="s">
        <v>39</v>
      </c>
      <c r="F949" t="s">
        <v>47</v>
      </c>
      <c r="G949" t="s">
        <v>48</v>
      </c>
      <c r="H949" t="s">
        <v>61</v>
      </c>
      <c r="I949" t="s">
        <v>28</v>
      </c>
      <c r="J949" t="s">
        <v>56</v>
      </c>
      <c r="K949" t="s">
        <v>221</v>
      </c>
      <c r="L949" t="s">
        <v>283</v>
      </c>
      <c r="M949" t="s">
        <v>114</v>
      </c>
      <c r="N949" s="2">
        <v>40400</v>
      </c>
      <c r="O949" s="2">
        <v>40407</v>
      </c>
      <c r="P949">
        <v>13</v>
      </c>
      <c r="Q949" s="1">
        <v>0.09</v>
      </c>
      <c r="R949">
        <v>20.98</v>
      </c>
      <c r="S949">
        <v>53.03</v>
      </c>
      <c r="T949">
        <f t="shared" si="14"/>
        <v>272.74</v>
      </c>
    </row>
    <row r="950" spans="1:20" x14ac:dyDescent="0.3">
      <c r="A950">
        <v>949</v>
      </c>
      <c r="B950">
        <v>55269</v>
      </c>
      <c r="C950" t="s">
        <v>1257</v>
      </c>
      <c r="D950" t="s">
        <v>20</v>
      </c>
      <c r="E950" t="s">
        <v>39</v>
      </c>
      <c r="F950" t="s">
        <v>31</v>
      </c>
      <c r="G950" t="s">
        <v>93</v>
      </c>
      <c r="H950" t="s">
        <v>54</v>
      </c>
      <c r="I950" t="s">
        <v>28</v>
      </c>
      <c r="J950" t="s">
        <v>56</v>
      </c>
      <c r="K950" t="s">
        <v>113</v>
      </c>
      <c r="L950" t="s">
        <v>192</v>
      </c>
      <c r="M950" t="s">
        <v>296</v>
      </c>
      <c r="N950" s="2">
        <v>40609</v>
      </c>
      <c r="O950" s="2">
        <v>40610</v>
      </c>
      <c r="P950">
        <v>1</v>
      </c>
      <c r="Q950" s="1">
        <v>0</v>
      </c>
      <c r="R950">
        <v>30.98</v>
      </c>
      <c r="S950">
        <v>17.079999999999998</v>
      </c>
      <c r="T950">
        <f t="shared" si="14"/>
        <v>30.98</v>
      </c>
    </row>
    <row r="951" spans="1:20" x14ac:dyDescent="0.3">
      <c r="A951">
        <v>950</v>
      </c>
      <c r="B951">
        <v>55300</v>
      </c>
      <c r="C951" t="s">
        <v>452</v>
      </c>
      <c r="D951" t="s">
        <v>20</v>
      </c>
      <c r="E951" t="s">
        <v>39</v>
      </c>
      <c r="F951" t="s">
        <v>40</v>
      </c>
      <c r="G951" t="s">
        <v>41</v>
      </c>
      <c r="H951" t="s">
        <v>94</v>
      </c>
      <c r="I951" t="s">
        <v>28</v>
      </c>
      <c r="J951" t="s">
        <v>56</v>
      </c>
      <c r="K951" t="s">
        <v>181</v>
      </c>
      <c r="L951" t="s">
        <v>192</v>
      </c>
      <c r="M951" t="s">
        <v>59</v>
      </c>
      <c r="N951" s="2">
        <v>40229</v>
      </c>
      <c r="O951" s="2">
        <v>40231</v>
      </c>
      <c r="P951">
        <v>37</v>
      </c>
      <c r="Q951" s="1">
        <v>0.03</v>
      </c>
      <c r="R951">
        <v>4.0599999999999996</v>
      </c>
      <c r="S951">
        <v>6.89</v>
      </c>
      <c r="T951">
        <f t="shared" si="14"/>
        <v>150.22</v>
      </c>
    </row>
    <row r="952" spans="1:20" x14ac:dyDescent="0.3">
      <c r="A952">
        <v>951</v>
      </c>
      <c r="B952">
        <v>55300</v>
      </c>
      <c r="C952" t="s">
        <v>452</v>
      </c>
      <c r="D952" t="s">
        <v>20</v>
      </c>
      <c r="E952" t="s">
        <v>39</v>
      </c>
      <c r="F952" t="s">
        <v>40</v>
      </c>
      <c r="G952" t="s">
        <v>41</v>
      </c>
      <c r="H952" t="s">
        <v>49</v>
      </c>
      <c r="I952" t="s">
        <v>28</v>
      </c>
      <c r="J952" t="s">
        <v>56</v>
      </c>
      <c r="K952" t="s">
        <v>163</v>
      </c>
      <c r="L952" t="s">
        <v>192</v>
      </c>
      <c r="M952" t="s">
        <v>59</v>
      </c>
      <c r="N952" s="2">
        <v>40229</v>
      </c>
      <c r="O952" s="2">
        <v>40230</v>
      </c>
      <c r="P952">
        <v>48</v>
      </c>
      <c r="Q952" s="1">
        <v>0.01</v>
      </c>
      <c r="R952">
        <v>3.75</v>
      </c>
      <c r="S952">
        <v>0.5</v>
      </c>
      <c r="T952">
        <f t="shared" si="14"/>
        <v>180</v>
      </c>
    </row>
    <row r="953" spans="1:20" x14ac:dyDescent="0.3">
      <c r="A953">
        <v>952</v>
      </c>
      <c r="B953">
        <v>55300</v>
      </c>
      <c r="C953" t="s">
        <v>452</v>
      </c>
      <c r="D953" t="s">
        <v>20</v>
      </c>
      <c r="E953" t="s">
        <v>187</v>
      </c>
      <c r="F953" t="s">
        <v>40</v>
      </c>
      <c r="G953" t="s">
        <v>41</v>
      </c>
      <c r="H953" t="s">
        <v>225</v>
      </c>
      <c r="I953" t="s">
        <v>28</v>
      </c>
      <c r="J953" t="s">
        <v>56</v>
      </c>
      <c r="K953" t="s">
        <v>71</v>
      </c>
      <c r="L953" t="s">
        <v>746</v>
      </c>
      <c r="M953" t="s">
        <v>59</v>
      </c>
      <c r="N953" s="2">
        <v>40229</v>
      </c>
      <c r="O953" s="2">
        <v>40231</v>
      </c>
      <c r="P953">
        <v>31</v>
      </c>
      <c r="Q953" s="1">
        <v>0.02</v>
      </c>
      <c r="R953">
        <v>10.68</v>
      </c>
      <c r="S953">
        <v>13.04</v>
      </c>
      <c r="T953">
        <f t="shared" si="14"/>
        <v>331.08</v>
      </c>
    </row>
    <row r="954" spans="1:20" x14ac:dyDescent="0.3">
      <c r="A954">
        <v>953</v>
      </c>
      <c r="B954">
        <v>55392</v>
      </c>
      <c r="C954" t="s">
        <v>391</v>
      </c>
      <c r="D954" t="s">
        <v>20</v>
      </c>
      <c r="E954" t="s">
        <v>39</v>
      </c>
      <c r="F954" t="s">
        <v>47</v>
      </c>
      <c r="G954" t="s">
        <v>23</v>
      </c>
      <c r="H954" t="s">
        <v>94</v>
      </c>
      <c r="I954" t="s">
        <v>28</v>
      </c>
      <c r="J954" t="s">
        <v>56</v>
      </c>
      <c r="K954" t="s">
        <v>129</v>
      </c>
      <c r="L954" t="s">
        <v>44</v>
      </c>
      <c r="M954" t="s">
        <v>111</v>
      </c>
      <c r="N954" s="2">
        <v>40335</v>
      </c>
      <c r="O954" s="2">
        <v>40336</v>
      </c>
      <c r="P954">
        <v>30</v>
      </c>
      <c r="Q954" s="1">
        <v>0.02</v>
      </c>
      <c r="R954">
        <v>6.47</v>
      </c>
      <c r="S954">
        <v>1.22</v>
      </c>
      <c r="T954">
        <f t="shared" si="14"/>
        <v>194.1</v>
      </c>
    </row>
    <row r="955" spans="1:20" x14ac:dyDescent="0.3">
      <c r="A955">
        <v>954</v>
      </c>
      <c r="B955">
        <v>55392</v>
      </c>
      <c r="C955" t="s">
        <v>391</v>
      </c>
      <c r="D955" t="s">
        <v>20</v>
      </c>
      <c r="E955" t="s">
        <v>39</v>
      </c>
      <c r="F955" t="s">
        <v>47</v>
      </c>
      <c r="G955" t="s">
        <v>23</v>
      </c>
      <c r="H955" t="s">
        <v>42</v>
      </c>
      <c r="I955" t="s">
        <v>28</v>
      </c>
      <c r="J955" t="s">
        <v>56</v>
      </c>
      <c r="K955" t="s">
        <v>119</v>
      </c>
      <c r="L955" t="s">
        <v>44</v>
      </c>
      <c r="M955" t="s">
        <v>134</v>
      </c>
      <c r="N955" s="2">
        <v>40335</v>
      </c>
      <c r="O955" s="2">
        <v>40337</v>
      </c>
      <c r="P955">
        <v>59</v>
      </c>
      <c r="Q955" s="1">
        <v>7.0000000000000007E-2</v>
      </c>
      <c r="R955">
        <v>2.84</v>
      </c>
      <c r="S955">
        <v>0.93</v>
      </c>
      <c r="T955">
        <f t="shared" si="14"/>
        <v>167.56</v>
      </c>
    </row>
    <row r="956" spans="1:20" x14ac:dyDescent="0.3">
      <c r="A956">
        <v>955</v>
      </c>
      <c r="B956">
        <v>55713</v>
      </c>
      <c r="C956" t="s">
        <v>1011</v>
      </c>
      <c r="D956" t="s">
        <v>578</v>
      </c>
      <c r="E956" t="s">
        <v>187</v>
      </c>
      <c r="F956" t="s">
        <v>31</v>
      </c>
      <c r="G956" t="s">
        <v>41</v>
      </c>
      <c r="H956" t="s">
        <v>219</v>
      </c>
      <c r="I956" t="s">
        <v>28</v>
      </c>
      <c r="J956" t="s">
        <v>56</v>
      </c>
      <c r="K956" t="s">
        <v>71</v>
      </c>
      <c r="L956" t="s">
        <v>283</v>
      </c>
      <c r="M956" t="s">
        <v>131</v>
      </c>
      <c r="N956" s="2">
        <v>40211</v>
      </c>
      <c r="O956" s="2">
        <v>40213</v>
      </c>
      <c r="P956">
        <v>49</v>
      </c>
      <c r="Q956" s="1">
        <v>0.09</v>
      </c>
      <c r="R956">
        <v>122.99</v>
      </c>
      <c r="S956">
        <v>70.2</v>
      </c>
      <c r="T956">
        <f t="shared" si="14"/>
        <v>6026.5099999999993</v>
      </c>
    </row>
    <row r="957" spans="1:20" x14ac:dyDescent="0.3">
      <c r="A957">
        <v>956</v>
      </c>
      <c r="B957">
        <v>55813</v>
      </c>
      <c r="C957" t="s">
        <v>57</v>
      </c>
      <c r="D957" t="s">
        <v>20</v>
      </c>
      <c r="E957" t="s">
        <v>187</v>
      </c>
      <c r="F957" t="s">
        <v>40</v>
      </c>
      <c r="G957" t="s">
        <v>48</v>
      </c>
      <c r="H957" t="s">
        <v>188</v>
      </c>
      <c r="I957" t="s">
        <v>28</v>
      </c>
      <c r="J957" t="s">
        <v>56</v>
      </c>
      <c r="K957" t="s">
        <v>82</v>
      </c>
      <c r="L957" t="s">
        <v>44</v>
      </c>
      <c r="M957" t="s">
        <v>59</v>
      </c>
      <c r="N957" s="2">
        <v>41483</v>
      </c>
      <c r="O957" s="2">
        <v>41483</v>
      </c>
      <c r="P957">
        <v>55</v>
      </c>
      <c r="Q957" s="1">
        <v>0.08</v>
      </c>
      <c r="R957">
        <v>70.709999999999994</v>
      </c>
      <c r="S957">
        <v>37.58</v>
      </c>
      <c r="T957">
        <f t="shared" si="14"/>
        <v>3889.0499999999997</v>
      </c>
    </row>
    <row r="958" spans="1:20" x14ac:dyDescent="0.3">
      <c r="A958">
        <v>957</v>
      </c>
      <c r="B958">
        <v>55874</v>
      </c>
      <c r="C958" t="s">
        <v>769</v>
      </c>
      <c r="D958" t="s">
        <v>20</v>
      </c>
      <c r="E958" t="s">
        <v>39</v>
      </c>
      <c r="F958" t="s">
        <v>31</v>
      </c>
      <c r="G958" t="s">
        <v>93</v>
      </c>
      <c r="H958" t="s">
        <v>61</v>
      </c>
      <c r="I958" t="s">
        <v>28</v>
      </c>
      <c r="J958" t="s">
        <v>56</v>
      </c>
      <c r="K958" t="s">
        <v>138</v>
      </c>
      <c r="L958" t="s">
        <v>192</v>
      </c>
      <c r="M958" t="s">
        <v>63</v>
      </c>
      <c r="N958" s="2">
        <v>40225</v>
      </c>
      <c r="O958" s="2">
        <v>40226</v>
      </c>
      <c r="P958">
        <v>28</v>
      </c>
      <c r="Q958" s="1">
        <v>0</v>
      </c>
      <c r="R958">
        <v>7.1</v>
      </c>
      <c r="S958">
        <v>6.05</v>
      </c>
      <c r="T958">
        <f t="shared" si="14"/>
        <v>198.79999999999998</v>
      </c>
    </row>
    <row r="959" spans="1:20" x14ac:dyDescent="0.3">
      <c r="A959">
        <v>958</v>
      </c>
      <c r="B959">
        <v>55874</v>
      </c>
      <c r="C959" t="s">
        <v>769</v>
      </c>
      <c r="D959" t="s">
        <v>38</v>
      </c>
      <c r="E959" t="s">
        <v>21</v>
      </c>
      <c r="F959" t="s">
        <v>31</v>
      </c>
      <c r="G959" t="s">
        <v>93</v>
      </c>
      <c r="H959" t="s">
        <v>33</v>
      </c>
      <c r="I959" t="s">
        <v>28</v>
      </c>
      <c r="J959" t="s">
        <v>56</v>
      </c>
      <c r="K959" t="s">
        <v>198</v>
      </c>
      <c r="L959" t="s">
        <v>26</v>
      </c>
      <c r="M959" t="s">
        <v>63</v>
      </c>
      <c r="N959" s="2">
        <v>40225</v>
      </c>
      <c r="O959" s="2">
        <v>40227</v>
      </c>
      <c r="P959">
        <v>41</v>
      </c>
      <c r="Q959" s="1">
        <v>0.01</v>
      </c>
      <c r="R959">
        <v>4.9800000000000004</v>
      </c>
      <c r="S959">
        <v>4.62</v>
      </c>
      <c r="T959">
        <f t="shared" si="14"/>
        <v>204.18</v>
      </c>
    </row>
    <row r="960" spans="1:20" x14ac:dyDescent="0.3">
      <c r="A960">
        <v>959</v>
      </c>
      <c r="B960">
        <v>55874</v>
      </c>
      <c r="C960" t="s">
        <v>769</v>
      </c>
      <c r="D960" t="s">
        <v>20</v>
      </c>
      <c r="E960" t="s">
        <v>39</v>
      </c>
      <c r="F960" t="s">
        <v>31</v>
      </c>
      <c r="G960" t="s">
        <v>93</v>
      </c>
      <c r="H960" t="s">
        <v>94</v>
      </c>
      <c r="I960" t="s">
        <v>28</v>
      </c>
      <c r="J960" t="s">
        <v>56</v>
      </c>
      <c r="K960" t="s">
        <v>116</v>
      </c>
      <c r="L960" t="s">
        <v>192</v>
      </c>
      <c r="M960" t="s">
        <v>139</v>
      </c>
      <c r="N960" s="2">
        <v>40225</v>
      </c>
      <c r="O960" s="2">
        <v>40225</v>
      </c>
      <c r="P960">
        <v>24</v>
      </c>
      <c r="Q960" s="1">
        <v>0.06</v>
      </c>
      <c r="R960">
        <v>5.68</v>
      </c>
      <c r="S960">
        <v>1.39</v>
      </c>
      <c r="T960">
        <f t="shared" si="14"/>
        <v>136.32</v>
      </c>
    </row>
    <row r="961" spans="1:20" x14ac:dyDescent="0.3">
      <c r="A961">
        <v>960</v>
      </c>
      <c r="B961">
        <v>55908</v>
      </c>
      <c r="C961" t="s">
        <v>558</v>
      </c>
      <c r="D961" t="s">
        <v>20</v>
      </c>
      <c r="E961" t="s">
        <v>39</v>
      </c>
      <c r="F961" t="s">
        <v>31</v>
      </c>
      <c r="G961" t="s">
        <v>41</v>
      </c>
      <c r="H961" t="s">
        <v>42</v>
      </c>
      <c r="I961" t="s">
        <v>28</v>
      </c>
      <c r="J961" t="s">
        <v>36</v>
      </c>
      <c r="K961" t="s">
        <v>145</v>
      </c>
      <c r="L961" t="s">
        <v>192</v>
      </c>
      <c r="M961" t="s">
        <v>69</v>
      </c>
      <c r="N961" s="2">
        <v>41417</v>
      </c>
      <c r="O961" s="2">
        <v>41418</v>
      </c>
      <c r="P961">
        <v>57</v>
      </c>
      <c r="Q961" s="1">
        <v>0.03</v>
      </c>
      <c r="R961">
        <v>42.8</v>
      </c>
      <c r="S961">
        <v>2.99</v>
      </c>
      <c r="T961">
        <f t="shared" si="14"/>
        <v>2439.6</v>
      </c>
    </row>
    <row r="962" spans="1:20" x14ac:dyDescent="0.3">
      <c r="A962">
        <v>961</v>
      </c>
      <c r="B962">
        <v>55968</v>
      </c>
      <c r="C962" t="s">
        <v>239</v>
      </c>
      <c r="D962" t="s">
        <v>20</v>
      </c>
      <c r="E962" t="s">
        <v>39</v>
      </c>
      <c r="F962" t="s">
        <v>47</v>
      </c>
      <c r="G962" t="s">
        <v>48</v>
      </c>
      <c r="H962" t="s">
        <v>49</v>
      </c>
      <c r="I962" t="s">
        <v>28</v>
      </c>
      <c r="J962" t="s">
        <v>36</v>
      </c>
      <c r="K962" t="s">
        <v>98</v>
      </c>
      <c r="L962" t="s">
        <v>44</v>
      </c>
      <c r="M962" t="s">
        <v>156</v>
      </c>
      <c r="N962" s="2">
        <v>41547</v>
      </c>
      <c r="O962" s="2">
        <v>41549</v>
      </c>
      <c r="P962">
        <v>84</v>
      </c>
      <c r="Q962" s="1">
        <v>0.05</v>
      </c>
      <c r="R962">
        <v>1.82</v>
      </c>
      <c r="S962">
        <v>1</v>
      </c>
      <c r="T962">
        <f t="shared" si="14"/>
        <v>152.88</v>
      </c>
    </row>
    <row r="963" spans="1:20" x14ac:dyDescent="0.3">
      <c r="A963">
        <v>962</v>
      </c>
      <c r="B963">
        <v>56001</v>
      </c>
      <c r="C963" t="s">
        <v>1524</v>
      </c>
      <c r="D963" t="s">
        <v>38</v>
      </c>
      <c r="E963" t="s">
        <v>39</v>
      </c>
      <c r="F963" t="s">
        <v>47</v>
      </c>
      <c r="G963" t="s">
        <v>48</v>
      </c>
      <c r="H963" t="s">
        <v>94</v>
      </c>
      <c r="I963" t="s">
        <v>28</v>
      </c>
      <c r="J963" t="s">
        <v>36</v>
      </c>
      <c r="K963" t="s">
        <v>79</v>
      </c>
      <c r="L963" t="s">
        <v>192</v>
      </c>
      <c r="M963" t="s">
        <v>114</v>
      </c>
      <c r="N963" s="2">
        <v>40645</v>
      </c>
      <c r="O963" s="2">
        <v>40649</v>
      </c>
      <c r="P963">
        <v>17</v>
      </c>
      <c r="Q963" s="1">
        <v>0.08</v>
      </c>
      <c r="R963">
        <v>6.48</v>
      </c>
      <c r="S963">
        <v>7.37</v>
      </c>
      <c r="T963">
        <f t="shared" ref="T963:T1026" si="15">R963*P963</f>
        <v>110.16000000000001</v>
      </c>
    </row>
    <row r="964" spans="1:20" x14ac:dyDescent="0.3">
      <c r="A964">
        <v>963</v>
      </c>
      <c r="B964">
        <v>56039</v>
      </c>
      <c r="C964" t="s">
        <v>769</v>
      </c>
      <c r="D964" t="s">
        <v>20</v>
      </c>
      <c r="E964" t="s">
        <v>39</v>
      </c>
      <c r="F964" t="s">
        <v>31</v>
      </c>
      <c r="G964" t="s">
        <v>48</v>
      </c>
      <c r="H964" t="s">
        <v>89</v>
      </c>
      <c r="I964" t="s">
        <v>28</v>
      </c>
      <c r="J964" t="s">
        <v>36</v>
      </c>
      <c r="K964" t="s">
        <v>136</v>
      </c>
      <c r="L964" t="s">
        <v>192</v>
      </c>
      <c r="M964" t="s">
        <v>35</v>
      </c>
      <c r="N964" s="2">
        <v>41238</v>
      </c>
      <c r="O964" s="2">
        <v>41243</v>
      </c>
      <c r="P964">
        <v>78</v>
      </c>
      <c r="Q964" s="1">
        <v>7.0000000000000007E-2</v>
      </c>
      <c r="R964">
        <v>6.68</v>
      </c>
      <c r="S964">
        <v>5.2</v>
      </c>
      <c r="T964">
        <f t="shared" si="15"/>
        <v>521.04</v>
      </c>
    </row>
    <row r="965" spans="1:20" x14ac:dyDescent="0.3">
      <c r="A965">
        <v>964</v>
      </c>
      <c r="B965">
        <v>56166</v>
      </c>
      <c r="C965" t="s">
        <v>588</v>
      </c>
      <c r="D965" t="s">
        <v>20</v>
      </c>
      <c r="E965" t="s">
        <v>39</v>
      </c>
      <c r="F965" t="s">
        <v>47</v>
      </c>
      <c r="G965" t="s">
        <v>23</v>
      </c>
      <c r="H965" t="s">
        <v>78</v>
      </c>
      <c r="I965" t="s">
        <v>28</v>
      </c>
      <c r="J965" t="s">
        <v>36</v>
      </c>
      <c r="K965" t="s">
        <v>79</v>
      </c>
      <c r="L965" t="s">
        <v>706</v>
      </c>
      <c r="M965" t="s">
        <v>156</v>
      </c>
      <c r="N965" s="2">
        <v>40759</v>
      </c>
      <c r="O965" s="2">
        <v>40761</v>
      </c>
      <c r="P965">
        <v>81</v>
      </c>
      <c r="Q965" s="1">
        <v>0.08</v>
      </c>
      <c r="R965">
        <v>14.42</v>
      </c>
      <c r="S965">
        <v>6.75</v>
      </c>
      <c r="T965">
        <f t="shared" si="15"/>
        <v>1168.02</v>
      </c>
    </row>
    <row r="966" spans="1:20" x14ac:dyDescent="0.3">
      <c r="A966">
        <v>965</v>
      </c>
      <c r="B966">
        <v>56166</v>
      </c>
      <c r="C966" t="s">
        <v>588</v>
      </c>
      <c r="D966" t="s">
        <v>578</v>
      </c>
      <c r="E966" t="s">
        <v>187</v>
      </c>
      <c r="F966" t="s">
        <v>47</v>
      </c>
      <c r="G966" t="s">
        <v>23</v>
      </c>
      <c r="H966" t="s">
        <v>217</v>
      </c>
      <c r="I966" t="s">
        <v>28</v>
      </c>
      <c r="J966" t="s">
        <v>36</v>
      </c>
      <c r="K966" t="s">
        <v>158</v>
      </c>
      <c r="L966" t="s">
        <v>283</v>
      </c>
      <c r="M966" t="s">
        <v>160</v>
      </c>
      <c r="N966" s="2">
        <v>40759</v>
      </c>
      <c r="O966" s="2">
        <v>40760</v>
      </c>
      <c r="P966">
        <v>2</v>
      </c>
      <c r="Q966" s="1">
        <v>0.08</v>
      </c>
      <c r="R966">
        <v>100.89</v>
      </c>
      <c r="S966">
        <v>42</v>
      </c>
      <c r="T966">
        <f t="shared" si="15"/>
        <v>201.78</v>
      </c>
    </row>
    <row r="967" spans="1:20" x14ac:dyDescent="0.3">
      <c r="A967">
        <v>966</v>
      </c>
      <c r="B967">
        <v>56452</v>
      </c>
      <c r="C967" t="s">
        <v>147</v>
      </c>
      <c r="D967" t="s">
        <v>578</v>
      </c>
      <c r="E967" t="s">
        <v>187</v>
      </c>
      <c r="F967" t="s">
        <v>22</v>
      </c>
      <c r="G967" t="s">
        <v>32</v>
      </c>
      <c r="H967" t="s">
        <v>217</v>
      </c>
      <c r="I967" t="s">
        <v>28</v>
      </c>
      <c r="J967" t="s">
        <v>36</v>
      </c>
      <c r="K967" t="s">
        <v>248</v>
      </c>
      <c r="L967" t="s">
        <v>330</v>
      </c>
      <c r="M967" t="s">
        <v>182</v>
      </c>
      <c r="N967" s="2">
        <v>40223</v>
      </c>
      <c r="O967" s="2">
        <v>40224</v>
      </c>
      <c r="P967">
        <v>34</v>
      </c>
      <c r="Q967" s="1">
        <v>0</v>
      </c>
      <c r="R967">
        <v>236.97</v>
      </c>
      <c r="S967">
        <v>59.24</v>
      </c>
      <c r="T967">
        <f t="shared" si="15"/>
        <v>8056.98</v>
      </c>
    </row>
    <row r="968" spans="1:20" x14ac:dyDescent="0.3">
      <c r="A968">
        <v>967</v>
      </c>
      <c r="B968">
        <v>56486</v>
      </c>
      <c r="C968" t="s">
        <v>858</v>
      </c>
      <c r="D968" t="s">
        <v>20</v>
      </c>
      <c r="E968" t="s">
        <v>39</v>
      </c>
      <c r="F968" t="s">
        <v>47</v>
      </c>
      <c r="G968" t="s">
        <v>23</v>
      </c>
      <c r="H968" t="s">
        <v>89</v>
      </c>
      <c r="I968" t="s">
        <v>28</v>
      </c>
      <c r="J968" t="s">
        <v>36</v>
      </c>
      <c r="K968" t="s">
        <v>181</v>
      </c>
      <c r="L968" t="s">
        <v>192</v>
      </c>
      <c r="M968" t="s">
        <v>114</v>
      </c>
      <c r="N968" s="2">
        <v>40326</v>
      </c>
      <c r="O968" s="2">
        <v>40327</v>
      </c>
      <c r="P968">
        <v>16</v>
      </c>
      <c r="Q968" s="1">
        <v>0.03</v>
      </c>
      <c r="R968">
        <v>5.98</v>
      </c>
      <c r="S968">
        <v>5.35</v>
      </c>
      <c r="T968">
        <f t="shared" si="15"/>
        <v>95.68</v>
      </c>
    </row>
    <row r="969" spans="1:20" x14ac:dyDescent="0.3">
      <c r="A969">
        <v>968</v>
      </c>
      <c r="B969">
        <v>56610</v>
      </c>
      <c r="C969" t="s">
        <v>960</v>
      </c>
      <c r="D969" t="s">
        <v>38</v>
      </c>
      <c r="E969" t="s">
        <v>21</v>
      </c>
      <c r="F969" t="s">
        <v>31</v>
      </c>
      <c r="G969" t="s">
        <v>93</v>
      </c>
      <c r="H969" t="s">
        <v>206</v>
      </c>
      <c r="I969" t="s">
        <v>28</v>
      </c>
      <c r="J969" t="s">
        <v>36</v>
      </c>
      <c r="K969" t="s">
        <v>1243</v>
      </c>
      <c r="L969" t="s">
        <v>192</v>
      </c>
      <c r="M969" t="s">
        <v>296</v>
      </c>
      <c r="N969" s="2">
        <v>40609</v>
      </c>
      <c r="O969" s="2">
        <v>40609</v>
      </c>
      <c r="P969">
        <v>20</v>
      </c>
      <c r="Q969" s="1">
        <v>0.08</v>
      </c>
      <c r="R969">
        <v>43.22</v>
      </c>
      <c r="S969">
        <v>4</v>
      </c>
      <c r="T969">
        <f t="shared" si="15"/>
        <v>864.4</v>
      </c>
    </row>
    <row r="970" spans="1:20" x14ac:dyDescent="0.3">
      <c r="A970">
        <v>969</v>
      </c>
      <c r="B970">
        <v>56646</v>
      </c>
      <c r="C970" t="s">
        <v>728</v>
      </c>
      <c r="D970" t="s">
        <v>20</v>
      </c>
      <c r="E970" t="s">
        <v>21</v>
      </c>
      <c r="F970" t="s">
        <v>31</v>
      </c>
      <c r="G970" t="s">
        <v>23</v>
      </c>
      <c r="H970" t="s">
        <v>206</v>
      </c>
      <c r="I970" t="s">
        <v>28</v>
      </c>
      <c r="J970" t="s">
        <v>36</v>
      </c>
      <c r="K970" t="s">
        <v>1447</v>
      </c>
      <c r="L970" t="s">
        <v>192</v>
      </c>
      <c r="M970" t="s">
        <v>69</v>
      </c>
      <c r="N970" s="2">
        <v>40682</v>
      </c>
      <c r="O970" s="2">
        <v>40683</v>
      </c>
      <c r="P970">
        <v>59</v>
      </c>
      <c r="Q970" s="1">
        <v>0.04</v>
      </c>
      <c r="R970">
        <v>125.99</v>
      </c>
      <c r="S970">
        <v>2.5</v>
      </c>
      <c r="T970">
        <f t="shared" si="15"/>
        <v>7433.41</v>
      </c>
    </row>
    <row r="971" spans="1:20" x14ac:dyDescent="0.3">
      <c r="A971">
        <v>970</v>
      </c>
      <c r="B971">
        <v>56710</v>
      </c>
      <c r="C971" t="s">
        <v>1206</v>
      </c>
      <c r="D971" t="s">
        <v>20</v>
      </c>
      <c r="E971" t="s">
        <v>39</v>
      </c>
      <c r="F971" t="s">
        <v>47</v>
      </c>
      <c r="G971" t="s">
        <v>32</v>
      </c>
      <c r="H971" t="s">
        <v>49</v>
      </c>
      <c r="I971" t="s">
        <v>28</v>
      </c>
      <c r="J971" t="s">
        <v>36</v>
      </c>
      <c r="K971" t="s">
        <v>50</v>
      </c>
      <c r="L971" t="s">
        <v>192</v>
      </c>
      <c r="M971" t="s">
        <v>114</v>
      </c>
      <c r="N971" s="2">
        <v>40674</v>
      </c>
      <c r="O971" s="2">
        <v>40675</v>
      </c>
      <c r="P971">
        <v>49</v>
      </c>
      <c r="Q971" s="1">
        <v>0.02</v>
      </c>
      <c r="R971">
        <v>13.43</v>
      </c>
      <c r="S971">
        <v>5.5</v>
      </c>
      <c r="T971">
        <f t="shared" si="15"/>
        <v>658.06999999999994</v>
      </c>
    </row>
    <row r="972" spans="1:20" x14ac:dyDescent="0.3">
      <c r="A972">
        <v>971</v>
      </c>
      <c r="B972">
        <v>56710</v>
      </c>
      <c r="C972" t="s">
        <v>1206</v>
      </c>
      <c r="D972" t="s">
        <v>20</v>
      </c>
      <c r="E972" t="s">
        <v>21</v>
      </c>
      <c r="F972" t="s">
        <v>47</v>
      </c>
      <c r="G972" t="s">
        <v>32</v>
      </c>
      <c r="H972" t="s">
        <v>24</v>
      </c>
      <c r="I972" t="s">
        <v>28</v>
      </c>
      <c r="J972" t="s">
        <v>36</v>
      </c>
      <c r="K972" t="s">
        <v>1254</v>
      </c>
      <c r="L972" t="s">
        <v>192</v>
      </c>
      <c r="M972" t="s">
        <v>117</v>
      </c>
      <c r="N972" s="2">
        <v>40674</v>
      </c>
      <c r="O972" s="2">
        <v>40675</v>
      </c>
      <c r="P972">
        <v>23</v>
      </c>
      <c r="Q972" s="1">
        <v>0.08</v>
      </c>
      <c r="R972">
        <v>65.989999999999995</v>
      </c>
      <c r="S972">
        <v>3.99</v>
      </c>
      <c r="T972">
        <f t="shared" si="15"/>
        <v>1517.77</v>
      </c>
    </row>
    <row r="973" spans="1:20" x14ac:dyDescent="0.3">
      <c r="A973">
        <v>972</v>
      </c>
      <c r="B973">
        <v>56710</v>
      </c>
      <c r="C973" t="s">
        <v>1206</v>
      </c>
      <c r="D973" t="s">
        <v>20</v>
      </c>
      <c r="E973" t="s">
        <v>21</v>
      </c>
      <c r="F973" t="s">
        <v>47</v>
      </c>
      <c r="G973" t="s">
        <v>32</v>
      </c>
      <c r="H973" t="s">
        <v>203</v>
      </c>
      <c r="I973" t="s">
        <v>28</v>
      </c>
      <c r="J973" t="s">
        <v>36</v>
      </c>
      <c r="K973" t="s">
        <v>34</v>
      </c>
      <c r="L973" t="s">
        <v>192</v>
      </c>
      <c r="M973" t="s">
        <v>134</v>
      </c>
      <c r="N973" s="2">
        <v>40674</v>
      </c>
      <c r="O973" s="2">
        <v>40676</v>
      </c>
      <c r="P973">
        <v>9</v>
      </c>
      <c r="Q973" s="1">
        <v>0.08</v>
      </c>
      <c r="R973">
        <v>30.98</v>
      </c>
      <c r="S973">
        <v>6.5</v>
      </c>
      <c r="T973">
        <f t="shared" si="15"/>
        <v>278.82</v>
      </c>
    </row>
    <row r="974" spans="1:20" x14ac:dyDescent="0.3">
      <c r="A974">
        <v>973</v>
      </c>
      <c r="B974">
        <v>56710</v>
      </c>
      <c r="C974" t="s">
        <v>1206</v>
      </c>
      <c r="D974" t="s">
        <v>20</v>
      </c>
      <c r="E974" t="s">
        <v>21</v>
      </c>
      <c r="F974" t="s">
        <v>47</v>
      </c>
      <c r="G974" t="s">
        <v>32</v>
      </c>
      <c r="H974" t="s">
        <v>206</v>
      </c>
      <c r="I974" t="s">
        <v>28</v>
      </c>
      <c r="J974" t="s">
        <v>36</v>
      </c>
      <c r="K974" t="s">
        <v>213</v>
      </c>
      <c r="L974" t="s">
        <v>26</v>
      </c>
      <c r="M974" t="s">
        <v>114</v>
      </c>
      <c r="N974" s="2">
        <v>40674</v>
      </c>
      <c r="O974" s="2">
        <v>40676</v>
      </c>
      <c r="P974">
        <v>30</v>
      </c>
      <c r="Q974" s="1">
        <v>0.01</v>
      </c>
      <c r="R974">
        <v>35.409999999999997</v>
      </c>
      <c r="S974">
        <v>1.99</v>
      </c>
      <c r="T974">
        <f t="shared" si="15"/>
        <v>1062.3</v>
      </c>
    </row>
    <row r="975" spans="1:20" x14ac:dyDescent="0.3">
      <c r="A975">
        <v>974</v>
      </c>
      <c r="B975">
        <v>56740</v>
      </c>
      <c r="C975" t="s">
        <v>874</v>
      </c>
      <c r="D975" t="s">
        <v>20</v>
      </c>
      <c r="E975" t="s">
        <v>187</v>
      </c>
      <c r="F975" t="s">
        <v>22</v>
      </c>
      <c r="G975" t="s">
        <v>23</v>
      </c>
      <c r="H975" t="s">
        <v>217</v>
      </c>
      <c r="I975" t="s">
        <v>28</v>
      </c>
      <c r="J975" t="s">
        <v>36</v>
      </c>
      <c r="K975" t="s">
        <v>291</v>
      </c>
      <c r="L975" t="s">
        <v>44</v>
      </c>
      <c r="M975" t="s">
        <v>96</v>
      </c>
      <c r="N975" s="2">
        <v>41563</v>
      </c>
      <c r="O975" s="2">
        <v>41570</v>
      </c>
      <c r="P975">
        <v>69</v>
      </c>
      <c r="Q975" s="1">
        <v>0.01</v>
      </c>
      <c r="R975">
        <v>18.84</v>
      </c>
      <c r="S975">
        <v>3.62</v>
      </c>
      <c r="T975">
        <f t="shared" si="15"/>
        <v>1299.96</v>
      </c>
    </row>
    <row r="976" spans="1:20" x14ac:dyDescent="0.3">
      <c r="A976">
        <v>975</v>
      </c>
      <c r="B976">
        <v>56834</v>
      </c>
      <c r="C976" t="s">
        <v>57</v>
      </c>
      <c r="D976" t="s">
        <v>578</v>
      </c>
      <c r="E976" t="s">
        <v>21</v>
      </c>
      <c r="F976" t="s">
        <v>40</v>
      </c>
      <c r="G976" t="s">
        <v>41</v>
      </c>
      <c r="H976" t="s">
        <v>206</v>
      </c>
      <c r="I976" t="s">
        <v>28</v>
      </c>
      <c r="J976" t="s">
        <v>36</v>
      </c>
      <c r="K976" t="s">
        <v>34</v>
      </c>
      <c r="L976" t="s">
        <v>330</v>
      </c>
      <c r="M976" t="s">
        <v>99</v>
      </c>
      <c r="N976" s="2">
        <v>41030</v>
      </c>
      <c r="O976" s="2">
        <v>41032</v>
      </c>
      <c r="P976">
        <v>35</v>
      </c>
      <c r="Q976" s="1">
        <v>0</v>
      </c>
      <c r="R976">
        <v>80.97</v>
      </c>
      <c r="S976">
        <v>30.06</v>
      </c>
      <c r="T976">
        <f t="shared" si="15"/>
        <v>2833.95</v>
      </c>
    </row>
    <row r="977" spans="1:20" x14ac:dyDescent="0.3">
      <c r="A977">
        <v>976</v>
      </c>
      <c r="B977">
        <v>56834</v>
      </c>
      <c r="C977" t="s">
        <v>57</v>
      </c>
      <c r="D977" t="s">
        <v>20</v>
      </c>
      <c r="E977" t="s">
        <v>39</v>
      </c>
      <c r="F977" t="s">
        <v>40</v>
      </c>
      <c r="G977" t="s">
        <v>41</v>
      </c>
      <c r="H977" t="s">
        <v>42</v>
      </c>
      <c r="I977" t="s">
        <v>28</v>
      </c>
      <c r="J977" t="s">
        <v>36</v>
      </c>
      <c r="K977" t="s">
        <v>289</v>
      </c>
      <c r="L977" t="s">
        <v>192</v>
      </c>
      <c r="M977" t="s">
        <v>59</v>
      </c>
      <c r="N977" s="2">
        <v>41030</v>
      </c>
      <c r="O977" s="2">
        <v>41031</v>
      </c>
      <c r="P977">
        <v>52</v>
      </c>
      <c r="Q977" s="1">
        <v>0.09</v>
      </c>
      <c r="R977">
        <v>6.48</v>
      </c>
      <c r="S977">
        <v>7.03</v>
      </c>
      <c r="T977">
        <f t="shared" si="15"/>
        <v>336.96000000000004</v>
      </c>
    </row>
    <row r="978" spans="1:20" x14ac:dyDescent="0.3">
      <c r="A978">
        <v>977</v>
      </c>
      <c r="B978">
        <v>56837</v>
      </c>
      <c r="C978" t="s">
        <v>270</v>
      </c>
      <c r="D978" t="s">
        <v>578</v>
      </c>
      <c r="E978" t="s">
        <v>187</v>
      </c>
      <c r="F978" t="s">
        <v>31</v>
      </c>
      <c r="G978" t="s">
        <v>48</v>
      </c>
      <c r="H978" t="s">
        <v>219</v>
      </c>
      <c r="I978" t="s">
        <v>28</v>
      </c>
      <c r="J978" t="s">
        <v>36</v>
      </c>
      <c r="K978" t="s">
        <v>181</v>
      </c>
      <c r="L978" t="s">
        <v>283</v>
      </c>
      <c r="M978" t="s">
        <v>141</v>
      </c>
      <c r="N978" s="2">
        <v>40891</v>
      </c>
      <c r="O978" s="2">
        <v>40895</v>
      </c>
      <c r="P978">
        <v>19</v>
      </c>
      <c r="Q978" s="1">
        <v>0.03</v>
      </c>
      <c r="R978">
        <v>90.98</v>
      </c>
      <c r="S978">
        <v>30</v>
      </c>
      <c r="T978">
        <f t="shared" si="15"/>
        <v>1728.6200000000001</v>
      </c>
    </row>
    <row r="979" spans="1:20" x14ac:dyDescent="0.3">
      <c r="A979">
        <v>978</v>
      </c>
      <c r="B979">
        <v>56931</v>
      </c>
      <c r="C979" t="s">
        <v>1484</v>
      </c>
      <c r="D979" t="s">
        <v>20</v>
      </c>
      <c r="E979" t="s">
        <v>21</v>
      </c>
      <c r="F979" t="s">
        <v>31</v>
      </c>
      <c r="G979" t="s">
        <v>41</v>
      </c>
      <c r="H979" t="s">
        <v>203</v>
      </c>
      <c r="I979" t="s">
        <v>28</v>
      </c>
      <c r="J979" t="s">
        <v>36</v>
      </c>
      <c r="K979" t="s">
        <v>1107</v>
      </c>
      <c r="L979" t="s">
        <v>706</v>
      </c>
      <c r="M979" t="s">
        <v>367</v>
      </c>
      <c r="N979" s="2">
        <v>40577</v>
      </c>
      <c r="O979" s="2">
        <v>40579</v>
      </c>
      <c r="P979">
        <v>34</v>
      </c>
      <c r="Q979" s="1">
        <v>0.05</v>
      </c>
      <c r="R979">
        <v>7.99</v>
      </c>
      <c r="S979">
        <v>5.03</v>
      </c>
      <c r="T979">
        <f t="shared" si="15"/>
        <v>271.66000000000003</v>
      </c>
    </row>
    <row r="980" spans="1:20" x14ac:dyDescent="0.3">
      <c r="A980">
        <v>979</v>
      </c>
      <c r="B980">
        <v>57025</v>
      </c>
      <c r="C980" t="s">
        <v>427</v>
      </c>
      <c r="D980" t="s">
        <v>20</v>
      </c>
      <c r="E980" t="s">
        <v>39</v>
      </c>
      <c r="F980" t="s">
        <v>31</v>
      </c>
      <c r="G980" t="s">
        <v>93</v>
      </c>
      <c r="H980" t="s">
        <v>49</v>
      </c>
      <c r="I980" t="s">
        <v>28</v>
      </c>
      <c r="J980" t="s">
        <v>36</v>
      </c>
      <c r="K980" t="s">
        <v>129</v>
      </c>
      <c r="L980" t="s">
        <v>192</v>
      </c>
      <c r="M980" t="s">
        <v>139</v>
      </c>
      <c r="N980" s="2">
        <v>41451</v>
      </c>
      <c r="O980" s="2">
        <v>41453</v>
      </c>
      <c r="P980">
        <v>12</v>
      </c>
      <c r="Q980" s="1">
        <v>0.03</v>
      </c>
      <c r="R980">
        <v>8.69</v>
      </c>
      <c r="S980">
        <v>2.99</v>
      </c>
      <c r="T980">
        <f t="shared" si="15"/>
        <v>104.28</v>
      </c>
    </row>
    <row r="981" spans="1:20" x14ac:dyDescent="0.3">
      <c r="A981">
        <v>980</v>
      </c>
      <c r="B981">
        <v>57061</v>
      </c>
      <c r="C981" t="s">
        <v>1484</v>
      </c>
      <c r="D981" t="s">
        <v>20</v>
      </c>
      <c r="E981" t="s">
        <v>39</v>
      </c>
      <c r="F981" t="s">
        <v>31</v>
      </c>
      <c r="G981" t="s">
        <v>48</v>
      </c>
      <c r="H981" t="s">
        <v>42</v>
      </c>
      <c r="I981" t="s">
        <v>28</v>
      </c>
      <c r="J981" t="s">
        <v>36</v>
      </c>
      <c r="K981" t="s">
        <v>43</v>
      </c>
      <c r="L981" t="s">
        <v>192</v>
      </c>
      <c r="M981" t="s">
        <v>66</v>
      </c>
      <c r="N981" s="2">
        <v>41608</v>
      </c>
      <c r="O981" s="2">
        <v>41615</v>
      </c>
      <c r="P981">
        <v>76</v>
      </c>
      <c r="Q981" s="1">
        <v>0.04</v>
      </c>
      <c r="R981">
        <v>22.38</v>
      </c>
      <c r="S981">
        <v>15.1</v>
      </c>
      <c r="T981">
        <f t="shared" si="15"/>
        <v>1700.8799999999999</v>
      </c>
    </row>
    <row r="982" spans="1:20" x14ac:dyDescent="0.3">
      <c r="A982">
        <v>981</v>
      </c>
      <c r="B982">
        <v>57061</v>
      </c>
      <c r="C982" t="s">
        <v>1484</v>
      </c>
      <c r="D982" t="s">
        <v>20</v>
      </c>
      <c r="E982" t="s">
        <v>39</v>
      </c>
      <c r="F982" t="s">
        <v>31</v>
      </c>
      <c r="G982" t="s">
        <v>48</v>
      </c>
      <c r="H982" t="s">
        <v>49</v>
      </c>
      <c r="I982" t="s">
        <v>28</v>
      </c>
      <c r="J982" t="s">
        <v>36</v>
      </c>
      <c r="K982" t="s">
        <v>189</v>
      </c>
      <c r="L982" t="s">
        <v>192</v>
      </c>
      <c r="M982" t="s">
        <v>83</v>
      </c>
      <c r="N982" s="2">
        <v>40512</v>
      </c>
      <c r="O982" s="2">
        <v>40512</v>
      </c>
      <c r="P982">
        <v>20</v>
      </c>
      <c r="Q982" s="1">
        <v>7.0000000000000007E-2</v>
      </c>
      <c r="R982">
        <v>6.3</v>
      </c>
      <c r="S982">
        <v>0.5</v>
      </c>
      <c r="T982">
        <f t="shared" si="15"/>
        <v>126</v>
      </c>
    </row>
    <row r="983" spans="1:20" x14ac:dyDescent="0.3">
      <c r="A983">
        <v>982</v>
      </c>
      <c r="B983">
        <v>57061</v>
      </c>
      <c r="C983" t="s">
        <v>1484</v>
      </c>
      <c r="D983" t="s">
        <v>20</v>
      </c>
      <c r="E983" t="s">
        <v>187</v>
      </c>
      <c r="F983" t="s">
        <v>31</v>
      </c>
      <c r="G983" t="s">
        <v>48</v>
      </c>
      <c r="H983" t="s">
        <v>217</v>
      </c>
      <c r="I983" t="s">
        <v>28</v>
      </c>
      <c r="J983" t="s">
        <v>36</v>
      </c>
      <c r="K983" t="s">
        <v>221</v>
      </c>
      <c r="L983" t="s">
        <v>192</v>
      </c>
      <c r="M983" t="s">
        <v>214</v>
      </c>
      <c r="N983" s="2">
        <v>41608</v>
      </c>
      <c r="O983" s="2">
        <v>41610</v>
      </c>
      <c r="P983">
        <v>11</v>
      </c>
      <c r="Q983" s="1">
        <v>0.06</v>
      </c>
      <c r="R983">
        <v>17.78</v>
      </c>
      <c r="S983">
        <v>5.03</v>
      </c>
      <c r="T983">
        <f t="shared" si="15"/>
        <v>195.58</v>
      </c>
    </row>
    <row r="984" spans="1:20" x14ac:dyDescent="0.3">
      <c r="A984">
        <v>983</v>
      </c>
      <c r="B984">
        <v>57092</v>
      </c>
      <c r="C984" t="s">
        <v>389</v>
      </c>
      <c r="D984" t="s">
        <v>20</v>
      </c>
      <c r="E984" t="s">
        <v>21</v>
      </c>
      <c r="F984" t="s">
        <v>47</v>
      </c>
      <c r="G984" t="s">
        <v>23</v>
      </c>
      <c r="H984" t="s">
        <v>203</v>
      </c>
      <c r="I984" t="s">
        <v>28</v>
      </c>
      <c r="J984" t="s">
        <v>36</v>
      </c>
      <c r="K984" t="s">
        <v>213</v>
      </c>
      <c r="L984" t="s">
        <v>192</v>
      </c>
      <c r="M984" t="s">
        <v>156</v>
      </c>
      <c r="N984" s="2">
        <v>41395</v>
      </c>
      <c r="O984" s="2">
        <v>41396</v>
      </c>
      <c r="P984">
        <v>38</v>
      </c>
      <c r="Q984" s="1">
        <v>0.03</v>
      </c>
      <c r="R984">
        <v>110.99</v>
      </c>
      <c r="S984">
        <v>8.99</v>
      </c>
      <c r="T984">
        <f t="shared" si="15"/>
        <v>4217.62</v>
      </c>
    </row>
    <row r="985" spans="1:20" x14ac:dyDescent="0.3">
      <c r="A985">
        <v>984</v>
      </c>
      <c r="B985">
        <v>57095</v>
      </c>
      <c r="C985" t="s">
        <v>1126</v>
      </c>
      <c r="D985" t="s">
        <v>20</v>
      </c>
      <c r="E985" t="s">
        <v>39</v>
      </c>
      <c r="F985" t="s">
        <v>31</v>
      </c>
      <c r="G985" t="s">
        <v>93</v>
      </c>
      <c r="H985" t="s">
        <v>94</v>
      </c>
      <c r="I985" t="s">
        <v>28</v>
      </c>
      <c r="J985" t="s">
        <v>36</v>
      </c>
      <c r="K985" t="s">
        <v>105</v>
      </c>
      <c r="L985" t="s">
        <v>192</v>
      </c>
      <c r="M985" t="s">
        <v>255</v>
      </c>
      <c r="N985" s="2">
        <v>40991</v>
      </c>
      <c r="O985" s="2">
        <v>40994</v>
      </c>
      <c r="P985">
        <v>41</v>
      </c>
      <c r="Q985" s="1">
        <v>0.01</v>
      </c>
      <c r="R985">
        <v>6.81</v>
      </c>
      <c r="S985">
        <v>5.48</v>
      </c>
      <c r="T985">
        <f t="shared" si="15"/>
        <v>279.20999999999998</v>
      </c>
    </row>
    <row r="986" spans="1:20" x14ac:dyDescent="0.3">
      <c r="A986">
        <v>985</v>
      </c>
      <c r="B986">
        <v>57216</v>
      </c>
      <c r="C986" t="s">
        <v>376</v>
      </c>
      <c r="D986" t="s">
        <v>578</v>
      </c>
      <c r="E986" t="s">
        <v>187</v>
      </c>
      <c r="F986" t="s">
        <v>40</v>
      </c>
      <c r="G986" t="s">
        <v>41</v>
      </c>
      <c r="H986" t="s">
        <v>217</v>
      </c>
      <c r="I986" t="s">
        <v>28</v>
      </c>
      <c r="J986" t="s">
        <v>36</v>
      </c>
      <c r="K986" t="s">
        <v>68</v>
      </c>
      <c r="L986" t="s">
        <v>283</v>
      </c>
      <c r="M986" t="s">
        <v>99</v>
      </c>
      <c r="N986" s="2">
        <v>40753</v>
      </c>
      <c r="O986" s="2">
        <v>40753</v>
      </c>
      <c r="P986">
        <v>55</v>
      </c>
      <c r="Q986" s="1">
        <v>0.03</v>
      </c>
      <c r="R986">
        <v>280.98</v>
      </c>
      <c r="S986">
        <v>57</v>
      </c>
      <c r="T986">
        <f t="shared" si="15"/>
        <v>15453.900000000001</v>
      </c>
    </row>
    <row r="987" spans="1:20" x14ac:dyDescent="0.3">
      <c r="A987">
        <v>986</v>
      </c>
      <c r="B987">
        <v>57216</v>
      </c>
      <c r="C987" t="s">
        <v>376</v>
      </c>
      <c r="D987" t="s">
        <v>20</v>
      </c>
      <c r="E987" t="s">
        <v>39</v>
      </c>
      <c r="F987" t="s">
        <v>40</v>
      </c>
      <c r="G987" t="s">
        <v>41</v>
      </c>
      <c r="H987" t="s">
        <v>78</v>
      </c>
      <c r="I987" t="s">
        <v>28</v>
      </c>
      <c r="J987" t="s">
        <v>36</v>
      </c>
      <c r="K987" t="s">
        <v>74</v>
      </c>
      <c r="L987" t="s">
        <v>44</v>
      </c>
      <c r="M987" t="s">
        <v>59</v>
      </c>
      <c r="N987" s="2">
        <v>40753</v>
      </c>
      <c r="O987" s="2">
        <v>40755</v>
      </c>
      <c r="P987">
        <v>58</v>
      </c>
      <c r="Q987" s="1">
        <v>0.03</v>
      </c>
      <c r="R987">
        <v>2.2000000000000002</v>
      </c>
      <c r="S987">
        <v>1.2</v>
      </c>
      <c r="T987">
        <f t="shared" si="15"/>
        <v>127.60000000000001</v>
      </c>
    </row>
    <row r="988" spans="1:20" x14ac:dyDescent="0.3">
      <c r="A988">
        <v>987</v>
      </c>
      <c r="B988">
        <v>57318</v>
      </c>
      <c r="C988" t="s">
        <v>411</v>
      </c>
      <c r="D988" t="s">
        <v>20</v>
      </c>
      <c r="E988" t="s">
        <v>39</v>
      </c>
      <c r="F988" t="s">
        <v>40</v>
      </c>
      <c r="G988" t="s">
        <v>93</v>
      </c>
      <c r="H988" t="s">
        <v>78</v>
      </c>
      <c r="I988" t="s">
        <v>28</v>
      </c>
      <c r="J988" t="s">
        <v>36</v>
      </c>
      <c r="K988" t="s">
        <v>228</v>
      </c>
      <c r="L988" t="s">
        <v>192</v>
      </c>
      <c r="M988" t="s">
        <v>99</v>
      </c>
      <c r="N988" s="2">
        <v>40553</v>
      </c>
      <c r="O988" s="2">
        <v>40555</v>
      </c>
      <c r="P988">
        <v>33</v>
      </c>
      <c r="Q988" s="1">
        <v>0.02</v>
      </c>
      <c r="R988">
        <v>4.91</v>
      </c>
      <c r="S988">
        <v>0.5</v>
      </c>
      <c r="T988">
        <f t="shared" si="15"/>
        <v>162.03</v>
      </c>
    </row>
    <row r="989" spans="1:20" x14ac:dyDescent="0.3">
      <c r="A989">
        <v>988</v>
      </c>
      <c r="B989">
        <v>57318</v>
      </c>
      <c r="C989" t="s">
        <v>411</v>
      </c>
      <c r="D989" t="s">
        <v>20</v>
      </c>
      <c r="E989" t="s">
        <v>39</v>
      </c>
      <c r="F989" t="s">
        <v>40</v>
      </c>
      <c r="G989" t="s">
        <v>93</v>
      </c>
      <c r="H989" t="s">
        <v>49</v>
      </c>
      <c r="I989" t="s">
        <v>28</v>
      </c>
      <c r="J989" t="s">
        <v>36</v>
      </c>
      <c r="K989" t="s">
        <v>58</v>
      </c>
      <c r="L989" t="s">
        <v>192</v>
      </c>
      <c r="M989" t="s">
        <v>59</v>
      </c>
      <c r="N989" s="2">
        <v>40553</v>
      </c>
      <c r="O989" s="2">
        <v>40555</v>
      </c>
      <c r="P989">
        <v>12</v>
      </c>
      <c r="Q989" s="1">
        <v>0.1</v>
      </c>
      <c r="R989">
        <v>6.68</v>
      </c>
      <c r="S989">
        <v>6.92</v>
      </c>
      <c r="T989">
        <f t="shared" si="15"/>
        <v>80.16</v>
      </c>
    </row>
    <row r="990" spans="1:20" x14ac:dyDescent="0.3">
      <c r="A990">
        <v>989</v>
      </c>
      <c r="B990">
        <v>57376</v>
      </c>
      <c r="C990" t="s">
        <v>229</v>
      </c>
      <c r="D990" t="s">
        <v>20</v>
      </c>
      <c r="E990" t="s">
        <v>187</v>
      </c>
      <c r="F990" t="s">
        <v>31</v>
      </c>
      <c r="G990" t="s">
        <v>23</v>
      </c>
      <c r="H990" t="s">
        <v>217</v>
      </c>
      <c r="I990" t="s">
        <v>28</v>
      </c>
      <c r="J990" t="s">
        <v>36</v>
      </c>
      <c r="K990" t="s">
        <v>101</v>
      </c>
      <c r="L990" t="s">
        <v>26</v>
      </c>
      <c r="M990" t="s">
        <v>131</v>
      </c>
      <c r="N990" s="2">
        <v>41079</v>
      </c>
      <c r="O990" s="2">
        <v>41081</v>
      </c>
      <c r="P990">
        <v>73</v>
      </c>
      <c r="Q990" s="1">
        <v>7.0000000000000007E-2</v>
      </c>
      <c r="R990">
        <v>10.52</v>
      </c>
      <c r="S990">
        <v>7.94</v>
      </c>
      <c r="T990">
        <f t="shared" si="15"/>
        <v>767.95999999999992</v>
      </c>
    </row>
    <row r="991" spans="1:20" x14ac:dyDescent="0.3">
      <c r="A991">
        <v>990</v>
      </c>
      <c r="B991">
        <v>57376</v>
      </c>
      <c r="C991" t="s">
        <v>229</v>
      </c>
      <c r="D991" t="s">
        <v>20</v>
      </c>
      <c r="E991" t="s">
        <v>21</v>
      </c>
      <c r="F991" t="s">
        <v>31</v>
      </c>
      <c r="G991" t="s">
        <v>23</v>
      </c>
      <c r="H991" t="s">
        <v>206</v>
      </c>
      <c r="I991" t="s">
        <v>28</v>
      </c>
      <c r="J991" t="s">
        <v>36</v>
      </c>
      <c r="K991" t="s">
        <v>34</v>
      </c>
      <c r="L991" t="s">
        <v>192</v>
      </c>
      <c r="M991" t="s">
        <v>131</v>
      </c>
      <c r="N991" s="2">
        <v>41079</v>
      </c>
      <c r="O991" s="2">
        <v>41079</v>
      </c>
      <c r="P991">
        <v>10</v>
      </c>
      <c r="Q991" s="1">
        <v>7.0000000000000007E-2</v>
      </c>
      <c r="R991">
        <v>65.989999999999995</v>
      </c>
      <c r="S991">
        <v>5.31</v>
      </c>
      <c r="T991">
        <f t="shared" si="15"/>
        <v>659.9</v>
      </c>
    </row>
    <row r="992" spans="1:20" x14ac:dyDescent="0.3">
      <c r="A992">
        <v>991</v>
      </c>
      <c r="B992">
        <v>57638</v>
      </c>
      <c r="C992" t="s">
        <v>391</v>
      </c>
      <c r="D992" t="s">
        <v>578</v>
      </c>
      <c r="E992" t="s">
        <v>187</v>
      </c>
      <c r="F992" t="s">
        <v>47</v>
      </c>
      <c r="G992" t="s">
        <v>48</v>
      </c>
      <c r="H992" t="s">
        <v>219</v>
      </c>
      <c r="I992" t="s">
        <v>28</v>
      </c>
      <c r="J992" t="s">
        <v>36</v>
      </c>
      <c r="K992" t="s">
        <v>68</v>
      </c>
      <c r="L992" t="s">
        <v>330</v>
      </c>
      <c r="M992" t="s">
        <v>117</v>
      </c>
      <c r="N992" s="2">
        <v>41386</v>
      </c>
      <c r="O992" s="2">
        <v>41391</v>
      </c>
      <c r="P992">
        <v>35</v>
      </c>
      <c r="Q992" s="1">
        <v>0.09</v>
      </c>
      <c r="R992">
        <v>217.85</v>
      </c>
      <c r="S992">
        <v>29.1</v>
      </c>
      <c r="T992">
        <f t="shared" si="15"/>
        <v>7624.75</v>
      </c>
    </row>
    <row r="993" spans="1:20" x14ac:dyDescent="0.3">
      <c r="A993">
        <v>992</v>
      </c>
      <c r="B993">
        <v>57638</v>
      </c>
      <c r="C993" t="s">
        <v>391</v>
      </c>
      <c r="D993" t="s">
        <v>20</v>
      </c>
      <c r="E993" t="s">
        <v>39</v>
      </c>
      <c r="F993" t="s">
        <v>47</v>
      </c>
      <c r="G993" t="s">
        <v>48</v>
      </c>
      <c r="H993" t="s">
        <v>49</v>
      </c>
      <c r="I993" t="s">
        <v>28</v>
      </c>
      <c r="J993" t="s">
        <v>36</v>
      </c>
      <c r="K993" t="s">
        <v>98</v>
      </c>
      <c r="L993" t="s">
        <v>192</v>
      </c>
      <c r="M993" t="s">
        <v>156</v>
      </c>
      <c r="N993" s="2">
        <v>41386</v>
      </c>
      <c r="O993" s="2">
        <v>41388</v>
      </c>
      <c r="P993">
        <v>49</v>
      </c>
      <c r="Q993" s="1">
        <v>7.0000000000000007E-2</v>
      </c>
      <c r="R993">
        <v>11.48</v>
      </c>
      <c r="S993">
        <v>5.43</v>
      </c>
      <c r="T993">
        <f t="shared" si="15"/>
        <v>562.52</v>
      </c>
    </row>
    <row r="994" spans="1:20" x14ac:dyDescent="0.3">
      <c r="A994">
        <v>993</v>
      </c>
      <c r="B994">
        <v>57638</v>
      </c>
      <c r="C994" t="s">
        <v>391</v>
      </c>
      <c r="D994" t="s">
        <v>20</v>
      </c>
      <c r="E994" t="s">
        <v>39</v>
      </c>
      <c r="F994" t="s">
        <v>47</v>
      </c>
      <c r="G994" t="s">
        <v>48</v>
      </c>
      <c r="H994" t="s">
        <v>61</v>
      </c>
      <c r="I994" t="s">
        <v>28</v>
      </c>
      <c r="J994" t="s">
        <v>36</v>
      </c>
      <c r="K994" t="s">
        <v>43</v>
      </c>
      <c r="L994" t="s">
        <v>26</v>
      </c>
      <c r="M994" t="s">
        <v>111</v>
      </c>
      <c r="N994" s="2">
        <v>41386</v>
      </c>
      <c r="O994" s="2">
        <v>41388</v>
      </c>
      <c r="P994">
        <v>49</v>
      </c>
      <c r="Q994" s="1">
        <v>0.08</v>
      </c>
      <c r="R994">
        <v>2.08</v>
      </c>
      <c r="S994">
        <v>2.56</v>
      </c>
      <c r="T994">
        <f t="shared" si="15"/>
        <v>101.92</v>
      </c>
    </row>
    <row r="995" spans="1:20" x14ac:dyDescent="0.3">
      <c r="A995">
        <v>994</v>
      </c>
      <c r="B995">
        <v>57794</v>
      </c>
      <c r="C995" t="s">
        <v>328</v>
      </c>
      <c r="D995" t="s">
        <v>20</v>
      </c>
      <c r="E995" t="s">
        <v>39</v>
      </c>
      <c r="F995" t="s">
        <v>47</v>
      </c>
      <c r="G995" t="s">
        <v>48</v>
      </c>
      <c r="H995" t="s">
        <v>42</v>
      </c>
      <c r="I995" t="s">
        <v>28</v>
      </c>
      <c r="J995" t="s">
        <v>36</v>
      </c>
      <c r="K995" t="s">
        <v>95</v>
      </c>
      <c r="L995" t="s">
        <v>192</v>
      </c>
      <c r="M995" t="s">
        <v>111</v>
      </c>
      <c r="N995" s="2">
        <v>40385</v>
      </c>
      <c r="O995" s="2">
        <v>40387</v>
      </c>
      <c r="P995">
        <v>19</v>
      </c>
      <c r="Q995" s="1">
        <v>0.02</v>
      </c>
      <c r="R995">
        <v>4.9800000000000004</v>
      </c>
      <c r="S995">
        <v>6.07</v>
      </c>
      <c r="T995">
        <f t="shared" si="15"/>
        <v>94.62</v>
      </c>
    </row>
    <row r="996" spans="1:20" x14ac:dyDescent="0.3">
      <c r="A996">
        <v>995</v>
      </c>
      <c r="B996">
        <v>58054</v>
      </c>
      <c r="C996" t="s">
        <v>389</v>
      </c>
      <c r="D996" t="s">
        <v>20</v>
      </c>
      <c r="E996" t="s">
        <v>187</v>
      </c>
      <c r="F996" t="s">
        <v>47</v>
      </c>
      <c r="G996" t="s">
        <v>41</v>
      </c>
      <c r="H996" t="s">
        <v>225</v>
      </c>
      <c r="I996" t="s">
        <v>28</v>
      </c>
      <c r="J996" t="s">
        <v>36</v>
      </c>
      <c r="K996" t="s">
        <v>43</v>
      </c>
      <c r="L996" t="s">
        <v>192</v>
      </c>
      <c r="M996" t="s">
        <v>156</v>
      </c>
      <c r="N996" s="2">
        <v>40912</v>
      </c>
      <c r="O996" s="2">
        <v>40912</v>
      </c>
      <c r="P996">
        <v>29</v>
      </c>
      <c r="Q996" s="1">
        <v>0.04</v>
      </c>
      <c r="R996">
        <v>2.08</v>
      </c>
      <c r="S996">
        <v>5.33</v>
      </c>
      <c r="T996">
        <f t="shared" si="15"/>
        <v>60.32</v>
      </c>
    </row>
    <row r="997" spans="1:20" x14ac:dyDescent="0.3">
      <c r="A997">
        <v>996</v>
      </c>
      <c r="B997">
        <v>58342</v>
      </c>
      <c r="C997" t="s">
        <v>1298</v>
      </c>
      <c r="D997" t="s">
        <v>20</v>
      </c>
      <c r="E997" t="s">
        <v>21</v>
      </c>
      <c r="F997" t="s">
        <v>31</v>
      </c>
      <c r="G997" t="s">
        <v>41</v>
      </c>
      <c r="H997" t="s">
        <v>24</v>
      </c>
      <c r="I997" t="s">
        <v>28</v>
      </c>
      <c r="J997" t="s">
        <v>36</v>
      </c>
      <c r="K997" t="s">
        <v>1254</v>
      </c>
      <c r="L997" t="s">
        <v>26</v>
      </c>
      <c r="M997" t="s">
        <v>35</v>
      </c>
      <c r="N997" s="2">
        <v>41000</v>
      </c>
      <c r="O997" s="2">
        <v>41000</v>
      </c>
      <c r="P997">
        <v>45</v>
      </c>
      <c r="Q997" s="1">
        <v>0.02</v>
      </c>
      <c r="R997">
        <v>40.98</v>
      </c>
      <c r="S997">
        <v>1.99</v>
      </c>
      <c r="T997">
        <f t="shared" si="15"/>
        <v>1844.1</v>
      </c>
    </row>
    <row r="998" spans="1:20" x14ac:dyDescent="0.3">
      <c r="A998">
        <v>997</v>
      </c>
      <c r="B998">
        <v>58433</v>
      </c>
      <c r="C998" t="s">
        <v>683</v>
      </c>
      <c r="D998" t="s">
        <v>578</v>
      </c>
      <c r="E998" t="s">
        <v>187</v>
      </c>
      <c r="F998" t="s">
        <v>47</v>
      </c>
      <c r="G998" t="s">
        <v>41</v>
      </c>
      <c r="H998" t="s">
        <v>219</v>
      </c>
      <c r="I998" t="s">
        <v>28</v>
      </c>
      <c r="J998" t="s">
        <v>36</v>
      </c>
      <c r="K998" t="s">
        <v>189</v>
      </c>
      <c r="L998" t="s">
        <v>283</v>
      </c>
      <c r="M998" t="s">
        <v>156</v>
      </c>
      <c r="N998" s="2">
        <v>41091</v>
      </c>
      <c r="O998" s="2">
        <v>41092</v>
      </c>
      <c r="P998">
        <v>15</v>
      </c>
      <c r="Q998" s="1">
        <v>0.01</v>
      </c>
      <c r="R998">
        <v>180.98</v>
      </c>
      <c r="S998">
        <v>30</v>
      </c>
      <c r="T998">
        <f t="shared" si="15"/>
        <v>2714.7</v>
      </c>
    </row>
    <row r="999" spans="1:20" x14ac:dyDescent="0.3">
      <c r="A999">
        <v>998</v>
      </c>
      <c r="B999">
        <v>58433</v>
      </c>
      <c r="C999" t="s">
        <v>683</v>
      </c>
      <c r="D999" t="s">
        <v>20</v>
      </c>
      <c r="E999" t="s">
        <v>39</v>
      </c>
      <c r="F999" t="s">
        <v>47</v>
      </c>
      <c r="G999" t="s">
        <v>41</v>
      </c>
      <c r="H999" t="s">
        <v>42</v>
      </c>
      <c r="I999" t="s">
        <v>28</v>
      </c>
      <c r="J999" t="s">
        <v>36</v>
      </c>
      <c r="K999" t="s">
        <v>172</v>
      </c>
      <c r="L999" t="s">
        <v>192</v>
      </c>
      <c r="M999" t="s">
        <v>134</v>
      </c>
      <c r="N999" s="2">
        <v>41091</v>
      </c>
      <c r="O999" s="2">
        <v>41093</v>
      </c>
      <c r="P999">
        <v>41</v>
      </c>
      <c r="Q999" s="1">
        <v>0</v>
      </c>
      <c r="R999">
        <v>48.04</v>
      </c>
      <c r="S999">
        <v>5.79</v>
      </c>
      <c r="T999">
        <f t="shared" si="15"/>
        <v>1969.6399999999999</v>
      </c>
    </row>
    <row r="1000" spans="1:20" x14ac:dyDescent="0.3">
      <c r="A1000">
        <v>999</v>
      </c>
      <c r="B1000">
        <v>58433</v>
      </c>
      <c r="C1000" t="s">
        <v>683</v>
      </c>
      <c r="D1000" t="s">
        <v>578</v>
      </c>
      <c r="E1000" t="s">
        <v>187</v>
      </c>
      <c r="F1000" t="s">
        <v>47</v>
      </c>
      <c r="G1000" t="s">
        <v>41</v>
      </c>
      <c r="H1000" t="s">
        <v>225</v>
      </c>
      <c r="I1000" t="s">
        <v>28</v>
      </c>
      <c r="J1000" t="s">
        <v>36</v>
      </c>
      <c r="K1000" t="s">
        <v>71</v>
      </c>
      <c r="L1000" t="s">
        <v>330</v>
      </c>
      <c r="M1000" t="s">
        <v>117</v>
      </c>
      <c r="N1000" s="2">
        <v>41091</v>
      </c>
      <c r="O1000" s="2">
        <v>41093</v>
      </c>
      <c r="P1000">
        <v>27</v>
      </c>
      <c r="Q1000" s="1">
        <v>0.09</v>
      </c>
      <c r="R1000">
        <v>400.98</v>
      </c>
      <c r="S1000">
        <v>42.52</v>
      </c>
      <c r="T1000">
        <f t="shared" si="15"/>
        <v>10826.460000000001</v>
      </c>
    </row>
    <row r="1001" spans="1:20" x14ac:dyDescent="0.3">
      <c r="A1001">
        <v>1000</v>
      </c>
      <c r="B1001">
        <v>58496</v>
      </c>
      <c r="C1001" t="s">
        <v>1484</v>
      </c>
      <c r="D1001" t="s">
        <v>20</v>
      </c>
      <c r="E1001" t="s">
        <v>39</v>
      </c>
      <c r="F1001" t="s">
        <v>31</v>
      </c>
      <c r="G1001" t="s">
        <v>32</v>
      </c>
      <c r="H1001" t="s">
        <v>42</v>
      </c>
      <c r="I1001" t="s">
        <v>28</v>
      </c>
      <c r="J1001" t="s">
        <v>36</v>
      </c>
      <c r="K1001" t="s">
        <v>101</v>
      </c>
      <c r="L1001" t="s">
        <v>192</v>
      </c>
      <c r="M1001" t="s">
        <v>279</v>
      </c>
      <c r="N1001" s="2">
        <v>41071</v>
      </c>
      <c r="O1001" s="2">
        <v>41073</v>
      </c>
      <c r="P1001">
        <v>33</v>
      </c>
      <c r="Q1001" s="1">
        <v>0.06</v>
      </c>
      <c r="R1001">
        <v>6.48</v>
      </c>
      <c r="S1001">
        <v>10.050000000000001</v>
      </c>
      <c r="T1001">
        <f t="shared" si="15"/>
        <v>213.84</v>
      </c>
    </row>
    <row r="1002" spans="1:20" x14ac:dyDescent="0.3">
      <c r="A1002">
        <v>1001</v>
      </c>
      <c r="B1002">
        <v>58628</v>
      </c>
      <c r="C1002" t="s">
        <v>1484</v>
      </c>
      <c r="D1002" t="s">
        <v>578</v>
      </c>
      <c r="E1002" t="s">
        <v>187</v>
      </c>
      <c r="F1002" t="s">
        <v>31</v>
      </c>
      <c r="G1002" t="s">
        <v>93</v>
      </c>
      <c r="H1002" t="s">
        <v>188</v>
      </c>
      <c r="I1002" t="s">
        <v>28</v>
      </c>
      <c r="J1002" t="s">
        <v>36</v>
      </c>
      <c r="K1002" t="s">
        <v>101</v>
      </c>
      <c r="L1002" t="s">
        <v>330</v>
      </c>
      <c r="M1002" t="s">
        <v>102</v>
      </c>
      <c r="N1002" s="2">
        <v>40261</v>
      </c>
      <c r="O1002" s="2">
        <v>40262</v>
      </c>
      <c r="P1002">
        <v>23</v>
      </c>
      <c r="Q1002" s="1">
        <v>0.09</v>
      </c>
      <c r="R1002">
        <v>138.75</v>
      </c>
      <c r="S1002">
        <v>52.42</v>
      </c>
      <c r="T1002">
        <f t="shared" si="15"/>
        <v>3191.25</v>
      </c>
    </row>
    <row r="1003" spans="1:20" x14ac:dyDescent="0.3">
      <c r="A1003">
        <v>1002</v>
      </c>
      <c r="B1003">
        <v>58659</v>
      </c>
      <c r="C1003" t="s">
        <v>558</v>
      </c>
      <c r="D1003" t="s">
        <v>20</v>
      </c>
      <c r="E1003" t="s">
        <v>39</v>
      </c>
      <c r="F1003" t="s">
        <v>31</v>
      </c>
      <c r="G1003" t="s">
        <v>41</v>
      </c>
      <c r="H1003" t="s">
        <v>94</v>
      </c>
      <c r="I1003" t="s">
        <v>28</v>
      </c>
      <c r="J1003" t="s">
        <v>36</v>
      </c>
      <c r="K1003" t="s">
        <v>231</v>
      </c>
      <c r="L1003" t="s">
        <v>192</v>
      </c>
      <c r="M1003" t="s">
        <v>255</v>
      </c>
      <c r="N1003" s="2">
        <v>40840</v>
      </c>
      <c r="O1003" s="2">
        <v>40842</v>
      </c>
      <c r="P1003">
        <v>4</v>
      </c>
      <c r="Q1003" s="1">
        <v>0.03</v>
      </c>
      <c r="R1003">
        <v>6.48</v>
      </c>
      <c r="S1003">
        <v>8.19</v>
      </c>
      <c r="T1003">
        <f t="shared" si="15"/>
        <v>25.92</v>
      </c>
    </row>
    <row r="1004" spans="1:20" x14ac:dyDescent="0.3">
      <c r="A1004">
        <v>1003</v>
      </c>
      <c r="B1004">
        <v>58788</v>
      </c>
      <c r="C1004" t="s">
        <v>803</v>
      </c>
      <c r="D1004" t="s">
        <v>20</v>
      </c>
      <c r="E1004" t="s">
        <v>21</v>
      </c>
      <c r="F1004" t="s">
        <v>22</v>
      </c>
      <c r="G1004" t="s">
        <v>48</v>
      </c>
      <c r="H1004" t="s">
        <v>203</v>
      </c>
      <c r="I1004" t="s">
        <v>28</v>
      </c>
      <c r="J1004" t="s">
        <v>36</v>
      </c>
      <c r="K1004" t="s">
        <v>1114</v>
      </c>
      <c r="L1004" t="s">
        <v>192</v>
      </c>
      <c r="M1004" t="s">
        <v>182</v>
      </c>
      <c r="N1004" s="2">
        <v>40575</v>
      </c>
      <c r="O1004" s="2">
        <v>40577</v>
      </c>
      <c r="P1004">
        <v>31</v>
      </c>
      <c r="Q1004" s="1">
        <v>0.04</v>
      </c>
      <c r="R1004">
        <v>30.98</v>
      </c>
      <c r="S1004">
        <v>6.5</v>
      </c>
      <c r="T1004">
        <f t="shared" si="15"/>
        <v>960.38</v>
      </c>
    </row>
    <row r="1005" spans="1:20" x14ac:dyDescent="0.3">
      <c r="A1005">
        <v>1004</v>
      </c>
      <c r="B1005">
        <v>58820</v>
      </c>
      <c r="C1005" t="s">
        <v>1875</v>
      </c>
      <c r="D1005" t="s">
        <v>20</v>
      </c>
      <c r="E1005" t="s">
        <v>187</v>
      </c>
      <c r="F1005" t="s">
        <v>22</v>
      </c>
      <c r="G1005" t="s">
        <v>48</v>
      </c>
      <c r="H1005" t="s">
        <v>217</v>
      </c>
      <c r="I1005" t="s">
        <v>28</v>
      </c>
      <c r="J1005" t="s">
        <v>36</v>
      </c>
      <c r="K1005" t="s">
        <v>181</v>
      </c>
      <c r="L1005" t="s">
        <v>26</v>
      </c>
      <c r="M1005" t="s">
        <v>232</v>
      </c>
      <c r="N1005" s="2">
        <v>40601</v>
      </c>
      <c r="O1005" s="2">
        <v>40606</v>
      </c>
      <c r="P1005">
        <v>24</v>
      </c>
      <c r="Q1005" s="1">
        <v>0.01</v>
      </c>
      <c r="R1005">
        <v>12.2</v>
      </c>
      <c r="S1005">
        <v>6.02</v>
      </c>
      <c r="T1005">
        <f t="shared" si="15"/>
        <v>292.79999999999995</v>
      </c>
    </row>
    <row r="1006" spans="1:20" x14ac:dyDescent="0.3">
      <c r="A1006">
        <v>1005</v>
      </c>
      <c r="B1006">
        <v>58914</v>
      </c>
      <c r="C1006" t="s">
        <v>268</v>
      </c>
      <c r="D1006" t="s">
        <v>20</v>
      </c>
      <c r="E1006" t="s">
        <v>21</v>
      </c>
      <c r="F1006" t="s">
        <v>22</v>
      </c>
      <c r="G1006" t="s">
        <v>48</v>
      </c>
      <c r="H1006" t="s">
        <v>33</v>
      </c>
      <c r="I1006" t="s">
        <v>28</v>
      </c>
      <c r="J1006" t="s">
        <v>36</v>
      </c>
      <c r="K1006" t="s">
        <v>198</v>
      </c>
      <c r="L1006" t="s">
        <v>26</v>
      </c>
      <c r="M1006" t="s">
        <v>398</v>
      </c>
      <c r="N1006" s="2">
        <v>40277</v>
      </c>
      <c r="O1006" s="2">
        <v>40279</v>
      </c>
      <c r="P1006">
        <v>46</v>
      </c>
      <c r="Q1006" s="1">
        <v>7.0000000000000007E-2</v>
      </c>
      <c r="R1006">
        <v>2.12</v>
      </c>
      <c r="S1006">
        <v>1.99</v>
      </c>
      <c r="T1006">
        <f t="shared" si="15"/>
        <v>97.52000000000001</v>
      </c>
    </row>
    <row r="1007" spans="1:20" x14ac:dyDescent="0.3">
      <c r="A1007">
        <v>1006</v>
      </c>
      <c r="B1007">
        <v>58914</v>
      </c>
      <c r="C1007" t="s">
        <v>268</v>
      </c>
      <c r="D1007" t="s">
        <v>20</v>
      </c>
      <c r="E1007" t="s">
        <v>39</v>
      </c>
      <c r="F1007" t="s">
        <v>22</v>
      </c>
      <c r="G1007" t="s">
        <v>48</v>
      </c>
      <c r="H1007" t="s">
        <v>89</v>
      </c>
      <c r="I1007" t="s">
        <v>28</v>
      </c>
      <c r="J1007" t="s">
        <v>36</v>
      </c>
      <c r="K1007" t="s">
        <v>101</v>
      </c>
      <c r="L1007" t="s">
        <v>44</v>
      </c>
      <c r="M1007" t="s">
        <v>80</v>
      </c>
      <c r="N1007" s="2">
        <v>41373</v>
      </c>
      <c r="O1007" s="2">
        <v>41380</v>
      </c>
      <c r="P1007">
        <v>11</v>
      </c>
      <c r="Q1007" s="1">
        <v>7.0000000000000007E-2</v>
      </c>
      <c r="R1007">
        <v>1.76</v>
      </c>
      <c r="S1007">
        <v>0.7</v>
      </c>
      <c r="T1007">
        <f t="shared" si="15"/>
        <v>19.36</v>
      </c>
    </row>
    <row r="1008" spans="1:20" x14ac:dyDescent="0.3">
      <c r="A1008">
        <v>1007</v>
      </c>
      <c r="B1008">
        <v>58917</v>
      </c>
      <c r="C1008" t="s">
        <v>1121</v>
      </c>
      <c r="D1008" t="s">
        <v>20</v>
      </c>
      <c r="E1008" t="s">
        <v>21</v>
      </c>
      <c r="F1008" t="s">
        <v>40</v>
      </c>
      <c r="G1008" t="s">
        <v>41</v>
      </c>
      <c r="H1008" t="s">
        <v>206</v>
      </c>
      <c r="I1008" t="s">
        <v>28</v>
      </c>
      <c r="J1008" t="s">
        <v>36</v>
      </c>
      <c r="K1008" t="s">
        <v>210</v>
      </c>
      <c r="L1008" t="s">
        <v>746</v>
      </c>
      <c r="M1008" t="s">
        <v>59</v>
      </c>
      <c r="N1008" s="2">
        <v>41335</v>
      </c>
      <c r="O1008" s="2">
        <v>41336</v>
      </c>
      <c r="P1008">
        <v>27</v>
      </c>
      <c r="Q1008" s="1">
        <v>0.01</v>
      </c>
      <c r="R1008">
        <v>499.99</v>
      </c>
      <c r="S1008">
        <v>24.49</v>
      </c>
      <c r="T1008">
        <f t="shared" si="15"/>
        <v>13499.73</v>
      </c>
    </row>
    <row r="1009" spans="1:20" x14ac:dyDescent="0.3">
      <c r="A1009">
        <v>1008</v>
      </c>
      <c r="B1009">
        <v>58917</v>
      </c>
      <c r="C1009" t="s">
        <v>1121</v>
      </c>
      <c r="D1009" t="s">
        <v>20</v>
      </c>
      <c r="E1009" t="s">
        <v>39</v>
      </c>
      <c r="F1009" t="s">
        <v>40</v>
      </c>
      <c r="G1009" t="s">
        <v>41</v>
      </c>
      <c r="H1009" t="s">
        <v>54</v>
      </c>
      <c r="I1009" t="s">
        <v>28</v>
      </c>
      <c r="J1009" t="s">
        <v>36</v>
      </c>
      <c r="K1009" t="s">
        <v>221</v>
      </c>
      <c r="L1009" t="s">
        <v>26</v>
      </c>
      <c r="M1009" t="s">
        <v>59</v>
      </c>
      <c r="N1009" s="2">
        <v>41335</v>
      </c>
      <c r="O1009" s="2">
        <v>41335</v>
      </c>
      <c r="P1009">
        <v>3</v>
      </c>
      <c r="Q1009" s="1">
        <v>0.09</v>
      </c>
      <c r="R1009">
        <v>21.98</v>
      </c>
      <c r="S1009">
        <v>2.87</v>
      </c>
      <c r="T1009">
        <f t="shared" si="15"/>
        <v>65.94</v>
      </c>
    </row>
    <row r="1010" spans="1:20" x14ac:dyDescent="0.3">
      <c r="A1010">
        <v>1009</v>
      </c>
      <c r="B1010">
        <v>58947</v>
      </c>
      <c r="C1010" t="s">
        <v>1252</v>
      </c>
      <c r="D1010" t="s">
        <v>20</v>
      </c>
      <c r="E1010" t="s">
        <v>39</v>
      </c>
      <c r="F1010" t="s">
        <v>31</v>
      </c>
      <c r="G1010" t="s">
        <v>32</v>
      </c>
      <c r="H1010" t="s">
        <v>94</v>
      </c>
      <c r="I1010" t="s">
        <v>28</v>
      </c>
      <c r="J1010" t="s">
        <v>36</v>
      </c>
      <c r="K1010" t="s">
        <v>172</v>
      </c>
      <c r="L1010" t="s">
        <v>44</v>
      </c>
      <c r="M1010" t="s">
        <v>296</v>
      </c>
      <c r="N1010" s="2">
        <v>41178</v>
      </c>
      <c r="O1010" s="2">
        <v>41178</v>
      </c>
      <c r="P1010">
        <v>94</v>
      </c>
      <c r="Q1010" s="1">
        <v>0.01</v>
      </c>
      <c r="R1010">
        <v>8.01</v>
      </c>
      <c r="S1010">
        <v>2.87</v>
      </c>
      <c r="T1010">
        <f t="shared" si="15"/>
        <v>752.93999999999994</v>
      </c>
    </row>
    <row r="1011" spans="1:20" x14ac:dyDescent="0.3">
      <c r="A1011">
        <v>1010</v>
      </c>
      <c r="B1011">
        <v>58947</v>
      </c>
      <c r="C1011" t="s">
        <v>1252</v>
      </c>
      <c r="D1011" t="s">
        <v>20</v>
      </c>
      <c r="E1011" t="s">
        <v>39</v>
      </c>
      <c r="F1011" t="s">
        <v>31</v>
      </c>
      <c r="G1011" t="s">
        <v>32</v>
      </c>
      <c r="H1011" t="s">
        <v>49</v>
      </c>
      <c r="I1011" t="s">
        <v>28</v>
      </c>
      <c r="J1011" t="s">
        <v>36</v>
      </c>
      <c r="K1011" t="s">
        <v>68</v>
      </c>
      <c r="L1011" t="s">
        <v>192</v>
      </c>
      <c r="M1011" t="s">
        <v>131</v>
      </c>
      <c r="N1011" s="2">
        <v>41178</v>
      </c>
      <c r="O1011" s="2">
        <v>41179</v>
      </c>
      <c r="P1011">
        <v>55</v>
      </c>
      <c r="Q1011" s="1">
        <v>0.09</v>
      </c>
      <c r="R1011">
        <v>4.9800000000000004</v>
      </c>
      <c r="S1011">
        <v>5.0199999999999996</v>
      </c>
      <c r="T1011">
        <f t="shared" si="15"/>
        <v>273.90000000000003</v>
      </c>
    </row>
    <row r="1012" spans="1:20" x14ac:dyDescent="0.3">
      <c r="A1012">
        <v>1011</v>
      </c>
      <c r="B1012">
        <v>59008</v>
      </c>
      <c r="C1012" t="s">
        <v>713</v>
      </c>
      <c r="D1012" t="s">
        <v>578</v>
      </c>
      <c r="E1012" t="s">
        <v>21</v>
      </c>
      <c r="F1012" t="s">
        <v>47</v>
      </c>
      <c r="G1012" t="s">
        <v>23</v>
      </c>
      <c r="H1012" t="s">
        <v>33</v>
      </c>
      <c r="I1012" t="s">
        <v>28</v>
      </c>
      <c r="J1012" t="s">
        <v>36</v>
      </c>
      <c r="K1012" t="s">
        <v>201</v>
      </c>
      <c r="L1012" t="s">
        <v>283</v>
      </c>
      <c r="M1012" t="s">
        <v>134</v>
      </c>
      <c r="N1012" s="2">
        <v>40815</v>
      </c>
      <c r="O1012" s="2">
        <v>40815</v>
      </c>
      <c r="P1012">
        <v>71</v>
      </c>
      <c r="Q1012" s="1">
        <v>0.05</v>
      </c>
      <c r="R1012">
        <v>90.97</v>
      </c>
      <c r="S1012">
        <v>14</v>
      </c>
      <c r="T1012">
        <f t="shared" si="15"/>
        <v>6458.87</v>
      </c>
    </row>
    <row r="1013" spans="1:20" x14ac:dyDescent="0.3">
      <c r="A1013">
        <v>1012</v>
      </c>
      <c r="B1013">
        <v>59009</v>
      </c>
      <c r="C1013" t="s">
        <v>452</v>
      </c>
      <c r="D1013" t="s">
        <v>38</v>
      </c>
      <c r="E1013" t="s">
        <v>39</v>
      </c>
      <c r="F1013" t="s">
        <v>40</v>
      </c>
      <c r="G1013" t="s">
        <v>23</v>
      </c>
      <c r="H1013" t="s">
        <v>49</v>
      </c>
      <c r="I1013" t="s">
        <v>28</v>
      </c>
      <c r="J1013" t="s">
        <v>36</v>
      </c>
      <c r="K1013" t="s">
        <v>163</v>
      </c>
      <c r="L1013" t="s">
        <v>192</v>
      </c>
      <c r="M1013" t="s">
        <v>99</v>
      </c>
      <c r="N1013" s="2">
        <v>41231</v>
      </c>
      <c r="O1013" s="2">
        <v>41233</v>
      </c>
      <c r="P1013">
        <v>65</v>
      </c>
      <c r="Q1013" s="1">
        <v>0.02</v>
      </c>
      <c r="R1013">
        <v>30.98</v>
      </c>
      <c r="S1013">
        <v>17.079999999999998</v>
      </c>
      <c r="T1013">
        <f t="shared" si="15"/>
        <v>2013.7</v>
      </c>
    </row>
    <row r="1014" spans="1:20" x14ac:dyDescent="0.3">
      <c r="A1014">
        <v>1013</v>
      </c>
      <c r="B1014">
        <v>59108</v>
      </c>
      <c r="C1014" t="s">
        <v>328</v>
      </c>
      <c r="D1014" t="s">
        <v>20</v>
      </c>
      <c r="E1014" t="s">
        <v>39</v>
      </c>
      <c r="F1014" t="s">
        <v>47</v>
      </c>
      <c r="G1014" t="s">
        <v>48</v>
      </c>
      <c r="H1014" t="s">
        <v>78</v>
      </c>
      <c r="I1014" t="s">
        <v>28</v>
      </c>
      <c r="J1014" t="s">
        <v>36</v>
      </c>
      <c r="K1014" t="s">
        <v>79</v>
      </c>
      <c r="L1014" t="s">
        <v>44</v>
      </c>
      <c r="M1014" t="s">
        <v>167</v>
      </c>
      <c r="N1014" s="2">
        <v>41189</v>
      </c>
      <c r="O1014" s="2">
        <v>41194</v>
      </c>
      <c r="P1014">
        <v>41</v>
      </c>
      <c r="Q1014" s="1">
        <v>0.09</v>
      </c>
      <c r="R1014">
        <v>3.28</v>
      </c>
      <c r="S1014">
        <v>3.97</v>
      </c>
      <c r="T1014">
        <f t="shared" si="15"/>
        <v>134.47999999999999</v>
      </c>
    </row>
    <row r="1015" spans="1:20" x14ac:dyDescent="0.3">
      <c r="A1015">
        <v>1014</v>
      </c>
      <c r="B1015">
        <v>59108</v>
      </c>
      <c r="C1015" t="s">
        <v>328</v>
      </c>
      <c r="D1015" t="s">
        <v>20</v>
      </c>
      <c r="E1015" t="s">
        <v>21</v>
      </c>
      <c r="F1015" t="s">
        <v>47</v>
      </c>
      <c r="G1015" t="s">
        <v>48</v>
      </c>
      <c r="H1015" t="s">
        <v>206</v>
      </c>
      <c r="I1015" t="s">
        <v>28</v>
      </c>
      <c r="J1015" t="s">
        <v>36</v>
      </c>
      <c r="K1015" t="s">
        <v>409</v>
      </c>
      <c r="L1015" t="s">
        <v>192</v>
      </c>
      <c r="M1015" t="s">
        <v>117</v>
      </c>
      <c r="N1015" s="2">
        <v>41189</v>
      </c>
      <c r="O1015" s="2">
        <v>41198</v>
      </c>
      <c r="P1015">
        <v>77</v>
      </c>
      <c r="Q1015" s="1">
        <v>0.02</v>
      </c>
      <c r="R1015">
        <v>125.99</v>
      </c>
      <c r="S1015">
        <v>8.99</v>
      </c>
      <c r="T1015">
        <f t="shared" si="15"/>
        <v>9701.23</v>
      </c>
    </row>
    <row r="1016" spans="1:20" x14ac:dyDescent="0.3">
      <c r="A1016">
        <v>1015</v>
      </c>
      <c r="B1016">
        <v>59238</v>
      </c>
      <c r="C1016" t="s">
        <v>1126</v>
      </c>
      <c r="D1016" t="s">
        <v>38</v>
      </c>
      <c r="E1016" t="s">
        <v>39</v>
      </c>
      <c r="F1016" t="s">
        <v>31</v>
      </c>
      <c r="G1016" t="s">
        <v>41</v>
      </c>
      <c r="H1016" t="s">
        <v>89</v>
      </c>
      <c r="I1016" t="s">
        <v>28</v>
      </c>
      <c r="J1016" t="s">
        <v>36</v>
      </c>
      <c r="K1016" t="s">
        <v>189</v>
      </c>
      <c r="L1016" t="s">
        <v>26</v>
      </c>
      <c r="M1016" t="s">
        <v>296</v>
      </c>
      <c r="N1016" s="2">
        <v>41536</v>
      </c>
      <c r="O1016" s="2">
        <v>41537</v>
      </c>
      <c r="P1016">
        <v>23</v>
      </c>
      <c r="Q1016" s="1">
        <v>0.03</v>
      </c>
      <c r="R1016">
        <v>40.97</v>
      </c>
      <c r="S1016">
        <v>8.99</v>
      </c>
      <c r="T1016">
        <f t="shared" si="15"/>
        <v>942.31</v>
      </c>
    </row>
    <row r="1017" spans="1:20" x14ac:dyDescent="0.3">
      <c r="A1017">
        <v>1016</v>
      </c>
      <c r="B1017">
        <v>59365</v>
      </c>
      <c r="C1017" t="s">
        <v>1831</v>
      </c>
      <c r="D1017" t="s">
        <v>578</v>
      </c>
      <c r="E1017" t="s">
        <v>21</v>
      </c>
      <c r="F1017" t="s">
        <v>47</v>
      </c>
      <c r="G1017" t="s">
        <v>93</v>
      </c>
      <c r="H1017" t="s">
        <v>24</v>
      </c>
      <c r="I1017" t="s">
        <v>28</v>
      </c>
      <c r="J1017" t="s">
        <v>36</v>
      </c>
      <c r="K1017" t="s">
        <v>201</v>
      </c>
      <c r="L1017" t="s">
        <v>283</v>
      </c>
      <c r="M1017" t="s">
        <v>160</v>
      </c>
      <c r="N1017" s="2">
        <v>40519</v>
      </c>
      <c r="O1017" s="2">
        <v>40521</v>
      </c>
      <c r="P1017">
        <v>2</v>
      </c>
      <c r="Q1017" s="1">
        <v>0.05</v>
      </c>
      <c r="R1017">
        <v>535.64</v>
      </c>
      <c r="S1017">
        <v>14.7</v>
      </c>
      <c r="T1017">
        <f t="shared" si="15"/>
        <v>1071.28</v>
      </c>
    </row>
    <row r="1018" spans="1:20" x14ac:dyDescent="0.3">
      <c r="A1018">
        <v>1017</v>
      </c>
      <c r="B1018">
        <v>59685</v>
      </c>
      <c r="C1018" t="s">
        <v>1206</v>
      </c>
      <c r="D1018" t="s">
        <v>20</v>
      </c>
      <c r="E1018" t="s">
        <v>39</v>
      </c>
      <c r="F1018" t="s">
        <v>47</v>
      </c>
      <c r="G1018" t="s">
        <v>23</v>
      </c>
      <c r="H1018" t="s">
        <v>89</v>
      </c>
      <c r="I1018" t="s">
        <v>28</v>
      </c>
      <c r="J1018" t="s">
        <v>36</v>
      </c>
      <c r="K1018" t="s">
        <v>172</v>
      </c>
      <c r="L1018" t="s">
        <v>192</v>
      </c>
      <c r="M1018" t="s">
        <v>156</v>
      </c>
      <c r="N1018" s="2">
        <v>41618</v>
      </c>
      <c r="O1018" s="2">
        <v>41620</v>
      </c>
      <c r="P1018">
        <v>24</v>
      </c>
      <c r="Q1018" s="1">
        <v>0.05</v>
      </c>
      <c r="R1018">
        <v>40.98</v>
      </c>
      <c r="S1018">
        <v>5.33</v>
      </c>
      <c r="T1018">
        <f t="shared" si="15"/>
        <v>983.52</v>
      </c>
    </row>
    <row r="1019" spans="1:20" x14ac:dyDescent="0.3">
      <c r="A1019">
        <v>1018</v>
      </c>
      <c r="B1019">
        <v>59685</v>
      </c>
      <c r="C1019" t="s">
        <v>1206</v>
      </c>
      <c r="D1019" t="s">
        <v>20</v>
      </c>
      <c r="E1019" t="s">
        <v>187</v>
      </c>
      <c r="F1019" t="s">
        <v>47</v>
      </c>
      <c r="G1019" t="s">
        <v>23</v>
      </c>
      <c r="H1019" t="s">
        <v>217</v>
      </c>
      <c r="I1019" t="s">
        <v>28</v>
      </c>
      <c r="J1019" t="s">
        <v>36</v>
      </c>
      <c r="K1019" t="s">
        <v>43</v>
      </c>
      <c r="L1019" t="s">
        <v>746</v>
      </c>
      <c r="M1019" t="s">
        <v>156</v>
      </c>
      <c r="N1019" s="2">
        <v>41618</v>
      </c>
      <c r="O1019" s="2">
        <v>41619</v>
      </c>
      <c r="P1019">
        <v>92</v>
      </c>
      <c r="Q1019" s="1">
        <v>0.1</v>
      </c>
      <c r="R1019">
        <v>12.99</v>
      </c>
      <c r="S1019">
        <v>14.37</v>
      </c>
      <c r="T1019">
        <f t="shared" si="15"/>
        <v>1195.08</v>
      </c>
    </row>
    <row r="1020" spans="1:20" x14ac:dyDescent="0.3">
      <c r="A1020">
        <v>1019</v>
      </c>
      <c r="B1020">
        <v>59686</v>
      </c>
      <c r="C1020" t="s">
        <v>454</v>
      </c>
      <c r="D1020" t="s">
        <v>20</v>
      </c>
      <c r="E1020" t="s">
        <v>39</v>
      </c>
      <c r="F1020" t="s">
        <v>47</v>
      </c>
      <c r="G1020" t="s">
        <v>48</v>
      </c>
      <c r="H1020" t="s">
        <v>94</v>
      </c>
      <c r="I1020" t="s">
        <v>28</v>
      </c>
      <c r="J1020" t="s">
        <v>36</v>
      </c>
      <c r="K1020" t="s">
        <v>95</v>
      </c>
      <c r="L1020" t="s">
        <v>192</v>
      </c>
      <c r="M1020" t="s">
        <v>160</v>
      </c>
      <c r="N1020" s="2">
        <v>40976</v>
      </c>
      <c r="O1020" s="2">
        <v>40981</v>
      </c>
      <c r="P1020">
        <v>46</v>
      </c>
      <c r="Q1020" s="1">
        <v>0.01</v>
      </c>
      <c r="R1020">
        <v>5.8</v>
      </c>
      <c r="S1020">
        <v>5.59</v>
      </c>
      <c r="T1020">
        <f t="shared" si="15"/>
        <v>266.8</v>
      </c>
    </row>
    <row r="1021" spans="1:20" x14ac:dyDescent="0.3">
      <c r="A1021">
        <v>1020</v>
      </c>
      <c r="B1021">
        <v>59812</v>
      </c>
      <c r="C1021" t="s">
        <v>269</v>
      </c>
      <c r="D1021" t="s">
        <v>20</v>
      </c>
      <c r="E1021" t="s">
        <v>39</v>
      </c>
      <c r="F1021" t="s">
        <v>47</v>
      </c>
      <c r="G1021" t="s">
        <v>93</v>
      </c>
      <c r="H1021" t="s">
        <v>49</v>
      </c>
      <c r="I1021" t="s">
        <v>28</v>
      </c>
      <c r="J1021" t="s">
        <v>36</v>
      </c>
      <c r="K1021" t="s">
        <v>226</v>
      </c>
      <c r="L1021" t="s">
        <v>192</v>
      </c>
      <c r="M1021" t="s">
        <v>111</v>
      </c>
      <c r="N1021" s="2">
        <v>41082</v>
      </c>
      <c r="O1021" s="2">
        <v>41082</v>
      </c>
      <c r="P1021">
        <v>76</v>
      </c>
      <c r="Q1021" s="1">
        <v>0</v>
      </c>
      <c r="R1021">
        <v>193.17</v>
      </c>
      <c r="S1021">
        <v>19.989999999999998</v>
      </c>
      <c r="T1021">
        <f t="shared" si="15"/>
        <v>14680.919999999998</v>
      </c>
    </row>
    <row r="1022" spans="1:20" x14ac:dyDescent="0.3">
      <c r="A1022">
        <v>1021</v>
      </c>
      <c r="B1022">
        <v>59812</v>
      </c>
      <c r="C1022" t="s">
        <v>269</v>
      </c>
      <c r="D1022" t="s">
        <v>20</v>
      </c>
      <c r="E1022" t="s">
        <v>187</v>
      </c>
      <c r="F1022" t="s">
        <v>47</v>
      </c>
      <c r="G1022" t="s">
        <v>93</v>
      </c>
      <c r="H1022" t="s">
        <v>219</v>
      </c>
      <c r="I1022" t="s">
        <v>28</v>
      </c>
      <c r="J1022" t="s">
        <v>36</v>
      </c>
      <c r="K1022" t="s">
        <v>228</v>
      </c>
      <c r="L1022" t="s">
        <v>26</v>
      </c>
      <c r="M1022" t="s">
        <v>114</v>
      </c>
      <c r="N1022" s="2">
        <v>41082</v>
      </c>
      <c r="O1022" s="2">
        <v>41083</v>
      </c>
      <c r="P1022">
        <v>3</v>
      </c>
      <c r="Q1022" s="1">
        <v>0.06</v>
      </c>
      <c r="R1022">
        <v>12.64</v>
      </c>
      <c r="S1022">
        <v>4.9800000000000004</v>
      </c>
      <c r="T1022">
        <f t="shared" si="15"/>
        <v>37.92</v>
      </c>
    </row>
    <row r="1023" spans="1:20" x14ac:dyDescent="0.3">
      <c r="A1023">
        <v>1022</v>
      </c>
      <c r="B1023">
        <v>59815</v>
      </c>
      <c r="C1023" t="s">
        <v>391</v>
      </c>
      <c r="D1023" t="s">
        <v>20</v>
      </c>
      <c r="E1023" t="s">
        <v>39</v>
      </c>
      <c r="F1023" t="s">
        <v>47</v>
      </c>
      <c r="G1023" t="s">
        <v>32</v>
      </c>
      <c r="H1023" t="s">
        <v>94</v>
      </c>
      <c r="I1023" t="s">
        <v>28</v>
      </c>
      <c r="J1023" t="s">
        <v>36</v>
      </c>
      <c r="K1023" t="s">
        <v>119</v>
      </c>
      <c r="L1023" t="s">
        <v>44</v>
      </c>
      <c r="M1023" t="s">
        <v>111</v>
      </c>
      <c r="N1023" s="2">
        <v>40892</v>
      </c>
      <c r="O1023" s="2">
        <v>40894</v>
      </c>
      <c r="P1023">
        <v>26</v>
      </c>
      <c r="Q1023" s="1">
        <v>0.09</v>
      </c>
      <c r="R1023">
        <v>3.71</v>
      </c>
      <c r="S1023">
        <v>1.93</v>
      </c>
      <c r="T1023">
        <f t="shared" si="15"/>
        <v>96.46</v>
      </c>
    </row>
    <row r="1024" spans="1:20" x14ac:dyDescent="0.3">
      <c r="A1024">
        <v>1023</v>
      </c>
      <c r="B1024">
        <v>59937</v>
      </c>
      <c r="C1024" t="s">
        <v>1121</v>
      </c>
      <c r="D1024" t="s">
        <v>20</v>
      </c>
      <c r="E1024" t="s">
        <v>39</v>
      </c>
      <c r="F1024" t="s">
        <v>40</v>
      </c>
      <c r="G1024" t="s">
        <v>41</v>
      </c>
      <c r="H1024" t="s">
        <v>89</v>
      </c>
      <c r="I1024" t="s">
        <v>28</v>
      </c>
      <c r="J1024" t="s">
        <v>36</v>
      </c>
      <c r="K1024" t="s">
        <v>165</v>
      </c>
      <c r="L1024" t="s">
        <v>192</v>
      </c>
      <c r="M1024" t="s">
        <v>59</v>
      </c>
      <c r="N1024" s="2">
        <v>40540</v>
      </c>
      <c r="O1024" s="2">
        <v>40541</v>
      </c>
      <c r="P1024">
        <v>13</v>
      </c>
      <c r="Q1024" s="1">
        <v>0.02</v>
      </c>
      <c r="R1024">
        <v>30.98</v>
      </c>
      <c r="S1024">
        <v>17.079999999999998</v>
      </c>
      <c r="T1024">
        <f t="shared" si="15"/>
        <v>402.74</v>
      </c>
    </row>
    <row r="1025" spans="1:20" x14ac:dyDescent="0.3">
      <c r="A1025">
        <v>1024</v>
      </c>
      <c r="B1025">
        <v>85820</v>
      </c>
      <c r="C1025" t="s">
        <v>1843</v>
      </c>
      <c r="D1025" t="s">
        <v>20</v>
      </c>
      <c r="E1025" t="s">
        <v>39</v>
      </c>
      <c r="F1025" t="s">
        <v>47</v>
      </c>
      <c r="G1025" t="s">
        <v>48</v>
      </c>
      <c r="H1025" t="s">
        <v>78</v>
      </c>
      <c r="I1025" t="s">
        <v>28</v>
      </c>
      <c r="J1025" t="s">
        <v>36</v>
      </c>
      <c r="K1025" t="s">
        <v>74</v>
      </c>
      <c r="L1025" t="s">
        <v>746</v>
      </c>
      <c r="M1025" t="s">
        <v>156</v>
      </c>
      <c r="N1025" s="2">
        <v>40829</v>
      </c>
      <c r="O1025" s="2">
        <v>40836</v>
      </c>
      <c r="P1025">
        <v>3</v>
      </c>
      <c r="Q1025" s="1">
        <v>0.04</v>
      </c>
      <c r="R1025">
        <v>38.94</v>
      </c>
      <c r="S1025">
        <v>35</v>
      </c>
      <c r="T1025">
        <f t="shared" si="15"/>
        <v>116.82</v>
      </c>
    </row>
    <row r="1026" spans="1:20" x14ac:dyDescent="0.3">
      <c r="A1026">
        <v>1025</v>
      </c>
      <c r="B1026">
        <v>85831</v>
      </c>
      <c r="C1026" t="s">
        <v>397</v>
      </c>
      <c r="D1026" t="s">
        <v>20</v>
      </c>
      <c r="E1026" t="s">
        <v>39</v>
      </c>
      <c r="F1026" t="s">
        <v>22</v>
      </c>
      <c r="G1026" t="s">
        <v>32</v>
      </c>
      <c r="H1026" t="s">
        <v>78</v>
      </c>
      <c r="I1026" t="s">
        <v>28</v>
      </c>
      <c r="J1026" t="s">
        <v>36</v>
      </c>
      <c r="K1026" t="s">
        <v>105</v>
      </c>
      <c r="L1026" t="s">
        <v>26</v>
      </c>
      <c r="M1026" t="s">
        <v>398</v>
      </c>
      <c r="N1026" s="2">
        <v>41325</v>
      </c>
      <c r="O1026" s="2">
        <v>41326</v>
      </c>
      <c r="P1026">
        <v>1</v>
      </c>
      <c r="Q1026" s="1">
        <v>0.01</v>
      </c>
      <c r="R1026">
        <v>2.08</v>
      </c>
      <c r="S1026">
        <v>2.56</v>
      </c>
      <c r="T1026">
        <f t="shared" si="15"/>
        <v>2.08</v>
      </c>
    </row>
    <row r="1027" spans="1:20" x14ac:dyDescent="0.3">
      <c r="A1027">
        <v>1026</v>
      </c>
      <c r="B1027">
        <v>85838</v>
      </c>
      <c r="C1027" t="s">
        <v>1698</v>
      </c>
      <c r="D1027" t="s">
        <v>20</v>
      </c>
      <c r="E1027" t="s">
        <v>187</v>
      </c>
      <c r="F1027" t="s">
        <v>22</v>
      </c>
      <c r="G1027" t="s">
        <v>41</v>
      </c>
      <c r="H1027" t="s">
        <v>219</v>
      </c>
      <c r="I1027" t="s">
        <v>28</v>
      </c>
      <c r="J1027" t="s">
        <v>36</v>
      </c>
      <c r="K1027" t="s">
        <v>101</v>
      </c>
      <c r="L1027" t="s">
        <v>706</v>
      </c>
      <c r="M1027" t="s">
        <v>227</v>
      </c>
      <c r="N1027" s="2">
        <v>41105</v>
      </c>
      <c r="O1027" s="2">
        <v>41107</v>
      </c>
      <c r="P1027">
        <v>9</v>
      </c>
      <c r="Q1027" s="1">
        <v>7.0000000000000007E-2</v>
      </c>
      <c r="R1027">
        <v>107.53</v>
      </c>
      <c r="S1027">
        <v>5.81</v>
      </c>
      <c r="T1027">
        <f t="shared" ref="T1027:T1090" si="16">R1027*P1027</f>
        <v>967.77</v>
      </c>
    </row>
    <row r="1028" spans="1:20" x14ac:dyDescent="0.3">
      <c r="A1028">
        <v>1027</v>
      </c>
      <c r="B1028">
        <v>85838</v>
      </c>
      <c r="C1028" t="s">
        <v>1698</v>
      </c>
      <c r="D1028" t="s">
        <v>578</v>
      </c>
      <c r="E1028" t="s">
        <v>187</v>
      </c>
      <c r="F1028" t="s">
        <v>22</v>
      </c>
      <c r="G1028" t="s">
        <v>41</v>
      </c>
      <c r="H1028" t="s">
        <v>217</v>
      </c>
      <c r="I1028" t="s">
        <v>28</v>
      </c>
      <c r="J1028" t="s">
        <v>36</v>
      </c>
      <c r="K1028" t="s">
        <v>68</v>
      </c>
      <c r="L1028" t="s">
        <v>330</v>
      </c>
      <c r="M1028" t="s">
        <v>173</v>
      </c>
      <c r="N1028" s="2">
        <v>41105</v>
      </c>
      <c r="O1028" s="2">
        <v>41106</v>
      </c>
      <c r="P1028">
        <v>8</v>
      </c>
      <c r="Q1028" s="1">
        <v>0.09</v>
      </c>
      <c r="R1028">
        <v>70.89</v>
      </c>
      <c r="S1028">
        <v>89.3</v>
      </c>
      <c r="T1028">
        <f t="shared" si="16"/>
        <v>567.12</v>
      </c>
    </row>
    <row r="1029" spans="1:20" x14ac:dyDescent="0.3">
      <c r="A1029">
        <v>1028</v>
      </c>
      <c r="B1029">
        <v>85838</v>
      </c>
      <c r="C1029" t="s">
        <v>1698</v>
      </c>
      <c r="D1029" t="s">
        <v>20</v>
      </c>
      <c r="E1029" t="s">
        <v>21</v>
      </c>
      <c r="F1029" t="s">
        <v>22</v>
      </c>
      <c r="G1029" t="s">
        <v>41</v>
      </c>
      <c r="H1029" t="s">
        <v>33</v>
      </c>
      <c r="I1029" t="s">
        <v>28</v>
      </c>
      <c r="J1029" t="s">
        <v>36</v>
      </c>
      <c r="K1029" t="s">
        <v>198</v>
      </c>
      <c r="L1029" t="s">
        <v>706</v>
      </c>
      <c r="M1029" t="s">
        <v>137</v>
      </c>
      <c r="N1029" s="2">
        <v>41105</v>
      </c>
      <c r="O1029" s="2">
        <v>41107</v>
      </c>
      <c r="P1029">
        <v>8</v>
      </c>
      <c r="Q1029" s="1">
        <v>0.04</v>
      </c>
      <c r="R1029">
        <v>7.99</v>
      </c>
      <c r="S1029">
        <v>5.03</v>
      </c>
      <c r="T1029">
        <f t="shared" si="16"/>
        <v>63.92</v>
      </c>
    </row>
    <row r="1030" spans="1:20" x14ac:dyDescent="0.3">
      <c r="A1030">
        <v>1029</v>
      </c>
      <c r="B1030">
        <v>85838</v>
      </c>
      <c r="C1030" t="s">
        <v>1728</v>
      </c>
      <c r="D1030" t="s">
        <v>20</v>
      </c>
      <c r="E1030" t="s">
        <v>21</v>
      </c>
      <c r="F1030" t="s">
        <v>40</v>
      </c>
      <c r="G1030" t="s">
        <v>41</v>
      </c>
      <c r="H1030" t="s">
        <v>206</v>
      </c>
      <c r="I1030" t="s">
        <v>28</v>
      </c>
      <c r="J1030" t="s">
        <v>36</v>
      </c>
      <c r="K1030" t="s">
        <v>201</v>
      </c>
      <c r="L1030" t="s">
        <v>26</v>
      </c>
      <c r="M1030" t="s">
        <v>59</v>
      </c>
      <c r="N1030" s="2">
        <v>41105</v>
      </c>
      <c r="O1030" s="2">
        <v>41106</v>
      </c>
      <c r="P1030">
        <v>5</v>
      </c>
      <c r="Q1030" s="1">
        <v>0.04</v>
      </c>
      <c r="R1030">
        <v>8.4600000000000009</v>
      </c>
      <c r="S1030">
        <v>8.99</v>
      </c>
      <c r="T1030">
        <f t="shared" si="16"/>
        <v>42.300000000000004</v>
      </c>
    </row>
    <row r="1031" spans="1:20" x14ac:dyDescent="0.3">
      <c r="A1031">
        <v>1030</v>
      </c>
      <c r="B1031">
        <v>85847</v>
      </c>
      <c r="C1031" t="s">
        <v>1761</v>
      </c>
      <c r="D1031" t="s">
        <v>20</v>
      </c>
      <c r="E1031" t="s">
        <v>39</v>
      </c>
      <c r="F1031" t="s">
        <v>31</v>
      </c>
      <c r="G1031" t="s">
        <v>32</v>
      </c>
      <c r="H1031" t="s">
        <v>54</v>
      </c>
      <c r="I1031" t="s">
        <v>28</v>
      </c>
      <c r="J1031" t="s">
        <v>36</v>
      </c>
      <c r="K1031" t="s">
        <v>289</v>
      </c>
      <c r="L1031" t="s">
        <v>44</v>
      </c>
      <c r="M1031" t="s">
        <v>35</v>
      </c>
      <c r="N1031" s="2">
        <v>41204</v>
      </c>
      <c r="O1031" s="2">
        <v>41205</v>
      </c>
      <c r="P1031">
        <v>15</v>
      </c>
      <c r="Q1031" s="1">
        <v>0.03</v>
      </c>
      <c r="R1031">
        <v>9.11</v>
      </c>
      <c r="S1031">
        <v>2.25</v>
      </c>
      <c r="T1031">
        <f t="shared" si="16"/>
        <v>136.64999999999998</v>
      </c>
    </row>
    <row r="1032" spans="1:20" x14ac:dyDescent="0.3">
      <c r="A1032">
        <v>1031</v>
      </c>
      <c r="B1032">
        <v>85847</v>
      </c>
      <c r="C1032" t="s">
        <v>1761</v>
      </c>
      <c r="D1032" t="s">
        <v>20</v>
      </c>
      <c r="E1032" t="s">
        <v>21</v>
      </c>
      <c r="F1032" t="s">
        <v>31</v>
      </c>
      <c r="G1032" t="s">
        <v>32</v>
      </c>
      <c r="H1032" t="s">
        <v>42</v>
      </c>
      <c r="I1032" t="s">
        <v>28</v>
      </c>
      <c r="J1032" t="s">
        <v>36</v>
      </c>
      <c r="K1032" t="s">
        <v>1114</v>
      </c>
      <c r="L1032" t="s">
        <v>192</v>
      </c>
      <c r="M1032" t="s">
        <v>35</v>
      </c>
      <c r="N1032" s="2">
        <v>41204</v>
      </c>
      <c r="O1032" s="2">
        <v>41206</v>
      </c>
      <c r="P1032">
        <v>7</v>
      </c>
      <c r="Q1032" s="1">
        <v>0.01</v>
      </c>
      <c r="R1032">
        <v>155.99</v>
      </c>
      <c r="S1032">
        <v>8.99</v>
      </c>
      <c r="T1032">
        <f t="shared" si="16"/>
        <v>1091.93</v>
      </c>
    </row>
    <row r="1033" spans="1:20" x14ac:dyDescent="0.3">
      <c r="A1033">
        <v>1032</v>
      </c>
      <c r="B1033">
        <v>85849</v>
      </c>
      <c r="C1033" t="s">
        <v>2335</v>
      </c>
      <c r="D1033" t="s">
        <v>20</v>
      </c>
      <c r="E1033" t="s">
        <v>21</v>
      </c>
      <c r="F1033" t="s">
        <v>47</v>
      </c>
      <c r="G1033" t="s">
        <v>23</v>
      </c>
      <c r="H1033" t="s">
        <v>206</v>
      </c>
      <c r="I1033" t="s">
        <v>28</v>
      </c>
      <c r="J1033" t="s">
        <v>36</v>
      </c>
      <c r="K1033" t="s">
        <v>198</v>
      </c>
      <c r="L1033" t="s">
        <v>192</v>
      </c>
      <c r="M1033" t="s">
        <v>114</v>
      </c>
      <c r="N1033" s="2">
        <v>41215</v>
      </c>
      <c r="O1033" s="2">
        <v>41215</v>
      </c>
      <c r="P1033">
        <v>39</v>
      </c>
      <c r="Q1033" s="1">
        <v>0.1</v>
      </c>
      <c r="R1033">
        <v>65.989999999999995</v>
      </c>
      <c r="S1033">
        <v>4.2</v>
      </c>
      <c r="T1033">
        <f t="shared" si="16"/>
        <v>2573.6099999999997</v>
      </c>
    </row>
    <row r="1034" spans="1:20" x14ac:dyDescent="0.3">
      <c r="A1034">
        <v>1033</v>
      </c>
      <c r="B1034">
        <v>85852</v>
      </c>
      <c r="C1034" t="s">
        <v>179</v>
      </c>
      <c r="D1034" t="s">
        <v>20</v>
      </c>
      <c r="E1034" t="s">
        <v>21</v>
      </c>
      <c r="F1034" t="s">
        <v>22</v>
      </c>
      <c r="G1034" t="s">
        <v>23</v>
      </c>
      <c r="H1034" t="s">
        <v>33</v>
      </c>
      <c r="I1034" t="s">
        <v>28</v>
      </c>
      <c r="J1034" t="s">
        <v>36</v>
      </c>
      <c r="K1034" t="s">
        <v>1147</v>
      </c>
      <c r="L1034" t="s">
        <v>26</v>
      </c>
      <c r="M1034" t="s">
        <v>238</v>
      </c>
      <c r="N1034" s="2">
        <v>40985</v>
      </c>
      <c r="O1034" s="2">
        <v>40986</v>
      </c>
      <c r="P1034">
        <v>9</v>
      </c>
      <c r="Q1034" s="1">
        <v>0.02</v>
      </c>
      <c r="R1034">
        <v>115.79</v>
      </c>
      <c r="S1034">
        <v>1.99</v>
      </c>
      <c r="T1034">
        <f t="shared" si="16"/>
        <v>1042.1100000000001</v>
      </c>
    </row>
    <row r="1035" spans="1:20" x14ac:dyDescent="0.3">
      <c r="A1035">
        <v>1034</v>
      </c>
      <c r="B1035">
        <v>85857</v>
      </c>
      <c r="C1035" t="s">
        <v>612</v>
      </c>
      <c r="D1035" t="s">
        <v>20</v>
      </c>
      <c r="E1035" t="s">
        <v>39</v>
      </c>
      <c r="F1035" t="s">
        <v>31</v>
      </c>
      <c r="G1035" t="s">
        <v>48</v>
      </c>
      <c r="H1035" t="s">
        <v>54</v>
      </c>
      <c r="I1035" t="s">
        <v>28</v>
      </c>
      <c r="J1035" t="s">
        <v>36</v>
      </c>
      <c r="K1035" t="s">
        <v>68</v>
      </c>
      <c r="L1035" t="s">
        <v>44</v>
      </c>
      <c r="M1035" t="s">
        <v>35</v>
      </c>
      <c r="N1035" s="2">
        <v>40197</v>
      </c>
      <c r="O1035" s="2">
        <v>40197</v>
      </c>
      <c r="P1035">
        <v>10</v>
      </c>
      <c r="Q1035" s="1">
        <v>0.09</v>
      </c>
      <c r="R1035">
        <v>2.88</v>
      </c>
      <c r="S1035">
        <v>0.7</v>
      </c>
      <c r="T1035">
        <f t="shared" si="16"/>
        <v>28.799999999999997</v>
      </c>
    </row>
    <row r="1036" spans="1:20" x14ac:dyDescent="0.3">
      <c r="A1036">
        <v>1035</v>
      </c>
      <c r="B1036">
        <v>85866</v>
      </c>
      <c r="C1036" t="s">
        <v>196</v>
      </c>
      <c r="D1036" t="s">
        <v>20</v>
      </c>
      <c r="E1036" t="s">
        <v>187</v>
      </c>
      <c r="F1036" t="s">
        <v>40</v>
      </c>
      <c r="G1036" t="s">
        <v>32</v>
      </c>
      <c r="H1036" t="s">
        <v>225</v>
      </c>
      <c r="I1036" t="s">
        <v>28</v>
      </c>
      <c r="J1036" t="s">
        <v>36</v>
      </c>
      <c r="K1036" t="s">
        <v>189</v>
      </c>
      <c r="L1036" t="s">
        <v>26</v>
      </c>
      <c r="M1036" t="s">
        <v>99</v>
      </c>
      <c r="N1036" s="2">
        <v>40332</v>
      </c>
      <c r="O1036" s="2">
        <v>40334</v>
      </c>
      <c r="P1036">
        <v>16</v>
      </c>
      <c r="Q1036" s="1">
        <v>0.09</v>
      </c>
      <c r="R1036">
        <v>30.93</v>
      </c>
      <c r="S1036">
        <v>3.92</v>
      </c>
      <c r="T1036">
        <f t="shared" si="16"/>
        <v>494.88</v>
      </c>
    </row>
    <row r="1037" spans="1:20" x14ac:dyDescent="0.3">
      <c r="A1037">
        <v>1036</v>
      </c>
      <c r="B1037">
        <v>85866</v>
      </c>
      <c r="C1037" t="s">
        <v>196</v>
      </c>
      <c r="D1037" t="s">
        <v>38</v>
      </c>
      <c r="E1037" t="s">
        <v>39</v>
      </c>
      <c r="F1037" t="s">
        <v>40</v>
      </c>
      <c r="G1037" t="s">
        <v>32</v>
      </c>
      <c r="H1037" t="s">
        <v>61</v>
      </c>
      <c r="I1037" t="s">
        <v>28</v>
      </c>
      <c r="J1037" t="s">
        <v>36</v>
      </c>
      <c r="K1037" t="s">
        <v>95</v>
      </c>
      <c r="L1037" t="s">
        <v>44</v>
      </c>
      <c r="M1037" t="s">
        <v>59</v>
      </c>
      <c r="N1037" s="2">
        <v>40332</v>
      </c>
      <c r="O1037" s="2">
        <v>40334</v>
      </c>
      <c r="P1037">
        <v>11</v>
      </c>
      <c r="Q1037" s="1">
        <v>0.03</v>
      </c>
      <c r="R1037">
        <v>1.68</v>
      </c>
      <c r="S1037">
        <v>0.7</v>
      </c>
      <c r="T1037">
        <f t="shared" si="16"/>
        <v>18.48</v>
      </c>
    </row>
    <row r="1038" spans="1:20" x14ac:dyDescent="0.3">
      <c r="A1038">
        <v>1037</v>
      </c>
      <c r="B1038">
        <v>85882</v>
      </c>
      <c r="C1038" t="s">
        <v>300</v>
      </c>
      <c r="D1038" t="s">
        <v>20</v>
      </c>
      <c r="E1038" t="s">
        <v>39</v>
      </c>
      <c r="F1038" t="s">
        <v>31</v>
      </c>
      <c r="G1038" t="s">
        <v>48</v>
      </c>
      <c r="H1038" t="s">
        <v>78</v>
      </c>
      <c r="I1038" t="s">
        <v>28</v>
      </c>
      <c r="J1038" t="s">
        <v>36</v>
      </c>
      <c r="K1038" t="s">
        <v>105</v>
      </c>
      <c r="L1038" t="s">
        <v>44</v>
      </c>
      <c r="M1038" t="s">
        <v>131</v>
      </c>
      <c r="N1038" s="2">
        <v>40894</v>
      </c>
      <c r="O1038" s="2">
        <v>40899</v>
      </c>
      <c r="P1038">
        <v>22</v>
      </c>
      <c r="Q1038" s="1">
        <v>0.03</v>
      </c>
      <c r="R1038">
        <v>1.86</v>
      </c>
      <c r="S1038">
        <v>2.58</v>
      </c>
      <c r="T1038">
        <f t="shared" si="16"/>
        <v>40.92</v>
      </c>
    </row>
    <row r="1039" spans="1:20" x14ac:dyDescent="0.3">
      <c r="A1039">
        <v>1038</v>
      </c>
      <c r="B1039">
        <v>85882</v>
      </c>
      <c r="C1039" t="s">
        <v>300</v>
      </c>
      <c r="D1039" t="s">
        <v>20</v>
      </c>
      <c r="E1039" t="s">
        <v>21</v>
      </c>
      <c r="F1039" t="s">
        <v>31</v>
      </c>
      <c r="G1039" t="s">
        <v>48</v>
      </c>
      <c r="H1039" t="s">
        <v>33</v>
      </c>
      <c r="I1039" t="s">
        <v>28</v>
      </c>
      <c r="J1039" t="s">
        <v>36</v>
      </c>
      <c r="K1039" t="s">
        <v>1108</v>
      </c>
      <c r="L1039" t="s">
        <v>192</v>
      </c>
      <c r="M1039" t="s">
        <v>296</v>
      </c>
      <c r="N1039" s="2">
        <v>40894</v>
      </c>
      <c r="O1039" s="2">
        <v>40899</v>
      </c>
      <c r="P1039">
        <v>21</v>
      </c>
      <c r="Q1039" s="1">
        <v>0.05</v>
      </c>
      <c r="R1039">
        <v>205.99</v>
      </c>
      <c r="S1039">
        <v>5.99</v>
      </c>
      <c r="T1039">
        <f t="shared" si="16"/>
        <v>4325.79</v>
      </c>
    </row>
    <row r="1040" spans="1:20" x14ac:dyDescent="0.3">
      <c r="A1040">
        <v>1039</v>
      </c>
      <c r="B1040">
        <v>85895</v>
      </c>
      <c r="C1040" t="s">
        <v>1873</v>
      </c>
      <c r="D1040" t="s">
        <v>20</v>
      </c>
      <c r="E1040" t="s">
        <v>21</v>
      </c>
      <c r="F1040" t="s">
        <v>40</v>
      </c>
      <c r="G1040" t="s">
        <v>41</v>
      </c>
      <c r="H1040" t="s">
        <v>206</v>
      </c>
      <c r="I1040" t="s">
        <v>28</v>
      </c>
      <c r="J1040" t="s">
        <v>36</v>
      </c>
      <c r="K1040" t="s">
        <v>25</v>
      </c>
      <c r="L1040" t="s">
        <v>192</v>
      </c>
      <c r="M1040" t="s">
        <v>370</v>
      </c>
      <c r="N1040" s="2">
        <v>40284</v>
      </c>
      <c r="O1040" s="2">
        <v>40286</v>
      </c>
      <c r="P1040">
        <v>9</v>
      </c>
      <c r="Q1040" s="1">
        <v>0.01</v>
      </c>
      <c r="R1040">
        <v>125.99</v>
      </c>
      <c r="S1040">
        <v>8.99</v>
      </c>
      <c r="T1040">
        <f t="shared" si="16"/>
        <v>1133.9099999999999</v>
      </c>
    </row>
    <row r="1041" spans="1:20" x14ac:dyDescent="0.3">
      <c r="A1041">
        <v>1040</v>
      </c>
      <c r="B1041">
        <v>85907</v>
      </c>
      <c r="C1041" t="s">
        <v>662</v>
      </c>
      <c r="D1041" t="s">
        <v>20</v>
      </c>
      <c r="E1041" t="s">
        <v>39</v>
      </c>
      <c r="F1041" t="s">
        <v>31</v>
      </c>
      <c r="G1041" t="s">
        <v>93</v>
      </c>
      <c r="H1041" t="s">
        <v>54</v>
      </c>
      <c r="I1041" t="s">
        <v>28</v>
      </c>
      <c r="J1041" t="s">
        <v>36</v>
      </c>
      <c r="K1041" t="s">
        <v>248</v>
      </c>
      <c r="L1041" t="s">
        <v>192</v>
      </c>
      <c r="M1041" t="s">
        <v>367</v>
      </c>
      <c r="N1041" s="2">
        <v>40571</v>
      </c>
      <c r="O1041" s="2">
        <v>40572</v>
      </c>
      <c r="P1041">
        <v>7</v>
      </c>
      <c r="Q1041" s="1">
        <v>0.03</v>
      </c>
      <c r="R1041">
        <v>2.89</v>
      </c>
      <c r="S1041">
        <v>0.5</v>
      </c>
      <c r="T1041">
        <f t="shared" si="16"/>
        <v>20.23</v>
      </c>
    </row>
    <row r="1042" spans="1:20" x14ac:dyDescent="0.3">
      <c r="A1042">
        <v>1041</v>
      </c>
      <c r="B1042">
        <v>85927</v>
      </c>
      <c r="C1042" t="s">
        <v>1566</v>
      </c>
      <c r="D1042" t="s">
        <v>20</v>
      </c>
      <c r="E1042" t="s">
        <v>39</v>
      </c>
      <c r="F1042" t="s">
        <v>40</v>
      </c>
      <c r="G1042" t="s">
        <v>48</v>
      </c>
      <c r="H1042" t="s">
        <v>54</v>
      </c>
      <c r="I1042" t="s">
        <v>28</v>
      </c>
      <c r="J1042" t="s">
        <v>36</v>
      </c>
      <c r="K1042" t="s">
        <v>68</v>
      </c>
      <c r="L1042" t="s">
        <v>192</v>
      </c>
      <c r="M1042" t="s">
        <v>469</v>
      </c>
      <c r="N1042" s="2">
        <v>41596</v>
      </c>
      <c r="O1042" s="2">
        <v>41605</v>
      </c>
      <c r="P1042">
        <v>4</v>
      </c>
      <c r="Q1042" s="1">
        <v>0.09</v>
      </c>
      <c r="R1042">
        <v>6.48</v>
      </c>
      <c r="S1042">
        <v>8.19</v>
      </c>
      <c r="T1042">
        <f t="shared" si="16"/>
        <v>25.92</v>
      </c>
    </row>
    <row r="1043" spans="1:20" x14ac:dyDescent="0.3">
      <c r="A1043">
        <v>1042</v>
      </c>
      <c r="B1043">
        <v>85934</v>
      </c>
      <c r="C1043" t="s">
        <v>1413</v>
      </c>
      <c r="D1043" t="s">
        <v>38</v>
      </c>
      <c r="E1043" t="s">
        <v>21</v>
      </c>
      <c r="F1043" t="s">
        <v>22</v>
      </c>
      <c r="G1043" t="s">
        <v>41</v>
      </c>
      <c r="H1043" t="s">
        <v>24</v>
      </c>
      <c r="I1043" t="s">
        <v>28</v>
      </c>
      <c r="J1043" t="s">
        <v>36</v>
      </c>
      <c r="K1043" t="s">
        <v>1108</v>
      </c>
      <c r="L1043" t="s">
        <v>706</v>
      </c>
      <c r="M1043" t="s">
        <v>444</v>
      </c>
      <c r="N1043" s="2">
        <v>41401</v>
      </c>
      <c r="O1043" s="2">
        <v>41403</v>
      </c>
      <c r="P1043">
        <v>1</v>
      </c>
      <c r="Q1043" s="1">
        <v>0.05</v>
      </c>
      <c r="R1043">
        <v>150.97999999999999</v>
      </c>
      <c r="S1043">
        <v>13.99</v>
      </c>
      <c r="T1043">
        <f t="shared" si="16"/>
        <v>150.97999999999999</v>
      </c>
    </row>
    <row r="1044" spans="1:20" x14ac:dyDescent="0.3">
      <c r="A1044">
        <v>1043</v>
      </c>
      <c r="B1044">
        <v>85934</v>
      </c>
      <c r="C1044" t="s">
        <v>1413</v>
      </c>
      <c r="D1044" t="s">
        <v>20</v>
      </c>
      <c r="E1044" t="s">
        <v>39</v>
      </c>
      <c r="F1044" t="s">
        <v>22</v>
      </c>
      <c r="G1044" t="s">
        <v>41</v>
      </c>
      <c r="H1044" t="s">
        <v>54</v>
      </c>
      <c r="I1044" t="s">
        <v>28</v>
      </c>
      <c r="J1044" t="s">
        <v>36</v>
      </c>
      <c r="K1044" t="s">
        <v>62</v>
      </c>
      <c r="L1044" t="s">
        <v>192</v>
      </c>
      <c r="M1044" t="s">
        <v>232</v>
      </c>
      <c r="N1044" s="2">
        <v>41401</v>
      </c>
      <c r="O1044" s="2">
        <v>41402</v>
      </c>
      <c r="P1044">
        <v>9</v>
      </c>
      <c r="Q1044" s="1">
        <v>0.02</v>
      </c>
      <c r="R1044">
        <v>18.97</v>
      </c>
      <c r="S1044">
        <v>9.0299999999999994</v>
      </c>
      <c r="T1044">
        <f t="shared" si="16"/>
        <v>170.73</v>
      </c>
    </row>
    <row r="1045" spans="1:20" x14ac:dyDescent="0.3">
      <c r="A1045">
        <v>1044</v>
      </c>
      <c r="B1045">
        <v>85934</v>
      </c>
      <c r="C1045" t="s">
        <v>1413</v>
      </c>
      <c r="D1045" t="s">
        <v>20</v>
      </c>
      <c r="E1045" t="s">
        <v>39</v>
      </c>
      <c r="F1045" t="s">
        <v>22</v>
      </c>
      <c r="G1045" t="s">
        <v>41</v>
      </c>
      <c r="H1045" t="s">
        <v>61</v>
      </c>
      <c r="I1045" t="s">
        <v>28</v>
      </c>
      <c r="J1045" t="s">
        <v>36</v>
      </c>
      <c r="K1045" t="s">
        <v>98</v>
      </c>
      <c r="L1045" t="s">
        <v>192</v>
      </c>
      <c r="M1045" t="s">
        <v>27</v>
      </c>
      <c r="N1045" s="2">
        <v>41401</v>
      </c>
      <c r="O1045" s="2">
        <v>41404</v>
      </c>
      <c r="P1045">
        <v>7</v>
      </c>
      <c r="Q1045" s="1">
        <v>0.05</v>
      </c>
      <c r="R1045">
        <v>9.7100000000000009</v>
      </c>
      <c r="S1045">
        <v>9.4499999999999993</v>
      </c>
      <c r="T1045">
        <f t="shared" si="16"/>
        <v>67.97</v>
      </c>
    </row>
    <row r="1046" spans="1:20" x14ac:dyDescent="0.3">
      <c r="A1046">
        <v>1045</v>
      </c>
      <c r="B1046">
        <v>85941</v>
      </c>
      <c r="C1046" t="s">
        <v>1695</v>
      </c>
      <c r="D1046" t="s">
        <v>20</v>
      </c>
      <c r="E1046" t="s">
        <v>21</v>
      </c>
      <c r="F1046" t="s">
        <v>31</v>
      </c>
      <c r="G1046" t="s">
        <v>93</v>
      </c>
      <c r="H1046" t="s">
        <v>203</v>
      </c>
      <c r="I1046" t="s">
        <v>28</v>
      </c>
      <c r="J1046" t="s">
        <v>36</v>
      </c>
      <c r="K1046" t="s">
        <v>210</v>
      </c>
      <c r="L1046" t="s">
        <v>706</v>
      </c>
      <c r="M1046" t="s">
        <v>121</v>
      </c>
      <c r="N1046" s="2">
        <v>40704</v>
      </c>
      <c r="O1046" s="2">
        <v>40705</v>
      </c>
      <c r="P1046">
        <v>10</v>
      </c>
      <c r="Q1046" s="1">
        <v>0.03</v>
      </c>
      <c r="R1046">
        <v>7.99</v>
      </c>
      <c r="S1046">
        <v>5.03</v>
      </c>
      <c r="T1046">
        <f t="shared" si="16"/>
        <v>79.900000000000006</v>
      </c>
    </row>
    <row r="1047" spans="1:20" x14ac:dyDescent="0.3">
      <c r="A1047">
        <v>1046</v>
      </c>
      <c r="B1047">
        <v>85941</v>
      </c>
      <c r="C1047" t="s">
        <v>1644</v>
      </c>
      <c r="D1047" t="s">
        <v>578</v>
      </c>
      <c r="E1047" t="s">
        <v>187</v>
      </c>
      <c r="F1047" t="s">
        <v>31</v>
      </c>
      <c r="G1047" t="s">
        <v>93</v>
      </c>
      <c r="H1047" t="s">
        <v>188</v>
      </c>
      <c r="I1047" t="s">
        <v>28</v>
      </c>
      <c r="J1047" t="s">
        <v>36</v>
      </c>
      <c r="K1047" t="s">
        <v>248</v>
      </c>
      <c r="L1047" t="s">
        <v>330</v>
      </c>
      <c r="M1047" t="s">
        <v>375</v>
      </c>
      <c r="N1047" s="2">
        <v>40704</v>
      </c>
      <c r="O1047" s="2">
        <v>40707</v>
      </c>
      <c r="P1047">
        <v>11</v>
      </c>
      <c r="Q1047" s="1">
        <v>0.05</v>
      </c>
      <c r="R1047">
        <v>130.97999999999999</v>
      </c>
      <c r="S1047">
        <v>54.74</v>
      </c>
      <c r="T1047">
        <f t="shared" si="16"/>
        <v>1440.78</v>
      </c>
    </row>
    <row r="1048" spans="1:20" x14ac:dyDescent="0.3">
      <c r="A1048">
        <v>1047</v>
      </c>
      <c r="B1048">
        <v>85960</v>
      </c>
      <c r="C1048" t="s">
        <v>2375</v>
      </c>
      <c r="D1048" t="s">
        <v>20</v>
      </c>
      <c r="E1048" t="s">
        <v>39</v>
      </c>
      <c r="F1048" t="s">
        <v>22</v>
      </c>
      <c r="G1048" t="s">
        <v>32</v>
      </c>
      <c r="H1048" t="s">
        <v>49</v>
      </c>
      <c r="I1048" t="s">
        <v>28</v>
      </c>
      <c r="J1048" t="s">
        <v>36</v>
      </c>
      <c r="K1048" t="s">
        <v>274</v>
      </c>
      <c r="L1048" t="s">
        <v>746</v>
      </c>
      <c r="M1048" t="s">
        <v>227</v>
      </c>
      <c r="N1048" s="2">
        <v>41394</v>
      </c>
      <c r="O1048" s="2">
        <v>41396</v>
      </c>
      <c r="P1048">
        <v>3</v>
      </c>
      <c r="Q1048" s="1">
        <v>0.01</v>
      </c>
      <c r="R1048">
        <v>95.99</v>
      </c>
      <c r="S1048">
        <v>35</v>
      </c>
      <c r="T1048">
        <f t="shared" si="16"/>
        <v>287.96999999999997</v>
      </c>
    </row>
    <row r="1049" spans="1:20" x14ac:dyDescent="0.3">
      <c r="A1049">
        <v>1048</v>
      </c>
      <c r="B1049">
        <v>85973</v>
      </c>
      <c r="C1049" t="s">
        <v>303</v>
      </c>
      <c r="D1049" t="s">
        <v>20</v>
      </c>
      <c r="E1049" t="s">
        <v>21</v>
      </c>
      <c r="F1049" t="s">
        <v>31</v>
      </c>
      <c r="G1049" t="s">
        <v>41</v>
      </c>
      <c r="H1049" t="s">
        <v>206</v>
      </c>
      <c r="I1049" t="s">
        <v>28</v>
      </c>
      <c r="J1049" t="s">
        <v>36</v>
      </c>
      <c r="K1049" t="s">
        <v>34</v>
      </c>
      <c r="L1049" t="s">
        <v>26</v>
      </c>
      <c r="M1049" t="s">
        <v>69</v>
      </c>
      <c r="N1049" s="2">
        <v>41202</v>
      </c>
      <c r="O1049" s="2">
        <v>41204</v>
      </c>
      <c r="P1049">
        <v>12</v>
      </c>
      <c r="Q1049" s="1">
        <v>0.09</v>
      </c>
      <c r="R1049">
        <v>4.9800000000000004</v>
      </c>
      <c r="S1049">
        <v>4.62</v>
      </c>
      <c r="T1049">
        <f t="shared" si="16"/>
        <v>59.760000000000005</v>
      </c>
    </row>
    <row r="1050" spans="1:20" x14ac:dyDescent="0.3">
      <c r="A1050">
        <v>1049</v>
      </c>
      <c r="B1050">
        <v>85983</v>
      </c>
      <c r="C1050" t="s">
        <v>1352</v>
      </c>
      <c r="D1050" t="s">
        <v>38</v>
      </c>
      <c r="E1050" t="s">
        <v>21</v>
      </c>
      <c r="F1050" t="s">
        <v>22</v>
      </c>
      <c r="G1050" t="s">
        <v>41</v>
      </c>
      <c r="H1050" t="s">
        <v>33</v>
      </c>
      <c r="I1050" t="s">
        <v>28</v>
      </c>
      <c r="J1050" t="s">
        <v>36</v>
      </c>
      <c r="K1050" t="s">
        <v>201</v>
      </c>
      <c r="L1050" t="s">
        <v>192</v>
      </c>
      <c r="M1050" t="s">
        <v>444</v>
      </c>
      <c r="N1050" s="2">
        <v>41163</v>
      </c>
      <c r="O1050" s="2">
        <v>41165</v>
      </c>
      <c r="P1050">
        <v>5</v>
      </c>
      <c r="Q1050" s="1">
        <v>0.02</v>
      </c>
      <c r="R1050">
        <v>65.989999999999995</v>
      </c>
      <c r="S1050">
        <v>8.99</v>
      </c>
      <c r="T1050">
        <f t="shared" si="16"/>
        <v>329.95</v>
      </c>
    </row>
    <row r="1051" spans="1:20" x14ac:dyDescent="0.3">
      <c r="A1051">
        <v>1050</v>
      </c>
      <c r="B1051">
        <v>85994</v>
      </c>
      <c r="C1051" t="s">
        <v>1897</v>
      </c>
      <c r="D1051" t="s">
        <v>20</v>
      </c>
      <c r="E1051" t="s">
        <v>39</v>
      </c>
      <c r="F1051" t="s">
        <v>31</v>
      </c>
      <c r="G1051" t="s">
        <v>23</v>
      </c>
      <c r="H1051" t="s">
        <v>42</v>
      </c>
      <c r="I1051" t="s">
        <v>28</v>
      </c>
      <c r="J1051" t="s">
        <v>36</v>
      </c>
      <c r="K1051" t="s">
        <v>248</v>
      </c>
      <c r="L1051" t="s">
        <v>706</v>
      </c>
      <c r="M1051" t="s">
        <v>131</v>
      </c>
      <c r="N1051" s="2">
        <v>40762</v>
      </c>
      <c r="O1051" s="2">
        <v>40764</v>
      </c>
      <c r="P1051">
        <v>6</v>
      </c>
      <c r="Q1051" s="1">
        <v>0.06</v>
      </c>
      <c r="R1051">
        <v>12.44</v>
      </c>
      <c r="S1051">
        <v>6.27</v>
      </c>
      <c r="T1051">
        <f t="shared" si="16"/>
        <v>74.64</v>
      </c>
    </row>
    <row r="1052" spans="1:20" x14ac:dyDescent="0.3">
      <c r="A1052">
        <v>1051</v>
      </c>
      <c r="B1052">
        <v>86007</v>
      </c>
      <c r="C1052" t="s">
        <v>735</v>
      </c>
      <c r="D1052" t="s">
        <v>20</v>
      </c>
      <c r="E1052" t="s">
        <v>187</v>
      </c>
      <c r="F1052" t="s">
        <v>47</v>
      </c>
      <c r="G1052" t="s">
        <v>93</v>
      </c>
      <c r="H1052" t="s">
        <v>188</v>
      </c>
      <c r="I1052" t="s">
        <v>28</v>
      </c>
      <c r="J1052" t="s">
        <v>36</v>
      </c>
      <c r="K1052" t="s">
        <v>282</v>
      </c>
      <c r="L1052" t="s">
        <v>44</v>
      </c>
      <c r="M1052" t="s">
        <v>156</v>
      </c>
      <c r="N1052" s="2">
        <v>41368</v>
      </c>
      <c r="O1052" s="2">
        <v>41370</v>
      </c>
      <c r="P1052">
        <v>12</v>
      </c>
      <c r="Q1052" s="1">
        <v>0.1</v>
      </c>
      <c r="R1052">
        <v>7.28</v>
      </c>
      <c r="S1052">
        <v>7.98</v>
      </c>
      <c r="T1052">
        <f t="shared" si="16"/>
        <v>87.36</v>
      </c>
    </row>
    <row r="1053" spans="1:20" x14ac:dyDescent="0.3">
      <c r="A1053">
        <v>1052</v>
      </c>
      <c r="B1053">
        <v>86007</v>
      </c>
      <c r="C1053" t="s">
        <v>735</v>
      </c>
      <c r="D1053" t="s">
        <v>20</v>
      </c>
      <c r="E1053" t="s">
        <v>39</v>
      </c>
      <c r="F1053" t="s">
        <v>47</v>
      </c>
      <c r="G1053" t="s">
        <v>93</v>
      </c>
      <c r="H1053" t="s">
        <v>94</v>
      </c>
      <c r="I1053" t="s">
        <v>28</v>
      </c>
      <c r="J1053" t="s">
        <v>36</v>
      </c>
      <c r="K1053" t="s">
        <v>79</v>
      </c>
      <c r="L1053" t="s">
        <v>44</v>
      </c>
      <c r="M1053" t="s">
        <v>111</v>
      </c>
      <c r="N1053" s="2">
        <v>41368</v>
      </c>
      <c r="O1053" s="2">
        <v>41370</v>
      </c>
      <c r="P1053">
        <v>2</v>
      </c>
      <c r="Q1053" s="1">
        <v>0.04</v>
      </c>
      <c r="R1053">
        <v>3.14</v>
      </c>
      <c r="S1053">
        <v>1.92</v>
      </c>
      <c r="T1053">
        <f t="shared" si="16"/>
        <v>6.28</v>
      </c>
    </row>
    <row r="1054" spans="1:20" x14ac:dyDescent="0.3">
      <c r="A1054">
        <v>1053</v>
      </c>
      <c r="B1054">
        <v>86020</v>
      </c>
      <c r="C1054" t="s">
        <v>2197</v>
      </c>
      <c r="D1054" t="s">
        <v>20</v>
      </c>
      <c r="E1054" t="s">
        <v>39</v>
      </c>
      <c r="F1054" t="s">
        <v>47</v>
      </c>
      <c r="G1054" t="s">
        <v>93</v>
      </c>
      <c r="H1054" t="s">
        <v>94</v>
      </c>
      <c r="I1054" t="s">
        <v>28</v>
      </c>
      <c r="J1054" t="s">
        <v>36</v>
      </c>
      <c r="K1054" t="s">
        <v>189</v>
      </c>
      <c r="L1054" t="s">
        <v>44</v>
      </c>
      <c r="M1054" t="s">
        <v>167</v>
      </c>
      <c r="N1054" s="2">
        <v>40904</v>
      </c>
      <c r="O1054" s="2">
        <v>40906</v>
      </c>
      <c r="P1054">
        <v>16</v>
      </c>
      <c r="Q1054" s="1">
        <v>0.03</v>
      </c>
      <c r="R1054">
        <v>36.549999999999997</v>
      </c>
      <c r="S1054">
        <v>13.89</v>
      </c>
      <c r="T1054">
        <f t="shared" si="16"/>
        <v>584.79999999999995</v>
      </c>
    </row>
    <row r="1055" spans="1:20" x14ac:dyDescent="0.3">
      <c r="A1055">
        <v>1054</v>
      </c>
      <c r="B1055">
        <v>86035</v>
      </c>
      <c r="C1055" t="s">
        <v>1215</v>
      </c>
      <c r="D1055" t="s">
        <v>20</v>
      </c>
      <c r="E1055" t="s">
        <v>39</v>
      </c>
      <c r="F1055" t="s">
        <v>22</v>
      </c>
      <c r="G1055" t="s">
        <v>41</v>
      </c>
      <c r="H1055" t="s">
        <v>89</v>
      </c>
      <c r="I1055" t="s">
        <v>28</v>
      </c>
      <c r="J1055" t="s">
        <v>36</v>
      </c>
      <c r="K1055" t="s">
        <v>291</v>
      </c>
      <c r="L1055" t="s">
        <v>26</v>
      </c>
      <c r="M1055" t="s">
        <v>123</v>
      </c>
      <c r="N1055" s="2">
        <v>41005</v>
      </c>
      <c r="O1055" s="2">
        <v>41007</v>
      </c>
      <c r="P1055">
        <v>6</v>
      </c>
      <c r="Q1055" s="1">
        <v>0.01</v>
      </c>
      <c r="R1055">
        <v>12.98</v>
      </c>
      <c r="S1055">
        <v>3.14</v>
      </c>
      <c r="T1055">
        <f t="shared" si="16"/>
        <v>77.88</v>
      </c>
    </row>
    <row r="1056" spans="1:20" x14ac:dyDescent="0.3">
      <c r="A1056">
        <v>1055</v>
      </c>
      <c r="B1056">
        <v>86041</v>
      </c>
      <c r="C1056" t="s">
        <v>1455</v>
      </c>
      <c r="D1056" t="s">
        <v>20</v>
      </c>
      <c r="E1056" t="s">
        <v>187</v>
      </c>
      <c r="F1056" t="s">
        <v>47</v>
      </c>
      <c r="G1056" t="s">
        <v>93</v>
      </c>
      <c r="H1056" t="s">
        <v>217</v>
      </c>
      <c r="I1056" t="s">
        <v>28</v>
      </c>
      <c r="J1056" t="s">
        <v>36</v>
      </c>
      <c r="K1056" t="s">
        <v>116</v>
      </c>
      <c r="L1056" t="s">
        <v>192</v>
      </c>
      <c r="M1056" t="s">
        <v>167</v>
      </c>
      <c r="N1056" s="2">
        <v>40346</v>
      </c>
      <c r="O1056" s="2">
        <v>40347</v>
      </c>
      <c r="P1056">
        <v>9</v>
      </c>
      <c r="Q1056" s="1">
        <v>0.09</v>
      </c>
      <c r="R1056">
        <v>7.38</v>
      </c>
      <c r="S1056">
        <v>5.21</v>
      </c>
      <c r="T1056">
        <f t="shared" si="16"/>
        <v>66.42</v>
      </c>
    </row>
    <row r="1057" spans="1:20" x14ac:dyDescent="0.3">
      <c r="A1057">
        <v>1056</v>
      </c>
      <c r="B1057">
        <v>86041</v>
      </c>
      <c r="C1057" t="s">
        <v>1455</v>
      </c>
      <c r="D1057" t="s">
        <v>20</v>
      </c>
      <c r="E1057" t="s">
        <v>39</v>
      </c>
      <c r="F1057" t="s">
        <v>47</v>
      </c>
      <c r="G1057" t="s">
        <v>93</v>
      </c>
      <c r="H1057" t="s">
        <v>94</v>
      </c>
      <c r="I1057" t="s">
        <v>28</v>
      </c>
      <c r="J1057" t="s">
        <v>36</v>
      </c>
      <c r="K1057" t="s">
        <v>231</v>
      </c>
      <c r="L1057" t="s">
        <v>192</v>
      </c>
      <c r="M1057" t="s">
        <v>111</v>
      </c>
      <c r="N1057" s="2">
        <v>40346</v>
      </c>
      <c r="O1057" s="2">
        <v>40347</v>
      </c>
      <c r="P1057">
        <v>17</v>
      </c>
      <c r="Q1057" s="1">
        <v>0.04</v>
      </c>
      <c r="R1057">
        <v>5.98</v>
      </c>
      <c r="S1057">
        <v>5.15</v>
      </c>
      <c r="T1057">
        <f t="shared" si="16"/>
        <v>101.66000000000001</v>
      </c>
    </row>
    <row r="1058" spans="1:20" x14ac:dyDescent="0.3">
      <c r="A1058">
        <v>1057</v>
      </c>
      <c r="B1058">
        <v>86041</v>
      </c>
      <c r="C1058" t="s">
        <v>1455</v>
      </c>
      <c r="D1058" t="s">
        <v>20</v>
      </c>
      <c r="E1058" t="s">
        <v>39</v>
      </c>
      <c r="F1058" t="s">
        <v>47</v>
      </c>
      <c r="G1058" t="s">
        <v>93</v>
      </c>
      <c r="H1058" t="s">
        <v>78</v>
      </c>
      <c r="I1058" t="s">
        <v>28</v>
      </c>
      <c r="J1058" t="s">
        <v>36</v>
      </c>
      <c r="K1058" t="s">
        <v>289</v>
      </c>
      <c r="L1058" t="s">
        <v>192</v>
      </c>
      <c r="M1058" t="s">
        <v>117</v>
      </c>
      <c r="N1058" s="2">
        <v>40346</v>
      </c>
      <c r="O1058" s="2">
        <v>40347</v>
      </c>
      <c r="P1058">
        <v>12</v>
      </c>
      <c r="Q1058" s="1">
        <v>0.04</v>
      </c>
      <c r="R1058">
        <v>15.42</v>
      </c>
      <c r="S1058">
        <v>10.68</v>
      </c>
      <c r="T1058">
        <f t="shared" si="16"/>
        <v>185.04</v>
      </c>
    </row>
    <row r="1059" spans="1:20" x14ac:dyDescent="0.3">
      <c r="A1059">
        <v>1058</v>
      </c>
      <c r="B1059">
        <v>86046</v>
      </c>
      <c r="C1059" t="s">
        <v>1337</v>
      </c>
      <c r="D1059" t="s">
        <v>20</v>
      </c>
      <c r="E1059" t="s">
        <v>39</v>
      </c>
      <c r="F1059" t="s">
        <v>31</v>
      </c>
      <c r="G1059" t="s">
        <v>23</v>
      </c>
      <c r="H1059" t="s">
        <v>94</v>
      </c>
      <c r="I1059" t="s">
        <v>28</v>
      </c>
      <c r="J1059" t="s">
        <v>36</v>
      </c>
      <c r="K1059" t="s">
        <v>101</v>
      </c>
      <c r="L1059" t="s">
        <v>44</v>
      </c>
      <c r="M1059" t="s">
        <v>255</v>
      </c>
      <c r="N1059" s="2">
        <v>41053</v>
      </c>
      <c r="O1059" s="2">
        <v>41054</v>
      </c>
      <c r="P1059">
        <v>9</v>
      </c>
      <c r="Q1059" s="1">
        <v>0.06</v>
      </c>
      <c r="R1059">
        <v>5.58</v>
      </c>
      <c r="S1059">
        <v>0.7</v>
      </c>
      <c r="T1059">
        <f t="shared" si="16"/>
        <v>50.22</v>
      </c>
    </row>
    <row r="1060" spans="1:20" x14ac:dyDescent="0.3">
      <c r="A1060">
        <v>1059</v>
      </c>
      <c r="B1060">
        <v>86046</v>
      </c>
      <c r="C1060" t="s">
        <v>1337</v>
      </c>
      <c r="D1060" t="s">
        <v>20</v>
      </c>
      <c r="E1060" t="s">
        <v>39</v>
      </c>
      <c r="F1060" t="s">
        <v>31</v>
      </c>
      <c r="G1060" t="s">
        <v>23</v>
      </c>
      <c r="H1060" t="s">
        <v>42</v>
      </c>
      <c r="I1060" t="s">
        <v>28</v>
      </c>
      <c r="J1060" t="s">
        <v>36</v>
      </c>
      <c r="K1060" t="s">
        <v>189</v>
      </c>
      <c r="L1060" t="s">
        <v>44</v>
      </c>
      <c r="M1060" t="s">
        <v>255</v>
      </c>
      <c r="N1060" s="2">
        <v>41053</v>
      </c>
      <c r="O1060" s="2">
        <v>41055</v>
      </c>
      <c r="P1060">
        <v>1</v>
      </c>
      <c r="Q1060" s="1">
        <v>0.05</v>
      </c>
      <c r="R1060">
        <v>19.84</v>
      </c>
      <c r="S1060">
        <v>4.0999999999999996</v>
      </c>
      <c r="T1060">
        <f t="shared" si="16"/>
        <v>19.84</v>
      </c>
    </row>
    <row r="1061" spans="1:20" x14ac:dyDescent="0.3">
      <c r="A1061">
        <v>1060</v>
      </c>
      <c r="B1061">
        <v>86056</v>
      </c>
      <c r="C1061" t="s">
        <v>1902</v>
      </c>
      <c r="D1061" t="s">
        <v>20</v>
      </c>
      <c r="E1061" t="s">
        <v>187</v>
      </c>
      <c r="F1061" t="s">
        <v>31</v>
      </c>
      <c r="G1061" t="s">
        <v>23</v>
      </c>
      <c r="H1061" t="s">
        <v>217</v>
      </c>
      <c r="I1061" t="s">
        <v>28</v>
      </c>
      <c r="J1061" t="s">
        <v>36</v>
      </c>
      <c r="K1061" t="s">
        <v>68</v>
      </c>
      <c r="L1061" t="s">
        <v>26</v>
      </c>
      <c r="M1061" t="s">
        <v>35</v>
      </c>
      <c r="N1061" s="2">
        <v>40905</v>
      </c>
      <c r="O1061" s="2">
        <v>40907</v>
      </c>
      <c r="P1061">
        <v>20</v>
      </c>
      <c r="Q1061" s="1">
        <v>0.11</v>
      </c>
      <c r="R1061">
        <v>12.64</v>
      </c>
      <c r="S1061">
        <v>4.9800000000000004</v>
      </c>
      <c r="T1061">
        <f t="shared" si="16"/>
        <v>252.8</v>
      </c>
    </row>
    <row r="1062" spans="1:20" x14ac:dyDescent="0.3">
      <c r="A1062">
        <v>1061</v>
      </c>
      <c r="B1062">
        <v>86067</v>
      </c>
      <c r="C1062" t="s">
        <v>679</v>
      </c>
      <c r="D1062" t="s">
        <v>20</v>
      </c>
      <c r="E1062" t="s">
        <v>39</v>
      </c>
      <c r="F1062" t="s">
        <v>31</v>
      </c>
      <c r="G1062" t="s">
        <v>23</v>
      </c>
      <c r="H1062" t="s">
        <v>78</v>
      </c>
      <c r="I1062" t="s">
        <v>28</v>
      </c>
      <c r="J1062" t="s">
        <v>36</v>
      </c>
      <c r="K1062" t="s">
        <v>119</v>
      </c>
      <c r="L1062" t="s">
        <v>192</v>
      </c>
      <c r="M1062" t="s">
        <v>102</v>
      </c>
      <c r="N1062" s="2">
        <v>40905</v>
      </c>
      <c r="O1062" s="2">
        <v>40906</v>
      </c>
      <c r="P1062">
        <v>11</v>
      </c>
      <c r="Q1062" s="1">
        <v>0.02</v>
      </c>
      <c r="R1062">
        <v>24.92</v>
      </c>
      <c r="S1062">
        <v>12.98</v>
      </c>
      <c r="T1062">
        <f t="shared" si="16"/>
        <v>274.12</v>
      </c>
    </row>
    <row r="1063" spans="1:20" x14ac:dyDescent="0.3">
      <c r="A1063">
        <v>1062</v>
      </c>
      <c r="B1063">
        <v>86079</v>
      </c>
      <c r="C1063" t="s">
        <v>2238</v>
      </c>
      <c r="D1063" t="s">
        <v>20</v>
      </c>
      <c r="E1063" t="s">
        <v>39</v>
      </c>
      <c r="F1063" t="s">
        <v>22</v>
      </c>
      <c r="G1063" t="s">
        <v>23</v>
      </c>
      <c r="H1063" t="s">
        <v>94</v>
      </c>
      <c r="I1063" t="s">
        <v>28</v>
      </c>
      <c r="J1063" t="s">
        <v>36</v>
      </c>
      <c r="K1063" t="s">
        <v>165</v>
      </c>
      <c r="L1063" t="s">
        <v>26</v>
      </c>
      <c r="M1063" t="s">
        <v>80</v>
      </c>
      <c r="N1063" s="2">
        <v>40842</v>
      </c>
      <c r="O1063" s="2">
        <v>40844</v>
      </c>
      <c r="P1063">
        <v>21</v>
      </c>
      <c r="Q1063" s="1">
        <v>0.06</v>
      </c>
      <c r="R1063">
        <v>43.98</v>
      </c>
      <c r="S1063">
        <v>8.99</v>
      </c>
      <c r="T1063">
        <f t="shared" si="16"/>
        <v>923.57999999999993</v>
      </c>
    </row>
    <row r="1064" spans="1:20" x14ac:dyDescent="0.3">
      <c r="A1064">
        <v>1063</v>
      </c>
      <c r="B1064">
        <v>86079</v>
      </c>
      <c r="C1064" t="s">
        <v>2238</v>
      </c>
      <c r="D1064" t="s">
        <v>20</v>
      </c>
      <c r="E1064" t="s">
        <v>21</v>
      </c>
      <c r="F1064" t="s">
        <v>22</v>
      </c>
      <c r="G1064" t="s">
        <v>23</v>
      </c>
      <c r="H1064" t="s">
        <v>33</v>
      </c>
      <c r="I1064" t="s">
        <v>28</v>
      </c>
      <c r="J1064" t="s">
        <v>36</v>
      </c>
      <c r="K1064" t="s">
        <v>1108</v>
      </c>
      <c r="L1064" t="s">
        <v>192</v>
      </c>
      <c r="M1064" t="s">
        <v>137</v>
      </c>
      <c r="N1064" s="2">
        <v>40842</v>
      </c>
      <c r="O1064" s="2">
        <v>40844</v>
      </c>
      <c r="P1064">
        <v>5</v>
      </c>
      <c r="Q1064" s="1">
        <v>0.06</v>
      </c>
      <c r="R1064">
        <v>125.99</v>
      </c>
      <c r="S1064">
        <v>8.08</v>
      </c>
      <c r="T1064">
        <f t="shared" si="16"/>
        <v>629.94999999999993</v>
      </c>
    </row>
    <row r="1065" spans="1:20" x14ac:dyDescent="0.3">
      <c r="A1065">
        <v>1064</v>
      </c>
      <c r="B1065">
        <v>86086</v>
      </c>
      <c r="C1065" t="s">
        <v>1772</v>
      </c>
      <c r="D1065" t="s">
        <v>20</v>
      </c>
      <c r="E1065" t="s">
        <v>39</v>
      </c>
      <c r="F1065" t="s">
        <v>22</v>
      </c>
      <c r="G1065" t="s">
        <v>41</v>
      </c>
      <c r="H1065" t="s">
        <v>78</v>
      </c>
      <c r="I1065" t="s">
        <v>28</v>
      </c>
      <c r="J1065" t="s">
        <v>36</v>
      </c>
      <c r="K1065" t="s">
        <v>231</v>
      </c>
      <c r="L1065" t="s">
        <v>192</v>
      </c>
      <c r="M1065" t="s">
        <v>444</v>
      </c>
      <c r="N1065" s="2">
        <v>40449</v>
      </c>
      <c r="O1065" s="2">
        <v>40451</v>
      </c>
      <c r="P1065">
        <v>1</v>
      </c>
      <c r="Q1065" s="1">
        <v>0.06</v>
      </c>
      <c r="R1065">
        <v>363.25</v>
      </c>
      <c r="S1065">
        <v>19.989999999999998</v>
      </c>
      <c r="T1065">
        <f t="shared" si="16"/>
        <v>363.25</v>
      </c>
    </row>
    <row r="1066" spans="1:20" x14ac:dyDescent="0.3">
      <c r="A1066">
        <v>1065</v>
      </c>
      <c r="B1066">
        <v>86095</v>
      </c>
      <c r="C1066" t="s">
        <v>1563</v>
      </c>
      <c r="D1066" t="s">
        <v>20</v>
      </c>
      <c r="E1066" t="s">
        <v>39</v>
      </c>
      <c r="F1066" t="s">
        <v>31</v>
      </c>
      <c r="G1066" t="s">
        <v>23</v>
      </c>
      <c r="H1066" t="s">
        <v>94</v>
      </c>
      <c r="I1066" t="s">
        <v>28</v>
      </c>
      <c r="J1066" t="s">
        <v>36</v>
      </c>
      <c r="K1066" t="s">
        <v>129</v>
      </c>
      <c r="L1066" t="s">
        <v>192</v>
      </c>
      <c r="M1066" t="s">
        <v>367</v>
      </c>
      <c r="N1066" s="2">
        <v>40905</v>
      </c>
      <c r="O1066" s="2">
        <v>40907</v>
      </c>
      <c r="P1066">
        <v>10</v>
      </c>
      <c r="Q1066" s="1">
        <v>0</v>
      </c>
      <c r="R1066">
        <v>6.48</v>
      </c>
      <c r="S1066">
        <v>8.74</v>
      </c>
      <c r="T1066">
        <f t="shared" si="16"/>
        <v>64.800000000000011</v>
      </c>
    </row>
    <row r="1067" spans="1:20" x14ac:dyDescent="0.3">
      <c r="A1067">
        <v>1066</v>
      </c>
      <c r="B1067">
        <v>86095</v>
      </c>
      <c r="C1067" t="s">
        <v>2059</v>
      </c>
      <c r="D1067" t="s">
        <v>578</v>
      </c>
      <c r="E1067" t="s">
        <v>39</v>
      </c>
      <c r="F1067" t="s">
        <v>31</v>
      </c>
      <c r="G1067" t="s">
        <v>23</v>
      </c>
      <c r="H1067" t="s">
        <v>42</v>
      </c>
      <c r="I1067" t="s">
        <v>28</v>
      </c>
      <c r="J1067" t="s">
        <v>36</v>
      </c>
      <c r="K1067" t="s">
        <v>50</v>
      </c>
      <c r="L1067" t="s">
        <v>283</v>
      </c>
      <c r="M1067" t="s">
        <v>279</v>
      </c>
      <c r="N1067" s="2">
        <v>40905</v>
      </c>
      <c r="O1067" s="2">
        <v>40906</v>
      </c>
      <c r="P1067">
        <v>3</v>
      </c>
      <c r="Q1067" s="1">
        <v>0</v>
      </c>
      <c r="R1067">
        <v>20.98</v>
      </c>
      <c r="S1067">
        <v>53.03</v>
      </c>
      <c r="T1067">
        <f t="shared" si="16"/>
        <v>62.94</v>
      </c>
    </row>
    <row r="1068" spans="1:20" x14ac:dyDescent="0.3">
      <c r="A1068">
        <v>1067</v>
      </c>
      <c r="B1068">
        <v>86095</v>
      </c>
      <c r="C1068" t="s">
        <v>1577</v>
      </c>
      <c r="D1068" t="s">
        <v>20</v>
      </c>
      <c r="E1068" t="s">
        <v>39</v>
      </c>
      <c r="F1068" t="s">
        <v>47</v>
      </c>
      <c r="G1068" t="s">
        <v>23</v>
      </c>
      <c r="H1068" t="s">
        <v>42</v>
      </c>
      <c r="I1068" t="s">
        <v>28</v>
      </c>
      <c r="J1068" t="s">
        <v>36</v>
      </c>
      <c r="K1068" t="s">
        <v>154</v>
      </c>
      <c r="L1068" t="s">
        <v>192</v>
      </c>
      <c r="M1068" t="s">
        <v>160</v>
      </c>
      <c r="N1068" s="2">
        <v>40905</v>
      </c>
      <c r="O1068" s="2">
        <v>40907</v>
      </c>
      <c r="P1068">
        <v>15</v>
      </c>
      <c r="Q1068" s="1">
        <v>0.02</v>
      </c>
      <c r="R1068">
        <v>6.54</v>
      </c>
      <c r="S1068">
        <v>5.27</v>
      </c>
      <c r="T1068">
        <f t="shared" si="16"/>
        <v>98.1</v>
      </c>
    </row>
    <row r="1069" spans="1:20" x14ac:dyDescent="0.3">
      <c r="A1069">
        <v>1068</v>
      </c>
      <c r="B1069">
        <v>86108</v>
      </c>
      <c r="C1069" t="s">
        <v>843</v>
      </c>
      <c r="D1069" t="s">
        <v>20</v>
      </c>
      <c r="E1069" t="s">
        <v>21</v>
      </c>
      <c r="F1069" t="s">
        <v>31</v>
      </c>
      <c r="G1069" t="s">
        <v>93</v>
      </c>
      <c r="H1069" t="s">
        <v>203</v>
      </c>
      <c r="I1069" t="s">
        <v>28</v>
      </c>
      <c r="J1069" t="s">
        <v>36</v>
      </c>
      <c r="K1069" t="s">
        <v>1111</v>
      </c>
      <c r="L1069" t="s">
        <v>192</v>
      </c>
      <c r="M1069" t="s">
        <v>131</v>
      </c>
      <c r="N1069" s="2">
        <v>40722</v>
      </c>
      <c r="O1069" s="2">
        <v>40723</v>
      </c>
      <c r="P1069">
        <v>18</v>
      </c>
      <c r="Q1069" s="1">
        <v>0.04</v>
      </c>
      <c r="R1069">
        <v>140.99</v>
      </c>
      <c r="S1069">
        <v>4.2</v>
      </c>
      <c r="T1069">
        <f t="shared" si="16"/>
        <v>2537.8200000000002</v>
      </c>
    </row>
    <row r="1070" spans="1:20" x14ac:dyDescent="0.3">
      <c r="A1070">
        <v>1069</v>
      </c>
      <c r="B1070">
        <v>86118</v>
      </c>
      <c r="C1070" t="s">
        <v>603</v>
      </c>
      <c r="D1070" t="s">
        <v>20</v>
      </c>
      <c r="E1070" t="s">
        <v>39</v>
      </c>
      <c r="F1070" t="s">
        <v>47</v>
      </c>
      <c r="G1070" t="s">
        <v>41</v>
      </c>
      <c r="H1070" t="s">
        <v>61</v>
      </c>
      <c r="I1070" t="s">
        <v>28</v>
      </c>
      <c r="J1070" t="s">
        <v>36</v>
      </c>
      <c r="K1070" t="s">
        <v>101</v>
      </c>
      <c r="L1070" t="s">
        <v>192</v>
      </c>
      <c r="M1070" t="s">
        <v>111</v>
      </c>
      <c r="N1070" s="2">
        <v>40314</v>
      </c>
      <c r="O1070" s="2">
        <v>40315</v>
      </c>
      <c r="P1070">
        <v>9</v>
      </c>
      <c r="Q1070" s="1">
        <v>0.09</v>
      </c>
      <c r="R1070">
        <v>5.4</v>
      </c>
      <c r="S1070">
        <v>7.78</v>
      </c>
      <c r="T1070">
        <f t="shared" si="16"/>
        <v>48.6</v>
      </c>
    </row>
    <row r="1071" spans="1:20" x14ac:dyDescent="0.3">
      <c r="A1071">
        <v>1070</v>
      </c>
      <c r="B1071">
        <v>86122</v>
      </c>
      <c r="C1071" t="s">
        <v>1029</v>
      </c>
      <c r="D1071" t="s">
        <v>20</v>
      </c>
      <c r="E1071" t="s">
        <v>39</v>
      </c>
      <c r="F1071" t="s">
        <v>31</v>
      </c>
      <c r="G1071" t="s">
        <v>32</v>
      </c>
      <c r="H1071" t="s">
        <v>54</v>
      </c>
      <c r="I1071" t="s">
        <v>28</v>
      </c>
      <c r="J1071" t="s">
        <v>36</v>
      </c>
      <c r="K1071" t="s">
        <v>154</v>
      </c>
      <c r="L1071" t="s">
        <v>44</v>
      </c>
      <c r="M1071" t="s">
        <v>296</v>
      </c>
      <c r="N1071" s="2">
        <v>40183</v>
      </c>
      <c r="O1071" s="2">
        <v>40184</v>
      </c>
      <c r="P1071">
        <v>6</v>
      </c>
      <c r="Q1071" s="1">
        <v>0.05</v>
      </c>
      <c r="R1071">
        <v>7.64</v>
      </c>
      <c r="S1071">
        <v>5.83</v>
      </c>
      <c r="T1071">
        <f t="shared" si="16"/>
        <v>45.839999999999996</v>
      </c>
    </row>
    <row r="1072" spans="1:20" x14ac:dyDescent="0.3">
      <c r="A1072">
        <v>1071</v>
      </c>
      <c r="B1072">
        <v>85985</v>
      </c>
      <c r="C1072" t="s">
        <v>1157</v>
      </c>
      <c r="D1072" t="s">
        <v>20</v>
      </c>
      <c r="E1072" t="s">
        <v>39</v>
      </c>
      <c r="F1072" t="s">
        <v>31</v>
      </c>
      <c r="G1072" t="s">
        <v>41</v>
      </c>
      <c r="H1072" t="s">
        <v>61</v>
      </c>
      <c r="I1072" t="s">
        <v>28</v>
      </c>
      <c r="J1072" t="s">
        <v>36</v>
      </c>
      <c r="K1072" t="s">
        <v>274</v>
      </c>
      <c r="L1072" t="s">
        <v>192</v>
      </c>
      <c r="M1072" t="s">
        <v>69</v>
      </c>
      <c r="N1072" s="2">
        <v>41286</v>
      </c>
      <c r="O1072" s="2">
        <v>41287</v>
      </c>
      <c r="P1072">
        <v>12</v>
      </c>
      <c r="Q1072" s="1">
        <v>0.08</v>
      </c>
      <c r="R1072">
        <v>9.9</v>
      </c>
      <c r="S1072">
        <v>1.39</v>
      </c>
      <c r="T1072">
        <f t="shared" si="16"/>
        <v>118.80000000000001</v>
      </c>
    </row>
    <row r="1073" spans="1:20" x14ac:dyDescent="0.3">
      <c r="A1073">
        <v>1072</v>
      </c>
      <c r="B1073">
        <v>86135</v>
      </c>
      <c r="C1073" t="s">
        <v>405</v>
      </c>
      <c r="D1073" t="s">
        <v>578</v>
      </c>
      <c r="E1073" t="s">
        <v>39</v>
      </c>
      <c r="F1073" t="s">
        <v>47</v>
      </c>
      <c r="G1073" t="s">
        <v>41</v>
      </c>
      <c r="H1073" t="s">
        <v>42</v>
      </c>
      <c r="I1073" t="s">
        <v>28</v>
      </c>
      <c r="J1073" t="s">
        <v>36</v>
      </c>
      <c r="K1073" t="s">
        <v>68</v>
      </c>
      <c r="L1073" t="s">
        <v>283</v>
      </c>
      <c r="M1073" t="s">
        <v>51</v>
      </c>
      <c r="N1073" s="2">
        <v>41548</v>
      </c>
      <c r="O1073" s="2">
        <v>41549</v>
      </c>
      <c r="P1073">
        <v>26</v>
      </c>
      <c r="Q1073" s="1">
        <v>7.0000000000000007E-2</v>
      </c>
      <c r="R1073">
        <v>208.16</v>
      </c>
      <c r="S1073">
        <v>68.02</v>
      </c>
      <c r="T1073">
        <f t="shared" si="16"/>
        <v>5412.16</v>
      </c>
    </row>
    <row r="1074" spans="1:20" x14ac:dyDescent="0.3">
      <c r="A1074">
        <v>1073</v>
      </c>
      <c r="B1074">
        <v>86135</v>
      </c>
      <c r="C1074" t="s">
        <v>405</v>
      </c>
      <c r="D1074" t="s">
        <v>20</v>
      </c>
      <c r="E1074" t="s">
        <v>39</v>
      </c>
      <c r="F1074" t="s">
        <v>47</v>
      </c>
      <c r="G1074" t="s">
        <v>41</v>
      </c>
      <c r="H1074" t="s">
        <v>61</v>
      </c>
      <c r="I1074" t="s">
        <v>28</v>
      </c>
      <c r="J1074" t="s">
        <v>36</v>
      </c>
      <c r="K1074" t="s">
        <v>163</v>
      </c>
      <c r="L1074" t="s">
        <v>192</v>
      </c>
      <c r="M1074" t="s">
        <v>156</v>
      </c>
      <c r="N1074" s="2">
        <v>41548</v>
      </c>
      <c r="O1074" s="2">
        <v>41550</v>
      </c>
      <c r="P1074">
        <v>14</v>
      </c>
      <c r="Q1074" s="1">
        <v>0.01</v>
      </c>
      <c r="R1074">
        <v>8.69</v>
      </c>
      <c r="S1074">
        <v>2.99</v>
      </c>
      <c r="T1074">
        <f t="shared" si="16"/>
        <v>121.66</v>
      </c>
    </row>
    <row r="1075" spans="1:20" x14ac:dyDescent="0.3">
      <c r="A1075">
        <v>1074</v>
      </c>
      <c r="B1075">
        <v>86136</v>
      </c>
      <c r="C1075" t="s">
        <v>1457</v>
      </c>
      <c r="D1075" t="s">
        <v>20</v>
      </c>
      <c r="E1075" t="s">
        <v>39</v>
      </c>
      <c r="F1075" t="s">
        <v>31</v>
      </c>
      <c r="G1075" t="s">
        <v>93</v>
      </c>
      <c r="H1075" t="s">
        <v>54</v>
      </c>
      <c r="I1075" t="s">
        <v>28</v>
      </c>
      <c r="J1075" t="s">
        <v>36</v>
      </c>
      <c r="K1075" t="s">
        <v>71</v>
      </c>
      <c r="L1075" t="s">
        <v>192</v>
      </c>
      <c r="M1075" t="s">
        <v>35</v>
      </c>
      <c r="N1075" s="2">
        <v>40739</v>
      </c>
      <c r="O1075" s="2">
        <v>40740</v>
      </c>
      <c r="P1075">
        <v>11</v>
      </c>
      <c r="Q1075" s="1">
        <v>0.06</v>
      </c>
      <c r="R1075">
        <v>193.17</v>
      </c>
      <c r="S1075">
        <v>19.989999999999998</v>
      </c>
      <c r="T1075">
        <f t="shared" si="16"/>
        <v>2124.87</v>
      </c>
    </row>
    <row r="1076" spans="1:20" x14ac:dyDescent="0.3">
      <c r="A1076">
        <v>1075</v>
      </c>
      <c r="B1076">
        <v>86148</v>
      </c>
      <c r="C1076" t="s">
        <v>2459</v>
      </c>
      <c r="D1076" t="s">
        <v>20</v>
      </c>
      <c r="E1076" t="s">
        <v>21</v>
      </c>
      <c r="F1076" t="s">
        <v>31</v>
      </c>
      <c r="G1076" t="s">
        <v>23</v>
      </c>
      <c r="H1076" t="s">
        <v>33</v>
      </c>
      <c r="I1076" t="s">
        <v>28</v>
      </c>
      <c r="J1076" t="s">
        <v>36</v>
      </c>
      <c r="K1076" t="s">
        <v>1447</v>
      </c>
      <c r="L1076" t="s">
        <v>192</v>
      </c>
      <c r="M1076" t="s">
        <v>143</v>
      </c>
      <c r="N1076" s="2">
        <v>41351</v>
      </c>
      <c r="O1076" s="2">
        <v>41353</v>
      </c>
      <c r="P1076">
        <v>5</v>
      </c>
      <c r="Q1076" s="1">
        <v>0.08</v>
      </c>
      <c r="R1076">
        <v>155.99</v>
      </c>
      <c r="S1076">
        <v>8.08</v>
      </c>
      <c r="T1076">
        <f t="shared" si="16"/>
        <v>779.95</v>
      </c>
    </row>
    <row r="1077" spans="1:20" x14ac:dyDescent="0.3">
      <c r="A1077">
        <v>1076</v>
      </c>
      <c r="B1077">
        <v>86148</v>
      </c>
      <c r="C1077" t="s">
        <v>314</v>
      </c>
      <c r="D1077" t="s">
        <v>20</v>
      </c>
      <c r="E1077" t="s">
        <v>39</v>
      </c>
      <c r="F1077" t="s">
        <v>31</v>
      </c>
      <c r="G1077" t="s">
        <v>23</v>
      </c>
      <c r="H1077" t="s">
        <v>94</v>
      </c>
      <c r="I1077" t="s">
        <v>28</v>
      </c>
      <c r="J1077" t="s">
        <v>36</v>
      </c>
      <c r="K1077" t="s">
        <v>145</v>
      </c>
      <c r="L1077" t="s">
        <v>192</v>
      </c>
      <c r="M1077" t="s">
        <v>141</v>
      </c>
      <c r="N1077" s="2">
        <v>41351</v>
      </c>
      <c r="O1077" s="2">
        <v>41353</v>
      </c>
      <c r="P1077">
        <v>12</v>
      </c>
      <c r="Q1077" s="1">
        <v>0.1</v>
      </c>
      <c r="R1077">
        <v>6.48</v>
      </c>
      <c r="S1077">
        <v>10.050000000000001</v>
      </c>
      <c r="T1077">
        <f t="shared" si="16"/>
        <v>77.760000000000005</v>
      </c>
    </row>
    <row r="1078" spans="1:20" x14ac:dyDescent="0.3">
      <c r="A1078">
        <v>1077</v>
      </c>
      <c r="B1078">
        <v>86153</v>
      </c>
      <c r="C1078" t="s">
        <v>1346</v>
      </c>
      <c r="D1078" t="s">
        <v>20</v>
      </c>
      <c r="E1078" t="s">
        <v>39</v>
      </c>
      <c r="F1078" t="s">
        <v>31</v>
      </c>
      <c r="G1078" t="s">
        <v>23</v>
      </c>
      <c r="H1078" t="s">
        <v>61</v>
      </c>
      <c r="I1078" t="s">
        <v>28</v>
      </c>
      <c r="J1078" t="s">
        <v>36</v>
      </c>
      <c r="K1078" t="s">
        <v>119</v>
      </c>
      <c r="L1078" t="s">
        <v>192</v>
      </c>
      <c r="M1078" t="s">
        <v>367</v>
      </c>
      <c r="N1078" s="2">
        <v>40262</v>
      </c>
      <c r="O1078" s="2">
        <v>40264</v>
      </c>
      <c r="P1078">
        <v>5</v>
      </c>
      <c r="Q1078" s="1">
        <v>7.0000000000000007E-2</v>
      </c>
      <c r="R1078">
        <v>5.68</v>
      </c>
      <c r="S1078">
        <v>1.39</v>
      </c>
      <c r="T1078">
        <f t="shared" si="16"/>
        <v>28.4</v>
      </c>
    </row>
    <row r="1079" spans="1:20" x14ac:dyDescent="0.3">
      <c r="A1079">
        <v>1078</v>
      </c>
      <c r="B1079">
        <v>86153</v>
      </c>
      <c r="C1079" t="s">
        <v>1346</v>
      </c>
      <c r="D1079" t="s">
        <v>20</v>
      </c>
      <c r="E1079" t="s">
        <v>39</v>
      </c>
      <c r="F1079" t="s">
        <v>31</v>
      </c>
      <c r="G1079" t="s">
        <v>23</v>
      </c>
      <c r="H1079" t="s">
        <v>89</v>
      </c>
      <c r="I1079" t="s">
        <v>28</v>
      </c>
      <c r="J1079" t="s">
        <v>36</v>
      </c>
      <c r="K1079" t="s">
        <v>95</v>
      </c>
      <c r="L1079" t="s">
        <v>192</v>
      </c>
      <c r="M1079" t="s">
        <v>106</v>
      </c>
      <c r="N1079" s="2">
        <v>40262</v>
      </c>
      <c r="O1079" s="2">
        <v>40264</v>
      </c>
      <c r="P1079">
        <v>1</v>
      </c>
      <c r="Q1079" s="1">
        <v>0.06</v>
      </c>
      <c r="R1079">
        <v>22.84</v>
      </c>
      <c r="S1079">
        <v>11.54</v>
      </c>
      <c r="T1079">
        <f t="shared" si="16"/>
        <v>22.84</v>
      </c>
    </row>
    <row r="1080" spans="1:20" x14ac:dyDescent="0.3">
      <c r="A1080">
        <v>1079</v>
      </c>
      <c r="B1080">
        <v>86161</v>
      </c>
      <c r="C1080" t="s">
        <v>2001</v>
      </c>
      <c r="D1080" t="s">
        <v>20</v>
      </c>
      <c r="E1080" t="s">
        <v>21</v>
      </c>
      <c r="F1080" t="s">
        <v>40</v>
      </c>
      <c r="G1080" t="s">
        <v>23</v>
      </c>
      <c r="H1080" t="s">
        <v>206</v>
      </c>
      <c r="I1080" t="s">
        <v>28</v>
      </c>
      <c r="J1080" t="s">
        <v>36</v>
      </c>
      <c r="K1080" t="s">
        <v>1108</v>
      </c>
      <c r="L1080" t="s">
        <v>706</v>
      </c>
      <c r="M1080" t="s">
        <v>99</v>
      </c>
      <c r="N1080" s="2">
        <v>41352</v>
      </c>
      <c r="O1080" s="2">
        <v>41354</v>
      </c>
      <c r="P1080">
        <v>6</v>
      </c>
      <c r="Q1080" s="1">
        <v>0.02</v>
      </c>
      <c r="R1080">
        <v>179.99</v>
      </c>
      <c r="S1080">
        <v>13.99</v>
      </c>
      <c r="T1080">
        <f t="shared" si="16"/>
        <v>1079.94</v>
      </c>
    </row>
    <row r="1081" spans="1:20" x14ac:dyDescent="0.3">
      <c r="A1081">
        <v>1080</v>
      </c>
      <c r="B1081">
        <v>85909</v>
      </c>
      <c r="C1081" t="s">
        <v>2413</v>
      </c>
      <c r="D1081" t="s">
        <v>20</v>
      </c>
      <c r="E1081" t="s">
        <v>21</v>
      </c>
      <c r="F1081" t="s">
        <v>31</v>
      </c>
      <c r="G1081" t="s">
        <v>48</v>
      </c>
      <c r="H1081" t="s">
        <v>206</v>
      </c>
      <c r="I1081" t="s">
        <v>28</v>
      </c>
      <c r="J1081" t="s">
        <v>36</v>
      </c>
      <c r="K1081" t="s">
        <v>201</v>
      </c>
      <c r="L1081" t="s">
        <v>192</v>
      </c>
      <c r="M1081" t="s">
        <v>279</v>
      </c>
      <c r="N1081" s="2">
        <v>40832</v>
      </c>
      <c r="O1081" s="2">
        <v>40836</v>
      </c>
      <c r="P1081">
        <v>4</v>
      </c>
      <c r="Q1081" s="1">
        <v>0.06</v>
      </c>
      <c r="R1081">
        <v>115.99</v>
      </c>
      <c r="S1081">
        <v>4.2300000000000004</v>
      </c>
      <c r="T1081">
        <f t="shared" si="16"/>
        <v>463.96</v>
      </c>
    </row>
    <row r="1082" spans="1:20" x14ac:dyDescent="0.3">
      <c r="A1082">
        <v>1081</v>
      </c>
      <c r="B1082">
        <v>86169</v>
      </c>
      <c r="C1082" t="s">
        <v>1468</v>
      </c>
      <c r="D1082" t="s">
        <v>20</v>
      </c>
      <c r="E1082" t="s">
        <v>39</v>
      </c>
      <c r="F1082" t="s">
        <v>40</v>
      </c>
      <c r="G1082" t="s">
        <v>41</v>
      </c>
      <c r="H1082" t="s">
        <v>54</v>
      </c>
      <c r="I1082" t="s">
        <v>28</v>
      </c>
      <c r="J1082" t="s">
        <v>36</v>
      </c>
      <c r="K1082" t="s">
        <v>55</v>
      </c>
      <c r="L1082" t="s">
        <v>192</v>
      </c>
      <c r="M1082" t="s">
        <v>342</v>
      </c>
      <c r="N1082" s="2">
        <v>41063</v>
      </c>
      <c r="O1082" s="2">
        <v>41064</v>
      </c>
      <c r="P1082">
        <v>14</v>
      </c>
      <c r="Q1082" s="1">
        <v>0.03</v>
      </c>
      <c r="R1082">
        <v>5.99</v>
      </c>
      <c r="S1082">
        <v>4.92</v>
      </c>
      <c r="T1082">
        <f t="shared" si="16"/>
        <v>83.86</v>
      </c>
    </row>
    <row r="1083" spans="1:20" x14ac:dyDescent="0.3">
      <c r="A1083">
        <v>1082</v>
      </c>
      <c r="B1083">
        <v>86169</v>
      </c>
      <c r="C1083" t="s">
        <v>1394</v>
      </c>
      <c r="D1083" t="s">
        <v>20</v>
      </c>
      <c r="E1083" t="s">
        <v>39</v>
      </c>
      <c r="F1083" t="s">
        <v>40</v>
      </c>
      <c r="G1083" t="s">
        <v>41</v>
      </c>
      <c r="H1083" t="s">
        <v>42</v>
      </c>
      <c r="I1083" t="s">
        <v>28</v>
      </c>
      <c r="J1083" t="s">
        <v>36</v>
      </c>
      <c r="K1083" t="s">
        <v>154</v>
      </c>
      <c r="L1083" t="s">
        <v>44</v>
      </c>
      <c r="M1083" t="s">
        <v>175</v>
      </c>
      <c r="N1083" s="2">
        <v>41063</v>
      </c>
      <c r="O1083" s="2">
        <v>41064</v>
      </c>
      <c r="P1083">
        <v>7</v>
      </c>
      <c r="Q1083" s="1">
        <v>0.05</v>
      </c>
      <c r="R1083">
        <v>5.81</v>
      </c>
      <c r="S1083">
        <v>3.37</v>
      </c>
      <c r="T1083">
        <f t="shared" si="16"/>
        <v>40.669999999999995</v>
      </c>
    </row>
    <row r="1084" spans="1:20" x14ac:dyDescent="0.3">
      <c r="A1084">
        <v>1083</v>
      </c>
      <c r="B1084">
        <v>86177</v>
      </c>
      <c r="C1084" t="s">
        <v>446</v>
      </c>
      <c r="D1084" t="s">
        <v>20</v>
      </c>
      <c r="E1084" t="s">
        <v>39</v>
      </c>
      <c r="F1084" t="s">
        <v>47</v>
      </c>
      <c r="G1084" t="s">
        <v>48</v>
      </c>
      <c r="H1084" t="s">
        <v>89</v>
      </c>
      <c r="I1084" t="s">
        <v>28</v>
      </c>
      <c r="J1084" t="s">
        <v>36</v>
      </c>
      <c r="K1084" t="s">
        <v>170</v>
      </c>
      <c r="L1084" t="s">
        <v>44</v>
      </c>
      <c r="M1084" t="s">
        <v>167</v>
      </c>
      <c r="N1084" s="2">
        <v>40907</v>
      </c>
      <c r="O1084" s="2">
        <v>40999</v>
      </c>
      <c r="P1084">
        <v>10</v>
      </c>
      <c r="Q1084" s="1">
        <v>0.02</v>
      </c>
      <c r="R1084">
        <v>2.21</v>
      </c>
      <c r="S1084">
        <v>1</v>
      </c>
      <c r="T1084">
        <f t="shared" si="16"/>
        <v>22.1</v>
      </c>
    </row>
    <row r="1085" spans="1:20" x14ac:dyDescent="0.3">
      <c r="A1085">
        <v>1084</v>
      </c>
      <c r="B1085">
        <v>86181</v>
      </c>
      <c r="C1085" t="s">
        <v>1496</v>
      </c>
      <c r="D1085" t="s">
        <v>20</v>
      </c>
      <c r="E1085" t="s">
        <v>21</v>
      </c>
      <c r="F1085" t="s">
        <v>22</v>
      </c>
      <c r="G1085" t="s">
        <v>48</v>
      </c>
      <c r="H1085" t="s">
        <v>24</v>
      </c>
      <c r="I1085" t="s">
        <v>28</v>
      </c>
      <c r="J1085" t="s">
        <v>36</v>
      </c>
      <c r="K1085" t="s">
        <v>198</v>
      </c>
      <c r="L1085" t="s">
        <v>44</v>
      </c>
      <c r="M1085" t="s">
        <v>199</v>
      </c>
      <c r="N1085" s="2">
        <v>40342</v>
      </c>
      <c r="O1085" s="2">
        <v>40347</v>
      </c>
      <c r="P1085">
        <v>6</v>
      </c>
      <c r="Q1085" s="1">
        <v>0</v>
      </c>
      <c r="R1085">
        <v>85.99</v>
      </c>
      <c r="S1085">
        <v>0.99</v>
      </c>
      <c r="T1085">
        <f t="shared" si="16"/>
        <v>515.93999999999994</v>
      </c>
    </row>
    <row r="1086" spans="1:20" x14ac:dyDescent="0.3">
      <c r="A1086">
        <v>1085</v>
      </c>
      <c r="B1086">
        <v>86186</v>
      </c>
      <c r="C1086" t="s">
        <v>107</v>
      </c>
      <c r="D1086" t="s">
        <v>578</v>
      </c>
      <c r="E1086" t="s">
        <v>187</v>
      </c>
      <c r="F1086" t="s">
        <v>40</v>
      </c>
      <c r="G1086" t="s">
        <v>41</v>
      </c>
      <c r="H1086" t="s">
        <v>217</v>
      </c>
      <c r="I1086" t="s">
        <v>28</v>
      </c>
      <c r="J1086" t="s">
        <v>36</v>
      </c>
      <c r="K1086" t="s">
        <v>282</v>
      </c>
      <c r="L1086" t="s">
        <v>330</v>
      </c>
      <c r="M1086" t="s">
        <v>469</v>
      </c>
      <c r="N1086" s="2">
        <v>40805</v>
      </c>
      <c r="O1086" s="2">
        <v>40807</v>
      </c>
      <c r="P1086">
        <v>15</v>
      </c>
      <c r="Q1086" s="1">
        <v>0.02</v>
      </c>
      <c r="R1086">
        <v>48.58</v>
      </c>
      <c r="S1086">
        <v>54.11</v>
      </c>
      <c r="T1086">
        <f t="shared" si="16"/>
        <v>728.69999999999993</v>
      </c>
    </row>
    <row r="1087" spans="1:20" x14ac:dyDescent="0.3">
      <c r="A1087">
        <v>1086</v>
      </c>
      <c r="B1087">
        <v>86186</v>
      </c>
      <c r="C1087" t="s">
        <v>107</v>
      </c>
      <c r="D1087" t="s">
        <v>20</v>
      </c>
      <c r="E1087" t="s">
        <v>21</v>
      </c>
      <c r="F1087" t="s">
        <v>40</v>
      </c>
      <c r="G1087" t="s">
        <v>41</v>
      </c>
      <c r="H1087" t="s">
        <v>33</v>
      </c>
      <c r="I1087" t="s">
        <v>28</v>
      </c>
      <c r="J1087" t="s">
        <v>36</v>
      </c>
      <c r="K1087" t="s">
        <v>1111</v>
      </c>
      <c r="L1087" t="s">
        <v>26</v>
      </c>
      <c r="M1087" t="s">
        <v>393</v>
      </c>
      <c r="N1087" s="2">
        <v>40805</v>
      </c>
      <c r="O1087" s="2">
        <v>40805</v>
      </c>
      <c r="P1087">
        <v>15</v>
      </c>
      <c r="Q1087" s="1">
        <v>7.0000000000000007E-2</v>
      </c>
      <c r="R1087">
        <v>39.479999999999997</v>
      </c>
      <c r="S1087">
        <v>1.99</v>
      </c>
      <c r="T1087">
        <f t="shared" si="16"/>
        <v>592.19999999999993</v>
      </c>
    </row>
    <row r="1088" spans="1:20" x14ac:dyDescent="0.3">
      <c r="A1088">
        <v>1087</v>
      </c>
      <c r="B1088">
        <v>86192</v>
      </c>
      <c r="C1088" t="s">
        <v>872</v>
      </c>
      <c r="D1088" t="s">
        <v>578</v>
      </c>
      <c r="E1088" t="s">
        <v>187</v>
      </c>
      <c r="F1088" t="s">
        <v>22</v>
      </c>
      <c r="G1088" t="s">
        <v>93</v>
      </c>
      <c r="H1088" t="s">
        <v>219</v>
      </c>
      <c r="I1088" t="s">
        <v>28</v>
      </c>
      <c r="J1088" t="s">
        <v>36</v>
      </c>
      <c r="K1088" t="s">
        <v>189</v>
      </c>
      <c r="L1088" t="s">
        <v>330</v>
      </c>
      <c r="M1088" t="s">
        <v>123</v>
      </c>
      <c r="N1088" s="2">
        <v>40530</v>
      </c>
      <c r="O1088" s="2">
        <v>40531</v>
      </c>
      <c r="P1088">
        <v>14</v>
      </c>
      <c r="Q1088" s="1">
        <v>0.08</v>
      </c>
      <c r="R1088">
        <v>124.49</v>
      </c>
      <c r="S1088">
        <v>51.94</v>
      </c>
      <c r="T1088">
        <f t="shared" si="16"/>
        <v>1742.86</v>
      </c>
    </row>
    <row r="1089" spans="1:20" x14ac:dyDescent="0.3">
      <c r="A1089">
        <v>1088</v>
      </c>
      <c r="B1089">
        <v>86202</v>
      </c>
      <c r="C1089" t="s">
        <v>2454</v>
      </c>
      <c r="D1089" t="s">
        <v>578</v>
      </c>
      <c r="E1089" t="s">
        <v>187</v>
      </c>
      <c r="F1089" t="s">
        <v>47</v>
      </c>
      <c r="G1089" t="s">
        <v>48</v>
      </c>
      <c r="H1089" t="s">
        <v>219</v>
      </c>
      <c r="I1089" t="s">
        <v>28</v>
      </c>
      <c r="J1089" t="s">
        <v>36</v>
      </c>
      <c r="K1089" t="s">
        <v>113</v>
      </c>
      <c r="L1089" t="s">
        <v>330</v>
      </c>
      <c r="M1089" t="s">
        <v>114</v>
      </c>
      <c r="N1089" s="2">
        <v>41335</v>
      </c>
      <c r="O1089" s="2">
        <v>41342</v>
      </c>
      <c r="P1089">
        <v>13</v>
      </c>
      <c r="Q1089" s="1">
        <v>0.02</v>
      </c>
      <c r="R1089">
        <v>146.05000000000001</v>
      </c>
      <c r="S1089">
        <v>80.2</v>
      </c>
      <c r="T1089">
        <f t="shared" si="16"/>
        <v>1898.65</v>
      </c>
    </row>
    <row r="1090" spans="1:20" x14ac:dyDescent="0.3">
      <c r="A1090">
        <v>1089</v>
      </c>
      <c r="B1090">
        <v>86207</v>
      </c>
      <c r="C1090" t="s">
        <v>848</v>
      </c>
      <c r="D1090" t="s">
        <v>20</v>
      </c>
      <c r="E1090" t="s">
        <v>39</v>
      </c>
      <c r="F1090" t="s">
        <v>31</v>
      </c>
      <c r="G1090" t="s">
        <v>41</v>
      </c>
      <c r="H1090" t="s">
        <v>54</v>
      </c>
      <c r="I1090" t="s">
        <v>28</v>
      </c>
      <c r="J1090" t="s">
        <v>36</v>
      </c>
      <c r="K1090" t="s">
        <v>149</v>
      </c>
      <c r="L1090" t="s">
        <v>192</v>
      </c>
      <c r="M1090" t="s">
        <v>106</v>
      </c>
      <c r="N1090" s="2">
        <v>40932</v>
      </c>
      <c r="O1090" s="2">
        <v>40934</v>
      </c>
      <c r="P1090">
        <v>1</v>
      </c>
      <c r="Q1090" s="1">
        <v>0.02</v>
      </c>
      <c r="R1090">
        <v>3.69</v>
      </c>
      <c r="S1090">
        <v>0.5</v>
      </c>
      <c r="T1090">
        <f t="shared" si="16"/>
        <v>3.69</v>
      </c>
    </row>
    <row r="1091" spans="1:20" x14ac:dyDescent="0.3">
      <c r="A1091">
        <v>1090</v>
      </c>
      <c r="B1091">
        <v>86207</v>
      </c>
      <c r="C1091" t="s">
        <v>848</v>
      </c>
      <c r="D1091" t="s">
        <v>20</v>
      </c>
      <c r="E1091" t="s">
        <v>39</v>
      </c>
      <c r="F1091" t="s">
        <v>31</v>
      </c>
      <c r="G1091" t="s">
        <v>41</v>
      </c>
      <c r="H1091" t="s">
        <v>54</v>
      </c>
      <c r="I1091" t="s">
        <v>28</v>
      </c>
      <c r="J1091" t="s">
        <v>36</v>
      </c>
      <c r="K1091" t="s">
        <v>68</v>
      </c>
      <c r="L1091" t="s">
        <v>44</v>
      </c>
      <c r="M1091" t="s">
        <v>367</v>
      </c>
      <c r="N1091" s="2">
        <v>40932</v>
      </c>
      <c r="O1091" s="2">
        <v>40934</v>
      </c>
      <c r="P1091">
        <v>1</v>
      </c>
      <c r="Q1091" s="1">
        <v>0.09</v>
      </c>
      <c r="R1091">
        <v>3.85</v>
      </c>
      <c r="S1091">
        <v>0.7</v>
      </c>
      <c r="T1091">
        <f t="shared" ref="T1091:T1154" si="17">R1091*P1091</f>
        <v>3.85</v>
      </c>
    </row>
    <row r="1092" spans="1:20" x14ac:dyDescent="0.3">
      <c r="A1092">
        <v>1091</v>
      </c>
      <c r="B1092">
        <v>86219</v>
      </c>
      <c r="C1092" t="s">
        <v>1010</v>
      </c>
      <c r="D1092" t="s">
        <v>20</v>
      </c>
      <c r="E1092" t="s">
        <v>39</v>
      </c>
      <c r="F1092" t="s">
        <v>40</v>
      </c>
      <c r="G1092" t="s">
        <v>32</v>
      </c>
      <c r="H1092" t="s">
        <v>61</v>
      </c>
      <c r="I1092" t="s">
        <v>28</v>
      </c>
      <c r="J1092" t="s">
        <v>36</v>
      </c>
      <c r="K1092" t="s">
        <v>98</v>
      </c>
      <c r="L1092" t="s">
        <v>706</v>
      </c>
      <c r="M1092" t="s">
        <v>75</v>
      </c>
      <c r="N1092" s="2">
        <v>41623</v>
      </c>
      <c r="O1092" s="2">
        <v>41626</v>
      </c>
      <c r="P1092">
        <v>23</v>
      </c>
      <c r="Q1092" s="1">
        <v>0.06</v>
      </c>
      <c r="R1092">
        <v>11.7</v>
      </c>
      <c r="S1092">
        <v>6.96</v>
      </c>
      <c r="T1092">
        <f t="shared" si="17"/>
        <v>269.09999999999997</v>
      </c>
    </row>
    <row r="1093" spans="1:20" x14ac:dyDescent="0.3">
      <c r="A1093">
        <v>1092</v>
      </c>
      <c r="B1093">
        <v>86223</v>
      </c>
      <c r="C1093" t="s">
        <v>1524</v>
      </c>
      <c r="D1093" t="s">
        <v>38</v>
      </c>
      <c r="E1093" t="s">
        <v>21</v>
      </c>
      <c r="F1093" t="s">
        <v>31</v>
      </c>
      <c r="G1093" t="s">
        <v>48</v>
      </c>
      <c r="H1093" t="s">
        <v>24</v>
      </c>
      <c r="I1093" t="s">
        <v>28</v>
      </c>
      <c r="J1093" t="s">
        <v>36</v>
      </c>
      <c r="K1093" t="s">
        <v>204</v>
      </c>
      <c r="L1093" t="s">
        <v>192</v>
      </c>
      <c r="M1093" t="s">
        <v>178</v>
      </c>
      <c r="N1093" s="2">
        <v>40812</v>
      </c>
      <c r="O1093" s="2">
        <v>40817</v>
      </c>
      <c r="P1093">
        <v>9</v>
      </c>
      <c r="Q1093" s="1">
        <v>0.01</v>
      </c>
      <c r="R1093">
        <v>65.989999999999995</v>
      </c>
      <c r="S1093">
        <v>7.69</v>
      </c>
      <c r="T1093">
        <f t="shared" si="17"/>
        <v>593.91</v>
      </c>
    </row>
    <row r="1094" spans="1:20" x14ac:dyDescent="0.3">
      <c r="A1094">
        <v>1093</v>
      </c>
      <c r="B1094">
        <v>86227</v>
      </c>
      <c r="C1094" t="s">
        <v>473</v>
      </c>
      <c r="D1094" t="s">
        <v>578</v>
      </c>
      <c r="E1094" t="s">
        <v>21</v>
      </c>
      <c r="F1094" t="s">
        <v>47</v>
      </c>
      <c r="G1094" t="s">
        <v>93</v>
      </c>
      <c r="H1094" t="s">
        <v>24</v>
      </c>
      <c r="I1094" t="s">
        <v>28</v>
      </c>
      <c r="J1094" t="s">
        <v>36</v>
      </c>
      <c r="K1094" t="s">
        <v>201</v>
      </c>
      <c r="L1094" t="s">
        <v>283</v>
      </c>
      <c r="M1094" t="s">
        <v>111</v>
      </c>
      <c r="N1094" s="2">
        <v>40214</v>
      </c>
      <c r="O1094" s="2">
        <v>40215</v>
      </c>
      <c r="P1094">
        <v>10</v>
      </c>
      <c r="Q1094" s="1">
        <v>7.0000000000000007E-2</v>
      </c>
      <c r="R1094">
        <v>500.98</v>
      </c>
      <c r="S1094">
        <v>28.14</v>
      </c>
      <c r="T1094">
        <f t="shared" si="17"/>
        <v>5009.8</v>
      </c>
    </row>
    <row r="1095" spans="1:20" x14ac:dyDescent="0.3">
      <c r="A1095">
        <v>1094</v>
      </c>
      <c r="B1095">
        <v>86227</v>
      </c>
      <c r="C1095" t="s">
        <v>473</v>
      </c>
      <c r="D1095" t="s">
        <v>20</v>
      </c>
      <c r="E1095" t="s">
        <v>39</v>
      </c>
      <c r="F1095" t="s">
        <v>47</v>
      </c>
      <c r="G1095" t="s">
        <v>93</v>
      </c>
      <c r="H1095" t="s">
        <v>61</v>
      </c>
      <c r="I1095" t="s">
        <v>28</v>
      </c>
      <c r="J1095" t="s">
        <v>36</v>
      </c>
      <c r="K1095" t="s">
        <v>170</v>
      </c>
      <c r="L1095" t="s">
        <v>192</v>
      </c>
      <c r="M1095" t="s">
        <v>167</v>
      </c>
      <c r="N1095" s="2">
        <v>40214</v>
      </c>
      <c r="O1095" s="2">
        <v>40216</v>
      </c>
      <c r="P1095">
        <v>1</v>
      </c>
      <c r="Q1095" s="1">
        <v>0.1</v>
      </c>
      <c r="R1095">
        <v>178.47</v>
      </c>
      <c r="S1095">
        <v>19.989999999999998</v>
      </c>
      <c r="T1095">
        <f t="shared" si="17"/>
        <v>178.47</v>
      </c>
    </row>
    <row r="1096" spans="1:20" x14ac:dyDescent="0.3">
      <c r="A1096">
        <v>1095</v>
      </c>
      <c r="B1096">
        <v>86239</v>
      </c>
      <c r="C1096" t="s">
        <v>527</v>
      </c>
      <c r="D1096" t="s">
        <v>20</v>
      </c>
      <c r="E1096" t="s">
        <v>39</v>
      </c>
      <c r="F1096" t="s">
        <v>22</v>
      </c>
      <c r="G1096" t="s">
        <v>41</v>
      </c>
      <c r="H1096" t="s">
        <v>61</v>
      </c>
      <c r="I1096" t="s">
        <v>28</v>
      </c>
      <c r="J1096" t="s">
        <v>36</v>
      </c>
      <c r="K1096" t="s">
        <v>184</v>
      </c>
      <c r="L1096" t="s">
        <v>192</v>
      </c>
      <c r="M1096" t="s">
        <v>199</v>
      </c>
      <c r="N1096" s="2">
        <v>41212</v>
      </c>
      <c r="O1096" s="2">
        <v>41212</v>
      </c>
      <c r="P1096">
        <v>4</v>
      </c>
      <c r="Q1096" s="1">
        <v>0.09</v>
      </c>
      <c r="R1096">
        <v>4.9800000000000004</v>
      </c>
      <c r="S1096">
        <v>4.8600000000000003</v>
      </c>
      <c r="T1096">
        <f t="shared" si="17"/>
        <v>19.920000000000002</v>
      </c>
    </row>
    <row r="1097" spans="1:20" x14ac:dyDescent="0.3">
      <c r="A1097">
        <v>1096</v>
      </c>
      <c r="B1097">
        <v>86239</v>
      </c>
      <c r="C1097" t="s">
        <v>527</v>
      </c>
      <c r="D1097" t="s">
        <v>20</v>
      </c>
      <c r="E1097" t="s">
        <v>39</v>
      </c>
      <c r="F1097" t="s">
        <v>22</v>
      </c>
      <c r="G1097" t="s">
        <v>41</v>
      </c>
      <c r="H1097" t="s">
        <v>78</v>
      </c>
      <c r="I1097" t="s">
        <v>28</v>
      </c>
      <c r="J1097" t="s">
        <v>36</v>
      </c>
      <c r="K1097" t="s">
        <v>145</v>
      </c>
      <c r="L1097" t="s">
        <v>192</v>
      </c>
      <c r="M1097" t="s">
        <v>27</v>
      </c>
      <c r="N1097" s="2">
        <v>41212</v>
      </c>
      <c r="O1097" s="2">
        <v>41214</v>
      </c>
      <c r="P1097">
        <v>3</v>
      </c>
      <c r="Q1097" s="1">
        <v>0.03</v>
      </c>
      <c r="R1097">
        <v>5.78</v>
      </c>
      <c r="S1097">
        <v>5.37</v>
      </c>
      <c r="T1097">
        <f t="shared" si="17"/>
        <v>17.34</v>
      </c>
    </row>
    <row r="1098" spans="1:20" x14ac:dyDescent="0.3">
      <c r="A1098">
        <v>1097</v>
      </c>
      <c r="B1098">
        <v>86022</v>
      </c>
      <c r="C1098" t="s">
        <v>2197</v>
      </c>
      <c r="D1098" t="s">
        <v>20</v>
      </c>
      <c r="E1098" t="s">
        <v>21</v>
      </c>
      <c r="F1098" t="s">
        <v>47</v>
      </c>
      <c r="G1098" t="s">
        <v>93</v>
      </c>
      <c r="H1098" t="s">
        <v>24</v>
      </c>
      <c r="I1098" t="s">
        <v>28</v>
      </c>
      <c r="J1098" t="s">
        <v>36</v>
      </c>
      <c r="K1098" t="s">
        <v>1114</v>
      </c>
      <c r="L1098" t="s">
        <v>192</v>
      </c>
      <c r="M1098" t="s">
        <v>134</v>
      </c>
      <c r="N1098" s="2">
        <v>41141</v>
      </c>
      <c r="O1098" s="2">
        <v>41143</v>
      </c>
      <c r="P1098">
        <v>11</v>
      </c>
      <c r="Q1098" s="1">
        <v>0.09</v>
      </c>
      <c r="R1098">
        <v>65.989999999999995</v>
      </c>
      <c r="S1098">
        <v>19.989999999999998</v>
      </c>
      <c r="T1098">
        <f t="shared" si="17"/>
        <v>725.89</v>
      </c>
    </row>
    <row r="1099" spans="1:20" x14ac:dyDescent="0.3">
      <c r="A1099">
        <v>1098</v>
      </c>
      <c r="B1099">
        <v>86254</v>
      </c>
      <c r="C1099" t="s">
        <v>942</v>
      </c>
      <c r="D1099" t="s">
        <v>20</v>
      </c>
      <c r="E1099" t="s">
        <v>187</v>
      </c>
      <c r="F1099" t="s">
        <v>22</v>
      </c>
      <c r="G1099" t="s">
        <v>41</v>
      </c>
      <c r="H1099" t="s">
        <v>217</v>
      </c>
      <c r="I1099" t="s">
        <v>28</v>
      </c>
      <c r="J1099" t="s">
        <v>36</v>
      </c>
      <c r="K1099" t="s">
        <v>291</v>
      </c>
      <c r="L1099" t="s">
        <v>192</v>
      </c>
      <c r="M1099" t="s">
        <v>190</v>
      </c>
      <c r="N1099" s="2">
        <v>41109</v>
      </c>
      <c r="O1099" s="2">
        <v>41111</v>
      </c>
      <c r="P1099">
        <v>15</v>
      </c>
      <c r="Q1099" s="1">
        <v>0.02</v>
      </c>
      <c r="R1099">
        <v>7.38</v>
      </c>
      <c r="S1099">
        <v>5.21</v>
      </c>
      <c r="T1099">
        <f t="shared" si="17"/>
        <v>110.7</v>
      </c>
    </row>
    <row r="1100" spans="1:20" x14ac:dyDescent="0.3">
      <c r="A1100">
        <v>1099</v>
      </c>
      <c r="B1100">
        <v>86262</v>
      </c>
      <c r="C1100" t="s">
        <v>1984</v>
      </c>
      <c r="D1100" t="s">
        <v>38</v>
      </c>
      <c r="E1100" t="s">
        <v>39</v>
      </c>
      <c r="F1100" t="s">
        <v>31</v>
      </c>
      <c r="G1100" t="s">
        <v>32</v>
      </c>
      <c r="H1100" t="s">
        <v>61</v>
      </c>
      <c r="I1100" t="s">
        <v>28</v>
      </c>
      <c r="J1100" t="s">
        <v>36</v>
      </c>
      <c r="K1100" t="s">
        <v>136</v>
      </c>
      <c r="L1100" t="s">
        <v>26</v>
      </c>
      <c r="M1100" t="s">
        <v>35</v>
      </c>
      <c r="N1100" s="2">
        <v>40972</v>
      </c>
      <c r="O1100" s="2">
        <v>40973</v>
      </c>
      <c r="P1100">
        <v>8</v>
      </c>
      <c r="Q1100" s="1">
        <v>0.05</v>
      </c>
      <c r="R1100">
        <v>34.58</v>
      </c>
      <c r="S1100">
        <v>8.99</v>
      </c>
      <c r="T1100">
        <f t="shared" si="17"/>
        <v>276.64</v>
      </c>
    </row>
    <row r="1101" spans="1:20" x14ac:dyDescent="0.3">
      <c r="A1101">
        <v>1100</v>
      </c>
      <c r="B1101">
        <v>86262</v>
      </c>
      <c r="C1101" t="s">
        <v>1984</v>
      </c>
      <c r="D1101" t="s">
        <v>20</v>
      </c>
      <c r="E1101" t="s">
        <v>39</v>
      </c>
      <c r="F1101" t="s">
        <v>31</v>
      </c>
      <c r="G1101" t="s">
        <v>32</v>
      </c>
      <c r="H1101" t="s">
        <v>94</v>
      </c>
      <c r="I1101" t="s">
        <v>28</v>
      </c>
      <c r="J1101" t="s">
        <v>36</v>
      </c>
      <c r="K1101" t="s">
        <v>129</v>
      </c>
      <c r="L1101" t="s">
        <v>192</v>
      </c>
      <c r="M1101" t="s">
        <v>35</v>
      </c>
      <c r="N1101" s="2">
        <v>40972</v>
      </c>
      <c r="O1101" s="2">
        <v>40974</v>
      </c>
      <c r="P1101">
        <v>10</v>
      </c>
      <c r="Q1101" s="1">
        <v>0.05</v>
      </c>
      <c r="R1101">
        <v>15.7</v>
      </c>
      <c r="S1101">
        <v>11.25</v>
      </c>
      <c r="T1101">
        <f t="shared" si="17"/>
        <v>157</v>
      </c>
    </row>
    <row r="1102" spans="1:20" x14ac:dyDescent="0.3">
      <c r="A1102">
        <v>1101</v>
      </c>
      <c r="B1102">
        <v>86265</v>
      </c>
      <c r="C1102" t="s">
        <v>1270</v>
      </c>
      <c r="D1102" t="s">
        <v>20</v>
      </c>
      <c r="E1102" t="s">
        <v>39</v>
      </c>
      <c r="F1102" t="s">
        <v>31</v>
      </c>
      <c r="G1102" t="s">
        <v>48</v>
      </c>
      <c r="H1102" t="s">
        <v>89</v>
      </c>
      <c r="I1102" t="s">
        <v>28</v>
      </c>
      <c r="J1102" t="s">
        <v>36</v>
      </c>
      <c r="K1102" t="s">
        <v>43</v>
      </c>
      <c r="L1102" t="s">
        <v>44</v>
      </c>
      <c r="M1102" t="s">
        <v>121</v>
      </c>
      <c r="N1102" s="2">
        <v>41269</v>
      </c>
      <c r="O1102" s="2">
        <v>41271</v>
      </c>
      <c r="P1102">
        <v>21</v>
      </c>
      <c r="Q1102" s="1">
        <v>0.09</v>
      </c>
      <c r="R1102">
        <v>6.08</v>
      </c>
      <c r="S1102">
        <v>1.82</v>
      </c>
      <c r="T1102">
        <f t="shared" si="17"/>
        <v>127.68</v>
      </c>
    </row>
    <row r="1103" spans="1:20" x14ac:dyDescent="0.3">
      <c r="A1103">
        <v>1102</v>
      </c>
      <c r="B1103">
        <v>86277</v>
      </c>
      <c r="C1103" t="s">
        <v>1707</v>
      </c>
      <c r="D1103" t="s">
        <v>20</v>
      </c>
      <c r="E1103" t="s">
        <v>21</v>
      </c>
      <c r="F1103" t="s">
        <v>31</v>
      </c>
      <c r="G1103" t="s">
        <v>41</v>
      </c>
      <c r="H1103" t="s">
        <v>206</v>
      </c>
      <c r="I1103" t="s">
        <v>28</v>
      </c>
      <c r="J1103" t="s">
        <v>36</v>
      </c>
      <c r="K1103" t="s">
        <v>204</v>
      </c>
      <c r="L1103" t="s">
        <v>192</v>
      </c>
      <c r="M1103" t="s">
        <v>139</v>
      </c>
      <c r="N1103" s="2">
        <v>41554</v>
      </c>
      <c r="O1103" s="2">
        <v>41556</v>
      </c>
      <c r="P1103">
        <v>23</v>
      </c>
      <c r="Q1103" s="1">
        <v>0.01</v>
      </c>
      <c r="R1103">
        <v>115.99</v>
      </c>
      <c r="S1103">
        <v>5.26</v>
      </c>
      <c r="T1103">
        <f t="shared" si="17"/>
        <v>2667.77</v>
      </c>
    </row>
    <row r="1104" spans="1:20" x14ac:dyDescent="0.3">
      <c r="A1104">
        <v>1103</v>
      </c>
      <c r="B1104">
        <v>86282</v>
      </c>
      <c r="C1104" t="s">
        <v>1515</v>
      </c>
      <c r="D1104" t="s">
        <v>20</v>
      </c>
      <c r="E1104" t="s">
        <v>21</v>
      </c>
      <c r="F1104" t="s">
        <v>47</v>
      </c>
      <c r="G1104" t="s">
        <v>41</v>
      </c>
      <c r="H1104" t="s">
        <v>33</v>
      </c>
      <c r="I1104" t="s">
        <v>28</v>
      </c>
      <c r="J1104" t="s">
        <v>36</v>
      </c>
      <c r="K1104" t="s">
        <v>1111</v>
      </c>
      <c r="L1104" t="s">
        <v>192</v>
      </c>
      <c r="M1104" t="s">
        <v>111</v>
      </c>
      <c r="N1104" s="2">
        <v>41100</v>
      </c>
      <c r="O1104" s="2">
        <v>41102</v>
      </c>
      <c r="P1104">
        <v>10</v>
      </c>
      <c r="Q1104" s="1">
        <v>0.08</v>
      </c>
      <c r="R1104">
        <v>195.99</v>
      </c>
      <c r="S1104">
        <v>3.99</v>
      </c>
      <c r="T1104">
        <f t="shared" si="17"/>
        <v>1959.9</v>
      </c>
    </row>
    <row r="1105" spans="1:20" x14ac:dyDescent="0.3">
      <c r="A1105">
        <v>1104</v>
      </c>
      <c r="B1105">
        <v>86290</v>
      </c>
      <c r="C1105" t="s">
        <v>1822</v>
      </c>
      <c r="D1105" t="s">
        <v>20</v>
      </c>
      <c r="E1105" t="s">
        <v>39</v>
      </c>
      <c r="F1105" t="s">
        <v>22</v>
      </c>
      <c r="G1105" t="s">
        <v>23</v>
      </c>
      <c r="H1105" t="s">
        <v>54</v>
      </c>
      <c r="I1105" t="s">
        <v>28</v>
      </c>
      <c r="J1105" t="s">
        <v>36</v>
      </c>
      <c r="K1105" t="s">
        <v>74</v>
      </c>
      <c r="L1105" t="s">
        <v>192</v>
      </c>
      <c r="M1105" t="s">
        <v>444</v>
      </c>
      <c r="N1105" s="2">
        <v>41503</v>
      </c>
      <c r="O1105" s="2">
        <v>41504</v>
      </c>
      <c r="P1105">
        <v>10</v>
      </c>
      <c r="Q1105" s="1">
        <v>7.0000000000000007E-2</v>
      </c>
      <c r="R1105">
        <v>10.89</v>
      </c>
      <c r="S1105">
        <v>4.5</v>
      </c>
      <c r="T1105">
        <f t="shared" si="17"/>
        <v>108.9</v>
      </c>
    </row>
    <row r="1106" spans="1:20" x14ac:dyDescent="0.3">
      <c r="A1106">
        <v>1105</v>
      </c>
      <c r="B1106">
        <v>86295</v>
      </c>
      <c r="C1106" t="s">
        <v>1972</v>
      </c>
      <c r="D1106" t="s">
        <v>20</v>
      </c>
      <c r="E1106" t="s">
        <v>187</v>
      </c>
      <c r="F1106" t="s">
        <v>31</v>
      </c>
      <c r="G1106" t="s">
        <v>48</v>
      </c>
      <c r="H1106" t="s">
        <v>225</v>
      </c>
      <c r="I1106" t="s">
        <v>28</v>
      </c>
      <c r="J1106" t="s">
        <v>36</v>
      </c>
      <c r="K1106" t="s">
        <v>98</v>
      </c>
      <c r="L1106" t="s">
        <v>746</v>
      </c>
      <c r="M1106" t="s">
        <v>367</v>
      </c>
      <c r="N1106" s="2">
        <v>41048</v>
      </c>
      <c r="O1106" s="2">
        <v>41048</v>
      </c>
      <c r="P1106">
        <v>2</v>
      </c>
      <c r="Q1106" s="1">
        <v>0.06</v>
      </c>
      <c r="R1106">
        <v>218.08</v>
      </c>
      <c r="S1106">
        <v>18.059999999999999</v>
      </c>
      <c r="T1106">
        <f t="shared" si="17"/>
        <v>436.16</v>
      </c>
    </row>
    <row r="1107" spans="1:20" x14ac:dyDescent="0.3">
      <c r="A1107">
        <v>1106</v>
      </c>
      <c r="B1107">
        <v>86295</v>
      </c>
      <c r="C1107" t="s">
        <v>1972</v>
      </c>
      <c r="D1107" t="s">
        <v>38</v>
      </c>
      <c r="E1107" t="s">
        <v>39</v>
      </c>
      <c r="F1107" t="s">
        <v>31</v>
      </c>
      <c r="G1107" t="s">
        <v>48</v>
      </c>
      <c r="H1107" t="s">
        <v>42</v>
      </c>
      <c r="I1107" t="s">
        <v>28</v>
      </c>
      <c r="J1107" t="s">
        <v>36</v>
      </c>
      <c r="K1107" t="s">
        <v>101</v>
      </c>
      <c r="L1107" t="s">
        <v>192</v>
      </c>
      <c r="M1107" t="s">
        <v>178</v>
      </c>
      <c r="N1107" s="2">
        <v>41048</v>
      </c>
      <c r="O1107" s="2">
        <v>41050</v>
      </c>
      <c r="P1107">
        <v>19</v>
      </c>
      <c r="Q1107" s="1">
        <v>0.01</v>
      </c>
      <c r="R1107">
        <v>15.42</v>
      </c>
      <c r="S1107">
        <v>10.68</v>
      </c>
      <c r="T1107">
        <f t="shared" si="17"/>
        <v>292.98</v>
      </c>
    </row>
    <row r="1108" spans="1:20" x14ac:dyDescent="0.3">
      <c r="A1108">
        <v>1107</v>
      </c>
      <c r="B1108">
        <v>86302</v>
      </c>
      <c r="C1108" t="s">
        <v>2016</v>
      </c>
      <c r="D1108" t="s">
        <v>578</v>
      </c>
      <c r="E1108" t="s">
        <v>187</v>
      </c>
      <c r="F1108" t="s">
        <v>31</v>
      </c>
      <c r="G1108" t="s">
        <v>41</v>
      </c>
      <c r="H1108" t="s">
        <v>188</v>
      </c>
      <c r="I1108" t="s">
        <v>28</v>
      </c>
      <c r="J1108" t="s">
        <v>36</v>
      </c>
      <c r="K1108" t="s">
        <v>82</v>
      </c>
      <c r="L1108" t="s">
        <v>283</v>
      </c>
      <c r="M1108" t="s">
        <v>375</v>
      </c>
      <c r="N1108" s="2">
        <v>41029</v>
      </c>
      <c r="O1108" s="2">
        <v>41029</v>
      </c>
      <c r="P1108">
        <v>9</v>
      </c>
      <c r="Q1108" s="1">
        <v>0</v>
      </c>
      <c r="R1108">
        <v>150.88999999999999</v>
      </c>
      <c r="S1108">
        <v>60.2</v>
      </c>
      <c r="T1108">
        <f t="shared" si="17"/>
        <v>1358.0099999999998</v>
      </c>
    </row>
    <row r="1109" spans="1:20" x14ac:dyDescent="0.3">
      <c r="A1109">
        <v>1108</v>
      </c>
      <c r="B1109">
        <v>86316</v>
      </c>
      <c r="C1109" t="s">
        <v>2081</v>
      </c>
      <c r="D1109" t="s">
        <v>20</v>
      </c>
      <c r="E1109" t="s">
        <v>39</v>
      </c>
      <c r="F1109" t="s">
        <v>47</v>
      </c>
      <c r="G1109" t="s">
        <v>32</v>
      </c>
      <c r="H1109" t="s">
        <v>89</v>
      </c>
      <c r="I1109" t="s">
        <v>28</v>
      </c>
      <c r="J1109" t="s">
        <v>36</v>
      </c>
      <c r="K1109" t="s">
        <v>189</v>
      </c>
      <c r="L1109" t="s">
        <v>706</v>
      </c>
      <c r="M1109" t="s">
        <v>160</v>
      </c>
      <c r="N1109" s="2">
        <v>40783</v>
      </c>
      <c r="O1109" s="2">
        <v>40785</v>
      </c>
      <c r="P1109">
        <v>9</v>
      </c>
      <c r="Q1109" s="1">
        <v>0.08</v>
      </c>
      <c r="R1109">
        <v>21.78</v>
      </c>
      <c r="S1109">
        <v>5.94</v>
      </c>
      <c r="T1109">
        <f t="shared" si="17"/>
        <v>196.02</v>
      </c>
    </row>
    <row r="1110" spans="1:20" x14ac:dyDescent="0.3">
      <c r="A1110">
        <v>1109</v>
      </c>
      <c r="B1110">
        <v>86316</v>
      </c>
      <c r="C1110" t="s">
        <v>868</v>
      </c>
      <c r="D1110" t="s">
        <v>20</v>
      </c>
      <c r="E1110" t="s">
        <v>187</v>
      </c>
      <c r="F1110" t="s">
        <v>47</v>
      </c>
      <c r="G1110" t="s">
        <v>32</v>
      </c>
      <c r="H1110" t="s">
        <v>217</v>
      </c>
      <c r="I1110" t="s">
        <v>28</v>
      </c>
      <c r="J1110" t="s">
        <v>36</v>
      </c>
      <c r="K1110" t="s">
        <v>282</v>
      </c>
      <c r="L1110" t="s">
        <v>26</v>
      </c>
      <c r="M1110" t="s">
        <v>156</v>
      </c>
      <c r="N1110" s="2">
        <v>40783</v>
      </c>
      <c r="O1110" s="2">
        <v>40785</v>
      </c>
      <c r="P1110">
        <v>9</v>
      </c>
      <c r="Q1110" s="1">
        <v>0.05</v>
      </c>
      <c r="R1110">
        <v>6.64</v>
      </c>
      <c r="S1110">
        <v>4.95</v>
      </c>
      <c r="T1110">
        <f t="shared" si="17"/>
        <v>59.76</v>
      </c>
    </row>
    <row r="1111" spans="1:20" x14ac:dyDescent="0.3">
      <c r="A1111">
        <v>1110</v>
      </c>
      <c r="B1111">
        <v>86327</v>
      </c>
      <c r="C1111" t="s">
        <v>718</v>
      </c>
      <c r="D1111" t="s">
        <v>20</v>
      </c>
      <c r="E1111" t="s">
        <v>39</v>
      </c>
      <c r="F1111" t="s">
        <v>40</v>
      </c>
      <c r="G1111" t="s">
        <v>23</v>
      </c>
      <c r="H1111" t="s">
        <v>94</v>
      </c>
      <c r="I1111" t="s">
        <v>28</v>
      </c>
      <c r="J1111" t="s">
        <v>36</v>
      </c>
      <c r="K1111" t="s">
        <v>184</v>
      </c>
      <c r="L1111" t="s">
        <v>192</v>
      </c>
      <c r="M1111" t="s">
        <v>59</v>
      </c>
      <c r="N1111" s="2">
        <v>40441</v>
      </c>
      <c r="O1111" s="2">
        <v>40442</v>
      </c>
      <c r="P1111">
        <v>19</v>
      </c>
      <c r="Q1111" s="1">
        <v>0.04</v>
      </c>
      <c r="R1111">
        <v>3.08</v>
      </c>
      <c r="S1111">
        <v>0.99</v>
      </c>
      <c r="T1111">
        <f t="shared" si="17"/>
        <v>58.52</v>
      </c>
    </row>
    <row r="1112" spans="1:20" x14ac:dyDescent="0.3">
      <c r="A1112">
        <v>1111</v>
      </c>
      <c r="B1112">
        <v>86327</v>
      </c>
      <c r="C1112" t="s">
        <v>718</v>
      </c>
      <c r="D1112" t="s">
        <v>20</v>
      </c>
      <c r="E1112" t="s">
        <v>39</v>
      </c>
      <c r="F1112" t="s">
        <v>40</v>
      </c>
      <c r="G1112" t="s">
        <v>23</v>
      </c>
      <c r="H1112" t="s">
        <v>89</v>
      </c>
      <c r="I1112" t="s">
        <v>28</v>
      </c>
      <c r="J1112" t="s">
        <v>36</v>
      </c>
      <c r="K1112" t="s">
        <v>163</v>
      </c>
      <c r="L1112" t="s">
        <v>192</v>
      </c>
      <c r="M1112" t="s">
        <v>59</v>
      </c>
      <c r="N1112" s="2">
        <v>40441</v>
      </c>
      <c r="O1112" s="2">
        <v>40442</v>
      </c>
      <c r="P1112">
        <v>13</v>
      </c>
      <c r="Q1112" s="1">
        <v>0.02</v>
      </c>
      <c r="R1112">
        <v>6.48</v>
      </c>
      <c r="S1112">
        <v>5.9</v>
      </c>
      <c r="T1112">
        <f t="shared" si="17"/>
        <v>84.240000000000009</v>
      </c>
    </row>
    <row r="1113" spans="1:20" x14ac:dyDescent="0.3">
      <c r="A1113">
        <v>1112</v>
      </c>
      <c r="B1113">
        <v>86327</v>
      </c>
      <c r="C1113" t="s">
        <v>718</v>
      </c>
      <c r="D1113" t="s">
        <v>20</v>
      </c>
      <c r="E1113" t="s">
        <v>21</v>
      </c>
      <c r="F1113" t="s">
        <v>40</v>
      </c>
      <c r="G1113" t="s">
        <v>23</v>
      </c>
      <c r="H1113" t="s">
        <v>206</v>
      </c>
      <c r="I1113" t="s">
        <v>28</v>
      </c>
      <c r="J1113" t="s">
        <v>36</v>
      </c>
      <c r="K1113" t="s">
        <v>198</v>
      </c>
      <c r="L1113" t="s">
        <v>192</v>
      </c>
      <c r="M1113" t="s">
        <v>99</v>
      </c>
      <c r="N1113" s="2">
        <v>40441</v>
      </c>
      <c r="O1113" s="2">
        <v>40443</v>
      </c>
      <c r="P1113">
        <v>12</v>
      </c>
      <c r="Q1113" s="1">
        <v>0.04</v>
      </c>
      <c r="R1113">
        <v>125.99</v>
      </c>
      <c r="S1113">
        <v>4.2</v>
      </c>
      <c r="T1113">
        <f t="shared" si="17"/>
        <v>1511.8799999999999</v>
      </c>
    </row>
    <row r="1114" spans="1:20" x14ac:dyDescent="0.3">
      <c r="A1114">
        <v>1113</v>
      </c>
      <c r="B1114">
        <v>86337</v>
      </c>
      <c r="C1114" t="s">
        <v>1249</v>
      </c>
      <c r="D1114" t="s">
        <v>20</v>
      </c>
      <c r="E1114" t="s">
        <v>39</v>
      </c>
      <c r="F1114" t="s">
        <v>31</v>
      </c>
      <c r="G1114" t="s">
        <v>23</v>
      </c>
      <c r="H1114" t="s">
        <v>49</v>
      </c>
      <c r="I1114" t="s">
        <v>28</v>
      </c>
      <c r="J1114" t="s">
        <v>36</v>
      </c>
      <c r="K1114" t="s">
        <v>289</v>
      </c>
      <c r="L1114" t="s">
        <v>192</v>
      </c>
      <c r="M1114" t="s">
        <v>139</v>
      </c>
      <c r="N1114" s="2">
        <v>41467</v>
      </c>
      <c r="O1114" s="2">
        <v>41468</v>
      </c>
      <c r="P1114">
        <v>5</v>
      </c>
      <c r="Q1114" s="1">
        <v>0.03</v>
      </c>
      <c r="R1114">
        <v>4.9800000000000004</v>
      </c>
      <c r="S1114">
        <v>7.44</v>
      </c>
      <c r="T1114">
        <f t="shared" si="17"/>
        <v>24.900000000000002</v>
      </c>
    </row>
    <row r="1115" spans="1:20" x14ac:dyDescent="0.3">
      <c r="A1115">
        <v>1114</v>
      </c>
      <c r="B1115">
        <v>86337</v>
      </c>
      <c r="C1115" t="s">
        <v>1249</v>
      </c>
      <c r="D1115" t="s">
        <v>20</v>
      </c>
      <c r="E1115" t="s">
        <v>39</v>
      </c>
      <c r="F1115" t="s">
        <v>31</v>
      </c>
      <c r="G1115" t="s">
        <v>23</v>
      </c>
      <c r="H1115" t="s">
        <v>42</v>
      </c>
      <c r="I1115" t="s">
        <v>28</v>
      </c>
      <c r="J1115" t="s">
        <v>36</v>
      </c>
      <c r="K1115" t="s">
        <v>119</v>
      </c>
      <c r="L1115" t="s">
        <v>192</v>
      </c>
      <c r="M1115" t="s">
        <v>141</v>
      </c>
      <c r="N1115" s="2">
        <v>41467</v>
      </c>
      <c r="O1115" s="2">
        <v>41468</v>
      </c>
      <c r="P1115">
        <v>2</v>
      </c>
      <c r="Q1115" s="1">
        <v>0.05</v>
      </c>
      <c r="R1115">
        <v>6.48</v>
      </c>
      <c r="S1115">
        <v>8.74</v>
      </c>
      <c r="T1115">
        <f t="shared" si="17"/>
        <v>12.96</v>
      </c>
    </row>
    <row r="1116" spans="1:20" x14ac:dyDescent="0.3">
      <c r="A1116">
        <v>1115</v>
      </c>
      <c r="B1116">
        <v>86337</v>
      </c>
      <c r="C1116" t="s">
        <v>1249</v>
      </c>
      <c r="D1116" t="s">
        <v>38</v>
      </c>
      <c r="E1116" t="s">
        <v>39</v>
      </c>
      <c r="F1116" t="s">
        <v>31</v>
      </c>
      <c r="G1116" t="s">
        <v>23</v>
      </c>
      <c r="H1116" t="s">
        <v>49</v>
      </c>
      <c r="I1116" t="s">
        <v>28</v>
      </c>
      <c r="J1116" t="s">
        <v>36</v>
      </c>
      <c r="K1116" t="s">
        <v>95</v>
      </c>
      <c r="L1116" t="s">
        <v>746</v>
      </c>
      <c r="M1116" t="s">
        <v>139</v>
      </c>
      <c r="N1116" s="2">
        <v>41467</v>
      </c>
      <c r="O1116" s="2">
        <v>41467</v>
      </c>
      <c r="P1116">
        <v>11</v>
      </c>
      <c r="Q1116" s="1">
        <v>0.05</v>
      </c>
      <c r="R1116">
        <v>38.94</v>
      </c>
      <c r="S1116">
        <v>35</v>
      </c>
      <c r="T1116">
        <f t="shared" si="17"/>
        <v>428.34</v>
      </c>
    </row>
    <row r="1117" spans="1:20" x14ac:dyDescent="0.3">
      <c r="A1117">
        <v>1116</v>
      </c>
      <c r="B1117">
        <v>86342</v>
      </c>
      <c r="C1117" t="s">
        <v>1594</v>
      </c>
      <c r="D1117" t="s">
        <v>38</v>
      </c>
      <c r="E1117" t="s">
        <v>39</v>
      </c>
      <c r="F1117" t="s">
        <v>40</v>
      </c>
      <c r="G1117" t="s">
        <v>23</v>
      </c>
      <c r="H1117" t="s">
        <v>54</v>
      </c>
      <c r="I1117" t="s">
        <v>28</v>
      </c>
      <c r="J1117" t="s">
        <v>36</v>
      </c>
      <c r="K1117" t="s">
        <v>82</v>
      </c>
      <c r="L1117" t="s">
        <v>192</v>
      </c>
      <c r="M1117" t="s">
        <v>125</v>
      </c>
      <c r="N1117" s="2">
        <v>41122</v>
      </c>
      <c r="O1117" s="2">
        <v>41124</v>
      </c>
      <c r="P1117">
        <v>19</v>
      </c>
      <c r="Q1117" s="1">
        <v>0.02</v>
      </c>
      <c r="R1117">
        <v>6.68</v>
      </c>
      <c r="S1117">
        <v>5.41</v>
      </c>
      <c r="T1117">
        <f t="shared" si="17"/>
        <v>126.91999999999999</v>
      </c>
    </row>
    <row r="1118" spans="1:20" x14ac:dyDescent="0.3">
      <c r="A1118">
        <v>1117</v>
      </c>
      <c r="B1118">
        <v>86298</v>
      </c>
      <c r="C1118" t="s">
        <v>2016</v>
      </c>
      <c r="D1118" t="s">
        <v>20</v>
      </c>
      <c r="E1118" t="s">
        <v>39</v>
      </c>
      <c r="F1118" t="s">
        <v>31</v>
      </c>
      <c r="G1118" t="s">
        <v>23</v>
      </c>
      <c r="H1118" t="s">
        <v>61</v>
      </c>
      <c r="I1118" t="s">
        <v>28</v>
      </c>
      <c r="J1118" t="s">
        <v>36</v>
      </c>
      <c r="K1118" t="s">
        <v>95</v>
      </c>
      <c r="L1118" t="s">
        <v>192</v>
      </c>
      <c r="M1118" t="s">
        <v>178</v>
      </c>
      <c r="N1118" s="2">
        <v>40569</v>
      </c>
      <c r="O1118" s="2">
        <v>40571</v>
      </c>
      <c r="P1118">
        <v>12</v>
      </c>
      <c r="Q1118" s="1">
        <v>0.04</v>
      </c>
      <c r="R1118">
        <v>17.7</v>
      </c>
      <c r="S1118">
        <v>9.4700000000000006</v>
      </c>
      <c r="T1118">
        <f t="shared" si="17"/>
        <v>212.39999999999998</v>
      </c>
    </row>
    <row r="1119" spans="1:20" x14ac:dyDescent="0.3">
      <c r="A1119">
        <v>1118</v>
      </c>
      <c r="B1119">
        <v>86351</v>
      </c>
      <c r="C1119" t="s">
        <v>1286</v>
      </c>
      <c r="D1119" t="s">
        <v>20</v>
      </c>
      <c r="E1119" t="s">
        <v>39</v>
      </c>
      <c r="F1119" t="s">
        <v>40</v>
      </c>
      <c r="G1119" t="s">
        <v>93</v>
      </c>
      <c r="H1119" t="s">
        <v>94</v>
      </c>
      <c r="I1119" t="s">
        <v>28</v>
      </c>
      <c r="J1119" t="s">
        <v>36</v>
      </c>
      <c r="K1119" t="s">
        <v>231</v>
      </c>
      <c r="L1119" t="s">
        <v>192</v>
      </c>
      <c r="M1119" t="s">
        <v>108</v>
      </c>
      <c r="N1119" s="2">
        <v>41567</v>
      </c>
      <c r="O1119" s="2">
        <v>41569</v>
      </c>
      <c r="P1119">
        <v>26</v>
      </c>
      <c r="Q1119" s="1">
        <v>0.1</v>
      </c>
      <c r="R1119">
        <v>5.28</v>
      </c>
      <c r="S1119">
        <v>6.26</v>
      </c>
      <c r="T1119">
        <f t="shared" si="17"/>
        <v>137.28</v>
      </c>
    </row>
    <row r="1120" spans="1:20" x14ac:dyDescent="0.3">
      <c r="A1120">
        <v>1119</v>
      </c>
      <c r="B1120">
        <v>86351</v>
      </c>
      <c r="C1120" t="s">
        <v>1286</v>
      </c>
      <c r="D1120" t="s">
        <v>20</v>
      </c>
      <c r="E1120" t="s">
        <v>21</v>
      </c>
      <c r="F1120" t="s">
        <v>40</v>
      </c>
      <c r="G1120" t="s">
        <v>93</v>
      </c>
      <c r="H1120" t="s">
        <v>24</v>
      </c>
      <c r="I1120" t="s">
        <v>28</v>
      </c>
      <c r="J1120" t="s">
        <v>36</v>
      </c>
      <c r="K1120" t="s">
        <v>1108</v>
      </c>
      <c r="L1120" t="s">
        <v>192</v>
      </c>
      <c r="M1120" t="s">
        <v>125</v>
      </c>
      <c r="N1120" s="2">
        <v>41567</v>
      </c>
      <c r="O1120" s="2">
        <v>41569</v>
      </c>
      <c r="P1120">
        <v>23</v>
      </c>
      <c r="Q1120" s="1">
        <v>0.01</v>
      </c>
      <c r="R1120">
        <v>65.989999999999995</v>
      </c>
      <c r="S1120">
        <v>2.5</v>
      </c>
      <c r="T1120">
        <f t="shared" si="17"/>
        <v>1517.77</v>
      </c>
    </row>
    <row r="1121" spans="1:20" x14ac:dyDescent="0.3">
      <c r="A1121">
        <v>1120</v>
      </c>
      <c r="B1121">
        <v>86354</v>
      </c>
      <c r="C1121" t="s">
        <v>860</v>
      </c>
      <c r="D1121" t="s">
        <v>20</v>
      </c>
      <c r="E1121" t="s">
        <v>39</v>
      </c>
      <c r="F1121" t="s">
        <v>47</v>
      </c>
      <c r="G1121" t="s">
        <v>41</v>
      </c>
      <c r="H1121" t="s">
        <v>61</v>
      </c>
      <c r="I1121" t="s">
        <v>28</v>
      </c>
      <c r="J1121" t="s">
        <v>36</v>
      </c>
      <c r="K1121" t="s">
        <v>62</v>
      </c>
      <c r="L1121" t="s">
        <v>192</v>
      </c>
      <c r="M1121" t="s">
        <v>111</v>
      </c>
      <c r="N1121" s="2">
        <v>41077</v>
      </c>
      <c r="O1121" s="2">
        <v>41077</v>
      </c>
      <c r="P1121">
        <v>5</v>
      </c>
      <c r="Q1121" s="1">
        <v>0.03</v>
      </c>
      <c r="R1121">
        <v>7.3</v>
      </c>
      <c r="S1121">
        <v>7.72</v>
      </c>
      <c r="T1121">
        <f t="shared" si="17"/>
        <v>36.5</v>
      </c>
    </row>
    <row r="1122" spans="1:20" x14ac:dyDescent="0.3">
      <c r="A1122">
        <v>1121</v>
      </c>
      <c r="B1122">
        <v>86354</v>
      </c>
      <c r="C1122" t="s">
        <v>860</v>
      </c>
      <c r="D1122" t="s">
        <v>20</v>
      </c>
      <c r="E1122" t="s">
        <v>39</v>
      </c>
      <c r="F1122" t="s">
        <v>47</v>
      </c>
      <c r="G1122" t="s">
        <v>41</v>
      </c>
      <c r="H1122" t="s">
        <v>78</v>
      </c>
      <c r="I1122" t="s">
        <v>28</v>
      </c>
      <c r="J1122" t="s">
        <v>36</v>
      </c>
      <c r="K1122" t="s">
        <v>119</v>
      </c>
      <c r="L1122" t="s">
        <v>192</v>
      </c>
      <c r="M1122" t="s">
        <v>117</v>
      </c>
      <c r="N1122" s="2">
        <v>41077</v>
      </c>
      <c r="O1122" s="2">
        <v>41078</v>
      </c>
      <c r="P1122">
        <v>9</v>
      </c>
      <c r="Q1122" s="1">
        <v>0.09</v>
      </c>
      <c r="R1122">
        <v>42.76</v>
      </c>
      <c r="S1122">
        <v>6.22</v>
      </c>
      <c r="T1122">
        <f t="shared" si="17"/>
        <v>384.84</v>
      </c>
    </row>
    <row r="1123" spans="1:20" x14ac:dyDescent="0.3">
      <c r="A1123">
        <v>1122</v>
      </c>
      <c r="B1123">
        <v>86366</v>
      </c>
      <c r="C1123" t="s">
        <v>262</v>
      </c>
      <c r="D1123" t="s">
        <v>20</v>
      </c>
      <c r="E1123" t="s">
        <v>187</v>
      </c>
      <c r="F1123" t="s">
        <v>40</v>
      </c>
      <c r="G1123" t="s">
        <v>41</v>
      </c>
      <c r="H1123" t="s">
        <v>225</v>
      </c>
      <c r="I1123" t="s">
        <v>28</v>
      </c>
      <c r="J1123" t="s">
        <v>36</v>
      </c>
      <c r="K1123" t="s">
        <v>221</v>
      </c>
      <c r="L1123" t="s">
        <v>26</v>
      </c>
      <c r="M1123" t="s">
        <v>75</v>
      </c>
      <c r="N1123" s="2">
        <v>41608</v>
      </c>
      <c r="O1123" s="2">
        <v>41610</v>
      </c>
      <c r="P1123">
        <v>37</v>
      </c>
      <c r="Q1123" s="1">
        <v>0</v>
      </c>
      <c r="R1123">
        <v>14.34</v>
      </c>
      <c r="S1123">
        <v>5</v>
      </c>
      <c r="T1123">
        <f t="shared" si="17"/>
        <v>530.58000000000004</v>
      </c>
    </row>
    <row r="1124" spans="1:20" x14ac:dyDescent="0.3">
      <c r="A1124">
        <v>1123</v>
      </c>
      <c r="B1124">
        <v>86366</v>
      </c>
      <c r="C1124" t="s">
        <v>262</v>
      </c>
      <c r="D1124" t="s">
        <v>578</v>
      </c>
      <c r="E1124" t="s">
        <v>187</v>
      </c>
      <c r="F1124" t="s">
        <v>40</v>
      </c>
      <c r="G1124" t="s">
        <v>41</v>
      </c>
      <c r="H1124" t="s">
        <v>188</v>
      </c>
      <c r="I1124" t="s">
        <v>28</v>
      </c>
      <c r="J1124" t="s">
        <v>36</v>
      </c>
      <c r="K1124" t="s">
        <v>189</v>
      </c>
      <c r="L1124" t="s">
        <v>330</v>
      </c>
      <c r="M1124" t="s">
        <v>370</v>
      </c>
      <c r="N1124" s="2">
        <v>41608</v>
      </c>
      <c r="O1124" s="2">
        <v>41609</v>
      </c>
      <c r="P1124">
        <v>22</v>
      </c>
      <c r="Q1124" s="1">
        <v>7.0000000000000007E-2</v>
      </c>
      <c r="R1124">
        <v>138.75</v>
      </c>
      <c r="S1124">
        <v>52.42</v>
      </c>
      <c r="T1124">
        <f t="shared" si="17"/>
        <v>3052.5</v>
      </c>
    </row>
    <row r="1125" spans="1:20" x14ac:dyDescent="0.3">
      <c r="A1125">
        <v>1124</v>
      </c>
      <c r="B1125">
        <v>86370</v>
      </c>
      <c r="C1125" t="s">
        <v>1506</v>
      </c>
      <c r="D1125" t="s">
        <v>578</v>
      </c>
      <c r="E1125" t="s">
        <v>187</v>
      </c>
      <c r="F1125" t="s">
        <v>22</v>
      </c>
      <c r="G1125" t="s">
        <v>41</v>
      </c>
      <c r="H1125" t="s">
        <v>217</v>
      </c>
      <c r="I1125" t="s">
        <v>28</v>
      </c>
      <c r="J1125" t="s">
        <v>36</v>
      </c>
      <c r="K1125" t="s">
        <v>181</v>
      </c>
      <c r="L1125" t="s">
        <v>330</v>
      </c>
      <c r="M1125" t="s">
        <v>294</v>
      </c>
      <c r="N1125" s="2">
        <v>40565</v>
      </c>
      <c r="O1125" s="2">
        <v>40566</v>
      </c>
      <c r="P1125">
        <v>10</v>
      </c>
      <c r="Q1125" s="1">
        <v>0.02</v>
      </c>
      <c r="R1125">
        <v>120.98</v>
      </c>
      <c r="S1125">
        <v>58.64</v>
      </c>
      <c r="T1125">
        <f t="shared" si="17"/>
        <v>1209.8</v>
      </c>
    </row>
    <row r="1126" spans="1:20" x14ac:dyDescent="0.3">
      <c r="A1126">
        <v>1125</v>
      </c>
      <c r="B1126">
        <v>86370</v>
      </c>
      <c r="C1126" t="s">
        <v>1506</v>
      </c>
      <c r="D1126" t="s">
        <v>20</v>
      </c>
      <c r="E1126" t="s">
        <v>39</v>
      </c>
      <c r="F1126" t="s">
        <v>22</v>
      </c>
      <c r="G1126" t="s">
        <v>41</v>
      </c>
      <c r="H1126" t="s">
        <v>78</v>
      </c>
      <c r="I1126" t="s">
        <v>28</v>
      </c>
      <c r="J1126" t="s">
        <v>36</v>
      </c>
      <c r="K1126" t="s">
        <v>165</v>
      </c>
      <c r="L1126" t="s">
        <v>192</v>
      </c>
      <c r="M1126" t="s">
        <v>80</v>
      </c>
      <c r="N1126" s="2">
        <v>40565</v>
      </c>
      <c r="O1126" s="2">
        <v>40566</v>
      </c>
      <c r="P1126">
        <v>6</v>
      </c>
      <c r="Q1126" s="1">
        <v>0.01</v>
      </c>
      <c r="R1126">
        <v>18.97</v>
      </c>
      <c r="S1126">
        <v>9.5399999999999991</v>
      </c>
      <c r="T1126">
        <f t="shared" si="17"/>
        <v>113.82</v>
      </c>
    </row>
    <row r="1127" spans="1:20" x14ac:dyDescent="0.3">
      <c r="A1127">
        <v>1126</v>
      </c>
      <c r="B1127">
        <v>86377</v>
      </c>
      <c r="C1127" t="s">
        <v>1789</v>
      </c>
      <c r="D1127" t="s">
        <v>38</v>
      </c>
      <c r="E1127" t="s">
        <v>39</v>
      </c>
      <c r="F1127" t="s">
        <v>47</v>
      </c>
      <c r="G1127" t="s">
        <v>41</v>
      </c>
      <c r="H1127" t="s">
        <v>94</v>
      </c>
      <c r="I1127" t="s">
        <v>28</v>
      </c>
      <c r="J1127" t="s">
        <v>36</v>
      </c>
      <c r="K1127" t="s">
        <v>82</v>
      </c>
      <c r="L1127" t="s">
        <v>746</v>
      </c>
      <c r="M1127" t="s">
        <v>167</v>
      </c>
      <c r="N1127" s="2">
        <v>40992</v>
      </c>
      <c r="O1127" s="2">
        <v>40993</v>
      </c>
      <c r="P1127">
        <v>6</v>
      </c>
      <c r="Q1127" s="1">
        <v>7.0000000000000007E-2</v>
      </c>
      <c r="R1127">
        <v>138.13999999999999</v>
      </c>
      <c r="S1127">
        <v>35</v>
      </c>
      <c r="T1127">
        <f t="shared" si="17"/>
        <v>828.83999999999992</v>
      </c>
    </row>
    <row r="1128" spans="1:20" x14ac:dyDescent="0.3">
      <c r="A1128">
        <v>1127</v>
      </c>
      <c r="B1128">
        <v>86393</v>
      </c>
      <c r="C1128" t="s">
        <v>1075</v>
      </c>
      <c r="D1128" t="s">
        <v>578</v>
      </c>
      <c r="E1128" t="s">
        <v>187</v>
      </c>
      <c r="F1128" t="s">
        <v>31</v>
      </c>
      <c r="G1128" t="s">
        <v>23</v>
      </c>
      <c r="H1128" t="s">
        <v>217</v>
      </c>
      <c r="I1128" t="s">
        <v>28</v>
      </c>
      <c r="J1128" t="s">
        <v>36</v>
      </c>
      <c r="K1128" t="s">
        <v>158</v>
      </c>
      <c r="L1128" t="s">
        <v>283</v>
      </c>
      <c r="M1128" t="s">
        <v>296</v>
      </c>
      <c r="N1128" s="2">
        <v>41394</v>
      </c>
      <c r="O1128" s="2">
        <v>41395</v>
      </c>
      <c r="P1128">
        <v>1</v>
      </c>
      <c r="Q1128" s="1">
        <v>0.01</v>
      </c>
      <c r="R1128">
        <v>320.98</v>
      </c>
      <c r="S1128">
        <v>58.95</v>
      </c>
      <c r="T1128">
        <f t="shared" si="17"/>
        <v>320.98</v>
      </c>
    </row>
    <row r="1129" spans="1:20" x14ac:dyDescent="0.3">
      <c r="A1129">
        <v>1128</v>
      </c>
      <c r="B1129">
        <v>86397</v>
      </c>
      <c r="C1129" t="s">
        <v>1910</v>
      </c>
      <c r="D1129" t="s">
        <v>20</v>
      </c>
      <c r="E1129" t="s">
        <v>39</v>
      </c>
      <c r="F1129" t="s">
        <v>31</v>
      </c>
      <c r="G1129" t="s">
        <v>41</v>
      </c>
      <c r="H1129" t="s">
        <v>42</v>
      </c>
      <c r="I1129" t="s">
        <v>28</v>
      </c>
      <c r="J1129" t="s">
        <v>36</v>
      </c>
      <c r="K1129" t="s">
        <v>95</v>
      </c>
      <c r="L1129" t="s">
        <v>192</v>
      </c>
      <c r="M1129" t="s">
        <v>143</v>
      </c>
      <c r="N1129" s="2">
        <v>40514</v>
      </c>
      <c r="O1129" s="2">
        <v>40516</v>
      </c>
      <c r="P1129">
        <v>19</v>
      </c>
      <c r="Q1129" s="1">
        <v>0.05</v>
      </c>
      <c r="R1129">
        <v>12.95</v>
      </c>
      <c r="S1129">
        <v>4.9800000000000004</v>
      </c>
      <c r="T1129">
        <f t="shared" si="17"/>
        <v>246.04999999999998</v>
      </c>
    </row>
    <row r="1130" spans="1:20" x14ac:dyDescent="0.3">
      <c r="A1130">
        <v>1129</v>
      </c>
      <c r="B1130">
        <v>86411</v>
      </c>
      <c r="C1130" t="s">
        <v>1766</v>
      </c>
      <c r="D1130" t="s">
        <v>20</v>
      </c>
      <c r="E1130" t="s">
        <v>39</v>
      </c>
      <c r="F1130" t="s">
        <v>22</v>
      </c>
      <c r="G1130" t="s">
        <v>41</v>
      </c>
      <c r="H1130" t="s">
        <v>49</v>
      </c>
      <c r="I1130" t="s">
        <v>28</v>
      </c>
      <c r="J1130" t="s">
        <v>36</v>
      </c>
      <c r="K1130" t="s">
        <v>154</v>
      </c>
      <c r="L1130" t="s">
        <v>26</v>
      </c>
      <c r="M1130" t="s">
        <v>398</v>
      </c>
      <c r="N1130" s="2">
        <v>40503</v>
      </c>
      <c r="O1130" s="2">
        <v>40504</v>
      </c>
      <c r="P1130">
        <v>15</v>
      </c>
      <c r="Q1130" s="1">
        <v>0.01</v>
      </c>
      <c r="R1130">
        <v>9.31</v>
      </c>
      <c r="S1130">
        <v>3.98</v>
      </c>
      <c r="T1130">
        <f t="shared" si="17"/>
        <v>139.65</v>
      </c>
    </row>
    <row r="1131" spans="1:20" x14ac:dyDescent="0.3">
      <c r="A1131">
        <v>1130</v>
      </c>
      <c r="B1131">
        <v>86423</v>
      </c>
      <c r="C1131" t="s">
        <v>449</v>
      </c>
      <c r="D1131" t="s">
        <v>20</v>
      </c>
      <c r="E1131" t="s">
        <v>39</v>
      </c>
      <c r="F1131" t="s">
        <v>47</v>
      </c>
      <c r="G1131" t="s">
        <v>48</v>
      </c>
      <c r="H1131" t="s">
        <v>49</v>
      </c>
      <c r="I1131" t="s">
        <v>28</v>
      </c>
      <c r="J1131" t="s">
        <v>36</v>
      </c>
      <c r="K1131" t="s">
        <v>113</v>
      </c>
      <c r="L1131" t="s">
        <v>192</v>
      </c>
      <c r="M1131" t="s">
        <v>114</v>
      </c>
      <c r="N1131" s="2">
        <v>40600</v>
      </c>
      <c r="O1131" s="2">
        <v>40600</v>
      </c>
      <c r="P1131">
        <v>11</v>
      </c>
      <c r="Q1131" s="1">
        <v>7.0000000000000007E-2</v>
      </c>
      <c r="R1131">
        <v>4.9800000000000004</v>
      </c>
      <c r="S1131">
        <v>8.33</v>
      </c>
      <c r="T1131">
        <f t="shared" si="17"/>
        <v>54.78</v>
      </c>
    </row>
    <row r="1132" spans="1:20" x14ac:dyDescent="0.3">
      <c r="A1132">
        <v>1131</v>
      </c>
      <c r="B1132">
        <v>86429</v>
      </c>
      <c r="C1132" t="s">
        <v>251</v>
      </c>
      <c r="D1132" t="s">
        <v>20</v>
      </c>
      <c r="E1132" t="s">
        <v>39</v>
      </c>
      <c r="F1132" t="s">
        <v>31</v>
      </c>
      <c r="G1132" t="s">
        <v>23</v>
      </c>
      <c r="H1132" t="s">
        <v>89</v>
      </c>
      <c r="I1132" t="s">
        <v>28</v>
      </c>
      <c r="J1132" t="s">
        <v>36</v>
      </c>
      <c r="K1132" t="s">
        <v>184</v>
      </c>
      <c r="L1132" t="s">
        <v>44</v>
      </c>
      <c r="M1132" t="s">
        <v>35</v>
      </c>
      <c r="N1132" s="2">
        <v>41160</v>
      </c>
      <c r="O1132" s="2">
        <v>41162</v>
      </c>
      <c r="P1132">
        <v>20</v>
      </c>
      <c r="Q1132" s="1">
        <v>0.05</v>
      </c>
      <c r="R1132">
        <v>1.76</v>
      </c>
      <c r="S1132">
        <v>0.7</v>
      </c>
      <c r="T1132">
        <f t="shared" si="17"/>
        <v>35.200000000000003</v>
      </c>
    </row>
    <row r="1133" spans="1:20" x14ac:dyDescent="0.3">
      <c r="A1133">
        <v>1132</v>
      </c>
      <c r="B1133">
        <v>86433</v>
      </c>
      <c r="C1133" t="s">
        <v>498</v>
      </c>
      <c r="D1133" t="s">
        <v>20</v>
      </c>
      <c r="E1133" t="s">
        <v>39</v>
      </c>
      <c r="F1133" t="s">
        <v>22</v>
      </c>
      <c r="G1133" t="s">
        <v>48</v>
      </c>
      <c r="H1133" t="s">
        <v>61</v>
      </c>
      <c r="I1133" t="s">
        <v>28</v>
      </c>
      <c r="J1133" t="s">
        <v>36</v>
      </c>
      <c r="K1133" t="s">
        <v>138</v>
      </c>
      <c r="L1133" t="s">
        <v>192</v>
      </c>
      <c r="M1133" t="s">
        <v>238</v>
      </c>
      <c r="N1133" s="2">
        <v>40544</v>
      </c>
      <c r="O1133" s="2">
        <v>40548</v>
      </c>
      <c r="P1133">
        <v>11</v>
      </c>
      <c r="Q1133" s="1">
        <v>0.01</v>
      </c>
      <c r="R1133">
        <v>3.58</v>
      </c>
      <c r="S1133">
        <v>5.47</v>
      </c>
      <c r="T1133">
        <f t="shared" si="17"/>
        <v>39.380000000000003</v>
      </c>
    </row>
    <row r="1134" spans="1:20" x14ac:dyDescent="0.3">
      <c r="A1134">
        <v>1133</v>
      </c>
      <c r="B1134">
        <v>86433</v>
      </c>
      <c r="C1134" t="s">
        <v>498</v>
      </c>
      <c r="D1134" t="s">
        <v>20</v>
      </c>
      <c r="E1134" t="s">
        <v>187</v>
      </c>
      <c r="F1134" t="s">
        <v>22</v>
      </c>
      <c r="G1134" t="s">
        <v>48</v>
      </c>
      <c r="H1134" t="s">
        <v>188</v>
      </c>
      <c r="I1134" t="s">
        <v>28</v>
      </c>
      <c r="J1134" t="s">
        <v>36</v>
      </c>
      <c r="K1134" t="s">
        <v>82</v>
      </c>
      <c r="L1134" t="s">
        <v>706</v>
      </c>
      <c r="M1134" t="s">
        <v>190</v>
      </c>
      <c r="N1134" s="2">
        <v>40544</v>
      </c>
      <c r="O1134" s="2">
        <v>40546</v>
      </c>
      <c r="P1134">
        <v>3</v>
      </c>
      <c r="Q1134" s="1">
        <v>0.09</v>
      </c>
      <c r="R1134">
        <v>41.32</v>
      </c>
      <c r="S1134">
        <v>8.66</v>
      </c>
      <c r="T1134">
        <f t="shared" si="17"/>
        <v>123.96000000000001</v>
      </c>
    </row>
    <row r="1135" spans="1:20" x14ac:dyDescent="0.3">
      <c r="A1135">
        <v>1134</v>
      </c>
      <c r="B1135">
        <v>86433</v>
      </c>
      <c r="C1135" t="s">
        <v>498</v>
      </c>
      <c r="D1135" t="s">
        <v>578</v>
      </c>
      <c r="E1135" t="s">
        <v>21</v>
      </c>
      <c r="F1135" t="s">
        <v>22</v>
      </c>
      <c r="G1135" t="s">
        <v>48</v>
      </c>
      <c r="H1135" t="s">
        <v>206</v>
      </c>
      <c r="I1135" t="s">
        <v>28</v>
      </c>
      <c r="J1135" t="s">
        <v>36</v>
      </c>
      <c r="K1135" t="s">
        <v>1138</v>
      </c>
      <c r="L1135" t="s">
        <v>283</v>
      </c>
      <c r="M1135" t="s">
        <v>173</v>
      </c>
      <c r="N1135" s="2">
        <v>40544</v>
      </c>
      <c r="O1135" s="2">
        <v>40548</v>
      </c>
      <c r="P1135">
        <v>7</v>
      </c>
      <c r="Q1135" s="1">
        <v>0.02</v>
      </c>
      <c r="R1135">
        <v>145.44999999999999</v>
      </c>
      <c r="S1135">
        <v>17.850000000000001</v>
      </c>
      <c r="T1135">
        <f t="shared" si="17"/>
        <v>1018.1499999999999</v>
      </c>
    </row>
    <row r="1136" spans="1:20" x14ac:dyDescent="0.3">
      <c r="A1136">
        <v>1135</v>
      </c>
      <c r="B1136">
        <v>86437</v>
      </c>
      <c r="C1136" t="s">
        <v>406</v>
      </c>
      <c r="D1136" t="s">
        <v>20</v>
      </c>
      <c r="E1136" t="s">
        <v>39</v>
      </c>
      <c r="F1136" t="s">
        <v>31</v>
      </c>
      <c r="G1136" t="s">
        <v>32</v>
      </c>
      <c r="H1136" t="s">
        <v>61</v>
      </c>
      <c r="I1136" t="s">
        <v>28</v>
      </c>
      <c r="J1136" t="s">
        <v>36</v>
      </c>
      <c r="K1136" t="s">
        <v>158</v>
      </c>
      <c r="L1136" t="s">
        <v>192</v>
      </c>
      <c r="M1136" t="s">
        <v>296</v>
      </c>
      <c r="N1136" s="2">
        <v>40603</v>
      </c>
      <c r="O1136" s="2">
        <v>40605</v>
      </c>
      <c r="P1136">
        <v>2</v>
      </c>
      <c r="Q1136" s="1">
        <v>0.04</v>
      </c>
      <c r="R1136">
        <v>80.98</v>
      </c>
      <c r="S1136">
        <v>4.5</v>
      </c>
      <c r="T1136">
        <f t="shared" si="17"/>
        <v>161.96</v>
      </c>
    </row>
    <row r="1137" spans="1:20" x14ac:dyDescent="0.3">
      <c r="A1137">
        <v>1136</v>
      </c>
      <c r="B1137">
        <v>86437</v>
      </c>
      <c r="C1137" t="s">
        <v>406</v>
      </c>
      <c r="D1137" t="s">
        <v>20</v>
      </c>
      <c r="E1137" t="s">
        <v>39</v>
      </c>
      <c r="F1137" t="s">
        <v>31</v>
      </c>
      <c r="G1137" t="s">
        <v>32</v>
      </c>
      <c r="H1137" t="s">
        <v>61</v>
      </c>
      <c r="I1137" t="s">
        <v>28</v>
      </c>
      <c r="J1137" t="s">
        <v>36</v>
      </c>
      <c r="K1137" t="s">
        <v>149</v>
      </c>
      <c r="L1137" t="s">
        <v>192</v>
      </c>
      <c r="M1137" t="s">
        <v>255</v>
      </c>
      <c r="N1137" s="2">
        <v>40603</v>
      </c>
      <c r="O1137" s="2">
        <v>40604</v>
      </c>
      <c r="P1137">
        <v>8</v>
      </c>
      <c r="Q1137" s="1">
        <v>0.08</v>
      </c>
      <c r="R1137">
        <v>6.48</v>
      </c>
      <c r="S1137">
        <v>5.14</v>
      </c>
      <c r="T1137">
        <f t="shared" si="17"/>
        <v>51.84</v>
      </c>
    </row>
    <row r="1138" spans="1:20" x14ac:dyDescent="0.3">
      <c r="A1138">
        <v>1137</v>
      </c>
      <c r="B1138">
        <v>86451</v>
      </c>
      <c r="C1138" t="s">
        <v>1240</v>
      </c>
      <c r="D1138" t="s">
        <v>20</v>
      </c>
      <c r="E1138" t="s">
        <v>39</v>
      </c>
      <c r="F1138" t="s">
        <v>22</v>
      </c>
      <c r="G1138" t="s">
        <v>93</v>
      </c>
      <c r="H1138" t="s">
        <v>94</v>
      </c>
      <c r="I1138" t="s">
        <v>28</v>
      </c>
      <c r="J1138" t="s">
        <v>36</v>
      </c>
      <c r="K1138" t="s">
        <v>58</v>
      </c>
      <c r="L1138" t="s">
        <v>192</v>
      </c>
      <c r="M1138" t="s">
        <v>137</v>
      </c>
      <c r="N1138" s="2">
        <v>41105</v>
      </c>
      <c r="O1138" s="2">
        <v>41105</v>
      </c>
      <c r="P1138">
        <v>2</v>
      </c>
      <c r="Q1138" s="1">
        <v>0.09</v>
      </c>
      <c r="R1138">
        <v>4.9800000000000004</v>
      </c>
      <c r="S1138">
        <v>0.49</v>
      </c>
      <c r="T1138">
        <f t="shared" si="17"/>
        <v>9.9600000000000009</v>
      </c>
    </row>
    <row r="1139" spans="1:20" x14ac:dyDescent="0.3">
      <c r="A1139">
        <v>1138</v>
      </c>
      <c r="B1139">
        <v>86455</v>
      </c>
      <c r="C1139" t="s">
        <v>2186</v>
      </c>
      <c r="D1139" t="s">
        <v>578</v>
      </c>
      <c r="E1139" t="s">
        <v>21</v>
      </c>
      <c r="F1139" t="s">
        <v>31</v>
      </c>
      <c r="G1139" t="s">
        <v>93</v>
      </c>
      <c r="H1139" t="s">
        <v>203</v>
      </c>
      <c r="I1139" t="s">
        <v>28</v>
      </c>
      <c r="J1139" t="s">
        <v>36</v>
      </c>
      <c r="K1139" t="s">
        <v>198</v>
      </c>
      <c r="L1139" t="s">
        <v>283</v>
      </c>
      <c r="M1139" t="s">
        <v>35</v>
      </c>
      <c r="N1139" s="2">
        <v>40695</v>
      </c>
      <c r="O1139" s="2">
        <v>40696</v>
      </c>
      <c r="P1139">
        <v>14</v>
      </c>
      <c r="Q1139" s="1">
        <v>0.02</v>
      </c>
      <c r="R1139">
        <v>115.99</v>
      </c>
      <c r="S1139">
        <v>56.14</v>
      </c>
      <c r="T1139">
        <f t="shared" si="17"/>
        <v>1623.86</v>
      </c>
    </row>
    <row r="1140" spans="1:20" x14ac:dyDescent="0.3">
      <c r="A1140">
        <v>1139</v>
      </c>
      <c r="B1140">
        <v>86461</v>
      </c>
      <c r="C1140" t="s">
        <v>492</v>
      </c>
      <c r="D1140" t="s">
        <v>20</v>
      </c>
      <c r="E1140" t="s">
        <v>39</v>
      </c>
      <c r="F1140" t="s">
        <v>40</v>
      </c>
      <c r="G1140" t="s">
        <v>23</v>
      </c>
      <c r="H1140" t="s">
        <v>78</v>
      </c>
      <c r="I1140" t="s">
        <v>28</v>
      </c>
      <c r="J1140" t="s">
        <v>36</v>
      </c>
      <c r="K1140" t="s">
        <v>95</v>
      </c>
      <c r="L1140" t="s">
        <v>192</v>
      </c>
      <c r="M1140" t="s">
        <v>99</v>
      </c>
      <c r="N1140" s="2">
        <v>41076</v>
      </c>
      <c r="O1140" s="2">
        <v>41077</v>
      </c>
      <c r="P1140">
        <v>7</v>
      </c>
      <c r="Q1140" s="1">
        <v>0.08</v>
      </c>
      <c r="R1140">
        <v>4.9800000000000004</v>
      </c>
      <c r="S1140">
        <v>4.72</v>
      </c>
      <c r="T1140">
        <f t="shared" si="17"/>
        <v>34.86</v>
      </c>
    </row>
    <row r="1141" spans="1:20" x14ac:dyDescent="0.3">
      <c r="A1141">
        <v>1140</v>
      </c>
      <c r="B1141">
        <v>86467</v>
      </c>
      <c r="C1141" t="s">
        <v>1792</v>
      </c>
      <c r="D1141" t="s">
        <v>20</v>
      </c>
      <c r="E1141" t="s">
        <v>39</v>
      </c>
      <c r="F1141" t="s">
        <v>31</v>
      </c>
      <c r="G1141" t="s">
        <v>41</v>
      </c>
      <c r="H1141" t="s">
        <v>49</v>
      </c>
      <c r="I1141" t="s">
        <v>28</v>
      </c>
      <c r="J1141" t="s">
        <v>36</v>
      </c>
      <c r="K1141" t="s">
        <v>149</v>
      </c>
      <c r="L1141" t="s">
        <v>706</v>
      </c>
      <c r="M1141" t="s">
        <v>296</v>
      </c>
      <c r="N1141" s="2">
        <v>40649</v>
      </c>
      <c r="O1141" s="2">
        <v>40651</v>
      </c>
      <c r="P1141">
        <v>9</v>
      </c>
      <c r="Q1141" s="1">
        <v>0.08</v>
      </c>
      <c r="R1141">
        <v>17.52</v>
      </c>
      <c r="S1141">
        <v>8.17</v>
      </c>
      <c r="T1141">
        <f t="shared" si="17"/>
        <v>157.68</v>
      </c>
    </row>
    <row r="1142" spans="1:20" x14ac:dyDescent="0.3">
      <c r="A1142">
        <v>1141</v>
      </c>
      <c r="B1142">
        <v>86467</v>
      </c>
      <c r="C1142" t="s">
        <v>1792</v>
      </c>
      <c r="D1142" t="s">
        <v>20</v>
      </c>
      <c r="E1142" t="s">
        <v>39</v>
      </c>
      <c r="F1142" t="s">
        <v>31</v>
      </c>
      <c r="G1142" t="s">
        <v>41</v>
      </c>
      <c r="H1142" t="s">
        <v>54</v>
      </c>
      <c r="I1142" t="s">
        <v>28</v>
      </c>
      <c r="J1142" t="s">
        <v>36</v>
      </c>
      <c r="K1142" t="s">
        <v>248</v>
      </c>
      <c r="L1142" t="s">
        <v>192</v>
      </c>
      <c r="M1142" t="s">
        <v>69</v>
      </c>
      <c r="N1142" s="2">
        <v>40649</v>
      </c>
      <c r="O1142" s="2">
        <v>40651</v>
      </c>
      <c r="P1142">
        <v>6</v>
      </c>
      <c r="Q1142" s="1">
        <v>0.1</v>
      </c>
      <c r="R1142">
        <v>9.9</v>
      </c>
      <c r="S1142">
        <v>1.39</v>
      </c>
      <c r="T1142">
        <f t="shared" si="17"/>
        <v>59.400000000000006</v>
      </c>
    </row>
    <row r="1143" spans="1:20" x14ac:dyDescent="0.3">
      <c r="A1143">
        <v>1142</v>
      </c>
      <c r="B1143">
        <v>86472</v>
      </c>
      <c r="C1143" t="s">
        <v>2322</v>
      </c>
      <c r="D1143" t="s">
        <v>20</v>
      </c>
      <c r="E1143" t="s">
        <v>21</v>
      </c>
      <c r="F1143" t="s">
        <v>31</v>
      </c>
      <c r="G1143" t="s">
        <v>93</v>
      </c>
      <c r="H1143" t="s">
        <v>33</v>
      </c>
      <c r="I1143" t="s">
        <v>28</v>
      </c>
      <c r="J1143" t="s">
        <v>36</v>
      </c>
      <c r="K1143" t="s">
        <v>1147</v>
      </c>
      <c r="L1143" t="s">
        <v>192</v>
      </c>
      <c r="M1143" t="s">
        <v>146</v>
      </c>
      <c r="N1143" s="2">
        <v>40811</v>
      </c>
      <c r="O1143" s="2">
        <v>40812</v>
      </c>
      <c r="P1143">
        <v>17</v>
      </c>
      <c r="Q1143" s="1">
        <v>0.06</v>
      </c>
      <c r="R1143">
        <v>65.989999999999995</v>
      </c>
      <c r="S1143">
        <v>8.99</v>
      </c>
      <c r="T1143">
        <f t="shared" si="17"/>
        <v>1121.83</v>
      </c>
    </row>
    <row r="1144" spans="1:20" x14ac:dyDescent="0.3">
      <c r="A1144">
        <v>1143</v>
      </c>
      <c r="B1144">
        <v>86481</v>
      </c>
      <c r="C1144" t="s">
        <v>716</v>
      </c>
      <c r="D1144" t="s">
        <v>20</v>
      </c>
      <c r="E1144" t="s">
        <v>39</v>
      </c>
      <c r="F1144" t="s">
        <v>47</v>
      </c>
      <c r="G1144" t="s">
        <v>23</v>
      </c>
      <c r="H1144" t="s">
        <v>89</v>
      </c>
      <c r="I1144" t="s">
        <v>28</v>
      </c>
      <c r="J1144" t="s">
        <v>36</v>
      </c>
      <c r="K1144" t="s">
        <v>181</v>
      </c>
      <c r="L1144" t="s">
        <v>746</v>
      </c>
      <c r="M1144" t="s">
        <v>114</v>
      </c>
      <c r="N1144" s="2">
        <v>41246</v>
      </c>
      <c r="O1144" s="2">
        <v>41248</v>
      </c>
      <c r="P1144">
        <v>9</v>
      </c>
      <c r="Q1144" s="1">
        <v>0.03</v>
      </c>
      <c r="R1144">
        <v>4.4800000000000004</v>
      </c>
      <c r="S1144">
        <v>49</v>
      </c>
      <c r="T1144">
        <f t="shared" si="17"/>
        <v>40.320000000000007</v>
      </c>
    </row>
    <row r="1145" spans="1:20" x14ac:dyDescent="0.3">
      <c r="A1145">
        <v>1144</v>
      </c>
      <c r="B1145">
        <v>86487</v>
      </c>
      <c r="C1145" t="s">
        <v>115</v>
      </c>
      <c r="D1145" t="s">
        <v>20</v>
      </c>
      <c r="E1145" t="s">
        <v>39</v>
      </c>
      <c r="F1145" t="s">
        <v>47</v>
      </c>
      <c r="G1145" t="s">
        <v>23</v>
      </c>
      <c r="H1145" t="s">
        <v>49</v>
      </c>
      <c r="I1145" t="s">
        <v>28</v>
      </c>
      <c r="J1145" t="s">
        <v>36</v>
      </c>
      <c r="K1145" t="s">
        <v>116</v>
      </c>
      <c r="L1145" t="s">
        <v>44</v>
      </c>
      <c r="M1145" t="s">
        <v>117</v>
      </c>
      <c r="N1145" s="2">
        <v>40985</v>
      </c>
      <c r="O1145" s="2">
        <v>40986</v>
      </c>
      <c r="P1145">
        <v>10</v>
      </c>
      <c r="Q1145" s="1">
        <v>0.1</v>
      </c>
      <c r="R1145">
        <v>1.26</v>
      </c>
      <c r="S1145">
        <v>0.7</v>
      </c>
      <c r="T1145">
        <f t="shared" si="17"/>
        <v>12.6</v>
      </c>
    </row>
    <row r="1146" spans="1:20" x14ac:dyDescent="0.3">
      <c r="A1146">
        <v>1145</v>
      </c>
      <c r="B1146">
        <v>86487</v>
      </c>
      <c r="C1146" t="s">
        <v>1023</v>
      </c>
      <c r="D1146" t="s">
        <v>20</v>
      </c>
      <c r="E1146" t="s">
        <v>39</v>
      </c>
      <c r="F1146" t="s">
        <v>47</v>
      </c>
      <c r="G1146" t="s">
        <v>23</v>
      </c>
      <c r="H1146" t="s">
        <v>89</v>
      </c>
      <c r="I1146" t="s">
        <v>28</v>
      </c>
      <c r="J1146" t="s">
        <v>36</v>
      </c>
      <c r="K1146" t="s">
        <v>170</v>
      </c>
      <c r="L1146" t="s">
        <v>44</v>
      </c>
      <c r="M1146" t="s">
        <v>134</v>
      </c>
      <c r="N1146" s="2">
        <v>40985</v>
      </c>
      <c r="O1146" s="2">
        <v>40987</v>
      </c>
      <c r="P1146">
        <v>2</v>
      </c>
      <c r="Q1146" s="1">
        <v>0.1</v>
      </c>
      <c r="R1146">
        <v>4.26</v>
      </c>
      <c r="S1146">
        <v>1.2</v>
      </c>
      <c r="T1146">
        <f t="shared" si="17"/>
        <v>8.52</v>
      </c>
    </row>
    <row r="1147" spans="1:20" x14ac:dyDescent="0.3">
      <c r="A1147">
        <v>1146</v>
      </c>
      <c r="B1147">
        <v>86498</v>
      </c>
      <c r="C1147" t="s">
        <v>538</v>
      </c>
      <c r="D1147" t="s">
        <v>20</v>
      </c>
      <c r="E1147" t="s">
        <v>39</v>
      </c>
      <c r="F1147" t="s">
        <v>22</v>
      </c>
      <c r="G1147" t="s">
        <v>23</v>
      </c>
      <c r="H1147" t="s">
        <v>89</v>
      </c>
      <c r="I1147" t="s">
        <v>28</v>
      </c>
      <c r="J1147" t="s">
        <v>36</v>
      </c>
      <c r="K1147" t="s">
        <v>133</v>
      </c>
      <c r="L1147" t="s">
        <v>26</v>
      </c>
      <c r="M1147" t="s">
        <v>326</v>
      </c>
      <c r="N1147" s="2">
        <v>41322</v>
      </c>
      <c r="O1147" s="2">
        <v>41325</v>
      </c>
      <c r="P1147">
        <v>5</v>
      </c>
      <c r="Q1147" s="1">
        <v>0.03</v>
      </c>
      <c r="R1147">
        <v>2.74</v>
      </c>
      <c r="S1147">
        <v>3.5</v>
      </c>
      <c r="T1147">
        <f t="shared" si="17"/>
        <v>13.700000000000001</v>
      </c>
    </row>
    <row r="1148" spans="1:20" x14ac:dyDescent="0.3">
      <c r="A1148">
        <v>1147</v>
      </c>
      <c r="B1148">
        <v>86503</v>
      </c>
      <c r="C1148" t="s">
        <v>1867</v>
      </c>
      <c r="D1148" t="s">
        <v>20</v>
      </c>
      <c r="E1148" t="s">
        <v>39</v>
      </c>
      <c r="F1148" t="s">
        <v>31</v>
      </c>
      <c r="G1148" t="s">
        <v>23</v>
      </c>
      <c r="H1148" t="s">
        <v>61</v>
      </c>
      <c r="I1148" t="s">
        <v>28</v>
      </c>
      <c r="J1148" t="s">
        <v>36</v>
      </c>
      <c r="K1148" t="s">
        <v>291</v>
      </c>
      <c r="L1148" t="s">
        <v>192</v>
      </c>
      <c r="M1148" t="s">
        <v>106</v>
      </c>
      <c r="N1148" s="2">
        <v>40912</v>
      </c>
      <c r="O1148" s="2">
        <v>40914</v>
      </c>
      <c r="P1148">
        <v>9</v>
      </c>
      <c r="Q1148" s="1">
        <v>0.08</v>
      </c>
      <c r="R1148">
        <v>11.7</v>
      </c>
      <c r="S1148">
        <v>5.63</v>
      </c>
      <c r="T1148">
        <f t="shared" si="17"/>
        <v>105.3</v>
      </c>
    </row>
    <row r="1149" spans="1:20" x14ac:dyDescent="0.3">
      <c r="A1149">
        <v>1148</v>
      </c>
      <c r="B1149">
        <v>86503</v>
      </c>
      <c r="C1149" t="s">
        <v>1867</v>
      </c>
      <c r="D1149" t="s">
        <v>20</v>
      </c>
      <c r="E1149" t="s">
        <v>21</v>
      </c>
      <c r="F1149" t="s">
        <v>31</v>
      </c>
      <c r="G1149" t="s">
        <v>23</v>
      </c>
      <c r="H1149" t="s">
        <v>206</v>
      </c>
      <c r="I1149" t="s">
        <v>28</v>
      </c>
      <c r="J1149" t="s">
        <v>36</v>
      </c>
      <c r="K1149" t="s">
        <v>1114</v>
      </c>
      <c r="L1149" t="s">
        <v>192</v>
      </c>
      <c r="M1149" t="s">
        <v>83</v>
      </c>
      <c r="N1149" s="2">
        <v>40912</v>
      </c>
      <c r="O1149" s="2">
        <v>40912</v>
      </c>
      <c r="P1149">
        <v>1</v>
      </c>
      <c r="Q1149" s="1">
        <v>0.09</v>
      </c>
      <c r="R1149">
        <v>15.99</v>
      </c>
      <c r="S1149">
        <v>9.4</v>
      </c>
      <c r="T1149">
        <f t="shared" si="17"/>
        <v>15.99</v>
      </c>
    </row>
    <row r="1150" spans="1:20" x14ac:dyDescent="0.3">
      <c r="A1150">
        <v>1149</v>
      </c>
      <c r="B1150">
        <v>86512</v>
      </c>
      <c r="C1150" t="s">
        <v>1189</v>
      </c>
      <c r="D1150" t="s">
        <v>20</v>
      </c>
      <c r="E1150" t="s">
        <v>187</v>
      </c>
      <c r="F1150" t="s">
        <v>22</v>
      </c>
      <c r="G1150" t="s">
        <v>41</v>
      </c>
      <c r="H1150" t="s">
        <v>219</v>
      </c>
      <c r="I1150" t="s">
        <v>28</v>
      </c>
      <c r="J1150" t="s">
        <v>36</v>
      </c>
      <c r="K1150" t="s">
        <v>248</v>
      </c>
      <c r="L1150" t="s">
        <v>706</v>
      </c>
      <c r="M1150" t="s">
        <v>182</v>
      </c>
      <c r="N1150" s="2">
        <v>41094</v>
      </c>
      <c r="O1150" s="2">
        <v>41096</v>
      </c>
      <c r="P1150">
        <v>13</v>
      </c>
      <c r="Q1150" s="1">
        <v>0.02</v>
      </c>
      <c r="R1150">
        <v>4.97</v>
      </c>
      <c r="S1150">
        <v>5.71</v>
      </c>
      <c r="T1150">
        <f t="shared" si="17"/>
        <v>64.61</v>
      </c>
    </row>
    <row r="1151" spans="1:20" x14ac:dyDescent="0.3">
      <c r="A1151">
        <v>1150</v>
      </c>
      <c r="B1151">
        <v>86516</v>
      </c>
      <c r="C1151" t="s">
        <v>921</v>
      </c>
      <c r="D1151" t="s">
        <v>20</v>
      </c>
      <c r="E1151" t="s">
        <v>39</v>
      </c>
      <c r="F1151" t="s">
        <v>47</v>
      </c>
      <c r="G1151" t="s">
        <v>93</v>
      </c>
      <c r="H1151" t="s">
        <v>61</v>
      </c>
      <c r="I1151" t="s">
        <v>28</v>
      </c>
      <c r="J1151" t="s">
        <v>36</v>
      </c>
      <c r="K1151" t="s">
        <v>149</v>
      </c>
      <c r="L1151" t="s">
        <v>192</v>
      </c>
      <c r="M1151" t="s">
        <v>167</v>
      </c>
      <c r="N1151" s="2">
        <v>40870</v>
      </c>
      <c r="O1151" s="2">
        <v>40871</v>
      </c>
      <c r="P1151">
        <v>38</v>
      </c>
      <c r="Q1151" s="1">
        <v>0.01</v>
      </c>
      <c r="R1151">
        <v>4.28</v>
      </c>
      <c r="S1151">
        <v>6.18</v>
      </c>
      <c r="T1151">
        <f t="shared" si="17"/>
        <v>162.64000000000001</v>
      </c>
    </row>
    <row r="1152" spans="1:20" x14ac:dyDescent="0.3">
      <c r="A1152">
        <v>1151</v>
      </c>
      <c r="B1152">
        <v>86516</v>
      </c>
      <c r="C1152" t="s">
        <v>921</v>
      </c>
      <c r="D1152" t="s">
        <v>20</v>
      </c>
      <c r="E1152" t="s">
        <v>39</v>
      </c>
      <c r="F1152" t="s">
        <v>47</v>
      </c>
      <c r="G1152" t="s">
        <v>93</v>
      </c>
      <c r="H1152" t="s">
        <v>42</v>
      </c>
      <c r="I1152" t="s">
        <v>28</v>
      </c>
      <c r="J1152" t="s">
        <v>36</v>
      </c>
      <c r="K1152" t="s">
        <v>58</v>
      </c>
      <c r="L1152" t="s">
        <v>44</v>
      </c>
      <c r="M1152" t="s">
        <v>167</v>
      </c>
      <c r="N1152" s="2">
        <v>40870</v>
      </c>
      <c r="O1152" s="2">
        <v>40871</v>
      </c>
      <c r="P1152">
        <v>27</v>
      </c>
      <c r="Q1152" s="1">
        <v>0.04</v>
      </c>
      <c r="R1152">
        <v>3.95</v>
      </c>
      <c r="S1152">
        <v>2</v>
      </c>
      <c r="T1152">
        <f t="shared" si="17"/>
        <v>106.65</v>
      </c>
    </row>
    <row r="1153" spans="1:20" x14ac:dyDescent="0.3">
      <c r="A1153">
        <v>1152</v>
      </c>
      <c r="B1153">
        <v>86526</v>
      </c>
      <c r="C1153" t="s">
        <v>1006</v>
      </c>
      <c r="D1153" t="s">
        <v>20</v>
      </c>
      <c r="E1153" t="s">
        <v>39</v>
      </c>
      <c r="F1153" t="s">
        <v>22</v>
      </c>
      <c r="G1153" t="s">
        <v>48</v>
      </c>
      <c r="H1153" t="s">
        <v>42</v>
      </c>
      <c r="I1153" t="s">
        <v>28</v>
      </c>
      <c r="J1153" t="s">
        <v>36</v>
      </c>
      <c r="K1153" t="s">
        <v>274</v>
      </c>
      <c r="L1153" t="s">
        <v>192</v>
      </c>
      <c r="M1153" t="s">
        <v>150</v>
      </c>
      <c r="N1153" s="2">
        <v>41382</v>
      </c>
      <c r="O1153" s="2">
        <v>41386</v>
      </c>
      <c r="P1153">
        <v>2</v>
      </c>
      <c r="Q1153" s="1">
        <v>0.02</v>
      </c>
      <c r="R1153">
        <v>6.48</v>
      </c>
      <c r="S1153">
        <v>5.9</v>
      </c>
      <c r="T1153">
        <f t="shared" si="17"/>
        <v>12.96</v>
      </c>
    </row>
    <row r="1154" spans="1:20" x14ac:dyDescent="0.3">
      <c r="A1154">
        <v>1153</v>
      </c>
      <c r="B1154">
        <v>86528</v>
      </c>
      <c r="C1154" t="s">
        <v>1672</v>
      </c>
      <c r="D1154" t="s">
        <v>20</v>
      </c>
      <c r="E1154" t="s">
        <v>39</v>
      </c>
      <c r="F1154" t="s">
        <v>22</v>
      </c>
      <c r="G1154" t="s">
        <v>93</v>
      </c>
      <c r="H1154" t="s">
        <v>94</v>
      </c>
      <c r="I1154" t="s">
        <v>28</v>
      </c>
      <c r="J1154" t="s">
        <v>36</v>
      </c>
      <c r="K1154" t="s">
        <v>274</v>
      </c>
      <c r="L1154" t="s">
        <v>192</v>
      </c>
      <c r="M1154" t="s">
        <v>246</v>
      </c>
      <c r="N1154" s="2">
        <v>40221</v>
      </c>
      <c r="O1154" s="2">
        <v>40222</v>
      </c>
      <c r="P1154">
        <v>1</v>
      </c>
      <c r="Q1154" s="1">
        <v>0.03</v>
      </c>
      <c r="R1154">
        <v>12.53</v>
      </c>
      <c r="S1154">
        <v>7.17</v>
      </c>
      <c r="T1154">
        <f t="shared" si="17"/>
        <v>12.53</v>
      </c>
    </row>
    <row r="1155" spans="1:20" x14ac:dyDescent="0.3">
      <c r="A1155">
        <v>1154</v>
      </c>
      <c r="B1155">
        <v>86535</v>
      </c>
      <c r="C1155" t="s">
        <v>220</v>
      </c>
      <c r="D1155" t="s">
        <v>578</v>
      </c>
      <c r="E1155" t="s">
        <v>21</v>
      </c>
      <c r="F1155" t="s">
        <v>31</v>
      </c>
      <c r="G1155" t="s">
        <v>93</v>
      </c>
      <c r="H1155" t="s">
        <v>203</v>
      </c>
      <c r="I1155" t="s">
        <v>28</v>
      </c>
      <c r="J1155" t="s">
        <v>36</v>
      </c>
      <c r="K1155" t="s">
        <v>34</v>
      </c>
      <c r="L1155" t="s">
        <v>283</v>
      </c>
      <c r="M1155" t="s">
        <v>141</v>
      </c>
      <c r="N1155" s="2">
        <v>40320</v>
      </c>
      <c r="O1155" s="2">
        <v>40321</v>
      </c>
      <c r="P1155">
        <v>5</v>
      </c>
      <c r="Q1155" s="1">
        <v>0.01</v>
      </c>
      <c r="R1155">
        <v>115.99</v>
      </c>
      <c r="S1155">
        <v>56.14</v>
      </c>
      <c r="T1155">
        <f t="shared" ref="T1155:T1218" si="18">R1155*P1155</f>
        <v>579.94999999999993</v>
      </c>
    </row>
    <row r="1156" spans="1:20" x14ac:dyDescent="0.3">
      <c r="A1156">
        <v>1155</v>
      </c>
      <c r="B1156">
        <v>86417</v>
      </c>
      <c r="C1156" t="s">
        <v>891</v>
      </c>
      <c r="D1156" t="s">
        <v>20</v>
      </c>
      <c r="E1156" t="s">
        <v>39</v>
      </c>
      <c r="F1156" t="s">
        <v>22</v>
      </c>
      <c r="G1156" t="s">
        <v>32</v>
      </c>
      <c r="H1156" t="s">
        <v>42</v>
      </c>
      <c r="I1156" t="s">
        <v>28</v>
      </c>
      <c r="J1156" t="s">
        <v>36</v>
      </c>
      <c r="K1156" t="s">
        <v>71</v>
      </c>
      <c r="L1156" t="s">
        <v>192</v>
      </c>
      <c r="M1156" t="s">
        <v>294</v>
      </c>
      <c r="N1156" s="2">
        <v>41189</v>
      </c>
      <c r="O1156" s="2">
        <v>41190</v>
      </c>
      <c r="P1156">
        <v>9</v>
      </c>
      <c r="Q1156" s="1">
        <v>0.02</v>
      </c>
      <c r="R1156">
        <v>6.48</v>
      </c>
      <c r="S1156">
        <v>5.14</v>
      </c>
      <c r="T1156">
        <f t="shared" si="18"/>
        <v>58.320000000000007</v>
      </c>
    </row>
    <row r="1157" spans="1:20" x14ac:dyDescent="0.3">
      <c r="A1157">
        <v>1156</v>
      </c>
      <c r="B1157">
        <v>86546</v>
      </c>
      <c r="C1157" t="s">
        <v>685</v>
      </c>
      <c r="D1157" t="s">
        <v>20</v>
      </c>
      <c r="E1157" t="s">
        <v>39</v>
      </c>
      <c r="F1157" t="s">
        <v>22</v>
      </c>
      <c r="G1157" t="s">
        <v>32</v>
      </c>
      <c r="H1157" t="s">
        <v>42</v>
      </c>
      <c r="I1157" t="s">
        <v>28</v>
      </c>
      <c r="J1157" t="s">
        <v>36</v>
      </c>
      <c r="K1157" t="s">
        <v>82</v>
      </c>
      <c r="L1157" t="s">
        <v>44</v>
      </c>
      <c r="M1157" t="s">
        <v>398</v>
      </c>
      <c r="N1157" s="2">
        <v>40343</v>
      </c>
      <c r="O1157" s="2">
        <v>40345</v>
      </c>
      <c r="P1157">
        <v>4</v>
      </c>
      <c r="Q1157" s="1">
        <v>0.01</v>
      </c>
      <c r="R1157">
        <v>5.84</v>
      </c>
      <c r="S1157">
        <v>0.83</v>
      </c>
      <c r="T1157">
        <f t="shared" si="18"/>
        <v>23.36</v>
      </c>
    </row>
    <row r="1158" spans="1:20" x14ac:dyDescent="0.3">
      <c r="A1158">
        <v>1157</v>
      </c>
      <c r="B1158">
        <v>86561</v>
      </c>
      <c r="C1158" t="s">
        <v>1882</v>
      </c>
      <c r="D1158" t="s">
        <v>20</v>
      </c>
      <c r="E1158" t="s">
        <v>39</v>
      </c>
      <c r="F1158" t="s">
        <v>47</v>
      </c>
      <c r="G1158" t="s">
        <v>32</v>
      </c>
      <c r="H1158" t="s">
        <v>61</v>
      </c>
      <c r="I1158" t="s">
        <v>28</v>
      </c>
      <c r="J1158" t="s">
        <v>36</v>
      </c>
      <c r="K1158" t="s">
        <v>165</v>
      </c>
      <c r="L1158" t="s">
        <v>706</v>
      </c>
      <c r="M1158" t="s">
        <v>167</v>
      </c>
      <c r="N1158" s="2">
        <v>41433</v>
      </c>
      <c r="O1158" s="2">
        <v>41434</v>
      </c>
      <c r="P1158">
        <v>12</v>
      </c>
      <c r="Q1158" s="1">
        <v>0</v>
      </c>
      <c r="R1158">
        <v>21.78</v>
      </c>
      <c r="S1158">
        <v>5.94</v>
      </c>
      <c r="T1158">
        <f t="shared" si="18"/>
        <v>261.36</v>
      </c>
    </row>
    <row r="1159" spans="1:20" x14ac:dyDescent="0.3">
      <c r="A1159">
        <v>1158</v>
      </c>
      <c r="B1159">
        <v>86561</v>
      </c>
      <c r="C1159" t="s">
        <v>1882</v>
      </c>
      <c r="D1159" t="s">
        <v>20</v>
      </c>
      <c r="E1159" t="s">
        <v>21</v>
      </c>
      <c r="F1159" t="s">
        <v>47</v>
      </c>
      <c r="G1159" t="s">
        <v>32</v>
      </c>
      <c r="H1159" t="s">
        <v>24</v>
      </c>
      <c r="I1159" t="s">
        <v>28</v>
      </c>
      <c r="J1159" t="s">
        <v>36</v>
      </c>
      <c r="K1159" t="s">
        <v>1108</v>
      </c>
      <c r="L1159" t="s">
        <v>26</v>
      </c>
      <c r="M1159" t="s">
        <v>111</v>
      </c>
      <c r="N1159" s="2">
        <v>41433</v>
      </c>
      <c r="O1159" s="2">
        <v>41435</v>
      </c>
      <c r="P1159">
        <v>12</v>
      </c>
      <c r="Q1159" s="1">
        <v>0.04</v>
      </c>
      <c r="R1159">
        <v>47.98</v>
      </c>
      <c r="S1159">
        <v>3.61</v>
      </c>
      <c r="T1159">
        <f t="shared" si="18"/>
        <v>575.76</v>
      </c>
    </row>
    <row r="1160" spans="1:20" x14ac:dyDescent="0.3">
      <c r="A1160">
        <v>1159</v>
      </c>
      <c r="B1160">
        <v>86285</v>
      </c>
      <c r="C1160" t="s">
        <v>1822</v>
      </c>
      <c r="D1160" t="s">
        <v>20</v>
      </c>
      <c r="E1160" t="s">
        <v>39</v>
      </c>
      <c r="F1160" t="s">
        <v>22</v>
      </c>
      <c r="G1160" t="s">
        <v>93</v>
      </c>
      <c r="H1160" t="s">
        <v>78</v>
      </c>
      <c r="I1160" t="s">
        <v>28</v>
      </c>
      <c r="J1160" t="s">
        <v>36</v>
      </c>
      <c r="K1160" t="s">
        <v>129</v>
      </c>
      <c r="L1160" t="s">
        <v>192</v>
      </c>
      <c r="M1160" t="s">
        <v>173</v>
      </c>
      <c r="N1160" s="2">
        <v>40713</v>
      </c>
      <c r="O1160" s="2">
        <v>40713</v>
      </c>
      <c r="P1160">
        <v>9</v>
      </c>
      <c r="Q1160" s="1">
        <v>0.04</v>
      </c>
      <c r="R1160">
        <v>70.97</v>
      </c>
      <c r="S1160">
        <v>3.5</v>
      </c>
      <c r="T1160">
        <f t="shared" si="18"/>
        <v>638.73</v>
      </c>
    </row>
    <row r="1161" spans="1:20" x14ac:dyDescent="0.3">
      <c r="A1161">
        <v>1160</v>
      </c>
      <c r="B1161">
        <v>86570</v>
      </c>
      <c r="C1161" t="s">
        <v>1097</v>
      </c>
      <c r="D1161" t="s">
        <v>20</v>
      </c>
      <c r="E1161" t="s">
        <v>187</v>
      </c>
      <c r="F1161" t="s">
        <v>47</v>
      </c>
      <c r="G1161" t="s">
        <v>48</v>
      </c>
      <c r="H1161" t="s">
        <v>225</v>
      </c>
      <c r="I1161" t="s">
        <v>28</v>
      </c>
      <c r="J1161" t="s">
        <v>36</v>
      </c>
      <c r="K1161" t="s">
        <v>248</v>
      </c>
      <c r="L1161" t="s">
        <v>192</v>
      </c>
      <c r="M1161" t="s">
        <v>160</v>
      </c>
      <c r="N1161" s="2">
        <v>41227</v>
      </c>
      <c r="O1161" s="2">
        <v>41227</v>
      </c>
      <c r="P1161">
        <v>14</v>
      </c>
      <c r="Q1161" s="1">
        <v>0.06</v>
      </c>
      <c r="R1161">
        <v>6.24</v>
      </c>
      <c r="S1161">
        <v>5.22</v>
      </c>
      <c r="T1161">
        <f t="shared" si="18"/>
        <v>87.36</v>
      </c>
    </row>
    <row r="1162" spans="1:20" x14ac:dyDescent="0.3">
      <c r="A1162">
        <v>1161</v>
      </c>
      <c r="B1162">
        <v>86578</v>
      </c>
      <c r="C1162" t="s">
        <v>428</v>
      </c>
      <c r="D1162" t="s">
        <v>20</v>
      </c>
      <c r="E1162" t="s">
        <v>39</v>
      </c>
      <c r="F1162" t="s">
        <v>22</v>
      </c>
      <c r="G1162" t="s">
        <v>23</v>
      </c>
      <c r="H1162" t="s">
        <v>89</v>
      </c>
      <c r="I1162" t="s">
        <v>28</v>
      </c>
      <c r="J1162" t="s">
        <v>36</v>
      </c>
      <c r="K1162" t="s">
        <v>189</v>
      </c>
      <c r="L1162" t="s">
        <v>192</v>
      </c>
      <c r="M1162" t="s">
        <v>173</v>
      </c>
      <c r="N1162" s="2">
        <v>40610</v>
      </c>
      <c r="O1162" s="2">
        <v>40610</v>
      </c>
      <c r="P1162">
        <v>13</v>
      </c>
      <c r="Q1162" s="1">
        <v>0.01</v>
      </c>
      <c r="R1162">
        <v>24.92</v>
      </c>
      <c r="S1162">
        <v>12.98</v>
      </c>
      <c r="T1162">
        <f t="shared" si="18"/>
        <v>323.96000000000004</v>
      </c>
    </row>
    <row r="1163" spans="1:20" x14ac:dyDescent="0.3">
      <c r="A1163">
        <v>1162</v>
      </c>
      <c r="B1163">
        <v>86594</v>
      </c>
      <c r="C1163" t="s">
        <v>1494</v>
      </c>
      <c r="D1163" t="s">
        <v>20</v>
      </c>
      <c r="E1163" t="s">
        <v>21</v>
      </c>
      <c r="F1163" t="s">
        <v>40</v>
      </c>
      <c r="G1163" t="s">
        <v>41</v>
      </c>
      <c r="H1163" t="s">
        <v>33</v>
      </c>
      <c r="I1163" t="s">
        <v>28</v>
      </c>
      <c r="J1163" t="s">
        <v>36</v>
      </c>
      <c r="K1163" t="s">
        <v>1107</v>
      </c>
      <c r="L1163" t="s">
        <v>192</v>
      </c>
      <c r="M1163" t="s">
        <v>264</v>
      </c>
      <c r="N1163" s="2">
        <v>40696</v>
      </c>
      <c r="O1163" s="2">
        <v>40698</v>
      </c>
      <c r="P1163">
        <v>15</v>
      </c>
      <c r="Q1163" s="1">
        <v>0.03</v>
      </c>
      <c r="R1163">
        <v>15.98</v>
      </c>
      <c r="S1163">
        <v>6.5</v>
      </c>
      <c r="T1163">
        <f t="shared" si="18"/>
        <v>239.70000000000002</v>
      </c>
    </row>
    <row r="1164" spans="1:20" x14ac:dyDescent="0.3">
      <c r="A1164">
        <v>1163</v>
      </c>
      <c r="B1164">
        <v>86594</v>
      </c>
      <c r="C1164" t="s">
        <v>1494</v>
      </c>
      <c r="D1164" t="s">
        <v>578</v>
      </c>
      <c r="E1164" t="s">
        <v>187</v>
      </c>
      <c r="F1164" t="s">
        <v>40</v>
      </c>
      <c r="G1164" t="s">
        <v>41</v>
      </c>
      <c r="H1164" t="s">
        <v>219</v>
      </c>
      <c r="I1164" t="s">
        <v>28</v>
      </c>
      <c r="J1164" t="s">
        <v>36</v>
      </c>
      <c r="K1164" t="s">
        <v>231</v>
      </c>
      <c r="L1164" t="s">
        <v>330</v>
      </c>
      <c r="M1164" t="s">
        <v>108</v>
      </c>
      <c r="N1164" s="2">
        <v>40696</v>
      </c>
      <c r="O1164" s="2">
        <v>40696</v>
      </c>
      <c r="P1164">
        <v>10</v>
      </c>
      <c r="Q1164" s="1">
        <v>0.04</v>
      </c>
      <c r="R1164">
        <v>296.18</v>
      </c>
      <c r="S1164">
        <v>54.12</v>
      </c>
      <c r="T1164">
        <f t="shared" si="18"/>
        <v>2961.8</v>
      </c>
    </row>
    <row r="1165" spans="1:20" x14ac:dyDescent="0.3">
      <c r="A1165">
        <v>1164</v>
      </c>
      <c r="B1165">
        <v>86599</v>
      </c>
      <c r="C1165" t="s">
        <v>2218</v>
      </c>
      <c r="D1165" t="s">
        <v>20</v>
      </c>
      <c r="E1165" t="s">
        <v>39</v>
      </c>
      <c r="F1165" t="s">
        <v>47</v>
      </c>
      <c r="G1165" t="s">
        <v>32</v>
      </c>
      <c r="H1165" t="s">
        <v>61</v>
      </c>
      <c r="I1165" t="s">
        <v>28</v>
      </c>
      <c r="J1165" t="s">
        <v>36</v>
      </c>
      <c r="K1165" t="s">
        <v>170</v>
      </c>
      <c r="L1165" t="s">
        <v>192</v>
      </c>
      <c r="M1165" t="s">
        <v>167</v>
      </c>
      <c r="N1165" s="2">
        <v>40451</v>
      </c>
      <c r="O1165" s="2">
        <v>40452</v>
      </c>
      <c r="P1165">
        <v>13</v>
      </c>
      <c r="Q1165" s="1">
        <v>7.0000000000000007E-2</v>
      </c>
      <c r="R1165">
        <v>40.98</v>
      </c>
      <c r="S1165">
        <v>2.99</v>
      </c>
      <c r="T1165">
        <f t="shared" si="18"/>
        <v>532.74</v>
      </c>
    </row>
    <row r="1166" spans="1:20" x14ac:dyDescent="0.3">
      <c r="A1166">
        <v>1165</v>
      </c>
      <c r="B1166">
        <v>86611</v>
      </c>
      <c r="C1166" t="s">
        <v>1386</v>
      </c>
      <c r="D1166" t="s">
        <v>20</v>
      </c>
      <c r="E1166" t="s">
        <v>39</v>
      </c>
      <c r="F1166" t="s">
        <v>40</v>
      </c>
      <c r="G1166" t="s">
        <v>32</v>
      </c>
      <c r="H1166" t="s">
        <v>49</v>
      </c>
      <c r="I1166" t="s">
        <v>28</v>
      </c>
      <c r="J1166" t="s">
        <v>76</v>
      </c>
      <c r="K1166" t="s">
        <v>291</v>
      </c>
      <c r="L1166" t="s">
        <v>192</v>
      </c>
      <c r="M1166" t="s">
        <v>99</v>
      </c>
      <c r="N1166" s="2">
        <v>40385</v>
      </c>
      <c r="O1166" s="2">
        <v>40388</v>
      </c>
      <c r="P1166">
        <v>3</v>
      </c>
      <c r="Q1166" s="1">
        <v>0.09</v>
      </c>
      <c r="R1166">
        <v>207.48</v>
      </c>
      <c r="S1166">
        <v>0.99</v>
      </c>
      <c r="T1166">
        <f t="shared" si="18"/>
        <v>622.43999999999994</v>
      </c>
    </row>
    <row r="1167" spans="1:20" x14ac:dyDescent="0.3">
      <c r="A1167">
        <v>1166</v>
      </c>
      <c r="B1167">
        <v>86622</v>
      </c>
      <c r="C1167" t="s">
        <v>1952</v>
      </c>
      <c r="D1167" t="s">
        <v>38</v>
      </c>
      <c r="E1167" t="s">
        <v>39</v>
      </c>
      <c r="F1167" t="s">
        <v>31</v>
      </c>
      <c r="G1167" t="s">
        <v>48</v>
      </c>
      <c r="H1167" t="s">
        <v>49</v>
      </c>
      <c r="I1167" t="s">
        <v>28</v>
      </c>
      <c r="J1167" t="s">
        <v>76</v>
      </c>
      <c r="K1167" t="s">
        <v>101</v>
      </c>
      <c r="L1167" t="s">
        <v>192</v>
      </c>
      <c r="M1167" t="s">
        <v>255</v>
      </c>
      <c r="N1167" s="2">
        <v>40969</v>
      </c>
      <c r="O1167" s="2">
        <v>40974</v>
      </c>
      <c r="P1167">
        <v>6</v>
      </c>
      <c r="Q1167" s="1">
        <v>0.06</v>
      </c>
      <c r="R1167">
        <v>59.98</v>
      </c>
      <c r="S1167">
        <v>3.99</v>
      </c>
      <c r="T1167">
        <f t="shared" si="18"/>
        <v>359.88</v>
      </c>
    </row>
    <row r="1168" spans="1:20" x14ac:dyDescent="0.3">
      <c r="A1168">
        <v>1167</v>
      </c>
      <c r="B1168">
        <v>86622</v>
      </c>
      <c r="C1168" t="s">
        <v>1952</v>
      </c>
      <c r="D1168" t="s">
        <v>38</v>
      </c>
      <c r="E1168" t="s">
        <v>187</v>
      </c>
      <c r="F1168" t="s">
        <v>31</v>
      </c>
      <c r="G1168" t="s">
        <v>48</v>
      </c>
      <c r="H1168" t="s">
        <v>217</v>
      </c>
      <c r="I1168" t="s">
        <v>28</v>
      </c>
      <c r="J1168" t="s">
        <v>76</v>
      </c>
      <c r="K1168" t="s">
        <v>145</v>
      </c>
      <c r="L1168" t="s">
        <v>192</v>
      </c>
      <c r="M1168" t="s">
        <v>131</v>
      </c>
      <c r="N1168" s="2">
        <v>40969</v>
      </c>
      <c r="O1168" s="2">
        <v>40971</v>
      </c>
      <c r="P1168">
        <v>7</v>
      </c>
      <c r="Q1168" s="1">
        <v>0.02</v>
      </c>
      <c r="R1168">
        <v>14.58</v>
      </c>
      <c r="S1168">
        <v>7.4</v>
      </c>
      <c r="T1168">
        <f t="shared" si="18"/>
        <v>102.06</v>
      </c>
    </row>
    <row r="1169" spans="1:20" x14ac:dyDescent="0.3">
      <c r="A1169">
        <v>1168</v>
      </c>
      <c r="B1169">
        <v>86632</v>
      </c>
      <c r="C1169" t="s">
        <v>373</v>
      </c>
      <c r="D1169" t="s">
        <v>20</v>
      </c>
      <c r="E1169" t="s">
        <v>21</v>
      </c>
      <c r="F1169" t="s">
        <v>47</v>
      </c>
      <c r="G1169" t="s">
        <v>41</v>
      </c>
      <c r="H1169" t="s">
        <v>33</v>
      </c>
      <c r="I1169" t="s">
        <v>28</v>
      </c>
      <c r="J1169" t="s">
        <v>76</v>
      </c>
      <c r="K1169" t="s">
        <v>1254</v>
      </c>
      <c r="L1169" t="s">
        <v>192</v>
      </c>
      <c r="M1169" t="s">
        <v>160</v>
      </c>
      <c r="N1169" s="2">
        <v>41548</v>
      </c>
      <c r="O1169" s="2">
        <v>41551</v>
      </c>
      <c r="P1169">
        <v>11</v>
      </c>
      <c r="Q1169" s="1">
        <v>0.04</v>
      </c>
      <c r="R1169">
        <v>10.97</v>
      </c>
      <c r="S1169">
        <v>6.5</v>
      </c>
      <c r="T1169">
        <f t="shared" si="18"/>
        <v>120.67</v>
      </c>
    </row>
    <row r="1170" spans="1:20" x14ac:dyDescent="0.3">
      <c r="A1170">
        <v>1169</v>
      </c>
      <c r="B1170">
        <v>86632</v>
      </c>
      <c r="C1170" t="s">
        <v>373</v>
      </c>
      <c r="D1170" t="s">
        <v>20</v>
      </c>
      <c r="E1170" t="s">
        <v>39</v>
      </c>
      <c r="F1170" t="s">
        <v>47</v>
      </c>
      <c r="G1170" t="s">
        <v>41</v>
      </c>
      <c r="H1170" t="s">
        <v>61</v>
      </c>
      <c r="I1170" t="s">
        <v>28</v>
      </c>
      <c r="J1170" t="s">
        <v>76</v>
      </c>
      <c r="K1170" t="s">
        <v>189</v>
      </c>
      <c r="L1170" t="s">
        <v>26</v>
      </c>
      <c r="M1170" t="s">
        <v>117</v>
      </c>
      <c r="N1170" s="2">
        <v>41548</v>
      </c>
      <c r="O1170" s="2">
        <v>41550</v>
      </c>
      <c r="P1170">
        <v>20</v>
      </c>
      <c r="Q1170" s="1">
        <v>0.04</v>
      </c>
      <c r="R1170">
        <v>2.08</v>
      </c>
      <c r="S1170">
        <v>2.56</v>
      </c>
      <c r="T1170">
        <f t="shared" si="18"/>
        <v>41.6</v>
      </c>
    </row>
    <row r="1171" spans="1:20" x14ac:dyDescent="0.3">
      <c r="A1171">
        <v>1170</v>
      </c>
      <c r="B1171">
        <v>86633</v>
      </c>
      <c r="C1171" t="s">
        <v>973</v>
      </c>
      <c r="D1171" t="s">
        <v>38</v>
      </c>
      <c r="E1171" t="s">
        <v>187</v>
      </c>
      <c r="F1171" t="s">
        <v>22</v>
      </c>
      <c r="G1171" t="s">
        <v>23</v>
      </c>
      <c r="H1171" t="s">
        <v>188</v>
      </c>
      <c r="I1171" t="s">
        <v>28</v>
      </c>
      <c r="J1171" t="s">
        <v>76</v>
      </c>
      <c r="K1171" t="s">
        <v>116</v>
      </c>
      <c r="L1171" t="s">
        <v>706</v>
      </c>
      <c r="M1171" t="s">
        <v>27</v>
      </c>
      <c r="N1171" s="2">
        <v>40528</v>
      </c>
      <c r="O1171" s="2">
        <v>40529</v>
      </c>
      <c r="P1171">
        <v>10</v>
      </c>
      <c r="Q1171" s="1">
        <v>0.03</v>
      </c>
      <c r="R1171">
        <v>41.32</v>
      </c>
      <c r="S1171">
        <v>58.66</v>
      </c>
      <c r="T1171">
        <f t="shared" si="18"/>
        <v>413.2</v>
      </c>
    </row>
    <row r="1172" spans="1:20" x14ac:dyDescent="0.3">
      <c r="A1172">
        <v>1171</v>
      </c>
      <c r="B1172">
        <v>86633</v>
      </c>
      <c r="C1172" t="s">
        <v>973</v>
      </c>
      <c r="D1172" t="s">
        <v>20</v>
      </c>
      <c r="E1172" t="s">
        <v>39</v>
      </c>
      <c r="F1172" t="s">
        <v>22</v>
      </c>
      <c r="G1172" t="s">
        <v>23</v>
      </c>
      <c r="H1172" t="s">
        <v>42</v>
      </c>
      <c r="I1172" t="s">
        <v>28</v>
      </c>
      <c r="J1172" t="s">
        <v>76</v>
      </c>
      <c r="K1172" t="s">
        <v>165</v>
      </c>
      <c r="L1172" t="s">
        <v>44</v>
      </c>
      <c r="M1172" t="s">
        <v>137</v>
      </c>
      <c r="N1172" s="2">
        <v>40528</v>
      </c>
      <c r="O1172" s="2">
        <v>40528</v>
      </c>
      <c r="P1172">
        <v>5</v>
      </c>
      <c r="Q1172" s="1">
        <v>0</v>
      </c>
      <c r="R1172">
        <v>6.88</v>
      </c>
      <c r="S1172">
        <v>2</v>
      </c>
      <c r="T1172">
        <f t="shared" si="18"/>
        <v>34.4</v>
      </c>
    </row>
    <row r="1173" spans="1:20" x14ac:dyDescent="0.3">
      <c r="A1173">
        <v>1172</v>
      </c>
      <c r="B1173">
        <v>86644</v>
      </c>
      <c r="C1173" t="s">
        <v>1258</v>
      </c>
      <c r="D1173" t="s">
        <v>20</v>
      </c>
      <c r="E1173" t="s">
        <v>39</v>
      </c>
      <c r="F1173" t="s">
        <v>47</v>
      </c>
      <c r="G1173" t="s">
        <v>32</v>
      </c>
      <c r="H1173" t="s">
        <v>42</v>
      </c>
      <c r="I1173" t="s">
        <v>28</v>
      </c>
      <c r="J1173" t="s">
        <v>76</v>
      </c>
      <c r="K1173" t="s">
        <v>68</v>
      </c>
      <c r="L1173" t="s">
        <v>192</v>
      </c>
      <c r="M1173" t="s">
        <v>114</v>
      </c>
      <c r="N1173" s="2">
        <v>41490</v>
      </c>
      <c r="O1173" s="2">
        <v>41490</v>
      </c>
      <c r="P1173">
        <v>8</v>
      </c>
      <c r="Q1173" s="1">
        <v>0.02</v>
      </c>
      <c r="R1173">
        <v>5.28</v>
      </c>
      <c r="S1173">
        <v>2.99</v>
      </c>
      <c r="T1173">
        <f t="shared" si="18"/>
        <v>42.24</v>
      </c>
    </row>
    <row r="1174" spans="1:20" x14ac:dyDescent="0.3">
      <c r="A1174">
        <v>1173</v>
      </c>
      <c r="B1174">
        <v>86646</v>
      </c>
      <c r="C1174" t="s">
        <v>1929</v>
      </c>
      <c r="D1174" t="s">
        <v>20</v>
      </c>
      <c r="E1174" t="s">
        <v>187</v>
      </c>
      <c r="F1174" t="s">
        <v>31</v>
      </c>
      <c r="G1174" t="s">
        <v>93</v>
      </c>
      <c r="H1174" t="s">
        <v>219</v>
      </c>
      <c r="I1174" t="s">
        <v>28</v>
      </c>
      <c r="J1174" t="s">
        <v>76</v>
      </c>
      <c r="K1174" t="s">
        <v>248</v>
      </c>
      <c r="L1174" t="s">
        <v>44</v>
      </c>
      <c r="M1174" t="s">
        <v>367</v>
      </c>
      <c r="N1174" s="2">
        <v>40441</v>
      </c>
      <c r="O1174" s="2">
        <v>40442</v>
      </c>
      <c r="P1174">
        <v>21</v>
      </c>
      <c r="Q1174" s="1">
        <v>7.0000000000000007E-2</v>
      </c>
      <c r="R1174">
        <v>13.73</v>
      </c>
      <c r="S1174">
        <v>6.85</v>
      </c>
      <c r="T1174">
        <f t="shared" si="18"/>
        <v>288.33</v>
      </c>
    </row>
    <row r="1175" spans="1:20" x14ac:dyDescent="0.3">
      <c r="A1175">
        <v>1174</v>
      </c>
      <c r="B1175">
        <v>86655</v>
      </c>
      <c r="C1175" t="s">
        <v>2424</v>
      </c>
      <c r="D1175" t="s">
        <v>20</v>
      </c>
      <c r="E1175" t="s">
        <v>39</v>
      </c>
      <c r="F1175" t="s">
        <v>31</v>
      </c>
      <c r="G1175" t="s">
        <v>48</v>
      </c>
      <c r="H1175" t="s">
        <v>42</v>
      </c>
      <c r="I1175" t="s">
        <v>28</v>
      </c>
      <c r="J1175" t="s">
        <v>76</v>
      </c>
      <c r="K1175" t="s">
        <v>129</v>
      </c>
      <c r="L1175" t="s">
        <v>192</v>
      </c>
      <c r="M1175" t="s">
        <v>143</v>
      </c>
      <c r="N1175" s="2">
        <v>40303</v>
      </c>
      <c r="O1175" s="2">
        <v>40305</v>
      </c>
      <c r="P1175">
        <v>12</v>
      </c>
      <c r="Q1175" s="1">
        <v>0.06</v>
      </c>
      <c r="R1175">
        <v>122.99</v>
      </c>
      <c r="S1175">
        <v>19.989999999999998</v>
      </c>
      <c r="T1175">
        <f t="shared" si="18"/>
        <v>1475.8799999999999</v>
      </c>
    </row>
    <row r="1176" spans="1:20" x14ac:dyDescent="0.3">
      <c r="A1176">
        <v>1175</v>
      </c>
      <c r="B1176">
        <v>86655</v>
      </c>
      <c r="C1176" t="s">
        <v>216</v>
      </c>
      <c r="D1176" t="s">
        <v>578</v>
      </c>
      <c r="E1176" t="s">
        <v>39</v>
      </c>
      <c r="F1176" t="s">
        <v>31</v>
      </c>
      <c r="G1176" t="s">
        <v>48</v>
      </c>
      <c r="H1176" t="s">
        <v>89</v>
      </c>
      <c r="I1176" t="s">
        <v>28</v>
      </c>
      <c r="J1176" t="s">
        <v>76</v>
      </c>
      <c r="K1176" t="s">
        <v>170</v>
      </c>
      <c r="L1176" t="s">
        <v>283</v>
      </c>
      <c r="M1176" t="s">
        <v>143</v>
      </c>
      <c r="N1176" s="2">
        <v>40303</v>
      </c>
      <c r="O1176" s="2">
        <v>40305</v>
      </c>
      <c r="P1176">
        <v>17</v>
      </c>
      <c r="Q1176" s="1">
        <v>0.08</v>
      </c>
      <c r="R1176">
        <v>68.81</v>
      </c>
      <c r="S1176">
        <v>60</v>
      </c>
      <c r="T1176">
        <f t="shared" si="18"/>
        <v>1169.77</v>
      </c>
    </row>
    <row r="1177" spans="1:20" x14ac:dyDescent="0.3">
      <c r="A1177">
        <v>1176</v>
      </c>
      <c r="B1177">
        <v>86663</v>
      </c>
      <c r="C1177" t="s">
        <v>1459</v>
      </c>
      <c r="D1177" t="s">
        <v>20</v>
      </c>
      <c r="E1177" t="s">
        <v>39</v>
      </c>
      <c r="F1177" t="s">
        <v>47</v>
      </c>
      <c r="G1177" t="s">
        <v>93</v>
      </c>
      <c r="H1177" t="s">
        <v>78</v>
      </c>
      <c r="I1177" t="s">
        <v>28</v>
      </c>
      <c r="J1177" t="s">
        <v>76</v>
      </c>
      <c r="K1177" t="s">
        <v>50</v>
      </c>
      <c r="L1177" t="s">
        <v>192</v>
      </c>
      <c r="M1177" t="s">
        <v>117</v>
      </c>
      <c r="N1177" s="2">
        <v>41048</v>
      </c>
      <c r="O1177" s="2">
        <v>41050</v>
      </c>
      <c r="P1177">
        <v>20</v>
      </c>
      <c r="Q1177" s="1">
        <v>0.02</v>
      </c>
      <c r="R1177">
        <v>5.98</v>
      </c>
      <c r="S1177">
        <v>1.49</v>
      </c>
      <c r="T1177">
        <f t="shared" si="18"/>
        <v>119.60000000000001</v>
      </c>
    </row>
    <row r="1178" spans="1:20" x14ac:dyDescent="0.3">
      <c r="A1178">
        <v>1177</v>
      </c>
      <c r="B1178">
        <v>86663</v>
      </c>
      <c r="C1178" t="s">
        <v>1795</v>
      </c>
      <c r="D1178" t="s">
        <v>20</v>
      </c>
      <c r="E1178" t="s">
        <v>39</v>
      </c>
      <c r="F1178" t="s">
        <v>47</v>
      </c>
      <c r="G1178" t="s">
        <v>93</v>
      </c>
      <c r="H1178" t="s">
        <v>78</v>
      </c>
      <c r="I1178" t="s">
        <v>28</v>
      </c>
      <c r="J1178" t="s">
        <v>76</v>
      </c>
      <c r="K1178" t="s">
        <v>101</v>
      </c>
      <c r="L1178" t="s">
        <v>44</v>
      </c>
      <c r="M1178" t="s">
        <v>160</v>
      </c>
      <c r="N1178" s="2">
        <v>41048</v>
      </c>
      <c r="O1178" s="2">
        <v>41050</v>
      </c>
      <c r="P1178">
        <v>2</v>
      </c>
      <c r="Q1178" s="1">
        <v>0.02</v>
      </c>
      <c r="R1178">
        <v>9.93</v>
      </c>
      <c r="S1178">
        <v>1.0900000000000001</v>
      </c>
      <c r="T1178">
        <f t="shared" si="18"/>
        <v>19.86</v>
      </c>
    </row>
    <row r="1179" spans="1:20" x14ac:dyDescent="0.3">
      <c r="A1179">
        <v>1178</v>
      </c>
      <c r="B1179">
        <v>86674</v>
      </c>
      <c r="C1179" t="s">
        <v>2203</v>
      </c>
      <c r="D1179" t="s">
        <v>578</v>
      </c>
      <c r="E1179" t="s">
        <v>187</v>
      </c>
      <c r="F1179" t="s">
        <v>31</v>
      </c>
      <c r="G1179" t="s">
        <v>48</v>
      </c>
      <c r="H1179" t="s">
        <v>217</v>
      </c>
      <c r="I1179" t="s">
        <v>28</v>
      </c>
      <c r="J1179" t="s">
        <v>76</v>
      </c>
      <c r="K1179" t="s">
        <v>226</v>
      </c>
      <c r="L1179" t="s">
        <v>330</v>
      </c>
      <c r="M1179" t="s">
        <v>367</v>
      </c>
      <c r="N1179" s="2">
        <v>41043</v>
      </c>
      <c r="O1179" s="2">
        <v>41050</v>
      </c>
      <c r="P1179">
        <v>16</v>
      </c>
      <c r="Q1179" s="1">
        <v>7.0000000000000007E-2</v>
      </c>
      <c r="R1179">
        <v>280.98</v>
      </c>
      <c r="S1179">
        <v>35.67</v>
      </c>
      <c r="T1179">
        <f t="shared" si="18"/>
        <v>4495.68</v>
      </c>
    </row>
    <row r="1180" spans="1:20" x14ac:dyDescent="0.3">
      <c r="A1180">
        <v>1179</v>
      </c>
      <c r="B1180">
        <v>86683</v>
      </c>
      <c r="C1180" t="s">
        <v>1933</v>
      </c>
      <c r="D1180" t="s">
        <v>20</v>
      </c>
      <c r="E1180" t="s">
        <v>21</v>
      </c>
      <c r="F1180" t="s">
        <v>47</v>
      </c>
      <c r="G1180" t="s">
        <v>93</v>
      </c>
      <c r="H1180" t="s">
        <v>24</v>
      </c>
      <c r="I1180" t="s">
        <v>28</v>
      </c>
      <c r="J1180" t="s">
        <v>76</v>
      </c>
      <c r="K1180" t="s">
        <v>198</v>
      </c>
      <c r="L1180" t="s">
        <v>706</v>
      </c>
      <c r="M1180" t="s">
        <v>51</v>
      </c>
      <c r="N1180" s="2">
        <v>41445</v>
      </c>
      <c r="O1180" s="2">
        <v>41447</v>
      </c>
      <c r="P1180">
        <v>2</v>
      </c>
      <c r="Q1180" s="1">
        <v>0.03</v>
      </c>
      <c r="R1180">
        <v>13.99</v>
      </c>
      <c r="S1180">
        <v>7.51</v>
      </c>
      <c r="T1180">
        <f t="shared" si="18"/>
        <v>27.98</v>
      </c>
    </row>
    <row r="1181" spans="1:20" x14ac:dyDescent="0.3">
      <c r="A1181">
        <v>1180</v>
      </c>
      <c r="B1181">
        <v>86683</v>
      </c>
      <c r="C1181" t="s">
        <v>1933</v>
      </c>
      <c r="D1181" t="s">
        <v>20</v>
      </c>
      <c r="E1181" t="s">
        <v>39</v>
      </c>
      <c r="F1181" t="s">
        <v>47</v>
      </c>
      <c r="G1181" t="s">
        <v>93</v>
      </c>
      <c r="H1181" t="s">
        <v>94</v>
      </c>
      <c r="I1181" t="s">
        <v>28</v>
      </c>
      <c r="J1181" t="s">
        <v>76</v>
      </c>
      <c r="K1181" t="s">
        <v>221</v>
      </c>
      <c r="L1181" t="s">
        <v>26</v>
      </c>
      <c r="M1181" t="s">
        <v>111</v>
      </c>
      <c r="N1181" s="2">
        <v>41445</v>
      </c>
      <c r="O1181" s="2">
        <v>41446</v>
      </c>
      <c r="P1181">
        <v>16</v>
      </c>
      <c r="Q1181" s="1">
        <v>0.01</v>
      </c>
      <c r="R1181">
        <v>37.74</v>
      </c>
      <c r="S1181">
        <v>2.9</v>
      </c>
      <c r="T1181">
        <f t="shared" si="18"/>
        <v>603.84</v>
      </c>
    </row>
    <row r="1182" spans="1:20" x14ac:dyDescent="0.3">
      <c r="A1182">
        <v>1181</v>
      </c>
      <c r="B1182">
        <v>86683</v>
      </c>
      <c r="C1182" t="s">
        <v>1933</v>
      </c>
      <c r="D1182" t="s">
        <v>578</v>
      </c>
      <c r="E1182" t="s">
        <v>187</v>
      </c>
      <c r="F1182" t="s">
        <v>47</v>
      </c>
      <c r="G1182" t="s">
        <v>93</v>
      </c>
      <c r="H1182" t="s">
        <v>188</v>
      </c>
      <c r="I1182" t="s">
        <v>28</v>
      </c>
      <c r="J1182" t="s">
        <v>76</v>
      </c>
      <c r="K1182" t="s">
        <v>43</v>
      </c>
      <c r="L1182" t="s">
        <v>330</v>
      </c>
      <c r="M1182" t="s">
        <v>111</v>
      </c>
      <c r="N1182" s="2">
        <v>41445</v>
      </c>
      <c r="O1182" s="2">
        <v>41448</v>
      </c>
      <c r="P1182">
        <v>18</v>
      </c>
      <c r="Q1182" s="1">
        <v>0.01</v>
      </c>
      <c r="R1182">
        <v>227.55</v>
      </c>
      <c r="S1182">
        <v>32.479999999999997</v>
      </c>
      <c r="T1182">
        <f t="shared" si="18"/>
        <v>4095.9</v>
      </c>
    </row>
    <row r="1183" spans="1:20" x14ac:dyDescent="0.3">
      <c r="A1183">
        <v>1182</v>
      </c>
      <c r="B1183">
        <v>86687</v>
      </c>
      <c r="C1183" t="s">
        <v>507</v>
      </c>
      <c r="D1183" t="s">
        <v>20</v>
      </c>
      <c r="E1183" t="s">
        <v>39</v>
      </c>
      <c r="F1183" t="s">
        <v>22</v>
      </c>
      <c r="G1183" t="s">
        <v>48</v>
      </c>
      <c r="H1183" t="s">
        <v>89</v>
      </c>
      <c r="I1183" t="s">
        <v>28</v>
      </c>
      <c r="J1183" t="s">
        <v>76</v>
      </c>
      <c r="K1183" t="s">
        <v>145</v>
      </c>
      <c r="L1183" t="s">
        <v>44</v>
      </c>
      <c r="M1183" t="s">
        <v>398</v>
      </c>
      <c r="N1183" s="2">
        <v>40287</v>
      </c>
      <c r="O1183" s="2">
        <v>40291</v>
      </c>
      <c r="P1183">
        <v>10</v>
      </c>
      <c r="Q1183" s="1">
        <v>0.06</v>
      </c>
      <c r="R1183">
        <v>3.58</v>
      </c>
      <c r="S1183">
        <v>1.63</v>
      </c>
      <c r="T1183">
        <f t="shared" si="18"/>
        <v>35.799999999999997</v>
      </c>
    </row>
    <row r="1184" spans="1:20" x14ac:dyDescent="0.3">
      <c r="A1184">
        <v>1183</v>
      </c>
      <c r="B1184">
        <v>86517</v>
      </c>
      <c r="C1184" t="s">
        <v>921</v>
      </c>
      <c r="D1184" t="s">
        <v>20</v>
      </c>
      <c r="E1184" t="s">
        <v>187</v>
      </c>
      <c r="F1184" t="s">
        <v>47</v>
      </c>
      <c r="G1184" t="s">
        <v>93</v>
      </c>
      <c r="H1184" t="s">
        <v>217</v>
      </c>
      <c r="I1184" t="s">
        <v>28</v>
      </c>
      <c r="J1184" t="s">
        <v>76</v>
      </c>
      <c r="K1184" t="s">
        <v>226</v>
      </c>
      <c r="L1184" t="s">
        <v>44</v>
      </c>
      <c r="M1184" t="s">
        <v>156</v>
      </c>
      <c r="N1184" s="2">
        <v>41059</v>
      </c>
      <c r="O1184" s="2">
        <v>41060</v>
      </c>
      <c r="P1184">
        <v>18</v>
      </c>
      <c r="Q1184" s="1">
        <v>0.03</v>
      </c>
      <c r="R1184">
        <v>39.89</v>
      </c>
      <c r="S1184">
        <v>3.04</v>
      </c>
      <c r="T1184">
        <f t="shared" si="18"/>
        <v>718.02</v>
      </c>
    </row>
    <row r="1185" spans="1:20" x14ac:dyDescent="0.3">
      <c r="A1185">
        <v>1184</v>
      </c>
      <c r="B1185">
        <v>86694</v>
      </c>
      <c r="C1185" t="s">
        <v>218</v>
      </c>
      <c r="D1185" t="s">
        <v>20</v>
      </c>
      <c r="E1185" t="s">
        <v>39</v>
      </c>
      <c r="F1185" t="s">
        <v>47</v>
      </c>
      <c r="G1185" t="s">
        <v>41</v>
      </c>
      <c r="H1185" t="s">
        <v>61</v>
      </c>
      <c r="I1185" t="s">
        <v>28</v>
      </c>
      <c r="J1185" t="s">
        <v>76</v>
      </c>
      <c r="K1185" t="s">
        <v>98</v>
      </c>
      <c r="L1185" t="s">
        <v>192</v>
      </c>
      <c r="M1185" t="s">
        <v>117</v>
      </c>
      <c r="N1185" s="2">
        <v>40507</v>
      </c>
      <c r="O1185" s="2">
        <v>40508</v>
      </c>
      <c r="P1185">
        <v>14</v>
      </c>
      <c r="Q1185" s="1">
        <v>7.0000000000000007E-2</v>
      </c>
      <c r="R1185">
        <v>15.74</v>
      </c>
      <c r="S1185">
        <v>1.39</v>
      </c>
      <c r="T1185">
        <f t="shared" si="18"/>
        <v>220.36</v>
      </c>
    </row>
    <row r="1186" spans="1:20" x14ac:dyDescent="0.3">
      <c r="A1186">
        <v>1185</v>
      </c>
      <c r="B1186">
        <v>86701</v>
      </c>
      <c r="C1186" t="s">
        <v>2372</v>
      </c>
      <c r="D1186" t="s">
        <v>20</v>
      </c>
      <c r="E1186" t="s">
        <v>39</v>
      </c>
      <c r="F1186" t="s">
        <v>31</v>
      </c>
      <c r="G1186" t="s">
        <v>48</v>
      </c>
      <c r="H1186" t="s">
        <v>49</v>
      </c>
      <c r="I1186" t="s">
        <v>28</v>
      </c>
      <c r="J1186" t="s">
        <v>76</v>
      </c>
      <c r="K1186" t="s">
        <v>154</v>
      </c>
      <c r="L1186" t="s">
        <v>192</v>
      </c>
      <c r="M1186" t="s">
        <v>121</v>
      </c>
      <c r="N1186" s="2">
        <v>40790</v>
      </c>
      <c r="O1186" s="2">
        <v>40797</v>
      </c>
      <c r="P1186">
        <v>3</v>
      </c>
      <c r="Q1186" s="1">
        <v>0.08</v>
      </c>
      <c r="R1186">
        <v>95.43</v>
      </c>
      <c r="S1186">
        <v>19.989999999999998</v>
      </c>
      <c r="T1186">
        <f t="shared" si="18"/>
        <v>286.29000000000002</v>
      </c>
    </row>
    <row r="1187" spans="1:20" x14ac:dyDescent="0.3">
      <c r="A1187">
        <v>1186</v>
      </c>
      <c r="B1187">
        <v>86715</v>
      </c>
      <c r="C1187" t="s">
        <v>1716</v>
      </c>
      <c r="D1187" t="s">
        <v>578</v>
      </c>
      <c r="E1187" t="s">
        <v>187</v>
      </c>
      <c r="F1187" t="s">
        <v>47</v>
      </c>
      <c r="G1187" t="s">
        <v>93</v>
      </c>
      <c r="H1187" t="s">
        <v>217</v>
      </c>
      <c r="I1187" t="s">
        <v>28</v>
      </c>
      <c r="J1187" t="s">
        <v>76</v>
      </c>
      <c r="K1187" t="s">
        <v>145</v>
      </c>
      <c r="L1187" t="s">
        <v>330</v>
      </c>
      <c r="M1187" t="s">
        <v>160</v>
      </c>
      <c r="N1187" s="2">
        <v>41427</v>
      </c>
      <c r="O1187" s="2">
        <v>41429</v>
      </c>
      <c r="P1187">
        <v>7</v>
      </c>
      <c r="Q1187" s="1">
        <v>0.04</v>
      </c>
      <c r="R1187">
        <v>70.98</v>
      </c>
      <c r="S1187">
        <v>46.74</v>
      </c>
      <c r="T1187">
        <f t="shared" si="18"/>
        <v>496.86</v>
      </c>
    </row>
    <row r="1188" spans="1:20" x14ac:dyDescent="0.3">
      <c r="A1188">
        <v>1187</v>
      </c>
      <c r="B1188">
        <v>86258</v>
      </c>
      <c r="C1188" t="s">
        <v>1984</v>
      </c>
      <c r="D1188" t="s">
        <v>20</v>
      </c>
      <c r="E1188" t="s">
        <v>21</v>
      </c>
      <c r="F1188" t="s">
        <v>31</v>
      </c>
      <c r="G1188" t="s">
        <v>41</v>
      </c>
      <c r="H1188" t="s">
        <v>24</v>
      </c>
      <c r="I1188" t="s">
        <v>28</v>
      </c>
      <c r="J1188" t="s">
        <v>76</v>
      </c>
      <c r="K1188" t="s">
        <v>208</v>
      </c>
      <c r="L1188" t="s">
        <v>26</v>
      </c>
      <c r="M1188" t="s">
        <v>35</v>
      </c>
      <c r="N1188" s="2">
        <v>40183</v>
      </c>
      <c r="O1188" s="2">
        <v>40184</v>
      </c>
      <c r="P1188">
        <v>2</v>
      </c>
      <c r="Q1188" s="1">
        <v>0.03</v>
      </c>
      <c r="R1188">
        <v>28.48</v>
      </c>
      <c r="S1188">
        <v>1.99</v>
      </c>
      <c r="T1188">
        <f t="shared" si="18"/>
        <v>56.96</v>
      </c>
    </row>
    <row r="1189" spans="1:20" x14ac:dyDescent="0.3">
      <c r="A1189">
        <v>1188</v>
      </c>
      <c r="B1189">
        <v>86258</v>
      </c>
      <c r="C1189" t="s">
        <v>1984</v>
      </c>
      <c r="D1189" t="s">
        <v>20</v>
      </c>
      <c r="E1189" t="s">
        <v>21</v>
      </c>
      <c r="F1189" t="s">
        <v>31</v>
      </c>
      <c r="G1189" t="s">
        <v>41</v>
      </c>
      <c r="H1189" t="s">
        <v>24</v>
      </c>
      <c r="I1189" t="s">
        <v>28</v>
      </c>
      <c r="J1189" t="s">
        <v>76</v>
      </c>
      <c r="K1189" t="s">
        <v>1108</v>
      </c>
      <c r="L1189" t="s">
        <v>192</v>
      </c>
      <c r="M1189" t="s">
        <v>35</v>
      </c>
      <c r="N1189" s="2">
        <v>40183</v>
      </c>
      <c r="O1189" s="2">
        <v>40185</v>
      </c>
      <c r="P1189">
        <v>3</v>
      </c>
      <c r="Q1189" s="1">
        <v>0.01</v>
      </c>
      <c r="R1189">
        <v>205.99</v>
      </c>
      <c r="S1189">
        <v>5.99</v>
      </c>
      <c r="T1189">
        <f t="shared" si="18"/>
        <v>617.97</v>
      </c>
    </row>
    <row r="1190" spans="1:20" x14ac:dyDescent="0.3">
      <c r="A1190">
        <v>1189</v>
      </c>
      <c r="B1190">
        <v>86592</v>
      </c>
      <c r="C1190" t="s">
        <v>1494</v>
      </c>
      <c r="D1190" t="s">
        <v>20</v>
      </c>
      <c r="E1190" t="s">
        <v>39</v>
      </c>
      <c r="F1190" t="s">
        <v>40</v>
      </c>
      <c r="G1190" t="s">
        <v>93</v>
      </c>
      <c r="H1190" t="s">
        <v>89</v>
      </c>
      <c r="I1190" t="s">
        <v>28</v>
      </c>
      <c r="J1190" t="s">
        <v>76</v>
      </c>
      <c r="K1190" t="s">
        <v>184</v>
      </c>
      <c r="L1190" t="s">
        <v>192</v>
      </c>
      <c r="M1190" t="s">
        <v>309</v>
      </c>
      <c r="N1190" s="2">
        <v>40421</v>
      </c>
      <c r="O1190" s="2">
        <v>40423</v>
      </c>
      <c r="P1190">
        <v>15</v>
      </c>
      <c r="Q1190" s="1">
        <v>0</v>
      </c>
      <c r="R1190">
        <v>6.37</v>
      </c>
      <c r="S1190">
        <v>5.19</v>
      </c>
      <c r="T1190">
        <f t="shared" si="18"/>
        <v>95.55</v>
      </c>
    </row>
    <row r="1191" spans="1:20" x14ac:dyDescent="0.3">
      <c r="A1191">
        <v>1190</v>
      </c>
      <c r="B1191">
        <v>86718</v>
      </c>
      <c r="C1191" t="s">
        <v>947</v>
      </c>
      <c r="D1191" t="s">
        <v>20</v>
      </c>
      <c r="E1191" t="s">
        <v>21</v>
      </c>
      <c r="F1191" t="s">
        <v>22</v>
      </c>
      <c r="G1191" t="s">
        <v>23</v>
      </c>
      <c r="H1191" t="s">
        <v>24</v>
      </c>
      <c r="I1191" t="s">
        <v>28</v>
      </c>
      <c r="J1191" t="s">
        <v>76</v>
      </c>
      <c r="K1191" t="s">
        <v>1107</v>
      </c>
      <c r="L1191" t="s">
        <v>26</v>
      </c>
      <c r="M1191" t="s">
        <v>137</v>
      </c>
      <c r="N1191" s="2">
        <v>41324</v>
      </c>
      <c r="O1191" s="2">
        <v>41326</v>
      </c>
      <c r="P1191">
        <v>10</v>
      </c>
      <c r="Q1191" s="1">
        <v>0.09</v>
      </c>
      <c r="R1191">
        <v>8.4600000000000009</v>
      </c>
      <c r="S1191">
        <v>3.62</v>
      </c>
      <c r="T1191">
        <f t="shared" si="18"/>
        <v>84.600000000000009</v>
      </c>
    </row>
    <row r="1192" spans="1:20" x14ac:dyDescent="0.3">
      <c r="A1192">
        <v>1191</v>
      </c>
      <c r="B1192">
        <v>86726</v>
      </c>
      <c r="C1192" t="s">
        <v>2178</v>
      </c>
      <c r="D1192" t="s">
        <v>20</v>
      </c>
      <c r="E1192" t="s">
        <v>21</v>
      </c>
      <c r="F1192" t="s">
        <v>22</v>
      </c>
      <c r="G1192" t="s">
        <v>93</v>
      </c>
      <c r="H1192" t="s">
        <v>203</v>
      </c>
      <c r="I1192" t="s">
        <v>28</v>
      </c>
      <c r="J1192" t="s">
        <v>76</v>
      </c>
      <c r="K1192" t="s">
        <v>409</v>
      </c>
      <c r="L1192" t="s">
        <v>192</v>
      </c>
      <c r="M1192" t="s">
        <v>182</v>
      </c>
      <c r="N1192" s="2">
        <v>40658</v>
      </c>
      <c r="O1192" s="2">
        <v>40659</v>
      </c>
      <c r="P1192">
        <v>1</v>
      </c>
      <c r="Q1192" s="1">
        <v>7.0000000000000007E-2</v>
      </c>
      <c r="R1192">
        <v>195.99</v>
      </c>
      <c r="S1192">
        <v>8.99</v>
      </c>
      <c r="T1192">
        <f t="shared" si="18"/>
        <v>195.99</v>
      </c>
    </row>
    <row r="1193" spans="1:20" x14ac:dyDescent="0.3">
      <c r="A1193">
        <v>1192</v>
      </c>
      <c r="B1193">
        <v>86545</v>
      </c>
      <c r="C1193" t="s">
        <v>685</v>
      </c>
      <c r="D1193" t="s">
        <v>20</v>
      </c>
      <c r="E1193" t="s">
        <v>39</v>
      </c>
      <c r="F1193" t="s">
        <v>22</v>
      </c>
      <c r="G1193" t="s">
        <v>23</v>
      </c>
      <c r="H1193" t="s">
        <v>94</v>
      </c>
      <c r="I1193" t="s">
        <v>28</v>
      </c>
      <c r="J1193" t="s">
        <v>76</v>
      </c>
      <c r="K1193" t="s">
        <v>289</v>
      </c>
      <c r="L1193" t="s">
        <v>192</v>
      </c>
      <c r="M1193" t="s">
        <v>238</v>
      </c>
      <c r="N1193" s="2">
        <v>40235</v>
      </c>
      <c r="O1193" s="2">
        <v>40237</v>
      </c>
      <c r="P1193">
        <v>6</v>
      </c>
      <c r="Q1193" s="1">
        <v>0.02</v>
      </c>
      <c r="R1193">
        <v>5.34</v>
      </c>
      <c r="S1193">
        <v>2.99</v>
      </c>
      <c r="T1193">
        <f t="shared" si="18"/>
        <v>32.04</v>
      </c>
    </row>
    <row r="1194" spans="1:20" x14ac:dyDescent="0.3">
      <c r="A1194">
        <v>1193</v>
      </c>
      <c r="B1194">
        <v>86545</v>
      </c>
      <c r="C1194" t="s">
        <v>685</v>
      </c>
      <c r="D1194" t="s">
        <v>20</v>
      </c>
      <c r="E1194" t="s">
        <v>39</v>
      </c>
      <c r="F1194" t="s">
        <v>22</v>
      </c>
      <c r="G1194" t="s">
        <v>23</v>
      </c>
      <c r="H1194" t="s">
        <v>94</v>
      </c>
      <c r="I1194" t="s">
        <v>28</v>
      </c>
      <c r="J1194" t="s">
        <v>76</v>
      </c>
      <c r="K1194" t="s">
        <v>221</v>
      </c>
      <c r="L1194" t="s">
        <v>192</v>
      </c>
      <c r="M1194" t="s">
        <v>444</v>
      </c>
      <c r="N1194" s="2">
        <v>40235</v>
      </c>
      <c r="O1194" s="2">
        <v>40236</v>
      </c>
      <c r="P1194">
        <v>6</v>
      </c>
      <c r="Q1194" s="1">
        <v>0.03</v>
      </c>
      <c r="R1194">
        <v>40.98</v>
      </c>
      <c r="S1194">
        <v>7.47</v>
      </c>
      <c r="T1194">
        <f t="shared" si="18"/>
        <v>245.88</v>
      </c>
    </row>
    <row r="1195" spans="1:20" x14ac:dyDescent="0.3">
      <c r="A1195">
        <v>1194</v>
      </c>
      <c r="B1195">
        <v>86737</v>
      </c>
      <c r="C1195" t="s">
        <v>531</v>
      </c>
      <c r="D1195" t="s">
        <v>20</v>
      </c>
      <c r="E1195" t="s">
        <v>39</v>
      </c>
      <c r="F1195" t="s">
        <v>47</v>
      </c>
      <c r="G1195" t="s">
        <v>93</v>
      </c>
      <c r="H1195" t="s">
        <v>54</v>
      </c>
      <c r="I1195" t="s">
        <v>28</v>
      </c>
      <c r="J1195" t="s">
        <v>76</v>
      </c>
      <c r="K1195" t="s">
        <v>62</v>
      </c>
      <c r="L1195" t="s">
        <v>192</v>
      </c>
      <c r="M1195" t="s">
        <v>167</v>
      </c>
      <c r="N1195" s="2">
        <v>40594</v>
      </c>
      <c r="O1195" s="2">
        <v>40596</v>
      </c>
      <c r="P1195">
        <v>8</v>
      </c>
      <c r="Q1195" s="1">
        <v>0</v>
      </c>
      <c r="R1195">
        <v>37.700000000000003</v>
      </c>
      <c r="S1195">
        <v>2.99</v>
      </c>
      <c r="T1195">
        <f t="shared" si="18"/>
        <v>301.60000000000002</v>
      </c>
    </row>
    <row r="1196" spans="1:20" x14ac:dyDescent="0.3">
      <c r="A1196">
        <v>1195</v>
      </c>
      <c r="B1196">
        <v>86761</v>
      </c>
      <c r="C1196" t="s">
        <v>1764</v>
      </c>
      <c r="D1196" t="s">
        <v>20</v>
      </c>
      <c r="E1196" t="s">
        <v>21</v>
      </c>
      <c r="F1196" t="s">
        <v>22</v>
      </c>
      <c r="G1196" t="s">
        <v>48</v>
      </c>
      <c r="H1196" t="s">
        <v>203</v>
      </c>
      <c r="I1196" t="s">
        <v>28</v>
      </c>
      <c r="J1196" t="s">
        <v>76</v>
      </c>
      <c r="K1196" t="s">
        <v>213</v>
      </c>
      <c r="L1196" t="s">
        <v>192</v>
      </c>
      <c r="M1196" t="s">
        <v>227</v>
      </c>
      <c r="N1196" s="2">
        <v>41414</v>
      </c>
      <c r="O1196" s="2">
        <v>41421</v>
      </c>
      <c r="P1196">
        <v>4</v>
      </c>
      <c r="Q1196" s="1">
        <v>0.1</v>
      </c>
      <c r="R1196">
        <v>20.97</v>
      </c>
      <c r="S1196">
        <v>6.5</v>
      </c>
      <c r="T1196">
        <f t="shared" si="18"/>
        <v>83.88</v>
      </c>
    </row>
    <row r="1197" spans="1:20" x14ac:dyDescent="0.3">
      <c r="A1197">
        <v>1196</v>
      </c>
      <c r="B1197">
        <v>86775</v>
      </c>
      <c r="C1197" t="s">
        <v>1224</v>
      </c>
      <c r="D1197" t="s">
        <v>20</v>
      </c>
      <c r="E1197" t="s">
        <v>39</v>
      </c>
      <c r="F1197" t="s">
        <v>31</v>
      </c>
      <c r="G1197" t="s">
        <v>93</v>
      </c>
      <c r="H1197" t="s">
        <v>54</v>
      </c>
      <c r="I1197" t="s">
        <v>28</v>
      </c>
      <c r="J1197" t="s">
        <v>76</v>
      </c>
      <c r="K1197" t="s">
        <v>74</v>
      </c>
      <c r="L1197" t="s">
        <v>192</v>
      </c>
      <c r="M1197" t="s">
        <v>178</v>
      </c>
      <c r="N1197" s="2">
        <v>41142</v>
      </c>
      <c r="O1197" s="2">
        <v>41144</v>
      </c>
      <c r="P1197">
        <v>14</v>
      </c>
      <c r="Q1197" s="1">
        <v>7.0000000000000007E-2</v>
      </c>
      <c r="R1197">
        <v>4.9800000000000004</v>
      </c>
      <c r="S1197">
        <v>4.72</v>
      </c>
      <c r="T1197">
        <f t="shared" si="18"/>
        <v>69.72</v>
      </c>
    </row>
    <row r="1198" spans="1:20" x14ac:dyDescent="0.3">
      <c r="A1198">
        <v>1197</v>
      </c>
      <c r="B1198">
        <v>86225</v>
      </c>
      <c r="C1198" t="s">
        <v>1524</v>
      </c>
      <c r="D1198" t="s">
        <v>20</v>
      </c>
      <c r="E1198" t="s">
        <v>187</v>
      </c>
      <c r="F1198" t="s">
        <v>31</v>
      </c>
      <c r="G1198" t="s">
        <v>41</v>
      </c>
      <c r="H1198" t="s">
        <v>217</v>
      </c>
      <c r="I1198" t="s">
        <v>28</v>
      </c>
      <c r="J1198" t="s">
        <v>76</v>
      </c>
      <c r="K1198" t="s">
        <v>68</v>
      </c>
      <c r="L1198" t="s">
        <v>706</v>
      </c>
      <c r="M1198" t="s">
        <v>631</v>
      </c>
      <c r="N1198" s="2">
        <v>41170</v>
      </c>
      <c r="O1198" s="2">
        <v>41171</v>
      </c>
      <c r="P1198">
        <v>23</v>
      </c>
      <c r="Q1198" s="1">
        <v>0.01</v>
      </c>
      <c r="R1198">
        <v>110.98</v>
      </c>
      <c r="S1198">
        <v>13.99</v>
      </c>
      <c r="T1198">
        <f t="shared" si="18"/>
        <v>2552.54</v>
      </c>
    </row>
    <row r="1199" spans="1:20" x14ac:dyDescent="0.3">
      <c r="A1199">
        <v>1198</v>
      </c>
      <c r="B1199">
        <v>86802</v>
      </c>
      <c r="C1199" t="s">
        <v>2348</v>
      </c>
      <c r="D1199" t="s">
        <v>578</v>
      </c>
      <c r="E1199" t="s">
        <v>187</v>
      </c>
      <c r="F1199" t="s">
        <v>47</v>
      </c>
      <c r="G1199" t="s">
        <v>23</v>
      </c>
      <c r="H1199" t="s">
        <v>188</v>
      </c>
      <c r="I1199" t="s">
        <v>28</v>
      </c>
      <c r="J1199" t="s">
        <v>76</v>
      </c>
      <c r="K1199" t="s">
        <v>116</v>
      </c>
      <c r="L1199" t="s">
        <v>330</v>
      </c>
      <c r="M1199" t="s">
        <v>111</v>
      </c>
      <c r="N1199" s="2">
        <v>41319</v>
      </c>
      <c r="O1199" s="2">
        <v>41321</v>
      </c>
      <c r="P1199">
        <v>11</v>
      </c>
      <c r="Q1199" s="1">
        <v>0.04</v>
      </c>
      <c r="R1199">
        <v>100.98</v>
      </c>
      <c r="S1199">
        <v>26.22</v>
      </c>
      <c r="T1199">
        <f t="shared" si="18"/>
        <v>1110.78</v>
      </c>
    </row>
    <row r="1200" spans="1:20" x14ac:dyDescent="0.3">
      <c r="A1200">
        <v>1199</v>
      </c>
      <c r="B1200">
        <v>86802</v>
      </c>
      <c r="C1200" t="s">
        <v>2348</v>
      </c>
      <c r="D1200" t="s">
        <v>20</v>
      </c>
      <c r="E1200" t="s">
        <v>187</v>
      </c>
      <c r="F1200" t="s">
        <v>47</v>
      </c>
      <c r="G1200" t="s">
        <v>23</v>
      </c>
      <c r="H1200" t="s">
        <v>217</v>
      </c>
      <c r="I1200" t="s">
        <v>28</v>
      </c>
      <c r="J1200" t="s">
        <v>76</v>
      </c>
      <c r="K1200" t="s">
        <v>145</v>
      </c>
      <c r="L1200" t="s">
        <v>746</v>
      </c>
      <c r="M1200" t="s">
        <v>160</v>
      </c>
      <c r="N1200" s="2">
        <v>41319</v>
      </c>
      <c r="O1200" s="2">
        <v>41321</v>
      </c>
      <c r="P1200">
        <v>3</v>
      </c>
      <c r="Q1200" s="1">
        <v>0.25</v>
      </c>
      <c r="R1200">
        <v>71.37</v>
      </c>
      <c r="S1200">
        <v>69</v>
      </c>
      <c r="T1200">
        <f t="shared" si="18"/>
        <v>214.11</v>
      </c>
    </row>
    <row r="1201" spans="1:20" x14ac:dyDescent="0.3">
      <c r="A1201">
        <v>1200</v>
      </c>
      <c r="B1201">
        <v>86808</v>
      </c>
      <c r="C1201" t="s">
        <v>1130</v>
      </c>
      <c r="D1201" t="s">
        <v>20</v>
      </c>
      <c r="E1201" t="s">
        <v>39</v>
      </c>
      <c r="F1201" t="s">
        <v>47</v>
      </c>
      <c r="G1201" t="s">
        <v>23</v>
      </c>
      <c r="H1201" t="s">
        <v>54</v>
      </c>
      <c r="I1201" t="s">
        <v>28</v>
      </c>
      <c r="J1201" t="s">
        <v>76</v>
      </c>
      <c r="K1201" t="s">
        <v>74</v>
      </c>
      <c r="L1201" t="s">
        <v>192</v>
      </c>
      <c r="M1201" t="s">
        <v>51</v>
      </c>
      <c r="N1201" s="2">
        <v>41319</v>
      </c>
      <c r="O1201" s="2">
        <v>41321</v>
      </c>
      <c r="P1201">
        <v>6</v>
      </c>
      <c r="Q1201" s="1">
        <v>0.02</v>
      </c>
      <c r="R1201">
        <v>4.91</v>
      </c>
      <c r="S1201">
        <v>0.5</v>
      </c>
      <c r="T1201">
        <f t="shared" si="18"/>
        <v>29.46</v>
      </c>
    </row>
    <row r="1202" spans="1:20" x14ac:dyDescent="0.3">
      <c r="A1202">
        <v>1201</v>
      </c>
      <c r="B1202">
        <v>86808</v>
      </c>
      <c r="C1202" t="s">
        <v>2344</v>
      </c>
      <c r="D1202" t="s">
        <v>38</v>
      </c>
      <c r="E1202" t="s">
        <v>39</v>
      </c>
      <c r="F1202" t="s">
        <v>31</v>
      </c>
      <c r="G1202" t="s">
        <v>23</v>
      </c>
      <c r="H1202" t="s">
        <v>89</v>
      </c>
      <c r="I1202" t="s">
        <v>28</v>
      </c>
      <c r="J1202" t="s">
        <v>76</v>
      </c>
      <c r="K1202" t="s">
        <v>68</v>
      </c>
      <c r="L1202" t="s">
        <v>192</v>
      </c>
      <c r="M1202" t="s">
        <v>35</v>
      </c>
      <c r="N1202" s="2">
        <v>41319</v>
      </c>
      <c r="O1202" s="2">
        <v>41320</v>
      </c>
      <c r="P1202">
        <v>2</v>
      </c>
      <c r="Q1202" s="1">
        <v>0.01</v>
      </c>
      <c r="R1202">
        <v>70.97</v>
      </c>
      <c r="S1202">
        <v>3.5</v>
      </c>
      <c r="T1202">
        <f t="shared" si="18"/>
        <v>141.94</v>
      </c>
    </row>
    <row r="1203" spans="1:20" x14ac:dyDescent="0.3">
      <c r="A1203">
        <v>1202</v>
      </c>
      <c r="B1203">
        <v>86823</v>
      </c>
      <c r="C1203" t="s">
        <v>1050</v>
      </c>
      <c r="D1203" t="s">
        <v>20</v>
      </c>
      <c r="E1203" t="s">
        <v>39</v>
      </c>
      <c r="F1203" t="s">
        <v>22</v>
      </c>
      <c r="G1203" t="s">
        <v>48</v>
      </c>
      <c r="H1203" t="s">
        <v>89</v>
      </c>
      <c r="I1203" t="s">
        <v>28</v>
      </c>
      <c r="J1203" t="s">
        <v>76</v>
      </c>
      <c r="K1203" t="s">
        <v>43</v>
      </c>
      <c r="L1203" t="s">
        <v>192</v>
      </c>
      <c r="M1203" t="s">
        <v>331</v>
      </c>
      <c r="N1203" s="2">
        <v>41509</v>
      </c>
      <c r="O1203" s="2">
        <v>41513</v>
      </c>
      <c r="P1203">
        <v>4</v>
      </c>
      <c r="Q1203" s="1">
        <v>0.09</v>
      </c>
      <c r="R1203">
        <v>55.48</v>
      </c>
      <c r="S1203">
        <v>14.3</v>
      </c>
      <c r="T1203">
        <f t="shared" si="18"/>
        <v>221.92</v>
      </c>
    </row>
    <row r="1204" spans="1:20" x14ac:dyDescent="0.3">
      <c r="A1204">
        <v>1203</v>
      </c>
      <c r="B1204">
        <v>86834</v>
      </c>
      <c r="C1204" t="s">
        <v>1786</v>
      </c>
      <c r="D1204" t="s">
        <v>20</v>
      </c>
      <c r="E1204" t="s">
        <v>21</v>
      </c>
      <c r="F1204" t="s">
        <v>31</v>
      </c>
      <c r="G1204" t="s">
        <v>93</v>
      </c>
      <c r="H1204" t="s">
        <v>33</v>
      </c>
      <c r="I1204" t="s">
        <v>28</v>
      </c>
      <c r="J1204" t="s">
        <v>76</v>
      </c>
      <c r="K1204" t="s">
        <v>1114</v>
      </c>
      <c r="L1204" t="s">
        <v>192</v>
      </c>
      <c r="M1204" t="s">
        <v>35</v>
      </c>
      <c r="N1204" s="2">
        <v>41597</v>
      </c>
      <c r="O1204" s="2">
        <v>41598</v>
      </c>
      <c r="P1204">
        <v>13</v>
      </c>
      <c r="Q1204" s="1">
        <v>0.05</v>
      </c>
      <c r="R1204">
        <v>15.98</v>
      </c>
      <c r="S1204">
        <v>4</v>
      </c>
      <c r="T1204">
        <f t="shared" si="18"/>
        <v>207.74</v>
      </c>
    </row>
    <row r="1205" spans="1:20" x14ac:dyDescent="0.3">
      <c r="A1205">
        <v>1204</v>
      </c>
      <c r="B1205">
        <v>86837</v>
      </c>
      <c r="C1205" t="s">
        <v>254</v>
      </c>
      <c r="D1205" t="s">
        <v>20</v>
      </c>
      <c r="E1205" t="s">
        <v>39</v>
      </c>
      <c r="F1205" t="s">
        <v>31</v>
      </c>
      <c r="G1205" t="s">
        <v>23</v>
      </c>
      <c r="H1205" t="s">
        <v>78</v>
      </c>
      <c r="I1205" t="s">
        <v>28</v>
      </c>
      <c r="J1205" t="s">
        <v>76</v>
      </c>
      <c r="K1205" t="s">
        <v>291</v>
      </c>
      <c r="L1205" t="s">
        <v>192</v>
      </c>
      <c r="M1205" t="s">
        <v>131</v>
      </c>
      <c r="N1205" s="2">
        <v>40276</v>
      </c>
      <c r="O1205" s="2">
        <v>40277</v>
      </c>
      <c r="P1205">
        <v>7</v>
      </c>
      <c r="Q1205" s="1">
        <v>0</v>
      </c>
      <c r="R1205">
        <v>4.42</v>
      </c>
      <c r="S1205">
        <v>4.99</v>
      </c>
      <c r="T1205">
        <f t="shared" si="18"/>
        <v>30.939999999999998</v>
      </c>
    </row>
    <row r="1206" spans="1:20" x14ac:dyDescent="0.3">
      <c r="A1206">
        <v>1205</v>
      </c>
      <c r="B1206">
        <v>86855</v>
      </c>
      <c r="C1206" t="s">
        <v>2386</v>
      </c>
      <c r="D1206" t="s">
        <v>578</v>
      </c>
      <c r="E1206" t="s">
        <v>187</v>
      </c>
      <c r="F1206" t="s">
        <v>31</v>
      </c>
      <c r="G1206" t="s">
        <v>93</v>
      </c>
      <c r="H1206" t="s">
        <v>225</v>
      </c>
      <c r="I1206" t="s">
        <v>28</v>
      </c>
      <c r="J1206" t="s">
        <v>76</v>
      </c>
      <c r="K1206" t="s">
        <v>248</v>
      </c>
      <c r="L1206" t="s">
        <v>283</v>
      </c>
      <c r="M1206" t="s">
        <v>146</v>
      </c>
      <c r="N1206" s="2">
        <v>41219</v>
      </c>
      <c r="O1206" s="2">
        <v>41220</v>
      </c>
      <c r="P1206">
        <v>30</v>
      </c>
      <c r="Q1206" s="1">
        <v>0.08</v>
      </c>
      <c r="R1206">
        <v>100.8</v>
      </c>
      <c r="S1206">
        <v>60</v>
      </c>
      <c r="T1206">
        <f t="shared" si="18"/>
        <v>3024</v>
      </c>
    </row>
    <row r="1207" spans="1:20" x14ac:dyDescent="0.3">
      <c r="A1207">
        <v>1206</v>
      </c>
      <c r="B1207">
        <v>86864</v>
      </c>
      <c r="C1207" t="s">
        <v>316</v>
      </c>
      <c r="D1207" t="s">
        <v>20</v>
      </c>
      <c r="E1207" t="s">
        <v>21</v>
      </c>
      <c r="F1207" t="s">
        <v>22</v>
      </c>
      <c r="G1207" t="s">
        <v>41</v>
      </c>
      <c r="H1207" t="s">
        <v>24</v>
      </c>
      <c r="I1207" t="s">
        <v>28</v>
      </c>
      <c r="J1207" t="s">
        <v>76</v>
      </c>
      <c r="K1207" t="s">
        <v>409</v>
      </c>
      <c r="L1207" t="s">
        <v>26</v>
      </c>
      <c r="M1207" t="s">
        <v>444</v>
      </c>
      <c r="N1207" s="2">
        <v>41389</v>
      </c>
      <c r="O1207" s="2">
        <v>41390</v>
      </c>
      <c r="P1207">
        <v>6</v>
      </c>
      <c r="Q1207" s="1">
        <v>7.0000000000000007E-2</v>
      </c>
      <c r="R1207">
        <v>28.48</v>
      </c>
      <c r="S1207">
        <v>1.99</v>
      </c>
      <c r="T1207">
        <f t="shared" si="18"/>
        <v>170.88</v>
      </c>
    </row>
    <row r="1208" spans="1:20" x14ac:dyDescent="0.3">
      <c r="A1208">
        <v>1207</v>
      </c>
      <c r="B1208">
        <v>86869</v>
      </c>
      <c r="C1208" t="s">
        <v>1732</v>
      </c>
      <c r="D1208" t="s">
        <v>20</v>
      </c>
      <c r="E1208" t="s">
        <v>39</v>
      </c>
      <c r="F1208" t="s">
        <v>31</v>
      </c>
      <c r="G1208" t="s">
        <v>32</v>
      </c>
      <c r="H1208" t="s">
        <v>61</v>
      </c>
      <c r="I1208" t="s">
        <v>28</v>
      </c>
      <c r="J1208" t="s">
        <v>76</v>
      </c>
      <c r="K1208" t="s">
        <v>228</v>
      </c>
      <c r="L1208" t="s">
        <v>706</v>
      </c>
      <c r="M1208" t="s">
        <v>106</v>
      </c>
      <c r="N1208" s="2">
        <v>40348</v>
      </c>
      <c r="O1208" s="2">
        <v>40351</v>
      </c>
      <c r="P1208">
        <v>1</v>
      </c>
      <c r="Q1208" s="1">
        <v>0.1</v>
      </c>
      <c r="R1208">
        <v>14.42</v>
      </c>
      <c r="S1208">
        <v>6.75</v>
      </c>
      <c r="T1208">
        <f t="shared" si="18"/>
        <v>14.42</v>
      </c>
    </row>
    <row r="1209" spans="1:20" x14ac:dyDescent="0.3">
      <c r="A1209">
        <v>1208</v>
      </c>
      <c r="B1209">
        <v>86880</v>
      </c>
      <c r="C1209" t="s">
        <v>1735</v>
      </c>
      <c r="D1209" t="s">
        <v>20</v>
      </c>
      <c r="E1209" t="s">
        <v>39</v>
      </c>
      <c r="F1209" t="s">
        <v>31</v>
      </c>
      <c r="G1209" t="s">
        <v>32</v>
      </c>
      <c r="H1209" t="s">
        <v>61</v>
      </c>
      <c r="I1209" t="s">
        <v>28</v>
      </c>
      <c r="J1209" t="s">
        <v>76</v>
      </c>
      <c r="K1209" t="s">
        <v>172</v>
      </c>
      <c r="L1209" t="s">
        <v>192</v>
      </c>
      <c r="M1209" t="s">
        <v>143</v>
      </c>
      <c r="N1209" s="2">
        <v>41382</v>
      </c>
      <c r="O1209" s="2">
        <v>41382</v>
      </c>
      <c r="P1209">
        <v>1</v>
      </c>
      <c r="Q1209" s="1">
        <v>0.06</v>
      </c>
      <c r="R1209">
        <v>8.6</v>
      </c>
      <c r="S1209">
        <v>6.19</v>
      </c>
      <c r="T1209">
        <f t="shared" si="18"/>
        <v>8.6</v>
      </c>
    </row>
    <row r="1210" spans="1:20" x14ac:dyDescent="0.3">
      <c r="A1210">
        <v>1209</v>
      </c>
      <c r="B1210">
        <v>86880</v>
      </c>
      <c r="C1210" t="s">
        <v>1018</v>
      </c>
      <c r="D1210" t="s">
        <v>20</v>
      </c>
      <c r="E1210" t="s">
        <v>39</v>
      </c>
      <c r="F1210" t="s">
        <v>31</v>
      </c>
      <c r="G1210" t="s">
        <v>32</v>
      </c>
      <c r="H1210" t="s">
        <v>42</v>
      </c>
      <c r="I1210" t="s">
        <v>28</v>
      </c>
      <c r="J1210" t="s">
        <v>76</v>
      </c>
      <c r="K1210" t="s">
        <v>82</v>
      </c>
      <c r="L1210" t="s">
        <v>192</v>
      </c>
      <c r="M1210" t="s">
        <v>146</v>
      </c>
      <c r="N1210" s="2">
        <v>41382</v>
      </c>
      <c r="O1210" s="2">
        <v>41384</v>
      </c>
      <c r="P1210">
        <v>3</v>
      </c>
      <c r="Q1210" s="1">
        <v>0.03</v>
      </c>
      <c r="R1210">
        <v>896.99</v>
      </c>
      <c r="S1210">
        <v>19.989999999999998</v>
      </c>
      <c r="T1210">
        <f t="shared" si="18"/>
        <v>2690.9700000000003</v>
      </c>
    </row>
    <row r="1211" spans="1:20" x14ac:dyDescent="0.3">
      <c r="A1211">
        <v>1210</v>
      </c>
      <c r="B1211">
        <v>86880</v>
      </c>
      <c r="C1211" t="s">
        <v>1018</v>
      </c>
      <c r="D1211" t="s">
        <v>20</v>
      </c>
      <c r="E1211" t="s">
        <v>39</v>
      </c>
      <c r="F1211" t="s">
        <v>31</v>
      </c>
      <c r="G1211" t="s">
        <v>32</v>
      </c>
      <c r="H1211" t="s">
        <v>49</v>
      </c>
      <c r="I1211" t="s">
        <v>28</v>
      </c>
      <c r="J1211" t="s">
        <v>64</v>
      </c>
      <c r="K1211" t="s">
        <v>136</v>
      </c>
      <c r="L1211" t="s">
        <v>192</v>
      </c>
      <c r="M1211" t="s">
        <v>121</v>
      </c>
      <c r="N1211" s="2">
        <v>41382</v>
      </c>
      <c r="O1211" s="2">
        <v>41384</v>
      </c>
      <c r="P1211">
        <v>4</v>
      </c>
      <c r="Q1211" s="1">
        <v>0.08</v>
      </c>
      <c r="R1211">
        <v>4.24</v>
      </c>
      <c r="S1211">
        <v>5.41</v>
      </c>
      <c r="T1211">
        <f t="shared" si="18"/>
        <v>16.96</v>
      </c>
    </row>
    <row r="1212" spans="1:20" x14ac:dyDescent="0.3">
      <c r="A1212">
        <v>1211</v>
      </c>
      <c r="B1212">
        <v>86888</v>
      </c>
      <c r="C1212" t="s">
        <v>1035</v>
      </c>
      <c r="D1212" t="s">
        <v>20</v>
      </c>
      <c r="E1212" t="s">
        <v>39</v>
      </c>
      <c r="F1212" t="s">
        <v>40</v>
      </c>
      <c r="G1212" t="s">
        <v>93</v>
      </c>
      <c r="H1212" t="s">
        <v>61</v>
      </c>
      <c r="I1212" t="s">
        <v>28</v>
      </c>
      <c r="J1212" t="s">
        <v>64</v>
      </c>
      <c r="K1212" t="s">
        <v>71</v>
      </c>
      <c r="L1212" t="s">
        <v>192</v>
      </c>
      <c r="M1212" t="s">
        <v>342</v>
      </c>
      <c r="N1212" s="2">
        <v>40578</v>
      </c>
      <c r="O1212" s="2">
        <v>40578</v>
      </c>
      <c r="P1212">
        <v>12</v>
      </c>
      <c r="Q1212" s="1">
        <v>0.08</v>
      </c>
      <c r="R1212">
        <v>5.28</v>
      </c>
      <c r="S1212">
        <v>5.57</v>
      </c>
      <c r="T1212">
        <f t="shared" si="18"/>
        <v>63.36</v>
      </c>
    </row>
    <row r="1213" spans="1:20" x14ac:dyDescent="0.3">
      <c r="A1213">
        <v>1212</v>
      </c>
      <c r="B1213">
        <v>86903</v>
      </c>
      <c r="C1213" t="s">
        <v>511</v>
      </c>
      <c r="D1213" t="s">
        <v>20</v>
      </c>
      <c r="E1213" t="s">
        <v>39</v>
      </c>
      <c r="F1213" t="s">
        <v>22</v>
      </c>
      <c r="G1213" t="s">
        <v>23</v>
      </c>
      <c r="H1213" t="s">
        <v>89</v>
      </c>
      <c r="I1213" t="s">
        <v>28</v>
      </c>
      <c r="J1213" t="s">
        <v>64</v>
      </c>
      <c r="K1213" t="s">
        <v>228</v>
      </c>
      <c r="L1213" t="s">
        <v>192</v>
      </c>
      <c r="M1213" t="s">
        <v>331</v>
      </c>
      <c r="N1213" s="2">
        <v>40568</v>
      </c>
      <c r="O1213" s="2">
        <v>40568</v>
      </c>
      <c r="P1213">
        <v>4</v>
      </c>
      <c r="Q1213" s="1">
        <v>0.05</v>
      </c>
      <c r="R1213">
        <v>31.98</v>
      </c>
      <c r="S1213">
        <v>6.72</v>
      </c>
      <c r="T1213">
        <f t="shared" si="18"/>
        <v>127.92</v>
      </c>
    </row>
    <row r="1214" spans="1:20" x14ac:dyDescent="0.3">
      <c r="A1214">
        <v>1213</v>
      </c>
      <c r="B1214">
        <v>86736</v>
      </c>
      <c r="C1214" t="s">
        <v>531</v>
      </c>
      <c r="D1214" t="s">
        <v>20</v>
      </c>
      <c r="E1214" t="s">
        <v>21</v>
      </c>
      <c r="F1214" t="s">
        <v>47</v>
      </c>
      <c r="G1214" t="s">
        <v>48</v>
      </c>
      <c r="H1214" t="s">
        <v>206</v>
      </c>
      <c r="I1214" t="s">
        <v>28</v>
      </c>
      <c r="J1214" t="s">
        <v>64</v>
      </c>
      <c r="K1214" t="s">
        <v>1147</v>
      </c>
      <c r="L1214" t="s">
        <v>192</v>
      </c>
      <c r="M1214" t="s">
        <v>111</v>
      </c>
      <c r="N1214" s="2">
        <v>40553</v>
      </c>
      <c r="O1214" s="2">
        <v>40553</v>
      </c>
      <c r="P1214">
        <v>10</v>
      </c>
      <c r="Q1214" s="1">
        <v>0.05</v>
      </c>
      <c r="R1214">
        <v>20.97</v>
      </c>
      <c r="S1214">
        <v>6.5</v>
      </c>
      <c r="T1214">
        <f t="shared" si="18"/>
        <v>209.7</v>
      </c>
    </row>
    <row r="1215" spans="1:20" x14ac:dyDescent="0.3">
      <c r="A1215">
        <v>1214</v>
      </c>
      <c r="B1215">
        <v>86918</v>
      </c>
      <c r="C1215" t="s">
        <v>565</v>
      </c>
      <c r="D1215" t="s">
        <v>20</v>
      </c>
      <c r="E1215" t="s">
        <v>21</v>
      </c>
      <c r="F1215" t="s">
        <v>31</v>
      </c>
      <c r="G1215" t="s">
        <v>32</v>
      </c>
      <c r="H1215" t="s">
        <v>24</v>
      </c>
      <c r="I1215" t="s">
        <v>28</v>
      </c>
      <c r="J1215" t="s">
        <v>64</v>
      </c>
      <c r="K1215" t="s">
        <v>34</v>
      </c>
      <c r="L1215" t="s">
        <v>26</v>
      </c>
      <c r="M1215" t="s">
        <v>131</v>
      </c>
      <c r="N1215" s="2">
        <v>41332</v>
      </c>
      <c r="O1215" s="2">
        <v>41334</v>
      </c>
      <c r="P1215">
        <v>7</v>
      </c>
      <c r="Q1215" s="1">
        <v>0</v>
      </c>
      <c r="R1215">
        <v>31.78</v>
      </c>
      <c r="S1215">
        <v>1.99</v>
      </c>
      <c r="T1215">
        <f t="shared" si="18"/>
        <v>222.46</v>
      </c>
    </row>
    <row r="1216" spans="1:20" x14ac:dyDescent="0.3">
      <c r="A1216">
        <v>1215</v>
      </c>
      <c r="B1216">
        <v>86918</v>
      </c>
      <c r="C1216" t="s">
        <v>565</v>
      </c>
      <c r="D1216" t="s">
        <v>20</v>
      </c>
      <c r="E1216" t="s">
        <v>39</v>
      </c>
      <c r="F1216" t="s">
        <v>31</v>
      </c>
      <c r="G1216" t="s">
        <v>32</v>
      </c>
      <c r="H1216" t="s">
        <v>78</v>
      </c>
      <c r="I1216" t="s">
        <v>28</v>
      </c>
      <c r="J1216" t="s">
        <v>64</v>
      </c>
      <c r="K1216" t="s">
        <v>274</v>
      </c>
      <c r="L1216" t="s">
        <v>44</v>
      </c>
      <c r="M1216" t="s">
        <v>131</v>
      </c>
      <c r="N1216" s="2">
        <v>41332</v>
      </c>
      <c r="O1216" s="2">
        <v>41334</v>
      </c>
      <c r="P1216">
        <v>3</v>
      </c>
      <c r="Q1216" s="1">
        <v>0.01</v>
      </c>
      <c r="R1216">
        <v>2.78</v>
      </c>
      <c r="S1216">
        <v>1.34</v>
      </c>
      <c r="T1216">
        <f t="shared" si="18"/>
        <v>8.34</v>
      </c>
    </row>
    <row r="1217" spans="1:20" x14ac:dyDescent="0.3">
      <c r="A1217">
        <v>1216</v>
      </c>
      <c r="B1217">
        <v>86932</v>
      </c>
      <c r="C1217" t="s">
        <v>1992</v>
      </c>
      <c r="D1217" t="s">
        <v>578</v>
      </c>
      <c r="E1217" t="s">
        <v>187</v>
      </c>
      <c r="F1217" t="s">
        <v>31</v>
      </c>
      <c r="G1217" t="s">
        <v>23</v>
      </c>
      <c r="H1217" t="s">
        <v>219</v>
      </c>
      <c r="I1217" t="s">
        <v>28</v>
      </c>
      <c r="J1217" t="s">
        <v>64</v>
      </c>
      <c r="K1217" t="s">
        <v>282</v>
      </c>
      <c r="L1217" t="s">
        <v>330</v>
      </c>
      <c r="M1217" t="s">
        <v>35</v>
      </c>
      <c r="N1217" s="2">
        <v>41425</v>
      </c>
      <c r="O1217" s="2">
        <v>41425</v>
      </c>
      <c r="P1217">
        <v>9</v>
      </c>
      <c r="Q1217" s="1">
        <v>0</v>
      </c>
      <c r="R1217">
        <v>130.97999999999999</v>
      </c>
      <c r="S1217">
        <v>54.74</v>
      </c>
      <c r="T1217">
        <f t="shared" si="18"/>
        <v>1178.82</v>
      </c>
    </row>
    <row r="1218" spans="1:20" x14ac:dyDescent="0.3">
      <c r="A1218">
        <v>1217</v>
      </c>
      <c r="B1218">
        <v>86932</v>
      </c>
      <c r="C1218" t="s">
        <v>1992</v>
      </c>
      <c r="D1218" t="s">
        <v>578</v>
      </c>
      <c r="E1218" t="s">
        <v>187</v>
      </c>
      <c r="F1218" t="s">
        <v>31</v>
      </c>
      <c r="G1218" t="s">
        <v>23</v>
      </c>
      <c r="H1218" t="s">
        <v>188</v>
      </c>
      <c r="I1218" t="s">
        <v>28</v>
      </c>
      <c r="J1218" t="s">
        <v>64</v>
      </c>
      <c r="K1218" t="s">
        <v>68</v>
      </c>
      <c r="L1218" t="s">
        <v>330</v>
      </c>
      <c r="M1218" t="s">
        <v>35</v>
      </c>
      <c r="N1218" s="2">
        <v>41425</v>
      </c>
      <c r="O1218" s="2">
        <v>41426</v>
      </c>
      <c r="P1218">
        <v>3</v>
      </c>
      <c r="Q1218" s="1">
        <v>0.05</v>
      </c>
      <c r="R1218">
        <v>218.75</v>
      </c>
      <c r="S1218">
        <v>69.64</v>
      </c>
      <c r="T1218">
        <f t="shared" si="18"/>
        <v>656.25</v>
      </c>
    </row>
    <row r="1219" spans="1:20" x14ac:dyDescent="0.3">
      <c r="A1219">
        <v>1218</v>
      </c>
      <c r="B1219">
        <v>86935</v>
      </c>
      <c r="C1219" t="s">
        <v>1274</v>
      </c>
      <c r="D1219" t="s">
        <v>20</v>
      </c>
      <c r="E1219" t="s">
        <v>39</v>
      </c>
      <c r="F1219" t="s">
        <v>31</v>
      </c>
      <c r="G1219" t="s">
        <v>32</v>
      </c>
      <c r="H1219" t="s">
        <v>78</v>
      </c>
      <c r="I1219" t="s">
        <v>28</v>
      </c>
      <c r="J1219" t="s">
        <v>64</v>
      </c>
      <c r="K1219" t="s">
        <v>129</v>
      </c>
      <c r="L1219" t="s">
        <v>192</v>
      </c>
      <c r="M1219" t="s">
        <v>143</v>
      </c>
      <c r="N1219" s="2">
        <v>40676</v>
      </c>
      <c r="O1219" s="2">
        <v>40677</v>
      </c>
      <c r="P1219">
        <v>17</v>
      </c>
      <c r="Q1219" s="1">
        <v>0.05</v>
      </c>
      <c r="R1219">
        <v>5.18</v>
      </c>
      <c r="S1219">
        <v>5.74</v>
      </c>
      <c r="T1219">
        <f t="shared" ref="T1219:T1282" si="19">R1219*P1219</f>
        <v>88.06</v>
      </c>
    </row>
    <row r="1220" spans="1:20" x14ac:dyDescent="0.3">
      <c r="A1220">
        <v>1219</v>
      </c>
      <c r="B1220">
        <v>86935</v>
      </c>
      <c r="C1220" t="s">
        <v>1274</v>
      </c>
      <c r="D1220" t="s">
        <v>20</v>
      </c>
      <c r="E1220" t="s">
        <v>21</v>
      </c>
      <c r="F1220" t="s">
        <v>31</v>
      </c>
      <c r="G1220" t="s">
        <v>32</v>
      </c>
      <c r="H1220" t="s">
        <v>33</v>
      </c>
      <c r="I1220" t="s">
        <v>28</v>
      </c>
      <c r="J1220" t="s">
        <v>64</v>
      </c>
      <c r="K1220" t="s">
        <v>1138</v>
      </c>
      <c r="L1220" t="s">
        <v>26</v>
      </c>
      <c r="M1220" t="s">
        <v>146</v>
      </c>
      <c r="N1220" s="2">
        <v>40676</v>
      </c>
      <c r="O1220" s="2">
        <v>40678</v>
      </c>
      <c r="P1220">
        <v>5</v>
      </c>
      <c r="Q1220" s="1">
        <v>0.06</v>
      </c>
      <c r="R1220">
        <v>85.99</v>
      </c>
      <c r="S1220">
        <v>3.3</v>
      </c>
      <c r="T1220">
        <f t="shared" si="19"/>
        <v>429.95</v>
      </c>
    </row>
    <row r="1221" spans="1:20" x14ac:dyDescent="0.3">
      <c r="A1221">
        <v>1220</v>
      </c>
      <c r="B1221">
        <v>86951</v>
      </c>
      <c r="C1221" t="s">
        <v>2396</v>
      </c>
      <c r="D1221" t="s">
        <v>20</v>
      </c>
      <c r="E1221" t="s">
        <v>187</v>
      </c>
      <c r="F1221" t="s">
        <v>31</v>
      </c>
      <c r="G1221" t="s">
        <v>41</v>
      </c>
      <c r="H1221" t="s">
        <v>225</v>
      </c>
      <c r="I1221" t="s">
        <v>28</v>
      </c>
      <c r="J1221" t="s">
        <v>64</v>
      </c>
      <c r="K1221" t="s">
        <v>291</v>
      </c>
      <c r="L1221" t="s">
        <v>746</v>
      </c>
      <c r="M1221" t="s">
        <v>91</v>
      </c>
      <c r="N1221" s="2">
        <v>40363</v>
      </c>
      <c r="O1221" s="2">
        <v>40365</v>
      </c>
      <c r="P1221">
        <v>12</v>
      </c>
      <c r="Q1221" s="1">
        <v>0.06</v>
      </c>
      <c r="R1221">
        <v>105.29</v>
      </c>
      <c r="S1221">
        <v>10.119999999999999</v>
      </c>
      <c r="T1221">
        <f t="shared" si="19"/>
        <v>1263.48</v>
      </c>
    </row>
    <row r="1222" spans="1:20" x14ac:dyDescent="0.3">
      <c r="A1222">
        <v>1221</v>
      </c>
      <c r="B1222">
        <v>86927</v>
      </c>
      <c r="C1222" t="s">
        <v>1992</v>
      </c>
      <c r="D1222" t="s">
        <v>20</v>
      </c>
      <c r="E1222" t="s">
        <v>39</v>
      </c>
      <c r="F1222" t="s">
        <v>31</v>
      </c>
      <c r="G1222" t="s">
        <v>23</v>
      </c>
      <c r="H1222" t="s">
        <v>94</v>
      </c>
      <c r="I1222" t="s">
        <v>28</v>
      </c>
      <c r="J1222" t="s">
        <v>64</v>
      </c>
      <c r="K1222" t="s">
        <v>62</v>
      </c>
      <c r="L1222" t="s">
        <v>192</v>
      </c>
      <c r="M1222" t="s">
        <v>35</v>
      </c>
      <c r="N1222" s="2">
        <v>40433</v>
      </c>
      <c r="O1222" s="2">
        <v>40435</v>
      </c>
      <c r="P1222">
        <v>15</v>
      </c>
      <c r="Q1222" s="1">
        <v>0</v>
      </c>
      <c r="R1222">
        <v>22.84</v>
      </c>
      <c r="S1222">
        <v>16.920000000000002</v>
      </c>
      <c r="T1222">
        <f t="shared" si="19"/>
        <v>342.6</v>
      </c>
    </row>
    <row r="1223" spans="1:20" x14ac:dyDescent="0.3">
      <c r="A1223">
        <v>1222</v>
      </c>
      <c r="B1223">
        <v>86959</v>
      </c>
      <c r="C1223" t="s">
        <v>1765</v>
      </c>
      <c r="D1223" t="s">
        <v>20</v>
      </c>
      <c r="E1223" t="s">
        <v>39</v>
      </c>
      <c r="F1223" t="s">
        <v>31</v>
      </c>
      <c r="G1223" t="s">
        <v>93</v>
      </c>
      <c r="H1223" t="s">
        <v>89</v>
      </c>
      <c r="I1223" t="s">
        <v>28</v>
      </c>
      <c r="J1223" t="s">
        <v>64</v>
      </c>
      <c r="K1223" t="s">
        <v>231</v>
      </c>
      <c r="L1223" t="s">
        <v>44</v>
      </c>
      <c r="M1223" t="s">
        <v>35</v>
      </c>
      <c r="N1223" s="2">
        <v>40310</v>
      </c>
      <c r="O1223" s="2">
        <v>40312</v>
      </c>
      <c r="P1223">
        <v>1</v>
      </c>
      <c r="Q1223" s="1">
        <v>0</v>
      </c>
      <c r="R1223">
        <v>9.27</v>
      </c>
      <c r="S1223">
        <v>4.3899999999999997</v>
      </c>
      <c r="T1223">
        <f t="shared" si="19"/>
        <v>9.27</v>
      </c>
    </row>
    <row r="1224" spans="1:20" x14ac:dyDescent="0.3">
      <c r="A1224">
        <v>1223</v>
      </c>
      <c r="B1224">
        <v>86969</v>
      </c>
      <c r="C1224" t="s">
        <v>1232</v>
      </c>
      <c r="D1224" t="s">
        <v>20</v>
      </c>
      <c r="E1224" t="s">
        <v>39</v>
      </c>
      <c r="F1224" t="s">
        <v>40</v>
      </c>
      <c r="G1224" t="s">
        <v>41</v>
      </c>
      <c r="H1224" t="s">
        <v>42</v>
      </c>
      <c r="I1224" t="s">
        <v>28</v>
      </c>
      <c r="J1224" t="s">
        <v>64</v>
      </c>
      <c r="K1224" t="s">
        <v>154</v>
      </c>
      <c r="L1224" t="s">
        <v>192</v>
      </c>
      <c r="M1224" t="s">
        <v>99</v>
      </c>
      <c r="N1224" s="2">
        <v>41047</v>
      </c>
      <c r="O1224" s="2">
        <v>41049</v>
      </c>
      <c r="P1224">
        <v>17</v>
      </c>
      <c r="Q1224" s="1">
        <v>0.06</v>
      </c>
      <c r="R1224">
        <v>11.7</v>
      </c>
      <c r="S1224">
        <v>5.63</v>
      </c>
      <c r="T1224">
        <f t="shared" si="19"/>
        <v>198.89999999999998</v>
      </c>
    </row>
    <row r="1225" spans="1:20" x14ac:dyDescent="0.3">
      <c r="A1225">
        <v>1224</v>
      </c>
      <c r="B1225">
        <v>86969</v>
      </c>
      <c r="C1225" t="s">
        <v>1232</v>
      </c>
      <c r="D1225" t="s">
        <v>20</v>
      </c>
      <c r="E1225" t="s">
        <v>39</v>
      </c>
      <c r="F1225" t="s">
        <v>40</v>
      </c>
      <c r="G1225" t="s">
        <v>41</v>
      </c>
      <c r="H1225" t="s">
        <v>78</v>
      </c>
      <c r="I1225" t="s">
        <v>28</v>
      </c>
      <c r="J1225" t="s">
        <v>64</v>
      </c>
      <c r="K1225" t="s">
        <v>228</v>
      </c>
      <c r="L1225" t="s">
        <v>192</v>
      </c>
      <c r="M1225" t="s">
        <v>59</v>
      </c>
      <c r="N1225" s="2">
        <v>41047</v>
      </c>
      <c r="O1225" s="2">
        <v>41048</v>
      </c>
      <c r="P1225">
        <v>16</v>
      </c>
      <c r="Q1225" s="1">
        <v>0.08</v>
      </c>
      <c r="R1225">
        <v>4.9800000000000004</v>
      </c>
      <c r="S1225">
        <v>7.44</v>
      </c>
      <c r="T1225">
        <f t="shared" si="19"/>
        <v>79.680000000000007</v>
      </c>
    </row>
    <row r="1226" spans="1:20" x14ac:dyDescent="0.3">
      <c r="A1226">
        <v>1225</v>
      </c>
      <c r="B1226">
        <v>86969</v>
      </c>
      <c r="C1226" t="s">
        <v>1232</v>
      </c>
      <c r="D1226" t="s">
        <v>20</v>
      </c>
      <c r="E1226" t="s">
        <v>39</v>
      </c>
      <c r="F1226" t="s">
        <v>40</v>
      </c>
      <c r="G1226" t="s">
        <v>41</v>
      </c>
      <c r="H1226" t="s">
        <v>61</v>
      </c>
      <c r="I1226" t="s">
        <v>28</v>
      </c>
      <c r="J1226" t="s">
        <v>64</v>
      </c>
      <c r="K1226" t="s">
        <v>113</v>
      </c>
      <c r="L1226" t="s">
        <v>192</v>
      </c>
      <c r="M1226" t="s">
        <v>99</v>
      </c>
      <c r="N1226" s="2">
        <v>41047</v>
      </c>
      <c r="O1226" s="2">
        <v>41049</v>
      </c>
      <c r="P1226">
        <v>11</v>
      </c>
      <c r="Q1226" s="1">
        <v>0.06</v>
      </c>
      <c r="R1226">
        <v>5.28</v>
      </c>
      <c r="S1226">
        <v>5.57</v>
      </c>
      <c r="T1226">
        <f t="shared" si="19"/>
        <v>58.080000000000005</v>
      </c>
    </row>
    <row r="1227" spans="1:20" x14ac:dyDescent="0.3">
      <c r="A1227">
        <v>1226</v>
      </c>
      <c r="B1227">
        <v>86979</v>
      </c>
      <c r="C1227" t="s">
        <v>384</v>
      </c>
      <c r="D1227" t="s">
        <v>20</v>
      </c>
      <c r="E1227" t="s">
        <v>21</v>
      </c>
      <c r="F1227" t="s">
        <v>47</v>
      </c>
      <c r="G1227" t="s">
        <v>48</v>
      </c>
      <c r="H1227" t="s">
        <v>24</v>
      </c>
      <c r="I1227" t="s">
        <v>28</v>
      </c>
      <c r="J1227" t="s">
        <v>64</v>
      </c>
      <c r="K1227" t="s">
        <v>204</v>
      </c>
      <c r="L1227" t="s">
        <v>192</v>
      </c>
      <c r="M1227" t="s">
        <v>51</v>
      </c>
      <c r="N1227" s="2">
        <v>41379</v>
      </c>
      <c r="O1227" s="2">
        <v>41386</v>
      </c>
      <c r="P1227">
        <v>4</v>
      </c>
      <c r="Q1227" s="1">
        <v>0.06</v>
      </c>
      <c r="R1227">
        <v>65.989999999999995</v>
      </c>
      <c r="S1227">
        <v>5.26</v>
      </c>
      <c r="T1227">
        <f t="shared" si="19"/>
        <v>263.95999999999998</v>
      </c>
    </row>
    <row r="1228" spans="1:20" x14ac:dyDescent="0.3">
      <c r="A1228">
        <v>1227</v>
      </c>
      <c r="B1228">
        <v>86979</v>
      </c>
      <c r="C1228" t="s">
        <v>384</v>
      </c>
      <c r="D1228" t="s">
        <v>20</v>
      </c>
      <c r="E1228" t="s">
        <v>21</v>
      </c>
      <c r="F1228" t="s">
        <v>47</v>
      </c>
      <c r="G1228" t="s">
        <v>48</v>
      </c>
      <c r="H1228" t="s">
        <v>33</v>
      </c>
      <c r="I1228" t="s">
        <v>28</v>
      </c>
      <c r="J1228" t="s">
        <v>64</v>
      </c>
      <c r="K1228" t="s">
        <v>1108</v>
      </c>
      <c r="L1228" t="s">
        <v>192</v>
      </c>
      <c r="M1228" t="s">
        <v>51</v>
      </c>
      <c r="N1228" s="2">
        <v>41379</v>
      </c>
      <c r="O1228" s="2">
        <v>41383</v>
      </c>
      <c r="P1228">
        <v>5</v>
      </c>
      <c r="Q1228" s="1">
        <v>0.01</v>
      </c>
      <c r="R1228">
        <v>155.99</v>
      </c>
      <c r="S1228">
        <v>8.99</v>
      </c>
      <c r="T1228">
        <f t="shared" si="19"/>
        <v>779.95</v>
      </c>
    </row>
    <row r="1229" spans="1:20" x14ac:dyDescent="0.3">
      <c r="A1229">
        <v>1228</v>
      </c>
      <c r="B1229">
        <v>86988</v>
      </c>
      <c r="C1229" t="s">
        <v>944</v>
      </c>
      <c r="D1229" t="s">
        <v>578</v>
      </c>
      <c r="E1229" t="s">
        <v>187</v>
      </c>
      <c r="F1229" t="s">
        <v>40</v>
      </c>
      <c r="G1229" t="s">
        <v>48</v>
      </c>
      <c r="H1229" t="s">
        <v>219</v>
      </c>
      <c r="I1229" t="s">
        <v>28</v>
      </c>
      <c r="J1229" t="s">
        <v>64</v>
      </c>
      <c r="K1229" t="s">
        <v>71</v>
      </c>
      <c r="L1229" t="s">
        <v>330</v>
      </c>
      <c r="M1229" t="s">
        <v>264</v>
      </c>
      <c r="N1229" s="2">
        <v>41574</v>
      </c>
      <c r="O1229" s="2">
        <v>41578</v>
      </c>
      <c r="P1229">
        <v>13</v>
      </c>
      <c r="Q1229" s="1">
        <v>0.08</v>
      </c>
      <c r="R1229">
        <v>100.98</v>
      </c>
      <c r="S1229">
        <v>35.840000000000003</v>
      </c>
      <c r="T1229">
        <f t="shared" si="19"/>
        <v>1312.74</v>
      </c>
    </row>
    <row r="1230" spans="1:20" x14ac:dyDescent="0.3">
      <c r="A1230">
        <v>1229</v>
      </c>
      <c r="B1230">
        <v>86993</v>
      </c>
      <c r="C1230" t="s">
        <v>1237</v>
      </c>
      <c r="D1230" t="s">
        <v>578</v>
      </c>
      <c r="E1230" t="s">
        <v>187</v>
      </c>
      <c r="F1230" t="s">
        <v>31</v>
      </c>
      <c r="G1230" t="s">
        <v>41</v>
      </c>
      <c r="H1230" t="s">
        <v>225</v>
      </c>
      <c r="I1230" t="s">
        <v>28</v>
      </c>
      <c r="J1230" t="s">
        <v>64</v>
      </c>
      <c r="K1230" t="s">
        <v>291</v>
      </c>
      <c r="L1230" t="s">
        <v>330</v>
      </c>
      <c r="M1230" t="s">
        <v>35</v>
      </c>
      <c r="N1230" s="2">
        <v>41442</v>
      </c>
      <c r="O1230" s="2">
        <v>41444</v>
      </c>
      <c r="P1230">
        <v>18</v>
      </c>
      <c r="Q1230" s="1">
        <v>0.09</v>
      </c>
      <c r="R1230">
        <v>100.98</v>
      </c>
      <c r="S1230">
        <v>26.22</v>
      </c>
      <c r="T1230">
        <f t="shared" si="19"/>
        <v>1817.64</v>
      </c>
    </row>
    <row r="1231" spans="1:20" x14ac:dyDescent="0.3">
      <c r="A1231">
        <v>1230</v>
      </c>
      <c r="B1231">
        <v>86997</v>
      </c>
      <c r="C1231" t="s">
        <v>2072</v>
      </c>
      <c r="D1231" t="s">
        <v>20</v>
      </c>
      <c r="E1231" t="s">
        <v>21</v>
      </c>
      <c r="F1231" t="s">
        <v>31</v>
      </c>
      <c r="G1231" t="s">
        <v>48</v>
      </c>
      <c r="H1231" t="s">
        <v>203</v>
      </c>
      <c r="I1231" t="s">
        <v>28</v>
      </c>
      <c r="J1231" t="s">
        <v>64</v>
      </c>
      <c r="K1231" t="s">
        <v>1108</v>
      </c>
      <c r="L1231" t="s">
        <v>44</v>
      </c>
      <c r="M1231" t="s">
        <v>35</v>
      </c>
      <c r="N1231" s="2">
        <v>40771</v>
      </c>
      <c r="O1231" s="2">
        <v>40775</v>
      </c>
      <c r="P1231">
        <v>2</v>
      </c>
      <c r="Q1231" s="1">
        <v>0.06</v>
      </c>
      <c r="R1231">
        <v>20.99</v>
      </c>
      <c r="S1231">
        <v>2.5</v>
      </c>
      <c r="T1231">
        <f t="shared" si="19"/>
        <v>41.98</v>
      </c>
    </row>
    <row r="1232" spans="1:20" x14ac:dyDescent="0.3">
      <c r="A1232">
        <v>1231</v>
      </c>
      <c r="B1232">
        <v>86997</v>
      </c>
      <c r="C1232" t="s">
        <v>939</v>
      </c>
      <c r="D1232" t="s">
        <v>20</v>
      </c>
      <c r="E1232" t="s">
        <v>39</v>
      </c>
      <c r="F1232" t="s">
        <v>31</v>
      </c>
      <c r="G1232" t="s">
        <v>48</v>
      </c>
      <c r="H1232" t="s">
        <v>78</v>
      </c>
      <c r="I1232" t="s">
        <v>28</v>
      </c>
      <c r="J1232" t="s">
        <v>64</v>
      </c>
      <c r="K1232" t="s">
        <v>154</v>
      </c>
      <c r="L1232" t="s">
        <v>192</v>
      </c>
      <c r="M1232" t="s">
        <v>35</v>
      </c>
      <c r="N1232" s="2">
        <v>40771</v>
      </c>
      <c r="O1232" s="2">
        <v>40778</v>
      </c>
      <c r="P1232">
        <v>18</v>
      </c>
      <c r="Q1232" s="1">
        <v>0.06</v>
      </c>
      <c r="R1232">
        <v>3.98</v>
      </c>
      <c r="S1232">
        <v>5.26</v>
      </c>
      <c r="T1232">
        <f t="shared" si="19"/>
        <v>71.64</v>
      </c>
    </row>
    <row r="1233" spans="1:20" x14ac:dyDescent="0.3">
      <c r="A1233">
        <v>1232</v>
      </c>
      <c r="B1233">
        <v>86997</v>
      </c>
      <c r="C1233" t="s">
        <v>2501</v>
      </c>
      <c r="D1233" t="s">
        <v>578</v>
      </c>
      <c r="E1233" t="s">
        <v>187</v>
      </c>
      <c r="F1233" t="s">
        <v>31</v>
      </c>
      <c r="G1233" t="s">
        <v>48</v>
      </c>
      <c r="H1233" t="s">
        <v>217</v>
      </c>
      <c r="I1233" t="s">
        <v>28</v>
      </c>
      <c r="J1233" t="s">
        <v>64</v>
      </c>
      <c r="K1233" t="s">
        <v>189</v>
      </c>
      <c r="L1233" t="s">
        <v>330</v>
      </c>
      <c r="M1233" t="s">
        <v>35</v>
      </c>
      <c r="N1233" s="2">
        <v>40771</v>
      </c>
      <c r="O1233" s="2">
        <v>40778</v>
      </c>
      <c r="P1233">
        <v>14</v>
      </c>
      <c r="Q1233" s="1">
        <v>0.02</v>
      </c>
      <c r="R1233">
        <v>220.98</v>
      </c>
      <c r="S1233">
        <v>64.66</v>
      </c>
      <c r="T1233">
        <f t="shared" si="19"/>
        <v>3093.72</v>
      </c>
    </row>
    <row r="1234" spans="1:20" x14ac:dyDescent="0.3">
      <c r="A1234">
        <v>1233</v>
      </c>
      <c r="B1234">
        <v>87007</v>
      </c>
      <c r="C1234" t="s">
        <v>1830</v>
      </c>
      <c r="D1234" t="s">
        <v>20</v>
      </c>
      <c r="E1234" t="s">
        <v>39</v>
      </c>
      <c r="F1234" t="s">
        <v>22</v>
      </c>
      <c r="G1234" t="s">
        <v>41</v>
      </c>
      <c r="H1234" t="s">
        <v>61</v>
      </c>
      <c r="I1234" t="s">
        <v>28</v>
      </c>
      <c r="J1234" t="s">
        <v>64</v>
      </c>
      <c r="K1234" t="s">
        <v>116</v>
      </c>
      <c r="L1234" t="s">
        <v>192</v>
      </c>
      <c r="M1234" t="s">
        <v>173</v>
      </c>
      <c r="N1234" s="2">
        <v>40659</v>
      </c>
      <c r="O1234" s="2">
        <v>40660</v>
      </c>
      <c r="P1234">
        <v>11</v>
      </c>
      <c r="Q1234" s="1">
        <v>7.0000000000000007E-2</v>
      </c>
      <c r="R1234">
        <v>415.88</v>
      </c>
      <c r="S1234">
        <v>11.37</v>
      </c>
      <c r="T1234">
        <f t="shared" si="19"/>
        <v>4574.68</v>
      </c>
    </row>
    <row r="1235" spans="1:20" x14ac:dyDescent="0.3">
      <c r="A1235">
        <v>1234</v>
      </c>
      <c r="B1235">
        <v>87016</v>
      </c>
      <c r="C1235" t="s">
        <v>2460</v>
      </c>
      <c r="D1235" t="s">
        <v>578</v>
      </c>
      <c r="E1235" t="s">
        <v>187</v>
      </c>
      <c r="F1235" t="s">
        <v>31</v>
      </c>
      <c r="G1235" t="s">
        <v>41</v>
      </c>
      <c r="H1235" t="s">
        <v>225</v>
      </c>
      <c r="I1235" t="s">
        <v>28</v>
      </c>
      <c r="J1235" t="s">
        <v>64</v>
      </c>
      <c r="K1235" t="s">
        <v>291</v>
      </c>
      <c r="L1235" t="s">
        <v>330</v>
      </c>
      <c r="M1235" t="s">
        <v>35</v>
      </c>
      <c r="N1235" s="2">
        <v>40532</v>
      </c>
      <c r="O1235" s="2">
        <v>40533</v>
      </c>
      <c r="P1235">
        <v>18</v>
      </c>
      <c r="Q1235" s="1">
        <v>0.09</v>
      </c>
      <c r="R1235">
        <v>160.97999999999999</v>
      </c>
      <c r="S1235">
        <v>35.020000000000003</v>
      </c>
      <c r="T1235">
        <f t="shared" si="19"/>
        <v>2897.64</v>
      </c>
    </row>
    <row r="1236" spans="1:20" x14ac:dyDescent="0.3">
      <c r="A1236">
        <v>1235</v>
      </c>
      <c r="B1236">
        <v>87016</v>
      </c>
      <c r="C1236" t="s">
        <v>1657</v>
      </c>
      <c r="D1236" t="s">
        <v>20</v>
      </c>
      <c r="E1236" t="s">
        <v>21</v>
      </c>
      <c r="F1236" t="s">
        <v>47</v>
      </c>
      <c r="G1236" t="s">
        <v>41</v>
      </c>
      <c r="H1236" t="s">
        <v>33</v>
      </c>
      <c r="I1236" t="s">
        <v>28</v>
      </c>
      <c r="J1236" t="s">
        <v>64</v>
      </c>
      <c r="K1236" t="s">
        <v>1138</v>
      </c>
      <c r="L1236" t="s">
        <v>192</v>
      </c>
      <c r="M1236" t="s">
        <v>117</v>
      </c>
      <c r="N1236" s="2">
        <v>40532</v>
      </c>
      <c r="O1236" s="2">
        <v>40534</v>
      </c>
      <c r="P1236">
        <v>22</v>
      </c>
      <c r="Q1236" s="1">
        <v>0.09</v>
      </c>
      <c r="R1236">
        <v>175.99</v>
      </c>
      <c r="S1236">
        <v>4.99</v>
      </c>
      <c r="T1236">
        <f t="shared" si="19"/>
        <v>3871.78</v>
      </c>
    </row>
    <row r="1237" spans="1:20" x14ac:dyDescent="0.3">
      <c r="A1237">
        <v>1236</v>
      </c>
      <c r="B1237">
        <v>86313</v>
      </c>
      <c r="C1237" t="s">
        <v>868</v>
      </c>
      <c r="D1237" t="s">
        <v>38</v>
      </c>
      <c r="E1237" t="s">
        <v>39</v>
      </c>
      <c r="F1237" t="s">
        <v>47</v>
      </c>
      <c r="G1237" t="s">
        <v>32</v>
      </c>
      <c r="H1237" t="s">
        <v>49</v>
      </c>
      <c r="I1237" t="s">
        <v>28</v>
      </c>
      <c r="J1237" t="s">
        <v>64</v>
      </c>
      <c r="K1237" t="s">
        <v>163</v>
      </c>
      <c r="L1237" t="s">
        <v>192</v>
      </c>
      <c r="M1237" t="s">
        <v>114</v>
      </c>
      <c r="N1237" s="2">
        <v>40614</v>
      </c>
      <c r="O1237" s="2">
        <v>40616</v>
      </c>
      <c r="P1237">
        <v>3</v>
      </c>
      <c r="Q1237" s="1">
        <v>0.1</v>
      </c>
      <c r="R1237">
        <v>3.69</v>
      </c>
      <c r="S1237">
        <v>0.5</v>
      </c>
      <c r="T1237">
        <f t="shared" si="19"/>
        <v>11.07</v>
      </c>
    </row>
    <row r="1238" spans="1:20" x14ac:dyDescent="0.3">
      <c r="A1238">
        <v>1237</v>
      </c>
      <c r="B1238">
        <v>86313</v>
      </c>
      <c r="C1238" t="s">
        <v>868</v>
      </c>
      <c r="D1238" t="s">
        <v>20</v>
      </c>
      <c r="E1238" t="s">
        <v>39</v>
      </c>
      <c r="F1238" t="s">
        <v>47</v>
      </c>
      <c r="G1238" t="s">
        <v>32</v>
      </c>
      <c r="H1238" t="s">
        <v>42</v>
      </c>
      <c r="I1238" t="s">
        <v>28</v>
      </c>
      <c r="J1238" t="s">
        <v>64</v>
      </c>
      <c r="K1238" t="s">
        <v>149</v>
      </c>
      <c r="L1238" t="s">
        <v>44</v>
      </c>
      <c r="M1238" t="s">
        <v>117</v>
      </c>
      <c r="N1238" s="2">
        <v>40614</v>
      </c>
      <c r="O1238" s="2">
        <v>40616</v>
      </c>
      <c r="P1238">
        <v>5</v>
      </c>
      <c r="Q1238" s="1">
        <v>0.05</v>
      </c>
      <c r="R1238">
        <v>4.71</v>
      </c>
      <c r="S1238">
        <v>0.7</v>
      </c>
      <c r="T1238">
        <f t="shared" si="19"/>
        <v>23.55</v>
      </c>
    </row>
    <row r="1239" spans="1:20" x14ac:dyDescent="0.3">
      <c r="A1239">
        <v>1238</v>
      </c>
      <c r="B1239">
        <v>87022</v>
      </c>
      <c r="C1239" t="s">
        <v>1593</v>
      </c>
      <c r="D1239" t="s">
        <v>578</v>
      </c>
      <c r="E1239" t="s">
        <v>187</v>
      </c>
      <c r="F1239" t="s">
        <v>31</v>
      </c>
      <c r="G1239" t="s">
        <v>23</v>
      </c>
      <c r="H1239" t="s">
        <v>219</v>
      </c>
      <c r="I1239" t="s">
        <v>28</v>
      </c>
      <c r="J1239" t="s">
        <v>64</v>
      </c>
      <c r="K1239" t="s">
        <v>291</v>
      </c>
      <c r="L1239" t="s">
        <v>330</v>
      </c>
      <c r="M1239" t="s">
        <v>141</v>
      </c>
      <c r="N1239" s="2">
        <v>41136</v>
      </c>
      <c r="O1239" s="2">
        <v>41136</v>
      </c>
      <c r="P1239">
        <v>22</v>
      </c>
      <c r="Q1239" s="1">
        <v>7.0000000000000007E-2</v>
      </c>
      <c r="R1239">
        <v>105.49</v>
      </c>
      <c r="S1239">
        <v>41.64</v>
      </c>
      <c r="T1239">
        <f t="shared" si="19"/>
        <v>2320.7799999999997</v>
      </c>
    </row>
    <row r="1240" spans="1:20" x14ac:dyDescent="0.3">
      <c r="A1240">
        <v>1239</v>
      </c>
      <c r="B1240">
        <v>87027</v>
      </c>
      <c r="C1240" t="s">
        <v>589</v>
      </c>
      <c r="D1240" t="s">
        <v>20</v>
      </c>
      <c r="E1240" t="s">
        <v>187</v>
      </c>
      <c r="F1240" t="s">
        <v>40</v>
      </c>
      <c r="G1240" t="s">
        <v>48</v>
      </c>
      <c r="H1240" t="s">
        <v>225</v>
      </c>
      <c r="I1240" t="s">
        <v>28</v>
      </c>
      <c r="J1240" t="s">
        <v>64</v>
      </c>
      <c r="K1240" t="s">
        <v>98</v>
      </c>
      <c r="L1240" t="s">
        <v>26</v>
      </c>
      <c r="M1240" t="s">
        <v>638</v>
      </c>
      <c r="N1240" s="2">
        <v>41130</v>
      </c>
      <c r="O1240" s="2">
        <v>41132</v>
      </c>
      <c r="P1240">
        <v>20</v>
      </c>
      <c r="Q1240" s="1">
        <v>0.01</v>
      </c>
      <c r="R1240">
        <v>17.670000000000002</v>
      </c>
      <c r="S1240">
        <v>8.99</v>
      </c>
      <c r="T1240">
        <f t="shared" si="19"/>
        <v>353.40000000000003</v>
      </c>
    </row>
    <row r="1241" spans="1:20" x14ac:dyDescent="0.3">
      <c r="A1241">
        <v>1240</v>
      </c>
      <c r="B1241">
        <v>87033</v>
      </c>
      <c r="C1241" t="s">
        <v>2556</v>
      </c>
      <c r="D1241" t="s">
        <v>38</v>
      </c>
      <c r="E1241" t="s">
        <v>21</v>
      </c>
      <c r="F1241" t="s">
        <v>31</v>
      </c>
      <c r="G1241" t="s">
        <v>93</v>
      </c>
      <c r="H1241" t="s">
        <v>206</v>
      </c>
      <c r="I1241" t="s">
        <v>28</v>
      </c>
      <c r="J1241" t="s">
        <v>64</v>
      </c>
      <c r="K1241" t="s">
        <v>213</v>
      </c>
      <c r="L1241" t="s">
        <v>746</v>
      </c>
      <c r="M1241" t="s">
        <v>66</v>
      </c>
      <c r="N1241" s="2">
        <v>40517</v>
      </c>
      <c r="O1241" s="2">
        <v>40519</v>
      </c>
      <c r="P1241">
        <v>15</v>
      </c>
      <c r="Q1241" s="1">
        <v>0.06</v>
      </c>
      <c r="R1241">
        <v>699.99</v>
      </c>
      <c r="S1241">
        <v>24.49</v>
      </c>
      <c r="T1241">
        <f t="shared" si="19"/>
        <v>10499.85</v>
      </c>
    </row>
    <row r="1242" spans="1:20" x14ac:dyDescent="0.3">
      <c r="A1242">
        <v>1241</v>
      </c>
      <c r="B1242">
        <v>87033</v>
      </c>
      <c r="C1242" t="s">
        <v>2561</v>
      </c>
      <c r="D1242" t="s">
        <v>578</v>
      </c>
      <c r="E1242" t="s">
        <v>21</v>
      </c>
      <c r="F1242" t="s">
        <v>22</v>
      </c>
      <c r="G1242" t="s">
        <v>93</v>
      </c>
      <c r="H1242" t="s">
        <v>206</v>
      </c>
      <c r="I1242" t="s">
        <v>28</v>
      </c>
      <c r="J1242" t="s">
        <v>64</v>
      </c>
      <c r="K1242" t="s">
        <v>198</v>
      </c>
      <c r="L1242" t="s">
        <v>283</v>
      </c>
      <c r="M1242" t="s">
        <v>444</v>
      </c>
      <c r="N1242" s="2">
        <v>40517</v>
      </c>
      <c r="O1242" s="2">
        <v>40520</v>
      </c>
      <c r="P1242">
        <v>6</v>
      </c>
      <c r="Q1242" s="1">
        <v>0.04</v>
      </c>
      <c r="R1242">
        <v>1360.14</v>
      </c>
      <c r="S1242">
        <v>14.7</v>
      </c>
      <c r="T1242">
        <f t="shared" si="19"/>
        <v>8160.84</v>
      </c>
    </row>
    <row r="1243" spans="1:20" x14ac:dyDescent="0.3">
      <c r="A1243">
        <v>1242</v>
      </c>
      <c r="B1243">
        <v>87033</v>
      </c>
      <c r="C1243" t="s">
        <v>1569</v>
      </c>
      <c r="D1243" t="s">
        <v>20</v>
      </c>
      <c r="E1243" t="s">
        <v>39</v>
      </c>
      <c r="F1243" t="s">
        <v>31</v>
      </c>
      <c r="G1243" t="s">
        <v>93</v>
      </c>
      <c r="H1243" t="s">
        <v>78</v>
      </c>
      <c r="I1243" t="s">
        <v>28</v>
      </c>
      <c r="J1243" t="s">
        <v>64</v>
      </c>
      <c r="K1243" t="s">
        <v>55</v>
      </c>
      <c r="L1243" t="s">
        <v>192</v>
      </c>
      <c r="M1243" t="s">
        <v>35</v>
      </c>
      <c r="N1243" s="2">
        <v>40517</v>
      </c>
      <c r="O1243" s="2">
        <v>40519</v>
      </c>
      <c r="P1243">
        <v>1</v>
      </c>
      <c r="Q1243" s="1">
        <v>0.02</v>
      </c>
      <c r="R1243">
        <v>6.48</v>
      </c>
      <c r="S1243">
        <v>8.74</v>
      </c>
      <c r="T1243">
        <f t="shared" si="19"/>
        <v>6.48</v>
      </c>
    </row>
    <row r="1244" spans="1:20" x14ac:dyDescent="0.3">
      <c r="A1244">
        <v>1243</v>
      </c>
      <c r="B1244">
        <v>87033</v>
      </c>
      <c r="C1244" t="s">
        <v>2010</v>
      </c>
      <c r="D1244" t="s">
        <v>20</v>
      </c>
      <c r="E1244" t="s">
        <v>39</v>
      </c>
      <c r="F1244" t="s">
        <v>31</v>
      </c>
      <c r="G1244" t="s">
        <v>93</v>
      </c>
      <c r="H1244" t="s">
        <v>78</v>
      </c>
      <c r="I1244" t="s">
        <v>28</v>
      </c>
      <c r="J1244" t="s">
        <v>64</v>
      </c>
      <c r="K1244" t="s">
        <v>98</v>
      </c>
      <c r="L1244" t="s">
        <v>192</v>
      </c>
      <c r="M1244" t="s">
        <v>146</v>
      </c>
      <c r="N1244" s="2">
        <v>40517</v>
      </c>
      <c r="O1244" s="2">
        <v>40519</v>
      </c>
      <c r="P1244">
        <v>11</v>
      </c>
      <c r="Q1244" s="1">
        <v>0.02</v>
      </c>
      <c r="R1244">
        <v>17.149999999999999</v>
      </c>
      <c r="S1244">
        <v>4.96</v>
      </c>
      <c r="T1244">
        <f t="shared" si="19"/>
        <v>188.64999999999998</v>
      </c>
    </row>
    <row r="1245" spans="1:20" x14ac:dyDescent="0.3">
      <c r="A1245">
        <v>1244</v>
      </c>
      <c r="B1245">
        <v>87033</v>
      </c>
      <c r="C1245" t="s">
        <v>2155</v>
      </c>
      <c r="D1245" t="s">
        <v>20</v>
      </c>
      <c r="E1245" t="s">
        <v>39</v>
      </c>
      <c r="F1245" t="s">
        <v>31</v>
      </c>
      <c r="G1245" t="s">
        <v>93</v>
      </c>
      <c r="H1245" t="s">
        <v>78</v>
      </c>
      <c r="I1245" t="s">
        <v>28</v>
      </c>
      <c r="J1245" t="s">
        <v>64</v>
      </c>
      <c r="K1245" t="s">
        <v>55</v>
      </c>
      <c r="L1245" t="s">
        <v>192</v>
      </c>
      <c r="M1245" t="s">
        <v>35</v>
      </c>
      <c r="N1245" s="2">
        <v>40517</v>
      </c>
      <c r="O1245" s="2">
        <v>40518</v>
      </c>
      <c r="P1245">
        <v>12</v>
      </c>
      <c r="Q1245" s="1">
        <v>7.0000000000000007E-2</v>
      </c>
      <c r="R1245">
        <v>30.98</v>
      </c>
      <c r="S1245">
        <v>8.74</v>
      </c>
      <c r="T1245">
        <f t="shared" si="19"/>
        <v>371.76</v>
      </c>
    </row>
    <row r="1246" spans="1:20" x14ac:dyDescent="0.3">
      <c r="A1246">
        <v>1245</v>
      </c>
      <c r="B1246">
        <v>87048</v>
      </c>
      <c r="C1246" t="s">
        <v>1641</v>
      </c>
      <c r="D1246" t="s">
        <v>20</v>
      </c>
      <c r="E1246" t="s">
        <v>39</v>
      </c>
      <c r="F1246" t="s">
        <v>31</v>
      </c>
      <c r="G1246" t="s">
        <v>93</v>
      </c>
      <c r="H1246" t="s">
        <v>49</v>
      </c>
      <c r="I1246" t="s">
        <v>28</v>
      </c>
      <c r="J1246" t="s">
        <v>64</v>
      </c>
      <c r="K1246" t="s">
        <v>113</v>
      </c>
      <c r="L1246" t="s">
        <v>192</v>
      </c>
      <c r="M1246" t="s">
        <v>63</v>
      </c>
      <c r="N1246" s="2">
        <v>40917</v>
      </c>
      <c r="O1246" s="2">
        <v>40920</v>
      </c>
      <c r="P1246">
        <v>1</v>
      </c>
      <c r="Q1246" s="1">
        <v>0</v>
      </c>
      <c r="R1246">
        <v>420.98</v>
      </c>
      <c r="S1246">
        <v>19.989999999999998</v>
      </c>
      <c r="T1246">
        <f t="shared" si="19"/>
        <v>420.98</v>
      </c>
    </row>
    <row r="1247" spans="1:20" x14ac:dyDescent="0.3">
      <c r="A1247">
        <v>1246</v>
      </c>
      <c r="B1247">
        <v>87048</v>
      </c>
      <c r="C1247" t="s">
        <v>1641</v>
      </c>
      <c r="D1247" t="s">
        <v>20</v>
      </c>
      <c r="E1247" t="s">
        <v>39</v>
      </c>
      <c r="F1247" t="s">
        <v>31</v>
      </c>
      <c r="G1247" t="s">
        <v>93</v>
      </c>
      <c r="H1247" t="s">
        <v>61</v>
      </c>
      <c r="I1247" t="s">
        <v>28</v>
      </c>
      <c r="J1247" t="s">
        <v>64</v>
      </c>
      <c r="K1247" t="s">
        <v>184</v>
      </c>
      <c r="L1247" t="s">
        <v>26</v>
      </c>
      <c r="M1247" t="s">
        <v>143</v>
      </c>
      <c r="N1247" s="2">
        <v>40917</v>
      </c>
      <c r="O1247" s="2">
        <v>40919</v>
      </c>
      <c r="P1247">
        <v>8</v>
      </c>
      <c r="Q1247" s="1">
        <v>0.08</v>
      </c>
      <c r="R1247">
        <v>11.97</v>
      </c>
      <c r="S1247">
        <v>5.81</v>
      </c>
      <c r="T1247">
        <f t="shared" si="19"/>
        <v>95.76</v>
      </c>
    </row>
    <row r="1248" spans="1:20" x14ac:dyDescent="0.3">
      <c r="A1248">
        <v>1247</v>
      </c>
      <c r="B1248">
        <v>87069</v>
      </c>
      <c r="C1248" t="s">
        <v>496</v>
      </c>
      <c r="D1248" t="s">
        <v>20</v>
      </c>
      <c r="E1248" t="s">
        <v>21</v>
      </c>
      <c r="F1248" t="s">
        <v>40</v>
      </c>
      <c r="G1248" t="s">
        <v>41</v>
      </c>
      <c r="H1248" t="s">
        <v>203</v>
      </c>
      <c r="I1248" t="s">
        <v>28</v>
      </c>
      <c r="J1248" t="s">
        <v>64</v>
      </c>
      <c r="K1248" t="s">
        <v>213</v>
      </c>
      <c r="L1248" t="s">
        <v>192</v>
      </c>
      <c r="M1248" t="s">
        <v>264</v>
      </c>
      <c r="N1248" s="2">
        <v>41561</v>
      </c>
      <c r="O1248" s="2">
        <v>41564</v>
      </c>
      <c r="P1248">
        <v>21</v>
      </c>
      <c r="Q1248" s="1">
        <v>7.0000000000000007E-2</v>
      </c>
      <c r="R1248">
        <v>65.989999999999995</v>
      </c>
      <c r="S1248">
        <v>8.99</v>
      </c>
      <c r="T1248">
        <f t="shared" si="19"/>
        <v>1385.79</v>
      </c>
    </row>
    <row r="1249" spans="1:20" x14ac:dyDescent="0.3">
      <c r="A1249">
        <v>1248</v>
      </c>
      <c r="B1249">
        <v>87075</v>
      </c>
      <c r="C1249" t="s">
        <v>1209</v>
      </c>
      <c r="D1249" t="s">
        <v>20</v>
      </c>
      <c r="E1249" t="s">
        <v>21</v>
      </c>
      <c r="F1249" t="s">
        <v>22</v>
      </c>
      <c r="G1249" t="s">
        <v>93</v>
      </c>
      <c r="H1249" t="s">
        <v>24</v>
      </c>
      <c r="I1249" t="s">
        <v>28</v>
      </c>
      <c r="J1249" t="s">
        <v>64</v>
      </c>
      <c r="K1249" t="s">
        <v>1243</v>
      </c>
      <c r="L1249" t="s">
        <v>26</v>
      </c>
      <c r="M1249" t="s">
        <v>331</v>
      </c>
      <c r="N1249" s="2">
        <v>41513</v>
      </c>
      <c r="O1249" s="2">
        <v>41514</v>
      </c>
      <c r="P1249">
        <v>16</v>
      </c>
      <c r="Q1249" s="1">
        <v>0.08</v>
      </c>
      <c r="R1249">
        <v>10.01</v>
      </c>
      <c r="S1249">
        <v>1.99</v>
      </c>
      <c r="T1249">
        <f t="shared" si="19"/>
        <v>160.16</v>
      </c>
    </row>
    <row r="1250" spans="1:20" x14ac:dyDescent="0.3">
      <c r="A1250">
        <v>1249</v>
      </c>
      <c r="B1250">
        <v>87080</v>
      </c>
      <c r="C1250" t="s">
        <v>1246</v>
      </c>
      <c r="D1250" t="s">
        <v>20</v>
      </c>
      <c r="E1250" t="s">
        <v>21</v>
      </c>
      <c r="F1250" t="s">
        <v>31</v>
      </c>
      <c r="G1250" t="s">
        <v>93</v>
      </c>
      <c r="H1250" t="s">
        <v>206</v>
      </c>
      <c r="I1250" t="s">
        <v>28</v>
      </c>
      <c r="J1250" t="s">
        <v>72</v>
      </c>
      <c r="K1250" t="s">
        <v>409</v>
      </c>
      <c r="L1250" t="s">
        <v>192</v>
      </c>
      <c r="M1250" t="s">
        <v>178</v>
      </c>
      <c r="N1250" s="2">
        <v>40829</v>
      </c>
      <c r="O1250" s="2">
        <v>40831</v>
      </c>
      <c r="P1250">
        <v>13</v>
      </c>
      <c r="Q1250" s="1">
        <v>0.09</v>
      </c>
      <c r="R1250">
        <v>152.47999999999999</v>
      </c>
      <c r="S1250">
        <v>4</v>
      </c>
      <c r="T1250">
        <f t="shared" si="19"/>
        <v>1982.2399999999998</v>
      </c>
    </row>
    <row r="1251" spans="1:20" x14ac:dyDescent="0.3">
      <c r="A1251">
        <v>1250</v>
      </c>
      <c r="B1251">
        <v>87095</v>
      </c>
      <c r="C1251" t="s">
        <v>417</v>
      </c>
      <c r="D1251" t="s">
        <v>20</v>
      </c>
      <c r="E1251" t="s">
        <v>39</v>
      </c>
      <c r="F1251" t="s">
        <v>47</v>
      </c>
      <c r="G1251" t="s">
        <v>32</v>
      </c>
      <c r="H1251" t="s">
        <v>54</v>
      </c>
      <c r="I1251" t="s">
        <v>28</v>
      </c>
      <c r="J1251" t="s">
        <v>72</v>
      </c>
      <c r="K1251" t="s">
        <v>163</v>
      </c>
      <c r="L1251" t="s">
        <v>192</v>
      </c>
      <c r="M1251" t="s">
        <v>134</v>
      </c>
      <c r="N1251" s="2">
        <v>41319</v>
      </c>
      <c r="O1251" s="2">
        <v>41319</v>
      </c>
      <c r="P1251">
        <v>1</v>
      </c>
      <c r="Q1251" s="1">
        <v>7.0000000000000007E-2</v>
      </c>
      <c r="R1251">
        <v>2.16</v>
      </c>
      <c r="S1251">
        <v>6.05</v>
      </c>
      <c r="T1251">
        <f t="shared" si="19"/>
        <v>2.16</v>
      </c>
    </row>
    <row r="1252" spans="1:20" x14ac:dyDescent="0.3">
      <c r="A1252">
        <v>1251</v>
      </c>
      <c r="B1252">
        <v>87100</v>
      </c>
      <c r="C1252" t="s">
        <v>649</v>
      </c>
      <c r="D1252" t="s">
        <v>20</v>
      </c>
      <c r="E1252" t="s">
        <v>21</v>
      </c>
      <c r="F1252" t="s">
        <v>22</v>
      </c>
      <c r="G1252" t="s">
        <v>41</v>
      </c>
      <c r="H1252" t="s">
        <v>33</v>
      </c>
      <c r="I1252" t="s">
        <v>28</v>
      </c>
      <c r="J1252" t="s">
        <v>72</v>
      </c>
      <c r="K1252" t="s">
        <v>1243</v>
      </c>
      <c r="L1252" t="s">
        <v>192</v>
      </c>
      <c r="M1252" t="s">
        <v>80</v>
      </c>
      <c r="N1252" s="2">
        <v>41077</v>
      </c>
      <c r="O1252" s="2">
        <v>41078</v>
      </c>
      <c r="P1252">
        <v>6</v>
      </c>
      <c r="Q1252" s="1">
        <v>0</v>
      </c>
      <c r="R1252">
        <v>95.99</v>
      </c>
      <c r="S1252">
        <v>4.9000000000000004</v>
      </c>
      <c r="T1252">
        <f t="shared" si="19"/>
        <v>575.93999999999994</v>
      </c>
    </row>
    <row r="1253" spans="1:20" x14ac:dyDescent="0.3">
      <c r="A1253">
        <v>1252</v>
      </c>
      <c r="B1253">
        <v>87107</v>
      </c>
      <c r="C1253" t="s">
        <v>1143</v>
      </c>
      <c r="D1253" t="s">
        <v>20</v>
      </c>
      <c r="E1253" t="s">
        <v>39</v>
      </c>
      <c r="F1253" t="s">
        <v>47</v>
      </c>
      <c r="G1253" t="s">
        <v>48</v>
      </c>
      <c r="H1253" t="s">
        <v>61</v>
      </c>
      <c r="I1253" t="s">
        <v>28</v>
      </c>
      <c r="J1253" t="s">
        <v>72</v>
      </c>
      <c r="K1253" t="s">
        <v>98</v>
      </c>
      <c r="L1253" t="s">
        <v>192</v>
      </c>
      <c r="M1253" t="s">
        <v>51</v>
      </c>
      <c r="N1253" s="2">
        <v>40977</v>
      </c>
      <c r="O1253" s="2">
        <v>40979</v>
      </c>
      <c r="P1253">
        <v>9</v>
      </c>
      <c r="Q1253" s="1">
        <v>0.1</v>
      </c>
      <c r="R1253">
        <v>15.99</v>
      </c>
      <c r="S1253">
        <v>13.18</v>
      </c>
      <c r="T1253">
        <f t="shared" si="19"/>
        <v>143.91</v>
      </c>
    </row>
    <row r="1254" spans="1:20" x14ac:dyDescent="0.3">
      <c r="A1254">
        <v>1253</v>
      </c>
      <c r="B1254">
        <v>87107</v>
      </c>
      <c r="C1254" t="s">
        <v>1143</v>
      </c>
      <c r="D1254" t="s">
        <v>20</v>
      </c>
      <c r="E1254" t="s">
        <v>21</v>
      </c>
      <c r="F1254" t="s">
        <v>47</v>
      </c>
      <c r="G1254" t="s">
        <v>48</v>
      </c>
      <c r="H1254" t="s">
        <v>203</v>
      </c>
      <c r="I1254" t="s">
        <v>28</v>
      </c>
      <c r="J1254" t="s">
        <v>72</v>
      </c>
      <c r="K1254" t="s">
        <v>198</v>
      </c>
      <c r="L1254" t="s">
        <v>26</v>
      </c>
      <c r="M1254" t="s">
        <v>156</v>
      </c>
      <c r="N1254" s="2">
        <v>40977</v>
      </c>
      <c r="O1254" s="2">
        <v>40982</v>
      </c>
      <c r="P1254">
        <v>11</v>
      </c>
      <c r="Q1254" s="1">
        <v>0.05</v>
      </c>
      <c r="R1254">
        <v>4.8899999999999997</v>
      </c>
      <c r="S1254">
        <v>4.93</v>
      </c>
      <c r="T1254">
        <f t="shared" si="19"/>
        <v>53.79</v>
      </c>
    </row>
    <row r="1255" spans="1:20" x14ac:dyDescent="0.3">
      <c r="A1255">
        <v>1254</v>
      </c>
      <c r="B1255">
        <v>87115</v>
      </c>
      <c r="C1255" t="s">
        <v>626</v>
      </c>
      <c r="D1255" t="s">
        <v>20</v>
      </c>
      <c r="E1255" t="s">
        <v>39</v>
      </c>
      <c r="F1255" t="s">
        <v>47</v>
      </c>
      <c r="G1255" t="s">
        <v>41</v>
      </c>
      <c r="H1255" t="s">
        <v>61</v>
      </c>
      <c r="I1255" t="s">
        <v>28</v>
      </c>
      <c r="J1255" t="s">
        <v>56</v>
      </c>
      <c r="K1255" t="s">
        <v>291</v>
      </c>
      <c r="L1255" t="s">
        <v>44</v>
      </c>
      <c r="M1255" t="s">
        <v>167</v>
      </c>
      <c r="N1255" s="2">
        <v>41490</v>
      </c>
      <c r="O1255" s="2">
        <v>41492</v>
      </c>
      <c r="P1255">
        <v>15</v>
      </c>
      <c r="Q1255" s="1">
        <v>0.09</v>
      </c>
      <c r="R1255">
        <v>2.88</v>
      </c>
      <c r="S1255">
        <v>0.7</v>
      </c>
      <c r="T1255">
        <f t="shared" si="19"/>
        <v>43.199999999999996</v>
      </c>
    </row>
    <row r="1256" spans="1:20" x14ac:dyDescent="0.3">
      <c r="A1256">
        <v>1255</v>
      </c>
      <c r="B1256">
        <v>87119</v>
      </c>
      <c r="C1256" t="s">
        <v>2260</v>
      </c>
      <c r="D1256" t="s">
        <v>20</v>
      </c>
      <c r="E1256" t="s">
        <v>39</v>
      </c>
      <c r="F1256" t="s">
        <v>22</v>
      </c>
      <c r="G1256" t="s">
        <v>93</v>
      </c>
      <c r="H1256" t="s">
        <v>78</v>
      </c>
      <c r="I1256" t="s">
        <v>28</v>
      </c>
      <c r="J1256" t="s">
        <v>72</v>
      </c>
      <c r="K1256" t="s">
        <v>184</v>
      </c>
      <c r="L1256" t="s">
        <v>192</v>
      </c>
      <c r="M1256" t="s">
        <v>238</v>
      </c>
      <c r="N1256" s="2">
        <v>40800</v>
      </c>
      <c r="O1256" s="2">
        <v>40802</v>
      </c>
      <c r="P1256">
        <v>21</v>
      </c>
      <c r="Q1256" s="1">
        <v>0.06</v>
      </c>
      <c r="R1256">
        <v>48.58</v>
      </c>
      <c r="S1256">
        <v>3.99</v>
      </c>
      <c r="T1256">
        <f t="shared" si="19"/>
        <v>1020.18</v>
      </c>
    </row>
    <row r="1257" spans="1:20" x14ac:dyDescent="0.3">
      <c r="A1257">
        <v>1256</v>
      </c>
      <c r="B1257">
        <v>87119</v>
      </c>
      <c r="C1257" t="s">
        <v>1162</v>
      </c>
      <c r="D1257" t="s">
        <v>20</v>
      </c>
      <c r="E1257" t="s">
        <v>39</v>
      </c>
      <c r="F1257" t="s">
        <v>22</v>
      </c>
      <c r="G1257" t="s">
        <v>93</v>
      </c>
      <c r="H1257" t="s">
        <v>61</v>
      </c>
      <c r="I1257" t="s">
        <v>28</v>
      </c>
      <c r="J1257" t="s">
        <v>72</v>
      </c>
      <c r="K1257" t="s">
        <v>119</v>
      </c>
      <c r="L1257" t="s">
        <v>192</v>
      </c>
      <c r="M1257" t="s">
        <v>173</v>
      </c>
      <c r="N1257" s="2">
        <v>40800</v>
      </c>
      <c r="O1257" s="2">
        <v>40802</v>
      </c>
      <c r="P1257">
        <v>6</v>
      </c>
      <c r="Q1257" s="1">
        <v>0.08</v>
      </c>
      <c r="R1257">
        <v>35.51</v>
      </c>
      <c r="S1257">
        <v>6.31</v>
      </c>
      <c r="T1257">
        <f t="shared" si="19"/>
        <v>213.06</v>
      </c>
    </row>
    <row r="1258" spans="1:20" x14ac:dyDescent="0.3">
      <c r="A1258">
        <v>1257</v>
      </c>
      <c r="B1258">
        <v>87133</v>
      </c>
      <c r="C1258" t="s">
        <v>2086</v>
      </c>
      <c r="D1258" t="s">
        <v>578</v>
      </c>
      <c r="E1258" t="s">
        <v>187</v>
      </c>
      <c r="F1258" t="s">
        <v>22</v>
      </c>
      <c r="G1258" t="s">
        <v>41</v>
      </c>
      <c r="H1258" t="s">
        <v>217</v>
      </c>
      <c r="I1258" t="s">
        <v>28</v>
      </c>
      <c r="J1258" t="s">
        <v>56</v>
      </c>
      <c r="K1258" t="s">
        <v>71</v>
      </c>
      <c r="L1258" t="s">
        <v>283</v>
      </c>
      <c r="M1258" t="s">
        <v>444</v>
      </c>
      <c r="N1258" s="2">
        <v>41635</v>
      </c>
      <c r="O1258" s="2">
        <v>41637</v>
      </c>
      <c r="P1258">
        <v>7</v>
      </c>
      <c r="Q1258" s="1">
        <v>0.09</v>
      </c>
      <c r="R1258">
        <v>60.89</v>
      </c>
      <c r="S1258">
        <v>32.409999999999997</v>
      </c>
      <c r="T1258">
        <f t="shared" si="19"/>
        <v>426.23</v>
      </c>
    </row>
    <row r="1259" spans="1:20" x14ac:dyDescent="0.3">
      <c r="A1259">
        <v>1258</v>
      </c>
      <c r="B1259">
        <v>87140</v>
      </c>
      <c r="C1259" t="s">
        <v>1234</v>
      </c>
      <c r="D1259" t="s">
        <v>20</v>
      </c>
      <c r="E1259" t="s">
        <v>39</v>
      </c>
      <c r="F1259" t="s">
        <v>47</v>
      </c>
      <c r="G1259" t="s">
        <v>93</v>
      </c>
      <c r="H1259" t="s">
        <v>42</v>
      </c>
      <c r="I1259" t="s">
        <v>28</v>
      </c>
      <c r="J1259" t="s">
        <v>72</v>
      </c>
      <c r="K1259" t="s">
        <v>58</v>
      </c>
      <c r="L1259" t="s">
        <v>44</v>
      </c>
      <c r="M1259" t="s">
        <v>156</v>
      </c>
      <c r="N1259" s="2">
        <v>41164</v>
      </c>
      <c r="O1259" s="2">
        <v>41166</v>
      </c>
      <c r="P1259">
        <v>13</v>
      </c>
      <c r="Q1259" s="1">
        <v>0.05</v>
      </c>
      <c r="R1259">
        <v>4.9800000000000004</v>
      </c>
      <c r="S1259">
        <v>0.8</v>
      </c>
      <c r="T1259">
        <f t="shared" si="19"/>
        <v>64.740000000000009</v>
      </c>
    </row>
    <row r="1260" spans="1:20" x14ac:dyDescent="0.3">
      <c r="A1260">
        <v>1259</v>
      </c>
      <c r="B1260">
        <v>87140</v>
      </c>
      <c r="C1260" t="s">
        <v>1234</v>
      </c>
      <c r="D1260" t="s">
        <v>20</v>
      </c>
      <c r="E1260" t="s">
        <v>21</v>
      </c>
      <c r="F1260" t="s">
        <v>47</v>
      </c>
      <c r="G1260" t="s">
        <v>93</v>
      </c>
      <c r="H1260" t="s">
        <v>206</v>
      </c>
      <c r="I1260" t="s">
        <v>28</v>
      </c>
      <c r="J1260" t="s">
        <v>72</v>
      </c>
      <c r="K1260" t="s">
        <v>1243</v>
      </c>
      <c r="L1260" t="s">
        <v>192</v>
      </c>
      <c r="M1260" t="s">
        <v>156</v>
      </c>
      <c r="N1260" s="2">
        <v>41164</v>
      </c>
      <c r="O1260" s="2">
        <v>41166</v>
      </c>
      <c r="P1260">
        <v>5</v>
      </c>
      <c r="Q1260" s="1">
        <v>0.08</v>
      </c>
      <c r="R1260">
        <v>65.989999999999995</v>
      </c>
      <c r="S1260">
        <v>5.26</v>
      </c>
      <c r="T1260">
        <f t="shared" si="19"/>
        <v>329.95</v>
      </c>
    </row>
    <row r="1261" spans="1:20" x14ac:dyDescent="0.3">
      <c r="A1261">
        <v>1260</v>
      </c>
      <c r="B1261">
        <v>87149</v>
      </c>
      <c r="C1261" t="s">
        <v>1226</v>
      </c>
      <c r="D1261" t="s">
        <v>20</v>
      </c>
      <c r="E1261" t="s">
        <v>187</v>
      </c>
      <c r="F1261" t="s">
        <v>31</v>
      </c>
      <c r="G1261" t="s">
        <v>93</v>
      </c>
      <c r="H1261" t="s">
        <v>217</v>
      </c>
      <c r="I1261" t="s">
        <v>28</v>
      </c>
      <c r="J1261" t="s">
        <v>72</v>
      </c>
      <c r="K1261" t="s">
        <v>82</v>
      </c>
      <c r="L1261" t="s">
        <v>192</v>
      </c>
      <c r="M1261" t="s">
        <v>214</v>
      </c>
      <c r="N1261" s="2">
        <v>40604</v>
      </c>
      <c r="O1261" s="2">
        <v>40606</v>
      </c>
      <c r="P1261">
        <v>8</v>
      </c>
      <c r="Q1261" s="1">
        <v>0.1</v>
      </c>
      <c r="R1261">
        <v>9.65</v>
      </c>
      <c r="S1261">
        <v>6.22</v>
      </c>
      <c r="T1261">
        <f t="shared" si="19"/>
        <v>77.2</v>
      </c>
    </row>
    <row r="1262" spans="1:20" x14ac:dyDescent="0.3">
      <c r="A1262">
        <v>1261</v>
      </c>
      <c r="B1262">
        <v>87149</v>
      </c>
      <c r="C1262" t="s">
        <v>1226</v>
      </c>
      <c r="D1262" t="s">
        <v>20</v>
      </c>
      <c r="E1262" t="s">
        <v>39</v>
      </c>
      <c r="F1262" t="s">
        <v>31</v>
      </c>
      <c r="G1262" t="s">
        <v>93</v>
      </c>
      <c r="H1262" t="s">
        <v>42</v>
      </c>
      <c r="I1262" t="s">
        <v>28</v>
      </c>
      <c r="J1262" t="s">
        <v>72</v>
      </c>
      <c r="K1262" t="s">
        <v>154</v>
      </c>
      <c r="L1262" t="s">
        <v>192</v>
      </c>
      <c r="M1262" t="s">
        <v>102</v>
      </c>
      <c r="N1262" s="2">
        <v>40604</v>
      </c>
      <c r="O1262" s="2">
        <v>40605</v>
      </c>
      <c r="P1262">
        <v>9</v>
      </c>
      <c r="Q1262" s="1">
        <v>0.04</v>
      </c>
      <c r="R1262">
        <v>4.9800000000000004</v>
      </c>
      <c r="S1262">
        <v>7.44</v>
      </c>
      <c r="T1262">
        <f t="shared" si="19"/>
        <v>44.820000000000007</v>
      </c>
    </row>
    <row r="1263" spans="1:20" x14ac:dyDescent="0.3">
      <c r="A1263">
        <v>1262</v>
      </c>
      <c r="B1263">
        <v>87164</v>
      </c>
      <c r="C1263" t="s">
        <v>929</v>
      </c>
      <c r="D1263" t="s">
        <v>20</v>
      </c>
      <c r="E1263" t="s">
        <v>187</v>
      </c>
      <c r="F1263" t="s">
        <v>40</v>
      </c>
      <c r="G1263" t="s">
        <v>48</v>
      </c>
      <c r="H1263" t="s">
        <v>225</v>
      </c>
      <c r="I1263" t="s">
        <v>28</v>
      </c>
      <c r="J1263" t="s">
        <v>72</v>
      </c>
      <c r="K1263" t="s">
        <v>116</v>
      </c>
      <c r="L1263" t="s">
        <v>26</v>
      </c>
      <c r="M1263" t="s">
        <v>59</v>
      </c>
      <c r="N1263" s="2">
        <v>40740</v>
      </c>
      <c r="O1263" s="2">
        <v>40740</v>
      </c>
      <c r="P1263">
        <v>14</v>
      </c>
      <c r="Q1263" s="1">
        <v>0</v>
      </c>
      <c r="R1263">
        <v>12.64</v>
      </c>
      <c r="S1263">
        <v>4.9800000000000004</v>
      </c>
      <c r="T1263">
        <f t="shared" si="19"/>
        <v>176.96</v>
      </c>
    </row>
    <row r="1264" spans="1:20" x14ac:dyDescent="0.3">
      <c r="A1264">
        <v>1263</v>
      </c>
      <c r="B1264">
        <v>87181</v>
      </c>
      <c r="C1264" t="s">
        <v>2181</v>
      </c>
      <c r="D1264" t="s">
        <v>38</v>
      </c>
      <c r="E1264" t="s">
        <v>39</v>
      </c>
      <c r="F1264" t="s">
        <v>47</v>
      </c>
      <c r="G1264" t="s">
        <v>41</v>
      </c>
      <c r="H1264" t="s">
        <v>49</v>
      </c>
      <c r="I1264" t="s">
        <v>28</v>
      </c>
      <c r="J1264" t="s">
        <v>72</v>
      </c>
      <c r="K1264" t="s">
        <v>138</v>
      </c>
      <c r="L1264" t="s">
        <v>746</v>
      </c>
      <c r="M1264" t="s">
        <v>117</v>
      </c>
      <c r="N1264" s="2">
        <v>40946</v>
      </c>
      <c r="O1264" s="2">
        <v>40946</v>
      </c>
      <c r="P1264">
        <v>10</v>
      </c>
      <c r="Q1264" s="1">
        <v>0.1</v>
      </c>
      <c r="R1264">
        <v>35.479999999999997</v>
      </c>
      <c r="S1264">
        <v>35</v>
      </c>
      <c r="T1264">
        <f t="shared" si="19"/>
        <v>354.79999999999995</v>
      </c>
    </row>
    <row r="1265" spans="1:20" x14ac:dyDescent="0.3">
      <c r="A1265">
        <v>1264</v>
      </c>
      <c r="B1265">
        <v>87181</v>
      </c>
      <c r="C1265" t="s">
        <v>371</v>
      </c>
      <c r="D1265" t="s">
        <v>20</v>
      </c>
      <c r="E1265" t="s">
        <v>21</v>
      </c>
      <c r="F1265" t="s">
        <v>47</v>
      </c>
      <c r="G1265" t="s">
        <v>41</v>
      </c>
      <c r="H1265" t="s">
        <v>203</v>
      </c>
      <c r="I1265" t="s">
        <v>28</v>
      </c>
      <c r="J1265" t="s">
        <v>72</v>
      </c>
      <c r="K1265" t="s">
        <v>204</v>
      </c>
      <c r="L1265" t="s">
        <v>192</v>
      </c>
      <c r="M1265" t="s">
        <v>114</v>
      </c>
      <c r="N1265" s="2">
        <v>40946</v>
      </c>
      <c r="O1265" s="2">
        <v>40946</v>
      </c>
      <c r="P1265">
        <v>3</v>
      </c>
      <c r="Q1265" s="1">
        <v>7.0000000000000007E-2</v>
      </c>
      <c r="R1265">
        <v>99.99</v>
      </c>
      <c r="S1265">
        <v>19.989999999999998</v>
      </c>
      <c r="T1265">
        <f t="shared" si="19"/>
        <v>299.96999999999997</v>
      </c>
    </row>
    <row r="1266" spans="1:20" x14ac:dyDescent="0.3">
      <c r="A1266">
        <v>1265</v>
      </c>
      <c r="B1266">
        <v>87181</v>
      </c>
      <c r="C1266" t="s">
        <v>371</v>
      </c>
      <c r="D1266" t="s">
        <v>20</v>
      </c>
      <c r="E1266" t="s">
        <v>39</v>
      </c>
      <c r="F1266" t="s">
        <v>47</v>
      </c>
      <c r="G1266" t="s">
        <v>41</v>
      </c>
      <c r="H1266" t="s">
        <v>49</v>
      </c>
      <c r="I1266" t="s">
        <v>28</v>
      </c>
      <c r="J1266" t="s">
        <v>72</v>
      </c>
      <c r="K1266" t="s">
        <v>248</v>
      </c>
      <c r="L1266" t="s">
        <v>26</v>
      </c>
      <c r="M1266" t="s">
        <v>117</v>
      </c>
      <c r="N1266" s="2">
        <v>40946</v>
      </c>
      <c r="O1266" s="2">
        <v>40948</v>
      </c>
      <c r="P1266">
        <v>13</v>
      </c>
      <c r="Q1266" s="1">
        <v>0.08</v>
      </c>
      <c r="R1266">
        <v>30.98</v>
      </c>
      <c r="S1266">
        <v>8.99</v>
      </c>
      <c r="T1266">
        <f t="shared" si="19"/>
        <v>402.74</v>
      </c>
    </row>
    <row r="1267" spans="1:20" x14ac:dyDescent="0.3">
      <c r="A1267">
        <v>1266</v>
      </c>
      <c r="B1267">
        <v>87189</v>
      </c>
      <c r="C1267" t="s">
        <v>236</v>
      </c>
      <c r="D1267" t="s">
        <v>20</v>
      </c>
      <c r="E1267" t="s">
        <v>39</v>
      </c>
      <c r="F1267" t="s">
        <v>22</v>
      </c>
      <c r="G1267" t="s">
        <v>32</v>
      </c>
      <c r="H1267" t="s">
        <v>61</v>
      </c>
      <c r="I1267" t="s">
        <v>28</v>
      </c>
      <c r="J1267" t="s">
        <v>72</v>
      </c>
      <c r="K1267" t="s">
        <v>62</v>
      </c>
      <c r="L1267" t="s">
        <v>192</v>
      </c>
      <c r="M1267" t="s">
        <v>150</v>
      </c>
      <c r="N1267" s="2">
        <v>41140</v>
      </c>
      <c r="O1267" s="2">
        <v>41141</v>
      </c>
      <c r="P1267">
        <v>12</v>
      </c>
      <c r="Q1267" s="1">
        <v>0.09</v>
      </c>
      <c r="R1267">
        <v>6.78</v>
      </c>
      <c r="S1267">
        <v>6.18</v>
      </c>
      <c r="T1267">
        <f t="shared" si="19"/>
        <v>81.36</v>
      </c>
    </row>
    <row r="1268" spans="1:20" x14ac:dyDescent="0.3">
      <c r="A1268">
        <v>1267</v>
      </c>
      <c r="B1268">
        <v>87193</v>
      </c>
      <c r="C1268" t="s">
        <v>2190</v>
      </c>
      <c r="D1268" t="s">
        <v>20</v>
      </c>
      <c r="E1268" t="s">
        <v>21</v>
      </c>
      <c r="F1268" t="s">
        <v>31</v>
      </c>
      <c r="G1268" t="s">
        <v>41</v>
      </c>
      <c r="H1268" t="s">
        <v>206</v>
      </c>
      <c r="I1268" t="s">
        <v>28</v>
      </c>
      <c r="J1268" t="s">
        <v>72</v>
      </c>
      <c r="K1268" t="s">
        <v>204</v>
      </c>
      <c r="L1268" t="s">
        <v>192</v>
      </c>
      <c r="M1268" t="s">
        <v>367</v>
      </c>
      <c r="N1268" s="2">
        <v>40305</v>
      </c>
      <c r="O1268" s="2">
        <v>40307</v>
      </c>
      <c r="P1268">
        <v>9</v>
      </c>
      <c r="Q1268" s="1">
        <v>0.05</v>
      </c>
      <c r="R1268">
        <v>35.99</v>
      </c>
      <c r="S1268">
        <v>1.1000000000000001</v>
      </c>
      <c r="T1268">
        <f t="shared" si="19"/>
        <v>323.91000000000003</v>
      </c>
    </row>
    <row r="1269" spans="1:20" x14ac:dyDescent="0.3">
      <c r="A1269">
        <v>1268</v>
      </c>
      <c r="B1269">
        <v>87212</v>
      </c>
      <c r="C1269" t="s">
        <v>415</v>
      </c>
      <c r="D1269" t="s">
        <v>38</v>
      </c>
      <c r="E1269" t="s">
        <v>39</v>
      </c>
      <c r="F1269" t="s">
        <v>22</v>
      </c>
      <c r="G1269" t="s">
        <v>23</v>
      </c>
      <c r="H1269" t="s">
        <v>89</v>
      </c>
      <c r="I1269" t="s">
        <v>28</v>
      </c>
      <c r="J1269" t="s">
        <v>72</v>
      </c>
      <c r="K1269" t="s">
        <v>50</v>
      </c>
      <c r="L1269" t="s">
        <v>192</v>
      </c>
      <c r="M1269" t="s">
        <v>326</v>
      </c>
      <c r="N1269" s="2">
        <v>41199</v>
      </c>
      <c r="O1269" s="2">
        <v>41201</v>
      </c>
      <c r="P1269">
        <v>9</v>
      </c>
      <c r="Q1269" s="1">
        <v>0.09</v>
      </c>
      <c r="R1269">
        <v>315.98</v>
      </c>
      <c r="S1269">
        <v>19.989999999999998</v>
      </c>
      <c r="T1269">
        <f t="shared" si="19"/>
        <v>2843.82</v>
      </c>
    </row>
    <row r="1270" spans="1:20" x14ac:dyDescent="0.3">
      <c r="A1270">
        <v>1269</v>
      </c>
      <c r="B1270">
        <v>87215</v>
      </c>
      <c r="C1270" t="s">
        <v>479</v>
      </c>
      <c r="D1270" t="s">
        <v>20</v>
      </c>
      <c r="E1270" t="s">
        <v>39</v>
      </c>
      <c r="F1270" t="s">
        <v>31</v>
      </c>
      <c r="G1270" t="s">
        <v>23</v>
      </c>
      <c r="H1270" t="s">
        <v>94</v>
      </c>
      <c r="I1270" t="s">
        <v>28</v>
      </c>
      <c r="J1270" t="s">
        <v>72</v>
      </c>
      <c r="K1270" t="s">
        <v>113</v>
      </c>
      <c r="L1270" t="s">
        <v>192</v>
      </c>
      <c r="M1270" t="s">
        <v>35</v>
      </c>
      <c r="N1270" s="2">
        <v>40906</v>
      </c>
      <c r="O1270" s="2">
        <v>40990</v>
      </c>
      <c r="P1270">
        <v>19</v>
      </c>
      <c r="Q1270" s="1">
        <v>0.05</v>
      </c>
      <c r="R1270">
        <v>11.09</v>
      </c>
      <c r="S1270">
        <v>5.25</v>
      </c>
      <c r="T1270">
        <f t="shared" si="19"/>
        <v>210.71</v>
      </c>
    </row>
    <row r="1271" spans="1:20" x14ac:dyDescent="0.3">
      <c r="A1271">
        <v>1270</v>
      </c>
      <c r="B1271">
        <v>87226</v>
      </c>
      <c r="C1271" t="s">
        <v>897</v>
      </c>
      <c r="D1271" t="s">
        <v>20</v>
      </c>
      <c r="E1271" t="s">
        <v>21</v>
      </c>
      <c r="F1271" t="s">
        <v>22</v>
      </c>
      <c r="G1271" t="s">
        <v>41</v>
      </c>
      <c r="H1271" t="s">
        <v>24</v>
      </c>
      <c r="I1271" t="s">
        <v>28</v>
      </c>
      <c r="J1271" t="s">
        <v>72</v>
      </c>
      <c r="K1271" t="s">
        <v>1138</v>
      </c>
      <c r="L1271" t="s">
        <v>26</v>
      </c>
      <c r="M1271" t="s">
        <v>123</v>
      </c>
      <c r="N1271" s="2">
        <v>41412</v>
      </c>
      <c r="O1271" s="2">
        <v>41414</v>
      </c>
      <c r="P1271">
        <v>16</v>
      </c>
      <c r="Q1271" s="1">
        <v>0.01</v>
      </c>
      <c r="R1271">
        <v>40.98</v>
      </c>
      <c r="S1271">
        <v>1.99</v>
      </c>
      <c r="T1271">
        <f t="shared" si="19"/>
        <v>655.68</v>
      </c>
    </row>
    <row r="1272" spans="1:20" x14ac:dyDescent="0.3">
      <c r="A1272">
        <v>1271</v>
      </c>
      <c r="B1272">
        <v>87226</v>
      </c>
      <c r="C1272" t="s">
        <v>897</v>
      </c>
      <c r="D1272" t="s">
        <v>20</v>
      </c>
      <c r="E1272" t="s">
        <v>187</v>
      </c>
      <c r="F1272" t="s">
        <v>22</v>
      </c>
      <c r="G1272" t="s">
        <v>41</v>
      </c>
      <c r="H1272" t="s">
        <v>188</v>
      </c>
      <c r="I1272" t="s">
        <v>28</v>
      </c>
      <c r="J1272" t="s">
        <v>72</v>
      </c>
      <c r="K1272" t="s">
        <v>228</v>
      </c>
      <c r="L1272" t="s">
        <v>746</v>
      </c>
      <c r="M1272" t="s">
        <v>199</v>
      </c>
      <c r="N1272" s="2">
        <v>41412</v>
      </c>
      <c r="O1272" s="2">
        <v>41414</v>
      </c>
      <c r="P1272">
        <v>1</v>
      </c>
      <c r="Q1272" s="1">
        <v>0.02</v>
      </c>
      <c r="R1272">
        <v>40.97</v>
      </c>
      <c r="S1272">
        <v>14.45</v>
      </c>
      <c r="T1272">
        <f t="shared" si="19"/>
        <v>40.97</v>
      </c>
    </row>
    <row r="1273" spans="1:20" x14ac:dyDescent="0.3">
      <c r="A1273">
        <v>1272</v>
      </c>
      <c r="B1273">
        <v>87230</v>
      </c>
      <c r="C1273" t="s">
        <v>582</v>
      </c>
      <c r="D1273" t="s">
        <v>20</v>
      </c>
      <c r="E1273" t="s">
        <v>39</v>
      </c>
      <c r="F1273" t="s">
        <v>47</v>
      </c>
      <c r="G1273" t="s">
        <v>41</v>
      </c>
      <c r="H1273" t="s">
        <v>42</v>
      </c>
      <c r="I1273" t="s">
        <v>28</v>
      </c>
      <c r="J1273" t="s">
        <v>72</v>
      </c>
      <c r="K1273" t="s">
        <v>154</v>
      </c>
      <c r="L1273" t="s">
        <v>44</v>
      </c>
      <c r="M1273" t="s">
        <v>134</v>
      </c>
      <c r="N1273" s="2">
        <v>41035</v>
      </c>
      <c r="O1273" s="2">
        <v>41036</v>
      </c>
      <c r="P1273">
        <v>9</v>
      </c>
      <c r="Q1273" s="1">
        <v>0.06</v>
      </c>
      <c r="R1273">
        <v>2.84</v>
      </c>
      <c r="S1273">
        <v>0.93</v>
      </c>
      <c r="T1273">
        <f t="shared" si="19"/>
        <v>25.56</v>
      </c>
    </row>
    <row r="1274" spans="1:20" x14ac:dyDescent="0.3">
      <c r="A1274">
        <v>1273</v>
      </c>
      <c r="B1274">
        <v>87106</v>
      </c>
      <c r="C1274" t="s">
        <v>1238</v>
      </c>
      <c r="D1274" t="s">
        <v>578</v>
      </c>
      <c r="E1274" t="s">
        <v>21</v>
      </c>
      <c r="F1274" t="s">
        <v>47</v>
      </c>
      <c r="G1274" t="s">
        <v>41</v>
      </c>
      <c r="H1274" t="s">
        <v>33</v>
      </c>
      <c r="I1274" t="s">
        <v>28</v>
      </c>
      <c r="J1274" t="s">
        <v>72</v>
      </c>
      <c r="K1274" t="s">
        <v>1254</v>
      </c>
      <c r="L1274" t="s">
        <v>283</v>
      </c>
      <c r="M1274" t="s">
        <v>167</v>
      </c>
      <c r="N1274" s="2">
        <v>40900</v>
      </c>
      <c r="O1274" s="2">
        <v>40902</v>
      </c>
      <c r="P1274">
        <v>12</v>
      </c>
      <c r="Q1274" s="1">
        <v>0.01</v>
      </c>
      <c r="R1274">
        <v>449.99</v>
      </c>
      <c r="S1274">
        <v>49</v>
      </c>
      <c r="T1274">
        <f t="shared" si="19"/>
        <v>5399.88</v>
      </c>
    </row>
    <row r="1275" spans="1:20" x14ac:dyDescent="0.3">
      <c r="A1275">
        <v>1274</v>
      </c>
      <c r="B1275">
        <v>87234</v>
      </c>
      <c r="C1275" t="s">
        <v>1123</v>
      </c>
      <c r="D1275" t="s">
        <v>20</v>
      </c>
      <c r="E1275" t="s">
        <v>21</v>
      </c>
      <c r="F1275" t="s">
        <v>31</v>
      </c>
      <c r="G1275" t="s">
        <v>32</v>
      </c>
      <c r="H1275" t="s">
        <v>203</v>
      </c>
      <c r="I1275" t="s">
        <v>28</v>
      </c>
      <c r="J1275" t="s">
        <v>72</v>
      </c>
      <c r="K1275" t="s">
        <v>1108</v>
      </c>
      <c r="L1275" t="s">
        <v>26</v>
      </c>
      <c r="M1275" t="s">
        <v>35</v>
      </c>
      <c r="N1275" s="2">
        <v>40409</v>
      </c>
      <c r="O1275" s="2">
        <v>40411</v>
      </c>
      <c r="P1275">
        <v>13</v>
      </c>
      <c r="Q1275" s="1">
        <v>7.0000000000000007E-2</v>
      </c>
      <c r="R1275">
        <v>31.78</v>
      </c>
      <c r="S1275">
        <v>1.99</v>
      </c>
      <c r="T1275">
        <f t="shared" si="19"/>
        <v>413.14</v>
      </c>
    </row>
    <row r="1276" spans="1:20" x14ac:dyDescent="0.3">
      <c r="A1276">
        <v>1275</v>
      </c>
      <c r="B1276">
        <v>87234</v>
      </c>
      <c r="C1276" t="s">
        <v>1123</v>
      </c>
      <c r="D1276" t="s">
        <v>20</v>
      </c>
      <c r="E1276" t="s">
        <v>39</v>
      </c>
      <c r="F1276" t="s">
        <v>31</v>
      </c>
      <c r="G1276" t="s">
        <v>32</v>
      </c>
      <c r="H1276" t="s">
        <v>78</v>
      </c>
      <c r="I1276" t="s">
        <v>28</v>
      </c>
      <c r="J1276" t="s">
        <v>72</v>
      </c>
      <c r="K1276" t="s">
        <v>82</v>
      </c>
      <c r="L1276" t="s">
        <v>192</v>
      </c>
      <c r="M1276" t="s">
        <v>35</v>
      </c>
      <c r="N1276" s="2">
        <v>40409</v>
      </c>
      <c r="O1276" s="2">
        <v>40410</v>
      </c>
      <c r="P1276">
        <v>5</v>
      </c>
      <c r="Q1276" s="1">
        <v>0</v>
      </c>
      <c r="R1276">
        <v>5.98</v>
      </c>
      <c r="S1276">
        <v>2.5</v>
      </c>
      <c r="T1276">
        <f t="shared" si="19"/>
        <v>29.900000000000002</v>
      </c>
    </row>
    <row r="1277" spans="1:20" x14ac:dyDescent="0.3">
      <c r="A1277">
        <v>1276</v>
      </c>
      <c r="B1277">
        <v>87234</v>
      </c>
      <c r="C1277" t="s">
        <v>1123</v>
      </c>
      <c r="D1277" t="s">
        <v>38</v>
      </c>
      <c r="E1277" t="s">
        <v>21</v>
      </c>
      <c r="F1277" t="s">
        <v>31</v>
      </c>
      <c r="G1277" t="s">
        <v>32</v>
      </c>
      <c r="H1277" t="s">
        <v>206</v>
      </c>
      <c r="I1277" t="s">
        <v>28</v>
      </c>
      <c r="J1277" t="s">
        <v>72</v>
      </c>
      <c r="K1277" t="s">
        <v>1107</v>
      </c>
      <c r="L1277" t="s">
        <v>192</v>
      </c>
      <c r="M1277" t="s">
        <v>35</v>
      </c>
      <c r="N1277" s="2">
        <v>40409</v>
      </c>
      <c r="O1277" s="2">
        <v>40410</v>
      </c>
      <c r="P1277">
        <v>19</v>
      </c>
      <c r="Q1277" s="1">
        <v>0.1</v>
      </c>
      <c r="R1277">
        <v>35.99</v>
      </c>
      <c r="S1277">
        <v>1.1000000000000001</v>
      </c>
      <c r="T1277">
        <f t="shared" si="19"/>
        <v>683.81000000000006</v>
      </c>
    </row>
    <row r="1278" spans="1:20" x14ac:dyDescent="0.3">
      <c r="A1278">
        <v>1277</v>
      </c>
      <c r="B1278">
        <v>86713</v>
      </c>
      <c r="C1278" t="s">
        <v>1716</v>
      </c>
      <c r="D1278" t="s">
        <v>20</v>
      </c>
      <c r="E1278" t="s">
        <v>39</v>
      </c>
      <c r="F1278" t="s">
        <v>47</v>
      </c>
      <c r="G1278" t="s">
        <v>23</v>
      </c>
      <c r="H1278" t="s">
        <v>49</v>
      </c>
      <c r="I1278" t="s">
        <v>28</v>
      </c>
      <c r="J1278" t="s">
        <v>72</v>
      </c>
      <c r="K1278" t="s">
        <v>68</v>
      </c>
      <c r="L1278" t="s">
        <v>192</v>
      </c>
      <c r="M1278" t="s">
        <v>160</v>
      </c>
      <c r="N1278" s="2">
        <v>41357</v>
      </c>
      <c r="O1278" s="2">
        <v>41360</v>
      </c>
      <c r="P1278">
        <v>2</v>
      </c>
      <c r="Q1278" s="1">
        <v>0.1</v>
      </c>
      <c r="R1278">
        <v>8.34</v>
      </c>
      <c r="S1278">
        <v>4.82</v>
      </c>
      <c r="T1278">
        <f t="shared" si="19"/>
        <v>16.68</v>
      </c>
    </row>
    <row r="1279" spans="1:20" x14ac:dyDescent="0.3">
      <c r="A1279">
        <v>1278</v>
      </c>
      <c r="B1279">
        <v>87242</v>
      </c>
      <c r="C1279" t="s">
        <v>1098</v>
      </c>
      <c r="D1279" t="s">
        <v>20</v>
      </c>
      <c r="E1279" t="s">
        <v>39</v>
      </c>
      <c r="F1279" t="s">
        <v>40</v>
      </c>
      <c r="G1279" t="s">
        <v>41</v>
      </c>
      <c r="H1279" t="s">
        <v>54</v>
      </c>
      <c r="I1279" t="s">
        <v>28</v>
      </c>
      <c r="J1279" t="s">
        <v>72</v>
      </c>
      <c r="K1279" t="s">
        <v>101</v>
      </c>
      <c r="L1279" t="s">
        <v>44</v>
      </c>
      <c r="M1279" t="s">
        <v>638</v>
      </c>
      <c r="N1279" s="2">
        <v>40981</v>
      </c>
      <c r="O1279" s="2">
        <v>40983</v>
      </c>
      <c r="P1279">
        <v>3</v>
      </c>
      <c r="Q1279" s="1">
        <v>0.05</v>
      </c>
      <c r="R1279">
        <v>4.71</v>
      </c>
      <c r="S1279">
        <v>0.7</v>
      </c>
      <c r="T1279">
        <f t="shared" si="19"/>
        <v>14.129999999999999</v>
      </c>
    </row>
    <row r="1280" spans="1:20" x14ac:dyDescent="0.3">
      <c r="A1280">
        <v>1279</v>
      </c>
      <c r="B1280">
        <v>86317</v>
      </c>
      <c r="C1280" t="s">
        <v>868</v>
      </c>
      <c r="D1280" t="s">
        <v>20</v>
      </c>
      <c r="E1280" t="s">
        <v>39</v>
      </c>
      <c r="F1280" t="s">
        <v>47</v>
      </c>
      <c r="G1280" t="s">
        <v>48</v>
      </c>
      <c r="H1280" t="s">
        <v>49</v>
      </c>
      <c r="I1280" t="s">
        <v>28</v>
      </c>
      <c r="J1280" t="s">
        <v>72</v>
      </c>
      <c r="K1280" t="s">
        <v>62</v>
      </c>
      <c r="L1280" t="s">
        <v>192</v>
      </c>
      <c r="M1280" t="s">
        <v>134</v>
      </c>
      <c r="N1280" s="2">
        <v>40855</v>
      </c>
      <c r="O1280" s="2">
        <v>40860</v>
      </c>
      <c r="P1280">
        <v>24</v>
      </c>
      <c r="Q1280" s="1">
        <v>0.04</v>
      </c>
      <c r="R1280">
        <v>13.48</v>
      </c>
      <c r="S1280">
        <v>4.51</v>
      </c>
      <c r="T1280">
        <f t="shared" si="19"/>
        <v>323.52</v>
      </c>
    </row>
    <row r="1281" spans="1:20" x14ac:dyDescent="0.3">
      <c r="A1281">
        <v>1280</v>
      </c>
      <c r="B1281">
        <v>87254</v>
      </c>
      <c r="C1281" t="s">
        <v>1481</v>
      </c>
      <c r="D1281" t="s">
        <v>20</v>
      </c>
      <c r="E1281" t="s">
        <v>39</v>
      </c>
      <c r="F1281" t="s">
        <v>40</v>
      </c>
      <c r="G1281" t="s">
        <v>32</v>
      </c>
      <c r="H1281" t="s">
        <v>78</v>
      </c>
      <c r="I1281" t="s">
        <v>28</v>
      </c>
      <c r="J1281" t="s">
        <v>72</v>
      </c>
      <c r="K1281" t="s">
        <v>98</v>
      </c>
      <c r="L1281" t="s">
        <v>192</v>
      </c>
      <c r="M1281" t="s">
        <v>75</v>
      </c>
      <c r="N1281" s="2">
        <v>41466</v>
      </c>
      <c r="O1281" s="2">
        <v>41466</v>
      </c>
      <c r="P1281">
        <v>13</v>
      </c>
      <c r="Q1281" s="1">
        <v>0.03</v>
      </c>
      <c r="R1281">
        <v>6.28</v>
      </c>
      <c r="S1281">
        <v>5.36</v>
      </c>
      <c r="T1281">
        <f t="shared" si="19"/>
        <v>81.64</v>
      </c>
    </row>
    <row r="1282" spans="1:20" x14ac:dyDescent="0.3">
      <c r="A1282">
        <v>1281</v>
      </c>
      <c r="B1282">
        <v>87271</v>
      </c>
      <c r="C1282" t="s">
        <v>993</v>
      </c>
      <c r="D1282" t="s">
        <v>20</v>
      </c>
      <c r="E1282" t="s">
        <v>39</v>
      </c>
      <c r="F1282" t="s">
        <v>22</v>
      </c>
      <c r="G1282" t="s">
        <v>41</v>
      </c>
      <c r="H1282" t="s">
        <v>54</v>
      </c>
      <c r="I1282" t="s">
        <v>28</v>
      </c>
      <c r="J1282" t="s">
        <v>72</v>
      </c>
      <c r="K1282" t="s">
        <v>274</v>
      </c>
      <c r="L1282" t="s">
        <v>192</v>
      </c>
      <c r="M1282" t="s">
        <v>232</v>
      </c>
      <c r="N1282" s="2">
        <v>41598</v>
      </c>
      <c r="O1282" s="2">
        <v>41598</v>
      </c>
      <c r="P1282">
        <v>39</v>
      </c>
      <c r="Q1282" s="1">
        <v>7.0000000000000007E-2</v>
      </c>
      <c r="R1282">
        <v>4.13</v>
      </c>
      <c r="S1282">
        <v>5.04</v>
      </c>
      <c r="T1282">
        <f t="shared" si="19"/>
        <v>161.07</v>
      </c>
    </row>
    <row r="1283" spans="1:20" x14ac:dyDescent="0.3">
      <c r="A1283">
        <v>1282</v>
      </c>
      <c r="B1283">
        <v>87272</v>
      </c>
      <c r="C1283" t="s">
        <v>1539</v>
      </c>
      <c r="D1283" t="s">
        <v>578</v>
      </c>
      <c r="E1283" t="s">
        <v>187</v>
      </c>
      <c r="F1283" t="s">
        <v>31</v>
      </c>
      <c r="G1283" t="s">
        <v>93</v>
      </c>
      <c r="H1283" t="s">
        <v>217</v>
      </c>
      <c r="I1283" t="s">
        <v>28</v>
      </c>
      <c r="J1283" t="s">
        <v>72</v>
      </c>
      <c r="K1283" t="s">
        <v>101</v>
      </c>
      <c r="L1283" t="s">
        <v>283</v>
      </c>
      <c r="M1283" t="s">
        <v>141</v>
      </c>
      <c r="N1283" s="2">
        <v>40243</v>
      </c>
      <c r="O1283" s="2">
        <v>40245</v>
      </c>
      <c r="P1283">
        <v>3</v>
      </c>
      <c r="Q1283" s="1">
        <v>0.06</v>
      </c>
      <c r="R1283">
        <v>113.98</v>
      </c>
      <c r="S1283">
        <v>30</v>
      </c>
      <c r="T1283">
        <f t="shared" ref="T1283:T1346" si="20">R1283*P1283</f>
        <v>341.94</v>
      </c>
    </row>
    <row r="1284" spans="1:20" x14ac:dyDescent="0.3">
      <c r="A1284">
        <v>1283</v>
      </c>
      <c r="B1284">
        <v>87272</v>
      </c>
      <c r="C1284" t="s">
        <v>1539</v>
      </c>
      <c r="D1284" t="s">
        <v>20</v>
      </c>
      <c r="E1284" t="s">
        <v>39</v>
      </c>
      <c r="F1284" t="s">
        <v>31</v>
      </c>
      <c r="G1284" t="s">
        <v>93</v>
      </c>
      <c r="H1284" t="s">
        <v>61</v>
      </c>
      <c r="I1284" t="s">
        <v>28</v>
      </c>
      <c r="J1284" t="s">
        <v>56</v>
      </c>
      <c r="K1284" t="s">
        <v>172</v>
      </c>
      <c r="L1284" t="s">
        <v>192</v>
      </c>
      <c r="M1284" t="s">
        <v>139</v>
      </c>
      <c r="N1284" s="2">
        <v>40243</v>
      </c>
      <c r="O1284" s="2">
        <v>40245</v>
      </c>
      <c r="P1284">
        <v>4</v>
      </c>
      <c r="Q1284" s="1">
        <v>0.05</v>
      </c>
      <c r="R1284">
        <v>6.48</v>
      </c>
      <c r="S1284">
        <v>6.86</v>
      </c>
      <c r="T1284">
        <f t="shared" si="20"/>
        <v>25.92</v>
      </c>
    </row>
    <row r="1285" spans="1:20" x14ac:dyDescent="0.3">
      <c r="A1285">
        <v>1284</v>
      </c>
      <c r="B1285">
        <v>87277</v>
      </c>
      <c r="C1285" t="s">
        <v>1480</v>
      </c>
      <c r="D1285" t="s">
        <v>20</v>
      </c>
      <c r="E1285" t="s">
        <v>187</v>
      </c>
      <c r="F1285" t="s">
        <v>47</v>
      </c>
      <c r="G1285" t="s">
        <v>23</v>
      </c>
      <c r="H1285" t="s">
        <v>188</v>
      </c>
      <c r="I1285" t="s">
        <v>28</v>
      </c>
      <c r="J1285" t="s">
        <v>72</v>
      </c>
      <c r="K1285" t="s">
        <v>68</v>
      </c>
      <c r="L1285" t="s">
        <v>746</v>
      </c>
      <c r="M1285" t="s">
        <v>117</v>
      </c>
      <c r="N1285" s="2">
        <v>40302</v>
      </c>
      <c r="O1285" s="2">
        <v>40303</v>
      </c>
      <c r="P1285">
        <v>14</v>
      </c>
      <c r="Q1285" s="1">
        <v>0.06</v>
      </c>
      <c r="R1285">
        <v>276.2</v>
      </c>
      <c r="S1285">
        <v>24.49</v>
      </c>
      <c r="T1285">
        <f t="shared" si="20"/>
        <v>3866.7999999999997</v>
      </c>
    </row>
    <row r="1286" spans="1:20" x14ac:dyDescent="0.3">
      <c r="A1286">
        <v>1285</v>
      </c>
      <c r="B1286">
        <v>87277</v>
      </c>
      <c r="C1286" t="s">
        <v>1480</v>
      </c>
      <c r="D1286" t="s">
        <v>20</v>
      </c>
      <c r="E1286" t="s">
        <v>187</v>
      </c>
      <c r="F1286" t="s">
        <v>47</v>
      </c>
      <c r="G1286" t="s">
        <v>23</v>
      </c>
      <c r="H1286" t="s">
        <v>225</v>
      </c>
      <c r="I1286" t="s">
        <v>28</v>
      </c>
      <c r="J1286" t="s">
        <v>72</v>
      </c>
      <c r="K1286" t="s">
        <v>282</v>
      </c>
      <c r="L1286" t="s">
        <v>192</v>
      </c>
      <c r="M1286" t="s">
        <v>134</v>
      </c>
      <c r="N1286" s="2">
        <v>40302</v>
      </c>
      <c r="O1286" s="2">
        <v>40302</v>
      </c>
      <c r="P1286">
        <v>1</v>
      </c>
      <c r="Q1286" s="1">
        <v>0.09</v>
      </c>
      <c r="R1286">
        <v>6.28</v>
      </c>
      <c r="S1286">
        <v>5.29</v>
      </c>
      <c r="T1286">
        <f t="shared" si="20"/>
        <v>6.28</v>
      </c>
    </row>
    <row r="1287" spans="1:20" x14ac:dyDescent="0.3">
      <c r="A1287">
        <v>1286</v>
      </c>
      <c r="B1287">
        <v>86840</v>
      </c>
      <c r="C1287" t="s">
        <v>254</v>
      </c>
      <c r="D1287" t="s">
        <v>20</v>
      </c>
      <c r="E1287" t="s">
        <v>39</v>
      </c>
      <c r="F1287" t="s">
        <v>31</v>
      </c>
      <c r="G1287" t="s">
        <v>93</v>
      </c>
      <c r="H1287" t="s">
        <v>42</v>
      </c>
      <c r="I1287" t="s">
        <v>28</v>
      </c>
      <c r="J1287" t="s">
        <v>56</v>
      </c>
      <c r="K1287" t="s">
        <v>95</v>
      </c>
      <c r="L1287" t="s">
        <v>44</v>
      </c>
      <c r="M1287" t="s">
        <v>255</v>
      </c>
      <c r="N1287" s="2">
        <v>40881</v>
      </c>
      <c r="O1287" s="2">
        <v>40883</v>
      </c>
      <c r="P1287">
        <v>10</v>
      </c>
      <c r="Q1287" s="1">
        <v>0.03</v>
      </c>
      <c r="R1287">
        <v>1.76</v>
      </c>
      <c r="S1287">
        <v>0.7</v>
      </c>
      <c r="T1287">
        <f t="shared" si="20"/>
        <v>17.600000000000001</v>
      </c>
    </row>
    <row r="1288" spans="1:20" x14ac:dyDescent="0.3">
      <c r="A1288">
        <v>1287</v>
      </c>
      <c r="B1288">
        <v>87293</v>
      </c>
      <c r="C1288" t="s">
        <v>761</v>
      </c>
      <c r="D1288" t="s">
        <v>20</v>
      </c>
      <c r="E1288" t="s">
        <v>39</v>
      </c>
      <c r="F1288" t="s">
        <v>22</v>
      </c>
      <c r="G1288" t="s">
        <v>41</v>
      </c>
      <c r="H1288" t="s">
        <v>54</v>
      </c>
      <c r="I1288" t="s">
        <v>28</v>
      </c>
      <c r="J1288" t="s">
        <v>72</v>
      </c>
      <c r="K1288" t="s">
        <v>101</v>
      </c>
      <c r="L1288" t="s">
        <v>192</v>
      </c>
      <c r="M1288" t="s">
        <v>227</v>
      </c>
      <c r="N1288" s="2">
        <v>41379</v>
      </c>
      <c r="O1288" s="2">
        <v>41380</v>
      </c>
      <c r="P1288">
        <v>1</v>
      </c>
      <c r="Q1288" s="1">
        <v>0.09</v>
      </c>
      <c r="R1288">
        <v>4.9800000000000004</v>
      </c>
      <c r="S1288">
        <v>4.75</v>
      </c>
      <c r="T1288">
        <f t="shared" si="20"/>
        <v>4.9800000000000004</v>
      </c>
    </row>
    <row r="1289" spans="1:20" x14ac:dyDescent="0.3">
      <c r="A1289">
        <v>1288</v>
      </c>
      <c r="B1289">
        <v>87297</v>
      </c>
      <c r="C1289" t="s">
        <v>549</v>
      </c>
      <c r="D1289" t="s">
        <v>20</v>
      </c>
      <c r="E1289" t="s">
        <v>39</v>
      </c>
      <c r="F1289" t="s">
        <v>22</v>
      </c>
      <c r="G1289" t="s">
        <v>41</v>
      </c>
      <c r="H1289" t="s">
        <v>42</v>
      </c>
      <c r="I1289" t="s">
        <v>28</v>
      </c>
      <c r="J1289" t="s">
        <v>72</v>
      </c>
      <c r="K1289" t="s">
        <v>189</v>
      </c>
      <c r="L1289" t="s">
        <v>192</v>
      </c>
      <c r="M1289" t="s">
        <v>27</v>
      </c>
      <c r="N1289" s="2">
        <v>40305</v>
      </c>
      <c r="O1289" s="2">
        <v>40306</v>
      </c>
      <c r="P1289">
        <v>17</v>
      </c>
      <c r="Q1289" s="1">
        <v>7.0000000000000007E-2</v>
      </c>
      <c r="R1289">
        <v>2.78</v>
      </c>
      <c r="S1289">
        <v>1.49</v>
      </c>
      <c r="T1289">
        <f t="shared" si="20"/>
        <v>47.26</v>
      </c>
    </row>
    <row r="1290" spans="1:20" x14ac:dyDescent="0.3">
      <c r="A1290">
        <v>1289</v>
      </c>
      <c r="B1290">
        <v>86333</v>
      </c>
      <c r="C1290" t="s">
        <v>1058</v>
      </c>
      <c r="D1290" t="s">
        <v>578</v>
      </c>
      <c r="E1290" t="s">
        <v>39</v>
      </c>
      <c r="F1290" t="s">
        <v>31</v>
      </c>
      <c r="G1290" t="s">
        <v>23</v>
      </c>
      <c r="H1290" t="s">
        <v>94</v>
      </c>
      <c r="I1290" t="s">
        <v>28</v>
      </c>
      <c r="J1290" t="s">
        <v>72</v>
      </c>
      <c r="K1290" t="s">
        <v>136</v>
      </c>
      <c r="L1290" t="s">
        <v>283</v>
      </c>
      <c r="M1290" t="s">
        <v>143</v>
      </c>
      <c r="N1290" s="2">
        <v>40878</v>
      </c>
      <c r="O1290" s="2">
        <v>40879</v>
      </c>
      <c r="P1290">
        <v>15</v>
      </c>
      <c r="Q1290" s="1">
        <v>0</v>
      </c>
      <c r="R1290">
        <v>370.98</v>
      </c>
      <c r="S1290">
        <v>99</v>
      </c>
      <c r="T1290">
        <f t="shared" si="20"/>
        <v>5564.7000000000007</v>
      </c>
    </row>
    <row r="1291" spans="1:20" x14ac:dyDescent="0.3">
      <c r="A1291">
        <v>1290</v>
      </c>
      <c r="B1291">
        <v>87312</v>
      </c>
      <c r="C1291" t="s">
        <v>1586</v>
      </c>
      <c r="D1291" t="s">
        <v>20</v>
      </c>
      <c r="E1291" t="s">
        <v>39</v>
      </c>
      <c r="F1291" t="s">
        <v>31</v>
      </c>
      <c r="G1291" t="s">
        <v>41</v>
      </c>
      <c r="H1291" t="s">
        <v>78</v>
      </c>
      <c r="I1291" t="s">
        <v>28</v>
      </c>
      <c r="J1291" t="s">
        <v>72</v>
      </c>
      <c r="K1291" t="s">
        <v>163</v>
      </c>
      <c r="L1291" t="s">
        <v>746</v>
      </c>
      <c r="M1291" t="s">
        <v>296</v>
      </c>
      <c r="N1291" s="2">
        <v>41352</v>
      </c>
      <c r="O1291" s="2">
        <v>41354</v>
      </c>
      <c r="P1291">
        <v>6</v>
      </c>
      <c r="Q1291" s="1">
        <v>0.08</v>
      </c>
      <c r="R1291">
        <v>60.98</v>
      </c>
      <c r="S1291">
        <v>49</v>
      </c>
      <c r="T1291">
        <f t="shared" si="20"/>
        <v>365.88</v>
      </c>
    </row>
    <row r="1292" spans="1:20" x14ac:dyDescent="0.3">
      <c r="A1292">
        <v>1291</v>
      </c>
      <c r="B1292">
        <v>87312</v>
      </c>
      <c r="C1292" t="s">
        <v>1586</v>
      </c>
      <c r="D1292" t="s">
        <v>20</v>
      </c>
      <c r="E1292" t="s">
        <v>21</v>
      </c>
      <c r="F1292" t="s">
        <v>31</v>
      </c>
      <c r="G1292" t="s">
        <v>41</v>
      </c>
      <c r="H1292" t="s">
        <v>24</v>
      </c>
      <c r="I1292" t="s">
        <v>28</v>
      </c>
      <c r="J1292" t="s">
        <v>72</v>
      </c>
      <c r="K1292" t="s">
        <v>1254</v>
      </c>
      <c r="L1292" t="s">
        <v>192</v>
      </c>
      <c r="M1292" t="s">
        <v>131</v>
      </c>
      <c r="N1292" s="2">
        <v>41352</v>
      </c>
      <c r="O1292" s="2">
        <v>41353</v>
      </c>
      <c r="P1292">
        <v>11</v>
      </c>
      <c r="Q1292" s="1">
        <v>0.05</v>
      </c>
      <c r="R1292">
        <v>125.99</v>
      </c>
      <c r="S1292">
        <v>8.08</v>
      </c>
      <c r="T1292">
        <f t="shared" si="20"/>
        <v>1385.8899999999999</v>
      </c>
    </row>
    <row r="1293" spans="1:20" x14ac:dyDescent="0.3">
      <c r="A1293">
        <v>1292</v>
      </c>
      <c r="B1293">
        <v>87312</v>
      </c>
      <c r="C1293" t="s">
        <v>1586</v>
      </c>
      <c r="D1293" t="s">
        <v>20</v>
      </c>
      <c r="E1293" t="s">
        <v>21</v>
      </c>
      <c r="F1293" t="s">
        <v>31</v>
      </c>
      <c r="G1293" t="s">
        <v>41</v>
      </c>
      <c r="H1293" t="s">
        <v>206</v>
      </c>
      <c r="I1293" t="s">
        <v>28</v>
      </c>
      <c r="J1293" t="s">
        <v>72</v>
      </c>
      <c r="K1293" t="s">
        <v>198</v>
      </c>
      <c r="L1293" t="s">
        <v>192</v>
      </c>
      <c r="M1293" t="s">
        <v>296</v>
      </c>
      <c r="N1293" s="2">
        <v>41352</v>
      </c>
      <c r="O1293" s="2">
        <v>41353</v>
      </c>
      <c r="P1293">
        <v>11</v>
      </c>
      <c r="Q1293" s="1">
        <v>0.1</v>
      </c>
      <c r="R1293">
        <v>125.99</v>
      </c>
      <c r="S1293">
        <v>8.8000000000000007</v>
      </c>
      <c r="T1293">
        <f t="shared" si="20"/>
        <v>1385.8899999999999</v>
      </c>
    </row>
    <row r="1294" spans="1:20" x14ac:dyDescent="0.3">
      <c r="A1294">
        <v>1293</v>
      </c>
      <c r="B1294">
        <v>87318</v>
      </c>
      <c r="C1294" t="s">
        <v>1331</v>
      </c>
      <c r="D1294" t="s">
        <v>20</v>
      </c>
      <c r="E1294" t="s">
        <v>39</v>
      </c>
      <c r="F1294" t="s">
        <v>22</v>
      </c>
      <c r="G1294" t="s">
        <v>41</v>
      </c>
      <c r="H1294" t="s">
        <v>89</v>
      </c>
      <c r="I1294" t="s">
        <v>28</v>
      </c>
      <c r="J1294" t="s">
        <v>72</v>
      </c>
      <c r="K1294" t="s">
        <v>165</v>
      </c>
      <c r="L1294" t="s">
        <v>44</v>
      </c>
      <c r="M1294" t="s">
        <v>238</v>
      </c>
      <c r="N1294" s="2">
        <v>40555</v>
      </c>
      <c r="O1294" s="2">
        <v>40556</v>
      </c>
      <c r="P1294">
        <v>9</v>
      </c>
      <c r="Q1294" s="1">
        <v>7.0000000000000007E-2</v>
      </c>
      <c r="R1294">
        <v>5.58</v>
      </c>
      <c r="S1294">
        <v>1.99</v>
      </c>
      <c r="T1294">
        <f t="shared" si="20"/>
        <v>50.22</v>
      </c>
    </row>
    <row r="1295" spans="1:20" x14ac:dyDescent="0.3">
      <c r="A1295">
        <v>1294</v>
      </c>
      <c r="B1295">
        <v>87329</v>
      </c>
      <c r="C1295" t="s">
        <v>1620</v>
      </c>
      <c r="D1295" t="s">
        <v>578</v>
      </c>
      <c r="E1295" t="s">
        <v>187</v>
      </c>
      <c r="F1295" t="s">
        <v>40</v>
      </c>
      <c r="G1295" t="s">
        <v>41</v>
      </c>
      <c r="H1295" t="s">
        <v>217</v>
      </c>
      <c r="I1295" t="s">
        <v>28</v>
      </c>
      <c r="J1295" t="s">
        <v>72</v>
      </c>
      <c r="K1295" t="s">
        <v>113</v>
      </c>
      <c r="L1295" t="s">
        <v>283</v>
      </c>
      <c r="M1295" t="s">
        <v>469</v>
      </c>
      <c r="N1295" s="2">
        <v>40808</v>
      </c>
      <c r="O1295" s="2">
        <v>40809</v>
      </c>
      <c r="P1295">
        <v>12</v>
      </c>
      <c r="Q1295" s="1">
        <v>0.08</v>
      </c>
      <c r="R1295">
        <v>95.95</v>
      </c>
      <c r="S1295">
        <v>74.349999999999994</v>
      </c>
      <c r="T1295">
        <f t="shared" si="20"/>
        <v>1151.4000000000001</v>
      </c>
    </row>
    <row r="1296" spans="1:20" x14ac:dyDescent="0.3">
      <c r="A1296">
        <v>1295</v>
      </c>
      <c r="B1296">
        <v>87337</v>
      </c>
      <c r="C1296" t="s">
        <v>1294</v>
      </c>
      <c r="D1296" t="s">
        <v>578</v>
      </c>
      <c r="E1296" t="s">
        <v>187</v>
      </c>
      <c r="F1296" t="s">
        <v>47</v>
      </c>
      <c r="G1296" t="s">
        <v>32</v>
      </c>
      <c r="H1296" t="s">
        <v>188</v>
      </c>
      <c r="I1296" t="s">
        <v>28</v>
      </c>
      <c r="J1296" t="s">
        <v>56</v>
      </c>
      <c r="K1296" t="s">
        <v>248</v>
      </c>
      <c r="L1296" t="s">
        <v>330</v>
      </c>
      <c r="M1296" t="s">
        <v>167</v>
      </c>
      <c r="N1296" s="2">
        <v>40846</v>
      </c>
      <c r="O1296" s="2">
        <v>40846</v>
      </c>
      <c r="P1296">
        <v>17</v>
      </c>
      <c r="Q1296" s="1">
        <v>0</v>
      </c>
      <c r="R1296">
        <v>31.76</v>
      </c>
      <c r="S1296">
        <v>45.51</v>
      </c>
      <c r="T1296">
        <f t="shared" si="20"/>
        <v>539.92000000000007</v>
      </c>
    </row>
    <row r="1297" spans="1:20" x14ac:dyDescent="0.3">
      <c r="A1297">
        <v>1296</v>
      </c>
      <c r="B1297">
        <v>87337</v>
      </c>
      <c r="C1297" t="s">
        <v>155</v>
      </c>
      <c r="D1297" t="s">
        <v>20</v>
      </c>
      <c r="E1297" t="s">
        <v>39</v>
      </c>
      <c r="F1297" t="s">
        <v>47</v>
      </c>
      <c r="G1297" t="s">
        <v>32</v>
      </c>
      <c r="H1297" t="s">
        <v>94</v>
      </c>
      <c r="I1297" t="s">
        <v>28</v>
      </c>
      <c r="J1297" t="s">
        <v>56</v>
      </c>
      <c r="K1297" t="s">
        <v>58</v>
      </c>
      <c r="L1297" t="s">
        <v>192</v>
      </c>
      <c r="M1297" t="s">
        <v>114</v>
      </c>
      <c r="N1297" s="2">
        <v>40846</v>
      </c>
      <c r="O1297" s="2">
        <v>40847</v>
      </c>
      <c r="P1297">
        <v>16</v>
      </c>
      <c r="Q1297" s="1">
        <v>0.09</v>
      </c>
      <c r="R1297">
        <v>4.57</v>
      </c>
      <c r="S1297">
        <v>5.42</v>
      </c>
      <c r="T1297">
        <f t="shared" si="20"/>
        <v>73.12</v>
      </c>
    </row>
    <row r="1298" spans="1:20" x14ac:dyDescent="0.3">
      <c r="A1298">
        <v>1297</v>
      </c>
      <c r="B1298">
        <v>87342</v>
      </c>
      <c r="C1298" t="s">
        <v>2114</v>
      </c>
      <c r="D1298" t="s">
        <v>20</v>
      </c>
      <c r="E1298" t="s">
        <v>187</v>
      </c>
      <c r="F1298" t="s">
        <v>22</v>
      </c>
      <c r="G1298" t="s">
        <v>48</v>
      </c>
      <c r="H1298" t="s">
        <v>188</v>
      </c>
      <c r="I1298" t="s">
        <v>28</v>
      </c>
      <c r="J1298" t="s">
        <v>72</v>
      </c>
      <c r="K1298" t="s">
        <v>189</v>
      </c>
      <c r="L1298" t="s">
        <v>706</v>
      </c>
      <c r="M1298" t="s">
        <v>86</v>
      </c>
      <c r="N1298" s="2">
        <v>40526</v>
      </c>
      <c r="O1298" s="2">
        <v>40528</v>
      </c>
      <c r="P1298">
        <v>1</v>
      </c>
      <c r="Q1298" s="1">
        <v>0.09</v>
      </c>
      <c r="R1298">
        <v>107.53</v>
      </c>
      <c r="S1298">
        <v>5.81</v>
      </c>
      <c r="T1298">
        <f t="shared" si="20"/>
        <v>107.53</v>
      </c>
    </row>
    <row r="1299" spans="1:20" x14ac:dyDescent="0.3">
      <c r="A1299">
        <v>1298</v>
      </c>
      <c r="B1299">
        <v>87345</v>
      </c>
      <c r="C1299" t="s">
        <v>935</v>
      </c>
      <c r="D1299" t="s">
        <v>20</v>
      </c>
      <c r="E1299" t="s">
        <v>39</v>
      </c>
      <c r="F1299" t="s">
        <v>31</v>
      </c>
      <c r="G1299" t="s">
        <v>48</v>
      </c>
      <c r="H1299" t="s">
        <v>61</v>
      </c>
      <c r="I1299" t="s">
        <v>28</v>
      </c>
      <c r="J1299" t="s">
        <v>72</v>
      </c>
      <c r="K1299" t="s">
        <v>172</v>
      </c>
      <c r="L1299" t="s">
        <v>192</v>
      </c>
      <c r="M1299" t="s">
        <v>146</v>
      </c>
      <c r="N1299" s="2">
        <v>40262</v>
      </c>
      <c r="O1299" s="2">
        <v>40266</v>
      </c>
      <c r="P1299">
        <v>12</v>
      </c>
      <c r="Q1299" s="1">
        <v>0.05</v>
      </c>
      <c r="R1299">
        <v>3.98</v>
      </c>
      <c r="S1299">
        <v>5.26</v>
      </c>
      <c r="T1299">
        <f t="shared" si="20"/>
        <v>47.76</v>
      </c>
    </row>
    <row r="1300" spans="1:20" x14ac:dyDescent="0.3">
      <c r="A1300">
        <v>1299</v>
      </c>
      <c r="B1300">
        <v>87345</v>
      </c>
      <c r="C1300" t="s">
        <v>935</v>
      </c>
      <c r="D1300" t="s">
        <v>20</v>
      </c>
      <c r="E1300" t="s">
        <v>39</v>
      </c>
      <c r="F1300" t="s">
        <v>31</v>
      </c>
      <c r="G1300" t="s">
        <v>48</v>
      </c>
      <c r="H1300" t="s">
        <v>89</v>
      </c>
      <c r="I1300" t="s">
        <v>28</v>
      </c>
      <c r="J1300" t="s">
        <v>72</v>
      </c>
      <c r="K1300" t="s">
        <v>43</v>
      </c>
      <c r="L1300" t="s">
        <v>192</v>
      </c>
      <c r="M1300" t="s">
        <v>63</v>
      </c>
      <c r="N1300" s="2">
        <v>40262</v>
      </c>
      <c r="O1300" s="2">
        <v>40262</v>
      </c>
      <c r="P1300">
        <v>2</v>
      </c>
      <c r="Q1300" s="1">
        <v>0.01</v>
      </c>
      <c r="R1300">
        <v>6.48</v>
      </c>
      <c r="S1300">
        <v>5.4</v>
      </c>
      <c r="T1300">
        <f t="shared" si="20"/>
        <v>12.96</v>
      </c>
    </row>
    <row r="1301" spans="1:20" x14ac:dyDescent="0.3">
      <c r="A1301">
        <v>1300</v>
      </c>
      <c r="B1301">
        <v>87347</v>
      </c>
      <c r="C1301" t="s">
        <v>856</v>
      </c>
      <c r="D1301" t="s">
        <v>578</v>
      </c>
      <c r="E1301" t="s">
        <v>39</v>
      </c>
      <c r="F1301" t="s">
        <v>31</v>
      </c>
      <c r="G1301" t="s">
        <v>93</v>
      </c>
      <c r="H1301" t="s">
        <v>94</v>
      </c>
      <c r="I1301" t="s">
        <v>28</v>
      </c>
      <c r="J1301" t="s">
        <v>72</v>
      </c>
      <c r="K1301" t="s">
        <v>181</v>
      </c>
      <c r="L1301" t="s">
        <v>283</v>
      </c>
      <c r="M1301" t="s">
        <v>35</v>
      </c>
      <c r="N1301" s="2">
        <v>40195</v>
      </c>
      <c r="O1301" s="2">
        <v>40197</v>
      </c>
      <c r="P1301">
        <v>6</v>
      </c>
      <c r="Q1301" s="1">
        <v>0.05</v>
      </c>
      <c r="R1301">
        <v>328.14</v>
      </c>
      <c r="S1301">
        <v>91.05</v>
      </c>
      <c r="T1301">
        <f t="shared" si="20"/>
        <v>1968.84</v>
      </c>
    </row>
    <row r="1302" spans="1:20" x14ac:dyDescent="0.3">
      <c r="A1302">
        <v>1301</v>
      </c>
      <c r="B1302">
        <v>87362</v>
      </c>
      <c r="C1302" t="s">
        <v>2098</v>
      </c>
      <c r="D1302" t="s">
        <v>20</v>
      </c>
      <c r="E1302" t="s">
        <v>21</v>
      </c>
      <c r="F1302" t="s">
        <v>40</v>
      </c>
      <c r="G1302" t="s">
        <v>23</v>
      </c>
      <c r="H1302" t="s">
        <v>33</v>
      </c>
      <c r="I1302" t="s">
        <v>28</v>
      </c>
      <c r="J1302" t="s">
        <v>72</v>
      </c>
      <c r="K1302" t="s">
        <v>210</v>
      </c>
      <c r="L1302" t="s">
        <v>26</v>
      </c>
      <c r="M1302" t="s">
        <v>99</v>
      </c>
      <c r="N1302" s="2">
        <v>41337</v>
      </c>
      <c r="O1302" s="2">
        <v>41339</v>
      </c>
      <c r="P1302">
        <v>10</v>
      </c>
      <c r="Q1302" s="1">
        <v>0.02</v>
      </c>
      <c r="R1302">
        <v>22.98</v>
      </c>
      <c r="S1302">
        <v>1.99</v>
      </c>
      <c r="T1302">
        <f t="shared" si="20"/>
        <v>229.8</v>
      </c>
    </row>
    <row r="1303" spans="1:20" x14ac:dyDescent="0.3">
      <c r="A1303">
        <v>1302</v>
      </c>
      <c r="B1303">
        <v>87362</v>
      </c>
      <c r="C1303" t="s">
        <v>2511</v>
      </c>
      <c r="D1303" t="s">
        <v>20</v>
      </c>
      <c r="E1303" t="s">
        <v>187</v>
      </c>
      <c r="F1303" t="s">
        <v>31</v>
      </c>
      <c r="G1303" t="s">
        <v>23</v>
      </c>
      <c r="H1303" t="s">
        <v>217</v>
      </c>
      <c r="I1303" t="s">
        <v>28</v>
      </c>
      <c r="J1303" t="s">
        <v>72</v>
      </c>
      <c r="K1303" t="s">
        <v>189</v>
      </c>
      <c r="L1303" t="s">
        <v>746</v>
      </c>
      <c r="M1303" t="s">
        <v>131</v>
      </c>
      <c r="N1303" s="2">
        <v>41337</v>
      </c>
      <c r="O1303" s="2">
        <v>41338</v>
      </c>
      <c r="P1303">
        <v>2</v>
      </c>
      <c r="Q1303" s="1">
        <v>0.08</v>
      </c>
      <c r="R1303">
        <v>276.2</v>
      </c>
      <c r="S1303">
        <v>24.49</v>
      </c>
      <c r="T1303">
        <f t="shared" si="20"/>
        <v>552.4</v>
      </c>
    </row>
    <row r="1304" spans="1:20" x14ac:dyDescent="0.3">
      <c r="A1304">
        <v>1303</v>
      </c>
      <c r="B1304">
        <v>87365</v>
      </c>
      <c r="C1304" t="s">
        <v>350</v>
      </c>
      <c r="D1304" t="s">
        <v>578</v>
      </c>
      <c r="E1304" t="s">
        <v>187</v>
      </c>
      <c r="F1304" t="s">
        <v>31</v>
      </c>
      <c r="G1304" t="s">
        <v>41</v>
      </c>
      <c r="H1304" t="s">
        <v>188</v>
      </c>
      <c r="I1304" t="s">
        <v>28</v>
      </c>
      <c r="J1304" t="s">
        <v>72</v>
      </c>
      <c r="K1304" t="s">
        <v>43</v>
      </c>
      <c r="L1304" t="s">
        <v>330</v>
      </c>
      <c r="M1304" t="s">
        <v>375</v>
      </c>
      <c r="N1304" s="2">
        <v>40252</v>
      </c>
      <c r="O1304" s="2">
        <v>40252</v>
      </c>
      <c r="P1304">
        <v>6</v>
      </c>
      <c r="Q1304" s="1">
        <v>0.04</v>
      </c>
      <c r="R1304">
        <v>296.18</v>
      </c>
      <c r="S1304">
        <v>54.12</v>
      </c>
      <c r="T1304">
        <f t="shared" si="20"/>
        <v>1777.08</v>
      </c>
    </row>
    <row r="1305" spans="1:20" x14ac:dyDescent="0.3">
      <c r="A1305">
        <v>1304</v>
      </c>
      <c r="B1305">
        <v>87376</v>
      </c>
      <c r="C1305" t="s">
        <v>1135</v>
      </c>
      <c r="D1305" t="s">
        <v>20</v>
      </c>
      <c r="E1305" t="s">
        <v>39</v>
      </c>
      <c r="F1305" t="s">
        <v>31</v>
      </c>
      <c r="G1305" t="s">
        <v>93</v>
      </c>
      <c r="H1305" t="s">
        <v>94</v>
      </c>
      <c r="I1305" t="s">
        <v>28</v>
      </c>
      <c r="J1305" t="s">
        <v>72</v>
      </c>
      <c r="K1305" t="s">
        <v>165</v>
      </c>
      <c r="L1305" t="s">
        <v>192</v>
      </c>
      <c r="M1305" t="s">
        <v>102</v>
      </c>
      <c r="N1305" s="2">
        <v>40876</v>
      </c>
      <c r="O1305" s="2">
        <v>40876</v>
      </c>
      <c r="P1305">
        <v>11</v>
      </c>
      <c r="Q1305" s="1">
        <v>0.06</v>
      </c>
      <c r="R1305">
        <v>10.91</v>
      </c>
      <c r="S1305">
        <v>2.99</v>
      </c>
      <c r="T1305">
        <f t="shared" si="20"/>
        <v>120.01</v>
      </c>
    </row>
    <row r="1306" spans="1:20" x14ac:dyDescent="0.3">
      <c r="A1306">
        <v>1305</v>
      </c>
      <c r="B1306">
        <v>87378</v>
      </c>
      <c r="C1306" t="s">
        <v>2552</v>
      </c>
      <c r="D1306" t="s">
        <v>578</v>
      </c>
      <c r="E1306" t="s">
        <v>21</v>
      </c>
      <c r="F1306" t="s">
        <v>31</v>
      </c>
      <c r="G1306" t="s">
        <v>32</v>
      </c>
      <c r="H1306" t="s">
        <v>206</v>
      </c>
      <c r="I1306" t="s">
        <v>28</v>
      </c>
      <c r="J1306" t="s">
        <v>72</v>
      </c>
      <c r="K1306" t="s">
        <v>1138</v>
      </c>
      <c r="L1306" t="s">
        <v>283</v>
      </c>
      <c r="M1306" t="s">
        <v>35</v>
      </c>
      <c r="N1306" s="2">
        <v>40422</v>
      </c>
      <c r="O1306" s="2">
        <v>40424</v>
      </c>
      <c r="P1306">
        <v>15</v>
      </c>
      <c r="Q1306" s="1">
        <v>0.05</v>
      </c>
      <c r="R1306">
        <v>535.64</v>
      </c>
      <c r="S1306">
        <v>14.7</v>
      </c>
      <c r="T1306">
        <f t="shared" si="20"/>
        <v>8034.5999999999995</v>
      </c>
    </row>
    <row r="1307" spans="1:20" x14ac:dyDescent="0.3">
      <c r="A1307">
        <v>1306</v>
      </c>
      <c r="B1307">
        <v>87378</v>
      </c>
      <c r="C1307" t="s">
        <v>1372</v>
      </c>
      <c r="D1307" t="s">
        <v>20</v>
      </c>
      <c r="E1307" t="s">
        <v>39</v>
      </c>
      <c r="F1307" t="s">
        <v>31</v>
      </c>
      <c r="G1307" t="s">
        <v>32</v>
      </c>
      <c r="H1307" t="s">
        <v>94</v>
      </c>
      <c r="I1307" t="s">
        <v>28</v>
      </c>
      <c r="J1307" t="s">
        <v>56</v>
      </c>
      <c r="K1307" t="s">
        <v>154</v>
      </c>
      <c r="L1307" t="s">
        <v>192</v>
      </c>
      <c r="M1307" t="s">
        <v>143</v>
      </c>
      <c r="N1307" s="2">
        <v>40422</v>
      </c>
      <c r="O1307" s="2">
        <v>40424</v>
      </c>
      <c r="P1307">
        <v>1</v>
      </c>
      <c r="Q1307" s="1">
        <v>0.09</v>
      </c>
      <c r="R1307">
        <v>5.78</v>
      </c>
      <c r="S1307">
        <v>5.67</v>
      </c>
      <c r="T1307">
        <f t="shared" si="20"/>
        <v>5.78</v>
      </c>
    </row>
    <row r="1308" spans="1:20" x14ac:dyDescent="0.3">
      <c r="A1308">
        <v>1307</v>
      </c>
      <c r="B1308">
        <v>87386</v>
      </c>
      <c r="C1308" t="s">
        <v>1928</v>
      </c>
      <c r="D1308" t="s">
        <v>20</v>
      </c>
      <c r="E1308" t="s">
        <v>39</v>
      </c>
      <c r="F1308" t="s">
        <v>31</v>
      </c>
      <c r="G1308" t="s">
        <v>32</v>
      </c>
      <c r="H1308" t="s">
        <v>42</v>
      </c>
      <c r="I1308" t="s">
        <v>28</v>
      </c>
      <c r="J1308" t="s">
        <v>56</v>
      </c>
      <c r="K1308" t="s">
        <v>158</v>
      </c>
      <c r="L1308" t="s">
        <v>192</v>
      </c>
      <c r="M1308" t="s">
        <v>35</v>
      </c>
      <c r="N1308" s="2">
        <v>41187</v>
      </c>
      <c r="O1308" s="2">
        <v>41189</v>
      </c>
      <c r="P1308">
        <v>4</v>
      </c>
      <c r="Q1308" s="1">
        <v>0.04</v>
      </c>
      <c r="R1308">
        <v>13.48</v>
      </c>
      <c r="S1308">
        <v>4.51</v>
      </c>
      <c r="T1308">
        <f t="shared" si="20"/>
        <v>53.92</v>
      </c>
    </row>
    <row r="1309" spans="1:20" x14ac:dyDescent="0.3">
      <c r="A1309">
        <v>1308</v>
      </c>
      <c r="B1309">
        <v>87394</v>
      </c>
      <c r="C1309" t="s">
        <v>2444</v>
      </c>
      <c r="D1309" t="s">
        <v>20</v>
      </c>
      <c r="E1309" t="s">
        <v>187</v>
      </c>
      <c r="F1309" t="s">
        <v>31</v>
      </c>
      <c r="G1309" t="s">
        <v>93</v>
      </c>
      <c r="H1309" t="s">
        <v>188</v>
      </c>
      <c r="I1309" t="s">
        <v>28</v>
      </c>
      <c r="J1309" t="s">
        <v>72</v>
      </c>
      <c r="K1309" t="s">
        <v>226</v>
      </c>
      <c r="L1309" t="s">
        <v>746</v>
      </c>
      <c r="M1309" t="s">
        <v>63</v>
      </c>
      <c r="N1309" s="2">
        <v>41523</v>
      </c>
      <c r="O1309" s="2">
        <v>41523</v>
      </c>
      <c r="P1309">
        <v>14</v>
      </c>
      <c r="Q1309" s="1">
        <v>0.09</v>
      </c>
      <c r="R1309">
        <v>136.97999999999999</v>
      </c>
      <c r="S1309">
        <v>24.49</v>
      </c>
      <c r="T1309">
        <f t="shared" si="20"/>
        <v>1917.7199999999998</v>
      </c>
    </row>
    <row r="1310" spans="1:20" x14ac:dyDescent="0.3">
      <c r="A1310">
        <v>1309</v>
      </c>
      <c r="B1310">
        <v>87394</v>
      </c>
      <c r="C1310" t="s">
        <v>2444</v>
      </c>
      <c r="D1310" t="s">
        <v>578</v>
      </c>
      <c r="E1310" t="s">
        <v>21</v>
      </c>
      <c r="F1310" t="s">
        <v>31</v>
      </c>
      <c r="G1310" t="s">
        <v>93</v>
      </c>
      <c r="H1310" t="s">
        <v>206</v>
      </c>
      <c r="I1310" t="s">
        <v>28</v>
      </c>
      <c r="J1310" t="s">
        <v>56</v>
      </c>
      <c r="K1310" t="s">
        <v>25</v>
      </c>
      <c r="L1310" t="s">
        <v>330</v>
      </c>
      <c r="M1310" t="s">
        <v>35</v>
      </c>
      <c r="N1310" s="2">
        <v>41523</v>
      </c>
      <c r="O1310" s="2">
        <v>41524</v>
      </c>
      <c r="P1310">
        <v>19</v>
      </c>
      <c r="Q1310" s="1">
        <v>0.01</v>
      </c>
      <c r="R1310">
        <v>399.98</v>
      </c>
      <c r="S1310">
        <v>12.06</v>
      </c>
      <c r="T1310">
        <f t="shared" si="20"/>
        <v>7599.6200000000008</v>
      </c>
    </row>
    <row r="1311" spans="1:20" x14ac:dyDescent="0.3">
      <c r="A1311">
        <v>1310</v>
      </c>
      <c r="B1311">
        <v>87398</v>
      </c>
      <c r="C1311" t="s">
        <v>1262</v>
      </c>
      <c r="D1311" t="s">
        <v>20</v>
      </c>
      <c r="E1311" t="s">
        <v>21</v>
      </c>
      <c r="F1311" t="s">
        <v>22</v>
      </c>
      <c r="G1311" t="s">
        <v>93</v>
      </c>
      <c r="H1311" t="s">
        <v>206</v>
      </c>
      <c r="I1311" t="s">
        <v>28</v>
      </c>
      <c r="J1311" t="s">
        <v>72</v>
      </c>
      <c r="K1311" t="s">
        <v>1114</v>
      </c>
      <c r="L1311" t="s">
        <v>26</v>
      </c>
      <c r="M1311" t="s">
        <v>398</v>
      </c>
      <c r="N1311" s="2">
        <v>40714</v>
      </c>
      <c r="O1311" s="2">
        <v>40716</v>
      </c>
      <c r="P1311">
        <v>16</v>
      </c>
      <c r="Q1311" s="1">
        <v>0.03</v>
      </c>
      <c r="R1311">
        <v>5.0199999999999996</v>
      </c>
      <c r="S1311">
        <v>5.14</v>
      </c>
      <c r="T1311">
        <f t="shared" si="20"/>
        <v>80.319999999999993</v>
      </c>
    </row>
    <row r="1312" spans="1:20" x14ac:dyDescent="0.3">
      <c r="A1312">
        <v>1311</v>
      </c>
      <c r="B1312">
        <v>87416</v>
      </c>
      <c r="C1312" t="s">
        <v>548</v>
      </c>
      <c r="D1312" t="s">
        <v>20</v>
      </c>
      <c r="E1312" t="s">
        <v>39</v>
      </c>
      <c r="F1312" t="s">
        <v>22</v>
      </c>
      <c r="G1312" t="s">
        <v>23</v>
      </c>
      <c r="H1312" t="s">
        <v>42</v>
      </c>
      <c r="I1312" t="s">
        <v>28</v>
      </c>
      <c r="J1312" t="s">
        <v>72</v>
      </c>
      <c r="K1312" t="s">
        <v>136</v>
      </c>
      <c r="L1312" t="s">
        <v>192</v>
      </c>
      <c r="M1312" t="s">
        <v>80</v>
      </c>
      <c r="N1312" s="2">
        <v>41347</v>
      </c>
      <c r="O1312" s="2">
        <v>41348</v>
      </c>
      <c r="P1312">
        <v>11</v>
      </c>
      <c r="Q1312" s="1">
        <v>0</v>
      </c>
      <c r="R1312">
        <v>3.95</v>
      </c>
      <c r="S1312">
        <v>5.13</v>
      </c>
      <c r="T1312">
        <f t="shared" si="20"/>
        <v>43.45</v>
      </c>
    </row>
    <row r="1313" spans="1:20" x14ac:dyDescent="0.3">
      <c r="A1313">
        <v>1312</v>
      </c>
      <c r="B1313">
        <v>86296</v>
      </c>
      <c r="C1313" t="s">
        <v>953</v>
      </c>
      <c r="D1313" t="s">
        <v>20</v>
      </c>
      <c r="E1313" t="s">
        <v>21</v>
      </c>
      <c r="F1313" t="s">
        <v>31</v>
      </c>
      <c r="G1313" t="s">
        <v>48</v>
      </c>
      <c r="H1313" t="s">
        <v>206</v>
      </c>
      <c r="I1313" t="s">
        <v>28</v>
      </c>
      <c r="J1313" t="s">
        <v>72</v>
      </c>
      <c r="K1313" t="s">
        <v>210</v>
      </c>
      <c r="L1313" t="s">
        <v>192</v>
      </c>
      <c r="M1313" t="s">
        <v>279</v>
      </c>
      <c r="N1313" s="2">
        <v>41399</v>
      </c>
      <c r="O1313" s="2">
        <v>41399</v>
      </c>
      <c r="P1313">
        <v>1</v>
      </c>
      <c r="Q1313" s="1">
        <v>0.09</v>
      </c>
      <c r="R1313">
        <v>73.98</v>
      </c>
      <c r="S1313">
        <v>12.14</v>
      </c>
      <c r="T1313">
        <f t="shared" si="20"/>
        <v>73.98</v>
      </c>
    </row>
    <row r="1314" spans="1:20" x14ac:dyDescent="0.3">
      <c r="A1314">
        <v>1313</v>
      </c>
      <c r="B1314">
        <v>87261</v>
      </c>
      <c r="C1314" t="s">
        <v>993</v>
      </c>
      <c r="D1314" t="s">
        <v>578</v>
      </c>
      <c r="E1314" t="s">
        <v>39</v>
      </c>
      <c r="F1314" t="s">
        <v>22</v>
      </c>
      <c r="G1314" t="s">
        <v>23</v>
      </c>
      <c r="H1314" t="s">
        <v>78</v>
      </c>
      <c r="I1314" t="s">
        <v>28</v>
      </c>
      <c r="J1314" t="s">
        <v>56</v>
      </c>
      <c r="K1314" t="s">
        <v>136</v>
      </c>
      <c r="L1314" t="s">
        <v>283</v>
      </c>
      <c r="M1314" t="s">
        <v>246</v>
      </c>
      <c r="N1314" s="2">
        <v>40861</v>
      </c>
      <c r="O1314" s="2">
        <v>40862</v>
      </c>
      <c r="P1314">
        <v>10</v>
      </c>
      <c r="Q1314" s="1">
        <v>0.01</v>
      </c>
      <c r="R1314">
        <v>294.62</v>
      </c>
      <c r="S1314">
        <v>42.52</v>
      </c>
      <c r="T1314">
        <f t="shared" si="20"/>
        <v>2946.2</v>
      </c>
    </row>
    <row r="1315" spans="1:20" x14ac:dyDescent="0.3">
      <c r="A1315">
        <v>1314</v>
      </c>
      <c r="B1315">
        <v>87261</v>
      </c>
      <c r="C1315" t="s">
        <v>993</v>
      </c>
      <c r="D1315" t="s">
        <v>38</v>
      </c>
      <c r="E1315" t="s">
        <v>39</v>
      </c>
      <c r="F1315" t="s">
        <v>22</v>
      </c>
      <c r="G1315" t="s">
        <v>23</v>
      </c>
      <c r="H1315" t="s">
        <v>54</v>
      </c>
      <c r="I1315" t="s">
        <v>28</v>
      </c>
      <c r="J1315" t="s">
        <v>72</v>
      </c>
      <c r="K1315" t="s">
        <v>165</v>
      </c>
      <c r="L1315" t="s">
        <v>192</v>
      </c>
      <c r="M1315" t="s">
        <v>137</v>
      </c>
      <c r="N1315" s="2">
        <v>40861</v>
      </c>
      <c r="O1315" s="2">
        <v>40862</v>
      </c>
      <c r="P1315">
        <v>8</v>
      </c>
      <c r="Q1315" s="1">
        <v>0.1</v>
      </c>
      <c r="R1315">
        <v>60.97</v>
      </c>
      <c r="S1315">
        <v>4.5</v>
      </c>
      <c r="T1315">
        <f t="shared" si="20"/>
        <v>487.76</v>
      </c>
    </row>
    <row r="1316" spans="1:20" x14ac:dyDescent="0.3">
      <c r="A1316">
        <v>1315</v>
      </c>
      <c r="B1316">
        <v>87425</v>
      </c>
      <c r="C1316" t="s">
        <v>667</v>
      </c>
      <c r="D1316" t="s">
        <v>20</v>
      </c>
      <c r="E1316" t="s">
        <v>39</v>
      </c>
      <c r="F1316" t="s">
        <v>22</v>
      </c>
      <c r="G1316" t="s">
        <v>32</v>
      </c>
      <c r="H1316" t="s">
        <v>78</v>
      </c>
      <c r="I1316" t="s">
        <v>28</v>
      </c>
      <c r="J1316" t="s">
        <v>56</v>
      </c>
      <c r="K1316" t="s">
        <v>105</v>
      </c>
      <c r="L1316" t="s">
        <v>192</v>
      </c>
      <c r="M1316" t="s">
        <v>86</v>
      </c>
      <c r="N1316" s="2">
        <v>40330</v>
      </c>
      <c r="O1316" s="2">
        <v>40332</v>
      </c>
      <c r="P1316">
        <v>6</v>
      </c>
      <c r="Q1316" s="1">
        <v>0.06</v>
      </c>
      <c r="R1316">
        <v>2.89</v>
      </c>
      <c r="S1316">
        <v>0.99</v>
      </c>
      <c r="T1316">
        <f t="shared" si="20"/>
        <v>17.34</v>
      </c>
    </row>
    <row r="1317" spans="1:20" x14ac:dyDescent="0.3">
      <c r="A1317">
        <v>1316</v>
      </c>
      <c r="B1317">
        <v>87425</v>
      </c>
      <c r="C1317" t="s">
        <v>667</v>
      </c>
      <c r="D1317" t="s">
        <v>20</v>
      </c>
      <c r="E1317" t="s">
        <v>39</v>
      </c>
      <c r="F1317" t="s">
        <v>22</v>
      </c>
      <c r="G1317" t="s">
        <v>32</v>
      </c>
      <c r="H1317" t="s">
        <v>94</v>
      </c>
      <c r="I1317" t="s">
        <v>28</v>
      </c>
      <c r="J1317" t="s">
        <v>72</v>
      </c>
      <c r="K1317" t="s">
        <v>228</v>
      </c>
      <c r="L1317" t="s">
        <v>192</v>
      </c>
      <c r="M1317" t="s">
        <v>227</v>
      </c>
      <c r="N1317" s="2">
        <v>40330</v>
      </c>
      <c r="O1317" s="2">
        <v>40332</v>
      </c>
      <c r="P1317">
        <v>9</v>
      </c>
      <c r="Q1317" s="1">
        <v>0.08</v>
      </c>
      <c r="R1317">
        <v>22.84</v>
      </c>
      <c r="S1317">
        <v>11.54</v>
      </c>
      <c r="T1317">
        <f t="shared" si="20"/>
        <v>205.56</v>
      </c>
    </row>
    <row r="1318" spans="1:20" x14ac:dyDescent="0.3">
      <c r="A1318">
        <v>1317</v>
      </c>
      <c r="B1318">
        <v>87434</v>
      </c>
      <c r="C1318" t="s">
        <v>980</v>
      </c>
      <c r="D1318" t="s">
        <v>20</v>
      </c>
      <c r="E1318" t="s">
        <v>39</v>
      </c>
      <c r="F1318" t="s">
        <v>47</v>
      </c>
      <c r="G1318" t="s">
        <v>41</v>
      </c>
      <c r="H1318" t="s">
        <v>42</v>
      </c>
      <c r="I1318" t="s">
        <v>28</v>
      </c>
      <c r="J1318" t="s">
        <v>72</v>
      </c>
      <c r="K1318" t="s">
        <v>129</v>
      </c>
      <c r="L1318" t="s">
        <v>192</v>
      </c>
      <c r="M1318" t="s">
        <v>51</v>
      </c>
      <c r="N1318" s="2">
        <v>41376</v>
      </c>
      <c r="O1318" s="2">
        <v>41378</v>
      </c>
      <c r="P1318">
        <v>6</v>
      </c>
      <c r="Q1318" s="1">
        <v>0</v>
      </c>
      <c r="R1318">
        <v>4.13</v>
      </c>
      <c r="S1318">
        <v>5.34</v>
      </c>
      <c r="T1318">
        <f t="shared" si="20"/>
        <v>24.78</v>
      </c>
    </row>
    <row r="1319" spans="1:20" x14ac:dyDescent="0.3">
      <c r="A1319">
        <v>1318</v>
      </c>
      <c r="B1319">
        <v>87439</v>
      </c>
      <c r="C1319" t="s">
        <v>1555</v>
      </c>
      <c r="D1319" t="s">
        <v>578</v>
      </c>
      <c r="E1319" t="s">
        <v>187</v>
      </c>
      <c r="F1319" t="s">
        <v>22</v>
      </c>
      <c r="G1319" t="s">
        <v>23</v>
      </c>
      <c r="H1319" t="s">
        <v>225</v>
      </c>
      <c r="I1319" t="s">
        <v>28</v>
      </c>
      <c r="J1319" t="s">
        <v>56</v>
      </c>
      <c r="K1319" t="s">
        <v>145</v>
      </c>
      <c r="L1319" t="s">
        <v>283</v>
      </c>
      <c r="M1319" t="s">
        <v>190</v>
      </c>
      <c r="N1319" s="2">
        <v>40945</v>
      </c>
      <c r="O1319" s="2">
        <v>40946</v>
      </c>
      <c r="P1319">
        <v>11</v>
      </c>
      <c r="Q1319" s="1">
        <v>0.01</v>
      </c>
      <c r="R1319">
        <v>500.98</v>
      </c>
      <c r="S1319">
        <v>126</v>
      </c>
      <c r="T1319">
        <f t="shared" si="20"/>
        <v>5510.7800000000007</v>
      </c>
    </row>
    <row r="1320" spans="1:20" x14ac:dyDescent="0.3">
      <c r="A1320">
        <v>1319</v>
      </c>
      <c r="B1320">
        <v>87439</v>
      </c>
      <c r="C1320" t="s">
        <v>1555</v>
      </c>
      <c r="D1320" t="s">
        <v>20</v>
      </c>
      <c r="E1320" t="s">
        <v>21</v>
      </c>
      <c r="F1320" t="s">
        <v>22</v>
      </c>
      <c r="G1320" t="s">
        <v>23</v>
      </c>
      <c r="H1320" t="s">
        <v>24</v>
      </c>
      <c r="I1320" t="s">
        <v>28</v>
      </c>
      <c r="J1320" t="s">
        <v>72</v>
      </c>
      <c r="K1320" t="s">
        <v>34</v>
      </c>
      <c r="L1320" t="s">
        <v>192</v>
      </c>
      <c r="M1320" t="s">
        <v>190</v>
      </c>
      <c r="N1320" s="2">
        <v>40945</v>
      </c>
      <c r="O1320" s="2">
        <v>40947</v>
      </c>
      <c r="P1320">
        <v>2</v>
      </c>
      <c r="Q1320" s="1">
        <v>0.08</v>
      </c>
      <c r="R1320">
        <v>140.99</v>
      </c>
      <c r="S1320">
        <v>4.2</v>
      </c>
      <c r="T1320">
        <f t="shared" si="20"/>
        <v>281.98</v>
      </c>
    </row>
    <row r="1321" spans="1:20" x14ac:dyDescent="0.3">
      <c r="A1321">
        <v>1320</v>
      </c>
      <c r="B1321">
        <v>87450</v>
      </c>
      <c r="C1321" t="s">
        <v>2100</v>
      </c>
      <c r="D1321" t="s">
        <v>20</v>
      </c>
      <c r="E1321" t="s">
        <v>39</v>
      </c>
      <c r="F1321" t="s">
        <v>22</v>
      </c>
      <c r="G1321" t="s">
        <v>32</v>
      </c>
      <c r="H1321" t="s">
        <v>94</v>
      </c>
      <c r="I1321" t="s">
        <v>28</v>
      </c>
      <c r="J1321" t="s">
        <v>56</v>
      </c>
      <c r="K1321" t="s">
        <v>184</v>
      </c>
      <c r="L1321" t="s">
        <v>192</v>
      </c>
      <c r="M1321" t="s">
        <v>173</v>
      </c>
      <c r="N1321" s="2">
        <v>41432</v>
      </c>
      <c r="O1321" s="2">
        <v>41435</v>
      </c>
      <c r="P1321">
        <v>1</v>
      </c>
      <c r="Q1321" s="1">
        <v>0.09</v>
      </c>
      <c r="R1321">
        <v>363.25</v>
      </c>
      <c r="S1321">
        <v>19.989999999999998</v>
      </c>
      <c r="T1321">
        <f t="shared" si="20"/>
        <v>363.25</v>
      </c>
    </row>
    <row r="1322" spans="1:20" x14ac:dyDescent="0.3">
      <c r="A1322">
        <v>1321</v>
      </c>
      <c r="B1322">
        <v>87450</v>
      </c>
      <c r="C1322" t="s">
        <v>2100</v>
      </c>
      <c r="D1322" t="s">
        <v>20</v>
      </c>
      <c r="E1322" t="s">
        <v>187</v>
      </c>
      <c r="F1322" t="s">
        <v>22</v>
      </c>
      <c r="G1322" t="s">
        <v>32</v>
      </c>
      <c r="H1322" t="s">
        <v>219</v>
      </c>
      <c r="I1322" t="s">
        <v>28</v>
      </c>
      <c r="J1322" t="s">
        <v>72</v>
      </c>
      <c r="K1322" t="s">
        <v>116</v>
      </c>
      <c r="L1322" t="s">
        <v>192</v>
      </c>
      <c r="M1322" t="s">
        <v>123</v>
      </c>
      <c r="N1322" s="2">
        <v>41432</v>
      </c>
      <c r="O1322" s="2">
        <v>41434</v>
      </c>
      <c r="P1322">
        <v>13</v>
      </c>
      <c r="Q1322" s="1">
        <v>0.03</v>
      </c>
      <c r="R1322">
        <v>22.98</v>
      </c>
      <c r="S1322">
        <v>7.58</v>
      </c>
      <c r="T1322">
        <f t="shared" si="20"/>
        <v>298.74</v>
      </c>
    </row>
    <row r="1323" spans="1:20" x14ac:dyDescent="0.3">
      <c r="A1323">
        <v>1322</v>
      </c>
      <c r="B1323">
        <v>87457</v>
      </c>
      <c r="C1323" t="s">
        <v>1748</v>
      </c>
      <c r="D1323" t="s">
        <v>20</v>
      </c>
      <c r="E1323" t="s">
        <v>39</v>
      </c>
      <c r="F1323" t="s">
        <v>47</v>
      </c>
      <c r="G1323" t="s">
        <v>23</v>
      </c>
      <c r="H1323" t="s">
        <v>78</v>
      </c>
      <c r="I1323" t="s">
        <v>28</v>
      </c>
      <c r="J1323" t="s">
        <v>72</v>
      </c>
      <c r="K1323" t="s">
        <v>43</v>
      </c>
      <c r="L1323" t="s">
        <v>192</v>
      </c>
      <c r="M1323" t="s">
        <v>117</v>
      </c>
      <c r="N1323" s="2">
        <v>40789</v>
      </c>
      <c r="O1323" s="2">
        <v>40791</v>
      </c>
      <c r="P1323">
        <v>3</v>
      </c>
      <c r="Q1323" s="1">
        <v>0.05</v>
      </c>
      <c r="R1323">
        <v>8.74</v>
      </c>
      <c r="S1323">
        <v>8.2899999999999991</v>
      </c>
      <c r="T1323">
        <f t="shared" si="20"/>
        <v>26.22</v>
      </c>
    </row>
    <row r="1324" spans="1:20" x14ac:dyDescent="0.3">
      <c r="A1324">
        <v>1323</v>
      </c>
      <c r="B1324">
        <v>87465</v>
      </c>
      <c r="C1324" t="s">
        <v>1647</v>
      </c>
      <c r="D1324" t="s">
        <v>20</v>
      </c>
      <c r="E1324" t="s">
        <v>39</v>
      </c>
      <c r="F1324" t="s">
        <v>31</v>
      </c>
      <c r="G1324" t="s">
        <v>41</v>
      </c>
      <c r="H1324" t="s">
        <v>78</v>
      </c>
      <c r="I1324" t="s">
        <v>28</v>
      </c>
      <c r="J1324" t="s">
        <v>72</v>
      </c>
      <c r="K1324" t="s">
        <v>154</v>
      </c>
      <c r="L1324" t="s">
        <v>192</v>
      </c>
      <c r="M1324" t="s">
        <v>102</v>
      </c>
      <c r="N1324" s="2">
        <v>40618</v>
      </c>
      <c r="O1324" s="2">
        <v>40620</v>
      </c>
      <c r="P1324">
        <v>4</v>
      </c>
      <c r="Q1324" s="1">
        <v>0.01</v>
      </c>
      <c r="R1324">
        <v>40.99</v>
      </c>
      <c r="S1324">
        <v>17.48</v>
      </c>
      <c r="T1324">
        <f t="shared" si="20"/>
        <v>163.96</v>
      </c>
    </row>
    <row r="1325" spans="1:20" x14ac:dyDescent="0.3">
      <c r="A1325">
        <v>1324</v>
      </c>
      <c r="B1325">
        <v>87357</v>
      </c>
      <c r="C1325" t="s">
        <v>2098</v>
      </c>
      <c r="D1325" t="s">
        <v>38</v>
      </c>
      <c r="E1325" t="s">
        <v>39</v>
      </c>
      <c r="F1325" t="s">
        <v>40</v>
      </c>
      <c r="G1325" t="s">
        <v>23</v>
      </c>
      <c r="H1325" t="s">
        <v>54</v>
      </c>
      <c r="I1325" t="s">
        <v>28</v>
      </c>
      <c r="J1325" t="s">
        <v>72</v>
      </c>
      <c r="K1325" t="s">
        <v>119</v>
      </c>
      <c r="L1325" t="s">
        <v>192</v>
      </c>
      <c r="M1325" t="s">
        <v>99</v>
      </c>
      <c r="N1325" s="2">
        <v>40469</v>
      </c>
      <c r="O1325" s="2">
        <v>40471</v>
      </c>
      <c r="P1325">
        <v>11</v>
      </c>
      <c r="Q1325" s="1">
        <v>0.01</v>
      </c>
      <c r="R1325">
        <v>55.98</v>
      </c>
      <c r="S1325">
        <v>4.8600000000000003</v>
      </c>
      <c r="T1325">
        <f t="shared" si="20"/>
        <v>615.78</v>
      </c>
    </row>
    <row r="1326" spans="1:20" x14ac:dyDescent="0.3">
      <c r="A1326">
        <v>1325</v>
      </c>
      <c r="B1326">
        <v>87357</v>
      </c>
      <c r="C1326" t="s">
        <v>2098</v>
      </c>
      <c r="D1326" t="s">
        <v>20</v>
      </c>
      <c r="E1326" t="s">
        <v>21</v>
      </c>
      <c r="F1326" t="s">
        <v>40</v>
      </c>
      <c r="G1326" t="s">
        <v>23</v>
      </c>
      <c r="H1326" t="s">
        <v>203</v>
      </c>
      <c r="I1326" t="s">
        <v>28</v>
      </c>
      <c r="J1326" t="s">
        <v>72</v>
      </c>
      <c r="K1326" t="s">
        <v>201</v>
      </c>
      <c r="L1326" t="s">
        <v>192</v>
      </c>
      <c r="M1326" t="s">
        <v>99</v>
      </c>
      <c r="N1326" s="2">
        <v>40469</v>
      </c>
      <c r="O1326" s="2">
        <v>40470</v>
      </c>
      <c r="P1326">
        <v>17</v>
      </c>
      <c r="Q1326" s="1">
        <v>0.04</v>
      </c>
      <c r="R1326">
        <v>65.989999999999995</v>
      </c>
      <c r="S1326">
        <v>8.99</v>
      </c>
      <c r="T1326">
        <f t="shared" si="20"/>
        <v>1121.83</v>
      </c>
    </row>
    <row r="1327" spans="1:20" x14ac:dyDescent="0.3">
      <c r="A1327">
        <v>1326</v>
      </c>
      <c r="B1327">
        <v>87357</v>
      </c>
      <c r="C1327" t="s">
        <v>954</v>
      </c>
      <c r="D1327" t="s">
        <v>20</v>
      </c>
      <c r="E1327" t="s">
        <v>187</v>
      </c>
      <c r="F1327" t="s">
        <v>40</v>
      </c>
      <c r="G1327" t="s">
        <v>23</v>
      </c>
      <c r="H1327" t="s">
        <v>217</v>
      </c>
      <c r="I1327" t="s">
        <v>28</v>
      </c>
      <c r="J1327" t="s">
        <v>72</v>
      </c>
      <c r="K1327" t="s">
        <v>291</v>
      </c>
      <c r="L1327" t="s">
        <v>706</v>
      </c>
      <c r="M1327" t="s">
        <v>99</v>
      </c>
      <c r="N1327" s="2">
        <v>40469</v>
      </c>
      <c r="O1327" s="2">
        <v>40472</v>
      </c>
      <c r="P1327">
        <v>4</v>
      </c>
      <c r="Q1327" s="1">
        <v>0.01</v>
      </c>
      <c r="R1327">
        <v>128.24</v>
      </c>
      <c r="S1327">
        <v>12.65</v>
      </c>
      <c r="T1327">
        <f t="shared" si="20"/>
        <v>512.96</v>
      </c>
    </row>
    <row r="1328" spans="1:20" x14ac:dyDescent="0.3">
      <c r="A1328">
        <v>1327</v>
      </c>
      <c r="B1328">
        <v>85865</v>
      </c>
      <c r="C1328" t="s">
        <v>1542</v>
      </c>
      <c r="D1328" t="s">
        <v>20</v>
      </c>
      <c r="E1328" t="s">
        <v>21</v>
      </c>
      <c r="F1328" t="s">
        <v>40</v>
      </c>
      <c r="G1328" t="s">
        <v>93</v>
      </c>
      <c r="H1328" t="s">
        <v>24</v>
      </c>
      <c r="I1328" t="s">
        <v>28</v>
      </c>
      <c r="J1328" t="s">
        <v>72</v>
      </c>
      <c r="K1328" t="s">
        <v>198</v>
      </c>
      <c r="L1328" t="s">
        <v>192</v>
      </c>
      <c r="M1328" t="s">
        <v>59</v>
      </c>
      <c r="N1328" s="2">
        <v>40265</v>
      </c>
      <c r="O1328" s="2">
        <v>40265</v>
      </c>
      <c r="P1328">
        <v>10</v>
      </c>
      <c r="Q1328" s="1">
        <v>0.08</v>
      </c>
      <c r="R1328">
        <v>175.99</v>
      </c>
      <c r="S1328">
        <v>4.99</v>
      </c>
      <c r="T1328">
        <f t="shared" si="20"/>
        <v>1759.9</v>
      </c>
    </row>
    <row r="1329" spans="1:20" x14ac:dyDescent="0.3">
      <c r="A1329">
        <v>1328</v>
      </c>
      <c r="B1329">
        <v>87443</v>
      </c>
      <c r="C1329" t="s">
        <v>1555</v>
      </c>
      <c r="D1329" t="s">
        <v>20</v>
      </c>
      <c r="E1329" t="s">
        <v>21</v>
      </c>
      <c r="F1329" t="s">
        <v>22</v>
      </c>
      <c r="G1329" t="s">
        <v>41</v>
      </c>
      <c r="H1329" t="s">
        <v>206</v>
      </c>
      <c r="I1329" t="s">
        <v>28</v>
      </c>
      <c r="J1329" t="s">
        <v>72</v>
      </c>
      <c r="K1329" t="s">
        <v>204</v>
      </c>
      <c r="L1329" t="s">
        <v>192</v>
      </c>
      <c r="M1329" t="s">
        <v>246</v>
      </c>
      <c r="N1329" s="2">
        <v>41530</v>
      </c>
      <c r="O1329" s="2">
        <v>41531</v>
      </c>
      <c r="P1329">
        <v>22</v>
      </c>
      <c r="Q1329" s="1">
        <v>0.06</v>
      </c>
      <c r="R1329">
        <v>175.99</v>
      </c>
      <c r="S1329">
        <v>4.99</v>
      </c>
      <c r="T1329">
        <f t="shared" si="20"/>
        <v>3871.78</v>
      </c>
    </row>
    <row r="1330" spans="1:20" x14ac:dyDescent="0.3">
      <c r="A1330">
        <v>1329</v>
      </c>
      <c r="B1330">
        <v>87443</v>
      </c>
      <c r="C1330" t="s">
        <v>514</v>
      </c>
      <c r="D1330" t="s">
        <v>20</v>
      </c>
      <c r="E1330" t="s">
        <v>39</v>
      </c>
      <c r="F1330" t="s">
        <v>22</v>
      </c>
      <c r="G1330" t="s">
        <v>41</v>
      </c>
      <c r="H1330" t="s">
        <v>54</v>
      </c>
      <c r="I1330" t="s">
        <v>28</v>
      </c>
      <c r="J1330" t="s">
        <v>72</v>
      </c>
      <c r="K1330" t="s">
        <v>58</v>
      </c>
      <c r="L1330" t="s">
        <v>192</v>
      </c>
      <c r="M1330" t="s">
        <v>294</v>
      </c>
      <c r="N1330" s="2">
        <v>41530</v>
      </c>
      <c r="O1330" s="2">
        <v>41532</v>
      </c>
      <c r="P1330">
        <v>23</v>
      </c>
      <c r="Q1330" s="1">
        <v>7.0000000000000007E-2</v>
      </c>
      <c r="R1330">
        <v>2.61</v>
      </c>
      <c r="S1330">
        <v>0.5</v>
      </c>
      <c r="T1330">
        <f t="shared" si="20"/>
        <v>60.029999999999994</v>
      </c>
    </row>
    <row r="1331" spans="1:20" x14ac:dyDescent="0.3">
      <c r="A1331">
        <v>1330</v>
      </c>
      <c r="B1331">
        <v>86717</v>
      </c>
      <c r="C1331" t="s">
        <v>2149</v>
      </c>
      <c r="D1331" t="s">
        <v>38</v>
      </c>
      <c r="E1331" t="s">
        <v>39</v>
      </c>
      <c r="F1331" t="s">
        <v>40</v>
      </c>
      <c r="G1331" t="s">
        <v>32</v>
      </c>
      <c r="H1331" t="s">
        <v>42</v>
      </c>
      <c r="I1331" t="s">
        <v>28</v>
      </c>
      <c r="J1331" t="s">
        <v>84</v>
      </c>
      <c r="K1331" t="s">
        <v>145</v>
      </c>
      <c r="L1331" t="s">
        <v>192</v>
      </c>
      <c r="M1331" t="s">
        <v>59</v>
      </c>
      <c r="N1331" s="2">
        <v>41522</v>
      </c>
      <c r="O1331" s="2">
        <v>41524</v>
      </c>
      <c r="P1331">
        <v>8</v>
      </c>
      <c r="Q1331" s="1">
        <v>0.04</v>
      </c>
      <c r="R1331">
        <v>40.98</v>
      </c>
      <c r="S1331">
        <v>5.33</v>
      </c>
      <c r="T1331">
        <f t="shared" si="20"/>
        <v>327.84</v>
      </c>
    </row>
    <row r="1332" spans="1:20" x14ac:dyDescent="0.3">
      <c r="A1332">
        <v>1331</v>
      </c>
      <c r="B1332">
        <v>87469</v>
      </c>
      <c r="C1332" t="s">
        <v>1313</v>
      </c>
      <c r="D1332" t="s">
        <v>20</v>
      </c>
      <c r="E1332" t="s">
        <v>187</v>
      </c>
      <c r="F1332" t="s">
        <v>22</v>
      </c>
      <c r="G1332" t="s">
        <v>48</v>
      </c>
      <c r="H1332" t="s">
        <v>225</v>
      </c>
      <c r="I1332" t="s">
        <v>28</v>
      </c>
      <c r="J1332" t="s">
        <v>84</v>
      </c>
      <c r="K1332" t="s">
        <v>82</v>
      </c>
      <c r="L1332" t="s">
        <v>192</v>
      </c>
      <c r="M1332" t="s">
        <v>238</v>
      </c>
      <c r="N1332" s="2">
        <v>40614</v>
      </c>
      <c r="O1332" s="2">
        <v>40618</v>
      </c>
      <c r="P1332">
        <v>1</v>
      </c>
      <c r="Q1332" s="1">
        <v>0.01</v>
      </c>
      <c r="R1332">
        <v>9.3800000000000008</v>
      </c>
      <c r="S1332">
        <v>4.93</v>
      </c>
      <c r="T1332">
        <f t="shared" si="20"/>
        <v>9.3800000000000008</v>
      </c>
    </row>
    <row r="1333" spans="1:20" x14ac:dyDescent="0.3">
      <c r="A1333">
        <v>1332</v>
      </c>
      <c r="B1333">
        <v>87473</v>
      </c>
      <c r="C1333" t="s">
        <v>830</v>
      </c>
      <c r="D1333" t="s">
        <v>578</v>
      </c>
      <c r="E1333" t="s">
        <v>187</v>
      </c>
      <c r="F1333" t="s">
        <v>40</v>
      </c>
      <c r="G1333" t="s">
        <v>93</v>
      </c>
      <c r="H1333" t="s">
        <v>225</v>
      </c>
      <c r="I1333" t="s">
        <v>28</v>
      </c>
      <c r="J1333" t="s">
        <v>84</v>
      </c>
      <c r="K1333" t="s">
        <v>68</v>
      </c>
      <c r="L1333" t="s">
        <v>330</v>
      </c>
      <c r="M1333" t="s">
        <v>125</v>
      </c>
      <c r="N1333" s="2">
        <v>40331</v>
      </c>
      <c r="O1333" s="2">
        <v>40333</v>
      </c>
      <c r="P1333">
        <v>8</v>
      </c>
      <c r="Q1333" s="1">
        <v>0.01</v>
      </c>
      <c r="R1333">
        <v>179.29</v>
      </c>
      <c r="S1333">
        <v>29.21</v>
      </c>
      <c r="T1333">
        <f t="shared" si="20"/>
        <v>1434.32</v>
      </c>
    </row>
    <row r="1334" spans="1:20" x14ac:dyDescent="0.3">
      <c r="A1334">
        <v>1333</v>
      </c>
      <c r="B1334">
        <v>86691</v>
      </c>
      <c r="C1334" t="s">
        <v>507</v>
      </c>
      <c r="D1334" t="s">
        <v>20</v>
      </c>
      <c r="E1334" t="s">
        <v>39</v>
      </c>
      <c r="F1334" t="s">
        <v>22</v>
      </c>
      <c r="G1334" t="s">
        <v>93</v>
      </c>
      <c r="H1334" t="s">
        <v>61</v>
      </c>
      <c r="I1334" t="s">
        <v>28</v>
      </c>
      <c r="J1334" t="s">
        <v>84</v>
      </c>
      <c r="K1334" t="s">
        <v>149</v>
      </c>
      <c r="L1334" t="s">
        <v>192</v>
      </c>
      <c r="M1334" t="s">
        <v>238</v>
      </c>
      <c r="N1334" s="2">
        <v>41164</v>
      </c>
      <c r="O1334" s="2">
        <v>41164</v>
      </c>
      <c r="P1334">
        <v>20</v>
      </c>
      <c r="Q1334" s="1">
        <v>0.06</v>
      </c>
      <c r="R1334">
        <v>2.61</v>
      </c>
      <c r="S1334">
        <v>0.5</v>
      </c>
      <c r="T1334">
        <f t="shared" si="20"/>
        <v>52.199999999999996</v>
      </c>
    </row>
    <row r="1335" spans="1:20" x14ac:dyDescent="0.3">
      <c r="A1335">
        <v>1334</v>
      </c>
      <c r="B1335">
        <v>86691</v>
      </c>
      <c r="C1335" t="s">
        <v>814</v>
      </c>
      <c r="D1335" t="s">
        <v>38</v>
      </c>
      <c r="E1335" t="s">
        <v>39</v>
      </c>
      <c r="F1335" t="s">
        <v>22</v>
      </c>
      <c r="G1335" t="s">
        <v>93</v>
      </c>
      <c r="H1335" t="s">
        <v>42</v>
      </c>
      <c r="I1335" t="s">
        <v>28</v>
      </c>
      <c r="J1335" t="s">
        <v>84</v>
      </c>
      <c r="K1335" t="s">
        <v>98</v>
      </c>
      <c r="L1335" t="s">
        <v>44</v>
      </c>
      <c r="M1335" t="s">
        <v>232</v>
      </c>
      <c r="N1335" s="2">
        <v>41164</v>
      </c>
      <c r="O1335" s="2">
        <v>41166</v>
      </c>
      <c r="P1335">
        <v>1</v>
      </c>
      <c r="Q1335" s="1">
        <v>0.01</v>
      </c>
      <c r="R1335">
        <v>3.49</v>
      </c>
      <c r="S1335">
        <v>0.76</v>
      </c>
      <c r="T1335">
        <f t="shared" si="20"/>
        <v>3.49</v>
      </c>
    </row>
    <row r="1336" spans="1:20" x14ac:dyDescent="0.3">
      <c r="A1336">
        <v>1335</v>
      </c>
      <c r="B1336">
        <v>87496</v>
      </c>
      <c r="C1336" t="s">
        <v>1855</v>
      </c>
      <c r="D1336" t="s">
        <v>20</v>
      </c>
      <c r="E1336" t="s">
        <v>39</v>
      </c>
      <c r="F1336" t="s">
        <v>31</v>
      </c>
      <c r="G1336" t="s">
        <v>32</v>
      </c>
      <c r="H1336" t="s">
        <v>89</v>
      </c>
      <c r="I1336" t="s">
        <v>28</v>
      </c>
      <c r="J1336" t="s">
        <v>84</v>
      </c>
      <c r="K1336" t="s">
        <v>58</v>
      </c>
      <c r="L1336" t="s">
        <v>192</v>
      </c>
      <c r="M1336" t="s">
        <v>35</v>
      </c>
      <c r="N1336" s="2">
        <v>41029</v>
      </c>
      <c r="O1336" s="2">
        <v>41031</v>
      </c>
      <c r="P1336">
        <v>2</v>
      </c>
      <c r="Q1336" s="1">
        <v>7.0000000000000007E-2</v>
      </c>
      <c r="R1336">
        <v>11.5</v>
      </c>
      <c r="S1336">
        <v>7.19</v>
      </c>
      <c r="T1336">
        <f t="shared" si="20"/>
        <v>23</v>
      </c>
    </row>
    <row r="1337" spans="1:20" x14ac:dyDescent="0.3">
      <c r="A1337">
        <v>1336</v>
      </c>
      <c r="B1337">
        <v>87496</v>
      </c>
      <c r="C1337" t="s">
        <v>1855</v>
      </c>
      <c r="D1337" t="s">
        <v>20</v>
      </c>
      <c r="E1337" t="s">
        <v>21</v>
      </c>
      <c r="F1337" t="s">
        <v>31</v>
      </c>
      <c r="G1337" t="s">
        <v>32</v>
      </c>
      <c r="H1337" t="s">
        <v>33</v>
      </c>
      <c r="I1337" t="s">
        <v>28</v>
      </c>
      <c r="J1337" t="s">
        <v>84</v>
      </c>
      <c r="K1337" t="s">
        <v>198</v>
      </c>
      <c r="L1337" t="s">
        <v>746</v>
      </c>
      <c r="M1337" t="s">
        <v>35</v>
      </c>
      <c r="N1337" s="2">
        <v>41029</v>
      </c>
      <c r="O1337" s="2">
        <v>41030</v>
      </c>
      <c r="P1337">
        <v>11</v>
      </c>
      <c r="Q1337" s="1">
        <v>0.09</v>
      </c>
      <c r="R1337">
        <v>599.99</v>
      </c>
      <c r="S1337">
        <v>24.49</v>
      </c>
      <c r="T1337">
        <f t="shared" si="20"/>
        <v>6599.89</v>
      </c>
    </row>
    <row r="1338" spans="1:20" x14ac:dyDescent="0.3">
      <c r="A1338">
        <v>1337</v>
      </c>
      <c r="B1338">
        <v>87510</v>
      </c>
      <c r="C1338" t="s">
        <v>1027</v>
      </c>
      <c r="D1338" t="s">
        <v>578</v>
      </c>
      <c r="E1338" t="s">
        <v>187</v>
      </c>
      <c r="F1338" t="s">
        <v>40</v>
      </c>
      <c r="G1338" t="s">
        <v>41</v>
      </c>
      <c r="H1338" t="s">
        <v>188</v>
      </c>
      <c r="I1338" t="s">
        <v>28</v>
      </c>
      <c r="J1338" t="s">
        <v>84</v>
      </c>
      <c r="K1338" t="s">
        <v>68</v>
      </c>
      <c r="L1338" t="s">
        <v>283</v>
      </c>
      <c r="M1338" t="s">
        <v>45</v>
      </c>
      <c r="N1338" s="2">
        <v>41464</v>
      </c>
      <c r="O1338" s="2">
        <v>41466</v>
      </c>
      <c r="P1338">
        <v>9</v>
      </c>
      <c r="Q1338" s="1">
        <v>0</v>
      </c>
      <c r="R1338">
        <v>320.98</v>
      </c>
      <c r="S1338">
        <v>58.95</v>
      </c>
      <c r="T1338">
        <f t="shared" si="20"/>
        <v>2888.82</v>
      </c>
    </row>
    <row r="1339" spans="1:20" x14ac:dyDescent="0.3">
      <c r="A1339">
        <v>1338</v>
      </c>
      <c r="B1339">
        <v>87510</v>
      </c>
      <c r="C1339" t="s">
        <v>1027</v>
      </c>
      <c r="D1339" t="s">
        <v>20</v>
      </c>
      <c r="E1339" t="s">
        <v>39</v>
      </c>
      <c r="F1339" t="s">
        <v>40</v>
      </c>
      <c r="G1339" t="s">
        <v>41</v>
      </c>
      <c r="H1339" t="s">
        <v>42</v>
      </c>
      <c r="I1339" t="s">
        <v>28</v>
      </c>
      <c r="J1339" t="s">
        <v>84</v>
      </c>
      <c r="K1339" t="s">
        <v>154</v>
      </c>
      <c r="L1339" t="s">
        <v>44</v>
      </c>
      <c r="M1339" t="s">
        <v>175</v>
      </c>
      <c r="N1339" s="2">
        <v>41464</v>
      </c>
      <c r="O1339" s="2">
        <v>41465</v>
      </c>
      <c r="P1339">
        <v>1</v>
      </c>
      <c r="Q1339" s="1">
        <v>0.02</v>
      </c>
      <c r="R1339">
        <v>4.76</v>
      </c>
      <c r="S1339">
        <v>0.88</v>
      </c>
      <c r="T1339">
        <f t="shared" si="20"/>
        <v>4.76</v>
      </c>
    </row>
    <row r="1340" spans="1:20" x14ac:dyDescent="0.3">
      <c r="A1340">
        <v>1339</v>
      </c>
      <c r="B1340">
        <v>87510</v>
      </c>
      <c r="C1340" t="s">
        <v>1027</v>
      </c>
      <c r="D1340" t="s">
        <v>20</v>
      </c>
      <c r="E1340" t="s">
        <v>39</v>
      </c>
      <c r="F1340" t="s">
        <v>40</v>
      </c>
      <c r="G1340" t="s">
        <v>41</v>
      </c>
      <c r="H1340" t="s">
        <v>42</v>
      </c>
      <c r="I1340" t="s">
        <v>28</v>
      </c>
      <c r="J1340" t="s">
        <v>84</v>
      </c>
      <c r="K1340" t="s">
        <v>116</v>
      </c>
      <c r="L1340" t="s">
        <v>44</v>
      </c>
      <c r="M1340" t="s">
        <v>309</v>
      </c>
      <c r="N1340" s="2">
        <v>41464</v>
      </c>
      <c r="O1340" s="2">
        <v>41464</v>
      </c>
      <c r="P1340">
        <v>15</v>
      </c>
      <c r="Q1340" s="1">
        <v>0.08</v>
      </c>
      <c r="R1340">
        <v>4.28</v>
      </c>
      <c r="S1340">
        <v>0.94</v>
      </c>
      <c r="T1340">
        <f t="shared" si="20"/>
        <v>64.2</v>
      </c>
    </row>
    <row r="1341" spans="1:20" x14ac:dyDescent="0.3">
      <c r="A1341">
        <v>1340</v>
      </c>
      <c r="B1341">
        <v>87510</v>
      </c>
      <c r="C1341" t="s">
        <v>1027</v>
      </c>
      <c r="D1341" t="s">
        <v>20</v>
      </c>
      <c r="E1341" t="s">
        <v>21</v>
      </c>
      <c r="F1341" t="s">
        <v>40</v>
      </c>
      <c r="G1341" t="s">
        <v>41</v>
      </c>
      <c r="H1341" t="s">
        <v>203</v>
      </c>
      <c r="I1341" t="s">
        <v>28</v>
      </c>
      <c r="J1341" t="s">
        <v>84</v>
      </c>
      <c r="K1341" t="s">
        <v>1107</v>
      </c>
      <c r="L1341" t="s">
        <v>192</v>
      </c>
      <c r="M1341" t="s">
        <v>309</v>
      </c>
      <c r="N1341" s="2">
        <v>41464</v>
      </c>
      <c r="O1341" s="2">
        <v>41465</v>
      </c>
      <c r="P1341">
        <v>5</v>
      </c>
      <c r="Q1341" s="1">
        <v>0.1</v>
      </c>
      <c r="R1341">
        <v>125.99</v>
      </c>
      <c r="S1341">
        <v>3</v>
      </c>
      <c r="T1341">
        <f t="shared" si="20"/>
        <v>629.94999999999993</v>
      </c>
    </row>
    <row r="1342" spans="1:20" x14ac:dyDescent="0.3">
      <c r="A1342">
        <v>1341</v>
      </c>
      <c r="B1342">
        <v>87474</v>
      </c>
      <c r="C1342" t="s">
        <v>830</v>
      </c>
      <c r="D1342" t="s">
        <v>20</v>
      </c>
      <c r="E1342" t="s">
        <v>21</v>
      </c>
      <c r="F1342" t="s">
        <v>40</v>
      </c>
      <c r="G1342" t="s">
        <v>41</v>
      </c>
      <c r="H1342" t="s">
        <v>206</v>
      </c>
      <c r="I1342" t="s">
        <v>28</v>
      </c>
      <c r="J1342" t="s">
        <v>84</v>
      </c>
      <c r="K1342" t="s">
        <v>198</v>
      </c>
      <c r="L1342" t="s">
        <v>192</v>
      </c>
      <c r="M1342" t="s">
        <v>125</v>
      </c>
      <c r="N1342" s="2">
        <v>40358</v>
      </c>
      <c r="O1342" s="2">
        <v>40359</v>
      </c>
      <c r="P1342">
        <v>8</v>
      </c>
      <c r="Q1342" s="1">
        <v>0.05</v>
      </c>
      <c r="R1342">
        <v>73.98</v>
      </c>
      <c r="S1342">
        <v>12.14</v>
      </c>
      <c r="T1342">
        <f t="shared" si="20"/>
        <v>591.84</v>
      </c>
    </row>
    <row r="1343" spans="1:20" x14ac:dyDescent="0.3">
      <c r="A1343">
        <v>1342</v>
      </c>
      <c r="B1343">
        <v>87474</v>
      </c>
      <c r="C1343" t="s">
        <v>830</v>
      </c>
      <c r="D1343" t="s">
        <v>20</v>
      </c>
      <c r="E1343" t="s">
        <v>39</v>
      </c>
      <c r="F1343" t="s">
        <v>40</v>
      </c>
      <c r="G1343" t="s">
        <v>41</v>
      </c>
      <c r="H1343" t="s">
        <v>49</v>
      </c>
      <c r="I1343" t="s">
        <v>28</v>
      </c>
      <c r="J1343" t="s">
        <v>84</v>
      </c>
      <c r="K1343" t="s">
        <v>163</v>
      </c>
      <c r="L1343" t="s">
        <v>192</v>
      </c>
      <c r="M1343" t="s">
        <v>125</v>
      </c>
      <c r="N1343" s="2">
        <v>40358</v>
      </c>
      <c r="O1343" s="2">
        <v>40360</v>
      </c>
      <c r="P1343">
        <v>5</v>
      </c>
      <c r="Q1343" s="1">
        <v>0</v>
      </c>
      <c r="R1343">
        <v>5.98</v>
      </c>
      <c r="S1343">
        <v>7.15</v>
      </c>
      <c r="T1343">
        <f t="shared" si="20"/>
        <v>29.900000000000002</v>
      </c>
    </row>
    <row r="1344" spans="1:20" x14ac:dyDescent="0.3">
      <c r="A1344">
        <v>1343</v>
      </c>
      <c r="B1344">
        <v>87474</v>
      </c>
      <c r="C1344" t="s">
        <v>830</v>
      </c>
      <c r="D1344" t="s">
        <v>20</v>
      </c>
      <c r="E1344" t="s">
        <v>39</v>
      </c>
      <c r="F1344" t="s">
        <v>40</v>
      </c>
      <c r="G1344" t="s">
        <v>41</v>
      </c>
      <c r="H1344" t="s">
        <v>94</v>
      </c>
      <c r="I1344" t="s">
        <v>28</v>
      </c>
      <c r="J1344" t="s">
        <v>84</v>
      </c>
      <c r="K1344" t="s">
        <v>145</v>
      </c>
      <c r="L1344" t="s">
        <v>26</v>
      </c>
      <c r="M1344" t="s">
        <v>264</v>
      </c>
      <c r="N1344" s="2">
        <v>40358</v>
      </c>
      <c r="O1344" s="2">
        <v>40360</v>
      </c>
      <c r="P1344">
        <v>9</v>
      </c>
      <c r="Q1344" s="1">
        <v>0.09</v>
      </c>
      <c r="R1344">
        <v>3.57</v>
      </c>
      <c r="S1344">
        <v>4.17</v>
      </c>
      <c r="T1344">
        <f t="shared" si="20"/>
        <v>32.129999999999995</v>
      </c>
    </row>
    <row r="1345" spans="1:20" x14ac:dyDescent="0.3">
      <c r="A1345">
        <v>1344</v>
      </c>
      <c r="B1345">
        <v>87375</v>
      </c>
      <c r="C1345" t="s">
        <v>1135</v>
      </c>
      <c r="D1345" t="s">
        <v>20</v>
      </c>
      <c r="E1345" t="s">
        <v>39</v>
      </c>
      <c r="F1345" t="s">
        <v>31</v>
      </c>
      <c r="G1345" t="s">
        <v>32</v>
      </c>
      <c r="H1345" t="s">
        <v>61</v>
      </c>
      <c r="I1345" t="s">
        <v>28</v>
      </c>
      <c r="J1345" t="s">
        <v>84</v>
      </c>
      <c r="K1345" t="s">
        <v>149</v>
      </c>
      <c r="L1345" t="s">
        <v>192</v>
      </c>
      <c r="M1345" t="s">
        <v>279</v>
      </c>
      <c r="N1345" s="2">
        <v>40557</v>
      </c>
      <c r="O1345" s="2">
        <v>40558</v>
      </c>
      <c r="P1345">
        <v>2</v>
      </c>
      <c r="Q1345" s="1">
        <v>0.08</v>
      </c>
      <c r="R1345">
        <v>5.78</v>
      </c>
      <c r="S1345">
        <v>8.09</v>
      </c>
      <c r="T1345">
        <f t="shared" si="20"/>
        <v>11.56</v>
      </c>
    </row>
    <row r="1346" spans="1:20" x14ac:dyDescent="0.3">
      <c r="A1346">
        <v>1345</v>
      </c>
      <c r="B1346">
        <v>87517</v>
      </c>
      <c r="C1346" t="s">
        <v>1817</v>
      </c>
      <c r="D1346" t="s">
        <v>20</v>
      </c>
      <c r="E1346" t="s">
        <v>187</v>
      </c>
      <c r="F1346" t="s">
        <v>22</v>
      </c>
      <c r="G1346" t="s">
        <v>32</v>
      </c>
      <c r="H1346" t="s">
        <v>188</v>
      </c>
      <c r="I1346" t="s">
        <v>28</v>
      </c>
      <c r="J1346" t="s">
        <v>84</v>
      </c>
      <c r="K1346" t="s">
        <v>71</v>
      </c>
      <c r="L1346" t="s">
        <v>192</v>
      </c>
      <c r="M1346" t="s">
        <v>150</v>
      </c>
      <c r="N1346" s="2">
        <v>41338</v>
      </c>
      <c r="O1346" s="2">
        <v>41339</v>
      </c>
      <c r="P1346">
        <v>4</v>
      </c>
      <c r="Q1346" s="1">
        <v>0.01</v>
      </c>
      <c r="R1346">
        <v>10.64</v>
      </c>
      <c r="S1346">
        <v>5.16</v>
      </c>
      <c r="T1346">
        <f t="shared" si="20"/>
        <v>42.56</v>
      </c>
    </row>
    <row r="1347" spans="1:20" x14ac:dyDescent="0.3">
      <c r="A1347">
        <v>1346</v>
      </c>
      <c r="B1347">
        <v>87517</v>
      </c>
      <c r="C1347" t="s">
        <v>1817</v>
      </c>
      <c r="D1347" t="s">
        <v>20</v>
      </c>
      <c r="E1347" t="s">
        <v>39</v>
      </c>
      <c r="F1347" t="s">
        <v>22</v>
      </c>
      <c r="G1347" t="s">
        <v>32</v>
      </c>
      <c r="H1347" t="s">
        <v>49</v>
      </c>
      <c r="I1347" t="s">
        <v>28</v>
      </c>
      <c r="J1347" t="s">
        <v>84</v>
      </c>
      <c r="K1347" t="s">
        <v>133</v>
      </c>
      <c r="L1347" t="s">
        <v>26</v>
      </c>
      <c r="M1347" t="s">
        <v>123</v>
      </c>
      <c r="N1347" s="2">
        <v>41338</v>
      </c>
      <c r="O1347" s="2">
        <v>41339</v>
      </c>
      <c r="P1347">
        <v>1</v>
      </c>
      <c r="Q1347" s="1">
        <v>0.06</v>
      </c>
      <c r="R1347">
        <v>28.15</v>
      </c>
      <c r="S1347">
        <v>6.17</v>
      </c>
      <c r="T1347">
        <f t="shared" ref="T1347:T1410" si="21">R1347*P1347</f>
        <v>28.15</v>
      </c>
    </row>
    <row r="1348" spans="1:20" x14ac:dyDescent="0.3">
      <c r="A1348">
        <v>1347</v>
      </c>
      <c r="B1348">
        <v>87512</v>
      </c>
      <c r="C1348" t="s">
        <v>1817</v>
      </c>
      <c r="D1348" t="s">
        <v>20</v>
      </c>
      <c r="E1348" t="s">
        <v>39</v>
      </c>
      <c r="F1348" t="s">
        <v>22</v>
      </c>
      <c r="G1348" t="s">
        <v>23</v>
      </c>
      <c r="H1348" t="s">
        <v>54</v>
      </c>
      <c r="I1348" t="s">
        <v>28</v>
      </c>
      <c r="J1348" t="s">
        <v>84</v>
      </c>
      <c r="K1348" t="s">
        <v>226</v>
      </c>
      <c r="L1348" t="s">
        <v>192</v>
      </c>
      <c r="M1348" t="s">
        <v>326</v>
      </c>
      <c r="N1348" s="2">
        <v>40673</v>
      </c>
      <c r="O1348" s="2">
        <v>40675</v>
      </c>
      <c r="P1348">
        <v>14</v>
      </c>
      <c r="Q1348" s="1">
        <v>0.04</v>
      </c>
      <c r="R1348">
        <v>24.95</v>
      </c>
      <c r="S1348">
        <v>2.99</v>
      </c>
      <c r="T1348">
        <f t="shared" si="21"/>
        <v>349.3</v>
      </c>
    </row>
    <row r="1349" spans="1:20" x14ac:dyDescent="0.3">
      <c r="A1349">
        <v>1348</v>
      </c>
      <c r="B1349">
        <v>87522</v>
      </c>
      <c r="C1349" t="s">
        <v>904</v>
      </c>
      <c r="D1349" t="s">
        <v>38</v>
      </c>
      <c r="E1349" t="s">
        <v>39</v>
      </c>
      <c r="F1349" t="s">
        <v>31</v>
      </c>
      <c r="G1349" t="s">
        <v>23</v>
      </c>
      <c r="H1349" t="s">
        <v>54</v>
      </c>
      <c r="I1349" t="s">
        <v>28</v>
      </c>
      <c r="J1349" t="s">
        <v>84</v>
      </c>
      <c r="K1349" t="s">
        <v>248</v>
      </c>
      <c r="L1349" t="s">
        <v>192</v>
      </c>
      <c r="M1349" t="s">
        <v>131</v>
      </c>
      <c r="N1349" s="2">
        <v>40551</v>
      </c>
      <c r="O1349" s="2">
        <v>40553</v>
      </c>
      <c r="P1349">
        <v>5</v>
      </c>
      <c r="Q1349" s="1">
        <v>0.01</v>
      </c>
      <c r="R1349">
        <v>3.8</v>
      </c>
      <c r="S1349">
        <v>1.49</v>
      </c>
      <c r="T1349">
        <f t="shared" si="21"/>
        <v>19</v>
      </c>
    </row>
    <row r="1350" spans="1:20" x14ac:dyDescent="0.3">
      <c r="A1350">
        <v>1349</v>
      </c>
      <c r="B1350">
        <v>87528</v>
      </c>
      <c r="C1350" t="s">
        <v>1723</v>
      </c>
      <c r="D1350" t="s">
        <v>578</v>
      </c>
      <c r="E1350" t="s">
        <v>21</v>
      </c>
      <c r="F1350" t="s">
        <v>22</v>
      </c>
      <c r="G1350" t="s">
        <v>32</v>
      </c>
      <c r="H1350" t="s">
        <v>24</v>
      </c>
      <c r="I1350" t="s">
        <v>28</v>
      </c>
      <c r="J1350" t="s">
        <v>84</v>
      </c>
      <c r="K1350" t="s">
        <v>198</v>
      </c>
      <c r="L1350" t="s">
        <v>330</v>
      </c>
      <c r="M1350" t="s">
        <v>331</v>
      </c>
      <c r="N1350" s="2">
        <v>41487</v>
      </c>
      <c r="O1350" s="2">
        <v>41489</v>
      </c>
      <c r="P1350">
        <v>3</v>
      </c>
      <c r="Q1350" s="1">
        <v>0.06</v>
      </c>
      <c r="R1350">
        <v>3502.14</v>
      </c>
      <c r="S1350">
        <v>8.73</v>
      </c>
      <c r="T1350">
        <f t="shared" si="21"/>
        <v>10506.42</v>
      </c>
    </row>
    <row r="1351" spans="1:20" x14ac:dyDescent="0.3">
      <c r="A1351">
        <v>1350</v>
      </c>
      <c r="B1351">
        <v>87531</v>
      </c>
      <c r="C1351" t="s">
        <v>355</v>
      </c>
      <c r="D1351" t="s">
        <v>578</v>
      </c>
      <c r="E1351" t="s">
        <v>187</v>
      </c>
      <c r="F1351" t="s">
        <v>22</v>
      </c>
      <c r="G1351" t="s">
        <v>41</v>
      </c>
      <c r="H1351" t="s">
        <v>188</v>
      </c>
      <c r="I1351" t="s">
        <v>28</v>
      </c>
      <c r="J1351" t="s">
        <v>84</v>
      </c>
      <c r="K1351" t="s">
        <v>158</v>
      </c>
      <c r="L1351" t="s">
        <v>330</v>
      </c>
      <c r="M1351" t="s">
        <v>238</v>
      </c>
      <c r="N1351" s="2">
        <v>40645</v>
      </c>
      <c r="O1351" s="2">
        <v>40645</v>
      </c>
      <c r="P1351">
        <v>10</v>
      </c>
      <c r="Q1351" s="1">
        <v>0.08</v>
      </c>
      <c r="R1351">
        <v>212.6</v>
      </c>
      <c r="S1351">
        <v>52.2</v>
      </c>
      <c r="T1351">
        <f t="shared" si="21"/>
        <v>2126</v>
      </c>
    </row>
    <row r="1352" spans="1:20" x14ac:dyDescent="0.3">
      <c r="A1352">
        <v>1351</v>
      </c>
      <c r="B1352">
        <v>87550</v>
      </c>
      <c r="C1352" t="s">
        <v>1473</v>
      </c>
      <c r="D1352" t="s">
        <v>20</v>
      </c>
      <c r="E1352" t="s">
        <v>39</v>
      </c>
      <c r="F1352" t="s">
        <v>47</v>
      </c>
      <c r="G1352" t="s">
        <v>93</v>
      </c>
      <c r="H1352" t="s">
        <v>78</v>
      </c>
      <c r="I1352" t="s">
        <v>28</v>
      </c>
      <c r="J1352" t="s">
        <v>84</v>
      </c>
      <c r="K1352" t="s">
        <v>154</v>
      </c>
      <c r="L1352" t="s">
        <v>44</v>
      </c>
      <c r="M1352" t="s">
        <v>117</v>
      </c>
      <c r="N1352" s="2">
        <v>41568</v>
      </c>
      <c r="O1352" s="2">
        <v>41569</v>
      </c>
      <c r="P1352">
        <v>26</v>
      </c>
      <c r="Q1352" s="1">
        <v>0.08</v>
      </c>
      <c r="R1352">
        <v>6.08</v>
      </c>
      <c r="S1352">
        <v>1.17</v>
      </c>
      <c r="T1352">
        <f t="shared" si="21"/>
        <v>158.08000000000001</v>
      </c>
    </row>
    <row r="1353" spans="1:20" x14ac:dyDescent="0.3">
      <c r="A1353">
        <v>1352</v>
      </c>
      <c r="B1353">
        <v>87111</v>
      </c>
      <c r="C1353" t="s">
        <v>626</v>
      </c>
      <c r="D1353" t="s">
        <v>20</v>
      </c>
      <c r="E1353" t="s">
        <v>21</v>
      </c>
      <c r="F1353" t="s">
        <v>47</v>
      </c>
      <c r="G1353" t="s">
        <v>32</v>
      </c>
      <c r="H1353" t="s">
        <v>33</v>
      </c>
      <c r="I1353" t="s">
        <v>28</v>
      </c>
      <c r="J1353" t="s">
        <v>84</v>
      </c>
      <c r="K1353" t="s">
        <v>1108</v>
      </c>
      <c r="L1353" t="s">
        <v>26</v>
      </c>
      <c r="M1353" t="s">
        <v>114</v>
      </c>
      <c r="N1353" s="2">
        <v>40909</v>
      </c>
      <c r="O1353" s="2">
        <v>40910</v>
      </c>
      <c r="P1353">
        <v>3</v>
      </c>
      <c r="Q1353" s="1">
        <v>0.01</v>
      </c>
      <c r="R1353">
        <v>5.98</v>
      </c>
      <c r="S1353">
        <v>4.38</v>
      </c>
      <c r="T1353">
        <f t="shared" si="21"/>
        <v>17.940000000000001</v>
      </c>
    </row>
    <row r="1354" spans="1:20" x14ac:dyDescent="0.3">
      <c r="A1354">
        <v>1353</v>
      </c>
      <c r="B1354">
        <v>87111</v>
      </c>
      <c r="C1354" t="s">
        <v>626</v>
      </c>
      <c r="D1354" t="s">
        <v>20</v>
      </c>
      <c r="E1354" t="s">
        <v>39</v>
      </c>
      <c r="F1354" t="s">
        <v>47</v>
      </c>
      <c r="G1354" t="s">
        <v>32</v>
      </c>
      <c r="H1354" t="s">
        <v>61</v>
      </c>
      <c r="I1354" t="s">
        <v>28</v>
      </c>
      <c r="J1354" t="s">
        <v>84</v>
      </c>
      <c r="K1354" t="s">
        <v>172</v>
      </c>
      <c r="L1354" t="s">
        <v>192</v>
      </c>
      <c r="M1354" t="s">
        <v>167</v>
      </c>
      <c r="N1354" s="2">
        <v>40909</v>
      </c>
      <c r="O1354" s="2">
        <v>40911</v>
      </c>
      <c r="P1354">
        <v>6</v>
      </c>
      <c r="Q1354" s="1">
        <v>0.06</v>
      </c>
      <c r="R1354">
        <v>40.99</v>
      </c>
      <c r="S1354">
        <v>19.989999999999998</v>
      </c>
      <c r="T1354">
        <f t="shared" si="21"/>
        <v>245.94</v>
      </c>
    </row>
    <row r="1355" spans="1:20" x14ac:dyDescent="0.3">
      <c r="A1355">
        <v>1354</v>
      </c>
      <c r="B1355">
        <v>87557</v>
      </c>
      <c r="C1355" t="s">
        <v>515</v>
      </c>
      <c r="D1355" t="s">
        <v>578</v>
      </c>
      <c r="E1355" t="s">
        <v>187</v>
      </c>
      <c r="F1355" t="s">
        <v>31</v>
      </c>
      <c r="G1355" t="s">
        <v>93</v>
      </c>
      <c r="H1355" t="s">
        <v>219</v>
      </c>
      <c r="I1355" t="s">
        <v>28</v>
      </c>
      <c r="J1355" t="s">
        <v>84</v>
      </c>
      <c r="K1355" t="s">
        <v>282</v>
      </c>
      <c r="L1355" t="s">
        <v>283</v>
      </c>
      <c r="M1355" t="s">
        <v>35</v>
      </c>
      <c r="N1355" s="2">
        <v>40596</v>
      </c>
      <c r="O1355" s="2">
        <v>40597</v>
      </c>
      <c r="P1355">
        <v>12</v>
      </c>
      <c r="Q1355" s="1">
        <v>0</v>
      </c>
      <c r="R1355">
        <v>90.98</v>
      </c>
      <c r="S1355">
        <v>30</v>
      </c>
      <c r="T1355">
        <f t="shared" si="21"/>
        <v>1091.76</v>
      </c>
    </row>
    <row r="1356" spans="1:20" x14ac:dyDescent="0.3">
      <c r="A1356">
        <v>1355</v>
      </c>
      <c r="B1356">
        <v>87557</v>
      </c>
      <c r="C1356" t="s">
        <v>515</v>
      </c>
      <c r="D1356" t="s">
        <v>20</v>
      </c>
      <c r="E1356" t="s">
        <v>39</v>
      </c>
      <c r="F1356" t="s">
        <v>31</v>
      </c>
      <c r="G1356" t="s">
        <v>93</v>
      </c>
      <c r="H1356" t="s">
        <v>61</v>
      </c>
      <c r="I1356" t="s">
        <v>28</v>
      </c>
      <c r="J1356" t="s">
        <v>84</v>
      </c>
      <c r="K1356" t="s">
        <v>138</v>
      </c>
      <c r="L1356" t="s">
        <v>192</v>
      </c>
      <c r="M1356" t="s">
        <v>35</v>
      </c>
      <c r="N1356" s="2">
        <v>40596</v>
      </c>
      <c r="O1356" s="2">
        <v>40598</v>
      </c>
      <c r="P1356">
        <v>10</v>
      </c>
      <c r="Q1356" s="1">
        <v>0.04</v>
      </c>
      <c r="R1356">
        <v>20.98</v>
      </c>
      <c r="S1356">
        <v>5.42</v>
      </c>
      <c r="T1356">
        <f t="shared" si="21"/>
        <v>209.8</v>
      </c>
    </row>
    <row r="1357" spans="1:20" x14ac:dyDescent="0.3">
      <c r="A1357">
        <v>1356</v>
      </c>
      <c r="B1357">
        <v>87571</v>
      </c>
      <c r="C1357" t="s">
        <v>690</v>
      </c>
      <c r="D1357" t="s">
        <v>578</v>
      </c>
      <c r="E1357" t="s">
        <v>187</v>
      </c>
      <c r="F1357" t="s">
        <v>31</v>
      </c>
      <c r="G1357" t="s">
        <v>41</v>
      </c>
      <c r="H1357" t="s">
        <v>225</v>
      </c>
      <c r="I1357" t="s">
        <v>28</v>
      </c>
      <c r="J1357" t="s">
        <v>84</v>
      </c>
      <c r="K1357" t="s">
        <v>170</v>
      </c>
      <c r="L1357" t="s">
        <v>330</v>
      </c>
      <c r="M1357" t="s">
        <v>35</v>
      </c>
      <c r="N1357" s="2">
        <v>40568</v>
      </c>
      <c r="O1357" s="2">
        <v>40570</v>
      </c>
      <c r="P1357">
        <v>8</v>
      </c>
      <c r="Q1357" s="1">
        <v>0.1</v>
      </c>
      <c r="R1357">
        <v>100.98</v>
      </c>
      <c r="S1357">
        <v>57.38</v>
      </c>
      <c r="T1357">
        <f t="shared" si="21"/>
        <v>807.84</v>
      </c>
    </row>
    <row r="1358" spans="1:20" x14ac:dyDescent="0.3">
      <c r="A1358">
        <v>1357</v>
      </c>
      <c r="B1358">
        <v>87571</v>
      </c>
      <c r="C1358" t="s">
        <v>690</v>
      </c>
      <c r="D1358" t="s">
        <v>20</v>
      </c>
      <c r="E1358" t="s">
        <v>39</v>
      </c>
      <c r="F1358" t="s">
        <v>31</v>
      </c>
      <c r="G1358" t="s">
        <v>41</v>
      </c>
      <c r="H1358" t="s">
        <v>89</v>
      </c>
      <c r="I1358" t="s">
        <v>28</v>
      </c>
      <c r="J1358" t="s">
        <v>84</v>
      </c>
      <c r="K1358" t="s">
        <v>43</v>
      </c>
      <c r="L1358" t="s">
        <v>192</v>
      </c>
      <c r="M1358" t="s">
        <v>139</v>
      </c>
      <c r="N1358" s="2">
        <v>40568</v>
      </c>
      <c r="O1358" s="2">
        <v>40569</v>
      </c>
      <c r="P1358">
        <v>1</v>
      </c>
      <c r="Q1358" s="1">
        <v>0.01</v>
      </c>
      <c r="R1358">
        <v>6.68</v>
      </c>
      <c r="S1358">
        <v>5.66</v>
      </c>
      <c r="T1358">
        <f t="shared" si="21"/>
        <v>6.68</v>
      </c>
    </row>
    <row r="1359" spans="1:20" x14ac:dyDescent="0.3">
      <c r="A1359">
        <v>1358</v>
      </c>
      <c r="B1359">
        <v>87571</v>
      </c>
      <c r="C1359" t="s">
        <v>2417</v>
      </c>
      <c r="D1359" t="s">
        <v>20</v>
      </c>
      <c r="E1359" t="s">
        <v>39</v>
      </c>
      <c r="F1359" t="s">
        <v>31</v>
      </c>
      <c r="G1359" t="s">
        <v>41</v>
      </c>
      <c r="H1359" t="s">
        <v>78</v>
      </c>
      <c r="I1359" t="s">
        <v>28</v>
      </c>
      <c r="J1359" t="s">
        <v>84</v>
      </c>
      <c r="K1359" t="s">
        <v>145</v>
      </c>
      <c r="L1359" t="s">
        <v>192</v>
      </c>
      <c r="M1359" t="s">
        <v>139</v>
      </c>
      <c r="N1359" s="2">
        <v>40568</v>
      </c>
      <c r="O1359" s="2">
        <v>40568</v>
      </c>
      <c r="P1359">
        <v>3</v>
      </c>
      <c r="Q1359" s="1">
        <v>0.01</v>
      </c>
      <c r="R1359">
        <v>120.33</v>
      </c>
      <c r="S1359">
        <v>19.989999999999998</v>
      </c>
      <c r="T1359">
        <f t="shared" si="21"/>
        <v>360.99</v>
      </c>
    </row>
    <row r="1360" spans="1:20" x14ac:dyDescent="0.3">
      <c r="A1360">
        <v>1359</v>
      </c>
      <c r="B1360">
        <v>87576</v>
      </c>
      <c r="C1360" t="s">
        <v>346</v>
      </c>
      <c r="D1360" t="s">
        <v>20</v>
      </c>
      <c r="E1360" t="s">
        <v>39</v>
      </c>
      <c r="F1360" t="s">
        <v>40</v>
      </c>
      <c r="G1360" t="s">
        <v>41</v>
      </c>
      <c r="H1360" t="s">
        <v>54</v>
      </c>
      <c r="I1360" t="s">
        <v>28</v>
      </c>
      <c r="J1360" t="s">
        <v>84</v>
      </c>
      <c r="K1360" t="s">
        <v>181</v>
      </c>
      <c r="L1360" t="s">
        <v>192</v>
      </c>
      <c r="M1360" t="s">
        <v>99</v>
      </c>
      <c r="N1360" s="2">
        <v>41115</v>
      </c>
      <c r="O1360" s="2">
        <v>41117</v>
      </c>
      <c r="P1360">
        <v>5</v>
      </c>
      <c r="Q1360" s="1">
        <v>0.05</v>
      </c>
      <c r="R1360">
        <v>7.45</v>
      </c>
      <c r="S1360">
        <v>6.28</v>
      </c>
      <c r="T1360">
        <f t="shared" si="21"/>
        <v>37.25</v>
      </c>
    </row>
    <row r="1361" spans="1:20" x14ac:dyDescent="0.3">
      <c r="A1361">
        <v>1360</v>
      </c>
      <c r="B1361">
        <v>87580</v>
      </c>
      <c r="C1361" t="s">
        <v>1466</v>
      </c>
      <c r="D1361" t="s">
        <v>20</v>
      </c>
      <c r="E1361" t="s">
        <v>39</v>
      </c>
      <c r="F1361" t="s">
        <v>40</v>
      </c>
      <c r="G1361" t="s">
        <v>48</v>
      </c>
      <c r="H1361" t="s">
        <v>54</v>
      </c>
      <c r="I1361" t="s">
        <v>28</v>
      </c>
      <c r="J1361" t="s">
        <v>84</v>
      </c>
      <c r="K1361" t="s">
        <v>248</v>
      </c>
      <c r="L1361" t="s">
        <v>192</v>
      </c>
      <c r="M1361" t="s">
        <v>393</v>
      </c>
      <c r="N1361" s="2">
        <v>40722</v>
      </c>
      <c r="O1361" s="2">
        <v>40722</v>
      </c>
      <c r="P1361">
        <v>12</v>
      </c>
      <c r="Q1361" s="1">
        <v>0.1</v>
      </c>
      <c r="R1361">
        <v>5.98</v>
      </c>
      <c r="S1361">
        <v>1.49</v>
      </c>
      <c r="T1361">
        <f t="shared" si="21"/>
        <v>71.760000000000005</v>
      </c>
    </row>
    <row r="1362" spans="1:20" x14ac:dyDescent="0.3">
      <c r="A1362">
        <v>1361</v>
      </c>
      <c r="B1362">
        <v>87596</v>
      </c>
      <c r="C1362" t="s">
        <v>902</v>
      </c>
      <c r="D1362" t="s">
        <v>20</v>
      </c>
      <c r="E1362" t="s">
        <v>39</v>
      </c>
      <c r="F1362" t="s">
        <v>47</v>
      </c>
      <c r="G1362" t="s">
        <v>48</v>
      </c>
      <c r="H1362" t="s">
        <v>94</v>
      </c>
      <c r="I1362" t="s">
        <v>28</v>
      </c>
      <c r="J1362" t="s">
        <v>84</v>
      </c>
      <c r="K1362" t="s">
        <v>189</v>
      </c>
      <c r="L1362" t="s">
        <v>192</v>
      </c>
      <c r="M1362" t="s">
        <v>117</v>
      </c>
      <c r="N1362" s="2">
        <v>41155</v>
      </c>
      <c r="O1362" s="2">
        <v>41157</v>
      </c>
      <c r="P1362">
        <v>3</v>
      </c>
      <c r="Q1362" s="1">
        <v>0.05</v>
      </c>
      <c r="R1362">
        <v>3.8</v>
      </c>
      <c r="S1362">
        <v>1.49</v>
      </c>
      <c r="T1362">
        <f t="shared" si="21"/>
        <v>11.399999999999999</v>
      </c>
    </row>
    <row r="1363" spans="1:20" x14ac:dyDescent="0.3">
      <c r="A1363">
        <v>1362</v>
      </c>
      <c r="B1363">
        <v>87609</v>
      </c>
      <c r="C1363" t="s">
        <v>1084</v>
      </c>
      <c r="D1363" t="s">
        <v>20</v>
      </c>
      <c r="E1363" t="s">
        <v>187</v>
      </c>
      <c r="F1363" t="s">
        <v>31</v>
      </c>
      <c r="G1363" t="s">
        <v>41</v>
      </c>
      <c r="H1363" t="s">
        <v>217</v>
      </c>
      <c r="I1363" t="s">
        <v>28</v>
      </c>
      <c r="J1363" t="s">
        <v>84</v>
      </c>
      <c r="K1363" t="s">
        <v>248</v>
      </c>
      <c r="L1363" t="s">
        <v>192</v>
      </c>
      <c r="M1363" t="s">
        <v>146</v>
      </c>
      <c r="N1363" s="2">
        <v>41030</v>
      </c>
      <c r="O1363" s="2">
        <v>41031</v>
      </c>
      <c r="P1363">
        <v>12</v>
      </c>
      <c r="Q1363" s="1">
        <v>0.01</v>
      </c>
      <c r="R1363">
        <v>40.89</v>
      </c>
      <c r="S1363">
        <v>18.98</v>
      </c>
      <c r="T1363">
        <f t="shared" si="21"/>
        <v>490.68</v>
      </c>
    </row>
    <row r="1364" spans="1:20" x14ac:dyDescent="0.3">
      <c r="A1364">
        <v>1363</v>
      </c>
      <c r="B1364">
        <v>87613</v>
      </c>
      <c r="C1364" t="s">
        <v>2449</v>
      </c>
      <c r="D1364" t="s">
        <v>20</v>
      </c>
      <c r="E1364" t="s">
        <v>39</v>
      </c>
      <c r="F1364" t="s">
        <v>31</v>
      </c>
      <c r="G1364" t="s">
        <v>48</v>
      </c>
      <c r="H1364" t="s">
        <v>49</v>
      </c>
      <c r="I1364" t="s">
        <v>28</v>
      </c>
      <c r="J1364" t="s">
        <v>84</v>
      </c>
      <c r="K1364" t="s">
        <v>138</v>
      </c>
      <c r="L1364" t="s">
        <v>192</v>
      </c>
      <c r="M1364" t="s">
        <v>35</v>
      </c>
      <c r="N1364" s="2">
        <v>40891</v>
      </c>
      <c r="O1364" s="2">
        <v>40893</v>
      </c>
      <c r="P1364">
        <v>6</v>
      </c>
      <c r="Q1364" s="1">
        <v>0.09</v>
      </c>
      <c r="R1364">
        <v>140.85</v>
      </c>
      <c r="S1364">
        <v>19.989999999999998</v>
      </c>
      <c r="T1364">
        <f t="shared" si="21"/>
        <v>845.09999999999991</v>
      </c>
    </row>
    <row r="1365" spans="1:20" x14ac:dyDescent="0.3">
      <c r="A1365">
        <v>1364</v>
      </c>
      <c r="B1365">
        <v>87621</v>
      </c>
      <c r="C1365" t="s">
        <v>1376</v>
      </c>
      <c r="D1365" t="s">
        <v>20</v>
      </c>
      <c r="E1365" t="s">
        <v>39</v>
      </c>
      <c r="F1365" t="s">
        <v>47</v>
      </c>
      <c r="G1365" t="s">
        <v>48</v>
      </c>
      <c r="H1365" t="s">
        <v>78</v>
      </c>
      <c r="I1365" t="s">
        <v>28</v>
      </c>
      <c r="J1365" t="s">
        <v>84</v>
      </c>
      <c r="K1365" t="s">
        <v>181</v>
      </c>
      <c r="L1365" t="s">
        <v>192</v>
      </c>
      <c r="M1365" t="s">
        <v>114</v>
      </c>
      <c r="N1365" s="2">
        <v>40692</v>
      </c>
      <c r="O1365" s="2">
        <v>40699</v>
      </c>
      <c r="P1365">
        <v>11</v>
      </c>
      <c r="Q1365" s="1">
        <v>0.09</v>
      </c>
      <c r="R1365">
        <v>5.78</v>
      </c>
      <c r="S1365">
        <v>4.96</v>
      </c>
      <c r="T1365">
        <f t="shared" si="21"/>
        <v>63.580000000000005</v>
      </c>
    </row>
    <row r="1366" spans="1:20" x14ac:dyDescent="0.3">
      <c r="A1366">
        <v>1365</v>
      </c>
      <c r="B1366">
        <v>87637</v>
      </c>
      <c r="C1366" t="s">
        <v>1528</v>
      </c>
      <c r="D1366" t="s">
        <v>20</v>
      </c>
      <c r="E1366" t="s">
        <v>39</v>
      </c>
      <c r="F1366" t="s">
        <v>31</v>
      </c>
      <c r="G1366" t="s">
        <v>23</v>
      </c>
      <c r="H1366" t="s">
        <v>89</v>
      </c>
      <c r="I1366" t="s">
        <v>28</v>
      </c>
      <c r="J1366" t="s">
        <v>84</v>
      </c>
      <c r="K1366" t="s">
        <v>82</v>
      </c>
      <c r="L1366" t="s">
        <v>192</v>
      </c>
      <c r="M1366" t="s">
        <v>214</v>
      </c>
      <c r="N1366" s="2">
        <v>40774</v>
      </c>
      <c r="O1366" s="2">
        <v>40776</v>
      </c>
      <c r="P1366">
        <v>16</v>
      </c>
      <c r="Q1366" s="1">
        <v>0.08</v>
      </c>
      <c r="R1366">
        <v>14.81</v>
      </c>
      <c r="S1366">
        <v>13.32</v>
      </c>
      <c r="T1366">
        <f t="shared" si="21"/>
        <v>236.96</v>
      </c>
    </row>
    <row r="1367" spans="1:20" x14ac:dyDescent="0.3">
      <c r="A1367">
        <v>1366</v>
      </c>
      <c r="B1367">
        <v>86591</v>
      </c>
      <c r="C1367" t="s">
        <v>707</v>
      </c>
      <c r="D1367" t="s">
        <v>20</v>
      </c>
      <c r="E1367" t="s">
        <v>187</v>
      </c>
      <c r="F1367" t="s">
        <v>40</v>
      </c>
      <c r="G1367" t="s">
        <v>23</v>
      </c>
      <c r="H1367" t="s">
        <v>188</v>
      </c>
      <c r="I1367" t="s">
        <v>28</v>
      </c>
      <c r="J1367" t="s">
        <v>84</v>
      </c>
      <c r="K1367" t="s">
        <v>98</v>
      </c>
      <c r="L1367" t="s">
        <v>706</v>
      </c>
      <c r="M1367" t="s">
        <v>393</v>
      </c>
      <c r="N1367" s="2">
        <v>40194</v>
      </c>
      <c r="O1367" s="2">
        <v>40196</v>
      </c>
      <c r="P1367">
        <v>2</v>
      </c>
      <c r="Q1367" s="1">
        <v>0.02</v>
      </c>
      <c r="R1367">
        <v>110.98</v>
      </c>
      <c r="S1367">
        <v>13.99</v>
      </c>
      <c r="T1367">
        <f t="shared" si="21"/>
        <v>221.96</v>
      </c>
    </row>
    <row r="1368" spans="1:20" x14ac:dyDescent="0.3">
      <c r="A1368">
        <v>1367</v>
      </c>
      <c r="B1368">
        <v>86591</v>
      </c>
      <c r="C1368" t="s">
        <v>707</v>
      </c>
      <c r="D1368" t="s">
        <v>20</v>
      </c>
      <c r="E1368" t="s">
        <v>39</v>
      </c>
      <c r="F1368" t="s">
        <v>40</v>
      </c>
      <c r="G1368" t="s">
        <v>23</v>
      </c>
      <c r="H1368" t="s">
        <v>94</v>
      </c>
      <c r="I1368" t="s">
        <v>28</v>
      </c>
      <c r="J1368" t="s">
        <v>84</v>
      </c>
      <c r="K1368" t="s">
        <v>289</v>
      </c>
      <c r="L1368" t="s">
        <v>44</v>
      </c>
      <c r="M1368" t="s">
        <v>125</v>
      </c>
      <c r="N1368" s="2">
        <v>40194</v>
      </c>
      <c r="O1368" s="2">
        <v>40196</v>
      </c>
      <c r="P1368">
        <v>8</v>
      </c>
      <c r="Q1368" s="1">
        <v>0.01</v>
      </c>
      <c r="R1368">
        <v>8.01</v>
      </c>
      <c r="S1368">
        <v>2.87</v>
      </c>
      <c r="T1368">
        <f t="shared" si="21"/>
        <v>64.08</v>
      </c>
    </row>
    <row r="1369" spans="1:20" x14ac:dyDescent="0.3">
      <c r="A1369">
        <v>1368</v>
      </c>
      <c r="B1369">
        <v>86867</v>
      </c>
      <c r="C1369" t="s">
        <v>1732</v>
      </c>
      <c r="D1369" t="s">
        <v>20</v>
      </c>
      <c r="E1369" t="s">
        <v>39</v>
      </c>
      <c r="F1369" t="s">
        <v>31</v>
      </c>
      <c r="G1369" t="s">
        <v>32</v>
      </c>
      <c r="H1369" t="s">
        <v>42</v>
      </c>
      <c r="I1369" t="s">
        <v>28</v>
      </c>
      <c r="J1369" t="s">
        <v>84</v>
      </c>
      <c r="K1369" t="s">
        <v>228</v>
      </c>
      <c r="L1369" t="s">
        <v>192</v>
      </c>
      <c r="M1369" t="s">
        <v>631</v>
      </c>
      <c r="N1369" s="2">
        <v>40248</v>
      </c>
      <c r="O1369" s="2">
        <v>40249</v>
      </c>
      <c r="P1369">
        <v>9</v>
      </c>
      <c r="Q1369" s="1">
        <v>0.06</v>
      </c>
      <c r="R1369">
        <v>8.6</v>
      </c>
      <c r="S1369">
        <v>6.19</v>
      </c>
      <c r="T1369">
        <f t="shared" si="21"/>
        <v>77.399999999999991</v>
      </c>
    </row>
    <row r="1370" spans="1:20" x14ac:dyDescent="0.3">
      <c r="A1370">
        <v>1369</v>
      </c>
      <c r="B1370">
        <v>87648</v>
      </c>
      <c r="C1370" t="s">
        <v>579</v>
      </c>
      <c r="D1370" t="s">
        <v>38</v>
      </c>
      <c r="E1370" t="s">
        <v>39</v>
      </c>
      <c r="F1370" t="s">
        <v>40</v>
      </c>
      <c r="G1370" t="s">
        <v>93</v>
      </c>
      <c r="H1370" t="s">
        <v>54</v>
      </c>
      <c r="I1370" t="s">
        <v>28</v>
      </c>
      <c r="J1370" t="s">
        <v>84</v>
      </c>
      <c r="K1370" t="s">
        <v>154</v>
      </c>
      <c r="L1370" t="s">
        <v>192</v>
      </c>
      <c r="M1370" t="s">
        <v>45</v>
      </c>
      <c r="N1370" s="2">
        <v>40844</v>
      </c>
      <c r="O1370" s="2">
        <v>40846</v>
      </c>
      <c r="P1370">
        <v>9</v>
      </c>
      <c r="Q1370" s="1">
        <v>0.01</v>
      </c>
      <c r="R1370">
        <v>2.84</v>
      </c>
      <c r="S1370">
        <v>5.44</v>
      </c>
      <c r="T1370">
        <f t="shared" si="21"/>
        <v>25.56</v>
      </c>
    </row>
    <row r="1371" spans="1:20" x14ac:dyDescent="0.3">
      <c r="A1371">
        <v>1370</v>
      </c>
      <c r="B1371">
        <v>86190</v>
      </c>
      <c r="C1371" t="s">
        <v>872</v>
      </c>
      <c r="D1371" t="s">
        <v>578</v>
      </c>
      <c r="E1371" t="s">
        <v>21</v>
      </c>
      <c r="F1371" t="s">
        <v>22</v>
      </c>
      <c r="G1371" t="s">
        <v>32</v>
      </c>
      <c r="H1371" t="s">
        <v>203</v>
      </c>
      <c r="I1371" t="s">
        <v>28</v>
      </c>
      <c r="J1371" t="s">
        <v>84</v>
      </c>
      <c r="K1371" t="s">
        <v>198</v>
      </c>
      <c r="L1371" t="s">
        <v>283</v>
      </c>
      <c r="M1371" t="s">
        <v>331</v>
      </c>
      <c r="N1371" s="2">
        <v>40411</v>
      </c>
      <c r="O1371" s="2">
        <v>40411</v>
      </c>
      <c r="P1371">
        <v>6</v>
      </c>
      <c r="Q1371" s="1">
        <v>7.0000000000000007E-2</v>
      </c>
      <c r="R1371">
        <v>2036.48</v>
      </c>
      <c r="S1371">
        <v>14.7</v>
      </c>
      <c r="T1371">
        <f t="shared" si="21"/>
        <v>12218.880000000001</v>
      </c>
    </row>
    <row r="1372" spans="1:20" x14ac:dyDescent="0.3">
      <c r="A1372">
        <v>1371</v>
      </c>
      <c r="B1372">
        <v>87660</v>
      </c>
      <c r="C1372" t="s">
        <v>1941</v>
      </c>
      <c r="D1372" t="s">
        <v>38</v>
      </c>
      <c r="E1372" t="s">
        <v>39</v>
      </c>
      <c r="F1372" t="s">
        <v>47</v>
      </c>
      <c r="G1372" t="s">
        <v>48</v>
      </c>
      <c r="H1372" t="s">
        <v>54</v>
      </c>
      <c r="I1372" t="s">
        <v>28</v>
      </c>
      <c r="J1372" t="s">
        <v>84</v>
      </c>
      <c r="K1372" t="s">
        <v>136</v>
      </c>
      <c r="L1372" t="s">
        <v>192</v>
      </c>
      <c r="M1372" t="s">
        <v>160</v>
      </c>
      <c r="N1372" s="2">
        <v>41162</v>
      </c>
      <c r="O1372" s="2">
        <v>41165</v>
      </c>
      <c r="P1372">
        <v>7</v>
      </c>
      <c r="Q1372" s="1">
        <v>7.0000000000000007E-2</v>
      </c>
      <c r="R1372">
        <v>22.84</v>
      </c>
      <c r="S1372">
        <v>5.47</v>
      </c>
      <c r="T1372">
        <f t="shared" si="21"/>
        <v>159.88</v>
      </c>
    </row>
    <row r="1373" spans="1:20" x14ac:dyDescent="0.3">
      <c r="A1373">
        <v>1372</v>
      </c>
      <c r="B1373">
        <v>87673</v>
      </c>
      <c r="C1373" t="s">
        <v>1204</v>
      </c>
      <c r="D1373" t="s">
        <v>20</v>
      </c>
      <c r="E1373" t="s">
        <v>39</v>
      </c>
      <c r="F1373" t="s">
        <v>31</v>
      </c>
      <c r="G1373" t="s">
        <v>41</v>
      </c>
      <c r="H1373" t="s">
        <v>61</v>
      </c>
      <c r="I1373" t="s">
        <v>28</v>
      </c>
      <c r="J1373" t="s">
        <v>84</v>
      </c>
      <c r="K1373" t="s">
        <v>138</v>
      </c>
      <c r="L1373" t="s">
        <v>192</v>
      </c>
      <c r="M1373" t="s">
        <v>143</v>
      </c>
      <c r="N1373" s="2">
        <v>40738</v>
      </c>
      <c r="O1373" s="2">
        <v>40741</v>
      </c>
      <c r="P1373">
        <v>6</v>
      </c>
      <c r="Q1373" s="1">
        <v>0.06</v>
      </c>
      <c r="R1373">
        <v>14.48</v>
      </c>
      <c r="S1373">
        <v>6.46</v>
      </c>
      <c r="T1373">
        <f t="shared" si="21"/>
        <v>86.88</v>
      </c>
    </row>
    <row r="1374" spans="1:20" x14ac:dyDescent="0.3">
      <c r="A1374">
        <v>1373</v>
      </c>
      <c r="B1374">
        <v>87673</v>
      </c>
      <c r="C1374" t="s">
        <v>1204</v>
      </c>
      <c r="D1374" t="s">
        <v>20</v>
      </c>
      <c r="E1374" t="s">
        <v>21</v>
      </c>
      <c r="F1374" t="s">
        <v>31</v>
      </c>
      <c r="G1374" t="s">
        <v>41</v>
      </c>
      <c r="H1374" t="s">
        <v>206</v>
      </c>
      <c r="I1374" t="s">
        <v>28</v>
      </c>
      <c r="J1374" t="s">
        <v>84</v>
      </c>
      <c r="K1374" t="s">
        <v>1138</v>
      </c>
      <c r="L1374" t="s">
        <v>26</v>
      </c>
      <c r="M1374" t="s">
        <v>143</v>
      </c>
      <c r="N1374" s="2">
        <v>40738</v>
      </c>
      <c r="O1374" s="2">
        <v>40740</v>
      </c>
      <c r="P1374">
        <v>7</v>
      </c>
      <c r="Q1374" s="1">
        <v>0.01</v>
      </c>
      <c r="R1374">
        <v>35.99</v>
      </c>
      <c r="S1374">
        <v>0.99</v>
      </c>
      <c r="T1374">
        <f t="shared" si="21"/>
        <v>251.93</v>
      </c>
    </row>
    <row r="1375" spans="1:20" x14ac:dyDescent="0.3">
      <c r="A1375">
        <v>1374</v>
      </c>
      <c r="B1375">
        <v>87562</v>
      </c>
      <c r="C1375" t="s">
        <v>515</v>
      </c>
      <c r="D1375" t="s">
        <v>20</v>
      </c>
      <c r="E1375" t="s">
        <v>21</v>
      </c>
      <c r="F1375" t="s">
        <v>31</v>
      </c>
      <c r="G1375" t="s">
        <v>23</v>
      </c>
      <c r="H1375" t="s">
        <v>33</v>
      </c>
      <c r="I1375" t="s">
        <v>28</v>
      </c>
      <c r="J1375" t="s">
        <v>84</v>
      </c>
      <c r="K1375" t="s">
        <v>204</v>
      </c>
      <c r="L1375" t="s">
        <v>26</v>
      </c>
      <c r="M1375" t="s">
        <v>35</v>
      </c>
      <c r="N1375" s="2">
        <v>41083</v>
      </c>
      <c r="O1375" s="2">
        <v>41085</v>
      </c>
      <c r="P1375">
        <v>12</v>
      </c>
      <c r="Q1375" s="1">
        <v>0.04</v>
      </c>
      <c r="R1375">
        <v>39.479999999999997</v>
      </c>
      <c r="S1375">
        <v>1.99</v>
      </c>
      <c r="T1375">
        <f t="shared" si="21"/>
        <v>473.76</v>
      </c>
    </row>
    <row r="1376" spans="1:20" x14ac:dyDescent="0.3">
      <c r="A1376">
        <v>1375</v>
      </c>
      <c r="B1376">
        <v>87676</v>
      </c>
      <c r="C1376" t="s">
        <v>2399</v>
      </c>
      <c r="D1376" t="s">
        <v>20</v>
      </c>
      <c r="E1376" t="s">
        <v>187</v>
      </c>
      <c r="F1376" t="s">
        <v>22</v>
      </c>
      <c r="G1376" t="s">
        <v>23</v>
      </c>
      <c r="H1376" t="s">
        <v>219</v>
      </c>
      <c r="I1376" t="s">
        <v>28</v>
      </c>
      <c r="J1376" t="s">
        <v>84</v>
      </c>
      <c r="K1376" t="s">
        <v>221</v>
      </c>
      <c r="L1376" t="s">
        <v>706</v>
      </c>
      <c r="M1376" t="s">
        <v>27</v>
      </c>
      <c r="N1376" s="2">
        <v>40242</v>
      </c>
      <c r="O1376" s="2">
        <v>40243</v>
      </c>
      <c r="P1376">
        <v>6</v>
      </c>
      <c r="Q1376" s="1">
        <v>0.05</v>
      </c>
      <c r="R1376">
        <v>107.53</v>
      </c>
      <c r="S1376">
        <v>5.81</v>
      </c>
      <c r="T1376">
        <f t="shared" si="21"/>
        <v>645.18000000000006</v>
      </c>
    </row>
    <row r="1377" spans="1:20" x14ac:dyDescent="0.3">
      <c r="A1377">
        <v>1376</v>
      </c>
      <c r="B1377">
        <v>86442</v>
      </c>
      <c r="C1377" t="s">
        <v>406</v>
      </c>
      <c r="D1377" t="s">
        <v>578</v>
      </c>
      <c r="E1377" t="s">
        <v>21</v>
      </c>
      <c r="F1377" t="s">
        <v>31</v>
      </c>
      <c r="G1377" t="s">
        <v>32</v>
      </c>
      <c r="H1377" t="s">
        <v>24</v>
      </c>
      <c r="I1377" t="s">
        <v>28</v>
      </c>
      <c r="J1377" t="s">
        <v>84</v>
      </c>
      <c r="K1377" t="s">
        <v>409</v>
      </c>
      <c r="L1377" t="s">
        <v>283</v>
      </c>
      <c r="M1377" t="s">
        <v>69</v>
      </c>
      <c r="N1377" s="2">
        <v>41105</v>
      </c>
      <c r="O1377" s="2">
        <v>41106</v>
      </c>
      <c r="P1377">
        <v>10</v>
      </c>
      <c r="Q1377" s="1">
        <v>0.09</v>
      </c>
      <c r="R1377">
        <v>145.44999999999999</v>
      </c>
      <c r="S1377">
        <v>17.850000000000001</v>
      </c>
      <c r="T1377">
        <f t="shared" si="21"/>
        <v>1454.5</v>
      </c>
    </row>
    <row r="1378" spans="1:20" x14ac:dyDescent="0.3">
      <c r="A1378">
        <v>1377</v>
      </c>
      <c r="B1378">
        <v>87699</v>
      </c>
      <c r="C1378" t="s">
        <v>2378</v>
      </c>
      <c r="D1378" t="s">
        <v>20</v>
      </c>
      <c r="E1378" t="s">
        <v>21</v>
      </c>
      <c r="F1378" t="s">
        <v>22</v>
      </c>
      <c r="G1378" t="s">
        <v>23</v>
      </c>
      <c r="H1378" t="s">
        <v>24</v>
      </c>
      <c r="I1378" t="s">
        <v>28</v>
      </c>
      <c r="J1378" t="s">
        <v>84</v>
      </c>
      <c r="K1378" t="s">
        <v>1243</v>
      </c>
      <c r="L1378" t="s">
        <v>192</v>
      </c>
      <c r="M1378" t="s">
        <v>398</v>
      </c>
      <c r="N1378" s="2">
        <v>41512</v>
      </c>
      <c r="O1378" s="2">
        <v>41514</v>
      </c>
      <c r="P1378">
        <v>11</v>
      </c>
      <c r="Q1378" s="1">
        <v>0.06</v>
      </c>
      <c r="R1378">
        <v>205.99</v>
      </c>
      <c r="S1378">
        <v>5.26</v>
      </c>
      <c r="T1378">
        <f t="shared" si="21"/>
        <v>2265.8900000000003</v>
      </c>
    </row>
    <row r="1379" spans="1:20" x14ac:dyDescent="0.3">
      <c r="A1379">
        <v>1378</v>
      </c>
      <c r="B1379">
        <v>87708</v>
      </c>
      <c r="C1379" t="s">
        <v>277</v>
      </c>
      <c r="D1379" t="s">
        <v>20</v>
      </c>
      <c r="E1379" t="s">
        <v>39</v>
      </c>
      <c r="F1379" t="s">
        <v>47</v>
      </c>
      <c r="G1379" t="s">
        <v>41</v>
      </c>
      <c r="H1379" t="s">
        <v>54</v>
      </c>
      <c r="I1379" t="s">
        <v>28</v>
      </c>
      <c r="J1379" t="s">
        <v>84</v>
      </c>
      <c r="K1379" t="s">
        <v>129</v>
      </c>
      <c r="L1379" t="s">
        <v>192</v>
      </c>
      <c r="M1379" t="s">
        <v>167</v>
      </c>
      <c r="N1379" s="2">
        <v>41500</v>
      </c>
      <c r="O1379" s="2">
        <v>41502</v>
      </c>
      <c r="P1379">
        <v>3</v>
      </c>
      <c r="Q1379" s="1">
        <v>0.04</v>
      </c>
      <c r="R1379">
        <v>3.36</v>
      </c>
      <c r="S1379">
        <v>6.27</v>
      </c>
      <c r="T1379">
        <f t="shared" si="21"/>
        <v>10.08</v>
      </c>
    </row>
    <row r="1380" spans="1:20" x14ac:dyDescent="0.3">
      <c r="A1380">
        <v>1379</v>
      </c>
      <c r="B1380">
        <v>86005</v>
      </c>
      <c r="C1380" t="s">
        <v>735</v>
      </c>
      <c r="D1380" t="s">
        <v>20</v>
      </c>
      <c r="E1380" t="s">
        <v>39</v>
      </c>
      <c r="F1380" t="s">
        <v>47</v>
      </c>
      <c r="G1380" t="s">
        <v>93</v>
      </c>
      <c r="H1380" t="s">
        <v>94</v>
      </c>
      <c r="I1380" t="s">
        <v>28</v>
      </c>
      <c r="J1380" t="s">
        <v>84</v>
      </c>
      <c r="K1380" t="s">
        <v>231</v>
      </c>
      <c r="L1380" t="s">
        <v>192</v>
      </c>
      <c r="M1380" t="s">
        <v>117</v>
      </c>
      <c r="N1380" s="2">
        <v>40713</v>
      </c>
      <c r="O1380" s="2">
        <v>40714</v>
      </c>
      <c r="P1380">
        <v>8</v>
      </c>
      <c r="Q1380" s="1">
        <v>0.03</v>
      </c>
      <c r="R1380">
        <v>4.13</v>
      </c>
      <c r="S1380">
        <v>5.34</v>
      </c>
      <c r="T1380">
        <f t="shared" si="21"/>
        <v>33.04</v>
      </c>
    </row>
    <row r="1381" spans="1:20" x14ac:dyDescent="0.3">
      <c r="A1381">
        <v>1380</v>
      </c>
      <c r="B1381">
        <v>86005</v>
      </c>
      <c r="C1381" t="s">
        <v>735</v>
      </c>
      <c r="D1381" t="s">
        <v>20</v>
      </c>
      <c r="E1381" t="s">
        <v>39</v>
      </c>
      <c r="F1381" t="s">
        <v>47</v>
      </c>
      <c r="G1381" t="s">
        <v>93</v>
      </c>
      <c r="H1381" t="s">
        <v>42</v>
      </c>
      <c r="I1381" t="s">
        <v>28</v>
      </c>
      <c r="J1381" t="s">
        <v>84</v>
      </c>
      <c r="K1381" t="s">
        <v>95</v>
      </c>
      <c r="L1381" t="s">
        <v>192</v>
      </c>
      <c r="M1381" t="s">
        <v>134</v>
      </c>
      <c r="N1381" s="2">
        <v>40713</v>
      </c>
      <c r="O1381" s="2">
        <v>40714</v>
      </c>
      <c r="P1381">
        <v>17</v>
      </c>
      <c r="Q1381" s="1">
        <v>0.1</v>
      </c>
      <c r="R1381">
        <v>4.13</v>
      </c>
      <c r="S1381">
        <v>0.5</v>
      </c>
      <c r="T1381">
        <f t="shared" si="21"/>
        <v>70.209999999999994</v>
      </c>
    </row>
    <row r="1382" spans="1:20" x14ac:dyDescent="0.3">
      <c r="A1382">
        <v>1381</v>
      </c>
      <c r="B1382">
        <v>86005</v>
      </c>
      <c r="C1382" t="s">
        <v>735</v>
      </c>
      <c r="D1382" t="s">
        <v>20</v>
      </c>
      <c r="E1382" t="s">
        <v>21</v>
      </c>
      <c r="F1382" t="s">
        <v>47</v>
      </c>
      <c r="G1382" t="s">
        <v>93</v>
      </c>
      <c r="H1382" t="s">
        <v>33</v>
      </c>
      <c r="I1382" t="s">
        <v>28</v>
      </c>
      <c r="J1382" t="s">
        <v>84</v>
      </c>
      <c r="K1382" t="s">
        <v>213</v>
      </c>
      <c r="L1382" t="s">
        <v>706</v>
      </c>
      <c r="M1382" t="s">
        <v>111</v>
      </c>
      <c r="N1382" s="2">
        <v>40713</v>
      </c>
      <c r="O1382" s="2">
        <v>40715</v>
      </c>
      <c r="P1382">
        <v>3</v>
      </c>
      <c r="Q1382" s="1">
        <v>0.08</v>
      </c>
      <c r="R1382">
        <v>20.99</v>
      </c>
      <c r="S1382">
        <v>4.8099999999999996</v>
      </c>
      <c r="T1382">
        <f t="shared" si="21"/>
        <v>62.97</v>
      </c>
    </row>
    <row r="1383" spans="1:20" x14ac:dyDescent="0.3">
      <c r="A1383">
        <v>1382</v>
      </c>
      <c r="B1383">
        <v>87554</v>
      </c>
      <c r="C1383" t="s">
        <v>515</v>
      </c>
      <c r="D1383" t="s">
        <v>20</v>
      </c>
      <c r="E1383" t="s">
        <v>39</v>
      </c>
      <c r="F1383" t="s">
        <v>31</v>
      </c>
      <c r="G1383" t="s">
        <v>93</v>
      </c>
      <c r="H1383" t="s">
        <v>89</v>
      </c>
      <c r="I1383" t="s">
        <v>28</v>
      </c>
      <c r="J1383" t="s">
        <v>84</v>
      </c>
      <c r="K1383" t="s">
        <v>291</v>
      </c>
      <c r="L1383" t="s">
        <v>192</v>
      </c>
      <c r="M1383" t="s">
        <v>35</v>
      </c>
      <c r="N1383" s="2">
        <v>40257</v>
      </c>
      <c r="O1383" s="2">
        <v>40259</v>
      </c>
      <c r="P1383">
        <v>2</v>
      </c>
      <c r="Q1383" s="1">
        <v>0.06</v>
      </c>
      <c r="R1383">
        <v>2.61</v>
      </c>
      <c r="S1383">
        <v>0.5</v>
      </c>
      <c r="T1383">
        <f t="shared" si="21"/>
        <v>5.22</v>
      </c>
    </row>
    <row r="1384" spans="1:20" x14ac:dyDescent="0.3">
      <c r="A1384">
        <v>1383</v>
      </c>
      <c r="B1384">
        <v>87714</v>
      </c>
      <c r="C1384" t="s">
        <v>587</v>
      </c>
      <c r="D1384" t="s">
        <v>20</v>
      </c>
      <c r="E1384" t="s">
        <v>39</v>
      </c>
      <c r="F1384" t="s">
        <v>47</v>
      </c>
      <c r="G1384" t="s">
        <v>41</v>
      </c>
      <c r="H1384" t="s">
        <v>94</v>
      </c>
      <c r="I1384" t="s">
        <v>28</v>
      </c>
      <c r="J1384" t="s">
        <v>84</v>
      </c>
      <c r="K1384" t="s">
        <v>149</v>
      </c>
      <c r="L1384" t="s">
        <v>192</v>
      </c>
      <c r="M1384" t="s">
        <v>114</v>
      </c>
      <c r="N1384" s="2">
        <v>41192</v>
      </c>
      <c r="O1384" s="2">
        <v>41193</v>
      </c>
      <c r="P1384">
        <v>19</v>
      </c>
      <c r="Q1384" s="1">
        <v>0.03</v>
      </c>
      <c r="R1384">
        <v>7.31</v>
      </c>
      <c r="S1384">
        <v>0.49</v>
      </c>
      <c r="T1384">
        <f t="shared" si="21"/>
        <v>138.88999999999999</v>
      </c>
    </row>
    <row r="1385" spans="1:20" x14ac:dyDescent="0.3">
      <c r="A1385">
        <v>1384</v>
      </c>
      <c r="B1385">
        <v>87714</v>
      </c>
      <c r="C1385" t="s">
        <v>587</v>
      </c>
      <c r="D1385" t="s">
        <v>20</v>
      </c>
      <c r="E1385" t="s">
        <v>21</v>
      </c>
      <c r="F1385" t="s">
        <v>47</v>
      </c>
      <c r="G1385" t="s">
        <v>41</v>
      </c>
      <c r="H1385" t="s">
        <v>203</v>
      </c>
      <c r="I1385" t="s">
        <v>28</v>
      </c>
      <c r="J1385" t="s">
        <v>84</v>
      </c>
      <c r="K1385" t="s">
        <v>25</v>
      </c>
      <c r="L1385" t="s">
        <v>44</v>
      </c>
      <c r="M1385" t="s">
        <v>134</v>
      </c>
      <c r="N1385" s="2">
        <v>41192</v>
      </c>
      <c r="O1385" s="2">
        <v>41193</v>
      </c>
      <c r="P1385">
        <v>12</v>
      </c>
      <c r="Q1385" s="1">
        <v>0.01</v>
      </c>
      <c r="R1385">
        <v>20.99</v>
      </c>
      <c r="S1385">
        <v>2.5</v>
      </c>
      <c r="T1385">
        <f t="shared" si="21"/>
        <v>251.88</v>
      </c>
    </row>
    <row r="1386" spans="1:20" x14ac:dyDescent="0.3">
      <c r="A1386">
        <v>1385</v>
      </c>
      <c r="B1386">
        <v>87722</v>
      </c>
      <c r="C1386" t="s">
        <v>1950</v>
      </c>
      <c r="D1386" t="s">
        <v>20</v>
      </c>
      <c r="E1386" t="s">
        <v>21</v>
      </c>
      <c r="F1386" t="s">
        <v>47</v>
      </c>
      <c r="G1386" t="s">
        <v>48</v>
      </c>
      <c r="H1386" t="s">
        <v>206</v>
      </c>
      <c r="I1386" t="s">
        <v>28</v>
      </c>
      <c r="J1386" t="s">
        <v>84</v>
      </c>
      <c r="K1386" t="s">
        <v>34</v>
      </c>
      <c r="L1386" t="s">
        <v>26</v>
      </c>
      <c r="M1386" t="s">
        <v>156</v>
      </c>
      <c r="N1386" s="2">
        <v>40687</v>
      </c>
      <c r="O1386" s="2">
        <v>40689</v>
      </c>
      <c r="P1386">
        <v>2</v>
      </c>
      <c r="Q1386" s="1">
        <v>0.08</v>
      </c>
      <c r="R1386">
        <v>14.48</v>
      </c>
      <c r="S1386">
        <v>1.99</v>
      </c>
      <c r="T1386">
        <f t="shared" si="21"/>
        <v>28.96</v>
      </c>
    </row>
    <row r="1387" spans="1:20" x14ac:dyDescent="0.3">
      <c r="A1387">
        <v>1386</v>
      </c>
      <c r="B1387">
        <v>87083</v>
      </c>
      <c r="C1387" t="s">
        <v>1246</v>
      </c>
      <c r="D1387" t="s">
        <v>20</v>
      </c>
      <c r="E1387" t="s">
        <v>21</v>
      </c>
      <c r="F1387" t="s">
        <v>31</v>
      </c>
      <c r="G1387" t="s">
        <v>23</v>
      </c>
      <c r="H1387" t="s">
        <v>33</v>
      </c>
      <c r="I1387" t="s">
        <v>28</v>
      </c>
      <c r="J1387" t="s">
        <v>84</v>
      </c>
      <c r="K1387" t="s">
        <v>1254</v>
      </c>
      <c r="L1387" t="s">
        <v>192</v>
      </c>
      <c r="M1387" t="s">
        <v>279</v>
      </c>
      <c r="N1387" s="2">
        <v>41521</v>
      </c>
      <c r="O1387" s="2">
        <v>41522</v>
      </c>
      <c r="P1387">
        <v>17</v>
      </c>
      <c r="Q1387" s="1">
        <v>0</v>
      </c>
      <c r="R1387">
        <v>20.97</v>
      </c>
      <c r="S1387">
        <v>6.5</v>
      </c>
      <c r="T1387">
        <f t="shared" si="21"/>
        <v>356.49</v>
      </c>
    </row>
    <row r="1388" spans="1:20" x14ac:dyDescent="0.3">
      <c r="A1388">
        <v>1387</v>
      </c>
      <c r="B1388">
        <v>87083</v>
      </c>
      <c r="C1388" t="s">
        <v>1246</v>
      </c>
      <c r="D1388" t="s">
        <v>20</v>
      </c>
      <c r="E1388" t="s">
        <v>39</v>
      </c>
      <c r="F1388" t="s">
        <v>31</v>
      </c>
      <c r="G1388" t="s">
        <v>23</v>
      </c>
      <c r="H1388" t="s">
        <v>61</v>
      </c>
      <c r="I1388" t="s">
        <v>28</v>
      </c>
      <c r="J1388" t="s">
        <v>84</v>
      </c>
      <c r="K1388" t="s">
        <v>113</v>
      </c>
      <c r="L1388" t="s">
        <v>192</v>
      </c>
      <c r="M1388" t="s">
        <v>631</v>
      </c>
      <c r="N1388" s="2">
        <v>41521</v>
      </c>
      <c r="O1388" s="2">
        <v>41523</v>
      </c>
      <c r="P1388">
        <v>12</v>
      </c>
      <c r="Q1388" s="1">
        <v>7.0000000000000007E-2</v>
      </c>
      <c r="R1388">
        <v>4.9800000000000004</v>
      </c>
      <c r="S1388">
        <v>5.49</v>
      </c>
      <c r="T1388">
        <f t="shared" si="21"/>
        <v>59.760000000000005</v>
      </c>
    </row>
    <row r="1389" spans="1:20" x14ac:dyDescent="0.3">
      <c r="A1389">
        <v>1388</v>
      </c>
      <c r="B1389">
        <v>87734</v>
      </c>
      <c r="C1389" t="s">
        <v>407</v>
      </c>
      <c r="D1389" t="s">
        <v>20</v>
      </c>
      <c r="E1389" t="s">
        <v>21</v>
      </c>
      <c r="F1389" t="s">
        <v>31</v>
      </c>
      <c r="G1389" t="s">
        <v>23</v>
      </c>
      <c r="H1389" t="s">
        <v>33</v>
      </c>
      <c r="I1389" t="s">
        <v>28</v>
      </c>
      <c r="J1389" t="s">
        <v>84</v>
      </c>
      <c r="K1389" t="s">
        <v>213</v>
      </c>
      <c r="L1389" t="s">
        <v>26</v>
      </c>
      <c r="M1389" t="s">
        <v>83</v>
      </c>
      <c r="N1389" s="2">
        <v>41486</v>
      </c>
      <c r="O1389" s="2">
        <v>41489</v>
      </c>
      <c r="P1389">
        <v>10</v>
      </c>
      <c r="Q1389" s="1">
        <v>0.02</v>
      </c>
      <c r="R1389">
        <v>2.12</v>
      </c>
      <c r="S1389">
        <v>1.99</v>
      </c>
      <c r="T1389">
        <f t="shared" si="21"/>
        <v>21.200000000000003</v>
      </c>
    </row>
    <row r="1390" spans="1:20" x14ac:dyDescent="0.3">
      <c r="A1390">
        <v>1389</v>
      </c>
      <c r="B1390">
        <v>87734</v>
      </c>
      <c r="C1390" t="s">
        <v>407</v>
      </c>
      <c r="D1390" t="s">
        <v>20</v>
      </c>
      <c r="E1390" t="s">
        <v>39</v>
      </c>
      <c r="F1390" t="s">
        <v>31</v>
      </c>
      <c r="G1390" t="s">
        <v>23</v>
      </c>
      <c r="H1390" t="s">
        <v>89</v>
      </c>
      <c r="I1390" t="s">
        <v>28</v>
      </c>
      <c r="J1390" t="s">
        <v>84</v>
      </c>
      <c r="K1390" t="s">
        <v>105</v>
      </c>
      <c r="L1390" t="s">
        <v>192</v>
      </c>
      <c r="M1390" t="s">
        <v>631</v>
      </c>
      <c r="N1390" s="2">
        <v>41486</v>
      </c>
      <c r="O1390" s="2">
        <v>41488</v>
      </c>
      <c r="P1390">
        <v>2</v>
      </c>
      <c r="Q1390" s="1">
        <v>0.08</v>
      </c>
      <c r="R1390">
        <v>11.34</v>
      </c>
      <c r="S1390">
        <v>11.25</v>
      </c>
      <c r="T1390">
        <f t="shared" si="21"/>
        <v>22.68</v>
      </c>
    </row>
    <row r="1391" spans="1:20" x14ac:dyDescent="0.3">
      <c r="A1391">
        <v>1390</v>
      </c>
      <c r="B1391">
        <v>87734</v>
      </c>
      <c r="C1391" t="s">
        <v>407</v>
      </c>
      <c r="D1391" t="s">
        <v>38</v>
      </c>
      <c r="E1391" t="s">
        <v>39</v>
      </c>
      <c r="F1391" t="s">
        <v>31</v>
      </c>
      <c r="G1391" t="s">
        <v>23</v>
      </c>
      <c r="H1391" t="s">
        <v>89</v>
      </c>
      <c r="I1391" t="s">
        <v>28</v>
      </c>
      <c r="J1391" t="s">
        <v>84</v>
      </c>
      <c r="K1391" t="s">
        <v>165</v>
      </c>
      <c r="L1391" t="s">
        <v>192</v>
      </c>
      <c r="M1391" t="s">
        <v>178</v>
      </c>
      <c r="N1391" s="2">
        <v>41486</v>
      </c>
      <c r="O1391" s="2">
        <v>41487</v>
      </c>
      <c r="P1391">
        <v>6</v>
      </c>
      <c r="Q1391" s="1">
        <v>0.04</v>
      </c>
      <c r="R1391">
        <v>48.91</v>
      </c>
      <c r="S1391">
        <v>5.81</v>
      </c>
      <c r="T1391">
        <f t="shared" si="21"/>
        <v>293.45999999999998</v>
      </c>
    </row>
    <row r="1392" spans="1:20" x14ac:dyDescent="0.3">
      <c r="A1392">
        <v>1391</v>
      </c>
      <c r="B1392">
        <v>87743</v>
      </c>
      <c r="C1392" t="s">
        <v>516</v>
      </c>
      <c r="D1392" t="s">
        <v>20</v>
      </c>
      <c r="E1392" t="s">
        <v>39</v>
      </c>
      <c r="F1392" t="s">
        <v>31</v>
      </c>
      <c r="G1392" t="s">
        <v>41</v>
      </c>
      <c r="H1392" t="s">
        <v>78</v>
      </c>
      <c r="I1392" t="s">
        <v>28</v>
      </c>
      <c r="J1392" t="s">
        <v>84</v>
      </c>
      <c r="K1392" t="s">
        <v>172</v>
      </c>
      <c r="L1392" t="s">
        <v>192</v>
      </c>
      <c r="M1392" t="s">
        <v>69</v>
      </c>
      <c r="N1392" s="2">
        <v>40865</v>
      </c>
      <c r="O1392" s="2">
        <v>40866</v>
      </c>
      <c r="P1392">
        <v>10</v>
      </c>
      <c r="Q1392" s="1">
        <v>0.04</v>
      </c>
      <c r="R1392">
        <v>2.61</v>
      </c>
      <c r="S1392">
        <v>0.5</v>
      </c>
      <c r="T1392">
        <f t="shared" si="21"/>
        <v>26.099999999999998</v>
      </c>
    </row>
    <row r="1393" spans="1:20" x14ac:dyDescent="0.3">
      <c r="A1393">
        <v>1392</v>
      </c>
      <c r="B1393">
        <v>87743</v>
      </c>
      <c r="C1393" t="s">
        <v>516</v>
      </c>
      <c r="D1393" t="s">
        <v>20</v>
      </c>
      <c r="E1393" t="s">
        <v>39</v>
      </c>
      <c r="F1393" t="s">
        <v>31</v>
      </c>
      <c r="G1393" t="s">
        <v>41</v>
      </c>
      <c r="H1393" t="s">
        <v>54</v>
      </c>
      <c r="I1393" t="s">
        <v>28</v>
      </c>
      <c r="J1393" t="s">
        <v>84</v>
      </c>
      <c r="K1393" t="s">
        <v>101</v>
      </c>
      <c r="L1393" t="s">
        <v>44</v>
      </c>
      <c r="M1393" t="s">
        <v>131</v>
      </c>
      <c r="N1393" s="2">
        <v>40865</v>
      </c>
      <c r="O1393" s="2">
        <v>40866</v>
      </c>
      <c r="P1393">
        <v>28</v>
      </c>
      <c r="Q1393" s="1">
        <v>0.01</v>
      </c>
      <c r="R1393">
        <v>5.98</v>
      </c>
      <c r="S1393">
        <v>0.96</v>
      </c>
      <c r="T1393">
        <f t="shared" si="21"/>
        <v>167.44</v>
      </c>
    </row>
    <row r="1394" spans="1:20" x14ac:dyDescent="0.3">
      <c r="A1394">
        <v>1393</v>
      </c>
      <c r="B1394">
        <v>87752</v>
      </c>
      <c r="C1394" t="s">
        <v>1673</v>
      </c>
      <c r="D1394" t="s">
        <v>38</v>
      </c>
      <c r="E1394" t="s">
        <v>39</v>
      </c>
      <c r="F1394" t="s">
        <v>31</v>
      </c>
      <c r="G1394" t="s">
        <v>41</v>
      </c>
      <c r="H1394" t="s">
        <v>94</v>
      </c>
      <c r="I1394" t="s">
        <v>28</v>
      </c>
      <c r="J1394" t="s">
        <v>84</v>
      </c>
      <c r="K1394" t="s">
        <v>165</v>
      </c>
      <c r="L1394" t="s">
        <v>192</v>
      </c>
      <c r="M1394" t="s">
        <v>83</v>
      </c>
      <c r="N1394" s="2">
        <v>40789</v>
      </c>
      <c r="O1394" s="2">
        <v>40791</v>
      </c>
      <c r="P1394">
        <v>2</v>
      </c>
      <c r="Q1394" s="1">
        <v>0.1</v>
      </c>
      <c r="R1394">
        <v>420.98</v>
      </c>
      <c r="S1394">
        <v>19.989999999999998</v>
      </c>
      <c r="T1394">
        <f t="shared" si="21"/>
        <v>841.96</v>
      </c>
    </row>
    <row r="1395" spans="1:20" x14ac:dyDescent="0.3">
      <c r="A1395">
        <v>1394</v>
      </c>
      <c r="B1395">
        <v>87752</v>
      </c>
      <c r="C1395" t="s">
        <v>1673</v>
      </c>
      <c r="D1395" t="s">
        <v>578</v>
      </c>
      <c r="E1395" t="s">
        <v>187</v>
      </c>
      <c r="F1395" t="s">
        <v>31</v>
      </c>
      <c r="G1395" t="s">
        <v>41</v>
      </c>
      <c r="H1395" t="s">
        <v>225</v>
      </c>
      <c r="I1395" t="s">
        <v>28</v>
      </c>
      <c r="J1395" t="s">
        <v>84</v>
      </c>
      <c r="K1395" t="s">
        <v>181</v>
      </c>
      <c r="L1395" t="s">
        <v>283</v>
      </c>
      <c r="M1395" t="s">
        <v>91</v>
      </c>
      <c r="N1395" s="2">
        <v>40789</v>
      </c>
      <c r="O1395" s="2">
        <v>40790</v>
      </c>
      <c r="P1395">
        <v>7</v>
      </c>
      <c r="Q1395" s="1">
        <v>0.03</v>
      </c>
      <c r="R1395">
        <v>243.98</v>
      </c>
      <c r="S1395">
        <v>43.32</v>
      </c>
      <c r="T1395">
        <f t="shared" si="21"/>
        <v>1707.86</v>
      </c>
    </row>
    <row r="1396" spans="1:20" x14ac:dyDescent="0.3">
      <c r="A1396">
        <v>1395</v>
      </c>
      <c r="B1396">
        <v>87763</v>
      </c>
      <c r="C1396" t="s">
        <v>1329</v>
      </c>
      <c r="D1396" t="s">
        <v>578</v>
      </c>
      <c r="E1396" t="s">
        <v>187</v>
      </c>
      <c r="F1396" t="s">
        <v>31</v>
      </c>
      <c r="G1396" t="s">
        <v>32</v>
      </c>
      <c r="H1396" t="s">
        <v>188</v>
      </c>
      <c r="I1396" t="s">
        <v>28</v>
      </c>
      <c r="J1396" t="s">
        <v>84</v>
      </c>
      <c r="K1396" t="s">
        <v>101</v>
      </c>
      <c r="L1396" t="s">
        <v>330</v>
      </c>
      <c r="M1396" t="s">
        <v>121</v>
      </c>
      <c r="N1396" s="2">
        <v>41256</v>
      </c>
      <c r="O1396" s="2">
        <v>41257</v>
      </c>
      <c r="P1396">
        <v>7</v>
      </c>
      <c r="Q1396" s="1">
        <v>0.04</v>
      </c>
      <c r="R1396">
        <v>880.98</v>
      </c>
      <c r="S1396">
        <v>44.55</v>
      </c>
      <c r="T1396">
        <f t="shared" si="21"/>
        <v>6166.8600000000006</v>
      </c>
    </row>
    <row r="1397" spans="1:20" x14ac:dyDescent="0.3">
      <c r="A1397">
        <v>1396</v>
      </c>
      <c r="B1397">
        <v>87763</v>
      </c>
      <c r="C1397" t="s">
        <v>1329</v>
      </c>
      <c r="D1397" t="s">
        <v>20</v>
      </c>
      <c r="E1397" t="s">
        <v>187</v>
      </c>
      <c r="F1397" t="s">
        <v>31</v>
      </c>
      <c r="G1397" t="s">
        <v>32</v>
      </c>
      <c r="H1397" t="s">
        <v>188</v>
      </c>
      <c r="I1397" t="s">
        <v>28</v>
      </c>
      <c r="J1397" t="s">
        <v>84</v>
      </c>
      <c r="K1397" t="s">
        <v>181</v>
      </c>
      <c r="L1397" t="s">
        <v>26</v>
      </c>
      <c r="M1397" t="s">
        <v>121</v>
      </c>
      <c r="N1397" s="2">
        <v>41256</v>
      </c>
      <c r="O1397" s="2">
        <v>41258</v>
      </c>
      <c r="P1397">
        <v>2</v>
      </c>
      <c r="Q1397" s="1">
        <v>0.09</v>
      </c>
      <c r="R1397">
        <v>5.47</v>
      </c>
      <c r="S1397">
        <v>5.26</v>
      </c>
      <c r="T1397">
        <f t="shared" si="21"/>
        <v>10.94</v>
      </c>
    </row>
    <row r="1398" spans="1:20" x14ac:dyDescent="0.3">
      <c r="A1398">
        <v>1397</v>
      </c>
      <c r="B1398">
        <v>87763</v>
      </c>
      <c r="C1398" t="s">
        <v>596</v>
      </c>
      <c r="D1398" t="s">
        <v>38</v>
      </c>
      <c r="E1398" t="s">
        <v>39</v>
      </c>
      <c r="F1398" t="s">
        <v>31</v>
      </c>
      <c r="G1398" t="s">
        <v>32</v>
      </c>
      <c r="H1398" t="s">
        <v>89</v>
      </c>
      <c r="I1398" t="s">
        <v>28</v>
      </c>
      <c r="J1398" t="s">
        <v>84</v>
      </c>
      <c r="K1398" t="s">
        <v>165</v>
      </c>
      <c r="L1398" t="s">
        <v>192</v>
      </c>
      <c r="M1398" t="s">
        <v>143</v>
      </c>
      <c r="N1398" s="2">
        <v>41256</v>
      </c>
      <c r="O1398" s="2">
        <v>41258</v>
      </c>
      <c r="P1398">
        <v>15</v>
      </c>
      <c r="Q1398" s="1">
        <v>0.01</v>
      </c>
      <c r="R1398">
        <v>6.48</v>
      </c>
      <c r="S1398">
        <v>8.74</v>
      </c>
      <c r="T1398">
        <f t="shared" si="21"/>
        <v>97.2</v>
      </c>
    </row>
    <row r="1399" spans="1:20" x14ac:dyDescent="0.3">
      <c r="A1399">
        <v>1398</v>
      </c>
      <c r="B1399">
        <v>87766</v>
      </c>
      <c r="C1399" t="s">
        <v>630</v>
      </c>
      <c r="D1399" t="s">
        <v>20</v>
      </c>
      <c r="E1399" t="s">
        <v>39</v>
      </c>
      <c r="F1399" t="s">
        <v>31</v>
      </c>
      <c r="G1399" t="s">
        <v>32</v>
      </c>
      <c r="H1399" t="s">
        <v>42</v>
      </c>
      <c r="I1399" t="s">
        <v>28</v>
      </c>
      <c r="J1399" t="s">
        <v>84</v>
      </c>
      <c r="K1399" t="s">
        <v>58</v>
      </c>
      <c r="L1399" t="s">
        <v>192</v>
      </c>
      <c r="M1399" t="s">
        <v>631</v>
      </c>
      <c r="N1399" s="2">
        <v>41159</v>
      </c>
      <c r="O1399" s="2">
        <v>41161</v>
      </c>
      <c r="P1399">
        <v>8</v>
      </c>
      <c r="Q1399" s="1">
        <v>0.02</v>
      </c>
      <c r="R1399">
        <v>2.88</v>
      </c>
      <c r="S1399">
        <v>0.5</v>
      </c>
      <c r="T1399">
        <f t="shared" si="21"/>
        <v>23.04</v>
      </c>
    </row>
    <row r="1400" spans="1:20" x14ac:dyDescent="0.3">
      <c r="A1400">
        <v>1399</v>
      </c>
      <c r="B1400">
        <v>87767</v>
      </c>
      <c r="C1400" t="s">
        <v>433</v>
      </c>
      <c r="D1400" t="s">
        <v>20</v>
      </c>
      <c r="E1400" t="s">
        <v>39</v>
      </c>
      <c r="F1400" t="s">
        <v>22</v>
      </c>
      <c r="G1400" t="s">
        <v>48</v>
      </c>
      <c r="H1400" t="s">
        <v>49</v>
      </c>
      <c r="I1400" t="s">
        <v>28</v>
      </c>
      <c r="J1400" t="s">
        <v>84</v>
      </c>
      <c r="K1400" t="s">
        <v>172</v>
      </c>
      <c r="L1400" t="s">
        <v>44</v>
      </c>
      <c r="M1400" t="s">
        <v>27</v>
      </c>
      <c r="N1400" s="2">
        <v>40837</v>
      </c>
      <c r="O1400" s="2">
        <v>40842</v>
      </c>
      <c r="P1400">
        <v>6</v>
      </c>
      <c r="Q1400" s="1">
        <v>0.04</v>
      </c>
      <c r="R1400">
        <v>2.1800000000000002</v>
      </c>
      <c r="S1400">
        <v>5</v>
      </c>
      <c r="T1400">
        <f t="shared" si="21"/>
        <v>13.080000000000002</v>
      </c>
    </row>
    <row r="1401" spans="1:20" x14ac:dyDescent="0.3">
      <c r="A1401">
        <v>1400</v>
      </c>
      <c r="B1401">
        <v>87767</v>
      </c>
      <c r="C1401" t="s">
        <v>433</v>
      </c>
      <c r="D1401" t="s">
        <v>578</v>
      </c>
      <c r="E1401" t="s">
        <v>187</v>
      </c>
      <c r="F1401" t="s">
        <v>22</v>
      </c>
      <c r="G1401" t="s">
        <v>48</v>
      </c>
      <c r="H1401" t="s">
        <v>225</v>
      </c>
      <c r="I1401" t="s">
        <v>28</v>
      </c>
      <c r="J1401" t="s">
        <v>52</v>
      </c>
      <c r="K1401" t="s">
        <v>145</v>
      </c>
      <c r="L1401" t="s">
        <v>330</v>
      </c>
      <c r="M1401" t="s">
        <v>199</v>
      </c>
      <c r="N1401" s="2">
        <v>40837</v>
      </c>
      <c r="O1401" s="2">
        <v>40846</v>
      </c>
      <c r="P1401">
        <v>13</v>
      </c>
      <c r="Q1401" s="1">
        <v>0.02</v>
      </c>
      <c r="R1401">
        <v>218.75</v>
      </c>
      <c r="S1401">
        <v>69.64</v>
      </c>
      <c r="T1401">
        <f t="shared" si="21"/>
        <v>2843.75</v>
      </c>
    </row>
    <row r="1402" spans="1:20" x14ac:dyDescent="0.3">
      <c r="A1402">
        <v>1401</v>
      </c>
      <c r="B1402">
        <v>87783</v>
      </c>
      <c r="C1402" t="s">
        <v>1100</v>
      </c>
      <c r="D1402" t="s">
        <v>20</v>
      </c>
      <c r="E1402" t="s">
        <v>39</v>
      </c>
      <c r="F1402" t="s">
        <v>22</v>
      </c>
      <c r="G1402" t="s">
        <v>48</v>
      </c>
      <c r="H1402" t="s">
        <v>54</v>
      </c>
      <c r="I1402" t="s">
        <v>28</v>
      </c>
      <c r="J1402" t="s">
        <v>52</v>
      </c>
      <c r="K1402" t="s">
        <v>226</v>
      </c>
      <c r="L1402" t="s">
        <v>44</v>
      </c>
      <c r="M1402" t="s">
        <v>238</v>
      </c>
      <c r="N1402" s="2">
        <v>41570</v>
      </c>
      <c r="O1402" s="2">
        <v>41570</v>
      </c>
      <c r="P1402">
        <v>16</v>
      </c>
      <c r="Q1402" s="1">
        <v>0.04</v>
      </c>
      <c r="R1402">
        <v>4.7300000000000004</v>
      </c>
      <c r="S1402">
        <v>1.52</v>
      </c>
      <c r="T1402">
        <f t="shared" si="21"/>
        <v>75.680000000000007</v>
      </c>
    </row>
    <row r="1403" spans="1:20" x14ac:dyDescent="0.3">
      <c r="A1403">
        <v>1402</v>
      </c>
      <c r="B1403">
        <v>87785</v>
      </c>
      <c r="C1403" t="s">
        <v>2210</v>
      </c>
      <c r="D1403" t="s">
        <v>20</v>
      </c>
      <c r="E1403" t="s">
        <v>21</v>
      </c>
      <c r="F1403" t="s">
        <v>47</v>
      </c>
      <c r="G1403" t="s">
        <v>48</v>
      </c>
      <c r="H1403" t="s">
        <v>203</v>
      </c>
      <c r="I1403" t="s">
        <v>28</v>
      </c>
      <c r="J1403" t="s">
        <v>52</v>
      </c>
      <c r="K1403" t="s">
        <v>1108</v>
      </c>
      <c r="L1403" t="s">
        <v>26</v>
      </c>
      <c r="M1403" t="s">
        <v>167</v>
      </c>
      <c r="N1403" s="2">
        <v>40809</v>
      </c>
      <c r="O1403" s="2">
        <v>40811</v>
      </c>
      <c r="P1403">
        <v>12</v>
      </c>
      <c r="Q1403" s="1">
        <v>0.08</v>
      </c>
      <c r="R1403">
        <v>40.96</v>
      </c>
      <c r="S1403">
        <v>1.99</v>
      </c>
      <c r="T1403">
        <f t="shared" si="21"/>
        <v>491.52</v>
      </c>
    </row>
    <row r="1404" spans="1:20" x14ac:dyDescent="0.3">
      <c r="A1404">
        <v>1403</v>
      </c>
      <c r="B1404">
        <v>87791</v>
      </c>
      <c r="C1404" t="s">
        <v>2188</v>
      </c>
      <c r="D1404" t="s">
        <v>578</v>
      </c>
      <c r="E1404" t="s">
        <v>187</v>
      </c>
      <c r="F1404" t="s">
        <v>31</v>
      </c>
      <c r="G1404" t="s">
        <v>23</v>
      </c>
      <c r="H1404" t="s">
        <v>219</v>
      </c>
      <c r="I1404" t="s">
        <v>28</v>
      </c>
      <c r="J1404" t="s">
        <v>52</v>
      </c>
      <c r="K1404" t="s">
        <v>282</v>
      </c>
      <c r="L1404" t="s">
        <v>283</v>
      </c>
      <c r="M1404" t="s">
        <v>35</v>
      </c>
      <c r="N1404" s="2">
        <v>40666</v>
      </c>
      <c r="O1404" s="2">
        <v>40667</v>
      </c>
      <c r="P1404">
        <v>1</v>
      </c>
      <c r="Q1404" s="1">
        <v>0.05</v>
      </c>
      <c r="R1404">
        <v>159.31</v>
      </c>
      <c r="S1404">
        <v>60</v>
      </c>
      <c r="T1404">
        <f t="shared" si="21"/>
        <v>159.31</v>
      </c>
    </row>
    <row r="1405" spans="1:20" x14ac:dyDescent="0.3">
      <c r="A1405">
        <v>1404</v>
      </c>
      <c r="B1405">
        <v>87791</v>
      </c>
      <c r="C1405" t="s">
        <v>2188</v>
      </c>
      <c r="D1405" t="s">
        <v>20</v>
      </c>
      <c r="E1405" t="s">
        <v>21</v>
      </c>
      <c r="F1405" t="s">
        <v>31</v>
      </c>
      <c r="G1405" t="s">
        <v>23</v>
      </c>
      <c r="H1405" t="s">
        <v>203</v>
      </c>
      <c r="I1405" t="s">
        <v>28</v>
      </c>
      <c r="J1405" t="s">
        <v>52</v>
      </c>
      <c r="K1405" t="s">
        <v>201</v>
      </c>
      <c r="L1405" t="s">
        <v>26</v>
      </c>
      <c r="M1405" t="s">
        <v>35</v>
      </c>
      <c r="N1405" s="2">
        <v>40666</v>
      </c>
      <c r="O1405" s="2">
        <v>40668</v>
      </c>
      <c r="P1405">
        <v>11</v>
      </c>
      <c r="Q1405" s="1">
        <v>0.01</v>
      </c>
      <c r="R1405">
        <v>35.99</v>
      </c>
      <c r="S1405">
        <v>1.25</v>
      </c>
      <c r="T1405">
        <f t="shared" si="21"/>
        <v>395.89000000000004</v>
      </c>
    </row>
    <row r="1406" spans="1:20" x14ac:dyDescent="0.3">
      <c r="A1406">
        <v>1405</v>
      </c>
      <c r="B1406">
        <v>87802</v>
      </c>
      <c r="C1406" t="s">
        <v>470</v>
      </c>
      <c r="D1406" t="s">
        <v>578</v>
      </c>
      <c r="E1406" t="s">
        <v>39</v>
      </c>
      <c r="F1406" t="s">
        <v>22</v>
      </c>
      <c r="G1406" t="s">
        <v>41</v>
      </c>
      <c r="H1406" t="s">
        <v>89</v>
      </c>
      <c r="I1406" t="s">
        <v>28</v>
      </c>
      <c r="J1406" t="s">
        <v>52</v>
      </c>
      <c r="K1406" t="s">
        <v>289</v>
      </c>
      <c r="L1406" t="s">
        <v>283</v>
      </c>
      <c r="M1406" t="s">
        <v>238</v>
      </c>
      <c r="N1406" s="2">
        <v>41198</v>
      </c>
      <c r="O1406" s="2">
        <v>41200</v>
      </c>
      <c r="P1406">
        <v>15</v>
      </c>
      <c r="Q1406" s="1">
        <v>0.05</v>
      </c>
      <c r="R1406">
        <v>279.81</v>
      </c>
      <c r="S1406">
        <v>23.19</v>
      </c>
      <c r="T1406">
        <f t="shared" si="21"/>
        <v>4197.1499999999996</v>
      </c>
    </row>
    <row r="1407" spans="1:20" x14ac:dyDescent="0.3">
      <c r="A1407">
        <v>1406</v>
      </c>
      <c r="B1407">
        <v>87802</v>
      </c>
      <c r="C1407" t="s">
        <v>470</v>
      </c>
      <c r="D1407" t="s">
        <v>20</v>
      </c>
      <c r="E1407" t="s">
        <v>21</v>
      </c>
      <c r="F1407" t="s">
        <v>22</v>
      </c>
      <c r="G1407" t="s">
        <v>41</v>
      </c>
      <c r="H1407" t="s">
        <v>203</v>
      </c>
      <c r="I1407" t="s">
        <v>28</v>
      </c>
      <c r="J1407" t="s">
        <v>52</v>
      </c>
      <c r="K1407" t="s">
        <v>204</v>
      </c>
      <c r="L1407" t="s">
        <v>192</v>
      </c>
      <c r="M1407" t="s">
        <v>199</v>
      </c>
      <c r="N1407" s="2">
        <v>41198</v>
      </c>
      <c r="O1407" s="2">
        <v>41199</v>
      </c>
      <c r="P1407">
        <v>18</v>
      </c>
      <c r="Q1407" s="1">
        <v>0.02</v>
      </c>
      <c r="R1407">
        <v>65.989999999999995</v>
      </c>
      <c r="S1407">
        <v>8.99</v>
      </c>
      <c r="T1407">
        <f t="shared" si="21"/>
        <v>1187.82</v>
      </c>
    </row>
    <row r="1408" spans="1:20" x14ac:dyDescent="0.3">
      <c r="A1408">
        <v>1407</v>
      </c>
      <c r="B1408">
        <v>87806</v>
      </c>
      <c r="C1408" t="s">
        <v>1519</v>
      </c>
      <c r="D1408" t="s">
        <v>20</v>
      </c>
      <c r="E1408" t="s">
        <v>39</v>
      </c>
      <c r="F1408" t="s">
        <v>47</v>
      </c>
      <c r="G1408" t="s">
        <v>93</v>
      </c>
      <c r="H1408" t="s">
        <v>49</v>
      </c>
      <c r="I1408" t="s">
        <v>28</v>
      </c>
      <c r="J1408" t="s">
        <v>52</v>
      </c>
      <c r="K1408" t="s">
        <v>79</v>
      </c>
      <c r="L1408" t="s">
        <v>192</v>
      </c>
      <c r="M1408" t="s">
        <v>111</v>
      </c>
      <c r="N1408" s="2">
        <v>41174</v>
      </c>
      <c r="O1408" s="2">
        <v>41175</v>
      </c>
      <c r="P1408">
        <v>17</v>
      </c>
      <c r="Q1408" s="1">
        <v>0.04</v>
      </c>
      <c r="R1408">
        <v>6.48</v>
      </c>
      <c r="S1408">
        <v>9.5399999999999991</v>
      </c>
      <c r="T1408">
        <f t="shared" si="21"/>
        <v>110.16000000000001</v>
      </c>
    </row>
    <row r="1409" spans="1:20" x14ac:dyDescent="0.3">
      <c r="A1409">
        <v>1408</v>
      </c>
      <c r="B1409">
        <v>87806</v>
      </c>
      <c r="C1409" t="s">
        <v>1519</v>
      </c>
      <c r="D1409" t="s">
        <v>38</v>
      </c>
      <c r="E1409" t="s">
        <v>39</v>
      </c>
      <c r="F1409" t="s">
        <v>47</v>
      </c>
      <c r="G1409" t="s">
        <v>93</v>
      </c>
      <c r="H1409" t="s">
        <v>78</v>
      </c>
      <c r="I1409" t="s">
        <v>28</v>
      </c>
      <c r="J1409" t="s">
        <v>52</v>
      </c>
      <c r="K1409" t="s">
        <v>145</v>
      </c>
      <c r="L1409" t="s">
        <v>192</v>
      </c>
      <c r="M1409" t="s">
        <v>160</v>
      </c>
      <c r="N1409" s="2">
        <v>41174</v>
      </c>
      <c r="O1409" s="2">
        <v>41174</v>
      </c>
      <c r="P1409">
        <v>16</v>
      </c>
      <c r="Q1409" s="1">
        <v>0.09</v>
      </c>
      <c r="R1409">
        <v>15.42</v>
      </c>
      <c r="S1409">
        <v>10.68</v>
      </c>
      <c r="T1409">
        <f t="shared" si="21"/>
        <v>246.72</v>
      </c>
    </row>
    <row r="1410" spans="1:20" x14ac:dyDescent="0.3">
      <c r="A1410">
        <v>1409</v>
      </c>
      <c r="B1410">
        <v>86521</v>
      </c>
      <c r="C1410" t="s">
        <v>1006</v>
      </c>
      <c r="D1410" t="s">
        <v>20</v>
      </c>
      <c r="E1410" t="s">
        <v>39</v>
      </c>
      <c r="F1410" t="s">
        <v>22</v>
      </c>
      <c r="G1410" t="s">
        <v>41</v>
      </c>
      <c r="H1410" t="s">
        <v>42</v>
      </c>
      <c r="I1410" t="s">
        <v>28</v>
      </c>
      <c r="J1410" t="s">
        <v>52</v>
      </c>
      <c r="K1410" t="s">
        <v>289</v>
      </c>
      <c r="L1410" t="s">
        <v>192</v>
      </c>
      <c r="M1410" t="s">
        <v>232</v>
      </c>
      <c r="N1410" s="2">
        <v>40894</v>
      </c>
      <c r="O1410" s="2">
        <v>40896</v>
      </c>
      <c r="P1410">
        <v>23</v>
      </c>
      <c r="Q1410" s="1">
        <v>0.08</v>
      </c>
      <c r="R1410">
        <v>18.97</v>
      </c>
      <c r="S1410">
        <v>9.0299999999999994</v>
      </c>
      <c r="T1410">
        <f t="shared" si="21"/>
        <v>436.30999999999995</v>
      </c>
    </row>
    <row r="1411" spans="1:20" x14ac:dyDescent="0.3">
      <c r="A1411">
        <v>1410</v>
      </c>
      <c r="B1411">
        <v>86496</v>
      </c>
      <c r="C1411" t="s">
        <v>538</v>
      </c>
      <c r="D1411" t="s">
        <v>20</v>
      </c>
      <c r="E1411" t="s">
        <v>21</v>
      </c>
      <c r="F1411" t="s">
        <v>22</v>
      </c>
      <c r="G1411" t="s">
        <v>41</v>
      </c>
      <c r="H1411" t="s">
        <v>24</v>
      </c>
      <c r="I1411" t="s">
        <v>28</v>
      </c>
      <c r="J1411" t="s">
        <v>52</v>
      </c>
      <c r="K1411" t="s">
        <v>210</v>
      </c>
      <c r="L1411" t="s">
        <v>26</v>
      </c>
      <c r="M1411" t="s">
        <v>199</v>
      </c>
      <c r="N1411" s="2">
        <v>41297</v>
      </c>
      <c r="O1411" s="2">
        <v>41298</v>
      </c>
      <c r="P1411">
        <v>9</v>
      </c>
      <c r="Q1411" s="1">
        <v>0.1</v>
      </c>
      <c r="R1411">
        <v>85.99</v>
      </c>
      <c r="S1411">
        <v>1.25</v>
      </c>
      <c r="T1411">
        <f t="shared" ref="T1411:T1474" si="22">R1411*P1411</f>
        <v>773.91</v>
      </c>
    </row>
    <row r="1412" spans="1:20" x14ac:dyDescent="0.3">
      <c r="A1412">
        <v>1411</v>
      </c>
      <c r="B1412">
        <v>86496</v>
      </c>
      <c r="C1412" t="s">
        <v>606</v>
      </c>
      <c r="D1412" t="s">
        <v>20</v>
      </c>
      <c r="E1412" t="s">
        <v>21</v>
      </c>
      <c r="F1412" t="s">
        <v>22</v>
      </c>
      <c r="G1412" t="s">
        <v>41</v>
      </c>
      <c r="H1412" t="s">
        <v>33</v>
      </c>
      <c r="I1412" t="s">
        <v>28</v>
      </c>
      <c r="J1412" t="s">
        <v>52</v>
      </c>
      <c r="K1412" t="s">
        <v>1254</v>
      </c>
      <c r="L1412" t="s">
        <v>192</v>
      </c>
      <c r="M1412" t="s">
        <v>173</v>
      </c>
      <c r="N1412" s="2">
        <v>41297</v>
      </c>
      <c r="O1412" s="2">
        <v>41298</v>
      </c>
      <c r="P1412">
        <v>2</v>
      </c>
      <c r="Q1412" s="1">
        <v>0.09</v>
      </c>
      <c r="R1412">
        <v>20.97</v>
      </c>
      <c r="S1412">
        <v>6.5</v>
      </c>
      <c r="T1412">
        <f t="shared" si="22"/>
        <v>41.94</v>
      </c>
    </row>
    <row r="1413" spans="1:20" x14ac:dyDescent="0.3">
      <c r="A1413">
        <v>1412</v>
      </c>
      <c r="B1413">
        <v>86496</v>
      </c>
      <c r="C1413" t="s">
        <v>606</v>
      </c>
      <c r="D1413" t="s">
        <v>20</v>
      </c>
      <c r="E1413" t="s">
        <v>21</v>
      </c>
      <c r="F1413" t="s">
        <v>22</v>
      </c>
      <c r="G1413" t="s">
        <v>41</v>
      </c>
      <c r="H1413" t="s">
        <v>24</v>
      </c>
      <c r="I1413" t="s">
        <v>28</v>
      </c>
      <c r="J1413" t="s">
        <v>52</v>
      </c>
      <c r="K1413" t="s">
        <v>1111</v>
      </c>
      <c r="L1413" t="s">
        <v>192</v>
      </c>
      <c r="M1413" t="s">
        <v>80</v>
      </c>
      <c r="N1413" s="2">
        <v>41297</v>
      </c>
      <c r="O1413" s="2">
        <v>41299</v>
      </c>
      <c r="P1413">
        <v>3</v>
      </c>
      <c r="Q1413" s="1">
        <v>0.01</v>
      </c>
      <c r="R1413">
        <v>155.99</v>
      </c>
      <c r="S1413">
        <v>3.9</v>
      </c>
      <c r="T1413">
        <f t="shared" si="22"/>
        <v>467.97</v>
      </c>
    </row>
    <row r="1414" spans="1:20" x14ac:dyDescent="0.3">
      <c r="A1414">
        <v>1413</v>
      </c>
      <c r="B1414">
        <v>87103</v>
      </c>
      <c r="C1414" t="s">
        <v>649</v>
      </c>
      <c r="D1414" t="s">
        <v>578</v>
      </c>
      <c r="E1414" t="s">
        <v>187</v>
      </c>
      <c r="F1414" t="s">
        <v>22</v>
      </c>
      <c r="G1414" t="s">
        <v>48</v>
      </c>
      <c r="H1414" t="s">
        <v>188</v>
      </c>
      <c r="I1414" t="s">
        <v>28</v>
      </c>
      <c r="J1414" t="s">
        <v>52</v>
      </c>
      <c r="K1414" t="s">
        <v>82</v>
      </c>
      <c r="L1414" t="s">
        <v>330</v>
      </c>
      <c r="M1414" t="s">
        <v>444</v>
      </c>
      <c r="N1414" s="2">
        <v>41393</v>
      </c>
      <c r="O1414" s="2">
        <v>41402</v>
      </c>
      <c r="P1414">
        <v>4</v>
      </c>
      <c r="Q1414" s="1">
        <v>0.1</v>
      </c>
      <c r="R1414">
        <v>260.98</v>
      </c>
      <c r="S1414">
        <v>41.91</v>
      </c>
      <c r="T1414">
        <f t="shared" si="22"/>
        <v>1043.92</v>
      </c>
    </row>
    <row r="1415" spans="1:20" x14ac:dyDescent="0.3">
      <c r="A1415">
        <v>1414</v>
      </c>
      <c r="B1415">
        <v>87815</v>
      </c>
      <c r="C1415" t="s">
        <v>1080</v>
      </c>
      <c r="D1415" t="s">
        <v>38</v>
      </c>
      <c r="E1415" t="s">
        <v>21</v>
      </c>
      <c r="F1415" t="s">
        <v>31</v>
      </c>
      <c r="G1415" t="s">
        <v>23</v>
      </c>
      <c r="H1415" t="s">
        <v>203</v>
      </c>
      <c r="I1415" t="s">
        <v>28</v>
      </c>
      <c r="J1415" t="s">
        <v>52</v>
      </c>
      <c r="K1415" t="s">
        <v>1108</v>
      </c>
      <c r="L1415" t="s">
        <v>192</v>
      </c>
      <c r="M1415" t="s">
        <v>63</v>
      </c>
      <c r="N1415" s="2">
        <v>40701</v>
      </c>
      <c r="O1415" s="2">
        <v>40704</v>
      </c>
      <c r="P1415">
        <v>14</v>
      </c>
      <c r="Q1415" s="1">
        <v>0.02</v>
      </c>
      <c r="R1415">
        <v>65.989999999999995</v>
      </c>
      <c r="S1415">
        <v>3.99</v>
      </c>
      <c r="T1415">
        <f t="shared" si="22"/>
        <v>923.8599999999999</v>
      </c>
    </row>
    <row r="1416" spans="1:20" x14ac:dyDescent="0.3">
      <c r="A1416">
        <v>1415</v>
      </c>
      <c r="B1416">
        <v>87823</v>
      </c>
      <c r="C1416" t="s">
        <v>2212</v>
      </c>
      <c r="D1416" t="s">
        <v>20</v>
      </c>
      <c r="E1416" t="s">
        <v>21</v>
      </c>
      <c r="F1416" t="s">
        <v>47</v>
      </c>
      <c r="G1416" t="s">
        <v>48</v>
      </c>
      <c r="H1416" t="s">
        <v>24</v>
      </c>
      <c r="I1416" t="s">
        <v>28</v>
      </c>
      <c r="J1416" t="s">
        <v>52</v>
      </c>
      <c r="K1416" t="s">
        <v>1147</v>
      </c>
      <c r="L1416" t="s">
        <v>26</v>
      </c>
      <c r="M1416" t="s">
        <v>156</v>
      </c>
      <c r="N1416" s="2">
        <v>40276</v>
      </c>
      <c r="O1416" s="2">
        <v>40280</v>
      </c>
      <c r="P1416">
        <v>12</v>
      </c>
      <c r="Q1416" s="1">
        <v>0.06</v>
      </c>
      <c r="R1416">
        <v>40.97</v>
      </c>
      <c r="S1416">
        <v>1.99</v>
      </c>
      <c r="T1416">
        <f t="shared" si="22"/>
        <v>491.64</v>
      </c>
    </row>
    <row r="1417" spans="1:20" x14ac:dyDescent="0.3">
      <c r="A1417">
        <v>1416</v>
      </c>
      <c r="B1417">
        <v>87135</v>
      </c>
      <c r="C1417" t="s">
        <v>1234</v>
      </c>
      <c r="D1417" t="s">
        <v>38</v>
      </c>
      <c r="E1417" t="s">
        <v>21</v>
      </c>
      <c r="F1417" t="s">
        <v>47</v>
      </c>
      <c r="G1417" t="s">
        <v>32</v>
      </c>
      <c r="H1417" t="s">
        <v>203</v>
      </c>
      <c r="I1417" t="s">
        <v>28</v>
      </c>
      <c r="J1417" t="s">
        <v>52</v>
      </c>
      <c r="K1417" t="s">
        <v>204</v>
      </c>
      <c r="L1417" t="s">
        <v>192</v>
      </c>
      <c r="M1417" t="s">
        <v>51</v>
      </c>
      <c r="N1417" s="2">
        <v>40318</v>
      </c>
      <c r="O1417" s="2">
        <v>40319</v>
      </c>
      <c r="P1417">
        <v>14</v>
      </c>
      <c r="Q1417" s="1">
        <v>0.01</v>
      </c>
      <c r="R1417">
        <v>65.989999999999995</v>
      </c>
      <c r="S1417">
        <v>8.99</v>
      </c>
      <c r="T1417">
        <f t="shared" si="22"/>
        <v>923.8599999999999</v>
      </c>
    </row>
    <row r="1418" spans="1:20" x14ac:dyDescent="0.3">
      <c r="A1418">
        <v>1417</v>
      </c>
      <c r="B1418">
        <v>87438</v>
      </c>
      <c r="C1418" t="s">
        <v>514</v>
      </c>
      <c r="D1418" t="s">
        <v>20</v>
      </c>
      <c r="E1418" t="s">
        <v>21</v>
      </c>
      <c r="F1418" t="s">
        <v>22</v>
      </c>
      <c r="G1418" t="s">
        <v>41</v>
      </c>
      <c r="H1418" t="s">
        <v>206</v>
      </c>
      <c r="I1418" t="s">
        <v>28</v>
      </c>
      <c r="J1418" t="s">
        <v>52</v>
      </c>
      <c r="K1418" t="s">
        <v>204</v>
      </c>
      <c r="L1418" t="s">
        <v>26</v>
      </c>
      <c r="M1418" t="s">
        <v>86</v>
      </c>
      <c r="N1418" s="2">
        <v>40865</v>
      </c>
      <c r="O1418" s="2">
        <v>40867</v>
      </c>
      <c r="P1418">
        <v>26</v>
      </c>
      <c r="Q1418" s="1">
        <v>0.03</v>
      </c>
      <c r="R1418">
        <v>22.98</v>
      </c>
      <c r="S1418">
        <v>1.99</v>
      </c>
      <c r="T1418">
        <f t="shared" si="22"/>
        <v>597.48</v>
      </c>
    </row>
    <row r="1419" spans="1:20" x14ac:dyDescent="0.3">
      <c r="A1419">
        <v>1418</v>
      </c>
      <c r="B1419">
        <v>87438</v>
      </c>
      <c r="C1419" t="s">
        <v>514</v>
      </c>
      <c r="D1419" t="s">
        <v>20</v>
      </c>
      <c r="E1419" t="s">
        <v>39</v>
      </c>
      <c r="F1419" t="s">
        <v>22</v>
      </c>
      <c r="G1419" t="s">
        <v>41</v>
      </c>
      <c r="H1419" t="s">
        <v>94</v>
      </c>
      <c r="I1419" t="s">
        <v>28</v>
      </c>
      <c r="J1419" t="s">
        <v>52</v>
      </c>
      <c r="K1419" t="s">
        <v>228</v>
      </c>
      <c r="L1419" t="s">
        <v>44</v>
      </c>
      <c r="M1419" t="s">
        <v>227</v>
      </c>
      <c r="N1419" s="2">
        <v>40865</v>
      </c>
      <c r="O1419" s="2">
        <v>40867</v>
      </c>
      <c r="P1419">
        <v>35</v>
      </c>
      <c r="Q1419" s="1">
        <v>0.02</v>
      </c>
      <c r="R1419">
        <v>3.78</v>
      </c>
      <c r="S1419">
        <v>0.71</v>
      </c>
      <c r="T1419">
        <f t="shared" si="22"/>
        <v>132.29999999999998</v>
      </c>
    </row>
    <row r="1420" spans="1:20" x14ac:dyDescent="0.3">
      <c r="A1420">
        <v>1419</v>
      </c>
      <c r="B1420">
        <v>87438</v>
      </c>
      <c r="C1420" t="s">
        <v>514</v>
      </c>
      <c r="D1420" t="s">
        <v>20</v>
      </c>
      <c r="E1420" t="s">
        <v>39</v>
      </c>
      <c r="F1420" t="s">
        <v>22</v>
      </c>
      <c r="G1420" t="s">
        <v>41</v>
      </c>
      <c r="H1420" t="s">
        <v>42</v>
      </c>
      <c r="I1420" t="s">
        <v>28</v>
      </c>
      <c r="J1420" t="s">
        <v>52</v>
      </c>
      <c r="K1420" t="s">
        <v>55</v>
      </c>
      <c r="L1420" t="s">
        <v>192</v>
      </c>
      <c r="M1420" t="s">
        <v>331</v>
      </c>
      <c r="N1420" s="2">
        <v>40865</v>
      </c>
      <c r="O1420" s="2">
        <v>40865</v>
      </c>
      <c r="P1420">
        <v>9</v>
      </c>
      <c r="Q1420" s="1">
        <v>0.03</v>
      </c>
      <c r="R1420">
        <v>34.76</v>
      </c>
      <c r="S1420">
        <v>8.2200000000000006</v>
      </c>
      <c r="T1420">
        <f t="shared" si="22"/>
        <v>312.83999999999997</v>
      </c>
    </row>
    <row r="1421" spans="1:20" x14ac:dyDescent="0.3">
      <c r="A1421">
        <v>1420</v>
      </c>
      <c r="B1421">
        <v>87438</v>
      </c>
      <c r="C1421" t="s">
        <v>514</v>
      </c>
      <c r="D1421" t="s">
        <v>20</v>
      </c>
      <c r="E1421" t="s">
        <v>21</v>
      </c>
      <c r="F1421" t="s">
        <v>22</v>
      </c>
      <c r="G1421" t="s">
        <v>41</v>
      </c>
      <c r="H1421" t="s">
        <v>203</v>
      </c>
      <c r="I1421" t="s">
        <v>28</v>
      </c>
      <c r="J1421" t="s">
        <v>52</v>
      </c>
      <c r="K1421" t="s">
        <v>198</v>
      </c>
      <c r="L1421" t="s">
        <v>192</v>
      </c>
      <c r="M1421" t="s">
        <v>232</v>
      </c>
      <c r="N1421" s="2">
        <v>40865</v>
      </c>
      <c r="O1421" s="2">
        <v>40867</v>
      </c>
      <c r="P1421">
        <v>9</v>
      </c>
      <c r="Q1421" s="1">
        <v>0.04</v>
      </c>
      <c r="R1421">
        <v>65.989999999999995</v>
      </c>
      <c r="S1421">
        <v>5.63</v>
      </c>
      <c r="T1421">
        <f t="shared" si="22"/>
        <v>593.91</v>
      </c>
    </row>
    <row r="1422" spans="1:20" x14ac:dyDescent="0.3">
      <c r="A1422">
        <v>1421</v>
      </c>
      <c r="B1422">
        <v>87831</v>
      </c>
      <c r="C1422" t="s">
        <v>2248</v>
      </c>
      <c r="D1422" t="s">
        <v>20</v>
      </c>
      <c r="E1422" t="s">
        <v>39</v>
      </c>
      <c r="F1422" t="s">
        <v>31</v>
      </c>
      <c r="G1422" t="s">
        <v>41</v>
      </c>
      <c r="H1422" t="s">
        <v>94</v>
      </c>
      <c r="I1422" t="s">
        <v>28</v>
      </c>
      <c r="J1422" t="s">
        <v>52</v>
      </c>
      <c r="K1422" t="s">
        <v>71</v>
      </c>
      <c r="L1422" t="s">
        <v>192</v>
      </c>
      <c r="M1422" t="s">
        <v>375</v>
      </c>
      <c r="N1422" s="2">
        <v>40270</v>
      </c>
      <c r="O1422" s="2">
        <v>40272</v>
      </c>
      <c r="P1422">
        <v>4</v>
      </c>
      <c r="Q1422" s="1">
        <v>0.04</v>
      </c>
      <c r="R1422">
        <v>90.24</v>
      </c>
      <c r="S1422">
        <v>0.99</v>
      </c>
      <c r="T1422">
        <f t="shared" si="22"/>
        <v>360.96</v>
      </c>
    </row>
    <row r="1423" spans="1:20" x14ac:dyDescent="0.3">
      <c r="A1423">
        <v>1422</v>
      </c>
      <c r="B1423">
        <v>87831</v>
      </c>
      <c r="C1423" t="s">
        <v>2248</v>
      </c>
      <c r="D1423" t="s">
        <v>38</v>
      </c>
      <c r="E1423" t="s">
        <v>39</v>
      </c>
      <c r="F1423" t="s">
        <v>31</v>
      </c>
      <c r="G1423" t="s">
        <v>41</v>
      </c>
      <c r="H1423" t="s">
        <v>54</v>
      </c>
      <c r="I1423" t="s">
        <v>28</v>
      </c>
      <c r="J1423" t="s">
        <v>52</v>
      </c>
      <c r="K1423" t="s">
        <v>189</v>
      </c>
      <c r="L1423" t="s">
        <v>192</v>
      </c>
      <c r="M1423" t="s">
        <v>279</v>
      </c>
      <c r="N1423" s="2">
        <v>40270</v>
      </c>
      <c r="O1423" s="2">
        <v>40272</v>
      </c>
      <c r="P1423">
        <v>3</v>
      </c>
      <c r="Q1423" s="1">
        <v>0.09</v>
      </c>
      <c r="R1423">
        <v>47.9</v>
      </c>
      <c r="S1423">
        <v>5.86</v>
      </c>
      <c r="T1423">
        <f t="shared" si="22"/>
        <v>143.69999999999999</v>
      </c>
    </row>
    <row r="1424" spans="1:20" x14ac:dyDescent="0.3">
      <c r="A1424">
        <v>1423</v>
      </c>
      <c r="B1424">
        <v>87843</v>
      </c>
      <c r="C1424" t="s">
        <v>1454</v>
      </c>
      <c r="D1424" t="s">
        <v>20</v>
      </c>
      <c r="E1424" t="s">
        <v>39</v>
      </c>
      <c r="F1424" t="s">
        <v>31</v>
      </c>
      <c r="G1424" t="s">
        <v>32</v>
      </c>
      <c r="H1424" t="s">
        <v>42</v>
      </c>
      <c r="I1424" t="s">
        <v>28</v>
      </c>
      <c r="J1424" t="s">
        <v>52</v>
      </c>
      <c r="K1424" t="s">
        <v>231</v>
      </c>
      <c r="L1424" t="s">
        <v>192</v>
      </c>
      <c r="M1424" t="s">
        <v>178</v>
      </c>
      <c r="N1424" s="2">
        <v>41311</v>
      </c>
      <c r="O1424" s="2">
        <v>41311</v>
      </c>
      <c r="P1424">
        <v>8</v>
      </c>
      <c r="Q1424" s="1">
        <v>0.03</v>
      </c>
      <c r="R1424">
        <v>24.95</v>
      </c>
      <c r="S1424">
        <v>2.99</v>
      </c>
      <c r="T1424">
        <f t="shared" si="22"/>
        <v>199.6</v>
      </c>
    </row>
    <row r="1425" spans="1:20" x14ac:dyDescent="0.3">
      <c r="A1425">
        <v>1424</v>
      </c>
      <c r="B1425">
        <v>87843</v>
      </c>
      <c r="C1425" t="s">
        <v>1454</v>
      </c>
      <c r="D1425" t="s">
        <v>20</v>
      </c>
      <c r="E1425" t="s">
        <v>39</v>
      </c>
      <c r="F1425" t="s">
        <v>31</v>
      </c>
      <c r="G1425" t="s">
        <v>32</v>
      </c>
      <c r="H1425" t="s">
        <v>49</v>
      </c>
      <c r="I1425" t="s">
        <v>28</v>
      </c>
      <c r="J1425" t="s">
        <v>52</v>
      </c>
      <c r="K1425" t="s">
        <v>82</v>
      </c>
      <c r="L1425" t="s">
        <v>192</v>
      </c>
      <c r="M1425" t="s">
        <v>106</v>
      </c>
      <c r="N1425" s="2">
        <v>41311</v>
      </c>
      <c r="O1425" s="2">
        <v>41311</v>
      </c>
      <c r="P1425">
        <v>13</v>
      </c>
      <c r="Q1425" s="1">
        <v>0</v>
      </c>
      <c r="R1425">
        <v>6.48</v>
      </c>
      <c r="S1425">
        <v>5.86</v>
      </c>
      <c r="T1425">
        <f t="shared" si="22"/>
        <v>84.240000000000009</v>
      </c>
    </row>
    <row r="1426" spans="1:20" x14ac:dyDescent="0.3">
      <c r="A1426">
        <v>1425</v>
      </c>
      <c r="B1426">
        <v>87846</v>
      </c>
      <c r="C1426" t="s">
        <v>1488</v>
      </c>
      <c r="D1426" t="s">
        <v>20</v>
      </c>
      <c r="E1426" t="s">
        <v>21</v>
      </c>
      <c r="F1426" t="s">
        <v>47</v>
      </c>
      <c r="G1426" t="s">
        <v>23</v>
      </c>
      <c r="H1426" t="s">
        <v>24</v>
      </c>
      <c r="I1426" t="s">
        <v>28</v>
      </c>
      <c r="J1426" t="s">
        <v>52</v>
      </c>
      <c r="K1426" t="s">
        <v>1138</v>
      </c>
      <c r="L1426" t="s">
        <v>192</v>
      </c>
      <c r="M1426" t="s">
        <v>156</v>
      </c>
      <c r="N1426" s="2">
        <v>40285</v>
      </c>
      <c r="O1426" s="2">
        <v>40286</v>
      </c>
      <c r="P1426">
        <v>6</v>
      </c>
      <c r="Q1426" s="1">
        <v>0.06</v>
      </c>
      <c r="R1426">
        <v>55.94</v>
      </c>
      <c r="S1426">
        <v>4</v>
      </c>
      <c r="T1426">
        <f t="shared" si="22"/>
        <v>335.64</v>
      </c>
    </row>
    <row r="1427" spans="1:20" x14ac:dyDescent="0.3">
      <c r="A1427">
        <v>1426</v>
      </c>
      <c r="B1427">
        <v>87846</v>
      </c>
      <c r="C1427" t="s">
        <v>1488</v>
      </c>
      <c r="D1427" t="s">
        <v>20</v>
      </c>
      <c r="E1427" t="s">
        <v>39</v>
      </c>
      <c r="F1427" t="s">
        <v>47</v>
      </c>
      <c r="G1427" t="s">
        <v>23</v>
      </c>
      <c r="H1427" t="s">
        <v>78</v>
      </c>
      <c r="I1427" t="s">
        <v>28</v>
      </c>
      <c r="J1427" t="s">
        <v>52</v>
      </c>
      <c r="K1427" t="s">
        <v>98</v>
      </c>
      <c r="L1427" t="s">
        <v>192</v>
      </c>
      <c r="M1427" t="s">
        <v>114</v>
      </c>
      <c r="N1427" s="2">
        <v>40285</v>
      </c>
      <c r="O1427" s="2">
        <v>40285</v>
      </c>
      <c r="P1427">
        <v>11</v>
      </c>
      <c r="Q1427" s="1">
        <v>7.0000000000000007E-2</v>
      </c>
      <c r="R1427">
        <v>6.3</v>
      </c>
      <c r="S1427">
        <v>0.5</v>
      </c>
      <c r="T1427">
        <f t="shared" si="22"/>
        <v>69.3</v>
      </c>
    </row>
    <row r="1428" spans="1:20" x14ac:dyDescent="0.3">
      <c r="A1428">
        <v>1427</v>
      </c>
      <c r="B1428">
        <v>87857</v>
      </c>
      <c r="C1428" t="s">
        <v>2207</v>
      </c>
      <c r="D1428" t="s">
        <v>578</v>
      </c>
      <c r="E1428" t="s">
        <v>187</v>
      </c>
      <c r="F1428" t="s">
        <v>47</v>
      </c>
      <c r="G1428" t="s">
        <v>23</v>
      </c>
      <c r="H1428" t="s">
        <v>219</v>
      </c>
      <c r="I1428" t="s">
        <v>28</v>
      </c>
      <c r="J1428" t="s">
        <v>52</v>
      </c>
      <c r="K1428" t="s">
        <v>98</v>
      </c>
      <c r="L1428" t="s">
        <v>283</v>
      </c>
      <c r="M1428" t="s">
        <v>156</v>
      </c>
      <c r="N1428" s="2">
        <v>41109</v>
      </c>
      <c r="O1428" s="2">
        <v>41109</v>
      </c>
      <c r="P1428">
        <v>13</v>
      </c>
      <c r="Q1428" s="1">
        <v>7.0000000000000007E-2</v>
      </c>
      <c r="R1428">
        <v>95.95</v>
      </c>
      <c r="S1428">
        <v>74.349999999999994</v>
      </c>
      <c r="T1428">
        <f t="shared" si="22"/>
        <v>1247.3500000000001</v>
      </c>
    </row>
    <row r="1429" spans="1:20" x14ac:dyDescent="0.3">
      <c r="A1429">
        <v>1428</v>
      </c>
      <c r="B1429">
        <v>87871</v>
      </c>
      <c r="C1429" t="s">
        <v>1914</v>
      </c>
      <c r="D1429" t="s">
        <v>38</v>
      </c>
      <c r="E1429" t="s">
        <v>39</v>
      </c>
      <c r="F1429" t="s">
        <v>40</v>
      </c>
      <c r="G1429" t="s">
        <v>41</v>
      </c>
      <c r="H1429" t="s">
        <v>89</v>
      </c>
      <c r="I1429" t="s">
        <v>28</v>
      </c>
      <c r="J1429" t="s">
        <v>52</v>
      </c>
      <c r="K1429" t="s">
        <v>184</v>
      </c>
      <c r="L1429" t="s">
        <v>26</v>
      </c>
      <c r="M1429" t="s">
        <v>99</v>
      </c>
      <c r="N1429" s="2">
        <v>41109</v>
      </c>
      <c r="O1429" s="2">
        <v>41110</v>
      </c>
      <c r="P1429">
        <v>14</v>
      </c>
      <c r="Q1429" s="1">
        <v>0.05</v>
      </c>
      <c r="R1429">
        <v>12.98</v>
      </c>
      <c r="S1429">
        <v>3.14</v>
      </c>
      <c r="T1429">
        <f t="shared" si="22"/>
        <v>181.72</v>
      </c>
    </row>
    <row r="1430" spans="1:20" x14ac:dyDescent="0.3">
      <c r="A1430">
        <v>1429</v>
      </c>
      <c r="B1430">
        <v>87744</v>
      </c>
      <c r="C1430" t="s">
        <v>516</v>
      </c>
      <c r="D1430" t="s">
        <v>20</v>
      </c>
      <c r="E1430" t="s">
        <v>21</v>
      </c>
      <c r="F1430" t="s">
        <v>31</v>
      </c>
      <c r="G1430" t="s">
        <v>41</v>
      </c>
      <c r="H1430" t="s">
        <v>33</v>
      </c>
      <c r="I1430" t="s">
        <v>28</v>
      </c>
      <c r="J1430" t="s">
        <v>52</v>
      </c>
      <c r="K1430" t="s">
        <v>1114</v>
      </c>
      <c r="L1430" t="s">
        <v>192</v>
      </c>
      <c r="M1430" t="s">
        <v>255</v>
      </c>
      <c r="N1430" s="2">
        <v>40871</v>
      </c>
      <c r="O1430" s="2">
        <v>40873</v>
      </c>
      <c r="P1430">
        <v>21</v>
      </c>
      <c r="Q1430" s="1">
        <v>0</v>
      </c>
      <c r="R1430">
        <v>30.98</v>
      </c>
      <c r="S1430">
        <v>6.5</v>
      </c>
      <c r="T1430">
        <f t="shared" si="22"/>
        <v>650.58000000000004</v>
      </c>
    </row>
    <row r="1431" spans="1:20" x14ac:dyDescent="0.3">
      <c r="A1431">
        <v>1430</v>
      </c>
      <c r="B1431">
        <v>87570</v>
      </c>
      <c r="C1431" t="s">
        <v>690</v>
      </c>
      <c r="D1431" t="s">
        <v>20</v>
      </c>
      <c r="E1431" t="s">
        <v>39</v>
      </c>
      <c r="F1431" t="s">
        <v>31</v>
      </c>
      <c r="G1431" t="s">
        <v>41</v>
      </c>
      <c r="H1431" t="s">
        <v>78</v>
      </c>
      <c r="I1431" t="s">
        <v>28</v>
      </c>
      <c r="J1431" t="s">
        <v>52</v>
      </c>
      <c r="K1431" t="s">
        <v>158</v>
      </c>
      <c r="L1431" t="s">
        <v>192</v>
      </c>
      <c r="M1431" t="s">
        <v>63</v>
      </c>
      <c r="N1431" s="2">
        <v>40408</v>
      </c>
      <c r="O1431" s="2">
        <v>40409</v>
      </c>
      <c r="P1431">
        <v>3</v>
      </c>
      <c r="Q1431" s="1">
        <v>0.01</v>
      </c>
      <c r="R1431">
        <v>5.44</v>
      </c>
      <c r="S1431">
        <v>7.46</v>
      </c>
      <c r="T1431">
        <f t="shared" si="22"/>
        <v>16.32</v>
      </c>
    </row>
    <row r="1432" spans="1:20" x14ac:dyDescent="0.3">
      <c r="A1432">
        <v>1431</v>
      </c>
      <c r="B1432">
        <v>87570</v>
      </c>
      <c r="C1432" t="s">
        <v>690</v>
      </c>
      <c r="D1432" t="s">
        <v>578</v>
      </c>
      <c r="E1432" t="s">
        <v>21</v>
      </c>
      <c r="F1432" t="s">
        <v>31</v>
      </c>
      <c r="G1432" t="s">
        <v>41</v>
      </c>
      <c r="H1432" t="s">
        <v>33</v>
      </c>
      <c r="I1432" t="s">
        <v>28</v>
      </c>
      <c r="J1432" t="s">
        <v>52</v>
      </c>
      <c r="K1432" t="s">
        <v>213</v>
      </c>
      <c r="L1432" t="s">
        <v>283</v>
      </c>
      <c r="M1432" t="s">
        <v>121</v>
      </c>
      <c r="N1432" s="2">
        <v>40408</v>
      </c>
      <c r="O1432" s="2">
        <v>40410</v>
      </c>
      <c r="P1432">
        <v>18</v>
      </c>
      <c r="Q1432" s="1">
        <v>0.02</v>
      </c>
      <c r="R1432">
        <v>549.99</v>
      </c>
      <c r="S1432">
        <v>49</v>
      </c>
      <c r="T1432">
        <f t="shared" si="22"/>
        <v>9899.82</v>
      </c>
    </row>
    <row r="1433" spans="1:20" x14ac:dyDescent="0.3">
      <c r="A1433">
        <v>1432</v>
      </c>
      <c r="B1433">
        <v>87570</v>
      </c>
      <c r="C1433" t="s">
        <v>690</v>
      </c>
      <c r="D1433" t="s">
        <v>38</v>
      </c>
      <c r="E1433" t="s">
        <v>39</v>
      </c>
      <c r="F1433" t="s">
        <v>31</v>
      </c>
      <c r="G1433" t="s">
        <v>41</v>
      </c>
      <c r="H1433" t="s">
        <v>54</v>
      </c>
      <c r="I1433" t="s">
        <v>28</v>
      </c>
      <c r="J1433" t="s">
        <v>52</v>
      </c>
      <c r="K1433" t="s">
        <v>50</v>
      </c>
      <c r="L1433" t="s">
        <v>26</v>
      </c>
      <c r="M1433" t="s">
        <v>143</v>
      </c>
      <c r="N1433" s="2">
        <v>40408</v>
      </c>
      <c r="O1433" s="2">
        <v>40409</v>
      </c>
      <c r="P1433">
        <v>7</v>
      </c>
      <c r="Q1433" s="1">
        <v>0.03</v>
      </c>
      <c r="R1433">
        <v>22.01</v>
      </c>
      <c r="S1433">
        <v>5.53</v>
      </c>
      <c r="T1433">
        <f t="shared" si="22"/>
        <v>154.07000000000002</v>
      </c>
    </row>
    <row r="1434" spans="1:20" x14ac:dyDescent="0.3">
      <c r="A1434">
        <v>1433</v>
      </c>
      <c r="B1434">
        <v>87570</v>
      </c>
      <c r="C1434" t="s">
        <v>690</v>
      </c>
      <c r="D1434" t="s">
        <v>20</v>
      </c>
      <c r="E1434" t="s">
        <v>39</v>
      </c>
      <c r="F1434" t="s">
        <v>31</v>
      </c>
      <c r="G1434" t="s">
        <v>41</v>
      </c>
      <c r="H1434" t="s">
        <v>54</v>
      </c>
      <c r="I1434" t="s">
        <v>28</v>
      </c>
      <c r="J1434" t="s">
        <v>52</v>
      </c>
      <c r="K1434" t="s">
        <v>149</v>
      </c>
      <c r="L1434" t="s">
        <v>192</v>
      </c>
      <c r="M1434" t="s">
        <v>146</v>
      </c>
      <c r="N1434" s="2">
        <v>40408</v>
      </c>
      <c r="O1434" s="2">
        <v>40410</v>
      </c>
      <c r="P1434">
        <v>7</v>
      </c>
      <c r="Q1434" s="1">
        <v>0.09</v>
      </c>
      <c r="R1434">
        <v>34.76</v>
      </c>
      <c r="S1434">
        <v>8.2200000000000006</v>
      </c>
      <c r="T1434">
        <f t="shared" si="22"/>
        <v>243.32</v>
      </c>
    </row>
    <row r="1435" spans="1:20" x14ac:dyDescent="0.3">
      <c r="A1435">
        <v>1434</v>
      </c>
      <c r="B1435">
        <v>87877</v>
      </c>
      <c r="C1435" t="s">
        <v>916</v>
      </c>
      <c r="D1435" t="s">
        <v>20</v>
      </c>
      <c r="E1435" t="s">
        <v>39</v>
      </c>
      <c r="F1435" t="s">
        <v>47</v>
      </c>
      <c r="G1435" t="s">
        <v>41</v>
      </c>
      <c r="H1435" t="s">
        <v>49</v>
      </c>
      <c r="I1435" t="s">
        <v>28</v>
      </c>
      <c r="J1435" t="s">
        <v>52</v>
      </c>
      <c r="K1435" t="s">
        <v>58</v>
      </c>
      <c r="L1435" t="s">
        <v>192</v>
      </c>
      <c r="M1435" t="s">
        <v>134</v>
      </c>
      <c r="N1435" s="2">
        <v>40460</v>
      </c>
      <c r="O1435" s="2">
        <v>40460</v>
      </c>
      <c r="P1435">
        <v>21</v>
      </c>
      <c r="Q1435" s="1">
        <v>0</v>
      </c>
      <c r="R1435">
        <v>3.89</v>
      </c>
      <c r="S1435">
        <v>7.01</v>
      </c>
      <c r="T1435">
        <f t="shared" si="22"/>
        <v>81.69</v>
      </c>
    </row>
    <row r="1436" spans="1:20" x14ac:dyDescent="0.3">
      <c r="A1436">
        <v>1435</v>
      </c>
      <c r="B1436">
        <v>87877</v>
      </c>
      <c r="C1436" t="s">
        <v>916</v>
      </c>
      <c r="D1436" t="s">
        <v>578</v>
      </c>
      <c r="E1436" t="s">
        <v>187</v>
      </c>
      <c r="F1436" t="s">
        <v>47</v>
      </c>
      <c r="G1436" t="s">
        <v>41</v>
      </c>
      <c r="H1436" t="s">
        <v>188</v>
      </c>
      <c r="I1436" t="s">
        <v>28</v>
      </c>
      <c r="J1436" t="s">
        <v>52</v>
      </c>
      <c r="K1436" t="s">
        <v>68</v>
      </c>
      <c r="L1436" t="s">
        <v>283</v>
      </c>
      <c r="M1436" t="s">
        <v>160</v>
      </c>
      <c r="N1436" s="2">
        <v>40460</v>
      </c>
      <c r="O1436" s="2">
        <v>40462</v>
      </c>
      <c r="P1436">
        <v>22</v>
      </c>
      <c r="Q1436" s="1">
        <v>0.09</v>
      </c>
      <c r="R1436">
        <v>120.98</v>
      </c>
      <c r="S1436">
        <v>30</v>
      </c>
      <c r="T1436">
        <f t="shared" si="22"/>
        <v>2661.56</v>
      </c>
    </row>
    <row r="1437" spans="1:20" x14ac:dyDescent="0.3">
      <c r="A1437">
        <v>1436</v>
      </c>
      <c r="B1437">
        <v>87877</v>
      </c>
      <c r="C1437" t="s">
        <v>916</v>
      </c>
      <c r="D1437" t="s">
        <v>20</v>
      </c>
      <c r="E1437" t="s">
        <v>39</v>
      </c>
      <c r="F1437" t="s">
        <v>47</v>
      </c>
      <c r="G1437" t="s">
        <v>41</v>
      </c>
      <c r="H1437" t="s">
        <v>42</v>
      </c>
      <c r="I1437" t="s">
        <v>28</v>
      </c>
      <c r="J1437" t="s">
        <v>52</v>
      </c>
      <c r="K1437" t="s">
        <v>274</v>
      </c>
      <c r="L1437" t="s">
        <v>192</v>
      </c>
      <c r="M1437" t="s">
        <v>117</v>
      </c>
      <c r="N1437" s="2">
        <v>40460</v>
      </c>
      <c r="O1437" s="2">
        <v>40461</v>
      </c>
      <c r="P1437">
        <v>8</v>
      </c>
      <c r="Q1437" s="1">
        <v>0.1</v>
      </c>
      <c r="R1437">
        <v>30.98</v>
      </c>
      <c r="S1437">
        <v>5.76</v>
      </c>
      <c r="T1437">
        <f t="shared" si="22"/>
        <v>247.84</v>
      </c>
    </row>
    <row r="1438" spans="1:20" x14ac:dyDescent="0.3">
      <c r="A1438">
        <v>1437</v>
      </c>
      <c r="B1438">
        <v>87884</v>
      </c>
      <c r="C1438" t="s">
        <v>1960</v>
      </c>
      <c r="D1438" t="s">
        <v>20</v>
      </c>
      <c r="E1438" t="s">
        <v>39</v>
      </c>
      <c r="F1438" t="s">
        <v>22</v>
      </c>
      <c r="G1438" t="s">
        <v>41</v>
      </c>
      <c r="H1438" t="s">
        <v>61</v>
      </c>
      <c r="I1438" t="s">
        <v>28</v>
      </c>
      <c r="J1438" t="s">
        <v>52</v>
      </c>
      <c r="K1438" t="s">
        <v>50</v>
      </c>
      <c r="L1438" t="s">
        <v>26</v>
      </c>
      <c r="M1438" t="s">
        <v>190</v>
      </c>
      <c r="N1438" s="2">
        <v>40440</v>
      </c>
      <c r="O1438" s="2">
        <v>40441</v>
      </c>
      <c r="P1438">
        <v>16</v>
      </c>
      <c r="Q1438" s="1">
        <v>0</v>
      </c>
      <c r="R1438">
        <v>21.98</v>
      </c>
      <c r="S1438">
        <v>2.87</v>
      </c>
      <c r="T1438">
        <f t="shared" si="22"/>
        <v>351.68</v>
      </c>
    </row>
    <row r="1439" spans="1:20" x14ac:dyDescent="0.3">
      <c r="A1439">
        <v>1438</v>
      </c>
      <c r="B1439">
        <v>87889</v>
      </c>
      <c r="C1439" t="s">
        <v>2522</v>
      </c>
      <c r="D1439" t="s">
        <v>20</v>
      </c>
      <c r="E1439" t="s">
        <v>21</v>
      </c>
      <c r="F1439" t="s">
        <v>31</v>
      </c>
      <c r="G1439" t="s">
        <v>93</v>
      </c>
      <c r="H1439" t="s">
        <v>203</v>
      </c>
      <c r="I1439" t="s">
        <v>28</v>
      </c>
      <c r="J1439" t="s">
        <v>52</v>
      </c>
      <c r="K1439" t="s">
        <v>34</v>
      </c>
      <c r="L1439" t="s">
        <v>192</v>
      </c>
      <c r="M1439" t="s">
        <v>69</v>
      </c>
      <c r="N1439" s="2">
        <v>40286</v>
      </c>
      <c r="O1439" s="2">
        <v>40287</v>
      </c>
      <c r="P1439">
        <v>4</v>
      </c>
      <c r="Q1439" s="1">
        <v>0.1</v>
      </c>
      <c r="R1439">
        <v>300.97000000000003</v>
      </c>
      <c r="S1439">
        <v>7.18</v>
      </c>
      <c r="T1439">
        <f t="shared" si="22"/>
        <v>1203.8800000000001</v>
      </c>
    </row>
    <row r="1440" spans="1:20" x14ac:dyDescent="0.3">
      <c r="A1440">
        <v>1439</v>
      </c>
      <c r="B1440">
        <v>87889</v>
      </c>
      <c r="C1440" t="s">
        <v>1526</v>
      </c>
      <c r="D1440" t="s">
        <v>20</v>
      </c>
      <c r="E1440" t="s">
        <v>187</v>
      </c>
      <c r="F1440" t="s">
        <v>31</v>
      </c>
      <c r="G1440" t="s">
        <v>93</v>
      </c>
      <c r="H1440" t="s">
        <v>188</v>
      </c>
      <c r="I1440" t="s">
        <v>28</v>
      </c>
      <c r="J1440" t="s">
        <v>52</v>
      </c>
      <c r="K1440" t="s">
        <v>116</v>
      </c>
      <c r="L1440" t="s">
        <v>44</v>
      </c>
      <c r="M1440" t="s">
        <v>69</v>
      </c>
      <c r="N1440" s="2">
        <v>40286</v>
      </c>
      <c r="O1440" s="2">
        <v>40288</v>
      </c>
      <c r="P1440">
        <v>10</v>
      </c>
      <c r="Q1440" s="1">
        <v>0.06</v>
      </c>
      <c r="R1440">
        <v>39.89</v>
      </c>
      <c r="S1440">
        <v>3.04</v>
      </c>
      <c r="T1440">
        <f t="shared" si="22"/>
        <v>398.9</v>
      </c>
    </row>
    <row r="1441" spans="1:20" x14ac:dyDescent="0.3">
      <c r="A1441">
        <v>1440</v>
      </c>
      <c r="B1441">
        <v>87885</v>
      </c>
      <c r="C1441" t="s">
        <v>1960</v>
      </c>
      <c r="D1441" t="s">
        <v>20</v>
      </c>
      <c r="E1441" t="s">
        <v>187</v>
      </c>
      <c r="F1441" t="s">
        <v>22</v>
      </c>
      <c r="G1441" t="s">
        <v>93</v>
      </c>
      <c r="H1441" t="s">
        <v>217</v>
      </c>
      <c r="I1441" t="s">
        <v>28</v>
      </c>
      <c r="J1441" t="s">
        <v>52</v>
      </c>
      <c r="K1441" t="s">
        <v>158</v>
      </c>
      <c r="L1441" t="s">
        <v>26</v>
      </c>
      <c r="M1441" t="s">
        <v>331</v>
      </c>
      <c r="N1441" s="2">
        <v>40523</v>
      </c>
      <c r="O1441" s="2">
        <v>40525</v>
      </c>
      <c r="P1441">
        <v>17</v>
      </c>
      <c r="Q1441" s="1">
        <v>0.05</v>
      </c>
      <c r="R1441">
        <v>15.68</v>
      </c>
      <c r="S1441">
        <v>3.73</v>
      </c>
      <c r="T1441">
        <f t="shared" si="22"/>
        <v>266.56</v>
      </c>
    </row>
    <row r="1442" spans="1:20" x14ac:dyDescent="0.3">
      <c r="A1442">
        <v>1441</v>
      </c>
      <c r="B1442">
        <v>87885</v>
      </c>
      <c r="C1442" t="s">
        <v>1960</v>
      </c>
      <c r="D1442" t="s">
        <v>20</v>
      </c>
      <c r="E1442" t="s">
        <v>187</v>
      </c>
      <c r="F1442" t="s">
        <v>22</v>
      </c>
      <c r="G1442" t="s">
        <v>93</v>
      </c>
      <c r="H1442" t="s">
        <v>219</v>
      </c>
      <c r="I1442" t="s">
        <v>28</v>
      </c>
      <c r="J1442" t="s">
        <v>52</v>
      </c>
      <c r="K1442" t="s">
        <v>101</v>
      </c>
      <c r="L1442" t="s">
        <v>26</v>
      </c>
      <c r="M1442" t="s">
        <v>86</v>
      </c>
      <c r="N1442" s="2">
        <v>40523</v>
      </c>
      <c r="O1442" s="2">
        <v>40524</v>
      </c>
      <c r="P1442">
        <v>18</v>
      </c>
      <c r="Q1442" s="1">
        <v>0</v>
      </c>
      <c r="R1442">
        <v>14.98</v>
      </c>
      <c r="S1442">
        <v>8.99</v>
      </c>
      <c r="T1442">
        <f t="shared" si="22"/>
        <v>269.64</v>
      </c>
    </row>
    <row r="1443" spans="1:20" x14ac:dyDescent="0.3">
      <c r="A1443">
        <v>1442</v>
      </c>
      <c r="B1443">
        <v>87885</v>
      </c>
      <c r="C1443" t="s">
        <v>1960</v>
      </c>
      <c r="D1443" t="s">
        <v>20</v>
      </c>
      <c r="E1443" t="s">
        <v>39</v>
      </c>
      <c r="F1443" t="s">
        <v>22</v>
      </c>
      <c r="G1443" t="s">
        <v>93</v>
      </c>
      <c r="H1443" t="s">
        <v>94</v>
      </c>
      <c r="I1443" t="s">
        <v>28</v>
      </c>
      <c r="J1443" t="s">
        <v>52</v>
      </c>
      <c r="K1443" t="s">
        <v>154</v>
      </c>
      <c r="L1443" t="s">
        <v>192</v>
      </c>
      <c r="M1443" t="s">
        <v>80</v>
      </c>
      <c r="N1443" s="2">
        <v>40523</v>
      </c>
      <c r="O1443" s="2">
        <v>40524</v>
      </c>
      <c r="P1443">
        <v>1</v>
      </c>
      <c r="Q1443" s="1">
        <v>0.02</v>
      </c>
      <c r="R1443">
        <v>38.76</v>
      </c>
      <c r="S1443">
        <v>13.26</v>
      </c>
      <c r="T1443">
        <f t="shared" si="22"/>
        <v>38.76</v>
      </c>
    </row>
    <row r="1444" spans="1:20" x14ac:dyDescent="0.3">
      <c r="A1444">
        <v>1443</v>
      </c>
      <c r="B1444">
        <v>87902</v>
      </c>
      <c r="C1444" t="s">
        <v>1527</v>
      </c>
      <c r="D1444" t="s">
        <v>20</v>
      </c>
      <c r="E1444" t="s">
        <v>21</v>
      </c>
      <c r="F1444" t="s">
        <v>40</v>
      </c>
      <c r="G1444" t="s">
        <v>41</v>
      </c>
      <c r="H1444" t="s">
        <v>24</v>
      </c>
      <c r="I1444" t="s">
        <v>28</v>
      </c>
      <c r="J1444" t="s">
        <v>52</v>
      </c>
      <c r="K1444" t="s">
        <v>201</v>
      </c>
      <c r="L1444" t="s">
        <v>192</v>
      </c>
      <c r="M1444" t="s">
        <v>59</v>
      </c>
      <c r="N1444" s="2">
        <v>41160</v>
      </c>
      <c r="O1444" s="2">
        <v>41161</v>
      </c>
      <c r="P1444">
        <v>8</v>
      </c>
      <c r="Q1444" s="1">
        <v>0.08</v>
      </c>
      <c r="R1444">
        <v>20.97</v>
      </c>
      <c r="S1444">
        <v>6.5</v>
      </c>
      <c r="T1444">
        <f t="shared" si="22"/>
        <v>167.76</v>
      </c>
    </row>
    <row r="1445" spans="1:20" x14ac:dyDescent="0.3">
      <c r="A1445">
        <v>1444</v>
      </c>
      <c r="B1445">
        <v>87902</v>
      </c>
      <c r="C1445" t="s">
        <v>1527</v>
      </c>
      <c r="D1445" t="s">
        <v>578</v>
      </c>
      <c r="E1445" t="s">
        <v>39</v>
      </c>
      <c r="F1445" t="s">
        <v>40</v>
      </c>
      <c r="G1445" t="s">
        <v>41</v>
      </c>
      <c r="H1445" t="s">
        <v>54</v>
      </c>
      <c r="I1445" t="s">
        <v>28</v>
      </c>
      <c r="J1445" t="s">
        <v>52</v>
      </c>
      <c r="K1445" t="s">
        <v>170</v>
      </c>
      <c r="L1445" t="s">
        <v>283</v>
      </c>
      <c r="M1445" t="s">
        <v>99</v>
      </c>
      <c r="N1445" s="2">
        <v>41160</v>
      </c>
      <c r="O1445" s="2">
        <v>41161</v>
      </c>
      <c r="P1445">
        <v>10</v>
      </c>
      <c r="Q1445" s="1">
        <v>0</v>
      </c>
      <c r="R1445">
        <v>225.02</v>
      </c>
      <c r="S1445">
        <v>28.66</v>
      </c>
      <c r="T1445">
        <f t="shared" si="22"/>
        <v>2250.2000000000003</v>
      </c>
    </row>
    <row r="1446" spans="1:20" x14ac:dyDescent="0.3">
      <c r="A1446">
        <v>1445</v>
      </c>
      <c r="B1446">
        <v>86919</v>
      </c>
      <c r="C1446" t="s">
        <v>565</v>
      </c>
      <c r="D1446" t="s">
        <v>38</v>
      </c>
      <c r="E1446" t="s">
        <v>187</v>
      </c>
      <c r="F1446" t="s">
        <v>31</v>
      </c>
      <c r="G1446" t="s">
        <v>23</v>
      </c>
      <c r="H1446" t="s">
        <v>217</v>
      </c>
      <c r="I1446" t="s">
        <v>28</v>
      </c>
      <c r="J1446" t="s">
        <v>52</v>
      </c>
      <c r="K1446" t="s">
        <v>282</v>
      </c>
      <c r="L1446" t="s">
        <v>706</v>
      </c>
      <c r="M1446" t="s">
        <v>69</v>
      </c>
      <c r="N1446" s="2">
        <v>41342</v>
      </c>
      <c r="O1446" s="2">
        <v>41344</v>
      </c>
      <c r="P1446">
        <v>9</v>
      </c>
      <c r="Q1446" s="1">
        <v>0.06</v>
      </c>
      <c r="R1446">
        <v>43.31</v>
      </c>
      <c r="S1446">
        <v>15.9</v>
      </c>
      <c r="T1446">
        <f t="shared" si="22"/>
        <v>389.79</v>
      </c>
    </row>
    <row r="1447" spans="1:20" x14ac:dyDescent="0.3">
      <c r="A1447">
        <v>1446</v>
      </c>
      <c r="B1447">
        <v>86919</v>
      </c>
      <c r="C1447" t="s">
        <v>565</v>
      </c>
      <c r="D1447" t="s">
        <v>20</v>
      </c>
      <c r="E1447" t="s">
        <v>21</v>
      </c>
      <c r="F1447" t="s">
        <v>31</v>
      </c>
      <c r="G1447" t="s">
        <v>23</v>
      </c>
      <c r="H1447" t="s">
        <v>24</v>
      </c>
      <c r="I1447" t="s">
        <v>28</v>
      </c>
      <c r="J1447" t="s">
        <v>52</v>
      </c>
      <c r="K1447" t="s">
        <v>201</v>
      </c>
      <c r="L1447" t="s">
        <v>192</v>
      </c>
      <c r="M1447" t="s">
        <v>69</v>
      </c>
      <c r="N1447" s="2">
        <v>41342</v>
      </c>
      <c r="O1447" s="2">
        <v>41344</v>
      </c>
      <c r="P1447">
        <v>2</v>
      </c>
      <c r="Q1447" s="1">
        <v>0.04</v>
      </c>
      <c r="R1447">
        <v>125.99</v>
      </c>
      <c r="S1447">
        <v>8.99</v>
      </c>
      <c r="T1447">
        <f t="shared" si="22"/>
        <v>251.98</v>
      </c>
    </row>
    <row r="1448" spans="1:20" x14ac:dyDescent="0.3">
      <c r="A1448">
        <v>1447</v>
      </c>
      <c r="B1448">
        <v>87890</v>
      </c>
      <c r="C1448" t="s">
        <v>1526</v>
      </c>
      <c r="D1448" t="s">
        <v>20</v>
      </c>
      <c r="E1448" t="s">
        <v>39</v>
      </c>
      <c r="F1448" t="s">
        <v>31</v>
      </c>
      <c r="G1448" t="s">
        <v>23</v>
      </c>
      <c r="H1448" t="s">
        <v>94</v>
      </c>
      <c r="I1448" t="s">
        <v>28</v>
      </c>
      <c r="J1448" t="s">
        <v>52</v>
      </c>
      <c r="K1448" t="s">
        <v>116</v>
      </c>
      <c r="L1448" t="s">
        <v>192</v>
      </c>
      <c r="M1448" t="s">
        <v>255</v>
      </c>
      <c r="N1448" s="2">
        <v>40558</v>
      </c>
      <c r="O1448" s="2">
        <v>40558</v>
      </c>
      <c r="P1448">
        <v>3</v>
      </c>
      <c r="Q1448" s="1">
        <v>0.02</v>
      </c>
      <c r="R1448">
        <v>6.48</v>
      </c>
      <c r="S1448">
        <v>8.19</v>
      </c>
      <c r="T1448">
        <f t="shared" si="22"/>
        <v>19.440000000000001</v>
      </c>
    </row>
    <row r="1449" spans="1:20" x14ac:dyDescent="0.3">
      <c r="A1449">
        <v>1448</v>
      </c>
      <c r="B1449">
        <v>87890</v>
      </c>
      <c r="C1449" t="s">
        <v>600</v>
      </c>
      <c r="D1449" t="s">
        <v>20</v>
      </c>
      <c r="E1449" t="s">
        <v>21</v>
      </c>
      <c r="F1449" t="s">
        <v>31</v>
      </c>
      <c r="G1449" t="s">
        <v>23</v>
      </c>
      <c r="H1449" t="s">
        <v>203</v>
      </c>
      <c r="I1449" t="s">
        <v>28</v>
      </c>
      <c r="J1449" t="s">
        <v>52</v>
      </c>
      <c r="K1449" t="s">
        <v>213</v>
      </c>
      <c r="L1449" t="s">
        <v>192</v>
      </c>
      <c r="M1449" t="s">
        <v>131</v>
      </c>
      <c r="N1449" s="2">
        <v>40558</v>
      </c>
      <c r="O1449" s="2">
        <v>40559</v>
      </c>
      <c r="P1449">
        <v>11</v>
      </c>
      <c r="Q1449" s="1">
        <v>0.06</v>
      </c>
      <c r="R1449">
        <v>115.99</v>
      </c>
      <c r="S1449">
        <v>4.2300000000000004</v>
      </c>
      <c r="T1449">
        <f t="shared" si="22"/>
        <v>1275.8899999999999</v>
      </c>
    </row>
    <row r="1450" spans="1:20" x14ac:dyDescent="0.3">
      <c r="A1450">
        <v>1449</v>
      </c>
      <c r="B1450">
        <v>87905</v>
      </c>
      <c r="C1450" t="s">
        <v>2470</v>
      </c>
      <c r="D1450" t="s">
        <v>38</v>
      </c>
      <c r="E1450" t="s">
        <v>39</v>
      </c>
      <c r="F1450" t="s">
        <v>47</v>
      </c>
      <c r="G1450" t="s">
        <v>41</v>
      </c>
      <c r="H1450" t="s">
        <v>54</v>
      </c>
      <c r="I1450" t="s">
        <v>28</v>
      </c>
      <c r="J1450" t="s">
        <v>52</v>
      </c>
      <c r="K1450" t="s">
        <v>129</v>
      </c>
      <c r="L1450" t="s">
        <v>192</v>
      </c>
      <c r="M1450" t="s">
        <v>160</v>
      </c>
      <c r="N1450" s="2">
        <v>40302</v>
      </c>
      <c r="O1450" s="2">
        <v>40305</v>
      </c>
      <c r="P1450">
        <v>9</v>
      </c>
      <c r="Q1450" s="1">
        <v>0.05</v>
      </c>
      <c r="R1450">
        <v>178.47</v>
      </c>
      <c r="S1450">
        <v>19.989999999999998</v>
      </c>
      <c r="T1450">
        <f t="shared" si="22"/>
        <v>1606.23</v>
      </c>
    </row>
    <row r="1451" spans="1:20" x14ac:dyDescent="0.3">
      <c r="A1451">
        <v>1450</v>
      </c>
      <c r="B1451">
        <v>87912</v>
      </c>
      <c r="C1451" t="s">
        <v>1075</v>
      </c>
      <c r="D1451" t="s">
        <v>578</v>
      </c>
      <c r="E1451" t="s">
        <v>187</v>
      </c>
      <c r="F1451" t="s">
        <v>22</v>
      </c>
      <c r="G1451" t="s">
        <v>41</v>
      </c>
      <c r="H1451" t="s">
        <v>188</v>
      </c>
      <c r="I1451" t="s">
        <v>28</v>
      </c>
      <c r="J1451" t="s">
        <v>52</v>
      </c>
      <c r="K1451" t="s">
        <v>43</v>
      </c>
      <c r="L1451" t="s">
        <v>283</v>
      </c>
      <c r="M1451" t="s">
        <v>398</v>
      </c>
      <c r="N1451" s="2">
        <v>41142</v>
      </c>
      <c r="O1451" s="2">
        <v>41144</v>
      </c>
      <c r="P1451">
        <v>11</v>
      </c>
      <c r="Q1451" s="1">
        <v>0.03</v>
      </c>
      <c r="R1451">
        <v>160.97999999999999</v>
      </c>
      <c r="S1451">
        <v>30</v>
      </c>
      <c r="T1451">
        <f t="shared" si="22"/>
        <v>1770.78</v>
      </c>
    </row>
    <row r="1452" spans="1:20" x14ac:dyDescent="0.3">
      <c r="A1452">
        <v>1451</v>
      </c>
      <c r="B1452">
        <v>87912</v>
      </c>
      <c r="C1452" t="s">
        <v>1075</v>
      </c>
      <c r="D1452" t="s">
        <v>20</v>
      </c>
      <c r="E1452" t="s">
        <v>21</v>
      </c>
      <c r="F1452" t="s">
        <v>22</v>
      </c>
      <c r="G1452" t="s">
        <v>41</v>
      </c>
      <c r="H1452" t="s">
        <v>24</v>
      </c>
      <c r="I1452" t="s">
        <v>28</v>
      </c>
      <c r="J1452" t="s">
        <v>52</v>
      </c>
      <c r="K1452" t="s">
        <v>1108</v>
      </c>
      <c r="L1452" t="s">
        <v>26</v>
      </c>
      <c r="M1452" t="s">
        <v>173</v>
      </c>
      <c r="N1452" s="2">
        <v>41142</v>
      </c>
      <c r="O1452" s="2">
        <v>41143</v>
      </c>
      <c r="P1452">
        <v>4</v>
      </c>
      <c r="Q1452" s="1">
        <v>7.0000000000000007E-2</v>
      </c>
      <c r="R1452">
        <v>40.98</v>
      </c>
      <c r="S1452">
        <v>1.99</v>
      </c>
      <c r="T1452">
        <f t="shared" si="22"/>
        <v>163.92</v>
      </c>
    </row>
    <row r="1453" spans="1:20" x14ac:dyDescent="0.3">
      <c r="A1453">
        <v>1452</v>
      </c>
      <c r="B1453">
        <v>87560</v>
      </c>
      <c r="C1453" t="s">
        <v>515</v>
      </c>
      <c r="D1453" t="s">
        <v>20</v>
      </c>
      <c r="E1453" t="s">
        <v>39</v>
      </c>
      <c r="F1453" t="s">
        <v>31</v>
      </c>
      <c r="G1453" t="s">
        <v>48</v>
      </c>
      <c r="H1453" t="s">
        <v>89</v>
      </c>
      <c r="I1453" t="s">
        <v>28</v>
      </c>
      <c r="J1453" t="s">
        <v>52</v>
      </c>
      <c r="K1453" t="s">
        <v>98</v>
      </c>
      <c r="L1453" t="s">
        <v>192</v>
      </c>
      <c r="M1453" t="s">
        <v>35</v>
      </c>
      <c r="N1453" s="2">
        <v>40930</v>
      </c>
      <c r="O1453" s="2">
        <v>40932</v>
      </c>
      <c r="P1453">
        <v>10</v>
      </c>
      <c r="Q1453" s="1">
        <v>0.1</v>
      </c>
      <c r="R1453">
        <v>64.98</v>
      </c>
      <c r="S1453">
        <v>6.88</v>
      </c>
      <c r="T1453">
        <f t="shared" si="22"/>
        <v>649.80000000000007</v>
      </c>
    </row>
    <row r="1454" spans="1:20" x14ac:dyDescent="0.3">
      <c r="A1454">
        <v>1453</v>
      </c>
      <c r="B1454">
        <v>87929</v>
      </c>
      <c r="C1454" t="s">
        <v>1575</v>
      </c>
      <c r="D1454" t="s">
        <v>20</v>
      </c>
      <c r="E1454" t="s">
        <v>39</v>
      </c>
      <c r="F1454" t="s">
        <v>22</v>
      </c>
      <c r="G1454" t="s">
        <v>32</v>
      </c>
      <c r="H1454" t="s">
        <v>78</v>
      </c>
      <c r="I1454" t="s">
        <v>28</v>
      </c>
      <c r="J1454" t="s">
        <v>52</v>
      </c>
      <c r="K1454" t="s">
        <v>228</v>
      </c>
      <c r="L1454" t="s">
        <v>192</v>
      </c>
      <c r="M1454" t="s">
        <v>227</v>
      </c>
      <c r="N1454" s="2">
        <v>41535</v>
      </c>
      <c r="O1454" s="2">
        <v>41535</v>
      </c>
      <c r="P1454">
        <v>15</v>
      </c>
      <c r="Q1454" s="1">
        <v>0.06</v>
      </c>
      <c r="R1454">
        <v>6.48</v>
      </c>
      <c r="S1454">
        <v>8.4</v>
      </c>
      <c r="T1454">
        <f t="shared" si="22"/>
        <v>97.2</v>
      </c>
    </row>
    <row r="1455" spans="1:20" x14ac:dyDescent="0.3">
      <c r="A1455">
        <v>1454</v>
      </c>
      <c r="B1455">
        <v>87929</v>
      </c>
      <c r="C1455" t="s">
        <v>1575</v>
      </c>
      <c r="D1455" t="s">
        <v>20</v>
      </c>
      <c r="E1455" t="s">
        <v>39</v>
      </c>
      <c r="F1455" t="s">
        <v>22</v>
      </c>
      <c r="G1455" t="s">
        <v>32</v>
      </c>
      <c r="H1455" t="s">
        <v>89</v>
      </c>
      <c r="I1455" t="s">
        <v>28</v>
      </c>
      <c r="J1455" t="s">
        <v>52</v>
      </c>
      <c r="K1455" t="s">
        <v>165</v>
      </c>
      <c r="L1455" t="s">
        <v>192</v>
      </c>
      <c r="M1455" t="s">
        <v>199</v>
      </c>
      <c r="N1455" s="2">
        <v>41535</v>
      </c>
      <c r="O1455" s="2">
        <v>41537</v>
      </c>
      <c r="P1455">
        <v>24</v>
      </c>
      <c r="Q1455" s="1">
        <v>0.06</v>
      </c>
      <c r="R1455">
        <v>15.42</v>
      </c>
      <c r="S1455">
        <v>5.41</v>
      </c>
      <c r="T1455">
        <f t="shared" si="22"/>
        <v>370.08</v>
      </c>
    </row>
    <row r="1456" spans="1:20" x14ac:dyDescent="0.3">
      <c r="A1456">
        <v>1455</v>
      </c>
      <c r="B1456">
        <v>85855</v>
      </c>
      <c r="C1456" t="s">
        <v>179</v>
      </c>
      <c r="D1456" t="s">
        <v>578</v>
      </c>
      <c r="E1456" t="s">
        <v>21</v>
      </c>
      <c r="F1456" t="s">
        <v>22</v>
      </c>
      <c r="G1456" t="s">
        <v>48</v>
      </c>
      <c r="H1456" t="s">
        <v>206</v>
      </c>
      <c r="I1456" t="s">
        <v>28</v>
      </c>
      <c r="J1456" t="s">
        <v>52</v>
      </c>
      <c r="K1456" t="s">
        <v>1108</v>
      </c>
      <c r="L1456" t="s">
        <v>283</v>
      </c>
      <c r="M1456" t="s">
        <v>182</v>
      </c>
      <c r="N1456" s="2">
        <v>41344</v>
      </c>
      <c r="O1456" s="2">
        <v>41346</v>
      </c>
      <c r="P1456">
        <v>2</v>
      </c>
      <c r="Q1456" s="1">
        <v>0.08</v>
      </c>
      <c r="R1456">
        <v>2550.14</v>
      </c>
      <c r="S1456">
        <v>29.7</v>
      </c>
      <c r="T1456">
        <f t="shared" si="22"/>
        <v>5100.28</v>
      </c>
    </row>
    <row r="1457" spans="1:20" x14ac:dyDescent="0.3">
      <c r="A1457">
        <v>1456</v>
      </c>
      <c r="B1457">
        <v>85855</v>
      </c>
      <c r="C1457" t="s">
        <v>179</v>
      </c>
      <c r="D1457" t="s">
        <v>38</v>
      </c>
      <c r="E1457" t="s">
        <v>39</v>
      </c>
      <c r="F1457" t="s">
        <v>22</v>
      </c>
      <c r="G1457" t="s">
        <v>48</v>
      </c>
      <c r="H1457" t="s">
        <v>42</v>
      </c>
      <c r="I1457" t="s">
        <v>28</v>
      </c>
      <c r="J1457" t="s">
        <v>52</v>
      </c>
      <c r="K1457" t="s">
        <v>172</v>
      </c>
      <c r="L1457" t="s">
        <v>192</v>
      </c>
      <c r="M1457" t="s">
        <v>294</v>
      </c>
      <c r="N1457" s="2">
        <v>41344</v>
      </c>
      <c r="O1457" s="2">
        <v>41351</v>
      </c>
      <c r="P1457">
        <v>2</v>
      </c>
      <c r="Q1457" s="1">
        <v>0.05</v>
      </c>
      <c r="R1457">
        <v>55.98</v>
      </c>
      <c r="S1457">
        <v>4.8600000000000003</v>
      </c>
      <c r="T1457">
        <f t="shared" si="22"/>
        <v>111.96</v>
      </c>
    </row>
    <row r="1458" spans="1:20" x14ac:dyDescent="0.3">
      <c r="A1458">
        <v>1457</v>
      </c>
      <c r="B1458">
        <v>86680</v>
      </c>
      <c r="C1458" t="s">
        <v>1933</v>
      </c>
      <c r="D1458" t="s">
        <v>20</v>
      </c>
      <c r="E1458" t="s">
        <v>39</v>
      </c>
      <c r="F1458" t="s">
        <v>47</v>
      </c>
      <c r="G1458" t="s">
        <v>93</v>
      </c>
      <c r="H1458" t="s">
        <v>54</v>
      </c>
      <c r="I1458" t="s">
        <v>28</v>
      </c>
      <c r="J1458" t="s">
        <v>52</v>
      </c>
      <c r="K1458" t="s">
        <v>158</v>
      </c>
      <c r="L1458" t="s">
        <v>192</v>
      </c>
      <c r="M1458" t="s">
        <v>160</v>
      </c>
      <c r="N1458" s="2">
        <v>40604</v>
      </c>
      <c r="O1458" s="2">
        <v>40605</v>
      </c>
      <c r="P1458">
        <v>1</v>
      </c>
      <c r="Q1458" s="1">
        <v>0.09</v>
      </c>
      <c r="R1458">
        <v>18.97</v>
      </c>
      <c r="S1458">
        <v>9.5399999999999991</v>
      </c>
      <c r="T1458">
        <f t="shared" si="22"/>
        <v>18.97</v>
      </c>
    </row>
    <row r="1459" spans="1:20" x14ac:dyDescent="0.3">
      <c r="A1459">
        <v>1458</v>
      </c>
      <c r="B1459">
        <v>87933</v>
      </c>
      <c r="C1459" t="s">
        <v>1462</v>
      </c>
      <c r="D1459" t="s">
        <v>20</v>
      </c>
      <c r="E1459" t="s">
        <v>39</v>
      </c>
      <c r="F1459" t="s">
        <v>40</v>
      </c>
      <c r="G1459" t="s">
        <v>48</v>
      </c>
      <c r="H1459" t="s">
        <v>49</v>
      </c>
      <c r="I1459" t="s">
        <v>28</v>
      </c>
      <c r="J1459" t="s">
        <v>52</v>
      </c>
      <c r="K1459" t="s">
        <v>231</v>
      </c>
      <c r="L1459" t="s">
        <v>44</v>
      </c>
      <c r="M1459" t="s">
        <v>309</v>
      </c>
      <c r="N1459" s="2">
        <v>40267</v>
      </c>
      <c r="O1459" s="2">
        <v>40271</v>
      </c>
      <c r="P1459">
        <v>10</v>
      </c>
      <c r="Q1459" s="1">
        <v>7.0000000000000007E-2</v>
      </c>
      <c r="R1459">
        <v>5.98</v>
      </c>
      <c r="S1459">
        <v>0.96</v>
      </c>
      <c r="T1459">
        <f t="shared" si="22"/>
        <v>59.800000000000004</v>
      </c>
    </row>
    <row r="1460" spans="1:20" x14ac:dyDescent="0.3">
      <c r="A1460">
        <v>1459</v>
      </c>
      <c r="B1460">
        <v>87933</v>
      </c>
      <c r="C1460" t="s">
        <v>519</v>
      </c>
      <c r="D1460" t="s">
        <v>20</v>
      </c>
      <c r="E1460" t="s">
        <v>21</v>
      </c>
      <c r="F1460" t="s">
        <v>40</v>
      </c>
      <c r="G1460" t="s">
        <v>48</v>
      </c>
      <c r="H1460" t="s">
        <v>203</v>
      </c>
      <c r="I1460" t="s">
        <v>28</v>
      </c>
      <c r="J1460" t="s">
        <v>52</v>
      </c>
      <c r="K1460" t="s">
        <v>1254</v>
      </c>
      <c r="L1460" t="s">
        <v>192</v>
      </c>
      <c r="M1460" t="s">
        <v>342</v>
      </c>
      <c r="N1460" s="2">
        <v>40267</v>
      </c>
      <c r="O1460" s="2">
        <v>40272</v>
      </c>
      <c r="P1460">
        <v>6</v>
      </c>
      <c r="Q1460" s="1">
        <v>0.01</v>
      </c>
      <c r="R1460">
        <v>39.979999999999997</v>
      </c>
      <c r="S1460">
        <v>4</v>
      </c>
      <c r="T1460">
        <f t="shared" si="22"/>
        <v>239.88</v>
      </c>
    </row>
    <row r="1461" spans="1:20" x14ac:dyDescent="0.3">
      <c r="A1461">
        <v>1460</v>
      </c>
      <c r="B1461">
        <v>87508</v>
      </c>
      <c r="C1461" t="s">
        <v>1027</v>
      </c>
      <c r="D1461" t="s">
        <v>20</v>
      </c>
      <c r="E1461" t="s">
        <v>39</v>
      </c>
      <c r="F1461" t="s">
        <v>40</v>
      </c>
      <c r="G1461" t="s">
        <v>23</v>
      </c>
      <c r="H1461" t="s">
        <v>61</v>
      </c>
      <c r="I1461" t="s">
        <v>28</v>
      </c>
      <c r="J1461" t="s">
        <v>52</v>
      </c>
      <c r="K1461" t="s">
        <v>62</v>
      </c>
      <c r="L1461" t="s">
        <v>192</v>
      </c>
      <c r="M1461" t="s">
        <v>108</v>
      </c>
      <c r="N1461" s="2">
        <v>41024</v>
      </c>
      <c r="O1461" s="2">
        <v>41026</v>
      </c>
      <c r="P1461">
        <v>2</v>
      </c>
      <c r="Q1461" s="1">
        <v>0.05</v>
      </c>
      <c r="R1461">
        <v>6.48</v>
      </c>
      <c r="S1461">
        <v>6.81</v>
      </c>
      <c r="T1461">
        <f t="shared" si="22"/>
        <v>12.96</v>
      </c>
    </row>
    <row r="1462" spans="1:20" x14ac:dyDescent="0.3">
      <c r="A1462">
        <v>1461</v>
      </c>
      <c r="B1462">
        <v>87942</v>
      </c>
      <c r="C1462" t="s">
        <v>2549</v>
      </c>
      <c r="D1462" t="s">
        <v>578</v>
      </c>
      <c r="E1462" t="s">
        <v>187</v>
      </c>
      <c r="F1462" t="s">
        <v>47</v>
      </c>
      <c r="G1462" t="s">
        <v>32</v>
      </c>
      <c r="H1462" t="s">
        <v>217</v>
      </c>
      <c r="I1462" t="s">
        <v>28</v>
      </c>
      <c r="J1462" t="s">
        <v>52</v>
      </c>
      <c r="K1462" t="s">
        <v>113</v>
      </c>
      <c r="L1462" t="s">
        <v>283</v>
      </c>
      <c r="M1462" t="s">
        <v>111</v>
      </c>
      <c r="N1462" s="2">
        <v>40886</v>
      </c>
      <c r="O1462" s="2">
        <v>40888</v>
      </c>
      <c r="P1462">
        <v>14</v>
      </c>
      <c r="Q1462" s="1">
        <v>0.09</v>
      </c>
      <c r="R1462">
        <v>500.98</v>
      </c>
      <c r="S1462">
        <v>26</v>
      </c>
      <c r="T1462">
        <f t="shared" si="22"/>
        <v>7013.72</v>
      </c>
    </row>
    <row r="1463" spans="1:20" x14ac:dyDescent="0.3">
      <c r="A1463">
        <v>1462</v>
      </c>
      <c r="B1463">
        <v>87948</v>
      </c>
      <c r="C1463" t="s">
        <v>2487</v>
      </c>
      <c r="D1463" t="s">
        <v>20</v>
      </c>
      <c r="E1463" t="s">
        <v>21</v>
      </c>
      <c r="F1463" t="s">
        <v>47</v>
      </c>
      <c r="G1463" t="s">
        <v>23</v>
      </c>
      <c r="H1463" t="s">
        <v>33</v>
      </c>
      <c r="I1463" t="s">
        <v>28</v>
      </c>
      <c r="J1463" t="s">
        <v>52</v>
      </c>
      <c r="K1463" t="s">
        <v>1108</v>
      </c>
      <c r="L1463" t="s">
        <v>192</v>
      </c>
      <c r="M1463" t="s">
        <v>167</v>
      </c>
      <c r="N1463" s="2">
        <v>41031</v>
      </c>
      <c r="O1463" s="2">
        <v>41032</v>
      </c>
      <c r="P1463">
        <v>13</v>
      </c>
      <c r="Q1463" s="1">
        <v>0.01</v>
      </c>
      <c r="R1463">
        <v>205.99</v>
      </c>
      <c r="S1463">
        <v>19.989999999999998</v>
      </c>
      <c r="T1463">
        <f t="shared" si="22"/>
        <v>2677.87</v>
      </c>
    </row>
    <row r="1464" spans="1:20" x14ac:dyDescent="0.3">
      <c r="A1464">
        <v>1463</v>
      </c>
      <c r="B1464">
        <v>87948</v>
      </c>
      <c r="C1464" t="s">
        <v>399</v>
      </c>
      <c r="D1464" t="s">
        <v>20</v>
      </c>
      <c r="E1464" t="s">
        <v>39</v>
      </c>
      <c r="F1464" t="s">
        <v>47</v>
      </c>
      <c r="G1464" t="s">
        <v>23</v>
      </c>
      <c r="H1464" t="s">
        <v>49</v>
      </c>
      <c r="I1464" t="s">
        <v>28</v>
      </c>
      <c r="J1464" t="s">
        <v>52</v>
      </c>
      <c r="K1464" t="s">
        <v>58</v>
      </c>
      <c r="L1464" t="s">
        <v>192</v>
      </c>
      <c r="M1464" t="s">
        <v>114</v>
      </c>
      <c r="N1464" s="2">
        <v>41031</v>
      </c>
      <c r="O1464" s="2">
        <v>41033</v>
      </c>
      <c r="P1464">
        <v>14</v>
      </c>
      <c r="Q1464" s="1">
        <v>0.09</v>
      </c>
      <c r="R1464">
        <v>162.93</v>
      </c>
      <c r="S1464">
        <v>19.989999999999998</v>
      </c>
      <c r="T1464">
        <f t="shared" si="22"/>
        <v>2281.02</v>
      </c>
    </row>
    <row r="1465" spans="1:20" x14ac:dyDescent="0.3">
      <c r="A1465">
        <v>1464</v>
      </c>
      <c r="B1465">
        <v>87948</v>
      </c>
      <c r="C1465" t="s">
        <v>292</v>
      </c>
      <c r="D1465" t="s">
        <v>20</v>
      </c>
      <c r="E1465" t="s">
        <v>21</v>
      </c>
      <c r="F1465" t="s">
        <v>31</v>
      </c>
      <c r="G1465" t="s">
        <v>23</v>
      </c>
      <c r="H1465" t="s">
        <v>206</v>
      </c>
      <c r="I1465" t="s">
        <v>28</v>
      </c>
      <c r="J1465" t="s">
        <v>52</v>
      </c>
      <c r="K1465" t="s">
        <v>1254</v>
      </c>
      <c r="L1465" t="s">
        <v>192</v>
      </c>
      <c r="M1465" t="s">
        <v>35</v>
      </c>
      <c r="N1465" s="2">
        <v>41031</v>
      </c>
      <c r="O1465" s="2">
        <v>41032</v>
      </c>
      <c r="P1465">
        <v>11</v>
      </c>
      <c r="Q1465" s="1">
        <v>7.0000000000000007E-2</v>
      </c>
      <c r="R1465">
        <v>200.99</v>
      </c>
      <c r="S1465">
        <v>4.2</v>
      </c>
      <c r="T1465">
        <f t="shared" si="22"/>
        <v>2210.8900000000003</v>
      </c>
    </row>
    <row r="1466" spans="1:20" x14ac:dyDescent="0.3">
      <c r="A1466">
        <v>1465</v>
      </c>
      <c r="B1466">
        <v>87960</v>
      </c>
      <c r="C1466" t="s">
        <v>423</v>
      </c>
      <c r="D1466" t="s">
        <v>20</v>
      </c>
      <c r="E1466" t="s">
        <v>39</v>
      </c>
      <c r="F1466" t="s">
        <v>47</v>
      </c>
      <c r="G1466" t="s">
        <v>93</v>
      </c>
      <c r="H1466" t="s">
        <v>89</v>
      </c>
      <c r="I1466" t="s">
        <v>28</v>
      </c>
      <c r="J1466" t="s">
        <v>52</v>
      </c>
      <c r="K1466" t="s">
        <v>189</v>
      </c>
      <c r="L1466" t="s">
        <v>192</v>
      </c>
      <c r="M1466" t="s">
        <v>160</v>
      </c>
      <c r="N1466" s="2">
        <v>41220</v>
      </c>
      <c r="O1466" s="2">
        <v>41221</v>
      </c>
      <c r="P1466">
        <v>35</v>
      </c>
      <c r="Q1466" s="1">
        <v>0.01</v>
      </c>
      <c r="R1466">
        <v>162.93</v>
      </c>
      <c r="S1466">
        <v>19.989999999999998</v>
      </c>
      <c r="T1466">
        <f t="shared" si="22"/>
        <v>5702.55</v>
      </c>
    </row>
    <row r="1467" spans="1:20" x14ac:dyDescent="0.3">
      <c r="A1467">
        <v>1466</v>
      </c>
      <c r="B1467">
        <v>87966</v>
      </c>
      <c r="C1467" t="s">
        <v>568</v>
      </c>
      <c r="D1467" t="s">
        <v>20</v>
      </c>
      <c r="E1467" t="s">
        <v>39</v>
      </c>
      <c r="F1467" t="s">
        <v>40</v>
      </c>
      <c r="G1467" t="s">
        <v>23</v>
      </c>
      <c r="H1467" t="s">
        <v>42</v>
      </c>
      <c r="I1467" t="s">
        <v>28</v>
      </c>
      <c r="J1467" t="s">
        <v>52</v>
      </c>
      <c r="K1467" t="s">
        <v>105</v>
      </c>
      <c r="L1467" t="s">
        <v>192</v>
      </c>
      <c r="M1467" t="s">
        <v>59</v>
      </c>
      <c r="N1467" s="2">
        <v>40667</v>
      </c>
      <c r="O1467" s="2">
        <v>40669</v>
      </c>
      <c r="P1467">
        <v>15</v>
      </c>
      <c r="Q1467" s="1">
        <v>0</v>
      </c>
      <c r="R1467">
        <v>2.78</v>
      </c>
      <c r="S1467">
        <v>1.49</v>
      </c>
      <c r="T1467">
        <f t="shared" si="22"/>
        <v>41.699999999999996</v>
      </c>
    </row>
    <row r="1468" spans="1:20" x14ac:dyDescent="0.3">
      <c r="A1468">
        <v>1467</v>
      </c>
      <c r="B1468">
        <v>86470</v>
      </c>
      <c r="C1468" t="s">
        <v>926</v>
      </c>
      <c r="D1468" t="s">
        <v>20</v>
      </c>
      <c r="E1468" t="s">
        <v>39</v>
      </c>
      <c r="F1468" t="s">
        <v>31</v>
      </c>
      <c r="G1468" t="s">
        <v>32</v>
      </c>
      <c r="H1468" t="s">
        <v>89</v>
      </c>
      <c r="I1468" t="s">
        <v>28</v>
      </c>
      <c r="J1468" t="s">
        <v>52</v>
      </c>
      <c r="K1468" t="s">
        <v>98</v>
      </c>
      <c r="L1468" t="s">
        <v>192</v>
      </c>
      <c r="M1468" t="s">
        <v>255</v>
      </c>
      <c r="N1468" s="2">
        <v>41576</v>
      </c>
      <c r="O1468" s="2">
        <v>41578</v>
      </c>
      <c r="P1468">
        <v>7</v>
      </c>
      <c r="Q1468" s="1">
        <v>0.02</v>
      </c>
      <c r="R1468">
        <v>304.99</v>
      </c>
      <c r="S1468">
        <v>19.989999999999998</v>
      </c>
      <c r="T1468">
        <f t="shared" si="22"/>
        <v>2134.9300000000003</v>
      </c>
    </row>
    <row r="1469" spans="1:20" x14ac:dyDescent="0.3">
      <c r="A1469">
        <v>1468</v>
      </c>
      <c r="B1469">
        <v>87973</v>
      </c>
      <c r="C1469" t="s">
        <v>1502</v>
      </c>
      <c r="D1469" t="s">
        <v>38</v>
      </c>
      <c r="E1469" t="s">
        <v>39</v>
      </c>
      <c r="F1469" t="s">
        <v>22</v>
      </c>
      <c r="G1469" t="s">
        <v>93</v>
      </c>
      <c r="H1469" t="s">
        <v>61</v>
      </c>
      <c r="I1469" t="s">
        <v>28</v>
      </c>
      <c r="J1469" t="s">
        <v>52</v>
      </c>
      <c r="K1469" t="s">
        <v>58</v>
      </c>
      <c r="L1469" t="s">
        <v>192</v>
      </c>
      <c r="M1469" t="s">
        <v>326</v>
      </c>
      <c r="N1469" s="2">
        <v>40644</v>
      </c>
      <c r="O1469" s="2">
        <v>40645</v>
      </c>
      <c r="P1469">
        <v>3</v>
      </c>
      <c r="Q1469" s="1">
        <v>0.01</v>
      </c>
      <c r="R1469">
        <v>6.48</v>
      </c>
      <c r="S1469">
        <v>6.6</v>
      </c>
      <c r="T1469">
        <f t="shared" si="22"/>
        <v>19.440000000000001</v>
      </c>
    </row>
    <row r="1470" spans="1:20" x14ac:dyDescent="0.3">
      <c r="A1470">
        <v>1469</v>
      </c>
      <c r="B1470">
        <v>87980</v>
      </c>
      <c r="C1470" t="s">
        <v>1024</v>
      </c>
      <c r="D1470" t="s">
        <v>20</v>
      </c>
      <c r="E1470" t="s">
        <v>39</v>
      </c>
      <c r="F1470" t="s">
        <v>47</v>
      </c>
      <c r="G1470" t="s">
        <v>93</v>
      </c>
      <c r="H1470" t="s">
        <v>94</v>
      </c>
      <c r="I1470" t="s">
        <v>28</v>
      </c>
      <c r="J1470" t="s">
        <v>52</v>
      </c>
      <c r="K1470" t="s">
        <v>74</v>
      </c>
      <c r="L1470" t="s">
        <v>44</v>
      </c>
      <c r="M1470" t="s">
        <v>117</v>
      </c>
      <c r="N1470" s="2">
        <v>40502</v>
      </c>
      <c r="O1470" s="2">
        <v>40503</v>
      </c>
      <c r="P1470">
        <v>22</v>
      </c>
      <c r="Q1470" s="1">
        <v>0.1</v>
      </c>
      <c r="R1470">
        <v>4.26</v>
      </c>
      <c r="S1470">
        <v>1.2</v>
      </c>
      <c r="T1470">
        <f t="shared" si="22"/>
        <v>93.72</v>
      </c>
    </row>
    <row r="1471" spans="1:20" x14ac:dyDescent="0.3">
      <c r="A1471">
        <v>1470</v>
      </c>
      <c r="B1471">
        <v>87331</v>
      </c>
      <c r="C1471" t="s">
        <v>1620</v>
      </c>
      <c r="D1471" t="s">
        <v>20</v>
      </c>
      <c r="E1471" t="s">
        <v>39</v>
      </c>
      <c r="F1471" t="s">
        <v>40</v>
      </c>
      <c r="G1471" t="s">
        <v>41</v>
      </c>
      <c r="H1471" t="s">
        <v>54</v>
      </c>
      <c r="I1471" t="s">
        <v>28</v>
      </c>
      <c r="J1471" t="s">
        <v>52</v>
      </c>
      <c r="K1471" t="s">
        <v>181</v>
      </c>
      <c r="L1471" t="s">
        <v>192</v>
      </c>
      <c r="M1471" t="s">
        <v>309</v>
      </c>
      <c r="N1471" s="2">
        <v>41242</v>
      </c>
      <c r="O1471" s="2">
        <v>41244</v>
      </c>
      <c r="P1471">
        <v>20</v>
      </c>
      <c r="Q1471" s="1">
        <v>0.03</v>
      </c>
      <c r="R1471">
        <v>420.98</v>
      </c>
      <c r="S1471">
        <v>19.989999999999998</v>
      </c>
      <c r="T1471">
        <f t="shared" si="22"/>
        <v>8419.6</v>
      </c>
    </row>
    <row r="1472" spans="1:20" x14ac:dyDescent="0.3">
      <c r="A1472">
        <v>1471</v>
      </c>
      <c r="B1472">
        <v>87993</v>
      </c>
      <c r="C1472" t="s">
        <v>347</v>
      </c>
      <c r="D1472" t="s">
        <v>20</v>
      </c>
      <c r="E1472" t="s">
        <v>39</v>
      </c>
      <c r="F1472" t="s">
        <v>31</v>
      </c>
      <c r="G1472" t="s">
        <v>93</v>
      </c>
      <c r="H1472" t="s">
        <v>94</v>
      </c>
      <c r="I1472" t="s">
        <v>28</v>
      </c>
      <c r="J1472" t="s">
        <v>52</v>
      </c>
      <c r="K1472" t="s">
        <v>119</v>
      </c>
      <c r="L1472" t="s">
        <v>192</v>
      </c>
      <c r="M1472" t="s">
        <v>255</v>
      </c>
      <c r="N1472" s="2">
        <v>40185</v>
      </c>
      <c r="O1472" s="2">
        <v>40186</v>
      </c>
      <c r="P1472">
        <v>1</v>
      </c>
      <c r="Q1472" s="1">
        <v>0.05</v>
      </c>
      <c r="R1472">
        <v>1.98</v>
      </c>
      <c r="S1472">
        <v>4.7699999999999996</v>
      </c>
      <c r="T1472">
        <f t="shared" si="22"/>
        <v>1.98</v>
      </c>
    </row>
    <row r="1473" spans="1:20" x14ac:dyDescent="0.3">
      <c r="A1473">
        <v>1472</v>
      </c>
      <c r="B1473">
        <v>87993</v>
      </c>
      <c r="C1473" t="s">
        <v>347</v>
      </c>
      <c r="D1473" t="s">
        <v>38</v>
      </c>
      <c r="E1473" t="s">
        <v>21</v>
      </c>
      <c r="F1473" t="s">
        <v>31</v>
      </c>
      <c r="G1473" t="s">
        <v>93</v>
      </c>
      <c r="H1473" t="s">
        <v>206</v>
      </c>
      <c r="I1473" t="s">
        <v>28</v>
      </c>
      <c r="J1473" t="s">
        <v>52</v>
      </c>
      <c r="K1473" t="s">
        <v>1111</v>
      </c>
      <c r="L1473" t="s">
        <v>746</v>
      </c>
      <c r="M1473" t="s">
        <v>296</v>
      </c>
      <c r="N1473" s="2">
        <v>40185</v>
      </c>
      <c r="O1473" s="2">
        <v>40186</v>
      </c>
      <c r="P1473">
        <v>1</v>
      </c>
      <c r="Q1473" s="1">
        <v>7.0000000000000007E-2</v>
      </c>
      <c r="R1473">
        <v>699.99</v>
      </c>
      <c r="S1473">
        <v>24.49</v>
      </c>
      <c r="T1473">
        <f t="shared" si="22"/>
        <v>699.99</v>
      </c>
    </row>
    <row r="1474" spans="1:20" x14ac:dyDescent="0.3">
      <c r="A1474">
        <v>1473</v>
      </c>
      <c r="B1474">
        <v>87993</v>
      </c>
      <c r="C1474" t="s">
        <v>347</v>
      </c>
      <c r="D1474" t="s">
        <v>20</v>
      </c>
      <c r="E1474" t="s">
        <v>21</v>
      </c>
      <c r="F1474" t="s">
        <v>31</v>
      </c>
      <c r="G1474" t="s">
        <v>93</v>
      </c>
      <c r="H1474" t="s">
        <v>203</v>
      </c>
      <c r="I1474" t="s">
        <v>28</v>
      </c>
      <c r="J1474" t="s">
        <v>52</v>
      </c>
      <c r="K1474" t="s">
        <v>1147</v>
      </c>
      <c r="L1474" t="s">
        <v>746</v>
      </c>
      <c r="M1474" t="s">
        <v>131</v>
      </c>
      <c r="N1474" s="2">
        <v>40185</v>
      </c>
      <c r="O1474" s="2">
        <v>40186</v>
      </c>
      <c r="P1474">
        <v>2</v>
      </c>
      <c r="Q1474" s="1">
        <v>7.0000000000000007E-2</v>
      </c>
      <c r="R1474">
        <v>6783.02</v>
      </c>
      <c r="S1474">
        <v>24.49</v>
      </c>
      <c r="T1474">
        <f t="shared" si="22"/>
        <v>13566.04</v>
      </c>
    </row>
    <row r="1475" spans="1:20" x14ac:dyDescent="0.3">
      <c r="A1475">
        <v>1474</v>
      </c>
      <c r="B1475">
        <v>86120</v>
      </c>
      <c r="C1475" t="s">
        <v>603</v>
      </c>
      <c r="D1475" t="s">
        <v>20</v>
      </c>
      <c r="E1475" t="s">
        <v>39</v>
      </c>
      <c r="F1475" t="s">
        <v>47</v>
      </c>
      <c r="G1475" t="s">
        <v>41</v>
      </c>
      <c r="H1475" t="s">
        <v>54</v>
      </c>
      <c r="I1475" t="s">
        <v>28</v>
      </c>
      <c r="J1475" t="s">
        <v>29</v>
      </c>
      <c r="K1475" t="s">
        <v>189</v>
      </c>
      <c r="L1475" t="s">
        <v>44</v>
      </c>
      <c r="M1475" t="s">
        <v>134</v>
      </c>
      <c r="N1475" s="2">
        <v>40585</v>
      </c>
      <c r="O1475" s="2">
        <v>40586</v>
      </c>
      <c r="P1475">
        <v>3</v>
      </c>
      <c r="Q1475" s="1">
        <v>0.05</v>
      </c>
      <c r="R1475">
        <v>2.88</v>
      </c>
      <c r="S1475">
        <v>0.7</v>
      </c>
      <c r="T1475">
        <f t="shared" ref="T1475:T1538" si="23">R1475*P1475</f>
        <v>8.64</v>
      </c>
    </row>
    <row r="1476" spans="1:20" x14ac:dyDescent="0.3">
      <c r="A1476">
        <v>1475</v>
      </c>
      <c r="B1476">
        <v>86120</v>
      </c>
      <c r="C1476" t="s">
        <v>2515</v>
      </c>
      <c r="D1476" t="s">
        <v>578</v>
      </c>
      <c r="E1476" t="s">
        <v>187</v>
      </c>
      <c r="F1476" t="s">
        <v>47</v>
      </c>
      <c r="G1476" t="s">
        <v>41</v>
      </c>
      <c r="H1476" t="s">
        <v>188</v>
      </c>
      <c r="I1476" t="s">
        <v>28</v>
      </c>
      <c r="J1476" t="s">
        <v>29</v>
      </c>
      <c r="K1476" t="s">
        <v>116</v>
      </c>
      <c r="L1476" t="s">
        <v>283</v>
      </c>
      <c r="M1476" t="s">
        <v>156</v>
      </c>
      <c r="N1476" s="2">
        <v>40585</v>
      </c>
      <c r="O1476" s="2">
        <v>40587</v>
      </c>
      <c r="P1476">
        <v>1</v>
      </c>
      <c r="Q1476" s="1">
        <v>0.1</v>
      </c>
      <c r="R1476">
        <v>291.73</v>
      </c>
      <c r="S1476">
        <v>48.8</v>
      </c>
      <c r="T1476">
        <f t="shared" si="23"/>
        <v>291.73</v>
      </c>
    </row>
    <row r="1477" spans="1:20" x14ac:dyDescent="0.3">
      <c r="A1477">
        <v>1476</v>
      </c>
      <c r="B1477">
        <v>88002</v>
      </c>
      <c r="C1477" t="s">
        <v>1101</v>
      </c>
      <c r="D1477" t="s">
        <v>20</v>
      </c>
      <c r="E1477" t="s">
        <v>39</v>
      </c>
      <c r="F1477" t="s">
        <v>31</v>
      </c>
      <c r="G1477" t="s">
        <v>93</v>
      </c>
      <c r="H1477" t="s">
        <v>78</v>
      </c>
      <c r="I1477" t="s">
        <v>28</v>
      </c>
      <c r="J1477" t="s">
        <v>29</v>
      </c>
      <c r="K1477" t="s">
        <v>291</v>
      </c>
      <c r="L1477" t="s">
        <v>192</v>
      </c>
      <c r="M1477" t="s">
        <v>296</v>
      </c>
      <c r="N1477" s="2">
        <v>40801</v>
      </c>
      <c r="O1477" s="2">
        <v>40803</v>
      </c>
      <c r="P1477">
        <v>23</v>
      </c>
      <c r="Q1477" s="1">
        <v>0.01</v>
      </c>
      <c r="R1477">
        <v>6.48</v>
      </c>
      <c r="S1477">
        <v>8.8800000000000008</v>
      </c>
      <c r="T1477">
        <f t="shared" si="23"/>
        <v>149.04000000000002</v>
      </c>
    </row>
    <row r="1478" spans="1:20" x14ac:dyDescent="0.3">
      <c r="A1478">
        <v>1477</v>
      </c>
      <c r="B1478">
        <v>88002</v>
      </c>
      <c r="C1478" t="s">
        <v>1101</v>
      </c>
      <c r="D1478" t="s">
        <v>38</v>
      </c>
      <c r="E1478" t="s">
        <v>39</v>
      </c>
      <c r="F1478" t="s">
        <v>31</v>
      </c>
      <c r="G1478" t="s">
        <v>93</v>
      </c>
      <c r="H1478" t="s">
        <v>54</v>
      </c>
      <c r="I1478" t="s">
        <v>28</v>
      </c>
      <c r="J1478" t="s">
        <v>29</v>
      </c>
      <c r="K1478" t="s">
        <v>68</v>
      </c>
      <c r="L1478" t="s">
        <v>26</v>
      </c>
      <c r="M1478" t="s">
        <v>255</v>
      </c>
      <c r="N1478" s="2">
        <v>40801</v>
      </c>
      <c r="O1478" s="2">
        <v>40801</v>
      </c>
      <c r="P1478">
        <v>11</v>
      </c>
      <c r="Q1478" s="1">
        <v>0.06</v>
      </c>
      <c r="R1478">
        <v>15.94</v>
      </c>
      <c r="S1478">
        <v>5.45</v>
      </c>
      <c r="T1478">
        <f t="shared" si="23"/>
        <v>175.34</v>
      </c>
    </row>
    <row r="1479" spans="1:20" x14ac:dyDescent="0.3">
      <c r="A1479">
        <v>1478</v>
      </c>
      <c r="B1479">
        <v>87784</v>
      </c>
      <c r="C1479" t="s">
        <v>293</v>
      </c>
      <c r="D1479" t="s">
        <v>20</v>
      </c>
      <c r="E1479" t="s">
        <v>39</v>
      </c>
      <c r="F1479" t="s">
        <v>22</v>
      </c>
      <c r="G1479" t="s">
        <v>23</v>
      </c>
      <c r="H1479" t="s">
        <v>78</v>
      </c>
      <c r="I1479" t="s">
        <v>28</v>
      </c>
      <c r="J1479" t="s">
        <v>29</v>
      </c>
      <c r="K1479" t="s">
        <v>158</v>
      </c>
      <c r="L1479" t="s">
        <v>44</v>
      </c>
      <c r="M1479" t="s">
        <v>294</v>
      </c>
      <c r="N1479" s="2">
        <v>40759</v>
      </c>
      <c r="O1479" s="2">
        <v>40760</v>
      </c>
      <c r="P1479">
        <v>16</v>
      </c>
      <c r="Q1479" s="1">
        <v>0.09</v>
      </c>
      <c r="R1479">
        <v>1.82</v>
      </c>
      <c r="S1479">
        <v>1</v>
      </c>
      <c r="T1479">
        <f t="shared" si="23"/>
        <v>29.12</v>
      </c>
    </row>
    <row r="1480" spans="1:20" x14ac:dyDescent="0.3">
      <c r="A1480">
        <v>1479</v>
      </c>
      <c r="B1480">
        <v>87152</v>
      </c>
      <c r="C1480" t="s">
        <v>1226</v>
      </c>
      <c r="D1480" t="s">
        <v>20</v>
      </c>
      <c r="E1480" t="s">
        <v>187</v>
      </c>
      <c r="F1480" t="s">
        <v>31</v>
      </c>
      <c r="G1480" t="s">
        <v>48</v>
      </c>
      <c r="H1480" t="s">
        <v>219</v>
      </c>
      <c r="I1480" t="s">
        <v>28</v>
      </c>
      <c r="J1480" t="s">
        <v>29</v>
      </c>
      <c r="K1480" t="s">
        <v>71</v>
      </c>
      <c r="L1480" t="s">
        <v>26</v>
      </c>
      <c r="M1480" t="s">
        <v>66</v>
      </c>
      <c r="N1480" s="2">
        <v>40747</v>
      </c>
      <c r="O1480" s="2">
        <v>40754</v>
      </c>
      <c r="P1480">
        <v>14</v>
      </c>
      <c r="Q1480" s="1">
        <v>0.1</v>
      </c>
      <c r="R1480">
        <v>22.23</v>
      </c>
      <c r="S1480">
        <v>8.99</v>
      </c>
      <c r="T1480">
        <f t="shared" si="23"/>
        <v>311.22000000000003</v>
      </c>
    </row>
    <row r="1481" spans="1:20" x14ac:dyDescent="0.3">
      <c r="A1481">
        <v>1480</v>
      </c>
      <c r="B1481">
        <v>87152</v>
      </c>
      <c r="C1481" t="s">
        <v>1226</v>
      </c>
      <c r="D1481" t="s">
        <v>20</v>
      </c>
      <c r="E1481" t="s">
        <v>21</v>
      </c>
      <c r="F1481" t="s">
        <v>31</v>
      </c>
      <c r="G1481" t="s">
        <v>48</v>
      </c>
      <c r="H1481" t="s">
        <v>33</v>
      </c>
      <c r="I1481" t="s">
        <v>28</v>
      </c>
      <c r="J1481" t="s">
        <v>29</v>
      </c>
      <c r="K1481" t="s">
        <v>1254</v>
      </c>
      <c r="L1481" t="s">
        <v>192</v>
      </c>
      <c r="M1481" t="s">
        <v>375</v>
      </c>
      <c r="N1481" s="2">
        <v>40747</v>
      </c>
      <c r="O1481" s="2">
        <v>40754</v>
      </c>
      <c r="P1481">
        <v>11</v>
      </c>
      <c r="Q1481" s="1">
        <v>0.01</v>
      </c>
      <c r="R1481">
        <v>205.99</v>
      </c>
      <c r="S1481">
        <v>8.99</v>
      </c>
      <c r="T1481">
        <f t="shared" si="23"/>
        <v>2265.8900000000003</v>
      </c>
    </row>
    <row r="1482" spans="1:20" x14ac:dyDescent="0.3">
      <c r="A1482">
        <v>1481</v>
      </c>
      <c r="B1482">
        <v>88004</v>
      </c>
      <c r="C1482" t="s">
        <v>527</v>
      </c>
      <c r="D1482" t="s">
        <v>578</v>
      </c>
      <c r="E1482" t="s">
        <v>21</v>
      </c>
      <c r="F1482" t="s">
        <v>40</v>
      </c>
      <c r="G1482" t="s">
        <v>41</v>
      </c>
      <c r="H1482" t="s">
        <v>33</v>
      </c>
      <c r="I1482" t="s">
        <v>28</v>
      </c>
      <c r="J1482" t="s">
        <v>29</v>
      </c>
      <c r="K1482" t="s">
        <v>1147</v>
      </c>
      <c r="L1482" t="s">
        <v>283</v>
      </c>
      <c r="M1482" t="s">
        <v>59</v>
      </c>
      <c r="N1482" s="2">
        <v>40528</v>
      </c>
      <c r="O1482" s="2">
        <v>40530</v>
      </c>
      <c r="P1482">
        <v>6</v>
      </c>
      <c r="Q1482" s="1">
        <v>0.04</v>
      </c>
      <c r="R1482">
        <v>119.99</v>
      </c>
      <c r="S1482">
        <v>14</v>
      </c>
      <c r="T1482">
        <f t="shared" si="23"/>
        <v>719.93999999999994</v>
      </c>
    </row>
    <row r="1483" spans="1:20" x14ac:dyDescent="0.3">
      <c r="A1483">
        <v>1482</v>
      </c>
      <c r="B1483">
        <v>88015</v>
      </c>
      <c r="C1483" t="s">
        <v>1127</v>
      </c>
      <c r="D1483" t="s">
        <v>20</v>
      </c>
      <c r="E1483" t="s">
        <v>39</v>
      </c>
      <c r="F1483" t="s">
        <v>40</v>
      </c>
      <c r="G1483" t="s">
        <v>32</v>
      </c>
      <c r="H1483" t="s">
        <v>42</v>
      </c>
      <c r="I1483" t="s">
        <v>28</v>
      </c>
      <c r="J1483" t="s">
        <v>29</v>
      </c>
      <c r="K1483" t="s">
        <v>158</v>
      </c>
      <c r="L1483" t="s">
        <v>26</v>
      </c>
      <c r="M1483" t="s">
        <v>59</v>
      </c>
      <c r="N1483" s="2">
        <v>40399</v>
      </c>
      <c r="O1483" s="2">
        <v>40401</v>
      </c>
      <c r="P1483">
        <v>4</v>
      </c>
      <c r="Q1483" s="1">
        <v>0.1</v>
      </c>
      <c r="R1483">
        <v>30.98</v>
      </c>
      <c r="S1483">
        <v>8.99</v>
      </c>
      <c r="T1483">
        <f t="shared" si="23"/>
        <v>123.92</v>
      </c>
    </row>
    <row r="1484" spans="1:20" x14ac:dyDescent="0.3">
      <c r="A1484">
        <v>1483</v>
      </c>
      <c r="B1484">
        <v>88023</v>
      </c>
      <c r="C1484" t="s">
        <v>1336</v>
      </c>
      <c r="D1484" t="s">
        <v>38</v>
      </c>
      <c r="E1484" t="s">
        <v>21</v>
      </c>
      <c r="F1484" t="s">
        <v>40</v>
      </c>
      <c r="G1484" t="s">
        <v>41</v>
      </c>
      <c r="H1484" t="s">
        <v>206</v>
      </c>
      <c r="I1484" t="s">
        <v>28</v>
      </c>
      <c r="J1484" t="s">
        <v>29</v>
      </c>
      <c r="K1484" t="s">
        <v>1111</v>
      </c>
      <c r="L1484" t="s">
        <v>192</v>
      </c>
      <c r="M1484" t="s">
        <v>45</v>
      </c>
      <c r="N1484" s="2">
        <v>40217</v>
      </c>
      <c r="O1484" s="2">
        <v>40217</v>
      </c>
      <c r="P1484">
        <v>1</v>
      </c>
      <c r="Q1484" s="1">
        <v>7.0000000000000007E-2</v>
      </c>
      <c r="R1484">
        <v>179.99</v>
      </c>
      <c r="S1484">
        <v>19.989999999999998</v>
      </c>
      <c r="T1484">
        <f t="shared" si="23"/>
        <v>179.99</v>
      </c>
    </row>
    <row r="1485" spans="1:20" x14ac:dyDescent="0.3">
      <c r="A1485">
        <v>1484</v>
      </c>
      <c r="B1485">
        <v>88033</v>
      </c>
      <c r="C1485" t="s">
        <v>851</v>
      </c>
      <c r="D1485" t="s">
        <v>20</v>
      </c>
      <c r="E1485" t="s">
        <v>21</v>
      </c>
      <c r="F1485" t="s">
        <v>40</v>
      </c>
      <c r="G1485" t="s">
        <v>23</v>
      </c>
      <c r="H1485" t="s">
        <v>24</v>
      </c>
      <c r="I1485" t="s">
        <v>28</v>
      </c>
      <c r="J1485" t="s">
        <v>29</v>
      </c>
      <c r="K1485" t="s">
        <v>1254</v>
      </c>
      <c r="L1485" t="s">
        <v>26</v>
      </c>
      <c r="M1485" t="s">
        <v>393</v>
      </c>
      <c r="N1485" s="2">
        <v>41222</v>
      </c>
      <c r="O1485" s="2">
        <v>41224</v>
      </c>
      <c r="P1485">
        <v>26</v>
      </c>
      <c r="Q1485" s="1">
        <v>0.08</v>
      </c>
      <c r="R1485">
        <v>18.89</v>
      </c>
      <c r="S1485">
        <v>3.17</v>
      </c>
      <c r="T1485">
        <f t="shared" si="23"/>
        <v>491.14</v>
      </c>
    </row>
    <row r="1486" spans="1:20" x14ac:dyDescent="0.3">
      <c r="A1486">
        <v>1485</v>
      </c>
      <c r="B1486">
        <v>87998</v>
      </c>
      <c r="C1486" t="s">
        <v>347</v>
      </c>
      <c r="D1486" t="s">
        <v>20</v>
      </c>
      <c r="E1486" t="s">
        <v>187</v>
      </c>
      <c r="F1486" t="s">
        <v>31</v>
      </c>
      <c r="G1486" t="s">
        <v>48</v>
      </c>
      <c r="H1486" t="s">
        <v>217</v>
      </c>
      <c r="I1486" t="s">
        <v>28</v>
      </c>
      <c r="J1486" t="s">
        <v>29</v>
      </c>
      <c r="K1486" t="s">
        <v>181</v>
      </c>
      <c r="L1486" t="s">
        <v>44</v>
      </c>
      <c r="M1486" t="s">
        <v>69</v>
      </c>
      <c r="N1486" s="2">
        <v>41303</v>
      </c>
      <c r="O1486" s="2">
        <v>41308</v>
      </c>
      <c r="P1486">
        <v>4</v>
      </c>
      <c r="Q1486" s="1">
        <v>0.04</v>
      </c>
      <c r="R1486">
        <v>5.28</v>
      </c>
      <c r="S1486">
        <v>3.96</v>
      </c>
      <c r="T1486">
        <f t="shared" si="23"/>
        <v>21.12</v>
      </c>
    </row>
    <row r="1487" spans="1:20" x14ac:dyDescent="0.3">
      <c r="A1487">
        <v>1486</v>
      </c>
      <c r="B1487">
        <v>88042</v>
      </c>
      <c r="C1487" t="s">
        <v>504</v>
      </c>
      <c r="D1487" t="s">
        <v>20</v>
      </c>
      <c r="E1487" t="s">
        <v>39</v>
      </c>
      <c r="F1487" t="s">
        <v>40</v>
      </c>
      <c r="G1487" t="s">
        <v>93</v>
      </c>
      <c r="H1487" t="s">
        <v>42</v>
      </c>
      <c r="I1487" t="s">
        <v>28</v>
      </c>
      <c r="J1487" t="s">
        <v>29</v>
      </c>
      <c r="K1487" t="s">
        <v>172</v>
      </c>
      <c r="L1487" t="s">
        <v>192</v>
      </c>
      <c r="M1487" t="s">
        <v>59</v>
      </c>
      <c r="N1487" s="2">
        <v>40897</v>
      </c>
      <c r="O1487" s="2">
        <v>40898</v>
      </c>
      <c r="P1487">
        <v>3</v>
      </c>
      <c r="Q1487" s="1">
        <v>0.04</v>
      </c>
      <c r="R1487">
        <v>4.42</v>
      </c>
      <c r="S1487">
        <v>4.99</v>
      </c>
      <c r="T1487">
        <f t="shared" si="23"/>
        <v>13.26</v>
      </c>
    </row>
    <row r="1488" spans="1:20" x14ac:dyDescent="0.3">
      <c r="A1488">
        <v>1487</v>
      </c>
      <c r="B1488">
        <v>88057</v>
      </c>
      <c r="C1488" t="s">
        <v>1131</v>
      </c>
      <c r="D1488" t="s">
        <v>20</v>
      </c>
      <c r="E1488" t="s">
        <v>21</v>
      </c>
      <c r="F1488" t="s">
        <v>22</v>
      </c>
      <c r="G1488" t="s">
        <v>41</v>
      </c>
      <c r="H1488" t="s">
        <v>206</v>
      </c>
      <c r="I1488" t="s">
        <v>28</v>
      </c>
      <c r="J1488" t="s">
        <v>29</v>
      </c>
      <c r="K1488" t="s">
        <v>201</v>
      </c>
      <c r="L1488" t="s">
        <v>26</v>
      </c>
      <c r="M1488" t="s">
        <v>173</v>
      </c>
      <c r="N1488" s="2">
        <v>41427</v>
      </c>
      <c r="O1488" s="2">
        <v>41429</v>
      </c>
      <c r="P1488">
        <v>12</v>
      </c>
      <c r="Q1488" s="1">
        <v>0.05</v>
      </c>
      <c r="R1488">
        <v>20.99</v>
      </c>
      <c r="S1488">
        <v>3.3</v>
      </c>
      <c r="T1488">
        <f t="shared" si="23"/>
        <v>251.88</v>
      </c>
    </row>
    <row r="1489" spans="1:20" x14ac:dyDescent="0.3">
      <c r="A1489">
        <v>1488</v>
      </c>
      <c r="B1489">
        <v>88061</v>
      </c>
      <c r="C1489" t="s">
        <v>1702</v>
      </c>
      <c r="D1489" t="s">
        <v>20</v>
      </c>
      <c r="E1489" t="s">
        <v>39</v>
      </c>
      <c r="F1489" t="s">
        <v>47</v>
      </c>
      <c r="G1489" t="s">
        <v>48</v>
      </c>
      <c r="H1489" t="s">
        <v>49</v>
      </c>
      <c r="I1489" t="s">
        <v>28</v>
      </c>
      <c r="J1489" t="s">
        <v>29</v>
      </c>
      <c r="K1489" t="s">
        <v>62</v>
      </c>
      <c r="L1489" t="s">
        <v>192</v>
      </c>
      <c r="M1489" t="s">
        <v>156</v>
      </c>
      <c r="N1489" s="2">
        <v>40373</v>
      </c>
      <c r="O1489" s="2">
        <v>40375</v>
      </c>
      <c r="P1489">
        <v>7</v>
      </c>
      <c r="Q1489" s="1">
        <v>7.0000000000000007E-2</v>
      </c>
      <c r="R1489">
        <v>165.2</v>
      </c>
      <c r="S1489">
        <v>19.989999999999998</v>
      </c>
      <c r="T1489">
        <f t="shared" si="23"/>
        <v>1156.3999999999999</v>
      </c>
    </row>
    <row r="1490" spans="1:20" x14ac:dyDescent="0.3">
      <c r="A1490">
        <v>1489</v>
      </c>
      <c r="B1490">
        <v>88074</v>
      </c>
      <c r="C1490" t="s">
        <v>800</v>
      </c>
      <c r="D1490" t="s">
        <v>20</v>
      </c>
      <c r="E1490" t="s">
        <v>21</v>
      </c>
      <c r="F1490" t="s">
        <v>22</v>
      </c>
      <c r="G1490" t="s">
        <v>48</v>
      </c>
      <c r="H1490" t="s">
        <v>24</v>
      </c>
      <c r="I1490" t="s">
        <v>28</v>
      </c>
      <c r="J1490" t="s">
        <v>29</v>
      </c>
      <c r="K1490" t="s">
        <v>1138</v>
      </c>
      <c r="L1490" t="s">
        <v>192</v>
      </c>
      <c r="M1490" t="s">
        <v>326</v>
      </c>
      <c r="N1490" s="2">
        <v>41631</v>
      </c>
      <c r="O1490" s="2">
        <v>41635</v>
      </c>
      <c r="P1490">
        <v>5</v>
      </c>
      <c r="Q1490" s="1">
        <v>0.05</v>
      </c>
      <c r="R1490">
        <v>53.98</v>
      </c>
      <c r="S1490">
        <v>5.5</v>
      </c>
      <c r="T1490">
        <f t="shared" si="23"/>
        <v>269.89999999999998</v>
      </c>
    </row>
    <row r="1491" spans="1:20" x14ac:dyDescent="0.3">
      <c r="A1491">
        <v>1490</v>
      </c>
      <c r="B1491">
        <v>88081</v>
      </c>
      <c r="C1491" t="s">
        <v>1795</v>
      </c>
      <c r="D1491" t="s">
        <v>20</v>
      </c>
      <c r="E1491" t="s">
        <v>187</v>
      </c>
      <c r="F1491" t="s">
        <v>31</v>
      </c>
      <c r="G1491" t="s">
        <v>48</v>
      </c>
      <c r="H1491" t="s">
        <v>217</v>
      </c>
      <c r="I1491" t="s">
        <v>28</v>
      </c>
      <c r="J1491" t="s">
        <v>29</v>
      </c>
      <c r="K1491" t="s">
        <v>116</v>
      </c>
      <c r="L1491" t="s">
        <v>26</v>
      </c>
      <c r="M1491" t="s">
        <v>255</v>
      </c>
      <c r="N1491" s="2">
        <v>41374</v>
      </c>
      <c r="O1491" s="2">
        <v>41374</v>
      </c>
      <c r="P1491">
        <v>2</v>
      </c>
      <c r="Q1491" s="1">
        <v>0.01</v>
      </c>
      <c r="R1491">
        <v>15.68</v>
      </c>
      <c r="S1491">
        <v>3.73</v>
      </c>
      <c r="T1491">
        <f t="shared" si="23"/>
        <v>31.36</v>
      </c>
    </row>
    <row r="1492" spans="1:20" x14ac:dyDescent="0.3">
      <c r="A1492">
        <v>1491</v>
      </c>
      <c r="B1492">
        <v>88081</v>
      </c>
      <c r="C1492" t="s">
        <v>1795</v>
      </c>
      <c r="D1492" t="s">
        <v>38</v>
      </c>
      <c r="E1492" t="s">
        <v>187</v>
      </c>
      <c r="F1492" t="s">
        <v>31</v>
      </c>
      <c r="G1492" t="s">
        <v>48</v>
      </c>
      <c r="H1492" t="s">
        <v>225</v>
      </c>
      <c r="I1492" t="s">
        <v>28</v>
      </c>
      <c r="J1492" t="s">
        <v>29</v>
      </c>
      <c r="K1492" t="s">
        <v>82</v>
      </c>
      <c r="L1492" t="s">
        <v>746</v>
      </c>
      <c r="M1492" t="s">
        <v>255</v>
      </c>
      <c r="N1492" s="2">
        <v>41374</v>
      </c>
      <c r="O1492" s="2">
        <v>41378</v>
      </c>
      <c r="P1492">
        <v>11</v>
      </c>
      <c r="Q1492" s="1">
        <v>0.04</v>
      </c>
      <c r="R1492">
        <v>71.37</v>
      </c>
      <c r="S1492">
        <v>69</v>
      </c>
      <c r="T1492">
        <f t="shared" si="23"/>
        <v>785.07</v>
      </c>
    </row>
    <row r="1493" spans="1:20" x14ac:dyDescent="0.3">
      <c r="A1493">
        <v>1492</v>
      </c>
      <c r="B1493">
        <v>88090</v>
      </c>
      <c r="C1493" t="s">
        <v>711</v>
      </c>
      <c r="D1493" t="s">
        <v>20</v>
      </c>
      <c r="E1493" t="s">
        <v>39</v>
      </c>
      <c r="F1493" t="s">
        <v>47</v>
      </c>
      <c r="G1493" t="s">
        <v>23</v>
      </c>
      <c r="H1493" t="s">
        <v>78</v>
      </c>
      <c r="I1493" t="s">
        <v>28</v>
      </c>
      <c r="J1493" t="s">
        <v>29</v>
      </c>
      <c r="K1493" t="s">
        <v>136</v>
      </c>
      <c r="L1493" t="s">
        <v>192</v>
      </c>
      <c r="M1493" t="s">
        <v>111</v>
      </c>
      <c r="N1493" s="2">
        <v>41555</v>
      </c>
      <c r="O1493" s="2">
        <v>41557</v>
      </c>
      <c r="P1493">
        <v>3</v>
      </c>
      <c r="Q1493" s="1">
        <v>0.06</v>
      </c>
      <c r="R1493">
        <v>7.84</v>
      </c>
      <c r="S1493">
        <v>4.71</v>
      </c>
      <c r="T1493">
        <f t="shared" si="23"/>
        <v>23.52</v>
      </c>
    </row>
    <row r="1494" spans="1:20" x14ac:dyDescent="0.3">
      <c r="A1494">
        <v>1493</v>
      </c>
      <c r="B1494">
        <v>88097</v>
      </c>
      <c r="C1494" t="s">
        <v>1092</v>
      </c>
      <c r="D1494" t="s">
        <v>38</v>
      </c>
      <c r="E1494" t="s">
        <v>39</v>
      </c>
      <c r="F1494" t="s">
        <v>22</v>
      </c>
      <c r="G1494" t="s">
        <v>48</v>
      </c>
      <c r="H1494" t="s">
        <v>54</v>
      </c>
      <c r="I1494" t="s">
        <v>28</v>
      </c>
      <c r="J1494" t="s">
        <v>29</v>
      </c>
      <c r="K1494" t="s">
        <v>133</v>
      </c>
      <c r="L1494" t="s">
        <v>44</v>
      </c>
      <c r="M1494" t="s">
        <v>182</v>
      </c>
      <c r="N1494" s="2">
        <v>41227</v>
      </c>
      <c r="O1494" s="2">
        <v>41229</v>
      </c>
      <c r="P1494">
        <v>26</v>
      </c>
      <c r="Q1494" s="1">
        <v>0.1</v>
      </c>
      <c r="R1494">
        <v>4.71</v>
      </c>
      <c r="S1494">
        <v>0.7</v>
      </c>
      <c r="T1494">
        <f t="shared" si="23"/>
        <v>122.46</v>
      </c>
    </row>
    <row r="1495" spans="1:20" x14ac:dyDescent="0.3">
      <c r="A1495">
        <v>1494</v>
      </c>
      <c r="B1495">
        <v>88109</v>
      </c>
      <c r="C1495" t="s">
        <v>903</v>
      </c>
      <c r="D1495" t="s">
        <v>20</v>
      </c>
      <c r="E1495" t="s">
        <v>39</v>
      </c>
      <c r="F1495" t="s">
        <v>22</v>
      </c>
      <c r="G1495" t="s">
        <v>48</v>
      </c>
      <c r="H1495" t="s">
        <v>94</v>
      </c>
      <c r="I1495" t="s">
        <v>28</v>
      </c>
      <c r="J1495" t="s">
        <v>29</v>
      </c>
      <c r="K1495" t="s">
        <v>226</v>
      </c>
      <c r="L1495" t="s">
        <v>192</v>
      </c>
      <c r="M1495" t="s">
        <v>199</v>
      </c>
      <c r="N1495" s="2">
        <v>40984</v>
      </c>
      <c r="O1495" s="2">
        <v>40988</v>
      </c>
      <c r="P1495">
        <v>1</v>
      </c>
      <c r="Q1495" s="1">
        <v>0.03</v>
      </c>
      <c r="R1495">
        <v>3.8</v>
      </c>
      <c r="S1495">
        <v>1.49</v>
      </c>
      <c r="T1495">
        <f t="shared" si="23"/>
        <v>3.8</v>
      </c>
    </row>
    <row r="1496" spans="1:20" x14ac:dyDescent="0.3">
      <c r="A1496">
        <v>1495</v>
      </c>
      <c r="B1496">
        <v>87252</v>
      </c>
      <c r="C1496" t="s">
        <v>1717</v>
      </c>
      <c r="D1496" t="s">
        <v>578</v>
      </c>
      <c r="E1496" t="s">
        <v>21</v>
      </c>
      <c r="F1496" t="s">
        <v>40</v>
      </c>
      <c r="G1496" t="s">
        <v>23</v>
      </c>
      <c r="H1496" t="s">
        <v>24</v>
      </c>
      <c r="I1496" t="s">
        <v>28</v>
      </c>
      <c r="J1496" t="s">
        <v>29</v>
      </c>
      <c r="K1496" t="s">
        <v>213</v>
      </c>
      <c r="L1496" t="s">
        <v>283</v>
      </c>
      <c r="M1496" t="s">
        <v>342</v>
      </c>
      <c r="N1496" s="2">
        <v>41274</v>
      </c>
      <c r="O1496" s="2">
        <v>41274</v>
      </c>
      <c r="P1496">
        <v>23</v>
      </c>
      <c r="Q1496" s="1">
        <v>7.0000000000000007E-2</v>
      </c>
      <c r="R1496">
        <v>264.98</v>
      </c>
      <c r="S1496">
        <v>17.86</v>
      </c>
      <c r="T1496">
        <f t="shared" si="23"/>
        <v>6094.5400000000009</v>
      </c>
    </row>
    <row r="1497" spans="1:20" x14ac:dyDescent="0.3">
      <c r="A1497">
        <v>1496</v>
      </c>
      <c r="B1497">
        <v>87252</v>
      </c>
      <c r="C1497" t="s">
        <v>1717</v>
      </c>
      <c r="D1497" t="s">
        <v>38</v>
      </c>
      <c r="E1497" t="s">
        <v>39</v>
      </c>
      <c r="F1497" t="s">
        <v>40</v>
      </c>
      <c r="G1497" t="s">
        <v>23</v>
      </c>
      <c r="H1497" t="s">
        <v>94</v>
      </c>
      <c r="I1497" t="s">
        <v>28</v>
      </c>
      <c r="J1497" t="s">
        <v>29</v>
      </c>
      <c r="K1497" t="s">
        <v>129</v>
      </c>
      <c r="L1497" t="s">
        <v>44</v>
      </c>
      <c r="M1497" t="s">
        <v>469</v>
      </c>
      <c r="N1497" s="2">
        <v>41274</v>
      </c>
      <c r="O1497" s="2">
        <v>41275</v>
      </c>
      <c r="P1497">
        <v>9</v>
      </c>
      <c r="Q1497" s="1">
        <v>0.06</v>
      </c>
      <c r="R1497">
        <v>8.34</v>
      </c>
      <c r="S1497">
        <v>1.43</v>
      </c>
      <c r="T1497">
        <f t="shared" si="23"/>
        <v>75.06</v>
      </c>
    </row>
    <row r="1498" spans="1:20" x14ac:dyDescent="0.3">
      <c r="A1498">
        <v>1497</v>
      </c>
      <c r="B1498">
        <v>88125</v>
      </c>
      <c r="C1498" t="s">
        <v>885</v>
      </c>
      <c r="D1498" t="s">
        <v>20</v>
      </c>
      <c r="E1498" t="s">
        <v>39</v>
      </c>
      <c r="F1498" t="s">
        <v>22</v>
      </c>
      <c r="G1498" t="s">
        <v>41</v>
      </c>
      <c r="H1498" t="s">
        <v>61</v>
      </c>
      <c r="I1498" t="s">
        <v>28</v>
      </c>
      <c r="J1498" t="s">
        <v>29</v>
      </c>
      <c r="K1498" t="s">
        <v>95</v>
      </c>
      <c r="L1498" t="s">
        <v>192</v>
      </c>
      <c r="M1498" t="s">
        <v>331</v>
      </c>
      <c r="N1498" s="2">
        <v>41580</v>
      </c>
      <c r="O1498" s="2">
        <v>41581</v>
      </c>
      <c r="P1498">
        <v>36</v>
      </c>
      <c r="Q1498" s="1">
        <v>0.04</v>
      </c>
      <c r="R1498">
        <v>3.75</v>
      </c>
      <c r="S1498">
        <v>7.5</v>
      </c>
      <c r="T1498">
        <f t="shared" si="23"/>
        <v>135</v>
      </c>
    </row>
    <row r="1499" spans="1:20" x14ac:dyDescent="0.3">
      <c r="A1499">
        <v>1498</v>
      </c>
      <c r="B1499">
        <v>88130</v>
      </c>
      <c r="C1499" t="s">
        <v>567</v>
      </c>
      <c r="D1499" t="s">
        <v>20</v>
      </c>
      <c r="E1499" t="s">
        <v>21</v>
      </c>
      <c r="F1499" t="s">
        <v>47</v>
      </c>
      <c r="G1499" t="s">
        <v>48</v>
      </c>
      <c r="H1499" t="s">
        <v>24</v>
      </c>
      <c r="I1499" t="s">
        <v>28</v>
      </c>
      <c r="J1499" t="s">
        <v>29</v>
      </c>
      <c r="K1499" t="s">
        <v>1243</v>
      </c>
      <c r="L1499" t="s">
        <v>192</v>
      </c>
      <c r="M1499" t="s">
        <v>51</v>
      </c>
      <c r="N1499" s="2">
        <v>41104</v>
      </c>
      <c r="O1499" s="2">
        <v>41109</v>
      </c>
      <c r="P1499">
        <v>2</v>
      </c>
      <c r="Q1499" s="1">
        <v>0.1</v>
      </c>
      <c r="R1499">
        <v>15.98</v>
      </c>
      <c r="S1499">
        <v>4</v>
      </c>
      <c r="T1499">
        <f t="shared" si="23"/>
        <v>31.96</v>
      </c>
    </row>
    <row r="1500" spans="1:20" x14ac:dyDescent="0.3">
      <c r="A1500">
        <v>1499</v>
      </c>
      <c r="B1500">
        <v>87669</v>
      </c>
      <c r="C1500" t="s">
        <v>1941</v>
      </c>
      <c r="D1500" t="s">
        <v>578</v>
      </c>
      <c r="E1500" t="s">
        <v>187</v>
      </c>
      <c r="F1500" t="s">
        <v>47</v>
      </c>
      <c r="G1500" t="s">
        <v>48</v>
      </c>
      <c r="H1500" t="s">
        <v>219</v>
      </c>
      <c r="I1500" t="s">
        <v>28</v>
      </c>
      <c r="J1500" t="s">
        <v>29</v>
      </c>
      <c r="K1500" t="s">
        <v>43</v>
      </c>
      <c r="L1500" t="s">
        <v>330</v>
      </c>
      <c r="M1500" t="s">
        <v>160</v>
      </c>
      <c r="N1500" s="2">
        <v>41596</v>
      </c>
      <c r="O1500" s="2">
        <v>41603</v>
      </c>
      <c r="P1500">
        <v>11</v>
      </c>
      <c r="Q1500" s="1">
        <v>0.1</v>
      </c>
      <c r="R1500">
        <v>146.05000000000001</v>
      </c>
      <c r="S1500">
        <v>80.2</v>
      </c>
      <c r="T1500">
        <f t="shared" si="23"/>
        <v>1606.5500000000002</v>
      </c>
    </row>
    <row r="1501" spans="1:20" x14ac:dyDescent="0.3">
      <c r="A1501">
        <v>1500</v>
      </c>
      <c r="B1501">
        <v>88139</v>
      </c>
      <c r="C1501" t="s">
        <v>1169</v>
      </c>
      <c r="D1501" t="s">
        <v>20</v>
      </c>
      <c r="E1501" t="s">
        <v>39</v>
      </c>
      <c r="F1501" t="s">
        <v>40</v>
      </c>
      <c r="G1501" t="s">
        <v>41</v>
      </c>
      <c r="H1501" t="s">
        <v>54</v>
      </c>
      <c r="I1501" t="s">
        <v>28</v>
      </c>
      <c r="J1501" t="s">
        <v>29</v>
      </c>
      <c r="K1501" t="s">
        <v>221</v>
      </c>
      <c r="L1501" t="s">
        <v>192</v>
      </c>
      <c r="M1501" t="s">
        <v>59</v>
      </c>
      <c r="N1501" s="2">
        <v>40683</v>
      </c>
      <c r="O1501" s="2">
        <v>40684</v>
      </c>
      <c r="P1501">
        <v>11</v>
      </c>
      <c r="Q1501" s="1">
        <v>0.05</v>
      </c>
      <c r="R1501">
        <v>4.91</v>
      </c>
      <c r="S1501">
        <v>0.5</v>
      </c>
      <c r="T1501">
        <f t="shared" si="23"/>
        <v>54.010000000000005</v>
      </c>
    </row>
    <row r="1502" spans="1:20" x14ac:dyDescent="0.3">
      <c r="A1502">
        <v>1501</v>
      </c>
      <c r="B1502">
        <v>88152</v>
      </c>
      <c r="C1502" t="s">
        <v>753</v>
      </c>
      <c r="D1502" t="s">
        <v>20</v>
      </c>
      <c r="E1502" t="s">
        <v>39</v>
      </c>
      <c r="F1502" t="s">
        <v>31</v>
      </c>
      <c r="G1502" t="s">
        <v>23</v>
      </c>
      <c r="H1502" t="s">
        <v>78</v>
      </c>
      <c r="I1502" t="s">
        <v>28</v>
      </c>
      <c r="J1502" t="s">
        <v>29</v>
      </c>
      <c r="K1502" t="s">
        <v>138</v>
      </c>
      <c r="L1502" t="s">
        <v>44</v>
      </c>
      <c r="M1502" t="s">
        <v>178</v>
      </c>
      <c r="N1502" s="2">
        <v>40486</v>
      </c>
      <c r="O1502" s="2">
        <v>40488</v>
      </c>
      <c r="P1502">
        <v>5</v>
      </c>
      <c r="Q1502" s="1">
        <v>0.01</v>
      </c>
      <c r="R1502">
        <v>3.26</v>
      </c>
      <c r="S1502">
        <v>1.86</v>
      </c>
      <c r="T1502">
        <f t="shared" si="23"/>
        <v>16.299999999999997</v>
      </c>
    </row>
    <row r="1503" spans="1:20" x14ac:dyDescent="0.3">
      <c r="A1503">
        <v>1502</v>
      </c>
      <c r="B1503">
        <v>88162</v>
      </c>
      <c r="C1503" t="s">
        <v>1547</v>
      </c>
      <c r="D1503" t="s">
        <v>20</v>
      </c>
      <c r="E1503" t="s">
        <v>39</v>
      </c>
      <c r="F1503" t="s">
        <v>31</v>
      </c>
      <c r="G1503" t="s">
        <v>32</v>
      </c>
      <c r="H1503" t="s">
        <v>78</v>
      </c>
      <c r="I1503" t="s">
        <v>28</v>
      </c>
      <c r="J1503" t="s">
        <v>29</v>
      </c>
      <c r="K1503" t="s">
        <v>43</v>
      </c>
      <c r="L1503" t="s">
        <v>192</v>
      </c>
      <c r="M1503" t="s">
        <v>91</v>
      </c>
      <c r="N1503" s="2">
        <v>41532</v>
      </c>
      <c r="O1503" s="2">
        <v>41534</v>
      </c>
      <c r="P1503">
        <v>22</v>
      </c>
      <c r="Q1503" s="1">
        <v>0.08</v>
      </c>
      <c r="R1503">
        <v>22.98</v>
      </c>
      <c r="S1503">
        <v>4.5</v>
      </c>
      <c r="T1503">
        <f t="shared" si="23"/>
        <v>505.56</v>
      </c>
    </row>
    <row r="1504" spans="1:20" x14ac:dyDescent="0.3">
      <c r="A1504">
        <v>1503</v>
      </c>
      <c r="B1504">
        <v>88162</v>
      </c>
      <c r="C1504" t="s">
        <v>1547</v>
      </c>
      <c r="D1504" t="s">
        <v>20</v>
      </c>
      <c r="E1504" t="s">
        <v>39</v>
      </c>
      <c r="F1504" t="s">
        <v>31</v>
      </c>
      <c r="G1504" t="s">
        <v>32</v>
      </c>
      <c r="H1504" t="s">
        <v>61</v>
      </c>
      <c r="I1504" t="s">
        <v>28</v>
      </c>
      <c r="J1504" t="s">
        <v>29</v>
      </c>
      <c r="K1504" t="s">
        <v>74</v>
      </c>
      <c r="L1504" t="s">
        <v>192</v>
      </c>
      <c r="M1504" t="s">
        <v>91</v>
      </c>
      <c r="N1504" s="2">
        <v>41532</v>
      </c>
      <c r="O1504" s="2">
        <v>41532</v>
      </c>
      <c r="P1504">
        <v>5</v>
      </c>
      <c r="Q1504" s="1">
        <v>0.08</v>
      </c>
      <c r="R1504">
        <v>6.48</v>
      </c>
      <c r="S1504">
        <v>5.4</v>
      </c>
      <c r="T1504">
        <f t="shared" si="23"/>
        <v>32.400000000000006</v>
      </c>
    </row>
    <row r="1505" spans="1:20" x14ac:dyDescent="0.3">
      <c r="A1505">
        <v>1504</v>
      </c>
      <c r="B1505">
        <v>88171</v>
      </c>
      <c r="C1505" t="s">
        <v>950</v>
      </c>
      <c r="D1505" t="s">
        <v>20</v>
      </c>
      <c r="E1505" t="s">
        <v>39</v>
      </c>
      <c r="F1505" t="s">
        <v>31</v>
      </c>
      <c r="G1505" t="s">
        <v>32</v>
      </c>
      <c r="H1505" t="s">
        <v>78</v>
      </c>
      <c r="I1505" t="s">
        <v>28</v>
      </c>
      <c r="J1505" t="s">
        <v>29</v>
      </c>
      <c r="K1505" t="s">
        <v>138</v>
      </c>
      <c r="L1505" t="s">
        <v>192</v>
      </c>
      <c r="M1505" t="s">
        <v>35</v>
      </c>
      <c r="N1505" s="2">
        <v>41508</v>
      </c>
      <c r="O1505" s="2">
        <v>41508</v>
      </c>
      <c r="P1505">
        <v>25</v>
      </c>
      <c r="Q1505" s="1">
        <v>0.06</v>
      </c>
      <c r="R1505">
        <v>4.28</v>
      </c>
      <c r="S1505">
        <v>6.72</v>
      </c>
      <c r="T1505">
        <f t="shared" si="23"/>
        <v>107</v>
      </c>
    </row>
    <row r="1506" spans="1:20" x14ac:dyDescent="0.3">
      <c r="A1506">
        <v>1505</v>
      </c>
      <c r="B1506">
        <v>88171</v>
      </c>
      <c r="C1506" t="s">
        <v>950</v>
      </c>
      <c r="D1506" t="s">
        <v>20</v>
      </c>
      <c r="E1506" t="s">
        <v>39</v>
      </c>
      <c r="F1506" t="s">
        <v>31</v>
      </c>
      <c r="G1506" t="s">
        <v>32</v>
      </c>
      <c r="H1506" t="s">
        <v>78</v>
      </c>
      <c r="I1506" t="s">
        <v>28</v>
      </c>
      <c r="J1506" t="s">
        <v>29</v>
      </c>
      <c r="K1506" t="s">
        <v>181</v>
      </c>
      <c r="L1506" t="s">
        <v>44</v>
      </c>
      <c r="M1506" t="s">
        <v>35</v>
      </c>
      <c r="N1506" s="2">
        <v>41508</v>
      </c>
      <c r="O1506" s="2">
        <v>41509</v>
      </c>
      <c r="P1506">
        <v>12</v>
      </c>
      <c r="Q1506" s="1">
        <v>7.0000000000000007E-2</v>
      </c>
      <c r="R1506">
        <v>5.85</v>
      </c>
      <c r="S1506">
        <v>2.27</v>
      </c>
      <c r="T1506">
        <f t="shared" si="23"/>
        <v>70.199999999999989</v>
      </c>
    </row>
    <row r="1507" spans="1:20" x14ac:dyDescent="0.3">
      <c r="A1507">
        <v>1506</v>
      </c>
      <c r="B1507">
        <v>88179</v>
      </c>
      <c r="C1507" t="s">
        <v>1965</v>
      </c>
      <c r="D1507" t="s">
        <v>20</v>
      </c>
      <c r="E1507" t="s">
        <v>21</v>
      </c>
      <c r="F1507" t="s">
        <v>31</v>
      </c>
      <c r="G1507" t="s">
        <v>48</v>
      </c>
      <c r="H1507" t="s">
        <v>206</v>
      </c>
      <c r="I1507" t="s">
        <v>28</v>
      </c>
      <c r="J1507" t="s">
        <v>29</v>
      </c>
      <c r="K1507" t="s">
        <v>1447</v>
      </c>
      <c r="L1507" t="s">
        <v>26</v>
      </c>
      <c r="M1507" t="s">
        <v>35</v>
      </c>
      <c r="N1507" s="2">
        <v>41118</v>
      </c>
      <c r="O1507" s="2">
        <v>41122</v>
      </c>
      <c r="P1507">
        <v>14</v>
      </c>
      <c r="Q1507" s="1">
        <v>0.04</v>
      </c>
      <c r="R1507">
        <v>40.98</v>
      </c>
      <c r="S1507">
        <v>1.99</v>
      </c>
      <c r="T1507">
        <f t="shared" si="23"/>
        <v>573.71999999999991</v>
      </c>
    </row>
    <row r="1508" spans="1:20" x14ac:dyDescent="0.3">
      <c r="A1508">
        <v>1507</v>
      </c>
      <c r="B1508">
        <v>88179</v>
      </c>
      <c r="C1508" t="s">
        <v>1965</v>
      </c>
      <c r="D1508" t="s">
        <v>20</v>
      </c>
      <c r="E1508" t="s">
        <v>39</v>
      </c>
      <c r="F1508" t="s">
        <v>31</v>
      </c>
      <c r="G1508" t="s">
        <v>48</v>
      </c>
      <c r="H1508" t="s">
        <v>61</v>
      </c>
      <c r="I1508" t="s">
        <v>28</v>
      </c>
      <c r="J1508" t="s">
        <v>29</v>
      </c>
      <c r="K1508" t="s">
        <v>170</v>
      </c>
      <c r="L1508" t="s">
        <v>192</v>
      </c>
      <c r="M1508" t="s">
        <v>35</v>
      </c>
      <c r="N1508" s="2">
        <v>41118</v>
      </c>
      <c r="O1508" s="2">
        <v>41127</v>
      </c>
      <c r="P1508">
        <v>17</v>
      </c>
      <c r="Q1508" s="1">
        <v>0.03</v>
      </c>
      <c r="R1508">
        <v>15.14</v>
      </c>
      <c r="S1508">
        <v>4.53</v>
      </c>
      <c r="T1508">
        <f t="shared" si="23"/>
        <v>257.38</v>
      </c>
    </row>
    <row r="1509" spans="1:20" x14ac:dyDescent="0.3">
      <c r="A1509">
        <v>1508</v>
      </c>
      <c r="B1509">
        <v>88188</v>
      </c>
      <c r="C1509" t="s">
        <v>1148</v>
      </c>
      <c r="D1509" t="s">
        <v>20</v>
      </c>
      <c r="E1509" t="s">
        <v>39</v>
      </c>
      <c r="F1509" t="s">
        <v>22</v>
      </c>
      <c r="G1509" t="s">
        <v>41</v>
      </c>
      <c r="H1509" t="s">
        <v>42</v>
      </c>
      <c r="I1509" t="s">
        <v>28</v>
      </c>
      <c r="J1509" t="s">
        <v>29</v>
      </c>
      <c r="K1509" t="s">
        <v>172</v>
      </c>
      <c r="L1509" t="s">
        <v>192</v>
      </c>
      <c r="M1509" t="s">
        <v>294</v>
      </c>
      <c r="N1509" s="2">
        <v>41174</v>
      </c>
      <c r="O1509" s="2">
        <v>41174</v>
      </c>
      <c r="P1509">
        <v>10</v>
      </c>
      <c r="Q1509" s="1">
        <v>0.09</v>
      </c>
      <c r="R1509">
        <v>415.88</v>
      </c>
      <c r="S1509">
        <v>11.37</v>
      </c>
      <c r="T1509">
        <f t="shared" si="23"/>
        <v>4158.8</v>
      </c>
    </row>
    <row r="1510" spans="1:20" x14ac:dyDescent="0.3">
      <c r="A1510">
        <v>1509</v>
      </c>
      <c r="B1510">
        <v>88193</v>
      </c>
      <c r="C1510" t="s">
        <v>1011</v>
      </c>
      <c r="D1510" t="s">
        <v>38</v>
      </c>
      <c r="E1510" t="s">
        <v>21</v>
      </c>
      <c r="F1510" t="s">
        <v>31</v>
      </c>
      <c r="G1510" t="s">
        <v>41</v>
      </c>
      <c r="H1510" t="s">
        <v>206</v>
      </c>
      <c r="I1510" t="s">
        <v>28</v>
      </c>
      <c r="J1510" t="s">
        <v>29</v>
      </c>
      <c r="K1510" t="s">
        <v>1107</v>
      </c>
      <c r="L1510" t="s">
        <v>192</v>
      </c>
      <c r="M1510" t="s">
        <v>35</v>
      </c>
      <c r="N1510" s="2">
        <v>41093</v>
      </c>
      <c r="O1510" s="2">
        <v>41094</v>
      </c>
      <c r="P1510">
        <v>2</v>
      </c>
      <c r="Q1510" s="1">
        <v>0.04</v>
      </c>
      <c r="R1510">
        <v>15.98</v>
      </c>
      <c r="S1510">
        <v>4</v>
      </c>
      <c r="T1510">
        <f t="shared" si="23"/>
        <v>31.96</v>
      </c>
    </row>
    <row r="1511" spans="1:20" x14ac:dyDescent="0.3">
      <c r="A1511">
        <v>1510</v>
      </c>
      <c r="B1511">
        <v>88193</v>
      </c>
      <c r="C1511" t="s">
        <v>1011</v>
      </c>
      <c r="D1511" t="s">
        <v>20</v>
      </c>
      <c r="E1511" t="s">
        <v>187</v>
      </c>
      <c r="F1511" t="s">
        <v>31</v>
      </c>
      <c r="G1511" t="s">
        <v>41</v>
      </c>
      <c r="H1511" t="s">
        <v>219</v>
      </c>
      <c r="I1511" t="s">
        <v>28</v>
      </c>
      <c r="J1511" t="s">
        <v>29</v>
      </c>
      <c r="K1511" t="s">
        <v>291</v>
      </c>
      <c r="L1511" t="s">
        <v>26</v>
      </c>
      <c r="M1511" t="s">
        <v>35</v>
      </c>
      <c r="N1511" s="2">
        <v>41093</v>
      </c>
      <c r="O1511" s="2">
        <v>41093</v>
      </c>
      <c r="P1511">
        <v>11</v>
      </c>
      <c r="Q1511" s="1">
        <v>0.03</v>
      </c>
      <c r="R1511">
        <v>9.48</v>
      </c>
      <c r="S1511">
        <v>7.29</v>
      </c>
      <c r="T1511">
        <f t="shared" si="23"/>
        <v>104.28</v>
      </c>
    </row>
    <row r="1512" spans="1:20" x14ac:dyDescent="0.3">
      <c r="A1512">
        <v>1511</v>
      </c>
      <c r="B1512">
        <v>88198</v>
      </c>
      <c r="C1512" t="s">
        <v>1315</v>
      </c>
      <c r="D1512" t="s">
        <v>38</v>
      </c>
      <c r="E1512" t="s">
        <v>39</v>
      </c>
      <c r="F1512" t="s">
        <v>31</v>
      </c>
      <c r="G1512" t="s">
        <v>32</v>
      </c>
      <c r="H1512" t="s">
        <v>94</v>
      </c>
      <c r="I1512" t="s">
        <v>28</v>
      </c>
      <c r="J1512" t="s">
        <v>29</v>
      </c>
      <c r="K1512" t="s">
        <v>149</v>
      </c>
      <c r="L1512" t="s">
        <v>192</v>
      </c>
      <c r="M1512" t="s">
        <v>146</v>
      </c>
      <c r="N1512" s="2">
        <v>40480</v>
      </c>
      <c r="O1512" s="2">
        <v>40482</v>
      </c>
      <c r="P1512">
        <v>14</v>
      </c>
      <c r="Q1512" s="1">
        <v>0.06</v>
      </c>
      <c r="R1512">
        <v>5.38</v>
      </c>
      <c r="S1512">
        <v>5.24</v>
      </c>
      <c r="T1512">
        <f t="shared" si="23"/>
        <v>75.319999999999993</v>
      </c>
    </row>
    <row r="1513" spans="1:20" x14ac:dyDescent="0.3">
      <c r="A1513">
        <v>1512</v>
      </c>
      <c r="B1513">
        <v>88198</v>
      </c>
      <c r="C1513" t="s">
        <v>1315</v>
      </c>
      <c r="D1513" t="s">
        <v>20</v>
      </c>
      <c r="E1513" t="s">
        <v>39</v>
      </c>
      <c r="F1513" t="s">
        <v>31</v>
      </c>
      <c r="G1513" t="s">
        <v>32</v>
      </c>
      <c r="H1513" t="s">
        <v>89</v>
      </c>
      <c r="I1513" t="s">
        <v>28</v>
      </c>
      <c r="J1513" t="s">
        <v>29</v>
      </c>
      <c r="K1513" t="s">
        <v>105</v>
      </c>
      <c r="L1513" t="s">
        <v>192</v>
      </c>
      <c r="M1513" t="s">
        <v>143</v>
      </c>
      <c r="N1513" s="2">
        <v>40480</v>
      </c>
      <c r="O1513" s="2">
        <v>40482</v>
      </c>
      <c r="P1513">
        <v>1</v>
      </c>
      <c r="Q1513" s="1">
        <v>0.03</v>
      </c>
      <c r="R1513">
        <v>7.35</v>
      </c>
      <c r="S1513">
        <v>5.96</v>
      </c>
      <c r="T1513">
        <f t="shared" si="23"/>
        <v>7.35</v>
      </c>
    </row>
    <row r="1514" spans="1:20" x14ac:dyDescent="0.3">
      <c r="A1514">
        <v>1513</v>
      </c>
      <c r="B1514">
        <v>88198</v>
      </c>
      <c r="C1514" t="s">
        <v>1977</v>
      </c>
      <c r="D1514" t="s">
        <v>20</v>
      </c>
      <c r="E1514" t="s">
        <v>39</v>
      </c>
      <c r="F1514" t="s">
        <v>31</v>
      </c>
      <c r="G1514" t="s">
        <v>32</v>
      </c>
      <c r="H1514" t="s">
        <v>61</v>
      </c>
      <c r="I1514" t="s">
        <v>28</v>
      </c>
      <c r="J1514" t="s">
        <v>29</v>
      </c>
      <c r="K1514" t="s">
        <v>58</v>
      </c>
      <c r="L1514" t="s">
        <v>192</v>
      </c>
      <c r="M1514" t="s">
        <v>143</v>
      </c>
      <c r="N1514" s="2">
        <v>40480</v>
      </c>
      <c r="O1514" s="2">
        <v>40481</v>
      </c>
      <c r="P1514">
        <v>3</v>
      </c>
      <c r="Q1514" s="1">
        <v>0.02</v>
      </c>
      <c r="R1514">
        <v>15.57</v>
      </c>
      <c r="S1514">
        <v>1.39</v>
      </c>
      <c r="T1514">
        <f t="shared" si="23"/>
        <v>46.71</v>
      </c>
    </row>
    <row r="1515" spans="1:20" x14ac:dyDescent="0.3">
      <c r="A1515">
        <v>1514</v>
      </c>
      <c r="B1515">
        <v>88198</v>
      </c>
      <c r="C1515" t="s">
        <v>1977</v>
      </c>
      <c r="D1515" t="s">
        <v>20</v>
      </c>
      <c r="E1515" t="s">
        <v>39</v>
      </c>
      <c r="F1515" t="s">
        <v>31</v>
      </c>
      <c r="G1515" t="s">
        <v>32</v>
      </c>
      <c r="H1515" t="s">
        <v>94</v>
      </c>
      <c r="I1515" t="s">
        <v>28</v>
      </c>
      <c r="J1515" t="s">
        <v>29</v>
      </c>
      <c r="K1515" t="s">
        <v>170</v>
      </c>
      <c r="L1515" t="s">
        <v>192</v>
      </c>
      <c r="M1515" t="s">
        <v>139</v>
      </c>
      <c r="N1515" s="2">
        <v>40480</v>
      </c>
      <c r="O1515" s="2">
        <v>40481</v>
      </c>
      <c r="P1515">
        <v>13</v>
      </c>
      <c r="Q1515" s="1">
        <v>0.02</v>
      </c>
      <c r="R1515">
        <v>20.89</v>
      </c>
      <c r="S1515">
        <v>11.52</v>
      </c>
      <c r="T1515">
        <f t="shared" si="23"/>
        <v>271.57</v>
      </c>
    </row>
    <row r="1516" spans="1:20" x14ac:dyDescent="0.3">
      <c r="A1516">
        <v>1515</v>
      </c>
      <c r="B1516">
        <v>88205</v>
      </c>
      <c r="C1516" t="s">
        <v>1811</v>
      </c>
      <c r="D1516" t="s">
        <v>20</v>
      </c>
      <c r="E1516" t="s">
        <v>21</v>
      </c>
      <c r="F1516" t="s">
        <v>31</v>
      </c>
      <c r="G1516" t="s">
        <v>93</v>
      </c>
      <c r="H1516" t="s">
        <v>33</v>
      </c>
      <c r="I1516" t="s">
        <v>28</v>
      </c>
      <c r="J1516" t="s">
        <v>29</v>
      </c>
      <c r="K1516" t="s">
        <v>1108</v>
      </c>
      <c r="L1516" t="s">
        <v>192</v>
      </c>
      <c r="M1516" t="s">
        <v>106</v>
      </c>
      <c r="N1516" s="2">
        <v>40351</v>
      </c>
      <c r="O1516" s="2">
        <v>40353</v>
      </c>
      <c r="P1516">
        <v>16</v>
      </c>
      <c r="Q1516" s="1">
        <v>0.1</v>
      </c>
      <c r="R1516">
        <v>19.98</v>
      </c>
      <c r="S1516">
        <v>4</v>
      </c>
      <c r="T1516">
        <f t="shared" si="23"/>
        <v>319.68</v>
      </c>
    </row>
    <row r="1517" spans="1:20" x14ac:dyDescent="0.3">
      <c r="A1517">
        <v>1516</v>
      </c>
      <c r="B1517">
        <v>88205</v>
      </c>
      <c r="C1517" t="s">
        <v>656</v>
      </c>
      <c r="D1517" t="s">
        <v>20</v>
      </c>
      <c r="E1517" t="s">
        <v>39</v>
      </c>
      <c r="F1517" t="s">
        <v>31</v>
      </c>
      <c r="G1517" t="s">
        <v>93</v>
      </c>
      <c r="H1517" t="s">
        <v>42</v>
      </c>
      <c r="I1517" t="s">
        <v>28</v>
      </c>
      <c r="J1517" t="s">
        <v>29</v>
      </c>
      <c r="K1517" t="s">
        <v>248</v>
      </c>
      <c r="L1517" t="s">
        <v>192</v>
      </c>
      <c r="M1517" t="s">
        <v>143</v>
      </c>
      <c r="N1517" s="2">
        <v>40351</v>
      </c>
      <c r="O1517" s="2">
        <v>40352</v>
      </c>
      <c r="P1517">
        <v>4</v>
      </c>
      <c r="Q1517" s="1">
        <v>0.09</v>
      </c>
      <c r="R1517">
        <v>2.88</v>
      </c>
      <c r="S1517">
        <v>1.49</v>
      </c>
      <c r="T1517">
        <f t="shared" si="23"/>
        <v>11.52</v>
      </c>
    </row>
    <row r="1518" spans="1:20" x14ac:dyDescent="0.3">
      <c r="A1518">
        <v>1517</v>
      </c>
      <c r="B1518">
        <v>88215</v>
      </c>
      <c r="C1518" t="s">
        <v>1359</v>
      </c>
      <c r="D1518" t="s">
        <v>578</v>
      </c>
      <c r="E1518" t="s">
        <v>187</v>
      </c>
      <c r="F1518" t="s">
        <v>47</v>
      </c>
      <c r="G1518" t="s">
        <v>48</v>
      </c>
      <c r="H1518" t="s">
        <v>188</v>
      </c>
      <c r="I1518" t="s">
        <v>28</v>
      </c>
      <c r="J1518" t="s">
        <v>29</v>
      </c>
      <c r="K1518" t="s">
        <v>101</v>
      </c>
      <c r="L1518" t="s">
        <v>330</v>
      </c>
      <c r="M1518" t="s">
        <v>117</v>
      </c>
      <c r="N1518" s="2">
        <v>40694</v>
      </c>
      <c r="O1518" s="2">
        <v>40698</v>
      </c>
      <c r="P1518">
        <v>7</v>
      </c>
      <c r="Q1518" s="1">
        <v>7.0000000000000007E-2</v>
      </c>
      <c r="R1518">
        <v>280.98</v>
      </c>
      <c r="S1518">
        <v>35.67</v>
      </c>
      <c r="T1518">
        <f t="shared" si="23"/>
        <v>1966.8600000000001</v>
      </c>
    </row>
    <row r="1519" spans="1:20" x14ac:dyDescent="0.3">
      <c r="A1519">
        <v>1518</v>
      </c>
      <c r="B1519">
        <v>88220</v>
      </c>
      <c r="C1519" t="s">
        <v>243</v>
      </c>
      <c r="D1519" t="s">
        <v>20</v>
      </c>
      <c r="E1519" t="s">
        <v>21</v>
      </c>
      <c r="F1519" t="s">
        <v>22</v>
      </c>
      <c r="G1519" t="s">
        <v>41</v>
      </c>
      <c r="H1519" t="s">
        <v>203</v>
      </c>
      <c r="I1519" t="s">
        <v>28</v>
      </c>
      <c r="J1519" t="s">
        <v>29</v>
      </c>
      <c r="K1519" t="s">
        <v>198</v>
      </c>
      <c r="L1519" t="s">
        <v>26</v>
      </c>
      <c r="M1519" t="s">
        <v>326</v>
      </c>
      <c r="N1519" s="2">
        <v>40533</v>
      </c>
      <c r="O1519" s="2">
        <v>40535</v>
      </c>
      <c r="P1519">
        <v>19</v>
      </c>
      <c r="Q1519" s="1">
        <v>0.03</v>
      </c>
      <c r="R1519">
        <v>15.28</v>
      </c>
      <c r="S1519">
        <v>1.99</v>
      </c>
      <c r="T1519">
        <f t="shared" si="23"/>
        <v>290.32</v>
      </c>
    </row>
    <row r="1520" spans="1:20" x14ac:dyDescent="0.3">
      <c r="A1520">
        <v>1519</v>
      </c>
      <c r="B1520">
        <v>88220</v>
      </c>
      <c r="C1520" t="s">
        <v>243</v>
      </c>
      <c r="D1520" t="s">
        <v>20</v>
      </c>
      <c r="E1520" t="s">
        <v>39</v>
      </c>
      <c r="F1520" t="s">
        <v>22</v>
      </c>
      <c r="G1520" t="s">
        <v>41</v>
      </c>
      <c r="H1520" t="s">
        <v>42</v>
      </c>
      <c r="I1520" t="s">
        <v>28</v>
      </c>
      <c r="J1520" t="s">
        <v>29</v>
      </c>
      <c r="K1520" t="s">
        <v>172</v>
      </c>
      <c r="L1520" t="s">
        <v>44</v>
      </c>
      <c r="M1520" t="s">
        <v>190</v>
      </c>
      <c r="N1520" s="2">
        <v>40533</v>
      </c>
      <c r="O1520" s="2">
        <v>40536</v>
      </c>
      <c r="P1520">
        <v>13</v>
      </c>
      <c r="Q1520" s="1">
        <v>0.09</v>
      </c>
      <c r="R1520">
        <v>1.76</v>
      </c>
      <c r="S1520">
        <v>0.7</v>
      </c>
      <c r="T1520">
        <f t="shared" si="23"/>
        <v>22.88</v>
      </c>
    </row>
    <row r="1521" spans="1:20" x14ac:dyDescent="0.3">
      <c r="A1521">
        <v>1520</v>
      </c>
      <c r="B1521">
        <v>88232</v>
      </c>
      <c r="C1521" t="s">
        <v>2403</v>
      </c>
      <c r="D1521" t="s">
        <v>38</v>
      </c>
      <c r="E1521" t="s">
        <v>21</v>
      </c>
      <c r="F1521" t="s">
        <v>22</v>
      </c>
      <c r="G1521" t="s">
        <v>32</v>
      </c>
      <c r="H1521" t="s">
        <v>33</v>
      </c>
      <c r="I1521" t="s">
        <v>28</v>
      </c>
      <c r="J1521" t="s">
        <v>29</v>
      </c>
      <c r="K1521" t="s">
        <v>210</v>
      </c>
      <c r="L1521" t="s">
        <v>192</v>
      </c>
      <c r="M1521" t="s">
        <v>227</v>
      </c>
      <c r="N1521" s="2">
        <v>40386</v>
      </c>
      <c r="O1521" s="2">
        <v>40388</v>
      </c>
      <c r="P1521">
        <v>7</v>
      </c>
      <c r="Q1521" s="1">
        <v>0.1</v>
      </c>
      <c r="R1521">
        <v>110.99</v>
      </c>
      <c r="S1521">
        <v>8.99</v>
      </c>
      <c r="T1521">
        <f t="shared" si="23"/>
        <v>776.93</v>
      </c>
    </row>
    <row r="1522" spans="1:20" x14ac:dyDescent="0.3">
      <c r="A1522">
        <v>1521</v>
      </c>
      <c r="B1522">
        <v>88247</v>
      </c>
      <c r="C1522" t="s">
        <v>361</v>
      </c>
      <c r="D1522" t="s">
        <v>20</v>
      </c>
      <c r="E1522" t="s">
        <v>39</v>
      </c>
      <c r="F1522" t="s">
        <v>31</v>
      </c>
      <c r="G1522" t="s">
        <v>41</v>
      </c>
      <c r="H1522" t="s">
        <v>42</v>
      </c>
      <c r="I1522" t="s">
        <v>28</v>
      </c>
      <c r="J1522" t="s">
        <v>29</v>
      </c>
      <c r="K1522" t="s">
        <v>136</v>
      </c>
      <c r="L1522" t="s">
        <v>192</v>
      </c>
      <c r="M1522" t="s">
        <v>106</v>
      </c>
      <c r="N1522" s="2">
        <v>41184</v>
      </c>
      <c r="O1522" s="2">
        <v>41186</v>
      </c>
      <c r="P1522">
        <v>13</v>
      </c>
      <c r="Q1522" s="1">
        <v>0.08</v>
      </c>
      <c r="R1522">
        <v>5.98</v>
      </c>
      <c r="S1522">
        <v>4.6900000000000004</v>
      </c>
      <c r="T1522">
        <f t="shared" si="23"/>
        <v>77.740000000000009</v>
      </c>
    </row>
    <row r="1523" spans="1:20" x14ac:dyDescent="0.3">
      <c r="A1523">
        <v>1522</v>
      </c>
      <c r="B1523">
        <v>88254</v>
      </c>
      <c r="C1523" t="s">
        <v>235</v>
      </c>
      <c r="D1523" t="s">
        <v>20</v>
      </c>
      <c r="E1523" t="s">
        <v>21</v>
      </c>
      <c r="F1523" t="s">
        <v>31</v>
      </c>
      <c r="G1523" t="s">
        <v>23</v>
      </c>
      <c r="H1523" t="s">
        <v>24</v>
      </c>
      <c r="I1523" t="s">
        <v>28</v>
      </c>
      <c r="J1523" t="s">
        <v>29</v>
      </c>
      <c r="K1523" t="s">
        <v>409</v>
      </c>
      <c r="L1523" t="s">
        <v>26</v>
      </c>
      <c r="M1523" t="s">
        <v>102</v>
      </c>
      <c r="N1523" s="2">
        <v>40573</v>
      </c>
      <c r="O1523" s="2">
        <v>40575</v>
      </c>
      <c r="P1523">
        <v>12</v>
      </c>
      <c r="Q1523" s="1">
        <v>0.1</v>
      </c>
      <c r="R1523">
        <v>55.99</v>
      </c>
      <c r="S1523">
        <v>1.25</v>
      </c>
      <c r="T1523">
        <f t="shared" si="23"/>
        <v>671.88</v>
      </c>
    </row>
    <row r="1524" spans="1:20" x14ac:dyDescent="0.3">
      <c r="A1524">
        <v>1523</v>
      </c>
      <c r="B1524">
        <v>88254</v>
      </c>
      <c r="C1524" t="s">
        <v>235</v>
      </c>
      <c r="D1524" t="s">
        <v>20</v>
      </c>
      <c r="E1524" t="s">
        <v>21</v>
      </c>
      <c r="F1524" t="s">
        <v>31</v>
      </c>
      <c r="G1524" t="s">
        <v>23</v>
      </c>
      <c r="H1524" t="s">
        <v>206</v>
      </c>
      <c r="I1524" t="s">
        <v>28</v>
      </c>
      <c r="J1524" t="s">
        <v>29</v>
      </c>
      <c r="K1524" t="s">
        <v>201</v>
      </c>
      <c r="L1524" t="s">
        <v>192</v>
      </c>
      <c r="M1524" t="s">
        <v>102</v>
      </c>
      <c r="N1524" s="2">
        <v>40573</v>
      </c>
      <c r="O1524" s="2">
        <v>40575</v>
      </c>
      <c r="P1524">
        <v>9</v>
      </c>
      <c r="Q1524" s="1">
        <v>0.08</v>
      </c>
      <c r="R1524">
        <v>115.99</v>
      </c>
      <c r="S1524">
        <v>2.5</v>
      </c>
      <c r="T1524">
        <f t="shared" si="23"/>
        <v>1043.9099999999999</v>
      </c>
    </row>
    <row r="1525" spans="1:20" x14ac:dyDescent="0.3">
      <c r="A1525">
        <v>1524</v>
      </c>
      <c r="B1525">
        <v>88259</v>
      </c>
      <c r="C1525" t="s">
        <v>1546</v>
      </c>
      <c r="D1525" t="s">
        <v>20</v>
      </c>
      <c r="E1525" t="s">
        <v>39</v>
      </c>
      <c r="F1525" t="s">
        <v>40</v>
      </c>
      <c r="G1525" t="s">
        <v>23</v>
      </c>
      <c r="H1525" t="s">
        <v>78</v>
      </c>
      <c r="I1525" t="s">
        <v>28</v>
      </c>
      <c r="J1525" t="s">
        <v>29</v>
      </c>
      <c r="K1525" t="s">
        <v>50</v>
      </c>
      <c r="L1525" t="s">
        <v>192</v>
      </c>
      <c r="M1525" t="s">
        <v>59</v>
      </c>
      <c r="N1525" s="2">
        <v>40772</v>
      </c>
      <c r="O1525" s="2">
        <v>40773</v>
      </c>
      <c r="P1525">
        <v>19</v>
      </c>
      <c r="Q1525" s="1">
        <v>0.08</v>
      </c>
      <c r="R1525">
        <v>6.48</v>
      </c>
      <c r="S1525">
        <v>8.4</v>
      </c>
      <c r="T1525">
        <f t="shared" si="23"/>
        <v>123.12</v>
      </c>
    </row>
    <row r="1526" spans="1:20" x14ac:dyDescent="0.3">
      <c r="A1526">
        <v>1525</v>
      </c>
      <c r="B1526">
        <v>88271</v>
      </c>
      <c r="C1526" t="s">
        <v>363</v>
      </c>
      <c r="D1526" t="s">
        <v>578</v>
      </c>
      <c r="E1526" t="s">
        <v>187</v>
      </c>
      <c r="F1526" t="s">
        <v>22</v>
      </c>
      <c r="G1526" t="s">
        <v>93</v>
      </c>
      <c r="H1526" t="s">
        <v>188</v>
      </c>
      <c r="I1526" t="s">
        <v>28</v>
      </c>
      <c r="J1526" t="s">
        <v>29</v>
      </c>
      <c r="K1526" t="s">
        <v>71</v>
      </c>
      <c r="L1526" t="s">
        <v>283</v>
      </c>
      <c r="M1526" t="s">
        <v>86</v>
      </c>
      <c r="N1526" s="2">
        <v>40915</v>
      </c>
      <c r="O1526" s="2">
        <v>40918</v>
      </c>
      <c r="P1526">
        <v>11</v>
      </c>
      <c r="Q1526" s="1">
        <v>0.06</v>
      </c>
      <c r="R1526">
        <v>122.99</v>
      </c>
      <c r="S1526">
        <v>70.2</v>
      </c>
      <c r="T1526">
        <f t="shared" si="23"/>
        <v>1352.8899999999999</v>
      </c>
    </row>
    <row r="1527" spans="1:20" x14ac:dyDescent="0.3">
      <c r="A1527">
        <v>1526</v>
      </c>
      <c r="B1527">
        <v>88271</v>
      </c>
      <c r="C1527" t="s">
        <v>363</v>
      </c>
      <c r="D1527" t="s">
        <v>20</v>
      </c>
      <c r="E1527" t="s">
        <v>39</v>
      </c>
      <c r="F1527" t="s">
        <v>22</v>
      </c>
      <c r="G1527" t="s">
        <v>93</v>
      </c>
      <c r="H1527" t="s">
        <v>61</v>
      </c>
      <c r="I1527" t="s">
        <v>28</v>
      </c>
      <c r="J1527" t="s">
        <v>29</v>
      </c>
      <c r="K1527" t="s">
        <v>82</v>
      </c>
      <c r="L1527" t="s">
        <v>26</v>
      </c>
      <c r="M1527" t="s">
        <v>27</v>
      </c>
      <c r="N1527" s="2">
        <v>40915</v>
      </c>
      <c r="O1527" s="2">
        <v>40916</v>
      </c>
      <c r="P1527">
        <v>2</v>
      </c>
      <c r="Q1527" s="1">
        <v>0.02</v>
      </c>
      <c r="R1527">
        <v>21.98</v>
      </c>
      <c r="S1527">
        <v>2.87</v>
      </c>
      <c r="T1527">
        <f t="shared" si="23"/>
        <v>43.96</v>
      </c>
    </row>
    <row r="1528" spans="1:20" x14ac:dyDescent="0.3">
      <c r="A1528">
        <v>1527</v>
      </c>
      <c r="B1528">
        <v>88282</v>
      </c>
      <c r="C1528" t="s">
        <v>554</v>
      </c>
      <c r="D1528" t="s">
        <v>20</v>
      </c>
      <c r="E1528" t="s">
        <v>39</v>
      </c>
      <c r="F1528" t="s">
        <v>22</v>
      </c>
      <c r="G1528" t="s">
        <v>48</v>
      </c>
      <c r="H1528" t="s">
        <v>89</v>
      </c>
      <c r="I1528" t="s">
        <v>28</v>
      </c>
      <c r="J1528" t="s">
        <v>29</v>
      </c>
      <c r="K1528" t="s">
        <v>228</v>
      </c>
      <c r="L1528" t="s">
        <v>192</v>
      </c>
      <c r="M1528" t="s">
        <v>190</v>
      </c>
      <c r="N1528" s="2">
        <v>40505</v>
      </c>
      <c r="O1528" s="2">
        <v>40510</v>
      </c>
      <c r="P1528">
        <v>30</v>
      </c>
      <c r="Q1528" s="1">
        <v>0.04</v>
      </c>
      <c r="R1528">
        <v>67.28</v>
      </c>
      <c r="S1528">
        <v>19.989999999999998</v>
      </c>
      <c r="T1528">
        <f t="shared" si="23"/>
        <v>2018.4</v>
      </c>
    </row>
    <row r="1529" spans="1:20" x14ac:dyDescent="0.3">
      <c r="A1529">
        <v>1528</v>
      </c>
      <c r="B1529">
        <v>88282</v>
      </c>
      <c r="C1529" t="s">
        <v>554</v>
      </c>
      <c r="D1529" t="s">
        <v>578</v>
      </c>
      <c r="E1529" t="s">
        <v>187</v>
      </c>
      <c r="F1529" t="s">
        <v>22</v>
      </c>
      <c r="G1529" t="s">
        <v>48</v>
      </c>
      <c r="H1529" t="s">
        <v>225</v>
      </c>
      <c r="I1529" t="s">
        <v>28</v>
      </c>
      <c r="J1529" t="s">
        <v>29</v>
      </c>
      <c r="K1529" t="s">
        <v>181</v>
      </c>
      <c r="L1529" t="s">
        <v>330</v>
      </c>
      <c r="M1529" t="s">
        <v>326</v>
      </c>
      <c r="N1529" s="2">
        <v>40505</v>
      </c>
      <c r="O1529" s="2">
        <v>40505</v>
      </c>
      <c r="P1529">
        <v>42</v>
      </c>
      <c r="Q1529" s="1">
        <v>0.1</v>
      </c>
      <c r="R1529">
        <v>130.97999999999999</v>
      </c>
      <c r="S1529">
        <v>54.74</v>
      </c>
      <c r="T1529">
        <f t="shared" si="23"/>
        <v>5501.16</v>
      </c>
    </row>
    <row r="1530" spans="1:20" x14ac:dyDescent="0.3">
      <c r="A1530">
        <v>1529</v>
      </c>
      <c r="B1530">
        <v>88282</v>
      </c>
      <c r="C1530" t="s">
        <v>554</v>
      </c>
      <c r="D1530" t="s">
        <v>20</v>
      </c>
      <c r="E1530" t="s">
        <v>39</v>
      </c>
      <c r="F1530" t="s">
        <v>22</v>
      </c>
      <c r="G1530" t="s">
        <v>48</v>
      </c>
      <c r="H1530" t="s">
        <v>89</v>
      </c>
      <c r="I1530" t="s">
        <v>28</v>
      </c>
      <c r="J1530" t="s">
        <v>29</v>
      </c>
      <c r="K1530" t="s">
        <v>172</v>
      </c>
      <c r="L1530" t="s">
        <v>44</v>
      </c>
      <c r="M1530" t="s">
        <v>398</v>
      </c>
      <c r="N1530" s="2">
        <v>40505</v>
      </c>
      <c r="O1530" s="2">
        <v>40505</v>
      </c>
      <c r="P1530">
        <v>28</v>
      </c>
      <c r="Q1530" s="1">
        <v>0.04</v>
      </c>
      <c r="R1530">
        <v>2.78</v>
      </c>
      <c r="S1530">
        <v>1.25</v>
      </c>
      <c r="T1530">
        <f t="shared" si="23"/>
        <v>77.839999999999989</v>
      </c>
    </row>
    <row r="1531" spans="1:20" x14ac:dyDescent="0.3">
      <c r="A1531">
        <v>1530</v>
      </c>
      <c r="B1531">
        <v>88300</v>
      </c>
      <c r="C1531" t="s">
        <v>1273</v>
      </c>
      <c r="D1531" t="s">
        <v>20</v>
      </c>
      <c r="E1531" t="s">
        <v>21</v>
      </c>
      <c r="F1531" t="s">
        <v>22</v>
      </c>
      <c r="G1531" t="s">
        <v>41</v>
      </c>
      <c r="H1531" t="s">
        <v>33</v>
      </c>
      <c r="I1531" t="s">
        <v>28</v>
      </c>
      <c r="J1531" t="s">
        <v>29</v>
      </c>
      <c r="K1531" t="s">
        <v>1243</v>
      </c>
      <c r="L1531" t="s">
        <v>192</v>
      </c>
      <c r="M1531" t="s">
        <v>182</v>
      </c>
      <c r="N1531" s="2">
        <v>40778</v>
      </c>
      <c r="O1531" s="2">
        <v>40780</v>
      </c>
      <c r="P1531">
        <v>22</v>
      </c>
      <c r="Q1531" s="1">
        <v>0.04</v>
      </c>
      <c r="R1531">
        <v>152.47999999999999</v>
      </c>
      <c r="S1531">
        <v>6.5</v>
      </c>
      <c r="T1531">
        <f t="shared" si="23"/>
        <v>3354.56</v>
      </c>
    </row>
    <row r="1532" spans="1:20" x14ac:dyDescent="0.3">
      <c r="A1532">
        <v>1531</v>
      </c>
      <c r="B1532">
        <v>88318</v>
      </c>
      <c r="C1532" t="s">
        <v>1053</v>
      </c>
      <c r="D1532" t="s">
        <v>20</v>
      </c>
      <c r="E1532" t="s">
        <v>39</v>
      </c>
      <c r="F1532" t="s">
        <v>31</v>
      </c>
      <c r="G1532" t="s">
        <v>48</v>
      </c>
      <c r="H1532" t="s">
        <v>89</v>
      </c>
      <c r="I1532" t="s">
        <v>28</v>
      </c>
      <c r="J1532" t="s">
        <v>29</v>
      </c>
      <c r="K1532" t="s">
        <v>158</v>
      </c>
      <c r="L1532" t="s">
        <v>44</v>
      </c>
      <c r="M1532" t="s">
        <v>146</v>
      </c>
      <c r="N1532" s="2">
        <v>41572</v>
      </c>
      <c r="O1532" s="2">
        <v>41574</v>
      </c>
      <c r="P1532">
        <v>26</v>
      </c>
      <c r="Q1532" s="1">
        <v>0.06</v>
      </c>
      <c r="R1532">
        <v>4.28</v>
      </c>
      <c r="S1532">
        <v>0.94</v>
      </c>
      <c r="T1532">
        <f t="shared" si="23"/>
        <v>111.28</v>
      </c>
    </row>
    <row r="1533" spans="1:20" x14ac:dyDescent="0.3">
      <c r="A1533">
        <v>1532</v>
      </c>
      <c r="B1533">
        <v>87426</v>
      </c>
      <c r="C1533" t="s">
        <v>1521</v>
      </c>
      <c r="D1533" t="s">
        <v>20</v>
      </c>
      <c r="E1533" t="s">
        <v>39</v>
      </c>
      <c r="F1533" t="s">
        <v>22</v>
      </c>
      <c r="G1533" t="s">
        <v>48</v>
      </c>
      <c r="H1533" t="s">
        <v>54</v>
      </c>
      <c r="I1533" t="s">
        <v>28</v>
      </c>
      <c r="J1533" t="s">
        <v>29</v>
      </c>
      <c r="K1533" t="s">
        <v>226</v>
      </c>
      <c r="L1533" t="s">
        <v>746</v>
      </c>
      <c r="M1533" t="s">
        <v>96</v>
      </c>
      <c r="N1533" s="2">
        <v>40446</v>
      </c>
      <c r="O1533" s="2">
        <v>40453</v>
      </c>
      <c r="P1533">
        <v>15</v>
      </c>
      <c r="Q1533" s="1">
        <v>0.09</v>
      </c>
      <c r="R1533">
        <v>60.98</v>
      </c>
      <c r="S1533">
        <v>49</v>
      </c>
      <c r="T1533">
        <f t="shared" si="23"/>
        <v>914.69999999999993</v>
      </c>
    </row>
    <row r="1534" spans="1:20" x14ac:dyDescent="0.3">
      <c r="A1534">
        <v>1533</v>
      </c>
      <c r="B1534">
        <v>87426</v>
      </c>
      <c r="C1534" t="s">
        <v>1521</v>
      </c>
      <c r="D1534" t="s">
        <v>20</v>
      </c>
      <c r="E1534" t="s">
        <v>21</v>
      </c>
      <c r="F1534" t="s">
        <v>22</v>
      </c>
      <c r="G1534" t="s">
        <v>48</v>
      </c>
      <c r="H1534" t="s">
        <v>203</v>
      </c>
      <c r="I1534" t="s">
        <v>28</v>
      </c>
      <c r="J1534" t="s">
        <v>29</v>
      </c>
      <c r="K1534" t="s">
        <v>208</v>
      </c>
      <c r="L1534" t="s">
        <v>26</v>
      </c>
      <c r="M1534" t="s">
        <v>398</v>
      </c>
      <c r="N1534" s="2">
        <v>40446</v>
      </c>
      <c r="O1534" s="2">
        <v>40448</v>
      </c>
      <c r="P1534">
        <v>12</v>
      </c>
      <c r="Q1534" s="1">
        <v>0.05</v>
      </c>
      <c r="R1534">
        <v>29.89</v>
      </c>
      <c r="S1534">
        <v>1.99</v>
      </c>
      <c r="T1534">
        <f t="shared" si="23"/>
        <v>358.68</v>
      </c>
    </row>
    <row r="1535" spans="1:20" x14ac:dyDescent="0.3">
      <c r="A1535">
        <v>1534</v>
      </c>
      <c r="B1535">
        <v>88325</v>
      </c>
      <c r="C1535" t="s">
        <v>1504</v>
      </c>
      <c r="D1535" t="s">
        <v>20</v>
      </c>
      <c r="E1535" t="s">
        <v>39</v>
      </c>
      <c r="F1535" t="s">
        <v>47</v>
      </c>
      <c r="G1535" t="s">
        <v>41</v>
      </c>
      <c r="H1535" t="s">
        <v>42</v>
      </c>
      <c r="I1535" t="s">
        <v>28</v>
      </c>
      <c r="J1535" t="s">
        <v>29</v>
      </c>
      <c r="K1535" t="s">
        <v>82</v>
      </c>
      <c r="L1535" t="s">
        <v>192</v>
      </c>
      <c r="M1535" t="s">
        <v>167</v>
      </c>
      <c r="N1535" s="2">
        <v>41396</v>
      </c>
      <c r="O1535" s="2">
        <v>41397</v>
      </c>
      <c r="P1535">
        <v>7</v>
      </c>
      <c r="Q1535" s="1">
        <v>0</v>
      </c>
      <c r="R1535">
        <v>18.97</v>
      </c>
      <c r="S1535">
        <v>9.0299999999999994</v>
      </c>
      <c r="T1535">
        <f t="shared" si="23"/>
        <v>132.79</v>
      </c>
    </row>
    <row r="1536" spans="1:20" x14ac:dyDescent="0.3">
      <c r="A1536">
        <v>1535</v>
      </c>
      <c r="B1536">
        <v>88131</v>
      </c>
      <c r="C1536" t="s">
        <v>567</v>
      </c>
      <c r="D1536" t="s">
        <v>20</v>
      </c>
      <c r="E1536" t="s">
        <v>39</v>
      </c>
      <c r="F1536" t="s">
        <v>47</v>
      </c>
      <c r="G1536" t="s">
        <v>32</v>
      </c>
      <c r="H1536" t="s">
        <v>49</v>
      </c>
      <c r="I1536" t="s">
        <v>28</v>
      </c>
      <c r="J1536" t="s">
        <v>29</v>
      </c>
      <c r="K1536" t="s">
        <v>98</v>
      </c>
      <c r="L1536" t="s">
        <v>44</v>
      </c>
      <c r="M1536" t="s">
        <v>134</v>
      </c>
      <c r="N1536" s="2">
        <v>41264</v>
      </c>
      <c r="O1536" s="2">
        <v>41266</v>
      </c>
      <c r="P1536">
        <v>19</v>
      </c>
      <c r="Q1536" s="1">
        <v>0</v>
      </c>
      <c r="R1536">
        <v>2.78</v>
      </c>
      <c r="S1536">
        <v>1.34</v>
      </c>
      <c r="T1536">
        <f t="shared" si="23"/>
        <v>52.819999999999993</v>
      </c>
    </row>
    <row r="1537" spans="1:20" x14ac:dyDescent="0.3">
      <c r="A1537">
        <v>1536</v>
      </c>
      <c r="B1537">
        <v>88333</v>
      </c>
      <c r="C1537" t="s">
        <v>1421</v>
      </c>
      <c r="D1537" t="s">
        <v>20</v>
      </c>
      <c r="E1537" t="s">
        <v>187</v>
      </c>
      <c r="F1537" t="s">
        <v>47</v>
      </c>
      <c r="G1537" t="s">
        <v>48</v>
      </c>
      <c r="H1537" t="s">
        <v>225</v>
      </c>
      <c r="I1537" t="s">
        <v>28</v>
      </c>
      <c r="J1537" t="s">
        <v>29</v>
      </c>
      <c r="K1537" t="s">
        <v>98</v>
      </c>
      <c r="L1537" t="s">
        <v>44</v>
      </c>
      <c r="M1537" t="s">
        <v>51</v>
      </c>
      <c r="N1537" s="2">
        <v>40983</v>
      </c>
      <c r="O1537" s="2">
        <v>40985</v>
      </c>
      <c r="P1537">
        <v>6</v>
      </c>
      <c r="Q1537" s="1">
        <v>0.08</v>
      </c>
      <c r="R1537">
        <v>12.07</v>
      </c>
      <c r="S1537">
        <v>6.2</v>
      </c>
      <c r="T1537">
        <f t="shared" si="23"/>
        <v>72.42</v>
      </c>
    </row>
    <row r="1538" spans="1:20" x14ac:dyDescent="0.3">
      <c r="A1538">
        <v>1537</v>
      </c>
      <c r="B1538">
        <v>88279</v>
      </c>
      <c r="C1538" t="s">
        <v>554</v>
      </c>
      <c r="D1538" t="s">
        <v>20</v>
      </c>
      <c r="E1538" t="s">
        <v>39</v>
      </c>
      <c r="F1538" t="s">
        <v>22</v>
      </c>
      <c r="G1538" t="s">
        <v>93</v>
      </c>
      <c r="H1538" t="s">
        <v>94</v>
      </c>
      <c r="I1538" t="s">
        <v>28</v>
      </c>
      <c r="J1538" t="s">
        <v>29</v>
      </c>
      <c r="K1538" t="s">
        <v>98</v>
      </c>
      <c r="L1538" t="s">
        <v>44</v>
      </c>
      <c r="M1538" t="s">
        <v>80</v>
      </c>
      <c r="N1538" s="2">
        <v>40315</v>
      </c>
      <c r="O1538" s="2">
        <v>40316</v>
      </c>
      <c r="P1538">
        <v>3</v>
      </c>
      <c r="Q1538" s="1">
        <v>0.06</v>
      </c>
      <c r="R1538">
        <v>2.94</v>
      </c>
      <c r="S1538">
        <v>0.96</v>
      </c>
      <c r="T1538">
        <f t="shared" si="23"/>
        <v>8.82</v>
      </c>
    </row>
    <row r="1539" spans="1:20" x14ac:dyDescent="0.3">
      <c r="A1539">
        <v>1538</v>
      </c>
      <c r="B1539">
        <v>88344</v>
      </c>
      <c r="C1539" t="s">
        <v>1370</v>
      </c>
      <c r="D1539" t="s">
        <v>20</v>
      </c>
      <c r="E1539" t="s">
        <v>39</v>
      </c>
      <c r="F1539" t="s">
        <v>31</v>
      </c>
      <c r="G1539" t="s">
        <v>48</v>
      </c>
      <c r="H1539" t="s">
        <v>61</v>
      </c>
      <c r="I1539" t="s">
        <v>28</v>
      </c>
      <c r="J1539" t="s">
        <v>29</v>
      </c>
      <c r="K1539" t="s">
        <v>231</v>
      </c>
      <c r="L1539" t="s">
        <v>192</v>
      </c>
      <c r="M1539" t="s">
        <v>279</v>
      </c>
      <c r="N1539" s="2">
        <v>41076</v>
      </c>
      <c r="O1539" s="2">
        <v>41085</v>
      </c>
      <c r="P1539">
        <v>10</v>
      </c>
      <c r="Q1539" s="1">
        <v>0.08</v>
      </c>
      <c r="R1539">
        <v>12.28</v>
      </c>
      <c r="S1539">
        <v>6.47</v>
      </c>
      <c r="T1539">
        <f t="shared" ref="T1539:T1602" si="24">R1539*P1539</f>
        <v>122.8</v>
      </c>
    </row>
    <row r="1540" spans="1:20" x14ac:dyDescent="0.3">
      <c r="A1540">
        <v>1539</v>
      </c>
      <c r="B1540">
        <v>88218</v>
      </c>
      <c r="C1540" t="s">
        <v>1359</v>
      </c>
      <c r="D1540" t="s">
        <v>20</v>
      </c>
      <c r="E1540" t="s">
        <v>39</v>
      </c>
      <c r="F1540" t="s">
        <v>47</v>
      </c>
      <c r="G1540" t="s">
        <v>32</v>
      </c>
      <c r="H1540" t="s">
        <v>49</v>
      </c>
      <c r="I1540" t="s">
        <v>28</v>
      </c>
      <c r="J1540" t="s">
        <v>29</v>
      </c>
      <c r="K1540" t="s">
        <v>50</v>
      </c>
      <c r="L1540" t="s">
        <v>192</v>
      </c>
      <c r="M1540" t="s">
        <v>111</v>
      </c>
      <c r="N1540" s="2">
        <v>41539</v>
      </c>
      <c r="O1540" s="2">
        <v>41542</v>
      </c>
      <c r="P1540">
        <v>25</v>
      </c>
      <c r="Q1540" s="1">
        <v>0.05</v>
      </c>
      <c r="R1540">
        <v>5.74</v>
      </c>
      <c r="S1540">
        <v>5.01</v>
      </c>
      <c r="T1540">
        <f t="shared" si="24"/>
        <v>143.5</v>
      </c>
    </row>
    <row r="1541" spans="1:20" x14ac:dyDescent="0.3">
      <c r="A1541">
        <v>1540</v>
      </c>
      <c r="B1541">
        <v>88218</v>
      </c>
      <c r="C1541" t="s">
        <v>2438</v>
      </c>
      <c r="D1541" t="s">
        <v>20</v>
      </c>
      <c r="E1541" t="s">
        <v>187</v>
      </c>
      <c r="F1541" t="s">
        <v>31</v>
      </c>
      <c r="G1541" t="s">
        <v>32</v>
      </c>
      <c r="H1541" t="s">
        <v>217</v>
      </c>
      <c r="I1541" t="s">
        <v>28</v>
      </c>
      <c r="J1541" t="s">
        <v>29</v>
      </c>
      <c r="K1541" t="s">
        <v>181</v>
      </c>
      <c r="L1541" t="s">
        <v>706</v>
      </c>
      <c r="M1541" t="s">
        <v>631</v>
      </c>
      <c r="N1541" s="2">
        <v>41539</v>
      </c>
      <c r="O1541" s="2">
        <v>41539</v>
      </c>
      <c r="P1541">
        <v>22</v>
      </c>
      <c r="Q1541" s="1">
        <v>0.1</v>
      </c>
      <c r="R1541">
        <v>128.24</v>
      </c>
      <c r="S1541">
        <v>12.65</v>
      </c>
      <c r="T1541">
        <f t="shared" si="24"/>
        <v>2821.28</v>
      </c>
    </row>
    <row r="1542" spans="1:20" x14ac:dyDescent="0.3">
      <c r="A1542">
        <v>1541</v>
      </c>
      <c r="B1542">
        <v>88358</v>
      </c>
      <c r="C1542" t="s">
        <v>908</v>
      </c>
      <c r="D1542" t="s">
        <v>38</v>
      </c>
      <c r="E1542" t="s">
        <v>39</v>
      </c>
      <c r="F1542" t="s">
        <v>31</v>
      </c>
      <c r="G1542" t="s">
        <v>93</v>
      </c>
      <c r="H1542" t="s">
        <v>49</v>
      </c>
      <c r="I1542" t="s">
        <v>28</v>
      </c>
      <c r="J1542" t="s">
        <v>29</v>
      </c>
      <c r="K1542" t="s">
        <v>289</v>
      </c>
      <c r="L1542" t="s">
        <v>192</v>
      </c>
      <c r="M1542" t="s">
        <v>69</v>
      </c>
      <c r="N1542" s="2">
        <v>41570</v>
      </c>
      <c r="O1542" s="2">
        <v>41571</v>
      </c>
      <c r="P1542">
        <v>18</v>
      </c>
      <c r="Q1542" s="1">
        <v>7.0000000000000007E-2</v>
      </c>
      <c r="R1542">
        <v>3.81</v>
      </c>
      <c r="S1542">
        <v>5.44</v>
      </c>
      <c r="T1542">
        <f t="shared" si="24"/>
        <v>68.58</v>
      </c>
    </row>
    <row r="1543" spans="1:20" x14ac:dyDescent="0.3">
      <c r="A1543">
        <v>1542</v>
      </c>
      <c r="B1543">
        <v>88361</v>
      </c>
      <c r="C1543" t="s">
        <v>185</v>
      </c>
      <c r="D1543" t="s">
        <v>20</v>
      </c>
      <c r="E1543" t="s">
        <v>39</v>
      </c>
      <c r="F1543" t="s">
        <v>22</v>
      </c>
      <c r="G1543" t="s">
        <v>41</v>
      </c>
      <c r="H1543" t="s">
        <v>42</v>
      </c>
      <c r="I1543" t="s">
        <v>28</v>
      </c>
      <c r="J1543" t="s">
        <v>29</v>
      </c>
      <c r="K1543" t="s">
        <v>79</v>
      </c>
      <c r="L1543" t="s">
        <v>44</v>
      </c>
      <c r="M1543" t="s">
        <v>294</v>
      </c>
      <c r="N1543" s="2">
        <v>40504</v>
      </c>
      <c r="O1543" s="2">
        <v>40504</v>
      </c>
      <c r="P1543">
        <v>23</v>
      </c>
      <c r="Q1543" s="1">
        <v>7.0000000000000007E-2</v>
      </c>
      <c r="R1543">
        <v>10.06</v>
      </c>
      <c r="S1543">
        <v>2.06</v>
      </c>
      <c r="T1543">
        <f t="shared" si="24"/>
        <v>231.38000000000002</v>
      </c>
    </row>
    <row r="1544" spans="1:20" x14ac:dyDescent="0.3">
      <c r="A1544">
        <v>1543</v>
      </c>
      <c r="B1544">
        <v>88361</v>
      </c>
      <c r="C1544" t="s">
        <v>185</v>
      </c>
      <c r="D1544" t="s">
        <v>20</v>
      </c>
      <c r="E1544" t="s">
        <v>39</v>
      </c>
      <c r="F1544" t="s">
        <v>22</v>
      </c>
      <c r="G1544" t="s">
        <v>41</v>
      </c>
      <c r="H1544" t="s">
        <v>54</v>
      </c>
      <c r="I1544" t="s">
        <v>28</v>
      </c>
      <c r="J1544" t="s">
        <v>29</v>
      </c>
      <c r="K1544" t="s">
        <v>165</v>
      </c>
      <c r="L1544" t="s">
        <v>44</v>
      </c>
      <c r="M1544" t="s">
        <v>27</v>
      </c>
      <c r="N1544" s="2">
        <v>40504</v>
      </c>
      <c r="O1544" s="2">
        <v>40505</v>
      </c>
      <c r="P1544">
        <v>29</v>
      </c>
      <c r="Q1544" s="1">
        <v>7.0000000000000007E-2</v>
      </c>
      <c r="R1544">
        <v>1.68</v>
      </c>
      <c r="S1544">
        <v>1.57</v>
      </c>
      <c r="T1544">
        <f t="shared" si="24"/>
        <v>48.72</v>
      </c>
    </row>
    <row r="1545" spans="1:20" x14ac:dyDescent="0.3">
      <c r="A1545">
        <v>1544</v>
      </c>
      <c r="B1545">
        <v>88370</v>
      </c>
      <c r="C1545" t="s">
        <v>1900</v>
      </c>
      <c r="D1545" t="s">
        <v>20</v>
      </c>
      <c r="E1545" t="s">
        <v>187</v>
      </c>
      <c r="F1545" t="s">
        <v>31</v>
      </c>
      <c r="G1545" t="s">
        <v>41</v>
      </c>
      <c r="H1545" t="s">
        <v>225</v>
      </c>
      <c r="I1545" t="s">
        <v>28</v>
      </c>
      <c r="J1545" t="s">
        <v>29</v>
      </c>
      <c r="K1545" t="s">
        <v>82</v>
      </c>
      <c r="L1545" t="s">
        <v>192</v>
      </c>
      <c r="M1545" t="s">
        <v>255</v>
      </c>
      <c r="N1545" s="2">
        <v>40881</v>
      </c>
      <c r="O1545" s="2">
        <v>40882</v>
      </c>
      <c r="P1545">
        <v>15</v>
      </c>
      <c r="Q1545" s="1">
        <v>0.06</v>
      </c>
      <c r="R1545">
        <v>12.58</v>
      </c>
      <c r="S1545">
        <v>5.16</v>
      </c>
      <c r="T1545">
        <f t="shared" si="24"/>
        <v>188.7</v>
      </c>
    </row>
    <row r="1546" spans="1:20" x14ac:dyDescent="0.3">
      <c r="A1546">
        <v>1545</v>
      </c>
      <c r="B1546">
        <v>88370</v>
      </c>
      <c r="C1546" t="s">
        <v>1900</v>
      </c>
      <c r="D1546" t="s">
        <v>20</v>
      </c>
      <c r="E1546" t="s">
        <v>187</v>
      </c>
      <c r="F1546" t="s">
        <v>31</v>
      </c>
      <c r="G1546" t="s">
        <v>41</v>
      </c>
      <c r="H1546" t="s">
        <v>188</v>
      </c>
      <c r="I1546" t="s">
        <v>28</v>
      </c>
      <c r="J1546" t="s">
        <v>29</v>
      </c>
      <c r="K1546" t="s">
        <v>98</v>
      </c>
      <c r="L1546" t="s">
        <v>26</v>
      </c>
      <c r="M1546" t="s">
        <v>69</v>
      </c>
      <c r="N1546" s="2">
        <v>40881</v>
      </c>
      <c r="O1546" s="2">
        <v>40883</v>
      </c>
      <c r="P1546">
        <v>14</v>
      </c>
      <c r="Q1546" s="1">
        <v>0.05</v>
      </c>
      <c r="R1546">
        <v>14.34</v>
      </c>
      <c r="S1546">
        <v>5</v>
      </c>
      <c r="T1546">
        <f t="shared" si="24"/>
        <v>200.76</v>
      </c>
    </row>
    <row r="1547" spans="1:20" x14ac:dyDescent="0.3">
      <c r="A1547">
        <v>1546</v>
      </c>
      <c r="B1547">
        <v>88304</v>
      </c>
      <c r="C1547" t="s">
        <v>1273</v>
      </c>
      <c r="D1547" t="s">
        <v>20</v>
      </c>
      <c r="E1547" t="s">
        <v>39</v>
      </c>
      <c r="F1547" t="s">
        <v>22</v>
      </c>
      <c r="G1547" t="s">
        <v>32</v>
      </c>
      <c r="H1547" t="s">
        <v>94</v>
      </c>
      <c r="I1547" t="s">
        <v>28</v>
      </c>
      <c r="J1547" t="s">
        <v>29</v>
      </c>
      <c r="K1547" t="s">
        <v>116</v>
      </c>
      <c r="L1547" t="s">
        <v>192</v>
      </c>
      <c r="M1547" t="s">
        <v>331</v>
      </c>
      <c r="N1547" s="2">
        <v>40986</v>
      </c>
      <c r="O1547" s="2">
        <v>40987</v>
      </c>
      <c r="P1547">
        <v>12</v>
      </c>
      <c r="Q1547" s="1">
        <v>0.03</v>
      </c>
      <c r="R1547">
        <v>8.67</v>
      </c>
      <c r="S1547">
        <v>3.5</v>
      </c>
      <c r="T1547">
        <f t="shared" si="24"/>
        <v>104.03999999999999</v>
      </c>
    </row>
    <row r="1548" spans="1:20" x14ac:dyDescent="0.3">
      <c r="A1548">
        <v>1547</v>
      </c>
      <c r="B1548">
        <v>88304</v>
      </c>
      <c r="C1548" t="s">
        <v>1273</v>
      </c>
      <c r="D1548" t="s">
        <v>20</v>
      </c>
      <c r="E1548" t="s">
        <v>21</v>
      </c>
      <c r="F1548" t="s">
        <v>22</v>
      </c>
      <c r="G1548" t="s">
        <v>32</v>
      </c>
      <c r="H1548" t="s">
        <v>33</v>
      </c>
      <c r="I1548" t="s">
        <v>28</v>
      </c>
      <c r="J1548" t="s">
        <v>29</v>
      </c>
      <c r="K1548" t="s">
        <v>1107</v>
      </c>
      <c r="L1548" t="s">
        <v>192</v>
      </c>
      <c r="M1548" t="s">
        <v>227</v>
      </c>
      <c r="N1548" s="2">
        <v>40986</v>
      </c>
      <c r="O1548" s="2">
        <v>40988</v>
      </c>
      <c r="P1548">
        <v>6</v>
      </c>
      <c r="Q1548" s="1">
        <v>0.01</v>
      </c>
      <c r="R1548">
        <v>73.98</v>
      </c>
      <c r="S1548">
        <v>4</v>
      </c>
      <c r="T1548">
        <f t="shared" si="24"/>
        <v>443.88</v>
      </c>
    </row>
    <row r="1549" spans="1:20" x14ac:dyDescent="0.3">
      <c r="A1549">
        <v>1548</v>
      </c>
      <c r="B1549">
        <v>88304</v>
      </c>
      <c r="C1549" t="s">
        <v>1273</v>
      </c>
      <c r="D1549" t="s">
        <v>20</v>
      </c>
      <c r="E1549" t="s">
        <v>187</v>
      </c>
      <c r="F1549" t="s">
        <v>22</v>
      </c>
      <c r="G1549" t="s">
        <v>32</v>
      </c>
      <c r="H1549" t="s">
        <v>219</v>
      </c>
      <c r="I1549" t="s">
        <v>28</v>
      </c>
      <c r="J1549" t="s">
        <v>29</v>
      </c>
      <c r="K1549" t="s">
        <v>181</v>
      </c>
      <c r="L1549" t="s">
        <v>26</v>
      </c>
      <c r="M1549" t="s">
        <v>123</v>
      </c>
      <c r="N1549" s="2">
        <v>40986</v>
      </c>
      <c r="O1549" s="2">
        <v>40988</v>
      </c>
      <c r="P1549">
        <v>4</v>
      </c>
      <c r="Q1549" s="1">
        <v>0.08</v>
      </c>
      <c r="R1549">
        <v>30.93</v>
      </c>
      <c r="S1549">
        <v>3.92</v>
      </c>
      <c r="T1549">
        <f t="shared" si="24"/>
        <v>123.72</v>
      </c>
    </row>
    <row r="1550" spans="1:20" x14ac:dyDescent="0.3">
      <c r="A1550">
        <v>1549</v>
      </c>
      <c r="B1550">
        <v>88304</v>
      </c>
      <c r="C1550" t="s">
        <v>1273</v>
      </c>
      <c r="D1550" t="s">
        <v>578</v>
      </c>
      <c r="E1550" t="s">
        <v>21</v>
      </c>
      <c r="F1550" t="s">
        <v>22</v>
      </c>
      <c r="G1550" t="s">
        <v>32</v>
      </c>
      <c r="H1550" t="s">
        <v>203</v>
      </c>
      <c r="I1550" t="s">
        <v>28</v>
      </c>
      <c r="J1550" t="s">
        <v>29</v>
      </c>
      <c r="K1550" t="s">
        <v>1108</v>
      </c>
      <c r="L1550" t="s">
        <v>283</v>
      </c>
      <c r="M1550" t="s">
        <v>80</v>
      </c>
      <c r="N1550" s="2">
        <v>40986</v>
      </c>
      <c r="O1550" s="2">
        <v>40986</v>
      </c>
      <c r="P1550">
        <v>5</v>
      </c>
      <c r="Q1550" s="1">
        <v>0.1</v>
      </c>
      <c r="R1550">
        <v>90.97</v>
      </c>
      <c r="S1550">
        <v>14</v>
      </c>
      <c r="T1550">
        <f t="shared" si="24"/>
        <v>454.85</v>
      </c>
    </row>
    <row r="1551" spans="1:20" x14ac:dyDescent="0.3">
      <c r="A1551">
        <v>1550</v>
      </c>
      <c r="B1551">
        <v>88371</v>
      </c>
      <c r="C1551" t="s">
        <v>739</v>
      </c>
      <c r="D1551" t="s">
        <v>20</v>
      </c>
      <c r="E1551" t="s">
        <v>39</v>
      </c>
      <c r="F1551" t="s">
        <v>31</v>
      </c>
      <c r="G1551" t="s">
        <v>41</v>
      </c>
      <c r="H1551" t="s">
        <v>94</v>
      </c>
      <c r="I1551" t="s">
        <v>28</v>
      </c>
      <c r="J1551" t="s">
        <v>29</v>
      </c>
      <c r="K1551" t="s">
        <v>158</v>
      </c>
      <c r="L1551" t="s">
        <v>192</v>
      </c>
      <c r="M1551" t="s">
        <v>91</v>
      </c>
      <c r="N1551" s="2">
        <v>40323</v>
      </c>
      <c r="O1551" s="2">
        <v>40325</v>
      </c>
      <c r="P1551">
        <v>8</v>
      </c>
      <c r="Q1551" s="1">
        <v>0.01</v>
      </c>
      <c r="R1551">
        <v>3.15</v>
      </c>
      <c r="S1551">
        <v>0.49</v>
      </c>
      <c r="T1551">
        <f t="shared" si="24"/>
        <v>25.2</v>
      </c>
    </row>
    <row r="1552" spans="1:20" x14ac:dyDescent="0.3">
      <c r="A1552">
        <v>1551</v>
      </c>
      <c r="B1552">
        <v>88379</v>
      </c>
      <c r="C1552" t="s">
        <v>1911</v>
      </c>
      <c r="D1552" t="s">
        <v>578</v>
      </c>
      <c r="E1552" t="s">
        <v>39</v>
      </c>
      <c r="F1552" t="s">
        <v>31</v>
      </c>
      <c r="G1552" t="s">
        <v>93</v>
      </c>
      <c r="H1552" t="s">
        <v>78</v>
      </c>
      <c r="I1552" t="s">
        <v>28</v>
      </c>
      <c r="J1552" t="s">
        <v>29</v>
      </c>
      <c r="K1552" t="s">
        <v>289</v>
      </c>
      <c r="L1552" t="s">
        <v>283</v>
      </c>
      <c r="M1552" t="s">
        <v>66</v>
      </c>
      <c r="N1552" s="2">
        <v>40884</v>
      </c>
      <c r="O1552" s="2">
        <v>40886</v>
      </c>
      <c r="P1552">
        <v>1</v>
      </c>
      <c r="Q1552" s="1">
        <v>0.01</v>
      </c>
      <c r="R1552">
        <v>100.98</v>
      </c>
      <c r="S1552">
        <v>15.66</v>
      </c>
      <c r="T1552">
        <f t="shared" si="24"/>
        <v>100.98</v>
      </c>
    </row>
    <row r="1553" spans="1:20" x14ac:dyDescent="0.3">
      <c r="A1553">
        <v>1552</v>
      </c>
      <c r="B1553">
        <v>88379</v>
      </c>
      <c r="C1553" t="s">
        <v>1911</v>
      </c>
      <c r="D1553" t="s">
        <v>578</v>
      </c>
      <c r="E1553" t="s">
        <v>187</v>
      </c>
      <c r="F1553" t="s">
        <v>31</v>
      </c>
      <c r="G1553" t="s">
        <v>93</v>
      </c>
      <c r="H1553" t="s">
        <v>225</v>
      </c>
      <c r="I1553" t="s">
        <v>28</v>
      </c>
      <c r="J1553" t="s">
        <v>29</v>
      </c>
      <c r="K1553" t="s">
        <v>181</v>
      </c>
      <c r="L1553" t="s">
        <v>283</v>
      </c>
      <c r="M1553" t="s">
        <v>83</v>
      </c>
      <c r="N1553" s="2">
        <v>40884</v>
      </c>
      <c r="O1553" s="2">
        <v>40885</v>
      </c>
      <c r="P1553">
        <v>6</v>
      </c>
      <c r="Q1553" s="1">
        <v>0.08</v>
      </c>
      <c r="R1553">
        <v>89.99</v>
      </c>
      <c r="S1553">
        <v>42</v>
      </c>
      <c r="T1553">
        <f t="shared" si="24"/>
        <v>539.93999999999994</v>
      </c>
    </row>
    <row r="1554" spans="1:20" x14ac:dyDescent="0.3">
      <c r="A1554">
        <v>1553</v>
      </c>
      <c r="B1554">
        <v>87592</v>
      </c>
      <c r="C1554" t="s">
        <v>902</v>
      </c>
      <c r="D1554" t="s">
        <v>20</v>
      </c>
      <c r="E1554" t="s">
        <v>39</v>
      </c>
      <c r="F1554" t="s">
        <v>47</v>
      </c>
      <c r="G1554" t="s">
        <v>93</v>
      </c>
      <c r="H1554" t="s">
        <v>54</v>
      </c>
      <c r="I1554" t="s">
        <v>28</v>
      </c>
      <c r="J1554" t="s">
        <v>29</v>
      </c>
      <c r="K1554" t="s">
        <v>184</v>
      </c>
      <c r="L1554" t="s">
        <v>192</v>
      </c>
      <c r="M1554" t="s">
        <v>156</v>
      </c>
      <c r="N1554" s="2">
        <v>40668</v>
      </c>
      <c r="O1554" s="2">
        <v>40669</v>
      </c>
      <c r="P1554">
        <v>5</v>
      </c>
      <c r="Q1554" s="1">
        <v>0.06</v>
      </c>
      <c r="R1554">
        <v>5.58</v>
      </c>
      <c r="S1554">
        <v>5.3</v>
      </c>
      <c r="T1554">
        <f t="shared" si="24"/>
        <v>27.9</v>
      </c>
    </row>
    <row r="1555" spans="1:20" x14ac:dyDescent="0.3">
      <c r="A1555">
        <v>1554</v>
      </c>
      <c r="B1555">
        <v>88385</v>
      </c>
      <c r="C1555" t="s">
        <v>1015</v>
      </c>
      <c r="D1555" t="s">
        <v>20</v>
      </c>
      <c r="E1555" t="s">
        <v>39</v>
      </c>
      <c r="F1555" t="s">
        <v>22</v>
      </c>
      <c r="G1555" t="s">
        <v>48</v>
      </c>
      <c r="H1555" t="s">
        <v>54</v>
      </c>
      <c r="I1555" t="s">
        <v>28</v>
      </c>
      <c r="J1555" t="s">
        <v>29</v>
      </c>
      <c r="K1555" t="s">
        <v>189</v>
      </c>
      <c r="L1555" t="s">
        <v>192</v>
      </c>
      <c r="M1555" t="s">
        <v>238</v>
      </c>
      <c r="N1555" s="2">
        <v>41239</v>
      </c>
      <c r="O1555" s="2">
        <v>41244</v>
      </c>
      <c r="P1555">
        <v>14</v>
      </c>
      <c r="Q1555" s="1">
        <v>0.01</v>
      </c>
      <c r="R1555">
        <v>4.24</v>
      </c>
      <c r="S1555">
        <v>5.41</v>
      </c>
      <c r="T1555">
        <f t="shared" si="24"/>
        <v>59.36</v>
      </c>
    </row>
    <row r="1556" spans="1:20" x14ac:dyDescent="0.3">
      <c r="A1556">
        <v>1555</v>
      </c>
      <c r="B1556">
        <v>87833</v>
      </c>
      <c r="C1556" t="s">
        <v>742</v>
      </c>
      <c r="D1556" t="s">
        <v>20</v>
      </c>
      <c r="E1556" t="s">
        <v>39</v>
      </c>
      <c r="F1556" t="s">
        <v>40</v>
      </c>
      <c r="G1556" t="s">
        <v>48</v>
      </c>
      <c r="H1556" t="s">
        <v>49</v>
      </c>
      <c r="I1556" t="s">
        <v>28</v>
      </c>
      <c r="J1556" t="s">
        <v>29</v>
      </c>
      <c r="K1556" t="s">
        <v>181</v>
      </c>
      <c r="L1556" t="s">
        <v>192</v>
      </c>
      <c r="M1556" t="s">
        <v>99</v>
      </c>
      <c r="N1556" s="2">
        <v>40710</v>
      </c>
      <c r="O1556" s="2">
        <v>40712</v>
      </c>
      <c r="P1556">
        <v>17</v>
      </c>
      <c r="Q1556" s="1">
        <v>0.1</v>
      </c>
      <c r="R1556">
        <v>3.15</v>
      </c>
      <c r="S1556">
        <v>0.49</v>
      </c>
      <c r="T1556">
        <f t="shared" si="24"/>
        <v>53.55</v>
      </c>
    </row>
    <row r="1557" spans="1:20" x14ac:dyDescent="0.3">
      <c r="A1557">
        <v>1556</v>
      </c>
      <c r="B1557">
        <v>87833</v>
      </c>
      <c r="C1557" t="s">
        <v>742</v>
      </c>
      <c r="D1557" t="s">
        <v>20</v>
      </c>
      <c r="E1557" t="s">
        <v>21</v>
      </c>
      <c r="F1557" t="s">
        <v>40</v>
      </c>
      <c r="G1557" t="s">
        <v>48</v>
      </c>
      <c r="H1557" t="s">
        <v>206</v>
      </c>
      <c r="I1557" t="s">
        <v>28</v>
      </c>
      <c r="J1557" t="s">
        <v>29</v>
      </c>
      <c r="K1557" t="s">
        <v>210</v>
      </c>
      <c r="L1557" t="s">
        <v>192</v>
      </c>
      <c r="M1557" t="s">
        <v>59</v>
      </c>
      <c r="N1557" s="2">
        <v>40710</v>
      </c>
      <c r="O1557" s="2">
        <v>40717</v>
      </c>
      <c r="P1557">
        <v>13</v>
      </c>
      <c r="Q1557" s="1">
        <v>0.05</v>
      </c>
      <c r="R1557">
        <v>195.99</v>
      </c>
      <c r="S1557">
        <v>4.2</v>
      </c>
      <c r="T1557">
        <f t="shared" si="24"/>
        <v>2547.87</v>
      </c>
    </row>
    <row r="1558" spans="1:20" x14ac:dyDescent="0.3">
      <c r="A1558">
        <v>1557</v>
      </c>
      <c r="B1558">
        <v>86013</v>
      </c>
      <c r="C1558" t="s">
        <v>633</v>
      </c>
      <c r="D1558" t="s">
        <v>20</v>
      </c>
      <c r="E1558" t="s">
        <v>39</v>
      </c>
      <c r="F1558" t="s">
        <v>47</v>
      </c>
      <c r="G1558" t="s">
        <v>48</v>
      </c>
      <c r="H1558" t="s">
        <v>54</v>
      </c>
      <c r="I1558" t="s">
        <v>28</v>
      </c>
      <c r="J1558" t="s">
        <v>29</v>
      </c>
      <c r="K1558" t="s">
        <v>274</v>
      </c>
      <c r="L1558" t="s">
        <v>192</v>
      </c>
      <c r="M1558" t="s">
        <v>160</v>
      </c>
      <c r="N1558" s="2">
        <v>40364</v>
      </c>
      <c r="O1558" s="2">
        <v>40369</v>
      </c>
      <c r="P1558">
        <v>2</v>
      </c>
      <c r="Q1558" s="1">
        <v>0.01</v>
      </c>
      <c r="R1558">
        <v>8.8800000000000008</v>
      </c>
      <c r="S1558">
        <v>6.28</v>
      </c>
      <c r="T1558">
        <f t="shared" si="24"/>
        <v>17.760000000000002</v>
      </c>
    </row>
    <row r="1559" spans="1:20" x14ac:dyDescent="0.3">
      <c r="A1559">
        <v>1558</v>
      </c>
      <c r="B1559">
        <v>86013</v>
      </c>
      <c r="C1559" t="s">
        <v>633</v>
      </c>
      <c r="D1559" t="s">
        <v>20</v>
      </c>
      <c r="E1559" t="s">
        <v>39</v>
      </c>
      <c r="F1559" t="s">
        <v>47</v>
      </c>
      <c r="G1559" t="s">
        <v>48</v>
      </c>
      <c r="H1559" t="s">
        <v>78</v>
      </c>
      <c r="I1559" t="s">
        <v>28</v>
      </c>
      <c r="J1559" t="s">
        <v>29</v>
      </c>
      <c r="K1559" t="s">
        <v>158</v>
      </c>
      <c r="L1559" t="s">
        <v>192</v>
      </c>
      <c r="M1559" t="s">
        <v>117</v>
      </c>
      <c r="N1559" s="2">
        <v>40364</v>
      </c>
      <c r="O1559" s="2">
        <v>40373</v>
      </c>
      <c r="P1559">
        <v>8</v>
      </c>
      <c r="Q1559" s="1">
        <v>0.06</v>
      </c>
      <c r="R1559">
        <v>2.88</v>
      </c>
      <c r="S1559">
        <v>0.99</v>
      </c>
      <c r="T1559">
        <f t="shared" si="24"/>
        <v>23.04</v>
      </c>
    </row>
    <row r="1560" spans="1:20" x14ac:dyDescent="0.3">
      <c r="A1560">
        <v>1559</v>
      </c>
      <c r="B1560">
        <v>88400</v>
      </c>
      <c r="C1560" t="s">
        <v>488</v>
      </c>
      <c r="D1560" t="s">
        <v>38</v>
      </c>
      <c r="E1560" t="s">
        <v>39</v>
      </c>
      <c r="F1560" t="s">
        <v>40</v>
      </c>
      <c r="G1560" t="s">
        <v>32</v>
      </c>
      <c r="H1560" t="s">
        <v>94</v>
      </c>
      <c r="I1560" t="s">
        <v>28</v>
      </c>
      <c r="J1560" t="s">
        <v>29</v>
      </c>
      <c r="K1560" t="s">
        <v>43</v>
      </c>
      <c r="L1560" t="s">
        <v>192</v>
      </c>
      <c r="M1560" t="s">
        <v>99</v>
      </c>
      <c r="N1560" s="2">
        <v>41421</v>
      </c>
      <c r="O1560" s="2">
        <v>41423</v>
      </c>
      <c r="P1560">
        <v>12</v>
      </c>
      <c r="Q1560" s="1">
        <v>0.04</v>
      </c>
      <c r="R1560">
        <v>3.58</v>
      </c>
      <c r="S1560">
        <v>5.47</v>
      </c>
      <c r="T1560">
        <f t="shared" si="24"/>
        <v>42.96</v>
      </c>
    </row>
    <row r="1561" spans="1:20" x14ac:dyDescent="0.3">
      <c r="A1561">
        <v>1560</v>
      </c>
      <c r="B1561">
        <v>88400</v>
      </c>
      <c r="C1561" t="s">
        <v>488</v>
      </c>
      <c r="D1561" t="s">
        <v>578</v>
      </c>
      <c r="E1561" t="s">
        <v>187</v>
      </c>
      <c r="F1561" t="s">
        <v>40</v>
      </c>
      <c r="G1561" t="s">
        <v>32</v>
      </c>
      <c r="H1561" t="s">
        <v>225</v>
      </c>
      <c r="I1561" t="s">
        <v>28</v>
      </c>
      <c r="J1561" t="s">
        <v>29</v>
      </c>
      <c r="K1561" t="s">
        <v>68</v>
      </c>
      <c r="L1561" t="s">
        <v>283</v>
      </c>
      <c r="M1561" t="s">
        <v>59</v>
      </c>
      <c r="N1561" s="2">
        <v>41421</v>
      </c>
      <c r="O1561" s="2">
        <v>41423</v>
      </c>
      <c r="P1561">
        <v>8</v>
      </c>
      <c r="Q1561" s="1">
        <v>0.03</v>
      </c>
      <c r="R1561">
        <v>216.6</v>
      </c>
      <c r="S1561">
        <v>64.2</v>
      </c>
      <c r="T1561">
        <f t="shared" si="24"/>
        <v>1732.8</v>
      </c>
    </row>
    <row r="1562" spans="1:20" x14ac:dyDescent="0.3">
      <c r="A1562">
        <v>1561</v>
      </c>
      <c r="B1562">
        <v>88403</v>
      </c>
      <c r="C1562" t="s">
        <v>495</v>
      </c>
      <c r="D1562" t="s">
        <v>20</v>
      </c>
      <c r="E1562" t="s">
        <v>39</v>
      </c>
      <c r="F1562" t="s">
        <v>22</v>
      </c>
      <c r="G1562" t="s">
        <v>23</v>
      </c>
      <c r="H1562" t="s">
        <v>49</v>
      </c>
      <c r="I1562" t="s">
        <v>28</v>
      </c>
      <c r="J1562" t="s">
        <v>29</v>
      </c>
      <c r="K1562" t="s">
        <v>172</v>
      </c>
      <c r="L1562" t="s">
        <v>44</v>
      </c>
      <c r="M1562" t="s">
        <v>199</v>
      </c>
      <c r="N1562" s="2">
        <v>40263</v>
      </c>
      <c r="O1562" s="2">
        <v>40265</v>
      </c>
      <c r="P1562">
        <v>10</v>
      </c>
      <c r="Q1562" s="1">
        <v>0.08</v>
      </c>
      <c r="R1562">
        <v>6.68</v>
      </c>
      <c r="S1562">
        <v>1.5</v>
      </c>
      <c r="T1562">
        <f t="shared" si="24"/>
        <v>66.8</v>
      </c>
    </row>
    <row r="1563" spans="1:20" x14ac:dyDescent="0.3">
      <c r="A1563">
        <v>1562</v>
      </c>
      <c r="B1563">
        <v>86857</v>
      </c>
      <c r="C1563" t="s">
        <v>390</v>
      </c>
      <c r="D1563" t="s">
        <v>20</v>
      </c>
      <c r="E1563" t="s">
        <v>187</v>
      </c>
      <c r="F1563" t="s">
        <v>47</v>
      </c>
      <c r="G1563" t="s">
        <v>48</v>
      </c>
      <c r="H1563" t="s">
        <v>219</v>
      </c>
      <c r="I1563" t="s">
        <v>28</v>
      </c>
      <c r="J1563" t="s">
        <v>29</v>
      </c>
      <c r="K1563" t="s">
        <v>68</v>
      </c>
      <c r="L1563" t="s">
        <v>192</v>
      </c>
      <c r="M1563" t="s">
        <v>160</v>
      </c>
      <c r="N1563" s="2">
        <v>41427</v>
      </c>
      <c r="O1563" s="2">
        <v>41432</v>
      </c>
      <c r="P1563">
        <v>15</v>
      </c>
      <c r="Q1563" s="1">
        <v>0</v>
      </c>
      <c r="R1563">
        <v>2.08</v>
      </c>
      <c r="S1563">
        <v>5.33</v>
      </c>
      <c r="T1563">
        <f t="shared" si="24"/>
        <v>31.200000000000003</v>
      </c>
    </row>
    <row r="1564" spans="1:20" x14ac:dyDescent="0.3">
      <c r="A1564">
        <v>1563</v>
      </c>
      <c r="B1564">
        <v>86857</v>
      </c>
      <c r="C1564" t="s">
        <v>2484</v>
      </c>
      <c r="D1564" t="s">
        <v>20</v>
      </c>
      <c r="E1564" t="s">
        <v>21</v>
      </c>
      <c r="F1564" t="s">
        <v>47</v>
      </c>
      <c r="G1564" t="s">
        <v>48</v>
      </c>
      <c r="H1564" t="s">
        <v>203</v>
      </c>
      <c r="I1564" t="s">
        <v>28</v>
      </c>
      <c r="J1564" t="s">
        <v>29</v>
      </c>
      <c r="K1564" t="s">
        <v>213</v>
      </c>
      <c r="L1564" t="s">
        <v>706</v>
      </c>
      <c r="M1564" t="s">
        <v>114</v>
      </c>
      <c r="N1564" s="2">
        <v>41427</v>
      </c>
      <c r="O1564" s="2">
        <v>41432</v>
      </c>
      <c r="P1564">
        <v>15</v>
      </c>
      <c r="Q1564" s="1">
        <v>0.03</v>
      </c>
      <c r="R1564">
        <v>204.1</v>
      </c>
      <c r="S1564">
        <v>13.99</v>
      </c>
      <c r="T1564">
        <f t="shared" si="24"/>
        <v>3061.5</v>
      </c>
    </row>
    <row r="1565" spans="1:20" x14ac:dyDescent="0.3">
      <c r="A1565">
        <v>1564</v>
      </c>
      <c r="B1565">
        <v>86857</v>
      </c>
      <c r="C1565" t="s">
        <v>2512</v>
      </c>
      <c r="D1565" t="s">
        <v>578</v>
      </c>
      <c r="E1565" t="s">
        <v>39</v>
      </c>
      <c r="F1565" t="s">
        <v>47</v>
      </c>
      <c r="G1565" t="s">
        <v>48</v>
      </c>
      <c r="H1565" t="s">
        <v>54</v>
      </c>
      <c r="I1565" t="s">
        <v>28</v>
      </c>
      <c r="J1565" t="s">
        <v>29</v>
      </c>
      <c r="K1565" t="s">
        <v>165</v>
      </c>
      <c r="L1565" t="s">
        <v>283</v>
      </c>
      <c r="M1565" t="s">
        <v>134</v>
      </c>
      <c r="N1565" s="2">
        <v>41427</v>
      </c>
      <c r="O1565" s="2">
        <v>41427</v>
      </c>
      <c r="P1565">
        <v>18</v>
      </c>
      <c r="Q1565" s="1">
        <v>0.1</v>
      </c>
      <c r="R1565">
        <v>279.81</v>
      </c>
      <c r="S1565">
        <v>23.19</v>
      </c>
      <c r="T1565">
        <f t="shared" si="24"/>
        <v>5036.58</v>
      </c>
    </row>
    <row r="1566" spans="1:20" x14ac:dyDescent="0.3">
      <c r="A1566">
        <v>1565</v>
      </c>
      <c r="B1566">
        <v>86247</v>
      </c>
      <c r="C1566" t="s">
        <v>527</v>
      </c>
      <c r="D1566" t="s">
        <v>20</v>
      </c>
      <c r="E1566" t="s">
        <v>39</v>
      </c>
      <c r="F1566" t="s">
        <v>22</v>
      </c>
      <c r="G1566" t="s">
        <v>23</v>
      </c>
      <c r="H1566" t="s">
        <v>89</v>
      </c>
      <c r="I1566" t="s">
        <v>28</v>
      </c>
      <c r="J1566" t="s">
        <v>29</v>
      </c>
      <c r="K1566" t="s">
        <v>291</v>
      </c>
      <c r="L1566" t="s">
        <v>192</v>
      </c>
      <c r="M1566" t="s">
        <v>444</v>
      </c>
      <c r="N1566" s="2">
        <v>41552</v>
      </c>
      <c r="O1566" s="2">
        <v>41552</v>
      </c>
      <c r="P1566">
        <v>2</v>
      </c>
      <c r="Q1566" s="1">
        <v>0.02</v>
      </c>
      <c r="R1566">
        <v>15.99</v>
      </c>
      <c r="S1566">
        <v>13.18</v>
      </c>
      <c r="T1566">
        <f t="shared" si="24"/>
        <v>31.98</v>
      </c>
    </row>
    <row r="1567" spans="1:20" x14ac:dyDescent="0.3">
      <c r="A1567">
        <v>1566</v>
      </c>
      <c r="B1567">
        <v>86247</v>
      </c>
      <c r="C1567" t="s">
        <v>527</v>
      </c>
      <c r="D1567" t="s">
        <v>20</v>
      </c>
      <c r="E1567" t="s">
        <v>21</v>
      </c>
      <c r="F1567" t="s">
        <v>22</v>
      </c>
      <c r="G1567" t="s">
        <v>23</v>
      </c>
      <c r="H1567" t="s">
        <v>24</v>
      </c>
      <c r="I1567" t="s">
        <v>28</v>
      </c>
      <c r="J1567" t="s">
        <v>29</v>
      </c>
      <c r="K1567" t="s">
        <v>1254</v>
      </c>
      <c r="L1567" t="s">
        <v>192</v>
      </c>
      <c r="M1567" t="s">
        <v>294</v>
      </c>
      <c r="N1567" s="2">
        <v>41552</v>
      </c>
      <c r="O1567" s="2">
        <v>41553</v>
      </c>
      <c r="P1567">
        <v>13</v>
      </c>
      <c r="Q1567" s="1">
        <v>0</v>
      </c>
      <c r="R1567">
        <v>125.99</v>
      </c>
      <c r="S1567">
        <v>7.69</v>
      </c>
      <c r="T1567">
        <f t="shared" si="24"/>
        <v>1637.87</v>
      </c>
    </row>
    <row r="1568" spans="1:20" x14ac:dyDescent="0.3">
      <c r="A1568">
        <v>1567</v>
      </c>
      <c r="B1568">
        <v>88415</v>
      </c>
      <c r="C1568" t="s">
        <v>1556</v>
      </c>
      <c r="D1568" t="s">
        <v>20</v>
      </c>
      <c r="E1568" t="s">
        <v>39</v>
      </c>
      <c r="F1568" t="s">
        <v>47</v>
      </c>
      <c r="G1568" t="s">
        <v>32</v>
      </c>
      <c r="H1568" t="s">
        <v>61</v>
      </c>
      <c r="I1568" t="s">
        <v>28</v>
      </c>
      <c r="J1568" t="s">
        <v>29</v>
      </c>
      <c r="K1568" t="s">
        <v>291</v>
      </c>
      <c r="L1568" t="s">
        <v>192</v>
      </c>
      <c r="M1568" t="s">
        <v>134</v>
      </c>
      <c r="N1568" s="2">
        <v>41617</v>
      </c>
      <c r="O1568" s="2">
        <v>41619</v>
      </c>
      <c r="P1568">
        <v>14</v>
      </c>
      <c r="Q1568" s="1">
        <v>0.09</v>
      </c>
      <c r="R1568">
        <v>6.48</v>
      </c>
      <c r="S1568">
        <v>6</v>
      </c>
      <c r="T1568">
        <f t="shared" si="24"/>
        <v>90.72</v>
      </c>
    </row>
    <row r="1569" spans="1:20" x14ac:dyDescent="0.3">
      <c r="A1569">
        <v>1568</v>
      </c>
      <c r="B1569">
        <v>88415</v>
      </c>
      <c r="C1569" t="s">
        <v>905</v>
      </c>
      <c r="D1569" t="s">
        <v>38</v>
      </c>
      <c r="E1569" t="s">
        <v>39</v>
      </c>
      <c r="F1569" t="s">
        <v>31</v>
      </c>
      <c r="G1569" t="s">
        <v>32</v>
      </c>
      <c r="H1569" t="s">
        <v>94</v>
      </c>
      <c r="I1569" t="s">
        <v>28</v>
      </c>
      <c r="J1569" t="s">
        <v>29</v>
      </c>
      <c r="K1569" t="s">
        <v>113</v>
      </c>
      <c r="L1569" t="s">
        <v>192</v>
      </c>
      <c r="M1569" t="s">
        <v>141</v>
      </c>
      <c r="N1569" s="2">
        <v>41617</v>
      </c>
      <c r="O1569" s="2">
        <v>41619</v>
      </c>
      <c r="P1569">
        <v>12</v>
      </c>
      <c r="Q1569" s="1">
        <v>0.1</v>
      </c>
      <c r="R1569">
        <v>3.8</v>
      </c>
      <c r="S1569">
        <v>1.49</v>
      </c>
      <c r="T1569">
        <f t="shared" si="24"/>
        <v>45.599999999999994</v>
      </c>
    </row>
    <row r="1570" spans="1:20" x14ac:dyDescent="0.3">
      <c r="A1570">
        <v>1569</v>
      </c>
      <c r="B1570">
        <v>86660</v>
      </c>
      <c r="C1570" t="s">
        <v>216</v>
      </c>
      <c r="D1570" t="s">
        <v>20</v>
      </c>
      <c r="E1570" t="s">
        <v>39</v>
      </c>
      <c r="F1570" t="s">
        <v>31</v>
      </c>
      <c r="G1570" t="s">
        <v>93</v>
      </c>
      <c r="H1570" t="s">
        <v>42</v>
      </c>
      <c r="I1570" t="s">
        <v>28</v>
      </c>
      <c r="J1570" t="s">
        <v>29</v>
      </c>
      <c r="K1570" t="s">
        <v>228</v>
      </c>
      <c r="L1570" t="s">
        <v>44</v>
      </c>
      <c r="M1570" t="s">
        <v>63</v>
      </c>
      <c r="N1570" s="2">
        <v>41290</v>
      </c>
      <c r="O1570" s="2">
        <v>41291</v>
      </c>
      <c r="P1570">
        <v>8</v>
      </c>
      <c r="Q1570" s="1">
        <v>0</v>
      </c>
      <c r="R1570">
        <v>3.28</v>
      </c>
      <c r="S1570">
        <v>5</v>
      </c>
      <c r="T1570">
        <f t="shared" si="24"/>
        <v>26.24</v>
      </c>
    </row>
    <row r="1571" spans="1:20" x14ac:dyDescent="0.3">
      <c r="A1571">
        <v>1570</v>
      </c>
      <c r="B1571">
        <v>88419</v>
      </c>
      <c r="C1571" t="s">
        <v>793</v>
      </c>
      <c r="D1571" t="s">
        <v>20</v>
      </c>
      <c r="E1571" t="s">
        <v>39</v>
      </c>
      <c r="F1571" t="s">
        <v>31</v>
      </c>
      <c r="G1571" t="s">
        <v>23</v>
      </c>
      <c r="H1571" t="s">
        <v>49</v>
      </c>
      <c r="I1571" t="s">
        <v>28</v>
      </c>
      <c r="J1571" t="s">
        <v>29</v>
      </c>
      <c r="K1571" t="s">
        <v>189</v>
      </c>
      <c r="L1571" t="s">
        <v>44</v>
      </c>
      <c r="M1571" t="s">
        <v>63</v>
      </c>
      <c r="N1571" s="2">
        <v>40576</v>
      </c>
      <c r="O1571" s="2">
        <v>40576</v>
      </c>
      <c r="P1571">
        <v>6</v>
      </c>
      <c r="Q1571" s="1">
        <v>7.0000000000000007E-2</v>
      </c>
      <c r="R1571">
        <v>3.29</v>
      </c>
      <c r="S1571">
        <v>1.35</v>
      </c>
      <c r="T1571">
        <f t="shared" si="24"/>
        <v>19.740000000000002</v>
      </c>
    </row>
    <row r="1572" spans="1:20" x14ac:dyDescent="0.3">
      <c r="A1572">
        <v>1571</v>
      </c>
      <c r="B1572">
        <v>88423</v>
      </c>
      <c r="C1572" t="s">
        <v>539</v>
      </c>
      <c r="D1572" t="s">
        <v>38</v>
      </c>
      <c r="E1572" t="s">
        <v>187</v>
      </c>
      <c r="F1572" t="s">
        <v>22</v>
      </c>
      <c r="G1572" t="s">
        <v>48</v>
      </c>
      <c r="H1572" t="s">
        <v>188</v>
      </c>
      <c r="I1572" t="s">
        <v>28</v>
      </c>
      <c r="J1572" t="s">
        <v>29</v>
      </c>
      <c r="K1572" t="s">
        <v>101</v>
      </c>
      <c r="L1572" t="s">
        <v>192</v>
      </c>
      <c r="M1572" t="s">
        <v>227</v>
      </c>
      <c r="N1572" s="2">
        <v>40814</v>
      </c>
      <c r="O1572" s="2">
        <v>40816</v>
      </c>
      <c r="P1572">
        <v>17</v>
      </c>
      <c r="Q1572" s="1">
        <v>0.04</v>
      </c>
      <c r="R1572">
        <v>29.18</v>
      </c>
      <c r="S1572">
        <v>8.5500000000000007</v>
      </c>
      <c r="T1572">
        <f t="shared" si="24"/>
        <v>496.06</v>
      </c>
    </row>
    <row r="1573" spans="1:20" x14ac:dyDescent="0.3">
      <c r="A1573">
        <v>1572</v>
      </c>
      <c r="B1573">
        <v>88426</v>
      </c>
      <c r="C1573" t="s">
        <v>1684</v>
      </c>
      <c r="D1573" t="s">
        <v>20</v>
      </c>
      <c r="E1573" t="s">
        <v>21</v>
      </c>
      <c r="F1573" t="s">
        <v>22</v>
      </c>
      <c r="G1573" t="s">
        <v>41</v>
      </c>
      <c r="H1573" t="s">
        <v>33</v>
      </c>
      <c r="I1573" t="s">
        <v>28</v>
      </c>
      <c r="J1573" t="s">
        <v>29</v>
      </c>
      <c r="K1573" t="s">
        <v>198</v>
      </c>
      <c r="L1573" t="s">
        <v>192</v>
      </c>
      <c r="M1573" t="s">
        <v>444</v>
      </c>
      <c r="N1573" s="2">
        <v>40431</v>
      </c>
      <c r="O1573" s="2">
        <v>40431</v>
      </c>
      <c r="P1573">
        <v>6</v>
      </c>
      <c r="Q1573" s="1">
        <v>0</v>
      </c>
      <c r="R1573">
        <v>115.99</v>
      </c>
      <c r="S1573">
        <v>2.5</v>
      </c>
      <c r="T1573">
        <f t="shared" si="24"/>
        <v>695.93999999999994</v>
      </c>
    </row>
    <row r="1574" spans="1:20" x14ac:dyDescent="0.3">
      <c r="A1574">
        <v>1573</v>
      </c>
      <c r="B1574">
        <v>88426</v>
      </c>
      <c r="C1574" t="s">
        <v>715</v>
      </c>
      <c r="D1574" t="s">
        <v>20</v>
      </c>
      <c r="E1574" t="s">
        <v>39</v>
      </c>
      <c r="F1574" t="s">
        <v>22</v>
      </c>
      <c r="G1574" t="s">
        <v>41</v>
      </c>
      <c r="H1574" t="s">
        <v>54</v>
      </c>
      <c r="I1574" t="s">
        <v>28</v>
      </c>
      <c r="J1574" t="s">
        <v>29</v>
      </c>
      <c r="K1574" t="s">
        <v>165</v>
      </c>
      <c r="L1574" t="s">
        <v>192</v>
      </c>
      <c r="M1574" t="s">
        <v>123</v>
      </c>
      <c r="N1574" s="2">
        <v>40431</v>
      </c>
      <c r="O1574" s="2">
        <v>40432</v>
      </c>
      <c r="P1574">
        <v>17</v>
      </c>
      <c r="Q1574" s="1">
        <v>0.02</v>
      </c>
      <c r="R1574">
        <v>5.98</v>
      </c>
      <c r="S1574">
        <v>5.79</v>
      </c>
      <c r="T1574">
        <f t="shared" si="24"/>
        <v>101.66000000000001</v>
      </c>
    </row>
    <row r="1575" spans="1:20" x14ac:dyDescent="0.3">
      <c r="A1575">
        <v>1574</v>
      </c>
      <c r="B1575">
        <v>88431</v>
      </c>
      <c r="C1575" t="s">
        <v>1912</v>
      </c>
      <c r="D1575" t="s">
        <v>20</v>
      </c>
      <c r="E1575" t="s">
        <v>39</v>
      </c>
      <c r="F1575" t="s">
        <v>40</v>
      </c>
      <c r="G1575" t="s">
        <v>93</v>
      </c>
      <c r="H1575" t="s">
        <v>49</v>
      </c>
      <c r="I1575" t="s">
        <v>28</v>
      </c>
      <c r="J1575" t="s">
        <v>29</v>
      </c>
      <c r="K1575" t="s">
        <v>71</v>
      </c>
      <c r="L1575" t="s">
        <v>192</v>
      </c>
      <c r="M1575" t="s">
        <v>469</v>
      </c>
      <c r="N1575" s="2">
        <v>40962</v>
      </c>
      <c r="O1575" s="2">
        <v>40964</v>
      </c>
      <c r="P1575">
        <v>8</v>
      </c>
      <c r="Q1575" s="1">
        <v>0.01</v>
      </c>
      <c r="R1575">
        <v>12.97</v>
      </c>
      <c r="S1575">
        <v>1.49</v>
      </c>
      <c r="T1575">
        <f t="shared" si="24"/>
        <v>103.76</v>
      </c>
    </row>
    <row r="1576" spans="1:20" x14ac:dyDescent="0.3">
      <c r="A1576">
        <v>1575</v>
      </c>
      <c r="B1576">
        <v>86841</v>
      </c>
      <c r="C1576" t="s">
        <v>254</v>
      </c>
      <c r="D1576" t="s">
        <v>20</v>
      </c>
      <c r="E1576" t="s">
        <v>39</v>
      </c>
      <c r="F1576" t="s">
        <v>31</v>
      </c>
      <c r="G1576" t="s">
        <v>93</v>
      </c>
      <c r="H1576" t="s">
        <v>78</v>
      </c>
      <c r="I1576" t="s">
        <v>28</v>
      </c>
      <c r="J1576" t="s">
        <v>29</v>
      </c>
      <c r="K1576" t="s">
        <v>133</v>
      </c>
      <c r="L1576" t="s">
        <v>192</v>
      </c>
      <c r="M1576" t="s">
        <v>255</v>
      </c>
      <c r="N1576" s="2">
        <v>41028</v>
      </c>
      <c r="O1576" s="2">
        <v>41030</v>
      </c>
      <c r="P1576">
        <v>3</v>
      </c>
      <c r="Q1576" s="1">
        <v>0.04</v>
      </c>
      <c r="R1576">
        <v>5.98</v>
      </c>
      <c r="S1576">
        <v>5.2</v>
      </c>
      <c r="T1576">
        <f t="shared" si="24"/>
        <v>17.940000000000001</v>
      </c>
    </row>
    <row r="1577" spans="1:20" x14ac:dyDescent="0.3">
      <c r="A1577">
        <v>1576</v>
      </c>
      <c r="B1577">
        <v>87765</v>
      </c>
      <c r="C1577" t="s">
        <v>630</v>
      </c>
      <c r="D1577" t="s">
        <v>38</v>
      </c>
      <c r="E1577" t="s">
        <v>187</v>
      </c>
      <c r="F1577" t="s">
        <v>31</v>
      </c>
      <c r="G1577" t="s">
        <v>93</v>
      </c>
      <c r="H1577" t="s">
        <v>217</v>
      </c>
      <c r="I1577" t="s">
        <v>28</v>
      </c>
      <c r="J1577" t="s">
        <v>29</v>
      </c>
      <c r="K1577" t="s">
        <v>231</v>
      </c>
      <c r="L1577" t="s">
        <v>26</v>
      </c>
      <c r="M1577" t="s">
        <v>375</v>
      </c>
      <c r="N1577" s="2">
        <v>40275</v>
      </c>
      <c r="O1577" s="2">
        <v>40276</v>
      </c>
      <c r="P1577">
        <v>4</v>
      </c>
      <c r="Q1577" s="1">
        <v>0.06</v>
      </c>
      <c r="R1577">
        <v>17.670000000000002</v>
      </c>
      <c r="S1577">
        <v>8.99</v>
      </c>
      <c r="T1577">
        <f t="shared" si="24"/>
        <v>70.680000000000007</v>
      </c>
    </row>
    <row r="1578" spans="1:20" x14ac:dyDescent="0.3">
      <c r="A1578">
        <v>1577</v>
      </c>
      <c r="B1578">
        <v>88434</v>
      </c>
      <c r="C1578" t="s">
        <v>1591</v>
      </c>
      <c r="D1578" t="s">
        <v>20</v>
      </c>
      <c r="E1578" t="s">
        <v>21</v>
      </c>
      <c r="F1578" t="s">
        <v>31</v>
      </c>
      <c r="G1578" t="s">
        <v>23</v>
      </c>
      <c r="H1578" t="s">
        <v>24</v>
      </c>
      <c r="I1578" t="s">
        <v>28</v>
      </c>
      <c r="J1578" t="s">
        <v>29</v>
      </c>
      <c r="K1578" t="s">
        <v>1114</v>
      </c>
      <c r="L1578" t="s">
        <v>26</v>
      </c>
      <c r="M1578" t="s">
        <v>69</v>
      </c>
      <c r="N1578" s="2">
        <v>40688</v>
      </c>
      <c r="O1578" s="2">
        <v>40690</v>
      </c>
      <c r="P1578">
        <v>12</v>
      </c>
      <c r="Q1578" s="1">
        <v>7.0000000000000007E-2</v>
      </c>
      <c r="R1578">
        <v>8.32</v>
      </c>
      <c r="S1578">
        <v>2.38</v>
      </c>
      <c r="T1578">
        <f t="shared" si="24"/>
        <v>99.84</v>
      </c>
    </row>
    <row r="1579" spans="1:20" x14ac:dyDescent="0.3">
      <c r="A1579">
        <v>1578</v>
      </c>
      <c r="B1579">
        <v>88434</v>
      </c>
      <c r="C1579" t="s">
        <v>1591</v>
      </c>
      <c r="D1579" t="s">
        <v>20</v>
      </c>
      <c r="E1579" t="s">
        <v>21</v>
      </c>
      <c r="F1579" t="s">
        <v>31</v>
      </c>
      <c r="G1579" t="s">
        <v>23</v>
      </c>
      <c r="H1579" t="s">
        <v>206</v>
      </c>
      <c r="I1579" t="s">
        <v>28</v>
      </c>
      <c r="J1579" t="s">
        <v>29</v>
      </c>
      <c r="K1579" t="s">
        <v>1107</v>
      </c>
      <c r="L1579" t="s">
        <v>26</v>
      </c>
      <c r="M1579" t="s">
        <v>255</v>
      </c>
      <c r="N1579" s="2">
        <v>40688</v>
      </c>
      <c r="O1579" s="2">
        <v>40689</v>
      </c>
      <c r="P1579">
        <v>4</v>
      </c>
      <c r="Q1579" s="1">
        <v>0.04</v>
      </c>
      <c r="R1579">
        <v>45.19</v>
      </c>
      <c r="S1579">
        <v>1.99</v>
      </c>
      <c r="T1579">
        <f t="shared" si="24"/>
        <v>180.76</v>
      </c>
    </row>
    <row r="1580" spans="1:20" x14ac:dyDescent="0.3">
      <c r="A1580">
        <v>1579</v>
      </c>
      <c r="B1580">
        <v>88434</v>
      </c>
      <c r="C1580" t="s">
        <v>1591</v>
      </c>
      <c r="D1580" t="s">
        <v>20</v>
      </c>
      <c r="E1580" t="s">
        <v>39</v>
      </c>
      <c r="F1580" t="s">
        <v>31</v>
      </c>
      <c r="G1580" t="s">
        <v>23</v>
      </c>
      <c r="H1580" t="s">
        <v>78</v>
      </c>
      <c r="I1580" t="s">
        <v>28</v>
      </c>
      <c r="J1580" t="s">
        <v>29</v>
      </c>
      <c r="K1580" t="s">
        <v>101</v>
      </c>
      <c r="L1580" t="s">
        <v>192</v>
      </c>
      <c r="M1580" t="s">
        <v>69</v>
      </c>
      <c r="N1580" s="2">
        <v>40688</v>
      </c>
      <c r="O1580" s="2">
        <v>40689</v>
      </c>
      <c r="P1580">
        <v>1</v>
      </c>
      <c r="Q1580" s="1">
        <v>0.05</v>
      </c>
      <c r="R1580">
        <v>6.68</v>
      </c>
      <c r="S1580">
        <v>6.92</v>
      </c>
      <c r="T1580">
        <f t="shared" si="24"/>
        <v>6.68</v>
      </c>
    </row>
    <row r="1581" spans="1:20" x14ac:dyDescent="0.3">
      <c r="A1581">
        <v>1580</v>
      </c>
      <c r="B1581">
        <v>88434</v>
      </c>
      <c r="C1581" t="s">
        <v>1591</v>
      </c>
      <c r="D1581" t="s">
        <v>20</v>
      </c>
      <c r="E1581" t="s">
        <v>21</v>
      </c>
      <c r="F1581" t="s">
        <v>31</v>
      </c>
      <c r="G1581" t="s">
        <v>23</v>
      </c>
      <c r="H1581" t="s">
        <v>206</v>
      </c>
      <c r="I1581" t="s">
        <v>28</v>
      </c>
      <c r="J1581" t="s">
        <v>29</v>
      </c>
      <c r="K1581" t="s">
        <v>204</v>
      </c>
      <c r="L1581" t="s">
        <v>192</v>
      </c>
      <c r="M1581" t="s">
        <v>69</v>
      </c>
      <c r="N1581" s="2">
        <v>40688</v>
      </c>
      <c r="O1581" s="2">
        <v>40689</v>
      </c>
      <c r="P1581">
        <v>12</v>
      </c>
      <c r="Q1581" s="1">
        <v>0.02</v>
      </c>
      <c r="R1581">
        <v>175.99</v>
      </c>
      <c r="S1581">
        <v>4.99</v>
      </c>
      <c r="T1581">
        <f t="shared" si="24"/>
        <v>2111.88</v>
      </c>
    </row>
    <row r="1582" spans="1:20" x14ac:dyDescent="0.3">
      <c r="A1582">
        <v>1581</v>
      </c>
      <c r="B1582">
        <v>85871</v>
      </c>
      <c r="C1582" t="s">
        <v>1542</v>
      </c>
      <c r="D1582" t="s">
        <v>20</v>
      </c>
      <c r="E1582" t="s">
        <v>21</v>
      </c>
      <c r="F1582" t="s">
        <v>40</v>
      </c>
      <c r="G1582" t="s">
        <v>32</v>
      </c>
      <c r="H1582" t="s">
        <v>203</v>
      </c>
      <c r="I1582" t="s">
        <v>28</v>
      </c>
      <c r="J1582" t="s">
        <v>29</v>
      </c>
      <c r="K1582" t="s">
        <v>1138</v>
      </c>
      <c r="L1582" t="s">
        <v>26</v>
      </c>
      <c r="M1582" t="s">
        <v>59</v>
      </c>
      <c r="N1582" s="2">
        <v>40882</v>
      </c>
      <c r="O1582" s="2">
        <v>40882</v>
      </c>
      <c r="P1582">
        <v>5</v>
      </c>
      <c r="Q1582" s="1">
        <v>0.01</v>
      </c>
      <c r="R1582">
        <v>8.1199999999999992</v>
      </c>
      <c r="S1582">
        <v>2.83</v>
      </c>
      <c r="T1582">
        <f t="shared" si="24"/>
        <v>40.599999999999994</v>
      </c>
    </row>
    <row r="1583" spans="1:20" x14ac:dyDescent="0.3">
      <c r="A1583">
        <v>1582</v>
      </c>
      <c r="B1583">
        <v>85871</v>
      </c>
      <c r="C1583" t="s">
        <v>1542</v>
      </c>
      <c r="D1583" t="s">
        <v>20</v>
      </c>
      <c r="E1583" t="s">
        <v>39</v>
      </c>
      <c r="F1583" t="s">
        <v>40</v>
      </c>
      <c r="G1583" t="s">
        <v>32</v>
      </c>
      <c r="H1583" t="s">
        <v>94</v>
      </c>
      <c r="I1583" t="s">
        <v>28</v>
      </c>
      <c r="J1583" t="s">
        <v>29</v>
      </c>
      <c r="K1583" t="s">
        <v>136</v>
      </c>
      <c r="L1583" t="s">
        <v>192</v>
      </c>
      <c r="M1583" t="s">
        <v>59</v>
      </c>
      <c r="N1583" s="2">
        <v>40882</v>
      </c>
      <c r="O1583" s="2">
        <v>40884</v>
      </c>
      <c r="P1583">
        <v>19</v>
      </c>
      <c r="Q1583" s="1">
        <v>0.05</v>
      </c>
      <c r="R1583">
        <v>6.48</v>
      </c>
      <c r="S1583">
        <v>8.73</v>
      </c>
      <c r="T1583">
        <f t="shared" si="24"/>
        <v>123.12</v>
      </c>
    </row>
    <row r="1584" spans="1:20" x14ac:dyDescent="0.3">
      <c r="A1584">
        <v>1583</v>
      </c>
      <c r="B1584">
        <v>88404</v>
      </c>
      <c r="C1584" t="s">
        <v>495</v>
      </c>
      <c r="D1584" t="s">
        <v>20</v>
      </c>
      <c r="E1584" t="s">
        <v>39</v>
      </c>
      <c r="F1584" t="s">
        <v>22</v>
      </c>
      <c r="G1584" t="s">
        <v>23</v>
      </c>
      <c r="H1584" t="s">
        <v>78</v>
      </c>
      <c r="I1584" t="s">
        <v>28</v>
      </c>
      <c r="J1584" t="s">
        <v>29</v>
      </c>
      <c r="K1584" t="s">
        <v>231</v>
      </c>
      <c r="L1584" t="s">
        <v>192</v>
      </c>
      <c r="M1584" t="s">
        <v>182</v>
      </c>
      <c r="N1584" s="2">
        <v>40291</v>
      </c>
      <c r="O1584" s="2">
        <v>40291</v>
      </c>
      <c r="P1584">
        <v>1</v>
      </c>
      <c r="Q1584" s="1">
        <v>0.08</v>
      </c>
      <c r="R1584">
        <v>2.89</v>
      </c>
      <c r="S1584">
        <v>0.49</v>
      </c>
      <c r="T1584">
        <f t="shared" si="24"/>
        <v>2.89</v>
      </c>
    </row>
    <row r="1585" spans="1:20" x14ac:dyDescent="0.3">
      <c r="A1585">
        <v>1584</v>
      </c>
      <c r="B1585">
        <v>86911</v>
      </c>
      <c r="C1585" t="s">
        <v>511</v>
      </c>
      <c r="D1585" t="s">
        <v>20</v>
      </c>
      <c r="E1585" t="s">
        <v>39</v>
      </c>
      <c r="F1585" t="s">
        <v>22</v>
      </c>
      <c r="G1585" t="s">
        <v>23</v>
      </c>
      <c r="H1585" t="s">
        <v>54</v>
      </c>
      <c r="I1585" t="s">
        <v>28</v>
      </c>
      <c r="J1585" t="s">
        <v>29</v>
      </c>
      <c r="K1585" t="s">
        <v>43</v>
      </c>
      <c r="L1585" t="s">
        <v>746</v>
      </c>
      <c r="M1585" t="s">
        <v>238</v>
      </c>
      <c r="N1585" s="2">
        <v>41533</v>
      </c>
      <c r="O1585" s="2">
        <v>41535</v>
      </c>
      <c r="P1585">
        <v>21</v>
      </c>
      <c r="Q1585" s="1">
        <v>0.09</v>
      </c>
      <c r="R1585">
        <v>4.4800000000000004</v>
      </c>
      <c r="S1585">
        <v>49</v>
      </c>
      <c r="T1585">
        <f t="shared" si="24"/>
        <v>94.080000000000013</v>
      </c>
    </row>
    <row r="1586" spans="1:20" x14ac:dyDescent="0.3">
      <c r="A1586">
        <v>1585</v>
      </c>
      <c r="B1586">
        <v>86911</v>
      </c>
      <c r="C1586" t="s">
        <v>511</v>
      </c>
      <c r="D1586" t="s">
        <v>38</v>
      </c>
      <c r="E1586" t="s">
        <v>39</v>
      </c>
      <c r="F1586" t="s">
        <v>22</v>
      </c>
      <c r="G1586" t="s">
        <v>23</v>
      </c>
      <c r="H1586" t="s">
        <v>94</v>
      </c>
      <c r="I1586" t="s">
        <v>28</v>
      </c>
      <c r="J1586" t="s">
        <v>29</v>
      </c>
      <c r="K1586" t="s">
        <v>79</v>
      </c>
      <c r="L1586" t="s">
        <v>192</v>
      </c>
      <c r="M1586" t="s">
        <v>150</v>
      </c>
      <c r="N1586" s="2">
        <v>41533</v>
      </c>
      <c r="O1586" s="2">
        <v>41535</v>
      </c>
      <c r="P1586">
        <v>13</v>
      </c>
      <c r="Q1586" s="1">
        <v>0.04</v>
      </c>
      <c r="R1586">
        <v>2.61</v>
      </c>
      <c r="S1586">
        <v>0.5</v>
      </c>
      <c r="T1586">
        <f t="shared" si="24"/>
        <v>33.93</v>
      </c>
    </row>
    <row r="1587" spans="1:20" x14ac:dyDescent="0.3">
      <c r="A1587">
        <v>1586</v>
      </c>
      <c r="B1587">
        <v>88439</v>
      </c>
      <c r="C1587" t="s">
        <v>610</v>
      </c>
      <c r="D1587" t="s">
        <v>38</v>
      </c>
      <c r="E1587" t="s">
        <v>39</v>
      </c>
      <c r="F1587" t="s">
        <v>47</v>
      </c>
      <c r="G1587" t="s">
        <v>48</v>
      </c>
      <c r="H1587" t="s">
        <v>89</v>
      </c>
      <c r="I1587" t="s">
        <v>28</v>
      </c>
      <c r="J1587" t="s">
        <v>29</v>
      </c>
      <c r="K1587" t="s">
        <v>50</v>
      </c>
      <c r="L1587" t="s">
        <v>706</v>
      </c>
      <c r="M1587" t="s">
        <v>111</v>
      </c>
      <c r="N1587" s="2">
        <v>40960</v>
      </c>
      <c r="O1587" s="2">
        <v>40966</v>
      </c>
      <c r="P1587">
        <v>12</v>
      </c>
      <c r="Q1587" s="1">
        <v>0.04</v>
      </c>
      <c r="R1587">
        <v>28.28</v>
      </c>
      <c r="S1587">
        <v>13.99</v>
      </c>
      <c r="T1587">
        <f t="shared" si="24"/>
        <v>339.36</v>
      </c>
    </row>
    <row r="1588" spans="1:20" x14ac:dyDescent="0.3">
      <c r="A1588">
        <v>1587</v>
      </c>
      <c r="B1588">
        <v>88443</v>
      </c>
      <c r="C1588" t="s">
        <v>1115</v>
      </c>
      <c r="D1588" t="s">
        <v>20</v>
      </c>
      <c r="E1588" t="s">
        <v>39</v>
      </c>
      <c r="F1588" t="s">
        <v>31</v>
      </c>
      <c r="G1588" t="s">
        <v>32</v>
      </c>
      <c r="H1588" t="s">
        <v>78</v>
      </c>
      <c r="I1588" t="s">
        <v>28</v>
      </c>
      <c r="J1588" t="s">
        <v>29</v>
      </c>
      <c r="K1588" t="s">
        <v>138</v>
      </c>
      <c r="L1588" t="s">
        <v>746</v>
      </c>
      <c r="M1588" t="s">
        <v>296</v>
      </c>
      <c r="N1588" s="2">
        <v>40455</v>
      </c>
      <c r="O1588" s="2">
        <v>40457</v>
      </c>
      <c r="P1588">
        <v>9</v>
      </c>
      <c r="Q1588" s="1">
        <v>0.02</v>
      </c>
      <c r="R1588">
        <v>60.98</v>
      </c>
      <c r="S1588">
        <v>49</v>
      </c>
      <c r="T1588">
        <f t="shared" si="24"/>
        <v>548.81999999999994</v>
      </c>
    </row>
    <row r="1589" spans="1:20" x14ac:dyDescent="0.3">
      <c r="A1589">
        <v>1588</v>
      </c>
      <c r="B1589">
        <v>88443</v>
      </c>
      <c r="C1589" t="s">
        <v>1115</v>
      </c>
      <c r="D1589" t="s">
        <v>20</v>
      </c>
      <c r="E1589" t="s">
        <v>39</v>
      </c>
      <c r="F1589" t="s">
        <v>31</v>
      </c>
      <c r="G1589" t="s">
        <v>32</v>
      </c>
      <c r="H1589" t="s">
        <v>49</v>
      </c>
      <c r="I1589" t="s">
        <v>28</v>
      </c>
      <c r="J1589" t="s">
        <v>29</v>
      </c>
      <c r="K1589" t="s">
        <v>116</v>
      </c>
      <c r="L1589" t="s">
        <v>192</v>
      </c>
      <c r="M1589" t="s">
        <v>131</v>
      </c>
      <c r="N1589" s="2">
        <v>40455</v>
      </c>
      <c r="O1589" s="2">
        <v>40457</v>
      </c>
      <c r="P1589">
        <v>9</v>
      </c>
      <c r="Q1589" s="1">
        <v>0.02</v>
      </c>
      <c r="R1589">
        <v>1270.99</v>
      </c>
      <c r="S1589">
        <v>19.989999999999998</v>
      </c>
      <c r="T1589">
        <f t="shared" si="24"/>
        <v>11438.91</v>
      </c>
    </row>
    <row r="1590" spans="1:20" x14ac:dyDescent="0.3">
      <c r="A1590">
        <v>1589</v>
      </c>
      <c r="B1590">
        <v>88443</v>
      </c>
      <c r="C1590" t="s">
        <v>1115</v>
      </c>
      <c r="D1590" t="s">
        <v>38</v>
      </c>
      <c r="E1590" t="s">
        <v>21</v>
      </c>
      <c r="F1590" t="s">
        <v>31</v>
      </c>
      <c r="G1590" t="s">
        <v>32</v>
      </c>
      <c r="H1590" t="s">
        <v>203</v>
      </c>
      <c r="I1590" t="s">
        <v>28</v>
      </c>
      <c r="J1590" t="s">
        <v>29</v>
      </c>
      <c r="K1590" t="s">
        <v>1254</v>
      </c>
      <c r="L1590" t="s">
        <v>192</v>
      </c>
      <c r="M1590" t="s">
        <v>296</v>
      </c>
      <c r="N1590" s="2">
        <v>40455</v>
      </c>
      <c r="O1590" s="2">
        <v>40457</v>
      </c>
      <c r="P1590">
        <v>19</v>
      </c>
      <c r="Q1590" s="1">
        <v>0.05</v>
      </c>
      <c r="R1590">
        <v>205.99</v>
      </c>
      <c r="S1590">
        <v>8.99</v>
      </c>
      <c r="T1590">
        <f t="shared" si="24"/>
        <v>3913.8100000000004</v>
      </c>
    </row>
    <row r="1591" spans="1:20" x14ac:dyDescent="0.3">
      <c r="A1591">
        <v>1590</v>
      </c>
      <c r="B1591">
        <v>88451</v>
      </c>
      <c r="C1591" t="s">
        <v>1410</v>
      </c>
      <c r="D1591" t="s">
        <v>20</v>
      </c>
      <c r="E1591" t="s">
        <v>39</v>
      </c>
      <c r="F1591" t="s">
        <v>22</v>
      </c>
      <c r="G1591" t="s">
        <v>23</v>
      </c>
      <c r="H1591" t="s">
        <v>54</v>
      </c>
      <c r="I1591" t="s">
        <v>28</v>
      </c>
      <c r="J1591" t="s">
        <v>29</v>
      </c>
      <c r="K1591" t="s">
        <v>165</v>
      </c>
      <c r="L1591" t="s">
        <v>192</v>
      </c>
      <c r="M1591" t="s">
        <v>232</v>
      </c>
      <c r="N1591" s="2">
        <v>41389</v>
      </c>
      <c r="O1591" s="2">
        <v>41389</v>
      </c>
      <c r="P1591">
        <v>2</v>
      </c>
      <c r="Q1591" s="1">
        <v>0.09</v>
      </c>
      <c r="R1591">
        <v>363.25</v>
      </c>
      <c r="S1591">
        <v>19.989999999999998</v>
      </c>
      <c r="T1591">
        <f t="shared" si="24"/>
        <v>726.5</v>
      </c>
    </row>
    <row r="1592" spans="1:20" x14ac:dyDescent="0.3">
      <c r="A1592">
        <v>1591</v>
      </c>
      <c r="B1592">
        <v>88451</v>
      </c>
      <c r="C1592" t="s">
        <v>1410</v>
      </c>
      <c r="D1592" t="s">
        <v>20</v>
      </c>
      <c r="E1592" t="s">
        <v>187</v>
      </c>
      <c r="F1592" t="s">
        <v>22</v>
      </c>
      <c r="G1592" t="s">
        <v>23</v>
      </c>
      <c r="H1592" t="s">
        <v>225</v>
      </c>
      <c r="I1592" t="s">
        <v>28</v>
      </c>
      <c r="J1592" t="s">
        <v>29</v>
      </c>
      <c r="K1592" t="s">
        <v>181</v>
      </c>
      <c r="L1592" t="s">
        <v>192</v>
      </c>
      <c r="M1592" t="s">
        <v>232</v>
      </c>
      <c r="N1592" s="2">
        <v>41389</v>
      </c>
      <c r="O1592" s="2">
        <v>41391</v>
      </c>
      <c r="P1592">
        <v>6</v>
      </c>
      <c r="Q1592" s="1">
        <v>0.02</v>
      </c>
      <c r="R1592">
        <v>19.98</v>
      </c>
      <c r="S1592">
        <v>10.49</v>
      </c>
      <c r="T1592">
        <f t="shared" si="24"/>
        <v>119.88</v>
      </c>
    </row>
    <row r="1593" spans="1:20" x14ac:dyDescent="0.3">
      <c r="A1593">
        <v>1592</v>
      </c>
      <c r="B1593">
        <v>88451</v>
      </c>
      <c r="C1593" t="s">
        <v>1410</v>
      </c>
      <c r="D1593" t="s">
        <v>20</v>
      </c>
      <c r="E1593" t="s">
        <v>187</v>
      </c>
      <c r="F1593" t="s">
        <v>22</v>
      </c>
      <c r="G1593" t="s">
        <v>23</v>
      </c>
      <c r="H1593" t="s">
        <v>219</v>
      </c>
      <c r="I1593" t="s">
        <v>28</v>
      </c>
      <c r="J1593" t="s">
        <v>29</v>
      </c>
      <c r="K1593" t="s">
        <v>116</v>
      </c>
      <c r="L1593" t="s">
        <v>44</v>
      </c>
      <c r="M1593" t="s">
        <v>294</v>
      </c>
      <c r="N1593" s="2">
        <v>41389</v>
      </c>
      <c r="O1593" s="2">
        <v>41390</v>
      </c>
      <c r="P1593">
        <v>4</v>
      </c>
      <c r="Q1593" s="1">
        <v>0.09</v>
      </c>
      <c r="R1593">
        <v>8.34</v>
      </c>
      <c r="S1593">
        <v>0.96</v>
      </c>
      <c r="T1593">
        <f t="shared" si="24"/>
        <v>33.36</v>
      </c>
    </row>
    <row r="1594" spans="1:20" x14ac:dyDescent="0.3">
      <c r="A1594">
        <v>1593</v>
      </c>
      <c r="B1594">
        <v>87384</v>
      </c>
      <c r="C1594" t="s">
        <v>2257</v>
      </c>
      <c r="D1594" t="s">
        <v>38</v>
      </c>
      <c r="E1594" t="s">
        <v>39</v>
      </c>
      <c r="F1594" t="s">
        <v>31</v>
      </c>
      <c r="G1594" t="s">
        <v>48</v>
      </c>
      <c r="H1594" t="s">
        <v>61</v>
      </c>
      <c r="I1594" t="s">
        <v>28</v>
      </c>
      <c r="J1594" t="s">
        <v>29</v>
      </c>
      <c r="K1594" t="s">
        <v>154</v>
      </c>
      <c r="L1594" t="s">
        <v>192</v>
      </c>
      <c r="M1594" t="s">
        <v>63</v>
      </c>
      <c r="N1594" s="2">
        <v>40683</v>
      </c>
      <c r="O1594" s="2">
        <v>40683</v>
      </c>
      <c r="P1594">
        <v>5</v>
      </c>
      <c r="Q1594" s="1">
        <v>0.02</v>
      </c>
      <c r="R1594">
        <v>48.04</v>
      </c>
      <c r="S1594">
        <v>7.23</v>
      </c>
      <c r="T1594">
        <f t="shared" si="24"/>
        <v>240.2</v>
      </c>
    </row>
    <row r="1595" spans="1:20" x14ac:dyDescent="0.3">
      <c r="A1595">
        <v>1594</v>
      </c>
      <c r="B1595">
        <v>88453</v>
      </c>
      <c r="C1595" t="s">
        <v>2308</v>
      </c>
      <c r="D1595" t="s">
        <v>578</v>
      </c>
      <c r="E1595" t="s">
        <v>187</v>
      </c>
      <c r="F1595" t="s">
        <v>31</v>
      </c>
      <c r="G1595" t="s">
        <v>32</v>
      </c>
      <c r="H1595" t="s">
        <v>217</v>
      </c>
      <c r="I1595" t="s">
        <v>28</v>
      </c>
      <c r="J1595" t="s">
        <v>29</v>
      </c>
      <c r="K1595" t="s">
        <v>113</v>
      </c>
      <c r="L1595" t="s">
        <v>283</v>
      </c>
      <c r="M1595" t="s">
        <v>375</v>
      </c>
      <c r="N1595" s="2">
        <v>40897</v>
      </c>
      <c r="O1595" s="2">
        <v>40898</v>
      </c>
      <c r="P1595">
        <v>19</v>
      </c>
      <c r="Q1595" s="1">
        <v>0.03</v>
      </c>
      <c r="R1595">
        <v>60.89</v>
      </c>
      <c r="S1595">
        <v>32.409999999999997</v>
      </c>
      <c r="T1595">
        <f t="shared" si="24"/>
        <v>1156.9100000000001</v>
      </c>
    </row>
    <row r="1596" spans="1:20" x14ac:dyDescent="0.3">
      <c r="A1596">
        <v>1595</v>
      </c>
      <c r="B1596">
        <v>87820</v>
      </c>
      <c r="C1596" t="s">
        <v>1080</v>
      </c>
      <c r="D1596" t="s">
        <v>20</v>
      </c>
      <c r="E1596" t="s">
        <v>39</v>
      </c>
      <c r="F1596" t="s">
        <v>31</v>
      </c>
      <c r="G1596" t="s">
        <v>93</v>
      </c>
      <c r="H1596" t="s">
        <v>94</v>
      </c>
      <c r="I1596" t="s">
        <v>28</v>
      </c>
      <c r="J1596" t="s">
        <v>29</v>
      </c>
      <c r="K1596" t="s">
        <v>170</v>
      </c>
      <c r="L1596" t="s">
        <v>746</v>
      </c>
      <c r="M1596" t="s">
        <v>146</v>
      </c>
      <c r="N1596" s="2">
        <v>41504</v>
      </c>
      <c r="O1596" s="2">
        <v>41504</v>
      </c>
      <c r="P1596">
        <v>18</v>
      </c>
      <c r="Q1596" s="1">
        <v>0.02</v>
      </c>
      <c r="R1596">
        <v>4.4800000000000004</v>
      </c>
      <c r="S1596">
        <v>49</v>
      </c>
      <c r="T1596">
        <f t="shared" si="24"/>
        <v>80.640000000000015</v>
      </c>
    </row>
    <row r="1597" spans="1:20" x14ac:dyDescent="0.3">
      <c r="A1597">
        <v>1596</v>
      </c>
      <c r="B1597">
        <v>87820</v>
      </c>
      <c r="C1597" t="s">
        <v>60</v>
      </c>
      <c r="D1597" t="s">
        <v>20</v>
      </c>
      <c r="E1597" t="s">
        <v>39</v>
      </c>
      <c r="F1597" t="s">
        <v>31</v>
      </c>
      <c r="G1597" t="s">
        <v>93</v>
      </c>
      <c r="H1597" t="s">
        <v>49</v>
      </c>
      <c r="I1597" t="s">
        <v>28</v>
      </c>
      <c r="J1597" t="s">
        <v>29</v>
      </c>
      <c r="K1597" t="s">
        <v>154</v>
      </c>
      <c r="L1597" t="s">
        <v>192</v>
      </c>
      <c r="M1597" t="s">
        <v>146</v>
      </c>
      <c r="N1597" s="2">
        <v>41504</v>
      </c>
      <c r="O1597" s="2">
        <v>41506</v>
      </c>
      <c r="P1597">
        <v>17</v>
      </c>
      <c r="Q1597" s="1">
        <v>7.0000000000000007E-2</v>
      </c>
      <c r="R1597">
        <v>22.38</v>
      </c>
      <c r="S1597">
        <v>15.1</v>
      </c>
      <c r="T1597">
        <f t="shared" si="24"/>
        <v>380.46</v>
      </c>
    </row>
    <row r="1598" spans="1:20" x14ac:dyDescent="0.3">
      <c r="A1598">
        <v>1597</v>
      </c>
      <c r="B1598">
        <v>87820</v>
      </c>
      <c r="C1598" t="s">
        <v>60</v>
      </c>
      <c r="D1598" t="s">
        <v>38</v>
      </c>
      <c r="E1598" t="s">
        <v>21</v>
      </c>
      <c r="F1598" t="s">
        <v>31</v>
      </c>
      <c r="G1598" t="s">
        <v>93</v>
      </c>
      <c r="H1598" t="s">
        <v>24</v>
      </c>
      <c r="I1598" t="s">
        <v>28</v>
      </c>
      <c r="J1598" t="s">
        <v>29</v>
      </c>
      <c r="K1598" t="s">
        <v>1138</v>
      </c>
      <c r="L1598" t="s">
        <v>192</v>
      </c>
      <c r="M1598" t="s">
        <v>121</v>
      </c>
      <c r="N1598" s="2">
        <v>41504</v>
      </c>
      <c r="O1598" s="2">
        <v>41505</v>
      </c>
      <c r="P1598">
        <v>18</v>
      </c>
      <c r="Q1598" s="1">
        <v>0.03</v>
      </c>
      <c r="R1598">
        <v>29.99</v>
      </c>
      <c r="S1598">
        <v>5.5</v>
      </c>
      <c r="T1598">
        <f t="shared" si="24"/>
        <v>539.81999999999994</v>
      </c>
    </row>
    <row r="1599" spans="1:20" x14ac:dyDescent="0.3">
      <c r="A1599">
        <v>1598</v>
      </c>
      <c r="B1599">
        <v>88462</v>
      </c>
      <c r="C1599" t="s">
        <v>2204</v>
      </c>
      <c r="D1599" t="s">
        <v>20</v>
      </c>
      <c r="E1599" t="s">
        <v>21</v>
      </c>
      <c r="F1599" t="s">
        <v>47</v>
      </c>
      <c r="G1599" t="s">
        <v>93</v>
      </c>
      <c r="H1599" t="s">
        <v>203</v>
      </c>
      <c r="I1599" t="s">
        <v>28</v>
      </c>
      <c r="J1599" t="s">
        <v>29</v>
      </c>
      <c r="K1599" t="s">
        <v>198</v>
      </c>
      <c r="L1599" t="s">
        <v>192</v>
      </c>
      <c r="M1599" t="s">
        <v>134</v>
      </c>
      <c r="N1599" s="2">
        <v>40610</v>
      </c>
      <c r="O1599" s="2">
        <v>40610</v>
      </c>
      <c r="P1599">
        <v>2</v>
      </c>
      <c r="Q1599" s="1">
        <v>0</v>
      </c>
      <c r="R1599">
        <v>115.99</v>
      </c>
      <c r="S1599">
        <v>2.5</v>
      </c>
      <c r="T1599">
        <f t="shared" si="24"/>
        <v>231.98</v>
      </c>
    </row>
    <row r="1600" spans="1:20" x14ac:dyDescent="0.3">
      <c r="A1600">
        <v>1599</v>
      </c>
      <c r="B1600">
        <v>87704</v>
      </c>
      <c r="C1600" t="s">
        <v>277</v>
      </c>
      <c r="D1600" t="s">
        <v>20</v>
      </c>
      <c r="E1600" t="s">
        <v>39</v>
      </c>
      <c r="F1600" t="s">
        <v>47</v>
      </c>
      <c r="G1600" t="s">
        <v>41</v>
      </c>
      <c r="H1600" t="s">
        <v>54</v>
      </c>
      <c r="I1600" t="s">
        <v>28</v>
      </c>
      <c r="J1600" t="s">
        <v>29</v>
      </c>
      <c r="K1600" t="s">
        <v>145</v>
      </c>
      <c r="L1600" t="s">
        <v>192</v>
      </c>
      <c r="M1600" t="s">
        <v>167</v>
      </c>
      <c r="N1600" s="2">
        <v>40984</v>
      </c>
      <c r="O1600" s="2">
        <v>40984</v>
      </c>
      <c r="P1600">
        <v>7</v>
      </c>
      <c r="Q1600" s="1">
        <v>0.1</v>
      </c>
      <c r="R1600">
        <v>15.7</v>
      </c>
      <c r="S1600">
        <v>11.25</v>
      </c>
      <c r="T1600">
        <f t="shared" si="24"/>
        <v>109.89999999999999</v>
      </c>
    </row>
    <row r="1601" spans="1:20" x14ac:dyDescent="0.3">
      <c r="A1601">
        <v>1600</v>
      </c>
      <c r="B1601">
        <v>88471</v>
      </c>
      <c r="C1601" t="s">
        <v>618</v>
      </c>
      <c r="D1601" t="s">
        <v>20</v>
      </c>
      <c r="E1601" t="s">
        <v>39</v>
      </c>
      <c r="F1601" t="s">
        <v>47</v>
      </c>
      <c r="G1601" t="s">
        <v>32</v>
      </c>
      <c r="H1601" t="s">
        <v>42</v>
      </c>
      <c r="I1601" t="s">
        <v>28</v>
      </c>
      <c r="J1601" t="s">
        <v>29</v>
      </c>
      <c r="K1601" t="s">
        <v>129</v>
      </c>
      <c r="L1601" t="s">
        <v>26</v>
      </c>
      <c r="M1601" t="s">
        <v>111</v>
      </c>
      <c r="N1601" s="2">
        <v>40721</v>
      </c>
      <c r="O1601" s="2">
        <v>40722</v>
      </c>
      <c r="P1601">
        <v>4</v>
      </c>
      <c r="Q1601" s="1">
        <v>0.08</v>
      </c>
      <c r="R1601">
        <v>20.149999999999999</v>
      </c>
      <c r="S1601">
        <v>8.99</v>
      </c>
      <c r="T1601">
        <f t="shared" si="24"/>
        <v>80.599999999999994</v>
      </c>
    </row>
    <row r="1602" spans="1:20" x14ac:dyDescent="0.3">
      <c r="A1602">
        <v>1601</v>
      </c>
      <c r="B1602">
        <v>88471</v>
      </c>
      <c r="C1602" t="s">
        <v>2362</v>
      </c>
      <c r="D1602" t="s">
        <v>20</v>
      </c>
      <c r="E1602" t="s">
        <v>21</v>
      </c>
      <c r="F1602" t="s">
        <v>31</v>
      </c>
      <c r="G1602" t="s">
        <v>32</v>
      </c>
      <c r="H1602" t="s">
        <v>24</v>
      </c>
      <c r="I1602" t="s">
        <v>28</v>
      </c>
      <c r="J1602" t="s">
        <v>29</v>
      </c>
      <c r="K1602" t="s">
        <v>213</v>
      </c>
      <c r="L1602" t="s">
        <v>44</v>
      </c>
      <c r="M1602" t="s">
        <v>35</v>
      </c>
      <c r="N1602" s="2">
        <v>40721</v>
      </c>
      <c r="O1602" s="2">
        <v>40722</v>
      </c>
      <c r="P1602">
        <v>8</v>
      </c>
      <c r="Q1602" s="1">
        <v>0.03</v>
      </c>
      <c r="R1602">
        <v>85.99</v>
      </c>
      <c r="S1602">
        <v>0.99</v>
      </c>
      <c r="T1602">
        <f t="shared" si="24"/>
        <v>687.92</v>
      </c>
    </row>
    <row r="1603" spans="1:20" x14ac:dyDescent="0.3">
      <c r="A1603">
        <v>1602</v>
      </c>
      <c r="B1603">
        <v>88478</v>
      </c>
      <c r="C1603" t="s">
        <v>2063</v>
      </c>
      <c r="D1603" t="s">
        <v>20</v>
      </c>
      <c r="E1603" t="s">
        <v>21</v>
      </c>
      <c r="F1603" t="s">
        <v>22</v>
      </c>
      <c r="G1603" t="s">
        <v>93</v>
      </c>
      <c r="H1603" t="s">
        <v>33</v>
      </c>
      <c r="I1603" t="s">
        <v>28</v>
      </c>
      <c r="J1603" t="s">
        <v>29</v>
      </c>
      <c r="K1603" t="s">
        <v>1138</v>
      </c>
      <c r="L1603" t="s">
        <v>26</v>
      </c>
      <c r="M1603" t="s">
        <v>326</v>
      </c>
      <c r="N1603" s="2">
        <v>41359</v>
      </c>
      <c r="O1603" s="2">
        <v>41361</v>
      </c>
      <c r="P1603">
        <v>10</v>
      </c>
      <c r="Q1603" s="1">
        <v>7.0000000000000007E-2</v>
      </c>
      <c r="R1603">
        <v>28.48</v>
      </c>
      <c r="S1603">
        <v>1.99</v>
      </c>
      <c r="T1603">
        <f t="shared" ref="T1603:T1666" si="25">R1603*P1603</f>
        <v>284.8</v>
      </c>
    </row>
    <row r="1604" spans="1:20" x14ac:dyDescent="0.3">
      <c r="A1604">
        <v>1603</v>
      </c>
      <c r="B1604">
        <v>88478</v>
      </c>
      <c r="C1604" t="s">
        <v>2063</v>
      </c>
      <c r="D1604" t="s">
        <v>578</v>
      </c>
      <c r="E1604" t="s">
        <v>39</v>
      </c>
      <c r="F1604" t="s">
        <v>22</v>
      </c>
      <c r="G1604" t="s">
        <v>93</v>
      </c>
      <c r="H1604" t="s">
        <v>42</v>
      </c>
      <c r="I1604" t="s">
        <v>28</v>
      </c>
      <c r="J1604" t="s">
        <v>29</v>
      </c>
      <c r="K1604" t="s">
        <v>289</v>
      </c>
      <c r="L1604" t="s">
        <v>283</v>
      </c>
      <c r="M1604" t="s">
        <v>232</v>
      </c>
      <c r="N1604" s="2">
        <v>41359</v>
      </c>
      <c r="O1604" s="2">
        <v>41360</v>
      </c>
      <c r="P1604">
        <v>3</v>
      </c>
      <c r="Q1604" s="1">
        <v>0.05</v>
      </c>
      <c r="R1604">
        <v>20.98</v>
      </c>
      <c r="S1604">
        <v>45</v>
      </c>
      <c r="T1604">
        <f t="shared" si="25"/>
        <v>62.94</v>
      </c>
    </row>
    <row r="1605" spans="1:20" x14ac:dyDescent="0.3">
      <c r="A1605">
        <v>1604</v>
      </c>
      <c r="B1605">
        <v>88485</v>
      </c>
      <c r="C1605" t="s">
        <v>1982</v>
      </c>
      <c r="D1605" t="s">
        <v>20</v>
      </c>
      <c r="E1605" t="s">
        <v>187</v>
      </c>
      <c r="F1605" t="s">
        <v>31</v>
      </c>
      <c r="G1605" t="s">
        <v>41</v>
      </c>
      <c r="H1605" t="s">
        <v>217</v>
      </c>
      <c r="I1605" t="s">
        <v>28</v>
      </c>
      <c r="J1605" t="s">
        <v>29</v>
      </c>
      <c r="K1605" t="s">
        <v>82</v>
      </c>
      <c r="L1605" t="s">
        <v>26</v>
      </c>
      <c r="M1605" t="s">
        <v>106</v>
      </c>
      <c r="N1605" s="2">
        <v>41356</v>
      </c>
      <c r="O1605" s="2">
        <v>41358</v>
      </c>
      <c r="P1605">
        <v>5</v>
      </c>
      <c r="Q1605" s="1">
        <v>0.06</v>
      </c>
      <c r="R1605">
        <v>15.68</v>
      </c>
      <c r="S1605">
        <v>3.73</v>
      </c>
      <c r="T1605">
        <f t="shared" si="25"/>
        <v>78.400000000000006</v>
      </c>
    </row>
    <row r="1606" spans="1:20" x14ac:dyDescent="0.3">
      <c r="A1606">
        <v>1605</v>
      </c>
      <c r="B1606">
        <v>86347</v>
      </c>
      <c r="C1606" t="s">
        <v>866</v>
      </c>
      <c r="D1606" t="s">
        <v>20</v>
      </c>
      <c r="E1606" t="s">
        <v>39</v>
      </c>
      <c r="F1606" t="s">
        <v>31</v>
      </c>
      <c r="G1606" t="s">
        <v>93</v>
      </c>
      <c r="H1606" t="s">
        <v>78</v>
      </c>
      <c r="I1606" t="s">
        <v>28</v>
      </c>
      <c r="J1606" t="s">
        <v>29</v>
      </c>
      <c r="K1606" t="s">
        <v>116</v>
      </c>
      <c r="L1606" t="s">
        <v>44</v>
      </c>
      <c r="M1606" t="s">
        <v>296</v>
      </c>
      <c r="N1606" s="2">
        <v>40669</v>
      </c>
      <c r="O1606" s="2">
        <v>40672</v>
      </c>
      <c r="P1606">
        <v>5</v>
      </c>
      <c r="Q1606" s="1">
        <v>0.1</v>
      </c>
      <c r="R1606">
        <v>4.84</v>
      </c>
      <c r="S1606">
        <v>0.71</v>
      </c>
      <c r="T1606">
        <f t="shared" si="25"/>
        <v>24.2</v>
      </c>
    </row>
    <row r="1607" spans="1:20" x14ac:dyDescent="0.3">
      <c r="A1607">
        <v>1606</v>
      </c>
      <c r="B1607">
        <v>86347</v>
      </c>
      <c r="C1607" t="s">
        <v>866</v>
      </c>
      <c r="D1607" t="s">
        <v>20</v>
      </c>
      <c r="E1607" t="s">
        <v>39</v>
      </c>
      <c r="F1607" t="s">
        <v>31</v>
      </c>
      <c r="G1607" t="s">
        <v>93</v>
      </c>
      <c r="H1607" t="s">
        <v>49</v>
      </c>
      <c r="I1607" t="s">
        <v>28</v>
      </c>
      <c r="J1607" t="s">
        <v>29</v>
      </c>
      <c r="K1607" t="s">
        <v>221</v>
      </c>
      <c r="L1607" t="s">
        <v>26</v>
      </c>
      <c r="M1607" t="s">
        <v>131</v>
      </c>
      <c r="N1607" s="2">
        <v>40669</v>
      </c>
      <c r="O1607" s="2">
        <v>40670</v>
      </c>
      <c r="P1607">
        <v>16</v>
      </c>
      <c r="Q1607" s="1">
        <v>0.05</v>
      </c>
      <c r="R1607">
        <v>34.58</v>
      </c>
      <c r="S1607">
        <v>8.99</v>
      </c>
      <c r="T1607">
        <f t="shared" si="25"/>
        <v>553.28</v>
      </c>
    </row>
    <row r="1608" spans="1:20" x14ac:dyDescent="0.3">
      <c r="A1608">
        <v>1607</v>
      </c>
      <c r="B1608">
        <v>86672</v>
      </c>
      <c r="C1608" t="s">
        <v>2203</v>
      </c>
      <c r="D1608" t="s">
        <v>20</v>
      </c>
      <c r="E1608" t="s">
        <v>39</v>
      </c>
      <c r="F1608" t="s">
        <v>31</v>
      </c>
      <c r="G1608" t="s">
        <v>93</v>
      </c>
      <c r="H1608" t="s">
        <v>42</v>
      </c>
      <c r="I1608" t="s">
        <v>28</v>
      </c>
      <c r="J1608" t="s">
        <v>29</v>
      </c>
      <c r="K1608" t="s">
        <v>119</v>
      </c>
      <c r="L1608" t="s">
        <v>44</v>
      </c>
      <c r="M1608" t="s">
        <v>631</v>
      </c>
      <c r="N1608" s="2">
        <v>40911</v>
      </c>
      <c r="O1608" s="2">
        <v>40912</v>
      </c>
      <c r="P1608">
        <v>11</v>
      </c>
      <c r="Q1608" s="1">
        <v>0.06</v>
      </c>
      <c r="R1608">
        <v>37.94</v>
      </c>
      <c r="S1608">
        <v>5.08</v>
      </c>
      <c r="T1608">
        <f t="shared" si="25"/>
        <v>417.34</v>
      </c>
    </row>
    <row r="1609" spans="1:20" x14ac:dyDescent="0.3">
      <c r="A1609">
        <v>1608</v>
      </c>
      <c r="B1609">
        <v>88490</v>
      </c>
      <c r="C1609" t="s">
        <v>2107</v>
      </c>
      <c r="D1609" t="s">
        <v>20</v>
      </c>
      <c r="E1609" t="s">
        <v>39</v>
      </c>
      <c r="F1609" t="s">
        <v>31</v>
      </c>
      <c r="G1609" t="s">
        <v>41</v>
      </c>
      <c r="H1609" t="s">
        <v>89</v>
      </c>
      <c r="I1609" t="s">
        <v>28</v>
      </c>
      <c r="J1609" t="s">
        <v>29</v>
      </c>
      <c r="K1609" t="s">
        <v>189</v>
      </c>
      <c r="L1609" t="s">
        <v>192</v>
      </c>
      <c r="M1609" t="s">
        <v>143</v>
      </c>
      <c r="N1609" s="2">
        <v>40711</v>
      </c>
      <c r="O1609" s="2">
        <v>40712</v>
      </c>
      <c r="P1609">
        <v>7</v>
      </c>
      <c r="Q1609" s="1">
        <v>0.01</v>
      </c>
      <c r="R1609">
        <v>56.96</v>
      </c>
      <c r="S1609">
        <v>13.22</v>
      </c>
      <c r="T1609">
        <f t="shared" si="25"/>
        <v>398.72</v>
      </c>
    </row>
    <row r="1610" spans="1:20" x14ac:dyDescent="0.3">
      <c r="A1610">
        <v>1609</v>
      </c>
      <c r="B1610">
        <v>88490</v>
      </c>
      <c r="C1610" t="s">
        <v>2107</v>
      </c>
      <c r="D1610" t="s">
        <v>20</v>
      </c>
      <c r="E1610" t="s">
        <v>39</v>
      </c>
      <c r="F1610" t="s">
        <v>31</v>
      </c>
      <c r="G1610" t="s">
        <v>41</v>
      </c>
      <c r="H1610" t="s">
        <v>49</v>
      </c>
      <c r="I1610" t="s">
        <v>28</v>
      </c>
      <c r="J1610" t="s">
        <v>29</v>
      </c>
      <c r="K1610" t="s">
        <v>228</v>
      </c>
      <c r="L1610" t="s">
        <v>746</v>
      </c>
      <c r="M1610" t="s">
        <v>143</v>
      </c>
      <c r="N1610" s="2">
        <v>40711</v>
      </c>
      <c r="O1610" s="2">
        <v>40712</v>
      </c>
      <c r="P1610">
        <v>1</v>
      </c>
      <c r="Q1610" s="1">
        <v>0.05</v>
      </c>
      <c r="R1610">
        <v>279.48</v>
      </c>
      <c r="S1610">
        <v>35</v>
      </c>
      <c r="T1610">
        <f t="shared" si="25"/>
        <v>279.48</v>
      </c>
    </row>
    <row r="1611" spans="1:20" x14ac:dyDescent="0.3">
      <c r="A1611">
        <v>1610</v>
      </c>
      <c r="B1611">
        <v>87907</v>
      </c>
      <c r="C1611" t="s">
        <v>2176</v>
      </c>
      <c r="D1611" t="s">
        <v>20</v>
      </c>
      <c r="E1611" t="s">
        <v>39</v>
      </c>
      <c r="F1611" t="s">
        <v>31</v>
      </c>
      <c r="G1611" t="s">
        <v>48</v>
      </c>
      <c r="H1611" t="s">
        <v>89</v>
      </c>
      <c r="I1611" t="s">
        <v>28</v>
      </c>
      <c r="J1611" t="s">
        <v>29</v>
      </c>
      <c r="K1611" t="s">
        <v>95</v>
      </c>
      <c r="L1611" t="s">
        <v>192</v>
      </c>
      <c r="M1611" t="s">
        <v>139</v>
      </c>
      <c r="N1611" s="2">
        <v>40695</v>
      </c>
      <c r="O1611" s="2">
        <v>40697</v>
      </c>
      <c r="P1611">
        <v>8</v>
      </c>
      <c r="Q1611" s="1">
        <v>0.03</v>
      </c>
      <c r="R1611">
        <v>34.76</v>
      </c>
      <c r="S1611">
        <v>5.49</v>
      </c>
      <c r="T1611">
        <f t="shared" si="25"/>
        <v>278.08</v>
      </c>
    </row>
    <row r="1612" spans="1:20" x14ac:dyDescent="0.3">
      <c r="A1612">
        <v>1611</v>
      </c>
      <c r="B1612">
        <v>87907</v>
      </c>
      <c r="C1612" t="s">
        <v>2550</v>
      </c>
      <c r="D1612" t="s">
        <v>578</v>
      </c>
      <c r="E1612" t="s">
        <v>187</v>
      </c>
      <c r="F1612" t="s">
        <v>31</v>
      </c>
      <c r="G1612" t="s">
        <v>48</v>
      </c>
      <c r="H1612" t="s">
        <v>217</v>
      </c>
      <c r="I1612" t="s">
        <v>28</v>
      </c>
      <c r="J1612" t="s">
        <v>29</v>
      </c>
      <c r="K1612" t="s">
        <v>158</v>
      </c>
      <c r="L1612" t="s">
        <v>330</v>
      </c>
      <c r="M1612" t="s">
        <v>102</v>
      </c>
      <c r="N1612" s="2">
        <v>40695</v>
      </c>
      <c r="O1612" s="2">
        <v>40702</v>
      </c>
      <c r="P1612">
        <v>14</v>
      </c>
      <c r="Q1612" s="1">
        <v>0</v>
      </c>
      <c r="R1612">
        <v>500.98</v>
      </c>
      <c r="S1612">
        <v>41.44</v>
      </c>
      <c r="T1612">
        <f t="shared" si="25"/>
        <v>7013.72</v>
      </c>
    </row>
    <row r="1613" spans="1:20" x14ac:dyDescent="0.3">
      <c r="A1613">
        <v>1612</v>
      </c>
      <c r="B1613">
        <v>88505</v>
      </c>
      <c r="C1613" t="s">
        <v>573</v>
      </c>
      <c r="D1613" t="s">
        <v>20</v>
      </c>
      <c r="E1613" t="s">
        <v>187</v>
      </c>
      <c r="F1613" t="s">
        <v>40</v>
      </c>
      <c r="G1613" t="s">
        <v>32</v>
      </c>
      <c r="H1613" t="s">
        <v>217</v>
      </c>
      <c r="I1613" t="s">
        <v>28</v>
      </c>
      <c r="J1613" t="s">
        <v>29</v>
      </c>
      <c r="K1613" t="s">
        <v>113</v>
      </c>
      <c r="L1613" t="s">
        <v>706</v>
      </c>
      <c r="M1613" t="s">
        <v>59</v>
      </c>
      <c r="N1613" s="2">
        <v>40860</v>
      </c>
      <c r="O1613" s="2">
        <v>40861</v>
      </c>
      <c r="P1613">
        <v>37</v>
      </c>
      <c r="Q1613" s="1">
        <v>7.0000000000000007E-2</v>
      </c>
      <c r="R1613">
        <v>79.52</v>
      </c>
      <c r="S1613">
        <v>48.2</v>
      </c>
      <c r="T1613">
        <f t="shared" si="25"/>
        <v>2942.24</v>
      </c>
    </row>
    <row r="1614" spans="1:20" x14ac:dyDescent="0.3">
      <c r="A1614">
        <v>1613</v>
      </c>
      <c r="B1614">
        <v>88505</v>
      </c>
      <c r="C1614" t="s">
        <v>573</v>
      </c>
      <c r="D1614" t="s">
        <v>578</v>
      </c>
      <c r="E1614" t="s">
        <v>187</v>
      </c>
      <c r="F1614" t="s">
        <v>40</v>
      </c>
      <c r="G1614" t="s">
        <v>32</v>
      </c>
      <c r="H1614" t="s">
        <v>188</v>
      </c>
      <c r="I1614" t="s">
        <v>28</v>
      </c>
      <c r="J1614" t="s">
        <v>29</v>
      </c>
      <c r="K1614" t="s">
        <v>43</v>
      </c>
      <c r="L1614" t="s">
        <v>330</v>
      </c>
      <c r="M1614" t="s">
        <v>59</v>
      </c>
      <c r="N1614" s="2">
        <v>40860</v>
      </c>
      <c r="O1614" s="2">
        <v>40861</v>
      </c>
      <c r="P1614">
        <v>31</v>
      </c>
      <c r="Q1614" s="1">
        <v>0</v>
      </c>
      <c r="R1614">
        <v>145.97999999999999</v>
      </c>
      <c r="S1614">
        <v>51.92</v>
      </c>
      <c r="T1614">
        <f t="shared" si="25"/>
        <v>4525.38</v>
      </c>
    </row>
    <row r="1615" spans="1:20" x14ac:dyDescent="0.3">
      <c r="A1615">
        <v>1614</v>
      </c>
      <c r="B1615">
        <v>88512</v>
      </c>
      <c r="C1615" t="s">
        <v>1567</v>
      </c>
      <c r="D1615" t="s">
        <v>20</v>
      </c>
      <c r="E1615" t="s">
        <v>39</v>
      </c>
      <c r="F1615" t="s">
        <v>40</v>
      </c>
      <c r="G1615" t="s">
        <v>41</v>
      </c>
      <c r="H1615" t="s">
        <v>49</v>
      </c>
      <c r="I1615" t="s">
        <v>28</v>
      </c>
      <c r="J1615" t="s">
        <v>29</v>
      </c>
      <c r="K1615" t="s">
        <v>58</v>
      </c>
      <c r="L1615" t="s">
        <v>192</v>
      </c>
      <c r="M1615" t="s">
        <v>99</v>
      </c>
      <c r="N1615" s="2">
        <v>40625</v>
      </c>
      <c r="O1615" s="2">
        <v>40626</v>
      </c>
      <c r="P1615">
        <v>7</v>
      </c>
      <c r="Q1615" s="1">
        <v>0</v>
      </c>
      <c r="R1615">
        <v>6.48</v>
      </c>
      <c r="S1615">
        <v>7.86</v>
      </c>
      <c r="T1615">
        <f t="shared" si="25"/>
        <v>45.36</v>
      </c>
    </row>
    <row r="1616" spans="1:20" x14ac:dyDescent="0.3">
      <c r="A1616">
        <v>1615</v>
      </c>
      <c r="B1616">
        <v>87055</v>
      </c>
      <c r="C1616" t="s">
        <v>1641</v>
      </c>
      <c r="D1616" t="s">
        <v>20</v>
      </c>
      <c r="E1616" t="s">
        <v>39</v>
      </c>
      <c r="F1616" t="s">
        <v>31</v>
      </c>
      <c r="G1616" t="s">
        <v>41</v>
      </c>
      <c r="H1616" t="s">
        <v>89</v>
      </c>
      <c r="I1616" t="s">
        <v>28</v>
      </c>
      <c r="J1616" t="s">
        <v>29</v>
      </c>
      <c r="K1616" t="s">
        <v>129</v>
      </c>
      <c r="L1616" t="s">
        <v>192</v>
      </c>
      <c r="M1616" t="s">
        <v>143</v>
      </c>
      <c r="N1616" s="2">
        <v>41553</v>
      </c>
      <c r="O1616" s="2">
        <v>41555</v>
      </c>
      <c r="P1616">
        <v>8</v>
      </c>
      <c r="Q1616" s="1">
        <v>0.04</v>
      </c>
      <c r="R1616">
        <v>7.1</v>
      </c>
      <c r="S1616">
        <v>6.05</v>
      </c>
      <c r="T1616">
        <f t="shared" si="25"/>
        <v>56.8</v>
      </c>
    </row>
    <row r="1617" spans="1:20" x14ac:dyDescent="0.3">
      <c r="A1617">
        <v>1616</v>
      </c>
      <c r="B1617">
        <v>86748</v>
      </c>
      <c r="C1617" t="s">
        <v>531</v>
      </c>
      <c r="D1617" t="s">
        <v>20</v>
      </c>
      <c r="E1617" t="s">
        <v>39</v>
      </c>
      <c r="F1617" t="s">
        <v>47</v>
      </c>
      <c r="G1617" t="s">
        <v>93</v>
      </c>
      <c r="H1617" t="s">
        <v>61</v>
      </c>
      <c r="I1617" t="s">
        <v>28</v>
      </c>
      <c r="J1617" t="s">
        <v>29</v>
      </c>
      <c r="K1617" t="s">
        <v>184</v>
      </c>
      <c r="L1617" t="s">
        <v>192</v>
      </c>
      <c r="M1617" t="s">
        <v>51</v>
      </c>
      <c r="N1617" s="2">
        <v>41406</v>
      </c>
      <c r="O1617" s="2">
        <v>41408</v>
      </c>
      <c r="P1617">
        <v>3</v>
      </c>
      <c r="Q1617" s="1">
        <v>0.08</v>
      </c>
      <c r="R1617">
        <v>6.48</v>
      </c>
      <c r="S1617">
        <v>6.74</v>
      </c>
      <c r="T1617">
        <f t="shared" si="25"/>
        <v>19.440000000000001</v>
      </c>
    </row>
    <row r="1618" spans="1:20" x14ac:dyDescent="0.3">
      <c r="A1618">
        <v>1617</v>
      </c>
      <c r="B1618">
        <v>86748</v>
      </c>
      <c r="C1618" t="s">
        <v>531</v>
      </c>
      <c r="D1618" t="s">
        <v>38</v>
      </c>
      <c r="E1618" t="s">
        <v>39</v>
      </c>
      <c r="F1618" t="s">
        <v>47</v>
      </c>
      <c r="G1618" t="s">
        <v>93</v>
      </c>
      <c r="H1618" t="s">
        <v>61</v>
      </c>
      <c r="I1618" t="s">
        <v>28</v>
      </c>
      <c r="J1618" t="s">
        <v>29</v>
      </c>
      <c r="K1618" t="s">
        <v>119</v>
      </c>
      <c r="L1618" t="s">
        <v>44</v>
      </c>
      <c r="M1618" t="s">
        <v>114</v>
      </c>
      <c r="N1618" s="2">
        <v>41406</v>
      </c>
      <c r="O1618" s="2">
        <v>41406</v>
      </c>
      <c r="P1618">
        <v>15</v>
      </c>
      <c r="Q1618" s="1">
        <v>0.1</v>
      </c>
      <c r="R1618">
        <v>2.78</v>
      </c>
      <c r="S1618">
        <v>1.34</v>
      </c>
      <c r="T1618">
        <f t="shared" si="25"/>
        <v>41.699999999999996</v>
      </c>
    </row>
    <row r="1619" spans="1:20" x14ac:dyDescent="0.3">
      <c r="A1619">
        <v>1618</v>
      </c>
      <c r="B1619">
        <v>86748</v>
      </c>
      <c r="C1619" t="s">
        <v>531</v>
      </c>
      <c r="D1619" t="s">
        <v>20</v>
      </c>
      <c r="E1619" t="s">
        <v>39</v>
      </c>
      <c r="F1619" t="s">
        <v>47</v>
      </c>
      <c r="G1619" t="s">
        <v>93</v>
      </c>
      <c r="H1619" t="s">
        <v>49</v>
      </c>
      <c r="I1619" t="s">
        <v>28</v>
      </c>
      <c r="J1619" t="s">
        <v>29</v>
      </c>
      <c r="K1619" t="s">
        <v>71</v>
      </c>
      <c r="L1619" t="s">
        <v>44</v>
      </c>
      <c r="M1619" t="s">
        <v>51</v>
      </c>
      <c r="N1619" s="2">
        <v>41406</v>
      </c>
      <c r="O1619" s="2">
        <v>41409</v>
      </c>
      <c r="P1619">
        <v>10</v>
      </c>
      <c r="Q1619" s="1">
        <v>0.05</v>
      </c>
      <c r="R1619">
        <v>2.62</v>
      </c>
      <c r="S1619">
        <v>0.8</v>
      </c>
      <c r="T1619">
        <f t="shared" si="25"/>
        <v>26.200000000000003</v>
      </c>
    </row>
    <row r="1620" spans="1:20" x14ac:dyDescent="0.3">
      <c r="A1620">
        <v>1619</v>
      </c>
      <c r="B1620">
        <v>86341</v>
      </c>
      <c r="C1620" t="s">
        <v>1594</v>
      </c>
      <c r="D1620" t="s">
        <v>38</v>
      </c>
      <c r="E1620" t="s">
        <v>21</v>
      </c>
      <c r="F1620" t="s">
        <v>40</v>
      </c>
      <c r="G1620" t="s">
        <v>41</v>
      </c>
      <c r="H1620" t="s">
        <v>24</v>
      </c>
      <c r="I1620" t="s">
        <v>28</v>
      </c>
      <c r="J1620" t="s">
        <v>29</v>
      </c>
      <c r="K1620" t="s">
        <v>1138</v>
      </c>
      <c r="L1620" t="s">
        <v>26</v>
      </c>
      <c r="M1620" t="s">
        <v>264</v>
      </c>
      <c r="N1620" s="2">
        <v>41071</v>
      </c>
      <c r="O1620" s="2">
        <v>41071</v>
      </c>
      <c r="P1620">
        <v>9</v>
      </c>
      <c r="Q1620" s="1">
        <v>0.06</v>
      </c>
      <c r="R1620">
        <v>28.48</v>
      </c>
      <c r="S1620">
        <v>1.99</v>
      </c>
      <c r="T1620">
        <f t="shared" si="25"/>
        <v>256.32</v>
      </c>
    </row>
    <row r="1621" spans="1:20" x14ac:dyDescent="0.3">
      <c r="A1621">
        <v>1620</v>
      </c>
      <c r="B1621">
        <v>86394</v>
      </c>
      <c r="C1621" t="s">
        <v>1075</v>
      </c>
      <c r="D1621" t="s">
        <v>20</v>
      </c>
      <c r="E1621" t="s">
        <v>39</v>
      </c>
      <c r="F1621" t="s">
        <v>31</v>
      </c>
      <c r="G1621" t="s">
        <v>41</v>
      </c>
      <c r="H1621" t="s">
        <v>54</v>
      </c>
      <c r="I1621" t="s">
        <v>28</v>
      </c>
      <c r="J1621" t="s">
        <v>29</v>
      </c>
      <c r="K1621" t="s">
        <v>58</v>
      </c>
      <c r="L1621" t="s">
        <v>192</v>
      </c>
      <c r="M1621" t="s">
        <v>69</v>
      </c>
      <c r="N1621" s="2">
        <v>41457</v>
      </c>
      <c r="O1621" s="2">
        <v>41458</v>
      </c>
      <c r="P1621">
        <v>7</v>
      </c>
      <c r="Q1621" s="1">
        <v>0.04</v>
      </c>
      <c r="R1621">
        <v>6.3</v>
      </c>
      <c r="S1621">
        <v>0.5</v>
      </c>
      <c r="T1621">
        <f t="shared" si="25"/>
        <v>44.1</v>
      </c>
    </row>
    <row r="1622" spans="1:20" x14ac:dyDescent="0.3">
      <c r="A1622">
        <v>1621</v>
      </c>
      <c r="B1622">
        <v>86786</v>
      </c>
      <c r="C1622" t="s">
        <v>1076</v>
      </c>
      <c r="D1622" t="s">
        <v>20</v>
      </c>
      <c r="E1622" t="s">
        <v>39</v>
      </c>
      <c r="F1622" t="s">
        <v>31</v>
      </c>
      <c r="G1622" t="s">
        <v>23</v>
      </c>
      <c r="H1622" t="s">
        <v>94</v>
      </c>
      <c r="I1622" t="s">
        <v>28</v>
      </c>
      <c r="J1622" t="s">
        <v>29</v>
      </c>
      <c r="K1622" t="s">
        <v>68</v>
      </c>
      <c r="L1622" t="s">
        <v>192</v>
      </c>
      <c r="M1622" t="s">
        <v>106</v>
      </c>
      <c r="N1622" s="2">
        <v>41506</v>
      </c>
      <c r="O1622" s="2">
        <v>41509</v>
      </c>
      <c r="P1622">
        <v>6</v>
      </c>
      <c r="Q1622" s="1">
        <v>0.04</v>
      </c>
      <c r="R1622">
        <v>9.7799999999999994</v>
      </c>
      <c r="S1622">
        <v>5.76</v>
      </c>
      <c r="T1622">
        <f t="shared" si="25"/>
        <v>58.679999999999993</v>
      </c>
    </row>
    <row r="1623" spans="1:20" x14ac:dyDescent="0.3">
      <c r="A1623">
        <v>1622</v>
      </c>
      <c r="B1623">
        <v>86786</v>
      </c>
      <c r="C1623" t="s">
        <v>1076</v>
      </c>
      <c r="D1623" t="s">
        <v>20</v>
      </c>
      <c r="E1623" t="s">
        <v>187</v>
      </c>
      <c r="F1623" t="s">
        <v>31</v>
      </c>
      <c r="G1623" t="s">
        <v>23</v>
      </c>
      <c r="H1623" t="s">
        <v>225</v>
      </c>
      <c r="I1623" t="s">
        <v>28</v>
      </c>
      <c r="J1623" t="s">
        <v>29</v>
      </c>
      <c r="K1623" t="s">
        <v>145</v>
      </c>
      <c r="L1623" t="s">
        <v>26</v>
      </c>
      <c r="M1623" t="s">
        <v>367</v>
      </c>
      <c r="N1623" s="2">
        <v>41506</v>
      </c>
      <c r="O1623" s="2">
        <v>41507</v>
      </c>
      <c r="P1623">
        <v>2</v>
      </c>
      <c r="Q1623" s="1">
        <v>0</v>
      </c>
      <c r="R1623">
        <v>9.48</v>
      </c>
      <c r="S1623">
        <v>7.29</v>
      </c>
      <c r="T1623">
        <f t="shared" si="25"/>
        <v>18.96</v>
      </c>
    </row>
    <row r="1624" spans="1:20" x14ac:dyDescent="0.3">
      <c r="A1624">
        <v>1623</v>
      </c>
      <c r="B1624">
        <v>86786</v>
      </c>
      <c r="C1624" t="s">
        <v>1076</v>
      </c>
      <c r="D1624" t="s">
        <v>20</v>
      </c>
      <c r="E1624" t="s">
        <v>21</v>
      </c>
      <c r="F1624" t="s">
        <v>31</v>
      </c>
      <c r="G1624" t="s">
        <v>23</v>
      </c>
      <c r="H1624" t="s">
        <v>206</v>
      </c>
      <c r="I1624" t="s">
        <v>28</v>
      </c>
      <c r="J1624" t="s">
        <v>29</v>
      </c>
      <c r="K1624" t="s">
        <v>1447</v>
      </c>
      <c r="L1624" t="s">
        <v>192</v>
      </c>
      <c r="M1624" t="s">
        <v>279</v>
      </c>
      <c r="N1624" s="2">
        <v>41506</v>
      </c>
      <c r="O1624" s="2">
        <v>41508</v>
      </c>
      <c r="P1624">
        <v>20</v>
      </c>
      <c r="Q1624" s="1">
        <v>0.05</v>
      </c>
      <c r="R1624">
        <v>110.99</v>
      </c>
      <c r="S1624">
        <v>8.99</v>
      </c>
      <c r="T1624">
        <f t="shared" si="25"/>
        <v>2219.7999999999997</v>
      </c>
    </row>
    <row r="1625" spans="1:20" x14ac:dyDescent="0.3">
      <c r="A1625">
        <v>1624</v>
      </c>
      <c r="B1625">
        <v>88376</v>
      </c>
      <c r="C1625" t="s">
        <v>1866</v>
      </c>
      <c r="D1625" t="s">
        <v>20</v>
      </c>
      <c r="E1625" t="s">
        <v>39</v>
      </c>
      <c r="F1625" t="s">
        <v>31</v>
      </c>
      <c r="G1625" t="s">
        <v>48</v>
      </c>
      <c r="H1625" t="s">
        <v>78</v>
      </c>
      <c r="I1625" t="s">
        <v>28</v>
      </c>
      <c r="J1625" t="s">
        <v>29</v>
      </c>
      <c r="K1625" t="s">
        <v>226</v>
      </c>
      <c r="L1625" t="s">
        <v>26</v>
      </c>
      <c r="M1625" t="s">
        <v>63</v>
      </c>
      <c r="N1625" s="2">
        <v>41457</v>
      </c>
      <c r="O1625" s="2">
        <v>41461</v>
      </c>
      <c r="P1625">
        <v>1</v>
      </c>
      <c r="Q1625" s="1">
        <v>7.0000000000000007E-2</v>
      </c>
      <c r="R1625">
        <v>11.66</v>
      </c>
      <c r="S1625">
        <v>8.99</v>
      </c>
      <c r="T1625">
        <f t="shared" si="25"/>
        <v>11.66</v>
      </c>
    </row>
    <row r="1626" spans="1:20" x14ac:dyDescent="0.3">
      <c r="A1626">
        <v>1625</v>
      </c>
      <c r="B1626">
        <v>88518</v>
      </c>
      <c r="C1626" t="s">
        <v>421</v>
      </c>
      <c r="D1626" t="s">
        <v>20</v>
      </c>
      <c r="E1626" t="s">
        <v>39</v>
      </c>
      <c r="F1626" t="s">
        <v>22</v>
      </c>
      <c r="G1626" t="s">
        <v>41</v>
      </c>
      <c r="H1626" t="s">
        <v>89</v>
      </c>
      <c r="I1626" t="s">
        <v>28</v>
      </c>
      <c r="J1626" t="s">
        <v>29</v>
      </c>
      <c r="K1626" t="s">
        <v>68</v>
      </c>
      <c r="L1626" t="s">
        <v>192</v>
      </c>
      <c r="M1626" t="s">
        <v>499</v>
      </c>
      <c r="N1626" s="2">
        <v>41188</v>
      </c>
      <c r="O1626" s="2">
        <v>41190</v>
      </c>
      <c r="P1626">
        <v>19</v>
      </c>
      <c r="Q1626" s="1">
        <v>0.04</v>
      </c>
      <c r="R1626">
        <v>9.99</v>
      </c>
      <c r="S1626">
        <v>5.12</v>
      </c>
      <c r="T1626">
        <f t="shared" si="25"/>
        <v>189.81</v>
      </c>
    </row>
    <row r="1627" spans="1:20" x14ac:dyDescent="0.3">
      <c r="A1627">
        <v>1626</v>
      </c>
      <c r="B1627">
        <v>88525</v>
      </c>
      <c r="C1627" t="s">
        <v>619</v>
      </c>
      <c r="D1627" t="s">
        <v>20</v>
      </c>
      <c r="E1627" t="s">
        <v>39</v>
      </c>
      <c r="F1627" t="s">
        <v>47</v>
      </c>
      <c r="G1627" t="s">
        <v>41</v>
      </c>
      <c r="H1627" t="s">
        <v>94</v>
      </c>
      <c r="I1627" t="s">
        <v>28</v>
      </c>
      <c r="J1627" t="s">
        <v>29</v>
      </c>
      <c r="K1627" t="s">
        <v>248</v>
      </c>
      <c r="L1627" t="s">
        <v>192</v>
      </c>
      <c r="M1627" t="s">
        <v>134</v>
      </c>
      <c r="N1627" s="2">
        <v>41057</v>
      </c>
      <c r="O1627" s="2">
        <v>41059</v>
      </c>
      <c r="P1627">
        <v>2</v>
      </c>
      <c r="Q1627" s="1">
        <v>0.01</v>
      </c>
      <c r="R1627">
        <v>2.88</v>
      </c>
      <c r="S1627">
        <v>0.5</v>
      </c>
      <c r="T1627">
        <f t="shared" si="25"/>
        <v>5.76</v>
      </c>
    </row>
    <row r="1628" spans="1:20" x14ac:dyDescent="0.3">
      <c r="A1628">
        <v>1627</v>
      </c>
      <c r="B1628">
        <v>88530</v>
      </c>
      <c r="C1628" t="s">
        <v>2151</v>
      </c>
      <c r="D1628" t="s">
        <v>578</v>
      </c>
      <c r="E1628" t="s">
        <v>187</v>
      </c>
      <c r="F1628" t="s">
        <v>47</v>
      </c>
      <c r="G1628" t="s">
        <v>23</v>
      </c>
      <c r="H1628" t="s">
        <v>188</v>
      </c>
      <c r="I1628" t="s">
        <v>28</v>
      </c>
      <c r="J1628" t="s">
        <v>29</v>
      </c>
      <c r="K1628" t="s">
        <v>98</v>
      </c>
      <c r="L1628" t="s">
        <v>330</v>
      </c>
      <c r="M1628" t="s">
        <v>160</v>
      </c>
      <c r="N1628" s="2">
        <v>40919</v>
      </c>
      <c r="O1628" s="2">
        <v>40921</v>
      </c>
      <c r="P1628">
        <v>13</v>
      </c>
      <c r="Q1628" s="1">
        <v>0.01</v>
      </c>
      <c r="R1628">
        <v>130.97999999999999</v>
      </c>
      <c r="S1628">
        <v>54.74</v>
      </c>
      <c r="T1628">
        <f t="shared" si="25"/>
        <v>1702.7399999999998</v>
      </c>
    </row>
    <row r="1629" spans="1:20" x14ac:dyDescent="0.3">
      <c r="A1629">
        <v>1628</v>
      </c>
      <c r="B1629">
        <v>88530</v>
      </c>
      <c r="C1629" t="s">
        <v>2151</v>
      </c>
      <c r="D1629" t="s">
        <v>20</v>
      </c>
      <c r="E1629" t="s">
        <v>21</v>
      </c>
      <c r="F1629" t="s">
        <v>47</v>
      </c>
      <c r="G1629" t="s">
        <v>23</v>
      </c>
      <c r="H1629" t="s">
        <v>206</v>
      </c>
      <c r="I1629" t="s">
        <v>28</v>
      </c>
      <c r="J1629" t="s">
        <v>29</v>
      </c>
      <c r="K1629" t="s">
        <v>201</v>
      </c>
      <c r="L1629" t="s">
        <v>192</v>
      </c>
      <c r="M1629" t="s">
        <v>117</v>
      </c>
      <c r="N1629" s="2">
        <v>40919</v>
      </c>
      <c r="O1629" s="2">
        <v>40919</v>
      </c>
      <c r="P1629">
        <v>6</v>
      </c>
      <c r="Q1629" s="1">
        <v>0.02</v>
      </c>
      <c r="R1629">
        <v>30.97</v>
      </c>
      <c r="S1629">
        <v>4</v>
      </c>
      <c r="T1629">
        <f t="shared" si="25"/>
        <v>185.82</v>
      </c>
    </row>
    <row r="1630" spans="1:20" x14ac:dyDescent="0.3">
      <c r="A1630">
        <v>1629</v>
      </c>
      <c r="B1630">
        <v>88537</v>
      </c>
      <c r="C1630" t="s">
        <v>958</v>
      </c>
      <c r="D1630" t="s">
        <v>20</v>
      </c>
      <c r="E1630" t="s">
        <v>39</v>
      </c>
      <c r="F1630" t="s">
        <v>47</v>
      </c>
      <c r="G1630" t="s">
        <v>48</v>
      </c>
      <c r="H1630" t="s">
        <v>42</v>
      </c>
      <c r="I1630" t="s">
        <v>28</v>
      </c>
      <c r="J1630" t="s">
        <v>29</v>
      </c>
      <c r="K1630" t="s">
        <v>228</v>
      </c>
      <c r="L1630" t="s">
        <v>192</v>
      </c>
      <c r="M1630" t="s">
        <v>160</v>
      </c>
      <c r="N1630" s="2">
        <v>41314</v>
      </c>
      <c r="O1630" s="2">
        <v>41318</v>
      </c>
      <c r="P1630">
        <v>1</v>
      </c>
      <c r="Q1630" s="1">
        <v>0.1</v>
      </c>
      <c r="R1630">
        <v>193.17</v>
      </c>
      <c r="S1630">
        <v>19.989999999999998</v>
      </c>
      <c r="T1630">
        <f t="shared" si="25"/>
        <v>193.17</v>
      </c>
    </row>
    <row r="1631" spans="1:20" x14ac:dyDescent="0.3">
      <c r="A1631">
        <v>1630</v>
      </c>
      <c r="B1631">
        <v>87776</v>
      </c>
      <c r="C1631" t="s">
        <v>1082</v>
      </c>
      <c r="D1631" t="s">
        <v>20</v>
      </c>
      <c r="E1631" t="s">
        <v>39</v>
      </c>
      <c r="F1631" t="s">
        <v>31</v>
      </c>
      <c r="G1631" t="s">
        <v>48</v>
      </c>
      <c r="H1631" t="s">
        <v>78</v>
      </c>
      <c r="I1631" t="s">
        <v>28</v>
      </c>
      <c r="J1631" t="s">
        <v>29</v>
      </c>
      <c r="K1631" t="s">
        <v>129</v>
      </c>
      <c r="L1631" t="s">
        <v>192</v>
      </c>
      <c r="M1631" t="s">
        <v>367</v>
      </c>
      <c r="N1631" s="2">
        <v>40601</v>
      </c>
      <c r="O1631" s="2">
        <v>40601</v>
      </c>
      <c r="P1631">
        <v>5</v>
      </c>
      <c r="Q1631" s="1">
        <v>0.08</v>
      </c>
      <c r="R1631">
        <v>7.1</v>
      </c>
      <c r="S1631">
        <v>6.05</v>
      </c>
      <c r="T1631">
        <f t="shared" si="25"/>
        <v>35.5</v>
      </c>
    </row>
    <row r="1632" spans="1:20" x14ac:dyDescent="0.3">
      <c r="A1632">
        <v>1631</v>
      </c>
      <c r="B1632">
        <v>88156</v>
      </c>
      <c r="C1632" t="s">
        <v>732</v>
      </c>
      <c r="D1632" t="s">
        <v>20</v>
      </c>
      <c r="E1632" t="s">
        <v>39</v>
      </c>
      <c r="F1632" t="s">
        <v>31</v>
      </c>
      <c r="G1632" t="s">
        <v>41</v>
      </c>
      <c r="H1632" t="s">
        <v>54</v>
      </c>
      <c r="I1632" t="s">
        <v>28</v>
      </c>
      <c r="J1632" t="s">
        <v>29</v>
      </c>
      <c r="K1632" t="s">
        <v>68</v>
      </c>
      <c r="L1632" t="s">
        <v>192</v>
      </c>
      <c r="M1632" t="s">
        <v>631</v>
      </c>
      <c r="N1632" s="2">
        <v>40186</v>
      </c>
      <c r="O1632" s="2">
        <v>40186</v>
      </c>
      <c r="P1632">
        <v>4</v>
      </c>
      <c r="Q1632" s="1">
        <v>7.0000000000000007E-2</v>
      </c>
      <c r="R1632">
        <v>4.13</v>
      </c>
      <c r="S1632">
        <v>0.99</v>
      </c>
      <c r="T1632">
        <f t="shared" si="25"/>
        <v>16.52</v>
      </c>
    </row>
    <row r="1633" spans="1:20" x14ac:dyDescent="0.3">
      <c r="A1633">
        <v>1632</v>
      </c>
      <c r="B1633">
        <v>88156</v>
      </c>
      <c r="C1633" t="s">
        <v>732</v>
      </c>
      <c r="D1633" t="s">
        <v>20</v>
      </c>
      <c r="E1633" t="s">
        <v>187</v>
      </c>
      <c r="F1633" t="s">
        <v>31</v>
      </c>
      <c r="G1633" t="s">
        <v>41</v>
      </c>
      <c r="H1633" t="s">
        <v>225</v>
      </c>
      <c r="I1633" t="s">
        <v>28</v>
      </c>
      <c r="J1633" t="s">
        <v>29</v>
      </c>
      <c r="K1633" t="s">
        <v>113</v>
      </c>
      <c r="L1633" t="s">
        <v>26</v>
      </c>
      <c r="M1633" t="s">
        <v>83</v>
      </c>
      <c r="N1633" s="2">
        <v>40186</v>
      </c>
      <c r="O1633" s="2">
        <v>40186</v>
      </c>
      <c r="P1633">
        <v>1</v>
      </c>
      <c r="Q1633" s="1">
        <v>0.03</v>
      </c>
      <c r="R1633">
        <v>22.72</v>
      </c>
      <c r="S1633">
        <v>8.99</v>
      </c>
      <c r="T1633">
        <f t="shared" si="25"/>
        <v>22.72</v>
      </c>
    </row>
    <row r="1634" spans="1:20" x14ac:dyDescent="0.3">
      <c r="A1634">
        <v>1633</v>
      </c>
      <c r="B1634">
        <v>87758</v>
      </c>
      <c r="C1634" t="s">
        <v>596</v>
      </c>
      <c r="D1634" t="s">
        <v>20</v>
      </c>
      <c r="E1634" t="s">
        <v>21</v>
      </c>
      <c r="F1634" t="s">
        <v>31</v>
      </c>
      <c r="G1634" t="s">
        <v>32</v>
      </c>
      <c r="H1634" t="s">
        <v>203</v>
      </c>
      <c r="I1634" t="s">
        <v>28</v>
      </c>
      <c r="J1634" t="s">
        <v>29</v>
      </c>
      <c r="K1634" t="s">
        <v>1111</v>
      </c>
      <c r="L1634" t="s">
        <v>26</v>
      </c>
      <c r="M1634" t="s">
        <v>121</v>
      </c>
      <c r="N1634" s="2">
        <v>40691</v>
      </c>
      <c r="O1634" s="2">
        <v>40693</v>
      </c>
      <c r="P1634">
        <v>11</v>
      </c>
      <c r="Q1634" s="1">
        <v>7.0000000000000007E-2</v>
      </c>
      <c r="R1634">
        <v>8.5</v>
      </c>
      <c r="S1634">
        <v>1.99</v>
      </c>
      <c r="T1634">
        <f t="shared" si="25"/>
        <v>93.5</v>
      </c>
    </row>
    <row r="1635" spans="1:20" x14ac:dyDescent="0.3">
      <c r="A1635">
        <v>1634</v>
      </c>
      <c r="B1635">
        <v>88541</v>
      </c>
      <c r="C1635" t="s">
        <v>1939</v>
      </c>
      <c r="D1635" t="s">
        <v>38</v>
      </c>
      <c r="E1635" t="s">
        <v>187</v>
      </c>
      <c r="F1635" t="s">
        <v>22</v>
      </c>
      <c r="G1635" t="s">
        <v>23</v>
      </c>
      <c r="H1635" t="s">
        <v>225</v>
      </c>
      <c r="I1635" t="s">
        <v>28</v>
      </c>
      <c r="J1635" t="s">
        <v>29</v>
      </c>
      <c r="K1635" t="s">
        <v>221</v>
      </c>
      <c r="L1635" t="s">
        <v>44</v>
      </c>
      <c r="M1635" t="s">
        <v>86</v>
      </c>
      <c r="N1635" s="2">
        <v>41317</v>
      </c>
      <c r="O1635" s="2">
        <v>41318</v>
      </c>
      <c r="P1635">
        <v>11</v>
      </c>
      <c r="Q1635" s="1">
        <v>0.01</v>
      </c>
      <c r="R1635">
        <v>14.2</v>
      </c>
      <c r="S1635">
        <v>5.3</v>
      </c>
      <c r="T1635">
        <f t="shared" si="25"/>
        <v>156.19999999999999</v>
      </c>
    </row>
    <row r="1636" spans="1:20" x14ac:dyDescent="0.3">
      <c r="A1636">
        <v>1635</v>
      </c>
      <c r="B1636">
        <v>88551</v>
      </c>
      <c r="C1636" t="s">
        <v>1443</v>
      </c>
      <c r="D1636" t="s">
        <v>20</v>
      </c>
      <c r="E1636" t="s">
        <v>187</v>
      </c>
      <c r="F1636" t="s">
        <v>47</v>
      </c>
      <c r="G1636" t="s">
        <v>23</v>
      </c>
      <c r="H1636" t="s">
        <v>225</v>
      </c>
      <c r="I1636" t="s">
        <v>28</v>
      </c>
      <c r="J1636" t="s">
        <v>29</v>
      </c>
      <c r="K1636" t="s">
        <v>226</v>
      </c>
      <c r="L1636" t="s">
        <v>26</v>
      </c>
      <c r="M1636" t="s">
        <v>114</v>
      </c>
      <c r="N1636" s="2">
        <v>41336</v>
      </c>
      <c r="O1636" s="2">
        <v>41337</v>
      </c>
      <c r="P1636">
        <v>5</v>
      </c>
      <c r="Q1636" s="1">
        <v>0.05</v>
      </c>
      <c r="R1636">
        <v>22.72</v>
      </c>
      <c r="S1636">
        <v>8.99</v>
      </c>
      <c r="T1636">
        <f t="shared" si="25"/>
        <v>113.6</v>
      </c>
    </row>
    <row r="1637" spans="1:20" x14ac:dyDescent="0.3">
      <c r="A1637">
        <v>1636</v>
      </c>
      <c r="B1637">
        <v>88551</v>
      </c>
      <c r="C1637" t="s">
        <v>1443</v>
      </c>
      <c r="D1637" t="s">
        <v>38</v>
      </c>
      <c r="E1637" t="s">
        <v>21</v>
      </c>
      <c r="F1637" t="s">
        <v>47</v>
      </c>
      <c r="G1637" t="s">
        <v>23</v>
      </c>
      <c r="H1637" t="s">
        <v>24</v>
      </c>
      <c r="I1637" t="s">
        <v>28</v>
      </c>
      <c r="J1637" t="s">
        <v>29</v>
      </c>
      <c r="K1637" t="s">
        <v>1254</v>
      </c>
      <c r="L1637" t="s">
        <v>192</v>
      </c>
      <c r="M1637" t="s">
        <v>51</v>
      </c>
      <c r="N1637" s="2">
        <v>41336</v>
      </c>
      <c r="O1637" s="2">
        <v>41338</v>
      </c>
      <c r="P1637">
        <v>12</v>
      </c>
      <c r="Q1637" s="1">
        <v>7.0000000000000007E-2</v>
      </c>
      <c r="R1637">
        <v>65.989999999999995</v>
      </c>
      <c r="S1637">
        <v>8.99</v>
      </c>
      <c r="T1637">
        <f t="shared" si="25"/>
        <v>791.87999999999988</v>
      </c>
    </row>
    <row r="1638" spans="1:20" x14ac:dyDescent="0.3">
      <c r="A1638">
        <v>1637</v>
      </c>
      <c r="B1638">
        <v>88561</v>
      </c>
      <c r="C1638" t="s">
        <v>1334</v>
      </c>
      <c r="D1638" t="s">
        <v>20</v>
      </c>
      <c r="E1638" t="s">
        <v>39</v>
      </c>
      <c r="F1638" t="s">
        <v>31</v>
      </c>
      <c r="G1638" t="s">
        <v>93</v>
      </c>
      <c r="H1638" t="s">
        <v>61</v>
      </c>
      <c r="I1638" t="s">
        <v>28</v>
      </c>
      <c r="J1638" t="s">
        <v>29</v>
      </c>
      <c r="K1638" t="s">
        <v>189</v>
      </c>
      <c r="L1638" t="s">
        <v>192</v>
      </c>
      <c r="M1638" t="s">
        <v>143</v>
      </c>
      <c r="N1638" s="2">
        <v>40992</v>
      </c>
      <c r="O1638" s="2">
        <v>40994</v>
      </c>
      <c r="P1638">
        <v>13</v>
      </c>
      <c r="Q1638" s="1">
        <v>0.01</v>
      </c>
      <c r="R1638">
        <v>5.58</v>
      </c>
      <c r="S1638">
        <v>5.3</v>
      </c>
      <c r="T1638">
        <f t="shared" si="25"/>
        <v>72.540000000000006</v>
      </c>
    </row>
    <row r="1639" spans="1:20" x14ac:dyDescent="0.3">
      <c r="A1639">
        <v>1638</v>
      </c>
      <c r="B1639">
        <v>86882</v>
      </c>
      <c r="C1639" t="s">
        <v>1018</v>
      </c>
      <c r="D1639" t="s">
        <v>578</v>
      </c>
      <c r="E1639" t="s">
        <v>39</v>
      </c>
      <c r="F1639" t="s">
        <v>31</v>
      </c>
      <c r="G1639" t="s">
        <v>23</v>
      </c>
      <c r="H1639" t="s">
        <v>49</v>
      </c>
      <c r="I1639" t="s">
        <v>28</v>
      </c>
      <c r="J1639" t="s">
        <v>29</v>
      </c>
      <c r="K1639" t="s">
        <v>68</v>
      </c>
      <c r="L1639" t="s">
        <v>283</v>
      </c>
      <c r="M1639" t="s">
        <v>141</v>
      </c>
      <c r="N1639" s="2">
        <v>41549</v>
      </c>
      <c r="O1639" s="2">
        <v>41550</v>
      </c>
      <c r="P1639">
        <v>12</v>
      </c>
      <c r="Q1639" s="1">
        <v>0.04</v>
      </c>
      <c r="R1639">
        <v>68.81</v>
      </c>
      <c r="S1639">
        <v>60</v>
      </c>
      <c r="T1639">
        <f t="shared" si="25"/>
        <v>825.72</v>
      </c>
    </row>
    <row r="1640" spans="1:20" x14ac:dyDescent="0.3">
      <c r="A1640">
        <v>1639</v>
      </c>
      <c r="B1640">
        <v>86882</v>
      </c>
      <c r="C1640" t="s">
        <v>1018</v>
      </c>
      <c r="D1640" t="s">
        <v>20</v>
      </c>
      <c r="E1640" t="s">
        <v>39</v>
      </c>
      <c r="F1640" t="s">
        <v>31</v>
      </c>
      <c r="G1640" t="s">
        <v>23</v>
      </c>
      <c r="H1640" t="s">
        <v>78</v>
      </c>
      <c r="I1640" t="s">
        <v>28</v>
      </c>
      <c r="J1640" t="s">
        <v>29</v>
      </c>
      <c r="K1640" t="s">
        <v>228</v>
      </c>
      <c r="L1640" t="s">
        <v>192</v>
      </c>
      <c r="M1640" t="s">
        <v>143</v>
      </c>
      <c r="N1640" s="2">
        <v>41549</v>
      </c>
      <c r="O1640" s="2">
        <v>41551</v>
      </c>
      <c r="P1640">
        <v>17</v>
      </c>
      <c r="Q1640" s="1">
        <v>0.08</v>
      </c>
      <c r="R1640">
        <v>5.98</v>
      </c>
      <c r="S1640">
        <v>5.35</v>
      </c>
      <c r="T1640">
        <f t="shared" si="25"/>
        <v>101.66000000000001</v>
      </c>
    </row>
    <row r="1641" spans="1:20" x14ac:dyDescent="0.3">
      <c r="A1641">
        <v>1640</v>
      </c>
      <c r="B1641">
        <v>86882</v>
      </c>
      <c r="C1641" t="s">
        <v>1373</v>
      </c>
      <c r="D1641" t="s">
        <v>20</v>
      </c>
      <c r="E1641" t="s">
        <v>39</v>
      </c>
      <c r="F1641" t="s">
        <v>31</v>
      </c>
      <c r="G1641" t="s">
        <v>23</v>
      </c>
      <c r="H1641" t="s">
        <v>78</v>
      </c>
      <c r="I1641" t="s">
        <v>28</v>
      </c>
      <c r="J1641" t="s">
        <v>56</v>
      </c>
      <c r="K1641" t="s">
        <v>136</v>
      </c>
      <c r="L1641" t="s">
        <v>746</v>
      </c>
      <c r="M1641" t="s">
        <v>141</v>
      </c>
      <c r="N1641" s="2">
        <v>41549</v>
      </c>
      <c r="O1641" s="2">
        <v>41551</v>
      </c>
      <c r="P1641">
        <v>17</v>
      </c>
      <c r="Q1641" s="1">
        <v>0.04</v>
      </c>
      <c r="R1641">
        <v>300.64999999999998</v>
      </c>
      <c r="S1641">
        <v>24.49</v>
      </c>
      <c r="T1641">
        <f t="shared" si="25"/>
        <v>5111.0499999999993</v>
      </c>
    </row>
    <row r="1642" spans="1:20" x14ac:dyDescent="0.3">
      <c r="A1642">
        <v>1641</v>
      </c>
      <c r="B1642">
        <v>86882</v>
      </c>
      <c r="C1642" t="s">
        <v>1373</v>
      </c>
      <c r="D1642" t="s">
        <v>20</v>
      </c>
      <c r="E1642" t="s">
        <v>39</v>
      </c>
      <c r="F1642" t="s">
        <v>31</v>
      </c>
      <c r="G1642" t="s">
        <v>23</v>
      </c>
      <c r="H1642" t="s">
        <v>49</v>
      </c>
      <c r="I1642" t="s">
        <v>28</v>
      </c>
      <c r="J1642" t="s">
        <v>56</v>
      </c>
      <c r="K1642" t="s">
        <v>136</v>
      </c>
      <c r="L1642" t="s">
        <v>192</v>
      </c>
      <c r="M1642" t="s">
        <v>141</v>
      </c>
      <c r="N1642" s="2">
        <v>41549</v>
      </c>
      <c r="O1642" s="2">
        <v>41551</v>
      </c>
      <c r="P1642">
        <v>25</v>
      </c>
      <c r="Q1642" s="1">
        <v>0.04</v>
      </c>
      <c r="R1642">
        <v>5.78</v>
      </c>
      <c r="S1642">
        <v>5.37</v>
      </c>
      <c r="T1642">
        <f t="shared" si="25"/>
        <v>144.5</v>
      </c>
    </row>
    <row r="1643" spans="1:20" x14ac:dyDescent="0.3">
      <c r="A1643">
        <v>1642</v>
      </c>
      <c r="B1643">
        <v>86661</v>
      </c>
      <c r="C1643" t="s">
        <v>216</v>
      </c>
      <c r="D1643" t="s">
        <v>20</v>
      </c>
      <c r="E1643" t="s">
        <v>187</v>
      </c>
      <c r="F1643" t="s">
        <v>31</v>
      </c>
      <c r="G1643" t="s">
        <v>93</v>
      </c>
      <c r="H1643" t="s">
        <v>217</v>
      </c>
      <c r="I1643" t="s">
        <v>28</v>
      </c>
      <c r="J1643" t="s">
        <v>56</v>
      </c>
      <c r="K1643" t="s">
        <v>158</v>
      </c>
      <c r="L1643" t="s">
        <v>26</v>
      </c>
      <c r="M1643" t="s">
        <v>141</v>
      </c>
      <c r="N1643" s="2">
        <v>41500</v>
      </c>
      <c r="O1643" s="2">
        <v>41502</v>
      </c>
      <c r="P1643">
        <v>4</v>
      </c>
      <c r="Q1643" s="1">
        <v>0.02</v>
      </c>
      <c r="R1643">
        <v>1.74</v>
      </c>
      <c r="S1643">
        <v>4.08</v>
      </c>
      <c r="T1643">
        <f t="shared" si="25"/>
        <v>6.96</v>
      </c>
    </row>
    <row r="1644" spans="1:20" x14ac:dyDescent="0.3">
      <c r="A1644">
        <v>1643</v>
      </c>
      <c r="B1644">
        <v>85916</v>
      </c>
      <c r="C1644" t="s">
        <v>1566</v>
      </c>
      <c r="D1644" t="s">
        <v>38</v>
      </c>
      <c r="E1644" t="s">
        <v>39</v>
      </c>
      <c r="F1644" t="s">
        <v>40</v>
      </c>
      <c r="G1644" t="s">
        <v>93</v>
      </c>
      <c r="H1644" t="s">
        <v>49</v>
      </c>
      <c r="I1644" t="s">
        <v>28</v>
      </c>
      <c r="J1644" t="s">
        <v>56</v>
      </c>
      <c r="K1644" t="s">
        <v>133</v>
      </c>
      <c r="L1644" t="s">
        <v>192</v>
      </c>
      <c r="M1644" t="s">
        <v>175</v>
      </c>
      <c r="N1644" s="2">
        <v>40376</v>
      </c>
      <c r="O1644" s="2">
        <v>40378</v>
      </c>
      <c r="P1644">
        <v>14</v>
      </c>
      <c r="Q1644" s="1">
        <v>0.02</v>
      </c>
      <c r="R1644">
        <v>30.53</v>
      </c>
      <c r="S1644">
        <v>19.989999999999998</v>
      </c>
      <c r="T1644">
        <f t="shared" si="25"/>
        <v>427.42</v>
      </c>
    </row>
    <row r="1645" spans="1:20" x14ac:dyDescent="0.3">
      <c r="A1645">
        <v>1644</v>
      </c>
      <c r="B1645">
        <v>88573</v>
      </c>
      <c r="C1645" t="s">
        <v>1472</v>
      </c>
      <c r="D1645" t="s">
        <v>20</v>
      </c>
      <c r="E1645" t="s">
        <v>39</v>
      </c>
      <c r="F1645" t="s">
        <v>47</v>
      </c>
      <c r="G1645" t="s">
        <v>23</v>
      </c>
      <c r="H1645" t="s">
        <v>49</v>
      </c>
      <c r="I1645" t="s">
        <v>28</v>
      </c>
      <c r="J1645" t="s">
        <v>56</v>
      </c>
      <c r="K1645" t="s">
        <v>172</v>
      </c>
      <c r="L1645" t="s">
        <v>26</v>
      </c>
      <c r="M1645" t="s">
        <v>134</v>
      </c>
      <c r="N1645" s="2">
        <v>41106</v>
      </c>
      <c r="O1645" s="2">
        <v>41108</v>
      </c>
      <c r="P1645">
        <v>9</v>
      </c>
      <c r="Q1645" s="1">
        <v>0.04</v>
      </c>
      <c r="R1645">
        <v>40.97</v>
      </c>
      <c r="S1645">
        <v>8.99</v>
      </c>
      <c r="T1645">
        <f t="shared" si="25"/>
        <v>368.73</v>
      </c>
    </row>
    <row r="1646" spans="1:20" x14ac:dyDescent="0.3">
      <c r="A1646">
        <v>1645</v>
      </c>
      <c r="B1646">
        <v>86076</v>
      </c>
      <c r="C1646" t="s">
        <v>541</v>
      </c>
      <c r="D1646" t="s">
        <v>20</v>
      </c>
      <c r="E1646" t="s">
        <v>187</v>
      </c>
      <c r="F1646" t="s">
        <v>22</v>
      </c>
      <c r="G1646" t="s">
        <v>32</v>
      </c>
      <c r="H1646" t="s">
        <v>217</v>
      </c>
      <c r="I1646" t="s">
        <v>28</v>
      </c>
      <c r="J1646" t="s">
        <v>56</v>
      </c>
      <c r="K1646" t="s">
        <v>145</v>
      </c>
      <c r="L1646" t="s">
        <v>192</v>
      </c>
      <c r="M1646" t="s">
        <v>246</v>
      </c>
      <c r="N1646" s="2">
        <v>40450</v>
      </c>
      <c r="O1646" s="2">
        <v>40451</v>
      </c>
      <c r="P1646">
        <v>3</v>
      </c>
      <c r="Q1646" s="1">
        <v>0.02</v>
      </c>
      <c r="R1646">
        <v>7.38</v>
      </c>
      <c r="S1646">
        <v>5.21</v>
      </c>
      <c r="T1646">
        <f t="shared" si="25"/>
        <v>22.14</v>
      </c>
    </row>
    <row r="1647" spans="1:20" x14ac:dyDescent="0.3">
      <c r="A1647">
        <v>1646</v>
      </c>
      <c r="B1647">
        <v>88581</v>
      </c>
      <c r="C1647" t="s">
        <v>1543</v>
      </c>
      <c r="D1647" t="s">
        <v>20</v>
      </c>
      <c r="E1647" t="s">
        <v>39</v>
      </c>
      <c r="F1647" t="s">
        <v>31</v>
      </c>
      <c r="G1647" t="s">
        <v>23</v>
      </c>
      <c r="H1647" t="s">
        <v>54</v>
      </c>
      <c r="I1647" t="s">
        <v>28</v>
      </c>
      <c r="J1647" t="s">
        <v>56</v>
      </c>
      <c r="K1647" t="s">
        <v>228</v>
      </c>
      <c r="L1647" t="s">
        <v>192</v>
      </c>
      <c r="M1647" t="s">
        <v>69</v>
      </c>
      <c r="N1647" s="2">
        <v>40604</v>
      </c>
      <c r="O1647" s="2">
        <v>40606</v>
      </c>
      <c r="P1647">
        <v>5</v>
      </c>
      <c r="Q1647" s="1">
        <v>0.09</v>
      </c>
      <c r="R1647">
        <v>10.9</v>
      </c>
      <c r="S1647">
        <v>7.46</v>
      </c>
      <c r="T1647">
        <f t="shared" si="25"/>
        <v>54.5</v>
      </c>
    </row>
    <row r="1648" spans="1:20" x14ac:dyDescent="0.3">
      <c r="A1648">
        <v>1647</v>
      </c>
      <c r="B1648">
        <v>88158</v>
      </c>
      <c r="C1648" t="s">
        <v>732</v>
      </c>
      <c r="D1648" t="s">
        <v>578</v>
      </c>
      <c r="E1648" t="s">
        <v>187</v>
      </c>
      <c r="F1648" t="s">
        <v>31</v>
      </c>
      <c r="G1648" t="s">
        <v>23</v>
      </c>
      <c r="H1648" t="s">
        <v>188</v>
      </c>
      <c r="I1648" t="s">
        <v>28</v>
      </c>
      <c r="J1648" t="s">
        <v>56</v>
      </c>
      <c r="K1648" t="s">
        <v>98</v>
      </c>
      <c r="L1648" t="s">
        <v>330</v>
      </c>
      <c r="M1648" t="s">
        <v>91</v>
      </c>
      <c r="N1648" s="2">
        <v>41204</v>
      </c>
      <c r="O1648" s="2">
        <v>41205</v>
      </c>
      <c r="P1648">
        <v>2</v>
      </c>
      <c r="Q1648" s="1">
        <v>7.0000000000000007E-2</v>
      </c>
      <c r="R1648">
        <v>150.97999999999999</v>
      </c>
      <c r="S1648">
        <v>39.25</v>
      </c>
      <c r="T1648">
        <f t="shared" si="25"/>
        <v>301.95999999999998</v>
      </c>
    </row>
    <row r="1649" spans="1:20" x14ac:dyDescent="0.3">
      <c r="A1649">
        <v>1648</v>
      </c>
      <c r="B1649">
        <v>88588</v>
      </c>
      <c r="C1649" t="s">
        <v>1308</v>
      </c>
      <c r="D1649" t="s">
        <v>20</v>
      </c>
      <c r="E1649" t="s">
        <v>39</v>
      </c>
      <c r="F1649" t="s">
        <v>40</v>
      </c>
      <c r="G1649" t="s">
        <v>93</v>
      </c>
      <c r="H1649" t="s">
        <v>94</v>
      </c>
      <c r="I1649" t="s">
        <v>28</v>
      </c>
      <c r="J1649" t="s">
        <v>56</v>
      </c>
      <c r="K1649" t="s">
        <v>119</v>
      </c>
      <c r="L1649" t="s">
        <v>192</v>
      </c>
      <c r="M1649" t="s">
        <v>638</v>
      </c>
      <c r="N1649" s="2">
        <v>40302</v>
      </c>
      <c r="O1649" s="2">
        <v>40304</v>
      </c>
      <c r="P1649">
        <v>13</v>
      </c>
      <c r="Q1649" s="1">
        <v>7.0000000000000007E-2</v>
      </c>
      <c r="R1649">
        <v>5.34</v>
      </c>
      <c r="S1649">
        <v>5.63</v>
      </c>
      <c r="T1649">
        <f t="shared" si="25"/>
        <v>69.42</v>
      </c>
    </row>
    <row r="1650" spans="1:20" x14ac:dyDescent="0.3">
      <c r="A1650">
        <v>1649</v>
      </c>
      <c r="B1650">
        <v>88588</v>
      </c>
      <c r="C1650" t="s">
        <v>1308</v>
      </c>
      <c r="D1650" t="s">
        <v>578</v>
      </c>
      <c r="E1650" t="s">
        <v>187</v>
      </c>
      <c r="F1650" t="s">
        <v>40</v>
      </c>
      <c r="G1650" t="s">
        <v>93</v>
      </c>
      <c r="H1650" t="s">
        <v>188</v>
      </c>
      <c r="I1650" t="s">
        <v>28</v>
      </c>
      <c r="J1650" t="s">
        <v>56</v>
      </c>
      <c r="K1650" t="s">
        <v>248</v>
      </c>
      <c r="L1650" t="s">
        <v>283</v>
      </c>
      <c r="M1650" t="s">
        <v>175</v>
      </c>
      <c r="N1650" s="2">
        <v>40302</v>
      </c>
      <c r="O1650" s="2">
        <v>40303</v>
      </c>
      <c r="P1650">
        <v>18</v>
      </c>
      <c r="Q1650" s="1">
        <v>0.03</v>
      </c>
      <c r="R1650">
        <v>160.97999999999999</v>
      </c>
      <c r="S1650">
        <v>30</v>
      </c>
      <c r="T1650">
        <f t="shared" si="25"/>
        <v>2897.64</v>
      </c>
    </row>
    <row r="1651" spans="1:20" x14ac:dyDescent="0.3">
      <c r="A1651">
        <v>1650</v>
      </c>
      <c r="B1651">
        <v>88588</v>
      </c>
      <c r="C1651" t="s">
        <v>1308</v>
      </c>
      <c r="D1651" t="s">
        <v>38</v>
      </c>
      <c r="E1651" t="s">
        <v>21</v>
      </c>
      <c r="F1651" t="s">
        <v>40</v>
      </c>
      <c r="G1651" t="s">
        <v>93</v>
      </c>
      <c r="H1651" t="s">
        <v>33</v>
      </c>
      <c r="I1651" t="s">
        <v>28</v>
      </c>
      <c r="J1651" t="s">
        <v>56</v>
      </c>
      <c r="K1651" t="s">
        <v>204</v>
      </c>
      <c r="L1651" t="s">
        <v>192</v>
      </c>
      <c r="M1651" t="s">
        <v>108</v>
      </c>
      <c r="N1651" s="2">
        <v>40302</v>
      </c>
      <c r="O1651" s="2">
        <v>40302</v>
      </c>
      <c r="P1651">
        <v>15</v>
      </c>
      <c r="Q1651" s="1">
        <v>0.04</v>
      </c>
      <c r="R1651">
        <v>65.989999999999995</v>
      </c>
      <c r="S1651">
        <v>5.63</v>
      </c>
      <c r="T1651">
        <f t="shared" si="25"/>
        <v>989.84999999999991</v>
      </c>
    </row>
    <row r="1652" spans="1:20" x14ac:dyDescent="0.3">
      <c r="A1652">
        <v>1651</v>
      </c>
      <c r="B1652">
        <v>86542</v>
      </c>
      <c r="C1652" t="s">
        <v>220</v>
      </c>
      <c r="D1652" t="s">
        <v>20</v>
      </c>
      <c r="E1652" t="s">
        <v>21</v>
      </c>
      <c r="F1652" t="s">
        <v>31</v>
      </c>
      <c r="G1652" t="s">
        <v>41</v>
      </c>
      <c r="H1652" t="s">
        <v>33</v>
      </c>
      <c r="I1652" t="s">
        <v>28</v>
      </c>
      <c r="J1652" t="s">
        <v>56</v>
      </c>
      <c r="K1652" t="s">
        <v>1147</v>
      </c>
      <c r="L1652" t="s">
        <v>192</v>
      </c>
      <c r="M1652" t="s">
        <v>141</v>
      </c>
      <c r="N1652" s="2">
        <v>41322</v>
      </c>
      <c r="O1652" s="2">
        <v>41324</v>
      </c>
      <c r="P1652">
        <v>5</v>
      </c>
      <c r="Q1652" s="1">
        <v>0.06</v>
      </c>
      <c r="R1652">
        <v>155.99</v>
      </c>
      <c r="S1652">
        <v>3.9</v>
      </c>
      <c r="T1652">
        <f t="shared" si="25"/>
        <v>779.95</v>
      </c>
    </row>
    <row r="1653" spans="1:20" x14ac:dyDescent="0.3">
      <c r="A1653">
        <v>1652</v>
      </c>
      <c r="B1653">
        <v>88608</v>
      </c>
      <c r="C1653" t="s">
        <v>717</v>
      </c>
      <c r="D1653" t="s">
        <v>20</v>
      </c>
      <c r="E1653" t="s">
        <v>39</v>
      </c>
      <c r="F1653" t="s">
        <v>31</v>
      </c>
      <c r="G1653" t="s">
        <v>48</v>
      </c>
      <c r="H1653" t="s">
        <v>94</v>
      </c>
      <c r="I1653" t="s">
        <v>28</v>
      </c>
      <c r="J1653" t="s">
        <v>56</v>
      </c>
      <c r="K1653" t="s">
        <v>55</v>
      </c>
      <c r="L1653" t="s">
        <v>192</v>
      </c>
      <c r="M1653" t="s">
        <v>139</v>
      </c>
      <c r="N1653" s="2">
        <v>41454</v>
      </c>
      <c r="O1653" s="2">
        <v>41458</v>
      </c>
      <c r="P1653">
        <v>17</v>
      </c>
      <c r="Q1653" s="1">
        <v>0.1</v>
      </c>
      <c r="R1653">
        <v>165.98</v>
      </c>
      <c r="S1653">
        <v>19.989999999999998</v>
      </c>
      <c r="T1653">
        <f t="shared" si="25"/>
        <v>2821.66</v>
      </c>
    </row>
    <row r="1654" spans="1:20" x14ac:dyDescent="0.3">
      <c r="A1654">
        <v>1653</v>
      </c>
      <c r="B1654">
        <v>88614</v>
      </c>
      <c r="C1654" t="s">
        <v>1104</v>
      </c>
      <c r="D1654" t="s">
        <v>20</v>
      </c>
      <c r="E1654" t="s">
        <v>187</v>
      </c>
      <c r="F1654" t="s">
        <v>31</v>
      </c>
      <c r="G1654" t="s">
        <v>93</v>
      </c>
      <c r="H1654" t="s">
        <v>188</v>
      </c>
      <c r="I1654" t="s">
        <v>28</v>
      </c>
      <c r="J1654" t="s">
        <v>56</v>
      </c>
      <c r="K1654" t="s">
        <v>71</v>
      </c>
      <c r="L1654" t="s">
        <v>26</v>
      </c>
      <c r="M1654" t="s">
        <v>63</v>
      </c>
      <c r="N1654" s="2">
        <v>41050</v>
      </c>
      <c r="O1654" s="2">
        <v>41050</v>
      </c>
      <c r="P1654">
        <v>5</v>
      </c>
      <c r="Q1654" s="1">
        <v>0.02</v>
      </c>
      <c r="R1654">
        <v>25.38</v>
      </c>
      <c r="S1654">
        <v>8.99</v>
      </c>
      <c r="T1654">
        <f t="shared" si="25"/>
        <v>126.89999999999999</v>
      </c>
    </row>
    <row r="1655" spans="1:20" x14ac:dyDescent="0.3">
      <c r="A1655">
        <v>1654</v>
      </c>
      <c r="B1655">
        <v>88614</v>
      </c>
      <c r="C1655" t="s">
        <v>1104</v>
      </c>
      <c r="D1655" t="s">
        <v>20</v>
      </c>
      <c r="E1655" t="s">
        <v>39</v>
      </c>
      <c r="F1655" t="s">
        <v>31</v>
      </c>
      <c r="G1655" t="s">
        <v>93</v>
      </c>
      <c r="H1655" t="s">
        <v>42</v>
      </c>
      <c r="I1655" t="s">
        <v>28</v>
      </c>
      <c r="J1655" t="s">
        <v>56</v>
      </c>
      <c r="K1655" t="s">
        <v>55</v>
      </c>
      <c r="L1655" t="s">
        <v>26</v>
      </c>
      <c r="M1655" t="s">
        <v>146</v>
      </c>
      <c r="N1655" s="2">
        <v>41050</v>
      </c>
      <c r="O1655" s="2">
        <v>41050</v>
      </c>
      <c r="P1655">
        <v>7</v>
      </c>
      <c r="Q1655" s="1">
        <v>0.02</v>
      </c>
      <c r="R1655">
        <v>21.38</v>
      </c>
      <c r="S1655">
        <v>8.99</v>
      </c>
      <c r="T1655">
        <f t="shared" si="25"/>
        <v>149.66</v>
      </c>
    </row>
    <row r="1656" spans="1:20" x14ac:dyDescent="0.3">
      <c r="A1656">
        <v>1655</v>
      </c>
      <c r="B1656">
        <v>86901</v>
      </c>
      <c r="C1656" t="s">
        <v>1205</v>
      </c>
      <c r="D1656" t="s">
        <v>20</v>
      </c>
      <c r="E1656" t="s">
        <v>39</v>
      </c>
      <c r="F1656" t="s">
        <v>22</v>
      </c>
      <c r="G1656" t="s">
        <v>23</v>
      </c>
      <c r="H1656" t="s">
        <v>78</v>
      </c>
      <c r="I1656" t="s">
        <v>28</v>
      </c>
      <c r="J1656" t="s">
        <v>56</v>
      </c>
      <c r="K1656" t="s">
        <v>82</v>
      </c>
      <c r="L1656" t="s">
        <v>26</v>
      </c>
      <c r="M1656" t="s">
        <v>199</v>
      </c>
      <c r="N1656" s="2">
        <v>40451</v>
      </c>
      <c r="O1656" s="2">
        <v>40451</v>
      </c>
      <c r="P1656">
        <v>21</v>
      </c>
      <c r="Q1656" s="1">
        <v>0.04</v>
      </c>
      <c r="R1656">
        <v>21.38</v>
      </c>
      <c r="S1656">
        <v>8.99</v>
      </c>
      <c r="T1656">
        <f t="shared" si="25"/>
        <v>448.97999999999996</v>
      </c>
    </row>
    <row r="1657" spans="1:20" x14ac:dyDescent="0.3">
      <c r="A1657">
        <v>1656</v>
      </c>
      <c r="B1657">
        <v>88598</v>
      </c>
      <c r="C1657" t="s">
        <v>717</v>
      </c>
      <c r="D1657" t="s">
        <v>20</v>
      </c>
      <c r="E1657" t="s">
        <v>39</v>
      </c>
      <c r="F1657" t="s">
        <v>31</v>
      </c>
      <c r="G1657" t="s">
        <v>48</v>
      </c>
      <c r="H1657" t="s">
        <v>49</v>
      </c>
      <c r="I1657" t="s">
        <v>28</v>
      </c>
      <c r="J1657" t="s">
        <v>56</v>
      </c>
      <c r="K1657" t="s">
        <v>133</v>
      </c>
      <c r="L1657" t="s">
        <v>192</v>
      </c>
      <c r="M1657" t="s">
        <v>143</v>
      </c>
      <c r="N1657" s="2">
        <v>40210</v>
      </c>
      <c r="O1657" s="2">
        <v>40215</v>
      </c>
      <c r="P1657">
        <v>4</v>
      </c>
      <c r="Q1657" s="1">
        <v>0.01</v>
      </c>
      <c r="R1657">
        <v>3.08</v>
      </c>
      <c r="S1657">
        <v>0.5</v>
      </c>
      <c r="T1657">
        <f t="shared" si="25"/>
        <v>12.32</v>
      </c>
    </row>
    <row r="1658" spans="1:20" x14ac:dyDescent="0.3">
      <c r="A1658">
        <v>1657</v>
      </c>
      <c r="B1658">
        <v>88620</v>
      </c>
      <c r="C1658" t="s">
        <v>1670</v>
      </c>
      <c r="D1658" t="s">
        <v>20</v>
      </c>
      <c r="E1658" t="s">
        <v>187</v>
      </c>
      <c r="F1658" t="s">
        <v>31</v>
      </c>
      <c r="G1658" t="s">
        <v>93</v>
      </c>
      <c r="H1658" t="s">
        <v>219</v>
      </c>
      <c r="I1658" t="s">
        <v>28</v>
      </c>
      <c r="J1658" t="s">
        <v>56</v>
      </c>
      <c r="K1658" t="s">
        <v>221</v>
      </c>
      <c r="L1658" t="s">
        <v>44</v>
      </c>
      <c r="M1658" t="s">
        <v>121</v>
      </c>
      <c r="N1658" s="2">
        <v>40826</v>
      </c>
      <c r="O1658" s="2">
        <v>40828</v>
      </c>
      <c r="P1658">
        <v>18</v>
      </c>
      <c r="Q1658" s="1">
        <v>7.0000000000000007E-2</v>
      </c>
      <c r="R1658">
        <v>7.59</v>
      </c>
      <c r="S1658">
        <v>4</v>
      </c>
      <c r="T1658">
        <f t="shared" si="25"/>
        <v>136.62</v>
      </c>
    </row>
    <row r="1659" spans="1:20" x14ac:dyDescent="0.3">
      <c r="A1659">
        <v>1658</v>
      </c>
      <c r="B1659">
        <v>88624</v>
      </c>
      <c r="C1659" t="s">
        <v>1460</v>
      </c>
      <c r="D1659" t="s">
        <v>20</v>
      </c>
      <c r="E1659" t="s">
        <v>39</v>
      </c>
      <c r="F1659" t="s">
        <v>31</v>
      </c>
      <c r="G1659" t="s">
        <v>93</v>
      </c>
      <c r="H1659" t="s">
        <v>94</v>
      </c>
      <c r="I1659" t="s">
        <v>28</v>
      </c>
      <c r="J1659" t="s">
        <v>56</v>
      </c>
      <c r="K1659" t="s">
        <v>149</v>
      </c>
      <c r="L1659" t="s">
        <v>192</v>
      </c>
      <c r="M1659" t="s">
        <v>35</v>
      </c>
      <c r="N1659" s="2">
        <v>40596</v>
      </c>
      <c r="O1659" s="2">
        <v>40597</v>
      </c>
      <c r="P1659">
        <v>13</v>
      </c>
      <c r="Q1659" s="1">
        <v>0.05</v>
      </c>
      <c r="R1659">
        <v>6.54</v>
      </c>
      <c r="S1659">
        <v>5.27</v>
      </c>
      <c r="T1659">
        <f t="shared" si="25"/>
        <v>85.02</v>
      </c>
    </row>
    <row r="1660" spans="1:20" x14ac:dyDescent="0.3">
      <c r="A1660">
        <v>1659</v>
      </c>
      <c r="B1660">
        <v>88159</v>
      </c>
      <c r="C1660" t="s">
        <v>732</v>
      </c>
      <c r="D1660" t="s">
        <v>578</v>
      </c>
      <c r="E1660" t="s">
        <v>187</v>
      </c>
      <c r="F1660" t="s">
        <v>31</v>
      </c>
      <c r="G1660" t="s">
        <v>48</v>
      </c>
      <c r="H1660" t="s">
        <v>188</v>
      </c>
      <c r="I1660" t="s">
        <v>28</v>
      </c>
      <c r="J1660" t="s">
        <v>56</v>
      </c>
      <c r="K1660" t="s">
        <v>221</v>
      </c>
      <c r="L1660" t="s">
        <v>330</v>
      </c>
      <c r="M1660" t="s">
        <v>91</v>
      </c>
      <c r="N1660" s="2">
        <v>41206</v>
      </c>
      <c r="O1660" s="2">
        <v>41211</v>
      </c>
      <c r="P1660">
        <v>21</v>
      </c>
      <c r="Q1660" s="1">
        <v>0.06</v>
      </c>
      <c r="R1660">
        <v>146.34</v>
      </c>
      <c r="S1660">
        <v>43.75</v>
      </c>
      <c r="T1660">
        <f t="shared" si="25"/>
        <v>3073.14</v>
      </c>
    </row>
    <row r="1661" spans="1:20" x14ac:dyDescent="0.3">
      <c r="A1661">
        <v>1660</v>
      </c>
      <c r="B1661">
        <v>87908</v>
      </c>
      <c r="C1661" t="s">
        <v>1075</v>
      </c>
      <c r="D1661" t="s">
        <v>20</v>
      </c>
      <c r="E1661" t="s">
        <v>21</v>
      </c>
      <c r="F1661" t="s">
        <v>22</v>
      </c>
      <c r="G1661" t="s">
        <v>93</v>
      </c>
      <c r="H1661" t="s">
        <v>206</v>
      </c>
      <c r="I1661" t="s">
        <v>28</v>
      </c>
      <c r="J1661" t="s">
        <v>56</v>
      </c>
      <c r="K1661" t="s">
        <v>198</v>
      </c>
      <c r="L1661" t="s">
        <v>192</v>
      </c>
      <c r="M1661" t="s">
        <v>173</v>
      </c>
      <c r="N1661" s="2">
        <v>40297</v>
      </c>
      <c r="O1661" s="2">
        <v>40298</v>
      </c>
      <c r="P1661">
        <v>7</v>
      </c>
      <c r="Q1661" s="1">
        <v>0.08</v>
      </c>
      <c r="R1661">
        <v>125.99</v>
      </c>
      <c r="S1661">
        <v>7.69</v>
      </c>
      <c r="T1661">
        <f t="shared" si="25"/>
        <v>881.93</v>
      </c>
    </row>
    <row r="1662" spans="1:20" x14ac:dyDescent="0.3">
      <c r="A1662">
        <v>1661</v>
      </c>
      <c r="B1662">
        <v>87480</v>
      </c>
      <c r="C1662" t="s">
        <v>830</v>
      </c>
      <c r="D1662" t="s">
        <v>20</v>
      </c>
      <c r="E1662" t="s">
        <v>21</v>
      </c>
      <c r="F1662" t="s">
        <v>40</v>
      </c>
      <c r="G1662" t="s">
        <v>23</v>
      </c>
      <c r="H1662" t="s">
        <v>24</v>
      </c>
      <c r="I1662" t="s">
        <v>28</v>
      </c>
      <c r="J1662" t="s">
        <v>56</v>
      </c>
      <c r="K1662" t="s">
        <v>198</v>
      </c>
      <c r="L1662" t="s">
        <v>706</v>
      </c>
      <c r="M1662" t="s">
        <v>469</v>
      </c>
      <c r="N1662" s="2">
        <v>41349</v>
      </c>
      <c r="O1662" s="2">
        <v>41350</v>
      </c>
      <c r="P1662">
        <v>2</v>
      </c>
      <c r="Q1662" s="1">
        <v>0.02</v>
      </c>
      <c r="R1662">
        <v>120.97</v>
      </c>
      <c r="S1662">
        <v>7.11</v>
      </c>
      <c r="T1662">
        <f t="shared" si="25"/>
        <v>241.94</v>
      </c>
    </row>
    <row r="1663" spans="1:20" x14ac:dyDescent="0.3">
      <c r="A1663">
        <v>1662</v>
      </c>
      <c r="B1663">
        <v>88626</v>
      </c>
      <c r="C1663" t="s">
        <v>743</v>
      </c>
      <c r="D1663" t="s">
        <v>20</v>
      </c>
      <c r="E1663" t="s">
        <v>39</v>
      </c>
      <c r="F1663" t="s">
        <v>22</v>
      </c>
      <c r="G1663" t="s">
        <v>93</v>
      </c>
      <c r="H1663" t="s">
        <v>94</v>
      </c>
      <c r="I1663" t="s">
        <v>28</v>
      </c>
      <c r="J1663" t="s">
        <v>56</v>
      </c>
      <c r="K1663" t="s">
        <v>43</v>
      </c>
      <c r="L1663" t="s">
        <v>192</v>
      </c>
      <c r="M1663" t="s">
        <v>246</v>
      </c>
      <c r="N1663" s="2">
        <v>40265</v>
      </c>
      <c r="O1663" s="2">
        <v>40266</v>
      </c>
      <c r="P1663">
        <v>11</v>
      </c>
      <c r="Q1663" s="1">
        <v>0.05</v>
      </c>
      <c r="R1663">
        <v>6.68</v>
      </c>
      <c r="S1663">
        <v>6.93</v>
      </c>
      <c r="T1663">
        <f t="shared" si="25"/>
        <v>73.47999999999999</v>
      </c>
    </row>
    <row r="1664" spans="1:20" x14ac:dyDescent="0.3">
      <c r="A1664">
        <v>1663</v>
      </c>
      <c r="B1664">
        <v>85917</v>
      </c>
      <c r="C1664" t="s">
        <v>616</v>
      </c>
      <c r="D1664" t="s">
        <v>20</v>
      </c>
      <c r="E1664" t="s">
        <v>39</v>
      </c>
      <c r="F1664" t="s">
        <v>40</v>
      </c>
      <c r="G1664" t="s">
        <v>32</v>
      </c>
      <c r="H1664" t="s">
        <v>61</v>
      </c>
      <c r="I1664" t="s">
        <v>28</v>
      </c>
      <c r="J1664" t="s">
        <v>56</v>
      </c>
      <c r="K1664" t="s">
        <v>221</v>
      </c>
      <c r="L1664" t="s">
        <v>44</v>
      </c>
      <c r="M1664" t="s">
        <v>370</v>
      </c>
      <c r="N1664" s="2">
        <v>40559</v>
      </c>
      <c r="O1664" s="2">
        <v>40561</v>
      </c>
      <c r="P1664">
        <v>8</v>
      </c>
      <c r="Q1664" s="1">
        <v>0.08</v>
      </c>
      <c r="R1664">
        <v>4</v>
      </c>
      <c r="S1664">
        <v>1.3</v>
      </c>
      <c r="T1664">
        <f t="shared" si="25"/>
        <v>32</v>
      </c>
    </row>
    <row r="1665" spans="1:20" x14ac:dyDescent="0.3">
      <c r="A1665">
        <v>1664</v>
      </c>
      <c r="B1665">
        <v>85917</v>
      </c>
      <c r="C1665" t="s">
        <v>616</v>
      </c>
      <c r="D1665" t="s">
        <v>20</v>
      </c>
      <c r="E1665" t="s">
        <v>39</v>
      </c>
      <c r="F1665" t="s">
        <v>40</v>
      </c>
      <c r="G1665" t="s">
        <v>32</v>
      </c>
      <c r="H1665" t="s">
        <v>42</v>
      </c>
      <c r="I1665" t="s">
        <v>28</v>
      </c>
      <c r="J1665" t="s">
        <v>56</v>
      </c>
      <c r="K1665" t="s">
        <v>133</v>
      </c>
      <c r="L1665" t="s">
        <v>192</v>
      </c>
      <c r="M1665" t="s">
        <v>469</v>
      </c>
      <c r="N1665" s="2">
        <v>40559</v>
      </c>
      <c r="O1665" s="2">
        <v>40560</v>
      </c>
      <c r="P1665">
        <v>1</v>
      </c>
      <c r="Q1665" s="1">
        <v>0.06</v>
      </c>
      <c r="R1665">
        <v>6.48</v>
      </c>
      <c r="S1665">
        <v>8.74</v>
      </c>
      <c r="T1665">
        <f t="shared" si="25"/>
        <v>6.48</v>
      </c>
    </row>
    <row r="1666" spans="1:20" x14ac:dyDescent="0.3">
      <c r="A1666">
        <v>1665</v>
      </c>
      <c r="B1666">
        <v>88185</v>
      </c>
      <c r="C1666" t="s">
        <v>1148</v>
      </c>
      <c r="D1666" t="s">
        <v>578</v>
      </c>
      <c r="E1666" t="s">
        <v>21</v>
      </c>
      <c r="F1666" t="s">
        <v>22</v>
      </c>
      <c r="G1666" t="s">
        <v>41</v>
      </c>
      <c r="H1666" t="s">
        <v>24</v>
      </c>
      <c r="I1666" t="s">
        <v>28</v>
      </c>
      <c r="J1666" t="s">
        <v>56</v>
      </c>
      <c r="K1666" t="s">
        <v>210</v>
      </c>
      <c r="L1666" t="s">
        <v>330</v>
      </c>
      <c r="M1666" t="s">
        <v>232</v>
      </c>
      <c r="N1666" s="2">
        <v>40540</v>
      </c>
      <c r="O1666" s="2">
        <v>40542</v>
      </c>
      <c r="P1666">
        <v>15</v>
      </c>
      <c r="Q1666" s="1">
        <v>7.0000000000000007E-2</v>
      </c>
      <c r="R1666">
        <v>119.99</v>
      </c>
      <c r="S1666">
        <v>16.8</v>
      </c>
      <c r="T1666">
        <f t="shared" si="25"/>
        <v>1799.85</v>
      </c>
    </row>
    <row r="1667" spans="1:20" x14ac:dyDescent="0.3">
      <c r="A1667">
        <v>1666</v>
      </c>
      <c r="B1667">
        <v>88292</v>
      </c>
      <c r="C1667" t="s">
        <v>554</v>
      </c>
      <c r="D1667" t="s">
        <v>20</v>
      </c>
      <c r="E1667" t="s">
        <v>39</v>
      </c>
      <c r="F1667" t="s">
        <v>22</v>
      </c>
      <c r="G1667" t="s">
        <v>48</v>
      </c>
      <c r="H1667" t="s">
        <v>78</v>
      </c>
      <c r="I1667" t="s">
        <v>28</v>
      </c>
      <c r="J1667" t="s">
        <v>56</v>
      </c>
      <c r="K1667" t="s">
        <v>136</v>
      </c>
      <c r="L1667" t="s">
        <v>192</v>
      </c>
      <c r="M1667" t="s">
        <v>80</v>
      </c>
      <c r="N1667" s="2">
        <v>41529</v>
      </c>
      <c r="O1667" s="2">
        <v>41534</v>
      </c>
      <c r="P1667">
        <v>24</v>
      </c>
      <c r="Q1667" s="1">
        <v>0.09</v>
      </c>
      <c r="R1667">
        <v>6.48</v>
      </c>
      <c r="S1667">
        <v>6.74</v>
      </c>
      <c r="T1667">
        <f t="shared" ref="T1667:T1730" si="26">R1667*P1667</f>
        <v>155.52000000000001</v>
      </c>
    </row>
    <row r="1668" spans="1:20" x14ac:dyDescent="0.3">
      <c r="A1668">
        <v>1667</v>
      </c>
      <c r="B1668">
        <v>88292</v>
      </c>
      <c r="C1668" t="s">
        <v>247</v>
      </c>
      <c r="D1668" t="s">
        <v>20</v>
      </c>
      <c r="E1668" t="s">
        <v>39</v>
      </c>
      <c r="F1668" t="s">
        <v>22</v>
      </c>
      <c r="G1668" t="s">
        <v>48</v>
      </c>
      <c r="H1668" t="s">
        <v>94</v>
      </c>
      <c r="I1668" t="s">
        <v>28</v>
      </c>
      <c r="J1668" t="s">
        <v>56</v>
      </c>
      <c r="K1668" t="s">
        <v>165</v>
      </c>
      <c r="L1668" t="s">
        <v>192</v>
      </c>
      <c r="M1668" t="s">
        <v>326</v>
      </c>
      <c r="N1668" s="2">
        <v>41529</v>
      </c>
      <c r="O1668" s="2">
        <v>41536</v>
      </c>
      <c r="P1668">
        <v>25</v>
      </c>
      <c r="Q1668" s="1">
        <v>0.01</v>
      </c>
      <c r="R1668">
        <v>14.81</v>
      </c>
      <c r="S1668">
        <v>13.32</v>
      </c>
      <c r="T1668">
        <f t="shared" si="26"/>
        <v>370.25</v>
      </c>
    </row>
    <row r="1669" spans="1:20" x14ac:dyDescent="0.3">
      <c r="A1669">
        <v>1668</v>
      </c>
      <c r="B1669">
        <v>88292</v>
      </c>
      <c r="C1669" t="s">
        <v>247</v>
      </c>
      <c r="D1669" t="s">
        <v>20</v>
      </c>
      <c r="E1669" t="s">
        <v>187</v>
      </c>
      <c r="F1669" t="s">
        <v>22</v>
      </c>
      <c r="G1669" t="s">
        <v>48</v>
      </c>
      <c r="H1669" t="s">
        <v>225</v>
      </c>
      <c r="I1669" t="s">
        <v>28</v>
      </c>
      <c r="J1669" t="s">
        <v>56</v>
      </c>
      <c r="K1669" t="s">
        <v>68</v>
      </c>
      <c r="L1669" t="s">
        <v>26</v>
      </c>
      <c r="M1669" t="s">
        <v>227</v>
      </c>
      <c r="N1669" s="2">
        <v>41529</v>
      </c>
      <c r="O1669" s="2">
        <v>41536</v>
      </c>
      <c r="P1669">
        <v>8</v>
      </c>
      <c r="Q1669" s="1">
        <v>7.0000000000000007E-2</v>
      </c>
      <c r="R1669">
        <v>20.239999999999998</v>
      </c>
      <c r="S1669">
        <v>6.67</v>
      </c>
      <c r="T1669">
        <f t="shared" si="26"/>
        <v>161.91999999999999</v>
      </c>
    </row>
    <row r="1670" spans="1:20" x14ac:dyDescent="0.3">
      <c r="A1670">
        <v>1669</v>
      </c>
      <c r="B1670">
        <v>88639</v>
      </c>
      <c r="C1670" t="s">
        <v>2234</v>
      </c>
      <c r="D1670" t="s">
        <v>20</v>
      </c>
      <c r="E1670" t="s">
        <v>39</v>
      </c>
      <c r="F1670" t="s">
        <v>31</v>
      </c>
      <c r="G1670" t="s">
        <v>41</v>
      </c>
      <c r="H1670" t="s">
        <v>54</v>
      </c>
      <c r="I1670" t="s">
        <v>28</v>
      </c>
      <c r="J1670" t="s">
        <v>56</v>
      </c>
      <c r="K1670" t="s">
        <v>149</v>
      </c>
      <c r="L1670" t="s">
        <v>192</v>
      </c>
      <c r="M1670" t="s">
        <v>35</v>
      </c>
      <c r="N1670" s="2">
        <v>41243</v>
      </c>
      <c r="O1670" s="2">
        <v>41244</v>
      </c>
      <c r="P1670">
        <v>34</v>
      </c>
      <c r="Q1670" s="1">
        <v>0.05</v>
      </c>
      <c r="R1670">
        <v>43.41</v>
      </c>
      <c r="S1670">
        <v>2.99</v>
      </c>
      <c r="T1670">
        <f t="shared" si="26"/>
        <v>1475.9399999999998</v>
      </c>
    </row>
    <row r="1671" spans="1:20" x14ac:dyDescent="0.3">
      <c r="A1671">
        <v>1670</v>
      </c>
      <c r="B1671">
        <v>88651</v>
      </c>
      <c r="C1671" t="s">
        <v>1932</v>
      </c>
      <c r="D1671" t="s">
        <v>578</v>
      </c>
      <c r="E1671" t="s">
        <v>187</v>
      </c>
      <c r="F1671" t="s">
        <v>47</v>
      </c>
      <c r="G1671" t="s">
        <v>32</v>
      </c>
      <c r="H1671" t="s">
        <v>217</v>
      </c>
      <c r="I1671" t="s">
        <v>28</v>
      </c>
      <c r="J1671" t="s">
        <v>56</v>
      </c>
      <c r="K1671" t="s">
        <v>145</v>
      </c>
      <c r="L1671" t="s">
        <v>330</v>
      </c>
      <c r="M1671" t="s">
        <v>167</v>
      </c>
      <c r="N1671" s="2">
        <v>40861</v>
      </c>
      <c r="O1671" s="2">
        <v>40862</v>
      </c>
      <c r="P1671">
        <v>24</v>
      </c>
      <c r="Q1671" s="1">
        <v>0.09</v>
      </c>
      <c r="R1671">
        <v>280.98</v>
      </c>
      <c r="S1671">
        <v>81.98</v>
      </c>
      <c r="T1671">
        <f t="shared" si="26"/>
        <v>6743.52</v>
      </c>
    </row>
    <row r="1672" spans="1:20" x14ac:dyDescent="0.3">
      <c r="A1672">
        <v>1671</v>
      </c>
      <c r="B1672">
        <v>86811</v>
      </c>
      <c r="C1672" t="s">
        <v>194</v>
      </c>
      <c r="D1672" t="s">
        <v>20</v>
      </c>
      <c r="E1672" t="s">
        <v>39</v>
      </c>
      <c r="F1672" t="s">
        <v>47</v>
      </c>
      <c r="G1672" t="s">
        <v>41</v>
      </c>
      <c r="H1672" t="s">
        <v>49</v>
      </c>
      <c r="I1672" t="s">
        <v>28</v>
      </c>
      <c r="J1672" t="s">
        <v>56</v>
      </c>
      <c r="K1672" t="s">
        <v>105</v>
      </c>
      <c r="L1672" t="s">
        <v>192</v>
      </c>
      <c r="M1672" t="s">
        <v>134</v>
      </c>
      <c r="N1672" s="2">
        <v>41520</v>
      </c>
      <c r="O1672" s="2">
        <v>41522</v>
      </c>
      <c r="P1672">
        <v>13</v>
      </c>
      <c r="Q1672" s="1">
        <v>0.02</v>
      </c>
      <c r="R1672">
        <v>90.48</v>
      </c>
      <c r="S1672">
        <v>19.989999999999998</v>
      </c>
      <c r="T1672">
        <f t="shared" si="26"/>
        <v>1176.24</v>
      </c>
    </row>
    <row r="1673" spans="1:20" x14ac:dyDescent="0.3">
      <c r="A1673">
        <v>1672</v>
      </c>
      <c r="B1673">
        <v>87964</v>
      </c>
      <c r="C1673" t="s">
        <v>568</v>
      </c>
      <c r="D1673" t="s">
        <v>578</v>
      </c>
      <c r="E1673" t="s">
        <v>187</v>
      </c>
      <c r="F1673" t="s">
        <v>40</v>
      </c>
      <c r="G1673" t="s">
        <v>93</v>
      </c>
      <c r="H1673" t="s">
        <v>188</v>
      </c>
      <c r="I1673" t="s">
        <v>28</v>
      </c>
      <c r="J1673" t="s">
        <v>56</v>
      </c>
      <c r="K1673" t="s">
        <v>189</v>
      </c>
      <c r="L1673" t="s">
        <v>283</v>
      </c>
      <c r="M1673" t="s">
        <v>99</v>
      </c>
      <c r="N1673" s="2">
        <v>40445</v>
      </c>
      <c r="O1673" s="2">
        <v>40447</v>
      </c>
      <c r="P1673">
        <v>20</v>
      </c>
      <c r="Q1673" s="1">
        <v>7.0000000000000007E-2</v>
      </c>
      <c r="R1673">
        <v>70.98</v>
      </c>
      <c r="S1673">
        <v>30</v>
      </c>
      <c r="T1673">
        <f t="shared" si="26"/>
        <v>1419.6000000000001</v>
      </c>
    </row>
    <row r="1674" spans="1:20" x14ac:dyDescent="0.3">
      <c r="A1674">
        <v>1673</v>
      </c>
      <c r="B1674">
        <v>88659</v>
      </c>
      <c r="C1674" t="s">
        <v>752</v>
      </c>
      <c r="D1674" t="s">
        <v>20</v>
      </c>
      <c r="E1674" t="s">
        <v>21</v>
      </c>
      <c r="F1674" t="s">
        <v>31</v>
      </c>
      <c r="G1674" t="s">
        <v>48</v>
      </c>
      <c r="H1674" t="s">
        <v>24</v>
      </c>
      <c r="I1674" t="s">
        <v>28</v>
      </c>
      <c r="J1674" t="s">
        <v>56</v>
      </c>
      <c r="K1674" t="s">
        <v>1254</v>
      </c>
      <c r="L1674" t="s">
        <v>26</v>
      </c>
      <c r="M1674" t="s">
        <v>143</v>
      </c>
      <c r="N1674" s="2">
        <v>40711</v>
      </c>
      <c r="O1674" s="2">
        <v>40713</v>
      </c>
      <c r="P1674">
        <v>3</v>
      </c>
      <c r="Q1674" s="1">
        <v>0.09</v>
      </c>
      <c r="R1674">
        <v>8.33</v>
      </c>
      <c r="S1674">
        <v>1.99</v>
      </c>
      <c r="T1674">
        <f t="shared" si="26"/>
        <v>24.990000000000002</v>
      </c>
    </row>
    <row r="1675" spans="1:20" x14ac:dyDescent="0.3">
      <c r="A1675">
        <v>1674</v>
      </c>
      <c r="B1675">
        <v>88659</v>
      </c>
      <c r="C1675" t="s">
        <v>752</v>
      </c>
      <c r="D1675" t="s">
        <v>20</v>
      </c>
      <c r="E1675" t="s">
        <v>39</v>
      </c>
      <c r="F1675" t="s">
        <v>31</v>
      </c>
      <c r="G1675" t="s">
        <v>48</v>
      </c>
      <c r="H1675" t="s">
        <v>49</v>
      </c>
      <c r="I1675" t="s">
        <v>28</v>
      </c>
      <c r="J1675" t="s">
        <v>56</v>
      </c>
      <c r="K1675" t="s">
        <v>129</v>
      </c>
      <c r="L1675" t="s">
        <v>192</v>
      </c>
      <c r="M1675" t="s">
        <v>63</v>
      </c>
      <c r="N1675" s="2">
        <v>40711</v>
      </c>
      <c r="O1675" s="2">
        <v>40715</v>
      </c>
      <c r="P1675">
        <v>11</v>
      </c>
      <c r="Q1675" s="1">
        <v>0.08</v>
      </c>
      <c r="R1675">
        <v>15.67</v>
      </c>
      <c r="S1675">
        <v>1.39</v>
      </c>
      <c r="T1675">
        <f t="shared" si="26"/>
        <v>172.37</v>
      </c>
    </row>
    <row r="1676" spans="1:20" x14ac:dyDescent="0.3">
      <c r="A1676">
        <v>1675</v>
      </c>
      <c r="B1676">
        <v>88381</v>
      </c>
      <c r="C1676" t="s">
        <v>1015</v>
      </c>
      <c r="D1676" t="s">
        <v>578</v>
      </c>
      <c r="E1676" t="s">
        <v>21</v>
      </c>
      <c r="F1676" t="s">
        <v>22</v>
      </c>
      <c r="G1676" t="s">
        <v>41</v>
      </c>
      <c r="H1676" t="s">
        <v>203</v>
      </c>
      <c r="I1676" t="s">
        <v>28</v>
      </c>
      <c r="J1676" t="s">
        <v>56</v>
      </c>
      <c r="K1676" t="s">
        <v>1254</v>
      </c>
      <c r="L1676" t="s">
        <v>283</v>
      </c>
      <c r="M1676" t="s">
        <v>227</v>
      </c>
      <c r="N1676" s="2">
        <v>40552</v>
      </c>
      <c r="O1676" s="2">
        <v>40552</v>
      </c>
      <c r="P1676">
        <v>8</v>
      </c>
      <c r="Q1676" s="1">
        <v>0.03</v>
      </c>
      <c r="R1676">
        <v>500.98</v>
      </c>
      <c r="S1676">
        <v>28.14</v>
      </c>
      <c r="T1676">
        <f t="shared" si="26"/>
        <v>4007.84</v>
      </c>
    </row>
    <row r="1677" spans="1:20" x14ac:dyDescent="0.3">
      <c r="A1677">
        <v>1676</v>
      </c>
      <c r="B1677">
        <v>86976</v>
      </c>
      <c r="C1677" t="s">
        <v>384</v>
      </c>
      <c r="D1677" t="s">
        <v>20</v>
      </c>
      <c r="E1677" t="s">
        <v>39</v>
      </c>
      <c r="F1677" t="s">
        <v>47</v>
      </c>
      <c r="G1677" t="s">
        <v>93</v>
      </c>
      <c r="H1677" t="s">
        <v>42</v>
      </c>
      <c r="I1677" t="s">
        <v>28</v>
      </c>
      <c r="J1677" t="s">
        <v>56</v>
      </c>
      <c r="K1677" t="s">
        <v>68</v>
      </c>
      <c r="L1677" t="s">
        <v>746</v>
      </c>
      <c r="M1677" t="s">
        <v>51</v>
      </c>
      <c r="N1677" s="2">
        <v>40805</v>
      </c>
      <c r="O1677" s="2">
        <v>40807</v>
      </c>
      <c r="P1677">
        <v>4</v>
      </c>
      <c r="Q1677" s="1">
        <v>0.06</v>
      </c>
      <c r="R1677">
        <v>4.4800000000000004</v>
      </c>
      <c r="S1677">
        <v>49</v>
      </c>
      <c r="T1677">
        <f t="shared" si="26"/>
        <v>17.920000000000002</v>
      </c>
    </row>
    <row r="1678" spans="1:20" x14ac:dyDescent="0.3">
      <c r="A1678">
        <v>1677</v>
      </c>
      <c r="B1678">
        <v>87049</v>
      </c>
      <c r="C1678" t="s">
        <v>307</v>
      </c>
      <c r="D1678" t="s">
        <v>20</v>
      </c>
      <c r="E1678" t="s">
        <v>21</v>
      </c>
      <c r="F1678" t="s">
        <v>31</v>
      </c>
      <c r="G1678" t="s">
        <v>23</v>
      </c>
      <c r="H1678" t="s">
        <v>24</v>
      </c>
      <c r="I1678" t="s">
        <v>28</v>
      </c>
      <c r="J1678" t="s">
        <v>56</v>
      </c>
      <c r="K1678" t="s">
        <v>1138</v>
      </c>
      <c r="L1678" t="s">
        <v>26</v>
      </c>
      <c r="M1678" t="s">
        <v>63</v>
      </c>
      <c r="N1678" s="2">
        <v>40965</v>
      </c>
      <c r="O1678" s="2">
        <v>40966</v>
      </c>
      <c r="P1678">
        <v>3</v>
      </c>
      <c r="Q1678" s="1">
        <v>0.08</v>
      </c>
      <c r="R1678">
        <v>7.28</v>
      </c>
      <c r="S1678">
        <v>3.52</v>
      </c>
      <c r="T1678">
        <f t="shared" si="26"/>
        <v>21.84</v>
      </c>
    </row>
    <row r="1679" spans="1:20" x14ac:dyDescent="0.3">
      <c r="A1679">
        <v>1678</v>
      </c>
      <c r="B1679">
        <v>87049</v>
      </c>
      <c r="C1679" t="s">
        <v>307</v>
      </c>
      <c r="D1679" t="s">
        <v>38</v>
      </c>
      <c r="E1679" t="s">
        <v>39</v>
      </c>
      <c r="F1679" t="s">
        <v>31</v>
      </c>
      <c r="G1679" t="s">
        <v>23</v>
      </c>
      <c r="H1679" t="s">
        <v>49</v>
      </c>
      <c r="I1679" t="s">
        <v>28</v>
      </c>
      <c r="J1679" t="s">
        <v>56</v>
      </c>
      <c r="K1679" t="s">
        <v>184</v>
      </c>
      <c r="L1679" t="s">
        <v>192</v>
      </c>
      <c r="M1679" t="s">
        <v>141</v>
      </c>
      <c r="N1679" s="2">
        <v>40965</v>
      </c>
      <c r="O1679" s="2">
        <v>40965</v>
      </c>
      <c r="P1679">
        <v>6</v>
      </c>
      <c r="Q1679" s="1">
        <v>0</v>
      </c>
      <c r="R1679">
        <v>14.03</v>
      </c>
      <c r="S1679">
        <v>9.3699999999999992</v>
      </c>
      <c r="T1679">
        <f t="shared" si="26"/>
        <v>84.179999999999993</v>
      </c>
    </row>
    <row r="1680" spans="1:20" x14ac:dyDescent="0.3">
      <c r="A1680">
        <v>1679</v>
      </c>
      <c r="B1680">
        <v>88667</v>
      </c>
      <c r="C1680" t="s">
        <v>2146</v>
      </c>
      <c r="D1680" t="s">
        <v>20</v>
      </c>
      <c r="E1680" t="s">
        <v>21</v>
      </c>
      <c r="F1680" t="s">
        <v>47</v>
      </c>
      <c r="G1680" t="s">
        <v>23</v>
      </c>
      <c r="H1680" t="s">
        <v>206</v>
      </c>
      <c r="I1680" t="s">
        <v>28</v>
      </c>
      <c r="J1680" t="s">
        <v>36</v>
      </c>
      <c r="K1680" t="s">
        <v>198</v>
      </c>
      <c r="L1680" t="s">
        <v>192</v>
      </c>
      <c r="M1680" t="s">
        <v>134</v>
      </c>
      <c r="N1680" s="2">
        <v>40440</v>
      </c>
      <c r="O1680" s="2">
        <v>40440</v>
      </c>
      <c r="P1680">
        <v>14</v>
      </c>
      <c r="Q1680" s="1">
        <v>0.08</v>
      </c>
      <c r="R1680">
        <v>30.73</v>
      </c>
      <c r="S1680">
        <v>4</v>
      </c>
      <c r="T1680">
        <f t="shared" si="26"/>
        <v>430.22</v>
      </c>
    </row>
    <row r="1681" spans="1:20" x14ac:dyDescent="0.3">
      <c r="A1681">
        <v>1680</v>
      </c>
      <c r="B1681">
        <v>88667</v>
      </c>
      <c r="C1681" t="s">
        <v>1951</v>
      </c>
      <c r="D1681" t="s">
        <v>20</v>
      </c>
      <c r="E1681" t="s">
        <v>39</v>
      </c>
      <c r="F1681" t="s">
        <v>47</v>
      </c>
      <c r="G1681" t="s">
        <v>23</v>
      </c>
      <c r="H1681" t="s">
        <v>94</v>
      </c>
      <c r="I1681" t="s">
        <v>28</v>
      </c>
      <c r="J1681" t="s">
        <v>36</v>
      </c>
      <c r="K1681" t="s">
        <v>71</v>
      </c>
      <c r="L1681" t="s">
        <v>192</v>
      </c>
      <c r="M1681" t="s">
        <v>156</v>
      </c>
      <c r="N1681" s="2">
        <v>40440</v>
      </c>
      <c r="O1681" s="2">
        <v>40442</v>
      </c>
      <c r="P1681">
        <v>3</v>
      </c>
      <c r="Q1681" s="1">
        <v>0.05</v>
      </c>
      <c r="R1681">
        <v>14.56</v>
      </c>
      <c r="S1681">
        <v>3.5</v>
      </c>
      <c r="T1681">
        <f t="shared" si="26"/>
        <v>43.68</v>
      </c>
    </row>
    <row r="1682" spans="1:20" x14ac:dyDescent="0.3">
      <c r="A1682">
        <v>1681</v>
      </c>
      <c r="B1682">
        <v>88667</v>
      </c>
      <c r="C1682" t="s">
        <v>1951</v>
      </c>
      <c r="D1682" t="s">
        <v>20</v>
      </c>
      <c r="E1682" t="s">
        <v>21</v>
      </c>
      <c r="F1682" t="s">
        <v>47</v>
      </c>
      <c r="G1682" t="s">
        <v>23</v>
      </c>
      <c r="H1682" t="s">
        <v>33</v>
      </c>
      <c r="I1682" t="s">
        <v>28</v>
      </c>
      <c r="J1682" t="s">
        <v>36</v>
      </c>
      <c r="K1682" t="s">
        <v>201</v>
      </c>
      <c r="L1682" t="s">
        <v>746</v>
      </c>
      <c r="M1682" t="s">
        <v>114</v>
      </c>
      <c r="N1682" s="2">
        <v>40440</v>
      </c>
      <c r="O1682" s="2">
        <v>40442</v>
      </c>
      <c r="P1682">
        <v>5</v>
      </c>
      <c r="Q1682" s="1">
        <v>0</v>
      </c>
      <c r="R1682">
        <v>299.99</v>
      </c>
      <c r="S1682">
        <v>11.64</v>
      </c>
      <c r="T1682">
        <f t="shared" si="26"/>
        <v>1499.95</v>
      </c>
    </row>
    <row r="1683" spans="1:20" x14ac:dyDescent="0.3">
      <c r="A1683">
        <v>1682</v>
      </c>
      <c r="B1683">
        <v>88644</v>
      </c>
      <c r="C1683" t="s">
        <v>2287</v>
      </c>
      <c r="D1683" t="s">
        <v>20</v>
      </c>
      <c r="E1683" t="s">
        <v>21</v>
      </c>
      <c r="F1683" t="s">
        <v>31</v>
      </c>
      <c r="G1683" t="s">
        <v>93</v>
      </c>
      <c r="H1683" t="s">
        <v>24</v>
      </c>
      <c r="I1683" t="s">
        <v>28</v>
      </c>
      <c r="J1683" t="s">
        <v>36</v>
      </c>
      <c r="K1683" t="s">
        <v>201</v>
      </c>
      <c r="L1683" t="s">
        <v>26</v>
      </c>
      <c r="M1683" t="s">
        <v>66</v>
      </c>
      <c r="N1683" s="2">
        <v>40311</v>
      </c>
      <c r="O1683" s="2">
        <v>40312</v>
      </c>
      <c r="P1683">
        <v>12</v>
      </c>
      <c r="Q1683" s="1">
        <v>0.01</v>
      </c>
      <c r="R1683">
        <v>55.99</v>
      </c>
      <c r="S1683">
        <v>5</v>
      </c>
      <c r="T1683">
        <f t="shared" si="26"/>
        <v>671.88</v>
      </c>
    </row>
    <row r="1684" spans="1:20" x14ac:dyDescent="0.3">
      <c r="A1684">
        <v>1683</v>
      </c>
      <c r="B1684">
        <v>88644</v>
      </c>
      <c r="C1684" t="s">
        <v>1932</v>
      </c>
      <c r="D1684" t="s">
        <v>20</v>
      </c>
      <c r="E1684" t="s">
        <v>39</v>
      </c>
      <c r="F1684" t="s">
        <v>47</v>
      </c>
      <c r="G1684" t="s">
        <v>93</v>
      </c>
      <c r="H1684" t="s">
        <v>42</v>
      </c>
      <c r="I1684" t="s">
        <v>28</v>
      </c>
      <c r="J1684" t="s">
        <v>36</v>
      </c>
      <c r="K1684" t="s">
        <v>184</v>
      </c>
      <c r="L1684" t="s">
        <v>26</v>
      </c>
      <c r="M1684" t="s">
        <v>167</v>
      </c>
      <c r="N1684" s="2">
        <v>40311</v>
      </c>
      <c r="O1684" s="2">
        <v>40312</v>
      </c>
      <c r="P1684">
        <v>12</v>
      </c>
      <c r="Q1684" s="1">
        <v>0.06</v>
      </c>
      <c r="R1684">
        <v>13.9</v>
      </c>
      <c r="S1684">
        <v>7.59</v>
      </c>
      <c r="T1684">
        <f t="shared" si="26"/>
        <v>166.8</v>
      </c>
    </row>
    <row r="1685" spans="1:20" x14ac:dyDescent="0.3">
      <c r="A1685">
        <v>1684</v>
      </c>
      <c r="B1685">
        <v>88644</v>
      </c>
      <c r="C1685" t="s">
        <v>2461</v>
      </c>
      <c r="D1685" t="s">
        <v>20</v>
      </c>
      <c r="E1685" t="s">
        <v>39</v>
      </c>
      <c r="F1685" t="s">
        <v>31</v>
      </c>
      <c r="G1685" t="s">
        <v>93</v>
      </c>
      <c r="H1685" t="s">
        <v>89</v>
      </c>
      <c r="I1685" t="s">
        <v>28</v>
      </c>
      <c r="J1685" t="s">
        <v>36</v>
      </c>
      <c r="K1685" t="s">
        <v>165</v>
      </c>
      <c r="L1685" t="s">
        <v>192</v>
      </c>
      <c r="M1685" t="s">
        <v>35</v>
      </c>
      <c r="N1685" s="2">
        <v>40311</v>
      </c>
      <c r="O1685" s="2">
        <v>40312</v>
      </c>
      <c r="P1685">
        <v>3</v>
      </c>
      <c r="Q1685" s="1">
        <v>0.03</v>
      </c>
      <c r="R1685">
        <v>162.93</v>
      </c>
      <c r="S1685">
        <v>19.989999999999998</v>
      </c>
      <c r="T1685">
        <f t="shared" si="26"/>
        <v>488.79</v>
      </c>
    </row>
    <row r="1686" spans="1:20" x14ac:dyDescent="0.3">
      <c r="A1686">
        <v>1685</v>
      </c>
      <c r="B1686">
        <v>88644</v>
      </c>
      <c r="C1686" t="s">
        <v>570</v>
      </c>
      <c r="D1686" t="s">
        <v>20</v>
      </c>
      <c r="E1686" t="s">
        <v>39</v>
      </c>
      <c r="F1686" t="s">
        <v>31</v>
      </c>
      <c r="G1686" t="s">
        <v>93</v>
      </c>
      <c r="H1686" t="s">
        <v>54</v>
      </c>
      <c r="I1686" t="s">
        <v>28</v>
      </c>
      <c r="J1686" t="s">
        <v>36</v>
      </c>
      <c r="K1686" t="s">
        <v>165</v>
      </c>
      <c r="L1686" t="s">
        <v>192</v>
      </c>
      <c r="M1686" t="s">
        <v>35</v>
      </c>
      <c r="N1686" s="2">
        <v>40311</v>
      </c>
      <c r="O1686" s="2">
        <v>40313</v>
      </c>
      <c r="P1686">
        <v>2</v>
      </c>
      <c r="Q1686" s="1">
        <v>0.01</v>
      </c>
      <c r="R1686">
        <v>11.58</v>
      </c>
      <c r="S1686">
        <v>5.72</v>
      </c>
      <c r="T1686">
        <f t="shared" si="26"/>
        <v>23.16</v>
      </c>
    </row>
    <row r="1687" spans="1:20" x14ac:dyDescent="0.3">
      <c r="A1687">
        <v>1686</v>
      </c>
      <c r="B1687">
        <v>88428</v>
      </c>
      <c r="C1687" t="s">
        <v>1684</v>
      </c>
      <c r="D1687" t="s">
        <v>20</v>
      </c>
      <c r="E1687" t="s">
        <v>187</v>
      </c>
      <c r="F1687" t="s">
        <v>22</v>
      </c>
      <c r="G1687" t="s">
        <v>23</v>
      </c>
      <c r="H1687" t="s">
        <v>219</v>
      </c>
      <c r="I1687" t="s">
        <v>28</v>
      </c>
      <c r="J1687" t="s">
        <v>36</v>
      </c>
      <c r="K1687" t="s">
        <v>189</v>
      </c>
      <c r="L1687" t="s">
        <v>44</v>
      </c>
      <c r="M1687" t="s">
        <v>331</v>
      </c>
      <c r="N1687" s="2">
        <v>41219</v>
      </c>
      <c r="O1687" s="2">
        <v>41220</v>
      </c>
      <c r="P1687">
        <v>17</v>
      </c>
      <c r="Q1687" s="1">
        <v>0.08</v>
      </c>
      <c r="R1687">
        <v>7.7</v>
      </c>
      <c r="S1687">
        <v>3.68</v>
      </c>
      <c r="T1687">
        <f t="shared" si="26"/>
        <v>130.9</v>
      </c>
    </row>
    <row r="1688" spans="1:20" x14ac:dyDescent="0.3">
      <c r="A1688">
        <v>1687</v>
      </c>
      <c r="B1688">
        <v>88678</v>
      </c>
      <c r="C1688" t="s">
        <v>2094</v>
      </c>
      <c r="D1688" t="s">
        <v>578</v>
      </c>
      <c r="E1688" t="s">
        <v>187</v>
      </c>
      <c r="F1688" t="s">
        <v>22</v>
      </c>
      <c r="G1688" t="s">
        <v>23</v>
      </c>
      <c r="H1688" t="s">
        <v>225</v>
      </c>
      <c r="I1688" t="s">
        <v>28</v>
      </c>
      <c r="J1688" t="s">
        <v>36</v>
      </c>
      <c r="K1688" t="s">
        <v>231</v>
      </c>
      <c r="L1688" t="s">
        <v>283</v>
      </c>
      <c r="M1688" t="s">
        <v>190</v>
      </c>
      <c r="N1688" s="2">
        <v>40286</v>
      </c>
      <c r="O1688" s="2">
        <v>40287</v>
      </c>
      <c r="P1688">
        <v>6</v>
      </c>
      <c r="Q1688" s="1">
        <v>0.02</v>
      </c>
      <c r="R1688">
        <v>130.97999999999999</v>
      </c>
      <c r="S1688">
        <v>30</v>
      </c>
      <c r="T1688">
        <f t="shared" si="26"/>
        <v>785.87999999999988</v>
      </c>
    </row>
    <row r="1689" spans="1:20" x14ac:dyDescent="0.3">
      <c r="A1689">
        <v>1688</v>
      </c>
      <c r="B1689">
        <v>87168</v>
      </c>
      <c r="C1689" t="s">
        <v>929</v>
      </c>
      <c r="D1689" t="s">
        <v>20</v>
      </c>
      <c r="E1689" t="s">
        <v>39</v>
      </c>
      <c r="F1689" t="s">
        <v>40</v>
      </c>
      <c r="G1689" t="s">
        <v>32</v>
      </c>
      <c r="H1689" t="s">
        <v>89</v>
      </c>
      <c r="I1689" t="s">
        <v>28</v>
      </c>
      <c r="J1689" t="s">
        <v>36</v>
      </c>
      <c r="K1689" t="s">
        <v>248</v>
      </c>
      <c r="L1689" t="s">
        <v>44</v>
      </c>
      <c r="M1689" t="s">
        <v>59</v>
      </c>
      <c r="N1689" s="2">
        <v>40871</v>
      </c>
      <c r="O1689" s="2">
        <v>40873</v>
      </c>
      <c r="P1689">
        <v>3</v>
      </c>
      <c r="Q1689" s="1">
        <v>0</v>
      </c>
      <c r="R1689">
        <v>3.98</v>
      </c>
      <c r="S1689">
        <v>0.7</v>
      </c>
      <c r="T1689">
        <f t="shared" si="26"/>
        <v>11.94</v>
      </c>
    </row>
    <row r="1690" spans="1:20" x14ac:dyDescent="0.3">
      <c r="A1690">
        <v>1689</v>
      </c>
      <c r="B1690">
        <v>87232</v>
      </c>
      <c r="C1690" t="s">
        <v>582</v>
      </c>
      <c r="D1690" t="s">
        <v>20</v>
      </c>
      <c r="E1690" t="s">
        <v>21</v>
      </c>
      <c r="F1690" t="s">
        <v>47</v>
      </c>
      <c r="G1690" t="s">
        <v>41</v>
      </c>
      <c r="H1690" t="s">
        <v>206</v>
      </c>
      <c r="I1690" t="s">
        <v>28</v>
      </c>
      <c r="J1690" t="s">
        <v>36</v>
      </c>
      <c r="K1690" t="s">
        <v>201</v>
      </c>
      <c r="L1690" t="s">
        <v>192</v>
      </c>
      <c r="M1690" t="s">
        <v>160</v>
      </c>
      <c r="N1690" s="2">
        <v>41152</v>
      </c>
      <c r="O1690" s="2">
        <v>41153</v>
      </c>
      <c r="P1690">
        <v>5</v>
      </c>
      <c r="Q1690" s="1">
        <v>0.04</v>
      </c>
      <c r="R1690">
        <v>125.99</v>
      </c>
      <c r="S1690">
        <v>7.69</v>
      </c>
      <c r="T1690">
        <f t="shared" si="26"/>
        <v>629.94999999999993</v>
      </c>
    </row>
    <row r="1691" spans="1:20" x14ac:dyDescent="0.3">
      <c r="A1691">
        <v>1690</v>
      </c>
      <c r="B1691">
        <v>87232</v>
      </c>
      <c r="C1691" t="s">
        <v>884</v>
      </c>
      <c r="D1691" t="s">
        <v>20</v>
      </c>
      <c r="E1691" t="s">
        <v>39</v>
      </c>
      <c r="F1691" t="s">
        <v>47</v>
      </c>
      <c r="G1691" t="s">
        <v>41</v>
      </c>
      <c r="H1691" t="s">
        <v>42</v>
      </c>
      <c r="I1691" t="s">
        <v>28</v>
      </c>
      <c r="J1691" t="s">
        <v>36</v>
      </c>
      <c r="K1691" t="s">
        <v>189</v>
      </c>
      <c r="L1691" t="s">
        <v>192</v>
      </c>
      <c r="M1691" t="s">
        <v>117</v>
      </c>
      <c r="N1691" s="2">
        <v>41152</v>
      </c>
      <c r="O1691" s="2">
        <v>41154</v>
      </c>
      <c r="P1691">
        <v>25</v>
      </c>
      <c r="Q1691" s="1">
        <v>0.03</v>
      </c>
      <c r="R1691">
        <v>3.75</v>
      </c>
      <c r="S1691">
        <v>0.5</v>
      </c>
      <c r="T1691">
        <f t="shared" si="26"/>
        <v>93.75</v>
      </c>
    </row>
    <row r="1692" spans="1:20" x14ac:dyDescent="0.3">
      <c r="A1692">
        <v>1691</v>
      </c>
      <c r="B1692">
        <v>87232</v>
      </c>
      <c r="C1692" t="s">
        <v>884</v>
      </c>
      <c r="D1692" t="s">
        <v>38</v>
      </c>
      <c r="E1692" t="s">
        <v>39</v>
      </c>
      <c r="F1692" t="s">
        <v>47</v>
      </c>
      <c r="G1692" t="s">
        <v>41</v>
      </c>
      <c r="H1692" t="s">
        <v>89</v>
      </c>
      <c r="I1692" t="s">
        <v>28</v>
      </c>
      <c r="J1692" t="s">
        <v>36</v>
      </c>
      <c r="K1692" t="s">
        <v>184</v>
      </c>
      <c r="L1692" t="s">
        <v>192</v>
      </c>
      <c r="M1692" t="s">
        <v>117</v>
      </c>
      <c r="N1692" s="2">
        <v>41152</v>
      </c>
      <c r="O1692" s="2">
        <v>41154</v>
      </c>
      <c r="P1692">
        <v>1</v>
      </c>
      <c r="Q1692" s="1">
        <v>7.0000000000000007E-2</v>
      </c>
      <c r="R1692">
        <v>12.28</v>
      </c>
      <c r="S1692">
        <v>6.47</v>
      </c>
      <c r="T1692">
        <f t="shared" si="26"/>
        <v>12.28</v>
      </c>
    </row>
    <row r="1693" spans="1:20" x14ac:dyDescent="0.3">
      <c r="A1693">
        <v>1692</v>
      </c>
      <c r="B1693">
        <v>87232</v>
      </c>
      <c r="C1693" t="s">
        <v>884</v>
      </c>
      <c r="D1693" t="s">
        <v>20</v>
      </c>
      <c r="E1693" t="s">
        <v>21</v>
      </c>
      <c r="F1693" t="s">
        <v>47</v>
      </c>
      <c r="G1693" t="s">
        <v>41</v>
      </c>
      <c r="H1693" t="s">
        <v>203</v>
      </c>
      <c r="I1693" t="s">
        <v>28</v>
      </c>
      <c r="J1693" t="s">
        <v>36</v>
      </c>
      <c r="K1693" t="s">
        <v>1447</v>
      </c>
      <c r="L1693" t="s">
        <v>192</v>
      </c>
      <c r="M1693" t="s">
        <v>167</v>
      </c>
      <c r="N1693" s="2">
        <v>41152</v>
      </c>
      <c r="O1693" s="2">
        <v>41153</v>
      </c>
      <c r="P1693">
        <v>15</v>
      </c>
      <c r="Q1693" s="1">
        <v>0.01</v>
      </c>
      <c r="R1693">
        <v>155.99</v>
      </c>
      <c r="S1693">
        <v>8.99</v>
      </c>
      <c r="T1693">
        <f t="shared" si="26"/>
        <v>2339.8500000000004</v>
      </c>
    </row>
    <row r="1694" spans="1:20" x14ac:dyDescent="0.3">
      <c r="A1694">
        <v>1693</v>
      </c>
      <c r="B1694">
        <v>88683</v>
      </c>
      <c r="C1694" t="s">
        <v>1694</v>
      </c>
      <c r="D1694" t="s">
        <v>20</v>
      </c>
      <c r="E1694" t="s">
        <v>39</v>
      </c>
      <c r="F1694" t="s">
        <v>22</v>
      </c>
      <c r="G1694" t="s">
        <v>48</v>
      </c>
      <c r="H1694" t="s">
        <v>78</v>
      </c>
      <c r="I1694" t="s">
        <v>28</v>
      </c>
      <c r="J1694" t="s">
        <v>36</v>
      </c>
      <c r="K1694" t="s">
        <v>116</v>
      </c>
      <c r="L1694" t="s">
        <v>706</v>
      </c>
      <c r="M1694" t="s">
        <v>326</v>
      </c>
      <c r="N1694" s="2">
        <v>41354</v>
      </c>
      <c r="O1694" s="2">
        <v>41356</v>
      </c>
      <c r="P1694">
        <v>4</v>
      </c>
      <c r="Q1694" s="1">
        <v>0.09</v>
      </c>
      <c r="R1694">
        <v>7.98</v>
      </c>
      <c r="S1694">
        <v>6.5</v>
      </c>
      <c r="T1694">
        <f t="shared" si="26"/>
        <v>31.92</v>
      </c>
    </row>
    <row r="1695" spans="1:20" x14ac:dyDescent="0.3">
      <c r="A1695">
        <v>1694</v>
      </c>
      <c r="B1695">
        <v>88070</v>
      </c>
      <c r="C1695" t="s">
        <v>1702</v>
      </c>
      <c r="D1695" t="s">
        <v>20</v>
      </c>
      <c r="E1695" t="s">
        <v>39</v>
      </c>
      <c r="F1695" t="s">
        <v>47</v>
      </c>
      <c r="G1695" t="s">
        <v>41</v>
      </c>
      <c r="H1695" t="s">
        <v>54</v>
      </c>
      <c r="I1695" t="s">
        <v>28</v>
      </c>
      <c r="J1695" t="s">
        <v>36</v>
      </c>
      <c r="K1695" t="s">
        <v>95</v>
      </c>
      <c r="L1695" t="s">
        <v>192</v>
      </c>
      <c r="M1695" t="s">
        <v>117</v>
      </c>
      <c r="N1695" s="2">
        <v>41636</v>
      </c>
      <c r="O1695" s="2">
        <v>41638</v>
      </c>
      <c r="P1695">
        <v>15</v>
      </c>
      <c r="Q1695" s="1">
        <v>0.02</v>
      </c>
      <c r="R1695">
        <v>67.28</v>
      </c>
      <c r="S1695">
        <v>19.989999999999998</v>
      </c>
      <c r="T1695">
        <f t="shared" si="26"/>
        <v>1009.2</v>
      </c>
    </row>
    <row r="1696" spans="1:20" x14ac:dyDescent="0.3">
      <c r="A1696">
        <v>1695</v>
      </c>
      <c r="B1696">
        <v>86163</v>
      </c>
      <c r="C1696" t="s">
        <v>1394</v>
      </c>
      <c r="D1696" t="s">
        <v>20</v>
      </c>
      <c r="E1696" t="s">
        <v>39</v>
      </c>
      <c r="F1696" t="s">
        <v>40</v>
      </c>
      <c r="G1696" t="s">
        <v>23</v>
      </c>
      <c r="H1696" t="s">
        <v>89</v>
      </c>
      <c r="I1696" t="s">
        <v>28</v>
      </c>
      <c r="J1696" t="s">
        <v>36</v>
      </c>
      <c r="K1696" t="s">
        <v>62</v>
      </c>
      <c r="L1696" t="s">
        <v>192</v>
      </c>
      <c r="M1696" t="s">
        <v>393</v>
      </c>
      <c r="N1696" s="2">
        <v>40451</v>
      </c>
      <c r="O1696" s="2">
        <v>40453</v>
      </c>
      <c r="P1696">
        <v>13</v>
      </c>
      <c r="Q1696" s="1">
        <v>0.08</v>
      </c>
      <c r="R1696">
        <v>6.48</v>
      </c>
      <c r="S1696">
        <v>7.49</v>
      </c>
      <c r="T1696">
        <f t="shared" si="26"/>
        <v>84.240000000000009</v>
      </c>
    </row>
    <row r="1697" spans="1:20" x14ac:dyDescent="0.3">
      <c r="A1697">
        <v>1696</v>
      </c>
      <c r="B1697">
        <v>85930</v>
      </c>
      <c r="C1697" t="s">
        <v>1413</v>
      </c>
      <c r="D1697" t="s">
        <v>20</v>
      </c>
      <c r="E1697" t="s">
        <v>39</v>
      </c>
      <c r="F1697" t="s">
        <v>22</v>
      </c>
      <c r="G1697" t="s">
        <v>32</v>
      </c>
      <c r="H1697" t="s">
        <v>49</v>
      </c>
      <c r="I1697" t="s">
        <v>28</v>
      </c>
      <c r="J1697" t="s">
        <v>36</v>
      </c>
      <c r="K1697" t="s">
        <v>43</v>
      </c>
      <c r="L1697" t="s">
        <v>44</v>
      </c>
      <c r="M1697" t="s">
        <v>27</v>
      </c>
      <c r="N1697" s="2">
        <v>40612</v>
      </c>
      <c r="O1697" s="2">
        <v>40613</v>
      </c>
      <c r="P1697">
        <v>12</v>
      </c>
      <c r="Q1697" s="1">
        <v>0</v>
      </c>
      <c r="R1697">
        <v>5.88</v>
      </c>
      <c r="S1697">
        <v>3.04</v>
      </c>
      <c r="T1697">
        <f t="shared" si="26"/>
        <v>70.56</v>
      </c>
    </row>
    <row r="1698" spans="1:20" x14ac:dyDescent="0.3">
      <c r="A1698">
        <v>1697</v>
      </c>
      <c r="B1698">
        <v>86571</v>
      </c>
      <c r="C1698" t="s">
        <v>1097</v>
      </c>
      <c r="D1698" t="s">
        <v>20</v>
      </c>
      <c r="E1698" t="s">
        <v>39</v>
      </c>
      <c r="F1698" t="s">
        <v>47</v>
      </c>
      <c r="G1698" t="s">
        <v>41</v>
      </c>
      <c r="H1698" t="s">
        <v>78</v>
      </c>
      <c r="I1698" t="s">
        <v>28</v>
      </c>
      <c r="J1698" t="s">
        <v>36</v>
      </c>
      <c r="K1698" t="s">
        <v>98</v>
      </c>
      <c r="L1698" t="s">
        <v>44</v>
      </c>
      <c r="M1698" t="s">
        <v>114</v>
      </c>
      <c r="N1698" s="2">
        <v>41371</v>
      </c>
      <c r="O1698" s="2">
        <v>41372</v>
      </c>
      <c r="P1698">
        <v>1</v>
      </c>
      <c r="Q1698" s="1">
        <v>0.02</v>
      </c>
      <c r="R1698">
        <v>4.71</v>
      </c>
      <c r="S1698">
        <v>0.7</v>
      </c>
      <c r="T1698">
        <f t="shared" si="26"/>
        <v>4.71</v>
      </c>
    </row>
    <row r="1699" spans="1:20" x14ac:dyDescent="0.3">
      <c r="A1699">
        <v>1698</v>
      </c>
      <c r="B1699">
        <v>88407</v>
      </c>
      <c r="C1699" t="s">
        <v>495</v>
      </c>
      <c r="D1699" t="s">
        <v>20</v>
      </c>
      <c r="E1699" t="s">
        <v>39</v>
      </c>
      <c r="F1699" t="s">
        <v>22</v>
      </c>
      <c r="G1699" t="s">
        <v>48</v>
      </c>
      <c r="H1699" t="s">
        <v>78</v>
      </c>
      <c r="I1699" t="s">
        <v>28</v>
      </c>
      <c r="J1699" t="s">
        <v>36</v>
      </c>
      <c r="K1699" t="s">
        <v>116</v>
      </c>
      <c r="L1699" t="s">
        <v>44</v>
      </c>
      <c r="M1699" t="s">
        <v>27</v>
      </c>
      <c r="N1699" s="2">
        <v>40594</v>
      </c>
      <c r="O1699" s="2">
        <v>40598</v>
      </c>
      <c r="P1699">
        <v>4</v>
      </c>
      <c r="Q1699" s="1">
        <v>0.04</v>
      </c>
      <c r="R1699">
        <v>2.94</v>
      </c>
      <c r="S1699">
        <v>0.7</v>
      </c>
      <c r="T1699">
        <f t="shared" si="26"/>
        <v>11.76</v>
      </c>
    </row>
    <row r="1700" spans="1:20" x14ac:dyDescent="0.3">
      <c r="A1700">
        <v>1699</v>
      </c>
      <c r="B1700">
        <v>86627</v>
      </c>
      <c r="C1700" t="s">
        <v>553</v>
      </c>
      <c r="D1700" t="s">
        <v>20</v>
      </c>
      <c r="E1700" t="s">
        <v>187</v>
      </c>
      <c r="F1700" t="s">
        <v>31</v>
      </c>
      <c r="G1700" t="s">
        <v>41</v>
      </c>
      <c r="H1700" t="s">
        <v>225</v>
      </c>
      <c r="I1700" t="s">
        <v>28</v>
      </c>
      <c r="J1700" t="s">
        <v>36</v>
      </c>
      <c r="K1700" t="s">
        <v>101</v>
      </c>
      <c r="L1700" t="s">
        <v>26</v>
      </c>
      <c r="M1700" t="s">
        <v>121</v>
      </c>
      <c r="N1700" s="2">
        <v>41461</v>
      </c>
      <c r="O1700" s="2">
        <v>41462</v>
      </c>
      <c r="P1700">
        <v>14</v>
      </c>
      <c r="Q1700" s="1">
        <v>0.09</v>
      </c>
      <c r="R1700">
        <v>8.75</v>
      </c>
      <c r="S1700">
        <v>8.5399999999999991</v>
      </c>
      <c r="T1700">
        <f t="shared" si="26"/>
        <v>122.5</v>
      </c>
    </row>
    <row r="1701" spans="1:20" x14ac:dyDescent="0.3">
      <c r="A1701">
        <v>1700</v>
      </c>
      <c r="B1701">
        <v>88187</v>
      </c>
      <c r="C1701" t="s">
        <v>1148</v>
      </c>
      <c r="D1701" t="s">
        <v>20</v>
      </c>
      <c r="E1701" t="s">
        <v>39</v>
      </c>
      <c r="F1701" t="s">
        <v>22</v>
      </c>
      <c r="G1701" t="s">
        <v>48</v>
      </c>
      <c r="H1701" t="s">
        <v>54</v>
      </c>
      <c r="I1701" t="s">
        <v>28</v>
      </c>
      <c r="J1701" t="s">
        <v>36</v>
      </c>
      <c r="K1701" t="s">
        <v>274</v>
      </c>
      <c r="L1701" t="s">
        <v>192</v>
      </c>
      <c r="M1701" t="s">
        <v>80</v>
      </c>
      <c r="N1701" s="2">
        <v>40632</v>
      </c>
      <c r="O1701" s="2">
        <v>40636</v>
      </c>
      <c r="P1701">
        <v>7</v>
      </c>
      <c r="Q1701" s="1">
        <v>0.09</v>
      </c>
      <c r="R1701">
        <v>12.97</v>
      </c>
      <c r="S1701">
        <v>1.49</v>
      </c>
      <c r="T1701">
        <f t="shared" si="26"/>
        <v>90.79</v>
      </c>
    </row>
    <row r="1702" spans="1:20" x14ac:dyDescent="0.3">
      <c r="A1702">
        <v>1701</v>
      </c>
      <c r="B1702">
        <v>88187</v>
      </c>
      <c r="C1702" t="s">
        <v>1148</v>
      </c>
      <c r="D1702" t="s">
        <v>20</v>
      </c>
      <c r="E1702" t="s">
        <v>39</v>
      </c>
      <c r="F1702" t="s">
        <v>22</v>
      </c>
      <c r="G1702" t="s">
        <v>48</v>
      </c>
      <c r="H1702" t="s">
        <v>49</v>
      </c>
      <c r="I1702" t="s">
        <v>28</v>
      </c>
      <c r="J1702" t="s">
        <v>36</v>
      </c>
      <c r="K1702" t="s">
        <v>149</v>
      </c>
      <c r="L1702" t="s">
        <v>192</v>
      </c>
      <c r="M1702" t="s">
        <v>27</v>
      </c>
      <c r="N1702" s="2">
        <v>40632</v>
      </c>
      <c r="O1702" s="2">
        <v>40639</v>
      </c>
      <c r="P1702">
        <v>8</v>
      </c>
      <c r="Q1702" s="1">
        <v>0.01</v>
      </c>
      <c r="R1702">
        <v>20.89</v>
      </c>
      <c r="S1702">
        <v>11.52</v>
      </c>
      <c r="T1702">
        <f t="shared" si="26"/>
        <v>167.12</v>
      </c>
    </row>
    <row r="1703" spans="1:20" x14ac:dyDescent="0.3">
      <c r="A1703">
        <v>1702</v>
      </c>
      <c r="B1703">
        <v>88688</v>
      </c>
      <c r="C1703" t="s">
        <v>636</v>
      </c>
      <c r="D1703" t="s">
        <v>20</v>
      </c>
      <c r="E1703" t="s">
        <v>39</v>
      </c>
      <c r="F1703" t="s">
        <v>31</v>
      </c>
      <c r="G1703" t="s">
        <v>93</v>
      </c>
      <c r="H1703" t="s">
        <v>94</v>
      </c>
      <c r="I1703" t="s">
        <v>28</v>
      </c>
      <c r="J1703" t="s">
        <v>36</v>
      </c>
      <c r="K1703" t="s">
        <v>165</v>
      </c>
      <c r="L1703" t="s">
        <v>192</v>
      </c>
      <c r="M1703" t="s">
        <v>69</v>
      </c>
      <c r="N1703" s="2">
        <v>41012</v>
      </c>
      <c r="O1703" s="2">
        <v>41013</v>
      </c>
      <c r="P1703">
        <v>11</v>
      </c>
      <c r="Q1703" s="1">
        <v>0.01</v>
      </c>
      <c r="R1703">
        <v>2.88</v>
      </c>
      <c r="S1703">
        <v>0.5</v>
      </c>
      <c r="T1703">
        <f t="shared" si="26"/>
        <v>31.68</v>
      </c>
    </row>
    <row r="1704" spans="1:20" x14ac:dyDescent="0.3">
      <c r="A1704">
        <v>1703</v>
      </c>
      <c r="B1704">
        <v>87992</v>
      </c>
      <c r="C1704" t="s">
        <v>2083</v>
      </c>
      <c r="D1704" t="s">
        <v>578</v>
      </c>
      <c r="E1704" t="s">
        <v>187</v>
      </c>
      <c r="F1704" t="s">
        <v>47</v>
      </c>
      <c r="G1704" t="s">
        <v>23</v>
      </c>
      <c r="H1704" t="s">
        <v>225</v>
      </c>
      <c r="I1704" t="s">
        <v>28</v>
      </c>
      <c r="J1704" t="s">
        <v>36</v>
      </c>
      <c r="K1704" t="s">
        <v>248</v>
      </c>
      <c r="L1704" t="s">
        <v>330</v>
      </c>
      <c r="M1704" t="s">
        <v>167</v>
      </c>
      <c r="N1704" s="2">
        <v>41621</v>
      </c>
      <c r="O1704" s="2">
        <v>41623</v>
      </c>
      <c r="P1704">
        <v>2</v>
      </c>
      <c r="Q1704" s="1">
        <v>0.04</v>
      </c>
      <c r="R1704">
        <v>31.76</v>
      </c>
      <c r="S1704">
        <v>45.51</v>
      </c>
      <c r="T1704">
        <f t="shared" si="26"/>
        <v>63.52</v>
      </c>
    </row>
    <row r="1705" spans="1:20" x14ac:dyDescent="0.3">
      <c r="A1705">
        <v>1704</v>
      </c>
      <c r="B1705">
        <v>88137</v>
      </c>
      <c r="C1705" t="s">
        <v>403</v>
      </c>
      <c r="D1705" t="s">
        <v>20</v>
      </c>
      <c r="E1705" t="s">
        <v>21</v>
      </c>
      <c r="F1705" t="s">
        <v>40</v>
      </c>
      <c r="G1705" t="s">
        <v>23</v>
      </c>
      <c r="H1705" t="s">
        <v>206</v>
      </c>
      <c r="I1705" t="s">
        <v>28</v>
      </c>
      <c r="J1705" t="s">
        <v>36</v>
      </c>
      <c r="K1705" t="s">
        <v>201</v>
      </c>
      <c r="L1705" t="s">
        <v>192</v>
      </c>
      <c r="M1705" t="s">
        <v>59</v>
      </c>
      <c r="N1705" s="2">
        <v>40434</v>
      </c>
      <c r="O1705" s="2">
        <v>40435</v>
      </c>
      <c r="P1705">
        <v>13</v>
      </c>
      <c r="Q1705" s="1">
        <v>0.04</v>
      </c>
      <c r="R1705">
        <v>65.989999999999995</v>
      </c>
      <c r="S1705">
        <v>8.99</v>
      </c>
      <c r="T1705">
        <f t="shared" si="26"/>
        <v>857.86999999999989</v>
      </c>
    </row>
    <row r="1706" spans="1:20" x14ac:dyDescent="0.3">
      <c r="A1706">
        <v>1705</v>
      </c>
      <c r="B1706">
        <v>86097</v>
      </c>
      <c r="C1706" t="s">
        <v>581</v>
      </c>
      <c r="D1706" t="s">
        <v>578</v>
      </c>
      <c r="E1706" t="s">
        <v>187</v>
      </c>
      <c r="F1706" t="s">
        <v>31</v>
      </c>
      <c r="G1706" t="s">
        <v>23</v>
      </c>
      <c r="H1706" t="s">
        <v>219</v>
      </c>
      <c r="I1706" t="s">
        <v>28</v>
      </c>
      <c r="J1706" t="s">
        <v>36</v>
      </c>
      <c r="K1706" t="s">
        <v>181</v>
      </c>
      <c r="L1706" t="s">
        <v>330</v>
      </c>
      <c r="M1706" t="s">
        <v>66</v>
      </c>
      <c r="N1706" s="2">
        <v>41265</v>
      </c>
      <c r="O1706" s="2">
        <v>41267</v>
      </c>
      <c r="P1706">
        <v>24</v>
      </c>
      <c r="Q1706" s="1">
        <v>7.0000000000000007E-2</v>
      </c>
      <c r="R1706">
        <v>179.29</v>
      </c>
      <c r="S1706">
        <v>29.21</v>
      </c>
      <c r="T1706">
        <f t="shared" si="26"/>
        <v>4302.96</v>
      </c>
    </row>
    <row r="1707" spans="1:20" x14ac:dyDescent="0.3">
      <c r="A1707">
        <v>1706</v>
      </c>
      <c r="B1707">
        <v>86097</v>
      </c>
      <c r="C1707" t="s">
        <v>1863</v>
      </c>
      <c r="D1707" t="s">
        <v>20</v>
      </c>
      <c r="E1707" t="s">
        <v>39</v>
      </c>
      <c r="F1707" t="s">
        <v>31</v>
      </c>
      <c r="G1707" t="s">
        <v>23</v>
      </c>
      <c r="H1707" t="s">
        <v>49</v>
      </c>
      <c r="I1707" t="s">
        <v>28</v>
      </c>
      <c r="J1707" t="s">
        <v>36</v>
      </c>
      <c r="K1707" t="s">
        <v>291</v>
      </c>
      <c r="L1707" t="s">
        <v>192</v>
      </c>
      <c r="M1707" t="s">
        <v>178</v>
      </c>
      <c r="N1707" s="2">
        <v>41265</v>
      </c>
      <c r="O1707" s="2">
        <v>41266</v>
      </c>
      <c r="P1707">
        <v>13</v>
      </c>
      <c r="Q1707" s="1">
        <v>0.06</v>
      </c>
      <c r="R1707">
        <v>11.58</v>
      </c>
      <c r="S1707">
        <v>5.72</v>
      </c>
      <c r="T1707">
        <f t="shared" si="26"/>
        <v>150.54</v>
      </c>
    </row>
    <row r="1708" spans="1:20" x14ac:dyDescent="0.3">
      <c r="A1708">
        <v>1707</v>
      </c>
      <c r="B1708">
        <v>88693</v>
      </c>
      <c r="C1708" t="s">
        <v>2074</v>
      </c>
      <c r="D1708" t="s">
        <v>20</v>
      </c>
      <c r="E1708" t="s">
        <v>21</v>
      </c>
      <c r="F1708" t="s">
        <v>40</v>
      </c>
      <c r="G1708" t="s">
        <v>93</v>
      </c>
      <c r="H1708" t="s">
        <v>203</v>
      </c>
      <c r="I1708" t="s">
        <v>28</v>
      </c>
      <c r="J1708" t="s">
        <v>36</v>
      </c>
      <c r="K1708" t="s">
        <v>1243</v>
      </c>
      <c r="L1708" t="s">
        <v>192</v>
      </c>
      <c r="M1708" t="s">
        <v>309</v>
      </c>
      <c r="N1708" s="2">
        <v>40652</v>
      </c>
      <c r="O1708" s="2">
        <v>40653</v>
      </c>
      <c r="P1708">
        <v>1</v>
      </c>
      <c r="Q1708" s="1">
        <v>0.08</v>
      </c>
      <c r="R1708">
        <v>32.979999999999997</v>
      </c>
      <c r="S1708">
        <v>5.5</v>
      </c>
      <c r="T1708">
        <f t="shared" si="26"/>
        <v>32.979999999999997</v>
      </c>
    </row>
    <row r="1709" spans="1:20" x14ac:dyDescent="0.3">
      <c r="A1709">
        <v>1708</v>
      </c>
      <c r="B1709">
        <v>88699</v>
      </c>
      <c r="C1709" t="s">
        <v>1172</v>
      </c>
      <c r="D1709" t="s">
        <v>20</v>
      </c>
      <c r="E1709" t="s">
        <v>39</v>
      </c>
      <c r="F1709" t="s">
        <v>31</v>
      </c>
      <c r="G1709" t="s">
        <v>48</v>
      </c>
      <c r="H1709" t="s">
        <v>54</v>
      </c>
      <c r="I1709" t="s">
        <v>28</v>
      </c>
      <c r="J1709" t="s">
        <v>36</v>
      </c>
      <c r="K1709" t="s">
        <v>136</v>
      </c>
      <c r="L1709" t="s">
        <v>192</v>
      </c>
      <c r="M1709" t="s">
        <v>131</v>
      </c>
      <c r="N1709" s="2">
        <v>41279</v>
      </c>
      <c r="O1709" s="2">
        <v>41286</v>
      </c>
      <c r="P1709">
        <v>1</v>
      </c>
      <c r="Q1709" s="1">
        <v>0.05</v>
      </c>
      <c r="R1709">
        <v>8.0399999999999991</v>
      </c>
      <c r="S1709">
        <v>8.94</v>
      </c>
      <c r="T1709">
        <f t="shared" si="26"/>
        <v>8.0399999999999991</v>
      </c>
    </row>
    <row r="1710" spans="1:20" x14ac:dyDescent="0.3">
      <c r="A1710">
        <v>1709</v>
      </c>
      <c r="B1710">
        <v>88699</v>
      </c>
      <c r="C1710" t="s">
        <v>1172</v>
      </c>
      <c r="D1710" t="s">
        <v>20</v>
      </c>
      <c r="E1710" t="s">
        <v>39</v>
      </c>
      <c r="F1710" t="s">
        <v>31</v>
      </c>
      <c r="G1710" t="s">
        <v>48</v>
      </c>
      <c r="H1710" t="s">
        <v>78</v>
      </c>
      <c r="I1710" t="s">
        <v>28</v>
      </c>
      <c r="J1710" t="s">
        <v>36</v>
      </c>
      <c r="K1710" t="s">
        <v>172</v>
      </c>
      <c r="L1710" t="s">
        <v>192</v>
      </c>
      <c r="M1710" t="s">
        <v>69</v>
      </c>
      <c r="N1710" s="2">
        <v>41279</v>
      </c>
      <c r="O1710" s="2">
        <v>41286</v>
      </c>
      <c r="P1710">
        <v>5</v>
      </c>
      <c r="Q1710" s="1">
        <v>0.01</v>
      </c>
      <c r="R1710">
        <v>4.91</v>
      </c>
      <c r="S1710">
        <v>0.5</v>
      </c>
      <c r="T1710">
        <f t="shared" si="26"/>
        <v>24.55</v>
      </c>
    </row>
    <row r="1711" spans="1:20" x14ac:dyDescent="0.3">
      <c r="A1711">
        <v>1710</v>
      </c>
      <c r="B1711">
        <v>88699</v>
      </c>
      <c r="C1711" t="s">
        <v>1172</v>
      </c>
      <c r="D1711" t="s">
        <v>20</v>
      </c>
      <c r="E1711" t="s">
        <v>39</v>
      </c>
      <c r="F1711" t="s">
        <v>31</v>
      </c>
      <c r="G1711" t="s">
        <v>48</v>
      </c>
      <c r="H1711" t="s">
        <v>49</v>
      </c>
      <c r="I1711" t="s">
        <v>28</v>
      </c>
      <c r="J1711" t="s">
        <v>36</v>
      </c>
      <c r="K1711" t="s">
        <v>95</v>
      </c>
      <c r="L1711" t="s">
        <v>44</v>
      </c>
      <c r="M1711" t="s">
        <v>255</v>
      </c>
      <c r="N1711" s="2">
        <v>41279</v>
      </c>
      <c r="O1711" s="2">
        <v>41284</v>
      </c>
      <c r="P1711">
        <v>2</v>
      </c>
      <c r="Q1711" s="1">
        <v>7.0000000000000007E-2</v>
      </c>
      <c r="R1711">
        <v>11.55</v>
      </c>
      <c r="S1711">
        <v>2.36</v>
      </c>
      <c r="T1711">
        <f t="shared" si="26"/>
        <v>23.1</v>
      </c>
    </row>
    <row r="1712" spans="1:20" x14ac:dyDescent="0.3">
      <c r="A1712">
        <v>1711</v>
      </c>
      <c r="B1712">
        <v>87339</v>
      </c>
      <c r="C1712" t="s">
        <v>155</v>
      </c>
      <c r="D1712" t="s">
        <v>20</v>
      </c>
      <c r="E1712" t="s">
        <v>21</v>
      </c>
      <c r="F1712" t="s">
        <v>47</v>
      </c>
      <c r="G1712" t="s">
        <v>41</v>
      </c>
      <c r="H1712" t="s">
        <v>203</v>
      </c>
      <c r="I1712" t="s">
        <v>28</v>
      </c>
      <c r="J1712" t="s">
        <v>36</v>
      </c>
      <c r="K1712" t="s">
        <v>204</v>
      </c>
      <c r="L1712" t="s">
        <v>26</v>
      </c>
      <c r="M1712" t="s">
        <v>167</v>
      </c>
      <c r="N1712" s="2">
        <v>41301</v>
      </c>
      <c r="O1712" s="2">
        <v>41302</v>
      </c>
      <c r="P1712">
        <v>4</v>
      </c>
      <c r="Q1712" s="1">
        <v>0</v>
      </c>
      <c r="R1712">
        <v>33.979999999999997</v>
      </c>
      <c r="S1712">
        <v>1.99</v>
      </c>
      <c r="T1712">
        <f t="shared" si="26"/>
        <v>135.91999999999999</v>
      </c>
    </row>
    <row r="1713" spans="1:20" x14ac:dyDescent="0.3">
      <c r="A1713">
        <v>1712</v>
      </c>
      <c r="B1713">
        <v>86243</v>
      </c>
      <c r="C1713" t="s">
        <v>337</v>
      </c>
      <c r="D1713" t="s">
        <v>20</v>
      </c>
      <c r="E1713" t="s">
        <v>39</v>
      </c>
      <c r="F1713" t="s">
        <v>22</v>
      </c>
      <c r="G1713" t="s">
        <v>41</v>
      </c>
      <c r="H1713" t="s">
        <v>54</v>
      </c>
      <c r="I1713" t="s">
        <v>28</v>
      </c>
      <c r="J1713" t="s">
        <v>36</v>
      </c>
      <c r="K1713" t="s">
        <v>170</v>
      </c>
      <c r="L1713" t="s">
        <v>192</v>
      </c>
      <c r="M1713" t="s">
        <v>326</v>
      </c>
      <c r="N1713" s="2">
        <v>41388</v>
      </c>
      <c r="O1713" s="2">
        <v>41391</v>
      </c>
      <c r="P1713">
        <v>2</v>
      </c>
      <c r="Q1713" s="1">
        <v>0.02</v>
      </c>
      <c r="R1713">
        <v>6.48</v>
      </c>
      <c r="S1713">
        <v>7.37</v>
      </c>
      <c r="T1713">
        <f t="shared" si="26"/>
        <v>12.96</v>
      </c>
    </row>
    <row r="1714" spans="1:20" x14ac:dyDescent="0.3">
      <c r="A1714">
        <v>1713</v>
      </c>
      <c r="B1714">
        <v>86536</v>
      </c>
      <c r="C1714" t="s">
        <v>220</v>
      </c>
      <c r="D1714" t="s">
        <v>20</v>
      </c>
      <c r="E1714" t="s">
        <v>39</v>
      </c>
      <c r="F1714" t="s">
        <v>31</v>
      </c>
      <c r="G1714" t="s">
        <v>23</v>
      </c>
      <c r="H1714" t="s">
        <v>61</v>
      </c>
      <c r="I1714" t="s">
        <v>28</v>
      </c>
      <c r="J1714" t="s">
        <v>36</v>
      </c>
      <c r="K1714" t="s">
        <v>95</v>
      </c>
      <c r="L1714" t="s">
        <v>44</v>
      </c>
      <c r="M1714" t="s">
        <v>121</v>
      </c>
      <c r="N1714" s="2">
        <v>40475</v>
      </c>
      <c r="O1714" s="2">
        <v>40475</v>
      </c>
      <c r="P1714">
        <v>1</v>
      </c>
      <c r="Q1714" s="1">
        <v>0.04</v>
      </c>
      <c r="R1714">
        <v>2.52</v>
      </c>
      <c r="S1714">
        <v>1.92</v>
      </c>
      <c r="T1714">
        <f t="shared" si="26"/>
        <v>2.52</v>
      </c>
    </row>
    <row r="1715" spans="1:20" x14ac:dyDescent="0.3">
      <c r="A1715">
        <v>1714</v>
      </c>
      <c r="B1715">
        <v>87632</v>
      </c>
      <c r="C1715" t="s">
        <v>1528</v>
      </c>
      <c r="D1715" t="s">
        <v>20</v>
      </c>
      <c r="E1715" t="s">
        <v>39</v>
      </c>
      <c r="F1715" t="s">
        <v>31</v>
      </c>
      <c r="G1715" t="s">
        <v>23</v>
      </c>
      <c r="H1715" t="s">
        <v>49</v>
      </c>
      <c r="I1715" t="s">
        <v>28</v>
      </c>
      <c r="J1715" t="s">
        <v>36</v>
      </c>
      <c r="K1715" t="s">
        <v>98</v>
      </c>
      <c r="L1715" t="s">
        <v>192</v>
      </c>
      <c r="M1715" t="s">
        <v>102</v>
      </c>
      <c r="N1715" s="2">
        <v>40307</v>
      </c>
      <c r="O1715" s="2">
        <v>40307</v>
      </c>
      <c r="P1715">
        <v>9</v>
      </c>
      <c r="Q1715" s="1">
        <v>0.05</v>
      </c>
      <c r="R1715">
        <v>6.48</v>
      </c>
      <c r="S1715">
        <v>8.73</v>
      </c>
      <c r="T1715">
        <f t="shared" si="26"/>
        <v>58.320000000000007</v>
      </c>
    </row>
    <row r="1716" spans="1:20" x14ac:dyDescent="0.3">
      <c r="A1716">
        <v>1715</v>
      </c>
      <c r="B1716">
        <v>88712</v>
      </c>
      <c r="C1716" t="s">
        <v>2288</v>
      </c>
      <c r="D1716" t="s">
        <v>20</v>
      </c>
      <c r="E1716" t="s">
        <v>39</v>
      </c>
      <c r="F1716" t="s">
        <v>31</v>
      </c>
      <c r="G1716" t="s">
        <v>48</v>
      </c>
      <c r="H1716" t="s">
        <v>89</v>
      </c>
      <c r="I1716" t="s">
        <v>28</v>
      </c>
      <c r="J1716" t="s">
        <v>36</v>
      </c>
      <c r="K1716" t="s">
        <v>274</v>
      </c>
      <c r="L1716" t="s">
        <v>192</v>
      </c>
      <c r="M1716" t="s">
        <v>63</v>
      </c>
      <c r="N1716" s="2">
        <v>41588</v>
      </c>
      <c r="O1716" s="2">
        <v>41592</v>
      </c>
      <c r="P1716">
        <v>14</v>
      </c>
      <c r="Q1716" s="1">
        <v>0.04</v>
      </c>
      <c r="R1716">
        <v>315.98</v>
      </c>
      <c r="S1716">
        <v>19.989999999999998</v>
      </c>
      <c r="T1716">
        <f t="shared" si="26"/>
        <v>4423.72</v>
      </c>
    </row>
    <row r="1717" spans="1:20" x14ac:dyDescent="0.3">
      <c r="A1717">
        <v>1716</v>
      </c>
      <c r="B1717">
        <v>86629</v>
      </c>
      <c r="C1717" t="s">
        <v>373</v>
      </c>
      <c r="D1717" t="s">
        <v>578</v>
      </c>
      <c r="E1717" t="s">
        <v>187</v>
      </c>
      <c r="F1717" t="s">
        <v>47</v>
      </c>
      <c r="G1717" t="s">
        <v>93</v>
      </c>
      <c r="H1717" t="s">
        <v>217</v>
      </c>
      <c r="I1717" t="s">
        <v>28</v>
      </c>
      <c r="J1717" t="s">
        <v>36</v>
      </c>
      <c r="K1717" t="s">
        <v>226</v>
      </c>
      <c r="L1717" t="s">
        <v>330</v>
      </c>
      <c r="M1717" t="s">
        <v>134</v>
      </c>
      <c r="N1717" s="2">
        <v>40395</v>
      </c>
      <c r="O1717" s="2">
        <v>40396</v>
      </c>
      <c r="P1717">
        <v>20</v>
      </c>
      <c r="Q1717" s="1">
        <v>0.08</v>
      </c>
      <c r="R1717">
        <v>400.98</v>
      </c>
      <c r="S1717">
        <v>42.52</v>
      </c>
      <c r="T1717">
        <f t="shared" si="26"/>
        <v>8019.6</v>
      </c>
    </row>
    <row r="1718" spans="1:20" x14ac:dyDescent="0.3">
      <c r="A1718">
        <v>1717</v>
      </c>
      <c r="B1718">
        <v>88717</v>
      </c>
      <c r="C1718" t="s">
        <v>1767</v>
      </c>
      <c r="D1718" t="s">
        <v>578</v>
      </c>
      <c r="E1718" t="s">
        <v>187</v>
      </c>
      <c r="F1718" t="s">
        <v>22</v>
      </c>
      <c r="G1718" t="s">
        <v>23</v>
      </c>
      <c r="H1718" t="s">
        <v>188</v>
      </c>
      <c r="I1718" t="s">
        <v>28</v>
      </c>
      <c r="J1718" t="s">
        <v>36</v>
      </c>
      <c r="K1718" t="s">
        <v>68</v>
      </c>
      <c r="L1718" t="s">
        <v>283</v>
      </c>
      <c r="M1718" t="s">
        <v>80</v>
      </c>
      <c r="N1718" s="2">
        <v>41071</v>
      </c>
      <c r="O1718" s="2">
        <v>41073</v>
      </c>
      <c r="P1718">
        <v>3</v>
      </c>
      <c r="Q1718" s="1">
        <v>0.02</v>
      </c>
      <c r="R1718">
        <v>89.99</v>
      </c>
      <c r="S1718">
        <v>42</v>
      </c>
      <c r="T1718">
        <f t="shared" si="26"/>
        <v>269.96999999999997</v>
      </c>
    </row>
    <row r="1719" spans="1:20" x14ac:dyDescent="0.3">
      <c r="A1719">
        <v>1718</v>
      </c>
      <c r="B1719">
        <v>88717</v>
      </c>
      <c r="C1719" t="s">
        <v>1767</v>
      </c>
      <c r="D1719" t="s">
        <v>20</v>
      </c>
      <c r="E1719" t="s">
        <v>39</v>
      </c>
      <c r="F1719" t="s">
        <v>22</v>
      </c>
      <c r="G1719" t="s">
        <v>23</v>
      </c>
      <c r="H1719" t="s">
        <v>94</v>
      </c>
      <c r="I1719" t="s">
        <v>28</v>
      </c>
      <c r="J1719" t="s">
        <v>36</v>
      </c>
      <c r="K1719" t="s">
        <v>43</v>
      </c>
      <c r="L1719" t="s">
        <v>26</v>
      </c>
      <c r="M1719" t="s">
        <v>227</v>
      </c>
      <c r="N1719" s="2">
        <v>41071</v>
      </c>
      <c r="O1719" s="2">
        <v>41074</v>
      </c>
      <c r="P1719">
        <v>11</v>
      </c>
      <c r="Q1719" s="1">
        <v>0.06</v>
      </c>
      <c r="R1719">
        <v>9.31</v>
      </c>
      <c r="S1719">
        <v>3.98</v>
      </c>
      <c r="T1719">
        <f t="shared" si="26"/>
        <v>102.41000000000001</v>
      </c>
    </row>
    <row r="1720" spans="1:20" x14ac:dyDescent="0.3">
      <c r="A1720">
        <v>1719</v>
      </c>
      <c r="B1720">
        <v>88725</v>
      </c>
      <c r="C1720" t="s">
        <v>2177</v>
      </c>
      <c r="D1720" t="s">
        <v>20</v>
      </c>
      <c r="E1720" t="s">
        <v>21</v>
      </c>
      <c r="F1720" t="s">
        <v>47</v>
      </c>
      <c r="G1720" t="s">
        <v>23</v>
      </c>
      <c r="H1720" t="s">
        <v>203</v>
      </c>
      <c r="I1720" t="s">
        <v>28</v>
      </c>
      <c r="J1720" t="s">
        <v>36</v>
      </c>
      <c r="K1720" t="s">
        <v>409</v>
      </c>
      <c r="L1720" t="s">
        <v>26</v>
      </c>
      <c r="M1720" t="s">
        <v>156</v>
      </c>
      <c r="N1720" s="2">
        <v>41507</v>
      </c>
      <c r="O1720" s="2">
        <v>41507</v>
      </c>
      <c r="P1720">
        <v>13</v>
      </c>
      <c r="Q1720" s="1">
        <v>7.0000000000000007E-2</v>
      </c>
      <c r="R1720">
        <v>35.409999999999997</v>
      </c>
      <c r="S1720">
        <v>1.99</v>
      </c>
      <c r="T1720">
        <f t="shared" si="26"/>
        <v>460.32999999999993</v>
      </c>
    </row>
    <row r="1721" spans="1:20" x14ac:dyDescent="0.3">
      <c r="A1721">
        <v>1720</v>
      </c>
      <c r="B1721">
        <v>88725</v>
      </c>
      <c r="C1721" t="s">
        <v>2434</v>
      </c>
      <c r="D1721" t="s">
        <v>38</v>
      </c>
      <c r="E1721" t="s">
        <v>21</v>
      </c>
      <c r="F1721" t="s">
        <v>47</v>
      </c>
      <c r="G1721" t="s">
        <v>23</v>
      </c>
      <c r="H1721" t="s">
        <v>33</v>
      </c>
      <c r="I1721" t="s">
        <v>28</v>
      </c>
      <c r="J1721" t="s">
        <v>36</v>
      </c>
      <c r="K1721" t="s">
        <v>1254</v>
      </c>
      <c r="L1721" t="s">
        <v>192</v>
      </c>
      <c r="M1721" t="s">
        <v>111</v>
      </c>
      <c r="N1721" s="2">
        <v>41507</v>
      </c>
      <c r="O1721" s="2">
        <v>41509</v>
      </c>
      <c r="P1721">
        <v>5</v>
      </c>
      <c r="Q1721" s="1">
        <v>0.06</v>
      </c>
      <c r="R1721">
        <v>125.99</v>
      </c>
      <c r="S1721">
        <v>5.99</v>
      </c>
      <c r="T1721">
        <f t="shared" si="26"/>
        <v>629.94999999999993</v>
      </c>
    </row>
    <row r="1722" spans="1:20" x14ac:dyDescent="0.3">
      <c r="A1722">
        <v>1721</v>
      </c>
      <c r="B1722">
        <v>88725</v>
      </c>
      <c r="C1722" t="s">
        <v>1382</v>
      </c>
      <c r="D1722" t="s">
        <v>20</v>
      </c>
      <c r="E1722" t="s">
        <v>39</v>
      </c>
      <c r="F1722" t="s">
        <v>31</v>
      </c>
      <c r="G1722" t="s">
        <v>23</v>
      </c>
      <c r="H1722" t="s">
        <v>42</v>
      </c>
      <c r="I1722" t="s">
        <v>28</v>
      </c>
      <c r="J1722" t="s">
        <v>36</v>
      </c>
      <c r="K1722" t="s">
        <v>74</v>
      </c>
      <c r="L1722" t="s">
        <v>192</v>
      </c>
      <c r="M1722" t="s">
        <v>35</v>
      </c>
      <c r="N1722" s="2">
        <v>41507</v>
      </c>
      <c r="O1722" s="2">
        <v>41509</v>
      </c>
      <c r="P1722">
        <v>11</v>
      </c>
      <c r="Q1722" s="1">
        <v>0.05</v>
      </c>
      <c r="R1722">
        <v>5.8</v>
      </c>
      <c r="S1722">
        <v>5.59</v>
      </c>
      <c r="T1722">
        <f t="shared" si="26"/>
        <v>63.8</v>
      </c>
    </row>
    <row r="1723" spans="1:20" x14ac:dyDescent="0.3">
      <c r="A1723">
        <v>1722</v>
      </c>
      <c r="B1723">
        <v>88731</v>
      </c>
      <c r="C1723" t="s">
        <v>1708</v>
      </c>
      <c r="D1723" t="s">
        <v>20</v>
      </c>
      <c r="E1723" t="s">
        <v>39</v>
      </c>
      <c r="F1723" t="s">
        <v>47</v>
      </c>
      <c r="G1723" t="s">
        <v>23</v>
      </c>
      <c r="H1723" t="s">
        <v>94</v>
      </c>
      <c r="I1723" t="s">
        <v>28</v>
      </c>
      <c r="J1723" t="s">
        <v>36</v>
      </c>
      <c r="K1723" t="s">
        <v>163</v>
      </c>
      <c r="L1723" t="s">
        <v>44</v>
      </c>
      <c r="M1723" t="s">
        <v>114</v>
      </c>
      <c r="N1723" s="2">
        <v>40498</v>
      </c>
      <c r="O1723" s="2">
        <v>40498</v>
      </c>
      <c r="P1723">
        <v>19</v>
      </c>
      <c r="Q1723" s="1">
        <v>0.1</v>
      </c>
      <c r="R1723">
        <v>8.17</v>
      </c>
      <c r="S1723">
        <v>1.69</v>
      </c>
      <c r="T1723">
        <f t="shared" si="26"/>
        <v>155.22999999999999</v>
      </c>
    </row>
    <row r="1724" spans="1:20" x14ac:dyDescent="0.3">
      <c r="A1724">
        <v>1723</v>
      </c>
      <c r="B1724">
        <v>88731</v>
      </c>
      <c r="C1724" t="s">
        <v>1708</v>
      </c>
      <c r="D1724" t="s">
        <v>20</v>
      </c>
      <c r="E1724" t="s">
        <v>21</v>
      </c>
      <c r="F1724" t="s">
        <v>47</v>
      </c>
      <c r="G1724" t="s">
        <v>23</v>
      </c>
      <c r="H1724" t="s">
        <v>33</v>
      </c>
      <c r="I1724" t="s">
        <v>28</v>
      </c>
      <c r="J1724" t="s">
        <v>36</v>
      </c>
      <c r="K1724" t="s">
        <v>204</v>
      </c>
      <c r="L1724" t="s">
        <v>192</v>
      </c>
      <c r="M1724" t="s">
        <v>51</v>
      </c>
      <c r="N1724" s="2">
        <v>40498</v>
      </c>
      <c r="O1724" s="2">
        <v>40500</v>
      </c>
      <c r="P1724">
        <v>38</v>
      </c>
      <c r="Q1724" s="1">
        <v>0.03</v>
      </c>
      <c r="R1724">
        <v>110.99</v>
      </c>
      <c r="S1724">
        <v>2.5</v>
      </c>
      <c r="T1724">
        <f t="shared" si="26"/>
        <v>4217.62</v>
      </c>
    </row>
    <row r="1725" spans="1:20" x14ac:dyDescent="0.3">
      <c r="A1725">
        <v>1724</v>
      </c>
      <c r="B1725">
        <v>88482</v>
      </c>
      <c r="C1725" t="s">
        <v>1690</v>
      </c>
      <c r="D1725" t="s">
        <v>20</v>
      </c>
      <c r="E1725" t="s">
        <v>39</v>
      </c>
      <c r="F1725" t="s">
        <v>31</v>
      </c>
      <c r="G1725" t="s">
        <v>23</v>
      </c>
      <c r="H1725" t="s">
        <v>94</v>
      </c>
      <c r="I1725" t="s">
        <v>28</v>
      </c>
      <c r="J1725" t="s">
        <v>36</v>
      </c>
      <c r="K1725" t="s">
        <v>149</v>
      </c>
      <c r="L1725" t="s">
        <v>44</v>
      </c>
      <c r="M1725" t="s">
        <v>91</v>
      </c>
      <c r="N1725" s="2">
        <v>40764</v>
      </c>
      <c r="O1725" s="2">
        <v>40766</v>
      </c>
      <c r="P1725">
        <v>5</v>
      </c>
      <c r="Q1725" s="1">
        <v>7.0000000000000007E-2</v>
      </c>
      <c r="R1725">
        <v>10.31</v>
      </c>
      <c r="S1725">
        <v>1.79</v>
      </c>
      <c r="T1725">
        <f t="shared" si="26"/>
        <v>51.550000000000004</v>
      </c>
    </row>
    <row r="1726" spans="1:20" x14ac:dyDescent="0.3">
      <c r="A1726">
        <v>1725</v>
      </c>
      <c r="B1726">
        <v>88748</v>
      </c>
      <c r="C1726" t="s">
        <v>846</v>
      </c>
      <c r="D1726" t="s">
        <v>20</v>
      </c>
      <c r="E1726" t="s">
        <v>39</v>
      </c>
      <c r="F1726" t="s">
        <v>31</v>
      </c>
      <c r="G1726" t="s">
        <v>93</v>
      </c>
      <c r="H1726" t="s">
        <v>94</v>
      </c>
      <c r="I1726" t="s">
        <v>28</v>
      </c>
      <c r="J1726" t="s">
        <v>36</v>
      </c>
      <c r="K1726" t="s">
        <v>101</v>
      </c>
      <c r="L1726" t="s">
        <v>44</v>
      </c>
      <c r="M1726" t="s">
        <v>279</v>
      </c>
      <c r="N1726" s="2">
        <v>40687</v>
      </c>
      <c r="O1726" s="2">
        <v>40690</v>
      </c>
      <c r="P1726">
        <v>11</v>
      </c>
      <c r="Q1726" s="1">
        <v>0.1</v>
      </c>
      <c r="R1726">
        <v>3.68</v>
      </c>
      <c r="S1726">
        <v>1.32</v>
      </c>
      <c r="T1726">
        <f t="shared" si="26"/>
        <v>40.480000000000004</v>
      </c>
    </row>
    <row r="1727" spans="1:20" x14ac:dyDescent="0.3">
      <c r="A1727">
        <v>1726</v>
      </c>
      <c r="B1727">
        <v>88755</v>
      </c>
      <c r="C1727" t="s">
        <v>1518</v>
      </c>
      <c r="D1727" t="s">
        <v>38</v>
      </c>
      <c r="E1727" t="s">
        <v>39</v>
      </c>
      <c r="F1727" t="s">
        <v>31</v>
      </c>
      <c r="G1727" t="s">
        <v>48</v>
      </c>
      <c r="H1727" t="s">
        <v>89</v>
      </c>
      <c r="I1727" t="s">
        <v>28</v>
      </c>
      <c r="J1727" t="s">
        <v>36</v>
      </c>
      <c r="K1727" t="s">
        <v>248</v>
      </c>
      <c r="L1727" t="s">
        <v>192</v>
      </c>
      <c r="M1727" t="s">
        <v>63</v>
      </c>
      <c r="N1727" s="2">
        <v>40964</v>
      </c>
      <c r="O1727" s="2">
        <v>40966</v>
      </c>
      <c r="P1727">
        <v>1</v>
      </c>
      <c r="Q1727" s="1">
        <v>0.04</v>
      </c>
      <c r="R1727">
        <v>6.48</v>
      </c>
      <c r="S1727">
        <v>8.74</v>
      </c>
      <c r="T1727">
        <f t="shared" si="26"/>
        <v>6.48</v>
      </c>
    </row>
    <row r="1728" spans="1:20" x14ac:dyDescent="0.3">
      <c r="A1728">
        <v>1727</v>
      </c>
      <c r="B1728">
        <v>88755</v>
      </c>
      <c r="C1728" t="s">
        <v>2524</v>
      </c>
      <c r="D1728" t="s">
        <v>578</v>
      </c>
      <c r="E1728" t="s">
        <v>187</v>
      </c>
      <c r="F1728" t="s">
        <v>31</v>
      </c>
      <c r="G1728" t="s">
        <v>48</v>
      </c>
      <c r="H1728" t="s">
        <v>225</v>
      </c>
      <c r="I1728" t="s">
        <v>28</v>
      </c>
      <c r="J1728" t="s">
        <v>36</v>
      </c>
      <c r="K1728" t="s">
        <v>228</v>
      </c>
      <c r="L1728" t="s">
        <v>283</v>
      </c>
      <c r="M1728" t="s">
        <v>35</v>
      </c>
      <c r="N1728" s="2">
        <v>40964</v>
      </c>
      <c r="O1728" s="2">
        <v>40968</v>
      </c>
      <c r="P1728">
        <v>8</v>
      </c>
      <c r="Q1728" s="1">
        <v>0.09</v>
      </c>
      <c r="R1728">
        <v>300.98</v>
      </c>
      <c r="S1728">
        <v>64.73</v>
      </c>
      <c r="T1728">
        <f t="shared" si="26"/>
        <v>2407.84</v>
      </c>
    </row>
    <row r="1729" spans="1:20" x14ac:dyDescent="0.3">
      <c r="A1729">
        <v>1728</v>
      </c>
      <c r="B1729">
        <v>86121</v>
      </c>
      <c r="C1729" t="s">
        <v>2350</v>
      </c>
      <c r="D1729" t="s">
        <v>20</v>
      </c>
      <c r="E1729" t="s">
        <v>39</v>
      </c>
      <c r="F1729" t="s">
        <v>47</v>
      </c>
      <c r="G1729" t="s">
        <v>48</v>
      </c>
      <c r="H1729" t="s">
        <v>78</v>
      </c>
      <c r="I1729" t="s">
        <v>28</v>
      </c>
      <c r="J1729" t="s">
        <v>36</v>
      </c>
      <c r="K1729" t="s">
        <v>184</v>
      </c>
      <c r="L1729" t="s">
        <v>746</v>
      </c>
      <c r="M1729" t="s">
        <v>111</v>
      </c>
      <c r="N1729" s="2">
        <v>40836</v>
      </c>
      <c r="O1729" s="2">
        <v>40836</v>
      </c>
      <c r="P1729">
        <v>6</v>
      </c>
      <c r="Q1729" s="1">
        <v>7.0000000000000007E-2</v>
      </c>
      <c r="R1729">
        <v>76.72</v>
      </c>
      <c r="S1729">
        <v>19.95</v>
      </c>
      <c r="T1729">
        <f t="shared" si="26"/>
        <v>460.32</v>
      </c>
    </row>
    <row r="1730" spans="1:20" x14ac:dyDescent="0.3">
      <c r="A1730">
        <v>1729</v>
      </c>
      <c r="B1730">
        <v>86121</v>
      </c>
      <c r="C1730" t="s">
        <v>1366</v>
      </c>
      <c r="D1730" t="s">
        <v>20</v>
      </c>
      <c r="E1730" t="s">
        <v>39</v>
      </c>
      <c r="F1730" t="s">
        <v>22</v>
      </c>
      <c r="G1730" t="s">
        <v>48</v>
      </c>
      <c r="H1730" t="s">
        <v>94</v>
      </c>
      <c r="I1730" t="s">
        <v>28</v>
      </c>
      <c r="J1730" t="s">
        <v>36</v>
      </c>
      <c r="K1730" t="s">
        <v>181</v>
      </c>
      <c r="L1730" t="s">
        <v>192</v>
      </c>
      <c r="M1730" t="s">
        <v>96</v>
      </c>
      <c r="N1730" s="2">
        <v>40836</v>
      </c>
      <c r="O1730" s="2">
        <v>40841</v>
      </c>
      <c r="P1730">
        <v>21</v>
      </c>
      <c r="Q1730" s="1">
        <v>0</v>
      </c>
      <c r="R1730">
        <v>5.78</v>
      </c>
      <c r="S1730">
        <v>7.96</v>
      </c>
      <c r="T1730">
        <f t="shared" si="26"/>
        <v>121.38000000000001</v>
      </c>
    </row>
    <row r="1731" spans="1:20" x14ac:dyDescent="0.3">
      <c r="A1731">
        <v>1730</v>
      </c>
      <c r="B1731">
        <v>88764</v>
      </c>
      <c r="C1731" t="s">
        <v>2452</v>
      </c>
      <c r="D1731" t="s">
        <v>20</v>
      </c>
      <c r="E1731" t="s">
        <v>39</v>
      </c>
      <c r="F1731" t="s">
        <v>31</v>
      </c>
      <c r="G1731" t="s">
        <v>93</v>
      </c>
      <c r="H1731" t="s">
        <v>78</v>
      </c>
      <c r="I1731" t="s">
        <v>28</v>
      </c>
      <c r="J1731" t="s">
        <v>36</v>
      </c>
      <c r="K1731" t="s">
        <v>163</v>
      </c>
      <c r="L1731" t="s">
        <v>192</v>
      </c>
      <c r="M1731" t="s">
        <v>139</v>
      </c>
      <c r="N1731" s="2">
        <v>41530</v>
      </c>
      <c r="O1731" s="2">
        <v>41531</v>
      </c>
      <c r="P1731">
        <v>16</v>
      </c>
      <c r="Q1731" s="1">
        <v>0</v>
      </c>
      <c r="R1731">
        <v>142.86000000000001</v>
      </c>
      <c r="S1731">
        <v>19.989999999999998</v>
      </c>
      <c r="T1731">
        <f t="shared" ref="T1731:T1794" si="27">R1731*P1731</f>
        <v>2285.7600000000002</v>
      </c>
    </row>
    <row r="1732" spans="1:20" x14ac:dyDescent="0.3">
      <c r="A1732">
        <v>1731</v>
      </c>
      <c r="B1732">
        <v>87764</v>
      </c>
      <c r="C1732" t="s">
        <v>596</v>
      </c>
      <c r="D1732" t="s">
        <v>20</v>
      </c>
      <c r="E1732" t="s">
        <v>187</v>
      </c>
      <c r="F1732" t="s">
        <v>31</v>
      </c>
      <c r="G1732" t="s">
        <v>41</v>
      </c>
      <c r="H1732" t="s">
        <v>188</v>
      </c>
      <c r="I1732" t="s">
        <v>28</v>
      </c>
      <c r="J1732" t="s">
        <v>36</v>
      </c>
      <c r="K1732" t="s">
        <v>226</v>
      </c>
      <c r="L1732" t="s">
        <v>44</v>
      </c>
      <c r="M1732" t="s">
        <v>121</v>
      </c>
      <c r="N1732" s="2">
        <v>41380</v>
      </c>
      <c r="O1732" s="2">
        <v>41382</v>
      </c>
      <c r="P1732">
        <v>3</v>
      </c>
      <c r="Q1732" s="1">
        <v>0.06</v>
      </c>
      <c r="R1732">
        <v>7.7</v>
      </c>
      <c r="S1732">
        <v>3.68</v>
      </c>
      <c r="T1732">
        <f t="shared" si="27"/>
        <v>23.1</v>
      </c>
    </row>
    <row r="1733" spans="1:20" x14ac:dyDescent="0.3">
      <c r="A1733">
        <v>1732</v>
      </c>
      <c r="B1733">
        <v>88769</v>
      </c>
      <c r="C1733" t="s">
        <v>1327</v>
      </c>
      <c r="D1733" t="s">
        <v>38</v>
      </c>
      <c r="E1733" t="s">
        <v>39</v>
      </c>
      <c r="F1733" t="s">
        <v>31</v>
      </c>
      <c r="G1733" t="s">
        <v>41</v>
      </c>
      <c r="H1733" t="s">
        <v>61</v>
      </c>
      <c r="I1733" t="s">
        <v>28</v>
      </c>
      <c r="J1733" t="s">
        <v>36</v>
      </c>
      <c r="K1733" t="s">
        <v>101</v>
      </c>
      <c r="L1733" t="s">
        <v>192</v>
      </c>
      <c r="M1733" t="s">
        <v>91</v>
      </c>
      <c r="N1733" s="2">
        <v>40856</v>
      </c>
      <c r="O1733" s="2">
        <v>40858</v>
      </c>
      <c r="P1733">
        <v>4</v>
      </c>
      <c r="Q1733" s="1">
        <v>0.1</v>
      </c>
      <c r="R1733">
        <v>5.44</v>
      </c>
      <c r="S1733">
        <v>7.46</v>
      </c>
      <c r="T1733">
        <f t="shared" si="27"/>
        <v>21.76</v>
      </c>
    </row>
    <row r="1734" spans="1:20" x14ac:dyDescent="0.3">
      <c r="A1734">
        <v>1733</v>
      </c>
      <c r="B1734">
        <v>88773</v>
      </c>
      <c r="C1734" t="s">
        <v>609</v>
      </c>
      <c r="D1734" t="s">
        <v>20</v>
      </c>
      <c r="E1734" t="s">
        <v>39</v>
      </c>
      <c r="F1734" t="s">
        <v>31</v>
      </c>
      <c r="G1734" t="s">
        <v>23</v>
      </c>
      <c r="H1734" t="s">
        <v>49</v>
      </c>
      <c r="I1734" t="s">
        <v>28</v>
      </c>
      <c r="J1734" t="s">
        <v>36</v>
      </c>
      <c r="K1734" t="s">
        <v>289</v>
      </c>
      <c r="L1734" t="s">
        <v>44</v>
      </c>
      <c r="M1734" t="s">
        <v>35</v>
      </c>
      <c r="N1734" s="2">
        <v>40768</v>
      </c>
      <c r="O1734" s="2">
        <v>40770</v>
      </c>
      <c r="P1734">
        <v>2</v>
      </c>
      <c r="Q1734" s="1">
        <v>0</v>
      </c>
      <c r="R1734">
        <v>2.88</v>
      </c>
      <c r="S1734">
        <v>0.7</v>
      </c>
      <c r="T1734">
        <f t="shared" si="27"/>
        <v>5.76</v>
      </c>
    </row>
    <row r="1735" spans="1:20" x14ac:dyDescent="0.3">
      <c r="A1735">
        <v>1734</v>
      </c>
      <c r="B1735">
        <v>88789</v>
      </c>
      <c r="C1735" t="s">
        <v>1170</v>
      </c>
      <c r="D1735" t="s">
        <v>578</v>
      </c>
      <c r="E1735" t="s">
        <v>187</v>
      </c>
      <c r="F1735" t="s">
        <v>31</v>
      </c>
      <c r="G1735" t="s">
        <v>48</v>
      </c>
      <c r="H1735" t="s">
        <v>217</v>
      </c>
      <c r="I1735" t="s">
        <v>28</v>
      </c>
      <c r="J1735" t="s">
        <v>36</v>
      </c>
      <c r="K1735" t="s">
        <v>71</v>
      </c>
      <c r="L1735" t="s">
        <v>330</v>
      </c>
      <c r="M1735" t="s">
        <v>35</v>
      </c>
      <c r="N1735" s="2">
        <v>41211</v>
      </c>
      <c r="O1735" s="2">
        <v>41211</v>
      </c>
      <c r="P1735">
        <v>1</v>
      </c>
      <c r="Q1735" s="1">
        <v>0.1</v>
      </c>
      <c r="R1735">
        <v>220.98</v>
      </c>
      <c r="S1735">
        <v>64.66</v>
      </c>
      <c r="T1735">
        <f t="shared" si="27"/>
        <v>220.98</v>
      </c>
    </row>
    <row r="1736" spans="1:20" x14ac:dyDescent="0.3">
      <c r="A1736">
        <v>1735</v>
      </c>
      <c r="B1736">
        <v>88789</v>
      </c>
      <c r="C1736" t="s">
        <v>1170</v>
      </c>
      <c r="D1736" t="s">
        <v>20</v>
      </c>
      <c r="E1736" t="s">
        <v>39</v>
      </c>
      <c r="F1736" t="s">
        <v>31</v>
      </c>
      <c r="G1736" t="s">
        <v>48</v>
      </c>
      <c r="H1736" t="s">
        <v>94</v>
      </c>
      <c r="I1736" t="s">
        <v>28</v>
      </c>
      <c r="J1736" t="s">
        <v>36</v>
      </c>
      <c r="K1736" t="s">
        <v>55</v>
      </c>
      <c r="L1736" t="s">
        <v>192</v>
      </c>
      <c r="M1736" t="s">
        <v>35</v>
      </c>
      <c r="N1736" s="2">
        <v>41211</v>
      </c>
      <c r="O1736" s="2">
        <v>41216</v>
      </c>
      <c r="P1736">
        <v>12</v>
      </c>
      <c r="Q1736" s="1">
        <v>0.06</v>
      </c>
      <c r="R1736">
        <v>38.76</v>
      </c>
      <c r="S1736">
        <v>13.26</v>
      </c>
      <c r="T1736">
        <f t="shared" si="27"/>
        <v>465.12</v>
      </c>
    </row>
    <row r="1737" spans="1:20" x14ac:dyDescent="0.3">
      <c r="A1737">
        <v>1736</v>
      </c>
      <c r="B1737">
        <v>88795</v>
      </c>
      <c r="C1737" t="s">
        <v>762</v>
      </c>
      <c r="D1737" t="s">
        <v>20</v>
      </c>
      <c r="E1737" t="s">
        <v>39</v>
      </c>
      <c r="F1737" t="s">
        <v>47</v>
      </c>
      <c r="G1737" t="s">
        <v>32</v>
      </c>
      <c r="H1737" t="s">
        <v>42</v>
      </c>
      <c r="I1737" t="s">
        <v>28</v>
      </c>
      <c r="J1737" t="s">
        <v>36</v>
      </c>
      <c r="K1737" t="s">
        <v>274</v>
      </c>
      <c r="L1737" t="s">
        <v>44</v>
      </c>
      <c r="M1737" t="s">
        <v>160</v>
      </c>
      <c r="N1737" s="2">
        <v>40630</v>
      </c>
      <c r="O1737" s="2">
        <v>40632</v>
      </c>
      <c r="P1737">
        <v>1</v>
      </c>
      <c r="Q1737" s="1">
        <v>0.06</v>
      </c>
      <c r="R1737">
        <v>37.44</v>
      </c>
      <c r="S1737">
        <v>4.2699999999999996</v>
      </c>
      <c r="T1737">
        <f t="shared" si="27"/>
        <v>37.44</v>
      </c>
    </row>
    <row r="1738" spans="1:20" x14ac:dyDescent="0.3">
      <c r="A1738">
        <v>1737</v>
      </c>
      <c r="B1738">
        <v>88812</v>
      </c>
      <c r="C1738" t="s">
        <v>821</v>
      </c>
      <c r="D1738" t="s">
        <v>20</v>
      </c>
      <c r="E1738" t="s">
        <v>21</v>
      </c>
      <c r="F1738" t="s">
        <v>31</v>
      </c>
      <c r="G1738" t="s">
        <v>41</v>
      </c>
      <c r="H1738" t="s">
        <v>33</v>
      </c>
      <c r="I1738" t="s">
        <v>28</v>
      </c>
      <c r="J1738" t="s">
        <v>36</v>
      </c>
      <c r="K1738" t="s">
        <v>210</v>
      </c>
      <c r="L1738" t="s">
        <v>192</v>
      </c>
      <c r="M1738" t="s">
        <v>146</v>
      </c>
      <c r="N1738" s="2">
        <v>41385</v>
      </c>
      <c r="O1738" s="2">
        <v>41386</v>
      </c>
      <c r="P1738">
        <v>2</v>
      </c>
      <c r="Q1738" s="1">
        <v>0.01</v>
      </c>
      <c r="R1738">
        <v>125.99</v>
      </c>
      <c r="S1738">
        <v>8.8000000000000007</v>
      </c>
      <c r="T1738">
        <f t="shared" si="27"/>
        <v>251.98</v>
      </c>
    </row>
    <row r="1739" spans="1:20" x14ac:dyDescent="0.3">
      <c r="A1739">
        <v>1738</v>
      </c>
      <c r="B1739">
        <v>88710</v>
      </c>
      <c r="C1739" t="s">
        <v>2288</v>
      </c>
      <c r="D1739" t="s">
        <v>20</v>
      </c>
      <c r="E1739" t="s">
        <v>21</v>
      </c>
      <c r="F1739" t="s">
        <v>31</v>
      </c>
      <c r="G1739" t="s">
        <v>32</v>
      </c>
      <c r="H1739" t="s">
        <v>203</v>
      </c>
      <c r="I1739" t="s">
        <v>28</v>
      </c>
      <c r="J1739" t="s">
        <v>36</v>
      </c>
      <c r="K1739" t="s">
        <v>1107</v>
      </c>
      <c r="L1739" t="s">
        <v>26</v>
      </c>
      <c r="M1739" t="s">
        <v>141</v>
      </c>
      <c r="N1739" s="2">
        <v>41404</v>
      </c>
      <c r="O1739" s="2">
        <v>41405</v>
      </c>
      <c r="P1739">
        <v>15</v>
      </c>
      <c r="Q1739" s="1">
        <v>7.0000000000000007E-2</v>
      </c>
      <c r="R1739">
        <v>55.99</v>
      </c>
      <c r="S1739">
        <v>1.25</v>
      </c>
      <c r="T1739">
        <f t="shared" si="27"/>
        <v>839.85</v>
      </c>
    </row>
    <row r="1740" spans="1:20" x14ac:dyDescent="0.3">
      <c r="A1740">
        <v>1739</v>
      </c>
      <c r="B1740">
        <v>86474</v>
      </c>
      <c r="C1740" t="s">
        <v>2322</v>
      </c>
      <c r="D1740" t="s">
        <v>38</v>
      </c>
      <c r="E1740" t="s">
        <v>187</v>
      </c>
      <c r="F1740" t="s">
        <v>31</v>
      </c>
      <c r="G1740" t="s">
        <v>23</v>
      </c>
      <c r="H1740" t="s">
        <v>217</v>
      </c>
      <c r="I1740" t="s">
        <v>28</v>
      </c>
      <c r="J1740" t="s">
        <v>36</v>
      </c>
      <c r="K1740" t="s">
        <v>248</v>
      </c>
      <c r="L1740" t="s">
        <v>706</v>
      </c>
      <c r="M1740" t="s">
        <v>139</v>
      </c>
      <c r="N1740" s="2">
        <v>41146</v>
      </c>
      <c r="O1740" s="2">
        <v>41148</v>
      </c>
      <c r="P1740">
        <v>18</v>
      </c>
      <c r="Q1740" s="1">
        <v>0.04</v>
      </c>
      <c r="R1740">
        <v>128.24</v>
      </c>
      <c r="S1740">
        <v>12.65</v>
      </c>
      <c r="T1740">
        <f t="shared" si="27"/>
        <v>2308.3200000000002</v>
      </c>
    </row>
    <row r="1741" spans="1:20" x14ac:dyDescent="0.3">
      <c r="A1741">
        <v>1740</v>
      </c>
      <c r="B1741">
        <v>88814</v>
      </c>
      <c r="C1741" t="s">
        <v>1894</v>
      </c>
      <c r="D1741" t="s">
        <v>20</v>
      </c>
      <c r="E1741" t="s">
        <v>21</v>
      </c>
      <c r="F1741" t="s">
        <v>40</v>
      </c>
      <c r="G1741" t="s">
        <v>41</v>
      </c>
      <c r="H1741" t="s">
        <v>203</v>
      </c>
      <c r="I1741" t="s">
        <v>28</v>
      </c>
      <c r="J1741" t="s">
        <v>36</v>
      </c>
      <c r="K1741" t="s">
        <v>1111</v>
      </c>
      <c r="L1741" t="s">
        <v>192</v>
      </c>
      <c r="M1741" t="s">
        <v>469</v>
      </c>
      <c r="N1741" s="2">
        <v>40340</v>
      </c>
      <c r="O1741" s="2">
        <v>40341</v>
      </c>
      <c r="P1741">
        <v>5</v>
      </c>
      <c r="Q1741" s="1">
        <v>0.01</v>
      </c>
      <c r="R1741">
        <v>39.979999999999997</v>
      </c>
      <c r="S1741">
        <v>4</v>
      </c>
      <c r="T1741">
        <f t="shared" si="27"/>
        <v>199.89999999999998</v>
      </c>
    </row>
    <row r="1742" spans="1:20" x14ac:dyDescent="0.3">
      <c r="A1742">
        <v>1741</v>
      </c>
      <c r="B1742">
        <v>88065</v>
      </c>
      <c r="C1742" t="s">
        <v>1702</v>
      </c>
      <c r="D1742" t="s">
        <v>20</v>
      </c>
      <c r="E1742" t="s">
        <v>39</v>
      </c>
      <c r="F1742" t="s">
        <v>47</v>
      </c>
      <c r="G1742" t="s">
        <v>41</v>
      </c>
      <c r="H1742" t="s">
        <v>78</v>
      </c>
      <c r="I1742" t="s">
        <v>28</v>
      </c>
      <c r="J1742" t="s">
        <v>36</v>
      </c>
      <c r="K1742" t="s">
        <v>58</v>
      </c>
      <c r="L1742" t="s">
        <v>44</v>
      </c>
      <c r="M1742" t="s">
        <v>167</v>
      </c>
      <c r="N1742" s="2">
        <v>40969</v>
      </c>
      <c r="O1742" s="2">
        <v>40972</v>
      </c>
      <c r="P1742">
        <v>7</v>
      </c>
      <c r="Q1742" s="1">
        <v>0.05</v>
      </c>
      <c r="R1742">
        <v>8.01</v>
      </c>
      <c r="S1742">
        <v>2.87</v>
      </c>
      <c r="T1742">
        <f t="shared" si="27"/>
        <v>56.07</v>
      </c>
    </row>
    <row r="1743" spans="1:20" x14ac:dyDescent="0.3">
      <c r="A1743">
        <v>1742</v>
      </c>
      <c r="B1743">
        <v>88413</v>
      </c>
      <c r="C1743" t="s">
        <v>1028</v>
      </c>
      <c r="D1743" t="s">
        <v>20</v>
      </c>
      <c r="E1743" t="s">
        <v>21</v>
      </c>
      <c r="F1743" t="s">
        <v>47</v>
      </c>
      <c r="G1743" t="s">
        <v>48</v>
      </c>
      <c r="H1743" t="s">
        <v>206</v>
      </c>
      <c r="I1743" t="s">
        <v>28</v>
      </c>
      <c r="J1743" t="s">
        <v>36</v>
      </c>
      <c r="K1743" t="s">
        <v>1254</v>
      </c>
      <c r="L1743" t="s">
        <v>192</v>
      </c>
      <c r="M1743" t="s">
        <v>156</v>
      </c>
      <c r="N1743" s="2">
        <v>40872</v>
      </c>
      <c r="O1743" s="2">
        <v>40879</v>
      </c>
      <c r="P1743">
        <v>10</v>
      </c>
      <c r="Q1743" s="1">
        <v>0.05</v>
      </c>
      <c r="R1743">
        <v>73.98</v>
      </c>
      <c r="S1743">
        <v>14.52</v>
      </c>
      <c r="T1743">
        <f t="shared" si="27"/>
        <v>739.80000000000007</v>
      </c>
    </row>
    <row r="1744" spans="1:20" x14ac:dyDescent="0.3">
      <c r="A1744">
        <v>1743</v>
      </c>
      <c r="B1744">
        <v>88413</v>
      </c>
      <c r="C1744" t="s">
        <v>2448</v>
      </c>
      <c r="D1744" t="s">
        <v>20</v>
      </c>
      <c r="E1744" t="s">
        <v>39</v>
      </c>
      <c r="F1744" t="s">
        <v>31</v>
      </c>
      <c r="G1744" t="s">
        <v>48</v>
      </c>
      <c r="H1744" t="s">
        <v>49</v>
      </c>
      <c r="I1744" t="s">
        <v>28</v>
      </c>
      <c r="J1744" t="s">
        <v>36</v>
      </c>
      <c r="K1744" t="s">
        <v>101</v>
      </c>
      <c r="L1744" t="s">
        <v>192</v>
      </c>
      <c r="M1744" t="s">
        <v>63</v>
      </c>
      <c r="N1744" s="2">
        <v>40872</v>
      </c>
      <c r="O1744" s="2">
        <v>40874</v>
      </c>
      <c r="P1744">
        <v>12</v>
      </c>
      <c r="Q1744" s="1">
        <v>0.03</v>
      </c>
      <c r="R1744">
        <v>140.85</v>
      </c>
      <c r="S1744">
        <v>19.989999999999998</v>
      </c>
      <c r="T1744">
        <f t="shared" si="27"/>
        <v>1690.1999999999998</v>
      </c>
    </row>
    <row r="1745" spans="1:20" x14ac:dyDescent="0.3">
      <c r="A1745">
        <v>1744</v>
      </c>
      <c r="B1745">
        <v>88413</v>
      </c>
      <c r="C1745" t="s">
        <v>536</v>
      </c>
      <c r="D1745" t="s">
        <v>20</v>
      </c>
      <c r="E1745" t="s">
        <v>39</v>
      </c>
      <c r="F1745" t="s">
        <v>31</v>
      </c>
      <c r="G1745" t="s">
        <v>48</v>
      </c>
      <c r="H1745" t="s">
        <v>49</v>
      </c>
      <c r="I1745" t="s">
        <v>28</v>
      </c>
      <c r="J1745" t="s">
        <v>36</v>
      </c>
      <c r="K1745" t="s">
        <v>133</v>
      </c>
      <c r="L1745" t="s">
        <v>26</v>
      </c>
      <c r="M1745" t="s">
        <v>375</v>
      </c>
      <c r="N1745" s="2">
        <v>40872</v>
      </c>
      <c r="O1745" s="2">
        <v>40874</v>
      </c>
      <c r="P1745">
        <v>7</v>
      </c>
      <c r="Q1745" s="1">
        <v>0.06</v>
      </c>
      <c r="R1745">
        <v>2.74</v>
      </c>
      <c r="S1745">
        <v>3.5</v>
      </c>
      <c r="T1745">
        <f t="shared" si="27"/>
        <v>19.18</v>
      </c>
    </row>
    <row r="1746" spans="1:20" x14ac:dyDescent="0.3">
      <c r="A1746">
        <v>1745</v>
      </c>
      <c r="B1746">
        <v>87872</v>
      </c>
      <c r="C1746" t="s">
        <v>708</v>
      </c>
      <c r="D1746" t="s">
        <v>38</v>
      </c>
      <c r="E1746" t="s">
        <v>39</v>
      </c>
      <c r="F1746" t="s">
        <v>40</v>
      </c>
      <c r="G1746" t="s">
        <v>41</v>
      </c>
      <c r="H1746" t="s">
        <v>42</v>
      </c>
      <c r="I1746" t="s">
        <v>28</v>
      </c>
      <c r="J1746" t="s">
        <v>36</v>
      </c>
      <c r="K1746" t="s">
        <v>129</v>
      </c>
      <c r="L1746" t="s">
        <v>192</v>
      </c>
      <c r="M1746" t="s">
        <v>59</v>
      </c>
      <c r="N1746" s="2">
        <v>41194</v>
      </c>
      <c r="O1746" s="2">
        <v>41194</v>
      </c>
      <c r="P1746">
        <v>4</v>
      </c>
      <c r="Q1746" s="1">
        <v>0.03</v>
      </c>
      <c r="R1746">
        <v>40.98</v>
      </c>
      <c r="S1746">
        <v>5.33</v>
      </c>
      <c r="T1746">
        <f t="shared" si="27"/>
        <v>163.92</v>
      </c>
    </row>
    <row r="1747" spans="1:20" x14ac:dyDescent="0.3">
      <c r="A1747">
        <v>1746</v>
      </c>
      <c r="B1747">
        <v>87872</v>
      </c>
      <c r="C1747" t="s">
        <v>708</v>
      </c>
      <c r="D1747" t="s">
        <v>20</v>
      </c>
      <c r="E1747" t="s">
        <v>39</v>
      </c>
      <c r="F1747" t="s">
        <v>40</v>
      </c>
      <c r="G1747" t="s">
        <v>41</v>
      </c>
      <c r="H1747" t="s">
        <v>54</v>
      </c>
      <c r="I1747" t="s">
        <v>28</v>
      </c>
      <c r="J1747" t="s">
        <v>36</v>
      </c>
      <c r="K1747" t="s">
        <v>105</v>
      </c>
      <c r="L1747" t="s">
        <v>192</v>
      </c>
      <c r="M1747" t="s">
        <v>59</v>
      </c>
      <c r="N1747" s="2">
        <v>41194</v>
      </c>
      <c r="O1747" s="2">
        <v>41196</v>
      </c>
      <c r="P1747">
        <v>5</v>
      </c>
      <c r="Q1747" s="1">
        <v>0.09</v>
      </c>
      <c r="R1747">
        <v>3.08</v>
      </c>
      <c r="S1747">
        <v>0.99</v>
      </c>
      <c r="T1747">
        <f t="shared" si="27"/>
        <v>15.4</v>
      </c>
    </row>
    <row r="1748" spans="1:20" x14ac:dyDescent="0.3">
      <c r="A1748">
        <v>1747</v>
      </c>
      <c r="B1748">
        <v>88820</v>
      </c>
      <c r="C1748" t="s">
        <v>1158</v>
      </c>
      <c r="D1748" t="s">
        <v>20</v>
      </c>
      <c r="E1748" t="s">
        <v>21</v>
      </c>
      <c r="F1748" t="s">
        <v>22</v>
      </c>
      <c r="G1748" t="s">
        <v>32</v>
      </c>
      <c r="H1748" t="s">
        <v>33</v>
      </c>
      <c r="I1748" t="s">
        <v>28</v>
      </c>
      <c r="J1748" t="s">
        <v>36</v>
      </c>
      <c r="K1748" t="s">
        <v>1447</v>
      </c>
      <c r="L1748" t="s">
        <v>26</v>
      </c>
      <c r="M1748" t="s">
        <v>331</v>
      </c>
      <c r="N1748" s="2">
        <v>41068</v>
      </c>
      <c r="O1748" s="2">
        <v>41070</v>
      </c>
      <c r="P1748">
        <v>20</v>
      </c>
      <c r="Q1748" s="1">
        <v>7.0000000000000007E-2</v>
      </c>
      <c r="R1748">
        <v>28.48</v>
      </c>
      <c r="S1748">
        <v>1.99</v>
      </c>
      <c r="T1748">
        <f t="shared" si="27"/>
        <v>569.6</v>
      </c>
    </row>
    <row r="1749" spans="1:20" x14ac:dyDescent="0.3">
      <c r="A1749">
        <v>1748</v>
      </c>
      <c r="B1749">
        <v>88825</v>
      </c>
      <c r="C1749" t="s">
        <v>1203</v>
      </c>
      <c r="D1749" t="s">
        <v>578</v>
      </c>
      <c r="E1749" t="s">
        <v>187</v>
      </c>
      <c r="F1749" t="s">
        <v>22</v>
      </c>
      <c r="G1749" t="s">
        <v>41</v>
      </c>
      <c r="H1749" t="s">
        <v>219</v>
      </c>
      <c r="I1749" t="s">
        <v>28</v>
      </c>
      <c r="J1749" t="s">
        <v>36</v>
      </c>
      <c r="K1749" t="s">
        <v>248</v>
      </c>
      <c r="L1749" t="s">
        <v>283</v>
      </c>
      <c r="M1749" t="s">
        <v>86</v>
      </c>
      <c r="N1749" s="2">
        <v>40324</v>
      </c>
      <c r="O1749" s="2">
        <v>40325</v>
      </c>
      <c r="P1749">
        <v>15</v>
      </c>
      <c r="Q1749" s="1">
        <v>0.01</v>
      </c>
      <c r="R1749">
        <v>349.45</v>
      </c>
      <c r="S1749">
        <v>60</v>
      </c>
      <c r="T1749">
        <f t="shared" si="27"/>
        <v>5241.75</v>
      </c>
    </row>
    <row r="1750" spans="1:20" x14ac:dyDescent="0.3">
      <c r="A1750">
        <v>1749</v>
      </c>
      <c r="B1750">
        <v>85853</v>
      </c>
      <c r="C1750" t="s">
        <v>179</v>
      </c>
      <c r="D1750" t="s">
        <v>38</v>
      </c>
      <c r="E1750" t="s">
        <v>21</v>
      </c>
      <c r="F1750" t="s">
        <v>22</v>
      </c>
      <c r="G1750" t="s">
        <v>93</v>
      </c>
      <c r="H1750" t="s">
        <v>24</v>
      </c>
      <c r="I1750" t="s">
        <v>28</v>
      </c>
      <c r="J1750" t="s">
        <v>36</v>
      </c>
      <c r="K1750" t="s">
        <v>210</v>
      </c>
      <c r="L1750" t="s">
        <v>192</v>
      </c>
      <c r="M1750" t="s">
        <v>499</v>
      </c>
      <c r="N1750" s="2">
        <v>41010</v>
      </c>
      <c r="O1750" s="2">
        <v>41012</v>
      </c>
      <c r="P1750">
        <v>11</v>
      </c>
      <c r="Q1750" s="1">
        <v>0.05</v>
      </c>
      <c r="R1750">
        <v>115.99</v>
      </c>
      <c r="S1750">
        <v>5.99</v>
      </c>
      <c r="T1750">
        <f t="shared" si="27"/>
        <v>1275.8899999999999</v>
      </c>
    </row>
    <row r="1751" spans="1:20" x14ac:dyDescent="0.3">
      <c r="A1751">
        <v>1750</v>
      </c>
      <c r="B1751">
        <v>88848</v>
      </c>
      <c r="C1751" t="s">
        <v>333</v>
      </c>
      <c r="D1751" t="s">
        <v>20</v>
      </c>
      <c r="E1751" t="s">
        <v>21</v>
      </c>
      <c r="F1751" t="s">
        <v>31</v>
      </c>
      <c r="G1751" t="s">
        <v>93</v>
      </c>
      <c r="H1751" t="s">
        <v>203</v>
      </c>
      <c r="I1751" t="s">
        <v>28</v>
      </c>
      <c r="J1751" t="s">
        <v>36</v>
      </c>
      <c r="K1751" t="s">
        <v>201</v>
      </c>
      <c r="L1751" t="s">
        <v>192</v>
      </c>
      <c r="M1751" t="s">
        <v>66</v>
      </c>
      <c r="N1751" s="2">
        <v>41480</v>
      </c>
      <c r="O1751" s="2">
        <v>41482</v>
      </c>
      <c r="P1751">
        <v>11</v>
      </c>
      <c r="Q1751" s="1">
        <v>0.08</v>
      </c>
      <c r="R1751">
        <v>65.989999999999995</v>
      </c>
      <c r="S1751">
        <v>8.99</v>
      </c>
      <c r="T1751">
        <f t="shared" si="27"/>
        <v>725.89</v>
      </c>
    </row>
    <row r="1752" spans="1:20" x14ac:dyDescent="0.3">
      <c r="A1752">
        <v>1751</v>
      </c>
      <c r="B1752">
        <v>88855</v>
      </c>
      <c r="C1752" t="s">
        <v>1154</v>
      </c>
      <c r="D1752" t="s">
        <v>578</v>
      </c>
      <c r="E1752" t="s">
        <v>187</v>
      </c>
      <c r="F1752" t="s">
        <v>22</v>
      </c>
      <c r="G1752" t="s">
        <v>41</v>
      </c>
      <c r="H1752" t="s">
        <v>219</v>
      </c>
      <c r="I1752" t="s">
        <v>28</v>
      </c>
      <c r="J1752" t="s">
        <v>36</v>
      </c>
      <c r="K1752" t="s">
        <v>68</v>
      </c>
      <c r="L1752" t="s">
        <v>283</v>
      </c>
      <c r="M1752" t="s">
        <v>80</v>
      </c>
      <c r="N1752" s="2">
        <v>41214</v>
      </c>
      <c r="O1752" s="2">
        <v>41215</v>
      </c>
      <c r="P1752">
        <v>31</v>
      </c>
      <c r="Q1752" s="1">
        <v>0</v>
      </c>
      <c r="R1752">
        <v>120.98</v>
      </c>
      <c r="S1752">
        <v>30</v>
      </c>
      <c r="T1752">
        <f t="shared" si="27"/>
        <v>3750.38</v>
      </c>
    </row>
    <row r="1753" spans="1:20" x14ac:dyDescent="0.3">
      <c r="A1753">
        <v>1752</v>
      </c>
      <c r="B1753">
        <v>88855</v>
      </c>
      <c r="C1753" t="s">
        <v>1154</v>
      </c>
      <c r="D1753" t="s">
        <v>20</v>
      </c>
      <c r="E1753" t="s">
        <v>187</v>
      </c>
      <c r="F1753" t="s">
        <v>22</v>
      </c>
      <c r="G1753" t="s">
        <v>41</v>
      </c>
      <c r="H1753" t="s">
        <v>219</v>
      </c>
      <c r="I1753" t="s">
        <v>28</v>
      </c>
      <c r="J1753" t="s">
        <v>36</v>
      </c>
      <c r="K1753" t="s">
        <v>248</v>
      </c>
      <c r="L1753" t="s">
        <v>746</v>
      </c>
      <c r="M1753" t="s">
        <v>182</v>
      </c>
      <c r="N1753" s="2">
        <v>41214</v>
      </c>
      <c r="O1753" s="2">
        <v>41215</v>
      </c>
      <c r="P1753">
        <v>12</v>
      </c>
      <c r="Q1753" s="1">
        <v>0.1</v>
      </c>
      <c r="R1753">
        <v>209.84</v>
      </c>
      <c r="S1753">
        <v>21.21</v>
      </c>
      <c r="T1753">
        <f t="shared" si="27"/>
        <v>2518.08</v>
      </c>
    </row>
    <row r="1754" spans="1:20" x14ac:dyDescent="0.3">
      <c r="A1754">
        <v>1753</v>
      </c>
      <c r="B1754">
        <v>88184</v>
      </c>
      <c r="C1754" t="s">
        <v>1148</v>
      </c>
      <c r="D1754" t="s">
        <v>20</v>
      </c>
      <c r="E1754" t="s">
        <v>21</v>
      </c>
      <c r="F1754" t="s">
        <v>22</v>
      </c>
      <c r="G1754" t="s">
        <v>93</v>
      </c>
      <c r="H1754" t="s">
        <v>206</v>
      </c>
      <c r="I1754" t="s">
        <v>28</v>
      </c>
      <c r="J1754" t="s">
        <v>36</v>
      </c>
      <c r="K1754" t="s">
        <v>1111</v>
      </c>
      <c r="L1754" t="s">
        <v>192</v>
      </c>
      <c r="M1754" t="s">
        <v>150</v>
      </c>
      <c r="N1754" s="2">
        <v>40332</v>
      </c>
      <c r="O1754" s="2">
        <v>40334</v>
      </c>
      <c r="P1754">
        <v>9</v>
      </c>
      <c r="Q1754" s="1">
        <v>0.03</v>
      </c>
      <c r="R1754">
        <v>125.99</v>
      </c>
      <c r="S1754">
        <v>7.69</v>
      </c>
      <c r="T1754">
        <f t="shared" si="27"/>
        <v>1133.9099999999999</v>
      </c>
    </row>
    <row r="1755" spans="1:20" x14ac:dyDescent="0.3">
      <c r="A1755">
        <v>1754</v>
      </c>
      <c r="B1755">
        <v>87231</v>
      </c>
      <c r="C1755" t="s">
        <v>884</v>
      </c>
      <c r="D1755" t="s">
        <v>20</v>
      </c>
      <c r="E1755" t="s">
        <v>39</v>
      </c>
      <c r="F1755" t="s">
        <v>47</v>
      </c>
      <c r="G1755" t="s">
        <v>41</v>
      </c>
      <c r="H1755" t="s">
        <v>42</v>
      </c>
      <c r="I1755" t="s">
        <v>28</v>
      </c>
      <c r="J1755" t="s">
        <v>36</v>
      </c>
      <c r="K1755" t="s">
        <v>116</v>
      </c>
      <c r="L1755" t="s">
        <v>192</v>
      </c>
      <c r="M1755" t="s">
        <v>134</v>
      </c>
      <c r="N1755" s="2">
        <v>41098</v>
      </c>
      <c r="O1755" s="2">
        <v>41100</v>
      </c>
      <c r="P1755">
        <v>2</v>
      </c>
      <c r="Q1755" s="1">
        <v>0.1</v>
      </c>
      <c r="R1755">
        <v>8.69</v>
      </c>
      <c r="S1755">
        <v>2.99</v>
      </c>
      <c r="T1755">
        <f t="shared" si="27"/>
        <v>17.38</v>
      </c>
    </row>
    <row r="1756" spans="1:20" x14ac:dyDescent="0.3">
      <c r="A1756">
        <v>1755</v>
      </c>
      <c r="B1756">
        <v>86279</v>
      </c>
      <c r="C1756" t="s">
        <v>1515</v>
      </c>
      <c r="D1756" t="s">
        <v>20</v>
      </c>
      <c r="E1756" t="s">
        <v>21</v>
      </c>
      <c r="F1756" t="s">
        <v>47</v>
      </c>
      <c r="G1756" t="s">
        <v>23</v>
      </c>
      <c r="H1756" t="s">
        <v>33</v>
      </c>
      <c r="I1756" t="s">
        <v>28</v>
      </c>
      <c r="J1756" t="s">
        <v>36</v>
      </c>
      <c r="K1756" t="s">
        <v>208</v>
      </c>
      <c r="L1756" t="s">
        <v>26</v>
      </c>
      <c r="M1756" t="s">
        <v>156</v>
      </c>
      <c r="N1756" s="2">
        <v>40208</v>
      </c>
      <c r="O1756" s="2">
        <v>40210</v>
      </c>
      <c r="P1756">
        <v>11</v>
      </c>
      <c r="Q1756" s="1">
        <v>0.1</v>
      </c>
      <c r="R1756">
        <v>31.78</v>
      </c>
      <c r="S1756">
        <v>1.99</v>
      </c>
      <c r="T1756">
        <f t="shared" si="27"/>
        <v>349.58000000000004</v>
      </c>
    </row>
    <row r="1757" spans="1:20" x14ac:dyDescent="0.3">
      <c r="A1757">
        <v>1756</v>
      </c>
      <c r="B1757">
        <v>87812</v>
      </c>
      <c r="C1757" t="s">
        <v>60</v>
      </c>
      <c r="D1757" t="s">
        <v>38</v>
      </c>
      <c r="E1757" t="s">
        <v>39</v>
      </c>
      <c r="F1757" t="s">
        <v>31</v>
      </c>
      <c r="G1757" t="s">
        <v>48</v>
      </c>
      <c r="H1757" t="s">
        <v>89</v>
      </c>
      <c r="I1757" t="s">
        <v>28</v>
      </c>
      <c r="J1757" t="s">
        <v>36</v>
      </c>
      <c r="K1757" t="s">
        <v>172</v>
      </c>
      <c r="L1757" t="s">
        <v>192</v>
      </c>
      <c r="M1757" t="s">
        <v>139</v>
      </c>
      <c r="N1757" s="2">
        <v>40429</v>
      </c>
      <c r="O1757" s="2">
        <v>40436</v>
      </c>
      <c r="P1757">
        <v>17</v>
      </c>
      <c r="Q1757" s="1">
        <v>0.09</v>
      </c>
      <c r="R1757">
        <v>5.34</v>
      </c>
      <c r="S1757">
        <v>2.99</v>
      </c>
      <c r="T1757">
        <f t="shared" si="27"/>
        <v>90.78</v>
      </c>
    </row>
    <row r="1758" spans="1:20" x14ac:dyDescent="0.3">
      <c r="A1758">
        <v>1757</v>
      </c>
      <c r="B1758">
        <v>87812</v>
      </c>
      <c r="C1758" t="s">
        <v>60</v>
      </c>
      <c r="D1758" t="s">
        <v>578</v>
      </c>
      <c r="E1758" t="s">
        <v>187</v>
      </c>
      <c r="F1758" t="s">
        <v>31</v>
      </c>
      <c r="G1758" t="s">
        <v>48</v>
      </c>
      <c r="H1758" t="s">
        <v>225</v>
      </c>
      <c r="I1758" t="s">
        <v>28</v>
      </c>
      <c r="J1758" t="s">
        <v>36</v>
      </c>
      <c r="K1758" t="s">
        <v>221</v>
      </c>
      <c r="L1758" t="s">
        <v>330</v>
      </c>
      <c r="M1758" t="s">
        <v>63</v>
      </c>
      <c r="N1758" s="2">
        <v>40429</v>
      </c>
      <c r="O1758" s="2">
        <v>40436</v>
      </c>
      <c r="P1758">
        <v>5</v>
      </c>
      <c r="Q1758" s="1">
        <v>7.0000000000000007E-2</v>
      </c>
      <c r="R1758">
        <v>140.97999999999999</v>
      </c>
      <c r="S1758">
        <v>53.48</v>
      </c>
      <c r="T1758">
        <f t="shared" si="27"/>
        <v>704.9</v>
      </c>
    </row>
    <row r="1759" spans="1:20" x14ac:dyDescent="0.3">
      <c r="A1759">
        <v>1758</v>
      </c>
      <c r="B1759">
        <v>87812</v>
      </c>
      <c r="C1759" t="s">
        <v>60</v>
      </c>
      <c r="D1759" t="s">
        <v>20</v>
      </c>
      <c r="E1759" t="s">
        <v>21</v>
      </c>
      <c r="F1759" t="s">
        <v>31</v>
      </c>
      <c r="G1759" t="s">
        <v>48</v>
      </c>
      <c r="H1759" t="s">
        <v>24</v>
      </c>
      <c r="I1759" t="s">
        <v>28</v>
      </c>
      <c r="J1759" t="s">
        <v>36</v>
      </c>
      <c r="K1759" t="s">
        <v>201</v>
      </c>
      <c r="L1759" t="s">
        <v>192</v>
      </c>
      <c r="M1759" t="s">
        <v>146</v>
      </c>
      <c r="N1759" s="2">
        <v>40429</v>
      </c>
      <c r="O1759" s="2">
        <v>40436</v>
      </c>
      <c r="P1759">
        <v>11</v>
      </c>
      <c r="Q1759" s="1">
        <v>0.06</v>
      </c>
      <c r="R1759">
        <v>205.99</v>
      </c>
      <c r="S1759">
        <v>5.26</v>
      </c>
      <c r="T1759">
        <f t="shared" si="27"/>
        <v>2265.8900000000003</v>
      </c>
    </row>
    <row r="1760" spans="1:20" x14ac:dyDescent="0.3">
      <c r="A1760">
        <v>1759</v>
      </c>
      <c r="B1760">
        <v>86259</v>
      </c>
      <c r="C1760" t="s">
        <v>1984</v>
      </c>
      <c r="D1760" t="s">
        <v>20</v>
      </c>
      <c r="E1760" t="s">
        <v>39</v>
      </c>
      <c r="F1760" t="s">
        <v>31</v>
      </c>
      <c r="G1760" t="s">
        <v>41</v>
      </c>
      <c r="H1760" t="s">
        <v>42</v>
      </c>
      <c r="I1760" t="s">
        <v>28</v>
      </c>
      <c r="J1760" t="s">
        <v>36</v>
      </c>
      <c r="K1760" t="s">
        <v>68</v>
      </c>
      <c r="L1760" t="s">
        <v>192</v>
      </c>
      <c r="M1760" t="s">
        <v>35</v>
      </c>
      <c r="N1760" s="2">
        <v>40636</v>
      </c>
      <c r="O1760" s="2">
        <v>40638</v>
      </c>
      <c r="P1760">
        <v>2</v>
      </c>
      <c r="Q1760" s="1">
        <v>0.08</v>
      </c>
      <c r="R1760">
        <v>131.12</v>
      </c>
      <c r="S1760">
        <v>0.99</v>
      </c>
      <c r="T1760">
        <f t="shared" si="27"/>
        <v>262.24</v>
      </c>
    </row>
    <row r="1761" spans="1:20" x14ac:dyDescent="0.3">
      <c r="A1761">
        <v>1760</v>
      </c>
      <c r="B1761">
        <v>86259</v>
      </c>
      <c r="C1761" t="s">
        <v>1984</v>
      </c>
      <c r="D1761" t="s">
        <v>38</v>
      </c>
      <c r="E1761" t="s">
        <v>21</v>
      </c>
      <c r="F1761" t="s">
        <v>31</v>
      </c>
      <c r="G1761" t="s">
        <v>41</v>
      </c>
      <c r="H1761" t="s">
        <v>33</v>
      </c>
      <c r="I1761" t="s">
        <v>28</v>
      </c>
      <c r="J1761" t="s">
        <v>36</v>
      </c>
      <c r="K1761" t="s">
        <v>1107</v>
      </c>
      <c r="L1761" t="s">
        <v>192</v>
      </c>
      <c r="M1761" t="s">
        <v>35</v>
      </c>
      <c r="N1761" s="2">
        <v>40636</v>
      </c>
      <c r="O1761" s="2">
        <v>40637</v>
      </c>
      <c r="P1761">
        <v>7</v>
      </c>
      <c r="Q1761" s="1">
        <v>0.03</v>
      </c>
      <c r="R1761">
        <v>200.99</v>
      </c>
      <c r="S1761">
        <v>4.2</v>
      </c>
      <c r="T1761">
        <f t="shared" si="27"/>
        <v>1406.93</v>
      </c>
    </row>
    <row r="1762" spans="1:20" x14ac:dyDescent="0.3">
      <c r="A1762">
        <v>1761</v>
      </c>
      <c r="B1762">
        <v>88859</v>
      </c>
      <c r="C1762" t="s">
        <v>2369</v>
      </c>
      <c r="D1762" t="s">
        <v>20</v>
      </c>
      <c r="E1762" t="s">
        <v>187</v>
      </c>
      <c r="F1762" t="s">
        <v>31</v>
      </c>
      <c r="G1762" t="s">
        <v>23</v>
      </c>
      <c r="H1762" t="s">
        <v>225</v>
      </c>
      <c r="I1762" t="s">
        <v>28</v>
      </c>
      <c r="J1762" t="s">
        <v>36</v>
      </c>
      <c r="K1762" t="s">
        <v>226</v>
      </c>
      <c r="L1762" t="s">
        <v>706</v>
      </c>
      <c r="M1762" t="s">
        <v>141</v>
      </c>
      <c r="N1762" s="2">
        <v>40902</v>
      </c>
      <c r="O1762" s="2">
        <v>40903</v>
      </c>
      <c r="P1762">
        <v>16</v>
      </c>
      <c r="Q1762" s="1">
        <v>7.0000000000000007E-2</v>
      </c>
      <c r="R1762">
        <v>90.98</v>
      </c>
      <c r="S1762">
        <v>56.2</v>
      </c>
      <c r="T1762">
        <f t="shared" si="27"/>
        <v>1455.68</v>
      </c>
    </row>
    <row r="1763" spans="1:20" x14ac:dyDescent="0.3">
      <c r="A1763">
        <v>1762</v>
      </c>
      <c r="B1763">
        <v>88859</v>
      </c>
      <c r="C1763" t="s">
        <v>2369</v>
      </c>
      <c r="D1763" t="s">
        <v>578</v>
      </c>
      <c r="E1763" t="s">
        <v>187</v>
      </c>
      <c r="F1763" t="s">
        <v>31</v>
      </c>
      <c r="G1763" t="s">
        <v>23</v>
      </c>
      <c r="H1763" t="s">
        <v>225</v>
      </c>
      <c r="I1763" t="s">
        <v>28</v>
      </c>
      <c r="J1763" t="s">
        <v>36</v>
      </c>
      <c r="K1763" t="s">
        <v>226</v>
      </c>
      <c r="L1763" t="s">
        <v>330</v>
      </c>
      <c r="M1763" t="s">
        <v>63</v>
      </c>
      <c r="N1763" s="2">
        <v>40902</v>
      </c>
      <c r="O1763" s="2">
        <v>40904</v>
      </c>
      <c r="P1763">
        <v>21</v>
      </c>
      <c r="Q1763" s="1">
        <v>0.1</v>
      </c>
      <c r="R1763">
        <v>218.75</v>
      </c>
      <c r="S1763">
        <v>69.64</v>
      </c>
      <c r="T1763">
        <f t="shared" si="27"/>
        <v>4593.75</v>
      </c>
    </row>
    <row r="1764" spans="1:20" x14ac:dyDescent="0.3">
      <c r="A1764">
        <v>1763</v>
      </c>
      <c r="B1764">
        <v>88859</v>
      </c>
      <c r="C1764" t="s">
        <v>1078</v>
      </c>
      <c r="D1764" t="s">
        <v>578</v>
      </c>
      <c r="E1764" t="s">
        <v>187</v>
      </c>
      <c r="F1764" t="s">
        <v>31</v>
      </c>
      <c r="G1764" t="s">
        <v>23</v>
      </c>
      <c r="H1764" t="s">
        <v>188</v>
      </c>
      <c r="I1764" t="s">
        <v>28</v>
      </c>
      <c r="J1764" t="s">
        <v>36</v>
      </c>
      <c r="K1764" t="s">
        <v>113</v>
      </c>
      <c r="L1764" t="s">
        <v>330</v>
      </c>
      <c r="M1764" t="s">
        <v>121</v>
      </c>
      <c r="N1764" s="2">
        <v>40902</v>
      </c>
      <c r="O1764" s="2">
        <v>40904</v>
      </c>
      <c r="P1764">
        <v>8</v>
      </c>
      <c r="Q1764" s="1">
        <v>0.08</v>
      </c>
      <c r="R1764">
        <v>140.97999999999999</v>
      </c>
      <c r="S1764">
        <v>36.090000000000003</v>
      </c>
      <c r="T1764">
        <f t="shared" si="27"/>
        <v>1127.8399999999999</v>
      </c>
    </row>
    <row r="1765" spans="1:20" x14ac:dyDescent="0.3">
      <c r="A1765">
        <v>1764</v>
      </c>
      <c r="B1765">
        <v>88874</v>
      </c>
      <c r="C1765" t="s">
        <v>1700</v>
      </c>
      <c r="D1765" t="s">
        <v>20</v>
      </c>
      <c r="E1765" t="s">
        <v>21</v>
      </c>
      <c r="F1765" t="s">
        <v>22</v>
      </c>
      <c r="G1765" t="s">
        <v>93</v>
      </c>
      <c r="H1765" t="s">
        <v>206</v>
      </c>
      <c r="I1765" t="s">
        <v>28</v>
      </c>
      <c r="J1765" t="s">
        <v>36</v>
      </c>
      <c r="K1765" t="s">
        <v>201</v>
      </c>
      <c r="L1765" t="s">
        <v>26</v>
      </c>
      <c r="M1765" t="s">
        <v>190</v>
      </c>
      <c r="N1765" s="2">
        <v>40960</v>
      </c>
      <c r="O1765" s="2">
        <v>40962</v>
      </c>
      <c r="P1765">
        <v>2</v>
      </c>
      <c r="Q1765" s="1">
        <v>0.04</v>
      </c>
      <c r="R1765">
        <v>85.99</v>
      </c>
      <c r="S1765">
        <v>1.25</v>
      </c>
      <c r="T1765">
        <f t="shared" si="27"/>
        <v>171.98</v>
      </c>
    </row>
    <row r="1766" spans="1:20" x14ac:dyDescent="0.3">
      <c r="A1766">
        <v>1765</v>
      </c>
      <c r="B1766">
        <v>88874</v>
      </c>
      <c r="C1766" t="s">
        <v>1700</v>
      </c>
      <c r="D1766" t="s">
        <v>20</v>
      </c>
      <c r="E1766" t="s">
        <v>21</v>
      </c>
      <c r="F1766" t="s">
        <v>22</v>
      </c>
      <c r="G1766" t="s">
        <v>93</v>
      </c>
      <c r="H1766" t="s">
        <v>33</v>
      </c>
      <c r="I1766" t="s">
        <v>28</v>
      </c>
      <c r="J1766" t="s">
        <v>36</v>
      </c>
      <c r="K1766" t="s">
        <v>1111</v>
      </c>
      <c r="L1766" t="s">
        <v>706</v>
      </c>
      <c r="M1766" t="s">
        <v>190</v>
      </c>
      <c r="N1766" s="2">
        <v>40960</v>
      </c>
      <c r="O1766" s="2">
        <v>40963</v>
      </c>
      <c r="P1766">
        <v>11</v>
      </c>
      <c r="Q1766" s="1">
        <v>0.05</v>
      </c>
      <c r="R1766">
        <v>7.99</v>
      </c>
      <c r="S1766">
        <v>5.03</v>
      </c>
      <c r="T1766">
        <f t="shared" si="27"/>
        <v>87.89</v>
      </c>
    </row>
    <row r="1767" spans="1:20" x14ac:dyDescent="0.3">
      <c r="A1767">
        <v>1766</v>
      </c>
      <c r="B1767">
        <v>88874</v>
      </c>
      <c r="C1767" t="s">
        <v>1700</v>
      </c>
      <c r="D1767" t="s">
        <v>20</v>
      </c>
      <c r="E1767" t="s">
        <v>21</v>
      </c>
      <c r="F1767" t="s">
        <v>22</v>
      </c>
      <c r="G1767" t="s">
        <v>93</v>
      </c>
      <c r="H1767" t="s">
        <v>203</v>
      </c>
      <c r="I1767" t="s">
        <v>28</v>
      </c>
      <c r="J1767" t="s">
        <v>36</v>
      </c>
      <c r="K1767" t="s">
        <v>1111</v>
      </c>
      <c r="L1767" t="s">
        <v>192</v>
      </c>
      <c r="M1767" t="s">
        <v>331</v>
      </c>
      <c r="N1767" s="2">
        <v>40960</v>
      </c>
      <c r="O1767" s="2">
        <v>40961</v>
      </c>
      <c r="P1767">
        <v>1</v>
      </c>
      <c r="Q1767" s="1">
        <v>0.01</v>
      </c>
      <c r="R1767">
        <v>205.99</v>
      </c>
      <c r="S1767">
        <v>5.26</v>
      </c>
      <c r="T1767">
        <f t="shared" si="27"/>
        <v>205.99</v>
      </c>
    </row>
    <row r="1768" spans="1:20" x14ac:dyDescent="0.3">
      <c r="A1768">
        <v>1767</v>
      </c>
      <c r="B1768">
        <v>88884</v>
      </c>
      <c r="C1768" t="s">
        <v>1841</v>
      </c>
      <c r="D1768" t="s">
        <v>20</v>
      </c>
      <c r="E1768" t="s">
        <v>39</v>
      </c>
      <c r="F1768" t="s">
        <v>40</v>
      </c>
      <c r="G1768" t="s">
        <v>48</v>
      </c>
      <c r="H1768" t="s">
        <v>54</v>
      </c>
      <c r="I1768" t="s">
        <v>28</v>
      </c>
      <c r="J1768" t="s">
        <v>36</v>
      </c>
      <c r="K1768" t="s">
        <v>58</v>
      </c>
      <c r="L1768" t="s">
        <v>706</v>
      </c>
      <c r="M1768" t="s">
        <v>309</v>
      </c>
      <c r="N1768" s="2">
        <v>40825</v>
      </c>
      <c r="O1768" s="2">
        <v>40827</v>
      </c>
      <c r="P1768">
        <v>18</v>
      </c>
      <c r="Q1768" s="1">
        <v>0.03</v>
      </c>
      <c r="R1768">
        <v>11.33</v>
      </c>
      <c r="S1768">
        <v>6.12</v>
      </c>
      <c r="T1768">
        <f t="shared" si="27"/>
        <v>203.94</v>
      </c>
    </row>
    <row r="1769" spans="1:20" x14ac:dyDescent="0.3">
      <c r="A1769">
        <v>1768</v>
      </c>
      <c r="B1769">
        <v>88884</v>
      </c>
      <c r="C1769" t="s">
        <v>1758</v>
      </c>
      <c r="D1769" t="s">
        <v>20</v>
      </c>
      <c r="E1769" t="s">
        <v>39</v>
      </c>
      <c r="F1769" t="s">
        <v>31</v>
      </c>
      <c r="G1769" t="s">
        <v>48</v>
      </c>
      <c r="H1769" t="s">
        <v>89</v>
      </c>
      <c r="I1769" t="s">
        <v>28</v>
      </c>
      <c r="J1769" t="s">
        <v>36</v>
      </c>
      <c r="K1769" t="s">
        <v>116</v>
      </c>
      <c r="L1769" t="s">
        <v>192</v>
      </c>
      <c r="M1769" t="s">
        <v>296</v>
      </c>
      <c r="N1769" s="2">
        <v>40825</v>
      </c>
      <c r="O1769" s="2">
        <v>40832</v>
      </c>
      <c r="P1769">
        <v>23</v>
      </c>
      <c r="Q1769" s="1">
        <v>0.08</v>
      </c>
      <c r="R1769">
        <v>140.85</v>
      </c>
      <c r="S1769">
        <v>19.989999999999998</v>
      </c>
      <c r="T1769">
        <f t="shared" si="27"/>
        <v>3239.5499999999997</v>
      </c>
    </row>
    <row r="1770" spans="1:20" x14ac:dyDescent="0.3">
      <c r="A1770">
        <v>1769</v>
      </c>
      <c r="B1770">
        <v>88898</v>
      </c>
      <c r="C1770" t="s">
        <v>1479</v>
      </c>
      <c r="D1770" t="s">
        <v>38</v>
      </c>
      <c r="E1770" t="s">
        <v>187</v>
      </c>
      <c r="F1770" t="s">
        <v>22</v>
      </c>
      <c r="G1770" t="s">
        <v>23</v>
      </c>
      <c r="H1770" t="s">
        <v>219</v>
      </c>
      <c r="I1770" t="s">
        <v>28</v>
      </c>
      <c r="J1770" t="s">
        <v>36</v>
      </c>
      <c r="K1770" t="s">
        <v>282</v>
      </c>
      <c r="L1770" t="s">
        <v>192</v>
      </c>
      <c r="M1770" t="s">
        <v>137</v>
      </c>
      <c r="N1770" s="2">
        <v>41571</v>
      </c>
      <c r="O1770" s="2">
        <v>41573</v>
      </c>
      <c r="P1770">
        <v>3</v>
      </c>
      <c r="Q1770" s="1">
        <v>0.01</v>
      </c>
      <c r="R1770">
        <v>6.24</v>
      </c>
      <c r="S1770">
        <v>5.22</v>
      </c>
      <c r="T1770">
        <f t="shared" si="27"/>
        <v>18.72</v>
      </c>
    </row>
    <row r="1771" spans="1:20" x14ac:dyDescent="0.3">
      <c r="A1771">
        <v>1770</v>
      </c>
      <c r="B1771">
        <v>86577</v>
      </c>
      <c r="C1771" t="s">
        <v>428</v>
      </c>
      <c r="D1771" t="s">
        <v>20</v>
      </c>
      <c r="E1771" t="s">
        <v>187</v>
      </c>
      <c r="F1771" t="s">
        <v>22</v>
      </c>
      <c r="G1771" t="s">
        <v>48</v>
      </c>
      <c r="H1771" t="s">
        <v>225</v>
      </c>
      <c r="I1771" t="s">
        <v>28</v>
      </c>
      <c r="J1771" t="s">
        <v>36</v>
      </c>
      <c r="K1771" t="s">
        <v>181</v>
      </c>
      <c r="L1771" t="s">
        <v>706</v>
      </c>
      <c r="M1771" t="s">
        <v>96</v>
      </c>
      <c r="N1771" s="2">
        <v>40571</v>
      </c>
      <c r="O1771" s="2">
        <v>40578</v>
      </c>
      <c r="P1771">
        <v>12</v>
      </c>
      <c r="Q1771" s="1">
        <v>7.0000000000000007E-2</v>
      </c>
      <c r="R1771">
        <v>107.53</v>
      </c>
      <c r="S1771">
        <v>5.81</v>
      </c>
      <c r="T1771">
        <f t="shared" si="27"/>
        <v>1290.3600000000001</v>
      </c>
    </row>
    <row r="1772" spans="1:20" x14ac:dyDescent="0.3">
      <c r="A1772">
        <v>1771</v>
      </c>
      <c r="B1772">
        <v>86577</v>
      </c>
      <c r="C1772" t="s">
        <v>428</v>
      </c>
      <c r="D1772" t="s">
        <v>20</v>
      </c>
      <c r="E1772" t="s">
        <v>39</v>
      </c>
      <c r="F1772" t="s">
        <v>22</v>
      </c>
      <c r="G1772" t="s">
        <v>48</v>
      </c>
      <c r="H1772" t="s">
        <v>49</v>
      </c>
      <c r="I1772" t="s">
        <v>28</v>
      </c>
      <c r="J1772" t="s">
        <v>36</v>
      </c>
      <c r="K1772" t="s">
        <v>129</v>
      </c>
      <c r="L1772" t="s">
        <v>44</v>
      </c>
      <c r="M1772" t="s">
        <v>190</v>
      </c>
      <c r="N1772" s="2">
        <v>40571</v>
      </c>
      <c r="O1772" s="2">
        <v>40578</v>
      </c>
      <c r="P1772">
        <v>7</v>
      </c>
      <c r="Q1772" s="1">
        <v>0.09</v>
      </c>
      <c r="R1772">
        <v>2.1800000000000002</v>
      </c>
      <c r="S1772">
        <v>7.09</v>
      </c>
      <c r="T1772">
        <f t="shared" si="27"/>
        <v>15.260000000000002</v>
      </c>
    </row>
    <row r="1773" spans="1:20" x14ac:dyDescent="0.3">
      <c r="A1773">
        <v>1772</v>
      </c>
      <c r="B1773">
        <v>86171</v>
      </c>
      <c r="C1773" t="s">
        <v>1394</v>
      </c>
      <c r="D1773" t="s">
        <v>20</v>
      </c>
      <c r="E1773" t="s">
        <v>187</v>
      </c>
      <c r="F1773" t="s">
        <v>40</v>
      </c>
      <c r="G1773" t="s">
        <v>48</v>
      </c>
      <c r="H1773" t="s">
        <v>219</v>
      </c>
      <c r="I1773" t="s">
        <v>28</v>
      </c>
      <c r="J1773" t="s">
        <v>36</v>
      </c>
      <c r="K1773" t="s">
        <v>189</v>
      </c>
      <c r="L1773" t="s">
        <v>26</v>
      </c>
      <c r="M1773" t="s">
        <v>175</v>
      </c>
      <c r="N1773" s="2">
        <v>41286</v>
      </c>
      <c r="O1773" s="2">
        <v>41293</v>
      </c>
      <c r="P1773">
        <v>8</v>
      </c>
      <c r="Q1773" s="1">
        <v>0.05</v>
      </c>
      <c r="R1773">
        <v>8.98</v>
      </c>
      <c r="S1773">
        <v>4.1900000000000004</v>
      </c>
      <c r="T1773">
        <f t="shared" si="27"/>
        <v>71.84</v>
      </c>
    </row>
    <row r="1774" spans="1:20" x14ac:dyDescent="0.3">
      <c r="A1774">
        <v>1773</v>
      </c>
      <c r="B1774">
        <v>87707</v>
      </c>
      <c r="C1774" t="s">
        <v>277</v>
      </c>
      <c r="D1774" t="s">
        <v>20</v>
      </c>
      <c r="E1774" t="s">
        <v>39</v>
      </c>
      <c r="F1774" t="s">
        <v>47</v>
      </c>
      <c r="G1774" t="s">
        <v>48</v>
      </c>
      <c r="H1774" t="s">
        <v>49</v>
      </c>
      <c r="I1774" t="s">
        <v>28</v>
      </c>
      <c r="J1774" t="s">
        <v>36</v>
      </c>
      <c r="K1774" t="s">
        <v>133</v>
      </c>
      <c r="L1774" t="s">
        <v>192</v>
      </c>
      <c r="M1774" t="s">
        <v>117</v>
      </c>
      <c r="N1774" s="2">
        <v>41475</v>
      </c>
      <c r="O1774" s="2">
        <v>41482</v>
      </c>
      <c r="P1774">
        <v>7</v>
      </c>
      <c r="Q1774" s="1">
        <v>0.01</v>
      </c>
      <c r="R1774">
        <v>4.13</v>
      </c>
      <c r="S1774">
        <v>0.5</v>
      </c>
      <c r="T1774">
        <f t="shared" si="27"/>
        <v>28.91</v>
      </c>
    </row>
    <row r="1775" spans="1:20" x14ac:dyDescent="0.3">
      <c r="A1775">
        <v>1774</v>
      </c>
      <c r="B1775">
        <v>87707</v>
      </c>
      <c r="C1775" t="s">
        <v>277</v>
      </c>
      <c r="D1775" t="s">
        <v>20</v>
      </c>
      <c r="E1775" t="s">
        <v>187</v>
      </c>
      <c r="F1775" t="s">
        <v>47</v>
      </c>
      <c r="G1775" t="s">
        <v>48</v>
      </c>
      <c r="H1775" t="s">
        <v>219</v>
      </c>
      <c r="I1775" t="s">
        <v>28</v>
      </c>
      <c r="J1775" t="s">
        <v>36</v>
      </c>
      <c r="K1775" t="s">
        <v>145</v>
      </c>
      <c r="L1775" t="s">
        <v>746</v>
      </c>
      <c r="M1775" t="s">
        <v>111</v>
      </c>
      <c r="N1775" s="2">
        <v>41475</v>
      </c>
      <c r="O1775" s="2">
        <v>41484</v>
      </c>
      <c r="P1775">
        <v>4</v>
      </c>
      <c r="Q1775" s="1">
        <v>0.04</v>
      </c>
      <c r="R1775">
        <v>209.84</v>
      </c>
      <c r="S1775">
        <v>21.21</v>
      </c>
      <c r="T1775">
        <f t="shared" si="27"/>
        <v>839.36</v>
      </c>
    </row>
    <row r="1776" spans="1:20" x14ac:dyDescent="0.3">
      <c r="A1776">
        <v>1775</v>
      </c>
      <c r="B1776">
        <v>88900</v>
      </c>
      <c r="C1776" t="s">
        <v>936</v>
      </c>
      <c r="D1776" t="s">
        <v>20</v>
      </c>
      <c r="E1776" t="s">
        <v>39</v>
      </c>
      <c r="F1776" t="s">
        <v>47</v>
      </c>
      <c r="G1776" t="s">
        <v>48</v>
      </c>
      <c r="H1776" t="s">
        <v>54</v>
      </c>
      <c r="I1776" t="s">
        <v>28</v>
      </c>
      <c r="J1776" t="s">
        <v>36</v>
      </c>
      <c r="K1776" t="s">
        <v>50</v>
      </c>
      <c r="L1776" t="s">
        <v>44</v>
      </c>
      <c r="M1776" t="s">
        <v>167</v>
      </c>
      <c r="N1776" s="2">
        <v>41282</v>
      </c>
      <c r="O1776" s="2">
        <v>41287</v>
      </c>
      <c r="P1776">
        <v>3</v>
      </c>
      <c r="Q1776" s="1">
        <v>0.01</v>
      </c>
      <c r="R1776">
        <v>3.98</v>
      </c>
      <c r="S1776">
        <v>2.97</v>
      </c>
      <c r="T1776">
        <f t="shared" si="27"/>
        <v>11.94</v>
      </c>
    </row>
    <row r="1777" spans="1:20" x14ac:dyDescent="0.3">
      <c r="A1777">
        <v>1776</v>
      </c>
      <c r="B1777">
        <v>86167</v>
      </c>
      <c r="C1777" t="s">
        <v>1394</v>
      </c>
      <c r="D1777" t="s">
        <v>38</v>
      </c>
      <c r="E1777" t="s">
        <v>39</v>
      </c>
      <c r="F1777" t="s">
        <v>40</v>
      </c>
      <c r="G1777" t="s">
        <v>32</v>
      </c>
      <c r="H1777" t="s">
        <v>78</v>
      </c>
      <c r="I1777" t="s">
        <v>28</v>
      </c>
      <c r="J1777" t="s">
        <v>36</v>
      </c>
      <c r="K1777" t="s">
        <v>129</v>
      </c>
      <c r="L1777" t="s">
        <v>192</v>
      </c>
      <c r="M1777" t="s">
        <v>125</v>
      </c>
      <c r="N1777" s="2">
        <v>40626</v>
      </c>
      <c r="O1777" s="2">
        <v>40627</v>
      </c>
      <c r="P1777">
        <v>4</v>
      </c>
      <c r="Q1777" s="1">
        <v>0.1</v>
      </c>
      <c r="R1777">
        <v>20.98</v>
      </c>
      <c r="S1777">
        <v>5.42</v>
      </c>
      <c r="T1777">
        <f t="shared" si="27"/>
        <v>83.92</v>
      </c>
    </row>
    <row r="1778" spans="1:20" x14ac:dyDescent="0.3">
      <c r="A1778">
        <v>1777</v>
      </c>
      <c r="B1778">
        <v>88906</v>
      </c>
      <c r="C1778" t="s">
        <v>1568</v>
      </c>
      <c r="D1778" t="s">
        <v>20</v>
      </c>
      <c r="E1778" t="s">
        <v>39</v>
      </c>
      <c r="F1778" t="s">
        <v>22</v>
      </c>
      <c r="G1778" t="s">
        <v>32</v>
      </c>
      <c r="H1778" t="s">
        <v>54</v>
      </c>
      <c r="I1778" t="s">
        <v>28</v>
      </c>
      <c r="J1778" t="s">
        <v>36</v>
      </c>
      <c r="K1778" t="s">
        <v>119</v>
      </c>
      <c r="L1778" t="s">
        <v>192</v>
      </c>
      <c r="M1778" t="s">
        <v>137</v>
      </c>
      <c r="N1778" s="2">
        <v>40379</v>
      </c>
      <c r="O1778" s="2">
        <v>40381</v>
      </c>
      <c r="P1778">
        <v>10</v>
      </c>
      <c r="Q1778" s="1">
        <v>0.02</v>
      </c>
      <c r="R1778">
        <v>6.48</v>
      </c>
      <c r="S1778">
        <v>6.6</v>
      </c>
      <c r="T1778">
        <f t="shared" si="27"/>
        <v>64.800000000000011</v>
      </c>
    </row>
    <row r="1779" spans="1:20" x14ac:dyDescent="0.3">
      <c r="A1779">
        <v>1778</v>
      </c>
      <c r="B1779">
        <v>88906</v>
      </c>
      <c r="C1779" t="s">
        <v>1568</v>
      </c>
      <c r="D1779" t="s">
        <v>20</v>
      </c>
      <c r="E1779" t="s">
        <v>39</v>
      </c>
      <c r="F1779" t="s">
        <v>22</v>
      </c>
      <c r="G1779" t="s">
        <v>32</v>
      </c>
      <c r="H1779" t="s">
        <v>49</v>
      </c>
      <c r="I1779" t="s">
        <v>28</v>
      </c>
      <c r="J1779" t="s">
        <v>36</v>
      </c>
      <c r="K1779" t="s">
        <v>231</v>
      </c>
      <c r="L1779" t="s">
        <v>192</v>
      </c>
      <c r="M1779" t="s">
        <v>80</v>
      </c>
      <c r="N1779" s="2">
        <v>40379</v>
      </c>
      <c r="O1779" s="2">
        <v>40380</v>
      </c>
      <c r="P1779">
        <v>5</v>
      </c>
      <c r="Q1779" s="1">
        <v>0.04</v>
      </c>
      <c r="R1779">
        <v>17.149999999999999</v>
      </c>
      <c r="S1779">
        <v>4.96</v>
      </c>
      <c r="T1779">
        <f t="shared" si="27"/>
        <v>85.75</v>
      </c>
    </row>
    <row r="1780" spans="1:20" x14ac:dyDescent="0.3">
      <c r="A1780">
        <v>1779</v>
      </c>
      <c r="B1780">
        <v>88913</v>
      </c>
      <c r="C1780" t="s">
        <v>2546</v>
      </c>
      <c r="D1780" t="s">
        <v>20</v>
      </c>
      <c r="E1780" t="s">
        <v>21</v>
      </c>
      <c r="F1780" t="s">
        <v>22</v>
      </c>
      <c r="G1780" t="s">
        <v>23</v>
      </c>
      <c r="H1780" t="s">
        <v>24</v>
      </c>
      <c r="I1780" t="s">
        <v>28</v>
      </c>
      <c r="J1780" t="s">
        <v>36</v>
      </c>
      <c r="K1780" t="s">
        <v>208</v>
      </c>
      <c r="L1780" t="s">
        <v>746</v>
      </c>
      <c r="M1780" t="s">
        <v>331</v>
      </c>
      <c r="N1780" s="2">
        <v>40985</v>
      </c>
      <c r="O1780" s="2">
        <v>40987</v>
      </c>
      <c r="P1780">
        <v>1</v>
      </c>
      <c r="Q1780" s="1">
        <v>0.08</v>
      </c>
      <c r="R1780">
        <v>449.99</v>
      </c>
      <c r="S1780">
        <v>24.49</v>
      </c>
      <c r="T1780">
        <f t="shared" si="27"/>
        <v>449.99</v>
      </c>
    </row>
    <row r="1781" spans="1:20" x14ac:dyDescent="0.3">
      <c r="A1781">
        <v>1780</v>
      </c>
      <c r="B1781">
        <v>85951</v>
      </c>
      <c r="C1781" t="s">
        <v>854</v>
      </c>
      <c r="D1781" t="s">
        <v>38</v>
      </c>
      <c r="E1781" t="s">
        <v>39</v>
      </c>
      <c r="F1781" t="s">
        <v>22</v>
      </c>
      <c r="G1781" t="s">
        <v>48</v>
      </c>
      <c r="H1781" t="s">
        <v>94</v>
      </c>
      <c r="I1781" t="s">
        <v>28</v>
      </c>
      <c r="J1781" t="s">
        <v>36</v>
      </c>
      <c r="K1781" t="s">
        <v>79</v>
      </c>
      <c r="L1781" t="s">
        <v>192</v>
      </c>
      <c r="M1781" t="s">
        <v>150</v>
      </c>
      <c r="N1781" s="2">
        <v>40749</v>
      </c>
      <c r="O1781" s="2">
        <v>40754</v>
      </c>
      <c r="P1781">
        <v>1</v>
      </c>
      <c r="Q1781" s="1">
        <v>0.06</v>
      </c>
      <c r="R1781">
        <v>3.69</v>
      </c>
      <c r="S1781">
        <v>0.5</v>
      </c>
      <c r="T1781">
        <f t="shared" si="27"/>
        <v>3.69</v>
      </c>
    </row>
    <row r="1782" spans="1:20" x14ac:dyDescent="0.3">
      <c r="A1782">
        <v>1781</v>
      </c>
      <c r="B1782">
        <v>85951</v>
      </c>
      <c r="C1782" t="s">
        <v>854</v>
      </c>
      <c r="D1782" t="s">
        <v>20</v>
      </c>
      <c r="E1782" t="s">
        <v>39</v>
      </c>
      <c r="F1782" t="s">
        <v>22</v>
      </c>
      <c r="G1782" t="s">
        <v>48</v>
      </c>
      <c r="H1782" t="s">
        <v>89</v>
      </c>
      <c r="I1782" t="s">
        <v>28</v>
      </c>
      <c r="J1782" t="s">
        <v>36</v>
      </c>
      <c r="K1782" t="s">
        <v>181</v>
      </c>
      <c r="L1782" t="s">
        <v>44</v>
      </c>
      <c r="M1782" t="s">
        <v>173</v>
      </c>
      <c r="N1782" s="2">
        <v>40749</v>
      </c>
      <c r="O1782" s="2">
        <v>40756</v>
      </c>
      <c r="P1782">
        <v>3</v>
      </c>
      <c r="Q1782" s="1">
        <v>0.01</v>
      </c>
      <c r="R1782">
        <v>4.63</v>
      </c>
      <c r="S1782">
        <v>1.93</v>
      </c>
      <c r="T1782">
        <f t="shared" si="27"/>
        <v>13.89</v>
      </c>
    </row>
    <row r="1783" spans="1:20" x14ac:dyDescent="0.3">
      <c r="A1783">
        <v>1782</v>
      </c>
      <c r="B1783">
        <v>86827</v>
      </c>
      <c r="C1783" t="s">
        <v>1786</v>
      </c>
      <c r="D1783" t="s">
        <v>20</v>
      </c>
      <c r="E1783" t="s">
        <v>39</v>
      </c>
      <c r="F1783" t="s">
        <v>31</v>
      </c>
      <c r="G1783" t="s">
        <v>48</v>
      </c>
      <c r="H1783" t="s">
        <v>54</v>
      </c>
      <c r="I1783" t="s">
        <v>28</v>
      </c>
      <c r="J1783" t="s">
        <v>36</v>
      </c>
      <c r="K1783" t="s">
        <v>82</v>
      </c>
      <c r="L1783" t="s">
        <v>192</v>
      </c>
      <c r="M1783" t="s">
        <v>63</v>
      </c>
      <c r="N1783" s="2">
        <v>40349</v>
      </c>
      <c r="O1783" s="2">
        <v>40356</v>
      </c>
      <c r="P1783">
        <v>16</v>
      </c>
      <c r="Q1783" s="1">
        <v>7.0000000000000007E-2</v>
      </c>
      <c r="R1783">
        <v>10.98</v>
      </c>
      <c r="S1783">
        <v>4.8</v>
      </c>
      <c r="T1783">
        <f t="shared" si="27"/>
        <v>175.68</v>
      </c>
    </row>
    <row r="1784" spans="1:20" x14ac:dyDescent="0.3">
      <c r="A1784">
        <v>1783</v>
      </c>
      <c r="B1784">
        <v>86848</v>
      </c>
      <c r="C1784" t="s">
        <v>390</v>
      </c>
      <c r="D1784" t="s">
        <v>20</v>
      </c>
      <c r="E1784" t="s">
        <v>39</v>
      </c>
      <c r="F1784" t="s">
        <v>47</v>
      </c>
      <c r="G1784" t="s">
        <v>48</v>
      </c>
      <c r="H1784" t="s">
        <v>94</v>
      </c>
      <c r="I1784" t="s">
        <v>28</v>
      </c>
      <c r="J1784" t="s">
        <v>36</v>
      </c>
      <c r="K1784" t="s">
        <v>274</v>
      </c>
      <c r="L1784" t="s">
        <v>192</v>
      </c>
      <c r="M1784" t="s">
        <v>51</v>
      </c>
      <c r="N1784" s="2">
        <v>40643</v>
      </c>
      <c r="O1784" s="2">
        <v>40645</v>
      </c>
      <c r="P1784">
        <v>8</v>
      </c>
      <c r="Q1784" s="1">
        <v>0</v>
      </c>
      <c r="R1784">
        <v>6.48</v>
      </c>
      <c r="S1784">
        <v>6.65</v>
      </c>
      <c r="T1784">
        <f t="shared" si="27"/>
        <v>51.84</v>
      </c>
    </row>
    <row r="1785" spans="1:20" x14ac:dyDescent="0.3">
      <c r="A1785">
        <v>1784</v>
      </c>
      <c r="B1785">
        <v>86848</v>
      </c>
      <c r="C1785" t="s">
        <v>390</v>
      </c>
      <c r="D1785" t="s">
        <v>20</v>
      </c>
      <c r="E1785" t="s">
        <v>39</v>
      </c>
      <c r="F1785" t="s">
        <v>47</v>
      </c>
      <c r="G1785" t="s">
        <v>48</v>
      </c>
      <c r="H1785" t="s">
        <v>78</v>
      </c>
      <c r="I1785" t="s">
        <v>28</v>
      </c>
      <c r="J1785" t="s">
        <v>36</v>
      </c>
      <c r="K1785" t="s">
        <v>113</v>
      </c>
      <c r="L1785" t="s">
        <v>192</v>
      </c>
      <c r="M1785" t="s">
        <v>111</v>
      </c>
      <c r="N1785" s="2">
        <v>40643</v>
      </c>
      <c r="O1785" s="2">
        <v>40647</v>
      </c>
      <c r="P1785">
        <v>7</v>
      </c>
      <c r="Q1785" s="1">
        <v>0.09</v>
      </c>
      <c r="R1785">
        <v>13.48</v>
      </c>
      <c r="S1785">
        <v>4.51</v>
      </c>
      <c r="T1785">
        <f t="shared" si="27"/>
        <v>94.36</v>
      </c>
    </row>
    <row r="1786" spans="1:20" x14ac:dyDescent="0.3">
      <c r="A1786">
        <v>1785</v>
      </c>
      <c r="B1786">
        <v>86848</v>
      </c>
      <c r="C1786" t="s">
        <v>390</v>
      </c>
      <c r="D1786" t="s">
        <v>20</v>
      </c>
      <c r="E1786" t="s">
        <v>21</v>
      </c>
      <c r="F1786" t="s">
        <v>47</v>
      </c>
      <c r="G1786" t="s">
        <v>48</v>
      </c>
      <c r="H1786" t="s">
        <v>24</v>
      </c>
      <c r="I1786" t="s">
        <v>28</v>
      </c>
      <c r="J1786" t="s">
        <v>36</v>
      </c>
      <c r="K1786" t="s">
        <v>1108</v>
      </c>
      <c r="L1786" t="s">
        <v>192</v>
      </c>
      <c r="M1786" t="s">
        <v>111</v>
      </c>
      <c r="N1786" s="2">
        <v>40643</v>
      </c>
      <c r="O1786" s="2">
        <v>40645</v>
      </c>
      <c r="P1786">
        <v>3</v>
      </c>
      <c r="Q1786" s="1">
        <v>0.09</v>
      </c>
      <c r="R1786">
        <v>115.99</v>
      </c>
      <c r="S1786">
        <v>5.92</v>
      </c>
      <c r="T1786">
        <f t="shared" si="27"/>
        <v>347.96999999999997</v>
      </c>
    </row>
    <row r="1787" spans="1:20" x14ac:dyDescent="0.3">
      <c r="A1787">
        <v>1786</v>
      </c>
      <c r="B1787">
        <v>88918</v>
      </c>
      <c r="C1787" t="s">
        <v>1745</v>
      </c>
      <c r="D1787" t="s">
        <v>20</v>
      </c>
      <c r="E1787" t="s">
        <v>39</v>
      </c>
      <c r="F1787" t="s">
        <v>31</v>
      </c>
      <c r="G1787" t="s">
        <v>32</v>
      </c>
      <c r="H1787" t="s">
        <v>49</v>
      </c>
      <c r="I1787" t="s">
        <v>28</v>
      </c>
      <c r="J1787" t="s">
        <v>36</v>
      </c>
      <c r="K1787" t="s">
        <v>158</v>
      </c>
      <c r="L1787" t="s">
        <v>192</v>
      </c>
      <c r="M1787" t="s">
        <v>35</v>
      </c>
      <c r="N1787" s="2">
        <v>41357</v>
      </c>
      <c r="O1787" s="2">
        <v>41359</v>
      </c>
      <c r="P1787">
        <v>11</v>
      </c>
      <c r="Q1787" s="1">
        <v>0.09</v>
      </c>
      <c r="R1787">
        <v>8.74</v>
      </c>
      <c r="S1787">
        <v>8.2899999999999991</v>
      </c>
      <c r="T1787">
        <f t="shared" si="27"/>
        <v>96.14</v>
      </c>
    </row>
    <row r="1788" spans="1:20" x14ac:dyDescent="0.3">
      <c r="A1788">
        <v>1787</v>
      </c>
      <c r="B1788">
        <v>88922</v>
      </c>
      <c r="C1788" t="s">
        <v>956</v>
      </c>
      <c r="D1788" t="s">
        <v>38</v>
      </c>
      <c r="E1788" t="s">
        <v>39</v>
      </c>
      <c r="F1788" t="s">
        <v>31</v>
      </c>
      <c r="G1788" t="s">
        <v>41</v>
      </c>
      <c r="H1788" t="s">
        <v>61</v>
      </c>
      <c r="I1788" t="s">
        <v>28</v>
      </c>
      <c r="J1788" t="s">
        <v>36</v>
      </c>
      <c r="K1788" t="s">
        <v>58</v>
      </c>
      <c r="L1788" t="s">
        <v>192</v>
      </c>
      <c r="M1788" t="s">
        <v>296</v>
      </c>
      <c r="N1788" s="2">
        <v>40548</v>
      </c>
      <c r="O1788" s="2">
        <v>40550</v>
      </c>
      <c r="P1788">
        <v>2</v>
      </c>
      <c r="Q1788" s="1">
        <v>0.06</v>
      </c>
      <c r="R1788">
        <v>5.78</v>
      </c>
      <c r="S1788">
        <v>7.64</v>
      </c>
      <c r="T1788">
        <f t="shared" si="27"/>
        <v>11.56</v>
      </c>
    </row>
    <row r="1789" spans="1:20" x14ac:dyDescent="0.3">
      <c r="A1789">
        <v>1788</v>
      </c>
      <c r="B1789">
        <v>88922</v>
      </c>
      <c r="C1789" t="s">
        <v>956</v>
      </c>
      <c r="D1789" t="s">
        <v>20</v>
      </c>
      <c r="E1789" t="s">
        <v>21</v>
      </c>
      <c r="F1789" t="s">
        <v>31</v>
      </c>
      <c r="G1789" t="s">
        <v>41</v>
      </c>
      <c r="H1789" t="s">
        <v>24</v>
      </c>
      <c r="I1789" t="s">
        <v>28</v>
      </c>
      <c r="J1789" t="s">
        <v>36</v>
      </c>
      <c r="K1789" t="s">
        <v>1147</v>
      </c>
      <c r="L1789" t="s">
        <v>192</v>
      </c>
      <c r="M1789" t="s">
        <v>296</v>
      </c>
      <c r="N1789" s="2">
        <v>40548</v>
      </c>
      <c r="O1789" s="2">
        <v>40550</v>
      </c>
      <c r="P1789">
        <v>4</v>
      </c>
      <c r="Q1789" s="1">
        <v>0.04</v>
      </c>
      <c r="R1789">
        <v>45.99</v>
      </c>
      <c r="S1789">
        <v>4.99</v>
      </c>
      <c r="T1789">
        <f t="shared" si="27"/>
        <v>183.96</v>
      </c>
    </row>
    <row r="1790" spans="1:20" x14ac:dyDescent="0.3">
      <c r="A1790">
        <v>1789</v>
      </c>
      <c r="B1790">
        <v>88932</v>
      </c>
      <c r="C1790" t="s">
        <v>563</v>
      </c>
      <c r="D1790" t="s">
        <v>20</v>
      </c>
      <c r="E1790" t="s">
        <v>39</v>
      </c>
      <c r="F1790" t="s">
        <v>47</v>
      </c>
      <c r="G1790" t="s">
        <v>23</v>
      </c>
      <c r="H1790" t="s">
        <v>94</v>
      </c>
      <c r="I1790" t="s">
        <v>28</v>
      </c>
      <c r="J1790" t="s">
        <v>36</v>
      </c>
      <c r="K1790" t="s">
        <v>154</v>
      </c>
      <c r="L1790" t="s">
        <v>44</v>
      </c>
      <c r="M1790" t="s">
        <v>167</v>
      </c>
      <c r="N1790" s="2">
        <v>40854</v>
      </c>
      <c r="O1790" s="2">
        <v>40855</v>
      </c>
      <c r="P1790">
        <v>19</v>
      </c>
      <c r="Q1790" s="1">
        <v>0.05</v>
      </c>
      <c r="R1790">
        <v>5.88</v>
      </c>
      <c r="S1790">
        <v>3.04</v>
      </c>
      <c r="T1790">
        <f t="shared" si="27"/>
        <v>111.72</v>
      </c>
    </row>
    <row r="1791" spans="1:20" x14ac:dyDescent="0.3">
      <c r="A1791">
        <v>1790</v>
      </c>
      <c r="B1791">
        <v>88941</v>
      </c>
      <c r="C1791" t="s">
        <v>787</v>
      </c>
      <c r="D1791" t="s">
        <v>20</v>
      </c>
      <c r="E1791" t="s">
        <v>39</v>
      </c>
      <c r="F1791" t="s">
        <v>31</v>
      </c>
      <c r="G1791" t="s">
        <v>48</v>
      </c>
      <c r="H1791" t="s">
        <v>78</v>
      </c>
      <c r="I1791" t="s">
        <v>28</v>
      </c>
      <c r="J1791" t="s">
        <v>36</v>
      </c>
      <c r="K1791" t="s">
        <v>170</v>
      </c>
      <c r="L1791" t="s">
        <v>192</v>
      </c>
      <c r="M1791" t="s">
        <v>367</v>
      </c>
      <c r="N1791" s="2">
        <v>40275</v>
      </c>
      <c r="O1791" s="2">
        <v>40280</v>
      </c>
      <c r="P1791">
        <v>3</v>
      </c>
      <c r="Q1791" s="1">
        <v>0.02</v>
      </c>
      <c r="R1791">
        <v>5.58</v>
      </c>
      <c r="S1791">
        <v>5.3</v>
      </c>
      <c r="T1791">
        <f t="shared" si="27"/>
        <v>16.740000000000002</v>
      </c>
    </row>
    <row r="1792" spans="1:20" x14ac:dyDescent="0.3">
      <c r="A1792">
        <v>1791</v>
      </c>
      <c r="B1792">
        <v>88941</v>
      </c>
      <c r="C1792" t="s">
        <v>787</v>
      </c>
      <c r="D1792" t="s">
        <v>20</v>
      </c>
      <c r="E1792" t="s">
        <v>187</v>
      </c>
      <c r="F1792" t="s">
        <v>31</v>
      </c>
      <c r="G1792" t="s">
        <v>48</v>
      </c>
      <c r="H1792" t="s">
        <v>225</v>
      </c>
      <c r="I1792" t="s">
        <v>28</v>
      </c>
      <c r="J1792" t="s">
        <v>36</v>
      </c>
      <c r="K1792" t="s">
        <v>82</v>
      </c>
      <c r="L1792" t="s">
        <v>192</v>
      </c>
      <c r="M1792" t="s">
        <v>214</v>
      </c>
      <c r="N1792" s="2">
        <v>40275</v>
      </c>
      <c r="O1792" s="2">
        <v>40282</v>
      </c>
      <c r="P1792">
        <v>5</v>
      </c>
      <c r="Q1792" s="1">
        <v>0.03</v>
      </c>
      <c r="R1792">
        <v>40.89</v>
      </c>
      <c r="S1792">
        <v>18.98</v>
      </c>
      <c r="T1792">
        <f t="shared" si="27"/>
        <v>204.45</v>
      </c>
    </row>
    <row r="1793" spans="1:20" x14ac:dyDescent="0.3">
      <c r="A1793">
        <v>1792</v>
      </c>
      <c r="B1793">
        <v>87214</v>
      </c>
      <c r="C1793" t="s">
        <v>479</v>
      </c>
      <c r="D1793" t="s">
        <v>38</v>
      </c>
      <c r="E1793" t="s">
        <v>39</v>
      </c>
      <c r="F1793" t="s">
        <v>31</v>
      </c>
      <c r="G1793" t="s">
        <v>23</v>
      </c>
      <c r="H1793" t="s">
        <v>61</v>
      </c>
      <c r="I1793" t="s">
        <v>28</v>
      </c>
      <c r="J1793" t="s">
        <v>36</v>
      </c>
      <c r="K1793" t="s">
        <v>71</v>
      </c>
      <c r="L1793" t="s">
        <v>44</v>
      </c>
      <c r="M1793" t="s">
        <v>35</v>
      </c>
      <c r="N1793" s="2">
        <v>40510</v>
      </c>
      <c r="O1793" s="2">
        <v>40511</v>
      </c>
      <c r="P1793">
        <v>39</v>
      </c>
      <c r="Q1793" s="1">
        <v>0.02</v>
      </c>
      <c r="R1793">
        <v>2.58</v>
      </c>
      <c r="S1793">
        <v>1.3</v>
      </c>
      <c r="T1793">
        <f t="shared" si="27"/>
        <v>100.62</v>
      </c>
    </row>
    <row r="1794" spans="1:20" x14ac:dyDescent="0.3">
      <c r="A1794">
        <v>1793</v>
      </c>
      <c r="B1794">
        <v>87214</v>
      </c>
      <c r="C1794" t="s">
        <v>479</v>
      </c>
      <c r="D1794" t="s">
        <v>20</v>
      </c>
      <c r="E1794" t="s">
        <v>21</v>
      </c>
      <c r="F1794" t="s">
        <v>31</v>
      </c>
      <c r="G1794" t="s">
        <v>23</v>
      </c>
      <c r="H1794" t="s">
        <v>203</v>
      </c>
      <c r="I1794" t="s">
        <v>28</v>
      </c>
      <c r="J1794" t="s">
        <v>36</v>
      </c>
      <c r="K1794" t="s">
        <v>1114</v>
      </c>
      <c r="L1794" t="s">
        <v>192</v>
      </c>
      <c r="M1794" t="s">
        <v>35</v>
      </c>
      <c r="N1794" s="2">
        <v>40510</v>
      </c>
      <c r="O1794" s="2">
        <v>40511</v>
      </c>
      <c r="P1794">
        <v>27</v>
      </c>
      <c r="Q1794" s="1">
        <v>0.02</v>
      </c>
      <c r="R1794">
        <v>65.989999999999995</v>
      </c>
      <c r="S1794">
        <v>3.9</v>
      </c>
      <c r="T1794">
        <f t="shared" si="27"/>
        <v>1781.7299999999998</v>
      </c>
    </row>
    <row r="1795" spans="1:20" x14ac:dyDescent="0.3">
      <c r="A1795">
        <v>1794</v>
      </c>
      <c r="B1795">
        <v>88261</v>
      </c>
      <c r="C1795" t="s">
        <v>1546</v>
      </c>
      <c r="D1795" t="s">
        <v>20</v>
      </c>
      <c r="E1795" t="s">
        <v>39</v>
      </c>
      <c r="F1795" t="s">
        <v>40</v>
      </c>
      <c r="G1795" t="s">
        <v>23</v>
      </c>
      <c r="H1795" t="s">
        <v>78</v>
      </c>
      <c r="I1795" t="s">
        <v>28</v>
      </c>
      <c r="J1795" t="s">
        <v>36</v>
      </c>
      <c r="K1795" t="s">
        <v>74</v>
      </c>
      <c r="L1795" t="s">
        <v>192</v>
      </c>
      <c r="M1795" t="s">
        <v>59</v>
      </c>
      <c r="N1795" s="2">
        <v>40901</v>
      </c>
      <c r="O1795" s="2">
        <v>40903</v>
      </c>
      <c r="P1795">
        <v>20</v>
      </c>
      <c r="Q1795" s="1">
        <v>0.05</v>
      </c>
      <c r="R1795">
        <v>29.17</v>
      </c>
      <c r="S1795">
        <v>6.27</v>
      </c>
      <c r="T1795">
        <f t="shared" ref="T1795:T1858" si="28">R1795*P1795</f>
        <v>583.40000000000009</v>
      </c>
    </row>
    <row r="1796" spans="1:20" x14ac:dyDescent="0.3">
      <c r="A1796">
        <v>1795</v>
      </c>
      <c r="B1796">
        <v>88261</v>
      </c>
      <c r="C1796" t="s">
        <v>1546</v>
      </c>
      <c r="D1796" t="s">
        <v>578</v>
      </c>
      <c r="E1796" t="s">
        <v>187</v>
      </c>
      <c r="F1796" t="s">
        <v>40</v>
      </c>
      <c r="G1796" t="s">
        <v>23</v>
      </c>
      <c r="H1796" t="s">
        <v>217</v>
      </c>
      <c r="I1796" t="s">
        <v>28</v>
      </c>
      <c r="J1796" t="s">
        <v>36</v>
      </c>
      <c r="K1796" t="s">
        <v>228</v>
      </c>
      <c r="L1796" t="s">
        <v>330</v>
      </c>
      <c r="M1796" t="s">
        <v>99</v>
      </c>
      <c r="N1796" s="2">
        <v>40901</v>
      </c>
      <c r="O1796" s="2">
        <v>40902</v>
      </c>
      <c r="P1796">
        <v>6</v>
      </c>
      <c r="Q1796" s="1">
        <v>0.03</v>
      </c>
      <c r="R1796">
        <v>146.05000000000001</v>
      </c>
      <c r="S1796">
        <v>80.2</v>
      </c>
      <c r="T1796">
        <f t="shared" si="28"/>
        <v>876.30000000000007</v>
      </c>
    </row>
    <row r="1797" spans="1:20" x14ac:dyDescent="0.3">
      <c r="A1797">
        <v>1796</v>
      </c>
      <c r="B1797">
        <v>88261</v>
      </c>
      <c r="C1797" t="s">
        <v>1546</v>
      </c>
      <c r="D1797" t="s">
        <v>20</v>
      </c>
      <c r="E1797" t="s">
        <v>21</v>
      </c>
      <c r="F1797" t="s">
        <v>40</v>
      </c>
      <c r="G1797" t="s">
        <v>23</v>
      </c>
      <c r="H1797" t="s">
        <v>203</v>
      </c>
      <c r="I1797" t="s">
        <v>28</v>
      </c>
      <c r="J1797" t="s">
        <v>36</v>
      </c>
      <c r="K1797" t="s">
        <v>1138</v>
      </c>
      <c r="L1797" t="s">
        <v>192</v>
      </c>
      <c r="M1797" t="s">
        <v>99</v>
      </c>
      <c r="N1797" s="2">
        <v>40901</v>
      </c>
      <c r="O1797" s="2">
        <v>40904</v>
      </c>
      <c r="P1797">
        <v>2</v>
      </c>
      <c r="Q1797" s="1">
        <v>0.06</v>
      </c>
      <c r="R1797">
        <v>125.99</v>
      </c>
      <c r="S1797">
        <v>5.63</v>
      </c>
      <c r="T1797">
        <f t="shared" si="28"/>
        <v>251.98</v>
      </c>
    </row>
    <row r="1798" spans="1:20" x14ac:dyDescent="0.3">
      <c r="A1798">
        <v>1797</v>
      </c>
      <c r="B1798">
        <v>88954</v>
      </c>
      <c r="C1798" t="s">
        <v>2261</v>
      </c>
      <c r="D1798" t="s">
        <v>20</v>
      </c>
      <c r="E1798" t="s">
        <v>39</v>
      </c>
      <c r="F1798" t="s">
        <v>31</v>
      </c>
      <c r="G1798" t="s">
        <v>93</v>
      </c>
      <c r="H1798" t="s">
        <v>94</v>
      </c>
      <c r="I1798" t="s">
        <v>28</v>
      </c>
      <c r="J1798" t="s">
        <v>36</v>
      </c>
      <c r="K1798" t="s">
        <v>149</v>
      </c>
      <c r="L1798" t="s">
        <v>192</v>
      </c>
      <c r="M1798" t="s">
        <v>131</v>
      </c>
      <c r="N1798" s="2">
        <v>40810</v>
      </c>
      <c r="O1798" s="2">
        <v>40812</v>
      </c>
      <c r="P1798">
        <v>7</v>
      </c>
      <c r="Q1798" s="1">
        <v>0.04</v>
      </c>
      <c r="R1798">
        <v>48.58</v>
      </c>
      <c r="S1798">
        <v>3.99</v>
      </c>
      <c r="T1798">
        <f t="shared" si="28"/>
        <v>340.06</v>
      </c>
    </row>
    <row r="1799" spans="1:20" x14ac:dyDescent="0.3">
      <c r="A1799">
        <v>1798</v>
      </c>
      <c r="B1799">
        <v>88954</v>
      </c>
      <c r="C1799" t="s">
        <v>434</v>
      </c>
      <c r="D1799" t="s">
        <v>20</v>
      </c>
      <c r="E1799" t="s">
        <v>39</v>
      </c>
      <c r="F1799" t="s">
        <v>31</v>
      </c>
      <c r="G1799" t="s">
        <v>93</v>
      </c>
      <c r="H1799" t="s">
        <v>78</v>
      </c>
      <c r="I1799" t="s">
        <v>28</v>
      </c>
      <c r="J1799" t="s">
        <v>36</v>
      </c>
      <c r="K1799" t="s">
        <v>165</v>
      </c>
      <c r="L1799" t="s">
        <v>44</v>
      </c>
      <c r="M1799" t="s">
        <v>255</v>
      </c>
      <c r="N1799" s="2">
        <v>40810</v>
      </c>
      <c r="O1799" s="2">
        <v>40813</v>
      </c>
      <c r="P1799">
        <v>3</v>
      </c>
      <c r="Q1799" s="1">
        <v>0.04</v>
      </c>
      <c r="R1799">
        <v>10.31</v>
      </c>
      <c r="S1799">
        <v>1.79</v>
      </c>
      <c r="T1799">
        <f t="shared" si="28"/>
        <v>30.93</v>
      </c>
    </row>
    <row r="1800" spans="1:20" x14ac:dyDescent="0.3">
      <c r="A1800">
        <v>1799</v>
      </c>
      <c r="B1800">
        <v>88954</v>
      </c>
      <c r="C1800" t="s">
        <v>434</v>
      </c>
      <c r="D1800" t="s">
        <v>20</v>
      </c>
      <c r="E1800" t="s">
        <v>39</v>
      </c>
      <c r="F1800" t="s">
        <v>31</v>
      </c>
      <c r="G1800" t="s">
        <v>93</v>
      </c>
      <c r="H1800" t="s">
        <v>49</v>
      </c>
      <c r="I1800" t="s">
        <v>28</v>
      </c>
      <c r="J1800" t="s">
        <v>36</v>
      </c>
      <c r="K1800" t="s">
        <v>158</v>
      </c>
      <c r="L1800" t="s">
        <v>44</v>
      </c>
      <c r="M1800" t="s">
        <v>255</v>
      </c>
      <c r="N1800" s="2">
        <v>40810</v>
      </c>
      <c r="O1800" s="2">
        <v>40812</v>
      </c>
      <c r="P1800">
        <v>12</v>
      </c>
      <c r="Q1800" s="1">
        <v>0.02</v>
      </c>
      <c r="R1800">
        <v>2.1800000000000002</v>
      </c>
      <c r="S1800">
        <v>5</v>
      </c>
      <c r="T1800">
        <f t="shared" si="28"/>
        <v>26.160000000000004</v>
      </c>
    </row>
    <row r="1801" spans="1:20" x14ac:dyDescent="0.3">
      <c r="A1801">
        <v>1800</v>
      </c>
      <c r="B1801">
        <v>88962</v>
      </c>
      <c r="C1801" t="s">
        <v>1940</v>
      </c>
      <c r="D1801" t="s">
        <v>20</v>
      </c>
      <c r="E1801" t="s">
        <v>187</v>
      </c>
      <c r="F1801" t="s">
        <v>22</v>
      </c>
      <c r="G1801" t="s">
        <v>93</v>
      </c>
      <c r="H1801" t="s">
        <v>219</v>
      </c>
      <c r="I1801" t="s">
        <v>28</v>
      </c>
      <c r="J1801" t="s">
        <v>36</v>
      </c>
      <c r="K1801" t="s">
        <v>145</v>
      </c>
      <c r="L1801" t="s">
        <v>26</v>
      </c>
      <c r="M1801" t="s">
        <v>246</v>
      </c>
      <c r="N1801" s="2">
        <v>41066</v>
      </c>
      <c r="O1801" s="2">
        <v>41067</v>
      </c>
      <c r="P1801">
        <v>3</v>
      </c>
      <c r="Q1801" s="1">
        <v>7.0000000000000007E-2</v>
      </c>
      <c r="R1801">
        <v>14.34</v>
      </c>
      <c r="S1801">
        <v>5</v>
      </c>
      <c r="T1801">
        <f t="shared" si="28"/>
        <v>43.019999999999996</v>
      </c>
    </row>
    <row r="1802" spans="1:20" x14ac:dyDescent="0.3">
      <c r="A1802">
        <v>1801</v>
      </c>
      <c r="B1802">
        <v>88967</v>
      </c>
      <c r="C1802" t="s">
        <v>1773</v>
      </c>
      <c r="D1802" t="s">
        <v>20</v>
      </c>
      <c r="E1802" t="s">
        <v>187</v>
      </c>
      <c r="F1802" t="s">
        <v>47</v>
      </c>
      <c r="G1802" t="s">
        <v>32</v>
      </c>
      <c r="H1802" t="s">
        <v>219</v>
      </c>
      <c r="I1802" t="s">
        <v>28</v>
      </c>
      <c r="J1802" t="s">
        <v>36</v>
      </c>
      <c r="K1802" t="s">
        <v>98</v>
      </c>
      <c r="L1802" t="s">
        <v>192</v>
      </c>
      <c r="M1802" t="s">
        <v>111</v>
      </c>
      <c r="N1802" s="2">
        <v>40662</v>
      </c>
      <c r="O1802" s="2">
        <v>40664</v>
      </c>
      <c r="P1802">
        <v>3</v>
      </c>
      <c r="Q1802" s="1">
        <v>0.09</v>
      </c>
      <c r="R1802">
        <v>9.65</v>
      </c>
      <c r="S1802">
        <v>6.22</v>
      </c>
      <c r="T1802">
        <f t="shared" si="28"/>
        <v>28.950000000000003</v>
      </c>
    </row>
    <row r="1803" spans="1:20" x14ac:dyDescent="0.3">
      <c r="A1803">
        <v>1802</v>
      </c>
      <c r="B1803">
        <v>88972</v>
      </c>
      <c r="C1803" t="s">
        <v>1663</v>
      </c>
      <c r="D1803" t="s">
        <v>20</v>
      </c>
      <c r="E1803" t="s">
        <v>21</v>
      </c>
      <c r="F1803" t="s">
        <v>40</v>
      </c>
      <c r="G1803" t="s">
        <v>41</v>
      </c>
      <c r="H1803" t="s">
        <v>33</v>
      </c>
      <c r="I1803" t="s">
        <v>28</v>
      </c>
      <c r="J1803" t="s">
        <v>36</v>
      </c>
      <c r="K1803" t="s">
        <v>198</v>
      </c>
      <c r="L1803" t="s">
        <v>26</v>
      </c>
      <c r="M1803" t="s">
        <v>342</v>
      </c>
      <c r="N1803" s="2">
        <v>40375</v>
      </c>
      <c r="O1803" s="2">
        <v>40377</v>
      </c>
      <c r="P1803">
        <v>11</v>
      </c>
      <c r="Q1803" s="1">
        <v>0.03</v>
      </c>
      <c r="R1803">
        <v>7.37</v>
      </c>
      <c r="S1803">
        <v>5.53</v>
      </c>
      <c r="T1803">
        <f t="shared" si="28"/>
        <v>81.070000000000007</v>
      </c>
    </row>
    <row r="1804" spans="1:20" x14ac:dyDescent="0.3">
      <c r="A1804">
        <v>1803</v>
      </c>
      <c r="B1804">
        <v>88987</v>
      </c>
      <c r="C1804" t="s">
        <v>1878</v>
      </c>
      <c r="D1804" t="s">
        <v>20</v>
      </c>
      <c r="E1804" t="s">
        <v>187</v>
      </c>
      <c r="F1804" t="s">
        <v>22</v>
      </c>
      <c r="G1804" t="s">
        <v>41</v>
      </c>
      <c r="H1804" t="s">
        <v>217</v>
      </c>
      <c r="I1804" t="s">
        <v>28</v>
      </c>
      <c r="J1804" t="s">
        <v>36</v>
      </c>
      <c r="K1804" t="s">
        <v>145</v>
      </c>
      <c r="L1804" t="s">
        <v>26</v>
      </c>
      <c r="M1804" t="s">
        <v>331</v>
      </c>
      <c r="N1804" s="2">
        <v>41279</v>
      </c>
      <c r="O1804" s="2">
        <v>41280</v>
      </c>
      <c r="P1804">
        <v>3</v>
      </c>
      <c r="Q1804" s="1">
        <v>0.1</v>
      </c>
      <c r="R1804">
        <v>12.22</v>
      </c>
      <c r="S1804">
        <v>2.85</v>
      </c>
      <c r="T1804">
        <f t="shared" si="28"/>
        <v>36.660000000000004</v>
      </c>
    </row>
    <row r="1805" spans="1:20" x14ac:dyDescent="0.3">
      <c r="A1805">
        <v>1804</v>
      </c>
      <c r="B1805">
        <v>88992</v>
      </c>
      <c r="C1805" t="s">
        <v>1699</v>
      </c>
      <c r="D1805" t="s">
        <v>20</v>
      </c>
      <c r="E1805" t="s">
        <v>21</v>
      </c>
      <c r="F1805" t="s">
        <v>47</v>
      </c>
      <c r="G1805" t="s">
        <v>32</v>
      </c>
      <c r="H1805" t="s">
        <v>203</v>
      </c>
      <c r="I1805" t="s">
        <v>28</v>
      </c>
      <c r="J1805" t="s">
        <v>36</v>
      </c>
      <c r="K1805" t="s">
        <v>25</v>
      </c>
      <c r="L1805" t="s">
        <v>706</v>
      </c>
      <c r="M1805" t="s">
        <v>114</v>
      </c>
      <c r="N1805" s="2">
        <v>41274</v>
      </c>
      <c r="O1805" s="2">
        <v>41277</v>
      </c>
      <c r="P1805">
        <v>4</v>
      </c>
      <c r="Q1805" s="1">
        <v>0</v>
      </c>
      <c r="R1805">
        <v>7.99</v>
      </c>
      <c r="S1805">
        <v>5.03</v>
      </c>
      <c r="T1805">
        <f t="shared" si="28"/>
        <v>31.96</v>
      </c>
    </row>
    <row r="1806" spans="1:20" x14ac:dyDescent="0.3">
      <c r="A1806">
        <v>1805</v>
      </c>
      <c r="B1806">
        <v>89002</v>
      </c>
      <c r="C1806" t="s">
        <v>1363</v>
      </c>
      <c r="D1806" t="s">
        <v>20</v>
      </c>
      <c r="E1806" t="s">
        <v>39</v>
      </c>
      <c r="F1806" t="s">
        <v>22</v>
      </c>
      <c r="G1806" t="s">
        <v>93</v>
      </c>
      <c r="H1806" t="s">
        <v>78</v>
      </c>
      <c r="I1806" t="s">
        <v>28</v>
      </c>
      <c r="J1806" t="s">
        <v>36</v>
      </c>
      <c r="K1806" t="s">
        <v>289</v>
      </c>
      <c r="L1806" t="s">
        <v>192</v>
      </c>
      <c r="M1806" t="s">
        <v>246</v>
      </c>
      <c r="N1806" s="2">
        <v>41501</v>
      </c>
      <c r="O1806" s="2">
        <v>41503</v>
      </c>
      <c r="P1806">
        <v>9</v>
      </c>
      <c r="Q1806" s="1">
        <v>0.02</v>
      </c>
      <c r="R1806">
        <v>11.5</v>
      </c>
      <c r="S1806">
        <v>7.19</v>
      </c>
      <c r="T1806">
        <f t="shared" si="28"/>
        <v>103.5</v>
      </c>
    </row>
    <row r="1807" spans="1:20" x14ac:dyDescent="0.3">
      <c r="A1807">
        <v>1806</v>
      </c>
      <c r="B1807">
        <v>89002</v>
      </c>
      <c r="C1807" t="s">
        <v>1363</v>
      </c>
      <c r="D1807" t="s">
        <v>20</v>
      </c>
      <c r="E1807" t="s">
        <v>187</v>
      </c>
      <c r="F1807" t="s">
        <v>22</v>
      </c>
      <c r="G1807" t="s">
        <v>93</v>
      </c>
      <c r="H1807" t="s">
        <v>225</v>
      </c>
      <c r="I1807" t="s">
        <v>28</v>
      </c>
      <c r="J1807" t="s">
        <v>36</v>
      </c>
      <c r="K1807" t="s">
        <v>282</v>
      </c>
      <c r="L1807" t="s">
        <v>706</v>
      </c>
      <c r="M1807" t="s">
        <v>398</v>
      </c>
      <c r="N1807" s="2">
        <v>41501</v>
      </c>
      <c r="O1807" s="2">
        <v>41503</v>
      </c>
      <c r="P1807">
        <v>25</v>
      </c>
      <c r="Q1807" s="1">
        <v>0.09</v>
      </c>
      <c r="R1807">
        <v>5.77</v>
      </c>
      <c r="S1807">
        <v>5.92</v>
      </c>
      <c r="T1807">
        <f t="shared" si="28"/>
        <v>144.25</v>
      </c>
    </row>
    <row r="1808" spans="1:20" x14ac:dyDescent="0.3">
      <c r="A1808">
        <v>1807</v>
      </c>
      <c r="B1808">
        <v>89011</v>
      </c>
      <c r="C1808" t="s">
        <v>1406</v>
      </c>
      <c r="D1808" t="s">
        <v>20</v>
      </c>
      <c r="E1808" t="s">
        <v>39</v>
      </c>
      <c r="F1808" t="s">
        <v>31</v>
      </c>
      <c r="G1808" t="s">
        <v>93</v>
      </c>
      <c r="H1808" t="s">
        <v>49</v>
      </c>
      <c r="I1808" t="s">
        <v>28</v>
      </c>
      <c r="J1808" t="s">
        <v>36</v>
      </c>
      <c r="K1808" t="s">
        <v>71</v>
      </c>
      <c r="L1808" t="s">
        <v>44</v>
      </c>
      <c r="M1808" t="s">
        <v>255</v>
      </c>
      <c r="N1808" s="2">
        <v>40954</v>
      </c>
      <c r="O1808" s="2">
        <v>40956</v>
      </c>
      <c r="P1808">
        <v>6</v>
      </c>
      <c r="Q1808" s="1">
        <v>0</v>
      </c>
      <c r="R1808">
        <v>5.85</v>
      </c>
      <c r="S1808">
        <v>2.27</v>
      </c>
      <c r="T1808">
        <f t="shared" si="28"/>
        <v>35.099999999999994</v>
      </c>
    </row>
    <row r="1809" spans="1:20" x14ac:dyDescent="0.3">
      <c r="A1809">
        <v>1808</v>
      </c>
      <c r="B1809">
        <v>89019</v>
      </c>
      <c r="C1809" t="s">
        <v>1971</v>
      </c>
      <c r="D1809" t="s">
        <v>20</v>
      </c>
      <c r="E1809" t="s">
        <v>39</v>
      </c>
      <c r="F1809" t="s">
        <v>22</v>
      </c>
      <c r="G1809" t="s">
        <v>93</v>
      </c>
      <c r="H1809" t="s">
        <v>94</v>
      </c>
      <c r="I1809" t="s">
        <v>28</v>
      </c>
      <c r="J1809" t="s">
        <v>36</v>
      </c>
      <c r="K1809" t="s">
        <v>231</v>
      </c>
      <c r="L1809" t="s">
        <v>192</v>
      </c>
      <c r="M1809" t="s">
        <v>150</v>
      </c>
      <c r="N1809" s="2">
        <v>40330</v>
      </c>
      <c r="O1809" s="2">
        <v>40331</v>
      </c>
      <c r="P1809">
        <v>12</v>
      </c>
      <c r="Q1809" s="1">
        <v>0.03</v>
      </c>
      <c r="R1809">
        <v>15.31</v>
      </c>
      <c r="S1809">
        <v>8.7799999999999994</v>
      </c>
      <c r="T1809">
        <f t="shared" si="28"/>
        <v>183.72</v>
      </c>
    </row>
    <row r="1810" spans="1:20" x14ac:dyDescent="0.3">
      <c r="A1810">
        <v>1809</v>
      </c>
      <c r="B1810">
        <v>89029</v>
      </c>
      <c r="C1810" t="s">
        <v>435</v>
      </c>
      <c r="D1810" t="s">
        <v>20</v>
      </c>
      <c r="E1810" t="s">
        <v>39</v>
      </c>
      <c r="F1810" t="s">
        <v>22</v>
      </c>
      <c r="G1810" t="s">
        <v>23</v>
      </c>
      <c r="H1810" t="s">
        <v>78</v>
      </c>
      <c r="I1810" t="s">
        <v>28</v>
      </c>
      <c r="J1810" t="s">
        <v>36</v>
      </c>
      <c r="K1810" t="s">
        <v>291</v>
      </c>
      <c r="L1810" t="s">
        <v>192</v>
      </c>
      <c r="M1810" t="s">
        <v>232</v>
      </c>
      <c r="N1810" s="2">
        <v>41032</v>
      </c>
      <c r="O1810" s="2">
        <v>41034</v>
      </c>
      <c r="P1810">
        <v>2</v>
      </c>
      <c r="Q1810" s="1">
        <v>0.02</v>
      </c>
      <c r="R1810">
        <v>525.98</v>
      </c>
      <c r="S1810">
        <v>19.989999999999998</v>
      </c>
      <c r="T1810">
        <f t="shared" si="28"/>
        <v>1051.96</v>
      </c>
    </row>
    <row r="1811" spans="1:20" x14ac:dyDescent="0.3">
      <c r="A1811">
        <v>1810</v>
      </c>
      <c r="B1811">
        <v>89029</v>
      </c>
      <c r="C1811" t="s">
        <v>435</v>
      </c>
      <c r="D1811" t="s">
        <v>20</v>
      </c>
      <c r="E1811" t="s">
        <v>39</v>
      </c>
      <c r="F1811" t="s">
        <v>22</v>
      </c>
      <c r="G1811" t="s">
        <v>23</v>
      </c>
      <c r="H1811" t="s">
        <v>42</v>
      </c>
      <c r="I1811" t="s">
        <v>28</v>
      </c>
      <c r="J1811" t="s">
        <v>36</v>
      </c>
      <c r="K1811" t="s">
        <v>119</v>
      </c>
      <c r="L1811" t="s">
        <v>192</v>
      </c>
      <c r="M1811" t="s">
        <v>182</v>
      </c>
      <c r="N1811" s="2">
        <v>41032</v>
      </c>
      <c r="O1811" s="2">
        <v>41034</v>
      </c>
      <c r="P1811">
        <v>16</v>
      </c>
      <c r="Q1811" s="1">
        <v>0.1</v>
      </c>
      <c r="R1811">
        <v>16.510000000000002</v>
      </c>
      <c r="S1811">
        <v>2.99</v>
      </c>
      <c r="T1811">
        <f t="shared" si="28"/>
        <v>264.16000000000003</v>
      </c>
    </row>
    <row r="1812" spans="1:20" x14ac:dyDescent="0.3">
      <c r="A1812">
        <v>1811</v>
      </c>
      <c r="B1812">
        <v>89029</v>
      </c>
      <c r="C1812" t="s">
        <v>435</v>
      </c>
      <c r="D1812" t="s">
        <v>20</v>
      </c>
      <c r="E1812" t="s">
        <v>21</v>
      </c>
      <c r="F1812" t="s">
        <v>22</v>
      </c>
      <c r="G1812" t="s">
        <v>23</v>
      </c>
      <c r="H1812" t="s">
        <v>203</v>
      </c>
      <c r="I1812" t="s">
        <v>28</v>
      </c>
      <c r="J1812" t="s">
        <v>36</v>
      </c>
      <c r="K1812" t="s">
        <v>34</v>
      </c>
      <c r="L1812" t="s">
        <v>26</v>
      </c>
      <c r="M1812" t="s">
        <v>86</v>
      </c>
      <c r="N1812" s="2">
        <v>41032</v>
      </c>
      <c r="O1812" s="2">
        <v>41034</v>
      </c>
      <c r="P1812">
        <v>12</v>
      </c>
      <c r="Q1812" s="1">
        <v>0.09</v>
      </c>
      <c r="R1812">
        <v>5.98</v>
      </c>
      <c r="S1812">
        <v>3.85</v>
      </c>
      <c r="T1812">
        <f t="shared" si="28"/>
        <v>71.760000000000005</v>
      </c>
    </row>
    <row r="1813" spans="1:20" x14ac:dyDescent="0.3">
      <c r="A1813">
        <v>1812</v>
      </c>
      <c r="B1813">
        <v>86709</v>
      </c>
      <c r="C1813" t="s">
        <v>1677</v>
      </c>
      <c r="D1813" t="s">
        <v>20</v>
      </c>
      <c r="E1813" t="s">
        <v>39</v>
      </c>
      <c r="F1813" t="s">
        <v>31</v>
      </c>
      <c r="G1813" t="s">
        <v>23</v>
      </c>
      <c r="H1813" t="s">
        <v>42</v>
      </c>
      <c r="I1813" t="s">
        <v>28</v>
      </c>
      <c r="J1813" t="s">
        <v>36</v>
      </c>
      <c r="K1813" t="s">
        <v>149</v>
      </c>
      <c r="L1813" t="s">
        <v>192</v>
      </c>
      <c r="M1813" t="s">
        <v>143</v>
      </c>
      <c r="N1813" s="2">
        <v>41551</v>
      </c>
      <c r="O1813" s="2">
        <v>41553</v>
      </c>
      <c r="P1813">
        <v>16</v>
      </c>
      <c r="Q1813" s="1">
        <v>0.03</v>
      </c>
      <c r="R1813">
        <v>11.29</v>
      </c>
      <c r="S1813">
        <v>5.03</v>
      </c>
      <c r="T1813">
        <f t="shared" si="28"/>
        <v>180.64</v>
      </c>
    </row>
    <row r="1814" spans="1:20" x14ac:dyDescent="0.3">
      <c r="A1814">
        <v>1813</v>
      </c>
      <c r="B1814">
        <v>89040</v>
      </c>
      <c r="C1814" t="s">
        <v>1980</v>
      </c>
      <c r="D1814" t="s">
        <v>20</v>
      </c>
      <c r="E1814" t="s">
        <v>39</v>
      </c>
      <c r="F1814" t="s">
        <v>31</v>
      </c>
      <c r="G1814" t="s">
        <v>93</v>
      </c>
      <c r="H1814" t="s">
        <v>49</v>
      </c>
      <c r="I1814" t="s">
        <v>28</v>
      </c>
      <c r="J1814" t="s">
        <v>36</v>
      </c>
      <c r="K1814" t="s">
        <v>291</v>
      </c>
      <c r="L1814" t="s">
        <v>192</v>
      </c>
      <c r="M1814" t="s">
        <v>139</v>
      </c>
      <c r="N1814" s="2">
        <v>40318</v>
      </c>
      <c r="O1814" s="2">
        <v>40319</v>
      </c>
      <c r="P1814">
        <v>5</v>
      </c>
      <c r="Q1814" s="1">
        <v>0.09</v>
      </c>
      <c r="R1814">
        <v>20.48</v>
      </c>
      <c r="S1814">
        <v>6.32</v>
      </c>
      <c r="T1814">
        <f t="shared" si="28"/>
        <v>102.4</v>
      </c>
    </row>
    <row r="1815" spans="1:20" x14ac:dyDescent="0.3">
      <c r="A1815">
        <v>1814</v>
      </c>
      <c r="B1815">
        <v>89040</v>
      </c>
      <c r="C1815" t="s">
        <v>1980</v>
      </c>
      <c r="D1815" t="s">
        <v>20</v>
      </c>
      <c r="E1815" t="s">
        <v>39</v>
      </c>
      <c r="F1815" t="s">
        <v>31</v>
      </c>
      <c r="G1815" t="s">
        <v>93</v>
      </c>
      <c r="H1815" t="s">
        <v>94</v>
      </c>
      <c r="I1815" t="s">
        <v>28</v>
      </c>
      <c r="J1815" t="s">
        <v>36</v>
      </c>
      <c r="K1815" t="s">
        <v>291</v>
      </c>
      <c r="L1815" t="s">
        <v>192</v>
      </c>
      <c r="M1815" t="s">
        <v>63</v>
      </c>
      <c r="N1815" s="2">
        <v>40318</v>
      </c>
      <c r="O1815" s="2">
        <v>40319</v>
      </c>
      <c r="P1815">
        <v>3</v>
      </c>
      <c r="Q1815" s="1">
        <v>0.06</v>
      </c>
      <c r="R1815">
        <v>15.67</v>
      </c>
      <c r="S1815">
        <v>1.39</v>
      </c>
      <c r="T1815">
        <f t="shared" si="28"/>
        <v>47.01</v>
      </c>
    </row>
    <row r="1816" spans="1:20" x14ac:dyDescent="0.3">
      <c r="A1816">
        <v>1815</v>
      </c>
      <c r="B1816">
        <v>89051</v>
      </c>
      <c r="C1816" t="s">
        <v>988</v>
      </c>
      <c r="D1816" t="s">
        <v>20</v>
      </c>
      <c r="E1816" t="s">
        <v>39</v>
      </c>
      <c r="F1816" t="s">
        <v>22</v>
      </c>
      <c r="G1816" t="s">
        <v>48</v>
      </c>
      <c r="H1816" t="s">
        <v>49</v>
      </c>
      <c r="I1816" t="s">
        <v>28</v>
      </c>
      <c r="J1816" t="s">
        <v>36</v>
      </c>
      <c r="K1816" t="s">
        <v>154</v>
      </c>
      <c r="L1816" t="s">
        <v>192</v>
      </c>
      <c r="M1816" t="s">
        <v>80</v>
      </c>
      <c r="N1816" s="2">
        <v>41484</v>
      </c>
      <c r="O1816" s="2">
        <v>41489</v>
      </c>
      <c r="P1816">
        <v>1</v>
      </c>
      <c r="Q1816" s="1">
        <v>0.01</v>
      </c>
      <c r="R1816">
        <v>4.13</v>
      </c>
      <c r="S1816">
        <v>0.99</v>
      </c>
      <c r="T1816">
        <f t="shared" si="28"/>
        <v>4.13</v>
      </c>
    </row>
    <row r="1817" spans="1:20" x14ac:dyDescent="0.3">
      <c r="A1817">
        <v>1816</v>
      </c>
      <c r="B1817">
        <v>89051</v>
      </c>
      <c r="C1817" t="s">
        <v>988</v>
      </c>
      <c r="D1817" t="s">
        <v>38</v>
      </c>
      <c r="E1817" t="s">
        <v>39</v>
      </c>
      <c r="F1817" t="s">
        <v>22</v>
      </c>
      <c r="G1817" t="s">
        <v>48</v>
      </c>
      <c r="H1817" t="s">
        <v>78</v>
      </c>
      <c r="I1817" t="s">
        <v>28</v>
      </c>
      <c r="J1817" t="s">
        <v>36</v>
      </c>
      <c r="K1817" t="s">
        <v>172</v>
      </c>
      <c r="L1817" t="s">
        <v>192</v>
      </c>
      <c r="M1817" t="s">
        <v>331</v>
      </c>
      <c r="N1817" s="2">
        <v>41484</v>
      </c>
      <c r="O1817" s="2">
        <v>41489</v>
      </c>
      <c r="P1817">
        <v>14</v>
      </c>
      <c r="Q1817" s="1">
        <v>0.09</v>
      </c>
      <c r="R1817">
        <v>14.98</v>
      </c>
      <c r="S1817">
        <v>7.69</v>
      </c>
      <c r="T1817">
        <f t="shared" si="28"/>
        <v>209.72</v>
      </c>
    </row>
    <row r="1818" spans="1:20" x14ac:dyDescent="0.3">
      <c r="A1818">
        <v>1817</v>
      </c>
      <c r="B1818">
        <v>87090</v>
      </c>
      <c r="C1818" t="s">
        <v>1720</v>
      </c>
      <c r="D1818" t="s">
        <v>20</v>
      </c>
      <c r="E1818" t="s">
        <v>21</v>
      </c>
      <c r="F1818" t="s">
        <v>47</v>
      </c>
      <c r="G1818" t="s">
        <v>32</v>
      </c>
      <c r="H1818" t="s">
        <v>206</v>
      </c>
      <c r="I1818" t="s">
        <v>28</v>
      </c>
      <c r="J1818" t="s">
        <v>36</v>
      </c>
      <c r="K1818" t="s">
        <v>1107</v>
      </c>
      <c r="L1818" t="s">
        <v>192</v>
      </c>
      <c r="M1818" t="s">
        <v>160</v>
      </c>
      <c r="N1818" s="2">
        <v>40792</v>
      </c>
      <c r="O1818" s="2">
        <v>40794</v>
      </c>
      <c r="P1818">
        <v>9</v>
      </c>
      <c r="Q1818" s="1">
        <v>0.01</v>
      </c>
      <c r="R1818">
        <v>99.99</v>
      </c>
      <c r="S1818">
        <v>19.989999999999998</v>
      </c>
      <c r="T1818">
        <f t="shared" si="28"/>
        <v>899.91</v>
      </c>
    </row>
    <row r="1819" spans="1:20" x14ac:dyDescent="0.3">
      <c r="A1819">
        <v>1818</v>
      </c>
      <c r="B1819">
        <v>87248</v>
      </c>
      <c r="C1819" t="s">
        <v>625</v>
      </c>
      <c r="D1819" t="s">
        <v>20</v>
      </c>
      <c r="E1819" t="s">
        <v>39</v>
      </c>
      <c r="F1819" t="s">
        <v>40</v>
      </c>
      <c r="G1819" t="s">
        <v>93</v>
      </c>
      <c r="H1819" t="s">
        <v>61</v>
      </c>
      <c r="I1819" t="s">
        <v>28</v>
      </c>
      <c r="J1819" t="s">
        <v>36</v>
      </c>
      <c r="K1819" t="s">
        <v>170</v>
      </c>
      <c r="L1819" t="s">
        <v>192</v>
      </c>
      <c r="M1819" t="s">
        <v>342</v>
      </c>
      <c r="N1819" s="2">
        <v>40678</v>
      </c>
      <c r="O1819" s="2">
        <v>40679</v>
      </c>
      <c r="P1819">
        <v>11</v>
      </c>
      <c r="Q1819" s="1">
        <v>0.06</v>
      </c>
      <c r="R1819">
        <v>12.28</v>
      </c>
      <c r="S1819">
        <v>6.47</v>
      </c>
      <c r="T1819">
        <f t="shared" si="28"/>
        <v>135.07999999999998</v>
      </c>
    </row>
    <row r="1820" spans="1:20" x14ac:dyDescent="0.3">
      <c r="A1820">
        <v>1819</v>
      </c>
      <c r="B1820">
        <v>86268</v>
      </c>
      <c r="C1820" t="s">
        <v>1707</v>
      </c>
      <c r="D1820" t="s">
        <v>578</v>
      </c>
      <c r="E1820" t="s">
        <v>187</v>
      </c>
      <c r="F1820" t="s">
        <v>31</v>
      </c>
      <c r="G1820" t="s">
        <v>93</v>
      </c>
      <c r="H1820" t="s">
        <v>225</v>
      </c>
      <c r="I1820" t="s">
        <v>28</v>
      </c>
      <c r="J1820" t="s">
        <v>36</v>
      </c>
      <c r="K1820" t="s">
        <v>158</v>
      </c>
      <c r="L1820" t="s">
        <v>330</v>
      </c>
      <c r="M1820" t="s">
        <v>146</v>
      </c>
      <c r="N1820" s="2">
        <v>40522</v>
      </c>
      <c r="O1820" s="2">
        <v>40523</v>
      </c>
      <c r="P1820">
        <v>5</v>
      </c>
      <c r="Q1820" s="1">
        <v>0.1</v>
      </c>
      <c r="R1820">
        <v>280.98</v>
      </c>
      <c r="S1820">
        <v>35.67</v>
      </c>
      <c r="T1820">
        <f t="shared" si="28"/>
        <v>1404.9</v>
      </c>
    </row>
    <row r="1821" spans="1:20" x14ac:dyDescent="0.3">
      <c r="A1821">
        <v>1820</v>
      </c>
      <c r="B1821">
        <v>89053</v>
      </c>
      <c r="C1821" t="s">
        <v>913</v>
      </c>
      <c r="D1821" t="s">
        <v>578</v>
      </c>
      <c r="E1821" t="s">
        <v>187</v>
      </c>
      <c r="F1821" t="s">
        <v>22</v>
      </c>
      <c r="G1821" t="s">
        <v>32</v>
      </c>
      <c r="H1821" t="s">
        <v>225</v>
      </c>
      <c r="I1821" t="s">
        <v>28</v>
      </c>
      <c r="J1821" t="s">
        <v>36</v>
      </c>
      <c r="K1821" t="s">
        <v>43</v>
      </c>
      <c r="L1821" t="s">
        <v>283</v>
      </c>
      <c r="M1821" t="s">
        <v>444</v>
      </c>
      <c r="N1821" s="2">
        <v>40322</v>
      </c>
      <c r="O1821" s="2">
        <v>40323</v>
      </c>
      <c r="P1821">
        <v>12</v>
      </c>
      <c r="Q1821" s="1">
        <v>0.05</v>
      </c>
      <c r="R1821">
        <v>150.97999999999999</v>
      </c>
      <c r="S1821">
        <v>43.71</v>
      </c>
      <c r="T1821">
        <f t="shared" si="28"/>
        <v>1811.7599999999998</v>
      </c>
    </row>
    <row r="1822" spans="1:20" x14ac:dyDescent="0.3">
      <c r="A1822">
        <v>1821</v>
      </c>
      <c r="B1822">
        <v>89061</v>
      </c>
      <c r="C1822" t="s">
        <v>1064</v>
      </c>
      <c r="D1822" t="s">
        <v>20</v>
      </c>
      <c r="E1822" t="s">
        <v>39</v>
      </c>
      <c r="F1822" t="s">
        <v>22</v>
      </c>
      <c r="G1822" t="s">
        <v>32</v>
      </c>
      <c r="H1822" t="s">
        <v>89</v>
      </c>
      <c r="I1822" t="s">
        <v>28</v>
      </c>
      <c r="J1822" t="s">
        <v>36</v>
      </c>
      <c r="K1822" t="s">
        <v>163</v>
      </c>
      <c r="L1822" t="s">
        <v>192</v>
      </c>
      <c r="M1822" t="s">
        <v>27</v>
      </c>
      <c r="N1822" s="2">
        <v>40818</v>
      </c>
      <c r="O1822" s="2">
        <v>40819</v>
      </c>
      <c r="P1822">
        <v>10</v>
      </c>
      <c r="Q1822" s="1">
        <v>0.02</v>
      </c>
      <c r="R1822">
        <v>8.0399999999999991</v>
      </c>
      <c r="S1822">
        <v>8.94</v>
      </c>
      <c r="T1822">
        <f t="shared" si="28"/>
        <v>80.399999999999991</v>
      </c>
    </row>
    <row r="1823" spans="1:20" x14ac:dyDescent="0.3">
      <c r="A1823">
        <v>1822</v>
      </c>
      <c r="B1823">
        <v>85868</v>
      </c>
      <c r="C1823" t="s">
        <v>1542</v>
      </c>
      <c r="D1823" t="s">
        <v>20</v>
      </c>
      <c r="E1823" t="s">
        <v>39</v>
      </c>
      <c r="F1823" t="s">
        <v>40</v>
      </c>
      <c r="G1823" t="s">
        <v>48</v>
      </c>
      <c r="H1823" t="s">
        <v>49</v>
      </c>
      <c r="I1823" t="s">
        <v>28</v>
      </c>
      <c r="J1823" t="s">
        <v>36</v>
      </c>
      <c r="K1823" t="s">
        <v>50</v>
      </c>
      <c r="L1823" t="s">
        <v>192</v>
      </c>
      <c r="M1823" t="s">
        <v>99</v>
      </c>
      <c r="N1823" s="2">
        <v>40526</v>
      </c>
      <c r="O1823" s="2">
        <v>40533</v>
      </c>
      <c r="P1823">
        <v>11</v>
      </c>
      <c r="Q1823" s="1">
        <v>0.04</v>
      </c>
      <c r="R1823">
        <v>35.44</v>
      </c>
      <c r="S1823">
        <v>19.989999999999998</v>
      </c>
      <c r="T1823">
        <f t="shared" si="28"/>
        <v>389.84</v>
      </c>
    </row>
    <row r="1824" spans="1:20" x14ac:dyDescent="0.3">
      <c r="A1824">
        <v>1823</v>
      </c>
      <c r="B1824">
        <v>89070</v>
      </c>
      <c r="C1824" t="s">
        <v>966</v>
      </c>
      <c r="D1824" t="s">
        <v>38</v>
      </c>
      <c r="E1824" t="s">
        <v>39</v>
      </c>
      <c r="F1824" t="s">
        <v>40</v>
      </c>
      <c r="G1824" t="s">
        <v>41</v>
      </c>
      <c r="H1824" t="s">
        <v>61</v>
      </c>
      <c r="I1824" t="s">
        <v>28</v>
      </c>
      <c r="J1824" t="s">
        <v>36</v>
      </c>
      <c r="K1824" t="s">
        <v>138</v>
      </c>
      <c r="L1824" t="s">
        <v>192</v>
      </c>
      <c r="M1824" t="s">
        <v>264</v>
      </c>
      <c r="N1824" s="2">
        <v>41392</v>
      </c>
      <c r="O1824" s="2">
        <v>41393</v>
      </c>
      <c r="P1824">
        <v>9</v>
      </c>
      <c r="Q1824" s="1">
        <v>0.03</v>
      </c>
      <c r="R1824">
        <v>4.13</v>
      </c>
      <c r="S1824">
        <v>5.04</v>
      </c>
      <c r="T1824">
        <f t="shared" si="28"/>
        <v>37.17</v>
      </c>
    </row>
    <row r="1825" spans="1:20" x14ac:dyDescent="0.3">
      <c r="A1825">
        <v>1824</v>
      </c>
      <c r="B1825">
        <v>89070</v>
      </c>
      <c r="C1825" t="s">
        <v>966</v>
      </c>
      <c r="D1825" t="s">
        <v>20</v>
      </c>
      <c r="E1825" t="s">
        <v>21</v>
      </c>
      <c r="F1825" t="s">
        <v>40</v>
      </c>
      <c r="G1825" t="s">
        <v>41</v>
      </c>
      <c r="H1825" t="s">
        <v>33</v>
      </c>
      <c r="I1825" t="s">
        <v>28</v>
      </c>
      <c r="J1825" t="s">
        <v>36</v>
      </c>
      <c r="K1825" t="s">
        <v>1108</v>
      </c>
      <c r="L1825" t="s">
        <v>192</v>
      </c>
      <c r="M1825" t="s">
        <v>175</v>
      </c>
      <c r="N1825" s="2">
        <v>41392</v>
      </c>
      <c r="O1825" s="2">
        <v>41394</v>
      </c>
      <c r="P1825">
        <v>8</v>
      </c>
      <c r="Q1825" s="1">
        <v>0.08</v>
      </c>
      <c r="R1825">
        <v>82.99</v>
      </c>
      <c r="S1825">
        <v>5.5</v>
      </c>
      <c r="T1825">
        <f t="shared" si="28"/>
        <v>663.92</v>
      </c>
    </row>
    <row r="1826" spans="1:20" x14ac:dyDescent="0.3">
      <c r="A1826">
        <v>1825</v>
      </c>
      <c r="B1826">
        <v>87501</v>
      </c>
      <c r="C1826" t="s">
        <v>1855</v>
      </c>
      <c r="D1826" t="s">
        <v>578</v>
      </c>
      <c r="E1826" t="s">
        <v>39</v>
      </c>
      <c r="F1826" t="s">
        <v>31</v>
      </c>
      <c r="G1826" t="s">
        <v>23</v>
      </c>
      <c r="H1826" t="s">
        <v>61</v>
      </c>
      <c r="I1826" t="s">
        <v>28</v>
      </c>
      <c r="J1826" t="s">
        <v>36</v>
      </c>
      <c r="K1826" t="s">
        <v>43</v>
      </c>
      <c r="L1826" t="s">
        <v>283</v>
      </c>
      <c r="M1826" t="s">
        <v>35</v>
      </c>
      <c r="N1826" s="2">
        <v>41123</v>
      </c>
      <c r="O1826" s="2">
        <v>41125</v>
      </c>
      <c r="P1826">
        <v>17</v>
      </c>
      <c r="Q1826" s="1">
        <v>0.08</v>
      </c>
      <c r="R1826">
        <v>294.62</v>
      </c>
      <c r="S1826">
        <v>42.52</v>
      </c>
      <c r="T1826">
        <f t="shared" si="28"/>
        <v>5008.54</v>
      </c>
    </row>
    <row r="1827" spans="1:20" x14ac:dyDescent="0.3">
      <c r="A1827">
        <v>1826</v>
      </c>
      <c r="B1827">
        <v>88474</v>
      </c>
      <c r="C1827" t="s">
        <v>2063</v>
      </c>
      <c r="D1827" t="s">
        <v>578</v>
      </c>
      <c r="E1827" t="s">
        <v>187</v>
      </c>
      <c r="F1827" t="s">
        <v>22</v>
      </c>
      <c r="G1827" t="s">
        <v>48</v>
      </c>
      <c r="H1827" t="s">
        <v>219</v>
      </c>
      <c r="I1827" t="s">
        <v>28</v>
      </c>
      <c r="J1827" t="s">
        <v>36</v>
      </c>
      <c r="K1827" t="s">
        <v>82</v>
      </c>
      <c r="L1827" t="s">
        <v>330</v>
      </c>
      <c r="M1827" t="s">
        <v>227</v>
      </c>
      <c r="N1827" s="2">
        <v>40242</v>
      </c>
      <c r="O1827" s="2">
        <v>40249</v>
      </c>
      <c r="P1827">
        <v>5</v>
      </c>
      <c r="Q1827" s="1">
        <v>0.08</v>
      </c>
      <c r="R1827">
        <v>296.18</v>
      </c>
      <c r="S1827">
        <v>54.12</v>
      </c>
      <c r="T1827">
        <f t="shared" si="28"/>
        <v>1480.9</v>
      </c>
    </row>
    <row r="1828" spans="1:20" x14ac:dyDescent="0.3">
      <c r="A1828">
        <v>1827</v>
      </c>
      <c r="B1828">
        <v>89072</v>
      </c>
      <c r="C1828" t="s">
        <v>1256</v>
      </c>
      <c r="D1828" t="s">
        <v>20</v>
      </c>
      <c r="E1828" t="s">
        <v>187</v>
      </c>
      <c r="F1828" t="s">
        <v>47</v>
      </c>
      <c r="G1828" t="s">
        <v>93</v>
      </c>
      <c r="H1828" t="s">
        <v>188</v>
      </c>
      <c r="I1828" t="s">
        <v>28</v>
      </c>
      <c r="J1828" t="s">
        <v>36</v>
      </c>
      <c r="K1828" t="s">
        <v>68</v>
      </c>
      <c r="L1828" t="s">
        <v>746</v>
      </c>
      <c r="M1828" t="s">
        <v>160</v>
      </c>
      <c r="N1828" s="2">
        <v>40626</v>
      </c>
      <c r="O1828" s="2">
        <v>40627</v>
      </c>
      <c r="P1828">
        <v>12</v>
      </c>
      <c r="Q1828" s="1">
        <v>7.0000000000000007E-2</v>
      </c>
      <c r="R1828">
        <v>40.97</v>
      </c>
      <c r="S1828">
        <v>14.45</v>
      </c>
      <c r="T1828">
        <f t="shared" si="28"/>
        <v>491.64</v>
      </c>
    </row>
    <row r="1829" spans="1:20" x14ac:dyDescent="0.3">
      <c r="A1829">
        <v>1828</v>
      </c>
      <c r="B1829">
        <v>87813</v>
      </c>
      <c r="C1829" t="s">
        <v>60</v>
      </c>
      <c r="D1829" t="s">
        <v>578</v>
      </c>
      <c r="E1829" t="s">
        <v>187</v>
      </c>
      <c r="F1829" t="s">
        <v>31</v>
      </c>
      <c r="G1829" t="s">
        <v>41</v>
      </c>
      <c r="H1829" t="s">
        <v>219</v>
      </c>
      <c r="I1829" t="s">
        <v>28</v>
      </c>
      <c r="J1829" t="s">
        <v>36</v>
      </c>
      <c r="K1829" t="s">
        <v>43</v>
      </c>
      <c r="L1829" t="s">
        <v>330</v>
      </c>
      <c r="M1829" t="s">
        <v>121</v>
      </c>
      <c r="N1829" s="2">
        <v>40487</v>
      </c>
      <c r="O1829" s="2">
        <v>40489</v>
      </c>
      <c r="P1829">
        <v>36</v>
      </c>
      <c r="Q1829" s="1">
        <v>0</v>
      </c>
      <c r="R1829">
        <v>230.98</v>
      </c>
      <c r="S1829">
        <v>23.78</v>
      </c>
      <c r="T1829">
        <f t="shared" si="28"/>
        <v>8315.2799999999988</v>
      </c>
    </row>
    <row r="1830" spans="1:20" x14ac:dyDescent="0.3">
      <c r="A1830">
        <v>1829</v>
      </c>
      <c r="B1830">
        <v>86483</v>
      </c>
      <c r="C1830" t="s">
        <v>716</v>
      </c>
      <c r="D1830" t="s">
        <v>20</v>
      </c>
      <c r="E1830" t="s">
        <v>39</v>
      </c>
      <c r="F1830" t="s">
        <v>47</v>
      </c>
      <c r="G1830" t="s">
        <v>257</v>
      </c>
      <c r="H1830" t="s">
        <v>78</v>
      </c>
      <c r="I1830" t="s">
        <v>28</v>
      </c>
      <c r="J1830" t="s">
        <v>36</v>
      </c>
      <c r="K1830" t="s">
        <v>274</v>
      </c>
      <c r="L1830" t="s">
        <v>192</v>
      </c>
      <c r="M1830" t="s">
        <v>156</v>
      </c>
      <c r="N1830" s="2">
        <v>41468</v>
      </c>
      <c r="O1830" s="2">
        <v>41470</v>
      </c>
      <c r="P1830">
        <v>17</v>
      </c>
      <c r="Q1830" s="1">
        <v>0.02</v>
      </c>
      <c r="R1830">
        <v>50.98</v>
      </c>
      <c r="S1830">
        <v>13.66</v>
      </c>
      <c r="T1830">
        <f t="shared" si="28"/>
        <v>866.66</v>
      </c>
    </row>
    <row r="1831" spans="1:20" x14ac:dyDescent="0.3">
      <c r="A1831">
        <v>1830</v>
      </c>
      <c r="B1831">
        <v>86483</v>
      </c>
      <c r="C1831" t="s">
        <v>344</v>
      </c>
      <c r="D1831" t="s">
        <v>20</v>
      </c>
      <c r="E1831" t="s">
        <v>21</v>
      </c>
      <c r="F1831" t="s">
        <v>47</v>
      </c>
      <c r="G1831" t="s">
        <v>257</v>
      </c>
      <c r="H1831" t="s">
        <v>203</v>
      </c>
      <c r="I1831" t="s">
        <v>28</v>
      </c>
      <c r="J1831" t="s">
        <v>36</v>
      </c>
      <c r="K1831" t="s">
        <v>1254</v>
      </c>
      <c r="L1831" t="s">
        <v>192</v>
      </c>
      <c r="M1831" t="s">
        <v>117</v>
      </c>
      <c r="N1831" s="2">
        <v>41468</v>
      </c>
      <c r="O1831" s="2">
        <v>41470</v>
      </c>
      <c r="P1831">
        <v>10</v>
      </c>
      <c r="Q1831" s="1">
        <v>0</v>
      </c>
      <c r="R1831">
        <v>205.99</v>
      </c>
      <c r="S1831">
        <v>8.99</v>
      </c>
      <c r="T1831">
        <f t="shared" si="28"/>
        <v>2059.9</v>
      </c>
    </row>
    <row r="1832" spans="1:20" x14ac:dyDescent="0.3">
      <c r="A1832">
        <v>1831</v>
      </c>
      <c r="B1832">
        <v>88056</v>
      </c>
      <c r="C1832" t="s">
        <v>1131</v>
      </c>
      <c r="D1832" t="s">
        <v>20</v>
      </c>
      <c r="E1832" t="s">
        <v>39</v>
      </c>
      <c r="F1832" t="s">
        <v>22</v>
      </c>
      <c r="G1832" t="s">
        <v>41</v>
      </c>
      <c r="H1832" t="s">
        <v>89</v>
      </c>
      <c r="I1832" t="s">
        <v>28</v>
      </c>
      <c r="J1832" t="s">
        <v>36</v>
      </c>
      <c r="K1832" t="s">
        <v>105</v>
      </c>
      <c r="L1832" t="s">
        <v>44</v>
      </c>
      <c r="M1832" t="s">
        <v>227</v>
      </c>
      <c r="N1832" s="2">
        <v>41324</v>
      </c>
      <c r="O1832" s="2">
        <v>41326</v>
      </c>
      <c r="P1832">
        <v>3</v>
      </c>
      <c r="Q1832" s="1">
        <v>0.09</v>
      </c>
      <c r="R1832">
        <v>4.84</v>
      </c>
      <c r="S1832">
        <v>0.71</v>
      </c>
      <c r="T1832">
        <f t="shared" si="28"/>
        <v>14.52</v>
      </c>
    </row>
    <row r="1833" spans="1:20" x14ac:dyDescent="0.3">
      <c r="A1833">
        <v>1832</v>
      </c>
      <c r="B1833">
        <v>89079</v>
      </c>
      <c r="C1833" t="s">
        <v>100</v>
      </c>
      <c r="D1833" t="s">
        <v>20</v>
      </c>
      <c r="E1833" t="s">
        <v>187</v>
      </c>
      <c r="F1833" t="s">
        <v>40</v>
      </c>
      <c r="G1833" t="s">
        <v>93</v>
      </c>
      <c r="H1833" t="s">
        <v>225</v>
      </c>
      <c r="I1833" t="s">
        <v>28</v>
      </c>
      <c r="J1833" t="s">
        <v>36</v>
      </c>
      <c r="K1833" t="s">
        <v>226</v>
      </c>
      <c r="L1833" t="s">
        <v>192</v>
      </c>
      <c r="M1833" t="s">
        <v>99</v>
      </c>
      <c r="N1833" s="2">
        <v>40868</v>
      </c>
      <c r="O1833" s="2">
        <v>40869</v>
      </c>
      <c r="P1833">
        <v>34</v>
      </c>
      <c r="Q1833" s="1">
        <v>0.05</v>
      </c>
      <c r="R1833">
        <v>22.98</v>
      </c>
      <c r="S1833">
        <v>7.58</v>
      </c>
      <c r="T1833">
        <f t="shared" si="28"/>
        <v>781.32</v>
      </c>
    </row>
    <row r="1834" spans="1:20" x14ac:dyDescent="0.3">
      <c r="A1834">
        <v>1833</v>
      </c>
      <c r="B1834">
        <v>89091</v>
      </c>
      <c r="C1834" t="s">
        <v>1032</v>
      </c>
      <c r="D1834" t="s">
        <v>38</v>
      </c>
      <c r="E1834" t="s">
        <v>21</v>
      </c>
      <c r="F1834" t="s">
        <v>31</v>
      </c>
      <c r="G1834" t="s">
        <v>41</v>
      </c>
      <c r="H1834" t="s">
        <v>203</v>
      </c>
      <c r="I1834" t="s">
        <v>28</v>
      </c>
      <c r="J1834" t="s">
        <v>36</v>
      </c>
      <c r="K1834" t="s">
        <v>201</v>
      </c>
      <c r="L1834" t="s">
        <v>44</v>
      </c>
      <c r="M1834" t="s">
        <v>35</v>
      </c>
      <c r="N1834" s="2">
        <v>41581</v>
      </c>
      <c r="O1834" s="2">
        <v>41582</v>
      </c>
      <c r="P1834">
        <v>38</v>
      </c>
      <c r="Q1834" s="1">
        <v>0</v>
      </c>
      <c r="R1834">
        <v>20.99</v>
      </c>
      <c r="S1834">
        <v>0.99</v>
      </c>
      <c r="T1834">
        <f t="shared" si="28"/>
        <v>797.61999999999989</v>
      </c>
    </row>
    <row r="1835" spans="1:20" x14ac:dyDescent="0.3">
      <c r="A1835">
        <v>1834</v>
      </c>
      <c r="B1835">
        <v>86278</v>
      </c>
      <c r="C1835" t="s">
        <v>1707</v>
      </c>
      <c r="D1835" t="s">
        <v>20</v>
      </c>
      <c r="E1835" t="s">
        <v>39</v>
      </c>
      <c r="F1835" t="s">
        <v>31</v>
      </c>
      <c r="G1835" t="s">
        <v>93</v>
      </c>
      <c r="H1835" t="s">
        <v>94</v>
      </c>
      <c r="I1835" t="s">
        <v>28</v>
      </c>
      <c r="J1835" t="s">
        <v>36</v>
      </c>
      <c r="K1835" t="s">
        <v>145</v>
      </c>
      <c r="L1835" t="s">
        <v>192</v>
      </c>
      <c r="M1835" t="s">
        <v>35</v>
      </c>
      <c r="N1835" s="2">
        <v>41636</v>
      </c>
      <c r="O1835" s="2">
        <v>41638</v>
      </c>
      <c r="P1835">
        <v>1</v>
      </c>
      <c r="Q1835" s="1">
        <v>0.01</v>
      </c>
      <c r="R1835">
        <v>20.98</v>
      </c>
      <c r="S1835">
        <v>1.49</v>
      </c>
      <c r="T1835">
        <f t="shared" si="28"/>
        <v>20.98</v>
      </c>
    </row>
    <row r="1836" spans="1:20" x14ac:dyDescent="0.3">
      <c r="A1836">
        <v>1835</v>
      </c>
      <c r="B1836">
        <v>89092</v>
      </c>
      <c r="C1836" t="s">
        <v>1240</v>
      </c>
      <c r="D1836" t="s">
        <v>20</v>
      </c>
      <c r="E1836" t="s">
        <v>39</v>
      </c>
      <c r="F1836" t="s">
        <v>47</v>
      </c>
      <c r="G1836" t="s">
        <v>41</v>
      </c>
      <c r="H1836" t="s">
        <v>78</v>
      </c>
      <c r="I1836" t="s">
        <v>28</v>
      </c>
      <c r="J1836" t="s">
        <v>36</v>
      </c>
      <c r="K1836" t="s">
        <v>113</v>
      </c>
      <c r="L1836" t="s">
        <v>192</v>
      </c>
      <c r="M1836" t="s">
        <v>117</v>
      </c>
      <c r="N1836" s="2">
        <v>40402</v>
      </c>
      <c r="O1836" s="2">
        <v>40403</v>
      </c>
      <c r="P1836">
        <v>3</v>
      </c>
      <c r="Q1836" s="1">
        <v>0.1</v>
      </c>
      <c r="R1836">
        <v>58.1</v>
      </c>
      <c r="S1836">
        <v>1.49</v>
      </c>
      <c r="T1836">
        <f t="shared" si="28"/>
        <v>174.3</v>
      </c>
    </row>
    <row r="1837" spans="1:20" x14ac:dyDescent="0.3">
      <c r="A1837">
        <v>1836</v>
      </c>
      <c r="B1837">
        <v>89092</v>
      </c>
      <c r="C1837" t="s">
        <v>896</v>
      </c>
      <c r="D1837" t="s">
        <v>20</v>
      </c>
      <c r="E1837" t="s">
        <v>39</v>
      </c>
      <c r="F1837" t="s">
        <v>47</v>
      </c>
      <c r="G1837" t="s">
        <v>41</v>
      </c>
      <c r="H1837" t="s">
        <v>94</v>
      </c>
      <c r="I1837" t="s">
        <v>28</v>
      </c>
      <c r="J1837" t="s">
        <v>36</v>
      </c>
      <c r="K1837" t="s">
        <v>43</v>
      </c>
      <c r="L1837" t="s">
        <v>192</v>
      </c>
      <c r="M1837" t="s">
        <v>117</v>
      </c>
      <c r="N1837" s="2">
        <v>40402</v>
      </c>
      <c r="O1837" s="2">
        <v>40405</v>
      </c>
      <c r="P1837">
        <v>1</v>
      </c>
      <c r="Q1837" s="1">
        <v>0.01</v>
      </c>
      <c r="R1837">
        <v>80.48</v>
      </c>
      <c r="S1837">
        <v>4.5</v>
      </c>
      <c r="T1837">
        <f t="shared" si="28"/>
        <v>80.48</v>
      </c>
    </row>
    <row r="1838" spans="1:20" x14ac:dyDescent="0.3">
      <c r="A1838">
        <v>1837</v>
      </c>
      <c r="B1838">
        <v>89096</v>
      </c>
      <c r="C1838" t="s">
        <v>1320</v>
      </c>
      <c r="D1838" t="s">
        <v>20</v>
      </c>
      <c r="E1838" t="s">
        <v>39</v>
      </c>
      <c r="F1838" t="s">
        <v>40</v>
      </c>
      <c r="G1838" t="s">
        <v>41</v>
      </c>
      <c r="H1838" t="s">
        <v>78</v>
      </c>
      <c r="I1838" t="s">
        <v>28</v>
      </c>
      <c r="J1838" t="s">
        <v>36</v>
      </c>
      <c r="K1838" t="s">
        <v>74</v>
      </c>
      <c r="L1838" t="s">
        <v>192</v>
      </c>
      <c r="M1838" t="s">
        <v>75</v>
      </c>
      <c r="N1838" s="2">
        <v>40501</v>
      </c>
      <c r="O1838" s="2">
        <v>40501</v>
      </c>
      <c r="P1838">
        <v>3</v>
      </c>
      <c r="Q1838" s="1">
        <v>7.0000000000000007E-2</v>
      </c>
      <c r="R1838">
        <v>155.06</v>
      </c>
      <c r="S1838">
        <v>7.07</v>
      </c>
      <c r="T1838">
        <f t="shared" si="28"/>
        <v>465.18</v>
      </c>
    </row>
    <row r="1839" spans="1:20" x14ac:dyDescent="0.3">
      <c r="A1839">
        <v>1838</v>
      </c>
      <c r="B1839">
        <v>89102</v>
      </c>
      <c r="C1839" t="s">
        <v>1609</v>
      </c>
      <c r="D1839" t="s">
        <v>38</v>
      </c>
      <c r="E1839" t="s">
        <v>39</v>
      </c>
      <c r="F1839" t="s">
        <v>22</v>
      </c>
      <c r="G1839" t="s">
        <v>48</v>
      </c>
      <c r="H1839" t="s">
        <v>61</v>
      </c>
      <c r="I1839" t="s">
        <v>28</v>
      </c>
      <c r="J1839" t="s">
        <v>36</v>
      </c>
      <c r="K1839" t="s">
        <v>221</v>
      </c>
      <c r="L1839" t="s">
        <v>192</v>
      </c>
      <c r="M1839" t="s">
        <v>173</v>
      </c>
      <c r="N1839" s="2">
        <v>40274</v>
      </c>
      <c r="O1839" s="2">
        <v>40281</v>
      </c>
      <c r="P1839">
        <v>7</v>
      </c>
      <c r="Q1839" s="1">
        <v>0.01</v>
      </c>
      <c r="R1839">
        <v>13.43</v>
      </c>
      <c r="S1839">
        <v>5.5</v>
      </c>
      <c r="T1839">
        <f t="shared" si="28"/>
        <v>94.009999999999991</v>
      </c>
    </row>
    <row r="1840" spans="1:20" x14ac:dyDescent="0.3">
      <c r="A1840">
        <v>1839</v>
      </c>
      <c r="B1840">
        <v>89108</v>
      </c>
      <c r="C1840" t="s">
        <v>2026</v>
      </c>
      <c r="D1840" t="s">
        <v>20</v>
      </c>
      <c r="E1840" t="s">
        <v>187</v>
      </c>
      <c r="F1840" t="s">
        <v>47</v>
      </c>
      <c r="G1840" t="s">
        <v>48</v>
      </c>
      <c r="H1840" t="s">
        <v>225</v>
      </c>
      <c r="I1840" t="s">
        <v>28</v>
      </c>
      <c r="J1840" t="s">
        <v>36</v>
      </c>
      <c r="K1840" t="s">
        <v>226</v>
      </c>
      <c r="L1840" t="s">
        <v>706</v>
      </c>
      <c r="M1840" t="s">
        <v>134</v>
      </c>
      <c r="N1840" s="2">
        <v>41225</v>
      </c>
      <c r="O1840" s="2">
        <v>41232</v>
      </c>
      <c r="P1840">
        <v>37</v>
      </c>
      <c r="Q1840" s="1">
        <v>0.08</v>
      </c>
      <c r="R1840">
        <v>92.23</v>
      </c>
      <c r="S1840">
        <v>39.61</v>
      </c>
      <c r="T1840">
        <f t="shared" si="28"/>
        <v>3412.51</v>
      </c>
    </row>
    <row r="1841" spans="1:20" x14ac:dyDescent="0.3">
      <c r="A1841">
        <v>1840</v>
      </c>
      <c r="B1841">
        <v>89108</v>
      </c>
      <c r="C1841" t="s">
        <v>2026</v>
      </c>
      <c r="D1841" t="s">
        <v>20</v>
      </c>
      <c r="E1841" t="s">
        <v>21</v>
      </c>
      <c r="F1841" t="s">
        <v>47</v>
      </c>
      <c r="G1841" t="s">
        <v>48</v>
      </c>
      <c r="H1841" t="s">
        <v>33</v>
      </c>
      <c r="I1841" t="s">
        <v>28</v>
      </c>
      <c r="J1841" t="s">
        <v>36</v>
      </c>
      <c r="K1841" t="s">
        <v>34</v>
      </c>
      <c r="L1841" t="s">
        <v>44</v>
      </c>
      <c r="M1841" t="s">
        <v>160</v>
      </c>
      <c r="N1841" s="2">
        <v>41225</v>
      </c>
      <c r="O1841" s="2">
        <v>41232</v>
      </c>
      <c r="P1841">
        <v>21</v>
      </c>
      <c r="Q1841" s="1">
        <v>7.0000000000000007E-2</v>
      </c>
      <c r="R1841">
        <v>85.99</v>
      </c>
      <c r="S1841">
        <v>0.99</v>
      </c>
      <c r="T1841">
        <f t="shared" si="28"/>
        <v>1805.79</v>
      </c>
    </row>
    <row r="1842" spans="1:20" x14ac:dyDescent="0.3">
      <c r="A1842">
        <v>1841</v>
      </c>
      <c r="B1842">
        <v>88346</v>
      </c>
      <c r="C1842" t="s">
        <v>1370</v>
      </c>
      <c r="D1842" t="s">
        <v>578</v>
      </c>
      <c r="E1842" t="s">
        <v>21</v>
      </c>
      <c r="F1842" t="s">
        <v>31</v>
      </c>
      <c r="G1842" t="s">
        <v>23</v>
      </c>
      <c r="H1842" t="s">
        <v>203</v>
      </c>
      <c r="I1842" t="s">
        <v>28</v>
      </c>
      <c r="J1842" t="s">
        <v>36</v>
      </c>
      <c r="K1842" t="s">
        <v>1243</v>
      </c>
      <c r="L1842" t="s">
        <v>283</v>
      </c>
      <c r="M1842" t="s">
        <v>375</v>
      </c>
      <c r="N1842" s="2">
        <v>41610</v>
      </c>
      <c r="O1842" s="2">
        <v>41612</v>
      </c>
      <c r="P1842">
        <v>16</v>
      </c>
      <c r="Q1842" s="1">
        <v>0.06</v>
      </c>
      <c r="R1842">
        <v>596.98</v>
      </c>
      <c r="S1842">
        <v>14.7</v>
      </c>
      <c r="T1842">
        <f t="shared" si="28"/>
        <v>9551.68</v>
      </c>
    </row>
    <row r="1843" spans="1:20" x14ac:dyDescent="0.3">
      <c r="A1843">
        <v>1842</v>
      </c>
      <c r="B1843">
        <v>86818</v>
      </c>
      <c r="C1843" t="s">
        <v>1050</v>
      </c>
      <c r="D1843" t="s">
        <v>20</v>
      </c>
      <c r="E1843" t="s">
        <v>39</v>
      </c>
      <c r="F1843" t="s">
        <v>22</v>
      </c>
      <c r="G1843" t="s">
        <v>41</v>
      </c>
      <c r="H1843" t="s">
        <v>94</v>
      </c>
      <c r="I1843" t="s">
        <v>28</v>
      </c>
      <c r="J1843" t="s">
        <v>36</v>
      </c>
      <c r="K1843" t="s">
        <v>79</v>
      </c>
      <c r="L1843" t="s">
        <v>192</v>
      </c>
      <c r="M1843" t="s">
        <v>499</v>
      </c>
      <c r="N1843" s="2">
        <v>40903</v>
      </c>
      <c r="O1843" s="2">
        <v>40904</v>
      </c>
      <c r="P1843">
        <v>7</v>
      </c>
      <c r="Q1843" s="1">
        <v>0.05</v>
      </c>
      <c r="R1843">
        <v>4.28</v>
      </c>
      <c r="S1843">
        <v>6.72</v>
      </c>
      <c r="T1843">
        <f t="shared" si="28"/>
        <v>29.96</v>
      </c>
    </row>
    <row r="1844" spans="1:20" x14ac:dyDescent="0.3">
      <c r="A1844">
        <v>1843</v>
      </c>
      <c r="B1844">
        <v>86818</v>
      </c>
      <c r="C1844" t="s">
        <v>1847</v>
      </c>
      <c r="D1844" t="s">
        <v>578</v>
      </c>
      <c r="E1844" t="s">
        <v>187</v>
      </c>
      <c r="F1844" t="s">
        <v>22</v>
      </c>
      <c r="G1844" t="s">
        <v>41</v>
      </c>
      <c r="H1844" t="s">
        <v>225</v>
      </c>
      <c r="I1844" t="s">
        <v>28</v>
      </c>
      <c r="J1844" t="s">
        <v>36</v>
      </c>
      <c r="K1844" t="s">
        <v>116</v>
      </c>
      <c r="L1844" t="s">
        <v>330</v>
      </c>
      <c r="M1844" t="s">
        <v>227</v>
      </c>
      <c r="N1844" s="2">
        <v>40903</v>
      </c>
      <c r="O1844" s="2">
        <v>40905</v>
      </c>
      <c r="P1844">
        <v>1</v>
      </c>
      <c r="Q1844" s="1">
        <v>0.03</v>
      </c>
      <c r="R1844">
        <v>150.97999999999999</v>
      </c>
      <c r="S1844">
        <v>66.27</v>
      </c>
      <c r="T1844">
        <f t="shared" si="28"/>
        <v>150.97999999999999</v>
      </c>
    </row>
    <row r="1845" spans="1:20" x14ac:dyDescent="0.3">
      <c r="A1845">
        <v>1844</v>
      </c>
      <c r="B1845">
        <v>86818</v>
      </c>
      <c r="C1845" t="s">
        <v>1847</v>
      </c>
      <c r="D1845" t="s">
        <v>20</v>
      </c>
      <c r="E1845" t="s">
        <v>21</v>
      </c>
      <c r="F1845" t="s">
        <v>22</v>
      </c>
      <c r="G1845" t="s">
        <v>41</v>
      </c>
      <c r="H1845" t="s">
        <v>33</v>
      </c>
      <c r="I1845" t="s">
        <v>28</v>
      </c>
      <c r="J1845" t="s">
        <v>36</v>
      </c>
      <c r="K1845" t="s">
        <v>1243</v>
      </c>
      <c r="L1845" t="s">
        <v>706</v>
      </c>
      <c r="M1845" t="s">
        <v>326</v>
      </c>
      <c r="N1845" s="2">
        <v>40903</v>
      </c>
      <c r="O1845" s="2">
        <v>40906</v>
      </c>
      <c r="P1845">
        <v>11</v>
      </c>
      <c r="Q1845" s="1">
        <v>0.1</v>
      </c>
      <c r="R1845">
        <v>20.99</v>
      </c>
      <c r="S1845">
        <v>4.8099999999999996</v>
      </c>
      <c r="T1845">
        <f t="shared" si="28"/>
        <v>230.89</v>
      </c>
    </row>
    <row r="1846" spans="1:20" x14ac:dyDescent="0.3">
      <c r="A1846">
        <v>1845</v>
      </c>
      <c r="B1846">
        <v>88739</v>
      </c>
      <c r="C1846" t="s">
        <v>223</v>
      </c>
      <c r="D1846" t="s">
        <v>20</v>
      </c>
      <c r="E1846" t="s">
        <v>21</v>
      </c>
      <c r="F1846" t="s">
        <v>47</v>
      </c>
      <c r="G1846" t="s">
        <v>93</v>
      </c>
      <c r="H1846" t="s">
        <v>33</v>
      </c>
      <c r="I1846" t="s">
        <v>28</v>
      </c>
      <c r="J1846" t="s">
        <v>36</v>
      </c>
      <c r="K1846" t="s">
        <v>1138</v>
      </c>
      <c r="L1846" t="s">
        <v>746</v>
      </c>
      <c r="M1846" t="s">
        <v>160</v>
      </c>
      <c r="N1846" s="2">
        <v>41167</v>
      </c>
      <c r="O1846" s="2">
        <v>41169</v>
      </c>
      <c r="P1846">
        <v>1</v>
      </c>
      <c r="Q1846" s="1">
        <v>0.03</v>
      </c>
      <c r="R1846">
        <v>699.99</v>
      </c>
      <c r="S1846">
        <v>24.49</v>
      </c>
      <c r="T1846">
        <f t="shared" si="28"/>
        <v>699.99</v>
      </c>
    </row>
    <row r="1847" spans="1:20" x14ac:dyDescent="0.3">
      <c r="A1847">
        <v>1846</v>
      </c>
      <c r="B1847">
        <v>88739</v>
      </c>
      <c r="C1847" t="s">
        <v>1708</v>
      </c>
      <c r="D1847" t="s">
        <v>578</v>
      </c>
      <c r="E1847" t="s">
        <v>187</v>
      </c>
      <c r="F1847" t="s">
        <v>47</v>
      </c>
      <c r="G1847" t="s">
        <v>93</v>
      </c>
      <c r="H1847" t="s">
        <v>188</v>
      </c>
      <c r="I1847" t="s">
        <v>28</v>
      </c>
      <c r="J1847" t="s">
        <v>36</v>
      </c>
      <c r="K1847" t="s">
        <v>116</v>
      </c>
      <c r="L1847" t="s">
        <v>283</v>
      </c>
      <c r="M1847" t="s">
        <v>111</v>
      </c>
      <c r="N1847" s="2">
        <v>41167</v>
      </c>
      <c r="O1847" s="2">
        <v>41167</v>
      </c>
      <c r="P1847">
        <v>10</v>
      </c>
      <c r="Q1847" s="1">
        <v>0.09</v>
      </c>
      <c r="R1847">
        <v>159.31</v>
      </c>
      <c r="S1847">
        <v>60</v>
      </c>
      <c r="T1847">
        <f t="shared" si="28"/>
        <v>1593.1</v>
      </c>
    </row>
    <row r="1848" spans="1:20" x14ac:dyDescent="0.3">
      <c r="A1848">
        <v>1847</v>
      </c>
      <c r="B1848">
        <v>87584</v>
      </c>
      <c r="C1848" t="s">
        <v>902</v>
      </c>
      <c r="D1848" t="s">
        <v>20</v>
      </c>
      <c r="E1848" t="s">
        <v>39</v>
      </c>
      <c r="F1848" t="s">
        <v>47</v>
      </c>
      <c r="G1848" t="s">
        <v>48</v>
      </c>
      <c r="H1848" t="s">
        <v>89</v>
      </c>
      <c r="I1848" t="s">
        <v>28</v>
      </c>
      <c r="J1848" t="s">
        <v>36</v>
      </c>
      <c r="K1848" t="s">
        <v>189</v>
      </c>
      <c r="L1848" t="s">
        <v>192</v>
      </c>
      <c r="M1848" t="s">
        <v>114</v>
      </c>
      <c r="N1848" s="2">
        <v>40346</v>
      </c>
      <c r="O1848" s="2">
        <v>40351</v>
      </c>
      <c r="P1848">
        <v>14</v>
      </c>
      <c r="Q1848" s="1">
        <v>0.06</v>
      </c>
      <c r="R1848">
        <v>10.89</v>
      </c>
      <c r="S1848">
        <v>4.5</v>
      </c>
      <c r="T1848">
        <f t="shared" si="28"/>
        <v>152.46</v>
      </c>
    </row>
    <row r="1849" spans="1:20" x14ac:dyDescent="0.3">
      <c r="A1849">
        <v>1848</v>
      </c>
      <c r="B1849">
        <v>87584</v>
      </c>
      <c r="C1849" t="s">
        <v>902</v>
      </c>
      <c r="D1849" t="s">
        <v>20</v>
      </c>
      <c r="E1849" t="s">
        <v>187</v>
      </c>
      <c r="F1849" t="s">
        <v>47</v>
      </c>
      <c r="G1849" t="s">
        <v>48</v>
      </c>
      <c r="H1849" t="s">
        <v>188</v>
      </c>
      <c r="I1849" t="s">
        <v>28</v>
      </c>
      <c r="J1849" t="s">
        <v>36</v>
      </c>
      <c r="K1849" t="s">
        <v>291</v>
      </c>
      <c r="L1849" t="s">
        <v>192</v>
      </c>
      <c r="M1849" t="s">
        <v>117</v>
      </c>
      <c r="N1849" s="2">
        <v>40346</v>
      </c>
      <c r="O1849" s="2">
        <v>40351</v>
      </c>
      <c r="P1849">
        <v>16</v>
      </c>
      <c r="Q1849" s="1">
        <v>0.03</v>
      </c>
      <c r="R1849">
        <v>10.64</v>
      </c>
      <c r="S1849">
        <v>5.16</v>
      </c>
      <c r="T1849">
        <f t="shared" si="28"/>
        <v>170.24</v>
      </c>
    </row>
    <row r="1850" spans="1:20" x14ac:dyDescent="0.3">
      <c r="A1850">
        <v>1849</v>
      </c>
      <c r="B1850">
        <v>87584</v>
      </c>
      <c r="C1850" t="s">
        <v>902</v>
      </c>
      <c r="D1850" t="s">
        <v>20</v>
      </c>
      <c r="E1850" t="s">
        <v>187</v>
      </c>
      <c r="F1850" t="s">
        <v>47</v>
      </c>
      <c r="G1850" t="s">
        <v>48</v>
      </c>
      <c r="H1850" t="s">
        <v>219</v>
      </c>
      <c r="I1850" t="s">
        <v>28</v>
      </c>
      <c r="J1850" t="s">
        <v>76</v>
      </c>
      <c r="K1850" t="s">
        <v>282</v>
      </c>
      <c r="L1850" t="s">
        <v>192</v>
      </c>
      <c r="M1850" t="s">
        <v>134</v>
      </c>
      <c r="N1850" s="2">
        <v>40346</v>
      </c>
      <c r="O1850" s="2">
        <v>40348</v>
      </c>
      <c r="P1850">
        <v>4</v>
      </c>
      <c r="Q1850" s="1">
        <v>0.03</v>
      </c>
      <c r="R1850">
        <v>7.96</v>
      </c>
      <c r="S1850">
        <v>4.95</v>
      </c>
      <c r="T1850">
        <f t="shared" si="28"/>
        <v>31.84</v>
      </c>
    </row>
    <row r="1851" spans="1:20" x14ac:dyDescent="0.3">
      <c r="A1851">
        <v>1850</v>
      </c>
      <c r="B1851">
        <v>89116</v>
      </c>
      <c r="C1851" t="s">
        <v>1136</v>
      </c>
      <c r="D1851" t="s">
        <v>20</v>
      </c>
      <c r="E1851" t="s">
        <v>39</v>
      </c>
      <c r="F1851" t="s">
        <v>31</v>
      </c>
      <c r="G1851" t="s">
        <v>41</v>
      </c>
      <c r="H1851" t="s">
        <v>42</v>
      </c>
      <c r="I1851" t="s">
        <v>28</v>
      </c>
      <c r="J1851" t="s">
        <v>76</v>
      </c>
      <c r="K1851" t="s">
        <v>98</v>
      </c>
      <c r="L1851" t="s">
        <v>192</v>
      </c>
      <c r="M1851" t="s">
        <v>143</v>
      </c>
      <c r="N1851" s="2">
        <v>41385</v>
      </c>
      <c r="O1851" s="2">
        <v>41385</v>
      </c>
      <c r="P1851">
        <v>12</v>
      </c>
      <c r="Q1851" s="1">
        <v>0.08</v>
      </c>
      <c r="R1851">
        <v>120.98</v>
      </c>
      <c r="S1851">
        <v>3.99</v>
      </c>
      <c r="T1851">
        <f t="shared" si="28"/>
        <v>1451.76</v>
      </c>
    </row>
    <row r="1852" spans="1:20" x14ac:dyDescent="0.3">
      <c r="A1852">
        <v>1851</v>
      </c>
      <c r="B1852">
        <v>89116</v>
      </c>
      <c r="C1852" t="s">
        <v>1136</v>
      </c>
      <c r="D1852" t="s">
        <v>578</v>
      </c>
      <c r="E1852" t="s">
        <v>187</v>
      </c>
      <c r="F1852" t="s">
        <v>31</v>
      </c>
      <c r="G1852" t="s">
        <v>41</v>
      </c>
      <c r="H1852" t="s">
        <v>225</v>
      </c>
      <c r="I1852" t="s">
        <v>28</v>
      </c>
      <c r="J1852" t="s">
        <v>76</v>
      </c>
      <c r="K1852" t="s">
        <v>282</v>
      </c>
      <c r="L1852" t="s">
        <v>283</v>
      </c>
      <c r="M1852" t="s">
        <v>146</v>
      </c>
      <c r="N1852" s="2">
        <v>41385</v>
      </c>
      <c r="O1852" s="2">
        <v>41386</v>
      </c>
      <c r="P1852">
        <v>5</v>
      </c>
      <c r="Q1852" s="1">
        <v>0.05</v>
      </c>
      <c r="R1852">
        <v>50.98</v>
      </c>
      <c r="S1852">
        <v>14.19</v>
      </c>
      <c r="T1852">
        <f t="shared" si="28"/>
        <v>254.89999999999998</v>
      </c>
    </row>
    <row r="1853" spans="1:20" x14ac:dyDescent="0.3">
      <c r="A1853">
        <v>1852</v>
      </c>
      <c r="B1853">
        <v>89116</v>
      </c>
      <c r="C1853" t="s">
        <v>1136</v>
      </c>
      <c r="D1853" t="s">
        <v>20</v>
      </c>
      <c r="E1853" t="s">
        <v>21</v>
      </c>
      <c r="F1853" t="s">
        <v>31</v>
      </c>
      <c r="G1853" t="s">
        <v>41</v>
      </c>
      <c r="H1853" t="s">
        <v>206</v>
      </c>
      <c r="I1853" t="s">
        <v>28</v>
      </c>
      <c r="J1853" t="s">
        <v>76</v>
      </c>
      <c r="K1853" t="s">
        <v>210</v>
      </c>
      <c r="L1853" t="s">
        <v>26</v>
      </c>
      <c r="M1853" t="s">
        <v>121</v>
      </c>
      <c r="N1853" s="2">
        <v>41385</v>
      </c>
      <c r="O1853" s="2">
        <v>41386</v>
      </c>
      <c r="P1853">
        <v>10</v>
      </c>
      <c r="Q1853" s="1">
        <v>0.03</v>
      </c>
      <c r="R1853">
        <v>4.8899999999999997</v>
      </c>
      <c r="S1853">
        <v>4.93</v>
      </c>
      <c r="T1853">
        <f t="shared" si="28"/>
        <v>48.9</v>
      </c>
    </row>
    <row r="1854" spans="1:20" x14ac:dyDescent="0.3">
      <c r="A1854">
        <v>1853</v>
      </c>
      <c r="B1854">
        <v>86139</v>
      </c>
      <c r="C1854" t="s">
        <v>1457</v>
      </c>
      <c r="D1854" t="s">
        <v>38</v>
      </c>
      <c r="E1854" t="s">
        <v>21</v>
      </c>
      <c r="F1854" t="s">
        <v>31</v>
      </c>
      <c r="G1854" t="s">
        <v>32</v>
      </c>
      <c r="H1854" t="s">
        <v>203</v>
      </c>
      <c r="I1854" t="s">
        <v>28</v>
      </c>
      <c r="J1854" t="s">
        <v>76</v>
      </c>
      <c r="K1854" t="s">
        <v>1243</v>
      </c>
      <c r="L1854" t="s">
        <v>746</v>
      </c>
      <c r="M1854" t="s">
        <v>35</v>
      </c>
      <c r="N1854" s="2">
        <v>40868</v>
      </c>
      <c r="O1854" s="2">
        <v>40869</v>
      </c>
      <c r="P1854">
        <v>34</v>
      </c>
      <c r="Q1854" s="1">
        <v>0.1</v>
      </c>
      <c r="R1854">
        <v>499.99</v>
      </c>
      <c r="S1854">
        <v>24.49</v>
      </c>
      <c r="T1854">
        <f t="shared" si="28"/>
        <v>16999.66</v>
      </c>
    </row>
    <row r="1855" spans="1:20" x14ac:dyDescent="0.3">
      <c r="A1855">
        <v>1854</v>
      </c>
      <c r="B1855">
        <v>89121</v>
      </c>
      <c r="C1855" t="s">
        <v>546</v>
      </c>
      <c r="D1855" t="s">
        <v>20</v>
      </c>
      <c r="E1855" t="s">
        <v>39</v>
      </c>
      <c r="F1855" t="s">
        <v>47</v>
      </c>
      <c r="G1855" t="s">
        <v>93</v>
      </c>
      <c r="H1855" t="s">
        <v>61</v>
      </c>
      <c r="I1855" t="s">
        <v>28</v>
      </c>
      <c r="J1855" t="s">
        <v>76</v>
      </c>
      <c r="K1855" t="s">
        <v>119</v>
      </c>
      <c r="L1855" t="s">
        <v>706</v>
      </c>
      <c r="M1855" t="s">
        <v>114</v>
      </c>
      <c r="N1855" s="2">
        <v>41196</v>
      </c>
      <c r="O1855" s="2">
        <v>41198</v>
      </c>
      <c r="P1855">
        <v>3</v>
      </c>
      <c r="Q1855" s="1">
        <v>0.1</v>
      </c>
      <c r="R1855">
        <v>25.98</v>
      </c>
      <c r="S1855">
        <v>5.37</v>
      </c>
      <c r="T1855">
        <f t="shared" si="28"/>
        <v>77.94</v>
      </c>
    </row>
    <row r="1856" spans="1:20" x14ac:dyDescent="0.3">
      <c r="A1856">
        <v>1855</v>
      </c>
      <c r="B1856">
        <v>89121</v>
      </c>
      <c r="C1856" t="s">
        <v>546</v>
      </c>
      <c r="D1856" t="s">
        <v>20</v>
      </c>
      <c r="E1856" t="s">
        <v>39</v>
      </c>
      <c r="F1856" t="s">
        <v>47</v>
      </c>
      <c r="G1856" t="s">
        <v>93</v>
      </c>
      <c r="H1856" t="s">
        <v>61</v>
      </c>
      <c r="I1856" t="s">
        <v>28</v>
      </c>
      <c r="J1856" t="s">
        <v>76</v>
      </c>
      <c r="K1856" t="s">
        <v>181</v>
      </c>
      <c r="L1856" t="s">
        <v>44</v>
      </c>
      <c r="M1856" t="s">
        <v>114</v>
      </c>
      <c r="N1856" s="2">
        <v>41196</v>
      </c>
      <c r="O1856" s="2">
        <v>41197</v>
      </c>
      <c r="P1856">
        <v>10</v>
      </c>
      <c r="Q1856" s="1">
        <v>0.06</v>
      </c>
      <c r="R1856">
        <v>2.78</v>
      </c>
      <c r="S1856">
        <v>1.34</v>
      </c>
      <c r="T1856">
        <f t="shared" si="28"/>
        <v>27.799999999999997</v>
      </c>
    </row>
    <row r="1857" spans="1:20" x14ac:dyDescent="0.3">
      <c r="A1857">
        <v>1856</v>
      </c>
      <c r="B1857">
        <v>89124</v>
      </c>
      <c r="C1857" t="s">
        <v>166</v>
      </c>
      <c r="D1857" t="s">
        <v>20</v>
      </c>
      <c r="E1857" t="s">
        <v>39</v>
      </c>
      <c r="F1857" t="s">
        <v>47</v>
      </c>
      <c r="G1857" t="s">
        <v>23</v>
      </c>
      <c r="H1857" t="s">
        <v>54</v>
      </c>
      <c r="I1857" t="s">
        <v>28</v>
      </c>
      <c r="J1857" t="s">
        <v>76</v>
      </c>
      <c r="K1857" t="s">
        <v>79</v>
      </c>
      <c r="L1857" t="s">
        <v>192</v>
      </c>
      <c r="M1857" t="s">
        <v>134</v>
      </c>
      <c r="N1857" s="2">
        <v>40640</v>
      </c>
      <c r="O1857" s="2">
        <v>40641</v>
      </c>
      <c r="P1857">
        <v>2</v>
      </c>
      <c r="Q1857" s="1">
        <v>0.06</v>
      </c>
      <c r="R1857">
        <v>6.48</v>
      </c>
      <c r="S1857">
        <v>6.35</v>
      </c>
      <c r="T1857">
        <f t="shared" si="28"/>
        <v>12.96</v>
      </c>
    </row>
    <row r="1858" spans="1:20" x14ac:dyDescent="0.3">
      <c r="A1858">
        <v>1857</v>
      </c>
      <c r="B1858">
        <v>89132</v>
      </c>
      <c r="C1858" t="s">
        <v>1851</v>
      </c>
      <c r="D1858" t="s">
        <v>20</v>
      </c>
      <c r="E1858" t="s">
        <v>39</v>
      </c>
      <c r="F1858" t="s">
        <v>47</v>
      </c>
      <c r="G1858" t="s">
        <v>41</v>
      </c>
      <c r="H1858" t="s">
        <v>94</v>
      </c>
      <c r="I1858" t="s">
        <v>28</v>
      </c>
      <c r="J1858" t="s">
        <v>76</v>
      </c>
      <c r="K1858" t="s">
        <v>172</v>
      </c>
      <c r="L1858" t="s">
        <v>192</v>
      </c>
      <c r="M1858" t="s">
        <v>117</v>
      </c>
      <c r="N1858" s="2">
        <v>41294</v>
      </c>
      <c r="O1858" s="2">
        <v>41294</v>
      </c>
      <c r="P1858">
        <v>5</v>
      </c>
      <c r="Q1858" s="1">
        <v>7.0000000000000007E-2</v>
      </c>
      <c r="R1858">
        <v>11.48</v>
      </c>
      <c r="S1858">
        <v>5.43</v>
      </c>
      <c r="T1858">
        <f t="shared" si="28"/>
        <v>57.400000000000006</v>
      </c>
    </row>
    <row r="1859" spans="1:20" x14ac:dyDescent="0.3">
      <c r="A1859">
        <v>1858</v>
      </c>
      <c r="B1859">
        <v>89137</v>
      </c>
      <c r="C1859" t="s">
        <v>540</v>
      </c>
      <c r="D1859" t="s">
        <v>20</v>
      </c>
      <c r="E1859" t="s">
        <v>187</v>
      </c>
      <c r="F1859" t="s">
        <v>31</v>
      </c>
      <c r="G1859" t="s">
        <v>48</v>
      </c>
      <c r="H1859" t="s">
        <v>188</v>
      </c>
      <c r="I1859" t="s">
        <v>28</v>
      </c>
      <c r="J1859" t="s">
        <v>76</v>
      </c>
      <c r="K1859" t="s">
        <v>231</v>
      </c>
      <c r="L1859" t="s">
        <v>44</v>
      </c>
      <c r="M1859" t="s">
        <v>367</v>
      </c>
      <c r="N1859" s="2">
        <v>41504</v>
      </c>
      <c r="O1859" s="2">
        <v>41506</v>
      </c>
      <c r="P1859">
        <v>20</v>
      </c>
      <c r="Q1859" s="1">
        <v>0</v>
      </c>
      <c r="R1859">
        <v>5.08</v>
      </c>
      <c r="S1859">
        <v>2.0299999999999998</v>
      </c>
      <c r="T1859">
        <f t="shared" ref="T1859:T1922" si="29">R1859*P1859</f>
        <v>101.6</v>
      </c>
    </row>
    <row r="1860" spans="1:20" x14ac:dyDescent="0.3">
      <c r="A1860">
        <v>1859</v>
      </c>
      <c r="B1860">
        <v>89137</v>
      </c>
      <c r="C1860" t="s">
        <v>2284</v>
      </c>
      <c r="D1860" t="s">
        <v>20</v>
      </c>
      <c r="E1860" t="s">
        <v>39</v>
      </c>
      <c r="F1860" t="s">
        <v>31</v>
      </c>
      <c r="G1860" t="s">
        <v>48</v>
      </c>
      <c r="H1860" t="s">
        <v>89</v>
      </c>
      <c r="I1860" t="s">
        <v>28</v>
      </c>
      <c r="J1860" t="s">
        <v>76</v>
      </c>
      <c r="K1860" t="s">
        <v>165</v>
      </c>
      <c r="L1860" t="s">
        <v>192</v>
      </c>
      <c r="M1860" t="s">
        <v>106</v>
      </c>
      <c r="N1860" s="2">
        <v>41504</v>
      </c>
      <c r="O1860" s="2">
        <v>41509</v>
      </c>
      <c r="P1860">
        <v>1</v>
      </c>
      <c r="Q1860" s="1">
        <v>7.0000000000000007E-2</v>
      </c>
      <c r="R1860">
        <v>55.98</v>
      </c>
      <c r="S1860">
        <v>13.88</v>
      </c>
      <c r="T1860">
        <f t="shared" si="29"/>
        <v>55.98</v>
      </c>
    </row>
    <row r="1861" spans="1:20" x14ac:dyDescent="0.3">
      <c r="A1861">
        <v>1860</v>
      </c>
      <c r="B1861">
        <v>89140</v>
      </c>
      <c r="C1861" t="s">
        <v>604</v>
      </c>
      <c r="D1861" t="s">
        <v>20</v>
      </c>
      <c r="E1861" t="s">
        <v>39</v>
      </c>
      <c r="F1861" t="s">
        <v>22</v>
      </c>
      <c r="G1861" t="s">
        <v>93</v>
      </c>
      <c r="H1861" t="s">
        <v>42</v>
      </c>
      <c r="I1861" t="s">
        <v>28</v>
      </c>
      <c r="J1861" t="s">
        <v>76</v>
      </c>
      <c r="K1861" t="s">
        <v>289</v>
      </c>
      <c r="L1861" t="s">
        <v>192</v>
      </c>
      <c r="M1861" t="s">
        <v>137</v>
      </c>
      <c r="N1861" s="2">
        <v>40442</v>
      </c>
      <c r="O1861" s="2">
        <v>40444</v>
      </c>
      <c r="P1861">
        <v>10</v>
      </c>
      <c r="Q1861" s="1">
        <v>0.09</v>
      </c>
      <c r="R1861">
        <v>2.88</v>
      </c>
      <c r="S1861">
        <v>0.99</v>
      </c>
      <c r="T1861">
        <f t="shared" si="29"/>
        <v>28.799999999999997</v>
      </c>
    </row>
    <row r="1862" spans="1:20" x14ac:dyDescent="0.3">
      <c r="A1862">
        <v>1861</v>
      </c>
      <c r="B1862">
        <v>89149</v>
      </c>
      <c r="C1862" t="s">
        <v>849</v>
      </c>
      <c r="D1862" t="s">
        <v>578</v>
      </c>
      <c r="E1862" t="s">
        <v>21</v>
      </c>
      <c r="F1862" t="s">
        <v>31</v>
      </c>
      <c r="G1862" t="s">
        <v>48</v>
      </c>
      <c r="H1862" t="s">
        <v>33</v>
      </c>
      <c r="I1862" t="s">
        <v>28</v>
      </c>
      <c r="J1862" t="s">
        <v>76</v>
      </c>
      <c r="K1862" t="s">
        <v>204</v>
      </c>
      <c r="L1862" t="s">
        <v>283</v>
      </c>
      <c r="M1862" t="s">
        <v>255</v>
      </c>
      <c r="N1862" s="2">
        <v>40630</v>
      </c>
      <c r="O1862" s="2">
        <v>40637</v>
      </c>
      <c r="P1862">
        <v>1</v>
      </c>
      <c r="Q1862" s="1">
        <v>0.06</v>
      </c>
      <c r="R1862">
        <v>80.97</v>
      </c>
      <c r="S1862">
        <v>33.6</v>
      </c>
      <c r="T1862">
        <f t="shared" si="29"/>
        <v>80.97</v>
      </c>
    </row>
    <row r="1863" spans="1:20" x14ac:dyDescent="0.3">
      <c r="A1863">
        <v>1862</v>
      </c>
      <c r="B1863">
        <v>89149</v>
      </c>
      <c r="C1863" t="s">
        <v>849</v>
      </c>
      <c r="D1863" t="s">
        <v>20</v>
      </c>
      <c r="E1863" t="s">
        <v>187</v>
      </c>
      <c r="F1863" t="s">
        <v>31</v>
      </c>
      <c r="G1863" t="s">
        <v>48</v>
      </c>
      <c r="H1863" t="s">
        <v>219</v>
      </c>
      <c r="I1863" t="s">
        <v>28</v>
      </c>
      <c r="J1863" t="s">
        <v>76</v>
      </c>
      <c r="K1863" t="s">
        <v>189</v>
      </c>
      <c r="L1863" t="s">
        <v>746</v>
      </c>
      <c r="M1863" t="s">
        <v>255</v>
      </c>
      <c r="N1863" s="2">
        <v>40630</v>
      </c>
      <c r="O1863" s="2">
        <v>40635</v>
      </c>
      <c r="P1863">
        <v>12</v>
      </c>
      <c r="Q1863" s="1">
        <v>0.08</v>
      </c>
      <c r="R1863">
        <v>209.37</v>
      </c>
      <c r="S1863">
        <v>69</v>
      </c>
      <c r="T1863">
        <f t="shared" si="29"/>
        <v>2512.44</v>
      </c>
    </row>
    <row r="1864" spans="1:20" x14ac:dyDescent="0.3">
      <c r="A1864">
        <v>1863</v>
      </c>
      <c r="B1864">
        <v>89157</v>
      </c>
      <c r="C1864" t="s">
        <v>901</v>
      </c>
      <c r="D1864" t="s">
        <v>20</v>
      </c>
      <c r="E1864" t="s">
        <v>39</v>
      </c>
      <c r="F1864" t="s">
        <v>31</v>
      </c>
      <c r="G1864" t="s">
        <v>93</v>
      </c>
      <c r="H1864" t="s">
        <v>89</v>
      </c>
      <c r="I1864" t="s">
        <v>28</v>
      </c>
      <c r="J1864" t="s">
        <v>76</v>
      </c>
      <c r="K1864" t="s">
        <v>170</v>
      </c>
      <c r="L1864" t="s">
        <v>192</v>
      </c>
      <c r="M1864" t="s">
        <v>141</v>
      </c>
      <c r="N1864" s="2">
        <v>40888</v>
      </c>
      <c r="O1864" s="2">
        <v>40890</v>
      </c>
      <c r="P1864">
        <v>2</v>
      </c>
      <c r="Q1864" s="1">
        <v>0.04</v>
      </c>
      <c r="R1864">
        <v>3.8</v>
      </c>
      <c r="S1864">
        <v>1.49</v>
      </c>
      <c r="T1864">
        <f t="shared" si="29"/>
        <v>7.6</v>
      </c>
    </row>
    <row r="1865" spans="1:20" x14ac:dyDescent="0.3">
      <c r="A1865">
        <v>1864</v>
      </c>
      <c r="B1865">
        <v>87182</v>
      </c>
      <c r="C1865" t="s">
        <v>371</v>
      </c>
      <c r="D1865" t="s">
        <v>38</v>
      </c>
      <c r="E1865" t="s">
        <v>187</v>
      </c>
      <c r="F1865" t="s">
        <v>47</v>
      </c>
      <c r="G1865" t="s">
        <v>48</v>
      </c>
      <c r="H1865" t="s">
        <v>219</v>
      </c>
      <c r="I1865" t="s">
        <v>28</v>
      </c>
      <c r="J1865" t="s">
        <v>76</v>
      </c>
      <c r="K1865" t="s">
        <v>113</v>
      </c>
      <c r="L1865" t="s">
        <v>192</v>
      </c>
      <c r="M1865" t="s">
        <v>167</v>
      </c>
      <c r="N1865" s="2">
        <v>41160</v>
      </c>
      <c r="O1865" s="2">
        <v>41162</v>
      </c>
      <c r="P1865">
        <v>3</v>
      </c>
      <c r="Q1865" s="1">
        <v>0.05</v>
      </c>
      <c r="R1865">
        <v>2.08</v>
      </c>
      <c r="S1865">
        <v>5.33</v>
      </c>
      <c r="T1865">
        <f t="shared" si="29"/>
        <v>6.24</v>
      </c>
    </row>
    <row r="1866" spans="1:20" x14ac:dyDescent="0.3">
      <c r="A1866">
        <v>1865</v>
      </c>
      <c r="B1866">
        <v>87182</v>
      </c>
      <c r="C1866" t="s">
        <v>371</v>
      </c>
      <c r="D1866" t="s">
        <v>38</v>
      </c>
      <c r="E1866" t="s">
        <v>39</v>
      </c>
      <c r="F1866" t="s">
        <v>47</v>
      </c>
      <c r="G1866" t="s">
        <v>48</v>
      </c>
      <c r="H1866" t="s">
        <v>54</v>
      </c>
      <c r="I1866" t="s">
        <v>28</v>
      </c>
      <c r="J1866" t="s">
        <v>76</v>
      </c>
      <c r="K1866" t="s">
        <v>105</v>
      </c>
      <c r="L1866" t="s">
        <v>192</v>
      </c>
      <c r="M1866" t="s">
        <v>134</v>
      </c>
      <c r="N1866" s="2">
        <v>41160</v>
      </c>
      <c r="O1866" s="2">
        <v>41165</v>
      </c>
      <c r="P1866">
        <v>21</v>
      </c>
      <c r="Q1866" s="1">
        <v>0.08</v>
      </c>
      <c r="R1866">
        <v>15.42</v>
      </c>
      <c r="S1866">
        <v>10.68</v>
      </c>
      <c r="T1866">
        <f t="shared" si="29"/>
        <v>323.82</v>
      </c>
    </row>
    <row r="1867" spans="1:20" x14ac:dyDescent="0.3">
      <c r="A1867">
        <v>1866</v>
      </c>
      <c r="B1867">
        <v>89161</v>
      </c>
      <c r="C1867" t="s">
        <v>2179</v>
      </c>
      <c r="D1867" t="s">
        <v>20</v>
      </c>
      <c r="E1867" t="s">
        <v>39</v>
      </c>
      <c r="F1867" t="s">
        <v>31</v>
      </c>
      <c r="G1867" t="s">
        <v>23</v>
      </c>
      <c r="H1867" t="s">
        <v>54</v>
      </c>
      <c r="I1867" t="s">
        <v>28</v>
      </c>
      <c r="J1867" t="s">
        <v>76</v>
      </c>
      <c r="K1867" t="s">
        <v>133</v>
      </c>
      <c r="L1867" t="s">
        <v>192</v>
      </c>
      <c r="M1867" t="s">
        <v>35</v>
      </c>
      <c r="N1867" s="2">
        <v>41174</v>
      </c>
      <c r="O1867" s="2">
        <v>41176</v>
      </c>
      <c r="P1867">
        <v>23</v>
      </c>
      <c r="Q1867" s="1">
        <v>0.04</v>
      </c>
      <c r="R1867">
        <v>35.44</v>
      </c>
      <c r="S1867">
        <v>19.989999999999998</v>
      </c>
      <c r="T1867">
        <f t="shared" si="29"/>
        <v>815.11999999999989</v>
      </c>
    </row>
    <row r="1868" spans="1:20" x14ac:dyDescent="0.3">
      <c r="A1868">
        <v>1867</v>
      </c>
      <c r="B1868">
        <v>89139</v>
      </c>
      <c r="C1868" t="s">
        <v>604</v>
      </c>
      <c r="D1868" t="s">
        <v>578</v>
      </c>
      <c r="E1868" t="s">
        <v>187</v>
      </c>
      <c r="F1868" t="s">
        <v>22</v>
      </c>
      <c r="G1868" t="s">
        <v>93</v>
      </c>
      <c r="H1868" t="s">
        <v>188</v>
      </c>
      <c r="I1868" t="s">
        <v>28</v>
      </c>
      <c r="J1868" t="s">
        <v>76</v>
      </c>
      <c r="K1868" t="s">
        <v>226</v>
      </c>
      <c r="L1868" t="s">
        <v>330</v>
      </c>
      <c r="M1868" t="s">
        <v>86</v>
      </c>
      <c r="N1868" s="2">
        <v>40413</v>
      </c>
      <c r="O1868" s="2">
        <v>40413</v>
      </c>
      <c r="P1868">
        <v>5</v>
      </c>
      <c r="Q1868" s="1">
        <v>0.02</v>
      </c>
      <c r="R1868">
        <v>146.05000000000001</v>
      </c>
      <c r="S1868">
        <v>80.2</v>
      </c>
      <c r="T1868">
        <f t="shared" si="29"/>
        <v>730.25</v>
      </c>
    </row>
    <row r="1869" spans="1:20" x14ac:dyDescent="0.3">
      <c r="A1869">
        <v>1868</v>
      </c>
      <c r="B1869">
        <v>89139</v>
      </c>
      <c r="C1869" t="s">
        <v>604</v>
      </c>
      <c r="D1869" t="s">
        <v>20</v>
      </c>
      <c r="E1869" t="s">
        <v>21</v>
      </c>
      <c r="F1869" t="s">
        <v>22</v>
      </c>
      <c r="G1869" t="s">
        <v>93</v>
      </c>
      <c r="H1869" t="s">
        <v>203</v>
      </c>
      <c r="I1869" t="s">
        <v>28</v>
      </c>
      <c r="J1869" t="s">
        <v>76</v>
      </c>
      <c r="K1869" t="s">
        <v>1108</v>
      </c>
      <c r="L1869" t="s">
        <v>192</v>
      </c>
      <c r="M1869" t="s">
        <v>398</v>
      </c>
      <c r="N1869" s="2">
        <v>40413</v>
      </c>
      <c r="O1869" s="2">
        <v>40414</v>
      </c>
      <c r="P1869">
        <v>14</v>
      </c>
      <c r="Q1869" s="1">
        <v>0.06</v>
      </c>
      <c r="R1869">
        <v>65.989999999999995</v>
      </c>
      <c r="S1869">
        <v>5.92</v>
      </c>
      <c r="T1869">
        <f t="shared" si="29"/>
        <v>923.8599999999999</v>
      </c>
    </row>
    <row r="1870" spans="1:20" x14ac:dyDescent="0.3">
      <c r="A1870">
        <v>1869</v>
      </c>
      <c r="B1870">
        <v>86261</v>
      </c>
      <c r="C1870" t="s">
        <v>1984</v>
      </c>
      <c r="D1870" t="s">
        <v>20</v>
      </c>
      <c r="E1870" t="s">
        <v>187</v>
      </c>
      <c r="F1870" t="s">
        <v>31</v>
      </c>
      <c r="G1870" t="s">
        <v>93</v>
      </c>
      <c r="H1870" t="s">
        <v>217</v>
      </c>
      <c r="I1870" t="s">
        <v>28</v>
      </c>
      <c r="J1870" t="s">
        <v>76</v>
      </c>
      <c r="K1870" t="s">
        <v>291</v>
      </c>
      <c r="L1870" t="s">
        <v>192</v>
      </c>
      <c r="M1870" t="s">
        <v>35</v>
      </c>
      <c r="N1870" s="2">
        <v>40797</v>
      </c>
      <c r="O1870" s="2">
        <v>40798</v>
      </c>
      <c r="P1870">
        <v>11</v>
      </c>
      <c r="Q1870" s="1">
        <v>0.1</v>
      </c>
      <c r="R1870">
        <v>17.78</v>
      </c>
      <c r="S1870">
        <v>5.03</v>
      </c>
      <c r="T1870">
        <f t="shared" si="29"/>
        <v>195.58</v>
      </c>
    </row>
    <row r="1871" spans="1:20" x14ac:dyDescent="0.3">
      <c r="A1871">
        <v>1870</v>
      </c>
      <c r="B1871">
        <v>89166</v>
      </c>
      <c r="C1871" t="s">
        <v>1400</v>
      </c>
      <c r="D1871" t="s">
        <v>20</v>
      </c>
      <c r="E1871" t="s">
        <v>21</v>
      </c>
      <c r="F1871" t="s">
        <v>47</v>
      </c>
      <c r="G1871" t="s">
        <v>93</v>
      </c>
      <c r="H1871" t="s">
        <v>33</v>
      </c>
      <c r="I1871" t="s">
        <v>28</v>
      </c>
      <c r="J1871" t="s">
        <v>76</v>
      </c>
      <c r="K1871" t="s">
        <v>1254</v>
      </c>
      <c r="L1871" t="s">
        <v>192</v>
      </c>
      <c r="M1871" t="s">
        <v>117</v>
      </c>
      <c r="N1871" s="2">
        <v>40257</v>
      </c>
      <c r="O1871" s="2">
        <v>40257</v>
      </c>
      <c r="P1871">
        <v>2</v>
      </c>
      <c r="Q1871" s="1">
        <v>0.01</v>
      </c>
      <c r="R1871">
        <v>19.98</v>
      </c>
      <c r="S1871">
        <v>4</v>
      </c>
      <c r="T1871">
        <f t="shared" si="29"/>
        <v>39.96</v>
      </c>
    </row>
    <row r="1872" spans="1:20" x14ac:dyDescent="0.3">
      <c r="A1872">
        <v>1871</v>
      </c>
      <c r="B1872">
        <v>89166</v>
      </c>
      <c r="C1872" t="s">
        <v>1979</v>
      </c>
      <c r="D1872" t="s">
        <v>20</v>
      </c>
      <c r="E1872" t="s">
        <v>39</v>
      </c>
      <c r="F1872" t="s">
        <v>47</v>
      </c>
      <c r="G1872" t="s">
        <v>93</v>
      </c>
      <c r="H1872" t="s">
        <v>54</v>
      </c>
      <c r="I1872" t="s">
        <v>28</v>
      </c>
      <c r="J1872" t="s">
        <v>76</v>
      </c>
      <c r="K1872" t="s">
        <v>226</v>
      </c>
      <c r="L1872" t="s">
        <v>706</v>
      </c>
      <c r="M1872" t="s">
        <v>117</v>
      </c>
      <c r="N1872" s="2">
        <v>40257</v>
      </c>
      <c r="O1872" s="2">
        <v>40259</v>
      </c>
      <c r="P1872">
        <v>2</v>
      </c>
      <c r="Q1872" s="1">
        <v>0.04</v>
      </c>
      <c r="R1872">
        <v>1637.53</v>
      </c>
      <c r="S1872">
        <v>24.49</v>
      </c>
      <c r="T1872">
        <f t="shared" si="29"/>
        <v>3275.06</v>
      </c>
    </row>
    <row r="1873" spans="1:20" x14ac:dyDescent="0.3">
      <c r="A1873">
        <v>1872</v>
      </c>
      <c r="B1873">
        <v>88059</v>
      </c>
      <c r="C1873" t="s">
        <v>1131</v>
      </c>
      <c r="D1873" t="s">
        <v>20</v>
      </c>
      <c r="E1873" t="s">
        <v>187</v>
      </c>
      <c r="F1873" t="s">
        <v>22</v>
      </c>
      <c r="G1873" t="s">
        <v>23</v>
      </c>
      <c r="H1873" t="s">
        <v>225</v>
      </c>
      <c r="I1873" t="s">
        <v>28</v>
      </c>
      <c r="J1873" t="s">
        <v>76</v>
      </c>
      <c r="K1873" t="s">
        <v>43</v>
      </c>
      <c r="L1873" t="s">
        <v>26</v>
      </c>
      <c r="M1873" t="s">
        <v>80</v>
      </c>
      <c r="N1873" s="2">
        <v>41629</v>
      </c>
      <c r="O1873" s="2">
        <v>41630</v>
      </c>
      <c r="P1873">
        <v>4</v>
      </c>
      <c r="Q1873" s="1">
        <v>7.0000000000000007E-2</v>
      </c>
      <c r="R1873">
        <v>22.23</v>
      </c>
      <c r="S1873">
        <v>5.08</v>
      </c>
      <c r="T1873">
        <f t="shared" si="29"/>
        <v>88.92</v>
      </c>
    </row>
    <row r="1874" spans="1:20" x14ac:dyDescent="0.3">
      <c r="A1874">
        <v>1873</v>
      </c>
      <c r="B1874">
        <v>88701</v>
      </c>
      <c r="C1874" t="s">
        <v>561</v>
      </c>
      <c r="D1874" t="s">
        <v>20</v>
      </c>
      <c r="E1874" t="s">
        <v>39</v>
      </c>
      <c r="F1874" t="s">
        <v>31</v>
      </c>
      <c r="G1874" t="s">
        <v>23</v>
      </c>
      <c r="H1874" t="s">
        <v>89</v>
      </c>
      <c r="I1874" t="s">
        <v>28</v>
      </c>
      <c r="J1874" t="s">
        <v>76</v>
      </c>
      <c r="K1874" t="s">
        <v>154</v>
      </c>
      <c r="L1874" t="s">
        <v>192</v>
      </c>
      <c r="M1874" t="s">
        <v>139</v>
      </c>
      <c r="N1874" s="2">
        <v>40350</v>
      </c>
      <c r="O1874" s="2">
        <v>40353</v>
      </c>
      <c r="P1874">
        <v>9</v>
      </c>
      <c r="Q1874" s="1">
        <v>7.0000000000000007E-2</v>
      </c>
      <c r="R1874">
        <v>2.88</v>
      </c>
      <c r="S1874">
        <v>0.5</v>
      </c>
      <c r="T1874">
        <f t="shared" si="29"/>
        <v>25.919999999999998</v>
      </c>
    </row>
    <row r="1875" spans="1:20" x14ac:dyDescent="0.3">
      <c r="A1875">
        <v>1874</v>
      </c>
      <c r="B1875">
        <v>88701</v>
      </c>
      <c r="C1875" t="s">
        <v>561</v>
      </c>
      <c r="D1875" t="s">
        <v>578</v>
      </c>
      <c r="E1875" t="s">
        <v>187</v>
      </c>
      <c r="F1875" t="s">
        <v>31</v>
      </c>
      <c r="G1875" t="s">
        <v>23</v>
      </c>
      <c r="H1875" t="s">
        <v>219</v>
      </c>
      <c r="I1875" t="s">
        <v>28</v>
      </c>
      <c r="J1875" t="s">
        <v>76</v>
      </c>
      <c r="K1875" t="s">
        <v>231</v>
      </c>
      <c r="L1875" t="s">
        <v>330</v>
      </c>
      <c r="M1875" t="s">
        <v>141</v>
      </c>
      <c r="N1875" s="2">
        <v>40350</v>
      </c>
      <c r="O1875" s="2">
        <v>40351</v>
      </c>
      <c r="P1875">
        <v>2</v>
      </c>
      <c r="Q1875" s="1">
        <v>0.03</v>
      </c>
      <c r="R1875">
        <v>348.21</v>
      </c>
      <c r="S1875">
        <v>40.19</v>
      </c>
      <c r="T1875">
        <f t="shared" si="29"/>
        <v>696.42</v>
      </c>
    </row>
    <row r="1876" spans="1:20" x14ac:dyDescent="0.3">
      <c r="A1876">
        <v>1875</v>
      </c>
      <c r="B1876">
        <v>89181</v>
      </c>
      <c r="C1876" t="s">
        <v>1819</v>
      </c>
      <c r="D1876" t="s">
        <v>20</v>
      </c>
      <c r="E1876" t="s">
        <v>187</v>
      </c>
      <c r="F1876" t="s">
        <v>31</v>
      </c>
      <c r="G1876" t="s">
        <v>93</v>
      </c>
      <c r="H1876" t="s">
        <v>225</v>
      </c>
      <c r="I1876" t="s">
        <v>28</v>
      </c>
      <c r="J1876" t="s">
        <v>76</v>
      </c>
      <c r="K1876" t="s">
        <v>248</v>
      </c>
      <c r="L1876" t="s">
        <v>192</v>
      </c>
      <c r="M1876" t="s">
        <v>69</v>
      </c>
      <c r="N1876" s="2">
        <v>41267</v>
      </c>
      <c r="O1876" s="2">
        <v>41268</v>
      </c>
      <c r="P1876">
        <v>25</v>
      </c>
      <c r="Q1876" s="1">
        <v>0.05</v>
      </c>
      <c r="R1876">
        <v>10.64</v>
      </c>
      <c r="S1876">
        <v>5.16</v>
      </c>
      <c r="T1876">
        <f t="shared" si="29"/>
        <v>266</v>
      </c>
    </row>
    <row r="1877" spans="1:20" x14ac:dyDescent="0.3">
      <c r="A1877">
        <v>1876</v>
      </c>
      <c r="B1877">
        <v>89181</v>
      </c>
      <c r="C1877" t="s">
        <v>1819</v>
      </c>
      <c r="D1877" t="s">
        <v>38</v>
      </c>
      <c r="E1877" t="s">
        <v>187</v>
      </c>
      <c r="F1877" t="s">
        <v>31</v>
      </c>
      <c r="G1877" t="s">
        <v>93</v>
      </c>
      <c r="H1877" t="s">
        <v>219</v>
      </c>
      <c r="I1877" t="s">
        <v>28</v>
      </c>
      <c r="J1877" t="s">
        <v>76</v>
      </c>
      <c r="K1877" t="s">
        <v>221</v>
      </c>
      <c r="L1877" t="s">
        <v>192</v>
      </c>
      <c r="M1877" t="s">
        <v>296</v>
      </c>
      <c r="N1877" s="2">
        <v>41267</v>
      </c>
      <c r="O1877" s="2">
        <v>41268</v>
      </c>
      <c r="P1877">
        <v>9</v>
      </c>
      <c r="Q1877" s="1">
        <v>0.05</v>
      </c>
      <c r="R1877">
        <v>20.28</v>
      </c>
      <c r="S1877">
        <v>6.68</v>
      </c>
      <c r="T1877">
        <f t="shared" si="29"/>
        <v>182.52</v>
      </c>
    </row>
    <row r="1878" spans="1:20" x14ac:dyDescent="0.3">
      <c r="A1878">
        <v>1877</v>
      </c>
      <c r="B1878">
        <v>89192</v>
      </c>
      <c r="C1878" t="s">
        <v>1202</v>
      </c>
      <c r="D1878" t="s">
        <v>20</v>
      </c>
      <c r="E1878" t="s">
        <v>39</v>
      </c>
      <c r="F1878" t="s">
        <v>31</v>
      </c>
      <c r="G1878" t="s">
        <v>23</v>
      </c>
      <c r="H1878" t="s">
        <v>78</v>
      </c>
      <c r="I1878" t="s">
        <v>28</v>
      </c>
      <c r="J1878" t="s">
        <v>76</v>
      </c>
      <c r="K1878" t="s">
        <v>98</v>
      </c>
      <c r="L1878" t="s">
        <v>44</v>
      </c>
      <c r="M1878" t="s">
        <v>35</v>
      </c>
      <c r="N1878" s="2">
        <v>41548</v>
      </c>
      <c r="O1878" s="2">
        <v>41549</v>
      </c>
      <c r="P1878">
        <v>20</v>
      </c>
      <c r="Q1878" s="1">
        <v>0.06</v>
      </c>
      <c r="R1878">
        <v>4.9800000000000004</v>
      </c>
      <c r="S1878">
        <v>0.8</v>
      </c>
      <c r="T1878">
        <f t="shared" si="29"/>
        <v>99.600000000000009</v>
      </c>
    </row>
    <row r="1879" spans="1:20" x14ac:dyDescent="0.3">
      <c r="A1879">
        <v>1878</v>
      </c>
      <c r="B1879">
        <v>87520</v>
      </c>
      <c r="C1879" t="s">
        <v>904</v>
      </c>
      <c r="D1879" t="s">
        <v>20</v>
      </c>
      <c r="E1879" t="s">
        <v>39</v>
      </c>
      <c r="F1879" t="s">
        <v>31</v>
      </c>
      <c r="G1879" t="s">
        <v>32</v>
      </c>
      <c r="H1879" t="s">
        <v>54</v>
      </c>
      <c r="I1879" t="s">
        <v>28</v>
      </c>
      <c r="J1879" t="s">
        <v>76</v>
      </c>
      <c r="K1879" t="s">
        <v>221</v>
      </c>
      <c r="L1879" t="s">
        <v>192</v>
      </c>
      <c r="M1879" t="s">
        <v>255</v>
      </c>
      <c r="N1879" s="2">
        <v>40331</v>
      </c>
      <c r="O1879" s="2">
        <v>40332</v>
      </c>
      <c r="P1879">
        <v>19</v>
      </c>
      <c r="Q1879" s="1">
        <v>0.09</v>
      </c>
      <c r="R1879">
        <v>9.7799999999999994</v>
      </c>
      <c r="S1879">
        <v>1.39</v>
      </c>
      <c r="T1879">
        <f t="shared" si="29"/>
        <v>185.82</v>
      </c>
    </row>
    <row r="1880" spans="1:20" x14ac:dyDescent="0.3">
      <c r="A1880">
        <v>1879</v>
      </c>
      <c r="B1880">
        <v>87520</v>
      </c>
      <c r="C1880" t="s">
        <v>904</v>
      </c>
      <c r="D1880" t="s">
        <v>20</v>
      </c>
      <c r="E1880" t="s">
        <v>21</v>
      </c>
      <c r="F1880" t="s">
        <v>31</v>
      </c>
      <c r="G1880" t="s">
        <v>32</v>
      </c>
      <c r="H1880" t="s">
        <v>206</v>
      </c>
      <c r="I1880" t="s">
        <v>28</v>
      </c>
      <c r="J1880" t="s">
        <v>76</v>
      </c>
      <c r="K1880" t="s">
        <v>1138</v>
      </c>
      <c r="L1880" t="s">
        <v>192</v>
      </c>
      <c r="M1880" t="s">
        <v>69</v>
      </c>
      <c r="N1880" s="2">
        <v>40331</v>
      </c>
      <c r="O1880" s="2">
        <v>40333</v>
      </c>
      <c r="P1880">
        <v>6</v>
      </c>
      <c r="Q1880" s="1">
        <v>0</v>
      </c>
      <c r="R1880">
        <v>200.99</v>
      </c>
      <c r="S1880">
        <v>8.08</v>
      </c>
      <c r="T1880">
        <f t="shared" si="29"/>
        <v>1205.94</v>
      </c>
    </row>
    <row r="1881" spans="1:20" x14ac:dyDescent="0.3">
      <c r="A1881">
        <v>1880</v>
      </c>
      <c r="B1881">
        <v>86328</v>
      </c>
      <c r="C1881" t="s">
        <v>37</v>
      </c>
      <c r="D1881" t="s">
        <v>20</v>
      </c>
      <c r="E1881" t="s">
        <v>21</v>
      </c>
      <c r="F1881" t="s">
        <v>40</v>
      </c>
      <c r="G1881" t="s">
        <v>93</v>
      </c>
      <c r="H1881" t="s">
        <v>203</v>
      </c>
      <c r="I1881" t="s">
        <v>28</v>
      </c>
      <c r="J1881" t="s">
        <v>76</v>
      </c>
      <c r="K1881" t="s">
        <v>213</v>
      </c>
      <c r="L1881" t="s">
        <v>192</v>
      </c>
      <c r="M1881" t="s">
        <v>45</v>
      </c>
      <c r="N1881" s="2">
        <v>41010</v>
      </c>
      <c r="O1881" s="2">
        <v>41012</v>
      </c>
      <c r="P1881">
        <v>12</v>
      </c>
      <c r="Q1881" s="1">
        <v>0.01</v>
      </c>
      <c r="R1881">
        <v>65.989999999999995</v>
      </c>
      <c r="S1881">
        <v>3.99</v>
      </c>
      <c r="T1881">
        <f t="shared" si="29"/>
        <v>791.87999999999988</v>
      </c>
    </row>
    <row r="1882" spans="1:20" x14ac:dyDescent="0.3">
      <c r="A1882">
        <v>1881</v>
      </c>
      <c r="B1882">
        <v>87548</v>
      </c>
      <c r="C1882" t="s">
        <v>1473</v>
      </c>
      <c r="D1882" t="s">
        <v>20</v>
      </c>
      <c r="E1882" t="s">
        <v>39</v>
      </c>
      <c r="F1882" t="s">
        <v>47</v>
      </c>
      <c r="G1882" t="s">
        <v>48</v>
      </c>
      <c r="H1882" t="s">
        <v>78</v>
      </c>
      <c r="I1882" t="s">
        <v>28</v>
      </c>
      <c r="J1882" t="s">
        <v>76</v>
      </c>
      <c r="K1882" t="s">
        <v>129</v>
      </c>
      <c r="L1882" t="s">
        <v>192</v>
      </c>
      <c r="M1882" t="s">
        <v>117</v>
      </c>
      <c r="N1882" s="2">
        <v>41476</v>
      </c>
      <c r="O1882" s="2">
        <v>41483</v>
      </c>
      <c r="P1882">
        <v>14</v>
      </c>
      <c r="Q1882" s="1">
        <v>0.04</v>
      </c>
      <c r="R1882">
        <v>6.48</v>
      </c>
      <c r="S1882">
        <v>6.65</v>
      </c>
      <c r="T1882">
        <f t="shared" si="29"/>
        <v>90.72</v>
      </c>
    </row>
    <row r="1883" spans="1:20" x14ac:dyDescent="0.3">
      <c r="A1883">
        <v>1882</v>
      </c>
      <c r="B1883">
        <v>87548</v>
      </c>
      <c r="C1883" t="s">
        <v>1473</v>
      </c>
      <c r="D1883" t="s">
        <v>38</v>
      </c>
      <c r="E1883" t="s">
        <v>39</v>
      </c>
      <c r="F1883" t="s">
        <v>47</v>
      </c>
      <c r="G1883" t="s">
        <v>48</v>
      </c>
      <c r="H1883" t="s">
        <v>42</v>
      </c>
      <c r="I1883" t="s">
        <v>28</v>
      </c>
      <c r="J1883" t="s">
        <v>76</v>
      </c>
      <c r="K1883" t="s">
        <v>58</v>
      </c>
      <c r="L1883" t="s">
        <v>192</v>
      </c>
      <c r="M1883" t="s">
        <v>167</v>
      </c>
      <c r="N1883" s="2">
        <v>41476</v>
      </c>
      <c r="O1883" s="2">
        <v>41480</v>
      </c>
      <c r="P1883">
        <v>6</v>
      </c>
      <c r="Q1883" s="1">
        <v>0.04</v>
      </c>
      <c r="R1883">
        <v>6.48</v>
      </c>
      <c r="S1883">
        <v>7.86</v>
      </c>
      <c r="T1883">
        <f t="shared" si="29"/>
        <v>38.880000000000003</v>
      </c>
    </row>
    <row r="1884" spans="1:20" x14ac:dyDescent="0.3">
      <c r="A1884">
        <v>1883</v>
      </c>
      <c r="B1884">
        <v>86822</v>
      </c>
      <c r="C1884" t="s">
        <v>1847</v>
      </c>
      <c r="D1884" t="s">
        <v>20</v>
      </c>
      <c r="E1884" t="s">
        <v>39</v>
      </c>
      <c r="F1884" t="s">
        <v>22</v>
      </c>
      <c r="G1884" t="s">
        <v>93</v>
      </c>
      <c r="H1884" t="s">
        <v>54</v>
      </c>
      <c r="I1884" t="s">
        <v>28</v>
      </c>
      <c r="J1884" t="s">
        <v>76</v>
      </c>
      <c r="K1884" t="s">
        <v>62</v>
      </c>
      <c r="L1884" t="s">
        <v>192</v>
      </c>
      <c r="M1884" t="s">
        <v>150</v>
      </c>
      <c r="N1884" s="2">
        <v>41440</v>
      </c>
      <c r="O1884" s="2">
        <v>41441</v>
      </c>
      <c r="P1884">
        <v>15</v>
      </c>
      <c r="Q1884" s="1">
        <v>0.02</v>
      </c>
      <c r="R1884">
        <v>48.94</v>
      </c>
      <c r="S1884">
        <v>5.86</v>
      </c>
      <c r="T1884">
        <f t="shared" si="29"/>
        <v>734.09999999999991</v>
      </c>
    </row>
    <row r="1885" spans="1:20" x14ac:dyDescent="0.3">
      <c r="A1885">
        <v>1884</v>
      </c>
      <c r="B1885">
        <v>87208</v>
      </c>
      <c r="C1885" t="s">
        <v>415</v>
      </c>
      <c r="D1885" t="s">
        <v>20</v>
      </c>
      <c r="E1885" t="s">
        <v>39</v>
      </c>
      <c r="F1885" t="s">
        <v>22</v>
      </c>
      <c r="G1885" t="s">
        <v>23</v>
      </c>
      <c r="H1885" t="s">
        <v>94</v>
      </c>
      <c r="I1885" t="s">
        <v>28</v>
      </c>
      <c r="J1885" t="s">
        <v>76</v>
      </c>
      <c r="K1885" t="s">
        <v>82</v>
      </c>
      <c r="L1885" t="s">
        <v>192</v>
      </c>
      <c r="M1885" t="s">
        <v>27</v>
      </c>
      <c r="N1885" s="2">
        <v>40505</v>
      </c>
      <c r="O1885" s="2">
        <v>40507</v>
      </c>
      <c r="P1885">
        <v>24</v>
      </c>
      <c r="Q1885" s="1">
        <v>0.01</v>
      </c>
      <c r="R1885">
        <v>2.16</v>
      </c>
      <c r="S1885">
        <v>6.05</v>
      </c>
      <c r="T1885">
        <f t="shared" si="29"/>
        <v>51.84</v>
      </c>
    </row>
    <row r="1886" spans="1:20" x14ac:dyDescent="0.3">
      <c r="A1886">
        <v>1885</v>
      </c>
      <c r="B1886">
        <v>87208</v>
      </c>
      <c r="C1886" t="s">
        <v>2079</v>
      </c>
      <c r="D1886" t="s">
        <v>20</v>
      </c>
      <c r="E1886" t="s">
        <v>39</v>
      </c>
      <c r="F1886" t="s">
        <v>22</v>
      </c>
      <c r="G1886" t="s">
        <v>23</v>
      </c>
      <c r="H1886" t="s">
        <v>94</v>
      </c>
      <c r="I1886" t="s">
        <v>28</v>
      </c>
      <c r="J1886" t="s">
        <v>76</v>
      </c>
      <c r="K1886" t="s">
        <v>82</v>
      </c>
      <c r="L1886" t="s">
        <v>26</v>
      </c>
      <c r="M1886" t="s">
        <v>227</v>
      </c>
      <c r="N1886" s="2">
        <v>40505</v>
      </c>
      <c r="O1886" s="2">
        <v>40507</v>
      </c>
      <c r="P1886">
        <v>3</v>
      </c>
      <c r="Q1886" s="1">
        <v>7.0000000000000007E-2</v>
      </c>
      <c r="R1886">
        <v>21.38</v>
      </c>
      <c r="S1886">
        <v>8.99</v>
      </c>
      <c r="T1886">
        <f t="shared" si="29"/>
        <v>64.14</v>
      </c>
    </row>
    <row r="1887" spans="1:20" x14ac:dyDescent="0.3">
      <c r="A1887">
        <v>1886</v>
      </c>
      <c r="B1887">
        <v>89194</v>
      </c>
      <c r="C1887" t="s">
        <v>568</v>
      </c>
      <c r="D1887" t="s">
        <v>38</v>
      </c>
      <c r="E1887" t="s">
        <v>39</v>
      </c>
      <c r="F1887" t="s">
        <v>22</v>
      </c>
      <c r="G1887" t="s">
        <v>48</v>
      </c>
      <c r="H1887" t="s">
        <v>42</v>
      </c>
      <c r="I1887" t="s">
        <v>28</v>
      </c>
      <c r="J1887" t="s">
        <v>76</v>
      </c>
      <c r="K1887" t="s">
        <v>133</v>
      </c>
      <c r="L1887" t="s">
        <v>44</v>
      </c>
      <c r="M1887" t="s">
        <v>246</v>
      </c>
      <c r="N1887" s="2">
        <v>40541</v>
      </c>
      <c r="O1887" s="2">
        <v>40546</v>
      </c>
      <c r="P1887">
        <v>11</v>
      </c>
      <c r="Q1887" s="1">
        <v>0.08</v>
      </c>
      <c r="R1887">
        <v>5.84</v>
      </c>
      <c r="S1887">
        <v>1</v>
      </c>
      <c r="T1887">
        <f t="shared" si="29"/>
        <v>64.239999999999995</v>
      </c>
    </row>
    <row r="1888" spans="1:20" x14ac:dyDescent="0.3">
      <c r="A1888">
        <v>1887</v>
      </c>
      <c r="B1888">
        <v>89194</v>
      </c>
      <c r="C1888" t="s">
        <v>568</v>
      </c>
      <c r="D1888" t="s">
        <v>20</v>
      </c>
      <c r="E1888" t="s">
        <v>21</v>
      </c>
      <c r="F1888" t="s">
        <v>22</v>
      </c>
      <c r="G1888" t="s">
        <v>48</v>
      </c>
      <c r="H1888" t="s">
        <v>24</v>
      </c>
      <c r="I1888" t="s">
        <v>28</v>
      </c>
      <c r="J1888" t="s">
        <v>76</v>
      </c>
      <c r="K1888" t="s">
        <v>1111</v>
      </c>
      <c r="L1888" t="s">
        <v>192</v>
      </c>
      <c r="M1888" t="s">
        <v>331</v>
      </c>
      <c r="N1888" s="2">
        <v>40541</v>
      </c>
      <c r="O1888" s="2">
        <v>40545</v>
      </c>
      <c r="P1888">
        <v>13</v>
      </c>
      <c r="Q1888" s="1">
        <v>0</v>
      </c>
      <c r="R1888">
        <v>205.99</v>
      </c>
      <c r="S1888">
        <v>8.99</v>
      </c>
      <c r="T1888">
        <f t="shared" si="29"/>
        <v>2677.87</v>
      </c>
    </row>
    <row r="1889" spans="1:20" x14ac:dyDescent="0.3">
      <c r="A1889">
        <v>1888</v>
      </c>
      <c r="B1889">
        <v>87832</v>
      </c>
      <c r="C1889" t="s">
        <v>742</v>
      </c>
      <c r="D1889" t="s">
        <v>20</v>
      </c>
      <c r="E1889" t="s">
        <v>39</v>
      </c>
      <c r="F1889" t="s">
        <v>40</v>
      </c>
      <c r="G1889" t="s">
        <v>32</v>
      </c>
      <c r="H1889" t="s">
        <v>94</v>
      </c>
      <c r="I1889" t="s">
        <v>28</v>
      </c>
      <c r="J1889" t="s">
        <v>76</v>
      </c>
      <c r="K1889" t="s">
        <v>149</v>
      </c>
      <c r="L1889" t="s">
        <v>44</v>
      </c>
      <c r="M1889" t="s">
        <v>59</v>
      </c>
      <c r="N1889" s="2">
        <v>40472</v>
      </c>
      <c r="O1889" s="2">
        <v>40474</v>
      </c>
      <c r="P1889">
        <v>6</v>
      </c>
      <c r="Q1889" s="1">
        <v>0.06</v>
      </c>
      <c r="R1889">
        <v>3.93</v>
      </c>
      <c r="S1889">
        <v>0.99</v>
      </c>
      <c r="T1889">
        <f t="shared" si="29"/>
        <v>23.580000000000002</v>
      </c>
    </row>
    <row r="1890" spans="1:20" x14ac:dyDescent="0.3">
      <c r="A1890">
        <v>1889</v>
      </c>
      <c r="B1890">
        <v>88960</v>
      </c>
      <c r="C1890" t="s">
        <v>1940</v>
      </c>
      <c r="D1890" t="s">
        <v>20</v>
      </c>
      <c r="E1890" t="s">
        <v>187</v>
      </c>
      <c r="F1890" t="s">
        <v>22</v>
      </c>
      <c r="G1890" t="s">
        <v>41</v>
      </c>
      <c r="H1890" t="s">
        <v>219</v>
      </c>
      <c r="I1890" t="s">
        <v>28</v>
      </c>
      <c r="J1890" t="s">
        <v>64</v>
      </c>
      <c r="K1890" t="s">
        <v>226</v>
      </c>
      <c r="L1890" t="s">
        <v>26</v>
      </c>
      <c r="M1890" t="s">
        <v>150</v>
      </c>
      <c r="N1890" s="2">
        <v>40601</v>
      </c>
      <c r="O1890" s="2">
        <v>40603</v>
      </c>
      <c r="P1890">
        <v>8</v>
      </c>
      <c r="Q1890" s="1">
        <v>0.05</v>
      </c>
      <c r="R1890">
        <v>14.98</v>
      </c>
      <c r="S1890">
        <v>8.99</v>
      </c>
      <c r="T1890">
        <f t="shared" si="29"/>
        <v>119.84</v>
      </c>
    </row>
    <row r="1891" spans="1:20" x14ac:dyDescent="0.3">
      <c r="A1891">
        <v>1890</v>
      </c>
      <c r="B1891">
        <v>88960</v>
      </c>
      <c r="C1891" t="s">
        <v>1940</v>
      </c>
      <c r="D1891" t="s">
        <v>578</v>
      </c>
      <c r="E1891" t="s">
        <v>187</v>
      </c>
      <c r="F1891" t="s">
        <v>22</v>
      </c>
      <c r="G1891" t="s">
        <v>41</v>
      </c>
      <c r="H1891" t="s">
        <v>225</v>
      </c>
      <c r="I1891" t="s">
        <v>28</v>
      </c>
      <c r="J1891" t="s">
        <v>64</v>
      </c>
      <c r="K1891" t="s">
        <v>68</v>
      </c>
      <c r="L1891" t="s">
        <v>330</v>
      </c>
      <c r="M1891" t="s">
        <v>137</v>
      </c>
      <c r="N1891" s="2">
        <v>40601</v>
      </c>
      <c r="O1891" s="2">
        <v>40603</v>
      </c>
      <c r="P1891">
        <v>12</v>
      </c>
      <c r="Q1891" s="1">
        <v>0</v>
      </c>
      <c r="R1891">
        <v>124.49</v>
      </c>
      <c r="S1891">
        <v>51.94</v>
      </c>
      <c r="T1891">
        <f t="shared" si="29"/>
        <v>1493.8799999999999</v>
      </c>
    </row>
    <row r="1892" spans="1:20" x14ac:dyDescent="0.3">
      <c r="A1892">
        <v>1891</v>
      </c>
      <c r="B1892">
        <v>88960</v>
      </c>
      <c r="C1892" t="s">
        <v>1940</v>
      </c>
      <c r="D1892" t="s">
        <v>38</v>
      </c>
      <c r="E1892" t="s">
        <v>21</v>
      </c>
      <c r="F1892" t="s">
        <v>22</v>
      </c>
      <c r="G1892" t="s">
        <v>41</v>
      </c>
      <c r="H1892" t="s">
        <v>24</v>
      </c>
      <c r="I1892" t="s">
        <v>28</v>
      </c>
      <c r="J1892" t="s">
        <v>64</v>
      </c>
      <c r="K1892" t="s">
        <v>210</v>
      </c>
      <c r="L1892" t="s">
        <v>26</v>
      </c>
      <c r="M1892" t="s">
        <v>232</v>
      </c>
      <c r="N1892" s="2">
        <v>40601</v>
      </c>
      <c r="O1892" s="2">
        <v>40603</v>
      </c>
      <c r="P1892">
        <v>2</v>
      </c>
      <c r="Q1892" s="1">
        <v>0.09</v>
      </c>
      <c r="R1892">
        <v>55.99</v>
      </c>
      <c r="S1892">
        <v>2.5</v>
      </c>
      <c r="T1892">
        <f t="shared" si="29"/>
        <v>111.98</v>
      </c>
    </row>
    <row r="1893" spans="1:20" x14ac:dyDescent="0.3">
      <c r="A1893">
        <v>1892</v>
      </c>
      <c r="B1893">
        <v>88960</v>
      </c>
      <c r="C1893" t="s">
        <v>1255</v>
      </c>
      <c r="D1893" t="s">
        <v>20</v>
      </c>
      <c r="E1893" t="s">
        <v>187</v>
      </c>
      <c r="F1893" t="s">
        <v>22</v>
      </c>
      <c r="G1893" t="s">
        <v>41</v>
      </c>
      <c r="H1893" t="s">
        <v>188</v>
      </c>
      <c r="I1893" t="s">
        <v>28</v>
      </c>
      <c r="J1893" t="s">
        <v>64</v>
      </c>
      <c r="K1893" t="s">
        <v>116</v>
      </c>
      <c r="L1893" t="s">
        <v>706</v>
      </c>
      <c r="M1893" t="s">
        <v>444</v>
      </c>
      <c r="N1893" s="2">
        <v>40601</v>
      </c>
      <c r="O1893" s="2">
        <v>40603</v>
      </c>
      <c r="P1893">
        <v>8</v>
      </c>
      <c r="Q1893" s="1">
        <v>0.03</v>
      </c>
      <c r="R1893">
        <v>105.98</v>
      </c>
      <c r="S1893">
        <v>13.99</v>
      </c>
      <c r="T1893">
        <f t="shared" si="29"/>
        <v>847.84</v>
      </c>
    </row>
    <row r="1894" spans="1:20" x14ac:dyDescent="0.3">
      <c r="A1894">
        <v>1893</v>
      </c>
      <c r="B1894">
        <v>86541</v>
      </c>
      <c r="C1894" t="s">
        <v>220</v>
      </c>
      <c r="D1894" t="s">
        <v>38</v>
      </c>
      <c r="E1894" t="s">
        <v>187</v>
      </c>
      <c r="F1894" t="s">
        <v>31</v>
      </c>
      <c r="G1894" t="s">
        <v>32</v>
      </c>
      <c r="H1894" t="s">
        <v>217</v>
      </c>
      <c r="I1894" t="s">
        <v>28</v>
      </c>
      <c r="J1894" t="s">
        <v>64</v>
      </c>
      <c r="K1894" t="s">
        <v>221</v>
      </c>
      <c r="L1894" t="s">
        <v>26</v>
      </c>
      <c r="M1894" t="s">
        <v>121</v>
      </c>
      <c r="N1894" s="2">
        <v>41104</v>
      </c>
      <c r="O1894" s="2">
        <v>41105</v>
      </c>
      <c r="P1894">
        <v>7</v>
      </c>
      <c r="Q1894" s="1">
        <v>0.05</v>
      </c>
      <c r="R1894">
        <v>1.74</v>
      </c>
      <c r="S1894">
        <v>4.08</v>
      </c>
      <c r="T1894">
        <f t="shared" si="29"/>
        <v>12.18</v>
      </c>
    </row>
    <row r="1895" spans="1:20" x14ac:dyDescent="0.3">
      <c r="A1895">
        <v>1894</v>
      </c>
      <c r="B1895">
        <v>87444</v>
      </c>
      <c r="C1895" t="s">
        <v>2100</v>
      </c>
      <c r="D1895" t="s">
        <v>20</v>
      </c>
      <c r="E1895" t="s">
        <v>39</v>
      </c>
      <c r="F1895" t="s">
        <v>22</v>
      </c>
      <c r="G1895" t="s">
        <v>23</v>
      </c>
      <c r="H1895" t="s">
        <v>78</v>
      </c>
      <c r="I1895" t="s">
        <v>28</v>
      </c>
      <c r="J1895" t="s">
        <v>64</v>
      </c>
      <c r="K1895" t="s">
        <v>184</v>
      </c>
      <c r="L1895" t="s">
        <v>192</v>
      </c>
      <c r="M1895" t="s">
        <v>150</v>
      </c>
      <c r="N1895" s="2">
        <v>40572</v>
      </c>
      <c r="O1895" s="2">
        <v>40574</v>
      </c>
      <c r="P1895">
        <v>12</v>
      </c>
      <c r="Q1895" s="1">
        <v>0.01</v>
      </c>
      <c r="R1895">
        <v>67.28</v>
      </c>
      <c r="S1895">
        <v>19.989999999999998</v>
      </c>
      <c r="T1895">
        <f t="shared" si="29"/>
        <v>807.36</v>
      </c>
    </row>
    <row r="1896" spans="1:20" x14ac:dyDescent="0.3">
      <c r="A1896">
        <v>1895</v>
      </c>
      <c r="B1896">
        <v>89206</v>
      </c>
      <c r="C1896" t="s">
        <v>1167</v>
      </c>
      <c r="D1896" t="s">
        <v>20</v>
      </c>
      <c r="E1896" t="s">
        <v>39</v>
      </c>
      <c r="F1896" t="s">
        <v>47</v>
      </c>
      <c r="G1896" t="s">
        <v>41</v>
      </c>
      <c r="H1896" t="s">
        <v>54</v>
      </c>
      <c r="I1896" t="s">
        <v>28</v>
      </c>
      <c r="J1896" t="s">
        <v>64</v>
      </c>
      <c r="K1896" t="s">
        <v>289</v>
      </c>
      <c r="L1896" t="s">
        <v>192</v>
      </c>
      <c r="M1896" t="s">
        <v>117</v>
      </c>
      <c r="N1896" s="2">
        <v>41132</v>
      </c>
      <c r="O1896" s="2">
        <v>41134</v>
      </c>
      <c r="P1896">
        <v>15</v>
      </c>
      <c r="Q1896" s="1">
        <v>0.01</v>
      </c>
      <c r="R1896">
        <v>6.48</v>
      </c>
      <c r="S1896">
        <v>6.65</v>
      </c>
      <c r="T1896">
        <f t="shared" si="29"/>
        <v>97.2</v>
      </c>
    </row>
    <row r="1897" spans="1:20" x14ac:dyDescent="0.3">
      <c r="A1897">
        <v>1896</v>
      </c>
      <c r="B1897">
        <v>87759</v>
      </c>
      <c r="C1897" t="s">
        <v>596</v>
      </c>
      <c r="D1897" t="s">
        <v>20</v>
      </c>
      <c r="E1897" t="s">
        <v>39</v>
      </c>
      <c r="F1897" t="s">
        <v>31</v>
      </c>
      <c r="G1897" t="s">
        <v>93</v>
      </c>
      <c r="H1897" t="s">
        <v>61</v>
      </c>
      <c r="I1897" t="s">
        <v>28</v>
      </c>
      <c r="J1897" t="s">
        <v>64</v>
      </c>
      <c r="K1897" t="s">
        <v>221</v>
      </c>
      <c r="L1897" t="s">
        <v>192</v>
      </c>
      <c r="M1897" t="s">
        <v>146</v>
      </c>
      <c r="N1897" s="2">
        <v>40703</v>
      </c>
      <c r="O1897" s="2">
        <v>40704</v>
      </c>
      <c r="P1897">
        <v>4</v>
      </c>
      <c r="Q1897" s="1">
        <v>0.01</v>
      </c>
      <c r="R1897">
        <v>2.88</v>
      </c>
      <c r="S1897">
        <v>0.99</v>
      </c>
      <c r="T1897">
        <f t="shared" si="29"/>
        <v>11.52</v>
      </c>
    </row>
    <row r="1898" spans="1:20" x14ac:dyDescent="0.3">
      <c r="A1898">
        <v>1897</v>
      </c>
      <c r="B1898">
        <v>89209</v>
      </c>
      <c r="C1898" t="s">
        <v>1704</v>
      </c>
      <c r="D1898" t="s">
        <v>20</v>
      </c>
      <c r="E1898" t="s">
        <v>187</v>
      </c>
      <c r="F1898" t="s">
        <v>31</v>
      </c>
      <c r="G1898" t="s">
        <v>32</v>
      </c>
      <c r="H1898" t="s">
        <v>188</v>
      </c>
      <c r="I1898" t="s">
        <v>28</v>
      </c>
      <c r="J1898" t="s">
        <v>64</v>
      </c>
      <c r="K1898" t="s">
        <v>98</v>
      </c>
      <c r="L1898" t="s">
        <v>192</v>
      </c>
      <c r="M1898" t="s">
        <v>35</v>
      </c>
      <c r="N1898" s="2">
        <v>40301</v>
      </c>
      <c r="O1898" s="2">
        <v>40302</v>
      </c>
      <c r="P1898">
        <v>10</v>
      </c>
      <c r="Q1898" s="1">
        <v>0.08</v>
      </c>
      <c r="R1898">
        <v>8.09</v>
      </c>
      <c r="S1898">
        <v>7.96</v>
      </c>
      <c r="T1898">
        <f t="shared" si="29"/>
        <v>80.900000000000006</v>
      </c>
    </row>
    <row r="1899" spans="1:20" x14ac:dyDescent="0.3">
      <c r="A1899">
        <v>1898</v>
      </c>
      <c r="B1899">
        <v>88973</v>
      </c>
      <c r="C1899" t="s">
        <v>1663</v>
      </c>
      <c r="D1899" t="s">
        <v>20</v>
      </c>
      <c r="E1899" t="s">
        <v>21</v>
      </c>
      <c r="F1899" t="s">
        <v>40</v>
      </c>
      <c r="G1899" t="s">
        <v>93</v>
      </c>
      <c r="H1899" t="s">
        <v>206</v>
      </c>
      <c r="I1899" t="s">
        <v>28</v>
      </c>
      <c r="J1899" t="s">
        <v>64</v>
      </c>
      <c r="K1899" t="s">
        <v>25</v>
      </c>
      <c r="L1899" t="s">
        <v>192</v>
      </c>
      <c r="M1899" t="s">
        <v>75</v>
      </c>
      <c r="N1899" s="2">
        <v>40584</v>
      </c>
      <c r="O1899" s="2">
        <v>40587</v>
      </c>
      <c r="P1899">
        <v>5</v>
      </c>
      <c r="Q1899" s="1">
        <v>0.04</v>
      </c>
      <c r="R1899">
        <v>85.99</v>
      </c>
      <c r="S1899">
        <v>10.78</v>
      </c>
      <c r="T1899">
        <f t="shared" si="29"/>
        <v>429.95</v>
      </c>
    </row>
    <row r="1900" spans="1:20" x14ac:dyDescent="0.3">
      <c r="A1900">
        <v>1899</v>
      </c>
      <c r="B1900">
        <v>89213</v>
      </c>
      <c r="C1900" t="s">
        <v>1634</v>
      </c>
      <c r="D1900" t="s">
        <v>38</v>
      </c>
      <c r="E1900" t="s">
        <v>39</v>
      </c>
      <c r="F1900" t="s">
        <v>31</v>
      </c>
      <c r="G1900" t="s">
        <v>41</v>
      </c>
      <c r="H1900" t="s">
        <v>42</v>
      </c>
      <c r="I1900" t="s">
        <v>28</v>
      </c>
      <c r="J1900" t="s">
        <v>64</v>
      </c>
      <c r="K1900" t="s">
        <v>95</v>
      </c>
      <c r="L1900" t="s">
        <v>192</v>
      </c>
      <c r="M1900" t="s">
        <v>178</v>
      </c>
      <c r="N1900" s="2">
        <v>41149</v>
      </c>
      <c r="O1900" s="2">
        <v>41151</v>
      </c>
      <c r="P1900">
        <v>21</v>
      </c>
      <c r="Q1900" s="1">
        <v>0.01</v>
      </c>
      <c r="R1900">
        <v>7.1</v>
      </c>
      <c r="S1900">
        <v>6.05</v>
      </c>
      <c r="T1900">
        <f t="shared" si="29"/>
        <v>149.1</v>
      </c>
    </row>
    <row r="1901" spans="1:20" x14ac:dyDescent="0.3">
      <c r="A1901">
        <v>1900</v>
      </c>
      <c r="B1901">
        <v>86962</v>
      </c>
      <c r="C1901" t="s">
        <v>1765</v>
      </c>
      <c r="D1901" t="s">
        <v>20</v>
      </c>
      <c r="E1901" t="s">
        <v>187</v>
      </c>
      <c r="F1901" t="s">
        <v>31</v>
      </c>
      <c r="G1901" t="s">
        <v>32</v>
      </c>
      <c r="H1901" t="s">
        <v>219</v>
      </c>
      <c r="I1901" t="s">
        <v>28</v>
      </c>
      <c r="J1901" t="s">
        <v>64</v>
      </c>
      <c r="K1901" t="s">
        <v>221</v>
      </c>
      <c r="L1901" t="s">
        <v>44</v>
      </c>
      <c r="M1901" t="s">
        <v>35</v>
      </c>
      <c r="N1901" s="2">
        <v>41152</v>
      </c>
      <c r="O1901" s="2">
        <v>41154</v>
      </c>
      <c r="P1901">
        <v>24</v>
      </c>
      <c r="Q1901" s="1">
        <v>0.01</v>
      </c>
      <c r="R1901">
        <v>70.709999999999994</v>
      </c>
      <c r="S1901">
        <v>37.58</v>
      </c>
      <c r="T1901">
        <f t="shared" si="29"/>
        <v>1697.04</v>
      </c>
    </row>
    <row r="1902" spans="1:20" x14ac:dyDescent="0.3">
      <c r="A1902">
        <v>1901</v>
      </c>
      <c r="B1902">
        <v>86962</v>
      </c>
      <c r="C1902" t="s">
        <v>1765</v>
      </c>
      <c r="D1902" t="s">
        <v>578</v>
      </c>
      <c r="E1902" t="s">
        <v>187</v>
      </c>
      <c r="F1902" t="s">
        <v>31</v>
      </c>
      <c r="G1902" t="s">
        <v>32</v>
      </c>
      <c r="H1902" t="s">
        <v>217</v>
      </c>
      <c r="I1902" t="s">
        <v>28</v>
      </c>
      <c r="J1902" t="s">
        <v>64</v>
      </c>
      <c r="K1902" t="s">
        <v>98</v>
      </c>
      <c r="L1902" t="s">
        <v>330</v>
      </c>
      <c r="M1902" t="s">
        <v>35</v>
      </c>
      <c r="N1902" s="2">
        <v>41152</v>
      </c>
      <c r="O1902" s="2">
        <v>41153</v>
      </c>
      <c r="P1902">
        <v>1</v>
      </c>
      <c r="Q1902" s="1">
        <v>7.0000000000000007E-2</v>
      </c>
      <c r="R1902">
        <v>376.13</v>
      </c>
      <c r="S1902">
        <v>85.63</v>
      </c>
      <c r="T1902">
        <f t="shared" si="29"/>
        <v>376.13</v>
      </c>
    </row>
    <row r="1903" spans="1:20" x14ac:dyDescent="0.3">
      <c r="A1903">
        <v>1902</v>
      </c>
      <c r="B1903">
        <v>85879</v>
      </c>
      <c r="C1903" t="s">
        <v>831</v>
      </c>
      <c r="D1903" t="s">
        <v>20</v>
      </c>
      <c r="E1903" t="s">
        <v>39</v>
      </c>
      <c r="F1903" t="s">
        <v>40</v>
      </c>
      <c r="G1903" t="s">
        <v>23</v>
      </c>
      <c r="H1903" t="s">
        <v>94</v>
      </c>
      <c r="I1903" t="s">
        <v>28</v>
      </c>
      <c r="J1903" t="s">
        <v>64</v>
      </c>
      <c r="K1903" t="s">
        <v>226</v>
      </c>
      <c r="L1903" t="s">
        <v>192</v>
      </c>
      <c r="M1903" t="s">
        <v>59</v>
      </c>
      <c r="N1903" s="2">
        <v>41619</v>
      </c>
      <c r="O1903" s="2">
        <v>41620</v>
      </c>
      <c r="P1903">
        <v>10</v>
      </c>
      <c r="Q1903" s="1">
        <v>0.05</v>
      </c>
      <c r="R1903">
        <v>14.98</v>
      </c>
      <c r="S1903">
        <v>7.69</v>
      </c>
      <c r="T1903">
        <f t="shared" si="29"/>
        <v>149.80000000000001</v>
      </c>
    </row>
    <row r="1904" spans="1:20" x14ac:dyDescent="0.3">
      <c r="A1904">
        <v>1903</v>
      </c>
      <c r="B1904">
        <v>86621</v>
      </c>
      <c r="C1904" t="s">
        <v>553</v>
      </c>
      <c r="D1904" t="s">
        <v>578</v>
      </c>
      <c r="E1904" t="s">
        <v>21</v>
      </c>
      <c r="F1904" t="s">
        <v>31</v>
      </c>
      <c r="G1904" t="s">
        <v>41</v>
      </c>
      <c r="H1904" t="s">
        <v>203</v>
      </c>
      <c r="I1904" t="s">
        <v>28</v>
      </c>
      <c r="J1904" t="s">
        <v>64</v>
      </c>
      <c r="K1904" t="s">
        <v>1138</v>
      </c>
      <c r="L1904" t="s">
        <v>283</v>
      </c>
      <c r="M1904" t="s">
        <v>141</v>
      </c>
      <c r="N1904" s="2">
        <v>40231</v>
      </c>
      <c r="O1904" s="2">
        <v>40231</v>
      </c>
      <c r="P1904">
        <v>10</v>
      </c>
      <c r="Q1904" s="1">
        <v>0</v>
      </c>
      <c r="R1904">
        <v>442.14</v>
      </c>
      <c r="S1904">
        <v>14.7</v>
      </c>
      <c r="T1904">
        <f t="shared" si="29"/>
        <v>4421.3999999999996</v>
      </c>
    </row>
    <row r="1905" spans="1:20" x14ac:dyDescent="0.3">
      <c r="A1905">
        <v>1904</v>
      </c>
      <c r="B1905">
        <v>88372</v>
      </c>
      <c r="C1905" t="s">
        <v>2310</v>
      </c>
      <c r="D1905" t="s">
        <v>578</v>
      </c>
      <c r="E1905" t="s">
        <v>187</v>
      </c>
      <c r="F1905" t="s">
        <v>31</v>
      </c>
      <c r="G1905" t="s">
        <v>41</v>
      </c>
      <c r="H1905" t="s">
        <v>225</v>
      </c>
      <c r="I1905" t="s">
        <v>28</v>
      </c>
      <c r="J1905" t="s">
        <v>64</v>
      </c>
      <c r="K1905" t="s">
        <v>82</v>
      </c>
      <c r="L1905" t="s">
        <v>330</v>
      </c>
      <c r="M1905" t="s">
        <v>375</v>
      </c>
      <c r="N1905" s="2">
        <v>40531</v>
      </c>
      <c r="O1905" s="2">
        <v>40533</v>
      </c>
      <c r="P1905">
        <v>14</v>
      </c>
      <c r="Q1905" s="1">
        <v>0.1</v>
      </c>
      <c r="R1905">
        <v>550.98</v>
      </c>
      <c r="S1905">
        <v>45.7</v>
      </c>
      <c r="T1905">
        <f t="shared" si="29"/>
        <v>7713.72</v>
      </c>
    </row>
    <row r="1906" spans="1:20" x14ac:dyDescent="0.3">
      <c r="A1906">
        <v>1905</v>
      </c>
      <c r="B1906">
        <v>88375</v>
      </c>
      <c r="C1906" t="s">
        <v>2310</v>
      </c>
      <c r="D1906" t="s">
        <v>20</v>
      </c>
      <c r="E1906" t="s">
        <v>39</v>
      </c>
      <c r="F1906" t="s">
        <v>31</v>
      </c>
      <c r="G1906" t="s">
        <v>32</v>
      </c>
      <c r="H1906" t="s">
        <v>61</v>
      </c>
      <c r="I1906" t="s">
        <v>28</v>
      </c>
      <c r="J1906" t="s">
        <v>64</v>
      </c>
      <c r="K1906" t="s">
        <v>228</v>
      </c>
      <c r="L1906" t="s">
        <v>192</v>
      </c>
      <c r="M1906" t="s">
        <v>375</v>
      </c>
      <c r="N1906" s="2">
        <v>41297</v>
      </c>
      <c r="O1906" s="2">
        <v>41298</v>
      </c>
      <c r="P1906">
        <v>1</v>
      </c>
      <c r="Q1906" s="1">
        <v>0.01</v>
      </c>
      <c r="R1906">
        <v>60.97</v>
      </c>
      <c r="S1906">
        <v>4.5</v>
      </c>
      <c r="T1906">
        <f t="shared" si="29"/>
        <v>60.97</v>
      </c>
    </row>
    <row r="1907" spans="1:20" x14ac:dyDescent="0.3">
      <c r="A1907">
        <v>1906</v>
      </c>
      <c r="B1907">
        <v>89214</v>
      </c>
      <c r="C1907" t="s">
        <v>120</v>
      </c>
      <c r="D1907" t="s">
        <v>38</v>
      </c>
      <c r="E1907" t="s">
        <v>21</v>
      </c>
      <c r="F1907" t="s">
        <v>31</v>
      </c>
      <c r="G1907" t="s">
        <v>23</v>
      </c>
      <c r="H1907" t="s">
        <v>206</v>
      </c>
      <c r="I1907" t="s">
        <v>28</v>
      </c>
      <c r="J1907" t="s">
        <v>64</v>
      </c>
      <c r="K1907" t="s">
        <v>409</v>
      </c>
      <c r="L1907" t="s">
        <v>26</v>
      </c>
      <c r="M1907" t="s">
        <v>63</v>
      </c>
      <c r="N1907" s="2">
        <v>41128</v>
      </c>
      <c r="O1907" s="2">
        <v>41129</v>
      </c>
      <c r="P1907">
        <v>14</v>
      </c>
      <c r="Q1907" s="1">
        <v>7.0000000000000007E-2</v>
      </c>
      <c r="R1907">
        <v>31.11</v>
      </c>
      <c r="S1907">
        <v>3.6</v>
      </c>
      <c r="T1907">
        <f t="shared" si="29"/>
        <v>435.53999999999996</v>
      </c>
    </row>
    <row r="1908" spans="1:20" x14ac:dyDescent="0.3">
      <c r="A1908">
        <v>1907</v>
      </c>
      <c r="B1908">
        <v>89214</v>
      </c>
      <c r="C1908" t="s">
        <v>120</v>
      </c>
      <c r="D1908" t="s">
        <v>20</v>
      </c>
      <c r="E1908" t="s">
        <v>39</v>
      </c>
      <c r="F1908" t="s">
        <v>31</v>
      </c>
      <c r="G1908" t="s">
        <v>23</v>
      </c>
      <c r="H1908" t="s">
        <v>54</v>
      </c>
      <c r="I1908" t="s">
        <v>28</v>
      </c>
      <c r="J1908" t="s">
        <v>64</v>
      </c>
      <c r="K1908" t="s">
        <v>113</v>
      </c>
      <c r="L1908" t="s">
        <v>44</v>
      </c>
      <c r="M1908" t="s">
        <v>121</v>
      </c>
      <c r="N1908" s="2">
        <v>41128</v>
      </c>
      <c r="O1908" s="2">
        <v>41130</v>
      </c>
      <c r="P1908">
        <v>1</v>
      </c>
      <c r="Q1908" s="1">
        <v>0.01</v>
      </c>
      <c r="R1908">
        <v>1.48</v>
      </c>
      <c r="S1908">
        <v>0.7</v>
      </c>
      <c r="T1908">
        <f t="shared" si="29"/>
        <v>1.48</v>
      </c>
    </row>
    <row r="1909" spans="1:20" x14ac:dyDescent="0.3">
      <c r="A1909">
        <v>1908</v>
      </c>
      <c r="B1909">
        <v>89226</v>
      </c>
      <c r="C1909" t="s">
        <v>85</v>
      </c>
      <c r="D1909" t="s">
        <v>20</v>
      </c>
      <c r="E1909" t="s">
        <v>39</v>
      </c>
      <c r="F1909" t="s">
        <v>22</v>
      </c>
      <c r="G1909" t="s">
        <v>48</v>
      </c>
      <c r="H1909" t="s">
        <v>49</v>
      </c>
      <c r="I1909" t="s">
        <v>28</v>
      </c>
      <c r="J1909" t="s">
        <v>64</v>
      </c>
      <c r="K1909" t="s">
        <v>145</v>
      </c>
      <c r="L1909" t="s">
        <v>26</v>
      </c>
      <c r="M1909" t="s">
        <v>137</v>
      </c>
      <c r="N1909" s="2">
        <v>41022</v>
      </c>
      <c r="O1909" s="2">
        <v>41027</v>
      </c>
      <c r="P1909">
        <v>10</v>
      </c>
      <c r="Q1909" s="1">
        <v>0.01</v>
      </c>
      <c r="R1909">
        <v>10.23</v>
      </c>
      <c r="S1909">
        <v>4.68</v>
      </c>
      <c r="T1909">
        <f t="shared" si="29"/>
        <v>102.30000000000001</v>
      </c>
    </row>
    <row r="1910" spans="1:20" x14ac:dyDescent="0.3">
      <c r="A1910">
        <v>1909</v>
      </c>
      <c r="B1910">
        <v>87199</v>
      </c>
      <c r="C1910" t="s">
        <v>2190</v>
      </c>
      <c r="D1910" t="s">
        <v>20</v>
      </c>
      <c r="E1910" t="s">
        <v>39</v>
      </c>
      <c r="F1910" t="s">
        <v>31</v>
      </c>
      <c r="G1910" t="s">
        <v>48</v>
      </c>
      <c r="H1910" t="s">
        <v>94</v>
      </c>
      <c r="I1910" t="s">
        <v>28</v>
      </c>
      <c r="J1910" t="s">
        <v>64</v>
      </c>
      <c r="K1910" t="s">
        <v>133</v>
      </c>
      <c r="L1910" t="s">
        <v>192</v>
      </c>
      <c r="M1910" t="s">
        <v>178</v>
      </c>
      <c r="N1910" s="2">
        <v>40950</v>
      </c>
      <c r="O1910" s="2">
        <v>40952</v>
      </c>
      <c r="P1910">
        <v>11</v>
      </c>
      <c r="Q1910" s="1">
        <v>0</v>
      </c>
      <c r="R1910">
        <v>419.19</v>
      </c>
      <c r="S1910">
        <v>19.989999999999998</v>
      </c>
      <c r="T1910">
        <f t="shared" si="29"/>
        <v>4611.09</v>
      </c>
    </row>
    <row r="1911" spans="1:20" x14ac:dyDescent="0.3">
      <c r="A1911">
        <v>1910</v>
      </c>
      <c r="B1911">
        <v>88268</v>
      </c>
      <c r="C1911" t="s">
        <v>363</v>
      </c>
      <c r="D1911" t="s">
        <v>20</v>
      </c>
      <c r="E1911" t="s">
        <v>39</v>
      </c>
      <c r="F1911" t="s">
        <v>22</v>
      </c>
      <c r="G1911" t="s">
        <v>23</v>
      </c>
      <c r="H1911" t="s">
        <v>42</v>
      </c>
      <c r="I1911" t="s">
        <v>28</v>
      </c>
      <c r="J1911" t="s">
        <v>64</v>
      </c>
      <c r="K1911" t="s">
        <v>98</v>
      </c>
      <c r="L1911" t="s">
        <v>26</v>
      </c>
      <c r="M1911" t="s">
        <v>150</v>
      </c>
      <c r="N1911" s="2">
        <v>40404</v>
      </c>
      <c r="O1911" s="2">
        <v>40406</v>
      </c>
      <c r="P1911">
        <v>19</v>
      </c>
      <c r="Q1911" s="1">
        <v>0.05</v>
      </c>
      <c r="R1911">
        <v>2.08</v>
      </c>
      <c r="S1911">
        <v>2.56</v>
      </c>
      <c r="T1911">
        <f t="shared" si="29"/>
        <v>39.520000000000003</v>
      </c>
    </row>
    <row r="1912" spans="1:20" x14ac:dyDescent="0.3">
      <c r="A1912">
        <v>1911</v>
      </c>
      <c r="B1912">
        <v>86942</v>
      </c>
      <c r="C1912" t="s">
        <v>1274</v>
      </c>
      <c r="D1912" t="s">
        <v>20</v>
      </c>
      <c r="E1912" t="s">
        <v>39</v>
      </c>
      <c r="F1912" t="s">
        <v>31</v>
      </c>
      <c r="G1912" t="s">
        <v>23</v>
      </c>
      <c r="H1912" t="s">
        <v>94</v>
      </c>
      <c r="I1912" t="s">
        <v>28</v>
      </c>
      <c r="J1912" t="s">
        <v>64</v>
      </c>
      <c r="K1912" t="s">
        <v>289</v>
      </c>
      <c r="L1912" t="s">
        <v>192</v>
      </c>
      <c r="M1912" t="s">
        <v>141</v>
      </c>
      <c r="N1912" s="2">
        <v>41223</v>
      </c>
      <c r="O1912" s="2">
        <v>41225</v>
      </c>
      <c r="P1912">
        <v>26</v>
      </c>
      <c r="Q1912" s="1">
        <v>0.08</v>
      </c>
      <c r="R1912">
        <v>10.89</v>
      </c>
      <c r="S1912">
        <v>4.5</v>
      </c>
      <c r="T1912">
        <f t="shared" si="29"/>
        <v>283.14</v>
      </c>
    </row>
    <row r="1913" spans="1:20" x14ac:dyDescent="0.3">
      <c r="A1913">
        <v>1912</v>
      </c>
      <c r="B1913">
        <v>88034</v>
      </c>
      <c r="C1913" t="s">
        <v>851</v>
      </c>
      <c r="D1913" t="s">
        <v>20</v>
      </c>
      <c r="E1913" t="s">
        <v>39</v>
      </c>
      <c r="F1913" t="s">
        <v>40</v>
      </c>
      <c r="G1913" t="s">
        <v>93</v>
      </c>
      <c r="H1913" t="s">
        <v>78</v>
      </c>
      <c r="I1913" t="s">
        <v>28</v>
      </c>
      <c r="J1913" t="s">
        <v>64</v>
      </c>
      <c r="K1913" t="s">
        <v>221</v>
      </c>
      <c r="L1913" t="s">
        <v>192</v>
      </c>
      <c r="M1913" t="s">
        <v>264</v>
      </c>
      <c r="N1913" s="2">
        <v>41235</v>
      </c>
      <c r="O1913" s="2">
        <v>41236</v>
      </c>
      <c r="P1913">
        <v>35</v>
      </c>
      <c r="Q1913" s="1">
        <v>0.01</v>
      </c>
      <c r="R1913">
        <v>3.69</v>
      </c>
      <c r="S1913">
        <v>0.5</v>
      </c>
      <c r="T1913">
        <f t="shared" si="29"/>
        <v>129.15</v>
      </c>
    </row>
    <row r="1914" spans="1:20" x14ac:dyDescent="0.3">
      <c r="A1914">
        <v>1913</v>
      </c>
      <c r="B1914">
        <v>87555</v>
      </c>
      <c r="C1914" t="s">
        <v>515</v>
      </c>
      <c r="D1914" t="s">
        <v>20</v>
      </c>
      <c r="E1914" t="s">
        <v>39</v>
      </c>
      <c r="F1914" t="s">
        <v>31</v>
      </c>
      <c r="G1914" t="s">
        <v>41</v>
      </c>
      <c r="H1914" t="s">
        <v>49</v>
      </c>
      <c r="I1914" t="s">
        <v>28</v>
      </c>
      <c r="J1914" t="s">
        <v>64</v>
      </c>
      <c r="K1914" t="s">
        <v>116</v>
      </c>
      <c r="L1914" t="s">
        <v>44</v>
      </c>
      <c r="M1914" t="s">
        <v>35</v>
      </c>
      <c r="N1914" s="2">
        <v>40336</v>
      </c>
      <c r="O1914" s="2">
        <v>40336</v>
      </c>
      <c r="P1914">
        <v>5</v>
      </c>
      <c r="Q1914" s="1">
        <v>7.0000000000000007E-2</v>
      </c>
      <c r="R1914">
        <v>4.76</v>
      </c>
      <c r="S1914">
        <v>0.88</v>
      </c>
      <c r="T1914">
        <f t="shared" si="29"/>
        <v>23.799999999999997</v>
      </c>
    </row>
    <row r="1915" spans="1:20" x14ac:dyDescent="0.3">
      <c r="A1915">
        <v>1914</v>
      </c>
      <c r="B1915">
        <v>89236</v>
      </c>
      <c r="C1915" t="s">
        <v>1426</v>
      </c>
      <c r="D1915" t="s">
        <v>20</v>
      </c>
      <c r="E1915" t="s">
        <v>187</v>
      </c>
      <c r="F1915" t="s">
        <v>22</v>
      </c>
      <c r="G1915" t="s">
        <v>41</v>
      </c>
      <c r="H1915" t="s">
        <v>217</v>
      </c>
      <c r="I1915" t="s">
        <v>28</v>
      </c>
      <c r="J1915" t="s">
        <v>72</v>
      </c>
      <c r="K1915" t="s">
        <v>145</v>
      </c>
      <c r="L1915" t="s">
        <v>706</v>
      </c>
      <c r="M1915" t="s">
        <v>331</v>
      </c>
      <c r="N1915" s="2">
        <v>40679</v>
      </c>
      <c r="O1915" s="2">
        <v>40679</v>
      </c>
      <c r="P1915">
        <v>3</v>
      </c>
      <c r="Q1915" s="1">
        <v>0.02</v>
      </c>
      <c r="R1915">
        <v>9.77</v>
      </c>
      <c r="S1915">
        <v>6.02</v>
      </c>
      <c r="T1915">
        <f t="shared" si="29"/>
        <v>29.31</v>
      </c>
    </row>
    <row r="1916" spans="1:20" x14ac:dyDescent="0.3">
      <c r="A1916">
        <v>1915</v>
      </c>
      <c r="B1916">
        <v>89236</v>
      </c>
      <c r="C1916" t="s">
        <v>1426</v>
      </c>
      <c r="D1916" t="s">
        <v>20</v>
      </c>
      <c r="E1916" t="s">
        <v>39</v>
      </c>
      <c r="F1916" t="s">
        <v>22</v>
      </c>
      <c r="G1916" t="s">
        <v>41</v>
      </c>
      <c r="H1916" t="s">
        <v>54</v>
      </c>
      <c r="I1916" t="s">
        <v>28</v>
      </c>
      <c r="J1916" t="s">
        <v>72</v>
      </c>
      <c r="K1916" t="s">
        <v>163</v>
      </c>
      <c r="L1916" t="s">
        <v>192</v>
      </c>
      <c r="M1916" t="s">
        <v>444</v>
      </c>
      <c r="N1916" s="2">
        <v>40679</v>
      </c>
      <c r="O1916" s="2">
        <v>40680</v>
      </c>
      <c r="P1916">
        <v>14</v>
      </c>
      <c r="Q1916" s="1">
        <v>0.06</v>
      </c>
      <c r="R1916">
        <v>5.98</v>
      </c>
      <c r="S1916">
        <v>5.2</v>
      </c>
      <c r="T1916">
        <f t="shared" si="29"/>
        <v>83.72</v>
      </c>
    </row>
    <row r="1917" spans="1:20" x14ac:dyDescent="0.3">
      <c r="A1917">
        <v>1916</v>
      </c>
      <c r="B1917">
        <v>89240</v>
      </c>
      <c r="C1917" t="s">
        <v>1643</v>
      </c>
      <c r="D1917" t="s">
        <v>20</v>
      </c>
      <c r="E1917" t="s">
        <v>39</v>
      </c>
      <c r="F1917" t="s">
        <v>40</v>
      </c>
      <c r="G1917" t="s">
        <v>93</v>
      </c>
      <c r="H1917" t="s">
        <v>94</v>
      </c>
      <c r="I1917" t="s">
        <v>28</v>
      </c>
      <c r="J1917" t="s">
        <v>72</v>
      </c>
      <c r="K1917" t="s">
        <v>221</v>
      </c>
      <c r="L1917" t="s">
        <v>192</v>
      </c>
      <c r="M1917" t="s">
        <v>342</v>
      </c>
      <c r="N1917" s="2">
        <v>40326</v>
      </c>
      <c r="O1917" s="2">
        <v>40328</v>
      </c>
      <c r="P1917">
        <v>1</v>
      </c>
      <c r="Q1917" s="1">
        <v>7.0000000000000007E-2</v>
      </c>
      <c r="R1917">
        <v>60.97</v>
      </c>
      <c r="S1917">
        <v>4.5</v>
      </c>
      <c r="T1917">
        <f t="shared" si="29"/>
        <v>60.97</v>
      </c>
    </row>
    <row r="1918" spans="1:20" x14ac:dyDescent="0.3">
      <c r="A1918">
        <v>1917</v>
      </c>
      <c r="B1918">
        <v>89240</v>
      </c>
      <c r="C1918" t="s">
        <v>1643</v>
      </c>
      <c r="D1918" t="s">
        <v>20</v>
      </c>
      <c r="E1918" t="s">
        <v>187</v>
      </c>
      <c r="F1918" t="s">
        <v>40</v>
      </c>
      <c r="G1918" t="s">
        <v>93</v>
      </c>
      <c r="H1918" t="s">
        <v>188</v>
      </c>
      <c r="I1918" t="s">
        <v>28</v>
      </c>
      <c r="J1918" t="s">
        <v>56</v>
      </c>
      <c r="K1918" t="s">
        <v>158</v>
      </c>
      <c r="L1918" t="s">
        <v>706</v>
      </c>
      <c r="M1918" t="s">
        <v>370</v>
      </c>
      <c r="N1918" s="2">
        <v>40326</v>
      </c>
      <c r="O1918" s="2">
        <v>40328</v>
      </c>
      <c r="P1918">
        <v>15</v>
      </c>
      <c r="Q1918" s="1">
        <v>0</v>
      </c>
      <c r="R1918">
        <v>90.98</v>
      </c>
      <c r="S1918">
        <v>56.2</v>
      </c>
      <c r="T1918">
        <f t="shared" si="29"/>
        <v>1364.7</v>
      </c>
    </row>
    <row r="1919" spans="1:20" x14ac:dyDescent="0.3">
      <c r="A1919">
        <v>1918</v>
      </c>
      <c r="B1919">
        <v>89248</v>
      </c>
      <c r="C1919" t="s">
        <v>1617</v>
      </c>
      <c r="D1919" t="s">
        <v>38</v>
      </c>
      <c r="E1919" t="s">
        <v>39</v>
      </c>
      <c r="F1919" t="s">
        <v>31</v>
      </c>
      <c r="G1919" t="s">
        <v>48</v>
      </c>
      <c r="H1919" t="s">
        <v>61</v>
      </c>
      <c r="I1919" t="s">
        <v>28</v>
      </c>
      <c r="J1919" t="s">
        <v>72</v>
      </c>
      <c r="K1919" t="s">
        <v>55</v>
      </c>
      <c r="L1919" t="s">
        <v>44</v>
      </c>
      <c r="M1919" t="s">
        <v>367</v>
      </c>
      <c r="N1919" s="2">
        <v>41133</v>
      </c>
      <c r="O1919" s="2">
        <v>41140</v>
      </c>
      <c r="P1919">
        <v>18</v>
      </c>
      <c r="Q1919" s="1">
        <v>0.06</v>
      </c>
      <c r="R1919">
        <v>6.88</v>
      </c>
      <c r="S1919">
        <v>2</v>
      </c>
      <c r="T1919">
        <f t="shared" si="29"/>
        <v>123.84</v>
      </c>
    </row>
    <row r="1920" spans="1:20" x14ac:dyDescent="0.3">
      <c r="A1920">
        <v>1919</v>
      </c>
      <c r="B1920">
        <v>89251</v>
      </c>
      <c r="C1920" t="s">
        <v>1198</v>
      </c>
      <c r="D1920" t="s">
        <v>38</v>
      </c>
      <c r="E1920" t="s">
        <v>21</v>
      </c>
      <c r="F1920" t="s">
        <v>22</v>
      </c>
      <c r="G1920" t="s">
        <v>93</v>
      </c>
      <c r="H1920" t="s">
        <v>24</v>
      </c>
      <c r="I1920" t="s">
        <v>28</v>
      </c>
      <c r="J1920" t="s">
        <v>56</v>
      </c>
      <c r="K1920" t="s">
        <v>25</v>
      </c>
      <c r="L1920" t="s">
        <v>26</v>
      </c>
      <c r="M1920" t="s">
        <v>137</v>
      </c>
      <c r="N1920" s="2">
        <v>40254</v>
      </c>
      <c r="O1920" s="2">
        <v>40255</v>
      </c>
      <c r="P1920">
        <v>10</v>
      </c>
      <c r="Q1920" s="1">
        <v>0.01</v>
      </c>
      <c r="R1920">
        <v>8.1199999999999992</v>
      </c>
      <c r="S1920">
        <v>2.83</v>
      </c>
      <c r="T1920">
        <f t="shared" si="29"/>
        <v>81.199999999999989</v>
      </c>
    </row>
    <row r="1921" spans="1:20" x14ac:dyDescent="0.3">
      <c r="A1921">
        <v>1920</v>
      </c>
      <c r="B1921">
        <v>86248</v>
      </c>
      <c r="C1921" t="s">
        <v>337</v>
      </c>
      <c r="D1921" t="s">
        <v>20</v>
      </c>
      <c r="E1921" t="s">
        <v>21</v>
      </c>
      <c r="F1921" t="s">
        <v>22</v>
      </c>
      <c r="G1921" t="s">
        <v>23</v>
      </c>
      <c r="H1921" t="s">
        <v>24</v>
      </c>
      <c r="I1921" t="s">
        <v>28</v>
      </c>
      <c r="J1921" t="s">
        <v>72</v>
      </c>
      <c r="K1921" t="s">
        <v>208</v>
      </c>
      <c r="L1921" t="s">
        <v>192</v>
      </c>
      <c r="M1921" t="s">
        <v>199</v>
      </c>
      <c r="N1921" s="2">
        <v>41559</v>
      </c>
      <c r="O1921" s="2">
        <v>41561</v>
      </c>
      <c r="P1921">
        <v>8</v>
      </c>
      <c r="Q1921" s="1">
        <v>0.1</v>
      </c>
      <c r="R1921">
        <v>30.42</v>
      </c>
      <c r="S1921">
        <v>8.65</v>
      </c>
      <c r="T1921">
        <f t="shared" si="29"/>
        <v>243.36</v>
      </c>
    </row>
    <row r="1922" spans="1:20" x14ac:dyDescent="0.3">
      <c r="A1922">
        <v>1921</v>
      </c>
      <c r="B1922">
        <v>86248</v>
      </c>
      <c r="C1922" t="s">
        <v>337</v>
      </c>
      <c r="D1922" t="s">
        <v>20</v>
      </c>
      <c r="E1922" t="s">
        <v>39</v>
      </c>
      <c r="F1922" t="s">
        <v>22</v>
      </c>
      <c r="G1922" t="s">
        <v>23</v>
      </c>
      <c r="H1922" t="s">
        <v>61</v>
      </c>
      <c r="I1922" t="s">
        <v>28</v>
      </c>
      <c r="J1922" t="s">
        <v>72</v>
      </c>
      <c r="K1922" t="s">
        <v>291</v>
      </c>
      <c r="L1922" t="s">
        <v>44</v>
      </c>
      <c r="M1922" t="s">
        <v>326</v>
      </c>
      <c r="N1922" s="2">
        <v>41559</v>
      </c>
      <c r="O1922" s="2">
        <v>41560</v>
      </c>
      <c r="P1922">
        <v>11</v>
      </c>
      <c r="Q1922" s="1">
        <v>0.06</v>
      </c>
      <c r="R1922">
        <v>1.95</v>
      </c>
      <c r="S1922">
        <v>1.63</v>
      </c>
      <c r="T1922">
        <f t="shared" si="29"/>
        <v>21.45</v>
      </c>
    </row>
    <row r="1923" spans="1:20" x14ac:dyDescent="0.3">
      <c r="A1923">
        <v>1922</v>
      </c>
      <c r="B1923">
        <v>89145</v>
      </c>
      <c r="C1923" t="s">
        <v>604</v>
      </c>
      <c r="D1923" t="s">
        <v>20</v>
      </c>
      <c r="E1923" t="s">
        <v>39</v>
      </c>
      <c r="F1923" t="s">
        <v>22</v>
      </c>
      <c r="G1923" t="s">
        <v>41</v>
      </c>
      <c r="H1923" t="s">
        <v>61</v>
      </c>
      <c r="I1923" t="s">
        <v>28</v>
      </c>
      <c r="J1923" t="s">
        <v>72</v>
      </c>
      <c r="K1923" t="s">
        <v>58</v>
      </c>
      <c r="L1923" t="s">
        <v>192</v>
      </c>
      <c r="M1923" t="s">
        <v>27</v>
      </c>
      <c r="N1923" s="2">
        <v>41287</v>
      </c>
      <c r="O1923" s="2">
        <v>41289</v>
      </c>
      <c r="P1923">
        <v>10</v>
      </c>
      <c r="Q1923" s="1">
        <v>0.06</v>
      </c>
      <c r="R1923">
        <v>6.48</v>
      </c>
      <c r="S1923">
        <v>6.74</v>
      </c>
      <c r="T1923">
        <f t="shared" ref="T1923:T1986" si="30">R1923*P1923</f>
        <v>64.800000000000011</v>
      </c>
    </row>
    <row r="1924" spans="1:20" x14ac:dyDescent="0.3">
      <c r="A1924">
        <v>1923</v>
      </c>
      <c r="B1924">
        <v>89145</v>
      </c>
      <c r="C1924" t="s">
        <v>549</v>
      </c>
      <c r="D1924" t="s">
        <v>20</v>
      </c>
      <c r="E1924" t="s">
        <v>21</v>
      </c>
      <c r="F1924" t="s">
        <v>22</v>
      </c>
      <c r="G1924" t="s">
        <v>41</v>
      </c>
      <c r="H1924" t="s">
        <v>206</v>
      </c>
      <c r="I1924" t="s">
        <v>28</v>
      </c>
      <c r="J1924" t="s">
        <v>72</v>
      </c>
      <c r="K1924" t="s">
        <v>1107</v>
      </c>
      <c r="L1924" t="s">
        <v>192</v>
      </c>
      <c r="M1924" t="s">
        <v>182</v>
      </c>
      <c r="N1924" s="2">
        <v>41287</v>
      </c>
      <c r="O1924" s="2">
        <v>41289</v>
      </c>
      <c r="P1924">
        <v>13</v>
      </c>
      <c r="Q1924" s="1">
        <v>0.09</v>
      </c>
      <c r="R1924">
        <v>125.99</v>
      </c>
      <c r="S1924">
        <v>7.69</v>
      </c>
      <c r="T1924">
        <f t="shared" si="30"/>
        <v>1637.87</v>
      </c>
    </row>
    <row r="1925" spans="1:20" x14ac:dyDescent="0.3">
      <c r="A1925">
        <v>1924</v>
      </c>
      <c r="B1925">
        <v>86705</v>
      </c>
      <c r="C1925" t="s">
        <v>1677</v>
      </c>
      <c r="D1925" t="s">
        <v>38</v>
      </c>
      <c r="E1925" t="s">
        <v>39</v>
      </c>
      <c r="F1925" t="s">
        <v>31</v>
      </c>
      <c r="G1925" t="s">
        <v>93</v>
      </c>
      <c r="H1925" t="s">
        <v>42</v>
      </c>
      <c r="I1925" t="s">
        <v>28</v>
      </c>
      <c r="J1925" t="s">
        <v>72</v>
      </c>
      <c r="K1925" t="s">
        <v>43</v>
      </c>
      <c r="L1925" t="s">
        <v>44</v>
      </c>
      <c r="M1925" t="s">
        <v>35</v>
      </c>
      <c r="N1925" s="2">
        <v>41141</v>
      </c>
      <c r="O1925" s="2">
        <v>41141</v>
      </c>
      <c r="P1925">
        <v>8</v>
      </c>
      <c r="Q1925" s="1">
        <v>0.1</v>
      </c>
      <c r="R1925">
        <v>7.64</v>
      </c>
      <c r="S1925">
        <v>5.83</v>
      </c>
      <c r="T1925">
        <f t="shared" si="30"/>
        <v>61.12</v>
      </c>
    </row>
    <row r="1926" spans="1:20" x14ac:dyDescent="0.3">
      <c r="A1926">
        <v>1925</v>
      </c>
      <c r="B1926">
        <v>86705</v>
      </c>
      <c r="C1926" t="s">
        <v>1677</v>
      </c>
      <c r="D1926" t="s">
        <v>20</v>
      </c>
      <c r="E1926" t="s">
        <v>39</v>
      </c>
      <c r="F1926" t="s">
        <v>31</v>
      </c>
      <c r="G1926" t="s">
        <v>93</v>
      </c>
      <c r="H1926" t="s">
        <v>89</v>
      </c>
      <c r="I1926" t="s">
        <v>28</v>
      </c>
      <c r="J1926" t="s">
        <v>72</v>
      </c>
      <c r="K1926" t="s">
        <v>74</v>
      </c>
      <c r="L1926" t="s">
        <v>192</v>
      </c>
      <c r="M1926" t="s">
        <v>35</v>
      </c>
      <c r="N1926" s="2">
        <v>41141</v>
      </c>
      <c r="O1926" s="2">
        <v>41144</v>
      </c>
      <c r="P1926">
        <v>15</v>
      </c>
      <c r="Q1926" s="1">
        <v>0.05</v>
      </c>
      <c r="R1926">
        <v>9.99</v>
      </c>
      <c r="S1926">
        <v>5.12</v>
      </c>
      <c r="T1926">
        <f t="shared" si="30"/>
        <v>149.85</v>
      </c>
    </row>
    <row r="1927" spans="1:20" x14ac:dyDescent="0.3">
      <c r="A1927">
        <v>1926</v>
      </c>
      <c r="B1927">
        <v>89273</v>
      </c>
      <c r="C1927" t="s">
        <v>524</v>
      </c>
      <c r="D1927" t="s">
        <v>20</v>
      </c>
      <c r="E1927" t="s">
        <v>39</v>
      </c>
      <c r="F1927" t="s">
        <v>22</v>
      </c>
      <c r="G1927" t="s">
        <v>93</v>
      </c>
      <c r="H1927" t="s">
        <v>89</v>
      </c>
      <c r="I1927" t="s">
        <v>28</v>
      </c>
      <c r="J1927" t="s">
        <v>72</v>
      </c>
      <c r="K1927" t="s">
        <v>43</v>
      </c>
      <c r="L1927" t="s">
        <v>44</v>
      </c>
      <c r="M1927" t="s">
        <v>238</v>
      </c>
      <c r="N1927" s="2">
        <v>41604</v>
      </c>
      <c r="O1927" s="2">
        <v>41606</v>
      </c>
      <c r="P1927">
        <v>32</v>
      </c>
      <c r="Q1927" s="1">
        <v>0.04</v>
      </c>
      <c r="R1927">
        <v>2.62</v>
      </c>
      <c r="S1927">
        <v>0.8</v>
      </c>
      <c r="T1927">
        <f t="shared" si="30"/>
        <v>83.84</v>
      </c>
    </row>
    <row r="1928" spans="1:20" x14ac:dyDescent="0.3">
      <c r="A1928">
        <v>1927</v>
      </c>
      <c r="B1928">
        <v>89274</v>
      </c>
      <c r="C1928" t="s">
        <v>1062</v>
      </c>
      <c r="D1928" t="s">
        <v>20</v>
      </c>
      <c r="E1928" t="s">
        <v>39</v>
      </c>
      <c r="F1928" t="s">
        <v>47</v>
      </c>
      <c r="G1928" t="s">
        <v>41</v>
      </c>
      <c r="H1928" t="s">
        <v>89</v>
      </c>
      <c r="I1928" t="s">
        <v>28</v>
      </c>
      <c r="J1928" t="s">
        <v>72</v>
      </c>
      <c r="K1928" t="s">
        <v>181</v>
      </c>
      <c r="L1928" t="s">
        <v>192</v>
      </c>
      <c r="M1928" t="s">
        <v>111</v>
      </c>
      <c r="N1928" s="2">
        <v>40741</v>
      </c>
      <c r="O1928" s="2">
        <v>40743</v>
      </c>
      <c r="P1928">
        <v>13</v>
      </c>
      <c r="Q1928" s="1">
        <v>0.05</v>
      </c>
      <c r="R1928">
        <v>4.37</v>
      </c>
      <c r="S1928">
        <v>5.15</v>
      </c>
      <c r="T1928">
        <f t="shared" si="30"/>
        <v>56.81</v>
      </c>
    </row>
    <row r="1929" spans="1:20" x14ac:dyDescent="0.3">
      <c r="A1929">
        <v>1928</v>
      </c>
      <c r="B1929">
        <v>89274</v>
      </c>
      <c r="C1929" t="s">
        <v>1062</v>
      </c>
      <c r="D1929" t="s">
        <v>20</v>
      </c>
      <c r="E1929" t="s">
        <v>39</v>
      </c>
      <c r="F1929" t="s">
        <v>47</v>
      </c>
      <c r="G1929" t="s">
        <v>41</v>
      </c>
      <c r="H1929" t="s">
        <v>78</v>
      </c>
      <c r="I1929" t="s">
        <v>28</v>
      </c>
      <c r="J1929" t="s">
        <v>72</v>
      </c>
      <c r="K1929" t="s">
        <v>221</v>
      </c>
      <c r="L1929" t="s">
        <v>44</v>
      </c>
      <c r="M1929" t="s">
        <v>117</v>
      </c>
      <c r="N1929" s="2">
        <v>40741</v>
      </c>
      <c r="O1929" s="2">
        <v>40743</v>
      </c>
      <c r="P1929">
        <v>8</v>
      </c>
      <c r="Q1929" s="1">
        <v>0.06</v>
      </c>
      <c r="R1929">
        <v>19.84</v>
      </c>
      <c r="S1929">
        <v>4.0999999999999996</v>
      </c>
      <c r="T1929">
        <f t="shared" si="30"/>
        <v>158.72</v>
      </c>
    </row>
    <row r="1930" spans="1:20" x14ac:dyDescent="0.3">
      <c r="A1930">
        <v>1929</v>
      </c>
      <c r="B1930">
        <v>88684</v>
      </c>
      <c r="C1930" t="s">
        <v>164</v>
      </c>
      <c r="D1930" t="s">
        <v>38</v>
      </c>
      <c r="E1930" t="s">
        <v>39</v>
      </c>
      <c r="F1930" t="s">
        <v>47</v>
      </c>
      <c r="G1930" t="s">
        <v>23</v>
      </c>
      <c r="H1930" t="s">
        <v>61</v>
      </c>
      <c r="I1930" t="s">
        <v>28</v>
      </c>
      <c r="J1930" t="s">
        <v>72</v>
      </c>
      <c r="K1930" t="s">
        <v>181</v>
      </c>
      <c r="L1930" t="s">
        <v>26</v>
      </c>
      <c r="M1930" t="s">
        <v>167</v>
      </c>
      <c r="N1930" s="2">
        <v>41437</v>
      </c>
      <c r="O1930" s="2">
        <v>41440</v>
      </c>
      <c r="P1930">
        <v>4</v>
      </c>
      <c r="Q1930" s="1">
        <v>7.0000000000000007E-2</v>
      </c>
      <c r="R1930">
        <v>28.15</v>
      </c>
      <c r="S1930">
        <v>8.99</v>
      </c>
      <c r="T1930">
        <f t="shared" si="30"/>
        <v>112.6</v>
      </c>
    </row>
    <row r="1931" spans="1:20" x14ac:dyDescent="0.3">
      <c r="A1931">
        <v>1930</v>
      </c>
      <c r="B1931">
        <v>89281</v>
      </c>
      <c r="C1931" t="s">
        <v>1738</v>
      </c>
      <c r="D1931" t="s">
        <v>20</v>
      </c>
      <c r="E1931" t="s">
        <v>39</v>
      </c>
      <c r="F1931" t="s">
        <v>40</v>
      </c>
      <c r="G1931" t="s">
        <v>48</v>
      </c>
      <c r="H1931" t="s">
        <v>49</v>
      </c>
      <c r="I1931" t="s">
        <v>28</v>
      </c>
      <c r="J1931" t="s">
        <v>72</v>
      </c>
      <c r="K1931" t="s">
        <v>172</v>
      </c>
      <c r="L1931" t="s">
        <v>192</v>
      </c>
      <c r="M1931" t="s">
        <v>59</v>
      </c>
      <c r="N1931" s="2">
        <v>40912</v>
      </c>
      <c r="O1931" s="2">
        <v>40916</v>
      </c>
      <c r="P1931">
        <v>6</v>
      </c>
      <c r="Q1931" s="1">
        <v>0.09</v>
      </c>
      <c r="R1931">
        <v>8.67</v>
      </c>
      <c r="S1931">
        <v>3.5</v>
      </c>
      <c r="T1931">
        <f t="shared" si="30"/>
        <v>52.019999999999996</v>
      </c>
    </row>
    <row r="1932" spans="1:20" x14ac:dyDescent="0.3">
      <c r="A1932">
        <v>1931</v>
      </c>
      <c r="B1932">
        <v>89281</v>
      </c>
      <c r="C1932" t="s">
        <v>1425</v>
      </c>
      <c r="D1932" t="s">
        <v>578</v>
      </c>
      <c r="E1932" t="s">
        <v>187</v>
      </c>
      <c r="F1932" t="s">
        <v>40</v>
      </c>
      <c r="G1932" t="s">
        <v>48</v>
      </c>
      <c r="H1932" t="s">
        <v>188</v>
      </c>
      <c r="I1932" t="s">
        <v>28</v>
      </c>
      <c r="J1932" t="s">
        <v>72</v>
      </c>
      <c r="K1932" t="s">
        <v>221</v>
      </c>
      <c r="L1932" t="s">
        <v>330</v>
      </c>
      <c r="M1932" t="s">
        <v>59</v>
      </c>
      <c r="N1932" s="2">
        <v>40912</v>
      </c>
      <c r="O1932" s="2">
        <v>40917</v>
      </c>
      <c r="P1932">
        <v>10</v>
      </c>
      <c r="Q1932" s="1">
        <v>0.04</v>
      </c>
      <c r="R1932">
        <v>280.98</v>
      </c>
      <c r="S1932">
        <v>35.67</v>
      </c>
      <c r="T1932">
        <f t="shared" si="30"/>
        <v>2809.8</v>
      </c>
    </row>
    <row r="1933" spans="1:20" x14ac:dyDescent="0.3">
      <c r="A1933">
        <v>1932</v>
      </c>
      <c r="B1933">
        <v>88908</v>
      </c>
      <c r="C1933" t="s">
        <v>693</v>
      </c>
      <c r="D1933" t="s">
        <v>578</v>
      </c>
      <c r="E1933" t="s">
        <v>21</v>
      </c>
      <c r="F1933" t="s">
        <v>22</v>
      </c>
      <c r="G1933" t="s">
        <v>23</v>
      </c>
      <c r="H1933" t="s">
        <v>33</v>
      </c>
      <c r="I1933" t="s">
        <v>28</v>
      </c>
      <c r="J1933" t="s">
        <v>72</v>
      </c>
      <c r="K1933" t="s">
        <v>1147</v>
      </c>
      <c r="L1933" t="s">
        <v>283</v>
      </c>
      <c r="M1933" t="s">
        <v>182</v>
      </c>
      <c r="N1933" s="2">
        <v>40532</v>
      </c>
      <c r="O1933" s="2">
        <v>40534</v>
      </c>
      <c r="P1933">
        <v>6</v>
      </c>
      <c r="Q1933" s="1">
        <v>0.02</v>
      </c>
      <c r="R1933">
        <v>1360.14</v>
      </c>
      <c r="S1933">
        <v>14.7</v>
      </c>
      <c r="T1933">
        <f t="shared" si="30"/>
        <v>8160.84</v>
      </c>
    </row>
    <row r="1934" spans="1:20" x14ac:dyDescent="0.3">
      <c r="A1934">
        <v>1933</v>
      </c>
      <c r="B1934">
        <v>89282</v>
      </c>
      <c r="C1934" t="s">
        <v>1989</v>
      </c>
      <c r="D1934" t="s">
        <v>20</v>
      </c>
      <c r="E1934" t="s">
        <v>21</v>
      </c>
      <c r="F1934" t="s">
        <v>47</v>
      </c>
      <c r="G1934" t="s">
        <v>48</v>
      </c>
      <c r="H1934" t="s">
        <v>203</v>
      </c>
      <c r="I1934" t="s">
        <v>28</v>
      </c>
      <c r="J1934" t="s">
        <v>72</v>
      </c>
      <c r="K1934" t="s">
        <v>34</v>
      </c>
      <c r="L1934" t="s">
        <v>192</v>
      </c>
      <c r="M1934" t="s">
        <v>134</v>
      </c>
      <c r="N1934" s="2">
        <v>40929</v>
      </c>
      <c r="O1934" s="2">
        <v>40929</v>
      </c>
      <c r="P1934">
        <v>7</v>
      </c>
      <c r="Q1934" s="1">
        <v>0.01</v>
      </c>
      <c r="R1934">
        <v>15.98</v>
      </c>
      <c r="S1934">
        <v>4</v>
      </c>
      <c r="T1934">
        <f t="shared" si="30"/>
        <v>111.86</v>
      </c>
    </row>
    <row r="1935" spans="1:20" x14ac:dyDescent="0.3">
      <c r="A1935">
        <v>1934</v>
      </c>
      <c r="B1935">
        <v>87338</v>
      </c>
      <c r="C1935" t="s">
        <v>155</v>
      </c>
      <c r="D1935" t="s">
        <v>20</v>
      </c>
      <c r="E1935" t="s">
        <v>21</v>
      </c>
      <c r="F1935" t="s">
        <v>47</v>
      </c>
      <c r="G1935" t="s">
        <v>23</v>
      </c>
      <c r="H1935" t="s">
        <v>33</v>
      </c>
      <c r="I1935" t="s">
        <v>28</v>
      </c>
      <c r="J1935" t="s">
        <v>72</v>
      </c>
      <c r="K1935" t="s">
        <v>198</v>
      </c>
      <c r="L1935" t="s">
        <v>26</v>
      </c>
      <c r="M1935" t="s">
        <v>156</v>
      </c>
      <c r="N1935" s="2">
        <v>41050</v>
      </c>
      <c r="O1935" s="2">
        <v>41050</v>
      </c>
      <c r="P1935">
        <v>8</v>
      </c>
      <c r="Q1935" s="1">
        <v>0.01</v>
      </c>
      <c r="R1935">
        <v>33.979999999999997</v>
      </c>
      <c r="S1935">
        <v>1.99</v>
      </c>
      <c r="T1935">
        <f t="shared" si="30"/>
        <v>271.83999999999997</v>
      </c>
    </row>
    <row r="1936" spans="1:20" x14ac:dyDescent="0.3">
      <c r="A1936">
        <v>1935</v>
      </c>
      <c r="B1936">
        <v>86369</v>
      </c>
      <c r="C1936" t="s">
        <v>1506</v>
      </c>
      <c r="D1936" t="s">
        <v>20</v>
      </c>
      <c r="E1936" t="s">
        <v>39</v>
      </c>
      <c r="F1936" t="s">
        <v>22</v>
      </c>
      <c r="G1936" t="s">
        <v>48</v>
      </c>
      <c r="H1936" t="s">
        <v>78</v>
      </c>
      <c r="I1936" t="s">
        <v>28</v>
      </c>
      <c r="J1936" t="s">
        <v>72</v>
      </c>
      <c r="K1936" t="s">
        <v>79</v>
      </c>
      <c r="L1936" t="s">
        <v>26</v>
      </c>
      <c r="M1936" t="s">
        <v>182</v>
      </c>
      <c r="N1936" s="2">
        <v>40513</v>
      </c>
      <c r="O1936" s="2">
        <v>40520</v>
      </c>
      <c r="P1936">
        <v>13</v>
      </c>
      <c r="Q1936" s="1">
        <v>0.09</v>
      </c>
      <c r="R1936">
        <v>6.84</v>
      </c>
      <c r="S1936">
        <v>8.3699999999999992</v>
      </c>
      <c r="T1936">
        <f t="shared" si="30"/>
        <v>88.92</v>
      </c>
    </row>
    <row r="1937" spans="1:20" x14ac:dyDescent="0.3">
      <c r="A1937">
        <v>1936</v>
      </c>
      <c r="B1937">
        <v>86369</v>
      </c>
      <c r="C1937" t="s">
        <v>1506</v>
      </c>
      <c r="D1937" t="s">
        <v>38</v>
      </c>
      <c r="E1937" t="s">
        <v>39</v>
      </c>
      <c r="F1937" t="s">
        <v>22</v>
      </c>
      <c r="G1937" t="s">
        <v>48</v>
      </c>
      <c r="H1937" t="s">
        <v>61</v>
      </c>
      <c r="I1937" t="s">
        <v>28</v>
      </c>
      <c r="J1937" t="s">
        <v>72</v>
      </c>
      <c r="K1937" t="s">
        <v>221</v>
      </c>
      <c r="L1937" t="s">
        <v>746</v>
      </c>
      <c r="M1937" t="s">
        <v>398</v>
      </c>
      <c r="N1937" s="2">
        <v>40513</v>
      </c>
      <c r="O1937" s="2">
        <v>40515</v>
      </c>
      <c r="P1937">
        <v>15</v>
      </c>
      <c r="Q1937" s="1">
        <v>7.0000000000000007E-2</v>
      </c>
      <c r="R1937">
        <v>48.91</v>
      </c>
      <c r="S1937">
        <v>35</v>
      </c>
      <c r="T1937">
        <f t="shared" si="30"/>
        <v>733.65</v>
      </c>
    </row>
    <row r="1938" spans="1:20" x14ac:dyDescent="0.3">
      <c r="A1938">
        <v>1937</v>
      </c>
      <c r="B1938">
        <v>89287</v>
      </c>
      <c r="C1938" t="s">
        <v>396</v>
      </c>
      <c r="D1938" t="s">
        <v>578</v>
      </c>
      <c r="E1938" t="s">
        <v>21</v>
      </c>
      <c r="F1938" t="s">
        <v>31</v>
      </c>
      <c r="G1938" t="s">
        <v>48</v>
      </c>
      <c r="H1938" t="s">
        <v>24</v>
      </c>
      <c r="I1938" t="s">
        <v>28</v>
      </c>
      <c r="J1938" t="s">
        <v>72</v>
      </c>
      <c r="K1938" t="s">
        <v>1243</v>
      </c>
      <c r="L1938" t="s">
        <v>283</v>
      </c>
      <c r="M1938" t="s">
        <v>35</v>
      </c>
      <c r="N1938" s="2">
        <v>41111</v>
      </c>
      <c r="O1938" s="2">
        <v>41116</v>
      </c>
      <c r="P1938">
        <v>12</v>
      </c>
      <c r="Q1938" s="1">
        <v>0.02</v>
      </c>
      <c r="R1938">
        <v>500.98</v>
      </c>
      <c r="S1938">
        <v>28.14</v>
      </c>
      <c r="T1938">
        <f t="shared" si="30"/>
        <v>6011.76</v>
      </c>
    </row>
    <row r="1939" spans="1:20" x14ac:dyDescent="0.3">
      <c r="A1939">
        <v>1938</v>
      </c>
      <c r="B1939">
        <v>88283</v>
      </c>
      <c r="C1939" t="s">
        <v>247</v>
      </c>
      <c r="D1939" t="s">
        <v>578</v>
      </c>
      <c r="E1939" t="s">
        <v>187</v>
      </c>
      <c r="F1939" t="s">
        <v>22</v>
      </c>
      <c r="G1939" t="s">
        <v>41</v>
      </c>
      <c r="H1939" t="s">
        <v>219</v>
      </c>
      <c r="I1939" t="s">
        <v>28</v>
      </c>
      <c r="J1939" t="s">
        <v>72</v>
      </c>
      <c r="K1939" t="s">
        <v>113</v>
      </c>
      <c r="L1939" t="s">
        <v>330</v>
      </c>
      <c r="M1939" t="s">
        <v>190</v>
      </c>
      <c r="N1939" s="2">
        <v>40770</v>
      </c>
      <c r="O1939" s="2">
        <v>40772</v>
      </c>
      <c r="P1939">
        <v>10</v>
      </c>
      <c r="Q1939" s="1">
        <v>0.01</v>
      </c>
      <c r="R1939">
        <v>880.98</v>
      </c>
      <c r="S1939">
        <v>44.55</v>
      </c>
      <c r="T1939">
        <f t="shared" si="30"/>
        <v>8809.7999999999993</v>
      </c>
    </row>
    <row r="1940" spans="1:20" x14ac:dyDescent="0.3">
      <c r="A1940">
        <v>1939</v>
      </c>
      <c r="B1940">
        <v>88633</v>
      </c>
      <c r="C1940" t="s">
        <v>1422</v>
      </c>
      <c r="D1940" t="s">
        <v>20</v>
      </c>
      <c r="E1940" t="s">
        <v>39</v>
      </c>
      <c r="F1940" t="s">
        <v>31</v>
      </c>
      <c r="G1940" t="s">
        <v>23</v>
      </c>
      <c r="H1940" t="s">
        <v>94</v>
      </c>
      <c r="I1940" t="s">
        <v>28</v>
      </c>
      <c r="J1940" t="s">
        <v>56</v>
      </c>
      <c r="K1940" t="s">
        <v>58</v>
      </c>
      <c r="L1940" t="s">
        <v>192</v>
      </c>
      <c r="M1940" t="s">
        <v>121</v>
      </c>
      <c r="N1940" s="2">
        <v>40313</v>
      </c>
      <c r="O1940" s="2">
        <v>40313</v>
      </c>
      <c r="P1940">
        <v>16</v>
      </c>
      <c r="Q1940" s="1">
        <v>0.02</v>
      </c>
      <c r="R1940">
        <v>39.06</v>
      </c>
      <c r="S1940">
        <v>10.55</v>
      </c>
      <c r="T1940">
        <f t="shared" si="30"/>
        <v>624.96</v>
      </c>
    </row>
    <row r="1941" spans="1:20" x14ac:dyDescent="0.3">
      <c r="A1941">
        <v>1940</v>
      </c>
      <c r="B1941">
        <v>88633</v>
      </c>
      <c r="C1941" t="s">
        <v>1422</v>
      </c>
      <c r="D1941" t="s">
        <v>20</v>
      </c>
      <c r="E1941" t="s">
        <v>39</v>
      </c>
      <c r="F1941" t="s">
        <v>31</v>
      </c>
      <c r="G1941" t="s">
        <v>23</v>
      </c>
      <c r="H1941" t="s">
        <v>94</v>
      </c>
      <c r="I1941" t="s">
        <v>28</v>
      </c>
      <c r="J1941" t="s">
        <v>72</v>
      </c>
      <c r="K1941" t="s">
        <v>158</v>
      </c>
      <c r="L1941" t="s">
        <v>192</v>
      </c>
      <c r="M1941" t="s">
        <v>141</v>
      </c>
      <c r="N1941" s="2">
        <v>40313</v>
      </c>
      <c r="O1941" s="2">
        <v>40314</v>
      </c>
      <c r="P1941">
        <v>18</v>
      </c>
      <c r="Q1941" s="1">
        <v>0.1</v>
      </c>
      <c r="R1941">
        <v>37.700000000000003</v>
      </c>
      <c r="S1941">
        <v>2.99</v>
      </c>
      <c r="T1941">
        <f t="shared" si="30"/>
        <v>678.6</v>
      </c>
    </row>
    <row r="1942" spans="1:20" x14ac:dyDescent="0.3">
      <c r="A1942">
        <v>1941</v>
      </c>
      <c r="B1942">
        <v>88670</v>
      </c>
      <c r="C1942" t="s">
        <v>1951</v>
      </c>
      <c r="D1942" t="s">
        <v>578</v>
      </c>
      <c r="E1942" t="s">
        <v>21</v>
      </c>
      <c r="F1942" t="s">
        <v>47</v>
      </c>
      <c r="G1942" t="s">
        <v>48</v>
      </c>
      <c r="H1942" t="s">
        <v>24</v>
      </c>
      <c r="I1942" t="s">
        <v>28</v>
      </c>
      <c r="J1942" t="s">
        <v>56</v>
      </c>
      <c r="K1942" t="s">
        <v>1243</v>
      </c>
      <c r="L1942" t="s">
        <v>283</v>
      </c>
      <c r="M1942" t="s">
        <v>160</v>
      </c>
      <c r="N1942" s="2">
        <v>40649</v>
      </c>
      <c r="O1942" s="2">
        <v>40653</v>
      </c>
      <c r="P1942">
        <v>12</v>
      </c>
      <c r="Q1942" s="1">
        <v>0.1</v>
      </c>
      <c r="R1942">
        <v>449.99</v>
      </c>
      <c r="S1942">
        <v>49</v>
      </c>
      <c r="T1942">
        <f t="shared" si="30"/>
        <v>5399.88</v>
      </c>
    </row>
    <row r="1943" spans="1:20" x14ac:dyDescent="0.3">
      <c r="A1943">
        <v>1942</v>
      </c>
      <c r="B1943">
        <v>88670</v>
      </c>
      <c r="C1943" t="s">
        <v>1951</v>
      </c>
      <c r="D1943" t="s">
        <v>20</v>
      </c>
      <c r="E1943" t="s">
        <v>187</v>
      </c>
      <c r="F1943" t="s">
        <v>47</v>
      </c>
      <c r="G1943" t="s">
        <v>48</v>
      </c>
      <c r="H1943" t="s">
        <v>219</v>
      </c>
      <c r="I1943" t="s">
        <v>28</v>
      </c>
      <c r="J1943" t="s">
        <v>72</v>
      </c>
      <c r="K1943" t="s">
        <v>68</v>
      </c>
      <c r="L1943" t="s">
        <v>26</v>
      </c>
      <c r="M1943" t="s">
        <v>111</v>
      </c>
      <c r="N1943" s="2">
        <v>40649</v>
      </c>
      <c r="O1943" s="2">
        <v>40656</v>
      </c>
      <c r="P1943">
        <v>10</v>
      </c>
      <c r="Q1943" s="1">
        <v>0</v>
      </c>
      <c r="R1943">
        <v>19.23</v>
      </c>
      <c r="S1943">
        <v>6.15</v>
      </c>
      <c r="T1943">
        <f t="shared" si="30"/>
        <v>192.3</v>
      </c>
    </row>
    <row r="1944" spans="1:20" x14ac:dyDescent="0.3">
      <c r="A1944">
        <v>1943</v>
      </c>
      <c r="B1944">
        <v>89297</v>
      </c>
      <c r="C1944" t="s">
        <v>527</v>
      </c>
      <c r="D1944" t="s">
        <v>20</v>
      </c>
      <c r="E1944" t="s">
        <v>39</v>
      </c>
      <c r="F1944" t="s">
        <v>47</v>
      </c>
      <c r="G1944" t="s">
        <v>23</v>
      </c>
      <c r="H1944" t="s">
        <v>94</v>
      </c>
      <c r="I1944" t="s">
        <v>28</v>
      </c>
      <c r="J1944" t="s">
        <v>72</v>
      </c>
      <c r="K1944" t="s">
        <v>181</v>
      </c>
      <c r="L1944" t="s">
        <v>44</v>
      </c>
      <c r="M1944" t="s">
        <v>114</v>
      </c>
      <c r="N1944" s="2">
        <v>41418</v>
      </c>
      <c r="O1944" s="2">
        <v>41420</v>
      </c>
      <c r="P1944">
        <v>5</v>
      </c>
      <c r="Q1944" s="1">
        <v>0.09</v>
      </c>
      <c r="R1944">
        <v>2.62</v>
      </c>
      <c r="S1944">
        <v>0.8</v>
      </c>
      <c r="T1944">
        <f t="shared" si="30"/>
        <v>13.100000000000001</v>
      </c>
    </row>
    <row r="1945" spans="1:20" x14ac:dyDescent="0.3">
      <c r="A1945">
        <v>1944</v>
      </c>
      <c r="B1945">
        <v>89311</v>
      </c>
      <c r="C1945" t="s">
        <v>1387</v>
      </c>
      <c r="D1945" t="s">
        <v>38</v>
      </c>
      <c r="E1945" t="s">
        <v>39</v>
      </c>
      <c r="F1945" t="s">
        <v>47</v>
      </c>
      <c r="G1945" t="s">
        <v>48</v>
      </c>
      <c r="H1945" t="s">
        <v>94</v>
      </c>
      <c r="I1945" t="s">
        <v>28</v>
      </c>
      <c r="J1945" t="s">
        <v>72</v>
      </c>
      <c r="K1945" t="s">
        <v>71</v>
      </c>
      <c r="L1945" t="s">
        <v>192</v>
      </c>
      <c r="M1945" t="s">
        <v>111</v>
      </c>
      <c r="N1945" s="2">
        <v>41452</v>
      </c>
      <c r="O1945" s="2">
        <v>41452</v>
      </c>
      <c r="P1945">
        <v>18</v>
      </c>
      <c r="Q1945" s="1">
        <v>0.08</v>
      </c>
      <c r="R1945">
        <v>5.81</v>
      </c>
      <c r="S1945">
        <v>8.49</v>
      </c>
      <c r="T1945">
        <f t="shared" si="30"/>
        <v>104.58</v>
      </c>
    </row>
    <row r="1946" spans="1:20" x14ac:dyDescent="0.3">
      <c r="A1946">
        <v>1945</v>
      </c>
      <c r="B1946">
        <v>88302</v>
      </c>
      <c r="C1946" t="s">
        <v>1273</v>
      </c>
      <c r="D1946" t="s">
        <v>20</v>
      </c>
      <c r="E1946" t="s">
        <v>39</v>
      </c>
      <c r="F1946" t="s">
        <v>22</v>
      </c>
      <c r="G1946" t="s">
        <v>32</v>
      </c>
      <c r="H1946" t="s">
        <v>89</v>
      </c>
      <c r="I1946" t="s">
        <v>28</v>
      </c>
      <c r="J1946" t="s">
        <v>72</v>
      </c>
      <c r="K1946" t="s">
        <v>145</v>
      </c>
      <c r="L1946" t="s">
        <v>192</v>
      </c>
      <c r="M1946" t="s">
        <v>331</v>
      </c>
      <c r="N1946" s="2">
        <v>40795</v>
      </c>
      <c r="O1946" s="2">
        <v>40796</v>
      </c>
      <c r="P1946">
        <v>14</v>
      </c>
      <c r="Q1946" s="1">
        <v>0.03</v>
      </c>
      <c r="R1946">
        <v>5.18</v>
      </c>
      <c r="S1946">
        <v>5.74</v>
      </c>
      <c r="T1946">
        <f t="shared" si="30"/>
        <v>72.52</v>
      </c>
    </row>
    <row r="1947" spans="1:20" x14ac:dyDescent="0.3">
      <c r="A1947">
        <v>1946</v>
      </c>
      <c r="B1947">
        <v>88302</v>
      </c>
      <c r="C1947" t="s">
        <v>832</v>
      </c>
      <c r="D1947" t="s">
        <v>578</v>
      </c>
      <c r="E1947" t="s">
        <v>187</v>
      </c>
      <c r="F1947" t="s">
        <v>22</v>
      </c>
      <c r="G1947" t="s">
        <v>32</v>
      </c>
      <c r="H1947" t="s">
        <v>219</v>
      </c>
      <c r="I1947" t="s">
        <v>28</v>
      </c>
      <c r="J1947" t="s">
        <v>72</v>
      </c>
      <c r="K1947" t="s">
        <v>228</v>
      </c>
      <c r="L1947" t="s">
        <v>330</v>
      </c>
      <c r="M1947" t="s">
        <v>199</v>
      </c>
      <c r="N1947" s="2">
        <v>40795</v>
      </c>
      <c r="O1947" s="2">
        <v>40798</v>
      </c>
      <c r="P1947">
        <v>16</v>
      </c>
      <c r="Q1947" s="1">
        <v>0.08</v>
      </c>
      <c r="R1947">
        <v>120.98</v>
      </c>
      <c r="S1947">
        <v>58.64</v>
      </c>
      <c r="T1947">
        <f t="shared" si="30"/>
        <v>1935.68</v>
      </c>
    </row>
    <row r="1948" spans="1:20" x14ac:dyDescent="0.3">
      <c r="A1948">
        <v>1947</v>
      </c>
      <c r="B1948">
        <v>88302</v>
      </c>
      <c r="C1948" t="s">
        <v>832</v>
      </c>
      <c r="D1948" t="s">
        <v>20</v>
      </c>
      <c r="E1948" t="s">
        <v>39</v>
      </c>
      <c r="F1948" t="s">
        <v>22</v>
      </c>
      <c r="G1948" t="s">
        <v>32</v>
      </c>
      <c r="H1948" t="s">
        <v>78</v>
      </c>
      <c r="I1948" t="s">
        <v>28</v>
      </c>
      <c r="J1948" t="s">
        <v>72</v>
      </c>
      <c r="K1948" t="s">
        <v>170</v>
      </c>
      <c r="L1948" t="s">
        <v>192</v>
      </c>
      <c r="M1948" t="s">
        <v>182</v>
      </c>
      <c r="N1948" s="2">
        <v>40795</v>
      </c>
      <c r="O1948" s="2">
        <v>40797</v>
      </c>
      <c r="P1948">
        <v>4</v>
      </c>
      <c r="Q1948" s="1">
        <v>0.01</v>
      </c>
      <c r="R1948">
        <v>6.3</v>
      </c>
      <c r="S1948">
        <v>0.5</v>
      </c>
      <c r="T1948">
        <f t="shared" si="30"/>
        <v>25.2</v>
      </c>
    </row>
    <row r="1949" spans="1:20" x14ac:dyDescent="0.3">
      <c r="A1949">
        <v>1948</v>
      </c>
      <c r="B1949">
        <v>89316</v>
      </c>
      <c r="C1949" t="s">
        <v>659</v>
      </c>
      <c r="D1949" t="s">
        <v>20</v>
      </c>
      <c r="E1949" t="s">
        <v>39</v>
      </c>
      <c r="F1949" t="s">
        <v>31</v>
      </c>
      <c r="G1949" t="s">
        <v>48</v>
      </c>
      <c r="H1949" t="s">
        <v>94</v>
      </c>
      <c r="I1949" t="s">
        <v>28</v>
      </c>
      <c r="J1949" t="s">
        <v>72</v>
      </c>
      <c r="K1949" t="s">
        <v>165</v>
      </c>
      <c r="L1949" t="s">
        <v>192</v>
      </c>
      <c r="M1949" t="s">
        <v>69</v>
      </c>
      <c r="N1949" s="2">
        <v>40419</v>
      </c>
      <c r="O1949" s="2">
        <v>40419</v>
      </c>
      <c r="P1949">
        <v>5</v>
      </c>
      <c r="Q1949" s="1">
        <v>0.06</v>
      </c>
      <c r="R1949">
        <v>2.89</v>
      </c>
      <c r="S1949">
        <v>0.5</v>
      </c>
      <c r="T1949">
        <f t="shared" si="30"/>
        <v>14.450000000000001</v>
      </c>
    </row>
    <row r="1950" spans="1:20" x14ac:dyDescent="0.3">
      <c r="A1950">
        <v>1949</v>
      </c>
      <c r="B1950">
        <v>86229</v>
      </c>
      <c r="C1950" t="s">
        <v>473</v>
      </c>
      <c r="D1950" t="s">
        <v>20</v>
      </c>
      <c r="E1950" t="s">
        <v>187</v>
      </c>
      <c r="F1950" t="s">
        <v>47</v>
      </c>
      <c r="G1950" t="s">
        <v>48</v>
      </c>
      <c r="H1950" t="s">
        <v>217</v>
      </c>
      <c r="I1950" t="s">
        <v>28</v>
      </c>
      <c r="J1950" t="s">
        <v>72</v>
      </c>
      <c r="K1950" t="s">
        <v>113</v>
      </c>
      <c r="L1950" t="s">
        <v>26</v>
      </c>
      <c r="M1950" t="s">
        <v>167</v>
      </c>
      <c r="N1950" s="2">
        <v>40812</v>
      </c>
      <c r="O1950" s="2">
        <v>40814</v>
      </c>
      <c r="P1950">
        <v>3</v>
      </c>
      <c r="Q1950" s="1">
        <v>0.04</v>
      </c>
      <c r="R1950">
        <v>6.64</v>
      </c>
      <c r="S1950">
        <v>4.95</v>
      </c>
      <c r="T1950">
        <f t="shared" si="30"/>
        <v>19.919999999999998</v>
      </c>
    </row>
    <row r="1951" spans="1:20" x14ac:dyDescent="0.3">
      <c r="A1951">
        <v>1950</v>
      </c>
      <c r="B1951">
        <v>86690</v>
      </c>
      <c r="C1951" t="s">
        <v>814</v>
      </c>
      <c r="D1951" t="s">
        <v>20</v>
      </c>
      <c r="E1951" t="s">
        <v>39</v>
      </c>
      <c r="F1951" t="s">
        <v>22</v>
      </c>
      <c r="G1951" t="s">
        <v>41</v>
      </c>
      <c r="H1951" t="s">
        <v>89</v>
      </c>
      <c r="I1951" t="s">
        <v>28</v>
      </c>
      <c r="J1951" t="s">
        <v>72</v>
      </c>
      <c r="K1951" t="s">
        <v>43</v>
      </c>
      <c r="L1951" t="s">
        <v>192</v>
      </c>
      <c r="M1951" t="s">
        <v>137</v>
      </c>
      <c r="N1951" s="2">
        <v>41030</v>
      </c>
      <c r="O1951" s="2">
        <v>41032</v>
      </c>
      <c r="P1951">
        <v>8</v>
      </c>
      <c r="Q1951" s="1">
        <v>0.01</v>
      </c>
      <c r="R1951">
        <v>7.1</v>
      </c>
      <c r="S1951">
        <v>6.05</v>
      </c>
      <c r="T1951">
        <f t="shared" si="30"/>
        <v>56.8</v>
      </c>
    </row>
    <row r="1952" spans="1:20" x14ac:dyDescent="0.3">
      <c r="A1952">
        <v>1951</v>
      </c>
      <c r="B1952">
        <v>89330</v>
      </c>
      <c r="C1952" t="s">
        <v>1848</v>
      </c>
      <c r="D1952" t="s">
        <v>20</v>
      </c>
      <c r="E1952" t="s">
        <v>39</v>
      </c>
      <c r="F1952" t="s">
        <v>47</v>
      </c>
      <c r="G1952" t="s">
        <v>93</v>
      </c>
      <c r="H1952" t="s">
        <v>89</v>
      </c>
      <c r="I1952" t="s">
        <v>28</v>
      </c>
      <c r="J1952" t="s">
        <v>72</v>
      </c>
      <c r="K1952" t="s">
        <v>105</v>
      </c>
      <c r="L1952" t="s">
        <v>192</v>
      </c>
      <c r="M1952" t="s">
        <v>114</v>
      </c>
      <c r="N1952" s="2">
        <v>41306</v>
      </c>
      <c r="O1952" s="2">
        <v>41308</v>
      </c>
      <c r="P1952">
        <v>7</v>
      </c>
      <c r="Q1952" s="1">
        <v>0.1</v>
      </c>
      <c r="R1952">
        <v>34.76</v>
      </c>
      <c r="S1952">
        <v>8.2200000000000006</v>
      </c>
      <c r="T1952">
        <f t="shared" si="30"/>
        <v>243.32</v>
      </c>
    </row>
    <row r="1953" spans="1:20" x14ac:dyDescent="0.3">
      <c r="A1953">
        <v>1952</v>
      </c>
      <c r="B1953">
        <v>89330</v>
      </c>
      <c r="C1953" t="s">
        <v>1848</v>
      </c>
      <c r="D1953" t="s">
        <v>578</v>
      </c>
      <c r="E1953" t="s">
        <v>187</v>
      </c>
      <c r="F1953" t="s">
        <v>47</v>
      </c>
      <c r="G1953" t="s">
        <v>93</v>
      </c>
      <c r="H1953" t="s">
        <v>188</v>
      </c>
      <c r="I1953" t="s">
        <v>28</v>
      </c>
      <c r="J1953" t="s">
        <v>72</v>
      </c>
      <c r="K1953" t="s">
        <v>248</v>
      </c>
      <c r="L1953" t="s">
        <v>330</v>
      </c>
      <c r="M1953" t="s">
        <v>51</v>
      </c>
      <c r="N1953" s="2">
        <v>41306</v>
      </c>
      <c r="O1953" s="2">
        <v>41307</v>
      </c>
      <c r="P1953">
        <v>3</v>
      </c>
      <c r="Q1953" s="1">
        <v>0.1</v>
      </c>
      <c r="R1953">
        <v>286.85000000000002</v>
      </c>
      <c r="S1953">
        <v>61.76</v>
      </c>
      <c r="T1953">
        <f t="shared" si="30"/>
        <v>860.55000000000007</v>
      </c>
    </row>
    <row r="1954" spans="1:20" x14ac:dyDescent="0.3">
      <c r="A1954">
        <v>1953</v>
      </c>
      <c r="B1954">
        <v>89230</v>
      </c>
      <c r="C1954" t="s">
        <v>85</v>
      </c>
      <c r="D1954" t="s">
        <v>20</v>
      </c>
      <c r="E1954" t="s">
        <v>187</v>
      </c>
      <c r="F1954" t="s">
        <v>22</v>
      </c>
      <c r="G1954" t="s">
        <v>93</v>
      </c>
      <c r="H1954" t="s">
        <v>225</v>
      </c>
      <c r="I1954" t="s">
        <v>28</v>
      </c>
      <c r="J1954" t="s">
        <v>72</v>
      </c>
      <c r="K1954" t="s">
        <v>189</v>
      </c>
      <c r="L1954" t="s">
        <v>26</v>
      </c>
      <c r="M1954" t="s">
        <v>123</v>
      </c>
      <c r="N1954" s="2">
        <v>41400</v>
      </c>
      <c r="O1954" s="2">
        <v>41402</v>
      </c>
      <c r="P1954">
        <v>2</v>
      </c>
      <c r="Q1954" s="1">
        <v>0.03</v>
      </c>
      <c r="R1954">
        <v>25.38</v>
      </c>
      <c r="S1954">
        <v>8.99</v>
      </c>
      <c r="T1954">
        <f t="shared" si="30"/>
        <v>50.76</v>
      </c>
    </row>
    <row r="1955" spans="1:20" x14ac:dyDescent="0.3">
      <c r="A1955">
        <v>1954</v>
      </c>
      <c r="B1955">
        <v>87705</v>
      </c>
      <c r="C1955" t="s">
        <v>277</v>
      </c>
      <c r="D1955" t="s">
        <v>38</v>
      </c>
      <c r="E1955" t="s">
        <v>39</v>
      </c>
      <c r="F1955" t="s">
        <v>47</v>
      </c>
      <c r="G1955" t="s">
        <v>41</v>
      </c>
      <c r="H1955" t="s">
        <v>49</v>
      </c>
      <c r="I1955" t="s">
        <v>28</v>
      </c>
      <c r="J1955" t="s">
        <v>72</v>
      </c>
      <c r="K1955" t="s">
        <v>189</v>
      </c>
      <c r="L1955" t="s">
        <v>44</v>
      </c>
      <c r="M1955" t="s">
        <v>114</v>
      </c>
      <c r="N1955" s="2">
        <v>41125</v>
      </c>
      <c r="O1955" s="2">
        <v>41127</v>
      </c>
      <c r="P1955">
        <v>20</v>
      </c>
      <c r="Q1955" s="1">
        <v>0.02</v>
      </c>
      <c r="R1955">
        <v>2.94</v>
      </c>
      <c r="S1955">
        <v>0.96</v>
      </c>
      <c r="T1955">
        <f t="shared" si="30"/>
        <v>58.8</v>
      </c>
    </row>
    <row r="1956" spans="1:20" x14ac:dyDescent="0.3">
      <c r="A1956">
        <v>1955</v>
      </c>
      <c r="B1956">
        <v>87705</v>
      </c>
      <c r="C1956" t="s">
        <v>277</v>
      </c>
      <c r="D1956" t="s">
        <v>20</v>
      </c>
      <c r="E1956" t="s">
        <v>39</v>
      </c>
      <c r="F1956" t="s">
        <v>47</v>
      </c>
      <c r="G1956" t="s">
        <v>41</v>
      </c>
      <c r="H1956" t="s">
        <v>89</v>
      </c>
      <c r="I1956" t="s">
        <v>28</v>
      </c>
      <c r="J1956" t="s">
        <v>72</v>
      </c>
      <c r="K1956" t="s">
        <v>50</v>
      </c>
      <c r="L1956" t="s">
        <v>44</v>
      </c>
      <c r="M1956" t="s">
        <v>51</v>
      </c>
      <c r="N1956" s="2">
        <v>41125</v>
      </c>
      <c r="O1956" s="2">
        <v>41126</v>
      </c>
      <c r="P1956">
        <v>3</v>
      </c>
      <c r="Q1956" s="1">
        <v>7.0000000000000007E-2</v>
      </c>
      <c r="R1956">
        <v>1.81</v>
      </c>
      <c r="S1956">
        <v>0.75</v>
      </c>
      <c r="T1956">
        <f t="shared" si="30"/>
        <v>5.43</v>
      </c>
    </row>
    <row r="1957" spans="1:20" x14ac:dyDescent="0.3">
      <c r="A1957">
        <v>1956</v>
      </c>
      <c r="B1957">
        <v>89336</v>
      </c>
      <c r="C1957" t="s">
        <v>2269</v>
      </c>
      <c r="D1957" t="s">
        <v>38</v>
      </c>
      <c r="E1957" t="s">
        <v>21</v>
      </c>
      <c r="F1957" t="s">
        <v>22</v>
      </c>
      <c r="G1957" t="s">
        <v>93</v>
      </c>
      <c r="H1957" t="s">
        <v>206</v>
      </c>
      <c r="I1957" t="s">
        <v>28</v>
      </c>
      <c r="J1957" t="s">
        <v>72</v>
      </c>
      <c r="K1957" t="s">
        <v>210</v>
      </c>
      <c r="L1957" t="s">
        <v>706</v>
      </c>
      <c r="M1957" t="s">
        <v>137</v>
      </c>
      <c r="N1957" s="2">
        <v>40940</v>
      </c>
      <c r="O1957" s="2">
        <v>40942</v>
      </c>
      <c r="P1957">
        <v>4</v>
      </c>
      <c r="Q1957" s="1">
        <v>0.1</v>
      </c>
      <c r="R1957">
        <v>51.98</v>
      </c>
      <c r="S1957">
        <v>10.17</v>
      </c>
      <c r="T1957">
        <f t="shared" si="30"/>
        <v>207.92</v>
      </c>
    </row>
    <row r="1958" spans="1:20" x14ac:dyDescent="0.3">
      <c r="A1958">
        <v>1957</v>
      </c>
      <c r="B1958">
        <v>87435</v>
      </c>
      <c r="C1958" t="s">
        <v>514</v>
      </c>
      <c r="D1958" t="s">
        <v>20</v>
      </c>
      <c r="E1958" t="s">
        <v>39</v>
      </c>
      <c r="F1958" t="s">
        <v>22</v>
      </c>
      <c r="G1958" t="s">
        <v>41</v>
      </c>
      <c r="H1958" t="s">
        <v>94</v>
      </c>
      <c r="I1958" t="s">
        <v>28</v>
      </c>
      <c r="J1958" t="s">
        <v>72</v>
      </c>
      <c r="K1958" t="s">
        <v>43</v>
      </c>
      <c r="L1958" t="s">
        <v>192</v>
      </c>
      <c r="M1958" t="s">
        <v>499</v>
      </c>
      <c r="N1958" s="2">
        <v>40380</v>
      </c>
      <c r="O1958" s="2">
        <v>40381</v>
      </c>
      <c r="P1958">
        <v>15</v>
      </c>
      <c r="Q1958" s="1">
        <v>0.01</v>
      </c>
      <c r="R1958">
        <v>24.95</v>
      </c>
      <c r="S1958">
        <v>2.99</v>
      </c>
      <c r="T1958">
        <f t="shared" si="30"/>
        <v>374.25</v>
      </c>
    </row>
    <row r="1959" spans="1:20" x14ac:dyDescent="0.3">
      <c r="A1959">
        <v>1958</v>
      </c>
      <c r="B1959">
        <v>87435</v>
      </c>
      <c r="C1959" t="s">
        <v>1156</v>
      </c>
      <c r="D1959" t="s">
        <v>20</v>
      </c>
      <c r="E1959" t="s">
        <v>21</v>
      </c>
      <c r="F1959" t="s">
        <v>22</v>
      </c>
      <c r="G1959" t="s">
        <v>41</v>
      </c>
      <c r="H1959" t="s">
        <v>24</v>
      </c>
      <c r="I1959" t="s">
        <v>28</v>
      </c>
      <c r="J1959" t="s">
        <v>72</v>
      </c>
      <c r="K1959" t="s">
        <v>1243</v>
      </c>
      <c r="L1959" t="s">
        <v>26</v>
      </c>
      <c r="M1959" t="s">
        <v>444</v>
      </c>
      <c r="N1959" s="2">
        <v>40380</v>
      </c>
      <c r="O1959" s="2">
        <v>40382</v>
      </c>
      <c r="P1959">
        <v>9</v>
      </c>
      <c r="Q1959" s="1">
        <v>0</v>
      </c>
      <c r="R1959">
        <v>15.98</v>
      </c>
      <c r="S1959">
        <v>8.99</v>
      </c>
      <c r="T1959">
        <f t="shared" si="30"/>
        <v>143.82</v>
      </c>
    </row>
    <row r="1960" spans="1:20" x14ac:dyDescent="0.3">
      <c r="A1960">
        <v>1959</v>
      </c>
      <c r="B1960">
        <v>89341</v>
      </c>
      <c r="C1960" t="s">
        <v>1316</v>
      </c>
      <c r="D1960" t="s">
        <v>20</v>
      </c>
      <c r="E1960" t="s">
        <v>39</v>
      </c>
      <c r="F1960" t="s">
        <v>40</v>
      </c>
      <c r="G1960" t="s">
        <v>41</v>
      </c>
      <c r="H1960" t="s">
        <v>54</v>
      </c>
      <c r="I1960" t="s">
        <v>28</v>
      </c>
      <c r="J1960" t="s">
        <v>72</v>
      </c>
      <c r="K1960" t="s">
        <v>129</v>
      </c>
      <c r="L1960" t="s">
        <v>192</v>
      </c>
      <c r="M1960" t="s">
        <v>99</v>
      </c>
      <c r="N1960" s="2">
        <v>40799</v>
      </c>
      <c r="O1960" s="2">
        <v>40800</v>
      </c>
      <c r="P1960">
        <v>10</v>
      </c>
      <c r="Q1960" s="1">
        <v>0.1</v>
      </c>
      <c r="R1960">
        <v>5.4</v>
      </c>
      <c r="S1960">
        <v>7.78</v>
      </c>
      <c r="T1960">
        <f t="shared" si="30"/>
        <v>54</v>
      </c>
    </row>
    <row r="1961" spans="1:20" x14ac:dyDescent="0.3">
      <c r="A1961">
        <v>1960</v>
      </c>
      <c r="B1961">
        <v>89345</v>
      </c>
      <c r="C1961" t="s">
        <v>1805</v>
      </c>
      <c r="D1961" t="s">
        <v>20</v>
      </c>
      <c r="E1961" t="s">
        <v>21</v>
      </c>
      <c r="F1961" t="s">
        <v>40</v>
      </c>
      <c r="G1961" t="s">
        <v>41</v>
      </c>
      <c r="H1961" t="s">
        <v>33</v>
      </c>
      <c r="I1961" t="s">
        <v>28</v>
      </c>
      <c r="J1961" t="s">
        <v>72</v>
      </c>
      <c r="K1961" t="s">
        <v>1254</v>
      </c>
      <c r="L1961" t="s">
        <v>26</v>
      </c>
      <c r="M1961" t="s">
        <v>638</v>
      </c>
      <c r="N1961" s="2">
        <v>40585</v>
      </c>
      <c r="O1961" s="2">
        <v>40585</v>
      </c>
      <c r="P1961">
        <v>2</v>
      </c>
      <c r="Q1961" s="1">
        <v>0.08</v>
      </c>
      <c r="R1961">
        <v>10.01</v>
      </c>
      <c r="S1961">
        <v>1.99</v>
      </c>
      <c r="T1961">
        <f t="shared" si="30"/>
        <v>20.02</v>
      </c>
    </row>
    <row r="1962" spans="1:20" x14ac:dyDescent="0.3">
      <c r="A1962">
        <v>1961</v>
      </c>
      <c r="B1962">
        <v>89345</v>
      </c>
      <c r="C1962" t="s">
        <v>1805</v>
      </c>
      <c r="D1962" t="s">
        <v>20</v>
      </c>
      <c r="E1962" t="s">
        <v>21</v>
      </c>
      <c r="F1962" t="s">
        <v>40</v>
      </c>
      <c r="G1962" t="s">
        <v>41</v>
      </c>
      <c r="H1962" t="s">
        <v>33</v>
      </c>
      <c r="I1962" t="s">
        <v>28</v>
      </c>
      <c r="J1962" t="s">
        <v>72</v>
      </c>
      <c r="K1962" t="s">
        <v>201</v>
      </c>
      <c r="L1962" t="s">
        <v>706</v>
      </c>
      <c r="M1962" t="s">
        <v>75</v>
      </c>
      <c r="N1962" s="2">
        <v>40585</v>
      </c>
      <c r="O1962" s="2">
        <v>40586</v>
      </c>
      <c r="P1962">
        <v>10</v>
      </c>
      <c r="Q1962" s="1">
        <v>0.08</v>
      </c>
      <c r="R1962">
        <v>51.98</v>
      </c>
      <c r="S1962">
        <v>10.17</v>
      </c>
      <c r="T1962">
        <f t="shared" si="30"/>
        <v>519.79999999999995</v>
      </c>
    </row>
    <row r="1963" spans="1:20" x14ac:dyDescent="0.3">
      <c r="A1963">
        <v>1962</v>
      </c>
      <c r="B1963">
        <v>89345</v>
      </c>
      <c r="C1963" t="s">
        <v>583</v>
      </c>
      <c r="D1963" t="s">
        <v>20</v>
      </c>
      <c r="E1963" t="s">
        <v>39</v>
      </c>
      <c r="F1963" t="s">
        <v>40</v>
      </c>
      <c r="G1963" t="s">
        <v>41</v>
      </c>
      <c r="H1963" t="s">
        <v>78</v>
      </c>
      <c r="I1963" t="s">
        <v>28</v>
      </c>
      <c r="J1963" t="s">
        <v>72</v>
      </c>
      <c r="K1963" t="s">
        <v>55</v>
      </c>
      <c r="L1963" t="s">
        <v>192</v>
      </c>
      <c r="M1963" t="s">
        <v>469</v>
      </c>
      <c r="N1963" s="2">
        <v>40585</v>
      </c>
      <c r="O1963" s="2">
        <v>40587</v>
      </c>
      <c r="P1963">
        <v>9</v>
      </c>
      <c r="Q1963" s="1">
        <v>0.05</v>
      </c>
      <c r="R1963">
        <v>64.98</v>
      </c>
      <c r="S1963">
        <v>6.88</v>
      </c>
      <c r="T1963">
        <f t="shared" si="30"/>
        <v>584.82000000000005</v>
      </c>
    </row>
    <row r="1964" spans="1:20" x14ac:dyDescent="0.3">
      <c r="A1964">
        <v>1963</v>
      </c>
      <c r="B1964">
        <v>89345</v>
      </c>
      <c r="C1964" t="s">
        <v>583</v>
      </c>
      <c r="D1964" t="s">
        <v>578</v>
      </c>
      <c r="E1964" t="s">
        <v>187</v>
      </c>
      <c r="F1964" t="s">
        <v>40</v>
      </c>
      <c r="G1964" t="s">
        <v>41</v>
      </c>
      <c r="H1964" t="s">
        <v>219</v>
      </c>
      <c r="I1964" t="s">
        <v>28</v>
      </c>
      <c r="J1964" t="s">
        <v>72</v>
      </c>
      <c r="K1964" t="s">
        <v>145</v>
      </c>
      <c r="L1964" t="s">
        <v>330</v>
      </c>
      <c r="M1964" t="s">
        <v>125</v>
      </c>
      <c r="N1964" s="2">
        <v>40585</v>
      </c>
      <c r="O1964" s="2">
        <v>40586</v>
      </c>
      <c r="P1964">
        <v>7</v>
      </c>
      <c r="Q1964" s="1">
        <v>0.05</v>
      </c>
      <c r="R1964">
        <v>138.75</v>
      </c>
      <c r="S1964">
        <v>52.42</v>
      </c>
      <c r="T1964">
        <f t="shared" si="30"/>
        <v>971.25</v>
      </c>
    </row>
    <row r="1965" spans="1:20" x14ac:dyDescent="0.3">
      <c r="A1965">
        <v>1964</v>
      </c>
      <c r="B1965">
        <v>89355</v>
      </c>
      <c r="C1965" t="s">
        <v>1582</v>
      </c>
      <c r="D1965" t="s">
        <v>38</v>
      </c>
      <c r="E1965" t="s">
        <v>39</v>
      </c>
      <c r="F1965" t="s">
        <v>22</v>
      </c>
      <c r="G1965" t="s">
        <v>93</v>
      </c>
      <c r="H1965" t="s">
        <v>78</v>
      </c>
      <c r="I1965" t="s">
        <v>28</v>
      </c>
      <c r="J1965" t="s">
        <v>56</v>
      </c>
      <c r="K1965" t="s">
        <v>231</v>
      </c>
      <c r="L1965" t="s">
        <v>192</v>
      </c>
      <c r="M1965" t="s">
        <v>199</v>
      </c>
      <c r="N1965" s="2">
        <v>40184</v>
      </c>
      <c r="O1965" s="2">
        <v>40186</v>
      </c>
      <c r="P1965">
        <v>1</v>
      </c>
      <c r="Q1965" s="1">
        <v>7.0000000000000007E-2</v>
      </c>
      <c r="R1965">
        <v>7.68</v>
      </c>
      <c r="S1965">
        <v>6.16</v>
      </c>
      <c r="T1965">
        <f t="shared" si="30"/>
        <v>7.68</v>
      </c>
    </row>
    <row r="1966" spans="1:20" x14ac:dyDescent="0.3">
      <c r="A1966">
        <v>1965</v>
      </c>
      <c r="B1966">
        <v>89355</v>
      </c>
      <c r="C1966" t="s">
        <v>1582</v>
      </c>
      <c r="D1966" t="s">
        <v>38</v>
      </c>
      <c r="E1966" t="s">
        <v>187</v>
      </c>
      <c r="F1966" t="s">
        <v>22</v>
      </c>
      <c r="G1966" t="s">
        <v>93</v>
      </c>
      <c r="H1966" t="s">
        <v>219</v>
      </c>
      <c r="I1966" t="s">
        <v>28</v>
      </c>
      <c r="J1966" t="s">
        <v>72</v>
      </c>
      <c r="K1966" t="s">
        <v>145</v>
      </c>
      <c r="L1966" t="s">
        <v>26</v>
      </c>
      <c r="M1966" t="s">
        <v>190</v>
      </c>
      <c r="N1966" s="2">
        <v>40184</v>
      </c>
      <c r="O1966" s="2">
        <v>40186</v>
      </c>
      <c r="P1966">
        <v>5</v>
      </c>
      <c r="Q1966" s="1">
        <v>0.05</v>
      </c>
      <c r="R1966">
        <v>6.64</v>
      </c>
      <c r="S1966">
        <v>4.95</v>
      </c>
      <c r="T1966">
        <f t="shared" si="30"/>
        <v>33.199999999999996</v>
      </c>
    </row>
    <row r="1967" spans="1:20" x14ac:dyDescent="0.3">
      <c r="A1967">
        <v>1966</v>
      </c>
      <c r="B1967">
        <v>89361</v>
      </c>
      <c r="C1967" t="s">
        <v>1142</v>
      </c>
      <c r="D1967" t="s">
        <v>20</v>
      </c>
      <c r="E1967" t="s">
        <v>39</v>
      </c>
      <c r="F1967" t="s">
        <v>47</v>
      </c>
      <c r="G1967" t="s">
        <v>93</v>
      </c>
      <c r="H1967" t="s">
        <v>54</v>
      </c>
      <c r="I1967" t="s">
        <v>28</v>
      </c>
      <c r="J1967" t="s">
        <v>72</v>
      </c>
      <c r="K1967" t="s">
        <v>181</v>
      </c>
      <c r="L1967" t="s">
        <v>192</v>
      </c>
      <c r="M1967" t="s">
        <v>114</v>
      </c>
      <c r="N1967" s="2">
        <v>40323</v>
      </c>
      <c r="O1967" s="2">
        <v>40325</v>
      </c>
      <c r="P1967">
        <v>2</v>
      </c>
      <c r="Q1967" s="1">
        <v>0.06</v>
      </c>
      <c r="R1967">
        <v>47.9</v>
      </c>
      <c r="S1967">
        <v>5.86</v>
      </c>
      <c r="T1967">
        <f t="shared" si="30"/>
        <v>95.8</v>
      </c>
    </row>
    <row r="1968" spans="1:20" x14ac:dyDescent="0.3">
      <c r="A1968">
        <v>1967</v>
      </c>
      <c r="B1968">
        <v>89128</v>
      </c>
      <c r="C1968" t="s">
        <v>1228</v>
      </c>
      <c r="D1968" t="s">
        <v>20</v>
      </c>
      <c r="E1968" t="s">
        <v>39</v>
      </c>
      <c r="F1968" t="s">
        <v>47</v>
      </c>
      <c r="G1968" t="s">
        <v>48</v>
      </c>
      <c r="H1968" t="s">
        <v>49</v>
      </c>
      <c r="I1968" t="s">
        <v>28</v>
      </c>
      <c r="J1968" t="s">
        <v>72</v>
      </c>
      <c r="K1968" t="s">
        <v>133</v>
      </c>
      <c r="L1968" t="s">
        <v>192</v>
      </c>
      <c r="M1968" t="s">
        <v>51</v>
      </c>
      <c r="N1968" s="2">
        <v>40193</v>
      </c>
      <c r="O1968" s="2">
        <v>40198</v>
      </c>
      <c r="P1968">
        <v>10</v>
      </c>
      <c r="Q1968" s="1">
        <v>0.01</v>
      </c>
      <c r="R1968">
        <v>4.9800000000000004</v>
      </c>
      <c r="S1968">
        <v>4.75</v>
      </c>
      <c r="T1968">
        <f t="shared" si="30"/>
        <v>49.800000000000004</v>
      </c>
    </row>
    <row r="1969" spans="1:20" x14ac:dyDescent="0.3">
      <c r="A1969">
        <v>1968</v>
      </c>
      <c r="B1969">
        <v>89128</v>
      </c>
      <c r="C1969" t="s">
        <v>1228</v>
      </c>
      <c r="D1969" t="s">
        <v>20</v>
      </c>
      <c r="E1969" t="s">
        <v>39</v>
      </c>
      <c r="F1969" t="s">
        <v>47</v>
      </c>
      <c r="G1969" t="s">
        <v>48</v>
      </c>
      <c r="H1969" t="s">
        <v>89</v>
      </c>
      <c r="I1969" t="s">
        <v>28</v>
      </c>
      <c r="J1969" t="s">
        <v>56</v>
      </c>
      <c r="K1969" t="s">
        <v>189</v>
      </c>
      <c r="L1969" t="s">
        <v>44</v>
      </c>
      <c r="M1969" t="s">
        <v>114</v>
      </c>
      <c r="N1969" s="2">
        <v>40193</v>
      </c>
      <c r="O1969" s="2">
        <v>40198</v>
      </c>
      <c r="P1969">
        <v>12</v>
      </c>
      <c r="Q1969" s="1">
        <v>0.04</v>
      </c>
      <c r="R1969">
        <v>6.35</v>
      </c>
      <c r="S1969">
        <v>1.02</v>
      </c>
      <c r="T1969">
        <f t="shared" si="30"/>
        <v>76.199999999999989</v>
      </c>
    </row>
    <row r="1970" spans="1:20" x14ac:dyDescent="0.3">
      <c r="A1970">
        <v>1969</v>
      </c>
      <c r="B1970">
        <v>89369</v>
      </c>
      <c r="C1970" t="s">
        <v>2409</v>
      </c>
      <c r="D1970" t="s">
        <v>578</v>
      </c>
      <c r="E1970" t="s">
        <v>187</v>
      </c>
      <c r="F1970" t="s">
        <v>47</v>
      </c>
      <c r="G1970" t="s">
        <v>48</v>
      </c>
      <c r="H1970" t="s">
        <v>217</v>
      </c>
      <c r="I1970" t="s">
        <v>28</v>
      </c>
      <c r="J1970" t="s">
        <v>72</v>
      </c>
      <c r="K1970" t="s">
        <v>248</v>
      </c>
      <c r="L1970" t="s">
        <v>283</v>
      </c>
      <c r="M1970" t="s">
        <v>117</v>
      </c>
      <c r="N1970" s="2">
        <v>41444</v>
      </c>
      <c r="O1970" s="2">
        <v>41446</v>
      </c>
      <c r="P1970">
        <v>2</v>
      </c>
      <c r="Q1970" s="1">
        <v>0.02</v>
      </c>
      <c r="R1970">
        <v>113.98</v>
      </c>
      <c r="S1970">
        <v>30</v>
      </c>
      <c r="T1970">
        <f t="shared" si="30"/>
        <v>227.96</v>
      </c>
    </row>
    <row r="1971" spans="1:20" x14ac:dyDescent="0.3">
      <c r="A1971">
        <v>1970</v>
      </c>
      <c r="B1971">
        <v>89369</v>
      </c>
      <c r="C1971" t="s">
        <v>2106</v>
      </c>
      <c r="D1971" t="s">
        <v>20</v>
      </c>
      <c r="E1971" t="s">
        <v>21</v>
      </c>
      <c r="F1971" t="s">
        <v>31</v>
      </c>
      <c r="G1971" t="s">
        <v>48</v>
      </c>
      <c r="H1971" t="s">
        <v>203</v>
      </c>
      <c r="I1971" t="s">
        <v>28</v>
      </c>
      <c r="J1971" t="s">
        <v>72</v>
      </c>
      <c r="K1971" t="s">
        <v>1254</v>
      </c>
      <c r="L1971" t="s">
        <v>706</v>
      </c>
      <c r="M1971" t="s">
        <v>631</v>
      </c>
      <c r="N1971" s="2">
        <v>41444</v>
      </c>
      <c r="O1971" s="2">
        <v>41444</v>
      </c>
      <c r="P1971">
        <v>15</v>
      </c>
      <c r="Q1971" s="1">
        <v>0.09</v>
      </c>
      <c r="R1971">
        <v>23.99</v>
      </c>
      <c r="S1971">
        <v>6.3</v>
      </c>
      <c r="T1971">
        <f t="shared" si="30"/>
        <v>359.84999999999997</v>
      </c>
    </row>
    <row r="1972" spans="1:20" x14ac:dyDescent="0.3">
      <c r="A1972">
        <v>1971</v>
      </c>
      <c r="B1972">
        <v>86682</v>
      </c>
      <c r="C1972" t="s">
        <v>2373</v>
      </c>
      <c r="D1972" t="s">
        <v>20</v>
      </c>
      <c r="E1972" t="s">
        <v>39</v>
      </c>
      <c r="F1972" t="s">
        <v>47</v>
      </c>
      <c r="G1972" t="s">
        <v>41</v>
      </c>
      <c r="H1972" t="s">
        <v>61</v>
      </c>
      <c r="I1972" t="s">
        <v>28</v>
      </c>
      <c r="J1972" t="s">
        <v>72</v>
      </c>
      <c r="K1972" t="s">
        <v>43</v>
      </c>
      <c r="L1972" t="s">
        <v>192</v>
      </c>
      <c r="M1972" t="s">
        <v>134</v>
      </c>
      <c r="N1972" s="2">
        <v>41293</v>
      </c>
      <c r="O1972" s="2">
        <v>41294</v>
      </c>
      <c r="P1972">
        <v>13</v>
      </c>
      <c r="Q1972" s="1">
        <v>0.08</v>
      </c>
      <c r="R1972">
        <v>178.47</v>
      </c>
      <c r="S1972">
        <v>19.989999999999998</v>
      </c>
      <c r="T1972">
        <f t="shared" si="30"/>
        <v>2320.11</v>
      </c>
    </row>
    <row r="1973" spans="1:20" x14ac:dyDescent="0.3">
      <c r="A1973">
        <v>1972</v>
      </c>
      <c r="B1973">
        <v>89249</v>
      </c>
      <c r="C1973" t="s">
        <v>341</v>
      </c>
      <c r="D1973" t="s">
        <v>20</v>
      </c>
      <c r="E1973" t="s">
        <v>39</v>
      </c>
      <c r="F1973" t="s">
        <v>31</v>
      </c>
      <c r="G1973" t="s">
        <v>41</v>
      </c>
      <c r="H1973" t="s">
        <v>78</v>
      </c>
      <c r="I1973" t="s">
        <v>28</v>
      </c>
      <c r="J1973" t="s">
        <v>72</v>
      </c>
      <c r="K1973" t="s">
        <v>138</v>
      </c>
      <c r="L1973" t="s">
        <v>706</v>
      </c>
      <c r="M1973" t="s">
        <v>141</v>
      </c>
      <c r="N1973" s="2">
        <v>41253</v>
      </c>
      <c r="O1973" s="2">
        <v>41255</v>
      </c>
      <c r="P1973">
        <v>7</v>
      </c>
      <c r="Q1973" s="1">
        <v>0.09</v>
      </c>
      <c r="R1973">
        <v>21.78</v>
      </c>
      <c r="S1973">
        <v>5.94</v>
      </c>
      <c r="T1973">
        <f t="shared" si="30"/>
        <v>152.46</v>
      </c>
    </row>
    <row r="1974" spans="1:20" x14ac:dyDescent="0.3">
      <c r="A1974">
        <v>1973</v>
      </c>
      <c r="B1974">
        <v>89372</v>
      </c>
      <c r="C1974" t="s">
        <v>1407</v>
      </c>
      <c r="D1974" t="s">
        <v>38</v>
      </c>
      <c r="E1974" t="s">
        <v>39</v>
      </c>
      <c r="F1974" t="s">
        <v>47</v>
      </c>
      <c r="G1974" t="s">
        <v>48</v>
      </c>
      <c r="H1974" t="s">
        <v>42</v>
      </c>
      <c r="I1974" t="s">
        <v>28</v>
      </c>
      <c r="J1974" t="s">
        <v>72</v>
      </c>
      <c r="K1974" t="s">
        <v>248</v>
      </c>
      <c r="L1974" t="s">
        <v>192</v>
      </c>
      <c r="M1974" t="s">
        <v>111</v>
      </c>
      <c r="N1974" s="2">
        <v>40698</v>
      </c>
      <c r="O1974" s="2">
        <v>40702</v>
      </c>
      <c r="P1974">
        <v>15</v>
      </c>
      <c r="Q1974" s="1">
        <v>0.08</v>
      </c>
      <c r="R1974">
        <v>10.9</v>
      </c>
      <c r="S1974">
        <v>7.46</v>
      </c>
      <c r="T1974">
        <f t="shared" si="30"/>
        <v>163.5</v>
      </c>
    </row>
    <row r="1975" spans="1:20" x14ac:dyDescent="0.3">
      <c r="A1975">
        <v>1974</v>
      </c>
      <c r="B1975">
        <v>89379</v>
      </c>
      <c r="C1975" t="s">
        <v>276</v>
      </c>
      <c r="D1975" t="s">
        <v>20</v>
      </c>
      <c r="E1975" t="s">
        <v>21</v>
      </c>
      <c r="F1975" t="s">
        <v>22</v>
      </c>
      <c r="G1975" t="s">
        <v>23</v>
      </c>
      <c r="H1975" t="s">
        <v>203</v>
      </c>
      <c r="I1975" t="s">
        <v>28</v>
      </c>
      <c r="J1975" t="s">
        <v>72</v>
      </c>
      <c r="K1975" t="s">
        <v>409</v>
      </c>
      <c r="L1975" t="s">
        <v>26</v>
      </c>
      <c r="M1975" t="s">
        <v>182</v>
      </c>
      <c r="N1975" s="2">
        <v>41091</v>
      </c>
      <c r="O1975" s="2">
        <v>41093</v>
      </c>
      <c r="P1975">
        <v>13</v>
      </c>
      <c r="Q1975" s="1">
        <v>0.01</v>
      </c>
      <c r="R1975">
        <v>39.479999999999997</v>
      </c>
      <c r="S1975">
        <v>1.99</v>
      </c>
      <c r="T1975">
        <f t="shared" si="30"/>
        <v>513.24</v>
      </c>
    </row>
    <row r="1976" spans="1:20" x14ac:dyDescent="0.3">
      <c r="A1976">
        <v>1975</v>
      </c>
      <c r="B1976">
        <v>89383</v>
      </c>
      <c r="C1976" t="s">
        <v>2268</v>
      </c>
      <c r="D1976" t="s">
        <v>20</v>
      </c>
      <c r="E1976" t="s">
        <v>187</v>
      </c>
      <c r="F1976" t="s">
        <v>40</v>
      </c>
      <c r="G1976" t="s">
        <v>23</v>
      </c>
      <c r="H1976" t="s">
        <v>217</v>
      </c>
      <c r="I1976" t="s">
        <v>28</v>
      </c>
      <c r="J1976" t="s">
        <v>72</v>
      </c>
      <c r="K1976" t="s">
        <v>82</v>
      </c>
      <c r="L1976" t="s">
        <v>706</v>
      </c>
      <c r="M1976" t="s">
        <v>638</v>
      </c>
      <c r="N1976" s="2">
        <v>41109</v>
      </c>
      <c r="O1976" s="2">
        <v>41111</v>
      </c>
      <c r="P1976">
        <v>3</v>
      </c>
      <c r="Q1976" s="1">
        <v>0</v>
      </c>
      <c r="R1976">
        <v>51.65</v>
      </c>
      <c r="S1976">
        <v>18.45</v>
      </c>
      <c r="T1976">
        <f t="shared" si="30"/>
        <v>154.94999999999999</v>
      </c>
    </row>
    <row r="1977" spans="1:20" x14ac:dyDescent="0.3">
      <c r="A1977">
        <v>1976</v>
      </c>
      <c r="B1977">
        <v>89386</v>
      </c>
      <c r="C1977" t="s">
        <v>1541</v>
      </c>
      <c r="D1977" t="s">
        <v>20</v>
      </c>
      <c r="E1977" t="s">
        <v>21</v>
      </c>
      <c r="F1977" t="s">
        <v>22</v>
      </c>
      <c r="G1977" t="s">
        <v>32</v>
      </c>
      <c r="H1977" t="s">
        <v>24</v>
      </c>
      <c r="I1977" t="s">
        <v>28</v>
      </c>
      <c r="J1977" t="s">
        <v>72</v>
      </c>
      <c r="K1977" t="s">
        <v>1108</v>
      </c>
      <c r="L1977" t="s">
        <v>192</v>
      </c>
      <c r="M1977" t="s">
        <v>123</v>
      </c>
      <c r="N1977" s="2">
        <v>40886</v>
      </c>
      <c r="O1977" s="2">
        <v>40887</v>
      </c>
      <c r="P1977">
        <v>7</v>
      </c>
      <c r="Q1977" s="1">
        <v>0.04</v>
      </c>
      <c r="R1977">
        <v>73.98</v>
      </c>
      <c r="S1977">
        <v>4</v>
      </c>
      <c r="T1977">
        <f t="shared" si="30"/>
        <v>517.86</v>
      </c>
    </row>
    <row r="1978" spans="1:20" x14ac:dyDescent="0.3">
      <c r="A1978">
        <v>1977</v>
      </c>
      <c r="B1978">
        <v>89392</v>
      </c>
      <c r="C1978" t="s">
        <v>2293</v>
      </c>
      <c r="D1978" t="s">
        <v>20</v>
      </c>
      <c r="E1978" t="s">
        <v>21</v>
      </c>
      <c r="F1978" t="s">
        <v>31</v>
      </c>
      <c r="G1978" t="s">
        <v>48</v>
      </c>
      <c r="H1978" t="s">
        <v>206</v>
      </c>
      <c r="I1978" t="s">
        <v>28</v>
      </c>
      <c r="J1978" t="s">
        <v>72</v>
      </c>
      <c r="K1978" t="s">
        <v>25</v>
      </c>
      <c r="L1978" t="s">
        <v>26</v>
      </c>
      <c r="M1978" t="s">
        <v>146</v>
      </c>
      <c r="N1978" s="2">
        <v>41359</v>
      </c>
      <c r="O1978" s="2">
        <v>41361</v>
      </c>
      <c r="P1978">
        <v>1</v>
      </c>
      <c r="Q1978" s="1">
        <v>0.08</v>
      </c>
      <c r="R1978">
        <v>55.99</v>
      </c>
      <c r="S1978">
        <v>3.3</v>
      </c>
      <c r="T1978">
        <f t="shared" si="30"/>
        <v>55.99</v>
      </c>
    </row>
    <row r="1979" spans="1:20" x14ac:dyDescent="0.3">
      <c r="A1979">
        <v>1978</v>
      </c>
      <c r="B1979">
        <v>86272</v>
      </c>
      <c r="C1979" t="s">
        <v>1707</v>
      </c>
      <c r="D1979" t="s">
        <v>20</v>
      </c>
      <c r="E1979" t="s">
        <v>21</v>
      </c>
      <c r="F1979" t="s">
        <v>31</v>
      </c>
      <c r="G1979" t="s">
        <v>41</v>
      </c>
      <c r="H1979" t="s">
        <v>203</v>
      </c>
      <c r="I1979" t="s">
        <v>28</v>
      </c>
      <c r="J1979" t="s">
        <v>72</v>
      </c>
      <c r="K1979" t="s">
        <v>1254</v>
      </c>
      <c r="L1979" t="s">
        <v>26</v>
      </c>
      <c r="M1979" t="s">
        <v>143</v>
      </c>
      <c r="N1979" s="2">
        <v>40886</v>
      </c>
      <c r="O1979" s="2">
        <v>40887</v>
      </c>
      <c r="P1979">
        <v>22</v>
      </c>
      <c r="Q1979" s="1">
        <v>7.0000000000000007E-2</v>
      </c>
      <c r="R1979">
        <v>8.1199999999999992</v>
      </c>
      <c r="S1979">
        <v>2.83</v>
      </c>
      <c r="T1979">
        <f t="shared" si="30"/>
        <v>178.64</v>
      </c>
    </row>
    <row r="1980" spans="1:20" x14ac:dyDescent="0.3">
      <c r="A1980">
        <v>1979</v>
      </c>
      <c r="B1980">
        <v>85893</v>
      </c>
      <c r="C1980" t="s">
        <v>1873</v>
      </c>
      <c r="D1980" t="s">
        <v>20</v>
      </c>
      <c r="E1980" t="s">
        <v>21</v>
      </c>
      <c r="F1980" t="s">
        <v>40</v>
      </c>
      <c r="G1980" t="s">
        <v>23</v>
      </c>
      <c r="H1980" t="s">
        <v>33</v>
      </c>
      <c r="I1980" t="s">
        <v>28</v>
      </c>
      <c r="J1980" t="s">
        <v>84</v>
      </c>
      <c r="K1980" t="s">
        <v>1108</v>
      </c>
      <c r="L1980" t="s">
        <v>706</v>
      </c>
      <c r="M1980" t="s">
        <v>393</v>
      </c>
      <c r="N1980" s="2">
        <v>40236</v>
      </c>
      <c r="O1980" s="2">
        <v>40237</v>
      </c>
      <c r="P1980">
        <v>7</v>
      </c>
      <c r="Q1980" s="1">
        <v>0.03</v>
      </c>
      <c r="R1980">
        <v>11.99</v>
      </c>
      <c r="S1980">
        <v>5.99</v>
      </c>
      <c r="T1980">
        <f t="shared" si="30"/>
        <v>83.93</v>
      </c>
    </row>
    <row r="1981" spans="1:20" x14ac:dyDescent="0.3">
      <c r="A1981">
        <v>1980</v>
      </c>
      <c r="B1981">
        <v>89396</v>
      </c>
      <c r="C1981" t="s">
        <v>1655</v>
      </c>
      <c r="D1981" t="s">
        <v>20</v>
      </c>
      <c r="E1981" t="s">
        <v>39</v>
      </c>
      <c r="F1981" t="s">
        <v>47</v>
      </c>
      <c r="G1981" t="s">
        <v>32</v>
      </c>
      <c r="H1981" t="s">
        <v>49</v>
      </c>
      <c r="I1981" t="s">
        <v>28</v>
      </c>
      <c r="J1981" t="s">
        <v>84</v>
      </c>
      <c r="K1981" t="s">
        <v>116</v>
      </c>
      <c r="L1981" t="s">
        <v>192</v>
      </c>
      <c r="M1981" t="s">
        <v>160</v>
      </c>
      <c r="N1981" s="2">
        <v>40592</v>
      </c>
      <c r="O1981" s="2">
        <v>40593</v>
      </c>
      <c r="P1981">
        <v>5</v>
      </c>
      <c r="Q1981" s="1">
        <v>0.05</v>
      </c>
      <c r="R1981">
        <v>7.3</v>
      </c>
      <c r="S1981">
        <v>7.72</v>
      </c>
      <c r="T1981">
        <f t="shared" si="30"/>
        <v>36.5</v>
      </c>
    </row>
    <row r="1982" spans="1:20" x14ac:dyDescent="0.3">
      <c r="A1982">
        <v>1981</v>
      </c>
      <c r="B1982">
        <v>88465</v>
      </c>
      <c r="C1982" t="s">
        <v>2204</v>
      </c>
      <c r="D1982" t="s">
        <v>38</v>
      </c>
      <c r="E1982" t="s">
        <v>21</v>
      </c>
      <c r="F1982" t="s">
        <v>47</v>
      </c>
      <c r="G1982" t="s">
        <v>32</v>
      </c>
      <c r="H1982" t="s">
        <v>203</v>
      </c>
      <c r="I1982" t="s">
        <v>28</v>
      </c>
      <c r="J1982" t="s">
        <v>84</v>
      </c>
      <c r="K1982" t="s">
        <v>210</v>
      </c>
      <c r="L1982" t="s">
        <v>26</v>
      </c>
      <c r="M1982" t="s">
        <v>134</v>
      </c>
      <c r="N1982" s="2">
        <v>41229</v>
      </c>
      <c r="O1982" s="2">
        <v>41231</v>
      </c>
      <c r="P1982">
        <v>27</v>
      </c>
      <c r="Q1982" s="1">
        <v>0</v>
      </c>
      <c r="R1982">
        <v>39.479999999999997</v>
      </c>
      <c r="S1982">
        <v>1.99</v>
      </c>
      <c r="T1982">
        <f t="shared" si="30"/>
        <v>1065.9599999999998</v>
      </c>
    </row>
    <row r="1983" spans="1:20" x14ac:dyDescent="0.3">
      <c r="A1983">
        <v>1982</v>
      </c>
      <c r="B1983">
        <v>88465</v>
      </c>
      <c r="C1983" t="s">
        <v>1034</v>
      </c>
      <c r="D1983" t="s">
        <v>578</v>
      </c>
      <c r="E1983" t="s">
        <v>187</v>
      </c>
      <c r="F1983" t="s">
        <v>47</v>
      </c>
      <c r="G1983" t="s">
        <v>32</v>
      </c>
      <c r="H1983" t="s">
        <v>225</v>
      </c>
      <c r="I1983" t="s">
        <v>28</v>
      </c>
      <c r="J1983" t="s">
        <v>84</v>
      </c>
      <c r="K1983" t="s">
        <v>189</v>
      </c>
      <c r="L1983" t="s">
        <v>330</v>
      </c>
      <c r="M1983" t="s">
        <v>114</v>
      </c>
      <c r="N1983" s="2">
        <v>41229</v>
      </c>
      <c r="O1983" s="2">
        <v>41231</v>
      </c>
      <c r="P1983">
        <v>4</v>
      </c>
      <c r="Q1983" s="1">
        <v>0.09</v>
      </c>
      <c r="R1983">
        <v>100.98</v>
      </c>
      <c r="S1983">
        <v>57.38</v>
      </c>
      <c r="T1983">
        <f t="shared" si="30"/>
        <v>403.92</v>
      </c>
    </row>
    <row r="1984" spans="1:20" x14ac:dyDescent="0.3">
      <c r="A1984">
        <v>1983</v>
      </c>
      <c r="B1984">
        <v>88465</v>
      </c>
      <c r="C1984" t="s">
        <v>1034</v>
      </c>
      <c r="D1984" t="s">
        <v>20</v>
      </c>
      <c r="E1984" t="s">
        <v>187</v>
      </c>
      <c r="F1984" t="s">
        <v>47</v>
      </c>
      <c r="G1984" t="s">
        <v>32</v>
      </c>
      <c r="H1984" t="s">
        <v>225</v>
      </c>
      <c r="I1984" t="s">
        <v>28</v>
      </c>
      <c r="J1984" t="s">
        <v>84</v>
      </c>
      <c r="K1984" t="s">
        <v>82</v>
      </c>
      <c r="L1984" t="s">
        <v>192</v>
      </c>
      <c r="M1984" t="s">
        <v>167</v>
      </c>
      <c r="N1984" s="2">
        <v>41229</v>
      </c>
      <c r="O1984" s="2">
        <v>41231</v>
      </c>
      <c r="P1984">
        <v>35</v>
      </c>
      <c r="Q1984" s="1">
        <v>0.04</v>
      </c>
      <c r="R1984">
        <v>19.98</v>
      </c>
      <c r="S1984">
        <v>10.49</v>
      </c>
      <c r="T1984">
        <f t="shared" si="30"/>
        <v>699.30000000000007</v>
      </c>
    </row>
    <row r="1985" spans="1:20" x14ac:dyDescent="0.3">
      <c r="A1985">
        <v>1984</v>
      </c>
      <c r="B1985">
        <v>86055</v>
      </c>
      <c r="C1985" t="s">
        <v>1902</v>
      </c>
      <c r="D1985" t="s">
        <v>20</v>
      </c>
      <c r="E1985" t="s">
        <v>21</v>
      </c>
      <c r="F1985" t="s">
        <v>31</v>
      </c>
      <c r="G1985" t="s">
        <v>32</v>
      </c>
      <c r="H1985" t="s">
        <v>24</v>
      </c>
      <c r="I1985" t="s">
        <v>28</v>
      </c>
      <c r="J1985" t="s">
        <v>84</v>
      </c>
      <c r="K1985" t="s">
        <v>25</v>
      </c>
      <c r="L1985" t="s">
        <v>26</v>
      </c>
      <c r="M1985" t="s">
        <v>35</v>
      </c>
      <c r="N1985" s="2">
        <v>40828</v>
      </c>
      <c r="O1985" s="2">
        <v>40830</v>
      </c>
      <c r="P1985">
        <v>21</v>
      </c>
      <c r="Q1985" s="1">
        <v>7.0000000000000007E-2</v>
      </c>
      <c r="R1985">
        <v>40.98</v>
      </c>
      <c r="S1985">
        <v>1.99</v>
      </c>
      <c r="T1985">
        <f t="shared" si="30"/>
        <v>860.57999999999993</v>
      </c>
    </row>
    <row r="1986" spans="1:20" x14ac:dyDescent="0.3">
      <c r="A1986">
        <v>1985</v>
      </c>
      <c r="B1986">
        <v>86055</v>
      </c>
      <c r="C1986" t="s">
        <v>1902</v>
      </c>
      <c r="D1986" t="s">
        <v>38</v>
      </c>
      <c r="E1986" t="s">
        <v>21</v>
      </c>
      <c r="F1986" t="s">
        <v>31</v>
      </c>
      <c r="G1986" t="s">
        <v>32</v>
      </c>
      <c r="H1986" t="s">
        <v>203</v>
      </c>
      <c r="I1986" t="s">
        <v>28</v>
      </c>
      <c r="J1986" t="s">
        <v>84</v>
      </c>
      <c r="K1986" t="s">
        <v>25</v>
      </c>
      <c r="L1986" t="s">
        <v>192</v>
      </c>
      <c r="M1986" t="s">
        <v>35</v>
      </c>
      <c r="N1986" s="2">
        <v>40828</v>
      </c>
      <c r="O1986" s="2">
        <v>40829</v>
      </c>
      <c r="P1986">
        <v>19</v>
      </c>
      <c r="Q1986" s="1">
        <v>0.02</v>
      </c>
      <c r="R1986">
        <v>195.99</v>
      </c>
      <c r="S1986">
        <v>4.2</v>
      </c>
      <c r="T1986">
        <f t="shared" si="30"/>
        <v>3723.8100000000004</v>
      </c>
    </row>
    <row r="1987" spans="1:20" x14ac:dyDescent="0.3">
      <c r="A1987">
        <v>1986</v>
      </c>
      <c r="B1987">
        <v>89405</v>
      </c>
      <c r="C1987" t="s">
        <v>677</v>
      </c>
      <c r="D1987" t="s">
        <v>578</v>
      </c>
      <c r="E1987" t="s">
        <v>187</v>
      </c>
      <c r="F1987" t="s">
        <v>47</v>
      </c>
      <c r="G1987" t="s">
        <v>93</v>
      </c>
      <c r="H1987" t="s">
        <v>217</v>
      </c>
      <c r="I1987" t="s">
        <v>28</v>
      </c>
      <c r="J1987" t="s">
        <v>84</v>
      </c>
      <c r="K1987" t="s">
        <v>43</v>
      </c>
      <c r="L1987" t="s">
        <v>330</v>
      </c>
      <c r="M1987" t="s">
        <v>51</v>
      </c>
      <c r="N1987" s="2">
        <v>41282</v>
      </c>
      <c r="O1987" s="2">
        <v>41284</v>
      </c>
      <c r="P1987">
        <v>1</v>
      </c>
      <c r="Q1987" s="1">
        <v>7.0000000000000007E-2</v>
      </c>
      <c r="R1987">
        <v>376.13</v>
      </c>
      <c r="S1987">
        <v>85.63</v>
      </c>
      <c r="T1987">
        <f t="shared" ref="T1987:T2050" si="31">R1987*P1987</f>
        <v>376.13</v>
      </c>
    </row>
    <row r="1988" spans="1:20" x14ac:dyDescent="0.3">
      <c r="A1988">
        <v>1987</v>
      </c>
      <c r="B1988">
        <v>88726</v>
      </c>
      <c r="C1988" t="s">
        <v>223</v>
      </c>
      <c r="D1988" t="s">
        <v>20</v>
      </c>
      <c r="E1988" t="s">
        <v>187</v>
      </c>
      <c r="F1988" t="s">
        <v>47</v>
      </c>
      <c r="G1988" t="s">
        <v>23</v>
      </c>
      <c r="H1988" t="s">
        <v>217</v>
      </c>
      <c r="I1988" t="s">
        <v>28</v>
      </c>
      <c r="J1988" t="s">
        <v>84</v>
      </c>
      <c r="K1988" t="s">
        <v>71</v>
      </c>
      <c r="L1988" t="s">
        <v>26</v>
      </c>
      <c r="M1988" t="s">
        <v>167</v>
      </c>
      <c r="N1988" s="2">
        <v>40203</v>
      </c>
      <c r="O1988" s="2">
        <v>40204</v>
      </c>
      <c r="P1988">
        <v>1</v>
      </c>
      <c r="Q1988" s="1">
        <v>0.06</v>
      </c>
      <c r="R1988">
        <v>1.74</v>
      </c>
      <c r="S1988">
        <v>4.08</v>
      </c>
      <c r="T1988">
        <f t="shared" si="31"/>
        <v>1.74</v>
      </c>
    </row>
    <row r="1989" spans="1:20" x14ac:dyDescent="0.3">
      <c r="A1989">
        <v>1988</v>
      </c>
      <c r="B1989">
        <v>89159</v>
      </c>
      <c r="C1989" t="s">
        <v>901</v>
      </c>
      <c r="D1989" t="s">
        <v>20</v>
      </c>
      <c r="E1989" t="s">
        <v>39</v>
      </c>
      <c r="F1989" t="s">
        <v>31</v>
      </c>
      <c r="G1989" t="s">
        <v>23</v>
      </c>
      <c r="H1989" t="s">
        <v>42</v>
      </c>
      <c r="I1989" t="s">
        <v>28</v>
      </c>
      <c r="J1989" t="s">
        <v>84</v>
      </c>
      <c r="K1989" t="s">
        <v>248</v>
      </c>
      <c r="L1989" t="s">
        <v>192</v>
      </c>
      <c r="M1989" t="s">
        <v>63</v>
      </c>
      <c r="N1989" s="2">
        <v>41309</v>
      </c>
      <c r="O1989" s="2">
        <v>41309</v>
      </c>
      <c r="P1989">
        <v>7</v>
      </c>
      <c r="Q1989" s="1">
        <v>7.0000000000000007E-2</v>
      </c>
      <c r="R1989">
        <v>8.85</v>
      </c>
      <c r="S1989">
        <v>5.6</v>
      </c>
      <c r="T1989">
        <f t="shared" si="31"/>
        <v>61.949999999999996</v>
      </c>
    </row>
    <row r="1990" spans="1:20" x14ac:dyDescent="0.3">
      <c r="A1990">
        <v>1989</v>
      </c>
      <c r="B1990">
        <v>89074</v>
      </c>
      <c r="C1990" t="s">
        <v>1917</v>
      </c>
      <c r="D1990" t="s">
        <v>20</v>
      </c>
      <c r="E1990" t="s">
        <v>39</v>
      </c>
      <c r="F1990" t="s">
        <v>31</v>
      </c>
      <c r="G1990" t="s">
        <v>48</v>
      </c>
      <c r="H1990" t="s">
        <v>61</v>
      </c>
      <c r="I1990" t="s">
        <v>28</v>
      </c>
      <c r="J1990" t="s">
        <v>84</v>
      </c>
      <c r="K1990" t="s">
        <v>98</v>
      </c>
      <c r="L1990" t="s">
        <v>192</v>
      </c>
      <c r="M1990" t="s">
        <v>146</v>
      </c>
      <c r="N1990" s="2">
        <v>41192</v>
      </c>
      <c r="O1990" s="2">
        <v>41194</v>
      </c>
      <c r="P1990">
        <v>7</v>
      </c>
      <c r="Q1990" s="1">
        <v>0.02</v>
      </c>
      <c r="R1990">
        <v>15.42</v>
      </c>
      <c r="S1990">
        <v>10.68</v>
      </c>
      <c r="T1990">
        <f t="shared" si="31"/>
        <v>107.94</v>
      </c>
    </row>
    <row r="1991" spans="1:20" x14ac:dyDescent="0.3">
      <c r="A1991">
        <v>1990</v>
      </c>
      <c r="B1991">
        <v>89074</v>
      </c>
      <c r="C1991" t="s">
        <v>302</v>
      </c>
      <c r="D1991" t="s">
        <v>20</v>
      </c>
      <c r="E1991" t="s">
        <v>39</v>
      </c>
      <c r="F1991" t="s">
        <v>31</v>
      </c>
      <c r="G1991" t="s">
        <v>48</v>
      </c>
      <c r="H1991" t="s">
        <v>89</v>
      </c>
      <c r="I1991" t="s">
        <v>28</v>
      </c>
      <c r="J1991" t="s">
        <v>84</v>
      </c>
      <c r="K1991" t="s">
        <v>170</v>
      </c>
      <c r="L1991" t="s">
        <v>44</v>
      </c>
      <c r="M1991" t="s">
        <v>146</v>
      </c>
      <c r="N1991" s="2">
        <v>41192</v>
      </c>
      <c r="O1991" s="2">
        <v>41196</v>
      </c>
      <c r="P1991">
        <v>21</v>
      </c>
      <c r="Q1991" s="1">
        <v>0.01</v>
      </c>
      <c r="R1991">
        <v>1.86</v>
      </c>
      <c r="S1991">
        <v>2.58</v>
      </c>
      <c r="T1991">
        <f t="shared" si="31"/>
        <v>39.06</v>
      </c>
    </row>
    <row r="1992" spans="1:20" x14ac:dyDescent="0.3">
      <c r="A1992">
        <v>1991</v>
      </c>
      <c r="B1992">
        <v>89411</v>
      </c>
      <c r="C1992" t="s">
        <v>458</v>
      </c>
      <c r="D1992" t="s">
        <v>20</v>
      </c>
      <c r="E1992" t="s">
        <v>39</v>
      </c>
      <c r="F1992" t="s">
        <v>22</v>
      </c>
      <c r="G1992" t="s">
        <v>41</v>
      </c>
      <c r="H1992" t="s">
        <v>42</v>
      </c>
      <c r="I1992" t="s">
        <v>28</v>
      </c>
      <c r="J1992" t="s">
        <v>84</v>
      </c>
      <c r="K1992" t="s">
        <v>274</v>
      </c>
      <c r="L1992" t="s">
        <v>706</v>
      </c>
      <c r="M1992" t="s">
        <v>326</v>
      </c>
      <c r="N1992" s="2">
        <v>41264</v>
      </c>
      <c r="O1992" s="2">
        <v>41266</v>
      </c>
      <c r="P1992">
        <v>7</v>
      </c>
      <c r="Q1992" s="1">
        <v>0.04</v>
      </c>
      <c r="R1992">
        <v>21.78</v>
      </c>
      <c r="S1992">
        <v>5.94</v>
      </c>
      <c r="T1992">
        <f t="shared" si="31"/>
        <v>152.46</v>
      </c>
    </row>
    <row r="1993" spans="1:20" x14ac:dyDescent="0.3">
      <c r="A1993">
        <v>1992</v>
      </c>
      <c r="B1993">
        <v>86185</v>
      </c>
      <c r="C1993" t="s">
        <v>107</v>
      </c>
      <c r="D1993" t="s">
        <v>20</v>
      </c>
      <c r="E1993" t="s">
        <v>39</v>
      </c>
      <c r="F1993" t="s">
        <v>40</v>
      </c>
      <c r="G1993" t="s">
        <v>41</v>
      </c>
      <c r="H1993" t="s">
        <v>49</v>
      </c>
      <c r="I1993" t="s">
        <v>28</v>
      </c>
      <c r="J1993" t="s">
        <v>84</v>
      </c>
      <c r="K1993" t="s">
        <v>55</v>
      </c>
      <c r="L1993" t="s">
        <v>706</v>
      </c>
      <c r="M1993" t="s">
        <v>469</v>
      </c>
      <c r="N1993" s="2">
        <v>40644</v>
      </c>
      <c r="O1993" s="2">
        <v>40646</v>
      </c>
      <c r="P1993">
        <v>2</v>
      </c>
      <c r="Q1993" s="1">
        <v>0.01</v>
      </c>
      <c r="R1993">
        <v>11.33</v>
      </c>
      <c r="S1993">
        <v>6.12</v>
      </c>
      <c r="T1993">
        <f t="shared" si="31"/>
        <v>22.66</v>
      </c>
    </row>
    <row r="1994" spans="1:20" x14ac:dyDescent="0.3">
      <c r="A1994">
        <v>1993</v>
      </c>
      <c r="B1994">
        <v>86185</v>
      </c>
      <c r="C1994" t="s">
        <v>107</v>
      </c>
      <c r="D1994" t="s">
        <v>38</v>
      </c>
      <c r="E1994" t="s">
        <v>39</v>
      </c>
      <c r="F1994" t="s">
        <v>40</v>
      </c>
      <c r="G1994" t="s">
        <v>41</v>
      </c>
      <c r="H1994" t="s">
        <v>54</v>
      </c>
      <c r="I1994" t="s">
        <v>28</v>
      </c>
      <c r="J1994" t="s">
        <v>84</v>
      </c>
      <c r="K1994" t="s">
        <v>95</v>
      </c>
      <c r="L1994" t="s">
        <v>192</v>
      </c>
      <c r="M1994" t="s">
        <v>393</v>
      </c>
      <c r="N1994" s="2">
        <v>40644</v>
      </c>
      <c r="O1994" s="2">
        <v>40645</v>
      </c>
      <c r="P1994">
        <v>3</v>
      </c>
      <c r="Q1994" s="1">
        <v>0.1</v>
      </c>
      <c r="R1994">
        <v>3.36</v>
      </c>
      <c r="S1994">
        <v>6.27</v>
      </c>
      <c r="T1994">
        <f t="shared" si="31"/>
        <v>10.08</v>
      </c>
    </row>
    <row r="1995" spans="1:20" x14ac:dyDescent="0.3">
      <c r="A1995">
        <v>1994</v>
      </c>
      <c r="B1995">
        <v>86185</v>
      </c>
      <c r="C1995" t="s">
        <v>107</v>
      </c>
      <c r="D1995" t="s">
        <v>578</v>
      </c>
      <c r="E1995" t="s">
        <v>187</v>
      </c>
      <c r="F1995" t="s">
        <v>40</v>
      </c>
      <c r="G1995" t="s">
        <v>41</v>
      </c>
      <c r="H1995" t="s">
        <v>225</v>
      </c>
      <c r="I1995" t="s">
        <v>28</v>
      </c>
      <c r="J1995" t="s">
        <v>84</v>
      </c>
      <c r="K1995" t="s">
        <v>116</v>
      </c>
      <c r="L1995" t="s">
        <v>283</v>
      </c>
      <c r="M1995" t="s">
        <v>469</v>
      </c>
      <c r="N1995" s="2">
        <v>40644</v>
      </c>
      <c r="O1995" s="2">
        <v>40646</v>
      </c>
      <c r="P1995">
        <v>4</v>
      </c>
      <c r="Q1995" s="1">
        <v>0.05</v>
      </c>
      <c r="R1995">
        <v>122.99</v>
      </c>
      <c r="S1995">
        <v>70.2</v>
      </c>
      <c r="T1995">
        <f t="shared" si="31"/>
        <v>491.96</v>
      </c>
    </row>
    <row r="1996" spans="1:20" x14ac:dyDescent="0.3">
      <c r="A1996">
        <v>1995</v>
      </c>
      <c r="B1996">
        <v>86185</v>
      </c>
      <c r="C1996" t="s">
        <v>107</v>
      </c>
      <c r="D1996" t="s">
        <v>38</v>
      </c>
      <c r="E1996" t="s">
        <v>187</v>
      </c>
      <c r="F1996" t="s">
        <v>40</v>
      </c>
      <c r="G1996" t="s">
        <v>41</v>
      </c>
      <c r="H1996" t="s">
        <v>225</v>
      </c>
      <c r="I1996" t="s">
        <v>28</v>
      </c>
      <c r="J1996" t="s">
        <v>84</v>
      </c>
      <c r="K1996" t="s">
        <v>248</v>
      </c>
      <c r="L1996" t="s">
        <v>26</v>
      </c>
      <c r="M1996" t="s">
        <v>638</v>
      </c>
      <c r="N1996" s="2">
        <v>40644</v>
      </c>
      <c r="O1996" s="2">
        <v>40645</v>
      </c>
      <c r="P1996">
        <v>7</v>
      </c>
      <c r="Q1996" s="1">
        <v>0.02</v>
      </c>
      <c r="R1996">
        <v>14.98</v>
      </c>
      <c r="S1996">
        <v>8.99</v>
      </c>
      <c r="T1996">
        <f t="shared" si="31"/>
        <v>104.86</v>
      </c>
    </row>
    <row r="1997" spans="1:20" x14ac:dyDescent="0.3">
      <c r="A1997">
        <v>1996</v>
      </c>
      <c r="B1997">
        <v>87739</v>
      </c>
      <c r="C1997" t="s">
        <v>489</v>
      </c>
      <c r="D1997" t="s">
        <v>578</v>
      </c>
      <c r="E1997" t="s">
        <v>187</v>
      </c>
      <c r="F1997" t="s">
        <v>31</v>
      </c>
      <c r="G1997" t="s">
        <v>93</v>
      </c>
      <c r="H1997" t="s">
        <v>188</v>
      </c>
      <c r="I1997" t="s">
        <v>28</v>
      </c>
      <c r="J1997" t="s">
        <v>84</v>
      </c>
      <c r="K1997" t="s">
        <v>228</v>
      </c>
      <c r="L1997" t="s">
        <v>283</v>
      </c>
      <c r="M1997" t="s">
        <v>255</v>
      </c>
      <c r="N1997" s="2">
        <v>40582</v>
      </c>
      <c r="O1997" s="2">
        <v>40583</v>
      </c>
      <c r="P1997">
        <v>11</v>
      </c>
      <c r="Q1997" s="1">
        <v>0.01</v>
      </c>
      <c r="R1997">
        <v>280.98</v>
      </c>
      <c r="S1997">
        <v>57</v>
      </c>
      <c r="T1997">
        <f t="shared" si="31"/>
        <v>3090.78</v>
      </c>
    </row>
    <row r="1998" spans="1:20" x14ac:dyDescent="0.3">
      <c r="A1998">
        <v>1997</v>
      </c>
      <c r="B1998">
        <v>87739</v>
      </c>
      <c r="C1998" t="s">
        <v>489</v>
      </c>
      <c r="D1998" t="s">
        <v>20</v>
      </c>
      <c r="E1998" t="s">
        <v>39</v>
      </c>
      <c r="F1998" t="s">
        <v>31</v>
      </c>
      <c r="G1998" t="s">
        <v>93</v>
      </c>
      <c r="H1998" t="s">
        <v>54</v>
      </c>
      <c r="I1998" t="s">
        <v>28</v>
      </c>
      <c r="J1998" t="s">
        <v>84</v>
      </c>
      <c r="K1998" t="s">
        <v>163</v>
      </c>
      <c r="L1998" t="s">
        <v>192</v>
      </c>
      <c r="M1998" t="s">
        <v>69</v>
      </c>
      <c r="N1998" s="2">
        <v>40582</v>
      </c>
      <c r="O1998" s="2">
        <v>40584</v>
      </c>
      <c r="P1998">
        <v>5</v>
      </c>
      <c r="Q1998" s="1">
        <v>0.03</v>
      </c>
      <c r="R1998">
        <v>6.48</v>
      </c>
      <c r="S1998">
        <v>5.94</v>
      </c>
      <c r="T1998">
        <f t="shared" si="31"/>
        <v>32.400000000000006</v>
      </c>
    </row>
    <row r="1999" spans="1:20" x14ac:dyDescent="0.3">
      <c r="A1999">
        <v>1998</v>
      </c>
      <c r="B1999">
        <v>87358</v>
      </c>
      <c r="C1999" t="s">
        <v>954</v>
      </c>
      <c r="D1999" t="s">
        <v>20</v>
      </c>
      <c r="E1999" t="s">
        <v>39</v>
      </c>
      <c r="F1999" t="s">
        <v>40</v>
      </c>
      <c r="G1999" t="s">
        <v>48</v>
      </c>
      <c r="H1999" t="s">
        <v>94</v>
      </c>
      <c r="I1999" t="s">
        <v>28</v>
      </c>
      <c r="J1999" t="s">
        <v>84</v>
      </c>
      <c r="K1999" t="s">
        <v>82</v>
      </c>
      <c r="L1999" t="s">
        <v>192</v>
      </c>
      <c r="M1999" t="s">
        <v>99</v>
      </c>
      <c r="N1999" s="2">
        <v>40715</v>
      </c>
      <c r="O1999" s="2">
        <v>40722</v>
      </c>
      <c r="P1999">
        <v>6</v>
      </c>
      <c r="Q1999" s="1">
        <v>0.03</v>
      </c>
      <c r="R1999">
        <v>4.0599999999999996</v>
      </c>
      <c r="S1999">
        <v>6.89</v>
      </c>
      <c r="T1999">
        <f t="shared" si="31"/>
        <v>24.36</v>
      </c>
    </row>
    <row r="2000" spans="1:20" x14ac:dyDescent="0.3">
      <c r="A2000">
        <v>1999</v>
      </c>
      <c r="B2000">
        <v>89417</v>
      </c>
      <c r="C2000" t="s">
        <v>1800</v>
      </c>
      <c r="D2000" t="s">
        <v>20</v>
      </c>
      <c r="E2000" t="s">
        <v>39</v>
      </c>
      <c r="F2000" t="s">
        <v>31</v>
      </c>
      <c r="G2000" t="s">
        <v>48</v>
      </c>
      <c r="H2000" t="s">
        <v>61</v>
      </c>
      <c r="I2000" t="s">
        <v>28</v>
      </c>
      <c r="J2000" t="s">
        <v>84</v>
      </c>
      <c r="K2000" t="s">
        <v>62</v>
      </c>
      <c r="L2000" t="s">
        <v>192</v>
      </c>
      <c r="M2000" t="s">
        <v>35</v>
      </c>
      <c r="N2000" s="2">
        <v>41404</v>
      </c>
      <c r="O2000" s="2">
        <v>41406</v>
      </c>
      <c r="P2000">
        <v>3</v>
      </c>
      <c r="Q2000" s="1">
        <v>0.05</v>
      </c>
      <c r="R2000">
        <v>14.27</v>
      </c>
      <c r="S2000">
        <v>7.27</v>
      </c>
      <c r="T2000">
        <f t="shared" si="31"/>
        <v>42.81</v>
      </c>
    </row>
    <row r="2001" spans="1:20" x14ac:dyDescent="0.3">
      <c r="A2001">
        <v>2000</v>
      </c>
      <c r="B2001">
        <v>89417</v>
      </c>
      <c r="C2001" t="s">
        <v>1800</v>
      </c>
      <c r="D2001" t="s">
        <v>20</v>
      </c>
      <c r="E2001" t="s">
        <v>21</v>
      </c>
      <c r="F2001" t="s">
        <v>31</v>
      </c>
      <c r="G2001" t="s">
        <v>48</v>
      </c>
      <c r="H2001" t="s">
        <v>33</v>
      </c>
      <c r="I2001" t="s">
        <v>28</v>
      </c>
      <c r="J2001" t="s">
        <v>84</v>
      </c>
      <c r="K2001" t="s">
        <v>1108</v>
      </c>
      <c r="L2001" t="s">
        <v>192</v>
      </c>
      <c r="M2001" t="s">
        <v>35</v>
      </c>
      <c r="N2001" s="2">
        <v>41404</v>
      </c>
      <c r="O2001" s="2">
        <v>41406</v>
      </c>
      <c r="P2001">
        <v>10</v>
      </c>
      <c r="Q2001" s="1">
        <v>0.01</v>
      </c>
      <c r="R2001">
        <v>159.99</v>
      </c>
      <c r="S2001">
        <v>5.5</v>
      </c>
      <c r="T2001">
        <f t="shared" si="31"/>
        <v>1599.9</v>
      </c>
    </row>
    <row r="2002" spans="1:20" x14ac:dyDescent="0.3">
      <c r="A2002">
        <v>2001</v>
      </c>
      <c r="B2002">
        <v>89417</v>
      </c>
      <c r="C2002" t="s">
        <v>1800</v>
      </c>
      <c r="D2002" t="s">
        <v>20</v>
      </c>
      <c r="E2002" t="s">
        <v>39</v>
      </c>
      <c r="F2002" t="s">
        <v>31</v>
      </c>
      <c r="G2002" t="s">
        <v>48</v>
      </c>
      <c r="H2002" t="s">
        <v>49</v>
      </c>
      <c r="I2002" t="s">
        <v>28</v>
      </c>
      <c r="J2002" t="s">
        <v>84</v>
      </c>
      <c r="K2002" t="s">
        <v>129</v>
      </c>
      <c r="L2002" t="s">
        <v>192</v>
      </c>
      <c r="M2002" t="s">
        <v>35</v>
      </c>
      <c r="N2002" s="2">
        <v>41404</v>
      </c>
      <c r="O2002" s="2">
        <v>41406</v>
      </c>
      <c r="P2002">
        <v>12</v>
      </c>
      <c r="Q2002" s="1">
        <v>0.01</v>
      </c>
      <c r="R2002">
        <v>27.75</v>
      </c>
      <c r="S2002">
        <v>19.989999999999998</v>
      </c>
      <c r="T2002">
        <f t="shared" si="31"/>
        <v>333</v>
      </c>
    </row>
    <row r="2003" spans="1:20" x14ac:dyDescent="0.3">
      <c r="A2003">
        <v>2002</v>
      </c>
      <c r="B2003">
        <v>89423</v>
      </c>
      <c r="C2003" t="s">
        <v>2275</v>
      </c>
      <c r="D2003" t="s">
        <v>20</v>
      </c>
      <c r="E2003" t="s">
        <v>187</v>
      </c>
      <c r="F2003" t="s">
        <v>40</v>
      </c>
      <c r="G2003" t="s">
        <v>257</v>
      </c>
      <c r="H2003" t="s">
        <v>217</v>
      </c>
      <c r="I2003" t="s">
        <v>28</v>
      </c>
      <c r="J2003" t="s">
        <v>84</v>
      </c>
      <c r="K2003" t="s">
        <v>231</v>
      </c>
      <c r="L2003" t="s">
        <v>706</v>
      </c>
      <c r="M2003" t="s">
        <v>45</v>
      </c>
      <c r="N2003" s="2">
        <v>41278</v>
      </c>
      <c r="O2003" s="2">
        <v>41278</v>
      </c>
      <c r="P2003">
        <v>1</v>
      </c>
      <c r="Q2003" s="1">
        <v>0.02</v>
      </c>
      <c r="R2003">
        <v>54.2</v>
      </c>
      <c r="S2003">
        <v>11.1</v>
      </c>
      <c r="T2003">
        <f t="shared" si="31"/>
        <v>54.2</v>
      </c>
    </row>
    <row r="2004" spans="1:20" x14ac:dyDescent="0.3">
      <c r="A2004">
        <v>2003</v>
      </c>
      <c r="B2004">
        <v>89423</v>
      </c>
      <c r="C2004" t="s">
        <v>1617</v>
      </c>
      <c r="D2004" t="s">
        <v>20</v>
      </c>
      <c r="E2004" t="s">
        <v>39</v>
      </c>
      <c r="F2004" t="s">
        <v>40</v>
      </c>
      <c r="G2004" t="s">
        <v>257</v>
      </c>
      <c r="H2004" t="s">
        <v>54</v>
      </c>
      <c r="I2004" t="s">
        <v>28</v>
      </c>
      <c r="J2004" t="s">
        <v>84</v>
      </c>
      <c r="K2004" t="s">
        <v>98</v>
      </c>
      <c r="L2004" t="s">
        <v>44</v>
      </c>
      <c r="M2004" t="s">
        <v>108</v>
      </c>
      <c r="N2004" s="2">
        <v>41278</v>
      </c>
      <c r="O2004" s="2">
        <v>41280</v>
      </c>
      <c r="P2004">
        <v>1</v>
      </c>
      <c r="Q2004" s="1">
        <v>0.06</v>
      </c>
      <c r="R2004">
        <v>37.94</v>
      </c>
      <c r="S2004">
        <v>5.08</v>
      </c>
      <c r="T2004">
        <f t="shared" si="31"/>
        <v>37.94</v>
      </c>
    </row>
    <row r="2005" spans="1:20" x14ac:dyDescent="0.3">
      <c r="A2005">
        <v>2004</v>
      </c>
      <c r="B2005">
        <v>89423</v>
      </c>
      <c r="C2005" t="s">
        <v>1617</v>
      </c>
      <c r="D2005" t="s">
        <v>20</v>
      </c>
      <c r="E2005" t="s">
        <v>39</v>
      </c>
      <c r="F2005" t="s">
        <v>40</v>
      </c>
      <c r="G2005" t="s">
        <v>257</v>
      </c>
      <c r="H2005" t="s">
        <v>49</v>
      </c>
      <c r="I2005" t="s">
        <v>28</v>
      </c>
      <c r="J2005" t="s">
        <v>84</v>
      </c>
      <c r="K2005" t="s">
        <v>50</v>
      </c>
      <c r="L2005" t="s">
        <v>192</v>
      </c>
      <c r="M2005" t="s">
        <v>638</v>
      </c>
      <c r="N2005" s="2">
        <v>41278</v>
      </c>
      <c r="O2005" s="2">
        <v>41279</v>
      </c>
      <c r="P2005">
        <v>9</v>
      </c>
      <c r="Q2005" s="1">
        <v>0.1</v>
      </c>
      <c r="R2005">
        <v>55.29</v>
      </c>
      <c r="S2005">
        <v>5.08</v>
      </c>
      <c r="T2005">
        <f t="shared" si="31"/>
        <v>497.61</v>
      </c>
    </row>
    <row r="2006" spans="1:20" x14ac:dyDescent="0.3">
      <c r="A2006">
        <v>2005</v>
      </c>
      <c r="B2006">
        <v>87541</v>
      </c>
      <c r="C2006" t="s">
        <v>1473</v>
      </c>
      <c r="D2006" t="s">
        <v>20</v>
      </c>
      <c r="E2006" t="s">
        <v>187</v>
      </c>
      <c r="F2006" t="s">
        <v>47</v>
      </c>
      <c r="G2006" t="s">
        <v>48</v>
      </c>
      <c r="H2006" t="s">
        <v>217</v>
      </c>
      <c r="I2006" t="s">
        <v>28</v>
      </c>
      <c r="J2006" t="s">
        <v>84</v>
      </c>
      <c r="K2006" t="s">
        <v>170</v>
      </c>
      <c r="L2006" t="s">
        <v>746</v>
      </c>
      <c r="M2006" t="s">
        <v>117</v>
      </c>
      <c r="N2006" s="2">
        <v>41128</v>
      </c>
      <c r="O2006" s="2">
        <v>41132</v>
      </c>
      <c r="P2006">
        <v>11</v>
      </c>
      <c r="Q2006" s="1">
        <v>0.02</v>
      </c>
      <c r="R2006">
        <v>276.2</v>
      </c>
      <c r="S2006">
        <v>24.49</v>
      </c>
      <c r="T2006">
        <f t="shared" si="31"/>
        <v>3038.2</v>
      </c>
    </row>
    <row r="2007" spans="1:20" x14ac:dyDescent="0.3">
      <c r="A2007">
        <v>2006</v>
      </c>
      <c r="B2007">
        <v>88367</v>
      </c>
      <c r="C2007" t="s">
        <v>1152</v>
      </c>
      <c r="D2007" t="s">
        <v>20</v>
      </c>
      <c r="E2007" t="s">
        <v>21</v>
      </c>
      <c r="F2007" t="s">
        <v>31</v>
      </c>
      <c r="G2007" t="s">
        <v>41</v>
      </c>
      <c r="H2007" t="s">
        <v>33</v>
      </c>
      <c r="I2007" t="s">
        <v>28</v>
      </c>
      <c r="J2007" t="s">
        <v>84</v>
      </c>
      <c r="K2007" t="s">
        <v>213</v>
      </c>
      <c r="L2007" t="s">
        <v>26</v>
      </c>
      <c r="M2007" t="s">
        <v>35</v>
      </c>
      <c r="N2007" s="2">
        <v>40259</v>
      </c>
      <c r="O2007" s="2">
        <v>40261</v>
      </c>
      <c r="P2007">
        <v>4</v>
      </c>
      <c r="Q2007" s="1">
        <v>7.0000000000000007E-2</v>
      </c>
      <c r="R2007">
        <v>39.479999999999997</v>
      </c>
      <c r="S2007">
        <v>1.99</v>
      </c>
      <c r="T2007">
        <f t="shared" si="31"/>
        <v>157.91999999999999</v>
      </c>
    </row>
    <row r="2008" spans="1:20" x14ac:dyDescent="0.3">
      <c r="A2008">
        <v>2007</v>
      </c>
      <c r="B2008">
        <v>88367</v>
      </c>
      <c r="C2008" t="s">
        <v>1152</v>
      </c>
      <c r="D2008" t="s">
        <v>20</v>
      </c>
      <c r="E2008" t="s">
        <v>39</v>
      </c>
      <c r="F2008" t="s">
        <v>31</v>
      </c>
      <c r="G2008" t="s">
        <v>41</v>
      </c>
      <c r="H2008" t="s">
        <v>54</v>
      </c>
      <c r="I2008" t="s">
        <v>28</v>
      </c>
      <c r="J2008" t="s">
        <v>84</v>
      </c>
      <c r="K2008" t="s">
        <v>113</v>
      </c>
      <c r="L2008" t="s">
        <v>192</v>
      </c>
      <c r="M2008" t="s">
        <v>35</v>
      </c>
      <c r="N2008" s="2">
        <v>40259</v>
      </c>
      <c r="O2008" s="2">
        <v>40261</v>
      </c>
      <c r="P2008">
        <v>2</v>
      </c>
      <c r="Q2008" s="1">
        <v>0</v>
      </c>
      <c r="R2008">
        <v>4.91</v>
      </c>
      <c r="S2008">
        <v>0.5</v>
      </c>
      <c r="T2008">
        <f t="shared" si="31"/>
        <v>9.82</v>
      </c>
    </row>
    <row r="2009" spans="1:20" x14ac:dyDescent="0.3">
      <c r="A2009">
        <v>2008</v>
      </c>
      <c r="B2009">
        <v>86196</v>
      </c>
      <c r="C2009" t="s">
        <v>872</v>
      </c>
      <c r="D2009" t="s">
        <v>20</v>
      </c>
      <c r="E2009" t="s">
        <v>39</v>
      </c>
      <c r="F2009" t="s">
        <v>22</v>
      </c>
      <c r="G2009" t="s">
        <v>23</v>
      </c>
      <c r="H2009" t="s">
        <v>78</v>
      </c>
      <c r="I2009" t="s">
        <v>28</v>
      </c>
      <c r="J2009" t="s">
        <v>84</v>
      </c>
      <c r="K2009" t="s">
        <v>138</v>
      </c>
      <c r="L2009" t="s">
        <v>192</v>
      </c>
      <c r="M2009" t="s">
        <v>246</v>
      </c>
      <c r="N2009" s="2">
        <v>41111</v>
      </c>
      <c r="O2009" s="2">
        <v>41113</v>
      </c>
      <c r="P2009">
        <v>12</v>
      </c>
      <c r="Q2009" s="1">
        <v>0.06</v>
      </c>
      <c r="R2009">
        <v>3.69</v>
      </c>
      <c r="S2009">
        <v>0.5</v>
      </c>
      <c r="T2009">
        <f t="shared" si="31"/>
        <v>44.28</v>
      </c>
    </row>
    <row r="2010" spans="1:20" x14ac:dyDescent="0.3">
      <c r="A2010">
        <v>2009</v>
      </c>
      <c r="B2010">
        <v>86876</v>
      </c>
      <c r="C2010" t="s">
        <v>1373</v>
      </c>
      <c r="D2010" t="s">
        <v>20</v>
      </c>
      <c r="E2010" t="s">
        <v>187</v>
      </c>
      <c r="F2010" t="s">
        <v>31</v>
      </c>
      <c r="G2010" t="s">
        <v>93</v>
      </c>
      <c r="H2010" t="s">
        <v>188</v>
      </c>
      <c r="I2010" t="s">
        <v>28</v>
      </c>
      <c r="J2010" t="s">
        <v>84</v>
      </c>
      <c r="K2010" t="s">
        <v>43</v>
      </c>
      <c r="L2010" t="s">
        <v>192</v>
      </c>
      <c r="M2010" t="s">
        <v>141</v>
      </c>
      <c r="N2010" s="2">
        <v>40628</v>
      </c>
      <c r="O2010" s="2">
        <v>40630</v>
      </c>
      <c r="P2010">
        <v>6</v>
      </c>
      <c r="Q2010" s="1">
        <v>0.05</v>
      </c>
      <c r="R2010">
        <v>20.28</v>
      </c>
      <c r="S2010">
        <v>14.39</v>
      </c>
      <c r="T2010">
        <f t="shared" si="31"/>
        <v>121.68</v>
      </c>
    </row>
    <row r="2011" spans="1:20" x14ac:dyDescent="0.3">
      <c r="A2011">
        <v>2010</v>
      </c>
      <c r="B2011">
        <v>86876</v>
      </c>
      <c r="C2011" t="s">
        <v>1373</v>
      </c>
      <c r="D2011" t="s">
        <v>20</v>
      </c>
      <c r="E2011" t="s">
        <v>21</v>
      </c>
      <c r="F2011" t="s">
        <v>31</v>
      </c>
      <c r="G2011" t="s">
        <v>93</v>
      </c>
      <c r="H2011" t="s">
        <v>33</v>
      </c>
      <c r="I2011" t="s">
        <v>28</v>
      </c>
      <c r="J2011" t="s">
        <v>84</v>
      </c>
      <c r="K2011" t="s">
        <v>1447</v>
      </c>
      <c r="L2011" t="s">
        <v>192</v>
      </c>
      <c r="M2011" t="s">
        <v>146</v>
      </c>
      <c r="N2011" s="2">
        <v>40628</v>
      </c>
      <c r="O2011" s="2">
        <v>40630</v>
      </c>
      <c r="P2011">
        <v>8</v>
      </c>
      <c r="Q2011" s="1">
        <v>7.0000000000000007E-2</v>
      </c>
      <c r="R2011">
        <v>65.989999999999995</v>
      </c>
      <c r="S2011">
        <v>2.79</v>
      </c>
      <c r="T2011">
        <f t="shared" si="31"/>
        <v>527.91999999999996</v>
      </c>
    </row>
    <row r="2012" spans="1:20" x14ac:dyDescent="0.3">
      <c r="A2012">
        <v>2011</v>
      </c>
      <c r="B2012">
        <v>89429</v>
      </c>
      <c r="C2012" t="s">
        <v>606</v>
      </c>
      <c r="D2012" t="s">
        <v>20</v>
      </c>
      <c r="E2012" t="s">
        <v>21</v>
      </c>
      <c r="F2012" t="s">
        <v>22</v>
      </c>
      <c r="G2012" t="s">
        <v>93</v>
      </c>
      <c r="H2012" t="s">
        <v>203</v>
      </c>
      <c r="I2012" t="s">
        <v>28</v>
      </c>
      <c r="J2012" t="s">
        <v>84</v>
      </c>
      <c r="K2012" t="s">
        <v>213</v>
      </c>
      <c r="L2012" t="s">
        <v>192</v>
      </c>
      <c r="M2012" t="s">
        <v>137</v>
      </c>
      <c r="N2012" s="2">
        <v>40952</v>
      </c>
      <c r="O2012" s="2">
        <v>40954</v>
      </c>
      <c r="P2012">
        <v>8</v>
      </c>
      <c r="Q2012" s="1">
        <v>0</v>
      </c>
      <c r="R2012">
        <v>65.989999999999995</v>
      </c>
      <c r="S2012">
        <v>8.99</v>
      </c>
      <c r="T2012">
        <f t="shared" si="31"/>
        <v>527.91999999999996</v>
      </c>
    </row>
    <row r="2013" spans="1:20" x14ac:dyDescent="0.3">
      <c r="A2013">
        <v>2012</v>
      </c>
      <c r="B2013">
        <v>89429</v>
      </c>
      <c r="C2013" t="s">
        <v>606</v>
      </c>
      <c r="D2013" t="s">
        <v>20</v>
      </c>
      <c r="E2013" t="s">
        <v>21</v>
      </c>
      <c r="F2013" t="s">
        <v>22</v>
      </c>
      <c r="G2013" t="s">
        <v>93</v>
      </c>
      <c r="H2013" t="s">
        <v>206</v>
      </c>
      <c r="I2013" t="s">
        <v>28</v>
      </c>
      <c r="J2013" t="s">
        <v>84</v>
      </c>
      <c r="K2013" t="s">
        <v>1114</v>
      </c>
      <c r="L2013" t="s">
        <v>44</v>
      </c>
      <c r="M2013" t="s">
        <v>199</v>
      </c>
      <c r="N2013" s="2">
        <v>40952</v>
      </c>
      <c r="O2013" s="2">
        <v>40954</v>
      </c>
      <c r="P2013">
        <v>5</v>
      </c>
      <c r="Q2013" s="1">
        <v>0.02</v>
      </c>
      <c r="R2013">
        <v>20.99</v>
      </c>
      <c r="S2013">
        <v>0.99</v>
      </c>
      <c r="T2013">
        <f t="shared" si="31"/>
        <v>104.94999999999999</v>
      </c>
    </row>
    <row r="2014" spans="1:20" x14ac:dyDescent="0.3">
      <c r="A2014">
        <v>2013</v>
      </c>
      <c r="B2014">
        <v>88440</v>
      </c>
      <c r="C2014" t="s">
        <v>610</v>
      </c>
      <c r="D2014" t="s">
        <v>20</v>
      </c>
      <c r="E2014" t="s">
        <v>187</v>
      </c>
      <c r="F2014" t="s">
        <v>47</v>
      </c>
      <c r="G2014" t="s">
        <v>41</v>
      </c>
      <c r="H2014" t="s">
        <v>217</v>
      </c>
      <c r="I2014" t="s">
        <v>28</v>
      </c>
      <c r="J2014" t="s">
        <v>84</v>
      </c>
      <c r="K2014" t="s">
        <v>228</v>
      </c>
      <c r="L2014" t="s">
        <v>26</v>
      </c>
      <c r="M2014" t="s">
        <v>111</v>
      </c>
      <c r="N2014" s="2">
        <v>41343</v>
      </c>
      <c r="O2014" s="2">
        <v>41345</v>
      </c>
      <c r="P2014">
        <v>3</v>
      </c>
      <c r="Q2014" s="1">
        <v>0.06</v>
      </c>
      <c r="R2014">
        <v>13.73</v>
      </c>
      <c r="S2014">
        <v>8.99</v>
      </c>
      <c r="T2014">
        <f t="shared" si="31"/>
        <v>41.19</v>
      </c>
    </row>
    <row r="2015" spans="1:20" x14ac:dyDescent="0.3">
      <c r="A2015">
        <v>2014</v>
      </c>
      <c r="B2015">
        <v>88005</v>
      </c>
      <c r="C2015" t="s">
        <v>527</v>
      </c>
      <c r="D2015" t="s">
        <v>578</v>
      </c>
      <c r="E2015" t="s">
        <v>187</v>
      </c>
      <c r="F2015" t="s">
        <v>40</v>
      </c>
      <c r="G2015" t="s">
        <v>23</v>
      </c>
      <c r="H2015" t="s">
        <v>217</v>
      </c>
      <c r="I2015" t="s">
        <v>28</v>
      </c>
      <c r="J2015" t="s">
        <v>84</v>
      </c>
      <c r="K2015" t="s">
        <v>170</v>
      </c>
      <c r="L2015" t="s">
        <v>330</v>
      </c>
      <c r="M2015" t="s">
        <v>99</v>
      </c>
      <c r="N2015" s="2">
        <v>40581</v>
      </c>
      <c r="O2015" s="2">
        <v>40583</v>
      </c>
      <c r="P2015">
        <v>3</v>
      </c>
      <c r="Q2015" s="1">
        <v>0.05</v>
      </c>
      <c r="R2015">
        <v>70.98</v>
      </c>
      <c r="S2015">
        <v>26.74</v>
      </c>
      <c r="T2015">
        <f t="shared" si="31"/>
        <v>212.94</v>
      </c>
    </row>
    <row r="2016" spans="1:20" x14ac:dyDescent="0.3">
      <c r="A2016">
        <v>2015</v>
      </c>
      <c r="B2016">
        <v>85826</v>
      </c>
      <c r="C2016" t="s">
        <v>397</v>
      </c>
      <c r="D2016" t="s">
        <v>20</v>
      </c>
      <c r="E2016" t="s">
        <v>39</v>
      </c>
      <c r="F2016" t="s">
        <v>22</v>
      </c>
      <c r="G2016" t="s">
        <v>41</v>
      </c>
      <c r="H2016" t="s">
        <v>78</v>
      </c>
      <c r="I2016" t="s">
        <v>28</v>
      </c>
      <c r="J2016" t="s">
        <v>84</v>
      </c>
      <c r="K2016" t="s">
        <v>50</v>
      </c>
      <c r="L2016" t="s">
        <v>192</v>
      </c>
      <c r="M2016" t="s">
        <v>190</v>
      </c>
      <c r="N2016" s="2">
        <v>40186</v>
      </c>
      <c r="O2016" s="2">
        <v>40188</v>
      </c>
      <c r="P2016">
        <v>6</v>
      </c>
      <c r="Q2016" s="1">
        <v>0.03</v>
      </c>
      <c r="R2016">
        <v>896.99</v>
      </c>
      <c r="S2016">
        <v>19.989999999999998</v>
      </c>
      <c r="T2016">
        <f t="shared" si="31"/>
        <v>5381.9400000000005</v>
      </c>
    </row>
    <row r="2017" spans="1:20" x14ac:dyDescent="0.3">
      <c r="A2017">
        <v>2016</v>
      </c>
      <c r="B2017">
        <v>86871</v>
      </c>
      <c r="C2017" t="s">
        <v>1732</v>
      </c>
      <c r="D2017" t="s">
        <v>20</v>
      </c>
      <c r="E2017" t="s">
        <v>39</v>
      </c>
      <c r="F2017" t="s">
        <v>31</v>
      </c>
      <c r="G2017" t="s">
        <v>93</v>
      </c>
      <c r="H2017" t="s">
        <v>54</v>
      </c>
      <c r="I2017" t="s">
        <v>28</v>
      </c>
      <c r="J2017" t="s">
        <v>84</v>
      </c>
      <c r="K2017" t="s">
        <v>158</v>
      </c>
      <c r="L2017" t="s">
        <v>192</v>
      </c>
      <c r="M2017" t="s">
        <v>367</v>
      </c>
      <c r="N2017" s="2">
        <v>41089</v>
      </c>
      <c r="O2017" s="2">
        <v>41091</v>
      </c>
      <c r="P2017">
        <v>21</v>
      </c>
      <c r="Q2017" s="1">
        <v>0.03</v>
      </c>
      <c r="R2017">
        <v>120.33</v>
      </c>
      <c r="S2017">
        <v>19.989999999999998</v>
      </c>
      <c r="T2017">
        <f t="shared" si="31"/>
        <v>2526.9299999999998</v>
      </c>
    </row>
    <row r="2018" spans="1:20" x14ac:dyDescent="0.3">
      <c r="A2018">
        <v>2017</v>
      </c>
      <c r="B2018">
        <v>86762</v>
      </c>
      <c r="C2018" t="s">
        <v>1764</v>
      </c>
      <c r="D2018" t="s">
        <v>20</v>
      </c>
      <c r="E2018" t="s">
        <v>39</v>
      </c>
      <c r="F2018" t="s">
        <v>22</v>
      </c>
      <c r="G2018" t="s">
        <v>41</v>
      </c>
      <c r="H2018" t="s">
        <v>49</v>
      </c>
      <c r="I2018" t="s">
        <v>28</v>
      </c>
      <c r="J2018" t="s">
        <v>84</v>
      </c>
      <c r="K2018" t="s">
        <v>82</v>
      </c>
      <c r="L2018" t="s">
        <v>192</v>
      </c>
      <c r="M2018" t="s">
        <v>232</v>
      </c>
      <c r="N2018" s="2">
        <v>41514</v>
      </c>
      <c r="O2018" s="2">
        <v>41514</v>
      </c>
      <c r="P2018">
        <v>10</v>
      </c>
      <c r="Q2018" s="1">
        <v>7.0000000000000007E-2</v>
      </c>
      <c r="R2018">
        <v>14.48</v>
      </c>
      <c r="S2018">
        <v>6.46</v>
      </c>
      <c r="T2018">
        <f t="shared" si="31"/>
        <v>144.80000000000001</v>
      </c>
    </row>
    <row r="2019" spans="1:20" x14ac:dyDescent="0.3">
      <c r="A2019">
        <v>2018</v>
      </c>
      <c r="B2019">
        <v>86754</v>
      </c>
      <c r="C2019" t="s">
        <v>1764</v>
      </c>
      <c r="D2019" t="s">
        <v>20</v>
      </c>
      <c r="E2019" t="s">
        <v>21</v>
      </c>
      <c r="F2019" t="s">
        <v>22</v>
      </c>
      <c r="G2019" t="s">
        <v>93</v>
      </c>
      <c r="H2019" t="s">
        <v>24</v>
      </c>
      <c r="I2019" t="s">
        <v>28</v>
      </c>
      <c r="J2019" t="s">
        <v>84</v>
      </c>
      <c r="K2019" t="s">
        <v>210</v>
      </c>
      <c r="L2019" t="s">
        <v>192</v>
      </c>
      <c r="M2019" t="s">
        <v>232</v>
      </c>
      <c r="N2019" s="2">
        <v>40435</v>
      </c>
      <c r="O2019" s="2">
        <v>40436</v>
      </c>
      <c r="P2019">
        <v>13</v>
      </c>
      <c r="Q2019" s="1">
        <v>0</v>
      </c>
      <c r="R2019">
        <v>65.989999999999995</v>
      </c>
      <c r="S2019">
        <v>3.99</v>
      </c>
      <c r="T2019">
        <f t="shared" si="31"/>
        <v>857.86999999999989</v>
      </c>
    </row>
    <row r="2020" spans="1:20" x14ac:dyDescent="0.3">
      <c r="A2020">
        <v>2019</v>
      </c>
      <c r="B2020">
        <v>89433</v>
      </c>
      <c r="C2020" t="s">
        <v>2173</v>
      </c>
      <c r="D2020" t="s">
        <v>20</v>
      </c>
      <c r="E2020" t="s">
        <v>187</v>
      </c>
      <c r="F2020" t="s">
        <v>22</v>
      </c>
      <c r="G2020" t="s">
        <v>41</v>
      </c>
      <c r="H2020" t="s">
        <v>217</v>
      </c>
      <c r="I2020" t="s">
        <v>28</v>
      </c>
      <c r="J2020" t="s">
        <v>84</v>
      </c>
      <c r="K2020" t="s">
        <v>68</v>
      </c>
      <c r="L2020" t="s">
        <v>192</v>
      </c>
      <c r="M2020" t="s">
        <v>326</v>
      </c>
      <c r="N2020" s="2">
        <v>40435</v>
      </c>
      <c r="O2020" s="2">
        <v>40436</v>
      </c>
      <c r="P2020">
        <v>12</v>
      </c>
      <c r="Q2020" s="1">
        <v>0.03</v>
      </c>
      <c r="R2020">
        <v>33.979999999999997</v>
      </c>
      <c r="S2020">
        <v>19.989999999999998</v>
      </c>
      <c r="T2020">
        <f t="shared" si="31"/>
        <v>407.76</v>
      </c>
    </row>
    <row r="2021" spans="1:20" x14ac:dyDescent="0.3">
      <c r="A2021">
        <v>2020</v>
      </c>
      <c r="B2021">
        <v>89433</v>
      </c>
      <c r="C2021" t="s">
        <v>2242</v>
      </c>
      <c r="D2021" t="s">
        <v>20</v>
      </c>
      <c r="E2021" t="s">
        <v>21</v>
      </c>
      <c r="F2021" t="s">
        <v>31</v>
      </c>
      <c r="G2021" t="s">
        <v>41</v>
      </c>
      <c r="H2021" t="s">
        <v>33</v>
      </c>
      <c r="I2021" t="s">
        <v>28</v>
      </c>
      <c r="J2021" t="s">
        <v>84</v>
      </c>
      <c r="K2021" t="s">
        <v>1243</v>
      </c>
      <c r="L2021" t="s">
        <v>26</v>
      </c>
      <c r="M2021" t="s">
        <v>139</v>
      </c>
      <c r="N2021" s="2">
        <v>40435</v>
      </c>
      <c r="O2021" s="2">
        <v>40436</v>
      </c>
      <c r="P2021">
        <v>3</v>
      </c>
      <c r="Q2021" s="1">
        <v>0.08</v>
      </c>
      <c r="R2021">
        <v>45.19</v>
      </c>
      <c r="S2021">
        <v>1.99</v>
      </c>
      <c r="T2021">
        <f t="shared" si="31"/>
        <v>135.57</v>
      </c>
    </row>
    <row r="2022" spans="1:20" x14ac:dyDescent="0.3">
      <c r="A2022">
        <v>2021</v>
      </c>
      <c r="B2022">
        <v>89433</v>
      </c>
      <c r="C2022" t="s">
        <v>2538</v>
      </c>
      <c r="D2022" t="s">
        <v>578</v>
      </c>
      <c r="E2022" t="s">
        <v>187</v>
      </c>
      <c r="F2022" t="s">
        <v>31</v>
      </c>
      <c r="G2022" t="s">
        <v>41</v>
      </c>
      <c r="H2022" t="s">
        <v>225</v>
      </c>
      <c r="I2022" t="s">
        <v>28</v>
      </c>
      <c r="J2022" t="s">
        <v>84</v>
      </c>
      <c r="K2022" t="s">
        <v>158</v>
      </c>
      <c r="L2022" t="s">
        <v>330</v>
      </c>
      <c r="M2022" t="s">
        <v>367</v>
      </c>
      <c r="N2022" s="2">
        <v>40435</v>
      </c>
      <c r="O2022" s="2">
        <v>40436</v>
      </c>
      <c r="P2022">
        <v>2</v>
      </c>
      <c r="Q2022" s="1">
        <v>0.1</v>
      </c>
      <c r="R2022">
        <v>400.98</v>
      </c>
      <c r="S2022">
        <v>76.37</v>
      </c>
      <c r="T2022">
        <f t="shared" si="31"/>
        <v>801.96</v>
      </c>
    </row>
    <row r="2023" spans="1:20" x14ac:dyDescent="0.3">
      <c r="A2023">
        <v>2022</v>
      </c>
      <c r="B2023">
        <v>88352</v>
      </c>
      <c r="C2023" t="s">
        <v>908</v>
      </c>
      <c r="D2023" t="s">
        <v>20</v>
      </c>
      <c r="E2023" t="s">
        <v>21</v>
      </c>
      <c r="F2023" t="s">
        <v>31</v>
      </c>
      <c r="G2023" t="s">
        <v>48</v>
      </c>
      <c r="H2023" t="s">
        <v>206</v>
      </c>
      <c r="I2023" t="s">
        <v>28</v>
      </c>
      <c r="J2023" t="s">
        <v>84</v>
      </c>
      <c r="K2023" t="s">
        <v>409</v>
      </c>
      <c r="L2023" t="s">
        <v>192</v>
      </c>
      <c r="M2023" t="s">
        <v>131</v>
      </c>
      <c r="N2023" s="2">
        <v>40905</v>
      </c>
      <c r="O2023" s="2">
        <v>40922</v>
      </c>
      <c r="P2023">
        <v>8</v>
      </c>
      <c r="Q2023" s="1">
        <v>0.06</v>
      </c>
      <c r="R2023">
        <v>65.989999999999995</v>
      </c>
      <c r="S2023">
        <v>2.5</v>
      </c>
      <c r="T2023">
        <f t="shared" si="31"/>
        <v>527.91999999999996</v>
      </c>
    </row>
    <row r="2024" spans="1:20" x14ac:dyDescent="0.3">
      <c r="A2024">
        <v>2023</v>
      </c>
      <c r="B2024">
        <v>89439</v>
      </c>
      <c r="C2024" t="s">
        <v>1047</v>
      </c>
      <c r="D2024" t="s">
        <v>20</v>
      </c>
      <c r="E2024" t="s">
        <v>21</v>
      </c>
      <c r="F2024" t="s">
        <v>22</v>
      </c>
      <c r="G2024" t="s">
        <v>48</v>
      </c>
      <c r="H2024" t="s">
        <v>206</v>
      </c>
      <c r="I2024" t="s">
        <v>28</v>
      </c>
      <c r="J2024" t="s">
        <v>84</v>
      </c>
      <c r="K2024" t="s">
        <v>1138</v>
      </c>
      <c r="L2024" t="s">
        <v>192</v>
      </c>
      <c r="M2024" t="s">
        <v>27</v>
      </c>
      <c r="N2024" s="2">
        <v>40692</v>
      </c>
      <c r="O2024" s="2">
        <v>40697</v>
      </c>
      <c r="P2024">
        <v>16</v>
      </c>
      <c r="Q2024" s="1">
        <v>0.01</v>
      </c>
      <c r="R2024">
        <v>95.99</v>
      </c>
      <c r="S2024">
        <v>4.9000000000000004</v>
      </c>
      <c r="T2024">
        <f t="shared" si="31"/>
        <v>1535.84</v>
      </c>
    </row>
    <row r="2025" spans="1:20" x14ac:dyDescent="0.3">
      <c r="A2025">
        <v>2024</v>
      </c>
      <c r="B2025">
        <v>86861</v>
      </c>
      <c r="C2025" t="s">
        <v>316</v>
      </c>
      <c r="D2025" t="s">
        <v>20</v>
      </c>
      <c r="E2025" t="s">
        <v>187</v>
      </c>
      <c r="F2025" t="s">
        <v>22</v>
      </c>
      <c r="G2025" t="s">
        <v>93</v>
      </c>
      <c r="H2025" t="s">
        <v>188</v>
      </c>
      <c r="I2025" t="s">
        <v>28</v>
      </c>
      <c r="J2025" t="s">
        <v>84</v>
      </c>
      <c r="K2025" t="s">
        <v>82</v>
      </c>
      <c r="L2025" t="s">
        <v>44</v>
      </c>
      <c r="M2025" t="s">
        <v>246</v>
      </c>
      <c r="N2025" s="2">
        <v>40856</v>
      </c>
      <c r="O2025" s="2">
        <v>40858</v>
      </c>
      <c r="P2025">
        <v>20</v>
      </c>
      <c r="Q2025" s="1">
        <v>0.09</v>
      </c>
      <c r="R2025">
        <v>37.93</v>
      </c>
      <c r="S2025">
        <v>13.99</v>
      </c>
      <c r="T2025">
        <f t="shared" si="31"/>
        <v>758.6</v>
      </c>
    </row>
    <row r="2026" spans="1:20" x14ac:dyDescent="0.3">
      <c r="A2026">
        <v>2025</v>
      </c>
      <c r="B2026">
        <v>89440</v>
      </c>
      <c r="C2026" t="s">
        <v>1560</v>
      </c>
      <c r="D2026" t="s">
        <v>20</v>
      </c>
      <c r="E2026" t="s">
        <v>39</v>
      </c>
      <c r="F2026" t="s">
        <v>40</v>
      </c>
      <c r="G2026" t="s">
        <v>41</v>
      </c>
      <c r="H2026" t="s">
        <v>54</v>
      </c>
      <c r="I2026" t="s">
        <v>28</v>
      </c>
      <c r="J2026" t="s">
        <v>84</v>
      </c>
      <c r="K2026" t="s">
        <v>43</v>
      </c>
      <c r="L2026" t="s">
        <v>192</v>
      </c>
      <c r="M2026" t="s">
        <v>59</v>
      </c>
      <c r="N2026" s="2">
        <v>40306</v>
      </c>
      <c r="O2026" s="2">
        <v>40308</v>
      </c>
      <c r="P2026">
        <v>5</v>
      </c>
      <c r="Q2026" s="1">
        <v>0.09</v>
      </c>
      <c r="R2026">
        <v>16.98</v>
      </c>
      <c r="S2026">
        <v>12.39</v>
      </c>
      <c r="T2026">
        <f t="shared" si="31"/>
        <v>84.9</v>
      </c>
    </row>
    <row r="2027" spans="1:20" x14ac:dyDescent="0.3">
      <c r="A2027">
        <v>2026</v>
      </c>
      <c r="B2027">
        <v>89021</v>
      </c>
      <c r="C2027" t="s">
        <v>1324</v>
      </c>
      <c r="D2027" t="s">
        <v>38</v>
      </c>
      <c r="E2027" t="s">
        <v>39</v>
      </c>
      <c r="F2027" t="s">
        <v>31</v>
      </c>
      <c r="G2027" t="s">
        <v>48</v>
      </c>
      <c r="H2027" t="s">
        <v>61</v>
      </c>
      <c r="I2027" t="s">
        <v>28</v>
      </c>
      <c r="J2027" t="s">
        <v>84</v>
      </c>
      <c r="K2027" t="s">
        <v>105</v>
      </c>
      <c r="L2027" t="s">
        <v>44</v>
      </c>
      <c r="M2027" t="s">
        <v>367</v>
      </c>
      <c r="N2027" s="2">
        <v>41065</v>
      </c>
      <c r="O2027" s="2">
        <v>41070</v>
      </c>
      <c r="P2027">
        <v>20</v>
      </c>
      <c r="Q2027" s="1">
        <v>0.05</v>
      </c>
      <c r="R2027">
        <v>5.43</v>
      </c>
      <c r="S2027">
        <v>0.95</v>
      </c>
      <c r="T2027">
        <f t="shared" si="31"/>
        <v>108.6</v>
      </c>
    </row>
    <row r="2028" spans="1:20" x14ac:dyDescent="0.3">
      <c r="A2028">
        <v>2027</v>
      </c>
      <c r="B2028">
        <v>89021</v>
      </c>
      <c r="C2028" t="s">
        <v>1529</v>
      </c>
      <c r="D2028" t="s">
        <v>20</v>
      </c>
      <c r="E2028" t="s">
        <v>21</v>
      </c>
      <c r="F2028" t="s">
        <v>31</v>
      </c>
      <c r="G2028" t="s">
        <v>48</v>
      </c>
      <c r="H2028" t="s">
        <v>203</v>
      </c>
      <c r="I2028" t="s">
        <v>28</v>
      </c>
      <c r="J2028" t="s">
        <v>84</v>
      </c>
      <c r="K2028" t="s">
        <v>1254</v>
      </c>
      <c r="L2028" t="s">
        <v>26</v>
      </c>
      <c r="M2028" t="s">
        <v>35</v>
      </c>
      <c r="N2028" s="2">
        <v>41065</v>
      </c>
      <c r="O2028" s="2">
        <v>41072</v>
      </c>
      <c r="P2028">
        <v>19</v>
      </c>
      <c r="Q2028" s="1">
        <v>0.02</v>
      </c>
      <c r="R2028">
        <v>6.48</v>
      </c>
      <c r="S2028">
        <v>2.74</v>
      </c>
      <c r="T2028">
        <f t="shared" si="31"/>
        <v>123.12</v>
      </c>
    </row>
    <row r="2029" spans="1:20" x14ac:dyDescent="0.3">
      <c r="A2029">
        <v>2028</v>
      </c>
      <c r="B2029">
        <v>86868</v>
      </c>
      <c r="C2029" t="s">
        <v>485</v>
      </c>
      <c r="D2029" t="s">
        <v>20</v>
      </c>
      <c r="E2029" t="s">
        <v>39</v>
      </c>
      <c r="F2029" t="s">
        <v>22</v>
      </c>
      <c r="G2029" t="s">
        <v>32</v>
      </c>
      <c r="H2029" t="s">
        <v>54</v>
      </c>
      <c r="I2029" t="s">
        <v>28</v>
      </c>
      <c r="J2029" t="s">
        <v>84</v>
      </c>
      <c r="K2029" t="s">
        <v>158</v>
      </c>
      <c r="L2029" t="s">
        <v>44</v>
      </c>
      <c r="M2029" t="s">
        <v>80</v>
      </c>
      <c r="N2029" s="2">
        <v>40330</v>
      </c>
      <c r="O2029" s="2">
        <v>40333</v>
      </c>
      <c r="P2029">
        <v>2</v>
      </c>
      <c r="Q2029" s="1">
        <v>0.04</v>
      </c>
      <c r="R2029">
        <v>9.11</v>
      </c>
      <c r="S2029">
        <v>2.25</v>
      </c>
      <c r="T2029">
        <f t="shared" si="31"/>
        <v>18.22</v>
      </c>
    </row>
    <row r="2030" spans="1:20" x14ac:dyDescent="0.3">
      <c r="A2030">
        <v>2029</v>
      </c>
      <c r="B2030">
        <v>86868</v>
      </c>
      <c r="C2030" t="s">
        <v>485</v>
      </c>
      <c r="D2030" t="s">
        <v>20</v>
      </c>
      <c r="E2030" t="s">
        <v>39</v>
      </c>
      <c r="F2030" t="s">
        <v>22</v>
      </c>
      <c r="G2030" t="s">
        <v>32</v>
      </c>
      <c r="H2030" t="s">
        <v>89</v>
      </c>
      <c r="I2030" t="s">
        <v>28</v>
      </c>
      <c r="J2030" t="s">
        <v>84</v>
      </c>
      <c r="K2030" t="s">
        <v>181</v>
      </c>
      <c r="L2030" t="s">
        <v>746</v>
      </c>
      <c r="M2030" t="s">
        <v>326</v>
      </c>
      <c r="N2030" s="2">
        <v>40330</v>
      </c>
      <c r="O2030" s="2">
        <v>40332</v>
      </c>
      <c r="P2030">
        <v>13</v>
      </c>
      <c r="Q2030" s="1">
        <v>7.0000000000000007E-2</v>
      </c>
      <c r="R2030">
        <v>64.650000000000006</v>
      </c>
      <c r="S2030">
        <v>35</v>
      </c>
      <c r="T2030">
        <f t="shared" si="31"/>
        <v>840.45</v>
      </c>
    </row>
    <row r="2031" spans="1:20" x14ac:dyDescent="0.3">
      <c r="A2031">
        <v>2030</v>
      </c>
      <c r="B2031">
        <v>89217</v>
      </c>
      <c r="C2031" t="s">
        <v>120</v>
      </c>
      <c r="D2031" t="s">
        <v>20</v>
      </c>
      <c r="E2031" t="s">
        <v>39</v>
      </c>
      <c r="F2031" t="s">
        <v>31</v>
      </c>
      <c r="G2031" t="s">
        <v>32</v>
      </c>
      <c r="H2031" t="s">
        <v>61</v>
      </c>
      <c r="I2031" t="s">
        <v>28</v>
      </c>
      <c r="J2031" t="s">
        <v>84</v>
      </c>
      <c r="K2031" t="s">
        <v>189</v>
      </c>
      <c r="L2031" t="s">
        <v>192</v>
      </c>
      <c r="M2031" t="s">
        <v>146</v>
      </c>
      <c r="N2031" s="2">
        <v>41623</v>
      </c>
      <c r="O2031" s="2">
        <v>41623</v>
      </c>
      <c r="P2031">
        <v>24</v>
      </c>
      <c r="Q2031" s="1">
        <v>0.09</v>
      </c>
      <c r="R2031">
        <v>363.25</v>
      </c>
      <c r="S2031">
        <v>19.989999999999998</v>
      </c>
      <c r="T2031">
        <f t="shared" si="31"/>
        <v>8718</v>
      </c>
    </row>
    <row r="2032" spans="1:20" x14ac:dyDescent="0.3">
      <c r="A2032">
        <v>2031</v>
      </c>
      <c r="B2032">
        <v>89217</v>
      </c>
      <c r="C2032" t="s">
        <v>120</v>
      </c>
      <c r="D2032" t="s">
        <v>20</v>
      </c>
      <c r="E2032" t="s">
        <v>39</v>
      </c>
      <c r="F2032" t="s">
        <v>31</v>
      </c>
      <c r="G2032" t="s">
        <v>32</v>
      </c>
      <c r="H2032" t="s">
        <v>78</v>
      </c>
      <c r="I2032" t="s">
        <v>28</v>
      </c>
      <c r="J2032" t="s">
        <v>84</v>
      </c>
      <c r="K2032" t="s">
        <v>158</v>
      </c>
      <c r="L2032" t="s">
        <v>192</v>
      </c>
      <c r="M2032" t="s">
        <v>143</v>
      </c>
      <c r="N2032" s="2">
        <v>41623</v>
      </c>
      <c r="O2032" s="2">
        <v>41624</v>
      </c>
      <c r="P2032">
        <v>5</v>
      </c>
      <c r="Q2032" s="1">
        <v>0.01</v>
      </c>
      <c r="R2032">
        <v>18.940000000000001</v>
      </c>
      <c r="S2032">
        <v>1.49</v>
      </c>
      <c r="T2032">
        <f t="shared" si="31"/>
        <v>94.7</v>
      </c>
    </row>
    <row r="2033" spans="1:20" x14ac:dyDescent="0.3">
      <c r="A2033">
        <v>2032</v>
      </c>
      <c r="B2033">
        <v>86270</v>
      </c>
      <c r="C2033" t="s">
        <v>863</v>
      </c>
      <c r="D2033" t="s">
        <v>20</v>
      </c>
      <c r="E2033" t="s">
        <v>21</v>
      </c>
      <c r="F2033" t="s">
        <v>31</v>
      </c>
      <c r="G2033" t="s">
        <v>41</v>
      </c>
      <c r="H2033" t="s">
        <v>33</v>
      </c>
      <c r="I2033" t="s">
        <v>28</v>
      </c>
      <c r="J2033" t="s">
        <v>84</v>
      </c>
      <c r="K2033" t="s">
        <v>201</v>
      </c>
      <c r="L2033" t="s">
        <v>192</v>
      </c>
      <c r="M2033" t="s">
        <v>63</v>
      </c>
      <c r="N2033" s="2">
        <v>40689</v>
      </c>
      <c r="O2033" s="2">
        <v>40690</v>
      </c>
      <c r="P2033">
        <v>12</v>
      </c>
      <c r="Q2033" s="1">
        <v>0.04</v>
      </c>
      <c r="R2033">
        <v>40.479999999999997</v>
      </c>
      <c r="S2033">
        <v>19.989999999999998</v>
      </c>
      <c r="T2033">
        <f t="shared" si="31"/>
        <v>485.76</v>
      </c>
    </row>
    <row r="2034" spans="1:20" x14ac:dyDescent="0.3">
      <c r="A2034">
        <v>2033</v>
      </c>
      <c r="B2034">
        <v>86270</v>
      </c>
      <c r="C2034" t="s">
        <v>863</v>
      </c>
      <c r="D2034" t="s">
        <v>38</v>
      </c>
      <c r="E2034" t="s">
        <v>187</v>
      </c>
      <c r="F2034" t="s">
        <v>31</v>
      </c>
      <c r="G2034" t="s">
        <v>41</v>
      </c>
      <c r="H2034" t="s">
        <v>219</v>
      </c>
      <c r="I2034" t="s">
        <v>28</v>
      </c>
      <c r="J2034" t="s">
        <v>84</v>
      </c>
      <c r="K2034" t="s">
        <v>43</v>
      </c>
      <c r="L2034" t="s">
        <v>192</v>
      </c>
      <c r="M2034" t="s">
        <v>63</v>
      </c>
      <c r="N2034" s="2">
        <v>40689</v>
      </c>
      <c r="O2034" s="2">
        <v>40690</v>
      </c>
      <c r="P2034">
        <v>2</v>
      </c>
      <c r="Q2034" s="1">
        <v>0.09</v>
      </c>
      <c r="R2034">
        <v>26.48</v>
      </c>
      <c r="S2034">
        <v>6.93</v>
      </c>
      <c r="T2034">
        <f t="shared" si="31"/>
        <v>52.96</v>
      </c>
    </row>
    <row r="2035" spans="1:20" x14ac:dyDescent="0.3">
      <c r="A2035">
        <v>2034</v>
      </c>
      <c r="B2035">
        <v>89167</v>
      </c>
      <c r="C2035" t="s">
        <v>1979</v>
      </c>
      <c r="D2035" t="s">
        <v>20</v>
      </c>
      <c r="E2035" t="s">
        <v>39</v>
      </c>
      <c r="F2035" t="s">
        <v>47</v>
      </c>
      <c r="G2035" t="s">
        <v>93</v>
      </c>
      <c r="H2035" t="s">
        <v>89</v>
      </c>
      <c r="I2035" t="s">
        <v>28</v>
      </c>
      <c r="J2035" t="s">
        <v>84</v>
      </c>
      <c r="K2035" t="s">
        <v>74</v>
      </c>
      <c r="L2035" t="s">
        <v>192</v>
      </c>
      <c r="M2035" t="s">
        <v>111</v>
      </c>
      <c r="N2035" s="2">
        <v>40702</v>
      </c>
      <c r="O2035" s="2">
        <v>40703</v>
      </c>
      <c r="P2035">
        <v>19</v>
      </c>
      <c r="Q2035" s="1">
        <v>0.05</v>
      </c>
      <c r="R2035">
        <v>15.67</v>
      </c>
      <c r="S2035">
        <v>1.39</v>
      </c>
      <c r="T2035">
        <f t="shared" si="31"/>
        <v>297.73</v>
      </c>
    </row>
    <row r="2036" spans="1:20" x14ac:dyDescent="0.3">
      <c r="A2036">
        <v>2035</v>
      </c>
      <c r="B2036">
        <v>89406</v>
      </c>
      <c r="C2036" t="s">
        <v>458</v>
      </c>
      <c r="D2036" t="s">
        <v>20</v>
      </c>
      <c r="E2036" t="s">
        <v>187</v>
      </c>
      <c r="F2036" t="s">
        <v>22</v>
      </c>
      <c r="G2036" t="s">
        <v>93</v>
      </c>
      <c r="H2036" t="s">
        <v>217</v>
      </c>
      <c r="I2036" t="s">
        <v>28</v>
      </c>
      <c r="J2036" t="s">
        <v>52</v>
      </c>
      <c r="K2036" t="s">
        <v>43</v>
      </c>
      <c r="L2036" t="s">
        <v>26</v>
      </c>
      <c r="M2036" t="s">
        <v>86</v>
      </c>
      <c r="N2036" s="2">
        <v>40299</v>
      </c>
      <c r="O2036" s="2">
        <v>40300</v>
      </c>
      <c r="P2036">
        <v>12</v>
      </c>
      <c r="Q2036" s="1">
        <v>0.03</v>
      </c>
      <c r="R2036">
        <v>2.23</v>
      </c>
      <c r="S2036">
        <v>4.57</v>
      </c>
      <c r="T2036">
        <f t="shared" si="31"/>
        <v>26.759999999999998</v>
      </c>
    </row>
    <row r="2037" spans="1:20" x14ac:dyDescent="0.3">
      <c r="A2037">
        <v>2036</v>
      </c>
      <c r="B2037">
        <v>89444</v>
      </c>
      <c r="C2037" t="s">
        <v>1090</v>
      </c>
      <c r="D2037" t="s">
        <v>20</v>
      </c>
      <c r="E2037" t="s">
        <v>39</v>
      </c>
      <c r="F2037" t="s">
        <v>22</v>
      </c>
      <c r="G2037" t="s">
        <v>32</v>
      </c>
      <c r="H2037" t="s">
        <v>89</v>
      </c>
      <c r="I2037" t="s">
        <v>28</v>
      </c>
      <c r="J2037" t="s">
        <v>52</v>
      </c>
      <c r="K2037" t="s">
        <v>113</v>
      </c>
      <c r="L2037" t="s">
        <v>192</v>
      </c>
      <c r="M2037" t="s">
        <v>123</v>
      </c>
      <c r="N2037" s="2">
        <v>40816</v>
      </c>
      <c r="O2037" s="2">
        <v>40819</v>
      </c>
      <c r="P2037">
        <v>16</v>
      </c>
      <c r="Q2037" s="1">
        <v>0.02</v>
      </c>
      <c r="R2037">
        <v>60.98</v>
      </c>
      <c r="S2037">
        <v>19.989999999999998</v>
      </c>
      <c r="T2037">
        <f t="shared" si="31"/>
        <v>975.68</v>
      </c>
    </row>
    <row r="2038" spans="1:20" x14ac:dyDescent="0.3">
      <c r="A2038">
        <v>2037</v>
      </c>
      <c r="B2038">
        <v>89444</v>
      </c>
      <c r="C2038" t="s">
        <v>1090</v>
      </c>
      <c r="D2038" t="s">
        <v>20</v>
      </c>
      <c r="E2038" t="s">
        <v>39</v>
      </c>
      <c r="F2038" t="s">
        <v>22</v>
      </c>
      <c r="G2038" t="s">
        <v>32</v>
      </c>
      <c r="H2038" t="s">
        <v>42</v>
      </c>
      <c r="I2038" t="s">
        <v>28</v>
      </c>
      <c r="J2038" t="s">
        <v>52</v>
      </c>
      <c r="K2038" t="s">
        <v>55</v>
      </c>
      <c r="L2038" t="s">
        <v>44</v>
      </c>
      <c r="M2038" t="s">
        <v>331</v>
      </c>
      <c r="N2038" s="2">
        <v>40816</v>
      </c>
      <c r="O2038" s="2">
        <v>40818</v>
      </c>
      <c r="P2038">
        <v>21</v>
      </c>
      <c r="Q2038" s="1">
        <v>0.04</v>
      </c>
      <c r="R2038">
        <v>11.55</v>
      </c>
      <c r="S2038">
        <v>2.36</v>
      </c>
      <c r="T2038">
        <f t="shared" si="31"/>
        <v>242.55</v>
      </c>
    </row>
    <row r="2039" spans="1:20" x14ac:dyDescent="0.3">
      <c r="A2039">
        <v>2038</v>
      </c>
      <c r="B2039">
        <v>86608</v>
      </c>
      <c r="C2039" t="s">
        <v>1947</v>
      </c>
      <c r="D2039" t="s">
        <v>20</v>
      </c>
      <c r="E2039" t="s">
        <v>39</v>
      </c>
      <c r="F2039" t="s">
        <v>47</v>
      </c>
      <c r="G2039" t="s">
        <v>23</v>
      </c>
      <c r="H2039" t="s">
        <v>89</v>
      </c>
      <c r="I2039" t="s">
        <v>28</v>
      </c>
      <c r="J2039" t="s">
        <v>52</v>
      </c>
      <c r="K2039" t="s">
        <v>95</v>
      </c>
      <c r="L2039" t="s">
        <v>192</v>
      </c>
      <c r="M2039" t="s">
        <v>111</v>
      </c>
      <c r="N2039" s="2">
        <v>41368</v>
      </c>
      <c r="O2039" s="2">
        <v>41370</v>
      </c>
      <c r="P2039">
        <v>4</v>
      </c>
      <c r="Q2039" s="1">
        <v>0.05</v>
      </c>
      <c r="R2039">
        <v>14.45</v>
      </c>
      <c r="S2039">
        <v>7.17</v>
      </c>
      <c r="T2039">
        <f t="shared" si="31"/>
        <v>57.8</v>
      </c>
    </row>
    <row r="2040" spans="1:20" x14ac:dyDescent="0.3">
      <c r="A2040">
        <v>2039</v>
      </c>
      <c r="B2040">
        <v>86608</v>
      </c>
      <c r="C2040" t="s">
        <v>1826</v>
      </c>
      <c r="D2040" t="s">
        <v>20</v>
      </c>
      <c r="E2040" t="s">
        <v>21</v>
      </c>
      <c r="F2040" t="s">
        <v>47</v>
      </c>
      <c r="G2040" t="s">
        <v>23</v>
      </c>
      <c r="H2040" t="s">
        <v>33</v>
      </c>
      <c r="I2040" t="s">
        <v>28</v>
      </c>
      <c r="J2040" t="s">
        <v>52</v>
      </c>
      <c r="K2040" t="s">
        <v>198</v>
      </c>
      <c r="L2040" t="s">
        <v>192</v>
      </c>
      <c r="M2040" t="s">
        <v>134</v>
      </c>
      <c r="N2040" s="2">
        <v>41368</v>
      </c>
      <c r="O2040" s="2">
        <v>41369</v>
      </c>
      <c r="P2040">
        <v>12</v>
      </c>
      <c r="Q2040" s="1">
        <v>0.01</v>
      </c>
      <c r="R2040">
        <v>10.97</v>
      </c>
      <c r="S2040">
        <v>6.5</v>
      </c>
      <c r="T2040">
        <f t="shared" si="31"/>
        <v>131.64000000000001</v>
      </c>
    </row>
    <row r="2041" spans="1:20" x14ac:dyDescent="0.3">
      <c r="A2041">
        <v>2040</v>
      </c>
      <c r="B2041">
        <v>86608</v>
      </c>
      <c r="C2041" t="s">
        <v>1213</v>
      </c>
      <c r="D2041" t="s">
        <v>20</v>
      </c>
      <c r="E2041" t="s">
        <v>21</v>
      </c>
      <c r="F2041" t="s">
        <v>47</v>
      </c>
      <c r="G2041" t="s">
        <v>23</v>
      </c>
      <c r="H2041" t="s">
        <v>33</v>
      </c>
      <c r="I2041" t="s">
        <v>28</v>
      </c>
      <c r="J2041" t="s">
        <v>52</v>
      </c>
      <c r="K2041" t="s">
        <v>201</v>
      </c>
      <c r="L2041" t="s">
        <v>26</v>
      </c>
      <c r="M2041" t="s">
        <v>134</v>
      </c>
      <c r="N2041" s="2">
        <v>41368</v>
      </c>
      <c r="O2041" s="2">
        <v>41370</v>
      </c>
      <c r="P2041">
        <v>2</v>
      </c>
      <c r="Q2041" s="1">
        <v>0.06</v>
      </c>
      <c r="R2041">
        <v>39.479999999999997</v>
      </c>
      <c r="S2041">
        <v>1.99</v>
      </c>
      <c r="T2041">
        <f t="shared" si="31"/>
        <v>78.959999999999994</v>
      </c>
    </row>
    <row r="2042" spans="1:20" x14ac:dyDescent="0.3">
      <c r="A2042">
        <v>2041</v>
      </c>
      <c r="B2042">
        <v>89448</v>
      </c>
      <c r="C2042" t="s">
        <v>352</v>
      </c>
      <c r="D2042" t="s">
        <v>578</v>
      </c>
      <c r="E2042" t="s">
        <v>187</v>
      </c>
      <c r="F2042" t="s">
        <v>31</v>
      </c>
      <c r="G2042" t="s">
        <v>48</v>
      </c>
      <c r="H2042" t="s">
        <v>217</v>
      </c>
      <c r="I2042" t="s">
        <v>28</v>
      </c>
      <c r="J2042" t="s">
        <v>52</v>
      </c>
      <c r="K2042" t="s">
        <v>101</v>
      </c>
      <c r="L2042" t="s">
        <v>283</v>
      </c>
      <c r="M2042" t="s">
        <v>146</v>
      </c>
      <c r="N2042" s="2">
        <v>40190</v>
      </c>
      <c r="O2042" s="2">
        <v>40192</v>
      </c>
      <c r="P2042">
        <v>3</v>
      </c>
      <c r="Q2042" s="1">
        <v>0.05</v>
      </c>
      <c r="R2042">
        <v>350.99</v>
      </c>
      <c r="S2042">
        <v>39</v>
      </c>
      <c r="T2042">
        <f t="shared" si="31"/>
        <v>1052.97</v>
      </c>
    </row>
    <row r="2043" spans="1:20" x14ac:dyDescent="0.3">
      <c r="A2043">
        <v>2042</v>
      </c>
      <c r="B2043">
        <v>89448</v>
      </c>
      <c r="C2043" t="s">
        <v>352</v>
      </c>
      <c r="D2043" t="s">
        <v>20</v>
      </c>
      <c r="E2043" t="s">
        <v>39</v>
      </c>
      <c r="F2043" t="s">
        <v>31</v>
      </c>
      <c r="G2043" t="s">
        <v>48</v>
      </c>
      <c r="H2043" t="s">
        <v>78</v>
      </c>
      <c r="I2043" t="s">
        <v>28</v>
      </c>
      <c r="J2043" t="s">
        <v>52</v>
      </c>
      <c r="K2043" t="s">
        <v>274</v>
      </c>
      <c r="L2043" t="s">
        <v>192</v>
      </c>
      <c r="M2043" t="s">
        <v>143</v>
      </c>
      <c r="N2043" s="2">
        <v>40190</v>
      </c>
      <c r="O2043" s="2">
        <v>40194</v>
      </c>
      <c r="P2043">
        <v>7</v>
      </c>
      <c r="Q2043" s="1">
        <v>0</v>
      </c>
      <c r="R2043">
        <v>8.74</v>
      </c>
      <c r="S2043">
        <v>1.39</v>
      </c>
      <c r="T2043">
        <f t="shared" si="31"/>
        <v>61.18</v>
      </c>
    </row>
    <row r="2044" spans="1:20" x14ac:dyDescent="0.3">
      <c r="A2044">
        <v>2043</v>
      </c>
      <c r="B2044">
        <v>89448</v>
      </c>
      <c r="C2044" t="s">
        <v>352</v>
      </c>
      <c r="D2044" t="s">
        <v>20</v>
      </c>
      <c r="E2044" t="s">
        <v>39</v>
      </c>
      <c r="F2044" t="s">
        <v>31</v>
      </c>
      <c r="G2044" t="s">
        <v>48</v>
      </c>
      <c r="H2044" t="s">
        <v>42</v>
      </c>
      <c r="I2044" t="s">
        <v>28</v>
      </c>
      <c r="J2044" t="s">
        <v>52</v>
      </c>
      <c r="K2044" t="s">
        <v>149</v>
      </c>
      <c r="L2044" t="s">
        <v>44</v>
      </c>
      <c r="M2044" t="s">
        <v>139</v>
      </c>
      <c r="N2044" s="2">
        <v>40190</v>
      </c>
      <c r="O2044" s="2">
        <v>40194</v>
      </c>
      <c r="P2044">
        <v>11</v>
      </c>
      <c r="Q2044" s="1">
        <v>0.02</v>
      </c>
      <c r="R2044">
        <v>1.98</v>
      </c>
      <c r="S2044">
        <v>0.7</v>
      </c>
      <c r="T2044">
        <f t="shared" si="31"/>
        <v>21.78</v>
      </c>
    </row>
    <row r="2045" spans="1:20" x14ac:dyDescent="0.3">
      <c r="A2045">
        <v>2044</v>
      </c>
      <c r="B2045">
        <v>87129</v>
      </c>
      <c r="C2045" t="s">
        <v>2086</v>
      </c>
      <c r="D2045" t="s">
        <v>38</v>
      </c>
      <c r="E2045" t="s">
        <v>39</v>
      </c>
      <c r="F2045" t="s">
        <v>22</v>
      </c>
      <c r="G2045" t="s">
        <v>41</v>
      </c>
      <c r="H2045" t="s">
        <v>54</v>
      </c>
      <c r="I2045" t="s">
        <v>28</v>
      </c>
      <c r="J2045" t="s">
        <v>52</v>
      </c>
      <c r="K2045" t="s">
        <v>154</v>
      </c>
      <c r="L2045" t="s">
        <v>26</v>
      </c>
      <c r="M2045" t="s">
        <v>227</v>
      </c>
      <c r="N2045" s="2">
        <v>40959</v>
      </c>
      <c r="O2045" s="2">
        <v>40960</v>
      </c>
      <c r="P2045">
        <v>1</v>
      </c>
      <c r="Q2045" s="1">
        <v>7.0000000000000007E-2</v>
      </c>
      <c r="R2045">
        <v>22.01</v>
      </c>
      <c r="S2045">
        <v>5.53</v>
      </c>
      <c r="T2045">
        <f t="shared" si="31"/>
        <v>22.01</v>
      </c>
    </row>
    <row r="2046" spans="1:20" x14ac:dyDescent="0.3">
      <c r="A2046">
        <v>2045</v>
      </c>
      <c r="B2046">
        <v>89353</v>
      </c>
      <c r="C2046" t="s">
        <v>583</v>
      </c>
      <c r="D2046" t="s">
        <v>20</v>
      </c>
      <c r="E2046" t="s">
        <v>39</v>
      </c>
      <c r="F2046" t="s">
        <v>40</v>
      </c>
      <c r="G2046" t="s">
        <v>23</v>
      </c>
      <c r="H2046" t="s">
        <v>49</v>
      </c>
      <c r="I2046" t="s">
        <v>28</v>
      </c>
      <c r="J2046" t="s">
        <v>52</v>
      </c>
      <c r="K2046" t="s">
        <v>50</v>
      </c>
      <c r="L2046" t="s">
        <v>44</v>
      </c>
      <c r="M2046" t="s">
        <v>309</v>
      </c>
      <c r="N2046" s="2">
        <v>41397</v>
      </c>
      <c r="O2046" s="2">
        <v>41398</v>
      </c>
      <c r="P2046">
        <v>3</v>
      </c>
      <c r="Q2046" s="1">
        <v>0.08</v>
      </c>
      <c r="R2046">
        <v>2.84</v>
      </c>
      <c r="S2046">
        <v>0.93</v>
      </c>
      <c r="T2046">
        <f t="shared" si="31"/>
        <v>8.52</v>
      </c>
    </row>
    <row r="2047" spans="1:20" x14ac:dyDescent="0.3">
      <c r="A2047">
        <v>2046</v>
      </c>
      <c r="B2047">
        <v>89457</v>
      </c>
      <c r="C2047" t="s">
        <v>1381</v>
      </c>
      <c r="D2047" t="s">
        <v>578</v>
      </c>
      <c r="E2047" t="s">
        <v>187</v>
      </c>
      <c r="F2047" t="s">
        <v>31</v>
      </c>
      <c r="G2047" t="s">
        <v>23</v>
      </c>
      <c r="H2047" t="s">
        <v>219</v>
      </c>
      <c r="I2047" t="s">
        <v>28</v>
      </c>
      <c r="J2047" t="s">
        <v>52</v>
      </c>
      <c r="K2047" t="s">
        <v>231</v>
      </c>
      <c r="L2047" t="s">
        <v>330</v>
      </c>
      <c r="M2047" t="s">
        <v>35</v>
      </c>
      <c r="N2047" s="2">
        <v>40816</v>
      </c>
      <c r="O2047" s="2">
        <v>40819</v>
      </c>
      <c r="P2047">
        <v>17</v>
      </c>
      <c r="Q2047" s="1">
        <v>0.01</v>
      </c>
      <c r="R2047">
        <v>180.98</v>
      </c>
      <c r="S2047">
        <v>23.58</v>
      </c>
      <c r="T2047">
        <f t="shared" si="31"/>
        <v>3076.66</v>
      </c>
    </row>
    <row r="2048" spans="1:20" x14ac:dyDescent="0.3">
      <c r="A2048">
        <v>2047</v>
      </c>
      <c r="B2048">
        <v>89471</v>
      </c>
      <c r="C2048" t="s">
        <v>2414</v>
      </c>
      <c r="D2048" t="s">
        <v>38</v>
      </c>
      <c r="E2048" t="s">
        <v>21</v>
      </c>
      <c r="F2048" t="s">
        <v>31</v>
      </c>
      <c r="G2048" t="s">
        <v>48</v>
      </c>
      <c r="H2048" t="s">
        <v>203</v>
      </c>
      <c r="I2048" t="s">
        <v>28</v>
      </c>
      <c r="J2048" t="s">
        <v>52</v>
      </c>
      <c r="K2048" t="s">
        <v>25</v>
      </c>
      <c r="L2048" t="s">
        <v>192</v>
      </c>
      <c r="M2048" t="s">
        <v>35</v>
      </c>
      <c r="N2048" s="2">
        <v>40966</v>
      </c>
      <c r="O2048" s="2">
        <v>40972</v>
      </c>
      <c r="P2048">
        <v>5</v>
      </c>
      <c r="Q2048" s="1">
        <v>0</v>
      </c>
      <c r="R2048">
        <v>115.99</v>
      </c>
      <c r="S2048">
        <v>2.5</v>
      </c>
      <c r="T2048">
        <f t="shared" si="31"/>
        <v>579.94999999999993</v>
      </c>
    </row>
    <row r="2049" spans="1:20" x14ac:dyDescent="0.3">
      <c r="A2049">
        <v>2048</v>
      </c>
      <c r="B2049">
        <v>87917</v>
      </c>
      <c r="C2049" t="s">
        <v>1575</v>
      </c>
      <c r="D2049" t="s">
        <v>20</v>
      </c>
      <c r="E2049" t="s">
        <v>187</v>
      </c>
      <c r="F2049" t="s">
        <v>22</v>
      </c>
      <c r="G2049" t="s">
        <v>93</v>
      </c>
      <c r="H2049" t="s">
        <v>188</v>
      </c>
      <c r="I2049" t="s">
        <v>28</v>
      </c>
      <c r="J2049" t="s">
        <v>52</v>
      </c>
      <c r="K2049" t="s">
        <v>158</v>
      </c>
      <c r="L2049" t="s">
        <v>26</v>
      </c>
      <c r="M2049" t="s">
        <v>190</v>
      </c>
      <c r="N2049" s="2">
        <v>40523</v>
      </c>
      <c r="O2049" s="2">
        <v>40524</v>
      </c>
      <c r="P2049">
        <v>17</v>
      </c>
      <c r="Q2049" s="1">
        <v>0.05</v>
      </c>
      <c r="R2049">
        <v>15.68</v>
      </c>
      <c r="S2049">
        <v>3.73</v>
      </c>
      <c r="T2049">
        <f t="shared" si="31"/>
        <v>266.56</v>
      </c>
    </row>
    <row r="2050" spans="1:20" x14ac:dyDescent="0.3">
      <c r="A2050">
        <v>2049</v>
      </c>
      <c r="B2050">
        <v>87917</v>
      </c>
      <c r="C2050" t="s">
        <v>1575</v>
      </c>
      <c r="D2050" t="s">
        <v>20</v>
      </c>
      <c r="E2050" t="s">
        <v>21</v>
      </c>
      <c r="F2050" t="s">
        <v>22</v>
      </c>
      <c r="G2050" t="s">
        <v>93</v>
      </c>
      <c r="H2050" t="s">
        <v>33</v>
      </c>
      <c r="I2050" t="s">
        <v>28</v>
      </c>
      <c r="J2050" t="s">
        <v>52</v>
      </c>
      <c r="K2050" t="s">
        <v>204</v>
      </c>
      <c r="L2050" t="s">
        <v>192</v>
      </c>
      <c r="M2050" t="s">
        <v>398</v>
      </c>
      <c r="N2050" s="2">
        <v>40523</v>
      </c>
      <c r="O2050" s="2">
        <v>40524</v>
      </c>
      <c r="P2050">
        <v>19</v>
      </c>
      <c r="Q2050" s="1">
        <v>0.02</v>
      </c>
      <c r="R2050">
        <v>195.99</v>
      </c>
      <c r="S2050">
        <v>4.2</v>
      </c>
      <c r="T2050">
        <f t="shared" si="31"/>
        <v>3723.8100000000004</v>
      </c>
    </row>
    <row r="2051" spans="1:20" x14ac:dyDescent="0.3">
      <c r="A2051">
        <v>2050</v>
      </c>
      <c r="B2051">
        <v>89354</v>
      </c>
      <c r="C2051" t="s">
        <v>583</v>
      </c>
      <c r="D2051" t="s">
        <v>20</v>
      </c>
      <c r="E2051" t="s">
        <v>39</v>
      </c>
      <c r="F2051" t="s">
        <v>40</v>
      </c>
      <c r="G2051" t="s">
        <v>23</v>
      </c>
      <c r="H2051" t="s">
        <v>94</v>
      </c>
      <c r="I2051" t="s">
        <v>28</v>
      </c>
      <c r="J2051" t="s">
        <v>52</v>
      </c>
      <c r="K2051" t="s">
        <v>163</v>
      </c>
      <c r="L2051" t="s">
        <v>26</v>
      </c>
      <c r="M2051" t="s">
        <v>309</v>
      </c>
      <c r="N2051" s="2">
        <v>41527</v>
      </c>
      <c r="O2051" s="2">
        <v>41529</v>
      </c>
      <c r="P2051">
        <v>25</v>
      </c>
      <c r="Q2051" s="1">
        <v>0.02</v>
      </c>
      <c r="R2051">
        <v>28.15</v>
      </c>
      <c r="S2051">
        <v>6.17</v>
      </c>
      <c r="T2051">
        <f t="shared" ref="T2051:T2114" si="32">R2051*P2051</f>
        <v>703.75</v>
      </c>
    </row>
    <row r="2052" spans="1:20" x14ac:dyDescent="0.3">
      <c r="A2052">
        <v>2051</v>
      </c>
      <c r="B2052">
        <v>89354</v>
      </c>
      <c r="C2052" t="s">
        <v>583</v>
      </c>
      <c r="D2052" t="s">
        <v>20</v>
      </c>
      <c r="E2052" t="s">
        <v>39</v>
      </c>
      <c r="F2052" t="s">
        <v>40</v>
      </c>
      <c r="G2052" t="s">
        <v>23</v>
      </c>
      <c r="H2052" t="s">
        <v>94</v>
      </c>
      <c r="I2052" t="s">
        <v>28</v>
      </c>
      <c r="J2052" t="s">
        <v>52</v>
      </c>
      <c r="K2052" t="s">
        <v>145</v>
      </c>
      <c r="L2052" t="s">
        <v>26</v>
      </c>
      <c r="M2052" t="s">
        <v>125</v>
      </c>
      <c r="N2052" s="2">
        <v>41527</v>
      </c>
      <c r="O2052" s="2">
        <v>41529</v>
      </c>
      <c r="P2052">
        <v>26</v>
      </c>
      <c r="Q2052" s="1">
        <v>0.09</v>
      </c>
      <c r="R2052">
        <v>12.98</v>
      </c>
      <c r="S2052">
        <v>3.14</v>
      </c>
      <c r="T2052">
        <f t="shared" si="32"/>
        <v>337.48</v>
      </c>
    </row>
    <row r="2053" spans="1:20" x14ac:dyDescent="0.3">
      <c r="A2053">
        <v>2052</v>
      </c>
      <c r="B2053">
        <v>86235</v>
      </c>
      <c r="C2053" t="s">
        <v>337</v>
      </c>
      <c r="D2053" t="s">
        <v>20</v>
      </c>
      <c r="E2053" t="s">
        <v>187</v>
      </c>
      <c r="F2053" t="s">
        <v>22</v>
      </c>
      <c r="G2053" t="s">
        <v>93</v>
      </c>
      <c r="H2053" t="s">
        <v>219</v>
      </c>
      <c r="I2053" t="s">
        <v>28</v>
      </c>
      <c r="J2053" t="s">
        <v>52</v>
      </c>
      <c r="K2053" t="s">
        <v>71</v>
      </c>
      <c r="L2053" t="s">
        <v>706</v>
      </c>
      <c r="M2053" t="s">
        <v>190</v>
      </c>
      <c r="N2053" s="2">
        <v>40670</v>
      </c>
      <c r="O2053" s="2">
        <v>40671</v>
      </c>
      <c r="P2053">
        <v>4</v>
      </c>
      <c r="Q2053" s="1">
        <v>7.0000000000000007E-2</v>
      </c>
      <c r="R2053">
        <v>92.23</v>
      </c>
      <c r="S2053">
        <v>39.61</v>
      </c>
      <c r="T2053">
        <f t="shared" si="32"/>
        <v>368.92</v>
      </c>
    </row>
    <row r="2054" spans="1:20" x14ac:dyDescent="0.3">
      <c r="A2054">
        <v>2053</v>
      </c>
      <c r="B2054">
        <v>86235</v>
      </c>
      <c r="C2054" t="s">
        <v>337</v>
      </c>
      <c r="D2054" t="s">
        <v>20</v>
      </c>
      <c r="E2054" t="s">
        <v>39</v>
      </c>
      <c r="F2054" t="s">
        <v>22</v>
      </c>
      <c r="G2054" t="s">
        <v>93</v>
      </c>
      <c r="H2054" t="s">
        <v>54</v>
      </c>
      <c r="I2054" t="s">
        <v>28</v>
      </c>
      <c r="J2054" t="s">
        <v>52</v>
      </c>
      <c r="K2054" t="s">
        <v>291</v>
      </c>
      <c r="L2054" t="s">
        <v>192</v>
      </c>
      <c r="M2054" t="s">
        <v>123</v>
      </c>
      <c r="N2054" s="2">
        <v>40670</v>
      </c>
      <c r="O2054" s="2">
        <v>40673</v>
      </c>
      <c r="P2054">
        <v>1</v>
      </c>
      <c r="Q2054" s="1">
        <v>0.04</v>
      </c>
      <c r="R2054">
        <v>4.28</v>
      </c>
      <c r="S2054">
        <v>6.72</v>
      </c>
      <c r="T2054">
        <f t="shared" si="32"/>
        <v>4.28</v>
      </c>
    </row>
    <row r="2055" spans="1:20" x14ac:dyDescent="0.3">
      <c r="A2055">
        <v>2054</v>
      </c>
      <c r="B2055">
        <v>87778</v>
      </c>
      <c r="C2055" t="s">
        <v>1082</v>
      </c>
      <c r="D2055" t="s">
        <v>20</v>
      </c>
      <c r="E2055" t="s">
        <v>39</v>
      </c>
      <c r="F2055" t="s">
        <v>31</v>
      </c>
      <c r="G2055" t="s">
        <v>23</v>
      </c>
      <c r="H2055" t="s">
        <v>42</v>
      </c>
      <c r="I2055" t="s">
        <v>28</v>
      </c>
      <c r="J2055" t="s">
        <v>52</v>
      </c>
      <c r="K2055" t="s">
        <v>133</v>
      </c>
      <c r="L2055" t="s">
        <v>746</v>
      </c>
      <c r="M2055" t="s">
        <v>178</v>
      </c>
      <c r="N2055" s="2">
        <v>40828</v>
      </c>
      <c r="O2055" s="2">
        <v>40830</v>
      </c>
      <c r="P2055">
        <v>4</v>
      </c>
      <c r="Q2055" s="1">
        <v>0.05</v>
      </c>
      <c r="R2055">
        <v>4.4800000000000004</v>
      </c>
      <c r="S2055">
        <v>49</v>
      </c>
      <c r="T2055">
        <f t="shared" si="32"/>
        <v>17.920000000000002</v>
      </c>
    </row>
    <row r="2056" spans="1:20" x14ac:dyDescent="0.3">
      <c r="A2056">
        <v>2055</v>
      </c>
      <c r="B2056">
        <v>87778</v>
      </c>
      <c r="C2056" t="s">
        <v>1082</v>
      </c>
      <c r="D2056" t="s">
        <v>20</v>
      </c>
      <c r="E2056" t="s">
        <v>21</v>
      </c>
      <c r="F2056" t="s">
        <v>31</v>
      </c>
      <c r="G2056" t="s">
        <v>23</v>
      </c>
      <c r="H2056" t="s">
        <v>206</v>
      </c>
      <c r="I2056" t="s">
        <v>28</v>
      </c>
      <c r="J2056" t="s">
        <v>52</v>
      </c>
      <c r="K2056" t="s">
        <v>1107</v>
      </c>
      <c r="L2056" t="s">
        <v>192</v>
      </c>
      <c r="M2056" t="s">
        <v>106</v>
      </c>
      <c r="N2056" s="2">
        <v>40828</v>
      </c>
      <c r="O2056" s="2">
        <v>40829</v>
      </c>
      <c r="P2056">
        <v>18</v>
      </c>
      <c r="Q2056" s="1">
        <v>0.04</v>
      </c>
      <c r="R2056">
        <v>20.95</v>
      </c>
      <c r="S2056">
        <v>5.99</v>
      </c>
      <c r="T2056">
        <f t="shared" si="32"/>
        <v>377.09999999999997</v>
      </c>
    </row>
    <row r="2057" spans="1:20" x14ac:dyDescent="0.3">
      <c r="A2057">
        <v>2056</v>
      </c>
      <c r="B2057">
        <v>89473</v>
      </c>
      <c r="C2057" t="s">
        <v>1948</v>
      </c>
      <c r="D2057" t="s">
        <v>20</v>
      </c>
      <c r="E2057" t="s">
        <v>21</v>
      </c>
      <c r="F2057" t="s">
        <v>40</v>
      </c>
      <c r="G2057" t="s">
        <v>41</v>
      </c>
      <c r="H2057" t="s">
        <v>206</v>
      </c>
      <c r="I2057" t="s">
        <v>28</v>
      </c>
      <c r="J2057" t="s">
        <v>52</v>
      </c>
      <c r="K2057" t="s">
        <v>198</v>
      </c>
      <c r="L2057" t="s">
        <v>26</v>
      </c>
      <c r="M2057" t="s">
        <v>393</v>
      </c>
      <c r="N2057" s="2">
        <v>41048</v>
      </c>
      <c r="O2057" s="2">
        <v>41050</v>
      </c>
      <c r="P2057">
        <v>13</v>
      </c>
      <c r="Q2057" s="1">
        <v>0</v>
      </c>
      <c r="R2057">
        <v>20.99</v>
      </c>
      <c r="S2057">
        <v>1.25</v>
      </c>
      <c r="T2057">
        <f t="shared" si="32"/>
        <v>272.87</v>
      </c>
    </row>
    <row r="2058" spans="1:20" x14ac:dyDescent="0.3">
      <c r="A2058">
        <v>2057</v>
      </c>
      <c r="B2058">
        <v>87638</v>
      </c>
      <c r="C2058" t="s">
        <v>1528</v>
      </c>
      <c r="D2058" t="s">
        <v>20</v>
      </c>
      <c r="E2058" t="s">
        <v>21</v>
      </c>
      <c r="F2058" t="s">
        <v>31</v>
      </c>
      <c r="G2058" t="s">
        <v>32</v>
      </c>
      <c r="H2058" t="s">
        <v>206</v>
      </c>
      <c r="I2058" t="s">
        <v>28</v>
      </c>
      <c r="J2058" t="s">
        <v>52</v>
      </c>
      <c r="K2058" t="s">
        <v>1243</v>
      </c>
      <c r="L2058" t="s">
        <v>26</v>
      </c>
      <c r="M2058" t="s">
        <v>83</v>
      </c>
      <c r="N2058" s="2">
        <v>40824</v>
      </c>
      <c r="O2058" s="2">
        <v>40825</v>
      </c>
      <c r="P2058">
        <v>4</v>
      </c>
      <c r="Q2058" s="1">
        <v>0.02</v>
      </c>
      <c r="R2058">
        <v>17.48</v>
      </c>
      <c r="S2058">
        <v>1.99</v>
      </c>
      <c r="T2058">
        <f t="shared" si="32"/>
        <v>69.92</v>
      </c>
    </row>
    <row r="2059" spans="1:20" x14ac:dyDescent="0.3">
      <c r="A2059">
        <v>2058</v>
      </c>
      <c r="B2059">
        <v>86346</v>
      </c>
      <c r="C2059" t="s">
        <v>866</v>
      </c>
      <c r="D2059" t="s">
        <v>20</v>
      </c>
      <c r="E2059" t="s">
        <v>39</v>
      </c>
      <c r="F2059" t="s">
        <v>31</v>
      </c>
      <c r="G2059" t="s">
        <v>23</v>
      </c>
      <c r="H2059" t="s">
        <v>42</v>
      </c>
      <c r="I2059" t="s">
        <v>28</v>
      </c>
      <c r="J2059" t="s">
        <v>52</v>
      </c>
      <c r="K2059" t="s">
        <v>74</v>
      </c>
      <c r="L2059" t="s">
        <v>746</v>
      </c>
      <c r="M2059" t="s">
        <v>131</v>
      </c>
      <c r="N2059" s="2">
        <v>40479</v>
      </c>
      <c r="O2059" s="2">
        <v>40481</v>
      </c>
      <c r="P2059">
        <v>8</v>
      </c>
      <c r="Q2059" s="1">
        <v>0.03</v>
      </c>
      <c r="R2059">
        <v>300.64999999999998</v>
      </c>
      <c r="S2059">
        <v>24.49</v>
      </c>
      <c r="T2059">
        <f t="shared" si="32"/>
        <v>2405.1999999999998</v>
      </c>
    </row>
    <row r="2060" spans="1:20" x14ac:dyDescent="0.3">
      <c r="A2060">
        <v>2059</v>
      </c>
      <c r="B2060">
        <v>86346</v>
      </c>
      <c r="C2060" t="s">
        <v>866</v>
      </c>
      <c r="D2060" t="s">
        <v>20</v>
      </c>
      <c r="E2060" t="s">
        <v>21</v>
      </c>
      <c r="F2060" t="s">
        <v>31</v>
      </c>
      <c r="G2060" t="s">
        <v>23</v>
      </c>
      <c r="H2060" t="s">
        <v>24</v>
      </c>
      <c r="I2060" t="s">
        <v>28</v>
      </c>
      <c r="J2060" t="s">
        <v>52</v>
      </c>
      <c r="K2060" t="s">
        <v>210</v>
      </c>
      <c r="L2060" t="s">
        <v>192</v>
      </c>
      <c r="M2060" t="s">
        <v>296</v>
      </c>
      <c r="N2060" s="2">
        <v>40479</v>
      </c>
      <c r="O2060" s="2">
        <v>40481</v>
      </c>
      <c r="P2060">
        <v>17</v>
      </c>
      <c r="Q2060" s="1">
        <v>0.06</v>
      </c>
      <c r="R2060">
        <v>49.99</v>
      </c>
      <c r="S2060">
        <v>19.989999999999998</v>
      </c>
      <c r="T2060">
        <f t="shared" si="32"/>
        <v>849.83</v>
      </c>
    </row>
    <row r="2061" spans="1:20" x14ac:dyDescent="0.3">
      <c r="A2061">
        <v>2060</v>
      </c>
      <c r="B2061">
        <v>86346</v>
      </c>
      <c r="C2061" t="s">
        <v>866</v>
      </c>
      <c r="D2061" t="s">
        <v>20</v>
      </c>
      <c r="E2061" t="s">
        <v>39</v>
      </c>
      <c r="F2061" t="s">
        <v>31</v>
      </c>
      <c r="G2061" t="s">
        <v>23</v>
      </c>
      <c r="H2061" t="s">
        <v>61</v>
      </c>
      <c r="I2061" t="s">
        <v>28</v>
      </c>
      <c r="J2061" t="s">
        <v>52</v>
      </c>
      <c r="K2061" t="s">
        <v>274</v>
      </c>
      <c r="L2061" t="s">
        <v>192</v>
      </c>
      <c r="M2061" t="s">
        <v>296</v>
      </c>
      <c r="N2061" s="2">
        <v>40479</v>
      </c>
      <c r="O2061" s="2">
        <v>40480</v>
      </c>
      <c r="P2061">
        <v>14</v>
      </c>
      <c r="Q2061" s="1">
        <v>0.1</v>
      </c>
      <c r="R2061">
        <v>104.85</v>
      </c>
      <c r="S2061">
        <v>4.6500000000000004</v>
      </c>
      <c r="T2061">
        <f t="shared" si="32"/>
        <v>1467.8999999999999</v>
      </c>
    </row>
    <row r="2062" spans="1:20" x14ac:dyDescent="0.3">
      <c r="A2062">
        <v>2061</v>
      </c>
      <c r="B2062">
        <v>89477</v>
      </c>
      <c r="C2062" t="s">
        <v>2259</v>
      </c>
      <c r="D2062" t="s">
        <v>20</v>
      </c>
      <c r="E2062" t="s">
        <v>39</v>
      </c>
      <c r="F2062" t="s">
        <v>22</v>
      </c>
      <c r="G2062" t="s">
        <v>93</v>
      </c>
      <c r="H2062" t="s">
        <v>61</v>
      </c>
      <c r="I2062" t="s">
        <v>28</v>
      </c>
      <c r="J2062" t="s">
        <v>52</v>
      </c>
      <c r="K2062" t="s">
        <v>248</v>
      </c>
      <c r="L2062" t="s">
        <v>192</v>
      </c>
      <c r="M2062" t="s">
        <v>199</v>
      </c>
      <c r="N2062" s="2">
        <v>41332</v>
      </c>
      <c r="O2062" s="2">
        <v>41335</v>
      </c>
      <c r="P2062">
        <v>8</v>
      </c>
      <c r="Q2062" s="1">
        <v>0.1</v>
      </c>
      <c r="R2062">
        <v>48.04</v>
      </c>
      <c r="S2062">
        <v>5.09</v>
      </c>
      <c r="T2062">
        <f t="shared" si="32"/>
        <v>384.32</v>
      </c>
    </row>
    <row r="2063" spans="1:20" x14ac:dyDescent="0.3">
      <c r="A2063">
        <v>2062</v>
      </c>
      <c r="B2063">
        <v>89482</v>
      </c>
      <c r="C2063" t="s">
        <v>967</v>
      </c>
      <c r="D2063" t="s">
        <v>20</v>
      </c>
      <c r="E2063" t="s">
        <v>39</v>
      </c>
      <c r="F2063" t="s">
        <v>40</v>
      </c>
      <c r="G2063" t="s">
        <v>41</v>
      </c>
      <c r="H2063" t="s">
        <v>42</v>
      </c>
      <c r="I2063" t="s">
        <v>28</v>
      </c>
      <c r="J2063" t="s">
        <v>52</v>
      </c>
      <c r="K2063" t="s">
        <v>74</v>
      </c>
      <c r="L2063" t="s">
        <v>192</v>
      </c>
      <c r="M2063" t="s">
        <v>469</v>
      </c>
      <c r="N2063" s="2">
        <v>40584</v>
      </c>
      <c r="O2063" s="2">
        <v>40586</v>
      </c>
      <c r="P2063">
        <v>1</v>
      </c>
      <c r="Q2063" s="1">
        <v>0.06</v>
      </c>
      <c r="R2063">
        <v>4.13</v>
      </c>
      <c r="S2063">
        <v>6.89</v>
      </c>
      <c r="T2063">
        <f t="shared" si="32"/>
        <v>4.13</v>
      </c>
    </row>
    <row r="2064" spans="1:20" x14ac:dyDescent="0.3">
      <c r="A2064">
        <v>2063</v>
      </c>
      <c r="B2064">
        <v>89490</v>
      </c>
      <c r="C2064" t="s">
        <v>324</v>
      </c>
      <c r="D2064" t="s">
        <v>20</v>
      </c>
      <c r="E2064" t="s">
        <v>39</v>
      </c>
      <c r="F2064" t="s">
        <v>22</v>
      </c>
      <c r="G2064" t="s">
        <v>32</v>
      </c>
      <c r="H2064" t="s">
        <v>89</v>
      </c>
      <c r="I2064" t="s">
        <v>28</v>
      </c>
      <c r="J2064" t="s">
        <v>52</v>
      </c>
      <c r="K2064" t="s">
        <v>184</v>
      </c>
      <c r="L2064" t="s">
        <v>192</v>
      </c>
      <c r="M2064" t="s">
        <v>398</v>
      </c>
      <c r="N2064" s="2">
        <v>41007</v>
      </c>
      <c r="O2064" s="2">
        <v>41007</v>
      </c>
      <c r="P2064">
        <v>9</v>
      </c>
      <c r="Q2064" s="1">
        <v>0.04</v>
      </c>
      <c r="R2064">
        <v>35.44</v>
      </c>
      <c r="S2064">
        <v>19.989999999999998</v>
      </c>
      <c r="T2064">
        <f t="shared" si="32"/>
        <v>318.95999999999998</v>
      </c>
    </row>
    <row r="2065" spans="1:20" x14ac:dyDescent="0.3">
      <c r="A2065">
        <v>2064</v>
      </c>
      <c r="B2065">
        <v>86233</v>
      </c>
      <c r="C2065" t="s">
        <v>337</v>
      </c>
      <c r="D2065" t="s">
        <v>20</v>
      </c>
      <c r="E2065" t="s">
        <v>39</v>
      </c>
      <c r="F2065" t="s">
        <v>22</v>
      </c>
      <c r="G2065" t="s">
        <v>48</v>
      </c>
      <c r="H2065" t="s">
        <v>61</v>
      </c>
      <c r="I2065" t="s">
        <v>28</v>
      </c>
      <c r="J2065" t="s">
        <v>52</v>
      </c>
      <c r="K2065" t="s">
        <v>248</v>
      </c>
      <c r="L2065" t="s">
        <v>192</v>
      </c>
      <c r="M2065" t="s">
        <v>331</v>
      </c>
      <c r="N2065" s="2">
        <v>40258</v>
      </c>
      <c r="O2065" s="2">
        <v>40260</v>
      </c>
      <c r="P2065">
        <v>9</v>
      </c>
      <c r="Q2065" s="1">
        <v>0.02</v>
      </c>
      <c r="R2065">
        <v>13.48</v>
      </c>
      <c r="S2065">
        <v>4.51</v>
      </c>
      <c r="T2065">
        <f t="shared" si="32"/>
        <v>121.32000000000001</v>
      </c>
    </row>
    <row r="2066" spans="1:20" x14ac:dyDescent="0.3">
      <c r="A2066">
        <v>2065</v>
      </c>
      <c r="B2066">
        <v>86500</v>
      </c>
      <c r="C2066" t="s">
        <v>1867</v>
      </c>
      <c r="D2066" t="s">
        <v>20</v>
      </c>
      <c r="E2066" t="s">
        <v>39</v>
      </c>
      <c r="F2066" t="s">
        <v>31</v>
      </c>
      <c r="G2066" t="s">
        <v>48</v>
      </c>
      <c r="H2066" t="s">
        <v>49</v>
      </c>
      <c r="I2066" t="s">
        <v>28</v>
      </c>
      <c r="J2066" t="s">
        <v>52</v>
      </c>
      <c r="K2066" t="s">
        <v>105</v>
      </c>
      <c r="L2066" t="s">
        <v>192</v>
      </c>
      <c r="M2066" t="s">
        <v>214</v>
      </c>
      <c r="N2066" s="2">
        <v>40499</v>
      </c>
      <c r="O2066" s="2">
        <v>40499</v>
      </c>
      <c r="P2066">
        <v>22</v>
      </c>
      <c r="Q2066" s="1">
        <v>7.0000000000000007E-2</v>
      </c>
      <c r="R2066">
        <v>172.99</v>
      </c>
      <c r="S2066">
        <v>19.989999999999998</v>
      </c>
      <c r="T2066">
        <f t="shared" si="32"/>
        <v>3805.78</v>
      </c>
    </row>
    <row r="2067" spans="1:20" x14ac:dyDescent="0.3">
      <c r="A2067">
        <v>2066</v>
      </c>
      <c r="B2067">
        <v>86500</v>
      </c>
      <c r="C2067" t="s">
        <v>374</v>
      </c>
      <c r="D2067" t="s">
        <v>20</v>
      </c>
      <c r="E2067" t="s">
        <v>39</v>
      </c>
      <c r="F2067" t="s">
        <v>31</v>
      </c>
      <c r="G2067" t="s">
        <v>48</v>
      </c>
      <c r="H2067" t="s">
        <v>61</v>
      </c>
      <c r="I2067" t="s">
        <v>28</v>
      </c>
      <c r="J2067" t="s">
        <v>52</v>
      </c>
      <c r="K2067" t="s">
        <v>248</v>
      </c>
      <c r="L2067" t="s">
        <v>192</v>
      </c>
      <c r="M2067" t="s">
        <v>375</v>
      </c>
      <c r="N2067" s="2">
        <v>40499</v>
      </c>
      <c r="O2067" s="2">
        <v>40508</v>
      </c>
      <c r="P2067">
        <v>1</v>
      </c>
      <c r="Q2067" s="1">
        <v>0.09</v>
      </c>
      <c r="R2067">
        <v>7.64</v>
      </c>
      <c r="S2067">
        <v>1.39</v>
      </c>
      <c r="T2067">
        <f t="shared" si="32"/>
        <v>7.64</v>
      </c>
    </row>
    <row r="2068" spans="1:20" x14ac:dyDescent="0.3">
      <c r="A2068">
        <v>2067</v>
      </c>
      <c r="B2068">
        <v>89499</v>
      </c>
      <c r="C2068" t="s">
        <v>1295</v>
      </c>
      <c r="D2068" t="s">
        <v>20</v>
      </c>
      <c r="E2068" t="s">
        <v>39</v>
      </c>
      <c r="F2068" t="s">
        <v>40</v>
      </c>
      <c r="G2068" t="s">
        <v>93</v>
      </c>
      <c r="H2068" t="s">
        <v>78</v>
      </c>
      <c r="I2068" t="s">
        <v>28</v>
      </c>
      <c r="J2068" t="s">
        <v>52</v>
      </c>
      <c r="K2068" t="s">
        <v>221</v>
      </c>
      <c r="L2068" t="s">
        <v>192</v>
      </c>
      <c r="M2068" t="s">
        <v>264</v>
      </c>
      <c r="N2068" s="2">
        <v>40882</v>
      </c>
      <c r="O2068" s="2">
        <v>40884</v>
      </c>
      <c r="P2068">
        <v>1</v>
      </c>
      <c r="Q2068" s="1">
        <v>0.06</v>
      </c>
      <c r="R2068">
        <v>19.98</v>
      </c>
      <c r="S2068">
        <v>8.68</v>
      </c>
      <c r="T2068">
        <f t="shared" si="32"/>
        <v>19.98</v>
      </c>
    </row>
    <row r="2069" spans="1:20" x14ac:dyDescent="0.3">
      <c r="A2069">
        <v>2068</v>
      </c>
      <c r="B2069">
        <v>88366</v>
      </c>
      <c r="C2069" t="s">
        <v>1041</v>
      </c>
      <c r="D2069" t="s">
        <v>578</v>
      </c>
      <c r="E2069" t="s">
        <v>187</v>
      </c>
      <c r="F2069" t="s">
        <v>31</v>
      </c>
      <c r="G2069" t="s">
        <v>41</v>
      </c>
      <c r="H2069" t="s">
        <v>188</v>
      </c>
      <c r="I2069" t="s">
        <v>28</v>
      </c>
      <c r="J2069" t="s">
        <v>52</v>
      </c>
      <c r="K2069" t="s">
        <v>43</v>
      </c>
      <c r="L2069" t="s">
        <v>283</v>
      </c>
      <c r="M2069" t="s">
        <v>631</v>
      </c>
      <c r="N2069" s="2">
        <v>41631</v>
      </c>
      <c r="O2069" s="2">
        <v>41632</v>
      </c>
      <c r="P2069">
        <v>23</v>
      </c>
      <c r="Q2069" s="1">
        <v>0.01</v>
      </c>
      <c r="R2069">
        <v>95.98</v>
      </c>
      <c r="S2069">
        <v>58.2</v>
      </c>
      <c r="T2069">
        <f t="shared" si="32"/>
        <v>2207.54</v>
      </c>
    </row>
    <row r="2070" spans="1:20" x14ac:dyDescent="0.3">
      <c r="A2070">
        <v>2069</v>
      </c>
      <c r="B2070">
        <v>89504</v>
      </c>
      <c r="C2070" t="s">
        <v>2471</v>
      </c>
      <c r="D2070" t="s">
        <v>578</v>
      </c>
      <c r="E2070" t="s">
        <v>187</v>
      </c>
      <c r="F2070" t="s">
        <v>40</v>
      </c>
      <c r="G2070" t="s">
        <v>93</v>
      </c>
      <c r="H2070" t="s">
        <v>217</v>
      </c>
      <c r="I2070" t="s">
        <v>28</v>
      </c>
      <c r="J2070" t="s">
        <v>52</v>
      </c>
      <c r="K2070" t="s">
        <v>226</v>
      </c>
      <c r="L2070" t="s">
        <v>283</v>
      </c>
      <c r="M2070" t="s">
        <v>59</v>
      </c>
      <c r="N2070" s="2">
        <v>40251</v>
      </c>
      <c r="O2070" s="2">
        <v>40252</v>
      </c>
      <c r="P2070">
        <v>9</v>
      </c>
      <c r="Q2070" s="1">
        <v>7.0000000000000007E-2</v>
      </c>
      <c r="R2070">
        <v>200.98</v>
      </c>
      <c r="S2070">
        <v>23.76</v>
      </c>
      <c r="T2070">
        <f t="shared" si="32"/>
        <v>1808.82</v>
      </c>
    </row>
    <row r="2071" spans="1:20" x14ac:dyDescent="0.3">
      <c r="A2071">
        <v>2070</v>
      </c>
      <c r="B2071">
        <v>89504</v>
      </c>
      <c r="C2071" t="s">
        <v>2471</v>
      </c>
      <c r="D2071" t="s">
        <v>578</v>
      </c>
      <c r="E2071" t="s">
        <v>187</v>
      </c>
      <c r="F2071" t="s">
        <v>40</v>
      </c>
      <c r="G2071" t="s">
        <v>93</v>
      </c>
      <c r="H2071" t="s">
        <v>188</v>
      </c>
      <c r="I2071" t="s">
        <v>28</v>
      </c>
      <c r="J2071" t="s">
        <v>52</v>
      </c>
      <c r="K2071" t="s">
        <v>181</v>
      </c>
      <c r="L2071" t="s">
        <v>330</v>
      </c>
      <c r="M2071" t="s">
        <v>59</v>
      </c>
      <c r="N2071" s="2">
        <v>40251</v>
      </c>
      <c r="O2071" s="2">
        <v>40251</v>
      </c>
      <c r="P2071">
        <v>2</v>
      </c>
      <c r="Q2071" s="1">
        <v>0.02</v>
      </c>
      <c r="R2071">
        <v>179.29</v>
      </c>
      <c r="S2071">
        <v>29.21</v>
      </c>
      <c r="T2071">
        <f t="shared" si="32"/>
        <v>358.58</v>
      </c>
    </row>
    <row r="2072" spans="1:20" x14ac:dyDescent="0.3">
      <c r="A2072">
        <v>2071</v>
      </c>
      <c r="B2072">
        <v>87963</v>
      </c>
      <c r="C2072" t="s">
        <v>568</v>
      </c>
      <c r="D2072" t="s">
        <v>38</v>
      </c>
      <c r="E2072" t="s">
        <v>39</v>
      </c>
      <c r="F2072" t="s">
        <v>40</v>
      </c>
      <c r="G2072" t="s">
        <v>23</v>
      </c>
      <c r="H2072" t="s">
        <v>61</v>
      </c>
      <c r="I2072" t="s">
        <v>28</v>
      </c>
      <c r="J2072" t="s">
        <v>52</v>
      </c>
      <c r="K2072" t="s">
        <v>274</v>
      </c>
      <c r="L2072" t="s">
        <v>192</v>
      </c>
      <c r="M2072" t="s">
        <v>59</v>
      </c>
      <c r="N2072" s="2">
        <v>40361</v>
      </c>
      <c r="O2072" s="2">
        <v>40363</v>
      </c>
      <c r="P2072">
        <v>6</v>
      </c>
      <c r="Q2072" s="1">
        <v>7.0000000000000007E-2</v>
      </c>
      <c r="R2072">
        <v>60.97</v>
      </c>
      <c r="S2072">
        <v>4.5</v>
      </c>
      <c r="T2072">
        <f t="shared" si="32"/>
        <v>365.82</v>
      </c>
    </row>
    <row r="2073" spans="1:20" x14ac:dyDescent="0.3">
      <c r="A2073">
        <v>2072</v>
      </c>
      <c r="B2073">
        <v>89517</v>
      </c>
      <c r="C2073" t="s">
        <v>1463</v>
      </c>
      <c r="D2073" t="s">
        <v>20</v>
      </c>
      <c r="E2073" t="s">
        <v>39</v>
      </c>
      <c r="F2073" t="s">
        <v>22</v>
      </c>
      <c r="G2073" t="s">
        <v>93</v>
      </c>
      <c r="H2073" t="s">
        <v>54</v>
      </c>
      <c r="I2073" t="s">
        <v>28</v>
      </c>
      <c r="J2073" t="s">
        <v>52</v>
      </c>
      <c r="K2073" t="s">
        <v>129</v>
      </c>
      <c r="L2073" t="s">
        <v>192</v>
      </c>
      <c r="M2073" t="s">
        <v>294</v>
      </c>
      <c r="N2073" s="2">
        <v>41286</v>
      </c>
      <c r="O2073" s="2">
        <v>41287</v>
      </c>
      <c r="P2073">
        <v>1</v>
      </c>
      <c r="Q2073" s="1">
        <v>0.03</v>
      </c>
      <c r="R2073">
        <v>8.85</v>
      </c>
      <c r="S2073">
        <v>5.6</v>
      </c>
      <c r="T2073">
        <f t="shared" si="32"/>
        <v>8.85</v>
      </c>
    </row>
    <row r="2074" spans="1:20" x14ac:dyDescent="0.3">
      <c r="A2074">
        <v>2073</v>
      </c>
      <c r="B2074">
        <v>86853</v>
      </c>
      <c r="C2074" t="s">
        <v>390</v>
      </c>
      <c r="D2074" t="s">
        <v>20</v>
      </c>
      <c r="E2074" t="s">
        <v>187</v>
      </c>
      <c r="F2074" t="s">
        <v>47</v>
      </c>
      <c r="G2074" t="s">
        <v>48</v>
      </c>
      <c r="H2074" t="s">
        <v>225</v>
      </c>
      <c r="I2074" t="s">
        <v>28</v>
      </c>
      <c r="J2074" t="s">
        <v>52</v>
      </c>
      <c r="K2074" t="s">
        <v>158</v>
      </c>
      <c r="L2074" t="s">
        <v>192</v>
      </c>
      <c r="M2074" t="s">
        <v>111</v>
      </c>
      <c r="N2074" s="2">
        <v>41019</v>
      </c>
      <c r="O2074" s="2">
        <v>41026</v>
      </c>
      <c r="P2074">
        <v>5</v>
      </c>
      <c r="Q2074" s="1">
        <v>0.04</v>
      </c>
      <c r="R2074">
        <v>27.42</v>
      </c>
      <c r="S2074">
        <v>19.46</v>
      </c>
      <c r="T2074">
        <f t="shared" si="32"/>
        <v>137.10000000000002</v>
      </c>
    </row>
    <row r="2075" spans="1:20" x14ac:dyDescent="0.3">
      <c r="A2075">
        <v>2074</v>
      </c>
      <c r="B2075">
        <v>86853</v>
      </c>
      <c r="C2075" t="s">
        <v>390</v>
      </c>
      <c r="D2075" t="s">
        <v>578</v>
      </c>
      <c r="E2075" t="s">
        <v>187</v>
      </c>
      <c r="F2075" t="s">
        <v>47</v>
      </c>
      <c r="G2075" t="s">
        <v>48</v>
      </c>
      <c r="H2075" t="s">
        <v>217</v>
      </c>
      <c r="I2075" t="s">
        <v>28</v>
      </c>
      <c r="J2075" t="s">
        <v>52</v>
      </c>
      <c r="K2075" t="s">
        <v>98</v>
      </c>
      <c r="L2075" t="s">
        <v>330</v>
      </c>
      <c r="M2075" t="s">
        <v>51</v>
      </c>
      <c r="N2075" s="2">
        <v>41019</v>
      </c>
      <c r="O2075" s="2">
        <v>41021</v>
      </c>
      <c r="P2075">
        <v>3</v>
      </c>
      <c r="Q2075" s="1">
        <v>0.09</v>
      </c>
      <c r="R2075">
        <v>320.64</v>
      </c>
      <c r="S2075">
        <v>29.2</v>
      </c>
      <c r="T2075">
        <f t="shared" si="32"/>
        <v>961.92</v>
      </c>
    </row>
    <row r="2076" spans="1:20" x14ac:dyDescent="0.3">
      <c r="A2076">
        <v>2075</v>
      </c>
      <c r="B2076">
        <v>89521</v>
      </c>
      <c r="C2076" t="s">
        <v>1443</v>
      </c>
      <c r="D2076" t="s">
        <v>20</v>
      </c>
      <c r="E2076" t="s">
        <v>21</v>
      </c>
      <c r="F2076" t="s">
        <v>22</v>
      </c>
      <c r="G2076" t="s">
        <v>23</v>
      </c>
      <c r="H2076" t="s">
        <v>33</v>
      </c>
      <c r="I2076" t="s">
        <v>28</v>
      </c>
      <c r="J2076" t="s">
        <v>52</v>
      </c>
      <c r="K2076" t="s">
        <v>1447</v>
      </c>
      <c r="L2076" t="s">
        <v>192</v>
      </c>
      <c r="M2076" t="s">
        <v>80</v>
      </c>
      <c r="N2076" s="2">
        <v>40200</v>
      </c>
      <c r="O2076" s="2">
        <v>40201</v>
      </c>
      <c r="P2076">
        <v>2</v>
      </c>
      <c r="Q2076" s="1">
        <v>0.09</v>
      </c>
      <c r="R2076">
        <v>32.979999999999997</v>
      </c>
      <c r="S2076">
        <v>5.5</v>
      </c>
      <c r="T2076">
        <f t="shared" si="32"/>
        <v>65.959999999999994</v>
      </c>
    </row>
    <row r="2077" spans="1:20" x14ac:dyDescent="0.3">
      <c r="A2077">
        <v>2076</v>
      </c>
      <c r="B2077">
        <v>89362</v>
      </c>
      <c r="C2077" t="s">
        <v>1142</v>
      </c>
      <c r="D2077" t="s">
        <v>20</v>
      </c>
      <c r="E2077" t="s">
        <v>21</v>
      </c>
      <c r="F2077" t="s">
        <v>47</v>
      </c>
      <c r="G2077" t="s">
        <v>48</v>
      </c>
      <c r="H2077" t="s">
        <v>24</v>
      </c>
      <c r="I2077" t="s">
        <v>28</v>
      </c>
      <c r="J2077" t="s">
        <v>52</v>
      </c>
      <c r="K2077" t="s">
        <v>213</v>
      </c>
      <c r="L2077" t="s">
        <v>26</v>
      </c>
      <c r="M2077" t="s">
        <v>167</v>
      </c>
      <c r="N2077" s="2">
        <v>40916</v>
      </c>
      <c r="O2077" s="2">
        <v>40920</v>
      </c>
      <c r="P2077">
        <v>10</v>
      </c>
      <c r="Q2077" s="1">
        <v>0.1</v>
      </c>
      <c r="R2077">
        <v>4.8899999999999997</v>
      </c>
      <c r="S2077">
        <v>4.93</v>
      </c>
      <c r="T2077">
        <f t="shared" si="32"/>
        <v>48.9</v>
      </c>
    </row>
    <row r="2078" spans="1:20" x14ac:dyDescent="0.3">
      <c r="A2078">
        <v>2077</v>
      </c>
      <c r="B2078">
        <v>89555</v>
      </c>
      <c r="C2078" t="s">
        <v>1807</v>
      </c>
      <c r="D2078" t="s">
        <v>20</v>
      </c>
      <c r="E2078" t="s">
        <v>187</v>
      </c>
      <c r="F2078" t="s">
        <v>22</v>
      </c>
      <c r="G2078" t="s">
        <v>32</v>
      </c>
      <c r="H2078" t="s">
        <v>225</v>
      </c>
      <c r="I2078" t="s">
        <v>28</v>
      </c>
      <c r="J2078" t="s">
        <v>52</v>
      </c>
      <c r="K2078" t="s">
        <v>221</v>
      </c>
      <c r="L2078" t="s">
        <v>746</v>
      </c>
      <c r="M2078" t="s">
        <v>173</v>
      </c>
      <c r="N2078" s="2">
        <v>41414</v>
      </c>
      <c r="O2078" s="2">
        <v>41416</v>
      </c>
      <c r="P2078">
        <v>7</v>
      </c>
      <c r="Q2078" s="1">
        <v>7.0000000000000007E-2</v>
      </c>
      <c r="R2078">
        <v>49.34</v>
      </c>
      <c r="S2078">
        <v>10.25</v>
      </c>
      <c r="T2078">
        <f t="shared" si="32"/>
        <v>345.38</v>
      </c>
    </row>
    <row r="2079" spans="1:20" x14ac:dyDescent="0.3">
      <c r="A2079">
        <v>2078</v>
      </c>
      <c r="B2079">
        <v>89555</v>
      </c>
      <c r="C2079" t="s">
        <v>1807</v>
      </c>
      <c r="D2079" t="s">
        <v>20</v>
      </c>
      <c r="E2079" t="s">
        <v>187</v>
      </c>
      <c r="F2079" t="s">
        <v>22</v>
      </c>
      <c r="G2079" t="s">
        <v>32</v>
      </c>
      <c r="H2079" t="s">
        <v>219</v>
      </c>
      <c r="I2079" t="s">
        <v>28</v>
      </c>
      <c r="J2079" t="s">
        <v>52</v>
      </c>
      <c r="K2079" t="s">
        <v>231</v>
      </c>
      <c r="L2079" t="s">
        <v>44</v>
      </c>
      <c r="M2079" t="s">
        <v>246</v>
      </c>
      <c r="N2079" s="2">
        <v>41414</v>
      </c>
      <c r="O2079" s="2">
        <v>41416</v>
      </c>
      <c r="P2079">
        <v>6</v>
      </c>
      <c r="Q2079" s="1">
        <v>0.01</v>
      </c>
      <c r="R2079">
        <v>10.06</v>
      </c>
      <c r="S2079">
        <v>2.06</v>
      </c>
      <c r="T2079">
        <f t="shared" si="32"/>
        <v>60.36</v>
      </c>
    </row>
    <row r="2080" spans="1:20" x14ac:dyDescent="0.3">
      <c r="A2080">
        <v>2079</v>
      </c>
      <c r="B2080">
        <v>87436</v>
      </c>
      <c r="C2080" t="s">
        <v>1156</v>
      </c>
      <c r="D2080" t="s">
        <v>38</v>
      </c>
      <c r="E2080" t="s">
        <v>39</v>
      </c>
      <c r="F2080" t="s">
        <v>22</v>
      </c>
      <c r="G2080" t="s">
        <v>23</v>
      </c>
      <c r="H2080" t="s">
        <v>42</v>
      </c>
      <c r="I2080" t="s">
        <v>28</v>
      </c>
      <c r="J2080" t="s">
        <v>52</v>
      </c>
      <c r="K2080" t="s">
        <v>165</v>
      </c>
      <c r="L2080" t="s">
        <v>192</v>
      </c>
      <c r="M2080" t="s">
        <v>27</v>
      </c>
      <c r="N2080" s="2">
        <v>40525</v>
      </c>
      <c r="O2080" s="2">
        <v>40525</v>
      </c>
      <c r="P2080">
        <v>10</v>
      </c>
      <c r="Q2080" s="1">
        <v>0.06</v>
      </c>
      <c r="R2080">
        <v>4.91</v>
      </c>
      <c r="S2080">
        <v>5.68</v>
      </c>
      <c r="T2080">
        <f t="shared" si="32"/>
        <v>49.1</v>
      </c>
    </row>
    <row r="2081" spans="1:20" x14ac:dyDescent="0.3">
      <c r="A2081">
        <v>2080</v>
      </c>
      <c r="B2081">
        <v>87436</v>
      </c>
      <c r="C2081" t="s">
        <v>1156</v>
      </c>
      <c r="D2081" t="s">
        <v>38</v>
      </c>
      <c r="E2081" t="s">
        <v>39</v>
      </c>
      <c r="F2081" t="s">
        <v>22</v>
      </c>
      <c r="G2081" t="s">
        <v>23</v>
      </c>
      <c r="H2081" t="s">
        <v>61</v>
      </c>
      <c r="I2081" t="s">
        <v>28</v>
      </c>
      <c r="J2081" t="s">
        <v>52</v>
      </c>
      <c r="K2081" t="s">
        <v>50</v>
      </c>
      <c r="L2081" t="s">
        <v>192</v>
      </c>
      <c r="M2081" t="s">
        <v>294</v>
      </c>
      <c r="N2081" s="2">
        <v>40525</v>
      </c>
      <c r="O2081" s="2">
        <v>40526</v>
      </c>
      <c r="P2081">
        <v>21</v>
      </c>
      <c r="Q2081" s="1">
        <v>7.0000000000000007E-2</v>
      </c>
      <c r="R2081">
        <v>48.94</v>
      </c>
      <c r="S2081">
        <v>5.86</v>
      </c>
      <c r="T2081">
        <f t="shared" si="32"/>
        <v>1027.74</v>
      </c>
    </row>
    <row r="2082" spans="1:20" x14ac:dyDescent="0.3">
      <c r="A2082">
        <v>2081</v>
      </c>
      <c r="B2082">
        <v>86361</v>
      </c>
      <c r="C2082" t="s">
        <v>262</v>
      </c>
      <c r="D2082" t="s">
        <v>20</v>
      </c>
      <c r="E2082" t="s">
        <v>39</v>
      </c>
      <c r="F2082" t="s">
        <v>40</v>
      </c>
      <c r="G2082" t="s">
        <v>48</v>
      </c>
      <c r="H2082" t="s">
        <v>78</v>
      </c>
      <c r="I2082" t="s">
        <v>28</v>
      </c>
      <c r="J2082" t="s">
        <v>52</v>
      </c>
      <c r="K2082" t="s">
        <v>165</v>
      </c>
      <c r="L2082" t="s">
        <v>192</v>
      </c>
      <c r="M2082" t="s">
        <v>125</v>
      </c>
      <c r="N2082" s="2">
        <v>41085</v>
      </c>
      <c r="O2082" s="2">
        <v>41090</v>
      </c>
      <c r="P2082">
        <v>19</v>
      </c>
      <c r="Q2082" s="1">
        <v>0.09</v>
      </c>
      <c r="R2082">
        <v>67.28</v>
      </c>
      <c r="S2082">
        <v>19.989999999999998</v>
      </c>
      <c r="T2082">
        <f t="shared" si="32"/>
        <v>1278.32</v>
      </c>
    </row>
    <row r="2083" spans="1:20" x14ac:dyDescent="0.3">
      <c r="A2083">
        <v>2082</v>
      </c>
      <c r="B2083">
        <v>86361</v>
      </c>
      <c r="C2083" t="s">
        <v>262</v>
      </c>
      <c r="D2083" t="s">
        <v>20</v>
      </c>
      <c r="E2083" t="s">
        <v>39</v>
      </c>
      <c r="F2083" t="s">
        <v>40</v>
      </c>
      <c r="G2083" t="s">
        <v>48</v>
      </c>
      <c r="H2083" t="s">
        <v>42</v>
      </c>
      <c r="I2083" t="s">
        <v>28</v>
      </c>
      <c r="J2083" t="s">
        <v>52</v>
      </c>
      <c r="K2083" t="s">
        <v>62</v>
      </c>
      <c r="L2083" t="s">
        <v>192</v>
      </c>
      <c r="M2083" t="s">
        <v>75</v>
      </c>
      <c r="N2083" s="2">
        <v>41085</v>
      </c>
      <c r="O2083" s="2">
        <v>41090</v>
      </c>
      <c r="P2083">
        <v>8</v>
      </c>
      <c r="Q2083" s="1">
        <v>0.1</v>
      </c>
      <c r="R2083">
        <v>2.08</v>
      </c>
      <c r="S2083">
        <v>1.49</v>
      </c>
      <c r="T2083">
        <f t="shared" si="32"/>
        <v>16.64</v>
      </c>
    </row>
    <row r="2084" spans="1:20" x14ac:dyDescent="0.3">
      <c r="A2084">
        <v>2083</v>
      </c>
      <c r="B2084">
        <v>86361</v>
      </c>
      <c r="C2084" t="s">
        <v>262</v>
      </c>
      <c r="D2084" t="s">
        <v>20</v>
      </c>
      <c r="E2084" t="s">
        <v>21</v>
      </c>
      <c r="F2084" t="s">
        <v>40</v>
      </c>
      <c r="G2084" t="s">
        <v>48</v>
      </c>
      <c r="H2084" t="s">
        <v>24</v>
      </c>
      <c r="I2084" t="s">
        <v>28</v>
      </c>
      <c r="J2084" t="s">
        <v>29</v>
      </c>
      <c r="K2084" t="s">
        <v>201</v>
      </c>
      <c r="L2084" t="s">
        <v>192</v>
      </c>
      <c r="M2084" t="s">
        <v>342</v>
      </c>
      <c r="N2084" s="2">
        <v>41085</v>
      </c>
      <c r="O2084" s="2">
        <v>41092</v>
      </c>
      <c r="P2084">
        <v>8</v>
      </c>
      <c r="Q2084" s="1">
        <v>0.01</v>
      </c>
      <c r="R2084">
        <v>26.31</v>
      </c>
      <c r="S2084">
        <v>5.89</v>
      </c>
      <c r="T2084">
        <f t="shared" si="32"/>
        <v>210.48</v>
      </c>
    </row>
    <row r="2085" spans="1:20" x14ac:dyDescent="0.3">
      <c r="A2085">
        <v>2084</v>
      </c>
      <c r="B2085">
        <v>86361</v>
      </c>
      <c r="C2085" t="s">
        <v>262</v>
      </c>
      <c r="D2085" t="s">
        <v>20</v>
      </c>
      <c r="E2085" t="s">
        <v>187</v>
      </c>
      <c r="F2085" t="s">
        <v>40</v>
      </c>
      <c r="G2085" t="s">
        <v>48</v>
      </c>
      <c r="H2085" t="s">
        <v>217</v>
      </c>
      <c r="I2085" t="s">
        <v>28</v>
      </c>
      <c r="J2085" t="s">
        <v>29</v>
      </c>
      <c r="K2085" t="s">
        <v>231</v>
      </c>
      <c r="L2085" t="s">
        <v>192</v>
      </c>
      <c r="M2085" t="s">
        <v>75</v>
      </c>
      <c r="N2085" s="2">
        <v>41085</v>
      </c>
      <c r="O2085" s="2">
        <v>41085</v>
      </c>
      <c r="P2085">
        <v>5</v>
      </c>
      <c r="Q2085" s="1">
        <v>0.05</v>
      </c>
      <c r="R2085">
        <v>1.76</v>
      </c>
      <c r="S2085">
        <v>4.8600000000000003</v>
      </c>
      <c r="T2085">
        <f t="shared" si="32"/>
        <v>8.8000000000000007</v>
      </c>
    </row>
    <row r="2086" spans="1:20" x14ac:dyDescent="0.3">
      <c r="A2086">
        <v>2085</v>
      </c>
      <c r="B2086">
        <v>86614</v>
      </c>
      <c r="C2086" t="s">
        <v>1386</v>
      </c>
      <c r="D2086" t="s">
        <v>578</v>
      </c>
      <c r="E2086" t="s">
        <v>187</v>
      </c>
      <c r="F2086" t="s">
        <v>40</v>
      </c>
      <c r="G2086" t="s">
        <v>23</v>
      </c>
      <c r="H2086" t="s">
        <v>217</v>
      </c>
      <c r="I2086" t="s">
        <v>28</v>
      </c>
      <c r="J2086" t="s">
        <v>29</v>
      </c>
      <c r="K2086" t="s">
        <v>116</v>
      </c>
      <c r="L2086" t="s">
        <v>330</v>
      </c>
      <c r="M2086" t="s">
        <v>59</v>
      </c>
      <c r="N2086" s="2">
        <v>41030</v>
      </c>
      <c r="O2086" s="2">
        <v>41035</v>
      </c>
      <c r="P2086">
        <v>20</v>
      </c>
      <c r="Q2086" s="1">
        <v>7.0000000000000007E-2</v>
      </c>
      <c r="R2086">
        <v>81.94</v>
      </c>
      <c r="S2086">
        <v>55.81</v>
      </c>
      <c r="T2086">
        <f t="shared" si="32"/>
        <v>1638.8</v>
      </c>
    </row>
    <row r="2087" spans="1:20" x14ac:dyDescent="0.3">
      <c r="A2087">
        <v>2086</v>
      </c>
      <c r="B2087">
        <v>86614</v>
      </c>
      <c r="C2087" t="s">
        <v>1386</v>
      </c>
      <c r="D2087" t="s">
        <v>20</v>
      </c>
      <c r="E2087" t="s">
        <v>187</v>
      </c>
      <c r="F2087" t="s">
        <v>40</v>
      </c>
      <c r="G2087" t="s">
        <v>23</v>
      </c>
      <c r="H2087" t="s">
        <v>217</v>
      </c>
      <c r="I2087" t="s">
        <v>28</v>
      </c>
      <c r="J2087" t="s">
        <v>29</v>
      </c>
      <c r="K2087" t="s">
        <v>43</v>
      </c>
      <c r="L2087" t="s">
        <v>26</v>
      </c>
      <c r="M2087" t="s">
        <v>59</v>
      </c>
      <c r="N2087" s="2">
        <v>41030</v>
      </c>
      <c r="O2087" s="2">
        <v>41032</v>
      </c>
      <c r="P2087">
        <v>16</v>
      </c>
      <c r="Q2087" s="1">
        <v>0.06</v>
      </c>
      <c r="R2087">
        <v>8.57</v>
      </c>
      <c r="S2087">
        <v>3.44</v>
      </c>
      <c r="T2087">
        <f t="shared" si="32"/>
        <v>137.12</v>
      </c>
    </row>
    <row r="2088" spans="1:20" x14ac:dyDescent="0.3">
      <c r="A2088">
        <v>2087</v>
      </c>
      <c r="B2088">
        <v>86614</v>
      </c>
      <c r="C2088" t="s">
        <v>1386</v>
      </c>
      <c r="D2088" t="s">
        <v>20</v>
      </c>
      <c r="E2088" t="s">
        <v>39</v>
      </c>
      <c r="F2088" t="s">
        <v>40</v>
      </c>
      <c r="G2088" t="s">
        <v>48</v>
      </c>
      <c r="H2088" t="s">
        <v>78</v>
      </c>
      <c r="I2088" t="s">
        <v>28</v>
      </c>
      <c r="J2088" t="s">
        <v>29</v>
      </c>
      <c r="K2088" t="s">
        <v>55</v>
      </c>
      <c r="L2088" t="s">
        <v>44</v>
      </c>
      <c r="M2088" t="s">
        <v>59</v>
      </c>
      <c r="N2088" s="2">
        <v>41030</v>
      </c>
      <c r="O2088" s="2">
        <v>41037</v>
      </c>
      <c r="P2088">
        <v>16</v>
      </c>
      <c r="Q2088" s="1">
        <v>0.03</v>
      </c>
      <c r="R2088">
        <v>5.81</v>
      </c>
      <c r="S2088">
        <v>3.37</v>
      </c>
      <c r="T2088">
        <f t="shared" si="32"/>
        <v>92.96</v>
      </c>
    </row>
    <row r="2089" spans="1:20" x14ac:dyDescent="0.3">
      <c r="A2089">
        <v>2088</v>
      </c>
      <c r="B2089">
        <v>89565</v>
      </c>
      <c r="C2089" t="s">
        <v>1486</v>
      </c>
      <c r="D2089" t="s">
        <v>38</v>
      </c>
      <c r="E2089" t="s">
        <v>39</v>
      </c>
      <c r="F2089" t="s">
        <v>47</v>
      </c>
      <c r="G2089" t="s">
        <v>48</v>
      </c>
      <c r="H2089" t="s">
        <v>49</v>
      </c>
      <c r="I2089" t="s">
        <v>28</v>
      </c>
      <c r="J2089" t="s">
        <v>29</v>
      </c>
      <c r="K2089" t="s">
        <v>68</v>
      </c>
      <c r="L2089" t="s">
        <v>192</v>
      </c>
      <c r="M2089" t="s">
        <v>134</v>
      </c>
      <c r="N2089" s="2">
        <v>40690</v>
      </c>
      <c r="O2089" s="2">
        <v>40699</v>
      </c>
      <c r="P2089">
        <v>17</v>
      </c>
      <c r="Q2089" s="1">
        <v>0.08</v>
      </c>
      <c r="R2089">
        <v>6.3</v>
      </c>
      <c r="S2089">
        <v>0.5</v>
      </c>
      <c r="T2089">
        <f t="shared" si="32"/>
        <v>107.1</v>
      </c>
    </row>
    <row r="2090" spans="1:20" x14ac:dyDescent="0.3">
      <c r="A2090">
        <v>2089</v>
      </c>
      <c r="B2090">
        <v>89571</v>
      </c>
      <c r="C2090" t="s">
        <v>426</v>
      </c>
      <c r="D2090" t="s">
        <v>578</v>
      </c>
      <c r="E2090" t="s">
        <v>187</v>
      </c>
      <c r="F2090" t="s">
        <v>22</v>
      </c>
      <c r="G2090" t="s">
        <v>48</v>
      </c>
      <c r="H2090" t="s">
        <v>217</v>
      </c>
      <c r="I2090" t="s">
        <v>28</v>
      </c>
      <c r="J2090" t="s">
        <v>29</v>
      </c>
      <c r="K2090" t="s">
        <v>101</v>
      </c>
      <c r="L2090" t="s">
        <v>330</v>
      </c>
      <c r="M2090" t="s">
        <v>246</v>
      </c>
      <c r="N2090" s="2">
        <v>40332</v>
      </c>
      <c r="O2090" s="2">
        <v>40336</v>
      </c>
      <c r="P2090">
        <v>17</v>
      </c>
      <c r="Q2090" s="1">
        <v>0.08</v>
      </c>
      <c r="R2090">
        <v>259.70999999999998</v>
      </c>
      <c r="S2090">
        <v>66.67</v>
      </c>
      <c r="T2090">
        <f t="shared" si="32"/>
        <v>4415.07</v>
      </c>
    </row>
    <row r="2091" spans="1:20" x14ac:dyDescent="0.3">
      <c r="A2091">
        <v>2090</v>
      </c>
      <c r="B2091">
        <v>89579</v>
      </c>
      <c r="C2091" t="s">
        <v>321</v>
      </c>
      <c r="D2091" t="s">
        <v>20</v>
      </c>
      <c r="E2091" t="s">
        <v>39</v>
      </c>
      <c r="F2091" t="s">
        <v>47</v>
      </c>
      <c r="G2091" t="s">
        <v>93</v>
      </c>
      <c r="H2091" t="s">
        <v>89</v>
      </c>
      <c r="I2091" t="s">
        <v>28</v>
      </c>
      <c r="J2091" t="s">
        <v>29</v>
      </c>
      <c r="K2091" t="s">
        <v>170</v>
      </c>
      <c r="L2091" t="s">
        <v>706</v>
      </c>
      <c r="M2091" t="s">
        <v>160</v>
      </c>
      <c r="N2091" s="2">
        <v>40468</v>
      </c>
      <c r="O2091" s="2">
        <v>40468</v>
      </c>
      <c r="P2091">
        <v>17</v>
      </c>
      <c r="Q2091" s="1">
        <v>0.03</v>
      </c>
      <c r="R2091">
        <v>25.98</v>
      </c>
      <c r="S2091">
        <v>5.37</v>
      </c>
      <c r="T2091">
        <f t="shared" si="32"/>
        <v>441.66</v>
      </c>
    </row>
    <row r="2092" spans="1:20" x14ac:dyDescent="0.3">
      <c r="A2092">
        <v>2091</v>
      </c>
      <c r="B2092">
        <v>89583</v>
      </c>
      <c r="C2092" t="s">
        <v>517</v>
      </c>
      <c r="D2092" t="s">
        <v>20</v>
      </c>
      <c r="E2092" t="s">
        <v>39</v>
      </c>
      <c r="F2092" t="s">
        <v>47</v>
      </c>
      <c r="G2092" t="s">
        <v>41</v>
      </c>
      <c r="H2092" t="s">
        <v>42</v>
      </c>
      <c r="I2092" t="s">
        <v>28</v>
      </c>
      <c r="J2092" t="s">
        <v>29</v>
      </c>
      <c r="K2092" t="s">
        <v>129</v>
      </c>
      <c r="L2092" t="s">
        <v>44</v>
      </c>
      <c r="M2092" t="s">
        <v>160</v>
      </c>
      <c r="N2092" s="2">
        <v>40181</v>
      </c>
      <c r="O2092" s="2">
        <v>40182</v>
      </c>
      <c r="P2092">
        <v>7</v>
      </c>
      <c r="Q2092" s="1">
        <v>0.03</v>
      </c>
      <c r="R2092">
        <v>4.26</v>
      </c>
      <c r="S2092">
        <v>1.2</v>
      </c>
      <c r="T2092">
        <f t="shared" si="32"/>
        <v>29.82</v>
      </c>
    </row>
    <row r="2093" spans="1:20" x14ac:dyDescent="0.3">
      <c r="A2093">
        <v>2092</v>
      </c>
      <c r="B2093">
        <v>89593</v>
      </c>
      <c r="C2093" t="s">
        <v>2033</v>
      </c>
      <c r="D2093" t="s">
        <v>20</v>
      </c>
      <c r="E2093" t="s">
        <v>187</v>
      </c>
      <c r="F2093" t="s">
        <v>31</v>
      </c>
      <c r="G2093" t="s">
        <v>23</v>
      </c>
      <c r="H2093" t="s">
        <v>217</v>
      </c>
      <c r="I2093" t="s">
        <v>28</v>
      </c>
      <c r="J2093" t="s">
        <v>29</v>
      </c>
      <c r="K2093" t="s">
        <v>181</v>
      </c>
      <c r="L2093" t="s">
        <v>44</v>
      </c>
      <c r="M2093" t="s">
        <v>146</v>
      </c>
      <c r="N2093" s="2">
        <v>40653</v>
      </c>
      <c r="O2093" s="2">
        <v>40656</v>
      </c>
      <c r="P2093">
        <v>10</v>
      </c>
      <c r="Q2093" s="1">
        <v>0.01</v>
      </c>
      <c r="R2093">
        <v>45.98</v>
      </c>
      <c r="S2093">
        <v>4.8</v>
      </c>
      <c r="T2093">
        <f t="shared" si="32"/>
        <v>459.79999999999995</v>
      </c>
    </row>
    <row r="2094" spans="1:20" x14ac:dyDescent="0.3">
      <c r="A2094">
        <v>2093</v>
      </c>
      <c r="B2094">
        <v>89593</v>
      </c>
      <c r="C2094" t="s">
        <v>2033</v>
      </c>
      <c r="D2094" t="s">
        <v>20</v>
      </c>
      <c r="E2094" t="s">
        <v>39</v>
      </c>
      <c r="F2094" t="s">
        <v>31</v>
      </c>
      <c r="G2094" t="s">
        <v>23</v>
      </c>
      <c r="H2094" t="s">
        <v>78</v>
      </c>
      <c r="I2094" t="s">
        <v>28</v>
      </c>
      <c r="J2094" t="s">
        <v>29</v>
      </c>
      <c r="K2094" t="s">
        <v>129</v>
      </c>
      <c r="L2094" t="s">
        <v>192</v>
      </c>
      <c r="M2094" t="s">
        <v>143</v>
      </c>
      <c r="N2094" s="2">
        <v>40653</v>
      </c>
      <c r="O2094" s="2">
        <v>40653</v>
      </c>
      <c r="P2094">
        <v>6</v>
      </c>
      <c r="Q2094" s="1">
        <v>0.08</v>
      </c>
      <c r="R2094">
        <v>35.44</v>
      </c>
      <c r="S2094">
        <v>5.09</v>
      </c>
      <c r="T2094">
        <f t="shared" si="32"/>
        <v>212.64</v>
      </c>
    </row>
    <row r="2095" spans="1:20" x14ac:dyDescent="0.3">
      <c r="A2095">
        <v>2094</v>
      </c>
      <c r="B2095">
        <v>88816</v>
      </c>
      <c r="C2095" t="s">
        <v>1894</v>
      </c>
      <c r="D2095" t="s">
        <v>578</v>
      </c>
      <c r="E2095" t="s">
        <v>187</v>
      </c>
      <c r="F2095" t="s">
        <v>40</v>
      </c>
      <c r="G2095" t="s">
        <v>48</v>
      </c>
      <c r="H2095" t="s">
        <v>188</v>
      </c>
      <c r="I2095" t="s">
        <v>28</v>
      </c>
      <c r="J2095" t="s">
        <v>29</v>
      </c>
      <c r="K2095" t="s">
        <v>282</v>
      </c>
      <c r="L2095" t="s">
        <v>330</v>
      </c>
      <c r="M2095" t="s">
        <v>75</v>
      </c>
      <c r="N2095" s="2">
        <v>40638</v>
      </c>
      <c r="O2095" s="2">
        <v>40638</v>
      </c>
      <c r="P2095">
        <v>13</v>
      </c>
      <c r="Q2095" s="1">
        <v>0.06</v>
      </c>
      <c r="R2095">
        <v>58.14</v>
      </c>
      <c r="S2095">
        <v>36.61</v>
      </c>
      <c r="T2095">
        <f t="shared" si="32"/>
        <v>755.82</v>
      </c>
    </row>
    <row r="2096" spans="1:20" x14ac:dyDescent="0.3">
      <c r="A2096">
        <v>2095</v>
      </c>
      <c r="B2096">
        <v>88816</v>
      </c>
      <c r="C2096" t="s">
        <v>1894</v>
      </c>
      <c r="D2096" t="s">
        <v>20</v>
      </c>
      <c r="E2096" t="s">
        <v>39</v>
      </c>
      <c r="F2096" t="s">
        <v>40</v>
      </c>
      <c r="G2096" t="s">
        <v>48</v>
      </c>
      <c r="H2096" t="s">
        <v>94</v>
      </c>
      <c r="I2096" t="s">
        <v>28</v>
      </c>
      <c r="J2096" t="s">
        <v>29</v>
      </c>
      <c r="K2096" t="s">
        <v>228</v>
      </c>
      <c r="L2096" t="s">
        <v>706</v>
      </c>
      <c r="M2096" t="s">
        <v>108</v>
      </c>
      <c r="N2096" s="2">
        <v>40638</v>
      </c>
      <c r="O2096" s="2">
        <v>40643</v>
      </c>
      <c r="P2096">
        <v>4</v>
      </c>
      <c r="Q2096" s="1">
        <v>0.06</v>
      </c>
      <c r="R2096">
        <v>12.44</v>
      </c>
      <c r="S2096">
        <v>6.27</v>
      </c>
      <c r="T2096">
        <f t="shared" si="32"/>
        <v>49.76</v>
      </c>
    </row>
    <row r="2097" spans="1:20" x14ac:dyDescent="0.3">
      <c r="A2097">
        <v>2096</v>
      </c>
      <c r="B2097">
        <v>88648</v>
      </c>
      <c r="C2097" t="s">
        <v>1794</v>
      </c>
      <c r="D2097" t="s">
        <v>20</v>
      </c>
      <c r="E2097" t="s">
        <v>39</v>
      </c>
      <c r="F2097" t="s">
        <v>31</v>
      </c>
      <c r="G2097" t="s">
        <v>93</v>
      </c>
      <c r="H2097" t="s">
        <v>78</v>
      </c>
      <c r="I2097" t="s">
        <v>28</v>
      </c>
      <c r="J2097" t="s">
        <v>29</v>
      </c>
      <c r="K2097" t="s">
        <v>119</v>
      </c>
      <c r="L2097" t="s">
        <v>44</v>
      </c>
      <c r="M2097" t="s">
        <v>35</v>
      </c>
      <c r="N2097" s="2">
        <v>40615</v>
      </c>
      <c r="O2097" s="2">
        <v>40616</v>
      </c>
      <c r="P2097">
        <v>9</v>
      </c>
      <c r="Q2097" s="1">
        <v>0.05</v>
      </c>
      <c r="R2097">
        <v>9.93</v>
      </c>
      <c r="S2097">
        <v>1.0900000000000001</v>
      </c>
      <c r="T2097">
        <f t="shared" si="32"/>
        <v>89.37</v>
      </c>
    </row>
    <row r="2098" spans="1:20" x14ac:dyDescent="0.3">
      <c r="A2098">
        <v>2097</v>
      </c>
      <c r="B2098">
        <v>88648</v>
      </c>
      <c r="C2098" t="s">
        <v>1427</v>
      </c>
      <c r="D2098" t="s">
        <v>20</v>
      </c>
      <c r="E2098" t="s">
        <v>39</v>
      </c>
      <c r="F2098" t="s">
        <v>31</v>
      </c>
      <c r="G2098" t="s">
        <v>93</v>
      </c>
      <c r="H2098" t="s">
        <v>94</v>
      </c>
      <c r="I2098" t="s">
        <v>28</v>
      </c>
      <c r="J2098" t="s">
        <v>29</v>
      </c>
      <c r="K2098" t="s">
        <v>119</v>
      </c>
      <c r="L2098" t="s">
        <v>192</v>
      </c>
      <c r="M2098" t="s">
        <v>143</v>
      </c>
      <c r="N2098" s="2">
        <v>40615</v>
      </c>
      <c r="O2098" s="2">
        <v>40617</v>
      </c>
      <c r="P2098">
        <v>6</v>
      </c>
      <c r="Q2098" s="1">
        <v>0.04</v>
      </c>
      <c r="R2098">
        <v>5.98</v>
      </c>
      <c r="S2098">
        <v>7.15</v>
      </c>
      <c r="T2098">
        <f t="shared" si="32"/>
        <v>35.880000000000003</v>
      </c>
    </row>
    <row r="2099" spans="1:20" x14ac:dyDescent="0.3">
      <c r="A2099">
        <v>2098</v>
      </c>
      <c r="B2099">
        <v>88648</v>
      </c>
      <c r="C2099" t="s">
        <v>650</v>
      </c>
      <c r="D2099" t="s">
        <v>578</v>
      </c>
      <c r="E2099" t="s">
        <v>187</v>
      </c>
      <c r="F2099" t="s">
        <v>47</v>
      </c>
      <c r="G2099" t="s">
        <v>93</v>
      </c>
      <c r="H2099" t="s">
        <v>219</v>
      </c>
      <c r="I2099" t="s">
        <v>28</v>
      </c>
      <c r="J2099" t="s">
        <v>29</v>
      </c>
      <c r="K2099" t="s">
        <v>98</v>
      </c>
      <c r="L2099" t="s">
        <v>283</v>
      </c>
      <c r="M2099" t="s">
        <v>156</v>
      </c>
      <c r="N2099" s="2">
        <v>40615</v>
      </c>
      <c r="O2099" s="2">
        <v>40617</v>
      </c>
      <c r="P2099">
        <v>4</v>
      </c>
      <c r="Q2099" s="1">
        <v>0.1</v>
      </c>
      <c r="R2099">
        <v>135.99</v>
      </c>
      <c r="S2099">
        <v>28.63</v>
      </c>
      <c r="T2099">
        <f t="shared" si="32"/>
        <v>543.96</v>
      </c>
    </row>
    <row r="2100" spans="1:20" x14ac:dyDescent="0.3">
      <c r="A2100">
        <v>2099</v>
      </c>
      <c r="B2100">
        <v>88144</v>
      </c>
      <c r="C2100" t="s">
        <v>403</v>
      </c>
      <c r="D2100" t="s">
        <v>20</v>
      </c>
      <c r="E2100" t="s">
        <v>39</v>
      </c>
      <c r="F2100" t="s">
        <v>40</v>
      </c>
      <c r="G2100" t="s">
        <v>48</v>
      </c>
      <c r="H2100" t="s">
        <v>54</v>
      </c>
      <c r="I2100" t="s">
        <v>28</v>
      </c>
      <c r="J2100" t="s">
        <v>29</v>
      </c>
      <c r="K2100" t="s">
        <v>113</v>
      </c>
      <c r="L2100" t="s">
        <v>192</v>
      </c>
      <c r="M2100" t="s">
        <v>59</v>
      </c>
      <c r="N2100" s="2">
        <v>41356</v>
      </c>
      <c r="O2100" s="2">
        <v>41363</v>
      </c>
      <c r="P2100">
        <v>13</v>
      </c>
      <c r="Q2100" s="1">
        <v>0.01</v>
      </c>
      <c r="R2100">
        <v>55.29</v>
      </c>
      <c r="S2100">
        <v>5.08</v>
      </c>
      <c r="T2100">
        <f t="shared" si="32"/>
        <v>718.77</v>
      </c>
    </row>
    <row r="2101" spans="1:20" x14ac:dyDescent="0.3">
      <c r="A2101">
        <v>2100</v>
      </c>
      <c r="B2101">
        <v>89598</v>
      </c>
      <c r="C2101" t="s">
        <v>183</v>
      </c>
      <c r="D2101" t="s">
        <v>578</v>
      </c>
      <c r="E2101" t="s">
        <v>187</v>
      </c>
      <c r="F2101" t="s">
        <v>31</v>
      </c>
      <c r="G2101" t="s">
        <v>48</v>
      </c>
      <c r="H2101" t="s">
        <v>217</v>
      </c>
      <c r="I2101" t="s">
        <v>28</v>
      </c>
      <c r="J2101" t="s">
        <v>29</v>
      </c>
      <c r="K2101" t="s">
        <v>228</v>
      </c>
      <c r="L2101" t="s">
        <v>283</v>
      </c>
      <c r="M2101" t="s">
        <v>35</v>
      </c>
      <c r="N2101" s="2">
        <v>40801</v>
      </c>
      <c r="O2101" s="2">
        <v>40801</v>
      </c>
      <c r="P2101">
        <v>5</v>
      </c>
      <c r="Q2101" s="1">
        <v>0.06</v>
      </c>
      <c r="R2101">
        <v>150.97999999999999</v>
      </c>
      <c r="S2101">
        <v>30</v>
      </c>
      <c r="T2101">
        <f t="shared" si="32"/>
        <v>754.9</v>
      </c>
    </row>
    <row r="2102" spans="1:20" x14ac:dyDescent="0.3">
      <c r="A2102">
        <v>2101</v>
      </c>
      <c r="B2102">
        <v>88445</v>
      </c>
      <c r="C2102" t="s">
        <v>1115</v>
      </c>
      <c r="D2102" t="s">
        <v>20</v>
      </c>
      <c r="E2102" t="s">
        <v>39</v>
      </c>
      <c r="F2102" t="s">
        <v>31</v>
      </c>
      <c r="G2102" t="s">
        <v>48</v>
      </c>
      <c r="H2102" t="s">
        <v>54</v>
      </c>
      <c r="I2102" t="s">
        <v>28</v>
      </c>
      <c r="J2102" t="s">
        <v>29</v>
      </c>
      <c r="K2102" t="s">
        <v>163</v>
      </c>
      <c r="L2102" t="s">
        <v>192</v>
      </c>
      <c r="M2102" t="s">
        <v>296</v>
      </c>
      <c r="N2102" s="2">
        <v>40805</v>
      </c>
      <c r="O2102" s="2">
        <v>40807</v>
      </c>
      <c r="P2102">
        <v>5</v>
      </c>
      <c r="Q2102" s="1">
        <v>0.08</v>
      </c>
      <c r="R2102">
        <v>15.01</v>
      </c>
      <c r="S2102">
        <v>8.4</v>
      </c>
      <c r="T2102">
        <f t="shared" si="32"/>
        <v>75.05</v>
      </c>
    </row>
    <row r="2103" spans="1:20" x14ac:dyDescent="0.3">
      <c r="A2103">
        <v>2102</v>
      </c>
      <c r="B2103">
        <v>88445</v>
      </c>
      <c r="C2103" t="s">
        <v>1115</v>
      </c>
      <c r="D2103" t="s">
        <v>20</v>
      </c>
      <c r="E2103" t="s">
        <v>39</v>
      </c>
      <c r="F2103" t="s">
        <v>31</v>
      </c>
      <c r="G2103" t="s">
        <v>48</v>
      </c>
      <c r="H2103" t="s">
        <v>78</v>
      </c>
      <c r="I2103" t="s">
        <v>28</v>
      </c>
      <c r="J2103" t="s">
        <v>29</v>
      </c>
      <c r="K2103" t="s">
        <v>129</v>
      </c>
      <c r="L2103" t="s">
        <v>192</v>
      </c>
      <c r="M2103" t="s">
        <v>69</v>
      </c>
      <c r="N2103" s="2">
        <v>40805</v>
      </c>
      <c r="O2103" s="2">
        <v>40807</v>
      </c>
      <c r="P2103">
        <v>1</v>
      </c>
      <c r="Q2103" s="1">
        <v>0.04</v>
      </c>
      <c r="R2103">
        <v>4.82</v>
      </c>
      <c r="S2103">
        <v>5.24</v>
      </c>
      <c r="T2103">
        <f t="shared" si="32"/>
        <v>4.82</v>
      </c>
    </row>
    <row r="2104" spans="1:20" x14ac:dyDescent="0.3">
      <c r="A2104">
        <v>2103</v>
      </c>
      <c r="B2104">
        <v>87956</v>
      </c>
      <c r="C2104" t="s">
        <v>423</v>
      </c>
      <c r="D2104" t="s">
        <v>20</v>
      </c>
      <c r="E2104" t="s">
        <v>39</v>
      </c>
      <c r="F2104" t="s">
        <v>47</v>
      </c>
      <c r="G2104" t="s">
        <v>41</v>
      </c>
      <c r="H2104" t="s">
        <v>94</v>
      </c>
      <c r="I2104" t="s">
        <v>28</v>
      </c>
      <c r="J2104" t="s">
        <v>29</v>
      </c>
      <c r="K2104" t="s">
        <v>231</v>
      </c>
      <c r="L2104" t="s">
        <v>44</v>
      </c>
      <c r="M2104" t="s">
        <v>160</v>
      </c>
      <c r="N2104" s="2">
        <v>40866</v>
      </c>
      <c r="O2104" s="2">
        <v>40868</v>
      </c>
      <c r="P2104">
        <v>13</v>
      </c>
      <c r="Q2104" s="1">
        <v>0.1</v>
      </c>
      <c r="R2104">
        <v>2.1800000000000002</v>
      </c>
      <c r="S2104">
        <v>7.09</v>
      </c>
      <c r="T2104">
        <f t="shared" si="32"/>
        <v>28.340000000000003</v>
      </c>
    </row>
    <row r="2105" spans="1:20" x14ac:dyDescent="0.3">
      <c r="A2105">
        <v>2104</v>
      </c>
      <c r="B2105">
        <v>87956</v>
      </c>
      <c r="C2105" t="s">
        <v>423</v>
      </c>
      <c r="D2105" t="s">
        <v>20</v>
      </c>
      <c r="E2105" t="s">
        <v>39</v>
      </c>
      <c r="F2105" t="s">
        <v>47</v>
      </c>
      <c r="G2105" t="s">
        <v>41</v>
      </c>
      <c r="H2105" t="s">
        <v>54</v>
      </c>
      <c r="I2105" t="s">
        <v>28</v>
      </c>
      <c r="J2105" t="s">
        <v>29</v>
      </c>
      <c r="K2105" t="s">
        <v>68</v>
      </c>
      <c r="L2105" t="s">
        <v>192</v>
      </c>
      <c r="M2105" t="s">
        <v>167</v>
      </c>
      <c r="N2105" s="2">
        <v>40866</v>
      </c>
      <c r="O2105" s="2">
        <v>40868</v>
      </c>
      <c r="P2105">
        <v>40</v>
      </c>
      <c r="Q2105" s="1">
        <v>0.01</v>
      </c>
      <c r="R2105">
        <v>20.98</v>
      </c>
      <c r="S2105">
        <v>5.42</v>
      </c>
      <c r="T2105">
        <f t="shared" si="32"/>
        <v>839.2</v>
      </c>
    </row>
    <row r="2106" spans="1:20" x14ac:dyDescent="0.3">
      <c r="A2106">
        <v>2105</v>
      </c>
      <c r="B2106">
        <v>86873</v>
      </c>
      <c r="C2106" t="s">
        <v>485</v>
      </c>
      <c r="D2106" t="s">
        <v>20</v>
      </c>
      <c r="E2106" t="s">
        <v>39</v>
      </c>
      <c r="F2106" t="s">
        <v>22</v>
      </c>
      <c r="G2106" t="s">
        <v>23</v>
      </c>
      <c r="H2106" t="s">
        <v>78</v>
      </c>
      <c r="I2106" t="s">
        <v>28</v>
      </c>
      <c r="J2106" t="s">
        <v>29</v>
      </c>
      <c r="K2106" t="s">
        <v>231</v>
      </c>
      <c r="L2106" t="s">
        <v>192</v>
      </c>
      <c r="M2106" t="s">
        <v>199</v>
      </c>
      <c r="N2106" s="2">
        <v>41369</v>
      </c>
      <c r="O2106" s="2">
        <v>41371</v>
      </c>
      <c r="P2106">
        <v>6</v>
      </c>
      <c r="Q2106" s="1">
        <v>0.1</v>
      </c>
      <c r="R2106">
        <v>34.54</v>
      </c>
      <c r="S2106">
        <v>14.72</v>
      </c>
      <c r="T2106">
        <f t="shared" si="32"/>
        <v>207.24</v>
      </c>
    </row>
    <row r="2107" spans="1:20" x14ac:dyDescent="0.3">
      <c r="A2107">
        <v>2106</v>
      </c>
      <c r="B2107">
        <v>86224</v>
      </c>
      <c r="C2107" t="s">
        <v>1586</v>
      </c>
      <c r="D2107" t="s">
        <v>38</v>
      </c>
      <c r="E2107" t="s">
        <v>39</v>
      </c>
      <c r="F2107" t="s">
        <v>31</v>
      </c>
      <c r="G2107" t="s">
        <v>93</v>
      </c>
      <c r="H2107" t="s">
        <v>94</v>
      </c>
      <c r="I2107" t="s">
        <v>28</v>
      </c>
      <c r="J2107" t="s">
        <v>29</v>
      </c>
      <c r="K2107" t="s">
        <v>231</v>
      </c>
      <c r="L2107" t="s">
        <v>192</v>
      </c>
      <c r="M2107" t="s">
        <v>631</v>
      </c>
      <c r="N2107" s="2">
        <v>41063</v>
      </c>
      <c r="O2107" s="2">
        <v>41065</v>
      </c>
      <c r="P2107">
        <v>11</v>
      </c>
      <c r="Q2107" s="1">
        <v>0</v>
      </c>
      <c r="R2107">
        <v>6.68</v>
      </c>
      <c r="S2107">
        <v>5.2</v>
      </c>
      <c r="T2107">
        <f t="shared" si="32"/>
        <v>73.47999999999999</v>
      </c>
    </row>
    <row r="2108" spans="1:20" x14ac:dyDescent="0.3">
      <c r="A2108">
        <v>2107</v>
      </c>
      <c r="B2108">
        <v>89604</v>
      </c>
      <c r="C2108" t="s">
        <v>2485</v>
      </c>
      <c r="D2108" t="s">
        <v>20</v>
      </c>
      <c r="E2108" t="s">
        <v>21</v>
      </c>
      <c r="F2108" t="s">
        <v>31</v>
      </c>
      <c r="G2108" t="s">
        <v>48</v>
      </c>
      <c r="H2108" t="s">
        <v>33</v>
      </c>
      <c r="I2108" t="s">
        <v>28</v>
      </c>
      <c r="J2108" t="s">
        <v>29</v>
      </c>
      <c r="K2108" t="s">
        <v>198</v>
      </c>
      <c r="L2108" t="s">
        <v>192</v>
      </c>
      <c r="M2108" t="s">
        <v>35</v>
      </c>
      <c r="N2108" s="2">
        <v>41316</v>
      </c>
      <c r="O2108" s="2">
        <v>41316</v>
      </c>
      <c r="P2108">
        <v>1</v>
      </c>
      <c r="Q2108" s="1">
        <v>0.09</v>
      </c>
      <c r="R2108">
        <v>205.99</v>
      </c>
      <c r="S2108">
        <v>8.99</v>
      </c>
      <c r="T2108">
        <f t="shared" si="32"/>
        <v>205.99</v>
      </c>
    </row>
    <row r="2109" spans="1:20" x14ac:dyDescent="0.3">
      <c r="A2109">
        <v>2108</v>
      </c>
      <c r="B2109">
        <v>89617</v>
      </c>
      <c r="C2109" t="s">
        <v>962</v>
      </c>
      <c r="D2109" t="s">
        <v>20</v>
      </c>
      <c r="E2109" t="s">
        <v>39</v>
      </c>
      <c r="F2109" t="s">
        <v>22</v>
      </c>
      <c r="G2109" t="s">
        <v>41</v>
      </c>
      <c r="H2109" t="s">
        <v>61</v>
      </c>
      <c r="I2109" t="s">
        <v>28</v>
      </c>
      <c r="J2109" t="s">
        <v>29</v>
      </c>
      <c r="K2109" t="s">
        <v>105</v>
      </c>
      <c r="L2109" t="s">
        <v>192</v>
      </c>
      <c r="M2109" t="s">
        <v>227</v>
      </c>
      <c r="N2109" s="2">
        <v>41388</v>
      </c>
      <c r="O2109" s="2">
        <v>41389</v>
      </c>
      <c r="P2109">
        <v>7</v>
      </c>
      <c r="Q2109" s="1">
        <v>0.06</v>
      </c>
      <c r="R2109">
        <v>4.0599999999999996</v>
      </c>
      <c r="S2109">
        <v>6.89</v>
      </c>
      <c r="T2109">
        <f t="shared" si="32"/>
        <v>28.419999999999998</v>
      </c>
    </row>
    <row r="2110" spans="1:20" x14ac:dyDescent="0.3">
      <c r="A2110">
        <v>2109</v>
      </c>
      <c r="B2110">
        <v>89626</v>
      </c>
      <c r="C2110" t="s">
        <v>1170</v>
      </c>
      <c r="D2110" t="s">
        <v>20</v>
      </c>
      <c r="E2110" t="s">
        <v>39</v>
      </c>
      <c r="F2110" t="s">
        <v>40</v>
      </c>
      <c r="G2110" t="s">
        <v>41</v>
      </c>
      <c r="H2110" t="s">
        <v>94</v>
      </c>
      <c r="I2110" t="s">
        <v>28</v>
      </c>
      <c r="J2110" t="s">
        <v>29</v>
      </c>
      <c r="K2110" t="s">
        <v>50</v>
      </c>
      <c r="L2110" t="s">
        <v>192</v>
      </c>
      <c r="M2110" t="s">
        <v>99</v>
      </c>
      <c r="N2110" s="2">
        <v>41293</v>
      </c>
      <c r="O2110" s="2">
        <v>41293</v>
      </c>
      <c r="P2110">
        <v>9</v>
      </c>
      <c r="Q2110" s="1">
        <v>0.01</v>
      </c>
      <c r="R2110">
        <v>10.98</v>
      </c>
      <c r="S2110">
        <v>3.99</v>
      </c>
      <c r="T2110">
        <f t="shared" si="32"/>
        <v>98.820000000000007</v>
      </c>
    </row>
    <row r="2111" spans="1:20" x14ac:dyDescent="0.3">
      <c r="A2111">
        <v>2110</v>
      </c>
      <c r="B2111">
        <v>89626</v>
      </c>
      <c r="C2111" t="s">
        <v>1170</v>
      </c>
      <c r="D2111" t="s">
        <v>20</v>
      </c>
      <c r="E2111" t="s">
        <v>39</v>
      </c>
      <c r="F2111" t="s">
        <v>40</v>
      </c>
      <c r="G2111" t="s">
        <v>41</v>
      </c>
      <c r="H2111" t="s">
        <v>78</v>
      </c>
      <c r="I2111" t="s">
        <v>28</v>
      </c>
      <c r="J2111" t="s">
        <v>29</v>
      </c>
      <c r="K2111" t="s">
        <v>133</v>
      </c>
      <c r="L2111" t="s">
        <v>26</v>
      </c>
      <c r="M2111" t="s">
        <v>59</v>
      </c>
      <c r="N2111" s="2">
        <v>41293</v>
      </c>
      <c r="O2111" s="2">
        <v>41294</v>
      </c>
      <c r="P2111">
        <v>4</v>
      </c>
      <c r="Q2111" s="1">
        <v>0.02</v>
      </c>
      <c r="R2111">
        <v>16.989999999999998</v>
      </c>
      <c r="S2111">
        <v>8.99</v>
      </c>
      <c r="T2111">
        <f t="shared" si="32"/>
        <v>67.959999999999994</v>
      </c>
    </row>
    <row r="2112" spans="1:20" x14ac:dyDescent="0.3">
      <c r="A2112">
        <v>2111</v>
      </c>
      <c r="B2112">
        <v>89626</v>
      </c>
      <c r="C2112" t="s">
        <v>1170</v>
      </c>
      <c r="D2112" t="s">
        <v>578</v>
      </c>
      <c r="E2112" t="s">
        <v>187</v>
      </c>
      <c r="F2112" t="s">
        <v>40</v>
      </c>
      <c r="G2112" t="s">
        <v>41</v>
      </c>
      <c r="H2112" t="s">
        <v>225</v>
      </c>
      <c r="I2112" t="s">
        <v>28</v>
      </c>
      <c r="J2112" t="s">
        <v>29</v>
      </c>
      <c r="K2112" t="s">
        <v>231</v>
      </c>
      <c r="L2112" t="s">
        <v>330</v>
      </c>
      <c r="M2112" t="s">
        <v>59</v>
      </c>
      <c r="N2112" s="2">
        <v>41293</v>
      </c>
      <c r="O2112" s="2">
        <v>41295</v>
      </c>
      <c r="P2112">
        <v>10</v>
      </c>
      <c r="Q2112" s="1">
        <v>0.08</v>
      </c>
      <c r="R2112">
        <v>44.43</v>
      </c>
      <c r="S2112">
        <v>46.59</v>
      </c>
      <c r="T2112">
        <f t="shared" si="32"/>
        <v>444.3</v>
      </c>
    </row>
    <row r="2113" spans="1:20" x14ac:dyDescent="0.3">
      <c r="A2113">
        <v>2112</v>
      </c>
      <c r="B2113">
        <v>89632</v>
      </c>
      <c r="C2113" t="s">
        <v>709</v>
      </c>
      <c r="D2113" t="s">
        <v>20</v>
      </c>
      <c r="E2113" t="s">
        <v>39</v>
      </c>
      <c r="F2113" t="s">
        <v>31</v>
      </c>
      <c r="G2113" t="s">
        <v>93</v>
      </c>
      <c r="H2113" t="s">
        <v>54</v>
      </c>
      <c r="I2113" t="s">
        <v>28</v>
      </c>
      <c r="J2113" t="s">
        <v>29</v>
      </c>
      <c r="K2113" t="s">
        <v>226</v>
      </c>
      <c r="L2113" t="s">
        <v>706</v>
      </c>
      <c r="M2113" t="s">
        <v>121</v>
      </c>
      <c r="N2113" s="2">
        <v>41334</v>
      </c>
      <c r="O2113" s="2">
        <v>41336</v>
      </c>
      <c r="P2113">
        <v>2</v>
      </c>
      <c r="Q2113" s="1">
        <v>7.0000000000000007E-2</v>
      </c>
      <c r="R2113">
        <v>14.42</v>
      </c>
      <c r="S2113">
        <v>6.75</v>
      </c>
      <c r="T2113">
        <f t="shared" si="32"/>
        <v>28.84</v>
      </c>
    </row>
    <row r="2114" spans="1:20" x14ac:dyDescent="0.3">
      <c r="A2114">
        <v>2113</v>
      </c>
      <c r="B2114">
        <v>89154</v>
      </c>
      <c r="C2114" t="s">
        <v>849</v>
      </c>
      <c r="D2114" t="s">
        <v>20</v>
      </c>
      <c r="E2114" t="s">
        <v>39</v>
      </c>
      <c r="F2114" t="s">
        <v>31</v>
      </c>
      <c r="G2114" t="s">
        <v>93</v>
      </c>
      <c r="H2114" t="s">
        <v>49</v>
      </c>
      <c r="I2114" t="s">
        <v>28</v>
      </c>
      <c r="J2114" t="s">
        <v>29</v>
      </c>
      <c r="K2114" t="s">
        <v>181</v>
      </c>
      <c r="L2114" t="s">
        <v>192</v>
      </c>
      <c r="M2114" t="s">
        <v>255</v>
      </c>
      <c r="N2114" s="2">
        <v>41509</v>
      </c>
      <c r="O2114" s="2">
        <v>41510</v>
      </c>
      <c r="P2114">
        <v>19</v>
      </c>
      <c r="Q2114" s="1">
        <v>0.01</v>
      </c>
      <c r="R2114">
        <v>30.98</v>
      </c>
      <c r="S2114">
        <v>19.510000000000002</v>
      </c>
      <c r="T2114">
        <f t="shared" si="32"/>
        <v>588.62</v>
      </c>
    </row>
    <row r="2115" spans="1:20" x14ac:dyDescent="0.3">
      <c r="A2115">
        <v>2114</v>
      </c>
      <c r="B2115">
        <v>88235</v>
      </c>
      <c r="C2115" t="s">
        <v>1523</v>
      </c>
      <c r="D2115" t="s">
        <v>578</v>
      </c>
      <c r="E2115" t="s">
        <v>187</v>
      </c>
      <c r="F2115" t="s">
        <v>22</v>
      </c>
      <c r="G2115" t="s">
        <v>41</v>
      </c>
      <c r="H2115" t="s">
        <v>219</v>
      </c>
      <c r="I2115" t="s">
        <v>28</v>
      </c>
      <c r="J2115" t="s">
        <v>29</v>
      </c>
      <c r="K2115" t="s">
        <v>145</v>
      </c>
      <c r="L2115" t="s">
        <v>283</v>
      </c>
      <c r="M2115" t="s">
        <v>182</v>
      </c>
      <c r="N2115" s="2">
        <v>41041</v>
      </c>
      <c r="O2115" s="2">
        <v>41042</v>
      </c>
      <c r="P2115">
        <v>17</v>
      </c>
      <c r="Q2115" s="1">
        <v>7.0000000000000007E-2</v>
      </c>
      <c r="R2115">
        <v>243.98</v>
      </c>
      <c r="S2115">
        <v>62.94</v>
      </c>
      <c r="T2115">
        <f t="shared" ref="T2115:T2178" si="33">R2115*P2115</f>
        <v>4147.66</v>
      </c>
    </row>
    <row r="2116" spans="1:20" x14ac:dyDescent="0.3">
      <c r="A2116">
        <v>2115</v>
      </c>
      <c r="B2116">
        <v>89438</v>
      </c>
      <c r="C2116" t="s">
        <v>2306</v>
      </c>
      <c r="D2116" t="s">
        <v>20</v>
      </c>
      <c r="E2116" t="s">
        <v>187</v>
      </c>
      <c r="F2116" t="s">
        <v>31</v>
      </c>
      <c r="G2116" t="s">
        <v>93</v>
      </c>
      <c r="H2116" t="s">
        <v>217</v>
      </c>
      <c r="I2116" t="s">
        <v>28</v>
      </c>
      <c r="J2116" t="s">
        <v>29</v>
      </c>
      <c r="K2116" t="s">
        <v>43</v>
      </c>
      <c r="L2116" t="s">
        <v>706</v>
      </c>
      <c r="M2116" t="s">
        <v>63</v>
      </c>
      <c r="N2116" s="2">
        <v>41568</v>
      </c>
      <c r="O2116" s="2">
        <v>41570</v>
      </c>
      <c r="P2116">
        <v>9</v>
      </c>
      <c r="Q2116" s="1">
        <v>0</v>
      </c>
      <c r="R2116">
        <v>60.65</v>
      </c>
      <c r="S2116">
        <v>12.23</v>
      </c>
      <c r="T2116">
        <f t="shared" si="33"/>
        <v>545.85</v>
      </c>
    </row>
    <row r="2117" spans="1:20" x14ac:dyDescent="0.3">
      <c r="A2117">
        <v>2116</v>
      </c>
      <c r="B2117">
        <v>88981</v>
      </c>
      <c r="C2117" t="s">
        <v>2214</v>
      </c>
      <c r="D2117" t="s">
        <v>20</v>
      </c>
      <c r="E2117" t="s">
        <v>39</v>
      </c>
      <c r="F2117" t="s">
        <v>31</v>
      </c>
      <c r="G2117" t="s">
        <v>93</v>
      </c>
      <c r="H2117" t="s">
        <v>54</v>
      </c>
      <c r="I2117" t="s">
        <v>28</v>
      </c>
      <c r="J2117" t="s">
        <v>29</v>
      </c>
      <c r="K2117" t="s">
        <v>172</v>
      </c>
      <c r="L2117" t="s">
        <v>26</v>
      </c>
      <c r="M2117" t="s">
        <v>83</v>
      </c>
      <c r="N2117" s="2">
        <v>41302</v>
      </c>
      <c r="O2117" s="2">
        <v>41303</v>
      </c>
      <c r="P2117">
        <v>4</v>
      </c>
      <c r="Q2117" s="1">
        <v>0</v>
      </c>
      <c r="R2117">
        <v>40.97</v>
      </c>
      <c r="S2117">
        <v>8.99</v>
      </c>
      <c r="T2117">
        <f t="shared" si="33"/>
        <v>163.88</v>
      </c>
    </row>
    <row r="2118" spans="1:20" x14ac:dyDescent="0.3">
      <c r="A2118">
        <v>2117</v>
      </c>
      <c r="B2118">
        <v>89636</v>
      </c>
      <c r="C2118" t="s">
        <v>2462</v>
      </c>
      <c r="D2118" t="s">
        <v>38</v>
      </c>
      <c r="E2118" t="s">
        <v>39</v>
      </c>
      <c r="F2118" t="s">
        <v>47</v>
      </c>
      <c r="G2118" t="s">
        <v>93</v>
      </c>
      <c r="H2118" t="s">
        <v>42</v>
      </c>
      <c r="I2118" t="s">
        <v>28</v>
      </c>
      <c r="J2118" t="s">
        <v>29</v>
      </c>
      <c r="K2118" t="s">
        <v>79</v>
      </c>
      <c r="L2118" t="s">
        <v>192</v>
      </c>
      <c r="M2118" t="s">
        <v>134</v>
      </c>
      <c r="N2118" s="2">
        <v>40886</v>
      </c>
      <c r="O2118" s="2">
        <v>40888</v>
      </c>
      <c r="P2118">
        <v>22</v>
      </c>
      <c r="Q2118" s="1">
        <v>0.04</v>
      </c>
      <c r="R2118">
        <v>162.93</v>
      </c>
      <c r="S2118">
        <v>19.989999999999998</v>
      </c>
      <c r="T2118">
        <f t="shared" si="33"/>
        <v>3584.46</v>
      </c>
    </row>
    <row r="2119" spans="1:20" x14ac:dyDescent="0.3">
      <c r="A2119">
        <v>2118</v>
      </c>
      <c r="B2119">
        <v>86681</v>
      </c>
      <c r="C2119" t="s">
        <v>2373</v>
      </c>
      <c r="D2119" t="s">
        <v>578</v>
      </c>
      <c r="E2119" t="s">
        <v>187</v>
      </c>
      <c r="F2119" t="s">
        <v>47</v>
      </c>
      <c r="G2119" t="s">
        <v>93</v>
      </c>
      <c r="H2119" t="s">
        <v>217</v>
      </c>
      <c r="I2119" t="s">
        <v>28</v>
      </c>
      <c r="J2119" t="s">
        <v>29</v>
      </c>
      <c r="K2119" t="s">
        <v>116</v>
      </c>
      <c r="L2119" t="s">
        <v>283</v>
      </c>
      <c r="M2119" t="s">
        <v>51</v>
      </c>
      <c r="N2119" s="2">
        <v>40606</v>
      </c>
      <c r="O2119" s="2">
        <v>40608</v>
      </c>
      <c r="P2119">
        <v>9</v>
      </c>
      <c r="Q2119" s="1">
        <v>0.04</v>
      </c>
      <c r="R2119">
        <v>95.95</v>
      </c>
      <c r="S2119">
        <v>74.349999999999994</v>
      </c>
      <c r="T2119">
        <f t="shared" si="33"/>
        <v>863.55000000000007</v>
      </c>
    </row>
    <row r="2120" spans="1:20" x14ac:dyDescent="0.3">
      <c r="A2120">
        <v>2119</v>
      </c>
      <c r="B2120">
        <v>86681</v>
      </c>
      <c r="C2120" t="s">
        <v>1740</v>
      </c>
      <c r="D2120" t="s">
        <v>20</v>
      </c>
      <c r="E2120" t="s">
        <v>39</v>
      </c>
      <c r="F2120" t="s">
        <v>47</v>
      </c>
      <c r="G2120" t="s">
        <v>93</v>
      </c>
      <c r="H2120" t="s">
        <v>94</v>
      </c>
      <c r="I2120" t="s">
        <v>28</v>
      </c>
      <c r="J2120" t="s">
        <v>29</v>
      </c>
      <c r="K2120" t="s">
        <v>58</v>
      </c>
      <c r="L2120" t="s">
        <v>26</v>
      </c>
      <c r="M2120" t="s">
        <v>111</v>
      </c>
      <c r="N2120" s="2">
        <v>40606</v>
      </c>
      <c r="O2120" s="2">
        <v>40608</v>
      </c>
      <c r="P2120">
        <v>4</v>
      </c>
      <c r="Q2120" s="1">
        <v>0.1</v>
      </c>
      <c r="R2120">
        <v>34.58</v>
      </c>
      <c r="S2120">
        <v>8.99</v>
      </c>
      <c r="T2120">
        <f t="shared" si="33"/>
        <v>138.32</v>
      </c>
    </row>
    <row r="2121" spans="1:20" x14ac:dyDescent="0.3">
      <c r="A2121">
        <v>2120</v>
      </c>
      <c r="B2121">
        <v>89639</v>
      </c>
      <c r="C2121" t="s">
        <v>811</v>
      </c>
      <c r="D2121" t="s">
        <v>20</v>
      </c>
      <c r="E2121" t="s">
        <v>39</v>
      </c>
      <c r="F2121" t="s">
        <v>22</v>
      </c>
      <c r="G2121" t="s">
        <v>48</v>
      </c>
      <c r="H2121" t="s">
        <v>94</v>
      </c>
      <c r="I2121" t="s">
        <v>28</v>
      </c>
      <c r="J2121" t="s">
        <v>29</v>
      </c>
      <c r="K2121" t="s">
        <v>291</v>
      </c>
      <c r="L2121" t="s">
        <v>192</v>
      </c>
      <c r="M2121" t="s">
        <v>232</v>
      </c>
      <c r="N2121" s="2">
        <v>40484</v>
      </c>
      <c r="O2121" s="2">
        <v>40488</v>
      </c>
      <c r="P2121">
        <v>14</v>
      </c>
      <c r="Q2121" s="1">
        <v>7.0000000000000007E-2</v>
      </c>
      <c r="R2121">
        <v>29.17</v>
      </c>
      <c r="S2121">
        <v>6.27</v>
      </c>
      <c r="T2121">
        <f t="shared" si="33"/>
        <v>408.38</v>
      </c>
    </row>
    <row r="2122" spans="1:20" x14ac:dyDescent="0.3">
      <c r="A2122">
        <v>2121</v>
      </c>
      <c r="B2122">
        <v>89644</v>
      </c>
      <c r="C2122" t="s">
        <v>983</v>
      </c>
      <c r="D2122" t="s">
        <v>20</v>
      </c>
      <c r="E2122" t="s">
        <v>39</v>
      </c>
      <c r="F2122" t="s">
        <v>22</v>
      </c>
      <c r="G2122" t="s">
        <v>23</v>
      </c>
      <c r="H2122" t="s">
        <v>49</v>
      </c>
      <c r="I2122" t="s">
        <v>28</v>
      </c>
      <c r="J2122" t="s">
        <v>29</v>
      </c>
      <c r="K2122" t="s">
        <v>189</v>
      </c>
      <c r="L2122" t="s">
        <v>192</v>
      </c>
      <c r="M2122" t="s">
        <v>398</v>
      </c>
      <c r="N2122" s="2">
        <v>41407</v>
      </c>
      <c r="O2122" s="2">
        <v>41409</v>
      </c>
      <c r="P2122">
        <v>5</v>
      </c>
      <c r="Q2122" s="1">
        <v>0.03</v>
      </c>
      <c r="R2122">
        <v>4.13</v>
      </c>
      <c r="S2122">
        <v>5.04</v>
      </c>
      <c r="T2122">
        <f t="shared" si="33"/>
        <v>20.65</v>
      </c>
    </row>
    <row r="2123" spans="1:20" x14ac:dyDescent="0.3">
      <c r="A2123">
        <v>2122</v>
      </c>
      <c r="B2123">
        <v>86471</v>
      </c>
      <c r="C2123" t="s">
        <v>1244</v>
      </c>
      <c r="D2123" t="s">
        <v>20</v>
      </c>
      <c r="E2123" t="s">
        <v>21</v>
      </c>
      <c r="F2123" t="s">
        <v>31</v>
      </c>
      <c r="G2123" t="s">
        <v>23</v>
      </c>
      <c r="H2123" t="s">
        <v>33</v>
      </c>
      <c r="I2123" t="s">
        <v>28</v>
      </c>
      <c r="J2123" t="s">
        <v>29</v>
      </c>
      <c r="K2123" t="s">
        <v>34</v>
      </c>
      <c r="L2123" t="s">
        <v>26</v>
      </c>
      <c r="M2123" t="s">
        <v>141</v>
      </c>
      <c r="N2123" s="2">
        <v>40666</v>
      </c>
      <c r="O2123" s="2">
        <v>40666</v>
      </c>
      <c r="P2123">
        <v>9</v>
      </c>
      <c r="Q2123" s="1">
        <v>0.01</v>
      </c>
      <c r="R2123">
        <v>29.89</v>
      </c>
      <c r="S2123">
        <v>1.99</v>
      </c>
      <c r="T2123">
        <f t="shared" si="33"/>
        <v>269.01</v>
      </c>
    </row>
    <row r="2124" spans="1:20" x14ac:dyDescent="0.3">
      <c r="A2124">
        <v>2123</v>
      </c>
      <c r="B2124">
        <v>89647</v>
      </c>
      <c r="C2124" t="s">
        <v>1140</v>
      </c>
      <c r="D2124" t="s">
        <v>38</v>
      </c>
      <c r="E2124" t="s">
        <v>21</v>
      </c>
      <c r="F2124" t="s">
        <v>31</v>
      </c>
      <c r="G2124" t="s">
        <v>48</v>
      </c>
      <c r="H2124" t="s">
        <v>203</v>
      </c>
      <c r="I2124" t="s">
        <v>28</v>
      </c>
      <c r="J2124" t="s">
        <v>29</v>
      </c>
      <c r="K2124" t="s">
        <v>1108</v>
      </c>
      <c r="L2124" t="s">
        <v>26</v>
      </c>
      <c r="M2124" t="s">
        <v>83</v>
      </c>
      <c r="N2124" s="2">
        <v>40312</v>
      </c>
      <c r="O2124" s="2">
        <v>40312</v>
      </c>
      <c r="P2124">
        <v>17</v>
      </c>
      <c r="Q2124" s="1">
        <v>0.08</v>
      </c>
      <c r="R2124">
        <v>4.8899999999999997</v>
      </c>
      <c r="S2124">
        <v>4.93</v>
      </c>
      <c r="T2124">
        <f t="shared" si="33"/>
        <v>83.13</v>
      </c>
    </row>
    <row r="2125" spans="1:20" x14ac:dyDescent="0.3">
      <c r="A2125">
        <v>2124</v>
      </c>
      <c r="B2125">
        <v>88715</v>
      </c>
      <c r="C2125" t="s">
        <v>1767</v>
      </c>
      <c r="D2125" t="s">
        <v>20</v>
      </c>
      <c r="E2125" t="s">
        <v>39</v>
      </c>
      <c r="F2125" t="s">
        <v>22</v>
      </c>
      <c r="G2125" t="s">
        <v>93</v>
      </c>
      <c r="H2125" t="s">
        <v>54</v>
      </c>
      <c r="I2125" t="s">
        <v>28</v>
      </c>
      <c r="J2125" t="s">
        <v>29</v>
      </c>
      <c r="K2125" t="s">
        <v>105</v>
      </c>
      <c r="L2125" t="s">
        <v>192</v>
      </c>
      <c r="M2125" t="s">
        <v>326</v>
      </c>
      <c r="N2125" s="2">
        <v>40965</v>
      </c>
      <c r="O2125" s="2">
        <v>40966</v>
      </c>
      <c r="P2125">
        <v>3</v>
      </c>
      <c r="Q2125" s="1">
        <v>0.04</v>
      </c>
      <c r="R2125">
        <v>35.44</v>
      </c>
      <c r="S2125">
        <v>5.09</v>
      </c>
      <c r="T2125">
        <f t="shared" si="33"/>
        <v>106.32</v>
      </c>
    </row>
    <row r="2126" spans="1:20" x14ac:dyDescent="0.3">
      <c r="A2126">
        <v>2125</v>
      </c>
      <c r="B2126">
        <v>87170</v>
      </c>
      <c r="C2126" t="s">
        <v>929</v>
      </c>
      <c r="D2126" t="s">
        <v>20</v>
      </c>
      <c r="E2126" t="s">
        <v>21</v>
      </c>
      <c r="F2126" t="s">
        <v>40</v>
      </c>
      <c r="G2126" t="s">
        <v>32</v>
      </c>
      <c r="H2126" t="s">
        <v>24</v>
      </c>
      <c r="I2126" t="s">
        <v>28</v>
      </c>
      <c r="J2126" t="s">
        <v>29</v>
      </c>
      <c r="K2126" t="s">
        <v>201</v>
      </c>
      <c r="L2126" t="s">
        <v>26</v>
      </c>
      <c r="M2126" t="s">
        <v>59</v>
      </c>
      <c r="N2126" s="2">
        <v>41086</v>
      </c>
      <c r="O2126" s="2">
        <v>41087</v>
      </c>
      <c r="P2126">
        <v>7</v>
      </c>
      <c r="Q2126" s="1">
        <v>0.03</v>
      </c>
      <c r="R2126">
        <v>55.99</v>
      </c>
      <c r="S2126">
        <v>5</v>
      </c>
      <c r="T2126">
        <f t="shared" si="33"/>
        <v>391.93</v>
      </c>
    </row>
    <row r="2127" spans="1:20" x14ac:dyDescent="0.3">
      <c r="A2127">
        <v>2126</v>
      </c>
      <c r="B2127">
        <v>88729</v>
      </c>
      <c r="C2127" t="s">
        <v>223</v>
      </c>
      <c r="D2127" t="s">
        <v>20</v>
      </c>
      <c r="E2127" t="s">
        <v>39</v>
      </c>
      <c r="F2127" t="s">
        <v>47</v>
      </c>
      <c r="G2127" t="s">
        <v>41</v>
      </c>
      <c r="H2127" t="s">
        <v>54</v>
      </c>
      <c r="I2127" t="s">
        <v>28</v>
      </c>
      <c r="J2127" t="s">
        <v>29</v>
      </c>
      <c r="K2127" t="s">
        <v>231</v>
      </c>
      <c r="L2127" t="s">
        <v>192</v>
      </c>
      <c r="M2127" t="s">
        <v>156</v>
      </c>
      <c r="N2127" s="2">
        <v>40332</v>
      </c>
      <c r="O2127" s="2">
        <v>40334</v>
      </c>
      <c r="P2127">
        <v>17</v>
      </c>
      <c r="Q2127" s="1">
        <v>0.09</v>
      </c>
      <c r="R2127">
        <v>2.61</v>
      </c>
      <c r="S2127">
        <v>0.5</v>
      </c>
      <c r="T2127">
        <f t="shared" si="33"/>
        <v>44.37</v>
      </c>
    </row>
    <row r="2128" spans="1:20" x14ac:dyDescent="0.3">
      <c r="A2128">
        <v>2127</v>
      </c>
      <c r="B2128">
        <v>89175</v>
      </c>
      <c r="C2128" t="s">
        <v>1777</v>
      </c>
      <c r="D2128" t="s">
        <v>20</v>
      </c>
      <c r="E2128" t="s">
        <v>21</v>
      </c>
      <c r="F2128" t="s">
        <v>31</v>
      </c>
      <c r="G2128" t="s">
        <v>93</v>
      </c>
      <c r="H2128" t="s">
        <v>206</v>
      </c>
      <c r="I2128" t="s">
        <v>28</v>
      </c>
      <c r="J2128" t="s">
        <v>29</v>
      </c>
      <c r="K2128" t="s">
        <v>1138</v>
      </c>
      <c r="L2128" t="s">
        <v>192</v>
      </c>
      <c r="M2128" t="s">
        <v>255</v>
      </c>
      <c r="N2128" s="2">
        <v>40458</v>
      </c>
      <c r="O2128" s="2">
        <v>40459</v>
      </c>
      <c r="P2128">
        <v>11</v>
      </c>
      <c r="Q2128" s="1">
        <v>0.03</v>
      </c>
      <c r="R2128">
        <v>27.48</v>
      </c>
      <c r="S2128">
        <v>4</v>
      </c>
      <c r="T2128">
        <f t="shared" si="33"/>
        <v>302.28000000000003</v>
      </c>
    </row>
    <row r="2129" spans="1:20" x14ac:dyDescent="0.3">
      <c r="A2129">
        <v>2128</v>
      </c>
      <c r="B2129">
        <v>89175</v>
      </c>
      <c r="C2129" t="s">
        <v>1777</v>
      </c>
      <c r="D2129" t="s">
        <v>20</v>
      </c>
      <c r="E2129" t="s">
        <v>21</v>
      </c>
      <c r="F2129" t="s">
        <v>31</v>
      </c>
      <c r="G2129" t="s">
        <v>93</v>
      </c>
      <c r="H2129" t="s">
        <v>24</v>
      </c>
      <c r="I2129" t="s">
        <v>28</v>
      </c>
      <c r="J2129" t="s">
        <v>29</v>
      </c>
      <c r="K2129" t="s">
        <v>1254</v>
      </c>
      <c r="L2129" t="s">
        <v>192</v>
      </c>
      <c r="M2129" t="s">
        <v>255</v>
      </c>
      <c r="N2129" s="2">
        <v>40458</v>
      </c>
      <c r="O2129" s="2">
        <v>40459</v>
      </c>
      <c r="P2129">
        <v>14</v>
      </c>
      <c r="Q2129" s="1">
        <v>0.1</v>
      </c>
      <c r="R2129">
        <v>179.99</v>
      </c>
      <c r="S2129">
        <v>19.989999999999998</v>
      </c>
      <c r="T2129">
        <f t="shared" si="33"/>
        <v>2519.86</v>
      </c>
    </row>
    <row r="2130" spans="1:20" x14ac:dyDescent="0.3">
      <c r="A2130">
        <v>2129</v>
      </c>
      <c r="B2130">
        <v>89175</v>
      </c>
      <c r="C2130" t="s">
        <v>1777</v>
      </c>
      <c r="D2130" t="s">
        <v>20</v>
      </c>
      <c r="E2130" t="s">
        <v>39</v>
      </c>
      <c r="F2130" t="s">
        <v>31</v>
      </c>
      <c r="G2130" t="s">
        <v>93</v>
      </c>
      <c r="H2130" t="s">
        <v>54</v>
      </c>
      <c r="I2130" t="s">
        <v>28</v>
      </c>
      <c r="J2130" t="s">
        <v>29</v>
      </c>
      <c r="K2130" t="s">
        <v>145</v>
      </c>
      <c r="L2130" t="s">
        <v>192</v>
      </c>
      <c r="M2130" t="s">
        <v>296</v>
      </c>
      <c r="N2130" s="2">
        <v>40458</v>
      </c>
      <c r="O2130" s="2">
        <v>40460</v>
      </c>
      <c r="P2130">
        <v>19</v>
      </c>
      <c r="Q2130" s="1">
        <v>0.1</v>
      </c>
      <c r="R2130">
        <v>140.85</v>
      </c>
      <c r="S2130">
        <v>19.989999999999998</v>
      </c>
      <c r="T2130">
        <f t="shared" si="33"/>
        <v>2676.15</v>
      </c>
    </row>
    <row r="2131" spans="1:20" x14ac:dyDescent="0.3">
      <c r="A2131">
        <v>2130</v>
      </c>
      <c r="B2131">
        <v>86191</v>
      </c>
      <c r="C2131" t="s">
        <v>872</v>
      </c>
      <c r="D2131" t="s">
        <v>20</v>
      </c>
      <c r="E2131" t="s">
        <v>39</v>
      </c>
      <c r="F2131" t="s">
        <v>22</v>
      </c>
      <c r="G2131" t="s">
        <v>48</v>
      </c>
      <c r="H2131" t="s">
        <v>89</v>
      </c>
      <c r="I2131" t="s">
        <v>28</v>
      </c>
      <c r="J2131" t="s">
        <v>29</v>
      </c>
      <c r="K2131" t="s">
        <v>71</v>
      </c>
      <c r="L2131" t="s">
        <v>192</v>
      </c>
      <c r="M2131" t="s">
        <v>137</v>
      </c>
      <c r="N2131" s="2">
        <v>40466</v>
      </c>
      <c r="O2131" s="2">
        <v>40475</v>
      </c>
      <c r="P2131">
        <v>16</v>
      </c>
      <c r="Q2131" s="1">
        <v>0.01</v>
      </c>
      <c r="R2131">
        <v>4.9800000000000004</v>
      </c>
      <c r="S2131">
        <v>7.44</v>
      </c>
      <c r="T2131">
        <f t="shared" si="33"/>
        <v>79.680000000000007</v>
      </c>
    </row>
    <row r="2132" spans="1:20" x14ac:dyDescent="0.3">
      <c r="A2132">
        <v>2131</v>
      </c>
      <c r="B2132">
        <v>89495</v>
      </c>
      <c r="C2132" t="s">
        <v>324</v>
      </c>
      <c r="D2132" t="s">
        <v>20</v>
      </c>
      <c r="E2132" t="s">
        <v>39</v>
      </c>
      <c r="F2132" t="s">
        <v>22</v>
      </c>
      <c r="G2132" t="s">
        <v>23</v>
      </c>
      <c r="H2132" t="s">
        <v>61</v>
      </c>
      <c r="I2132" t="s">
        <v>28</v>
      </c>
      <c r="J2132" t="s">
        <v>29</v>
      </c>
      <c r="K2132" t="s">
        <v>221</v>
      </c>
      <c r="L2132" t="s">
        <v>192</v>
      </c>
      <c r="M2132" t="s">
        <v>123</v>
      </c>
      <c r="N2132" s="2">
        <v>41490</v>
      </c>
      <c r="O2132" s="2">
        <v>41492</v>
      </c>
      <c r="P2132">
        <v>2</v>
      </c>
      <c r="Q2132" s="1">
        <v>0.1</v>
      </c>
      <c r="R2132">
        <v>6.48</v>
      </c>
      <c r="S2132">
        <v>6.22</v>
      </c>
      <c r="T2132">
        <f t="shared" si="33"/>
        <v>12.96</v>
      </c>
    </row>
    <row r="2133" spans="1:20" x14ac:dyDescent="0.3">
      <c r="A2133">
        <v>2132</v>
      </c>
      <c r="B2133">
        <v>89495</v>
      </c>
      <c r="C2133" t="s">
        <v>324</v>
      </c>
      <c r="D2133" t="s">
        <v>20</v>
      </c>
      <c r="E2133" t="s">
        <v>21</v>
      </c>
      <c r="F2133" t="s">
        <v>22</v>
      </c>
      <c r="G2133" t="s">
        <v>23</v>
      </c>
      <c r="H2133" t="s">
        <v>24</v>
      </c>
      <c r="I2133" t="s">
        <v>28</v>
      </c>
      <c r="J2133" t="s">
        <v>29</v>
      </c>
      <c r="K2133" t="s">
        <v>210</v>
      </c>
      <c r="L2133" t="s">
        <v>26</v>
      </c>
      <c r="M2133" t="s">
        <v>232</v>
      </c>
      <c r="N2133" s="2">
        <v>41490</v>
      </c>
      <c r="O2133" s="2">
        <v>41492</v>
      </c>
      <c r="P2133">
        <v>24</v>
      </c>
      <c r="Q2133" s="1">
        <v>0.06</v>
      </c>
      <c r="R2133">
        <v>35.99</v>
      </c>
      <c r="S2133">
        <v>1.25</v>
      </c>
      <c r="T2133">
        <f t="shared" si="33"/>
        <v>863.76</v>
      </c>
    </row>
    <row r="2134" spans="1:20" x14ac:dyDescent="0.3">
      <c r="A2134">
        <v>2133</v>
      </c>
      <c r="B2134">
        <v>89244</v>
      </c>
      <c r="C2134" t="s">
        <v>1643</v>
      </c>
      <c r="D2134" t="s">
        <v>38</v>
      </c>
      <c r="E2134" t="s">
        <v>39</v>
      </c>
      <c r="F2134" t="s">
        <v>40</v>
      </c>
      <c r="G2134" t="s">
        <v>93</v>
      </c>
      <c r="H2134" t="s">
        <v>49</v>
      </c>
      <c r="I2134" t="s">
        <v>28</v>
      </c>
      <c r="J2134" t="s">
        <v>29</v>
      </c>
      <c r="K2134" t="s">
        <v>163</v>
      </c>
      <c r="L2134" t="s">
        <v>192</v>
      </c>
      <c r="M2134" t="s">
        <v>309</v>
      </c>
      <c r="N2134" s="2">
        <v>40914</v>
      </c>
      <c r="O2134" s="2">
        <v>40915</v>
      </c>
      <c r="P2134">
        <v>1</v>
      </c>
      <c r="Q2134" s="1">
        <v>0.05</v>
      </c>
      <c r="R2134">
        <v>7.28</v>
      </c>
      <c r="S2134">
        <v>11.15</v>
      </c>
      <c r="T2134">
        <f t="shared" si="33"/>
        <v>7.28</v>
      </c>
    </row>
    <row r="2135" spans="1:20" x14ac:dyDescent="0.3">
      <c r="A2135">
        <v>2134</v>
      </c>
      <c r="B2135">
        <v>89244</v>
      </c>
      <c r="C2135" t="s">
        <v>775</v>
      </c>
      <c r="D2135" t="s">
        <v>20</v>
      </c>
      <c r="E2135" t="s">
        <v>187</v>
      </c>
      <c r="F2135" t="s">
        <v>40</v>
      </c>
      <c r="G2135" t="s">
        <v>93</v>
      </c>
      <c r="H2135" t="s">
        <v>219</v>
      </c>
      <c r="I2135" t="s">
        <v>28</v>
      </c>
      <c r="J2135" t="s">
        <v>29</v>
      </c>
      <c r="K2135" t="s">
        <v>181</v>
      </c>
      <c r="L2135" t="s">
        <v>44</v>
      </c>
      <c r="M2135" t="s">
        <v>45</v>
      </c>
      <c r="N2135" s="2">
        <v>40914</v>
      </c>
      <c r="O2135" s="2">
        <v>40916</v>
      </c>
      <c r="P2135">
        <v>1</v>
      </c>
      <c r="Q2135" s="1">
        <v>0.1</v>
      </c>
      <c r="R2135">
        <v>5.08</v>
      </c>
      <c r="S2135">
        <v>3.63</v>
      </c>
      <c r="T2135">
        <f t="shared" si="33"/>
        <v>5.08</v>
      </c>
    </row>
    <row r="2136" spans="1:20" x14ac:dyDescent="0.3">
      <c r="A2136">
        <v>2135</v>
      </c>
      <c r="B2136">
        <v>89244</v>
      </c>
      <c r="C2136" t="s">
        <v>775</v>
      </c>
      <c r="D2136" t="s">
        <v>20</v>
      </c>
      <c r="E2136" t="s">
        <v>39</v>
      </c>
      <c r="F2136" t="s">
        <v>40</v>
      </c>
      <c r="G2136" t="s">
        <v>93</v>
      </c>
      <c r="H2136" t="s">
        <v>54</v>
      </c>
      <c r="I2136" t="s">
        <v>28</v>
      </c>
      <c r="J2136" t="s">
        <v>29</v>
      </c>
      <c r="K2136" t="s">
        <v>79</v>
      </c>
      <c r="L2136" t="s">
        <v>44</v>
      </c>
      <c r="M2136" t="s">
        <v>370</v>
      </c>
      <c r="N2136" s="2">
        <v>40914</v>
      </c>
      <c r="O2136" s="2">
        <v>40915</v>
      </c>
      <c r="P2136">
        <v>7</v>
      </c>
      <c r="Q2136" s="1">
        <v>0.03</v>
      </c>
      <c r="R2136">
        <v>3.28</v>
      </c>
      <c r="S2136">
        <v>3.97</v>
      </c>
      <c r="T2136">
        <f t="shared" si="33"/>
        <v>22.959999999999997</v>
      </c>
    </row>
    <row r="2137" spans="1:20" x14ac:dyDescent="0.3">
      <c r="A2137">
        <v>2136</v>
      </c>
      <c r="B2137">
        <v>89656</v>
      </c>
      <c r="C2137" t="s">
        <v>448</v>
      </c>
      <c r="D2137" t="s">
        <v>20</v>
      </c>
      <c r="E2137" t="s">
        <v>39</v>
      </c>
      <c r="F2137" t="s">
        <v>31</v>
      </c>
      <c r="G2137" t="s">
        <v>32</v>
      </c>
      <c r="H2137" t="s">
        <v>78</v>
      </c>
      <c r="I2137" t="s">
        <v>28</v>
      </c>
      <c r="J2137" t="s">
        <v>29</v>
      </c>
      <c r="K2137" t="s">
        <v>129</v>
      </c>
      <c r="L2137" t="s">
        <v>44</v>
      </c>
      <c r="M2137" t="s">
        <v>214</v>
      </c>
      <c r="N2137" s="2">
        <v>41312</v>
      </c>
      <c r="O2137" s="2">
        <v>41314</v>
      </c>
      <c r="P2137">
        <v>10</v>
      </c>
      <c r="Q2137" s="1">
        <v>0.03</v>
      </c>
      <c r="R2137">
        <v>2.21</v>
      </c>
      <c r="S2137">
        <v>1</v>
      </c>
      <c r="T2137">
        <f t="shared" si="33"/>
        <v>22.1</v>
      </c>
    </row>
    <row r="2138" spans="1:20" x14ac:dyDescent="0.3">
      <c r="A2138">
        <v>2137</v>
      </c>
      <c r="B2138">
        <v>88175</v>
      </c>
      <c r="C2138" t="s">
        <v>109</v>
      </c>
      <c r="D2138" t="s">
        <v>38</v>
      </c>
      <c r="E2138" t="s">
        <v>21</v>
      </c>
      <c r="F2138" t="s">
        <v>31</v>
      </c>
      <c r="G2138" t="s">
        <v>32</v>
      </c>
      <c r="H2138" t="s">
        <v>203</v>
      </c>
      <c r="I2138" t="s">
        <v>28</v>
      </c>
      <c r="J2138" t="s">
        <v>29</v>
      </c>
      <c r="K2138" t="s">
        <v>1107</v>
      </c>
      <c r="L2138" t="s">
        <v>26</v>
      </c>
      <c r="M2138" t="s">
        <v>35</v>
      </c>
      <c r="N2138" s="2">
        <v>40553</v>
      </c>
      <c r="O2138" s="2">
        <v>40554</v>
      </c>
      <c r="P2138">
        <v>8</v>
      </c>
      <c r="Q2138" s="1">
        <v>0.05</v>
      </c>
      <c r="R2138">
        <v>4.7699999999999996</v>
      </c>
      <c r="S2138">
        <v>2.39</v>
      </c>
      <c r="T2138">
        <f t="shared" si="33"/>
        <v>38.159999999999997</v>
      </c>
    </row>
    <row r="2139" spans="1:20" x14ac:dyDescent="0.3">
      <c r="A2139">
        <v>2138</v>
      </c>
      <c r="B2139">
        <v>89657</v>
      </c>
      <c r="C2139" t="s">
        <v>1103</v>
      </c>
      <c r="D2139" t="s">
        <v>578</v>
      </c>
      <c r="E2139" t="s">
        <v>21</v>
      </c>
      <c r="F2139" t="s">
        <v>31</v>
      </c>
      <c r="G2139" t="s">
        <v>93</v>
      </c>
      <c r="H2139" t="s">
        <v>33</v>
      </c>
      <c r="I2139" t="s">
        <v>28</v>
      </c>
      <c r="J2139" t="s">
        <v>29</v>
      </c>
      <c r="K2139" t="s">
        <v>1114</v>
      </c>
      <c r="L2139" t="s">
        <v>283</v>
      </c>
      <c r="M2139" t="s">
        <v>121</v>
      </c>
      <c r="N2139" s="2">
        <v>40519</v>
      </c>
      <c r="O2139" s="2">
        <v>40521</v>
      </c>
      <c r="P2139">
        <v>3</v>
      </c>
      <c r="Q2139" s="1">
        <v>0.04</v>
      </c>
      <c r="R2139">
        <v>510.14</v>
      </c>
      <c r="S2139">
        <v>14.7</v>
      </c>
      <c r="T2139">
        <f t="shared" si="33"/>
        <v>1530.42</v>
      </c>
    </row>
    <row r="2140" spans="1:20" x14ac:dyDescent="0.3">
      <c r="A2140">
        <v>2139</v>
      </c>
      <c r="B2140">
        <v>89657</v>
      </c>
      <c r="C2140" t="s">
        <v>1103</v>
      </c>
      <c r="D2140" t="s">
        <v>20</v>
      </c>
      <c r="E2140" t="s">
        <v>39</v>
      </c>
      <c r="F2140" t="s">
        <v>31</v>
      </c>
      <c r="G2140" t="s">
        <v>93</v>
      </c>
      <c r="H2140" t="s">
        <v>94</v>
      </c>
      <c r="I2140" t="s">
        <v>28</v>
      </c>
      <c r="J2140" t="s">
        <v>29</v>
      </c>
      <c r="K2140" t="s">
        <v>163</v>
      </c>
      <c r="L2140" t="s">
        <v>44</v>
      </c>
      <c r="M2140" t="s">
        <v>63</v>
      </c>
      <c r="N2140" s="2">
        <v>40519</v>
      </c>
      <c r="O2140" s="2">
        <v>40521</v>
      </c>
      <c r="P2140">
        <v>23</v>
      </c>
      <c r="Q2140" s="1">
        <v>0</v>
      </c>
      <c r="R2140">
        <v>4.76</v>
      </c>
      <c r="S2140">
        <v>3.01</v>
      </c>
      <c r="T2140">
        <f t="shared" si="33"/>
        <v>109.47999999999999</v>
      </c>
    </row>
    <row r="2141" spans="1:20" x14ac:dyDescent="0.3">
      <c r="A2141">
        <v>2140</v>
      </c>
      <c r="B2141">
        <v>85925</v>
      </c>
      <c r="C2141" t="s">
        <v>616</v>
      </c>
      <c r="D2141" t="s">
        <v>20</v>
      </c>
      <c r="E2141" t="s">
        <v>39</v>
      </c>
      <c r="F2141" t="s">
        <v>40</v>
      </c>
      <c r="G2141" t="s">
        <v>23</v>
      </c>
      <c r="H2141" t="s">
        <v>49</v>
      </c>
      <c r="I2141" t="s">
        <v>28</v>
      </c>
      <c r="J2141" t="s">
        <v>29</v>
      </c>
      <c r="K2141" t="s">
        <v>119</v>
      </c>
      <c r="L2141" t="s">
        <v>192</v>
      </c>
      <c r="M2141" t="s">
        <v>342</v>
      </c>
      <c r="N2141" s="2">
        <v>41565</v>
      </c>
      <c r="O2141" s="2">
        <v>41567</v>
      </c>
      <c r="P2141">
        <v>14</v>
      </c>
      <c r="Q2141" s="1">
        <v>0.06</v>
      </c>
      <c r="R2141">
        <v>2.88</v>
      </c>
      <c r="S2141">
        <v>0.5</v>
      </c>
      <c r="T2141">
        <f t="shared" si="33"/>
        <v>40.32</v>
      </c>
    </row>
    <row r="2142" spans="1:20" x14ac:dyDescent="0.3">
      <c r="A2142">
        <v>2141</v>
      </c>
      <c r="B2142">
        <v>85925</v>
      </c>
      <c r="C2142" t="s">
        <v>616</v>
      </c>
      <c r="D2142" t="s">
        <v>20</v>
      </c>
      <c r="E2142" t="s">
        <v>187</v>
      </c>
      <c r="F2142" t="s">
        <v>40</v>
      </c>
      <c r="G2142" t="s">
        <v>23</v>
      </c>
      <c r="H2142" t="s">
        <v>188</v>
      </c>
      <c r="I2142" t="s">
        <v>28</v>
      </c>
      <c r="J2142" t="s">
        <v>29</v>
      </c>
      <c r="K2142" t="s">
        <v>226</v>
      </c>
      <c r="L2142" t="s">
        <v>192</v>
      </c>
      <c r="M2142" t="s">
        <v>638</v>
      </c>
      <c r="N2142" s="2">
        <v>41565</v>
      </c>
      <c r="O2142" s="2">
        <v>41566</v>
      </c>
      <c r="P2142">
        <v>3</v>
      </c>
      <c r="Q2142" s="1">
        <v>0.06</v>
      </c>
      <c r="R2142">
        <v>19.98</v>
      </c>
      <c r="S2142">
        <v>10.49</v>
      </c>
      <c r="T2142">
        <f t="shared" si="33"/>
        <v>59.94</v>
      </c>
    </row>
    <row r="2143" spans="1:20" x14ac:dyDescent="0.3">
      <c r="A2143">
        <v>2142</v>
      </c>
      <c r="B2143">
        <v>89084</v>
      </c>
      <c r="C2143" t="s">
        <v>1032</v>
      </c>
      <c r="D2143" t="s">
        <v>578</v>
      </c>
      <c r="E2143" t="s">
        <v>21</v>
      </c>
      <c r="F2143" t="s">
        <v>31</v>
      </c>
      <c r="G2143" t="s">
        <v>48</v>
      </c>
      <c r="H2143" t="s">
        <v>33</v>
      </c>
      <c r="I2143" t="s">
        <v>28</v>
      </c>
      <c r="J2143" t="s">
        <v>29</v>
      </c>
      <c r="K2143" t="s">
        <v>409</v>
      </c>
      <c r="L2143" t="s">
        <v>283</v>
      </c>
      <c r="M2143" t="s">
        <v>35</v>
      </c>
      <c r="N2143" s="2">
        <v>40259</v>
      </c>
      <c r="O2143" s="2">
        <v>40259</v>
      </c>
      <c r="P2143">
        <v>1</v>
      </c>
      <c r="Q2143" s="1">
        <v>0.05</v>
      </c>
      <c r="R2143">
        <v>1500.97</v>
      </c>
      <c r="S2143">
        <v>29.7</v>
      </c>
      <c r="T2143">
        <f t="shared" si="33"/>
        <v>1500.97</v>
      </c>
    </row>
    <row r="2144" spans="1:20" x14ac:dyDescent="0.3">
      <c r="A2144">
        <v>2143</v>
      </c>
      <c r="B2144">
        <v>89084</v>
      </c>
      <c r="C2144" t="s">
        <v>1032</v>
      </c>
      <c r="D2144" t="s">
        <v>20</v>
      </c>
      <c r="E2144" t="s">
        <v>39</v>
      </c>
      <c r="F2144" t="s">
        <v>31</v>
      </c>
      <c r="G2144" t="s">
        <v>48</v>
      </c>
      <c r="H2144" t="s">
        <v>54</v>
      </c>
      <c r="I2144" t="s">
        <v>28</v>
      </c>
      <c r="J2144" t="s">
        <v>29</v>
      </c>
      <c r="K2144" t="s">
        <v>113</v>
      </c>
      <c r="L2144" t="s">
        <v>192</v>
      </c>
      <c r="M2144" t="s">
        <v>35</v>
      </c>
      <c r="N2144" s="2">
        <v>40259</v>
      </c>
      <c r="O2144" s="2">
        <v>40263</v>
      </c>
      <c r="P2144">
        <v>5</v>
      </c>
      <c r="Q2144" s="1">
        <v>0.02</v>
      </c>
      <c r="R2144">
        <v>48.04</v>
      </c>
      <c r="S2144">
        <v>5.09</v>
      </c>
      <c r="T2144">
        <f t="shared" si="33"/>
        <v>240.2</v>
      </c>
    </row>
    <row r="2145" spans="1:20" x14ac:dyDescent="0.3">
      <c r="A2145">
        <v>2144</v>
      </c>
      <c r="B2145">
        <v>89084</v>
      </c>
      <c r="C2145" t="s">
        <v>1032</v>
      </c>
      <c r="D2145" t="s">
        <v>20</v>
      </c>
      <c r="E2145" t="s">
        <v>39</v>
      </c>
      <c r="F2145" t="s">
        <v>31</v>
      </c>
      <c r="G2145" t="s">
        <v>48</v>
      </c>
      <c r="H2145" t="s">
        <v>42</v>
      </c>
      <c r="I2145" t="s">
        <v>28</v>
      </c>
      <c r="J2145" t="s">
        <v>29</v>
      </c>
      <c r="K2145" t="s">
        <v>228</v>
      </c>
      <c r="L2145" t="s">
        <v>44</v>
      </c>
      <c r="M2145" t="s">
        <v>35</v>
      </c>
      <c r="N2145" s="2">
        <v>40259</v>
      </c>
      <c r="O2145" s="2">
        <v>40266</v>
      </c>
      <c r="P2145">
        <v>1</v>
      </c>
      <c r="Q2145" s="1">
        <v>0.03</v>
      </c>
      <c r="R2145">
        <v>4.28</v>
      </c>
      <c r="S2145">
        <v>1.6</v>
      </c>
      <c r="T2145">
        <f t="shared" si="33"/>
        <v>4.28</v>
      </c>
    </row>
    <row r="2146" spans="1:20" x14ac:dyDescent="0.3">
      <c r="A2146">
        <v>2145</v>
      </c>
      <c r="B2146">
        <v>88093</v>
      </c>
      <c r="C2146" t="s">
        <v>1092</v>
      </c>
      <c r="D2146" t="s">
        <v>20</v>
      </c>
      <c r="E2146" t="s">
        <v>39</v>
      </c>
      <c r="F2146" t="s">
        <v>22</v>
      </c>
      <c r="G2146" t="s">
        <v>41</v>
      </c>
      <c r="H2146" t="s">
        <v>89</v>
      </c>
      <c r="I2146" t="s">
        <v>28</v>
      </c>
      <c r="J2146" t="s">
        <v>29</v>
      </c>
      <c r="K2146" t="s">
        <v>62</v>
      </c>
      <c r="L2146" t="s">
        <v>192</v>
      </c>
      <c r="M2146" t="s">
        <v>182</v>
      </c>
      <c r="N2146" s="2">
        <v>40238</v>
      </c>
      <c r="O2146" s="2">
        <v>40239</v>
      </c>
      <c r="P2146">
        <v>9</v>
      </c>
      <c r="Q2146" s="1">
        <v>0.02</v>
      </c>
      <c r="R2146">
        <v>11.34</v>
      </c>
      <c r="S2146">
        <v>11.25</v>
      </c>
      <c r="T2146">
        <f t="shared" si="33"/>
        <v>102.06</v>
      </c>
    </row>
    <row r="2147" spans="1:20" x14ac:dyDescent="0.3">
      <c r="A2147">
        <v>2146</v>
      </c>
      <c r="B2147">
        <v>86063</v>
      </c>
      <c r="C2147" t="s">
        <v>679</v>
      </c>
      <c r="D2147" t="s">
        <v>578</v>
      </c>
      <c r="E2147" t="s">
        <v>187</v>
      </c>
      <c r="F2147" t="s">
        <v>31</v>
      </c>
      <c r="G2147" t="s">
        <v>93</v>
      </c>
      <c r="H2147" t="s">
        <v>225</v>
      </c>
      <c r="I2147" t="s">
        <v>28</v>
      </c>
      <c r="J2147" t="s">
        <v>29</v>
      </c>
      <c r="K2147" t="s">
        <v>226</v>
      </c>
      <c r="L2147" t="s">
        <v>283</v>
      </c>
      <c r="M2147" t="s">
        <v>91</v>
      </c>
      <c r="N2147" s="2">
        <v>40286</v>
      </c>
      <c r="O2147" s="2">
        <v>40286</v>
      </c>
      <c r="P2147">
        <v>6</v>
      </c>
      <c r="Q2147" s="1">
        <v>0.09</v>
      </c>
      <c r="R2147">
        <v>89.99</v>
      </c>
      <c r="S2147">
        <v>42</v>
      </c>
      <c r="T2147">
        <f t="shared" si="33"/>
        <v>539.93999999999994</v>
      </c>
    </row>
    <row r="2148" spans="1:20" x14ac:dyDescent="0.3">
      <c r="A2148">
        <v>2147</v>
      </c>
      <c r="B2148">
        <v>89671</v>
      </c>
      <c r="C2148" t="s">
        <v>2300</v>
      </c>
      <c r="D2148" t="s">
        <v>20</v>
      </c>
      <c r="E2148" t="s">
        <v>39</v>
      </c>
      <c r="F2148" t="s">
        <v>40</v>
      </c>
      <c r="G2148" t="s">
        <v>23</v>
      </c>
      <c r="H2148" t="s">
        <v>42</v>
      </c>
      <c r="I2148" t="s">
        <v>28</v>
      </c>
      <c r="J2148" t="s">
        <v>29</v>
      </c>
      <c r="K2148" t="s">
        <v>74</v>
      </c>
      <c r="L2148" t="s">
        <v>192</v>
      </c>
      <c r="M2148" t="s">
        <v>309</v>
      </c>
      <c r="N2148" s="2">
        <v>41038</v>
      </c>
      <c r="O2148" s="2">
        <v>41039</v>
      </c>
      <c r="P2148">
        <v>9</v>
      </c>
      <c r="Q2148" s="1">
        <v>0.02</v>
      </c>
      <c r="R2148">
        <v>59.78</v>
      </c>
      <c r="S2148">
        <v>10.29</v>
      </c>
      <c r="T2148">
        <f t="shared" si="33"/>
        <v>538.02</v>
      </c>
    </row>
    <row r="2149" spans="1:20" x14ac:dyDescent="0.3">
      <c r="A2149">
        <v>2148</v>
      </c>
      <c r="B2149">
        <v>89475</v>
      </c>
      <c r="C2149" t="s">
        <v>1948</v>
      </c>
      <c r="D2149" t="s">
        <v>20</v>
      </c>
      <c r="E2149" t="s">
        <v>39</v>
      </c>
      <c r="F2149" t="s">
        <v>40</v>
      </c>
      <c r="G2149" t="s">
        <v>48</v>
      </c>
      <c r="H2149" t="s">
        <v>49</v>
      </c>
      <c r="I2149" t="s">
        <v>28</v>
      </c>
      <c r="J2149" t="s">
        <v>29</v>
      </c>
      <c r="K2149" t="s">
        <v>291</v>
      </c>
      <c r="L2149" t="s">
        <v>192</v>
      </c>
      <c r="M2149" t="s">
        <v>125</v>
      </c>
      <c r="N2149" s="2">
        <v>41575</v>
      </c>
      <c r="O2149" s="2">
        <v>41575</v>
      </c>
      <c r="P2149">
        <v>20</v>
      </c>
      <c r="Q2149" s="1">
        <v>0</v>
      </c>
      <c r="R2149">
        <v>14.45</v>
      </c>
      <c r="S2149">
        <v>7.17</v>
      </c>
      <c r="T2149">
        <f t="shared" si="33"/>
        <v>289</v>
      </c>
    </row>
    <row r="2150" spans="1:20" x14ac:dyDescent="0.3">
      <c r="A2150">
        <v>2149</v>
      </c>
      <c r="B2150">
        <v>89658</v>
      </c>
      <c r="C2150" t="s">
        <v>1483</v>
      </c>
      <c r="D2150" t="s">
        <v>20</v>
      </c>
      <c r="E2150" t="s">
        <v>39</v>
      </c>
      <c r="F2150" t="s">
        <v>31</v>
      </c>
      <c r="G2150" t="s">
        <v>23</v>
      </c>
      <c r="H2150" t="s">
        <v>42</v>
      </c>
      <c r="I2150" t="s">
        <v>28</v>
      </c>
      <c r="J2150" t="s">
        <v>29</v>
      </c>
      <c r="K2150" t="s">
        <v>184</v>
      </c>
      <c r="L2150" t="s">
        <v>192</v>
      </c>
      <c r="M2150" t="s">
        <v>63</v>
      </c>
      <c r="N2150" s="2">
        <v>40521</v>
      </c>
      <c r="O2150" s="2">
        <v>40523</v>
      </c>
      <c r="P2150">
        <v>15</v>
      </c>
      <c r="Q2150" s="1">
        <v>0.04</v>
      </c>
      <c r="R2150">
        <v>6.3</v>
      </c>
      <c r="S2150">
        <v>0.5</v>
      </c>
      <c r="T2150">
        <f t="shared" si="33"/>
        <v>94.5</v>
      </c>
    </row>
    <row r="2151" spans="1:20" x14ac:dyDescent="0.3">
      <c r="A2151">
        <v>2150</v>
      </c>
      <c r="B2151">
        <v>89118</v>
      </c>
      <c r="C2151" t="s">
        <v>1988</v>
      </c>
      <c r="D2151" t="s">
        <v>20</v>
      </c>
      <c r="E2151" t="s">
        <v>39</v>
      </c>
      <c r="F2151" t="s">
        <v>31</v>
      </c>
      <c r="G2151" t="s">
        <v>32</v>
      </c>
      <c r="H2151" t="s">
        <v>49</v>
      </c>
      <c r="I2151" t="s">
        <v>28</v>
      </c>
      <c r="J2151" t="s">
        <v>29</v>
      </c>
      <c r="K2151" t="s">
        <v>74</v>
      </c>
      <c r="L2151" t="s">
        <v>192</v>
      </c>
      <c r="M2151" t="s">
        <v>121</v>
      </c>
      <c r="N2151" s="2">
        <v>40575</v>
      </c>
      <c r="O2151" s="2">
        <v>40576</v>
      </c>
      <c r="P2151">
        <v>5</v>
      </c>
      <c r="Q2151" s="1">
        <v>0.02</v>
      </c>
      <c r="R2151">
        <v>15.74</v>
      </c>
      <c r="S2151">
        <v>1.39</v>
      </c>
      <c r="T2151">
        <f t="shared" si="33"/>
        <v>78.7</v>
      </c>
    </row>
    <row r="2152" spans="1:20" x14ac:dyDescent="0.3">
      <c r="A2152">
        <v>2151</v>
      </c>
      <c r="B2152">
        <v>89684</v>
      </c>
      <c r="C2152" t="s">
        <v>729</v>
      </c>
      <c r="D2152" t="s">
        <v>20</v>
      </c>
      <c r="E2152" t="s">
        <v>39</v>
      </c>
      <c r="F2152" t="s">
        <v>31</v>
      </c>
      <c r="G2152" t="s">
        <v>48</v>
      </c>
      <c r="H2152" t="s">
        <v>61</v>
      </c>
      <c r="I2152" t="s">
        <v>28</v>
      </c>
      <c r="J2152" t="s">
        <v>29</v>
      </c>
      <c r="K2152" t="s">
        <v>289</v>
      </c>
      <c r="L2152" t="s">
        <v>44</v>
      </c>
      <c r="M2152" t="s">
        <v>131</v>
      </c>
      <c r="N2152" s="2">
        <v>41496</v>
      </c>
      <c r="O2152" s="2">
        <v>41500</v>
      </c>
      <c r="P2152">
        <v>11</v>
      </c>
      <c r="Q2152" s="1">
        <v>0.02</v>
      </c>
      <c r="R2152">
        <v>3.14</v>
      </c>
      <c r="S2152">
        <v>1.92</v>
      </c>
      <c r="T2152">
        <f t="shared" si="33"/>
        <v>34.54</v>
      </c>
    </row>
    <row r="2153" spans="1:20" x14ac:dyDescent="0.3">
      <c r="A2153">
        <v>2152</v>
      </c>
      <c r="B2153">
        <v>89684</v>
      </c>
      <c r="C2153" t="s">
        <v>1757</v>
      </c>
      <c r="D2153" t="s">
        <v>20</v>
      </c>
      <c r="E2153" t="s">
        <v>21</v>
      </c>
      <c r="F2153" t="s">
        <v>40</v>
      </c>
      <c r="G2153" t="s">
        <v>48</v>
      </c>
      <c r="H2153" t="s">
        <v>206</v>
      </c>
      <c r="I2153" t="s">
        <v>28</v>
      </c>
      <c r="J2153" t="s">
        <v>29</v>
      </c>
      <c r="K2153" t="s">
        <v>1107</v>
      </c>
      <c r="L2153" t="s">
        <v>192</v>
      </c>
      <c r="M2153" t="s">
        <v>264</v>
      </c>
      <c r="N2153" s="2">
        <v>41496</v>
      </c>
      <c r="O2153" s="2">
        <v>41501</v>
      </c>
      <c r="P2153">
        <v>25</v>
      </c>
      <c r="Q2153" s="1">
        <v>0.04</v>
      </c>
      <c r="R2153">
        <v>35.99</v>
      </c>
      <c r="S2153">
        <v>1.1000000000000001</v>
      </c>
      <c r="T2153">
        <f t="shared" si="33"/>
        <v>899.75</v>
      </c>
    </row>
    <row r="2154" spans="1:20" x14ac:dyDescent="0.3">
      <c r="A2154">
        <v>2153</v>
      </c>
      <c r="B2154">
        <v>89693</v>
      </c>
      <c r="C2154" t="s">
        <v>385</v>
      </c>
      <c r="D2154" t="s">
        <v>20</v>
      </c>
      <c r="E2154" t="s">
        <v>21</v>
      </c>
      <c r="F2154" t="s">
        <v>22</v>
      </c>
      <c r="G2154" t="s">
        <v>93</v>
      </c>
      <c r="H2154" t="s">
        <v>206</v>
      </c>
      <c r="I2154" t="s">
        <v>28</v>
      </c>
      <c r="J2154" t="s">
        <v>29</v>
      </c>
      <c r="K2154" t="s">
        <v>1447</v>
      </c>
      <c r="L2154" t="s">
        <v>706</v>
      </c>
      <c r="M2154" t="s">
        <v>150</v>
      </c>
      <c r="N2154" s="2">
        <v>41445</v>
      </c>
      <c r="O2154" s="2">
        <v>41446</v>
      </c>
      <c r="P2154">
        <v>11</v>
      </c>
      <c r="Q2154" s="1">
        <v>0.05</v>
      </c>
      <c r="R2154">
        <v>7.99</v>
      </c>
      <c r="S2154">
        <v>5.03</v>
      </c>
      <c r="T2154">
        <f t="shared" si="33"/>
        <v>87.89</v>
      </c>
    </row>
    <row r="2155" spans="1:20" x14ac:dyDescent="0.3">
      <c r="A2155">
        <v>2154</v>
      </c>
      <c r="B2155">
        <v>89697</v>
      </c>
      <c r="C2155" t="s">
        <v>2113</v>
      </c>
      <c r="D2155" t="s">
        <v>20</v>
      </c>
      <c r="E2155" t="s">
        <v>21</v>
      </c>
      <c r="F2155" t="s">
        <v>22</v>
      </c>
      <c r="G2155" t="s">
        <v>41</v>
      </c>
      <c r="H2155" t="s">
        <v>24</v>
      </c>
      <c r="I2155" t="s">
        <v>28</v>
      </c>
      <c r="J2155" t="s">
        <v>29</v>
      </c>
      <c r="K2155" t="s">
        <v>198</v>
      </c>
      <c r="L2155" t="s">
        <v>192</v>
      </c>
      <c r="M2155" t="s">
        <v>137</v>
      </c>
      <c r="N2155" s="2">
        <v>40269</v>
      </c>
      <c r="O2155" s="2">
        <v>40271</v>
      </c>
      <c r="P2155">
        <v>8</v>
      </c>
      <c r="Q2155" s="1">
        <v>0.09</v>
      </c>
      <c r="R2155">
        <v>35.99</v>
      </c>
      <c r="S2155">
        <v>1.1000000000000001</v>
      </c>
      <c r="T2155">
        <f t="shared" si="33"/>
        <v>287.92</v>
      </c>
    </row>
    <row r="2156" spans="1:20" x14ac:dyDescent="0.3">
      <c r="A2156">
        <v>2155</v>
      </c>
      <c r="B2156">
        <v>89697</v>
      </c>
      <c r="C2156" t="s">
        <v>2113</v>
      </c>
      <c r="D2156" t="s">
        <v>20</v>
      </c>
      <c r="E2156" t="s">
        <v>21</v>
      </c>
      <c r="F2156" t="s">
        <v>22</v>
      </c>
      <c r="G2156" t="s">
        <v>41</v>
      </c>
      <c r="H2156" t="s">
        <v>24</v>
      </c>
      <c r="I2156" t="s">
        <v>28</v>
      </c>
      <c r="J2156" t="s">
        <v>29</v>
      </c>
      <c r="K2156" t="s">
        <v>1107</v>
      </c>
      <c r="L2156" t="s">
        <v>192</v>
      </c>
      <c r="M2156" t="s">
        <v>444</v>
      </c>
      <c r="N2156" s="2">
        <v>40269</v>
      </c>
      <c r="O2156" s="2">
        <v>40270</v>
      </c>
      <c r="P2156">
        <v>2</v>
      </c>
      <c r="Q2156" s="1">
        <v>0.01</v>
      </c>
      <c r="R2156">
        <v>125.99</v>
      </c>
      <c r="S2156">
        <v>2.5</v>
      </c>
      <c r="T2156">
        <f t="shared" si="33"/>
        <v>251.98</v>
      </c>
    </row>
    <row r="2157" spans="1:20" x14ac:dyDescent="0.3">
      <c r="A2157">
        <v>2156</v>
      </c>
      <c r="B2157">
        <v>86847</v>
      </c>
      <c r="C2157" t="s">
        <v>390</v>
      </c>
      <c r="D2157" t="s">
        <v>38</v>
      </c>
      <c r="E2157" t="s">
        <v>39</v>
      </c>
      <c r="F2157" t="s">
        <v>47</v>
      </c>
      <c r="G2157" t="s">
        <v>32</v>
      </c>
      <c r="H2157" t="s">
        <v>94</v>
      </c>
      <c r="I2157" t="s">
        <v>28</v>
      </c>
      <c r="J2157" t="s">
        <v>29</v>
      </c>
      <c r="K2157" t="s">
        <v>170</v>
      </c>
      <c r="L2157" t="s">
        <v>192</v>
      </c>
      <c r="M2157" t="s">
        <v>51</v>
      </c>
      <c r="N2157" s="2">
        <v>40440</v>
      </c>
      <c r="O2157" s="2">
        <v>40442</v>
      </c>
      <c r="P2157">
        <v>10</v>
      </c>
      <c r="Q2157" s="1">
        <v>0.06</v>
      </c>
      <c r="R2157">
        <v>6.48</v>
      </c>
      <c r="S2157">
        <v>5.14</v>
      </c>
      <c r="T2157">
        <f t="shared" si="33"/>
        <v>64.800000000000011</v>
      </c>
    </row>
    <row r="2158" spans="1:20" x14ac:dyDescent="0.3">
      <c r="A2158">
        <v>2157</v>
      </c>
      <c r="B2158">
        <v>86847</v>
      </c>
      <c r="C2158" t="s">
        <v>195</v>
      </c>
      <c r="D2158" t="s">
        <v>20</v>
      </c>
      <c r="E2158" t="s">
        <v>21</v>
      </c>
      <c r="F2158" t="s">
        <v>31</v>
      </c>
      <c r="G2158" t="s">
        <v>32</v>
      </c>
      <c r="H2158" t="s">
        <v>206</v>
      </c>
      <c r="I2158" t="s">
        <v>28</v>
      </c>
      <c r="J2158" t="s">
        <v>29</v>
      </c>
      <c r="K2158" t="s">
        <v>198</v>
      </c>
      <c r="L2158" t="s">
        <v>192</v>
      </c>
      <c r="M2158" t="s">
        <v>35</v>
      </c>
      <c r="N2158" s="2">
        <v>40440</v>
      </c>
      <c r="O2158" s="2">
        <v>40443</v>
      </c>
      <c r="P2158">
        <v>16</v>
      </c>
      <c r="Q2158" s="1">
        <v>0.02</v>
      </c>
      <c r="R2158">
        <v>30.73</v>
      </c>
      <c r="S2158">
        <v>4</v>
      </c>
      <c r="T2158">
        <f t="shared" si="33"/>
        <v>491.68</v>
      </c>
    </row>
    <row r="2159" spans="1:20" x14ac:dyDescent="0.3">
      <c r="A2159">
        <v>2158</v>
      </c>
      <c r="B2159">
        <v>86675</v>
      </c>
      <c r="C2159" t="s">
        <v>1367</v>
      </c>
      <c r="D2159" t="s">
        <v>38</v>
      </c>
      <c r="E2159" t="s">
        <v>21</v>
      </c>
      <c r="F2159" t="s">
        <v>31</v>
      </c>
      <c r="G2159" t="s">
        <v>41</v>
      </c>
      <c r="H2159" t="s">
        <v>24</v>
      </c>
      <c r="I2159" t="s">
        <v>28</v>
      </c>
      <c r="J2159" t="s">
        <v>29</v>
      </c>
      <c r="K2159" t="s">
        <v>1111</v>
      </c>
      <c r="L2159" t="s">
        <v>44</v>
      </c>
      <c r="M2159" t="s">
        <v>214</v>
      </c>
      <c r="N2159" s="2">
        <v>41158</v>
      </c>
      <c r="O2159" s="2">
        <v>41159</v>
      </c>
      <c r="P2159">
        <v>22</v>
      </c>
      <c r="Q2159" s="1">
        <v>0.05</v>
      </c>
      <c r="R2159">
        <v>20.99</v>
      </c>
      <c r="S2159">
        <v>2.5</v>
      </c>
      <c r="T2159">
        <f t="shared" si="33"/>
        <v>461.78</v>
      </c>
    </row>
    <row r="2160" spans="1:20" x14ac:dyDescent="0.3">
      <c r="A2160">
        <v>2159</v>
      </c>
      <c r="B2160">
        <v>89704</v>
      </c>
      <c r="C2160" t="s">
        <v>1044</v>
      </c>
      <c r="D2160" t="s">
        <v>578</v>
      </c>
      <c r="E2160" t="s">
        <v>21</v>
      </c>
      <c r="F2160" t="s">
        <v>47</v>
      </c>
      <c r="G2160" t="s">
        <v>23</v>
      </c>
      <c r="H2160" t="s">
        <v>206</v>
      </c>
      <c r="I2160" t="s">
        <v>28</v>
      </c>
      <c r="J2160" t="s">
        <v>29</v>
      </c>
      <c r="K2160" t="s">
        <v>198</v>
      </c>
      <c r="L2160" t="s">
        <v>283</v>
      </c>
      <c r="M2160" t="s">
        <v>134</v>
      </c>
      <c r="N2160" s="2">
        <v>40192</v>
      </c>
      <c r="O2160" s="2">
        <v>40194</v>
      </c>
      <c r="P2160">
        <v>5</v>
      </c>
      <c r="Q2160" s="1">
        <v>0.08</v>
      </c>
      <c r="R2160">
        <v>115.99</v>
      </c>
      <c r="S2160">
        <v>56.14</v>
      </c>
      <c r="T2160">
        <f t="shared" si="33"/>
        <v>579.94999999999993</v>
      </c>
    </row>
    <row r="2161" spans="1:20" x14ac:dyDescent="0.3">
      <c r="A2161">
        <v>2160</v>
      </c>
      <c r="B2161">
        <v>89704</v>
      </c>
      <c r="C2161" t="s">
        <v>1044</v>
      </c>
      <c r="D2161" t="s">
        <v>20</v>
      </c>
      <c r="E2161" t="s">
        <v>39</v>
      </c>
      <c r="F2161" t="s">
        <v>47</v>
      </c>
      <c r="G2161" t="s">
        <v>23</v>
      </c>
      <c r="H2161" t="s">
        <v>49</v>
      </c>
      <c r="I2161" t="s">
        <v>28</v>
      </c>
      <c r="J2161" t="s">
        <v>29</v>
      </c>
      <c r="K2161" t="s">
        <v>228</v>
      </c>
      <c r="L2161" t="s">
        <v>44</v>
      </c>
      <c r="M2161" t="s">
        <v>134</v>
      </c>
      <c r="N2161" s="2">
        <v>40192</v>
      </c>
      <c r="O2161" s="2">
        <v>40195</v>
      </c>
      <c r="P2161">
        <v>7</v>
      </c>
      <c r="Q2161" s="1">
        <v>0.08</v>
      </c>
      <c r="R2161">
        <v>4.28</v>
      </c>
      <c r="S2161">
        <v>0.94</v>
      </c>
      <c r="T2161">
        <f t="shared" si="33"/>
        <v>29.96</v>
      </c>
    </row>
    <row r="2162" spans="1:20" x14ac:dyDescent="0.3">
      <c r="A2162">
        <v>2161</v>
      </c>
      <c r="B2162">
        <v>88905</v>
      </c>
      <c r="C2162" t="s">
        <v>693</v>
      </c>
      <c r="D2162" t="s">
        <v>20</v>
      </c>
      <c r="E2162" t="s">
        <v>21</v>
      </c>
      <c r="F2162" t="s">
        <v>22</v>
      </c>
      <c r="G2162" t="s">
        <v>93</v>
      </c>
      <c r="H2162" t="s">
        <v>203</v>
      </c>
      <c r="I2162" t="s">
        <v>28</v>
      </c>
      <c r="J2162" t="s">
        <v>29</v>
      </c>
      <c r="K2162" t="s">
        <v>34</v>
      </c>
      <c r="L2162" t="s">
        <v>26</v>
      </c>
      <c r="M2162" t="s">
        <v>326</v>
      </c>
      <c r="N2162" s="2">
        <v>40313</v>
      </c>
      <c r="O2162" s="2">
        <v>40315</v>
      </c>
      <c r="P2162">
        <v>12</v>
      </c>
      <c r="Q2162" s="1">
        <v>0.06</v>
      </c>
      <c r="R2162">
        <v>8.32</v>
      </c>
      <c r="S2162">
        <v>2.38</v>
      </c>
      <c r="T2162">
        <f t="shared" si="33"/>
        <v>99.84</v>
      </c>
    </row>
    <row r="2163" spans="1:20" x14ac:dyDescent="0.3">
      <c r="A2163">
        <v>2162</v>
      </c>
      <c r="B2163">
        <v>88905</v>
      </c>
      <c r="C2163" t="s">
        <v>693</v>
      </c>
      <c r="D2163" t="s">
        <v>20</v>
      </c>
      <c r="E2163" t="s">
        <v>39</v>
      </c>
      <c r="F2163" t="s">
        <v>22</v>
      </c>
      <c r="G2163" t="s">
        <v>93</v>
      </c>
      <c r="H2163" t="s">
        <v>54</v>
      </c>
      <c r="I2163" t="s">
        <v>28</v>
      </c>
      <c r="J2163" t="s">
        <v>29</v>
      </c>
      <c r="K2163" t="s">
        <v>105</v>
      </c>
      <c r="L2163" t="s">
        <v>44</v>
      </c>
      <c r="M2163" t="s">
        <v>444</v>
      </c>
      <c r="N2163" s="2">
        <v>40313</v>
      </c>
      <c r="O2163" s="2">
        <v>40315</v>
      </c>
      <c r="P2163">
        <v>6</v>
      </c>
      <c r="Q2163" s="1">
        <v>0.08</v>
      </c>
      <c r="R2163">
        <v>2.94</v>
      </c>
      <c r="S2163">
        <v>0.96</v>
      </c>
      <c r="T2163">
        <f t="shared" si="33"/>
        <v>17.64</v>
      </c>
    </row>
    <row r="2164" spans="1:20" x14ac:dyDescent="0.3">
      <c r="A2164">
        <v>2163</v>
      </c>
      <c r="B2164">
        <v>89573</v>
      </c>
      <c r="C2164" t="s">
        <v>426</v>
      </c>
      <c r="D2164" t="s">
        <v>578</v>
      </c>
      <c r="E2164" t="s">
        <v>187</v>
      </c>
      <c r="F2164" t="s">
        <v>22</v>
      </c>
      <c r="G2164" t="s">
        <v>41</v>
      </c>
      <c r="H2164" t="s">
        <v>188</v>
      </c>
      <c r="I2164" t="s">
        <v>28</v>
      </c>
      <c r="J2164" t="s">
        <v>29</v>
      </c>
      <c r="K2164" t="s">
        <v>113</v>
      </c>
      <c r="L2164" t="s">
        <v>330</v>
      </c>
      <c r="M2164" t="s">
        <v>331</v>
      </c>
      <c r="N2164" s="2">
        <v>40668</v>
      </c>
      <c r="O2164" s="2">
        <v>40669</v>
      </c>
      <c r="P2164">
        <v>13</v>
      </c>
      <c r="Q2164" s="1">
        <v>7.0000000000000007E-2</v>
      </c>
      <c r="R2164">
        <v>140.97999999999999</v>
      </c>
      <c r="S2164">
        <v>36.090000000000003</v>
      </c>
      <c r="T2164">
        <f t="shared" si="33"/>
        <v>1832.7399999999998</v>
      </c>
    </row>
    <row r="2165" spans="1:20" x14ac:dyDescent="0.3">
      <c r="A2165">
        <v>2164</v>
      </c>
      <c r="B2165">
        <v>89717</v>
      </c>
      <c r="C2165" t="s">
        <v>1796</v>
      </c>
      <c r="D2165" t="s">
        <v>20</v>
      </c>
      <c r="E2165" t="s">
        <v>39</v>
      </c>
      <c r="F2165" t="s">
        <v>40</v>
      </c>
      <c r="G2165" t="s">
        <v>41</v>
      </c>
      <c r="H2165" t="s">
        <v>49</v>
      </c>
      <c r="I2165" t="s">
        <v>28</v>
      </c>
      <c r="J2165" t="s">
        <v>29</v>
      </c>
      <c r="K2165" t="s">
        <v>231</v>
      </c>
      <c r="L2165" t="s">
        <v>192</v>
      </c>
      <c r="M2165" t="s">
        <v>45</v>
      </c>
      <c r="N2165" s="2">
        <v>40622</v>
      </c>
      <c r="O2165" s="2">
        <v>40623</v>
      </c>
      <c r="P2165">
        <v>9</v>
      </c>
      <c r="Q2165" s="1">
        <v>0.02</v>
      </c>
      <c r="R2165">
        <v>31.74</v>
      </c>
      <c r="S2165">
        <v>12.62</v>
      </c>
      <c r="T2165">
        <f t="shared" si="33"/>
        <v>285.65999999999997</v>
      </c>
    </row>
    <row r="2166" spans="1:20" x14ac:dyDescent="0.3">
      <c r="A2166">
        <v>2165</v>
      </c>
      <c r="B2166">
        <v>86533</v>
      </c>
      <c r="C2166" t="s">
        <v>1672</v>
      </c>
      <c r="D2166" t="s">
        <v>20</v>
      </c>
      <c r="E2166" t="s">
        <v>187</v>
      </c>
      <c r="F2166" t="s">
        <v>22</v>
      </c>
      <c r="G2166" t="s">
        <v>48</v>
      </c>
      <c r="H2166" t="s">
        <v>219</v>
      </c>
      <c r="I2166" t="s">
        <v>28</v>
      </c>
      <c r="J2166" t="s">
        <v>29</v>
      </c>
      <c r="K2166" t="s">
        <v>101</v>
      </c>
      <c r="L2166" t="s">
        <v>44</v>
      </c>
      <c r="M2166" t="s">
        <v>80</v>
      </c>
      <c r="N2166" s="2">
        <v>41328</v>
      </c>
      <c r="O2166" s="2">
        <v>41330</v>
      </c>
      <c r="P2166">
        <v>10</v>
      </c>
      <c r="Q2166" s="1">
        <v>7.0000000000000007E-2</v>
      </c>
      <c r="R2166">
        <v>7.59</v>
      </c>
      <c r="S2166">
        <v>4</v>
      </c>
      <c r="T2166">
        <f t="shared" si="33"/>
        <v>75.900000000000006</v>
      </c>
    </row>
    <row r="2167" spans="1:20" x14ac:dyDescent="0.3">
      <c r="A2167">
        <v>2166</v>
      </c>
      <c r="B2167">
        <v>86533</v>
      </c>
      <c r="C2167" t="s">
        <v>1429</v>
      </c>
      <c r="D2167" t="s">
        <v>20</v>
      </c>
      <c r="E2167" t="s">
        <v>39</v>
      </c>
      <c r="F2167" t="s">
        <v>22</v>
      </c>
      <c r="G2167" t="s">
        <v>48</v>
      </c>
      <c r="H2167" t="s">
        <v>61</v>
      </c>
      <c r="I2167" t="s">
        <v>28</v>
      </c>
      <c r="J2167" t="s">
        <v>29</v>
      </c>
      <c r="K2167" t="s">
        <v>172</v>
      </c>
      <c r="L2167" t="s">
        <v>192</v>
      </c>
      <c r="M2167" t="s">
        <v>499</v>
      </c>
      <c r="N2167" s="2">
        <v>41328</v>
      </c>
      <c r="O2167" s="2">
        <v>41330</v>
      </c>
      <c r="P2167">
        <v>9</v>
      </c>
      <c r="Q2167" s="1">
        <v>0.02</v>
      </c>
      <c r="R2167">
        <v>11.7</v>
      </c>
      <c r="S2167">
        <v>5.63</v>
      </c>
      <c r="T2167">
        <f t="shared" si="33"/>
        <v>105.3</v>
      </c>
    </row>
    <row r="2168" spans="1:20" x14ac:dyDescent="0.3">
      <c r="A2168">
        <v>2167</v>
      </c>
      <c r="B2168">
        <v>86533</v>
      </c>
      <c r="C2168" t="s">
        <v>1429</v>
      </c>
      <c r="D2168" t="s">
        <v>20</v>
      </c>
      <c r="E2168" t="s">
        <v>39</v>
      </c>
      <c r="F2168" t="s">
        <v>22</v>
      </c>
      <c r="G2168" t="s">
        <v>48</v>
      </c>
      <c r="H2168" t="s">
        <v>49</v>
      </c>
      <c r="I2168" t="s">
        <v>28</v>
      </c>
      <c r="J2168" t="s">
        <v>29</v>
      </c>
      <c r="K2168" t="s">
        <v>98</v>
      </c>
      <c r="L2168" t="s">
        <v>44</v>
      </c>
      <c r="M2168" t="s">
        <v>232</v>
      </c>
      <c r="N2168" s="2">
        <v>41328</v>
      </c>
      <c r="O2168" s="2">
        <v>41330</v>
      </c>
      <c r="P2168">
        <v>11</v>
      </c>
      <c r="Q2168" s="1">
        <v>0.02</v>
      </c>
      <c r="R2168">
        <v>6.98</v>
      </c>
      <c r="S2168">
        <v>1.6</v>
      </c>
      <c r="T2168">
        <f t="shared" si="33"/>
        <v>76.78</v>
      </c>
    </row>
    <row r="2169" spans="1:20" x14ac:dyDescent="0.3">
      <c r="A2169">
        <v>2168</v>
      </c>
      <c r="B2169">
        <v>86920</v>
      </c>
      <c r="C2169" t="s">
        <v>565</v>
      </c>
      <c r="D2169" t="s">
        <v>20</v>
      </c>
      <c r="E2169" t="s">
        <v>21</v>
      </c>
      <c r="F2169" t="s">
        <v>31</v>
      </c>
      <c r="G2169" t="s">
        <v>93</v>
      </c>
      <c r="H2169" t="s">
        <v>33</v>
      </c>
      <c r="I2169" t="s">
        <v>28</v>
      </c>
      <c r="J2169" t="s">
        <v>29</v>
      </c>
      <c r="K2169" t="s">
        <v>201</v>
      </c>
      <c r="L2169" t="s">
        <v>192</v>
      </c>
      <c r="M2169" t="s">
        <v>296</v>
      </c>
      <c r="N2169" s="2">
        <v>41385</v>
      </c>
      <c r="O2169" s="2">
        <v>41385</v>
      </c>
      <c r="P2169">
        <v>6</v>
      </c>
      <c r="Q2169" s="1">
        <v>0.08</v>
      </c>
      <c r="R2169">
        <v>30.98</v>
      </c>
      <c r="S2169">
        <v>4</v>
      </c>
      <c r="T2169">
        <f t="shared" si="33"/>
        <v>185.88</v>
      </c>
    </row>
    <row r="2170" spans="1:20" x14ac:dyDescent="0.3">
      <c r="A2170">
        <v>2169</v>
      </c>
      <c r="B2170">
        <v>86800</v>
      </c>
      <c r="C2170" t="s">
        <v>621</v>
      </c>
      <c r="D2170" t="s">
        <v>578</v>
      </c>
      <c r="E2170" t="s">
        <v>187</v>
      </c>
      <c r="F2170" t="s">
        <v>47</v>
      </c>
      <c r="G2170" t="s">
        <v>41</v>
      </c>
      <c r="H2170" t="s">
        <v>188</v>
      </c>
      <c r="I2170" t="s">
        <v>28</v>
      </c>
      <c r="J2170" t="s">
        <v>29</v>
      </c>
      <c r="K2170" t="s">
        <v>221</v>
      </c>
      <c r="L2170" t="s">
        <v>283</v>
      </c>
      <c r="M2170" t="s">
        <v>111</v>
      </c>
      <c r="N2170" s="2">
        <v>41149</v>
      </c>
      <c r="O2170" s="2">
        <v>41150</v>
      </c>
      <c r="P2170">
        <v>2</v>
      </c>
      <c r="Q2170" s="1">
        <v>0.04</v>
      </c>
      <c r="R2170">
        <v>300.98</v>
      </c>
      <c r="S2170">
        <v>64.73</v>
      </c>
      <c r="T2170">
        <f t="shared" si="33"/>
        <v>601.96</v>
      </c>
    </row>
    <row r="2171" spans="1:20" x14ac:dyDescent="0.3">
      <c r="A2171">
        <v>2170</v>
      </c>
      <c r="B2171">
        <v>89724</v>
      </c>
      <c r="C2171" t="s">
        <v>723</v>
      </c>
      <c r="D2171" t="s">
        <v>20</v>
      </c>
      <c r="E2171" t="s">
        <v>39</v>
      </c>
      <c r="F2171" t="s">
        <v>22</v>
      </c>
      <c r="G2171" t="s">
        <v>48</v>
      </c>
      <c r="H2171" t="s">
        <v>94</v>
      </c>
      <c r="I2171" t="s">
        <v>28</v>
      </c>
      <c r="J2171" t="s">
        <v>29</v>
      </c>
      <c r="K2171" t="s">
        <v>105</v>
      </c>
      <c r="L2171" t="s">
        <v>192</v>
      </c>
      <c r="M2171" t="s">
        <v>27</v>
      </c>
      <c r="N2171" s="2">
        <v>40761</v>
      </c>
      <c r="O2171" s="2">
        <v>40765</v>
      </c>
      <c r="P2171">
        <v>1</v>
      </c>
      <c r="Q2171" s="1">
        <v>7.0000000000000007E-2</v>
      </c>
      <c r="R2171">
        <v>5.98</v>
      </c>
      <c r="S2171">
        <v>10.39</v>
      </c>
      <c r="T2171">
        <f t="shared" si="33"/>
        <v>5.98</v>
      </c>
    </row>
    <row r="2172" spans="1:20" x14ac:dyDescent="0.3">
      <c r="A2172">
        <v>2171</v>
      </c>
      <c r="B2172">
        <v>88323</v>
      </c>
      <c r="C2172" t="s">
        <v>1504</v>
      </c>
      <c r="D2172" t="s">
        <v>38</v>
      </c>
      <c r="E2172" t="s">
        <v>39</v>
      </c>
      <c r="F2172" t="s">
        <v>47</v>
      </c>
      <c r="G2172" t="s">
        <v>23</v>
      </c>
      <c r="H2172" t="s">
        <v>49</v>
      </c>
      <c r="I2172" t="s">
        <v>28</v>
      </c>
      <c r="J2172" t="s">
        <v>29</v>
      </c>
      <c r="K2172" t="s">
        <v>98</v>
      </c>
      <c r="L2172" t="s">
        <v>192</v>
      </c>
      <c r="M2172" t="s">
        <v>156</v>
      </c>
      <c r="N2172" s="2">
        <v>41181</v>
      </c>
      <c r="O2172" s="2">
        <v>41183</v>
      </c>
      <c r="P2172">
        <v>9</v>
      </c>
      <c r="Q2172" s="1">
        <v>7.0000000000000007E-2</v>
      </c>
      <c r="R2172">
        <v>19.98</v>
      </c>
      <c r="S2172">
        <v>5.97</v>
      </c>
      <c r="T2172">
        <f t="shared" si="33"/>
        <v>179.82</v>
      </c>
    </row>
    <row r="2173" spans="1:20" x14ac:dyDescent="0.3">
      <c r="A2173">
        <v>2172</v>
      </c>
      <c r="B2173">
        <v>88323</v>
      </c>
      <c r="C2173" t="s">
        <v>1504</v>
      </c>
      <c r="D2173" t="s">
        <v>20</v>
      </c>
      <c r="E2173" t="s">
        <v>39</v>
      </c>
      <c r="F2173" t="s">
        <v>47</v>
      </c>
      <c r="G2173" t="s">
        <v>23</v>
      </c>
      <c r="H2173" t="s">
        <v>89</v>
      </c>
      <c r="I2173" t="s">
        <v>28</v>
      </c>
      <c r="J2173" t="s">
        <v>29</v>
      </c>
      <c r="K2173" t="s">
        <v>165</v>
      </c>
      <c r="L2173" t="s">
        <v>192</v>
      </c>
      <c r="M2173" t="s">
        <v>114</v>
      </c>
      <c r="N2173" s="2">
        <v>41181</v>
      </c>
      <c r="O2173" s="2">
        <v>41182</v>
      </c>
      <c r="P2173">
        <v>12</v>
      </c>
      <c r="Q2173" s="1">
        <v>0.1</v>
      </c>
      <c r="R2173">
        <v>6.48</v>
      </c>
      <c r="S2173">
        <v>7.03</v>
      </c>
      <c r="T2173">
        <f t="shared" si="33"/>
        <v>77.760000000000005</v>
      </c>
    </row>
    <row r="2174" spans="1:20" x14ac:dyDescent="0.3">
      <c r="A2174">
        <v>2173</v>
      </c>
      <c r="B2174">
        <v>89726</v>
      </c>
      <c r="C2174" t="s">
        <v>523</v>
      </c>
      <c r="D2174" t="s">
        <v>38</v>
      </c>
      <c r="E2174" t="s">
        <v>21</v>
      </c>
      <c r="F2174" t="s">
        <v>47</v>
      </c>
      <c r="G2174" t="s">
        <v>93</v>
      </c>
      <c r="H2174" t="s">
        <v>33</v>
      </c>
      <c r="I2174" t="s">
        <v>28</v>
      </c>
      <c r="J2174" t="s">
        <v>29</v>
      </c>
      <c r="K2174" t="s">
        <v>1111</v>
      </c>
      <c r="L2174" t="s">
        <v>192</v>
      </c>
      <c r="M2174" t="s">
        <v>111</v>
      </c>
      <c r="N2174" s="2">
        <v>40282</v>
      </c>
      <c r="O2174" s="2">
        <v>40284</v>
      </c>
      <c r="P2174">
        <v>8</v>
      </c>
      <c r="Q2174" s="1">
        <v>0.01</v>
      </c>
      <c r="R2174">
        <v>29.1</v>
      </c>
      <c r="S2174">
        <v>4</v>
      </c>
      <c r="T2174">
        <f t="shared" si="33"/>
        <v>232.8</v>
      </c>
    </row>
    <row r="2175" spans="1:20" x14ac:dyDescent="0.3">
      <c r="A2175">
        <v>2174</v>
      </c>
      <c r="B2175">
        <v>89726</v>
      </c>
      <c r="C2175" t="s">
        <v>2516</v>
      </c>
      <c r="D2175" t="s">
        <v>578</v>
      </c>
      <c r="E2175" t="s">
        <v>187</v>
      </c>
      <c r="F2175" t="s">
        <v>31</v>
      </c>
      <c r="G2175" t="s">
        <v>93</v>
      </c>
      <c r="H2175" t="s">
        <v>188</v>
      </c>
      <c r="I2175" t="s">
        <v>28</v>
      </c>
      <c r="J2175" t="s">
        <v>29</v>
      </c>
      <c r="K2175" t="s">
        <v>228</v>
      </c>
      <c r="L2175" t="s">
        <v>330</v>
      </c>
      <c r="M2175" t="s">
        <v>66</v>
      </c>
      <c r="N2175" s="2">
        <v>40282</v>
      </c>
      <c r="O2175" s="2">
        <v>40283</v>
      </c>
      <c r="P2175">
        <v>5</v>
      </c>
      <c r="Q2175" s="1">
        <v>0.06</v>
      </c>
      <c r="R2175">
        <v>296.18</v>
      </c>
      <c r="S2175">
        <v>54.12</v>
      </c>
      <c r="T2175">
        <f t="shared" si="33"/>
        <v>1480.9</v>
      </c>
    </row>
    <row r="2176" spans="1:20" x14ac:dyDescent="0.3">
      <c r="A2176">
        <v>2175</v>
      </c>
      <c r="B2176">
        <v>89736</v>
      </c>
      <c r="C2176" t="s">
        <v>312</v>
      </c>
      <c r="D2176" t="s">
        <v>20</v>
      </c>
      <c r="E2176" t="s">
        <v>39</v>
      </c>
      <c r="F2176" t="s">
        <v>40</v>
      </c>
      <c r="G2176" t="s">
        <v>32</v>
      </c>
      <c r="H2176" t="s">
        <v>89</v>
      </c>
      <c r="I2176" t="s">
        <v>28</v>
      </c>
      <c r="J2176" t="s">
        <v>29</v>
      </c>
      <c r="K2176" t="s">
        <v>138</v>
      </c>
      <c r="L2176" t="s">
        <v>192</v>
      </c>
      <c r="M2176" t="s">
        <v>99</v>
      </c>
      <c r="N2176" s="2">
        <v>41377</v>
      </c>
      <c r="O2176" s="2">
        <v>41379</v>
      </c>
      <c r="P2176">
        <v>6</v>
      </c>
      <c r="Q2176" s="1">
        <v>0.02</v>
      </c>
      <c r="R2176">
        <v>54.48</v>
      </c>
      <c r="S2176">
        <v>0.99</v>
      </c>
      <c r="T2176">
        <f t="shared" si="33"/>
        <v>326.88</v>
      </c>
    </row>
    <row r="2177" spans="1:20" x14ac:dyDescent="0.3">
      <c r="A2177">
        <v>2176</v>
      </c>
      <c r="B2177">
        <v>89736</v>
      </c>
      <c r="C2177" t="s">
        <v>312</v>
      </c>
      <c r="D2177" t="s">
        <v>20</v>
      </c>
      <c r="E2177" t="s">
        <v>39</v>
      </c>
      <c r="F2177" t="s">
        <v>40</v>
      </c>
      <c r="G2177" t="s">
        <v>32</v>
      </c>
      <c r="H2177" t="s">
        <v>61</v>
      </c>
      <c r="I2177" t="s">
        <v>28</v>
      </c>
      <c r="J2177" t="s">
        <v>29</v>
      </c>
      <c r="K2177" t="s">
        <v>133</v>
      </c>
      <c r="L2177" t="s">
        <v>192</v>
      </c>
      <c r="M2177" t="s">
        <v>59</v>
      </c>
      <c r="N2177" s="2">
        <v>41377</v>
      </c>
      <c r="O2177" s="2">
        <v>41378</v>
      </c>
      <c r="P2177">
        <v>6</v>
      </c>
      <c r="Q2177" s="1">
        <v>0.09</v>
      </c>
      <c r="R2177">
        <v>1.88</v>
      </c>
      <c r="S2177">
        <v>1.49</v>
      </c>
      <c r="T2177">
        <f t="shared" si="33"/>
        <v>11.28</v>
      </c>
    </row>
    <row r="2178" spans="1:20" x14ac:dyDescent="0.3">
      <c r="A2178">
        <v>2177</v>
      </c>
      <c r="B2178">
        <v>89742</v>
      </c>
      <c r="C2178" t="s">
        <v>1317</v>
      </c>
      <c r="D2178" t="s">
        <v>20</v>
      </c>
      <c r="E2178" t="s">
        <v>39</v>
      </c>
      <c r="F2178" t="s">
        <v>22</v>
      </c>
      <c r="G2178" t="s">
        <v>93</v>
      </c>
      <c r="H2178" t="s">
        <v>42</v>
      </c>
      <c r="I2178" t="s">
        <v>28</v>
      </c>
      <c r="J2178" t="s">
        <v>29</v>
      </c>
      <c r="K2178" t="s">
        <v>74</v>
      </c>
      <c r="L2178" t="s">
        <v>192</v>
      </c>
      <c r="M2178" t="s">
        <v>238</v>
      </c>
      <c r="N2178" s="2">
        <v>41501</v>
      </c>
      <c r="O2178" s="2">
        <v>41504</v>
      </c>
      <c r="P2178">
        <v>19</v>
      </c>
      <c r="Q2178" s="1">
        <v>0.03</v>
      </c>
      <c r="R2178">
        <v>5.4</v>
      </c>
      <c r="S2178">
        <v>7.78</v>
      </c>
      <c r="T2178">
        <f t="shared" si="33"/>
        <v>102.60000000000001</v>
      </c>
    </row>
    <row r="2179" spans="1:20" x14ac:dyDescent="0.3">
      <c r="A2179">
        <v>2178</v>
      </c>
      <c r="B2179">
        <v>89747</v>
      </c>
      <c r="C2179" t="s">
        <v>1554</v>
      </c>
      <c r="D2179" t="s">
        <v>20</v>
      </c>
      <c r="E2179" t="s">
        <v>39</v>
      </c>
      <c r="F2179" t="s">
        <v>31</v>
      </c>
      <c r="G2179" t="s">
        <v>41</v>
      </c>
      <c r="H2179" t="s">
        <v>49</v>
      </c>
      <c r="I2179" t="s">
        <v>28</v>
      </c>
      <c r="J2179" t="s">
        <v>29</v>
      </c>
      <c r="K2179" t="s">
        <v>133</v>
      </c>
      <c r="L2179" t="s">
        <v>192</v>
      </c>
      <c r="M2179" t="s">
        <v>91</v>
      </c>
      <c r="N2179" s="2">
        <v>40937</v>
      </c>
      <c r="O2179" s="2">
        <v>40939</v>
      </c>
      <c r="P2179">
        <v>3</v>
      </c>
      <c r="Q2179" s="1">
        <v>7.0000000000000007E-2</v>
      </c>
      <c r="R2179">
        <v>6.48</v>
      </c>
      <c r="S2179">
        <v>8.74</v>
      </c>
      <c r="T2179">
        <f t="shared" ref="T2179:T2242" si="34">R2179*P2179</f>
        <v>19.440000000000001</v>
      </c>
    </row>
    <row r="2180" spans="1:20" x14ac:dyDescent="0.3">
      <c r="A2180">
        <v>2179</v>
      </c>
      <c r="B2180">
        <v>89747</v>
      </c>
      <c r="C2180" t="s">
        <v>1554</v>
      </c>
      <c r="D2180" t="s">
        <v>20</v>
      </c>
      <c r="E2180" t="s">
        <v>21</v>
      </c>
      <c r="F2180" t="s">
        <v>31</v>
      </c>
      <c r="G2180" t="s">
        <v>41</v>
      </c>
      <c r="H2180" t="s">
        <v>203</v>
      </c>
      <c r="I2180" t="s">
        <v>28</v>
      </c>
      <c r="J2180" t="s">
        <v>29</v>
      </c>
      <c r="K2180" t="s">
        <v>201</v>
      </c>
      <c r="L2180" t="s">
        <v>192</v>
      </c>
      <c r="M2180" t="s">
        <v>83</v>
      </c>
      <c r="N2180" s="2">
        <v>40937</v>
      </c>
      <c r="O2180" s="2">
        <v>40939</v>
      </c>
      <c r="P2180">
        <v>1</v>
      </c>
      <c r="Q2180" s="1">
        <v>0.09</v>
      </c>
      <c r="R2180">
        <v>125.99</v>
      </c>
      <c r="S2180">
        <v>7.69</v>
      </c>
      <c r="T2180">
        <f t="shared" si="34"/>
        <v>125.99</v>
      </c>
    </row>
    <row r="2181" spans="1:20" x14ac:dyDescent="0.3">
      <c r="A2181">
        <v>2180</v>
      </c>
      <c r="B2181">
        <v>89755</v>
      </c>
      <c r="C2181" t="s">
        <v>2019</v>
      </c>
      <c r="D2181" t="s">
        <v>20</v>
      </c>
      <c r="E2181" t="s">
        <v>21</v>
      </c>
      <c r="F2181" t="s">
        <v>22</v>
      </c>
      <c r="G2181" t="s">
        <v>48</v>
      </c>
      <c r="H2181" t="s">
        <v>24</v>
      </c>
      <c r="I2181" t="s">
        <v>28</v>
      </c>
      <c r="J2181" t="s">
        <v>29</v>
      </c>
      <c r="K2181" t="s">
        <v>213</v>
      </c>
      <c r="L2181" t="s">
        <v>706</v>
      </c>
      <c r="M2181" t="s">
        <v>150</v>
      </c>
      <c r="N2181" s="2">
        <v>41105</v>
      </c>
      <c r="O2181" s="2">
        <v>41107</v>
      </c>
      <c r="P2181">
        <v>3</v>
      </c>
      <c r="Q2181" s="1">
        <v>0.05</v>
      </c>
      <c r="R2181">
        <v>17.98</v>
      </c>
      <c r="S2181">
        <v>8.51</v>
      </c>
      <c r="T2181">
        <f t="shared" si="34"/>
        <v>53.94</v>
      </c>
    </row>
    <row r="2182" spans="1:20" x14ac:dyDescent="0.3">
      <c r="A2182">
        <v>2181</v>
      </c>
      <c r="B2182">
        <v>89755</v>
      </c>
      <c r="C2182" t="s">
        <v>1737</v>
      </c>
      <c r="D2182" t="s">
        <v>38</v>
      </c>
      <c r="E2182" t="s">
        <v>39</v>
      </c>
      <c r="F2182" t="s">
        <v>31</v>
      </c>
      <c r="G2182" t="s">
        <v>48</v>
      </c>
      <c r="H2182" t="s">
        <v>94</v>
      </c>
      <c r="I2182" t="s">
        <v>28</v>
      </c>
      <c r="J2182" t="s">
        <v>29</v>
      </c>
      <c r="K2182" t="s">
        <v>189</v>
      </c>
      <c r="L2182" t="s">
        <v>192</v>
      </c>
      <c r="M2182" t="s">
        <v>121</v>
      </c>
      <c r="N2182" s="2">
        <v>41105</v>
      </c>
      <c r="O2182" s="2">
        <v>41112</v>
      </c>
      <c r="P2182">
        <v>3</v>
      </c>
      <c r="Q2182" s="1">
        <v>0</v>
      </c>
      <c r="R2182">
        <v>8.6199999999999992</v>
      </c>
      <c r="S2182">
        <v>4.5</v>
      </c>
      <c r="T2182">
        <f t="shared" si="34"/>
        <v>25.86</v>
      </c>
    </row>
    <row r="2183" spans="1:20" x14ac:dyDescent="0.3">
      <c r="A2183">
        <v>2182</v>
      </c>
      <c r="B2183">
        <v>87273</v>
      </c>
      <c r="C2183" t="s">
        <v>1357</v>
      </c>
      <c r="D2183" t="s">
        <v>20</v>
      </c>
      <c r="E2183" t="s">
        <v>21</v>
      </c>
      <c r="F2183" t="s">
        <v>31</v>
      </c>
      <c r="G2183" t="s">
        <v>23</v>
      </c>
      <c r="H2183" t="s">
        <v>206</v>
      </c>
      <c r="I2183" t="s">
        <v>28</v>
      </c>
      <c r="J2183" t="s">
        <v>29</v>
      </c>
      <c r="K2183" t="s">
        <v>1114</v>
      </c>
      <c r="L2183" t="s">
        <v>192</v>
      </c>
      <c r="M2183" t="s">
        <v>121</v>
      </c>
      <c r="N2183" s="2">
        <v>40898</v>
      </c>
      <c r="O2183" s="2">
        <v>40899</v>
      </c>
      <c r="P2183">
        <v>15</v>
      </c>
      <c r="Q2183" s="1">
        <v>0</v>
      </c>
      <c r="R2183">
        <v>20.95</v>
      </c>
      <c r="S2183">
        <v>4</v>
      </c>
      <c r="T2183">
        <f t="shared" si="34"/>
        <v>314.25</v>
      </c>
    </row>
    <row r="2184" spans="1:20" x14ac:dyDescent="0.3">
      <c r="A2184">
        <v>2183</v>
      </c>
      <c r="B2184">
        <v>89761</v>
      </c>
      <c r="C2184" t="s">
        <v>975</v>
      </c>
      <c r="D2184" t="s">
        <v>20</v>
      </c>
      <c r="E2184" t="s">
        <v>39</v>
      </c>
      <c r="F2184" t="s">
        <v>31</v>
      </c>
      <c r="G2184" t="s">
        <v>48</v>
      </c>
      <c r="H2184" t="s">
        <v>61</v>
      </c>
      <c r="I2184" t="s">
        <v>28</v>
      </c>
      <c r="J2184" t="s">
        <v>29</v>
      </c>
      <c r="K2184" t="s">
        <v>226</v>
      </c>
      <c r="L2184" t="s">
        <v>192</v>
      </c>
      <c r="M2184" t="s">
        <v>131</v>
      </c>
      <c r="N2184" s="2">
        <v>40346</v>
      </c>
      <c r="O2184" s="2">
        <v>40350</v>
      </c>
      <c r="P2184">
        <v>9</v>
      </c>
      <c r="Q2184" s="1">
        <v>0</v>
      </c>
      <c r="R2184">
        <v>4.13</v>
      </c>
      <c r="S2184">
        <v>5.34</v>
      </c>
      <c r="T2184">
        <f t="shared" si="34"/>
        <v>37.17</v>
      </c>
    </row>
    <row r="2185" spans="1:20" x14ac:dyDescent="0.3">
      <c r="A2185">
        <v>2184</v>
      </c>
      <c r="B2185">
        <v>89761</v>
      </c>
      <c r="C2185" t="s">
        <v>975</v>
      </c>
      <c r="D2185" t="s">
        <v>578</v>
      </c>
      <c r="E2185" t="s">
        <v>187</v>
      </c>
      <c r="F2185" t="s">
        <v>31</v>
      </c>
      <c r="G2185" t="s">
        <v>48</v>
      </c>
      <c r="H2185" t="s">
        <v>217</v>
      </c>
      <c r="I2185" t="s">
        <v>28</v>
      </c>
      <c r="J2185" t="s">
        <v>29</v>
      </c>
      <c r="K2185" t="s">
        <v>43</v>
      </c>
      <c r="L2185" t="s">
        <v>330</v>
      </c>
      <c r="M2185" t="s">
        <v>255</v>
      </c>
      <c r="N2185" s="2">
        <v>40346</v>
      </c>
      <c r="O2185" s="2">
        <v>40350</v>
      </c>
      <c r="P2185">
        <v>9</v>
      </c>
      <c r="Q2185" s="1">
        <v>0.1</v>
      </c>
      <c r="R2185">
        <v>130.97999999999999</v>
      </c>
      <c r="S2185">
        <v>54.74</v>
      </c>
      <c r="T2185">
        <f t="shared" si="34"/>
        <v>1178.82</v>
      </c>
    </row>
    <row r="2186" spans="1:20" x14ac:dyDescent="0.3">
      <c r="A2186">
        <v>2185</v>
      </c>
      <c r="B2186">
        <v>87923</v>
      </c>
      <c r="C2186" t="s">
        <v>450</v>
      </c>
      <c r="D2186" t="s">
        <v>38</v>
      </c>
      <c r="E2186" t="s">
        <v>21</v>
      </c>
      <c r="F2186" t="s">
        <v>22</v>
      </c>
      <c r="G2186" t="s">
        <v>41</v>
      </c>
      <c r="H2186" t="s">
        <v>33</v>
      </c>
      <c r="I2186" t="s">
        <v>28</v>
      </c>
      <c r="J2186" t="s">
        <v>29</v>
      </c>
      <c r="K2186" t="s">
        <v>198</v>
      </c>
      <c r="L2186" t="s">
        <v>26</v>
      </c>
      <c r="M2186" t="s">
        <v>199</v>
      </c>
      <c r="N2186" s="2">
        <v>41365</v>
      </c>
      <c r="O2186" s="2">
        <v>41367</v>
      </c>
      <c r="P2186">
        <v>1</v>
      </c>
      <c r="Q2186" s="1">
        <v>0.03</v>
      </c>
      <c r="R2186">
        <v>10.01</v>
      </c>
      <c r="S2186">
        <v>1.99</v>
      </c>
      <c r="T2186">
        <f t="shared" si="34"/>
        <v>10.01</v>
      </c>
    </row>
    <row r="2187" spans="1:20" x14ac:dyDescent="0.3">
      <c r="A2187">
        <v>2186</v>
      </c>
      <c r="B2187">
        <v>86612</v>
      </c>
      <c r="C2187" t="s">
        <v>1509</v>
      </c>
      <c r="D2187" t="s">
        <v>20</v>
      </c>
      <c r="E2187" t="s">
        <v>39</v>
      </c>
      <c r="F2187" t="s">
        <v>40</v>
      </c>
      <c r="G2187" t="s">
        <v>23</v>
      </c>
      <c r="H2187" t="s">
        <v>42</v>
      </c>
      <c r="I2187" t="s">
        <v>28</v>
      </c>
      <c r="J2187" t="s">
        <v>29</v>
      </c>
      <c r="K2187" t="s">
        <v>101</v>
      </c>
      <c r="L2187" t="s">
        <v>192</v>
      </c>
      <c r="M2187" t="s">
        <v>99</v>
      </c>
      <c r="N2187" s="2">
        <v>40388</v>
      </c>
      <c r="O2187" s="2">
        <v>40391</v>
      </c>
      <c r="P2187">
        <v>8</v>
      </c>
      <c r="Q2187" s="1">
        <v>0.1</v>
      </c>
      <c r="R2187">
        <v>7.45</v>
      </c>
      <c r="S2187">
        <v>6.28</v>
      </c>
      <c r="T2187">
        <f t="shared" si="34"/>
        <v>59.6</v>
      </c>
    </row>
    <row r="2188" spans="1:20" x14ac:dyDescent="0.3">
      <c r="A2188">
        <v>2187</v>
      </c>
      <c r="B2188">
        <v>86612</v>
      </c>
      <c r="C2188" t="s">
        <v>1509</v>
      </c>
      <c r="D2188" t="s">
        <v>20</v>
      </c>
      <c r="E2188" t="s">
        <v>39</v>
      </c>
      <c r="F2188" t="s">
        <v>40</v>
      </c>
      <c r="G2188" t="s">
        <v>23</v>
      </c>
      <c r="H2188" t="s">
        <v>78</v>
      </c>
      <c r="I2188" t="s">
        <v>28</v>
      </c>
      <c r="J2188" t="s">
        <v>29</v>
      </c>
      <c r="K2188" t="s">
        <v>231</v>
      </c>
      <c r="L2188" t="s">
        <v>192</v>
      </c>
      <c r="M2188" t="s">
        <v>99</v>
      </c>
      <c r="N2188" s="2">
        <v>40388</v>
      </c>
      <c r="O2188" s="2">
        <v>40390</v>
      </c>
      <c r="P2188">
        <v>10</v>
      </c>
      <c r="Q2188" s="1">
        <v>0.01</v>
      </c>
      <c r="R2188">
        <v>6.48</v>
      </c>
      <c r="S2188">
        <v>7.86</v>
      </c>
      <c r="T2188">
        <f t="shared" si="34"/>
        <v>64.800000000000011</v>
      </c>
    </row>
    <row r="2189" spans="1:20" x14ac:dyDescent="0.3">
      <c r="A2189">
        <v>2188</v>
      </c>
      <c r="B2189">
        <v>89770</v>
      </c>
      <c r="C2189" t="s">
        <v>1545</v>
      </c>
      <c r="D2189" t="s">
        <v>38</v>
      </c>
      <c r="E2189" t="s">
        <v>39</v>
      </c>
      <c r="F2189" t="s">
        <v>47</v>
      </c>
      <c r="G2189" t="s">
        <v>41</v>
      </c>
      <c r="H2189" t="s">
        <v>78</v>
      </c>
      <c r="I2189" t="s">
        <v>28</v>
      </c>
      <c r="J2189" t="s">
        <v>29</v>
      </c>
      <c r="K2189" t="s">
        <v>289</v>
      </c>
      <c r="L2189" t="s">
        <v>26</v>
      </c>
      <c r="M2189" t="s">
        <v>134</v>
      </c>
      <c r="N2189" s="2">
        <v>40187</v>
      </c>
      <c r="O2189" s="2">
        <v>40189</v>
      </c>
      <c r="P2189">
        <v>11</v>
      </c>
      <c r="Q2189" s="1">
        <v>0</v>
      </c>
      <c r="R2189">
        <v>11.66</v>
      </c>
      <c r="S2189">
        <v>8.99</v>
      </c>
      <c r="T2189">
        <f t="shared" si="34"/>
        <v>128.26</v>
      </c>
    </row>
    <row r="2190" spans="1:20" x14ac:dyDescent="0.3">
      <c r="A2190">
        <v>2189</v>
      </c>
      <c r="B2190">
        <v>88227</v>
      </c>
      <c r="C2190" t="s">
        <v>243</v>
      </c>
      <c r="D2190" t="s">
        <v>20</v>
      </c>
      <c r="E2190" t="s">
        <v>187</v>
      </c>
      <c r="F2190" t="s">
        <v>22</v>
      </c>
      <c r="G2190" t="s">
        <v>41</v>
      </c>
      <c r="H2190" t="s">
        <v>219</v>
      </c>
      <c r="I2190" t="s">
        <v>28</v>
      </c>
      <c r="J2190" t="s">
        <v>29</v>
      </c>
      <c r="K2190" t="s">
        <v>158</v>
      </c>
      <c r="L2190" t="s">
        <v>192</v>
      </c>
      <c r="M2190" t="s">
        <v>80</v>
      </c>
      <c r="N2190" s="2">
        <v>41154</v>
      </c>
      <c r="O2190" s="2">
        <v>41155</v>
      </c>
      <c r="P2190">
        <v>20</v>
      </c>
      <c r="Q2190" s="1">
        <v>0.1</v>
      </c>
      <c r="R2190">
        <v>9.74</v>
      </c>
      <c r="S2190">
        <v>5.71</v>
      </c>
      <c r="T2190">
        <f t="shared" si="34"/>
        <v>194.8</v>
      </c>
    </row>
    <row r="2191" spans="1:20" x14ac:dyDescent="0.3">
      <c r="A2191">
        <v>2190</v>
      </c>
      <c r="B2191">
        <v>89781</v>
      </c>
      <c r="C2191" t="s">
        <v>161</v>
      </c>
      <c r="D2191" t="s">
        <v>20</v>
      </c>
      <c r="E2191" t="s">
        <v>39</v>
      </c>
      <c r="F2191" t="s">
        <v>22</v>
      </c>
      <c r="G2191" t="s">
        <v>41</v>
      </c>
      <c r="H2191" t="s">
        <v>78</v>
      </c>
      <c r="I2191" t="s">
        <v>28</v>
      </c>
      <c r="J2191" t="s">
        <v>29</v>
      </c>
      <c r="K2191" t="s">
        <v>291</v>
      </c>
      <c r="L2191" t="s">
        <v>192</v>
      </c>
      <c r="M2191" t="s">
        <v>199</v>
      </c>
      <c r="N2191" s="2">
        <v>40990</v>
      </c>
      <c r="O2191" s="2">
        <v>40990</v>
      </c>
      <c r="P2191">
        <v>3</v>
      </c>
      <c r="Q2191" s="1">
        <v>0</v>
      </c>
      <c r="R2191">
        <v>11.58</v>
      </c>
      <c r="S2191">
        <v>6.97</v>
      </c>
      <c r="T2191">
        <f t="shared" si="34"/>
        <v>34.74</v>
      </c>
    </row>
    <row r="2192" spans="1:20" x14ac:dyDescent="0.3">
      <c r="A2192">
        <v>2191</v>
      </c>
      <c r="B2192">
        <v>89781</v>
      </c>
      <c r="C2192" t="s">
        <v>244</v>
      </c>
      <c r="D2192" t="s">
        <v>20</v>
      </c>
      <c r="E2192" t="s">
        <v>39</v>
      </c>
      <c r="F2192" t="s">
        <v>22</v>
      </c>
      <c r="G2192" t="s">
        <v>41</v>
      </c>
      <c r="H2192" t="s">
        <v>54</v>
      </c>
      <c r="I2192" t="s">
        <v>28</v>
      </c>
      <c r="J2192" t="s">
        <v>29</v>
      </c>
      <c r="K2192" t="s">
        <v>98</v>
      </c>
      <c r="L2192" t="s">
        <v>192</v>
      </c>
      <c r="M2192" t="s">
        <v>499</v>
      </c>
      <c r="N2192" s="2">
        <v>40990</v>
      </c>
      <c r="O2192" s="2">
        <v>40991</v>
      </c>
      <c r="P2192">
        <v>10</v>
      </c>
      <c r="Q2192" s="1">
        <v>0</v>
      </c>
      <c r="R2192">
        <v>7.77</v>
      </c>
      <c r="S2192">
        <v>9.23</v>
      </c>
      <c r="T2192">
        <f t="shared" si="34"/>
        <v>77.699999999999989</v>
      </c>
    </row>
    <row r="2193" spans="1:20" x14ac:dyDescent="0.3">
      <c r="A2193">
        <v>2192</v>
      </c>
      <c r="B2193">
        <v>86569</v>
      </c>
      <c r="C2193" t="s">
        <v>1097</v>
      </c>
      <c r="D2193" t="s">
        <v>20</v>
      </c>
      <c r="E2193" t="s">
        <v>187</v>
      </c>
      <c r="F2193" t="s">
        <v>47</v>
      </c>
      <c r="G2193" t="s">
        <v>48</v>
      </c>
      <c r="H2193" t="s">
        <v>188</v>
      </c>
      <c r="I2193" t="s">
        <v>28</v>
      </c>
      <c r="J2193" t="s">
        <v>29</v>
      </c>
      <c r="K2193" t="s">
        <v>228</v>
      </c>
      <c r="L2193" t="s">
        <v>746</v>
      </c>
      <c r="M2193" t="s">
        <v>117</v>
      </c>
      <c r="N2193" s="2">
        <v>40867</v>
      </c>
      <c r="O2193" s="2">
        <v>40867</v>
      </c>
      <c r="P2193">
        <v>13</v>
      </c>
      <c r="Q2193" s="1">
        <v>0.04</v>
      </c>
      <c r="R2193">
        <v>105.34</v>
      </c>
      <c r="S2193">
        <v>24.49</v>
      </c>
      <c r="T2193">
        <f t="shared" si="34"/>
        <v>1369.42</v>
      </c>
    </row>
    <row r="2194" spans="1:20" x14ac:dyDescent="0.3">
      <c r="A2194">
        <v>2193</v>
      </c>
      <c r="B2194">
        <v>87325</v>
      </c>
      <c r="C2194" t="s">
        <v>1331</v>
      </c>
      <c r="D2194" t="s">
        <v>20</v>
      </c>
      <c r="E2194" t="s">
        <v>21</v>
      </c>
      <c r="F2194" t="s">
        <v>22</v>
      </c>
      <c r="G2194" t="s">
        <v>23</v>
      </c>
      <c r="H2194" t="s">
        <v>206</v>
      </c>
      <c r="I2194" t="s">
        <v>28</v>
      </c>
      <c r="J2194" t="s">
        <v>29</v>
      </c>
      <c r="K2194" t="s">
        <v>201</v>
      </c>
      <c r="L2194" t="s">
        <v>44</v>
      </c>
      <c r="M2194" t="s">
        <v>190</v>
      </c>
      <c r="N2194" s="2">
        <v>41378</v>
      </c>
      <c r="O2194" s="2">
        <v>41379</v>
      </c>
      <c r="P2194">
        <v>1</v>
      </c>
      <c r="Q2194" s="1">
        <v>0.04</v>
      </c>
      <c r="R2194">
        <v>20.99</v>
      </c>
      <c r="S2194">
        <v>2.5</v>
      </c>
      <c r="T2194">
        <f t="shared" si="34"/>
        <v>20.99</v>
      </c>
    </row>
    <row r="2195" spans="1:20" x14ac:dyDescent="0.3">
      <c r="A2195">
        <v>2194</v>
      </c>
      <c r="B2195">
        <v>89564</v>
      </c>
      <c r="C2195" t="s">
        <v>1486</v>
      </c>
      <c r="D2195" t="s">
        <v>20</v>
      </c>
      <c r="E2195" t="s">
        <v>21</v>
      </c>
      <c r="F2195" t="s">
        <v>47</v>
      </c>
      <c r="G2195" t="s">
        <v>48</v>
      </c>
      <c r="H2195" t="s">
        <v>203</v>
      </c>
      <c r="I2195" t="s">
        <v>28</v>
      </c>
      <c r="J2195" t="s">
        <v>29</v>
      </c>
      <c r="K2195" t="s">
        <v>198</v>
      </c>
      <c r="L2195" t="s">
        <v>192</v>
      </c>
      <c r="M2195" t="s">
        <v>111</v>
      </c>
      <c r="N2195" s="2">
        <v>40333</v>
      </c>
      <c r="O2195" s="2">
        <v>40335</v>
      </c>
      <c r="P2195">
        <v>5</v>
      </c>
      <c r="Q2195" s="1">
        <v>0.06</v>
      </c>
      <c r="R2195">
        <v>115.99</v>
      </c>
      <c r="S2195">
        <v>5.92</v>
      </c>
      <c r="T2195">
        <f t="shared" si="34"/>
        <v>579.94999999999993</v>
      </c>
    </row>
    <row r="2196" spans="1:20" x14ac:dyDescent="0.3">
      <c r="A2196">
        <v>2195</v>
      </c>
      <c r="B2196">
        <v>87774</v>
      </c>
      <c r="C2196" t="s">
        <v>486</v>
      </c>
      <c r="D2196" t="s">
        <v>20</v>
      </c>
      <c r="E2196" t="s">
        <v>39</v>
      </c>
      <c r="F2196" t="s">
        <v>31</v>
      </c>
      <c r="G2196" t="s">
        <v>41</v>
      </c>
      <c r="H2196" t="s">
        <v>78</v>
      </c>
      <c r="I2196" t="s">
        <v>28</v>
      </c>
      <c r="J2196" t="s">
        <v>29</v>
      </c>
      <c r="K2196" t="s">
        <v>221</v>
      </c>
      <c r="L2196" t="s">
        <v>192</v>
      </c>
      <c r="M2196" t="s">
        <v>367</v>
      </c>
      <c r="N2196" s="2">
        <v>40559</v>
      </c>
      <c r="O2196" s="2">
        <v>40560</v>
      </c>
      <c r="P2196">
        <v>7</v>
      </c>
      <c r="Q2196" s="1">
        <v>0.09</v>
      </c>
      <c r="R2196">
        <v>5.8</v>
      </c>
      <c r="S2196">
        <v>5.59</v>
      </c>
      <c r="T2196">
        <f t="shared" si="34"/>
        <v>40.6</v>
      </c>
    </row>
    <row r="2197" spans="1:20" x14ac:dyDescent="0.3">
      <c r="A2197">
        <v>2196</v>
      </c>
      <c r="B2197">
        <v>87774</v>
      </c>
      <c r="C2197" t="s">
        <v>486</v>
      </c>
      <c r="D2197" t="s">
        <v>20</v>
      </c>
      <c r="E2197" t="s">
        <v>39</v>
      </c>
      <c r="F2197" t="s">
        <v>31</v>
      </c>
      <c r="G2197" t="s">
        <v>41</v>
      </c>
      <c r="H2197" t="s">
        <v>61</v>
      </c>
      <c r="I2197" t="s">
        <v>28</v>
      </c>
      <c r="J2197" t="s">
        <v>29</v>
      </c>
      <c r="K2197" t="s">
        <v>165</v>
      </c>
      <c r="L2197" t="s">
        <v>192</v>
      </c>
      <c r="M2197" t="s">
        <v>83</v>
      </c>
      <c r="N2197" s="2">
        <v>40559</v>
      </c>
      <c r="O2197" s="2">
        <v>40560</v>
      </c>
      <c r="P2197">
        <v>3</v>
      </c>
      <c r="Q2197" s="1">
        <v>0.04</v>
      </c>
      <c r="R2197">
        <v>10.35</v>
      </c>
      <c r="S2197">
        <v>0.99</v>
      </c>
      <c r="T2197">
        <f t="shared" si="34"/>
        <v>31.049999999999997</v>
      </c>
    </row>
    <row r="2198" spans="1:20" x14ac:dyDescent="0.3">
      <c r="A2198">
        <v>2197</v>
      </c>
      <c r="B2198">
        <v>89787</v>
      </c>
      <c r="C2198" t="s">
        <v>1071</v>
      </c>
      <c r="D2198" t="s">
        <v>20</v>
      </c>
      <c r="E2198" t="s">
        <v>39</v>
      </c>
      <c r="F2198" t="s">
        <v>22</v>
      </c>
      <c r="G2198" t="s">
        <v>41</v>
      </c>
      <c r="H2198" t="s">
        <v>94</v>
      </c>
      <c r="I2198" t="s">
        <v>28</v>
      </c>
      <c r="J2198" t="s">
        <v>29</v>
      </c>
      <c r="K2198" t="s">
        <v>82</v>
      </c>
      <c r="L2198" t="s">
        <v>746</v>
      </c>
      <c r="M2198" t="s">
        <v>444</v>
      </c>
      <c r="N2198" s="2">
        <v>40277</v>
      </c>
      <c r="O2198" s="2">
        <v>40279</v>
      </c>
      <c r="P2198">
        <v>2</v>
      </c>
      <c r="Q2198" s="1">
        <v>0.03</v>
      </c>
      <c r="R2198">
        <v>4.4800000000000004</v>
      </c>
      <c r="S2198">
        <v>49</v>
      </c>
      <c r="T2198">
        <f t="shared" si="34"/>
        <v>8.9600000000000009</v>
      </c>
    </row>
    <row r="2199" spans="1:20" x14ac:dyDescent="0.3">
      <c r="A2199">
        <v>2198</v>
      </c>
      <c r="B2199">
        <v>89787</v>
      </c>
      <c r="C2199" t="s">
        <v>1071</v>
      </c>
      <c r="D2199" t="s">
        <v>578</v>
      </c>
      <c r="E2199" t="s">
        <v>187</v>
      </c>
      <c r="F2199" t="s">
        <v>22</v>
      </c>
      <c r="G2199" t="s">
        <v>41</v>
      </c>
      <c r="H2199" t="s">
        <v>217</v>
      </c>
      <c r="I2199" t="s">
        <v>28</v>
      </c>
      <c r="J2199" t="s">
        <v>29</v>
      </c>
      <c r="K2199" t="s">
        <v>43</v>
      </c>
      <c r="L2199" t="s">
        <v>283</v>
      </c>
      <c r="M2199" t="s">
        <v>398</v>
      </c>
      <c r="N2199" s="2">
        <v>40277</v>
      </c>
      <c r="O2199" s="2">
        <v>40279</v>
      </c>
      <c r="P2199">
        <v>10</v>
      </c>
      <c r="Q2199" s="1">
        <v>0.06</v>
      </c>
      <c r="R2199">
        <v>350.99</v>
      </c>
      <c r="S2199">
        <v>39</v>
      </c>
      <c r="T2199">
        <f t="shared" si="34"/>
        <v>3509.9</v>
      </c>
    </row>
    <row r="2200" spans="1:20" x14ac:dyDescent="0.3">
      <c r="A2200">
        <v>2199</v>
      </c>
      <c r="B2200">
        <v>89787</v>
      </c>
      <c r="C2200" t="s">
        <v>1071</v>
      </c>
      <c r="D2200" t="s">
        <v>38</v>
      </c>
      <c r="E2200" t="s">
        <v>21</v>
      </c>
      <c r="F2200" t="s">
        <v>22</v>
      </c>
      <c r="G2200" t="s">
        <v>41</v>
      </c>
      <c r="H2200" t="s">
        <v>33</v>
      </c>
      <c r="I2200" t="s">
        <v>28</v>
      </c>
      <c r="J2200" t="s">
        <v>29</v>
      </c>
      <c r="K2200" t="s">
        <v>204</v>
      </c>
      <c r="L2200" t="s">
        <v>192</v>
      </c>
      <c r="M2200" t="s">
        <v>246</v>
      </c>
      <c r="N2200" s="2">
        <v>40277</v>
      </c>
      <c r="O2200" s="2">
        <v>40279</v>
      </c>
      <c r="P2200">
        <v>7</v>
      </c>
      <c r="Q2200" s="1">
        <v>0.09</v>
      </c>
      <c r="R2200">
        <v>40.98</v>
      </c>
      <c r="S2200">
        <v>6.5</v>
      </c>
      <c r="T2200">
        <f t="shared" si="34"/>
        <v>286.85999999999996</v>
      </c>
    </row>
    <row r="2201" spans="1:20" x14ac:dyDescent="0.3">
      <c r="A2201">
        <v>2200</v>
      </c>
      <c r="B2201">
        <v>89787</v>
      </c>
      <c r="C2201" t="s">
        <v>1071</v>
      </c>
      <c r="D2201" t="s">
        <v>578</v>
      </c>
      <c r="E2201" t="s">
        <v>187</v>
      </c>
      <c r="F2201" t="s">
        <v>22</v>
      </c>
      <c r="G2201" t="s">
        <v>41</v>
      </c>
      <c r="H2201" t="s">
        <v>188</v>
      </c>
      <c r="I2201" t="s">
        <v>28</v>
      </c>
      <c r="J2201" t="s">
        <v>56</v>
      </c>
      <c r="K2201" t="s">
        <v>145</v>
      </c>
      <c r="L2201" t="s">
        <v>283</v>
      </c>
      <c r="M2201" t="s">
        <v>123</v>
      </c>
      <c r="N2201" s="2">
        <v>40277</v>
      </c>
      <c r="O2201" s="2">
        <v>40278</v>
      </c>
      <c r="P2201">
        <v>7</v>
      </c>
      <c r="Q2201" s="1">
        <v>0.09</v>
      </c>
      <c r="R2201">
        <v>349.45</v>
      </c>
      <c r="S2201">
        <v>60</v>
      </c>
      <c r="T2201">
        <f t="shared" si="34"/>
        <v>2446.15</v>
      </c>
    </row>
    <row r="2202" spans="1:20" x14ac:dyDescent="0.3">
      <c r="A2202">
        <v>2201</v>
      </c>
      <c r="B2202">
        <v>89796</v>
      </c>
      <c r="C2202" t="s">
        <v>484</v>
      </c>
      <c r="D2202" t="s">
        <v>20</v>
      </c>
      <c r="E2202" t="s">
        <v>39</v>
      </c>
      <c r="F2202" t="s">
        <v>47</v>
      </c>
      <c r="G2202" t="s">
        <v>41</v>
      </c>
      <c r="H2202" t="s">
        <v>78</v>
      </c>
      <c r="I2202" t="s">
        <v>28</v>
      </c>
      <c r="J2202" t="s">
        <v>56</v>
      </c>
      <c r="K2202" t="s">
        <v>82</v>
      </c>
      <c r="L2202" t="s">
        <v>192</v>
      </c>
      <c r="M2202" t="s">
        <v>160</v>
      </c>
      <c r="N2202" s="2">
        <v>41554</v>
      </c>
      <c r="O2202" s="2">
        <v>41556</v>
      </c>
      <c r="P2202">
        <v>20</v>
      </c>
      <c r="Q2202" s="1">
        <v>0.1</v>
      </c>
      <c r="R2202">
        <v>43.57</v>
      </c>
      <c r="S2202">
        <v>16.36</v>
      </c>
      <c r="T2202">
        <f t="shared" si="34"/>
        <v>871.4</v>
      </c>
    </row>
    <row r="2203" spans="1:20" x14ac:dyDescent="0.3">
      <c r="A2203">
        <v>2202</v>
      </c>
      <c r="B2203">
        <v>88433</v>
      </c>
      <c r="C2203" t="s">
        <v>1912</v>
      </c>
      <c r="D2203" t="s">
        <v>20</v>
      </c>
      <c r="E2203" t="s">
        <v>39</v>
      </c>
      <c r="F2203" t="s">
        <v>40</v>
      </c>
      <c r="G2203" t="s">
        <v>48</v>
      </c>
      <c r="H2203" t="s">
        <v>61</v>
      </c>
      <c r="I2203" t="s">
        <v>28</v>
      </c>
      <c r="J2203" t="s">
        <v>56</v>
      </c>
      <c r="K2203" t="s">
        <v>129</v>
      </c>
      <c r="L2203" t="s">
        <v>192</v>
      </c>
      <c r="M2203" t="s">
        <v>45</v>
      </c>
      <c r="N2203" s="2">
        <v>41547</v>
      </c>
      <c r="O2203" s="2">
        <v>41552</v>
      </c>
      <c r="P2203">
        <v>16</v>
      </c>
      <c r="Q2203" s="1">
        <v>0</v>
      </c>
      <c r="R2203">
        <v>29.74</v>
      </c>
      <c r="S2203">
        <v>6.64</v>
      </c>
      <c r="T2203">
        <f t="shared" si="34"/>
        <v>475.84</v>
      </c>
    </row>
    <row r="2204" spans="1:20" x14ac:dyDescent="0.3">
      <c r="A2204">
        <v>2203</v>
      </c>
      <c r="B2204">
        <v>89799</v>
      </c>
      <c r="C2204" t="s">
        <v>637</v>
      </c>
      <c r="D2204" t="s">
        <v>20</v>
      </c>
      <c r="E2204" t="s">
        <v>39</v>
      </c>
      <c r="F2204" t="s">
        <v>40</v>
      </c>
      <c r="G2204" t="s">
        <v>93</v>
      </c>
      <c r="H2204" t="s">
        <v>54</v>
      </c>
      <c r="I2204" t="s">
        <v>28</v>
      </c>
      <c r="J2204" t="s">
        <v>56</v>
      </c>
      <c r="K2204" t="s">
        <v>154</v>
      </c>
      <c r="L2204" t="s">
        <v>44</v>
      </c>
      <c r="M2204" t="s">
        <v>370</v>
      </c>
      <c r="N2204" s="2">
        <v>41400</v>
      </c>
      <c r="O2204" s="2">
        <v>41401</v>
      </c>
      <c r="P2204">
        <v>15</v>
      </c>
      <c r="Q2204" s="1">
        <v>0.01</v>
      </c>
      <c r="R2204">
        <v>9.11</v>
      </c>
      <c r="S2204">
        <v>2.15</v>
      </c>
      <c r="T2204">
        <f t="shared" si="34"/>
        <v>136.64999999999998</v>
      </c>
    </row>
    <row r="2205" spans="1:20" x14ac:dyDescent="0.3">
      <c r="A2205">
        <v>2204</v>
      </c>
      <c r="B2205">
        <v>87685</v>
      </c>
      <c r="C2205" t="s">
        <v>224</v>
      </c>
      <c r="D2205" t="s">
        <v>20</v>
      </c>
      <c r="E2205" t="s">
        <v>39</v>
      </c>
      <c r="F2205" t="s">
        <v>22</v>
      </c>
      <c r="G2205" t="s">
        <v>93</v>
      </c>
      <c r="H2205" t="s">
        <v>94</v>
      </c>
      <c r="I2205" t="s">
        <v>28</v>
      </c>
      <c r="J2205" t="s">
        <v>56</v>
      </c>
      <c r="K2205" t="s">
        <v>95</v>
      </c>
      <c r="L2205" t="s">
        <v>44</v>
      </c>
      <c r="M2205" t="s">
        <v>190</v>
      </c>
      <c r="N2205" s="2">
        <v>41090</v>
      </c>
      <c r="O2205" s="2">
        <v>41091</v>
      </c>
      <c r="P2205">
        <v>18</v>
      </c>
      <c r="Q2205" s="1">
        <v>0.01</v>
      </c>
      <c r="R2205">
        <v>9.93</v>
      </c>
      <c r="S2205">
        <v>1.0900000000000001</v>
      </c>
      <c r="T2205">
        <f t="shared" si="34"/>
        <v>178.74</v>
      </c>
    </row>
    <row r="2206" spans="1:20" x14ac:dyDescent="0.3">
      <c r="A2206">
        <v>2205</v>
      </c>
      <c r="B2206">
        <v>87685</v>
      </c>
      <c r="C2206" t="s">
        <v>224</v>
      </c>
      <c r="D2206" t="s">
        <v>20</v>
      </c>
      <c r="E2206" t="s">
        <v>39</v>
      </c>
      <c r="F2206" t="s">
        <v>22</v>
      </c>
      <c r="G2206" t="s">
        <v>93</v>
      </c>
      <c r="H2206" t="s">
        <v>78</v>
      </c>
      <c r="I2206" t="s">
        <v>28</v>
      </c>
      <c r="J2206" t="s">
        <v>56</v>
      </c>
      <c r="K2206" t="s">
        <v>274</v>
      </c>
      <c r="L2206" t="s">
        <v>44</v>
      </c>
      <c r="M2206" t="s">
        <v>227</v>
      </c>
      <c r="N2206" s="2">
        <v>41090</v>
      </c>
      <c r="O2206" s="2">
        <v>41091</v>
      </c>
      <c r="P2206">
        <v>16</v>
      </c>
      <c r="Q2206" s="1">
        <v>0.08</v>
      </c>
      <c r="R2206">
        <v>2.21</v>
      </c>
      <c r="S2206">
        <v>1</v>
      </c>
      <c r="T2206">
        <f t="shared" si="34"/>
        <v>35.36</v>
      </c>
    </row>
    <row r="2207" spans="1:20" x14ac:dyDescent="0.3">
      <c r="A2207">
        <v>2206</v>
      </c>
      <c r="B2207">
        <v>89801</v>
      </c>
      <c r="C2207" t="s">
        <v>678</v>
      </c>
      <c r="D2207" t="s">
        <v>20</v>
      </c>
      <c r="E2207" t="s">
        <v>21</v>
      </c>
      <c r="F2207" t="s">
        <v>40</v>
      </c>
      <c r="G2207" t="s">
        <v>41</v>
      </c>
      <c r="H2207" t="s">
        <v>24</v>
      </c>
      <c r="I2207" t="s">
        <v>28</v>
      </c>
      <c r="J2207" t="s">
        <v>56</v>
      </c>
      <c r="K2207" t="s">
        <v>198</v>
      </c>
      <c r="L2207" t="s">
        <v>706</v>
      </c>
      <c r="M2207" t="s">
        <v>309</v>
      </c>
      <c r="N2207" s="2">
        <v>40245</v>
      </c>
      <c r="O2207" s="2">
        <v>40247</v>
      </c>
      <c r="P2207">
        <v>13</v>
      </c>
      <c r="Q2207" s="1">
        <v>7.0000000000000007E-2</v>
      </c>
      <c r="R2207">
        <v>51.98</v>
      </c>
      <c r="S2207">
        <v>10.17</v>
      </c>
      <c r="T2207">
        <f t="shared" si="34"/>
        <v>675.74</v>
      </c>
    </row>
    <row r="2208" spans="1:20" x14ac:dyDescent="0.3">
      <c r="A2208">
        <v>2207</v>
      </c>
      <c r="B2208">
        <v>89801</v>
      </c>
      <c r="C2208" t="s">
        <v>678</v>
      </c>
      <c r="D2208" t="s">
        <v>578</v>
      </c>
      <c r="E2208" t="s">
        <v>21</v>
      </c>
      <c r="F2208" t="s">
        <v>40</v>
      </c>
      <c r="G2208" t="s">
        <v>41</v>
      </c>
      <c r="H2208" t="s">
        <v>33</v>
      </c>
      <c r="I2208" t="s">
        <v>28</v>
      </c>
      <c r="J2208" t="s">
        <v>56</v>
      </c>
      <c r="K2208" t="s">
        <v>204</v>
      </c>
      <c r="L2208" t="s">
        <v>283</v>
      </c>
      <c r="M2208" t="s">
        <v>342</v>
      </c>
      <c r="N2208" s="2">
        <v>40245</v>
      </c>
      <c r="O2208" s="2">
        <v>40248</v>
      </c>
      <c r="P2208">
        <v>3</v>
      </c>
      <c r="Q2208" s="1">
        <v>0.1</v>
      </c>
      <c r="R2208">
        <v>80.97</v>
      </c>
      <c r="S2208">
        <v>33.6</v>
      </c>
      <c r="T2208">
        <f t="shared" si="34"/>
        <v>242.91</v>
      </c>
    </row>
    <row r="2209" spans="1:20" x14ac:dyDescent="0.3">
      <c r="A2209">
        <v>2208</v>
      </c>
      <c r="B2209">
        <v>85850</v>
      </c>
      <c r="C2209" t="s">
        <v>325</v>
      </c>
      <c r="D2209" t="s">
        <v>20</v>
      </c>
      <c r="E2209" t="s">
        <v>39</v>
      </c>
      <c r="F2209" t="s">
        <v>22</v>
      </c>
      <c r="G2209" t="s">
        <v>23</v>
      </c>
      <c r="H2209" t="s">
        <v>94</v>
      </c>
      <c r="I2209" t="s">
        <v>28</v>
      </c>
      <c r="J2209" t="s">
        <v>56</v>
      </c>
      <c r="K2209" t="s">
        <v>50</v>
      </c>
      <c r="L2209" t="s">
        <v>192</v>
      </c>
      <c r="M2209" t="s">
        <v>199</v>
      </c>
      <c r="N2209" s="2">
        <v>40182</v>
      </c>
      <c r="O2209" s="2">
        <v>40183</v>
      </c>
      <c r="P2209">
        <v>4</v>
      </c>
      <c r="Q2209" s="1">
        <v>0.03</v>
      </c>
      <c r="R2209">
        <v>3.36</v>
      </c>
      <c r="S2209">
        <v>6.27</v>
      </c>
      <c r="T2209">
        <f t="shared" si="34"/>
        <v>13.44</v>
      </c>
    </row>
    <row r="2210" spans="1:20" x14ac:dyDescent="0.3">
      <c r="A2210">
        <v>2209</v>
      </c>
      <c r="B2210">
        <v>85850</v>
      </c>
      <c r="C2210" t="s">
        <v>325</v>
      </c>
      <c r="D2210" t="s">
        <v>38</v>
      </c>
      <c r="E2210" t="s">
        <v>39</v>
      </c>
      <c r="F2210" t="s">
        <v>22</v>
      </c>
      <c r="G2210" t="s">
        <v>23</v>
      </c>
      <c r="H2210" t="s">
        <v>89</v>
      </c>
      <c r="I2210" t="s">
        <v>28</v>
      </c>
      <c r="J2210" t="s">
        <v>56</v>
      </c>
      <c r="K2210" t="s">
        <v>43</v>
      </c>
      <c r="L2210" t="s">
        <v>44</v>
      </c>
      <c r="M2210" t="s">
        <v>137</v>
      </c>
      <c r="N2210" s="2">
        <v>40182</v>
      </c>
      <c r="O2210" s="2">
        <v>40184</v>
      </c>
      <c r="P2210">
        <v>11</v>
      </c>
      <c r="Q2210" s="1">
        <v>7.0000000000000007E-2</v>
      </c>
      <c r="R2210">
        <v>3.71</v>
      </c>
      <c r="S2210">
        <v>1.93</v>
      </c>
      <c r="T2210">
        <f t="shared" si="34"/>
        <v>40.81</v>
      </c>
    </row>
    <row r="2211" spans="1:20" x14ac:dyDescent="0.3">
      <c r="A2211">
        <v>2210</v>
      </c>
      <c r="B2211">
        <v>89485</v>
      </c>
      <c r="C2211" t="s">
        <v>967</v>
      </c>
      <c r="D2211" t="s">
        <v>20</v>
      </c>
      <c r="E2211" t="s">
        <v>21</v>
      </c>
      <c r="F2211" t="s">
        <v>40</v>
      </c>
      <c r="G2211" t="s">
        <v>41</v>
      </c>
      <c r="H2211" t="s">
        <v>24</v>
      </c>
      <c r="I2211" t="s">
        <v>28</v>
      </c>
      <c r="J2211" t="s">
        <v>56</v>
      </c>
      <c r="K2211" t="s">
        <v>1138</v>
      </c>
      <c r="L2211" t="s">
        <v>192</v>
      </c>
      <c r="M2211" t="s">
        <v>175</v>
      </c>
      <c r="N2211" s="2">
        <v>41139</v>
      </c>
      <c r="O2211" s="2">
        <v>41140</v>
      </c>
      <c r="P2211">
        <v>22</v>
      </c>
      <c r="Q2211" s="1">
        <v>0.03</v>
      </c>
      <c r="R2211">
        <v>65.989999999999995</v>
      </c>
      <c r="S2211">
        <v>5.31</v>
      </c>
      <c r="T2211">
        <f t="shared" si="34"/>
        <v>1451.78</v>
      </c>
    </row>
    <row r="2212" spans="1:20" x14ac:dyDescent="0.3">
      <c r="A2212">
        <v>2211</v>
      </c>
      <c r="B2212">
        <v>86930</v>
      </c>
      <c r="C2212" t="s">
        <v>1992</v>
      </c>
      <c r="D2212" t="s">
        <v>20</v>
      </c>
      <c r="E2212" t="s">
        <v>21</v>
      </c>
      <c r="F2212" t="s">
        <v>31</v>
      </c>
      <c r="G2212" t="s">
        <v>23</v>
      </c>
      <c r="H2212" t="s">
        <v>33</v>
      </c>
      <c r="I2212" t="s">
        <v>28</v>
      </c>
      <c r="J2212" t="s">
        <v>56</v>
      </c>
      <c r="K2212" t="s">
        <v>208</v>
      </c>
      <c r="L2212" t="s">
        <v>26</v>
      </c>
      <c r="M2212" t="s">
        <v>35</v>
      </c>
      <c r="N2212" s="2">
        <v>41204</v>
      </c>
      <c r="O2212" s="2">
        <v>41204</v>
      </c>
      <c r="P2212">
        <v>2</v>
      </c>
      <c r="Q2212" s="1">
        <v>0.09</v>
      </c>
      <c r="R2212">
        <v>55.99</v>
      </c>
      <c r="S2212">
        <v>5</v>
      </c>
      <c r="T2212">
        <f t="shared" si="34"/>
        <v>111.98</v>
      </c>
    </row>
    <row r="2213" spans="1:20" x14ac:dyDescent="0.3">
      <c r="A2213">
        <v>2212</v>
      </c>
      <c r="B2213">
        <v>89809</v>
      </c>
      <c r="C2213" t="s">
        <v>749</v>
      </c>
      <c r="D2213" t="s">
        <v>38</v>
      </c>
      <c r="E2213" t="s">
        <v>187</v>
      </c>
      <c r="F2213" t="s">
        <v>31</v>
      </c>
      <c r="G2213" t="s">
        <v>48</v>
      </c>
      <c r="H2213" t="s">
        <v>188</v>
      </c>
      <c r="I2213" t="s">
        <v>28</v>
      </c>
      <c r="J2213" t="s">
        <v>56</v>
      </c>
      <c r="K2213" t="s">
        <v>221</v>
      </c>
      <c r="L2213" t="s">
        <v>706</v>
      </c>
      <c r="M2213" t="s">
        <v>146</v>
      </c>
      <c r="N2213" s="2">
        <v>41496</v>
      </c>
      <c r="O2213" s="2">
        <v>41501</v>
      </c>
      <c r="P2213">
        <v>16</v>
      </c>
      <c r="Q2213" s="1">
        <v>0</v>
      </c>
      <c r="R2213">
        <v>79.52</v>
      </c>
      <c r="S2213">
        <v>48.2</v>
      </c>
      <c r="T2213">
        <f t="shared" si="34"/>
        <v>1272.32</v>
      </c>
    </row>
    <row r="2214" spans="1:20" x14ac:dyDescent="0.3">
      <c r="A2214">
        <v>2213</v>
      </c>
      <c r="B2214">
        <v>89809</v>
      </c>
      <c r="C2214" t="s">
        <v>749</v>
      </c>
      <c r="D2214" t="s">
        <v>38</v>
      </c>
      <c r="E2214" t="s">
        <v>21</v>
      </c>
      <c r="F2214" t="s">
        <v>31</v>
      </c>
      <c r="G2214" t="s">
        <v>48</v>
      </c>
      <c r="H2214" t="s">
        <v>206</v>
      </c>
      <c r="I2214" t="s">
        <v>28</v>
      </c>
      <c r="J2214" t="s">
        <v>56</v>
      </c>
      <c r="K2214" t="s">
        <v>213</v>
      </c>
      <c r="L2214" t="s">
        <v>192</v>
      </c>
      <c r="M2214" t="s">
        <v>146</v>
      </c>
      <c r="N2214" s="2">
        <v>41496</v>
      </c>
      <c r="O2214" s="2">
        <v>41498</v>
      </c>
      <c r="P2214">
        <v>13</v>
      </c>
      <c r="Q2214" s="1">
        <v>0.06</v>
      </c>
      <c r="R2214">
        <v>125.99</v>
      </c>
      <c r="S2214">
        <v>3</v>
      </c>
      <c r="T2214">
        <f t="shared" si="34"/>
        <v>1637.87</v>
      </c>
    </row>
    <row r="2215" spans="1:20" x14ac:dyDescent="0.3">
      <c r="A2215">
        <v>2214</v>
      </c>
      <c r="B2215">
        <v>89812</v>
      </c>
      <c r="C2215" t="s">
        <v>464</v>
      </c>
      <c r="D2215" t="s">
        <v>20</v>
      </c>
      <c r="E2215" t="s">
        <v>39</v>
      </c>
      <c r="F2215" t="s">
        <v>22</v>
      </c>
      <c r="G2215" t="s">
        <v>93</v>
      </c>
      <c r="H2215" t="s">
        <v>94</v>
      </c>
      <c r="I2215" t="s">
        <v>28</v>
      </c>
      <c r="J2215" t="s">
        <v>56</v>
      </c>
      <c r="K2215" t="s">
        <v>95</v>
      </c>
      <c r="L2215" t="s">
        <v>746</v>
      </c>
      <c r="M2215" t="s">
        <v>246</v>
      </c>
      <c r="N2215" s="2">
        <v>40939</v>
      </c>
      <c r="O2215" s="2">
        <v>40941</v>
      </c>
      <c r="P2215">
        <v>4</v>
      </c>
      <c r="Q2215" s="1">
        <v>7.0000000000000007E-2</v>
      </c>
      <c r="R2215">
        <v>123.38</v>
      </c>
      <c r="S2215">
        <v>24.49</v>
      </c>
      <c r="T2215">
        <f t="shared" si="34"/>
        <v>493.52</v>
      </c>
    </row>
    <row r="2216" spans="1:20" x14ac:dyDescent="0.3">
      <c r="A2216">
        <v>2215</v>
      </c>
      <c r="B2216">
        <v>88851</v>
      </c>
      <c r="C2216" t="s">
        <v>333</v>
      </c>
      <c r="D2216" t="s">
        <v>20</v>
      </c>
      <c r="E2216" t="s">
        <v>39</v>
      </c>
      <c r="F2216" t="s">
        <v>31</v>
      </c>
      <c r="G2216" t="s">
        <v>93</v>
      </c>
      <c r="H2216" t="s">
        <v>54</v>
      </c>
      <c r="I2216" t="s">
        <v>28</v>
      </c>
      <c r="J2216" t="s">
        <v>56</v>
      </c>
      <c r="K2216" t="s">
        <v>228</v>
      </c>
      <c r="L2216" t="s">
        <v>192</v>
      </c>
      <c r="M2216" t="s">
        <v>66</v>
      </c>
      <c r="N2216" s="2">
        <v>41628</v>
      </c>
      <c r="O2216" s="2">
        <v>41629</v>
      </c>
      <c r="P2216">
        <v>3</v>
      </c>
      <c r="Q2216" s="1">
        <v>7.0000000000000007E-2</v>
      </c>
      <c r="R2216">
        <v>193.17</v>
      </c>
      <c r="S2216">
        <v>19.989999999999998</v>
      </c>
      <c r="T2216">
        <f t="shared" si="34"/>
        <v>579.51</v>
      </c>
    </row>
    <row r="2217" spans="1:20" x14ac:dyDescent="0.3">
      <c r="A2217">
        <v>2216</v>
      </c>
      <c r="B2217">
        <v>88851</v>
      </c>
      <c r="C2217" t="s">
        <v>722</v>
      </c>
      <c r="D2217" t="s">
        <v>20</v>
      </c>
      <c r="E2217" t="s">
        <v>39</v>
      </c>
      <c r="F2217" t="s">
        <v>31</v>
      </c>
      <c r="G2217" t="s">
        <v>93</v>
      </c>
      <c r="H2217" t="s">
        <v>42</v>
      </c>
      <c r="I2217" t="s">
        <v>28</v>
      </c>
      <c r="J2217" t="s">
        <v>56</v>
      </c>
      <c r="K2217" t="s">
        <v>50</v>
      </c>
      <c r="L2217" t="s">
        <v>192</v>
      </c>
      <c r="M2217" t="s">
        <v>367</v>
      </c>
      <c r="N2217" s="2">
        <v>41628</v>
      </c>
      <c r="O2217" s="2">
        <v>41631</v>
      </c>
      <c r="P2217">
        <v>9</v>
      </c>
      <c r="Q2217" s="1">
        <v>0.02</v>
      </c>
      <c r="R2217">
        <v>30.56</v>
      </c>
      <c r="S2217">
        <v>2.99</v>
      </c>
      <c r="T2217">
        <f t="shared" si="34"/>
        <v>275.03999999999996</v>
      </c>
    </row>
    <row r="2218" spans="1:20" x14ac:dyDescent="0.3">
      <c r="A2218">
        <v>2217</v>
      </c>
      <c r="B2218">
        <v>89302</v>
      </c>
      <c r="C2218" t="s">
        <v>2095</v>
      </c>
      <c r="D2218" t="s">
        <v>20</v>
      </c>
      <c r="E2218" t="s">
        <v>39</v>
      </c>
      <c r="F2218" t="s">
        <v>47</v>
      </c>
      <c r="G2218" t="s">
        <v>48</v>
      </c>
      <c r="H2218" t="s">
        <v>94</v>
      </c>
      <c r="I2218" t="s">
        <v>28</v>
      </c>
      <c r="J2218" t="s">
        <v>56</v>
      </c>
      <c r="K2218" t="s">
        <v>289</v>
      </c>
      <c r="L2218" t="s">
        <v>192</v>
      </c>
      <c r="M2218" t="s">
        <v>51</v>
      </c>
      <c r="N2218" s="2">
        <v>40599</v>
      </c>
      <c r="O2218" s="2">
        <v>40601</v>
      </c>
      <c r="P2218">
        <v>5</v>
      </c>
      <c r="Q2218" s="1">
        <v>0.04</v>
      </c>
      <c r="R2218">
        <v>22.84</v>
      </c>
      <c r="S2218">
        <v>11.54</v>
      </c>
      <c r="T2218">
        <f t="shared" si="34"/>
        <v>114.2</v>
      </c>
    </row>
    <row r="2219" spans="1:20" x14ac:dyDescent="0.3">
      <c r="A2219">
        <v>2218</v>
      </c>
      <c r="B2219">
        <v>89302</v>
      </c>
      <c r="C2219" t="s">
        <v>2427</v>
      </c>
      <c r="D2219" t="s">
        <v>20</v>
      </c>
      <c r="E2219" t="s">
        <v>21</v>
      </c>
      <c r="F2219" t="s">
        <v>31</v>
      </c>
      <c r="G2219" t="s">
        <v>48</v>
      </c>
      <c r="H2219" t="s">
        <v>33</v>
      </c>
      <c r="I2219" t="s">
        <v>28</v>
      </c>
      <c r="J2219" t="s">
        <v>56</v>
      </c>
      <c r="K2219" t="s">
        <v>198</v>
      </c>
      <c r="L2219" t="s">
        <v>192</v>
      </c>
      <c r="M2219" t="s">
        <v>35</v>
      </c>
      <c r="N2219" s="2">
        <v>40599</v>
      </c>
      <c r="O2219" s="2">
        <v>40606</v>
      </c>
      <c r="P2219">
        <v>4</v>
      </c>
      <c r="Q2219" s="1">
        <v>0.08</v>
      </c>
      <c r="R2219">
        <v>125.99</v>
      </c>
      <c r="S2219">
        <v>4.2</v>
      </c>
      <c r="T2219">
        <f t="shared" si="34"/>
        <v>503.96</v>
      </c>
    </row>
    <row r="2220" spans="1:20" x14ac:dyDescent="0.3">
      <c r="A2220">
        <v>2219</v>
      </c>
      <c r="B2220">
        <v>88742</v>
      </c>
      <c r="C2220" t="s">
        <v>223</v>
      </c>
      <c r="D2220" t="s">
        <v>20</v>
      </c>
      <c r="E2220" t="s">
        <v>187</v>
      </c>
      <c r="F2220" t="s">
        <v>47</v>
      </c>
      <c r="G2220" t="s">
        <v>48</v>
      </c>
      <c r="H2220" t="s">
        <v>188</v>
      </c>
      <c r="I2220" t="s">
        <v>28</v>
      </c>
      <c r="J2220" t="s">
        <v>56</v>
      </c>
      <c r="K2220" t="s">
        <v>221</v>
      </c>
      <c r="L2220" t="s">
        <v>26</v>
      </c>
      <c r="M2220" t="s">
        <v>156</v>
      </c>
      <c r="N2220" s="2">
        <v>41307</v>
      </c>
      <c r="O2220" s="2">
        <v>41311</v>
      </c>
      <c r="P2220">
        <v>10</v>
      </c>
      <c r="Q2220" s="1">
        <v>0.1</v>
      </c>
      <c r="R2220">
        <v>17.670000000000002</v>
      </c>
      <c r="S2220">
        <v>8.99</v>
      </c>
      <c r="T2220">
        <f t="shared" si="34"/>
        <v>176.70000000000002</v>
      </c>
    </row>
    <row r="2221" spans="1:20" x14ac:dyDescent="0.3">
      <c r="A2221">
        <v>2220</v>
      </c>
      <c r="B2221">
        <v>88326</v>
      </c>
      <c r="C2221" t="s">
        <v>1504</v>
      </c>
      <c r="D2221" t="s">
        <v>20</v>
      </c>
      <c r="E2221" t="s">
        <v>39</v>
      </c>
      <c r="F2221" t="s">
        <v>47</v>
      </c>
      <c r="G2221" t="s">
        <v>48</v>
      </c>
      <c r="H2221" t="s">
        <v>49</v>
      </c>
      <c r="I2221" t="s">
        <v>28</v>
      </c>
      <c r="J2221" t="s">
        <v>56</v>
      </c>
      <c r="K2221" t="s">
        <v>181</v>
      </c>
      <c r="L2221" t="s">
        <v>746</v>
      </c>
      <c r="M2221" t="s">
        <v>134</v>
      </c>
      <c r="N2221" s="2">
        <v>41398</v>
      </c>
      <c r="O2221" s="2">
        <v>41402</v>
      </c>
      <c r="P2221">
        <v>13</v>
      </c>
      <c r="Q2221" s="1">
        <v>0</v>
      </c>
      <c r="R2221">
        <v>80.98</v>
      </c>
      <c r="S2221">
        <v>35</v>
      </c>
      <c r="T2221">
        <f t="shared" si="34"/>
        <v>1052.74</v>
      </c>
    </row>
    <row r="2222" spans="1:20" x14ac:dyDescent="0.3">
      <c r="A2222">
        <v>2221</v>
      </c>
      <c r="B2222">
        <v>89821</v>
      </c>
      <c r="C2222" t="s">
        <v>2456</v>
      </c>
      <c r="D2222" t="s">
        <v>20</v>
      </c>
      <c r="E2222" t="s">
        <v>21</v>
      </c>
      <c r="F2222" t="s">
        <v>22</v>
      </c>
      <c r="G2222" t="s">
        <v>41</v>
      </c>
      <c r="H2222" t="s">
        <v>33</v>
      </c>
      <c r="I2222" t="s">
        <v>28</v>
      </c>
      <c r="J2222" t="s">
        <v>56</v>
      </c>
      <c r="K2222" t="s">
        <v>1254</v>
      </c>
      <c r="L2222" t="s">
        <v>706</v>
      </c>
      <c r="M2222" t="s">
        <v>190</v>
      </c>
      <c r="N2222" s="2">
        <v>40855</v>
      </c>
      <c r="O2222" s="2">
        <v>40856</v>
      </c>
      <c r="P2222">
        <v>38</v>
      </c>
      <c r="Q2222" s="1">
        <v>0.08</v>
      </c>
      <c r="R2222">
        <v>150.97999999999999</v>
      </c>
      <c r="S2222">
        <v>13.99</v>
      </c>
      <c r="T2222">
        <f t="shared" si="34"/>
        <v>5737.24</v>
      </c>
    </row>
    <row r="2223" spans="1:20" x14ac:dyDescent="0.3">
      <c r="A2223">
        <v>2222</v>
      </c>
      <c r="B2223">
        <v>89821</v>
      </c>
      <c r="C2223" t="s">
        <v>1020</v>
      </c>
      <c r="D2223" t="s">
        <v>20</v>
      </c>
      <c r="E2223" t="s">
        <v>187</v>
      </c>
      <c r="F2223" t="s">
        <v>40</v>
      </c>
      <c r="G2223" t="s">
        <v>41</v>
      </c>
      <c r="H2223" t="s">
        <v>225</v>
      </c>
      <c r="I2223" t="s">
        <v>28</v>
      </c>
      <c r="J2223" t="s">
        <v>56</v>
      </c>
      <c r="K2223" t="s">
        <v>101</v>
      </c>
      <c r="L2223" t="s">
        <v>26</v>
      </c>
      <c r="M2223" t="s">
        <v>99</v>
      </c>
      <c r="N2223" s="2">
        <v>40855</v>
      </c>
      <c r="O2223" s="2">
        <v>40856</v>
      </c>
      <c r="P2223">
        <v>1</v>
      </c>
      <c r="Q2223" s="1">
        <v>0.08</v>
      </c>
      <c r="R2223">
        <v>12.64</v>
      </c>
      <c r="S2223">
        <v>4.9800000000000004</v>
      </c>
      <c r="T2223">
        <f t="shared" si="34"/>
        <v>12.64</v>
      </c>
    </row>
    <row r="2224" spans="1:20" x14ac:dyDescent="0.3">
      <c r="A2224">
        <v>2223</v>
      </c>
      <c r="B2224">
        <v>88094</v>
      </c>
      <c r="C2224" t="s">
        <v>1092</v>
      </c>
      <c r="D2224" t="s">
        <v>20</v>
      </c>
      <c r="E2224" t="s">
        <v>187</v>
      </c>
      <c r="F2224" t="s">
        <v>22</v>
      </c>
      <c r="G2224" t="s">
        <v>23</v>
      </c>
      <c r="H2224" t="s">
        <v>188</v>
      </c>
      <c r="I2224" t="s">
        <v>28</v>
      </c>
      <c r="J2224" t="s">
        <v>56</v>
      </c>
      <c r="K2224" t="s">
        <v>181</v>
      </c>
      <c r="L2224" t="s">
        <v>26</v>
      </c>
      <c r="M2224" t="s">
        <v>246</v>
      </c>
      <c r="N2224" s="2">
        <v>40464</v>
      </c>
      <c r="O2224" s="2">
        <v>40465</v>
      </c>
      <c r="P2224">
        <v>5</v>
      </c>
      <c r="Q2224" s="1">
        <v>0.05</v>
      </c>
      <c r="R2224">
        <v>12.2</v>
      </c>
      <c r="S2224">
        <v>6.02</v>
      </c>
      <c r="T2224">
        <f t="shared" si="34"/>
        <v>61</v>
      </c>
    </row>
    <row r="2225" spans="1:20" x14ac:dyDescent="0.3">
      <c r="A2225">
        <v>2224</v>
      </c>
      <c r="B2225">
        <v>87725</v>
      </c>
      <c r="C2225" t="s">
        <v>407</v>
      </c>
      <c r="D2225" t="s">
        <v>20</v>
      </c>
      <c r="E2225" t="s">
        <v>39</v>
      </c>
      <c r="F2225" t="s">
        <v>31</v>
      </c>
      <c r="G2225" t="s">
        <v>48</v>
      </c>
      <c r="H2225" t="s">
        <v>89</v>
      </c>
      <c r="I2225" t="s">
        <v>28</v>
      </c>
      <c r="J2225" t="s">
        <v>56</v>
      </c>
      <c r="K2225" t="s">
        <v>172</v>
      </c>
      <c r="L2225" t="s">
        <v>192</v>
      </c>
      <c r="M2225" t="s">
        <v>631</v>
      </c>
      <c r="N2225" s="2">
        <v>40206</v>
      </c>
      <c r="O2225" s="2">
        <v>40215</v>
      </c>
      <c r="P2225">
        <v>1</v>
      </c>
      <c r="Q2225" s="1">
        <v>0.02</v>
      </c>
      <c r="R2225">
        <v>59.98</v>
      </c>
      <c r="S2225">
        <v>3.99</v>
      </c>
      <c r="T2225">
        <f t="shared" si="34"/>
        <v>59.98</v>
      </c>
    </row>
    <row r="2226" spans="1:20" x14ac:dyDescent="0.3">
      <c r="A2226">
        <v>2225</v>
      </c>
      <c r="B2226">
        <v>87725</v>
      </c>
      <c r="C2226" t="s">
        <v>407</v>
      </c>
      <c r="D2226" t="s">
        <v>20</v>
      </c>
      <c r="E2226" t="s">
        <v>39</v>
      </c>
      <c r="F2226" t="s">
        <v>31</v>
      </c>
      <c r="G2226" t="s">
        <v>48</v>
      </c>
      <c r="H2226" t="s">
        <v>49</v>
      </c>
      <c r="I2226" t="s">
        <v>28</v>
      </c>
      <c r="J2226" t="s">
        <v>56</v>
      </c>
      <c r="K2226" t="s">
        <v>154</v>
      </c>
      <c r="L2226" t="s">
        <v>192</v>
      </c>
      <c r="M2226" t="s">
        <v>214</v>
      </c>
      <c r="N2226" s="2">
        <v>40206</v>
      </c>
      <c r="O2226" s="2">
        <v>40210</v>
      </c>
      <c r="P2226">
        <v>9</v>
      </c>
      <c r="Q2226" s="1">
        <v>0.03</v>
      </c>
      <c r="R2226">
        <v>5.18</v>
      </c>
      <c r="S2226">
        <v>5.74</v>
      </c>
      <c r="T2226">
        <f t="shared" si="34"/>
        <v>46.62</v>
      </c>
    </row>
    <row r="2227" spans="1:20" x14ac:dyDescent="0.3">
      <c r="A2227">
        <v>2226</v>
      </c>
      <c r="B2227">
        <v>89177</v>
      </c>
      <c r="C2227" t="s">
        <v>1777</v>
      </c>
      <c r="D2227" t="s">
        <v>20</v>
      </c>
      <c r="E2227" t="s">
        <v>39</v>
      </c>
      <c r="F2227" t="s">
        <v>31</v>
      </c>
      <c r="G2227" t="s">
        <v>32</v>
      </c>
      <c r="H2227" t="s">
        <v>42</v>
      </c>
      <c r="I2227" t="s">
        <v>28</v>
      </c>
      <c r="J2227" t="s">
        <v>56</v>
      </c>
      <c r="K2227" t="s">
        <v>133</v>
      </c>
      <c r="L2227" t="s">
        <v>192</v>
      </c>
      <c r="M2227" t="s">
        <v>296</v>
      </c>
      <c r="N2227" s="2">
        <v>40607</v>
      </c>
      <c r="O2227" s="2">
        <v>40608</v>
      </c>
      <c r="P2227">
        <v>4</v>
      </c>
      <c r="Q2227" s="1">
        <v>7.0000000000000007E-2</v>
      </c>
      <c r="R2227">
        <v>30.98</v>
      </c>
      <c r="S2227">
        <v>5.09</v>
      </c>
      <c r="T2227">
        <f t="shared" si="34"/>
        <v>123.92</v>
      </c>
    </row>
    <row r="2228" spans="1:20" x14ac:dyDescent="0.3">
      <c r="A2228">
        <v>2227</v>
      </c>
      <c r="B2228">
        <v>89832</v>
      </c>
      <c r="C2228" t="s">
        <v>1120</v>
      </c>
      <c r="D2228" t="s">
        <v>38</v>
      </c>
      <c r="E2228" t="s">
        <v>21</v>
      </c>
      <c r="F2228" t="s">
        <v>47</v>
      </c>
      <c r="G2228" t="s">
        <v>48</v>
      </c>
      <c r="H2228" t="s">
        <v>203</v>
      </c>
      <c r="I2228" t="s">
        <v>28</v>
      </c>
      <c r="J2228" t="s">
        <v>56</v>
      </c>
      <c r="K2228" t="s">
        <v>213</v>
      </c>
      <c r="L2228" t="s">
        <v>706</v>
      </c>
      <c r="M2228" t="s">
        <v>134</v>
      </c>
      <c r="N2228" s="2">
        <v>41141</v>
      </c>
      <c r="O2228" s="2">
        <v>41148</v>
      </c>
      <c r="P2228">
        <v>7</v>
      </c>
      <c r="Q2228" s="1">
        <v>0.09</v>
      </c>
      <c r="R2228">
        <v>9.99</v>
      </c>
      <c r="S2228">
        <v>6.24</v>
      </c>
      <c r="T2228">
        <f t="shared" si="34"/>
        <v>69.930000000000007</v>
      </c>
    </row>
    <row r="2229" spans="1:20" x14ac:dyDescent="0.3">
      <c r="A2229">
        <v>2228</v>
      </c>
      <c r="B2229">
        <v>89410</v>
      </c>
      <c r="C2229" t="s">
        <v>458</v>
      </c>
      <c r="D2229" t="s">
        <v>20</v>
      </c>
      <c r="E2229" t="s">
        <v>39</v>
      </c>
      <c r="F2229" t="s">
        <v>22</v>
      </c>
      <c r="G2229" t="s">
        <v>41</v>
      </c>
      <c r="H2229" t="s">
        <v>49</v>
      </c>
      <c r="I2229" t="s">
        <v>28</v>
      </c>
      <c r="J2229" t="s">
        <v>56</v>
      </c>
      <c r="K2229" t="s">
        <v>58</v>
      </c>
      <c r="L2229" t="s">
        <v>192</v>
      </c>
      <c r="M2229" t="s">
        <v>182</v>
      </c>
      <c r="N2229" s="2">
        <v>41079</v>
      </c>
      <c r="O2229" s="2">
        <v>41081</v>
      </c>
      <c r="P2229">
        <v>11</v>
      </c>
      <c r="Q2229" s="1">
        <v>0.05</v>
      </c>
      <c r="R2229">
        <v>6.48</v>
      </c>
      <c r="S2229">
        <v>5.94</v>
      </c>
      <c r="T2229">
        <f t="shared" si="34"/>
        <v>71.28</v>
      </c>
    </row>
    <row r="2230" spans="1:20" x14ac:dyDescent="0.3">
      <c r="A2230">
        <v>2229</v>
      </c>
      <c r="B2230">
        <v>89835</v>
      </c>
      <c r="C2230" t="s">
        <v>1798</v>
      </c>
      <c r="D2230" t="s">
        <v>20</v>
      </c>
      <c r="E2230" t="s">
        <v>39</v>
      </c>
      <c r="F2230" t="s">
        <v>47</v>
      </c>
      <c r="G2230" t="s">
        <v>93</v>
      </c>
      <c r="H2230" t="s">
        <v>61</v>
      </c>
      <c r="I2230" t="s">
        <v>28</v>
      </c>
      <c r="J2230" t="s">
        <v>36</v>
      </c>
      <c r="K2230" t="s">
        <v>62</v>
      </c>
      <c r="L2230" t="s">
        <v>192</v>
      </c>
      <c r="M2230" t="s">
        <v>167</v>
      </c>
      <c r="N2230" s="2">
        <v>40317</v>
      </c>
      <c r="O2230" s="2">
        <v>40319</v>
      </c>
      <c r="P2230">
        <v>5</v>
      </c>
      <c r="Q2230" s="1">
        <v>0.04</v>
      </c>
      <c r="R2230">
        <v>9.99</v>
      </c>
      <c r="S2230">
        <v>11.59</v>
      </c>
      <c r="T2230">
        <f t="shared" si="34"/>
        <v>49.95</v>
      </c>
    </row>
    <row r="2231" spans="1:20" x14ac:dyDescent="0.3">
      <c r="A2231">
        <v>2230</v>
      </c>
      <c r="B2231">
        <v>87470</v>
      </c>
      <c r="C2231" t="s">
        <v>1313</v>
      </c>
      <c r="D2231" t="s">
        <v>20</v>
      </c>
      <c r="E2231" t="s">
        <v>39</v>
      </c>
      <c r="F2231" t="s">
        <v>22</v>
      </c>
      <c r="G2231" t="s">
        <v>41</v>
      </c>
      <c r="H2231" t="s">
        <v>89</v>
      </c>
      <c r="I2231" t="s">
        <v>28</v>
      </c>
      <c r="J2231" t="s">
        <v>36</v>
      </c>
      <c r="K2231" t="s">
        <v>71</v>
      </c>
      <c r="L2231" t="s">
        <v>192</v>
      </c>
      <c r="M2231" t="s">
        <v>444</v>
      </c>
      <c r="N2231" s="2">
        <v>40823</v>
      </c>
      <c r="O2231" s="2">
        <v>40824</v>
      </c>
      <c r="P2231">
        <v>17</v>
      </c>
      <c r="Q2231" s="1">
        <v>0.04</v>
      </c>
      <c r="R2231">
        <v>42.8</v>
      </c>
      <c r="S2231">
        <v>2.99</v>
      </c>
      <c r="T2231">
        <f t="shared" si="34"/>
        <v>727.59999999999991</v>
      </c>
    </row>
    <row r="2232" spans="1:20" x14ac:dyDescent="0.3">
      <c r="A2232">
        <v>2231</v>
      </c>
      <c r="B2232">
        <v>87470</v>
      </c>
      <c r="C2232" t="s">
        <v>1313</v>
      </c>
      <c r="D2232" t="s">
        <v>20</v>
      </c>
      <c r="E2232" t="s">
        <v>187</v>
      </c>
      <c r="F2232" t="s">
        <v>22</v>
      </c>
      <c r="G2232" t="s">
        <v>41</v>
      </c>
      <c r="H2232" t="s">
        <v>225</v>
      </c>
      <c r="I2232" t="s">
        <v>28</v>
      </c>
      <c r="J2232" t="s">
        <v>36</v>
      </c>
      <c r="K2232" t="s">
        <v>158</v>
      </c>
      <c r="L2232" t="s">
        <v>192</v>
      </c>
      <c r="M2232" t="s">
        <v>326</v>
      </c>
      <c r="N2232" s="2">
        <v>40823</v>
      </c>
      <c r="O2232" s="2">
        <v>40825</v>
      </c>
      <c r="P2232">
        <v>14</v>
      </c>
      <c r="Q2232" s="1">
        <v>0.06</v>
      </c>
      <c r="R2232">
        <v>22.98</v>
      </c>
      <c r="S2232">
        <v>7.58</v>
      </c>
      <c r="T2232">
        <f t="shared" si="34"/>
        <v>321.72000000000003</v>
      </c>
    </row>
    <row r="2233" spans="1:20" x14ac:dyDescent="0.3">
      <c r="A2233">
        <v>2232</v>
      </c>
      <c r="B2233">
        <v>89739</v>
      </c>
      <c r="C2233" t="s">
        <v>1317</v>
      </c>
      <c r="D2233" t="s">
        <v>38</v>
      </c>
      <c r="E2233" t="s">
        <v>21</v>
      </c>
      <c r="F2233" t="s">
        <v>22</v>
      </c>
      <c r="G2233" t="s">
        <v>93</v>
      </c>
      <c r="H2233" t="s">
        <v>24</v>
      </c>
      <c r="I2233" t="s">
        <v>28</v>
      </c>
      <c r="J2233" t="s">
        <v>36</v>
      </c>
      <c r="K2233" t="s">
        <v>1447</v>
      </c>
      <c r="L2233" t="s">
        <v>192</v>
      </c>
      <c r="M2233" t="s">
        <v>326</v>
      </c>
      <c r="N2233" s="2">
        <v>40699</v>
      </c>
      <c r="O2233" s="2">
        <v>40701</v>
      </c>
      <c r="P2233">
        <v>17</v>
      </c>
      <c r="Q2233" s="1">
        <v>7.0000000000000007E-2</v>
      </c>
      <c r="R2233">
        <v>99.99</v>
      </c>
      <c r="S2233">
        <v>19.989999999999998</v>
      </c>
      <c r="T2233">
        <f t="shared" si="34"/>
        <v>1699.83</v>
      </c>
    </row>
    <row r="2234" spans="1:20" x14ac:dyDescent="0.3">
      <c r="A2234">
        <v>2233</v>
      </c>
      <c r="B2234">
        <v>89739</v>
      </c>
      <c r="C2234" t="s">
        <v>1317</v>
      </c>
      <c r="D2234" t="s">
        <v>20</v>
      </c>
      <c r="E2234" t="s">
        <v>21</v>
      </c>
      <c r="F2234" t="s">
        <v>22</v>
      </c>
      <c r="G2234" t="s">
        <v>93</v>
      </c>
      <c r="H2234" t="s">
        <v>206</v>
      </c>
      <c r="I2234" t="s">
        <v>28</v>
      </c>
      <c r="J2234" t="s">
        <v>36</v>
      </c>
      <c r="K2234" t="s">
        <v>201</v>
      </c>
      <c r="L2234" t="s">
        <v>26</v>
      </c>
      <c r="M2234" t="s">
        <v>137</v>
      </c>
      <c r="N2234" s="2">
        <v>40699</v>
      </c>
      <c r="O2234" s="2">
        <v>40701</v>
      </c>
      <c r="P2234">
        <v>6</v>
      </c>
      <c r="Q2234" s="1">
        <v>0.01</v>
      </c>
      <c r="R2234">
        <v>85.99</v>
      </c>
      <c r="S2234">
        <v>1.25</v>
      </c>
      <c r="T2234">
        <f t="shared" si="34"/>
        <v>515.93999999999994</v>
      </c>
    </row>
    <row r="2235" spans="1:20" x14ac:dyDescent="0.3">
      <c r="A2235">
        <v>2234</v>
      </c>
      <c r="B2235">
        <v>89068</v>
      </c>
      <c r="C2235" t="s">
        <v>966</v>
      </c>
      <c r="D2235" t="s">
        <v>578</v>
      </c>
      <c r="E2235" t="s">
        <v>187</v>
      </c>
      <c r="F2235" t="s">
        <v>40</v>
      </c>
      <c r="G2235" t="s">
        <v>48</v>
      </c>
      <c r="H2235" t="s">
        <v>188</v>
      </c>
      <c r="I2235" t="s">
        <v>28</v>
      </c>
      <c r="J2235" t="s">
        <v>36</v>
      </c>
      <c r="K2235" t="s">
        <v>228</v>
      </c>
      <c r="L2235" t="s">
        <v>283</v>
      </c>
      <c r="M2235" t="s">
        <v>469</v>
      </c>
      <c r="N2235" s="2">
        <v>41088</v>
      </c>
      <c r="O2235" s="2">
        <v>41093</v>
      </c>
      <c r="P2235">
        <v>20</v>
      </c>
      <c r="Q2235" s="1">
        <v>0.08</v>
      </c>
      <c r="R2235">
        <v>100.8</v>
      </c>
      <c r="S2235">
        <v>60</v>
      </c>
      <c r="T2235">
        <f t="shared" si="34"/>
        <v>2016</v>
      </c>
    </row>
    <row r="2236" spans="1:20" x14ac:dyDescent="0.3">
      <c r="A2236">
        <v>2235</v>
      </c>
      <c r="B2236">
        <v>89068</v>
      </c>
      <c r="C2236" t="s">
        <v>1432</v>
      </c>
      <c r="D2236" t="s">
        <v>20</v>
      </c>
      <c r="E2236" t="s">
        <v>21</v>
      </c>
      <c r="F2236" t="s">
        <v>31</v>
      </c>
      <c r="G2236" t="s">
        <v>48</v>
      </c>
      <c r="H2236" t="s">
        <v>206</v>
      </c>
      <c r="I2236" t="s">
        <v>28</v>
      </c>
      <c r="J2236" t="s">
        <v>36</v>
      </c>
      <c r="K2236" t="s">
        <v>1138</v>
      </c>
      <c r="L2236" t="s">
        <v>192</v>
      </c>
      <c r="M2236" t="s">
        <v>146</v>
      </c>
      <c r="N2236" s="2">
        <v>41088</v>
      </c>
      <c r="O2236" s="2">
        <v>41093</v>
      </c>
      <c r="P2236">
        <v>6</v>
      </c>
      <c r="Q2236" s="1">
        <v>0</v>
      </c>
      <c r="R2236">
        <v>39.979999999999997</v>
      </c>
      <c r="S2236">
        <v>4</v>
      </c>
      <c r="T2236">
        <f t="shared" si="34"/>
        <v>239.88</v>
      </c>
    </row>
    <row r="2237" spans="1:20" x14ac:dyDescent="0.3">
      <c r="A2237">
        <v>2236</v>
      </c>
      <c r="B2237">
        <v>87046</v>
      </c>
      <c r="C2237" t="s">
        <v>307</v>
      </c>
      <c r="D2237" t="s">
        <v>20</v>
      </c>
      <c r="E2237" t="s">
        <v>187</v>
      </c>
      <c r="F2237" t="s">
        <v>31</v>
      </c>
      <c r="G2237" t="s">
        <v>41</v>
      </c>
      <c r="H2237" t="s">
        <v>225</v>
      </c>
      <c r="I2237" t="s">
        <v>28</v>
      </c>
      <c r="J2237" t="s">
        <v>36</v>
      </c>
      <c r="K2237" t="s">
        <v>98</v>
      </c>
      <c r="L2237" t="s">
        <v>746</v>
      </c>
      <c r="M2237" t="s">
        <v>63</v>
      </c>
      <c r="N2237" s="2">
        <v>40859</v>
      </c>
      <c r="O2237" s="2">
        <v>40860</v>
      </c>
      <c r="P2237">
        <v>3</v>
      </c>
      <c r="Q2237" s="1">
        <v>0.06</v>
      </c>
      <c r="R2237">
        <v>140.81</v>
      </c>
      <c r="S2237">
        <v>24.49</v>
      </c>
      <c r="T2237">
        <f t="shared" si="34"/>
        <v>422.43</v>
      </c>
    </row>
    <row r="2238" spans="1:20" x14ac:dyDescent="0.3">
      <c r="A2238">
        <v>2237</v>
      </c>
      <c r="B2238">
        <v>87046</v>
      </c>
      <c r="C2238" t="s">
        <v>307</v>
      </c>
      <c r="D2238" t="s">
        <v>20</v>
      </c>
      <c r="E2238" t="s">
        <v>21</v>
      </c>
      <c r="F2238" t="s">
        <v>31</v>
      </c>
      <c r="G2238" t="s">
        <v>41</v>
      </c>
      <c r="H2238" t="s">
        <v>24</v>
      </c>
      <c r="I2238" t="s">
        <v>28</v>
      </c>
      <c r="J2238" t="s">
        <v>36</v>
      </c>
      <c r="K2238" t="s">
        <v>1138</v>
      </c>
      <c r="L2238" t="s">
        <v>192</v>
      </c>
      <c r="M2238" t="s">
        <v>141</v>
      </c>
      <c r="N2238" s="2">
        <v>40859</v>
      </c>
      <c r="O2238" s="2">
        <v>40861</v>
      </c>
      <c r="P2238">
        <v>12</v>
      </c>
      <c r="Q2238" s="1">
        <v>0.08</v>
      </c>
      <c r="R2238">
        <v>195.99</v>
      </c>
      <c r="S2238">
        <v>4.2</v>
      </c>
      <c r="T2238">
        <f t="shared" si="34"/>
        <v>2351.88</v>
      </c>
    </row>
    <row r="2239" spans="1:20" x14ac:dyDescent="0.3">
      <c r="A2239">
        <v>2238</v>
      </c>
      <c r="B2239">
        <v>87046</v>
      </c>
      <c r="C2239" t="s">
        <v>307</v>
      </c>
      <c r="D2239" t="s">
        <v>20</v>
      </c>
      <c r="E2239" t="s">
        <v>21</v>
      </c>
      <c r="F2239" t="s">
        <v>31</v>
      </c>
      <c r="G2239" t="s">
        <v>41</v>
      </c>
      <c r="H2239" t="s">
        <v>24</v>
      </c>
      <c r="I2239" t="s">
        <v>28</v>
      </c>
      <c r="J2239" t="s">
        <v>36</v>
      </c>
      <c r="K2239" t="s">
        <v>1147</v>
      </c>
      <c r="L2239" t="s">
        <v>192</v>
      </c>
      <c r="M2239" t="s">
        <v>146</v>
      </c>
      <c r="N2239" s="2">
        <v>40859</v>
      </c>
      <c r="O2239" s="2">
        <v>40860</v>
      </c>
      <c r="P2239">
        <v>15</v>
      </c>
      <c r="Q2239" s="1">
        <v>0</v>
      </c>
      <c r="R2239">
        <v>85.99</v>
      </c>
      <c r="S2239">
        <v>2.79</v>
      </c>
      <c r="T2239">
        <f t="shared" si="34"/>
        <v>1289.8499999999999</v>
      </c>
    </row>
    <row r="2240" spans="1:20" x14ac:dyDescent="0.3">
      <c r="A2240">
        <v>2239</v>
      </c>
      <c r="B2240">
        <v>89842</v>
      </c>
      <c r="C2240" t="s">
        <v>371</v>
      </c>
      <c r="D2240" t="s">
        <v>38</v>
      </c>
      <c r="E2240" t="s">
        <v>39</v>
      </c>
      <c r="F2240" t="s">
        <v>22</v>
      </c>
      <c r="G2240" t="s">
        <v>93</v>
      </c>
      <c r="H2240" t="s">
        <v>89</v>
      </c>
      <c r="I2240" t="s">
        <v>28</v>
      </c>
      <c r="J2240" t="s">
        <v>36</v>
      </c>
      <c r="K2240" t="s">
        <v>289</v>
      </c>
      <c r="L2240" t="s">
        <v>192</v>
      </c>
      <c r="M2240" t="s">
        <v>331</v>
      </c>
      <c r="N2240" s="2">
        <v>41057</v>
      </c>
      <c r="O2240" s="2">
        <v>41059</v>
      </c>
      <c r="P2240">
        <v>16</v>
      </c>
      <c r="Q2240" s="1">
        <v>0.02</v>
      </c>
      <c r="R2240">
        <v>3.69</v>
      </c>
      <c r="S2240">
        <v>0.5</v>
      </c>
      <c r="T2240">
        <f t="shared" si="34"/>
        <v>59.04</v>
      </c>
    </row>
    <row r="2241" spans="1:20" x14ac:dyDescent="0.3">
      <c r="A2241">
        <v>2240</v>
      </c>
      <c r="B2241">
        <v>89848</v>
      </c>
      <c r="C2241" t="s">
        <v>807</v>
      </c>
      <c r="D2241" t="s">
        <v>20</v>
      </c>
      <c r="E2241" t="s">
        <v>21</v>
      </c>
      <c r="F2241" t="s">
        <v>31</v>
      </c>
      <c r="G2241" t="s">
        <v>48</v>
      </c>
      <c r="H2241" t="s">
        <v>24</v>
      </c>
      <c r="I2241" t="s">
        <v>28</v>
      </c>
      <c r="J2241" t="s">
        <v>36</v>
      </c>
      <c r="K2241" t="s">
        <v>1147</v>
      </c>
      <c r="L2241" t="s">
        <v>192</v>
      </c>
      <c r="M2241" t="s">
        <v>121</v>
      </c>
      <c r="N2241" s="2">
        <v>40275</v>
      </c>
      <c r="O2241" s="2">
        <v>40277</v>
      </c>
      <c r="P2241">
        <v>9</v>
      </c>
      <c r="Q2241" s="1">
        <v>0.1</v>
      </c>
      <c r="R2241">
        <v>40.479999999999997</v>
      </c>
      <c r="S2241">
        <v>19.989999999999998</v>
      </c>
      <c r="T2241">
        <f t="shared" si="34"/>
        <v>364.32</v>
      </c>
    </row>
    <row r="2242" spans="1:20" x14ac:dyDescent="0.3">
      <c r="A2242">
        <v>2241</v>
      </c>
      <c r="B2242">
        <v>89580</v>
      </c>
      <c r="C2242" t="s">
        <v>321</v>
      </c>
      <c r="D2242" t="s">
        <v>38</v>
      </c>
      <c r="E2242" t="s">
        <v>39</v>
      </c>
      <c r="F2242" t="s">
        <v>47</v>
      </c>
      <c r="G2242" t="s">
        <v>41</v>
      </c>
      <c r="H2242" t="s">
        <v>61</v>
      </c>
      <c r="I2242" t="s">
        <v>28</v>
      </c>
      <c r="J2242" t="s">
        <v>36</v>
      </c>
      <c r="K2242" t="s">
        <v>181</v>
      </c>
      <c r="L2242" t="s">
        <v>192</v>
      </c>
      <c r="M2242" t="s">
        <v>51</v>
      </c>
      <c r="N2242" s="2">
        <v>41046</v>
      </c>
      <c r="O2242" s="2">
        <v>41047</v>
      </c>
      <c r="P2242">
        <v>2</v>
      </c>
      <c r="Q2242" s="1">
        <v>0.08</v>
      </c>
      <c r="R2242">
        <v>1.88</v>
      </c>
      <c r="S2242">
        <v>1.49</v>
      </c>
      <c r="T2242">
        <f t="shared" si="34"/>
        <v>3.76</v>
      </c>
    </row>
    <row r="2243" spans="1:20" x14ac:dyDescent="0.3">
      <c r="A2243">
        <v>2242</v>
      </c>
      <c r="B2243">
        <v>89580</v>
      </c>
      <c r="C2243" t="s">
        <v>321</v>
      </c>
      <c r="D2243" t="s">
        <v>38</v>
      </c>
      <c r="E2243" t="s">
        <v>39</v>
      </c>
      <c r="F2243" t="s">
        <v>47</v>
      </c>
      <c r="G2243" t="s">
        <v>41</v>
      </c>
      <c r="H2243" t="s">
        <v>94</v>
      </c>
      <c r="I2243" t="s">
        <v>28</v>
      </c>
      <c r="J2243" t="s">
        <v>36</v>
      </c>
      <c r="K2243" t="s">
        <v>228</v>
      </c>
      <c r="L2243" t="s">
        <v>192</v>
      </c>
      <c r="M2243" t="s">
        <v>134</v>
      </c>
      <c r="N2243" s="2">
        <v>41046</v>
      </c>
      <c r="O2243" s="2">
        <v>41047</v>
      </c>
      <c r="P2243">
        <v>16</v>
      </c>
      <c r="Q2243" s="1">
        <v>0.1</v>
      </c>
      <c r="R2243">
        <v>6.48</v>
      </c>
      <c r="S2243">
        <v>5.86</v>
      </c>
      <c r="T2243">
        <f t="shared" ref="T2243:T2306" si="35">R2243*P2243</f>
        <v>103.68</v>
      </c>
    </row>
    <row r="2244" spans="1:20" x14ac:dyDescent="0.3">
      <c r="A2244">
        <v>2243</v>
      </c>
      <c r="B2244">
        <v>89580</v>
      </c>
      <c r="C2244" t="s">
        <v>333</v>
      </c>
      <c r="D2244" t="s">
        <v>38</v>
      </c>
      <c r="E2244" t="s">
        <v>187</v>
      </c>
      <c r="F2244" t="s">
        <v>47</v>
      </c>
      <c r="G2244" t="s">
        <v>41</v>
      </c>
      <c r="H2244" t="s">
        <v>217</v>
      </c>
      <c r="I2244" t="s">
        <v>28</v>
      </c>
      <c r="J2244" t="s">
        <v>36</v>
      </c>
      <c r="K2244" t="s">
        <v>282</v>
      </c>
      <c r="L2244" t="s">
        <v>746</v>
      </c>
      <c r="M2244" t="s">
        <v>167</v>
      </c>
      <c r="N2244" s="2">
        <v>41046</v>
      </c>
      <c r="O2244" s="2">
        <v>41047</v>
      </c>
      <c r="P2244">
        <v>14</v>
      </c>
      <c r="Q2244" s="1">
        <v>0.08</v>
      </c>
      <c r="R2244">
        <v>102.3</v>
      </c>
      <c r="S2244">
        <v>21.26</v>
      </c>
      <c r="T2244">
        <f t="shared" si="35"/>
        <v>1432.2</v>
      </c>
    </row>
    <row r="2245" spans="1:20" x14ac:dyDescent="0.3">
      <c r="A2245">
        <v>2244</v>
      </c>
      <c r="B2245">
        <v>89580</v>
      </c>
      <c r="C2245" t="s">
        <v>333</v>
      </c>
      <c r="D2245" t="s">
        <v>20</v>
      </c>
      <c r="E2245" t="s">
        <v>39</v>
      </c>
      <c r="F2245" t="s">
        <v>47</v>
      </c>
      <c r="G2245" t="s">
        <v>41</v>
      </c>
      <c r="H2245" t="s">
        <v>89</v>
      </c>
      <c r="I2245" t="s">
        <v>28</v>
      </c>
      <c r="J2245" t="s">
        <v>36</v>
      </c>
      <c r="K2245" t="s">
        <v>248</v>
      </c>
      <c r="L2245" t="s">
        <v>192</v>
      </c>
      <c r="M2245" t="s">
        <v>156</v>
      </c>
      <c r="N2245" s="2">
        <v>41046</v>
      </c>
      <c r="O2245" s="2">
        <v>41047</v>
      </c>
      <c r="P2245">
        <v>16</v>
      </c>
      <c r="Q2245" s="1">
        <v>7.0000000000000007E-2</v>
      </c>
      <c r="R2245">
        <v>6.48</v>
      </c>
      <c r="S2245">
        <v>8.19</v>
      </c>
      <c r="T2245">
        <f t="shared" si="35"/>
        <v>103.68</v>
      </c>
    </row>
    <row r="2246" spans="1:20" x14ac:dyDescent="0.3">
      <c r="A2246">
        <v>2245</v>
      </c>
      <c r="B2246">
        <v>89580</v>
      </c>
      <c r="C2246" t="s">
        <v>333</v>
      </c>
      <c r="D2246" t="s">
        <v>20</v>
      </c>
      <c r="E2246" t="s">
        <v>39</v>
      </c>
      <c r="F2246" t="s">
        <v>47</v>
      </c>
      <c r="G2246" t="s">
        <v>41</v>
      </c>
      <c r="H2246" t="s">
        <v>94</v>
      </c>
      <c r="I2246" t="s">
        <v>28</v>
      </c>
      <c r="J2246" t="s">
        <v>36</v>
      </c>
      <c r="K2246" t="s">
        <v>165</v>
      </c>
      <c r="L2246" t="s">
        <v>44</v>
      </c>
      <c r="M2246" t="s">
        <v>167</v>
      </c>
      <c r="N2246" s="2">
        <v>41046</v>
      </c>
      <c r="O2246" s="2">
        <v>41048</v>
      </c>
      <c r="P2246">
        <v>18</v>
      </c>
      <c r="Q2246" s="1">
        <v>0.01</v>
      </c>
      <c r="R2246">
        <v>1.89</v>
      </c>
      <c r="S2246">
        <v>0.76</v>
      </c>
      <c r="T2246">
        <f t="shared" si="35"/>
        <v>34.019999999999996</v>
      </c>
    </row>
    <row r="2247" spans="1:20" x14ac:dyDescent="0.3">
      <c r="A2247">
        <v>2246</v>
      </c>
      <c r="B2247">
        <v>86907</v>
      </c>
      <c r="C2247" t="s">
        <v>1205</v>
      </c>
      <c r="D2247" t="s">
        <v>20</v>
      </c>
      <c r="E2247" t="s">
        <v>21</v>
      </c>
      <c r="F2247" t="s">
        <v>22</v>
      </c>
      <c r="G2247" t="s">
        <v>48</v>
      </c>
      <c r="H2247" t="s">
        <v>206</v>
      </c>
      <c r="I2247" t="s">
        <v>28</v>
      </c>
      <c r="J2247" t="s">
        <v>36</v>
      </c>
      <c r="K2247" t="s">
        <v>198</v>
      </c>
      <c r="L2247" t="s">
        <v>192</v>
      </c>
      <c r="M2247" t="s">
        <v>190</v>
      </c>
      <c r="N2247" s="2">
        <v>41062</v>
      </c>
      <c r="O2247" s="2">
        <v>41066</v>
      </c>
      <c r="P2247">
        <v>5</v>
      </c>
      <c r="Q2247" s="1">
        <v>0.02</v>
      </c>
      <c r="R2247">
        <v>65.989999999999995</v>
      </c>
      <c r="S2247">
        <v>8.99</v>
      </c>
      <c r="T2247">
        <f t="shared" si="35"/>
        <v>329.95</v>
      </c>
    </row>
    <row r="2248" spans="1:20" x14ac:dyDescent="0.3">
      <c r="A2248">
        <v>2247</v>
      </c>
      <c r="B2248">
        <v>86234</v>
      </c>
      <c r="C2248" t="s">
        <v>337</v>
      </c>
      <c r="D2248" t="s">
        <v>20</v>
      </c>
      <c r="E2248" t="s">
        <v>21</v>
      </c>
      <c r="F2248" t="s">
        <v>22</v>
      </c>
      <c r="G2248" t="s">
        <v>48</v>
      </c>
      <c r="H2248" t="s">
        <v>206</v>
      </c>
      <c r="I2248" t="s">
        <v>28</v>
      </c>
      <c r="J2248" t="s">
        <v>36</v>
      </c>
      <c r="K2248" t="s">
        <v>1108</v>
      </c>
      <c r="L2248" t="s">
        <v>746</v>
      </c>
      <c r="M2248" t="s">
        <v>294</v>
      </c>
      <c r="N2248" s="2">
        <v>40360</v>
      </c>
      <c r="O2248" s="2">
        <v>40364</v>
      </c>
      <c r="P2248">
        <v>12</v>
      </c>
      <c r="Q2248" s="1">
        <v>0.04</v>
      </c>
      <c r="R2248">
        <v>449.99</v>
      </c>
      <c r="S2248">
        <v>24.49</v>
      </c>
      <c r="T2248">
        <f t="shared" si="35"/>
        <v>5399.88</v>
      </c>
    </row>
    <row r="2249" spans="1:20" x14ac:dyDescent="0.3">
      <c r="A2249">
        <v>2248</v>
      </c>
      <c r="B2249">
        <v>86234</v>
      </c>
      <c r="C2249" t="s">
        <v>337</v>
      </c>
      <c r="D2249" t="s">
        <v>20</v>
      </c>
      <c r="E2249" t="s">
        <v>39</v>
      </c>
      <c r="F2249" t="s">
        <v>22</v>
      </c>
      <c r="G2249" t="s">
        <v>48</v>
      </c>
      <c r="H2249" t="s">
        <v>61</v>
      </c>
      <c r="I2249" t="s">
        <v>28</v>
      </c>
      <c r="J2249" t="s">
        <v>36</v>
      </c>
      <c r="K2249" t="s">
        <v>163</v>
      </c>
      <c r="L2249" t="s">
        <v>44</v>
      </c>
      <c r="M2249" t="s">
        <v>444</v>
      </c>
      <c r="N2249" s="2">
        <v>40360</v>
      </c>
      <c r="O2249" s="2">
        <v>40369</v>
      </c>
      <c r="P2249">
        <v>6</v>
      </c>
      <c r="Q2249" s="1">
        <v>0.01</v>
      </c>
      <c r="R2249">
        <v>5.84</v>
      </c>
      <c r="S2249">
        <v>1.2</v>
      </c>
      <c r="T2249">
        <f t="shared" si="35"/>
        <v>35.04</v>
      </c>
    </row>
    <row r="2250" spans="1:20" x14ac:dyDescent="0.3">
      <c r="A2250">
        <v>2249</v>
      </c>
      <c r="B2250">
        <v>87118</v>
      </c>
      <c r="C2250" t="s">
        <v>1162</v>
      </c>
      <c r="D2250" t="s">
        <v>20</v>
      </c>
      <c r="E2250" t="s">
        <v>39</v>
      </c>
      <c r="F2250" t="s">
        <v>22</v>
      </c>
      <c r="G2250" t="s">
        <v>48</v>
      </c>
      <c r="H2250" t="s">
        <v>61</v>
      </c>
      <c r="I2250" t="s">
        <v>28</v>
      </c>
      <c r="J2250" t="s">
        <v>36</v>
      </c>
      <c r="K2250" t="s">
        <v>248</v>
      </c>
      <c r="L2250" t="s">
        <v>192</v>
      </c>
      <c r="M2250" t="s">
        <v>238</v>
      </c>
      <c r="N2250" s="2">
        <v>40546</v>
      </c>
      <c r="O2250" s="2">
        <v>40550</v>
      </c>
      <c r="P2250">
        <v>9</v>
      </c>
      <c r="Q2250" s="1">
        <v>7.0000000000000007E-2</v>
      </c>
      <c r="R2250">
        <v>50.98</v>
      </c>
      <c r="S2250">
        <v>13.66</v>
      </c>
      <c r="T2250">
        <f t="shared" si="35"/>
        <v>458.82</v>
      </c>
    </row>
    <row r="2251" spans="1:20" x14ac:dyDescent="0.3">
      <c r="A2251">
        <v>2250</v>
      </c>
      <c r="B2251">
        <v>87118</v>
      </c>
      <c r="C2251" t="s">
        <v>1162</v>
      </c>
      <c r="D2251" t="s">
        <v>20</v>
      </c>
      <c r="E2251" t="s">
        <v>21</v>
      </c>
      <c r="F2251" t="s">
        <v>22</v>
      </c>
      <c r="G2251" t="s">
        <v>48</v>
      </c>
      <c r="H2251" t="s">
        <v>206</v>
      </c>
      <c r="I2251" t="s">
        <v>28</v>
      </c>
      <c r="J2251" t="s">
        <v>36</v>
      </c>
      <c r="K2251" t="s">
        <v>208</v>
      </c>
      <c r="L2251" t="s">
        <v>26</v>
      </c>
      <c r="M2251" t="s">
        <v>190</v>
      </c>
      <c r="N2251" s="2">
        <v>40546</v>
      </c>
      <c r="O2251" s="2">
        <v>40548</v>
      </c>
      <c r="P2251">
        <v>3</v>
      </c>
      <c r="Q2251" s="1">
        <v>0.01</v>
      </c>
      <c r="R2251">
        <v>22.24</v>
      </c>
      <c r="S2251">
        <v>1.99</v>
      </c>
      <c r="T2251">
        <f t="shared" si="35"/>
        <v>66.72</v>
      </c>
    </row>
    <row r="2252" spans="1:20" x14ac:dyDescent="0.3">
      <c r="A2252">
        <v>2251</v>
      </c>
      <c r="B2252">
        <v>87118</v>
      </c>
      <c r="C2252" t="s">
        <v>1162</v>
      </c>
      <c r="D2252" t="s">
        <v>20</v>
      </c>
      <c r="E2252" t="s">
        <v>39</v>
      </c>
      <c r="F2252" t="s">
        <v>22</v>
      </c>
      <c r="G2252" t="s">
        <v>48</v>
      </c>
      <c r="H2252" t="s">
        <v>61</v>
      </c>
      <c r="I2252" t="s">
        <v>28</v>
      </c>
      <c r="J2252" t="s">
        <v>36</v>
      </c>
      <c r="K2252" t="s">
        <v>105</v>
      </c>
      <c r="L2252" t="s">
        <v>192</v>
      </c>
      <c r="M2252" t="s">
        <v>150</v>
      </c>
      <c r="N2252" s="2">
        <v>40546</v>
      </c>
      <c r="O2252" s="2">
        <v>40551</v>
      </c>
      <c r="P2252">
        <v>3</v>
      </c>
      <c r="Q2252" s="1">
        <v>0.04</v>
      </c>
      <c r="R2252">
        <v>13.43</v>
      </c>
      <c r="S2252">
        <v>5.5</v>
      </c>
      <c r="T2252">
        <f t="shared" si="35"/>
        <v>40.29</v>
      </c>
    </row>
    <row r="2253" spans="1:20" x14ac:dyDescent="0.3">
      <c r="A2253">
        <v>2252</v>
      </c>
      <c r="B2253">
        <v>89857</v>
      </c>
      <c r="C2253" t="s">
        <v>1267</v>
      </c>
      <c r="D2253" t="s">
        <v>20</v>
      </c>
      <c r="E2253" t="s">
        <v>39</v>
      </c>
      <c r="F2253" t="s">
        <v>47</v>
      </c>
      <c r="G2253" t="s">
        <v>41</v>
      </c>
      <c r="H2253" t="s">
        <v>54</v>
      </c>
      <c r="I2253" t="s">
        <v>28</v>
      </c>
      <c r="J2253" t="s">
        <v>36</v>
      </c>
      <c r="K2253" t="s">
        <v>113</v>
      </c>
      <c r="L2253" t="s">
        <v>192</v>
      </c>
      <c r="M2253" t="s">
        <v>167</v>
      </c>
      <c r="N2253" s="2">
        <v>40341</v>
      </c>
      <c r="O2253" s="2">
        <v>40343</v>
      </c>
      <c r="P2253">
        <v>11</v>
      </c>
      <c r="Q2253" s="1">
        <v>0</v>
      </c>
      <c r="R2253">
        <v>55.48</v>
      </c>
      <c r="S2253">
        <v>14.3</v>
      </c>
      <c r="T2253">
        <f t="shared" si="35"/>
        <v>610.28</v>
      </c>
    </row>
    <row r="2254" spans="1:20" x14ac:dyDescent="0.3">
      <c r="A2254">
        <v>2253</v>
      </c>
      <c r="B2254">
        <v>87381</v>
      </c>
      <c r="C2254" t="s">
        <v>1322</v>
      </c>
      <c r="D2254" t="s">
        <v>20</v>
      </c>
      <c r="E2254" t="s">
        <v>39</v>
      </c>
      <c r="F2254" t="s">
        <v>47</v>
      </c>
      <c r="G2254" t="s">
        <v>93</v>
      </c>
      <c r="H2254" t="s">
        <v>42</v>
      </c>
      <c r="I2254" t="s">
        <v>28</v>
      </c>
      <c r="J2254" t="s">
        <v>36</v>
      </c>
      <c r="K2254" t="s">
        <v>163</v>
      </c>
      <c r="L2254" t="s">
        <v>44</v>
      </c>
      <c r="M2254" t="s">
        <v>134</v>
      </c>
      <c r="N2254" s="2">
        <v>41427</v>
      </c>
      <c r="O2254" s="2">
        <v>41428</v>
      </c>
      <c r="P2254">
        <v>1</v>
      </c>
      <c r="Q2254" s="1">
        <v>0.03</v>
      </c>
      <c r="R2254">
        <v>5.43</v>
      </c>
      <c r="S2254">
        <v>0.95</v>
      </c>
      <c r="T2254">
        <f t="shared" si="35"/>
        <v>5.43</v>
      </c>
    </row>
    <row r="2255" spans="1:20" x14ac:dyDescent="0.3">
      <c r="A2255">
        <v>2254</v>
      </c>
      <c r="B2255">
        <v>87381</v>
      </c>
      <c r="C2255" t="s">
        <v>678</v>
      </c>
      <c r="D2255" t="s">
        <v>20</v>
      </c>
      <c r="E2255" t="s">
        <v>21</v>
      </c>
      <c r="F2255" t="s">
        <v>47</v>
      </c>
      <c r="G2255" t="s">
        <v>93</v>
      </c>
      <c r="H2255" t="s">
        <v>206</v>
      </c>
      <c r="I2255" t="s">
        <v>28</v>
      </c>
      <c r="J2255" t="s">
        <v>36</v>
      </c>
      <c r="K2255" t="s">
        <v>1108</v>
      </c>
      <c r="L2255" t="s">
        <v>192</v>
      </c>
      <c r="M2255" t="s">
        <v>160</v>
      </c>
      <c r="N2255" s="2">
        <v>41427</v>
      </c>
      <c r="O2255" s="2">
        <v>41427</v>
      </c>
      <c r="P2255">
        <v>17</v>
      </c>
      <c r="Q2255" s="1">
        <v>7.0000000000000007E-2</v>
      </c>
      <c r="R2255">
        <v>65.989999999999995</v>
      </c>
      <c r="S2255">
        <v>2.79</v>
      </c>
      <c r="T2255">
        <f t="shared" si="35"/>
        <v>1121.83</v>
      </c>
    </row>
    <row r="2256" spans="1:20" x14ac:dyDescent="0.3">
      <c r="A2256">
        <v>2255</v>
      </c>
      <c r="B2256">
        <v>87381</v>
      </c>
      <c r="C2256" t="s">
        <v>2215</v>
      </c>
      <c r="D2256" t="s">
        <v>20</v>
      </c>
      <c r="E2256" t="s">
        <v>21</v>
      </c>
      <c r="F2256" t="s">
        <v>31</v>
      </c>
      <c r="G2256" t="s">
        <v>93</v>
      </c>
      <c r="H2256" t="s">
        <v>206</v>
      </c>
      <c r="I2256" t="s">
        <v>28</v>
      </c>
      <c r="J2256" t="s">
        <v>36</v>
      </c>
      <c r="K2256" t="s">
        <v>34</v>
      </c>
      <c r="L2256" t="s">
        <v>192</v>
      </c>
      <c r="M2256" t="s">
        <v>139</v>
      </c>
      <c r="N2256" s="2">
        <v>41427</v>
      </c>
      <c r="O2256" s="2">
        <v>41429</v>
      </c>
      <c r="P2256">
        <v>11</v>
      </c>
      <c r="Q2256" s="1">
        <v>0.09</v>
      </c>
      <c r="R2256">
        <v>40.98</v>
      </c>
      <c r="S2256">
        <v>6.5</v>
      </c>
      <c r="T2256">
        <f t="shared" si="35"/>
        <v>450.78</v>
      </c>
    </row>
    <row r="2257" spans="1:20" x14ac:dyDescent="0.3">
      <c r="A2257">
        <v>2256</v>
      </c>
      <c r="B2257">
        <v>86458</v>
      </c>
      <c r="C2257" t="s">
        <v>2186</v>
      </c>
      <c r="D2257" t="s">
        <v>20</v>
      </c>
      <c r="E2257" t="s">
        <v>21</v>
      </c>
      <c r="F2257" t="s">
        <v>31</v>
      </c>
      <c r="G2257" t="s">
        <v>48</v>
      </c>
      <c r="H2257" t="s">
        <v>206</v>
      </c>
      <c r="I2257" t="s">
        <v>28</v>
      </c>
      <c r="J2257" t="s">
        <v>36</v>
      </c>
      <c r="K2257" t="s">
        <v>208</v>
      </c>
      <c r="L2257" t="s">
        <v>26</v>
      </c>
      <c r="M2257" t="s">
        <v>139</v>
      </c>
      <c r="N2257" s="2">
        <v>41154</v>
      </c>
      <c r="O2257" s="2">
        <v>41163</v>
      </c>
      <c r="P2257">
        <v>15</v>
      </c>
      <c r="Q2257" s="1">
        <v>0.05</v>
      </c>
      <c r="R2257">
        <v>35.99</v>
      </c>
      <c r="S2257">
        <v>0.99</v>
      </c>
      <c r="T2257">
        <f t="shared" si="35"/>
        <v>539.85</v>
      </c>
    </row>
    <row r="2258" spans="1:20" x14ac:dyDescent="0.3">
      <c r="A2258">
        <v>2257</v>
      </c>
      <c r="B2258">
        <v>89870</v>
      </c>
      <c r="C2258" t="s">
        <v>2364</v>
      </c>
      <c r="D2258" t="s">
        <v>578</v>
      </c>
      <c r="E2258" t="s">
        <v>21</v>
      </c>
      <c r="F2258" t="s">
        <v>40</v>
      </c>
      <c r="G2258" t="s">
        <v>48</v>
      </c>
      <c r="H2258" t="s">
        <v>33</v>
      </c>
      <c r="I2258" t="s">
        <v>28</v>
      </c>
      <c r="J2258" t="s">
        <v>36</v>
      </c>
      <c r="K2258" t="s">
        <v>1147</v>
      </c>
      <c r="L2258" t="s">
        <v>283</v>
      </c>
      <c r="M2258" t="s">
        <v>59</v>
      </c>
      <c r="N2258" s="2">
        <v>40898</v>
      </c>
      <c r="O2258" s="2">
        <v>40902</v>
      </c>
      <c r="P2258">
        <v>22</v>
      </c>
      <c r="Q2258" s="1">
        <v>0.04</v>
      </c>
      <c r="R2258">
        <v>306.14</v>
      </c>
      <c r="S2258">
        <v>26.53</v>
      </c>
      <c r="T2258">
        <f t="shared" si="35"/>
        <v>6735.08</v>
      </c>
    </row>
    <row r="2259" spans="1:20" x14ac:dyDescent="0.3">
      <c r="A2259">
        <v>2258</v>
      </c>
      <c r="B2259">
        <v>88165</v>
      </c>
      <c r="C2259" t="s">
        <v>950</v>
      </c>
      <c r="D2259" t="s">
        <v>20</v>
      </c>
      <c r="E2259" t="s">
        <v>187</v>
      </c>
      <c r="F2259" t="s">
        <v>31</v>
      </c>
      <c r="G2259" t="s">
        <v>23</v>
      </c>
      <c r="H2259" t="s">
        <v>217</v>
      </c>
      <c r="I2259" t="s">
        <v>28</v>
      </c>
      <c r="J2259" t="s">
        <v>36</v>
      </c>
      <c r="K2259" t="s">
        <v>231</v>
      </c>
      <c r="L2259" t="s">
        <v>44</v>
      </c>
      <c r="M2259" t="s">
        <v>35</v>
      </c>
      <c r="N2259" s="2">
        <v>40486</v>
      </c>
      <c r="O2259" s="2">
        <v>40486</v>
      </c>
      <c r="P2259">
        <v>17</v>
      </c>
      <c r="Q2259" s="1">
        <v>0.01</v>
      </c>
      <c r="R2259">
        <v>7.59</v>
      </c>
      <c r="S2259">
        <v>4</v>
      </c>
      <c r="T2259">
        <f t="shared" si="35"/>
        <v>129.03</v>
      </c>
    </row>
    <row r="2260" spans="1:20" x14ac:dyDescent="0.3">
      <c r="A2260">
        <v>2259</v>
      </c>
      <c r="B2260">
        <v>87595</v>
      </c>
      <c r="C2260" t="s">
        <v>918</v>
      </c>
      <c r="D2260" t="s">
        <v>20</v>
      </c>
      <c r="E2260" t="s">
        <v>39</v>
      </c>
      <c r="F2260" t="s">
        <v>31</v>
      </c>
      <c r="G2260" t="s">
        <v>41</v>
      </c>
      <c r="H2260" t="s">
        <v>89</v>
      </c>
      <c r="I2260" t="s">
        <v>28</v>
      </c>
      <c r="J2260" t="s">
        <v>36</v>
      </c>
      <c r="K2260" t="s">
        <v>248</v>
      </c>
      <c r="L2260" t="s">
        <v>44</v>
      </c>
      <c r="M2260" t="s">
        <v>367</v>
      </c>
      <c r="N2260" s="2">
        <v>40988</v>
      </c>
      <c r="O2260" s="2">
        <v>40989</v>
      </c>
      <c r="P2260">
        <v>9</v>
      </c>
      <c r="Q2260" s="1">
        <v>0.06</v>
      </c>
      <c r="R2260">
        <v>3.93</v>
      </c>
      <c r="S2260">
        <v>0.99</v>
      </c>
      <c r="T2260">
        <f t="shared" si="35"/>
        <v>35.370000000000005</v>
      </c>
    </row>
    <row r="2261" spans="1:20" x14ac:dyDescent="0.3">
      <c r="A2261">
        <v>2260</v>
      </c>
      <c r="B2261">
        <v>87595</v>
      </c>
      <c r="C2261" t="s">
        <v>2380</v>
      </c>
      <c r="D2261" t="s">
        <v>20</v>
      </c>
      <c r="E2261" t="s">
        <v>187</v>
      </c>
      <c r="F2261" t="s">
        <v>31</v>
      </c>
      <c r="G2261" t="s">
        <v>41</v>
      </c>
      <c r="H2261" t="s">
        <v>188</v>
      </c>
      <c r="I2261" t="s">
        <v>28</v>
      </c>
      <c r="J2261" t="s">
        <v>36</v>
      </c>
      <c r="K2261" t="s">
        <v>170</v>
      </c>
      <c r="L2261" t="s">
        <v>26</v>
      </c>
      <c r="M2261" t="s">
        <v>35</v>
      </c>
      <c r="N2261" s="2">
        <v>40988</v>
      </c>
      <c r="O2261" s="2">
        <v>40991</v>
      </c>
      <c r="P2261">
        <v>5</v>
      </c>
      <c r="Q2261" s="1">
        <v>0.06</v>
      </c>
      <c r="R2261">
        <v>99.23</v>
      </c>
      <c r="S2261">
        <v>8.99</v>
      </c>
      <c r="T2261">
        <f t="shared" si="35"/>
        <v>496.15000000000003</v>
      </c>
    </row>
    <row r="2262" spans="1:20" x14ac:dyDescent="0.3">
      <c r="A2262">
        <v>2261</v>
      </c>
      <c r="B2262">
        <v>89874</v>
      </c>
      <c r="C2262" t="s">
        <v>534</v>
      </c>
      <c r="D2262" t="s">
        <v>20</v>
      </c>
      <c r="E2262" t="s">
        <v>39</v>
      </c>
      <c r="F2262" t="s">
        <v>31</v>
      </c>
      <c r="G2262" t="s">
        <v>23</v>
      </c>
      <c r="H2262" t="s">
        <v>89</v>
      </c>
      <c r="I2262" t="s">
        <v>28</v>
      </c>
      <c r="J2262" t="s">
        <v>36</v>
      </c>
      <c r="K2262" t="s">
        <v>113</v>
      </c>
      <c r="L2262" t="s">
        <v>192</v>
      </c>
      <c r="M2262" t="s">
        <v>178</v>
      </c>
      <c r="N2262" s="2">
        <v>40351</v>
      </c>
      <c r="O2262" s="2">
        <v>40353</v>
      </c>
      <c r="P2262">
        <v>19</v>
      </c>
      <c r="Q2262" s="1">
        <v>0.03</v>
      </c>
      <c r="R2262">
        <v>304.99</v>
      </c>
      <c r="S2262">
        <v>19.989999999999998</v>
      </c>
      <c r="T2262">
        <f t="shared" si="35"/>
        <v>5794.81</v>
      </c>
    </row>
    <row r="2263" spans="1:20" x14ac:dyDescent="0.3">
      <c r="A2263">
        <v>2262</v>
      </c>
      <c r="B2263">
        <v>89881</v>
      </c>
      <c r="C2263" t="s">
        <v>595</v>
      </c>
      <c r="D2263" t="s">
        <v>38</v>
      </c>
      <c r="E2263" t="s">
        <v>21</v>
      </c>
      <c r="F2263" t="s">
        <v>22</v>
      </c>
      <c r="G2263" t="s">
        <v>23</v>
      </c>
      <c r="H2263" t="s">
        <v>206</v>
      </c>
      <c r="I2263" t="s">
        <v>28</v>
      </c>
      <c r="J2263" t="s">
        <v>36</v>
      </c>
      <c r="K2263" t="s">
        <v>34</v>
      </c>
      <c r="L2263" t="s">
        <v>192</v>
      </c>
      <c r="M2263" t="s">
        <v>398</v>
      </c>
      <c r="N2263" s="2">
        <v>40686</v>
      </c>
      <c r="O2263" s="2">
        <v>40687</v>
      </c>
      <c r="P2263">
        <v>3</v>
      </c>
      <c r="Q2263" s="1">
        <v>0.1</v>
      </c>
      <c r="R2263">
        <v>125.99</v>
      </c>
      <c r="S2263">
        <v>8.8000000000000007</v>
      </c>
      <c r="T2263">
        <f t="shared" si="35"/>
        <v>377.96999999999997</v>
      </c>
    </row>
    <row r="2264" spans="1:20" x14ac:dyDescent="0.3">
      <c r="A2264">
        <v>2263</v>
      </c>
      <c r="B2264">
        <v>87655</v>
      </c>
      <c r="C2264" t="s">
        <v>1941</v>
      </c>
      <c r="D2264" t="s">
        <v>20</v>
      </c>
      <c r="E2264" t="s">
        <v>187</v>
      </c>
      <c r="F2264" t="s">
        <v>47</v>
      </c>
      <c r="G2264" t="s">
        <v>41</v>
      </c>
      <c r="H2264" t="s">
        <v>188</v>
      </c>
      <c r="I2264" t="s">
        <v>28</v>
      </c>
      <c r="J2264" t="s">
        <v>36</v>
      </c>
      <c r="K2264" t="s">
        <v>145</v>
      </c>
      <c r="L2264" t="s">
        <v>26</v>
      </c>
      <c r="M2264" t="s">
        <v>111</v>
      </c>
      <c r="N2264" s="2">
        <v>40858</v>
      </c>
      <c r="O2264" s="2">
        <v>40859</v>
      </c>
      <c r="P2264">
        <v>36</v>
      </c>
      <c r="Q2264" s="1">
        <v>0.05</v>
      </c>
      <c r="R2264">
        <v>14.34</v>
      </c>
      <c r="S2264">
        <v>5</v>
      </c>
      <c r="T2264">
        <f t="shared" si="35"/>
        <v>516.24</v>
      </c>
    </row>
    <row r="2265" spans="1:20" x14ac:dyDescent="0.3">
      <c r="A2265">
        <v>2264</v>
      </c>
      <c r="B2265">
        <v>87655</v>
      </c>
      <c r="C2265" t="s">
        <v>1941</v>
      </c>
      <c r="D2265" t="s">
        <v>20</v>
      </c>
      <c r="E2265" t="s">
        <v>39</v>
      </c>
      <c r="F2265" t="s">
        <v>47</v>
      </c>
      <c r="G2265" t="s">
        <v>41</v>
      </c>
      <c r="H2265" t="s">
        <v>89</v>
      </c>
      <c r="I2265" t="s">
        <v>28</v>
      </c>
      <c r="J2265" t="s">
        <v>36</v>
      </c>
      <c r="K2265" t="s">
        <v>50</v>
      </c>
      <c r="L2265" t="s">
        <v>192</v>
      </c>
      <c r="M2265" t="s">
        <v>134</v>
      </c>
      <c r="N2265" s="2">
        <v>40858</v>
      </c>
      <c r="O2265" s="2">
        <v>40859</v>
      </c>
      <c r="P2265">
        <v>37</v>
      </c>
      <c r="Q2265" s="1">
        <v>0</v>
      </c>
      <c r="R2265">
        <v>30.98</v>
      </c>
      <c r="S2265">
        <v>8.74</v>
      </c>
      <c r="T2265">
        <f t="shared" si="35"/>
        <v>1146.26</v>
      </c>
    </row>
    <row r="2266" spans="1:20" x14ac:dyDescent="0.3">
      <c r="A2266">
        <v>2265</v>
      </c>
      <c r="B2266">
        <v>89885</v>
      </c>
      <c r="C2266" t="s">
        <v>602</v>
      </c>
      <c r="D2266" t="s">
        <v>38</v>
      </c>
      <c r="E2266" t="s">
        <v>39</v>
      </c>
      <c r="F2266" t="s">
        <v>47</v>
      </c>
      <c r="G2266" t="s">
        <v>32</v>
      </c>
      <c r="H2266" t="s">
        <v>61</v>
      </c>
      <c r="I2266" t="s">
        <v>28</v>
      </c>
      <c r="J2266" t="s">
        <v>36</v>
      </c>
      <c r="K2266" t="s">
        <v>105</v>
      </c>
      <c r="L2266" t="s">
        <v>746</v>
      </c>
      <c r="M2266" t="s">
        <v>117</v>
      </c>
      <c r="N2266" s="2">
        <v>40383</v>
      </c>
      <c r="O2266" s="2">
        <v>40384</v>
      </c>
      <c r="P2266">
        <v>10</v>
      </c>
      <c r="Q2266" s="1">
        <v>0</v>
      </c>
      <c r="R2266">
        <v>101.41</v>
      </c>
      <c r="S2266">
        <v>35</v>
      </c>
      <c r="T2266">
        <f t="shared" si="35"/>
        <v>1014.0999999999999</v>
      </c>
    </row>
    <row r="2267" spans="1:20" x14ac:dyDescent="0.3">
      <c r="A2267">
        <v>2266</v>
      </c>
      <c r="B2267">
        <v>89885</v>
      </c>
      <c r="C2267" t="s">
        <v>602</v>
      </c>
      <c r="D2267" t="s">
        <v>20</v>
      </c>
      <c r="E2267" t="s">
        <v>21</v>
      </c>
      <c r="F2267" t="s">
        <v>47</v>
      </c>
      <c r="G2267" t="s">
        <v>32</v>
      </c>
      <c r="H2267" t="s">
        <v>203</v>
      </c>
      <c r="I2267" t="s">
        <v>28</v>
      </c>
      <c r="J2267" t="s">
        <v>36</v>
      </c>
      <c r="K2267" t="s">
        <v>409</v>
      </c>
      <c r="L2267" t="s">
        <v>192</v>
      </c>
      <c r="M2267" t="s">
        <v>114</v>
      </c>
      <c r="N2267" s="2">
        <v>40383</v>
      </c>
      <c r="O2267" s="2">
        <v>40384</v>
      </c>
      <c r="P2267">
        <v>2</v>
      </c>
      <c r="Q2267" s="1">
        <v>0.1</v>
      </c>
      <c r="R2267">
        <v>95.99</v>
      </c>
      <c r="S2267">
        <v>4.9000000000000004</v>
      </c>
      <c r="T2267">
        <f t="shared" si="35"/>
        <v>191.98</v>
      </c>
    </row>
    <row r="2268" spans="1:20" x14ac:dyDescent="0.3">
      <c r="A2268">
        <v>2267</v>
      </c>
      <c r="B2268">
        <v>89895</v>
      </c>
      <c r="C2268" t="s">
        <v>681</v>
      </c>
      <c r="D2268" t="s">
        <v>20</v>
      </c>
      <c r="E2268" t="s">
        <v>21</v>
      </c>
      <c r="F2268" t="s">
        <v>47</v>
      </c>
      <c r="G2268" t="s">
        <v>93</v>
      </c>
      <c r="H2268" t="s">
        <v>33</v>
      </c>
      <c r="I2268" t="s">
        <v>28</v>
      </c>
      <c r="J2268" t="s">
        <v>36</v>
      </c>
      <c r="K2268" t="s">
        <v>1108</v>
      </c>
      <c r="L2268" t="s">
        <v>26</v>
      </c>
      <c r="M2268" t="s">
        <v>134</v>
      </c>
      <c r="N2268" s="2">
        <v>41252</v>
      </c>
      <c r="O2268" s="2">
        <v>41252</v>
      </c>
      <c r="P2268">
        <v>18</v>
      </c>
      <c r="Q2268" s="1">
        <v>0.1</v>
      </c>
      <c r="R2268">
        <v>8.1199999999999992</v>
      </c>
      <c r="S2268">
        <v>2.83</v>
      </c>
      <c r="T2268">
        <f t="shared" si="35"/>
        <v>146.16</v>
      </c>
    </row>
    <row r="2269" spans="1:20" x14ac:dyDescent="0.3">
      <c r="A2269">
        <v>2268</v>
      </c>
      <c r="B2269">
        <v>89900</v>
      </c>
      <c r="C2269" t="s">
        <v>1896</v>
      </c>
      <c r="D2269" t="s">
        <v>20</v>
      </c>
      <c r="E2269" t="s">
        <v>39</v>
      </c>
      <c r="F2269" t="s">
        <v>31</v>
      </c>
      <c r="G2269" t="s">
        <v>41</v>
      </c>
      <c r="H2269" t="s">
        <v>89</v>
      </c>
      <c r="I2269" t="s">
        <v>28</v>
      </c>
      <c r="J2269" t="s">
        <v>36</v>
      </c>
      <c r="K2269" t="s">
        <v>189</v>
      </c>
      <c r="L2269" t="s">
        <v>706</v>
      </c>
      <c r="M2269" t="s">
        <v>296</v>
      </c>
      <c r="N2269" s="2">
        <v>41070</v>
      </c>
      <c r="O2269" s="2">
        <v>41072</v>
      </c>
      <c r="P2269">
        <v>9</v>
      </c>
      <c r="Q2269" s="1">
        <v>0.03</v>
      </c>
      <c r="R2269">
        <v>12.44</v>
      </c>
      <c r="S2269">
        <v>6.27</v>
      </c>
      <c r="T2269">
        <f t="shared" si="35"/>
        <v>111.96</v>
      </c>
    </row>
    <row r="2270" spans="1:20" x14ac:dyDescent="0.3">
      <c r="A2270">
        <v>2269</v>
      </c>
      <c r="B2270">
        <v>86260</v>
      </c>
      <c r="C2270" t="s">
        <v>1935</v>
      </c>
      <c r="D2270" t="s">
        <v>38</v>
      </c>
      <c r="E2270" t="s">
        <v>39</v>
      </c>
      <c r="F2270" t="s">
        <v>31</v>
      </c>
      <c r="G2270" t="s">
        <v>23</v>
      </c>
      <c r="H2270" t="s">
        <v>94</v>
      </c>
      <c r="I2270" t="s">
        <v>28</v>
      </c>
      <c r="J2270" t="s">
        <v>36</v>
      </c>
      <c r="K2270" t="s">
        <v>71</v>
      </c>
      <c r="L2270" t="s">
        <v>192</v>
      </c>
      <c r="M2270" t="s">
        <v>35</v>
      </c>
      <c r="N2270" s="2">
        <v>40720</v>
      </c>
      <c r="O2270" s="2">
        <v>40721</v>
      </c>
      <c r="P2270">
        <v>10</v>
      </c>
      <c r="Q2270" s="1">
        <v>7.0000000000000007E-2</v>
      </c>
      <c r="R2270">
        <v>14.03</v>
      </c>
      <c r="S2270">
        <v>9.3699999999999992</v>
      </c>
      <c r="T2270">
        <f t="shared" si="35"/>
        <v>140.29999999999998</v>
      </c>
    </row>
    <row r="2271" spans="1:20" x14ac:dyDescent="0.3">
      <c r="A2271">
        <v>2270</v>
      </c>
      <c r="B2271">
        <v>89196</v>
      </c>
      <c r="C2271" t="s">
        <v>568</v>
      </c>
      <c r="D2271" t="s">
        <v>20</v>
      </c>
      <c r="E2271" t="s">
        <v>21</v>
      </c>
      <c r="F2271" t="s">
        <v>22</v>
      </c>
      <c r="G2271" t="s">
        <v>48</v>
      </c>
      <c r="H2271" t="s">
        <v>206</v>
      </c>
      <c r="I2271" t="s">
        <v>28</v>
      </c>
      <c r="J2271" t="s">
        <v>36</v>
      </c>
      <c r="K2271" t="s">
        <v>1243</v>
      </c>
      <c r="L2271" t="s">
        <v>192</v>
      </c>
      <c r="M2271" t="s">
        <v>238</v>
      </c>
      <c r="N2271" s="2">
        <v>41198</v>
      </c>
      <c r="O2271" s="2">
        <v>41198</v>
      </c>
      <c r="P2271">
        <v>8</v>
      </c>
      <c r="Q2271" s="1">
        <v>0.04</v>
      </c>
      <c r="R2271">
        <v>152.47999999999999</v>
      </c>
      <c r="S2271">
        <v>6.5</v>
      </c>
      <c r="T2271">
        <f t="shared" si="35"/>
        <v>1219.8399999999999</v>
      </c>
    </row>
    <row r="2272" spans="1:20" x14ac:dyDescent="0.3">
      <c r="A2272">
        <v>2271</v>
      </c>
      <c r="B2272">
        <v>89196</v>
      </c>
      <c r="C2272" t="s">
        <v>568</v>
      </c>
      <c r="D2272" t="s">
        <v>20</v>
      </c>
      <c r="E2272" t="s">
        <v>39</v>
      </c>
      <c r="F2272" t="s">
        <v>22</v>
      </c>
      <c r="G2272" t="s">
        <v>48</v>
      </c>
      <c r="H2272" t="s">
        <v>94</v>
      </c>
      <c r="I2272" t="s">
        <v>28</v>
      </c>
      <c r="J2272" t="s">
        <v>36</v>
      </c>
      <c r="K2272" t="s">
        <v>158</v>
      </c>
      <c r="L2272" t="s">
        <v>192</v>
      </c>
      <c r="M2272" t="s">
        <v>123</v>
      </c>
      <c r="N2272" s="2">
        <v>41198</v>
      </c>
      <c r="O2272" s="2">
        <v>41203</v>
      </c>
      <c r="P2272">
        <v>14</v>
      </c>
      <c r="Q2272" s="1">
        <v>0.01</v>
      </c>
      <c r="R2272">
        <v>4.9800000000000004</v>
      </c>
      <c r="S2272">
        <v>7.28</v>
      </c>
      <c r="T2272">
        <f t="shared" si="35"/>
        <v>69.72</v>
      </c>
    </row>
    <row r="2273" spans="1:20" x14ac:dyDescent="0.3">
      <c r="A2273">
        <v>2272</v>
      </c>
      <c r="B2273">
        <v>86794</v>
      </c>
      <c r="C2273" t="s">
        <v>621</v>
      </c>
      <c r="D2273" t="s">
        <v>20</v>
      </c>
      <c r="E2273" t="s">
        <v>39</v>
      </c>
      <c r="F2273" t="s">
        <v>47</v>
      </c>
      <c r="G2273" t="s">
        <v>93</v>
      </c>
      <c r="H2273" t="s">
        <v>89</v>
      </c>
      <c r="I2273" t="s">
        <v>28</v>
      </c>
      <c r="J2273" t="s">
        <v>36</v>
      </c>
      <c r="K2273" t="s">
        <v>95</v>
      </c>
      <c r="L2273" t="s">
        <v>192</v>
      </c>
      <c r="M2273" t="s">
        <v>51</v>
      </c>
      <c r="N2273" s="2">
        <v>40499</v>
      </c>
      <c r="O2273" s="2">
        <v>40500</v>
      </c>
      <c r="P2273">
        <v>40</v>
      </c>
      <c r="Q2273" s="1">
        <v>0.04</v>
      </c>
      <c r="R2273">
        <v>62.05</v>
      </c>
      <c r="S2273">
        <v>3.99</v>
      </c>
      <c r="T2273">
        <f t="shared" si="35"/>
        <v>2482</v>
      </c>
    </row>
    <row r="2274" spans="1:20" x14ac:dyDescent="0.3">
      <c r="A2274">
        <v>2273</v>
      </c>
      <c r="B2274">
        <v>89902</v>
      </c>
      <c r="C2274" t="s">
        <v>987</v>
      </c>
      <c r="D2274" t="s">
        <v>38</v>
      </c>
      <c r="E2274" t="s">
        <v>39</v>
      </c>
      <c r="F2274" t="s">
        <v>47</v>
      </c>
      <c r="G2274" t="s">
        <v>32</v>
      </c>
      <c r="H2274" t="s">
        <v>61</v>
      </c>
      <c r="I2274" t="s">
        <v>28</v>
      </c>
      <c r="J2274" t="s">
        <v>36</v>
      </c>
      <c r="K2274" t="s">
        <v>68</v>
      </c>
      <c r="L2274" t="s">
        <v>746</v>
      </c>
      <c r="M2274" t="s">
        <v>134</v>
      </c>
      <c r="N2274" s="2">
        <v>41192</v>
      </c>
      <c r="O2274" s="2">
        <v>41194</v>
      </c>
      <c r="P2274">
        <v>3</v>
      </c>
      <c r="Q2274" s="1">
        <v>0.04</v>
      </c>
      <c r="R2274">
        <v>279.48</v>
      </c>
      <c r="S2274">
        <v>35</v>
      </c>
      <c r="T2274">
        <f t="shared" si="35"/>
        <v>838.44</v>
      </c>
    </row>
    <row r="2275" spans="1:20" x14ac:dyDescent="0.3">
      <c r="A2275">
        <v>2274</v>
      </c>
      <c r="B2275">
        <v>89905</v>
      </c>
      <c r="C2275" t="s">
        <v>148</v>
      </c>
      <c r="D2275" t="s">
        <v>20</v>
      </c>
      <c r="E2275" t="s">
        <v>21</v>
      </c>
      <c r="F2275" t="s">
        <v>22</v>
      </c>
      <c r="G2275" t="s">
        <v>257</v>
      </c>
      <c r="H2275" t="s">
        <v>206</v>
      </c>
      <c r="I2275" t="s">
        <v>28</v>
      </c>
      <c r="J2275" t="s">
        <v>36</v>
      </c>
      <c r="K2275" t="s">
        <v>25</v>
      </c>
      <c r="L2275" t="s">
        <v>706</v>
      </c>
      <c r="M2275" t="s">
        <v>80</v>
      </c>
      <c r="N2275" s="2">
        <v>40775</v>
      </c>
      <c r="O2275" s="2">
        <v>40775</v>
      </c>
      <c r="P2275">
        <v>19</v>
      </c>
      <c r="Q2275" s="1">
        <v>0.05</v>
      </c>
      <c r="R2275">
        <v>7.99</v>
      </c>
      <c r="S2275">
        <v>5.03</v>
      </c>
      <c r="T2275">
        <f t="shared" si="35"/>
        <v>151.81</v>
      </c>
    </row>
    <row r="2276" spans="1:20" x14ac:dyDescent="0.3">
      <c r="A2276">
        <v>2275</v>
      </c>
      <c r="B2276">
        <v>89825</v>
      </c>
      <c r="C2276" t="s">
        <v>1020</v>
      </c>
      <c r="D2276" t="s">
        <v>20</v>
      </c>
      <c r="E2276" t="s">
        <v>39</v>
      </c>
      <c r="F2276" t="s">
        <v>40</v>
      </c>
      <c r="G2276" t="s">
        <v>23</v>
      </c>
      <c r="H2276" t="s">
        <v>61</v>
      </c>
      <c r="I2276" t="s">
        <v>28</v>
      </c>
      <c r="J2276" t="s">
        <v>36</v>
      </c>
      <c r="K2276" t="s">
        <v>95</v>
      </c>
      <c r="L2276" t="s">
        <v>192</v>
      </c>
      <c r="M2276" t="s">
        <v>59</v>
      </c>
      <c r="N2276" s="2">
        <v>41516</v>
      </c>
      <c r="O2276" s="2">
        <v>41517</v>
      </c>
      <c r="P2276">
        <v>9</v>
      </c>
      <c r="Q2276" s="1">
        <v>0.1</v>
      </c>
      <c r="R2276">
        <v>30.98</v>
      </c>
      <c r="S2276">
        <v>11.63</v>
      </c>
      <c r="T2276">
        <f t="shared" si="35"/>
        <v>278.82</v>
      </c>
    </row>
    <row r="2277" spans="1:20" x14ac:dyDescent="0.3">
      <c r="A2277">
        <v>2276</v>
      </c>
      <c r="B2277">
        <v>89059</v>
      </c>
      <c r="C2277" t="s">
        <v>1064</v>
      </c>
      <c r="D2277" t="s">
        <v>20</v>
      </c>
      <c r="E2277" t="s">
        <v>39</v>
      </c>
      <c r="F2277" t="s">
        <v>22</v>
      </c>
      <c r="G2277" t="s">
        <v>41</v>
      </c>
      <c r="H2277" t="s">
        <v>42</v>
      </c>
      <c r="I2277" t="s">
        <v>28</v>
      </c>
      <c r="J2277" t="s">
        <v>36</v>
      </c>
      <c r="K2277" t="s">
        <v>289</v>
      </c>
      <c r="L2277" t="s">
        <v>192</v>
      </c>
      <c r="M2277" t="s">
        <v>123</v>
      </c>
      <c r="N2277" s="2">
        <v>40411</v>
      </c>
      <c r="O2277" s="2">
        <v>40412</v>
      </c>
      <c r="P2277">
        <v>18</v>
      </c>
      <c r="Q2277" s="1">
        <v>0.04</v>
      </c>
      <c r="R2277">
        <v>4.37</v>
      </c>
      <c r="S2277">
        <v>5.15</v>
      </c>
      <c r="T2277">
        <f t="shared" si="35"/>
        <v>78.66</v>
      </c>
    </row>
    <row r="2278" spans="1:20" x14ac:dyDescent="0.3">
      <c r="A2278">
        <v>2277</v>
      </c>
      <c r="B2278">
        <v>89059</v>
      </c>
      <c r="C2278" t="s">
        <v>1064</v>
      </c>
      <c r="D2278" t="s">
        <v>20</v>
      </c>
      <c r="E2278" t="s">
        <v>21</v>
      </c>
      <c r="F2278" t="s">
        <v>22</v>
      </c>
      <c r="G2278" t="s">
        <v>41</v>
      </c>
      <c r="H2278" t="s">
        <v>33</v>
      </c>
      <c r="I2278" t="s">
        <v>28</v>
      </c>
      <c r="J2278" t="s">
        <v>36</v>
      </c>
      <c r="K2278" t="s">
        <v>1147</v>
      </c>
      <c r="L2278" t="s">
        <v>192</v>
      </c>
      <c r="M2278" t="s">
        <v>331</v>
      </c>
      <c r="N2278" s="2">
        <v>40411</v>
      </c>
      <c r="O2278" s="2">
        <v>40413</v>
      </c>
      <c r="P2278">
        <v>4</v>
      </c>
      <c r="Q2278" s="1">
        <v>0.09</v>
      </c>
      <c r="R2278">
        <v>155.99</v>
      </c>
      <c r="S2278">
        <v>8.99</v>
      </c>
      <c r="T2278">
        <f t="shared" si="35"/>
        <v>623.96</v>
      </c>
    </row>
    <row r="2279" spans="1:20" x14ac:dyDescent="0.3">
      <c r="A2279">
        <v>2278</v>
      </c>
      <c r="B2279">
        <v>86457</v>
      </c>
      <c r="C2279" t="s">
        <v>2186</v>
      </c>
      <c r="D2279" t="s">
        <v>578</v>
      </c>
      <c r="E2279" t="s">
        <v>39</v>
      </c>
      <c r="F2279" t="s">
        <v>31</v>
      </c>
      <c r="G2279" t="s">
        <v>93</v>
      </c>
      <c r="H2279" t="s">
        <v>94</v>
      </c>
      <c r="I2279" t="s">
        <v>28</v>
      </c>
      <c r="J2279" t="s">
        <v>36</v>
      </c>
      <c r="K2279" t="s">
        <v>170</v>
      </c>
      <c r="L2279" t="s">
        <v>283</v>
      </c>
      <c r="M2279" t="s">
        <v>63</v>
      </c>
      <c r="N2279" s="2">
        <v>41013</v>
      </c>
      <c r="O2279" s="2">
        <v>41015</v>
      </c>
      <c r="P2279">
        <v>10</v>
      </c>
      <c r="Q2279" s="1">
        <v>0.1</v>
      </c>
      <c r="R2279">
        <v>180.98</v>
      </c>
      <c r="S2279">
        <v>55.24</v>
      </c>
      <c r="T2279">
        <f t="shared" si="35"/>
        <v>1809.8</v>
      </c>
    </row>
    <row r="2280" spans="1:20" x14ac:dyDescent="0.3">
      <c r="A2280">
        <v>2279</v>
      </c>
      <c r="B2280">
        <v>89910</v>
      </c>
      <c r="C2280" t="s">
        <v>1507</v>
      </c>
      <c r="D2280" t="s">
        <v>20</v>
      </c>
      <c r="E2280" t="s">
        <v>21</v>
      </c>
      <c r="F2280" t="s">
        <v>22</v>
      </c>
      <c r="G2280" t="s">
        <v>48</v>
      </c>
      <c r="H2280" t="s">
        <v>206</v>
      </c>
      <c r="I2280" t="s">
        <v>28</v>
      </c>
      <c r="J2280" t="s">
        <v>36</v>
      </c>
      <c r="K2280" t="s">
        <v>213</v>
      </c>
      <c r="L2280" t="s">
        <v>192</v>
      </c>
      <c r="M2280" t="s">
        <v>232</v>
      </c>
      <c r="N2280" s="2">
        <v>40449</v>
      </c>
      <c r="O2280" s="2">
        <v>40454</v>
      </c>
      <c r="P2280">
        <v>11</v>
      </c>
      <c r="Q2280" s="1">
        <v>0.04</v>
      </c>
      <c r="R2280">
        <v>50.98</v>
      </c>
      <c r="S2280">
        <v>6.5</v>
      </c>
      <c r="T2280">
        <f t="shared" si="35"/>
        <v>560.78</v>
      </c>
    </row>
    <row r="2281" spans="1:20" x14ac:dyDescent="0.3">
      <c r="A2281">
        <v>2280</v>
      </c>
      <c r="B2281">
        <v>89910</v>
      </c>
      <c r="C2281" t="s">
        <v>1507</v>
      </c>
      <c r="D2281" t="s">
        <v>20</v>
      </c>
      <c r="E2281" t="s">
        <v>39</v>
      </c>
      <c r="F2281" t="s">
        <v>22</v>
      </c>
      <c r="G2281" t="s">
        <v>48</v>
      </c>
      <c r="H2281" t="s">
        <v>94</v>
      </c>
      <c r="I2281" t="s">
        <v>28</v>
      </c>
      <c r="J2281" t="s">
        <v>36</v>
      </c>
      <c r="K2281" t="s">
        <v>221</v>
      </c>
      <c r="L2281" t="s">
        <v>192</v>
      </c>
      <c r="M2281" t="s">
        <v>238</v>
      </c>
      <c r="N2281" s="2">
        <v>40449</v>
      </c>
      <c r="O2281" s="2">
        <v>40451</v>
      </c>
      <c r="P2281">
        <v>19</v>
      </c>
      <c r="Q2281" s="1">
        <v>0.02</v>
      </c>
      <c r="R2281">
        <v>6.48</v>
      </c>
      <c r="S2281">
        <v>5.14</v>
      </c>
      <c r="T2281">
        <f t="shared" si="35"/>
        <v>123.12</v>
      </c>
    </row>
    <row r="2282" spans="1:20" x14ac:dyDescent="0.3">
      <c r="A2282">
        <v>2281</v>
      </c>
      <c r="B2282">
        <v>89917</v>
      </c>
      <c r="C2282" t="s">
        <v>348</v>
      </c>
      <c r="D2282" t="s">
        <v>20</v>
      </c>
      <c r="E2282" t="s">
        <v>39</v>
      </c>
      <c r="F2282" t="s">
        <v>22</v>
      </c>
      <c r="G2282" t="s">
        <v>48</v>
      </c>
      <c r="H2282" t="s">
        <v>78</v>
      </c>
      <c r="I2282" t="s">
        <v>28</v>
      </c>
      <c r="J2282" t="s">
        <v>36</v>
      </c>
      <c r="K2282" t="s">
        <v>189</v>
      </c>
      <c r="L2282" t="s">
        <v>746</v>
      </c>
      <c r="M2282" t="s">
        <v>227</v>
      </c>
      <c r="N2282" s="2">
        <v>40911</v>
      </c>
      <c r="O2282" s="2">
        <v>40915</v>
      </c>
      <c r="P2282">
        <v>3</v>
      </c>
      <c r="Q2282" s="1">
        <v>0.03</v>
      </c>
      <c r="R2282">
        <v>3.25</v>
      </c>
      <c r="S2282">
        <v>49</v>
      </c>
      <c r="T2282">
        <f t="shared" si="35"/>
        <v>9.75</v>
      </c>
    </row>
    <row r="2283" spans="1:20" x14ac:dyDescent="0.3">
      <c r="A2283">
        <v>2282</v>
      </c>
      <c r="B2283">
        <v>89917</v>
      </c>
      <c r="C2283" t="s">
        <v>348</v>
      </c>
      <c r="D2283" t="s">
        <v>20</v>
      </c>
      <c r="E2283" t="s">
        <v>39</v>
      </c>
      <c r="F2283" t="s">
        <v>22</v>
      </c>
      <c r="G2283" t="s">
        <v>48</v>
      </c>
      <c r="H2283" t="s">
        <v>89</v>
      </c>
      <c r="I2283" t="s">
        <v>28</v>
      </c>
      <c r="J2283" t="s">
        <v>36</v>
      </c>
      <c r="K2283" t="s">
        <v>163</v>
      </c>
      <c r="L2283" t="s">
        <v>192</v>
      </c>
      <c r="M2283" t="s">
        <v>123</v>
      </c>
      <c r="N2283" s="2">
        <v>40911</v>
      </c>
      <c r="O2283" s="2">
        <v>40915</v>
      </c>
      <c r="P2283">
        <v>7</v>
      </c>
      <c r="Q2283" s="1">
        <v>0.04</v>
      </c>
      <c r="R2283">
        <v>60.98</v>
      </c>
      <c r="S2283">
        <v>19.989999999999998</v>
      </c>
      <c r="T2283">
        <f t="shared" si="35"/>
        <v>426.85999999999996</v>
      </c>
    </row>
    <row r="2284" spans="1:20" x14ac:dyDescent="0.3">
      <c r="A2284">
        <v>2283</v>
      </c>
      <c r="B2284">
        <v>86812</v>
      </c>
      <c r="C2284" t="s">
        <v>1847</v>
      </c>
      <c r="D2284" t="s">
        <v>20</v>
      </c>
      <c r="E2284" t="s">
        <v>39</v>
      </c>
      <c r="F2284" t="s">
        <v>22</v>
      </c>
      <c r="G2284" t="s">
        <v>41</v>
      </c>
      <c r="H2284" t="s">
        <v>94</v>
      </c>
      <c r="I2284" t="s">
        <v>28</v>
      </c>
      <c r="J2284" t="s">
        <v>36</v>
      </c>
      <c r="K2284" t="s">
        <v>58</v>
      </c>
      <c r="L2284" t="s">
        <v>192</v>
      </c>
      <c r="M2284" t="s">
        <v>182</v>
      </c>
      <c r="N2284" s="2">
        <v>40219</v>
      </c>
      <c r="O2284" s="2">
        <v>40220</v>
      </c>
      <c r="P2284">
        <v>10</v>
      </c>
      <c r="Q2284" s="1">
        <v>0.04</v>
      </c>
      <c r="R2284">
        <v>11.34</v>
      </c>
      <c r="S2284">
        <v>5.01</v>
      </c>
      <c r="T2284">
        <f t="shared" si="35"/>
        <v>113.4</v>
      </c>
    </row>
    <row r="2285" spans="1:20" x14ac:dyDescent="0.3">
      <c r="A2285">
        <v>2284</v>
      </c>
      <c r="B2285">
        <v>86166</v>
      </c>
      <c r="C2285" t="s">
        <v>919</v>
      </c>
      <c r="D2285" t="s">
        <v>20</v>
      </c>
      <c r="E2285" t="s">
        <v>187</v>
      </c>
      <c r="F2285" t="s">
        <v>40</v>
      </c>
      <c r="G2285" t="s">
        <v>32</v>
      </c>
      <c r="H2285" t="s">
        <v>225</v>
      </c>
      <c r="I2285" t="s">
        <v>28</v>
      </c>
      <c r="J2285" t="s">
        <v>36</v>
      </c>
      <c r="K2285" t="s">
        <v>221</v>
      </c>
      <c r="L2285" t="s">
        <v>746</v>
      </c>
      <c r="M2285" t="s">
        <v>342</v>
      </c>
      <c r="N2285" s="2">
        <v>40535</v>
      </c>
      <c r="O2285" s="2">
        <v>40536</v>
      </c>
      <c r="P2285">
        <v>19</v>
      </c>
      <c r="Q2285" s="1">
        <v>0.09</v>
      </c>
      <c r="R2285">
        <v>71.37</v>
      </c>
      <c r="S2285">
        <v>69</v>
      </c>
      <c r="T2285">
        <f t="shared" si="35"/>
        <v>1356.0300000000002</v>
      </c>
    </row>
    <row r="2286" spans="1:20" x14ac:dyDescent="0.3">
      <c r="A2286">
        <v>2285</v>
      </c>
      <c r="B2286">
        <v>89924</v>
      </c>
      <c r="C2286" t="s">
        <v>827</v>
      </c>
      <c r="D2286" t="s">
        <v>20</v>
      </c>
      <c r="E2286" t="s">
        <v>39</v>
      </c>
      <c r="F2286" t="s">
        <v>47</v>
      </c>
      <c r="G2286" t="s">
        <v>41</v>
      </c>
      <c r="H2286" t="s">
        <v>61</v>
      </c>
      <c r="I2286" t="s">
        <v>28</v>
      </c>
      <c r="J2286" t="s">
        <v>36</v>
      </c>
      <c r="K2286" t="s">
        <v>163</v>
      </c>
      <c r="L2286" t="s">
        <v>26</v>
      </c>
      <c r="M2286" t="s">
        <v>167</v>
      </c>
      <c r="N2286" s="2">
        <v>40682</v>
      </c>
      <c r="O2286" s="2">
        <v>40683</v>
      </c>
      <c r="P2286">
        <v>17</v>
      </c>
      <c r="Q2286" s="1">
        <v>0.01</v>
      </c>
      <c r="R2286">
        <v>3.57</v>
      </c>
      <c r="S2286">
        <v>4.17</v>
      </c>
      <c r="T2286">
        <f t="shared" si="35"/>
        <v>60.69</v>
      </c>
    </row>
    <row r="2287" spans="1:20" x14ac:dyDescent="0.3">
      <c r="A2287">
        <v>2286</v>
      </c>
      <c r="B2287">
        <v>89924</v>
      </c>
      <c r="C2287" t="s">
        <v>827</v>
      </c>
      <c r="D2287" t="s">
        <v>20</v>
      </c>
      <c r="E2287" t="s">
        <v>39</v>
      </c>
      <c r="F2287" t="s">
        <v>47</v>
      </c>
      <c r="G2287" t="s">
        <v>41</v>
      </c>
      <c r="H2287" t="s">
        <v>54</v>
      </c>
      <c r="I2287" t="s">
        <v>28</v>
      </c>
      <c r="J2287" t="s">
        <v>36</v>
      </c>
      <c r="K2287" t="s">
        <v>181</v>
      </c>
      <c r="L2287" t="s">
        <v>192</v>
      </c>
      <c r="M2287" t="s">
        <v>156</v>
      </c>
      <c r="N2287" s="2">
        <v>40682</v>
      </c>
      <c r="O2287" s="2">
        <v>40683</v>
      </c>
      <c r="P2287">
        <v>15</v>
      </c>
      <c r="Q2287" s="1">
        <v>7.0000000000000007E-2</v>
      </c>
      <c r="R2287">
        <v>37.76</v>
      </c>
      <c r="S2287">
        <v>12.9</v>
      </c>
      <c r="T2287">
        <f t="shared" si="35"/>
        <v>566.4</v>
      </c>
    </row>
    <row r="2288" spans="1:20" x14ac:dyDescent="0.3">
      <c r="A2288">
        <v>2287</v>
      </c>
      <c r="B2288">
        <v>89924</v>
      </c>
      <c r="C2288" t="s">
        <v>827</v>
      </c>
      <c r="D2288" t="s">
        <v>578</v>
      </c>
      <c r="E2288" t="s">
        <v>187</v>
      </c>
      <c r="F2288" t="s">
        <v>47</v>
      </c>
      <c r="G2288" t="s">
        <v>41</v>
      </c>
      <c r="H2288" t="s">
        <v>225</v>
      </c>
      <c r="I2288" t="s">
        <v>28</v>
      </c>
      <c r="J2288" t="s">
        <v>36</v>
      </c>
      <c r="K2288" t="s">
        <v>226</v>
      </c>
      <c r="L2288" t="s">
        <v>330</v>
      </c>
      <c r="M2288" t="s">
        <v>114</v>
      </c>
      <c r="N2288" s="2">
        <v>40682</v>
      </c>
      <c r="O2288" s="2">
        <v>40684</v>
      </c>
      <c r="P2288">
        <v>13</v>
      </c>
      <c r="Q2288" s="1">
        <v>0.02</v>
      </c>
      <c r="R2288">
        <v>124.49</v>
      </c>
      <c r="S2288">
        <v>51.94</v>
      </c>
      <c r="T2288">
        <f t="shared" si="35"/>
        <v>1618.37</v>
      </c>
    </row>
    <row r="2289" spans="1:20" x14ac:dyDescent="0.3">
      <c r="A2289">
        <v>2288</v>
      </c>
      <c r="B2289">
        <v>88734</v>
      </c>
      <c r="C2289" t="s">
        <v>223</v>
      </c>
      <c r="D2289" t="s">
        <v>578</v>
      </c>
      <c r="E2289" t="s">
        <v>187</v>
      </c>
      <c r="F2289" t="s">
        <v>47</v>
      </c>
      <c r="G2289" t="s">
        <v>93</v>
      </c>
      <c r="H2289" t="s">
        <v>225</v>
      </c>
      <c r="I2289" t="s">
        <v>28</v>
      </c>
      <c r="J2289" t="s">
        <v>36</v>
      </c>
      <c r="K2289" t="s">
        <v>228</v>
      </c>
      <c r="L2289" t="s">
        <v>283</v>
      </c>
      <c r="M2289" t="s">
        <v>134</v>
      </c>
      <c r="N2289" s="2">
        <v>40784</v>
      </c>
      <c r="O2289" s="2">
        <v>40786</v>
      </c>
      <c r="P2289">
        <v>17</v>
      </c>
      <c r="Q2289" s="1">
        <v>0</v>
      </c>
      <c r="R2289">
        <v>89.99</v>
      </c>
      <c r="S2289">
        <v>42</v>
      </c>
      <c r="T2289">
        <f t="shared" si="35"/>
        <v>1529.83</v>
      </c>
    </row>
    <row r="2290" spans="1:20" x14ac:dyDescent="0.3">
      <c r="A2290">
        <v>2289</v>
      </c>
      <c r="B2290">
        <v>89062</v>
      </c>
      <c r="C2290" t="s">
        <v>1970</v>
      </c>
      <c r="D2290" t="s">
        <v>20</v>
      </c>
      <c r="E2290" t="s">
        <v>187</v>
      </c>
      <c r="F2290" t="s">
        <v>31</v>
      </c>
      <c r="G2290" t="s">
        <v>23</v>
      </c>
      <c r="H2290" t="s">
        <v>188</v>
      </c>
      <c r="I2290" t="s">
        <v>28</v>
      </c>
      <c r="J2290" t="s">
        <v>36</v>
      </c>
      <c r="K2290" t="s">
        <v>145</v>
      </c>
      <c r="L2290" t="s">
        <v>192</v>
      </c>
      <c r="M2290" t="s">
        <v>255</v>
      </c>
      <c r="N2290" s="2">
        <v>41304</v>
      </c>
      <c r="O2290" s="2">
        <v>41306</v>
      </c>
      <c r="P2290">
        <v>10</v>
      </c>
      <c r="Q2290" s="1">
        <v>0.05</v>
      </c>
      <c r="R2290">
        <v>46.94</v>
      </c>
      <c r="S2290">
        <v>6.77</v>
      </c>
      <c r="T2290">
        <f t="shared" si="35"/>
        <v>469.4</v>
      </c>
    </row>
    <row r="2291" spans="1:20" x14ac:dyDescent="0.3">
      <c r="A2291">
        <v>2290</v>
      </c>
      <c r="B2291">
        <v>89911</v>
      </c>
      <c r="C2291" t="s">
        <v>1177</v>
      </c>
      <c r="D2291" t="s">
        <v>38</v>
      </c>
      <c r="E2291" t="s">
        <v>39</v>
      </c>
      <c r="F2291" t="s">
        <v>31</v>
      </c>
      <c r="G2291" t="s">
        <v>93</v>
      </c>
      <c r="H2291" t="s">
        <v>49</v>
      </c>
      <c r="I2291" t="s">
        <v>28</v>
      </c>
      <c r="J2291" t="s">
        <v>36</v>
      </c>
      <c r="K2291" t="s">
        <v>58</v>
      </c>
      <c r="L2291" t="s">
        <v>192</v>
      </c>
      <c r="M2291" t="s">
        <v>255</v>
      </c>
      <c r="N2291" s="2">
        <v>40677</v>
      </c>
      <c r="O2291" s="2">
        <v>40679</v>
      </c>
      <c r="P2291">
        <v>9</v>
      </c>
      <c r="Q2291" s="1">
        <v>0.01</v>
      </c>
      <c r="R2291">
        <v>4.91</v>
      </c>
      <c r="S2291">
        <v>0.5</v>
      </c>
      <c r="T2291">
        <f t="shared" si="35"/>
        <v>44.19</v>
      </c>
    </row>
    <row r="2292" spans="1:20" x14ac:dyDescent="0.3">
      <c r="A2292">
        <v>2291</v>
      </c>
      <c r="B2292">
        <v>87413</v>
      </c>
      <c r="C2292" t="s">
        <v>548</v>
      </c>
      <c r="D2292" t="s">
        <v>38</v>
      </c>
      <c r="E2292" t="s">
        <v>39</v>
      </c>
      <c r="F2292" t="s">
        <v>22</v>
      </c>
      <c r="G2292" t="s">
        <v>23</v>
      </c>
      <c r="H2292" t="s">
        <v>89</v>
      </c>
      <c r="I2292" t="s">
        <v>28</v>
      </c>
      <c r="J2292" t="s">
        <v>36</v>
      </c>
      <c r="K2292" t="s">
        <v>274</v>
      </c>
      <c r="L2292" t="s">
        <v>192</v>
      </c>
      <c r="M2292" t="s">
        <v>294</v>
      </c>
      <c r="N2292" s="2">
        <v>41328</v>
      </c>
      <c r="O2292" s="2">
        <v>41330</v>
      </c>
      <c r="P2292">
        <v>8</v>
      </c>
      <c r="Q2292" s="1">
        <v>0.08</v>
      </c>
      <c r="R2292">
        <v>6.48</v>
      </c>
      <c r="S2292">
        <v>6.81</v>
      </c>
      <c r="T2292">
        <f t="shared" si="35"/>
        <v>51.84</v>
      </c>
    </row>
    <row r="2293" spans="1:20" x14ac:dyDescent="0.3">
      <c r="A2293">
        <v>2292</v>
      </c>
      <c r="B2293">
        <v>87413</v>
      </c>
      <c r="C2293" t="s">
        <v>548</v>
      </c>
      <c r="D2293" t="s">
        <v>20</v>
      </c>
      <c r="E2293" t="s">
        <v>39</v>
      </c>
      <c r="F2293" t="s">
        <v>22</v>
      </c>
      <c r="G2293" t="s">
        <v>23</v>
      </c>
      <c r="H2293" t="s">
        <v>78</v>
      </c>
      <c r="I2293" t="s">
        <v>28</v>
      </c>
      <c r="J2293" t="s">
        <v>36</v>
      </c>
      <c r="K2293" t="s">
        <v>98</v>
      </c>
      <c r="L2293" t="s">
        <v>44</v>
      </c>
      <c r="M2293" t="s">
        <v>238</v>
      </c>
      <c r="N2293" s="2">
        <v>41328</v>
      </c>
      <c r="O2293" s="2">
        <v>41330</v>
      </c>
      <c r="P2293">
        <v>6</v>
      </c>
      <c r="Q2293" s="1">
        <v>0.02</v>
      </c>
      <c r="R2293">
        <v>2.78</v>
      </c>
      <c r="S2293">
        <v>0.97</v>
      </c>
      <c r="T2293">
        <f t="shared" si="35"/>
        <v>16.68</v>
      </c>
    </row>
    <row r="2294" spans="1:20" x14ac:dyDescent="0.3">
      <c r="A2294">
        <v>2293</v>
      </c>
      <c r="B2294">
        <v>89083</v>
      </c>
      <c r="C2294" t="s">
        <v>1032</v>
      </c>
      <c r="D2294" t="s">
        <v>20</v>
      </c>
      <c r="E2294" t="s">
        <v>39</v>
      </c>
      <c r="F2294" t="s">
        <v>31</v>
      </c>
      <c r="G2294" t="s">
        <v>23</v>
      </c>
      <c r="H2294" t="s">
        <v>89</v>
      </c>
      <c r="I2294" t="s">
        <v>28</v>
      </c>
      <c r="J2294" t="s">
        <v>36</v>
      </c>
      <c r="K2294" t="s">
        <v>113</v>
      </c>
      <c r="L2294" t="s">
        <v>192</v>
      </c>
      <c r="M2294" t="s">
        <v>35</v>
      </c>
      <c r="N2294" s="2">
        <v>40180</v>
      </c>
      <c r="O2294" s="2">
        <v>40182</v>
      </c>
      <c r="P2294">
        <v>1</v>
      </c>
      <c r="Q2294" s="1">
        <v>0.06</v>
      </c>
      <c r="R2294">
        <v>40.98</v>
      </c>
      <c r="S2294">
        <v>2.99</v>
      </c>
      <c r="T2294">
        <f t="shared" si="35"/>
        <v>40.98</v>
      </c>
    </row>
    <row r="2295" spans="1:20" x14ac:dyDescent="0.3">
      <c r="A2295">
        <v>2294</v>
      </c>
      <c r="B2295">
        <v>88831</v>
      </c>
      <c r="C2295" t="s">
        <v>1203</v>
      </c>
      <c r="D2295" t="s">
        <v>20</v>
      </c>
      <c r="E2295" t="s">
        <v>39</v>
      </c>
      <c r="F2295" t="s">
        <v>22</v>
      </c>
      <c r="G2295" t="s">
        <v>23</v>
      </c>
      <c r="H2295" t="s">
        <v>42</v>
      </c>
      <c r="I2295" t="s">
        <v>28</v>
      </c>
      <c r="J2295" t="s">
        <v>36</v>
      </c>
      <c r="K2295" t="s">
        <v>82</v>
      </c>
      <c r="L2295" t="s">
        <v>44</v>
      </c>
      <c r="M2295" t="s">
        <v>96</v>
      </c>
      <c r="N2295" s="2">
        <v>41002</v>
      </c>
      <c r="O2295" s="2">
        <v>41004</v>
      </c>
      <c r="P2295">
        <v>7</v>
      </c>
      <c r="Q2295" s="1">
        <v>0.1</v>
      </c>
      <c r="R2295">
        <v>4.9800000000000004</v>
      </c>
      <c r="S2295">
        <v>0.8</v>
      </c>
      <c r="T2295">
        <f t="shared" si="35"/>
        <v>34.86</v>
      </c>
    </row>
    <row r="2296" spans="1:20" x14ac:dyDescent="0.3">
      <c r="A2296">
        <v>2295</v>
      </c>
      <c r="B2296">
        <v>89908</v>
      </c>
      <c r="C2296" t="s">
        <v>148</v>
      </c>
      <c r="D2296" t="s">
        <v>578</v>
      </c>
      <c r="E2296" t="s">
        <v>187</v>
      </c>
      <c r="F2296" t="s">
        <v>22</v>
      </c>
      <c r="G2296" t="s">
        <v>257</v>
      </c>
      <c r="H2296" t="s">
        <v>188</v>
      </c>
      <c r="I2296" t="s">
        <v>28</v>
      </c>
      <c r="J2296" t="s">
        <v>36</v>
      </c>
      <c r="K2296" t="s">
        <v>291</v>
      </c>
      <c r="L2296" t="s">
        <v>283</v>
      </c>
      <c r="M2296" t="s">
        <v>199</v>
      </c>
      <c r="N2296" s="2">
        <v>41412</v>
      </c>
      <c r="O2296" s="2">
        <v>41413</v>
      </c>
      <c r="P2296">
        <v>14</v>
      </c>
      <c r="Q2296" s="1">
        <v>0.05</v>
      </c>
      <c r="R2296">
        <v>25.98</v>
      </c>
      <c r="S2296">
        <v>14.36</v>
      </c>
      <c r="T2296">
        <f t="shared" si="35"/>
        <v>363.72</v>
      </c>
    </row>
    <row r="2297" spans="1:20" x14ac:dyDescent="0.3">
      <c r="A2297">
        <v>2296</v>
      </c>
      <c r="B2297">
        <v>87987</v>
      </c>
      <c r="C2297" t="s">
        <v>2083</v>
      </c>
      <c r="D2297" t="s">
        <v>20</v>
      </c>
      <c r="E2297" t="s">
        <v>39</v>
      </c>
      <c r="F2297" t="s">
        <v>47</v>
      </c>
      <c r="G2297" t="s">
        <v>48</v>
      </c>
      <c r="H2297" t="s">
        <v>42</v>
      </c>
      <c r="I2297" t="s">
        <v>28</v>
      </c>
      <c r="J2297" t="s">
        <v>36</v>
      </c>
      <c r="K2297" t="s">
        <v>189</v>
      </c>
      <c r="L2297" t="s">
        <v>746</v>
      </c>
      <c r="M2297" t="s">
        <v>160</v>
      </c>
      <c r="N2297" s="2">
        <v>41249</v>
      </c>
      <c r="O2297" s="2">
        <v>41251</v>
      </c>
      <c r="P2297">
        <v>9</v>
      </c>
      <c r="Q2297" s="1">
        <v>0.09</v>
      </c>
      <c r="R2297">
        <v>95.99</v>
      </c>
      <c r="S2297">
        <v>35</v>
      </c>
      <c r="T2297">
        <f t="shared" si="35"/>
        <v>863.91</v>
      </c>
    </row>
    <row r="2298" spans="1:20" x14ac:dyDescent="0.3">
      <c r="A2298">
        <v>2297</v>
      </c>
      <c r="B2298">
        <v>87987</v>
      </c>
      <c r="C2298" t="s">
        <v>2083</v>
      </c>
      <c r="D2298" t="s">
        <v>20</v>
      </c>
      <c r="E2298" t="s">
        <v>21</v>
      </c>
      <c r="F2298" t="s">
        <v>47</v>
      </c>
      <c r="G2298" t="s">
        <v>48</v>
      </c>
      <c r="H2298" t="s">
        <v>24</v>
      </c>
      <c r="I2298" t="s">
        <v>28</v>
      </c>
      <c r="J2298" t="s">
        <v>36</v>
      </c>
      <c r="K2298" t="s">
        <v>409</v>
      </c>
      <c r="L2298" t="s">
        <v>192</v>
      </c>
      <c r="M2298" t="s">
        <v>117</v>
      </c>
      <c r="N2298" s="2">
        <v>41249</v>
      </c>
      <c r="O2298" s="2">
        <v>41249</v>
      </c>
      <c r="P2298">
        <v>16</v>
      </c>
      <c r="Q2298" s="1">
        <v>0.02</v>
      </c>
      <c r="R2298">
        <v>125.99</v>
      </c>
      <c r="S2298">
        <v>8.99</v>
      </c>
      <c r="T2298">
        <f t="shared" si="35"/>
        <v>2015.84</v>
      </c>
    </row>
    <row r="2299" spans="1:20" x14ac:dyDescent="0.3">
      <c r="A2299">
        <v>2298</v>
      </c>
      <c r="B2299">
        <v>86172</v>
      </c>
      <c r="C2299" t="s">
        <v>919</v>
      </c>
      <c r="D2299" t="s">
        <v>20</v>
      </c>
      <c r="E2299" t="s">
        <v>39</v>
      </c>
      <c r="F2299" t="s">
        <v>40</v>
      </c>
      <c r="G2299" t="s">
        <v>48</v>
      </c>
      <c r="H2299" t="s">
        <v>94</v>
      </c>
      <c r="I2299" t="s">
        <v>28</v>
      </c>
      <c r="J2299" t="s">
        <v>36</v>
      </c>
      <c r="K2299" t="s">
        <v>116</v>
      </c>
      <c r="L2299" t="s">
        <v>192</v>
      </c>
      <c r="M2299" t="s">
        <v>125</v>
      </c>
      <c r="N2299" s="2">
        <v>41495</v>
      </c>
      <c r="O2299" s="2">
        <v>41504</v>
      </c>
      <c r="P2299">
        <v>16</v>
      </c>
      <c r="Q2299" s="1">
        <v>0.01</v>
      </c>
      <c r="R2299">
        <v>3.95</v>
      </c>
      <c r="S2299">
        <v>5.13</v>
      </c>
      <c r="T2299">
        <f t="shared" si="35"/>
        <v>63.2</v>
      </c>
    </row>
    <row r="2300" spans="1:20" x14ac:dyDescent="0.3">
      <c r="A2300">
        <v>2299</v>
      </c>
      <c r="B2300">
        <v>89561</v>
      </c>
      <c r="C2300" t="s">
        <v>1807</v>
      </c>
      <c r="D2300" t="s">
        <v>578</v>
      </c>
      <c r="E2300" t="s">
        <v>187</v>
      </c>
      <c r="F2300" t="s">
        <v>22</v>
      </c>
      <c r="G2300" t="s">
        <v>23</v>
      </c>
      <c r="H2300" t="s">
        <v>188</v>
      </c>
      <c r="I2300" t="s">
        <v>28</v>
      </c>
      <c r="J2300" t="s">
        <v>36</v>
      </c>
      <c r="K2300" t="s">
        <v>228</v>
      </c>
      <c r="L2300" t="s">
        <v>330</v>
      </c>
      <c r="M2300" t="s">
        <v>96</v>
      </c>
      <c r="N2300" s="2">
        <v>41578</v>
      </c>
      <c r="O2300" s="2">
        <v>41579</v>
      </c>
      <c r="P2300">
        <v>7</v>
      </c>
      <c r="Q2300" s="1">
        <v>0.1</v>
      </c>
      <c r="R2300">
        <v>140.97999999999999</v>
      </c>
      <c r="S2300">
        <v>53.48</v>
      </c>
      <c r="T2300">
        <f t="shared" si="35"/>
        <v>986.8599999999999</v>
      </c>
    </row>
    <row r="2301" spans="1:20" x14ac:dyDescent="0.3">
      <c r="A2301">
        <v>2300</v>
      </c>
      <c r="B2301">
        <v>89561</v>
      </c>
      <c r="C2301" t="s">
        <v>1807</v>
      </c>
      <c r="D2301" t="s">
        <v>20</v>
      </c>
      <c r="E2301" t="s">
        <v>187</v>
      </c>
      <c r="F2301" t="s">
        <v>22</v>
      </c>
      <c r="G2301" t="s">
        <v>23</v>
      </c>
      <c r="H2301" t="s">
        <v>225</v>
      </c>
      <c r="I2301" t="s">
        <v>28</v>
      </c>
      <c r="J2301" t="s">
        <v>36</v>
      </c>
      <c r="K2301" t="s">
        <v>221</v>
      </c>
      <c r="L2301" t="s">
        <v>706</v>
      </c>
      <c r="M2301" t="s">
        <v>182</v>
      </c>
      <c r="N2301" s="2">
        <v>41578</v>
      </c>
      <c r="O2301" s="2">
        <v>41580</v>
      </c>
      <c r="P2301">
        <v>1</v>
      </c>
      <c r="Q2301" s="1">
        <v>0.1</v>
      </c>
      <c r="R2301">
        <v>172.99</v>
      </c>
      <c r="S2301">
        <v>19.989999999999998</v>
      </c>
      <c r="T2301">
        <f t="shared" si="35"/>
        <v>172.99</v>
      </c>
    </row>
    <row r="2302" spans="1:20" x14ac:dyDescent="0.3">
      <c r="A2302">
        <v>2301</v>
      </c>
      <c r="B2302">
        <v>87747</v>
      </c>
      <c r="C2302" t="s">
        <v>1673</v>
      </c>
      <c r="D2302" t="s">
        <v>20</v>
      </c>
      <c r="E2302" t="s">
        <v>187</v>
      </c>
      <c r="F2302" t="s">
        <v>31</v>
      </c>
      <c r="G2302" t="s">
        <v>32</v>
      </c>
      <c r="H2302" t="s">
        <v>225</v>
      </c>
      <c r="I2302" t="s">
        <v>28</v>
      </c>
      <c r="J2302" t="s">
        <v>36</v>
      </c>
      <c r="K2302" t="s">
        <v>145</v>
      </c>
      <c r="L2302" t="s">
        <v>44</v>
      </c>
      <c r="M2302" t="s">
        <v>102</v>
      </c>
      <c r="N2302" s="2">
        <v>40253</v>
      </c>
      <c r="O2302" s="2">
        <v>40255</v>
      </c>
      <c r="P2302">
        <v>3</v>
      </c>
      <c r="Q2302" s="1">
        <v>7.0000000000000007E-2</v>
      </c>
      <c r="R2302">
        <v>7.59</v>
      </c>
      <c r="S2302">
        <v>4</v>
      </c>
      <c r="T2302">
        <f t="shared" si="35"/>
        <v>22.77</v>
      </c>
    </row>
    <row r="2303" spans="1:20" x14ac:dyDescent="0.3">
      <c r="A2303">
        <v>2302</v>
      </c>
      <c r="B2303">
        <v>89932</v>
      </c>
      <c r="C2303" t="s">
        <v>1967</v>
      </c>
      <c r="D2303" t="s">
        <v>20</v>
      </c>
      <c r="E2303" t="s">
        <v>21</v>
      </c>
      <c r="F2303" t="s">
        <v>31</v>
      </c>
      <c r="G2303" t="s">
        <v>23</v>
      </c>
      <c r="H2303" t="s">
        <v>203</v>
      </c>
      <c r="I2303" t="s">
        <v>28</v>
      </c>
      <c r="J2303" t="s">
        <v>36</v>
      </c>
      <c r="K2303" t="s">
        <v>208</v>
      </c>
      <c r="L2303" t="s">
        <v>192</v>
      </c>
      <c r="M2303" t="s">
        <v>141</v>
      </c>
      <c r="N2303" s="2">
        <v>41399</v>
      </c>
      <c r="O2303" s="2">
        <v>41401</v>
      </c>
      <c r="P2303">
        <v>4</v>
      </c>
      <c r="Q2303" s="1">
        <v>0.1</v>
      </c>
      <c r="R2303">
        <v>152.47999999999999</v>
      </c>
      <c r="S2303">
        <v>4</v>
      </c>
      <c r="T2303">
        <f t="shared" si="35"/>
        <v>609.91999999999996</v>
      </c>
    </row>
    <row r="2304" spans="1:20" x14ac:dyDescent="0.3">
      <c r="A2304">
        <v>2303</v>
      </c>
      <c r="B2304">
        <v>89936</v>
      </c>
      <c r="C2304" t="s">
        <v>737</v>
      </c>
      <c r="D2304" t="s">
        <v>20</v>
      </c>
      <c r="E2304" t="s">
        <v>39</v>
      </c>
      <c r="F2304" t="s">
        <v>40</v>
      </c>
      <c r="G2304" t="s">
        <v>23</v>
      </c>
      <c r="H2304" t="s">
        <v>78</v>
      </c>
      <c r="I2304" t="s">
        <v>28</v>
      </c>
      <c r="J2304" t="s">
        <v>36</v>
      </c>
      <c r="K2304" t="s">
        <v>158</v>
      </c>
      <c r="L2304" t="s">
        <v>192</v>
      </c>
      <c r="M2304" t="s">
        <v>108</v>
      </c>
      <c r="N2304" s="2">
        <v>41076</v>
      </c>
      <c r="O2304" s="2">
        <v>41079</v>
      </c>
      <c r="P2304">
        <v>7</v>
      </c>
      <c r="Q2304" s="1">
        <v>0.05</v>
      </c>
      <c r="R2304">
        <v>3.15</v>
      </c>
      <c r="S2304">
        <v>0.49</v>
      </c>
      <c r="T2304">
        <f t="shared" si="35"/>
        <v>22.05</v>
      </c>
    </row>
    <row r="2305" spans="1:20" x14ac:dyDescent="0.3">
      <c r="A2305">
        <v>2304</v>
      </c>
      <c r="B2305">
        <v>85878</v>
      </c>
      <c r="C2305" t="s">
        <v>831</v>
      </c>
      <c r="D2305" t="s">
        <v>20</v>
      </c>
      <c r="E2305" t="s">
        <v>39</v>
      </c>
      <c r="F2305" t="s">
        <v>40</v>
      </c>
      <c r="G2305" t="s">
        <v>32</v>
      </c>
      <c r="H2305" t="s">
        <v>61</v>
      </c>
      <c r="I2305" t="s">
        <v>28</v>
      </c>
      <c r="J2305" t="s">
        <v>36</v>
      </c>
      <c r="K2305" t="s">
        <v>68</v>
      </c>
      <c r="L2305" t="s">
        <v>192</v>
      </c>
      <c r="M2305" t="s">
        <v>59</v>
      </c>
      <c r="N2305" s="2">
        <v>41558</v>
      </c>
      <c r="O2305" s="2">
        <v>41560</v>
      </c>
      <c r="P2305">
        <v>2</v>
      </c>
      <c r="Q2305" s="1">
        <v>0.1</v>
      </c>
      <c r="R2305">
        <v>8.0399999999999991</v>
      </c>
      <c r="S2305">
        <v>8.94</v>
      </c>
      <c r="T2305">
        <f t="shared" si="35"/>
        <v>16.079999999999998</v>
      </c>
    </row>
    <row r="2306" spans="1:20" x14ac:dyDescent="0.3">
      <c r="A2306">
        <v>2305</v>
      </c>
      <c r="B2306">
        <v>85878</v>
      </c>
      <c r="C2306" t="s">
        <v>831</v>
      </c>
      <c r="D2306" t="s">
        <v>20</v>
      </c>
      <c r="E2306" t="s">
        <v>39</v>
      </c>
      <c r="F2306" t="s">
        <v>40</v>
      </c>
      <c r="G2306" t="s">
        <v>32</v>
      </c>
      <c r="H2306" t="s">
        <v>61</v>
      </c>
      <c r="I2306" t="s">
        <v>28</v>
      </c>
      <c r="J2306" t="s">
        <v>36</v>
      </c>
      <c r="K2306" t="s">
        <v>79</v>
      </c>
      <c r="L2306" t="s">
        <v>192</v>
      </c>
      <c r="M2306" t="s">
        <v>59</v>
      </c>
      <c r="N2306" s="2">
        <v>41558</v>
      </c>
      <c r="O2306" s="2">
        <v>41559</v>
      </c>
      <c r="P2306">
        <v>18</v>
      </c>
      <c r="Q2306" s="1">
        <v>0.03</v>
      </c>
      <c r="R2306">
        <v>16.510000000000002</v>
      </c>
      <c r="S2306">
        <v>2.99</v>
      </c>
      <c r="T2306">
        <f t="shared" si="35"/>
        <v>297.18</v>
      </c>
    </row>
    <row r="2307" spans="1:20" x14ac:dyDescent="0.3">
      <c r="A2307">
        <v>2306</v>
      </c>
      <c r="B2307">
        <v>85878</v>
      </c>
      <c r="C2307" t="s">
        <v>831</v>
      </c>
      <c r="D2307" t="s">
        <v>20</v>
      </c>
      <c r="E2307" t="s">
        <v>39</v>
      </c>
      <c r="F2307" t="s">
        <v>40</v>
      </c>
      <c r="G2307" t="s">
        <v>32</v>
      </c>
      <c r="H2307" t="s">
        <v>78</v>
      </c>
      <c r="I2307" t="s">
        <v>28</v>
      </c>
      <c r="J2307" t="s">
        <v>36</v>
      </c>
      <c r="K2307" t="s">
        <v>181</v>
      </c>
      <c r="L2307" t="s">
        <v>192</v>
      </c>
      <c r="M2307" t="s">
        <v>99</v>
      </c>
      <c r="N2307" s="2">
        <v>41558</v>
      </c>
      <c r="O2307" s="2">
        <v>41560</v>
      </c>
      <c r="P2307">
        <v>16</v>
      </c>
      <c r="Q2307" s="1">
        <v>0.04</v>
      </c>
      <c r="R2307">
        <v>15.51</v>
      </c>
      <c r="S2307">
        <v>17.78</v>
      </c>
      <c r="T2307">
        <f t="shared" ref="T2307:T2370" si="36">R2307*P2307</f>
        <v>248.16</v>
      </c>
    </row>
    <row r="2308" spans="1:20" x14ac:dyDescent="0.3">
      <c r="A2308">
        <v>2307</v>
      </c>
      <c r="B2308">
        <v>85828</v>
      </c>
      <c r="C2308" t="s">
        <v>397</v>
      </c>
      <c r="D2308" t="s">
        <v>38</v>
      </c>
      <c r="E2308" t="s">
        <v>39</v>
      </c>
      <c r="F2308" t="s">
        <v>22</v>
      </c>
      <c r="G2308" t="s">
        <v>32</v>
      </c>
      <c r="H2308" t="s">
        <v>94</v>
      </c>
      <c r="I2308" t="s">
        <v>28</v>
      </c>
      <c r="J2308" t="s">
        <v>36</v>
      </c>
      <c r="K2308" t="s">
        <v>170</v>
      </c>
      <c r="L2308" t="s">
        <v>192</v>
      </c>
      <c r="M2308" t="s">
        <v>27</v>
      </c>
      <c r="N2308" s="2">
        <v>40323</v>
      </c>
      <c r="O2308" s="2">
        <v>40325</v>
      </c>
      <c r="P2308">
        <v>4</v>
      </c>
      <c r="Q2308" s="1">
        <v>0.08</v>
      </c>
      <c r="R2308">
        <v>15.99</v>
      </c>
      <c r="S2308">
        <v>13.18</v>
      </c>
      <c r="T2308">
        <f t="shared" si="36"/>
        <v>63.96</v>
      </c>
    </row>
    <row r="2309" spans="1:20" x14ac:dyDescent="0.3">
      <c r="A2309">
        <v>2308</v>
      </c>
      <c r="B2309">
        <v>87830</v>
      </c>
      <c r="C2309" t="s">
        <v>742</v>
      </c>
      <c r="D2309" t="s">
        <v>20</v>
      </c>
      <c r="E2309" t="s">
        <v>187</v>
      </c>
      <c r="F2309" t="s">
        <v>40</v>
      </c>
      <c r="G2309" t="s">
        <v>41</v>
      </c>
      <c r="H2309" t="s">
        <v>217</v>
      </c>
      <c r="I2309" t="s">
        <v>28</v>
      </c>
      <c r="J2309" t="s">
        <v>36</v>
      </c>
      <c r="K2309" t="s">
        <v>113</v>
      </c>
      <c r="L2309" t="s">
        <v>26</v>
      </c>
      <c r="M2309" t="s">
        <v>99</v>
      </c>
      <c r="N2309" s="2">
        <v>40265</v>
      </c>
      <c r="O2309" s="2">
        <v>40266</v>
      </c>
      <c r="P2309">
        <v>12</v>
      </c>
      <c r="Q2309" s="1">
        <v>0.04</v>
      </c>
      <c r="R2309">
        <v>10.4</v>
      </c>
      <c r="S2309">
        <v>5.4</v>
      </c>
      <c r="T2309">
        <f t="shared" si="36"/>
        <v>124.80000000000001</v>
      </c>
    </row>
    <row r="2310" spans="1:20" x14ac:dyDescent="0.3">
      <c r="A2310">
        <v>2309</v>
      </c>
      <c r="B2310">
        <v>87830</v>
      </c>
      <c r="C2310" t="s">
        <v>742</v>
      </c>
      <c r="D2310" t="s">
        <v>20</v>
      </c>
      <c r="E2310" t="s">
        <v>39</v>
      </c>
      <c r="F2310" t="s">
        <v>40</v>
      </c>
      <c r="G2310" t="s">
        <v>41</v>
      </c>
      <c r="H2310" t="s">
        <v>89</v>
      </c>
      <c r="I2310" t="s">
        <v>28</v>
      </c>
      <c r="J2310" t="s">
        <v>36</v>
      </c>
      <c r="K2310" t="s">
        <v>55</v>
      </c>
      <c r="L2310" t="s">
        <v>192</v>
      </c>
      <c r="M2310" t="s">
        <v>99</v>
      </c>
      <c r="N2310" s="2">
        <v>40265</v>
      </c>
      <c r="O2310" s="2">
        <v>40267</v>
      </c>
      <c r="P2310">
        <v>12</v>
      </c>
      <c r="Q2310" s="1">
        <v>0.08</v>
      </c>
      <c r="R2310">
        <v>4.28</v>
      </c>
      <c r="S2310">
        <v>4.79</v>
      </c>
      <c r="T2310">
        <f t="shared" si="36"/>
        <v>51.36</v>
      </c>
    </row>
    <row r="2311" spans="1:20" x14ac:dyDescent="0.3">
      <c r="A2311">
        <v>2310</v>
      </c>
      <c r="B2311">
        <v>87334</v>
      </c>
      <c r="C2311" t="s">
        <v>1620</v>
      </c>
      <c r="D2311" t="s">
        <v>20</v>
      </c>
      <c r="E2311" t="s">
        <v>21</v>
      </c>
      <c r="F2311" t="s">
        <v>40</v>
      </c>
      <c r="G2311" t="s">
        <v>93</v>
      </c>
      <c r="H2311" t="s">
        <v>203</v>
      </c>
      <c r="I2311" t="s">
        <v>28</v>
      </c>
      <c r="J2311" t="s">
        <v>36</v>
      </c>
      <c r="K2311" t="s">
        <v>198</v>
      </c>
      <c r="L2311" t="s">
        <v>192</v>
      </c>
      <c r="M2311" t="s">
        <v>469</v>
      </c>
      <c r="N2311" s="2">
        <v>41603</v>
      </c>
      <c r="O2311" s="2">
        <v>41605</v>
      </c>
      <c r="P2311">
        <v>15</v>
      </c>
      <c r="Q2311" s="1">
        <v>0.05</v>
      </c>
      <c r="R2311">
        <v>140.99</v>
      </c>
      <c r="S2311">
        <v>4.2</v>
      </c>
      <c r="T2311">
        <f t="shared" si="36"/>
        <v>2114.8500000000004</v>
      </c>
    </row>
    <row r="2312" spans="1:20" x14ac:dyDescent="0.3">
      <c r="A2312">
        <v>2311</v>
      </c>
      <c r="B2312">
        <v>87574</v>
      </c>
      <c r="C2312" t="s">
        <v>690</v>
      </c>
      <c r="D2312" t="s">
        <v>20</v>
      </c>
      <c r="E2312" t="s">
        <v>21</v>
      </c>
      <c r="F2312" t="s">
        <v>31</v>
      </c>
      <c r="G2312" t="s">
        <v>41</v>
      </c>
      <c r="H2312" t="s">
        <v>203</v>
      </c>
      <c r="I2312" t="s">
        <v>28</v>
      </c>
      <c r="J2312" t="s">
        <v>36</v>
      </c>
      <c r="K2312" t="s">
        <v>201</v>
      </c>
      <c r="L2312" t="s">
        <v>192</v>
      </c>
      <c r="M2312" t="s">
        <v>141</v>
      </c>
      <c r="N2312" s="2">
        <v>41432</v>
      </c>
      <c r="O2312" s="2">
        <v>41434</v>
      </c>
      <c r="P2312">
        <v>1</v>
      </c>
      <c r="Q2312" s="1">
        <v>0.03</v>
      </c>
      <c r="R2312">
        <v>152.47999999999999</v>
      </c>
      <c r="S2312">
        <v>4</v>
      </c>
      <c r="T2312">
        <f t="shared" si="36"/>
        <v>152.47999999999999</v>
      </c>
    </row>
    <row r="2313" spans="1:20" x14ac:dyDescent="0.3">
      <c r="A2313">
        <v>2312</v>
      </c>
      <c r="B2313">
        <v>87574</v>
      </c>
      <c r="C2313" t="s">
        <v>690</v>
      </c>
      <c r="D2313" t="s">
        <v>20</v>
      </c>
      <c r="E2313" t="s">
        <v>21</v>
      </c>
      <c r="F2313" t="s">
        <v>31</v>
      </c>
      <c r="G2313" t="s">
        <v>41</v>
      </c>
      <c r="H2313" t="s">
        <v>206</v>
      </c>
      <c r="I2313" t="s">
        <v>28</v>
      </c>
      <c r="J2313" t="s">
        <v>36</v>
      </c>
      <c r="K2313" t="s">
        <v>1108</v>
      </c>
      <c r="L2313" t="s">
        <v>192</v>
      </c>
      <c r="M2313" t="s">
        <v>139</v>
      </c>
      <c r="N2313" s="2">
        <v>41432</v>
      </c>
      <c r="O2313" s="2">
        <v>41435</v>
      </c>
      <c r="P2313">
        <v>2</v>
      </c>
      <c r="Q2313" s="1">
        <v>0.1</v>
      </c>
      <c r="R2313">
        <v>32.979999999999997</v>
      </c>
      <c r="S2313">
        <v>5.5</v>
      </c>
      <c r="T2313">
        <f t="shared" si="36"/>
        <v>65.959999999999994</v>
      </c>
    </row>
    <row r="2314" spans="1:20" x14ac:dyDescent="0.3">
      <c r="A2314">
        <v>2313</v>
      </c>
      <c r="B2314">
        <v>89111</v>
      </c>
      <c r="C2314" t="s">
        <v>2026</v>
      </c>
      <c r="D2314" t="s">
        <v>578</v>
      </c>
      <c r="E2314" t="s">
        <v>187</v>
      </c>
      <c r="F2314" t="s">
        <v>47</v>
      </c>
      <c r="G2314" t="s">
        <v>32</v>
      </c>
      <c r="H2314" t="s">
        <v>217</v>
      </c>
      <c r="I2314" t="s">
        <v>28</v>
      </c>
      <c r="J2314" t="s">
        <v>36</v>
      </c>
      <c r="K2314" t="s">
        <v>98</v>
      </c>
      <c r="L2314" t="s">
        <v>283</v>
      </c>
      <c r="M2314" t="s">
        <v>51</v>
      </c>
      <c r="N2314" s="2">
        <v>41554</v>
      </c>
      <c r="O2314" s="2">
        <v>41555</v>
      </c>
      <c r="P2314">
        <v>19</v>
      </c>
      <c r="Q2314" s="1">
        <v>0.02</v>
      </c>
      <c r="R2314">
        <v>320.98</v>
      </c>
      <c r="S2314">
        <v>58.95</v>
      </c>
      <c r="T2314">
        <f t="shared" si="36"/>
        <v>6098.6200000000008</v>
      </c>
    </row>
    <row r="2315" spans="1:20" x14ac:dyDescent="0.3">
      <c r="A2315">
        <v>2314</v>
      </c>
      <c r="B2315">
        <v>89111</v>
      </c>
      <c r="C2315" t="s">
        <v>2026</v>
      </c>
      <c r="D2315" t="s">
        <v>38</v>
      </c>
      <c r="E2315" t="s">
        <v>39</v>
      </c>
      <c r="F2315" t="s">
        <v>47</v>
      </c>
      <c r="G2315" t="s">
        <v>32</v>
      </c>
      <c r="H2315" t="s">
        <v>54</v>
      </c>
      <c r="I2315" t="s">
        <v>28</v>
      </c>
      <c r="J2315" t="s">
        <v>36</v>
      </c>
      <c r="K2315" t="s">
        <v>50</v>
      </c>
      <c r="L2315" t="s">
        <v>192</v>
      </c>
      <c r="M2315" t="s">
        <v>117</v>
      </c>
      <c r="N2315" s="2">
        <v>41554</v>
      </c>
      <c r="O2315" s="2">
        <v>41555</v>
      </c>
      <c r="P2315">
        <v>3</v>
      </c>
      <c r="Q2315" s="1">
        <v>0.1</v>
      </c>
      <c r="R2315">
        <v>18.97</v>
      </c>
      <c r="S2315">
        <v>5.21</v>
      </c>
      <c r="T2315">
        <f t="shared" si="36"/>
        <v>56.91</v>
      </c>
    </row>
    <row r="2316" spans="1:20" x14ac:dyDescent="0.3">
      <c r="A2316">
        <v>2315</v>
      </c>
      <c r="B2316">
        <v>89111</v>
      </c>
      <c r="C2316" t="s">
        <v>2026</v>
      </c>
      <c r="D2316" t="s">
        <v>20</v>
      </c>
      <c r="E2316" t="s">
        <v>39</v>
      </c>
      <c r="F2316" t="s">
        <v>47</v>
      </c>
      <c r="G2316" t="s">
        <v>32</v>
      </c>
      <c r="H2316" t="s">
        <v>54</v>
      </c>
      <c r="I2316" t="s">
        <v>28</v>
      </c>
      <c r="J2316" t="s">
        <v>36</v>
      </c>
      <c r="K2316" t="s">
        <v>68</v>
      </c>
      <c r="L2316" t="s">
        <v>192</v>
      </c>
      <c r="M2316" t="s">
        <v>134</v>
      </c>
      <c r="N2316" s="2">
        <v>41554</v>
      </c>
      <c r="O2316" s="2">
        <v>41554</v>
      </c>
      <c r="P2316">
        <v>17</v>
      </c>
      <c r="Q2316" s="1">
        <v>0.02</v>
      </c>
      <c r="R2316">
        <v>48.91</v>
      </c>
      <c r="S2316">
        <v>5.81</v>
      </c>
      <c r="T2316">
        <f t="shared" si="36"/>
        <v>831.46999999999991</v>
      </c>
    </row>
    <row r="2317" spans="1:20" x14ac:dyDescent="0.3">
      <c r="A2317">
        <v>2316</v>
      </c>
      <c r="B2317">
        <v>87614</v>
      </c>
      <c r="C2317" t="s">
        <v>2449</v>
      </c>
      <c r="D2317" t="s">
        <v>578</v>
      </c>
      <c r="E2317" t="s">
        <v>187</v>
      </c>
      <c r="F2317" t="s">
        <v>31</v>
      </c>
      <c r="G2317" t="s">
        <v>32</v>
      </c>
      <c r="H2317" t="s">
        <v>217</v>
      </c>
      <c r="I2317" t="s">
        <v>28</v>
      </c>
      <c r="J2317" t="s">
        <v>36</v>
      </c>
      <c r="K2317" t="s">
        <v>68</v>
      </c>
      <c r="L2317" t="s">
        <v>330</v>
      </c>
      <c r="M2317" t="s">
        <v>141</v>
      </c>
      <c r="N2317" s="2">
        <v>40952</v>
      </c>
      <c r="O2317" s="2">
        <v>40954</v>
      </c>
      <c r="P2317">
        <v>2</v>
      </c>
      <c r="Q2317" s="1">
        <v>0.1</v>
      </c>
      <c r="R2317">
        <v>150.97999999999999</v>
      </c>
      <c r="S2317">
        <v>66.27</v>
      </c>
      <c r="T2317">
        <f t="shared" si="36"/>
        <v>301.95999999999998</v>
      </c>
    </row>
    <row r="2318" spans="1:20" x14ac:dyDescent="0.3">
      <c r="A2318">
        <v>2317</v>
      </c>
      <c r="B2318">
        <v>87614</v>
      </c>
      <c r="C2318" t="s">
        <v>865</v>
      </c>
      <c r="D2318" t="s">
        <v>20</v>
      </c>
      <c r="E2318" t="s">
        <v>39</v>
      </c>
      <c r="F2318" t="s">
        <v>31</v>
      </c>
      <c r="G2318" t="s">
        <v>32</v>
      </c>
      <c r="H2318" t="s">
        <v>42</v>
      </c>
      <c r="I2318" t="s">
        <v>28</v>
      </c>
      <c r="J2318" t="s">
        <v>36</v>
      </c>
      <c r="K2318" t="s">
        <v>82</v>
      </c>
      <c r="L2318" t="s">
        <v>192</v>
      </c>
      <c r="M2318" t="s">
        <v>146</v>
      </c>
      <c r="N2318" s="2">
        <v>40952</v>
      </c>
      <c r="O2318" s="2">
        <v>40954</v>
      </c>
      <c r="P2318">
        <v>12</v>
      </c>
      <c r="Q2318" s="1">
        <v>0.01</v>
      </c>
      <c r="R2318">
        <v>3.81</v>
      </c>
      <c r="S2318">
        <v>5.44</v>
      </c>
      <c r="T2318">
        <f t="shared" si="36"/>
        <v>45.72</v>
      </c>
    </row>
    <row r="2319" spans="1:20" x14ac:dyDescent="0.3">
      <c r="A2319">
        <v>2318</v>
      </c>
      <c r="B2319">
        <v>87196</v>
      </c>
      <c r="C2319" t="s">
        <v>1271</v>
      </c>
      <c r="D2319" t="s">
        <v>20</v>
      </c>
      <c r="E2319" t="s">
        <v>39</v>
      </c>
      <c r="F2319" t="s">
        <v>31</v>
      </c>
      <c r="G2319" t="s">
        <v>32</v>
      </c>
      <c r="H2319" t="s">
        <v>89</v>
      </c>
      <c r="I2319" t="s">
        <v>28</v>
      </c>
      <c r="J2319" t="s">
        <v>36</v>
      </c>
      <c r="K2319" t="s">
        <v>163</v>
      </c>
      <c r="L2319" t="s">
        <v>746</v>
      </c>
      <c r="M2319" t="s">
        <v>178</v>
      </c>
      <c r="N2319" s="2">
        <v>40609</v>
      </c>
      <c r="O2319" s="2">
        <v>40611</v>
      </c>
      <c r="P2319">
        <v>12</v>
      </c>
      <c r="Q2319" s="1">
        <v>0</v>
      </c>
      <c r="R2319">
        <v>76.72</v>
      </c>
      <c r="S2319">
        <v>19.95</v>
      </c>
      <c r="T2319">
        <f t="shared" si="36"/>
        <v>920.64</v>
      </c>
    </row>
    <row r="2320" spans="1:20" x14ac:dyDescent="0.3">
      <c r="A2320">
        <v>2319</v>
      </c>
      <c r="B2320">
        <v>86921</v>
      </c>
      <c r="C2320" t="s">
        <v>565</v>
      </c>
      <c r="D2320" t="s">
        <v>20</v>
      </c>
      <c r="E2320" t="s">
        <v>39</v>
      </c>
      <c r="F2320" t="s">
        <v>31</v>
      </c>
      <c r="G2320" t="s">
        <v>93</v>
      </c>
      <c r="H2320" t="s">
        <v>54</v>
      </c>
      <c r="I2320" t="s">
        <v>28</v>
      </c>
      <c r="J2320" t="s">
        <v>36</v>
      </c>
      <c r="K2320" t="s">
        <v>163</v>
      </c>
      <c r="L2320" t="s">
        <v>44</v>
      </c>
      <c r="M2320" t="s">
        <v>131</v>
      </c>
      <c r="N2320" s="2">
        <v>41438</v>
      </c>
      <c r="O2320" s="2">
        <v>41439</v>
      </c>
      <c r="P2320">
        <v>15</v>
      </c>
      <c r="Q2320" s="1">
        <v>0</v>
      </c>
      <c r="R2320">
        <v>3.14</v>
      </c>
      <c r="S2320">
        <v>1.92</v>
      </c>
      <c r="T2320">
        <f t="shared" si="36"/>
        <v>47.1</v>
      </c>
    </row>
    <row r="2321" spans="1:20" x14ac:dyDescent="0.3">
      <c r="A2321">
        <v>2320</v>
      </c>
      <c r="B2321">
        <v>86921</v>
      </c>
      <c r="C2321" t="s">
        <v>500</v>
      </c>
      <c r="D2321" t="s">
        <v>38</v>
      </c>
      <c r="E2321" t="s">
        <v>39</v>
      </c>
      <c r="F2321" t="s">
        <v>22</v>
      </c>
      <c r="G2321" t="s">
        <v>93</v>
      </c>
      <c r="H2321" t="s">
        <v>89</v>
      </c>
      <c r="I2321" t="s">
        <v>28</v>
      </c>
      <c r="J2321" t="s">
        <v>36</v>
      </c>
      <c r="K2321" t="s">
        <v>231</v>
      </c>
      <c r="L2321" t="s">
        <v>44</v>
      </c>
      <c r="M2321" t="s">
        <v>199</v>
      </c>
      <c r="N2321" s="2">
        <v>41438</v>
      </c>
      <c r="O2321" s="2">
        <v>41439</v>
      </c>
      <c r="P2321">
        <v>8</v>
      </c>
      <c r="Q2321" s="1">
        <v>0.01</v>
      </c>
      <c r="R2321">
        <v>6.35</v>
      </c>
      <c r="S2321">
        <v>1.02</v>
      </c>
      <c r="T2321">
        <f t="shared" si="36"/>
        <v>50.8</v>
      </c>
    </row>
    <row r="2322" spans="1:20" x14ac:dyDescent="0.3">
      <c r="A2322">
        <v>2321</v>
      </c>
      <c r="B2322">
        <v>89949</v>
      </c>
      <c r="C2322" t="s">
        <v>1857</v>
      </c>
      <c r="D2322" t="s">
        <v>20</v>
      </c>
      <c r="E2322" t="s">
        <v>39</v>
      </c>
      <c r="F2322" t="s">
        <v>31</v>
      </c>
      <c r="G2322" t="s">
        <v>93</v>
      </c>
      <c r="H2322" t="s">
        <v>78</v>
      </c>
      <c r="I2322" t="s">
        <v>28</v>
      </c>
      <c r="J2322" t="s">
        <v>36</v>
      </c>
      <c r="K2322" t="s">
        <v>221</v>
      </c>
      <c r="L2322" t="s">
        <v>192</v>
      </c>
      <c r="M2322" t="s">
        <v>139</v>
      </c>
      <c r="N2322" s="2">
        <v>41120</v>
      </c>
      <c r="O2322" s="2">
        <v>41121</v>
      </c>
      <c r="P2322">
        <v>14</v>
      </c>
      <c r="Q2322" s="1">
        <v>0.08</v>
      </c>
      <c r="R2322">
        <v>11.5</v>
      </c>
      <c r="S2322">
        <v>7.19</v>
      </c>
      <c r="T2322">
        <f t="shared" si="36"/>
        <v>161</v>
      </c>
    </row>
    <row r="2323" spans="1:20" x14ac:dyDescent="0.3">
      <c r="A2323">
        <v>2322</v>
      </c>
      <c r="B2323">
        <v>89960</v>
      </c>
      <c r="C2323" t="s">
        <v>2365</v>
      </c>
      <c r="D2323" t="s">
        <v>578</v>
      </c>
      <c r="E2323" t="s">
        <v>21</v>
      </c>
      <c r="F2323" t="s">
        <v>31</v>
      </c>
      <c r="G2323" t="s">
        <v>23</v>
      </c>
      <c r="H2323" t="s">
        <v>203</v>
      </c>
      <c r="I2323" t="s">
        <v>28</v>
      </c>
      <c r="J2323" t="s">
        <v>36</v>
      </c>
      <c r="K2323" t="s">
        <v>1447</v>
      </c>
      <c r="L2323" t="s">
        <v>283</v>
      </c>
      <c r="M2323" t="s">
        <v>35</v>
      </c>
      <c r="N2323" s="2">
        <v>41588</v>
      </c>
      <c r="O2323" s="2">
        <v>41590</v>
      </c>
      <c r="P2323">
        <v>24</v>
      </c>
      <c r="Q2323" s="1">
        <v>0.01</v>
      </c>
      <c r="R2323">
        <v>90.97</v>
      </c>
      <c r="S2323">
        <v>28</v>
      </c>
      <c r="T2323">
        <f t="shared" si="36"/>
        <v>2183.2799999999997</v>
      </c>
    </row>
    <row r="2324" spans="1:20" x14ac:dyDescent="0.3">
      <c r="A2324">
        <v>2323</v>
      </c>
      <c r="B2324">
        <v>89960</v>
      </c>
      <c r="C2324" t="s">
        <v>410</v>
      </c>
      <c r="D2324" t="s">
        <v>20</v>
      </c>
      <c r="E2324" t="s">
        <v>21</v>
      </c>
      <c r="F2324" t="s">
        <v>47</v>
      </c>
      <c r="G2324" t="s">
        <v>23</v>
      </c>
      <c r="H2324" t="s">
        <v>33</v>
      </c>
      <c r="I2324" t="s">
        <v>28</v>
      </c>
      <c r="J2324" t="s">
        <v>36</v>
      </c>
      <c r="K2324" t="s">
        <v>213</v>
      </c>
      <c r="L2324" t="s">
        <v>26</v>
      </c>
      <c r="M2324" t="s">
        <v>117</v>
      </c>
      <c r="N2324" s="2">
        <v>41588</v>
      </c>
      <c r="O2324" s="2">
        <v>41590</v>
      </c>
      <c r="P2324">
        <v>14</v>
      </c>
      <c r="Q2324" s="1">
        <v>0.02</v>
      </c>
      <c r="R2324">
        <v>2.12</v>
      </c>
      <c r="S2324">
        <v>1.99</v>
      </c>
      <c r="T2324">
        <f t="shared" si="36"/>
        <v>29.68</v>
      </c>
    </row>
    <row r="2325" spans="1:20" x14ac:dyDescent="0.3">
      <c r="A2325">
        <v>2324</v>
      </c>
      <c r="B2325">
        <v>89960</v>
      </c>
      <c r="C2325" t="s">
        <v>2411</v>
      </c>
      <c r="D2325" t="s">
        <v>578</v>
      </c>
      <c r="E2325" t="s">
        <v>187</v>
      </c>
      <c r="F2325" t="s">
        <v>31</v>
      </c>
      <c r="G2325" t="s">
        <v>23</v>
      </c>
      <c r="H2325" t="s">
        <v>217</v>
      </c>
      <c r="I2325" t="s">
        <v>28</v>
      </c>
      <c r="J2325" t="s">
        <v>36</v>
      </c>
      <c r="K2325" t="s">
        <v>226</v>
      </c>
      <c r="L2325" t="s">
        <v>330</v>
      </c>
      <c r="M2325" t="s">
        <v>35</v>
      </c>
      <c r="N2325" s="2">
        <v>41588</v>
      </c>
      <c r="O2325" s="2">
        <v>41589</v>
      </c>
      <c r="P2325">
        <v>14</v>
      </c>
      <c r="Q2325" s="1">
        <v>0.05</v>
      </c>
      <c r="R2325">
        <v>114.98</v>
      </c>
      <c r="S2325">
        <v>51.42</v>
      </c>
      <c r="T2325">
        <f t="shared" si="36"/>
        <v>1609.72</v>
      </c>
    </row>
    <row r="2326" spans="1:20" x14ac:dyDescent="0.3">
      <c r="A2326">
        <v>2325</v>
      </c>
      <c r="B2326">
        <v>86264</v>
      </c>
      <c r="C2326" t="s">
        <v>1270</v>
      </c>
      <c r="D2326" t="s">
        <v>20</v>
      </c>
      <c r="E2326" t="s">
        <v>39</v>
      </c>
      <c r="F2326" t="s">
        <v>31</v>
      </c>
      <c r="G2326" t="s">
        <v>32</v>
      </c>
      <c r="H2326" t="s">
        <v>42</v>
      </c>
      <c r="I2326" t="s">
        <v>28</v>
      </c>
      <c r="J2326" t="s">
        <v>36</v>
      </c>
      <c r="K2326" t="s">
        <v>79</v>
      </c>
      <c r="L2326" t="s">
        <v>192</v>
      </c>
      <c r="M2326" t="s">
        <v>139</v>
      </c>
      <c r="N2326" s="2">
        <v>40386</v>
      </c>
      <c r="O2326" s="2">
        <v>40386</v>
      </c>
      <c r="P2326">
        <v>12</v>
      </c>
      <c r="Q2326" s="1">
        <v>0.02</v>
      </c>
      <c r="R2326">
        <v>12.53</v>
      </c>
      <c r="S2326">
        <v>0.49</v>
      </c>
      <c r="T2326">
        <f t="shared" si="36"/>
        <v>150.35999999999999</v>
      </c>
    </row>
    <row r="2327" spans="1:20" x14ac:dyDescent="0.3">
      <c r="A2327">
        <v>2326</v>
      </c>
      <c r="B2327">
        <v>86264</v>
      </c>
      <c r="C2327" t="s">
        <v>1270</v>
      </c>
      <c r="D2327" t="s">
        <v>38</v>
      </c>
      <c r="E2327" t="s">
        <v>39</v>
      </c>
      <c r="F2327" t="s">
        <v>31</v>
      </c>
      <c r="G2327" t="s">
        <v>32</v>
      </c>
      <c r="H2327" t="s">
        <v>42</v>
      </c>
      <c r="I2327" t="s">
        <v>28</v>
      </c>
      <c r="J2327" t="s">
        <v>36</v>
      </c>
      <c r="K2327" t="s">
        <v>170</v>
      </c>
      <c r="L2327" t="s">
        <v>44</v>
      </c>
      <c r="M2327" t="s">
        <v>141</v>
      </c>
      <c r="N2327" s="2">
        <v>40386</v>
      </c>
      <c r="O2327" s="2">
        <v>40388</v>
      </c>
      <c r="P2327">
        <v>11</v>
      </c>
      <c r="Q2327" s="1">
        <v>7.0000000000000007E-2</v>
      </c>
      <c r="R2327">
        <v>5.18</v>
      </c>
      <c r="S2327">
        <v>2.04</v>
      </c>
      <c r="T2327">
        <f t="shared" si="36"/>
        <v>56.98</v>
      </c>
    </row>
    <row r="2328" spans="1:20" x14ac:dyDescent="0.3">
      <c r="A2328">
        <v>2327</v>
      </c>
      <c r="B2328">
        <v>89965</v>
      </c>
      <c r="C2328" t="s">
        <v>649</v>
      </c>
      <c r="D2328" t="s">
        <v>20</v>
      </c>
      <c r="E2328" t="s">
        <v>39</v>
      </c>
      <c r="F2328" t="s">
        <v>22</v>
      </c>
      <c r="G2328" t="s">
        <v>48</v>
      </c>
      <c r="H2328" t="s">
        <v>49</v>
      </c>
      <c r="I2328" t="s">
        <v>28</v>
      </c>
      <c r="J2328" t="s">
        <v>36</v>
      </c>
      <c r="K2328" t="s">
        <v>55</v>
      </c>
      <c r="L2328" t="s">
        <v>192</v>
      </c>
      <c r="M2328" t="s">
        <v>444</v>
      </c>
      <c r="N2328" s="2">
        <v>41290</v>
      </c>
      <c r="O2328" s="2">
        <v>41294</v>
      </c>
      <c r="P2328">
        <v>9</v>
      </c>
      <c r="Q2328" s="1">
        <v>0.09</v>
      </c>
      <c r="R2328">
        <v>120.98</v>
      </c>
      <c r="S2328">
        <v>9.07</v>
      </c>
      <c r="T2328">
        <f t="shared" si="36"/>
        <v>1088.82</v>
      </c>
    </row>
    <row r="2329" spans="1:20" x14ac:dyDescent="0.3">
      <c r="A2329">
        <v>2328</v>
      </c>
      <c r="B2329">
        <v>87464</v>
      </c>
      <c r="C2329" t="s">
        <v>315</v>
      </c>
      <c r="D2329" t="s">
        <v>20</v>
      </c>
      <c r="E2329" t="s">
        <v>39</v>
      </c>
      <c r="F2329" t="s">
        <v>31</v>
      </c>
      <c r="G2329" t="s">
        <v>23</v>
      </c>
      <c r="H2329" t="s">
        <v>78</v>
      </c>
      <c r="I2329" t="s">
        <v>28</v>
      </c>
      <c r="J2329" t="s">
        <v>36</v>
      </c>
      <c r="K2329" t="s">
        <v>289</v>
      </c>
      <c r="L2329" t="s">
        <v>192</v>
      </c>
      <c r="M2329" t="s">
        <v>121</v>
      </c>
      <c r="N2329" s="2">
        <v>40281</v>
      </c>
      <c r="O2329" s="2">
        <v>40283</v>
      </c>
      <c r="P2329">
        <v>1</v>
      </c>
      <c r="Q2329" s="1">
        <v>0.05</v>
      </c>
      <c r="R2329">
        <v>1.88</v>
      </c>
      <c r="S2329">
        <v>1.49</v>
      </c>
      <c r="T2329">
        <f t="shared" si="36"/>
        <v>1.88</v>
      </c>
    </row>
    <row r="2330" spans="1:20" x14ac:dyDescent="0.3">
      <c r="A2330">
        <v>2329</v>
      </c>
      <c r="B2330">
        <v>87463</v>
      </c>
      <c r="C2330" t="s">
        <v>1649</v>
      </c>
      <c r="D2330" t="s">
        <v>20</v>
      </c>
      <c r="E2330" t="s">
        <v>21</v>
      </c>
      <c r="F2330" t="s">
        <v>22</v>
      </c>
      <c r="G2330" t="s">
        <v>48</v>
      </c>
      <c r="H2330" t="s">
        <v>33</v>
      </c>
      <c r="I2330" t="s">
        <v>28</v>
      </c>
      <c r="J2330" t="s">
        <v>36</v>
      </c>
      <c r="K2330" t="s">
        <v>1254</v>
      </c>
      <c r="L2330" t="s">
        <v>192</v>
      </c>
      <c r="M2330" t="s">
        <v>499</v>
      </c>
      <c r="N2330" s="2">
        <v>40181</v>
      </c>
      <c r="O2330" s="2">
        <v>40183</v>
      </c>
      <c r="P2330">
        <v>3</v>
      </c>
      <c r="Q2330" s="1">
        <v>0.08</v>
      </c>
      <c r="R2330">
        <v>43.22</v>
      </c>
      <c r="S2330">
        <v>16.71</v>
      </c>
      <c r="T2330">
        <f t="shared" si="36"/>
        <v>129.66</v>
      </c>
    </row>
    <row r="2331" spans="1:20" x14ac:dyDescent="0.3">
      <c r="A2331">
        <v>2330</v>
      </c>
      <c r="B2331">
        <v>87463</v>
      </c>
      <c r="C2331" t="s">
        <v>1649</v>
      </c>
      <c r="D2331" t="s">
        <v>20</v>
      </c>
      <c r="E2331" t="s">
        <v>21</v>
      </c>
      <c r="F2331" t="s">
        <v>22</v>
      </c>
      <c r="G2331" t="s">
        <v>48</v>
      </c>
      <c r="H2331" t="s">
        <v>203</v>
      </c>
      <c r="I2331" t="s">
        <v>28</v>
      </c>
      <c r="J2331" t="s">
        <v>36</v>
      </c>
      <c r="K2331" t="s">
        <v>201</v>
      </c>
      <c r="L2331" t="s">
        <v>746</v>
      </c>
      <c r="M2331" t="s">
        <v>246</v>
      </c>
      <c r="N2331" s="2">
        <v>40181</v>
      </c>
      <c r="O2331" s="2">
        <v>40188</v>
      </c>
      <c r="P2331">
        <v>12</v>
      </c>
      <c r="Q2331" s="1">
        <v>0.05</v>
      </c>
      <c r="R2331">
        <v>574.74</v>
      </c>
      <c r="S2331">
        <v>24.49</v>
      </c>
      <c r="T2331">
        <f t="shared" si="36"/>
        <v>6896.88</v>
      </c>
    </row>
    <row r="2332" spans="1:20" x14ac:dyDescent="0.3">
      <c r="A2332">
        <v>2331</v>
      </c>
      <c r="B2332">
        <v>87463</v>
      </c>
      <c r="C2332" t="s">
        <v>1649</v>
      </c>
      <c r="D2332" t="s">
        <v>20</v>
      </c>
      <c r="E2332" t="s">
        <v>39</v>
      </c>
      <c r="F2332" t="s">
        <v>22</v>
      </c>
      <c r="G2332" t="s">
        <v>48</v>
      </c>
      <c r="H2332" t="s">
        <v>49</v>
      </c>
      <c r="I2332" t="s">
        <v>28</v>
      </c>
      <c r="J2332" t="s">
        <v>36</v>
      </c>
      <c r="K2332" t="s">
        <v>133</v>
      </c>
      <c r="L2332" t="s">
        <v>44</v>
      </c>
      <c r="M2332" t="s">
        <v>238</v>
      </c>
      <c r="N2332" s="2">
        <v>40181</v>
      </c>
      <c r="O2332" s="2">
        <v>40185</v>
      </c>
      <c r="P2332">
        <v>3</v>
      </c>
      <c r="Q2332" s="1">
        <v>0.04</v>
      </c>
      <c r="R2332">
        <v>10.14</v>
      </c>
      <c r="S2332">
        <v>2.27</v>
      </c>
      <c r="T2332">
        <f t="shared" si="36"/>
        <v>30.42</v>
      </c>
    </row>
    <row r="2333" spans="1:20" x14ac:dyDescent="0.3">
      <c r="A2333">
        <v>2332</v>
      </c>
      <c r="B2333">
        <v>87278</v>
      </c>
      <c r="C2333" t="s">
        <v>414</v>
      </c>
      <c r="D2333" t="s">
        <v>578</v>
      </c>
      <c r="E2333" t="s">
        <v>187</v>
      </c>
      <c r="F2333" t="s">
        <v>47</v>
      </c>
      <c r="G2333" t="s">
        <v>93</v>
      </c>
      <c r="H2333" t="s">
        <v>188</v>
      </c>
      <c r="I2333" t="s">
        <v>28</v>
      </c>
      <c r="J2333" t="s">
        <v>36</v>
      </c>
      <c r="K2333" t="s">
        <v>248</v>
      </c>
      <c r="L2333" t="s">
        <v>283</v>
      </c>
      <c r="M2333" t="s">
        <v>51</v>
      </c>
      <c r="N2333" s="2">
        <v>40791</v>
      </c>
      <c r="O2333" s="2">
        <v>40793</v>
      </c>
      <c r="P2333">
        <v>21</v>
      </c>
      <c r="Q2333" s="1">
        <v>0.1</v>
      </c>
      <c r="R2333">
        <v>25.98</v>
      </c>
      <c r="S2333">
        <v>14.36</v>
      </c>
      <c r="T2333">
        <f t="shared" si="36"/>
        <v>545.58000000000004</v>
      </c>
    </row>
    <row r="2334" spans="1:20" x14ac:dyDescent="0.3">
      <c r="A2334">
        <v>2333</v>
      </c>
      <c r="B2334">
        <v>87278</v>
      </c>
      <c r="C2334" t="s">
        <v>414</v>
      </c>
      <c r="D2334" t="s">
        <v>20</v>
      </c>
      <c r="E2334" t="s">
        <v>39</v>
      </c>
      <c r="F2334" t="s">
        <v>47</v>
      </c>
      <c r="G2334" t="s">
        <v>93</v>
      </c>
      <c r="H2334" t="s">
        <v>42</v>
      </c>
      <c r="I2334" t="s">
        <v>28</v>
      </c>
      <c r="J2334" t="s">
        <v>36</v>
      </c>
      <c r="K2334" t="s">
        <v>189</v>
      </c>
      <c r="L2334" t="s">
        <v>192</v>
      </c>
      <c r="M2334" t="s">
        <v>160</v>
      </c>
      <c r="N2334" s="2">
        <v>40791</v>
      </c>
      <c r="O2334" s="2">
        <v>40791</v>
      </c>
      <c r="P2334">
        <v>5</v>
      </c>
      <c r="Q2334" s="1">
        <v>0.09</v>
      </c>
      <c r="R2334">
        <v>4.13</v>
      </c>
      <c r="S2334">
        <v>0.99</v>
      </c>
      <c r="T2334">
        <f t="shared" si="36"/>
        <v>20.65</v>
      </c>
    </row>
    <row r="2335" spans="1:20" x14ac:dyDescent="0.3">
      <c r="A2335">
        <v>2334</v>
      </c>
      <c r="B2335">
        <v>87278</v>
      </c>
      <c r="C2335" t="s">
        <v>414</v>
      </c>
      <c r="D2335" t="s">
        <v>20</v>
      </c>
      <c r="E2335" t="s">
        <v>21</v>
      </c>
      <c r="F2335" t="s">
        <v>47</v>
      </c>
      <c r="G2335" t="s">
        <v>93</v>
      </c>
      <c r="H2335" t="s">
        <v>24</v>
      </c>
      <c r="I2335" t="s">
        <v>28</v>
      </c>
      <c r="J2335" t="s">
        <v>36</v>
      </c>
      <c r="K2335" t="s">
        <v>198</v>
      </c>
      <c r="L2335" t="s">
        <v>192</v>
      </c>
      <c r="M2335" t="s">
        <v>51</v>
      </c>
      <c r="N2335" s="2">
        <v>40791</v>
      </c>
      <c r="O2335" s="2">
        <v>40791</v>
      </c>
      <c r="P2335">
        <v>10</v>
      </c>
      <c r="Q2335" s="1">
        <v>0</v>
      </c>
      <c r="R2335">
        <v>125.99</v>
      </c>
      <c r="S2335">
        <v>5.63</v>
      </c>
      <c r="T2335">
        <f t="shared" si="36"/>
        <v>1259.8999999999999</v>
      </c>
    </row>
    <row r="2336" spans="1:20" x14ac:dyDescent="0.3">
      <c r="A2336">
        <v>2335</v>
      </c>
      <c r="B2336">
        <v>89971</v>
      </c>
      <c r="C2336" t="s">
        <v>518</v>
      </c>
      <c r="D2336" t="s">
        <v>20</v>
      </c>
      <c r="E2336" t="s">
        <v>39</v>
      </c>
      <c r="F2336" t="s">
        <v>31</v>
      </c>
      <c r="G2336" t="s">
        <v>41</v>
      </c>
      <c r="H2336" t="s">
        <v>94</v>
      </c>
      <c r="I2336" t="s">
        <v>28</v>
      </c>
      <c r="J2336" t="s">
        <v>36</v>
      </c>
      <c r="K2336" t="s">
        <v>291</v>
      </c>
      <c r="L2336" t="s">
        <v>192</v>
      </c>
      <c r="M2336" t="s">
        <v>35</v>
      </c>
      <c r="N2336" s="2">
        <v>40640</v>
      </c>
      <c r="O2336" s="2">
        <v>40643</v>
      </c>
      <c r="P2336">
        <v>3</v>
      </c>
      <c r="Q2336" s="1">
        <v>0.06</v>
      </c>
      <c r="R2336">
        <v>6.48</v>
      </c>
      <c r="S2336">
        <v>8.4</v>
      </c>
      <c r="T2336">
        <f t="shared" si="36"/>
        <v>19.440000000000001</v>
      </c>
    </row>
    <row r="2337" spans="1:20" x14ac:dyDescent="0.3">
      <c r="A2337">
        <v>2336</v>
      </c>
      <c r="B2337">
        <v>89981</v>
      </c>
      <c r="C2337" t="s">
        <v>2246</v>
      </c>
      <c r="D2337" t="s">
        <v>20</v>
      </c>
      <c r="E2337" t="s">
        <v>39</v>
      </c>
      <c r="F2337" t="s">
        <v>22</v>
      </c>
      <c r="G2337" t="s">
        <v>48</v>
      </c>
      <c r="H2337" t="s">
        <v>42</v>
      </c>
      <c r="I2337" t="s">
        <v>28</v>
      </c>
      <c r="J2337" t="s">
        <v>36</v>
      </c>
      <c r="K2337" t="s">
        <v>68</v>
      </c>
      <c r="L2337" t="s">
        <v>706</v>
      </c>
      <c r="M2337" t="s">
        <v>86</v>
      </c>
      <c r="N2337" s="2">
        <v>40291</v>
      </c>
      <c r="O2337" s="2">
        <v>40291</v>
      </c>
      <c r="P2337">
        <v>13</v>
      </c>
      <c r="Q2337" s="1">
        <v>0.02</v>
      </c>
      <c r="R2337">
        <v>46.89</v>
      </c>
      <c r="S2337">
        <v>5.0999999999999996</v>
      </c>
      <c r="T2337">
        <f t="shared" si="36"/>
        <v>609.57000000000005</v>
      </c>
    </row>
    <row r="2338" spans="1:20" x14ac:dyDescent="0.3">
      <c r="A2338">
        <v>2337</v>
      </c>
      <c r="B2338">
        <v>89981</v>
      </c>
      <c r="C2338" t="s">
        <v>2246</v>
      </c>
      <c r="D2338" t="s">
        <v>578</v>
      </c>
      <c r="E2338" t="s">
        <v>187</v>
      </c>
      <c r="F2338" t="s">
        <v>22</v>
      </c>
      <c r="G2338" t="s">
        <v>48</v>
      </c>
      <c r="H2338" t="s">
        <v>225</v>
      </c>
      <c r="I2338" t="s">
        <v>28</v>
      </c>
      <c r="J2338" t="s">
        <v>36</v>
      </c>
      <c r="K2338" t="s">
        <v>145</v>
      </c>
      <c r="L2338" t="s">
        <v>330</v>
      </c>
      <c r="M2338" t="s">
        <v>150</v>
      </c>
      <c r="N2338" s="2">
        <v>40291</v>
      </c>
      <c r="O2338" s="2">
        <v>40293</v>
      </c>
      <c r="P2338">
        <v>5</v>
      </c>
      <c r="Q2338" s="1">
        <v>0.05</v>
      </c>
      <c r="R2338">
        <v>140.97999999999999</v>
      </c>
      <c r="S2338">
        <v>36.090000000000003</v>
      </c>
      <c r="T2338">
        <f t="shared" si="36"/>
        <v>704.9</v>
      </c>
    </row>
    <row r="2339" spans="1:20" x14ac:dyDescent="0.3">
      <c r="A2339">
        <v>2338</v>
      </c>
      <c r="B2339">
        <v>89981</v>
      </c>
      <c r="C2339" t="s">
        <v>2246</v>
      </c>
      <c r="D2339" t="s">
        <v>578</v>
      </c>
      <c r="E2339" t="s">
        <v>187</v>
      </c>
      <c r="F2339" t="s">
        <v>22</v>
      </c>
      <c r="G2339" t="s">
        <v>48</v>
      </c>
      <c r="H2339" t="s">
        <v>225</v>
      </c>
      <c r="I2339" t="s">
        <v>28</v>
      </c>
      <c r="J2339" t="s">
        <v>36</v>
      </c>
      <c r="K2339" t="s">
        <v>228</v>
      </c>
      <c r="L2339" t="s">
        <v>330</v>
      </c>
      <c r="M2339" t="s">
        <v>499</v>
      </c>
      <c r="N2339" s="2">
        <v>40291</v>
      </c>
      <c r="O2339" s="2">
        <v>40293</v>
      </c>
      <c r="P2339">
        <v>12</v>
      </c>
      <c r="Q2339" s="1">
        <v>0.1</v>
      </c>
      <c r="R2339">
        <v>212.6</v>
      </c>
      <c r="S2339">
        <v>110.2</v>
      </c>
      <c r="T2339">
        <f t="shared" si="36"/>
        <v>2551.1999999999998</v>
      </c>
    </row>
    <row r="2340" spans="1:20" x14ac:dyDescent="0.3">
      <c r="A2340">
        <v>2339</v>
      </c>
      <c r="B2340">
        <v>88504</v>
      </c>
      <c r="C2340" t="s">
        <v>573</v>
      </c>
      <c r="D2340" t="s">
        <v>20</v>
      </c>
      <c r="E2340" t="s">
        <v>39</v>
      </c>
      <c r="F2340" t="s">
        <v>40</v>
      </c>
      <c r="G2340" t="s">
        <v>48</v>
      </c>
      <c r="H2340" t="s">
        <v>61</v>
      </c>
      <c r="I2340" t="s">
        <v>28</v>
      </c>
      <c r="J2340" t="s">
        <v>36</v>
      </c>
      <c r="K2340" t="s">
        <v>74</v>
      </c>
      <c r="L2340" t="s">
        <v>192</v>
      </c>
      <c r="M2340" t="s">
        <v>59</v>
      </c>
      <c r="N2340" s="2">
        <v>40427</v>
      </c>
      <c r="O2340" s="2">
        <v>40429</v>
      </c>
      <c r="P2340">
        <v>5</v>
      </c>
      <c r="Q2340" s="1">
        <v>0.06</v>
      </c>
      <c r="R2340">
        <v>4.18</v>
      </c>
      <c r="S2340">
        <v>2.99</v>
      </c>
      <c r="T2340">
        <f t="shared" si="36"/>
        <v>20.9</v>
      </c>
    </row>
    <row r="2341" spans="1:20" x14ac:dyDescent="0.3">
      <c r="A2341">
        <v>2340</v>
      </c>
      <c r="B2341">
        <v>88889</v>
      </c>
      <c r="C2341" t="s">
        <v>1479</v>
      </c>
      <c r="D2341" t="s">
        <v>38</v>
      </c>
      <c r="E2341" t="s">
        <v>39</v>
      </c>
      <c r="F2341" t="s">
        <v>22</v>
      </c>
      <c r="G2341" t="s">
        <v>93</v>
      </c>
      <c r="H2341" t="s">
        <v>61</v>
      </c>
      <c r="I2341" t="s">
        <v>28</v>
      </c>
      <c r="J2341" t="s">
        <v>36</v>
      </c>
      <c r="K2341" t="s">
        <v>189</v>
      </c>
      <c r="L2341" t="s">
        <v>192</v>
      </c>
      <c r="M2341" t="s">
        <v>80</v>
      </c>
      <c r="N2341" s="2">
        <v>40290</v>
      </c>
      <c r="O2341" s="2">
        <v>40291</v>
      </c>
      <c r="P2341">
        <v>5</v>
      </c>
      <c r="Q2341" s="1">
        <v>0.04</v>
      </c>
      <c r="R2341">
        <v>15.42</v>
      </c>
      <c r="S2341">
        <v>10.68</v>
      </c>
      <c r="T2341">
        <f t="shared" si="36"/>
        <v>77.099999999999994</v>
      </c>
    </row>
    <row r="2342" spans="1:20" x14ac:dyDescent="0.3">
      <c r="A2342">
        <v>2341</v>
      </c>
      <c r="B2342">
        <v>86862</v>
      </c>
      <c r="C2342" t="s">
        <v>316</v>
      </c>
      <c r="D2342" t="s">
        <v>20</v>
      </c>
      <c r="E2342" t="s">
        <v>39</v>
      </c>
      <c r="F2342" t="s">
        <v>22</v>
      </c>
      <c r="G2342" t="s">
        <v>41</v>
      </c>
      <c r="H2342" t="s">
        <v>54</v>
      </c>
      <c r="I2342" t="s">
        <v>28</v>
      </c>
      <c r="J2342" t="s">
        <v>76</v>
      </c>
      <c r="K2342" t="s">
        <v>113</v>
      </c>
      <c r="L2342" t="s">
        <v>192</v>
      </c>
      <c r="M2342" t="s">
        <v>27</v>
      </c>
      <c r="N2342" s="2">
        <v>41164</v>
      </c>
      <c r="O2342" s="2">
        <v>41166</v>
      </c>
      <c r="P2342">
        <v>3</v>
      </c>
      <c r="Q2342" s="1">
        <v>7.0000000000000007E-2</v>
      </c>
      <c r="R2342">
        <v>1.88</v>
      </c>
      <c r="S2342">
        <v>1.49</v>
      </c>
      <c r="T2342">
        <f t="shared" si="36"/>
        <v>5.64</v>
      </c>
    </row>
    <row r="2343" spans="1:20" x14ac:dyDescent="0.3">
      <c r="A2343">
        <v>2342</v>
      </c>
      <c r="B2343">
        <v>86743</v>
      </c>
      <c r="C2343" t="s">
        <v>531</v>
      </c>
      <c r="D2343" t="s">
        <v>20</v>
      </c>
      <c r="E2343" t="s">
        <v>39</v>
      </c>
      <c r="F2343" t="s">
        <v>47</v>
      </c>
      <c r="G2343" t="s">
        <v>32</v>
      </c>
      <c r="H2343" t="s">
        <v>94</v>
      </c>
      <c r="I2343" t="s">
        <v>28</v>
      </c>
      <c r="J2343" t="s">
        <v>76</v>
      </c>
      <c r="K2343" t="s">
        <v>68</v>
      </c>
      <c r="L2343" t="s">
        <v>192</v>
      </c>
      <c r="M2343" t="s">
        <v>160</v>
      </c>
      <c r="N2343" s="2">
        <v>40958</v>
      </c>
      <c r="O2343" s="2">
        <v>40960</v>
      </c>
      <c r="P2343">
        <v>4</v>
      </c>
      <c r="Q2343" s="1">
        <v>0.02</v>
      </c>
      <c r="R2343">
        <v>6.75</v>
      </c>
      <c r="S2343">
        <v>2.99</v>
      </c>
      <c r="T2343">
        <f t="shared" si="36"/>
        <v>27</v>
      </c>
    </row>
    <row r="2344" spans="1:20" x14ac:dyDescent="0.3">
      <c r="A2344">
        <v>2343</v>
      </c>
      <c r="B2344">
        <v>86743</v>
      </c>
      <c r="C2344" t="s">
        <v>531</v>
      </c>
      <c r="D2344" t="s">
        <v>578</v>
      </c>
      <c r="E2344" t="s">
        <v>187</v>
      </c>
      <c r="F2344" t="s">
        <v>47</v>
      </c>
      <c r="G2344" t="s">
        <v>32</v>
      </c>
      <c r="H2344" t="s">
        <v>225</v>
      </c>
      <c r="I2344" t="s">
        <v>28</v>
      </c>
      <c r="J2344" t="s">
        <v>76</v>
      </c>
      <c r="K2344" t="s">
        <v>145</v>
      </c>
      <c r="L2344" t="s">
        <v>283</v>
      </c>
      <c r="M2344" t="s">
        <v>134</v>
      </c>
      <c r="N2344" s="2">
        <v>40958</v>
      </c>
      <c r="O2344" s="2">
        <v>40960</v>
      </c>
      <c r="P2344">
        <v>4</v>
      </c>
      <c r="Q2344" s="1">
        <v>0.03</v>
      </c>
      <c r="R2344">
        <v>243.98</v>
      </c>
      <c r="S2344">
        <v>43.32</v>
      </c>
      <c r="T2344">
        <f t="shared" si="36"/>
        <v>975.92</v>
      </c>
    </row>
    <row r="2345" spans="1:20" x14ac:dyDescent="0.3">
      <c r="A2345">
        <v>2344</v>
      </c>
      <c r="B2345">
        <v>89991</v>
      </c>
      <c r="C2345" t="s">
        <v>721</v>
      </c>
      <c r="D2345" t="s">
        <v>20</v>
      </c>
      <c r="E2345" t="s">
        <v>39</v>
      </c>
      <c r="F2345" t="s">
        <v>22</v>
      </c>
      <c r="G2345" t="s">
        <v>23</v>
      </c>
      <c r="H2345" t="s">
        <v>78</v>
      </c>
      <c r="I2345" t="s">
        <v>28</v>
      </c>
      <c r="J2345" t="s">
        <v>76</v>
      </c>
      <c r="K2345" t="s">
        <v>136</v>
      </c>
      <c r="L2345" t="s">
        <v>44</v>
      </c>
      <c r="M2345" t="s">
        <v>182</v>
      </c>
      <c r="N2345" s="2">
        <v>41129</v>
      </c>
      <c r="O2345" s="2">
        <v>41130</v>
      </c>
      <c r="P2345">
        <v>17</v>
      </c>
      <c r="Q2345" s="1">
        <v>0.08</v>
      </c>
      <c r="R2345">
        <v>3.14</v>
      </c>
      <c r="S2345">
        <v>1.92</v>
      </c>
      <c r="T2345">
        <f t="shared" si="36"/>
        <v>53.38</v>
      </c>
    </row>
    <row r="2346" spans="1:20" x14ac:dyDescent="0.3">
      <c r="A2346">
        <v>2345</v>
      </c>
      <c r="B2346">
        <v>88377</v>
      </c>
      <c r="C2346" t="s">
        <v>1911</v>
      </c>
      <c r="D2346" t="s">
        <v>20</v>
      </c>
      <c r="E2346" t="s">
        <v>39</v>
      </c>
      <c r="F2346" t="s">
        <v>31</v>
      </c>
      <c r="G2346" t="s">
        <v>48</v>
      </c>
      <c r="H2346" t="s">
        <v>61</v>
      </c>
      <c r="I2346" t="s">
        <v>28</v>
      </c>
      <c r="J2346" t="s">
        <v>76</v>
      </c>
      <c r="K2346" t="s">
        <v>165</v>
      </c>
      <c r="L2346" t="s">
        <v>192</v>
      </c>
      <c r="M2346" t="s">
        <v>279</v>
      </c>
      <c r="N2346" s="2">
        <v>40601</v>
      </c>
      <c r="O2346" s="2">
        <v>40606</v>
      </c>
      <c r="P2346">
        <v>2</v>
      </c>
      <c r="Q2346" s="1">
        <v>0.01</v>
      </c>
      <c r="R2346">
        <v>12.97</v>
      </c>
      <c r="S2346">
        <v>1.49</v>
      </c>
      <c r="T2346">
        <f t="shared" si="36"/>
        <v>25.94</v>
      </c>
    </row>
    <row r="2347" spans="1:20" x14ac:dyDescent="0.3">
      <c r="A2347">
        <v>2346</v>
      </c>
      <c r="B2347">
        <v>88377</v>
      </c>
      <c r="C2347" t="s">
        <v>1911</v>
      </c>
      <c r="D2347" t="s">
        <v>20</v>
      </c>
      <c r="E2347" t="s">
        <v>21</v>
      </c>
      <c r="F2347" t="s">
        <v>31</v>
      </c>
      <c r="G2347" t="s">
        <v>48</v>
      </c>
      <c r="H2347" t="s">
        <v>24</v>
      </c>
      <c r="I2347" t="s">
        <v>28</v>
      </c>
      <c r="J2347" t="s">
        <v>76</v>
      </c>
      <c r="K2347" t="s">
        <v>213</v>
      </c>
      <c r="L2347" t="s">
        <v>192</v>
      </c>
      <c r="M2347" t="s">
        <v>178</v>
      </c>
      <c r="N2347" s="2">
        <v>40601</v>
      </c>
      <c r="O2347" s="2">
        <v>40605</v>
      </c>
      <c r="P2347">
        <v>2</v>
      </c>
      <c r="Q2347" s="1">
        <v>0.04</v>
      </c>
      <c r="R2347">
        <v>110.99</v>
      </c>
      <c r="S2347">
        <v>2.5</v>
      </c>
      <c r="T2347">
        <f t="shared" si="36"/>
        <v>221.98</v>
      </c>
    </row>
    <row r="2348" spans="1:20" x14ac:dyDescent="0.3">
      <c r="A2348">
        <v>2347</v>
      </c>
      <c r="B2348">
        <v>89994</v>
      </c>
      <c r="C2348" t="s">
        <v>1438</v>
      </c>
      <c r="D2348" t="s">
        <v>20</v>
      </c>
      <c r="E2348" t="s">
        <v>39</v>
      </c>
      <c r="F2348" t="s">
        <v>40</v>
      </c>
      <c r="G2348" t="s">
        <v>32</v>
      </c>
      <c r="H2348" t="s">
        <v>49</v>
      </c>
      <c r="I2348" t="s">
        <v>28</v>
      </c>
      <c r="J2348" t="s">
        <v>76</v>
      </c>
      <c r="K2348" t="s">
        <v>231</v>
      </c>
      <c r="L2348" t="s">
        <v>192</v>
      </c>
      <c r="M2348" t="s">
        <v>469</v>
      </c>
      <c r="N2348" s="2">
        <v>40254</v>
      </c>
      <c r="O2348" s="2">
        <v>40254</v>
      </c>
      <c r="P2348">
        <v>10</v>
      </c>
      <c r="Q2348" s="1">
        <v>0.1</v>
      </c>
      <c r="R2348">
        <v>5.98</v>
      </c>
      <c r="S2348">
        <v>5.35</v>
      </c>
      <c r="T2348">
        <f t="shared" si="36"/>
        <v>59.800000000000004</v>
      </c>
    </row>
    <row r="2349" spans="1:20" x14ac:dyDescent="0.3">
      <c r="A2349">
        <v>2348</v>
      </c>
      <c r="B2349">
        <v>87442</v>
      </c>
      <c r="C2349" t="s">
        <v>1156</v>
      </c>
      <c r="D2349" t="s">
        <v>578</v>
      </c>
      <c r="E2349" t="s">
        <v>21</v>
      </c>
      <c r="F2349" t="s">
        <v>22</v>
      </c>
      <c r="G2349" t="s">
        <v>41</v>
      </c>
      <c r="H2349" t="s">
        <v>203</v>
      </c>
      <c r="I2349" t="s">
        <v>28</v>
      </c>
      <c r="J2349" t="s">
        <v>76</v>
      </c>
      <c r="K2349" t="s">
        <v>25</v>
      </c>
      <c r="L2349" t="s">
        <v>283</v>
      </c>
      <c r="M2349" t="s">
        <v>27</v>
      </c>
      <c r="N2349" s="2">
        <v>41296</v>
      </c>
      <c r="O2349" s="2">
        <v>41297</v>
      </c>
      <c r="P2349">
        <v>1</v>
      </c>
      <c r="Q2349" s="1">
        <v>0.04</v>
      </c>
      <c r="R2349">
        <v>90.97</v>
      </c>
      <c r="S2349">
        <v>14</v>
      </c>
      <c r="T2349">
        <f t="shared" si="36"/>
        <v>90.97</v>
      </c>
    </row>
    <row r="2350" spans="1:20" x14ac:dyDescent="0.3">
      <c r="A2350">
        <v>2349</v>
      </c>
      <c r="B2350">
        <v>87442</v>
      </c>
      <c r="C2350" t="s">
        <v>305</v>
      </c>
      <c r="D2350" t="s">
        <v>20</v>
      </c>
      <c r="E2350" t="s">
        <v>39</v>
      </c>
      <c r="F2350" t="s">
        <v>22</v>
      </c>
      <c r="G2350" t="s">
        <v>41</v>
      </c>
      <c r="H2350" t="s">
        <v>54</v>
      </c>
      <c r="I2350" t="s">
        <v>28</v>
      </c>
      <c r="J2350" t="s">
        <v>76</v>
      </c>
      <c r="K2350" t="s">
        <v>289</v>
      </c>
      <c r="L2350" t="s">
        <v>192</v>
      </c>
      <c r="M2350" t="s">
        <v>190</v>
      </c>
      <c r="N2350" s="2">
        <v>41296</v>
      </c>
      <c r="O2350" s="2">
        <v>41298</v>
      </c>
      <c r="P2350">
        <v>6</v>
      </c>
      <c r="Q2350" s="1">
        <v>0.08</v>
      </c>
      <c r="R2350">
        <v>5.98</v>
      </c>
      <c r="S2350">
        <v>7.15</v>
      </c>
      <c r="T2350">
        <f t="shared" si="36"/>
        <v>35.880000000000003</v>
      </c>
    </row>
    <row r="2351" spans="1:20" x14ac:dyDescent="0.3">
      <c r="A2351">
        <v>2350</v>
      </c>
      <c r="B2351">
        <v>89999</v>
      </c>
      <c r="C2351" t="s">
        <v>2058</v>
      </c>
      <c r="D2351" t="s">
        <v>20</v>
      </c>
      <c r="E2351" t="s">
        <v>187</v>
      </c>
      <c r="F2351" t="s">
        <v>22</v>
      </c>
      <c r="G2351" t="s">
        <v>41</v>
      </c>
      <c r="H2351" t="s">
        <v>188</v>
      </c>
      <c r="I2351" t="s">
        <v>28</v>
      </c>
      <c r="J2351" t="s">
        <v>76</v>
      </c>
      <c r="K2351" t="s">
        <v>68</v>
      </c>
      <c r="L2351" t="s">
        <v>706</v>
      </c>
      <c r="M2351" t="s">
        <v>123</v>
      </c>
      <c r="N2351" s="2">
        <v>40181</v>
      </c>
      <c r="O2351" s="2">
        <v>40182</v>
      </c>
      <c r="P2351">
        <v>3</v>
      </c>
      <c r="Q2351" s="1">
        <v>0.05</v>
      </c>
      <c r="R2351">
        <v>20.98</v>
      </c>
      <c r="S2351">
        <v>21.2</v>
      </c>
      <c r="T2351">
        <f t="shared" si="36"/>
        <v>62.94</v>
      </c>
    </row>
    <row r="2352" spans="1:20" x14ac:dyDescent="0.3">
      <c r="A2352">
        <v>2351</v>
      </c>
      <c r="B2352">
        <v>87713</v>
      </c>
      <c r="C2352" t="s">
        <v>587</v>
      </c>
      <c r="D2352" t="s">
        <v>20</v>
      </c>
      <c r="E2352" t="s">
        <v>39</v>
      </c>
      <c r="F2352" t="s">
        <v>47</v>
      </c>
      <c r="G2352" t="s">
        <v>93</v>
      </c>
      <c r="H2352" t="s">
        <v>61</v>
      </c>
      <c r="I2352" t="s">
        <v>28</v>
      </c>
      <c r="J2352" t="s">
        <v>76</v>
      </c>
      <c r="K2352" t="s">
        <v>68</v>
      </c>
      <c r="L2352" t="s">
        <v>192</v>
      </c>
      <c r="M2352" t="s">
        <v>167</v>
      </c>
      <c r="N2352" s="2">
        <v>41134</v>
      </c>
      <c r="O2352" s="2">
        <v>41137</v>
      </c>
      <c r="P2352">
        <v>22</v>
      </c>
      <c r="Q2352" s="1">
        <v>7.0000000000000007E-2</v>
      </c>
      <c r="R2352">
        <v>4.13</v>
      </c>
      <c r="S2352">
        <v>0.5</v>
      </c>
      <c r="T2352">
        <f t="shared" si="36"/>
        <v>90.86</v>
      </c>
    </row>
    <row r="2353" spans="1:20" x14ac:dyDescent="0.3">
      <c r="A2353">
        <v>2352</v>
      </c>
      <c r="B2353">
        <v>89804</v>
      </c>
      <c r="C2353" t="s">
        <v>678</v>
      </c>
      <c r="D2353" t="s">
        <v>20</v>
      </c>
      <c r="E2353" t="s">
        <v>187</v>
      </c>
      <c r="F2353" t="s">
        <v>40</v>
      </c>
      <c r="G2353" t="s">
        <v>48</v>
      </c>
      <c r="H2353" t="s">
        <v>225</v>
      </c>
      <c r="I2353" t="s">
        <v>28</v>
      </c>
      <c r="J2353" t="s">
        <v>76</v>
      </c>
      <c r="K2353" t="s">
        <v>68</v>
      </c>
      <c r="L2353" t="s">
        <v>706</v>
      </c>
      <c r="M2353" t="s">
        <v>75</v>
      </c>
      <c r="N2353" s="2">
        <v>41559</v>
      </c>
      <c r="O2353" s="2">
        <v>41566</v>
      </c>
      <c r="P2353">
        <v>14</v>
      </c>
      <c r="Q2353" s="1">
        <v>0.03</v>
      </c>
      <c r="R2353">
        <v>128.24</v>
      </c>
      <c r="S2353">
        <v>12.65</v>
      </c>
      <c r="T2353">
        <f t="shared" si="36"/>
        <v>1795.3600000000001</v>
      </c>
    </row>
    <row r="2354" spans="1:20" x14ac:dyDescent="0.3">
      <c r="A2354">
        <v>2353</v>
      </c>
      <c r="B2354">
        <v>90016</v>
      </c>
      <c r="C2354" t="s">
        <v>613</v>
      </c>
      <c r="D2354" t="s">
        <v>20</v>
      </c>
      <c r="E2354" t="s">
        <v>39</v>
      </c>
      <c r="F2354" t="s">
        <v>31</v>
      </c>
      <c r="G2354" t="s">
        <v>48</v>
      </c>
      <c r="H2354" t="s">
        <v>42</v>
      </c>
      <c r="I2354" t="s">
        <v>28</v>
      </c>
      <c r="J2354" t="s">
        <v>76</v>
      </c>
      <c r="K2354" t="s">
        <v>163</v>
      </c>
      <c r="L2354" t="s">
        <v>192</v>
      </c>
      <c r="M2354" t="s">
        <v>35</v>
      </c>
      <c r="N2354" s="2">
        <v>41113</v>
      </c>
      <c r="O2354" s="2">
        <v>41113</v>
      </c>
      <c r="P2354">
        <v>5</v>
      </c>
      <c r="Q2354" s="1">
        <v>0.02</v>
      </c>
      <c r="R2354">
        <v>5.4</v>
      </c>
      <c r="S2354">
        <v>7.78</v>
      </c>
      <c r="T2354">
        <f t="shared" si="36"/>
        <v>27</v>
      </c>
    </row>
    <row r="2355" spans="1:20" x14ac:dyDescent="0.3">
      <c r="A2355">
        <v>2354</v>
      </c>
      <c r="B2355">
        <v>88616</v>
      </c>
      <c r="C2355" t="s">
        <v>1104</v>
      </c>
      <c r="D2355" t="s">
        <v>20</v>
      </c>
      <c r="E2355" t="s">
        <v>39</v>
      </c>
      <c r="F2355" t="s">
        <v>31</v>
      </c>
      <c r="G2355" t="s">
        <v>32</v>
      </c>
      <c r="H2355" t="s">
        <v>78</v>
      </c>
      <c r="I2355" t="s">
        <v>28</v>
      </c>
      <c r="J2355" t="s">
        <v>76</v>
      </c>
      <c r="K2355" t="s">
        <v>291</v>
      </c>
      <c r="L2355" t="s">
        <v>26</v>
      </c>
      <c r="M2355" t="s">
        <v>146</v>
      </c>
      <c r="N2355" s="2">
        <v>41357</v>
      </c>
      <c r="O2355" s="2">
        <v>41358</v>
      </c>
      <c r="P2355">
        <v>6</v>
      </c>
      <c r="Q2355" s="1">
        <v>0.1</v>
      </c>
      <c r="R2355">
        <v>5.68</v>
      </c>
      <c r="S2355">
        <v>3.6</v>
      </c>
      <c r="T2355">
        <f t="shared" si="36"/>
        <v>34.08</v>
      </c>
    </row>
    <row r="2356" spans="1:20" x14ac:dyDescent="0.3">
      <c r="A2356">
        <v>2355</v>
      </c>
      <c r="B2356">
        <v>88427</v>
      </c>
      <c r="C2356" t="s">
        <v>1684</v>
      </c>
      <c r="D2356" t="s">
        <v>20</v>
      </c>
      <c r="E2356" t="s">
        <v>21</v>
      </c>
      <c r="F2356" t="s">
        <v>22</v>
      </c>
      <c r="G2356" t="s">
        <v>23</v>
      </c>
      <c r="H2356" t="s">
        <v>203</v>
      </c>
      <c r="I2356" t="s">
        <v>28</v>
      </c>
      <c r="J2356" t="s">
        <v>76</v>
      </c>
      <c r="K2356" t="s">
        <v>1138</v>
      </c>
      <c r="L2356" t="s">
        <v>26</v>
      </c>
      <c r="M2356" t="s">
        <v>331</v>
      </c>
      <c r="N2356" s="2">
        <v>40796</v>
      </c>
      <c r="O2356" s="2">
        <v>40797</v>
      </c>
      <c r="P2356">
        <v>13</v>
      </c>
      <c r="Q2356" s="1">
        <v>0.02</v>
      </c>
      <c r="R2356">
        <v>40.97</v>
      </c>
      <c r="S2356">
        <v>1.99</v>
      </c>
      <c r="T2356">
        <f t="shared" si="36"/>
        <v>532.61</v>
      </c>
    </row>
    <row r="2357" spans="1:20" x14ac:dyDescent="0.3">
      <c r="A2357">
        <v>2356</v>
      </c>
      <c r="B2357">
        <v>88438</v>
      </c>
      <c r="C2357" t="s">
        <v>610</v>
      </c>
      <c r="D2357" t="s">
        <v>38</v>
      </c>
      <c r="E2357" t="s">
        <v>39</v>
      </c>
      <c r="F2357" t="s">
        <v>47</v>
      </c>
      <c r="G2357" t="s">
        <v>23</v>
      </c>
      <c r="H2357" t="s">
        <v>42</v>
      </c>
      <c r="I2357" t="s">
        <v>28</v>
      </c>
      <c r="J2357" t="s">
        <v>76</v>
      </c>
      <c r="K2357" t="s">
        <v>58</v>
      </c>
      <c r="L2357" t="s">
        <v>192</v>
      </c>
      <c r="M2357" t="s">
        <v>156</v>
      </c>
      <c r="N2357" s="2">
        <v>40930</v>
      </c>
      <c r="O2357" s="2">
        <v>40932</v>
      </c>
      <c r="P2357">
        <v>11</v>
      </c>
      <c r="Q2357" s="1">
        <v>0.03</v>
      </c>
      <c r="R2357">
        <v>48.92</v>
      </c>
      <c r="S2357">
        <v>4.5</v>
      </c>
      <c r="T2357">
        <f t="shared" si="36"/>
        <v>538.12</v>
      </c>
    </row>
    <row r="2358" spans="1:20" x14ac:dyDescent="0.3">
      <c r="A2358">
        <v>2357</v>
      </c>
      <c r="B2358">
        <v>88438</v>
      </c>
      <c r="C2358" t="s">
        <v>610</v>
      </c>
      <c r="D2358" t="s">
        <v>20</v>
      </c>
      <c r="E2358" t="s">
        <v>39</v>
      </c>
      <c r="F2358" t="s">
        <v>47</v>
      </c>
      <c r="G2358" t="s">
        <v>23</v>
      </c>
      <c r="H2358" t="s">
        <v>42</v>
      </c>
      <c r="I2358" t="s">
        <v>28</v>
      </c>
      <c r="J2358" t="s">
        <v>76</v>
      </c>
      <c r="K2358" t="s">
        <v>105</v>
      </c>
      <c r="L2358" t="s">
        <v>192</v>
      </c>
      <c r="M2358" t="s">
        <v>160</v>
      </c>
      <c r="N2358" s="2">
        <v>40930</v>
      </c>
      <c r="O2358" s="2">
        <v>40932</v>
      </c>
      <c r="P2358">
        <v>1</v>
      </c>
      <c r="Q2358" s="1">
        <v>0</v>
      </c>
      <c r="R2358">
        <v>4.13</v>
      </c>
      <c r="S2358">
        <v>0.5</v>
      </c>
      <c r="T2358">
        <f t="shared" si="36"/>
        <v>4.13</v>
      </c>
    </row>
    <row r="2359" spans="1:20" x14ac:dyDescent="0.3">
      <c r="A2359">
        <v>2358</v>
      </c>
      <c r="B2359">
        <v>88438</v>
      </c>
      <c r="C2359" t="s">
        <v>610</v>
      </c>
      <c r="D2359" t="s">
        <v>20</v>
      </c>
      <c r="E2359" t="s">
        <v>39</v>
      </c>
      <c r="F2359" t="s">
        <v>47</v>
      </c>
      <c r="G2359" t="s">
        <v>23</v>
      </c>
      <c r="H2359" t="s">
        <v>42</v>
      </c>
      <c r="I2359" t="s">
        <v>28</v>
      </c>
      <c r="J2359" t="s">
        <v>76</v>
      </c>
      <c r="K2359" t="s">
        <v>145</v>
      </c>
      <c r="L2359" t="s">
        <v>44</v>
      </c>
      <c r="M2359" t="s">
        <v>117</v>
      </c>
      <c r="N2359" s="2">
        <v>40930</v>
      </c>
      <c r="O2359" s="2">
        <v>40932</v>
      </c>
      <c r="P2359">
        <v>12</v>
      </c>
      <c r="Q2359" s="1">
        <v>0.1</v>
      </c>
      <c r="R2359">
        <v>2.88</v>
      </c>
      <c r="S2359">
        <v>1.01</v>
      </c>
      <c r="T2359">
        <f t="shared" si="36"/>
        <v>34.56</v>
      </c>
    </row>
    <row r="2360" spans="1:20" x14ac:dyDescent="0.3">
      <c r="A2360">
        <v>2359</v>
      </c>
      <c r="B2360">
        <v>88856</v>
      </c>
      <c r="C2360" t="s">
        <v>1154</v>
      </c>
      <c r="D2360" t="s">
        <v>20</v>
      </c>
      <c r="E2360" t="s">
        <v>21</v>
      </c>
      <c r="F2360" t="s">
        <v>22</v>
      </c>
      <c r="G2360" t="s">
        <v>93</v>
      </c>
      <c r="H2360" t="s">
        <v>203</v>
      </c>
      <c r="I2360" t="s">
        <v>28</v>
      </c>
      <c r="J2360" t="s">
        <v>76</v>
      </c>
      <c r="K2360" t="s">
        <v>25</v>
      </c>
      <c r="L2360" t="s">
        <v>26</v>
      </c>
      <c r="M2360" t="s">
        <v>86</v>
      </c>
      <c r="N2360" s="2">
        <v>41355</v>
      </c>
      <c r="O2360" s="2">
        <v>41357</v>
      </c>
      <c r="P2360">
        <v>2</v>
      </c>
      <c r="Q2360" s="1">
        <v>0.01</v>
      </c>
      <c r="R2360">
        <v>17.48</v>
      </c>
      <c r="S2360">
        <v>1.99</v>
      </c>
      <c r="T2360">
        <f t="shared" si="36"/>
        <v>34.96</v>
      </c>
    </row>
    <row r="2361" spans="1:20" x14ac:dyDescent="0.3">
      <c r="A2361">
        <v>2360</v>
      </c>
      <c r="B2361">
        <v>85984</v>
      </c>
      <c r="C2361" t="s">
        <v>1157</v>
      </c>
      <c r="D2361" t="s">
        <v>20</v>
      </c>
      <c r="E2361" t="s">
        <v>39</v>
      </c>
      <c r="F2361" t="s">
        <v>31</v>
      </c>
      <c r="G2361" t="s">
        <v>23</v>
      </c>
      <c r="H2361" t="s">
        <v>61</v>
      </c>
      <c r="I2361" t="s">
        <v>28</v>
      </c>
      <c r="J2361" t="s">
        <v>76</v>
      </c>
      <c r="K2361" t="s">
        <v>68</v>
      </c>
      <c r="L2361" t="s">
        <v>192</v>
      </c>
      <c r="M2361" t="s">
        <v>296</v>
      </c>
      <c r="N2361" s="2">
        <v>41251</v>
      </c>
      <c r="O2361" s="2">
        <v>41252</v>
      </c>
      <c r="P2361">
        <v>12</v>
      </c>
      <c r="Q2361" s="1">
        <v>0.04</v>
      </c>
      <c r="R2361">
        <v>30.98</v>
      </c>
      <c r="S2361">
        <v>11.63</v>
      </c>
      <c r="T2361">
        <f t="shared" si="36"/>
        <v>371.76</v>
      </c>
    </row>
    <row r="2362" spans="1:20" x14ac:dyDescent="0.3">
      <c r="A2362">
        <v>2361</v>
      </c>
      <c r="B2362">
        <v>85984</v>
      </c>
      <c r="C2362" t="s">
        <v>1157</v>
      </c>
      <c r="D2362" t="s">
        <v>20</v>
      </c>
      <c r="E2362" t="s">
        <v>39</v>
      </c>
      <c r="F2362" t="s">
        <v>31</v>
      </c>
      <c r="G2362" t="s">
        <v>23</v>
      </c>
      <c r="H2362" t="s">
        <v>78</v>
      </c>
      <c r="I2362" t="s">
        <v>28</v>
      </c>
      <c r="J2362" t="s">
        <v>76</v>
      </c>
      <c r="K2362" t="s">
        <v>113</v>
      </c>
      <c r="L2362" t="s">
        <v>192</v>
      </c>
      <c r="M2362" t="s">
        <v>131</v>
      </c>
      <c r="N2362" s="2">
        <v>41251</v>
      </c>
      <c r="O2362" s="2">
        <v>41253</v>
      </c>
      <c r="P2362">
        <v>2</v>
      </c>
      <c r="Q2362" s="1">
        <v>0.06</v>
      </c>
      <c r="R2362">
        <v>4.91</v>
      </c>
      <c r="S2362">
        <v>0.5</v>
      </c>
      <c r="T2362">
        <f t="shared" si="36"/>
        <v>9.82</v>
      </c>
    </row>
    <row r="2363" spans="1:20" x14ac:dyDescent="0.3">
      <c r="A2363">
        <v>2362</v>
      </c>
      <c r="B2363">
        <v>90028</v>
      </c>
      <c r="C2363" t="s">
        <v>1930</v>
      </c>
      <c r="D2363" t="s">
        <v>20</v>
      </c>
      <c r="E2363" t="s">
        <v>39</v>
      </c>
      <c r="F2363" t="s">
        <v>31</v>
      </c>
      <c r="G2363" t="s">
        <v>41</v>
      </c>
      <c r="H2363" t="s">
        <v>61</v>
      </c>
      <c r="I2363" t="s">
        <v>28</v>
      </c>
      <c r="J2363" t="s">
        <v>76</v>
      </c>
      <c r="K2363" t="s">
        <v>181</v>
      </c>
      <c r="L2363" t="s">
        <v>192</v>
      </c>
      <c r="M2363" t="s">
        <v>139</v>
      </c>
      <c r="N2363" s="2">
        <v>40674</v>
      </c>
      <c r="O2363" s="2">
        <v>40676</v>
      </c>
      <c r="P2363">
        <v>6</v>
      </c>
      <c r="Q2363" s="1">
        <v>0.1</v>
      </c>
      <c r="R2363">
        <v>162.93</v>
      </c>
      <c r="S2363">
        <v>19.989999999999998</v>
      </c>
      <c r="T2363">
        <f t="shared" si="36"/>
        <v>977.58</v>
      </c>
    </row>
    <row r="2364" spans="1:20" x14ac:dyDescent="0.3">
      <c r="A2364">
        <v>2363</v>
      </c>
      <c r="B2364">
        <v>90028</v>
      </c>
      <c r="C2364" t="s">
        <v>1930</v>
      </c>
      <c r="D2364" t="s">
        <v>20</v>
      </c>
      <c r="E2364" t="s">
        <v>187</v>
      </c>
      <c r="F2364" t="s">
        <v>31</v>
      </c>
      <c r="G2364" t="s">
        <v>41</v>
      </c>
      <c r="H2364" t="s">
        <v>217</v>
      </c>
      <c r="I2364" t="s">
        <v>28</v>
      </c>
      <c r="J2364" t="s">
        <v>76</v>
      </c>
      <c r="K2364" t="s">
        <v>221</v>
      </c>
      <c r="L2364" t="s">
        <v>192</v>
      </c>
      <c r="M2364" t="s">
        <v>139</v>
      </c>
      <c r="N2364" s="2">
        <v>40674</v>
      </c>
      <c r="O2364" s="2">
        <v>40674</v>
      </c>
      <c r="P2364">
        <v>18</v>
      </c>
      <c r="Q2364" s="1">
        <v>0.06</v>
      </c>
      <c r="R2364">
        <v>13.79</v>
      </c>
      <c r="S2364">
        <v>8.7799999999999994</v>
      </c>
      <c r="T2364">
        <f t="shared" si="36"/>
        <v>248.21999999999997</v>
      </c>
    </row>
    <row r="2365" spans="1:20" x14ac:dyDescent="0.3">
      <c r="A2365">
        <v>2364</v>
      </c>
      <c r="B2365">
        <v>90028</v>
      </c>
      <c r="C2365" t="s">
        <v>1930</v>
      </c>
      <c r="D2365" t="s">
        <v>20</v>
      </c>
      <c r="E2365" t="s">
        <v>21</v>
      </c>
      <c r="F2365" t="s">
        <v>31</v>
      </c>
      <c r="G2365" t="s">
        <v>41</v>
      </c>
      <c r="H2365" t="s">
        <v>203</v>
      </c>
      <c r="I2365" t="s">
        <v>28</v>
      </c>
      <c r="J2365" t="s">
        <v>76</v>
      </c>
      <c r="K2365" t="s">
        <v>208</v>
      </c>
      <c r="L2365" t="s">
        <v>26</v>
      </c>
      <c r="M2365" t="s">
        <v>141</v>
      </c>
      <c r="N2365" s="2">
        <v>40674</v>
      </c>
      <c r="O2365" s="2">
        <v>40676</v>
      </c>
      <c r="P2365">
        <v>6</v>
      </c>
      <c r="Q2365" s="1">
        <v>0.05</v>
      </c>
      <c r="R2365">
        <v>20.99</v>
      </c>
      <c r="S2365">
        <v>3.3</v>
      </c>
      <c r="T2365">
        <f t="shared" si="36"/>
        <v>125.94</v>
      </c>
    </row>
    <row r="2366" spans="1:20" x14ac:dyDescent="0.3">
      <c r="A2366">
        <v>2365</v>
      </c>
      <c r="B2366">
        <v>90028</v>
      </c>
      <c r="C2366" t="s">
        <v>319</v>
      </c>
      <c r="D2366" t="s">
        <v>20</v>
      </c>
      <c r="E2366" t="s">
        <v>21</v>
      </c>
      <c r="F2366" t="s">
        <v>31</v>
      </c>
      <c r="G2366" t="s">
        <v>41</v>
      </c>
      <c r="H2366" t="s">
        <v>24</v>
      </c>
      <c r="I2366" t="s">
        <v>28</v>
      </c>
      <c r="J2366" t="s">
        <v>64</v>
      </c>
      <c r="K2366" t="s">
        <v>213</v>
      </c>
      <c r="L2366" t="s">
        <v>26</v>
      </c>
      <c r="M2366" t="s">
        <v>279</v>
      </c>
      <c r="N2366" s="2">
        <v>40674</v>
      </c>
      <c r="O2366" s="2">
        <v>40676</v>
      </c>
      <c r="P2366">
        <v>18</v>
      </c>
      <c r="Q2366" s="1">
        <v>0.03</v>
      </c>
      <c r="R2366">
        <v>85.99</v>
      </c>
      <c r="S2366">
        <v>3.3</v>
      </c>
      <c r="T2366">
        <f t="shared" si="36"/>
        <v>1547.82</v>
      </c>
    </row>
    <row r="2367" spans="1:20" x14ac:dyDescent="0.3">
      <c r="A2367">
        <v>2366</v>
      </c>
      <c r="B2367">
        <v>89458</v>
      </c>
      <c r="C2367" t="s">
        <v>1381</v>
      </c>
      <c r="D2367" t="s">
        <v>20</v>
      </c>
      <c r="E2367" t="s">
        <v>21</v>
      </c>
      <c r="F2367" t="s">
        <v>31</v>
      </c>
      <c r="G2367" t="s">
        <v>23</v>
      </c>
      <c r="H2367" t="s">
        <v>203</v>
      </c>
      <c r="I2367" t="s">
        <v>28</v>
      </c>
      <c r="J2367" t="s">
        <v>64</v>
      </c>
      <c r="K2367" t="s">
        <v>1107</v>
      </c>
      <c r="L2367" t="s">
        <v>26</v>
      </c>
      <c r="M2367" t="s">
        <v>35</v>
      </c>
      <c r="N2367" s="2">
        <v>40826</v>
      </c>
      <c r="O2367" s="2">
        <v>40827</v>
      </c>
      <c r="P2367">
        <v>19</v>
      </c>
      <c r="Q2367" s="1">
        <v>0</v>
      </c>
      <c r="R2367">
        <v>7.28</v>
      </c>
      <c r="S2367">
        <v>3.52</v>
      </c>
      <c r="T2367">
        <f t="shared" si="36"/>
        <v>138.32</v>
      </c>
    </row>
    <row r="2368" spans="1:20" x14ac:dyDescent="0.3">
      <c r="A2368">
        <v>2367</v>
      </c>
      <c r="B2368">
        <v>89290</v>
      </c>
      <c r="C2368" t="s">
        <v>396</v>
      </c>
      <c r="D2368" t="s">
        <v>20</v>
      </c>
      <c r="E2368" t="s">
        <v>39</v>
      </c>
      <c r="F2368" t="s">
        <v>31</v>
      </c>
      <c r="G2368" t="s">
        <v>48</v>
      </c>
      <c r="H2368" t="s">
        <v>49</v>
      </c>
      <c r="I2368" t="s">
        <v>28</v>
      </c>
      <c r="J2368" t="s">
        <v>64</v>
      </c>
      <c r="K2368" t="s">
        <v>158</v>
      </c>
      <c r="L2368" t="s">
        <v>26</v>
      </c>
      <c r="M2368" t="s">
        <v>35</v>
      </c>
      <c r="N2368" s="2">
        <v>41575</v>
      </c>
      <c r="O2368" s="2">
        <v>41579</v>
      </c>
      <c r="P2368">
        <v>25</v>
      </c>
      <c r="Q2368" s="1">
        <v>0.1</v>
      </c>
      <c r="R2368">
        <v>15.94</v>
      </c>
      <c r="S2368">
        <v>5.45</v>
      </c>
      <c r="T2368">
        <f t="shared" si="36"/>
        <v>398.5</v>
      </c>
    </row>
    <row r="2369" spans="1:20" x14ac:dyDescent="0.3">
      <c r="A2369">
        <v>2368</v>
      </c>
      <c r="B2369">
        <v>87190</v>
      </c>
      <c r="C2369" t="s">
        <v>236</v>
      </c>
      <c r="D2369" t="s">
        <v>20</v>
      </c>
      <c r="E2369" t="s">
        <v>39</v>
      </c>
      <c r="F2369" t="s">
        <v>22</v>
      </c>
      <c r="G2369" t="s">
        <v>23</v>
      </c>
      <c r="H2369" t="s">
        <v>61</v>
      </c>
      <c r="I2369" t="s">
        <v>28</v>
      </c>
      <c r="J2369" t="s">
        <v>64</v>
      </c>
      <c r="K2369" t="s">
        <v>133</v>
      </c>
      <c r="L2369" t="s">
        <v>44</v>
      </c>
      <c r="M2369" t="s">
        <v>137</v>
      </c>
      <c r="N2369" s="2">
        <v>41156</v>
      </c>
      <c r="O2369" s="2">
        <v>41158</v>
      </c>
      <c r="P2369">
        <v>9</v>
      </c>
      <c r="Q2369" s="1">
        <v>0</v>
      </c>
      <c r="R2369">
        <v>1.76</v>
      </c>
      <c r="S2369">
        <v>0.7</v>
      </c>
      <c r="T2369">
        <f t="shared" si="36"/>
        <v>15.84</v>
      </c>
    </row>
    <row r="2370" spans="1:20" x14ac:dyDescent="0.3">
      <c r="A2370">
        <v>2369</v>
      </c>
      <c r="B2370">
        <v>89203</v>
      </c>
      <c r="C2370" t="s">
        <v>771</v>
      </c>
      <c r="D2370" t="s">
        <v>20</v>
      </c>
      <c r="E2370" t="s">
        <v>21</v>
      </c>
      <c r="F2370" t="s">
        <v>47</v>
      </c>
      <c r="G2370" t="s">
        <v>48</v>
      </c>
      <c r="H2370" t="s">
        <v>203</v>
      </c>
      <c r="I2370" t="s">
        <v>28</v>
      </c>
      <c r="J2370" t="s">
        <v>64</v>
      </c>
      <c r="K2370" t="s">
        <v>1108</v>
      </c>
      <c r="L2370" t="s">
        <v>192</v>
      </c>
      <c r="M2370" t="s">
        <v>117</v>
      </c>
      <c r="N2370" s="2">
        <v>40433</v>
      </c>
      <c r="O2370" s="2">
        <v>40440</v>
      </c>
      <c r="P2370">
        <v>22</v>
      </c>
      <c r="Q2370" s="1">
        <v>0.06</v>
      </c>
      <c r="R2370">
        <v>205.99</v>
      </c>
      <c r="S2370">
        <v>8.99</v>
      </c>
      <c r="T2370">
        <f t="shared" si="36"/>
        <v>4531.7800000000007</v>
      </c>
    </row>
    <row r="2371" spans="1:20" x14ac:dyDescent="0.3">
      <c r="A2371">
        <v>2370</v>
      </c>
      <c r="B2371">
        <v>88877</v>
      </c>
      <c r="C2371" t="s">
        <v>1605</v>
      </c>
      <c r="D2371" t="s">
        <v>20</v>
      </c>
      <c r="E2371" t="s">
        <v>39</v>
      </c>
      <c r="F2371" t="s">
        <v>31</v>
      </c>
      <c r="G2371" t="s">
        <v>93</v>
      </c>
      <c r="H2371" t="s">
        <v>42</v>
      </c>
      <c r="I2371" t="s">
        <v>28</v>
      </c>
      <c r="J2371" t="s">
        <v>64</v>
      </c>
      <c r="K2371" t="s">
        <v>119</v>
      </c>
      <c r="L2371" t="s">
        <v>192</v>
      </c>
      <c r="M2371" t="s">
        <v>296</v>
      </c>
      <c r="N2371" s="2">
        <v>41471</v>
      </c>
      <c r="O2371" s="2">
        <v>41472</v>
      </c>
      <c r="P2371">
        <v>18</v>
      </c>
      <c r="Q2371" s="1">
        <v>0.02</v>
      </c>
      <c r="R2371">
        <v>27.18</v>
      </c>
      <c r="S2371">
        <v>8.23</v>
      </c>
      <c r="T2371">
        <f t="shared" ref="T2371:T2434" si="37">R2371*P2371</f>
        <v>489.24</v>
      </c>
    </row>
    <row r="2372" spans="1:20" x14ac:dyDescent="0.3">
      <c r="A2372">
        <v>2371</v>
      </c>
      <c r="B2372">
        <v>86574</v>
      </c>
      <c r="C2372" t="s">
        <v>428</v>
      </c>
      <c r="D2372" t="s">
        <v>578</v>
      </c>
      <c r="E2372" t="s">
        <v>187</v>
      </c>
      <c r="F2372" t="s">
        <v>22</v>
      </c>
      <c r="G2372" t="s">
        <v>93</v>
      </c>
      <c r="H2372" t="s">
        <v>219</v>
      </c>
      <c r="I2372" t="s">
        <v>28</v>
      </c>
      <c r="J2372" t="s">
        <v>64</v>
      </c>
      <c r="K2372" t="s">
        <v>228</v>
      </c>
      <c r="L2372" t="s">
        <v>283</v>
      </c>
      <c r="M2372" t="s">
        <v>27</v>
      </c>
      <c r="N2372" s="2">
        <v>40406</v>
      </c>
      <c r="O2372" s="2">
        <v>40409</v>
      </c>
      <c r="P2372">
        <v>1</v>
      </c>
      <c r="Q2372" s="1">
        <v>0.02</v>
      </c>
      <c r="R2372">
        <v>160.97999999999999</v>
      </c>
      <c r="S2372">
        <v>30</v>
      </c>
      <c r="T2372">
        <f t="shared" si="37"/>
        <v>160.97999999999999</v>
      </c>
    </row>
    <row r="2373" spans="1:20" x14ac:dyDescent="0.3">
      <c r="A2373">
        <v>2372</v>
      </c>
      <c r="B2373">
        <v>87583</v>
      </c>
      <c r="C2373" t="s">
        <v>2533</v>
      </c>
      <c r="D2373" t="s">
        <v>578</v>
      </c>
      <c r="E2373" t="s">
        <v>187</v>
      </c>
      <c r="F2373" t="s">
        <v>47</v>
      </c>
      <c r="G2373" t="s">
        <v>41</v>
      </c>
      <c r="H2373" t="s">
        <v>225</v>
      </c>
      <c r="I2373" t="s">
        <v>28</v>
      </c>
      <c r="J2373" t="s">
        <v>64</v>
      </c>
      <c r="K2373" t="s">
        <v>189</v>
      </c>
      <c r="L2373" t="s">
        <v>283</v>
      </c>
      <c r="M2373" t="s">
        <v>111</v>
      </c>
      <c r="N2373" s="2">
        <v>40255</v>
      </c>
      <c r="O2373" s="2">
        <v>40257</v>
      </c>
      <c r="P2373">
        <v>4</v>
      </c>
      <c r="Q2373" s="1">
        <v>0.08</v>
      </c>
      <c r="R2373">
        <v>355.98</v>
      </c>
      <c r="S2373">
        <v>58.92</v>
      </c>
      <c r="T2373">
        <f t="shared" si="37"/>
        <v>1423.92</v>
      </c>
    </row>
    <row r="2374" spans="1:20" x14ac:dyDescent="0.3">
      <c r="A2374">
        <v>2373</v>
      </c>
      <c r="B2374">
        <v>90033</v>
      </c>
      <c r="C2374" t="s">
        <v>946</v>
      </c>
      <c r="D2374" t="s">
        <v>20</v>
      </c>
      <c r="E2374" t="s">
        <v>39</v>
      </c>
      <c r="F2374" t="s">
        <v>22</v>
      </c>
      <c r="G2374" t="s">
        <v>48</v>
      </c>
      <c r="H2374" t="s">
        <v>54</v>
      </c>
      <c r="I2374" t="s">
        <v>28</v>
      </c>
      <c r="J2374" t="s">
        <v>64</v>
      </c>
      <c r="K2374" t="s">
        <v>62</v>
      </c>
      <c r="L2374" t="s">
        <v>44</v>
      </c>
      <c r="M2374" t="s">
        <v>182</v>
      </c>
      <c r="N2374" s="2">
        <v>40653</v>
      </c>
      <c r="O2374" s="2">
        <v>40657</v>
      </c>
      <c r="P2374">
        <v>2</v>
      </c>
      <c r="Q2374" s="1">
        <v>0.05</v>
      </c>
      <c r="R2374">
        <v>5.85</v>
      </c>
      <c r="S2374">
        <v>2.27</v>
      </c>
      <c r="T2374">
        <f t="shared" si="37"/>
        <v>11.7</v>
      </c>
    </row>
    <row r="2375" spans="1:20" x14ac:dyDescent="0.3">
      <c r="A2375">
        <v>2374</v>
      </c>
      <c r="B2375">
        <v>89528</v>
      </c>
      <c r="C2375" t="s">
        <v>1443</v>
      </c>
      <c r="D2375" t="s">
        <v>20</v>
      </c>
      <c r="E2375" t="s">
        <v>39</v>
      </c>
      <c r="F2375" t="s">
        <v>22</v>
      </c>
      <c r="G2375" t="s">
        <v>48</v>
      </c>
      <c r="H2375" t="s">
        <v>61</v>
      </c>
      <c r="I2375" t="s">
        <v>28</v>
      </c>
      <c r="J2375" t="s">
        <v>64</v>
      </c>
      <c r="K2375" t="s">
        <v>95</v>
      </c>
      <c r="L2375" t="s">
        <v>192</v>
      </c>
      <c r="M2375" t="s">
        <v>123</v>
      </c>
      <c r="N2375" s="2">
        <v>41043</v>
      </c>
      <c r="O2375" s="2">
        <v>41043</v>
      </c>
      <c r="P2375">
        <v>9</v>
      </c>
      <c r="Q2375" s="1">
        <v>0.05</v>
      </c>
      <c r="R2375">
        <v>15.67</v>
      </c>
      <c r="S2375">
        <v>1.39</v>
      </c>
      <c r="T2375">
        <f t="shared" si="37"/>
        <v>141.03</v>
      </c>
    </row>
    <row r="2376" spans="1:20" x14ac:dyDescent="0.3">
      <c r="A2376">
        <v>2375</v>
      </c>
      <c r="B2376">
        <v>87493</v>
      </c>
      <c r="C2376" t="s">
        <v>388</v>
      </c>
      <c r="D2376" t="s">
        <v>20</v>
      </c>
      <c r="E2376" t="s">
        <v>21</v>
      </c>
      <c r="F2376" t="s">
        <v>31</v>
      </c>
      <c r="G2376" t="s">
        <v>32</v>
      </c>
      <c r="H2376" t="s">
        <v>24</v>
      </c>
      <c r="I2376" t="s">
        <v>28</v>
      </c>
      <c r="J2376" t="s">
        <v>64</v>
      </c>
      <c r="K2376" t="s">
        <v>198</v>
      </c>
      <c r="L2376" t="s">
        <v>192</v>
      </c>
      <c r="M2376" t="s">
        <v>255</v>
      </c>
      <c r="N2376" s="2">
        <v>41002</v>
      </c>
      <c r="O2376" s="2">
        <v>41003</v>
      </c>
      <c r="P2376">
        <v>7</v>
      </c>
      <c r="Q2376" s="1">
        <v>0.03</v>
      </c>
      <c r="R2376">
        <v>39.979999999999997</v>
      </c>
      <c r="S2376">
        <v>7.12</v>
      </c>
      <c r="T2376">
        <f t="shared" si="37"/>
        <v>279.85999999999996</v>
      </c>
    </row>
    <row r="2377" spans="1:20" x14ac:dyDescent="0.3">
      <c r="A2377">
        <v>2376</v>
      </c>
      <c r="B2377">
        <v>87493</v>
      </c>
      <c r="C2377" t="s">
        <v>388</v>
      </c>
      <c r="D2377" t="s">
        <v>20</v>
      </c>
      <c r="E2377" t="s">
        <v>21</v>
      </c>
      <c r="F2377" t="s">
        <v>31</v>
      </c>
      <c r="G2377" t="s">
        <v>32</v>
      </c>
      <c r="H2377" t="s">
        <v>203</v>
      </c>
      <c r="I2377" t="s">
        <v>28</v>
      </c>
      <c r="J2377" t="s">
        <v>64</v>
      </c>
      <c r="K2377" t="s">
        <v>204</v>
      </c>
      <c r="L2377" t="s">
        <v>192</v>
      </c>
      <c r="M2377" t="s">
        <v>69</v>
      </c>
      <c r="N2377" s="2">
        <v>41002</v>
      </c>
      <c r="O2377" s="2">
        <v>41003</v>
      </c>
      <c r="P2377">
        <v>6</v>
      </c>
      <c r="Q2377" s="1">
        <v>0.03</v>
      </c>
      <c r="R2377">
        <v>65.989999999999995</v>
      </c>
      <c r="S2377">
        <v>3.99</v>
      </c>
      <c r="T2377">
        <f t="shared" si="37"/>
        <v>395.93999999999994</v>
      </c>
    </row>
    <row r="2378" spans="1:20" x14ac:dyDescent="0.3">
      <c r="A2378">
        <v>2377</v>
      </c>
      <c r="B2378">
        <v>87493</v>
      </c>
      <c r="C2378" t="s">
        <v>1855</v>
      </c>
      <c r="D2378" t="s">
        <v>578</v>
      </c>
      <c r="E2378" t="s">
        <v>187</v>
      </c>
      <c r="F2378" t="s">
        <v>31</v>
      </c>
      <c r="G2378" t="s">
        <v>32</v>
      </c>
      <c r="H2378" t="s">
        <v>188</v>
      </c>
      <c r="I2378" t="s">
        <v>28</v>
      </c>
      <c r="J2378" t="s">
        <v>64</v>
      </c>
      <c r="K2378" t="s">
        <v>71</v>
      </c>
      <c r="L2378" t="s">
        <v>330</v>
      </c>
      <c r="M2378" t="s">
        <v>35</v>
      </c>
      <c r="N2378" s="2">
        <v>41002</v>
      </c>
      <c r="O2378" s="2">
        <v>41003</v>
      </c>
      <c r="P2378">
        <v>7</v>
      </c>
      <c r="Q2378" s="1">
        <v>0.1</v>
      </c>
      <c r="R2378">
        <v>280.98</v>
      </c>
      <c r="S2378">
        <v>35.67</v>
      </c>
      <c r="T2378">
        <f t="shared" si="37"/>
        <v>1966.8600000000001</v>
      </c>
    </row>
    <row r="2379" spans="1:20" x14ac:dyDescent="0.3">
      <c r="A2379">
        <v>2378</v>
      </c>
      <c r="B2379">
        <v>89284</v>
      </c>
      <c r="C2379" t="s">
        <v>396</v>
      </c>
      <c r="D2379" t="s">
        <v>20</v>
      </c>
      <c r="E2379" t="s">
        <v>187</v>
      </c>
      <c r="F2379" t="s">
        <v>31</v>
      </c>
      <c r="G2379" t="s">
        <v>41</v>
      </c>
      <c r="H2379" t="s">
        <v>217</v>
      </c>
      <c r="I2379" t="s">
        <v>28</v>
      </c>
      <c r="J2379" t="s">
        <v>64</v>
      </c>
      <c r="K2379" t="s">
        <v>71</v>
      </c>
      <c r="L2379" t="s">
        <v>192</v>
      </c>
      <c r="M2379" t="s">
        <v>35</v>
      </c>
      <c r="N2379" s="2">
        <v>40456</v>
      </c>
      <c r="O2379" s="2">
        <v>40456</v>
      </c>
      <c r="P2379">
        <v>12</v>
      </c>
      <c r="Q2379" s="1">
        <v>0.01</v>
      </c>
      <c r="R2379">
        <v>2.08</v>
      </c>
      <c r="S2379">
        <v>5.33</v>
      </c>
      <c r="T2379">
        <f t="shared" si="37"/>
        <v>24.96</v>
      </c>
    </row>
    <row r="2380" spans="1:20" x14ac:dyDescent="0.3">
      <c r="A2380">
        <v>2379</v>
      </c>
      <c r="B2380">
        <v>89284</v>
      </c>
      <c r="C2380" t="s">
        <v>396</v>
      </c>
      <c r="D2380" t="s">
        <v>578</v>
      </c>
      <c r="E2380" t="s">
        <v>39</v>
      </c>
      <c r="F2380" t="s">
        <v>31</v>
      </c>
      <c r="G2380" t="s">
        <v>41</v>
      </c>
      <c r="H2380" t="s">
        <v>89</v>
      </c>
      <c r="I2380" t="s">
        <v>28</v>
      </c>
      <c r="J2380" t="s">
        <v>64</v>
      </c>
      <c r="K2380" t="s">
        <v>101</v>
      </c>
      <c r="L2380" t="s">
        <v>283</v>
      </c>
      <c r="M2380" t="s">
        <v>35</v>
      </c>
      <c r="N2380" s="2">
        <v>40456</v>
      </c>
      <c r="O2380" s="2">
        <v>40457</v>
      </c>
      <c r="P2380">
        <v>6</v>
      </c>
      <c r="Q2380" s="1">
        <v>0.03</v>
      </c>
      <c r="R2380">
        <v>370.98</v>
      </c>
      <c r="S2380">
        <v>99</v>
      </c>
      <c r="T2380">
        <f t="shared" si="37"/>
        <v>2225.88</v>
      </c>
    </row>
    <row r="2381" spans="1:20" x14ac:dyDescent="0.3">
      <c r="A2381">
        <v>2380</v>
      </c>
      <c r="B2381">
        <v>89289</v>
      </c>
      <c r="C2381" t="s">
        <v>396</v>
      </c>
      <c r="D2381" t="s">
        <v>38</v>
      </c>
      <c r="E2381" t="s">
        <v>39</v>
      </c>
      <c r="F2381" t="s">
        <v>31</v>
      </c>
      <c r="G2381" t="s">
        <v>23</v>
      </c>
      <c r="H2381" t="s">
        <v>49</v>
      </c>
      <c r="I2381" t="s">
        <v>28</v>
      </c>
      <c r="J2381" t="s">
        <v>64</v>
      </c>
      <c r="K2381" t="s">
        <v>189</v>
      </c>
      <c r="L2381" t="s">
        <v>192</v>
      </c>
      <c r="M2381" t="s">
        <v>35</v>
      </c>
      <c r="N2381" s="2">
        <v>41304</v>
      </c>
      <c r="O2381" s="2">
        <v>41307</v>
      </c>
      <c r="P2381">
        <v>12</v>
      </c>
      <c r="Q2381" s="1">
        <v>0.1</v>
      </c>
      <c r="R2381">
        <v>41.94</v>
      </c>
      <c r="S2381">
        <v>2.99</v>
      </c>
      <c r="T2381">
        <f t="shared" si="37"/>
        <v>503.28</v>
      </c>
    </row>
    <row r="2382" spans="1:20" x14ac:dyDescent="0.3">
      <c r="A2382">
        <v>2381</v>
      </c>
      <c r="B2382">
        <v>89289</v>
      </c>
      <c r="C2382" t="s">
        <v>396</v>
      </c>
      <c r="D2382" t="s">
        <v>20</v>
      </c>
      <c r="E2382" t="s">
        <v>39</v>
      </c>
      <c r="F2382" t="s">
        <v>31</v>
      </c>
      <c r="G2382" t="s">
        <v>23</v>
      </c>
      <c r="H2382" t="s">
        <v>78</v>
      </c>
      <c r="I2382" t="s">
        <v>28</v>
      </c>
      <c r="J2382" t="s">
        <v>64</v>
      </c>
      <c r="K2382" t="s">
        <v>62</v>
      </c>
      <c r="L2382" t="s">
        <v>192</v>
      </c>
      <c r="M2382" t="s">
        <v>35</v>
      </c>
      <c r="N2382" s="2">
        <v>41304</v>
      </c>
      <c r="O2382" s="2">
        <v>41306</v>
      </c>
      <c r="P2382">
        <v>5</v>
      </c>
      <c r="Q2382" s="1">
        <v>7.0000000000000007E-2</v>
      </c>
      <c r="R2382">
        <v>5.28</v>
      </c>
      <c r="S2382">
        <v>2.99</v>
      </c>
      <c r="T2382">
        <f t="shared" si="37"/>
        <v>26.400000000000002</v>
      </c>
    </row>
    <row r="2383" spans="1:20" x14ac:dyDescent="0.3">
      <c r="A2383">
        <v>2382</v>
      </c>
      <c r="B2383">
        <v>89289</v>
      </c>
      <c r="C2383" t="s">
        <v>396</v>
      </c>
      <c r="D2383" t="s">
        <v>20</v>
      </c>
      <c r="E2383" t="s">
        <v>39</v>
      </c>
      <c r="F2383" t="s">
        <v>31</v>
      </c>
      <c r="G2383" t="s">
        <v>23</v>
      </c>
      <c r="H2383" t="s">
        <v>94</v>
      </c>
      <c r="I2383" t="s">
        <v>28</v>
      </c>
      <c r="J2383" t="s">
        <v>64</v>
      </c>
      <c r="K2383" t="s">
        <v>105</v>
      </c>
      <c r="L2383" t="s">
        <v>26</v>
      </c>
      <c r="M2383" t="s">
        <v>35</v>
      </c>
      <c r="N2383" s="2">
        <v>41304</v>
      </c>
      <c r="O2383" s="2">
        <v>41306</v>
      </c>
      <c r="P2383">
        <v>9</v>
      </c>
      <c r="Q2383" s="1">
        <v>0.02</v>
      </c>
      <c r="R2383">
        <v>21.38</v>
      </c>
      <c r="S2383">
        <v>8.99</v>
      </c>
      <c r="T2383">
        <f t="shared" si="37"/>
        <v>192.42</v>
      </c>
    </row>
    <row r="2384" spans="1:20" x14ac:dyDescent="0.3">
      <c r="A2384">
        <v>2383</v>
      </c>
      <c r="B2384">
        <v>90040</v>
      </c>
      <c r="C2384" t="s">
        <v>773</v>
      </c>
      <c r="D2384" t="s">
        <v>20</v>
      </c>
      <c r="E2384" t="s">
        <v>187</v>
      </c>
      <c r="F2384" t="s">
        <v>31</v>
      </c>
      <c r="G2384" t="s">
        <v>41</v>
      </c>
      <c r="H2384" t="s">
        <v>225</v>
      </c>
      <c r="I2384" t="s">
        <v>28</v>
      </c>
      <c r="J2384" t="s">
        <v>64</v>
      </c>
      <c r="K2384" t="s">
        <v>116</v>
      </c>
      <c r="L2384" t="s">
        <v>706</v>
      </c>
      <c r="M2384" t="s">
        <v>83</v>
      </c>
      <c r="N2384" s="2">
        <v>40462</v>
      </c>
      <c r="O2384" s="2">
        <v>40464</v>
      </c>
      <c r="P2384">
        <v>11</v>
      </c>
      <c r="Q2384" s="1">
        <v>0</v>
      </c>
      <c r="R2384">
        <v>5.77</v>
      </c>
      <c r="S2384">
        <v>5.92</v>
      </c>
      <c r="T2384">
        <f t="shared" si="37"/>
        <v>63.47</v>
      </c>
    </row>
    <row r="2385" spans="1:20" x14ac:dyDescent="0.3">
      <c r="A2385">
        <v>2384</v>
      </c>
      <c r="B2385">
        <v>87542</v>
      </c>
      <c r="C2385" t="s">
        <v>1473</v>
      </c>
      <c r="D2385" t="s">
        <v>578</v>
      </c>
      <c r="E2385" t="s">
        <v>187</v>
      </c>
      <c r="F2385" t="s">
        <v>47</v>
      </c>
      <c r="G2385" t="s">
        <v>41</v>
      </c>
      <c r="H2385" t="s">
        <v>217</v>
      </c>
      <c r="I2385" t="s">
        <v>28</v>
      </c>
      <c r="J2385" t="s">
        <v>64</v>
      </c>
      <c r="K2385" t="s">
        <v>158</v>
      </c>
      <c r="L2385" t="s">
        <v>330</v>
      </c>
      <c r="M2385" t="s">
        <v>51</v>
      </c>
      <c r="N2385" s="2">
        <v>41137</v>
      </c>
      <c r="O2385" s="2">
        <v>41138</v>
      </c>
      <c r="P2385">
        <v>16</v>
      </c>
      <c r="Q2385" s="1">
        <v>0</v>
      </c>
      <c r="R2385">
        <v>140.97999999999999</v>
      </c>
      <c r="S2385">
        <v>53.48</v>
      </c>
      <c r="T2385">
        <f t="shared" si="37"/>
        <v>2255.6799999999998</v>
      </c>
    </row>
    <row r="2386" spans="1:20" x14ac:dyDescent="0.3">
      <c r="A2386">
        <v>2385</v>
      </c>
      <c r="B2386">
        <v>87542</v>
      </c>
      <c r="C2386" t="s">
        <v>1473</v>
      </c>
      <c r="D2386" t="s">
        <v>20</v>
      </c>
      <c r="E2386" t="s">
        <v>187</v>
      </c>
      <c r="F2386" t="s">
        <v>47</v>
      </c>
      <c r="G2386" t="s">
        <v>41</v>
      </c>
      <c r="H2386" t="s">
        <v>217</v>
      </c>
      <c r="I2386" t="s">
        <v>28</v>
      </c>
      <c r="J2386" t="s">
        <v>64</v>
      </c>
      <c r="K2386" t="s">
        <v>43</v>
      </c>
      <c r="L2386" t="s">
        <v>746</v>
      </c>
      <c r="M2386" t="s">
        <v>167</v>
      </c>
      <c r="N2386" s="2">
        <v>41137</v>
      </c>
      <c r="O2386" s="2">
        <v>41138</v>
      </c>
      <c r="P2386">
        <v>22</v>
      </c>
      <c r="Q2386" s="1">
        <v>0.01</v>
      </c>
      <c r="R2386">
        <v>218.08</v>
      </c>
      <c r="S2386">
        <v>18.059999999999999</v>
      </c>
      <c r="T2386">
        <f t="shared" si="37"/>
        <v>4797.76</v>
      </c>
    </row>
    <row r="2387" spans="1:20" x14ac:dyDescent="0.3">
      <c r="A2387">
        <v>2386</v>
      </c>
      <c r="B2387">
        <v>87542</v>
      </c>
      <c r="C2387" t="s">
        <v>1473</v>
      </c>
      <c r="D2387" t="s">
        <v>38</v>
      </c>
      <c r="E2387" t="s">
        <v>21</v>
      </c>
      <c r="F2387" t="s">
        <v>47</v>
      </c>
      <c r="G2387" t="s">
        <v>41</v>
      </c>
      <c r="H2387" t="s">
        <v>203</v>
      </c>
      <c r="I2387" t="s">
        <v>28</v>
      </c>
      <c r="J2387" t="s">
        <v>64</v>
      </c>
      <c r="K2387" t="s">
        <v>1108</v>
      </c>
      <c r="L2387" t="s">
        <v>192</v>
      </c>
      <c r="M2387" t="s">
        <v>114</v>
      </c>
      <c r="N2387" s="2">
        <v>41137</v>
      </c>
      <c r="O2387" s="2">
        <v>41138</v>
      </c>
      <c r="P2387">
        <v>17</v>
      </c>
      <c r="Q2387" s="1">
        <v>0.09</v>
      </c>
      <c r="R2387">
        <v>50.98</v>
      </c>
      <c r="S2387">
        <v>6.5</v>
      </c>
      <c r="T2387">
        <f t="shared" si="37"/>
        <v>866.66</v>
      </c>
    </row>
    <row r="2388" spans="1:20" x14ac:dyDescent="0.3">
      <c r="A2388">
        <v>2387</v>
      </c>
      <c r="B2388">
        <v>87573</v>
      </c>
      <c r="C2388" t="s">
        <v>2011</v>
      </c>
      <c r="D2388" t="s">
        <v>38</v>
      </c>
      <c r="E2388" t="s">
        <v>39</v>
      </c>
      <c r="F2388" t="s">
        <v>22</v>
      </c>
      <c r="G2388" t="s">
        <v>41</v>
      </c>
      <c r="H2388" t="s">
        <v>89</v>
      </c>
      <c r="I2388" t="s">
        <v>28</v>
      </c>
      <c r="J2388" t="s">
        <v>64</v>
      </c>
      <c r="K2388" t="s">
        <v>165</v>
      </c>
      <c r="L2388" t="s">
        <v>746</v>
      </c>
      <c r="M2388" t="s">
        <v>444</v>
      </c>
      <c r="N2388" s="2">
        <v>41395</v>
      </c>
      <c r="O2388" s="2">
        <v>41397</v>
      </c>
      <c r="P2388">
        <v>15</v>
      </c>
      <c r="Q2388" s="1">
        <v>0.01</v>
      </c>
      <c r="R2388">
        <v>167.27</v>
      </c>
      <c r="S2388">
        <v>35</v>
      </c>
      <c r="T2388">
        <f t="shared" si="37"/>
        <v>2509.0500000000002</v>
      </c>
    </row>
    <row r="2389" spans="1:20" x14ac:dyDescent="0.3">
      <c r="A2389">
        <v>2388</v>
      </c>
      <c r="B2389">
        <v>86491</v>
      </c>
      <c r="C2389" t="s">
        <v>938</v>
      </c>
      <c r="D2389" t="s">
        <v>578</v>
      </c>
      <c r="E2389" t="s">
        <v>187</v>
      </c>
      <c r="F2389" t="s">
        <v>22</v>
      </c>
      <c r="G2389" t="s">
        <v>41</v>
      </c>
      <c r="H2389" t="s">
        <v>217</v>
      </c>
      <c r="I2389" t="s">
        <v>28</v>
      </c>
      <c r="J2389" t="s">
        <v>64</v>
      </c>
      <c r="K2389" t="s">
        <v>181</v>
      </c>
      <c r="L2389" t="s">
        <v>283</v>
      </c>
      <c r="M2389" t="s">
        <v>246</v>
      </c>
      <c r="N2389" s="2">
        <v>40348</v>
      </c>
      <c r="O2389" s="2">
        <v>40349</v>
      </c>
      <c r="P2389">
        <v>14</v>
      </c>
      <c r="Q2389" s="1">
        <v>7.0000000000000007E-2</v>
      </c>
      <c r="R2389">
        <v>280.98</v>
      </c>
      <c r="S2389">
        <v>57</v>
      </c>
      <c r="T2389">
        <f t="shared" si="37"/>
        <v>3933.7200000000003</v>
      </c>
    </row>
    <row r="2390" spans="1:20" x14ac:dyDescent="0.3">
      <c r="A2390">
        <v>2389</v>
      </c>
      <c r="B2390">
        <v>86491</v>
      </c>
      <c r="C2390" t="s">
        <v>938</v>
      </c>
      <c r="D2390" t="s">
        <v>20</v>
      </c>
      <c r="E2390" t="s">
        <v>39</v>
      </c>
      <c r="F2390" t="s">
        <v>22</v>
      </c>
      <c r="G2390" t="s">
        <v>41</v>
      </c>
      <c r="H2390" t="s">
        <v>89</v>
      </c>
      <c r="I2390" t="s">
        <v>28</v>
      </c>
      <c r="J2390" t="s">
        <v>64</v>
      </c>
      <c r="K2390" t="s">
        <v>181</v>
      </c>
      <c r="L2390" t="s">
        <v>192</v>
      </c>
      <c r="M2390" t="s">
        <v>137</v>
      </c>
      <c r="N2390" s="2">
        <v>40348</v>
      </c>
      <c r="O2390" s="2">
        <v>40350</v>
      </c>
      <c r="P2390">
        <v>15</v>
      </c>
      <c r="Q2390" s="1">
        <v>0</v>
      </c>
      <c r="R2390">
        <v>4.9800000000000004</v>
      </c>
      <c r="S2390">
        <v>7.44</v>
      </c>
      <c r="T2390">
        <f t="shared" si="37"/>
        <v>74.7</v>
      </c>
    </row>
    <row r="2391" spans="1:20" x14ac:dyDescent="0.3">
      <c r="A2391">
        <v>2390</v>
      </c>
      <c r="B2391">
        <v>86491</v>
      </c>
      <c r="C2391" t="s">
        <v>938</v>
      </c>
      <c r="D2391" t="s">
        <v>20</v>
      </c>
      <c r="E2391" t="s">
        <v>39</v>
      </c>
      <c r="F2391" t="s">
        <v>22</v>
      </c>
      <c r="G2391" t="s">
        <v>41</v>
      </c>
      <c r="H2391" t="s">
        <v>61</v>
      </c>
      <c r="I2391" t="s">
        <v>28</v>
      </c>
      <c r="J2391" t="s">
        <v>64</v>
      </c>
      <c r="K2391" t="s">
        <v>98</v>
      </c>
      <c r="L2391" t="s">
        <v>44</v>
      </c>
      <c r="M2391" t="s">
        <v>137</v>
      </c>
      <c r="N2391" s="2">
        <v>40348</v>
      </c>
      <c r="O2391" s="2">
        <v>40350</v>
      </c>
      <c r="P2391">
        <v>11</v>
      </c>
      <c r="Q2391" s="1">
        <v>0.1</v>
      </c>
      <c r="R2391">
        <v>3.98</v>
      </c>
      <c r="S2391">
        <v>0.83</v>
      </c>
      <c r="T2391">
        <f t="shared" si="37"/>
        <v>43.78</v>
      </c>
    </row>
    <row r="2392" spans="1:20" x14ac:dyDescent="0.3">
      <c r="A2392">
        <v>2391</v>
      </c>
      <c r="B2392">
        <v>85839</v>
      </c>
      <c r="C2392" t="s">
        <v>1698</v>
      </c>
      <c r="D2392" t="s">
        <v>20</v>
      </c>
      <c r="E2392" t="s">
        <v>21</v>
      </c>
      <c r="F2392" t="s">
        <v>22</v>
      </c>
      <c r="G2392" t="s">
        <v>23</v>
      </c>
      <c r="H2392" t="s">
        <v>24</v>
      </c>
      <c r="I2392" t="s">
        <v>28</v>
      </c>
      <c r="J2392" t="s">
        <v>64</v>
      </c>
      <c r="K2392" t="s">
        <v>213</v>
      </c>
      <c r="L2392" t="s">
        <v>192</v>
      </c>
      <c r="M2392" t="s">
        <v>444</v>
      </c>
      <c r="N2392" s="2">
        <v>41156</v>
      </c>
      <c r="O2392" s="2">
        <v>41158</v>
      </c>
      <c r="P2392">
        <v>18</v>
      </c>
      <c r="Q2392" s="1">
        <v>0.09</v>
      </c>
      <c r="R2392">
        <v>95.99</v>
      </c>
      <c r="S2392">
        <v>4.9000000000000004</v>
      </c>
      <c r="T2392">
        <f t="shared" si="37"/>
        <v>1727.82</v>
      </c>
    </row>
    <row r="2393" spans="1:20" x14ac:dyDescent="0.3">
      <c r="A2393">
        <v>2392</v>
      </c>
      <c r="B2393">
        <v>89811</v>
      </c>
      <c r="C2393" t="s">
        <v>464</v>
      </c>
      <c r="D2393" t="s">
        <v>38</v>
      </c>
      <c r="E2393" t="s">
        <v>39</v>
      </c>
      <c r="F2393" t="s">
        <v>22</v>
      </c>
      <c r="G2393" t="s">
        <v>41</v>
      </c>
      <c r="H2393" t="s">
        <v>94</v>
      </c>
      <c r="I2393" t="s">
        <v>28</v>
      </c>
      <c r="J2393" t="s">
        <v>64</v>
      </c>
      <c r="K2393" t="s">
        <v>119</v>
      </c>
      <c r="L2393" t="s">
        <v>44</v>
      </c>
      <c r="M2393" t="s">
        <v>123</v>
      </c>
      <c r="N2393" s="2">
        <v>40877</v>
      </c>
      <c r="O2393" s="2">
        <v>40878</v>
      </c>
      <c r="P2393">
        <v>26</v>
      </c>
      <c r="Q2393" s="1">
        <v>0.06</v>
      </c>
      <c r="R2393">
        <v>2.2799999999999998</v>
      </c>
      <c r="S2393">
        <v>5.2</v>
      </c>
      <c r="T2393">
        <f t="shared" si="37"/>
        <v>59.279999999999994</v>
      </c>
    </row>
    <row r="2394" spans="1:20" x14ac:dyDescent="0.3">
      <c r="A2394">
        <v>2393</v>
      </c>
      <c r="B2394">
        <v>88116</v>
      </c>
      <c r="C2394" t="s">
        <v>669</v>
      </c>
      <c r="D2394" t="s">
        <v>20</v>
      </c>
      <c r="E2394" t="s">
        <v>39</v>
      </c>
      <c r="F2394" t="s">
        <v>22</v>
      </c>
      <c r="G2394" t="s">
        <v>48</v>
      </c>
      <c r="H2394" t="s">
        <v>42</v>
      </c>
      <c r="I2394" t="s">
        <v>28</v>
      </c>
      <c r="J2394" t="s">
        <v>64</v>
      </c>
      <c r="K2394" t="s">
        <v>291</v>
      </c>
      <c r="L2394" t="s">
        <v>192</v>
      </c>
      <c r="M2394" t="s">
        <v>326</v>
      </c>
      <c r="N2394" s="2">
        <v>40762</v>
      </c>
      <c r="O2394" s="2">
        <v>40762</v>
      </c>
      <c r="P2394">
        <v>5</v>
      </c>
      <c r="Q2394" s="1">
        <v>0.08</v>
      </c>
      <c r="R2394">
        <v>6.68</v>
      </c>
      <c r="S2394">
        <v>5.2</v>
      </c>
      <c r="T2394">
        <f t="shared" si="37"/>
        <v>33.4</v>
      </c>
    </row>
    <row r="2395" spans="1:20" x14ac:dyDescent="0.3">
      <c r="A2395">
        <v>2394</v>
      </c>
      <c r="B2395">
        <v>90043</v>
      </c>
      <c r="C2395" t="s">
        <v>1809</v>
      </c>
      <c r="D2395" t="s">
        <v>20</v>
      </c>
      <c r="E2395" t="s">
        <v>39</v>
      </c>
      <c r="F2395" t="s">
        <v>47</v>
      </c>
      <c r="G2395" t="s">
        <v>48</v>
      </c>
      <c r="H2395" t="s">
        <v>42</v>
      </c>
      <c r="I2395" t="s">
        <v>28</v>
      </c>
      <c r="J2395" t="s">
        <v>64</v>
      </c>
      <c r="K2395" t="s">
        <v>71</v>
      </c>
      <c r="L2395" t="s">
        <v>44</v>
      </c>
      <c r="M2395" t="s">
        <v>167</v>
      </c>
      <c r="N2395" s="2">
        <v>40241</v>
      </c>
      <c r="O2395" s="2">
        <v>40241</v>
      </c>
      <c r="P2395">
        <v>1</v>
      </c>
      <c r="Q2395" s="1">
        <v>0.06</v>
      </c>
      <c r="R2395">
        <v>10.14</v>
      </c>
      <c r="S2395">
        <v>2.27</v>
      </c>
      <c r="T2395">
        <f t="shared" si="37"/>
        <v>10.14</v>
      </c>
    </row>
    <row r="2396" spans="1:20" x14ac:dyDescent="0.3">
      <c r="A2396">
        <v>2395</v>
      </c>
      <c r="B2396">
        <v>86102</v>
      </c>
      <c r="C2396" t="s">
        <v>843</v>
      </c>
      <c r="D2396" t="s">
        <v>20</v>
      </c>
      <c r="E2396" t="s">
        <v>21</v>
      </c>
      <c r="F2396" t="s">
        <v>31</v>
      </c>
      <c r="G2396" t="s">
        <v>257</v>
      </c>
      <c r="H2396" t="s">
        <v>24</v>
      </c>
      <c r="I2396" t="s">
        <v>28</v>
      </c>
      <c r="J2396" t="s">
        <v>64</v>
      </c>
      <c r="K2396" t="s">
        <v>198</v>
      </c>
      <c r="L2396" t="s">
        <v>192</v>
      </c>
      <c r="M2396" t="s">
        <v>296</v>
      </c>
      <c r="N2396" s="2">
        <v>40313</v>
      </c>
      <c r="O2396" s="2">
        <v>40316</v>
      </c>
      <c r="P2396">
        <v>17</v>
      </c>
      <c r="Q2396" s="1">
        <v>0.08</v>
      </c>
      <c r="R2396">
        <v>73.98</v>
      </c>
      <c r="S2396">
        <v>4</v>
      </c>
      <c r="T2396">
        <f t="shared" si="37"/>
        <v>1257.6600000000001</v>
      </c>
    </row>
    <row r="2397" spans="1:20" x14ac:dyDescent="0.3">
      <c r="A2397">
        <v>2396</v>
      </c>
      <c r="B2397">
        <v>86102</v>
      </c>
      <c r="C2397" t="s">
        <v>843</v>
      </c>
      <c r="D2397" t="s">
        <v>20</v>
      </c>
      <c r="E2397" t="s">
        <v>39</v>
      </c>
      <c r="F2397" t="s">
        <v>31</v>
      </c>
      <c r="G2397" t="s">
        <v>257</v>
      </c>
      <c r="H2397" t="s">
        <v>78</v>
      </c>
      <c r="I2397" t="s">
        <v>28</v>
      </c>
      <c r="J2397" t="s">
        <v>64</v>
      </c>
      <c r="K2397" t="s">
        <v>71</v>
      </c>
      <c r="L2397" t="s">
        <v>44</v>
      </c>
      <c r="M2397" t="s">
        <v>69</v>
      </c>
      <c r="N2397" s="2">
        <v>40313</v>
      </c>
      <c r="O2397" s="2">
        <v>40315</v>
      </c>
      <c r="P2397">
        <v>8</v>
      </c>
      <c r="Q2397" s="1">
        <v>0.02</v>
      </c>
      <c r="R2397">
        <v>3.68</v>
      </c>
      <c r="S2397">
        <v>1.32</v>
      </c>
      <c r="T2397">
        <f t="shared" si="37"/>
        <v>29.44</v>
      </c>
    </row>
    <row r="2398" spans="1:20" x14ac:dyDescent="0.3">
      <c r="A2398">
        <v>2397</v>
      </c>
      <c r="B2398">
        <v>88569</v>
      </c>
      <c r="C2398" t="s">
        <v>1472</v>
      </c>
      <c r="D2398" t="s">
        <v>20</v>
      </c>
      <c r="E2398" t="s">
        <v>39</v>
      </c>
      <c r="F2398" t="s">
        <v>47</v>
      </c>
      <c r="G2398" t="s">
        <v>32</v>
      </c>
      <c r="H2398" t="s">
        <v>61</v>
      </c>
      <c r="I2398" t="s">
        <v>28</v>
      </c>
      <c r="J2398" t="s">
        <v>64</v>
      </c>
      <c r="K2398" t="s">
        <v>82</v>
      </c>
      <c r="L2398" t="s">
        <v>44</v>
      </c>
      <c r="M2398" t="s">
        <v>51</v>
      </c>
      <c r="N2398" s="2">
        <v>40428</v>
      </c>
      <c r="O2398" s="2">
        <v>40429</v>
      </c>
      <c r="P2398">
        <v>7</v>
      </c>
      <c r="Q2398" s="1">
        <v>7.0000000000000007E-2</v>
      </c>
      <c r="R2398">
        <v>6.08</v>
      </c>
      <c r="S2398">
        <v>0.91</v>
      </c>
      <c r="T2398">
        <f t="shared" si="37"/>
        <v>42.56</v>
      </c>
    </row>
    <row r="2399" spans="1:20" x14ac:dyDescent="0.3">
      <c r="A2399">
        <v>2398</v>
      </c>
      <c r="B2399">
        <v>88569</v>
      </c>
      <c r="C2399" t="s">
        <v>88</v>
      </c>
      <c r="D2399" t="s">
        <v>20</v>
      </c>
      <c r="E2399" t="s">
        <v>39</v>
      </c>
      <c r="F2399" t="s">
        <v>47</v>
      </c>
      <c r="G2399" t="s">
        <v>32</v>
      </c>
      <c r="H2399" t="s">
        <v>89</v>
      </c>
      <c r="I2399" t="s">
        <v>28</v>
      </c>
      <c r="J2399" t="s">
        <v>64</v>
      </c>
      <c r="K2399" t="s">
        <v>145</v>
      </c>
      <c r="L2399" t="s">
        <v>706</v>
      </c>
      <c r="M2399" t="s">
        <v>134</v>
      </c>
      <c r="N2399" s="2">
        <v>40428</v>
      </c>
      <c r="O2399" s="2">
        <v>40430</v>
      </c>
      <c r="P2399">
        <v>13</v>
      </c>
      <c r="Q2399" s="1">
        <v>0.08</v>
      </c>
      <c r="R2399">
        <v>19.899999999999999</v>
      </c>
      <c r="S2399">
        <v>5.29</v>
      </c>
      <c r="T2399">
        <f t="shared" si="37"/>
        <v>258.7</v>
      </c>
    </row>
    <row r="2400" spans="1:20" x14ac:dyDescent="0.3">
      <c r="A2400">
        <v>2399</v>
      </c>
      <c r="B2400">
        <v>88569</v>
      </c>
      <c r="C2400" t="s">
        <v>88</v>
      </c>
      <c r="D2400" t="s">
        <v>20</v>
      </c>
      <c r="E2400" t="s">
        <v>39</v>
      </c>
      <c r="F2400" t="s">
        <v>47</v>
      </c>
      <c r="G2400" t="s">
        <v>32</v>
      </c>
      <c r="H2400" t="s">
        <v>54</v>
      </c>
      <c r="I2400" t="s">
        <v>28</v>
      </c>
      <c r="J2400" t="s">
        <v>64</v>
      </c>
      <c r="K2400" t="s">
        <v>62</v>
      </c>
      <c r="L2400" t="s">
        <v>192</v>
      </c>
      <c r="M2400" t="s">
        <v>114</v>
      </c>
      <c r="N2400" s="2">
        <v>40428</v>
      </c>
      <c r="O2400" s="2">
        <v>40430</v>
      </c>
      <c r="P2400">
        <v>21</v>
      </c>
      <c r="Q2400" s="1">
        <v>0.02</v>
      </c>
      <c r="R2400">
        <v>3.36</v>
      </c>
      <c r="S2400">
        <v>6.27</v>
      </c>
      <c r="T2400">
        <f t="shared" si="37"/>
        <v>70.56</v>
      </c>
    </row>
    <row r="2401" spans="1:20" x14ac:dyDescent="0.3">
      <c r="A2401">
        <v>2400</v>
      </c>
      <c r="B2401">
        <v>90053</v>
      </c>
      <c r="C2401" t="s">
        <v>1137</v>
      </c>
      <c r="D2401" t="s">
        <v>20</v>
      </c>
      <c r="E2401" t="s">
        <v>21</v>
      </c>
      <c r="F2401" t="s">
        <v>22</v>
      </c>
      <c r="G2401" t="s">
        <v>41</v>
      </c>
      <c r="H2401" t="s">
        <v>203</v>
      </c>
      <c r="I2401" t="s">
        <v>28</v>
      </c>
      <c r="J2401" t="s">
        <v>64</v>
      </c>
      <c r="K2401" t="s">
        <v>1138</v>
      </c>
      <c r="L2401" t="s">
        <v>26</v>
      </c>
      <c r="M2401" t="s">
        <v>398</v>
      </c>
      <c r="N2401" s="2">
        <v>41284</v>
      </c>
      <c r="O2401" s="2">
        <v>41287</v>
      </c>
      <c r="P2401">
        <v>9</v>
      </c>
      <c r="Q2401" s="1">
        <v>0</v>
      </c>
      <c r="R2401">
        <v>4.8899999999999997</v>
      </c>
      <c r="S2401">
        <v>4.93</v>
      </c>
      <c r="T2401">
        <f t="shared" si="37"/>
        <v>44.01</v>
      </c>
    </row>
    <row r="2402" spans="1:20" x14ac:dyDescent="0.3">
      <c r="A2402">
        <v>2401</v>
      </c>
      <c r="B2402">
        <v>90053</v>
      </c>
      <c r="C2402" t="s">
        <v>1137</v>
      </c>
      <c r="D2402" t="s">
        <v>578</v>
      </c>
      <c r="E2402" t="s">
        <v>187</v>
      </c>
      <c r="F2402" t="s">
        <v>22</v>
      </c>
      <c r="G2402" t="s">
        <v>41</v>
      </c>
      <c r="H2402" t="s">
        <v>217</v>
      </c>
      <c r="I2402" t="s">
        <v>28</v>
      </c>
      <c r="J2402" t="s">
        <v>72</v>
      </c>
      <c r="K2402" t="s">
        <v>291</v>
      </c>
      <c r="L2402" t="s">
        <v>330</v>
      </c>
      <c r="M2402" t="s">
        <v>80</v>
      </c>
      <c r="N2402" s="2">
        <v>41284</v>
      </c>
      <c r="O2402" s="2">
        <v>41286</v>
      </c>
      <c r="P2402">
        <v>12</v>
      </c>
      <c r="Q2402" s="1">
        <v>0</v>
      </c>
      <c r="R2402">
        <v>150.97999999999999</v>
      </c>
      <c r="S2402">
        <v>39.25</v>
      </c>
      <c r="T2402">
        <f t="shared" si="37"/>
        <v>1811.7599999999998</v>
      </c>
    </row>
    <row r="2403" spans="1:20" x14ac:dyDescent="0.3">
      <c r="A2403">
        <v>2402</v>
      </c>
      <c r="B2403">
        <v>85885</v>
      </c>
      <c r="C2403" t="s">
        <v>1430</v>
      </c>
      <c r="D2403" t="s">
        <v>20</v>
      </c>
      <c r="E2403" t="s">
        <v>187</v>
      </c>
      <c r="F2403" t="s">
        <v>40</v>
      </c>
      <c r="G2403" t="s">
        <v>41</v>
      </c>
      <c r="H2403" t="s">
        <v>188</v>
      </c>
      <c r="I2403" t="s">
        <v>28</v>
      </c>
      <c r="J2403" t="s">
        <v>72</v>
      </c>
      <c r="K2403" t="s">
        <v>221</v>
      </c>
      <c r="L2403" t="s">
        <v>706</v>
      </c>
      <c r="M2403" t="s">
        <v>469</v>
      </c>
      <c r="N2403" s="2">
        <v>41027</v>
      </c>
      <c r="O2403" s="2">
        <v>41029</v>
      </c>
      <c r="P2403">
        <v>1</v>
      </c>
      <c r="Q2403" s="1">
        <v>0.08</v>
      </c>
      <c r="R2403">
        <v>79.52</v>
      </c>
      <c r="S2403">
        <v>48.2</v>
      </c>
      <c r="T2403">
        <f t="shared" si="37"/>
        <v>79.52</v>
      </c>
    </row>
    <row r="2404" spans="1:20" x14ac:dyDescent="0.3">
      <c r="A2404">
        <v>2403</v>
      </c>
      <c r="B2404">
        <v>85885</v>
      </c>
      <c r="C2404" t="s">
        <v>1430</v>
      </c>
      <c r="D2404" t="s">
        <v>20</v>
      </c>
      <c r="E2404" t="s">
        <v>21</v>
      </c>
      <c r="F2404" t="s">
        <v>40</v>
      </c>
      <c r="G2404" t="s">
        <v>41</v>
      </c>
      <c r="H2404" t="s">
        <v>206</v>
      </c>
      <c r="I2404" t="s">
        <v>28</v>
      </c>
      <c r="J2404" t="s">
        <v>72</v>
      </c>
      <c r="K2404" t="s">
        <v>204</v>
      </c>
      <c r="L2404" t="s">
        <v>192</v>
      </c>
      <c r="M2404" t="s">
        <v>393</v>
      </c>
      <c r="N2404" s="2">
        <v>41027</v>
      </c>
      <c r="O2404" s="2">
        <v>41027</v>
      </c>
      <c r="P2404">
        <v>1</v>
      </c>
      <c r="Q2404" s="1">
        <v>0.09</v>
      </c>
      <c r="R2404">
        <v>125.99</v>
      </c>
      <c r="S2404">
        <v>5.99</v>
      </c>
      <c r="T2404">
        <f t="shared" si="37"/>
        <v>125.99</v>
      </c>
    </row>
    <row r="2405" spans="1:20" x14ac:dyDescent="0.3">
      <c r="A2405">
        <v>2404</v>
      </c>
      <c r="B2405">
        <v>87089</v>
      </c>
      <c r="C2405" t="s">
        <v>1720</v>
      </c>
      <c r="D2405" t="s">
        <v>20</v>
      </c>
      <c r="E2405" t="s">
        <v>21</v>
      </c>
      <c r="F2405" t="s">
        <v>47</v>
      </c>
      <c r="G2405" t="s">
        <v>48</v>
      </c>
      <c r="H2405" t="s">
        <v>203</v>
      </c>
      <c r="I2405" t="s">
        <v>28</v>
      </c>
      <c r="J2405" t="s">
        <v>72</v>
      </c>
      <c r="K2405" t="s">
        <v>1114</v>
      </c>
      <c r="L2405" t="s">
        <v>192</v>
      </c>
      <c r="M2405" t="s">
        <v>167</v>
      </c>
      <c r="N2405" s="2">
        <v>40586</v>
      </c>
      <c r="O2405" s="2">
        <v>40593</v>
      </c>
      <c r="P2405">
        <v>5</v>
      </c>
      <c r="Q2405" s="1">
        <v>0</v>
      </c>
      <c r="R2405">
        <v>30.73</v>
      </c>
      <c r="S2405">
        <v>4</v>
      </c>
      <c r="T2405">
        <f t="shared" si="37"/>
        <v>153.65</v>
      </c>
    </row>
    <row r="2406" spans="1:20" x14ac:dyDescent="0.3">
      <c r="A2406">
        <v>2405</v>
      </c>
      <c r="B2406">
        <v>90055</v>
      </c>
      <c r="C2406" t="s">
        <v>1836</v>
      </c>
      <c r="D2406" t="s">
        <v>20</v>
      </c>
      <c r="E2406" t="s">
        <v>187</v>
      </c>
      <c r="F2406" t="s">
        <v>22</v>
      </c>
      <c r="G2406" t="s">
        <v>32</v>
      </c>
      <c r="H2406" t="s">
        <v>219</v>
      </c>
      <c r="I2406" t="s">
        <v>28</v>
      </c>
      <c r="J2406" t="s">
        <v>56</v>
      </c>
      <c r="K2406" t="s">
        <v>226</v>
      </c>
      <c r="L2406" t="s">
        <v>192</v>
      </c>
      <c r="M2406" t="s">
        <v>173</v>
      </c>
      <c r="N2406" s="2">
        <v>40762</v>
      </c>
      <c r="O2406" s="2">
        <v>40763</v>
      </c>
      <c r="P2406">
        <v>22</v>
      </c>
      <c r="Q2406" s="1">
        <v>0.02</v>
      </c>
      <c r="R2406">
        <v>20.28</v>
      </c>
      <c r="S2406">
        <v>6.68</v>
      </c>
      <c r="T2406">
        <f t="shared" si="37"/>
        <v>446.16</v>
      </c>
    </row>
    <row r="2407" spans="1:20" x14ac:dyDescent="0.3">
      <c r="A2407">
        <v>2406</v>
      </c>
      <c r="B2407">
        <v>88619</v>
      </c>
      <c r="C2407" t="s">
        <v>834</v>
      </c>
      <c r="D2407" t="s">
        <v>20</v>
      </c>
      <c r="E2407" t="s">
        <v>39</v>
      </c>
      <c r="F2407" t="s">
        <v>47</v>
      </c>
      <c r="G2407" t="s">
        <v>23</v>
      </c>
      <c r="H2407" t="s">
        <v>78</v>
      </c>
      <c r="I2407" t="s">
        <v>28</v>
      </c>
      <c r="J2407" t="s">
        <v>72</v>
      </c>
      <c r="K2407" t="s">
        <v>226</v>
      </c>
      <c r="L2407" t="s">
        <v>192</v>
      </c>
      <c r="M2407" t="s">
        <v>114</v>
      </c>
      <c r="N2407" s="2">
        <v>40582</v>
      </c>
      <c r="O2407" s="2">
        <v>40584</v>
      </c>
      <c r="P2407">
        <v>10</v>
      </c>
      <c r="Q2407" s="1">
        <v>0</v>
      </c>
      <c r="R2407">
        <v>3.58</v>
      </c>
      <c r="S2407">
        <v>5.47</v>
      </c>
      <c r="T2407">
        <f t="shared" si="37"/>
        <v>35.799999999999997</v>
      </c>
    </row>
    <row r="2408" spans="1:20" x14ac:dyDescent="0.3">
      <c r="A2408">
        <v>2407</v>
      </c>
      <c r="B2408">
        <v>90062</v>
      </c>
      <c r="C2408" t="s">
        <v>1492</v>
      </c>
      <c r="D2408" t="s">
        <v>38</v>
      </c>
      <c r="E2408" t="s">
        <v>39</v>
      </c>
      <c r="F2408" t="s">
        <v>47</v>
      </c>
      <c r="G2408" t="s">
        <v>93</v>
      </c>
      <c r="H2408" t="s">
        <v>54</v>
      </c>
      <c r="I2408" t="s">
        <v>28</v>
      </c>
      <c r="J2408" t="s">
        <v>72</v>
      </c>
      <c r="K2408" t="s">
        <v>129</v>
      </c>
      <c r="L2408" t="s">
        <v>192</v>
      </c>
      <c r="M2408" t="s">
        <v>167</v>
      </c>
      <c r="N2408" s="2">
        <v>40863</v>
      </c>
      <c r="O2408" s="2">
        <v>40864</v>
      </c>
      <c r="P2408">
        <v>5</v>
      </c>
      <c r="Q2408" s="1">
        <v>7.0000000000000007E-2</v>
      </c>
      <c r="R2408">
        <v>8.85</v>
      </c>
      <c r="S2408">
        <v>5.6</v>
      </c>
      <c r="T2408">
        <f t="shared" si="37"/>
        <v>44.25</v>
      </c>
    </row>
    <row r="2409" spans="1:20" x14ac:dyDescent="0.3">
      <c r="A2409">
        <v>2408</v>
      </c>
      <c r="B2409">
        <v>90062</v>
      </c>
      <c r="C2409" t="s">
        <v>1492</v>
      </c>
      <c r="D2409" t="s">
        <v>20</v>
      </c>
      <c r="E2409" t="s">
        <v>21</v>
      </c>
      <c r="F2409" t="s">
        <v>47</v>
      </c>
      <c r="G2409" t="s">
        <v>93</v>
      </c>
      <c r="H2409" t="s">
        <v>24</v>
      </c>
      <c r="I2409" t="s">
        <v>28</v>
      </c>
      <c r="J2409" t="s">
        <v>72</v>
      </c>
      <c r="K2409" t="s">
        <v>409</v>
      </c>
      <c r="L2409" t="s">
        <v>746</v>
      </c>
      <c r="M2409" t="s">
        <v>160</v>
      </c>
      <c r="N2409" s="2">
        <v>40863</v>
      </c>
      <c r="O2409" s="2">
        <v>40865</v>
      </c>
      <c r="P2409">
        <v>9</v>
      </c>
      <c r="Q2409" s="1">
        <v>0.01</v>
      </c>
      <c r="R2409">
        <v>449.99</v>
      </c>
      <c r="S2409">
        <v>24.49</v>
      </c>
      <c r="T2409">
        <f t="shared" si="37"/>
        <v>4049.91</v>
      </c>
    </row>
    <row r="2410" spans="1:20" x14ac:dyDescent="0.3">
      <c r="A2410">
        <v>2409</v>
      </c>
      <c r="B2410">
        <v>86110</v>
      </c>
      <c r="C2410" t="s">
        <v>1661</v>
      </c>
      <c r="D2410" t="s">
        <v>578</v>
      </c>
      <c r="E2410" t="s">
        <v>187</v>
      </c>
      <c r="F2410" t="s">
        <v>31</v>
      </c>
      <c r="G2410" t="s">
        <v>23</v>
      </c>
      <c r="H2410" t="s">
        <v>219</v>
      </c>
      <c r="I2410" t="s">
        <v>28</v>
      </c>
      <c r="J2410" t="s">
        <v>72</v>
      </c>
      <c r="K2410" t="s">
        <v>158</v>
      </c>
      <c r="L2410" t="s">
        <v>283</v>
      </c>
      <c r="M2410" t="s">
        <v>255</v>
      </c>
      <c r="N2410" s="2">
        <v>40910</v>
      </c>
      <c r="O2410" s="2">
        <v>40912</v>
      </c>
      <c r="P2410">
        <v>4</v>
      </c>
      <c r="Q2410" s="1">
        <v>0.08</v>
      </c>
      <c r="R2410">
        <v>355.98</v>
      </c>
      <c r="S2410">
        <v>58.92</v>
      </c>
      <c r="T2410">
        <f t="shared" si="37"/>
        <v>1423.92</v>
      </c>
    </row>
    <row r="2411" spans="1:20" x14ac:dyDescent="0.3">
      <c r="A2411">
        <v>2410</v>
      </c>
      <c r="B2411">
        <v>86110</v>
      </c>
      <c r="C2411" t="s">
        <v>1661</v>
      </c>
      <c r="D2411" t="s">
        <v>578</v>
      </c>
      <c r="E2411" t="s">
        <v>187</v>
      </c>
      <c r="F2411" t="s">
        <v>31</v>
      </c>
      <c r="G2411" t="s">
        <v>23</v>
      </c>
      <c r="H2411" t="s">
        <v>188</v>
      </c>
      <c r="I2411" t="s">
        <v>28</v>
      </c>
      <c r="J2411" t="s">
        <v>72</v>
      </c>
      <c r="K2411" t="s">
        <v>181</v>
      </c>
      <c r="L2411" t="s">
        <v>283</v>
      </c>
      <c r="M2411" t="s">
        <v>296</v>
      </c>
      <c r="N2411" s="2">
        <v>40910</v>
      </c>
      <c r="O2411" s="2">
        <v>40912</v>
      </c>
      <c r="P2411">
        <v>1</v>
      </c>
      <c r="Q2411" s="1">
        <v>0.02</v>
      </c>
      <c r="R2411">
        <v>160.97999999999999</v>
      </c>
      <c r="S2411">
        <v>30</v>
      </c>
      <c r="T2411">
        <f t="shared" si="37"/>
        <v>160.97999999999999</v>
      </c>
    </row>
    <row r="2412" spans="1:20" x14ac:dyDescent="0.3">
      <c r="A2412">
        <v>2411</v>
      </c>
      <c r="B2412">
        <v>86110</v>
      </c>
      <c r="C2412" t="s">
        <v>1661</v>
      </c>
      <c r="D2412" t="s">
        <v>578</v>
      </c>
      <c r="E2412" t="s">
        <v>187</v>
      </c>
      <c r="F2412" t="s">
        <v>31</v>
      </c>
      <c r="G2412" t="s">
        <v>23</v>
      </c>
      <c r="H2412" t="s">
        <v>219</v>
      </c>
      <c r="I2412" t="s">
        <v>28</v>
      </c>
      <c r="J2412" t="s">
        <v>72</v>
      </c>
      <c r="K2412" t="s">
        <v>98</v>
      </c>
      <c r="L2412" t="s">
        <v>330</v>
      </c>
      <c r="M2412" t="s">
        <v>255</v>
      </c>
      <c r="N2412" s="2">
        <v>40910</v>
      </c>
      <c r="O2412" s="2">
        <v>40910</v>
      </c>
      <c r="P2412">
        <v>7</v>
      </c>
      <c r="Q2412" s="1">
        <v>0.1</v>
      </c>
      <c r="R2412">
        <v>280.98</v>
      </c>
      <c r="S2412">
        <v>35.67</v>
      </c>
      <c r="T2412">
        <f t="shared" si="37"/>
        <v>1966.8600000000001</v>
      </c>
    </row>
    <row r="2413" spans="1:20" x14ac:dyDescent="0.3">
      <c r="A2413">
        <v>2412</v>
      </c>
      <c r="B2413">
        <v>88411</v>
      </c>
      <c r="C2413" t="s">
        <v>1028</v>
      </c>
      <c r="D2413" t="s">
        <v>20</v>
      </c>
      <c r="E2413" t="s">
        <v>187</v>
      </c>
      <c r="F2413" t="s">
        <v>47</v>
      </c>
      <c r="G2413" t="s">
        <v>48</v>
      </c>
      <c r="H2413" t="s">
        <v>188</v>
      </c>
      <c r="I2413" t="s">
        <v>28</v>
      </c>
      <c r="J2413" t="s">
        <v>72</v>
      </c>
      <c r="K2413" t="s">
        <v>282</v>
      </c>
      <c r="L2413" t="s">
        <v>192</v>
      </c>
      <c r="M2413" t="s">
        <v>51</v>
      </c>
      <c r="N2413" s="2">
        <v>40299</v>
      </c>
      <c r="O2413" s="2">
        <v>40304</v>
      </c>
      <c r="P2413">
        <v>7</v>
      </c>
      <c r="Q2413" s="1">
        <v>0.1</v>
      </c>
      <c r="R2413">
        <v>34.229999999999997</v>
      </c>
      <c r="S2413">
        <v>5.0199999999999996</v>
      </c>
      <c r="T2413">
        <f t="shared" si="37"/>
        <v>239.60999999999999</v>
      </c>
    </row>
    <row r="2414" spans="1:20" x14ac:dyDescent="0.3">
      <c r="A2414">
        <v>2413</v>
      </c>
      <c r="B2414">
        <v>86216</v>
      </c>
      <c r="C2414" t="s">
        <v>1010</v>
      </c>
      <c r="D2414" t="s">
        <v>20</v>
      </c>
      <c r="E2414" t="s">
        <v>39</v>
      </c>
      <c r="F2414" t="s">
        <v>40</v>
      </c>
      <c r="G2414" t="s">
        <v>41</v>
      </c>
      <c r="H2414" t="s">
        <v>94</v>
      </c>
      <c r="I2414" t="s">
        <v>28</v>
      </c>
      <c r="J2414" t="s">
        <v>72</v>
      </c>
      <c r="K2414" t="s">
        <v>79</v>
      </c>
      <c r="L2414" t="s">
        <v>192</v>
      </c>
      <c r="M2414" t="s">
        <v>108</v>
      </c>
      <c r="N2414" s="2">
        <v>40825</v>
      </c>
      <c r="O2414" s="2">
        <v>40826</v>
      </c>
      <c r="P2414">
        <v>10</v>
      </c>
      <c r="Q2414" s="1">
        <v>0.04</v>
      </c>
      <c r="R2414">
        <v>4.24</v>
      </c>
      <c r="S2414">
        <v>5.41</v>
      </c>
      <c r="T2414">
        <f t="shared" si="37"/>
        <v>42.400000000000006</v>
      </c>
    </row>
    <row r="2415" spans="1:20" x14ac:dyDescent="0.3">
      <c r="A2415">
        <v>2414</v>
      </c>
      <c r="B2415">
        <v>87811</v>
      </c>
      <c r="C2415" t="s">
        <v>60</v>
      </c>
      <c r="D2415" t="s">
        <v>578</v>
      </c>
      <c r="E2415" t="s">
        <v>187</v>
      </c>
      <c r="F2415" t="s">
        <v>31</v>
      </c>
      <c r="G2415" t="s">
        <v>48</v>
      </c>
      <c r="H2415" t="s">
        <v>188</v>
      </c>
      <c r="I2415" t="s">
        <v>28</v>
      </c>
      <c r="J2415" t="s">
        <v>72</v>
      </c>
      <c r="K2415" t="s">
        <v>248</v>
      </c>
      <c r="L2415" t="s">
        <v>330</v>
      </c>
      <c r="M2415" t="s">
        <v>143</v>
      </c>
      <c r="N2415" s="2">
        <v>40262</v>
      </c>
      <c r="O2415" s="2">
        <v>40262</v>
      </c>
      <c r="P2415">
        <v>7</v>
      </c>
      <c r="Q2415" s="1">
        <v>0.02</v>
      </c>
      <c r="R2415">
        <v>500.98</v>
      </c>
      <c r="S2415">
        <v>41.44</v>
      </c>
      <c r="T2415">
        <f t="shared" si="37"/>
        <v>3506.86</v>
      </c>
    </row>
    <row r="2416" spans="1:20" x14ac:dyDescent="0.3">
      <c r="A2416">
        <v>2415</v>
      </c>
      <c r="B2416">
        <v>89537</v>
      </c>
      <c r="C2416" t="s">
        <v>1807</v>
      </c>
      <c r="D2416" t="s">
        <v>578</v>
      </c>
      <c r="E2416" t="s">
        <v>187</v>
      </c>
      <c r="F2416" t="s">
        <v>22</v>
      </c>
      <c r="G2416" t="s">
        <v>23</v>
      </c>
      <c r="H2416" t="s">
        <v>217</v>
      </c>
      <c r="I2416" t="s">
        <v>28</v>
      </c>
      <c r="J2416" t="s">
        <v>72</v>
      </c>
      <c r="K2416" t="s">
        <v>145</v>
      </c>
      <c r="L2416" t="s">
        <v>283</v>
      </c>
      <c r="M2416" t="s">
        <v>238</v>
      </c>
      <c r="N2416" s="2">
        <v>40506</v>
      </c>
      <c r="O2416" s="2">
        <v>40507</v>
      </c>
      <c r="P2416">
        <v>41</v>
      </c>
      <c r="Q2416" s="1">
        <v>0.06</v>
      </c>
      <c r="R2416">
        <v>25.98</v>
      </c>
      <c r="S2416">
        <v>14.36</v>
      </c>
      <c r="T2416">
        <f t="shared" si="37"/>
        <v>1065.18</v>
      </c>
    </row>
    <row r="2417" spans="1:20" x14ac:dyDescent="0.3">
      <c r="A2417">
        <v>2416</v>
      </c>
      <c r="B2417">
        <v>87391</v>
      </c>
      <c r="C2417" t="s">
        <v>848</v>
      </c>
      <c r="D2417" t="s">
        <v>20</v>
      </c>
      <c r="E2417" t="s">
        <v>187</v>
      </c>
      <c r="F2417" t="s">
        <v>31</v>
      </c>
      <c r="G2417" t="s">
        <v>93</v>
      </c>
      <c r="H2417" t="s">
        <v>225</v>
      </c>
      <c r="I2417" t="s">
        <v>28</v>
      </c>
      <c r="J2417" t="s">
        <v>72</v>
      </c>
      <c r="K2417" t="s">
        <v>231</v>
      </c>
      <c r="L2417" t="s">
        <v>192</v>
      </c>
      <c r="M2417" t="s">
        <v>35</v>
      </c>
      <c r="N2417" s="2">
        <v>40876</v>
      </c>
      <c r="O2417" s="2">
        <v>40876</v>
      </c>
      <c r="P2417">
        <v>12</v>
      </c>
      <c r="Q2417" s="1">
        <v>0.09</v>
      </c>
      <c r="R2417">
        <v>33.979999999999997</v>
      </c>
      <c r="S2417">
        <v>19.989999999999998</v>
      </c>
      <c r="T2417">
        <f t="shared" si="37"/>
        <v>407.76</v>
      </c>
    </row>
    <row r="2418" spans="1:20" x14ac:dyDescent="0.3">
      <c r="A2418">
        <v>2417</v>
      </c>
      <c r="B2418">
        <v>87391</v>
      </c>
      <c r="C2418" t="s">
        <v>1731</v>
      </c>
      <c r="D2418" t="s">
        <v>20</v>
      </c>
      <c r="E2418" t="s">
        <v>39</v>
      </c>
      <c r="F2418" t="s">
        <v>31</v>
      </c>
      <c r="G2418" t="s">
        <v>93</v>
      </c>
      <c r="H2418" t="s">
        <v>89</v>
      </c>
      <c r="I2418" t="s">
        <v>28</v>
      </c>
      <c r="J2418" t="s">
        <v>72</v>
      </c>
      <c r="K2418" t="s">
        <v>221</v>
      </c>
      <c r="L2418" t="s">
        <v>192</v>
      </c>
      <c r="M2418" t="s">
        <v>178</v>
      </c>
      <c r="N2418" s="2">
        <v>40876</v>
      </c>
      <c r="O2418" s="2">
        <v>40878</v>
      </c>
      <c r="P2418">
        <v>41</v>
      </c>
      <c r="Q2418" s="1">
        <v>0.02</v>
      </c>
      <c r="R2418">
        <v>8.6</v>
      </c>
      <c r="S2418">
        <v>6.19</v>
      </c>
      <c r="T2418">
        <f t="shared" si="37"/>
        <v>352.59999999999997</v>
      </c>
    </row>
    <row r="2419" spans="1:20" x14ac:dyDescent="0.3">
      <c r="A2419">
        <v>2418</v>
      </c>
      <c r="B2419">
        <v>88043</v>
      </c>
      <c r="C2419" t="s">
        <v>504</v>
      </c>
      <c r="D2419" t="s">
        <v>20</v>
      </c>
      <c r="E2419" t="s">
        <v>21</v>
      </c>
      <c r="F2419" t="s">
        <v>40</v>
      </c>
      <c r="G2419" t="s">
        <v>32</v>
      </c>
      <c r="H2419" t="s">
        <v>203</v>
      </c>
      <c r="I2419" t="s">
        <v>28</v>
      </c>
      <c r="J2419" t="s">
        <v>72</v>
      </c>
      <c r="K2419" t="s">
        <v>1254</v>
      </c>
      <c r="L2419" t="s">
        <v>192</v>
      </c>
      <c r="M2419" t="s">
        <v>99</v>
      </c>
      <c r="N2419" s="2">
        <v>41083</v>
      </c>
      <c r="O2419" s="2">
        <v>41084</v>
      </c>
      <c r="P2419">
        <v>4</v>
      </c>
      <c r="Q2419" s="1">
        <v>0.04</v>
      </c>
      <c r="R2419">
        <v>73.98</v>
      </c>
      <c r="S2419">
        <v>14.52</v>
      </c>
      <c r="T2419">
        <f t="shared" si="37"/>
        <v>295.92</v>
      </c>
    </row>
    <row r="2420" spans="1:20" x14ac:dyDescent="0.3">
      <c r="A2420">
        <v>2419</v>
      </c>
      <c r="B2420">
        <v>88827</v>
      </c>
      <c r="C2420" t="s">
        <v>1203</v>
      </c>
      <c r="D2420" t="s">
        <v>20</v>
      </c>
      <c r="E2420" t="s">
        <v>187</v>
      </c>
      <c r="F2420" t="s">
        <v>22</v>
      </c>
      <c r="G2420" t="s">
        <v>48</v>
      </c>
      <c r="H2420" t="s">
        <v>225</v>
      </c>
      <c r="I2420" t="s">
        <v>28</v>
      </c>
      <c r="J2420" t="s">
        <v>72</v>
      </c>
      <c r="K2420" t="s">
        <v>116</v>
      </c>
      <c r="L2420" t="s">
        <v>44</v>
      </c>
      <c r="M2420" t="s">
        <v>86</v>
      </c>
      <c r="N2420" s="2">
        <v>40686</v>
      </c>
      <c r="O2420" s="2">
        <v>40688</v>
      </c>
      <c r="P2420">
        <v>5</v>
      </c>
      <c r="Q2420" s="1">
        <v>0.02</v>
      </c>
      <c r="R2420">
        <v>5.08</v>
      </c>
      <c r="S2420">
        <v>3.63</v>
      </c>
      <c r="T2420">
        <f t="shared" si="37"/>
        <v>25.4</v>
      </c>
    </row>
    <row r="2421" spans="1:20" x14ac:dyDescent="0.3">
      <c r="A2421">
        <v>2420</v>
      </c>
      <c r="B2421">
        <v>88827</v>
      </c>
      <c r="C2421" t="s">
        <v>1203</v>
      </c>
      <c r="D2421" t="s">
        <v>20</v>
      </c>
      <c r="E2421" t="s">
        <v>39</v>
      </c>
      <c r="F2421" t="s">
        <v>22</v>
      </c>
      <c r="G2421" t="s">
        <v>48</v>
      </c>
      <c r="H2421" t="s">
        <v>89</v>
      </c>
      <c r="I2421" t="s">
        <v>28</v>
      </c>
      <c r="J2421" t="s">
        <v>72</v>
      </c>
      <c r="K2421" t="s">
        <v>74</v>
      </c>
      <c r="L2421" t="s">
        <v>192</v>
      </c>
      <c r="M2421" t="s">
        <v>331</v>
      </c>
      <c r="N2421" s="2">
        <v>40686</v>
      </c>
      <c r="O2421" s="2">
        <v>40690</v>
      </c>
      <c r="P2421">
        <v>8</v>
      </c>
      <c r="Q2421" s="1">
        <v>0</v>
      </c>
      <c r="R2421">
        <v>55.48</v>
      </c>
      <c r="S2421">
        <v>6.79</v>
      </c>
      <c r="T2421">
        <f t="shared" si="37"/>
        <v>443.84</v>
      </c>
    </row>
    <row r="2422" spans="1:20" x14ac:dyDescent="0.3">
      <c r="A2422">
        <v>2421</v>
      </c>
      <c r="B2422">
        <v>90072</v>
      </c>
      <c r="C2422" t="s">
        <v>2206</v>
      </c>
      <c r="D2422" t="s">
        <v>20</v>
      </c>
      <c r="E2422" t="s">
        <v>21</v>
      </c>
      <c r="F2422" t="s">
        <v>31</v>
      </c>
      <c r="G2422" t="s">
        <v>41</v>
      </c>
      <c r="H2422" t="s">
        <v>206</v>
      </c>
      <c r="I2422" t="s">
        <v>28</v>
      </c>
      <c r="J2422" t="s">
        <v>72</v>
      </c>
      <c r="K2422" t="s">
        <v>213</v>
      </c>
      <c r="L2422" t="s">
        <v>192</v>
      </c>
      <c r="M2422" t="s">
        <v>367</v>
      </c>
      <c r="N2422" s="2">
        <v>40956</v>
      </c>
      <c r="O2422" s="2">
        <v>40958</v>
      </c>
      <c r="P2422">
        <v>3</v>
      </c>
      <c r="Q2422" s="1">
        <v>0.04</v>
      </c>
      <c r="R2422">
        <v>39.979999999999997</v>
      </c>
      <c r="S2422">
        <v>4</v>
      </c>
      <c r="T2422">
        <f t="shared" si="37"/>
        <v>119.94</v>
      </c>
    </row>
    <row r="2423" spans="1:20" x14ac:dyDescent="0.3">
      <c r="A2423">
        <v>2422</v>
      </c>
      <c r="B2423">
        <v>90081</v>
      </c>
      <c r="C2423" t="s">
        <v>2099</v>
      </c>
      <c r="D2423" t="s">
        <v>20</v>
      </c>
      <c r="E2423" t="s">
        <v>187</v>
      </c>
      <c r="F2423" t="s">
        <v>40</v>
      </c>
      <c r="G2423" t="s">
        <v>93</v>
      </c>
      <c r="H2423" t="s">
        <v>188</v>
      </c>
      <c r="I2423" t="s">
        <v>28</v>
      </c>
      <c r="J2423" t="s">
        <v>72</v>
      </c>
      <c r="K2423" t="s">
        <v>71</v>
      </c>
      <c r="L2423" t="s">
        <v>192</v>
      </c>
      <c r="M2423" t="s">
        <v>99</v>
      </c>
      <c r="N2423" s="2">
        <v>40889</v>
      </c>
      <c r="O2423" s="2">
        <v>40890</v>
      </c>
      <c r="P2423">
        <v>15</v>
      </c>
      <c r="Q2423" s="1">
        <v>0.08</v>
      </c>
      <c r="R2423">
        <v>22.98</v>
      </c>
      <c r="S2423">
        <v>7.58</v>
      </c>
      <c r="T2423">
        <f t="shared" si="37"/>
        <v>344.7</v>
      </c>
    </row>
    <row r="2424" spans="1:20" x14ac:dyDescent="0.3">
      <c r="A2424">
        <v>2423</v>
      </c>
      <c r="B2424">
        <v>90096</v>
      </c>
      <c r="C2424" t="s">
        <v>349</v>
      </c>
      <c r="D2424" t="s">
        <v>20</v>
      </c>
      <c r="E2424" t="s">
        <v>39</v>
      </c>
      <c r="F2424" t="s">
        <v>22</v>
      </c>
      <c r="G2424" t="s">
        <v>41</v>
      </c>
      <c r="H2424" t="s">
        <v>54</v>
      </c>
      <c r="I2424" t="s">
        <v>28</v>
      </c>
      <c r="J2424" t="s">
        <v>72</v>
      </c>
      <c r="K2424" t="s">
        <v>129</v>
      </c>
      <c r="L2424" t="s">
        <v>192</v>
      </c>
      <c r="M2424" t="s">
        <v>190</v>
      </c>
      <c r="N2424" s="2">
        <v>41267</v>
      </c>
      <c r="O2424" s="2">
        <v>41268</v>
      </c>
      <c r="P2424">
        <v>6</v>
      </c>
      <c r="Q2424" s="1">
        <v>7.0000000000000007E-2</v>
      </c>
      <c r="R2424">
        <v>1.98</v>
      </c>
      <c r="S2424">
        <v>4.7699999999999996</v>
      </c>
      <c r="T2424">
        <f t="shared" si="37"/>
        <v>11.879999999999999</v>
      </c>
    </row>
    <row r="2425" spans="1:20" x14ac:dyDescent="0.3">
      <c r="A2425">
        <v>2424</v>
      </c>
      <c r="B2425">
        <v>89294</v>
      </c>
      <c r="C2425" t="s">
        <v>527</v>
      </c>
      <c r="D2425" t="s">
        <v>578</v>
      </c>
      <c r="E2425" t="s">
        <v>187</v>
      </c>
      <c r="F2425" t="s">
        <v>47</v>
      </c>
      <c r="G2425" t="s">
        <v>93</v>
      </c>
      <c r="H2425" t="s">
        <v>188</v>
      </c>
      <c r="I2425" t="s">
        <v>28</v>
      </c>
      <c r="J2425" t="s">
        <v>56</v>
      </c>
      <c r="K2425" t="s">
        <v>248</v>
      </c>
      <c r="L2425" t="s">
        <v>330</v>
      </c>
      <c r="M2425" t="s">
        <v>51</v>
      </c>
      <c r="N2425" s="2">
        <v>40952</v>
      </c>
      <c r="O2425" s="2">
        <v>40953</v>
      </c>
      <c r="P2425">
        <v>8</v>
      </c>
      <c r="Q2425" s="1">
        <v>0.06</v>
      </c>
      <c r="R2425">
        <v>100.98</v>
      </c>
      <c r="S2425">
        <v>57.38</v>
      </c>
      <c r="T2425">
        <f t="shared" si="37"/>
        <v>807.84</v>
      </c>
    </row>
    <row r="2426" spans="1:20" x14ac:dyDescent="0.3">
      <c r="A2426">
        <v>2425</v>
      </c>
      <c r="B2426">
        <v>89294</v>
      </c>
      <c r="C2426" t="s">
        <v>890</v>
      </c>
      <c r="D2426" t="s">
        <v>578</v>
      </c>
      <c r="E2426" t="s">
        <v>187</v>
      </c>
      <c r="F2426" t="s">
        <v>22</v>
      </c>
      <c r="G2426" t="s">
        <v>93</v>
      </c>
      <c r="H2426" t="s">
        <v>188</v>
      </c>
      <c r="I2426" t="s">
        <v>28</v>
      </c>
      <c r="J2426" t="s">
        <v>72</v>
      </c>
      <c r="K2426" t="s">
        <v>43</v>
      </c>
      <c r="L2426" t="s">
        <v>283</v>
      </c>
      <c r="M2426" t="s">
        <v>227</v>
      </c>
      <c r="N2426" s="2">
        <v>40952</v>
      </c>
      <c r="O2426" s="2">
        <v>40953</v>
      </c>
      <c r="P2426">
        <v>6</v>
      </c>
      <c r="Q2426" s="1">
        <v>0.04</v>
      </c>
      <c r="R2426">
        <v>122.99</v>
      </c>
      <c r="S2426">
        <v>70.2</v>
      </c>
      <c r="T2426">
        <f t="shared" si="37"/>
        <v>737.93999999999994</v>
      </c>
    </row>
    <row r="2427" spans="1:20" x14ac:dyDescent="0.3">
      <c r="A2427">
        <v>2426</v>
      </c>
      <c r="B2427">
        <v>89294</v>
      </c>
      <c r="C2427" t="s">
        <v>284</v>
      </c>
      <c r="D2427" t="s">
        <v>20</v>
      </c>
      <c r="E2427" t="s">
        <v>39</v>
      </c>
      <c r="F2427" t="s">
        <v>31</v>
      </c>
      <c r="G2427" t="s">
        <v>93</v>
      </c>
      <c r="H2427" t="s">
        <v>42</v>
      </c>
      <c r="I2427" t="s">
        <v>28</v>
      </c>
      <c r="J2427" t="s">
        <v>72</v>
      </c>
      <c r="K2427" t="s">
        <v>181</v>
      </c>
      <c r="L2427" t="s">
        <v>192</v>
      </c>
      <c r="M2427" t="s">
        <v>214</v>
      </c>
      <c r="N2427" s="2">
        <v>40952</v>
      </c>
      <c r="O2427" s="2">
        <v>40954</v>
      </c>
      <c r="P2427">
        <v>6</v>
      </c>
      <c r="Q2427" s="1">
        <v>0.1</v>
      </c>
      <c r="R2427">
        <v>5.53</v>
      </c>
      <c r="S2427">
        <v>6.98</v>
      </c>
      <c r="T2427">
        <f t="shared" si="37"/>
        <v>33.18</v>
      </c>
    </row>
    <row r="2428" spans="1:20" x14ac:dyDescent="0.3">
      <c r="A2428">
        <v>2427</v>
      </c>
      <c r="B2428">
        <v>88106</v>
      </c>
      <c r="C2428" t="s">
        <v>903</v>
      </c>
      <c r="D2428" t="s">
        <v>20</v>
      </c>
      <c r="E2428" t="s">
        <v>39</v>
      </c>
      <c r="F2428" t="s">
        <v>22</v>
      </c>
      <c r="G2428" t="s">
        <v>93</v>
      </c>
      <c r="H2428" t="s">
        <v>94</v>
      </c>
      <c r="I2428" t="s">
        <v>28</v>
      </c>
      <c r="J2428" t="s">
        <v>72</v>
      </c>
      <c r="K2428" t="s">
        <v>138</v>
      </c>
      <c r="L2428" t="s">
        <v>192</v>
      </c>
      <c r="M2428" t="s">
        <v>246</v>
      </c>
      <c r="N2428" s="2">
        <v>40553</v>
      </c>
      <c r="O2428" s="2">
        <v>40554</v>
      </c>
      <c r="P2428">
        <v>5</v>
      </c>
      <c r="Q2428" s="1">
        <v>0.06</v>
      </c>
      <c r="R2428">
        <v>4.9800000000000004</v>
      </c>
      <c r="S2428">
        <v>5.49</v>
      </c>
      <c r="T2428">
        <f t="shared" si="37"/>
        <v>24.900000000000002</v>
      </c>
    </row>
    <row r="2429" spans="1:20" x14ac:dyDescent="0.3">
      <c r="A2429">
        <v>2428</v>
      </c>
      <c r="B2429">
        <v>88106</v>
      </c>
      <c r="C2429" t="s">
        <v>873</v>
      </c>
      <c r="D2429" t="s">
        <v>20</v>
      </c>
      <c r="E2429" t="s">
        <v>21</v>
      </c>
      <c r="F2429" t="s">
        <v>22</v>
      </c>
      <c r="G2429" t="s">
        <v>93</v>
      </c>
      <c r="H2429" t="s">
        <v>33</v>
      </c>
      <c r="I2429" t="s">
        <v>28</v>
      </c>
      <c r="J2429" t="s">
        <v>72</v>
      </c>
      <c r="K2429" t="s">
        <v>25</v>
      </c>
      <c r="L2429" t="s">
        <v>26</v>
      </c>
      <c r="M2429" t="s">
        <v>173</v>
      </c>
      <c r="N2429" s="2">
        <v>40553</v>
      </c>
      <c r="O2429" s="2">
        <v>40555</v>
      </c>
      <c r="P2429">
        <v>6</v>
      </c>
      <c r="Q2429" s="1">
        <v>0.03</v>
      </c>
      <c r="R2429">
        <v>9.7799999999999994</v>
      </c>
      <c r="S2429">
        <v>1.99</v>
      </c>
      <c r="T2429">
        <f t="shared" si="37"/>
        <v>58.679999999999993</v>
      </c>
    </row>
    <row r="2430" spans="1:20" x14ac:dyDescent="0.3">
      <c r="A2430">
        <v>2429</v>
      </c>
      <c r="B2430">
        <v>90099</v>
      </c>
      <c r="C2430" t="s">
        <v>1627</v>
      </c>
      <c r="D2430" t="s">
        <v>20</v>
      </c>
      <c r="E2430" t="s">
        <v>39</v>
      </c>
      <c r="F2430" t="s">
        <v>22</v>
      </c>
      <c r="G2430" t="s">
        <v>93</v>
      </c>
      <c r="H2430" t="s">
        <v>61</v>
      </c>
      <c r="I2430" t="s">
        <v>28</v>
      </c>
      <c r="J2430" t="s">
        <v>56</v>
      </c>
      <c r="K2430" t="s">
        <v>165</v>
      </c>
      <c r="L2430" t="s">
        <v>192</v>
      </c>
      <c r="M2430" t="s">
        <v>137</v>
      </c>
      <c r="N2430" s="2">
        <v>40195</v>
      </c>
      <c r="O2430" s="2">
        <v>40197</v>
      </c>
      <c r="P2430">
        <v>1</v>
      </c>
      <c r="Q2430" s="1">
        <v>0.03</v>
      </c>
      <c r="R2430">
        <v>90.48</v>
      </c>
      <c r="S2430">
        <v>19.989999999999998</v>
      </c>
      <c r="T2430">
        <f t="shared" si="37"/>
        <v>90.48</v>
      </c>
    </row>
    <row r="2431" spans="1:20" x14ac:dyDescent="0.3">
      <c r="A2431">
        <v>2430</v>
      </c>
      <c r="B2431">
        <v>90099</v>
      </c>
      <c r="C2431" t="s">
        <v>1627</v>
      </c>
      <c r="D2431" t="s">
        <v>20</v>
      </c>
      <c r="E2431" t="s">
        <v>39</v>
      </c>
      <c r="F2431" t="s">
        <v>22</v>
      </c>
      <c r="G2431" t="s">
        <v>93</v>
      </c>
      <c r="H2431" t="s">
        <v>61</v>
      </c>
      <c r="I2431" t="s">
        <v>28</v>
      </c>
      <c r="J2431" t="s">
        <v>56</v>
      </c>
      <c r="K2431" t="s">
        <v>116</v>
      </c>
      <c r="L2431" t="s">
        <v>192</v>
      </c>
      <c r="M2431" t="s">
        <v>227</v>
      </c>
      <c r="N2431" s="2">
        <v>40195</v>
      </c>
      <c r="O2431" s="2">
        <v>40195</v>
      </c>
      <c r="P2431">
        <v>7</v>
      </c>
      <c r="Q2431" s="1">
        <v>0.06</v>
      </c>
      <c r="R2431">
        <v>22.84</v>
      </c>
      <c r="S2431">
        <v>8.18</v>
      </c>
      <c r="T2431">
        <f t="shared" si="37"/>
        <v>159.88</v>
      </c>
    </row>
    <row r="2432" spans="1:20" x14ac:dyDescent="0.3">
      <c r="A2432">
        <v>2431</v>
      </c>
      <c r="B2432">
        <v>87086</v>
      </c>
      <c r="C2432" t="s">
        <v>1720</v>
      </c>
      <c r="D2432" t="s">
        <v>20</v>
      </c>
      <c r="E2432" t="s">
        <v>21</v>
      </c>
      <c r="F2432" t="s">
        <v>47</v>
      </c>
      <c r="G2432" t="s">
        <v>93</v>
      </c>
      <c r="H2432" t="s">
        <v>33</v>
      </c>
      <c r="I2432" t="s">
        <v>28</v>
      </c>
      <c r="J2432" t="s">
        <v>72</v>
      </c>
      <c r="K2432" t="s">
        <v>1447</v>
      </c>
      <c r="L2432" t="s">
        <v>192</v>
      </c>
      <c r="M2432" t="s">
        <v>134</v>
      </c>
      <c r="N2432" s="2">
        <v>40275</v>
      </c>
      <c r="O2432" s="2">
        <v>40276</v>
      </c>
      <c r="P2432">
        <v>9</v>
      </c>
      <c r="Q2432" s="1">
        <v>0</v>
      </c>
      <c r="R2432">
        <v>65.989999999999995</v>
      </c>
      <c r="S2432">
        <v>5.26</v>
      </c>
      <c r="T2432">
        <f t="shared" si="37"/>
        <v>593.91</v>
      </c>
    </row>
    <row r="2433" spans="1:20" x14ac:dyDescent="0.3">
      <c r="A2433">
        <v>2432</v>
      </c>
      <c r="B2433">
        <v>88980</v>
      </c>
      <c r="C2433" t="s">
        <v>2214</v>
      </c>
      <c r="D2433" t="s">
        <v>578</v>
      </c>
      <c r="E2433" t="s">
        <v>187</v>
      </c>
      <c r="F2433" t="s">
        <v>31</v>
      </c>
      <c r="G2433" t="s">
        <v>48</v>
      </c>
      <c r="H2433" t="s">
        <v>217</v>
      </c>
      <c r="I2433" t="s">
        <v>28</v>
      </c>
      <c r="J2433" t="s">
        <v>72</v>
      </c>
      <c r="K2433" t="s">
        <v>228</v>
      </c>
      <c r="L2433" t="s">
        <v>330</v>
      </c>
      <c r="M2433" t="s">
        <v>91</v>
      </c>
      <c r="N2433" s="2">
        <v>41164</v>
      </c>
      <c r="O2433" s="2">
        <v>41171</v>
      </c>
      <c r="P2433">
        <v>12</v>
      </c>
      <c r="Q2433" s="1">
        <v>0</v>
      </c>
      <c r="R2433">
        <v>70.98</v>
      </c>
      <c r="S2433">
        <v>26.74</v>
      </c>
      <c r="T2433">
        <f t="shared" si="37"/>
        <v>851.76</v>
      </c>
    </row>
    <row r="2434" spans="1:20" x14ac:dyDescent="0.3">
      <c r="A2434">
        <v>2433</v>
      </c>
      <c r="B2434">
        <v>89858</v>
      </c>
      <c r="C2434" t="s">
        <v>1267</v>
      </c>
      <c r="D2434" t="s">
        <v>20</v>
      </c>
      <c r="E2434" t="s">
        <v>187</v>
      </c>
      <c r="F2434" t="s">
        <v>47</v>
      </c>
      <c r="G2434" t="s">
        <v>48</v>
      </c>
      <c r="H2434" t="s">
        <v>225</v>
      </c>
      <c r="I2434" t="s">
        <v>28</v>
      </c>
      <c r="J2434" t="s">
        <v>72</v>
      </c>
      <c r="K2434" t="s">
        <v>71</v>
      </c>
      <c r="L2434" t="s">
        <v>44</v>
      </c>
      <c r="M2434" t="s">
        <v>117</v>
      </c>
      <c r="N2434" s="2">
        <v>40366</v>
      </c>
      <c r="O2434" s="2">
        <v>40371</v>
      </c>
      <c r="P2434">
        <v>4</v>
      </c>
      <c r="Q2434" s="1">
        <v>0.03</v>
      </c>
      <c r="R2434">
        <v>5.08</v>
      </c>
      <c r="S2434">
        <v>2.0299999999999998</v>
      </c>
      <c r="T2434">
        <f t="shared" si="37"/>
        <v>20.32</v>
      </c>
    </row>
    <row r="2435" spans="1:20" x14ac:dyDescent="0.3">
      <c r="A2435">
        <v>2434</v>
      </c>
      <c r="B2435">
        <v>86877</v>
      </c>
      <c r="C2435" t="s">
        <v>1373</v>
      </c>
      <c r="D2435" t="s">
        <v>20</v>
      </c>
      <c r="E2435" t="s">
        <v>187</v>
      </c>
      <c r="F2435" t="s">
        <v>31</v>
      </c>
      <c r="G2435" t="s">
        <v>48</v>
      </c>
      <c r="H2435" t="s">
        <v>188</v>
      </c>
      <c r="I2435" t="s">
        <v>28</v>
      </c>
      <c r="J2435" t="s">
        <v>72</v>
      </c>
      <c r="K2435" t="s">
        <v>181</v>
      </c>
      <c r="L2435" t="s">
        <v>192</v>
      </c>
      <c r="M2435" t="s">
        <v>146</v>
      </c>
      <c r="N2435" s="2">
        <v>40745</v>
      </c>
      <c r="O2435" s="2">
        <v>40745</v>
      </c>
      <c r="P2435">
        <v>6</v>
      </c>
      <c r="Q2435" s="1">
        <v>0.02</v>
      </c>
      <c r="R2435">
        <v>14.58</v>
      </c>
      <c r="S2435">
        <v>7.4</v>
      </c>
      <c r="T2435">
        <f t="shared" ref="T2435:T2498" si="38">R2435*P2435</f>
        <v>87.48</v>
      </c>
    </row>
    <row r="2436" spans="1:20" x14ac:dyDescent="0.3">
      <c r="A2436">
        <v>2435</v>
      </c>
      <c r="B2436">
        <v>89622</v>
      </c>
      <c r="C2436" t="s">
        <v>1170</v>
      </c>
      <c r="D2436" t="s">
        <v>20</v>
      </c>
      <c r="E2436" t="s">
        <v>21</v>
      </c>
      <c r="F2436" t="s">
        <v>40</v>
      </c>
      <c r="G2436" t="s">
        <v>41</v>
      </c>
      <c r="H2436" t="s">
        <v>33</v>
      </c>
      <c r="I2436" t="s">
        <v>28</v>
      </c>
      <c r="J2436" t="s">
        <v>72</v>
      </c>
      <c r="K2436" t="s">
        <v>1108</v>
      </c>
      <c r="L2436" t="s">
        <v>192</v>
      </c>
      <c r="M2436" t="s">
        <v>59</v>
      </c>
      <c r="N2436" s="2">
        <v>41019</v>
      </c>
      <c r="O2436" s="2">
        <v>41021</v>
      </c>
      <c r="P2436">
        <v>11</v>
      </c>
      <c r="Q2436" s="1">
        <v>0.09</v>
      </c>
      <c r="R2436">
        <v>175.99</v>
      </c>
      <c r="S2436">
        <v>8.99</v>
      </c>
      <c r="T2436">
        <f t="shared" si="38"/>
        <v>1935.89</v>
      </c>
    </row>
    <row r="2437" spans="1:20" x14ac:dyDescent="0.3">
      <c r="A2437">
        <v>2436</v>
      </c>
      <c r="B2437">
        <v>90104</v>
      </c>
      <c r="C2437" t="s">
        <v>1193</v>
      </c>
      <c r="D2437" t="s">
        <v>20</v>
      </c>
      <c r="E2437" t="s">
        <v>39</v>
      </c>
      <c r="F2437" t="s">
        <v>22</v>
      </c>
      <c r="G2437" t="s">
        <v>48</v>
      </c>
      <c r="H2437" t="s">
        <v>89</v>
      </c>
      <c r="I2437" t="s">
        <v>28</v>
      </c>
      <c r="J2437" t="s">
        <v>72</v>
      </c>
      <c r="K2437" t="s">
        <v>116</v>
      </c>
      <c r="L2437" t="s">
        <v>192</v>
      </c>
      <c r="M2437" t="s">
        <v>398</v>
      </c>
      <c r="N2437" s="2">
        <v>40503</v>
      </c>
      <c r="O2437" s="2">
        <v>40503</v>
      </c>
      <c r="P2437">
        <v>20</v>
      </c>
      <c r="Q2437" s="1">
        <v>0.03</v>
      </c>
      <c r="R2437">
        <v>20.98</v>
      </c>
      <c r="S2437">
        <v>1.49</v>
      </c>
      <c r="T2437">
        <f t="shared" si="38"/>
        <v>419.6</v>
      </c>
    </row>
    <row r="2438" spans="1:20" x14ac:dyDescent="0.3">
      <c r="A2438">
        <v>2437</v>
      </c>
      <c r="B2438">
        <v>88173</v>
      </c>
      <c r="C2438" t="s">
        <v>109</v>
      </c>
      <c r="D2438" t="s">
        <v>20</v>
      </c>
      <c r="E2438" t="s">
        <v>39</v>
      </c>
      <c r="F2438" t="s">
        <v>31</v>
      </c>
      <c r="G2438" t="s">
        <v>48</v>
      </c>
      <c r="H2438" t="s">
        <v>89</v>
      </c>
      <c r="I2438" t="s">
        <v>28</v>
      </c>
      <c r="J2438" t="s">
        <v>72</v>
      </c>
      <c r="K2438" t="s">
        <v>68</v>
      </c>
      <c r="L2438" t="s">
        <v>44</v>
      </c>
      <c r="M2438" t="s">
        <v>35</v>
      </c>
      <c r="N2438" s="2">
        <v>40214</v>
      </c>
      <c r="O2438" s="2">
        <v>40218</v>
      </c>
      <c r="P2438">
        <v>12</v>
      </c>
      <c r="Q2438" s="1">
        <v>7.0000000000000007E-2</v>
      </c>
      <c r="R2438">
        <v>2.88</v>
      </c>
      <c r="S2438">
        <v>1.01</v>
      </c>
      <c r="T2438">
        <f t="shared" si="38"/>
        <v>34.56</v>
      </c>
    </row>
    <row r="2439" spans="1:20" x14ac:dyDescent="0.3">
      <c r="A2439">
        <v>2438</v>
      </c>
      <c r="B2439">
        <v>88173</v>
      </c>
      <c r="C2439" t="s">
        <v>109</v>
      </c>
      <c r="D2439" t="s">
        <v>20</v>
      </c>
      <c r="E2439" t="s">
        <v>21</v>
      </c>
      <c r="F2439" t="s">
        <v>31</v>
      </c>
      <c r="G2439" t="s">
        <v>48</v>
      </c>
      <c r="H2439" t="s">
        <v>24</v>
      </c>
      <c r="I2439" t="s">
        <v>28</v>
      </c>
      <c r="J2439" t="s">
        <v>72</v>
      </c>
      <c r="K2439" t="s">
        <v>198</v>
      </c>
      <c r="L2439" t="s">
        <v>192</v>
      </c>
      <c r="M2439" t="s">
        <v>35</v>
      </c>
      <c r="N2439" s="2">
        <v>40214</v>
      </c>
      <c r="O2439" s="2">
        <v>40221</v>
      </c>
      <c r="P2439">
        <v>2</v>
      </c>
      <c r="Q2439" s="1">
        <v>0.1</v>
      </c>
      <c r="R2439">
        <v>195.99</v>
      </c>
      <c r="S2439">
        <v>3.99</v>
      </c>
      <c r="T2439">
        <f t="shared" si="38"/>
        <v>391.98</v>
      </c>
    </row>
    <row r="2440" spans="1:20" x14ac:dyDescent="0.3">
      <c r="A2440">
        <v>2439</v>
      </c>
      <c r="B2440">
        <v>87392</v>
      </c>
      <c r="C2440" t="s">
        <v>2366</v>
      </c>
      <c r="D2440" t="s">
        <v>578</v>
      </c>
      <c r="E2440" t="s">
        <v>21</v>
      </c>
      <c r="F2440" t="s">
        <v>31</v>
      </c>
      <c r="G2440" t="s">
        <v>93</v>
      </c>
      <c r="H2440" t="s">
        <v>206</v>
      </c>
      <c r="I2440" t="s">
        <v>28</v>
      </c>
      <c r="J2440" t="s">
        <v>56</v>
      </c>
      <c r="K2440" t="s">
        <v>198</v>
      </c>
      <c r="L2440" t="s">
        <v>283</v>
      </c>
      <c r="M2440" t="s">
        <v>35</v>
      </c>
      <c r="N2440" s="2">
        <v>41104</v>
      </c>
      <c r="O2440" s="2">
        <v>41106</v>
      </c>
      <c r="P2440">
        <v>3</v>
      </c>
      <c r="Q2440" s="1">
        <v>0.04</v>
      </c>
      <c r="R2440">
        <v>90.97</v>
      </c>
      <c r="S2440">
        <v>14</v>
      </c>
      <c r="T2440">
        <f t="shared" si="38"/>
        <v>272.90999999999997</v>
      </c>
    </row>
    <row r="2441" spans="1:20" x14ac:dyDescent="0.3">
      <c r="A2441">
        <v>2440</v>
      </c>
      <c r="B2441">
        <v>87392</v>
      </c>
      <c r="C2441" t="s">
        <v>2241</v>
      </c>
      <c r="D2441" t="s">
        <v>578</v>
      </c>
      <c r="E2441" t="s">
        <v>187</v>
      </c>
      <c r="F2441" t="s">
        <v>47</v>
      </c>
      <c r="G2441" t="s">
        <v>93</v>
      </c>
      <c r="H2441" t="s">
        <v>219</v>
      </c>
      <c r="I2441" t="s">
        <v>28</v>
      </c>
      <c r="J2441" t="s">
        <v>72</v>
      </c>
      <c r="K2441" t="s">
        <v>221</v>
      </c>
      <c r="L2441" t="s">
        <v>330</v>
      </c>
      <c r="M2441" t="s">
        <v>134</v>
      </c>
      <c r="N2441" s="2">
        <v>41104</v>
      </c>
      <c r="O2441" s="2">
        <v>41106</v>
      </c>
      <c r="P2441">
        <v>2</v>
      </c>
      <c r="Q2441" s="1">
        <v>0.02</v>
      </c>
      <c r="R2441">
        <v>44.43</v>
      </c>
      <c r="S2441">
        <v>46.59</v>
      </c>
      <c r="T2441">
        <f t="shared" si="38"/>
        <v>88.86</v>
      </c>
    </row>
    <row r="2442" spans="1:20" x14ac:dyDescent="0.3">
      <c r="A2442">
        <v>2441</v>
      </c>
      <c r="B2442">
        <v>88066</v>
      </c>
      <c r="C2442" t="s">
        <v>1702</v>
      </c>
      <c r="D2442" t="s">
        <v>20</v>
      </c>
      <c r="E2442" t="s">
        <v>187</v>
      </c>
      <c r="F2442" t="s">
        <v>47</v>
      </c>
      <c r="G2442" t="s">
        <v>48</v>
      </c>
      <c r="H2442" t="s">
        <v>188</v>
      </c>
      <c r="I2442" t="s">
        <v>28</v>
      </c>
      <c r="J2442" t="s">
        <v>72</v>
      </c>
      <c r="K2442" t="s">
        <v>82</v>
      </c>
      <c r="L2442" t="s">
        <v>746</v>
      </c>
      <c r="M2442" t="s">
        <v>111</v>
      </c>
      <c r="N2442" s="2">
        <v>41193</v>
      </c>
      <c r="O2442" s="2">
        <v>41197</v>
      </c>
      <c r="P2442">
        <v>24</v>
      </c>
      <c r="Q2442" s="1">
        <v>0.09</v>
      </c>
      <c r="R2442">
        <v>209.84</v>
      </c>
      <c r="S2442">
        <v>21.21</v>
      </c>
      <c r="T2442">
        <f t="shared" si="38"/>
        <v>5036.16</v>
      </c>
    </row>
    <row r="2443" spans="1:20" x14ac:dyDescent="0.3">
      <c r="A2443">
        <v>2442</v>
      </c>
      <c r="B2443">
        <v>87400</v>
      </c>
      <c r="C2443" t="s">
        <v>1262</v>
      </c>
      <c r="D2443" t="s">
        <v>20</v>
      </c>
      <c r="E2443" t="s">
        <v>187</v>
      </c>
      <c r="F2443" t="s">
        <v>22</v>
      </c>
      <c r="G2443" t="s">
        <v>41</v>
      </c>
      <c r="H2443" t="s">
        <v>225</v>
      </c>
      <c r="I2443" t="s">
        <v>28</v>
      </c>
      <c r="J2443" t="s">
        <v>72</v>
      </c>
      <c r="K2443" t="s">
        <v>231</v>
      </c>
      <c r="L2443" t="s">
        <v>746</v>
      </c>
      <c r="M2443" t="s">
        <v>137</v>
      </c>
      <c r="N2443" s="2">
        <v>41082</v>
      </c>
      <c r="O2443" s="2">
        <v>41083</v>
      </c>
      <c r="P2443">
        <v>10</v>
      </c>
      <c r="Q2443" s="1">
        <v>0.03</v>
      </c>
      <c r="R2443">
        <v>320.98</v>
      </c>
      <c r="S2443">
        <v>24.49</v>
      </c>
      <c r="T2443">
        <f t="shared" si="38"/>
        <v>3209.8</v>
      </c>
    </row>
    <row r="2444" spans="1:20" x14ac:dyDescent="0.3">
      <c r="A2444">
        <v>2443</v>
      </c>
      <c r="B2444">
        <v>87400</v>
      </c>
      <c r="C2444" t="s">
        <v>759</v>
      </c>
      <c r="D2444" t="s">
        <v>20</v>
      </c>
      <c r="E2444" t="s">
        <v>187</v>
      </c>
      <c r="F2444" t="s">
        <v>22</v>
      </c>
      <c r="G2444" t="s">
        <v>41</v>
      </c>
      <c r="H2444" t="s">
        <v>217</v>
      </c>
      <c r="I2444" t="s">
        <v>28</v>
      </c>
      <c r="J2444" t="s">
        <v>72</v>
      </c>
      <c r="K2444" t="s">
        <v>68</v>
      </c>
      <c r="L2444" t="s">
        <v>706</v>
      </c>
      <c r="M2444" t="s">
        <v>227</v>
      </c>
      <c r="N2444" s="2">
        <v>41082</v>
      </c>
      <c r="O2444" s="2">
        <v>41083</v>
      </c>
      <c r="P2444">
        <v>1</v>
      </c>
      <c r="Q2444" s="1">
        <v>0.08</v>
      </c>
      <c r="R2444">
        <v>110.98</v>
      </c>
      <c r="S2444">
        <v>13.99</v>
      </c>
      <c r="T2444">
        <f t="shared" si="38"/>
        <v>110.98</v>
      </c>
    </row>
    <row r="2445" spans="1:20" x14ac:dyDescent="0.3">
      <c r="A2445">
        <v>2444</v>
      </c>
      <c r="B2445">
        <v>87400</v>
      </c>
      <c r="C2445" t="s">
        <v>759</v>
      </c>
      <c r="D2445" t="s">
        <v>20</v>
      </c>
      <c r="E2445" t="s">
        <v>39</v>
      </c>
      <c r="F2445" t="s">
        <v>22</v>
      </c>
      <c r="G2445" t="s">
        <v>41</v>
      </c>
      <c r="H2445" t="s">
        <v>78</v>
      </c>
      <c r="I2445" t="s">
        <v>28</v>
      </c>
      <c r="J2445" t="s">
        <v>72</v>
      </c>
      <c r="K2445" t="s">
        <v>43</v>
      </c>
      <c r="L2445" t="s">
        <v>26</v>
      </c>
      <c r="M2445" t="s">
        <v>444</v>
      </c>
      <c r="N2445" s="2">
        <v>41082</v>
      </c>
      <c r="O2445" s="2">
        <v>41085</v>
      </c>
      <c r="P2445">
        <v>6</v>
      </c>
      <c r="Q2445" s="1">
        <v>0.09</v>
      </c>
      <c r="R2445">
        <v>22.01</v>
      </c>
      <c r="S2445">
        <v>5.53</v>
      </c>
      <c r="T2445">
        <f t="shared" si="38"/>
        <v>132.06</v>
      </c>
    </row>
    <row r="2446" spans="1:20" x14ac:dyDescent="0.3">
      <c r="A2446">
        <v>2445</v>
      </c>
      <c r="B2446">
        <v>87335</v>
      </c>
      <c r="C2446" t="s">
        <v>1620</v>
      </c>
      <c r="D2446" t="s">
        <v>578</v>
      </c>
      <c r="E2446" t="s">
        <v>21</v>
      </c>
      <c r="F2446" t="s">
        <v>40</v>
      </c>
      <c r="G2446" t="s">
        <v>41</v>
      </c>
      <c r="H2446" t="s">
        <v>203</v>
      </c>
      <c r="I2446" t="s">
        <v>28</v>
      </c>
      <c r="J2446" t="s">
        <v>72</v>
      </c>
      <c r="K2446" t="s">
        <v>1108</v>
      </c>
      <c r="L2446" t="s">
        <v>283</v>
      </c>
      <c r="M2446" t="s">
        <v>75</v>
      </c>
      <c r="N2446" s="2">
        <v>41629</v>
      </c>
      <c r="O2446" s="2">
        <v>41630</v>
      </c>
      <c r="P2446">
        <v>9</v>
      </c>
      <c r="Q2446" s="1">
        <v>0.09</v>
      </c>
      <c r="R2446">
        <v>145.44999999999999</v>
      </c>
      <c r="S2446">
        <v>17.850000000000001</v>
      </c>
      <c r="T2446">
        <f t="shared" si="38"/>
        <v>1309.05</v>
      </c>
    </row>
    <row r="2447" spans="1:20" x14ac:dyDescent="0.3">
      <c r="A2447">
        <v>2446</v>
      </c>
      <c r="B2447">
        <v>89616</v>
      </c>
      <c r="C2447" t="s">
        <v>962</v>
      </c>
      <c r="D2447" t="s">
        <v>578</v>
      </c>
      <c r="E2447" t="s">
        <v>187</v>
      </c>
      <c r="F2447" t="s">
        <v>22</v>
      </c>
      <c r="G2447" t="s">
        <v>93</v>
      </c>
      <c r="H2447" t="s">
        <v>219</v>
      </c>
      <c r="I2447" t="s">
        <v>28</v>
      </c>
      <c r="J2447" t="s">
        <v>72</v>
      </c>
      <c r="K2447" t="s">
        <v>71</v>
      </c>
      <c r="L2447" t="s">
        <v>330</v>
      </c>
      <c r="M2447" t="s">
        <v>123</v>
      </c>
      <c r="N2447" s="2">
        <v>41235</v>
      </c>
      <c r="O2447" s="2">
        <v>41237</v>
      </c>
      <c r="P2447">
        <v>38</v>
      </c>
      <c r="Q2447" s="1">
        <v>0.01</v>
      </c>
      <c r="R2447">
        <v>114.98</v>
      </c>
      <c r="S2447">
        <v>58.72</v>
      </c>
      <c r="T2447">
        <f t="shared" si="38"/>
        <v>4369.24</v>
      </c>
    </row>
    <row r="2448" spans="1:20" x14ac:dyDescent="0.3">
      <c r="A2448">
        <v>2447</v>
      </c>
      <c r="B2448">
        <v>89616</v>
      </c>
      <c r="C2448" t="s">
        <v>962</v>
      </c>
      <c r="D2448" t="s">
        <v>20</v>
      </c>
      <c r="E2448" t="s">
        <v>21</v>
      </c>
      <c r="F2448" t="s">
        <v>22</v>
      </c>
      <c r="G2448" t="s">
        <v>93</v>
      </c>
      <c r="H2448" t="s">
        <v>206</v>
      </c>
      <c r="I2448" t="s">
        <v>28</v>
      </c>
      <c r="J2448" t="s">
        <v>56</v>
      </c>
      <c r="K2448" t="s">
        <v>213</v>
      </c>
      <c r="L2448" t="s">
        <v>746</v>
      </c>
      <c r="M2448" t="s">
        <v>238</v>
      </c>
      <c r="N2448" s="2">
        <v>41235</v>
      </c>
      <c r="O2448" s="2">
        <v>41236</v>
      </c>
      <c r="P2448">
        <v>32</v>
      </c>
      <c r="Q2448" s="1">
        <v>0.1</v>
      </c>
      <c r="R2448">
        <v>299.99</v>
      </c>
      <c r="S2448">
        <v>11.64</v>
      </c>
      <c r="T2448">
        <f t="shared" si="38"/>
        <v>9599.68</v>
      </c>
    </row>
    <row r="2449" spans="1:20" x14ac:dyDescent="0.3">
      <c r="A2449">
        <v>2448</v>
      </c>
      <c r="B2449">
        <v>89616</v>
      </c>
      <c r="C2449" t="s">
        <v>962</v>
      </c>
      <c r="D2449" t="s">
        <v>20</v>
      </c>
      <c r="E2449" t="s">
        <v>187</v>
      </c>
      <c r="F2449" t="s">
        <v>22</v>
      </c>
      <c r="G2449" t="s">
        <v>93</v>
      </c>
      <c r="H2449" t="s">
        <v>188</v>
      </c>
      <c r="I2449" t="s">
        <v>28</v>
      </c>
      <c r="J2449" t="s">
        <v>72</v>
      </c>
      <c r="K2449" t="s">
        <v>189</v>
      </c>
      <c r="L2449" t="s">
        <v>746</v>
      </c>
      <c r="M2449" t="s">
        <v>86</v>
      </c>
      <c r="N2449" s="2">
        <v>41235</v>
      </c>
      <c r="O2449" s="2">
        <v>41237</v>
      </c>
      <c r="P2449">
        <v>32</v>
      </c>
      <c r="Q2449" s="1">
        <v>0.01</v>
      </c>
      <c r="R2449">
        <v>40.97</v>
      </c>
      <c r="S2449">
        <v>14.45</v>
      </c>
      <c r="T2449">
        <f t="shared" si="38"/>
        <v>1311.04</v>
      </c>
    </row>
    <row r="2450" spans="1:20" x14ac:dyDescent="0.3">
      <c r="A2450">
        <v>2449</v>
      </c>
      <c r="B2450">
        <v>89616</v>
      </c>
      <c r="C2450" t="s">
        <v>962</v>
      </c>
      <c r="D2450" t="s">
        <v>38</v>
      </c>
      <c r="E2450" t="s">
        <v>21</v>
      </c>
      <c r="F2450" t="s">
        <v>22</v>
      </c>
      <c r="G2450" t="s">
        <v>93</v>
      </c>
      <c r="H2450" t="s">
        <v>24</v>
      </c>
      <c r="I2450" t="s">
        <v>28</v>
      </c>
      <c r="J2450" t="s">
        <v>72</v>
      </c>
      <c r="K2450" t="s">
        <v>1114</v>
      </c>
      <c r="L2450" t="s">
        <v>706</v>
      </c>
      <c r="M2450" t="s">
        <v>80</v>
      </c>
      <c r="N2450" s="2">
        <v>41235</v>
      </c>
      <c r="O2450" s="2">
        <v>41237</v>
      </c>
      <c r="P2450">
        <v>2</v>
      </c>
      <c r="Q2450" s="1">
        <v>0.05</v>
      </c>
      <c r="R2450">
        <v>999.99</v>
      </c>
      <c r="S2450">
        <v>13.99</v>
      </c>
      <c r="T2450">
        <f t="shared" si="38"/>
        <v>1999.98</v>
      </c>
    </row>
    <row r="2451" spans="1:20" x14ac:dyDescent="0.3">
      <c r="A2451">
        <v>2450</v>
      </c>
      <c r="B2451">
        <v>89463</v>
      </c>
      <c r="C2451" t="s">
        <v>1381</v>
      </c>
      <c r="D2451" t="s">
        <v>20</v>
      </c>
      <c r="E2451" t="s">
        <v>39</v>
      </c>
      <c r="F2451" t="s">
        <v>31</v>
      </c>
      <c r="G2451" t="s">
        <v>48</v>
      </c>
      <c r="H2451" t="s">
        <v>78</v>
      </c>
      <c r="I2451" t="s">
        <v>28</v>
      </c>
      <c r="J2451" t="s">
        <v>72</v>
      </c>
      <c r="K2451" t="s">
        <v>74</v>
      </c>
      <c r="L2451" t="s">
        <v>192</v>
      </c>
      <c r="M2451" t="s">
        <v>35</v>
      </c>
      <c r="N2451" s="2">
        <v>41222</v>
      </c>
      <c r="O2451" s="2">
        <v>41224</v>
      </c>
      <c r="P2451">
        <v>3</v>
      </c>
      <c r="Q2451" s="1">
        <v>0.06</v>
      </c>
      <c r="R2451">
        <v>5.78</v>
      </c>
      <c r="S2451">
        <v>4.96</v>
      </c>
      <c r="T2451">
        <f t="shared" si="38"/>
        <v>17.34</v>
      </c>
    </row>
    <row r="2452" spans="1:20" x14ac:dyDescent="0.3">
      <c r="A2452">
        <v>2451</v>
      </c>
      <c r="B2452">
        <v>89463</v>
      </c>
      <c r="C2452" t="s">
        <v>357</v>
      </c>
      <c r="D2452" t="s">
        <v>20</v>
      </c>
      <c r="E2452" t="s">
        <v>21</v>
      </c>
      <c r="F2452" t="s">
        <v>31</v>
      </c>
      <c r="G2452" t="s">
        <v>48</v>
      </c>
      <c r="H2452" t="s">
        <v>206</v>
      </c>
      <c r="I2452" t="s">
        <v>28</v>
      </c>
      <c r="J2452" t="s">
        <v>72</v>
      </c>
      <c r="K2452" t="s">
        <v>25</v>
      </c>
      <c r="L2452" t="s">
        <v>26</v>
      </c>
      <c r="M2452" t="s">
        <v>35</v>
      </c>
      <c r="N2452" s="2">
        <v>41222</v>
      </c>
      <c r="O2452" s="2">
        <v>41227</v>
      </c>
      <c r="P2452">
        <v>20</v>
      </c>
      <c r="Q2452" s="1">
        <v>0</v>
      </c>
      <c r="R2452">
        <v>28.48</v>
      </c>
      <c r="S2452">
        <v>8.99</v>
      </c>
      <c r="T2452">
        <f t="shared" si="38"/>
        <v>569.6</v>
      </c>
    </row>
    <row r="2453" spans="1:20" x14ac:dyDescent="0.3">
      <c r="A2453">
        <v>2452</v>
      </c>
      <c r="B2453">
        <v>90110</v>
      </c>
      <c r="C2453" t="s">
        <v>1987</v>
      </c>
      <c r="D2453" t="s">
        <v>38</v>
      </c>
      <c r="E2453" t="s">
        <v>39</v>
      </c>
      <c r="F2453" t="s">
        <v>22</v>
      </c>
      <c r="G2453" t="s">
        <v>41</v>
      </c>
      <c r="H2453" t="s">
        <v>94</v>
      </c>
      <c r="I2453" t="s">
        <v>28</v>
      </c>
      <c r="J2453" t="s">
        <v>72</v>
      </c>
      <c r="K2453" t="s">
        <v>149</v>
      </c>
      <c r="L2453" t="s">
        <v>26</v>
      </c>
      <c r="M2453" t="s">
        <v>232</v>
      </c>
      <c r="N2453" s="2">
        <v>40437</v>
      </c>
      <c r="O2453" s="2">
        <v>40439</v>
      </c>
      <c r="P2453">
        <v>5</v>
      </c>
      <c r="Q2453" s="1">
        <v>0.08</v>
      </c>
      <c r="R2453">
        <v>15.73</v>
      </c>
      <c r="S2453">
        <v>7.42</v>
      </c>
      <c r="T2453">
        <f t="shared" si="38"/>
        <v>78.650000000000006</v>
      </c>
    </row>
    <row r="2454" spans="1:20" x14ac:dyDescent="0.3">
      <c r="A2454">
        <v>2453</v>
      </c>
      <c r="B2454">
        <v>87636</v>
      </c>
      <c r="C2454" t="s">
        <v>451</v>
      </c>
      <c r="D2454" t="s">
        <v>20</v>
      </c>
      <c r="E2454" t="s">
        <v>39</v>
      </c>
      <c r="F2454" t="s">
        <v>31</v>
      </c>
      <c r="G2454" t="s">
        <v>23</v>
      </c>
      <c r="H2454" t="s">
        <v>89</v>
      </c>
      <c r="I2454" t="s">
        <v>28</v>
      </c>
      <c r="J2454" t="s">
        <v>56</v>
      </c>
      <c r="K2454" t="s">
        <v>136</v>
      </c>
      <c r="L2454" t="s">
        <v>192</v>
      </c>
      <c r="M2454" t="s">
        <v>66</v>
      </c>
      <c r="N2454" s="2">
        <v>40719</v>
      </c>
      <c r="O2454" s="2">
        <v>40721</v>
      </c>
      <c r="P2454">
        <v>11</v>
      </c>
      <c r="Q2454" s="1">
        <v>0.03</v>
      </c>
      <c r="R2454">
        <v>6.48</v>
      </c>
      <c r="S2454">
        <v>6.6</v>
      </c>
      <c r="T2454">
        <f t="shared" si="38"/>
        <v>71.28</v>
      </c>
    </row>
    <row r="2455" spans="1:20" x14ac:dyDescent="0.3">
      <c r="A2455">
        <v>2454</v>
      </c>
      <c r="B2455">
        <v>86113</v>
      </c>
      <c r="C2455" t="s">
        <v>1661</v>
      </c>
      <c r="D2455" t="s">
        <v>20</v>
      </c>
      <c r="E2455" t="s">
        <v>21</v>
      </c>
      <c r="F2455" t="s">
        <v>31</v>
      </c>
      <c r="G2455" t="s">
        <v>48</v>
      </c>
      <c r="H2455" t="s">
        <v>24</v>
      </c>
      <c r="I2455" t="s">
        <v>28</v>
      </c>
      <c r="J2455" t="s">
        <v>72</v>
      </c>
      <c r="K2455" t="s">
        <v>1107</v>
      </c>
      <c r="L2455" t="s">
        <v>192</v>
      </c>
      <c r="M2455" t="s">
        <v>255</v>
      </c>
      <c r="N2455" s="2">
        <v>41279</v>
      </c>
      <c r="O2455" s="2">
        <v>41286</v>
      </c>
      <c r="P2455">
        <v>4</v>
      </c>
      <c r="Q2455" s="1">
        <v>0.08</v>
      </c>
      <c r="R2455">
        <v>179.99</v>
      </c>
      <c r="S2455">
        <v>19.989999999999998</v>
      </c>
      <c r="T2455">
        <f t="shared" si="38"/>
        <v>719.96</v>
      </c>
    </row>
    <row r="2456" spans="1:20" x14ac:dyDescent="0.3">
      <c r="A2456">
        <v>2455</v>
      </c>
      <c r="B2456">
        <v>89611</v>
      </c>
      <c r="C2456" t="s">
        <v>1223</v>
      </c>
      <c r="D2456" t="s">
        <v>578</v>
      </c>
      <c r="E2456" t="s">
        <v>187</v>
      </c>
      <c r="F2456" t="s">
        <v>22</v>
      </c>
      <c r="G2456" t="s">
        <v>41</v>
      </c>
      <c r="H2456" t="s">
        <v>225</v>
      </c>
      <c r="I2456" t="s">
        <v>28</v>
      </c>
      <c r="J2456" t="s">
        <v>72</v>
      </c>
      <c r="K2456" t="s">
        <v>116</v>
      </c>
      <c r="L2456" t="s">
        <v>283</v>
      </c>
      <c r="M2456" t="s">
        <v>294</v>
      </c>
      <c r="N2456" s="2">
        <v>40535</v>
      </c>
      <c r="O2456" s="2">
        <v>40536</v>
      </c>
      <c r="P2456">
        <v>1</v>
      </c>
      <c r="Q2456" s="1">
        <v>0.06</v>
      </c>
      <c r="R2456">
        <v>180.98</v>
      </c>
      <c r="S2456">
        <v>26.2</v>
      </c>
      <c r="T2456">
        <f t="shared" si="38"/>
        <v>180.98</v>
      </c>
    </row>
    <row r="2457" spans="1:20" x14ac:dyDescent="0.3">
      <c r="A2457">
        <v>2456</v>
      </c>
      <c r="B2457">
        <v>90117</v>
      </c>
      <c r="C2457" t="s">
        <v>1865</v>
      </c>
      <c r="D2457" t="s">
        <v>20</v>
      </c>
      <c r="E2457" t="s">
        <v>39</v>
      </c>
      <c r="F2457" t="s">
        <v>31</v>
      </c>
      <c r="G2457" t="s">
        <v>93</v>
      </c>
      <c r="H2457" t="s">
        <v>54</v>
      </c>
      <c r="I2457" t="s">
        <v>28</v>
      </c>
      <c r="J2457" t="s">
        <v>72</v>
      </c>
      <c r="K2457" t="s">
        <v>248</v>
      </c>
      <c r="L2457" t="s">
        <v>26</v>
      </c>
      <c r="M2457" t="s">
        <v>63</v>
      </c>
      <c r="N2457" s="2">
        <v>40765</v>
      </c>
      <c r="O2457" s="2">
        <v>40767</v>
      </c>
      <c r="P2457">
        <v>17</v>
      </c>
      <c r="Q2457" s="1">
        <v>0.06</v>
      </c>
      <c r="R2457">
        <v>22.99</v>
      </c>
      <c r="S2457">
        <v>8.99</v>
      </c>
      <c r="T2457">
        <f t="shared" si="38"/>
        <v>390.83</v>
      </c>
    </row>
    <row r="2458" spans="1:20" x14ac:dyDescent="0.3">
      <c r="A2458">
        <v>2457</v>
      </c>
      <c r="B2458">
        <v>90117</v>
      </c>
      <c r="C2458" t="s">
        <v>1865</v>
      </c>
      <c r="D2458" t="s">
        <v>20</v>
      </c>
      <c r="E2458" t="s">
        <v>39</v>
      </c>
      <c r="F2458" t="s">
        <v>31</v>
      </c>
      <c r="G2458" t="s">
        <v>93</v>
      </c>
      <c r="H2458" t="s">
        <v>78</v>
      </c>
      <c r="I2458" t="s">
        <v>28</v>
      </c>
      <c r="J2458" t="s">
        <v>72</v>
      </c>
      <c r="K2458" t="s">
        <v>101</v>
      </c>
      <c r="L2458" t="s">
        <v>26</v>
      </c>
      <c r="M2458" t="s">
        <v>143</v>
      </c>
      <c r="N2458" s="2">
        <v>40765</v>
      </c>
      <c r="O2458" s="2">
        <v>40766</v>
      </c>
      <c r="P2458">
        <v>21</v>
      </c>
      <c r="Q2458" s="1">
        <v>0.05</v>
      </c>
      <c r="R2458">
        <v>11.66</v>
      </c>
      <c r="S2458">
        <v>7.95</v>
      </c>
      <c r="T2458">
        <f t="shared" si="38"/>
        <v>244.86</v>
      </c>
    </row>
    <row r="2459" spans="1:20" x14ac:dyDescent="0.3">
      <c r="A2459">
        <v>2458</v>
      </c>
      <c r="B2459">
        <v>86851</v>
      </c>
      <c r="C2459" t="s">
        <v>1396</v>
      </c>
      <c r="D2459" t="s">
        <v>20</v>
      </c>
      <c r="E2459" t="s">
        <v>39</v>
      </c>
      <c r="F2459" t="s">
        <v>31</v>
      </c>
      <c r="G2459" t="s">
        <v>48</v>
      </c>
      <c r="H2459" t="s">
        <v>94</v>
      </c>
      <c r="I2459" t="s">
        <v>28</v>
      </c>
      <c r="J2459" t="s">
        <v>72</v>
      </c>
      <c r="K2459" t="s">
        <v>184</v>
      </c>
      <c r="L2459" t="s">
        <v>44</v>
      </c>
      <c r="M2459" t="s">
        <v>143</v>
      </c>
      <c r="N2459" s="2">
        <v>40910</v>
      </c>
      <c r="O2459" s="2">
        <v>40917</v>
      </c>
      <c r="P2459">
        <v>7</v>
      </c>
      <c r="Q2459" s="1">
        <v>0.09</v>
      </c>
      <c r="R2459">
        <v>5.84</v>
      </c>
      <c r="S2459">
        <v>1</v>
      </c>
      <c r="T2459">
        <f t="shared" si="38"/>
        <v>40.879999999999995</v>
      </c>
    </row>
    <row r="2460" spans="1:20" x14ac:dyDescent="0.3">
      <c r="A2460">
        <v>2459</v>
      </c>
      <c r="B2460">
        <v>88899</v>
      </c>
      <c r="C2460" t="s">
        <v>936</v>
      </c>
      <c r="D2460" t="s">
        <v>20</v>
      </c>
      <c r="E2460" t="s">
        <v>39</v>
      </c>
      <c r="F2460" t="s">
        <v>47</v>
      </c>
      <c r="G2460" t="s">
        <v>23</v>
      </c>
      <c r="H2460" t="s">
        <v>42</v>
      </c>
      <c r="I2460" t="s">
        <v>28</v>
      </c>
      <c r="J2460" t="s">
        <v>72</v>
      </c>
      <c r="K2460" t="s">
        <v>221</v>
      </c>
      <c r="L2460" t="s">
        <v>192</v>
      </c>
      <c r="M2460" t="s">
        <v>134</v>
      </c>
      <c r="N2460" s="2">
        <v>40408</v>
      </c>
      <c r="O2460" s="2">
        <v>40410</v>
      </c>
      <c r="P2460">
        <v>23</v>
      </c>
      <c r="Q2460" s="1">
        <v>0.01</v>
      </c>
      <c r="R2460">
        <v>15.99</v>
      </c>
      <c r="S2460">
        <v>13.18</v>
      </c>
      <c r="T2460">
        <f t="shared" si="38"/>
        <v>367.77</v>
      </c>
    </row>
    <row r="2461" spans="1:20" x14ac:dyDescent="0.3">
      <c r="A2461">
        <v>2460</v>
      </c>
      <c r="B2461">
        <v>88122</v>
      </c>
      <c r="C2461" t="s">
        <v>669</v>
      </c>
      <c r="D2461" t="s">
        <v>20</v>
      </c>
      <c r="E2461" t="s">
        <v>39</v>
      </c>
      <c r="F2461" t="s">
        <v>22</v>
      </c>
      <c r="G2461" t="s">
        <v>32</v>
      </c>
      <c r="H2461" t="s">
        <v>42</v>
      </c>
      <c r="I2461" t="s">
        <v>28</v>
      </c>
      <c r="J2461" t="s">
        <v>72</v>
      </c>
      <c r="K2461" t="s">
        <v>138</v>
      </c>
      <c r="L2461" t="s">
        <v>192</v>
      </c>
      <c r="M2461" t="s">
        <v>331</v>
      </c>
      <c r="N2461" s="2">
        <v>41361</v>
      </c>
      <c r="O2461" s="2">
        <v>41363</v>
      </c>
      <c r="P2461">
        <v>10</v>
      </c>
      <c r="Q2461" s="1">
        <v>0</v>
      </c>
      <c r="R2461">
        <v>18.940000000000001</v>
      </c>
      <c r="S2461">
        <v>1.49</v>
      </c>
      <c r="T2461">
        <f t="shared" si="38"/>
        <v>189.4</v>
      </c>
    </row>
    <row r="2462" spans="1:20" x14ac:dyDescent="0.3">
      <c r="A2462">
        <v>2461</v>
      </c>
      <c r="B2462">
        <v>88122</v>
      </c>
      <c r="C2462" t="s">
        <v>669</v>
      </c>
      <c r="D2462" t="s">
        <v>20</v>
      </c>
      <c r="E2462" t="s">
        <v>21</v>
      </c>
      <c r="F2462" t="s">
        <v>22</v>
      </c>
      <c r="G2462" t="s">
        <v>32</v>
      </c>
      <c r="H2462" t="s">
        <v>206</v>
      </c>
      <c r="I2462" t="s">
        <v>28</v>
      </c>
      <c r="J2462" t="s">
        <v>56</v>
      </c>
      <c r="K2462" t="s">
        <v>201</v>
      </c>
      <c r="L2462" t="s">
        <v>192</v>
      </c>
      <c r="M2462" t="s">
        <v>398</v>
      </c>
      <c r="N2462" s="2">
        <v>41361</v>
      </c>
      <c r="O2462" s="2">
        <v>41363</v>
      </c>
      <c r="P2462">
        <v>8</v>
      </c>
      <c r="Q2462" s="1">
        <v>0.02</v>
      </c>
      <c r="R2462">
        <v>17.98</v>
      </c>
      <c r="S2462">
        <v>4</v>
      </c>
      <c r="T2462">
        <f t="shared" si="38"/>
        <v>143.84</v>
      </c>
    </row>
    <row r="2463" spans="1:20" x14ac:dyDescent="0.3">
      <c r="A2463">
        <v>2462</v>
      </c>
      <c r="B2463">
        <v>88122</v>
      </c>
      <c r="C2463" t="s">
        <v>669</v>
      </c>
      <c r="D2463" t="s">
        <v>20</v>
      </c>
      <c r="E2463" t="s">
        <v>39</v>
      </c>
      <c r="F2463" t="s">
        <v>22</v>
      </c>
      <c r="G2463" t="s">
        <v>32</v>
      </c>
      <c r="H2463" t="s">
        <v>89</v>
      </c>
      <c r="I2463" t="s">
        <v>28</v>
      </c>
      <c r="J2463" t="s">
        <v>84</v>
      </c>
      <c r="K2463" t="s">
        <v>43</v>
      </c>
      <c r="L2463" t="s">
        <v>192</v>
      </c>
      <c r="M2463" t="s">
        <v>123</v>
      </c>
      <c r="N2463" s="2">
        <v>41361</v>
      </c>
      <c r="O2463" s="2">
        <v>41362</v>
      </c>
      <c r="P2463">
        <v>7</v>
      </c>
      <c r="Q2463" s="1">
        <v>0.09</v>
      </c>
      <c r="R2463">
        <v>2.89</v>
      </c>
      <c r="S2463">
        <v>0.5</v>
      </c>
      <c r="T2463">
        <f t="shared" si="38"/>
        <v>20.23</v>
      </c>
    </row>
    <row r="2464" spans="1:20" x14ac:dyDescent="0.3">
      <c r="A2464">
        <v>2463</v>
      </c>
      <c r="B2464">
        <v>88122</v>
      </c>
      <c r="C2464" t="s">
        <v>669</v>
      </c>
      <c r="D2464" t="s">
        <v>38</v>
      </c>
      <c r="E2464" t="s">
        <v>187</v>
      </c>
      <c r="F2464" t="s">
        <v>22</v>
      </c>
      <c r="G2464" t="s">
        <v>32</v>
      </c>
      <c r="H2464" t="s">
        <v>225</v>
      </c>
      <c r="I2464" t="s">
        <v>28</v>
      </c>
      <c r="J2464" t="s">
        <v>84</v>
      </c>
      <c r="K2464" t="s">
        <v>145</v>
      </c>
      <c r="L2464" t="s">
        <v>192</v>
      </c>
      <c r="M2464" t="s">
        <v>246</v>
      </c>
      <c r="N2464" s="2">
        <v>41361</v>
      </c>
      <c r="O2464" s="2">
        <v>41363</v>
      </c>
      <c r="P2464">
        <v>12</v>
      </c>
      <c r="Q2464" s="1">
        <v>0.01</v>
      </c>
      <c r="R2464">
        <v>4.4800000000000004</v>
      </c>
      <c r="S2464">
        <v>7.24</v>
      </c>
      <c r="T2464">
        <f t="shared" si="38"/>
        <v>53.760000000000005</v>
      </c>
    </row>
    <row r="2465" spans="1:20" x14ac:dyDescent="0.3">
      <c r="A2465">
        <v>2464</v>
      </c>
      <c r="B2465">
        <v>88907</v>
      </c>
      <c r="C2465" t="s">
        <v>693</v>
      </c>
      <c r="D2465" t="s">
        <v>20</v>
      </c>
      <c r="E2465" t="s">
        <v>39</v>
      </c>
      <c r="F2465" t="s">
        <v>22</v>
      </c>
      <c r="G2465" t="s">
        <v>23</v>
      </c>
      <c r="H2465" t="s">
        <v>42</v>
      </c>
      <c r="I2465" t="s">
        <v>28</v>
      </c>
      <c r="J2465" t="s">
        <v>84</v>
      </c>
      <c r="K2465" t="s">
        <v>170</v>
      </c>
      <c r="L2465" t="s">
        <v>192</v>
      </c>
      <c r="M2465" t="s">
        <v>398</v>
      </c>
      <c r="N2465" s="2">
        <v>40400</v>
      </c>
      <c r="O2465" s="2">
        <v>40401</v>
      </c>
      <c r="P2465">
        <v>10</v>
      </c>
      <c r="Q2465" s="1">
        <v>0.01</v>
      </c>
      <c r="R2465">
        <v>4.9800000000000004</v>
      </c>
      <c r="S2465">
        <v>6.07</v>
      </c>
      <c r="T2465">
        <f t="shared" si="38"/>
        <v>49.800000000000004</v>
      </c>
    </row>
    <row r="2466" spans="1:20" x14ac:dyDescent="0.3">
      <c r="A2466">
        <v>2465</v>
      </c>
      <c r="B2466">
        <v>88417</v>
      </c>
      <c r="C2466" t="s">
        <v>1028</v>
      </c>
      <c r="D2466" t="s">
        <v>20</v>
      </c>
      <c r="E2466" t="s">
        <v>39</v>
      </c>
      <c r="F2466" t="s">
        <v>47</v>
      </c>
      <c r="G2466" t="s">
        <v>41</v>
      </c>
      <c r="H2466" t="s">
        <v>94</v>
      </c>
      <c r="I2466" t="s">
        <v>28</v>
      </c>
      <c r="J2466" t="s">
        <v>84</v>
      </c>
      <c r="K2466" t="s">
        <v>181</v>
      </c>
      <c r="L2466" t="s">
        <v>44</v>
      </c>
      <c r="M2466" t="s">
        <v>51</v>
      </c>
      <c r="N2466" s="2">
        <v>41633</v>
      </c>
      <c r="O2466" s="2">
        <v>41634</v>
      </c>
      <c r="P2466">
        <v>14</v>
      </c>
      <c r="Q2466" s="1">
        <v>7.0000000000000007E-2</v>
      </c>
      <c r="R2466">
        <v>4.28</v>
      </c>
      <c r="S2466">
        <v>0.94</v>
      </c>
      <c r="T2466">
        <f t="shared" si="38"/>
        <v>59.92</v>
      </c>
    </row>
    <row r="2467" spans="1:20" x14ac:dyDescent="0.3">
      <c r="A2467">
        <v>2466</v>
      </c>
      <c r="B2467">
        <v>90125</v>
      </c>
      <c r="C2467" t="s">
        <v>1995</v>
      </c>
      <c r="D2467" t="s">
        <v>38</v>
      </c>
      <c r="E2467" t="s">
        <v>39</v>
      </c>
      <c r="F2467" t="s">
        <v>31</v>
      </c>
      <c r="G2467" t="s">
        <v>48</v>
      </c>
      <c r="H2467" t="s">
        <v>42</v>
      </c>
      <c r="I2467" t="s">
        <v>28</v>
      </c>
      <c r="J2467" t="s">
        <v>84</v>
      </c>
      <c r="K2467" t="s">
        <v>189</v>
      </c>
      <c r="L2467" t="s">
        <v>192</v>
      </c>
      <c r="M2467" t="s">
        <v>66</v>
      </c>
      <c r="N2467" s="2">
        <v>41398</v>
      </c>
      <c r="O2467" s="2">
        <v>41400</v>
      </c>
      <c r="P2467">
        <v>13</v>
      </c>
      <c r="Q2467" s="1">
        <v>0.02</v>
      </c>
      <c r="R2467">
        <v>44.01</v>
      </c>
      <c r="S2467">
        <v>3.5</v>
      </c>
      <c r="T2467">
        <f t="shared" si="38"/>
        <v>572.13</v>
      </c>
    </row>
    <row r="2468" spans="1:20" x14ac:dyDescent="0.3">
      <c r="A2468">
        <v>2467</v>
      </c>
      <c r="B2468">
        <v>90125</v>
      </c>
      <c r="C2468" t="s">
        <v>1995</v>
      </c>
      <c r="D2468" t="s">
        <v>20</v>
      </c>
      <c r="E2468" t="s">
        <v>39</v>
      </c>
      <c r="F2468" t="s">
        <v>31</v>
      </c>
      <c r="G2468" t="s">
        <v>48</v>
      </c>
      <c r="H2468" t="s">
        <v>61</v>
      </c>
      <c r="I2468" t="s">
        <v>28</v>
      </c>
      <c r="J2468" t="s">
        <v>84</v>
      </c>
      <c r="K2468" t="s">
        <v>113</v>
      </c>
      <c r="L2468" t="s">
        <v>192</v>
      </c>
      <c r="M2468" t="s">
        <v>367</v>
      </c>
      <c r="N2468" s="2">
        <v>41398</v>
      </c>
      <c r="O2468" s="2">
        <v>41405</v>
      </c>
      <c r="P2468">
        <v>3</v>
      </c>
      <c r="Q2468" s="1">
        <v>0.03</v>
      </c>
      <c r="R2468">
        <v>15.99</v>
      </c>
      <c r="S2468">
        <v>13.18</v>
      </c>
      <c r="T2468">
        <f t="shared" si="38"/>
        <v>47.97</v>
      </c>
    </row>
    <row r="2469" spans="1:20" x14ac:dyDescent="0.3">
      <c r="A2469">
        <v>2468</v>
      </c>
      <c r="B2469">
        <v>90125</v>
      </c>
      <c r="C2469" t="s">
        <v>1995</v>
      </c>
      <c r="D2469" t="s">
        <v>20</v>
      </c>
      <c r="E2469" t="s">
        <v>21</v>
      </c>
      <c r="F2469" t="s">
        <v>31</v>
      </c>
      <c r="G2469" t="s">
        <v>48</v>
      </c>
      <c r="H2469" t="s">
        <v>203</v>
      </c>
      <c r="I2469" t="s">
        <v>28</v>
      </c>
      <c r="J2469" t="s">
        <v>84</v>
      </c>
      <c r="K2469" t="s">
        <v>1243</v>
      </c>
      <c r="L2469" t="s">
        <v>192</v>
      </c>
      <c r="M2469" t="s">
        <v>83</v>
      </c>
      <c r="N2469" s="2">
        <v>41398</v>
      </c>
      <c r="O2469" s="2">
        <v>41400</v>
      </c>
      <c r="P2469">
        <v>7</v>
      </c>
      <c r="Q2469" s="1">
        <v>0.09</v>
      </c>
      <c r="R2469">
        <v>175.99</v>
      </c>
      <c r="S2469">
        <v>4.99</v>
      </c>
      <c r="T2469">
        <f t="shared" si="38"/>
        <v>1231.93</v>
      </c>
    </row>
    <row r="2470" spans="1:20" x14ac:dyDescent="0.3">
      <c r="A2470">
        <v>2469</v>
      </c>
      <c r="B2470">
        <v>88865</v>
      </c>
      <c r="C2470" t="s">
        <v>1078</v>
      </c>
      <c r="D2470" t="s">
        <v>20</v>
      </c>
      <c r="E2470" t="s">
        <v>187</v>
      </c>
      <c r="F2470" t="s">
        <v>31</v>
      </c>
      <c r="G2470" t="s">
        <v>23</v>
      </c>
      <c r="H2470" t="s">
        <v>217</v>
      </c>
      <c r="I2470" t="s">
        <v>28</v>
      </c>
      <c r="J2470" t="s">
        <v>84</v>
      </c>
      <c r="K2470" t="s">
        <v>145</v>
      </c>
      <c r="L2470" t="s">
        <v>192</v>
      </c>
      <c r="M2470" t="s">
        <v>63</v>
      </c>
      <c r="N2470" s="2">
        <v>41398</v>
      </c>
      <c r="O2470" s="2">
        <v>41403</v>
      </c>
      <c r="P2470">
        <v>11</v>
      </c>
      <c r="Q2470" s="1">
        <v>0.1</v>
      </c>
      <c r="R2470">
        <v>7.38</v>
      </c>
      <c r="S2470">
        <v>5.21</v>
      </c>
      <c r="T2470">
        <f t="shared" si="38"/>
        <v>81.179999999999993</v>
      </c>
    </row>
    <row r="2471" spans="1:20" x14ac:dyDescent="0.3">
      <c r="A2471">
        <v>2470</v>
      </c>
      <c r="B2471">
        <v>90128</v>
      </c>
      <c r="C2471" t="s">
        <v>1487</v>
      </c>
      <c r="D2471" t="s">
        <v>20</v>
      </c>
      <c r="E2471" t="s">
        <v>39</v>
      </c>
      <c r="F2471" t="s">
        <v>22</v>
      </c>
      <c r="G2471" t="s">
        <v>48</v>
      </c>
      <c r="H2471" t="s">
        <v>94</v>
      </c>
      <c r="I2471" t="s">
        <v>28</v>
      </c>
      <c r="J2471" t="s">
        <v>84</v>
      </c>
      <c r="K2471" t="s">
        <v>154</v>
      </c>
      <c r="L2471" t="s">
        <v>26</v>
      </c>
      <c r="M2471" t="s">
        <v>27</v>
      </c>
      <c r="N2471" s="2">
        <v>40839</v>
      </c>
      <c r="O2471" s="2">
        <v>40846</v>
      </c>
      <c r="P2471">
        <v>21</v>
      </c>
      <c r="Q2471" s="1">
        <v>0.04</v>
      </c>
      <c r="R2471">
        <v>40.97</v>
      </c>
      <c r="S2471">
        <v>8.99</v>
      </c>
      <c r="T2471">
        <f t="shared" si="38"/>
        <v>860.37</v>
      </c>
    </row>
    <row r="2472" spans="1:20" x14ac:dyDescent="0.3">
      <c r="A2472">
        <v>2471</v>
      </c>
      <c r="B2472">
        <v>90135</v>
      </c>
      <c r="C2472" t="s">
        <v>234</v>
      </c>
      <c r="D2472" t="s">
        <v>578</v>
      </c>
      <c r="E2472" t="s">
        <v>187</v>
      </c>
      <c r="F2472" t="s">
        <v>47</v>
      </c>
      <c r="G2472" t="s">
        <v>32</v>
      </c>
      <c r="H2472" t="s">
        <v>219</v>
      </c>
      <c r="I2472" t="s">
        <v>28</v>
      </c>
      <c r="J2472" t="s">
        <v>84</v>
      </c>
      <c r="K2472" t="s">
        <v>43</v>
      </c>
      <c r="L2472" t="s">
        <v>330</v>
      </c>
      <c r="M2472" t="s">
        <v>111</v>
      </c>
      <c r="N2472" s="2">
        <v>40863</v>
      </c>
      <c r="O2472" s="2">
        <v>40864</v>
      </c>
      <c r="P2472">
        <v>25</v>
      </c>
      <c r="Q2472" s="1">
        <v>0.01</v>
      </c>
      <c r="R2472">
        <v>262.11</v>
      </c>
      <c r="S2472">
        <v>62.74</v>
      </c>
      <c r="T2472">
        <f t="shared" si="38"/>
        <v>6552.75</v>
      </c>
    </row>
    <row r="2473" spans="1:20" x14ac:dyDescent="0.3">
      <c r="A2473">
        <v>2472</v>
      </c>
      <c r="B2473">
        <v>89699</v>
      </c>
      <c r="C2473" t="s">
        <v>2113</v>
      </c>
      <c r="D2473" t="s">
        <v>578</v>
      </c>
      <c r="E2473" t="s">
        <v>187</v>
      </c>
      <c r="F2473" t="s">
        <v>22</v>
      </c>
      <c r="G2473" t="s">
        <v>32</v>
      </c>
      <c r="H2473" t="s">
        <v>217</v>
      </c>
      <c r="I2473" t="s">
        <v>28</v>
      </c>
      <c r="J2473" t="s">
        <v>84</v>
      </c>
      <c r="K2473" t="s">
        <v>43</v>
      </c>
      <c r="L2473" t="s">
        <v>283</v>
      </c>
      <c r="M2473" t="s">
        <v>232</v>
      </c>
      <c r="N2473" s="2">
        <v>40677</v>
      </c>
      <c r="O2473" s="2">
        <v>40678</v>
      </c>
      <c r="P2473">
        <v>12</v>
      </c>
      <c r="Q2473" s="1">
        <v>0.1</v>
      </c>
      <c r="R2473">
        <v>243.98</v>
      </c>
      <c r="S2473">
        <v>43.32</v>
      </c>
      <c r="T2473">
        <f t="shared" si="38"/>
        <v>2927.7599999999998</v>
      </c>
    </row>
    <row r="2474" spans="1:20" x14ac:dyDescent="0.3">
      <c r="A2474">
        <v>2473</v>
      </c>
      <c r="B2474">
        <v>89699</v>
      </c>
      <c r="C2474" t="s">
        <v>2113</v>
      </c>
      <c r="D2474" t="s">
        <v>20</v>
      </c>
      <c r="E2474" t="s">
        <v>187</v>
      </c>
      <c r="F2474" t="s">
        <v>22</v>
      </c>
      <c r="G2474" t="s">
        <v>32</v>
      </c>
      <c r="H2474" t="s">
        <v>225</v>
      </c>
      <c r="I2474" t="s">
        <v>28</v>
      </c>
      <c r="J2474" t="s">
        <v>84</v>
      </c>
      <c r="K2474" t="s">
        <v>113</v>
      </c>
      <c r="L2474" t="s">
        <v>26</v>
      </c>
      <c r="M2474" t="s">
        <v>123</v>
      </c>
      <c r="N2474" s="2">
        <v>40677</v>
      </c>
      <c r="O2474" s="2">
        <v>40679</v>
      </c>
      <c r="P2474">
        <v>13</v>
      </c>
      <c r="Q2474" s="1">
        <v>0.04</v>
      </c>
      <c r="R2474">
        <v>25.38</v>
      </c>
      <c r="S2474">
        <v>8.99</v>
      </c>
      <c r="T2474">
        <f t="shared" si="38"/>
        <v>329.94</v>
      </c>
    </row>
    <row r="2475" spans="1:20" x14ac:dyDescent="0.3">
      <c r="A2475">
        <v>2474</v>
      </c>
      <c r="B2475">
        <v>90148</v>
      </c>
      <c r="C2475" t="s">
        <v>2015</v>
      </c>
      <c r="D2475" t="s">
        <v>38</v>
      </c>
      <c r="E2475" t="s">
        <v>39</v>
      </c>
      <c r="F2475" t="s">
        <v>31</v>
      </c>
      <c r="G2475" t="s">
        <v>93</v>
      </c>
      <c r="H2475" t="s">
        <v>89</v>
      </c>
      <c r="I2475" t="s">
        <v>28</v>
      </c>
      <c r="J2475" t="s">
        <v>84</v>
      </c>
      <c r="K2475" t="s">
        <v>62</v>
      </c>
      <c r="L2475" t="s">
        <v>192</v>
      </c>
      <c r="M2475" t="s">
        <v>296</v>
      </c>
      <c r="N2475" s="2">
        <v>40434</v>
      </c>
      <c r="O2475" s="2">
        <v>40436</v>
      </c>
      <c r="P2475">
        <v>21</v>
      </c>
      <c r="Q2475" s="1">
        <v>0.02</v>
      </c>
      <c r="R2475">
        <v>17.7</v>
      </c>
      <c r="S2475">
        <v>9.4700000000000006</v>
      </c>
      <c r="T2475">
        <f t="shared" si="38"/>
        <v>371.7</v>
      </c>
    </row>
    <row r="2476" spans="1:20" x14ac:dyDescent="0.3">
      <c r="A2476">
        <v>2475</v>
      </c>
      <c r="B2476">
        <v>89356</v>
      </c>
      <c r="C2476" t="s">
        <v>1582</v>
      </c>
      <c r="D2476" t="s">
        <v>20</v>
      </c>
      <c r="E2476" t="s">
        <v>21</v>
      </c>
      <c r="F2476" t="s">
        <v>22</v>
      </c>
      <c r="G2476" t="s">
        <v>93</v>
      </c>
      <c r="H2476" t="s">
        <v>206</v>
      </c>
      <c r="I2476" t="s">
        <v>28</v>
      </c>
      <c r="J2476" t="s">
        <v>84</v>
      </c>
      <c r="K2476" t="s">
        <v>208</v>
      </c>
      <c r="L2476" t="s">
        <v>192</v>
      </c>
      <c r="M2476" t="s">
        <v>150</v>
      </c>
      <c r="N2476" s="2">
        <v>40205</v>
      </c>
      <c r="O2476" s="2">
        <v>40207</v>
      </c>
      <c r="P2476">
        <v>1</v>
      </c>
      <c r="Q2476" s="1">
        <v>0.02</v>
      </c>
      <c r="R2476">
        <v>110.99</v>
      </c>
      <c r="S2476">
        <v>2.5</v>
      </c>
      <c r="T2476">
        <f t="shared" si="38"/>
        <v>110.99</v>
      </c>
    </row>
    <row r="2477" spans="1:20" x14ac:dyDescent="0.3">
      <c r="A2477">
        <v>2476</v>
      </c>
      <c r="B2477">
        <v>90136</v>
      </c>
      <c r="C2477" t="s">
        <v>234</v>
      </c>
      <c r="D2477" t="s">
        <v>20</v>
      </c>
      <c r="E2477" t="s">
        <v>187</v>
      </c>
      <c r="F2477" t="s">
        <v>47</v>
      </c>
      <c r="G2477" t="s">
        <v>48</v>
      </c>
      <c r="H2477" t="s">
        <v>188</v>
      </c>
      <c r="I2477" t="s">
        <v>28</v>
      </c>
      <c r="J2477" t="s">
        <v>84</v>
      </c>
      <c r="K2477" t="s">
        <v>228</v>
      </c>
      <c r="L2477" t="s">
        <v>192</v>
      </c>
      <c r="M2477" t="s">
        <v>156</v>
      </c>
      <c r="N2477" s="2">
        <v>41056</v>
      </c>
      <c r="O2477" s="2">
        <v>41058</v>
      </c>
      <c r="P2477">
        <v>10</v>
      </c>
      <c r="Q2477" s="1">
        <v>0.09</v>
      </c>
      <c r="R2477">
        <v>33.979999999999997</v>
      </c>
      <c r="S2477">
        <v>19.989999999999998</v>
      </c>
      <c r="T2477">
        <f t="shared" si="38"/>
        <v>339.79999999999995</v>
      </c>
    </row>
    <row r="2478" spans="1:20" x14ac:dyDescent="0.3">
      <c r="A2478">
        <v>2477</v>
      </c>
      <c r="B2478">
        <v>90136</v>
      </c>
      <c r="C2478" t="s">
        <v>234</v>
      </c>
      <c r="D2478" t="s">
        <v>20</v>
      </c>
      <c r="E2478" t="s">
        <v>39</v>
      </c>
      <c r="F2478" t="s">
        <v>47</v>
      </c>
      <c r="G2478" t="s">
        <v>48</v>
      </c>
      <c r="H2478" t="s">
        <v>78</v>
      </c>
      <c r="I2478" t="s">
        <v>28</v>
      </c>
      <c r="J2478" t="s">
        <v>84</v>
      </c>
      <c r="K2478" t="s">
        <v>165</v>
      </c>
      <c r="L2478" t="s">
        <v>44</v>
      </c>
      <c r="M2478" t="s">
        <v>114</v>
      </c>
      <c r="N2478" s="2">
        <v>41056</v>
      </c>
      <c r="O2478" s="2">
        <v>41063</v>
      </c>
      <c r="P2478">
        <v>18</v>
      </c>
      <c r="Q2478" s="1">
        <v>0.09</v>
      </c>
      <c r="R2478">
        <v>1.76</v>
      </c>
      <c r="S2478">
        <v>0.7</v>
      </c>
      <c r="T2478">
        <f t="shared" si="38"/>
        <v>31.68</v>
      </c>
    </row>
    <row r="2479" spans="1:20" x14ac:dyDescent="0.3">
      <c r="A2479">
        <v>2478</v>
      </c>
      <c r="B2479">
        <v>90154</v>
      </c>
      <c r="C2479" t="s">
        <v>745</v>
      </c>
      <c r="D2479" t="s">
        <v>20</v>
      </c>
      <c r="E2479" t="s">
        <v>39</v>
      </c>
      <c r="F2479" t="s">
        <v>47</v>
      </c>
      <c r="G2479" t="s">
        <v>93</v>
      </c>
      <c r="H2479" t="s">
        <v>49</v>
      </c>
      <c r="I2479" t="s">
        <v>28</v>
      </c>
      <c r="J2479" t="s">
        <v>84</v>
      </c>
      <c r="K2479" t="s">
        <v>74</v>
      </c>
      <c r="L2479" t="s">
        <v>746</v>
      </c>
      <c r="M2479" t="s">
        <v>134</v>
      </c>
      <c r="N2479" s="2">
        <v>40493</v>
      </c>
      <c r="O2479" s="2">
        <v>40494</v>
      </c>
      <c r="P2479">
        <v>9</v>
      </c>
      <c r="Q2479" s="1">
        <v>0.03</v>
      </c>
      <c r="R2479">
        <v>95.99</v>
      </c>
      <c r="S2479">
        <v>35</v>
      </c>
      <c r="T2479">
        <f t="shared" si="38"/>
        <v>863.91</v>
      </c>
    </row>
    <row r="2480" spans="1:20" x14ac:dyDescent="0.3">
      <c r="A2480">
        <v>2479</v>
      </c>
      <c r="B2480">
        <v>89859</v>
      </c>
      <c r="C2480" t="s">
        <v>1267</v>
      </c>
      <c r="D2480" t="s">
        <v>20</v>
      </c>
      <c r="E2480" t="s">
        <v>39</v>
      </c>
      <c r="F2480" t="s">
        <v>47</v>
      </c>
      <c r="G2480" t="s">
        <v>23</v>
      </c>
      <c r="H2480" t="s">
        <v>61</v>
      </c>
      <c r="I2480" t="s">
        <v>28</v>
      </c>
      <c r="J2480" t="s">
        <v>84</v>
      </c>
      <c r="K2480" t="s">
        <v>181</v>
      </c>
      <c r="L2480" t="s">
        <v>192</v>
      </c>
      <c r="M2480" t="s">
        <v>117</v>
      </c>
      <c r="N2480" s="2">
        <v>40815</v>
      </c>
      <c r="O2480" s="2">
        <v>40816</v>
      </c>
      <c r="P2480">
        <v>17</v>
      </c>
      <c r="Q2480" s="1">
        <v>0.08</v>
      </c>
      <c r="R2480">
        <v>289.52999999999997</v>
      </c>
      <c r="S2480">
        <v>19.989999999999998</v>
      </c>
      <c r="T2480">
        <f t="shared" si="38"/>
        <v>4922.0099999999993</v>
      </c>
    </row>
    <row r="2481" spans="1:20" x14ac:dyDescent="0.3">
      <c r="A2481">
        <v>2480</v>
      </c>
      <c r="B2481">
        <v>89859</v>
      </c>
      <c r="C2481" t="s">
        <v>1267</v>
      </c>
      <c r="D2481" t="s">
        <v>20</v>
      </c>
      <c r="E2481" t="s">
        <v>39</v>
      </c>
      <c r="F2481" t="s">
        <v>47</v>
      </c>
      <c r="G2481" t="s">
        <v>23</v>
      </c>
      <c r="H2481" t="s">
        <v>49</v>
      </c>
      <c r="I2481" t="s">
        <v>28</v>
      </c>
      <c r="J2481" t="s">
        <v>84</v>
      </c>
      <c r="K2481" t="s">
        <v>228</v>
      </c>
      <c r="L2481" t="s">
        <v>192</v>
      </c>
      <c r="M2481" t="s">
        <v>167</v>
      </c>
      <c r="N2481" s="2">
        <v>40815</v>
      </c>
      <c r="O2481" s="2">
        <v>40817</v>
      </c>
      <c r="P2481">
        <v>23</v>
      </c>
      <c r="Q2481" s="1">
        <v>0.08</v>
      </c>
      <c r="R2481">
        <v>6.48</v>
      </c>
      <c r="S2481">
        <v>5.4</v>
      </c>
      <c r="T2481">
        <f t="shared" si="38"/>
        <v>149.04000000000002</v>
      </c>
    </row>
    <row r="2482" spans="1:20" x14ac:dyDescent="0.3">
      <c r="A2482">
        <v>2481</v>
      </c>
      <c r="B2482">
        <v>90163</v>
      </c>
      <c r="C2482" t="s">
        <v>598</v>
      </c>
      <c r="D2482" t="s">
        <v>578</v>
      </c>
      <c r="E2482" t="s">
        <v>187</v>
      </c>
      <c r="F2482" t="s">
        <v>22</v>
      </c>
      <c r="G2482" t="s">
        <v>41</v>
      </c>
      <c r="H2482" t="s">
        <v>225</v>
      </c>
      <c r="I2482" t="s">
        <v>28</v>
      </c>
      <c r="J2482" t="s">
        <v>84</v>
      </c>
      <c r="K2482" t="s">
        <v>189</v>
      </c>
      <c r="L2482" t="s">
        <v>330</v>
      </c>
      <c r="M2482" t="s">
        <v>294</v>
      </c>
      <c r="N2482" s="2">
        <v>41362</v>
      </c>
      <c r="O2482" s="2">
        <v>41363</v>
      </c>
      <c r="P2482">
        <v>3</v>
      </c>
      <c r="Q2482" s="1">
        <v>0.09</v>
      </c>
      <c r="R2482">
        <v>146.34</v>
      </c>
      <c r="S2482">
        <v>43.75</v>
      </c>
      <c r="T2482">
        <f t="shared" si="38"/>
        <v>439.02</v>
      </c>
    </row>
    <row r="2483" spans="1:20" x14ac:dyDescent="0.3">
      <c r="A2483">
        <v>2482</v>
      </c>
      <c r="B2483">
        <v>86931</v>
      </c>
      <c r="C2483" t="s">
        <v>1992</v>
      </c>
      <c r="D2483" t="s">
        <v>20</v>
      </c>
      <c r="E2483" t="s">
        <v>21</v>
      </c>
      <c r="F2483" t="s">
        <v>31</v>
      </c>
      <c r="G2483" t="s">
        <v>41</v>
      </c>
      <c r="H2483" t="s">
        <v>33</v>
      </c>
      <c r="I2483" t="s">
        <v>28</v>
      </c>
      <c r="J2483" t="s">
        <v>84</v>
      </c>
      <c r="K2483" t="s">
        <v>1138</v>
      </c>
      <c r="L2483" t="s">
        <v>26</v>
      </c>
      <c r="M2483" t="s">
        <v>35</v>
      </c>
      <c r="N2483" s="2">
        <v>41317</v>
      </c>
      <c r="O2483" s="2">
        <v>41318</v>
      </c>
      <c r="P2483">
        <v>7</v>
      </c>
      <c r="Q2483" s="1">
        <v>0.05</v>
      </c>
      <c r="R2483">
        <v>15.98</v>
      </c>
      <c r="S2483">
        <v>8.99</v>
      </c>
      <c r="T2483">
        <f t="shared" si="38"/>
        <v>111.86</v>
      </c>
    </row>
    <row r="2484" spans="1:20" x14ac:dyDescent="0.3">
      <c r="A2484">
        <v>2483</v>
      </c>
      <c r="B2484">
        <v>86931</v>
      </c>
      <c r="C2484" t="s">
        <v>1992</v>
      </c>
      <c r="D2484" t="s">
        <v>20</v>
      </c>
      <c r="E2484" t="s">
        <v>187</v>
      </c>
      <c r="F2484" t="s">
        <v>31</v>
      </c>
      <c r="G2484" t="s">
        <v>41</v>
      </c>
      <c r="H2484" t="s">
        <v>217</v>
      </c>
      <c r="I2484" t="s">
        <v>28</v>
      </c>
      <c r="J2484" t="s">
        <v>84</v>
      </c>
      <c r="K2484" t="s">
        <v>282</v>
      </c>
      <c r="L2484" t="s">
        <v>192</v>
      </c>
      <c r="M2484" t="s">
        <v>35</v>
      </c>
      <c r="N2484" s="2">
        <v>41317</v>
      </c>
      <c r="O2484" s="2">
        <v>41319</v>
      </c>
      <c r="P2484">
        <v>7</v>
      </c>
      <c r="Q2484" s="1">
        <v>0.05</v>
      </c>
      <c r="R2484">
        <v>27.42</v>
      </c>
      <c r="S2484">
        <v>19.46</v>
      </c>
      <c r="T2484">
        <f t="shared" si="38"/>
        <v>191.94</v>
      </c>
    </row>
    <row r="2485" spans="1:20" x14ac:dyDescent="0.3">
      <c r="A2485">
        <v>2484</v>
      </c>
      <c r="B2485">
        <v>90167</v>
      </c>
      <c r="C2485" t="s">
        <v>772</v>
      </c>
      <c r="D2485" t="s">
        <v>20</v>
      </c>
      <c r="E2485" t="s">
        <v>21</v>
      </c>
      <c r="F2485" t="s">
        <v>22</v>
      </c>
      <c r="G2485" t="s">
        <v>23</v>
      </c>
      <c r="H2485" t="s">
        <v>33</v>
      </c>
      <c r="I2485" t="s">
        <v>28</v>
      </c>
      <c r="J2485" t="s">
        <v>84</v>
      </c>
      <c r="K2485" t="s">
        <v>1111</v>
      </c>
      <c r="L2485" t="s">
        <v>26</v>
      </c>
      <c r="M2485" t="s">
        <v>150</v>
      </c>
      <c r="N2485" s="2">
        <v>40532</v>
      </c>
      <c r="O2485" s="2">
        <v>40534</v>
      </c>
      <c r="P2485">
        <v>11</v>
      </c>
      <c r="Q2485" s="1">
        <v>0.06</v>
      </c>
      <c r="R2485">
        <v>47.98</v>
      </c>
      <c r="S2485">
        <v>3.61</v>
      </c>
      <c r="T2485">
        <f t="shared" si="38"/>
        <v>527.78</v>
      </c>
    </row>
    <row r="2486" spans="1:20" x14ac:dyDescent="0.3">
      <c r="A2486">
        <v>2485</v>
      </c>
      <c r="B2486">
        <v>88032</v>
      </c>
      <c r="C2486" t="s">
        <v>1685</v>
      </c>
      <c r="D2486" t="s">
        <v>20</v>
      </c>
      <c r="E2486" t="s">
        <v>39</v>
      </c>
      <c r="F2486" t="s">
        <v>40</v>
      </c>
      <c r="G2486" t="s">
        <v>48</v>
      </c>
      <c r="H2486" t="s">
        <v>49</v>
      </c>
      <c r="I2486" t="s">
        <v>28</v>
      </c>
      <c r="J2486" t="s">
        <v>84</v>
      </c>
      <c r="K2486" t="s">
        <v>136</v>
      </c>
      <c r="L2486" t="s">
        <v>192</v>
      </c>
      <c r="M2486" t="s">
        <v>175</v>
      </c>
      <c r="N2486" s="2">
        <v>40598</v>
      </c>
      <c r="O2486" s="2">
        <v>40603</v>
      </c>
      <c r="P2486">
        <v>1</v>
      </c>
      <c r="Q2486" s="1">
        <v>0.05</v>
      </c>
      <c r="R2486">
        <v>7.77</v>
      </c>
      <c r="S2486">
        <v>9.23</v>
      </c>
      <c r="T2486">
        <f t="shared" si="38"/>
        <v>7.77</v>
      </c>
    </row>
    <row r="2487" spans="1:20" x14ac:dyDescent="0.3">
      <c r="A2487">
        <v>2486</v>
      </c>
      <c r="B2487">
        <v>85880</v>
      </c>
      <c r="C2487" t="s">
        <v>1430</v>
      </c>
      <c r="D2487" t="s">
        <v>20</v>
      </c>
      <c r="E2487" t="s">
        <v>187</v>
      </c>
      <c r="F2487" t="s">
        <v>40</v>
      </c>
      <c r="G2487" t="s">
        <v>23</v>
      </c>
      <c r="H2487" t="s">
        <v>219</v>
      </c>
      <c r="I2487" t="s">
        <v>28</v>
      </c>
      <c r="J2487" t="s">
        <v>84</v>
      </c>
      <c r="K2487" t="s">
        <v>116</v>
      </c>
      <c r="L2487" t="s">
        <v>746</v>
      </c>
      <c r="M2487" t="s">
        <v>175</v>
      </c>
      <c r="N2487" s="2">
        <v>40432</v>
      </c>
      <c r="O2487" s="2">
        <v>40434</v>
      </c>
      <c r="P2487">
        <v>18</v>
      </c>
      <c r="Q2487" s="1">
        <v>0.06</v>
      </c>
      <c r="R2487">
        <v>8.3699999999999992</v>
      </c>
      <c r="S2487">
        <v>10.16</v>
      </c>
      <c r="T2487">
        <f t="shared" si="38"/>
        <v>150.66</v>
      </c>
    </row>
    <row r="2488" spans="1:20" x14ac:dyDescent="0.3">
      <c r="A2488">
        <v>2487</v>
      </c>
      <c r="B2488">
        <v>85880</v>
      </c>
      <c r="C2488" t="s">
        <v>1430</v>
      </c>
      <c r="D2488" t="s">
        <v>38</v>
      </c>
      <c r="E2488" t="s">
        <v>39</v>
      </c>
      <c r="F2488" t="s">
        <v>40</v>
      </c>
      <c r="G2488" t="s">
        <v>23</v>
      </c>
      <c r="H2488" t="s">
        <v>54</v>
      </c>
      <c r="I2488" t="s">
        <v>28</v>
      </c>
      <c r="J2488" t="s">
        <v>84</v>
      </c>
      <c r="K2488" t="s">
        <v>248</v>
      </c>
      <c r="L2488" t="s">
        <v>192</v>
      </c>
      <c r="M2488" t="s">
        <v>45</v>
      </c>
      <c r="N2488" s="2">
        <v>40432</v>
      </c>
      <c r="O2488" s="2">
        <v>40434</v>
      </c>
      <c r="P2488">
        <v>6</v>
      </c>
      <c r="Q2488" s="1">
        <v>0.09</v>
      </c>
      <c r="R2488">
        <v>6.48</v>
      </c>
      <c r="S2488">
        <v>9.17</v>
      </c>
      <c r="T2488">
        <f t="shared" si="38"/>
        <v>38.880000000000003</v>
      </c>
    </row>
    <row r="2489" spans="1:20" x14ac:dyDescent="0.3">
      <c r="A2489">
        <v>2488</v>
      </c>
      <c r="B2489">
        <v>90175</v>
      </c>
      <c r="C2489" t="s">
        <v>2295</v>
      </c>
      <c r="D2489" t="s">
        <v>578</v>
      </c>
      <c r="E2489" t="s">
        <v>187</v>
      </c>
      <c r="F2489" t="s">
        <v>22</v>
      </c>
      <c r="G2489" t="s">
        <v>93</v>
      </c>
      <c r="H2489" t="s">
        <v>188</v>
      </c>
      <c r="I2489" t="s">
        <v>28</v>
      </c>
      <c r="J2489" t="s">
        <v>84</v>
      </c>
      <c r="K2489" t="s">
        <v>145</v>
      </c>
      <c r="L2489" t="s">
        <v>330</v>
      </c>
      <c r="M2489" t="s">
        <v>398</v>
      </c>
      <c r="N2489" s="2">
        <v>40578</v>
      </c>
      <c r="O2489" s="2">
        <v>40580</v>
      </c>
      <c r="P2489">
        <v>11</v>
      </c>
      <c r="Q2489" s="1">
        <v>0</v>
      </c>
      <c r="R2489">
        <v>58.14</v>
      </c>
      <c r="S2489">
        <v>36.61</v>
      </c>
      <c r="T2489">
        <f t="shared" si="38"/>
        <v>639.54</v>
      </c>
    </row>
    <row r="2490" spans="1:20" x14ac:dyDescent="0.3">
      <c r="A2490">
        <v>2489</v>
      </c>
      <c r="B2490">
        <v>87429</v>
      </c>
      <c r="C2490" t="s">
        <v>1521</v>
      </c>
      <c r="D2490" t="s">
        <v>20</v>
      </c>
      <c r="E2490" t="s">
        <v>39</v>
      </c>
      <c r="F2490" t="s">
        <v>22</v>
      </c>
      <c r="G2490" t="s">
        <v>93</v>
      </c>
      <c r="H2490" t="s">
        <v>94</v>
      </c>
      <c r="I2490" t="s">
        <v>28</v>
      </c>
      <c r="J2490" t="s">
        <v>84</v>
      </c>
      <c r="K2490" t="s">
        <v>43</v>
      </c>
      <c r="L2490" t="s">
        <v>192</v>
      </c>
      <c r="M2490" t="s">
        <v>444</v>
      </c>
      <c r="N2490" s="2">
        <v>40811</v>
      </c>
      <c r="O2490" s="2">
        <v>40813</v>
      </c>
      <c r="P2490">
        <v>20</v>
      </c>
      <c r="Q2490" s="1">
        <v>7.0000000000000007E-2</v>
      </c>
      <c r="R2490">
        <v>6.48</v>
      </c>
      <c r="S2490">
        <v>6.22</v>
      </c>
      <c r="T2490">
        <f t="shared" si="38"/>
        <v>129.60000000000002</v>
      </c>
    </row>
    <row r="2491" spans="1:20" x14ac:dyDescent="0.3">
      <c r="A2491">
        <v>2490</v>
      </c>
      <c r="B2491">
        <v>87429</v>
      </c>
      <c r="C2491" t="s">
        <v>1521</v>
      </c>
      <c r="D2491" t="s">
        <v>578</v>
      </c>
      <c r="E2491" t="s">
        <v>187</v>
      </c>
      <c r="F2491" t="s">
        <v>22</v>
      </c>
      <c r="G2491" t="s">
        <v>93</v>
      </c>
      <c r="H2491" t="s">
        <v>219</v>
      </c>
      <c r="I2491" t="s">
        <v>28</v>
      </c>
      <c r="J2491" t="s">
        <v>52</v>
      </c>
      <c r="K2491" t="s">
        <v>82</v>
      </c>
      <c r="L2491" t="s">
        <v>330</v>
      </c>
      <c r="M2491" t="s">
        <v>80</v>
      </c>
      <c r="N2491" s="2">
        <v>40811</v>
      </c>
      <c r="O2491" s="2">
        <v>40812</v>
      </c>
      <c r="P2491">
        <v>4</v>
      </c>
      <c r="Q2491" s="1">
        <v>0.05</v>
      </c>
      <c r="R2491">
        <v>218.75</v>
      </c>
      <c r="S2491">
        <v>69.64</v>
      </c>
      <c r="T2491">
        <f t="shared" si="38"/>
        <v>875</v>
      </c>
    </row>
    <row r="2492" spans="1:20" x14ac:dyDescent="0.3">
      <c r="A2492">
        <v>2491</v>
      </c>
      <c r="B2492">
        <v>90178</v>
      </c>
      <c r="C2492" t="s">
        <v>1729</v>
      </c>
      <c r="D2492" t="s">
        <v>20</v>
      </c>
      <c r="E2492" t="s">
        <v>21</v>
      </c>
      <c r="F2492" t="s">
        <v>47</v>
      </c>
      <c r="G2492" t="s">
        <v>48</v>
      </c>
      <c r="H2492" t="s">
        <v>33</v>
      </c>
      <c r="I2492" t="s">
        <v>28</v>
      </c>
      <c r="J2492" t="s">
        <v>52</v>
      </c>
      <c r="K2492" t="s">
        <v>198</v>
      </c>
      <c r="L2492" t="s">
        <v>26</v>
      </c>
      <c r="M2492" t="s">
        <v>167</v>
      </c>
      <c r="N2492" s="2">
        <v>40417</v>
      </c>
      <c r="O2492" s="2">
        <v>40421</v>
      </c>
      <c r="P2492">
        <v>14</v>
      </c>
      <c r="Q2492" s="1">
        <v>0.04</v>
      </c>
      <c r="R2492">
        <v>8.5</v>
      </c>
      <c r="S2492">
        <v>1.99</v>
      </c>
      <c r="T2492">
        <f t="shared" si="38"/>
        <v>119</v>
      </c>
    </row>
    <row r="2493" spans="1:20" x14ac:dyDescent="0.3">
      <c r="A2493">
        <v>2492</v>
      </c>
      <c r="B2493">
        <v>90178</v>
      </c>
      <c r="C2493" t="s">
        <v>1729</v>
      </c>
      <c r="D2493" t="s">
        <v>20</v>
      </c>
      <c r="E2493" t="s">
        <v>21</v>
      </c>
      <c r="F2493" t="s">
        <v>47</v>
      </c>
      <c r="G2493" t="s">
        <v>48</v>
      </c>
      <c r="H2493" t="s">
        <v>33</v>
      </c>
      <c r="I2493" t="s">
        <v>28</v>
      </c>
      <c r="J2493" t="s">
        <v>52</v>
      </c>
      <c r="K2493" t="s">
        <v>213</v>
      </c>
      <c r="L2493" t="s">
        <v>192</v>
      </c>
      <c r="M2493" t="s">
        <v>156</v>
      </c>
      <c r="N2493" s="2">
        <v>40417</v>
      </c>
      <c r="O2493" s="2">
        <v>40417</v>
      </c>
      <c r="P2493">
        <v>5</v>
      </c>
      <c r="Q2493" s="1">
        <v>0.1</v>
      </c>
      <c r="R2493">
        <v>15.99</v>
      </c>
      <c r="S2493">
        <v>9.4</v>
      </c>
      <c r="T2493">
        <f t="shared" si="38"/>
        <v>79.95</v>
      </c>
    </row>
    <row r="2494" spans="1:20" x14ac:dyDescent="0.3">
      <c r="A2494">
        <v>2493</v>
      </c>
      <c r="B2494">
        <v>90178</v>
      </c>
      <c r="C2494" t="s">
        <v>1729</v>
      </c>
      <c r="D2494" t="s">
        <v>20</v>
      </c>
      <c r="E2494" t="s">
        <v>21</v>
      </c>
      <c r="F2494" t="s">
        <v>47</v>
      </c>
      <c r="G2494" t="s">
        <v>48</v>
      </c>
      <c r="H2494" t="s">
        <v>33</v>
      </c>
      <c r="I2494" t="s">
        <v>28</v>
      </c>
      <c r="J2494" t="s">
        <v>52</v>
      </c>
      <c r="K2494" t="s">
        <v>198</v>
      </c>
      <c r="L2494" t="s">
        <v>192</v>
      </c>
      <c r="M2494" t="s">
        <v>111</v>
      </c>
      <c r="N2494" s="2">
        <v>40417</v>
      </c>
      <c r="O2494" s="2">
        <v>40424</v>
      </c>
      <c r="P2494">
        <v>8</v>
      </c>
      <c r="Q2494" s="1">
        <v>0.09</v>
      </c>
      <c r="R2494">
        <v>95.99</v>
      </c>
      <c r="S2494">
        <v>8.99</v>
      </c>
      <c r="T2494">
        <f t="shared" si="38"/>
        <v>767.92</v>
      </c>
    </row>
    <row r="2495" spans="1:20" x14ac:dyDescent="0.3">
      <c r="A2495">
        <v>2494</v>
      </c>
      <c r="B2495">
        <v>90187</v>
      </c>
      <c r="C2495" t="s">
        <v>1302</v>
      </c>
      <c r="D2495" t="s">
        <v>20</v>
      </c>
      <c r="E2495" t="s">
        <v>39</v>
      </c>
      <c r="F2495" t="s">
        <v>40</v>
      </c>
      <c r="G2495" t="s">
        <v>23</v>
      </c>
      <c r="H2495" t="s">
        <v>78</v>
      </c>
      <c r="I2495" t="s">
        <v>28</v>
      </c>
      <c r="J2495" t="s">
        <v>52</v>
      </c>
      <c r="K2495" t="s">
        <v>221</v>
      </c>
      <c r="L2495" t="s">
        <v>192</v>
      </c>
      <c r="M2495" t="s">
        <v>108</v>
      </c>
      <c r="N2495" s="2">
        <v>40312</v>
      </c>
      <c r="O2495" s="2">
        <v>40312</v>
      </c>
      <c r="P2495">
        <v>15</v>
      </c>
      <c r="Q2495" s="1">
        <v>0</v>
      </c>
      <c r="R2495">
        <v>5.28</v>
      </c>
      <c r="S2495">
        <v>5.61</v>
      </c>
      <c r="T2495">
        <f t="shared" si="38"/>
        <v>79.2</v>
      </c>
    </row>
    <row r="2496" spans="1:20" x14ac:dyDescent="0.3">
      <c r="A2496">
        <v>2495</v>
      </c>
      <c r="B2496">
        <v>90189</v>
      </c>
      <c r="C2496" t="s">
        <v>1615</v>
      </c>
      <c r="D2496" t="s">
        <v>20</v>
      </c>
      <c r="E2496" t="s">
        <v>39</v>
      </c>
      <c r="F2496" t="s">
        <v>31</v>
      </c>
      <c r="G2496" t="s">
        <v>32</v>
      </c>
      <c r="H2496" t="s">
        <v>54</v>
      </c>
      <c r="I2496" t="s">
        <v>28</v>
      </c>
      <c r="J2496" t="s">
        <v>52</v>
      </c>
      <c r="K2496" t="s">
        <v>158</v>
      </c>
      <c r="L2496" t="s">
        <v>26</v>
      </c>
      <c r="M2496" t="s">
        <v>131</v>
      </c>
      <c r="N2496" s="2">
        <v>40201</v>
      </c>
      <c r="O2496" s="2">
        <v>40202</v>
      </c>
      <c r="P2496">
        <v>5</v>
      </c>
      <c r="Q2496" s="1">
        <v>0</v>
      </c>
      <c r="R2496">
        <v>6.84</v>
      </c>
      <c r="S2496">
        <v>8.3699999999999992</v>
      </c>
      <c r="T2496">
        <f t="shared" si="38"/>
        <v>34.200000000000003</v>
      </c>
    </row>
    <row r="2497" spans="1:20" x14ac:dyDescent="0.3">
      <c r="A2497">
        <v>2496</v>
      </c>
      <c r="B2497">
        <v>90189</v>
      </c>
      <c r="C2497" t="s">
        <v>1978</v>
      </c>
      <c r="D2497" t="s">
        <v>20</v>
      </c>
      <c r="E2497" t="s">
        <v>39</v>
      </c>
      <c r="F2497" t="s">
        <v>22</v>
      </c>
      <c r="G2497" t="s">
        <v>32</v>
      </c>
      <c r="H2497" t="s">
        <v>78</v>
      </c>
      <c r="I2497" t="s">
        <v>28</v>
      </c>
      <c r="J2497" t="s">
        <v>52</v>
      </c>
      <c r="K2497" t="s">
        <v>154</v>
      </c>
      <c r="L2497" t="s">
        <v>192</v>
      </c>
      <c r="M2497" t="s">
        <v>398</v>
      </c>
      <c r="N2497" s="2">
        <v>40201</v>
      </c>
      <c r="O2497" s="2">
        <v>40203</v>
      </c>
      <c r="P2497">
        <v>11</v>
      </c>
      <c r="Q2497" s="1">
        <v>7.0000000000000007E-2</v>
      </c>
      <c r="R2497">
        <v>30.98</v>
      </c>
      <c r="S2497">
        <v>5.76</v>
      </c>
      <c r="T2497">
        <f t="shared" si="38"/>
        <v>340.78000000000003</v>
      </c>
    </row>
    <row r="2498" spans="1:20" x14ac:dyDescent="0.3">
      <c r="A2498">
        <v>2497</v>
      </c>
      <c r="B2498">
        <v>90197</v>
      </c>
      <c r="C2498" t="s">
        <v>455</v>
      </c>
      <c r="D2498" t="s">
        <v>20</v>
      </c>
      <c r="E2498" t="s">
        <v>39</v>
      </c>
      <c r="F2498" t="s">
        <v>47</v>
      </c>
      <c r="G2498" t="s">
        <v>48</v>
      </c>
      <c r="H2498" t="s">
        <v>94</v>
      </c>
      <c r="I2498" t="s">
        <v>28</v>
      </c>
      <c r="J2498" t="s">
        <v>52</v>
      </c>
      <c r="K2498" t="s">
        <v>181</v>
      </c>
      <c r="L2498" t="s">
        <v>192</v>
      </c>
      <c r="M2498" t="s">
        <v>114</v>
      </c>
      <c r="N2498" s="2">
        <v>41041</v>
      </c>
      <c r="O2498" s="2">
        <v>41050</v>
      </c>
      <c r="P2498">
        <v>18</v>
      </c>
      <c r="Q2498" s="1">
        <v>0.08</v>
      </c>
      <c r="R2498">
        <v>6.48</v>
      </c>
      <c r="S2498">
        <v>6.81</v>
      </c>
      <c r="T2498">
        <f t="shared" si="38"/>
        <v>116.64000000000001</v>
      </c>
    </row>
    <row r="2499" spans="1:20" x14ac:dyDescent="0.3">
      <c r="A2499">
        <v>2498</v>
      </c>
      <c r="B2499">
        <v>86913</v>
      </c>
      <c r="C2499" t="s">
        <v>500</v>
      </c>
      <c r="D2499" t="s">
        <v>20</v>
      </c>
      <c r="E2499" t="s">
        <v>39</v>
      </c>
      <c r="F2499" t="s">
        <v>22</v>
      </c>
      <c r="G2499" t="s">
        <v>41</v>
      </c>
      <c r="H2499" t="s">
        <v>49</v>
      </c>
      <c r="I2499" t="s">
        <v>28</v>
      </c>
      <c r="J2499" t="s">
        <v>52</v>
      </c>
      <c r="K2499" t="s">
        <v>184</v>
      </c>
      <c r="L2499" t="s">
        <v>192</v>
      </c>
      <c r="M2499" t="s">
        <v>294</v>
      </c>
      <c r="N2499" s="2">
        <v>40321</v>
      </c>
      <c r="O2499" s="2">
        <v>40321</v>
      </c>
      <c r="P2499">
        <v>15</v>
      </c>
      <c r="Q2499" s="1">
        <v>7.0000000000000007E-2</v>
      </c>
      <c r="R2499">
        <v>2.61</v>
      </c>
      <c r="S2499">
        <v>0.5</v>
      </c>
      <c r="T2499">
        <f t="shared" ref="T2499:T2562" si="39">R2499*P2499</f>
        <v>39.15</v>
      </c>
    </row>
    <row r="2500" spans="1:20" x14ac:dyDescent="0.3">
      <c r="A2500">
        <v>2499</v>
      </c>
      <c r="B2500">
        <v>85913</v>
      </c>
      <c r="C2500" t="s">
        <v>2230</v>
      </c>
      <c r="D2500" t="s">
        <v>20</v>
      </c>
      <c r="E2500" t="s">
        <v>187</v>
      </c>
      <c r="F2500" t="s">
        <v>31</v>
      </c>
      <c r="G2500" t="s">
        <v>93</v>
      </c>
      <c r="H2500" t="s">
        <v>219</v>
      </c>
      <c r="I2500" t="s">
        <v>28</v>
      </c>
      <c r="J2500" t="s">
        <v>52</v>
      </c>
      <c r="K2500" t="s">
        <v>158</v>
      </c>
      <c r="L2500" t="s">
        <v>44</v>
      </c>
      <c r="M2500" t="s">
        <v>35</v>
      </c>
      <c r="N2500" s="2">
        <v>41406</v>
      </c>
      <c r="O2500" s="2">
        <v>41407</v>
      </c>
      <c r="P2500">
        <v>5</v>
      </c>
      <c r="Q2500" s="1">
        <v>0.05</v>
      </c>
      <c r="R2500">
        <v>41.47</v>
      </c>
      <c r="S2500">
        <v>34.200000000000003</v>
      </c>
      <c r="T2500">
        <f t="shared" si="39"/>
        <v>207.35</v>
      </c>
    </row>
    <row r="2501" spans="1:20" x14ac:dyDescent="0.3">
      <c r="A2501">
        <v>2500</v>
      </c>
      <c r="B2501">
        <v>87556</v>
      </c>
      <c r="C2501" t="s">
        <v>829</v>
      </c>
      <c r="D2501" t="s">
        <v>20</v>
      </c>
      <c r="E2501" t="s">
        <v>39</v>
      </c>
      <c r="F2501" t="s">
        <v>31</v>
      </c>
      <c r="G2501" t="s">
        <v>48</v>
      </c>
      <c r="H2501" t="s">
        <v>42</v>
      </c>
      <c r="I2501" t="s">
        <v>28</v>
      </c>
      <c r="J2501" t="s">
        <v>52</v>
      </c>
      <c r="K2501" t="s">
        <v>68</v>
      </c>
      <c r="L2501" t="s">
        <v>26</v>
      </c>
      <c r="M2501" t="s">
        <v>35</v>
      </c>
      <c r="N2501" s="2">
        <v>40385</v>
      </c>
      <c r="O2501" s="2">
        <v>40387</v>
      </c>
      <c r="P2501">
        <v>8</v>
      </c>
      <c r="Q2501" s="1">
        <v>0.04</v>
      </c>
      <c r="R2501">
        <v>3.57</v>
      </c>
      <c r="S2501">
        <v>4.17</v>
      </c>
      <c r="T2501">
        <f t="shared" si="39"/>
        <v>28.56</v>
      </c>
    </row>
    <row r="2502" spans="1:20" x14ac:dyDescent="0.3">
      <c r="A2502">
        <v>2501</v>
      </c>
      <c r="B2502">
        <v>87556</v>
      </c>
      <c r="C2502" t="s">
        <v>829</v>
      </c>
      <c r="D2502" t="s">
        <v>20</v>
      </c>
      <c r="E2502" t="s">
        <v>21</v>
      </c>
      <c r="F2502" t="s">
        <v>31</v>
      </c>
      <c r="G2502" t="s">
        <v>48</v>
      </c>
      <c r="H2502" t="s">
        <v>206</v>
      </c>
      <c r="I2502" t="s">
        <v>28</v>
      </c>
      <c r="J2502" t="s">
        <v>52</v>
      </c>
      <c r="K2502" t="s">
        <v>198</v>
      </c>
      <c r="L2502" t="s">
        <v>192</v>
      </c>
      <c r="M2502" t="s">
        <v>35</v>
      </c>
      <c r="N2502" s="2">
        <v>40385</v>
      </c>
      <c r="O2502" s="2">
        <v>40389</v>
      </c>
      <c r="P2502">
        <v>14</v>
      </c>
      <c r="Q2502" s="1">
        <v>0.05</v>
      </c>
      <c r="R2502">
        <v>200.99</v>
      </c>
      <c r="S2502">
        <v>4.2</v>
      </c>
      <c r="T2502">
        <f t="shared" si="39"/>
        <v>2813.86</v>
      </c>
    </row>
    <row r="2503" spans="1:20" x14ac:dyDescent="0.3">
      <c r="A2503">
        <v>2502</v>
      </c>
      <c r="B2503">
        <v>87556</v>
      </c>
      <c r="C2503" t="s">
        <v>829</v>
      </c>
      <c r="D2503" t="s">
        <v>20</v>
      </c>
      <c r="E2503" t="s">
        <v>21</v>
      </c>
      <c r="F2503" t="s">
        <v>31</v>
      </c>
      <c r="G2503" t="s">
        <v>48</v>
      </c>
      <c r="H2503" t="s">
        <v>24</v>
      </c>
      <c r="I2503" t="s">
        <v>28</v>
      </c>
      <c r="J2503" t="s">
        <v>52</v>
      </c>
      <c r="K2503" t="s">
        <v>1108</v>
      </c>
      <c r="L2503" t="s">
        <v>192</v>
      </c>
      <c r="M2503" t="s">
        <v>35</v>
      </c>
      <c r="N2503" s="2">
        <v>40385</v>
      </c>
      <c r="O2503" s="2">
        <v>40385</v>
      </c>
      <c r="P2503">
        <v>2</v>
      </c>
      <c r="Q2503" s="1">
        <v>7.0000000000000007E-2</v>
      </c>
      <c r="R2503">
        <v>195.99</v>
      </c>
      <c r="S2503">
        <v>8.99</v>
      </c>
      <c r="T2503">
        <f t="shared" si="39"/>
        <v>391.98</v>
      </c>
    </row>
    <row r="2504" spans="1:20" x14ac:dyDescent="0.3">
      <c r="A2504">
        <v>2503</v>
      </c>
      <c r="B2504">
        <v>90208</v>
      </c>
      <c r="C2504" t="s">
        <v>2047</v>
      </c>
      <c r="D2504" t="s">
        <v>20</v>
      </c>
      <c r="E2504" t="s">
        <v>21</v>
      </c>
      <c r="F2504" t="s">
        <v>40</v>
      </c>
      <c r="G2504" t="s">
        <v>41</v>
      </c>
      <c r="H2504" t="s">
        <v>203</v>
      </c>
      <c r="I2504" t="s">
        <v>28</v>
      </c>
      <c r="J2504" t="s">
        <v>52</v>
      </c>
      <c r="K2504" t="s">
        <v>1254</v>
      </c>
      <c r="L2504" t="s">
        <v>192</v>
      </c>
      <c r="M2504" t="s">
        <v>370</v>
      </c>
      <c r="N2504" s="2">
        <v>41031</v>
      </c>
      <c r="O2504" s="2">
        <v>41032</v>
      </c>
      <c r="P2504">
        <v>15</v>
      </c>
      <c r="Q2504" s="1">
        <v>0.1</v>
      </c>
      <c r="R2504">
        <v>205.99</v>
      </c>
      <c r="S2504">
        <v>2.5</v>
      </c>
      <c r="T2504">
        <f t="shared" si="39"/>
        <v>3089.8500000000004</v>
      </c>
    </row>
    <row r="2505" spans="1:20" x14ac:dyDescent="0.3">
      <c r="A2505">
        <v>2504</v>
      </c>
      <c r="B2505">
        <v>86128</v>
      </c>
      <c r="C2505" t="s">
        <v>1029</v>
      </c>
      <c r="D2505" t="s">
        <v>20</v>
      </c>
      <c r="E2505" t="s">
        <v>39</v>
      </c>
      <c r="F2505" t="s">
        <v>31</v>
      </c>
      <c r="G2505" t="s">
        <v>32</v>
      </c>
      <c r="H2505" t="s">
        <v>54</v>
      </c>
      <c r="I2505" t="s">
        <v>28</v>
      </c>
      <c r="J2505" t="s">
        <v>52</v>
      </c>
      <c r="K2505" t="s">
        <v>163</v>
      </c>
      <c r="L2505" t="s">
        <v>192</v>
      </c>
      <c r="M2505" t="s">
        <v>131</v>
      </c>
      <c r="N2505" s="2">
        <v>40927</v>
      </c>
      <c r="O2505" s="2">
        <v>40929</v>
      </c>
      <c r="P2505">
        <v>2</v>
      </c>
      <c r="Q2505" s="1">
        <v>0.01</v>
      </c>
      <c r="R2505">
        <v>4.28</v>
      </c>
      <c r="S2505">
        <v>5.68</v>
      </c>
      <c r="T2505">
        <f t="shared" si="39"/>
        <v>8.56</v>
      </c>
    </row>
    <row r="2506" spans="1:20" x14ac:dyDescent="0.3">
      <c r="A2506">
        <v>2505</v>
      </c>
      <c r="B2506">
        <v>90217</v>
      </c>
      <c r="C2506" t="s">
        <v>1960</v>
      </c>
      <c r="D2506" t="s">
        <v>20</v>
      </c>
      <c r="E2506" t="s">
        <v>39</v>
      </c>
      <c r="F2506" t="s">
        <v>31</v>
      </c>
      <c r="G2506" t="s">
        <v>23</v>
      </c>
      <c r="H2506" t="s">
        <v>54</v>
      </c>
      <c r="I2506" t="s">
        <v>28</v>
      </c>
      <c r="J2506" t="s">
        <v>52</v>
      </c>
      <c r="K2506" t="s">
        <v>181</v>
      </c>
      <c r="L2506" t="s">
        <v>192</v>
      </c>
      <c r="M2506" t="s">
        <v>63</v>
      </c>
      <c r="N2506" s="2">
        <v>41162</v>
      </c>
      <c r="O2506" s="2">
        <v>41163</v>
      </c>
      <c r="P2506">
        <v>2</v>
      </c>
      <c r="Q2506" s="1">
        <v>0.03</v>
      </c>
      <c r="R2506">
        <v>15.99</v>
      </c>
      <c r="S2506">
        <v>13.18</v>
      </c>
      <c r="T2506">
        <f t="shared" si="39"/>
        <v>31.98</v>
      </c>
    </row>
    <row r="2507" spans="1:20" x14ac:dyDescent="0.3">
      <c r="A2507">
        <v>2506</v>
      </c>
      <c r="B2507">
        <v>90219</v>
      </c>
      <c r="C2507" t="s">
        <v>317</v>
      </c>
      <c r="D2507" t="s">
        <v>20</v>
      </c>
      <c r="E2507" t="s">
        <v>39</v>
      </c>
      <c r="F2507" t="s">
        <v>31</v>
      </c>
      <c r="G2507" t="s">
        <v>48</v>
      </c>
      <c r="H2507" t="s">
        <v>78</v>
      </c>
      <c r="I2507" t="s">
        <v>28</v>
      </c>
      <c r="J2507" t="s">
        <v>52</v>
      </c>
      <c r="K2507" t="s">
        <v>55</v>
      </c>
      <c r="L2507" t="s">
        <v>192</v>
      </c>
      <c r="M2507" t="s">
        <v>255</v>
      </c>
      <c r="N2507" s="2">
        <v>40619</v>
      </c>
      <c r="O2507" s="2">
        <v>40621</v>
      </c>
      <c r="P2507">
        <v>2</v>
      </c>
      <c r="Q2507" s="1">
        <v>0.09</v>
      </c>
      <c r="R2507">
        <v>6.48</v>
      </c>
      <c r="S2507">
        <v>5.94</v>
      </c>
      <c r="T2507">
        <f t="shared" si="39"/>
        <v>12.96</v>
      </c>
    </row>
    <row r="2508" spans="1:20" x14ac:dyDescent="0.3">
      <c r="A2508">
        <v>2507</v>
      </c>
      <c r="B2508">
        <v>87476</v>
      </c>
      <c r="C2508" t="s">
        <v>830</v>
      </c>
      <c r="D2508" t="s">
        <v>20</v>
      </c>
      <c r="E2508" t="s">
        <v>39</v>
      </c>
      <c r="F2508" t="s">
        <v>40</v>
      </c>
      <c r="G2508" t="s">
        <v>93</v>
      </c>
      <c r="H2508" t="s">
        <v>89</v>
      </c>
      <c r="I2508" t="s">
        <v>28</v>
      </c>
      <c r="J2508" t="s">
        <v>52</v>
      </c>
      <c r="K2508" t="s">
        <v>79</v>
      </c>
      <c r="L2508" t="s">
        <v>192</v>
      </c>
      <c r="M2508" t="s">
        <v>45</v>
      </c>
      <c r="N2508" s="2">
        <v>40729</v>
      </c>
      <c r="O2508" s="2">
        <v>40730</v>
      </c>
      <c r="P2508">
        <v>1</v>
      </c>
      <c r="Q2508" s="1">
        <v>0.1</v>
      </c>
      <c r="R2508">
        <v>6.78</v>
      </c>
      <c r="S2508">
        <v>6.18</v>
      </c>
      <c r="T2508">
        <f t="shared" si="39"/>
        <v>6.78</v>
      </c>
    </row>
    <row r="2509" spans="1:20" x14ac:dyDescent="0.3">
      <c r="A2509">
        <v>2508</v>
      </c>
      <c r="B2509">
        <v>87476</v>
      </c>
      <c r="C2509" t="s">
        <v>1046</v>
      </c>
      <c r="D2509" t="s">
        <v>20</v>
      </c>
      <c r="E2509" t="s">
        <v>39</v>
      </c>
      <c r="F2509" t="s">
        <v>40</v>
      </c>
      <c r="G2509" t="s">
        <v>93</v>
      </c>
      <c r="H2509" t="s">
        <v>49</v>
      </c>
      <c r="I2509" t="s">
        <v>28</v>
      </c>
      <c r="J2509" t="s">
        <v>52</v>
      </c>
      <c r="K2509" t="s">
        <v>55</v>
      </c>
      <c r="L2509" t="s">
        <v>192</v>
      </c>
      <c r="M2509" t="s">
        <v>264</v>
      </c>
      <c r="N2509" s="2">
        <v>40729</v>
      </c>
      <c r="O2509" s="2">
        <v>40731</v>
      </c>
      <c r="P2509">
        <v>9</v>
      </c>
      <c r="Q2509" s="1">
        <v>0.09</v>
      </c>
      <c r="R2509">
        <v>6.81</v>
      </c>
      <c r="S2509">
        <v>5.48</v>
      </c>
      <c r="T2509">
        <f t="shared" si="39"/>
        <v>61.29</v>
      </c>
    </row>
    <row r="2510" spans="1:20" x14ac:dyDescent="0.3">
      <c r="A2510">
        <v>2509</v>
      </c>
      <c r="B2510">
        <v>90232</v>
      </c>
      <c r="C2510" t="s">
        <v>1983</v>
      </c>
      <c r="D2510" t="s">
        <v>38</v>
      </c>
      <c r="E2510" t="s">
        <v>39</v>
      </c>
      <c r="F2510" t="s">
        <v>47</v>
      </c>
      <c r="G2510" t="s">
        <v>32</v>
      </c>
      <c r="H2510" t="s">
        <v>78</v>
      </c>
      <c r="I2510" t="s">
        <v>28</v>
      </c>
      <c r="J2510" t="s">
        <v>52</v>
      </c>
      <c r="K2510" t="s">
        <v>221</v>
      </c>
      <c r="L2510" t="s">
        <v>44</v>
      </c>
      <c r="M2510" t="s">
        <v>117</v>
      </c>
      <c r="N2510" s="2">
        <v>40778</v>
      </c>
      <c r="O2510" s="2">
        <v>40779</v>
      </c>
      <c r="P2510">
        <v>7</v>
      </c>
      <c r="Q2510" s="1">
        <v>0</v>
      </c>
      <c r="R2510">
        <v>19.84</v>
      </c>
      <c r="S2510">
        <v>4.0999999999999996</v>
      </c>
      <c r="T2510">
        <f t="shared" si="39"/>
        <v>138.88</v>
      </c>
    </row>
    <row r="2511" spans="1:20" x14ac:dyDescent="0.3">
      <c r="A2511">
        <v>2510</v>
      </c>
      <c r="B2511">
        <v>90241</v>
      </c>
      <c r="C2511" t="s">
        <v>1200</v>
      </c>
      <c r="D2511" t="s">
        <v>20</v>
      </c>
      <c r="E2511" t="s">
        <v>39</v>
      </c>
      <c r="F2511" t="s">
        <v>47</v>
      </c>
      <c r="G2511" t="s">
        <v>41</v>
      </c>
      <c r="H2511" t="s">
        <v>54</v>
      </c>
      <c r="I2511" t="s">
        <v>28</v>
      </c>
      <c r="J2511" t="s">
        <v>52</v>
      </c>
      <c r="K2511" t="s">
        <v>58</v>
      </c>
      <c r="L2511" t="s">
        <v>192</v>
      </c>
      <c r="M2511" t="s">
        <v>156</v>
      </c>
      <c r="N2511" s="2">
        <v>41140</v>
      </c>
      <c r="O2511" s="2">
        <v>41142</v>
      </c>
      <c r="P2511">
        <v>10</v>
      </c>
      <c r="Q2511" s="1">
        <v>0.05</v>
      </c>
      <c r="R2511">
        <v>19.98</v>
      </c>
      <c r="S2511">
        <v>5.77</v>
      </c>
      <c r="T2511">
        <f t="shared" si="39"/>
        <v>199.8</v>
      </c>
    </row>
    <row r="2512" spans="1:20" x14ac:dyDescent="0.3">
      <c r="A2512">
        <v>2511</v>
      </c>
      <c r="B2512">
        <v>86656</v>
      </c>
      <c r="C2512" t="s">
        <v>216</v>
      </c>
      <c r="D2512" t="s">
        <v>20</v>
      </c>
      <c r="E2512" t="s">
        <v>39</v>
      </c>
      <c r="F2512" t="s">
        <v>31</v>
      </c>
      <c r="G2512" t="s">
        <v>23</v>
      </c>
      <c r="H2512" t="s">
        <v>49</v>
      </c>
      <c r="I2512" t="s">
        <v>28</v>
      </c>
      <c r="J2512" t="s">
        <v>52</v>
      </c>
      <c r="K2512" t="s">
        <v>68</v>
      </c>
      <c r="L2512" t="s">
        <v>192</v>
      </c>
      <c r="M2512" t="s">
        <v>143</v>
      </c>
      <c r="N2512" s="2">
        <v>40779</v>
      </c>
      <c r="O2512" s="2">
        <v>40779</v>
      </c>
      <c r="P2512">
        <v>16</v>
      </c>
      <c r="Q2512" s="1">
        <v>0.06</v>
      </c>
      <c r="R2512">
        <v>6.48</v>
      </c>
      <c r="S2512">
        <v>9.5399999999999991</v>
      </c>
      <c r="T2512">
        <f t="shared" si="39"/>
        <v>103.68</v>
      </c>
    </row>
    <row r="2513" spans="1:20" x14ac:dyDescent="0.3">
      <c r="A2513">
        <v>2512</v>
      </c>
      <c r="B2513">
        <v>90245</v>
      </c>
      <c r="C2513" t="s">
        <v>1096</v>
      </c>
      <c r="D2513" t="s">
        <v>38</v>
      </c>
      <c r="E2513" t="s">
        <v>39</v>
      </c>
      <c r="F2513" t="s">
        <v>22</v>
      </c>
      <c r="G2513" t="s">
        <v>32</v>
      </c>
      <c r="H2513" t="s">
        <v>61</v>
      </c>
      <c r="I2513" t="s">
        <v>28</v>
      </c>
      <c r="J2513" t="s">
        <v>52</v>
      </c>
      <c r="K2513" t="s">
        <v>138</v>
      </c>
      <c r="L2513" t="s">
        <v>26</v>
      </c>
      <c r="M2513" t="s">
        <v>331</v>
      </c>
      <c r="N2513" s="2">
        <v>41270</v>
      </c>
      <c r="O2513" s="2">
        <v>41271</v>
      </c>
      <c r="P2513">
        <v>25</v>
      </c>
      <c r="Q2513" s="1">
        <v>0.04</v>
      </c>
      <c r="R2513">
        <v>40.97</v>
      </c>
      <c r="S2513">
        <v>8.99</v>
      </c>
      <c r="T2513">
        <f t="shared" si="39"/>
        <v>1024.25</v>
      </c>
    </row>
    <row r="2514" spans="1:20" x14ac:dyDescent="0.3">
      <c r="A2514">
        <v>2513</v>
      </c>
      <c r="B2514">
        <v>90245</v>
      </c>
      <c r="C2514" t="s">
        <v>1096</v>
      </c>
      <c r="D2514" t="s">
        <v>20</v>
      </c>
      <c r="E2514" t="s">
        <v>39</v>
      </c>
      <c r="F2514" t="s">
        <v>22</v>
      </c>
      <c r="G2514" t="s">
        <v>32</v>
      </c>
      <c r="H2514" t="s">
        <v>94</v>
      </c>
      <c r="I2514" t="s">
        <v>28</v>
      </c>
      <c r="J2514" t="s">
        <v>52</v>
      </c>
      <c r="K2514" t="s">
        <v>291</v>
      </c>
      <c r="L2514" t="s">
        <v>44</v>
      </c>
      <c r="M2514" t="s">
        <v>246</v>
      </c>
      <c r="N2514" s="2">
        <v>41270</v>
      </c>
      <c r="O2514" s="2">
        <v>41270</v>
      </c>
      <c r="P2514">
        <v>17</v>
      </c>
      <c r="Q2514" s="1">
        <v>0.06</v>
      </c>
      <c r="R2514">
        <v>4.71</v>
      </c>
      <c r="S2514">
        <v>0.7</v>
      </c>
      <c r="T2514">
        <f t="shared" si="39"/>
        <v>80.069999999999993</v>
      </c>
    </row>
    <row r="2515" spans="1:20" x14ac:dyDescent="0.3">
      <c r="A2515">
        <v>2514</v>
      </c>
      <c r="B2515">
        <v>85891</v>
      </c>
      <c r="C2515" t="s">
        <v>1430</v>
      </c>
      <c r="D2515" t="s">
        <v>20</v>
      </c>
      <c r="E2515" t="s">
        <v>39</v>
      </c>
      <c r="F2515" t="s">
        <v>40</v>
      </c>
      <c r="G2515" t="s">
        <v>48</v>
      </c>
      <c r="H2515" t="s">
        <v>61</v>
      </c>
      <c r="I2515" t="s">
        <v>28</v>
      </c>
      <c r="J2515" t="s">
        <v>52</v>
      </c>
      <c r="K2515" t="s">
        <v>113</v>
      </c>
      <c r="L2515" t="s">
        <v>192</v>
      </c>
      <c r="M2515" t="s">
        <v>469</v>
      </c>
      <c r="N2515" s="2">
        <v>41437</v>
      </c>
      <c r="O2515" s="2">
        <v>41437</v>
      </c>
      <c r="P2515">
        <v>1</v>
      </c>
      <c r="Q2515" s="1">
        <v>0.03</v>
      </c>
      <c r="R2515">
        <v>43.41</v>
      </c>
      <c r="S2515">
        <v>2.99</v>
      </c>
      <c r="T2515">
        <f t="shared" si="39"/>
        <v>43.41</v>
      </c>
    </row>
    <row r="2516" spans="1:20" x14ac:dyDescent="0.3">
      <c r="A2516">
        <v>2515</v>
      </c>
      <c r="B2516">
        <v>90248</v>
      </c>
      <c r="C2516" t="s">
        <v>1906</v>
      </c>
      <c r="D2516" t="s">
        <v>20</v>
      </c>
      <c r="E2516" t="s">
        <v>39</v>
      </c>
      <c r="F2516" t="s">
        <v>31</v>
      </c>
      <c r="G2516" t="s">
        <v>41</v>
      </c>
      <c r="H2516" t="s">
        <v>49</v>
      </c>
      <c r="I2516" t="s">
        <v>28</v>
      </c>
      <c r="J2516" t="s">
        <v>52</v>
      </c>
      <c r="K2516" t="s">
        <v>163</v>
      </c>
      <c r="L2516" t="s">
        <v>44</v>
      </c>
      <c r="M2516" t="s">
        <v>143</v>
      </c>
      <c r="N2516" s="2">
        <v>40274</v>
      </c>
      <c r="O2516" s="2">
        <v>40274</v>
      </c>
      <c r="P2516">
        <v>13</v>
      </c>
      <c r="Q2516" s="1">
        <v>0.09</v>
      </c>
      <c r="R2516">
        <v>12.88</v>
      </c>
      <c r="S2516">
        <v>4.59</v>
      </c>
      <c r="T2516">
        <f t="shared" si="39"/>
        <v>167.44</v>
      </c>
    </row>
    <row r="2517" spans="1:20" x14ac:dyDescent="0.3">
      <c r="A2517">
        <v>2516</v>
      </c>
      <c r="B2517">
        <v>90248</v>
      </c>
      <c r="C2517" t="s">
        <v>1846</v>
      </c>
      <c r="D2517" t="s">
        <v>38</v>
      </c>
      <c r="E2517" t="s">
        <v>21</v>
      </c>
      <c r="F2517" t="s">
        <v>31</v>
      </c>
      <c r="G2517" t="s">
        <v>41</v>
      </c>
      <c r="H2517" t="s">
        <v>206</v>
      </c>
      <c r="I2517" t="s">
        <v>28</v>
      </c>
      <c r="J2517" t="s">
        <v>52</v>
      </c>
      <c r="K2517" t="s">
        <v>1243</v>
      </c>
      <c r="L2517" t="s">
        <v>192</v>
      </c>
      <c r="M2517" t="s">
        <v>146</v>
      </c>
      <c r="N2517" s="2">
        <v>40274</v>
      </c>
      <c r="O2517" s="2">
        <v>40275</v>
      </c>
      <c r="P2517">
        <v>4</v>
      </c>
      <c r="Q2517" s="1">
        <v>0.02</v>
      </c>
      <c r="R2517">
        <v>45.99</v>
      </c>
      <c r="S2517">
        <v>4.99</v>
      </c>
      <c r="T2517">
        <f t="shared" si="39"/>
        <v>183.96</v>
      </c>
    </row>
    <row r="2518" spans="1:20" x14ac:dyDescent="0.3">
      <c r="A2518">
        <v>2517</v>
      </c>
      <c r="B2518">
        <v>86400</v>
      </c>
      <c r="C2518" t="s">
        <v>1910</v>
      </c>
      <c r="D2518" t="s">
        <v>20</v>
      </c>
      <c r="E2518" t="s">
        <v>39</v>
      </c>
      <c r="F2518" t="s">
        <v>31</v>
      </c>
      <c r="G2518" t="s">
        <v>41</v>
      </c>
      <c r="H2518" t="s">
        <v>61</v>
      </c>
      <c r="I2518" t="s">
        <v>28</v>
      </c>
      <c r="J2518" t="s">
        <v>52</v>
      </c>
      <c r="K2518" t="s">
        <v>291</v>
      </c>
      <c r="L2518" t="s">
        <v>192</v>
      </c>
      <c r="M2518" t="s">
        <v>121</v>
      </c>
      <c r="N2518" s="2">
        <v>40842</v>
      </c>
      <c r="O2518" s="2">
        <v>40844</v>
      </c>
      <c r="P2518">
        <v>8</v>
      </c>
      <c r="Q2518" s="1">
        <v>0.02</v>
      </c>
      <c r="R2518">
        <v>15.28</v>
      </c>
      <c r="S2518">
        <v>10.91</v>
      </c>
      <c r="T2518">
        <f t="shared" si="39"/>
        <v>122.24</v>
      </c>
    </row>
    <row r="2519" spans="1:20" x14ac:dyDescent="0.3">
      <c r="A2519">
        <v>2518</v>
      </c>
      <c r="B2519">
        <v>86400</v>
      </c>
      <c r="C2519" t="s">
        <v>1910</v>
      </c>
      <c r="D2519" t="s">
        <v>578</v>
      </c>
      <c r="E2519" t="s">
        <v>187</v>
      </c>
      <c r="F2519" t="s">
        <v>31</v>
      </c>
      <c r="G2519" t="s">
        <v>41</v>
      </c>
      <c r="H2519" t="s">
        <v>217</v>
      </c>
      <c r="I2519" t="s">
        <v>28</v>
      </c>
      <c r="J2519" t="s">
        <v>52</v>
      </c>
      <c r="K2519" t="s">
        <v>189</v>
      </c>
      <c r="L2519" t="s">
        <v>330</v>
      </c>
      <c r="M2519" t="s">
        <v>63</v>
      </c>
      <c r="N2519" s="2">
        <v>40842</v>
      </c>
      <c r="O2519" s="2">
        <v>40843</v>
      </c>
      <c r="P2519">
        <v>18</v>
      </c>
      <c r="Q2519" s="1">
        <v>0.01</v>
      </c>
      <c r="R2519">
        <v>300.98</v>
      </c>
      <c r="S2519">
        <v>54.92</v>
      </c>
      <c r="T2519">
        <f t="shared" si="39"/>
        <v>5417.64</v>
      </c>
    </row>
    <row r="2520" spans="1:20" x14ac:dyDescent="0.3">
      <c r="A2520">
        <v>2519</v>
      </c>
      <c r="B2520">
        <v>87727</v>
      </c>
      <c r="C2520" t="s">
        <v>407</v>
      </c>
      <c r="D2520" t="s">
        <v>20</v>
      </c>
      <c r="E2520" t="s">
        <v>21</v>
      </c>
      <c r="F2520" t="s">
        <v>31</v>
      </c>
      <c r="G2520" t="s">
        <v>48</v>
      </c>
      <c r="H2520" t="s">
        <v>203</v>
      </c>
      <c r="I2520" t="s">
        <v>28</v>
      </c>
      <c r="J2520" t="s">
        <v>52</v>
      </c>
      <c r="K2520" t="s">
        <v>1114</v>
      </c>
      <c r="L2520" t="s">
        <v>192</v>
      </c>
      <c r="M2520" t="s">
        <v>214</v>
      </c>
      <c r="N2520" s="2">
        <v>40507</v>
      </c>
      <c r="O2520" s="2">
        <v>40514</v>
      </c>
      <c r="P2520">
        <v>20</v>
      </c>
      <c r="Q2520" s="1">
        <v>0.09</v>
      </c>
      <c r="R2520">
        <v>125.99</v>
      </c>
      <c r="S2520">
        <v>8.99</v>
      </c>
      <c r="T2520">
        <f t="shared" si="39"/>
        <v>2519.7999999999997</v>
      </c>
    </row>
    <row r="2521" spans="1:20" x14ac:dyDescent="0.3">
      <c r="A2521">
        <v>2520</v>
      </c>
      <c r="B2521">
        <v>87678</v>
      </c>
      <c r="C2521" t="s">
        <v>224</v>
      </c>
      <c r="D2521" t="s">
        <v>20</v>
      </c>
      <c r="E2521" t="s">
        <v>187</v>
      </c>
      <c r="F2521" t="s">
        <v>22</v>
      </c>
      <c r="G2521" t="s">
        <v>23</v>
      </c>
      <c r="H2521" t="s">
        <v>225</v>
      </c>
      <c r="I2521" t="s">
        <v>28</v>
      </c>
      <c r="J2521" t="s">
        <v>52</v>
      </c>
      <c r="K2521" t="s">
        <v>226</v>
      </c>
      <c r="L2521" t="s">
        <v>26</v>
      </c>
      <c r="M2521" t="s">
        <v>227</v>
      </c>
      <c r="N2521" s="2">
        <v>40413</v>
      </c>
      <c r="O2521" s="2">
        <v>40415</v>
      </c>
      <c r="P2521">
        <v>16</v>
      </c>
      <c r="Q2521" s="1">
        <v>0.04</v>
      </c>
      <c r="R2521">
        <v>1.74</v>
      </c>
      <c r="S2521">
        <v>4.08</v>
      </c>
      <c r="T2521">
        <f t="shared" si="39"/>
        <v>27.84</v>
      </c>
    </row>
    <row r="2522" spans="1:20" x14ac:dyDescent="0.3">
      <c r="A2522">
        <v>2521</v>
      </c>
      <c r="B2522">
        <v>87678</v>
      </c>
      <c r="C2522" t="s">
        <v>224</v>
      </c>
      <c r="D2522" t="s">
        <v>578</v>
      </c>
      <c r="E2522" t="s">
        <v>21</v>
      </c>
      <c r="F2522" t="s">
        <v>22</v>
      </c>
      <c r="G2522" t="s">
        <v>23</v>
      </c>
      <c r="H2522" t="s">
        <v>203</v>
      </c>
      <c r="I2522" t="s">
        <v>28</v>
      </c>
      <c r="J2522" t="s">
        <v>52</v>
      </c>
      <c r="K2522" t="s">
        <v>208</v>
      </c>
      <c r="L2522" t="s">
        <v>330</v>
      </c>
      <c r="M2522" t="s">
        <v>499</v>
      </c>
      <c r="N2522" s="2">
        <v>40413</v>
      </c>
      <c r="O2522" s="2">
        <v>40414</v>
      </c>
      <c r="P2522">
        <v>21</v>
      </c>
      <c r="Q2522" s="1">
        <v>0.01</v>
      </c>
      <c r="R2522">
        <v>119.99</v>
      </c>
      <c r="S2522">
        <v>56.14</v>
      </c>
      <c r="T2522">
        <f t="shared" si="39"/>
        <v>2519.79</v>
      </c>
    </row>
    <row r="2523" spans="1:20" x14ac:dyDescent="0.3">
      <c r="A2523">
        <v>2522</v>
      </c>
      <c r="B2523">
        <v>89923</v>
      </c>
      <c r="C2523" t="s">
        <v>827</v>
      </c>
      <c r="D2523" t="s">
        <v>578</v>
      </c>
      <c r="E2523" t="s">
        <v>187</v>
      </c>
      <c r="F2523" t="s">
        <v>47</v>
      </c>
      <c r="G2523" t="s">
        <v>48</v>
      </c>
      <c r="H2523" t="s">
        <v>219</v>
      </c>
      <c r="I2523" t="s">
        <v>28</v>
      </c>
      <c r="J2523" t="s">
        <v>52</v>
      </c>
      <c r="K2523" t="s">
        <v>113</v>
      </c>
      <c r="L2523" t="s">
        <v>283</v>
      </c>
      <c r="M2523" t="s">
        <v>111</v>
      </c>
      <c r="N2523" s="2">
        <v>40580</v>
      </c>
      <c r="O2523" s="2">
        <v>40580</v>
      </c>
      <c r="P2523">
        <v>7</v>
      </c>
      <c r="Q2523" s="1">
        <v>0.03</v>
      </c>
      <c r="R2523">
        <v>180.98</v>
      </c>
      <c r="S2523">
        <v>30</v>
      </c>
      <c r="T2523">
        <f t="shared" si="39"/>
        <v>1266.8599999999999</v>
      </c>
    </row>
    <row r="2524" spans="1:20" x14ac:dyDescent="0.3">
      <c r="A2524">
        <v>2523</v>
      </c>
      <c r="B2524">
        <v>87274</v>
      </c>
      <c r="C2524" t="s">
        <v>1357</v>
      </c>
      <c r="D2524" t="s">
        <v>20</v>
      </c>
      <c r="E2524" t="s">
        <v>39</v>
      </c>
      <c r="F2524" t="s">
        <v>31</v>
      </c>
      <c r="G2524" t="s">
        <v>93</v>
      </c>
      <c r="H2524" t="s">
        <v>54</v>
      </c>
      <c r="I2524" t="s">
        <v>28</v>
      </c>
      <c r="J2524" t="s">
        <v>52</v>
      </c>
      <c r="K2524" t="s">
        <v>138</v>
      </c>
      <c r="L2524" t="s">
        <v>192</v>
      </c>
      <c r="M2524" t="s">
        <v>121</v>
      </c>
      <c r="N2524" s="2">
        <v>40978</v>
      </c>
      <c r="O2524" s="2">
        <v>40978</v>
      </c>
      <c r="P2524">
        <v>6</v>
      </c>
      <c r="Q2524" s="1">
        <v>0.06</v>
      </c>
      <c r="R2524">
        <v>5.74</v>
      </c>
      <c r="S2524">
        <v>5.01</v>
      </c>
      <c r="T2524">
        <f t="shared" si="39"/>
        <v>34.44</v>
      </c>
    </row>
    <row r="2525" spans="1:20" x14ac:dyDescent="0.3">
      <c r="A2525">
        <v>2524</v>
      </c>
      <c r="B2525">
        <v>86525</v>
      </c>
      <c r="C2525" t="s">
        <v>1006</v>
      </c>
      <c r="D2525" t="s">
        <v>38</v>
      </c>
      <c r="E2525" t="s">
        <v>21</v>
      </c>
      <c r="F2525" t="s">
        <v>22</v>
      </c>
      <c r="G2525" t="s">
        <v>23</v>
      </c>
      <c r="H2525" t="s">
        <v>206</v>
      </c>
      <c r="I2525" t="s">
        <v>28</v>
      </c>
      <c r="J2525" t="s">
        <v>52</v>
      </c>
      <c r="K2525" t="s">
        <v>1447</v>
      </c>
      <c r="L2525" t="s">
        <v>192</v>
      </c>
      <c r="M2525" t="s">
        <v>182</v>
      </c>
      <c r="N2525" s="2">
        <v>41315</v>
      </c>
      <c r="O2525" s="2">
        <v>41317</v>
      </c>
      <c r="P2525">
        <v>4</v>
      </c>
      <c r="Q2525" s="1">
        <v>0.09</v>
      </c>
      <c r="R2525">
        <v>115.99</v>
      </c>
      <c r="S2525">
        <v>5.99</v>
      </c>
      <c r="T2525">
        <f t="shared" si="39"/>
        <v>463.96</v>
      </c>
    </row>
    <row r="2526" spans="1:20" x14ac:dyDescent="0.3">
      <c r="A2526">
        <v>2525</v>
      </c>
      <c r="B2526">
        <v>90256</v>
      </c>
      <c r="C2526" t="s">
        <v>2263</v>
      </c>
      <c r="D2526" t="s">
        <v>20</v>
      </c>
      <c r="E2526" t="s">
        <v>39</v>
      </c>
      <c r="F2526" t="s">
        <v>40</v>
      </c>
      <c r="G2526" t="s">
        <v>41</v>
      </c>
      <c r="H2526" t="s">
        <v>49</v>
      </c>
      <c r="I2526" t="s">
        <v>28</v>
      </c>
      <c r="J2526" t="s">
        <v>52</v>
      </c>
      <c r="K2526" t="s">
        <v>231</v>
      </c>
      <c r="L2526" t="s">
        <v>746</v>
      </c>
      <c r="M2526" t="s">
        <v>264</v>
      </c>
      <c r="N2526" s="2">
        <v>40629</v>
      </c>
      <c r="O2526" s="2">
        <v>40629</v>
      </c>
      <c r="P2526">
        <v>11</v>
      </c>
      <c r="Q2526" s="1">
        <v>7.0000000000000007E-2</v>
      </c>
      <c r="R2526">
        <v>48.91</v>
      </c>
      <c r="S2526">
        <v>35</v>
      </c>
      <c r="T2526">
        <f t="shared" si="39"/>
        <v>538.01</v>
      </c>
    </row>
    <row r="2527" spans="1:20" x14ac:dyDescent="0.3">
      <c r="A2527">
        <v>2526</v>
      </c>
      <c r="B2527">
        <v>86659</v>
      </c>
      <c r="C2527" t="s">
        <v>216</v>
      </c>
      <c r="D2527" t="s">
        <v>20</v>
      </c>
      <c r="E2527" t="s">
        <v>21</v>
      </c>
      <c r="F2527" t="s">
        <v>31</v>
      </c>
      <c r="G2527" t="s">
        <v>41</v>
      </c>
      <c r="H2527" t="s">
        <v>203</v>
      </c>
      <c r="I2527" t="s">
        <v>28</v>
      </c>
      <c r="J2527" t="s">
        <v>52</v>
      </c>
      <c r="K2527" t="s">
        <v>1108</v>
      </c>
      <c r="L2527" t="s">
        <v>706</v>
      </c>
      <c r="M2527" t="s">
        <v>143</v>
      </c>
      <c r="N2527" s="2">
        <v>41225</v>
      </c>
      <c r="O2527" s="2">
        <v>41227</v>
      </c>
      <c r="P2527">
        <v>8</v>
      </c>
      <c r="Q2527" s="1">
        <v>0</v>
      </c>
      <c r="R2527">
        <v>17.98</v>
      </c>
      <c r="S2527">
        <v>8.51</v>
      </c>
      <c r="T2527">
        <f t="shared" si="39"/>
        <v>143.84</v>
      </c>
    </row>
    <row r="2528" spans="1:20" x14ac:dyDescent="0.3">
      <c r="A2528">
        <v>2527</v>
      </c>
      <c r="B2528">
        <v>89398</v>
      </c>
      <c r="C2528" t="s">
        <v>1601</v>
      </c>
      <c r="D2528" t="s">
        <v>20</v>
      </c>
      <c r="E2528" t="s">
        <v>21</v>
      </c>
      <c r="F2528" t="s">
        <v>47</v>
      </c>
      <c r="G2528" t="s">
        <v>93</v>
      </c>
      <c r="H2528" t="s">
        <v>33</v>
      </c>
      <c r="I2528" t="s">
        <v>28</v>
      </c>
      <c r="J2528" t="s">
        <v>52</v>
      </c>
      <c r="K2528" t="s">
        <v>208</v>
      </c>
      <c r="L2528" t="s">
        <v>192</v>
      </c>
      <c r="M2528" t="s">
        <v>134</v>
      </c>
      <c r="N2528" s="2">
        <v>41277</v>
      </c>
      <c r="O2528" s="2">
        <v>41279</v>
      </c>
      <c r="P2528">
        <v>4</v>
      </c>
      <c r="Q2528" s="1">
        <v>0.04</v>
      </c>
      <c r="R2528">
        <v>95.99</v>
      </c>
      <c r="S2528">
        <v>8.99</v>
      </c>
      <c r="T2528">
        <f t="shared" si="39"/>
        <v>383.96</v>
      </c>
    </row>
    <row r="2529" spans="1:20" x14ac:dyDescent="0.3">
      <c r="A2529">
        <v>2528</v>
      </c>
      <c r="B2529">
        <v>88575</v>
      </c>
      <c r="C2529" t="s">
        <v>88</v>
      </c>
      <c r="D2529" t="s">
        <v>20</v>
      </c>
      <c r="E2529" t="s">
        <v>39</v>
      </c>
      <c r="F2529" t="s">
        <v>47</v>
      </c>
      <c r="G2529" t="s">
        <v>93</v>
      </c>
      <c r="H2529" t="s">
        <v>61</v>
      </c>
      <c r="I2529" t="s">
        <v>28</v>
      </c>
      <c r="J2529" t="s">
        <v>52</v>
      </c>
      <c r="K2529" t="s">
        <v>248</v>
      </c>
      <c r="L2529" t="s">
        <v>192</v>
      </c>
      <c r="M2529" t="s">
        <v>117</v>
      </c>
      <c r="N2529" s="2">
        <v>41499</v>
      </c>
      <c r="O2529" s="2">
        <v>41499</v>
      </c>
      <c r="P2529">
        <v>25</v>
      </c>
      <c r="Q2529" s="1">
        <v>0.08</v>
      </c>
      <c r="R2529">
        <v>3.89</v>
      </c>
      <c r="S2529">
        <v>7.01</v>
      </c>
      <c r="T2529">
        <f t="shared" si="39"/>
        <v>97.25</v>
      </c>
    </row>
    <row r="2530" spans="1:20" x14ac:dyDescent="0.3">
      <c r="A2530">
        <v>2529</v>
      </c>
      <c r="B2530">
        <v>88940</v>
      </c>
      <c r="C2530" t="s">
        <v>1510</v>
      </c>
      <c r="D2530" t="s">
        <v>578</v>
      </c>
      <c r="E2530" t="s">
        <v>21</v>
      </c>
      <c r="F2530" t="s">
        <v>31</v>
      </c>
      <c r="G2530" t="s">
        <v>93</v>
      </c>
      <c r="H2530" t="s">
        <v>33</v>
      </c>
      <c r="I2530" t="s">
        <v>28</v>
      </c>
      <c r="J2530" t="s">
        <v>52</v>
      </c>
      <c r="K2530" t="s">
        <v>198</v>
      </c>
      <c r="L2530" t="s">
        <v>330</v>
      </c>
      <c r="M2530" t="s">
        <v>66</v>
      </c>
      <c r="N2530" s="2">
        <v>40267</v>
      </c>
      <c r="O2530" s="2">
        <v>40268</v>
      </c>
      <c r="P2530">
        <v>12</v>
      </c>
      <c r="Q2530" s="1">
        <v>0.1</v>
      </c>
      <c r="R2530">
        <v>80.97</v>
      </c>
      <c r="S2530">
        <v>30.06</v>
      </c>
      <c r="T2530">
        <f t="shared" si="39"/>
        <v>971.64</v>
      </c>
    </row>
    <row r="2531" spans="1:20" x14ac:dyDescent="0.3">
      <c r="A2531">
        <v>2530</v>
      </c>
      <c r="B2531">
        <v>88150</v>
      </c>
      <c r="C2531" t="s">
        <v>403</v>
      </c>
      <c r="D2531" t="s">
        <v>20</v>
      </c>
      <c r="E2531" t="s">
        <v>187</v>
      </c>
      <c r="F2531" t="s">
        <v>40</v>
      </c>
      <c r="G2531" t="s">
        <v>32</v>
      </c>
      <c r="H2531" t="s">
        <v>225</v>
      </c>
      <c r="I2531" t="s">
        <v>28</v>
      </c>
      <c r="J2531" t="s">
        <v>52</v>
      </c>
      <c r="K2531" t="s">
        <v>82</v>
      </c>
      <c r="L2531" t="s">
        <v>746</v>
      </c>
      <c r="M2531" t="s">
        <v>59</v>
      </c>
      <c r="N2531" s="2">
        <v>41584</v>
      </c>
      <c r="O2531" s="2">
        <v>41584</v>
      </c>
      <c r="P2531">
        <v>13</v>
      </c>
      <c r="Q2531" s="1">
        <v>0.1</v>
      </c>
      <c r="R2531">
        <v>50.98</v>
      </c>
      <c r="S2531">
        <v>22.24</v>
      </c>
      <c r="T2531">
        <f t="shared" si="39"/>
        <v>662.74</v>
      </c>
    </row>
    <row r="2532" spans="1:20" x14ac:dyDescent="0.3">
      <c r="A2532">
        <v>2531</v>
      </c>
      <c r="B2532">
        <v>86508</v>
      </c>
      <c r="C2532" t="s">
        <v>1189</v>
      </c>
      <c r="D2532" t="s">
        <v>578</v>
      </c>
      <c r="E2532" t="s">
        <v>187</v>
      </c>
      <c r="F2532" t="s">
        <v>22</v>
      </c>
      <c r="G2532" t="s">
        <v>23</v>
      </c>
      <c r="H2532" t="s">
        <v>188</v>
      </c>
      <c r="I2532" t="s">
        <v>28</v>
      </c>
      <c r="J2532" t="s">
        <v>52</v>
      </c>
      <c r="K2532" t="s">
        <v>101</v>
      </c>
      <c r="L2532" t="s">
        <v>283</v>
      </c>
      <c r="M2532" t="s">
        <v>182</v>
      </c>
      <c r="N2532" s="2">
        <v>40269</v>
      </c>
      <c r="O2532" s="2">
        <v>40270</v>
      </c>
      <c r="P2532">
        <v>2</v>
      </c>
      <c r="Q2532" s="1">
        <v>0.06</v>
      </c>
      <c r="R2532">
        <v>60.98</v>
      </c>
      <c r="S2532">
        <v>30</v>
      </c>
      <c r="T2532">
        <f t="shared" si="39"/>
        <v>121.96</v>
      </c>
    </row>
    <row r="2533" spans="1:20" x14ac:dyDescent="0.3">
      <c r="A2533">
        <v>2532</v>
      </c>
      <c r="B2533">
        <v>89530</v>
      </c>
      <c r="C2533" t="s">
        <v>1443</v>
      </c>
      <c r="D2533" t="s">
        <v>20</v>
      </c>
      <c r="E2533" t="s">
        <v>187</v>
      </c>
      <c r="F2533" t="s">
        <v>22</v>
      </c>
      <c r="G2533" t="s">
        <v>93</v>
      </c>
      <c r="H2533" t="s">
        <v>188</v>
      </c>
      <c r="I2533" t="s">
        <v>28</v>
      </c>
      <c r="J2533" t="s">
        <v>29</v>
      </c>
      <c r="K2533" t="s">
        <v>226</v>
      </c>
      <c r="L2533" t="s">
        <v>26</v>
      </c>
      <c r="M2533" t="s">
        <v>150</v>
      </c>
      <c r="N2533" s="2">
        <v>41186</v>
      </c>
      <c r="O2533" s="2">
        <v>41188</v>
      </c>
      <c r="P2533">
        <v>7</v>
      </c>
      <c r="Q2533" s="1">
        <v>0</v>
      </c>
      <c r="R2533">
        <v>30.93</v>
      </c>
      <c r="S2533">
        <v>3.92</v>
      </c>
      <c r="T2533">
        <f t="shared" si="39"/>
        <v>216.51</v>
      </c>
    </row>
    <row r="2534" spans="1:20" x14ac:dyDescent="0.3">
      <c r="A2534">
        <v>2533</v>
      </c>
      <c r="B2534">
        <v>89530</v>
      </c>
      <c r="C2534" t="s">
        <v>1443</v>
      </c>
      <c r="D2534" t="s">
        <v>38</v>
      </c>
      <c r="E2534" t="s">
        <v>39</v>
      </c>
      <c r="F2534" t="s">
        <v>22</v>
      </c>
      <c r="G2534" t="s">
        <v>93</v>
      </c>
      <c r="H2534" t="s">
        <v>42</v>
      </c>
      <c r="I2534" t="s">
        <v>28</v>
      </c>
      <c r="J2534" t="s">
        <v>29</v>
      </c>
      <c r="K2534" t="s">
        <v>58</v>
      </c>
      <c r="L2534" t="s">
        <v>192</v>
      </c>
      <c r="M2534" t="s">
        <v>173</v>
      </c>
      <c r="N2534" s="2">
        <v>41186</v>
      </c>
      <c r="O2534" s="2">
        <v>41188</v>
      </c>
      <c r="P2534">
        <v>3</v>
      </c>
      <c r="Q2534" s="1">
        <v>0.08</v>
      </c>
      <c r="R2534">
        <v>19.98</v>
      </c>
      <c r="S2534">
        <v>5.86</v>
      </c>
      <c r="T2534">
        <f t="shared" si="39"/>
        <v>59.94</v>
      </c>
    </row>
    <row r="2535" spans="1:20" x14ac:dyDescent="0.3">
      <c r="A2535">
        <v>2534</v>
      </c>
      <c r="B2535">
        <v>90259</v>
      </c>
      <c r="C2535" t="s">
        <v>299</v>
      </c>
      <c r="D2535" t="s">
        <v>20</v>
      </c>
      <c r="E2535" t="s">
        <v>39</v>
      </c>
      <c r="F2535" t="s">
        <v>47</v>
      </c>
      <c r="G2535" t="s">
        <v>41</v>
      </c>
      <c r="H2535" t="s">
        <v>94</v>
      </c>
      <c r="I2535" t="s">
        <v>28</v>
      </c>
      <c r="J2535" t="s">
        <v>29</v>
      </c>
      <c r="K2535" t="s">
        <v>43</v>
      </c>
      <c r="L2535" t="s">
        <v>44</v>
      </c>
      <c r="M2535" t="s">
        <v>134</v>
      </c>
      <c r="N2535" s="2">
        <v>40677</v>
      </c>
      <c r="O2535" s="2">
        <v>40679</v>
      </c>
      <c r="P2535">
        <v>15</v>
      </c>
      <c r="Q2535" s="1">
        <v>0.09</v>
      </c>
      <c r="R2535">
        <v>1.86</v>
      </c>
      <c r="S2535">
        <v>2.58</v>
      </c>
      <c r="T2535">
        <f t="shared" si="39"/>
        <v>27.900000000000002</v>
      </c>
    </row>
    <row r="2536" spans="1:20" x14ac:dyDescent="0.3">
      <c r="A2536">
        <v>2535</v>
      </c>
      <c r="B2536">
        <v>90259</v>
      </c>
      <c r="C2536" t="s">
        <v>299</v>
      </c>
      <c r="D2536" t="s">
        <v>20</v>
      </c>
      <c r="E2536" t="s">
        <v>21</v>
      </c>
      <c r="F2536" t="s">
        <v>47</v>
      </c>
      <c r="G2536" t="s">
        <v>41</v>
      </c>
      <c r="H2536" t="s">
        <v>33</v>
      </c>
      <c r="I2536" t="s">
        <v>28</v>
      </c>
      <c r="J2536" t="s">
        <v>29</v>
      </c>
      <c r="K2536" t="s">
        <v>34</v>
      </c>
      <c r="L2536" t="s">
        <v>192</v>
      </c>
      <c r="M2536" t="s">
        <v>114</v>
      </c>
      <c r="N2536" s="2">
        <v>40677</v>
      </c>
      <c r="O2536" s="2">
        <v>40679</v>
      </c>
      <c r="P2536">
        <v>12</v>
      </c>
      <c r="Q2536" s="1">
        <v>0.04</v>
      </c>
      <c r="R2536">
        <v>125.99</v>
      </c>
      <c r="S2536">
        <v>8.99</v>
      </c>
      <c r="T2536">
        <f t="shared" si="39"/>
        <v>1511.8799999999999</v>
      </c>
    </row>
    <row r="2537" spans="1:20" x14ac:dyDescent="0.3">
      <c r="A2537">
        <v>2536</v>
      </c>
      <c r="B2537">
        <v>86330</v>
      </c>
      <c r="C2537" t="s">
        <v>37</v>
      </c>
      <c r="D2537" t="s">
        <v>20</v>
      </c>
      <c r="E2537" t="s">
        <v>39</v>
      </c>
      <c r="F2537" t="s">
        <v>40</v>
      </c>
      <c r="G2537" t="s">
        <v>41</v>
      </c>
      <c r="H2537" t="s">
        <v>78</v>
      </c>
      <c r="I2537" t="s">
        <v>28</v>
      </c>
      <c r="J2537" t="s">
        <v>29</v>
      </c>
      <c r="K2537" t="s">
        <v>82</v>
      </c>
      <c r="L2537" t="s">
        <v>192</v>
      </c>
      <c r="M2537" t="s">
        <v>264</v>
      </c>
      <c r="N2537" s="2">
        <v>41618</v>
      </c>
      <c r="O2537" s="2">
        <v>41619</v>
      </c>
      <c r="P2537">
        <v>15</v>
      </c>
      <c r="Q2537" s="1">
        <v>0.02</v>
      </c>
      <c r="R2537">
        <v>18.940000000000001</v>
      </c>
      <c r="S2537">
        <v>1.49</v>
      </c>
      <c r="T2537">
        <f t="shared" si="39"/>
        <v>284.10000000000002</v>
      </c>
    </row>
    <row r="2538" spans="1:20" x14ac:dyDescent="0.3">
      <c r="A2538">
        <v>2537</v>
      </c>
      <c r="B2538">
        <v>86330</v>
      </c>
      <c r="C2538" t="s">
        <v>37</v>
      </c>
      <c r="D2538" t="s">
        <v>20</v>
      </c>
      <c r="E2538" t="s">
        <v>39</v>
      </c>
      <c r="F2538" t="s">
        <v>40</v>
      </c>
      <c r="G2538" t="s">
        <v>41</v>
      </c>
      <c r="H2538" t="s">
        <v>94</v>
      </c>
      <c r="I2538" t="s">
        <v>28</v>
      </c>
      <c r="J2538" t="s">
        <v>29</v>
      </c>
      <c r="K2538" t="s">
        <v>62</v>
      </c>
      <c r="L2538" t="s">
        <v>192</v>
      </c>
      <c r="M2538" t="s">
        <v>638</v>
      </c>
      <c r="N2538" s="2">
        <v>41618</v>
      </c>
      <c r="O2538" s="2">
        <v>41620</v>
      </c>
      <c r="P2538">
        <v>15</v>
      </c>
      <c r="Q2538" s="1">
        <v>0.05</v>
      </c>
      <c r="R2538">
        <v>122.99</v>
      </c>
      <c r="S2538">
        <v>19.989999999999998</v>
      </c>
      <c r="T2538">
        <f t="shared" si="39"/>
        <v>1844.85</v>
      </c>
    </row>
    <row r="2539" spans="1:20" x14ac:dyDescent="0.3">
      <c r="A2539">
        <v>2538</v>
      </c>
      <c r="B2539">
        <v>86330</v>
      </c>
      <c r="C2539" t="s">
        <v>37</v>
      </c>
      <c r="D2539" t="s">
        <v>38</v>
      </c>
      <c r="E2539" t="s">
        <v>39</v>
      </c>
      <c r="F2539" t="s">
        <v>40</v>
      </c>
      <c r="G2539" t="s">
        <v>41</v>
      </c>
      <c r="H2539" t="s">
        <v>42</v>
      </c>
      <c r="I2539" t="s">
        <v>28</v>
      </c>
      <c r="J2539" t="s">
        <v>29</v>
      </c>
      <c r="K2539" t="s">
        <v>43</v>
      </c>
      <c r="L2539" t="s">
        <v>44</v>
      </c>
      <c r="M2539" t="s">
        <v>45</v>
      </c>
      <c r="N2539" s="2">
        <v>41618</v>
      </c>
      <c r="O2539" s="2">
        <v>41620</v>
      </c>
      <c r="P2539">
        <v>7</v>
      </c>
      <c r="Q2539" s="1">
        <v>0</v>
      </c>
      <c r="R2539">
        <v>1.1399999999999999</v>
      </c>
      <c r="S2539">
        <v>0.7</v>
      </c>
      <c r="T2539">
        <f t="shared" si="39"/>
        <v>7.9799999999999995</v>
      </c>
    </row>
    <row r="2540" spans="1:20" x14ac:dyDescent="0.3">
      <c r="A2540">
        <v>2539</v>
      </c>
      <c r="B2540">
        <v>86486</v>
      </c>
      <c r="C2540" t="s">
        <v>2445</v>
      </c>
      <c r="D2540" t="s">
        <v>20</v>
      </c>
      <c r="E2540" t="s">
        <v>39</v>
      </c>
      <c r="F2540" t="s">
        <v>31</v>
      </c>
      <c r="G2540" t="s">
        <v>23</v>
      </c>
      <c r="H2540" t="s">
        <v>78</v>
      </c>
      <c r="I2540" t="s">
        <v>28</v>
      </c>
      <c r="J2540" t="s">
        <v>29</v>
      </c>
      <c r="K2540" t="s">
        <v>116</v>
      </c>
      <c r="L2540" t="s">
        <v>746</v>
      </c>
      <c r="M2540" t="s">
        <v>279</v>
      </c>
      <c r="N2540" s="2">
        <v>40233</v>
      </c>
      <c r="O2540" s="2">
        <v>40235</v>
      </c>
      <c r="P2540">
        <v>4</v>
      </c>
      <c r="Q2540" s="1">
        <v>0.01</v>
      </c>
      <c r="R2540">
        <v>138.13999999999999</v>
      </c>
      <c r="S2540">
        <v>35</v>
      </c>
      <c r="T2540">
        <f t="shared" si="39"/>
        <v>552.55999999999995</v>
      </c>
    </row>
    <row r="2541" spans="1:20" x14ac:dyDescent="0.3">
      <c r="A2541">
        <v>2540</v>
      </c>
      <c r="B2541">
        <v>89759</v>
      </c>
      <c r="C2541" t="s">
        <v>2506</v>
      </c>
      <c r="D2541" t="s">
        <v>578</v>
      </c>
      <c r="E2541" t="s">
        <v>187</v>
      </c>
      <c r="F2541" t="s">
        <v>22</v>
      </c>
      <c r="G2541" t="s">
        <v>41</v>
      </c>
      <c r="H2541" t="s">
        <v>217</v>
      </c>
      <c r="I2541" t="s">
        <v>28</v>
      </c>
      <c r="J2541" t="s">
        <v>29</v>
      </c>
      <c r="K2541" t="s">
        <v>170</v>
      </c>
      <c r="L2541" t="s">
        <v>330</v>
      </c>
      <c r="M2541" t="s">
        <v>27</v>
      </c>
      <c r="N2541" s="2">
        <v>41407</v>
      </c>
      <c r="O2541" s="2">
        <v>41409</v>
      </c>
      <c r="P2541">
        <v>11</v>
      </c>
      <c r="Q2541" s="1">
        <v>0.04</v>
      </c>
      <c r="R2541">
        <v>240.98</v>
      </c>
      <c r="S2541">
        <v>60.2</v>
      </c>
      <c r="T2541">
        <f t="shared" si="39"/>
        <v>2650.7799999999997</v>
      </c>
    </row>
    <row r="2542" spans="1:20" x14ac:dyDescent="0.3">
      <c r="A2542">
        <v>2541</v>
      </c>
      <c r="B2542">
        <v>89759</v>
      </c>
      <c r="C2542" t="s">
        <v>1659</v>
      </c>
      <c r="D2542" t="s">
        <v>20</v>
      </c>
      <c r="E2542" t="s">
        <v>39</v>
      </c>
      <c r="F2542" t="s">
        <v>31</v>
      </c>
      <c r="G2542" t="s">
        <v>41</v>
      </c>
      <c r="H2542" t="s">
        <v>94</v>
      </c>
      <c r="I2542" t="s">
        <v>28</v>
      </c>
      <c r="J2542" t="s">
        <v>29</v>
      </c>
      <c r="K2542" t="s">
        <v>68</v>
      </c>
      <c r="L2542" t="s">
        <v>192</v>
      </c>
      <c r="M2542" t="s">
        <v>141</v>
      </c>
      <c r="N2542" s="2">
        <v>41407</v>
      </c>
      <c r="O2542" s="2">
        <v>41408</v>
      </c>
      <c r="P2542">
        <v>12</v>
      </c>
      <c r="Q2542" s="1">
        <v>0.1</v>
      </c>
      <c r="R2542">
        <v>7.31</v>
      </c>
      <c r="S2542">
        <v>0.49</v>
      </c>
      <c r="T2542">
        <f t="shared" si="39"/>
        <v>87.72</v>
      </c>
    </row>
    <row r="2543" spans="1:20" x14ac:dyDescent="0.3">
      <c r="A2543">
        <v>2542</v>
      </c>
      <c r="B2543">
        <v>89759</v>
      </c>
      <c r="C2543" t="s">
        <v>1744</v>
      </c>
      <c r="D2543" t="s">
        <v>20</v>
      </c>
      <c r="E2543" t="s">
        <v>39</v>
      </c>
      <c r="F2543" t="s">
        <v>47</v>
      </c>
      <c r="G2543" t="s">
        <v>41</v>
      </c>
      <c r="H2543" t="s">
        <v>42</v>
      </c>
      <c r="I2543" t="s">
        <v>28</v>
      </c>
      <c r="J2543" t="s">
        <v>29</v>
      </c>
      <c r="K2543" t="s">
        <v>98</v>
      </c>
      <c r="L2543" t="s">
        <v>192</v>
      </c>
      <c r="M2543" t="s">
        <v>134</v>
      </c>
      <c r="N2543" s="2">
        <v>41407</v>
      </c>
      <c r="O2543" s="2">
        <v>41408</v>
      </c>
      <c r="P2543">
        <v>12</v>
      </c>
      <c r="Q2543" s="1">
        <v>0.1</v>
      </c>
      <c r="R2543">
        <v>8.74</v>
      </c>
      <c r="S2543">
        <v>8.2899999999999991</v>
      </c>
      <c r="T2543">
        <f t="shared" si="39"/>
        <v>104.88</v>
      </c>
    </row>
    <row r="2544" spans="1:20" x14ac:dyDescent="0.3">
      <c r="A2544">
        <v>2543</v>
      </c>
      <c r="B2544">
        <v>85827</v>
      </c>
      <c r="C2544" t="s">
        <v>397</v>
      </c>
      <c r="D2544" t="s">
        <v>20</v>
      </c>
      <c r="E2544" t="s">
        <v>21</v>
      </c>
      <c r="F2544" t="s">
        <v>22</v>
      </c>
      <c r="G2544" t="s">
        <v>41</v>
      </c>
      <c r="H2544" t="s">
        <v>33</v>
      </c>
      <c r="I2544" t="s">
        <v>28</v>
      </c>
      <c r="J2544" t="s">
        <v>29</v>
      </c>
      <c r="K2544" t="s">
        <v>1147</v>
      </c>
      <c r="L2544" t="s">
        <v>192</v>
      </c>
      <c r="M2544" t="s">
        <v>398</v>
      </c>
      <c r="N2544" s="2">
        <v>40285</v>
      </c>
      <c r="O2544" s="2">
        <v>40286</v>
      </c>
      <c r="P2544">
        <v>1</v>
      </c>
      <c r="Q2544" s="1">
        <v>0.01</v>
      </c>
      <c r="R2544">
        <v>125.99</v>
      </c>
      <c r="S2544">
        <v>8.99</v>
      </c>
      <c r="T2544">
        <f t="shared" si="39"/>
        <v>125.99</v>
      </c>
    </row>
    <row r="2545" spans="1:20" x14ac:dyDescent="0.3">
      <c r="A2545">
        <v>2544</v>
      </c>
      <c r="B2545">
        <v>88594</v>
      </c>
      <c r="C2545" t="s">
        <v>862</v>
      </c>
      <c r="D2545" t="s">
        <v>20</v>
      </c>
      <c r="E2545" t="s">
        <v>39</v>
      </c>
      <c r="F2545" t="s">
        <v>47</v>
      </c>
      <c r="G2545" t="s">
        <v>41</v>
      </c>
      <c r="H2545" t="s">
        <v>42</v>
      </c>
      <c r="I2545" t="s">
        <v>28</v>
      </c>
      <c r="J2545" t="s">
        <v>29</v>
      </c>
      <c r="K2545" t="s">
        <v>231</v>
      </c>
      <c r="L2545" t="s">
        <v>192</v>
      </c>
      <c r="M2545" t="s">
        <v>51</v>
      </c>
      <c r="N2545" s="2">
        <v>40793</v>
      </c>
      <c r="O2545" s="2">
        <v>40795</v>
      </c>
      <c r="P2545">
        <v>6</v>
      </c>
      <c r="Q2545" s="1">
        <v>0.05</v>
      </c>
      <c r="R2545">
        <v>11.7</v>
      </c>
      <c r="S2545">
        <v>5.63</v>
      </c>
      <c r="T2545">
        <f t="shared" si="39"/>
        <v>70.199999999999989</v>
      </c>
    </row>
    <row r="2546" spans="1:20" x14ac:dyDescent="0.3">
      <c r="A2546">
        <v>2545</v>
      </c>
      <c r="B2546">
        <v>88594</v>
      </c>
      <c r="C2546" t="s">
        <v>1308</v>
      </c>
      <c r="D2546" t="s">
        <v>20</v>
      </c>
      <c r="E2546" t="s">
        <v>39</v>
      </c>
      <c r="F2546" t="s">
        <v>40</v>
      </c>
      <c r="G2546" t="s">
        <v>41</v>
      </c>
      <c r="H2546" t="s">
        <v>78</v>
      </c>
      <c r="I2546" t="s">
        <v>28</v>
      </c>
      <c r="J2546" t="s">
        <v>29</v>
      </c>
      <c r="K2546" t="s">
        <v>291</v>
      </c>
      <c r="L2546" t="s">
        <v>192</v>
      </c>
      <c r="M2546" t="s">
        <v>175</v>
      </c>
      <c r="N2546" s="2">
        <v>40793</v>
      </c>
      <c r="O2546" s="2">
        <v>40794</v>
      </c>
      <c r="P2546">
        <v>18</v>
      </c>
      <c r="Q2546" s="1">
        <v>7.0000000000000007E-2</v>
      </c>
      <c r="R2546">
        <v>7.64</v>
      </c>
      <c r="S2546">
        <v>1.39</v>
      </c>
      <c r="T2546">
        <f t="shared" si="39"/>
        <v>137.51999999999998</v>
      </c>
    </row>
    <row r="2547" spans="1:20" x14ac:dyDescent="0.3">
      <c r="A2547">
        <v>2546</v>
      </c>
      <c r="B2547">
        <v>90266</v>
      </c>
      <c r="C2547" t="s">
        <v>2105</v>
      </c>
      <c r="D2547" t="s">
        <v>20</v>
      </c>
      <c r="E2547" t="s">
        <v>39</v>
      </c>
      <c r="F2547" t="s">
        <v>22</v>
      </c>
      <c r="G2547" t="s">
        <v>32</v>
      </c>
      <c r="H2547" t="s">
        <v>54</v>
      </c>
      <c r="I2547" t="s">
        <v>28</v>
      </c>
      <c r="J2547" t="s">
        <v>29</v>
      </c>
      <c r="K2547" t="s">
        <v>228</v>
      </c>
      <c r="L2547" t="s">
        <v>192</v>
      </c>
      <c r="M2547" t="s">
        <v>150</v>
      </c>
      <c r="N2547" s="2">
        <v>41205</v>
      </c>
      <c r="O2547" s="2">
        <v>41205</v>
      </c>
      <c r="P2547">
        <v>22</v>
      </c>
      <c r="Q2547" s="1">
        <v>0.03</v>
      </c>
      <c r="R2547">
        <v>23.99</v>
      </c>
      <c r="S2547">
        <v>6.71</v>
      </c>
      <c r="T2547">
        <f t="shared" si="39"/>
        <v>527.78</v>
      </c>
    </row>
    <row r="2548" spans="1:20" x14ac:dyDescent="0.3">
      <c r="A2548">
        <v>2547</v>
      </c>
      <c r="B2548">
        <v>87404</v>
      </c>
      <c r="C2548" t="s">
        <v>759</v>
      </c>
      <c r="D2548" t="s">
        <v>20</v>
      </c>
      <c r="E2548" t="s">
        <v>39</v>
      </c>
      <c r="F2548" t="s">
        <v>22</v>
      </c>
      <c r="G2548" t="s">
        <v>93</v>
      </c>
      <c r="H2548" t="s">
        <v>42</v>
      </c>
      <c r="I2548" t="s">
        <v>28</v>
      </c>
      <c r="J2548" t="s">
        <v>29</v>
      </c>
      <c r="K2548" t="s">
        <v>82</v>
      </c>
      <c r="L2548" t="s">
        <v>44</v>
      </c>
      <c r="M2548" t="s">
        <v>182</v>
      </c>
      <c r="N2548" s="2">
        <v>41449</v>
      </c>
      <c r="O2548" s="2">
        <v>41450</v>
      </c>
      <c r="P2548">
        <v>1</v>
      </c>
      <c r="Q2548" s="1">
        <v>0.09</v>
      </c>
      <c r="R2548">
        <v>3.28</v>
      </c>
      <c r="S2548">
        <v>5</v>
      </c>
      <c r="T2548">
        <f t="shared" si="39"/>
        <v>3.28</v>
      </c>
    </row>
    <row r="2549" spans="1:20" x14ac:dyDescent="0.3">
      <c r="A2549">
        <v>2548</v>
      </c>
      <c r="B2549">
        <v>86543</v>
      </c>
      <c r="C2549" t="s">
        <v>220</v>
      </c>
      <c r="D2549" t="s">
        <v>20</v>
      </c>
      <c r="E2549" t="s">
        <v>39</v>
      </c>
      <c r="F2549" t="s">
        <v>31</v>
      </c>
      <c r="G2549" t="s">
        <v>93</v>
      </c>
      <c r="H2549" t="s">
        <v>89</v>
      </c>
      <c r="I2549" t="s">
        <v>28</v>
      </c>
      <c r="J2549" t="s">
        <v>29</v>
      </c>
      <c r="K2549" t="s">
        <v>289</v>
      </c>
      <c r="L2549" t="s">
        <v>192</v>
      </c>
      <c r="M2549" t="s">
        <v>121</v>
      </c>
      <c r="N2549" s="2">
        <v>41358</v>
      </c>
      <c r="O2549" s="2">
        <v>41359</v>
      </c>
      <c r="P2549">
        <v>9</v>
      </c>
      <c r="Q2549" s="1">
        <v>0.04</v>
      </c>
      <c r="R2549">
        <v>19.98</v>
      </c>
      <c r="S2549">
        <v>5.97</v>
      </c>
      <c r="T2549">
        <f t="shared" si="39"/>
        <v>179.82</v>
      </c>
    </row>
    <row r="2550" spans="1:20" x14ac:dyDescent="0.3">
      <c r="A2550">
        <v>2549</v>
      </c>
      <c r="B2550">
        <v>86817</v>
      </c>
      <c r="C2550" t="s">
        <v>1847</v>
      </c>
      <c r="D2550" t="s">
        <v>578</v>
      </c>
      <c r="E2550" t="s">
        <v>39</v>
      </c>
      <c r="F2550" t="s">
        <v>22</v>
      </c>
      <c r="G2550" t="s">
        <v>48</v>
      </c>
      <c r="H2550" t="s">
        <v>78</v>
      </c>
      <c r="I2550" t="s">
        <v>28</v>
      </c>
      <c r="J2550" t="s">
        <v>29</v>
      </c>
      <c r="K2550" t="s">
        <v>226</v>
      </c>
      <c r="L2550" t="s">
        <v>283</v>
      </c>
      <c r="M2550" t="s">
        <v>294</v>
      </c>
      <c r="N2550" s="2">
        <v>40887</v>
      </c>
      <c r="O2550" s="2">
        <v>40894</v>
      </c>
      <c r="P2550">
        <v>12</v>
      </c>
      <c r="Q2550" s="1">
        <v>0.01</v>
      </c>
      <c r="R2550">
        <v>68.81</v>
      </c>
      <c r="S2550">
        <v>60</v>
      </c>
      <c r="T2550">
        <f t="shared" si="39"/>
        <v>825.72</v>
      </c>
    </row>
    <row r="2551" spans="1:20" x14ac:dyDescent="0.3">
      <c r="A2551">
        <v>2550</v>
      </c>
      <c r="B2551">
        <v>86817</v>
      </c>
      <c r="C2551" t="s">
        <v>1847</v>
      </c>
      <c r="D2551" t="s">
        <v>578</v>
      </c>
      <c r="E2551" t="s">
        <v>187</v>
      </c>
      <c r="F2551" t="s">
        <v>22</v>
      </c>
      <c r="G2551" t="s">
        <v>48</v>
      </c>
      <c r="H2551" t="s">
        <v>188</v>
      </c>
      <c r="I2551" t="s">
        <v>28</v>
      </c>
      <c r="J2551" t="s">
        <v>29</v>
      </c>
      <c r="K2551" t="s">
        <v>71</v>
      </c>
      <c r="L2551" t="s">
        <v>330</v>
      </c>
      <c r="M2551" t="s">
        <v>190</v>
      </c>
      <c r="N2551" s="2">
        <v>40887</v>
      </c>
      <c r="O2551" s="2">
        <v>40889</v>
      </c>
      <c r="P2551">
        <v>11</v>
      </c>
      <c r="Q2551" s="1">
        <v>7.0000000000000007E-2</v>
      </c>
      <c r="R2551">
        <v>550.98</v>
      </c>
      <c r="S2551">
        <v>64.59</v>
      </c>
      <c r="T2551">
        <f t="shared" si="39"/>
        <v>6060.7800000000007</v>
      </c>
    </row>
    <row r="2552" spans="1:20" x14ac:dyDescent="0.3">
      <c r="A2552">
        <v>2551</v>
      </c>
      <c r="B2552">
        <v>90275</v>
      </c>
      <c r="C2552" t="s">
        <v>1353</v>
      </c>
      <c r="D2552" t="s">
        <v>20</v>
      </c>
      <c r="E2552" t="s">
        <v>39</v>
      </c>
      <c r="F2552" t="s">
        <v>31</v>
      </c>
      <c r="G2552" t="s">
        <v>41</v>
      </c>
      <c r="H2552" t="s">
        <v>54</v>
      </c>
      <c r="I2552" t="s">
        <v>28</v>
      </c>
      <c r="J2552" t="s">
        <v>29</v>
      </c>
      <c r="K2552" t="s">
        <v>113</v>
      </c>
      <c r="L2552" t="s">
        <v>26</v>
      </c>
      <c r="M2552" t="s">
        <v>121</v>
      </c>
      <c r="N2552" s="2">
        <v>41069</v>
      </c>
      <c r="O2552" s="2">
        <v>41071</v>
      </c>
      <c r="P2552">
        <v>9</v>
      </c>
      <c r="Q2552" s="1">
        <v>7.0000000000000007E-2</v>
      </c>
      <c r="R2552">
        <v>5.68</v>
      </c>
      <c r="S2552">
        <v>3.6</v>
      </c>
      <c r="T2552">
        <f t="shared" si="39"/>
        <v>51.12</v>
      </c>
    </row>
    <row r="2553" spans="1:20" x14ac:dyDescent="0.3">
      <c r="A2553">
        <v>2552</v>
      </c>
      <c r="B2553">
        <v>90275</v>
      </c>
      <c r="C2553" t="s">
        <v>1353</v>
      </c>
      <c r="D2553" t="s">
        <v>20</v>
      </c>
      <c r="E2553" t="s">
        <v>21</v>
      </c>
      <c r="F2553" t="s">
        <v>31</v>
      </c>
      <c r="G2553" t="s">
        <v>41</v>
      </c>
      <c r="H2553" t="s">
        <v>24</v>
      </c>
      <c r="I2553" t="s">
        <v>28</v>
      </c>
      <c r="J2553" t="s">
        <v>29</v>
      </c>
      <c r="K2553" t="s">
        <v>1254</v>
      </c>
      <c r="L2553" t="s">
        <v>192</v>
      </c>
      <c r="M2553" t="s">
        <v>146</v>
      </c>
      <c r="N2553" s="2">
        <v>41069</v>
      </c>
      <c r="O2553" s="2">
        <v>41070</v>
      </c>
      <c r="P2553">
        <v>18</v>
      </c>
      <c r="Q2553" s="1">
        <v>7.0000000000000007E-2</v>
      </c>
      <c r="R2553">
        <v>205.99</v>
      </c>
      <c r="S2553">
        <v>5.99</v>
      </c>
      <c r="T2553">
        <f t="shared" si="39"/>
        <v>3707.82</v>
      </c>
    </row>
    <row r="2554" spans="1:20" x14ac:dyDescent="0.3">
      <c r="A2554">
        <v>2553</v>
      </c>
      <c r="B2554">
        <v>87953</v>
      </c>
      <c r="C2554" t="s">
        <v>423</v>
      </c>
      <c r="D2554" t="s">
        <v>578</v>
      </c>
      <c r="E2554" t="s">
        <v>187</v>
      </c>
      <c r="F2554" t="s">
        <v>47</v>
      </c>
      <c r="G2554" t="s">
        <v>48</v>
      </c>
      <c r="H2554" t="s">
        <v>217</v>
      </c>
      <c r="I2554" t="s">
        <v>28</v>
      </c>
      <c r="J2554" t="s">
        <v>29</v>
      </c>
      <c r="K2554" t="s">
        <v>231</v>
      </c>
      <c r="L2554" t="s">
        <v>330</v>
      </c>
      <c r="M2554" t="s">
        <v>160</v>
      </c>
      <c r="N2554" s="2">
        <v>40257</v>
      </c>
      <c r="O2554" s="2">
        <v>40261</v>
      </c>
      <c r="P2554">
        <v>8</v>
      </c>
      <c r="Q2554" s="1">
        <v>0.06</v>
      </c>
      <c r="R2554">
        <v>160.97999999999999</v>
      </c>
      <c r="S2554">
        <v>35.020000000000003</v>
      </c>
      <c r="T2554">
        <f t="shared" si="39"/>
        <v>1287.8399999999999</v>
      </c>
    </row>
    <row r="2555" spans="1:20" x14ac:dyDescent="0.3">
      <c r="A2555">
        <v>2554</v>
      </c>
      <c r="B2555">
        <v>89270</v>
      </c>
      <c r="C2555" t="s">
        <v>1477</v>
      </c>
      <c r="D2555" t="s">
        <v>20</v>
      </c>
      <c r="E2555" t="s">
        <v>39</v>
      </c>
      <c r="F2555" t="s">
        <v>22</v>
      </c>
      <c r="G2555" t="s">
        <v>32</v>
      </c>
      <c r="H2555" t="s">
        <v>78</v>
      </c>
      <c r="I2555" t="s">
        <v>28</v>
      </c>
      <c r="J2555" t="s">
        <v>29</v>
      </c>
      <c r="K2555" t="s">
        <v>55</v>
      </c>
      <c r="L2555" t="s">
        <v>192</v>
      </c>
      <c r="M2555" t="s">
        <v>80</v>
      </c>
      <c r="N2555" s="2">
        <v>41502</v>
      </c>
      <c r="O2555" s="2">
        <v>41504</v>
      </c>
      <c r="P2555">
        <v>10</v>
      </c>
      <c r="Q2555" s="1">
        <v>0.1</v>
      </c>
      <c r="R2555">
        <v>6.48</v>
      </c>
      <c r="S2555">
        <v>5.74</v>
      </c>
      <c r="T2555">
        <f t="shared" si="39"/>
        <v>64.800000000000011</v>
      </c>
    </row>
    <row r="2556" spans="1:20" x14ac:dyDescent="0.3">
      <c r="A2556">
        <v>2555</v>
      </c>
      <c r="B2556">
        <v>90224</v>
      </c>
      <c r="C2556" t="s">
        <v>317</v>
      </c>
      <c r="D2556" t="s">
        <v>20</v>
      </c>
      <c r="E2556" t="s">
        <v>39</v>
      </c>
      <c r="F2556" t="s">
        <v>31</v>
      </c>
      <c r="G2556" t="s">
        <v>93</v>
      </c>
      <c r="H2556" t="s">
        <v>89</v>
      </c>
      <c r="I2556" t="s">
        <v>28</v>
      </c>
      <c r="J2556" t="s">
        <v>29</v>
      </c>
      <c r="K2556" t="s">
        <v>289</v>
      </c>
      <c r="L2556" t="s">
        <v>44</v>
      </c>
      <c r="M2556" t="s">
        <v>69</v>
      </c>
      <c r="N2556" s="2">
        <v>40983</v>
      </c>
      <c r="O2556" s="2">
        <v>40984</v>
      </c>
      <c r="P2556">
        <v>5</v>
      </c>
      <c r="Q2556" s="1">
        <v>0.08</v>
      </c>
      <c r="R2556">
        <v>7.4</v>
      </c>
      <c r="S2556">
        <v>1.71</v>
      </c>
      <c r="T2556">
        <f t="shared" si="39"/>
        <v>37</v>
      </c>
    </row>
    <row r="2557" spans="1:20" x14ac:dyDescent="0.3">
      <c r="A2557">
        <v>2556</v>
      </c>
      <c r="B2557">
        <v>90123</v>
      </c>
      <c r="C2557" t="s">
        <v>1559</v>
      </c>
      <c r="D2557" t="s">
        <v>20</v>
      </c>
      <c r="E2557" t="s">
        <v>187</v>
      </c>
      <c r="F2557" t="s">
        <v>31</v>
      </c>
      <c r="G2557" t="s">
        <v>93</v>
      </c>
      <c r="H2557" t="s">
        <v>188</v>
      </c>
      <c r="I2557" t="s">
        <v>28</v>
      </c>
      <c r="J2557" t="s">
        <v>29</v>
      </c>
      <c r="K2557" t="s">
        <v>101</v>
      </c>
      <c r="L2557" t="s">
        <v>44</v>
      </c>
      <c r="M2557" t="s">
        <v>367</v>
      </c>
      <c r="N2557" s="2">
        <v>40925</v>
      </c>
      <c r="O2557" s="2">
        <v>40927</v>
      </c>
      <c r="P2557">
        <v>2</v>
      </c>
      <c r="Q2557" s="1">
        <v>0.1</v>
      </c>
      <c r="R2557">
        <v>41.47</v>
      </c>
      <c r="S2557">
        <v>34.200000000000003</v>
      </c>
      <c r="T2557">
        <f t="shared" si="39"/>
        <v>82.94</v>
      </c>
    </row>
    <row r="2558" spans="1:20" x14ac:dyDescent="0.3">
      <c r="A2558">
        <v>2557</v>
      </c>
      <c r="B2558">
        <v>90123</v>
      </c>
      <c r="C2558" t="s">
        <v>1559</v>
      </c>
      <c r="D2558" t="s">
        <v>20</v>
      </c>
      <c r="E2558" t="s">
        <v>39</v>
      </c>
      <c r="F2558" t="s">
        <v>31</v>
      </c>
      <c r="G2558" t="s">
        <v>93</v>
      </c>
      <c r="H2558" t="s">
        <v>89</v>
      </c>
      <c r="I2558" t="s">
        <v>28</v>
      </c>
      <c r="J2558" t="s">
        <v>29</v>
      </c>
      <c r="K2558" t="s">
        <v>98</v>
      </c>
      <c r="L2558" t="s">
        <v>192</v>
      </c>
      <c r="M2558" t="s">
        <v>631</v>
      </c>
      <c r="N2558" s="2">
        <v>40925</v>
      </c>
      <c r="O2558" s="2">
        <v>40927</v>
      </c>
      <c r="P2558">
        <v>8</v>
      </c>
      <c r="Q2558" s="1">
        <v>0.1</v>
      </c>
      <c r="R2558">
        <v>6.48</v>
      </c>
      <c r="S2558">
        <v>7.37</v>
      </c>
      <c r="T2558">
        <f t="shared" si="39"/>
        <v>51.84</v>
      </c>
    </row>
    <row r="2559" spans="1:20" x14ac:dyDescent="0.3">
      <c r="A2559">
        <v>2558</v>
      </c>
      <c r="B2559">
        <v>86698</v>
      </c>
      <c r="C2559" t="s">
        <v>218</v>
      </c>
      <c r="D2559" t="s">
        <v>20</v>
      </c>
      <c r="E2559" t="s">
        <v>39</v>
      </c>
      <c r="F2559" t="s">
        <v>47</v>
      </c>
      <c r="G2559" t="s">
        <v>41</v>
      </c>
      <c r="H2559" t="s">
        <v>94</v>
      </c>
      <c r="I2559" t="s">
        <v>28</v>
      </c>
      <c r="J2559" t="s">
        <v>29</v>
      </c>
      <c r="K2559" t="s">
        <v>170</v>
      </c>
      <c r="L2559" t="s">
        <v>192</v>
      </c>
      <c r="M2559" t="s">
        <v>134</v>
      </c>
      <c r="N2559" s="2">
        <v>41607</v>
      </c>
      <c r="O2559" s="2">
        <v>41608</v>
      </c>
      <c r="P2559">
        <v>43</v>
      </c>
      <c r="Q2559" s="1">
        <v>0.1</v>
      </c>
      <c r="R2559">
        <v>111.03</v>
      </c>
      <c r="S2559">
        <v>8.64</v>
      </c>
      <c r="T2559">
        <f t="shared" si="39"/>
        <v>4774.29</v>
      </c>
    </row>
    <row r="2560" spans="1:20" x14ac:dyDescent="0.3">
      <c r="A2560">
        <v>2559</v>
      </c>
      <c r="B2560">
        <v>87238</v>
      </c>
      <c r="C2560" t="s">
        <v>1123</v>
      </c>
      <c r="D2560" t="s">
        <v>20</v>
      </c>
      <c r="E2560" t="s">
        <v>187</v>
      </c>
      <c r="F2560" t="s">
        <v>31</v>
      </c>
      <c r="G2560" t="s">
        <v>23</v>
      </c>
      <c r="H2560" t="s">
        <v>188</v>
      </c>
      <c r="I2560" t="s">
        <v>28</v>
      </c>
      <c r="J2560" t="s">
        <v>29</v>
      </c>
      <c r="K2560" t="s">
        <v>228</v>
      </c>
      <c r="L2560" t="s">
        <v>26</v>
      </c>
      <c r="M2560" t="s">
        <v>35</v>
      </c>
      <c r="N2560" s="2">
        <v>41568</v>
      </c>
      <c r="O2560" s="2">
        <v>41570</v>
      </c>
      <c r="P2560">
        <v>18</v>
      </c>
      <c r="Q2560" s="1">
        <v>0</v>
      </c>
      <c r="R2560">
        <v>4.82</v>
      </c>
      <c r="S2560">
        <v>5.72</v>
      </c>
      <c r="T2560">
        <f t="shared" si="39"/>
        <v>86.76</v>
      </c>
    </row>
    <row r="2561" spans="1:20" x14ac:dyDescent="0.3">
      <c r="A2561">
        <v>2560</v>
      </c>
      <c r="B2561">
        <v>88892</v>
      </c>
      <c r="C2561" t="s">
        <v>506</v>
      </c>
      <c r="D2561" t="s">
        <v>20</v>
      </c>
      <c r="E2561" t="s">
        <v>39</v>
      </c>
      <c r="F2561" t="s">
        <v>22</v>
      </c>
      <c r="G2561" t="s">
        <v>93</v>
      </c>
      <c r="H2561" t="s">
        <v>54</v>
      </c>
      <c r="I2561" t="s">
        <v>28</v>
      </c>
      <c r="J2561" t="s">
        <v>29</v>
      </c>
      <c r="K2561" t="s">
        <v>136</v>
      </c>
      <c r="L2561" t="s">
        <v>192</v>
      </c>
      <c r="M2561" t="s">
        <v>190</v>
      </c>
      <c r="N2561" s="2">
        <v>40684</v>
      </c>
      <c r="O2561" s="2">
        <v>40685</v>
      </c>
      <c r="P2561">
        <v>17</v>
      </c>
      <c r="Q2561" s="1">
        <v>0.08</v>
      </c>
      <c r="R2561">
        <v>8.85</v>
      </c>
      <c r="S2561">
        <v>5.6</v>
      </c>
      <c r="T2561">
        <f t="shared" si="39"/>
        <v>150.44999999999999</v>
      </c>
    </row>
    <row r="2562" spans="1:20" x14ac:dyDescent="0.3">
      <c r="A2562">
        <v>2561</v>
      </c>
      <c r="B2562">
        <v>88892</v>
      </c>
      <c r="C2562" t="s">
        <v>506</v>
      </c>
      <c r="D2562" t="s">
        <v>20</v>
      </c>
      <c r="E2562" t="s">
        <v>39</v>
      </c>
      <c r="F2562" t="s">
        <v>22</v>
      </c>
      <c r="G2562" t="s">
        <v>93</v>
      </c>
      <c r="H2562" t="s">
        <v>49</v>
      </c>
      <c r="I2562" t="s">
        <v>28</v>
      </c>
      <c r="J2562" t="s">
        <v>29</v>
      </c>
      <c r="K2562" t="s">
        <v>113</v>
      </c>
      <c r="L2562" t="s">
        <v>192</v>
      </c>
      <c r="M2562" t="s">
        <v>294</v>
      </c>
      <c r="N2562" s="2">
        <v>40684</v>
      </c>
      <c r="O2562" s="2">
        <v>40684</v>
      </c>
      <c r="P2562">
        <v>16</v>
      </c>
      <c r="Q2562" s="1">
        <v>0.09</v>
      </c>
      <c r="R2562">
        <v>2.61</v>
      </c>
      <c r="S2562">
        <v>0.5</v>
      </c>
      <c r="T2562">
        <f t="shared" si="39"/>
        <v>41.76</v>
      </c>
    </row>
    <row r="2563" spans="1:20" x14ac:dyDescent="0.3">
      <c r="A2563">
        <v>2562</v>
      </c>
      <c r="B2563">
        <v>88892</v>
      </c>
      <c r="C2563" t="s">
        <v>506</v>
      </c>
      <c r="D2563" t="s">
        <v>20</v>
      </c>
      <c r="E2563" t="s">
        <v>39</v>
      </c>
      <c r="F2563" t="s">
        <v>22</v>
      </c>
      <c r="G2563" t="s">
        <v>93</v>
      </c>
      <c r="H2563" t="s">
        <v>89</v>
      </c>
      <c r="I2563" t="s">
        <v>28</v>
      </c>
      <c r="J2563" t="s">
        <v>29</v>
      </c>
      <c r="K2563" t="s">
        <v>43</v>
      </c>
      <c r="L2563" t="s">
        <v>192</v>
      </c>
      <c r="M2563" t="s">
        <v>96</v>
      </c>
      <c r="N2563" s="2">
        <v>40684</v>
      </c>
      <c r="O2563" s="2">
        <v>40685</v>
      </c>
      <c r="P2563">
        <v>2</v>
      </c>
      <c r="Q2563" s="1">
        <v>0.05</v>
      </c>
      <c r="R2563">
        <v>4.9800000000000004</v>
      </c>
      <c r="S2563">
        <v>4.7</v>
      </c>
      <c r="T2563">
        <f t="shared" ref="T2563:T2626" si="40">R2563*P2563</f>
        <v>9.9600000000000009</v>
      </c>
    </row>
    <row r="2564" spans="1:20" x14ac:dyDescent="0.3">
      <c r="A2564">
        <v>2563</v>
      </c>
      <c r="B2564">
        <v>90283</v>
      </c>
      <c r="C2564" t="s">
        <v>1109</v>
      </c>
      <c r="D2564" t="s">
        <v>20</v>
      </c>
      <c r="E2564" t="s">
        <v>21</v>
      </c>
      <c r="F2564" t="s">
        <v>31</v>
      </c>
      <c r="G2564" t="s">
        <v>23</v>
      </c>
      <c r="H2564" t="s">
        <v>33</v>
      </c>
      <c r="I2564" t="s">
        <v>28</v>
      </c>
      <c r="J2564" t="s">
        <v>29</v>
      </c>
      <c r="K2564" t="s">
        <v>213</v>
      </c>
      <c r="L2564" t="s">
        <v>26</v>
      </c>
      <c r="M2564" t="s">
        <v>91</v>
      </c>
      <c r="N2564" s="2">
        <v>41363</v>
      </c>
      <c r="O2564" s="2">
        <v>41365</v>
      </c>
      <c r="P2564">
        <v>9</v>
      </c>
      <c r="Q2564" s="1">
        <v>0.08</v>
      </c>
      <c r="R2564">
        <v>5.98</v>
      </c>
      <c r="S2564">
        <v>3.85</v>
      </c>
      <c r="T2564">
        <f t="shared" si="40"/>
        <v>53.820000000000007</v>
      </c>
    </row>
    <row r="2565" spans="1:20" x14ac:dyDescent="0.3">
      <c r="A2565">
        <v>2564</v>
      </c>
      <c r="B2565">
        <v>88410</v>
      </c>
      <c r="C2565" t="s">
        <v>1028</v>
      </c>
      <c r="D2565" t="s">
        <v>20</v>
      </c>
      <c r="E2565" t="s">
        <v>21</v>
      </c>
      <c r="F2565" t="s">
        <v>47</v>
      </c>
      <c r="G2565" t="s">
        <v>93</v>
      </c>
      <c r="H2565" t="s">
        <v>33</v>
      </c>
      <c r="I2565" t="s">
        <v>28</v>
      </c>
      <c r="J2565" t="s">
        <v>29</v>
      </c>
      <c r="K2565" t="s">
        <v>1254</v>
      </c>
      <c r="L2565" t="s">
        <v>192</v>
      </c>
      <c r="M2565" t="s">
        <v>111</v>
      </c>
      <c r="N2565" s="2">
        <v>40277</v>
      </c>
      <c r="O2565" s="2">
        <v>40278</v>
      </c>
      <c r="P2565">
        <v>8</v>
      </c>
      <c r="Q2565" s="1">
        <v>7.0000000000000007E-2</v>
      </c>
      <c r="R2565">
        <v>125.99</v>
      </c>
      <c r="S2565">
        <v>7.69</v>
      </c>
      <c r="T2565">
        <f t="shared" si="40"/>
        <v>1007.92</v>
      </c>
    </row>
    <row r="2566" spans="1:20" x14ac:dyDescent="0.3">
      <c r="A2566">
        <v>2565</v>
      </c>
      <c r="B2566">
        <v>89171</v>
      </c>
      <c r="C2566" t="s">
        <v>1979</v>
      </c>
      <c r="D2566" t="s">
        <v>20</v>
      </c>
      <c r="E2566" t="s">
        <v>39</v>
      </c>
      <c r="F2566" t="s">
        <v>47</v>
      </c>
      <c r="G2566" t="s">
        <v>93</v>
      </c>
      <c r="H2566" t="s">
        <v>94</v>
      </c>
      <c r="I2566" t="s">
        <v>28</v>
      </c>
      <c r="J2566" t="s">
        <v>29</v>
      </c>
      <c r="K2566" t="s">
        <v>184</v>
      </c>
      <c r="L2566" t="s">
        <v>192</v>
      </c>
      <c r="M2566" t="s">
        <v>134</v>
      </c>
      <c r="N2566" s="2">
        <v>41350</v>
      </c>
      <c r="O2566" s="2">
        <v>41351</v>
      </c>
      <c r="P2566">
        <v>2</v>
      </c>
      <c r="Q2566" s="1">
        <v>0.05</v>
      </c>
      <c r="R2566">
        <v>43.41</v>
      </c>
      <c r="S2566">
        <v>2.99</v>
      </c>
      <c r="T2566">
        <f t="shared" si="40"/>
        <v>86.82</v>
      </c>
    </row>
    <row r="2567" spans="1:20" x14ac:dyDescent="0.3">
      <c r="A2567">
        <v>2566</v>
      </c>
      <c r="B2567">
        <v>87587</v>
      </c>
      <c r="C2567" t="s">
        <v>2265</v>
      </c>
      <c r="D2567" t="s">
        <v>20</v>
      </c>
      <c r="E2567" t="s">
        <v>21</v>
      </c>
      <c r="F2567" t="s">
        <v>31</v>
      </c>
      <c r="G2567" t="s">
        <v>48</v>
      </c>
      <c r="H2567" t="s">
        <v>24</v>
      </c>
      <c r="I2567" t="s">
        <v>28</v>
      </c>
      <c r="J2567" t="s">
        <v>29</v>
      </c>
      <c r="K2567" t="s">
        <v>198</v>
      </c>
      <c r="L2567" t="s">
        <v>192</v>
      </c>
      <c r="M2567" t="s">
        <v>35</v>
      </c>
      <c r="N2567" s="2">
        <v>40540</v>
      </c>
      <c r="O2567" s="2">
        <v>40542</v>
      </c>
      <c r="P2567">
        <v>12</v>
      </c>
      <c r="Q2567" s="1">
        <v>0.09</v>
      </c>
      <c r="R2567">
        <v>49.99</v>
      </c>
      <c r="S2567">
        <v>19.989999999999998</v>
      </c>
      <c r="T2567">
        <f t="shared" si="40"/>
        <v>599.88</v>
      </c>
    </row>
    <row r="2568" spans="1:20" x14ac:dyDescent="0.3">
      <c r="A2568">
        <v>2567</v>
      </c>
      <c r="B2568">
        <v>87587</v>
      </c>
      <c r="C2568" t="s">
        <v>2130</v>
      </c>
      <c r="D2568" t="s">
        <v>20</v>
      </c>
      <c r="E2568" t="s">
        <v>39</v>
      </c>
      <c r="F2568" t="s">
        <v>31</v>
      </c>
      <c r="G2568" t="s">
        <v>48</v>
      </c>
      <c r="H2568" t="s">
        <v>94</v>
      </c>
      <c r="I2568" t="s">
        <v>28</v>
      </c>
      <c r="J2568" t="s">
        <v>29</v>
      </c>
      <c r="K2568" t="s">
        <v>181</v>
      </c>
      <c r="L2568" t="s">
        <v>192</v>
      </c>
      <c r="M2568" t="s">
        <v>35</v>
      </c>
      <c r="N2568" s="2">
        <v>40540</v>
      </c>
      <c r="O2568" s="2">
        <v>40544</v>
      </c>
      <c r="P2568">
        <v>3</v>
      </c>
      <c r="Q2568" s="1">
        <v>0.03</v>
      </c>
      <c r="R2568">
        <v>28.53</v>
      </c>
      <c r="S2568">
        <v>1.49</v>
      </c>
      <c r="T2568">
        <f t="shared" si="40"/>
        <v>85.59</v>
      </c>
    </row>
    <row r="2569" spans="1:20" x14ac:dyDescent="0.3">
      <c r="A2569">
        <v>2568</v>
      </c>
      <c r="B2569">
        <v>90286</v>
      </c>
      <c r="C2569" t="s">
        <v>1778</v>
      </c>
      <c r="D2569" t="s">
        <v>20</v>
      </c>
      <c r="E2569" t="s">
        <v>39</v>
      </c>
      <c r="F2569" t="s">
        <v>31</v>
      </c>
      <c r="G2569" t="s">
        <v>32</v>
      </c>
      <c r="H2569" t="s">
        <v>78</v>
      </c>
      <c r="I2569" t="s">
        <v>28</v>
      </c>
      <c r="J2569" t="s">
        <v>29</v>
      </c>
      <c r="K2569" t="s">
        <v>136</v>
      </c>
      <c r="L2569" t="s">
        <v>192</v>
      </c>
      <c r="M2569" t="s">
        <v>141</v>
      </c>
      <c r="N2569" s="2">
        <v>41151</v>
      </c>
      <c r="O2569" s="2">
        <v>41153</v>
      </c>
      <c r="P2569">
        <v>12</v>
      </c>
      <c r="Q2569" s="1">
        <v>0.02</v>
      </c>
      <c r="R2569">
        <v>10.98</v>
      </c>
      <c r="S2569">
        <v>4.8</v>
      </c>
      <c r="T2569">
        <f t="shared" si="40"/>
        <v>131.76</v>
      </c>
    </row>
    <row r="2570" spans="1:20" x14ac:dyDescent="0.3">
      <c r="A2570">
        <v>2569</v>
      </c>
      <c r="B2570">
        <v>86230</v>
      </c>
      <c r="C2570" t="s">
        <v>473</v>
      </c>
      <c r="D2570" t="s">
        <v>20</v>
      </c>
      <c r="E2570" t="s">
        <v>39</v>
      </c>
      <c r="F2570" t="s">
        <v>47</v>
      </c>
      <c r="G2570" t="s">
        <v>41</v>
      </c>
      <c r="H2570" t="s">
        <v>89</v>
      </c>
      <c r="I2570" t="s">
        <v>28</v>
      </c>
      <c r="J2570" t="s">
        <v>29</v>
      </c>
      <c r="K2570" t="s">
        <v>289</v>
      </c>
      <c r="L2570" t="s">
        <v>44</v>
      </c>
      <c r="M2570" t="s">
        <v>114</v>
      </c>
      <c r="N2570" s="2">
        <v>40846</v>
      </c>
      <c r="O2570" s="2">
        <v>40846</v>
      </c>
      <c r="P2570">
        <v>20</v>
      </c>
      <c r="Q2570" s="1">
        <v>7.0000000000000007E-2</v>
      </c>
      <c r="R2570">
        <v>6.88</v>
      </c>
      <c r="S2570">
        <v>2</v>
      </c>
      <c r="T2570">
        <f t="shared" si="40"/>
        <v>137.6</v>
      </c>
    </row>
    <row r="2571" spans="1:20" x14ac:dyDescent="0.3">
      <c r="A2571">
        <v>2570</v>
      </c>
      <c r="B2571">
        <v>86230</v>
      </c>
      <c r="C2571" t="s">
        <v>473</v>
      </c>
      <c r="D2571" t="s">
        <v>20</v>
      </c>
      <c r="E2571" t="s">
        <v>39</v>
      </c>
      <c r="F2571" t="s">
        <v>47</v>
      </c>
      <c r="G2571" t="s">
        <v>41</v>
      </c>
      <c r="H2571" t="s">
        <v>49</v>
      </c>
      <c r="I2571" t="s">
        <v>28</v>
      </c>
      <c r="J2571" t="s">
        <v>29</v>
      </c>
      <c r="K2571" t="s">
        <v>50</v>
      </c>
      <c r="L2571" t="s">
        <v>44</v>
      </c>
      <c r="M2571" t="s">
        <v>156</v>
      </c>
      <c r="N2571" s="2">
        <v>40846</v>
      </c>
      <c r="O2571" s="2">
        <v>40846</v>
      </c>
      <c r="P2571">
        <v>7</v>
      </c>
      <c r="Q2571" s="1">
        <v>0.01</v>
      </c>
      <c r="R2571">
        <v>2.52</v>
      </c>
      <c r="S2571">
        <v>4.28</v>
      </c>
      <c r="T2571">
        <f t="shared" si="40"/>
        <v>17.64</v>
      </c>
    </row>
    <row r="2572" spans="1:20" x14ac:dyDescent="0.3">
      <c r="A2572">
        <v>2571</v>
      </c>
      <c r="B2572">
        <v>86230</v>
      </c>
      <c r="C2572" t="s">
        <v>2539</v>
      </c>
      <c r="D2572" t="s">
        <v>20</v>
      </c>
      <c r="E2572" t="s">
        <v>39</v>
      </c>
      <c r="F2572" t="s">
        <v>47</v>
      </c>
      <c r="G2572" t="s">
        <v>41</v>
      </c>
      <c r="H2572" t="s">
        <v>42</v>
      </c>
      <c r="I2572" t="s">
        <v>28</v>
      </c>
      <c r="J2572" t="s">
        <v>29</v>
      </c>
      <c r="K2572" t="s">
        <v>82</v>
      </c>
      <c r="L2572" t="s">
        <v>192</v>
      </c>
      <c r="M2572" t="s">
        <v>51</v>
      </c>
      <c r="N2572" s="2">
        <v>40846</v>
      </c>
      <c r="O2572" s="2">
        <v>40848</v>
      </c>
      <c r="P2572">
        <v>2</v>
      </c>
      <c r="Q2572" s="1">
        <v>0.03</v>
      </c>
      <c r="R2572">
        <v>415.88</v>
      </c>
      <c r="S2572">
        <v>11.37</v>
      </c>
      <c r="T2572">
        <f t="shared" si="40"/>
        <v>831.76</v>
      </c>
    </row>
    <row r="2573" spans="1:20" x14ac:dyDescent="0.3">
      <c r="A2573">
        <v>2572</v>
      </c>
      <c r="B2573">
        <v>86230</v>
      </c>
      <c r="C2573" t="s">
        <v>1210</v>
      </c>
      <c r="D2573" t="s">
        <v>20</v>
      </c>
      <c r="E2573" t="s">
        <v>39</v>
      </c>
      <c r="F2573" t="s">
        <v>31</v>
      </c>
      <c r="G2573" t="s">
        <v>41</v>
      </c>
      <c r="H2573" t="s">
        <v>78</v>
      </c>
      <c r="I2573" t="s">
        <v>28</v>
      </c>
      <c r="J2573" t="s">
        <v>29</v>
      </c>
      <c r="K2573" t="s">
        <v>79</v>
      </c>
      <c r="L2573" t="s">
        <v>192</v>
      </c>
      <c r="M2573" t="s">
        <v>139</v>
      </c>
      <c r="N2573" s="2">
        <v>40846</v>
      </c>
      <c r="O2573" s="2">
        <v>40847</v>
      </c>
      <c r="P2573">
        <v>22</v>
      </c>
      <c r="Q2573" s="1">
        <v>0.01</v>
      </c>
      <c r="R2573">
        <v>4.9800000000000004</v>
      </c>
      <c r="S2573">
        <v>4.95</v>
      </c>
      <c r="T2573">
        <f t="shared" si="40"/>
        <v>109.56</v>
      </c>
    </row>
    <row r="2574" spans="1:20" x14ac:dyDescent="0.3">
      <c r="A2574">
        <v>2573</v>
      </c>
      <c r="B2574">
        <v>90289</v>
      </c>
      <c r="C2574" t="s">
        <v>1642</v>
      </c>
      <c r="D2574" t="s">
        <v>578</v>
      </c>
      <c r="E2574" t="s">
        <v>187</v>
      </c>
      <c r="F2574" t="s">
        <v>31</v>
      </c>
      <c r="G2574" t="s">
        <v>23</v>
      </c>
      <c r="H2574" t="s">
        <v>219</v>
      </c>
      <c r="I2574" t="s">
        <v>28</v>
      </c>
      <c r="J2574" t="s">
        <v>29</v>
      </c>
      <c r="K2574" t="s">
        <v>101</v>
      </c>
      <c r="L2574" t="s">
        <v>330</v>
      </c>
      <c r="M2574" t="s">
        <v>631</v>
      </c>
      <c r="N2574" s="2">
        <v>41314</v>
      </c>
      <c r="O2574" s="2">
        <v>41316</v>
      </c>
      <c r="P2574">
        <v>8</v>
      </c>
      <c r="Q2574" s="1">
        <v>0.03</v>
      </c>
      <c r="R2574">
        <v>179.29</v>
      </c>
      <c r="S2574">
        <v>29.21</v>
      </c>
      <c r="T2574">
        <f t="shared" si="40"/>
        <v>1434.32</v>
      </c>
    </row>
    <row r="2575" spans="1:20" x14ac:dyDescent="0.3">
      <c r="A2575">
        <v>2574</v>
      </c>
      <c r="B2575">
        <v>86408</v>
      </c>
      <c r="C2575" t="s">
        <v>1910</v>
      </c>
      <c r="D2575" t="s">
        <v>38</v>
      </c>
      <c r="E2575" t="s">
        <v>21</v>
      </c>
      <c r="F2575" t="s">
        <v>31</v>
      </c>
      <c r="G2575" t="s">
        <v>48</v>
      </c>
      <c r="H2575" t="s">
        <v>206</v>
      </c>
      <c r="I2575" t="s">
        <v>28</v>
      </c>
      <c r="J2575" t="s">
        <v>29</v>
      </c>
      <c r="K2575" t="s">
        <v>198</v>
      </c>
      <c r="L2575" t="s">
        <v>192</v>
      </c>
      <c r="M2575" t="s">
        <v>63</v>
      </c>
      <c r="N2575" s="2">
        <v>41420</v>
      </c>
      <c r="O2575" s="2">
        <v>41424</v>
      </c>
      <c r="P2575">
        <v>13</v>
      </c>
      <c r="Q2575" s="1">
        <v>0.09</v>
      </c>
      <c r="R2575">
        <v>65.989999999999995</v>
      </c>
      <c r="S2575">
        <v>5.99</v>
      </c>
      <c r="T2575">
        <f t="shared" si="40"/>
        <v>857.86999999999989</v>
      </c>
    </row>
    <row r="2576" spans="1:20" x14ac:dyDescent="0.3">
      <c r="A2576">
        <v>2575</v>
      </c>
      <c r="B2576">
        <v>86408</v>
      </c>
      <c r="C2576" t="s">
        <v>1182</v>
      </c>
      <c r="D2576" t="s">
        <v>20</v>
      </c>
      <c r="E2576" t="s">
        <v>39</v>
      </c>
      <c r="F2576" t="s">
        <v>31</v>
      </c>
      <c r="G2576" t="s">
        <v>48</v>
      </c>
      <c r="H2576" t="s">
        <v>54</v>
      </c>
      <c r="I2576" t="s">
        <v>28</v>
      </c>
      <c r="J2576" t="s">
        <v>29</v>
      </c>
      <c r="K2576" t="s">
        <v>43</v>
      </c>
      <c r="L2576" t="s">
        <v>192</v>
      </c>
      <c r="M2576" t="s">
        <v>63</v>
      </c>
      <c r="N2576" s="2">
        <v>41420</v>
      </c>
      <c r="O2576" s="2">
        <v>41427</v>
      </c>
      <c r="P2576">
        <v>16</v>
      </c>
      <c r="Q2576" s="1">
        <v>0.04</v>
      </c>
      <c r="R2576">
        <v>4.91</v>
      </c>
      <c r="S2576">
        <v>0.5</v>
      </c>
      <c r="T2576">
        <f t="shared" si="40"/>
        <v>78.56</v>
      </c>
    </row>
    <row r="2577" spans="1:20" x14ac:dyDescent="0.3">
      <c r="A2577">
        <v>2576</v>
      </c>
      <c r="B2577">
        <v>86408</v>
      </c>
      <c r="C2577" t="s">
        <v>1182</v>
      </c>
      <c r="D2577" t="s">
        <v>20</v>
      </c>
      <c r="E2577" t="s">
        <v>39</v>
      </c>
      <c r="F2577" t="s">
        <v>31</v>
      </c>
      <c r="G2577" t="s">
        <v>48</v>
      </c>
      <c r="H2577" t="s">
        <v>94</v>
      </c>
      <c r="I2577" t="s">
        <v>28</v>
      </c>
      <c r="J2577" t="s">
        <v>29</v>
      </c>
      <c r="K2577" t="s">
        <v>170</v>
      </c>
      <c r="L2577" t="s">
        <v>192</v>
      </c>
      <c r="M2577" t="s">
        <v>63</v>
      </c>
      <c r="N2577" s="2">
        <v>41420</v>
      </c>
      <c r="O2577" s="2">
        <v>41427</v>
      </c>
      <c r="P2577">
        <v>1</v>
      </c>
      <c r="Q2577" s="1">
        <v>0.09</v>
      </c>
      <c r="R2577">
        <v>27.75</v>
      </c>
      <c r="S2577">
        <v>19.989999999999998</v>
      </c>
      <c r="T2577">
        <f t="shared" si="40"/>
        <v>27.75</v>
      </c>
    </row>
    <row r="2578" spans="1:20" x14ac:dyDescent="0.3">
      <c r="A2578">
        <v>2577</v>
      </c>
      <c r="B2578">
        <v>86908</v>
      </c>
      <c r="C2578" t="s">
        <v>1205</v>
      </c>
      <c r="D2578" t="s">
        <v>38</v>
      </c>
      <c r="E2578" t="s">
        <v>39</v>
      </c>
      <c r="F2578" t="s">
        <v>22</v>
      </c>
      <c r="G2578" t="s">
        <v>41</v>
      </c>
      <c r="H2578" t="s">
        <v>61</v>
      </c>
      <c r="I2578" t="s">
        <v>28</v>
      </c>
      <c r="J2578" t="s">
        <v>29</v>
      </c>
      <c r="K2578" t="s">
        <v>71</v>
      </c>
      <c r="L2578" t="s">
        <v>192</v>
      </c>
      <c r="M2578" t="s">
        <v>232</v>
      </c>
      <c r="N2578" s="2">
        <v>41090</v>
      </c>
      <c r="O2578" s="2">
        <v>41091</v>
      </c>
      <c r="P2578">
        <v>6</v>
      </c>
      <c r="Q2578" s="1">
        <v>0.04</v>
      </c>
      <c r="R2578">
        <v>8.6</v>
      </c>
      <c r="S2578">
        <v>6.19</v>
      </c>
      <c r="T2578">
        <f t="shared" si="40"/>
        <v>51.599999999999994</v>
      </c>
    </row>
    <row r="2579" spans="1:20" x14ac:dyDescent="0.3">
      <c r="A2579">
        <v>2578</v>
      </c>
      <c r="B2579">
        <v>90293</v>
      </c>
      <c r="C2579" t="s">
        <v>755</v>
      </c>
      <c r="D2579" t="s">
        <v>20</v>
      </c>
      <c r="E2579" t="s">
        <v>39</v>
      </c>
      <c r="F2579" t="s">
        <v>47</v>
      </c>
      <c r="G2579" t="s">
        <v>41</v>
      </c>
      <c r="H2579" t="s">
        <v>42</v>
      </c>
      <c r="I2579" t="s">
        <v>28</v>
      </c>
      <c r="J2579" t="s">
        <v>29</v>
      </c>
      <c r="K2579" t="s">
        <v>62</v>
      </c>
      <c r="L2579" t="s">
        <v>44</v>
      </c>
      <c r="M2579" t="s">
        <v>160</v>
      </c>
      <c r="N2579" s="2">
        <v>41200</v>
      </c>
      <c r="O2579" s="2">
        <v>41202</v>
      </c>
      <c r="P2579">
        <v>23</v>
      </c>
      <c r="Q2579" s="1">
        <v>0</v>
      </c>
      <c r="R2579">
        <v>3.28</v>
      </c>
      <c r="S2579">
        <v>3.97</v>
      </c>
      <c r="T2579">
        <f t="shared" si="40"/>
        <v>75.44</v>
      </c>
    </row>
    <row r="2580" spans="1:20" x14ac:dyDescent="0.3">
      <c r="A2580">
        <v>2579</v>
      </c>
      <c r="B2580">
        <v>90300</v>
      </c>
      <c r="C2580" t="s">
        <v>542</v>
      </c>
      <c r="D2580" t="s">
        <v>20</v>
      </c>
      <c r="E2580" t="s">
        <v>21</v>
      </c>
      <c r="F2580" t="s">
        <v>31</v>
      </c>
      <c r="G2580" t="s">
        <v>93</v>
      </c>
      <c r="H2580" t="s">
        <v>33</v>
      </c>
      <c r="I2580" t="s">
        <v>28</v>
      </c>
      <c r="J2580" t="s">
        <v>29</v>
      </c>
      <c r="K2580" t="s">
        <v>409</v>
      </c>
      <c r="L2580" t="s">
        <v>192</v>
      </c>
      <c r="M2580" t="s">
        <v>139</v>
      </c>
      <c r="N2580" s="2">
        <v>41355</v>
      </c>
      <c r="O2580" s="2">
        <v>41355</v>
      </c>
      <c r="P2580">
        <v>7</v>
      </c>
      <c r="Q2580" s="1">
        <v>0.04</v>
      </c>
      <c r="R2580">
        <v>39.979999999999997</v>
      </c>
      <c r="S2580">
        <v>4</v>
      </c>
      <c r="T2580">
        <f t="shared" si="40"/>
        <v>279.85999999999996</v>
      </c>
    </row>
    <row r="2581" spans="1:20" x14ac:dyDescent="0.3">
      <c r="A2581">
        <v>2580</v>
      </c>
      <c r="B2581">
        <v>90301</v>
      </c>
      <c r="C2581" t="s">
        <v>1814</v>
      </c>
      <c r="D2581" t="s">
        <v>578</v>
      </c>
      <c r="E2581" t="s">
        <v>21</v>
      </c>
      <c r="F2581" t="s">
        <v>22</v>
      </c>
      <c r="G2581" t="s">
        <v>48</v>
      </c>
      <c r="H2581" t="s">
        <v>203</v>
      </c>
      <c r="I2581" t="s">
        <v>28</v>
      </c>
      <c r="J2581" t="s">
        <v>29</v>
      </c>
      <c r="K2581" t="s">
        <v>1107</v>
      </c>
      <c r="L2581" t="s">
        <v>283</v>
      </c>
      <c r="M2581" t="s">
        <v>398</v>
      </c>
      <c r="N2581" s="2">
        <v>40238</v>
      </c>
      <c r="O2581" s="2">
        <v>40240</v>
      </c>
      <c r="P2581">
        <v>3</v>
      </c>
      <c r="Q2581" s="1">
        <v>0.09</v>
      </c>
      <c r="R2581">
        <v>90.97</v>
      </c>
      <c r="S2581">
        <v>14</v>
      </c>
      <c r="T2581">
        <f t="shared" si="40"/>
        <v>272.90999999999997</v>
      </c>
    </row>
    <row r="2582" spans="1:20" x14ac:dyDescent="0.3">
      <c r="A2582">
        <v>2581</v>
      </c>
      <c r="B2582">
        <v>88558</v>
      </c>
      <c r="C2582" t="s">
        <v>1334</v>
      </c>
      <c r="D2582" t="s">
        <v>20</v>
      </c>
      <c r="E2582" t="s">
        <v>21</v>
      </c>
      <c r="F2582" t="s">
        <v>31</v>
      </c>
      <c r="G2582" t="s">
        <v>48</v>
      </c>
      <c r="H2582" t="s">
        <v>24</v>
      </c>
      <c r="I2582" t="s">
        <v>28</v>
      </c>
      <c r="J2582" t="s">
        <v>29</v>
      </c>
      <c r="K2582" t="s">
        <v>1138</v>
      </c>
      <c r="L2582" t="s">
        <v>44</v>
      </c>
      <c r="M2582" t="s">
        <v>141</v>
      </c>
      <c r="N2582" s="2">
        <v>40498</v>
      </c>
      <c r="O2582" s="2">
        <v>40502</v>
      </c>
      <c r="P2582">
        <v>5</v>
      </c>
      <c r="Q2582" s="1">
        <v>7.0000000000000007E-2</v>
      </c>
      <c r="R2582">
        <v>35.99</v>
      </c>
      <c r="S2582">
        <v>5.99</v>
      </c>
      <c r="T2582">
        <f t="shared" si="40"/>
        <v>179.95000000000002</v>
      </c>
    </row>
    <row r="2583" spans="1:20" x14ac:dyDescent="0.3">
      <c r="A2583">
        <v>2582</v>
      </c>
      <c r="B2583">
        <v>88558</v>
      </c>
      <c r="C2583" t="s">
        <v>303</v>
      </c>
      <c r="D2583" t="s">
        <v>38</v>
      </c>
      <c r="E2583" t="s">
        <v>21</v>
      </c>
      <c r="F2583" t="s">
        <v>31</v>
      </c>
      <c r="G2583" t="s">
        <v>48</v>
      </c>
      <c r="H2583" t="s">
        <v>33</v>
      </c>
      <c r="I2583" t="s">
        <v>28</v>
      </c>
      <c r="J2583" t="s">
        <v>29</v>
      </c>
      <c r="K2583" t="s">
        <v>198</v>
      </c>
      <c r="L2583" t="s">
        <v>192</v>
      </c>
      <c r="M2583" t="s">
        <v>141</v>
      </c>
      <c r="N2583" s="2">
        <v>40498</v>
      </c>
      <c r="O2583" s="2">
        <v>40505</v>
      </c>
      <c r="P2583">
        <v>20</v>
      </c>
      <c r="Q2583" s="1">
        <v>0.08</v>
      </c>
      <c r="R2583">
        <v>65.989999999999995</v>
      </c>
      <c r="S2583">
        <v>5.92</v>
      </c>
      <c r="T2583">
        <f t="shared" si="40"/>
        <v>1319.8</v>
      </c>
    </row>
    <row r="2584" spans="1:20" x14ac:dyDescent="0.3">
      <c r="A2584">
        <v>2583</v>
      </c>
      <c r="B2584">
        <v>89602</v>
      </c>
      <c r="C2584" t="s">
        <v>1214</v>
      </c>
      <c r="D2584" t="s">
        <v>20</v>
      </c>
      <c r="E2584" t="s">
        <v>39</v>
      </c>
      <c r="F2584" t="s">
        <v>31</v>
      </c>
      <c r="G2584" t="s">
        <v>41</v>
      </c>
      <c r="H2584" t="s">
        <v>42</v>
      </c>
      <c r="I2584" t="s">
        <v>28</v>
      </c>
      <c r="J2584" t="s">
        <v>29</v>
      </c>
      <c r="K2584" t="s">
        <v>82</v>
      </c>
      <c r="L2584" t="s">
        <v>192</v>
      </c>
      <c r="M2584" t="s">
        <v>106</v>
      </c>
      <c r="N2584" s="2">
        <v>40472</v>
      </c>
      <c r="O2584" s="2">
        <v>40473</v>
      </c>
      <c r="P2584">
        <v>1</v>
      </c>
      <c r="Q2584" s="1">
        <v>0.08</v>
      </c>
      <c r="R2584">
        <v>4.9800000000000004</v>
      </c>
      <c r="S2584">
        <v>0.49</v>
      </c>
      <c r="T2584">
        <f t="shared" si="40"/>
        <v>4.9800000000000004</v>
      </c>
    </row>
    <row r="2585" spans="1:20" x14ac:dyDescent="0.3">
      <c r="A2585">
        <v>2584</v>
      </c>
      <c r="B2585">
        <v>89602</v>
      </c>
      <c r="C2585" t="s">
        <v>1214</v>
      </c>
      <c r="D2585" t="s">
        <v>578</v>
      </c>
      <c r="E2585" t="s">
        <v>21</v>
      </c>
      <c r="F2585" t="s">
        <v>31</v>
      </c>
      <c r="G2585" t="s">
        <v>41</v>
      </c>
      <c r="H2585" t="s">
        <v>206</v>
      </c>
      <c r="I2585" t="s">
        <v>28</v>
      </c>
      <c r="J2585" t="s">
        <v>29</v>
      </c>
      <c r="K2585" t="s">
        <v>213</v>
      </c>
      <c r="L2585" t="s">
        <v>283</v>
      </c>
      <c r="M2585" t="s">
        <v>66</v>
      </c>
      <c r="N2585" s="2">
        <v>40472</v>
      </c>
      <c r="O2585" s="2">
        <v>40474</v>
      </c>
      <c r="P2585">
        <v>4</v>
      </c>
      <c r="Q2585" s="1">
        <v>0.09</v>
      </c>
      <c r="R2585">
        <v>119.99</v>
      </c>
      <c r="S2585">
        <v>14</v>
      </c>
      <c r="T2585">
        <f t="shared" si="40"/>
        <v>479.96</v>
      </c>
    </row>
    <row r="2586" spans="1:20" x14ac:dyDescent="0.3">
      <c r="A2586">
        <v>2585</v>
      </c>
      <c r="B2586">
        <v>90308</v>
      </c>
      <c r="C2586" t="s">
        <v>430</v>
      </c>
      <c r="D2586" t="s">
        <v>20</v>
      </c>
      <c r="E2586" t="s">
        <v>187</v>
      </c>
      <c r="F2586" t="s">
        <v>31</v>
      </c>
      <c r="G2586" t="s">
        <v>48</v>
      </c>
      <c r="H2586" t="s">
        <v>219</v>
      </c>
      <c r="I2586" t="s">
        <v>28</v>
      </c>
      <c r="J2586" t="s">
        <v>29</v>
      </c>
      <c r="K2586" t="s">
        <v>170</v>
      </c>
      <c r="L2586" t="s">
        <v>706</v>
      </c>
      <c r="M2586" t="s">
        <v>143</v>
      </c>
      <c r="N2586" s="2">
        <v>41527</v>
      </c>
      <c r="O2586" s="2">
        <v>41529</v>
      </c>
      <c r="P2586">
        <v>17</v>
      </c>
      <c r="Q2586" s="1">
        <v>0.09</v>
      </c>
      <c r="R2586">
        <v>110.98</v>
      </c>
      <c r="S2586">
        <v>13.99</v>
      </c>
      <c r="T2586">
        <f t="shared" si="40"/>
        <v>1886.66</v>
      </c>
    </row>
    <row r="2587" spans="1:20" x14ac:dyDescent="0.3">
      <c r="A2587">
        <v>2586</v>
      </c>
      <c r="B2587">
        <v>90308</v>
      </c>
      <c r="C2587" t="s">
        <v>430</v>
      </c>
      <c r="D2587" t="s">
        <v>20</v>
      </c>
      <c r="E2587" t="s">
        <v>39</v>
      </c>
      <c r="F2587" t="s">
        <v>31</v>
      </c>
      <c r="G2587" t="s">
        <v>48</v>
      </c>
      <c r="H2587" t="s">
        <v>78</v>
      </c>
      <c r="I2587" t="s">
        <v>28</v>
      </c>
      <c r="J2587" t="s">
        <v>29</v>
      </c>
      <c r="K2587" t="s">
        <v>274</v>
      </c>
      <c r="L2587" t="s">
        <v>44</v>
      </c>
      <c r="M2587" t="s">
        <v>139</v>
      </c>
      <c r="N2587" s="2">
        <v>41527</v>
      </c>
      <c r="O2587" s="2">
        <v>41529</v>
      </c>
      <c r="P2587">
        <v>14</v>
      </c>
      <c r="Q2587" s="1">
        <v>7.0000000000000007E-2</v>
      </c>
      <c r="R2587">
        <v>2.1800000000000002</v>
      </c>
      <c r="S2587">
        <v>5</v>
      </c>
      <c r="T2587">
        <f t="shared" si="40"/>
        <v>30.520000000000003</v>
      </c>
    </row>
    <row r="2588" spans="1:20" x14ac:dyDescent="0.3">
      <c r="A2588">
        <v>2587</v>
      </c>
      <c r="B2588">
        <v>90308</v>
      </c>
      <c r="C2588" t="s">
        <v>2039</v>
      </c>
      <c r="D2588" t="s">
        <v>20</v>
      </c>
      <c r="E2588" t="s">
        <v>21</v>
      </c>
      <c r="F2588" t="s">
        <v>31</v>
      </c>
      <c r="G2588" t="s">
        <v>48</v>
      </c>
      <c r="H2588" t="s">
        <v>203</v>
      </c>
      <c r="I2588" t="s">
        <v>28</v>
      </c>
      <c r="J2588" t="s">
        <v>29</v>
      </c>
      <c r="K2588" t="s">
        <v>1114</v>
      </c>
      <c r="L2588" t="s">
        <v>746</v>
      </c>
      <c r="M2588" t="s">
        <v>139</v>
      </c>
      <c r="N2588" s="2">
        <v>41527</v>
      </c>
      <c r="O2588" s="2">
        <v>41532</v>
      </c>
      <c r="P2588">
        <v>5</v>
      </c>
      <c r="Q2588" s="1">
        <v>0.02</v>
      </c>
      <c r="R2588">
        <v>699.99</v>
      </c>
      <c r="S2588">
        <v>24.49</v>
      </c>
      <c r="T2588">
        <f t="shared" si="40"/>
        <v>3499.95</v>
      </c>
    </row>
    <row r="2589" spans="1:20" x14ac:dyDescent="0.3">
      <c r="A2589">
        <v>2588</v>
      </c>
      <c r="B2589">
        <v>90308</v>
      </c>
      <c r="C2589" t="s">
        <v>2039</v>
      </c>
      <c r="D2589" t="s">
        <v>20</v>
      </c>
      <c r="E2589" t="s">
        <v>21</v>
      </c>
      <c r="F2589" t="s">
        <v>31</v>
      </c>
      <c r="G2589" t="s">
        <v>48</v>
      </c>
      <c r="H2589" t="s">
        <v>24</v>
      </c>
      <c r="I2589" t="s">
        <v>28</v>
      </c>
      <c r="J2589" t="s">
        <v>29</v>
      </c>
      <c r="K2589" t="s">
        <v>1114</v>
      </c>
      <c r="L2589" t="s">
        <v>192</v>
      </c>
      <c r="M2589" t="s">
        <v>141</v>
      </c>
      <c r="N2589" s="2">
        <v>41527</v>
      </c>
      <c r="O2589" s="2">
        <v>41531</v>
      </c>
      <c r="P2589">
        <v>13</v>
      </c>
      <c r="Q2589" s="1">
        <v>0.04</v>
      </c>
      <c r="R2589">
        <v>110.99</v>
      </c>
      <c r="S2589">
        <v>8.99</v>
      </c>
      <c r="T2589">
        <f t="shared" si="40"/>
        <v>1442.87</v>
      </c>
    </row>
    <row r="2590" spans="1:20" x14ac:dyDescent="0.3">
      <c r="A2590">
        <v>2589</v>
      </c>
      <c r="B2590">
        <v>90309</v>
      </c>
      <c r="C2590" t="s">
        <v>1088</v>
      </c>
      <c r="D2590" t="s">
        <v>20</v>
      </c>
      <c r="E2590" t="s">
        <v>39</v>
      </c>
      <c r="F2590" t="s">
        <v>31</v>
      </c>
      <c r="G2590" t="s">
        <v>48</v>
      </c>
      <c r="H2590" t="s">
        <v>78</v>
      </c>
      <c r="I2590" t="s">
        <v>28</v>
      </c>
      <c r="J2590" t="s">
        <v>29</v>
      </c>
      <c r="K2590" t="s">
        <v>145</v>
      </c>
      <c r="L2590" t="s">
        <v>192</v>
      </c>
      <c r="M2590" t="s">
        <v>143</v>
      </c>
      <c r="N2590" s="2">
        <v>40426</v>
      </c>
      <c r="O2590" s="2">
        <v>40428</v>
      </c>
      <c r="P2590">
        <v>13</v>
      </c>
      <c r="Q2590" s="1">
        <v>0.04</v>
      </c>
      <c r="R2590">
        <v>4.55</v>
      </c>
      <c r="S2590">
        <v>1.49</v>
      </c>
      <c r="T2590">
        <f t="shared" si="40"/>
        <v>59.15</v>
      </c>
    </row>
    <row r="2591" spans="1:20" x14ac:dyDescent="0.3">
      <c r="A2591">
        <v>2590</v>
      </c>
      <c r="B2591">
        <v>90319</v>
      </c>
      <c r="C2591" t="s">
        <v>774</v>
      </c>
      <c r="D2591" t="s">
        <v>20</v>
      </c>
      <c r="E2591" t="s">
        <v>39</v>
      </c>
      <c r="F2591" t="s">
        <v>31</v>
      </c>
      <c r="G2591" t="s">
        <v>23</v>
      </c>
      <c r="H2591" t="s">
        <v>78</v>
      </c>
      <c r="I2591" t="s">
        <v>28</v>
      </c>
      <c r="J2591" t="s">
        <v>29</v>
      </c>
      <c r="K2591" t="s">
        <v>101</v>
      </c>
      <c r="L2591" t="s">
        <v>192</v>
      </c>
      <c r="M2591" t="s">
        <v>178</v>
      </c>
      <c r="N2591" s="2">
        <v>41476</v>
      </c>
      <c r="O2591" s="2">
        <v>41477</v>
      </c>
      <c r="P2591">
        <v>15</v>
      </c>
      <c r="Q2591" s="1">
        <v>7.0000000000000007E-2</v>
      </c>
      <c r="R2591">
        <v>304.99</v>
      </c>
      <c r="S2591">
        <v>19.989999999999998</v>
      </c>
      <c r="T2591">
        <f t="shared" si="40"/>
        <v>4574.8500000000004</v>
      </c>
    </row>
    <row r="2592" spans="1:20" x14ac:dyDescent="0.3">
      <c r="A2592">
        <v>2591</v>
      </c>
      <c r="B2592">
        <v>90326</v>
      </c>
      <c r="C2592" t="s">
        <v>682</v>
      </c>
      <c r="D2592" t="s">
        <v>20</v>
      </c>
      <c r="E2592" t="s">
        <v>39</v>
      </c>
      <c r="F2592" t="s">
        <v>22</v>
      </c>
      <c r="G2592" t="s">
        <v>41</v>
      </c>
      <c r="H2592" t="s">
        <v>42</v>
      </c>
      <c r="I2592" t="s">
        <v>28</v>
      </c>
      <c r="J2592" t="s">
        <v>29</v>
      </c>
      <c r="K2592" t="s">
        <v>158</v>
      </c>
      <c r="L2592" t="s">
        <v>192</v>
      </c>
      <c r="M2592" t="s">
        <v>444</v>
      </c>
      <c r="N2592" s="2">
        <v>41492</v>
      </c>
      <c r="O2592" s="2">
        <v>41493</v>
      </c>
      <c r="P2592">
        <v>8</v>
      </c>
      <c r="Q2592" s="1">
        <v>0.03</v>
      </c>
      <c r="R2592">
        <v>5.98</v>
      </c>
      <c r="S2592">
        <v>10.39</v>
      </c>
      <c r="T2592">
        <f t="shared" si="40"/>
        <v>47.84</v>
      </c>
    </row>
    <row r="2593" spans="1:20" x14ac:dyDescent="0.3">
      <c r="A2593">
        <v>2592</v>
      </c>
      <c r="B2593">
        <v>90326</v>
      </c>
      <c r="C2593" t="s">
        <v>682</v>
      </c>
      <c r="D2593" t="s">
        <v>20</v>
      </c>
      <c r="E2593" t="s">
        <v>39</v>
      </c>
      <c r="F2593" t="s">
        <v>22</v>
      </c>
      <c r="G2593" t="s">
        <v>41</v>
      </c>
      <c r="H2593" t="s">
        <v>61</v>
      </c>
      <c r="I2593" t="s">
        <v>28</v>
      </c>
      <c r="J2593" t="s">
        <v>29</v>
      </c>
      <c r="K2593" t="s">
        <v>181</v>
      </c>
      <c r="L2593" t="s">
        <v>44</v>
      </c>
      <c r="M2593" t="s">
        <v>398</v>
      </c>
      <c r="N2593" s="2">
        <v>41492</v>
      </c>
      <c r="O2593" s="2">
        <v>41494</v>
      </c>
      <c r="P2593">
        <v>13</v>
      </c>
      <c r="Q2593" s="1">
        <v>0.03</v>
      </c>
      <c r="R2593">
        <v>2.94</v>
      </c>
      <c r="S2593">
        <v>0.81</v>
      </c>
      <c r="T2593">
        <f t="shared" si="40"/>
        <v>38.22</v>
      </c>
    </row>
    <row r="2594" spans="1:20" x14ac:dyDescent="0.3">
      <c r="A2594">
        <v>2593</v>
      </c>
      <c r="B2594">
        <v>90331</v>
      </c>
      <c r="C2594" t="s">
        <v>1036</v>
      </c>
      <c r="D2594" t="s">
        <v>20</v>
      </c>
      <c r="E2594" t="s">
        <v>39</v>
      </c>
      <c r="F2594" t="s">
        <v>22</v>
      </c>
      <c r="G2594" t="s">
        <v>23</v>
      </c>
      <c r="H2594" t="s">
        <v>78</v>
      </c>
      <c r="I2594" t="s">
        <v>28</v>
      </c>
      <c r="J2594" t="s">
        <v>29</v>
      </c>
      <c r="K2594" t="s">
        <v>136</v>
      </c>
      <c r="L2594" t="s">
        <v>192</v>
      </c>
      <c r="M2594" t="s">
        <v>444</v>
      </c>
      <c r="N2594" s="2">
        <v>41082</v>
      </c>
      <c r="O2594" s="2">
        <v>41083</v>
      </c>
      <c r="P2594">
        <v>12</v>
      </c>
      <c r="Q2594" s="1">
        <v>0.1</v>
      </c>
      <c r="R2594">
        <v>16.91</v>
      </c>
      <c r="S2594">
        <v>6.25</v>
      </c>
      <c r="T2594">
        <f t="shared" si="40"/>
        <v>202.92000000000002</v>
      </c>
    </row>
    <row r="2595" spans="1:20" x14ac:dyDescent="0.3">
      <c r="A2595">
        <v>2594</v>
      </c>
      <c r="B2595">
        <v>90331</v>
      </c>
      <c r="C2595" t="s">
        <v>1036</v>
      </c>
      <c r="D2595" t="s">
        <v>38</v>
      </c>
      <c r="E2595" t="s">
        <v>21</v>
      </c>
      <c r="F2595" t="s">
        <v>22</v>
      </c>
      <c r="G2595" t="s">
        <v>23</v>
      </c>
      <c r="H2595" t="s">
        <v>206</v>
      </c>
      <c r="I2595" t="s">
        <v>28</v>
      </c>
      <c r="J2595" t="s">
        <v>29</v>
      </c>
      <c r="K2595" t="s">
        <v>204</v>
      </c>
      <c r="L2595" t="s">
        <v>192</v>
      </c>
      <c r="M2595" t="s">
        <v>96</v>
      </c>
      <c r="N2595" s="2">
        <v>41082</v>
      </c>
      <c r="O2595" s="2">
        <v>41084</v>
      </c>
      <c r="P2595">
        <v>9</v>
      </c>
      <c r="Q2595" s="1">
        <v>0.04</v>
      </c>
      <c r="R2595">
        <v>155.99</v>
      </c>
      <c r="S2595">
        <v>8.99</v>
      </c>
      <c r="T2595">
        <f t="shared" si="40"/>
        <v>1403.91</v>
      </c>
    </row>
    <row r="2596" spans="1:20" x14ac:dyDescent="0.3">
      <c r="A2596">
        <v>2595</v>
      </c>
      <c r="B2596">
        <v>90334</v>
      </c>
      <c r="C2596" t="s">
        <v>1998</v>
      </c>
      <c r="D2596" t="s">
        <v>20</v>
      </c>
      <c r="E2596" t="s">
        <v>21</v>
      </c>
      <c r="F2596" t="s">
        <v>31</v>
      </c>
      <c r="G2596" t="s">
        <v>93</v>
      </c>
      <c r="H2596" t="s">
        <v>33</v>
      </c>
      <c r="I2596" t="s">
        <v>28</v>
      </c>
      <c r="J2596" t="s">
        <v>29</v>
      </c>
      <c r="K2596" t="s">
        <v>1138</v>
      </c>
      <c r="L2596" t="s">
        <v>26</v>
      </c>
      <c r="M2596" t="s">
        <v>131</v>
      </c>
      <c r="N2596" s="2">
        <v>40305</v>
      </c>
      <c r="O2596" s="2">
        <v>40306</v>
      </c>
      <c r="P2596">
        <v>7</v>
      </c>
      <c r="Q2596" s="1">
        <v>0.01</v>
      </c>
      <c r="R2596">
        <v>16.48</v>
      </c>
      <c r="S2596">
        <v>1.99</v>
      </c>
      <c r="T2596">
        <f t="shared" si="40"/>
        <v>115.36</v>
      </c>
    </row>
    <row r="2597" spans="1:20" x14ac:dyDescent="0.3">
      <c r="A2597">
        <v>2596</v>
      </c>
      <c r="B2597">
        <v>87918</v>
      </c>
      <c r="C2597" t="s">
        <v>450</v>
      </c>
      <c r="D2597" t="s">
        <v>20</v>
      </c>
      <c r="E2597" t="s">
        <v>39</v>
      </c>
      <c r="F2597" t="s">
        <v>22</v>
      </c>
      <c r="G2597" t="s">
        <v>93</v>
      </c>
      <c r="H2597" t="s">
        <v>61</v>
      </c>
      <c r="I2597" t="s">
        <v>28</v>
      </c>
      <c r="J2597" t="s">
        <v>29</v>
      </c>
      <c r="K2597" t="s">
        <v>274</v>
      </c>
      <c r="L2597" t="s">
        <v>44</v>
      </c>
      <c r="M2597" t="s">
        <v>238</v>
      </c>
      <c r="N2597" s="2">
        <v>40871</v>
      </c>
      <c r="O2597" s="2">
        <v>40872</v>
      </c>
      <c r="P2597">
        <v>23</v>
      </c>
      <c r="Q2597" s="1">
        <v>0.08</v>
      </c>
      <c r="R2597">
        <v>2.21</v>
      </c>
      <c r="S2597">
        <v>1</v>
      </c>
      <c r="T2597">
        <f t="shared" si="40"/>
        <v>50.83</v>
      </c>
    </row>
    <row r="2598" spans="1:20" x14ac:dyDescent="0.3">
      <c r="A2598">
        <v>2597</v>
      </c>
      <c r="B2598">
        <v>87918</v>
      </c>
      <c r="C2598" t="s">
        <v>1490</v>
      </c>
      <c r="D2598" t="s">
        <v>20</v>
      </c>
      <c r="E2598" t="s">
        <v>39</v>
      </c>
      <c r="F2598" t="s">
        <v>22</v>
      </c>
      <c r="G2598" t="s">
        <v>93</v>
      </c>
      <c r="H2598" t="s">
        <v>42</v>
      </c>
      <c r="I2598" t="s">
        <v>28</v>
      </c>
      <c r="J2598" t="s">
        <v>29</v>
      </c>
      <c r="K2598" t="s">
        <v>43</v>
      </c>
      <c r="L2598" t="s">
        <v>192</v>
      </c>
      <c r="M2598" t="s">
        <v>326</v>
      </c>
      <c r="N2598" s="2">
        <v>40871</v>
      </c>
      <c r="O2598" s="2">
        <v>40873</v>
      </c>
      <c r="P2598">
        <v>17</v>
      </c>
      <c r="Q2598" s="1">
        <v>0.04</v>
      </c>
      <c r="R2598">
        <v>6.37</v>
      </c>
      <c r="S2598">
        <v>5.19</v>
      </c>
      <c r="T2598">
        <f t="shared" si="40"/>
        <v>108.29</v>
      </c>
    </row>
    <row r="2599" spans="1:20" x14ac:dyDescent="0.3">
      <c r="A2599">
        <v>2598</v>
      </c>
      <c r="B2599">
        <v>90346</v>
      </c>
      <c r="C2599" t="s">
        <v>990</v>
      </c>
      <c r="D2599" t="s">
        <v>20</v>
      </c>
      <c r="E2599" t="s">
        <v>39</v>
      </c>
      <c r="F2599" t="s">
        <v>31</v>
      </c>
      <c r="G2599" t="s">
        <v>93</v>
      </c>
      <c r="H2599" t="s">
        <v>49</v>
      </c>
      <c r="I2599" t="s">
        <v>28</v>
      </c>
      <c r="J2599" t="s">
        <v>29</v>
      </c>
      <c r="K2599" t="s">
        <v>289</v>
      </c>
      <c r="L2599" t="s">
        <v>192</v>
      </c>
      <c r="M2599" t="s">
        <v>375</v>
      </c>
      <c r="N2599" s="2">
        <v>41295</v>
      </c>
      <c r="O2599" s="2">
        <v>41295</v>
      </c>
      <c r="P2599">
        <v>4</v>
      </c>
      <c r="Q2599" s="1">
        <v>0</v>
      </c>
      <c r="R2599">
        <v>90.48</v>
      </c>
      <c r="S2599">
        <v>19.989999999999998</v>
      </c>
      <c r="T2599">
        <f t="shared" si="40"/>
        <v>361.92</v>
      </c>
    </row>
    <row r="2600" spans="1:20" x14ac:dyDescent="0.3">
      <c r="A2600">
        <v>2599</v>
      </c>
      <c r="B2600">
        <v>89681</v>
      </c>
      <c r="C2600" t="s">
        <v>1757</v>
      </c>
      <c r="D2600" t="s">
        <v>20</v>
      </c>
      <c r="E2600" t="s">
        <v>39</v>
      </c>
      <c r="F2600" t="s">
        <v>40</v>
      </c>
      <c r="G2600" t="s">
        <v>48</v>
      </c>
      <c r="H2600" t="s">
        <v>42</v>
      </c>
      <c r="I2600" t="s">
        <v>28</v>
      </c>
      <c r="J2600" t="s">
        <v>29</v>
      </c>
      <c r="K2600" t="s">
        <v>55</v>
      </c>
      <c r="L2600" t="s">
        <v>192</v>
      </c>
      <c r="M2600" t="s">
        <v>638</v>
      </c>
      <c r="N2600" s="2">
        <v>40605</v>
      </c>
      <c r="O2600" s="2">
        <v>40609</v>
      </c>
      <c r="P2600">
        <v>10</v>
      </c>
      <c r="Q2600" s="1">
        <v>0.01</v>
      </c>
      <c r="R2600">
        <v>10.98</v>
      </c>
      <c r="S2600">
        <v>5.14</v>
      </c>
      <c r="T2600">
        <f t="shared" si="40"/>
        <v>109.80000000000001</v>
      </c>
    </row>
    <row r="2601" spans="1:20" x14ac:dyDescent="0.3">
      <c r="A2601">
        <v>2600</v>
      </c>
      <c r="B2601">
        <v>89681</v>
      </c>
      <c r="C2601" t="s">
        <v>1757</v>
      </c>
      <c r="D2601" t="s">
        <v>578</v>
      </c>
      <c r="E2601" t="s">
        <v>187</v>
      </c>
      <c r="F2601" t="s">
        <v>40</v>
      </c>
      <c r="G2601" t="s">
        <v>48</v>
      </c>
      <c r="H2601" t="s">
        <v>225</v>
      </c>
      <c r="I2601" t="s">
        <v>28</v>
      </c>
      <c r="J2601" t="s">
        <v>29</v>
      </c>
      <c r="K2601" t="s">
        <v>116</v>
      </c>
      <c r="L2601" t="s">
        <v>330</v>
      </c>
      <c r="M2601" t="s">
        <v>108</v>
      </c>
      <c r="N2601" s="2">
        <v>40605</v>
      </c>
      <c r="O2601" s="2">
        <v>40607</v>
      </c>
      <c r="P2601">
        <v>12</v>
      </c>
      <c r="Q2601" s="1">
        <v>0.06</v>
      </c>
      <c r="R2601">
        <v>400.98</v>
      </c>
      <c r="S2601">
        <v>42.52</v>
      </c>
      <c r="T2601">
        <f t="shared" si="40"/>
        <v>4811.76</v>
      </c>
    </row>
    <row r="2602" spans="1:20" x14ac:dyDescent="0.3">
      <c r="A2602">
        <v>2601</v>
      </c>
      <c r="B2602">
        <v>89446</v>
      </c>
      <c r="C2602" t="s">
        <v>1090</v>
      </c>
      <c r="D2602" t="s">
        <v>20</v>
      </c>
      <c r="E2602" t="s">
        <v>39</v>
      </c>
      <c r="F2602" t="s">
        <v>22</v>
      </c>
      <c r="G2602" t="s">
        <v>41</v>
      </c>
      <c r="H2602" t="s">
        <v>54</v>
      </c>
      <c r="I2602" t="s">
        <v>28</v>
      </c>
      <c r="J2602" t="s">
        <v>29</v>
      </c>
      <c r="K2602" t="s">
        <v>98</v>
      </c>
      <c r="L2602" t="s">
        <v>44</v>
      </c>
      <c r="M2602" t="s">
        <v>398</v>
      </c>
      <c r="N2602" s="2">
        <v>41487</v>
      </c>
      <c r="O2602" s="2">
        <v>41489</v>
      </c>
      <c r="P2602">
        <v>3</v>
      </c>
      <c r="Q2602" s="1">
        <v>0.09</v>
      </c>
      <c r="R2602">
        <v>8.01</v>
      </c>
      <c r="S2602">
        <v>2.87</v>
      </c>
      <c r="T2602">
        <f t="shared" si="40"/>
        <v>24.03</v>
      </c>
    </row>
    <row r="2603" spans="1:20" x14ac:dyDescent="0.3">
      <c r="A2603">
        <v>2602</v>
      </c>
      <c r="B2603">
        <v>89446</v>
      </c>
      <c r="C2603" t="s">
        <v>1090</v>
      </c>
      <c r="D2603" t="s">
        <v>20</v>
      </c>
      <c r="E2603" t="s">
        <v>21</v>
      </c>
      <c r="F2603" t="s">
        <v>22</v>
      </c>
      <c r="G2603" t="s">
        <v>41</v>
      </c>
      <c r="H2603" t="s">
        <v>206</v>
      </c>
      <c r="I2603" t="s">
        <v>28</v>
      </c>
      <c r="J2603" t="s">
        <v>29</v>
      </c>
      <c r="K2603" t="s">
        <v>1147</v>
      </c>
      <c r="L2603" t="s">
        <v>192</v>
      </c>
      <c r="M2603" t="s">
        <v>499</v>
      </c>
      <c r="N2603" s="2">
        <v>41487</v>
      </c>
      <c r="O2603" s="2">
        <v>41488</v>
      </c>
      <c r="P2603">
        <v>4</v>
      </c>
      <c r="Q2603" s="1">
        <v>0.1</v>
      </c>
      <c r="R2603">
        <v>205.99</v>
      </c>
      <c r="S2603">
        <v>8.99</v>
      </c>
      <c r="T2603">
        <f t="shared" si="40"/>
        <v>823.96</v>
      </c>
    </row>
    <row r="2604" spans="1:20" x14ac:dyDescent="0.3">
      <c r="A2604">
        <v>2603</v>
      </c>
      <c r="B2604">
        <v>90133</v>
      </c>
      <c r="C2604" t="s">
        <v>234</v>
      </c>
      <c r="D2604" t="s">
        <v>20</v>
      </c>
      <c r="E2604" t="s">
        <v>187</v>
      </c>
      <c r="F2604" t="s">
        <v>47</v>
      </c>
      <c r="G2604" t="s">
        <v>48</v>
      </c>
      <c r="H2604" t="s">
        <v>188</v>
      </c>
      <c r="I2604" t="s">
        <v>28</v>
      </c>
      <c r="J2604" t="s">
        <v>29</v>
      </c>
      <c r="K2604" t="s">
        <v>282</v>
      </c>
      <c r="L2604" t="s">
        <v>746</v>
      </c>
      <c r="M2604" t="s">
        <v>111</v>
      </c>
      <c r="N2604" s="2">
        <v>40645</v>
      </c>
      <c r="O2604" s="2">
        <v>40652</v>
      </c>
      <c r="P2604">
        <v>4</v>
      </c>
      <c r="Q2604" s="1">
        <v>0.09</v>
      </c>
      <c r="R2604">
        <v>105.34</v>
      </c>
      <c r="S2604">
        <v>24.49</v>
      </c>
      <c r="T2604">
        <f t="shared" si="40"/>
        <v>421.36</v>
      </c>
    </row>
    <row r="2605" spans="1:20" x14ac:dyDescent="0.3">
      <c r="A2605">
        <v>2604</v>
      </c>
      <c r="B2605">
        <v>86353</v>
      </c>
      <c r="C2605" t="s">
        <v>860</v>
      </c>
      <c r="D2605" t="s">
        <v>20</v>
      </c>
      <c r="E2605" t="s">
        <v>39</v>
      </c>
      <c r="F2605" t="s">
        <v>47</v>
      </c>
      <c r="G2605" t="s">
        <v>41</v>
      </c>
      <c r="H2605" t="s">
        <v>54</v>
      </c>
      <c r="I2605" t="s">
        <v>28</v>
      </c>
      <c r="J2605" t="s">
        <v>29</v>
      </c>
      <c r="K2605" t="s">
        <v>149</v>
      </c>
      <c r="L2605" t="s">
        <v>192</v>
      </c>
      <c r="M2605" t="s">
        <v>111</v>
      </c>
      <c r="N2605" s="2">
        <v>40779</v>
      </c>
      <c r="O2605" s="2">
        <v>40781</v>
      </c>
      <c r="P2605">
        <v>14</v>
      </c>
      <c r="Q2605" s="1">
        <v>0.09</v>
      </c>
      <c r="R2605">
        <v>3.69</v>
      </c>
      <c r="S2605">
        <v>0.5</v>
      </c>
      <c r="T2605">
        <f t="shared" si="40"/>
        <v>51.66</v>
      </c>
    </row>
    <row r="2606" spans="1:20" x14ac:dyDescent="0.3">
      <c r="A2606">
        <v>2605</v>
      </c>
      <c r="B2606">
        <v>89542</v>
      </c>
      <c r="C2606" t="s">
        <v>779</v>
      </c>
      <c r="D2606" t="s">
        <v>20</v>
      </c>
      <c r="E2606" t="s">
        <v>21</v>
      </c>
      <c r="F2606" t="s">
        <v>22</v>
      </c>
      <c r="G2606" t="s">
        <v>48</v>
      </c>
      <c r="H2606" t="s">
        <v>206</v>
      </c>
      <c r="I2606" t="s">
        <v>28</v>
      </c>
      <c r="J2606" t="s">
        <v>29</v>
      </c>
      <c r="K2606" t="s">
        <v>25</v>
      </c>
      <c r="L2606" t="s">
        <v>26</v>
      </c>
      <c r="M2606" t="s">
        <v>137</v>
      </c>
      <c r="N2606" s="2">
        <v>40772</v>
      </c>
      <c r="O2606" s="2">
        <v>40781</v>
      </c>
      <c r="P2606">
        <v>12</v>
      </c>
      <c r="Q2606" s="1">
        <v>0.06</v>
      </c>
      <c r="R2606">
        <v>6.6</v>
      </c>
      <c r="S2606">
        <v>4.07</v>
      </c>
      <c r="T2606">
        <f t="shared" si="40"/>
        <v>79.199999999999989</v>
      </c>
    </row>
    <row r="2607" spans="1:20" x14ac:dyDescent="0.3">
      <c r="A2607">
        <v>2606</v>
      </c>
      <c r="B2607">
        <v>89542</v>
      </c>
      <c r="C2607" t="s">
        <v>779</v>
      </c>
      <c r="D2607" t="s">
        <v>38</v>
      </c>
      <c r="E2607" t="s">
        <v>187</v>
      </c>
      <c r="F2607" t="s">
        <v>22</v>
      </c>
      <c r="G2607" t="s">
        <v>48</v>
      </c>
      <c r="H2607" t="s">
        <v>188</v>
      </c>
      <c r="I2607" t="s">
        <v>28</v>
      </c>
      <c r="J2607" t="s">
        <v>29</v>
      </c>
      <c r="K2607" t="s">
        <v>145</v>
      </c>
      <c r="L2607" t="s">
        <v>192</v>
      </c>
      <c r="M2607" t="s">
        <v>444</v>
      </c>
      <c r="N2607" s="2">
        <v>40772</v>
      </c>
      <c r="O2607" s="2">
        <v>40774</v>
      </c>
      <c r="P2607">
        <v>17</v>
      </c>
      <c r="Q2607" s="1">
        <v>0.03</v>
      </c>
      <c r="R2607">
        <v>48.04</v>
      </c>
      <c r="S2607">
        <v>7.23</v>
      </c>
      <c r="T2607">
        <f t="shared" si="40"/>
        <v>816.68</v>
      </c>
    </row>
    <row r="2608" spans="1:20" x14ac:dyDescent="0.3">
      <c r="A2608">
        <v>2607</v>
      </c>
      <c r="B2608">
        <v>88638</v>
      </c>
      <c r="C2608" t="s">
        <v>1422</v>
      </c>
      <c r="D2608" t="s">
        <v>20</v>
      </c>
      <c r="E2608" t="s">
        <v>39</v>
      </c>
      <c r="F2608" t="s">
        <v>31</v>
      </c>
      <c r="G2608" t="s">
        <v>23</v>
      </c>
      <c r="H2608" t="s">
        <v>94</v>
      </c>
      <c r="I2608" t="s">
        <v>28</v>
      </c>
      <c r="J2608" t="s">
        <v>29</v>
      </c>
      <c r="K2608" t="s">
        <v>181</v>
      </c>
      <c r="L2608" t="s">
        <v>44</v>
      </c>
      <c r="M2608" t="s">
        <v>121</v>
      </c>
      <c r="N2608" s="2">
        <v>41202</v>
      </c>
      <c r="O2608" s="2">
        <v>41204</v>
      </c>
      <c r="P2608">
        <v>8</v>
      </c>
      <c r="Q2608" s="1">
        <v>0.01</v>
      </c>
      <c r="R2608">
        <v>6.47</v>
      </c>
      <c r="S2608">
        <v>1.22</v>
      </c>
      <c r="T2608">
        <f t="shared" si="40"/>
        <v>51.76</v>
      </c>
    </row>
    <row r="2609" spans="1:20" x14ac:dyDescent="0.3">
      <c r="A2609">
        <v>2608</v>
      </c>
      <c r="B2609">
        <v>90356</v>
      </c>
      <c r="C2609" t="s">
        <v>2418</v>
      </c>
      <c r="D2609" t="s">
        <v>578</v>
      </c>
      <c r="E2609" t="s">
        <v>187</v>
      </c>
      <c r="F2609" t="s">
        <v>47</v>
      </c>
      <c r="G2609" t="s">
        <v>41</v>
      </c>
      <c r="H2609" t="s">
        <v>225</v>
      </c>
      <c r="I2609" t="s">
        <v>28</v>
      </c>
      <c r="J2609" t="s">
        <v>29</v>
      </c>
      <c r="K2609" t="s">
        <v>113</v>
      </c>
      <c r="L2609" t="s">
        <v>330</v>
      </c>
      <c r="M2609" t="s">
        <v>51</v>
      </c>
      <c r="N2609" s="2">
        <v>41094</v>
      </c>
      <c r="O2609" s="2">
        <v>41095</v>
      </c>
      <c r="P2609">
        <v>2</v>
      </c>
      <c r="Q2609" s="1">
        <v>0</v>
      </c>
      <c r="R2609">
        <v>146.34</v>
      </c>
      <c r="S2609">
        <v>43.75</v>
      </c>
      <c r="T2609">
        <f t="shared" si="40"/>
        <v>292.68</v>
      </c>
    </row>
    <row r="2610" spans="1:20" x14ac:dyDescent="0.3">
      <c r="A2610">
        <v>2609</v>
      </c>
      <c r="B2610">
        <v>88686</v>
      </c>
      <c r="C2610" t="s">
        <v>237</v>
      </c>
      <c r="D2610" t="s">
        <v>20</v>
      </c>
      <c r="E2610" t="s">
        <v>187</v>
      </c>
      <c r="F2610" t="s">
        <v>31</v>
      </c>
      <c r="G2610" t="s">
        <v>93</v>
      </c>
      <c r="H2610" t="s">
        <v>225</v>
      </c>
      <c r="I2610" t="s">
        <v>28</v>
      </c>
      <c r="J2610" t="s">
        <v>29</v>
      </c>
      <c r="K2610" t="s">
        <v>101</v>
      </c>
      <c r="L2610" t="s">
        <v>26</v>
      </c>
      <c r="M2610" t="s">
        <v>131</v>
      </c>
      <c r="N2610" s="2">
        <v>40361</v>
      </c>
      <c r="O2610" s="2">
        <v>40363</v>
      </c>
      <c r="P2610">
        <v>14</v>
      </c>
      <c r="Q2610" s="1">
        <v>0.04</v>
      </c>
      <c r="R2610">
        <v>99.23</v>
      </c>
      <c r="S2610">
        <v>8.99</v>
      </c>
      <c r="T2610">
        <f t="shared" si="40"/>
        <v>1389.22</v>
      </c>
    </row>
    <row r="2611" spans="1:20" x14ac:dyDescent="0.3">
      <c r="A2611">
        <v>2610</v>
      </c>
      <c r="B2611">
        <v>86958</v>
      </c>
      <c r="C2611" t="s">
        <v>1765</v>
      </c>
      <c r="D2611" t="s">
        <v>38</v>
      </c>
      <c r="E2611" t="s">
        <v>39</v>
      </c>
      <c r="F2611" t="s">
        <v>31</v>
      </c>
      <c r="G2611" t="s">
        <v>93</v>
      </c>
      <c r="H2611" t="s">
        <v>54</v>
      </c>
      <c r="I2611" t="s">
        <v>28</v>
      </c>
      <c r="J2611" t="s">
        <v>29</v>
      </c>
      <c r="K2611" t="s">
        <v>58</v>
      </c>
      <c r="L2611" t="s">
        <v>192</v>
      </c>
      <c r="M2611" t="s">
        <v>35</v>
      </c>
      <c r="N2611" s="2">
        <v>40286</v>
      </c>
      <c r="O2611" s="2">
        <v>40287</v>
      </c>
      <c r="P2611">
        <v>7</v>
      </c>
      <c r="Q2611" s="1">
        <v>0.1</v>
      </c>
      <c r="R2611">
        <v>52.99</v>
      </c>
      <c r="S2611">
        <v>19.989999999999998</v>
      </c>
      <c r="T2611">
        <f t="shared" si="40"/>
        <v>370.93</v>
      </c>
    </row>
    <row r="2612" spans="1:20" x14ac:dyDescent="0.3">
      <c r="A2612">
        <v>2611</v>
      </c>
      <c r="B2612">
        <v>86958</v>
      </c>
      <c r="C2612" t="s">
        <v>365</v>
      </c>
      <c r="D2612" t="s">
        <v>578</v>
      </c>
      <c r="E2612" t="s">
        <v>187</v>
      </c>
      <c r="F2612" t="s">
        <v>31</v>
      </c>
      <c r="G2612" t="s">
        <v>93</v>
      </c>
      <c r="H2612" t="s">
        <v>217</v>
      </c>
      <c r="I2612" t="s">
        <v>28</v>
      </c>
      <c r="J2612" t="s">
        <v>29</v>
      </c>
      <c r="K2612" t="s">
        <v>170</v>
      </c>
      <c r="L2612" t="s">
        <v>330</v>
      </c>
      <c r="M2612" t="s">
        <v>35</v>
      </c>
      <c r="N2612" s="2">
        <v>40286</v>
      </c>
      <c r="O2612" s="2">
        <v>40289</v>
      </c>
      <c r="P2612">
        <v>2</v>
      </c>
      <c r="Q2612" s="1">
        <v>7.0000000000000007E-2</v>
      </c>
      <c r="R2612">
        <v>100.98</v>
      </c>
      <c r="S2612">
        <v>57.38</v>
      </c>
      <c r="T2612">
        <f t="shared" si="40"/>
        <v>201.96</v>
      </c>
    </row>
    <row r="2613" spans="1:20" x14ac:dyDescent="0.3">
      <c r="A2613">
        <v>2612</v>
      </c>
      <c r="B2613">
        <v>86958</v>
      </c>
      <c r="C2613" t="s">
        <v>365</v>
      </c>
      <c r="D2613" t="s">
        <v>20</v>
      </c>
      <c r="E2613" t="s">
        <v>21</v>
      </c>
      <c r="F2613" t="s">
        <v>31</v>
      </c>
      <c r="G2613" t="s">
        <v>93</v>
      </c>
      <c r="H2613" t="s">
        <v>24</v>
      </c>
      <c r="I2613" t="s">
        <v>28</v>
      </c>
      <c r="J2613" t="s">
        <v>29</v>
      </c>
      <c r="K2613" t="s">
        <v>25</v>
      </c>
      <c r="L2613" t="s">
        <v>44</v>
      </c>
      <c r="M2613" t="s">
        <v>35</v>
      </c>
      <c r="N2613" s="2">
        <v>40286</v>
      </c>
      <c r="O2613" s="2">
        <v>40288</v>
      </c>
      <c r="P2613">
        <v>5</v>
      </c>
      <c r="Q2613" s="1">
        <v>0.03</v>
      </c>
      <c r="R2613">
        <v>85.99</v>
      </c>
      <c r="S2613">
        <v>0.99</v>
      </c>
      <c r="T2613">
        <f t="shared" si="40"/>
        <v>429.95</v>
      </c>
    </row>
    <row r="2614" spans="1:20" x14ac:dyDescent="0.3">
      <c r="A2614">
        <v>2613</v>
      </c>
      <c r="B2614">
        <v>89047</v>
      </c>
      <c r="C2614" t="s">
        <v>988</v>
      </c>
      <c r="D2614" t="s">
        <v>20</v>
      </c>
      <c r="E2614" t="s">
        <v>21</v>
      </c>
      <c r="F2614" t="s">
        <v>22</v>
      </c>
      <c r="G2614" t="s">
        <v>93</v>
      </c>
      <c r="H2614" t="s">
        <v>33</v>
      </c>
      <c r="I2614" t="s">
        <v>28</v>
      </c>
      <c r="J2614" t="s">
        <v>29</v>
      </c>
      <c r="K2614" t="s">
        <v>1114</v>
      </c>
      <c r="L2614" t="s">
        <v>26</v>
      </c>
      <c r="M2614" t="s">
        <v>326</v>
      </c>
      <c r="N2614" s="2">
        <v>40504</v>
      </c>
      <c r="O2614" s="2">
        <v>40505</v>
      </c>
      <c r="P2614">
        <v>41</v>
      </c>
      <c r="Q2614" s="1">
        <v>0.01</v>
      </c>
      <c r="R2614">
        <v>35.99</v>
      </c>
      <c r="S2614">
        <v>0.99</v>
      </c>
      <c r="T2614">
        <f t="shared" si="40"/>
        <v>1475.5900000000001</v>
      </c>
    </row>
    <row r="2615" spans="1:20" x14ac:dyDescent="0.3">
      <c r="A2615">
        <v>2614</v>
      </c>
      <c r="B2615">
        <v>90359</v>
      </c>
      <c r="C2615" t="s">
        <v>2020</v>
      </c>
      <c r="D2615" t="s">
        <v>20</v>
      </c>
      <c r="E2615" t="s">
        <v>21</v>
      </c>
      <c r="F2615" t="s">
        <v>31</v>
      </c>
      <c r="G2615" t="s">
        <v>93</v>
      </c>
      <c r="H2615" t="s">
        <v>203</v>
      </c>
      <c r="I2615" t="s">
        <v>28</v>
      </c>
      <c r="J2615" t="s">
        <v>29</v>
      </c>
      <c r="K2615" t="s">
        <v>34</v>
      </c>
      <c r="L2615" t="s">
        <v>192</v>
      </c>
      <c r="M2615" t="s">
        <v>83</v>
      </c>
      <c r="N2615" s="2">
        <v>40252</v>
      </c>
      <c r="O2615" s="2">
        <v>40253</v>
      </c>
      <c r="P2615">
        <v>4</v>
      </c>
      <c r="Q2615" s="1">
        <v>0.1</v>
      </c>
      <c r="R2615">
        <v>17.98</v>
      </c>
      <c r="S2615">
        <v>4</v>
      </c>
      <c r="T2615">
        <f t="shared" si="40"/>
        <v>71.92</v>
      </c>
    </row>
    <row r="2616" spans="1:20" x14ac:dyDescent="0.3">
      <c r="A2616">
        <v>2615</v>
      </c>
      <c r="B2616">
        <v>90359</v>
      </c>
      <c r="C2616" t="s">
        <v>2430</v>
      </c>
      <c r="D2616" t="s">
        <v>20</v>
      </c>
      <c r="E2616" t="s">
        <v>21</v>
      </c>
      <c r="F2616" t="s">
        <v>31</v>
      </c>
      <c r="G2616" t="s">
        <v>93</v>
      </c>
      <c r="H2616" t="s">
        <v>33</v>
      </c>
      <c r="I2616" t="s">
        <v>28</v>
      </c>
      <c r="J2616" t="s">
        <v>29</v>
      </c>
      <c r="K2616" t="s">
        <v>1138</v>
      </c>
      <c r="L2616" t="s">
        <v>192</v>
      </c>
      <c r="M2616" t="s">
        <v>35</v>
      </c>
      <c r="N2616" s="2">
        <v>40252</v>
      </c>
      <c r="O2616" s="2">
        <v>40253</v>
      </c>
      <c r="P2616">
        <v>1</v>
      </c>
      <c r="Q2616" s="1">
        <v>0.09</v>
      </c>
      <c r="R2616">
        <v>125.99</v>
      </c>
      <c r="S2616">
        <v>8.99</v>
      </c>
      <c r="T2616">
        <f t="shared" si="40"/>
        <v>125.99</v>
      </c>
    </row>
    <row r="2617" spans="1:20" x14ac:dyDescent="0.3">
      <c r="A2617">
        <v>2616</v>
      </c>
      <c r="B2617">
        <v>90368</v>
      </c>
      <c r="C2617" t="s">
        <v>2000</v>
      </c>
      <c r="D2617" t="s">
        <v>20</v>
      </c>
      <c r="E2617" t="s">
        <v>21</v>
      </c>
      <c r="F2617" t="s">
        <v>22</v>
      </c>
      <c r="G2617" t="s">
        <v>48</v>
      </c>
      <c r="H2617" t="s">
        <v>33</v>
      </c>
      <c r="I2617" t="s">
        <v>28</v>
      </c>
      <c r="J2617" t="s">
        <v>29</v>
      </c>
      <c r="K2617" t="s">
        <v>210</v>
      </c>
      <c r="L2617" t="s">
        <v>26</v>
      </c>
      <c r="M2617" t="s">
        <v>182</v>
      </c>
      <c r="N2617" s="2">
        <v>41008</v>
      </c>
      <c r="O2617" s="2">
        <v>41015</v>
      </c>
      <c r="P2617">
        <v>1</v>
      </c>
      <c r="Q2617" s="1">
        <v>0.1</v>
      </c>
      <c r="R2617">
        <v>35.409999999999997</v>
      </c>
      <c r="S2617">
        <v>1.99</v>
      </c>
      <c r="T2617">
        <f t="shared" si="40"/>
        <v>35.409999999999997</v>
      </c>
    </row>
    <row r="2618" spans="1:20" x14ac:dyDescent="0.3">
      <c r="A2618">
        <v>2617</v>
      </c>
      <c r="B2618">
        <v>90368</v>
      </c>
      <c r="C2618" t="s">
        <v>2000</v>
      </c>
      <c r="D2618" t="s">
        <v>20</v>
      </c>
      <c r="E2618" t="s">
        <v>39</v>
      </c>
      <c r="F2618" t="s">
        <v>22</v>
      </c>
      <c r="G2618" t="s">
        <v>48</v>
      </c>
      <c r="H2618" t="s">
        <v>54</v>
      </c>
      <c r="I2618" t="s">
        <v>28</v>
      </c>
      <c r="J2618" t="s">
        <v>29</v>
      </c>
      <c r="K2618" t="s">
        <v>50</v>
      </c>
      <c r="L2618" t="s">
        <v>192</v>
      </c>
      <c r="M2618" t="s">
        <v>499</v>
      </c>
      <c r="N2618" s="2">
        <v>41008</v>
      </c>
      <c r="O2618" s="2">
        <v>41008</v>
      </c>
      <c r="P2618">
        <v>9</v>
      </c>
      <c r="Q2618" s="1">
        <v>0</v>
      </c>
      <c r="R2618">
        <v>16.739999999999998</v>
      </c>
      <c r="S2618">
        <v>7.04</v>
      </c>
      <c r="T2618">
        <f t="shared" si="40"/>
        <v>150.66</v>
      </c>
    </row>
    <row r="2619" spans="1:20" x14ac:dyDescent="0.3">
      <c r="A2619">
        <v>2618</v>
      </c>
      <c r="B2619">
        <v>90377</v>
      </c>
      <c r="C2619" t="s">
        <v>1480</v>
      </c>
      <c r="D2619" t="s">
        <v>20</v>
      </c>
      <c r="E2619" t="s">
        <v>21</v>
      </c>
      <c r="F2619" t="s">
        <v>31</v>
      </c>
      <c r="G2619" t="s">
        <v>93</v>
      </c>
      <c r="H2619" t="s">
        <v>203</v>
      </c>
      <c r="I2619" t="s">
        <v>28</v>
      </c>
      <c r="J2619" t="s">
        <v>29</v>
      </c>
      <c r="K2619" t="s">
        <v>1107</v>
      </c>
      <c r="L2619" t="s">
        <v>26</v>
      </c>
      <c r="M2619" t="s">
        <v>141</v>
      </c>
      <c r="N2619" s="2">
        <v>41541</v>
      </c>
      <c r="O2619" s="2">
        <v>41542</v>
      </c>
      <c r="P2619">
        <v>16</v>
      </c>
      <c r="Q2619" s="1">
        <v>0.08</v>
      </c>
      <c r="R2619">
        <v>8.32</v>
      </c>
      <c r="S2619">
        <v>2.38</v>
      </c>
      <c r="T2619">
        <f t="shared" si="40"/>
        <v>133.12</v>
      </c>
    </row>
    <row r="2620" spans="1:20" x14ac:dyDescent="0.3">
      <c r="A2620">
        <v>2619</v>
      </c>
      <c r="B2620">
        <v>90377</v>
      </c>
      <c r="C2620" t="s">
        <v>1371</v>
      </c>
      <c r="D2620" t="s">
        <v>20</v>
      </c>
      <c r="E2620" t="s">
        <v>39</v>
      </c>
      <c r="F2620" t="s">
        <v>40</v>
      </c>
      <c r="G2620" t="s">
        <v>93</v>
      </c>
      <c r="H2620" t="s">
        <v>94</v>
      </c>
      <c r="I2620" t="s">
        <v>28</v>
      </c>
      <c r="J2620" t="s">
        <v>29</v>
      </c>
      <c r="K2620" t="s">
        <v>43</v>
      </c>
      <c r="L2620" t="s">
        <v>26</v>
      </c>
      <c r="M2620" t="s">
        <v>638</v>
      </c>
      <c r="N2620" s="2">
        <v>41541</v>
      </c>
      <c r="O2620" s="2">
        <v>41543</v>
      </c>
      <c r="P2620">
        <v>14</v>
      </c>
      <c r="Q2620" s="1">
        <v>0.06</v>
      </c>
      <c r="R2620">
        <v>40.97</v>
      </c>
      <c r="S2620">
        <v>8.99</v>
      </c>
      <c r="T2620">
        <f t="shared" si="40"/>
        <v>573.57999999999993</v>
      </c>
    </row>
    <row r="2621" spans="1:20" x14ac:dyDescent="0.3">
      <c r="A2621">
        <v>2620</v>
      </c>
      <c r="B2621">
        <v>90380</v>
      </c>
      <c r="C2621" t="s">
        <v>765</v>
      </c>
      <c r="D2621" t="s">
        <v>38</v>
      </c>
      <c r="E2621" t="s">
        <v>39</v>
      </c>
      <c r="F2621" t="s">
        <v>22</v>
      </c>
      <c r="G2621" t="s">
        <v>93</v>
      </c>
      <c r="H2621" t="s">
        <v>61</v>
      </c>
      <c r="I2621" t="s">
        <v>28</v>
      </c>
      <c r="J2621" t="s">
        <v>29</v>
      </c>
      <c r="K2621" t="s">
        <v>289</v>
      </c>
      <c r="L2621" t="s">
        <v>44</v>
      </c>
      <c r="M2621" t="s">
        <v>246</v>
      </c>
      <c r="N2621" s="2">
        <v>40961</v>
      </c>
      <c r="O2621" s="2">
        <v>40963</v>
      </c>
      <c r="P2621">
        <v>5</v>
      </c>
      <c r="Q2621" s="1">
        <v>7.0000000000000007E-2</v>
      </c>
      <c r="R2621">
        <v>3.28</v>
      </c>
      <c r="S2621">
        <v>0.98</v>
      </c>
      <c r="T2621">
        <f t="shared" si="40"/>
        <v>16.399999999999999</v>
      </c>
    </row>
    <row r="2622" spans="1:20" x14ac:dyDescent="0.3">
      <c r="A2622">
        <v>2621</v>
      </c>
      <c r="B2622">
        <v>86532</v>
      </c>
      <c r="C2622" t="s">
        <v>1429</v>
      </c>
      <c r="D2622" t="s">
        <v>20</v>
      </c>
      <c r="E2622" t="s">
        <v>21</v>
      </c>
      <c r="F2622" t="s">
        <v>22</v>
      </c>
      <c r="G2622" t="s">
        <v>32</v>
      </c>
      <c r="H2622" t="s">
        <v>206</v>
      </c>
      <c r="I2622" t="s">
        <v>28</v>
      </c>
      <c r="J2622" t="s">
        <v>29</v>
      </c>
      <c r="K2622" t="s">
        <v>409</v>
      </c>
      <c r="L2622" t="s">
        <v>192</v>
      </c>
      <c r="M2622" t="s">
        <v>398</v>
      </c>
      <c r="N2622" s="2">
        <v>41223</v>
      </c>
      <c r="O2622" s="2">
        <v>41224</v>
      </c>
      <c r="P2622">
        <v>30</v>
      </c>
      <c r="Q2622" s="1">
        <v>7.0000000000000007E-2</v>
      </c>
      <c r="R2622">
        <v>32.979999999999997</v>
      </c>
      <c r="S2622">
        <v>5.5</v>
      </c>
      <c r="T2622">
        <f t="shared" si="40"/>
        <v>989.39999999999986</v>
      </c>
    </row>
    <row r="2623" spans="1:20" x14ac:dyDescent="0.3">
      <c r="A2623">
        <v>2622</v>
      </c>
      <c r="B2623">
        <v>86532</v>
      </c>
      <c r="C2623" t="s">
        <v>1429</v>
      </c>
      <c r="D2623" t="s">
        <v>20</v>
      </c>
      <c r="E2623" t="s">
        <v>39</v>
      </c>
      <c r="F2623" t="s">
        <v>22</v>
      </c>
      <c r="G2623" t="s">
        <v>32</v>
      </c>
      <c r="H2623" t="s">
        <v>42</v>
      </c>
      <c r="I2623" t="s">
        <v>28</v>
      </c>
      <c r="J2623" t="s">
        <v>29</v>
      </c>
      <c r="K2623" t="s">
        <v>43</v>
      </c>
      <c r="L2623" t="s">
        <v>192</v>
      </c>
      <c r="M2623" t="s">
        <v>137</v>
      </c>
      <c r="N2623" s="2">
        <v>41223</v>
      </c>
      <c r="O2623" s="2">
        <v>41224</v>
      </c>
      <c r="P2623">
        <v>31</v>
      </c>
      <c r="Q2623" s="1">
        <v>0.09</v>
      </c>
      <c r="R2623">
        <v>5.98</v>
      </c>
      <c r="S2623">
        <v>10.39</v>
      </c>
      <c r="T2623">
        <f t="shared" si="40"/>
        <v>185.38000000000002</v>
      </c>
    </row>
    <row r="2624" spans="1:20" x14ac:dyDescent="0.3">
      <c r="A2624">
        <v>2623</v>
      </c>
      <c r="B2624">
        <v>86532</v>
      </c>
      <c r="C2624" t="s">
        <v>1429</v>
      </c>
      <c r="D2624" t="s">
        <v>20</v>
      </c>
      <c r="E2624" t="s">
        <v>21</v>
      </c>
      <c r="F2624" t="s">
        <v>22</v>
      </c>
      <c r="G2624" t="s">
        <v>32</v>
      </c>
      <c r="H2624" t="s">
        <v>203</v>
      </c>
      <c r="I2624" t="s">
        <v>28</v>
      </c>
      <c r="J2624" t="s">
        <v>29</v>
      </c>
      <c r="K2624" t="s">
        <v>34</v>
      </c>
      <c r="L2624" t="s">
        <v>192</v>
      </c>
      <c r="M2624" t="s">
        <v>150</v>
      </c>
      <c r="N2624" s="2">
        <v>41223</v>
      </c>
      <c r="O2624" s="2">
        <v>41225</v>
      </c>
      <c r="P2624">
        <v>1</v>
      </c>
      <c r="Q2624" s="1">
        <v>0.05</v>
      </c>
      <c r="R2624">
        <v>65.989999999999995</v>
      </c>
      <c r="S2624">
        <v>8.99</v>
      </c>
      <c r="T2624">
        <f t="shared" si="40"/>
        <v>65.989999999999995</v>
      </c>
    </row>
    <row r="2625" spans="1:20" x14ac:dyDescent="0.3">
      <c r="A2625">
        <v>2624</v>
      </c>
      <c r="B2625">
        <v>86532</v>
      </c>
      <c r="C2625" t="s">
        <v>493</v>
      </c>
      <c r="D2625" t="s">
        <v>20</v>
      </c>
      <c r="E2625" t="s">
        <v>39</v>
      </c>
      <c r="F2625" t="s">
        <v>22</v>
      </c>
      <c r="G2625" t="s">
        <v>32</v>
      </c>
      <c r="H2625" t="s">
        <v>54</v>
      </c>
      <c r="I2625" t="s">
        <v>28</v>
      </c>
      <c r="J2625" t="s">
        <v>29</v>
      </c>
      <c r="K2625" t="s">
        <v>138</v>
      </c>
      <c r="L2625" t="s">
        <v>44</v>
      </c>
      <c r="M2625" t="s">
        <v>294</v>
      </c>
      <c r="N2625" s="2">
        <v>41223</v>
      </c>
      <c r="O2625" s="2">
        <v>41225</v>
      </c>
      <c r="P2625">
        <v>21</v>
      </c>
      <c r="Q2625" s="1">
        <v>0.1</v>
      </c>
      <c r="R2625">
        <v>5.18</v>
      </c>
      <c r="S2625">
        <v>2.04</v>
      </c>
      <c r="T2625">
        <f t="shared" si="40"/>
        <v>108.78</v>
      </c>
    </row>
    <row r="2626" spans="1:20" x14ac:dyDescent="0.3">
      <c r="A2626">
        <v>2625</v>
      </c>
      <c r="B2626">
        <v>87177</v>
      </c>
      <c r="C2626" t="s">
        <v>371</v>
      </c>
      <c r="D2626" t="s">
        <v>20</v>
      </c>
      <c r="E2626" t="s">
        <v>21</v>
      </c>
      <c r="F2626" t="s">
        <v>47</v>
      </c>
      <c r="G2626" t="s">
        <v>93</v>
      </c>
      <c r="H2626" t="s">
        <v>206</v>
      </c>
      <c r="I2626" t="s">
        <v>28</v>
      </c>
      <c r="J2626" t="s">
        <v>29</v>
      </c>
      <c r="K2626" t="s">
        <v>409</v>
      </c>
      <c r="L2626" t="s">
        <v>192</v>
      </c>
      <c r="M2626" t="s">
        <v>156</v>
      </c>
      <c r="N2626" s="2">
        <v>40425</v>
      </c>
      <c r="O2626" s="2">
        <v>40427</v>
      </c>
      <c r="P2626">
        <v>23</v>
      </c>
      <c r="Q2626" s="1">
        <v>0.06</v>
      </c>
      <c r="R2626">
        <v>175.99</v>
      </c>
      <c r="S2626">
        <v>8.99</v>
      </c>
      <c r="T2626">
        <f t="shared" si="40"/>
        <v>4047.7700000000004</v>
      </c>
    </row>
    <row r="2627" spans="1:20" x14ac:dyDescent="0.3">
      <c r="A2627">
        <v>2626</v>
      </c>
      <c r="B2627">
        <v>86016</v>
      </c>
      <c r="C2627" t="s">
        <v>633</v>
      </c>
      <c r="D2627" t="s">
        <v>20</v>
      </c>
      <c r="E2627" t="s">
        <v>21</v>
      </c>
      <c r="F2627" t="s">
        <v>47</v>
      </c>
      <c r="G2627" t="s">
        <v>48</v>
      </c>
      <c r="H2627" t="s">
        <v>206</v>
      </c>
      <c r="I2627" t="s">
        <v>28</v>
      </c>
      <c r="J2627" t="s">
        <v>29</v>
      </c>
      <c r="K2627" t="s">
        <v>409</v>
      </c>
      <c r="L2627" t="s">
        <v>192</v>
      </c>
      <c r="M2627" t="s">
        <v>111</v>
      </c>
      <c r="N2627" s="2">
        <v>40728</v>
      </c>
      <c r="O2627" s="2">
        <v>40735</v>
      </c>
      <c r="P2627">
        <v>2</v>
      </c>
      <c r="Q2627" s="1">
        <v>0.09</v>
      </c>
      <c r="R2627">
        <v>19.98</v>
      </c>
      <c r="S2627">
        <v>4</v>
      </c>
      <c r="T2627">
        <f t="shared" ref="T2627:T2690" si="41">R2627*P2627</f>
        <v>39.96</v>
      </c>
    </row>
    <row r="2628" spans="1:20" x14ac:dyDescent="0.3">
      <c r="A2628">
        <v>2627</v>
      </c>
      <c r="B2628">
        <v>88956</v>
      </c>
      <c r="C2628" t="s">
        <v>434</v>
      </c>
      <c r="D2628" t="s">
        <v>20</v>
      </c>
      <c r="E2628" t="s">
        <v>21</v>
      </c>
      <c r="F2628" t="s">
        <v>31</v>
      </c>
      <c r="G2628" t="s">
        <v>32</v>
      </c>
      <c r="H2628" t="s">
        <v>206</v>
      </c>
      <c r="I2628" t="s">
        <v>28</v>
      </c>
      <c r="J2628" t="s">
        <v>29</v>
      </c>
      <c r="K2628" t="s">
        <v>1147</v>
      </c>
      <c r="L2628" t="s">
        <v>192</v>
      </c>
      <c r="M2628" t="s">
        <v>296</v>
      </c>
      <c r="N2628" s="2">
        <v>41312</v>
      </c>
      <c r="O2628" s="2">
        <v>41312</v>
      </c>
      <c r="P2628">
        <v>7</v>
      </c>
      <c r="Q2628" s="1">
        <v>0.03</v>
      </c>
      <c r="R2628">
        <v>65.989999999999995</v>
      </c>
      <c r="S2628">
        <v>5.99</v>
      </c>
      <c r="T2628">
        <f t="shared" si="41"/>
        <v>461.92999999999995</v>
      </c>
    </row>
    <row r="2629" spans="1:20" x14ac:dyDescent="0.3">
      <c r="A2629">
        <v>2628</v>
      </c>
      <c r="B2629">
        <v>90255</v>
      </c>
      <c r="C2629" t="s">
        <v>1846</v>
      </c>
      <c r="D2629" t="s">
        <v>20</v>
      </c>
      <c r="E2629" t="s">
        <v>187</v>
      </c>
      <c r="F2629" t="s">
        <v>31</v>
      </c>
      <c r="G2629" t="s">
        <v>41</v>
      </c>
      <c r="H2629" t="s">
        <v>217</v>
      </c>
      <c r="I2629" t="s">
        <v>28</v>
      </c>
      <c r="J2629" t="s">
        <v>29</v>
      </c>
      <c r="K2629" t="s">
        <v>68</v>
      </c>
      <c r="L2629" t="s">
        <v>746</v>
      </c>
      <c r="M2629" t="s">
        <v>139</v>
      </c>
      <c r="N2629" s="2">
        <v>41482</v>
      </c>
      <c r="O2629" s="2">
        <v>41484</v>
      </c>
      <c r="P2629">
        <v>3</v>
      </c>
      <c r="Q2629" s="1">
        <v>0</v>
      </c>
      <c r="R2629">
        <v>140.81</v>
      </c>
      <c r="S2629">
        <v>24.49</v>
      </c>
      <c r="T2629">
        <f t="shared" si="41"/>
        <v>422.43</v>
      </c>
    </row>
    <row r="2630" spans="1:20" x14ac:dyDescent="0.3">
      <c r="A2630">
        <v>2629</v>
      </c>
      <c r="B2630">
        <v>85948</v>
      </c>
      <c r="C2630" t="s">
        <v>854</v>
      </c>
      <c r="D2630" t="s">
        <v>20</v>
      </c>
      <c r="E2630" t="s">
        <v>21</v>
      </c>
      <c r="F2630" t="s">
        <v>22</v>
      </c>
      <c r="G2630" t="s">
        <v>32</v>
      </c>
      <c r="H2630" t="s">
        <v>206</v>
      </c>
      <c r="I2630" t="s">
        <v>28</v>
      </c>
      <c r="J2630" t="s">
        <v>29</v>
      </c>
      <c r="K2630" t="s">
        <v>208</v>
      </c>
      <c r="L2630" t="s">
        <v>192</v>
      </c>
      <c r="M2630" t="s">
        <v>27</v>
      </c>
      <c r="N2630" s="2">
        <v>40205</v>
      </c>
      <c r="O2630" s="2">
        <v>40206</v>
      </c>
      <c r="P2630">
        <v>10</v>
      </c>
      <c r="Q2630" s="1">
        <v>0.08</v>
      </c>
      <c r="R2630">
        <v>205.99</v>
      </c>
      <c r="S2630">
        <v>2.5</v>
      </c>
      <c r="T2630">
        <f t="shared" si="41"/>
        <v>2059.9</v>
      </c>
    </row>
    <row r="2631" spans="1:20" x14ac:dyDescent="0.3">
      <c r="A2631">
        <v>2630</v>
      </c>
      <c r="B2631">
        <v>86178</v>
      </c>
      <c r="C2631" t="s">
        <v>1650</v>
      </c>
      <c r="D2631" t="s">
        <v>20</v>
      </c>
      <c r="E2631" t="s">
        <v>39</v>
      </c>
      <c r="F2631" t="s">
        <v>47</v>
      </c>
      <c r="G2631" t="s">
        <v>41</v>
      </c>
      <c r="H2631" t="s">
        <v>78</v>
      </c>
      <c r="I2631" t="s">
        <v>28</v>
      </c>
      <c r="J2631" t="s">
        <v>29</v>
      </c>
      <c r="K2631" t="s">
        <v>138</v>
      </c>
      <c r="L2631" t="s">
        <v>44</v>
      </c>
      <c r="M2631" t="s">
        <v>156</v>
      </c>
      <c r="N2631" s="2">
        <v>41268</v>
      </c>
      <c r="O2631" s="2">
        <v>41268</v>
      </c>
      <c r="P2631">
        <v>13</v>
      </c>
      <c r="Q2631" s="1">
        <v>0.04</v>
      </c>
      <c r="R2631">
        <v>7.28</v>
      </c>
      <c r="S2631">
        <v>1.77</v>
      </c>
      <c r="T2631">
        <f t="shared" si="41"/>
        <v>94.64</v>
      </c>
    </row>
    <row r="2632" spans="1:20" x14ac:dyDescent="0.3">
      <c r="A2632">
        <v>2631</v>
      </c>
      <c r="B2632">
        <v>86885</v>
      </c>
      <c r="C2632" t="s">
        <v>1035</v>
      </c>
      <c r="D2632" t="s">
        <v>20</v>
      </c>
      <c r="E2632" t="s">
        <v>39</v>
      </c>
      <c r="F2632" t="s">
        <v>40</v>
      </c>
      <c r="G2632" t="s">
        <v>48</v>
      </c>
      <c r="H2632" t="s">
        <v>61</v>
      </c>
      <c r="I2632" t="s">
        <v>28</v>
      </c>
      <c r="J2632" t="s">
        <v>29</v>
      </c>
      <c r="K2632" t="s">
        <v>291</v>
      </c>
      <c r="L2632" t="s">
        <v>44</v>
      </c>
      <c r="M2632" t="s">
        <v>175</v>
      </c>
      <c r="N2632" s="2">
        <v>40294</v>
      </c>
      <c r="O2632" s="2">
        <v>40296</v>
      </c>
      <c r="P2632">
        <v>2</v>
      </c>
      <c r="Q2632" s="1">
        <v>0.06</v>
      </c>
      <c r="R2632">
        <v>4.28</v>
      </c>
      <c r="S2632">
        <v>0.94</v>
      </c>
      <c r="T2632">
        <f t="shared" si="41"/>
        <v>8.56</v>
      </c>
    </row>
    <row r="2633" spans="1:20" x14ac:dyDescent="0.3">
      <c r="A2633">
        <v>2632</v>
      </c>
      <c r="B2633">
        <v>88544</v>
      </c>
      <c r="C2633" t="s">
        <v>1443</v>
      </c>
      <c r="D2633" t="s">
        <v>578</v>
      </c>
      <c r="E2633" t="s">
        <v>21</v>
      </c>
      <c r="F2633" t="s">
        <v>47</v>
      </c>
      <c r="G2633" t="s">
        <v>23</v>
      </c>
      <c r="H2633" t="s">
        <v>24</v>
      </c>
      <c r="I2633" t="s">
        <v>28</v>
      </c>
      <c r="J2633" t="s">
        <v>29</v>
      </c>
      <c r="K2633" t="s">
        <v>201</v>
      </c>
      <c r="L2633" t="s">
        <v>330</v>
      </c>
      <c r="M2633" t="s">
        <v>114</v>
      </c>
      <c r="N2633" s="2">
        <v>40394</v>
      </c>
      <c r="O2633" s="2">
        <v>40395</v>
      </c>
      <c r="P2633">
        <v>1</v>
      </c>
      <c r="Q2633" s="1">
        <v>0.01</v>
      </c>
      <c r="R2633">
        <v>3502.14</v>
      </c>
      <c r="S2633">
        <v>8.73</v>
      </c>
      <c r="T2633">
        <f t="shared" si="41"/>
        <v>3502.14</v>
      </c>
    </row>
    <row r="2634" spans="1:20" x14ac:dyDescent="0.3">
      <c r="A2634">
        <v>2633</v>
      </c>
      <c r="B2634">
        <v>88544</v>
      </c>
      <c r="C2634" t="s">
        <v>1443</v>
      </c>
      <c r="D2634" t="s">
        <v>20</v>
      </c>
      <c r="E2634" t="s">
        <v>39</v>
      </c>
      <c r="F2634" t="s">
        <v>47</v>
      </c>
      <c r="G2634" t="s">
        <v>23</v>
      </c>
      <c r="H2634" t="s">
        <v>54</v>
      </c>
      <c r="I2634" t="s">
        <v>28</v>
      </c>
      <c r="J2634" t="s">
        <v>29</v>
      </c>
      <c r="K2634" t="s">
        <v>133</v>
      </c>
      <c r="L2634" t="s">
        <v>26</v>
      </c>
      <c r="M2634" t="s">
        <v>117</v>
      </c>
      <c r="N2634" s="2">
        <v>40394</v>
      </c>
      <c r="O2634" s="2">
        <v>40395</v>
      </c>
      <c r="P2634">
        <v>4</v>
      </c>
      <c r="Q2634" s="1">
        <v>0.06</v>
      </c>
      <c r="R2634">
        <v>15.73</v>
      </c>
      <c r="S2634">
        <v>7.42</v>
      </c>
      <c r="T2634">
        <f t="shared" si="41"/>
        <v>62.92</v>
      </c>
    </row>
    <row r="2635" spans="1:20" x14ac:dyDescent="0.3">
      <c r="A2635">
        <v>2634</v>
      </c>
      <c r="B2635">
        <v>85902</v>
      </c>
      <c r="C2635" t="s">
        <v>2023</v>
      </c>
      <c r="D2635" t="s">
        <v>578</v>
      </c>
      <c r="E2635" t="s">
        <v>21</v>
      </c>
      <c r="F2635" t="s">
        <v>40</v>
      </c>
      <c r="G2635" t="s">
        <v>32</v>
      </c>
      <c r="H2635" t="s">
        <v>203</v>
      </c>
      <c r="I2635" t="s">
        <v>28</v>
      </c>
      <c r="J2635" t="s">
        <v>56</v>
      </c>
      <c r="K2635" t="s">
        <v>201</v>
      </c>
      <c r="L2635" t="s">
        <v>283</v>
      </c>
      <c r="M2635" t="s">
        <v>125</v>
      </c>
      <c r="N2635" s="2">
        <v>40944</v>
      </c>
      <c r="O2635" s="2">
        <v>40945</v>
      </c>
      <c r="P2635">
        <v>1</v>
      </c>
      <c r="Q2635" s="1">
        <v>0.06</v>
      </c>
      <c r="R2635">
        <v>500.97</v>
      </c>
      <c r="S2635">
        <v>69.3</v>
      </c>
      <c r="T2635">
        <f t="shared" si="41"/>
        <v>500.97</v>
      </c>
    </row>
    <row r="2636" spans="1:20" x14ac:dyDescent="0.3">
      <c r="A2636">
        <v>2635</v>
      </c>
      <c r="B2636">
        <v>85902</v>
      </c>
      <c r="C2636" t="s">
        <v>2023</v>
      </c>
      <c r="D2636" t="s">
        <v>20</v>
      </c>
      <c r="E2636" t="s">
        <v>39</v>
      </c>
      <c r="F2636" t="s">
        <v>40</v>
      </c>
      <c r="G2636" t="s">
        <v>32</v>
      </c>
      <c r="H2636" t="s">
        <v>49</v>
      </c>
      <c r="I2636" t="s">
        <v>28</v>
      </c>
      <c r="J2636" t="s">
        <v>56</v>
      </c>
      <c r="K2636" t="s">
        <v>138</v>
      </c>
      <c r="L2636" t="s">
        <v>26</v>
      </c>
      <c r="M2636" t="s">
        <v>638</v>
      </c>
      <c r="N2636" s="2">
        <v>40944</v>
      </c>
      <c r="O2636" s="2">
        <v>40944</v>
      </c>
      <c r="P2636">
        <v>8</v>
      </c>
      <c r="Q2636" s="1">
        <v>0.09</v>
      </c>
      <c r="R2636">
        <v>21.38</v>
      </c>
      <c r="S2636">
        <v>8.99</v>
      </c>
      <c r="T2636">
        <f t="shared" si="41"/>
        <v>171.04</v>
      </c>
    </row>
    <row r="2637" spans="1:20" x14ac:dyDescent="0.3">
      <c r="A2637">
        <v>2636</v>
      </c>
      <c r="B2637">
        <v>85902</v>
      </c>
      <c r="C2637" t="s">
        <v>2023</v>
      </c>
      <c r="D2637" t="s">
        <v>20</v>
      </c>
      <c r="E2637" t="s">
        <v>21</v>
      </c>
      <c r="F2637" t="s">
        <v>40</v>
      </c>
      <c r="G2637" t="s">
        <v>32</v>
      </c>
      <c r="H2637" t="s">
        <v>33</v>
      </c>
      <c r="I2637" t="s">
        <v>28</v>
      </c>
      <c r="J2637" t="s">
        <v>56</v>
      </c>
      <c r="K2637" t="s">
        <v>1447</v>
      </c>
      <c r="L2637" t="s">
        <v>706</v>
      </c>
      <c r="M2637" t="s">
        <v>342</v>
      </c>
      <c r="N2637" s="2">
        <v>40944</v>
      </c>
      <c r="O2637" s="2">
        <v>40944</v>
      </c>
      <c r="P2637">
        <v>5</v>
      </c>
      <c r="Q2637" s="1">
        <v>0.01</v>
      </c>
      <c r="R2637">
        <v>28.99</v>
      </c>
      <c r="S2637">
        <v>8.59</v>
      </c>
      <c r="T2637">
        <f t="shared" si="41"/>
        <v>144.94999999999999</v>
      </c>
    </row>
    <row r="2638" spans="1:20" x14ac:dyDescent="0.3">
      <c r="A2638">
        <v>2637</v>
      </c>
      <c r="B2638">
        <v>90402</v>
      </c>
      <c r="C2638" t="s">
        <v>2209</v>
      </c>
      <c r="D2638" t="s">
        <v>20</v>
      </c>
      <c r="E2638" t="s">
        <v>21</v>
      </c>
      <c r="F2638" t="s">
        <v>31</v>
      </c>
      <c r="G2638" t="s">
        <v>41</v>
      </c>
      <c r="H2638" t="s">
        <v>206</v>
      </c>
      <c r="I2638" t="s">
        <v>28</v>
      </c>
      <c r="J2638" t="s">
        <v>56</v>
      </c>
      <c r="K2638" t="s">
        <v>201</v>
      </c>
      <c r="L2638" t="s">
        <v>192</v>
      </c>
      <c r="M2638" t="s">
        <v>139</v>
      </c>
      <c r="N2638" s="2">
        <v>41474</v>
      </c>
      <c r="O2638" s="2">
        <v>41475</v>
      </c>
      <c r="P2638">
        <v>6</v>
      </c>
      <c r="Q2638" s="1">
        <v>0.06</v>
      </c>
      <c r="R2638">
        <v>40.479999999999997</v>
      </c>
      <c r="S2638">
        <v>19.989999999999998</v>
      </c>
      <c r="T2638">
        <f t="shared" si="41"/>
        <v>242.88</v>
      </c>
    </row>
    <row r="2639" spans="1:20" x14ac:dyDescent="0.3">
      <c r="A2639">
        <v>2638</v>
      </c>
      <c r="B2639">
        <v>88000</v>
      </c>
      <c r="C2639" t="s">
        <v>1101</v>
      </c>
      <c r="D2639" t="s">
        <v>20</v>
      </c>
      <c r="E2639" t="s">
        <v>21</v>
      </c>
      <c r="F2639" t="s">
        <v>31</v>
      </c>
      <c r="G2639" t="s">
        <v>93</v>
      </c>
      <c r="H2639" t="s">
        <v>206</v>
      </c>
      <c r="I2639" t="s">
        <v>28</v>
      </c>
      <c r="J2639" t="s">
        <v>56</v>
      </c>
      <c r="K2639" t="s">
        <v>201</v>
      </c>
      <c r="L2639" t="s">
        <v>192</v>
      </c>
      <c r="M2639" t="s">
        <v>131</v>
      </c>
      <c r="N2639" s="2">
        <v>40599</v>
      </c>
      <c r="O2639" s="2">
        <v>40599</v>
      </c>
      <c r="P2639">
        <v>1</v>
      </c>
      <c r="Q2639" s="1">
        <v>0.08</v>
      </c>
      <c r="R2639">
        <v>99.99</v>
      </c>
      <c r="S2639">
        <v>19.989999999999998</v>
      </c>
      <c r="T2639">
        <f t="shared" si="41"/>
        <v>99.99</v>
      </c>
    </row>
    <row r="2640" spans="1:20" x14ac:dyDescent="0.3">
      <c r="A2640">
        <v>2639</v>
      </c>
      <c r="B2640">
        <v>88543</v>
      </c>
      <c r="C2640" t="s">
        <v>1443</v>
      </c>
      <c r="D2640" t="s">
        <v>578</v>
      </c>
      <c r="E2640" t="s">
        <v>187</v>
      </c>
      <c r="F2640" t="s">
        <v>47</v>
      </c>
      <c r="G2640" t="s">
        <v>41</v>
      </c>
      <c r="H2640" t="s">
        <v>217</v>
      </c>
      <c r="I2640" t="s">
        <v>28</v>
      </c>
      <c r="J2640" t="s">
        <v>56</v>
      </c>
      <c r="K2640" t="s">
        <v>82</v>
      </c>
      <c r="L2640" t="s">
        <v>330</v>
      </c>
      <c r="M2640" t="s">
        <v>167</v>
      </c>
      <c r="N2640" s="2">
        <v>40332</v>
      </c>
      <c r="O2640" s="2">
        <v>40332</v>
      </c>
      <c r="P2640">
        <v>9</v>
      </c>
      <c r="Q2640" s="1">
        <v>0.01</v>
      </c>
      <c r="R2640">
        <v>145.97999999999999</v>
      </c>
      <c r="S2640">
        <v>46.2</v>
      </c>
      <c r="T2640">
        <f t="shared" si="41"/>
        <v>1313.82</v>
      </c>
    </row>
    <row r="2641" spans="1:20" x14ac:dyDescent="0.3">
      <c r="A2641">
        <v>2640</v>
      </c>
      <c r="B2641">
        <v>88181</v>
      </c>
      <c r="C2641" t="s">
        <v>109</v>
      </c>
      <c r="D2641" t="s">
        <v>38</v>
      </c>
      <c r="E2641" t="s">
        <v>39</v>
      </c>
      <c r="F2641" t="s">
        <v>31</v>
      </c>
      <c r="G2641" t="s">
        <v>48</v>
      </c>
      <c r="H2641" t="s">
        <v>89</v>
      </c>
      <c r="I2641" t="s">
        <v>28</v>
      </c>
      <c r="J2641" t="s">
        <v>56</v>
      </c>
      <c r="K2641" t="s">
        <v>62</v>
      </c>
      <c r="L2641" t="s">
        <v>44</v>
      </c>
      <c r="M2641" t="s">
        <v>35</v>
      </c>
      <c r="N2641" s="2">
        <v>41329</v>
      </c>
      <c r="O2641" s="2">
        <v>41329</v>
      </c>
      <c r="P2641">
        <v>10</v>
      </c>
      <c r="Q2641" s="1">
        <v>0.04</v>
      </c>
      <c r="R2641">
        <v>1.26</v>
      </c>
      <c r="S2641">
        <v>0.7</v>
      </c>
      <c r="T2641">
        <f t="shared" si="41"/>
        <v>12.6</v>
      </c>
    </row>
    <row r="2642" spans="1:20" x14ac:dyDescent="0.3">
      <c r="A2642">
        <v>2641</v>
      </c>
      <c r="B2642">
        <v>87488</v>
      </c>
      <c r="C2642" t="s">
        <v>388</v>
      </c>
      <c r="D2642" t="s">
        <v>20</v>
      </c>
      <c r="E2642" t="s">
        <v>39</v>
      </c>
      <c r="F2642" t="s">
        <v>31</v>
      </c>
      <c r="G2642" t="s">
        <v>48</v>
      </c>
      <c r="H2642" t="s">
        <v>89</v>
      </c>
      <c r="I2642" t="s">
        <v>28</v>
      </c>
      <c r="J2642" t="s">
        <v>56</v>
      </c>
      <c r="K2642" t="s">
        <v>95</v>
      </c>
      <c r="L2642" t="s">
        <v>192</v>
      </c>
      <c r="M2642" t="s">
        <v>255</v>
      </c>
      <c r="N2642" s="2">
        <v>40537</v>
      </c>
      <c r="O2642" s="2">
        <v>40544</v>
      </c>
      <c r="P2642">
        <v>18</v>
      </c>
      <c r="Q2642" s="1">
        <v>7.0000000000000007E-2</v>
      </c>
      <c r="R2642">
        <v>17.7</v>
      </c>
      <c r="S2642">
        <v>9.4700000000000006</v>
      </c>
      <c r="T2642">
        <f t="shared" si="41"/>
        <v>318.59999999999997</v>
      </c>
    </row>
    <row r="2643" spans="1:20" x14ac:dyDescent="0.3">
      <c r="A2643">
        <v>2642</v>
      </c>
      <c r="B2643">
        <v>88208</v>
      </c>
      <c r="C2643" t="s">
        <v>1620</v>
      </c>
      <c r="D2643" t="s">
        <v>20</v>
      </c>
      <c r="E2643" t="s">
        <v>39</v>
      </c>
      <c r="F2643" t="s">
        <v>31</v>
      </c>
      <c r="G2643" t="s">
        <v>41</v>
      </c>
      <c r="H2643" t="s">
        <v>42</v>
      </c>
      <c r="I2643" t="s">
        <v>28</v>
      </c>
      <c r="J2643" t="s">
        <v>56</v>
      </c>
      <c r="K2643" t="s">
        <v>228</v>
      </c>
      <c r="L2643" t="s">
        <v>44</v>
      </c>
      <c r="M2643" t="s">
        <v>146</v>
      </c>
      <c r="N2643" s="2">
        <v>40723</v>
      </c>
      <c r="O2643" s="2">
        <v>40725</v>
      </c>
      <c r="P2643">
        <v>17</v>
      </c>
      <c r="Q2643" s="1">
        <v>0.04</v>
      </c>
      <c r="R2643">
        <v>6.88</v>
      </c>
      <c r="S2643">
        <v>2</v>
      </c>
      <c r="T2643">
        <f t="shared" si="41"/>
        <v>116.96</v>
      </c>
    </row>
    <row r="2644" spans="1:20" x14ac:dyDescent="0.3">
      <c r="A2644">
        <v>2643</v>
      </c>
      <c r="B2644">
        <v>88208</v>
      </c>
      <c r="C2644" t="s">
        <v>316</v>
      </c>
      <c r="D2644" t="s">
        <v>20</v>
      </c>
      <c r="E2644" t="s">
        <v>21</v>
      </c>
      <c r="F2644" t="s">
        <v>31</v>
      </c>
      <c r="G2644" t="s">
        <v>41</v>
      </c>
      <c r="H2644" t="s">
        <v>206</v>
      </c>
      <c r="I2644" t="s">
        <v>28</v>
      </c>
      <c r="J2644" t="s">
        <v>56</v>
      </c>
      <c r="K2644" t="s">
        <v>1111</v>
      </c>
      <c r="L2644" t="s">
        <v>192</v>
      </c>
      <c r="M2644" t="s">
        <v>139</v>
      </c>
      <c r="N2644" s="2">
        <v>40723</v>
      </c>
      <c r="O2644" s="2">
        <v>40724</v>
      </c>
      <c r="P2644">
        <v>16</v>
      </c>
      <c r="Q2644" s="1">
        <v>0.09</v>
      </c>
      <c r="R2644">
        <v>10.97</v>
      </c>
      <c r="S2644">
        <v>6.5</v>
      </c>
      <c r="T2644">
        <f t="shared" si="41"/>
        <v>175.52</v>
      </c>
    </row>
    <row r="2645" spans="1:20" x14ac:dyDescent="0.3">
      <c r="A2645">
        <v>2644</v>
      </c>
      <c r="B2645">
        <v>88332</v>
      </c>
      <c r="C2645" t="s">
        <v>1421</v>
      </c>
      <c r="D2645" t="s">
        <v>20</v>
      </c>
      <c r="E2645" t="s">
        <v>39</v>
      </c>
      <c r="F2645" t="s">
        <v>47</v>
      </c>
      <c r="G2645" t="s">
        <v>23</v>
      </c>
      <c r="H2645" t="s">
        <v>78</v>
      </c>
      <c r="I2645" t="s">
        <v>28</v>
      </c>
      <c r="J2645" t="s">
        <v>56</v>
      </c>
      <c r="K2645" t="s">
        <v>228</v>
      </c>
      <c r="L2645" t="s">
        <v>192</v>
      </c>
      <c r="M2645" t="s">
        <v>117</v>
      </c>
      <c r="N2645" s="2">
        <v>40807</v>
      </c>
      <c r="O2645" s="2">
        <v>40808</v>
      </c>
      <c r="P2645">
        <v>3</v>
      </c>
      <c r="Q2645" s="1">
        <v>0.08</v>
      </c>
      <c r="R2645">
        <v>7.28</v>
      </c>
      <c r="S2645">
        <v>5.47</v>
      </c>
      <c r="T2645">
        <f t="shared" si="41"/>
        <v>21.84</v>
      </c>
    </row>
    <row r="2646" spans="1:20" x14ac:dyDescent="0.3">
      <c r="A2646">
        <v>2645</v>
      </c>
      <c r="B2646">
        <v>90407</v>
      </c>
      <c r="C2646" t="s">
        <v>1230</v>
      </c>
      <c r="D2646" t="s">
        <v>20</v>
      </c>
      <c r="E2646" t="s">
        <v>39</v>
      </c>
      <c r="F2646" t="s">
        <v>31</v>
      </c>
      <c r="G2646" t="s">
        <v>48</v>
      </c>
      <c r="H2646" t="s">
        <v>61</v>
      </c>
      <c r="I2646" t="s">
        <v>28</v>
      </c>
      <c r="J2646" t="s">
        <v>56</v>
      </c>
      <c r="K2646" t="s">
        <v>154</v>
      </c>
      <c r="L2646" t="s">
        <v>192</v>
      </c>
      <c r="M2646" t="s">
        <v>35</v>
      </c>
      <c r="N2646" s="2">
        <v>41483</v>
      </c>
      <c r="O2646" s="2">
        <v>41488</v>
      </c>
      <c r="P2646">
        <v>16</v>
      </c>
      <c r="Q2646" s="1">
        <v>0.02</v>
      </c>
      <c r="R2646">
        <v>4.9800000000000004</v>
      </c>
      <c r="S2646">
        <v>4.75</v>
      </c>
      <c r="T2646">
        <f t="shared" si="41"/>
        <v>79.680000000000007</v>
      </c>
    </row>
    <row r="2647" spans="1:20" x14ac:dyDescent="0.3">
      <c r="A2647">
        <v>2646</v>
      </c>
      <c r="B2647">
        <v>90407</v>
      </c>
      <c r="C2647" t="s">
        <v>1230</v>
      </c>
      <c r="D2647" t="s">
        <v>20</v>
      </c>
      <c r="E2647" t="s">
        <v>21</v>
      </c>
      <c r="F2647" t="s">
        <v>31</v>
      </c>
      <c r="G2647" t="s">
        <v>48</v>
      </c>
      <c r="H2647" t="s">
        <v>206</v>
      </c>
      <c r="I2647" t="s">
        <v>28</v>
      </c>
      <c r="J2647" t="s">
        <v>56</v>
      </c>
      <c r="K2647" t="s">
        <v>210</v>
      </c>
      <c r="L2647" t="s">
        <v>706</v>
      </c>
      <c r="M2647" t="s">
        <v>35</v>
      </c>
      <c r="N2647" s="2">
        <v>41483</v>
      </c>
      <c r="O2647" s="2">
        <v>41490</v>
      </c>
      <c r="P2647">
        <v>9</v>
      </c>
      <c r="Q2647" s="1">
        <v>7.0000000000000007E-2</v>
      </c>
      <c r="R2647">
        <v>66.989999999999995</v>
      </c>
      <c r="S2647">
        <v>13.99</v>
      </c>
      <c r="T2647">
        <f t="shared" si="41"/>
        <v>602.91</v>
      </c>
    </row>
    <row r="2648" spans="1:20" x14ac:dyDescent="0.3">
      <c r="A2648">
        <v>2647</v>
      </c>
      <c r="B2648">
        <v>86213</v>
      </c>
      <c r="C2648" t="s">
        <v>848</v>
      </c>
      <c r="D2648" t="s">
        <v>578</v>
      </c>
      <c r="E2648" t="s">
        <v>187</v>
      </c>
      <c r="F2648" t="s">
        <v>31</v>
      </c>
      <c r="G2648" t="s">
        <v>93</v>
      </c>
      <c r="H2648" t="s">
        <v>225</v>
      </c>
      <c r="I2648" t="s">
        <v>28</v>
      </c>
      <c r="J2648" t="s">
        <v>56</v>
      </c>
      <c r="K2648" t="s">
        <v>228</v>
      </c>
      <c r="L2648" t="s">
        <v>330</v>
      </c>
      <c r="M2648" t="s">
        <v>91</v>
      </c>
      <c r="N2648" s="2">
        <v>41486</v>
      </c>
      <c r="O2648" s="2">
        <v>41487</v>
      </c>
      <c r="P2648">
        <v>1</v>
      </c>
      <c r="Q2648" s="1">
        <v>0.06</v>
      </c>
      <c r="R2648">
        <v>150.97999999999999</v>
      </c>
      <c r="S2648">
        <v>39.25</v>
      </c>
      <c r="T2648">
        <f t="shared" si="41"/>
        <v>150.97999999999999</v>
      </c>
    </row>
    <row r="2649" spans="1:20" x14ac:dyDescent="0.3">
      <c r="A2649">
        <v>2648</v>
      </c>
      <c r="B2649">
        <v>90413</v>
      </c>
      <c r="C2649" t="s">
        <v>910</v>
      </c>
      <c r="D2649" t="s">
        <v>20</v>
      </c>
      <c r="E2649" t="s">
        <v>39</v>
      </c>
      <c r="F2649" t="s">
        <v>22</v>
      </c>
      <c r="G2649" t="s">
        <v>48</v>
      </c>
      <c r="H2649" t="s">
        <v>89</v>
      </c>
      <c r="I2649" t="s">
        <v>28</v>
      </c>
      <c r="J2649" t="s">
        <v>56</v>
      </c>
      <c r="K2649" t="s">
        <v>231</v>
      </c>
      <c r="L2649" t="s">
        <v>26</v>
      </c>
      <c r="M2649" t="s">
        <v>190</v>
      </c>
      <c r="N2649" s="2">
        <v>41164</v>
      </c>
      <c r="O2649" s="2">
        <v>41166</v>
      </c>
      <c r="P2649">
        <v>11</v>
      </c>
      <c r="Q2649" s="1">
        <v>0.08</v>
      </c>
      <c r="R2649">
        <v>15.73</v>
      </c>
      <c r="S2649">
        <v>7.42</v>
      </c>
      <c r="T2649">
        <f t="shared" si="41"/>
        <v>173.03</v>
      </c>
    </row>
    <row r="2650" spans="1:20" x14ac:dyDescent="0.3">
      <c r="A2650">
        <v>2649</v>
      </c>
      <c r="B2650">
        <v>87909</v>
      </c>
      <c r="C2650" t="s">
        <v>1075</v>
      </c>
      <c r="D2650" t="s">
        <v>20</v>
      </c>
      <c r="E2650" t="s">
        <v>39</v>
      </c>
      <c r="F2650" t="s">
        <v>22</v>
      </c>
      <c r="G2650" t="s">
        <v>23</v>
      </c>
      <c r="H2650" t="s">
        <v>89</v>
      </c>
      <c r="I2650" t="s">
        <v>28</v>
      </c>
      <c r="J2650" t="s">
        <v>56</v>
      </c>
      <c r="K2650" t="s">
        <v>248</v>
      </c>
      <c r="L2650" t="s">
        <v>192</v>
      </c>
      <c r="M2650" t="s">
        <v>190</v>
      </c>
      <c r="N2650" s="2">
        <v>40404</v>
      </c>
      <c r="O2650" s="2">
        <v>40405</v>
      </c>
      <c r="P2650">
        <v>19</v>
      </c>
      <c r="Q2650" s="1">
        <v>0.08</v>
      </c>
      <c r="R2650">
        <v>4.4800000000000004</v>
      </c>
      <c r="S2650">
        <v>2.5</v>
      </c>
      <c r="T2650">
        <f t="shared" si="41"/>
        <v>85.12</v>
      </c>
    </row>
    <row r="2651" spans="1:20" x14ac:dyDescent="0.3">
      <c r="A2651">
        <v>2650</v>
      </c>
      <c r="B2651">
        <v>90112</v>
      </c>
      <c r="C2651" t="s">
        <v>1869</v>
      </c>
      <c r="D2651" t="s">
        <v>20</v>
      </c>
      <c r="E2651" t="s">
        <v>39</v>
      </c>
      <c r="F2651" t="s">
        <v>22</v>
      </c>
      <c r="G2651" t="s">
        <v>93</v>
      </c>
      <c r="H2651" t="s">
        <v>61</v>
      </c>
      <c r="I2651" t="s">
        <v>28</v>
      </c>
      <c r="J2651" t="s">
        <v>56</v>
      </c>
      <c r="K2651" t="s">
        <v>129</v>
      </c>
      <c r="L2651" t="s">
        <v>192</v>
      </c>
      <c r="M2651" t="s">
        <v>123</v>
      </c>
      <c r="N2651" s="2">
        <v>40653</v>
      </c>
      <c r="O2651" s="2">
        <v>40655</v>
      </c>
      <c r="P2651">
        <v>11</v>
      </c>
      <c r="Q2651" s="1">
        <v>0.1</v>
      </c>
      <c r="R2651">
        <v>54.96</v>
      </c>
      <c r="S2651">
        <v>10.75</v>
      </c>
      <c r="T2651">
        <f t="shared" si="41"/>
        <v>604.56000000000006</v>
      </c>
    </row>
    <row r="2652" spans="1:20" x14ac:dyDescent="0.3">
      <c r="A2652">
        <v>2651</v>
      </c>
      <c r="B2652">
        <v>90112</v>
      </c>
      <c r="C2652" t="s">
        <v>1869</v>
      </c>
      <c r="D2652" t="s">
        <v>20</v>
      </c>
      <c r="E2652" t="s">
        <v>39</v>
      </c>
      <c r="F2652" t="s">
        <v>22</v>
      </c>
      <c r="G2652" t="s">
        <v>93</v>
      </c>
      <c r="H2652" t="s">
        <v>61</v>
      </c>
      <c r="I2652" t="s">
        <v>28</v>
      </c>
      <c r="J2652" t="s">
        <v>56</v>
      </c>
      <c r="K2652" t="s">
        <v>50</v>
      </c>
      <c r="L2652" t="s">
        <v>26</v>
      </c>
      <c r="M2652" t="s">
        <v>232</v>
      </c>
      <c r="N2652" s="2">
        <v>40653</v>
      </c>
      <c r="O2652" s="2">
        <v>40653</v>
      </c>
      <c r="P2652">
        <v>12</v>
      </c>
      <c r="Q2652" s="1">
        <v>7.0000000000000007E-2</v>
      </c>
      <c r="R2652">
        <v>11.97</v>
      </c>
      <c r="S2652">
        <v>5.81</v>
      </c>
      <c r="T2652">
        <f t="shared" si="41"/>
        <v>143.64000000000001</v>
      </c>
    </row>
    <row r="2653" spans="1:20" x14ac:dyDescent="0.3">
      <c r="A2653">
        <v>2652</v>
      </c>
      <c r="B2653">
        <v>87726</v>
      </c>
      <c r="C2653" t="s">
        <v>407</v>
      </c>
      <c r="D2653" t="s">
        <v>578</v>
      </c>
      <c r="E2653" t="s">
        <v>21</v>
      </c>
      <c r="F2653" t="s">
        <v>31</v>
      </c>
      <c r="G2653" t="s">
        <v>93</v>
      </c>
      <c r="H2653" t="s">
        <v>24</v>
      </c>
      <c r="I2653" t="s">
        <v>28</v>
      </c>
      <c r="J2653" t="s">
        <v>56</v>
      </c>
      <c r="K2653" t="s">
        <v>1254</v>
      </c>
      <c r="L2653" t="s">
        <v>330</v>
      </c>
      <c r="M2653" t="s">
        <v>367</v>
      </c>
      <c r="N2653" s="2">
        <v>40376</v>
      </c>
      <c r="O2653" s="2">
        <v>40378</v>
      </c>
      <c r="P2653">
        <v>13</v>
      </c>
      <c r="Q2653" s="1">
        <v>0.03</v>
      </c>
      <c r="R2653">
        <v>119.99</v>
      </c>
      <c r="S2653">
        <v>56.14</v>
      </c>
      <c r="T2653">
        <f t="shared" si="41"/>
        <v>1559.87</v>
      </c>
    </row>
    <row r="2654" spans="1:20" x14ac:dyDescent="0.3">
      <c r="A2654">
        <v>2653</v>
      </c>
      <c r="B2654">
        <v>87726</v>
      </c>
      <c r="C2654" t="s">
        <v>90</v>
      </c>
      <c r="D2654" t="s">
        <v>20</v>
      </c>
      <c r="E2654" t="s">
        <v>21</v>
      </c>
      <c r="F2654" t="s">
        <v>31</v>
      </c>
      <c r="G2654" t="s">
        <v>93</v>
      </c>
      <c r="H2654" t="s">
        <v>206</v>
      </c>
      <c r="I2654" t="s">
        <v>28</v>
      </c>
      <c r="J2654" t="s">
        <v>56</v>
      </c>
      <c r="K2654" t="s">
        <v>1107</v>
      </c>
      <c r="L2654" t="s">
        <v>26</v>
      </c>
      <c r="M2654" t="s">
        <v>91</v>
      </c>
      <c r="N2654" s="2">
        <v>40376</v>
      </c>
      <c r="O2654" s="2">
        <v>40378</v>
      </c>
      <c r="P2654">
        <v>3</v>
      </c>
      <c r="Q2654" s="1">
        <v>0.05</v>
      </c>
      <c r="R2654">
        <v>115.79</v>
      </c>
      <c r="S2654">
        <v>1.99</v>
      </c>
      <c r="T2654">
        <f t="shared" si="41"/>
        <v>347.37</v>
      </c>
    </row>
    <row r="2655" spans="1:20" x14ac:dyDescent="0.3">
      <c r="A2655">
        <v>2654</v>
      </c>
      <c r="B2655">
        <v>90416</v>
      </c>
      <c r="C2655" t="s">
        <v>2111</v>
      </c>
      <c r="D2655" t="s">
        <v>20</v>
      </c>
      <c r="E2655" t="s">
        <v>21</v>
      </c>
      <c r="F2655" t="s">
        <v>22</v>
      </c>
      <c r="G2655" t="s">
        <v>48</v>
      </c>
      <c r="H2655" t="s">
        <v>24</v>
      </c>
      <c r="I2655" t="s">
        <v>28</v>
      </c>
      <c r="J2655" t="s">
        <v>56</v>
      </c>
      <c r="K2655" t="s">
        <v>198</v>
      </c>
      <c r="L2655" t="s">
        <v>192</v>
      </c>
      <c r="M2655" t="s">
        <v>173</v>
      </c>
      <c r="N2655" s="2">
        <v>40653</v>
      </c>
      <c r="O2655" s="2">
        <v>40657</v>
      </c>
      <c r="P2655">
        <v>12</v>
      </c>
      <c r="Q2655" s="1">
        <v>0.03</v>
      </c>
      <c r="R2655">
        <v>152.47999999999999</v>
      </c>
      <c r="S2655">
        <v>4</v>
      </c>
      <c r="T2655">
        <f t="shared" si="41"/>
        <v>1829.7599999999998</v>
      </c>
    </row>
    <row r="2656" spans="1:20" x14ac:dyDescent="0.3">
      <c r="A2656">
        <v>2655</v>
      </c>
      <c r="B2656">
        <v>90416</v>
      </c>
      <c r="C2656" t="s">
        <v>2111</v>
      </c>
      <c r="D2656" t="s">
        <v>38</v>
      </c>
      <c r="E2656" t="s">
        <v>39</v>
      </c>
      <c r="F2656" t="s">
        <v>22</v>
      </c>
      <c r="G2656" t="s">
        <v>48</v>
      </c>
      <c r="H2656" t="s">
        <v>78</v>
      </c>
      <c r="I2656" t="s">
        <v>28</v>
      </c>
      <c r="J2656" t="s">
        <v>56</v>
      </c>
      <c r="K2656" t="s">
        <v>79</v>
      </c>
      <c r="L2656" t="s">
        <v>192</v>
      </c>
      <c r="M2656" t="s">
        <v>137</v>
      </c>
      <c r="N2656" s="2">
        <v>40653</v>
      </c>
      <c r="O2656" s="2">
        <v>40660</v>
      </c>
      <c r="P2656">
        <v>7</v>
      </c>
      <c r="Q2656" s="1">
        <v>0.01</v>
      </c>
      <c r="R2656">
        <v>24.98</v>
      </c>
      <c r="S2656">
        <v>8.7899999999999991</v>
      </c>
      <c r="T2656">
        <f t="shared" si="41"/>
        <v>174.86</v>
      </c>
    </row>
    <row r="2657" spans="1:20" x14ac:dyDescent="0.3">
      <c r="A2657">
        <v>2656</v>
      </c>
      <c r="B2657">
        <v>86214</v>
      </c>
      <c r="C2657" t="s">
        <v>848</v>
      </c>
      <c r="D2657" t="s">
        <v>20</v>
      </c>
      <c r="E2657" t="s">
        <v>21</v>
      </c>
      <c r="F2657" t="s">
        <v>31</v>
      </c>
      <c r="G2657" t="s">
        <v>93</v>
      </c>
      <c r="H2657" t="s">
        <v>206</v>
      </c>
      <c r="I2657" t="s">
        <v>28</v>
      </c>
      <c r="J2657" t="s">
        <v>56</v>
      </c>
      <c r="K2657" t="s">
        <v>1107</v>
      </c>
      <c r="L2657" t="s">
        <v>192</v>
      </c>
      <c r="M2657" t="s">
        <v>279</v>
      </c>
      <c r="N2657" s="2">
        <v>41526</v>
      </c>
      <c r="O2657" s="2">
        <v>41528</v>
      </c>
      <c r="P2657">
        <v>1</v>
      </c>
      <c r="Q2657" s="1">
        <v>0</v>
      </c>
      <c r="R2657">
        <v>30.42</v>
      </c>
      <c r="S2657">
        <v>8.65</v>
      </c>
      <c r="T2657">
        <f t="shared" si="41"/>
        <v>30.42</v>
      </c>
    </row>
    <row r="2658" spans="1:20" x14ac:dyDescent="0.3">
      <c r="A2658">
        <v>2657</v>
      </c>
      <c r="B2658">
        <v>86214</v>
      </c>
      <c r="C2658" t="s">
        <v>848</v>
      </c>
      <c r="D2658" t="s">
        <v>20</v>
      </c>
      <c r="E2658" t="s">
        <v>39</v>
      </c>
      <c r="F2658" t="s">
        <v>31</v>
      </c>
      <c r="G2658" t="s">
        <v>93</v>
      </c>
      <c r="H2658" t="s">
        <v>54</v>
      </c>
      <c r="I2658" t="s">
        <v>28</v>
      </c>
      <c r="J2658" t="s">
        <v>56</v>
      </c>
      <c r="K2658" t="s">
        <v>105</v>
      </c>
      <c r="L2658" t="s">
        <v>192</v>
      </c>
      <c r="M2658" t="s">
        <v>367</v>
      </c>
      <c r="N2658" s="2">
        <v>41526</v>
      </c>
      <c r="O2658" s="2">
        <v>41526</v>
      </c>
      <c r="P2658">
        <v>11</v>
      </c>
      <c r="Q2658" s="1">
        <v>7.0000000000000007E-2</v>
      </c>
      <c r="R2658">
        <v>39.979999999999997</v>
      </c>
      <c r="S2658">
        <v>9.83</v>
      </c>
      <c r="T2658">
        <f t="shared" si="41"/>
        <v>439.78</v>
      </c>
    </row>
    <row r="2659" spans="1:20" x14ac:dyDescent="0.3">
      <c r="A2659">
        <v>2658</v>
      </c>
      <c r="B2659">
        <v>88920</v>
      </c>
      <c r="C2659" t="s">
        <v>1745</v>
      </c>
      <c r="D2659" t="s">
        <v>20</v>
      </c>
      <c r="E2659" t="s">
        <v>39</v>
      </c>
      <c r="F2659" t="s">
        <v>31</v>
      </c>
      <c r="G2659" t="s">
        <v>93</v>
      </c>
      <c r="H2659" t="s">
        <v>49</v>
      </c>
      <c r="I2659" t="s">
        <v>28</v>
      </c>
      <c r="J2659" t="s">
        <v>56</v>
      </c>
      <c r="K2659" t="s">
        <v>116</v>
      </c>
      <c r="L2659" t="s">
        <v>706</v>
      </c>
      <c r="M2659" t="s">
        <v>141</v>
      </c>
      <c r="N2659" s="2">
        <v>41506</v>
      </c>
      <c r="O2659" s="2">
        <v>41507</v>
      </c>
      <c r="P2659">
        <v>10</v>
      </c>
      <c r="Q2659" s="1">
        <v>0</v>
      </c>
      <c r="R2659">
        <v>12.44</v>
      </c>
      <c r="S2659">
        <v>6.27</v>
      </c>
      <c r="T2659">
        <f t="shared" si="41"/>
        <v>124.39999999999999</v>
      </c>
    </row>
    <row r="2660" spans="1:20" x14ac:dyDescent="0.3">
      <c r="A2660">
        <v>2659</v>
      </c>
      <c r="B2660">
        <v>87251</v>
      </c>
      <c r="C2660" t="s">
        <v>625</v>
      </c>
      <c r="D2660" t="s">
        <v>20</v>
      </c>
      <c r="E2660" t="s">
        <v>187</v>
      </c>
      <c r="F2660" t="s">
        <v>40</v>
      </c>
      <c r="G2660" t="s">
        <v>41</v>
      </c>
      <c r="H2660" t="s">
        <v>188</v>
      </c>
      <c r="I2660" t="s">
        <v>28</v>
      </c>
      <c r="J2660" t="s">
        <v>56</v>
      </c>
      <c r="K2660" t="s">
        <v>116</v>
      </c>
      <c r="L2660" t="s">
        <v>706</v>
      </c>
      <c r="M2660" t="s">
        <v>342</v>
      </c>
      <c r="N2660" s="2">
        <v>41093</v>
      </c>
      <c r="O2660" s="2">
        <v>41096</v>
      </c>
      <c r="P2660">
        <v>16</v>
      </c>
      <c r="Q2660" s="1">
        <v>0.02</v>
      </c>
      <c r="R2660">
        <v>107.53</v>
      </c>
      <c r="S2660">
        <v>5.81</v>
      </c>
      <c r="T2660">
        <f t="shared" si="41"/>
        <v>1720.48</v>
      </c>
    </row>
    <row r="2661" spans="1:20" x14ac:dyDescent="0.3">
      <c r="A2661">
        <v>2660</v>
      </c>
      <c r="B2661">
        <v>88001</v>
      </c>
      <c r="C2661" t="s">
        <v>1101</v>
      </c>
      <c r="D2661" t="s">
        <v>20</v>
      </c>
      <c r="E2661" t="s">
        <v>39</v>
      </c>
      <c r="F2661" t="s">
        <v>31</v>
      </c>
      <c r="G2661" t="s">
        <v>32</v>
      </c>
      <c r="H2661" t="s">
        <v>78</v>
      </c>
      <c r="I2661" t="s">
        <v>28</v>
      </c>
      <c r="J2661" t="s">
        <v>56</v>
      </c>
      <c r="K2661" t="s">
        <v>129</v>
      </c>
      <c r="L2661" t="s">
        <v>192</v>
      </c>
      <c r="M2661" t="s">
        <v>69</v>
      </c>
      <c r="N2661" s="2">
        <v>40686</v>
      </c>
      <c r="O2661" s="2">
        <v>40687</v>
      </c>
      <c r="P2661">
        <v>7</v>
      </c>
      <c r="Q2661" s="1">
        <v>0.03</v>
      </c>
      <c r="R2661">
        <v>41.94</v>
      </c>
      <c r="S2661">
        <v>2.99</v>
      </c>
      <c r="T2661">
        <f t="shared" si="41"/>
        <v>293.58</v>
      </c>
    </row>
    <row r="2662" spans="1:20" x14ac:dyDescent="0.3">
      <c r="A2662">
        <v>2661</v>
      </c>
      <c r="B2662">
        <v>88001</v>
      </c>
      <c r="C2662" t="s">
        <v>1101</v>
      </c>
      <c r="D2662" t="s">
        <v>20</v>
      </c>
      <c r="E2662" t="s">
        <v>39</v>
      </c>
      <c r="F2662" t="s">
        <v>31</v>
      </c>
      <c r="G2662" t="s">
        <v>32</v>
      </c>
      <c r="H2662" t="s">
        <v>61</v>
      </c>
      <c r="I2662" t="s">
        <v>28</v>
      </c>
      <c r="J2662" t="s">
        <v>56</v>
      </c>
      <c r="K2662" t="s">
        <v>74</v>
      </c>
      <c r="L2662" t="s">
        <v>44</v>
      </c>
      <c r="M2662" t="s">
        <v>296</v>
      </c>
      <c r="N2662" s="2">
        <v>40686</v>
      </c>
      <c r="O2662" s="2">
        <v>40688</v>
      </c>
      <c r="P2662">
        <v>11</v>
      </c>
      <c r="Q2662" s="1">
        <v>0.09</v>
      </c>
      <c r="R2662">
        <v>4.7300000000000004</v>
      </c>
      <c r="S2662">
        <v>1.52</v>
      </c>
      <c r="T2662">
        <f t="shared" si="41"/>
        <v>52.03</v>
      </c>
    </row>
    <row r="2663" spans="1:20" x14ac:dyDescent="0.3">
      <c r="A2663">
        <v>2662</v>
      </c>
      <c r="B2663">
        <v>90127</v>
      </c>
      <c r="C2663" t="s">
        <v>1487</v>
      </c>
      <c r="D2663" t="s">
        <v>20</v>
      </c>
      <c r="E2663" t="s">
        <v>39</v>
      </c>
      <c r="F2663" t="s">
        <v>22</v>
      </c>
      <c r="G2663" t="s">
        <v>32</v>
      </c>
      <c r="H2663" t="s">
        <v>78</v>
      </c>
      <c r="I2663" t="s">
        <v>28</v>
      </c>
      <c r="J2663" t="s">
        <v>56</v>
      </c>
      <c r="K2663" t="s">
        <v>154</v>
      </c>
      <c r="L2663" t="s">
        <v>192</v>
      </c>
      <c r="M2663" t="s">
        <v>137</v>
      </c>
      <c r="N2663" s="2">
        <v>40598</v>
      </c>
      <c r="O2663" s="2">
        <v>40599</v>
      </c>
      <c r="P2663">
        <v>5</v>
      </c>
      <c r="Q2663" s="1">
        <v>0.1</v>
      </c>
      <c r="R2663">
        <v>6.3</v>
      </c>
      <c r="S2663">
        <v>0.5</v>
      </c>
      <c r="T2663">
        <f t="shared" si="41"/>
        <v>31.5</v>
      </c>
    </row>
    <row r="2664" spans="1:20" x14ac:dyDescent="0.3">
      <c r="A2664">
        <v>2663</v>
      </c>
      <c r="B2664">
        <v>90127</v>
      </c>
      <c r="C2664" t="s">
        <v>1487</v>
      </c>
      <c r="D2664" t="s">
        <v>20</v>
      </c>
      <c r="E2664" t="s">
        <v>39</v>
      </c>
      <c r="F2664" t="s">
        <v>22</v>
      </c>
      <c r="G2664" t="s">
        <v>32</v>
      </c>
      <c r="H2664" t="s">
        <v>94</v>
      </c>
      <c r="I2664" t="s">
        <v>28</v>
      </c>
      <c r="J2664" t="s">
        <v>56</v>
      </c>
      <c r="K2664" t="s">
        <v>291</v>
      </c>
      <c r="L2664" t="s">
        <v>192</v>
      </c>
      <c r="M2664" t="s">
        <v>227</v>
      </c>
      <c r="N2664" s="2">
        <v>40598</v>
      </c>
      <c r="O2664" s="2">
        <v>40599</v>
      </c>
      <c r="P2664">
        <v>4</v>
      </c>
      <c r="Q2664" s="1">
        <v>0.08</v>
      </c>
      <c r="R2664">
        <v>6.48</v>
      </c>
      <c r="S2664">
        <v>7.03</v>
      </c>
      <c r="T2664">
        <f t="shared" si="41"/>
        <v>25.92</v>
      </c>
    </row>
    <row r="2665" spans="1:20" x14ac:dyDescent="0.3">
      <c r="A2665">
        <v>2664</v>
      </c>
      <c r="B2665">
        <v>90389</v>
      </c>
      <c r="C2665" t="s">
        <v>2209</v>
      </c>
      <c r="D2665" t="s">
        <v>578</v>
      </c>
      <c r="E2665" t="s">
        <v>21</v>
      </c>
      <c r="F2665" t="s">
        <v>31</v>
      </c>
      <c r="G2665" t="s">
        <v>48</v>
      </c>
      <c r="H2665" t="s">
        <v>203</v>
      </c>
      <c r="I2665" t="s">
        <v>28</v>
      </c>
      <c r="J2665" t="s">
        <v>56</v>
      </c>
      <c r="K2665" t="s">
        <v>208</v>
      </c>
      <c r="L2665" t="s">
        <v>283</v>
      </c>
      <c r="M2665" t="s">
        <v>139</v>
      </c>
      <c r="N2665" s="2">
        <v>40778</v>
      </c>
      <c r="O2665" s="2">
        <v>40778</v>
      </c>
      <c r="P2665">
        <v>20</v>
      </c>
      <c r="Q2665" s="1">
        <v>0.03</v>
      </c>
      <c r="R2665">
        <v>100.97</v>
      </c>
      <c r="S2665">
        <v>14</v>
      </c>
      <c r="T2665">
        <f t="shared" si="41"/>
        <v>2019.4</v>
      </c>
    </row>
    <row r="2666" spans="1:20" x14ac:dyDescent="0.3">
      <c r="A2666">
        <v>2665</v>
      </c>
      <c r="B2666">
        <v>89667</v>
      </c>
      <c r="C2666" t="s">
        <v>2300</v>
      </c>
      <c r="D2666" t="s">
        <v>578</v>
      </c>
      <c r="E2666" t="s">
        <v>187</v>
      </c>
      <c r="F2666" t="s">
        <v>40</v>
      </c>
      <c r="G2666" t="s">
        <v>32</v>
      </c>
      <c r="H2666" t="s">
        <v>225</v>
      </c>
      <c r="I2666" t="s">
        <v>28</v>
      </c>
      <c r="J2666" t="s">
        <v>56</v>
      </c>
      <c r="K2666" t="s">
        <v>43</v>
      </c>
      <c r="L2666" t="s">
        <v>283</v>
      </c>
      <c r="M2666" t="s">
        <v>125</v>
      </c>
      <c r="N2666" s="2">
        <v>40688</v>
      </c>
      <c r="O2666" s="2">
        <v>40690</v>
      </c>
      <c r="P2666">
        <v>2</v>
      </c>
      <c r="Q2666" s="1">
        <v>0.09</v>
      </c>
      <c r="R2666">
        <v>280.98</v>
      </c>
      <c r="S2666">
        <v>57</v>
      </c>
      <c r="T2666">
        <f t="shared" si="41"/>
        <v>561.96</v>
      </c>
    </row>
    <row r="2667" spans="1:20" x14ac:dyDescent="0.3">
      <c r="A2667">
        <v>2666</v>
      </c>
      <c r="B2667">
        <v>88449</v>
      </c>
      <c r="C2667" t="s">
        <v>1711</v>
      </c>
      <c r="D2667" t="s">
        <v>20</v>
      </c>
      <c r="E2667" t="s">
        <v>21</v>
      </c>
      <c r="F2667" t="s">
        <v>22</v>
      </c>
      <c r="G2667" t="s">
        <v>257</v>
      </c>
      <c r="H2667" t="s">
        <v>33</v>
      </c>
      <c r="I2667" t="s">
        <v>28</v>
      </c>
      <c r="J2667" t="s">
        <v>56</v>
      </c>
      <c r="K2667" t="s">
        <v>1107</v>
      </c>
      <c r="L2667" t="s">
        <v>44</v>
      </c>
      <c r="M2667" t="s">
        <v>123</v>
      </c>
      <c r="N2667" s="2">
        <v>40506</v>
      </c>
      <c r="O2667" s="2">
        <v>40508</v>
      </c>
      <c r="P2667">
        <v>9</v>
      </c>
      <c r="Q2667" s="1">
        <v>0.03</v>
      </c>
      <c r="R2667">
        <v>20.99</v>
      </c>
      <c r="S2667">
        <v>0.99</v>
      </c>
      <c r="T2667">
        <f t="shared" si="41"/>
        <v>188.91</v>
      </c>
    </row>
    <row r="2668" spans="1:20" x14ac:dyDescent="0.3">
      <c r="A2668">
        <v>2667</v>
      </c>
      <c r="B2668">
        <v>89918</v>
      </c>
      <c r="C2668" t="s">
        <v>348</v>
      </c>
      <c r="D2668" t="s">
        <v>20</v>
      </c>
      <c r="E2668" t="s">
        <v>39</v>
      </c>
      <c r="F2668" t="s">
        <v>22</v>
      </c>
      <c r="G2668" t="s">
        <v>41</v>
      </c>
      <c r="H2668" t="s">
        <v>42</v>
      </c>
      <c r="I2668" t="s">
        <v>28</v>
      </c>
      <c r="J2668" t="s">
        <v>56</v>
      </c>
      <c r="K2668" t="s">
        <v>274</v>
      </c>
      <c r="L2668" t="s">
        <v>192</v>
      </c>
      <c r="M2668" t="s">
        <v>150</v>
      </c>
      <c r="N2668" s="2">
        <v>41075</v>
      </c>
      <c r="O2668" s="2">
        <v>41077</v>
      </c>
      <c r="P2668">
        <v>9</v>
      </c>
      <c r="Q2668" s="1">
        <v>0.01</v>
      </c>
      <c r="R2668">
        <v>1.98</v>
      </c>
      <c r="S2668">
        <v>4.7699999999999996</v>
      </c>
      <c r="T2668">
        <f t="shared" si="41"/>
        <v>17.82</v>
      </c>
    </row>
    <row r="2669" spans="1:20" x14ac:dyDescent="0.3">
      <c r="A2669">
        <v>2668</v>
      </c>
      <c r="B2669">
        <v>87941</v>
      </c>
      <c r="C2669" t="s">
        <v>1299</v>
      </c>
      <c r="D2669" t="s">
        <v>20</v>
      </c>
      <c r="E2669" t="s">
        <v>39</v>
      </c>
      <c r="F2669" t="s">
        <v>47</v>
      </c>
      <c r="G2669" t="s">
        <v>23</v>
      </c>
      <c r="H2669" t="s">
        <v>54</v>
      </c>
      <c r="I2669" t="s">
        <v>28</v>
      </c>
      <c r="J2669" t="s">
        <v>56</v>
      </c>
      <c r="K2669" t="s">
        <v>79</v>
      </c>
      <c r="L2669" t="s">
        <v>192</v>
      </c>
      <c r="M2669" t="s">
        <v>167</v>
      </c>
      <c r="N2669" s="2">
        <v>40857</v>
      </c>
      <c r="O2669" s="2">
        <v>40859</v>
      </c>
      <c r="P2669">
        <v>21</v>
      </c>
      <c r="Q2669" s="1">
        <v>0</v>
      </c>
      <c r="R2669">
        <v>15.22</v>
      </c>
      <c r="S2669">
        <v>9.73</v>
      </c>
      <c r="T2669">
        <f t="shared" si="41"/>
        <v>319.62</v>
      </c>
    </row>
    <row r="2670" spans="1:20" x14ac:dyDescent="0.3">
      <c r="A2670">
        <v>2669</v>
      </c>
      <c r="B2670">
        <v>90230</v>
      </c>
      <c r="C2670" t="s">
        <v>1983</v>
      </c>
      <c r="D2670" t="s">
        <v>20</v>
      </c>
      <c r="E2670" t="s">
        <v>39</v>
      </c>
      <c r="F2670" t="s">
        <v>47</v>
      </c>
      <c r="G2670" t="s">
        <v>23</v>
      </c>
      <c r="H2670" t="s">
        <v>89</v>
      </c>
      <c r="I2670" t="s">
        <v>28</v>
      </c>
      <c r="J2670" t="s">
        <v>56</v>
      </c>
      <c r="K2670" t="s">
        <v>289</v>
      </c>
      <c r="L2670" t="s">
        <v>192</v>
      </c>
      <c r="M2670" t="s">
        <v>114</v>
      </c>
      <c r="N2670" s="2">
        <v>40718</v>
      </c>
      <c r="O2670" s="2">
        <v>40719</v>
      </c>
      <c r="P2670">
        <v>2</v>
      </c>
      <c r="Q2670" s="1">
        <v>0.08</v>
      </c>
      <c r="R2670">
        <v>15.7</v>
      </c>
      <c r="S2670">
        <v>11.25</v>
      </c>
      <c r="T2670">
        <f t="shared" si="41"/>
        <v>31.4</v>
      </c>
    </row>
    <row r="2671" spans="1:20" x14ac:dyDescent="0.3">
      <c r="A2671">
        <v>2670</v>
      </c>
      <c r="B2671">
        <v>90230</v>
      </c>
      <c r="C2671" t="s">
        <v>1983</v>
      </c>
      <c r="D2671" t="s">
        <v>578</v>
      </c>
      <c r="E2671" t="s">
        <v>187</v>
      </c>
      <c r="F2671" t="s">
        <v>47</v>
      </c>
      <c r="G2671" t="s">
        <v>23</v>
      </c>
      <c r="H2671" t="s">
        <v>219</v>
      </c>
      <c r="I2671" t="s">
        <v>28</v>
      </c>
      <c r="J2671" t="s">
        <v>56</v>
      </c>
      <c r="K2671" t="s">
        <v>228</v>
      </c>
      <c r="L2671" t="s">
        <v>330</v>
      </c>
      <c r="M2671" t="s">
        <v>167</v>
      </c>
      <c r="N2671" s="2">
        <v>40718</v>
      </c>
      <c r="O2671" s="2">
        <v>40719</v>
      </c>
      <c r="P2671">
        <v>10</v>
      </c>
      <c r="Q2671" s="1">
        <v>0.05</v>
      </c>
      <c r="R2671">
        <v>179.29</v>
      </c>
      <c r="S2671">
        <v>29.21</v>
      </c>
      <c r="T2671">
        <f t="shared" si="41"/>
        <v>1792.8999999999999</v>
      </c>
    </row>
    <row r="2672" spans="1:20" x14ac:dyDescent="0.3">
      <c r="A2672">
        <v>2671</v>
      </c>
      <c r="B2672">
        <v>88450</v>
      </c>
      <c r="C2672" t="s">
        <v>1711</v>
      </c>
      <c r="D2672" t="s">
        <v>20</v>
      </c>
      <c r="E2672" t="s">
        <v>39</v>
      </c>
      <c r="F2672" t="s">
        <v>22</v>
      </c>
      <c r="G2672" t="s">
        <v>48</v>
      </c>
      <c r="H2672" t="s">
        <v>54</v>
      </c>
      <c r="I2672" t="s">
        <v>28</v>
      </c>
      <c r="J2672" t="s">
        <v>56</v>
      </c>
      <c r="K2672" t="s">
        <v>58</v>
      </c>
      <c r="L2672" t="s">
        <v>192</v>
      </c>
      <c r="M2672" t="s">
        <v>190</v>
      </c>
      <c r="N2672" s="2">
        <v>40640</v>
      </c>
      <c r="O2672" s="2">
        <v>40647</v>
      </c>
      <c r="P2672">
        <v>12</v>
      </c>
      <c r="Q2672" s="1">
        <v>0.09</v>
      </c>
      <c r="R2672">
        <v>14.45</v>
      </c>
      <c r="S2672">
        <v>7.17</v>
      </c>
      <c r="T2672">
        <f t="shared" si="41"/>
        <v>173.39999999999998</v>
      </c>
    </row>
    <row r="2673" spans="1:20" x14ac:dyDescent="0.3">
      <c r="A2673">
        <v>2672</v>
      </c>
      <c r="B2673">
        <v>88450</v>
      </c>
      <c r="C2673" t="s">
        <v>1711</v>
      </c>
      <c r="D2673" t="s">
        <v>578</v>
      </c>
      <c r="E2673" t="s">
        <v>187</v>
      </c>
      <c r="F2673" t="s">
        <v>22</v>
      </c>
      <c r="G2673" t="s">
        <v>48</v>
      </c>
      <c r="H2673" t="s">
        <v>188</v>
      </c>
      <c r="I2673" t="s">
        <v>28</v>
      </c>
      <c r="J2673" t="s">
        <v>56</v>
      </c>
      <c r="K2673" t="s">
        <v>170</v>
      </c>
      <c r="L2673" t="s">
        <v>283</v>
      </c>
      <c r="M2673" t="s">
        <v>137</v>
      </c>
      <c r="N2673" s="2">
        <v>40640</v>
      </c>
      <c r="O2673" s="2">
        <v>40642</v>
      </c>
      <c r="P2673">
        <v>5</v>
      </c>
      <c r="Q2673" s="1">
        <v>0.08</v>
      </c>
      <c r="R2673">
        <v>70.98</v>
      </c>
      <c r="S2673">
        <v>30</v>
      </c>
      <c r="T2673">
        <f t="shared" si="41"/>
        <v>354.90000000000003</v>
      </c>
    </row>
    <row r="2674" spans="1:20" x14ac:dyDescent="0.3">
      <c r="A2674">
        <v>2673</v>
      </c>
      <c r="B2674">
        <v>89852</v>
      </c>
      <c r="C2674" t="s">
        <v>807</v>
      </c>
      <c r="D2674" t="s">
        <v>20</v>
      </c>
      <c r="E2674" t="s">
        <v>39</v>
      </c>
      <c r="F2674" t="s">
        <v>31</v>
      </c>
      <c r="G2674" t="s">
        <v>48</v>
      </c>
      <c r="H2674" t="s">
        <v>94</v>
      </c>
      <c r="I2674" t="s">
        <v>28</v>
      </c>
      <c r="J2674" t="s">
        <v>56</v>
      </c>
      <c r="K2674" t="s">
        <v>129</v>
      </c>
      <c r="L2674" t="s">
        <v>44</v>
      </c>
      <c r="M2674" t="s">
        <v>139</v>
      </c>
      <c r="N2674" s="2">
        <v>40984</v>
      </c>
      <c r="O2674" s="2">
        <v>40984</v>
      </c>
      <c r="P2674">
        <v>9</v>
      </c>
      <c r="Q2674" s="1">
        <v>0.04</v>
      </c>
      <c r="R2674">
        <v>3.38</v>
      </c>
      <c r="S2674">
        <v>0.85</v>
      </c>
      <c r="T2674">
        <f t="shared" si="41"/>
        <v>30.419999999999998</v>
      </c>
    </row>
    <row r="2675" spans="1:20" x14ac:dyDescent="0.3">
      <c r="A2675">
        <v>2674</v>
      </c>
      <c r="B2675">
        <v>90426</v>
      </c>
      <c r="C2675" t="s">
        <v>2401</v>
      </c>
      <c r="D2675" t="s">
        <v>20</v>
      </c>
      <c r="E2675" t="s">
        <v>39</v>
      </c>
      <c r="F2675" t="s">
        <v>31</v>
      </c>
      <c r="G2675" t="s">
        <v>32</v>
      </c>
      <c r="H2675" t="s">
        <v>54</v>
      </c>
      <c r="I2675" t="s">
        <v>28</v>
      </c>
      <c r="J2675" t="s">
        <v>56</v>
      </c>
      <c r="K2675" t="s">
        <v>95</v>
      </c>
      <c r="L2675" t="s">
        <v>746</v>
      </c>
      <c r="M2675" t="s">
        <v>35</v>
      </c>
      <c r="N2675" s="2">
        <v>41293</v>
      </c>
      <c r="O2675" s="2">
        <v>41294</v>
      </c>
      <c r="P2675">
        <v>4</v>
      </c>
      <c r="Q2675" s="1">
        <v>0.08</v>
      </c>
      <c r="R2675">
        <v>110.98</v>
      </c>
      <c r="S2675">
        <v>35</v>
      </c>
      <c r="T2675">
        <f t="shared" si="41"/>
        <v>443.92</v>
      </c>
    </row>
    <row r="2676" spans="1:20" x14ac:dyDescent="0.3">
      <c r="A2676">
        <v>2675</v>
      </c>
      <c r="B2676">
        <v>90426</v>
      </c>
      <c r="C2676" t="s">
        <v>2401</v>
      </c>
      <c r="D2676" t="s">
        <v>578</v>
      </c>
      <c r="E2676" t="s">
        <v>187</v>
      </c>
      <c r="F2676" t="s">
        <v>31</v>
      </c>
      <c r="G2676" t="s">
        <v>32</v>
      </c>
      <c r="H2676" t="s">
        <v>217</v>
      </c>
      <c r="I2676" t="s">
        <v>28</v>
      </c>
      <c r="J2676" t="s">
        <v>56</v>
      </c>
      <c r="K2676" t="s">
        <v>113</v>
      </c>
      <c r="L2676" t="s">
        <v>330</v>
      </c>
      <c r="M2676" t="s">
        <v>35</v>
      </c>
      <c r="N2676" s="2">
        <v>41293</v>
      </c>
      <c r="O2676" s="2">
        <v>41295</v>
      </c>
      <c r="P2676">
        <v>2</v>
      </c>
      <c r="Q2676" s="1">
        <v>0.03</v>
      </c>
      <c r="R2676">
        <v>212.6</v>
      </c>
      <c r="S2676">
        <v>110.2</v>
      </c>
      <c r="T2676">
        <f t="shared" si="41"/>
        <v>425.2</v>
      </c>
    </row>
    <row r="2677" spans="1:20" x14ac:dyDescent="0.3">
      <c r="A2677">
        <v>2676</v>
      </c>
      <c r="B2677">
        <v>90426</v>
      </c>
      <c r="C2677" t="s">
        <v>2401</v>
      </c>
      <c r="D2677" t="s">
        <v>578</v>
      </c>
      <c r="E2677" t="s">
        <v>187</v>
      </c>
      <c r="F2677" t="s">
        <v>31</v>
      </c>
      <c r="G2677" t="s">
        <v>32</v>
      </c>
      <c r="H2677" t="s">
        <v>188</v>
      </c>
      <c r="I2677" t="s">
        <v>28</v>
      </c>
      <c r="J2677" t="s">
        <v>56</v>
      </c>
      <c r="K2677" t="s">
        <v>228</v>
      </c>
      <c r="L2677" t="s">
        <v>283</v>
      </c>
      <c r="M2677" t="s">
        <v>35</v>
      </c>
      <c r="N2677" s="2">
        <v>41293</v>
      </c>
      <c r="O2677" s="2">
        <v>41295</v>
      </c>
      <c r="P2677">
        <v>12</v>
      </c>
      <c r="Q2677" s="1">
        <v>0.1</v>
      </c>
      <c r="R2677">
        <v>349.45</v>
      </c>
      <c r="S2677">
        <v>60</v>
      </c>
      <c r="T2677">
        <f t="shared" si="41"/>
        <v>4193.3999999999996</v>
      </c>
    </row>
    <row r="2678" spans="1:20" x14ac:dyDescent="0.3">
      <c r="A2678">
        <v>2677</v>
      </c>
      <c r="B2678">
        <v>90430</v>
      </c>
      <c r="C2678" t="s">
        <v>1576</v>
      </c>
      <c r="D2678" t="s">
        <v>578</v>
      </c>
      <c r="E2678" t="s">
        <v>21</v>
      </c>
      <c r="F2678" t="s">
        <v>22</v>
      </c>
      <c r="G2678" t="s">
        <v>41</v>
      </c>
      <c r="H2678" t="s">
        <v>206</v>
      </c>
      <c r="I2678" t="s">
        <v>28</v>
      </c>
      <c r="J2678" t="s">
        <v>56</v>
      </c>
      <c r="K2678" t="s">
        <v>1243</v>
      </c>
      <c r="L2678" t="s">
        <v>283</v>
      </c>
      <c r="M2678" t="s">
        <v>227</v>
      </c>
      <c r="N2678" s="2">
        <v>40181</v>
      </c>
      <c r="O2678" s="2">
        <v>40183</v>
      </c>
      <c r="P2678">
        <v>1</v>
      </c>
      <c r="Q2678" s="1">
        <v>0</v>
      </c>
      <c r="R2678">
        <v>213.45</v>
      </c>
      <c r="S2678">
        <v>14.7</v>
      </c>
      <c r="T2678">
        <f t="shared" si="41"/>
        <v>213.45</v>
      </c>
    </row>
    <row r="2679" spans="1:20" x14ac:dyDescent="0.3">
      <c r="A2679">
        <v>2678</v>
      </c>
      <c r="B2679">
        <v>86704</v>
      </c>
      <c r="C2679" t="s">
        <v>1278</v>
      </c>
      <c r="D2679" t="s">
        <v>20</v>
      </c>
      <c r="E2679" t="s">
        <v>39</v>
      </c>
      <c r="F2679" t="s">
        <v>31</v>
      </c>
      <c r="G2679" t="s">
        <v>23</v>
      </c>
      <c r="H2679" t="s">
        <v>94</v>
      </c>
      <c r="I2679" t="s">
        <v>28</v>
      </c>
      <c r="J2679" t="s">
        <v>56</v>
      </c>
      <c r="K2679" t="s">
        <v>189</v>
      </c>
      <c r="L2679" t="s">
        <v>192</v>
      </c>
      <c r="M2679" t="s">
        <v>139</v>
      </c>
      <c r="N2679" s="2">
        <v>41012</v>
      </c>
      <c r="O2679" s="2">
        <v>41014</v>
      </c>
      <c r="P2679">
        <v>12</v>
      </c>
      <c r="Q2679" s="1">
        <v>0.08</v>
      </c>
      <c r="R2679">
        <v>5.18</v>
      </c>
      <c r="S2679">
        <v>5.74</v>
      </c>
      <c r="T2679">
        <f t="shared" si="41"/>
        <v>62.16</v>
      </c>
    </row>
    <row r="2680" spans="1:20" x14ac:dyDescent="0.3">
      <c r="A2680">
        <v>2679</v>
      </c>
      <c r="B2680">
        <v>86179</v>
      </c>
      <c r="C2680" t="s">
        <v>2540</v>
      </c>
      <c r="D2680" t="s">
        <v>20</v>
      </c>
      <c r="E2680" t="s">
        <v>39</v>
      </c>
      <c r="F2680" t="s">
        <v>47</v>
      </c>
      <c r="G2680" t="s">
        <v>32</v>
      </c>
      <c r="H2680" t="s">
        <v>54</v>
      </c>
      <c r="I2680" t="s">
        <v>28</v>
      </c>
      <c r="J2680" t="s">
        <v>56</v>
      </c>
      <c r="K2680" t="s">
        <v>163</v>
      </c>
      <c r="L2680" t="s">
        <v>192</v>
      </c>
      <c r="M2680" t="s">
        <v>114</v>
      </c>
      <c r="N2680" s="2">
        <v>41449</v>
      </c>
      <c r="O2680" s="2">
        <v>41451</v>
      </c>
      <c r="P2680">
        <v>2</v>
      </c>
      <c r="Q2680" s="1">
        <v>0.04</v>
      </c>
      <c r="R2680">
        <v>415.88</v>
      </c>
      <c r="S2680">
        <v>11.37</v>
      </c>
      <c r="T2680">
        <f t="shared" si="41"/>
        <v>831.76</v>
      </c>
    </row>
    <row r="2681" spans="1:20" x14ac:dyDescent="0.3">
      <c r="A2681">
        <v>2680</v>
      </c>
      <c r="B2681">
        <v>88590</v>
      </c>
      <c r="C2681" t="s">
        <v>862</v>
      </c>
      <c r="D2681" t="s">
        <v>20</v>
      </c>
      <c r="E2681" t="s">
        <v>39</v>
      </c>
      <c r="F2681" t="s">
        <v>47</v>
      </c>
      <c r="G2681" t="s">
        <v>93</v>
      </c>
      <c r="H2681" t="s">
        <v>89</v>
      </c>
      <c r="I2681" t="s">
        <v>28</v>
      </c>
      <c r="J2681" t="s">
        <v>56</v>
      </c>
      <c r="K2681" t="s">
        <v>133</v>
      </c>
      <c r="L2681" t="s">
        <v>192</v>
      </c>
      <c r="M2681" t="s">
        <v>117</v>
      </c>
      <c r="N2681" s="2">
        <v>40448</v>
      </c>
      <c r="O2681" s="2">
        <v>40450</v>
      </c>
      <c r="P2681">
        <v>19</v>
      </c>
      <c r="Q2681" s="1">
        <v>0.04</v>
      </c>
      <c r="R2681">
        <v>3.69</v>
      </c>
      <c r="S2681">
        <v>0.5</v>
      </c>
      <c r="T2681">
        <f t="shared" si="41"/>
        <v>70.11</v>
      </c>
    </row>
    <row r="2682" spans="1:20" x14ac:dyDescent="0.3">
      <c r="A2682">
        <v>2681</v>
      </c>
      <c r="B2682">
        <v>86760</v>
      </c>
      <c r="C2682" t="s">
        <v>1764</v>
      </c>
      <c r="D2682" t="s">
        <v>20</v>
      </c>
      <c r="E2682" t="s">
        <v>39</v>
      </c>
      <c r="F2682" t="s">
        <v>22</v>
      </c>
      <c r="G2682" t="s">
        <v>48</v>
      </c>
      <c r="H2682" t="s">
        <v>94</v>
      </c>
      <c r="I2682" t="s">
        <v>28</v>
      </c>
      <c r="J2682" t="s">
        <v>56</v>
      </c>
      <c r="K2682" t="s">
        <v>129</v>
      </c>
      <c r="L2682" t="s">
        <v>44</v>
      </c>
      <c r="M2682" t="s">
        <v>199</v>
      </c>
      <c r="N2682" s="2">
        <v>41090</v>
      </c>
      <c r="O2682" s="2">
        <v>41095</v>
      </c>
      <c r="P2682">
        <v>6</v>
      </c>
      <c r="Q2682" s="1">
        <v>0.04</v>
      </c>
      <c r="R2682">
        <v>9.27</v>
      </c>
      <c r="S2682">
        <v>4.3899999999999997</v>
      </c>
      <c r="T2682">
        <f t="shared" si="41"/>
        <v>55.62</v>
      </c>
    </row>
    <row r="2683" spans="1:20" x14ac:dyDescent="0.3">
      <c r="A2683">
        <v>2682</v>
      </c>
      <c r="B2683">
        <v>88649</v>
      </c>
      <c r="C2683" t="s">
        <v>650</v>
      </c>
      <c r="D2683" t="s">
        <v>20</v>
      </c>
      <c r="E2683" t="s">
        <v>21</v>
      </c>
      <c r="F2683" t="s">
        <v>47</v>
      </c>
      <c r="G2683" t="s">
        <v>41</v>
      </c>
      <c r="H2683" t="s">
        <v>203</v>
      </c>
      <c r="I2683" t="s">
        <v>28</v>
      </c>
      <c r="J2683" t="s">
        <v>56</v>
      </c>
      <c r="K2683" t="s">
        <v>1254</v>
      </c>
      <c r="L2683" t="s">
        <v>192</v>
      </c>
      <c r="M2683" t="s">
        <v>117</v>
      </c>
      <c r="N2683" s="2">
        <v>40710</v>
      </c>
      <c r="O2683" s="2">
        <v>40712</v>
      </c>
      <c r="P2683">
        <v>5</v>
      </c>
      <c r="Q2683" s="1">
        <v>0.1</v>
      </c>
      <c r="R2683">
        <v>205.99</v>
      </c>
      <c r="S2683">
        <v>8.99</v>
      </c>
      <c r="T2683">
        <f t="shared" si="41"/>
        <v>1029.95</v>
      </c>
    </row>
    <row r="2684" spans="1:20" x14ac:dyDescent="0.3">
      <c r="A2684">
        <v>2683</v>
      </c>
      <c r="B2684">
        <v>87849</v>
      </c>
      <c r="C2684" t="s">
        <v>1488</v>
      </c>
      <c r="D2684" t="s">
        <v>20</v>
      </c>
      <c r="E2684" t="s">
        <v>21</v>
      </c>
      <c r="F2684" t="s">
        <v>47</v>
      </c>
      <c r="G2684" t="s">
        <v>93</v>
      </c>
      <c r="H2684" t="s">
        <v>206</v>
      </c>
      <c r="I2684" t="s">
        <v>28</v>
      </c>
      <c r="J2684" t="s">
        <v>56</v>
      </c>
      <c r="K2684" t="s">
        <v>201</v>
      </c>
      <c r="L2684" t="s">
        <v>192</v>
      </c>
      <c r="M2684" t="s">
        <v>160</v>
      </c>
      <c r="N2684" s="2">
        <v>40945</v>
      </c>
      <c r="O2684" s="2">
        <v>40946</v>
      </c>
      <c r="P2684">
        <v>8</v>
      </c>
      <c r="Q2684" s="1">
        <v>0.1</v>
      </c>
      <c r="R2684">
        <v>200.99</v>
      </c>
      <c r="S2684">
        <v>8.08</v>
      </c>
      <c r="T2684">
        <f t="shared" si="41"/>
        <v>1607.92</v>
      </c>
    </row>
    <row r="2685" spans="1:20" x14ac:dyDescent="0.3">
      <c r="A2685">
        <v>2684</v>
      </c>
      <c r="B2685">
        <v>86510</v>
      </c>
      <c r="C2685" t="s">
        <v>1189</v>
      </c>
      <c r="D2685" t="s">
        <v>20</v>
      </c>
      <c r="E2685" t="s">
        <v>39</v>
      </c>
      <c r="F2685" t="s">
        <v>22</v>
      </c>
      <c r="G2685" t="s">
        <v>23</v>
      </c>
      <c r="H2685" t="s">
        <v>94</v>
      </c>
      <c r="I2685" t="s">
        <v>28</v>
      </c>
      <c r="J2685" t="s">
        <v>56</v>
      </c>
      <c r="K2685" t="s">
        <v>165</v>
      </c>
      <c r="L2685" t="s">
        <v>192</v>
      </c>
      <c r="M2685" t="s">
        <v>444</v>
      </c>
      <c r="N2685" s="2">
        <v>40578</v>
      </c>
      <c r="O2685" s="2">
        <v>40578</v>
      </c>
      <c r="P2685">
        <v>11</v>
      </c>
      <c r="Q2685" s="1">
        <v>0</v>
      </c>
      <c r="R2685">
        <v>5.74</v>
      </c>
      <c r="S2685">
        <v>5.01</v>
      </c>
      <c r="T2685">
        <f t="shared" si="41"/>
        <v>63.14</v>
      </c>
    </row>
    <row r="2686" spans="1:20" x14ac:dyDescent="0.3">
      <c r="A2686">
        <v>2685</v>
      </c>
      <c r="B2686">
        <v>86510</v>
      </c>
      <c r="C2686" t="s">
        <v>1189</v>
      </c>
      <c r="D2686" t="s">
        <v>20</v>
      </c>
      <c r="E2686" t="s">
        <v>187</v>
      </c>
      <c r="F2686" t="s">
        <v>22</v>
      </c>
      <c r="G2686" t="s">
        <v>23</v>
      </c>
      <c r="H2686" t="s">
        <v>217</v>
      </c>
      <c r="I2686" t="s">
        <v>28</v>
      </c>
      <c r="J2686" t="s">
        <v>56</v>
      </c>
      <c r="K2686" t="s">
        <v>231</v>
      </c>
      <c r="L2686" t="s">
        <v>26</v>
      </c>
      <c r="M2686" t="s">
        <v>80</v>
      </c>
      <c r="N2686" s="2">
        <v>40578</v>
      </c>
      <c r="O2686" s="2">
        <v>40579</v>
      </c>
      <c r="P2686">
        <v>2</v>
      </c>
      <c r="Q2686" s="1">
        <v>0.05</v>
      </c>
      <c r="R2686">
        <v>9.48</v>
      </c>
      <c r="S2686">
        <v>3.72</v>
      </c>
      <c r="T2686">
        <f t="shared" si="41"/>
        <v>18.96</v>
      </c>
    </row>
    <row r="2687" spans="1:20" x14ac:dyDescent="0.3">
      <c r="A2687">
        <v>2686</v>
      </c>
      <c r="B2687">
        <v>86510</v>
      </c>
      <c r="C2687" t="s">
        <v>1189</v>
      </c>
      <c r="D2687" t="s">
        <v>20</v>
      </c>
      <c r="E2687" t="s">
        <v>187</v>
      </c>
      <c r="F2687" t="s">
        <v>22</v>
      </c>
      <c r="G2687" t="s">
        <v>23</v>
      </c>
      <c r="H2687" t="s">
        <v>217</v>
      </c>
      <c r="I2687" t="s">
        <v>28</v>
      </c>
      <c r="J2687" t="s">
        <v>36</v>
      </c>
      <c r="K2687" t="s">
        <v>116</v>
      </c>
      <c r="L2687" t="s">
        <v>26</v>
      </c>
      <c r="M2687" t="s">
        <v>232</v>
      </c>
      <c r="N2687" s="2">
        <v>40578</v>
      </c>
      <c r="O2687" s="2">
        <v>40579</v>
      </c>
      <c r="P2687">
        <v>3</v>
      </c>
      <c r="Q2687" s="1">
        <v>0.04</v>
      </c>
      <c r="R2687">
        <v>99.23</v>
      </c>
      <c r="S2687">
        <v>8.99</v>
      </c>
      <c r="T2687">
        <f t="shared" si="41"/>
        <v>297.69</v>
      </c>
    </row>
    <row r="2688" spans="1:20" x14ac:dyDescent="0.3">
      <c r="A2688">
        <v>2687</v>
      </c>
      <c r="B2688">
        <v>86510</v>
      </c>
      <c r="C2688" t="s">
        <v>1189</v>
      </c>
      <c r="D2688" t="s">
        <v>20</v>
      </c>
      <c r="E2688" t="s">
        <v>39</v>
      </c>
      <c r="F2688" t="s">
        <v>22</v>
      </c>
      <c r="G2688" t="s">
        <v>23</v>
      </c>
      <c r="H2688" t="s">
        <v>89</v>
      </c>
      <c r="I2688" t="s">
        <v>28</v>
      </c>
      <c r="J2688" t="s">
        <v>36</v>
      </c>
      <c r="K2688" t="s">
        <v>154</v>
      </c>
      <c r="L2688" t="s">
        <v>44</v>
      </c>
      <c r="M2688" t="s">
        <v>190</v>
      </c>
      <c r="N2688" s="2">
        <v>40578</v>
      </c>
      <c r="O2688" s="2">
        <v>40579</v>
      </c>
      <c r="P2688">
        <v>2</v>
      </c>
      <c r="Q2688" s="1">
        <v>0.01</v>
      </c>
      <c r="R2688">
        <v>7.64</v>
      </c>
      <c r="S2688">
        <v>5.83</v>
      </c>
      <c r="T2688">
        <f t="shared" si="41"/>
        <v>15.28</v>
      </c>
    </row>
    <row r="2689" spans="1:20" x14ac:dyDescent="0.3">
      <c r="A2689">
        <v>2688</v>
      </c>
      <c r="B2689">
        <v>86510</v>
      </c>
      <c r="C2689" t="s">
        <v>1189</v>
      </c>
      <c r="D2689" t="s">
        <v>20</v>
      </c>
      <c r="E2689" t="s">
        <v>21</v>
      </c>
      <c r="F2689" t="s">
        <v>22</v>
      </c>
      <c r="G2689" t="s">
        <v>23</v>
      </c>
      <c r="H2689" t="s">
        <v>206</v>
      </c>
      <c r="I2689" t="s">
        <v>28</v>
      </c>
      <c r="J2689" t="s">
        <v>36</v>
      </c>
      <c r="K2689" t="s">
        <v>1147</v>
      </c>
      <c r="L2689" t="s">
        <v>192</v>
      </c>
      <c r="M2689" t="s">
        <v>331</v>
      </c>
      <c r="N2689" s="2">
        <v>40578</v>
      </c>
      <c r="O2689" s="2">
        <v>40579</v>
      </c>
      <c r="P2689">
        <v>2</v>
      </c>
      <c r="Q2689" s="1">
        <v>0.08</v>
      </c>
      <c r="R2689">
        <v>65.989999999999995</v>
      </c>
      <c r="S2689">
        <v>19.989999999999998</v>
      </c>
      <c r="T2689">
        <f t="shared" si="41"/>
        <v>131.97999999999999</v>
      </c>
    </row>
    <row r="2690" spans="1:20" x14ac:dyDescent="0.3">
      <c r="A2690">
        <v>2689</v>
      </c>
      <c r="B2690">
        <v>88996</v>
      </c>
      <c r="C2690" t="s">
        <v>1699</v>
      </c>
      <c r="D2690" t="s">
        <v>20</v>
      </c>
      <c r="E2690" t="s">
        <v>21</v>
      </c>
      <c r="F2690" t="s">
        <v>47</v>
      </c>
      <c r="G2690" t="s">
        <v>93</v>
      </c>
      <c r="H2690" t="s">
        <v>24</v>
      </c>
      <c r="I2690" t="s">
        <v>28</v>
      </c>
      <c r="J2690" t="s">
        <v>36</v>
      </c>
      <c r="K2690" t="s">
        <v>1138</v>
      </c>
      <c r="L2690" t="s">
        <v>192</v>
      </c>
      <c r="M2690" t="s">
        <v>160</v>
      </c>
      <c r="N2690" s="2">
        <v>41536</v>
      </c>
      <c r="O2690" s="2">
        <v>41536</v>
      </c>
      <c r="P2690">
        <v>24</v>
      </c>
      <c r="Q2690" s="1">
        <v>0.02</v>
      </c>
      <c r="R2690">
        <v>200.99</v>
      </c>
      <c r="S2690">
        <v>8.08</v>
      </c>
      <c r="T2690">
        <f t="shared" si="41"/>
        <v>4823.76</v>
      </c>
    </row>
    <row r="2691" spans="1:20" x14ac:dyDescent="0.3">
      <c r="A2691">
        <v>2690</v>
      </c>
      <c r="B2691">
        <v>88996</v>
      </c>
      <c r="C2691" t="s">
        <v>2090</v>
      </c>
      <c r="D2691" t="s">
        <v>20</v>
      </c>
      <c r="E2691" t="s">
        <v>187</v>
      </c>
      <c r="F2691" t="s">
        <v>47</v>
      </c>
      <c r="G2691" t="s">
        <v>93</v>
      </c>
      <c r="H2691" t="s">
        <v>225</v>
      </c>
      <c r="I2691" t="s">
        <v>28</v>
      </c>
      <c r="J2691" t="s">
        <v>36</v>
      </c>
      <c r="K2691" t="s">
        <v>98</v>
      </c>
      <c r="L2691" t="s">
        <v>746</v>
      </c>
      <c r="M2691" t="s">
        <v>167</v>
      </c>
      <c r="N2691" s="2">
        <v>41536</v>
      </c>
      <c r="O2691" s="2">
        <v>41538</v>
      </c>
      <c r="P2691">
        <v>12</v>
      </c>
      <c r="Q2691" s="1">
        <v>0.01</v>
      </c>
      <c r="R2691">
        <v>194.3</v>
      </c>
      <c r="S2691">
        <v>11.54</v>
      </c>
      <c r="T2691">
        <f t="shared" ref="T2691:T2754" si="42">R2691*P2691</f>
        <v>2331.6000000000004</v>
      </c>
    </row>
    <row r="2692" spans="1:20" x14ac:dyDescent="0.3">
      <c r="A2692">
        <v>2691</v>
      </c>
      <c r="B2692">
        <v>86904</v>
      </c>
      <c r="C2692" t="s">
        <v>1205</v>
      </c>
      <c r="D2692" t="s">
        <v>20</v>
      </c>
      <c r="E2692" t="s">
        <v>39</v>
      </c>
      <c r="F2692" t="s">
        <v>22</v>
      </c>
      <c r="G2692" t="s">
        <v>23</v>
      </c>
      <c r="H2692" t="s">
        <v>42</v>
      </c>
      <c r="I2692" t="s">
        <v>28</v>
      </c>
      <c r="J2692" t="s">
        <v>36</v>
      </c>
      <c r="K2692" t="s">
        <v>149</v>
      </c>
      <c r="L2692" t="s">
        <v>192</v>
      </c>
      <c r="M2692" t="s">
        <v>326</v>
      </c>
      <c r="N2692" s="2">
        <v>40856</v>
      </c>
      <c r="O2692" s="2">
        <v>40858</v>
      </c>
      <c r="P2692">
        <v>8</v>
      </c>
      <c r="Q2692" s="1">
        <v>0.06</v>
      </c>
      <c r="R2692">
        <v>4.9800000000000004</v>
      </c>
      <c r="S2692">
        <v>6.07</v>
      </c>
      <c r="T2692">
        <f t="shared" si="42"/>
        <v>39.840000000000003</v>
      </c>
    </row>
    <row r="2693" spans="1:20" x14ac:dyDescent="0.3">
      <c r="A2693">
        <v>2692</v>
      </c>
      <c r="B2693">
        <v>86904</v>
      </c>
      <c r="C2693" t="s">
        <v>1205</v>
      </c>
      <c r="D2693" t="s">
        <v>38</v>
      </c>
      <c r="E2693" t="s">
        <v>21</v>
      </c>
      <c r="F2693" t="s">
        <v>22</v>
      </c>
      <c r="G2693" t="s">
        <v>23</v>
      </c>
      <c r="H2693" t="s">
        <v>33</v>
      </c>
      <c r="I2693" t="s">
        <v>28</v>
      </c>
      <c r="J2693" t="s">
        <v>36</v>
      </c>
      <c r="K2693" t="s">
        <v>1114</v>
      </c>
      <c r="L2693" t="s">
        <v>44</v>
      </c>
      <c r="M2693" t="s">
        <v>238</v>
      </c>
      <c r="N2693" s="2">
        <v>40856</v>
      </c>
      <c r="O2693" s="2">
        <v>40856</v>
      </c>
      <c r="P2693">
        <v>21</v>
      </c>
      <c r="Q2693" s="1">
        <v>0</v>
      </c>
      <c r="R2693">
        <v>85.99</v>
      </c>
      <c r="S2693">
        <v>0.99</v>
      </c>
      <c r="T2693">
        <f t="shared" si="42"/>
        <v>1805.79</v>
      </c>
    </row>
    <row r="2694" spans="1:20" x14ac:dyDescent="0.3">
      <c r="A2694">
        <v>2693</v>
      </c>
      <c r="B2694">
        <v>90438</v>
      </c>
      <c r="C2694" t="s">
        <v>497</v>
      </c>
      <c r="D2694" t="s">
        <v>38</v>
      </c>
      <c r="E2694" t="s">
        <v>39</v>
      </c>
      <c r="F2694" t="s">
        <v>31</v>
      </c>
      <c r="G2694" t="s">
        <v>23</v>
      </c>
      <c r="H2694" t="s">
        <v>54</v>
      </c>
      <c r="I2694" t="s">
        <v>28</v>
      </c>
      <c r="J2694" t="s">
        <v>36</v>
      </c>
      <c r="K2694" t="s">
        <v>136</v>
      </c>
      <c r="L2694" t="s">
        <v>192</v>
      </c>
      <c r="M2694" t="s">
        <v>279</v>
      </c>
      <c r="N2694" s="2">
        <v>40432</v>
      </c>
      <c r="O2694" s="2">
        <v>40432</v>
      </c>
      <c r="P2694">
        <v>1</v>
      </c>
      <c r="Q2694" s="1">
        <v>0.06</v>
      </c>
      <c r="R2694">
        <v>2.61</v>
      </c>
      <c r="S2694">
        <v>0.5</v>
      </c>
      <c r="T2694">
        <f t="shared" si="42"/>
        <v>2.61</v>
      </c>
    </row>
    <row r="2695" spans="1:20" x14ac:dyDescent="0.3">
      <c r="A2695">
        <v>2694</v>
      </c>
      <c r="B2695">
        <v>90438</v>
      </c>
      <c r="C2695" t="s">
        <v>497</v>
      </c>
      <c r="D2695" t="s">
        <v>20</v>
      </c>
      <c r="E2695" t="s">
        <v>39</v>
      </c>
      <c r="F2695" t="s">
        <v>31</v>
      </c>
      <c r="G2695" t="s">
        <v>23</v>
      </c>
      <c r="H2695" t="s">
        <v>89</v>
      </c>
      <c r="I2695" t="s">
        <v>28</v>
      </c>
      <c r="J2695" t="s">
        <v>36</v>
      </c>
      <c r="K2695" t="s">
        <v>165</v>
      </c>
      <c r="L2695" t="s">
        <v>44</v>
      </c>
      <c r="M2695" t="s">
        <v>102</v>
      </c>
      <c r="N2695" s="2">
        <v>40432</v>
      </c>
      <c r="O2695" s="2">
        <v>40434</v>
      </c>
      <c r="P2695">
        <v>22</v>
      </c>
      <c r="Q2695" s="1">
        <v>0.01</v>
      </c>
      <c r="R2695">
        <v>6.35</v>
      </c>
      <c r="S2695">
        <v>1.02</v>
      </c>
      <c r="T2695">
        <f t="shared" si="42"/>
        <v>139.69999999999999</v>
      </c>
    </row>
    <row r="2696" spans="1:20" x14ac:dyDescent="0.3">
      <c r="A2696">
        <v>2695</v>
      </c>
      <c r="B2696">
        <v>86152</v>
      </c>
      <c r="C2696" t="s">
        <v>314</v>
      </c>
      <c r="D2696" t="s">
        <v>578</v>
      </c>
      <c r="E2696" t="s">
        <v>187</v>
      </c>
      <c r="F2696" t="s">
        <v>31</v>
      </c>
      <c r="G2696" t="s">
        <v>93</v>
      </c>
      <c r="H2696" t="s">
        <v>219</v>
      </c>
      <c r="I2696" t="s">
        <v>28</v>
      </c>
      <c r="J2696" t="s">
        <v>36</v>
      </c>
      <c r="K2696" t="s">
        <v>189</v>
      </c>
      <c r="L2696" t="s">
        <v>283</v>
      </c>
      <c r="M2696" t="s">
        <v>146</v>
      </c>
      <c r="N2696" s="2">
        <v>41633</v>
      </c>
      <c r="O2696" s="2">
        <v>41636</v>
      </c>
      <c r="P2696">
        <v>18</v>
      </c>
      <c r="Q2696" s="1">
        <v>0</v>
      </c>
      <c r="R2696">
        <v>122.99</v>
      </c>
      <c r="S2696">
        <v>70.2</v>
      </c>
      <c r="T2696">
        <f t="shared" si="42"/>
        <v>2213.8199999999997</v>
      </c>
    </row>
    <row r="2697" spans="1:20" x14ac:dyDescent="0.3">
      <c r="A2697">
        <v>2696</v>
      </c>
      <c r="B2697">
        <v>90446</v>
      </c>
      <c r="C2697" t="s">
        <v>2024</v>
      </c>
      <c r="D2697" t="s">
        <v>20</v>
      </c>
      <c r="E2697" t="s">
        <v>187</v>
      </c>
      <c r="F2697" t="s">
        <v>22</v>
      </c>
      <c r="G2697" t="s">
        <v>32</v>
      </c>
      <c r="H2697" t="s">
        <v>225</v>
      </c>
      <c r="I2697" t="s">
        <v>28</v>
      </c>
      <c r="J2697" t="s">
        <v>36</v>
      </c>
      <c r="K2697" t="s">
        <v>226</v>
      </c>
      <c r="L2697" t="s">
        <v>44</v>
      </c>
      <c r="M2697" t="s">
        <v>246</v>
      </c>
      <c r="N2697" s="2">
        <v>41252</v>
      </c>
      <c r="O2697" s="2">
        <v>41255</v>
      </c>
      <c r="P2697">
        <v>19</v>
      </c>
      <c r="Q2697" s="1">
        <v>0.04</v>
      </c>
      <c r="R2697">
        <v>18.84</v>
      </c>
      <c r="S2697">
        <v>3.62</v>
      </c>
      <c r="T2697">
        <f t="shared" si="42"/>
        <v>357.96</v>
      </c>
    </row>
    <row r="2698" spans="1:20" x14ac:dyDescent="0.3">
      <c r="A2698">
        <v>2697</v>
      </c>
      <c r="B2698">
        <v>90446</v>
      </c>
      <c r="C2698" t="s">
        <v>2024</v>
      </c>
      <c r="D2698" t="s">
        <v>20</v>
      </c>
      <c r="E2698" t="s">
        <v>21</v>
      </c>
      <c r="F2698" t="s">
        <v>22</v>
      </c>
      <c r="G2698" t="s">
        <v>32</v>
      </c>
      <c r="H2698" t="s">
        <v>206</v>
      </c>
      <c r="I2698" t="s">
        <v>28</v>
      </c>
      <c r="J2698" t="s">
        <v>36</v>
      </c>
      <c r="K2698" t="s">
        <v>1147</v>
      </c>
      <c r="L2698" t="s">
        <v>44</v>
      </c>
      <c r="M2698" t="s">
        <v>27</v>
      </c>
      <c r="N2698" s="2">
        <v>41252</v>
      </c>
      <c r="O2698" s="2">
        <v>41255</v>
      </c>
      <c r="P2698">
        <v>21</v>
      </c>
      <c r="Q2698" s="1">
        <v>0.05</v>
      </c>
      <c r="R2698">
        <v>35.99</v>
      </c>
      <c r="S2698">
        <v>5.99</v>
      </c>
      <c r="T2698">
        <f t="shared" si="42"/>
        <v>755.79000000000008</v>
      </c>
    </row>
    <row r="2699" spans="1:20" x14ac:dyDescent="0.3">
      <c r="A2699">
        <v>2698</v>
      </c>
      <c r="B2699">
        <v>89544</v>
      </c>
      <c r="C2699" t="s">
        <v>779</v>
      </c>
      <c r="D2699" t="s">
        <v>578</v>
      </c>
      <c r="E2699" t="s">
        <v>187</v>
      </c>
      <c r="F2699" t="s">
        <v>22</v>
      </c>
      <c r="G2699" t="s">
        <v>48</v>
      </c>
      <c r="H2699" t="s">
        <v>188</v>
      </c>
      <c r="I2699" t="s">
        <v>28</v>
      </c>
      <c r="J2699" t="s">
        <v>36</v>
      </c>
      <c r="K2699" t="s">
        <v>116</v>
      </c>
      <c r="L2699" t="s">
        <v>283</v>
      </c>
      <c r="M2699" t="s">
        <v>294</v>
      </c>
      <c r="N2699" s="2">
        <v>40889</v>
      </c>
      <c r="O2699" s="2">
        <v>40894</v>
      </c>
      <c r="P2699">
        <v>22</v>
      </c>
      <c r="Q2699" s="1">
        <v>0.03</v>
      </c>
      <c r="R2699">
        <v>208.16</v>
      </c>
      <c r="S2699">
        <v>68.02</v>
      </c>
      <c r="T2699">
        <f t="shared" si="42"/>
        <v>4579.5199999999995</v>
      </c>
    </row>
    <row r="2700" spans="1:20" x14ac:dyDescent="0.3">
      <c r="A2700">
        <v>2699</v>
      </c>
      <c r="B2700">
        <v>89544</v>
      </c>
      <c r="C2700" t="s">
        <v>779</v>
      </c>
      <c r="D2700" t="s">
        <v>20</v>
      </c>
      <c r="E2700" t="s">
        <v>187</v>
      </c>
      <c r="F2700" t="s">
        <v>22</v>
      </c>
      <c r="G2700" t="s">
        <v>48</v>
      </c>
      <c r="H2700" t="s">
        <v>188</v>
      </c>
      <c r="I2700" t="s">
        <v>28</v>
      </c>
      <c r="J2700" t="s">
        <v>36</v>
      </c>
      <c r="K2700" t="s">
        <v>231</v>
      </c>
      <c r="L2700" t="s">
        <v>283</v>
      </c>
      <c r="M2700" t="s">
        <v>246</v>
      </c>
      <c r="N2700" s="2">
        <v>40889</v>
      </c>
      <c r="O2700" s="2">
        <v>40893</v>
      </c>
      <c r="P2700">
        <v>1</v>
      </c>
      <c r="Q2700" s="1">
        <v>0.08</v>
      </c>
      <c r="R2700">
        <v>24.98</v>
      </c>
      <c r="S2700">
        <v>8.7899999999999991</v>
      </c>
      <c r="T2700">
        <f t="shared" si="42"/>
        <v>24.98</v>
      </c>
    </row>
    <row r="2701" spans="1:20" x14ac:dyDescent="0.3">
      <c r="A2701">
        <v>2700</v>
      </c>
      <c r="B2701">
        <v>89544</v>
      </c>
      <c r="C2701" t="s">
        <v>779</v>
      </c>
      <c r="D2701" t="s">
        <v>20</v>
      </c>
      <c r="E2701" t="s">
        <v>187</v>
      </c>
      <c r="F2701" t="s">
        <v>22</v>
      </c>
      <c r="G2701" t="s">
        <v>48</v>
      </c>
      <c r="H2701" t="s">
        <v>217</v>
      </c>
      <c r="I2701" t="s">
        <v>28</v>
      </c>
      <c r="J2701" t="s">
        <v>36</v>
      </c>
      <c r="K2701" t="s">
        <v>248</v>
      </c>
      <c r="L2701" t="s">
        <v>746</v>
      </c>
      <c r="M2701" t="s">
        <v>294</v>
      </c>
      <c r="N2701" s="2">
        <v>40889</v>
      </c>
      <c r="O2701" s="2">
        <v>40894</v>
      </c>
      <c r="P2701">
        <v>4</v>
      </c>
      <c r="Q2701" s="1">
        <v>0.01</v>
      </c>
      <c r="R2701">
        <v>3.36</v>
      </c>
      <c r="S2701">
        <v>6.27</v>
      </c>
      <c r="T2701">
        <f t="shared" si="42"/>
        <v>13.44</v>
      </c>
    </row>
    <row r="2702" spans="1:20" x14ac:dyDescent="0.3">
      <c r="A2702">
        <v>2701</v>
      </c>
      <c r="B2702">
        <v>87969</v>
      </c>
      <c r="C2702" t="s">
        <v>568</v>
      </c>
      <c r="D2702" t="s">
        <v>20</v>
      </c>
      <c r="E2702" t="s">
        <v>21</v>
      </c>
      <c r="F2702" t="s">
        <v>40</v>
      </c>
      <c r="G2702" t="s">
        <v>23</v>
      </c>
      <c r="H2702" t="s">
        <v>203</v>
      </c>
      <c r="I2702" t="s">
        <v>28</v>
      </c>
      <c r="J2702" t="s">
        <v>36</v>
      </c>
      <c r="K2702" t="s">
        <v>1447</v>
      </c>
      <c r="L2702" t="s">
        <v>192</v>
      </c>
      <c r="M2702" t="s">
        <v>59</v>
      </c>
      <c r="N2702" s="2">
        <v>40969</v>
      </c>
      <c r="O2702" s="2">
        <v>40970</v>
      </c>
      <c r="P2702">
        <v>5</v>
      </c>
      <c r="Q2702" s="1">
        <v>0</v>
      </c>
      <c r="R2702">
        <v>195.99</v>
      </c>
      <c r="S2702">
        <v>3.99</v>
      </c>
      <c r="T2702">
        <f t="shared" si="42"/>
        <v>979.95</v>
      </c>
    </row>
    <row r="2703" spans="1:20" x14ac:dyDescent="0.3">
      <c r="A2703">
        <v>2702</v>
      </c>
      <c r="B2703">
        <v>87974</v>
      </c>
      <c r="C2703" t="s">
        <v>1502</v>
      </c>
      <c r="D2703" t="s">
        <v>20</v>
      </c>
      <c r="E2703" t="s">
        <v>21</v>
      </c>
      <c r="F2703" t="s">
        <v>22</v>
      </c>
      <c r="G2703" t="s">
        <v>93</v>
      </c>
      <c r="H2703" t="s">
        <v>203</v>
      </c>
      <c r="I2703" t="s">
        <v>28</v>
      </c>
      <c r="J2703" t="s">
        <v>36</v>
      </c>
      <c r="K2703" t="s">
        <v>1243</v>
      </c>
      <c r="L2703" t="s">
        <v>706</v>
      </c>
      <c r="M2703" t="s">
        <v>182</v>
      </c>
      <c r="N2703" s="2">
        <v>40696</v>
      </c>
      <c r="O2703" s="2">
        <v>40697</v>
      </c>
      <c r="P2703">
        <v>12</v>
      </c>
      <c r="Q2703" s="1">
        <v>0.04</v>
      </c>
      <c r="R2703">
        <v>17.98</v>
      </c>
      <c r="S2703">
        <v>8.51</v>
      </c>
      <c r="T2703">
        <f t="shared" si="42"/>
        <v>215.76</v>
      </c>
    </row>
    <row r="2704" spans="1:20" x14ac:dyDescent="0.3">
      <c r="A2704">
        <v>2703</v>
      </c>
      <c r="B2704">
        <v>87974</v>
      </c>
      <c r="C2704" t="s">
        <v>1502</v>
      </c>
      <c r="D2704" t="s">
        <v>20</v>
      </c>
      <c r="E2704" t="s">
        <v>39</v>
      </c>
      <c r="F2704" t="s">
        <v>22</v>
      </c>
      <c r="G2704" t="s">
        <v>93</v>
      </c>
      <c r="H2704" t="s">
        <v>42</v>
      </c>
      <c r="I2704" t="s">
        <v>28</v>
      </c>
      <c r="J2704" t="s">
        <v>36</v>
      </c>
      <c r="K2704" t="s">
        <v>116</v>
      </c>
      <c r="L2704" t="s">
        <v>192</v>
      </c>
      <c r="M2704" t="s">
        <v>199</v>
      </c>
      <c r="N2704" s="2">
        <v>40696</v>
      </c>
      <c r="O2704" s="2">
        <v>40696</v>
      </c>
      <c r="P2704">
        <v>9</v>
      </c>
      <c r="Q2704" s="1">
        <v>7.0000000000000007E-2</v>
      </c>
      <c r="R2704">
        <v>419.19</v>
      </c>
      <c r="S2704">
        <v>19.989999999999998</v>
      </c>
      <c r="T2704">
        <f t="shared" si="42"/>
        <v>3772.71</v>
      </c>
    </row>
    <row r="2705" spans="1:20" x14ac:dyDescent="0.3">
      <c r="A2705">
        <v>2704</v>
      </c>
      <c r="B2705">
        <v>86963</v>
      </c>
      <c r="C2705" t="s">
        <v>365</v>
      </c>
      <c r="D2705" t="s">
        <v>20</v>
      </c>
      <c r="E2705" t="s">
        <v>39</v>
      </c>
      <c r="F2705" t="s">
        <v>31</v>
      </c>
      <c r="G2705" t="s">
        <v>48</v>
      </c>
      <c r="H2705" t="s">
        <v>49</v>
      </c>
      <c r="I2705" t="s">
        <v>28</v>
      </c>
      <c r="J2705" t="s">
        <v>36</v>
      </c>
      <c r="K2705" t="s">
        <v>119</v>
      </c>
      <c r="L2705" t="s">
        <v>192</v>
      </c>
      <c r="M2705" t="s">
        <v>35</v>
      </c>
      <c r="N2705" s="2">
        <v>41257</v>
      </c>
      <c r="O2705" s="2">
        <v>41262</v>
      </c>
      <c r="P2705">
        <v>1</v>
      </c>
      <c r="Q2705" s="1">
        <v>0.01</v>
      </c>
      <c r="R2705">
        <v>6.54</v>
      </c>
      <c r="S2705">
        <v>5.27</v>
      </c>
      <c r="T2705">
        <f t="shared" si="42"/>
        <v>6.54</v>
      </c>
    </row>
    <row r="2706" spans="1:20" x14ac:dyDescent="0.3">
      <c r="A2706">
        <v>2705</v>
      </c>
      <c r="B2706">
        <v>86963</v>
      </c>
      <c r="C2706" t="s">
        <v>365</v>
      </c>
      <c r="D2706" t="s">
        <v>20</v>
      </c>
      <c r="E2706" t="s">
        <v>39</v>
      </c>
      <c r="F2706" t="s">
        <v>31</v>
      </c>
      <c r="G2706" t="s">
        <v>48</v>
      </c>
      <c r="H2706" t="s">
        <v>89</v>
      </c>
      <c r="I2706" t="s">
        <v>28</v>
      </c>
      <c r="J2706" t="s">
        <v>36</v>
      </c>
      <c r="K2706" t="s">
        <v>165</v>
      </c>
      <c r="L2706" t="s">
        <v>192</v>
      </c>
      <c r="M2706" t="s">
        <v>35</v>
      </c>
      <c r="N2706" s="2">
        <v>41257</v>
      </c>
      <c r="O2706" s="2">
        <v>41261</v>
      </c>
      <c r="P2706">
        <v>25</v>
      </c>
      <c r="Q2706" s="1">
        <v>0.01</v>
      </c>
      <c r="R2706">
        <v>155.06</v>
      </c>
      <c r="S2706">
        <v>7.07</v>
      </c>
      <c r="T2706">
        <f t="shared" si="42"/>
        <v>3876.5</v>
      </c>
    </row>
    <row r="2707" spans="1:20" x14ac:dyDescent="0.3">
      <c r="A2707">
        <v>2706</v>
      </c>
      <c r="B2707">
        <v>87245</v>
      </c>
      <c r="C2707" t="s">
        <v>625</v>
      </c>
      <c r="D2707" t="s">
        <v>578</v>
      </c>
      <c r="E2707" t="s">
        <v>187</v>
      </c>
      <c r="F2707" t="s">
        <v>40</v>
      </c>
      <c r="G2707" t="s">
        <v>41</v>
      </c>
      <c r="H2707" t="s">
        <v>219</v>
      </c>
      <c r="I2707" t="s">
        <v>28</v>
      </c>
      <c r="J2707" t="s">
        <v>36</v>
      </c>
      <c r="K2707" t="s">
        <v>189</v>
      </c>
      <c r="L2707" t="s">
        <v>330</v>
      </c>
      <c r="M2707" t="s">
        <v>175</v>
      </c>
      <c r="N2707" s="2">
        <v>40524</v>
      </c>
      <c r="O2707" s="2">
        <v>40526</v>
      </c>
      <c r="P2707">
        <v>1</v>
      </c>
      <c r="Q2707" s="1">
        <v>0.04</v>
      </c>
      <c r="R2707">
        <v>124.49</v>
      </c>
      <c r="S2707">
        <v>51.94</v>
      </c>
      <c r="T2707">
        <f t="shared" si="42"/>
        <v>124.49</v>
      </c>
    </row>
    <row r="2708" spans="1:20" x14ac:dyDescent="0.3">
      <c r="A2708">
        <v>2707</v>
      </c>
      <c r="B2708">
        <v>87256</v>
      </c>
      <c r="C2708" t="s">
        <v>625</v>
      </c>
      <c r="D2708" t="s">
        <v>20</v>
      </c>
      <c r="E2708" t="s">
        <v>21</v>
      </c>
      <c r="F2708" t="s">
        <v>40</v>
      </c>
      <c r="G2708" t="s">
        <v>41</v>
      </c>
      <c r="H2708" t="s">
        <v>206</v>
      </c>
      <c r="I2708" t="s">
        <v>28</v>
      </c>
      <c r="J2708" t="s">
        <v>36</v>
      </c>
      <c r="K2708" t="s">
        <v>198</v>
      </c>
      <c r="L2708" t="s">
        <v>44</v>
      </c>
      <c r="M2708" t="s">
        <v>108</v>
      </c>
      <c r="N2708" s="2">
        <v>41620</v>
      </c>
      <c r="O2708" s="2">
        <v>41620</v>
      </c>
      <c r="P2708">
        <v>15</v>
      </c>
      <c r="Q2708" s="1">
        <v>0.1</v>
      </c>
      <c r="R2708">
        <v>35.99</v>
      </c>
      <c r="S2708">
        <v>5</v>
      </c>
      <c r="T2708">
        <f t="shared" si="42"/>
        <v>539.85</v>
      </c>
    </row>
    <row r="2709" spans="1:20" x14ac:dyDescent="0.3">
      <c r="A2709">
        <v>2708</v>
      </c>
      <c r="B2709">
        <v>90449</v>
      </c>
      <c r="C2709" t="s">
        <v>2439</v>
      </c>
      <c r="D2709" t="s">
        <v>578</v>
      </c>
      <c r="E2709" t="s">
        <v>187</v>
      </c>
      <c r="F2709" t="s">
        <v>31</v>
      </c>
      <c r="G2709" t="s">
        <v>41</v>
      </c>
      <c r="H2709" t="s">
        <v>188</v>
      </c>
      <c r="I2709" t="s">
        <v>28</v>
      </c>
      <c r="J2709" t="s">
        <v>36</v>
      </c>
      <c r="K2709" t="s">
        <v>170</v>
      </c>
      <c r="L2709" t="s">
        <v>283</v>
      </c>
      <c r="M2709" t="s">
        <v>35</v>
      </c>
      <c r="N2709" s="2">
        <v>40354</v>
      </c>
      <c r="O2709" s="2">
        <v>40357</v>
      </c>
      <c r="P2709">
        <v>1</v>
      </c>
      <c r="Q2709" s="1">
        <v>0.04</v>
      </c>
      <c r="R2709">
        <v>130.97999999999999</v>
      </c>
      <c r="S2709">
        <v>30</v>
      </c>
      <c r="T2709">
        <f t="shared" si="42"/>
        <v>130.97999999999999</v>
      </c>
    </row>
    <row r="2710" spans="1:20" x14ac:dyDescent="0.3">
      <c r="A2710">
        <v>2709</v>
      </c>
      <c r="B2710">
        <v>90449</v>
      </c>
      <c r="C2710" t="s">
        <v>2439</v>
      </c>
      <c r="D2710" t="s">
        <v>20</v>
      </c>
      <c r="E2710" t="s">
        <v>21</v>
      </c>
      <c r="F2710" t="s">
        <v>31</v>
      </c>
      <c r="G2710" t="s">
        <v>41</v>
      </c>
      <c r="H2710" t="s">
        <v>33</v>
      </c>
      <c r="I2710" t="s">
        <v>28</v>
      </c>
      <c r="J2710" t="s">
        <v>36</v>
      </c>
      <c r="K2710" t="s">
        <v>34</v>
      </c>
      <c r="L2710" t="s">
        <v>192</v>
      </c>
      <c r="M2710" t="s">
        <v>35</v>
      </c>
      <c r="N2710" s="2">
        <v>40354</v>
      </c>
      <c r="O2710" s="2">
        <v>40354</v>
      </c>
      <c r="P2710">
        <v>11</v>
      </c>
      <c r="Q2710" s="1">
        <v>0.05</v>
      </c>
      <c r="R2710">
        <v>200.99</v>
      </c>
      <c r="S2710">
        <v>4.2</v>
      </c>
      <c r="T2710">
        <f t="shared" si="42"/>
        <v>2210.8900000000003</v>
      </c>
    </row>
    <row r="2711" spans="1:20" x14ac:dyDescent="0.3">
      <c r="A2711">
        <v>2710</v>
      </c>
      <c r="B2711">
        <v>87257</v>
      </c>
      <c r="C2711" t="s">
        <v>625</v>
      </c>
      <c r="D2711" t="s">
        <v>20</v>
      </c>
      <c r="E2711" t="s">
        <v>39</v>
      </c>
      <c r="F2711" t="s">
        <v>40</v>
      </c>
      <c r="G2711" t="s">
        <v>93</v>
      </c>
      <c r="H2711" t="s">
        <v>78</v>
      </c>
      <c r="I2711" t="s">
        <v>28</v>
      </c>
      <c r="J2711" t="s">
        <v>36</v>
      </c>
      <c r="K2711" t="s">
        <v>43</v>
      </c>
      <c r="L2711" t="s">
        <v>192</v>
      </c>
      <c r="M2711" t="s">
        <v>309</v>
      </c>
      <c r="N2711" s="2">
        <v>41626</v>
      </c>
      <c r="O2711" s="2">
        <v>41628</v>
      </c>
      <c r="P2711">
        <v>22</v>
      </c>
      <c r="Q2711" s="1">
        <v>0.1</v>
      </c>
      <c r="R2711">
        <v>2.88</v>
      </c>
      <c r="S2711">
        <v>0.5</v>
      </c>
      <c r="T2711">
        <f t="shared" si="42"/>
        <v>63.36</v>
      </c>
    </row>
    <row r="2712" spans="1:20" x14ac:dyDescent="0.3">
      <c r="A2712">
        <v>2711</v>
      </c>
      <c r="B2712">
        <v>86688</v>
      </c>
      <c r="C2712" t="s">
        <v>814</v>
      </c>
      <c r="D2712" t="s">
        <v>578</v>
      </c>
      <c r="E2712" t="s">
        <v>187</v>
      </c>
      <c r="F2712" t="s">
        <v>22</v>
      </c>
      <c r="G2712" t="s">
        <v>48</v>
      </c>
      <c r="H2712" t="s">
        <v>217</v>
      </c>
      <c r="I2712" t="s">
        <v>28</v>
      </c>
      <c r="J2712" t="s">
        <v>36</v>
      </c>
      <c r="K2712" t="s">
        <v>282</v>
      </c>
      <c r="L2712" t="s">
        <v>283</v>
      </c>
      <c r="M2712" t="s">
        <v>96</v>
      </c>
      <c r="N2712" s="2">
        <v>40512</v>
      </c>
      <c r="O2712" s="2">
        <v>40512</v>
      </c>
      <c r="P2712">
        <v>3</v>
      </c>
      <c r="Q2712" s="1">
        <v>0.04</v>
      </c>
      <c r="R2712">
        <v>180.98</v>
      </c>
      <c r="S2712">
        <v>30</v>
      </c>
      <c r="T2712">
        <f t="shared" si="42"/>
        <v>542.93999999999994</v>
      </c>
    </row>
    <row r="2713" spans="1:20" x14ac:dyDescent="0.3">
      <c r="A2713">
        <v>2712</v>
      </c>
      <c r="B2713">
        <v>86688</v>
      </c>
      <c r="C2713" t="s">
        <v>748</v>
      </c>
      <c r="D2713" t="s">
        <v>20</v>
      </c>
      <c r="E2713" t="s">
        <v>39</v>
      </c>
      <c r="F2713" t="s">
        <v>22</v>
      </c>
      <c r="G2713" t="s">
        <v>48</v>
      </c>
      <c r="H2713" t="s">
        <v>54</v>
      </c>
      <c r="I2713" t="s">
        <v>28</v>
      </c>
      <c r="J2713" t="s">
        <v>36</v>
      </c>
      <c r="K2713" t="s">
        <v>163</v>
      </c>
      <c r="L2713" t="s">
        <v>746</v>
      </c>
      <c r="M2713" t="s">
        <v>150</v>
      </c>
      <c r="N2713" s="2">
        <v>40512</v>
      </c>
      <c r="O2713" s="2">
        <v>40517</v>
      </c>
      <c r="P2713">
        <v>2</v>
      </c>
      <c r="Q2713" s="1">
        <v>0.06</v>
      </c>
      <c r="R2713">
        <v>3.25</v>
      </c>
      <c r="S2713">
        <v>49</v>
      </c>
      <c r="T2713">
        <f t="shared" si="42"/>
        <v>6.5</v>
      </c>
    </row>
    <row r="2714" spans="1:20" x14ac:dyDescent="0.3">
      <c r="A2714">
        <v>2713</v>
      </c>
      <c r="B2714">
        <v>86688</v>
      </c>
      <c r="C2714" t="s">
        <v>748</v>
      </c>
      <c r="D2714" t="s">
        <v>20</v>
      </c>
      <c r="E2714" t="s">
        <v>187</v>
      </c>
      <c r="F2714" t="s">
        <v>22</v>
      </c>
      <c r="G2714" t="s">
        <v>48</v>
      </c>
      <c r="H2714" t="s">
        <v>219</v>
      </c>
      <c r="I2714" t="s">
        <v>28</v>
      </c>
      <c r="J2714" t="s">
        <v>36</v>
      </c>
      <c r="K2714" t="s">
        <v>43</v>
      </c>
      <c r="L2714" t="s">
        <v>706</v>
      </c>
      <c r="M2714" t="s">
        <v>27</v>
      </c>
      <c r="N2714" s="2">
        <v>40512</v>
      </c>
      <c r="O2714" s="2">
        <v>40516</v>
      </c>
      <c r="P2714">
        <v>19</v>
      </c>
      <c r="Q2714" s="1">
        <v>0.01</v>
      </c>
      <c r="R2714">
        <v>110.98</v>
      </c>
      <c r="S2714">
        <v>13.99</v>
      </c>
      <c r="T2714">
        <f t="shared" si="42"/>
        <v>2108.62</v>
      </c>
    </row>
    <row r="2715" spans="1:20" x14ac:dyDescent="0.3">
      <c r="A2715">
        <v>2714</v>
      </c>
      <c r="B2715">
        <v>86688</v>
      </c>
      <c r="C2715" t="s">
        <v>748</v>
      </c>
      <c r="D2715" t="s">
        <v>38</v>
      </c>
      <c r="E2715" t="s">
        <v>39</v>
      </c>
      <c r="F2715" t="s">
        <v>22</v>
      </c>
      <c r="G2715" t="s">
        <v>48</v>
      </c>
      <c r="H2715" t="s">
        <v>94</v>
      </c>
      <c r="I2715" t="s">
        <v>28</v>
      </c>
      <c r="J2715" t="s">
        <v>36</v>
      </c>
      <c r="K2715" t="s">
        <v>184</v>
      </c>
      <c r="L2715" t="s">
        <v>44</v>
      </c>
      <c r="M2715" t="s">
        <v>199</v>
      </c>
      <c r="N2715" s="2">
        <v>40512</v>
      </c>
      <c r="O2715" s="2">
        <v>40519</v>
      </c>
      <c r="P2715">
        <v>23</v>
      </c>
      <c r="Q2715" s="1">
        <v>0.05</v>
      </c>
      <c r="R2715">
        <v>3.95</v>
      </c>
      <c r="S2715">
        <v>2</v>
      </c>
      <c r="T2715">
        <f t="shared" si="42"/>
        <v>90.850000000000009</v>
      </c>
    </row>
    <row r="2716" spans="1:20" x14ac:dyDescent="0.3">
      <c r="A2716">
        <v>2715</v>
      </c>
      <c r="B2716">
        <v>86755</v>
      </c>
      <c r="C2716" t="s">
        <v>404</v>
      </c>
      <c r="D2716" t="s">
        <v>578</v>
      </c>
      <c r="E2716" t="s">
        <v>187</v>
      </c>
      <c r="F2716" t="s">
        <v>22</v>
      </c>
      <c r="G2716" t="s">
        <v>41</v>
      </c>
      <c r="H2716" t="s">
        <v>217</v>
      </c>
      <c r="I2716" t="s">
        <v>28</v>
      </c>
      <c r="J2716" t="s">
        <v>36</v>
      </c>
      <c r="K2716" t="s">
        <v>282</v>
      </c>
      <c r="L2716" t="s">
        <v>330</v>
      </c>
      <c r="M2716" t="s">
        <v>398</v>
      </c>
      <c r="N2716" s="2">
        <v>40588</v>
      </c>
      <c r="O2716" s="2">
        <v>40590</v>
      </c>
      <c r="P2716">
        <v>11</v>
      </c>
      <c r="Q2716" s="1">
        <v>7.0000000000000007E-2</v>
      </c>
      <c r="R2716">
        <v>114.98</v>
      </c>
      <c r="S2716">
        <v>51.42</v>
      </c>
      <c r="T2716">
        <f t="shared" si="42"/>
        <v>1264.78</v>
      </c>
    </row>
    <row r="2717" spans="1:20" x14ac:dyDescent="0.3">
      <c r="A2717">
        <v>2716</v>
      </c>
      <c r="B2717">
        <v>86755</v>
      </c>
      <c r="C2717" t="s">
        <v>404</v>
      </c>
      <c r="D2717" t="s">
        <v>20</v>
      </c>
      <c r="E2717" t="s">
        <v>39</v>
      </c>
      <c r="F2717" t="s">
        <v>22</v>
      </c>
      <c r="G2717" t="s">
        <v>41</v>
      </c>
      <c r="H2717" t="s">
        <v>54</v>
      </c>
      <c r="I2717" t="s">
        <v>28</v>
      </c>
      <c r="J2717" t="s">
        <v>36</v>
      </c>
      <c r="K2717" t="s">
        <v>133</v>
      </c>
      <c r="L2717" t="s">
        <v>192</v>
      </c>
      <c r="M2717" t="s">
        <v>398</v>
      </c>
      <c r="N2717" s="2">
        <v>40588</v>
      </c>
      <c r="O2717" s="2">
        <v>40589</v>
      </c>
      <c r="P2717">
        <v>11</v>
      </c>
      <c r="Q2717" s="1">
        <v>0.1</v>
      </c>
      <c r="R2717">
        <v>31.98</v>
      </c>
      <c r="S2717">
        <v>6.72</v>
      </c>
      <c r="T2717">
        <f t="shared" si="42"/>
        <v>351.78000000000003</v>
      </c>
    </row>
    <row r="2718" spans="1:20" x14ac:dyDescent="0.3">
      <c r="A2718">
        <v>2717</v>
      </c>
      <c r="B2718">
        <v>86983</v>
      </c>
      <c r="C2718" t="s">
        <v>944</v>
      </c>
      <c r="D2718" t="s">
        <v>578</v>
      </c>
      <c r="E2718" t="s">
        <v>187</v>
      </c>
      <c r="F2718" t="s">
        <v>40</v>
      </c>
      <c r="G2718" t="s">
        <v>48</v>
      </c>
      <c r="H2718" t="s">
        <v>219</v>
      </c>
      <c r="I2718" t="s">
        <v>28</v>
      </c>
      <c r="J2718" t="s">
        <v>36</v>
      </c>
      <c r="K2718" t="s">
        <v>71</v>
      </c>
      <c r="L2718" t="s">
        <v>283</v>
      </c>
      <c r="M2718" t="s">
        <v>264</v>
      </c>
      <c r="N2718" s="2">
        <v>40839</v>
      </c>
      <c r="O2718" s="2">
        <v>40844</v>
      </c>
      <c r="P2718">
        <v>5</v>
      </c>
      <c r="Q2718" s="1">
        <v>0.1</v>
      </c>
      <c r="R2718">
        <v>200.98</v>
      </c>
      <c r="S2718">
        <v>23.76</v>
      </c>
      <c r="T2718">
        <f t="shared" si="42"/>
        <v>1004.9</v>
      </c>
    </row>
    <row r="2719" spans="1:20" x14ac:dyDescent="0.3">
      <c r="A2719">
        <v>2718</v>
      </c>
      <c r="B2719">
        <v>86983</v>
      </c>
      <c r="C2719" t="s">
        <v>944</v>
      </c>
      <c r="D2719" t="s">
        <v>38</v>
      </c>
      <c r="E2719" t="s">
        <v>39</v>
      </c>
      <c r="F2719" t="s">
        <v>40</v>
      </c>
      <c r="G2719" t="s">
        <v>48</v>
      </c>
      <c r="H2719" t="s">
        <v>89</v>
      </c>
      <c r="I2719" t="s">
        <v>28</v>
      </c>
      <c r="J2719" t="s">
        <v>36</v>
      </c>
      <c r="K2719" t="s">
        <v>248</v>
      </c>
      <c r="L2719" t="s">
        <v>44</v>
      </c>
      <c r="M2719" t="s">
        <v>638</v>
      </c>
      <c r="N2719" s="2">
        <v>40839</v>
      </c>
      <c r="O2719" s="2">
        <v>40843</v>
      </c>
      <c r="P2719">
        <v>2</v>
      </c>
      <c r="Q2719" s="1">
        <v>0.02</v>
      </c>
      <c r="R2719">
        <v>3.98</v>
      </c>
      <c r="S2719">
        <v>0.83</v>
      </c>
      <c r="T2719">
        <f t="shared" si="42"/>
        <v>7.96</v>
      </c>
    </row>
    <row r="2720" spans="1:20" x14ac:dyDescent="0.3">
      <c r="A2720">
        <v>2719</v>
      </c>
      <c r="B2720">
        <v>86983</v>
      </c>
      <c r="C2720" t="s">
        <v>1750</v>
      </c>
      <c r="D2720" t="s">
        <v>20</v>
      </c>
      <c r="E2720" t="s">
        <v>39</v>
      </c>
      <c r="F2720" t="s">
        <v>40</v>
      </c>
      <c r="G2720" t="s">
        <v>48</v>
      </c>
      <c r="H2720" t="s">
        <v>61</v>
      </c>
      <c r="I2720" t="s">
        <v>28</v>
      </c>
      <c r="J2720" t="s">
        <v>36</v>
      </c>
      <c r="K2720" t="s">
        <v>138</v>
      </c>
      <c r="L2720" t="s">
        <v>192</v>
      </c>
      <c r="M2720" t="s">
        <v>108</v>
      </c>
      <c r="N2720" s="2">
        <v>40839</v>
      </c>
      <c r="O2720" s="2">
        <v>40844</v>
      </c>
      <c r="P2720">
        <v>9</v>
      </c>
      <c r="Q2720" s="1">
        <v>0.06</v>
      </c>
      <c r="R2720">
        <v>14.56</v>
      </c>
      <c r="S2720">
        <v>3.5</v>
      </c>
      <c r="T2720">
        <f t="shared" si="42"/>
        <v>131.04</v>
      </c>
    </row>
    <row r="2721" spans="1:20" x14ac:dyDescent="0.3">
      <c r="A2721">
        <v>2720</v>
      </c>
      <c r="B2721">
        <v>86983</v>
      </c>
      <c r="C2721" t="s">
        <v>1750</v>
      </c>
      <c r="D2721" t="s">
        <v>20</v>
      </c>
      <c r="E2721" t="s">
        <v>39</v>
      </c>
      <c r="F2721" t="s">
        <v>40</v>
      </c>
      <c r="G2721" t="s">
        <v>48</v>
      </c>
      <c r="H2721" t="s">
        <v>94</v>
      </c>
      <c r="I2721" t="s">
        <v>28</v>
      </c>
      <c r="J2721" t="s">
        <v>36</v>
      </c>
      <c r="K2721" t="s">
        <v>50</v>
      </c>
      <c r="L2721" t="s">
        <v>192</v>
      </c>
      <c r="M2721" t="s">
        <v>108</v>
      </c>
      <c r="N2721" s="2">
        <v>40839</v>
      </c>
      <c r="O2721" s="2">
        <v>40846</v>
      </c>
      <c r="P2721">
        <v>10</v>
      </c>
      <c r="Q2721" s="1">
        <v>0</v>
      </c>
      <c r="R2721">
        <v>8.74</v>
      </c>
      <c r="S2721">
        <v>8.2899999999999991</v>
      </c>
      <c r="T2721">
        <f t="shared" si="42"/>
        <v>87.4</v>
      </c>
    </row>
    <row r="2722" spans="1:20" x14ac:dyDescent="0.3">
      <c r="A2722">
        <v>2721</v>
      </c>
      <c r="B2722">
        <v>86983</v>
      </c>
      <c r="C2722" t="s">
        <v>1750</v>
      </c>
      <c r="D2722" t="s">
        <v>20</v>
      </c>
      <c r="E2722" t="s">
        <v>39</v>
      </c>
      <c r="F2722" t="s">
        <v>40</v>
      </c>
      <c r="G2722" t="s">
        <v>48</v>
      </c>
      <c r="H2722" t="s">
        <v>49</v>
      </c>
      <c r="I2722" t="s">
        <v>28</v>
      </c>
      <c r="J2722" t="s">
        <v>36</v>
      </c>
      <c r="K2722" t="s">
        <v>95</v>
      </c>
      <c r="L2722" t="s">
        <v>192</v>
      </c>
      <c r="M2722" t="s">
        <v>638</v>
      </c>
      <c r="N2722" s="2">
        <v>40839</v>
      </c>
      <c r="O2722" s="2">
        <v>40844</v>
      </c>
      <c r="P2722">
        <v>7</v>
      </c>
      <c r="Q2722" s="1">
        <v>0.03</v>
      </c>
      <c r="R2722">
        <v>178.47</v>
      </c>
      <c r="S2722">
        <v>19.989999999999998</v>
      </c>
      <c r="T2722">
        <f t="shared" si="42"/>
        <v>1249.29</v>
      </c>
    </row>
    <row r="2723" spans="1:20" x14ac:dyDescent="0.3">
      <c r="A2723">
        <v>2722</v>
      </c>
      <c r="B2723">
        <v>89864</v>
      </c>
      <c r="C2723" t="s">
        <v>1267</v>
      </c>
      <c r="D2723" t="s">
        <v>578</v>
      </c>
      <c r="E2723" t="s">
        <v>187</v>
      </c>
      <c r="F2723" t="s">
        <v>47</v>
      </c>
      <c r="G2723" t="s">
        <v>48</v>
      </c>
      <c r="H2723" t="s">
        <v>219</v>
      </c>
      <c r="I2723" t="s">
        <v>28</v>
      </c>
      <c r="J2723" t="s">
        <v>36</v>
      </c>
      <c r="K2723" t="s">
        <v>71</v>
      </c>
      <c r="L2723" t="s">
        <v>330</v>
      </c>
      <c r="M2723" t="s">
        <v>160</v>
      </c>
      <c r="N2723" s="2">
        <v>41253</v>
      </c>
      <c r="O2723" s="2">
        <v>41258</v>
      </c>
      <c r="P2723">
        <v>23</v>
      </c>
      <c r="Q2723" s="1">
        <v>0.02</v>
      </c>
      <c r="R2723">
        <v>31.76</v>
      </c>
      <c r="S2723">
        <v>45.51</v>
      </c>
      <c r="T2723">
        <f t="shared" si="42"/>
        <v>730.48</v>
      </c>
    </row>
    <row r="2724" spans="1:20" x14ac:dyDescent="0.3">
      <c r="A2724">
        <v>2723</v>
      </c>
      <c r="B2724">
        <v>90454</v>
      </c>
      <c r="C2724" t="s">
        <v>1581</v>
      </c>
      <c r="D2724" t="s">
        <v>20</v>
      </c>
      <c r="E2724" t="s">
        <v>39</v>
      </c>
      <c r="F2724" t="s">
        <v>22</v>
      </c>
      <c r="G2724" t="s">
        <v>41</v>
      </c>
      <c r="H2724" t="s">
        <v>89</v>
      </c>
      <c r="I2724" t="s">
        <v>28</v>
      </c>
      <c r="J2724" t="s">
        <v>36</v>
      </c>
      <c r="K2724" t="s">
        <v>291</v>
      </c>
      <c r="L2724" t="s">
        <v>192</v>
      </c>
      <c r="M2724" t="s">
        <v>86</v>
      </c>
      <c r="N2724" s="2">
        <v>41096</v>
      </c>
      <c r="O2724" s="2">
        <v>41096</v>
      </c>
      <c r="P2724">
        <v>4</v>
      </c>
      <c r="Q2724" s="1">
        <v>0</v>
      </c>
      <c r="R2724">
        <v>39.479999999999997</v>
      </c>
      <c r="S2724">
        <v>3.99</v>
      </c>
      <c r="T2724">
        <f t="shared" si="42"/>
        <v>157.91999999999999</v>
      </c>
    </row>
    <row r="2725" spans="1:20" x14ac:dyDescent="0.3">
      <c r="A2725">
        <v>2724</v>
      </c>
      <c r="B2725">
        <v>90357</v>
      </c>
      <c r="C2725" t="s">
        <v>2418</v>
      </c>
      <c r="D2725" t="s">
        <v>20</v>
      </c>
      <c r="E2725" t="s">
        <v>21</v>
      </c>
      <c r="F2725" t="s">
        <v>47</v>
      </c>
      <c r="G2725" t="s">
        <v>48</v>
      </c>
      <c r="H2725" t="s">
        <v>206</v>
      </c>
      <c r="I2725" t="s">
        <v>28</v>
      </c>
      <c r="J2725" t="s">
        <v>36</v>
      </c>
      <c r="K2725" t="s">
        <v>210</v>
      </c>
      <c r="L2725" t="s">
        <v>706</v>
      </c>
      <c r="M2725" t="s">
        <v>134</v>
      </c>
      <c r="N2725" s="2">
        <v>41267</v>
      </c>
      <c r="O2725" s="2">
        <v>41271</v>
      </c>
      <c r="P2725">
        <v>13</v>
      </c>
      <c r="Q2725" s="1">
        <v>0.04</v>
      </c>
      <c r="R2725">
        <v>120.97</v>
      </c>
      <c r="S2725">
        <v>7.11</v>
      </c>
      <c r="T2725">
        <f t="shared" si="42"/>
        <v>1572.61</v>
      </c>
    </row>
    <row r="2726" spans="1:20" x14ac:dyDescent="0.3">
      <c r="A2726">
        <v>2725</v>
      </c>
      <c r="B2726">
        <v>89824</v>
      </c>
      <c r="C2726" t="s">
        <v>1020</v>
      </c>
      <c r="D2726" t="s">
        <v>20</v>
      </c>
      <c r="E2726" t="s">
        <v>21</v>
      </c>
      <c r="F2726" t="s">
        <v>40</v>
      </c>
      <c r="G2726" t="s">
        <v>32</v>
      </c>
      <c r="H2726" t="s">
        <v>33</v>
      </c>
      <c r="I2726" t="s">
        <v>28</v>
      </c>
      <c r="J2726" t="s">
        <v>36</v>
      </c>
      <c r="K2726" t="s">
        <v>208</v>
      </c>
      <c r="L2726" t="s">
        <v>192</v>
      </c>
      <c r="M2726" t="s">
        <v>59</v>
      </c>
      <c r="N2726" s="2">
        <v>41427</v>
      </c>
      <c r="O2726" s="2">
        <v>41427</v>
      </c>
      <c r="P2726">
        <v>12</v>
      </c>
      <c r="Q2726" s="1">
        <v>0.1</v>
      </c>
      <c r="R2726">
        <v>26.31</v>
      </c>
      <c r="S2726">
        <v>5.89</v>
      </c>
      <c r="T2726">
        <f t="shared" si="42"/>
        <v>315.71999999999997</v>
      </c>
    </row>
    <row r="2727" spans="1:20" x14ac:dyDescent="0.3">
      <c r="A2727">
        <v>2726</v>
      </c>
      <c r="B2727">
        <v>86404</v>
      </c>
      <c r="C2727" t="s">
        <v>1182</v>
      </c>
      <c r="D2727" t="s">
        <v>20</v>
      </c>
      <c r="E2727" t="s">
        <v>39</v>
      </c>
      <c r="F2727" t="s">
        <v>31</v>
      </c>
      <c r="G2727" t="s">
        <v>41</v>
      </c>
      <c r="H2727" t="s">
        <v>94</v>
      </c>
      <c r="I2727" t="s">
        <v>28</v>
      </c>
      <c r="J2727" t="s">
        <v>36</v>
      </c>
      <c r="K2727" t="s">
        <v>82</v>
      </c>
      <c r="L2727" t="s">
        <v>192</v>
      </c>
      <c r="M2727" t="s">
        <v>139</v>
      </c>
      <c r="N2727" s="2">
        <v>41078</v>
      </c>
      <c r="O2727" s="2">
        <v>41079</v>
      </c>
      <c r="P2727">
        <v>13</v>
      </c>
      <c r="Q2727" s="1">
        <v>0</v>
      </c>
      <c r="R2727">
        <v>8.74</v>
      </c>
      <c r="S2727">
        <v>1.39</v>
      </c>
      <c r="T2727">
        <f t="shared" si="42"/>
        <v>113.62</v>
      </c>
    </row>
    <row r="2728" spans="1:20" x14ac:dyDescent="0.3">
      <c r="A2728">
        <v>2727</v>
      </c>
      <c r="B2728">
        <v>86210</v>
      </c>
      <c r="C2728" t="s">
        <v>1731</v>
      </c>
      <c r="D2728" t="s">
        <v>578</v>
      </c>
      <c r="E2728" t="s">
        <v>187</v>
      </c>
      <c r="F2728" t="s">
        <v>22</v>
      </c>
      <c r="G2728" t="s">
        <v>23</v>
      </c>
      <c r="H2728" t="s">
        <v>225</v>
      </c>
      <c r="I2728" t="s">
        <v>28</v>
      </c>
      <c r="J2728" t="s">
        <v>36</v>
      </c>
      <c r="K2728" t="s">
        <v>82</v>
      </c>
      <c r="L2728" t="s">
        <v>330</v>
      </c>
      <c r="M2728" t="s">
        <v>173</v>
      </c>
      <c r="N2728" s="2">
        <v>41263</v>
      </c>
      <c r="O2728" s="2">
        <v>41265</v>
      </c>
      <c r="P2728">
        <v>18</v>
      </c>
      <c r="Q2728" s="1">
        <v>0.05</v>
      </c>
      <c r="R2728">
        <v>15.23</v>
      </c>
      <c r="S2728">
        <v>27.75</v>
      </c>
      <c r="T2728">
        <f t="shared" si="42"/>
        <v>274.14</v>
      </c>
    </row>
    <row r="2729" spans="1:20" x14ac:dyDescent="0.3">
      <c r="A2729">
        <v>2728</v>
      </c>
      <c r="B2729">
        <v>90288</v>
      </c>
      <c r="C2729" t="s">
        <v>1642</v>
      </c>
      <c r="D2729" t="s">
        <v>38</v>
      </c>
      <c r="E2729" t="s">
        <v>187</v>
      </c>
      <c r="F2729" t="s">
        <v>31</v>
      </c>
      <c r="G2729" t="s">
        <v>23</v>
      </c>
      <c r="H2729" t="s">
        <v>219</v>
      </c>
      <c r="I2729" t="s">
        <v>28</v>
      </c>
      <c r="J2729" t="s">
        <v>36</v>
      </c>
      <c r="K2729" t="s">
        <v>228</v>
      </c>
      <c r="L2729" t="s">
        <v>706</v>
      </c>
      <c r="M2729" t="s">
        <v>214</v>
      </c>
      <c r="N2729" s="2">
        <v>41040</v>
      </c>
      <c r="O2729" s="2">
        <v>41042</v>
      </c>
      <c r="P2729">
        <v>14</v>
      </c>
      <c r="Q2729" s="1">
        <v>0.03</v>
      </c>
      <c r="R2729">
        <v>92.23</v>
      </c>
      <c r="S2729">
        <v>39.61</v>
      </c>
      <c r="T2729">
        <f t="shared" si="42"/>
        <v>1291.22</v>
      </c>
    </row>
    <row r="2730" spans="1:20" x14ac:dyDescent="0.3">
      <c r="A2730">
        <v>2729</v>
      </c>
      <c r="B2730">
        <v>88225</v>
      </c>
      <c r="C2730" t="s">
        <v>1235</v>
      </c>
      <c r="D2730" t="s">
        <v>20</v>
      </c>
      <c r="E2730" t="s">
        <v>39</v>
      </c>
      <c r="F2730" t="s">
        <v>40</v>
      </c>
      <c r="G2730" t="s">
        <v>32</v>
      </c>
      <c r="H2730" t="s">
        <v>61</v>
      </c>
      <c r="I2730" t="s">
        <v>28</v>
      </c>
      <c r="J2730" t="s">
        <v>36</v>
      </c>
      <c r="K2730" t="s">
        <v>145</v>
      </c>
      <c r="L2730" t="s">
        <v>192</v>
      </c>
      <c r="M2730" t="s">
        <v>99</v>
      </c>
      <c r="N2730" s="2">
        <v>41001</v>
      </c>
      <c r="O2730" s="2">
        <v>41002</v>
      </c>
      <c r="P2730">
        <v>9</v>
      </c>
      <c r="Q2730" s="1">
        <v>0.02</v>
      </c>
      <c r="R2730">
        <v>15.15</v>
      </c>
      <c r="S2730">
        <v>10.130000000000001</v>
      </c>
      <c r="T2730">
        <f t="shared" si="42"/>
        <v>136.35</v>
      </c>
    </row>
    <row r="2731" spans="1:20" x14ac:dyDescent="0.3">
      <c r="A2731">
        <v>2730</v>
      </c>
      <c r="B2731">
        <v>88225</v>
      </c>
      <c r="C2731" t="s">
        <v>1235</v>
      </c>
      <c r="D2731" t="s">
        <v>20</v>
      </c>
      <c r="E2731" t="s">
        <v>187</v>
      </c>
      <c r="F2731" t="s">
        <v>40</v>
      </c>
      <c r="G2731" t="s">
        <v>32</v>
      </c>
      <c r="H2731" t="s">
        <v>219</v>
      </c>
      <c r="I2731" t="s">
        <v>28</v>
      </c>
      <c r="J2731" t="s">
        <v>36</v>
      </c>
      <c r="K2731" t="s">
        <v>68</v>
      </c>
      <c r="L2731" t="s">
        <v>192</v>
      </c>
      <c r="M2731" t="s">
        <v>59</v>
      </c>
      <c r="N2731" s="2">
        <v>41001</v>
      </c>
      <c r="O2731" s="2">
        <v>41003</v>
      </c>
      <c r="P2731">
        <v>1</v>
      </c>
      <c r="Q2731" s="1">
        <v>0</v>
      </c>
      <c r="R2731">
        <v>7.38</v>
      </c>
      <c r="S2731">
        <v>5.21</v>
      </c>
      <c r="T2731">
        <f t="shared" si="42"/>
        <v>7.38</v>
      </c>
    </row>
    <row r="2732" spans="1:20" x14ac:dyDescent="0.3">
      <c r="A2732">
        <v>2731</v>
      </c>
      <c r="B2732">
        <v>90465</v>
      </c>
      <c r="C2732" t="s">
        <v>2138</v>
      </c>
      <c r="D2732" t="s">
        <v>20</v>
      </c>
      <c r="E2732" t="s">
        <v>187</v>
      </c>
      <c r="F2732" t="s">
        <v>22</v>
      </c>
      <c r="G2732" t="s">
        <v>23</v>
      </c>
      <c r="H2732" t="s">
        <v>188</v>
      </c>
      <c r="I2732" t="s">
        <v>28</v>
      </c>
      <c r="J2732" t="s">
        <v>36</v>
      </c>
      <c r="K2732" t="s">
        <v>113</v>
      </c>
      <c r="L2732" t="s">
        <v>192</v>
      </c>
      <c r="M2732" t="s">
        <v>199</v>
      </c>
      <c r="N2732" s="2">
        <v>40941</v>
      </c>
      <c r="O2732" s="2">
        <v>40943</v>
      </c>
      <c r="P2732">
        <v>1</v>
      </c>
      <c r="Q2732" s="1">
        <v>0.05</v>
      </c>
      <c r="R2732">
        <v>29.34</v>
      </c>
      <c r="S2732">
        <v>57.87</v>
      </c>
      <c r="T2732">
        <f t="shared" si="42"/>
        <v>29.34</v>
      </c>
    </row>
    <row r="2733" spans="1:20" x14ac:dyDescent="0.3">
      <c r="A2733">
        <v>2732</v>
      </c>
      <c r="B2733">
        <v>90468</v>
      </c>
      <c r="C2733" t="s">
        <v>1393</v>
      </c>
      <c r="D2733" t="s">
        <v>20</v>
      </c>
      <c r="E2733" t="s">
        <v>39</v>
      </c>
      <c r="F2733" t="s">
        <v>47</v>
      </c>
      <c r="G2733" t="s">
        <v>93</v>
      </c>
      <c r="H2733" t="s">
        <v>54</v>
      </c>
      <c r="I2733" t="s">
        <v>28</v>
      </c>
      <c r="J2733" t="s">
        <v>36</v>
      </c>
      <c r="K2733" t="s">
        <v>226</v>
      </c>
      <c r="L2733" t="s">
        <v>192</v>
      </c>
      <c r="M2733" t="s">
        <v>117</v>
      </c>
      <c r="N2733" s="2">
        <v>41356</v>
      </c>
      <c r="O2733" s="2">
        <v>41357</v>
      </c>
      <c r="P2733">
        <v>1</v>
      </c>
      <c r="Q2733" s="1">
        <v>7.0000000000000007E-2</v>
      </c>
      <c r="R2733">
        <v>5.81</v>
      </c>
      <c r="S2733">
        <v>8.49</v>
      </c>
      <c r="T2733">
        <f t="shared" si="42"/>
        <v>5.81</v>
      </c>
    </row>
    <row r="2734" spans="1:20" x14ac:dyDescent="0.3">
      <c r="A2734">
        <v>2733</v>
      </c>
      <c r="B2734">
        <v>88343</v>
      </c>
      <c r="C2734" t="s">
        <v>1370</v>
      </c>
      <c r="D2734" t="s">
        <v>20</v>
      </c>
      <c r="E2734" t="s">
        <v>39</v>
      </c>
      <c r="F2734" t="s">
        <v>31</v>
      </c>
      <c r="G2734" t="s">
        <v>32</v>
      </c>
      <c r="H2734" t="s">
        <v>49</v>
      </c>
      <c r="I2734" t="s">
        <v>28</v>
      </c>
      <c r="J2734" t="s">
        <v>36</v>
      </c>
      <c r="K2734" t="s">
        <v>274</v>
      </c>
      <c r="L2734" t="s">
        <v>192</v>
      </c>
      <c r="M2734" t="s">
        <v>66</v>
      </c>
      <c r="N2734" s="2">
        <v>41057</v>
      </c>
      <c r="O2734" s="2">
        <v>41058</v>
      </c>
      <c r="P2734">
        <v>14</v>
      </c>
      <c r="Q2734" s="1">
        <v>0.03</v>
      </c>
      <c r="R2734">
        <v>5.78</v>
      </c>
      <c r="S2734">
        <v>5.67</v>
      </c>
      <c r="T2734">
        <f t="shared" si="42"/>
        <v>80.92</v>
      </c>
    </row>
    <row r="2735" spans="1:20" x14ac:dyDescent="0.3">
      <c r="A2735">
        <v>2734</v>
      </c>
      <c r="B2735">
        <v>88343</v>
      </c>
      <c r="C2735" t="s">
        <v>1370</v>
      </c>
      <c r="D2735" t="s">
        <v>20</v>
      </c>
      <c r="E2735" t="s">
        <v>39</v>
      </c>
      <c r="F2735" t="s">
        <v>31</v>
      </c>
      <c r="G2735" t="s">
        <v>32</v>
      </c>
      <c r="H2735" t="s">
        <v>61</v>
      </c>
      <c r="I2735" t="s">
        <v>28</v>
      </c>
      <c r="J2735" t="s">
        <v>36</v>
      </c>
      <c r="K2735" t="s">
        <v>165</v>
      </c>
      <c r="L2735" t="s">
        <v>192</v>
      </c>
      <c r="M2735" t="s">
        <v>66</v>
      </c>
      <c r="N2735" s="2">
        <v>41057</v>
      </c>
      <c r="O2735" s="2">
        <v>41058</v>
      </c>
      <c r="P2735">
        <v>5</v>
      </c>
      <c r="Q2735" s="1">
        <v>0</v>
      </c>
      <c r="R2735">
        <v>14.97</v>
      </c>
      <c r="S2735">
        <v>7.51</v>
      </c>
      <c r="T2735">
        <f t="shared" si="42"/>
        <v>74.850000000000009</v>
      </c>
    </row>
    <row r="2736" spans="1:20" x14ac:dyDescent="0.3">
      <c r="A2736">
        <v>2735</v>
      </c>
      <c r="B2736">
        <v>88343</v>
      </c>
      <c r="C2736" t="s">
        <v>295</v>
      </c>
      <c r="D2736" t="s">
        <v>20</v>
      </c>
      <c r="E2736" t="s">
        <v>39</v>
      </c>
      <c r="F2736" t="s">
        <v>31</v>
      </c>
      <c r="G2736" t="s">
        <v>32</v>
      </c>
      <c r="H2736" t="s">
        <v>61</v>
      </c>
      <c r="I2736" t="s">
        <v>28</v>
      </c>
      <c r="J2736" t="s">
        <v>36</v>
      </c>
      <c r="K2736" t="s">
        <v>172</v>
      </c>
      <c r="L2736" t="s">
        <v>192</v>
      </c>
      <c r="M2736" t="s">
        <v>35</v>
      </c>
      <c r="N2736" s="2">
        <v>41057</v>
      </c>
      <c r="O2736" s="2">
        <v>41059</v>
      </c>
      <c r="P2736">
        <v>18</v>
      </c>
      <c r="Q2736" s="1">
        <v>0.08</v>
      </c>
      <c r="R2736">
        <v>3.95</v>
      </c>
      <c r="S2736">
        <v>5.13</v>
      </c>
      <c r="T2736">
        <f t="shared" si="42"/>
        <v>71.100000000000009</v>
      </c>
    </row>
    <row r="2737" spans="1:20" x14ac:dyDescent="0.3">
      <c r="A2737">
        <v>2736</v>
      </c>
      <c r="B2737">
        <v>87914</v>
      </c>
      <c r="C2737" t="s">
        <v>1075</v>
      </c>
      <c r="D2737" t="s">
        <v>20</v>
      </c>
      <c r="E2737" t="s">
        <v>39</v>
      </c>
      <c r="F2737" t="s">
        <v>22</v>
      </c>
      <c r="G2737" t="s">
        <v>23</v>
      </c>
      <c r="H2737" t="s">
        <v>61</v>
      </c>
      <c r="I2737" t="s">
        <v>28</v>
      </c>
      <c r="J2737" t="s">
        <v>36</v>
      </c>
      <c r="K2737" t="s">
        <v>50</v>
      </c>
      <c r="L2737" t="s">
        <v>192</v>
      </c>
      <c r="M2737" t="s">
        <v>173</v>
      </c>
      <c r="N2737" s="2">
        <v>41565</v>
      </c>
      <c r="O2737" s="2">
        <v>41568</v>
      </c>
      <c r="P2737">
        <v>20</v>
      </c>
      <c r="Q2737" s="1">
        <v>0.02</v>
      </c>
      <c r="R2737">
        <v>5.98</v>
      </c>
      <c r="S2737">
        <v>5.35</v>
      </c>
      <c r="T2737">
        <f t="shared" si="42"/>
        <v>119.60000000000001</v>
      </c>
    </row>
    <row r="2738" spans="1:20" x14ac:dyDescent="0.3">
      <c r="A2738">
        <v>2737</v>
      </c>
      <c r="B2738">
        <v>88164</v>
      </c>
      <c r="C2738" t="s">
        <v>738</v>
      </c>
      <c r="D2738" t="s">
        <v>20</v>
      </c>
      <c r="E2738" t="s">
        <v>21</v>
      </c>
      <c r="F2738" t="s">
        <v>31</v>
      </c>
      <c r="G2738" t="s">
        <v>93</v>
      </c>
      <c r="H2738" t="s">
        <v>203</v>
      </c>
      <c r="I2738" t="s">
        <v>28</v>
      </c>
      <c r="J2738" t="s">
        <v>36</v>
      </c>
      <c r="K2738" t="s">
        <v>1111</v>
      </c>
      <c r="L2738" t="s">
        <v>192</v>
      </c>
      <c r="M2738" t="s">
        <v>35</v>
      </c>
      <c r="N2738" s="2">
        <v>40394</v>
      </c>
      <c r="O2738" s="2">
        <v>40396</v>
      </c>
      <c r="P2738">
        <v>15</v>
      </c>
      <c r="Q2738" s="1">
        <v>7.0000000000000007E-2</v>
      </c>
      <c r="R2738">
        <v>80.98</v>
      </c>
      <c r="S2738">
        <v>7.18</v>
      </c>
      <c r="T2738">
        <f t="shared" si="42"/>
        <v>1214.7</v>
      </c>
    </row>
    <row r="2739" spans="1:20" x14ac:dyDescent="0.3">
      <c r="A2739">
        <v>2738</v>
      </c>
      <c r="B2739">
        <v>88170</v>
      </c>
      <c r="C2739" t="s">
        <v>738</v>
      </c>
      <c r="D2739" t="s">
        <v>20</v>
      </c>
      <c r="E2739" t="s">
        <v>39</v>
      </c>
      <c r="F2739" t="s">
        <v>31</v>
      </c>
      <c r="G2739" t="s">
        <v>93</v>
      </c>
      <c r="H2739" t="s">
        <v>61</v>
      </c>
      <c r="I2739" t="s">
        <v>28</v>
      </c>
      <c r="J2739" t="s">
        <v>36</v>
      </c>
      <c r="K2739" t="s">
        <v>55</v>
      </c>
      <c r="L2739" t="s">
        <v>192</v>
      </c>
      <c r="M2739" t="s">
        <v>35</v>
      </c>
      <c r="N2739" s="2">
        <v>41490</v>
      </c>
      <c r="O2739" s="2">
        <v>41491</v>
      </c>
      <c r="P2739">
        <v>8</v>
      </c>
      <c r="Q2739" s="1">
        <v>0.08</v>
      </c>
      <c r="R2739">
        <v>11.35</v>
      </c>
      <c r="S2739">
        <v>8.6</v>
      </c>
      <c r="T2739">
        <f t="shared" si="42"/>
        <v>90.8</v>
      </c>
    </row>
    <row r="2740" spans="1:20" x14ac:dyDescent="0.3">
      <c r="A2740">
        <v>2739</v>
      </c>
      <c r="B2740">
        <v>90471</v>
      </c>
      <c r="C2740" t="s">
        <v>1668</v>
      </c>
      <c r="D2740" t="s">
        <v>20</v>
      </c>
      <c r="E2740" t="s">
        <v>39</v>
      </c>
      <c r="F2740" t="s">
        <v>31</v>
      </c>
      <c r="G2740" t="s">
        <v>23</v>
      </c>
      <c r="H2740" t="s">
        <v>54</v>
      </c>
      <c r="I2740" t="s">
        <v>28</v>
      </c>
      <c r="J2740" t="s">
        <v>36</v>
      </c>
      <c r="K2740" t="s">
        <v>50</v>
      </c>
      <c r="L2740" t="s">
        <v>44</v>
      </c>
      <c r="M2740" t="s">
        <v>35</v>
      </c>
      <c r="N2740" s="2">
        <v>40840</v>
      </c>
      <c r="O2740" s="2">
        <v>40842</v>
      </c>
      <c r="P2740">
        <v>9</v>
      </c>
      <c r="Q2740" s="1">
        <v>0.06</v>
      </c>
      <c r="R2740">
        <v>7.4</v>
      </c>
      <c r="S2740">
        <v>1.71</v>
      </c>
      <c r="T2740">
        <f t="shared" si="42"/>
        <v>66.600000000000009</v>
      </c>
    </row>
    <row r="2741" spans="1:20" x14ac:dyDescent="0.3">
      <c r="A2741">
        <v>2740</v>
      </c>
      <c r="B2741">
        <v>86781</v>
      </c>
      <c r="C2741" t="s">
        <v>1076</v>
      </c>
      <c r="D2741" t="s">
        <v>20</v>
      </c>
      <c r="E2741" t="s">
        <v>39</v>
      </c>
      <c r="F2741" t="s">
        <v>31</v>
      </c>
      <c r="G2741" t="s">
        <v>32</v>
      </c>
      <c r="H2741" t="s">
        <v>78</v>
      </c>
      <c r="I2741" t="s">
        <v>28</v>
      </c>
      <c r="J2741" t="s">
        <v>36</v>
      </c>
      <c r="K2741" t="s">
        <v>189</v>
      </c>
      <c r="L2741" t="s">
        <v>706</v>
      </c>
      <c r="M2741" t="s">
        <v>91</v>
      </c>
      <c r="N2741" s="2">
        <v>41323</v>
      </c>
      <c r="O2741" s="2">
        <v>41325</v>
      </c>
      <c r="P2741">
        <v>10</v>
      </c>
      <c r="Q2741" s="1">
        <v>0.09</v>
      </c>
      <c r="R2741">
        <v>7.98</v>
      </c>
      <c r="S2741">
        <v>6.5</v>
      </c>
      <c r="T2741">
        <f t="shared" si="42"/>
        <v>79.800000000000011</v>
      </c>
    </row>
    <row r="2742" spans="1:20" x14ac:dyDescent="0.3">
      <c r="A2742">
        <v>2741</v>
      </c>
      <c r="B2742">
        <v>86801</v>
      </c>
      <c r="C2742" t="s">
        <v>621</v>
      </c>
      <c r="D2742" t="s">
        <v>20</v>
      </c>
      <c r="E2742" t="s">
        <v>21</v>
      </c>
      <c r="F2742" t="s">
        <v>47</v>
      </c>
      <c r="G2742" t="s">
        <v>23</v>
      </c>
      <c r="H2742" t="s">
        <v>33</v>
      </c>
      <c r="I2742" t="s">
        <v>28</v>
      </c>
      <c r="J2742" t="s">
        <v>36</v>
      </c>
      <c r="K2742" t="s">
        <v>1147</v>
      </c>
      <c r="L2742" t="s">
        <v>706</v>
      </c>
      <c r="M2742" t="s">
        <v>117</v>
      </c>
      <c r="N2742" s="2">
        <v>41197</v>
      </c>
      <c r="O2742" s="2">
        <v>41199</v>
      </c>
      <c r="P2742">
        <v>6</v>
      </c>
      <c r="Q2742" s="1">
        <v>0.06</v>
      </c>
      <c r="R2742">
        <v>1938.02</v>
      </c>
      <c r="S2742">
        <v>13.99</v>
      </c>
      <c r="T2742">
        <f t="shared" si="42"/>
        <v>11628.119999999999</v>
      </c>
    </row>
    <row r="2743" spans="1:20" x14ac:dyDescent="0.3">
      <c r="A2743">
        <v>2742</v>
      </c>
      <c r="B2743">
        <v>90475</v>
      </c>
      <c r="C2743" t="s">
        <v>1212</v>
      </c>
      <c r="D2743" t="s">
        <v>38</v>
      </c>
      <c r="E2743" t="s">
        <v>39</v>
      </c>
      <c r="F2743" t="s">
        <v>31</v>
      </c>
      <c r="G2743" t="s">
        <v>93</v>
      </c>
      <c r="H2743" t="s">
        <v>42</v>
      </c>
      <c r="I2743" t="s">
        <v>28</v>
      </c>
      <c r="J2743" t="s">
        <v>36</v>
      </c>
      <c r="K2743" t="s">
        <v>248</v>
      </c>
      <c r="L2743" t="s">
        <v>192</v>
      </c>
      <c r="M2743" t="s">
        <v>255</v>
      </c>
      <c r="N2743" s="2">
        <v>40903</v>
      </c>
      <c r="O2743" s="2">
        <v>40903</v>
      </c>
      <c r="P2743">
        <v>16</v>
      </c>
      <c r="Q2743" s="1">
        <v>0.06</v>
      </c>
      <c r="R2743">
        <v>15.99</v>
      </c>
      <c r="S2743">
        <v>13.18</v>
      </c>
      <c r="T2743">
        <f t="shared" si="42"/>
        <v>255.84</v>
      </c>
    </row>
    <row r="2744" spans="1:20" x14ac:dyDescent="0.3">
      <c r="A2744">
        <v>2743</v>
      </c>
      <c r="B2744">
        <v>90475</v>
      </c>
      <c r="C2744" t="s">
        <v>1212</v>
      </c>
      <c r="D2744" t="s">
        <v>20</v>
      </c>
      <c r="E2744" t="s">
        <v>39</v>
      </c>
      <c r="F2744" t="s">
        <v>31</v>
      </c>
      <c r="G2744" t="s">
        <v>93</v>
      </c>
      <c r="H2744" t="s">
        <v>42</v>
      </c>
      <c r="I2744" t="s">
        <v>28</v>
      </c>
      <c r="J2744" t="s">
        <v>36</v>
      </c>
      <c r="K2744" t="s">
        <v>62</v>
      </c>
      <c r="L2744" t="s">
        <v>44</v>
      </c>
      <c r="M2744" t="s">
        <v>69</v>
      </c>
      <c r="N2744" s="2">
        <v>40903</v>
      </c>
      <c r="O2744" s="2">
        <v>40904</v>
      </c>
      <c r="P2744">
        <v>1</v>
      </c>
      <c r="Q2744" s="1">
        <v>0.01</v>
      </c>
      <c r="R2744">
        <v>4.9800000000000004</v>
      </c>
      <c r="S2744">
        <v>0.8</v>
      </c>
      <c r="T2744">
        <f t="shared" si="42"/>
        <v>4.9800000000000004</v>
      </c>
    </row>
    <row r="2745" spans="1:20" x14ac:dyDescent="0.3">
      <c r="A2745">
        <v>2744</v>
      </c>
      <c r="B2745">
        <v>89013</v>
      </c>
      <c r="C2745" t="s">
        <v>1406</v>
      </c>
      <c r="D2745" t="s">
        <v>20</v>
      </c>
      <c r="E2745" t="s">
        <v>39</v>
      </c>
      <c r="F2745" t="s">
        <v>31</v>
      </c>
      <c r="G2745" t="s">
        <v>23</v>
      </c>
      <c r="H2745" t="s">
        <v>78</v>
      </c>
      <c r="I2745" t="s">
        <v>28</v>
      </c>
      <c r="J2745" t="s">
        <v>36</v>
      </c>
      <c r="K2745" t="s">
        <v>133</v>
      </c>
      <c r="L2745" t="s">
        <v>192</v>
      </c>
      <c r="M2745" t="s">
        <v>255</v>
      </c>
      <c r="N2745" s="2">
        <v>41221</v>
      </c>
      <c r="O2745" s="2">
        <v>41224</v>
      </c>
      <c r="P2745">
        <v>28</v>
      </c>
      <c r="Q2745" s="1">
        <v>7.0000000000000007E-2</v>
      </c>
      <c r="R2745">
        <v>7.38</v>
      </c>
      <c r="S2745">
        <v>11.51</v>
      </c>
      <c r="T2745">
        <f t="shared" si="42"/>
        <v>206.64</v>
      </c>
    </row>
    <row r="2746" spans="1:20" x14ac:dyDescent="0.3">
      <c r="A2746">
        <v>2745</v>
      </c>
      <c r="B2746">
        <v>89013</v>
      </c>
      <c r="C2746" t="s">
        <v>1406</v>
      </c>
      <c r="D2746" t="s">
        <v>578</v>
      </c>
      <c r="E2746" t="s">
        <v>187</v>
      </c>
      <c r="F2746" t="s">
        <v>31</v>
      </c>
      <c r="G2746" t="s">
        <v>23</v>
      </c>
      <c r="H2746" t="s">
        <v>219</v>
      </c>
      <c r="I2746" t="s">
        <v>28</v>
      </c>
      <c r="J2746" t="s">
        <v>36</v>
      </c>
      <c r="K2746" t="s">
        <v>231</v>
      </c>
      <c r="L2746" t="s">
        <v>283</v>
      </c>
      <c r="M2746" t="s">
        <v>255</v>
      </c>
      <c r="N2746" s="2">
        <v>41221</v>
      </c>
      <c r="O2746" s="2">
        <v>41222</v>
      </c>
      <c r="P2746">
        <v>20</v>
      </c>
      <c r="Q2746" s="1">
        <v>0.08</v>
      </c>
      <c r="R2746">
        <v>284.98</v>
      </c>
      <c r="S2746">
        <v>69.55</v>
      </c>
      <c r="T2746">
        <f t="shared" si="42"/>
        <v>5699.6</v>
      </c>
    </row>
    <row r="2747" spans="1:20" x14ac:dyDescent="0.3">
      <c r="A2747">
        <v>2746</v>
      </c>
      <c r="B2747">
        <v>90481</v>
      </c>
      <c r="C2747" t="s">
        <v>429</v>
      </c>
      <c r="D2747" t="s">
        <v>20</v>
      </c>
      <c r="E2747" t="s">
        <v>21</v>
      </c>
      <c r="F2747" t="s">
        <v>31</v>
      </c>
      <c r="G2747" t="s">
        <v>93</v>
      </c>
      <c r="H2747" t="s">
        <v>206</v>
      </c>
      <c r="I2747" t="s">
        <v>28</v>
      </c>
      <c r="J2747" t="s">
        <v>36</v>
      </c>
      <c r="K2747" t="s">
        <v>409</v>
      </c>
      <c r="L2747" t="s">
        <v>192</v>
      </c>
      <c r="M2747" t="s">
        <v>139</v>
      </c>
      <c r="N2747" s="2">
        <v>40574</v>
      </c>
      <c r="O2747" s="2">
        <v>40576</v>
      </c>
      <c r="P2747">
        <v>9</v>
      </c>
      <c r="Q2747" s="1">
        <v>0.03</v>
      </c>
      <c r="R2747">
        <v>39.979999999999997</v>
      </c>
      <c r="S2747">
        <v>4</v>
      </c>
      <c r="T2747">
        <f t="shared" si="42"/>
        <v>359.82</v>
      </c>
    </row>
    <row r="2748" spans="1:20" x14ac:dyDescent="0.3">
      <c r="A2748">
        <v>2747</v>
      </c>
      <c r="B2748">
        <v>89333</v>
      </c>
      <c r="C2748" t="s">
        <v>2269</v>
      </c>
      <c r="D2748" t="s">
        <v>20</v>
      </c>
      <c r="E2748" t="s">
        <v>21</v>
      </c>
      <c r="F2748" t="s">
        <v>22</v>
      </c>
      <c r="G2748" t="s">
        <v>32</v>
      </c>
      <c r="H2748" t="s">
        <v>33</v>
      </c>
      <c r="I2748" t="s">
        <v>28</v>
      </c>
      <c r="J2748" t="s">
        <v>36</v>
      </c>
      <c r="K2748" t="s">
        <v>204</v>
      </c>
      <c r="L2748" t="s">
        <v>192</v>
      </c>
      <c r="M2748" t="s">
        <v>137</v>
      </c>
      <c r="N2748" s="2">
        <v>40249</v>
      </c>
      <c r="O2748" s="2">
        <v>40251</v>
      </c>
      <c r="P2748">
        <v>4</v>
      </c>
      <c r="Q2748" s="1">
        <v>0</v>
      </c>
      <c r="R2748">
        <v>73.98</v>
      </c>
      <c r="S2748">
        <v>14.52</v>
      </c>
      <c r="T2748">
        <f t="shared" si="42"/>
        <v>295.92</v>
      </c>
    </row>
    <row r="2749" spans="1:20" x14ac:dyDescent="0.3">
      <c r="A2749">
        <v>2748</v>
      </c>
      <c r="B2749">
        <v>86493</v>
      </c>
      <c r="C2749" t="s">
        <v>938</v>
      </c>
      <c r="D2749" t="s">
        <v>578</v>
      </c>
      <c r="E2749" t="s">
        <v>187</v>
      </c>
      <c r="F2749" t="s">
        <v>22</v>
      </c>
      <c r="G2749" t="s">
        <v>48</v>
      </c>
      <c r="H2749" t="s">
        <v>217</v>
      </c>
      <c r="I2749" t="s">
        <v>28</v>
      </c>
      <c r="J2749" t="s">
        <v>36</v>
      </c>
      <c r="K2749" t="s">
        <v>226</v>
      </c>
      <c r="L2749" t="s">
        <v>330</v>
      </c>
      <c r="M2749" t="s">
        <v>326</v>
      </c>
      <c r="N2749" s="2">
        <v>40652</v>
      </c>
      <c r="O2749" s="2">
        <v>40654</v>
      </c>
      <c r="P2749">
        <v>7</v>
      </c>
      <c r="Q2749" s="1">
        <v>0.01</v>
      </c>
      <c r="R2749">
        <v>130.97999999999999</v>
      </c>
      <c r="S2749">
        <v>54.74</v>
      </c>
      <c r="T2749">
        <f t="shared" si="42"/>
        <v>916.8599999999999</v>
      </c>
    </row>
    <row r="2750" spans="1:20" x14ac:dyDescent="0.3">
      <c r="A2750">
        <v>2749</v>
      </c>
      <c r="B2750">
        <v>86493</v>
      </c>
      <c r="C2750" t="s">
        <v>938</v>
      </c>
      <c r="D2750" t="s">
        <v>38</v>
      </c>
      <c r="E2750" t="s">
        <v>39</v>
      </c>
      <c r="F2750" t="s">
        <v>22</v>
      </c>
      <c r="G2750" t="s">
        <v>48</v>
      </c>
      <c r="H2750" t="s">
        <v>94</v>
      </c>
      <c r="I2750" t="s">
        <v>28</v>
      </c>
      <c r="J2750" t="s">
        <v>36</v>
      </c>
      <c r="K2750" t="s">
        <v>221</v>
      </c>
      <c r="L2750" t="s">
        <v>192</v>
      </c>
      <c r="M2750" t="s">
        <v>173</v>
      </c>
      <c r="N2750" s="2">
        <v>40652</v>
      </c>
      <c r="O2750" s="2">
        <v>40654</v>
      </c>
      <c r="P2750">
        <v>5</v>
      </c>
      <c r="Q2750" s="1">
        <v>0.04</v>
      </c>
      <c r="R2750">
        <v>15.14</v>
      </c>
      <c r="S2750">
        <v>4.53</v>
      </c>
      <c r="T2750">
        <f t="shared" si="42"/>
        <v>75.7</v>
      </c>
    </row>
    <row r="2751" spans="1:20" x14ac:dyDescent="0.3">
      <c r="A2751">
        <v>2750</v>
      </c>
      <c r="B2751">
        <v>90342</v>
      </c>
      <c r="C2751" t="s">
        <v>990</v>
      </c>
      <c r="D2751" t="s">
        <v>20</v>
      </c>
      <c r="E2751" t="s">
        <v>39</v>
      </c>
      <c r="F2751" t="s">
        <v>31</v>
      </c>
      <c r="G2751" t="s">
        <v>93</v>
      </c>
      <c r="H2751" t="s">
        <v>89</v>
      </c>
      <c r="I2751" t="s">
        <v>28</v>
      </c>
      <c r="J2751" t="s">
        <v>36</v>
      </c>
      <c r="K2751" t="s">
        <v>248</v>
      </c>
      <c r="L2751" t="s">
        <v>192</v>
      </c>
      <c r="M2751" t="s">
        <v>83</v>
      </c>
      <c r="N2751" s="2">
        <v>40884</v>
      </c>
      <c r="O2751" s="2">
        <v>40885</v>
      </c>
      <c r="P2751">
        <v>1</v>
      </c>
      <c r="Q2751" s="1">
        <v>0.08</v>
      </c>
      <c r="R2751">
        <v>387.99</v>
      </c>
      <c r="S2751">
        <v>19.989999999999998</v>
      </c>
      <c r="T2751">
        <f t="shared" si="42"/>
        <v>387.99</v>
      </c>
    </row>
    <row r="2752" spans="1:20" x14ac:dyDescent="0.3">
      <c r="A2752">
        <v>2751</v>
      </c>
      <c r="B2752">
        <v>90342</v>
      </c>
      <c r="C2752" t="s">
        <v>501</v>
      </c>
      <c r="D2752" t="s">
        <v>20</v>
      </c>
      <c r="E2752" t="s">
        <v>39</v>
      </c>
      <c r="F2752" t="s">
        <v>31</v>
      </c>
      <c r="G2752" t="s">
        <v>93</v>
      </c>
      <c r="H2752" t="s">
        <v>61</v>
      </c>
      <c r="I2752" t="s">
        <v>28</v>
      </c>
      <c r="J2752" t="s">
        <v>36</v>
      </c>
      <c r="K2752" t="s">
        <v>291</v>
      </c>
      <c r="L2752" t="s">
        <v>192</v>
      </c>
      <c r="M2752" t="s">
        <v>178</v>
      </c>
      <c r="N2752" s="2">
        <v>40884</v>
      </c>
      <c r="O2752" s="2">
        <v>40886</v>
      </c>
      <c r="P2752">
        <v>18</v>
      </c>
      <c r="Q2752" s="1">
        <v>0.03</v>
      </c>
      <c r="R2752">
        <v>55.98</v>
      </c>
      <c r="S2752">
        <v>5.15</v>
      </c>
      <c r="T2752">
        <f t="shared" si="42"/>
        <v>1007.64</v>
      </c>
    </row>
    <row r="2753" spans="1:20" x14ac:dyDescent="0.3">
      <c r="A2753">
        <v>2752</v>
      </c>
      <c r="B2753">
        <v>88241</v>
      </c>
      <c r="C2753" t="s">
        <v>361</v>
      </c>
      <c r="D2753" t="s">
        <v>578</v>
      </c>
      <c r="E2753" t="s">
        <v>187</v>
      </c>
      <c r="F2753" t="s">
        <v>31</v>
      </c>
      <c r="G2753" t="s">
        <v>93</v>
      </c>
      <c r="H2753" t="s">
        <v>225</v>
      </c>
      <c r="I2753" t="s">
        <v>28</v>
      </c>
      <c r="J2753" t="s">
        <v>36</v>
      </c>
      <c r="K2753" t="s">
        <v>43</v>
      </c>
      <c r="L2753" t="s">
        <v>330</v>
      </c>
      <c r="M2753" t="s">
        <v>83</v>
      </c>
      <c r="N2753" s="2">
        <v>40366</v>
      </c>
      <c r="O2753" s="2">
        <v>40367</v>
      </c>
      <c r="P2753">
        <v>2</v>
      </c>
      <c r="Q2753" s="1">
        <v>0</v>
      </c>
      <c r="R2753">
        <v>137.47999999999999</v>
      </c>
      <c r="S2753">
        <v>32.18</v>
      </c>
      <c r="T2753">
        <f t="shared" si="42"/>
        <v>274.95999999999998</v>
      </c>
    </row>
    <row r="2754" spans="1:20" x14ac:dyDescent="0.3">
      <c r="A2754">
        <v>2753</v>
      </c>
      <c r="B2754">
        <v>89350</v>
      </c>
      <c r="C2754" t="s">
        <v>583</v>
      </c>
      <c r="D2754" t="s">
        <v>20</v>
      </c>
      <c r="E2754" t="s">
        <v>21</v>
      </c>
      <c r="F2754" t="s">
        <v>40</v>
      </c>
      <c r="G2754" t="s">
        <v>23</v>
      </c>
      <c r="H2754" t="s">
        <v>33</v>
      </c>
      <c r="I2754" t="s">
        <v>28</v>
      </c>
      <c r="J2754" t="s">
        <v>36</v>
      </c>
      <c r="K2754" t="s">
        <v>198</v>
      </c>
      <c r="L2754" t="s">
        <v>26</v>
      </c>
      <c r="M2754" t="s">
        <v>393</v>
      </c>
      <c r="N2754" s="2">
        <v>41100</v>
      </c>
      <c r="O2754" s="2">
        <v>41102</v>
      </c>
      <c r="P2754">
        <v>12</v>
      </c>
      <c r="Q2754" s="1">
        <v>0.04</v>
      </c>
      <c r="R2754">
        <v>20.89</v>
      </c>
      <c r="S2754">
        <v>1.99</v>
      </c>
      <c r="T2754">
        <f t="shared" si="42"/>
        <v>250.68</v>
      </c>
    </row>
    <row r="2755" spans="1:20" x14ac:dyDescent="0.3">
      <c r="A2755">
        <v>2754</v>
      </c>
      <c r="B2755">
        <v>89350</v>
      </c>
      <c r="C2755" t="s">
        <v>583</v>
      </c>
      <c r="D2755" t="s">
        <v>20</v>
      </c>
      <c r="E2755" t="s">
        <v>21</v>
      </c>
      <c r="F2755" t="s">
        <v>40</v>
      </c>
      <c r="G2755" t="s">
        <v>23</v>
      </c>
      <c r="H2755" t="s">
        <v>206</v>
      </c>
      <c r="I2755" t="s">
        <v>28</v>
      </c>
      <c r="J2755" t="s">
        <v>36</v>
      </c>
      <c r="K2755" t="s">
        <v>210</v>
      </c>
      <c r="L2755" t="s">
        <v>26</v>
      </c>
      <c r="M2755" t="s">
        <v>45</v>
      </c>
      <c r="N2755" s="2">
        <v>41100</v>
      </c>
      <c r="O2755" s="2">
        <v>41100</v>
      </c>
      <c r="P2755">
        <v>4</v>
      </c>
      <c r="Q2755" s="1">
        <v>0.01</v>
      </c>
      <c r="R2755">
        <v>35.99</v>
      </c>
      <c r="S2755">
        <v>0.99</v>
      </c>
      <c r="T2755">
        <f t="shared" ref="T2755:T2818" si="43">R2755*P2755</f>
        <v>143.96</v>
      </c>
    </row>
    <row r="2756" spans="1:20" x14ac:dyDescent="0.3">
      <c r="A2756">
        <v>2755</v>
      </c>
      <c r="B2756">
        <v>90489</v>
      </c>
      <c r="C2756" t="s">
        <v>1707</v>
      </c>
      <c r="D2756" t="s">
        <v>20</v>
      </c>
      <c r="E2756" t="s">
        <v>39</v>
      </c>
      <c r="F2756" t="s">
        <v>22</v>
      </c>
      <c r="G2756" t="s">
        <v>23</v>
      </c>
      <c r="H2756" t="s">
        <v>61</v>
      </c>
      <c r="I2756" t="s">
        <v>28</v>
      </c>
      <c r="J2756" t="s">
        <v>36</v>
      </c>
      <c r="K2756" t="s">
        <v>79</v>
      </c>
      <c r="L2756" t="s">
        <v>192</v>
      </c>
      <c r="M2756" t="s">
        <v>86</v>
      </c>
      <c r="N2756" s="2">
        <v>40759</v>
      </c>
      <c r="O2756" s="2">
        <v>40759</v>
      </c>
      <c r="P2756">
        <v>6</v>
      </c>
      <c r="Q2756" s="1">
        <v>0.02</v>
      </c>
      <c r="R2756">
        <v>120.98</v>
      </c>
      <c r="S2756">
        <v>9.07</v>
      </c>
      <c r="T2756">
        <f t="shared" si="43"/>
        <v>725.88</v>
      </c>
    </row>
    <row r="2757" spans="1:20" x14ac:dyDescent="0.3">
      <c r="A2757">
        <v>2756</v>
      </c>
      <c r="B2757">
        <v>90489</v>
      </c>
      <c r="C2757" t="s">
        <v>1707</v>
      </c>
      <c r="D2757" t="s">
        <v>578</v>
      </c>
      <c r="E2757" t="s">
        <v>187</v>
      </c>
      <c r="F2757" t="s">
        <v>22</v>
      </c>
      <c r="G2757" t="s">
        <v>23</v>
      </c>
      <c r="H2757" t="s">
        <v>217</v>
      </c>
      <c r="I2757" t="s">
        <v>28</v>
      </c>
      <c r="J2757" t="s">
        <v>36</v>
      </c>
      <c r="K2757" t="s">
        <v>221</v>
      </c>
      <c r="L2757" t="s">
        <v>330</v>
      </c>
      <c r="M2757" t="s">
        <v>173</v>
      </c>
      <c r="N2757" s="2">
        <v>40759</v>
      </c>
      <c r="O2757" s="2">
        <v>40761</v>
      </c>
      <c r="P2757">
        <v>6</v>
      </c>
      <c r="Q2757" s="1">
        <v>0.1</v>
      </c>
      <c r="R2757">
        <v>100.98</v>
      </c>
      <c r="S2757">
        <v>57.38</v>
      </c>
      <c r="T2757">
        <f t="shared" si="43"/>
        <v>605.88</v>
      </c>
    </row>
    <row r="2758" spans="1:20" x14ac:dyDescent="0.3">
      <c r="A2758">
        <v>2757</v>
      </c>
      <c r="B2758">
        <v>90489</v>
      </c>
      <c r="C2758" t="s">
        <v>1707</v>
      </c>
      <c r="D2758" t="s">
        <v>20</v>
      </c>
      <c r="E2758" t="s">
        <v>39</v>
      </c>
      <c r="F2758" t="s">
        <v>22</v>
      </c>
      <c r="G2758" t="s">
        <v>23</v>
      </c>
      <c r="H2758" t="s">
        <v>42</v>
      </c>
      <c r="I2758" t="s">
        <v>28</v>
      </c>
      <c r="J2758" t="s">
        <v>36</v>
      </c>
      <c r="K2758" t="s">
        <v>119</v>
      </c>
      <c r="L2758" t="s">
        <v>192</v>
      </c>
      <c r="M2758" t="s">
        <v>227</v>
      </c>
      <c r="N2758" s="2">
        <v>40759</v>
      </c>
      <c r="O2758" s="2">
        <v>40760</v>
      </c>
      <c r="P2758">
        <v>14</v>
      </c>
      <c r="Q2758" s="1">
        <v>0.09</v>
      </c>
      <c r="R2758">
        <v>59.76</v>
      </c>
      <c r="S2758">
        <v>9.7100000000000009</v>
      </c>
      <c r="T2758">
        <f t="shared" si="43"/>
        <v>836.64</v>
      </c>
    </row>
    <row r="2759" spans="1:20" x14ac:dyDescent="0.3">
      <c r="A2759">
        <v>2758</v>
      </c>
      <c r="B2759">
        <v>87879</v>
      </c>
      <c r="C2759" t="s">
        <v>916</v>
      </c>
      <c r="D2759" t="s">
        <v>578</v>
      </c>
      <c r="E2759" t="s">
        <v>187</v>
      </c>
      <c r="F2759" t="s">
        <v>47</v>
      </c>
      <c r="G2759" t="s">
        <v>23</v>
      </c>
      <c r="H2759" t="s">
        <v>225</v>
      </c>
      <c r="I2759" t="s">
        <v>28</v>
      </c>
      <c r="J2759" t="s">
        <v>36</v>
      </c>
      <c r="K2759" t="s">
        <v>291</v>
      </c>
      <c r="L2759" t="s">
        <v>283</v>
      </c>
      <c r="M2759" t="s">
        <v>160</v>
      </c>
      <c r="N2759" s="2">
        <v>40762</v>
      </c>
      <c r="O2759" s="2">
        <v>40763</v>
      </c>
      <c r="P2759">
        <v>11</v>
      </c>
      <c r="Q2759" s="1">
        <v>0.04</v>
      </c>
      <c r="R2759">
        <v>226.67</v>
      </c>
      <c r="S2759">
        <v>28.16</v>
      </c>
      <c r="T2759">
        <f t="shared" si="43"/>
        <v>2493.37</v>
      </c>
    </row>
    <row r="2760" spans="1:20" x14ac:dyDescent="0.3">
      <c r="A2760">
        <v>2759</v>
      </c>
      <c r="B2760">
        <v>90495</v>
      </c>
      <c r="C2760" t="s">
        <v>1288</v>
      </c>
      <c r="D2760" t="s">
        <v>578</v>
      </c>
      <c r="E2760" t="s">
        <v>187</v>
      </c>
      <c r="F2760" t="s">
        <v>47</v>
      </c>
      <c r="G2760" t="s">
        <v>41</v>
      </c>
      <c r="H2760" t="s">
        <v>225</v>
      </c>
      <c r="I2760" t="s">
        <v>28</v>
      </c>
      <c r="J2760" t="s">
        <v>36</v>
      </c>
      <c r="K2760" t="s">
        <v>43</v>
      </c>
      <c r="L2760" t="s">
        <v>330</v>
      </c>
      <c r="M2760" t="s">
        <v>111</v>
      </c>
      <c r="N2760" s="2">
        <v>40959</v>
      </c>
      <c r="O2760" s="2">
        <v>40960</v>
      </c>
      <c r="P2760">
        <v>9</v>
      </c>
      <c r="Q2760" s="1">
        <v>0.08</v>
      </c>
      <c r="R2760">
        <v>100.98</v>
      </c>
      <c r="S2760">
        <v>57.38</v>
      </c>
      <c r="T2760">
        <f t="shared" si="43"/>
        <v>908.82</v>
      </c>
    </row>
    <row r="2761" spans="1:20" x14ac:dyDescent="0.3">
      <c r="A2761">
        <v>2760</v>
      </c>
      <c r="B2761">
        <v>90495</v>
      </c>
      <c r="C2761" t="s">
        <v>1719</v>
      </c>
      <c r="D2761" t="s">
        <v>20</v>
      </c>
      <c r="E2761" t="s">
        <v>39</v>
      </c>
      <c r="F2761" t="s">
        <v>47</v>
      </c>
      <c r="G2761" t="s">
        <v>41</v>
      </c>
      <c r="H2761" t="s">
        <v>78</v>
      </c>
      <c r="I2761" t="s">
        <v>28</v>
      </c>
      <c r="J2761" t="s">
        <v>36</v>
      </c>
      <c r="K2761" t="s">
        <v>98</v>
      </c>
      <c r="L2761" t="s">
        <v>192</v>
      </c>
      <c r="M2761" t="s">
        <v>134</v>
      </c>
      <c r="N2761" s="2">
        <v>40959</v>
      </c>
      <c r="O2761" s="2">
        <v>40960</v>
      </c>
      <c r="P2761">
        <v>12</v>
      </c>
      <c r="Q2761" s="1">
        <v>0.04</v>
      </c>
      <c r="R2761">
        <v>40.98</v>
      </c>
      <c r="S2761">
        <v>7.2</v>
      </c>
      <c r="T2761">
        <f t="shared" si="43"/>
        <v>491.76</v>
      </c>
    </row>
    <row r="2762" spans="1:20" x14ac:dyDescent="0.3">
      <c r="A2762">
        <v>2761</v>
      </c>
      <c r="B2762">
        <v>88723</v>
      </c>
      <c r="C2762" t="s">
        <v>2433</v>
      </c>
      <c r="D2762" t="s">
        <v>20</v>
      </c>
      <c r="E2762" t="s">
        <v>21</v>
      </c>
      <c r="F2762" t="s">
        <v>31</v>
      </c>
      <c r="G2762" t="s">
        <v>93</v>
      </c>
      <c r="H2762" t="s">
        <v>203</v>
      </c>
      <c r="I2762" t="s">
        <v>28</v>
      </c>
      <c r="J2762" t="s">
        <v>36</v>
      </c>
      <c r="K2762" t="s">
        <v>34</v>
      </c>
      <c r="L2762" t="s">
        <v>192</v>
      </c>
      <c r="M2762" t="s">
        <v>139</v>
      </c>
      <c r="N2762" s="2">
        <v>40676</v>
      </c>
      <c r="O2762" s="2">
        <v>40679</v>
      </c>
      <c r="P2762">
        <v>6</v>
      </c>
      <c r="Q2762" s="1">
        <v>0.08</v>
      </c>
      <c r="R2762">
        <v>125.99</v>
      </c>
      <c r="S2762">
        <v>5.99</v>
      </c>
      <c r="T2762">
        <f t="shared" si="43"/>
        <v>755.93999999999994</v>
      </c>
    </row>
    <row r="2763" spans="1:20" x14ac:dyDescent="0.3">
      <c r="A2763">
        <v>2762</v>
      </c>
      <c r="B2763">
        <v>90501</v>
      </c>
      <c r="C2763" t="s">
        <v>856</v>
      </c>
      <c r="D2763" t="s">
        <v>578</v>
      </c>
      <c r="E2763" t="s">
        <v>21</v>
      </c>
      <c r="F2763" t="s">
        <v>31</v>
      </c>
      <c r="G2763" t="s">
        <v>48</v>
      </c>
      <c r="H2763" t="s">
        <v>206</v>
      </c>
      <c r="I2763" t="s">
        <v>28</v>
      </c>
      <c r="J2763" t="s">
        <v>36</v>
      </c>
      <c r="K2763" t="s">
        <v>409</v>
      </c>
      <c r="L2763" t="s">
        <v>283</v>
      </c>
      <c r="M2763" t="s">
        <v>66</v>
      </c>
      <c r="N2763" s="2">
        <v>40322</v>
      </c>
      <c r="O2763" s="2">
        <v>40327</v>
      </c>
      <c r="P2763">
        <v>11</v>
      </c>
      <c r="Q2763" s="1">
        <v>0.1</v>
      </c>
      <c r="R2763">
        <v>80.97</v>
      </c>
      <c r="S2763">
        <v>33.6</v>
      </c>
      <c r="T2763">
        <f t="shared" si="43"/>
        <v>890.67</v>
      </c>
    </row>
    <row r="2764" spans="1:20" x14ac:dyDescent="0.3">
      <c r="A2764">
        <v>2763</v>
      </c>
      <c r="B2764">
        <v>90501</v>
      </c>
      <c r="C2764" t="s">
        <v>856</v>
      </c>
      <c r="D2764" t="s">
        <v>20</v>
      </c>
      <c r="E2764" t="s">
        <v>39</v>
      </c>
      <c r="F2764" t="s">
        <v>31</v>
      </c>
      <c r="G2764" t="s">
        <v>48</v>
      </c>
      <c r="H2764" t="s">
        <v>78</v>
      </c>
      <c r="I2764" t="s">
        <v>28</v>
      </c>
      <c r="J2764" t="s">
        <v>36</v>
      </c>
      <c r="K2764" t="s">
        <v>189</v>
      </c>
      <c r="L2764" t="s">
        <v>192</v>
      </c>
      <c r="M2764" t="s">
        <v>631</v>
      </c>
      <c r="N2764" s="2">
        <v>40322</v>
      </c>
      <c r="O2764" s="2">
        <v>40326</v>
      </c>
      <c r="P2764">
        <v>8</v>
      </c>
      <c r="Q2764" s="1">
        <v>0.02</v>
      </c>
      <c r="R2764">
        <v>6.48</v>
      </c>
      <c r="S2764">
        <v>5.1100000000000003</v>
      </c>
      <c r="T2764">
        <f t="shared" si="43"/>
        <v>51.84</v>
      </c>
    </row>
    <row r="2765" spans="1:20" x14ac:dyDescent="0.3">
      <c r="A2765">
        <v>2764</v>
      </c>
      <c r="B2765">
        <v>86973</v>
      </c>
      <c r="C2765" t="s">
        <v>384</v>
      </c>
      <c r="D2765" t="s">
        <v>20</v>
      </c>
      <c r="E2765" t="s">
        <v>187</v>
      </c>
      <c r="F2765" t="s">
        <v>47</v>
      </c>
      <c r="G2765" t="s">
        <v>48</v>
      </c>
      <c r="H2765" t="s">
        <v>188</v>
      </c>
      <c r="I2765" t="s">
        <v>28</v>
      </c>
      <c r="J2765" t="s">
        <v>36</v>
      </c>
      <c r="K2765" t="s">
        <v>291</v>
      </c>
      <c r="L2765" t="s">
        <v>192</v>
      </c>
      <c r="M2765" t="s">
        <v>117</v>
      </c>
      <c r="N2765" s="2">
        <v>40240</v>
      </c>
      <c r="O2765" s="2">
        <v>40247</v>
      </c>
      <c r="P2765">
        <v>9</v>
      </c>
      <c r="Q2765" s="1">
        <v>0.08</v>
      </c>
      <c r="R2765">
        <v>2.08</v>
      </c>
      <c r="S2765">
        <v>5.33</v>
      </c>
      <c r="T2765">
        <f t="shared" si="43"/>
        <v>18.72</v>
      </c>
    </row>
    <row r="2766" spans="1:20" x14ac:dyDescent="0.3">
      <c r="A2766">
        <v>2765</v>
      </c>
      <c r="B2766">
        <v>90522</v>
      </c>
      <c r="C2766" t="s">
        <v>127</v>
      </c>
      <c r="D2766" t="s">
        <v>20</v>
      </c>
      <c r="E2766" t="s">
        <v>21</v>
      </c>
      <c r="F2766" t="s">
        <v>22</v>
      </c>
      <c r="G2766" t="s">
        <v>48</v>
      </c>
      <c r="H2766" t="s">
        <v>24</v>
      </c>
      <c r="I2766" t="s">
        <v>28</v>
      </c>
      <c r="J2766" t="s">
        <v>36</v>
      </c>
      <c r="K2766" t="s">
        <v>25</v>
      </c>
      <c r="L2766" t="s">
        <v>192</v>
      </c>
      <c r="M2766" t="s">
        <v>227</v>
      </c>
      <c r="N2766" s="2">
        <v>41436</v>
      </c>
      <c r="O2766" s="2">
        <v>41443</v>
      </c>
      <c r="P2766">
        <v>17</v>
      </c>
      <c r="Q2766" s="1">
        <v>0.01</v>
      </c>
      <c r="R2766">
        <v>125.99</v>
      </c>
      <c r="S2766">
        <v>5.26</v>
      </c>
      <c r="T2766">
        <f t="shared" si="43"/>
        <v>2141.83</v>
      </c>
    </row>
    <row r="2767" spans="1:20" x14ac:dyDescent="0.3">
      <c r="A2767">
        <v>2766</v>
      </c>
      <c r="B2767">
        <v>89661</v>
      </c>
      <c r="C2767" t="s">
        <v>1483</v>
      </c>
      <c r="D2767" t="s">
        <v>20</v>
      </c>
      <c r="E2767" t="s">
        <v>39</v>
      </c>
      <c r="F2767" t="s">
        <v>31</v>
      </c>
      <c r="G2767" t="s">
        <v>32</v>
      </c>
      <c r="H2767" t="s">
        <v>54</v>
      </c>
      <c r="I2767" t="s">
        <v>28</v>
      </c>
      <c r="J2767" t="s">
        <v>36</v>
      </c>
      <c r="K2767" t="s">
        <v>50</v>
      </c>
      <c r="L2767" t="s">
        <v>44</v>
      </c>
      <c r="M2767" t="s">
        <v>139</v>
      </c>
      <c r="N2767" s="2">
        <v>41076</v>
      </c>
      <c r="O2767" s="2">
        <v>41076</v>
      </c>
      <c r="P2767">
        <v>2</v>
      </c>
      <c r="Q2767" s="1">
        <v>0.1</v>
      </c>
      <c r="R2767">
        <v>15.04</v>
      </c>
      <c r="S2767">
        <v>1.97</v>
      </c>
      <c r="T2767">
        <f t="shared" si="43"/>
        <v>30.08</v>
      </c>
    </row>
    <row r="2768" spans="1:20" x14ac:dyDescent="0.3">
      <c r="A2768">
        <v>2767</v>
      </c>
      <c r="B2768">
        <v>87136</v>
      </c>
      <c r="C2768" t="s">
        <v>783</v>
      </c>
      <c r="D2768" t="s">
        <v>20</v>
      </c>
      <c r="E2768" t="s">
        <v>39</v>
      </c>
      <c r="F2768" t="s">
        <v>31</v>
      </c>
      <c r="G2768" t="s">
        <v>48</v>
      </c>
      <c r="H2768" t="s">
        <v>42</v>
      </c>
      <c r="I2768" t="s">
        <v>28</v>
      </c>
      <c r="J2768" t="s">
        <v>36</v>
      </c>
      <c r="K2768" t="s">
        <v>74</v>
      </c>
      <c r="L2768" t="s">
        <v>44</v>
      </c>
      <c r="M2768" t="s">
        <v>121</v>
      </c>
      <c r="N2768" s="2">
        <v>40556</v>
      </c>
      <c r="O2768" s="2">
        <v>40558</v>
      </c>
      <c r="P2768">
        <v>11</v>
      </c>
      <c r="Q2768" s="1">
        <v>0.04</v>
      </c>
      <c r="R2768">
        <v>3.28</v>
      </c>
      <c r="S2768">
        <v>3.97</v>
      </c>
      <c r="T2768">
        <f t="shared" si="43"/>
        <v>36.08</v>
      </c>
    </row>
    <row r="2769" spans="1:20" x14ac:dyDescent="0.3">
      <c r="A2769">
        <v>2768</v>
      </c>
      <c r="B2769">
        <v>87136</v>
      </c>
      <c r="C2769" t="s">
        <v>1234</v>
      </c>
      <c r="D2769" t="s">
        <v>20</v>
      </c>
      <c r="E2769" t="s">
        <v>39</v>
      </c>
      <c r="F2769" t="s">
        <v>47</v>
      </c>
      <c r="G2769" t="s">
        <v>48</v>
      </c>
      <c r="H2769" t="s">
        <v>89</v>
      </c>
      <c r="I2769" t="s">
        <v>28</v>
      </c>
      <c r="J2769" t="s">
        <v>36</v>
      </c>
      <c r="K2769" t="s">
        <v>226</v>
      </c>
      <c r="L2769" t="s">
        <v>192</v>
      </c>
      <c r="M2769" t="s">
        <v>114</v>
      </c>
      <c r="N2769" s="2">
        <v>40556</v>
      </c>
      <c r="O2769" s="2">
        <v>40558</v>
      </c>
      <c r="P2769">
        <v>13</v>
      </c>
      <c r="Q2769" s="1">
        <v>0.1</v>
      </c>
      <c r="R2769">
        <v>172.99</v>
      </c>
      <c r="S2769">
        <v>19.989999999999998</v>
      </c>
      <c r="T2769">
        <f t="shared" si="43"/>
        <v>2248.87</v>
      </c>
    </row>
    <row r="2770" spans="1:20" x14ac:dyDescent="0.3">
      <c r="A2770">
        <v>2769</v>
      </c>
      <c r="B2770">
        <v>89879</v>
      </c>
      <c r="C2770" t="s">
        <v>595</v>
      </c>
      <c r="D2770" t="s">
        <v>38</v>
      </c>
      <c r="E2770" t="s">
        <v>21</v>
      </c>
      <c r="F2770" t="s">
        <v>22</v>
      </c>
      <c r="G2770" t="s">
        <v>41</v>
      </c>
      <c r="H2770" t="s">
        <v>24</v>
      </c>
      <c r="I2770" t="s">
        <v>28</v>
      </c>
      <c r="J2770" t="s">
        <v>36</v>
      </c>
      <c r="K2770" t="s">
        <v>1147</v>
      </c>
      <c r="L2770" t="s">
        <v>192</v>
      </c>
      <c r="M2770" t="s">
        <v>246</v>
      </c>
      <c r="N2770" s="2">
        <v>40471</v>
      </c>
      <c r="O2770" s="2">
        <v>40473</v>
      </c>
      <c r="P2770">
        <v>14</v>
      </c>
      <c r="Q2770" s="1">
        <v>0</v>
      </c>
      <c r="R2770">
        <v>65.989999999999995</v>
      </c>
      <c r="S2770">
        <v>5.99</v>
      </c>
      <c r="T2770">
        <f t="shared" si="43"/>
        <v>923.8599999999999</v>
      </c>
    </row>
    <row r="2771" spans="1:20" x14ac:dyDescent="0.3">
      <c r="A2771">
        <v>2770</v>
      </c>
      <c r="B2771">
        <v>90527</v>
      </c>
      <c r="C2771" t="s">
        <v>1093</v>
      </c>
      <c r="D2771" t="s">
        <v>38</v>
      </c>
      <c r="E2771" t="s">
        <v>39</v>
      </c>
      <c r="F2771" t="s">
        <v>31</v>
      </c>
      <c r="G2771" t="s">
        <v>93</v>
      </c>
      <c r="H2771" t="s">
        <v>42</v>
      </c>
      <c r="I2771" t="s">
        <v>28</v>
      </c>
      <c r="J2771" t="s">
        <v>36</v>
      </c>
      <c r="K2771" t="s">
        <v>133</v>
      </c>
      <c r="L2771" t="s">
        <v>192</v>
      </c>
      <c r="M2771" t="s">
        <v>255</v>
      </c>
      <c r="N2771" s="2">
        <v>41197</v>
      </c>
      <c r="O2771" s="2">
        <v>41199</v>
      </c>
      <c r="P2771">
        <v>6</v>
      </c>
      <c r="Q2771" s="1">
        <v>0.03</v>
      </c>
      <c r="R2771">
        <v>12.97</v>
      </c>
      <c r="S2771">
        <v>1.49</v>
      </c>
      <c r="T2771">
        <f t="shared" si="43"/>
        <v>77.820000000000007</v>
      </c>
    </row>
    <row r="2772" spans="1:20" x14ac:dyDescent="0.3">
      <c r="A2772">
        <v>2771</v>
      </c>
      <c r="B2772">
        <v>89861</v>
      </c>
      <c r="C2772" t="s">
        <v>777</v>
      </c>
      <c r="D2772" t="s">
        <v>20</v>
      </c>
      <c r="E2772" t="s">
        <v>39</v>
      </c>
      <c r="F2772" t="s">
        <v>47</v>
      </c>
      <c r="G2772" t="s">
        <v>48</v>
      </c>
      <c r="H2772" t="s">
        <v>42</v>
      </c>
      <c r="I2772" t="s">
        <v>28</v>
      </c>
      <c r="J2772" t="s">
        <v>36</v>
      </c>
      <c r="K2772" t="s">
        <v>136</v>
      </c>
      <c r="L2772" t="s">
        <v>706</v>
      </c>
      <c r="M2772" t="s">
        <v>160</v>
      </c>
      <c r="N2772" s="2">
        <v>40898</v>
      </c>
      <c r="O2772" s="2">
        <v>40898</v>
      </c>
      <c r="P2772">
        <v>13</v>
      </c>
      <c r="Q2772" s="1">
        <v>0.02</v>
      </c>
      <c r="R2772">
        <v>78.650000000000006</v>
      </c>
      <c r="S2772">
        <v>13.99</v>
      </c>
      <c r="T2772">
        <f t="shared" si="43"/>
        <v>1022.45</v>
      </c>
    </row>
    <row r="2773" spans="1:20" x14ac:dyDescent="0.3">
      <c r="A2773">
        <v>2772</v>
      </c>
      <c r="B2773">
        <v>89861</v>
      </c>
      <c r="C2773" t="s">
        <v>777</v>
      </c>
      <c r="D2773" t="s">
        <v>38</v>
      </c>
      <c r="E2773" t="s">
        <v>39</v>
      </c>
      <c r="F2773" t="s">
        <v>47</v>
      </c>
      <c r="G2773" t="s">
        <v>48</v>
      </c>
      <c r="H2773" t="s">
        <v>54</v>
      </c>
      <c r="I2773" t="s">
        <v>28</v>
      </c>
      <c r="J2773" t="s">
        <v>36</v>
      </c>
      <c r="K2773" t="s">
        <v>129</v>
      </c>
      <c r="L2773" t="s">
        <v>192</v>
      </c>
      <c r="M2773" t="s">
        <v>160</v>
      </c>
      <c r="N2773" s="2">
        <v>40898</v>
      </c>
      <c r="O2773" s="2">
        <v>40903</v>
      </c>
      <c r="P2773">
        <v>23</v>
      </c>
      <c r="Q2773" s="1">
        <v>0.09</v>
      </c>
      <c r="R2773">
        <v>3.75</v>
      </c>
      <c r="S2773">
        <v>0.5</v>
      </c>
      <c r="T2773">
        <f t="shared" si="43"/>
        <v>86.25</v>
      </c>
    </row>
    <row r="2774" spans="1:20" x14ac:dyDescent="0.3">
      <c r="A2774">
        <v>2773</v>
      </c>
      <c r="B2774">
        <v>88071</v>
      </c>
      <c r="C2774" t="s">
        <v>800</v>
      </c>
      <c r="D2774" t="s">
        <v>20</v>
      </c>
      <c r="E2774" t="s">
        <v>39</v>
      </c>
      <c r="F2774" t="s">
        <v>22</v>
      </c>
      <c r="G2774" t="s">
        <v>93</v>
      </c>
      <c r="H2774" t="s">
        <v>89</v>
      </c>
      <c r="I2774" t="s">
        <v>28</v>
      </c>
      <c r="J2774" t="s">
        <v>36</v>
      </c>
      <c r="K2774" t="s">
        <v>116</v>
      </c>
      <c r="L2774" t="s">
        <v>192</v>
      </c>
      <c r="M2774" t="s">
        <v>199</v>
      </c>
      <c r="N2774" s="2">
        <v>40643</v>
      </c>
      <c r="O2774" s="2">
        <v>40646</v>
      </c>
      <c r="P2774">
        <v>1</v>
      </c>
      <c r="Q2774" s="1">
        <v>0.08</v>
      </c>
      <c r="R2774">
        <v>3.36</v>
      </c>
      <c r="S2774">
        <v>6.27</v>
      </c>
      <c r="T2774">
        <f t="shared" si="43"/>
        <v>3.36</v>
      </c>
    </row>
    <row r="2775" spans="1:20" x14ac:dyDescent="0.3">
      <c r="A2775">
        <v>2774</v>
      </c>
      <c r="B2775">
        <v>88071</v>
      </c>
      <c r="C2775" t="s">
        <v>800</v>
      </c>
      <c r="D2775" t="s">
        <v>20</v>
      </c>
      <c r="E2775" t="s">
        <v>39</v>
      </c>
      <c r="F2775" t="s">
        <v>22</v>
      </c>
      <c r="G2775" t="s">
        <v>93</v>
      </c>
      <c r="H2775" t="s">
        <v>54</v>
      </c>
      <c r="I2775" t="s">
        <v>28</v>
      </c>
      <c r="J2775" t="s">
        <v>36</v>
      </c>
      <c r="K2775" t="s">
        <v>221</v>
      </c>
      <c r="L2775" t="s">
        <v>192</v>
      </c>
      <c r="M2775" t="s">
        <v>190</v>
      </c>
      <c r="N2775" s="2">
        <v>40643</v>
      </c>
      <c r="O2775" s="2">
        <v>40644</v>
      </c>
      <c r="P2775">
        <v>7</v>
      </c>
      <c r="Q2775" s="1">
        <v>0</v>
      </c>
      <c r="R2775">
        <v>59.78</v>
      </c>
      <c r="S2775">
        <v>10.29</v>
      </c>
      <c r="T2775">
        <f t="shared" si="43"/>
        <v>418.46000000000004</v>
      </c>
    </row>
    <row r="2776" spans="1:20" x14ac:dyDescent="0.3">
      <c r="A2776">
        <v>2775</v>
      </c>
      <c r="B2776">
        <v>88071</v>
      </c>
      <c r="C2776" t="s">
        <v>800</v>
      </c>
      <c r="D2776" t="s">
        <v>38</v>
      </c>
      <c r="E2776" t="s">
        <v>187</v>
      </c>
      <c r="F2776" t="s">
        <v>22</v>
      </c>
      <c r="G2776" t="s">
        <v>93</v>
      </c>
      <c r="H2776" t="s">
        <v>188</v>
      </c>
      <c r="I2776" t="s">
        <v>28</v>
      </c>
      <c r="J2776" t="s">
        <v>36</v>
      </c>
      <c r="K2776" t="s">
        <v>226</v>
      </c>
      <c r="L2776" t="s">
        <v>26</v>
      </c>
      <c r="M2776" t="s">
        <v>398</v>
      </c>
      <c r="N2776" s="2">
        <v>40643</v>
      </c>
      <c r="O2776" s="2">
        <v>40644</v>
      </c>
      <c r="P2776">
        <v>5</v>
      </c>
      <c r="Q2776" s="1">
        <v>0.04</v>
      </c>
      <c r="R2776">
        <v>12.22</v>
      </c>
      <c r="S2776">
        <v>2.85</v>
      </c>
      <c r="T2776">
        <f t="shared" si="43"/>
        <v>61.1</v>
      </c>
    </row>
    <row r="2777" spans="1:20" x14ac:dyDescent="0.3">
      <c r="A2777">
        <v>2776</v>
      </c>
      <c r="B2777">
        <v>88052</v>
      </c>
      <c r="C2777" t="s">
        <v>1211</v>
      </c>
      <c r="D2777" t="s">
        <v>20</v>
      </c>
      <c r="E2777" t="s">
        <v>39</v>
      </c>
      <c r="F2777" t="s">
        <v>22</v>
      </c>
      <c r="G2777" t="s">
        <v>48</v>
      </c>
      <c r="H2777" t="s">
        <v>42</v>
      </c>
      <c r="I2777" t="s">
        <v>28</v>
      </c>
      <c r="J2777" t="s">
        <v>36</v>
      </c>
      <c r="K2777" t="s">
        <v>221</v>
      </c>
      <c r="L2777" t="s">
        <v>192</v>
      </c>
      <c r="M2777" t="s">
        <v>182</v>
      </c>
      <c r="N2777" s="2">
        <v>40961</v>
      </c>
      <c r="O2777" s="2">
        <v>40967</v>
      </c>
      <c r="P2777">
        <v>1</v>
      </c>
      <c r="Q2777" s="1">
        <v>0.08</v>
      </c>
      <c r="R2777">
        <v>55.98</v>
      </c>
      <c r="S2777">
        <v>4.8600000000000003</v>
      </c>
      <c r="T2777">
        <f t="shared" si="43"/>
        <v>55.98</v>
      </c>
    </row>
    <row r="2778" spans="1:20" x14ac:dyDescent="0.3">
      <c r="A2778">
        <v>2777</v>
      </c>
      <c r="B2778">
        <v>88052</v>
      </c>
      <c r="C2778" t="s">
        <v>1211</v>
      </c>
      <c r="D2778" t="s">
        <v>20</v>
      </c>
      <c r="E2778" t="s">
        <v>39</v>
      </c>
      <c r="F2778" t="s">
        <v>22</v>
      </c>
      <c r="G2778" t="s">
        <v>48</v>
      </c>
      <c r="H2778" t="s">
        <v>94</v>
      </c>
      <c r="I2778" t="s">
        <v>28</v>
      </c>
      <c r="J2778" t="s">
        <v>36</v>
      </c>
      <c r="K2778" t="s">
        <v>221</v>
      </c>
      <c r="L2778" t="s">
        <v>192</v>
      </c>
      <c r="M2778" t="s">
        <v>398</v>
      </c>
      <c r="N2778" s="2">
        <v>40961</v>
      </c>
      <c r="O2778" s="2">
        <v>40965</v>
      </c>
      <c r="P2778">
        <v>7</v>
      </c>
      <c r="Q2778" s="1">
        <v>0.05</v>
      </c>
      <c r="R2778">
        <v>26.38</v>
      </c>
      <c r="S2778">
        <v>5.86</v>
      </c>
      <c r="T2778">
        <f t="shared" si="43"/>
        <v>184.66</v>
      </c>
    </row>
    <row r="2779" spans="1:20" x14ac:dyDescent="0.3">
      <c r="A2779">
        <v>2778</v>
      </c>
      <c r="B2779">
        <v>88052</v>
      </c>
      <c r="C2779" t="s">
        <v>1211</v>
      </c>
      <c r="D2779" t="s">
        <v>20</v>
      </c>
      <c r="E2779" t="s">
        <v>39</v>
      </c>
      <c r="F2779" t="s">
        <v>22</v>
      </c>
      <c r="G2779" t="s">
        <v>48</v>
      </c>
      <c r="H2779" t="s">
        <v>61</v>
      </c>
      <c r="I2779" t="s">
        <v>28</v>
      </c>
      <c r="J2779" t="s">
        <v>36</v>
      </c>
      <c r="K2779" t="s">
        <v>133</v>
      </c>
      <c r="L2779" t="s">
        <v>192</v>
      </c>
      <c r="M2779" t="s">
        <v>190</v>
      </c>
      <c r="N2779" s="2">
        <v>40961</v>
      </c>
      <c r="O2779" s="2">
        <v>40965</v>
      </c>
      <c r="P2779">
        <v>7</v>
      </c>
      <c r="Q2779" s="1">
        <v>7.0000000000000007E-2</v>
      </c>
      <c r="R2779">
        <v>155.06</v>
      </c>
      <c r="S2779">
        <v>7.07</v>
      </c>
      <c r="T2779">
        <f t="shared" si="43"/>
        <v>1085.42</v>
      </c>
    </row>
    <row r="2780" spans="1:20" x14ac:dyDescent="0.3">
      <c r="A2780">
        <v>2779</v>
      </c>
      <c r="B2780">
        <v>88135</v>
      </c>
      <c r="C2780" t="s">
        <v>403</v>
      </c>
      <c r="D2780" t="s">
        <v>38</v>
      </c>
      <c r="E2780" t="s">
        <v>39</v>
      </c>
      <c r="F2780" t="s">
        <v>40</v>
      </c>
      <c r="G2780" t="s">
        <v>23</v>
      </c>
      <c r="H2780" t="s">
        <v>54</v>
      </c>
      <c r="I2780" t="s">
        <v>28</v>
      </c>
      <c r="J2780" t="s">
        <v>36</v>
      </c>
      <c r="K2780" t="s">
        <v>231</v>
      </c>
      <c r="L2780" t="s">
        <v>192</v>
      </c>
      <c r="M2780" t="s">
        <v>99</v>
      </c>
      <c r="N2780" s="2">
        <v>40295</v>
      </c>
      <c r="O2780" s="2">
        <v>40297</v>
      </c>
      <c r="P2780">
        <v>3</v>
      </c>
      <c r="Q2780" s="1">
        <v>0.09</v>
      </c>
      <c r="R2780">
        <v>58.1</v>
      </c>
      <c r="S2780">
        <v>1.49</v>
      </c>
      <c r="T2780">
        <f t="shared" si="43"/>
        <v>174.3</v>
      </c>
    </row>
    <row r="2781" spans="1:20" x14ac:dyDescent="0.3">
      <c r="A2781">
        <v>2780</v>
      </c>
      <c r="B2781">
        <v>88145</v>
      </c>
      <c r="C2781" t="s">
        <v>403</v>
      </c>
      <c r="D2781" t="s">
        <v>20</v>
      </c>
      <c r="E2781" t="s">
        <v>21</v>
      </c>
      <c r="F2781" t="s">
        <v>40</v>
      </c>
      <c r="G2781" t="s">
        <v>23</v>
      </c>
      <c r="H2781" t="s">
        <v>203</v>
      </c>
      <c r="I2781" t="s">
        <v>28</v>
      </c>
      <c r="J2781" t="s">
        <v>36</v>
      </c>
      <c r="K2781" t="s">
        <v>1447</v>
      </c>
      <c r="L2781" t="s">
        <v>192</v>
      </c>
      <c r="M2781" t="s">
        <v>99</v>
      </c>
      <c r="N2781" s="2">
        <v>41391</v>
      </c>
      <c r="O2781" s="2">
        <v>41393</v>
      </c>
      <c r="P2781">
        <v>4</v>
      </c>
      <c r="Q2781" s="1">
        <v>0.01</v>
      </c>
      <c r="R2781">
        <v>39.979999999999997</v>
      </c>
      <c r="S2781">
        <v>7.12</v>
      </c>
      <c r="T2781">
        <f t="shared" si="43"/>
        <v>159.91999999999999</v>
      </c>
    </row>
    <row r="2782" spans="1:20" x14ac:dyDescent="0.3">
      <c r="A2782">
        <v>2781</v>
      </c>
      <c r="B2782">
        <v>88362</v>
      </c>
      <c r="C2782" t="s">
        <v>135</v>
      </c>
      <c r="D2782" t="s">
        <v>20</v>
      </c>
      <c r="E2782" t="s">
        <v>39</v>
      </c>
      <c r="F2782" t="s">
        <v>47</v>
      </c>
      <c r="G2782" t="s">
        <v>48</v>
      </c>
      <c r="H2782" t="s">
        <v>54</v>
      </c>
      <c r="I2782" t="s">
        <v>28</v>
      </c>
      <c r="J2782" t="s">
        <v>36</v>
      </c>
      <c r="K2782" t="s">
        <v>74</v>
      </c>
      <c r="L2782" t="s">
        <v>44</v>
      </c>
      <c r="M2782" t="s">
        <v>117</v>
      </c>
      <c r="N2782" s="2">
        <v>40621</v>
      </c>
      <c r="O2782" s="2">
        <v>40623</v>
      </c>
      <c r="P2782">
        <v>6</v>
      </c>
      <c r="Q2782" s="1">
        <v>0.02</v>
      </c>
      <c r="R2782">
        <v>15.04</v>
      </c>
      <c r="S2782">
        <v>1.97</v>
      </c>
      <c r="T2782">
        <f t="shared" si="43"/>
        <v>90.24</v>
      </c>
    </row>
    <row r="2783" spans="1:20" x14ac:dyDescent="0.3">
      <c r="A2783">
        <v>2782</v>
      </c>
      <c r="B2783">
        <v>90530</v>
      </c>
      <c r="C2783" t="s">
        <v>1705</v>
      </c>
      <c r="D2783" t="s">
        <v>38</v>
      </c>
      <c r="E2783" t="s">
        <v>187</v>
      </c>
      <c r="F2783" t="s">
        <v>31</v>
      </c>
      <c r="G2783" t="s">
        <v>41</v>
      </c>
      <c r="H2783" t="s">
        <v>219</v>
      </c>
      <c r="I2783" t="s">
        <v>28</v>
      </c>
      <c r="J2783" t="s">
        <v>36</v>
      </c>
      <c r="K2783" t="s">
        <v>101</v>
      </c>
      <c r="L2783" t="s">
        <v>192</v>
      </c>
      <c r="M2783" t="s">
        <v>255</v>
      </c>
      <c r="N2783" s="2">
        <v>40193</v>
      </c>
      <c r="O2783" s="2">
        <v>40194</v>
      </c>
      <c r="P2783">
        <v>6</v>
      </c>
      <c r="Q2783" s="1">
        <v>0.08</v>
      </c>
      <c r="R2783">
        <v>8.09</v>
      </c>
      <c r="S2783">
        <v>7.96</v>
      </c>
      <c r="T2783">
        <f t="shared" si="43"/>
        <v>48.54</v>
      </c>
    </row>
    <row r="2784" spans="1:20" x14ac:dyDescent="0.3">
      <c r="A2784">
        <v>2783</v>
      </c>
      <c r="B2784">
        <v>86312</v>
      </c>
      <c r="C2784" t="s">
        <v>868</v>
      </c>
      <c r="D2784" t="s">
        <v>20</v>
      </c>
      <c r="E2784" t="s">
        <v>21</v>
      </c>
      <c r="F2784" t="s">
        <v>47</v>
      </c>
      <c r="G2784" t="s">
        <v>48</v>
      </c>
      <c r="H2784" t="s">
        <v>24</v>
      </c>
      <c r="I2784" t="s">
        <v>28</v>
      </c>
      <c r="J2784" t="s">
        <v>36</v>
      </c>
      <c r="K2784" t="s">
        <v>1243</v>
      </c>
      <c r="L2784" t="s">
        <v>746</v>
      </c>
      <c r="M2784" t="s">
        <v>156</v>
      </c>
      <c r="N2784" s="2">
        <v>40583</v>
      </c>
      <c r="O2784" s="2">
        <v>40583</v>
      </c>
      <c r="P2784">
        <v>11</v>
      </c>
      <c r="Q2784" s="1">
        <v>0.06</v>
      </c>
      <c r="R2784">
        <v>499.99</v>
      </c>
      <c r="S2784">
        <v>24.49</v>
      </c>
      <c r="T2784">
        <f t="shared" si="43"/>
        <v>5499.89</v>
      </c>
    </row>
    <row r="2785" spans="1:20" x14ac:dyDescent="0.3">
      <c r="A2785">
        <v>2784</v>
      </c>
      <c r="B2785">
        <v>86312</v>
      </c>
      <c r="C2785" t="s">
        <v>868</v>
      </c>
      <c r="D2785" t="s">
        <v>578</v>
      </c>
      <c r="E2785" t="s">
        <v>39</v>
      </c>
      <c r="F2785" t="s">
        <v>47</v>
      </c>
      <c r="G2785" t="s">
        <v>48</v>
      </c>
      <c r="H2785" t="s">
        <v>78</v>
      </c>
      <c r="I2785" t="s">
        <v>28</v>
      </c>
      <c r="J2785" t="s">
        <v>36</v>
      </c>
      <c r="K2785" t="s">
        <v>181</v>
      </c>
      <c r="L2785" t="s">
        <v>283</v>
      </c>
      <c r="M2785" t="s">
        <v>117</v>
      </c>
      <c r="N2785" s="2">
        <v>40583</v>
      </c>
      <c r="O2785" s="2">
        <v>40585</v>
      </c>
      <c r="P2785">
        <v>7</v>
      </c>
      <c r="Q2785" s="1">
        <v>0.02</v>
      </c>
      <c r="R2785">
        <v>20.98</v>
      </c>
      <c r="S2785">
        <v>53.03</v>
      </c>
      <c r="T2785">
        <f t="shared" si="43"/>
        <v>146.86000000000001</v>
      </c>
    </row>
    <row r="2786" spans="1:20" x14ac:dyDescent="0.3">
      <c r="A2786">
        <v>2785</v>
      </c>
      <c r="B2786">
        <v>90493</v>
      </c>
      <c r="C2786" t="s">
        <v>1288</v>
      </c>
      <c r="D2786" t="s">
        <v>578</v>
      </c>
      <c r="E2786" t="s">
        <v>187</v>
      </c>
      <c r="F2786" t="s">
        <v>47</v>
      </c>
      <c r="G2786" t="s">
        <v>23</v>
      </c>
      <c r="H2786" t="s">
        <v>217</v>
      </c>
      <c r="I2786" t="s">
        <v>28</v>
      </c>
      <c r="J2786" t="s">
        <v>36</v>
      </c>
      <c r="K2786" t="s">
        <v>98</v>
      </c>
      <c r="L2786" t="s">
        <v>330</v>
      </c>
      <c r="M2786" t="s">
        <v>134</v>
      </c>
      <c r="N2786" s="2">
        <v>40502</v>
      </c>
      <c r="O2786" s="2">
        <v>40503</v>
      </c>
      <c r="P2786">
        <v>39</v>
      </c>
      <c r="Q2786" s="1">
        <v>0.09</v>
      </c>
      <c r="R2786">
        <v>58.14</v>
      </c>
      <c r="S2786">
        <v>36.61</v>
      </c>
      <c r="T2786">
        <f t="shared" si="43"/>
        <v>2267.46</v>
      </c>
    </row>
    <row r="2787" spans="1:20" x14ac:dyDescent="0.3">
      <c r="A2787">
        <v>2786</v>
      </c>
      <c r="B2787">
        <v>89925</v>
      </c>
      <c r="C2787" t="s">
        <v>827</v>
      </c>
      <c r="D2787" t="s">
        <v>20</v>
      </c>
      <c r="E2787" t="s">
        <v>187</v>
      </c>
      <c r="F2787" t="s">
        <v>47</v>
      </c>
      <c r="G2787" t="s">
        <v>41</v>
      </c>
      <c r="H2787" t="s">
        <v>188</v>
      </c>
      <c r="I2787" t="s">
        <v>28</v>
      </c>
      <c r="J2787" t="s">
        <v>36</v>
      </c>
      <c r="K2787" t="s">
        <v>221</v>
      </c>
      <c r="L2787" t="s">
        <v>706</v>
      </c>
      <c r="M2787" t="s">
        <v>156</v>
      </c>
      <c r="N2787" s="2">
        <v>40692</v>
      </c>
      <c r="O2787" s="2">
        <v>40694</v>
      </c>
      <c r="P2787">
        <v>7</v>
      </c>
      <c r="Q2787" s="1">
        <v>0.03</v>
      </c>
      <c r="R2787">
        <v>105.98</v>
      </c>
      <c r="S2787">
        <v>13.99</v>
      </c>
      <c r="T2787">
        <f t="shared" si="43"/>
        <v>741.86</v>
      </c>
    </row>
    <row r="2788" spans="1:20" x14ac:dyDescent="0.3">
      <c r="A2788">
        <v>2787</v>
      </c>
      <c r="B2788">
        <v>90155</v>
      </c>
      <c r="C2788" t="s">
        <v>745</v>
      </c>
      <c r="D2788" t="s">
        <v>38</v>
      </c>
      <c r="E2788" t="s">
        <v>39</v>
      </c>
      <c r="F2788" t="s">
        <v>47</v>
      </c>
      <c r="G2788" t="s">
        <v>48</v>
      </c>
      <c r="H2788" t="s">
        <v>54</v>
      </c>
      <c r="I2788" t="s">
        <v>28</v>
      </c>
      <c r="J2788" t="s">
        <v>36</v>
      </c>
      <c r="K2788" t="s">
        <v>98</v>
      </c>
      <c r="L2788" t="s">
        <v>44</v>
      </c>
      <c r="M2788" t="s">
        <v>160</v>
      </c>
      <c r="N2788" s="2">
        <v>40550</v>
      </c>
      <c r="O2788" s="2">
        <v>40555</v>
      </c>
      <c r="P2788">
        <v>11</v>
      </c>
      <c r="Q2788" s="1">
        <v>0</v>
      </c>
      <c r="R2788">
        <v>3.28</v>
      </c>
      <c r="S2788">
        <v>0.98</v>
      </c>
      <c r="T2788">
        <f t="shared" si="43"/>
        <v>36.08</v>
      </c>
    </row>
    <row r="2789" spans="1:20" x14ac:dyDescent="0.3">
      <c r="A2789">
        <v>2788</v>
      </c>
      <c r="B2789">
        <v>88787</v>
      </c>
      <c r="C2789" t="s">
        <v>1170</v>
      </c>
      <c r="D2789" t="s">
        <v>20</v>
      </c>
      <c r="E2789" t="s">
        <v>39</v>
      </c>
      <c r="F2789" t="s">
        <v>31</v>
      </c>
      <c r="G2789" t="s">
        <v>23</v>
      </c>
      <c r="H2789" t="s">
        <v>89</v>
      </c>
      <c r="I2789" t="s">
        <v>28</v>
      </c>
      <c r="J2789" t="s">
        <v>36</v>
      </c>
      <c r="K2789" t="s">
        <v>221</v>
      </c>
      <c r="L2789" t="s">
        <v>192</v>
      </c>
      <c r="M2789" t="s">
        <v>35</v>
      </c>
      <c r="N2789" s="2">
        <v>40772</v>
      </c>
      <c r="O2789" s="2">
        <v>40772</v>
      </c>
      <c r="P2789">
        <v>17</v>
      </c>
      <c r="Q2789" s="1">
        <v>0.06</v>
      </c>
      <c r="R2789">
        <v>55.98</v>
      </c>
      <c r="S2789">
        <v>13.88</v>
      </c>
      <c r="T2789">
        <f t="shared" si="43"/>
        <v>951.66</v>
      </c>
    </row>
    <row r="2790" spans="1:20" x14ac:dyDescent="0.3">
      <c r="A2790">
        <v>2789</v>
      </c>
      <c r="B2790">
        <v>86863</v>
      </c>
      <c r="C2790" t="s">
        <v>316</v>
      </c>
      <c r="D2790" t="s">
        <v>20</v>
      </c>
      <c r="E2790" t="s">
        <v>39</v>
      </c>
      <c r="F2790" t="s">
        <v>22</v>
      </c>
      <c r="G2790" t="s">
        <v>23</v>
      </c>
      <c r="H2790" t="s">
        <v>78</v>
      </c>
      <c r="I2790" t="s">
        <v>28</v>
      </c>
      <c r="J2790" t="s">
        <v>36</v>
      </c>
      <c r="K2790" t="s">
        <v>71</v>
      </c>
      <c r="L2790" t="s">
        <v>26</v>
      </c>
      <c r="M2790" t="s">
        <v>96</v>
      </c>
      <c r="N2790" s="2">
        <v>41324</v>
      </c>
      <c r="O2790" s="2">
        <v>41325</v>
      </c>
      <c r="P2790">
        <v>8</v>
      </c>
      <c r="Q2790" s="1">
        <v>0</v>
      </c>
      <c r="R2790">
        <v>43.98</v>
      </c>
      <c r="S2790">
        <v>8.99</v>
      </c>
      <c r="T2790">
        <f t="shared" si="43"/>
        <v>351.84</v>
      </c>
    </row>
    <row r="2791" spans="1:20" x14ac:dyDescent="0.3">
      <c r="A2791">
        <v>2790</v>
      </c>
      <c r="B2791">
        <v>86863</v>
      </c>
      <c r="C2791" t="s">
        <v>92</v>
      </c>
      <c r="D2791" t="s">
        <v>20</v>
      </c>
      <c r="E2791" t="s">
        <v>39</v>
      </c>
      <c r="F2791" t="s">
        <v>22</v>
      </c>
      <c r="G2791" t="s">
        <v>23</v>
      </c>
      <c r="H2791" t="s">
        <v>42</v>
      </c>
      <c r="I2791" t="s">
        <v>28</v>
      </c>
      <c r="J2791" t="s">
        <v>36</v>
      </c>
      <c r="K2791" t="s">
        <v>136</v>
      </c>
      <c r="L2791" t="s">
        <v>26</v>
      </c>
      <c r="M2791" t="s">
        <v>199</v>
      </c>
      <c r="N2791" s="2">
        <v>41324</v>
      </c>
      <c r="O2791" s="2">
        <v>41325</v>
      </c>
      <c r="P2791">
        <v>11</v>
      </c>
      <c r="Q2791" s="1">
        <v>0.05</v>
      </c>
      <c r="R2791">
        <v>12.98</v>
      </c>
      <c r="S2791">
        <v>3.14</v>
      </c>
      <c r="T2791">
        <f t="shared" si="43"/>
        <v>142.78</v>
      </c>
    </row>
    <row r="2792" spans="1:20" x14ac:dyDescent="0.3">
      <c r="A2792">
        <v>2791</v>
      </c>
      <c r="B2792">
        <v>86182</v>
      </c>
      <c r="C2792" t="s">
        <v>1496</v>
      </c>
      <c r="D2792" t="s">
        <v>20</v>
      </c>
      <c r="E2792" t="s">
        <v>187</v>
      </c>
      <c r="F2792" t="s">
        <v>22</v>
      </c>
      <c r="G2792" t="s">
        <v>48</v>
      </c>
      <c r="H2792" t="s">
        <v>225</v>
      </c>
      <c r="I2792" t="s">
        <v>28</v>
      </c>
      <c r="J2792" t="s">
        <v>36</v>
      </c>
      <c r="K2792" t="s">
        <v>170</v>
      </c>
      <c r="L2792" t="s">
        <v>192</v>
      </c>
      <c r="M2792" t="s">
        <v>96</v>
      </c>
      <c r="N2792" s="2">
        <v>40610</v>
      </c>
      <c r="O2792" s="2">
        <v>40617</v>
      </c>
      <c r="P2792">
        <v>1</v>
      </c>
      <c r="Q2792" s="1">
        <v>0.01</v>
      </c>
      <c r="R2792">
        <v>9.65</v>
      </c>
      <c r="S2792">
        <v>6.22</v>
      </c>
      <c r="T2792">
        <f t="shared" si="43"/>
        <v>9.65</v>
      </c>
    </row>
    <row r="2793" spans="1:20" x14ac:dyDescent="0.3">
      <c r="A2793">
        <v>2792</v>
      </c>
      <c r="B2793">
        <v>90388</v>
      </c>
      <c r="C2793" t="s">
        <v>2070</v>
      </c>
      <c r="D2793" t="s">
        <v>20</v>
      </c>
      <c r="E2793" t="s">
        <v>21</v>
      </c>
      <c r="F2793" t="s">
        <v>31</v>
      </c>
      <c r="G2793" t="s">
        <v>41</v>
      </c>
      <c r="H2793" t="s">
        <v>24</v>
      </c>
      <c r="I2793" t="s">
        <v>28</v>
      </c>
      <c r="J2793" t="s">
        <v>36</v>
      </c>
      <c r="K2793" t="s">
        <v>1138</v>
      </c>
      <c r="L2793" t="s">
        <v>44</v>
      </c>
      <c r="M2793" t="s">
        <v>143</v>
      </c>
      <c r="N2793" s="2">
        <v>40717</v>
      </c>
      <c r="O2793" s="2">
        <v>40719</v>
      </c>
      <c r="P2793">
        <v>15</v>
      </c>
      <c r="Q2793" s="1">
        <v>0.09</v>
      </c>
      <c r="R2793">
        <v>20.99</v>
      </c>
      <c r="S2793">
        <v>0.99</v>
      </c>
      <c r="T2793">
        <f t="shared" si="43"/>
        <v>314.84999999999997</v>
      </c>
    </row>
    <row r="2794" spans="1:20" x14ac:dyDescent="0.3">
      <c r="A2794">
        <v>2793</v>
      </c>
      <c r="B2794">
        <v>86686</v>
      </c>
      <c r="C2794" t="s">
        <v>748</v>
      </c>
      <c r="D2794" t="s">
        <v>38</v>
      </c>
      <c r="E2794" t="s">
        <v>39</v>
      </c>
      <c r="F2794" t="s">
        <v>22</v>
      </c>
      <c r="G2794" t="s">
        <v>23</v>
      </c>
      <c r="H2794" t="s">
        <v>49</v>
      </c>
      <c r="I2794" t="s">
        <v>28</v>
      </c>
      <c r="J2794" t="s">
        <v>36</v>
      </c>
      <c r="K2794" t="s">
        <v>291</v>
      </c>
      <c r="L2794" t="s">
        <v>192</v>
      </c>
      <c r="M2794" t="s">
        <v>227</v>
      </c>
      <c r="N2794" s="2">
        <v>40276</v>
      </c>
      <c r="O2794" s="2">
        <v>40278</v>
      </c>
      <c r="P2794">
        <v>9</v>
      </c>
      <c r="Q2794" s="1">
        <v>0.01</v>
      </c>
      <c r="R2794">
        <v>42.98</v>
      </c>
      <c r="S2794">
        <v>4.62</v>
      </c>
      <c r="T2794">
        <f t="shared" si="43"/>
        <v>386.82</v>
      </c>
    </row>
    <row r="2795" spans="1:20" x14ac:dyDescent="0.3">
      <c r="A2795">
        <v>2794</v>
      </c>
      <c r="B2795">
        <v>86307</v>
      </c>
      <c r="C2795" t="s">
        <v>868</v>
      </c>
      <c r="D2795" t="s">
        <v>20</v>
      </c>
      <c r="E2795" t="s">
        <v>39</v>
      </c>
      <c r="F2795" t="s">
        <v>47</v>
      </c>
      <c r="G2795" t="s">
        <v>23</v>
      </c>
      <c r="H2795" t="s">
        <v>94</v>
      </c>
      <c r="I2795" t="s">
        <v>28</v>
      </c>
      <c r="J2795" t="s">
        <v>36</v>
      </c>
      <c r="K2795" t="s">
        <v>98</v>
      </c>
      <c r="L2795" t="s">
        <v>192</v>
      </c>
      <c r="M2795" t="s">
        <v>51</v>
      </c>
      <c r="N2795" s="2">
        <v>40195</v>
      </c>
      <c r="O2795" s="2">
        <v>40195</v>
      </c>
      <c r="P2795">
        <v>10</v>
      </c>
      <c r="Q2795" s="1">
        <v>0.08</v>
      </c>
      <c r="R2795">
        <v>30.53</v>
      </c>
      <c r="S2795">
        <v>19.989999999999998</v>
      </c>
      <c r="T2795">
        <f t="shared" si="43"/>
        <v>305.3</v>
      </c>
    </row>
    <row r="2796" spans="1:20" x14ac:dyDescent="0.3">
      <c r="A2796">
        <v>2795</v>
      </c>
      <c r="B2796">
        <v>86307</v>
      </c>
      <c r="C2796" t="s">
        <v>193</v>
      </c>
      <c r="D2796" t="s">
        <v>20</v>
      </c>
      <c r="E2796" t="s">
        <v>39</v>
      </c>
      <c r="F2796" t="s">
        <v>47</v>
      </c>
      <c r="G2796" t="s">
        <v>23</v>
      </c>
      <c r="H2796" t="s">
        <v>61</v>
      </c>
      <c r="I2796" t="s">
        <v>28</v>
      </c>
      <c r="J2796" t="s">
        <v>36</v>
      </c>
      <c r="K2796" t="s">
        <v>113</v>
      </c>
      <c r="L2796" t="s">
        <v>44</v>
      </c>
      <c r="M2796" t="s">
        <v>134</v>
      </c>
      <c r="N2796" s="2">
        <v>40195</v>
      </c>
      <c r="O2796" s="2">
        <v>40197</v>
      </c>
      <c r="P2796">
        <v>12</v>
      </c>
      <c r="Q2796" s="1">
        <v>0.01</v>
      </c>
      <c r="R2796">
        <v>1.68</v>
      </c>
      <c r="S2796">
        <v>1.57</v>
      </c>
      <c r="T2796">
        <f t="shared" si="43"/>
        <v>20.16</v>
      </c>
    </row>
    <row r="2797" spans="1:20" x14ac:dyDescent="0.3">
      <c r="A2797">
        <v>2796</v>
      </c>
      <c r="B2797">
        <v>90545</v>
      </c>
      <c r="C2797" t="s">
        <v>570</v>
      </c>
      <c r="D2797" t="s">
        <v>20</v>
      </c>
      <c r="E2797" t="s">
        <v>39</v>
      </c>
      <c r="F2797" t="s">
        <v>31</v>
      </c>
      <c r="G2797" t="s">
        <v>48</v>
      </c>
      <c r="H2797" t="s">
        <v>61</v>
      </c>
      <c r="I2797" t="s">
        <v>28</v>
      </c>
      <c r="J2797" t="s">
        <v>36</v>
      </c>
      <c r="K2797" t="s">
        <v>291</v>
      </c>
      <c r="L2797" t="s">
        <v>192</v>
      </c>
      <c r="M2797" t="s">
        <v>143</v>
      </c>
      <c r="N2797" s="2">
        <v>40919</v>
      </c>
      <c r="O2797" s="2">
        <v>40921</v>
      </c>
      <c r="P2797">
        <v>2</v>
      </c>
      <c r="Q2797" s="1">
        <v>7.0000000000000007E-2</v>
      </c>
      <c r="R2797">
        <v>2.78</v>
      </c>
      <c r="S2797">
        <v>1.49</v>
      </c>
      <c r="T2797">
        <f t="shared" si="43"/>
        <v>5.56</v>
      </c>
    </row>
    <row r="2798" spans="1:20" x14ac:dyDescent="0.3">
      <c r="A2798">
        <v>2797</v>
      </c>
      <c r="B2798">
        <v>90545</v>
      </c>
      <c r="C2798" t="s">
        <v>570</v>
      </c>
      <c r="D2798" t="s">
        <v>20</v>
      </c>
      <c r="E2798" t="s">
        <v>187</v>
      </c>
      <c r="F2798" t="s">
        <v>31</v>
      </c>
      <c r="G2798" t="s">
        <v>48</v>
      </c>
      <c r="H2798" t="s">
        <v>225</v>
      </c>
      <c r="I2798" t="s">
        <v>28</v>
      </c>
      <c r="J2798" t="s">
        <v>36</v>
      </c>
      <c r="K2798" t="s">
        <v>226</v>
      </c>
      <c r="L2798" t="s">
        <v>192</v>
      </c>
      <c r="M2798" t="s">
        <v>63</v>
      </c>
      <c r="N2798" s="2">
        <v>40919</v>
      </c>
      <c r="O2798" s="2">
        <v>40928</v>
      </c>
      <c r="P2798">
        <v>4</v>
      </c>
      <c r="Q2798" s="1">
        <v>0.04</v>
      </c>
      <c r="R2798">
        <v>4.1399999999999997</v>
      </c>
      <c r="S2798">
        <v>6.6</v>
      </c>
      <c r="T2798">
        <f t="shared" si="43"/>
        <v>16.559999999999999</v>
      </c>
    </row>
    <row r="2799" spans="1:20" x14ac:dyDescent="0.3">
      <c r="A2799">
        <v>2798</v>
      </c>
      <c r="B2799">
        <v>90545</v>
      </c>
      <c r="C2799" t="s">
        <v>570</v>
      </c>
      <c r="D2799" t="s">
        <v>20</v>
      </c>
      <c r="E2799" t="s">
        <v>39</v>
      </c>
      <c r="F2799" t="s">
        <v>31</v>
      </c>
      <c r="G2799" t="s">
        <v>48</v>
      </c>
      <c r="H2799" t="s">
        <v>89</v>
      </c>
      <c r="I2799" t="s">
        <v>28</v>
      </c>
      <c r="J2799" t="s">
        <v>36</v>
      </c>
      <c r="K2799" t="s">
        <v>184</v>
      </c>
      <c r="L2799" t="s">
        <v>192</v>
      </c>
      <c r="M2799" t="s">
        <v>139</v>
      </c>
      <c r="N2799" s="2">
        <v>40919</v>
      </c>
      <c r="O2799" s="2">
        <v>40924</v>
      </c>
      <c r="P2799">
        <v>5</v>
      </c>
      <c r="Q2799" s="1">
        <v>0.05</v>
      </c>
      <c r="R2799">
        <v>6.48</v>
      </c>
      <c r="S2799">
        <v>7.86</v>
      </c>
      <c r="T2799">
        <f t="shared" si="43"/>
        <v>32.400000000000006</v>
      </c>
    </row>
    <row r="2800" spans="1:20" x14ac:dyDescent="0.3">
      <c r="A2800">
        <v>2799</v>
      </c>
      <c r="B2800">
        <v>90545</v>
      </c>
      <c r="C2800" t="s">
        <v>776</v>
      </c>
      <c r="D2800" t="s">
        <v>20</v>
      </c>
      <c r="E2800" t="s">
        <v>39</v>
      </c>
      <c r="F2800" t="s">
        <v>31</v>
      </c>
      <c r="G2800" t="s">
        <v>48</v>
      </c>
      <c r="H2800" t="s">
        <v>94</v>
      </c>
      <c r="I2800" t="s">
        <v>28</v>
      </c>
      <c r="J2800" t="s">
        <v>36</v>
      </c>
      <c r="K2800" t="s">
        <v>58</v>
      </c>
      <c r="L2800" t="s">
        <v>44</v>
      </c>
      <c r="M2800" t="s">
        <v>121</v>
      </c>
      <c r="N2800" s="2">
        <v>40919</v>
      </c>
      <c r="O2800" s="2">
        <v>40924</v>
      </c>
      <c r="P2800">
        <v>6</v>
      </c>
      <c r="Q2800" s="1">
        <v>0.01</v>
      </c>
      <c r="R2800">
        <v>3.28</v>
      </c>
      <c r="S2800">
        <v>3.97</v>
      </c>
      <c r="T2800">
        <f t="shared" si="43"/>
        <v>19.68</v>
      </c>
    </row>
    <row r="2801" spans="1:20" x14ac:dyDescent="0.3">
      <c r="A2801">
        <v>2800</v>
      </c>
      <c r="B2801">
        <v>88299</v>
      </c>
      <c r="C2801" t="s">
        <v>832</v>
      </c>
      <c r="D2801" t="s">
        <v>20</v>
      </c>
      <c r="E2801" t="s">
        <v>39</v>
      </c>
      <c r="F2801" t="s">
        <v>22</v>
      </c>
      <c r="G2801" t="s">
        <v>32</v>
      </c>
      <c r="H2801" t="s">
        <v>78</v>
      </c>
      <c r="I2801" t="s">
        <v>28</v>
      </c>
      <c r="J2801" t="s">
        <v>36</v>
      </c>
      <c r="K2801" t="s">
        <v>98</v>
      </c>
      <c r="L2801" t="s">
        <v>192</v>
      </c>
      <c r="M2801" t="s">
        <v>331</v>
      </c>
      <c r="N2801" s="2">
        <v>40599</v>
      </c>
      <c r="O2801" s="2">
        <v>40601</v>
      </c>
      <c r="P2801">
        <v>8</v>
      </c>
      <c r="Q2801" s="1">
        <v>0.03</v>
      </c>
      <c r="R2801">
        <v>12.21</v>
      </c>
      <c r="S2801">
        <v>4.8099999999999996</v>
      </c>
      <c r="T2801">
        <f t="shared" si="43"/>
        <v>97.68</v>
      </c>
    </row>
    <row r="2802" spans="1:20" x14ac:dyDescent="0.3">
      <c r="A2802">
        <v>2801</v>
      </c>
      <c r="B2802">
        <v>90553</v>
      </c>
      <c r="C2802" t="s">
        <v>287</v>
      </c>
      <c r="D2802" t="s">
        <v>20</v>
      </c>
      <c r="E2802" t="s">
        <v>39</v>
      </c>
      <c r="F2802" t="s">
        <v>22</v>
      </c>
      <c r="G2802" t="s">
        <v>93</v>
      </c>
      <c r="H2802" t="s">
        <v>49</v>
      </c>
      <c r="I2802" t="s">
        <v>28</v>
      </c>
      <c r="J2802" t="s">
        <v>36</v>
      </c>
      <c r="K2802" t="s">
        <v>154</v>
      </c>
      <c r="L2802" t="s">
        <v>192</v>
      </c>
      <c r="M2802" t="s">
        <v>182</v>
      </c>
      <c r="N2802" s="2">
        <v>41419</v>
      </c>
      <c r="O2802" s="2">
        <v>41422</v>
      </c>
      <c r="P2802">
        <v>7</v>
      </c>
      <c r="Q2802" s="1">
        <v>0</v>
      </c>
      <c r="R2802">
        <v>3.08</v>
      </c>
      <c r="S2802">
        <v>0.5</v>
      </c>
      <c r="T2802">
        <f t="shared" si="43"/>
        <v>21.560000000000002</v>
      </c>
    </row>
    <row r="2803" spans="1:20" x14ac:dyDescent="0.3">
      <c r="A2803">
        <v>2802</v>
      </c>
      <c r="B2803">
        <v>90553</v>
      </c>
      <c r="C2803" t="s">
        <v>287</v>
      </c>
      <c r="D2803" t="s">
        <v>20</v>
      </c>
      <c r="E2803" t="s">
        <v>39</v>
      </c>
      <c r="F2803" t="s">
        <v>22</v>
      </c>
      <c r="G2803" t="s">
        <v>93</v>
      </c>
      <c r="H2803" t="s">
        <v>78</v>
      </c>
      <c r="I2803" t="s">
        <v>28</v>
      </c>
      <c r="J2803" t="s">
        <v>36</v>
      </c>
      <c r="K2803" t="s">
        <v>133</v>
      </c>
      <c r="L2803" t="s">
        <v>44</v>
      </c>
      <c r="M2803" t="s">
        <v>80</v>
      </c>
      <c r="N2803" s="2">
        <v>41419</v>
      </c>
      <c r="O2803" s="2">
        <v>41421</v>
      </c>
      <c r="P2803">
        <v>16</v>
      </c>
      <c r="Q2803" s="1">
        <v>0.08</v>
      </c>
      <c r="R2803">
        <v>1.81</v>
      </c>
      <c r="S2803">
        <v>0.75</v>
      </c>
      <c r="T2803">
        <f t="shared" si="43"/>
        <v>28.96</v>
      </c>
    </row>
    <row r="2804" spans="1:20" x14ac:dyDescent="0.3">
      <c r="A2804">
        <v>2803</v>
      </c>
      <c r="B2804">
        <v>90553</v>
      </c>
      <c r="C2804" t="s">
        <v>287</v>
      </c>
      <c r="D2804" t="s">
        <v>38</v>
      </c>
      <c r="E2804" t="s">
        <v>39</v>
      </c>
      <c r="F2804" t="s">
        <v>22</v>
      </c>
      <c r="G2804" t="s">
        <v>93</v>
      </c>
      <c r="H2804" t="s">
        <v>61</v>
      </c>
      <c r="I2804" t="s">
        <v>28</v>
      </c>
      <c r="J2804" t="s">
        <v>36</v>
      </c>
      <c r="K2804" t="s">
        <v>79</v>
      </c>
      <c r="L2804" t="s">
        <v>192</v>
      </c>
      <c r="M2804" t="s">
        <v>238</v>
      </c>
      <c r="N2804" s="2">
        <v>41419</v>
      </c>
      <c r="O2804" s="2">
        <v>41421</v>
      </c>
      <c r="P2804">
        <v>11</v>
      </c>
      <c r="Q2804" s="1">
        <v>0.02</v>
      </c>
      <c r="R2804">
        <v>16.059999999999999</v>
      </c>
      <c r="S2804">
        <v>8.34</v>
      </c>
      <c r="T2804">
        <f t="shared" si="43"/>
        <v>176.66</v>
      </c>
    </row>
    <row r="2805" spans="1:20" x14ac:dyDescent="0.3">
      <c r="A2805">
        <v>2804</v>
      </c>
      <c r="B2805">
        <v>86112</v>
      </c>
      <c r="C2805" t="s">
        <v>1661</v>
      </c>
      <c r="D2805" t="s">
        <v>20</v>
      </c>
      <c r="E2805" t="s">
        <v>39</v>
      </c>
      <c r="F2805" t="s">
        <v>31</v>
      </c>
      <c r="G2805" t="s">
        <v>257</v>
      </c>
      <c r="H2805" t="s">
        <v>61</v>
      </c>
      <c r="I2805" t="s">
        <v>28</v>
      </c>
      <c r="J2805" t="s">
        <v>36</v>
      </c>
      <c r="K2805" t="s">
        <v>172</v>
      </c>
      <c r="L2805" t="s">
        <v>192</v>
      </c>
      <c r="M2805" t="s">
        <v>296</v>
      </c>
      <c r="N2805" s="2">
        <v>41267</v>
      </c>
      <c r="O2805" s="2">
        <v>41268</v>
      </c>
      <c r="P2805">
        <v>10</v>
      </c>
      <c r="Q2805" s="1">
        <v>0</v>
      </c>
      <c r="R2805">
        <v>35.89</v>
      </c>
      <c r="S2805">
        <v>14.72</v>
      </c>
      <c r="T2805">
        <f t="shared" si="43"/>
        <v>358.9</v>
      </c>
    </row>
    <row r="2806" spans="1:20" x14ac:dyDescent="0.3">
      <c r="A2806">
        <v>2805</v>
      </c>
      <c r="B2806">
        <v>86367</v>
      </c>
      <c r="C2806" t="s">
        <v>628</v>
      </c>
      <c r="D2806" t="s">
        <v>20</v>
      </c>
      <c r="E2806" t="s">
        <v>39</v>
      </c>
      <c r="F2806" t="s">
        <v>22</v>
      </c>
      <c r="G2806" t="s">
        <v>93</v>
      </c>
      <c r="H2806" t="s">
        <v>94</v>
      </c>
      <c r="I2806" t="s">
        <v>28</v>
      </c>
      <c r="J2806" t="s">
        <v>36</v>
      </c>
      <c r="K2806" t="s">
        <v>136</v>
      </c>
      <c r="L2806" t="s">
        <v>192</v>
      </c>
      <c r="M2806" t="s">
        <v>398</v>
      </c>
      <c r="N2806" s="2">
        <v>41610</v>
      </c>
      <c r="O2806" s="2">
        <v>41611</v>
      </c>
      <c r="P2806">
        <v>11</v>
      </c>
      <c r="Q2806" s="1">
        <v>0.02</v>
      </c>
      <c r="R2806">
        <v>2.88</v>
      </c>
      <c r="S2806">
        <v>0.99</v>
      </c>
      <c r="T2806">
        <f t="shared" si="43"/>
        <v>31.68</v>
      </c>
    </row>
    <row r="2807" spans="1:20" x14ac:dyDescent="0.3">
      <c r="A2807">
        <v>2806</v>
      </c>
      <c r="B2807">
        <v>86367</v>
      </c>
      <c r="C2807" t="s">
        <v>262</v>
      </c>
      <c r="D2807" t="s">
        <v>20</v>
      </c>
      <c r="E2807" t="s">
        <v>21</v>
      </c>
      <c r="F2807" t="s">
        <v>40</v>
      </c>
      <c r="G2807" t="s">
        <v>93</v>
      </c>
      <c r="H2807" t="s">
        <v>33</v>
      </c>
      <c r="I2807" t="s">
        <v>28</v>
      </c>
      <c r="J2807" t="s">
        <v>36</v>
      </c>
      <c r="K2807" t="s">
        <v>1147</v>
      </c>
      <c r="L2807" t="s">
        <v>26</v>
      </c>
      <c r="M2807" t="s">
        <v>342</v>
      </c>
      <c r="N2807" s="2">
        <v>41610</v>
      </c>
      <c r="O2807" s="2">
        <v>41610</v>
      </c>
      <c r="P2807">
        <v>25</v>
      </c>
      <c r="Q2807" s="1">
        <v>0.03</v>
      </c>
      <c r="R2807">
        <v>22.24</v>
      </c>
      <c r="S2807">
        <v>1.99</v>
      </c>
      <c r="T2807">
        <f t="shared" si="43"/>
        <v>556</v>
      </c>
    </row>
    <row r="2808" spans="1:20" x14ac:dyDescent="0.3">
      <c r="A2808">
        <v>2807</v>
      </c>
      <c r="B2808">
        <v>86494</v>
      </c>
      <c r="C2808" t="s">
        <v>938</v>
      </c>
      <c r="D2808" t="s">
        <v>38</v>
      </c>
      <c r="E2808" t="s">
        <v>21</v>
      </c>
      <c r="F2808" t="s">
        <v>22</v>
      </c>
      <c r="G2808" t="s">
        <v>41</v>
      </c>
      <c r="H2808" t="s">
        <v>206</v>
      </c>
      <c r="I2808" t="s">
        <v>28</v>
      </c>
      <c r="J2808" t="s">
        <v>36</v>
      </c>
      <c r="K2808" t="s">
        <v>1108</v>
      </c>
      <c r="L2808" t="s">
        <v>192</v>
      </c>
      <c r="M2808" t="s">
        <v>86</v>
      </c>
      <c r="N2808" s="2">
        <v>40979</v>
      </c>
      <c r="O2808" s="2">
        <v>40979</v>
      </c>
      <c r="P2808">
        <v>2</v>
      </c>
      <c r="Q2808" s="1">
        <v>0.08</v>
      </c>
      <c r="R2808">
        <v>19.98</v>
      </c>
      <c r="S2808">
        <v>4</v>
      </c>
      <c r="T2808">
        <f t="shared" si="43"/>
        <v>39.96</v>
      </c>
    </row>
    <row r="2809" spans="1:20" x14ac:dyDescent="0.3">
      <c r="A2809">
        <v>2808</v>
      </c>
      <c r="B2809">
        <v>88454</v>
      </c>
      <c r="C2809" t="s">
        <v>253</v>
      </c>
      <c r="D2809" t="s">
        <v>20</v>
      </c>
      <c r="E2809" t="s">
        <v>39</v>
      </c>
      <c r="F2809" t="s">
        <v>31</v>
      </c>
      <c r="G2809" t="s">
        <v>23</v>
      </c>
      <c r="H2809" t="s">
        <v>54</v>
      </c>
      <c r="I2809" t="s">
        <v>28</v>
      </c>
      <c r="J2809" t="s">
        <v>36</v>
      </c>
      <c r="K2809" t="s">
        <v>119</v>
      </c>
      <c r="L2809" t="s">
        <v>44</v>
      </c>
      <c r="M2809" t="s">
        <v>63</v>
      </c>
      <c r="N2809" s="2">
        <v>40969</v>
      </c>
      <c r="O2809" s="2">
        <v>40970</v>
      </c>
      <c r="P2809">
        <v>9</v>
      </c>
      <c r="Q2809" s="1">
        <v>0.09</v>
      </c>
      <c r="R2809">
        <v>1.76</v>
      </c>
      <c r="S2809">
        <v>0.7</v>
      </c>
      <c r="T2809">
        <f t="shared" si="43"/>
        <v>15.84</v>
      </c>
    </row>
    <row r="2810" spans="1:20" x14ac:dyDescent="0.3">
      <c r="A2810">
        <v>2809</v>
      </c>
      <c r="B2810">
        <v>88454</v>
      </c>
      <c r="C2810" t="s">
        <v>1069</v>
      </c>
      <c r="D2810" t="s">
        <v>20</v>
      </c>
      <c r="E2810" t="s">
        <v>39</v>
      </c>
      <c r="F2810" t="s">
        <v>31</v>
      </c>
      <c r="G2810" t="s">
        <v>23</v>
      </c>
      <c r="H2810" t="s">
        <v>94</v>
      </c>
      <c r="I2810" t="s">
        <v>28</v>
      </c>
      <c r="J2810" t="s">
        <v>36</v>
      </c>
      <c r="K2810" t="s">
        <v>248</v>
      </c>
      <c r="L2810" t="s">
        <v>44</v>
      </c>
      <c r="M2810" t="s">
        <v>35</v>
      </c>
      <c r="N2810" s="2">
        <v>40969</v>
      </c>
      <c r="O2810" s="2">
        <v>40971</v>
      </c>
      <c r="P2810">
        <v>1</v>
      </c>
      <c r="Q2810" s="1">
        <v>0.09</v>
      </c>
      <c r="R2810">
        <v>4.4800000000000004</v>
      </c>
      <c r="S2810">
        <v>1.22</v>
      </c>
      <c r="T2810">
        <f t="shared" si="43"/>
        <v>4.4800000000000004</v>
      </c>
    </row>
    <row r="2811" spans="1:20" x14ac:dyDescent="0.3">
      <c r="A2811">
        <v>2810</v>
      </c>
      <c r="B2811">
        <v>90333</v>
      </c>
      <c r="C2811" t="s">
        <v>1998</v>
      </c>
      <c r="D2811" t="s">
        <v>20</v>
      </c>
      <c r="E2811" t="s">
        <v>21</v>
      </c>
      <c r="F2811" t="s">
        <v>31</v>
      </c>
      <c r="G2811" t="s">
        <v>32</v>
      </c>
      <c r="H2811" t="s">
        <v>24</v>
      </c>
      <c r="I2811" t="s">
        <v>28</v>
      </c>
      <c r="J2811" t="s">
        <v>36</v>
      </c>
      <c r="K2811" t="s">
        <v>1254</v>
      </c>
      <c r="L2811" t="s">
        <v>192</v>
      </c>
      <c r="M2811" t="s">
        <v>296</v>
      </c>
      <c r="N2811" s="2">
        <v>40203</v>
      </c>
      <c r="O2811" s="2">
        <v>40206</v>
      </c>
      <c r="P2811">
        <v>4</v>
      </c>
      <c r="Q2811" s="1">
        <v>0.1</v>
      </c>
      <c r="R2811">
        <v>125.99</v>
      </c>
      <c r="S2811">
        <v>8.99</v>
      </c>
      <c r="T2811">
        <f t="shared" si="43"/>
        <v>503.96</v>
      </c>
    </row>
    <row r="2812" spans="1:20" x14ac:dyDescent="0.3">
      <c r="A2812">
        <v>2811</v>
      </c>
      <c r="B2812">
        <v>90562</v>
      </c>
      <c r="C2812" t="s">
        <v>1401</v>
      </c>
      <c r="D2812" t="s">
        <v>20</v>
      </c>
      <c r="E2812" t="s">
        <v>39</v>
      </c>
      <c r="F2812" t="s">
        <v>31</v>
      </c>
      <c r="G2812" t="s">
        <v>32</v>
      </c>
      <c r="H2812" t="s">
        <v>61</v>
      </c>
      <c r="I2812" t="s">
        <v>28</v>
      </c>
      <c r="J2812" t="s">
        <v>36</v>
      </c>
      <c r="K2812" t="s">
        <v>158</v>
      </c>
      <c r="L2812" t="s">
        <v>26</v>
      </c>
      <c r="M2812" t="s">
        <v>296</v>
      </c>
      <c r="N2812" s="2">
        <v>41186</v>
      </c>
      <c r="O2812" s="2">
        <v>41188</v>
      </c>
      <c r="P2812">
        <v>23</v>
      </c>
      <c r="Q2812" s="1">
        <v>0.08</v>
      </c>
      <c r="R2812">
        <v>10.23</v>
      </c>
      <c r="S2812">
        <v>4.68</v>
      </c>
      <c r="T2812">
        <f t="shared" si="43"/>
        <v>235.29000000000002</v>
      </c>
    </row>
    <row r="2813" spans="1:20" x14ac:dyDescent="0.3">
      <c r="A2813">
        <v>2812</v>
      </c>
      <c r="B2813">
        <v>88111</v>
      </c>
      <c r="C2813" t="s">
        <v>873</v>
      </c>
      <c r="D2813" t="s">
        <v>20</v>
      </c>
      <c r="E2813" t="s">
        <v>39</v>
      </c>
      <c r="F2813" t="s">
        <v>22</v>
      </c>
      <c r="G2813" t="s">
        <v>32</v>
      </c>
      <c r="H2813" t="s">
        <v>78</v>
      </c>
      <c r="I2813" t="s">
        <v>28</v>
      </c>
      <c r="J2813" t="s">
        <v>36</v>
      </c>
      <c r="K2813" t="s">
        <v>158</v>
      </c>
      <c r="L2813" t="s">
        <v>192</v>
      </c>
      <c r="M2813" t="s">
        <v>123</v>
      </c>
      <c r="N2813" s="2">
        <v>41108</v>
      </c>
      <c r="O2813" s="2">
        <v>41109</v>
      </c>
      <c r="P2813">
        <v>13</v>
      </c>
      <c r="Q2813" s="1">
        <v>0.03</v>
      </c>
      <c r="R2813">
        <v>3.69</v>
      </c>
      <c r="S2813">
        <v>0.5</v>
      </c>
      <c r="T2813">
        <f t="shared" si="43"/>
        <v>47.97</v>
      </c>
    </row>
    <row r="2814" spans="1:20" x14ac:dyDescent="0.3">
      <c r="A2814">
        <v>2813</v>
      </c>
      <c r="B2814">
        <v>88111</v>
      </c>
      <c r="C2814" t="s">
        <v>873</v>
      </c>
      <c r="D2814" t="s">
        <v>38</v>
      </c>
      <c r="E2814" t="s">
        <v>39</v>
      </c>
      <c r="F2814" t="s">
        <v>22</v>
      </c>
      <c r="G2814" t="s">
        <v>32</v>
      </c>
      <c r="H2814" t="s">
        <v>94</v>
      </c>
      <c r="I2814" t="s">
        <v>28</v>
      </c>
      <c r="J2814" t="s">
        <v>36</v>
      </c>
      <c r="K2814" t="s">
        <v>116</v>
      </c>
      <c r="L2814" t="s">
        <v>192</v>
      </c>
      <c r="M2814" t="s">
        <v>199</v>
      </c>
      <c r="N2814" s="2">
        <v>41108</v>
      </c>
      <c r="O2814" s="2">
        <v>41109</v>
      </c>
      <c r="P2814">
        <v>10</v>
      </c>
      <c r="Q2814" s="1">
        <v>0.05</v>
      </c>
      <c r="R2814">
        <v>6.48</v>
      </c>
      <c r="S2814">
        <v>7.91</v>
      </c>
      <c r="T2814">
        <f t="shared" si="43"/>
        <v>64.800000000000011</v>
      </c>
    </row>
    <row r="2815" spans="1:20" x14ac:dyDescent="0.3">
      <c r="A2815">
        <v>2814</v>
      </c>
      <c r="B2815">
        <v>90569</v>
      </c>
      <c r="C2815" t="s">
        <v>1903</v>
      </c>
      <c r="D2815" t="s">
        <v>20</v>
      </c>
      <c r="E2815" t="s">
        <v>187</v>
      </c>
      <c r="F2815" t="s">
        <v>22</v>
      </c>
      <c r="G2815" t="s">
        <v>41</v>
      </c>
      <c r="H2815" t="s">
        <v>188</v>
      </c>
      <c r="I2815" t="s">
        <v>28</v>
      </c>
      <c r="J2815" t="s">
        <v>36</v>
      </c>
      <c r="K2815" t="s">
        <v>145</v>
      </c>
      <c r="L2815" t="s">
        <v>26</v>
      </c>
      <c r="M2815" t="s">
        <v>86</v>
      </c>
      <c r="N2815" s="2">
        <v>40666</v>
      </c>
      <c r="O2815" s="2">
        <v>40667</v>
      </c>
      <c r="P2815">
        <v>18</v>
      </c>
      <c r="Q2815" s="1">
        <v>0.08</v>
      </c>
      <c r="R2815">
        <v>12.64</v>
      </c>
      <c r="S2815">
        <v>4.9800000000000004</v>
      </c>
      <c r="T2815">
        <f t="shared" si="43"/>
        <v>227.52</v>
      </c>
    </row>
    <row r="2816" spans="1:20" x14ac:dyDescent="0.3">
      <c r="A2816">
        <v>2815</v>
      </c>
      <c r="B2816">
        <v>90569</v>
      </c>
      <c r="C2816" t="s">
        <v>1903</v>
      </c>
      <c r="D2816" t="s">
        <v>578</v>
      </c>
      <c r="E2816" t="s">
        <v>21</v>
      </c>
      <c r="F2816" t="s">
        <v>22</v>
      </c>
      <c r="G2816" t="s">
        <v>41</v>
      </c>
      <c r="H2816" t="s">
        <v>33</v>
      </c>
      <c r="I2816" t="s">
        <v>28</v>
      </c>
      <c r="J2816" t="s">
        <v>36</v>
      </c>
      <c r="K2816" t="s">
        <v>201</v>
      </c>
      <c r="L2816" t="s">
        <v>283</v>
      </c>
      <c r="M2816" t="s">
        <v>173</v>
      </c>
      <c r="N2816" s="2">
        <v>40666</v>
      </c>
      <c r="O2816" s="2">
        <v>40668</v>
      </c>
      <c r="P2816">
        <v>7</v>
      </c>
      <c r="Q2816" s="1">
        <v>0.08</v>
      </c>
      <c r="R2816">
        <v>306.14</v>
      </c>
      <c r="S2816">
        <v>26.53</v>
      </c>
      <c r="T2816">
        <f t="shared" si="43"/>
        <v>2142.98</v>
      </c>
    </row>
    <row r="2817" spans="1:20" x14ac:dyDescent="0.3">
      <c r="A2817">
        <v>2816</v>
      </c>
      <c r="B2817">
        <v>90581</v>
      </c>
      <c r="C2817" t="s">
        <v>2158</v>
      </c>
      <c r="D2817" t="s">
        <v>20</v>
      </c>
      <c r="E2817" t="s">
        <v>21</v>
      </c>
      <c r="F2817" t="s">
        <v>31</v>
      </c>
      <c r="G2817" t="s">
        <v>32</v>
      </c>
      <c r="H2817" t="s">
        <v>206</v>
      </c>
      <c r="I2817" t="s">
        <v>28</v>
      </c>
      <c r="J2817" t="s">
        <v>36</v>
      </c>
      <c r="K2817" t="s">
        <v>208</v>
      </c>
      <c r="L2817" t="s">
        <v>192</v>
      </c>
      <c r="M2817" t="s">
        <v>146</v>
      </c>
      <c r="N2817" s="2">
        <v>40845</v>
      </c>
      <c r="O2817" s="2">
        <v>40847</v>
      </c>
      <c r="P2817">
        <v>4</v>
      </c>
      <c r="Q2817" s="1">
        <v>0</v>
      </c>
      <c r="R2817">
        <v>30.98</v>
      </c>
      <c r="S2817">
        <v>6.5</v>
      </c>
      <c r="T2817">
        <f t="shared" si="43"/>
        <v>123.92</v>
      </c>
    </row>
    <row r="2818" spans="1:20" x14ac:dyDescent="0.3">
      <c r="A2818">
        <v>2817</v>
      </c>
      <c r="B2818">
        <v>90581</v>
      </c>
      <c r="C2818" t="s">
        <v>468</v>
      </c>
      <c r="D2818" t="s">
        <v>578</v>
      </c>
      <c r="E2818" t="s">
        <v>187</v>
      </c>
      <c r="F2818" t="s">
        <v>40</v>
      </c>
      <c r="G2818" t="s">
        <v>32</v>
      </c>
      <c r="H2818" t="s">
        <v>217</v>
      </c>
      <c r="I2818" t="s">
        <v>28</v>
      </c>
      <c r="J2818" t="s">
        <v>36</v>
      </c>
      <c r="K2818" t="s">
        <v>145</v>
      </c>
      <c r="L2818" t="s">
        <v>330</v>
      </c>
      <c r="M2818" t="s">
        <v>125</v>
      </c>
      <c r="N2818" s="2">
        <v>40845</v>
      </c>
      <c r="O2818" s="2">
        <v>40847</v>
      </c>
      <c r="P2818">
        <v>14</v>
      </c>
      <c r="Q2818" s="1">
        <v>0.04</v>
      </c>
      <c r="R2818">
        <v>120.98</v>
      </c>
      <c r="S2818">
        <v>56.7</v>
      </c>
      <c r="T2818">
        <f t="shared" si="43"/>
        <v>1693.72</v>
      </c>
    </row>
    <row r="2819" spans="1:20" x14ac:dyDescent="0.3">
      <c r="A2819">
        <v>2818</v>
      </c>
      <c r="B2819">
        <v>89988</v>
      </c>
      <c r="C2819" t="s">
        <v>721</v>
      </c>
      <c r="D2819" t="s">
        <v>20</v>
      </c>
      <c r="E2819" t="s">
        <v>21</v>
      </c>
      <c r="F2819" t="s">
        <v>22</v>
      </c>
      <c r="G2819" t="s">
        <v>23</v>
      </c>
      <c r="H2819" t="s">
        <v>24</v>
      </c>
      <c r="I2819" t="s">
        <v>28</v>
      </c>
      <c r="J2819" t="s">
        <v>36</v>
      </c>
      <c r="K2819" t="s">
        <v>1111</v>
      </c>
      <c r="L2819" t="s">
        <v>44</v>
      </c>
      <c r="M2819" t="s">
        <v>190</v>
      </c>
      <c r="N2819" s="2">
        <v>40446</v>
      </c>
      <c r="O2819" s="2">
        <v>40448</v>
      </c>
      <c r="P2819">
        <v>1</v>
      </c>
      <c r="Q2819" s="1">
        <v>7.0000000000000007E-2</v>
      </c>
      <c r="R2819">
        <v>35.99</v>
      </c>
      <c r="S2819">
        <v>5</v>
      </c>
      <c r="T2819">
        <f t="shared" ref="T2819:T2882" si="44">R2819*P2819</f>
        <v>35.99</v>
      </c>
    </row>
    <row r="2820" spans="1:20" x14ac:dyDescent="0.3">
      <c r="A2820">
        <v>2819</v>
      </c>
      <c r="B2820">
        <v>86975</v>
      </c>
      <c r="C2820" t="s">
        <v>1073</v>
      </c>
      <c r="D2820" t="s">
        <v>578</v>
      </c>
      <c r="E2820" t="s">
        <v>187</v>
      </c>
      <c r="F2820" t="s">
        <v>47</v>
      </c>
      <c r="G2820" t="s">
        <v>23</v>
      </c>
      <c r="H2820" t="s">
        <v>219</v>
      </c>
      <c r="I2820" t="s">
        <v>28</v>
      </c>
      <c r="J2820" t="s">
        <v>36</v>
      </c>
      <c r="K2820" t="s">
        <v>226</v>
      </c>
      <c r="L2820" t="s">
        <v>283</v>
      </c>
      <c r="M2820" t="s">
        <v>114</v>
      </c>
      <c r="N2820" s="2">
        <v>40785</v>
      </c>
      <c r="O2820" s="2">
        <v>40786</v>
      </c>
      <c r="P2820">
        <v>9</v>
      </c>
      <c r="Q2820" s="1">
        <v>0.02</v>
      </c>
      <c r="R2820">
        <v>270.98</v>
      </c>
      <c r="S2820">
        <v>50</v>
      </c>
      <c r="T2820">
        <f t="shared" si="44"/>
        <v>2438.8200000000002</v>
      </c>
    </row>
    <row r="2821" spans="1:20" x14ac:dyDescent="0.3">
      <c r="A2821">
        <v>2820</v>
      </c>
      <c r="B2821">
        <v>86975</v>
      </c>
      <c r="C2821" t="s">
        <v>1073</v>
      </c>
      <c r="D2821" t="s">
        <v>20</v>
      </c>
      <c r="E2821" t="s">
        <v>39</v>
      </c>
      <c r="F2821" t="s">
        <v>47</v>
      </c>
      <c r="G2821" t="s">
        <v>23</v>
      </c>
      <c r="H2821" t="s">
        <v>54</v>
      </c>
      <c r="I2821" t="s">
        <v>28</v>
      </c>
      <c r="J2821" t="s">
        <v>36</v>
      </c>
      <c r="K2821" t="s">
        <v>170</v>
      </c>
      <c r="L2821" t="s">
        <v>44</v>
      </c>
      <c r="M2821" t="s">
        <v>167</v>
      </c>
      <c r="N2821" s="2">
        <v>40785</v>
      </c>
      <c r="O2821" s="2">
        <v>40786</v>
      </c>
      <c r="P2821">
        <v>9</v>
      </c>
      <c r="Q2821" s="1">
        <v>0</v>
      </c>
      <c r="R2821">
        <v>4.4800000000000004</v>
      </c>
      <c r="S2821">
        <v>1.22</v>
      </c>
      <c r="T2821">
        <f t="shared" si="44"/>
        <v>40.320000000000007</v>
      </c>
    </row>
    <row r="2822" spans="1:20" x14ac:dyDescent="0.3">
      <c r="A2822">
        <v>2821</v>
      </c>
      <c r="B2822">
        <v>87094</v>
      </c>
      <c r="C2822" t="s">
        <v>1720</v>
      </c>
      <c r="D2822" t="s">
        <v>20</v>
      </c>
      <c r="E2822" t="s">
        <v>39</v>
      </c>
      <c r="F2822" t="s">
        <v>47</v>
      </c>
      <c r="G2822" t="s">
        <v>41</v>
      </c>
      <c r="H2822" t="s">
        <v>89</v>
      </c>
      <c r="I2822" t="s">
        <v>28</v>
      </c>
      <c r="J2822" t="s">
        <v>36</v>
      </c>
      <c r="K2822" t="s">
        <v>119</v>
      </c>
      <c r="L2822" t="s">
        <v>192</v>
      </c>
      <c r="M2822" t="s">
        <v>111</v>
      </c>
      <c r="N2822" s="2">
        <v>41237</v>
      </c>
      <c r="O2822" s="2">
        <v>41238</v>
      </c>
      <c r="P2822">
        <v>42</v>
      </c>
      <c r="Q2822" s="1">
        <v>0.06</v>
      </c>
      <c r="R2822">
        <v>22.98</v>
      </c>
      <c r="S2822">
        <v>4.5</v>
      </c>
      <c r="T2822">
        <f t="shared" si="44"/>
        <v>965.16</v>
      </c>
    </row>
    <row r="2823" spans="1:20" x14ac:dyDescent="0.3">
      <c r="A2823">
        <v>2822</v>
      </c>
      <c r="B2823">
        <v>89637</v>
      </c>
      <c r="C2823" t="s">
        <v>2298</v>
      </c>
      <c r="D2823" t="s">
        <v>20</v>
      </c>
      <c r="E2823" t="s">
        <v>39</v>
      </c>
      <c r="F2823" t="s">
        <v>31</v>
      </c>
      <c r="G2823" t="s">
        <v>93</v>
      </c>
      <c r="H2823" t="s">
        <v>49</v>
      </c>
      <c r="I2823" t="s">
        <v>28</v>
      </c>
      <c r="J2823" t="s">
        <v>36</v>
      </c>
      <c r="K2823" t="s">
        <v>165</v>
      </c>
      <c r="L2823" t="s">
        <v>192</v>
      </c>
      <c r="M2823" t="s">
        <v>121</v>
      </c>
      <c r="N2823" s="2">
        <v>41388</v>
      </c>
      <c r="O2823" s="2">
        <v>41389</v>
      </c>
      <c r="P2823">
        <v>3</v>
      </c>
      <c r="Q2823" s="1">
        <v>0.02</v>
      </c>
      <c r="R2823">
        <v>59.76</v>
      </c>
      <c r="S2823">
        <v>9.7100000000000009</v>
      </c>
      <c r="T2823">
        <f t="shared" si="44"/>
        <v>179.28</v>
      </c>
    </row>
    <row r="2824" spans="1:20" x14ac:dyDescent="0.3">
      <c r="A2824">
        <v>2823</v>
      </c>
      <c r="B2824">
        <v>86826</v>
      </c>
      <c r="C2824" t="s">
        <v>1786</v>
      </c>
      <c r="D2824" t="s">
        <v>20</v>
      </c>
      <c r="E2824" t="s">
        <v>39</v>
      </c>
      <c r="F2824" t="s">
        <v>31</v>
      </c>
      <c r="G2824" t="s">
        <v>32</v>
      </c>
      <c r="H2824" t="s">
        <v>61</v>
      </c>
      <c r="I2824" t="s">
        <v>28</v>
      </c>
      <c r="J2824" t="s">
        <v>36</v>
      </c>
      <c r="K2824" t="s">
        <v>43</v>
      </c>
      <c r="L2824" t="s">
        <v>192</v>
      </c>
      <c r="M2824" t="s">
        <v>146</v>
      </c>
      <c r="N2824" s="2">
        <v>40242</v>
      </c>
      <c r="O2824" s="2">
        <v>40243</v>
      </c>
      <c r="P2824">
        <v>11</v>
      </c>
      <c r="Q2824" s="1">
        <v>0.05</v>
      </c>
      <c r="R2824">
        <v>9.7799999999999994</v>
      </c>
      <c r="S2824">
        <v>1.39</v>
      </c>
      <c r="T2824">
        <f t="shared" si="44"/>
        <v>107.58</v>
      </c>
    </row>
    <row r="2825" spans="1:20" x14ac:dyDescent="0.3">
      <c r="A2825">
        <v>2824</v>
      </c>
      <c r="B2825">
        <v>86826</v>
      </c>
      <c r="C2825" t="s">
        <v>491</v>
      </c>
      <c r="D2825" t="s">
        <v>38</v>
      </c>
      <c r="E2825" t="s">
        <v>39</v>
      </c>
      <c r="F2825" t="s">
        <v>31</v>
      </c>
      <c r="G2825" t="s">
        <v>32</v>
      </c>
      <c r="H2825" t="s">
        <v>94</v>
      </c>
      <c r="I2825" t="s">
        <v>28</v>
      </c>
      <c r="J2825" t="s">
        <v>36</v>
      </c>
      <c r="K2825" t="s">
        <v>95</v>
      </c>
      <c r="L2825" t="s">
        <v>44</v>
      </c>
      <c r="M2825" t="s">
        <v>146</v>
      </c>
      <c r="N2825" s="2">
        <v>40242</v>
      </c>
      <c r="O2825" s="2">
        <v>40243</v>
      </c>
      <c r="P2825">
        <v>7</v>
      </c>
      <c r="Q2825" s="1">
        <v>0.02</v>
      </c>
      <c r="R2825">
        <v>3.28</v>
      </c>
      <c r="S2825">
        <v>3.97</v>
      </c>
      <c r="T2825">
        <f t="shared" si="44"/>
        <v>22.959999999999997</v>
      </c>
    </row>
    <row r="2826" spans="1:20" x14ac:dyDescent="0.3">
      <c r="A2826">
        <v>2825</v>
      </c>
      <c r="B2826">
        <v>89073</v>
      </c>
      <c r="C2826" t="s">
        <v>946</v>
      </c>
      <c r="D2826" t="s">
        <v>20</v>
      </c>
      <c r="E2826" t="s">
        <v>39</v>
      </c>
      <c r="F2826" t="s">
        <v>47</v>
      </c>
      <c r="G2826" t="s">
        <v>93</v>
      </c>
      <c r="H2826" t="s">
        <v>89</v>
      </c>
      <c r="I2826" t="s">
        <v>28</v>
      </c>
      <c r="J2826" t="s">
        <v>36</v>
      </c>
      <c r="K2826" t="s">
        <v>82</v>
      </c>
      <c r="L2826" t="s">
        <v>192</v>
      </c>
      <c r="M2826" t="s">
        <v>167</v>
      </c>
      <c r="N2826" s="2">
        <v>40719</v>
      </c>
      <c r="O2826" s="2">
        <v>40720</v>
      </c>
      <c r="P2826">
        <v>3</v>
      </c>
      <c r="Q2826" s="1">
        <v>0.04</v>
      </c>
      <c r="R2826">
        <v>5.74</v>
      </c>
      <c r="S2826">
        <v>5.01</v>
      </c>
      <c r="T2826">
        <f t="shared" si="44"/>
        <v>17.22</v>
      </c>
    </row>
    <row r="2827" spans="1:20" x14ac:dyDescent="0.3">
      <c r="A2827">
        <v>2826</v>
      </c>
      <c r="B2827">
        <v>89073</v>
      </c>
      <c r="C2827" t="s">
        <v>946</v>
      </c>
      <c r="D2827" t="s">
        <v>20</v>
      </c>
      <c r="E2827" t="s">
        <v>39</v>
      </c>
      <c r="F2827" t="s">
        <v>47</v>
      </c>
      <c r="G2827" t="s">
        <v>93</v>
      </c>
      <c r="H2827" t="s">
        <v>54</v>
      </c>
      <c r="I2827" t="s">
        <v>28</v>
      </c>
      <c r="J2827" t="s">
        <v>36</v>
      </c>
      <c r="K2827" t="s">
        <v>172</v>
      </c>
      <c r="L2827" t="s">
        <v>192</v>
      </c>
      <c r="M2827" t="s">
        <v>117</v>
      </c>
      <c r="N2827" s="2">
        <v>40719</v>
      </c>
      <c r="O2827" s="2">
        <v>40720</v>
      </c>
      <c r="P2827">
        <v>8</v>
      </c>
      <c r="Q2827" s="1">
        <v>0.06</v>
      </c>
      <c r="R2827">
        <v>4.24</v>
      </c>
      <c r="S2827">
        <v>5.41</v>
      </c>
      <c r="T2827">
        <f t="shared" si="44"/>
        <v>33.92</v>
      </c>
    </row>
    <row r="2828" spans="1:20" x14ac:dyDescent="0.3">
      <c r="A2828">
        <v>2827</v>
      </c>
      <c r="B2828">
        <v>89409</v>
      </c>
      <c r="C2828" t="s">
        <v>1839</v>
      </c>
      <c r="D2828" t="s">
        <v>20</v>
      </c>
      <c r="E2828" t="s">
        <v>39</v>
      </c>
      <c r="F2828" t="s">
        <v>22</v>
      </c>
      <c r="G2828" t="s">
        <v>41</v>
      </c>
      <c r="H2828" t="s">
        <v>78</v>
      </c>
      <c r="I2828" t="s">
        <v>28</v>
      </c>
      <c r="J2828" t="s">
        <v>36</v>
      </c>
      <c r="K2828" t="s">
        <v>119</v>
      </c>
      <c r="L2828" t="s">
        <v>192</v>
      </c>
      <c r="M2828" t="s">
        <v>182</v>
      </c>
      <c r="N2828" s="2">
        <v>40636</v>
      </c>
      <c r="O2828" s="2">
        <v>40637</v>
      </c>
      <c r="P2828">
        <v>8</v>
      </c>
      <c r="Q2828" s="1">
        <v>0.09</v>
      </c>
      <c r="R2828">
        <v>95.43</v>
      </c>
      <c r="S2828">
        <v>19.989999999999998</v>
      </c>
      <c r="T2828">
        <f t="shared" si="44"/>
        <v>763.44</v>
      </c>
    </row>
    <row r="2829" spans="1:20" x14ac:dyDescent="0.3">
      <c r="A2829">
        <v>2828</v>
      </c>
      <c r="B2829">
        <v>89757</v>
      </c>
      <c r="C2829" t="s">
        <v>1606</v>
      </c>
      <c r="D2829" t="s">
        <v>20</v>
      </c>
      <c r="E2829" t="s">
        <v>39</v>
      </c>
      <c r="F2829" t="s">
        <v>31</v>
      </c>
      <c r="G2829" t="s">
        <v>23</v>
      </c>
      <c r="H2829" t="s">
        <v>89</v>
      </c>
      <c r="I2829" t="s">
        <v>28</v>
      </c>
      <c r="J2829" t="s">
        <v>36</v>
      </c>
      <c r="K2829" t="s">
        <v>228</v>
      </c>
      <c r="L2829" t="s">
        <v>192</v>
      </c>
      <c r="M2829" t="s">
        <v>143</v>
      </c>
      <c r="N2829" s="2">
        <v>41289</v>
      </c>
      <c r="O2829" s="2">
        <v>41291</v>
      </c>
      <c r="P2829">
        <v>12</v>
      </c>
      <c r="Q2829" s="1">
        <v>0.03</v>
      </c>
      <c r="R2829">
        <v>6.78</v>
      </c>
      <c r="S2829">
        <v>6.18</v>
      </c>
      <c r="T2829">
        <f t="shared" si="44"/>
        <v>81.36</v>
      </c>
    </row>
    <row r="2830" spans="1:20" x14ac:dyDescent="0.3">
      <c r="A2830">
        <v>2829</v>
      </c>
      <c r="B2830">
        <v>89314</v>
      </c>
      <c r="C2830" t="s">
        <v>659</v>
      </c>
      <c r="D2830" t="s">
        <v>20</v>
      </c>
      <c r="E2830" t="s">
        <v>39</v>
      </c>
      <c r="F2830" t="s">
        <v>31</v>
      </c>
      <c r="G2830" t="s">
        <v>23</v>
      </c>
      <c r="H2830" t="s">
        <v>78</v>
      </c>
      <c r="I2830" t="s">
        <v>28</v>
      </c>
      <c r="J2830" t="s">
        <v>36</v>
      </c>
      <c r="K2830" t="s">
        <v>289</v>
      </c>
      <c r="L2830" t="s">
        <v>192</v>
      </c>
      <c r="M2830" t="s">
        <v>69</v>
      </c>
      <c r="N2830" s="2">
        <v>40276</v>
      </c>
      <c r="O2830" s="2">
        <v>40277</v>
      </c>
      <c r="P2830">
        <v>10</v>
      </c>
      <c r="Q2830" s="1">
        <v>0.05</v>
      </c>
      <c r="R2830">
        <v>35.44</v>
      </c>
      <c r="S2830">
        <v>5.09</v>
      </c>
      <c r="T2830">
        <f t="shared" si="44"/>
        <v>354.4</v>
      </c>
    </row>
    <row r="2831" spans="1:20" x14ac:dyDescent="0.3">
      <c r="A2831">
        <v>2830</v>
      </c>
      <c r="B2831">
        <v>89055</v>
      </c>
      <c r="C2831" t="s">
        <v>913</v>
      </c>
      <c r="D2831" t="s">
        <v>38</v>
      </c>
      <c r="E2831" t="s">
        <v>39</v>
      </c>
      <c r="F2831" t="s">
        <v>22</v>
      </c>
      <c r="G2831" t="s">
        <v>93</v>
      </c>
      <c r="H2831" t="s">
        <v>94</v>
      </c>
      <c r="I2831" t="s">
        <v>28</v>
      </c>
      <c r="J2831" t="s">
        <v>36</v>
      </c>
      <c r="K2831" t="s">
        <v>82</v>
      </c>
      <c r="L2831" t="s">
        <v>192</v>
      </c>
      <c r="M2831" t="s">
        <v>246</v>
      </c>
      <c r="N2831" s="2">
        <v>40381</v>
      </c>
      <c r="O2831" s="2">
        <v>40383</v>
      </c>
      <c r="P2831">
        <v>10</v>
      </c>
      <c r="Q2831" s="1">
        <v>0.09</v>
      </c>
      <c r="R2831">
        <v>3.89</v>
      </c>
      <c r="S2831">
        <v>7.01</v>
      </c>
      <c r="T2831">
        <f t="shared" si="44"/>
        <v>38.9</v>
      </c>
    </row>
    <row r="2832" spans="1:20" x14ac:dyDescent="0.3">
      <c r="A2832">
        <v>2831</v>
      </c>
      <c r="B2832">
        <v>87519</v>
      </c>
      <c r="C2832" t="s">
        <v>1330</v>
      </c>
      <c r="D2832" t="s">
        <v>20</v>
      </c>
      <c r="E2832" t="s">
        <v>39</v>
      </c>
      <c r="F2832" t="s">
        <v>22</v>
      </c>
      <c r="G2832" t="s">
        <v>48</v>
      </c>
      <c r="H2832" t="s">
        <v>94</v>
      </c>
      <c r="I2832" t="s">
        <v>28</v>
      </c>
      <c r="J2832" t="s">
        <v>36</v>
      </c>
      <c r="K2832" t="s">
        <v>172</v>
      </c>
      <c r="L2832" t="s">
        <v>192</v>
      </c>
      <c r="M2832" t="s">
        <v>190</v>
      </c>
      <c r="N2832" s="2">
        <v>41612</v>
      </c>
      <c r="O2832" s="2">
        <v>41617</v>
      </c>
      <c r="P2832">
        <v>17</v>
      </c>
      <c r="Q2832" s="1">
        <v>0.08</v>
      </c>
      <c r="R2832">
        <v>6.48</v>
      </c>
      <c r="S2832">
        <v>7.37</v>
      </c>
      <c r="T2832">
        <f t="shared" si="44"/>
        <v>110.16000000000001</v>
      </c>
    </row>
    <row r="2833" spans="1:20" x14ac:dyDescent="0.3">
      <c r="A2833">
        <v>2832</v>
      </c>
      <c r="B2833">
        <v>89018</v>
      </c>
      <c r="C2833" t="s">
        <v>1971</v>
      </c>
      <c r="D2833" t="s">
        <v>20</v>
      </c>
      <c r="E2833" t="s">
        <v>21</v>
      </c>
      <c r="F2833" t="s">
        <v>22</v>
      </c>
      <c r="G2833" t="s">
        <v>32</v>
      </c>
      <c r="H2833" t="s">
        <v>206</v>
      </c>
      <c r="I2833" t="s">
        <v>28</v>
      </c>
      <c r="J2833" t="s">
        <v>36</v>
      </c>
      <c r="K2833" t="s">
        <v>1111</v>
      </c>
      <c r="L2833" t="s">
        <v>192</v>
      </c>
      <c r="M2833" t="s">
        <v>27</v>
      </c>
      <c r="N2833" s="2">
        <v>40290</v>
      </c>
      <c r="O2833" s="2">
        <v>40292</v>
      </c>
      <c r="P2833">
        <v>8</v>
      </c>
      <c r="Q2833" s="1">
        <v>0.05</v>
      </c>
      <c r="R2833">
        <v>100.98</v>
      </c>
      <c r="S2833">
        <v>7.18</v>
      </c>
      <c r="T2833">
        <f t="shared" si="44"/>
        <v>807.84</v>
      </c>
    </row>
    <row r="2834" spans="1:20" x14ac:dyDescent="0.3">
      <c r="A2834">
        <v>2833</v>
      </c>
      <c r="B2834">
        <v>90584</v>
      </c>
      <c r="C2834" t="s">
        <v>508</v>
      </c>
      <c r="D2834" t="s">
        <v>20</v>
      </c>
      <c r="E2834" t="s">
        <v>39</v>
      </c>
      <c r="F2834" t="s">
        <v>31</v>
      </c>
      <c r="G2834" t="s">
        <v>93</v>
      </c>
      <c r="H2834" t="s">
        <v>89</v>
      </c>
      <c r="I2834" t="s">
        <v>28</v>
      </c>
      <c r="J2834" t="s">
        <v>36</v>
      </c>
      <c r="K2834" t="s">
        <v>62</v>
      </c>
      <c r="L2834" t="s">
        <v>746</v>
      </c>
      <c r="M2834" t="s">
        <v>279</v>
      </c>
      <c r="N2834" s="2">
        <v>40655</v>
      </c>
      <c r="O2834" s="2">
        <v>40657</v>
      </c>
      <c r="P2834">
        <v>12</v>
      </c>
      <c r="Q2834" s="1">
        <v>0.08</v>
      </c>
      <c r="R2834">
        <v>3.25</v>
      </c>
      <c r="S2834">
        <v>49</v>
      </c>
      <c r="T2834">
        <f t="shared" si="44"/>
        <v>39</v>
      </c>
    </row>
    <row r="2835" spans="1:20" x14ac:dyDescent="0.3">
      <c r="A2835">
        <v>2834</v>
      </c>
      <c r="B2835">
        <v>89368</v>
      </c>
      <c r="C2835" t="s">
        <v>2412</v>
      </c>
      <c r="D2835" t="s">
        <v>578</v>
      </c>
      <c r="E2835" t="s">
        <v>187</v>
      </c>
      <c r="F2835" t="s">
        <v>47</v>
      </c>
      <c r="G2835" t="s">
        <v>32</v>
      </c>
      <c r="H2835" t="s">
        <v>217</v>
      </c>
      <c r="I2835" t="s">
        <v>28</v>
      </c>
      <c r="J2835" t="s">
        <v>36</v>
      </c>
      <c r="K2835" t="s">
        <v>189</v>
      </c>
      <c r="L2835" t="s">
        <v>330</v>
      </c>
      <c r="M2835" t="s">
        <v>51</v>
      </c>
      <c r="N2835" s="2">
        <v>41257</v>
      </c>
      <c r="O2835" s="2">
        <v>41260</v>
      </c>
      <c r="P2835">
        <v>17</v>
      </c>
      <c r="Q2835" s="1">
        <v>0.1</v>
      </c>
      <c r="R2835">
        <v>114.98</v>
      </c>
      <c r="S2835">
        <v>58.72</v>
      </c>
      <c r="T2835">
        <f t="shared" si="44"/>
        <v>1954.66</v>
      </c>
    </row>
    <row r="2836" spans="1:20" x14ac:dyDescent="0.3">
      <c r="A2836">
        <v>2835</v>
      </c>
      <c r="B2836">
        <v>90590</v>
      </c>
      <c r="C2836" t="s">
        <v>1461</v>
      </c>
      <c r="D2836" t="s">
        <v>20</v>
      </c>
      <c r="E2836" t="s">
        <v>39</v>
      </c>
      <c r="F2836" t="s">
        <v>47</v>
      </c>
      <c r="G2836" t="s">
        <v>32</v>
      </c>
      <c r="H2836" t="s">
        <v>49</v>
      </c>
      <c r="I2836" t="s">
        <v>28</v>
      </c>
      <c r="J2836" t="s">
        <v>36</v>
      </c>
      <c r="K2836" t="s">
        <v>62</v>
      </c>
      <c r="L2836" t="s">
        <v>44</v>
      </c>
      <c r="M2836" t="s">
        <v>167</v>
      </c>
      <c r="N2836" s="2">
        <v>40750</v>
      </c>
      <c r="O2836" s="2">
        <v>40751</v>
      </c>
      <c r="P2836">
        <v>5</v>
      </c>
      <c r="Q2836" s="1">
        <v>0.02</v>
      </c>
      <c r="R2836">
        <v>9.27</v>
      </c>
      <c r="S2836">
        <v>4.3899999999999997</v>
      </c>
      <c r="T2836">
        <f t="shared" si="44"/>
        <v>46.349999999999994</v>
      </c>
    </row>
    <row r="2837" spans="1:20" x14ac:dyDescent="0.3">
      <c r="A2837">
        <v>2836</v>
      </c>
      <c r="B2837">
        <v>90594</v>
      </c>
      <c r="C2837" t="s">
        <v>1535</v>
      </c>
      <c r="D2837" t="s">
        <v>20</v>
      </c>
      <c r="E2837" t="s">
        <v>39</v>
      </c>
      <c r="F2837" t="s">
        <v>22</v>
      </c>
      <c r="G2837" t="s">
        <v>93</v>
      </c>
      <c r="H2837" t="s">
        <v>78</v>
      </c>
      <c r="I2837" t="s">
        <v>28</v>
      </c>
      <c r="J2837" t="s">
        <v>36</v>
      </c>
      <c r="K2837" t="s">
        <v>98</v>
      </c>
      <c r="L2837" t="s">
        <v>192</v>
      </c>
      <c r="M2837" t="s">
        <v>246</v>
      </c>
      <c r="N2837" s="2">
        <v>40497</v>
      </c>
      <c r="O2837" s="2">
        <v>40498</v>
      </c>
      <c r="P2837">
        <v>10</v>
      </c>
      <c r="Q2837" s="1">
        <v>0.08</v>
      </c>
      <c r="R2837">
        <v>6.48</v>
      </c>
      <c r="S2837">
        <v>7.03</v>
      </c>
      <c r="T2837">
        <f t="shared" si="44"/>
        <v>64.800000000000011</v>
      </c>
    </row>
    <row r="2838" spans="1:20" x14ac:dyDescent="0.3">
      <c r="A2838">
        <v>2837</v>
      </c>
      <c r="B2838">
        <v>90594</v>
      </c>
      <c r="C2838" t="s">
        <v>1535</v>
      </c>
      <c r="D2838" t="s">
        <v>20</v>
      </c>
      <c r="E2838" t="s">
        <v>39</v>
      </c>
      <c r="F2838" t="s">
        <v>22</v>
      </c>
      <c r="G2838" t="s">
        <v>93</v>
      </c>
      <c r="H2838" t="s">
        <v>94</v>
      </c>
      <c r="I2838" t="s">
        <v>28</v>
      </c>
      <c r="J2838" t="s">
        <v>36</v>
      </c>
      <c r="K2838" t="s">
        <v>172</v>
      </c>
      <c r="L2838" t="s">
        <v>746</v>
      </c>
      <c r="M2838" t="s">
        <v>398</v>
      </c>
      <c r="N2838" s="2">
        <v>40497</v>
      </c>
      <c r="O2838" s="2">
        <v>40498</v>
      </c>
      <c r="P2838">
        <v>33</v>
      </c>
      <c r="Q2838" s="1">
        <v>0.01</v>
      </c>
      <c r="R2838">
        <v>20.34</v>
      </c>
      <c r="S2838">
        <v>35</v>
      </c>
      <c r="T2838">
        <f t="shared" si="44"/>
        <v>671.22</v>
      </c>
    </row>
    <row r="2839" spans="1:20" x14ac:dyDescent="0.3">
      <c r="A2839">
        <v>2838</v>
      </c>
      <c r="B2839">
        <v>89912</v>
      </c>
      <c r="C2839" t="s">
        <v>1177</v>
      </c>
      <c r="D2839" t="s">
        <v>20</v>
      </c>
      <c r="E2839" t="s">
        <v>39</v>
      </c>
      <c r="F2839" t="s">
        <v>31</v>
      </c>
      <c r="G2839" t="s">
        <v>32</v>
      </c>
      <c r="H2839" t="s">
        <v>94</v>
      </c>
      <c r="I2839" t="s">
        <v>28</v>
      </c>
      <c r="J2839" t="s">
        <v>36</v>
      </c>
      <c r="K2839" t="s">
        <v>231</v>
      </c>
      <c r="L2839" t="s">
        <v>44</v>
      </c>
      <c r="M2839" t="s">
        <v>69</v>
      </c>
      <c r="N2839" s="2">
        <v>40773</v>
      </c>
      <c r="O2839" s="2">
        <v>40774</v>
      </c>
      <c r="P2839">
        <v>3</v>
      </c>
      <c r="Q2839" s="1">
        <v>0.02</v>
      </c>
      <c r="R2839">
        <v>37.94</v>
      </c>
      <c r="S2839">
        <v>5.08</v>
      </c>
      <c r="T2839">
        <f t="shared" si="44"/>
        <v>113.82</v>
      </c>
    </row>
    <row r="2840" spans="1:20" x14ac:dyDescent="0.3">
      <c r="A2840">
        <v>2839</v>
      </c>
      <c r="B2840">
        <v>89944</v>
      </c>
      <c r="C2840" t="s">
        <v>1857</v>
      </c>
      <c r="D2840" t="s">
        <v>20</v>
      </c>
      <c r="E2840" t="s">
        <v>39</v>
      </c>
      <c r="F2840" t="s">
        <v>31</v>
      </c>
      <c r="G2840" t="s">
        <v>48</v>
      </c>
      <c r="H2840" t="s">
        <v>54</v>
      </c>
      <c r="I2840" t="s">
        <v>28</v>
      </c>
      <c r="J2840" t="s">
        <v>36</v>
      </c>
      <c r="K2840" t="s">
        <v>113</v>
      </c>
      <c r="L2840" t="s">
        <v>192</v>
      </c>
      <c r="M2840" t="s">
        <v>63</v>
      </c>
      <c r="N2840" s="2">
        <v>40526</v>
      </c>
      <c r="O2840" s="2">
        <v>40533</v>
      </c>
      <c r="P2840">
        <v>21</v>
      </c>
      <c r="Q2840" s="1">
        <v>0.09</v>
      </c>
      <c r="R2840">
        <v>12.95</v>
      </c>
      <c r="S2840">
        <v>4.9800000000000004</v>
      </c>
      <c r="T2840">
        <f t="shared" si="44"/>
        <v>271.95</v>
      </c>
    </row>
    <row r="2841" spans="1:20" x14ac:dyDescent="0.3">
      <c r="A2841">
        <v>2840</v>
      </c>
      <c r="B2841">
        <v>89956</v>
      </c>
      <c r="C2841" t="s">
        <v>1857</v>
      </c>
      <c r="D2841" t="s">
        <v>20</v>
      </c>
      <c r="E2841" t="s">
        <v>39</v>
      </c>
      <c r="F2841" t="s">
        <v>31</v>
      </c>
      <c r="G2841" t="s">
        <v>48</v>
      </c>
      <c r="H2841" t="s">
        <v>54</v>
      </c>
      <c r="I2841" t="s">
        <v>28</v>
      </c>
      <c r="J2841" t="s">
        <v>36</v>
      </c>
      <c r="K2841" t="s">
        <v>116</v>
      </c>
      <c r="L2841" t="s">
        <v>192</v>
      </c>
      <c r="M2841" t="s">
        <v>146</v>
      </c>
      <c r="N2841" s="2">
        <v>41622</v>
      </c>
      <c r="O2841" s="2">
        <v>41622</v>
      </c>
      <c r="P2841">
        <v>4</v>
      </c>
      <c r="Q2841" s="1">
        <v>0</v>
      </c>
      <c r="R2841">
        <v>24.92</v>
      </c>
      <c r="S2841">
        <v>12.98</v>
      </c>
      <c r="T2841">
        <f t="shared" si="44"/>
        <v>99.68</v>
      </c>
    </row>
    <row r="2842" spans="1:20" x14ac:dyDescent="0.3">
      <c r="A2842">
        <v>2841</v>
      </c>
      <c r="B2842">
        <v>88747</v>
      </c>
      <c r="C2842" t="s">
        <v>990</v>
      </c>
      <c r="D2842" t="s">
        <v>20</v>
      </c>
      <c r="E2842" t="s">
        <v>21</v>
      </c>
      <c r="F2842" t="s">
        <v>31</v>
      </c>
      <c r="G2842" t="s">
        <v>41</v>
      </c>
      <c r="H2842" t="s">
        <v>203</v>
      </c>
      <c r="I2842" t="s">
        <v>28</v>
      </c>
      <c r="J2842" t="s">
        <v>36</v>
      </c>
      <c r="K2842" t="s">
        <v>201</v>
      </c>
      <c r="L2842" t="s">
        <v>192</v>
      </c>
      <c r="M2842" t="s">
        <v>178</v>
      </c>
      <c r="N2842" s="2">
        <v>40609</v>
      </c>
      <c r="O2842" s="2">
        <v>40610</v>
      </c>
      <c r="P2842">
        <v>9</v>
      </c>
      <c r="Q2842" s="1">
        <v>0</v>
      </c>
      <c r="R2842">
        <v>30.98</v>
      </c>
      <c r="S2842">
        <v>6.5</v>
      </c>
      <c r="T2842">
        <f t="shared" si="44"/>
        <v>278.82</v>
      </c>
    </row>
    <row r="2843" spans="1:20" x14ac:dyDescent="0.3">
      <c r="A2843">
        <v>2842</v>
      </c>
      <c r="B2843">
        <v>88747</v>
      </c>
      <c r="C2843" t="s">
        <v>990</v>
      </c>
      <c r="D2843" t="s">
        <v>20</v>
      </c>
      <c r="E2843" t="s">
        <v>21</v>
      </c>
      <c r="F2843" t="s">
        <v>31</v>
      </c>
      <c r="G2843" t="s">
        <v>41</v>
      </c>
      <c r="H2843" t="s">
        <v>24</v>
      </c>
      <c r="I2843" t="s">
        <v>28</v>
      </c>
      <c r="J2843" t="s">
        <v>36</v>
      </c>
      <c r="K2843" t="s">
        <v>1108</v>
      </c>
      <c r="L2843" t="s">
        <v>192</v>
      </c>
      <c r="M2843" t="s">
        <v>631</v>
      </c>
      <c r="N2843" s="2">
        <v>40609</v>
      </c>
      <c r="O2843" s="2">
        <v>40612</v>
      </c>
      <c r="P2843">
        <v>7</v>
      </c>
      <c r="Q2843" s="1">
        <v>7.0000000000000007E-2</v>
      </c>
      <c r="R2843">
        <v>205.99</v>
      </c>
      <c r="S2843">
        <v>8.99</v>
      </c>
      <c r="T2843">
        <f t="shared" si="44"/>
        <v>1441.93</v>
      </c>
    </row>
    <row r="2844" spans="1:20" x14ac:dyDescent="0.3">
      <c r="A2844">
        <v>2843</v>
      </c>
      <c r="B2844">
        <v>90598</v>
      </c>
      <c r="C2844" t="s">
        <v>2148</v>
      </c>
      <c r="D2844" t="s">
        <v>38</v>
      </c>
      <c r="E2844" t="s">
        <v>21</v>
      </c>
      <c r="F2844" t="s">
        <v>22</v>
      </c>
      <c r="G2844" t="s">
        <v>41</v>
      </c>
      <c r="H2844" t="s">
        <v>203</v>
      </c>
      <c r="I2844" t="s">
        <v>28</v>
      </c>
      <c r="J2844" t="s">
        <v>36</v>
      </c>
      <c r="K2844" t="s">
        <v>198</v>
      </c>
      <c r="L2844" t="s">
        <v>192</v>
      </c>
      <c r="M2844" t="s">
        <v>27</v>
      </c>
      <c r="N2844" s="2">
        <v>40890</v>
      </c>
      <c r="O2844" s="2">
        <v>40892</v>
      </c>
      <c r="P2844">
        <v>14</v>
      </c>
      <c r="Q2844" s="1">
        <v>0.02</v>
      </c>
      <c r="R2844">
        <v>30.73</v>
      </c>
      <c r="S2844">
        <v>4</v>
      </c>
      <c r="T2844">
        <f t="shared" si="44"/>
        <v>430.22</v>
      </c>
    </row>
    <row r="2845" spans="1:20" x14ac:dyDescent="0.3">
      <c r="A2845">
        <v>2844</v>
      </c>
      <c r="B2845">
        <v>88121</v>
      </c>
      <c r="C2845" t="s">
        <v>669</v>
      </c>
      <c r="D2845" t="s">
        <v>20</v>
      </c>
      <c r="E2845" t="s">
        <v>21</v>
      </c>
      <c r="F2845" t="s">
        <v>22</v>
      </c>
      <c r="G2845" t="s">
        <v>32</v>
      </c>
      <c r="H2845" t="s">
        <v>206</v>
      </c>
      <c r="I2845" t="s">
        <v>28</v>
      </c>
      <c r="J2845" t="s">
        <v>36</v>
      </c>
      <c r="K2845" t="s">
        <v>409</v>
      </c>
      <c r="L2845" t="s">
        <v>746</v>
      </c>
      <c r="M2845" t="s">
        <v>96</v>
      </c>
      <c r="N2845" s="2">
        <v>41201</v>
      </c>
      <c r="O2845" s="2">
        <v>41202</v>
      </c>
      <c r="P2845">
        <v>21</v>
      </c>
      <c r="Q2845" s="1">
        <v>7.0000000000000007E-2</v>
      </c>
      <c r="R2845">
        <v>599.99</v>
      </c>
      <c r="S2845">
        <v>24.49</v>
      </c>
      <c r="T2845">
        <f t="shared" si="44"/>
        <v>12599.79</v>
      </c>
    </row>
    <row r="2846" spans="1:20" x14ac:dyDescent="0.3">
      <c r="A2846">
        <v>2845</v>
      </c>
      <c r="B2846">
        <v>88121</v>
      </c>
      <c r="C2846" t="s">
        <v>2442</v>
      </c>
      <c r="D2846" t="s">
        <v>578</v>
      </c>
      <c r="E2846" t="s">
        <v>187</v>
      </c>
      <c r="F2846" t="s">
        <v>22</v>
      </c>
      <c r="G2846" t="s">
        <v>32</v>
      </c>
      <c r="H2846" t="s">
        <v>217</v>
      </c>
      <c r="I2846" t="s">
        <v>28</v>
      </c>
      <c r="J2846" t="s">
        <v>36</v>
      </c>
      <c r="K2846" t="s">
        <v>158</v>
      </c>
      <c r="L2846" t="s">
        <v>283</v>
      </c>
      <c r="M2846" t="s">
        <v>499</v>
      </c>
      <c r="N2846" s="2">
        <v>41201</v>
      </c>
      <c r="O2846" s="2">
        <v>41203</v>
      </c>
      <c r="P2846">
        <v>22</v>
      </c>
      <c r="Q2846" s="1">
        <v>0.02</v>
      </c>
      <c r="R2846">
        <v>135.99</v>
      </c>
      <c r="S2846">
        <v>28.63</v>
      </c>
      <c r="T2846">
        <f t="shared" si="44"/>
        <v>2991.78</v>
      </c>
    </row>
    <row r="2847" spans="1:20" x14ac:dyDescent="0.3">
      <c r="A2847">
        <v>2846</v>
      </c>
      <c r="B2847">
        <v>88121</v>
      </c>
      <c r="C2847" t="s">
        <v>2442</v>
      </c>
      <c r="D2847" t="s">
        <v>578</v>
      </c>
      <c r="E2847" t="s">
        <v>187</v>
      </c>
      <c r="F2847" t="s">
        <v>22</v>
      </c>
      <c r="G2847" t="s">
        <v>32</v>
      </c>
      <c r="H2847" t="s">
        <v>188</v>
      </c>
      <c r="I2847" t="s">
        <v>28</v>
      </c>
      <c r="J2847" t="s">
        <v>36</v>
      </c>
      <c r="K2847" t="s">
        <v>101</v>
      </c>
      <c r="L2847" t="s">
        <v>330</v>
      </c>
      <c r="M2847" t="s">
        <v>182</v>
      </c>
      <c r="N2847" s="2">
        <v>41201</v>
      </c>
      <c r="O2847" s="2">
        <v>41203</v>
      </c>
      <c r="P2847">
        <v>1</v>
      </c>
      <c r="Q2847" s="1">
        <v>0.02</v>
      </c>
      <c r="R2847">
        <v>179.29</v>
      </c>
      <c r="S2847">
        <v>29.21</v>
      </c>
      <c r="T2847">
        <f t="shared" si="44"/>
        <v>179.29</v>
      </c>
    </row>
    <row r="2848" spans="1:20" x14ac:dyDescent="0.3">
      <c r="A2848">
        <v>2847</v>
      </c>
      <c r="B2848">
        <v>86292</v>
      </c>
      <c r="C2848" t="s">
        <v>953</v>
      </c>
      <c r="D2848" t="s">
        <v>578</v>
      </c>
      <c r="E2848" t="s">
        <v>39</v>
      </c>
      <c r="F2848" t="s">
        <v>31</v>
      </c>
      <c r="G2848" t="s">
        <v>93</v>
      </c>
      <c r="H2848" t="s">
        <v>94</v>
      </c>
      <c r="I2848" t="s">
        <v>28</v>
      </c>
      <c r="J2848" t="s">
        <v>36</v>
      </c>
      <c r="K2848" t="s">
        <v>154</v>
      </c>
      <c r="L2848" t="s">
        <v>283</v>
      </c>
      <c r="M2848" t="s">
        <v>102</v>
      </c>
      <c r="N2848" s="2">
        <v>40755</v>
      </c>
      <c r="O2848" s="2">
        <v>40758</v>
      </c>
      <c r="P2848">
        <v>4</v>
      </c>
      <c r="Q2848" s="1">
        <v>0.06</v>
      </c>
      <c r="R2848">
        <v>68.81</v>
      </c>
      <c r="S2848">
        <v>60</v>
      </c>
      <c r="T2848">
        <f t="shared" si="44"/>
        <v>275.24</v>
      </c>
    </row>
    <row r="2849" spans="1:20" x14ac:dyDescent="0.3">
      <c r="A2849">
        <v>2848</v>
      </c>
      <c r="B2849">
        <v>90604</v>
      </c>
      <c r="C2849" t="s">
        <v>1997</v>
      </c>
      <c r="D2849" t="s">
        <v>20</v>
      </c>
      <c r="E2849" t="s">
        <v>187</v>
      </c>
      <c r="F2849" t="s">
        <v>31</v>
      </c>
      <c r="G2849" t="s">
        <v>48</v>
      </c>
      <c r="H2849" t="s">
        <v>225</v>
      </c>
      <c r="I2849" t="s">
        <v>28</v>
      </c>
      <c r="J2849" t="s">
        <v>36</v>
      </c>
      <c r="K2849" t="s">
        <v>291</v>
      </c>
      <c r="L2849" t="s">
        <v>44</v>
      </c>
      <c r="M2849" t="s">
        <v>131</v>
      </c>
      <c r="N2849" s="2">
        <v>41187</v>
      </c>
      <c r="O2849" s="2">
        <v>41192</v>
      </c>
      <c r="P2849">
        <v>6</v>
      </c>
      <c r="Q2849" s="1">
        <v>0.04</v>
      </c>
      <c r="R2849">
        <v>39.979999999999997</v>
      </c>
      <c r="S2849">
        <v>9.1999999999999993</v>
      </c>
      <c r="T2849">
        <f t="shared" si="44"/>
        <v>239.88</v>
      </c>
    </row>
    <row r="2850" spans="1:20" x14ac:dyDescent="0.3">
      <c r="A2850">
        <v>2849</v>
      </c>
      <c r="B2850">
        <v>87265</v>
      </c>
      <c r="C2850" t="s">
        <v>1753</v>
      </c>
      <c r="D2850" t="s">
        <v>20</v>
      </c>
      <c r="E2850" t="s">
        <v>21</v>
      </c>
      <c r="F2850" t="s">
        <v>47</v>
      </c>
      <c r="G2850" t="s">
        <v>93</v>
      </c>
      <c r="H2850" t="s">
        <v>33</v>
      </c>
      <c r="I2850" t="s">
        <v>28</v>
      </c>
      <c r="J2850" t="s">
        <v>36</v>
      </c>
      <c r="K2850" t="s">
        <v>208</v>
      </c>
      <c r="L2850" t="s">
        <v>706</v>
      </c>
      <c r="M2850" t="s">
        <v>114</v>
      </c>
      <c r="N2850" s="2">
        <v>41316</v>
      </c>
      <c r="O2850" s="2">
        <v>41317</v>
      </c>
      <c r="P2850">
        <v>1</v>
      </c>
      <c r="Q2850" s="1">
        <v>7.0000000000000007E-2</v>
      </c>
      <c r="R2850">
        <v>20.99</v>
      </c>
      <c r="S2850">
        <v>4.8099999999999996</v>
      </c>
      <c r="T2850">
        <f t="shared" si="44"/>
        <v>20.99</v>
      </c>
    </row>
    <row r="2851" spans="1:20" x14ac:dyDescent="0.3">
      <c r="A2851">
        <v>2850</v>
      </c>
      <c r="B2851">
        <v>88878</v>
      </c>
      <c r="C2851" t="s">
        <v>1605</v>
      </c>
      <c r="D2851" t="s">
        <v>20</v>
      </c>
      <c r="E2851" t="s">
        <v>39</v>
      </c>
      <c r="F2851" t="s">
        <v>31</v>
      </c>
      <c r="G2851" t="s">
        <v>23</v>
      </c>
      <c r="H2851" t="s">
        <v>78</v>
      </c>
      <c r="I2851" t="s">
        <v>28</v>
      </c>
      <c r="J2851" t="s">
        <v>36</v>
      </c>
      <c r="K2851" t="s">
        <v>116</v>
      </c>
      <c r="L2851" t="s">
        <v>192</v>
      </c>
      <c r="M2851" t="s">
        <v>69</v>
      </c>
      <c r="N2851" s="2">
        <v>41598</v>
      </c>
      <c r="O2851" s="2">
        <v>41600</v>
      </c>
      <c r="P2851">
        <v>23</v>
      </c>
      <c r="Q2851" s="1">
        <v>0.01</v>
      </c>
      <c r="R2851">
        <v>6.75</v>
      </c>
      <c r="S2851">
        <v>2.99</v>
      </c>
      <c r="T2851">
        <f t="shared" si="44"/>
        <v>155.25</v>
      </c>
    </row>
    <row r="2852" spans="1:20" x14ac:dyDescent="0.3">
      <c r="A2852">
        <v>2851</v>
      </c>
      <c r="B2852">
        <v>88589</v>
      </c>
      <c r="C2852" t="s">
        <v>862</v>
      </c>
      <c r="D2852" t="s">
        <v>20</v>
      </c>
      <c r="E2852" t="s">
        <v>39</v>
      </c>
      <c r="F2852" t="s">
        <v>47</v>
      </c>
      <c r="G2852" t="s">
        <v>41</v>
      </c>
      <c r="H2852" t="s">
        <v>54</v>
      </c>
      <c r="I2852" t="s">
        <v>28</v>
      </c>
      <c r="J2852" t="s">
        <v>36</v>
      </c>
      <c r="K2852" t="s">
        <v>149</v>
      </c>
      <c r="L2852" t="s">
        <v>192</v>
      </c>
      <c r="M2852" t="s">
        <v>134</v>
      </c>
      <c r="N2852" s="2">
        <v>40314</v>
      </c>
      <c r="O2852" s="2">
        <v>40315</v>
      </c>
      <c r="P2852">
        <v>7</v>
      </c>
      <c r="Q2852" s="1">
        <v>0.03</v>
      </c>
      <c r="R2852">
        <v>28.53</v>
      </c>
      <c r="S2852">
        <v>1.49</v>
      </c>
      <c r="T2852">
        <f t="shared" si="44"/>
        <v>199.71</v>
      </c>
    </row>
    <row r="2853" spans="1:20" x14ac:dyDescent="0.3">
      <c r="A2853">
        <v>2852</v>
      </c>
      <c r="B2853">
        <v>88589</v>
      </c>
      <c r="C2853" t="s">
        <v>862</v>
      </c>
      <c r="D2853" t="s">
        <v>20</v>
      </c>
      <c r="E2853" t="s">
        <v>39</v>
      </c>
      <c r="F2853" t="s">
        <v>47</v>
      </c>
      <c r="G2853" t="s">
        <v>41</v>
      </c>
      <c r="H2853" t="s">
        <v>89</v>
      </c>
      <c r="I2853" t="s">
        <v>28</v>
      </c>
      <c r="J2853" t="s">
        <v>36</v>
      </c>
      <c r="K2853" t="s">
        <v>158</v>
      </c>
      <c r="L2853" t="s">
        <v>192</v>
      </c>
      <c r="M2853" t="s">
        <v>51</v>
      </c>
      <c r="N2853" s="2">
        <v>40314</v>
      </c>
      <c r="O2853" s="2">
        <v>40316</v>
      </c>
      <c r="P2853">
        <v>6</v>
      </c>
      <c r="Q2853" s="1">
        <v>7.0000000000000007E-2</v>
      </c>
      <c r="R2853">
        <v>5.98</v>
      </c>
      <c r="S2853">
        <v>7.15</v>
      </c>
      <c r="T2853">
        <f t="shared" si="44"/>
        <v>35.880000000000003</v>
      </c>
    </row>
    <row r="2854" spans="1:20" x14ac:dyDescent="0.3">
      <c r="A2854">
        <v>2853</v>
      </c>
      <c r="B2854">
        <v>86465</v>
      </c>
      <c r="C2854" t="s">
        <v>926</v>
      </c>
      <c r="D2854" t="s">
        <v>578</v>
      </c>
      <c r="E2854" t="s">
        <v>187</v>
      </c>
      <c r="F2854" t="s">
        <v>31</v>
      </c>
      <c r="G2854" t="s">
        <v>32</v>
      </c>
      <c r="H2854" t="s">
        <v>217</v>
      </c>
      <c r="I2854" t="s">
        <v>28</v>
      </c>
      <c r="J2854" t="s">
        <v>36</v>
      </c>
      <c r="K2854" t="s">
        <v>116</v>
      </c>
      <c r="L2854" t="s">
        <v>283</v>
      </c>
      <c r="M2854" t="s">
        <v>296</v>
      </c>
      <c r="N2854" s="2">
        <v>40259</v>
      </c>
      <c r="O2854" s="2">
        <v>40262</v>
      </c>
      <c r="P2854">
        <v>11</v>
      </c>
      <c r="Q2854" s="1">
        <v>0.03</v>
      </c>
      <c r="R2854">
        <v>160.97999999999999</v>
      </c>
      <c r="S2854">
        <v>30</v>
      </c>
      <c r="T2854">
        <f t="shared" si="44"/>
        <v>1770.78</v>
      </c>
    </row>
    <row r="2855" spans="1:20" x14ac:dyDescent="0.3">
      <c r="A2855">
        <v>2854</v>
      </c>
      <c r="B2855">
        <v>86469</v>
      </c>
      <c r="C2855" t="s">
        <v>926</v>
      </c>
      <c r="D2855" t="s">
        <v>20</v>
      </c>
      <c r="E2855" t="s">
        <v>21</v>
      </c>
      <c r="F2855" t="s">
        <v>31</v>
      </c>
      <c r="G2855" t="s">
        <v>32</v>
      </c>
      <c r="H2855" t="s">
        <v>24</v>
      </c>
      <c r="I2855" t="s">
        <v>28</v>
      </c>
      <c r="J2855" t="s">
        <v>36</v>
      </c>
      <c r="K2855" t="s">
        <v>1108</v>
      </c>
      <c r="L2855" t="s">
        <v>192</v>
      </c>
      <c r="M2855" t="s">
        <v>296</v>
      </c>
      <c r="N2855" s="2">
        <v>41355</v>
      </c>
      <c r="O2855" s="2">
        <v>41357</v>
      </c>
      <c r="P2855">
        <v>10</v>
      </c>
      <c r="Q2855" s="1">
        <v>0.09</v>
      </c>
      <c r="R2855">
        <v>15.98</v>
      </c>
      <c r="S2855">
        <v>4</v>
      </c>
      <c r="T2855">
        <f t="shared" si="44"/>
        <v>159.80000000000001</v>
      </c>
    </row>
    <row r="2856" spans="1:20" x14ac:dyDescent="0.3">
      <c r="A2856">
        <v>2855</v>
      </c>
      <c r="B2856">
        <v>87536</v>
      </c>
      <c r="C2856" t="s">
        <v>1696</v>
      </c>
      <c r="D2856" t="s">
        <v>20</v>
      </c>
      <c r="E2856" t="s">
        <v>39</v>
      </c>
      <c r="F2856" t="s">
        <v>47</v>
      </c>
      <c r="G2856" t="s">
        <v>41</v>
      </c>
      <c r="H2856" t="s">
        <v>42</v>
      </c>
      <c r="I2856" t="s">
        <v>28</v>
      </c>
      <c r="J2856" t="s">
        <v>36</v>
      </c>
      <c r="K2856" t="s">
        <v>116</v>
      </c>
      <c r="L2856" t="s">
        <v>192</v>
      </c>
      <c r="M2856" t="s">
        <v>111</v>
      </c>
      <c r="N2856" s="2">
        <v>40432</v>
      </c>
      <c r="O2856" s="2">
        <v>40433</v>
      </c>
      <c r="P2856">
        <v>18</v>
      </c>
      <c r="Q2856" s="1">
        <v>0.01</v>
      </c>
      <c r="R2856">
        <v>10.9</v>
      </c>
      <c r="S2856">
        <v>7.46</v>
      </c>
      <c r="T2856">
        <f t="shared" si="44"/>
        <v>196.20000000000002</v>
      </c>
    </row>
    <row r="2857" spans="1:20" x14ac:dyDescent="0.3">
      <c r="A2857">
        <v>2856</v>
      </c>
      <c r="B2857">
        <v>87536</v>
      </c>
      <c r="C2857" t="s">
        <v>1696</v>
      </c>
      <c r="D2857" t="s">
        <v>20</v>
      </c>
      <c r="E2857" t="s">
        <v>21</v>
      </c>
      <c r="F2857" t="s">
        <v>47</v>
      </c>
      <c r="G2857" t="s">
        <v>41</v>
      </c>
      <c r="H2857" t="s">
        <v>33</v>
      </c>
      <c r="I2857" t="s">
        <v>28</v>
      </c>
      <c r="J2857" t="s">
        <v>36</v>
      </c>
      <c r="K2857" t="s">
        <v>198</v>
      </c>
      <c r="L2857" t="s">
        <v>706</v>
      </c>
      <c r="M2857" t="s">
        <v>134</v>
      </c>
      <c r="N2857" s="2">
        <v>40432</v>
      </c>
      <c r="O2857" s="2">
        <v>40433</v>
      </c>
      <c r="P2857">
        <v>22</v>
      </c>
      <c r="Q2857" s="1">
        <v>0.1</v>
      </c>
      <c r="R2857">
        <v>7.99</v>
      </c>
      <c r="S2857">
        <v>5.03</v>
      </c>
      <c r="T2857">
        <f t="shared" si="44"/>
        <v>175.78</v>
      </c>
    </row>
    <row r="2858" spans="1:20" x14ac:dyDescent="0.3">
      <c r="A2858">
        <v>2857</v>
      </c>
      <c r="B2858">
        <v>87326</v>
      </c>
      <c r="C2858" t="s">
        <v>362</v>
      </c>
      <c r="D2858" t="s">
        <v>20</v>
      </c>
      <c r="E2858" t="s">
        <v>21</v>
      </c>
      <c r="F2858" t="s">
        <v>22</v>
      </c>
      <c r="G2858" t="s">
        <v>48</v>
      </c>
      <c r="H2858" t="s">
        <v>33</v>
      </c>
      <c r="I2858" t="s">
        <v>28</v>
      </c>
      <c r="J2858" t="s">
        <v>36</v>
      </c>
      <c r="K2858" t="s">
        <v>210</v>
      </c>
      <c r="L2858" t="s">
        <v>192</v>
      </c>
      <c r="M2858" t="s">
        <v>27</v>
      </c>
      <c r="N2858" s="2">
        <v>41403</v>
      </c>
      <c r="O2858" s="2">
        <v>41408</v>
      </c>
      <c r="P2858">
        <v>7</v>
      </c>
      <c r="Q2858" s="1">
        <v>0.09</v>
      </c>
      <c r="R2858">
        <v>34.979999999999997</v>
      </c>
      <c r="S2858">
        <v>7.53</v>
      </c>
      <c r="T2858">
        <f t="shared" si="44"/>
        <v>244.85999999999999</v>
      </c>
    </row>
    <row r="2859" spans="1:20" x14ac:dyDescent="0.3">
      <c r="A2859">
        <v>2858</v>
      </c>
      <c r="B2859">
        <v>87326</v>
      </c>
      <c r="C2859" t="s">
        <v>362</v>
      </c>
      <c r="D2859" t="s">
        <v>20</v>
      </c>
      <c r="E2859" t="s">
        <v>39</v>
      </c>
      <c r="F2859" t="s">
        <v>22</v>
      </c>
      <c r="G2859" t="s">
        <v>48</v>
      </c>
      <c r="H2859" t="s">
        <v>89</v>
      </c>
      <c r="I2859" t="s">
        <v>28</v>
      </c>
      <c r="J2859" t="s">
        <v>36</v>
      </c>
      <c r="K2859" t="s">
        <v>184</v>
      </c>
      <c r="L2859" t="s">
        <v>192</v>
      </c>
      <c r="M2859" t="s">
        <v>398</v>
      </c>
      <c r="N2859" s="2">
        <v>41403</v>
      </c>
      <c r="O2859" s="2">
        <v>41407</v>
      </c>
      <c r="P2859">
        <v>1</v>
      </c>
      <c r="Q2859" s="1">
        <v>0.02</v>
      </c>
      <c r="R2859">
        <v>6.3</v>
      </c>
      <c r="S2859">
        <v>0.5</v>
      </c>
      <c r="T2859">
        <f t="shared" si="44"/>
        <v>6.3</v>
      </c>
    </row>
    <row r="2860" spans="1:20" x14ac:dyDescent="0.3">
      <c r="A2860">
        <v>2859</v>
      </c>
      <c r="B2860">
        <v>88458</v>
      </c>
      <c r="C2860" t="s">
        <v>2542</v>
      </c>
      <c r="D2860" t="s">
        <v>20</v>
      </c>
      <c r="E2860" t="s">
        <v>39</v>
      </c>
      <c r="F2860" t="s">
        <v>47</v>
      </c>
      <c r="G2860" t="s">
        <v>41</v>
      </c>
      <c r="H2860" t="s">
        <v>89</v>
      </c>
      <c r="I2860" t="s">
        <v>28</v>
      </c>
      <c r="J2860" t="s">
        <v>36</v>
      </c>
      <c r="K2860" t="s">
        <v>170</v>
      </c>
      <c r="L2860" t="s">
        <v>192</v>
      </c>
      <c r="M2860" t="s">
        <v>134</v>
      </c>
      <c r="N2860" s="2">
        <v>41498</v>
      </c>
      <c r="O2860" s="2">
        <v>41499</v>
      </c>
      <c r="P2860">
        <v>11</v>
      </c>
      <c r="Q2860" s="1">
        <v>0.05</v>
      </c>
      <c r="R2860">
        <v>420.98</v>
      </c>
      <c r="S2860">
        <v>19.989999999999998</v>
      </c>
      <c r="T2860">
        <f t="shared" si="44"/>
        <v>4630.7800000000007</v>
      </c>
    </row>
    <row r="2861" spans="1:20" x14ac:dyDescent="0.3">
      <c r="A2861">
        <v>2860</v>
      </c>
      <c r="B2861">
        <v>88458</v>
      </c>
      <c r="C2861" t="s">
        <v>2198</v>
      </c>
      <c r="D2861" t="s">
        <v>20</v>
      </c>
      <c r="E2861" t="s">
        <v>39</v>
      </c>
      <c r="F2861" t="s">
        <v>47</v>
      </c>
      <c r="G2861" t="s">
        <v>41</v>
      </c>
      <c r="H2861" t="s">
        <v>42</v>
      </c>
      <c r="I2861" t="s">
        <v>28</v>
      </c>
      <c r="J2861" t="s">
        <v>36</v>
      </c>
      <c r="K2861" t="s">
        <v>79</v>
      </c>
      <c r="L2861" t="s">
        <v>192</v>
      </c>
      <c r="M2861" t="s">
        <v>160</v>
      </c>
      <c r="N2861" s="2">
        <v>41498</v>
      </c>
      <c r="O2861" s="2">
        <v>41499</v>
      </c>
      <c r="P2861">
        <v>25</v>
      </c>
      <c r="Q2861" s="1">
        <v>0.1</v>
      </c>
      <c r="R2861">
        <v>37.700000000000003</v>
      </c>
      <c r="S2861">
        <v>2.99</v>
      </c>
      <c r="T2861">
        <f t="shared" si="44"/>
        <v>942.50000000000011</v>
      </c>
    </row>
    <row r="2862" spans="1:20" x14ac:dyDescent="0.3">
      <c r="A2862">
        <v>2861</v>
      </c>
      <c r="B2862">
        <v>89133</v>
      </c>
      <c r="C2862" t="s">
        <v>1228</v>
      </c>
      <c r="D2862" t="s">
        <v>20</v>
      </c>
      <c r="E2862" t="s">
        <v>39</v>
      </c>
      <c r="F2862" t="s">
        <v>47</v>
      </c>
      <c r="G2862" t="s">
        <v>257</v>
      </c>
      <c r="H2862" t="s">
        <v>54</v>
      </c>
      <c r="I2862" t="s">
        <v>28</v>
      </c>
      <c r="J2862" t="s">
        <v>36</v>
      </c>
      <c r="K2862" t="s">
        <v>129</v>
      </c>
      <c r="L2862" t="s">
        <v>706</v>
      </c>
      <c r="M2862" t="s">
        <v>117</v>
      </c>
      <c r="N2862" s="2">
        <v>41471</v>
      </c>
      <c r="O2862" s="2">
        <v>41472</v>
      </c>
      <c r="P2862">
        <v>16</v>
      </c>
      <c r="Q2862" s="1">
        <v>0.04</v>
      </c>
      <c r="R2862">
        <v>21.66</v>
      </c>
      <c r="S2862">
        <v>13.99</v>
      </c>
      <c r="T2862">
        <f t="shared" si="44"/>
        <v>346.56</v>
      </c>
    </row>
    <row r="2863" spans="1:20" x14ac:dyDescent="0.3">
      <c r="A2863">
        <v>2862</v>
      </c>
      <c r="B2863">
        <v>89129</v>
      </c>
      <c r="C2863" t="s">
        <v>1435</v>
      </c>
      <c r="D2863" t="s">
        <v>20</v>
      </c>
      <c r="E2863" t="s">
        <v>187</v>
      </c>
      <c r="F2863" t="s">
        <v>22</v>
      </c>
      <c r="G2863" t="s">
        <v>257</v>
      </c>
      <c r="H2863" t="s">
        <v>188</v>
      </c>
      <c r="I2863" t="s">
        <v>28</v>
      </c>
      <c r="J2863" t="s">
        <v>36</v>
      </c>
      <c r="K2863" t="s">
        <v>282</v>
      </c>
      <c r="L2863" t="s">
        <v>746</v>
      </c>
      <c r="M2863" t="s">
        <v>123</v>
      </c>
      <c r="N2863" s="2">
        <v>40375</v>
      </c>
      <c r="O2863" s="2">
        <v>40377</v>
      </c>
      <c r="P2863">
        <v>5</v>
      </c>
      <c r="Q2863" s="1">
        <v>0.02</v>
      </c>
      <c r="R2863">
        <v>12.99</v>
      </c>
      <c r="S2863">
        <v>14.37</v>
      </c>
      <c r="T2863">
        <f t="shared" si="44"/>
        <v>64.95</v>
      </c>
    </row>
    <row r="2864" spans="1:20" x14ac:dyDescent="0.3">
      <c r="A2864">
        <v>2863</v>
      </c>
      <c r="B2864">
        <v>89129</v>
      </c>
      <c r="C2864" t="s">
        <v>1435</v>
      </c>
      <c r="D2864" t="s">
        <v>20</v>
      </c>
      <c r="E2864" t="s">
        <v>39</v>
      </c>
      <c r="F2864" t="s">
        <v>22</v>
      </c>
      <c r="G2864" t="s">
        <v>257</v>
      </c>
      <c r="H2864" t="s">
        <v>54</v>
      </c>
      <c r="I2864" t="s">
        <v>28</v>
      </c>
      <c r="J2864" t="s">
        <v>36</v>
      </c>
      <c r="K2864" t="s">
        <v>145</v>
      </c>
      <c r="L2864" t="s">
        <v>192</v>
      </c>
      <c r="M2864" t="s">
        <v>137</v>
      </c>
      <c r="N2864" s="2">
        <v>40375</v>
      </c>
      <c r="O2864" s="2">
        <v>40377</v>
      </c>
      <c r="P2864">
        <v>7</v>
      </c>
      <c r="Q2864" s="1">
        <v>0.05</v>
      </c>
      <c r="R2864">
        <v>35.44</v>
      </c>
      <c r="S2864">
        <v>7.5</v>
      </c>
      <c r="T2864">
        <f t="shared" si="44"/>
        <v>248.07999999999998</v>
      </c>
    </row>
    <row r="2865" spans="1:20" x14ac:dyDescent="0.3">
      <c r="A2865">
        <v>2864</v>
      </c>
      <c r="B2865">
        <v>89129</v>
      </c>
      <c r="C2865" t="s">
        <v>1435</v>
      </c>
      <c r="D2865" t="s">
        <v>20</v>
      </c>
      <c r="E2865" t="s">
        <v>39</v>
      </c>
      <c r="F2865" t="s">
        <v>22</v>
      </c>
      <c r="G2865" t="s">
        <v>257</v>
      </c>
      <c r="H2865" t="s">
        <v>61</v>
      </c>
      <c r="I2865" t="s">
        <v>28</v>
      </c>
      <c r="J2865" t="s">
        <v>36</v>
      </c>
      <c r="K2865" t="s">
        <v>165</v>
      </c>
      <c r="L2865" t="s">
        <v>26</v>
      </c>
      <c r="M2865" t="s">
        <v>80</v>
      </c>
      <c r="N2865" s="2">
        <v>40375</v>
      </c>
      <c r="O2865" s="2">
        <v>40378</v>
      </c>
      <c r="P2865">
        <v>14</v>
      </c>
      <c r="Q2865" s="1">
        <v>0.02</v>
      </c>
      <c r="R2865">
        <v>12.98</v>
      </c>
      <c r="S2865">
        <v>3.14</v>
      </c>
      <c r="T2865">
        <f t="shared" si="44"/>
        <v>181.72</v>
      </c>
    </row>
    <row r="2866" spans="1:20" x14ac:dyDescent="0.3">
      <c r="A2866">
        <v>2865</v>
      </c>
      <c r="B2866">
        <v>88728</v>
      </c>
      <c r="C2866" t="s">
        <v>223</v>
      </c>
      <c r="D2866" t="s">
        <v>38</v>
      </c>
      <c r="E2866" t="s">
        <v>39</v>
      </c>
      <c r="F2866" t="s">
        <v>47</v>
      </c>
      <c r="G2866" t="s">
        <v>41</v>
      </c>
      <c r="H2866" t="s">
        <v>61</v>
      </c>
      <c r="I2866" t="s">
        <v>28</v>
      </c>
      <c r="J2866" t="s">
        <v>36</v>
      </c>
      <c r="K2866" t="s">
        <v>170</v>
      </c>
      <c r="L2866" t="s">
        <v>44</v>
      </c>
      <c r="M2866" t="s">
        <v>156</v>
      </c>
      <c r="N2866" s="2">
        <v>40311</v>
      </c>
      <c r="O2866" s="2">
        <v>40313</v>
      </c>
      <c r="P2866">
        <v>12</v>
      </c>
      <c r="Q2866" s="1">
        <v>0.08</v>
      </c>
      <c r="R2866">
        <v>2.62</v>
      </c>
      <c r="S2866">
        <v>0.8</v>
      </c>
      <c r="T2866">
        <f t="shared" si="44"/>
        <v>31.44</v>
      </c>
    </row>
    <row r="2867" spans="1:20" x14ac:dyDescent="0.3">
      <c r="A2867">
        <v>2866</v>
      </c>
      <c r="B2867">
        <v>90350</v>
      </c>
      <c r="C2867" t="s">
        <v>501</v>
      </c>
      <c r="D2867" t="s">
        <v>20</v>
      </c>
      <c r="E2867" t="s">
        <v>39</v>
      </c>
      <c r="F2867" t="s">
        <v>31</v>
      </c>
      <c r="G2867" t="s">
        <v>41</v>
      </c>
      <c r="H2867" t="s">
        <v>61</v>
      </c>
      <c r="I2867" t="s">
        <v>28</v>
      </c>
      <c r="J2867" t="s">
        <v>36</v>
      </c>
      <c r="K2867" t="s">
        <v>189</v>
      </c>
      <c r="L2867" t="s">
        <v>26</v>
      </c>
      <c r="M2867" t="s">
        <v>66</v>
      </c>
      <c r="N2867" s="2">
        <v>41519</v>
      </c>
      <c r="O2867" s="2">
        <v>41519</v>
      </c>
      <c r="P2867">
        <v>24</v>
      </c>
      <c r="Q2867" s="1">
        <v>0.1</v>
      </c>
      <c r="R2867">
        <v>10.98</v>
      </c>
      <c r="S2867">
        <v>3.37</v>
      </c>
      <c r="T2867">
        <f t="shared" si="44"/>
        <v>263.52</v>
      </c>
    </row>
    <row r="2868" spans="1:20" x14ac:dyDescent="0.3">
      <c r="A2868">
        <v>2867</v>
      </c>
      <c r="B2868">
        <v>90143</v>
      </c>
      <c r="C2868" t="s">
        <v>234</v>
      </c>
      <c r="D2868" t="s">
        <v>20</v>
      </c>
      <c r="E2868" t="s">
        <v>39</v>
      </c>
      <c r="F2868" t="s">
        <v>47</v>
      </c>
      <c r="G2868" t="s">
        <v>48</v>
      </c>
      <c r="H2868" t="s">
        <v>78</v>
      </c>
      <c r="I2868" t="s">
        <v>28</v>
      </c>
      <c r="J2868" t="s">
        <v>36</v>
      </c>
      <c r="K2868" t="s">
        <v>172</v>
      </c>
      <c r="L2868" t="s">
        <v>192</v>
      </c>
      <c r="M2868" t="s">
        <v>134</v>
      </c>
      <c r="N2868" s="2">
        <v>41593</v>
      </c>
      <c r="O2868" s="2">
        <v>41598</v>
      </c>
      <c r="P2868">
        <v>40</v>
      </c>
      <c r="Q2868" s="1">
        <v>0.09</v>
      </c>
      <c r="R2868">
        <v>6.48</v>
      </c>
      <c r="S2868">
        <v>8.8800000000000008</v>
      </c>
      <c r="T2868">
        <f t="shared" si="44"/>
        <v>259.20000000000005</v>
      </c>
    </row>
    <row r="2869" spans="1:20" x14ac:dyDescent="0.3">
      <c r="A2869">
        <v>2868</v>
      </c>
      <c r="B2869">
        <v>87646</v>
      </c>
      <c r="C2869" t="s">
        <v>579</v>
      </c>
      <c r="D2869" t="s">
        <v>38</v>
      </c>
      <c r="E2869" t="s">
        <v>39</v>
      </c>
      <c r="F2869" t="s">
        <v>40</v>
      </c>
      <c r="G2869" t="s">
        <v>93</v>
      </c>
      <c r="H2869" t="s">
        <v>61</v>
      </c>
      <c r="I2869" t="s">
        <v>28</v>
      </c>
      <c r="J2869" t="s">
        <v>36</v>
      </c>
      <c r="K2869" t="s">
        <v>105</v>
      </c>
      <c r="L2869" t="s">
        <v>192</v>
      </c>
      <c r="M2869" t="s">
        <v>125</v>
      </c>
      <c r="N2869" s="2">
        <v>40656</v>
      </c>
      <c r="O2869" s="2">
        <v>40657</v>
      </c>
      <c r="P2869">
        <v>6</v>
      </c>
      <c r="Q2869" s="1">
        <v>7.0000000000000007E-2</v>
      </c>
      <c r="R2869">
        <v>3.8</v>
      </c>
      <c r="S2869">
        <v>1.49</v>
      </c>
      <c r="T2869">
        <f t="shared" si="44"/>
        <v>22.799999999999997</v>
      </c>
    </row>
    <row r="2870" spans="1:20" x14ac:dyDescent="0.3">
      <c r="A2870">
        <v>2869</v>
      </c>
      <c r="B2870">
        <v>86647</v>
      </c>
      <c r="C2870" t="s">
        <v>1929</v>
      </c>
      <c r="D2870" t="s">
        <v>20</v>
      </c>
      <c r="E2870" t="s">
        <v>39</v>
      </c>
      <c r="F2870" t="s">
        <v>31</v>
      </c>
      <c r="G2870" t="s">
        <v>93</v>
      </c>
      <c r="H2870" t="s">
        <v>89</v>
      </c>
      <c r="I2870" t="s">
        <v>28</v>
      </c>
      <c r="J2870" t="s">
        <v>36</v>
      </c>
      <c r="K2870" t="s">
        <v>71</v>
      </c>
      <c r="L2870" t="s">
        <v>192</v>
      </c>
      <c r="M2870" t="s">
        <v>375</v>
      </c>
      <c r="N2870" s="2">
        <v>40854</v>
      </c>
      <c r="O2870" s="2">
        <v>40855</v>
      </c>
      <c r="P2870">
        <v>30</v>
      </c>
      <c r="Q2870" s="1">
        <v>0.05</v>
      </c>
      <c r="R2870">
        <v>140.85</v>
      </c>
      <c r="S2870">
        <v>19.989999999999998</v>
      </c>
      <c r="T2870">
        <f t="shared" si="44"/>
        <v>4225.5</v>
      </c>
    </row>
    <row r="2871" spans="1:20" x14ac:dyDescent="0.3">
      <c r="A2871">
        <v>2870</v>
      </c>
      <c r="B2871">
        <v>86849</v>
      </c>
      <c r="C2871" t="s">
        <v>2474</v>
      </c>
      <c r="D2871" t="s">
        <v>20</v>
      </c>
      <c r="E2871" t="s">
        <v>21</v>
      </c>
      <c r="F2871" t="s">
        <v>31</v>
      </c>
      <c r="G2871" t="s">
        <v>93</v>
      </c>
      <c r="H2871" t="s">
        <v>203</v>
      </c>
      <c r="I2871" t="s">
        <v>28</v>
      </c>
      <c r="J2871" t="s">
        <v>36</v>
      </c>
      <c r="K2871" t="s">
        <v>1114</v>
      </c>
      <c r="L2871" t="s">
        <v>192</v>
      </c>
      <c r="M2871" t="s">
        <v>35</v>
      </c>
      <c r="N2871" s="2">
        <v>40669</v>
      </c>
      <c r="O2871" s="2">
        <v>40670</v>
      </c>
      <c r="P2871">
        <v>7</v>
      </c>
      <c r="Q2871" s="1">
        <v>0.08</v>
      </c>
      <c r="R2871">
        <v>179.99</v>
      </c>
      <c r="S2871">
        <v>19.989999999999998</v>
      </c>
      <c r="T2871">
        <f t="shared" si="44"/>
        <v>1259.93</v>
      </c>
    </row>
    <row r="2872" spans="1:20" x14ac:dyDescent="0.3">
      <c r="A2872">
        <v>2871</v>
      </c>
      <c r="B2872">
        <v>87382</v>
      </c>
      <c r="C2872" t="s">
        <v>1358</v>
      </c>
      <c r="D2872" t="s">
        <v>20</v>
      </c>
      <c r="E2872" t="s">
        <v>39</v>
      </c>
      <c r="F2872" t="s">
        <v>47</v>
      </c>
      <c r="G2872" t="s">
        <v>48</v>
      </c>
      <c r="H2872" t="s">
        <v>54</v>
      </c>
      <c r="I2872" t="s">
        <v>28</v>
      </c>
      <c r="J2872" t="s">
        <v>36</v>
      </c>
      <c r="K2872" t="s">
        <v>149</v>
      </c>
      <c r="L2872" t="s">
        <v>26</v>
      </c>
      <c r="M2872" t="s">
        <v>167</v>
      </c>
      <c r="N2872" s="2">
        <v>40442</v>
      </c>
      <c r="O2872" s="2">
        <v>40447</v>
      </c>
      <c r="P2872">
        <v>7</v>
      </c>
      <c r="Q2872" s="1">
        <v>0.05</v>
      </c>
      <c r="R2872">
        <v>5.74</v>
      </c>
      <c r="S2872">
        <v>5.3</v>
      </c>
      <c r="T2872">
        <f t="shared" si="44"/>
        <v>40.18</v>
      </c>
    </row>
    <row r="2873" spans="1:20" x14ac:dyDescent="0.3">
      <c r="A2873">
        <v>2872</v>
      </c>
      <c r="B2873">
        <v>88758</v>
      </c>
      <c r="C2873" t="s">
        <v>647</v>
      </c>
      <c r="D2873" t="s">
        <v>20</v>
      </c>
      <c r="E2873" t="s">
        <v>39</v>
      </c>
      <c r="F2873" t="s">
        <v>31</v>
      </c>
      <c r="G2873" t="s">
        <v>23</v>
      </c>
      <c r="H2873" t="s">
        <v>89</v>
      </c>
      <c r="I2873" t="s">
        <v>28</v>
      </c>
      <c r="J2873" t="s">
        <v>36</v>
      </c>
      <c r="K2873" t="s">
        <v>55</v>
      </c>
      <c r="L2873" t="s">
        <v>44</v>
      </c>
      <c r="M2873" t="s">
        <v>146</v>
      </c>
      <c r="N2873" s="2">
        <v>40374</v>
      </c>
      <c r="O2873" s="2">
        <v>40374</v>
      </c>
      <c r="P2873">
        <v>7</v>
      </c>
      <c r="Q2873" s="1">
        <v>0.09</v>
      </c>
      <c r="R2873">
        <v>2.88</v>
      </c>
      <c r="S2873">
        <v>0.7</v>
      </c>
      <c r="T2873">
        <f t="shared" si="44"/>
        <v>20.16</v>
      </c>
    </row>
    <row r="2874" spans="1:20" x14ac:dyDescent="0.3">
      <c r="A2874">
        <v>2873</v>
      </c>
      <c r="B2874">
        <v>87478</v>
      </c>
      <c r="C2874" t="s">
        <v>1046</v>
      </c>
      <c r="D2874" t="s">
        <v>578</v>
      </c>
      <c r="E2874" t="s">
        <v>187</v>
      </c>
      <c r="F2874" t="s">
        <v>40</v>
      </c>
      <c r="G2874" t="s">
        <v>93</v>
      </c>
      <c r="H2874" t="s">
        <v>225</v>
      </c>
      <c r="I2874" t="s">
        <v>28</v>
      </c>
      <c r="J2874" t="s">
        <v>36</v>
      </c>
      <c r="K2874" t="s">
        <v>43</v>
      </c>
      <c r="L2874" t="s">
        <v>330</v>
      </c>
      <c r="M2874" t="s">
        <v>45</v>
      </c>
      <c r="N2874" s="2">
        <v>41138</v>
      </c>
      <c r="O2874" s="2">
        <v>41138</v>
      </c>
      <c r="P2874">
        <v>20</v>
      </c>
      <c r="Q2874" s="1">
        <v>0</v>
      </c>
      <c r="R2874">
        <v>259.70999999999998</v>
      </c>
      <c r="S2874">
        <v>66.67</v>
      </c>
      <c r="T2874">
        <f t="shared" si="44"/>
        <v>5194.2</v>
      </c>
    </row>
    <row r="2875" spans="1:20" x14ac:dyDescent="0.3">
      <c r="A2875">
        <v>2874</v>
      </c>
      <c r="B2875">
        <v>86419</v>
      </c>
      <c r="C2875" t="s">
        <v>891</v>
      </c>
      <c r="D2875" t="s">
        <v>20</v>
      </c>
      <c r="E2875" t="s">
        <v>39</v>
      </c>
      <c r="F2875" t="s">
        <v>22</v>
      </c>
      <c r="G2875" t="s">
        <v>32</v>
      </c>
      <c r="H2875" t="s">
        <v>78</v>
      </c>
      <c r="I2875" t="s">
        <v>28</v>
      </c>
      <c r="J2875" t="s">
        <v>36</v>
      </c>
      <c r="K2875" t="s">
        <v>129</v>
      </c>
      <c r="L2875" t="s">
        <v>746</v>
      </c>
      <c r="M2875" t="s">
        <v>238</v>
      </c>
      <c r="N2875" s="2">
        <v>41440</v>
      </c>
      <c r="O2875" s="2">
        <v>41442</v>
      </c>
      <c r="P2875">
        <v>13</v>
      </c>
      <c r="Q2875" s="1">
        <v>7.0000000000000007E-2</v>
      </c>
      <c r="R2875">
        <v>20.34</v>
      </c>
      <c r="S2875">
        <v>35</v>
      </c>
      <c r="T2875">
        <f t="shared" si="44"/>
        <v>264.42</v>
      </c>
    </row>
    <row r="2876" spans="1:20" x14ac:dyDescent="0.3">
      <c r="A2876">
        <v>2875</v>
      </c>
      <c r="B2876">
        <v>87244</v>
      </c>
      <c r="C2876" t="s">
        <v>977</v>
      </c>
      <c r="D2876" t="s">
        <v>20</v>
      </c>
      <c r="E2876" t="s">
        <v>187</v>
      </c>
      <c r="F2876" t="s">
        <v>40</v>
      </c>
      <c r="G2876" t="s">
        <v>48</v>
      </c>
      <c r="H2876" t="s">
        <v>188</v>
      </c>
      <c r="I2876" t="s">
        <v>28</v>
      </c>
      <c r="J2876" t="s">
        <v>36</v>
      </c>
      <c r="K2876" t="s">
        <v>43</v>
      </c>
      <c r="L2876" t="s">
        <v>706</v>
      </c>
      <c r="M2876" t="s">
        <v>125</v>
      </c>
      <c r="N2876" s="2">
        <v>40223</v>
      </c>
      <c r="O2876" s="2">
        <v>40225</v>
      </c>
      <c r="P2876">
        <v>1</v>
      </c>
      <c r="Q2876" s="1">
        <v>0.04</v>
      </c>
      <c r="R2876">
        <v>60.65</v>
      </c>
      <c r="S2876">
        <v>12.23</v>
      </c>
      <c r="T2876">
        <f t="shared" si="44"/>
        <v>60.65</v>
      </c>
    </row>
    <row r="2877" spans="1:20" x14ac:dyDescent="0.3">
      <c r="A2877">
        <v>2876</v>
      </c>
      <c r="B2877">
        <v>88481</v>
      </c>
      <c r="C2877" t="s">
        <v>1690</v>
      </c>
      <c r="D2877" t="s">
        <v>20</v>
      </c>
      <c r="E2877" t="s">
        <v>21</v>
      </c>
      <c r="F2877" t="s">
        <v>31</v>
      </c>
      <c r="G2877" t="s">
        <v>41</v>
      </c>
      <c r="H2877" t="s">
        <v>33</v>
      </c>
      <c r="I2877" t="s">
        <v>28</v>
      </c>
      <c r="J2877" t="s">
        <v>36</v>
      </c>
      <c r="K2877" t="s">
        <v>1114</v>
      </c>
      <c r="L2877" t="s">
        <v>26</v>
      </c>
      <c r="M2877" t="s">
        <v>83</v>
      </c>
      <c r="N2877" s="2">
        <v>40700</v>
      </c>
      <c r="O2877" s="2">
        <v>40702</v>
      </c>
      <c r="P2877">
        <v>2</v>
      </c>
      <c r="Q2877" s="1">
        <v>7.0000000000000007E-2</v>
      </c>
      <c r="R2877">
        <v>8.1199999999999992</v>
      </c>
      <c r="S2877">
        <v>2.83</v>
      </c>
      <c r="T2877">
        <f t="shared" si="44"/>
        <v>16.239999999999998</v>
      </c>
    </row>
    <row r="2878" spans="1:20" x14ac:dyDescent="0.3">
      <c r="A2878">
        <v>2877</v>
      </c>
      <c r="B2878">
        <v>88481</v>
      </c>
      <c r="C2878" t="s">
        <v>1690</v>
      </c>
      <c r="D2878" t="s">
        <v>20</v>
      </c>
      <c r="E2878" t="s">
        <v>21</v>
      </c>
      <c r="F2878" t="s">
        <v>31</v>
      </c>
      <c r="G2878" t="s">
        <v>41</v>
      </c>
      <c r="H2878" t="s">
        <v>206</v>
      </c>
      <c r="I2878" t="s">
        <v>28</v>
      </c>
      <c r="J2878" t="s">
        <v>76</v>
      </c>
      <c r="K2878" t="s">
        <v>208</v>
      </c>
      <c r="L2878" t="s">
        <v>706</v>
      </c>
      <c r="M2878" t="s">
        <v>66</v>
      </c>
      <c r="N2878" s="2">
        <v>40700</v>
      </c>
      <c r="O2878" s="2">
        <v>40701</v>
      </c>
      <c r="P2878">
        <v>11</v>
      </c>
      <c r="Q2878" s="1">
        <v>0.01</v>
      </c>
      <c r="R2878">
        <v>23.99</v>
      </c>
      <c r="S2878">
        <v>6.3</v>
      </c>
      <c r="T2878">
        <f t="shared" si="44"/>
        <v>263.89</v>
      </c>
    </row>
    <row r="2879" spans="1:20" x14ac:dyDescent="0.3">
      <c r="A2879">
        <v>2878</v>
      </c>
      <c r="B2879">
        <v>90608</v>
      </c>
      <c r="C2879" t="s">
        <v>1247</v>
      </c>
      <c r="D2879" t="s">
        <v>20</v>
      </c>
      <c r="E2879" t="s">
        <v>39</v>
      </c>
      <c r="F2879" t="s">
        <v>31</v>
      </c>
      <c r="G2879" t="s">
        <v>23</v>
      </c>
      <c r="H2879" t="s">
        <v>61</v>
      </c>
      <c r="I2879" t="s">
        <v>28</v>
      </c>
      <c r="J2879" t="s">
        <v>76</v>
      </c>
      <c r="K2879" t="s">
        <v>181</v>
      </c>
      <c r="L2879" t="s">
        <v>192</v>
      </c>
      <c r="M2879" t="s">
        <v>214</v>
      </c>
      <c r="N2879" s="2">
        <v>40572</v>
      </c>
      <c r="O2879" s="2">
        <v>40574</v>
      </c>
      <c r="P2879">
        <v>7</v>
      </c>
      <c r="Q2879" s="1">
        <v>0.04</v>
      </c>
      <c r="R2879">
        <v>4.9800000000000004</v>
      </c>
      <c r="S2879">
        <v>4.7</v>
      </c>
      <c r="T2879">
        <f t="shared" si="44"/>
        <v>34.86</v>
      </c>
    </row>
    <row r="2880" spans="1:20" x14ac:dyDescent="0.3">
      <c r="A2880">
        <v>2879</v>
      </c>
      <c r="B2880">
        <v>90615</v>
      </c>
      <c r="C2880" t="s">
        <v>1192</v>
      </c>
      <c r="D2880" t="s">
        <v>20</v>
      </c>
      <c r="E2880" t="s">
        <v>21</v>
      </c>
      <c r="F2880" t="s">
        <v>22</v>
      </c>
      <c r="G2880" t="s">
        <v>32</v>
      </c>
      <c r="H2880" t="s">
        <v>24</v>
      </c>
      <c r="I2880" t="s">
        <v>28</v>
      </c>
      <c r="J2880" t="s">
        <v>76</v>
      </c>
      <c r="K2880" t="s">
        <v>34</v>
      </c>
      <c r="L2880" t="s">
        <v>26</v>
      </c>
      <c r="M2880" t="s">
        <v>182</v>
      </c>
      <c r="N2880" s="2">
        <v>40829</v>
      </c>
      <c r="O2880" s="2">
        <v>40831</v>
      </c>
      <c r="P2880">
        <v>10</v>
      </c>
      <c r="Q2880" s="1">
        <v>7.0000000000000007E-2</v>
      </c>
      <c r="R2880">
        <v>43.98</v>
      </c>
      <c r="S2880">
        <v>1.99</v>
      </c>
      <c r="T2880">
        <f t="shared" si="44"/>
        <v>439.79999999999995</v>
      </c>
    </row>
    <row r="2881" spans="1:20" x14ac:dyDescent="0.3">
      <c r="A2881">
        <v>2880</v>
      </c>
      <c r="B2881">
        <v>87509</v>
      </c>
      <c r="C2881" t="s">
        <v>1027</v>
      </c>
      <c r="D2881" t="s">
        <v>20</v>
      </c>
      <c r="E2881" t="s">
        <v>39</v>
      </c>
      <c r="F2881" t="s">
        <v>40</v>
      </c>
      <c r="G2881" t="s">
        <v>41</v>
      </c>
      <c r="H2881" t="s">
        <v>49</v>
      </c>
      <c r="I2881" t="s">
        <v>28</v>
      </c>
      <c r="J2881" t="s">
        <v>76</v>
      </c>
      <c r="K2881" t="s">
        <v>274</v>
      </c>
      <c r="L2881" t="s">
        <v>44</v>
      </c>
      <c r="M2881" t="s">
        <v>469</v>
      </c>
      <c r="N2881" s="2">
        <v>41279</v>
      </c>
      <c r="O2881" s="2">
        <v>41282</v>
      </c>
      <c r="P2881">
        <v>9</v>
      </c>
      <c r="Q2881" s="1">
        <v>0.06</v>
      </c>
      <c r="R2881">
        <v>4.76</v>
      </c>
      <c r="S2881">
        <v>0.88</v>
      </c>
      <c r="T2881">
        <f t="shared" si="44"/>
        <v>42.839999999999996</v>
      </c>
    </row>
    <row r="2882" spans="1:20" x14ac:dyDescent="0.3">
      <c r="A2882">
        <v>2881</v>
      </c>
      <c r="B2882">
        <v>90619</v>
      </c>
      <c r="C2882" t="s">
        <v>684</v>
      </c>
      <c r="D2882" t="s">
        <v>20</v>
      </c>
      <c r="E2882" t="s">
        <v>21</v>
      </c>
      <c r="F2882" t="s">
        <v>31</v>
      </c>
      <c r="G2882" t="s">
        <v>41</v>
      </c>
      <c r="H2882" t="s">
        <v>33</v>
      </c>
      <c r="I2882" t="s">
        <v>28</v>
      </c>
      <c r="J2882" t="s">
        <v>76</v>
      </c>
      <c r="K2882" t="s">
        <v>201</v>
      </c>
      <c r="L2882" t="s">
        <v>706</v>
      </c>
      <c r="M2882" t="s">
        <v>178</v>
      </c>
      <c r="N2882" s="2">
        <v>40551</v>
      </c>
      <c r="O2882" s="2">
        <v>40553</v>
      </c>
      <c r="P2882">
        <v>6</v>
      </c>
      <c r="Q2882" s="1">
        <v>0.01</v>
      </c>
      <c r="R2882">
        <v>20.99</v>
      </c>
      <c r="S2882">
        <v>4.8099999999999996</v>
      </c>
      <c r="T2882">
        <f t="shared" si="44"/>
        <v>125.94</v>
      </c>
    </row>
    <row r="2883" spans="1:20" x14ac:dyDescent="0.3">
      <c r="A2883">
        <v>2882</v>
      </c>
      <c r="B2883">
        <v>87036</v>
      </c>
      <c r="C2883" t="s">
        <v>2272</v>
      </c>
      <c r="D2883" t="s">
        <v>20</v>
      </c>
      <c r="E2883" t="s">
        <v>39</v>
      </c>
      <c r="F2883" t="s">
        <v>47</v>
      </c>
      <c r="G2883" t="s">
        <v>32</v>
      </c>
      <c r="H2883" t="s">
        <v>94</v>
      </c>
      <c r="I2883" t="s">
        <v>28</v>
      </c>
      <c r="J2883" t="s">
        <v>76</v>
      </c>
      <c r="K2883" t="s">
        <v>154</v>
      </c>
      <c r="L2883" t="s">
        <v>192</v>
      </c>
      <c r="M2883" t="s">
        <v>51</v>
      </c>
      <c r="N2883" s="2">
        <v>40832</v>
      </c>
      <c r="O2883" s="2">
        <v>40833</v>
      </c>
      <c r="P2883">
        <v>1</v>
      </c>
      <c r="Q2883" s="1">
        <v>0.09</v>
      </c>
      <c r="R2883">
        <v>52.99</v>
      </c>
      <c r="S2883">
        <v>19.989999999999998</v>
      </c>
      <c r="T2883">
        <f t="shared" ref="T2883:T2946" si="45">R2883*P2883</f>
        <v>52.99</v>
      </c>
    </row>
    <row r="2884" spans="1:20" x14ac:dyDescent="0.3">
      <c r="A2884">
        <v>2883</v>
      </c>
      <c r="B2884">
        <v>87036</v>
      </c>
      <c r="C2884" t="s">
        <v>2147</v>
      </c>
      <c r="D2884" t="s">
        <v>20</v>
      </c>
      <c r="E2884" t="s">
        <v>21</v>
      </c>
      <c r="F2884" t="s">
        <v>31</v>
      </c>
      <c r="G2884" t="s">
        <v>32</v>
      </c>
      <c r="H2884" t="s">
        <v>203</v>
      </c>
      <c r="I2884" t="s">
        <v>28</v>
      </c>
      <c r="J2884" t="s">
        <v>76</v>
      </c>
      <c r="K2884" t="s">
        <v>1447</v>
      </c>
      <c r="L2884" t="s">
        <v>192</v>
      </c>
      <c r="M2884" t="s">
        <v>35</v>
      </c>
      <c r="N2884" s="2">
        <v>40832</v>
      </c>
      <c r="O2884" s="2">
        <v>40832</v>
      </c>
      <c r="P2884">
        <v>14</v>
      </c>
      <c r="Q2884" s="1">
        <v>0.05</v>
      </c>
      <c r="R2884">
        <v>30.73</v>
      </c>
      <c r="S2884">
        <v>4</v>
      </c>
      <c r="T2884">
        <f t="shared" si="45"/>
        <v>430.22</v>
      </c>
    </row>
    <row r="2885" spans="1:20" x14ac:dyDescent="0.3">
      <c r="A2885">
        <v>2884</v>
      </c>
      <c r="B2885">
        <v>87036</v>
      </c>
      <c r="C2885" t="s">
        <v>1168</v>
      </c>
      <c r="D2885" t="s">
        <v>38</v>
      </c>
      <c r="E2885" t="s">
        <v>39</v>
      </c>
      <c r="F2885" t="s">
        <v>31</v>
      </c>
      <c r="G2885" t="s">
        <v>32</v>
      </c>
      <c r="H2885" t="s">
        <v>89</v>
      </c>
      <c r="I2885" t="s">
        <v>28</v>
      </c>
      <c r="J2885" t="s">
        <v>76</v>
      </c>
      <c r="K2885" t="s">
        <v>43</v>
      </c>
      <c r="L2885" t="s">
        <v>192</v>
      </c>
      <c r="M2885" t="s">
        <v>141</v>
      </c>
      <c r="N2885" s="2">
        <v>40832</v>
      </c>
      <c r="O2885" s="2">
        <v>40834</v>
      </c>
      <c r="P2885">
        <v>21</v>
      </c>
      <c r="Q2885" s="1">
        <v>0.09</v>
      </c>
      <c r="R2885">
        <v>4.91</v>
      </c>
      <c r="S2885">
        <v>5.68</v>
      </c>
      <c r="T2885">
        <f t="shared" si="45"/>
        <v>103.11</v>
      </c>
    </row>
    <row r="2886" spans="1:20" x14ac:dyDescent="0.3">
      <c r="A2886">
        <v>2885</v>
      </c>
      <c r="B2886">
        <v>89376</v>
      </c>
      <c r="C2886" t="s">
        <v>276</v>
      </c>
      <c r="D2886" t="s">
        <v>20</v>
      </c>
      <c r="E2886" t="s">
        <v>21</v>
      </c>
      <c r="F2886" t="s">
        <v>22</v>
      </c>
      <c r="G2886" t="s">
        <v>41</v>
      </c>
      <c r="H2886" t="s">
        <v>24</v>
      </c>
      <c r="I2886" t="s">
        <v>28</v>
      </c>
      <c r="J2886" t="s">
        <v>76</v>
      </c>
      <c r="K2886" t="s">
        <v>201</v>
      </c>
      <c r="L2886" t="s">
        <v>192</v>
      </c>
      <c r="M2886" t="s">
        <v>331</v>
      </c>
      <c r="N2886" s="2">
        <v>40516</v>
      </c>
      <c r="O2886" s="2">
        <v>40518</v>
      </c>
      <c r="P2886">
        <v>1</v>
      </c>
      <c r="Q2886" s="1">
        <v>0.09</v>
      </c>
      <c r="R2886">
        <v>99.99</v>
      </c>
      <c r="S2886">
        <v>19.989999999999998</v>
      </c>
      <c r="T2886">
        <f t="shared" si="45"/>
        <v>99.99</v>
      </c>
    </row>
    <row r="2887" spans="1:20" x14ac:dyDescent="0.3">
      <c r="A2887">
        <v>2886</v>
      </c>
      <c r="B2887">
        <v>89376</v>
      </c>
      <c r="C2887" t="s">
        <v>276</v>
      </c>
      <c r="D2887" t="s">
        <v>20</v>
      </c>
      <c r="E2887" t="s">
        <v>21</v>
      </c>
      <c r="F2887" t="s">
        <v>22</v>
      </c>
      <c r="G2887" t="s">
        <v>41</v>
      </c>
      <c r="H2887" t="s">
        <v>33</v>
      </c>
      <c r="I2887" t="s">
        <v>28</v>
      </c>
      <c r="J2887" t="s">
        <v>76</v>
      </c>
      <c r="K2887" t="s">
        <v>208</v>
      </c>
      <c r="L2887" t="s">
        <v>192</v>
      </c>
      <c r="M2887" t="s">
        <v>86</v>
      </c>
      <c r="N2887" s="2">
        <v>40516</v>
      </c>
      <c r="O2887" s="2">
        <v>40517</v>
      </c>
      <c r="P2887">
        <v>6</v>
      </c>
      <c r="Q2887" s="1">
        <v>0.04</v>
      </c>
      <c r="R2887">
        <v>205.99</v>
      </c>
      <c r="S2887">
        <v>5.26</v>
      </c>
      <c r="T2887">
        <f t="shared" si="45"/>
        <v>1235.94</v>
      </c>
    </row>
    <row r="2888" spans="1:20" x14ac:dyDescent="0.3">
      <c r="A2888">
        <v>2887</v>
      </c>
      <c r="B2888">
        <v>88927</v>
      </c>
      <c r="C2888" t="s">
        <v>956</v>
      </c>
      <c r="D2888" t="s">
        <v>20</v>
      </c>
      <c r="E2888" t="s">
        <v>39</v>
      </c>
      <c r="F2888" t="s">
        <v>31</v>
      </c>
      <c r="G2888" t="s">
        <v>93</v>
      </c>
      <c r="H2888" t="s">
        <v>54</v>
      </c>
      <c r="I2888" t="s">
        <v>28</v>
      </c>
      <c r="J2888" t="s">
        <v>76</v>
      </c>
      <c r="K2888" t="s">
        <v>154</v>
      </c>
      <c r="L2888" t="s">
        <v>192</v>
      </c>
      <c r="M2888" t="s">
        <v>131</v>
      </c>
      <c r="N2888" s="2">
        <v>41637</v>
      </c>
      <c r="O2888" s="2">
        <v>41638</v>
      </c>
      <c r="P2888">
        <v>14</v>
      </c>
      <c r="Q2888" s="1">
        <v>0.09</v>
      </c>
      <c r="R2888">
        <v>6.78</v>
      </c>
      <c r="S2888">
        <v>6.18</v>
      </c>
      <c r="T2888">
        <f t="shared" si="45"/>
        <v>94.92</v>
      </c>
    </row>
    <row r="2889" spans="1:20" x14ac:dyDescent="0.3">
      <c r="A2889">
        <v>2888</v>
      </c>
      <c r="B2889">
        <v>87176</v>
      </c>
      <c r="C2889" t="s">
        <v>371</v>
      </c>
      <c r="D2889" t="s">
        <v>20</v>
      </c>
      <c r="E2889" t="s">
        <v>39</v>
      </c>
      <c r="F2889" t="s">
        <v>47</v>
      </c>
      <c r="G2889" t="s">
        <v>93</v>
      </c>
      <c r="H2889" t="s">
        <v>78</v>
      </c>
      <c r="I2889" t="s">
        <v>28</v>
      </c>
      <c r="J2889" t="s">
        <v>76</v>
      </c>
      <c r="K2889" t="s">
        <v>158</v>
      </c>
      <c r="L2889" t="s">
        <v>44</v>
      </c>
      <c r="M2889" t="s">
        <v>160</v>
      </c>
      <c r="N2889" s="2">
        <v>40408</v>
      </c>
      <c r="O2889" s="2">
        <v>40410</v>
      </c>
      <c r="P2889">
        <v>10</v>
      </c>
      <c r="Q2889" s="1">
        <v>0.05</v>
      </c>
      <c r="R2889">
        <v>5.18</v>
      </c>
      <c r="S2889">
        <v>2.04</v>
      </c>
      <c r="T2889">
        <f t="shared" si="45"/>
        <v>51.8</v>
      </c>
    </row>
    <row r="2890" spans="1:20" x14ac:dyDescent="0.3">
      <c r="A2890">
        <v>2889</v>
      </c>
      <c r="B2890">
        <v>86936</v>
      </c>
      <c r="C2890" t="s">
        <v>1274</v>
      </c>
      <c r="D2890" t="s">
        <v>20</v>
      </c>
      <c r="E2890" t="s">
        <v>39</v>
      </c>
      <c r="F2890" t="s">
        <v>31</v>
      </c>
      <c r="G2890" t="s">
        <v>48</v>
      </c>
      <c r="H2890" t="s">
        <v>42</v>
      </c>
      <c r="I2890" t="s">
        <v>28</v>
      </c>
      <c r="J2890" t="s">
        <v>76</v>
      </c>
      <c r="K2890" t="s">
        <v>248</v>
      </c>
      <c r="L2890" t="s">
        <v>44</v>
      </c>
      <c r="M2890" t="s">
        <v>143</v>
      </c>
      <c r="N2890" s="2">
        <v>40693</v>
      </c>
      <c r="O2890" s="2">
        <v>40695</v>
      </c>
      <c r="P2890">
        <v>15</v>
      </c>
      <c r="Q2890" s="1">
        <v>0.03</v>
      </c>
      <c r="R2890">
        <v>7.4</v>
      </c>
      <c r="S2890">
        <v>1.71</v>
      </c>
      <c r="T2890">
        <f t="shared" si="45"/>
        <v>111</v>
      </c>
    </row>
    <row r="2891" spans="1:20" x14ac:dyDescent="0.3">
      <c r="A2891">
        <v>2890</v>
      </c>
      <c r="B2891">
        <v>89027</v>
      </c>
      <c r="C2891" t="s">
        <v>185</v>
      </c>
      <c r="D2891" t="s">
        <v>20</v>
      </c>
      <c r="E2891" t="s">
        <v>39</v>
      </c>
      <c r="F2891" t="s">
        <v>31</v>
      </c>
      <c r="G2891" t="s">
        <v>41</v>
      </c>
      <c r="H2891" t="s">
        <v>78</v>
      </c>
      <c r="I2891" t="s">
        <v>28</v>
      </c>
      <c r="J2891" t="s">
        <v>76</v>
      </c>
      <c r="K2891" t="s">
        <v>116</v>
      </c>
      <c r="L2891" t="s">
        <v>192</v>
      </c>
      <c r="M2891" t="s">
        <v>296</v>
      </c>
      <c r="N2891" s="2">
        <v>40686</v>
      </c>
      <c r="O2891" s="2">
        <v>40688</v>
      </c>
      <c r="P2891">
        <v>12</v>
      </c>
      <c r="Q2891" s="1">
        <v>0.09</v>
      </c>
      <c r="R2891">
        <v>3.75</v>
      </c>
      <c r="S2891">
        <v>0.5</v>
      </c>
      <c r="T2891">
        <f t="shared" si="45"/>
        <v>45</v>
      </c>
    </row>
    <row r="2892" spans="1:20" x14ac:dyDescent="0.3">
      <c r="A2892">
        <v>2891</v>
      </c>
      <c r="B2892">
        <v>89027</v>
      </c>
      <c r="C2892" t="s">
        <v>185</v>
      </c>
      <c r="D2892" t="s">
        <v>20</v>
      </c>
      <c r="E2892" t="s">
        <v>21</v>
      </c>
      <c r="F2892" t="s">
        <v>31</v>
      </c>
      <c r="G2892" t="s">
        <v>41</v>
      </c>
      <c r="H2892" t="s">
        <v>33</v>
      </c>
      <c r="I2892" t="s">
        <v>28</v>
      </c>
      <c r="J2892" t="s">
        <v>76</v>
      </c>
      <c r="K2892" t="s">
        <v>25</v>
      </c>
      <c r="L2892" t="s">
        <v>192</v>
      </c>
      <c r="M2892" t="s">
        <v>69</v>
      </c>
      <c r="N2892" s="2">
        <v>40686</v>
      </c>
      <c r="O2892" s="2">
        <v>40688</v>
      </c>
      <c r="P2892">
        <v>10</v>
      </c>
      <c r="Q2892" s="1">
        <v>0.02</v>
      </c>
      <c r="R2892">
        <v>65.989999999999995</v>
      </c>
      <c r="S2892">
        <v>4.99</v>
      </c>
      <c r="T2892">
        <f t="shared" si="45"/>
        <v>659.9</v>
      </c>
    </row>
    <row r="2893" spans="1:20" x14ac:dyDescent="0.3">
      <c r="A2893">
        <v>2892</v>
      </c>
      <c r="B2893">
        <v>89027</v>
      </c>
      <c r="C2893" t="s">
        <v>435</v>
      </c>
      <c r="D2893" t="s">
        <v>20</v>
      </c>
      <c r="E2893" t="s">
        <v>21</v>
      </c>
      <c r="F2893" t="s">
        <v>22</v>
      </c>
      <c r="G2893" t="s">
        <v>41</v>
      </c>
      <c r="H2893" t="s">
        <v>24</v>
      </c>
      <c r="I2893" t="s">
        <v>28</v>
      </c>
      <c r="J2893" t="s">
        <v>76</v>
      </c>
      <c r="K2893" t="s">
        <v>198</v>
      </c>
      <c r="L2893" t="s">
        <v>26</v>
      </c>
      <c r="M2893" t="s">
        <v>326</v>
      </c>
      <c r="N2893" s="2">
        <v>40686</v>
      </c>
      <c r="O2893" s="2">
        <v>40686</v>
      </c>
      <c r="P2893">
        <v>11</v>
      </c>
      <c r="Q2893" s="1">
        <v>0.06</v>
      </c>
      <c r="R2893">
        <v>8.5</v>
      </c>
      <c r="S2893">
        <v>1.99</v>
      </c>
      <c r="T2893">
        <f t="shared" si="45"/>
        <v>93.5</v>
      </c>
    </row>
    <row r="2894" spans="1:20" x14ac:dyDescent="0.3">
      <c r="A2894">
        <v>2893</v>
      </c>
      <c r="B2894">
        <v>89027</v>
      </c>
      <c r="C2894" t="s">
        <v>435</v>
      </c>
      <c r="D2894" t="s">
        <v>20</v>
      </c>
      <c r="E2894" t="s">
        <v>39</v>
      </c>
      <c r="F2894" t="s">
        <v>22</v>
      </c>
      <c r="G2894" t="s">
        <v>41</v>
      </c>
      <c r="H2894" t="s">
        <v>42</v>
      </c>
      <c r="I2894" t="s">
        <v>28</v>
      </c>
      <c r="J2894" t="s">
        <v>76</v>
      </c>
      <c r="K2894" t="s">
        <v>43</v>
      </c>
      <c r="L2894" t="s">
        <v>44</v>
      </c>
      <c r="M2894" t="s">
        <v>232</v>
      </c>
      <c r="N2894" s="2">
        <v>40686</v>
      </c>
      <c r="O2894" s="2">
        <v>40686</v>
      </c>
      <c r="P2894">
        <v>6</v>
      </c>
      <c r="Q2894" s="1">
        <v>0.04</v>
      </c>
      <c r="R2894">
        <v>2.1800000000000002</v>
      </c>
      <c r="S2894">
        <v>0.78</v>
      </c>
      <c r="T2894">
        <f t="shared" si="45"/>
        <v>13.080000000000002</v>
      </c>
    </row>
    <row r="2895" spans="1:20" x14ac:dyDescent="0.3">
      <c r="A2895">
        <v>2894</v>
      </c>
      <c r="B2895">
        <v>89027</v>
      </c>
      <c r="C2895" t="s">
        <v>435</v>
      </c>
      <c r="D2895" t="s">
        <v>20</v>
      </c>
      <c r="E2895" t="s">
        <v>39</v>
      </c>
      <c r="F2895" t="s">
        <v>22</v>
      </c>
      <c r="G2895" t="s">
        <v>41</v>
      </c>
      <c r="H2895" t="s">
        <v>78</v>
      </c>
      <c r="I2895" t="s">
        <v>28</v>
      </c>
      <c r="J2895" t="s">
        <v>76</v>
      </c>
      <c r="K2895" t="s">
        <v>189</v>
      </c>
      <c r="L2895" t="s">
        <v>192</v>
      </c>
      <c r="M2895" t="s">
        <v>80</v>
      </c>
      <c r="N2895" s="2">
        <v>40686</v>
      </c>
      <c r="O2895" s="2">
        <v>40686</v>
      </c>
      <c r="P2895">
        <v>12</v>
      </c>
      <c r="Q2895" s="1">
        <v>0.02</v>
      </c>
      <c r="R2895">
        <v>12.28</v>
      </c>
      <c r="S2895">
        <v>6.13</v>
      </c>
      <c r="T2895">
        <f t="shared" si="45"/>
        <v>147.35999999999999</v>
      </c>
    </row>
    <row r="2896" spans="1:20" x14ac:dyDescent="0.3">
      <c r="A2896">
        <v>2895</v>
      </c>
      <c r="B2896">
        <v>90621</v>
      </c>
      <c r="C2896" t="s">
        <v>857</v>
      </c>
      <c r="D2896" t="s">
        <v>578</v>
      </c>
      <c r="E2896" t="s">
        <v>187</v>
      </c>
      <c r="F2896" t="s">
        <v>40</v>
      </c>
      <c r="G2896" t="s">
        <v>48</v>
      </c>
      <c r="H2896" t="s">
        <v>217</v>
      </c>
      <c r="I2896" t="s">
        <v>28</v>
      </c>
      <c r="J2896" t="s">
        <v>76</v>
      </c>
      <c r="K2896" t="s">
        <v>248</v>
      </c>
      <c r="L2896" t="s">
        <v>283</v>
      </c>
      <c r="M2896" t="s">
        <v>99</v>
      </c>
      <c r="N2896" s="2">
        <v>40245</v>
      </c>
      <c r="O2896" s="2">
        <v>40252</v>
      </c>
      <c r="P2896">
        <v>3</v>
      </c>
      <c r="Q2896" s="1">
        <v>0.01</v>
      </c>
      <c r="R2896">
        <v>300.98</v>
      </c>
      <c r="S2896">
        <v>64.73</v>
      </c>
      <c r="T2896">
        <f t="shared" si="45"/>
        <v>902.94</v>
      </c>
    </row>
    <row r="2897" spans="1:20" x14ac:dyDescent="0.3">
      <c r="A2897">
        <v>2896</v>
      </c>
      <c r="B2897">
        <v>90622</v>
      </c>
      <c r="C2897" t="s">
        <v>857</v>
      </c>
      <c r="D2897" t="s">
        <v>20</v>
      </c>
      <c r="E2897" t="s">
        <v>39</v>
      </c>
      <c r="F2897" t="s">
        <v>40</v>
      </c>
      <c r="G2897" t="s">
        <v>48</v>
      </c>
      <c r="H2897" t="s">
        <v>42</v>
      </c>
      <c r="I2897" t="s">
        <v>28</v>
      </c>
      <c r="J2897" t="s">
        <v>76</v>
      </c>
      <c r="K2897" t="s">
        <v>189</v>
      </c>
      <c r="L2897" t="s">
        <v>192</v>
      </c>
      <c r="M2897" t="s">
        <v>59</v>
      </c>
      <c r="N2897" s="2">
        <v>41341</v>
      </c>
      <c r="O2897" s="2">
        <v>41341</v>
      </c>
      <c r="P2897">
        <v>8</v>
      </c>
      <c r="Q2897" s="1">
        <v>0.03</v>
      </c>
      <c r="R2897">
        <v>8.74</v>
      </c>
      <c r="S2897">
        <v>8.2899999999999991</v>
      </c>
      <c r="T2897">
        <f t="shared" si="45"/>
        <v>69.92</v>
      </c>
    </row>
    <row r="2898" spans="1:20" x14ac:dyDescent="0.3">
      <c r="A2898">
        <v>2897</v>
      </c>
      <c r="B2898">
        <v>87468</v>
      </c>
      <c r="C2898" t="s">
        <v>1649</v>
      </c>
      <c r="D2898" t="s">
        <v>20</v>
      </c>
      <c r="E2898" t="s">
        <v>39</v>
      </c>
      <c r="F2898" t="s">
        <v>22</v>
      </c>
      <c r="G2898" t="s">
        <v>93</v>
      </c>
      <c r="H2898" t="s">
        <v>89</v>
      </c>
      <c r="I2898" t="s">
        <v>28</v>
      </c>
      <c r="J2898" t="s">
        <v>76</v>
      </c>
      <c r="K2898" t="s">
        <v>158</v>
      </c>
      <c r="L2898" t="s">
        <v>192</v>
      </c>
      <c r="M2898" t="s">
        <v>398</v>
      </c>
      <c r="N2898" s="2">
        <v>41494</v>
      </c>
      <c r="O2898" s="2">
        <v>41494</v>
      </c>
      <c r="P2898">
        <v>1</v>
      </c>
      <c r="Q2898" s="1">
        <v>0.09</v>
      </c>
      <c r="R2898">
        <v>9.7100000000000009</v>
      </c>
      <c r="S2898">
        <v>9.4499999999999993</v>
      </c>
      <c r="T2898">
        <f t="shared" si="45"/>
        <v>9.7100000000000009</v>
      </c>
    </row>
    <row r="2899" spans="1:20" x14ac:dyDescent="0.3">
      <c r="A2899">
        <v>2898</v>
      </c>
      <c r="B2899">
        <v>88652</v>
      </c>
      <c r="C2899" t="s">
        <v>650</v>
      </c>
      <c r="D2899" t="s">
        <v>38</v>
      </c>
      <c r="E2899" t="s">
        <v>39</v>
      </c>
      <c r="F2899" t="s">
        <v>47</v>
      </c>
      <c r="G2899" t="s">
        <v>23</v>
      </c>
      <c r="H2899" t="s">
        <v>54</v>
      </c>
      <c r="I2899" t="s">
        <v>28</v>
      </c>
      <c r="J2899" t="s">
        <v>76</v>
      </c>
      <c r="K2899" t="s">
        <v>138</v>
      </c>
      <c r="L2899" t="s">
        <v>192</v>
      </c>
      <c r="M2899" t="s">
        <v>160</v>
      </c>
      <c r="N2899" s="2">
        <v>41009</v>
      </c>
      <c r="O2899" s="2">
        <v>41011</v>
      </c>
      <c r="P2899">
        <v>4</v>
      </c>
      <c r="Q2899" s="1">
        <v>0.02</v>
      </c>
      <c r="R2899">
        <v>40.98</v>
      </c>
      <c r="S2899">
        <v>7.2</v>
      </c>
      <c r="T2899">
        <f t="shared" si="45"/>
        <v>163.92</v>
      </c>
    </row>
    <row r="2900" spans="1:20" x14ac:dyDescent="0.3">
      <c r="A2900">
        <v>2899</v>
      </c>
      <c r="B2900">
        <v>88652</v>
      </c>
      <c r="C2900" t="s">
        <v>650</v>
      </c>
      <c r="D2900" t="s">
        <v>20</v>
      </c>
      <c r="E2900" t="s">
        <v>39</v>
      </c>
      <c r="F2900" t="s">
        <v>47</v>
      </c>
      <c r="G2900" t="s">
        <v>23</v>
      </c>
      <c r="H2900" t="s">
        <v>94</v>
      </c>
      <c r="I2900" t="s">
        <v>28</v>
      </c>
      <c r="J2900" t="s">
        <v>76</v>
      </c>
      <c r="K2900" t="s">
        <v>98</v>
      </c>
      <c r="L2900" t="s">
        <v>192</v>
      </c>
      <c r="M2900" t="s">
        <v>117</v>
      </c>
      <c r="N2900" s="2">
        <v>41009</v>
      </c>
      <c r="O2900" s="2">
        <v>41010</v>
      </c>
      <c r="P2900">
        <v>4</v>
      </c>
      <c r="Q2900" s="1">
        <v>0.05</v>
      </c>
      <c r="R2900">
        <v>2.88</v>
      </c>
      <c r="S2900">
        <v>1.49</v>
      </c>
      <c r="T2900">
        <f t="shared" si="45"/>
        <v>11.52</v>
      </c>
    </row>
    <row r="2901" spans="1:20" x14ac:dyDescent="0.3">
      <c r="A2901">
        <v>2900</v>
      </c>
      <c r="B2901">
        <v>87098</v>
      </c>
      <c r="C2901" t="s">
        <v>1720</v>
      </c>
      <c r="D2901" t="s">
        <v>20</v>
      </c>
      <c r="E2901" t="s">
        <v>187</v>
      </c>
      <c r="F2901" t="s">
        <v>47</v>
      </c>
      <c r="G2901" t="s">
        <v>32</v>
      </c>
      <c r="H2901" t="s">
        <v>225</v>
      </c>
      <c r="I2901" t="s">
        <v>28</v>
      </c>
      <c r="J2901" t="s">
        <v>76</v>
      </c>
      <c r="K2901" t="s">
        <v>231</v>
      </c>
      <c r="L2901" t="s">
        <v>44</v>
      </c>
      <c r="M2901" t="s">
        <v>156</v>
      </c>
      <c r="N2901" s="2">
        <v>41610</v>
      </c>
      <c r="O2901" s="2">
        <v>41611</v>
      </c>
      <c r="P2901">
        <v>1</v>
      </c>
      <c r="Q2901" s="1">
        <v>0.04</v>
      </c>
      <c r="R2901">
        <v>8.34</v>
      </c>
      <c r="S2901">
        <v>0.96</v>
      </c>
      <c r="T2901">
        <f t="shared" si="45"/>
        <v>8.34</v>
      </c>
    </row>
    <row r="2902" spans="1:20" x14ac:dyDescent="0.3">
      <c r="A2902">
        <v>2901</v>
      </c>
      <c r="B2902">
        <v>87098</v>
      </c>
      <c r="C2902" t="s">
        <v>1720</v>
      </c>
      <c r="D2902" t="s">
        <v>20</v>
      </c>
      <c r="E2902" t="s">
        <v>21</v>
      </c>
      <c r="F2902" t="s">
        <v>47</v>
      </c>
      <c r="G2902" t="s">
        <v>32</v>
      </c>
      <c r="H2902" t="s">
        <v>206</v>
      </c>
      <c r="I2902" t="s">
        <v>28</v>
      </c>
      <c r="J2902" t="s">
        <v>76</v>
      </c>
      <c r="K2902" t="s">
        <v>1254</v>
      </c>
      <c r="L2902" t="s">
        <v>192</v>
      </c>
      <c r="M2902" t="s">
        <v>114</v>
      </c>
      <c r="N2902" s="2">
        <v>41610</v>
      </c>
      <c r="O2902" s="2">
        <v>41610</v>
      </c>
      <c r="P2902">
        <v>21</v>
      </c>
      <c r="Q2902" s="1">
        <v>0.04</v>
      </c>
      <c r="R2902">
        <v>110.99</v>
      </c>
      <c r="S2902">
        <v>8.99</v>
      </c>
      <c r="T2902">
        <f t="shared" si="45"/>
        <v>2330.79</v>
      </c>
    </row>
    <row r="2903" spans="1:20" x14ac:dyDescent="0.3">
      <c r="A2903">
        <v>2902</v>
      </c>
      <c r="B2903">
        <v>90627</v>
      </c>
      <c r="C2903" t="s">
        <v>1261</v>
      </c>
      <c r="D2903" t="s">
        <v>20</v>
      </c>
      <c r="E2903" t="s">
        <v>21</v>
      </c>
      <c r="F2903" t="s">
        <v>31</v>
      </c>
      <c r="G2903" t="s">
        <v>23</v>
      </c>
      <c r="H2903" t="s">
        <v>206</v>
      </c>
      <c r="I2903" t="s">
        <v>28</v>
      </c>
      <c r="J2903" t="s">
        <v>76</v>
      </c>
      <c r="K2903" t="s">
        <v>1243</v>
      </c>
      <c r="L2903" t="s">
        <v>26</v>
      </c>
      <c r="M2903" t="s">
        <v>146</v>
      </c>
      <c r="N2903" s="2">
        <v>41411</v>
      </c>
      <c r="O2903" s="2">
        <v>41412</v>
      </c>
      <c r="P2903">
        <v>2</v>
      </c>
      <c r="Q2903" s="1">
        <v>7.0000000000000007E-2</v>
      </c>
      <c r="R2903">
        <v>5.0199999999999996</v>
      </c>
      <c r="S2903">
        <v>5.14</v>
      </c>
      <c r="T2903">
        <f t="shared" si="45"/>
        <v>10.039999999999999</v>
      </c>
    </row>
    <row r="2904" spans="1:20" x14ac:dyDescent="0.3">
      <c r="A2904">
        <v>2903</v>
      </c>
      <c r="B2904">
        <v>89271</v>
      </c>
      <c r="C2904" t="s">
        <v>1477</v>
      </c>
      <c r="D2904" t="s">
        <v>38</v>
      </c>
      <c r="E2904" t="s">
        <v>39</v>
      </c>
      <c r="F2904" t="s">
        <v>22</v>
      </c>
      <c r="G2904" t="s">
        <v>23</v>
      </c>
      <c r="H2904" t="s">
        <v>42</v>
      </c>
      <c r="I2904" t="s">
        <v>28</v>
      </c>
      <c r="J2904" t="s">
        <v>76</v>
      </c>
      <c r="K2904" t="s">
        <v>55</v>
      </c>
      <c r="L2904" t="s">
        <v>192</v>
      </c>
      <c r="M2904" t="s">
        <v>80</v>
      </c>
      <c r="N2904" s="2">
        <v>41515</v>
      </c>
      <c r="O2904" s="2">
        <v>41518</v>
      </c>
      <c r="P2904">
        <v>8</v>
      </c>
      <c r="Q2904" s="1">
        <v>0.09</v>
      </c>
      <c r="R2904">
        <v>6.48</v>
      </c>
      <c r="S2904">
        <v>8.19</v>
      </c>
      <c r="T2904">
        <f t="shared" si="45"/>
        <v>51.84</v>
      </c>
    </row>
    <row r="2905" spans="1:20" x14ac:dyDescent="0.3">
      <c r="A2905">
        <v>2904</v>
      </c>
      <c r="B2905">
        <v>87255</v>
      </c>
      <c r="C2905" t="s">
        <v>977</v>
      </c>
      <c r="D2905" t="s">
        <v>20</v>
      </c>
      <c r="E2905" t="s">
        <v>39</v>
      </c>
      <c r="F2905" t="s">
        <v>40</v>
      </c>
      <c r="G2905" t="s">
        <v>48</v>
      </c>
      <c r="H2905" t="s">
        <v>61</v>
      </c>
      <c r="I2905" t="s">
        <v>28</v>
      </c>
      <c r="J2905" t="s">
        <v>76</v>
      </c>
      <c r="K2905" t="s">
        <v>181</v>
      </c>
      <c r="L2905" t="s">
        <v>192</v>
      </c>
      <c r="M2905" t="s">
        <v>370</v>
      </c>
      <c r="N2905" s="2">
        <v>41502</v>
      </c>
      <c r="O2905" s="2">
        <v>41506</v>
      </c>
      <c r="P2905">
        <v>9</v>
      </c>
      <c r="Q2905" s="1">
        <v>0.09</v>
      </c>
      <c r="R2905">
        <v>49.43</v>
      </c>
      <c r="S2905">
        <v>19.989999999999998</v>
      </c>
      <c r="T2905">
        <f t="shared" si="45"/>
        <v>444.87</v>
      </c>
    </row>
    <row r="2906" spans="1:20" x14ac:dyDescent="0.3">
      <c r="A2906">
        <v>2905</v>
      </c>
      <c r="B2906">
        <v>90067</v>
      </c>
      <c r="C2906" t="s">
        <v>1492</v>
      </c>
      <c r="D2906" t="s">
        <v>578</v>
      </c>
      <c r="E2906" t="s">
        <v>21</v>
      </c>
      <c r="F2906" t="s">
        <v>47</v>
      </c>
      <c r="G2906" t="s">
        <v>48</v>
      </c>
      <c r="H2906" t="s">
        <v>206</v>
      </c>
      <c r="I2906" t="s">
        <v>28</v>
      </c>
      <c r="J2906" t="s">
        <v>76</v>
      </c>
      <c r="K2906" t="s">
        <v>25</v>
      </c>
      <c r="L2906" t="s">
        <v>283</v>
      </c>
      <c r="M2906" t="s">
        <v>114</v>
      </c>
      <c r="N2906" s="2">
        <v>41287</v>
      </c>
      <c r="O2906" s="2">
        <v>41292</v>
      </c>
      <c r="P2906">
        <v>1</v>
      </c>
      <c r="Q2906" s="1">
        <v>0.03</v>
      </c>
      <c r="R2906">
        <v>145.44999999999999</v>
      </c>
      <c r="S2906">
        <v>17.850000000000001</v>
      </c>
      <c r="T2906">
        <f t="shared" si="45"/>
        <v>145.44999999999999</v>
      </c>
    </row>
    <row r="2907" spans="1:20" x14ac:dyDescent="0.3">
      <c r="A2907">
        <v>2906</v>
      </c>
      <c r="B2907">
        <v>90058</v>
      </c>
      <c r="C2907" t="s">
        <v>1492</v>
      </c>
      <c r="D2907" t="s">
        <v>20</v>
      </c>
      <c r="E2907" t="s">
        <v>39</v>
      </c>
      <c r="F2907" t="s">
        <v>47</v>
      </c>
      <c r="G2907" t="s">
        <v>48</v>
      </c>
      <c r="H2907" t="s">
        <v>94</v>
      </c>
      <c r="I2907" t="s">
        <v>28</v>
      </c>
      <c r="J2907" t="s">
        <v>76</v>
      </c>
      <c r="K2907" t="s">
        <v>289</v>
      </c>
      <c r="L2907" t="s">
        <v>192</v>
      </c>
      <c r="M2907" t="s">
        <v>134</v>
      </c>
      <c r="N2907" s="2">
        <v>40191</v>
      </c>
      <c r="O2907" s="2">
        <v>40191</v>
      </c>
      <c r="P2907">
        <v>3</v>
      </c>
      <c r="Q2907" s="1">
        <v>0.02</v>
      </c>
      <c r="R2907">
        <v>48.04</v>
      </c>
      <c r="S2907">
        <v>5.09</v>
      </c>
      <c r="T2907">
        <f t="shared" si="45"/>
        <v>144.12</v>
      </c>
    </row>
    <row r="2908" spans="1:20" x14ac:dyDescent="0.3">
      <c r="A2908">
        <v>2907</v>
      </c>
      <c r="B2908">
        <v>88606</v>
      </c>
      <c r="C2908" t="s">
        <v>717</v>
      </c>
      <c r="D2908" t="s">
        <v>20</v>
      </c>
      <c r="E2908" t="s">
        <v>21</v>
      </c>
      <c r="F2908" t="s">
        <v>31</v>
      </c>
      <c r="G2908" t="s">
        <v>32</v>
      </c>
      <c r="H2908" t="s">
        <v>206</v>
      </c>
      <c r="I2908" t="s">
        <v>28</v>
      </c>
      <c r="J2908" t="s">
        <v>76</v>
      </c>
      <c r="K2908" t="s">
        <v>1107</v>
      </c>
      <c r="L2908" t="s">
        <v>192</v>
      </c>
      <c r="M2908" t="s">
        <v>146</v>
      </c>
      <c r="N2908" s="2">
        <v>41307</v>
      </c>
      <c r="O2908" s="2">
        <v>41309</v>
      </c>
      <c r="P2908">
        <v>10</v>
      </c>
      <c r="Q2908" s="1">
        <v>0.04</v>
      </c>
      <c r="R2908">
        <v>83.1</v>
      </c>
      <c r="S2908">
        <v>6.13</v>
      </c>
      <c r="T2908">
        <f t="shared" si="45"/>
        <v>831</v>
      </c>
    </row>
    <row r="2909" spans="1:20" x14ac:dyDescent="0.3">
      <c r="A2909">
        <v>2908</v>
      </c>
      <c r="B2909">
        <v>88606</v>
      </c>
      <c r="C2909" t="s">
        <v>717</v>
      </c>
      <c r="D2909" t="s">
        <v>20</v>
      </c>
      <c r="E2909" t="s">
        <v>187</v>
      </c>
      <c r="F2909" t="s">
        <v>31</v>
      </c>
      <c r="G2909" t="s">
        <v>32</v>
      </c>
      <c r="H2909" t="s">
        <v>188</v>
      </c>
      <c r="I2909" t="s">
        <v>28</v>
      </c>
      <c r="J2909" t="s">
        <v>76</v>
      </c>
      <c r="K2909" t="s">
        <v>116</v>
      </c>
      <c r="L2909" t="s">
        <v>706</v>
      </c>
      <c r="M2909" t="s">
        <v>146</v>
      </c>
      <c r="N2909" s="2">
        <v>41307</v>
      </c>
      <c r="O2909" s="2">
        <v>41310</v>
      </c>
      <c r="P2909">
        <v>11</v>
      </c>
      <c r="Q2909" s="1">
        <v>7.0000000000000007E-2</v>
      </c>
      <c r="R2909">
        <v>90.98</v>
      </c>
      <c r="S2909">
        <v>56.2</v>
      </c>
      <c r="T2909">
        <f t="shared" si="45"/>
        <v>1000.7800000000001</v>
      </c>
    </row>
    <row r="2910" spans="1:20" x14ac:dyDescent="0.3">
      <c r="A2910">
        <v>2909</v>
      </c>
      <c r="B2910">
        <v>86654</v>
      </c>
      <c r="C2910" t="s">
        <v>216</v>
      </c>
      <c r="D2910" t="s">
        <v>20</v>
      </c>
      <c r="E2910" t="s">
        <v>39</v>
      </c>
      <c r="F2910" t="s">
        <v>31</v>
      </c>
      <c r="G2910" t="s">
        <v>32</v>
      </c>
      <c r="H2910" t="s">
        <v>49</v>
      </c>
      <c r="I2910" t="s">
        <v>28</v>
      </c>
      <c r="J2910" t="s">
        <v>76</v>
      </c>
      <c r="K2910" t="s">
        <v>58</v>
      </c>
      <c r="L2910" t="s">
        <v>44</v>
      </c>
      <c r="M2910" t="s">
        <v>146</v>
      </c>
      <c r="N2910" s="2">
        <v>40294</v>
      </c>
      <c r="O2910" s="2">
        <v>40296</v>
      </c>
      <c r="P2910">
        <v>9</v>
      </c>
      <c r="Q2910" s="1">
        <v>7.0000000000000007E-2</v>
      </c>
      <c r="R2910">
        <v>3.38</v>
      </c>
      <c r="S2910">
        <v>0.85</v>
      </c>
      <c r="T2910">
        <f t="shared" si="45"/>
        <v>30.419999999999998</v>
      </c>
    </row>
    <row r="2911" spans="1:20" x14ac:dyDescent="0.3">
      <c r="A2911">
        <v>2910</v>
      </c>
      <c r="B2911">
        <v>89974</v>
      </c>
      <c r="C2911" t="s">
        <v>518</v>
      </c>
      <c r="D2911" t="s">
        <v>20</v>
      </c>
      <c r="E2911" t="s">
        <v>21</v>
      </c>
      <c r="F2911" t="s">
        <v>31</v>
      </c>
      <c r="G2911" t="s">
        <v>23</v>
      </c>
      <c r="H2911" t="s">
        <v>203</v>
      </c>
      <c r="I2911" t="s">
        <v>28</v>
      </c>
      <c r="J2911" t="s">
        <v>76</v>
      </c>
      <c r="K2911" t="s">
        <v>1138</v>
      </c>
      <c r="L2911" t="s">
        <v>26</v>
      </c>
      <c r="M2911" t="s">
        <v>35</v>
      </c>
      <c r="N2911" s="2">
        <v>40865</v>
      </c>
      <c r="O2911" s="2">
        <v>40866</v>
      </c>
      <c r="P2911">
        <v>10</v>
      </c>
      <c r="Q2911" s="1">
        <v>7.0000000000000007E-2</v>
      </c>
      <c r="R2911">
        <v>39.479999999999997</v>
      </c>
      <c r="S2911">
        <v>1.99</v>
      </c>
      <c r="T2911">
        <f t="shared" si="45"/>
        <v>394.79999999999995</v>
      </c>
    </row>
    <row r="2912" spans="1:20" x14ac:dyDescent="0.3">
      <c r="A2912">
        <v>2911</v>
      </c>
      <c r="B2912">
        <v>89974</v>
      </c>
      <c r="C2912" t="s">
        <v>518</v>
      </c>
      <c r="D2912" t="s">
        <v>38</v>
      </c>
      <c r="E2912" t="s">
        <v>39</v>
      </c>
      <c r="F2912" t="s">
        <v>31</v>
      </c>
      <c r="G2912" t="s">
        <v>23</v>
      </c>
      <c r="H2912" t="s">
        <v>89</v>
      </c>
      <c r="I2912" t="s">
        <v>28</v>
      </c>
      <c r="J2912" t="s">
        <v>76</v>
      </c>
      <c r="K2912" t="s">
        <v>129</v>
      </c>
      <c r="L2912" t="s">
        <v>192</v>
      </c>
      <c r="M2912" t="s">
        <v>35</v>
      </c>
      <c r="N2912" s="2">
        <v>40865</v>
      </c>
      <c r="O2912" s="2">
        <v>40866</v>
      </c>
      <c r="P2912">
        <v>31</v>
      </c>
      <c r="Q2912" s="1">
        <v>0.09</v>
      </c>
      <c r="R2912">
        <v>2.61</v>
      </c>
      <c r="S2912">
        <v>0.5</v>
      </c>
      <c r="T2912">
        <f t="shared" si="45"/>
        <v>80.91</v>
      </c>
    </row>
    <row r="2913" spans="1:20" x14ac:dyDescent="0.3">
      <c r="A2913">
        <v>2912</v>
      </c>
      <c r="B2913">
        <v>89974</v>
      </c>
      <c r="C2913" t="s">
        <v>518</v>
      </c>
      <c r="D2913" t="s">
        <v>20</v>
      </c>
      <c r="E2913" t="s">
        <v>39</v>
      </c>
      <c r="F2913" t="s">
        <v>31</v>
      </c>
      <c r="G2913" t="s">
        <v>23</v>
      </c>
      <c r="H2913" t="s">
        <v>42</v>
      </c>
      <c r="I2913" t="s">
        <v>28</v>
      </c>
      <c r="J2913" t="s">
        <v>76</v>
      </c>
      <c r="K2913" t="s">
        <v>98</v>
      </c>
      <c r="L2913" t="s">
        <v>746</v>
      </c>
      <c r="M2913" t="s">
        <v>35</v>
      </c>
      <c r="N2913" s="2">
        <v>40865</v>
      </c>
      <c r="O2913" s="2">
        <v>40867</v>
      </c>
      <c r="P2913">
        <v>11</v>
      </c>
      <c r="Q2913" s="1">
        <v>0</v>
      </c>
      <c r="R2913">
        <v>20.34</v>
      </c>
      <c r="S2913">
        <v>35</v>
      </c>
      <c r="T2913">
        <f t="shared" si="45"/>
        <v>223.74</v>
      </c>
    </row>
    <row r="2914" spans="1:20" x14ac:dyDescent="0.3">
      <c r="A2914">
        <v>2913</v>
      </c>
      <c r="B2914">
        <v>87915</v>
      </c>
      <c r="C2914" t="s">
        <v>1490</v>
      </c>
      <c r="D2914" t="s">
        <v>38</v>
      </c>
      <c r="E2914" t="s">
        <v>21</v>
      </c>
      <c r="F2914" t="s">
        <v>22</v>
      </c>
      <c r="G2914" t="s">
        <v>93</v>
      </c>
      <c r="H2914" t="s">
        <v>24</v>
      </c>
      <c r="I2914" t="s">
        <v>28</v>
      </c>
      <c r="J2914" t="s">
        <v>76</v>
      </c>
      <c r="K2914" t="s">
        <v>1108</v>
      </c>
      <c r="L2914" t="s">
        <v>192</v>
      </c>
      <c r="M2914" t="s">
        <v>86</v>
      </c>
      <c r="N2914" s="2">
        <v>40247</v>
      </c>
      <c r="O2914" s="2">
        <v>40249</v>
      </c>
      <c r="P2914">
        <v>2</v>
      </c>
      <c r="Q2914" s="1">
        <v>0.01</v>
      </c>
      <c r="R2914">
        <v>99.99</v>
      </c>
      <c r="S2914">
        <v>19.989999999999998</v>
      </c>
      <c r="T2914">
        <f t="shared" si="45"/>
        <v>199.98</v>
      </c>
    </row>
    <row r="2915" spans="1:20" x14ac:dyDescent="0.3">
      <c r="A2915">
        <v>2914</v>
      </c>
      <c r="B2915">
        <v>87417</v>
      </c>
      <c r="C2915" t="s">
        <v>548</v>
      </c>
      <c r="D2915" t="s">
        <v>578</v>
      </c>
      <c r="E2915" t="s">
        <v>187</v>
      </c>
      <c r="F2915" t="s">
        <v>22</v>
      </c>
      <c r="G2915" t="s">
        <v>41</v>
      </c>
      <c r="H2915" t="s">
        <v>219</v>
      </c>
      <c r="I2915" t="s">
        <v>28</v>
      </c>
      <c r="J2915" t="s">
        <v>76</v>
      </c>
      <c r="K2915" t="s">
        <v>170</v>
      </c>
      <c r="L2915" t="s">
        <v>283</v>
      </c>
      <c r="M2915" t="s">
        <v>326</v>
      </c>
      <c r="N2915" s="2">
        <v>41367</v>
      </c>
      <c r="O2915" s="2">
        <v>41368</v>
      </c>
      <c r="P2915">
        <v>5</v>
      </c>
      <c r="Q2915" s="1">
        <v>0.09</v>
      </c>
      <c r="R2915">
        <v>150.97999999999999</v>
      </c>
      <c r="S2915">
        <v>57.2</v>
      </c>
      <c r="T2915">
        <f t="shared" si="45"/>
        <v>754.9</v>
      </c>
    </row>
    <row r="2916" spans="1:20" x14ac:dyDescent="0.3">
      <c r="A2916">
        <v>2915</v>
      </c>
      <c r="B2916">
        <v>87417</v>
      </c>
      <c r="C2916" t="s">
        <v>548</v>
      </c>
      <c r="D2916" t="s">
        <v>20</v>
      </c>
      <c r="E2916" t="s">
        <v>39</v>
      </c>
      <c r="F2916" t="s">
        <v>22</v>
      </c>
      <c r="G2916" t="s">
        <v>41</v>
      </c>
      <c r="H2916" t="s">
        <v>54</v>
      </c>
      <c r="I2916" t="s">
        <v>28</v>
      </c>
      <c r="J2916" t="s">
        <v>76</v>
      </c>
      <c r="K2916" t="s">
        <v>172</v>
      </c>
      <c r="L2916" t="s">
        <v>746</v>
      </c>
      <c r="M2916" t="s">
        <v>137</v>
      </c>
      <c r="N2916" s="2">
        <v>41367</v>
      </c>
      <c r="O2916" s="2">
        <v>41368</v>
      </c>
      <c r="P2916">
        <v>10</v>
      </c>
      <c r="Q2916" s="1">
        <v>0.02</v>
      </c>
      <c r="R2916">
        <v>38.94</v>
      </c>
      <c r="S2916">
        <v>35</v>
      </c>
      <c r="T2916">
        <f t="shared" si="45"/>
        <v>389.4</v>
      </c>
    </row>
    <row r="2917" spans="1:20" x14ac:dyDescent="0.3">
      <c r="A2917">
        <v>2916</v>
      </c>
      <c r="B2917">
        <v>88026</v>
      </c>
      <c r="C2917" t="s">
        <v>1336</v>
      </c>
      <c r="D2917" t="s">
        <v>20</v>
      </c>
      <c r="E2917" t="s">
        <v>21</v>
      </c>
      <c r="F2917" t="s">
        <v>40</v>
      </c>
      <c r="G2917" t="s">
        <v>41</v>
      </c>
      <c r="H2917" t="s">
        <v>24</v>
      </c>
      <c r="I2917" t="s">
        <v>28</v>
      </c>
      <c r="J2917" t="s">
        <v>76</v>
      </c>
      <c r="K2917" t="s">
        <v>1111</v>
      </c>
      <c r="L2917" t="s">
        <v>192</v>
      </c>
      <c r="M2917" t="s">
        <v>108</v>
      </c>
      <c r="N2917" s="2">
        <v>41017</v>
      </c>
      <c r="O2917" s="2">
        <v>41017</v>
      </c>
      <c r="P2917">
        <v>13</v>
      </c>
      <c r="Q2917" s="1">
        <v>0.05</v>
      </c>
      <c r="R2917">
        <v>39.979999999999997</v>
      </c>
      <c r="S2917">
        <v>7.12</v>
      </c>
      <c r="T2917">
        <f t="shared" si="45"/>
        <v>519.74</v>
      </c>
    </row>
    <row r="2918" spans="1:20" x14ac:dyDescent="0.3">
      <c r="A2918">
        <v>2917</v>
      </c>
      <c r="B2918">
        <v>88026</v>
      </c>
      <c r="C2918" t="s">
        <v>1336</v>
      </c>
      <c r="D2918" t="s">
        <v>20</v>
      </c>
      <c r="E2918" t="s">
        <v>39</v>
      </c>
      <c r="F2918" t="s">
        <v>40</v>
      </c>
      <c r="G2918" t="s">
        <v>41</v>
      </c>
      <c r="H2918" t="s">
        <v>61</v>
      </c>
      <c r="I2918" t="s">
        <v>28</v>
      </c>
      <c r="J2918" t="s">
        <v>76</v>
      </c>
      <c r="K2918" t="s">
        <v>138</v>
      </c>
      <c r="L2918" t="s">
        <v>192</v>
      </c>
      <c r="M2918" t="s">
        <v>309</v>
      </c>
      <c r="N2918" s="2">
        <v>41017</v>
      </c>
      <c r="O2918" s="2">
        <v>41018</v>
      </c>
      <c r="P2918">
        <v>8</v>
      </c>
      <c r="Q2918" s="1">
        <v>0.04</v>
      </c>
      <c r="R2918">
        <v>5.58</v>
      </c>
      <c r="S2918">
        <v>5.3</v>
      </c>
      <c r="T2918">
        <f t="shared" si="45"/>
        <v>44.64</v>
      </c>
    </row>
    <row r="2919" spans="1:20" x14ac:dyDescent="0.3">
      <c r="A2919">
        <v>2918</v>
      </c>
      <c r="B2919">
        <v>88959</v>
      </c>
      <c r="C2919" t="s">
        <v>1255</v>
      </c>
      <c r="D2919" t="s">
        <v>20</v>
      </c>
      <c r="E2919" t="s">
        <v>39</v>
      </c>
      <c r="F2919" t="s">
        <v>22</v>
      </c>
      <c r="G2919" t="s">
        <v>23</v>
      </c>
      <c r="H2919" t="s">
        <v>42</v>
      </c>
      <c r="I2919" t="s">
        <v>28</v>
      </c>
      <c r="J2919" t="s">
        <v>76</v>
      </c>
      <c r="K2919" t="s">
        <v>221</v>
      </c>
      <c r="L2919" t="s">
        <v>192</v>
      </c>
      <c r="M2919" t="s">
        <v>398</v>
      </c>
      <c r="N2919" s="2">
        <v>40299</v>
      </c>
      <c r="O2919" s="2">
        <v>40300</v>
      </c>
      <c r="P2919">
        <v>10</v>
      </c>
      <c r="Q2919" s="1">
        <v>0.06</v>
      </c>
      <c r="R2919">
        <v>4.9800000000000004</v>
      </c>
      <c r="S2919">
        <v>7.44</v>
      </c>
      <c r="T2919">
        <f t="shared" si="45"/>
        <v>49.800000000000004</v>
      </c>
    </row>
    <row r="2920" spans="1:20" x14ac:dyDescent="0.3">
      <c r="A2920">
        <v>2919</v>
      </c>
      <c r="B2920">
        <v>88959</v>
      </c>
      <c r="C2920" t="s">
        <v>1255</v>
      </c>
      <c r="D2920" t="s">
        <v>20</v>
      </c>
      <c r="E2920" t="s">
        <v>39</v>
      </c>
      <c r="F2920" t="s">
        <v>22</v>
      </c>
      <c r="G2920" t="s">
        <v>23</v>
      </c>
      <c r="H2920" t="s">
        <v>42</v>
      </c>
      <c r="I2920" t="s">
        <v>28</v>
      </c>
      <c r="J2920" t="s">
        <v>76</v>
      </c>
      <c r="K2920" t="s">
        <v>291</v>
      </c>
      <c r="L2920" t="s">
        <v>192</v>
      </c>
      <c r="M2920" t="s">
        <v>227</v>
      </c>
      <c r="N2920" s="2">
        <v>40299</v>
      </c>
      <c r="O2920" s="2">
        <v>40301</v>
      </c>
      <c r="P2920">
        <v>18</v>
      </c>
      <c r="Q2920" s="1">
        <v>0.01</v>
      </c>
      <c r="R2920">
        <v>6.48</v>
      </c>
      <c r="S2920">
        <v>7.37</v>
      </c>
      <c r="T2920">
        <f t="shared" si="45"/>
        <v>116.64000000000001</v>
      </c>
    </row>
    <row r="2921" spans="1:20" x14ac:dyDescent="0.3">
      <c r="A2921">
        <v>2920</v>
      </c>
      <c r="B2921">
        <v>86925</v>
      </c>
      <c r="C2921" t="s">
        <v>1992</v>
      </c>
      <c r="D2921" t="s">
        <v>578</v>
      </c>
      <c r="E2921" t="s">
        <v>187</v>
      </c>
      <c r="F2921" t="s">
        <v>31</v>
      </c>
      <c r="G2921" t="s">
        <v>48</v>
      </c>
      <c r="H2921" t="s">
        <v>217</v>
      </c>
      <c r="I2921" t="s">
        <v>28</v>
      </c>
      <c r="J2921" t="s">
        <v>76</v>
      </c>
      <c r="K2921" t="s">
        <v>189</v>
      </c>
      <c r="L2921" t="s">
        <v>330</v>
      </c>
      <c r="M2921" t="s">
        <v>35</v>
      </c>
      <c r="N2921" s="2">
        <v>40200</v>
      </c>
      <c r="O2921" s="2">
        <v>40204</v>
      </c>
      <c r="P2921">
        <v>8</v>
      </c>
      <c r="Q2921" s="1">
        <v>0.02</v>
      </c>
      <c r="R2921">
        <v>880.98</v>
      </c>
      <c r="S2921">
        <v>44.55</v>
      </c>
      <c r="T2921">
        <f t="shared" si="45"/>
        <v>7047.84</v>
      </c>
    </row>
    <row r="2922" spans="1:20" x14ac:dyDescent="0.3">
      <c r="A2922">
        <v>2921</v>
      </c>
      <c r="B2922">
        <v>88246</v>
      </c>
      <c r="C2922" t="s">
        <v>361</v>
      </c>
      <c r="D2922" t="s">
        <v>20</v>
      </c>
      <c r="E2922" t="s">
        <v>21</v>
      </c>
      <c r="F2922" t="s">
        <v>31</v>
      </c>
      <c r="G2922" t="s">
        <v>41</v>
      </c>
      <c r="H2922" t="s">
        <v>24</v>
      </c>
      <c r="I2922" t="s">
        <v>28</v>
      </c>
      <c r="J2922" t="s">
        <v>76</v>
      </c>
      <c r="K2922" t="s">
        <v>34</v>
      </c>
      <c r="L2922" t="s">
        <v>26</v>
      </c>
      <c r="M2922" t="s">
        <v>367</v>
      </c>
      <c r="N2922" s="2">
        <v>41182</v>
      </c>
      <c r="O2922" s="2">
        <v>41184</v>
      </c>
      <c r="P2922">
        <v>24</v>
      </c>
      <c r="Q2922" s="1">
        <v>0.05</v>
      </c>
      <c r="R2922">
        <v>14.48</v>
      </c>
      <c r="S2922">
        <v>1.99</v>
      </c>
      <c r="T2922">
        <f t="shared" si="45"/>
        <v>347.52</v>
      </c>
    </row>
    <row r="2923" spans="1:20" x14ac:dyDescent="0.3">
      <c r="A2923">
        <v>2922</v>
      </c>
      <c r="B2923">
        <v>89276</v>
      </c>
      <c r="C2923" t="s">
        <v>1062</v>
      </c>
      <c r="D2923" t="s">
        <v>20</v>
      </c>
      <c r="E2923" t="s">
        <v>187</v>
      </c>
      <c r="F2923" t="s">
        <v>47</v>
      </c>
      <c r="G2923" t="s">
        <v>23</v>
      </c>
      <c r="H2923" t="s">
        <v>188</v>
      </c>
      <c r="I2923" t="s">
        <v>28</v>
      </c>
      <c r="J2923" t="s">
        <v>76</v>
      </c>
      <c r="K2923" t="s">
        <v>226</v>
      </c>
      <c r="L2923" t="s">
        <v>192</v>
      </c>
      <c r="M2923" t="s">
        <v>167</v>
      </c>
      <c r="N2923" s="2">
        <v>41329</v>
      </c>
      <c r="O2923" s="2">
        <v>41331</v>
      </c>
      <c r="P2923">
        <v>11</v>
      </c>
      <c r="Q2923" s="1">
        <v>0.02</v>
      </c>
      <c r="R2923">
        <v>6.24</v>
      </c>
      <c r="S2923">
        <v>5.22</v>
      </c>
      <c r="T2923">
        <f t="shared" si="45"/>
        <v>68.64</v>
      </c>
    </row>
    <row r="2924" spans="1:20" x14ac:dyDescent="0.3">
      <c r="A2924">
        <v>2923</v>
      </c>
      <c r="B2924">
        <v>86276</v>
      </c>
      <c r="C2924" t="s">
        <v>863</v>
      </c>
      <c r="D2924" t="s">
        <v>38</v>
      </c>
      <c r="E2924" t="s">
        <v>39</v>
      </c>
      <c r="F2924" t="s">
        <v>31</v>
      </c>
      <c r="G2924" t="s">
        <v>23</v>
      </c>
      <c r="H2924" t="s">
        <v>61</v>
      </c>
      <c r="I2924" t="s">
        <v>28</v>
      </c>
      <c r="J2924" t="s">
        <v>76</v>
      </c>
      <c r="K2924" t="s">
        <v>291</v>
      </c>
      <c r="L2924" t="s">
        <v>192</v>
      </c>
      <c r="M2924" t="s">
        <v>143</v>
      </c>
      <c r="N2924" s="2">
        <v>41417</v>
      </c>
      <c r="O2924" s="2">
        <v>41420</v>
      </c>
      <c r="P2924">
        <v>9</v>
      </c>
      <c r="Q2924" s="1">
        <v>0.04</v>
      </c>
      <c r="R2924">
        <v>3.69</v>
      </c>
      <c r="S2924">
        <v>0.5</v>
      </c>
      <c r="T2924">
        <f t="shared" si="45"/>
        <v>33.21</v>
      </c>
    </row>
    <row r="2925" spans="1:20" x14ac:dyDescent="0.3">
      <c r="A2925">
        <v>2924</v>
      </c>
      <c r="B2925">
        <v>87543</v>
      </c>
      <c r="C2925" t="s">
        <v>1696</v>
      </c>
      <c r="D2925" t="s">
        <v>20</v>
      </c>
      <c r="E2925" t="s">
        <v>39</v>
      </c>
      <c r="F2925" t="s">
        <v>47</v>
      </c>
      <c r="G2925" t="s">
        <v>48</v>
      </c>
      <c r="H2925" t="s">
        <v>54</v>
      </c>
      <c r="I2925" t="s">
        <v>28</v>
      </c>
      <c r="J2925" t="s">
        <v>76</v>
      </c>
      <c r="K2925" t="s">
        <v>105</v>
      </c>
      <c r="L2925" t="s">
        <v>192</v>
      </c>
      <c r="M2925" t="s">
        <v>111</v>
      </c>
      <c r="N2925" s="2">
        <v>41162</v>
      </c>
      <c r="O2925" s="2">
        <v>41166</v>
      </c>
      <c r="P2925">
        <v>3</v>
      </c>
      <c r="Q2925" s="1">
        <v>0.08</v>
      </c>
      <c r="R2925">
        <v>35.44</v>
      </c>
      <c r="S2925">
        <v>7.5</v>
      </c>
      <c r="T2925">
        <f t="shared" si="45"/>
        <v>106.32</v>
      </c>
    </row>
    <row r="2926" spans="1:20" x14ac:dyDescent="0.3">
      <c r="A2926">
        <v>2925</v>
      </c>
      <c r="B2926">
        <v>88028</v>
      </c>
      <c r="C2926" t="s">
        <v>1685</v>
      </c>
      <c r="D2926" t="s">
        <v>38</v>
      </c>
      <c r="E2926" t="s">
        <v>39</v>
      </c>
      <c r="F2926" t="s">
        <v>40</v>
      </c>
      <c r="G2926" t="s">
        <v>32</v>
      </c>
      <c r="H2926" t="s">
        <v>94</v>
      </c>
      <c r="I2926" t="s">
        <v>28</v>
      </c>
      <c r="J2926" t="s">
        <v>76</v>
      </c>
      <c r="K2926" t="s">
        <v>221</v>
      </c>
      <c r="L2926" t="s">
        <v>746</v>
      </c>
      <c r="M2926" t="s">
        <v>393</v>
      </c>
      <c r="N2926" s="2">
        <v>40179</v>
      </c>
      <c r="O2926" s="2">
        <v>40181</v>
      </c>
      <c r="P2926">
        <v>2</v>
      </c>
      <c r="Q2926" s="1">
        <v>0.08</v>
      </c>
      <c r="R2926">
        <v>95.99</v>
      </c>
      <c r="S2926">
        <v>35</v>
      </c>
      <c r="T2926">
        <f t="shared" si="45"/>
        <v>191.98</v>
      </c>
    </row>
    <row r="2927" spans="1:20" x14ac:dyDescent="0.3">
      <c r="A2927">
        <v>2926</v>
      </c>
      <c r="B2927">
        <v>88027</v>
      </c>
      <c r="C2927" t="s">
        <v>1336</v>
      </c>
      <c r="D2927" t="s">
        <v>578</v>
      </c>
      <c r="E2927" t="s">
        <v>187</v>
      </c>
      <c r="F2927" t="s">
        <v>40</v>
      </c>
      <c r="G2927" t="s">
        <v>41</v>
      </c>
      <c r="H2927" t="s">
        <v>217</v>
      </c>
      <c r="I2927" t="s">
        <v>28</v>
      </c>
      <c r="J2927" t="s">
        <v>76</v>
      </c>
      <c r="K2927" t="s">
        <v>181</v>
      </c>
      <c r="L2927" t="s">
        <v>330</v>
      </c>
      <c r="M2927" t="s">
        <v>342</v>
      </c>
      <c r="N2927" s="2">
        <v>41038</v>
      </c>
      <c r="O2927" s="2">
        <v>41040</v>
      </c>
      <c r="P2927">
        <v>10</v>
      </c>
      <c r="Q2927" s="1">
        <v>7.0000000000000007E-2</v>
      </c>
      <c r="R2927">
        <v>146.34</v>
      </c>
      <c r="S2927">
        <v>43.75</v>
      </c>
      <c r="T2927">
        <f t="shared" si="45"/>
        <v>1463.4</v>
      </c>
    </row>
    <row r="2928" spans="1:20" x14ac:dyDescent="0.3">
      <c r="A2928">
        <v>2927</v>
      </c>
      <c r="B2928">
        <v>88331</v>
      </c>
      <c r="C2928" t="s">
        <v>604</v>
      </c>
      <c r="D2928" t="s">
        <v>20</v>
      </c>
      <c r="E2928" t="s">
        <v>39</v>
      </c>
      <c r="F2928" t="s">
        <v>31</v>
      </c>
      <c r="G2928" t="s">
        <v>41</v>
      </c>
      <c r="H2928" t="s">
        <v>61</v>
      </c>
      <c r="I2928" t="s">
        <v>28</v>
      </c>
      <c r="J2928" t="s">
        <v>76</v>
      </c>
      <c r="K2928" t="s">
        <v>98</v>
      </c>
      <c r="L2928" t="s">
        <v>44</v>
      </c>
      <c r="M2928" t="s">
        <v>63</v>
      </c>
      <c r="N2928" s="2">
        <v>40672</v>
      </c>
      <c r="O2928" s="2">
        <v>40675</v>
      </c>
      <c r="P2928">
        <v>4</v>
      </c>
      <c r="Q2928" s="1">
        <v>0.08</v>
      </c>
      <c r="R2928">
        <v>4.4800000000000004</v>
      </c>
      <c r="S2928">
        <v>1.22</v>
      </c>
      <c r="T2928">
        <f t="shared" si="45"/>
        <v>17.920000000000002</v>
      </c>
    </row>
    <row r="2929" spans="1:20" x14ac:dyDescent="0.3">
      <c r="A2929">
        <v>2928</v>
      </c>
      <c r="B2929">
        <v>88103</v>
      </c>
      <c r="C2929" t="s">
        <v>873</v>
      </c>
      <c r="D2929" t="s">
        <v>20</v>
      </c>
      <c r="E2929" t="s">
        <v>39</v>
      </c>
      <c r="F2929" t="s">
        <v>22</v>
      </c>
      <c r="G2929" t="s">
        <v>93</v>
      </c>
      <c r="H2929" t="s">
        <v>49</v>
      </c>
      <c r="I2929" t="s">
        <v>28</v>
      </c>
      <c r="J2929" t="s">
        <v>76</v>
      </c>
      <c r="K2929" t="s">
        <v>170</v>
      </c>
      <c r="L2929" t="s">
        <v>192</v>
      </c>
      <c r="M2929" t="s">
        <v>150</v>
      </c>
      <c r="N2929" s="2">
        <v>40319</v>
      </c>
      <c r="O2929" s="2">
        <v>40321</v>
      </c>
      <c r="P2929">
        <v>13</v>
      </c>
      <c r="Q2929" s="1">
        <v>0.02</v>
      </c>
      <c r="R2929">
        <v>7.64</v>
      </c>
      <c r="S2929">
        <v>1.39</v>
      </c>
      <c r="T2929">
        <f t="shared" si="45"/>
        <v>99.32</v>
      </c>
    </row>
    <row r="2930" spans="1:20" x14ac:dyDescent="0.3">
      <c r="A2930">
        <v>2929</v>
      </c>
      <c r="B2930">
        <v>90631</v>
      </c>
      <c r="C2930" t="s">
        <v>1379</v>
      </c>
      <c r="D2930" t="s">
        <v>20</v>
      </c>
      <c r="E2930" t="s">
        <v>39</v>
      </c>
      <c r="F2930" t="s">
        <v>31</v>
      </c>
      <c r="G2930" t="s">
        <v>48</v>
      </c>
      <c r="H2930" t="s">
        <v>78</v>
      </c>
      <c r="I2930" t="s">
        <v>28</v>
      </c>
      <c r="J2930" t="s">
        <v>64</v>
      </c>
      <c r="K2930" t="s">
        <v>221</v>
      </c>
      <c r="L2930" t="s">
        <v>746</v>
      </c>
      <c r="M2930" t="s">
        <v>214</v>
      </c>
      <c r="N2930" s="2">
        <v>40468</v>
      </c>
      <c r="O2930" s="2">
        <v>40472</v>
      </c>
      <c r="P2930">
        <v>14</v>
      </c>
      <c r="Q2930" s="1">
        <v>0.09</v>
      </c>
      <c r="R2930">
        <v>78.8</v>
      </c>
      <c r="S2930">
        <v>35</v>
      </c>
      <c r="T2930">
        <f t="shared" si="45"/>
        <v>1103.2</v>
      </c>
    </row>
    <row r="2931" spans="1:20" x14ac:dyDescent="0.3">
      <c r="A2931">
        <v>2930</v>
      </c>
      <c r="B2931">
        <v>90642</v>
      </c>
      <c r="C2931" t="s">
        <v>744</v>
      </c>
      <c r="D2931" t="s">
        <v>20</v>
      </c>
      <c r="E2931" t="s">
        <v>39</v>
      </c>
      <c r="F2931" t="s">
        <v>22</v>
      </c>
      <c r="G2931" t="s">
        <v>93</v>
      </c>
      <c r="H2931" t="s">
        <v>54</v>
      </c>
      <c r="I2931" t="s">
        <v>28</v>
      </c>
      <c r="J2931" t="s">
        <v>64</v>
      </c>
      <c r="K2931" t="s">
        <v>274</v>
      </c>
      <c r="L2931" t="s">
        <v>192</v>
      </c>
      <c r="M2931" t="s">
        <v>173</v>
      </c>
      <c r="N2931" s="2">
        <v>40715</v>
      </c>
      <c r="O2931" s="2">
        <v>40718</v>
      </c>
      <c r="P2931">
        <v>3</v>
      </c>
      <c r="Q2931" s="1">
        <v>0.05</v>
      </c>
      <c r="R2931">
        <v>6.28</v>
      </c>
      <c r="S2931">
        <v>5.36</v>
      </c>
      <c r="T2931">
        <f t="shared" si="45"/>
        <v>18.84</v>
      </c>
    </row>
    <row r="2932" spans="1:20" x14ac:dyDescent="0.3">
      <c r="A2932">
        <v>2931</v>
      </c>
      <c r="B2932">
        <v>90642</v>
      </c>
      <c r="C2932" t="s">
        <v>744</v>
      </c>
      <c r="D2932" t="s">
        <v>20</v>
      </c>
      <c r="E2932" t="s">
        <v>39</v>
      </c>
      <c r="F2932" t="s">
        <v>22</v>
      </c>
      <c r="G2932" t="s">
        <v>93</v>
      </c>
      <c r="H2932" t="s">
        <v>78</v>
      </c>
      <c r="I2932" t="s">
        <v>28</v>
      </c>
      <c r="J2932" t="s">
        <v>64</v>
      </c>
      <c r="K2932" t="s">
        <v>163</v>
      </c>
      <c r="L2932" t="s">
        <v>192</v>
      </c>
      <c r="M2932" t="s">
        <v>80</v>
      </c>
      <c r="N2932" s="2">
        <v>40715</v>
      </c>
      <c r="O2932" s="2">
        <v>40717</v>
      </c>
      <c r="P2932">
        <v>3</v>
      </c>
      <c r="Q2932" s="1">
        <v>0.06</v>
      </c>
      <c r="R2932">
        <v>7.64</v>
      </c>
      <c r="S2932">
        <v>1.39</v>
      </c>
      <c r="T2932">
        <f t="shared" si="45"/>
        <v>22.919999999999998</v>
      </c>
    </row>
    <row r="2933" spans="1:20" x14ac:dyDescent="0.3">
      <c r="A2933">
        <v>2932</v>
      </c>
      <c r="B2933">
        <v>90642</v>
      </c>
      <c r="C2933" t="s">
        <v>744</v>
      </c>
      <c r="D2933" t="s">
        <v>20</v>
      </c>
      <c r="E2933" t="s">
        <v>39</v>
      </c>
      <c r="F2933" t="s">
        <v>22</v>
      </c>
      <c r="G2933" t="s">
        <v>93</v>
      </c>
      <c r="H2933" t="s">
        <v>42</v>
      </c>
      <c r="I2933" t="s">
        <v>28</v>
      </c>
      <c r="J2933" t="s">
        <v>64</v>
      </c>
      <c r="K2933" t="s">
        <v>165</v>
      </c>
      <c r="L2933" t="s">
        <v>192</v>
      </c>
      <c r="M2933" t="s">
        <v>86</v>
      </c>
      <c r="N2933" s="2">
        <v>40715</v>
      </c>
      <c r="O2933" s="2">
        <v>40717</v>
      </c>
      <c r="P2933">
        <v>14</v>
      </c>
      <c r="Q2933" s="1">
        <v>0.08</v>
      </c>
      <c r="R2933">
        <v>3.15</v>
      </c>
      <c r="S2933">
        <v>0.5</v>
      </c>
      <c r="T2933">
        <f t="shared" si="45"/>
        <v>44.1</v>
      </c>
    </row>
    <row r="2934" spans="1:20" x14ac:dyDescent="0.3">
      <c r="A2934">
        <v>2933</v>
      </c>
      <c r="B2934">
        <v>86334</v>
      </c>
      <c r="C2934" t="s">
        <v>1058</v>
      </c>
      <c r="D2934" t="s">
        <v>20</v>
      </c>
      <c r="E2934" t="s">
        <v>39</v>
      </c>
      <c r="F2934" t="s">
        <v>31</v>
      </c>
      <c r="G2934" t="s">
        <v>93</v>
      </c>
      <c r="H2934" t="s">
        <v>94</v>
      </c>
      <c r="I2934" t="s">
        <v>28</v>
      </c>
      <c r="J2934" t="s">
        <v>64</v>
      </c>
      <c r="K2934" t="s">
        <v>71</v>
      </c>
      <c r="L2934" t="s">
        <v>44</v>
      </c>
      <c r="M2934" t="s">
        <v>146</v>
      </c>
      <c r="N2934" s="2">
        <v>41103</v>
      </c>
      <c r="O2934" s="2">
        <v>41104</v>
      </c>
      <c r="P2934">
        <v>10</v>
      </c>
      <c r="Q2934" s="1">
        <v>0.1</v>
      </c>
      <c r="R2934">
        <v>4.28</v>
      </c>
      <c r="S2934">
        <v>0.94</v>
      </c>
      <c r="T2934">
        <f t="shared" si="45"/>
        <v>42.800000000000004</v>
      </c>
    </row>
    <row r="2935" spans="1:20" x14ac:dyDescent="0.3">
      <c r="A2935">
        <v>2934</v>
      </c>
      <c r="B2935">
        <v>90646</v>
      </c>
      <c r="C2935" t="s">
        <v>1000</v>
      </c>
      <c r="D2935" t="s">
        <v>20</v>
      </c>
      <c r="E2935" t="s">
        <v>39</v>
      </c>
      <c r="F2935" t="s">
        <v>40</v>
      </c>
      <c r="G2935" t="s">
        <v>32</v>
      </c>
      <c r="H2935" t="s">
        <v>89</v>
      </c>
      <c r="I2935" t="s">
        <v>28</v>
      </c>
      <c r="J2935" t="s">
        <v>64</v>
      </c>
      <c r="K2935" t="s">
        <v>163</v>
      </c>
      <c r="L2935" t="s">
        <v>44</v>
      </c>
      <c r="M2935" t="s">
        <v>75</v>
      </c>
      <c r="N2935" s="2">
        <v>40273</v>
      </c>
      <c r="O2935" s="2">
        <v>40275</v>
      </c>
      <c r="P2935">
        <v>11</v>
      </c>
      <c r="Q2935" s="1">
        <v>0.1</v>
      </c>
      <c r="R2935">
        <v>36.549999999999997</v>
      </c>
      <c r="S2935">
        <v>13.89</v>
      </c>
      <c r="T2935">
        <f t="shared" si="45"/>
        <v>402.04999999999995</v>
      </c>
    </row>
    <row r="2936" spans="1:20" x14ac:dyDescent="0.3">
      <c r="A2936">
        <v>2935</v>
      </c>
      <c r="B2936">
        <v>87209</v>
      </c>
      <c r="C2936" t="s">
        <v>2079</v>
      </c>
      <c r="D2936" t="s">
        <v>20</v>
      </c>
      <c r="E2936" t="s">
        <v>39</v>
      </c>
      <c r="F2936" t="s">
        <v>22</v>
      </c>
      <c r="G2936" t="s">
        <v>41</v>
      </c>
      <c r="H2936" t="s">
        <v>94</v>
      </c>
      <c r="I2936" t="s">
        <v>28</v>
      </c>
      <c r="J2936" t="s">
        <v>64</v>
      </c>
      <c r="K2936" t="s">
        <v>165</v>
      </c>
      <c r="L2936" t="s">
        <v>706</v>
      </c>
      <c r="M2936" t="s">
        <v>199</v>
      </c>
      <c r="N2936" s="2">
        <v>40781</v>
      </c>
      <c r="O2936" s="2">
        <v>40783</v>
      </c>
      <c r="P2936">
        <v>13</v>
      </c>
      <c r="Q2936" s="1">
        <v>0.08</v>
      </c>
      <c r="R2936">
        <v>21.66</v>
      </c>
      <c r="S2936">
        <v>13.99</v>
      </c>
      <c r="T2936">
        <f t="shared" si="45"/>
        <v>281.58</v>
      </c>
    </row>
    <row r="2937" spans="1:20" x14ac:dyDescent="0.3">
      <c r="A2937">
        <v>2936</v>
      </c>
      <c r="B2937">
        <v>87209</v>
      </c>
      <c r="C2937" t="s">
        <v>2079</v>
      </c>
      <c r="D2937" t="s">
        <v>20</v>
      </c>
      <c r="E2937" t="s">
        <v>21</v>
      </c>
      <c r="F2937" t="s">
        <v>22</v>
      </c>
      <c r="G2937" t="s">
        <v>41</v>
      </c>
      <c r="H2937" t="s">
        <v>203</v>
      </c>
      <c r="I2937" t="s">
        <v>28</v>
      </c>
      <c r="J2937" t="s">
        <v>64</v>
      </c>
      <c r="K2937" t="s">
        <v>34</v>
      </c>
      <c r="L2937" t="s">
        <v>26</v>
      </c>
      <c r="M2937" t="s">
        <v>199</v>
      </c>
      <c r="N2937" s="2">
        <v>40781</v>
      </c>
      <c r="O2937" s="2">
        <v>40783</v>
      </c>
      <c r="P2937">
        <v>20</v>
      </c>
      <c r="Q2937" s="1">
        <v>0.01</v>
      </c>
      <c r="R2937">
        <v>35.99</v>
      </c>
      <c r="S2937">
        <v>3.3</v>
      </c>
      <c r="T2937">
        <f t="shared" si="45"/>
        <v>719.80000000000007</v>
      </c>
    </row>
    <row r="2938" spans="1:20" x14ac:dyDescent="0.3">
      <c r="A2938">
        <v>2937</v>
      </c>
      <c r="B2938">
        <v>87209</v>
      </c>
      <c r="C2938" t="s">
        <v>2079</v>
      </c>
      <c r="D2938" t="s">
        <v>20</v>
      </c>
      <c r="E2938" t="s">
        <v>21</v>
      </c>
      <c r="F2938" t="s">
        <v>22</v>
      </c>
      <c r="G2938" t="s">
        <v>41</v>
      </c>
      <c r="H2938" t="s">
        <v>24</v>
      </c>
      <c r="I2938" t="s">
        <v>28</v>
      </c>
      <c r="J2938" t="s">
        <v>64</v>
      </c>
      <c r="K2938" t="s">
        <v>1254</v>
      </c>
      <c r="L2938" t="s">
        <v>192</v>
      </c>
      <c r="M2938" t="s">
        <v>246</v>
      </c>
      <c r="N2938" s="2">
        <v>40781</v>
      </c>
      <c r="O2938" s="2">
        <v>40782</v>
      </c>
      <c r="P2938">
        <v>5</v>
      </c>
      <c r="Q2938" s="1">
        <v>0.06</v>
      </c>
      <c r="R2938">
        <v>155.99</v>
      </c>
      <c r="S2938">
        <v>8.99</v>
      </c>
      <c r="T2938">
        <f t="shared" si="45"/>
        <v>779.95</v>
      </c>
    </row>
    <row r="2939" spans="1:20" x14ac:dyDescent="0.3">
      <c r="A2939">
        <v>2938</v>
      </c>
      <c r="B2939">
        <v>87209</v>
      </c>
      <c r="C2939" t="s">
        <v>1227</v>
      </c>
      <c r="D2939" t="s">
        <v>578</v>
      </c>
      <c r="E2939" t="s">
        <v>187</v>
      </c>
      <c r="F2939" t="s">
        <v>22</v>
      </c>
      <c r="G2939" t="s">
        <v>41</v>
      </c>
      <c r="H2939" t="s">
        <v>217</v>
      </c>
      <c r="I2939" t="s">
        <v>28</v>
      </c>
      <c r="J2939" t="s">
        <v>64</v>
      </c>
      <c r="K2939" t="s">
        <v>189</v>
      </c>
      <c r="L2939" t="s">
        <v>330</v>
      </c>
      <c r="M2939" t="s">
        <v>232</v>
      </c>
      <c r="N2939" s="2">
        <v>40781</v>
      </c>
      <c r="O2939" s="2">
        <v>40783</v>
      </c>
      <c r="P2939">
        <v>5</v>
      </c>
      <c r="Q2939" s="1">
        <v>0.05</v>
      </c>
      <c r="R2939">
        <v>218.75</v>
      </c>
      <c r="S2939">
        <v>69.64</v>
      </c>
      <c r="T2939">
        <f t="shared" si="45"/>
        <v>1093.75</v>
      </c>
    </row>
    <row r="2940" spans="1:20" x14ac:dyDescent="0.3">
      <c r="A2940">
        <v>2939</v>
      </c>
      <c r="B2940">
        <v>85822</v>
      </c>
      <c r="C2940" t="s">
        <v>1843</v>
      </c>
      <c r="D2940" t="s">
        <v>20</v>
      </c>
      <c r="E2940" t="s">
        <v>39</v>
      </c>
      <c r="F2940" t="s">
        <v>47</v>
      </c>
      <c r="G2940" t="s">
        <v>32</v>
      </c>
      <c r="H2940" t="s">
        <v>78</v>
      </c>
      <c r="I2940" t="s">
        <v>28</v>
      </c>
      <c r="J2940" t="s">
        <v>64</v>
      </c>
      <c r="K2940" t="s">
        <v>62</v>
      </c>
      <c r="L2940" t="s">
        <v>192</v>
      </c>
      <c r="M2940" t="s">
        <v>167</v>
      </c>
      <c r="N2940" s="2">
        <v>41009</v>
      </c>
      <c r="O2940" s="2">
        <v>41012</v>
      </c>
      <c r="P2940">
        <v>8</v>
      </c>
      <c r="Q2940" s="1">
        <v>0.04</v>
      </c>
      <c r="R2940">
        <v>15.99</v>
      </c>
      <c r="S2940">
        <v>13.18</v>
      </c>
      <c r="T2940">
        <f t="shared" si="45"/>
        <v>127.92</v>
      </c>
    </row>
    <row r="2941" spans="1:20" x14ac:dyDescent="0.3">
      <c r="A2941">
        <v>2940</v>
      </c>
      <c r="B2941">
        <v>85822</v>
      </c>
      <c r="C2941" t="s">
        <v>1843</v>
      </c>
      <c r="D2941" t="s">
        <v>38</v>
      </c>
      <c r="E2941" t="s">
        <v>39</v>
      </c>
      <c r="F2941" t="s">
        <v>47</v>
      </c>
      <c r="G2941" t="s">
        <v>32</v>
      </c>
      <c r="H2941" t="s">
        <v>42</v>
      </c>
      <c r="I2941" t="s">
        <v>28</v>
      </c>
      <c r="J2941" t="s">
        <v>64</v>
      </c>
      <c r="K2941" t="s">
        <v>145</v>
      </c>
      <c r="L2941" t="s">
        <v>192</v>
      </c>
      <c r="M2941" t="s">
        <v>160</v>
      </c>
      <c r="N2941" s="2">
        <v>41009</v>
      </c>
      <c r="O2941" s="2">
        <v>41012</v>
      </c>
      <c r="P2941">
        <v>6</v>
      </c>
      <c r="Q2941" s="1">
        <v>0.05</v>
      </c>
      <c r="R2941">
        <v>11.34</v>
      </c>
      <c r="S2941">
        <v>5.01</v>
      </c>
      <c r="T2941">
        <f t="shared" si="45"/>
        <v>68.039999999999992</v>
      </c>
    </row>
    <row r="2942" spans="1:20" x14ac:dyDescent="0.3">
      <c r="A2942">
        <v>2941</v>
      </c>
      <c r="B2942">
        <v>85822</v>
      </c>
      <c r="C2942" t="s">
        <v>1843</v>
      </c>
      <c r="D2942" t="s">
        <v>20</v>
      </c>
      <c r="E2942" t="s">
        <v>39</v>
      </c>
      <c r="F2942" t="s">
        <v>47</v>
      </c>
      <c r="G2942" t="s">
        <v>32</v>
      </c>
      <c r="H2942" t="s">
        <v>61</v>
      </c>
      <c r="I2942" t="s">
        <v>28</v>
      </c>
      <c r="J2942" t="s">
        <v>64</v>
      </c>
      <c r="K2942" t="s">
        <v>274</v>
      </c>
      <c r="L2942" t="s">
        <v>192</v>
      </c>
      <c r="M2942" t="s">
        <v>114</v>
      </c>
      <c r="N2942" s="2">
        <v>41009</v>
      </c>
      <c r="O2942" s="2">
        <v>41010</v>
      </c>
      <c r="P2942">
        <v>10</v>
      </c>
      <c r="Q2942" s="1">
        <v>0.02</v>
      </c>
      <c r="R2942">
        <v>35.44</v>
      </c>
      <c r="S2942">
        <v>5.09</v>
      </c>
      <c r="T2942">
        <f t="shared" si="45"/>
        <v>354.4</v>
      </c>
    </row>
    <row r="2943" spans="1:20" x14ac:dyDescent="0.3">
      <c r="A2943">
        <v>2942</v>
      </c>
      <c r="B2943">
        <v>86476</v>
      </c>
      <c r="C2943" t="s">
        <v>344</v>
      </c>
      <c r="D2943" t="s">
        <v>20</v>
      </c>
      <c r="E2943" t="s">
        <v>187</v>
      </c>
      <c r="F2943" t="s">
        <v>47</v>
      </c>
      <c r="G2943" t="s">
        <v>23</v>
      </c>
      <c r="H2943" t="s">
        <v>217</v>
      </c>
      <c r="I2943" t="s">
        <v>28</v>
      </c>
      <c r="J2943" t="s">
        <v>64</v>
      </c>
      <c r="K2943" t="s">
        <v>145</v>
      </c>
      <c r="L2943" t="s">
        <v>26</v>
      </c>
      <c r="M2943" t="s">
        <v>114</v>
      </c>
      <c r="N2943" s="2">
        <v>40878</v>
      </c>
      <c r="O2943" s="2">
        <v>40880</v>
      </c>
      <c r="P2943">
        <v>2</v>
      </c>
      <c r="Q2943" s="1">
        <v>0.05</v>
      </c>
      <c r="R2943">
        <v>22.23</v>
      </c>
      <c r="S2943">
        <v>5.08</v>
      </c>
      <c r="T2943">
        <f t="shared" si="45"/>
        <v>44.46</v>
      </c>
    </row>
    <row r="2944" spans="1:20" x14ac:dyDescent="0.3">
      <c r="A2944">
        <v>2943</v>
      </c>
      <c r="B2944">
        <v>88213</v>
      </c>
      <c r="C2944" t="s">
        <v>670</v>
      </c>
      <c r="D2944" t="s">
        <v>20</v>
      </c>
      <c r="E2944" t="s">
        <v>39</v>
      </c>
      <c r="F2944" t="s">
        <v>47</v>
      </c>
      <c r="G2944" t="s">
        <v>48</v>
      </c>
      <c r="H2944" t="s">
        <v>89</v>
      </c>
      <c r="I2944" t="s">
        <v>28</v>
      </c>
      <c r="J2944" t="s">
        <v>64</v>
      </c>
      <c r="K2944" t="s">
        <v>170</v>
      </c>
      <c r="L2944" t="s">
        <v>192</v>
      </c>
      <c r="M2944" t="s">
        <v>117</v>
      </c>
      <c r="N2944" s="2">
        <v>40539</v>
      </c>
      <c r="O2944" s="2">
        <v>40546</v>
      </c>
      <c r="P2944">
        <v>9</v>
      </c>
      <c r="Q2944" s="1">
        <v>0.05</v>
      </c>
      <c r="R2944">
        <v>2.89</v>
      </c>
      <c r="S2944">
        <v>0.5</v>
      </c>
      <c r="T2944">
        <f t="shared" si="45"/>
        <v>26.01</v>
      </c>
    </row>
    <row r="2945" spans="1:20" x14ac:dyDescent="0.3">
      <c r="A2945">
        <v>2944</v>
      </c>
      <c r="B2945">
        <v>89915</v>
      </c>
      <c r="C2945" t="s">
        <v>348</v>
      </c>
      <c r="D2945" t="s">
        <v>20</v>
      </c>
      <c r="E2945" t="s">
        <v>39</v>
      </c>
      <c r="F2945" t="s">
        <v>22</v>
      </c>
      <c r="G2945" t="s">
        <v>41</v>
      </c>
      <c r="H2945" t="s">
        <v>54</v>
      </c>
      <c r="I2945" t="s">
        <v>28</v>
      </c>
      <c r="J2945" t="s">
        <v>64</v>
      </c>
      <c r="K2945" t="s">
        <v>170</v>
      </c>
      <c r="L2945" t="s">
        <v>192</v>
      </c>
      <c r="M2945" t="s">
        <v>246</v>
      </c>
      <c r="N2945" s="2">
        <v>40258</v>
      </c>
      <c r="O2945" s="2">
        <v>40259</v>
      </c>
      <c r="P2945">
        <v>8</v>
      </c>
      <c r="Q2945" s="1">
        <v>0.09</v>
      </c>
      <c r="R2945">
        <v>6.48</v>
      </c>
      <c r="S2945">
        <v>6.35</v>
      </c>
      <c r="T2945">
        <f t="shared" si="45"/>
        <v>51.84</v>
      </c>
    </row>
    <row r="2946" spans="1:20" x14ac:dyDescent="0.3">
      <c r="A2946">
        <v>2945</v>
      </c>
      <c r="B2946">
        <v>89869</v>
      </c>
      <c r="C2946" t="s">
        <v>2364</v>
      </c>
      <c r="D2946" t="s">
        <v>20</v>
      </c>
      <c r="E2946" t="s">
        <v>39</v>
      </c>
      <c r="F2946" t="s">
        <v>40</v>
      </c>
      <c r="G2946" t="s">
        <v>41</v>
      </c>
      <c r="H2946" t="s">
        <v>78</v>
      </c>
      <c r="I2946" t="s">
        <v>28</v>
      </c>
      <c r="J2946" t="s">
        <v>64</v>
      </c>
      <c r="K2946" t="s">
        <v>71</v>
      </c>
      <c r="L2946" t="s">
        <v>192</v>
      </c>
      <c r="M2946" t="s">
        <v>59</v>
      </c>
      <c r="N2946" s="2">
        <v>40533</v>
      </c>
      <c r="O2946" s="2">
        <v>40536</v>
      </c>
      <c r="P2946">
        <v>12</v>
      </c>
      <c r="Q2946" s="1">
        <v>0</v>
      </c>
      <c r="R2946">
        <v>90.48</v>
      </c>
      <c r="S2946">
        <v>19.989999999999998</v>
      </c>
      <c r="T2946">
        <f t="shared" si="45"/>
        <v>1085.76</v>
      </c>
    </row>
    <row r="2947" spans="1:20" x14ac:dyDescent="0.3">
      <c r="A2947">
        <v>2946</v>
      </c>
      <c r="B2947">
        <v>90651</v>
      </c>
      <c r="C2947" t="s">
        <v>1130</v>
      </c>
      <c r="D2947" t="s">
        <v>20</v>
      </c>
      <c r="E2947" t="s">
        <v>39</v>
      </c>
      <c r="F2947" t="s">
        <v>22</v>
      </c>
      <c r="G2947" t="s">
        <v>41</v>
      </c>
      <c r="H2947" t="s">
        <v>78</v>
      </c>
      <c r="I2947" t="s">
        <v>28</v>
      </c>
      <c r="J2947" t="s">
        <v>64</v>
      </c>
      <c r="K2947" t="s">
        <v>50</v>
      </c>
      <c r="L2947" t="s">
        <v>44</v>
      </c>
      <c r="M2947" t="s">
        <v>173</v>
      </c>
      <c r="N2947" s="2">
        <v>40766</v>
      </c>
      <c r="O2947" s="2">
        <v>40766</v>
      </c>
      <c r="P2947">
        <v>3</v>
      </c>
      <c r="Q2947" s="1">
        <v>0</v>
      </c>
      <c r="R2947">
        <v>4.84</v>
      </c>
      <c r="S2947">
        <v>0.71</v>
      </c>
      <c r="T2947">
        <f t="shared" ref="T2947:T3010" si="46">R2947*P2947</f>
        <v>14.52</v>
      </c>
    </row>
    <row r="2948" spans="1:20" x14ac:dyDescent="0.3">
      <c r="A2948">
        <v>2947</v>
      </c>
      <c r="B2948">
        <v>90656</v>
      </c>
      <c r="C2948" t="s">
        <v>2509</v>
      </c>
      <c r="D2948" t="s">
        <v>578</v>
      </c>
      <c r="E2948" t="s">
        <v>187</v>
      </c>
      <c r="F2948" t="s">
        <v>31</v>
      </c>
      <c r="G2948" t="s">
        <v>93</v>
      </c>
      <c r="H2948" t="s">
        <v>219</v>
      </c>
      <c r="I2948" t="s">
        <v>28</v>
      </c>
      <c r="J2948" t="s">
        <v>64</v>
      </c>
      <c r="K2948" t="s">
        <v>181</v>
      </c>
      <c r="L2948" t="s">
        <v>283</v>
      </c>
      <c r="M2948" t="s">
        <v>143</v>
      </c>
      <c r="N2948" s="2">
        <v>41156</v>
      </c>
      <c r="O2948" s="2">
        <v>41157</v>
      </c>
      <c r="P2948">
        <v>24</v>
      </c>
      <c r="Q2948" s="1">
        <v>0.03</v>
      </c>
      <c r="R2948">
        <v>258.98</v>
      </c>
      <c r="S2948">
        <v>54.31</v>
      </c>
      <c r="T2948">
        <f t="shared" si="46"/>
        <v>6215.52</v>
      </c>
    </row>
    <row r="2949" spans="1:20" x14ac:dyDescent="0.3">
      <c r="A2949">
        <v>2948</v>
      </c>
      <c r="B2949">
        <v>90667</v>
      </c>
      <c r="C2949" t="s">
        <v>2141</v>
      </c>
      <c r="D2949" t="s">
        <v>20</v>
      </c>
      <c r="E2949" t="s">
        <v>21</v>
      </c>
      <c r="F2949" t="s">
        <v>22</v>
      </c>
      <c r="G2949" t="s">
        <v>41</v>
      </c>
      <c r="H2949" t="s">
        <v>24</v>
      </c>
      <c r="I2949" t="s">
        <v>28</v>
      </c>
      <c r="J2949" t="s">
        <v>64</v>
      </c>
      <c r="K2949" t="s">
        <v>198</v>
      </c>
      <c r="L2949" t="s">
        <v>26</v>
      </c>
      <c r="M2949" t="s">
        <v>499</v>
      </c>
      <c r="N2949" s="2">
        <v>41391</v>
      </c>
      <c r="O2949" s="2">
        <v>41392</v>
      </c>
      <c r="P2949">
        <v>12</v>
      </c>
      <c r="Q2949" s="1">
        <v>0</v>
      </c>
      <c r="R2949">
        <v>29.89</v>
      </c>
      <c r="S2949">
        <v>1.99</v>
      </c>
      <c r="T2949">
        <f t="shared" si="46"/>
        <v>358.68</v>
      </c>
    </row>
    <row r="2950" spans="1:20" x14ac:dyDescent="0.3">
      <c r="A2950">
        <v>2949</v>
      </c>
      <c r="B2950">
        <v>89803</v>
      </c>
      <c r="C2950" t="s">
        <v>678</v>
      </c>
      <c r="D2950" t="s">
        <v>20</v>
      </c>
      <c r="E2950" t="s">
        <v>39</v>
      </c>
      <c r="F2950" t="s">
        <v>40</v>
      </c>
      <c r="G2950" t="s">
        <v>93</v>
      </c>
      <c r="H2950" t="s">
        <v>54</v>
      </c>
      <c r="I2950" t="s">
        <v>28</v>
      </c>
      <c r="J2950" t="s">
        <v>64</v>
      </c>
      <c r="K2950" t="s">
        <v>145</v>
      </c>
      <c r="L2950" t="s">
        <v>44</v>
      </c>
      <c r="M2950" t="s">
        <v>75</v>
      </c>
      <c r="N2950" s="2">
        <v>41374</v>
      </c>
      <c r="O2950" s="2">
        <v>41375</v>
      </c>
      <c r="P2950">
        <v>8</v>
      </c>
      <c r="Q2950" s="1">
        <v>0.04</v>
      </c>
      <c r="R2950">
        <v>2.94</v>
      </c>
      <c r="S2950">
        <v>0.81</v>
      </c>
      <c r="T2950">
        <f t="shared" si="46"/>
        <v>23.52</v>
      </c>
    </row>
    <row r="2951" spans="1:20" x14ac:dyDescent="0.3">
      <c r="A2951">
        <v>2950</v>
      </c>
      <c r="B2951">
        <v>89803</v>
      </c>
      <c r="C2951" t="s">
        <v>678</v>
      </c>
      <c r="D2951" t="s">
        <v>20</v>
      </c>
      <c r="E2951" t="s">
        <v>21</v>
      </c>
      <c r="F2951" t="s">
        <v>40</v>
      </c>
      <c r="G2951" t="s">
        <v>93</v>
      </c>
      <c r="H2951" t="s">
        <v>203</v>
      </c>
      <c r="I2951" t="s">
        <v>28</v>
      </c>
      <c r="J2951" t="s">
        <v>64</v>
      </c>
      <c r="K2951" t="s">
        <v>1243</v>
      </c>
      <c r="L2951" t="s">
        <v>26</v>
      </c>
      <c r="M2951" t="s">
        <v>309</v>
      </c>
      <c r="N2951" s="2">
        <v>41374</v>
      </c>
      <c r="O2951" s="2">
        <v>41375</v>
      </c>
      <c r="P2951">
        <v>13</v>
      </c>
      <c r="Q2951" s="1">
        <v>0.05</v>
      </c>
      <c r="R2951">
        <v>35.99</v>
      </c>
      <c r="S2951">
        <v>1.25</v>
      </c>
      <c r="T2951">
        <f t="shared" si="46"/>
        <v>467.87</v>
      </c>
    </row>
    <row r="2952" spans="1:20" x14ac:dyDescent="0.3">
      <c r="A2952">
        <v>2951</v>
      </c>
      <c r="B2952">
        <v>89614</v>
      </c>
      <c r="C2952" t="s">
        <v>1223</v>
      </c>
      <c r="D2952" t="s">
        <v>20</v>
      </c>
      <c r="E2952" t="s">
        <v>39</v>
      </c>
      <c r="F2952" t="s">
        <v>22</v>
      </c>
      <c r="G2952" t="s">
        <v>41</v>
      </c>
      <c r="H2952" t="s">
        <v>89</v>
      </c>
      <c r="I2952" t="s">
        <v>28</v>
      </c>
      <c r="J2952" t="s">
        <v>64</v>
      </c>
      <c r="K2952" t="s">
        <v>149</v>
      </c>
      <c r="L2952" t="s">
        <v>192</v>
      </c>
      <c r="M2952" t="s">
        <v>227</v>
      </c>
      <c r="N2952" s="2">
        <v>40867</v>
      </c>
      <c r="O2952" s="2">
        <v>40867</v>
      </c>
      <c r="P2952">
        <v>37</v>
      </c>
      <c r="Q2952" s="1">
        <v>0.02</v>
      </c>
      <c r="R2952">
        <v>14.03</v>
      </c>
      <c r="S2952">
        <v>9.3699999999999992</v>
      </c>
      <c r="T2952">
        <f t="shared" si="46"/>
        <v>519.11</v>
      </c>
    </row>
    <row r="2953" spans="1:20" x14ac:dyDescent="0.3">
      <c r="A2953">
        <v>2952</v>
      </c>
      <c r="B2953">
        <v>90673</v>
      </c>
      <c r="C2953" t="s">
        <v>1347</v>
      </c>
      <c r="D2953" t="s">
        <v>38</v>
      </c>
      <c r="E2953" t="s">
        <v>39</v>
      </c>
      <c r="F2953" t="s">
        <v>22</v>
      </c>
      <c r="G2953" t="s">
        <v>23</v>
      </c>
      <c r="H2953" t="s">
        <v>42</v>
      </c>
      <c r="I2953" t="s">
        <v>28</v>
      </c>
      <c r="J2953" t="s">
        <v>64</v>
      </c>
      <c r="K2953" t="s">
        <v>71</v>
      </c>
      <c r="L2953" t="s">
        <v>44</v>
      </c>
      <c r="M2953" t="s">
        <v>96</v>
      </c>
      <c r="N2953" s="2">
        <v>41556</v>
      </c>
      <c r="O2953" s="2">
        <v>41558</v>
      </c>
      <c r="P2953">
        <v>13</v>
      </c>
      <c r="Q2953" s="1">
        <v>0.1</v>
      </c>
      <c r="R2953">
        <v>37.94</v>
      </c>
      <c r="S2953">
        <v>5.08</v>
      </c>
      <c r="T2953">
        <f t="shared" si="46"/>
        <v>493.21999999999997</v>
      </c>
    </row>
    <row r="2954" spans="1:20" x14ac:dyDescent="0.3">
      <c r="A2954">
        <v>2953</v>
      </c>
      <c r="B2954">
        <v>90669</v>
      </c>
      <c r="C2954" t="s">
        <v>1347</v>
      </c>
      <c r="D2954" t="s">
        <v>20</v>
      </c>
      <c r="E2954" t="s">
        <v>39</v>
      </c>
      <c r="F2954" t="s">
        <v>22</v>
      </c>
      <c r="G2954" t="s">
        <v>23</v>
      </c>
      <c r="H2954" t="s">
        <v>42</v>
      </c>
      <c r="I2954" t="s">
        <v>28</v>
      </c>
      <c r="J2954" t="s">
        <v>64</v>
      </c>
      <c r="K2954" t="s">
        <v>43</v>
      </c>
      <c r="L2954" t="s">
        <v>26</v>
      </c>
      <c r="M2954" t="s">
        <v>398</v>
      </c>
      <c r="N2954" s="2">
        <v>40460</v>
      </c>
      <c r="O2954" s="2">
        <v>40461</v>
      </c>
      <c r="P2954">
        <v>11</v>
      </c>
      <c r="Q2954" s="1">
        <v>0.06</v>
      </c>
      <c r="R2954">
        <v>8.57</v>
      </c>
      <c r="S2954">
        <v>6.14</v>
      </c>
      <c r="T2954">
        <f t="shared" si="46"/>
        <v>94.27000000000001</v>
      </c>
    </row>
    <row r="2955" spans="1:20" x14ac:dyDescent="0.3">
      <c r="A2955">
        <v>2954</v>
      </c>
      <c r="B2955">
        <v>86785</v>
      </c>
      <c r="C2955" t="s">
        <v>1968</v>
      </c>
      <c r="D2955" t="s">
        <v>578</v>
      </c>
      <c r="E2955" t="s">
        <v>21</v>
      </c>
      <c r="F2955" t="s">
        <v>47</v>
      </c>
      <c r="G2955" t="s">
        <v>41</v>
      </c>
      <c r="H2955" t="s">
        <v>24</v>
      </c>
      <c r="I2955" t="s">
        <v>28</v>
      </c>
      <c r="J2955" t="s">
        <v>64</v>
      </c>
      <c r="K2955" t="s">
        <v>409</v>
      </c>
      <c r="L2955" t="s">
        <v>283</v>
      </c>
      <c r="M2955" t="s">
        <v>114</v>
      </c>
      <c r="N2955" s="2">
        <v>41463</v>
      </c>
      <c r="O2955" s="2">
        <v>41465</v>
      </c>
      <c r="P2955">
        <v>10</v>
      </c>
      <c r="Q2955" s="1">
        <v>0.08</v>
      </c>
      <c r="R2955">
        <v>200.97</v>
      </c>
      <c r="S2955">
        <v>15.59</v>
      </c>
      <c r="T2955">
        <f t="shared" si="46"/>
        <v>2009.7</v>
      </c>
    </row>
    <row r="2956" spans="1:20" x14ac:dyDescent="0.3">
      <c r="A2956">
        <v>2955</v>
      </c>
      <c r="B2956">
        <v>86785</v>
      </c>
      <c r="C2956" t="s">
        <v>1076</v>
      </c>
      <c r="D2956" t="s">
        <v>20</v>
      </c>
      <c r="E2956" t="s">
        <v>39</v>
      </c>
      <c r="F2956" t="s">
        <v>31</v>
      </c>
      <c r="G2956" t="s">
        <v>41</v>
      </c>
      <c r="H2956" t="s">
        <v>94</v>
      </c>
      <c r="I2956" t="s">
        <v>28</v>
      </c>
      <c r="J2956" t="s">
        <v>64</v>
      </c>
      <c r="K2956" t="s">
        <v>228</v>
      </c>
      <c r="L2956" t="s">
        <v>746</v>
      </c>
      <c r="M2956" t="s">
        <v>375</v>
      </c>
      <c r="N2956" s="2">
        <v>41463</v>
      </c>
      <c r="O2956" s="2">
        <v>41465</v>
      </c>
      <c r="P2956">
        <v>14</v>
      </c>
      <c r="Q2956" s="1">
        <v>0.04</v>
      </c>
      <c r="R2956">
        <v>4.4800000000000004</v>
      </c>
      <c r="S2956">
        <v>49</v>
      </c>
      <c r="T2956">
        <f t="shared" si="46"/>
        <v>62.720000000000006</v>
      </c>
    </row>
    <row r="2957" spans="1:20" x14ac:dyDescent="0.3">
      <c r="A2957">
        <v>2956</v>
      </c>
      <c r="B2957">
        <v>86785</v>
      </c>
      <c r="C2957" t="s">
        <v>1076</v>
      </c>
      <c r="D2957" t="s">
        <v>20</v>
      </c>
      <c r="E2957" t="s">
        <v>39</v>
      </c>
      <c r="F2957" t="s">
        <v>31</v>
      </c>
      <c r="G2957" t="s">
        <v>41</v>
      </c>
      <c r="H2957" t="s">
        <v>61</v>
      </c>
      <c r="I2957" t="s">
        <v>28</v>
      </c>
      <c r="J2957" t="s">
        <v>64</v>
      </c>
      <c r="K2957" t="s">
        <v>231</v>
      </c>
      <c r="L2957" t="s">
        <v>192</v>
      </c>
      <c r="M2957" t="s">
        <v>279</v>
      </c>
      <c r="N2957" s="2">
        <v>41463</v>
      </c>
      <c r="O2957" s="2">
        <v>41464</v>
      </c>
      <c r="P2957">
        <v>17</v>
      </c>
      <c r="Q2957" s="1">
        <v>0</v>
      </c>
      <c r="R2957">
        <v>22.84</v>
      </c>
      <c r="S2957">
        <v>11.54</v>
      </c>
      <c r="T2957">
        <f t="shared" si="46"/>
        <v>388.28</v>
      </c>
    </row>
    <row r="2958" spans="1:20" x14ac:dyDescent="0.3">
      <c r="A2958">
        <v>2957</v>
      </c>
      <c r="B2958">
        <v>86785</v>
      </c>
      <c r="C2958" t="s">
        <v>1076</v>
      </c>
      <c r="D2958" t="s">
        <v>578</v>
      </c>
      <c r="E2958" t="s">
        <v>39</v>
      </c>
      <c r="F2958" t="s">
        <v>31</v>
      </c>
      <c r="G2958" t="s">
        <v>41</v>
      </c>
      <c r="H2958" t="s">
        <v>42</v>
      </c>
      <c r="I2958" t="s">
        <v>28</v>
      </c>
      <c r="J2958" t="s">
        <v>64</v>
      </c>
      <c r="K2958" t="s">
        <v>133</v>
      </c>
      <c r="L2958" t="s">
        <v>283</v>
      </c>
      <c r="M2958" t="s">
        <v>102</v>
      </c>
      <c r="N2958" s="2">
        <v>41463</v>
      </c>
      <c r="O2958" s="2">
        <v>41465</v>
      </c>
      <c r="P2958">
        <v>9</v>
      </c>
      <c r="Q2958" s="1">
        <v>0.04</v>
      </c>
      <c r="R2958">
        <v>225.02</v>
      </c>
      <c r="S2958">
        <v>28.66</v>
      </c>
      <c r="T2958">
        <f t="shared" si="46"/>
        <v>2025.18</v>
      </c>
    </row>
    <row r="2959" spans="1:20" x14ac:dyDescent="0.3">
      <c r="A2959">
        <v>2958</v>
      </c>
      <c r="B2959">
        <v>90675</v>
      </c>
      <c r="C2959" t="s">
        <v>1574</v>
      </c>
      <c r="D2959" t="s">
        <v>38</v>
      </c>
      <c r="E2959" t="s">
        <v>39</v>
      </c>
      <c r="F2959" t="s">
        <v>31</v>
      </c>
      <c r="G2959" t="s">
        <v>48</v>
      </c>
      <c r="H2959" t="s">
        <v>94</v>
      </c>
      <c r="I2959" t="s">
        <v>28</v>
      </c>
      <c r="J2959" t="s">
        <v>64</v>
      </c>
      <c r="K2959" t="s">
        <v>105</v>
      </c>
      <c r="L2959" t="s">
        <v>192</v>
      </c>
      <c r="M2959" t="s">
        <v>141</v>
      </c>
      <c r="N2959" s="2">
        <v>40416</v>
      </c>
      <c r="O2959" s="2">
        <v>40423</v>
      </c>
      <c r="P2959">
        <v>12</v>
      </c>
      <c r="Q2959" s="1">
        <v>0.04</v>
      </c>
      <c r="R2959">
        <v>6.48</v>
      </c>
      <c r="S2959">
        <v>5.16</v>
      </c>
      <c r="T2959">
        <f t="shared" si="46"/>
        <v>77.760000000000005</v>
      </c>
    </row>
    <row r="2960" spans="1:20" x14ac:dyDescent="0.3">
      <c r="A2960">
        <v>2959</v>
      </c>
      <c r="B2960">
        <v>90250</v>
      </c>
      <c r="C2960" t="s">
        <v>1846</v>
      </c>
      <c r="D2960" t="s">
        <v>20</v>
      </c>
      <c r="E2960" t="s">
        <v>39</v>
      </c>
      <c r="F2960" t="s">
        <v>31</v>
      </c>
      <c r="G2960" t="s">
        <v>23</v>
      </c>
      <c r="H2960" t="s">
        <v>89</v>
      </c>
      <c r="I2960" t="s">
        <v>28</v>
      </c>
      <c r="J2960" t="s">
        <v>64</v>
      </c>
      <c r="K2960" t="s">
        <v>98</v>
      </c>
      <c r="L2960" t="s">
        <v>192</v>
      </c>
      <c r="M2960" t="s">
        <v>121</v>
      </c>
      <c r="N2960" s="2">
        <v>41060</v>
      </c>
      <c r="O2960" s="2">
        <v>41062</v>
      </c>
      <c r="P2960">
        <v>13</v>
      </c>
      <c r="Q2960" s="1">
        <v>0.04</v>
      </c>
      <c r="R2960">
        <v>11.34</v>
      </c>
      <c r="S2960">
        <v>5.01</v>
      </c>
      <c r="T2960">
        <f t="shared" si="46"/>
        <v>147.41999999999999</v>
      </c>
    </row>
    <row r="2961" spans="1:20" x14ac:dyDescent="0.3">
      <c r="A2961">
        <v>2960</v>
      </c>
      <c r="B2961">
        <v>90679</v>
      </c>
      <c r="C2961" t="s">
        <v>838</v>
      </c>
      <c r="D2961" t="s">
        <v>20</v>
      </c>
      <c r="E2961" t="s">
        <v>21</v>
      </c>
      <c r="F2961" t="s">
        <v>47</v>
      </c>
      <c r="G2961" t="s">
        <v>48</v>
      </c>
      <c r="H2961" t="s">
        <v>203</v>
      </c>
      <c r="I2961" t="s">
        <v>28</v>
      </c>
      <c r="J2961" t="s">
        <v>64</v>
      </c>
      <c r="K2961" t="s">
        <v>1138</v>
      </c>
      <c r="L2961" t="s">
        <v>44</v>
      </c>
      <c r="M2961" t="s">
        <v>160</v>
      </c>
      <c r="N2961" s="2">
        <v>40566</v>
      </c>
      <c r="O2961" s="2">
        <v>40575</v>
      </c>
      <c r="P2961">
        <v>3</v>
      </c>
      <c r="Q2961" s="1">
        <v>0.06</v>
      </c>
      <c r="R2961">
        <v>85.99</v>
      </c>
      <c r="S2961">
        <v>0.99</v>
      </c>
      <c r="T2961">
        <f t="shared" si="46"/>
        <v>257.96999999999997</v>
      </c>
    </row>
    <row r="2962" spans="1:20" x14ac:dyDescent="0.3">
      <c r="A2962">
        <v>2961</v>
      </c>
      <c r="B2962">
        <v>89584</v>
      </c>
      <c r="C2962" t="s">
        <v>517</v>
      </c>
      <c r="D2962" t="s">
        <v>20</v>
      </c>
      <c r="E2962" t="s">
        <v>39</v>
      </c>
      <c r="F2962" t="s">
        <v>47</v>
      </c>
      <c r="G2962" t="s">
        <v>93</v>
      </c>
      <c r="H2962" t="s">
        <v>61</v>
      </c>
      <c r="I2962" t="s">
        <v>28</v>
      </c>
      <c r="J2962" t="s">
        <v>64</v>
      </c>
      <c r="K2962" t="s">
        <v>62</v>
      </c>
      <c r="L2962" t="s">
        <v>192</v>
      </c>
      <c r="M2962" t="s">
        <v>156</v>
      </c>
      <c r="N2962" s="2">
        <v>40272</v>
      </c>
      <c r="O2962" s="2">
        <v>40274</v>
      </c>
      <c r="P2962">
        <v>12</v>
      </c>
      <c r="Q2962" s="1">
        <v>0.01</v>
      </c>
      <c r="R2962">
        <v>4.91</v>
      </c>
      <c r="S2962">
        <v>0.5</v>
      </c>
      <c r="T2962">
        <f t="shared" si="46"/>
        <v>58.92</v>
      </c>
    </row>
    <row r="2963" spans="1:20" x14ac:dyDescent="0.3">
      <c r="A2963">
        <v>2962</v>
      </c>
      <c r="B2963">
        <v>89584</v>
      </c>
      <c r="C2963" t="s">
        <v>517</v>
      </c>
      <c r="D2963" t="s">
        <v>38</v>
      </c>
      <c r="E2963" t="s">
        <v>39</v>
      </c>
      <c r="F2963" t="s">
        <v>47</v>
      </c>
      <c r="G2963" t="s">
        <v>93</v>
      </c>
      <c r="H2963" t="s">
        <v>42</v>
      </c>
      <c r="I2963" t="s">
        <v>28</v>
      </c>
      <c r="J2963" t="s">
        <v>64</v>
      </c>
      <c r="K2963" t="s">
        <v>181</v>
      </c>
      <c r="L2963" t="s">
        <v>44</v>
      </c>
      <c r="M2963" t="s">
        <v>160</v>
      </c>
      <c r="N2963" s="2">
        <v>40272</v>
      </c>
      <c r="O2963" s="2">
        <v>40274</v>
      </c>
      <c r="P2963">
        <v>5</v>
      </c>
      <c r="Q2963" s="1">
        <v>0.09</v>
      </c>
      <c r="R2963">
        <v>4</v>
      </c>
      <c r="S2963">
        <v>1.3</v>
      </c>
      <c r="T2963">
        <f t="shared" si="46"/>
        <v>20</v>
      </c>
    </row>
    <row r="2964" spans="1:20" x14ac:dyDescent="0.3">
      <c r="A2964">
        <v>2963</v>
      </c>
      <c r="B2964">
        <v>88867</v>
      </c>
      <c r="C2964" t="s">
        <v>1078</v>
      </c>
      <c r="D2964" t="s">
        <v>20</v>
      </c>
      <c r="E2964" t="s">
        <v>187</v>
      </c>
      <c r="F2964" t="s">
        <v>31</v>
      </c>
      <c r="G2964" t="s">
        <v>23</v>
      </c>
      <c r="H2964" t="s">
        <v>188</v>
      </c>
      <c r="I2964" t="s">
        <v>28</v>
      </c>
      <c r="J2964" t="s">
        <v>64</v>
      </c>
      <c r="K2964" t="s">
        <v>248</v>
      </c>
      <c r="L2964" t="s">
        <v>44</v>
      </c>
      <c r="M2964" t="s">
        <v>121</v>
      </c>
      <c r="N2964" s="2">
        <v>41541</v>
      </c>
      <c r="O2964" s="2">
        <v>41541</v>
      </c>
      <c r="P2964">
        <v>16</v>
      </c>
      <c r="Q2964" s="1">
        <v>0.05</v>
      </c>
      <c r="R2964">
        <v>70.709999999999994</v>
      </c>
      <c r="S2964">
        <v>37.58</v>
      </c>
      <c r="T2964">
        <f t="shared" si="46"/>
        <v>1131.3599999999999</v>
      </c>
    </row>
    <row r="2965" spans="1:20" x14ac:dyDescent="0.3">
      <c r="A2965">
        <v>2964</v>
      </c>
      <c r="B2965">
        <v>89042</v>
      </c>
      <c r="C2965" t="s">
        <v>1980</v>
      </c>
      <c r="D2965" t="s">
        <v>20</v>
      </c>
      <c r="E2965" t="s">
        <v>21</v>
      </c>
      <c r="F2965" t="s">
        <v>31</v>
      </c>
      <c r="G2965" t="s">
        <v>41</v>
      </c>
      <c r="H2965" t="s">
        <v>206</v>
      </c>
      <c r="I2965" t="s">
        <v>28</v>
      </c>
      <c r="J2965" t="s">
        <v>64</v>
      </c>
      <c r="K2965" t="s">
        <v>201</v>
      </c>
      <c r="L2965" t="s">
        <v>26</v>
      </c>
      <c r="M2965" t="s">
        <v>146</v>
      </c>
      <c r="N2965" s="2">
        <v>41193</v>
      </c>
      <c r="O2965" s="2">
        <v>41196</v>
      </c>
      <c r="P2965">
        <v>23</v>
      </c>
      <c r="Q2965" s="1">
        <v>0.01</v>
      </c>
      <c r="R2965">
        <v>39.479999999999997</v>
      </c>
      <c r="S2965">
        <v>1.99</v>
      </c>
      <c r="T2965">
        <f t="shared" si="46"/>
        <v>908.04</v>
      </c>
    </row>
    <row r="2966" spans="1:20" x14ac:dyDescent="0.3">
      <c r="A2966">
        <v>2965</v>
      </c>
      <c r="B2966">
        <v>90690</v>
      </c>
      <c r="C2966" t="s">
        <v>1185</v>
      </c>
      <c r="D2966" t="s">
        <v>20</v>
      </c>
      <c r="E2966" t="s">
        <v>187</v>
      </c>
      <c r="F2966" t="s">
        <v>40</v>
      </c>
      <c r="G2966" t="s">
        <v>32</v>
      </c>
      <c r="H2966" t="s">
        <v>225</v>
      </c>
      <c r="I2966" t="s">
        <v>28</v>
      </c>
      <c r="J2966" t="s">
        <v>64</v>
      </c>
      <c r="K2966" t="s">
        <v>116</v>
      </c>
      <c r="L2966" t="s">
        <v>192</v>
      </c>
      <c r="M2966" t="s">
        <v>59</v>
      </c>
      <c r="N2966" s="2">
        <v>41487</v>
      </c>
      <c r="O2966" s="2">
        <v>41488</v>
      </c>
      <c r="P2966">
        <v>17</v>
      </c>
      <c r="Q2966" s="1">
        <v>0.01</v>
      </c>
      <c r="R2966">
        <v>4.95</v>
      </c>
      <c r="S2966">
        <v>5.32</v>
      </c>
      <c r="T2966">
        <f t="shared" si="46"/>
        <v>84.15</v>
      </c>
    </row>
    <row r="2967" spans="1:20" x14ac:dyDescent="0.3">
      <c r="A2967">
        <v>2966</v>
      </c>
      <c r="B2967">
        <v>90690</v>
      </c>
      <c r="C2967" t="s">
        <v>1185</v>
      </c>
      <c r="D2967" t="s">
        <v>20</v>
      </c>
      <c r="E2967" t="s">
        <v>39</v>
      </c>
      <c r="F2967" t="s">
        <v>40</v>
      </c>
      <c r="G2967" t="s">
        <v>32</v>
      </c>
      <c r="H2967" t="s">
        <v>94</v>
      </c>
      <c r="I2967" t="s">
        <v>28</v>
      </c>
      <c r="J2967" t="s">
        <v>64</v>
      </c>
      <c r="K2967" t="s">
        <v>116</v>
      </c>
      <c r="L2967" t="s">
        <v>192</v>
      </c>
      <c r="M2967" t="s">
        <v>99</v>
      </c>
      <c r="N2967" s="2">
        <v>41487</v>
      </c>
      <c r="O2967" s="2">
        <v>41488</v>
      </c>
      <c r="P2967">
        <v>20</v>
      </c>
      <c r="Q2967" s="1">
        <v>0</v>
      </c>
      <c r="R2967">
        <v>14.98</v>
      </c>
      <c r="S2967">
        <v>7.69</v>
      </c>
      <c r="T2967">
        <f t="shared" si="46"/>
        <v>299.60000000000002</v>
      </c>
    </row>
    <row r="2968" spans="1:20" x14ac:dyDescent="0.3">
      <c r="A2968">
        <v>2967</v>
      </c>
      <c r="B2968">
        <v>90690</v>
      </c>
      <c r="C2968" t="s">
        <v>1633</v>
      </c>
      <c r="D2968" t="s">
        <v>38</v>
      </c>
      <c r="E2968" t="s">
        <v>39</v>
      </c>
      <c r="F2968" t="s">
        <v>40</v>
      </c>
      <c r="G2968" t="s">
        <v>32</v>
      </c>
      <c r="H2968" t="s">
        <v>61</v>
      </c>
      <c r="I2968" t="s">
        <v>28</v>
      </c>
      <c r="J2968" t="s">
        <v>64</v>
      </c>
      <c r="K2968" t="s">
        <v>129</v>
      </c>
      <c r="L2968" t="s">
        <v>192</v>
      </c>
      <c r="M2968" t="s">
        <v>59</v>
      </c>
      <c r="N2968" s="2">
        <v>41487</v>
      </c>
      <c r="O2968" s="2">
        <v>41488</v>
      </c>
      <c r="P2968">
        <v>9</v>
      </c>
      <c r="Q2968" s="1">
        <v>0.04</v>
      </c>
      <c r="R2968">
        <v>11.97</v>
      </c>
      <c r="S2968">
        <v>4.9800000000000004</v>
      </c>
      <c r="T2968">
        <f t="shared" si="46"/>
        <v>107.73</v>
      </c>
    </row>
    <row r="2969" spans="1:20" x14ac:dyDescent="0.3">
      <c r="A2969">
        <v>2968</v>
      </c>
      <c r="B2969">
        <v>89772</v>
      </c>
      <c r="C2969" t="s">
        <v>1545</v>
      </c>
      <c r="D2969" t="s">
        <v>20</v>
      </c>
      <c r="E2969" t="s">
        <v>21</v>
      </c>
      <c r="F2969" t="s">
        <v>47</v>
      </c>
      <c r="G2969" t="s">
        <v>41</v>
      </c>
      <c r="H2969" t="s">
        <v>33</v>
      </c>
      <c r="I2969" t="s">
        <v>28</v>
      </c>
      <c r="J2969" t="s">
        <v>56</v>
      </c>
      <c r="K2969" t="s">
        <v>1254</v>
      </c>
      <c r="L2969" t="s">
        <v>26</v>
      </c>
      <c r="M2969" t="s">
        <v>111</v>
      </c>
      <c r="N2969" s="2">
        <v>41339</v>
      </c>
      <c r="O2969" s="2">
        <v>41341</v>
      </c>
      <c r="P2969">
        <v>6</v>
      </c>
      <c r="Q2969" s="1">
        <v>0</v>
      </c>
      <c r="R2969">
        <v>6.48</v>
      </c>
      <c r="S2969">
        <v>2.74</v>
      </c>
      <c r="T2969">
        <f t="shared" si="46"/>
        <v>38.880000000000003</v>
      </c>
    </row>
    <row r="2970" spans="1:20" x14ac:dyDescent="0.3">
      <c r="A2970">
        <v>2969</v>
      </c>
      <c r="B2970">
        <v>89772</v>
      </c>
      <c r="C2970" t="s">
        <v>1545</v>
      </c>
      <c r="D2970" t="s">
        <v>20</v>
      </c>
      <c r="E2970" t="s">
        <v>187</v>
      </c>
      <c r="F2970" t="s">
        <v>47</v>
      </c>
      <c r="G2970" t="s">
        <v>41</v>
      </c>
      <c r="H2970" t="s">
        <v>219</v>
      </c>
      <c r="I2970" t="s">
        <v>28</v>
      </c>
      <c r="J2970" t="s">
        <v>72</v>
      </c>
      <c r="K2970" t="s">
        <v>189</v>
      </c>
      <c r="L2970" t="s">
        <v>746</v>
      </c>
      <c r="M2970" t="s">
        <v>160</v>
      </c>
      <c r="N2970" s="2">
        <v>41339</v>
      </c>
      <c r="O2970" s="2">
        <v>41340</v>
      </c>
      <c r="P2970">
        <v>5</v>
      </c>
      <c r="Q2970" s="1">
        <v>7.0000000000000007E-2</v>
      </c>
      <c r="R2970">
        <v>111.96</v>
      </c>
      <c r="S2970">
        <v>69</v>
      </c>
      <c r="T2970">
        <f t="shared" si="46"/>
        <v>559.79999999999995</v>
      </c>
    </row>
    <row r="2971" spans="1:20" x14ac:dyDescent="0.3">
      <c r="A2971">
        <v>2970</v>
      </c>
      <c r="B2971">
        <v>89569</v>
      </c>
      <c r="C2971" t="s">
        <v>1442</v>
      </c>
      <c r="D2971" t="s">
        <v>578</v>
      </c>
      <c r="E2971" t="s">
        <v>187</v>
      </c>
      <c r="F2971" t="s">
        <v>47</v>
      </c>
      <c r="G2971" t="s">
        <v>48</v>
      </c>
      <c r="H2971" t="s">
        <v>217</v>
      </c>
      <c r="I2971" t="s">
        <v>28</v>
      </c>
      <c r="J2971" t="s">
        <v>72</v>
      </c>
      <c r="K2971" t="s">
        <v>68</v>
      </c>
      <c r="L2971" t="s">
        <v>330</v>
      </c>
      <c r="M2971" t="s">
        <v>51</v>
      </c>
      <c r="N2971" s="2">
        <v>41466</v>
      </c>
      <c r="O2971" s="2">
        <v>41468</v>
      </c>
      <c r="P2971">
        <v>3</v>
      </c>
      <c r="Q2971" s="1">
        <v>0.05</v>
      </c>
      <c r="R2971">
        <v>124.49</v>
      </c>
      <c r="S2971">
        <v>51.94</v>
      </c>
      <c r="T2971">
        <f t="shared" si="46"/>
        <v>373.46999999999997</v>
      </c>
    </row>
    <row r="2972" spans="1:20" x14ac:dyDescent="0.3">
      <c r="A2972">
        <v>2971</v>
      </c>
      <c r="B2972">
        <v>88049</v>
      </c>
      <c r="C2972" t="s">
        <v>1211</v>
      </c>
      <c r="D2972" t="s">
        <v>38</v>
      </c>
      <c r="E2972" t="s">
        <v>39</v>
      </c>
      <c r="F2972" t="s">
        <v>22</v>
      </c>
      <c r="G2972" t="s">
        <v>41</v>
      </c>
      <c r="H2972" t="s">
        <v>42</v>
      </c>
      <c r="I2972" t="s">
        <v>28</v>
      </c>
      <c r="J2972" t="s">
        <v>72</v>
      </c>
      <c r="K2972" t="s">
        <v>228</v>
      </c>
      <c r="L2972" t="s">
        <v>192</v>
      </c>
      <c r="M2972" t="s">
        <v>123</v>
      </c>
      <c r="N2972" s="2">
        <v>40700</v>
      </c>
      <c r="O2972" s="2">
        <v>40700</v>
      </c>
      <c r="P2972">
        <v>11</v>
      </c>
      <c r="Q2972" s="1">
        <v>0.08</v>
      </c>
      <c r="R2972">
        <v>4.9800000000000004</v>
      </c>
      <c r="S2972">
        <v>0.49</v>
      </c>
      <c r="T2972">
        <f t="shared" si="46"/>
        <v>54.78</v>
      </c>
    </row>
    <row r="2973" spans="1:20" x14ac:dyDescent="0.3">
      <c r="A2973">
        <v>2972</v>
      </c>
      <c r="B2973">
        <v>88342</v>
      </c>
      <c r="C2973" t="s">
        <v>295</v>
      </c>
      <c r="D2973" t="s">
        <v>38</v>
      </c>
      <c r="E2973" t="s">
        <v>39</v>
      </c>
      <c r="F2973" t="s">
        <v>31</v>
      </c>
      <c r="G2973" t="s">
        <v>41</v>
      </c>
      <c r="H2973" t="s">
        <v>54</v>
      </c>
      <c r="I2973" t="s">
        <v>28</v>
      </c>
      <c r="J2973" t="s">
        <v>72</v>
      </c>
      <c r="K2973" t="s">
        <v>172</v>
      </c>
      <c r="L2973" t="s">
        <v>44</v>
      </c>
      <c r="M2973" t="s">
        <v>35</v>
      </c>
      <c r="N2973" s="2">
        <v>40975</v>
      </c>
      <c r="O2973" s="2">
        <v>40976</v>
      </c>
      <c r="P2973">
        <v>3</v>
      </c>
      <c r="Q2973" s="1">
        <v>0</v>
      </c>
      <c r="R2973">
        <v>1.82</v>
      </c>
      <c r="S2973">
        <v>0.83</v>
      </c>
      <c r="T2973">
        <f t="shared" si="46"/>
        <v>5.46</v>
      </c>
    </row>
    <row r="2974" spans="1:20" x14ac:dyDescent="0.3">
      <c r="A2974">
        <v>2973</v>
      </c>
      <c r="B2974">
        <v>88107</v>
      </c>
      <c r="C2974" t="s">
        <v>873</v>
      </c>
      <c r="D2974" t="s">
        <v>20</v>
      </c>
      <c r="E2974" t="s">
        <v>39</v>
      </c>
      <c r="F2974" t="s">
        <v>22</v>
      </c>
      <c r="G2974" t="s">
        <v>32</v>
      </c>
      <c r="H2974" t="s">
        <v>94</v>
      </c>
      <c r="I2974" t="s">
        <v>28</v>
      </c>
      <c r="J2974" t="s">
        <v>72</v>
      </c>
      <c r="K2974" t="s">
        <v>221</v>
      </c>
      <c r="L2974" t="s">
        <v>192</v>
      </c>
      <c r="M2974" t="s">
        <v>123</v>
      </c>
      <c r="N2974" s="2">
        <v>40594</v>
      </c>
      <c r="O2974" s="2">
        <v>40596</v>
      </c>
      <c r="P2974">
        <v>9</v>
      </c>
      <c r="Q2974" s="1">
        <v>0.08</v>
      </c>
      <c r="R2974">
        <v>21.38</v>
      </c>
      <c r="S2974">
        <v>2.99</v>
      </c>
      <c r="T2974">
        <f t="shared" si="46"/>
        <v>192.42</v>
      </c>
    </row>
    <row r="2975" spans="1:20" x14ac:dyDescent="0.3">
      <c r="A2975">
        <v>2974</v>
      </c>
      <c r="B2975">
        <v>88107</v>
      </c>
      <c r="C2975" t="s">
        <v>873</v>
      </c>
      <c r="D2975" t="s">
        <v>20</v>
      </c>
      <c r="E2975" t="s">
        <v>39</v>
      </c>
      <c r="F2975" t="s">
        <v>22</v>
      </c>
      <c r="G2975" t="s">
        <v>32</v>
      </c>
      <c r="H2975" t="s">
        <v>54</v>
      </c>
      <c r="I2975" t="s">
        <v>28</v>
      </c>
      <c r="J2975" t="s">
        <v>72</v>
      </c>
      <c r="K2975" t="s">
        <v>145</v>
      </c>
      <c r="L2975" t="s">
        <v>192</v>
      </c>
      <c r="M2975" t="s">
        <v>331</v>
      </c>
      <c r="N2975" s="2">
        <v>40594</v>
      </c>
      <c r="O2975" s="2">
        <v>40595</v>
      </c>
      <c r="P2975">
        <v>12</v>
      </c>
      <c r="Q2975" s="1">
        <v>0.03</v>
      </c>
      <c r="R2975">
        <v>9.99</v>
      </c>
      <c r="S2975">
        <v>5.12</v>
      </c>
      <c r="T2975">
        <f t="shared" si="46"/>
        <v>119.88</v>
      </c>
    </row>
    <row r="2976" spans="1:20" x14ac:dyDescent="0.3">
      <c r="A2976">
        <v>2975</v>
      </c>
      <c r="B2976">
        <v>87456</v>
      </c>
      <c r="C2976" t="s">
        <v>2213</v>
      </c>
      <c r="D2976" t="s">
        <v>20</v>
      </c>
      <c r="E2976" t="s">
        <v>39</v>
      </c>
      <c r="F2976" t="s">
        <v>47</v>
      </c>
      <c r="G2976" t="s">
        <v>32</v>
      </c>
      <c r="H2976" t="s">
        <v>49</v>
      </c>
      <c r="I2976" t="s">
        <v>28</v>
      </c>
      <c r="J2976" t="s">
        <v>72</v>
      </c>
      <c r="K2976" t="s">
        <v>274</v>
      </c>
      <c r="L2976" t="s">
        <v>26</v>
      </c>
      <c r="M2976" t="s">
        <v>156</v>
      </c>
      <c r="N2976" s="2">
        <v>40680</v>
      </c>
      <c r="O2976" s="2">
        <v>40680</v>
      </c>
      <c r="P2976">
        <v>17</v>
      </c>
      <c r="Q2976" s="1">
        <v>0.06</v>
      </c>
      <c r="R2976">
        <v>40.97</v>
      </c>
      <c r="S2976">
        <v>8.99</v>
      </c>
      <c r="T2976">
        <f t="shared" si="46"/>
        <v>696.49</v>
      </c>
    </row>
    <row r="2977" spans="1:20" x14ac:dyDescent="0.3">
      <c r="A2977">
        <v>2976</v>
      </c>
      <c r="B2977">
        <v>87456</v>
      </c>
      <c r="C2977" t="s">
        <v>2213</v>
      </c>
      <c r="D2977" t="s">
        <v>20</v>
      </c>
      <c r="E2977" t="s">
        <v>39</v>
      </c>
      <c r="F2977" t="s">
        <v>47</v>
      </c>
      <c r="G2977" t="s">
        <v>32</v>
      </c>
      <c r="H2977" t="s">
        <v>54</v>
      </c>
      <c r="I2977" t="s">
        <v>28</v>
      </c>
      <c r="J2977" t="s">
        <v>72</v>
      </c>
      <c r="K2977" t="s">
        <v>101</v>
      </c>
      <c r="L2977" t="s">
        <v>746</v>
      </c>
      <c r="M2977" t="s">
        <v>117</v>
      </c>
      <c r="N2977" s="2">
        <v>40680</v>
      </c>
      <c r="O2977" s="2">
        <v>40682</v>
      </c>
      <c r="P2977">
        <v>2</v>
      </c>
      <c r="Q2977" s="1">
        <v>0.06</v>
      </c>
      <c r="R2977">
        <v>101.41</v>
      </c>
      <c r="S2977">
        <v>35</v>
      </c>
      <c r="T2977">
        <f t="shared" si="46"/>
        <v>202.82</v>
      </c>
    </row>
    <row r="2978" spans="1:20" x14ac:dyDescent="0.3">
      <c r="A2978">
        <v>2977</v>
      </c>
      <c r="B2978">
        <v>87456</v>
      </c>
      <c r="C2978" t="s">
        <v>2213</v>
      </c>
      <c r="D2978" t="s">
        <v>20</v>
      </c>
      <c r="E2978" t="s">
        <v>21</v>
      </c>
      <c r="F2978" t="s">
        <v>47</v>
      </c>
      <c r="G2978" t="s">
        <v>32</v>
      </c>
      <c r="H2978" t="s">
        <v>33</v>
      </c>
      <c r="I2978" t="s">
        <v>28</v>
      </c>
      <c r="J2978" t="s">
        <v>72</v>
      </c>
      <c r="K2978" t="s">
        <v>208</v>
      </c>
      <c r="L2978" t="s">
        <v>26</v>
      </c>
      <c r="M2978" t="s">
        <v>51</v>
      </c>
      <c r="N2978" s="2">
        <v>40680</v>
      </c>
      <c r="O2978" s="2">
        <v>40682</v>
      </c>
      <c r="P2978">
        <v>15</v>
      </c>
      <c r="Q2978" s="1">
        <v>0.01</v>
      </c>
      <c r="R2978">
        <v>55.99</v>
      </c>
      <c r="S2978">
        <v>1.25</v>
      </c>
      <c r="T2978">
        <f t="shared" si="46"/>
        <v>839.85</v>
      </c>
    </row>
    <row r="2979" spans="1:20" x14ac:dyDescent="0.3">
      <c r="A2979">
        <v>2978</v>
      </c>
      <c r="B2979">
        <v>85897</v>
      </c>
      <c r="C2979" t="s">
        <v>2023</v>
      </c>
      <c r="D2979" t="s">
        <v>20</v>
      </c>
      <c r="E2979" t="s">
        <v>187</v>
      </c>
      <c r="F2979" t="s">
        <v>40</v>
      </c>
      <c r="G2979" t="s">
        <v>41</v>
      </c>
      <c r="H2979" t="s">
        <v>217</v>
      </c>
      <c r="I2979" t="s">
        <v>28</v>
      </c>
      <c r="J2979" t="s">
        <v>72</v>
      </c>
      <c r="K2979" t="s">
        <v>248</v>
      </c>
      <c r="L2979" t="s">
        <v>26</v>
      </c>
      <c r="M2979" t="s">
        <v>108</v>
      </c>
      <c r="N2979" s="2">
        <v>40422</v>
      </c>
      <c r="O2979" s="2">
        <v>40424</v>
      </c>
      <c r="P2979">
        <v>10</v>
      </c>
      <c r="Q2979" s="1">
        <v>0.08</v>
      </c>
      <c r="R2979">
        <v>22.23</v>
      </c>
      <c r="S2979">
        <v>3.63</v>
      </c>
      <c r="T2979">
        <f t="shared" si="46"/>
        <v>222.3</v>
      </c>
    </row>
    <row r="2980" spans="1:20" x14ac:dyDescent="0.3">
      <c r="A2980">
        <v>2979</v>
      </c>
      <c r="B2980">
        <v>88076</v>
      </c>
      <c r="C2980" t="s">
        <v>1795</v>
      </c>
      <c r="D2980" t="s">
        <v>578</v>
      </c>
      <c r="E2980" t="s">
        <v>187</v>
      </c>
      <c r="F2980" t="s">
        <v>31</v>
      </c>
      <c r="G2980" t="s">
        <v>41</v>
      </c>
      <c r="H2980" t="s">
        <v>188</v>
      </c>
      <c r="I2980" t="s">
        <v>28</v>
      </c>
      <c r="J2980" t="s">
        <v>72</v>
      </c>
      <c r="K2980" t="s">
        <v>189</v>
      </c>
      <c r="L2980" t="s">
        <v>330</v>
      </c>
      <c r="M2980" t="s">
        <v>296</v>
      </c>
      <c r="N2980" s="2">
        <v>40822</v>
      </c>
      <c r="O2980" s="2">
        <v>40823</v>
      </c>
      <c r="P2980">
        <v>14</v>
      </c>
      <c r="Q2980" s="1">
        <v>0.03</v>
      </c>
      <c r="R2980">
        <v>44.43</v>
      </c>
      <c r="S2980">
        <v>46.59</v>
      </c>
      <c r="T2980">
        <f t="shared" si="46"/>
        <v>622.02</v>
      </c>
    </row>
    <row r="2981" spans="1:20" x14ac:dyDescent="0.3">
      <c r="A2981">
        <v>2980</v>
      </c>
      <c r="B2981">
        <v>88077</v>
      </c>
      <c r="C2981" t="s">
        <v>1795</v>
      </c>
      <c r="D2981" t="s">
        <v>578</v>
      </c>
      <c r="E2981" t="s">
        <v>187</v>
      </c>
      <c r="F2981" t="s">
        <v>31</v>
      </c>
      <c r="G2981" t="s">
        <v>48</v>
      </c>
      <c r="H2981" t="s">
        <v>217</v>
      </c>
      <c r="I2981" t="s">
        <v>28</v>
      </c>
      <c r="J2981" t="s">
        <v>72</v>
      </c>
      <c r="K2981" t="s">
        <v>221</v>
      </c>
      <c r="L2981" t="s">
        <v>330</v>
      </c>
      <c r="M2981" t="s">
        <v>296</v>
      </c>
      <c r="N2981" s="2">
        <v>40836</v>
      </c>
      <c r="O2981" s="2">
        <v>40841</v>
      </c>
      <c r="P2981">
        <v>6</v>
      </c>
      <c r="Q2981" s="1">
        <v>7.0000000000000007E-2</v>
      </c>
      <c r="R2981">
        <v>130.97999999999999</v>
      </c>
      <c r="S2981">
        <v>54.74</v>
      </c>
      <c r="T2981">
        <f t="shared" si="46"/>
        <v>785.87999999999988</v>
      </c>
    </row>
    <row r="2982" spans="1:20" x14ac:dyDescent="0.3">
      <c r="A2982">
        <v>2981</v>
      </c>
      <c r="B2982">
        <v>88077</v>
      </c>
      <c r="C2982" t="s">
        <v>265</v>
      </c>
      <c r="D2982" t="s">
        <v>20</v>
      </c>
      <c r="E2982" t="s">
        <v>39</v>
      </c>
      <c r="F2982" t="s">
        <v>31</v>
      </c>
      <c r="G2982" t="s">
        <v>48</v>
      </c>
      <c r="H2982" t="s">
        <v>54</v>
      </c>
      <c r="I2982" t="s">
        <v>28</v>
      </c>
      <c r="J2982" t="s">
        <v>56</v>
      </c>
      <c r="K2982" t="s">
        <v>248</v>
      </c>
      <c r="L2982" t="s">
        <v>44</v>
      </c>
      <c r="M2982" t="s">
        <v>131</v>
      </c>
      <c r="N2982" s="2">
        <v>40836</v>
      </c>
      <c r="O2982" s="2">
        <v>40843</v>
      </c>
      <c r="P2982">
        <v>23</v>
      </c>
      <c r="Q2982" s="1">
        <v>0.04</v>
      </c>
      <c r="R2982">
        <v>4.76</v>
      </c>
      <c r="S2982">
        <v>3.01</v>
      </c>
      <c r="T2982">
        <f t="shared" si="46"/>
        <v>109.47999999999999</v>
      </c>
    </row>
    <row r="2983" spans="1:20" x14ac:dyDescent="0.3">
      <c r="A2983">
        <v>2982</v>
      </c>
      <c r="B2983">
        <v>86119</v>
      </c>
      <c r="C2983" t="s">
        <v>2267</v>
      </c>
      <c r="D2983" t="s">
        <v>38</v>
      </c>
      <c r="E2983" t="s">
        <v>39</v>
      </c>
      <c r="F2983" t="s">
        <v>31</v>
      </c>
      <c r="G2983" t="s">
        <v>48</v>
      </c>
      <c r="H2983" t="s">
        <v>94</v>
      </c>
      <c r="I2983" t="s">
        <v>28</v>
      </c>
      <c r="J2983" t="s">
        <v>72</v>
      </c>
      <c r="K2983" t="s">
        <v>50</v>
      </c>
      <c r="L2983" t="s">
        <v>192</v>
      </c>
      <c r="M2983" t="s">
        <v>139</v>
      </c>
      <c r="N2983" s="2">
        <v>40383</v>
      </c>
      <c r="O2983" s="2">
        <v>40383</v>
      </c>
      <c r="P2983">
        <v>1</v>
      </c>
      <c r="Q2983" s="1">
        <v>0.02</v>
      </c>
      <c r="R2983">
        <v>50.98</v>
      </c>
      <c r="S2983">
        <v>13.66</v>
      </c>
      <c r="T2983">
        <f t="shared" si="46"/>
        <v>50.98</v>
      </c>
    </row>
    <row r="2984" spans="1:20" x14ac:dyDescent="0.3">
      <c r="A2984">
        <v>2983</v>
      </c>
      <c r="B2984">
        <v>85888</v>
      </c>
      <c r="C2984" t="s">
        <v>1430</v>
      </c>
      <c r="D2984" t="s">
        <v>578</v>
      </c>
      <c r="E2984" t="s">
        <v>187</v>
      </c>
      <c r="F2984" t="s">
        <v>40</v>
      </c>
      <c r="G2984" t="s">
        <v>41</v>
      </c>
      <c r="H2984" t="s">
        <v>217</v>
      </c>
      <c r="I2984" t="s">
        <v>28</v>
      </c>
      <c r="J2984" t="s">
        <v>72</v>
      </c>
      <c r="K2984" t="s">
        <v>291</v>
      </c>
      <c r="L2984" t="s">
        <v>330</v>
      </c>
      <c r="M2984" t="s">
        <v>125</v>
      </c>
      <c r="N2984" s="2">
        <v>41125</v>
      </c>
      <c r="O2984" s="2">
        <v>41127</v>
      </c>
      <c r="P2984">
        <v>11</v>
      </c>
      <c r="Q2984" s="1">
        <v>0.09</v>
      </c>
      <c r="R2984">
        <v>376.13</v>
      </c>
      <c r="S2984">
        <v>85.63</v>
      </c>
      <c r="T2984">
        <f t="shared" si="46"/>
        <v>4137.43</v>
      </c>
    </row>
    <row r="2985" spans="1:20" x14ac:dyDescent="0.3">
      <c r="A2985">
        <v>2984</v>
      </c>
      <c r="B2985">
        <v>87134</v>
      </c>
      <c r="C2985" t="s">
        <v>431</v>
      </c>
      <c r="D2985" t="s">
        <v>20</v>
      </c>
      <c r="E2985" t="s">
        <v>39</v>
      </c>
      <c r="F2985" t="s">
        <v>31</v>
      </c>
      <c r="G2985" t="s">
        <v>23</v>
      </c>
      <c r="H2985" t="s">
        <v>89</v>
      </c>
      <c r="I2985" t="s">
        <v>28</v>
      </c>
      <c r="J2985" t="s">
        <v>56</v>
      </c>
      <c r="K2985" t="s">
        <v>149</v>
      </c>
      <c r="L2985" t="s">
        <v>44</v>
      </c>
      <c r="M2985" t="s">
        <v>106</v>
      </c>
      <c r="N2985" s="2">
        <v>40274</v>
      </c>
      <c r="O2985" s="2">
        <v>40274</v>
      </c>
      <c r="P2985">
        <v>7</v>
      </c>
      <c r="Q2985" s="1">
        <v>0.03</v>
      </c>
      <c r="R2985">
        <v>2.1800000000000002</v>
      </c>
      <c r="S2985">
        <v>1.38</v>
      </c>
      <c r="T2985">
        <f t="shared" si="46"/>
        <v>15.260000000000002</v>
      </c>
    </row>
    <row r="2986" spans="1:20" x14ac:dyDescent="0.3">
      <c r="A2986">
        <v>2985</v>
      </c>
      <c r="B2986">
        <v>87134</v>
      </c>
      <c r="C2986" t="s">
        <v>2465</v>
      </c>
      <c r="D2986" t="s">
        <v>578</v>
      </c>
      <c r="E2986" t="s">
        <v>187</v>
      </c>
      <c r="F2986" t="s">
        <v>31</v>
      </c>
      <c r="G2986" t="s">
        <v>23</v>
      </c>
      <c r="H2986" t="s">
        <v>188</v>
      </c>
      <c r="I2986" t="s">
        <v>28</v>
      </c>
      <c r="J2986" t="s">
        <v>72</v>
      </c>
      <c r="K2986" t="s">
        <v>228</v>
      </c>
      <c r="L2986" t="s">
        <v>330</v>
      </c>
      <c r="M2986" t="s">
        <v>146</v>
      </c>
      <c r="N2986" s="2">
        <v>40274</v>
      </c>
      <c r="O2986" s="2">
        <v>40276</v>
      </c>
      <c r="P2986">
        <v>10</v>
      </c>
      <c r="Q2986" s="1">
        <v>0.01</v>
      </c>
      <c r="R2986">
        <v>170.98</v>
      </c>
      <c r="S2986">
        <v>35.89</v>
      </c>
      <c r="T2986">
        <f t="shared" si="46"/>
        <v>1709.8</v>
      </c>
    </row>
    <row r="2987" spans="1:20" x14ac:dyDescent="0.3">
      <c r="A2987">
        <v>2986</v>
      </c>
      <c r="B2987">
        <v>87142</v>
      </c>
      <c r="C2987" t="s">
        <v>1364</v>
      </c>
      <c r="D2987" t="s">
        <v>20</v>
      </c>
      <c r="E2987" t="s">
        <v>187</v>
      </c>
      <c r="F2987" t="s">
        <v>31</v>
      </c>
      <c r="G2987" t="s">
        <v>23</v>
      </c>
      <c r="H2987" t="s">
        <v>225</v>
      </c>
      <c r="I2987" t="s">
        <v>28</v>
      </c>
      <c r="J2987" t="s">
        <v>72</v>
      </c>
      <c r="K2987" t="s">
        <v>116</v>
      </c>
      <c r="L2987" t="s">
        <v>706</v>
      </c>
      <c r="M2987" t="s">
        <v>63</v>
      </c>
      <c r="N2987" s="2">
        <v>41370</v>
      </c>
      <c r="O2987" s="2">
        <v>41370</v>
      </c>
      <c r="P2987">
        <v>10</v>
      </c>
      <c r="Q2987" s="1">
        <v>0.05</v>
      </c>
      <c r="R2987">
        <v>5.77</v>
      </c>
      <c r="S2987">
        <v>5.92</v>
      </c>
      <c r="T2987">
        <f t="shared" si="46"/>
        <v>57.699999999999996</v>
      </c>
    </row>
    <row r="2988" spans="1:20" x14ac:dyDescent="0.3">
      <c r="A2988">
        <v>2987</v>
      </c>
      <c r="B2988">
        <v>90612</v>
      </c>
      <c r="C2988" t="s">
        <v>1192</v>
      </c>
      <c r="D2988" t="s">
        <v>20</v>
      </c>
      <c r="E2988" t="s">
        <v>187</v>
      </c>
      <c r="F2988" t="s">
        <v>22</v>
      </c>
      <c r="G2988" t="s">
        <v>32</v>
      </c>
      <c r="H2988" t="s">
        <v>219</v>
      </c>
      <c r="I2988" t="s">
        <v>28</v>
      </c>
      <c r="J2988" t="s">
        <v>72</v>
      </c>
      <c r="K2988" t="s">
        <v>113</v>
      </c>
      <c r="L2988" t="s">
        <v>192</v>
      </c>
      <c r="M2988" t="s">
        <v>182</v>
      </c>
      <c r="N2988" s="2">
        <v>40404</v>
      </c>
      <c r="O2988" s="2">
        <v>40406</v>
      </c>
      <c r="P2988">
        <v>11</v>
      </c>
      <c r="Q2988" s="1">
        <v>0.04</v>
      </c>
      <c r="R2988">
        <v>6.28</v>
      </c>
      <c r="S2988">
        <v>5.41</v>
      </c>
      <c r="T2988">
        <f t="shared" si="46"/>
        <v>69.08</v>
      </c>
    </row>
    <row r="2989" spans="1:20" x14ac:dyDescent="0.3">
      <c r="A2989">
        <v>2988</v>
      </c>
      <c r="B2989">
        <v>90617</v>
      </c>
      <c r="C2989" t="s">
        <v>1192</v>
      </c>
      <c r="D2989" t="s">
        <v>20</v>
      </c>
      <c r="E2989" t="s">
        <v>21</v>
      </c>
      <c r="F2989" t="s">
        <v>22</v>
      </c>
      <c r="G2989" t="s">
        <v>32</v>
      </c>
      <c r="H2989" t="s">
        <v>206</v>
      </c>
      <c r="I2989" t="s">
        <v>28</v>
      </c>
      <c r="J2989" t="s">
        <v>72</v>
      </c>
      <c r="K2989" t="s">
        <v>210</v>
      </c>
      <c r="L2989" t="s">
        <v>192</v>
      </c>
      <c r="M2989" t="s">
        <v>80</v>
      </c>
      <c r="N2989" s="2">
        <v>41500</v>
      </c>
      <c r="O2989" s="2">
        <v>41502</v>
      </c>
      <c r="P2989">
        <v>23</v>
      </c>
      <c r="Q2989" s="1">
        <v>0.06</v>
      </c>
      <c r="R2989">
        <v>85.99</v>
      </c>
      <c r="S2989">
        <v>10.78</v>
      </c>
      <c r="T2989">
        <f t="shared" si="46"/>
        <v>1977.77</v>
      </c>
    </row>
    <row r="2990" spans="1:20" x14ac:dyDescent="0.3">
      <c r="A2990">
        <v>2989</v>
      </c>
      <c r="B2990">
        <v>90137</v>
      </c>
      <c r="C2990" t="s">
        <v>234</v>
      </c>
      <c r="D2990" t="s">
        <v>20</v>
      </c>
      <c r="E2990" t="s">
        <v>39</v>
      </c>
      <c r="F2990" t="s">
        <v>47</v>
      </c>
      <c r="G2990" t="s">
        <v>41</v>
      </c>
      <c r="H2990" t="s">
        <v>54</v>
      </c>
      <c r="I2990" t="s">
        <v>28</v>
      </c>
      <c r="J2990" t="s">
        <v>72</v>
      </c>
      <c r="K2990" t="s">
        <v>189</v>
      </c>
      <c r="L2990" t="s">
        <v>192</v>
      </c>
      <c r="M2990" t="s">
        <v>51</v>
      </c>
      <c r="N2990" s="2">
        <v>41191</v>
      </c>
      <c r="O2990" s="2">
        <v>41193</v>
      </c>
      <c r="P2990">
        <v>1</v>
      </c>
      <c r="Q2990" s="1">
        <v>0.09</v>
      </c>
      <c r="R2990">
        <v>30.98</v>
      </c>
      <c r="S2990">
        <v>11.63</v>
      </c>
      <c r="T2990">
        <f t="shared" si="46"/>
        <v>30.98</v>
      </c>
    </row>
    <row r="2991" spans="1:20" x14ac:dyDescent="0.3">
      <c r="A2991">
        <v>2990</v>
      </c>
      <c r="B2991">
        <v>90137</v>
      </c>
      <c r="C2991" t="s">
        <v>1614</v>
      </c>
      <c r="D2991" t="s">
        <v>20</v>
      </c>
      <c r="E2991" t="s">
        <v>39</v>
      </c>
      <c r="F2991" t="s">
        <v>47</v>
      </c>
      <c r="G2991" t="s">
        <v>41</v>
      </c>
      <c r="H2991" t="s">
        <v>89</v>
      </c>
      <c r="I2991" t="s">
        <v>28</v>
      </c>
      <c r="J2991" t="s">
        <v>72</v>
      </c>
      <c r="K2991" t="s">
        <v>71</v>
      </c>
      <c r="L2991" t="s">
        <v>192</v>
      </c>
      <c r="M2991" t="s">
        <v>114</v>
      </c>
      <c r="N2991" s="2">
        <v>41191</v>
      </c>
      <c r="O2991" s="2">
        <v>41192</v>
      </c>
      <c r="P2991">
        <v>21</v>
      </c>
      <c r="Q2991" s="1">
        <v>0.09</v>
      </c>
      <c r="R2991">
        <v>34.54</v>
      </c>
      <c r="S2991">
        <v>14.72</v>
      </c>
      <c r="T2991">
        <f t="shared" si="46"/>
        <v>725.34</v>
      </c>
    </row>
    <row r="2992" spans="1:20" x14ac:dyDescent="0.3">
      <c r="A2992">
        <v>2991</v>
      </c>
      <c r="B2992">
        <v>89223</v>
      </c>
      <c r="C2992" t="s">
        <v>85</v>
      </c>
      <c r="D2992" t="s">
        <v>20</v>
      </c>
      <c r="E2992" t="s">
        <v>39</v>
      </c>
      <c r="F2992" t="s">
        <v>22</v>
      </c>
      <c r="G2992" t="s">
        <v>32</v>
      </c>
      <c r="H2992" t="s">
        <v>42</v>
      </c>
      <c r="I2992" t="s">
        <v>28</v>
      </c>
      <c r="J2992" t="s">
        <v>72</v>
      </c>
      <c r="K2992" t="s">
        <v>62</v>
      </c>
      <c r="L2992" t="s">
        <v>44</v>
      </c>
      <c r="M2992" t="s">
        <v>86</v>
      </c>
      <c r="N2992" s="2">
        <v>40780</v>
      </c>
      <c r="O2992" s="2">
        <v>40782</v>
      </c>
      <c r="P2992">
        <v>2</v>
      </c>
      <c r="Q2992" s="1">
        <v>0</v>
      </c>
      <c r="R2992">
        <v>1.1399999999999999</v>
      </c>
      <c r="S2992">
        <v>0.7</v>
      </c>
      <c r="T2992">
        <f t="shared" si="46"/>
        <v>2.2799999999999998</v>
      </c>
    </row>
    <row r="2993" spans="1:20" x14ac:dyDescent="0.3">
      <c r="A2993">
        <v>2992</v>
      </c>
      <c r="B2993">
        <v>87798</v>
      </c>
      <c r="C2993" t="s">
        <v>496</v>
      </c>
      <c r="D2993" t="s">
        <v>20</v>
      </c>
      <c r="E2993" t="s">
        <v>187</v>
      </c>
      <c r="F2993" t="s">
        <v>31</v>
      </c>
      <c r="G2993" t="s">
        <v>48</v>
      </c>
      <c r="H2993" t="s">
        <v>225</v>
      </c>
      <c r="I2993" t="s">
        <v>28</v>
      </c>
      <c r="J2993" t="s">
        <v>72</v>
      </c>
      <c r="K2993" t="s">
        <v>231</v>
      </c>
      <c r="L2993" t="s">
        <v>192</v>
      </c>
      <c r="M2993" t="s">
        <v>146</v>
      </c>
      <c r="N2993" s="2">
        <v>40694</v>
      </c>
      <c r="O2993" s="2">
        <v>40698</v>
      </c>
      <c r="P2993">
        <v>9</v>
      </c>
      <c r="Q2993" s="1">
        <v>0.06</v>
      </c>
      <c r="R2993">
        <v>4.18</v>
      </c>
      <c r="S2993">
        <v>6.92</v>
      </c>
      <c r="T2993">
        <f t="shared" si="46"/>
        <v>37.619999999999997</v>
      </c>
    </row>
    <row r="2994" spans="1:20" x14ac:dyDescent="0.3">
      <c r="A2994">
        <v>2993</v>
      </c>
      <c r="B2994">
        <v>87798</v>
      </c>
      <c r="C2994" t="s">
        <v>496</v>
      </c>
      <c r="D2994" t="s">
        <v>20</v>
      </c>
      <c r="E2994" t="s">
        <v>21</v>
      </c>
      <c r="F2994" t="s">
        <v>31</v>
      </c>
      <c r="G2994" t="s">
        <v>48</v>
      </c>
      <c r="H2994" t="s">
        <v>33</v>
      </c>
      <c r="I2994" t="s">
        <v>28</v>
      </c>
      <c r="J2994" t="s">
        <v>72</v>
      </c>
      <c r="K2994" t="s">
        <v>1107</v>
      </c>
      <c r="L2994" t="s">
        <v>26</v>
      </c>
      <c r="M2994" t="s">
        <v>121</v>
      </c>
      <c r="N2994" s="2">
        <v>40694</v>
      </c>
      <c r="O2994" s="2">
        <v>40699</v>
      </c>
      <c r="P2994">
        <v>13</v>
      </c>
      <c r="Q2994" s="1">
        <v>0.04</v>
      </c>
      <c r="R2994">
        <v>55.99</v>
      </c>
      <c r="S2994">
        <v>3.3</v>
      </c>
      <c r="T2994">
        <f t="shared" si="46"/>
        <v>727.87</v>
      </c>
    </row>
    <row r="2995" spans="1:20" x14ac:dyDescent="0.3">
      <c r="A2995">
        <v>2994</v>
      </c>
      <c r="B2995">
        <v>87798</v>
      </c>
      <c r="C2995" t="s">
        <v>496</v>
      </c>
      <c r="D2995" t="s">
        <v>20</v>
      </c>
      <c r="E2995" t="s">
        <v>21</v>
      </c>
      <c r="F2995" t="s">
        <v>31</v>
      </c>
      <c r="G2995" t="s">
        <v>48</v>
      </c>
      <c r="H2995" t="s">
        <v>206</v>
      </c>
      <c r="I2995" t="s">
        <v>28</v>
      </c>
      <c r="J2995" t="s">
        <v>72</v>
      </c>
      <c r="K2995" t="s">
        <v>1114</v>
      </c>
      <c r="L2995" t="s">
        <v>192</v>
      </c>
      <c r="M2995" t="s">
        <v>141</v>
      </c>
      <c r="N2995" s="2">
        <v>40694</v>
      </c>
      <c r="O2995" s="2">
        <v>40696</v>
      </c>
      <c r="P2995">
        <v>11</v>
      </c>
      <c r="Q2995" s="1">
        <v>0.05</v>
      </c>
      <c r="R2995">
        <v>35.99</v>
      </c>
      <c r="S2995">
        <v>5</v>
      </c>
      <c r="T2995">
        <f t="shared" si="46"/>
        <v>395.89000000000004</v>
      </c>
    </row>
    <row r="2996" spans="1:20" x14ac:dyDescent="0.3">
      <c r="A2996">
        <v>2995</v>
      </c>
      <c r="B2996">
        <v>90692</v>
      </c>
      <c r="C2996" t="s">
        <v>1041</v>
      </c>
      <c r="D2996" t="s">
        <v>20</v>
      </c>
      <c r="E2996" t="s">
        <v>39</v>
      </c>
      <c r="F2996" t="s">
        <v>22</v>
      </c>
      <c r="G2996" t="s">
        <v>41</v>
      </c>
      <c r="H2996" t="s">
        <v>78</v>
      </c>
      <c r="I2996" t="s">
        <v>28</v>
      </c>
      <c r="J2996" t="s">
        <v>72</v>
      </c>
      <c r="K2996" t="s">
        <v>58</v>
      </c>
      <c r="L2996" t="s">
        <v>192</v>
      </c>
      <c r="M2996" t="s">
        <v>123</v>
      </c>
      <c r="N2996" s="2">
        <v>40609</v>
      </c>
      <c r="O2996" s="2">
        <v>40612</v>
      </c>
      <c r="P2996">
        <v>2</v>
      </c>
      <c r="Q2996" s="1">
        <v>0.03</v>
      </c>
      <c r="R2996">
        <v>41.94</v>
      </c>
      <c r="S2996">
        <v>2.99</v>
      </c>
      <c r="T2996">
        <f t="shared" si="46"/>
        <v>83.88</v>
      </c>
    </row>
    <row r="2997" spans="1:20" x14ac:dyDescent="0.3">
      <c r="A2997">
        <v>2996</v>
      </c>
      <c r="B2997">
        <v>90692</v>
      </c>
      <c r="C2997" t="s">
        <v>1041</v>
      </c>
      <c r="D2997" t="s">
        <v>20</v>
      </c>
      <c r="E2997" t="s">
        <v>39</v>
      </c>
      <c r="F2997" t="s">
        <v>22</v>
      </c>
      <c r="G2997" t="s">
        <v>41</v>
      </c>
      <c r="H2997" t="s">
        <v>89</v>
      </c>
      <c r="I2997" t="s">
        <v>28</v>
      </c>
      <c r="J2997" t="s">
        <v>72</v>
      </c>
      <c r="K2997" t="s">
        <v>228</v>
      </c>
      <c r="L2997" t="s">
        <v>192</v>
      </c>
      <c r="M2997" t="s">
        <v>398</v>
      </c>
      <c r="N2997" s="2">
        <v>40609</v>
      </c>
      <c r="O2997" s="2">
        <v>40610</v>
      </c>
      <c r="P2997">
        <v>4</v>
      </c>
      <c r="Q2997" s="1">
        <v>0.08</v>
      </c>
      <c r="R2997">
        <v>4.28</v>
      </c>
      <c r="S2997">
        <v>6.72</v>
      </c>
      <c r="T2997">
        <f t="shared" si="46"/>
        <v>17.12</v>
      </c>
    </row>
    <row r="2998" spans="1:20" x14ac:dyDescent="0.3">
      <c r="A2998">
        <v>2997</v>
      </c>
      <c r="B2998">
        <v>90692</v>
      </c>
      <c r="C2998" t="s">
        <v>1041</v>
      </c>
      <c r="D2998" t="s">
        <v>20</v>
      </c>
      <c r="E2998" t="s">
        <v>39</v>
      </c>
      <c r="F2998" t="s">
        <v>22</v>
      </c>
      <c r="G2998" t="s">
        <v>41</v>
      </c>
      <c r="H2998" t="s">
        <v>94</v>
      </c>
      <c r="I2998" t="s">
        <v>28</v>
      </c>
      <c r="J2998" t="s">
        <v>72</v>
      </c>
      <c r="K2998" t="s">
        <v>231</v>
      </c>
      <c r="L2998" t="s">
        <v>192</v>
      </c>
      <c r="M2998" t="s">
        <v>173</v>
      </c>
      <c r="N2998" s="2">
        <v>40609</v>
      </c>
      <c r="O2998" s="2">
        <v>40611</v>
      </c>
      <c r="P2998">
        <v>11</v>
      </c>
      <c r="Q2998" s="1">
        <v>0.09</v>
      </c>
      <c r="R2998">
        <v>4.28</v>
      </c>
      <c r="S2998">
        <v>5.74</v>
      </c>
      <c r="T2998">
        <f t="shared" si="46"/>
        <v>47.080000000000005</v>
      </c>
    </row>
    <row r="2999" spans="1:20" x14ac:dyDescent="0.3">
      <c r="A2999">
        <v>2998</v>
      </c>
      <c r="B2999">
        <v>89481</v>
      </c>
      <c r="C2999" t="s">
        <v>1116</v>
      </c>
      <c r="D2999" t="s">
        <v>20</v>
      </c>
      <c r="E2999" t="s">
        <v>21</v>
      </c>
      <c r="F2999" t="s">
        <v>40</v>
      </c>
      <c r="G2999" t="s">
        <v>48</v>
      </c>
      <c r="H2999" t="s">
        <v>33</v>
      </c>
      <c r="I2999" t="s">
        <v>28</v>
      </c>
      <c r="J2999" t="s">
        <v>56</v>
      </c>
      <c r="K2999" t="s">
        <v>201</v>
      </c>
      <c r="L2999" t="s">
        <v>44</v>
      </c>
      <c r="M2999" t="s">
        <v>393</v>
      </c>
      <c r="N2999" s="2">
        <v>40249</v>
      </c>
      <c r="O2999" s="2">
        <v>40256</v>
      </c>
      <c r="P2999">
        <v>10</v>
      </c>
      <c r="Q2999" s="1">
        <v>0.01</v>
      </c>
      <c r="R2999">
        <v>35.99</v>
      </c>
      <c r="S2999">
        <v>5.99</v>
      </c>
      <c r="T2999">
        <f t="shared" si="46"/>
        <v>359.90000000000003</v>
      </c>
    </row>
    <row r="3000" spans="1:20" x14ac:dyDescent="0.3">
      <c r="A3000">
        <v>2999</v>
      </c>
      <c r="B3000">
        <v>90695</v>
      </c>
      <c r="C3000" t="s">
        <v>2436</v>
      </c>
      <c r="D3000" t="s">
        <v>20</v>
      </c>
      <c r="E3000" t="s">
        <v>21</v>
      </c>
      <c r="F3000" t="s">
        <v>47</v>
      </c>
      <c r="G3000" t="s">
        <v>48</v>
      </c>
      <c r="H3000" t="s">
        <v>203</v>
      </c>
      <c r="I3000" t="s">
        <v>28</v>
      </c>
      <c r="J3000" t="s">
        <v>72</v>
      </c>
      <c r="K3000" t="s">
        <v>1447</v>
      </c>
      <c r="L3000" t="s">
        <v>192</v>
      </c>
      <c r="M3000" t="s">
        <v>117</v>
      </c>
      <c r="N3000" s="2">
        <v>40351</v>
      </c>
      <c r="O3000" s="2">
        <v>40356</v>
      </c>
      <c r="P3000">
        <v>9</v>
      </c>
      <c r="Q3000" s="1">
        <v>0.05</v>
      </c>
      <c r="R3000">
        <v>125.99</v>
      </c>
      <c r="S3000">
        <v>8.08</v>
      </c>
      <c r="T3000">
        <f t="shared" si="46"/>
        <v>1133.9099999999999</v>
      </c>
    </row>
    <row r="3001" spans="1:20" x14ac:dyDescent="0.3">
      <c r="A3001">
        <v>3000</v>
      </c>
      <c r="B3001">
        <v>85892</v>
      </c>
      <c r="C3001" t="s">
        <v>1430</v>
      </c>
      <c r="D3001" t="s">
        <v>20</v>
      </c>
      <c r="E3001" t="s">
        <v>21</v>
      </c>
      <c r="F3001" t="s">
        <v>40</v>
      </c>
      <c r="G3001" t="s">
        <v>32</v>
      </c>
      <c r="H3001" t="s">
        <v>203</v>
      </c>
      <c r="I3001" t="s">
        <v>28</v>
      </c>
      <c r="J3001" t="s">
        <v>72</v>
      </c>
      <c r="K3001" t="s">
        <v>409</v>
      </c>
      <c r="L3001" t="s">
        <v>26</v>
      </c>
      <c r="M3001" t="s">
        <v>125</v>
      </c>
      <c r="N3001" s="2">
        <v>41451</v>
      </c>
      <c r="O3001" s="2">
        <v>41453</v>
      </c>
      <c r="P3001">
        <v>7</v>
      </c>
      <c r="Q3001" s="1">
        <v>0</v>
      </c>
      <c r="R3001">
        <v>33.29</v>
      </c>
      <c r="S3001">
        <v>1.99</v>
      </c>
      <c r="T3001">
        <f t="shared" si="46"/>
        <v>233.03</v>
      </c>
    </row>
    <row r="3002" spans="1:20" x14ac:dyDescent="0.3">
      <c r="A3002">
        <v>3001</v>
      </c>
      <c r="B3002">
        <v>90662</v>
      </c>
      <c r="C3002" t="s">
        <v>2141</v>
      </c>
      <c r="D3002" t="s">
        <v>20</v>
      </c>
      <c r="E3002" t="s">
        <v>21</v>
      </c>
      <c r="F3002" t="s">
        <v>22</v>
      </c>
      <c r="G3002" t="s">
        <v>32</v>
      </c>
      <c r="H3002" t="s">
        <v>206</v>
      </c>
      <c r="I3002" t="s">
        <v>28</v>
      </c>
      <c r="J3002" t="s">
        <v>72</v>
      </c>
      <c r="K3002" t="s">
        <v>210</v>
      </c>
      <c r="L3002" t="s">
        <v>706</v>
      </c>
      <c r="M3002" t="s">
        <v>331</v>
      </c>
      <c r="N3002" s="2">
        <v>40221</v>
      </c>
      <c r="O3002" s="2">
        <v>40224</v>
      </c>
      <c r="P3002">
        <v>6</v>
      </c>
      <c r="Q3002" s="1">
        <v>0.04</v>
      </c>
      <c r="R3002">
        <v>150.97999999999999</v>
      </c>
      <c r="S3002">
        <v>13.99</v>
      </c>
      <c r="T3002">
        <f t="shared" si="46"/>
        <v>905.87999999999988</v>
      </c>
    </row>
    <row r="3003" spans="1:20" x14ac:dyDescent="0.3">
      <c r="A3003">
        <v>3002</v>
      </c>
      <c r="B3003">
        <v>90662</v>
      </c>
      <c r="C3003" t="s">
        <v>2141</v>
      </c>
      <c r="D3003" t="s">
        <v>20</v>
      </c>
      <c r="E3003" t="s">
        <v>39</v>
      </c>
      <c r="F3003" t="s">
        <v>22</v>
      </c>
      <c r="G3003" t="s">
        <v>32</v>
      </c>
      <c r="H3003" t="s">
        <v>54</v>
      </c>
      <c r="I3003" t="s">
        <v>28</v>
      </c>
      <c r="J3003" t="s">
        <v>72</v>
      </c>
      <c r="K3003" t="s">
        <v>74</v>
      </c>
      <c r="L3003" t="s">
        <v>192</v>
      </c>
      <c r="M3003" t="s">
        <v>173</v>
      </c>
      <c r="N3003" s="2">
        <v>40221</v>
      </c>
      <c r="O3003" s="2">
        <v>40223</v>
      </c>
      <c r="P3003">
        <v>4</v>
      </c>
      <c r="Q3003" s="1">
        <v>0.04</v>
      </c>
      <c r="R3003">
        <v>176.19</v>
      </c>
      <c r="S3003">
        <v>11.87</v>
      </c>
      <c r="T3003">
        <f t="shared" si="46"/>
        <v>704.76</v>
      </c>
    </row>
    <row r="3004" spans="1:20" x14ac:dyDescent="0.3">
      <c r="A3004">
        <v>3003</v>
      </c>
      <c r="B3004">
        <v>90246</v>
      </c>
      <c r="C3004" t="s">
        <v>1096</v>
      </c>
      <c r="D3004" t="s">
        <v>20</v>
      </c>
      <c r="E3004" t="s">
        <v>187</v>
      </c>
      <c r="F3004" t="s">
        <v>22</v>
      </c>
      <c r="G3004" t="s">
        <v>23</v>
      </c>
      <c r="H3004" t="s">
        <v>188</v>
      </c>
      <c r="I3004" t="s">
        <v>28</v>
      </c>
      <c r="J3004" t="s">
        <v>56</v>
      </c>
      <c r="K3004" t="s">
        <v>291</v>
      </c>
      <c r="L3004" t="s">
        <v>192</v>
      </c>
      <c r="M3004" t="s">
        <v>173</v>
      </c>
      <c r="N3004" s="2">
        <v>41321</v>
      </c>
      <c r="O3004" s="2">
        <v>41322</v>
      </c>
      <c r="P3004">
        <v>1</v>
      </c>
      <c r="Q3004" s="1">
        <v>0</v>
      </c>
      <c r="R3004">
        <v>6.24</v>
      </c>
      <c r="S3004">
        <v>5.22</v>
      </c>
      <c r="T3004">
        <f t="shared" si="46"/>
        <v>6.24</v>
      </c>
    </row>
    <row r="3005" spans="1:20" x14ac:dyDescent="0.3">
      <c r="A3005">
        <v>3004</v>
      </c>
      <c r="B3005">
        <v>90246</v>
      </c>
      <c r="C3005" t="s">
        <v>502</v>
      </c>
      <c r="D3005" t="s">
        <v>20</v>
      </c>
      <c r="E3005" t="s">
        <v>39</v>
      </c>
      <c r="F3005" t="s">
        <v>22</v>
      </c>
      <c r="G3005" t="s">
        <v>23</v>
      </c>
      <c r="H3005" t="s">
        <v>49</v>
      </c>
      <c r="I3005" t="s">
        <v>28</v>
      </c>
      <c r="J3005" t="s">
        <v>72</v>
      </c>
      <c r="K3005" t="s">
        <v>95</v>
      </c>
      <c r="L3005" t="s">
        <v>192</v>
      </c>
      <c r="M3005" t="s">
        <v>199</v>
      </c>
      <c r="N3005" s="2">
        <v>41321</v>
      </c>
      <c r="O3005" s="2">
        <v>41323</v>
      </c>
      <c r="P3005">
        <v>2</v>
      </c>
      <c r="Q3005" s="1">
        <v>0.02</v>
      </c>
      <c r="R3005">
        <v>2.61</v>
      </c>
      <c r="S3005">
        <v>0.5</v>
      </c>
      <c r="T3005">
        <f t="shared" si="46"/>
        <v>5.22</v>
      </c>
    </row>
    <row r="3006" spans="1:20" x14ac:dyDescent="0.3">
      <c r="A3006">
        <v>3005</v>
      </c>
      <c r="B3006">
        <v>86858</v>
      </c>
      <c r="C3006" t="s">
        <v>2280</v>
      </c>
      <c r="D3006" t="s">
        <v>20</v>
      </c>
      <c r="E3006" t="s">
        <v>39</v>
      </c>
      <c r="F3006" t="s">
        <v>31</v>
      </c>
      <c r="G3006" t="s">
        <v>93</v>
      </c>
      <c r="H3006" t="s">
        <v>49</v>
      </c>
      <c r="I3006" t="s">
        <v>28</v>
      </c>
      <c r="J3006" t="s">
        <v>56</v>
      </c>
      <c r="K3006" t="s">
        <v>74</v>
      </c>
      <c r="L3006" t="s">
        <v>192</v>
      </c>
      <c r="M3006" t="s">
        <v>35</v>
      </c>
      <c r="N3006" s="2">
        <v>41468</v>
      </c>
      <c r="O3006" s="2">
        <v>41469</v>
      </c>
      <c r="P3006">
        <v>15</v>
      </c>
      <c r="Q3006" s="1">
        <v>7.0000000000000007E-2</v>
      </c>
      <c r="R3006">
        <v>55.48</v>
      </c>
      <c r="S3006">
        <v>6.79</v>
      </c>
      <c r="T3006">
        <f t="shared" si="46"/>
        <v>832.19999999999993</v>
      </c>
    </row>
    <row r="3007" spans="1:20" x14ac:dyDescent="0.3">
      <c r="A3007">
        <v>3006</v>
      </c>
      <c r="B3007">
        <v>88709</v>
      </c>
      <c r="C3007" t="s">
        <v>561</v>
      </c>
      <c r="D3007" t="s">
        <v>20</v>
      </c>
      <c r="E3007" t="s">
        <v>39</v>
      </c>
      <c r="F3007" t="s">
        <v>31</v>
      </c>
      <c r="G3007" t="s">
        <v>41</v>
      </c>
      <c r="H3007" t="s">
        <v>89</v>
      </c>
      <c r="I3007" t="s">
        <v>28</v>
      </c>
      <c r="J3007" t="s">
        <v>72</v>
      </c>
      <c r="K3007" t="s">
        <v>50</v>
      </c>
      <c r="L3007" t="s">
        <v>192</v>
      </c>
      <c r="M3007" t="s">
        <v>121</v>
      </c>
      <c r="N3007" s="2">
        <v>41322</v>
      </c>
      <c r="O3007" s="2">
        <v>41323</v>
      </c>
      <c r="P3007">
        <v>6</v>
      </c>
      <c r="Q3007" s="1">
        <v>0</v>
      </c>
      <c r="R3007">
        <v>2.78</v>
      </c>
      <c r="S3007">
        <v>1.49</v>
      </c>
      <c r="T3007">
        <f t="shared" si="46"/>
        <v>16.68</v>
      </c>
    </row>
    <row r="3008" spans="1:20" x14ac:dyDescent="0.3">
      <c r="A3008">
        <v>3007</v>
      </c>
      <c r="B3008">
        <v>90689</v>
      </c>
      <c r="C3008" t="s">
        <v>1633</v>
      </c>
      <c r="D3008" t="s">
        <v>20</v>
      </c>
      <c r="E3008" t="s">
        <v>39</v>
      </c>
      <c r="F3008" t="s">
        <v>40</v>
      </c>
      <c r="G3008" t="s">
        <v>23</v>
      </c>
      <c r="H3008" t="s">
        <v>78</v>
      </c>
      <c r="I3008" t="s">
        <v>28</v>
      </c>
      <c r="J3008" t="s">
        <v>72</v>
      </c>
      <c r="K3008" t="s">
        <v>113</v>
      </c>
      <c r="L3008" t="s">
        <v>44</v>
      </c>
      <c r="M3008" t="s">
        <v>99</v>
      </c>
      <c r="N3008" s="2">
        <v>41439</v>
      </c>
      <c r="O3008" s="2">
        <v>41440</v>
      </c>
      <c r="P3008">
        <v>8</v>
      </c>
      <c r="Q3008" s="1">
        <v>0.03</v>
      </c>
      <c r="R3008">
        <v>11.55</v>
      </c>
      <c r="S3008">
        <v>2.36</v>
      </c>
      <c r="T3008">
        <f t="shared" si="46"/>
        <v>92.4</v>
      </c>
    </row>
    <row r="3009" spans="1:20" x14ac:dyDescent="0.3">
      <c r="A3009">
        <v>3008</v>
      </c>
      <c r="B3009">
        <v>89623</v>
      </c>
      <c r="C3009" t="s">
        <v>1630</v>
      </c>
      <c r="D3009" t="s">
        <v>20</v>
      </c>
      <c r="E3009" t="s">
        <v>21</v>
      </c>
      <c r="F3009" t="s">
        <v>40</v>
      </c>
      <c r="G3009" t="s">
        <v>41</v>
      </c>
      <c r="H3009" t="s">
        <v>206</v>
      </c>
      <c r="I3009" t="s">
        <v>28</v>
      </c>
      <c r="J3009" t="s">
        <v>72</v>
      </c>
      <c r="K3009" t="s">
        <v>1243</v>
      </c>
      <c r="L3009" t="s">
        <v>192</v>
      </c>
      <c r="M3009" t="s">
        <v>59</v>
      </c>
      <c r="N3009" s="2">
        <v>41037</v>
      </c>
      <c r="O3009" s="2">
        <v>41039</v>
      </c>
      <c r="P3009">
        <v>14</v>
      </c>
      <c r="Q3009" s="1">
        <v>0.03</v>
      </c>
      <c r="R3009">
        <v>30.73</v>
      </c>
      <c r="S3009">
        <v>4</v>
      </c>
      <c r="T3009">
        <f t="shared" si="46"/>
        <v>430.22</v>
      </c>
    </row>
    <row r="3010" spans="1:20" x14ac:dyDescent="0.3">
      <c r="A3010">
        <v>3009</v>
      </c>
      <c r="B3010">
        <v>90707</v>
      </c>
      <c r="C3010" t="s">
        <v>2126</v>
      </c>
      <c r="D3010" t="s">
        <v>20</v>
      </c>
      <c r="E3010" t="s">
        <v>39</v>
      </c>
      <c r="F3010" t="s">
        <v>22</v>
      </c>
      <c r="G3010" t="s">
        <v>23</v>
      </c>
      <c r="H3010" t="s">
        <v>49</v>
      </c>
      <c r="I3010" t="s">
        <v>28</v>
      </c>
      <c r="J3010" t="s">
        <v>72</v>
      </c>
      <c r="K3010" t="s">
        <v>189</v>
      </c>
      <c r="L3010" t="s">
        <v>26</v>
      </c>
      <c r="M3010" t="s">
        <v>232</v>
      </c>
      <c r="N3010" s="2">
        <v>40585</v>
      </c>
      <c r="O3010" s="2">
        <v>40586</v>
      </c>
      <c r="P3010">
        <v>4</v>
      </c>
      <c r="Q3010" s="1">
        <v>0.1</v>
      </c>
      <c r="R3010">
        <v>28.15</v>
      </c>
      <c r="S3010">
        <v>6.17</v>
      </c>
      <c r="T3010">
        <f t="shared" si="46"/>
        <v>112.6</v>
      </c>
    </row>
    <row r="3011" spans="1:20" x14ac:dyDescent="0.3">
      <c r="A3011">
        <v>3010</v>
      </c>
      <c r="B3011">
        <v>90713</v>
      </c>
      <c r="C3011" t="s">
        <v>789</v>
      </c>
      <c r="D3011" t="s">
        <v>20</v>
      </c>
      <c r="E3011" t="s">
        <v>39</v>
      </c>
      <c r="F3011" t="s">
        <v>31</v>
      </c>
      <c r="G3011" t="s">
        <v>23</v>
      </c>
      <c r="H3011" t="s">
        <v>94</v>
      </c>
      <c r="I3011" t="s">
        <v>28</v>
      </c>
      <c r="J3011" t="s">
        <v>72</v>
      </c>
      <c r="K3011" t="s">
        <v>149</v>
      </c>
      <c r="L3011" t="s">
        <v>44</v>
      </c>
      <c r="M3011" t="s">
        <v>375</v>
      </c>
      <c r="N3011" s="2">
        <v>41137</v>
      </c>
      <c r="O3011" s="2">
        <v>41139</v>
      </c>
      <c r="P3011">
        <v>2</v>
      </c>
      <c r="Q3011" s="1">
        <v>0.03</v>
      </c>
      <c r="R3011">
        <v>3.29</v>
      </c>
      <c r="S3011">
        <v>1.35</v>
      </c>
      <c r="T3011">
        <f t="shared" ref="T3011:T3074" si="47">R3011*P3011</f>
        <v>6.58</v>
      </c>
    </row>
    <row r="3012" spans="1:20" x14ac:dyDescent="0.3">
      <c r="A3012">
        <v>3011</v>
      </c>
      <c r="B3012">
        <v>87479</v>
      </c>
      <c r="C3012" t="s">
        <v>1046</v>
      </c>
      <c r="D3012" t="s">
        <v>20</v>
      </c>
      <c r="E3012" t="s">
        <v>39</v>
      </c>
      <c r="F3012" t="s">
        <v>40</v>
      </c>
      <c r="G3012" t="s">
        <v>93</v>
      </c>
      <c r="H3012" t="s">
        <v>49</v>
      </c>
      <c r="I3012" t="s">
        <v>28</v>
      </c>
      <c r="J3012" t="s">
        <v>72</v>
      </c>
      <c r="K3012" t="s">
        <v>163</v>
      </c>
      <c r="L3012" t="s">
        <v>192</v>
      </c>
      <c r="M3012" t="s">
        <v>638</v>
      </c>
      <c r="N3012" s="2">
        <v>41317</v>
      </c>
      <c r="O3012" s="2">
        <v>41319</v>
      </c>
      <c r="P3012">
        <v>8</v>
      </c>
      <c r="Q3012" s="1">
        <v>7.0000000000000007E-2</v>
      </c>
      <c r="R3012">
        <v>80.98</v>
      </c>
      <c r="S3012">
        <v>4.5</v>
      </c>
      <c r="T3012">
        <f t="shared" si="47"/>
        <v>647.84</v>
      </c>
    </row>
    <row r="3013" spans="1:20" x14ac:dyDescent="0.3">
      <c r="A3013">
        <v>3012</v>
      </c>
      <c r="B3013">
        <v>89909</v>
      </c>
      <c r="C3013" t="s">
        <v>1177</v>
      </c>
      <c r="D3013" t="s">
        <v>578</v>
      </c>
      <c r="E3013" t="s">
        <v>187</v>
      </c>
      <c r="F3013" t="s">
        <v>31</v>
      </c>
      <c r="G3013" t="s">
        <v>32</v>
      </c>
      <c r="H3013" t="s">
        <v>225</v>
      </c>
      <c r="I3013" t="s">
        <v>28</v>
      </c>
      <c r="J3013" t="s">
        <v>72</v>
      </c>
      <c r="K3013" t="s">
        <v>221</v>
      </c>
      <c r="L3013" t="s">
        <v>283</v>
      </c>
      <c r="M3013" t="s">
        <v>255</v>
      </c>
      <c r="N3013" s="2">
        <v>40184</v>
      </c>
      <c r="O3013" s="2">
        <v>40186</v>
      </c>
      <c r="P3013">
        <v>6</v>
      </c>
      <c r="Q3013" s="1">
        <v>0.01</v>
      </c>
      <c r="R3013">
        <v>150.97999999999999</v>
      </c>
      <c r="S3013">
        <v>30</v>
      </c>
      <c r="T3013">
        <f t="shared" si="47"/>
        <v>905.87999999999988</v>
      </c>
    </row>
    <row r="3014" spans="1:20" x14ac:dyDescent="0.3">
      <c r="A3014">
        <v>3013</v>
      </c>
      <c r="B3014">
        <v>89909</v>
      </c>
      <c r="C3014" t="s">
        <v>1177</v>
      </c>
      <c r="D3014" t="s">
        <v>38</v>
      </c>
      <c r="E3014" t="s">
        <v>39</v>
      </c>
      <c r="F3014" t="s">
        <v>31</v>
      </c>
      <c r="G3014" t="s">
        <v>32</v>
      </c>
      <c r="H3014" t="s">
        <v>94</v>
      </c>
      <c r="I3014" t="s">
        <v>28</v>
      </c>
      <c r="J3014" t="s">
        <v>56</v>
      </c>
      <c r="K3014" t="s">
        <v>274</v>
      </c>
      <c r="L3014" t="s">
        <v>706</v>
      </c>
      <c r="M3014" t="s">
        <v>131</v>
      </c>
      <c r="N3014" s="2">
        <v>40184</v>
      </c>
      <c r="O3014" s="2">
        <v>40186</v>
      </c>
      <c r="P3014">
        <v>12</v>
      </c>
      <c r="Q3014" s="1">
        <v>0.01</v>
      </c>
      <c r="R3014">
        <v>28.28</v>
      </c>
      <c r="S3014">
        <v>13.99</v>
      </c>
      <c r="T3014">
        <f t="shared" si="47"/>
        <v>339.36</v>
      </c>
    </row>
    <row r="3015" spans="1:20" x14ac:dyDescent="0.3">
      <c r="A3015">
        <v>3014</v>
      </c>
      <c r="B3015">
        <v>89909</v>
      </c>
      <c r="C3015" t="s">
        <v>1177</v>
      </c>
      <c r="D3015" t="s">
        <v>20</v>
      </c>
      <c r="E3015" t="s">
        <v>21</v>
      </c>
      <c r="F3015" t="s">
        <v>31</v>
      </c>
      <c r="G3015" t="s">
        <v>32</v>
      </c>
      <c r="H3015" t="s">
        <v>203</v>
      </c>
      <c r="I3015" t="s">
        <v>28</v>
      </c>
      <c r="J3015" t="s">
        <v>56</v>
      </c>
      <c r="K3015" t="s">
        <v>1111</v>
      </c>
      <c r="L3015" t="s">
        <v>192</v>
      </c>
      <c r="M3015" t="s">
        <v>69</v>
      </c>
      <c r="N3015" s="2">
        <v>40184</v>
      </c>
      <c r="O3015" s="2">
        <v>40185</v>
      </c>
      <c r="P3015">
        <v>1</v>
      </c>
      <c r="Q3015" s="1">
        <v>0.03</v>
      </c>
      <c r="R3015">
        <v>35.99</v>
      </c>
      <c r="S3015">
        <v>1.1000000000000001</v>
      </c>
      <c r="T3015">
        <f t="shared" si="47"/>
        <v>35.99</v>
      </c>
    </row>
    <row r="3016" spans="1:20" x14ac:dyDescent="0.3">
      <c r="A3016">
        <v>3015</v>
      </c>
      <c r="B3016">
        <v>89597</v>
      </c>
      <c r="C3016" t="s">
        <v>183</v>
      </c>
      <c r="D3016" t="s">
        <v>20</v>
      </c>
      <c r="E3016" t="s">
        <v>39</v>
      </c>
      <c r="F3016" t="s">
        <v>31</v>
      </c>
      <c r="G3016" t="s">
        <v>48</v>
      </c>
      <c r="H3016" t="s">
        <v>89</v>
      </c>
      <c r="I3016" t="s">
        <v>28</v>
      </c>
      <c r="J3016" t="s">
        <v>72</v>
      </c>
      <c r="K3016" t="s">
        <v>98</v>
      </c>
      <c r="L3016" t="s">
        <v>192</v>
      </c>
      <c r="M3016" t="s">
        <v>35</v>
      </c>
      <c r="N3016" s="2">
        <v>40707</v>
      </c>
      <c r="O3016" s="2">
        <v>40709</v>
      </c>
      <c r="P3016">
        <v>8</v>
      </c>
      <c r="Q3016" s="1">
        <v>0.04</v>
      </c>
      <c r="R3016">
        <v>2.08</v>
      </c>
      <c r="S3016">
        <v>1.49</v>
      </c>
      <c r="T3016">
        <f t="shared" si="47"/>
        <v>16.64</v>
      </c>
    </row>
    <row r="3017" spans="1:20" x14ac:dyDescent="0.3">
      <c r="A3017">
        <v>3016</v>
      </c>
      <c r="B3017">
        <v>89597</v>
      </c>
      <c r="C3017" t="s">
        <v>183</v>
      </c>
      <c r="D3017" t="s">
        <v>578</v>
      </c>
      <c r="E3017" t="s">
        <v>187</v>
      </c>
      <c r="F3017" t="s">
        <v>31</v>
      </c>
      <c r="G3017" t="s">
        <v>48</v>
      </c>
      <c r="H3017" t="s">
        <v>188</v>
      </c>
      <c r="I3017" t="s">
        <v>28</v>
      </c>
      <c r="J3017" t="s">
        <v>72</v>
      </c>
      <c r="K3017" t="s">
        <v>248</v>
      </c>
      <c r="L3017" t="s">
        <v>283</v>
      </c>
      <c r="M3017" t="s">
        <v>35</v>
      </c>
      <c r="N3017" s="2">
        <v>40707</v>
      </c>
      <c r="O3017" s="2">
        <v>40709</v>
      </c>
      <c r="P3017">
        <v>2</v>
      </c>
      <c r="Q3017" s="1">
        <v>0.06</v>
      </c>
      <c r="R3017">
        <v>160.97999999999999</v>
      </c>
      <c r="S3017">
        <v>30</v>
      </c>
      <c r="T3017">
        <f t="shared" si="47"/>
        <v>321.95999999999998</v>
      </c>
    </row>
    <row r="3018" spans="1:20" x14ac:dyDescent="0.3">
      <c r="A3018">
        <v>3017</v>
      </c>
      <c r="B3018">
        <v>86874</v>
      </c>
      <c r="C3018" t="s">
        <v>1373</v>
      </c>
      <c r="D3018" t="s">
        <v>20</v>
      </c>
      <c r="E3018" t="s">
        <v>39</v>
      </c>
      <c r="F3018" t="s">
        <v>31</v>
      </c>
      <c r="G3018" t="s">
        <v>93</v>
      </c>
      <c r="H3018" t="s">
        <v>78</v>
      </c>
      <c r="I3018" t="s">
        <v>28</v>
      </c>
      <c r="J3018" t="s">
        <v>72</v>
      </c>
      <c r="K3018" t="s">
        <v>248</v>
      </c>
      <c r="L3018" t="s">
        <v>26</v>
      </c>
      <c r="M3018" t="s">
        <v>139</v>
      </c>
      <c r="N3018" s="2">
        <v>40347</v>
      </c>
      <c r="O3018" s="2">
        <v>40348</v>
      </c>
      <c r="P3018">
        <v>4</v>
      </c>
      <c r="Q3018" s="1">
        <v>0.1</v>
      </c>
      <c r="R3018">
        <v>10.48</v>
      </c>
      <c r="S3018">
        <v>2.89</v>
      </c>
      <c r="T3018">
        <f t="shared" si="47"/>
        <v>41.92</v>
      </c>
    </row>
    <row r="3019" spans="1:20" x14ac:dyDescent="0.3">
      <c r="A3019">
        <v>3018</v>
      </c>
      <c r="B3019">
        <v>90059</v>
      </c>
      <c r="C3019" t="s">
        <v>1492</v>
      </c>
      <c r="D3019" t="s">
        <v>20</v>
      </c>
      <c r="E3019" t="s">
        <v>39</v>
      </c>
      <c r="F3019" t="s">
        <v>47</v>
      </c>
      <c r="G3019" t="s">
        <v>23</v>
      </c>
      <c r="H3019" t="s">
        <v>42</v>
      </c>
      <c r="I3019" t="s">
        <v>28</v>
      </c>
      <c r="J3019" t="s">
        <v>72</v>
      </c>
      <c r="K3019" t="s">
        <v>154</v>
      </c>
      <c r="L3019" t="s">
        <v>192</v>
      </c>
      <c r="M3019" t="s">
        <v>156</v>
      </c>
      <c r="N3019" s="2">
        <v>40391</v>
      </c>
      <c r="O3019" s="2">
        <v>40392</v>
      </c>
      <c r="P3019">
        <v>14</v>
      </c>
      <c r="Q3019" s="1">
        <v>0.03</v>
      </c>
      <c r="R3019">
        <v>6.37</v>
      </c>
      <c r="S3019">
        <v>5.19</v>
      </c>
      <c r="T3019">
        <f t="shared" si="47"/>
        <v>89.18</v>
      </c>
    </row>
    <row r="3020" spans="1:20" x14ac:dyDescent="0.3">
      <c r="A3020">
        <v>3019</v>
      </c>
      <c r="B3020">
        <v>88380</v>
      </c>
      <c r="C3020" t="s">
        <v>1015</v>
      </c>
      <c r="D3020" t="s">
        <v>38</v>
      </c>
      <c r="E3020" t="s">
        <v>21</v>
      </c>
      <c r="F3020" t="s">
        <v>22</v>
      </c>
      <c r="G3020" t="s">
        <v>41</v>
      </c>
      <c r="H3020" t="s">
        <v>203</v>
      </c>
      <c r="I3020" t="s">
        <v>28</v>
      </c>
      <c r="J3020" t="s">
        <v>72</v>
      </c>
      <c r="K3020" t="s">
        <v>1447</v>
      </c>
      <c r="L3020" t="s">
        <v>192</v>
      </c>
      <c r="M3020" t="s">
        <v>444</v>
      </c>
      <c r="N3020" s="2">
        <v>40500</v>
      </c>
      <c r="O3020" s="2">
        <v>40501</v>
      </c>
      <c r="P3020">
        <v>3</v>
      </c>
      <c r="Q3020" s="1">
        <v>0.05</v>
      </c>
      <c r="R3020">
        <v>39.99</v>
      </c>
      <c r="S3020">
        <v>10.25</v>
      </c>
      <c r="T3020">
        <f t="shared" si="47"/>
        <v>119.97</v>
      </c>
    </row>
    <row r="3021" spans="1:20" x14ac:dyDescent="0.3">
      <c r="A3021">
        <v>3020</v>
      </c>
      <c r="B3021">
        <v>90716</v>
      </c>
      <c r="C3021" t="s">
        <v>1648</v>
      </c>
      <c r="D3021" t="s">
        <v>578</v>
      </c>
      <c r="E3021" t="s">
        <v>21</v>
      </c>
      <c r="F3021" t="s">
        <v>31</v>
      </c>
      <c r="G3021" t="s">
        <v>48</v>
      </c>
      <c r="H3021" t="s">
        <v>203</v>
      </c>
      <c r="I3021" t="s">
        <v>28</v>
      </c>
      <c r="J3021" t="s">
        <v>56</v>
      </c>
      <c r="K3021" t="s">
        <v>204</v>
      </c>
      <c r="L3021" t="s">
        <v>283</v>
      </c>
      <c r="M3021" t="s">
        <v>35</v>
      </c>
      <c r="N3021" s="2">
        <v>40574</v>
      </c>
      <c r="O3021" s="2">
        <v>40581</v>
      </c>
      <c r="P3021">
        <v>9</v>
      </c>
      <c r="Q3021" s="1">
        <v>0.1</v>
      </c>
      <c r="R3021">
        <v>200.97</v>
      </c>
      <c r="S3021">
        <v>15.59</v>
      </c>
      <c r="T3021">
        <f t="shared" si="47"/>
        <v>1808.73</v>
      </c>
    </row>
    <row r="3022" spans="1:20" x14ac:dyDescent="0.3">
      <c r="A3022">
        <v>3021</v>
      </c>
      <c r="B3022">
        <v>90201</v>
      </c>
      <c r="C3022" t="s">
        <v>2047</v>
      </c>
      <c r="D3022" t="s">
        <v>20</v>
      </c>
      <c r="E3022" t="s">
        <v>21</v>
      </c>
      <c r="F3022" t="s">
        <v>40</v>
      </c>
      <c r="G3022" t="s">
        <v>48</v>
      </c>
      <c r="H3022" t="s">
        <v>206</v>
      </c>
      <c r="I3022" t="s">
        <v>28</v>
      </c>
      <c r="J3022" t="s">
        <v>72</v>
      </c>
      <c r="K3022" t="s">
        <v>1111</v>
      </c>
      <c r="L3022" t="s">
        <v>192</v>
      </c>
      <c r="M3022" t="s">
        <v>108</v>
      </c>
      <c r="N3022" s="2">
        <v>40295</v>
      </c>
      <c r="O3022" s="2">
        <v>40295</v>
      </c>
      <c r="P3022">
        <v>10</v>
      </c>
      <c r="Q3022" s="1">
        <v>0.09</v>
      </c>
      <c r="R3022">
        <v>300.97000000000003</v>
      </c>
      <c r="S3022">
        <v>7.18</v>
      </c>
      <c r="T3022">
        <f t="shared" si="47"/>
        <v>3009.7000000000003</v>
      </c>
    </row>
    <row r="3023" spans="1:20" x14ac:dyDescent="0.3">
      <c r="A3023">
        <v>3022</v>
      </c>
      <c r="B3023">
        <v>90424</v>
      </c>
      <c r="C3023" t="s">
        <v>585</v>
      </c>
      <c r="D3023" t="s">
        <v>20</v>
      </c>
      <c r="E3023" t="s">
        <v>187</v>
      </c>
      <c r="F3023" t="s">
        <v>22</v>
      </c>
      <c r="G3023" t="s">
        <v>41</v>
      </c>
      <c r="H3023" t="s">
        <v>219</v>
      </c>
      <c r="I3023" t="s">
        <v>28</v>
      </c>
      <c r="J3023" t="s">
        <v>72</v>
      </c>
      <c r="K3023" t="s">
        <v>116</v>
      </c>
      <c r="L3023" t="s">
        <v>706</v>
      </c>
      <c r="M3023" t="s">
        <v>232</v>
      </c>
      <c r="N3023" s="2">
        <v>41162</v>
      </c>
      <c r="O3023" s="2">
        <v>41163</v>
      </c>
      <c r="P3023">
        <v>2</v>
      </c>
      <c r="Q3023" s="1">
        <v>0.06</v>
      </c>
      <c r="R3023">
        <v>105.98</v>
      </c>
      <c r="S3023">
        <v>13.99</v>
      </c>
      <c r="T3023">
        <f t="shared" si="47"/>
        <v>211.96</v>
      </c>
    </row>
    <row r="3024" spans="1:20" x14ac:dyDescent="0.3">
      <c r="A3024">
        <v>3023</v>
      </c>
      <c r="B3024">
        <v>90424</v>
      </c>
      <c r="C3024" t="s">
        <v>585</v>
      </c>
      <c r="D3024" t="s">
        <v>20</v>
      </c>
      <c r="E3024" t="s">
        <v>39</v>
      </c>
      <c r="F3024" t="s">
        <v>22</v>
      </c>
      <c r="G3024" t="s">
        <v>41</v>
      </c>
      <c r="H3024" t="s">
        <v>94</v>
      </c>
      <c r="I3024" t="s">
        <v>28</v>
      </c>
      <c r="J3024" t="s">
        <v>56</v>
      </c>
      <c r="K3024" t="s">
        <v>133</v>
      </c>
      <c r="L3024" t="s">
        <v>26</v>
      </c>
      <c r="M3024" t="s">
        <v>227</v>
      </c>
      <c r="N3024" s="2">
        <v>41162</v>
      </c>
      <c r="O3024" s="2">
        <v>41164</v>
      </c>
      <c r="P3024">
        <v>18</v>
      </c>
      <c r="Q3024" s="1">
        <v>0.1</v>
      </c>
      <c r="R3024">
        <v>34.58</v>
      </c>
      <c r="S3024">
        <v>8.99</v>
      </c>
      <c r="T3024">
        <f t="shared" si="47"/>
        <v>622.43999999999994</v>
      </c>
    </row>
    <row r="3025" spans="1:20" x14ac:dyDescent="0.3">
      <c r="A3025">
        <v>3024</v>
      </c>
      <c r="B3025">
        <v>88939</v>
      </c>
      <c r="C3025" t="s">
        <v>563</v>
      </c>
      <c r="D3025" t="s">
        <v>578</v>
      </c>
      <c r="E3025" t="s">
        <v>187</v>
      </c>
      <c r="F3025" t="s">
        <v>47</v>
      </c>
      <c r="G3025" t="s">
        <v>23</v>
      </c>
      <c r="H3025" t="s">
        <v>225</v>
      </c>
      <c r="I3025" t="s">
        <v>28</v>
      </c>
      <c r="J3025" t="s">
        <v>72</v>
      </c>
      <c r="K3025" t="s">
        <v>101</v>
      </c>
      <c r="L3025" t="s">
        <v>330</v>
      </c>
      <c r="M3025" t="s">
        <v>160</v>
      </c>
      <c r="N3025" s="2">
        <v>41570</v>
      </c>
      <c r="O3025" s="2">
        <v>41572</v>
      </c>
      <c r="P3025">
        <v>18</v>
      </c>
      <c r="Q3025" s="1">
        <v>0.09</v>
      </c>
      <c r="R3025">
        <v>170.98</v>
      </c>
      <c r="S3025">
        <v>60.49</v>
      </c>
      <c r="T3025">
        <f t="shared" si="47"/>
        <v>3077.64</v>
      </c>
    </row>
    <row r="3026" spans="1:20" x14ac:dyDescent="0.3">
      <c r="A3026">
        <v>3025</v>
      </c>
      <c r="B3026">
        <v>90726</v>
      </c>
      <c r="C3026" t="s">
        <v>1380</v>
      </c>
      <c r="D3026" t="s">
        <v>20</v>
      </c>
      <c r="E3026" t="s">
        <v>39</v>
      </c>
      <c r="F3026" t="s">
        <v>31</v>
      </c>
      <c r="G3026" t="s">
        <v>93</v>
      </c>
      <c r="H3026" t="s">
        <v>89</v>
      </c>
      <c r="I3026" t="s">
        <v>28</v>
      </c>
      <c r="J3026" t="s">
        <v>72</v>
      </c>
      <c r="K3026" t="s">
        <v>189</v>
      </c>
      <c r="L3026" t="s">
        <v>192</v>
      </c>
      <c r="M3026" t="s">
        <v>69</v>
      </c>
      <c r="N3026" s="2">
        <v>40574</v>
      </c>
      <c r="O3026" s="2">
        <v>40575</v>
      </c>
      <c r="P3026">
        <v>2</v>
      </c>
      <c r="Q3026" s="1">
        <v>7.0000000000000007E-2</v>
      </c>
      <c r="R3026">
        <v>5.78</v>
      </c>
      <c r="S3026">
        <v>5.67</v>
      </c>
      <c r="T3026">
        <f t="shared" si="47"/>
        <v>11.56</v>
      </c>
    </row>
    <row r="3027" spans="1:20" x14ac:dyDescent="0.3">
      <c r="A3027">
        <v>3026</v>
      </c>
      <c r="B3027">
        <v>90726</v>
      </c>
      <c r="C3027" t="s">
        <v>2358</v>
      </c>
      <c r="D3027" t="s">
        <v>20</v>
      </c>
      <c r="E3027" t="s">
        <v>39</v>
      </c>
      <c r="F3027" t="s">
        <v>47</v>
      </c>
      <c r="G3027" t="s">
        <v>93</v>
      </c>
      <c r="H3027" t="s">
        <v>94</v>
      </c>
      <c r="I3027" t="s">
        <v>28</v>
      </c>
      <c r="J3027" t="s">
        <v>72</v>
      </c>
      <c r="K3027" t="s">
        <v>58</v>
      </c>
      <c r="L3027" t="s">
        <v>192</v>
      </c>
      <c r="M3027" t="s">
        <v>111</v>
      </c>
      <c r="N3027" s="2">
        <v>40574</v>
      </c>
      <c r="O3027" s="2">
        <v>40575</v>
      </c>
      <c r="P3027">
        <v>13</v>
      </c>
      <c r="Q3027" s="1">
        <v>0.1</v>
      </c>
      <c r="R3027">
        <v>83.93</v>
      </c>
      <c r="S3027">
        <v>19.989999999999998</v>
      </c>
      <c r="T3027">
        <f t="shared" si="47"/>
        <v>1091.0900000000001</v>
      </c>
    </row>
    <row r="3028" spans="1:20" x14ac:dyDescent="0.3">
      <c r="A3028">
        <v>3027</v>
      </c>
      <c r="B3028">
        <v>90731</v>
      </c>
      <c r="C3028" t="s">
        <v>420</v>
      </c>
      <c r="D3028" t="s">
        <v>20</v>
      </c>
      <c r="E3028" t="s">
        <v>39</v>
      </c>
      <c r="F3028" t="s">
        <v>22</v>
      </c>
      <c r="G3028" t="s">
        <v>93</v>
      </c>
      <c r="H3028" t="s">
        <v>49</v>
      </c>
      <c r="I3028" t="s">
        <v>28</v>
      </c>
      <c r="J3028" t="s">
        <v>72</v>
      </c>
      <c r="K3028" t="s">
        <v>172</v>
      </c>
      <c r="L3028" t="s">
        <v>192</v>
      </c>
      <c r="M3028" t="s">
        <v>150</v>
      </c>
      <c r="N3028" s="2">
        <v>40213</v>
      </c>
      <c r="O3028" s="2">
        <v>40214</v>
      </c>
      <c r="P3028">
        <v>8</v>
      </c>
      <c r="Q3028" s="1">
        <v>0.05</v>
      </c>
      <c r="R3028">
        <v>2.16</v>
      </c>
      <c r="S3028">
        <v>6.05</v>
      </c>
      <c r="T3028">
        <f t="shared" si="47"/>
        <v>17.28</v>
      </c>
    </row>
    <row r="3029" spans="1:20" x14ac:dyDescent="0.3">
      <c r="A3029">
        <v>3028</v>
      </c>
      <c r="B3029">
        <v>90731</v>
      </c>
      <c r="C3029" t="s">
        <v>420</v>
      </c>
      <c r="D3029" t="s">
        <v>20</v>
      </c>
      <c r="E3029" t="s">
        <v>39</v>
      </c>
      <c r="F3029" t="s">
        <v>22</v>
      </c>
      <c r="G3029" t="s">
        <v>93</v>
      </c>
      <c r="H3029" t="s">
        <v>61</v>
      </c>
      <c r="I3029" t="s">
        <v>28</v>
      </c>
      <c r="J3029" t="s">
        <v>72</v>
      </c>
      <c r="K3029" t="s">
        <v>181</v>
      </c>
      <c r="L3029" t="s">
        <v>192</v>
      </c>
      <c r="M3029" t="s">
        <v>246</v>
      </c>
      <c r="N3029" s="2">
        <v>40213</v>
      </c>
      <c r="O3029" s="2">
        <v>40214</v>
      </c>
      <c r="P3029">
        <v>9</v>
      </c>
      <c r="Q3029" s="1">
        <v>0.03</v>
      </c>
      <c r="R3029">
        <v>6.48</v>
      </c>
      <c r="S3029">
        <v>6.6</v>
      </c>
      <c r="T3029">
        <f t="shared" si="47"/>
        <v>58.320000000000007</v>
      </c>
    </row>
    <row r="3030" spans="1:20" x14ac:dyDescent="0.3">
      <c r="A3030">
        <v>3029</v>
      </c>
      <c r="B3030">
        <v>90731</v>
      </c>
      <c r="C3030" t="s">
        <v>420</v>
      </c>
      <c r="D3030" t="s">
        <v>578</v>
      </c>
      <c r="E3030" t="s">
        <v>187</v>
      </c>
      <c r="F3030" t="s">
        <v>22</v>
      </c>
      <c r="G3030" t="s">
        <v>93</v>
      </c>
      <c r="H3030" t="s">
        <v>225</v>
      </c>
      <c r="I3030" t="s">
        <v>28</v>
      </c>
      <c r="J3030" t="s">
        <v>72</v>
      </c>
      <c r="K3030" t="s">
        <v>116</v>
      </c>
      <c r="L3030" t="s">
        <v>330</v>
      </c>
      <c r="M3030" t="s">
        <v>190</v>
      </c>
      <c r="N3030" s="2">
        <v>40213</v>
      </c>
      <c r="O3030" s="2">
        <v>40214</v>
      </c>
      <c r="P3030">
        <v>11</v>
      </c>
      <c r="Q3030" s="1">
        <v>0.08</v>
      </c>
      <c r="R3030">
        <v>146.05000000000001</v>
      </c>
      <c r="S3030">
        <v>80.2</v>
      </c>
      <c r="T3030">
        <f t="shared" si="47"/>
        <v>1606.5500000000002</v>
      </c>
    </row>
    <row r="3031" spans="1:20" x14ac:dyDescent="0.3">
      <c r="A3031">
        <v>3030</v>
      </c>
      <c r="B3031">
        <v>89683</v>
      </c>
      <c r="C3031" t="s">
        <v>1757</v>
      </c>
      <c r="D3031" t="s">
        <v>20</v>
      </c>
      <c r="E3031" t="s">
        <v>21</v>
      </c>
      <c r="F3031" t="s">
        <v>40</v>
      </c>
      <c r="G3031" t="s">
        <v>32</v>
      </c>
      <c r="H3031" t="s">
        <v>203</v>
      </c>
      <c r="I3031" t="s">
        <v>28</v>
      </c>
      <c r="J3031" t="s">
        <v>72</v>
      </c>
      <c r="K3031" t="s">
        <v>213</v>
      </c>
      <c r="L3031" t="s">
        <v>192</v>
      </c>
      <c r="M3031" t="s">
        <v>45</v>
      </c>
      <c r="N3031" s="2">
        <v>41125</v>
      </c>
      <c r="O3031" s="2">
        <v>41127</v>
      </c>
      <c r="P3031">
        <v>5</v>
      </c>
      <c r="Q3031" s="1">
        <v>0.06</v>
      </c>
      <c r="R3031">
        <v>110.99</v>
      </c>
      <c r="S3031">
        <v>2.5</v>
      </c>
      <c r="T3031">
        <f t="shared" si="47"/>
        <v>554.94999999999993</v>
      </c>
    </row>
    <row r="3032" spans="1:20" x14ac:dyDescent="0.3">
      <c r="A3032">
        <v>3031</v>
      </c>
      <c r="B3032">
        <v>89067</v>
      </c>
      <c r="C3032" t="s">
        <v>1432</v>
      </c>
      <c r="D3032" t="s">
        <v>578</v>
      </c>
      <c r="E3032" t="s">
        <v>187</v>
      </c>
      <c r="F3032" t="s">
        <v>31</v>
      </c>
      <c r="G3032" t="s">
        <v>93</v>
      </c>
      <c r="H3032" t="s">
        <v>188</v>
      </c>
      <c r="I3032" t="s">
        <v>28</v>
      </c>
      <c r="J3032" t="s">
        <v>72</v>
      </c>
      <c r="K3032" t="s">
        <v>221</v>
      </c>
      <c r="L3032" t="s">
        <v>283</v>
      </c>
      <c r="M3032" t="s">
        <v>143</v>
      </c>
      <c r="N3032" s="2">
        <v>40830</v>
      </c>
      <c r="O3032" s="2">
        <v>40832</v>
      </c>
      <c r="P3032">
        <v>1</v>
      </c>
      <c r="Q3032" s="1">
        <v>0.05</v>
      </c>
      <c r="R3032">
        <v>160.97999999999999</v>
      </c>
      <c r="S3032">
        <v>30</v>
      </c>
      <c r="T3032">
        <f t="shared" si="47"/>
        <v>160.97999999999999</v>
      </c>
    </row>
    <row r="3033" spans="1:20" x14ac:dyDescent="0.3">
      <c r="A3033">
        <v>3032</v>
      </c>
      <c r="B3033">
        <v>90736</v>
      </c>
      <c r="C3033" t="s">
        <v>2060</v>
      </c>
      <c r="D3033" t="s">
        <v>20</v>
      </c>
      <c r="E3033" t="s">
        <v>21</v>
      </c>
      <c r="F3033" t="s">
        <v>31</v>
      </c>
      <c r="G3033" t="s">
        <v>93</v>
      </c>
      <c r="H3033" t="s">
        <v>24</v>
      </c>
      <c r="I3033" t="s">
        <v>28</v>
      </c>
      <c r="J3033" t="s">
        <v>72</v>
      </c>
      <c r="K3033" t="s">
        <v>201</v>
      </c>
      <c r="L3033" t="s">
        <v>706</v>
      </c>
      <c r="M3033" t="s">
        <v>35</v>
      </c>
      <c r="N3033" s="2">
        <v>40610</v>
      </c>
      <c r="O3033" s="2">
        <v>40612</v>
      </c>
      <c r="P3033">
        <v>9</v>
      </c>
      <c r="Q3033" s="1">
        <v>7.0000000000000007E-2</v>
      </c>
      <c r="R3033">
        <v>150.97999999999999</v>
      </c>
      <c r="S3033">
        <v>13.99</v>
      </c>
      <c r="T3033">
        <f t="shared" si="47"/>
        <v>1358.82</v>
      </c>
    </row>
    <row r="3034" spans="1:20" x14ac:dyDescent="0.3">
      <c r="A3034">
        <v>3033</v>
      </c>
      <c r="B3034">
        <v>90736</v>
      </c>
      <c r="C3034" t="s">
        <v>2060</v>
      </c>
      <c r="D3034" t="s">
        <v>578</v>
      </c>
      <c r="E3034" t="s">
        <v>39</v>
      </c>
      <c r="F3034" t="s">
        <v>31</v>
      </c>
      <c r="G3034" t="s">
        <v>93</v>
      </c>
      <c r="H3034" t="s">
        <v>54</v>
      </c>
      <c r="I3034" t="s">
        <v>28</v>
      </c>
      <c r="J3034" t="s">
        <v>72</v>
      </c>
      <c r="K3034" t="s">
        <v>74</v>
      </c>
      <c r="L3034" t="s">
        <v>283</v>
      </c>
      <c r="M3034" t="s">
        <v>35</v>
      </c>
      <c r="N3034" s="2">
        <v>40610</v>
      </c>
      <c r="O3034" s="2">
        <v>40612</v>
      </c>
      <c r="P3034">
        <v>5</v>
      </c>
      <c r="Q3034" s="1">
        <v>0.06</v>
      </c>
      <c r="R3034">
        <v>20.98</v>
      </c>
      <c r="S3034">
        <v>53.03</v>
      </c>
      <c r="T3034">
        <f t="shared" si="47"/>
        <v>104.9</v>
      </c>
    </row>
    <row r="3035" spans="1:20" x14ac:dyDescent="0.3">
      <c r="A3035">
        <v>3034</v>
      </c>
      <c r="B3035">
        <v>90736</v>
      </c>
      <c r="C3035" t="s">
        <v>2060</v>
      </c>
      <c r="D3035" t="s">
        <v>38</v>
      </c>
      <c r="E3035" t="s">
        <v>21</v>
      </c>
      <c r="F3035" t="s">
        <v>31</v>
      </c>
      <c r="G3035" t="s">
        <v>93</v>
      </c>
      <c r="H3035" t="s">
        <v>206</v>
      </c>
      <c r="I3035" t="s">
        <v>28</v>
      </c>
      <c r="J3035" t="s">
        <v>72</v>
      </c>
      <c r="K3035" t="s">
        <v>1138</v>
      </c>
      <c r="L3035" t="s">
        <v>44</v>
      </c>
      <c r="M3035" t="s">
        <v>35</v>
      </c>
      <c r="N3035" s="2">
        <v>40610</v>
      </c>
      <c r="O3035" s="2">
        <v>40612</v>
      </c>
      <c r="P3035">
        <v>9</v>
      </c>
      <c r="Q3035" s="1">
        <v>0.1</v>
      </c>
      <c r="R3035">
        <v>85.99</v>
      </c>
      <c r="S3035">
        <v>0.99</v>
      </c>
      <c r="T3035">
        <f t="shared" si="47"/>
        <v>773.91</v>
      </c>
    </row>
    <row r="3036" spans="1:20" x14ac:dyDescent="0.3">
      <c r="A3036">
        <v>3035</v>
      </c>
      <c r="B3036">
        <v>90742</v>
      </c>
      <c r="C3036" t="s">
        <v>1418</v>
      </c>
      <c r="D3036" t="s">
        <v>578</v>
      </c>
      <c r="E3036" t="s">
        <v>21</v>
      </c>
      <c r="F3036" t="s">
        <v>47</v>
      </c>
      <c r="G3036" t="s">
        <v>41</v>
      </c>
      <c r="H3036" t="s">
        <v>24</v>
      </c>
      <c r="I3036" t="s">
        <v>28</v>
      </c>
      <c r="J3036" t="s">
        <v>72</v>
      </c>
      <c r="K3036" t="s">
        <v>1447</v>
      </c>
      <c r="L3036" t="s">
        <v>330</v>
      </c>
      <c r="M3036" t="s">
        <v>167</v>
      </c>
      <c r="N3036" s="2">
        <v>40954</v>
      </c>
      <c r="O3036" s="2">
        <v>40956</v>
      </c>
      <c r="P3036">
        <v>11</v>
      </c>
      <c r="Q3036" s="1">
        <v>0.02</v>
      </c>
      <c r="R3036">
        <v>119.99</v>
      </c>
      <c r="S3036">
        <v>56.14</v>
      </c>
      <c r="T3036">
        <f t="shared" si="47"/>
        <v>1319.8899999999999</v>
      </c>
    </row>
    <row r="3037" spans="1:20" x14ac:dyDescent="0.3">
      <c r="A3037">
        <v>3036</v>
      </c>
      <c r="B3037">
        <v>89015</v>
      </c>
      <c r="C3037" t="s">
        <v>1406</v>
      </c>
      <c r="D3037" t="s">
        <v>578</v>
      </c>
      <c r="E3037" t="s">
        <v>187</v>
      </c>
      <c r="F3037" t="s">
        <v>31</v>
      </c>
      <c r="G3037" t="s">
        <v>32</v>
      </c>
      <c r="H3037" t="s">
        <v>225</v>
      </c>
      <c r="I3037" t="s">
        <v>28</v>
      </c>
      <c r="J3037" t="s">
        <v>72</v>
      </c>
      <c r="K3037" t="s">
        <v>181</v>
      </c>
      <c r="L3037" t="s">
        <v>283</v>
      </c>
      <c r="M3037" t="s">
        <v>69</v>
      </c>
      <c r="N3037" s="2">
        <v>41609</v>
      </c>
      <c r="O3037" s="2">
        <v>41610</v>
      </c>
      <c r="P3037">
        <v>21</v>
      </c>
      <c r="Q3037" s="1">
        <v>0</v>
      </c>
      <c r="R3037">
        <v>89.99</v>
      </c>
      <c r="S3037">
        <v>42</v>
      </c>
      <c r="T3037">
        <f t="shared" si="47"/>
        <v>1889.79</v>
      </c>
    </row>
    <row r="3038" spans="1:20" x14ac:dyDescent="0.3">
      <c r="A3038">
        <v>3037</v>
      </c>
      <c r="B3038">
        <v>89015</v>
      </c>
      <c r="C3038" t="s">
        <v>1406</v>
      </c>
      <c r="D3038" t="s">
        <v>20</v>
      </c>
      <c r="E3038" t="s">
        <v>21</v>
      </c>
      <c r="F3038" t="s">
        <v>31</v>
      </c>
      <c r="G3038" t="s">
        <v>32</v>
      </c>
      <c r="H3038" t="s">
        <v>203</v>
      </c>
      <c r="I3038" t="s">
        <v>28</v>
      </c>
      <c r="J3038" t="s">
        <v>72</v>
      </c>
      <c r="K3038" t="s">
        <v>409</v>
      </c>
      <c r="L3038" t="s">
        <v>746</v>
      </c>
      <c r="M3038" t="s">
        <v>296</v>
      </c>
      <c r="N3038" s="2">
        <v>41609</v>
      </c>
      <c r="O3038" s="2">
        <v>41612</v>
      </c>
      <c r="P3038">
        <v>5</v>
      </c>
      <c r="Q3038" s="1">
        <v>0.01</v>
      </c>
      <c r="R3038">
        <v>3499.99</v>
      </c>
      <c r="S3038">
        <v>24.49</v>
      </c>
      <c r="T3038">
        <f t="shared" si="47"/>
        <v>17499.949999999997</v>
      </c>
    </row>
    <row r="3039" spans="1:20" x14ac:dyDescent="0.3">
      <c r="A3039">
        <v>3038</v>
      </c>
      <c r="B3039">
        <v>89015</v>
      </c>
      <c r="C3039" t="s">
        <v>1406</v>
      </c>
      <c r="D3039" t="s">
        <v>20</v>
      </c>
      <c r="E3039" t="s">
        <v>39</v>
      </c>
      <c r="F3039" t="s">
        <v>31</v>
      </c>
      <c r="G3039" t="s">
        <v>32</v>
      </c>
      <c r="H3039" t="s">
        <v>94</v>
      </c>
      <c r="I3039" t="s">
        <v>28</v>
      </c>
      <c r="J3039" t="s">
        <v>72</v>
      </c>
      <c r="K3039" t="s">
        <v>74</v>
      </c>
      <c r="L3039" t="s">
        <v>192</v>
      </c>
      <c r="M3039" t="s">
        <v>131</v>
      </c>
      <c r="N3039" s="2">
        <v>41609</v>
      </c>
      <c r="O3039" s="2">
        <v>41609</v>
      </c>
      <c r="P3039">
        <v>22</v>
      </c>
      <c r="Q3039" s="1">
        <v>0.06</v>
      </c>
      <c r="R3039">
        <v>30.98</v>
      </c>
      <c r="S3039">
        <v>5.76</v>
      </c>
      <c r="T3039">
        <f t="shared" si="47"/>
        <v>681.56000000000006</v>
      </c>
    </row>
    <row r="3040" spans="1:20" x14ac:dyDescent="0.3">
      <c r="A3040">
        <v>3039</v>
      </c>
      <c r="B3040">
        <v>90444</v>
      </c>
      <c r="C3040" t="s">
        <v>497</v>
      </c>
      <c r="D3040" t="s">
        <v>20</v>
      </c>
      <c r="E3040" t="s">
        <v>39</v>
      </c>
      <c r="F3040" t="s">
        <v>31</v>
      </c>
      <c r="G3040" t="s">
        <v>41</v>
      </c>
      <c r="H3040" t="s">
        <v>42</v>
      </c>
      <c r="I3040" t="s">
        <v>28</v>
      </c>
      <c r="J3040" t="s">
        <v>72</v>
      </c>
      <c r="K3040" t="s">
        <v>172</v>
      </c>
      <c r="L3040" t="s">
        <v>192</v>
      </c>
      <c r="M3040" t="s">
        <v>102</v>
      </c>
      <c r="N3040" s="2">
        <v>41516</v>
      </c>
      <c r="O3040" s="2">
        <v>41517</v>
      </c>
      <c r="P3040">
        <v>14</v>
      </c>
      <c r="Q3040" s="1">
        <v>0.09</v>
      </c>
      <c r="R3040">
        <v>54.96</v>
      </c>
      <c r="S3040">
        <v>10.75</v>
      </c>
      <c r="T3040">
        <f t="shared" si="47"/>
        <v>769.44</v>
      </c>
    </row>
    <row r="3041" spans="1:20" x14ac:dyDescent="0.3">
      <c r="A3041">
        <v>3040</v>
      </c>
      <c r="B3041">
        <v>88707</v>
      </c>
      <c r="C3041" t="s">
        <v>561</v>
      </c>
      <c r="D3041" t="s">
        <v>20</v>
      </c>
      <c r="E3041" t="s">
        <v>187</v>
      </c>
      <c r="F3041" t="s">
        <v>31</v>
      </c>
      <c r="G3041" t="s">
        <v>32</v>
      </c>
      <c r="H3041" t="s">
        <v>225</v>
      </c>
      <c r="I3041" t="s">
        <v>28</v>
      </c>
      <c r="J3041" t="s">
        <v>72</v>
      </c>
      <c r="K3041" t="s">
        <v>116</v>
      </c>
      <c r="L3041" t="s">
        <v>26</v>
      </c>
      <c r="M3041" t="s">
        <v>143</v>
      </c>
      <c r="N3041" s="2">
        <v>41055</v>
      </c>
      <c r="O3041" s="2">
        <v>41055</v>
      </c>
      <c r="P3041">
        <v>17</v>
      </c>
      <c r="Q3041" s="1">
        <v>0.03</v>
      </c>
      <c r="R3041">
        <v>18.649999999999999</v>
      </c>
      <c r="S3041">
        <v>3.77</v>
      </c>
      <c r="T3041">
        <f t="shared" si="47"/>
        <v>317.04999999999995</v>
      </c>
    </row>
    <row r="3042" spans="1:20" x14ac:dyDescent="0.3">
      <c r="A3042">
        <v>3041</v>
      </c>
      <c r="B3042">
        <v>88707</v>
      </c>
      <c r="C3042" t="s">
        <v>561</v>
      </c>
      <c r="D3042" t="s">
        <v>20</v>
      </c>
      <c r="E3042" t="s">
        <v>39</v>
      </c>
      <c r="F3042" t="s">
        <v>31</v>
      </c>
      <c r="G3042" t="s">
        <v>32</v>
      </c>
      <c r="H3042" t="s">
        <v>94</v>
      </c>
      <c r="I3042" t="s">
        <v>28</v>
      </c>
      <c r="J3042" t="s">
        <v>72</v>
      </c>
      <c r="K3042" t="s">
        <v>119</v>
      </c>
      <c r="L3042" t="s">
        <v>192</v>
      </c>
      <c r="M3042" t="s">
        <v>143</v>
      </c>
      <c r="N3042" s="2">
        <v>41055</v>
      </c>
      <c r="O3042" s="2">
        <v>41057</v>
      </c>
      <c r="P3042">
        <v>16</v>
      </c>
      <c r="Q3042" s="1">
        <v>0.05</v>
      </c>
      <c r="R3042">
        <v>6.48</v>
      </c>
      <c r="S3042">
        <v>7.49</v>
      </c>
      <c r="T3042">
        <f t="shared" si="47"/>
        <v>103.68</v>
      </c>
    </row>
    <row r="3043" spans="1:20" x14ac:dyDescent="0.3">
      <c r="A3043">
        <v>3042</v>
      </c>
      <c r="B3043">
        <v>87332</v>
      </c>
      <c r="C3043" t="s">
        <v>656</v>
      </c>
      <c r="D3043" t="s">
        <v>20</v>
      </c>
      <c r="E3043" t="s">
        <v>39</v>
      </c>
      <c r="F3043" t="s">
        <v>40</v>
      </c>
      <c r="G3043" t="s">
        <v>93</v>
      </c>
      <c r="H3043" t="s">
        <v>78</v>
      </c>
      <c r="I3043" t="s">
        <v>28</v>
      </c>
      <c r="J3043" t="s">
        <v>72</v>
      </c>
      <c r="K3043" t="s">
        <v>129</v>
      </c>
      <c r="L3043" t="s">
        <v>192</v>
      </c>
      <c r="M3043" t="s">
        <v>75</v>
      </c>
      <c r="N3043" s="2">
        <v>41414</v>
      </c>
      <c r="O3043" s="2">
        <v>41417</v>
      </c>
      <c r="P3043">
        <v>11</v>
      </c>
      <c r="Q3043" s="1">
        <v>0.02</v>
      </c>
      <c r="R3043">
        <v>5.78</v>
      </c>
      <c r="S3043">
        <v>7.96</v>
      </c>
      <c r="T3043">
        <f t="shared" si="47"/>
        <v>63.580000000000005</v>
      </c>
    </row>
    <row r="3044" spans="1:20" x14ac:dyDescent="0.3">
      <c r="A3044">
        <v>3043</v>
      </c>
      <c r="B3044">
        <v>90746</v>
      </c>
      <c r="C3044" t="s">
        <v>474</v>
      </c>
      <c r="D3044" t="s">
        <v>20</v>
      </c>
      <c r="E3044" t="s">
        <v>21</v>
      </c>
      <c r="F3044" t="s">
        <v>31</v>
      </c>
      <c r="G3044" t="s">
        <v>48</v>
      </c>
      <c r="H3044" t="s">
        <v>206</v>
      </c>
      <c r="I3044" t="s">
        <v>28</v>
      </c>
      <c r="J3044" t="s">
        <v>72</v>
      </c>
      <c r="K3044" t="s">
        <v>34</v>
      </c>
      <c r="L3044" t="s">
        <v>192</v>
      </c>
      <c r="M3044" t="s">
        <v>141</v>
      </c>
      <c r="N3044" s="2">
        <v>40861</v>
      </c>
      <c r="O3044" s="2">
        <v>40866</v>
      </c>
      <c r="P3044">
        <v>24</v>
      </c>
      <c r="Q3044" s="1">
        <v>0.06</v>
      </c>
      <c r="R3044">
        <v>20.97</v>
      </c>
      <c r="S3044">
        <v>6.5</v>
      </c>
      <c r="T3044">
        <f t="shared" si="47"/>
        <v>503.28</v>
      </c>
    </row>
    <row r="3045" spans="1:20" x14ac:dyDescent="0.3">
      <c r="A3045">
        <v>3044</v>
      </c>
      <c r="B3045">
        <v>90755</v>
      </c>
      <c r="C3045" t="s">
        <v>2038</v>
      </c>
      <c r="D3045" t="s">
        <v>20</v>
      </c>
      <c r="E3045" t="s">
        <v>39</v>
      </c>
      <c r="F3045" t="s">
        <v>22</v>
      </c>
      <c r="G3045" t="s">
        <v>41</v>
      </c>
      <c r="H3045" t="s">
        <v>42</v>
      </c>
      <c r="I3045" t="s">
        <v>28</v>
      </c>
      <c r="J3045" t="s">
        <v>72</v>
      </c>
      <c r="K3045" t="s">
        <v>158</v>
      </c>
      <c r="L3045" t="s">
        <v>192</v>
      </c>
      <c r="M3045" t="s">
        <v>86</v>
      </c>
      <c r="N3045" s="2">
        <v>41084</v>
      </c>
      <c r="O3045" s="2">
        <v>41086</v>
      </c>
      <c r="P3045">
        <v>18</v>
      </c>
      <c r="Q3045" s="1">
        <v>7.0000000000000007E-2</v>
      </c>
      <c r="R3045">
        <v>19.98</v>
      </c>
      <c r="S3045">
        <v>5.77</v>
      </c>
      <c r="T3045">
        <f t="shared" si="47"/>
        <v>359.64</v>
      </c>
    </row>
    <row r="3046" spans="1:20" x14ac:dyDescent="0.3">
      <c r="A3046">
        <v>3045</v>
      </c>
      <c r="B3046">
        <v>90755</v>
      </c>
      <c r="C3046" t="s">
        <v>2038</v>
      </c>
      <c r="D3046" t="s">
        <v>20</v>
      </c>
      <c r="E3046" t="s">
        <v>39</v>
      </c>
      <c r="F3046" t="s">
        <v>22</v>
      </c>
      <c r="G3046" t="s">
        <v>41</v>
      </c>
      <c r="H3046" t="s">
        <v>89</v>
      </c>
      <c r="I3046" t="s">
        <v>28</v>
      </c>
      <c r="J3046" t="s">
        <v>72</v>
      </c>
      <c r="K3046" t="s">
        <v>172</v>
      </c>
      <c r="L3046" t="s">
        <v>26</v>
      </c>
      <c r="M3046" t="s">
        <v>232</v>
      </c>
      <c r="N3046" s="2">
        <v>41084</v>
      </c>
      <c r="O3046" s="2">
        <v>41085</v>
      </c>
      <c r="P3046">
        <v>19</v>
      </c>
      <c r="Q3046" s="1">
        <v>0.01</v>
      </c>
      <c r="R3046">
        <v>34.58</v>
      </c>
      <c r="S3046">
        <v>8.99</v>
      </c>
      <c r="T3046">
        <f t="shared" si="47"/>
        <v>657.02</v>
      </c>
    </row>
    <row r="3047" spans="1:20" x14ac:dyDescent="0.3">
      <c r="A3047">
        <v>3046</v>
      </c>
      <c r="B3047">
        <v>88514</v>
      </c>
      <c r="C3047" t="s">
        <v>1567</v>
      </c>
      <c r="D3047" t="s">
        <v>38</v>
      </c>
      <c r="E3047" t="s">
        <v>39</v>
      </c>
      <c r="F3047" t="s">
        <v>40</v>
      </c>
      <c r="G3047" t="s">
        <v>32</v>
      </c>
      <c r="H3047" t="s">
        <v>89</v>
      </c>
      <c r="I3047" t="s">
        <v>28</v>
      </c>
      <c r="J3047" t="s">
        <v>72</v>
      </c>
      <c r="K3047" t="s">
        <v>55</v>
      </c>
      <c r="L3047" t="s">
        <v>192</v>
      </c>
      <c r="M3047" t="s">
        <v>99</v>
      </c>
      <c r="N3047" s="2">
        <v>40944</v>
      </c>
      <c r="O3047" s="2">
        <v>40945</v>
      </c>
      <c r="P3047">
        <v>4</v>
      </c>
      <c r="Q3047" s="1">
        <v>0.02</v>
      </c>
      <c r="R3047">
        <v>30.56</v>
      </c>
      <c r="S3047">
        <v>2.99</v>
      </c>
      <c r="T3047">
        <f t="shared" si="47"/>
        <v>122.24</v>
      </c>
    </row>
    <row r="3048" spans="1:20" x14ac:dyDescent="0.3">
      <c r="A3048">
        <v>3047</v>
      </c>
      <c r="B3048">
        <v>86846</v>
      </c>
      <c r="C3048" t="s">
        <v>1436</v>
      </c>
      <c r="D3048" t="s">
        <v>20</v>
      </c>
      <c r="E3048" t="s">
        <v>39</v>
      </c>
      <c r="F3048" t="s">
        <v>47</v>
      </c>
      <c r="G3048" t="s">
        <v>23</v>
      </c>
      <c r="H3048" t="s">
        <v>42</v>
      </c>
      <c r="I3048" t="s">
        <v>28</v>
      </c>
      <c r="J3048" t="s">
        <v>84</v>
      </c>
      <c r="K3048" t="s">
        <v>228</v>
      </c>
      <c r="L3048" t="s">
        <v>192</v>
      </c>
      <c r="M3048" t="s">
        <v>111</v>
      </c>
      <c r="N3048" s="2">
        <v>40344</v>
      </c>
      <c r="O3048" s="2">
        <v>40346</v>
      </c>
      <c r="P3048">
        <v>5</v>
      </c>
      <c r="Q3048" s="1">
        <v>0.09</v>
      </c>
      <c r="R3048">
        <v>5.98</v>
      </c>
      <c r="S3048">
        <v>1.49</v>
      </c>
      <c r="T3048">
        <f t="shared" si="47"/>
        <v>29.900000000000002</v>
      </c>
    </row>
    <row r="3049" spans="1:20" x14ac:dyDescent="0.3">
      <c r="A3049">
        <v>3048</v>
      </c>
      <c r="B3049">
        <v>90762</v>
      </c>
      <c r="C3049" t="s">
        <v>1266</v>
      </c>
      <c r="D3049" t="s">
        <v>578</v>
      </c>
      <c r="E3049" t="s">
        <v>187</v>
      </c>
      <c r="F3049" t="s">
        <v>31</v>
      </c>
      <c r="G3049" t="s">
        <v>48</v>
      </c>
      <c r="H3049" t="s">
        <v>188</v>
      </c>
      <c r="I3049" t="s">
        <v>28</v>
      </c>
      <c r="J3049" t="s">
        <v>84</v>
      </c>
      <c r="K3049" t="s">
        <v>158</v>
      </c>
      <c r="L3049" t="s">
        <v>283</v>
      </c>
      <c r="M3049" t="s">
        <v>146</v>
      </c>
      <c r="N3049" s="2">
        <v>40806</v>
      </c>
      <c r="O3049" s="2">
        <v>40810</v>
      </c>
      <c r="P3049">
        <v>20</v>
      </c>
      <c r="Q3049" s="1">
        <v>0.1</v>
      </c>
      <c r="R3049">
        <v>89.99</v>
      </c>
      <c r="S3049">
        <v>42</v>
      </c>
      <c r="T3049">
        <f t="shared" si="47"/>
        <v>1799.8</v>
      </c>
    </row>
    <row r="3050" spans="1:20" x14ac:dyDescent="0.3">
      <c r="A3050">
        <v>3049</v>
      </c>
      <c r="B3050">
        <v>90762</v>
      </c>
      <c r="C3050" t="s">
        <v>1266</v>
      </c>
      <c r="D3050" t="s">
        <v>20</v>
      </c>
      <c r="E3050" t="s">
        <v>187</v>
      </c>
      <c r="F3050" t="s">
        <v>31</v>
      </c>
      <c r="G3050" t="s">
        <v>48</v>
      </c>
      <c r="H3050" t="s">
        <v>217</v>
      </c>
      <c r="I3050" t="s">
        <v>28</v>
      </c>
      <c r="J3050" t="s">
        <v>84</v>
      </c>
      <c r="K3050" t="s">
        <v>82</v>
      </c>
      <c r="L3050" t="s">
        <v>44</v>
      </c>
      <c r="M3050" t="s">
        <v>63</v>
      </c>
      <c r="N3050" s="2">
        <v>40806</v>
      </c>
      <c r="O3050" s="2">
        <v>40808</v>
      </c>
      <c r="P3050">
        <v>19</v>
      </c>
      <c r="Q3050" s="1">
        <v>0.05</v>
      </c>
      <c r="R3050">
        <v>5.08</v>
      </c>
      <c r="S3050">
        <v>2.0299999999999998</v>
      </c>
      <c r="T3050">
        <f t="shared" si="47"/>
        <v>96.52</v>
      </c>
    </row>
    <row r="3051" spans="1:20" x14ac:dyDescent="0.3">
      <c r="A3051">
        <v>3050</v>
      </c>
      <c r="B3051">
        <v>90766</v>
      </c>
      <c r="C3051" t="s">
        <v>112</v>
      </c>
      <c r="D3051" t="s">
        <v>20</v>
      </c>
      <c r="E3051" t="s">
        <v>39</v>
      </c>
      <c r="F3051" t="s">
        <v>31</v>
      </c>
      <c r="G3051" t="s">
        <v>41</v>
      </c>
      <c r="H3051" t="s">
        <v>54</v>
      </c>
      <c r="I3051" t="s">
        <v>28</v>
      </c>
      <c r="J3051" t="s">
        <v>84</v>
      </c>
      <c r="K3051" t="s">
        <v>221</v>
      </c>
      <c r="L3051" t="s">
        <v>746</v>
      </c>
      <c r="M3051" t="s">
        <v>131</v>
      </c>
      <c r="N3051" s="2">
        <v>40274</v>
      </c>
      <c r="O3051" s="2">
        <v>40276</v>
      </c>
      <c r="P3051">
        <v>4</v>
      </c>
      <c r="Q3051" s="1">
        <v>0.06</v>
      </c>
      <c r="R3051">
        <v>89.83</v>
      </c>
      <c r="S3051">
        <v>35</v>
      </c>
      <c r="T3051">
        <f t="shared" si="47"/>
        <v>359.32</v>
      </c>
    </row>
    <row r="3052" spans="1:20" x14ac:dyDescent="0.3">
      <c r="A3052">
        <v>3051</v>
      </c>
      <c r="B3052">
        <v>90766</v>
      </c>
      <c r="C3052" t="s">
        <v>112</v>
      </c>
      <c r="D3052" t="s">
        <v>20</v>
      </c>
      <c r="E3052" t="s">
        <v>39</v>
      </c>
      <c r="F3052" t="s">
        <v>31</v>
      </c>
      <c r="G3052" t="s">
        <v>41</v>
      </c>
      <c r="H3052" t="s">
        <v>89</v>
      </c>
      <c r="I3052" t="s">
        <v>28</v>
      </c>
      <c r="J3052" t="s">
        <v>84</v>
      </c>
      <c r="K3052" t="s">
        <v>98</v>
      </c>
      <c r="L3052" t="s">
        <v>192</v>
      </c>
      <c r="M3052" t="s">
        <v>131</v>
      </c>
      <c r="N3052" s="2">
        <v>40274</v>
      </c>
      <c r="O3052" s="2">
        <v>40276</v>
      </c>
      <c r="P3052">
        <v>12</v>
      </c>
      <c r="Q3052" s="1">
        <v>0.1</v>
      </c>
      <c r="R3052">
        <v>13.43</v>
      </c>
      <c r="S3052">
        <v>5.5</v>
      </c>
      <c r="T3052">
        <f t="shared" si="47"/>
        <v>161.16</v>
      </c>
    </row>
    <row r="3053" spans="1:20" x14ac:dyDescent="0.3">
      <c r="A3053">
        <v>3052</v>
      </c>
      <c r="B3053">
        <v>90766</v>
      </c>
      <c r="C3053" t="s">
        <v>112</v>
      </c>
      <c r="D3053" t="s">
        <v>20</v>
      </c>
      <c r="E3053" t="s">
        <v>21</v>
      </c>
      <c r="F3053" t="s">
        <v>31</v>
      </c>
      <c r="G3053" t="s">
        <v>41</v>
      </c>
      <c r="H3053" t="s">
        <v>206</v>
      </c>
      <c r="I3053" t="s">
        <v>28</v>
      </c>
      <c r="J3053" t="s">
        <v>84</v>
      </c>
      <c r="K3053" t="s">
        <v>25</v>
      </c>
      <c r="L3053" t="s">
        <v>192</v>
      </c>
      <c r="M3053" t="s">
        <v>131</v>
      </c>
      <c r="N3053" s="2">
        <v>40274</v>
      </c>
      <c r="O3053" s="2">
        <v>40274</v>
      </c>
      <c r="P3053">
        <v>11</v>
      </c>
      <c r="Q3053" s="1">
        <v>0.01</v>
      </c>
      <c r="R3053">
        <v>125.99</v>
      </c>
      <c r="S3053">
        <v>7.69</v>
      </c>
      <c r="T3053">
        <f t="shared" si="47"/>
        <v>1385.8899999999999</v>
      </c>
    </row>
    <row r="3054" spans="1:20" x14ac:dyDescent="0.3">
      <c r="A3054">
        <v>3053</v>
      </c>
      <c r="B3054">
        <v>86286</v>
      </c>
      <c r="C3054" t="s">
        <v>523</v>
      </c>
      <c r="D3054" t="s">
        <v>20</v>
      </c>
      <c r="E3054" t="s">
        <v>21</v>
      </c>
      <c r="F3054" t="s">
        <v>22</v>
      </c>
      <c r="G3054" t="s">
        <v>93</v>
      </c>
      <c r="H3054" t="s">
        <v>206</v>
      </c>
      <c r="I3054" t="s">
        <v>28</v>
      </c>
      <c r="J3054" t="s">
        <v>84</v>
      </c>
      <c r="K3054" t="s">
        <v>1254</v>
      </c>
      <c r="L3054" t="s">
        <v>192</v>
      </c>
      <c r="M3054" t="s">
        <v>232</v>
      </c>
      <c r="N3054" s="2">
        <v>40742</v>
      </c>
      <c r="O3054" s="2">
        <v>40742</v>
      </c>
      <c r="P3054">
        <v>14</v>
      </c>
      <c r="Q3054" s="1">
        <v>0.02</v>
      </c>
      <c r="R3054">
        <v>15.98</v>
      </c>
      <c r="S3054">
        <v>4</v>
      </c>
      <c r="T3054">
        <f t="shared" si="47"/>
        <v>223.72</v>
      </c>
    </row>
    <row r="3055" spans="1:20" x14ac:dyDescent="0.3">
      <c r="A3055">
        <v>3054</v>
      </c>
      <c r="B3055">
        <v>89599</v>
      </c>
      <c r="C3055" t="s">
        <v>183</v>
      </c>
      <c r="D3055" t="s">
        <v>20</v>
      </c>
      <c r="E3055" t="s">
        <v>39</v>
      </c>
      <c r="F3055" t="s">
        <v>31</v>
      </c>
      <c r="G3055" t="s">
        <v>32</v>
      </c>
      <c r="H3055" t="s">
        <v>61</v>
      </c>
      <c r="I3055" t="s">
        <v>28</v>
      </c>
      <c r="J3055" t="s">
        <v>84</v>
      </c>
      <c r="K3055" t="s">
        <v>98</v>
      </c>
      <c r="L3055" t="s">
        <v>192</v>
      </c>
      <c r="M3055" t="s">
        <v>35</v>
      </c>
      <c r="N3055" s="2">
        <v>40817</v>
      </c>
      <c r="O3055" s="2">
        <v>40818</v>
      </c>
      <c r="P3055">
        <v>10</v>
      </c>
      <c r="Q3055" s="1">
        <v>0.03</v>
      </c>
      <c r="R3055">
        <v>11.29</v>
      </c>
      <c r="S3055">
        <v>5.03</v>
      </c>
      <c r="T3055">
        <f t="shared" si="47"/>
        <v>112.89999999999999</v>
      </c>
    </row>
    <row r="3056" spans="1:20" x14ac:dyDescent="0.3">
      <c r="A3056">
        <v>3055</v>
      </c>
      <c r="B3056">
        <v>87281</v>
      </c>
      <c r="C3056" t="s">
        <v>414</v>
      </c>
      <c r="D3056" t="s">
        <v>20</v>
      </c>
      <c r="E3056" t="s">
        <v>21</v>
      </c>
      <c r="F3056" t="s">
        <v>47</v>
      </c>
      <c r="G3056" t="s">
        <v>23</v>
      </c>
      <c r="H3056" t="s">
        <v>203</v>
      </c>
      <c r="I3056" t="s">
        <v>28</v>
      </c>
      <c r="J3056" t="s">
        <v>84</v>
      </c>
      <c r="K3056" t="s">
        <v>201</v>
      </c>
      <c r="L3056" t="s">
        <v>44</v>
      </c>
      <c r="M3056" t="s">
        <v>114</v>
      </c>
      <c r="N3056" s="2">
        <v>41245</v>
      </c>
      <c r="O3056" s="2">
        <v>41246</v>
      </c>
      <c r="P3056">
        <v>16</v>
      </c>
      <c r="Q3056" s="1">
        <v>0.02</v>
      </c>
      <c r="R3056">
        <v>35.99</v>
      </c>
      <c r="S3056">
        <v>5.99</v>
      </c>
      <c r="T3056">
        <f t="shared" si="47"/>
        <v>575.84</v>
      </c>
    </row>
    <row r="3057" spans="1:20" x14ac:dyDescent="0.3">
      <c r="A3057">
        <v>3056</v>
      </c>
      <c r="B3057">
        <v>90166</v>
      </c>
      <c r="C3057" t="s">
        <v>772</v>
      </c>
      <c r="D3057" t="s">
        <v>20</v>
      </c>
      <c r="E3057" t="s">
        <v>187</v>
      </c>
      <c r="F3057" t="s">
        <v>22</v>
      </c>
      <c r="G3057" t="s">
        <v>23</v>
      </c>
      <c r="H3057" t="s">
        <v>188</v>
      </c>
      <c r="I3057" t="s">
        <v>28</v>
      </c>
      <c r="J3057" t="s">
        <v>84</v>
      </c>
      <c r="K3057" t="s">
        <v>282</v>
      </c>
      <c r="L3057" t="s">
        <v>44</v>
      </c>
      <c r="M3057" t="s">
        <v>331</v>
      </c>
      <c r="N3057" s="2">
        <v>40188</v>
      </c>
      <c r="O3057" s="2">
        <v>40190</v>
      </c>
      <c r="P3057">
        <v>6</v>
      </c>
      <c r="Q3057" s="1">
        <v>0.01</v>
      </c>
      <c r="R3057">
        <v>8.34</v>
      </c>
      <c r="S3057">
        <v>0.96</v>
      </c>
      <c r="T3057">
        <f t="shared" si="47"/>
        <v>50.04</v>
      </c>
    </row>
    <row r="3058" spans="1:20" x14ac:dyDescent="0.3">
      <c r="A3058">
        <v>3057</v>
      </c>
      <c r="B3058">
        <v>90166</v>
      </c>
      <c r="C3058" t="s">
        <v>772</v>
      </c>
      <c r="D3058" t="s">
        <v>20</v>
      </c>
      <c r="E3058" t="s">
        <v>39</v>
      </c>
      <c r="F3058" t="s">
        <v>22</v>
      </c>
      <c r="G3058" t="s">
        <v>23</v>
      </c>
      <c r="H3058" t="s">
        <v>54</v>
      </c>
      <c r="I3058" t="s">
        <v>28</v>
      </c>
      <c r="J3058" t="s">
        <v>84</v>
      </c>
      <c r="K3058" t="s">
        <v>163</v>
      </c>
      <c r="L3058" t="s">
        <v>44</v>
      </c>
      <c r="M3058" t="s">
        <v>227</v>
      </c>
      <c r="N3058" s="2">
        <v>40188</v>
      </c>
      <c r="O3058" s="2">
        <v>40189</v>
      </c>
      <c r="P3058">
        <v>5</v>
      </c>
      <c r="Q3058" s="1">
        <v>0.06</v>
      </c>
      <c r="R3058">
        <v>3.28</v>
      </c>
      <c r="S3058">
        <v>3.97</v>
      </c>
      <c r="T3058">
        <f t="shared" si="47"/>
        <v>16.399999999999999</v>
      </c>
    </row>
    <row r="3059" spans="1:20" x14ac:dyDescent="0.3">
      <c r="A3059">
        <v>3058</v>
      </c>
      <c r="B3059">
        <v>88803</v>
      </c>
      <c r="C3059" t="s">
        <v>1391</v>
      </c>
      <c r="D3059" t="s">
        <v>38</v>
      </c>
      <c r="E3059" t="s">
        <v>39</v>
      </c>
      <c r="F3059" t="s">
        <v>31</v>
      </c>
      <c r="G3059" t="s">
        <v>23</v>
      </c>
      <c r="H3059" t="s">
        <v>78</v>
      </c>
      <c r="I3059" t="s">
        <v>28</v>
      </c>
      <c r="J3059" t="s">
        <v>84</v>
      </c>
      <c r="K3059" t="s">
        <v>136</v>
      </c>
      <c r="L3059" t="s">
        <v>192</v>
      </c>
      <c r="M3059" t="s">
        <v>35</v>
      </c>
      <c r="N3059" s="2">
        <v>40785</v>
      </c>
      <c r="O3059" s="2">
        <v>40786</v>
      </c>
      <c r="P3059">
        <v>18</v>
      </c>
      <c r="Q3059" s="1">
        <v>0.03</v>
      </c>
      <c r="R3059">
        <v>7.68</v>
      </c>
      <c r="S3059">
        <v>6.16</v>
      </c>
      <c r="T3059">
        <f t="shared" si="47"/>
        <v>138.24</v>
      </c>
    </row>
    <row r="3060" spans="1:20" x14ac:dyDescent="0.3">
      <c r="A3060">
        <v>3059</v>
      </c>
      <c r="B3060">
        <v>88803</v>
      </c>
      <c r="C3060" t="s">
        <v>1391</v>
      </c>
      <c r="D3060" t="s">
        <v>20</v>
      </c>
      <c r="E3060" t="s">
        <v>187</v>
      </c>
      <c r="F3060" t="s">
        <v>31</v>
      </c>
      <c r="G3060" t="s">
        <v>23</v>
      </c>
      <c r="H3060" t="s">
        <v>225</v>
      </c>
      <c r="I3060" t="s">
        <v>28</v>
      </c>
      <c r="J3060" t="s">
        <v>84</v>
      </c>
      <c r="K3060" t="s">
        <v>248</v>
      </c>
      <c r="L3060" t="s">
        <v>192</v>
      </c>
      <c r="M3060" t="s">
        <v>35</v>
      </c>
      <c r="N3060" s="2">
        <v>40785</v>
      </c>
      <c r="O3060" s="2">
        <v>40786</v>
      </c>
      <c r="P3060">
        <v>16</v>
      </c>
      <c r="Q3060" s="1">
        <v>7.0000000000000007E-2</v>
      </c>
      <c r="R3060">
        <v>7.96</v>
      </c>
      <c r="S3060">
        <v>4.95</v>
      </c>
      <c r="T3060">
        <f t="shared" si="47"/>
        <v>127.36</v>
      </c>
    </row>
    <row r="3061" spans="1:20" x14ac:dyDescent="0.3">
      <c r="A3061">
        <v>3060</v>
      </c>
      <c r="B3061">
        <v>86101</v>
      </c>
      <c r="C3061" t="s">
        <v>1661</v>
      </c>
      <c r="D3061" t="s">
        <v>20</v>
      </c>
      <c r="E3061" t="s">
        <v>39</v>
      </c>
      <c r="F3061" t="s">
        <v>31</v>
      </c>
      <c r="G3061" t="s">
        <v>93</v>
      </c>
      <c r="H3061" t="s">
        <v>49</v>
      </c>
      <c r="I3061" t="s">
        <v>28</v>
      </c>
      <c r="J3061" t="s">
        <v>84</v>
      </c>
      <c r="K3061" t="s">
        <v>98</v>
      </c>
      <c r="L3061" t="s">
        <v>192</v>
      </c>
      <c r="M3061" t="s">
        <v>131</v>
      </c>
      <c r="N3061" s="2">
        <v>40213</v>
      </c>
      <c r="O3061" s="2">
        <v>40214</v>
      </c>
      <c r="P3061">
        <v>12</v>
      </c>
      <c r="Q3061" s="1">
        <v>7.0000000000000007E-2</v>
      </c>
      <c r="R3061">
        <v>14.48</v>
      </c>
      <c r="S3061">
        <v>6.46</v>
      </c>
      <c r="T3061">
        <f t="shared" si="47"/>
        <v>173.76</v>
      </c>
    </row>
    <row r="3062" spans="1:20" x14ac:dyDescent="0.3">
      <c r="A3062">
        <v>3061</v>
      </c>
      <c r="B3062">
        <v>88459</v>
      </c>
      <c r="C3062" t="s">
        <v>991</v>
      </c>
      <c r="D3062" t="s">
        <v>20</v>
      </c>
      <c r="E3062" t="s">
        <v>39</v>
      </c>
      <c r="F3062" t="s">
        <v>47</v>
      </c>
      <c r="G3062" t="s">
        <v>48</v>
      </c>
      <c r="H3062" t="s">
        <v>94</v>
      </c>
      <c r="I3062" t="s">
        <v>28</v>
      </c>
      <c r="J3062" t="s">
        <v>84</v>
      </c>
      <c r="K3062" t="s">
        <v>55</v>
      </c>
      <c r="L3062" t="s">
        <v>26</v>
      </c>
      <c r="M3062" t="s">
        <v>156</v>
      </c>
      <c r="N3062" s="2">
        <v>41563</v>
      </c>
      <c r="O3062" s="2">
        <v>41563</v>
      </c>
      <c r="P3062">
        <v>9</v>
      </c>
      <c r="Q3062" s="1">
        <v>0.08</v>
      </c>
      <c r="R3062">
        <v>22.01</v>
      </c>
      <c r="S3062">
        <v>5.53</v>
      </c>
      <c r="T3062">
        <f t="shared" si="47"/>
        <v>198.09</v>
      </c>
    </row>
    <row r="3063" spans="1:20" x14ac:dyDescent="0.3">
      <c r="A3063">
        <v>3062</v>
      </c>
      <c r="B3063">
        <v>88800</v>
      </c>
      <c r="C3063" t="s">
        <v>821</v>
      </c>
      <c r="D3063" t="s">
        <v>20</v>
      </c>
      <c r="E3063" t="s">
        <v>21</v>
      </c>
      <c r="F3063" t="s">
        <v>31</v>
      </c>
      <c r="G3063" t="s">
        <v>32</v>
      </c>
      <c r="H3063" t="s">
        <v>206</v>
      </c>
      <c r="I3063" t="s">
        <v>28</v>
      </c>
      <c r="J3063" t="s">
        <v>84</v>
      </c>
      <c r="K3063" t="s">
        <v>1243</v>
      </c>
      <c r="L3063" t="s">
        <v>192</v>
      </c>
      <c r="M3063" t="s">
        <v>146</v>
      </c>
      <c r="N3063" s="2">
        <v>40567</v>
      </c>
      <c r="O3063" s="2">
        <v>40568</v>
      </c>
      <c r="P3063">
        <v>10</v>
      </c>
      <c r="Q3063" s="1">
        <v>0.06</v>
      </c>
      <c r="R3063">
        <v>35.770000000000003</v>
      </c>
      <c r="S3063">
        <v>9.02</v>
      </c>
      <c r="T3063">
        <f t="shared" si="47"/>
        <v>357.70000000000005</v>
      </c>
    </row>
    <row r="3064" spans="1:20" x14ac:dyDescent="0.3">
      <c r="A3064">
        <v>3063</v>
      </c>
      <c r="B3064">
        <v>86856</v>
      </c>
      <c r="C3064" t="s">
        <v>1225</v>
      </c>
      <c r="D3064" t="s">
        <v>20</v>
      </c>
      <c r="E3064" t="s">
        <v>39</v>
      </c>
      <c r="F3064" t="s">
        <v>47</v>
      </c>
      <c r="G3064" t="s">
        <v>41</v>
      </c>
      <c r="H3064" t="s">
        <v>54</v>
      </c>
      <c r="I3064" t="s">
        <v>28</v>
      </c>
      <c r="J3064" t="s">
        <v>84</v>
      </c>
      <c r="K3064" t="s">
        <v>74</v>
      </c>
      <c r="L3064" t="s">
        <v>192</v>
      </c>
      <c r="M3064" t="s">
        <v>156</v>
      </c>
      <c r="N3064" s="2">
        <v>41229</v>
      </c>
      <c r="O3064" s="2">
        <v>41230</v>
      </c>
      <c r="P3064">
        <v>41</v>
      </c>
      <c r="Q3064" s="1">
        <v>0.02</v>
      </c>
      <c r="R3064">
        <v>4.9800000000000004</v>
      </c>
      <c r="S3064">
        <v>4.75</v>
      </c>
      <c r="T3064">
        <f t="shared" si="47"/>
        <v>204.18</v>
      </c>
    </row>
    <row r="3065" spans="1:20" x14ac:dyDescent="0.3">
      <c r="A3065">
        <v>3064</v>
      </c>
      <c r="B3065">
        <v>86856</v>
      </c>
      <c r="C3065" t="s">
        <v>195</v>
      </c>
      <c r="D3065" t="s">
        <v>20</v>
      </c>
      <c r="E3065" t="s">
        <v>39</v>
      </c>
      <c r="F3065" t="s">
        <v>31</v>
      </c>
      <c r="G3065" t="s">
        <v>41</v>
      </c>
      <c r="H3065" t="s">
        <v>94</v>
      </c>
      <c r="I3065" t="s">
        <v>28</v>
      </c>
      <c r="J3065" t="s">
        <v>84</v>
      </c>
      <c r="K3065" t="s">
        <v>71</v>
      </c>
      <c r="L3065" t="s">
        <v>44</v>
      </c>
      <c r="M3065" t="s">
        <v>35</v>
      </c>
      <c r="N3065" s="2">
        <v>41229</v>
      </c>
      <c r="O3065" s="2">
        <v>41230</v>
      </c>
      <c r="P3065">
        <v>20</v>
      </c>
      <c r="Q3065" s="1">
        <v>0.05</v>
      </c>
      <c r="R3065">
        <v>1.68</v>
      </c>
      <c r="S3065">
        <v>1</v>
      </c>
      <c r="T3065">
        <f t="shared" si="47"/>
        <v>33.6</v>
      </c>
    </row>
    <row r="3066" spans="1:20" x14ac:dyDescent="0.3">
      <c r="A3066">
        <v>3065</v>
      </c>
      <c r="B3066">
        <v>86856</v>
      </c>
      <c r="C3066" t="s">
        <v>2437</v>
      </c>
      <c r="D3066" t="s">
        <v>20</v>
      </c>
      <c r="E3066" t="s">
        <v>21</v>
      </c>
      <c r="F3066" t="s">
        <v>47</v>
      </c>
      <c r="G3066" t="s">
        <v>41</v>
      </c>
      <c r="H3066" t="s">
        <v>206</v>
      </c>
      <c r="I3066" t="s">
        <v>28</v>
      </c>
      <c r="J3066" t="s">
        <v>84</v>
      </c>
      <c r="K3066" t="s">
        <v>1243</v>
      </c>
      <c r="L3066" t="s">
        <v>192</v>
      </c>
      <c r="M3066" t="s">
        <v>156</v>
      </c>
      <c r="N3066" s="2">
        <v>41229</v>
      </c>
      <c r="O3066" s="2">
        <v>41230</v>
      </c>
      <c r="P3066">
        <v>41</v>
      </c>
      <c r="Q3066" s="1">
        <v>0.01</v>
      </c>
      <c r="R3066">
        <v>125.99</v>
      </c>
      <c r="S3066">
        <v>8.99</v>
      </c>
      <c r="T3066">
        <f t="shared" si="47"/>
        <v>5165.59</v>
      </c>
    </row>
    <row r="3067" spans="1:20" x14ac:dyDescent="0.3">
      <c r="A3067">
        <v>3066</v>
      </c>
      <c r="B3067">
        <v>90168</v>
      </c>
      <c r="C3067" t="s">
        <v>772</v>
      </c>
      <c r="D3067" t="s">
        <v>20</v>
      </c>
      <c r="E3067" t="s">
        <v>39</v>
      </c>
      <c r="F3067" t="s">
        <v>22</v>
      </c>
      <c r="G3067" t="s">
        <v>23</v>
      </c>
      <c r="H3067" t="s">
        <v>78</v>
      </c>
      <c r="I3067" t="s">
        <v>28</v>
      </c>
      <c r="J3067" t="s">
        <v>84</v>
      </c>
      <c r="K3067" t="s">
        <v>95</v>
      </c>
      <c r="L3067" t="s">
        <v>192</v>
      </c>
      <c r="M3067" t="s">
        <v>27</v>
      </c>
      <c r="N3067" s="2">
        <v>40917</v>
      </c>
      <c r="O3067" s="2">
        <v>40919</v>
      </c>
      <c r="P3067">
        <v>11</v>
      </c>
      <c r="Q3067" s="1">
        <v>0.02</v>
      </c>
      <c r="R3067">
        <v>6.48</v>
      </c>
      <c r="S3067">
        <v>6.41</v>
      </c>
      <c r="T3067">
        <f t="shared" si="47"/>
        <v>71.28</v>
      </c>
    </row>
    <row r="3068" spans="1:20" x14ac:dyDescent="0.3">
      <c r="A3068">
        <v>3067</v>
      </c>
      <c r="B3068">
        <v>90168</v>
      </c>
      <c r="C3068" t="s">
        <v>772</v>
      </c>
      <c r="D3068" t="s">
        <v>578</v>
      </c>
      <c r="E3068" t="s">
        <v>39</v>
      </c>
      <c r="F3068" t="s">
        <v>22</v>
      </c>
      <c r="G3068" t="s">
        <v>23</v>
      </c>
      <c r="H3068" t="s">
        <v>61</v>
      </c>
      <c r="I3068" t="s">
        <v>28</v>
      </c>
      <c r="J3068" t="s">
        <v>84</v>
      </c>
      <c r="K3068" t="s">
        <v>58</v>
      </c>
      <c r="L3068" t="s">
        <v>283</v>
      </c>
      <c r="M3068" t="s">
        <v>173</v>
      </c>
      <c r="N3068" s="2">
        <v>40917</v>
      </c>
      <c r="O3068" s="2">
        <v>40919</v>
      </c>
      <c r="P3068">
        <v>11</v>
      </c>
      <c r="Q3068" s="1">
        <v>0.05</v>
      </c>
      <c r="R3068">
        <v>20.98</v>
      </c>
      <c r="S3068">
        <v>45</v>
      </c>
      <c r="T3068">
        <f t="shared" si="47"/>
        <v>230.78</v>
      </c>
    </row>
    <row r="3069" spans="1:20" x14ac:dyDescent="0.3">
      <c r="A3069">
        <v>3068</v>
      </c>
      <c r="B3069">
        <v>86719</v>
      </c>
      <c r="C3069" t="s">
        <v>947</v>
      </c>
      <c r="D3069" t="s">
        <v>578</v>
      </c>
      <c r="E3069" t="s">
        <v>187</v>
      </c>
      <c r="F3069" t="s">
        <v>22</v>
      </c>
      <c r="G3069" t="s">
        <v>41</v>
      </c>
      <c r="H3069" t="s">
        <v>225</v>
      </c>
      <c r="I3069" t="s">
        <v>28</v>
      </c>
      <c r="J3069" t="s">
        <v>84</v>
      </c>
      <c r="K3069" t="s">
        <v>71</v>
      </c>
      <c r="L3069" t="s">
        <v>330</v>
      </c>
      <c r="M3069" t="s">
        <v>86</v>
      </c>
      <c r="N3069" s="2">
        <v>41522</v>
      </c>
      <c r="O3069" s="2">
        <v>41523</v>
      </c>
      <c r="P3069">
        <v>21</v>
      </c>
      <c r="Q3069" s="1">
        <v>0.05</v>
      </c>
      <c r="R3069">
        <v>48.58</v>
      </c>
      <c r="S3069">
        <v>54.11</v>
      </c>
      <c r="T3069">
        <f t="shared" si="47"/>
        <v>1020.18</v>
      </c>
    </row>
    <row r="3070" spans="1:20" x14ac:dyDescent="0.3">
      <c r="A3070">
        <v>3069</v>
      </c>
      <c r="B3070">
        <v>89399</v>
      </c>
      <c r="C3070" t="s">
        <v>1601</v>
      </c>
      <c r="D3070" t="s">
        <v>20</v>
      </c>
      <c r="E3070" t="s">
        <v>21</v>
      </c>
      <c r="F3070" t="s">
        <v>47</v>
      </c>
      <c r="G3070" t="s">
        <v>48</v>
      </c>
      <c r="H3070" t="s">
        <v>33</v>
      </c>
      <c r="I3070" t="s">
        <v>28</v>
      </c>
      <c r="J3070" t="s">
        <v>84</v>
      </c>
      <c r="K3070" t="s">
        <v>198</v>
      </c>
      <c r="L3070" t="s">
        <v>192</v>
      </c>
      <c r="M3070" t="s">
        <v>134</v>
      </c>
      <c r="N3070" s="2">
        <v>41282</v>
      </c>
      <c r="O3070" s="2">
        <v>41282</v>
      </c>
      <c r="P3070">
        <v>4</v>
      </c>
      <c r="Q3070" s="1">
        <v>7.0000000000000007E-2</v>
      </c>
      <c r="R3070">
        <v>20.95</v>
      </c>
      <c r="S3070">
        <v>4</v>
      </c>
      <c r="T3070">
        <f t="shared" si="47"/>
        <v>83.8</v>
      </c>
    </row>
    <row r="3071" spans="1:20" x14ac:dyDescent="0.3">
      <c r="A3071">
        <v>3070</v>
      </c>
      <c r="B3071">
        <v>90704</v>
      </c>
      <c r="C3071" t="s">
        <v>2498</v>
      </c>
      <c r="D3071" t="s">
        <v>578</v>
      </c>
      <c r="E3071" t="s">
        <v>187</v>
      </c>
      <c r="F3071" t="s">
        <v>31</v>
      </c>
      <c r="G3071" t="s">
        <v>93</v>
      </c>
      <c r="H3071" t="s">
        <v>217</v>
      </c>
      <c r="I3071" t="s">
        <v>28</v>
      </c>
      <c r="J3071" t="s">
        <v>84</v>
      </c>
      <c r="K3071" t="s">
        <v>71</v>
      </c>
      <c r="L3071" t="s">
        <v>330</v>
      </c>
      <c r="M3071" t="s">
        <v>35</v>
      </c>
      <c r="N3071" s="2">
        <v>41474</v>
      </c>
      <c r="O3071" s="2">
        <v>41477</v>
      </c>
      <c r="P3071">
        <v>18</v>
      </c>
      <c r="Q3071" s="1">
        <v>0.04</v>
      </c>
      <c r="R3071">
        <v>212.6</v>
      </c>
      <c r="S3071">
        <v>52.2</v>
      </c>
      <c r="T3071">
        <f t="shared" si="47"/>
        <v>3826.7999999999997</v>
      </c>
    </row>
    <row r="3072" spans="1:20" x14ac:dyDescent="0.3">
      <c r="A3072">
        <v>3071</v>
      </c>
      <c r="B3072">
        <v>90704</v>
      </c>
      <c r="C3072" t="s">
        <v>604</v>
      </c>
      <c r="D3072" t="s">
        <v>20</v>
      </c>
      <c r="E3072" t="s">
        <v>39</v>
      </c>
      <c r="F3072" t="s">
        <v>31</v>
      </c>
      <c r="G3072" t="s">
        <v>93</v>
      </c>
      <c r="H3072" t="s">
        <v>89</v>
      </c>
      <c r="I3072" t="s">
        <v>28</v>
      </c>
      <c r="J3072" t="s">
        <v>84</v>
      </c>
      <c r="K3072" t="s">
        <v>274</v>
      </c>
      <c r="L3072" t="s">
        <v>192</v>
      </c>
      <c r="M3072" t="s">
        <v>178</v>
      </c>
      <c r="N3072" s="2">
        <v>41474</v>
      </c>
      <c r="O3072" s="2">
        <v>41475</v>
      </c>
      <c r="P3072">
        <v>12</v>
      </c>
      <c r="Q3072" s="1">
        <v>0.05</v>
      </c>
      <c r="R3072">
        <v>70.97</v>
      </c>
      <c r="S3072">
        <v>3.5</v>
      </c>
      <c r="T3072">
        <f t="shared" si="47"/>
        <v>851.64</v>
      </c>
    </row>
    <row r="3073" spans="1:20" x14ac:dyDescent="0.3">
      <c r="A3073">
        <v>3072</v>
      </c>
      <c r="B3073">
        <v>88242</v>
      </c>
      <c r="C3073" t="s">
        <v>361</v>
      </c>
      <c r="D3073" t="s">
        <v>20</v>
      </c>
      <c r="E3073" t="s">
        <v>39</v>
      </c>
      <c r="F3073" t="s">
        <v>31</v>
      </c>
      <c r="G3073" t="s">
        <v>41</v>
      </c>
      <c r="H3073" t="s">
        <v>94</v>
      </c>
      <c r="I3073" t="s">
        <v>28</v>
      </c>
      <c r="J3073" t="s">
        <v>84</v>
      </c>
      <c r="K3073" t="s">
        <v>95</v>
      </c>
      <c r="L3073" t="s">
        <v>44</v>
      </c>
      <c r="M3073" t="s">
        <v>178</v>
      </c>
      <c r="N3073" s="2">
        <v>40548</v>
      </c>
      <c r="O3073" s="2">
        <v>40548</v>
      </c>
      <c r="P3073">
        <v>8</v>
      </c>
      <c r="Q3073" s="1">
        <v>0.09</v>
      </c>
      <c r="R3073">
        <v>3.85</v>
      </c>
      <c r="S3073">
        <v>0.7</v>
      </c>
      <c r="T3073">
        <f t="shared" si="47"/>
        <v>30.8</v>
      </c>
    </row>
    <row r="3074" spans="1:20" x14ac:dyDescent="0.3">
      <c r="A3074">
        <v>3073</v>
      </c>
      <c r="B3074">
        <v>88242</v>
      </c>
      <c r="C3074" t="s">
        <v>361</v>
      </c>
      <c r="D3074" t="s">
        <v>38</v>
      </c>
      <c r="E3074" t="s">
        <v>21</v>
      </c>
      <c r="F3074" t="s">
        <v>31</v>
      </c>
      <c r="G3074" t="s">
        <v>41</v>
      </c>
      <c r="H3074" t="s">
        <v>24</v>
      </c>
      <c r="I3074" t="s">
        <v>28</v>
      </c>
      <c r="J3074" t="s">
        <v>84</v>
      </c>
      <c r="K3074" t="s">
        <v>1114</v>
      </c>
      <c r="L3074" t="s">
        <v>192</v>
      </c>
      <c r="M3074" t="s">
        <v>178</v>
      </c>
      <c r="N3074" s="2">
        <v>40548</v>
      </c>
      <c r="O3074" s="2">
        <v>40550</v>
      </c>
      <c r="P3074">
        <v>11</v>
      </c>
      <c r="Q3074" s="1">
        <v>0.1</v>
      </c>
      <c r="R3074">
        <v>65.989999999999995</v>
      </c>
      <c r="S3074">
        <v>4.2</v>
      </c>
      <c r="T3074">
        <f t="shared" si="47"/>
        <v>725.89</v>
      </c>
    </row>
    <row r="3075" spans="1:20" x14ac:dyDescent="0.3">
      <c r="A3075">
        <v>3074</v>
      </c>
      <c r="B3075">
        <v>89424</v>
      </c>
      <c r="C3075" t="s">
        <v>1617</v>
      </c>
      <c r="D3075" t="s">
        <v>20</v>
      </c>
      <c r="E3075" t="s">
        <v>187</v>
      </c>
      <c r="F3075" t="s">
        <v>40</v>
      </c>
      <c r="G3075" t="s">
        <v>48</v>
      </c>
      <c r="H3075" t="s">
        <v>188</v>
      </c>
      <c r="I3075" t="s">
        <v>28</v>
      </c>
      <c r="J3075" t="s">
        <v>84</v>
      </c>
      <c r="K3075" t="s">
        <v>82</v>
      </c>
      <c r="L3075" t="s">
        <v>26</v>
      </c>
      <c r="M3075" t="s">
        <v>393</v>
      </c>
      <c r="N3075" s="2">
        <v>41517</v>
      </c>
      <c r="O3075" s="2">
        <v>41517</v>
      </c>
      <c r="P3075">
        <v>1</v>
      </c>
      <c r="Q3075" s="1">
        <v>0.06</v>
      </c>
      <c r="R3075">
        <v>19.23</v>
      </c>
      <c r="S3075">
        <v>6.15</v>
      </c>
      <c r="T3075">
        <f t="shared" ref="T3075:T3138" si="48">R3075*P3075</f>
        <v>19.23</v>
      </c>
    </row>
    <row r="3076" spans="1:20" x14ac:dyDescent="0.3">
      <c r="A3076">
        <v>3075</v>
      </c>
      <c r="B3076">
        <v>87746</v>
      </c>
      <c r="C3076" t="s">
        <v>489</v>
      </c>
      <c r="D3076" t="s">
        <v>578</v>
      </c>
      <c r="E3076" t="s">
        <v>187</v>
      </c>
      <c r="F3076" t="s">
        <v>31</v>
      </c>
      <c r="G3076" t="s">
        <v>93</v>
      </c>
      <c r="H3076" t="s">
        <v>188</v>
      </c>
      <c r="I3076" t="s">
        <v>28</v>
      </c>
      <c r="J3076" t="s">
        <v>84</v>
      </c>
      <c r="K3076" t="s">
        <v>221</v>
      </c>
      <c r="L3076" t="s">
        <v>330</v>
      </c>
      <c r="M3076" t="s">
        <v>255</v>
      </c>
      <c r="N3076" s="2">
        <v>41347</v>
      </c>
      <c r="O3076" s="2">
        <v>41348</v>
      </c>
      <c r="P3076">
        <v>11</v>
      </c>
      <c r="Q3076" s="1">
        <v>0.04</v>
      </c>
      <c r="R3076">
        <v>44.43</v>
      </c>
      <c r="S3076">
        <v>46.59</v>
      </c>
      <c r="T3076">
        <f t="shared" si="48"/>
        <v>488.73</v>
      </c>
    </row>
    <row r="3077" spans="1:20" x14ac:dyDescent="0.3">
      <c r="A3077">
        <v>3076</v>
      </c>
      <c r="B3077">
        <v>86887</v>
      </c>
      <c r="C3077" t="s">
        <v>1150</v>
      </c>
      <c r="D3077" t="s">
        <v>20</v>
      </c>
      <c r="E3077" t="s">
        <v>39</v>
      </c>
      <c r="F3077" t="s">
        <v>40</v>
      </c>
      <c r="G3077" t="s">
        <v>41</v>
      </c>
      <c r="H3077" t="s">
        <v>61</v>
      </c>
      <c r="I3077" t="s">
        <v>28</v>
      </c>
      <c r="J3077" t="s">
        <v>84</v>
      </c>
      <c r="K3077" t="s">
        <v>136</v>
      </c>
      <c r="L3077" t="s">
        <v>192</v>
      </c>
      <c r="M3077" t="s">
        <v>638</v>
      </c>
      <c r="N3077" s="2">
        <v>40460</v>
      </c>
      <c r="O3077" s="2">
        <v>40460</v>
      </c>
      <c r="P3077">
        <v>9</v>
      </c>
      <c r="Q3077" s="1">
        <v>0.08</v>
      </c>
      <c r="R3077">
        <v>4.91</v>
      </c>
      <c r="S3077">
        <v>0.5</v>
      </c>
      <c r="T3077">
        <f t="shared" si="48"/>
        <v>44.19</v>
      </c>
    </row>
    <row r="3078" spans="1:20" x14ac:dyDescent="0.3">
      <c r="A3078">
        <v>3077</v>
      </c>
      <c r="B3078">
        <v>86887</v>
      </c>
      <c r="C3078" t="s">
        <v>1150</v>
      </c>
      <c r="D3078" t="s">
        <v>20</v>
      </c>
      <c r="E3078" t="s">
        <v>39</v>
      </c>
      <c r="F3078" t="s">
        <v>40</v>
      </c>
      <c r="G3078" t="s">
        <v>41</v>
      </c>
      <c r="H3078" t="s">
        <v>61</v>
      </c>
      <c r="I3078" t="s">
        <v>28</v>
      </c>
      <c r="J3078" t="s">
        <v>84</v>
      </c>
      <c r="K3078" t="s">
        <v>184</v>
      </c>
      <c r="L3078" t="s">
        <v>26</v>
      </c>
      <c r="M3078" t="s">
        <v>370</v>
      </c>
      <c r="N3078" s="2">
        <v>40460</v>
      </c>
      <c r="O3078" s="2">
        <v>40461</v>
      </c>
      <c r="P3078">
        <v>11</v>
      </c>
      <c r="Q3078" s="1">
        <v>0.02</v>
      </c>
      <c r="R3078">
        <v>28.15</v>
      </c>
      <c r="S3078">
        <v>6.17</v>
      </c>
      <c r="T3078">
        <f t="shared" si="48"/>
        <v>309.64999999999998</v>
      </c>
    </row>
    <row r="3079" spans="1:20" x14ac:dyDescent="0.3">
      <c r="A3079">
        <v>3078</v>
      </c>
      <c r="B3079">
        <v>87514</v>
      </c>
      <c r="C3079" t="s">
        <v>1330</v>
      </c>
      <c r="D3079" t="s">
        <v>38</v>
      </c>
      <c r="E3079" t="s">
        <v>39</v>
      </c>
      <c r="F3079" t="s">
        <v>22</v>
      </c>
      <c r="G3079" t="s">
        <v>32</v>
      </c>
      <c r="H3079" t="s">
        <v>94</v>
      </c>
      <c r="I3079" t="s">
        <v>28</v>
      </c>
      <c r="J3079" t="s">
        <v>84</v>
      </c>
      <c r="K3079" t="s">
        <v>105</v>
      </c>
      <c r="L3079" t="s">
        <v>192</v>
      </c>
      <c r="M3079" t="s">
        <v>398</v>
      </c>
      <c r="N3079" s="2">
        <v>40876</v>
      </c>
      <c r="O3079" s="2">
        <v>40878</v>
      </c>
      <c r="P3079">
        <v>31</v>
      </c>
      <c r="Q3079" s="1">
        <v>0</v>
      </c>
      <c r="R3079">
        <v>10.89</v>
      </c>
      <c r="S3079">
        <v>4.5</v>
      </c>
      <c r="T3079">
        <f t="shared" si="48"/>
        <v>337.59000000000003</v>
      </c>
    </row>
    <row r="3080" spans="1:20" x14ac:dyDescent="0.3">
      <c r="A3080">
        <v>3079</v>
      </c>
      <c r="B3080">
        <v>87514</v>
      </c>
      <c r="C3080" t="s">
        <v>1330</v>
      </c>
      <c r="D3080" t="s">
        <v>20</v>
      </c>
      <c r="E3080" t="s">
        <v>39</v>
      </c>
      <c r="F3080" t="s">
        <v>22</v>
      </c>
      <c r="G3080" t="s">
        <v>32</v>
      </c>
      <c r="H3080" t="s">
        <v>42</v>
      </c>
      <c r="I3080" t="s">
        <v>28</v>
      </c>
      <c r="J3080" t="s">
        <v>84</v>
      </c>
      <c r="K3080" t="s">
        <v>119</v>
      </c>
      <c r="L3080" t="s">
        <v>192</v>
      </c>
      <c r="M3080" t="s">
        <v>238</v>
      </c>
      <c r="N3080" s="2">
        <v>40876</v>
      </c>
      <c r="O3080" s="2">
        <v>40877</v>
      </c>
      <c r="P3080">
        <v>16</v>
      </c>
      <c r="Q3080" s="1">
        <v>0.03</v>
      </c>
      <c r="R3080">
        <v>5.58</v>
      </c>
      <c r="S3080">
        <v>5.3</v>
      </c>
      <c r="T3080">
        <f t="shared" si="48"/>
        <v>89.28</v>
      </c>
    </row>
    <row r="3081" spans="1:20" x14ac:dyDescent="0.3">
      <c r="A3081">
        <v>3080</v>
      </c>
      <c r="B3081">
        <v>88221</v>
      </c>
      <c r="C3081" t="s">
        <v>1235</v>
      </c>
      <c r="D3081" t="s">
        <v>20</v>
      </c>
      <c r="E3081" t="s">
        <v>21</v>
      </c>
      <c r="F3081" t="s">
        <v>40</v>
      </c>
      <c r="G3081" t="s">
        <v>93</v>
      </c>
      <c r="H3081" t="s">
        <v>203</v>
      </c>
      <c r="I3081" t="s">
        <v>28</v>
      </c>
      <c r="J3081" t="s">
        <v>84</v>
      </c>
      <c r="K3081" t="s">
        <v>210</v>
      </c>
      <c r="L3081" t="s">
        <v>192</v>
      </c>
      <c r="M3081" t="s">
        <v>59</v>
      </c>
      <c r="N3081" s="2">
        <v>40588</v>
      </c>
      <c r="O3081" s="2">
        <v>40589</v>
      </c>
      <c r="P3081">
        <v>7</v>
      </c>
      <c r="Q3081" s="1">
        <v>0.05</v>
      </c>
      <c r="R3081">
        <v>65.989999999999995</v>
      </c>
      <c r="S3081">
        <v>3.99</v>
      </c>
      <c r="T3081">
        <f t="shared" si="48"/>
        <v>461.92999999999995</v>
      </c>
    </row>
    <row r="3082" spans="1:20" x14ac:dyDescent="0.3">
      <c r="A3082">
        <v>3081</v>
      </c>
      <c r="B3082">
        <v>86352</v>
      </c>
      <c r="C3082" t="s">
        <v>2077</v>
      </c>
      <c r="D3082" t="s">
        <v>20</v>
      </c>
      <c r="E3082" t="s">
        <v>39</v>
      </c>
      <c r="F3082" t="s">
        <v>47</v>
      </c>
      <c r="G3082" t="s">
        <v>32</v>
      </c>
      <c r="H3082" t="s">
        <v>61</v>
      </c>
      <c r="I3082" t="s">
        <v>28</v>
      </c>
      <c r="J3082" t="s">
        <v>84</v>
      </c>
      <c r="K3082" t="s">
        <v>113</v>
      </c>
      <c r="L3082" t="s">
        <v>192</v>
      </c>
      <c r="M3082" t="s">
        <v>160</v>
      </c>
      <c r="N3082" s="2">
        <v>40568</v>
      </c>
      <c r="O3082" s="2">
        <v>40570</v>
      </c>
      <c r="P3082">
        <v>12</v>
      </c>
      <c r="Q3082" s="1">
        <v>0.09</v>
      </c>
      <c r="R3082">
        <v>207.48</v>
      </c>
      <c r="S3082">
        <v>0.99</v>
      </c>
      <c r="T3082">
        <f t="shared" si="48"/>
        <v>2489.7599999999998</v>
      </c>
    </row>
    <row r="3083" spans="1:20" x14ac:dyDescent="0.3">
      <c r="A3083">
        <v>3082</v>
      </c>
      <c r="B3083">
        <v>86352</v>
      </c>
      <c r="C3083" t="s">
        <v>2077</v>
      </c>
      <c r="D3083" t="s">
        <v>578</v>
      </c>
      <c r="E3083" t="s">
        <v>187</v>
      </c>
      <c r="F3083" t="s">
        <v>47</v>
      </c>
      <c r="G3083" t="s">
        <v>32</v>
      </c>
      <c r="H3083" t="s">
        <v>217</v>
      </c>
      <c r="I3083" t="s">
        <v>28</v>
      </c>
      <c r="J3083" t="s">
        <v>84</v>
      </c>
      <c r="K3083" t="s">
        <v>43</v>
      </c>
      <c r="L3083" t="s">
        <v>330</v>
      </c>
      <c r="M3083" t="s">
        <v>117</v>
      </c>
      <c r="N3083" s="2">
        <v>40568</v>
      </c>
      <c r="O3083" s="2">
        <v>40569</v>
      </c>
      <c r="P3083">
        <v>7</v>
      </c>
      <c r="Q3083" s="1">
        <v>7.0000000000000007E-2</v>
      </c>
      <c r="R3083">
        <v>58.14</v>
      </c>
      <c r="S3083">
        <v>36.61</v>
      </c>
      <c r="T3083">
        <f t="shared" si="48"/>
        <v>406.98</v>
      </c>
    </row>
    <row r="3084" spans="1:20" x14ac:dyDescent="0.3">
      <c r="A3084">
        <v>3083</v>
      </c>
      <c r="B3084">
        <v>85958</v>
      </c>
      <c r="C3084" t="s">
        <v>854</v>
      </c>
      <c r="D3084" t="s">
        <v>38</v>
      </c>
      <c r="E3084" t="s">
        <v>21</v>
      </c>
      <c r="F3084" t="s">
        <v>22</v>
      </c>
      <c r="G3084" t="s">
        <v>41</v>
      </c>
      <c r="H3084" t="s">
        <v>203</v>
      </c>
      <c r="I3084" t="s">
        <v>28</v>
      </c>
      <c r="J3084" t="s">
        <v>84</v>
      </c>
      <c r="K3084" t="s">
        <v>210</v>
      </c>
      <c r="L3084" t="s">
        <v>706</v>
      </c>
      <c r="M3084" t="s">
        <v>173</v>
      </c>
      <c r="N3084" s="2">
        <v>41283</v>
      </c>
      <c r="O3084" s="2">
        <v>41285</v>
      </c>
      <c r="P3084">
        <v>11</v>
      </c>
      <c r="Q3084" s="1">
        <v>0.04</v>
      </c>
      <c r="R3084">
        <v>7.99</v>
      </c>
      <c r="S3084">
        <v>5.03</v>
      </c>
      <c r="T3084">
        <f t="shared" si="48"/>
        <v>87.89</v>
      </c>
    </row>
    <row r="3085" spans="1:20" x14ac:dyDescent="0.3">
      <c r="A3085">
        <v>3084</v>
      </c>
      <c r="B3085">
        <v>90771</v>
      </c>
      <c r="C3085" t="s">
        <v>894</v>
      </c>
      <c r="D3085" t="s">
        <v>20</v>
      </c>
      <c r="E3085" t="s">
        <v>39</v>
      </c>
      <c r="F3085" t="s">
        <v>22</v>
      </c>
      <c r="G3085" t="s">
        <v>48</v>
      </c>
      <c r="H3085" t="s">
        <v>89</v>
      </c>
      <c r="I3085" t="s">
        <v>28</v>
      </c>
      <c r="J3085" t="s">
        <v>84</v>
      </c>
      <c r="K3085" t="s">
        <v>105</v>
      </c>
      <c r="L3085" t="s">
        <v>192</v>
      </c>
      <c r="M3085" t="s">
        <v>190</v>
      </c>
      <c r="N3085" s="2">
        <v>40221</v>
      </c>
      <c r="O3085" s="2">
        <v>40230</v>
      </c>
      <c r="P3085">
        <v>4</v>
      </c>
      <c r="Q3085" s="1">
        <v>0.1</v>
      </c>
      <c r="R3085">
        <v>7.31</v>
      </c>
      <c r="S3085">
        <v>0.49</v>
      </c>
      <c r="T3085">
        <f t="shared" si="48"/>
        <v>29.24</v>
      </c>
    </row>
    <row r="3086" spans="1:20" x14ac:dyDescent="0.3">
      <c r="A3086">
        <v>3085</v>
      </c>
      <c r="B3086">
        <v>90771</v>
      </c>
      <c r="C3086" t="s">
        <v>894</v>
      </c>
      <c r="D3086" t="s">
        <v>20</v>
      </c>
      <c r="E3086" t="s">
        <v>39</v>
      </c>
      <c r="F3086" t="s">
        <v>22</v>
      </c>
      <c r="G3086" t="s">
        <v>48</v>
      </c>
      <c r="H3086" t="s">
        <v>94</v>
      </c>
      <c r="I3086" t="s">
        <v>28</v>
      </c>
      <c r="J3086" t="s">
        <v>84</v>
      </c>
      <c r="K3086" t="s">
        <v>226</v>
      </c>
      <c r="L3086" t="s">
        <v>44</v>
      </c>
      <c r="M3086" t="s">
        <v>27</v>
      </c>
      <c r="N3086" s="2">
        <v>40221</v>
      </c>
      <c r="O3086" s="2">
        <v>40221</v>
      </c>
      <c r="P3086">
        <v>5</v>
      </c>
      <c r="Q3086" s="1">
        <v>0.08</v>
      </c>
      <c r="R3086">
        <v>6.7</v>
      </c>
      <c r="S3086">
        <v>1.56</v>
      </c>
      <c r="T3086">
        <f t="shared" si="48"/>
        <v>33.5</v>
      </c>
    </row>
    <row r="3087" spans="1:20" x14ac:dyDescent="0.3">
      <c r="A3087">
        <v>3086</v>
      </c>
      <c r="B3087">
        <v>90779</v>
      </c>
      <c r="C3087" t="s">
        <v>895</v>
      </c>
      <c r="D3087" t="s">
        <v>20</v>
      </c>
      <c r="E3087" t="s">
        <v>21</v>
      </c>
      <c r="F3087" t="s">
        <v>47</v>
      </c>
      <c r="G3087" t="s">
        <v>32</v>
      </c>
      <c r="H3087" t="s">
        <v>203</v>
      </c>
      <c r="I3087" t="s">
        <v>28</v>
      </c>
      <c r="J3087" t="s">
        <v>84</v>
      </c>
      <c r="K3087" t="s">
        <v>1108</v>
      </c>
      <c r="L3087" t="s">
        <v>746</v>
      </c>
      <c r="M3087" t="s">
        <v>51</v>
      </c>
      <c r="N3087" s="2">
        <v>41405</v>
      </c>
      <c r="O3087" s="2">
        <v>41406</v>
      </c>
      <c r="P3087">
        <v>2</v>
      </c>
      <c r="Q3087" s="1">
        <v>0.08</v>
      </c>
      <c r="R3087">
        <v>599.99</v>
      </c>
      <c r="S3087">
        <v>24.49</v>
      </c>
      <c r="T3087">
        <f t="shared" si="48"/>
        <v>1199.98</v>
      </c>
    </row>
    <row r="3088" spans="1:20" x14ac:dyDescent="0.3">
      <c r="A3088">
        <v>3087</v>
      </c>
      <c r="B3088">
        <v>90779</v>
      </c>
      <c r="C3088" t="s">
        <v>895</v>
      </c>
      <c r="D3088" t="s">
        <v>20</v>
      </c>
      <c r="E3088" t="s">
        <v>21</v>
      </c>
      <c r="F3088" t="s">
        <v>47</v>
      </c>
      <c r="G3088" t="s">
        <v>32</v>
      </c>
      <c r="H3088" t="s">
        <v>33</v>
      </c>
      <c r="I3088" t="s">
        <v>28</v>
      </c>
      <c r="J3088" t="s">
        <v>84</v>
      </c>
      <c r="K3088" t="s">
        <v>34</v>
      </c>
      <c r="L3088" t="s">
        <v>192</v>
      </c>
      <c r="M3088" t="s">
        <v>160</v>
      </c>
      <c r="N3088" s="2">
        <v>41405</v>
      </c>
      <c r="O3088" s="2">
        <v>41407</v>
      </c>
      <c r="P3088">
        <v>8</v>
      </c>
      <c r="Q3088" s="1">
        <v>0.08</v>
      </c>
      <c r="R3088">
        <v>65.989999999999995</v>
      </c>
      <c r="S3088">
        <v>8.99</v>
      </c>
      <c r="T3088">
        <f t="shared" si="48"/>
        <v>527.91999999999996</v>
      </c>
    </row>
    <row r="3089" spans="1:20" x14ac:dyDescent="0.3">
      <c r="A3089">
        <v>3088</v>
      </c>
      <c r="B3089">
        <v>90783</v>
      </c>
      <c r="C3089" t="s">
        <v>1417</v>
      </c>
      <c r="D3089" t="s">
        <v>38</v>
      </c>
      <c r="E3089" t="s">
        <v>39</v>
      </c>
      <c r="F3089" t="s">
        <v>31</v>
      </c>
      <c r="G3089" t="s">
        <v>93</v>
      </c>
      <c r="H3089" t="s">
        <v>89</v>
      </c>
      <c r="I3089" t="s">
        <v>28</v>
      </c>
      <c r="J3089" t="s">
        <v>84</v>
      </c>
      <c r="K3089" t="s">
        <v>158</v>
      </c>
      <c r="L3089" t="s">
        <v>192</v>
      </c>
      <c r="M3089" t="s">
        <v>296</v>
      </c>
      <c r="N3089" s="2">
        <v>41267</v>
      </c>
      <c r="O3089" s="2">
        <v>41267</v>
      </c>
      <c r="P3089">
        <v>5</v>
      </c>
      <c r="Q3089" s="1">
        <v>0.03</v>
      </c>
      <c r="R3089">
        <v>420.98</v>
      </c>
      <c r="S3089">
        <v>19.989999999999998</v>
      </c>
      <c r="T3089">
        <f t="shared" si="48"/>
        <v>2104.9</v>
      </c>
    </row>
    <row r="3090" spans="1:20" x14ac:dyDescent="0.3">
      <c r="A3090">
        <v>3089</v>
      </c>
      <c r="B3090">
        <v>89745</v>
      </c>
      <c r="C3090" t="s">
        <v>655</v>
      </c>
      <c r="D3090" t="s">
        <v>20</v>
      </c>
      <c r="E3090" t="s">
        <v>39</v>
      </c>
      <c r="F3090" t="s">
        <v>31</v>
      </c>
      <c r="G3090" t="s">
        <v>48</v>
      </c>
      <c r="H3090" t="s">
        <v>61</v>
      </c>
      <c r="I3090" t="s">
        <v>28</v>
      </c>
      <c r="J3090" t="s">
        <v>84</v>
      </c>
      <c r="K3090" t="s">
        <v>165</v>
      </c>
      <c r="L3090" t="s">
        <v>192</v>
      </c>
      <c r="M3090" t="s">
        <v>214</v>
      </c>
      <c r="N3090" s="2">
        <v>40661</v>
      </c>
      <c r="O3090" s="2">
        <v>40665</v>
      </c>
      <c r="P3090">
        <v>6</v>
      </c>
      <c r="Q3090" s="1">
        <v>7.0000000000000007E-2</v>
      </c>
      <c r="R3090">
        <v>16.91</v>
      </c>
      <c r="S3090">
        <v>6.25</v>
      </c>
      <c r="T3090">
        <f t="shared" si="48"/>
        <v>101.46000000000001</v>
      </c>
    </row>
    <row r="3091" spans="1:20" x14ac:dyDescent="0.3">
      <c r="A3091">
        <v>3090</v>
      </c>
      <c r="B3091">
        <v>90788</v>
      </c>
      <c r="C3091" t="s">
        <v>463</v>
      </c>
      <c r="D3091" t="s">
        <v>38</v>
      </c>
      <c r="E3091" t="s">
        <v>39</v>
      </c>
      <c r="F3091" t="s">
        <v>40</v>
      </c>
      <c r="G3091" t="s">
        <v>32</v>
      </c>
      <c r="H3091" t="s">
        <v>42</v>
      </c>
      <c r="I3091" t="s">
        <v>28</v>
      </c>
      <c r="J3091" t="s">
        <v>84</v>
      </c>
      <c r="K3091" t="s">
        <v>184</v>
      </c>
      <c r="L3091" t="s">
        <v>192</v>
      </c>
      <c r="M3091" t="s">
        <v>108</v>
      </c>
      <c r="N3091" s="2">
        <v>40663</v>
      </c>
      <c r="O3091" s="2">
        <v>40665</v>
      </c>
      <c r="P3091">
        <v>11</v>
      </c>
      <c r="Q3091" s="1">
        <v>0.06</v>
      </c>
      <c r="R3091">
        <v>3.58</v>
      </c>
      <c r="S3091">
        <v>5.47</v>
      </c>
      <c r="T3091">
        <f t="shared" si="48"/>
        <v>39.380000000000003</v>
      </c>
    </row>
    <row r="3092" spans="1:20" x14ac:dyDescent="0.3">
      <c r="A3092">
        <v>3091</v>
      </c>
      <c r="B3092">
        <v>90788</v>
      </c>
      <c r="C3092" t="s">
        <v>463</v>
      </c>
      <c r="D3092" t="s">
        <v>20</v>
      </c>
      <c r="E3092" t="s">
        <v>187</v>
      </c>
      <c r="F3092" t="s">
        <v>40</v>
      </c>
      <c r="G3092" t="s">
        <v>32</v>
      </c>
      <c r="H3092" t="s">
        <v>225</v>
      </c>
      <c r="I3092" t="s">
        <v>28</v>
      </c>
      <c r="J3092" t="s">
        <v>84</v>
      </c>
      <c r="K3092" t="s">
        <v>228</v>
      </c>
      <c r="L3092" t="s">
        <v>26</v>
      </c>
      <c r="M3092" t="s">
        <v>108</v>
      </c>
      <c r="N3092" s="2">
        <v>40663</v>
      </c>
      <c r="O3092" s="2">
        <v>40665</v>
      </c>
      <c r="P3092">
        <v>12</v>
      </c>
      <c r="Q3092" s="1">
        <v>0.1</v>
      </c>
      <c r="R3092">
        <v>2.23</v>
      </c>
      <c r="S3092">
        <v>4.57</v>
      </c>
      <c r="T3092">
        <f t="shared" si="48"/>
        <v>26.759999999999998</v>
      </c>
    </row>
    <row r="3093" spans="1:20" x14ac:dyDescent="0.3">
      <c r="A3093">
        <v>3092</v>
      </c>
      <c r="B3093">
        <v>90788</v>
      </c>
      <c r="C3093" t="s">
        <v>463</v>
      </c>
      <c r="D3093" t="s">
        <v>578</v>
      </c>
      <c r="E3093" t="s">
        <v>187</v>
      </c>
      <c r="F3093" t="s">
        <v>40</v>
      </c>
      <c r="G3093" t="s">
        <v>32</v>
      </c>
      <c r="H3093" t="s">
        <v>217</v>
      </c>
      <c r="I3093" t="s">
        <v>28</v>
      </c>
      <c r="J3093" t="s">
        <v>84</v>
      </c>
      <c r="K3093" t="s">
        <v>228</v>
      </c>
      <c r="L3093" t="s">
        <v>330</v>
      </c>
      <c r="M3093" t="s">
        <v>342</v>
      </c>
      <c r="N3093" s="2">
        <v>40663</v>
      </c>
      <c r="O3093" s="2">
        <v>40665</v>
      </c>
      <c r="P3093">
        <v>5</v>
      </c>
      <c r="Q3093" s="1">
        <v>0.01</v>
      </c>
      <c r="R3093">
        <v>124.49</v>
      </c>
      <c r="S3093">
        <v>51.94</v>
      </c>
      <c r="T3093">
        <f t="shared" si="48"/>
        <v>622.44999999999993</v>
      </c>
    </row>
    <row r="3094" spans="1:20" x14ac:dyDescent="0.3">
      <c r="A3094">
        <v>3093</v>
      </c>
      <c r="B3094">
        <v>90799</v>
      </c>
      <c r="C3094" t="s">
        <v>2117</v>
      </c>
      <c r="D3094" t="s">
        <v>578</v>
      </c>
      <c r="E3094" t="s">
        <v>187</v>
      </c>
      <c r="F3094" t="s">
        <v>40</v>
      </c>
      <c r="G3094" t="s">
        <v>48</v>
      </c>
      <c r="H3094" t="s">
        <v>217</v>
      </c>
      <c r="I3094" t="s">
        <v>28</v>
      </c>
      <c r="J3094" t="s">
        <v>84</v>
      </c>
      <c r="K3094" t="s">
        <v>145</v>
      </c>
      <c r="L3094" t="s">
        <v>283</v>
      </c>
      <c r="M3094" t="s">
        <v>370</v>
      </c>
      <c r="N3094" s="2">
        <v>41035</v>
      </c>
      <c r="O3094" s="2">
        <v>41040</v>
      </c>
      <c r="P3094">
        <v>15</v>
      </c>
      <c r="Q3094" s="1">
        <v>7.0000000000000007E-2</v>
      </c>
      <c r="R3094">
        <v>25.98</v>
      </c>
      <c r="S3094">
        <v>14.36</v>
      </c>
      <c r="T3094">
        <f t="shared" si="48"/>
        <v>389.7</v>
      </c>
    </row>
    <row r="3095" spans="1:20" x14ac:dyDescent="0.3">
      <c r="A3095">
        <v>3094</v>
      </c>
      <c r="B3095">
        <v>90799</v>
      </c>
      <c r="C3095" t="s">
        <v>2117</v>
      </c>
      <c r="D3095" t="s">
        <v>20</v>
      </c>
      <c r="E3095" t="s">
        <v>21</v>
      </c>
      <c r="F3095" t="s">
        <v>40</v>
      </c>
      <c r="G3095" t="s">
        <v>48</v>
      </c>
      <c r="H3095" t="s">
        <v>206</v>
      </c>
      <c r="I3095" t="s">
        <v>28</v>
      </c>
      <c r="J3095" t="s">
        <v>84</v>
      </c>
      <c r="K3095" t="s">
        <v>204</v>
      </c>
      <c r="L3095" t="s">
        <v>192</v>
      </c>
      <c r="M3095" t="s">
        <v>125</v>
      </c>
      <c r="N3095" s="2">
        <v>41035</v>
      </c>
      <c r="O3095" s="2">
        <v>41044</v>
      </c>
      <c r="P3095">
        <v>18</v>
      </c>
      <c r="Q3095" s="1">
        <v>0.03</v>
      </c>
      <c r="R3095">
        <v>125.99</v>
      </c>
      <c r="S3095">
        <v>2.5</v>
      </c>
      <c r="T3095">
        <f t="shared" si="48"/>
        <v>2267.8199999999997</v>
      </c>
    </row>
    <row r="3096" spans="1:20" x14ac:dyDescent="0.3">
      <c r="A3096">
        <v>3095</v>
      </c>
      <c r="B3096">
        <v>87697</v>
      </c>
      <c r="C3096" t="s">
        <v>2378</v>
      </c>
      <c r="D3096" t="s">
        <v>20</v>
      </c>
      <c r="E3096" t="s">
        <v>21</v>
      </c>
      <c r="F3096" t="s">
        <v>22</v>
      </c>
      <c r="G3096" t="s">
        <v>41</v>
      </c>
      <c r="H3096" t="s">
        <v>203</v>
      </c>
      <c r="I3096" t="s">
        <v>28</v>
      </c>
      <c r="J3096" t="s">
        <v>84</v>
      </c>
      <c r="K3096" t="s">
        <v>1107</v>
      </c>
      <c r="L3096" t="s">
        <v>192</v>
      </c>
      <c r="M3096" t="s">
        <v>123</v>
      </c>
      <c r="N3096" s="2">
        <v>41179</v>
      </c>
      <c r="O3096" s="2">
        <v>41181</v>
      </c>
      <c r="P3096">
        <v>3</v>
      </c>
      <c r="Q3096" s="1">
        <v>0.06</v>
      </c>
      <c r="R3096">
        <v>95.99</v>
      </c>
      <c r="S3096">
        <v>4.9000000000000004</v>
      </c>
      <c r="T3096">
        <f t="shared" si="48"/>
        <v>287.96999999999997</v>
      </c>
    </row>
    <row r="3097" spans="1:20" x14ac:dyDescent="0.3">
      <c r="A3097">
        <v>3096</v>
      </c>
      <c r="B3097">
        <v>86971</v>
      </c>
      <c r="C3097" t="s">
        <v>1232</v>
      </c>
      <c r="D3097" t="s">
        <v>20</v>
      </c>
      <c r="E3097" t="s">
        <v>39</v>
      </c>
      <c r="F3097" t="s">
        <v>40</v>
      </c>
      <c r="G3097" t="s">
        <v>41</v>
      </c>
      <c r="H3097" t="s">
        <v>61</v>
      </c>
      <c r="I3097" t="s">
        <v>28</v>
      </c>
      <c r="J3097" t="s">
        <v>84</v>
      </c>
      <c r="K3097" t="s">
        <v>172</v>
      </c>
      <c r="L3097" t="s">
        <v>192</v>
      </c>
      <c r="M3097" t="s">
        <v>59</v>
      </c>
      <c r="N3097" s="2">
        <v>41319</v>
      </c>
      <c r="O3097" s="2">
        <v>41320</v>
      </c>
      <c r="P3097">
        <v>12</v>
      </c>
      <c r="Q3097" s="1">
        <v>0.01</v>
      </c>
      <c r="R3097">
        <v>19.98</v>
      </c>
      <c r="S3097">
        <v>8.68</v>
      </c>
      <c r="T3097">
        <f t="shared" si="48"/>
        <v>239.76</v>
      </c>
    </row>
    <row r="3098" spans="1:20" x14ac:dyDescent="0.3">
      <c r="A3098">
        <v>3097</v>
      </c>
      <c r="B3098">
        <v>86198</v>
      </c>
      <c r="C3098" t="s">
        <v>872</v>
      </c>
      <c r="D3098" t="s">
        <v>38</v>
      </c>
      <c r="E3098" t="s">
        <v>21</v>
      </c>
      <c r="F3098" t="s">
        <v>22</v>
      </c>
      <c r="G3098" t="s">
        <v>48</v>
      </c>
      <c r="H3098" t="s">
        <v>24</v>
      </c>
      <c r="I3098" t="s">
        <v>28</v>
      </c>
      <c r="J3098" t="s">
        <v>84</v>
      </c>
      <c r="K3098" t="s">
        <v>1107</v>
      </c>
      <c r="L3098" t="s">
        <v>192</v>
      </c>
      <c r="M3098" t="s">
        <v>326</v>
      </c>
      <c r="N3098" s="2">
        <v>41332</v>
      </c>
      <c r="O3098" s="2">
        <v>41334</v>
      </c>
      <c r="P3098">
        <v>4</v>
      </c>
      <c r="Q3098" s="1">
        <v>7.0000000000000007E-2</v>
      </c>
      <c r="R3098">
        <v>125.99</v>
      </c>
      <c r="S3098">
        <v>8.8000000000000007</v>
      </c>
      <c r="T3098">
        <f t="shared" si="48"/>
        <v>503.96</v>
      </c>
    </row>
    <row r="3099" spans="1:20" x14ac:dyDescent="0.3">
      <c r="A3099">
        <v>3098</v>
      </c>
      <c r="B3099">
        <v>88915</v>
      </c>
      <c r="C3099" t="s">
        <v>859</v>
      </c>
      <c r="D3099" t="s">
        <v>578</v>
      </c>
      <c r="E3099" t="s">
        <v>187</v>
      </c>
      <c r="F3099" t="s">
        <v>31</v>
      </c>
      <c r="G3099" t="s">
        <v>93</v>
      </c>
      <c r="H3099" t="s">
        <v>188</v>
      </c>
      <c r="I3099" t="s">
        <v>28</v>
      </c>
      <c r="J3099" t="s">
        <v>84</v>
      </c>
      <c r="K3099" t="s">
        <v>291</v>
      </c>
      <c r="L3099" t="s">
        <v>330</v>
      </c>
      <c r="M3099" t="s">
        <v>121</v>
      </c>
      <c r="N3099" s="2">
        <v>41057</v>
      </c>
      <c r="O3099" s="2">
        <v>41058</v>
      </c>
      <c r="P3099">
        <v>2</v>
      </c>
      <c r="Q3099" s="1">
        <v>0</v>
      </c>
      <c r="R3099">
        <v>100.98</v>
      </c>
      <c r="S3099">
        <v>35.840000000000003</v>
      </c>
      <c r="T3099">
        <f t="shared" si="48"/>
        <v>201.96</v>
      </c>
    </row>
    <row r="3100" spans="1:20" x14ac:dyDescent="0.3">
      <c r="A3100">
        <v>3099</v>
      </c>
      <c r="B3100">
        <v>88735</v>
      </c>
      <c r="C3100" t="s">
        <v>599</v>
      </c>
      <c r="D3100" t="s">
        <v>20</v>
      </c>
      <c r="E3100" t="s">
        <v>39</v>
      </c>
      <c r="F3100" t="s">
        <v>47</v>
      </c>
      <c r="G3100" t="s">
        <v>48</v>
      </c>
      <c r="H3100" t="s">
        <v>78</v>
      </c>
      <c r="I3100" t="s">
        <v>28</v>
      </c>
      <c r="J3100" t="s">
        <v>84</v>
      </c>
      <c r="K3100" t="s">
        <v>50</v>
      </c>
      <c r="L3100" t="s">
        <v>26</v>
      </c>
      <c r="M3100" t="s">
        <v>160</v>
      </c>
      <c r="N3100" s="2">
        <v>40812</v>
      </c>
      <c r="O3100" s="2">
        <v>40812</v>
      </c>
      <c r="P3100">
        <v>22</v>
      </c>
      <c r="Q3100" s="1">
        <v>0.03</v>
      </c>
      <c r="R3100">
        <v>10.48</v>
      </c>
      <c r="S3100">
        <v>2.89</v>
      </c>
      <c r="T3100">
        <f t="shared" si="48"/>
        <v>230.56</v>
      </c>
    </row>
    <row r="3101" spans="1:20" x14ac:dyDescent="0.3">
      <c r="A3101">
        <v>3100</v>
      </c>
      <c r="B3101">
        <v>88396</v>
      </c>
      <c r="C3101" t="s">
        <v>488</v>
      </c>
      <c r="D3101" t="s">
        <v>20</v>
      </c>
      <c r="E3101" t="s">
        <v>21</v>
      </c>
      <c r="F3101" t="s">
        <v>40</v>
      </c>
      <c r="G3101" t="s">
        <v>93</v>
      </c>
      <c r="H3101" t="s">
        <v>33</v>
      </c>
      <c r="I3101" t="s">
        <v>28</v>
      </c>
      <c r="J3101" t="s">
        <v>84</v>
      </c>
      <c r="K3101" t="s">
        <v>1108</v>
      </c>
      <c r="L3101" t="s">
        <v>192</v>
      </c>
      <c r="M3101" t="s">
        <v>99</v>
      </c>
      <c r="N3101" s="2">
        <v>41046</v>
      </c>
      <c r="O3101" s="2">
        <v>41048</v>
      </c>
      <c r="P3101">
        <v>13</v>
      </c>
      <c r="Q3101" s="1">
        <v>0.02</v>
      </c>
      <c r="R3101">
        <v>80.98</v>
      </c>
      <c r="S3101">
        <v>7.18</v>
      </c>
      <c r="T3101">
        <f t="shared" si="48"/>
        <v>1052.74</v>
      </c>
    </row>
    <row r="3102" spans="1:20" x14ac:dyDescent="0.3">
      <c r="A3102">
        <v>3101</v>
      </c>
      <c r="B3102">
        <v>88396</v>
      </c>
      <c r="C3102" t="s">
        <v>488</v>
      </c>
      <c r="D3102" t="s">
        <v>20</v>
      </c>
      <c r="E3102" t="s">
        <v>39</v>
      </c>
      <c r="F3102" t="s">
        <v>40</v>
      </c>
      <c r="G3102" t="s">
        <v>93</v>
      </c>
      <c r="H3102" t="s">
        <v>94</v>
      </c>
      <c r="I3102" t="s">
        <v>28</v>
      </c>
      <c r="J3102" t="s">
        <v>84</v>
      </c>
      <c r="K3102" t="s">
        <v>221</v>
      </c>
      <c r="L3102" t="s">
        <v>44</v>
      </c>
      <c r="M3102" t="s">
        <v>99</v>
      </c>
      <c r="N3102" s="2">
        <v>41046</v>
      </c>
      <c r="O3102" s="2">
        <v>41046</v>
      </c>
      <c r="P3102">
        <v>10</v>
      </c>
      <c r="Q3102" s="1">
        <v>0.08</v>
      </c>
      <c r="R3102">
        <v>2.6</v>
      </c>
      <c r="S3102">
        <v>2.4</v>
      </c>
      <c r="T3102">
        <f t="shared" si="48"/>
        <v>26</v>
      </c>
    </row>
    <row r="3103" spans="1:20" x14ac:dyDescent="0.3">
      <c r="A3103">
        <v>3102</v>
      </c>
      <c r="B3103">
        <v>87686</v>
      </c>
      <c r="C3103" t="s">
        <v>224</v>
      </c>
      <c r="D3103" t="s">
        <v>20</v>
      </c>
      <c r="E3103" t="s">
        <v>39</v>
      </c>
      <c r="F3103" t="s">
        <v>22</v>
      </c>
      <c r="G3103" t="s">
        <v>41</v>
      </c>
      <c r="H3103" t="s">
        <v>89</v>
      </c>
      <c r="I3103" t="s">
        <v>28</v>
      </c>
      <c r="J3103" t="s">
        <v>84</v>
      </c>
      <c r="K3103" t="s">
        <v>163</v>
      </c>
      <c r="L3103" t="s">
        <v>192</v>
      </c>
      <c r="M3103" t="s">
        <v>190</v>
      </c>
      <c r="N3103" s="2">
        <v>41112</v>
      </c>
      <c r="O3103" s="2">
        <v>41114</v>
      </c>
      <c r="P3103">
        <v>16</v>
      </c>
      <c r="Q3103" s="1">
        <v>0.03</v>
      </c>
      <c r="R3103">
        <v>4.9800000000000004</v>
      </c>
      <c r="S3103">
        <v>4.7</v>
      </c>
      <c r="T3103">
        <f t="shared" si="48"/>
        <v>79.680000000000007</v>
      </c>
    </row>
    <row r="3104" spans="1:20" x14ac:dyDescent="0.3">
      <c r="A3104">
        <v>3103</v>
      </c>
      <c r="B3104">
        <v>88767</v>
      </c>
      <c r="C3104" t="s">
        <v>1327</v>
      </c>
      <c r="D3104" t="s">
        <v>578</v>
      </c>
      <c r="E3104" t="s">
        <v>187</v>
      </c>
      <c r="F3104" t="s">
        <v>31</v>
      </c>
      <c r="G3104" t="s">
        <v>23</v>
      </c>
      <c r="H3104" t="s">
        <v>225</v>
      </c>
      <c r="I3104" t="s">
        <v>28</v>
      </c>
      <c r="J3104" t="s">
        <v>84</v>
      </c>
      <c r="K3104" t="s">
        <v>101</v>
      </c>
      <c r="L3104" t="s">
        <v>330</v>
      </c>
      <c r="M3104" t="s">
        <v>102</v>
      </c>
      <c r="N3104" s="2">
        <v>40690</v>
      </c>
      <c r="O3104" s="2">
        <v>40691</v>
      </c>
      <c r="P3104">
        <v>5</v>
      </c>
      <c r="Q3104" s="1">
        <v>7.0000000000000007E-2</v>
      </c>
      <c r="R3104">
        <v>880.98</v>
      </c>
      <c r="S3104">
        <v>44.55</v>
      </c>
      <c r="T3104">
        <f t="shared" si="48"/>
        <v>4404.8999999999996</v>
      </c>
    </row>
    <row r="3105" spans="1:20" x14ac:dyDescent="0.3">
      <c r="A3105">
        <v>3104</v>
      </c>
      <c r="B3105">
        <v>88767</v>
      </c>
      <c r="C3105" t="s">
        <v>1327</v>
      </c>
      <c r="D3105" t="s">
        <v>20</v>
      </c>
      <c r="E3105" t="s">
        <v>39</v>
      </c>
      <c r="F3105" t="s">
        <v>31</v>
      </c>
      <c r="G3105" t="s">
        <v>23</v>
      </c>
      <c r="H3105" t="s">
        <v>49</v>
      </c>
      <c r="I3105" t="s">
        <v>28</v>
      </c>
      <c r="J3105" t="s">
        <v>84</v>
      </c>
      <c r="K3105" t="s">
        <v>154</v>
      </c>
      <c r="L3105" t="s">
        <v>192</v>
      </c>
      <c r="M3105" t="s">
        <v>106</v>
      </c>
      <c r="N3105" s="2">
        <v>40690</v>
      </c>
      <c r="O3105" s="2">
        <v>40691</v>
      </c>
      <c r="P3105">
        <v>5</v>
      </c>
      <c r="Q3105" s="1">
        <v>0</v>
      </c>
      <c r="R3105">
        <v>13.48</v>
      </c>
      <c r="S3105">
        <v>4.51</v>
      </c>
      <c r="T3105">
        <f t="shared" si="48"/>
        <v>67.400000000000006</v>
      </c>
    </row>
    <row r="3106" spans="1:20" x14ac:dyDescent="0.3">
      <c r="A3106">
        <v>3105</v>
      </c>
      <c r="B3106">
        <v>87472</v>
      </c>
      <c r="C3106" t="s">
        <v>1313</v>
      </c>
      <c r="D3106" t="s">
        <v>20</v>
      </c>
      <c r="E3106" t="s">
        <v>21</v>
      </c>
      <c r="F3106" t="s">
        <v>22</v>
      </c>
      <c r="G3106" t="s">
        <v>23</v>
      </c>
      <c r="H3106" t="s">
        <v>206</v>
      </c>
      <c r="I3106" t="s">
        <v>28</v>
      </c>
      <c r="J3106" t="s">
        <v>84</v>
      </c>
      <c r="K3106" t="s">
        <v>1254</v>
      </c>
      <c r="L3106" t="s">
        <v>26</v>
      </c>
      <c r="M3106" t="s">
        <v>232</v>
      </c>
      <c r="N3106" s="2">
        <v>41469</v>
      </c>
      <c r="O3106" s="2">
        <v>41470</v>
      </c>
      <c r="P3106">
        <v>9</v>
      </c>
      <c r="Q3106" s="1">
        <v>0.03</v>
      </c>
      <c r="R3106">
        <v>31.78</v>
      </c>
      <c r="S3106">
        <v>1.99</v>
      </c>
      <c r="T3106">
        <f t="shared" si="48"/>
        <v>286.02</v>
      </c>
    </row>
    <row r="3107" spans="1:20" x14ac:dyDescent="0.3">
      <c r="A3107">
        <v>3106</v>
      </c>
      <c r="B3107">
        <v>86772</v>
      </c>
      <c r="C3107" t="s">
        <v>1968</v>
      </c>
      <c r="D3107" t="s">
        <v>20</v>
      </c>
      <c r="E3107" t="s">
        <v>39</v>
      </c>
      <c r="F3107" t="s">
        <v>47</v>
      </c>
      <c r="G3107" t="s">
        <v>93</v>
      </c>
      <c r="H3107" t="s">
        <v>54</v>
      </c>
      <c r="I3107" t="s">
        <v>28</v>
      </c>
      <c r="J3107" t="s">
        <v>84</v>
      </c>
      <c r="K3107" t="s">
        <v>163</v>
      </c>
      <c r="L3107" t="s">
        <v>192</v>
      </c>
      <c r="M3107" t="s">
        <v>160</v>
      </c>
      <c r="N3107" s="2">
        <v>40842</v>
      </c>
      <c r="O3107" s="2">
        <v>40843</v>
      </c>
      <c r="P3107">
        <v>4</v>
      </c>
      <c r="Q3107" s="1">
        <v>7.0000000000000007E-2</v>
      </c>
      <c r="R3107">
        <v>34.76</v>
      </c>
      <c r="S3107">
        <v>8.2200000000000006</v>
      </c>
      <c r="T3107">
        <f t="shared" si="48"/>
        <v>139.04</v>
      </c>
    </row>
    <row r="3108" spans="1:20" x14ac:dyDescent="0.3">
      <c r="A3108">
        <v>3107</v>
      </c>
      <c r="B3108">
        <v>86772</v>
      </c>
      <c r="C3108" t="s">
        <v>1968</v>
      </c>
      <c r="D3108" t="s">
        <v>578</v>
      </c>
      <c r="E3108" t="s">
        <v>187</v>
      </c>
      <c r="F3108" t="s">
        <v>47</v>
      </c>
      <c r="G3108" t="s">
        <v>93</v>
      </c>
      <c r="H3108" t="s">
        <v>217</v>
      </c>
      <c r="I3108" t="s">
        <v>28</v>
      </c>
      <c r="J3108" t="s">
        <v>84</v>
      </c>
      <c r="K3108" t="s">
        <v>71</v>
      </c>
      <c r="L3108" t="s">
        <v>330</v>
      </c>
      <c r="M3108" t="s">
        <v>114</v>
      </c>
      <c r="N3108" s="2">
        <v>40842</v>
      </c>
      <c r="O3108" s="2">
        <v>40844</v>
      </c>
      <c r="P3108">
        <v>4</v>
      </c>
      <c r="Q3108" s="1">
        <v>0.03</v>
      </c>
      <c r="R3108">
        <v>15.23</v>
      </c>
      <c r="S3108">
        <v>27.75</v>
      </c>
      <c r="T3108">
        <f t="shared" si="48"/>
        <v>60.92</v>
      </c>
    </row>
    <row r="3109" spans="1:20" x14ac:dyDescent="0.3">
      <c r="A3109">
        <v>3108</v>
      </c>
      <c r="B3109">
        <v>87160</v>
      </c>
      <c r="C3109" t="s">
        <v>929</v>
      </c>
      <c r="D3109" t="s">
        <v>38</v>
      </c>
      <c r="E3109" t="s">
        <v>21</v>
      </c>
      <c r="F3109" t="s">
        <v>40</v>
      </c>
      <c r="G3109" t="s">
        <v>41</v>
      </c>
      <c r="H3109" t="s">
        <v>33</v>
      </c>
      <c r="I3109" t="s">
        <v>28</v>
      </c>
      <c r="J3109" t="s">
        <v>84</v>
      </c>
      <c r="K3109" t="s">
        <v>210</v>
      </c>
      <c r="L3109" t="s">
        <v>192</v>
      </c>
      <c r="M3109" t="s">
        <v>59</v>
      </c>
      <c r="N3109" s="2">
        <v>40220</v>
      </c>
      <c r="O3109" s="2">
        <v>40221</v>
      </c>
      <c r="P3109">
        <v>12</v>
      </c>
      <c r="Q3109" s="1">
        <v>0.05</v>
      </c>
      <c r="R3109">
        <v>205.99</v>
      </c>
      <c r="S3109">
        <v>8.99</v>
      </c>
      <c r="T3109">
        <f t="shared" si="48"/>
        <v>2471.88</v>
      </c>
    </row>
    <row r="3110" spans="1:20" x14ac:dyDescent="0.3">
      <c r="A3110">
        <v>3109</v>
      </c>
      <c r="B3110">
        <v>87160</v>
      </c>
      <c r="C3110" t="s">
        <v>929</v>
      </c>
      <c r="D3110" t="s">
        <v>20</v>
      </c>
      <c r="E3110" t="s">
        <v>21</v>
      </c>
      <c r="F3110" t="s">
        <v>40</v>
      </c>
      <c r="G3110" t="s">
        <v>41</v>
      </c>
      <c r="H3110" t="s">
        <v>203</v>
      </c>
      <c r="I3110" t="s">
        <v>28</v>
      </c>
      <c r="J3110" t="s">
        <v>84</v>
      </c>
      <c r="K3110" t="s">
        <v>201</v>
      </c>
      <c r="L3110" t="s">
        <v>192</v>
      </c>
      <c r="M3110" t="s">
        <v>59</v>
      </c>
      <c r="N3110" s="2">
        <v>40220</v>
      </c>
      <c r="O3110" s="2">
        <v>40221</v>
      </c>
      <c r="P3110">
        <v>5</v>
      </c>
      <c r="Q3110" s="1">
        <v>0.08</v>
      </c>
      <c r="R3110">
        <v>205.99</v>
      </c>
      <c r="S3110">
        <v>8.99</v>
      </c>
      <c r="T3110">
        <f t="shared" si="48"/>
        <v>1029.95</v>
      </c>
    </row>
    <row r="3111" spans="1:20" x14ac:dyDescent="0.3">
      <c r="A3111">
        <v>3110</v>
      </c>
      <c r="B3111">
        <v>90804</v>
      </c>
      <c r="C3111" t="s">
        <v>2127</v>
      </c>
      <c r="D3111" t="s">
        <v>38</v>
      </c>
      <c r="E3111" t="s">
        <v>39</v>
      </c>
      <c r="F3111" t="s">
        <v>31</v>
      </c>
      <c r="G3111" t="s">
        <v>32</v>
      </c>
      <c r="H3111" t="s">
        <v>94</v>
      </c>
      <c r="I3111" t="s">
        <v>28</v>
      </c>
      <c r="J3111" t="s">
        <v>84</v>
      </c>
      <c r="K3111" t="s">
        <v>228</v>
      </c>
      <c r="L3111" t="s">
        <v>26</v>
      </c>
      <c r="M3111" t="s">
        <v>146</v>
      </c>
      <c r="N3111" s="2">
        <v>41264</v>
      </c>
      <c r="O3111" s="2">
        <v>41266</v>
      </c>
      <c r="P3111">
        <v>23</v>
      </c>
      <c r="Q3111" s="1">
        <v>0.09</v>
      </c>
      <c r="R3111">
        <v>28.15</v>
      </c>
      <c r="S3111">
        <v>8.99</v>
      </c>
      <c r="T3111">
        <f t="shared" si="48"/>
        <v>647.44999999999993</v>
      </c>
    </row>
    <row r="3112" spans="1:20" x14ac:dyDescent="0.3">
      <c r="A3112">
        <v>3111</v>
      </c>
      <c r="B3112">
        <v>90804</v>
      </c>
      <c r="C3112" t="s">
        <v>1688</v>
      </c>
      <c r="D3112" t="s">
        <v>38</v>
      </c>
      <c r="E3112" t="s">
        <v>39</v>
      </c>
      <c r="F3112" t="s">
        <v>47</v>
      </c>
      <c r="G3112" t="s">
        <v>32</v>
      </c>
      <c r="H3112" t="s">
        <v>54</v>
      </c>
      <c r="I3112" t="s">
        <v>28</v>
      </c>
      <c r="J3112" t="s">
        <v>84</v>
      </c>
      <c r="K3112" t="s">
        <v>248</v>
      </c>
      <c r="L3112" t="s">
        <v>192</v>
      </c>
      <c r="M3112" t="s">
        <v>114</v>
      </c>
      <c r="N3112" s="2">
        <v>41264</v>
      </c>
      <c r="O3112" s="2">
        <v>41265</v>
      </c>
      <c r="P3112">
        <v>14</v>
      </c>
      <c r="Q3112" s="1">
        <v>0.08</v>
      </c>
      <c r="R3112">
        <v>7.78</v>
      </c>
      <c r="S3112">
        <v>2.5</v>
      </c>
      <c r="T3112">
        <f t="shared" si="48"/>
        <v>108.92</v>
      </c>
    </row>
    <row r="3113" spans="1:20" x14ac:dyDescent="0.3">
      <c r="A3113">
        <v>3112</v>
      </c>
      <c r="B3113">
        <v>87099</v>
      </c>
      <c r="C3113" t="s">
        <v>1129</v>
      </c>
      <c r="D3113" t="s">
        <v>578</v>
      </c>
      <c r="E3113" t="s">
        <v>187</v>
      </c>
      <c r="F3113" t="s">
        <v>22</v>
      </c>
      <c r="G3113" t="s">
        <v>93</v>
      </c>
      <c r="H3113" t="s">
        <v>217</v>
      </c>
      <c r="I3113" t="s">
        <v>28</v>
      </c>
      <c r="J3113" t="s">
        <v>52</v>
      </c>
      <c r="K3113" t="s">
        <v>145</v>
      </c>
      <c r="L3113" t="s">
        <v>330</v>
      </c>
      <c r="M3113" t="s">
        <v>96</v>
      </c>
      <c r="N3113" s="2">
        <v>40584</v>
      </c>
      <c r="O3113" s="2">
        <v>40587</v>
      </c>
      <c r="P3113">
        <v>3</v>
      </c>
      <c r="Q3113" s="1">
        <v>0.05</v>
      </c>
      <c r="R3113">
        <v>58.14</v>
      </c>
      <c r="S3113">
        <v>36.61</v>
      </c>
      <c r="T3113">
        <f t="shared" si="48"/>
        <v>174.42000000000002</v>
      </c>
    </row>
    <row r="3114" spans="1:20" x14ac:dyDescent="0.3">
      <c r="A3114">
        <v>3113</v>
      </c>
      <c r="B3114">
        <v>89975</v>
      </c>
      <c r="C3114" t="s">
        <v>518</v>
      </c>
      <c r="D3114" t="s">
        <v>20</v>
      </c>
      <c r="E3114" t="s">
        <v>187</v>
      </c>
      <c r="F3114" t="s">
        <v>31</v>
      </c>
      <c r="G3114" t="s">
        <v>41</v>
      </c>
      <c r="H3114" t="s">
        <v>225</v>
      </c>
      <c r="I3114" t="s">
        <v>28</v>
      </c>
      <c r="J3114" t="s">
        <v>52</v>
      </c>
      <c r="K3114" t="s">
        <v>226</v>
      </c>
      <c r="L3114" t="s">
        <v>192</v>
      </c>
      <c r="M3114" t="s">
        <v>35</v>
      </c>
      <c r="N3114" s="2">
        <v>40872</v>
      </c>
      <c r="O3114" s="2">
        <v>40873</v>
      </c>
      <c r="P3114">
        <v>40</v>
      </c>
      <c r="Q3114" s="1">
        <v>0.03</v>
      </c>
      <c r="R3114">
        <v>6.24</v>
      </c>
      <c r="S3114">
        <v>5.22</v>
      </c>
      <c r="T3114">
        <f t="shared" si="48"/>
        <v>249.60000000000002</v>
      </c>
    </row>
    <row r="3115" spans="1:20" x14ac:dyDescent="0.3">
      <c r="A3115">
        <v>3114</v>
      </c>
      <c r="B3115">
        <v>88888</v>
      </c>
      <c r="C3115" t="s">
        <v>1758</v>
      </c>
      <c r="D3115" t="s">
        <v>38</v>
      </c>
      <c r="E3115" t="s">
        <v>39</v>
      </c>
      <c r="F3115" t="s">
        <v>31</v>
      </c>
      <c r="G3115" t="s">
        <v>48</v>
      </c>
      <c r="H3115" t="s">
        <v>78</v>
      </c>
      <c r="I3115" t="s">
        <v>28</v>
      </c>
      <c r="J3115" t="s">
        <v>52</v>
      </c>
      <c r="K3115" t="s">
        <v>136</v>
      </c>
      <c r="L3115" t="s">
        <v>44</v>
      </c>
      <c r="M3115" t="s">
        <v>69</v>
      </c>
      <c r="N3115" s="2">
        <v>41612</v>
      </c>
      <c r="O3115" s="2">
        <v>41616</v>
      </c>
      <c r="P3115">
        <v>24</v>
      </c>
      <c r="Q3115" s="1">
        <v>0.1</v>
      </c>
      <c r="R3115">
        <v>9.11</v>
      </c>
      <c r="S3115">
        <v>2.15</v>
      </c>
      <c r="T3115">
        <f t="shared" si="48"/>
        <v>218.64</v>
      </c>
    </row>
    <row r="3116" spans="1:20" x14ac:dyDescent="0.3">
      <c r="A3116">
        <v>3115</v>
      </c>
      <c r="B3116">
        <v>88607</v>
      </c>
      <c r="C3116" t="s">
        <v>717</v>
      </c>
      <c r="D3116" t="s">
        <v>20</v>
      </c>
      <c r="E3116" t="s">
        <v>21</v>
      </c>
      <c r="F3116" t="s">
        <v>31</v>
      </c>
      <c r="G3116" t="s">
        <v>48</v>
      </c>
      <c r="H3116" t="s">
        <v>24</v>
      </c>
      <c r="I3116" t="s">
        <v>28</v>
      </c>
      <c r="J3116" t="s">
        <v>52</v>
      </c>
      <c r="K3116" t="s">
        <v>1254</v>
      </c>
      <c r="L3116" t="s">
        <v>192</v>
      </c>
      <c r="M3116" t="s">
        <v>139</v>
      </c>
      <c r="N3116" s="2">
        <v>41339</v>
      </c>
      <c r="O3116" s="2">
        <v>41343</v>
      </c>
      <c r="P3116">
        <v>11</v>
      </c>
      <c r="Q3116" s="1">
        <v>7.0000000000000007E-2</v>
      </c>
      <c r="R3116">
        <v>39.99</v>
      </c>
      <c r="S3116">
        <v>10.25</v>
      </c>
      <c r="T3116">
        <f t="shared" si="48"/>
        <v>439.89000000000004</v>
      </c>
    </row>
    <row r="3117" spans="1:20" x14ac:dyDescent="0.3">
      <c r="A3117">
        <v>3116</v>
      </c>
      <c r="B3117">
        <v>89382</v>
      </c>
      <c r="C3117" t="s">
        <v>617</v>
      </c>
      <c r="D3117" t="s">
        <v>578</v>
      </c>
      <c r="E3117" t="s">
        <v>187</v>
      </c>
      <c r="F3117" t="s">
        <v>40</v>
      </c>
      <c r="G3117" t="s">
        <v>32</v>
      </c>
      <c r="H3117" t="s">
        <v>188</v>
      </c>
      <c r="I3117" t="s">
        <v>28</v>
      </c>
      <c r="J3117" t="s">
        <v>52</v>
      </c>
      <c r="K3117" t="s">
        <v>228</v>
      </c>
      <c r="L3117" t="s">
        <v>283</v>
      </c>
      <c r="M3117" t="s">
        <v>309</v>
      </c>
      <c r="N3117" s="2">
        <v>40775</v>
      </c>
      <c r="O3117" s="2">
        <v>40777</v>
      </c>
      <c r="P3117">
        <v>5</v>
      </c>
      <c r="Q3117" s="1">
        <v>7.0000000000000007E-2</v>
      </c>
      <c r="R3117">
        <v>122.99</v>
      </c>
      <c r="S3117">
        <v>70.2</v>
      </c>
      <c r="T3117">
        <f t="shared" si="48"/>
        <v>614.94999999999993</v>
      </c>
    </row>
    <row r="3118" spans="1:20" x14ac:dyDescent="0.3">
      <c r="A3118">
        <v>3117</v>
      </c>
      <c r="B3118">
        <v>87935</v>
      </c>
      <c r="C3118" t="s">
        <v>519</v>
      </c>
      <c r="D3118" t="s">
        <v>20</v>
      </c>
      <c r="E3118" t="s">
        <v>39</v>
      </c>
      <c r="F3118" t="s">
        <v>40</v>
      </c>
      <c r="G3118" t="s">
        <v>41</v>
      </c>
      <c r="H3118" t="s">
        <v>49</v>
      </c>
      <c r="I3118" t="s">
        <v>28</v>
      </c>
      <c r="J3118" t="s">
        <v>52</v>
      </c>
      <c r="K3118" t="s">
        <v>133</v>
      </c>
      <c r="L3118" t="s">
        <v>192</v>
      </c>
      <c r="M3118" t="s">
        <v>342</v>
      </c>
      <c r="N3118" s="2">
        <v>40510</v>
      </c>
      <c r="O3118" s="2">
        <v>40511</v>
      </c>
      <c r="P3118">
        <v>23</v>
      </c>
      <c r="Q3118" s="1">
        <v>0.05</v>
      </c>
      <c r="R3118">
        <v>35.44</v>
      </c>
      <c r="S3118">
        <v>5.09</v>
      </c>
      <c r="T3118">
        <f t="shared" si="48"/>
        <v>815.11999999999989</v>
      </c>
    </row>
    <row r="3119" spans="1:20" x14ac:dyDescent="0.3">
      <c r="A3119">
        <v>3118</v>
      </c>
      <c r="B3119">
        <v>89300</v>
      </c>
      <c r="C3119" t="s">
        <v>2312</v>
      </c>
      <c r="D3119" t="s">
        <v>20</v>
      </c>
      <c r="E3119" t="s">
        <v>187</v>
      </c>
      <c r="F3119" t="s">
        <v>22</v>
      </c>
      <c r="G3119" t="s">
        <v>93</v>
      </c>
      <c r="H3119" t="s">
        <v>225</v>
      </c>
      <c r="I3119" t="s">
        <v>28</v>
      </c>
      <c r="J3119" t="s">
        <v>52</v>
      </c>
      <c r="K3119" t="s">
        <v>221</v>
      </c>
      <c r="L3119" t="s">
        <v>192</v>
      </c>
      <c r="M3119" t="s">
        <v>80</v>
      </c>
      <c r="N3119" s="2">
        <v>40455</v>
      </c>
      <c r="O3119" s="2">
        <v>40455</v>
      </c>
      <c r="P3119">
        <v>11</v>
      </c>
      <c r="Q3119" s="1">
        <v>0.02</v>
      </c>
      <c r="R3119">
        <v>63.94</v>
      </c>
      <c r="S3119">
        <v>14.48</v>
      </c>
      <c r="T3119">
        <f t="shared" si="48"/>
        <v>703.33999999999992</v>
      </c>
    </row>
    <row r="3120" spans="1:20" x14ac:dyDescent="0.3">
      <c r="A3120">
        <v>3119</v>
      </c>
      <c r="B3120">
        <v>89300</v>
      </c>
      <c r="C3120" t="s">
        <v>1260</v>
      </c>
      <c r="D3120" t="s">
        <v>20</v>
      </c>
      <c r="E3120" t="s">
        <v>21</v>
      </c>
      <c r="F3120" t="s">
        <v>22</v>
      </c>
      <c r="G3120" t="s">
        <v>93</v>
      </c>
      <c r="H3120" t="s">
        <v>33</v>
      </c>
      <c r="I3120" t="s">
        <v>28</v>
      </c>
      <c r="J3120" t="s">
        <v>52</v>
      </c>
      <c r="K3120" t="s">
        <v>25</v>
      </c>
      <c r="L3120" t="s">
        <v>26</v>
      </c>
      <c r="M3120" t="s">
        <v>173</v>
      </c>
      <c r="N3120" s="2">
        <v>40455</v>
      </c>
      <c r="O3120" s="2">
        <v>40457</v>
      </c>
      <c r="P3120">
        <v>5</v>
      </c>
      <c r="Q3120" s="1">
        <v>0.01</v>
      </c>
      <c r="R3120">
        <v>5.0199999999999996</v>
      </c>
      <c r="S3120">
        <v>5.14</v>
      </c>
      <c r="T3120">
        <f t="shared" si="48"/>
        <v>25.099999999999998</v>
      </c>
    </row>
    <row r="3121" spans="1:20" x14ac:dyDescent="0.3">
      <c r="A3121">
        <v>3120</v>
      </c>
      <c r="B3121">
        <v>90633</v>
      </c>
      <c r="C3121" t="s">
        <v>1379</v>
      </c>
      <c r="D3121" t="s">
        <v>20</v>
      </c>
      <c r="E3121" t="s">
        <v>39</v>
      </c>
      <c r="F3121" t="s">
        <v>31</v>
      </c>
      <c r="G3121" t="s">
        <v>41</v>
      </c>
      <c r="H3121" t="s">
        <v>61</v>
      </c>
      <c r="I3121" t="s">
        <v>28</v>
      </c>
      <c r="J3121" t="s">
        <v>52</v>
      </c>
      <c r="K3121" t="s">
        <v>101</v>
      </c>
      <c r="L3121" t="s">
        <v>192</v>
      </c>
      <c r="M3121" t="s">
        <v>102</v>
      </c>
      <c r="N3121" s="2">
        <v>40856</v>
      </c>
      <c r="O3121" s="2">
        <v>40857</v>
      </c>
      <c r="P3121">
        <v>28</v>
      </c>
      <c r="Q3121" s="1">
        <v>0.01</v>
      </c>
      <c r="R3121">
        <v>5.78</v>
      </c>
      <c r="S3121">
        <v>4.96</v>
      </c>
      <c r="T3121">
        <f t="shared" si="48"/>
        <v>161.84</v>
      </c>
    </row>
    <row r="3122" spans="1:20" x14ac:dyDescent="0.3">
      <c r="A3122">
        <v>3121</v>
      </c>
      <c r="B3122">
        <v>89592</v>
      </c>
      <c r="C3122" t="s">
        <v>2033</v>
      </c>
      <c r="D3122" t="s">
        <v>20</v>
      </c>
      <c r="E3122" t="s">
        <v>21</v>
      </c>
      <c r="F3122" t="s">
        <v>31</v>
      </c>
      <c r="G3122" t="s">
        <v>93</v>
      </c>
      <c r="H3122" t="s">
        <v>203</v>
      </c>
      <c r="I3122" t="s">
        <v>28</v>
      </c>
      <c r="J3122" t="s">
        <v>52</v>
      </c>
      <c r="K3122" t="s">
        <v>198</v>
      </c>
      <c r="L3122" t="s">
        <v>192</v>
      </c>
      <c r="M3122" t="s">
        <v>146</v>
      </c>
      <c r="N3122" s="2">
        <v>40558</v>
      </c>
      <c r="O3122" s="2">
        <v>40561</v>
      </c>
      <c r="P3122">
        <v>11</v>
      </c>
      <c r="Q3122" s="1">
        <v>0</v>
      </c>
      <c r="R3122">
        <v>80.98</v>
      </c>
      <c r="S3122">
        <v>7.18</v>
      </c>
      <c r="T3122">
        <f t="shared" si="48"/>
        <v>890.78000000000009</v>
      </c>
    </row>
    <row r="3123" spans="1:20" x14ac:dyDescent="0.3">
      <c r="A3123">
        <v>3122</v>
      </c>
      <c r="B3123">
        <v>89592</v>
      </c>
      <c r="C3123" t="s">
        <v>2033</v>
      </c>
      <c r="D3123" t="s">
        <v>20</v>
      </c>
      <c r="E3123" t="s">
        <v>39</v>
      </c>
      <c r="F3123" t="s">
        <v>31</v>
      </c>
      <c r="G3123" t="s">
        <v>93</v>
      </c>
      <c r="H3123" t="s">
        <v>78</v>
      </c>
      <c r="I3123" t="s">
        <v>28</v>
      </c>
      <c r="J3123" t="s">
        <v>52</v>
      </c>
      <c r="K3123" t="s">
        <v>221</v>
      </c>
      <c r="L3123" t="s">
        <v>192</v>
      </c>
      <c r="M3123" t="s">
        <v>121</v>
      </c>
      <c r="N3123" s="2">
        <v>40558</v>
      </c>
      <c r="O3123" s="2">
        <v>40559</v>
      </c>
      <c r="P3123">
        <v>6</v>
      </c>
      <c r="Q3123" s="1">
        <v>0.01</v>
      </c>
      <c r="R3123">
        <v>48.91</v>
      </c>
      <c r="S3123">
        <v>5.97</v>
      </c>
      <c r="T3123">
        <f t="shared" si="48"/>
        <v>293.45999999999998</v>
      </c>
    </row>
    <row r="3124" spans="1:20" x14ac:dyDescent="0.3">
      <c r="A3124">
        <v>3123</v>
      </c>
      <c r="B3124">
        <v>89489</v>
      </c>
      <c r="C3124" t="s">
        <v>1116</v>
      </c>
      <c r="D3124" t="s">
        <v>20</v>
      </c>
      <c r="E3124" t="s">
        <v>39</v>
      </c>
      <c r="F3124" t="s">
        <v>40</v>
      </c>
      <c r="G3124" t="s">
        <v>93</v>
      </c>
      <c r="H3124" t="s">
        <v>89</v>
      </c>
      <c r="I3124" t="s">
        <v>28</v>
      </c>
      <c r="J3124" t="s">
        <v>52</v>
      </c>
      <c r="K3124" t="s">
        <v>98</v>
      </c>
      <c r="L3124" t="s">
        <v>192</v>
      </c>
      <c r="M3124" t="s">
        <v>125</v>
      </c>
      <c r="N3124" s="2">
        <v>41362</v>
      </c>
      <c r="O3124" s="2">
        <v>41365</v>
      </c>
      <c r="P3124">
        <v>6</v>
      </c>
      <c r="Q3124" s="1">
        <v>0.09</v>
      </c>
      <c r="R3124">
        <v>4.82</v>
      </c>
      <c r="S3124">
        <v>1.49</v>
      </c>
      <c r="T3124">
        <f t="shared" si="48"/>
        <v>28.92</v>
      </c>
    </row>
    <row r="3125" spans="1:20" x14ac:dyDescent="0.3">
      <c r="A3125">
        <v>3124</v>
      </c>
      <c r="B3125">
        <v>88730</v>
      </c>
      <c r="C3125" t="s">
        <v>599</v>
      </c>
      <c r="D3125" t="s">
        <v>20</v>
      </c>
      <c r="E3125" t="s">
        <v>39</v>
      </c>
      <c r="F3125" t="s">
        <v>47</v>
      </c>
      <c r="G3125" t="s">
        <v>48</v>
      </c>
      <c r="H3125" t="s">
        <v>94</v>
      </c>
      <c r="I3125" t="s">
        <v>28</v>
      </c>
      <c r="J3125" t="s">
        <v>52</v>
      </c>
      <c r="K3125" t="s">
        <v>189</v>
      </c>
      <c r="L3125" t="s">
        <v>192</v>
      </c>
      <c r="M3125" t="s">
        <v>134</v>
      </c>
      <c r="N3125" s="2">
        <v>40485</v>
      </c>
      <c r="O3125" s="2">
        <v>40492</v>
      </c>
      <c r="P3125">
        <v>33</v>
      </c>
      <c r="Q3125" s="1">
        <v>7.0000000000000007E-2</v>
      </c>
      <c r="R3125">
        <v>12.28</v>
      </c>
      <c r="S3125">
        <v>6.13</v>
      </c>
      <c r="T3125">
        <f t="shared" si="48"/>
        <v>405.23999999999995</v>
      </c>
    </row>
    <row r="3126" spans="1:20" x14ac:dyDescent="0.3">
      <c r="A3126">
        <v>3125</v>
      </c>
      <c r="B3126">
        <v>86424</v>
      </c>
      <c r="C3126" t="s">
        <v>449</v>
      </c>
      <c r="D3126" t="s">
        <v>20</v>
      </c>
      <c r="E3126" t="s">
        <v>187</v>
      </c>
      <c r="F3126" t="s">
        <v>47</v>
      </c>
      <c r="G3126" t="s">
        <v>32</v>
      </c>
      <c r="H3126" t="s">
        <v>188</v>
      </c>
      <c r="I3126" t="s">
        <v>28</v>
      </c>
      <c r="J3126" t="s">
        <v>52</v>
      </c>
      <c r="K3126" t="s">
        <v>113</v>
      </c>
      <c r="L3126" t="s">
        <v>26</v>
      </c>
      <c r="M3126" t="s">
        <v>167</v>
      </c>
      <c r="N3126" s="2">
        <v>40935</v>
      </c>
      <c r="O3126" s="2">
        <v>40937</v>
      </c>
      <c r="P3126">
        <v>12</v>
      </c>
      <c r="Q3126" s="1">
        <v>0.03</v>
      </c>
      <c r="R3126">
        <v>6.64</v>
      </c>
      <c r="S3126">
        <v>4.95</v>
      </c>
      <c r="T3126">
        <f t="shared" si="48"/>
        <v>79.679999999999993</v>
      </c>
    </row>
    <row r="3127" spans="1:20" x14ac:dyDescent="0.3">
      <c r="A3127">
        <v>3126</v>
      </c>
      <c r="B3127">
        <v>86424</v>
      </c>
      <c r="C3127" t="s">
        <v>449</v>
      </c>
      <c r="D3127" t="s">
        <v>578</v>
      </c>
      <c r="E3127" t="s">
        <v>21</v>
      </c>
      <c r="F3127" t="s">
        <v>47</v>
      </c>
      <c r="G3127" t="s">
        <v>32</v>
      </c>
      <c r="H3127" t="s">
        <v>206</v>
      </c>
      <c r="I3127" t="s">
        <v>28</v>
      </c>
      <c r="J3127" t="s">
        <v>52</v>
      </c>
      <c r="K3127" t="s">
        <v>1111</v>
      </c>
      <c r="L3127" t="s">
        <v>283</v>
      </c>
      <c r="M3127" t="s">
        <v>134</v>
      </c>
      <c r="N3127" s="2">
        <v>40935</v>
      </c>
      <c r="O3127" s="2">
        <v>40935</v>
      </c>
      <c r="P3127">
        <v>11</v>
      </c>
      <c r="Q3127" s="1">
        <v>0.06</v>
      </c>
      <c r="R3127">
        <v>145.44999999999999</v>
      </c>
      <c r="S3127">
        <v>17.850000000000001</v>
      </c>
      <c r="T3127">
        <f t="shared" si="48"/>
        <v>1599.9499999999998</v>
      </c>
    </row>
    <row r="3128" spans="1:20" x14ac:dyDescent="0.3">
      <c r="A3128">
        <v>3127</v>
      </c>
      <c r="B3128">
        <v>86424</v>
      </c>
      <c r="C3128" t="s">
        <v>449</v>
      </c>
      <c r="D3128" t="s">
        <v>20</v>
      </c>
      <c r="E3128" t="s">
        <v>39</v>
      </c>
      <c r="F3128" t="s">
        <v>47</v>
      </c>
      <c r="G3128" t="s">
        <v>32</v>
      </c>
      <c r="H3128" t="s">
        <v>89</v>
      </c>
      <c r="I3128" t="s">
        <v>28</v>
      </c>
      <c r="J3128" t="s">
        <v>52</v>
      </c>
      <c r="K3128" t="s">
        <v>289</v>
      </c>
      <c r="L3128" t="s">
        <v>44</v>
      </c>
      <c r="M3128" t="s">
        <v>134</v>
      </c>
      <c r="N3128" s="2">
        <v>40935</v>
      </c>
      <c r="O3128" s="2">
        <v>40937</v>
      </c>
      <c r="P3128">
        <v>10</v>
      </c>
      <c r="Q3128" s="1">
        <v>0.03</v>
      </c>
      <c r="R3128">
        <v>2.21</v>
      </c>
      <c r="S3128">
        <v>1.1200000000000001</v>
      </c>
      <c r="T3128">
        <f t="shared" si="48"/>
        <v>22.1</v>
      </c>
    </row>
    <row r="3129" spans="1:20" x14ac:dyDescent="0.3">
      <c r="A3129">
        <v>3128</v>
      </c>
      <c r="B3129">
        <v>90044</v>
      </c>
      <c r="C3129" t="s">
        <v>1809</v>
      </c>
      <c r="D3129" t="s">
        <v>20</v>
      </c>
      <c r="E3129" t="s">
        <v>39</v>
      </c>
      <c r="F3129" t="s">
        <v>47</v>
      </c>
      <c r="G3129" t="s">
        <v>41</v>
      </c>
      <c r="H3129" t="s">
        <v>42</v>
      </c>
      <c r="I3129" t="s">
        <v>28</v>
      </c>
      <c r="J3129" t="s">
        <v>52</v>
      </c>
      <c r="K3129" t="s">
        <v>172</v>
      </c>
      <c r="L3129" t="s">
        <v>192</v>
      </c>
      <c r="M3129" t="s">
        <v>134</v>
      </c>
      <c r="N3129" s="2">
        <v>40417</v>
      </c>
      <c r="O3129" s="2">
        <v>40419</v>
      </c>
      <c r="P3129">
        <v>23</v>
      </c>
      <c r="Q3129" s="1">
        <v>0.02</v>
      </c>
      <c r="R3129">
        <v>40.99</v>
      </c>
      <c r="S3129">
        <v>17.48</v>
      </c>
      <c r="T3129">
        <f t="shared" si="48"/>
        <v>942.7700000000001</v>
      </c>
    </row>
    <row r="3130" spans="1:20" x14ac:dyDescent="0.3">
      <c r="A3130">
        <v>3129</v>
      </c>
      <c r="B3130">
        <v>90082</v>
      </c>
      <c r="C3130" t="s">
        <v>475</v>
      </c>
      <c r="D3130" t="s">
        <v>20</v>
      </c>
      <c r="E3130" t="s">
        <v>21</v>
      </c>
      <c r="F3130" t="s">
        <v>40</v>
      </c>
      <c r="G3130" t="s">
        <v>32</v>
      </c>
      <c r="H3130" t="s">
        <v>33</v>
      </c>
      <c r="I3130" t="s">
        <v>28</v>
      </c>
      <c r="J3130" t="s">
        <v>52</v>
      </c>
      <c r="K3130" t="s">
        <v>1114</v>
      </c>
      <c r="L3130" t="s">
        <v>192</v>
      </c>
      <c r="M3130" t="s">
        <v>99</v>
      </c>
      <c r="N3130" s="2">
        <v>40891</v>
      </c>
      <c r="O3130" s="2">
        <v>40894</v>
      </c>
      <c r="P3130">
        <v>5</v>
      </c>
      <c r="Q3130" s="1">
        <v>0.08</v>
      </c>
      <c r="R3130">
        <v>20.95</v>
      </c>
      <c r="S3130">
        <v>5.99</v>
      </c>
      <c r="T3130">
        <f t="shared" si="48"/>
        <v>104.75</v>
      </c>
    </row>
    <row r="3131" spans="1:20" x14ac:dyDescent="0.3">
      <c r="A3131">
        <v>3130</v>
      </c>
      <c r="B3131">
        <v>90082</v>
      </c>
      <c r="C3131" t="s">
        <v>475</v>
      </c>
      <c r="D3131" t="s">
        <v>20</v>
      </c>
      <c r="E3131" t="s">
        <v>39</v>
      </c>
      <c r="F3131" t="s">
        <v>40</v>
      </c>
      <c r="G3131" t="s">
        <v>32</v>
      </c>
      <c r="H3131" t="s">
        <v>49</v>
      </c>
      <c r="I3131" t="s">
        <v>28</v>
      </c>
      <c r="J3131" t="s">
        <v>52</v>
      </c>
      <c r="K3131" t="s">
        <v>74</v>
      </c>
      <c r="L3131" t="s">
        <v>192</v>
      </c>
      <c r="M3131" t="s">
        <v>59</v>
      </c>
      <c r="N3131" s="2">
        <v>40891</v>
      </c>
      <c r="O3131" s="2">
        <v>40893</v>
      </c>
      <c r="P3131">
        <v>21</v>
      </c>
      <c r="Q3131" s="1">
        <v>0.06</v>
      </c>
      <c r="R3131">
        <v>6.48</v>
      </c>
      <c r="S3131">
        <v>8.4</v>
      </c>
      <c r="T3131">
        <f t="shared" si="48"/>
        <v>136.08000000000001</v>
      </c>
    </row>
    <row r="3132" spans="1:20" x14ac:dyDescent="0.3">
      <c r="A3132">
        <v>3131</v>
      </c>
      <c r="B3132">
        <v>90082</v>
      </c>
      <c r="C3132" t="s">
        <v>475</v>
      </c>
      <c r="D3132" t="s">
        <v>20</v>
      </c>
      <c r="E3132" t="s">
        <v>39</v>
      </c>
      <c r="F3132" t="s">
        <v>40</v>
      </c>
      <c r="G3132" t="s">
        <v>32</v>
      </c>
      <c r="H3132" t="s">
        <v>54</v>
      </c>
      <c r="I3132" t="s">
        <v>28</v>
      </c>
      <c r="J3132" t="s">
        <v>52</v>
      </c>
      <c r="K3132" t="s">
        <v>82</v>
      </c>
      <c r="L3132" t="s">
        <v>44</v>
      </c>
      <c r="M3132" t="s">
        <v>99</v>
      </c>
      <c r="N3132" s="2">
        <v>40891</v>
      </c>
      <c r="O3132" s="2">
        <v>40893</v>
      </c>
      <c r="P3132">
        <v>15</v>
      </c>
      <c r="Q3132" s="1">
        <v>0.06</v>
      </c>
      <c r="R3132">
        <v>2.52</v>
      </c>
      <c r="S3132">
        <v>4.28</v>
      </c>
      <c r="T3132">
        <f t="shared" si="48"/>
        <v>37.799999999999997</v>
      </c>
    </row>
    <row r="3133" spans="1:20" x14ac:dyDescent="0.3">
      <c r="A3133">
        <v>3132</v>
      </c>
      <c r="B3133">
        <v>90082</v>
      </c>
      <c r="C3133" t="s">
        <v>475</v>
      </c>
      <c r="D3133" t="s">
        <v>20</v>
      </c>
      <c r="E3133" t="s">
        <v>39</v>
      </c>
      <c r="F3133" t="s">
        <v>40</v>
      </c>
      <c r="G3133" t="s">
        <v>32</v>
      </c>
      <c r="H3133" t="s">
        <v>49</v>
      </c>
      <c r="I3133" t="s">
        <v>28</v>
      </c>
      <c r="J3133" t="s">
        <v>52</v>
      </c>
      <c r="K3133" t="s">
        <v>145</v>
      </c>
      <c r="L3133" t="s">
        <v>26</v>
      </c>
      <c r="M3133" t="s">
        <v>59</v>
      </c>
      <c r="N3133" s="2">
        <v>40891</v>
      </c>
      <c r="O3133" s="2">
        <v>40892</v>
      </c>
      <c r="P3133">
        <v>11</v>
      </c>
      <c r="Q3133" s="1">
        <v>0.04</v>
      </c>
      <c r="R3133">
        <v>10.98</v>
      </c>
      <c r="S3133">
        <v>3.37</v>
      </c>
      <c r="T3133">
        <f t="shared" si="48"/>
        <v>120.78</v>
      </c>
    </row>
    <row r="3134" spans="1:20" x14ac:dyDescent="0.3">
      <c r="A3134">
        <v>3133</v>
      </c>
      <c r="B3134">
        <v>90082</v>
      </c>
      <c r="C3134" t="s">
        <v>475</v>
      </c>
      <c r="D3134" t="s">
        <v>20</v>
      </c>
      <c r="E3134" t="s">
        <v>39</v>
      </c>
      <c r="F3134" t="s">
        <v>40</v>
      </c>
      <c r="G3134" t="s">
        <v>32</v>
      </c>
      <c r="H3134" t="s">
        <v>78</v>
      </c>
      <c r="I3134" t="s">
        <v>28</v>
      </c>
      <c r="J3134" t="s">
        <v>52</v>
      </c>
      <c r="K3134" t="s">
        <v>43</v>
      </c>
      <c r="L3134" t="s">
        <v>192</v>
      </c>
      <c r="M3134" t="s">
        <v>59</v>
      </c>
      <c r="N3134" s="2">
        <v>40891</v>
      </c>
      <c r="O3134" s="2">
        <v>40893</v>
      </c>
      <c r="P3134">
        <v>5</v>
      </c>
      <c r="Q3134" s="1">
        <v>0.09</v>
      </c>
      <c r="R3134">
        <v>14.03</v>
      </c>
      <c r="S3134">
        <v>9.3699999999999992</v>
      </c>
      <c r="T3134">
        <f t="shared" si="48"/>
        <v>70.149999999999991</v>
      </c>
    </row>
    <row r="3135" spans="1:20" x14ac:dyDescent="0.3">
      <c r="A3135">
        <v>3134</v>
      </c>
      <c r="B3135">
        <v>90782</v>
      </c>
      <c r="C3135" t="s">
        <v>895</v>
      </c>
      <c r="D3135" t="s">
        <v>20</v>
      </c>
      <c r="E3135" t="s">
        <v>39</v>
      </c>
      <c r="F3135" t="s">
        <v>47</v>
      </c>
      <c r="G3135" t="s">
        <v>32</v>
      </c>
      <c r="H3135" t="s">
        <v>89</v>
      </c>
      <c r="I3135" t="s">
        <v>28</v>
      </c>
      <c r="J3135" t="s">
        <v>52</v>
      </c>
      <c r="K3135" t="s">
        <v>226</v>
      </c>
      <c r="L3135" t="s">
        <v>192</v>
      </c>
      <c r="M3135" t="s">
        <v>111</v>
      </c>
      <c r="N3135" s="2">
        <v>41625</v>
      </c>
      <c r="O3135" s="2">
        <v>41627</v>
      </c>
      <c r="P3135">
        <v>7</v>
      </c>
      <c r="Q3135" s="1">
        <v>0.1</v>
      </c>
      <c r="R3135">
        <v>81.319999999999993</v>
      </c>
      <c r="S3135">
        <v>0.99</v>
      </c>
      <c r="T3135">
        <f t="shared" si="48"/>
        <v>569.24</v>
      </c>
    </row>
    <row r="3136" spans="1:20" x14ac:dyDescent="0.3">
      <c r="A3136">
        <v>3135</v>
      </c>
      <c r="B3136">
        <v>86828</v>
      </c>
      <c r="C3136" t="s">
        <v>491</v>
      </c>
      <c r="D3136" t="s">
        <v>578</v>
      </c>
      <c r="E3136" t="s">
        <v>187</v>
      </c>
      <c r="F3136" t="s">
        <v>31</v>
      </c>
      <c r="G3136" t="s">
        <v>41</v>
      </c>
      <c r="H3136" t="s">
        <v>219</v>
      </c>
      <c r="I3136" t="s">
        <v>28</v>
      </c>
      <c r="J3136" t="s">
        <v>52</v>
      </c>
      <c r="K3136" t="s">
        <v>231</v>
      </c>
      <c r="L3136" t="s">
        <v>283</v>
      </c>
      <c r="M3136" t="s">
        <v>143</v>
      </c>
      <c r="N3136" s="2">
        <v>40501</v>
      </c>
      <c r="O3136" s="2">
        <v>40503</v>
      </c>
      <c r="P3136">
        <v>14</v>
      </c>
      <c r="Q3136" s="1">
        <v>7.0000000000000007E-2</v>
      </c>
      <c r="R3136">
        <v>300.98</v>
      </c>
      <c r="S3136">
        <v>64.73</v>
      </c>
      <c r="T3136">
        <f t="shared" si="48"/>
        <v>4213.72</v>
      </c>
    </row>
    <row r="3137" spans="1:20" x14ac:dyDescent="0.3">
      <c r="A3137">
        <v>3136</v>
      </c>
      <c r="B3137">
        <v>86828</v>
      </c>
      <c r="C3137" t="s">
        <v>491</v>
      </c>
      <c r="D3137" t="s">
        <v>578</v>
      </c>
      <c r="E3137" t="s">
        <v>39</v>
      </c>
      <c r="F3137" t="s">
        <v>31</v>
      </c>
      <c r="G3137" t="s">
        <v>41</v>
      </c>
      <c r="H3137" t="s">
        <v>42</v>
      </c>
      <c r="I3137" t="s">
        <v>28</v>
      </c>
      <c r="J3137" t="s">
        <v>52</v>
      </c>
      <c r="K3137" t="s">
        <v>43</v>
      </c>
      <c r="L3137" t="s">
        <v>283</v>
      </c>
      <c r="M3137" t="s">
        <v>141</v>
      </c>
      <c r="N3137" s="2">
        <v>40501</v>
      </c>
      <c r="O3137" s="2">
        <v>40501</v>
      </c>
      <c r="P3137">
        <v>28</v>
      </c>
      <c r="Q3137" s="1">
        <v>0.01</v>
      </c>
      <c r="R3137">
        <v>20.98</v>
      </c>
      <c r="S3137">
        <v>45</v>
      </c>
      <c r="T3137">
        <f t="shared" si="48"/>
        <v>587.44000000000005</v>
      </c>
    </row>
    <row r="3138" spans="1:20" x14ac:dyDescent="0.3">
      <c r="A3138">
        <v>3137</v>
      </c>
      <c r="B3138">
        <v>86616</v>
      </c>
      <c r="C3138" t="s">
        <v>1509</v>
      </c>
      <c r="D3138" t="s">
        <v>20</v>
      </c>
      <c r="E3138" t="s">
        <v>39</v>
      </c>
      <c r="F3138" t="s">
        <v>40</v>
      </c>
      <c r="G3138" t="s">
        <v>32</v>
      </c>
      <c r="H3138" t="s">
        <v>49</v>
      </c>
      <c r="I3138" t="s">
        <v>28</v>
      </c>
      <c r="J3138" t="s">
        <v>52</v>
      </c>
      <c r="K3138" t="s">
        <v>172</v>
      </c>
      <c r="L3138" t="s">
        <v>192</v>
      </c>
      <c r="M3138" t="s">
        <v>59</v>
      </c>
      <c r="N3138" s="2">
        <v>41368</v>
      </c>
      <c r="O3138" s="2">
        <v>41370</v>
      </c>
      <c r="P3138">
        <v>5</v>
      </c>
      <c r="Q3138" s="1">
        <v>7.0000000000000007E-2</v>
      </c>
      <c r="R3138">
        <v>15.28</v>
      </c>
      <c r="S3138">
        <v>10.91</v>
      </c>
      <c r="T3138">
        <f t="shared" si="48"/>
        <v>76.399999999999991</v>
      </c>
    </row>
    <row r="3139" spans="1:20" x14ac:dyDescent="0.3">
      <c r="A3139">
        <v>3138</v>
      </c>
      <c r="B3139">
        <v>86447</v>
      </c>
      <c r="C3139" t="s">
        <v>896</v>
      </c>
      <c r="D3139" t="s">
        <v>20</v>
      </c>
      <c r="E3139" t="s">
        <v>21</v>
      </c>
      <c r="F3139" t="s">
        <v>22</v>
      </c>
      <c r="G3139" t="s">
        <v>23</v>
      </c>
      <c r="H3139" t="s">
        <v>203</v>
      </c>
      <c r="I3139" t="s">
        <v>28</v>
      </c>
      <c r="J3139" t="s">
        <v>52</v>
      </c>
      <c r="K3139" t="s">
        <v>1107</v>
      </c>
      <c r="L3139" t="s">
        <v>706</v>
      </c>
      <c r="M3139" t="s">
        <v>398</v>
      </c>
      <c r="N3139" s="2">
        <v>40255</v>
      </c>
      <c r="O3139" s="2">
        <v>40255</v>
      </c>
      <c r="P3139">
        <v>5</v>
      </c>
      <c r="Q3139" s="1">
        <v>0.01</v>
      </c>
      <c r="R3139">
        <v>20.99</v>
      </c>
      <c r="S3139">
        <v>4.8099999999999996</v>
      </c>
      <c r="T3139">
        <f t="shared" ref="T3139:T3202" si="49">R3139*P3139</f>
        <v>104.94999999999999</v>
      </c>
    </row>
    <row r="3140" spans="1:20" x14ac:dyDescent="0.3">
      <c r="A3140">
        <v>3139</v>
      </c>
      <c r="B3140">
        <v>90808</v>
      </c>
      <c r="C3140" t="s">
        <v>53</v>
      </c>
      <c r="D3140" t="s">
        <v>38</v>
      </c>
      <c r="E3140" t="s">
        <v>187</v>
      </c>
      <c r="F3140" t="s">
        <v>47</v>
      </c>
      <c r="G3140" t="s">
        <v>41</v>
      </c>
      <c r="H3140" t="s">
        <v>225</v>
      </c>
      <c r="I3140" t="s">
        <v>28</v>
      </c>
      <c r="J3140" t="s">
        <v>52</v>
      </c>
      <c r="K3140" t="s">
        <v>145</v>
      </c>
      <c r="L3140" t="s">
        <v>44</v>
      </c>
      <c r="M3140" t="s">
        <v>134</v>
      </c>
      <c r="N3140" s="2">
        <v>40733</v>
      </c>
      <c r="O3140" s="2">
        <v>40735</v>
      </c>
      <c r="P3140">
        <v>11</v>
      </c>
      <c r="Q3140" s="1">
        <v>0.09</v>
      </c>
      <c r="R3140">
        <v>39.979999999999997</v>
      </c>
      <c r="S3140">
        <v>9.1999999999999993</v>
      </c>
      <c r="T3140">
        <f t="shared" si="49"/>
        <v>439.78</v>
      </c>
    </row>
    <row r="3141" spans="1:20" x14ac:dyDescent="0.3">
      <c r="A3141">
        <v>3140</v>
      </c>
      <c r="B3141">
        <v>87854</v>
      </c>
      <c r="C3141" t="s">
        <v>2207</v>
      </c>
      <c r="D3141" t="s">
        <v>578</v>
      </c>
      <c r="E3141" t="s">
        <v>187</v>
      </c>
      <c r="F3141" t="s">
        <v>47</v>
      </c>
      <c r="G3141" t="s">
        <v>23</v>
      </c>
      <c r="H3141" t="s">
        <v>217</v>
      </c>
      <c r="I3141" t="s">
        <v>28</v>
      </c>
      <c r="J3141" t="s">
        <v>52</v>
      </c>
      <c r="K3141" t="s">
        <v>43</v>
      </c>
      <c r="L3141" t="s">
        <v>283</v>
      </c>
      <c r="M3141" t="s">
        <v>167</v>
      </c>
      <c r="N3141" s="2">
        <v>40985</v>
      </c>
      <c r="O3141" s="2">
        <v>40987</v>
      </c>
      <c r="P3141">
        <v>5</v>
      </c>
      <c r="Q3141" s="1">
        <v>0.02</v>
      </c>
      <c r="R3141">
        <v>243.98</v>
      </c>
      <c r="S3141">
        <v>43.32</v>
      </c>
      <c r="T3141">
        <f t="shared" si="49"/>
        <v>1219.8999999999999</v>
      </c>
    </row>
    <row r="3142" spans="1:20" x14ac:dyDescent="0.3">
      <c r="A3142">
        <v>3141</v>
      </c>
      <c r="B3142">
        <v>87854</v>
      </c>
      <c r="C3142" t="s">
        <v>2207</v>
      </c>
      <c r="D3142" t="s">
        <v>20</v>
      </c>
      <c r="E3142" t="s">
        <v>187</v>
      </c>
      <c r="F3142" t="s">
        <v>47</v>
      </c>
      <c r="G3142" t="s">
        <v>23</v>
      </c>
      <c r="H3142" t="s">
        <v>225</v>
      </c>
      <c r="I3142" t="s">
        <v>28</v>
      </c>
      <c r="J3142" t="s">
        <v>52</v>
      </c>
      <c r="K3142" t="s">
        <v>181</v>
      </c>
      <c r="L3142" t="s">
        <v>44</v>
      </c>
      <c r="M3142" t="s">
        <v>51</v>
      </c>
      <c r="N3142" s="2">
        <v>40985</v>
      </c>
      <c r="O3142" s="2">
        <v>40986</v>
      </c>
      <c r="P3142">
        <v>12</v>
      </c>
      <c r="Q3142" s="1">
        <v>0.02</v>
      </c>
      <c r="R3142">
        <v>39.979999999999997</v>
      </c>
      <c r="S3142">
        <v>9.1999999999999993</v>
      </c>
      <c r="T3142">
        <f t="shared" si="49"/>
        <v>479.76</v>
      </c>
    </row>
    <row r="3143" spans="1:20" x14ac:dyDescent="0.3">
      <c r="A3143">
        <v>3142</v>
      </c>
      <c r="B3143">
        <v>87433</v>
      </c>
      <c r="C3143" t="s">
        <v>980</v>
      </c>
      <c r="D3143" t="s">
        <v>578</v>
      </c>
      <c r="E3143" t="s">
        <v>187</v>
      </c>
      <c r="F3143" t="s">
        <v>47</v>
      </c>
      <c r="G3143" t="s">
        <v>48</v>
      </c>
      <c r="H3143" t="s">
        <v>225</v>
      </c>
      <c r="I3143" t="s">
        <v>28</v>
      </c>
      <c r="J3143" t="s">
        <v>52</v>
      </c>
      <c r="K3143" t="s">
        <v>158</v>
      </c>
      <c r="L3143" t="s">
        <v>330</v>
      </c>
      <c r="M3143" t="s">
        <v>111</v>
      </c>
      <c r="N3143" s="2">
        <v>40851</v>
      </c>
      <c r="O3143" s="2">
        <v>40856</v>
      </c>
      <c r="P3143">
        <v>30</v>
      </c>
      <c r="Q3143" s="1">
        <v>0.05</v>
      </c>
      <c r="R3143">
        <v>150.97999999999999</v>
      </c>
      <c r="S3143">
        <v>66.27</v>
      </c>
      <c r="T3143">
        <f t="shared" si="49"/>
        <v>4529.3999999999996</v>
      </c>
    </row>
    <row r="3144" spans="1:20" x14ac:dyDescent="0.3">
      <c r="A3144">
        <v>3143</v>
      </c>
      <c r="B3144">
        <v>90816</v>
      </c>
      <c r="C3144" t="s">
        <v>582</v>
      </c>
      <c r="D3144" t="s">
        <v>20</v>
      </c>
      <c r="E3144" t="s">
        <v>21</v>
      </c>
      <c r="F3144" t="s">
        <v>22</v>
      </c>
      <c r="G3144" t="s">
        <v>41</v>
      </c>
      <c r="H3144" t="s">
        <v>206</v>
      </c>
      <c r="I3144" t="s">
        <v>28</v>
      </c>
      <c r="J3144" t="s">
        <v>52</v>
      </c>
      <c r="K3144" t="s">
        <v>34</v>
      </c>
      <c r="L3144" t="s">
        <v>192</v>
      </c>
      <c r="M3144" t="s">
        <v>326</v>
      </c>
      <c r="N3144" s="2">
        <v>40614</v>
      </c>
      <c r="O3144" s="2">
        <v>40615</v>
      </c>
      <c r="P3144">
        <v>5</v>
      </c>
      <c r="Q3144" s="1">
        <v>0.1</v>
      </c>
      <c r="R3144">
        <v>125.99</v>
      </c>
      <c r="S3144">
        <v>8.99</v>
      </c>
      <c r="T3144">
        <f t="shared" si="49"/>
        <v>629.94999999999993</v>
      </c>
    </row>
    <row r="3145" spans="1:20" x14ac:dyDescent="0.3">
      <c r="A3145">
        <v>3144</v>
      </c>
      <c r="B3145">
        <v>90816</v>
      </c>
      <c r="C3145" t="s">
        <v>884</v>
      </c>
      <c r="D3145" t="s">
        <v>38</v>
      </c>
      <c r="E3145" t="s">
        <v>21</v>
      </c>
      <c r="F3145" t="s">
        <v>22</v>
      </c>
      <c r="G3145" t="s">
        <v>41</v>
      </c>
      <c r="H3145" t="s">
        <v>33</v>
      </c>
      <c r="I3145" t="s">
        <v>28</v>
      </c>
      <c r="J3145" t="s">
        <v>52</v>
      </c>
      <c r="K3145" t="s">
        <v>198</v>
      </c>
      <c r="L3145" t="s">
        <v>192</v>
      </c>
      <c r="M3145" t="s">
        <v>123</v>
      </c>
      <c r="N3145" s="2">
        <v>40614</v>
      </c>
      <c r="O3145" s="2">
        <v>40615</v>
      </c>
      <c r="P3145">
        <v>3</v>
      </c>
      <c r="Q3145" s="1">
        <v>0</v>
      </c>
      <c r="R3145">
        <v>125.99</v>
      </c>
      <c r="S3145">
        <v>8.08</v>
      </c>
      <c r="T3145">
        <f t="shared" si="49"/>
        <v>377.96999999999997</v>
      </c>
    </row>
    <row r="3146" spans="1:20" x14ac:dyDescent="0.3">
      <c r="A3146">
        <v>3145</v>
      </c>
      <c r="B3146">
        <v>86944</v>
      </c>
      <c r="C3146" t="s">
        <v>1274</v>
      </c>
      <c r="D3146" t="s">
        <v>20</v>
      </c>
      <c r="E3146" t="s">
        <v>39</v>
      </c>
      <c r="F3146" t="s">
        <v>31</v>
      </c>
      <c r="G3146" t="s">
        <v>32</v>
      </c>
      <c r="H3146" t="s">
        <v>49</v>
      </c>
      <c r="I3146" t="s">
        <v>28</v>
      </c>
      <c r="J3146" t="s">
        <v>52</v>
      </c>
      <c r="K3146" t="s">
        <v>172</v>
      </c>
      <c r="L3146" t="s">
        <v>192</v>
      </c>
      <c r="M3146" t="s">
        <v>121</v>
      </c>
      <c r="N3146" s="2">
        <v>41373</v>
      </c>
      <c r="O3146" s="2">
        <v>41374</v>
      </c>
      <c r="P3146">
        <v>8</v>
      </c>
      <c r="Q3146" s="1">
        <v>0.06</v>
      </c>
      <c r="R3146">
        <v>10.91</v>
      </c>
      <c r="S3146">
        <v>2.99</v>
      </c>
      <c r="T3146">
        <f t="shared" si="49"/>
        <v>87.28</v>
      </c>
    </row>
    <row r="3147" spans="1:20" x14ac:dyDescent="0.3">
      <c r="A3147">
        <v>3146</v>
      </c>
      <c r="B3147">
        <v>86944</v>
      </c>
      <c r="C3147" t="s">
        <v>1820</v>
      </c>
      <c r="D3147" t="s">
        <v>38</v>
      </c>
      <c r="E3147" t="s">
        <v>187</v>
      </c>
      <c r="F3147" t="s">
        <v>31</v>
      </c>
      <c r="G3147" t="s">
        <v>32</v>
      </c>
      <c r="H3147" t="s">
        <v>188</v>
      </c>
      <c r="I3147" t="s">
        <v>28</v>
      </c>
      <c r="J3147" t="s">
        <v>52</v>
      </c>
      <c r="K3147" t="s">
        <v>282</v>
      </c>
      <c r="L3147" t="s">
        <v>44</v>
      </c>
      <c r="M3147" t="s">
        <v>146</v>
      </c>
      <c r="N3147" s="2">
        <v>41373</v>
      </c>
      <c r="O3147" s="2">
        <v>41375</v>
      </c>
      <c r="P3147">
        <v>8</v>
      </c>
      <c r="Q3147" s="1">
        <v>0.01</v>
      </c>
      <c r="R3147">
        <v>12.07</v>
      </c>
      <c r="S3147">
        <v>6.2</v>
      </c>
      <c r="T3147">
        <f t="shared" si="49"/>
        <v>96.56</v>
      </c>
    </row>
    <row r="3148" spans="1:20" x14ac:dyDescent="0.3">
      <c r="A3148">
        <v>3147</v>
      </c>
      <c r="B3148">
        <v>88690</v>
      </c>
      <c r="C3148" t="s">
        <v>237</v>
      </c>
      <c r="D3148" t="s">
        <v>20</v>
      </c>
      <c r="E3148" t="s">
        <v>39</v>
      </c>
      <c r="F3148" t="s">
        <v>31</v>
      </c>
      <c r="G3148" t="s">
        <v>93</v>
      </c>
      <c r="H3148" t="s">
        <v>94</v>
      </c>
      <c r="I3148" t="s">
        <v>28</v>
      </c>
      <c r="J3148" t="s">
        <v>52</v>
      </c>
      <c r="K3148" t="s">
        <v>228</v>
      </c>
      <c r="L3148" t="s">
        <v>192</v>
      </c>
      <c r="M3148" t="s">
        <v>69</v>
      </c>
      <c r="N3148" s="2">
        <v>41230</v>
      </c>
      <c r="O3148" s="2">
        <v>41232</v>
      </c>
      <c r="P3148">
        <v>3</v>
      </c>
      <c r="Q3148" s="1">
        <v>7.0000000000000007E-2</v>
      </c>
      <c r="R3148">
        <v>1270.99</v>
      </c>
      <c r="S3148">
        <v>19.989999999999998</v>
      </c>
      <c r="T3148">
        <f t="shared" si="49"/>
        <v>3812.9700000000003</v>
      </c>
    </row>
    <row r="3149" spans="1:20" x14ac:dyDescent="0.3">
      <c r="A3149">
        <v>3148</v>
      </c>
      <c r="B3149">
        <v>88690</v>
      </c>
      <c r="C3149" t="s">
        <v>237</v>
      </c>
      <c r="D3149" t="s">
        <v>20</v>
      </c>
      <c r="E3149" t="s">
        <v>39</v>
      </c>
      <c r="F3149" t="s">
        <v>31</v>
      </c>
      <c r="G3149" t="s">
        <v>93</v>
      </c>
      <c r="H3149" t="s">
        <v>94</v>
      </c>
      <c r="I3149" t="s">
        <v>28</v>
      </c>
      <c r="J3149" t="s">
        <v>52</v>
      </c>
      <c r="K3149" t="s">
        <v>231</v>
      </c>
      <c r="L3149" t="s">
        <v>192</v>
      </c>
      <c r="M3149" t="s">
        <v>131</v>
      </c>
      <c r="N3149" s="2">
        <v>41230</v>
      </c>
      <c r="O3149" s="2">
        <v>41230</v>
      </c>
      <c r="P3149">
        <v>11</v>
      </c>
      <c r="Q3149" s="1">
        <v>7.0000000000000007E-2</v>
      </c>
      <c r="R3149">
        <v>7.31</v>
      </c>
      <c r="S3149">
        <v>0.49</v>
      </c>
      <c r="T3149">
        <f t="shared" si="49"/>
        <v>80.41</v>
      </c>
    </row>
    <row r="3150" spans="1:20" x14ac:dyDescent="0.3">
      <c r="A3150">
        <v>3149</v>
      </c>
      <c r="B3150">
        <v>86002</v>
      </c>
      <c r="C3150" t="s">
        <v>1626</v>
      </c>
      <c r="D3150" t="s">
        <v>20</v>
      </c>
      <c r="E3150" t="s">
        <v>39</v>
      </c>
      <c r="F3150" t="s">
        <v>22</v>
      </c>
      <c r="G3150" t="s">
        <v>32</v>
      </c>
      <c r="H3150" t="s">
        <v>42</v>
      </c>
      <c r="I3150" t="s">
        <v>28</v>
      </c>
      <c r="J3150" t="s">
        <v>52</v>
      </c>
      <c r="K3150" t="s">
        <v>43</v>
      </c>
      <c r="L3150" t="s">
        <v>44</v>
      </c>
      <c r="M3150" t="s">
        <v>294</v>
      </c>
      <c r="N3150" s="2">
        <v>40209</v>
      </c>
      <c r="O3150" s="2">
        <v>40211</v>
      </c>
      <c r="P3150">
        <v>9</v>
      </c>
      <c r="Q3150" s="1">
        <v>0</v>
      </c>
      <c r="R3150">
        <v>6.98</v>
      </c>
      <c r="S3150">
        <v>1.6</v>
      </c>
      <c r="T3150">
        <f t="shared" si="49"/>
        <v>62.820000000000007</v>
      </c>
    </row>
    <row r="3151" spans="1:20" x14ac:dyDescent="0.3">
      <c r="A3151">
        <v>3150</v>
      </c>
      <c r="B3151">
        <v>87523</v>
      </c>
      <c r="C3151" t="s">
        <v>2195</v>
      </c>
      <c r="D3151" t="s">
        <v>20</v>
      </c>
      <c r="E3151" t="s">
        <v>187</v>
      </c>
      <c r="F3151" t="s">
        <v>31</v>
      </c>
      <c r="G3151" t="s">
        <v>23</v>
      </c>
      <c r="H3151" t="s">
        <v>219</v>
      </c>
      <c r="I3151" t="s">
        <v>28</v>
      </c>
      <c r="J3151" t="s">
        <v>52</v>
      </c>
      <c r="K3151" t="s">
        <v>221</v>
      </c>
      <c r="L3151" t="s">
        <v>706</v>
      </c>
      <c r="M3151" t="s">
        <v>69</v>
      </c>
      <c r="N3151" s="2">
        <v>40749</v>
      </c>
      <c r="O3151" s="2">
        <v>40749</v>
      </c>
      <c r="P3151">
        <v>5</v>
      </c>
      <c r="Q3151" s="1">
        <v>0.01</v>
      </c>
      <c r="R3151">
        <v>128.24</v>
      </c>
      <c r="S3151">
        <v>12.65</v>
      </c>
      <c r="T3151">
        <f t="shared" si="49"/>
        <v>641.20000000000005</v>
      </c>
    </row>
    <row r="3152" spans="1:20" x14ac:dyDescent="0.3">
      <c r="A3152">
        <v>3151</v>
      </c>
      <c r="B3152">
        <v>87523</v>
      </c>
      <c r="C3152" t="s">
        <v>2195</v>
      </c>
      <c r="D3152" t="s">
        <v>20</v>
      </c>
      <c r="E3152" t="s">
        <v>21</v>
      </c>
      <c r="F3152" t="s">
        <v>31</v>
      </c>
      <c r="G3152" t="s">
        <v>23</v>
      </c>
      <c r="H3152" t="s">
        <v>206</v>
      </c>
      <c r="I3152" t="s">
        <v>28</v>
      </c>
      <c r="J3152" t="s">
        <v>52</v>
      </c>
      <c r="K3152" t="s">
        <v>1147</v>
      </c>
      <c r="L3152" t="s">
        <v>26</v>
      </c>
      <c r="M3152" t="s">
        <v>131</v>
      </c>
      <c r="N3152" s="2">
        <v>40749</v>
      </c>
      <c r="O3152" s="2">
        <v>40749</v>
      </c>
      <c r="P3152">
        <v>2</v>
      </c>
      <c r="Q3152" s="1">
        <v>0.03</v>
      </c>
      <c r="R3152">
        <v>35.99</v>
      </c>
      <c r="S3152">
        <v>1.25</v>
      </c>
      <c r="T3152">
        <f t="shared" si="49"/>
        <v>71.98</v>
      </c>
    </row>
    <row r="3153" spans="1:20" x14ac:dyDescent="0.3">
      <c r="A3153">
        <v>3152</v>
      </c>
      <c r="B3153">
        <v>89001</v>
      </c>
      <c r="C3153" t="s">
        <v>1570</v>
      </c>
      <c r="D3153" t="s">
        <v>20</v>
      </c>
      <c r="E3153" t="s">
        <v>39</v>
      </c>
      <c r="F3153" t="s">
        <v>22</v>
      </c>
      <c r="G3153" t="s">
        <v>32</v>
      </c>
      <c r="H3153" t="s">
        <v>42</v>
      </c>
      <c r="I3153" t="s">
        <v>28</v>
      </c>
      <c r="J3153" t="s">
        <v>52</v>
      </c>
      <c r="K3153" t="s">
        <v>248</v>
      </c>
      <c r="L3153" t="s">
        <v>192</v>
      </c>
      <c r="M3153" t="s">
        <v>86</v>
      </c>
      <c r="N3153" s="2">
        <v>41493</v>
      </c>
      <c r="O3153" s="2">
        <v>41495</v>
      </c>
      <c r="P3153">
        <v>19</v>
      </c>
      <c r="Q3153" s="1">
        <v>0.02</v>
      </c>
      <c r="R3153">
        <v>161.55000000000001</v>
      </c>
      <c r="S3153">
        <v>19.989999999999998</v>
      </c>
      <c r="T3153">
        <f t="shared" si="49"/>
        <v>3069.4500000000003</v>
      </c>
    </row>
    <row r="3154" spans="1:20" x14ac:dyDescent="0.3">
      <c r="A3154">
        <v>3153</v>
      </c>
      <c r="B3154">
        <v>86195</v>
      </c>
      <c r="C3154" t="s">
        <v>1300</v>
      </c>
      <c r="D3154" t="s">
        <v>38</v>
      </c>
      <c r="E3154" t="s">
        <v>39</v>
      </c>
      <c r="F3154" t="s">
        <v>22</v>
      </c>
      <c r="G3154" t="s">
        <v>41</v>
      </c>
      <c r="H3154" t="s">
        <v>61</v>
      </c>
      <c r="I3154" t="s">
        <v>28</v>
      </c>
      <c r="J3154" t="s">
        <v>52</v>
      </c>
      <c r="K3154" t="s">
        <v>154</v>
      </c>
      <c r="L3154" t="s">
        <v>192</v>
      </c>
      <c r="M3154" t="s">
        <v>150</v>
      </c>
      <c r="N3154" s="2">
        <v>40947</v>
      </c>
      <c r="O3154" s="2">
        <v>40949</v>
      </c>
      <c r="P3154">
        <v>12</v>
      </c>
      <c r="Q3154" s="1">
        <v>0.05</v>
      </c>
      <c r="R3154">
        <v>5.28</v>
      </c>
      <c r="S3154">
        <v>5.0599999999999996</v>
      </c>
      <c r="T3154">
        <f t="shared" si="49"/>
        <v>63.36</v>
      </c>
    </row>
    <row r="3155" spans="1:20" x14ac:dyDescent="0.3">
      <c r="A3155">
        <v>3154</v>
      </c>
      <c r="B3155">
        <v>87606</v>
      </c>
      <c r="C3155" t="s">
        <v>1084</v>
      </c>
      <c r="D3155" t="s">
        <v>20</v>
      </c>
      <c r="E3155" t="s">
        <v>39</v>
      </c>
      <c r="F3155" t="s">
        <v>31</v>
      </c>
      <c r="G3155" t="s">
        <v>23</v>
      </c>
      <c r="H3155" t="s">
        <v>42</v>
      </c>
      <c r="I3155" t="s">
        <v>28</v>
      </c>
      <c r="J3155" t="s">
        <v>52</v>
      </c>
      <c r="K3155" t="s">
        <v>95</v>
      </c>
      <c r="L3155" t="s">
        <v>192</v>
      </c>
      <c r="M3155" t="s">
        <v>139</v>
      </c>
      <c r="N3155" s="2">
        <v>40799</v>
      </c>
      <c r="O3155" s="2">
        <v>40800</v>
      </c>
      <c r="P3155">
        <v>10</v>
      </c>
      <c r="Q3155" s="1">
        <v>0.02</v>
      </c>
      <c r="R3155">
        <v>4.54</v>
      </c>
      <c r="S3155">
        <v>5.83</v>
      </c>
      <c r="T3155">
        <f t="shared" si="49"/>
        <v>45.4</v>
      </c>
    </row>
    <row r="3156" spans="1:20" x14ac:dyDescent="0.3">
      <c r="A3156">
        <v>3155</v>
      </c>
      <c r="B3156">
        <v>87606</v>
      </c>
      <c r="C3156" t="s">
        <v>1084</v>
      </c>
      <c r="D3156" t="s">
        <v>20</v>
      </c>
      <c r="E3156" t="s">
        <v>21</v>
      </c>
      <c r="F3156" t="s">
        <v>31</v>
      </c>
      <c r="G3156" t="s">
        <v>23</v>
      </c>
      <c r="H3156" t="s">
        <v>24</v>
      </c>
      <c r="I3156" t="s">
        <v>28</v>
      </c>
      <c r="J3156" t="s">
        <v>52</v>
      </c>
      <c r="K3156" t="s">
        <v>1114</v>
      </c>
      <c r="L3156" t="s">
        <v>26</v>
      </c>
      <c r="M3156" t="s">
        <v>63</v>
      </c>
      <c r="N3156" s="2">
        <v>40799</v>
      </c>
      <c r="O3156" s="2">
        <v>40801</v>
      </c>
      <c r="P3156">
        <v>8</v>
      </c>
      <c r="Q3156" s="1">
        <v>0.02</v>
      </c>
      <c r="R3156">
        <v>28.48</v>
      </c>
      <c r="S3156">
        <v>8.99</v>
      </c>
      <c r="T3156">
        <f t="shared" si="49"/>
        <v>227.84</v>
      </c>
    </row>
    <row r="3157" spans="1:20" x14ac:dyDescent="0.3">
      <c r="A3157">
        <v>3156</v>
      </c>
      <c r="B3157">
        <v>87564</v>
      </c>
      <c r="C3157" t="s">
        <v>829</v>
      </c>
      <c r="D3157" t="s">
        <v>38</v>
      </c>
      <c r="E3157" t="s">
        <v>21</v>
      </c>
      <c r="F3157" t="s">
        <v>31</v>
      </c>
      <c r="G3157" t="s">
        <v>41</v>
      </c>
      <c r="H3157" t="s">
        <v>203</v>
      </c>
      <c r="I3157" t="s">
        <v>28</v>
      </c>
      <c r="J3157" t="s">
        <v>52</v>
      </c>
      <c r="K3157" t="s">
        <v>34</v>
      </c>
      <c r="L3157" t="s">
        <v>26</v>
      </c>
      <c r="M3157" t="s">
        <v>35</v>
      </c>
      <c r="N3157" s="2">
        <v>41391</v>
      </c>
      <c r="O3157" s="2">
        <v>41391</v>
      </c>
      <c r="P3157">
        <v>9</v>
      </c>
      <c r="Q3157" s="1">
        <v>0.04</v>
      </c>
      <c r="R3157">
        <v>29.89</v>
      </c>
      <c r="S3157">
        <v>1.99</v>
      </c>
      <c r="T3157">
        <f t="shared" si="49"/>
        <v>269.01</v>
      </c>
    </row>
    <row r="3158" spans="1:20" x14ac:dyDescent="0.3">
      <c r="A3158">
        <v>3157</v>
      </c>
      <c r="B3158">
        <v>90080</v>
      </c>
      <c r="C3158" t="s">
        <v>1632</v>
      </c>
      <c r="D3158" t="s">
        <v>20</v>
      </c>
      <c r="E3158" t="s">
        <v>39</v>
      </c>
      <c r="F3158" t="s">
        <v>40</v>
      </c>
      <c r="G3158" t="s">
        <v>32</v>
      </c>
      <c r="H3158" t="s">
        <v>42</v>
      </c>
      <c r="I3158" t="s">
        <v>28</v>
      </c>
      <c r="J3158" t="s">
        <v>52</v>
      </c>
      <c r="K3158" t="s">
        <v>62</v>
      </c>
      <c r="L3158" t="s">
        <v>192</v>
      </c>
      <c r="M3158" t="s">
        <v>59</v>
      </c>
      <c r="N3158" s="2">
        <v>40693</v>
      </c>
      <c r="O3158" s="2">
        <v>40695</v>
      </c>
      <c r="P3158">
        <v>2</v>
      </c>
      <c r="Q3158" s="1">
        <v>0.1</v>
      </c>
      <c r="R3158">
        <v>52.4</v>
      </c>
      <c r="S3158">
        <v>16.11</v>
      </c>
      <c r="T3158">
        <f t="shared" si="49"/>
        <v>104.8</v>
      </c>
    </row>
    <row r="3159" spans="1:20" x14ac:dyDescent="0.3">
      <c r="A3159">
        <v>3158</v>
      </c>
      <c r="B3159">
        <v>90822</v>
      </c>
      <c r="C3159" t="s">
        <v>1448</v>
      </c>
      <c r="D3159" t="s">
        <v>20</v>
      </c>
      <c r="E3159" t="s">
        <v>21</v>
      </c>
      <c r="F3159" t="s">
        <v>22</v>
      </c>
      <c r="G3159" t="s">
        <v>93</v>
      </c>
      <c r="H3159" t="s">
        <v>24</v>
      </c>
      <c r="I3159" t="s">
        <v>28</v>
      </c>
      <c r="J3159" t="s">
        <v>52</v>
      </c>
      <c r="K3159" t="s">
        <v>198</v>
      </c>
      <c r="L3159" t="s">
        <v>26</v>
      </c>
      <c r="M3159" t="s">
        <v>27</v>
      </c>
      <c r="N3159" s="2">
        <v>40803</v>
      </c>
      <c r="O3159" s="2">
        <v>40805</v>
      </c>
      <c r="P3159">
        <v>12</v>
      </c>
      <c r="Q3159" s="1">
        <v>0.1</v>
      </c>
      <c r="R3159">
        <v>31.78</v>
      </c>
      <c r="S3159">
        <v>1.99</v>
      </c>
      <c r="T3159">
        <f t="shared" si="49"/>
        <v>381.36</v>
      </c>
    </row>
    <row r="3160" spans="1:20" x14ac:dyDescent="0.3">
      <c r="A3160">
        <v>3159</v>
      </c>
      <c r="B3160">
        <v>87796</v>
      </c>
      <c r="C3160" t="s">
        <v>496</v>
      </c>
      <c r="D3160" t="s">
        <v>38</v>
      </c>
      <c r="E3160" t="s">
        <v>21</v>
      </c>
      <c r="F3160" t="s">
        <v>31</v>
      </c>
      <c r="G3160" t="s">
        <v>23</v>
      </c>
      <c r="H3160" t="s">
        <v>24</v>
      </c>
      <c r="I3160" t="s">
        <v>28</v>
      </c>
      <c r="J3160" t="s">
        <v>52</v>
      </c>
      <c r="K3160" t="s">
        <v>25</v>
      </c>
      <c r="L3160" t="s">
        <v>26</v>
      </c>
      <c r="M3160" t="s">
        <v>143</v>
      </c>
      <c r="N3160" s="2">
        <v>40580</v>
      </c>
      <c r="O3160" s="2">
        <v>40582</v>
      </c>
      <c r="P3160">
        <v>11</v>
      </c>
      <c r="Q3160" s="1">
        <v>0</v>
      </c>
      <c r="R3160">
        <v>4.9800000000000004</v>
      </c>
      <c r="S3160">
        <v>4.32</v>
      </c>
      <c r="T3160">
        <f t="shared" si="49"/>
        <v>54.78</v>
      </c>
    </row>
    <row r="3161" spans="1:20" x14ac:dyDescent="0.3">
      <c r="A3161">
        <v>3160</v>
      </c>
      <c r="B3161">
        <v>87796</v>
      </c>
      <c r="C3161" t="s">
        <v>496</v>
      </c>
      <c r="D3161" t="s">
        <v>20</v>
      </c>
      <c r="E3161" t="s">
        <v>21</v>
      </c>
      <c r="F3161" t="s">
        <v>31</v>
      </c>
      <c r="G3161" t="s">
        <v>23</v>
      </c>
      <c r="H3161" t="s">
        <v>203</v>
      </c>
      <c r="I3161" t="s">
        <v>28</v>
      </c>
      <c r="J3161" t="s">
        <v>52</v>
      </c>
      <c r="K3161" t="s">
        <v>1111</v>
      </c>
      <c r="L3161" t="s">
        <v>192</v>
      </c>
      <c r="M3161" t="s">
        <v>141</v>
      </c>
      <c r="N3161" s="2">
        <v>40580</v>
      </c>
      <c r="O3161" s="2">
        <v>40580</v>
      </c>
      <c r="P3161">
        <v>7</v>
      </c>
      <c r="Q3161" s="1">
        <v>7.0000000000000007E-2</v>
      </c>
      <c r="R3161">
        <v>40.98</v>
      </c>
      <c r="S3161">
        <v>6.5</v>
      </c>
      <c r="T3161">
        <f t="shared" si="49"/>
        <v>286.85999999999996</v>
      </c>
    </row>
    <row r="3162" spans="1:20" x14ac:dyDescent="0.3">
      <c r="A3162">
        <v>3161</v>
      </c>
      <c r="B3162">
        <v>87796</v>
      </c>
      <c r="C3162" t="s">
        <v>496</v>
      </c>
      <c r="D3162" t="s">
        <v>20</v>
      </c>
      <c r="E3162" t="s">
        <v>39</v>
      </c>
      <c r="F3162" t="s">
        <v>31</v>
      </c>
      <c r="G3162" t="s">
        <v>23</v>
      </c>
      <c r="H3162" t="s">
        <v>94</v>
      </c>
      <c r="I3162" t="s">
        <v>28</v>
      </c>
      <c r="J3162" t="s">
        <v>52</v>
      </c>
      <c r="K3162" t="s">
        <v>248</v>
      </c>
      <c r="L3162" t="s">
        <v>44</v>
      </c>
      <c r="M3162" t="s">
        <v>139</v>
      </c>
      <c r="N3162" s="2">
        <v>40580</v>
      </c>
      <c r="O3162" s="2">
        <v>40581</v>
      </c>
      <c r="P3162">
        <v>11</v>
      </c>
      <c r="Q3162" s="1">
        <v>0.01</v>
      </c>
      <c r="R3162">
        <v>2.6</v>
      </c>
      <c r="S3162">
        <v>2.4</v>
      </c>
      <c r="T3162">
        <f t="shared" si="49"/>
        <v>28.6</v>
      </c>
    </row>
    <row r="3163" spans="1:20" x14ac:dyDescent="0.3">
      <c r="A3163">
        <v>3162</v>
      </c>
      <c r="B3163">
        <v>87355</v>
      </c>
      <c r="C3163" t="s">
        <v>2432</v>
      </c>
      <c r="D3163" t="s">
        <v>20</v>
      </c>
      <c r="E3163" t="s">
        <v>21</v>
      </c>
      <c r="F3163" t="s">
        <v>31</v>
      </c>
      <c r="G3163" t="s">
        <v>23</v>
      </c>
      <c r="H3163" t="s">
        <v>24</v>
      </c>
      <c r="I3163" t="s">
        <v>28</v>
      </c>
      <c r="J3163" t="s">
        <v>52</v>
      </c>
      <c r="K3163" t="s">
        <v>1114</v>
      </c>
      <c r="L3163" t="s">
        <v>192</v>
      </c>
      <c r="M3163" t="s">
        <v>35</v>
      </c>
      <c r="N3163" s="2">
        <v>41407</v>
      </c>
      <c r="O3163" s="2">
        <v>41409</v>
      </c>
      <c r="P3163">
        <v>12</v>
      </c>
      <c r="Q3163" s="1">
        <v>0.02</v>
      </c>
      <c r="R3163">
        <v>125.99</v>
      </c>
      <c r="S3163">
        <v>4.2</v>
      </c>
      <c r="T3163">
        <f t="shared" si="49"/>
        <v>1511.8799999999999</v>
      </c>
    </row>
    <row r="3164" spans="1:20" x14ac:dyDescent="0.3">
      <c r="A3164">
        <v>3163</v>
      </c>
      <c r="B3164">
        <v>87355</v>
      </c>
      <c r="C3164" t="s">
        <v>1048</v>
      </c>
      <c r="D3164" t="s">
        <v>578</v>
      </c>
      <c r="E3164" t="s">
        <v>187</v>
      </c>
      <c r="F3164" t="s">
        <v>31</v>
      </c>
      <c r="G3164" t="s">
        <v>23</v>
      </c>
      <c r="H3164" t="s">
        <v>217</v>
      </c>
      <c r="I3164" t="s">
        <v>28</v>
      </c>
      <c r="J3164" t="s">
        <v>52</v>
      </c>
      <c r="K3164" t="s">
        <v>226</v>
      </c>
      <c r="L3164" t="s">
        <v>283</v>
      </c>
      <c r="M3164" t="s">
        <v>146</v>
      </c>
      <c r="N3164" s="2">
        <v>41407</v>
      </c>
      <c r="O3164" s="2">
        <v>41409</v>
      </c>
      <c r="P3164">
        <v>2</v>
      </c>
      <c r="Q3164" s="1">
        <v>0.01</v>
      </c>
      <c r="R3164">
        <v>284.98</v>
      </c>
      <c r="S3164">
        <v>69.55</v>
      </c>
      <c r="T3164">
        <f t="shared" si="49"/>
        <v>569.96</v>
      </c>
    </row>
    <row r="3165" spans="1:20" x14ac:dyDescent="0.3">
      <c r="A3165">
        <v>3164</v>
      </c>
      <c r="B3165">
        <v>87355</v>
      </c>
      <c r="C3165" t="s">
        <v>2333</v>
      </c>
      <c r="D3165" t="s">
        <v>38</v>
      </c>
      <c r="E3165" t="s">
        <v>21</v>
      </c>
      <c r="F3165" t="s">
        <v>31</v>
      </c>
      <c r="G3165" t="s">
        <v>23</v>
      </c>
      <c r="H3165" t="s">
        <v>24</v>
      </c>
      <c r="I3165" t="s">
        <v>28</v>
      </c>
      <c r="J3165" t="s">
        <v>52</v>
      </c>
      <c r="K3165" t="s">
        <v>208</v>
      </c>
      <c r="L3165" t="s">
        <v>192</v>
      </c>
      <c r="M3165" t="s">
        <v>375</v>
      </c>
      <c r="N3165" s="2">
        <v>41407</v>
      </c>
      <c r="O3165" s="2">
        <v>41408</v>
      </c>
      <c r="P3165">
        <v>15</v>
      </c>
      <c r="Q3165" s="1">
        <v>0.04</v>
      </c>
      <c r="R3165">
        <v>65.989999999999995</v>
      </c>
      <c r="S3165">
        <v>4.99</v>
      </c>
      <c r="T3165">
        <f t="shared" si="49"/>
        <v>989.84999999999991</v>
      </c>
    </row>
    <row r="3166" spans="1:20" x14ac:dyDescent="0.3">
      <c r="A3166">
        <v>3165</v>
      </c>
      <c r="B3166">
        <v>90005</v>
      </c>
      <c r="C3166" t="s">
        <v>2058</v>
      </c>
      <c r="D3166" t="s">
        <v>38</v>
      </c>
      <c r="E3166" t="s">
        <v>21</v>
      </c>
      <c r="F3166" t="s">
        <v>22</v>
      </c>
      <c r="G3166" t="s">
        <v>48</v>
      </c>
      <c r="H3166" t="s">
        <v>206</v>
      </c>
      <c r="I3166" t="s">
        <v>28</v>
      </c>
      <c r="J3166" t="s">
        <v>52</v>
      </c>
      <c r="K3166" t="s">
        <v>1108</v>
      </c>
      <c r="L3166" t="s">
        <v>192</v>
      </c>
      <c r="M3166" t="s">
        <v>227</v>
      </c>
      <c r="N3166" s="2">
        <v>41115</v>
      </c>
      <c r="O3166" s="2">
        <v>41119</v>
      </c>
      <c r="P3166">
        <v>10</v>
      </c>
      <c r="Q3166" s="1">
        <v>0.08</v>
      </c>
      <c r="R3166">
        <v>99.99</v>
      </c>
      <c r="S3166">
        <v>19.989999999999998</v>
      </c>
      <c r="T3166">
        <f t="shared" si="49"/>
        <v>999.9</v>
      </c>
    </row>
    <row r="3167" spans="1:20" x14ac:dyDescent="0.3">
      <c r="A3167">
        <v>3166</v>
      </c>
      <c r="B3167">
        <v>86477</v>
      </c>
      <c r="C3167" t="s">
        <v>344</v>
      </c>
      <c r="D3167" t="s">
        <v>38</v>
      </c>
      <c r="E3167" t="s">
        <v>21</v>
      </c>
      <c r="F3167" t="s">
        <v>47</v>
      </c>
      <c r="G3167" t="s">
        <v>23</v>
      </c>
      <c r="H3167" t="s">
        <v>206</v>
      </c>
      <c r="I3167" t="s">
        <v>28</v>
      </c>
      <c r="J3167" t="s">
        <v>52</v>
      </c>
      <c r="K3167" t="s">
        <v>1447</v>
      </c>
      <c r="L3167" t="s">
        <v>192</v>
      </c>
      <c r="M3167" t="s">
        <v>51</v>
      </c>
      <c r="N3167" s="2">
        <v>40948</v>
      </c>
      <c r="O3167" s="2">
        <v>40949</v>
      </c>
      <c r="P3167">
        <v>14</v>
      </c>
      <c r="Q3167" s="1">
        <v>0.09</v>
      </c>
      <c r="R3167">
        <v>29.1</v>
      </c>
      <c r="S3167">
        <v>4</v>
      </c>
      <c r="T3167">
        <f t="shared" si="49"/>
        <v>407.40000000000003</v>
      </c>
    </row>
    <row r="3168" spans="1:20" x14ac:dyDescent="0.3">
      <c r="A3168">
        <v>3167</v>
      </c>
      <c r="B3168">
        <v>86477</v>
      </c>
      <c r="C3168" t="s">
        <v>344</v>
      </c>
      <c r="D3168" t="s">
        <v>20</v>
      </c>
      <c r="E3168" t="s">
        <v>21</v>
      </c>
      <c r="F3168" t="s">
        <v>47</v>
      </c>
      <c r="G3168" t="s">
        <v>23</v>
      </c>
      <c r="H3168" t="s">
        <v>33</v>
      </c>
      <c r="I3168" t="s">
        <v>28</v>
      </c>
      <c r="J3168" t="s">
        <v>52</v>
      </c>
      <c r="K3168" t="s">
        <v>213</v>
      </c>
      <c r="L3168" t="s">
        <v>192</v>
      </c>
      <c r="M3168" t="s">
        <v>117</v>
      </c>
      <c r="N3168" s="2">
        <v>40948</v>
      </c>
      <c r="O3168" s="2">
        <v>40951</v>
      </c>
      <c r="P3168">
        <v>3</v>
      </c>
      <c r="Q3168" s="1">
        <v>0.01</v>
      </c>
      <c r="R3168">
        <v>110.99</v>
      </c>
      <c r="S3168">
        <v>8.99</v>
      </c>
      <c r="T3168">
        <f t="shared" si="49"/>
        <v>332.96999999999997</v>
      </c>
    </row>
    <row r="3169" spans="1:20" x14ac:dyDescent="0.3">
      <c r="A3169">
        <v>3168</v>
      </c>
      <c r="B3169">
        <v>87895</v>
      </c>
      <c r="C3169" t="s">
        <v>600</v>
      </c>
      <c r="D3169" t="s">
        <v>20</v>
      </c>
      <c r="E3169" t="s">
        <v>39</v>
      </c>
      <c r="F3169" t="s">
        <v>31</v>
      </c>
      <c r="G3169" t="s">
        <v>23</v>
      </c>
      <c r="H3169" t="s">
        <v>42</v>
      </c>
      <c r="I3169" t="s">
        <v>28</v>
      </c>
      <c r="J3169" t="s">
        <v>29</v>
      </c>
      <c r="K3169" t="s">
        <v>149</v>
      </c>
      <c r="L3169" t="s">
        <v>192</v>
      </c>
      <c r="M3169" t="s">
        <v>131</v>
      </c>
      <c r="N3169" s="2">
        <v>40965</v>
      </c>
      <c r="O3169" s="2">
        <v>40966</v>
      </c>
      <c r="P3169">
        <v>6</v>
      </c>
      <c r="Q3169" s="1">
        <v>0.08</v>
      </c>
      <c r="R3169">
        <v>43.41</v>
      </c>
      <c r="S3169">
        <v>2.99</v>
      </c>
      <c r="T3169">
        <f t="shared" si="49"/>
        <v>260.45999999999998</v>
      </c>
    </row>
    <row r="3170" spans="1:20" x14ac:dyDescent="0.3">
      <c r="A3170">
        <v>3169</v>
      </c>
      <c r="B3170">
        <v>90116</v>
      </c>
      <c r="C3170" t="s">
        <v>1464</v>
      </c>
      <c r="D3170" t="s">
        <v>38</v>
      </c>
      <c r="E3170" t="s">
        <v>39</v>
      </c>
      <c r="F3170" t="s">
        <v>31</v>
      </c>
      <c r="G3170" t="s">
        <v>48</v>
      </c>
      <c r="H3170" t="s">
        <v>94</v>
      </c>
      <c r="I3170" t="s">
        <v>28</v>
      </c>
      <c r="J3170" t="s">
        <v>29</v>
      </c>
      <c r="K3170" t="s">
        <v>58</v>
      </c>
      <c r="L3170" t="s">
        <v>192</v>
      </c>
      <c r="M3170" t="s">
        <v>121</v>
      </c>
      <c r="N3170" s="2">
        <v>40748</v>
      </c>
      <c r="O3170" s="2">
        <v>40750</v>
      </c>
      <c r="P3170">
        <v>14</v>
      </c>
      <c r="Q3170" s="1">
        <v>0.04</v>
      </c>
      <c r="R3170">
        <v>5.98</v>
      </c>
      <c r="S3170">
        <v>7.5</v>
      </c>
      <c r="T3170">
        <f t="shared" si="49"/>
        <v>83.72</v>
      </c>
    </row>
    <row r="3171" spans="1:20" x14ac:dyDescent="0.3">
      <c r="A3171">
        <v>3170</v>
      </c>
      <c r="B3171">
        <v>90563</v>
      </c>
      <c r="C3171" t="s">
        <v>1401</v>
      </c>
      <c r="D3171" t="s">
        <v>20</v>
      </c>
      <c r="E3171" t="s">
        <v>21</v>
      </c>
      <c r="F3171" t="s">
        <v>31</v>
      </c>
      <c r="G3171" t="s">
        <v>93</v>
      </c>
      <c r="H3171" t="s">
        <v>24</v>
      </c>
      <c r="I3171" t="s">
        <v>28</v>
      </c>
      <c r="J3171" t="s">
        <v>29</v>
      </c>
      <c r="K3171" t="s">
        <v>198</v>
      </c>
      <c r="L3171" t="s">
        <v>192</v>
      </c>
      <c r="M3171" t="s">
        <v>255</v>
      </c>
      <c r="N3171" s="2">
        <v>41292</v>
      </c>
      <c r="O3171" s="2">
        <v>41292</v>
      </c>
      <c r="P3171">
        <v>1</v>
      </c>
      <c r="Q3171" s="1">
        <v>0.01</v>
      </c>
      <c r="R3171">
        <v>205.99</v>
      </c>
      <c r="S3171">
        <v>2.5</v>
      </c>
      <c r="T3171">
        <f t="shared" si="49"/>
        <v>205.99</v>
      </c>
    </row>
    <row r="3172" spans="1:20" x14ac:dyDescent="0.3">
      <c r="A3172">
        <v>3171</v>
      </c>
      <c r="B3172">
        <v>90623</v>
      </c>
      <c r="C3172" t="s">
        <v>857</v>
      </c>
      <c r="D3172" t="s">
        <v>20</v>
      </c>
      <c r="E3172" t="s">
        <v>39</v>
      </c>
      <c r="F3172" t="s">
        <v>40</v>
      </c>
      <c r="G3172" t="s">
        <v>93</v>
      </c>
      <c r="H3172" t="s">
        <v>78</v>
      </c>
      <c r="I3172" t="s">
        <v>28</v>
      </c>
      <c r="J3172" t="s">
        <v>29</v>
      </c>
      <c r="K3172" t="s">
        <v>101</v>
      </c>
      <c r="L3172" t="s">
        <v>26</v>
      </c>
      <c r="M3172" t="s">
        <v>59</v>
      </c>
      <c r="N3172" s="2">
        <v>41405</v>
      </c>
      <c r="O3172" s="2">
        <v>41406</v>
      </c>
      <c r="P3172">
        <v>9</v>
      </c>
      <c r="Q3172" s="1">
        <v>0.03</v>
      </c>
      <c r="R3172">
        <v>5.68</v>
      </c>
      <c r="S3172">
        <v>3.6</v>
      </c>
      <c r="T3172">
        <f t="shared" si="49"/>
        <v>51.12</v>
      </c>
    </row>
    <row r="3173" spans="1:20" x14ac:dyDescent="0.3">
      <c r="A3173">
        <v>3172</v>
      </c>
      <c r="B3173">
        <v>88089</v>
      </c>
      <c r="C3173" t="s">
        <v>711</v>
      </c>
      <c r="D3173" t="s">
        <v>20</v>
      </c>
      <c r="E3173" t="s">
        <v>187</v>
      </c>
      <c r="F3173" t="s">
        <v>47</v>
      </c>
      <c r="G3173" t="s">
        <v>23</v>
      </c>
      <c r="H3173" t="s">
        <v>225</v>
      </c>
      <c r="I3173" t="s">
        <v>28</v>
      </c>
      <c r="J3173" t="s">
        <v>29</v>
      </c>
      <c r="K3173" t="s">
        <v>221</v>
      </c>
      <c r="L3173" t="s">
        <v>192</v>
      </c>
      <c r="M3173" t="s">
        <v>117</v>
      </c>
      <c r="N3173" s="2">
        <v>41431</v>
      </c>
      <c r="O3173" s="2">
        <v>41433</v>
      </c>
      <c r="P3173">
        <v>12</v>
      </c>
      <c r="Q3173" s="1">
        <v>0</v>
      </c>
      <c r="R3173">
        <v>12.58</v>
      </c>
      <c r="S3173">
        <v>5.16</v>
      </c>
      <c r="T3173">
        <f t="shared" si="49"/>
        <v>150.96</v>
      </c>
    </row>
    <row r="3174" spans="1:20" x14ac:dyDescent="0.3">
      <c r="A3174">
        <v>3173</v>
      </c>
      <c r="B3174">
        <v>88654</v>
      </c>
      <c r="C3174" t="s">
        <v>650</v>
      </c>
      <c r="D3174" t="s">
        <v>38</v>
      </c>
      <c r="E3174" t="s">
        <v>21</v>
      </c>
      <c r="F3174" t="s">
        <v>47</v>
      </c>
      <c r="G3174" t="s">
        <v>23</v>
      </c>
      <c r="H3174" t="s">
        <v>206</v>
      </c>
      <c r="I3174" t="s">
        <v>28</v>
      </c>
      <c r="J3174" t="s">
        <v>29</v>
      </c>
      <c r="K3174" t="s">
        <v>1114</v>
      </c>
      <c r="L3174" t="s">
        <v>192</v>
      </c>
      <c r="M3174" t="s">
        <v>114</v>
      </c>
      <c r="N3174" s="2">
        <v>41356</v>
      </c>
      <c r="O3174" s="2">
        <v>41357</v>
      </c>
      <c r="P3174">
        <v>3</v>
      </c>
      <c r="Q3174" s="1">
        <v>0.01</v>
      </c>
      <c r="R3174">
        <v>30.98</v>
      </c>
      <c r="S3174">
        <v>6.5</v>
      </c>
      <c r="T3174">
        <f t="shared" si="49"/>
        <v>92.94</v>
      </c>
    </row>
    <row r="3175" spans="1:20" x14ac:dyDescent="0.3">
      <c r="A3175">
        <v>3174</v>
      </c>
      <c r="B3175">
        <v>88654</v>
      </c>
      <c r="C3175" t="s">
        <v>650</v>
      </c>
      <c r="D3175" t="s">
        <v>20</v>
      </c>
      <c r="E3175" t="s">
        <v>39</v>
      </c>
      <c r="F3175" t="s">
        <v>47</v>
      </c>
      <c r="G3175" t="s">
        <v>23</v>
      </c>
      <c r="H3175" t="s">
        <v>42</v>
      </c>
      <c r="I3175" t="s">
        <v>28</v>
      </c>
      <c r="J3175" t="s">
        <v>29</v>
      </c>
      <c r="K3175" t="s">
        <v>149</v>
      </c>
      <c r="L3175" t="s">
        <v>44</v>
      </c>
      <c r="M3175" t="s">
        <v>111</v>
      </c>
      <c r="N3175" s="2">
        <v>41356</v>
      </c>
      <c r="O3175" s="2">
        <v>41358</v>
      </c>
      <c r="P3175">
        <v>9</v>
      </c>
      <c r="Q3175" s="1">
        <v>0.09</v>
      </c>
      <c r="R3175">
        <v>4.13</v>
      </c>
      <c r="S3175">
        <v>1.17</v>
      </c>
      <c r="T3175">
        <f t="shared" si="49"/>
        <v>37.17</v>
      </c>
    </row>
    <row r="3176" spans="1:20" x14ac:dyDescent="0.3">
      <c r="A3176">
        <v>3175</v>
      </c>
      <c r="B3176">
        <v>89946</v>
      </c>
      <c r="C3176" t="s">
        <v>1284</v>
      </c>
      <c r="D3176" t="s">
        <v>20</v>
      </c>
      <c r="E3176" t="s">
        <v>39</v>
      </c>
      <c r="F3176" t="s">
        <v>31</v>
      </c>
      <c r="G3176" t="s">
        <v>93</v>
      </c>
      <c r="H3176" t="s">
        <v>94</v>
      </c>
      <c r="I3176" t="s">
        <v>28</v>
      </c>
      <c r="J3176" t="s">
        <v>29</v>
      </c>
      <c r="K3176" t="s">
        <v>158</v>
      </c>
      <c r="L3176" t="s">
        <v>192</v>
      </c>
      <c r="M3176" t="s">
        <v>141</v>
      </c>
      <c r="N3176" s="2">
        <v>40759</v>
      </c>
      <c r="O3176" s="2">
        <v>40762</v>
      </c>
      <c r="P3176">
        <v>4</v>
      </c>
      <c r="Q3176" s="1">
        <v>0.06</v>
      </c>
      <c r="R3176">
        <v>5.28</v>
      </c>
      <c r="S3176">
        <v>6.26</v>
      </c>
      <c r="T3176">
        <f t="shared" si="49"/>
        <v>21.12</v>
      </c>
    </row>
    <row r="3177" spans="1:20" x14ac:dyDescent="0.3">
      <c r="A3177">
        <v>3176</v>
      </c>
      <c r="B3177">
        <v>89946</v>
      </c>
      <c r="C3177" t="s">
        <v>1284</v>
      </c>
      <c r="D3177" t="s">
        <v>20</v>
      </c>
      <c r="E3177" t="s">
        <v>39</v>
      </c>
      <c r="F3177" t="s">
        <v>31</v>
      </c>
      <c r="G3177" t="s">
        <v>93</v>
      </c>
      <c r="H3177" t="s">
        <v>42</v>
      </c>
      <c r="I3177" t="s">
        <v>28</v>
      </c>
      <c r="J3177" t="s">
        <v>29</v>
      </c>
      <c r="K3177" t="s">
        <v>55</v>
      </c>
      <c r="L3177" t="s">
        <v>192</v>
      </c>
      <c r="M3177" t="s">
        <v>146</v>
      </c>
      <c r="N3177" s="2">
        <v>40759</v>
      </c>
      <c r="O3177" s="2">
        <v>40761</v>
      </c>
      <c r="P3177">
        <v>20</v>
      </c>
      <c r="Q3177" s="1">
        <v>0.08</v>
      </c>
      <c r="R3177">
        <v>18.97</v>
      </c>
      <c r="S3177">
        <v>9.5399999999999991</v>
      </c>
      <c r="T3177">
        <f t="shared" si="49"/>
        <v>379.4</v>
      </c>
    </row>
    <row r="3178" spans="1:20" x14ac:dyDescent="0.3">
      <c r="A3178">
        <v>3177</v>
      </c>
      <c r="B3178">
        <v>89946</v>
      </c>
      <c r="C3178" t="s">
        <v>1284</v>
      </c>
      <c r="D3178" t="s">
        <v>20</v>
      </c>
      <c r="E3178" t="s">
        <v>21</v>
      </c>
      <c r="F3178" t="s">
        <v>31</v>
      </c>
      <c r="G3178" t="s">
        <v>93</v>
      </c>
      <c r="H3178" t="s">
        <v>33</v>
      </c>
      <c r="I3178" t="s">
        <v>28</v>
      </c>
      <c r="J3178" t="s">
        <v>29</v>
      </c>
      <c r="K3178" t="s">
        <v>34</v>
      </c>
      <c r="L3178" t="s">
        <v>192</v>
      </c>
      <c r="M3178" t="s">
        <v>139</v>
      </c>
      <c r="N3178" s="2">
        <v>40759</v>
      </c>
      <c r="O3178" s="2">
        <v>40761</v>
      </c>
      <c r="P3178">
        <v>6</v>
      </c>
      <c r="Q3178" s="1">
        <v>0.06</v>
      </c>
      <c r="R3178">
        <v>65.989999999999995</v>
      </c>
      <c r="S3178">
        <v>3.99</v>
      </c>
      <c r="T3178">
        <f t="shared" si="49"/>
        <v>395.93999999999994</v>
      </c>
    </row>
    <row r="3179" spans="1:20" x14ac:dyDescent="0.3">
      <c r="A3179">
        <v>3178</v>
      </c>
      <c r="B3179">
        <v>89838</v>
      </c>
      <c r="C3179" t="s">
        <v>787</v>
      </c>
      <c r="D3179" t="s">
        <v>38</v>
      </c>
      <c r="E3179" t="s">
        <v>39</v>
      </c>
      <c r="F3179" t="s">
        <v>47</v>
      </c>
      <c r="G3179" t="s">
        <v>48</v>
      </c>
      <c r="H3179" t="s">
        <v>42</v>
      </c>
      <c r="I3179" t="s">
        <v>28</v>
      </c>
      <c r="J3179" t="s">
        <v>29</v>
      </c>
      <c r="K3179" t="s">
        <v>228</v>
      </c>
      <c r="L3179" t="s">
        <v>44</v>
      </c>
      <c r="M3179" t="s">
        <v>160</v>
      </c>
      <c r="N3179" s="2">
        <v>41088</v>
      </c>
      <c r="O3179" s="2">
        <v>41092</v>
      </c>
      <c r="P3179">
        <v>15</v>
      </c>
      <c r="Q3179" s="1">
        <v>0.05</v>
      </c>
      <c r="R3179">
        <v>3.29</v>
      </c>
      <c r="S3179">
        <v>1.35</v>
      </c>
      <c r="T3179">
        <f t="shared" si="49"/>
        <v>49.35</v>
      </c>
    </row>
    <row r="3180" spans="1:20" x14ac:dyDescent="0.3">
      <c r="A3180">
        <v>3179</v>
      </c>
      <c r="B3180">
        <v>89838</v>
      </c>
      <c r="C3180" t="s">
        <v>664</v>
      </c>
      <c r="D3180" t="s">
        <v>578</v>
      </c>
      <c r="E3180" t="s">
        <v>187</v>
      </c>
      <c r="F3180" t="s">
        <v>31</v>
      </c>
      <c r="G3180" t="s">
        <v>48</v>
      </c>
      <c r="H3180" t="s">
        <v>217</v>
      </c>
      <c r="I3180" t="s">
        <v>28</v>
      </c>
      <c r="J3180" t="s">
        <v>29</v>
      </c>
      <c r="K3180" t="s">
        <v>82</v>
      </c>
      <c r="L3180" t="s">
        <v>283</v>
      </c>
      <c r="M3180" t="s">
        <v>178</v>
      </c>
      <c r="N3180" s="2">
        <v>41088</v>
      </c>
      <c r="O3180" s="2">
        <v>41095</v>
      </c>
      <c r="P3180">
        <v>4</v>
      </c>
      <c r="Q3180" s="1">
        <v>0.1</v>
      </c>
      <c r="R3180">
        <v>160.97999999999999</v>
      </c>
      <c r="S3180">
        <v>30</v>
      </c>
      <c r="T3180">
        <f t="shared" si="49"/>
        <v>643.91999999999996</v>
      </c>
    </row>
    <row r="3181" spans="1:20" x14ac:dyDescent="0.3">
      <c r="A3181">
        <v>3180</v>
      </c>
      <c r="B3181">
        <v>89600</v>
      </c>
      <c r="C3181" t="s">
        <v>183</v>
      </c>
      <c r="D3181" t="s">
        <v>38</v>
      </c>
      <c r="E3181" t="s">
        <v>39</v>
      </c>
      <c r="F3181" t="s">
        <v>31</v>
      </c>
      <c r="G3181" t="s">
        <v>23</v>
      </c>
      <c r="H3181" t="s">
        <v>61</v>
      </c>
      <c r="I3181" t="s">
        <v>28</v>
      </c>
      <c r="J3181" t="s">
        <v>29</v>
      </c>
      <c r="K3181" t="s">
        <v>184</v>
      </c>
      <c r="L3181" t="s">
        <v>44</v>
      </c>
      <c r="M3181" t="s">
        <v>35</v>
      </c>
      <c r="N3181" s="2">
        <v>41176</v>
      </c>
      <c r="O3181" s="2">
        <v>41177</v>
      </c>
      <c r="P3181">
        <v>9</v>
      </c>
      <c r="Q3181" s="1">
        <v>0.02</v>
      </c>
      <c r="R3181">
        <v>1.68</v>
      </c>
      <c r="S3181">
        <v>1.57</v>
      </c>
      <c r="T3181">
        <f t="shared" si="49"/>
        <v>15.12</v>
      </c>
    </row>
    <row r="3182" spans="1:20" x14ac:dyDescent="0.3">
      <c r="A3182">
        <v>3181</v>
      </c>
      <c r="B3182">
        <v>89600</v>
      </c>
      <c r="C3182" t="s">
        <v>183</v>
      </c>
      <c r="D3182" t="s">
        <v>20</v>
      </c>
      <c r="E3182" t="s">
        <v>39</v>
      </c>
      <c r="F3182" t="s">
        <v>31</v>
      </c>
      <c r="G3182" t="s">
        <v>23</v>
      </c>
      <c r="H3182" t="s">
        <v>78</v>
      </c>
      <c r="I3182" t="s">
        <v>28</v>
      </c>
      <c r="J3182" t="s">
        <v>29</v>
      </c>
      <c r="K3182" t="s">
        <v>184</v>
      </c>
      <c r="L3182" t="s">
        <v>706</v>
      </c>
      <c r="M3182" t="s">
        <v>35</v>
      </c>
      <c r="N3182" s="2">
        <v>41176</v>
      </c>
      <c r="O3182" s="2">
        <v>41176</v>
      </c>
      <c r="P3182">
        <v>19</v>
      </c>
      <c r="Q3182" s="1">
        <v>0.02</v>
      </c>
      <c r="R3182">
        <v>28.28</v>
      </c>
      <c r="S3182">
        <v>13.99</v>
      </c>
      <c r="T3182">
        <f t="shared" si="49"/>
        <v>537.32000000000005</v>
      </c>
    </row>
    <row r="3183" spans="1:20" x14ac:dyDescent="0.3">
      <c r="A3183">
        <v>3182</v>
      </c>
      <c r="B3183">
        <v>88199</v>
      </c>
      <c r="C3183" t="s">
        <v>1315</v>
      </c>
      <c r="D3183" t="s">
        <v>578</v>
      </c>
      <c r="E3183" t="s">
        <v>187</v>
      </c>
      <c r="F3183" t="s">
        <v>31</v>
      </c>
      <c r="G3183" t="s">
        <v>41</v>
      </c>
      <c r="H3183" t="s">
        <v>219</v>
      </c>
      <c r="I3183" t="s">
        <v>28</v>
      </c>
      <c r="J3183" t="s">
        <v>29</v>
      </c>
      <c r="K3183" t="s">
        <v>43</v>
      </c>
      <c r="L3183" t="s">
        <v>330</v>
      </c>
      <c r="M3183" t="s">
        <v>139</v>
      </c>
      <c r="N3183" s="2">
        <v>41146</v>
      </c>
      <c r="O3183" s="2">
        <v>41147</v>
      </c>
      <c r="P3183">
        <v>17</v>
      </c>
      <c r="Q3183" s="1">
        <v>0</v>
      </c>
      <c r="R3183">
        <v>240.98</v>
      </c>
      <c r="S3183">
        <v>60.2</v>
      </c>
      <c r="T3183">
        <f t="shared" si="49"/>
        <v>4096.66</v>
      </c>
    </row>
    <row r="3184" spans="1:20" x14ac:dyDescent="0.3">
      <c r="A3184">
        <v>3183</v>
      </c>
      <c r="B3184">
        <v>88199</v>
      </c>
      <c r="C3184" t="s">
        <v>1315</v>
      </c>
      <c r="D3184" t="s">
        <v>20</v>
      </c>
      <c r="E3184" t="s">
        <v>39</v>
      </c>
      <c r="F3184" t="s">
        <v>31</v>
      </c>
      <c r="G3184" t="s">
        <v>41</v>
      </c>
      <c r="H3184" t="s">
        <v>78</v>
      </c>
      <c r="I3184" t="s">
        <v>28</v>
      </c>
      <c r="J3184" t="s">
        <v>29</v>
      </c>
      <c r="K3184" t="s">
        <v>136</v>
      </c>
      <c r="L3184" t="s">
        <v>192</v>
      </c>
      <c r="M3184" t="s">
        <v>141</v>
      </c>
      <c r="N3184" s="2">
        <v>41146</v>
      </c>
      <c r="O3184" s="2">
        <v>41147</v>
      </c>
      <c r="P3184">
        <v>10</v>
      </c>
      <c r="Q3184" s="1">
        <v>0.09</v>
      </c>
      <c r="R3184">
        <v>6.48</v>
      </c>
      <c r="S3184">
        <v>9.68</v>
      </c>
      <c r="T3184">
        <f t="shared" si="49"/>
        <v>64.800000000000011</v>
      </c>
    </row>
    <row r="3185" spans="1:20" x14ac:dyDescent="0.3">
      <c r="A3185">
        <v>3184</v>
      </c>
      <c r="B3185">
        <v>90831</v>
      </c>
      <c r="C3185" t="s">
        <v>1512</v>
      </c>
      <c r="D3185" t="s">
        <v>38</v>
      </c>
      <c r="E3185" t="s">
        <v>39</v>
      </c>
      <c r="F3185" t="s">
        <v>22</v>
      </c>
      <c r="G3185" t="s">
        <v>23</v>
      </c>
      <c r="H3185" t="s">
        <v>49</v>
      </c>
      <c r="I3185" t="s">
        <v>28</v>
      </c>
      <c r="J3185" t="s">
        <v>29</v>
      </c>
      <c r="K3185" t="s">
        <v>165</v>
      </c>
      <c r="L3185" t="s">
        <v>192</v>
      </c>
      <c r="M3185" t="s">
        <v>199</v>
      </c>
      <c r="N3185" s="2">
        <v>41551</v>
      </c>
      <c r="O3185" s="2">
        <v>41554</v>
      </c>
      <c r="P3185">
        <v>21</v>
      </c>
      <c r="Q3185" s="1">
        <v>0.1</v>
      </c>
      <c r="R3185">
        <v>60.22</v>
      </c>
      <c r="S3185">
        <v>3.5</v>
      </c>
      <c r="T3185">
        <f t="shared" si="49"/>
        <v>1264.6199999999999</v>
      </c>
    </row>
    <row r="3186" spans="1:20" x14ac:dyDescent="0.3">
      <c r="A3186">
        <v>3185</v>
      </c>
      <c r="B3186">
        <v>90831</v>
      </c>
      <c r="C3186" t="s">
        <v>1512</v>
      </c>
      <c r="D3186" t="s">
        <v>20</v>
      </c>
      <c r="E3186" t="s">
        <v>39</v>
      </c>
      <c r="F3186" t="s">
        <v>22</v>
      </c>
      <c r="G3186" t="s">
        <v>23</v>
      </c>
      <c r="H3186" t="s">
        <v>61</v>
      </c>
      <c r="I3186" t="s">
        <v>28</v>
      </c>
      <c r="J3186" t="s">
        <v>29</v>
      </c>
      <c r="K3186" t="s">
        <v>58</v>
      </c>
      <c r="L3186" t="s">
        <v>746</v>
      </c>
      <c r="M3186" t="s">
        <v>331</v>
      </c>
      <c r="N3186" s="2">
        <v>41551</v>
      </c>
      <c r="O3186" s="2">
        <v>41553</v>
      </c>
      <c r="P3186">
        <v>7</v>
      </c>
      <c r="Q3186" s="1">
        <v>0.05</v>
      </c>
      <c r="R3186">
        <v>80.98</v>
      </c>
      <c r="S3186">
        <v>35</v>
      </c>
      <c r="T3186">
        <f t="shared" si="49"/>
        <v>566.86</v>
      </c>
    </row>
    <row r="3187" spans="1:20" x14ac:dyDescent="0.3">
      <c r="A3187">
        <v>3186</v>
      </c>
      <c r="B3187">
        <v>90831</v>
      </c>
      <c r="C3187" t="s">
        <v>1512</v>
      </c>
      <c r="D3187" t="s">
        <v>578</v>
      </c>
      <c r="E3187" t="s">
        <v>187</v>
      </c>
      <c r="F3187" t="s">
        <v>22</v>
      </c>
      <c r="G3187" t="s">
        <v>23</v>
      </c>
      <c r="H3187" t="s">
        <v>225</v>
      </c>
      <c r="I3187" t="s">
        <v>28</v>
      </c>
      <c r="J3187" t="s">
        <v>29</v>
      </c>
      <c r="K3187" t="s">
        <v>145</v>
      </c>
      <c r="L3187" t="s">
        <v>330</v>
      </c>
      <c r="M3187" t="s">
        <v>331</v>
      </c>
      <c r="N3187" s="2">
        <v>41551</v>
      </c>
      <c r="O3187" s="2">
        <v>41553</v>
      </c>
      <c r="P3187">
        <v>4</v>
      </c>
      <c r="Q3187" s="1">
        <v>7.0000000000000007E-2</v>
      </c>
      <c r="R3187">
        <v>179.29</v>
      </c>
      <c r="S3187">
        <v>56.2</v>
      </c>
      <c r="T3187">
        <f t="shared" si="49"/>
        <v>717.16</v>
      </c>
    </row>
    <row r="3188" spans="1:20" x14ac:dyDescent="0.3">
      <c r="A3188">
        <v>3187</v>
      </c>
      <c r="B3188">
        <v>90832</v>
      </c>
      <c r="C3188" t="s">
        <v>2525</v>
      </c>
      <c r="D3188" t="s">
        <v>578</v>
      </c>
      <c r="E3188" t="s">
        <v>187</v>
      </c>
      <c r="F3188" t="s">
        <v>47</v>
      </c>
      <c r="G3188" t="s">
        <v>32</v>
      </c>
      <c r="H3188" t="s">
        <v>188</v>
      </c>
      <c r="I3188" t="s">
        <v>28</v>
      </c>
      <c r="J3188" t="s">
        <v>29</v>
      </c>
      <c r="K3188" t="s">
        <v>158</v>
      </c>
      <c r="L3188" t="s">
        <v>330</v>
      </c>
      <c r="M3188" t="s">
        <v>111</v>
      </c>
      <c r="N3188" s="2">
        <v>40453</v>
      </c>
      <c r="O3188" s="2">
        <v>40455</v>
      </c>
      <c r="P3188">
        <v>12</v>
      </c>
      <c r="Q3188" s="1">
        <v>0.03</v>
      </c>
      <c r="R3188">
        <v>300.98</v>
      </c>
      <c r="S3188">
        <v>54.92</v>
      </c>
      <c r="T3188">
        <f t="shared" si="49"/>
        <v>3611.76</v>
      </c>
    </row>
    <row r="3189" spans="1:20" x14ac:dyDescent="0.3">
      <c r="A3189">
        <v>3188</v>
      </c>
      <c r="B3189">
        <v>90832</v>
      </c>
      <c r="C3189" t="s">
        <v>2525</v>
      </c>
      <c r="D3189" t="s">
        <v>578</v>
      </c>
      <c r="E3189" t="s">
        <v>21</v>
      </c>
      <c r="F3189" t="s">
        <v>47</v>
      </c>
      <c r="G3189" t="s">
        <v>32</v>
      </c>
      <c r="H3189" t="s">
        <v>33</v>
      </c>
      <c r="I3189" t="s">
        <v>28</v>
      </c>
      <c r="J3189" t="s">
        <v>29</v>
      </c>
      <c r="K3189" t="s">
        <v>34</v>
      </c>
      <c r="L3189" t="s">
        <v>283</v>
      </c>
      <c r="M3189" t="s">
        <v>117</v>
      </c>
      <c r="N3189" s="2">
        <v>40453</v>
      </c>
      <c r="O3189" s="2">
        <v>40455</v>
      </c>
      <c r="P3189">
        <v>2</v>
      </c>
      <c r="Q3189" s="1">
        <v>0.02</v>
      </c>
      <c r="R3189">
        <v>2550.14</v>
      </c>
      <c r="S3189">
        <v>29.7</v>
      </c>
      <c r="T3189">
        <f t="shared" si="49"/>
        <v>5100.28</v>
      </c>
    </row>
    <row r="3190" spans="1:20" x14ac:dyDescent="0.3">
      <c r="A3190">
        <v>3189</v>
      </c>
      <c r="B3190">
        <v>87354</v>
      </c>
      <c r="C3190" t="s">
        <v>989</v>
      </c>
      <c r="D3190" t="s">
        <v>578</v>
      </c>
      <c r="E3190" t="s">
        <v>187</v>
      </c>
      <c r="F3190" t="s">
        <v>31</v>
      </c>
      <c r="G3190" t="s">
        <v>23</v>
      </c>
      <c r="H3190" t="s">
        <v>217</v>
      </c>
      <c r="I3190" t="s">
        <v>28</v>
      </c>
      <c r="J3190" t="s">
        <v>29</v>
      </c>
      <c r="K3190" t="s">
        <v>98</v>
      </c>
      <c r="L3190" t="s">
        <v>330</v>
      </c>
      <c r="M3190" t="s">
        <v>35</v>
      </c>
      <c r="N3190" s="2">
        <v>41373</v>
      </c>
      <c r="O3190" s="2">
        <v>41376</v>
      </c>
      <c r="P3190">
        <v>12</v>
      </c>
      <c r="Q3190" s="1">
        <v>0.08</v>
      </c>
      <c r="R3190">
        <v>70.98</v>
      </c>
      <c r="S3190">
        <v>46.74</v>
      </c>
      <c r="T3190">
        <f t="shared" si="49"/>
        <v>851.76</v>
      </c>
    </row>
    <row r="3191" spans="1:20" x14ac:dyDescent="0.3">
      <c r="A3191">
        <v>3190</v>
      </c>
      <c r="B3191">
        <v>89313</v>
      </c>
      <c r="C3191" t="s">
        <v>1260</v>
      </c>
      <c r="D3191" t="s">
        <v>578</v>
      </c>
      <c r="E3191" t="s">
        <v>187</v>
      </c>
      <c r="F3191" t="s">
        <v>22</v>
      </c>
      <c r="G3191" t="s">
        <v>41</v>
      </c>
      <c r="H3191" t="s">
        <v>188</v>
      </c>
      <c r="I3191" t="s">
        <v>28</v>
      </c>
      <c r="J3191" t="s">
        <v>29</v>
      </c>
      <c r="K3191" t="s">
        <v>145</v>
      </c>
      <c r="L3191" t="s">
        <v>330</v>
      </c>
      <c r="M3191" t="s">
        <v>232</v>
      </c>
      <c r="N3191" s="2">
        <v>41612</v>
      </c>
      <c r="O3191" s="2">
        <v>41614</v>
      </c>
      <c r="P3191">
        <v>1</v>
      </c>
      <c r="Q3191" s="1">
        <v>7.0000000000000007E-2</v>
      </c>
      <c r="R3191">
        <v>48.58</v>
      </c>
      <c r="S3191">
        <v>54.11</v>
      </c>
      <c r="T3191">
        <f t="shared" si="49"/>
        <v>48.58</v>
      </c>
    </row>
    <row r="3192" spans="1:20" x14ac:dyDescent="0.3">
      <c r="A3192">
        <v>3191</v>
      </c>
      <c r="B3192">
        <v>90686</v>
      </c>
      <c r="C3192" t="s">
        <v>1633</v>
      </c>
      <c r="D3192" t="s">
        <v>38</v>
      </c>
      <c r="E3192" t="s">
        <v>39</v>
      </c>
      <c r="F3192" t="s">
        <v>40</v>
      </c>
      <c r="G3192" t="s">
        <v>41</v>
      </c>
      <c r="H3192" t="s">
        <v>49</v>
      </c>
      <c r="I3192" t="s">
        <v>28</v>
      </c>
      <c r="J3192" t="s">
        <v>29</v>
      </c>
      <c r="K3192" t="s">
        <v>136</v>
      </c>
      <c r="L3192" t="s">
        <v>192</v>
      </c>
      <c r="M3192" t="s">
        <v>99</v>
      </c>
      <c r="N3192" s="2">
        <v>41095</v>
      </c>
      <c r="O3192" s="2">
        <v>41097</v>
      </c>
      <c r="P3192">
        <v>17</v>
      </c>
      <c r="Q3192" s="1">
        <v>0.01</v>
      </c>
      <c r="R3192">
        <v>49.43</v>
      </c>
      <c r="S3192">
        <v>19.989999999999998</v>
      </c>
      <c r="T3192">
        <f t="shared" si="49"/>
        <v>840.31</v>
      </c>
    </row>
    <row r="3193" spans="1:20" x14ac:dyDescent="0.3">
      <c r="A3193">
        <v>3192</v>
      </c>
      <c r="B3193">
        <v>88586</v>
      </c>
      <c r="C3193" t="s">
        <v>1543</v>
      </c>
      <c r="D3193" t="s">
        <v>20</v>
      </c>
      <c r="E3193" t="s">
        <v>39</v>
      </c>
      <c r="F3193" t="s">
        <v>31</v>
      </c>
      <c r="G3193" t="s">
        <v>23</v>
      </c>
      <c r="H3193" t="s">
        <v>49</v>
      </c>
      <c r="I3193" t="s">
        <v>28</v>
      </c>
      <c r="J3193" t="s">
        <v>29</v>
      </c>
      <c r="K3193" t="s">
        <v>119</v>
      </c>
      <c r="L3193" t="s">
        <v>192</v>
      </c>
      <c r="M3193" t="s">
        <v>255</v>
      </c>
      <c r="N3193" s="2">
        <v>41562</v>
      </c>
      <c r="O3193" s="2">
        <v>41565</v>
      </c>
      <c r="P3193">
        <v>23</v>
      </c>
      <c r="Q3193" s="1">
        <v>0.03</v>
      </c>
      <c r="R3193">
        <v>47.9</v>
      </c>
      <c r="S3193">
        <v>5.86</v>
      </c>
      <c r="T3193">
        <f t="shared" si="49"/>
        <v>1101.7</v>
      </c>
    </row>
    <row r="3194" spans="1:20" x14ac:dyDescent="0.3">
      <c r="A3194">
        <v>3193</v>
      </c>
      <c r="B3194">
        <v>86544</v>
      </c>
      <c r="C3194" t="s">
        <v>685</v>
      </c>
      <c r="D3194" t="s">
        <v>20</v>
      </c>
      <c r="E3194" t="s">
        <v>39</v>
      </c>
      <c r="F3194" t="s">
        <v>22</v>
      </c>
      <c r="G3194" t="s">
        <v>23</v>
      </c>
      <c r="H3194" t="s">
        <v>61</v>
      </c>
      <c r="I3194" t="s">
        <v>28</v>
      </c>
      <c r="J3194" t="s">
        <v>29</v>
      </c>
      <c r="K3194" t="s">
        <v>145</v>
      </c>
      <c r="L3194" t="s">
        <v>44</v>
      </c>
      <c r="M3194" t="s">
        <v>27</v>
      </c>
      <c r="N3194" s="2">
        <v>40205</v>
      </c>
      <c r="O3194" s="2">
        <v>40206</v>
      </c>
      <c r="P3194">
        <v>9</v>
      </c>
      <c r="Q3194" s="1">
        <v>0.09</v>
      </c>
      <c r="R3194">
        <v>2.94</v>
      </c>
      <c r="S3194">
        <v>0.7</v>
      </c>
      <c r="T3194">
        <f t="shared" si="49"/>
        <v>26.46</v>
      </c>
    </row>
    <row r="3195" spans="1:20" x14ac:dyDescent="0.3">
      <c r="A3195">
        <v>3194</v>
      </c>
      <c r="B3195">
        <v>86544</v>
      </c>
      <c r="C3195" t="s">
        <v>65</v>
      </c>
      <c r="D3195" t="s">
        <v>20</v>
      </c>
      <c r="E3195" t="s">
        <v>39</v>
      </c>
      <c r="F3195" t="s">
        <v>31</v>
      </c>
      <c r="G3195" t="s">
        <v>23</v>
      </c>
      <c r="H3195" t="s">
        <v>42</v>
      </c>
      <c r="I3195" t="s">
        <v>28</v>
      </c>
      <c r="J3195" t="s">
        <v>29</v>
      </c>
      <c r="K3195" t="s">
        <v>289</v>
      </c>
      <c r="L3195" t="s">
        <v>26</v>
      </c>
      <c r="M3195" t="s">
        <v>279</v>
      </c>
      <c r="N3195" s="2">
        <v>40205</v>
      </c>
      <c r="O3195" s="2">
        <v>40207</v>
      </c>
      <c r="P3195">
        <v>10</v>
      </c>
      <c r="Q3195" s="1">
        <v>0.03</v>
      </c>
      <c r="R3195">
        <v>43.98</v>
      </c>
      <c r="S3195">
        <v>8.99</v>
      </c>
      <c r="T3195">
        <f t="shared" si="49"/>
        <v>439.79999999999995</v>
      </c>
    </row>
    <row r="3196" spans="1:20" x14ac:dyDescent="0.3">
      <c r="A3196">
        <v>3195</v>
      </c>
      <c r="B3196">
        <v>86544</v>
      </c>
      <c r="C3196" t="s">
        <v>65</v>
      </c>
      <c r="D3196" t="s">
        <v>20</v>
      </c>
      <c r="E3196" t="s">
        <v>39</v>
      </c>
      <c r="F3196" t="s">
        <v>31</v>
      </c>
      <c r="G3196" t="s">
        <v>23</v>
      </c>
      <c r="H3196" t="s">
        <v>49</v>
      </c>
      <c r="I3196" t="s">
        <v>28</v>
      </c>
      <c r="J3196" t="s">
        <v>29</v>
      </c>
      <c r="K3196" t="s">
        <v>50</v>
      </c>
      <c r="L3196" t="s">
        <v>44</v>
      </c>
      <c r="M3196" t="s">
        <v>66</v>
      </c>
      <c r="N3196" s="2">
        <v>40205</v>
      </c>
      <c r="O3196" s="2">
        <v>40208</v>
      </c>
      <c r="P3196">
        <v>13</v>
      </c>
      <c r="Q3196" s="1">
        <v>0.06</v>
      </c>
      <c r="R3196">
        <v>1.1399999999999999</v>
      </c>
      <c r="S3196">
        <v>0.7</v>
      </c>
      <c r="T3196">
        <f t="shared" si="49"/>
        <v>14.819999999999999</v>
      </c>
    </row>
    <row r="3197" spans="1:20" x14ac:dyDescent="0.3">
      <c r="A3197">
        <v>3196</v>
      </c>
      <c r="B3197">
        <v>87800</v>
      </c>
      <c r="C3197" t="s">
        <v>496</v>
      </c>
      <c r="D3197" t="s">
        <v>578</v>
      </c>
      <c r="E3197" t="s">
        <v>187</v>
      </c>
      <c r="F3197" t="s">
        <v>31</v>
      </c>
      <c r="G3197" t="s">
        <v>23</v>
      </c>
      <c r="H3197" t="s">
        <v>219</v>
      </c>
      <c r="I3197" t="s">
        <v>28</v>
      </c>
      <c r="J3197" t="s">
        <v>29</v>
      </c>
      <c r="K3197" t="s">
        <v>98</v>
      </c>
      <c r="L3197" t="s">
        <v>283</v>
      </c>
      <c r="M3197" t="s">
        <v>63</v>
      </c>
      <c r="N3197" s="2">
        <v>40926</v>
      </c>
      <c r="O3197" s="2">
        <v>40927</v>
      </c>
      <c r="P3197">
        <v>5</v>
      </c>
      <c r="Q3197" s="1">
        <v>7.0000000000000007E-2</v>
      </c>
      <c r="R3197">
        <v>300.98</v>
      </c>
      <c r="S3197">
        <v>64.73</v>
      </c>
      <c r="T3197">
        <f t="shared" si="49"/>
        <v>1504.9</v>
      </c>
    </row>
    <row r="3198" spans="1:20" x14ac:dyDescent="0.3">
      <c r="A3198">
        <v>3197</v>
      </c>
      <c r="B3198">
        <v>86669</v>
      </c>
      <c r="C3198" t="s">
        <v>1367</v>
      </c>
      <c r="D3198" t="s">
        <v>20</v>
      </c>
      <c r="E3198" t="s">
        <v>39</v>
      </c>
      <c r="F3198" t="s">
        <v>31</v>
      </c>
      <c r="G3198" t="s">
        <v>23</v>
      </c>
      <c r="H3198" t="s">
        <v>54</v>
      </c>
      <c r="I3198" t="s">
        <v>28</v>
      </c>
      <c r="J3198" t="s">
        <v>29</v>
      </c>
      <c r="K3198" t="s">
        <v>119</v>
      </c>
      <c r="L3198" t="s">
        <v>192</v>
      </c>
      <c r="M3198" t="s">
        <v>631</v>
      </c>
      <c r="N3198" s="2">
        <v>40623</v>
      </c>
      <c r="O3198" s="2">
        <v>40624</v>
      </c>
      <c r="P3198">
        <v>4</v>
      </c>
      <c r="Q3198" s="1">
        <v>0.09</v>
      </c>
      <c r="R3198">
        <v>55.48</v>
      </c>
      <c r="S3198">
        <v>6.79</v>
      </c>
      <c r="T3198">
        <f t="shared" si="49"/>
        <v>221.92</v>
      </c>
    </row>
    <row r="3199" spans="1:20" x14ac:dyDescent="0.3">
      <c r="A3199">
        <v>3198</v>
      </c>
      <c r="B3199">
        <v>89601</v>
      </c>
      <c r="C3199" t="s">
        <v>1214</v>
      </c>
      <c r="D3199" t="s">
        <v>20</v>
      </c>
      <c r="E3199" t="s">
        <v>39</v>
      </c>
      <c r="F3199" t="s">
        <v>31</v>
      </c>
      <c r="G3199" t="s">
        <v>23</v>
      </c>
      <c r="H3199" t="s">
        <v>49</v>
      </c>
      <c r="I3199" t="s">
        <v>28</v>
      </c>
      <c r="J3199" t="s">
        <v>29</v>
      </c>
      <c r="K3199" t="s">
        <v>68</v>
      </c>
      <c r="L3199" t="s">
        <v>192</v>
      </c>
      <c r="M3199" t="s">
        <v>367</v>
      </c>
      <c r="N3199" s="2">
        <v>40405</v>
      </c>
      <c r="O3199" s="2">
        <v>40406</v>
      </c>
      <c r="P3199">
        <v>17</v>
      </c>
      <c r="Q3199" s="1">
        <v>0.02</v>
      </c>
      <c r="R3199">
        <v>4.9800000000000004</v>
      </c>
      <c r="S3199">
        <v>0.49</v>
      </c>
      <c r="T3199">
        <f t="shared" si="49"/>
        <v>84.660000000000011</v>
      </c>
    </row>
    <row r="3200" spans="1:20" x14ac:dyDescent="0.3">
      <c r="A3200">
        <v>3199</v>
      </c>
      <c r="B3200">
        <v>90838</v>
      </c>
      <c r="C3200" t="s">
        <v>925</v>
      </c>
      <c r="D3200" t="s">
        <v>20</v>
      </c>
      <c r="E3200" t="s">
        <v>39</v>
      </c>
      <c r="F3200" t="s">
        <v>31</v>
      </c>
      <c r="G3200" t="s">
        <v>41</v>
      </c>
      <c r="H3200" t="s">
        <v>78</v>
      </c>
      <c r="I3200" t="s">
        <v>28</v>
      </c>
      <c r="J3200" t="s">
        <v>29</v>
      </c>
      <c r="K3200" t="s">
        <v>55</v>
      </c>
      <c r="L3200" t="s">
        <v>192</v>
      </c>
      <c r="M3200" t="s">
        <v>141</v>
      </c>
      <c r="N3200" s="2">
        <v>40669</v>
      </c>
      <c r="O3200" s="2">
        <v>40671</v>
      </c>
      <c r="P3200">
        <v>3</v>
      </c>
      <c r="Q3200" s="1">
        <v>0</v>
      </c>
      <c r="R3200">
        <v>3.98</v>
      </c>
      <c r="S3200">
        <v>5.26</v>
      </c>
      <c r="T3200">
        <f t="shared" si="49"/>
        <v>11.94</v>
      </c>
    </row>
    <row r="3201" spans="1:20" x14ac:dyDescent="0.3">
      <c r="A3201">
        <v>3200</v>
      </c>
      <c r="B3201">
        <v>86449</v>
      </c>
      <c r="C3201" t="s">
        <v>896</v>
      </c>
      <c r="D3201" t="s">
        <v>20</v>
      </c>
      <c r="E3201" t="s">
        <v>39</v>
      </c>
      <c r="F3201" t="s">
        <v>22</v>
      </c>
      <c r="G3201" t="s">
        <v>23</v>
      </c>
      <c r="H3201" t="s">
        <v>54</v>
      </c>
      <c r="I3201" t="s">
        <v>28</v>
      </c>
      <c r="J3201" t="s">
        <v>29</v>
      </c>
      <c r="K3201" t="s">
        <v>165</v>
      </c>
      <c r="L3201" t="s">
        <v>44</v>
      </c>
      <c r="M3201" t="s">
        <v>238</v>
      </c>
      <c r="N3201" s="2">
        <v>41012</v>
      </c>
      <c r="O3201" s="2">
        <v>41014</v>
      </c>
      <c r="P3201">
        <v>5</v>
      </c>
      <c r="Q3201" s="1">
        <v>0.03</v>
      </c>
      <c r="R3201">
        <v>3.78</v>
      </c>
      <c r="S3201">
        <v>0.71</v>
      </c>
      <c r="T3201">
        <f t="shared" si="49"/>
        <v>18.899999999999999</v>
      </c>
    </row>
    <row r="3202" spans="1:20" x14ac:dyDescent="0.3">
      <c r="A3202">
        <v>3201</v>
      </c>
      <c r="B3202">
        <v>90849</v>
      </c>
      <c r="C3202" t="s">
        <v>2123</v>
      </c>
      <c r="D3202" t="s">
        <v>20</v>
      </c>
      <c r="E3202" t="s">
        <v>21</v>
      </c>
      <c r="F3202" t="s">
        <v>31</v>
      </c>
      <c r="G3202" t="s">
        <v>41</v>
      </c>
      <c r="H3202" t="s">
        <v>33</v>
      </c>
      <c r="I3202" t="s">
        <v>28</v>
      </c>
      <c r="J3202" t="s">
        <v>29</v>
      </c>
      <c r="K3202" t="s">
        <v>204</v>
      </c>
      <c r="L3202" t="s">
        <v>192</v>
      </c>
      <c r="M3202" t="s">
        <v>35</v>
      </c>
      <c r="N3202" s="2">
        <v>41520</v>
      </c>
      <c r="O3202" s="2">
        <v>41521</v>
      </c>
      <c r="P3202">
        <v>15</v>
      </c>
      <c r="Q3202" s="1">
        <v>0.01</v>
      </c>
      <c r="R3202">
        <v>27.48</v>
      </c>
      <c r="S3202">
        <v>4</v>
      </c>
      <c r="T3202">
        <f t="shared" si="49"/>
        <v>412.2</v>
      </c>
    </row>
    <row r="3203" spans="1:20" x14ac:dyDescent="0.3">
      <c r="A3203">
        <v>3202</v>
      </c>
      <c r="B3203">
        <v>89493</v>
      </c>
      <c r="C3203" t="s">
        <v>324</v>
      </c>
      <c r="D3203" t="s">
        <v>20</v>
      </c>
      <c r="E3203" t="s">
        <v>187</v>
      </c>
      <c r="F3203" t="s">
        <v>22</v>
      </c>
      <c r="G3203" t="s">
        <v>41</v>
      </c>
      <c r="H3203" t="s">
        <v>217</v>
      </c>
      <c r="I3203" t="s">
        <v>28</v>
      </c>
      <c r="J3203" t="s">
        <v>29</v>
      </c>
      <c r="K3203" t="s">
        <v>145</v>
      </c>
      <c r="L3203" t="s">
        <v>746</v>
      </c>
      <c r="M3203" t="s">
        <v>80</v>
      </c>
      <c r="N3203" s="2">
        <v>41363</v>
      </c>
      <c r="O3203" s="2">
        <v>41365</v>
      </c>
      <c r="P3203">
        <v>9</v>
      </c>
      <c r="Q3203" s="1">
        <v>0.1</v>
      </c>
      <c r="R3203">
        <v>71.37</v>
      </c>
      <c r="S3203">
        <v>69</v>
      </c>
      <c r="T3203">
        <f t="shared" ref="T3203:T3266" si="50">R3203*P3203</f>
        <v>642.33000000000004</v>
      </c>
    </row>
    <row r="3204" spans="1:20" x14ac:dyDescent="0.3">
      <c r="A3204">
        <v>3203</v>
      </c>
      <c r="B3204">
        <v>90343</v>
      </c>
      <c r="C3204" t="s">
        <v>501</v>
      </c>
      <c r="D3204" t="s">
        <v>20</v>
      </c>
      <c r="E3204" t="s">
        <v>187</v>
      </c>
      <c r="F3204" t="s">
        <v>31</v>
      </c>
      <c r="G3204" t="s">
        <v>23</v>
      </c>
      <c r="H3204" t="s">
        <v>217</v>
      </c>
      <c r="I3204" t="s">
        <v>28</v>
      </c>
      <c r="J3204" t="s">
        <v>29</v>
      </c>
      <c r="K3204" t="s">
        <v>282</v>
      </c>
      <c r="L3204" t="s">
        <v>44</v>
      </c>
      <c r="M3204" t="s">
        <v>375</v>
      </c>
      <c r="N3204" s="2">
        <v>40891</v>
      </c>
      <c r="O3204" s="2">
        <v>40891</v>
      </c>
      <c r="P3204">
        <v>15</v>
      </c>
      <c r="Q3204" s="1">
        <v>0.05</v>
      </c>
      <c r="R3204">
        <v>3.7</v>
      </c>
      <c r="S3204">
        <v>1.61</v>
      </c>
      <c r="T3204">
        <f t="shared" si="50"/>
        <v>55.5</v>
      </c>
    </row>
    <row r="3205" spans="1:20" x14ac:dyDescent="0.3">
      <c r="A3205">
        <v>3204</v>
      </c>
      <c r="B3205">
        <v>90343</v>
      </c>
      <c r="C3205" t="s">
        <v>877</v>
      </c>
      <c r="D3205" t="s">
        <v>38</v>
      </c>
      <c r="E3205" t="s">
        <v>39</v>
      </c>
      <c r="F3205" t="s">
        <v>31</v>
      </c>
      <c r="G3205" t="s">
        <v>23</v>
      </c>
      <c r="H3205" t="s">
        <v>94</v>
      </c>
      <c r="I3205" t="s">
        <v>28</v>
      </c>
      <c r="J3205" t="s">
        <v>29</v>
      </c>
      <c r="K3205" t="s">
        <v>133</v>
      </c>
      <c r="L3205" t="s">
        <v>192</v>
      </c>
      <c r="M3205" t="s">
        <v>367</v>
      </c>
      <c r="N3205" s="2">
        <v>40891</v>
      </c>
      <c r="O3205" s="2">
        <v>40891</v>
      </c>
      <c r="P3205">
        <v>19</v>
      </c>
      <c r="Q3205" s="1">
        <v>7.0000000000000007E-2</v>
      </c>
      <c r="R3205">
        <v>22.38</v>
      </c>
      <c r="S3205">
        <v>15.1</v>
      </c>
      <c r="T3205">
        <f t="shared" si="50"/>
        <v>425.21999999999997</v>
      </c>
    </row>
    <row r="3206" spans="1:20" x14ac:dyDescent="0.3">
      <c r="A3206">
        <v>3205</v>
      </c>
      <c r="B3206">
        <v>90343</v>
      </c>
      <c r="C3206" t="s">
        <v>877</v>
      </c>
      <c r="D3206" t="s">
        <v>20</v>
      </c>
      <c r="E3206" t="s">
        <v>21</v>
      </c>
      <c r="F3206" t="s">
        <v>31</v>
      </c>
      <c r="G3206" t="s">
        <v>23</v>
      </c>
      <c r="H3206" t="s">
        <v>24</v>
      </c>
      <c r="I3206" t="s">
        <v>28</v>
      </c>
      <c r="J3206" t="s">
        <v>29</v>
      </c>
      <c r="K3206" t="s">
        <v>204</v>
      </c>
      <c r="L3206" t="s">
        <v>192</v>
      </c>
      <c r="M3206" t="s">
        <v>91</v>
      </c>
      <c r="N3206" s="2">
        <v>40891</v>
      </c>
      <c r="O3206" s="2">
        <v>40893</v>
      </c>
      <c r="P3206">
        <v>21</v>
      </c>
      <c r="Q3206" s="1">
        <v>0.06</v>
      </c>
      <c r="R3206">
        <v>19.98</v>
      </c>
      <c r="S3206">
        <v>4</v>
      </c>
      <c r="T3206">
        <f t="shared" si="50"/>
        <v>419.58</v>
      </c>
    </row>
    <row r="3207" spans="1:20" x14ac:dyDescent="0.3">
      <c r="A3207">
        <v>3206</v>
      </c>
      <c r="B3207">
        <v>90343</v>
      </c>
      <c r="C3207" t="s">
        <v>877</v>
      </c>
      <c r="D3207" t="s">
        <v>20</v>
      </c>
      <c r="E3207" t="s">
        <v>21</v>
      </c>
      <c r="F3207" t="s">
        <v>31</v>
      </c>
      <c r="G3207" t="s">
        <v>23</v>
      </c>
      <c r="H3207" t="s">
        <v>33</v>
      </c>
      <c r="I3207" t="s">
        <v>28</v>
      </c>
      <c r="J3207" t="s">
        <v>29</v>
      </c>
      <c r="K3207" t="s">
        <v>1147</v>
      </c>
      <c r="L3207" t="s">
        <v>706</v>
      </c>
      <c r="M3207" t="s">
        <v>66</v>
      </c>
      <c r="N3207" s="2">
        <v>40891</v>
      </c>
      <c r="O3207" s="2">
        <v>40892</v>
      </c>
      <c r="P3207">
        <v>1</v>
      </c>
      <c r="Q3207" s="1">
        <v>0.01</v>
      </c>
      <c r="R3207">
        <v>20.99</v>
      </c>
      <c r="S3207">
        <v>4.8099999999999996</v>
      </c>
      <c r="T3207">
        <f t="shared" si="50"/>
        <v>20.99</v>
      </c>
    </row>
    <row r="3208" spans="1:20" x14ac:dyDescent="0.3">
      <c r="A3208">
        <v>3207</v>
      </c>
      <c r="B3208">
        <v>86949</v>
      </c>
      <c r="C3208" t="s">
        <v>1089</v>
      </c>
      <c r="D3208" t="s">
        <v>20</v>
      </c>
      <c r="E3208" t="s">
        <v>39</v>
      </c>
      <c r="F3208" t="s">
        <v>31</v>
      </c>
      <c r="G3208" t="s">
        <v>23</v>
      </c>
      <c r="H3208" t="s">
        <v>61</v>
      </c>
      <c r="I3208" t="s">
        <v>28</v>
      </c>
      <c r="J3208" t="s">
        <v>29</v>
      </c>
      <c r="K3208" t="s">
        <v>129</v>
      </c>
      <c r="L3208" t="s">
        <v>192</v>
      </c>
      <c r="M3208" t="s">
        <v>367</v>
      </c>
      <c r="N3208" s="2">
        <v>40299</v>
      </c>
      <c r="O3208" s="2">
        <v>40301</v>
      </c>
      <c r="P3208">
        <v>16</v>
      </c>
      <c r="Q3208" s="1">
        <v>0.01</v>
      </c>
      <c r="R3208">
        <v>11.7</v>
      </c>
      <c r="S3208">
        <v>5.63</v>
      </c>
      <c r="T3208">
        <f t="shared" si="50"/>
        <v>187.2</v>
      </c>
    </row>
    <row r="3209" spans="1:20" x14ac:dyDescent="0.3">
      <c r="A3209">
        <v>3208</v>
      </c>
      <c r="B3209">
        <v>86949</v>
      </c>
      <c r="C3209" t="s">
        <v>1089</v>
      </c>
      <c r="D3209" t="s">
        <v>20</v>
      </c>
      <c r="E3209" t="s">
        <v>39</v>
      </c>
      <c r="F3209" t="s">
        <v>31</v>
      </c>
      <c r="G3209" t="s">
        <v>23</v>
      </c>
      <c r="H3209" t="s">
        <v>78</v>
      </c>
      <c r="I3209" t="s">
        <v>28</v>
      </c>
      <c r="J3209" t="s">
        <v>29</v>
      </c>
      <c r="K3209" t="s">
        <v>221</v>
      </c>
      <c r="L3209" t="s">
        <v>192</v>
      </c>
      <c r="M3209" t="s">
        <v>375</v>
      </c>
      <c r="N3209" s="2">
        <v>40299</v>
      </c>
      <c r="O3209" s="2">
        <v>40299</v>
      </c>
      <c r="P3209">
        <v>9</v>
      </c>
      <c r="Q3209" s="1">
        <v>0.03</v>
      </c>
      <c r="R3209">
        <v>4.55</v>
      </c>
      <c r="S3209">
        <v>1.49</v>
      </c>
      <c r="T3209">
        <f t="shared" si="50"/>
        <v>40.949999999999996</v>
      </c>
    </row>
    <row r="3210" spans="1:20" x14ac:dyDescent="0.3">
      <c r="A3210">
        <v>3209</v>
      </c>
      <c r="B3210">
        <v>88013</v>
      </c>
      <c r="C3210" t="s">
        <v>527</v>
      </c>
      <c r="D3210" t="s">
        <v>578</v>
      </c>
      <c r="E3210" t="s">
        <v>39</v>
      </c>
      <c r="F3210" t="s">
        <v>40</v>
      </c>
      <c r="G3210" t="s">
        <v>32</v>
      </c>
      <c r="H3210" t="s">
        <v>89</v>
      </c>
      <c r="I3210" t="s">
        <v>28</v>
      </c>
      <c r="J3210" t="s">
        <v>29</v>
      </c>
      <c r="K3210" t="s">
        <v>133</v>
      </c>
      <c r="L3210" t="s">
        <v>283</v>
      </c>
      <c r="M3210" t="s">
        <v>59</v>
      </c>
      <c r="N3210" s="2">
        <v>41577</v>
      </c>
      <c r="O3210" s="2">
        <v>41577</v>
      </c>
      <c r="P3210">
        <v>25</v>
      </c>
      <c r="Q3210" s="1">
        <v>0.01</v>
      </c>
      <c r="R3210">
        <v>100.98</v>
      </c>
      <c r="S3210">
        <v>15.66</v>
      </c>
      <c r="T3210">
        <f t="shared" si="50"/>
        <v>2524.5</v>
      </c>
    </row>
    <row r="3211" spans="1:20" x14ac:dyDescent="0.3">
      <c r="A3211">
        <v>3210</v>
      </c>
      <c r="B3211">
        <v>88013</v>
      </c>
      <c r="C3211" t="s">
        <v>527</v>
      </c>
      <c r="D3211" t="s">
        <v>20</v>
      </c>
      <c r="E3211" t="s">
        <v>39</v>
      </c>
      <c r="F3211" t="s">
        <v>40</v>
      </c>
      <c r="G3211" t="s">
        <v>32</v>
      </c>
      <c r="H3211" t="s">
        <v>89</v>
      </c>
      <c r="I3211" t="s">
        <v>28</v>
      </c>
      <c r="J3211" t="s">
        <v>29</v>
      </c>
      <c r="K3211" t="s">
        <v>172</v>
      </c>
      <c r="L3211" t="s">
        <v>192</v>
      </c>
      <c r="M3211" t="s">
        <v>59</v>
      </c>
      <c r="N3211" s="2">
        <v>41577</v>
      </c>
      <c r="O3211" s="2">
        <v>41579</v>
      </c>
      <c r="P3211">
        <v>12</v>
      </c>
      <c r="Q3211" s="1">
        <v>0</v>
      </c>
      <c r="R3211">
        <v>7.35</v>
      </c>
      <c r="S3211">
        <v>5.96</v>
      </c>
      <c r="T3211">
        <f t="shared" si="50"/>
        <v>88.199999999999989</v>
      </c>
    </row>
    <row r="3212" spans="1:20" x14ac:dyDescent="0.3">
      <c r="A3212">
        <v>3211</v>
      </c>
      <c r="B3212">
        <v>88013</v>
      </c>
      <c r="C3212" t="s">
        <v>527</v>
      </c>
      <c r="D3212" t="s">
        <v>20</v>
      </c>
      <c r="E3212" t="s">
        <v>39</v>
      </c>
      <c r="F3212" t="s">
        <v>40</v>
      </c>
      <c r="G3212" t="s">
        <v>32</v>
      </c>
      <c r="H3212" t="s">
        <v>89</v>
      </c>
      <c r="I3212" t="s">
        <v>28</v>
      </c>
      <c r="J3212" t="s">
        <v>29</v>
      </c>
      <c r="K3212" t="s">
        <v>119</v>
      </c>
      <c r="L3212" t="s">
        <v>192</v>
      </c>
      <c r="M3212" t="s">
        <v>99</v>
      </c>
      <c r="N3212" s="2">
        <v>41577</v>
      </c>
      <c r="O3212" s="2">
        <v>41578</v>
      </c>
      <c r="P3212">
        <v>10</v>
      </c>
      <c r="Q3212" s="1">
        <v>0.1</v>
      </c>
      <c r="R3212">
        <v>40.99</v>
      </c>
      <c r="S3212">
        <v>17.48</v>
      </c>
      <c r="T3212">
        <f t="shared" si="50"/>
        <v>409.90000000000003</v>
      </c>
    </row>
    <row r="3213" spans="1:20" x14ac:dyDescent="0.3">
      <c r="A3213">
        <v>3212</v>
      </c>
      <c r="B3213">
        <v>90718</v>
      </c>
      <c r="C3213" t="s">
        <v>1648</v>
      </c>
      <c r="D3213" t="s">
        <v>20</v>
      </c>
      <c r="E3213" t="s">
        <v>39</v>
      </c>
      <c r="F3213" t="s">
        <v>31</v>
      </c>
      <c r="G3213" t="s">
        <v>41</v>
      </c>
      <c r="H3213" t="s">
        <v>49</v>
      </c>
      <c r="I3213" t="s">
        <v>28</v>
      </c>
      <c r="J3213" t="s">
        <v>29</v>
      </c>
      <c r="K3213" t="s">
        <v>289</v>
      </c>
      <c r="L3213" t="s">
        <v>192</v>
      </c>
      <c r="M3213" t="s">
        <v>35</v>
      </c>
      <c r="N3213" s="2">
        <v>40851</v>
      </c>
      <c r="O3213" s="2">
        <v>40853</v>
      </c>
      <c r="P3213">
        <v>31</v>
      </c>
      <c r="Q3213" s="1">
        <v>0.05</v>
      </c>
      <c r="R3213">
        <v>7.28</v>
      </c>
      <c r="S3213">
        <v>11.15</v>
      </c>
      <c r="T3213">
        <f t="shared" si="50"/>
        <v>225.68</v>
      </c>
    </row>
    <row r="3214" spans="1:20" x14ac:dyDescent="0.3">
      <c r="A3214">
        <v>3213</v>
      </c>
      <c r="B3214">
        <v>90103</v>
      </c>
      <c r="C3214" t="s">
        <v>689</v>
      </c>
      <c r="D3214" t="s">
        <v>20</v>
      </c>
      <c r="E3214" t="s">
        <v>39</v>
      </c>
      <c r="F3214" t="s">
        <v>22</v>
      </c>
      <c r="G3214" t="s">
        <v>93</v>
      </c>
      <c r="H3214" t="s">
        <v>78</v>
      </c>
      <c r="I3214" t="s">
        <v>28</v>
      </c>
      <c r="J3214" t="s">
        <v>29</v>
      </c>
      <c r="K3214" t="s">
        <v>50</v>
      </c>
      <c r="L3214" t="s">
        <v>44</v>
      </c>
      <c r="M3214" t="s">
        <v>246</v>
      </c>
      <c r="N3214" s="2">
        <v>40478</v>
      </c>
      <c r="O3214" s="2">
        <v>40479</v>
      </c>
      <c r="P3214">
        <v>18</v>
      </c>
      <c r="Q3214" s="1">
        <v>0.08</v>
      </c>
      <c r="R3214">
        <v>3.28</v>
      </c>
      <c r="S3214">
        <v>3.97</v>
      </c>
      <c r="T3214">
        <f t="shared" si="50"/>
        <v>59.04</v>
      </c>
    </row>
    <row r="3215" spans="1:20" x14ac:dyDescent="0.3">
      <c r="A3215">
        <v>3214</v>
      </c>
      <c r="B3215">
        <v>90103</v>
      </c>
      <c r="C3215" t="s">
        <v>689</v>
      </c>
      <c r="D3215" t="s">
        <v>38</v>
      </c>
      <c r="E3215" t="s">
        <v>39</v>
      </c>
      <c r="F3215" t="s">
        <v>22</v>
      </c>
      <c r="G3215" t="s">
        <v>93</v>
      </c>
      <c r="H3215" t="s">
        <v>89</v>
      </c>
      <c r="I3215" t="s">
        <v>28</v>
      </c>
      <c r="J3215" t="s">
        <v>29</v>
      </c>
      <c r="K3215" t="s">
        <v>248</v>
      </c>
      <c r="L3215" t="s">
        <v>26</v>
      </c>
      <c r="M3215" t="s">
        <v>238</v>
      </c>
      <c r="N3215" s="2">
        <v>40478</v>
      </c>
      <c r="O3215" s="2">
        <v>40480</v>
      </c>
      <c r="P3215">
        <v>22</v>
      </c>
      <c r="Q3215" s="1">
        <v>0.09</v>
      </c>
      <c r="R3215">
        <v>40.97</v>
      </c>
      <c r="S3215">
        <v>8.99</v>
      </c>
      <c r="T3215">
        <f t="shared" si="50"/>
        <v>901.33999999999992</v>
      </c>
    </row>
    <row r="3216" spans="1:20" x14ac:dyDescent="0.3">
      <c r="A3216">
        <v>3215</v>
      </c>
      <c r="B3216">
        <v>87887</v>
      </c>
      <c r="C3216" t="s">
        <v>2489</v>
      </c>
      <c r="D3216" t="s">
        <v>578</v>
      </c>
      <c r="E3216" t="s">
        <v>21</v>
      </c>
      <c r="F3216" t="s">
        <v>22</v>
      </c>
      <c r="G3216" t="s">
        <v>48</v>
      </c>
      <c r="H3216" t="s">
        <v>206</v>
      </c>
      <c r="I3216" t="s">
        <v>28</v>
      </c>
      <c r="J3216" t="s">
        <v>29</v>
      </c>
      <c r="K3216" t="s">
        <v>198</v>
      </c>
      <c r="L3216" t="s">
        <v>283</v>
      </c>
      <c r="M3216" t="s">
        <v>238</v>
      </c>
      <c r="N3216" s="2">
        <v>40813</v>
      </c>
      <c r="O3216" s="2">
        <v>40815</v>
      </c>
      <c r="P3216">
        <v>4</v>
      </c>
      <c r="Q3216" s="1">
        <v>0.05</v>
      </c>
      <c r="R3216">
        <v>264.98</v>
      </c>
      <c r="S3216">
        <v>17.86</v>
      </c>
      <c r="T3216">
        <f t="shared" si="50"/>
        <v>1059.92</v>
      </c>
    </row>
    <row r="3217" spans="1:20" x14ac:dyDescent="0.3">
      <c r="A3217">
        <v>3216</v>
      </c>
      <c r="B3217">
        <v>90852</v>
      </c>
      <c r="C3217" t="s">
        <v>955</v>
      </c>
      <c r="D3217" t="s">
        <v>578</v>
      </c>
      <c r="E3217" t="s">
        <v>187</v>
      </c>
      <c r="F3217" t="s">
        <v>47</v>
      </c>
      <c r="G3217" t="s">
        <v>41</v>
      </c>
      <c r="H3217" t="s">
        <v>219</v>
      </c>
      <c r="I3217" t="s">
        <v>28</v>
      </c>
      <c r="J3217" t="s">
        <v>29</v>
      </c>
      <c r="K3217" t="s">
        <v>248</v>
      </c>
      <c r="L3217" t="s">
        <v>330</v>
      </c>
      <c r="M3217" t="s">
        <v>167</v>
      </c>
      <c r="N3217" s="2">
        <v>41010</v>
      </c>
      <c r="O3217" s="2">
        <v>41012</v>
      </c>
      <c r="P3217">
        <v>10</v>
      </c>
      <c r="Q3217" s="1">
        <v>0.01</v>
      </c>
      <c r="R3217">
        <v>48.58</v>
      </c>
      <c r="S3217">
        <v>54.11</v>
      </c>
      <c r="T3217">
        <f t="shared" si="50"/>
        <v>485.79999999999995</v>
      </c>
    </row>
    <row r="3218" spans="1:20" x14ac:dyDescent="0.3">
      <c r="A3218">
        <v>3217</v>
      </c>
      <c r="B3218">
        <v>90852</v>
      </c>
      <c r="C3218" t="s">
        <v>955</v>
      </c>
      <c r="D3218" t="s">
        <v>38</v>
      </c>
      <c r="E3218" t="s">
        <v>187</v>
      </c>
      <c r="F3218" t="s">
        <v>47</v>
      </c>
      <c r="G3218" t="s">
        <v>41</v>
      </c>
      <c r="H3218" t="s">
        <v>188</v>
      </c>
      <c r="I3218" t="s">
        <v>28</v>
      </c>
      <c r="J3218" t="s">
        <v>29</v>
      </c>
      <c r="K3218" t="s">
        <v>221</v>
      </c>
      <c r="L3218" t="s">
        <v>706</v>
      </c>
      <c r="M3218" t="s">
        <v>134</v>
      </c>
      <c r="N3218" s="2">
        <v>41010</v>
      </c>
      <c r="O3218" s="2">
        <v>41013</v>
      </c>
      <c r="P3218">
        <v>10</v>
      </c>
      <c r="Q3218" s="1">
        <v>0.04</v>
      </c>
      <c r="R3218">
        <v>105.98</v>
      </c>
      <c r="S3218">
        <v>13.99</v>
      </c>
      <c r="T3218">
        <f t="shared" si="50"/>
        <v>1059.8</v>
      </c>
    </row>
    <row r="3219" spans="1:20" x14ac:dyDescent="0.3">
      <c r="A3219">
        <v>3218</v>
      </c>
      <c r="B3219">
        <v>90852</v>
      </c>
      <c r="C3219" t="s">
        <v>955</v>
      </c>
      <c r="D3219" t="s">
        <v>20</v>
      </c>
      <c r="E3219" t="s">
        <v>39</v>
      </c>
      <c r="F3219" t="s">
        <v>47</v>
      </c>
      <c r="G3219" t="s">
        <v>41</v>
      </c>
      <c r="H3219" t="s">
        <v>61</v>
      </c>
      <c r="I3219" t="s">
        <v>28</v>
      </c>
      <c r="J3219" t="s">
        <v>29</v>
      </c>
      <c r="K3219" t="s">
        <v>163</v>
      </c>
      <c r="L3219" t="s">
        <v>44</v>
      </c>
      <c r="M3219" t="s">
        <v>167</v>
      </c>
      <c r="N3219" s="2">
        <v>41010</v>
      </c>
      <c r="O3219" s="2">
        <v>41011</v>
      </c>
      <c r="P3219">
        <v>1</v>
      </c>
      <c r="Q3219" s="1">
        <v>0.09</v>
      </c>
      <c r="R3219">
        <v>7.04</v>
      </c>
      <c r="S3219">
        <v>2.17</v>
      </c>
      <c r="T3219">
        <f t="shared" si="50"/>
        <v>7.04</v>
      </c>
    </row>
    <row r="3220" spans="1:20" x14ac:dyDescent="0.3">
      <c r="A3220">
        <v>3219</v>
      </c>
      <c r="B3220">
        <v>86381</v>
      </c>
      <c r="C3220" t="s">
        <v>1789</v>
      </c>
      <c r="D3220" t="s">
        <v>20</v>
      </c>
      <c r="E3220" t="s">
        <v>21</v>
      </c>
      <c r="F3220" t="s">
        <v>47</v>
      </c>
      <c r="G3220" t="s">
        <v>48</v>
      </c>
      <c r="H3220" t="s">
        <v>24</v>
      </c>
      <c r="I3220" t="s">
        <v>28</v>
      </c>
      <c r="J3220" t="s">
        <v>29</v>
      </c>
      <c r="K3220" t="s">
        <v>1254</v>
      </c>
      <c r="L3220" t="s">
        <v>26</v>
      </c>
      <c r="M3220" t="s">
        <v>134</v>
      </c>
      <c r="N3220" s="2">
        <v>41584</v>
      </c>
      <c r="O3220" s="2">
        <v>41588</v>
      </c>
      <c r="P3220">
        <v>29</v>
      </c>
      <c r="Q3220" s="1">
        <v>0.04</v>
      </c>
      <c r="R3220">
        <v>9.7799999999999994</v>
      </c>
      <c r="S3220">
        <v>1.99</v>
      </c>
      <c r="T3220">
        <f t="shared" si="50"/>
        <v>283.62</v>
      </c>
    </row>
    <row r="3221" spans="1:20" x14ac:dyDescent="0.3">
      <c r="A3221">
        <v>3220</v>
      </c>
      <c r="B3221">
        <v>86381</v>
      </c>
      <c r="C3221" t="s">
        <v>110</v>
      </c>
      <c r="D3221" t="s">
        <v>38</v>
      </c>
      <c r="E3221" t="s">
        <v>187</v>
      </c>
      <c r="F3221" t="s">
        <v>47</v>
      </c>
      <c r="G3221" t="s">
        <v>48</v>
      </c>
      <c r="H3221" t="s">
        <v>188</v>
      </c>
      <c r="I3221" t="s">
        <v>28</v>
      </c>
      <c r="J3221" t="s">
        <v>29</v>
      </c>
      <c r="K3221" t="s">
        <v>145</v>
      </c>
      <c r="L3221" t="s">
        <v>26</v>
      </c>
      <c r="M3221" t="s">
        <v>51</v>
      </c>
      <c r="N3221" s="2">
        <v>41584</v>
      </c>
      <c r="O3221" s="2">
        <v>41593</v>
      </c>
      <c r="P3221">
        <v>15</v>
      </c>
      <c r="Q3221" s="1">
        <v>0.01</v>
      </c>
      <c r="R3221">
        <v>12.22</v>
      </c>
      <c r="S3221">
        <v>2.85</v>
      </c>
      <c r="T3221">
        <f t="shared" si="50"/>
        <v>183.3</v>
      </c>
    </row>
    <row r="3222" spans="1:20" x14ac:dyDescent="0.3">
      <c r="A3222">
        <v>3221</v>
      </c>
      <c r="B3222">
        <v>86170</v>
      </c>
      <c r="C3222" t="s">
        <v>919</v>
      </c>
      <c r="D3222" t="s">
        <v>578</v>
      </c>
      <c r="E3222" t="s">
        <v>187</v>
      </c>
      <c r="F3222" t="s">
        <v>40</v>
      </c>
      <c r="G3222" t="s">
        <v>32</v>
      </c>
      <c r="H3222" t="s">
        <v>225</v>
      </c>
      <c r="I3222" t="s">
        <v>28</v>
      </c>
      <c r="J3222" t="s">
        <v>29</v>
      </c>
      <c r="K3222" t="s">
        <v>68</v>
      </c>
      <c r="L3222" t="s">
        <v>330</v>
      </c>
      <c r="M3222" t="s">
        <v>75</v>
      </c>
      <c r="N3222" s="2">
        <v>41253</v>
      </c>
      <c r="O3222" s="2">
        <v>41255</v>
      </c>
      <c r="P3222">
        <v>8</v>
      </c>
      <c r="Q3222" s="1">
        <v>0.02</v>
      </c>
      <c r="R3222">
        <v>58.14</v>
      </c>
      <c r="S3222">
        <v>36.61</v>
      </c>
      <c r="T3222">
        <f t="shared" si="50"/>
        <v>465.12</v>
      </c>
    </row>
    <row r="3223" spans="1:20" x14ac:dyDescent="0.3">
      <c r="A3223">
        <v>3222</v>
      </c>
      <c r="B3223">
        <v>90855</v>
      </c>
      <c r="C3223" t="s">
        <v>2468</v>
      </c>
      <c r="D3223" t="s">
        <v>20</v>
      </c>
      <c r="E3223" t="s">
        <v>21</v>
      </c>
      <c r="F3223" t="s">
        <v>47</v>
      </c>
      <c r="G3223" t="s">
        <v>41</v>
      </c>
      <c r="H3223" t="s">
        <v>203</v>
      </c>
      <c r="I3223" t="s">
        <v>28</v>
      </c>
      <c r="J3223" t="s">
        <v>29</v>
      </c>
      <c r="K3223" t="s">
        <v>34</v>
      </c>
      <c r="L3223" t="s">
        <v>192</v>
      </c>
      <c r="M3223" t="s">
        <v>117</v>
      </c>
      <c r="N3223" s="2">
        <v>40404</v>
      </c>
      <c r="O3223" s="2">
        <v>40405</v>
      </c>
      <c r="P3223">
        <v>7</v>
      </c>
      <c r="Q3223" s="1">
        <v>0.06</v>
      </c>
      <c r="R3223">
        <v>175.99</v>
      </c>
      <c r="S3223">
        <v>8.99</v>
      </c>
      <c r="T3223">
        <f t="shared" si="50"/>
        <v>1231.93</v>
      </c>
    </row>
    <row r="3224" spans="1:20" x14ac:dyDescent="0.3">
      <c r="A3224">
        <v>3223</v>
      </c>
      <c r="B3224">
        <v>90863</v>
      </c>
      <c r="C3224" t="s">
        <v>700</v>
      </c>
      <c r="D3224" t="s">
        <v>20</v>
      </c>
      <c r="E3224" t="s">
        <v>39</v>
      </c>
      <c r="F3224" t="s">
        <v>22</v>
      </c>
      <c r="G3224" t="s">
        <v>32</v>
      </c>
      <c r="H3224" t="s">
        <v>54</v>
      </c>
      <c r="I3224" t="s">
        <v>28</v>
      </c>
      <c r="J3224" t="s">
        <v>29</v>
      </c>
      <c r="K3224" t="s">
        <v>181</v>
      </c>
      <c r="L3224" t="s">
        <v>44</v>
      </c>
      <c r="M3224" t="s">
        <v>331</v>
      </c>
      <c r="N3224" s="2">
        <v>41130</v>
      </c>
      <c r="O3224" s="2">
        <v>41130</v>
      </c>
      <c r="P3224">
        <v>1</v>
      </c>
      <c r="Q3224" s="1">
        <v>0.04</v>
      </c>
      <c r="R3224">
        <v>2.98</v>
      </c>
      <c r="S3224">
        <v>1.58</v>
      </c>
      <c r="T3224">
        <f t="shared" si="50"/>
        <v>2.98</v>
      </c>
    </row>
    <row r="3225" spans="1:20" x14ac:dyDescent="0.3">
      <c r="A3225">
        <v>3224</v>
      </c>
      <c r="B3225">
        <v>90863</v>
      </c>
      <c r="C3225" t="s">
        <v>1068</v>
      </c>
      <c r="D3225" t="s">
        <v>20</v>
      </c>
      <c r="E3225" t="s">
        <v>39</v>
      </c>
      <c r="F3225" t="s">
        <v>22</v>
      </c>
      <c r="G3225" t="s">
        <v>32</v>
      </c>
      <c r="H3225" t="s">
        <v>89</v>
      </c>
      <c r="I3225" t="s">
        <v>28</v>
      </c>
      <c r="J3225" t="s">
        <v>29</v>
      </c>
      <c r="K3225" t="s">
        <v>116</v>
      </c>
      <c r="L3225" t="s">
        <v>44</v>
      </c>
      <c r="M3225" t="s">
        <v>182</v>
      </c>
      <c r="N3225" s="2">
        <v>41130</v>
      </c>
      <c r="O3225" s="2">
        <v>41131</v>
      </c>
      <c r="P3225">
        <v>1</v>
      </c>
      <c r="Q3225" s="1">
        <v>7.0000000000000007E-2</v>
      </c>
      <c r="R3225">
        <v>5.81</v>
      </c>
      <c r="S3225">
        <v>3.37</v>
      </c>
      <c r="T3225">
        <f t="shared" si="50"/>
        <v>5.81</v>
      </c>
    </row>
    <row r="3226" spans="1:20" x14ac:dyDescent="0.3">
      <c r="A3226">
        <v>3225</v>
      </c>
      <c r="B3226">
        <v>89105</v>
      </c>
      <c r="C3226" t="s">
        <v>1609</v>
      </c>
      <c r="D3226" t="s">
        <v>20</v>
      </c>
      <c r="E3226" t="s">
        <v>39</v>
      </c>
      <c r="F3226" t="s">
        <v>22</v>
      </c>
      <c r="G3226" t="s">
        <v>32</v>
      </c>
      <c r="H3226" t="s">
        <v>42</v>
      </c>
      <c r="I3226" t="s">
        <v>28</v>
      </c>
      <c r="J3226" t="s">
        <v>29</v>
      </c>
      <c r="K3226" t="s">
        <v>105</v>
      </c>
      <c r="L3226" t="s">
        <v>192</v>
      </c>
      <c r="M3226" t="s">
        <v>444</v>
      </c>
      <c r="N3226" s="2">
        <v>41632</v>
      </c>
      <c r="O3226" s="2">
        <v>41634</v>
      </c>
      <c r="P3226">
        <v>4</v>
      </c>
      <c r="Q3226" s="1">
        <v>0.09</v>
      </c>
      <c r="R3226">
        <v>6.81</v>
      </c>
      <c r="S3226">
        <v>5.48</v>
      </c>
      <c r="T3226">
        <f t="shared" si="50"/>
        <v>27.24</v>
      </c>
    </row>
    <row r="3227" spans="1:20" x14ac:dyDescent="0.3">
      <c r="A3227">
        <v>3226</v>
      </c>
      <c r="B3227">
        <v>90867</v>
      </c>
      <c r="C3227" t="s">
        <v>1681</v>
      </c>
      <c r="D3227" t="s">
        <v>20</v>
      </c>
      <c r="E3227" t="s">
        <v>187</v>
      </c>
      <c r="F3227" t="s">
        <v>40</v>
      </c>
      <c r="G3227" t="s">
        <v>48</v>
      </c>
      <c r="H3227" t="s">
        <v>225</v>
      </c>
      <c r="I3227" t="s">
        <v>28</v>
      </c>
      <c r="J3227" t="s">
        <v>29</v>
      </c>
      <c r="K3227" t="s">
        <v>231</v>
      </c>
      <c r="L3227" t="s">
        <v>26</v>
      </c>
      <c r="M3227" t="s">
        <v>99</v>
      </c>
      <c r="N3227" s="2">
        <v>40517</v>
      </c>
      <c r="O3227" s="2">
        <v>40524</v>
      </c>
      <c r="P3227">
        <v>16</v>
      </c>
      <c r="Q3227" s="1">
        <v>7.0000000000000007E-2</v>
      </c>
      <c r="R3227">
        <v>12.64</v>
      </c>
      <c r="S3227">
        <v>4.9800000000000004</v>
      </c>
      <c r="T3227">
        <f t="shared" si="50"/>
        <v>202.24</v>
      </c>
    </row>
    <row r="3228" spans="1:20" x14ac:dyDescent="0.3">
      <c r="A3228">
        <v>3227</v>
      </c>
      <c r="B3228">
        <v>86745</v>
      </c>
      <c r="C3228" t="s">
        <v>325</v>
      </c>
      <c r="D3228" t="s">
        <v>20</v>
      </c>
      <c r="E3228" t="s">
        <v>39</v>
      </c>
      <c r="F3228" t="s">
        <v>47</v>
      </c>
      <c r="G3228" t="s">
        <v>93</v>
      </c>
      <c r="H3228" t="s">
        <v>61</v>
      </c>
      <c r="I3228" t="s">
        <v>28</v>
      </c>
      <c r="J3228" t="s">
        <v>29</v>
      </c>
      <c r="K3228" t="s">
        <v>274</v>
      </c>
      <c r="L3228" t="s">
        <v>746</v>
      </c>
      <c r="M3228" t="s">
        <v>111</v>
      </c>
      <c r="N3228" s="2">
        <v>41279</v>
      </c>
      <c r="O3228" s="2">
        <v>41280</v>
      </c>
      <c r="P3228">
        <v>8</v>
      </c>
      <c r="Q3228" s="1">
        <v>0.09</v>
      </c>
      <c r="R3228">
        <v>80.98</v>
      </c>
      <c r="S3228">
        <v>35</v>
      </c>
      <c r="T3228">
        <f t="shared" si="50"/>
        <v>647.84</v>
      </c>
    </row>
    <row r="3229" spans="1:20" x14ac:dyDescent="0.3">
      <c r="A3229">
        <v>3228</v>
      </c>
      <c r="B3229">
        <v>86745</v>
      </c>
      <c r="C3229" t="s">
        <v>1390</v>
      </c>
      <c r="D3229" t="s">
        <v>20</v>
      </c>
      <c r="E3229" t="s">
        <v>39</v>
      </c>
      <c r="F3229" t="s">
        <v>31</v>
      </c>
      <c r="G3229" t="s">
        <v>93</v>
      </c>
      <c r="H3229" t="s">
        <v>94</v>
      </c>
      <c r="I3229" t="s">
        <v>28</v>
      </c>
      <c r="J3229" t="s">
        <v>29</v>
      </c>
      <c r="K3229" t="s">
        <v>116</v>
      </c>
      <c r="L3229" t="s">
        <v>192</v>
      </c>
      <c r="M3229" t="s">
        <v>143</v>
      </c>
      <c r="N3229" s="2">
        <v>41279</v>
      </c>
      <c r="O3229" s="2">
        <v>41281</v>
      </c>
      <c r="P3229">
        <v>8</v>
      </c>
      <c r="Q3229" s="1">
        <v>0.05</v>
      </c>
      <c r="R3229">
        <v>5.81</v>
      </c>
      <c r="S3229">
        <v>8.49</v>
      </c>
      <c r="T3229">
        <f t="shared" si="50"/>
        <v>46.48</v>
      </c>
    </row>
    <row r="3230" spans="1:20" x14ac:dyDescent="0.3">
      <c r="A3230">
        <v>3229</v>
      </c>
      <c r="B3230">
        <v>86745</v>
      </c>
      <c r="C3230" t="s">
        <v>2458</v>
      </c>
      <c r="D3230" t="s">
        <v>20</v>
      </c>
      <c r="E3230" t="s">
        <v>21</v>
      </c>
      <c r="F3230" t="s">
        <v>31</v>
      </c>
      <c r="G3230" t="s">
        <v>93</v>
      </c>
      <c r="H3230" t="s">
        <v>33</v>
      </c>
      <c r="I3230" t="s">
        <v>28</v>
      </c>
      <c r="J3230" t="s">
        <v>29</v>
      </c>
      <c r="K3230" t="s">
        <v>1111</v>
      </c>
      <c r="L3230" t="s">
        <v>192</v>
      </c>
      <c r="M3230" t="s">
        <v>143</v>
      </c>
      <c r="N3230" s="2">
        <v>41279</v>
      </c>
      <c r="O3230" s="2">
        <v>41280</v>
      </c>
      <c r="P3230">
        <v>3</v>
      </c>
      <c r="Q3230" s="1">
        <v>7.0000000000000007E-2</v>
      </c>
      <c r="R3230">
        <v>155.99</v>
      </c>
      <c r="S3230">
        <v>8.08</v>
      </c>
      <c r="T3230">
        <f t="shared" si="50"/>
        <v>467.97</v>
      </c>
    </row>
    <row r="3231" spans="1:20" x14ac:dyDescent="0.3">
      <c r="A3231">
        <v>3230</v>
      </c>
      <c r="B3231">
        <v>86745</v>
      </c>
      <c r="C3231" t="s">
        <v>2017</v>
      </c>
      <c r="D3231" t="s">
        <v>20</v>
      </c>
      <c r="E3231" t="s">
        <v>39</v>
      </c>
      <c r="F3231" t="s">
        <v>31</v>
      </c>
      <c r="G3231" t="s">
        <v>93</v>
      </c>
      <c r="H3231" t="s">
        <v>94</v>
      </c>
      <c r="I3231" t="s">
        <v>28</v>
      </c>
      <c r="J3231" t="s">
        <v>29</v>
      </c>
      <c r="K3231" t="s">
        <v>248</v>
      </c>
      <c r="L3231" t="s">
        <v>192</v>
      </c>
      <c r="M3231" t="s">
        <v>121</v>
      </c>
      <c r="N3231" s="2">
        <v>41279</v>
      </c>
      <c r="O3231" s="2">
        <v>41280</v>
      </c>
      <c r="P3231">
        <v>9</v>
      </c>
      <c r="Q3231" s="1">
        <v>0.1</v>
      </c>
      <c r="R3231">
        <v>17.7</v>
      </c>
      <c r="S3231">
        <v>9.4700000000000006</v>
      </c>
      <c r="T3231">
        <f t="shared" si="50"/>
        <v>159.29999999999998</v>
      </c>
    </row>
    <row r="3232" spans="1:20" x14ac:dyDescent="0.3">
      <c r="A3232">
        <v>3231</v>
      </c>
      <c r="B3232">
        <v>88993</v>
      </c>
      <c r="C3232" t="s">
        <v>2090</v>
      </c>
      <c r="D3232" t="s">
        <v>20</v>
      </c>
      <c r="E3232" t="s">
        <v>21</v>
      </c>
      <c r="F3232" t="s">
        <v>47</v>
      </c>
      <c r="G3232" t="s">
        <v>41</v>
      </c>
      <c r="H3232" t="s">
        <v>203</v>
      </c>
      <c r="I3232" t="s">
        <v>28</v>
      </c>
      <c r="J3232" t="s">
        <v>29</v>
      </c>
      <c r="K3232" t="s">
        <v>1243</v>
      </c>
      <c r="L3232" t="s">
        <v>26</v>
      </c>
      <c r="M3232" t="s">
        <v>167</v>
      </c>
      <c r="N3232" s="2">
        <v>41410</v>
      </c>
      <c r="O3232" s="2">
        <v>41411</v>
      </c>
      <c r="P3232">
        <v>1</v>
      </c>
      <c r="Q3232" s="1">
        <v>0.1</v>
      </c>
      <c r="R3232">
        <v>43.98</v>
      </c>
      <c r="S3232">
        <v>1.99</v>
      </c>
      <c r="T3232">
        <f t="shared" si="50"/>
        <v>43.98</v>
      </c>
    </row>
    <row r="3233" spans="1:20" x14ac:dyDescent="0.3">
      <c r="A3233">
        <v>3232</v>
      </c>
      <c r="B3233">
        <v>90872</v>
      </c>
      <c r="C3233" t="s">
        <v>2547</v>
      </c>
      <c r="D3233" t="s">
        <v>578</v>
      </c>
      <c r="E3233" t="s">
        <v>21</v>
      </c>
      <c r="F3233" t="s">
        <v>22</v>
      </c>
      <c r="G3233" t="s">
        <v>41</v>
      </c>
      <c r="H3233" t="s">
        <v>203</v>
      </c>
      <c r="I3233" t="s">
        <v>28</v>
      </c>
      <c r="J3233" t="s">
        <v>29</v>
      </c>
      <c r="K3233" t="s">
        <v>201</v>
      </c>
      <c r="L3233" t="s">
        <v>283</v>
      </c>
      <c r="M3233" t="s">
        <v>182</v>
      </c>
      <c r="N3233" s="2">
        <v>40744</v>
      </c>
      <c r="O3233" s="2">
        <v>40744</v>
      </c>
      <c r="P3233">
        <v>5</v>
      </c>
      <c r="Q3233" s="1">
        <v>0.04</v>
      </c>
      <c r="R3233">
        <v>449.99</v>
      </c>
      <c r="S3233">
        <v>49</v>
      </c>
      <c r="T3233">
        <f t="shared" si="50"/>
        <v>2249.9499999999998</v>
      </c>
    </row>
    <row r="3234" spans="1:20" x14ac:dyDescent="0.3">
      <c r="A3234">
        <v>3233</v>
      </c>
      <c r="B3234">
        <v>90872</v>
      </c>
      <c r="C3234" t="s">
        <v>950</v>
      </c>
      <c r="D3234" t="s">
        <v>20</v>
      </c>
      <c r="E3234" t="s">
        <v>39</v>
      </c>
      <c r="F3234" t="s">
        <v>22</v>
      </c>
      <c r="G3234" t="s">
        <v>41</v>
      </c>
      <c r="H3234" t="s">
        <v>78</v>
      </c>
      <c r="I3234" t="s">
        <v>28</v>
      </c>
      <c r="J3234" t="s">
        <v>29</v>
      </c>
      <c r="K3234" t="s">
        <v>119</v>
      </c>
      <c r="L3234" t="s">
        <v>44</v>
      </c>
      <c r="M3234" t="s">
        <v>294</v>
      </c>
      <c r="N3234" s="2">
        <v>40744</v>
      </c>
      <c r="O3234" s="2">
        <v>40745</v>
      </c>
      <c r="P3234">
        <v>4</v>
      </c>
      <c r="Q3234" s="1">
        <v>0.06</v>
      </c>
      <c r="R3234">
        <v>4</v>
      </c>
      <c r="S3234">
        <v>1.3</v>
      </c>
      <c r="T3234">
        <f t="shared" si="50"/>
        <v>16</v>
      </c>
    </row>
    <row r="3235" spans="1:20" x14ac:dyDescent="0.3">
      <c r="A3235">
        <v>3234</v>
      </c>
      <c r="B3235">
        <v>86456</v>
      </c>
      <c r="C3235" t="s">
        <v>617</v>
      </c>
      <c r="D3235" t="s">
        <v>38</v>
      </c>
      <c r="E3235" t="s">
        <v>39</v>
      </c>
      <c r="F3235" t="s">
        <v>22</v>
      </c>
      <c r="G3235" t="s">
        <v>41</v>
      </c>
      <c r="H3235" t="s">
        <v>61</v>
      </c>
      <c r="I3235" t="s">
        <v>28</v>
      </c>
      <c r="J3235" t="s">
        <v>29</v>
      </c>
      <c r="K3235" t="s">
        <v>291</v>
      </c>
      <c r="L3235" t="s">
        <v>192</v>
      </c>
      <c r="M3235" t="s">
        <v>86</v>
      </c>
      <c r="N3235" s="2">
        <v>40927</v>
      </c>
      <c r="O3235" s="2">
        <v>40928</v>
      </c>
      <c r="P3235">
        <v>3</v>
      </c>
      <c r="Q3235" s="1">
        <v>0</v>
      </c>
      <c r="R3235">
        <v>2.88</v>
      </c>
      <c r="S3235">
        <v>0.99</v>
      </c>
      <c r="T3235">
        <f t="shared" si="50"/>
        <v>8.64</v>
      </c>
    </row>
    <row r="3236" spans="1:20" x14ac:dyDescent="0.3">
      <c r="A3236">
        <v>3235</v>
      </c>
      <c r="B3236">
        <v>90877</v>
      </c>
      <c r="C3236" t="s">
        <v>1874</v>
      </c>
      <c r="D3236" t="s">
        <v>20</v>
      </c>
      <c r="E3236" t="s">
        <v>187</v>
      </c>
      <c r="F3236" t="s">
        <v>22</v>
      </c>
      <c r="G3236" t="s">
        <v>48</v>
      </c>
      <c r="H3236" t="s">
        <v>188</v>
      </c>
      <c r="I3236" t="s">
        <v>28</v>
      </c>
      <c r="J3236" t="s">
        <v>29</v>
      </c>
      <c r="K3236" t="s">
        <v>116</v>
      </c>
      <c r="L3236" t="s">
        <v>26</v>
      </c>
      <c r="M3236" t="s">
        <v>150</v>
      </c>
      <c r="N3236" s="2">
        <v>41476</v>
      </c>
      <c r="O3236" s="2">
        <v>41480</v>
      </c>
      <c r="P3236">
        <v>11</v>
      </c>
      <c r="Q3236" s="1">
        <v>0.06</v>
      </c>
      <c r="R3236">
        <v>14.98</v>
      </c>
      <c r="S3236">
        <v>8.99</v>
      </c>
      <c r="T3236">
        <f t="shared" si="50"/>
        <v>164.78</v>
      </c>
    </row>
    <row r="3237" spans="1:20" x14ac:dyDescent="0.3">
      <c r="A3237">
        <v>3236</v>
      </c>
      <c r="B3237">
        <v>90877</v>
      </c>
      <c r="C3237" t="s">
        <v>2109</v>
      </c>
      <c r="D3237" t="s">
        <v>20</v>
      </c>
      <c r="E3237" t="s">
        <v>39</v>
      </c>
      <c r="F3237" t="s">
        <v>31</v>
      </c>
      <c r="G3237" t="s">
        <v>48</v>
      </c>
      <c r="H3237" t="s">
        <v>54</v>
      </c>
      <c r="I3237" t="s">
        <v>28</v>
      </c>
      <c r="J3237" t="s">
        <v>29</v>
      </c>
      <c r="K3237" t="s">
        <v>163</v>
      </c>
      <c r="L3237" t="s">
        <v>192</v>
      </c>
      <c r="M3237" t="s">
        <v>146</v>
      </c>
      <c r="N3237" s="2">
        <v>41476</v>
      </c>
      <c r="O3237" s="2">
        <v>41478</v>
      </c>
      <c r="P3237">
        <v>15</v>
      </c>
      <c r="Q3237" s="1">
        <v>0.09</v>
      </c>
      <c r="R3237">
        <v>24.95</v>
      </c>
      <c r="S3237">
        <v>2.99</v>
      </c>
      <c r="T3237">
        <f t="shared" si="50"/>
        <v>374.25</v>
      </c>
    </row>
    <row r="3238" spans="1:20" x14ac:dyDescent="0.3">
      <c r="A3238">
        <v>3237</v>
      </c>
      <c r="B3238">
        <v>90878</v>
      </c>
      <c r="C3238" t="s">
        <v>1124</v>
      </c>
      <c r="D3238" t="s">
        <v>20</v>
      </c>
      <c r="E3238" t="s">
        <v>187</v>
      </c>
      <c r="F3238" t="s">
        <v>31</v>
      </c>
      <c r="G3238" t="s">
        <v>93</v>
      </c>
      <c r="H3238" t="s">
        <v>225</v>
      </c>
      <c r="I3238" t="s">
        <v>28</v>
      </c>
      <c r="J3238" t="s">
        <v>29</v>
      </c>
      <c r="K3238" t="s">
        <v>116</v>
      </c>
      <c r="L3238" t="s">
        <v>26</v>
      </c>
      <c r="M3238" t="s">
        <v>63</v>
      </c>
      <c r="N3238" s="2">
        <v>40975</v>
      </c>
      <c r="O3238" s="2">
        <v>40976</v>
      </c>
      <c r="P3238">
        <v>12</v>
      </c>
      <c r="Q3238" s="1">
        <v>0.01</v>
      </c>
      <c r="R3238">
        <v>4.82</v>
      </c>
      <c r="S3238">
        <v>5.72</v>
      </c>
      <c r="T3238">
        <f t="shared" si="50"/>
        <v>57.84</v>
      </c>
    </row>
    <row r="3239" spans="1:20" x14ac:dyDescent="0.3">
      <c r="A3239">
        <v>3238</v>
      </c>
      <c r="B3239">
        <v>90193</v>
      </c>
      <c r="C3239" t="s">
        <v>455</v>
      </c>
      <c r="D3239" t="s">
        <v>578</v>
      </c>
      <c r="E3239" t="s">
        <v>187</v>
      </c>
      <c r="F3239" t="s">
        <v>47</v>
      </c>
      <c r="G3239" t="s">
        <v>48</v>
      </c>
      <c r="H3239" t="s">
        <v>225</v>
      </c>
      <c r="I3239" t="s">
        <v>28</v>
      </c>
      <c r="J3239" t="s">
        <v>29</v>
      </c>
      <c r="K3239" t="s">
        <v>158</v>
      </c>
      <c r="L3239" t="s">
        <v>283</v>
      </c>
      <c r="M3239" t="s">
        <v>117</v>
      </c>
      <c r="N3239" s="2">
        <v>40525</v>
      </c>
      <c r="O3239" s="2">
        <v>40527</v>
      </c>
      <c r="P3239">
        <v>12</v>
      </c>
      <c r="Q3239" s="1">
        <v>0.02</v>
      </c>
      <c r="R3239">
        <v>500.98</v>
      </c>
      <c r="S3239">
        <v>26</v>
      </c>
      <c r="T3239">
        <f t="shared" si="50"/>
        <v>6011.76</v>
      </c>
    </row>
    <row r="3240" spans="1:20" x14ac:dyDescent="0.3">
      <c r="A3240">
        <v>3239</v>
      </c>
      <c r="B3240">
        <v>86008</v>
      </c>
      <c r="C3240" t="s">
        <v>126</v>
      </c>
      <c r="D3240" t="s">
        <v>20</v>
      </c>
      <c r="E3240" t="s">
        <v>39</v>
      </c>
      <c r="F3240" t="s">
        <v>22</v>
      </c>
      <c r="G3240" t="s">
        <v>32</v>
      </c>
      <c r="H3240" t="s">
        <v>54</v>
      </c>
      <c r="I3240" t="s">
        <v>28</v>
      </c>
      <c r="J3240" t="s">
        <v>29</v>
      </c>
      <c r="K3240" t="s">
        <v>145</v>
      </c>
      <c r="L3240" t="s">
        <v>192</v>
      </c>
      <c r="M3240" t="s">
        <v>227</v>
      </c>
      <c r="N3240" s="2">
        <v>41470</v>
      </c>
      <c r="O3240" s="2">
        <v>41472</v>
      </c>
      <c r="P3240">
        <v>11</v>
      </c>
      <c r="Q3240" s="1">
        <v>0</v>
      </c>
      <c r="R3240">
        <v>6.48</v>
      </c>
      <c r="S3240">
        <v>6.22</v>
      </c>
      <c r="T3240">
        <f t="shared" si="50"/>
        <v>71.28</v>
      </c>
    </row>
    <row r="3241" spans="1:20" x14ac:dyDescent="0.3">
      <c r="A3241">
        <v>3240</v>
      </c>
      <c r="B3241">
        <v>86008</v>
      </c>
      <c r="C3241" t="s">
        <v>1626</v>
      </c>
      <c r="D3241" t="s">
        <v>20</v>
      </c>
      <c r="E3241" t="s">
        <v>39</v>
      </c>
      <c r="F3241" t="s">
        <v>22</v>
      </c>
      <c r="G3241" t="s">
        <v>32</v>
      </c>
      <c r="H3241" t="s">
        <v>78</v>
      </c>
      <c r="I3241" t="s">
        <v>28</v>
      </c>
      <c r="J3241" t="s">
        <v>29</v>
      </c>
      <c r="K3241" t="s">
        <v>82</v>
      </c>
      <c r="L3241" t="s">
        <v>44</v>
      </c>
      <c r="M3241" t="s">
        <v>326</v>
      </c>
      <c r="N3241" s="2">
        <v>41470</v>
      </c>
      <c r="O3241" s="2">
        <v>41472</v>
      </c>
      <c r="P3241">
        <v>8</v>
      </c>
      <c r="Q3241" s="1">
        <v>0.06</v>
      </c>
      <c r="R3241">
        <v>19.84</v>
      </c>
      <c r="S3241">
        <v>4.0999999999999996</v>
      </c>
      <c r="T3241">
        <f t="shared" si="50"/>
        <v>158.72</v>
      </c>
    </row>
    <row r="3242" spans="1:20" x14ac:dyDescent="0.3">
      <c r="A3242">
        <v>3241</v>
      </c>
      <c r="B3242">
        <v>90150</v>
      </c>
      <c r="C3242" t="s">
        <v>2015</v>
      </c>
      <c r="D3242" t="s">
        <v>20</v>
      </c>
      <c r="E3242" t="s">
        <v>187</v>
      </c>
      <c r="F3242" t="s">
        <v>31</v>
      </c>
      <c r="G3242" t="s">
        <v>41</v>
      </c>
      <c r="H3242" t="s">
        <v>217</v>
      </c>
      <c r="I3242" t="s">
        <v>28</v>
      </c>
      <c r="J3242" t="s">
        <v>29</v>
      </c>
      <c r="K3242" t="s">
        <v>101</v>
      </c>
      <c r="L3242" t="s">
        <v>192</v>
      </c>
      <c r="M3242" t="s">
        <v>131</v>
      </c>
      <c r="N3242" s="2">
        <v>41037</v>
      </c>
      <c r="O3242" s="2">
        <v>41037</v>
      </c>
      <c r="P3242">
        <v>18</v>
      </c>
      <c r="Q3242" s="1">
        <v>7.0000000000000007E-2</v>
      </c>
      <c r="R3242">
        <v>63.94</v>
      </c>
      <c r="S3242">
        <v>14.48</v>
      </c>
      <c r="T3242">
        <f t="shared" si="50"/>
        <v>1150.92</v>
      </c>
    </row>
    <row r="3243" spans="1:20" x14ac:dyDescent="0.3">
      <c r="A3243">
        <v>3242</v>
      </c>
      <c r="B3243">
        <v>87529</v>
      </c>
      <c r="C3243" t="s">
        <v>1723</v>
      </c>
      <c r="D3243" t="s">
        <v>20</v>
      </c>
      <c r="E3243" t="s">
        <v>39</v>
      </c>
      <c r="F3243" t="s">
        <v>22</v>
      </c>
      <c r="G3243" t="s">
        <v>93</v>
      </c>
      <c r="H3243" t="s">
        <v>89</v>
      </c>
      <c r="I3243" t="s">
        <v>28</v>
      </c>
      <c r="J3243" t="s">
        <v>29</v>
      </c>
      <c r="K3243" t="s">
        <v>291</v>
      </c>
      <c r="L3243" t="s">
        <v>192</v>
      </c>
      <c r="M3243" t="s">
        <v>173</v>
      </c>
      <c r="N3243" s="2">
        <v>41574</v>
      </c>
      <c r="O3243" s="2">
        <v>41575</v>
      </c>
      <c r="P3243">
        <v>14</v>
      </c>
      <c r="Q3243" s="1">
        <v>7.0000000000000007E-2</v>
      </c>
      <c r="R3243">
        <v>21.38</v>
      </c>
      <c r="S3243">
        <v>2.99</v>
      </c>
      <c r="T3243">
        <f t="shared" si="50"/>
        <v>299.32</v>
      </c>
    </row>
    <row r="3244" spans="1:20" x14ac:dyDescent="0.3">
      <c r="A3244">
        <v>3243</v>
      </c>
      <c r="B3244">
        <v>90881</v>
      </c>
      <c r="C3244" t="s">
        <v>1122</v>
      </c>
      <c r="D3244" t="s">
        <v>578</v>
      </c>
      <c r="E3244" t="s">
        <v>21</v>
      </c>
      <c r="F3244" t="s">
        <v>22</v>
      </c>
      <c r="G3244" t="s">
        <v>23</v>
      </c>
      <c r="H3244" t="s">
        <v>206</v>
      </c>
      <c r="I3244" t="s">
        <v>28</v>
      </c>
      <c r="J3244" t="s">
        <v>29</v>
      </c>
      <c r="K3244" t="s">
        <v>1138</v>
      </c>
      <c r="L3244" t="s">
        <v>283</v>
      </c>
      <c r="M3244" t="s">
        <v>227</v>
      </c>
      <c r="N3244" s="2">
        <v>40446</v>
      </c>
      <c r="O3244" s="2">
        <v>40446</v>
      </c>
      <c r="P3244">
        <v>7</v>
      </c>
      <c r="Q3244" s="1">
        <v>0.06</v>
      </c>
      <c r="R3244">
        <v>200.97</v>
      </c>
      <c r="S3244">
        <v>15.59</v>
      </c>
      <c r="T3244">
        <f t="shared" si="50"/>
        <v>1406.79</v>
      </c>
    </row>
    <row r="3245" spans="1:20" x14ac:dyDescent="0.3">
      <c r="A3245">
        <v>3244</v>
      </c>
      <c r="B3245">
        <v>86054</v>
      </c>
      <c r="C3245" t="s">
        <v>1957</v>
      </c>
      <c r="D3245" t="s">
        <v>20</v>
      </c>
      <c r="E3245" t="s">
        <v>187</v>
      </c>
      <c r="F3245" t="s">
        <v>31</v>
      </c>
      <c r="G3245" t="s">
        <v>23</v>
      </c>
      <c r="H3245" t="s">
        <v>219</v>
      </c>
      <c r="I3245" t="s">
        <v>28</v>
      </c>
      <c r="J3245" t="s">
        <v>29</v>
      </c>
      <c r="K3245" t="s">
        <v>43</v>
      </c>
      <c r="L3245" t="s">
        <v>746</v>
      </c>
      <c r="M3245" t="s">
        <v>35</v>
      </c>
      <c r="N3245" s="2">
        <v>40446</v>
      </c>
      <c r="O3245" s="2">
        <v>40448</v>
      </c>
      <c r="P3245">
        <v>1</v>
      </c>
      <c r="Q3245" s="1">
        <v>0.17</v>
      </c>
      <c r="R3245">
        <v>14.89</v>
      </c>
      <c r="S3245">
        <v>13.56</v>
      </c>
      <c r="T3245">
        <f t="shared" si="50"/>
        <v>14.89</v>
      </c>
    </row>
    <row r="3246" spans="1:20" x14ac:dyDescent="0.3">
      <c r="A3246">
        <v>3245</v>
      </c>
      <c r="B3246">
        <v>89235</v>
      </c>
      <c r="C3246" t="s">
        <v>85</v>
      </c>
      <c r="D3246" t="s">
        <v>578</v>
      </c>
      <c r="E3246" t="s">
        <v>21</v>
      </c>
      <c r="F3246" t="s">
        <v>22</v>
      </c>
      <c r="G3246" t="s">
        <v>41</v>
      </c>
      <c r="H3246" t="s">
        <v>24</v>
      </c>
      <c r="I3246" t="s">
        <v>28</v>
      </c>
      <c r="J3246" t="s">
        <v>29</v>
      </c>
      <c r="K3246" t="s">
        <v>1111</v>
      </c>
      <c r="L3246" t="s">
        <v>283</v>
      </c>
      <c r="M3246" t="s">
        <v>150</v>
      </c>
      <c r="N3246" s="2">
        <v>41597</v>
      </c>
      <c r="O3246" s="2">
        <v>41599</v>
      </c>
      <c r="P3246">
        <v>39</v>
      </c>
      <c r="Q3246" s="1">
        <v>0.04</v>
      </c>
      <c r="R3246">
        <v>500.98</v>
      </c>
      <c r="S3246">
        <v>28.14</v>
      </c>
      <c r="T3246">
        <f t="shared" si="50"/>
        <v>19538.22</v>
      </c>
    </row>
    <row r="3247" spans="1:20" x14ac:dyDescent="0.3">
      <c r="A3247">
        <v>3246</v>
      </c>
      <c r="B3247">
        <v>90890</v>
      </c>
      <c r="C3247" t="s">
        <v>1701</v>
      </c>
      <c r="D3247" t="s">
        <v>20</v>
      </c>
      <c r="E3247" t="s">
        <v>39</v>
      </c>
      <c r="F3247" t="s">
        <v>22</v>
      </c>
      <c r="G3247" t="s">
        <v>23</v>
      </c>
      <c r="H3247" t="s">
        <v>49</v>
      </c>
      <c r="I3247" t="s">
        <v>28</v>
      </c>
      <c r="J3247" t="s">
        <v>29</v>
      </c>
      <c r="K3247" t="s">
        <v>136</v>
      </c>
      <c r="L3247" t="s">
        <v>192</v>
      </c>
      <c r="M3247" t="s">
        <v>190</v>
      </c>
      <c r="N3247" s="2">
        <v>41113</v>
      </c>
      <c r="O3247" s="2">
        <v>41114</v>
      </c>
      <c r="P3247">
        <v>17</v>
      </c>
      <c r="Q3247" s="1">
        <v>0.09</v>
      </c>
      <c r="R3247">
        <v>10.89</v>
      </c>
      <c r="S3247">
        <v>4.5</v>
      </c>
      <c r="T3247">
        <f t="shared" si="50"/>
        <v>185.13</v>
      </c>
    </row>
    <row r="3248" spans="1:20" x14ac:dyDescent="0.3">
      <c r="A3248">
        <v>3247</v>
      </c>
      <c r="B3248">
        <v>89045</v>
      </c>
      <c r="C3248" t="s">
        <v>1980</v>
      </c>
      <c r="D3248" t="s">
        <v>20</v>
      </c>
      <c r="E3248" t="s">
        <v>21</v>
      </c>
      <c r="F3248" t="s">
        <v>31</v>
      </c>
      <c r="G3248" t="s">
        <v>93</v>
      </c>
      <c r="H3248" t="s">
        <v>33</v>
      </c>
      <c r="I3248" t="s">
        <v>28</v>
      </c>
      <c r="J3248" t="s">
        <v>29</v>
      </c>
      <c r="K3248" t="s">
        <v>210</v>
      </c>
      <c r="L3248" t="s">
        <v>192</v>
      </c>
      <c r="M3248" t="s">
        <v>141</v>
      </c>
      <c r="N3248" s="2">
        <v>41483</v>
      </c>
      <c r="O3248" s="2">
        <v>41484</v>
      </c>
      <c r="P3248">
        <v>17</v>
      </c>
      <c r="Q3248" s="1">
        <v>0.03</v>
      </c>
      <c r="R3248">
        <v>65.989999999999995</v>
      </c>
      <c r="S3248">
        <v>4.2</v>
      </c>
      <c r="T3248">
        <f t="shared" si="50"/>
        <v>1121.83</v>
      </c>
    </row>
    <row r="3249" spans="1:20" x14ac:dyDescent="0.3">
      <c r="A3249">
        <v>3248</v>
      </c>
      <c r="B3249">
        <v>89045</v>
      </c>
      <c r="C3249" t="s">
        <v>899</v>
      </c>
      <c r="D3249" t="s">
        <v>20</v>
      </c>
      <c r="E3249" t="s">
        <v>39</v>
      </c>
      <c r="F3249" t="s">
        <v>31</v>
      </c>
      <c r="G3249" t="s">
        <v>93</v>
      </c>
      <c r="H3249" t="s">
        <v>89</v>
      </c>
      <c r="I3249" t="s">
        <v>28</v>
      </c>
      <c r="J3249" t="s">
        <v>29</v>
      </c>
      <c r="K3249" t="s">
        <v>71</v>
      </c>
      <c r="L3249" t="s">
        <v>44</v>
      </c>
      <c r="M3249" t="s">
        <v>141</v>
      </c>
      <c r="N3249" s="2">
        <v>41483</v>
      </c>
      <c r="O3249" s="2">
        <v>41485</v>
      </c>
      <c r="P3249">
        <v>13</v>
      </c>
      <c r="Q3249" s="1">
        <v>0.03</v>
      </c>
      <c r="R3249">
        <v>3.78</v>
      </c>
      <c r="S3249">
        <v>0.71</v>
      </c>
      <c r="T3249">
        <f t="shared" si="50"/>
        <v>49.14</v>
      </c>
    </row>
    <row r="3250" spans="1:20" x14ac:dyDescent="0.3">
      <c r="A3250">
        <v>3249</v>
      </c>
      <c r="B3250">
        <v>89735</v>
      </c>
      <c r="C3250" t="s">
        <v>472</v>
      </c>
      <c r="D3250" t="s">
        <v>20</v>
      </c>
      <c r="E3250" t="s">
        <v>39</v>
      </c>
      <c r="F3250" t="s">
        <v>31</v>
      </c>
      <c r="G3250" t="s">
        <v>48</v>
      </c>
      <c r="H3250" t="s">
        <v>54</v>
      </c>
      <c r="I3250" t="s">
        <v>28</v>
      </c>
      <c r="J3250" t="s">
        <v>29</v>
      </c>
      <c r="K3250" t="s">
        <v>74</v>
      </c>
      <c r="L3250" t="s">
        <v>192</v>
      </c>
      <c r="M3250" t="s">
        <v>139</v>
      </c>
      <c r="N3250" s="2">
        <v>41277</v>
      </c>
      <c r="O3250" s="2">
        <v>41286</v>
      </c>
      <c r="P3250">
        <v>6</v>
      </c>
      <c r="Q3250" s="1">
        <v>7.0000000000000007E-2</v>
      </c>
      <c r="R3250">
        <v>162.93</v>
      </c>
      <c r="S3250">
        <v>19.989999999999998</v>
      </c>
      <c r="T3250">
        <f t="shared" si="50"/>
        <v>977.58</v>
      </c>
    </row>
    <row r="3251" spans="1:20" x14ac:dyDescent="0.3">
      <c r="A3251">
        <v>3250</v>
      </c>
      <c r="B3251">
        <v>89735</v>
      </c>
      <c r="C3251" t="s">
        <v>472</v>
      </c>
      <c r="D3251" t="s">
        <v>20</v>
      </c>
      <c r="E3251" t="s">
        <v>39</v>
      </c>
      <c r="F3251" t="s">
        <v>31</v>
      </c>
      <c r="G3251" t="s">
        <v>48</v>
      </c>
      <c r="H3251" t="s">
        <v>49</v>
      </c>
      <c r="I3251" t="s">
        <v>28</v>
      </c>
      <c r="J3251" t="s">
        <v>29</v>
      </c>
      <c r="K3251" t="s">
        <v>165</v>
      </c>
      <c r="L3251" t="s">
        <v>44</v>
      </c>
      <c r="M3251" t="s">
        <v>139</v>
      </c>
      <c r="N3251" s="2">
        <v>41277</v>
      </c>
      <c r="O3251" s="2">
        <v>41284</v>
      </c>
      <c r="P3251">
        <v>7</v>
      </c>
      <c r="Q3251" s="1">
        <v>0.08</v>
      </c>
      <c r="R3251">
        <v>2.52</v>
      </c>
      <c r="S3251">
        <v>4.28</v>
      </c>
      <c r="T3251">
        <f t="shared" si="50"/>
        <v>17.64</v>
      </c>
    </row>
    <row r="3252" spans="1:20" x14ac:dyDescent="0.3">
      <c r="A3252">
        <v>3251</v>
      </c>
      <c r="B3252">
        <v>89735</v>
      </c>
      <c r="C3252" t="s">
        <v>312</v>
      </c>
      <c r="D3252" t="s">
        <v>578</v>
      </c>
      <c r="E3252" t="s">
        <v>21</v>
      </c>
      <c r="F3252" t="s">
        <v>40</v>
      </c>
      <c r="G3252" t="s">
        <v>48</v>
      </c>
      <c r="H3252" t="s">
        <v>33</v>
      </c>
      <c r="I3252" t="s">
        <v>28</v>
      </c>
      <c r="J3252" t="s">
        <v>29</v>
      </c>
      <c r="K3252" t="s">
        <v>213</v>
      </c>
      <c r="L3252" t="s">
        <v>283</v>
      </c>
      <c r="M3252" t="s">
        <v>99</v>
      </c>
      <c r="N3252" s="2">
        <v>41277</v>
      </c>
      <c r="O3252" s="2">
        <v>41281</v>
      </c>
      <c r="P3252">
        <v>7</v>
      </c>
      <c r="Q3252" s="1">
        <v>0.03</v>
      </c>
      <c r="R3252">
        <v>90.97</v>
      </c>
      <c r="S3252">
        <v>14</v>
      </c>
      <c r="T3252">
        <f t="shared" si="50"/>
        <v>636.79</v>
      </c>
    </row>
    <row r="3253" spans="1:20" x14ac:dyDescent="0.3">
      <c r="A3253">
        <v>3252</v>
      </c>
      <c r="B3253">
        <v>86711</v>
      </c>
      <c r="C3253" t="s">
        <v>2149</v>
      </c>
      <c r="D3253" t="s">
        <v>38</v>
      </c>
      <c r="E3253" t="s">
        <v>21</v>
      </c>
      <c r="F3253" t="s">
        <v>40</v>
      </c>
      <c r="G3253" t="s">
        <v>32</v>
      </c>
      <c r="H3253" t="s">
        <v>206</v>
      </c>
      <c r="I3253" t="s">
        <v>28</v>
      </c>
      <c r="J3253" t="s">
        <v>29</v>
      </c>
      <c r="K3253" t="s">
        <v>25</v>
      </c>
      <c r="L3253" t="s">
        <v>192</v>
      </c>
      <c r="M3253" t="s">
        <v>59</v>
      </c>
      <c r="N3253" s="2">
        <v>40746</v>
      </c>
      <c r="O3253" s="2">
        <v>40748</v>
      </c>
      <c r="P3253">
        <v>1</v>
      </c>
      <c r="Q3253" s="1">
        <v>0.01</v>
      </c>
      <c r="R3253">
        <v>30.73</v>
      </c>
      <c r="S3253">
        <v>4</v>
      </c>
      <c r="T3253">
        <f t="shared" si="50"/>
        <v>30.73</v>
      </c>
    </row>
    <row r="3254" spans="1:20" x14ac:dyDescent="0.3">
      <c r="A3254">
        <v>3253</v>
      </c>
      <c r="B3254">
        <v>86711</v>
      </c>
      <c r="C3254" t="s">
        <v>2149</v>
      </c>
      <c r="D3254" t="s">
        <v>38</v>
      </c>
      <c r="E3254" t="s">
        <v>187</v>
      </c>
      <c r="F3254" t="s">
        <v>40</v>
      </c>
      <c r="G3254" t="s">
        <v>32</v>
      </c>
      <c r="H3254" t="s">
        <v>225</v>
      </c>
      <c r="I3254" t="s">
        <v>28</v>
      </c>
      <c r="J3254" t="s">
        <v>29</v>
      </c>
      <c r="K3254" t="s">
        <v>231</v>
      </c>
      <c r="L3254" t="s">
        <v>706</v>
      </c>
      <c r="M3254" t="s">
        <v>99</v>
      </c>
      <c r="N3254" s="2">
        <v>40746</v>
      </c>
      <c r="O3254" s="2">
        <v>40747</v>
      </c>
      <c r="P3254">
        <v>7</v>
      </c>
      <c r="Q3254" s="1">
        <v>7.0000000000000007E-2</v>
      </c>
      <c r="R3254">
        <v>62.18</v>
      </c>
      <c r="S3254">
        <v>10.84</v>
      </c>
      <c r="T3254">
        <f t="shared" si="50"/>
        <v>435.26</v>
      </c>
    </row>
    <row r="3255" spans="1:20" x14ac:dyDescent="0.3">
      <c r="A3255">
        <v>3254</v>
      </c>
      <c r="B3255">
        <v>86711</v>
      </c>
      <c r="C3255" t="s">
        <v>2149</v>
      </c>
      <c r="D3255" t="s">
        <v>38</v>
      </c>
      <c r="E3255" t="s">
        <v>39</v>
      </c>
      <c r="F3255" t="s">
        <v>40</v>
      </c>
      <c r="G3255" t="s">
        <v>32</v>
      </c>
      <c r="H3255" t="s">
        <v>78</v>
      </c>
      <c r="I3255" t="s">
        <v>28</v>
      </c>
      <c r="J3255" t="s">
        <v>29</v>
      </c>
      <c r="K3255" t="s">
        <v>58</v>
      </c>
      <c r="L3255" t="s">
        <v>192</v>
      </c>
      <c r="M3255" t="s">
        <v>99</v>
      </c>
      <c r="N3255" s="2">
        <v>40746</v>
      </c>
      <c r="O3255" s="2">
        <v>40746</v>
      </c>
      <c r="P3255">
        <v>6</v>
      </c>
      <c r="Q3255" s="1">
        <v>0.09</v>
      </c>
      <c r="R3255">
        <v>193.17</v>
      </c>
      <c r="S3255">
        <v>19.989999999999998</v>
      </c>
      <c r="T3255">
        <f t="shared" si="50"/>
        <v>1159.02</v>
      </c>
    </row>
    <row r="3256" spans="1:20" x14ac:dyDescent="0.3">
      <c r="A3256">
        <v>3255</v>
      </c>
      <c r="B3256">
        <v>90481</v>
      </c>
      <c r="C3256" t="s">
        <v>429</v>
      </c>
      <c r="D3256" t="s">
        <v>20</v>
      </c>
      <c r="E3256" t="s">
        <v>39</v>
      </c>
      <c r="F3256" t="s">
        <v>31</v>
      </c>
      <c r="G3256" t="s">
        <v>23</v>
      </c>
      <c r="H3256" t="s">
        <v>94</v>
      </c>
      <c r="I3256" t="s">
        <v>28</v>
      </c>
      <c r="J3256" t="s">
        <v>29</v>
      </c>
      <c r="K3256" t="s">
        <v>248</v>
      </c>
      <c r="L3256" t="s">
        <v>44</v>
      </c>
      <c r="M3256" t="s">
        <v>63</v>
      </c>
      <c r="N3256" s="2">
        <v>40574</v>
      </c>
      <c r="O3256" s="2">
        <v>40575</v>
      </c>
      <c r="P3256">
        <v>9</v>
      </c>
      <c r="Q3256" s="1">
        <v>0.09</v>
      </c>
      <c r="R3256">
        <v>2.1800000000000002</v>
      </c>
      <c r="S3256">
        <v>1.38</v>
      </c>
      <c r="T3256">
        <f t="shared" si="50"/>
        <v>19.62</v>
      </c>
    </row>
    <row r="3257" spans="1:20" x14ac:dyDescent="0.3">
      <c r="A3257">
        <v>3256</v>
      </c>
      <c r="B3257">
        <v>88969</v>
      </c>
      <c r="C3257" t="s">
        <v>1469</v>
      </c>
      <c r="D3257" t="s">
        <v>20</v>
      </c>
      <c r="E3257" t="s">
        <v>39</v>
      </c>
      <c r="F3257" t="s">
        <v>47</v>
      </c>
      <c r="G3257" t="s">
        <v>32</v>
      </c>
      <c r="H3257" t="s">
        <v>49</v>
      </c>
      <c r="I3257" t="s">
        <v>28</v>
      </c>
      <c r="J3257" t="s">
        <v>29</v>
      </c>
      <c r="K3257" t="s">
        <v>172</v>
      </c>
      <c r="L3257" t="s">
        <v>192</v>
      </c>
      <c r="M3257" t="s">
        <v>51</v>
      </c>
      <c r="N3257" s="2">
        <v>41373</v>
      </c>
      <c r="O3257" s="2">
        <v>41375</v>
      </c>
      <c r="P3257">
        <v>2</v>
      </c>
      <c r="Q3257" s="1">
        <v>0</v>
      </c>
      <c r="R3257">
        <v>34.76</v>
      </c>
      <c r="S3257">
        <v>8.2200000000000006</v>
      </c>
      <c r="T3257">
        <f t="shared" si="50"/>
        <v>69.52</v>
      </c>
    </row>
    <row r="3258" spans="1:20" x14ac:dyDescent="0.3">
      <c r="A3258">
        <v>3257</v>
      </c>
      <c r="B3258">
        <v>88969</v>
      </c>
      <c r="C3258" t="s">
        <v>1469</v>
      </c>
      <c r="D3258" t="s">
        <v>20</v>
      </c>
      <c r="E3258" t="s">
        <v>21</v>
      </c>
      <c r="F3258" t="s">
        <v>47</v>
      </c>
      <c r="G3258" t="s">
        <v>32</v>
      </c>
      <c r="H3258" t="s">
        <v>203</v>
      </c>
      <c r="I3258" t="s">
        <v>28</v>
      </c>
      <c r="J3258" t="s">
        <v>29</v>
      </c>
      <c r="K3258" t="s">
        <v>1147</v>
      </c>
      <c r="L3258" t="s">
        <v>26</v>
      </c>
      <c r="M3258" t="s">
        <v>167</v>
      </c>
      <c r="N3258" s="2">
        <v>41373</v>
      </c>
      <c r="O3258" s="2">
        <v>41375</v>
      </c>
      <c r="P3258">
        <v>7</v>
      </c>
      <c r="Q3258" s="1">
        <v>7.0000000000000007E-2</v>
      </c>
      <c r="R3258">
        <v>55.99</v>
      </c>
      <c r="S3258">
        <v>5</v>
      </c>
      <c r="T3258">
        <f t="shared" si="50"/>
        <v>391.93</v>
      </c>
    </row>
    <row r="3259" spans="1:20" x14ac:dyDescent="0.3">
      <c r="A3259">
        <v>3258</v>
      </c>
      <c r="B3259">
        <v>87350</v>
      </c>
      <c r="C3259" t="s">
        <v>522</v>
      </c>
      <c r="D3259" t="s">
        <v>20</v>
      </c>
      <c r="E3259" t="s">
        <v>21</v>
      </c>
      <c r="F3259" t="s">
        <v>31</v>
      </c>
      <c r="G3259" t="s">
        <v>93</v>
      </c>
      <c r="H3259" t="s">
        <v>203</v>
      </c>
      <c r="I3259" t="s">
        <v>28</v>
      </c>
      <c r="J3259" t="s">
        <v>29</v>
      </c>
      <c r="K3259" t="s">
        <v>25</v>
      </c>
      <c r="L3259" t="s">
        <v>192</v>
      </c>
      <c r="M3259" t="s">
        <v>375</v>
      </c>
      <c r="N3259" s="2">
        <v>40823</v>
      </c>
      <c r="O3259" s="2">
        <v>40825</v>
      </c>
      <c r="P3259">
        <v>11</v>
      </c>
      <c r="Q3259" s="1">
        <v>0.08</v>
      </c>
      <c r="R3259">
        <v>125.99</v>
      </c>
      <c r="S3259">
        <v>4.2</v>
      </c>
      <c r="T3259">
        <f t="shared" si="50"/>
        <v>1385.8899999999999</v>
      </c>
    </row>
    <row r="3260" spans="1:20" x14ac:dyDescent="0.3">
      <c r="A3260">
        <v>3259</v>
      </c>
      <c r="B3260">
        <v>90891</v>
      </c>
      <c r="C3260" t="s">
        <v>2431</v>
      </c>
      <c r="D3260" t="s">
        <v>20</v>
      </c>
      <c r="E3260" t="s">
        <v>187</v>
      </c>
      <c r="F3260" t="s">
        <v>22</v>
      </c>
      <c r="G3260" t="s">
        <v>41</v>
      </c>
      <c r="H3260" t="s">
        <v>219</v>
      </c>
      <c r="I3260" t="s">
        <v>28</v>
      </c>
      <c r="J3260" t="s">
        <v>29</v>
      </c>
      <c r="K3260" t="s">
        <v>43</v>
      </c>
      <c r="L3260" t="s">
        <v>746</v>
      </c>
      <c r="M3260" t="s">
        <v>232</v>
      </c>
      <c r="N3260" s="2">
        <v>40471</v>
      </c>
      <c r="O3260" s="2">
        <v>40473</v>
      </c>
      <c r="P3260">
        <v>20</v>
      </c>
      <c r="Q3260" s="1">
        <v>0.03</v>
      </c>
      <c r="R3260">
        <v>320.98</v>
      </c>
      <c r="S3260">
        <v>24.49</v>
      </c>
      <c r="T3260">
        <f t="shared" si="50"/>
        <v>6419.6</v>
      </c>
    </row>
    <row r="3261" spans="1:20" x14ac:dyDescent="0.3">
      <c r="A3261">
        <v>3260</v>
      </c>
      <c r="B3261">
        <v>90891</v>
      </c>
      <c r="C3261" t="s">
        <v>2431</v>
      </c>
      <c r="D3261" t="s">
        <v>20</v>
      </c>
      <c r="E3261" t="s">
        <v>21</v>
      </c>
      <c r="F3261" t="s">
        <v>22</v>
      </c>
      <c r="G3261" t="s">
        <v>41</v>
      </c>
      <c r="H3261" t="s">
        <v>206</v>
      </c>
      <c r="I3261" t="s">
        <v>28</v>
      </c>
      <c r="J3261" t="s">
        <v>29</v>
      </c>
      <c r="K3261" t="s">
        <v>1254</v>
      </c>
      <c r="L3261" t="s">
        <v>192</v>
      </c>
      <c r="M3261" t="s">
        <v>199</v>
      </c>
      <c r="N3261" s="2">
        <v>40471</v>
      </c>
      <c r="O3261" s="2">
        <v>40472</v>
      </c>
      <c r="P3261">
        <v>18</v>
      </c>
      <c r="Q3261" s="1">
        <v>0.06</v>
      </c>
      <c r="R3261">
        <v>125.99</v>
      </c>
      <c r="S3261">
        <v>8.8000000000000007</v>
      </c>
      <c r="T3261">
        <f t="shared" si="50"/>
        <v>2267.8199999999997</v>
      </c>
    </row>
    <row r="3262" spans="1:20" x14ac:dyDescent="0.3">
      <c r="A3262">
        <v>3261</v>
      </c>
      <c r="B3262">
        <v>90904</v>
      </c>
      <c r="C3262" t="s">
        <v>242</v>
      </c>
      <c r="D3262" t="s">
        <v>38</v>
      </c>
      <c r="E3262" t="s">
        <v>39</v>
      </c>
      <c r="F3262" t="s">
        <v>22</v>
      </c>
      <c r="G3262" t="s">
        <v>23</v>
      </c>
      <c r="H3262" t="s">
        <v>94</v>
      </c>
      <c r="I3262" t="s">
        <v>28</v>
      </c>
      <c r="J3262" t="s">
        <v>29</v>
      </c>
      <c r="K3262" t="s">
        <v>181</v>
      </c>
      <c r="L3262" t="s">
        <v>44</v>
      </c>
      <c r="M3262" t="s">
        <v>398</v>
      </c>
      <c r="N3262" s="2">
        <v>41573</v>
      </c>
      <c r="O3262" s="2">
        <v>41573</v>
      </c>
      <c r="P3262">
        <v>12</v>
      </c>
      <c r="Q3262" s="1">
        <v>0</v>
      </c>
      <c r="R3262">
        <v>9.11</v>
      </c>
      <c r="S3262">
        <v>2.15</v>
      </c>
      <c r="T3262">
        <f t="shared" si="50"/>
        <v>109.32</v>
      </c>
    </row>
    <row r="3263" spans="1:20" x14ac:dyDescent="0.3">
      <c r="A3263">
        <v>3262</v>
      </c>
      <c r="B3263">
        <v>90904</v>
      </c>
      <c r="C3263" t="s">
        <v>242</v>
      </c>
      <c r="D3263" t="s">
        <v>20</v>
      </c>
      <c r="E3263" t="s">
        <v>39</v>
      </c>
      <c r="F3263" t="s">
        <v>22</v>
      </c>
      <c r="G3263" t="s">
        <v>23</v>
      </c>
      <c r="H3263" t="s">
        <v>61</v>
      </c>
      <c r="I3263" t="s">
        <v>28</v>
      </c>
      <c r="J3263" t="s">
        <v>29</v>
      </c>
      <c r="K3263" t="s">
        <v>101</v>
      </c>
      <c r="L3263" t="s">
        <v>192</v>
      </c>
      <c r="M3263" t="s">
        <v>182</v>
      </c>
      <c r="N3263" s="2">
        <v>41573</v>
      </c>
      <c r="O3263" s="2">
        <v>41574</v>
      </c>
      <c r="P3263">
        <v>10</v>
      </c>
      <c r="Q3263" s="1">
        <v>0.08</v>
      </c>
      <c r="R3263">
        <v>5.28</v>
      </c>
      <c r="S3263">
        <v>5.85</v>
      </c>
      <c r="T3263">
        <f t="shared" si="50"/>
        <v>52.800000000000004</v>
      </c>
    </row>
    <row r="3264" spans="1:20" x14ac:dyDescent="0.3">
      <c r="A3264">
        <v>3263</v>
      </c>
      <c r="B3264">
        <v>86900</v>
      </c>
      <c r="C3264" t="s">
        <v>1205</v>
      </c>
      <c r="D3264" t="s">
        <v>20</v>
      </c>
      <c r="E3264" t="s">
        <v>39</v>
      </c>
      <c r="F3264" t="s">
        <v>22</v>
      </c>
      <c r="G3264" t="s">
        <v>23</v>
      </c>
      <c r="H3264" t="s">
        <v>61</v>
      </c>
      <c r="I3264" t="s">
        <v>28</v>
      </c>
      <c r="J3264" t="s">
        <v>29</v>
      </c>
      <c r="K3264" t="s">
        <v>181</v>
      </c>
      <c r="L3264" t="s">
        <v>192</v>
      </c>
      <c r="M3264" t="s">
        <v>86</v>
      </c>
      <c r="N3264" s="2">
        <v>40326</v>
      </c>
      <c r="O3264" s="2">
        <v>40328</v>
      </c>
      <c r="P3264">
        <v>11</v>
      </c>
      <c r="Q3264" s="1">
        <v>0.03</v>
      </c>
      <c r="R3264">
        <v>17.7</v>
      </c>
      <c r="S3264">
        <v>9.4700000000000006</v>
      </c>
      <c r="T3264">
        <f t="shared" si="50"/>
        <v>194.7</v>
      </c>
    </row>
    <row r="3265" spans="1:20" x14ac:dyDescent="0.3">
      <c r="A3265">
        <v>3264</v>
      </c>
      <c r="B3265">
        <v>87451</v>
      </c>
      <c r="C3265" t="s">
        <v>2213</v>
      </c>
      <c r="D3265" t="s">
        <v>20</v>
      </c>
      <c r="E3265" t="s">
        <v>21</v>
      </c>
      <c r="F3265" t="s">
        <v>47</v>
      </c>
      <c r="G3265" t="s">
        <v>41</v>
      </c>
      <c r="H3265" t="s">
        <v>206</v>
      </c>
      <c r="I3265" t="s">
        <v>28</v>
      </c>
      <c r="J3265" t="s">
        <v>29</v>
      </c>
      <c r="K3265" t="s">
        <v>201</v>
      </c>
      <c r="L3265" t="s">
        <v>192</v>
      </c>
      <c r="M3265" t="s">
        <v>160</v>
      </c>
      <c r="N3265" s="2">
        <v>40266</v>
      </c>
      <c r="O3265" s="2">
        <v>40267</v>
      </c>
      <c r="P3265">
        <v>7</v>
      </c>
      <c r="Q3265" s="1">
        <v>0.04</v>
      </c>
      <c r="R3265">
        <v>40.98</v>
      </c>
      <c r="S3265">
        <v>6.5</v>
      </c>
      <c r="T3265">
        <f t="shared" si="50"/>
        <v>286.85999999999996</v>
      </c>
    </row>
    <row r="3266" spans="1:20" x14ac:dyDescent="0.3">
      <c r="A3266">
        <v>3265</v>
      </c>
      <c r="B3266">
        <v>87451</v>
      </c>
      <c r="C3266" t="s">
        <v>2192</v>
      </c>
      <c r="D3266" t="s">
        <v>20</v>
      </c>
      <c r="E3266" t="s">
        <v>21</v>
      </c>
      <c r="F3266" t="s">
        <v>31</v>
      </c>
      <c r="G3266" t="s">
        <v>41</v>
      </c>
      <c r="H3266" t="s">
        <v>206</v>
      </c>
      <c r="I3266" t="s">
        <v>28</v>
      </c>
      <c r="J3266" t="s">
        <v>29</v>
      </c>
      <c r="K3266" t="s">
        <v>1147</v>
      </c>
      <c r="L3266" t="s">
        <v>26</v>
      </c>
      <c r="M3266" t="s">
        <v>66</v>
      </c>
      <c r="N3266" s="2">
        <v>40266</v>
      </c>
      <c r="O3266" s="2">
        <v>40268</v>
      </c>
      <c r="P3266">
        <v>5</v>
      </c>
      <c r="Q3266" s="1">
        <v>0.05</v>
      </c>
      <c r="R3266">
        <v>35.99</v>
      </c>
      <c r="S3266">
        <v>3.3</v>
      </c>
      <c r="T3266">
        <f t="shared" si="50"/>
        <v>179.95000000000002</v>
      </c>
    </row>
    <row r="3267" spans="1:20" x14ac:dyDescent="0.3">
      <c r="A3267">
        <v>3266</v>
      </c>
      <c r="B3267">
        <v>86105</v>
      </c>
      <c r="C3267" t="s">
        <v>1661</v>
      </c>
      <c r="D3267" t="s">
        <v>20</v>
      </c>
      <c r="E3267" t="s">
        <v>39</v>
      </c>
      <c r="F3267" t="s">
        <v>31</v>
      </c>
      <c r="G3267" t="s">
        <v>48</v>
      </c>
      <c r="H3267" t="s">
        <v>89</v>
      </c>
      <c r="I3267" t="s">
        <v>28</v>
      </c>
      <c r="J3267" t="s">
        <v>29</v>
      </c>
      <c r="K3267" t="s">
        <v>158</v>
      </c>
      <c r="L3267" t="s">
        <v>192</v>
      </c>
      <c r="M3267" t="s">
        <v>296</v>
      </c>
      <c r="N3267" s="2">
        <v>40601</v>
      </c>
      <c r="O3267" s="2">
        <v>40603</v>
      </c>
      <c r="P3267">
        <v>1</v>
      </c>
      <c r="Q3267" s="1">
        <v>0.09</v>
      </c>
      <c r="R3267">
        <v>7.31</v>
      </c>
      <c r="S3267">
        <v>0.49</v>
      </c>
      <c r="T3267">
        <f t="shared" ref="T3267:T3330" si="51">R3267*P3267</f>
        <v>7.31</v>
      </c>
    </row>
    <row r="3268" spans="1:20" x14ac:dyDescent="0.3">
      <c r="A3268">
        <v>3267</v>
      </c>
      <c r="B3268">
        <v>86105</v>
      </c>
      <c r="C3268" t="s">
        <v>730</v>
      </c>
      <c r="D3268" t="s">
        <v>578</v>
      </c>
      <c r="E3268" t="s">
        <v>187</v>
      </c>
      <c r="F3268" t="s">
        <v>31</v>
      </c>
      <c r="G3268" t="s">
        <v>48</v>
      </c>
      <c r="H3268" t="s">
        <v>188</v>
      </c>
      <c r="I3268" t="s">
        <v>28</v>
      </c>
      <c r="J3268" t="s">
        <v>29</v>
      </c>
      <c r="K3268" t="s">
        <v>113</v>
      </c>
      <c r="L3268" t="s">
        <v>330</v>
      </c>
      <c r="M3268" t="s">
        <v>255</v>
      </c>
      <c r="N3268" s="2">
        <v>40601</v>
      </c>
      <c r="O3268" s="2">
        <v>40603</v>
      </c>
      <c r="P3268">
        <v>7</v>
      </c>
      <c r="Q3268" s="1">
        <v>0.06</v>
      </c>
      <c r="R3268">
        <v>130.97999999999999</v>
      </c>
      <c r="S3268">
        <v>54.74</v>
      </c>
      <c r="T3268">
        <f t="shared" si="51"/>
        <v>916.8599999999999</v>
      </c>
    </row>
    <row r="3269" spans="1:20" x14ac:dyDescent="0.3">
      <c r="A3269">
        <v>3268</v>
      </c>
      <c r="B3269">
        <v>86105</v>
      </c>
      <c r="C3269" t="s">
        <v>730</v>
      </c>
      <c r="D3269" t="s">
        <v>20</v>
      </c>
      <c r="E3269" t="s">
        <v>39</v>
      </c>
      <c r="F3269" t="s">
        <v>31</v>
      </c>
      <c r="G3269" t="s">
        <v>48</v>
      </c>
      <c r="H3269" t="s">
        <v>54</v>
      </c>
      <c r="I3269" t="s">
        <v>28</v>
      </c>
      <c r="J3269" t="s">
        <v>29</v>
      </c>
      <c r="K3269" t="s">
        <v>291</v>
      </c>
      <c r="L3269" t="s">
        <v>192</v>
      </c>
      <c r="M3269" t="s">
        <v>255</v>
      </c>
      <c r="N3269" s="2">
        <v>40601</v>
      </c>
      <c r="O3269" s="2">
        <v>40608</v>
      </c>
      <c r="P3269">
        <v>4</v>
      </c>
      <c r="Q3269" s="1">
        <v>0.08</v>
      </c>
      <c r="R3269">
        <v>48.91</v>
      </c>
      <c r="S3269">
        <v>5.81</v>
      </c>
      <c r="T3269">
        <f t="shared" si="51"/>
        <v>195.64</v>
      </c>
    </row>
    <row r="3270" spans="1:20" x14ac:dyDescent="0.3">
      <c r="A3270">
        <v>3269</v>
      </c>
      <c r="B3270">
        <v>86105</v>
      </c>
      <c r="C3270" t="s">
        <v>730</v>
      </c>
      <c r="D3270" t="s">
        <v>20</v>
      </c>
      <c r="E3270" t="s">
        <v>39</v>
      </c>
      <c r="F3270" t="s">
        <v>31</v>
      </c>
      <c r="G3270" t="s">
        <v>48</v>
      </c>
      <c r="H3270" t="s">
        <v>42</v>
      </c>
      <c r="I3270" t="s">
        <v>28</v>
      </c>
      <c r="J3270" t="s">
        <v>29</v>
      </c>
      <c r="K3270" t="s">
        <v>136</v>
      </c>
      <c r="L3270" t="s">
        <v>192</v>
      </c>
      <c r="M3270" t="s">
        <v>131</v>
      </c>
      <c r="N3270" s="2">
        <v>40601</v>
      </c>
      <c r="O3270" s="2">
        <v>40606</v>
      </c>
      <c r="P3270">
        <v>10</v>
      </c>
      <c r="Q3270" s="1">
        <v>0</v>
      </c>
      <c r="R3270">
        <v>111.03</v>
      </c>
      <c r="S3270">
        <v>8.64</v>
      </c>
      <c r="T3270">
        <f t="shared" si="51"/>
        <v>1110.3</v>
      </c>
    </row>
    <row r="3271" spans="1:20" x14ac:dyDescent="0.3">
      <c r="A3271">
        <v>3270</v>
      </c>
      <c r="B3271">
        <v>87460</v>
      </c>
      <c r="C3271" t="s">
        <v>2192</v>
      </c>
      <c r="D3271" t="s">
        <v>578</v>
      </c>
      <c r="E3271" t="s">
        <v>187</v>
      </c>
      <c r="F3271" t="s">
        <v>31</v>
      </c>
      <c r="G3271" t="s">
        <v>48</v>
      </c>
      <c r="H3271" t="s">
        <v>219</v>
      </c>
      <c r="I3271" t="s">
        <v>28</v>
      </c>
      <c r="J3271" t="s">
        <v>29</v>
      </c>
      <c r="K3271" t="s">
        <v>101</v>
      </c>
      <c r="L3271" t="s">
        <v>330</v>
      </c>
      <c r="M3271" t="s">
        <v>178</v>
      </c>
      <c r="N3271" s="2">
        <v>41521</v>
      </c>
      <c r="O3271" s="2">
        <v>41526</v>
      </c>
      <c r="P3271">
        <v>11</v>
      </c>
      <c r="Q3271" s="1">
        <v>7.0000000000000007E-2</v>
      </c>
      <c r="R3271">
        <v>124.49</v>
      </c>
      <c r="S3271">
        <v>51.94</v>
      </c>
      <c r="T3271">
        <f t="shared" si="51"/>
        <v>1369.3899999999999</v>
      </c>
    </row>
    <row r="3272" spans="1:20" x14ac:dyDescent="0.3">
      <c r="A3272">
        <v>3271</v>
      </c>
      <c r="B3272">
        <v>90907</v>
      </c>
      <c r="C3272" t="s">
        <v>1456</v>
      </c>
      <c r="D3272" t="s">
        <v>20</v>
      </c>
      <c r="E3272" t="s">
        <v>39</v>
      </c>
      <c r="F3272" t="s">
        <v>31</v>
      </c>
      <c r="G3272" t="s">
        <v>32</v>
      </c>
      <c r="H3272" t="s">
        <v>42</v>
      </c>
      <c r="I3272" t="s">
        <v>28</v>
      </c>
      <c r="J3272" t="s">
        <v>29</v>
      </c>
      <c r="K3272" t="s">
        <v>62</v>
      </c>
      <c r="L3272" t="s">
        <v>192</v>
      </c>
      <c r="M3272" t="s">
        <v>63</v>
      </c>
      <c r="N3272" s="2">
        <v>41399</v>
      </c>
      <c r="O3272" s="2">
        <v>41400</v>
      </c>
      <c r="P3272">
        <v>5</v>
      </c>
      <c r="Q3272" s="1">
        <v>0.03</v>
      </c>
      <c r="R3272">
        <v>5.98</v>
      </c>
      <c r="S3272">
        <v>2.5</v>
      </c>
      <c r="T3272">
        <f t="shared" si="51"/>
        <v>29.900000000000002</v>
      </c>
    </row>
    <row r="3273" spans="1:20" x14ac:dyDescent="0.3">
      <c r="A3273">
        <v>3272</v>
      </c>
      <c r="B3273">
        <v>87211</v>
      </c>
      <c r="C3273" t="s">
        <v>1227</v>
      </c>
      <c r="D3273" t="s">
        <v>20</v>
      </c>
      <c r="E3273" t="s">
        <v>39</v>
      </c>
      <c r="F3273" t="s">
        <v>22</v>
      </c>
      <c r="G3273" t="s">
        <v>93</v>
      </c>
      <c r="H3273" t="s">
        <v>61</v>
      </c>
      <c r="I3273" t="s">
        <v>28</v>
      </c>
      <c r="J3273" t="s">
        <v>29</v>
      </c>
      <c r="K3273" t="s">
        <v>172</v>
      </c>
      <c r="L3273" t="s">
        <v>192</v>
      </c>
      <c r="M3273" t="s">
        <v>227</v>
      </c>
      <c r="N3273" s="2">
        <v>41096</v>
      </c>
      <c r="O3273" s="2">
        <v>41097</v>
      </c>
      <c r="P3273">
        <v>1</v>
      </c>
      <c r="Q3273" s="1">
        <v>0.05</v>
      </c>
      <c r="R3273">
        <v>4.9800000000000004</v>
      </c>
      <c r="S3273">
        <v>4.72</v>
      </c>
      <c r="T3273">
        <f t="shared" si="51"/>
        <v>4.9800000000000004</v>
      </c>
    </row>
    <row r="3274" spans="1:20" x14ac:dyDescent="0.3">
      <c r="A3274">
        <v>3273</v>
      </c>
      <c r="B3274">
        <v>87211</v>
      </c>
      <c r="C3274" t="s">
        <v>1227</v>
      </c>
      <c r="D3274" t="s">
        <v>20</v>
      </c>
      <c r="E3274" t="s">
        <v>39</v>
      </c>
      <c r="F3274" t="s">
        <v>22</v>
      </c>
      <c r="G3274" t="s">
        <v>93</v>
      </c>
      <c r="H3274" t="s">
        <v>78</v>
      </c>
      <c r="I3274" t="s">
        <v>28</v>
      </c>
      <c r="J3274" t="s">
        <v>29</v>
      </c>
      <c r="K3274" t="s">
        <v>105</v>
      </c>
      <c r="L3274" t="s">
        <v>44</v>
      </c>
      <c r="M3274" t="s">
        <v>232</v>
      </c>
      <c r="N3274" s="2">
        <v>41096</v>
      </c>
      <c r="O3274" s="2">
        <v>41098</v>
      </c>
      <c r="P3274">
        <v>16</v>
      </c>
      <c r="Q3274" s="1">
        <v>0.03</v>
      </c>
      <c r="R3274">
        <v>7.08</v>
      </c>
      <c r="S3274">
        <v>2.35</v>
      </c>
      <c r="T3274">
        <f t="shared" si="51"/>
        <v>113.28</v>
      </c>
    </row>
    <row r="3275" spans="1:20" x14ac:dyDescent="0.3">
      <c r="A3275">
        <v>3274</v>
      </c>
      <c r="B3275">
        <v>90913</v>
      </c>
      <c r="C3275" t="s">
        <v>2221</v>
      </c>
      <c r="D3275" t="s">
        <v>578</v>
      </c>
      <c r="E3275" t="s">
        <v>187</v>
      </c>
      <c r="F3275" t="s">
        <v>22</v>
      </c>
      <c r="G3275" t="s">
        <v>41</v>
      </c>
      <c r="H3275" t="s">
        <v>217</v>
      </c>
      <c r="I3275" t="s">
        <v>28</v>
      </c>
      <c r="J3275" t="s">
        <v>29</v>
      </c>
      <c r="K3275" t="s">
        <v>158</v>
      </c>
      <c r="L3275" t="s">
        <v>330</v>
      </c>
      <c r="M3275" t="s">
        <v>294</v>
      </c>
      <c r="N3275" s="2">
        <v>41226</v>
      </c>
      <c r="O3275" s="2">
        <v>41227</v>
      </c>
      <c r="P3275">
        <v>40</v>
      </c>
      <c r="Q3275" s="1">
        <v>0.01</v>
      </c>
      <c r="R3275">
        <v>400.98</v>
      </c>
      <c r="S3275">
        <v>42.52</v>
      </c>
      <c r="T3275">
        <f t="shared" si="51"/>
        <v>16039.2</v>
      </c>
    </row>
    <row r="3276" spans="1:20" x14ac:dyDescent="0.3">
      <c r="A3276">
        <v>3275</v>
      </c>
      <c r="B3276">
        <v>87121</v>
      </c>
      <c r="C3276" t="s">
        <v>1162</v>
      </c>
      <c r="D3276" t="s">
        <v>38</v>
      </c>
      <c r="E3276" t="s">
        <v>39</v>
      </c>
      <c r="F3276" t="s">
        <v>22</v>
      </c>
      <c r="G3276" t="s">
        <v>48</v>
      </c>
      <c r="H3276" t="s">
        <v>94</v>
      </c>
      <c r="I3276" t="s">
        <v>28</v>
      </c>
      <c r="J3276" t="s">
        <v>29</v>
      </c>
      <c r="K3276" t="s">
        <v>163</v>
      </c>
      <c r="L3276" t="s">
        <v>44</v>
      </c>
      <c r="M3276" t="s">
        <v>137</v>
      </c>
      <c r="N3276" s="2">
        <v>40909</v>
      </c>
      <c r="O3276" s="2">
        <v>40916</v>
      </c>
      <c r="P3276">
        <v>3</v>
      </c>
      <c r="Q3276" s="1">
        <v>0.06</v>
      </c>
      <c r="R3276">
        <v>5.18</v>
      </c>
      <c r="S3276">
        <v>2.04</v>
      </c>
      <c r="T3276">
        <f t="shared" si="51"/>
        <v>15.54</v>
      </c>
    </row>
    <row r="3277" spans="1:20" x14ac:dyDescent="0.3">
      <c r="A3277">
        <v>3276</v>
      </c>
      <c r="B3277">
        <v>90789</v>
      </c>
      <c r="C3277" t="s">
        <v>463</v>
      </c>
      <c r="D3277" t="s">
        <v>20</v>
      </c>
      <c r="E3277" t="s">
        <v>21</v>
      </c>
      <c r="F3277" t="s">
        <v>40</v>
      </c>
      <c r="G3277" t="s">
        <v>41</v>
      </c>
      <c r="H3277" t="s">
        <v>206</v>
      </c>
      <c r="I3277" t="s">
        <v>28</v>
      </c>
      <c r="J3277" t="s">
        <v>29</v>
      </c>
      <c r="K3277" t="s">
        <v>198</v>
      </c>
      <c r="L3277" t="s">
        <v>192</v>
      </c>
      <c r="M3277" t="s">
        <v>264</v>
      </c>
      <c r="N3277" s="2">
        <v>40741</v>
      </c>
      <c r="O3277" s="2">
        <v>40743</v>
      </c>
      <c r="P3277">
        <v>15</v>
      </c>
      <c r="Q3277" s="1">
        <v>0.01</v>
      </c>
      <c r="R3277">
        <v>125.99</v>
      </c>
      <c r="S3277">
        <v>2.5</v>
      </c>
      <c r="T3277">
        <f t="shared" si="51"/>
        <v>1889.85</v>
      </c>
    </row>
    <row r="3278" spans="1:20" x14ac:dyDescent="0.3">
      <c r="A3278">
        <v>3277</v>
      </c>
      <c r="B3278">
        <v>90789</v>
      </c>
      <c r="C3278" t="s">
        <v>1871</v>
      </c>
      <c r="D3278" t="s">
        <v>20</v>
      </c>
      <c r="E3278" t="s">
        <v>187</v>
      </c>
      <c r="F3278" t="s">
        <v>22</v>
      </c>
      <c r="G3278" t="s">
        <v>41</v>
      </c>
      <c r="H3278" t="s">
        <v>188</v>
      </c>
      <c r="I3278" t="s">
        <v>28</v>
      </c>
      <c r="J3278" t="s">
        <v>29</v>
      </c>
      <c r="K3278" t="s">
        <v>226</v>
      </c>
      <c r="L3278" t="s">
        <v>26</v>
      </c>
      <c r="M3278" t="s">
        <v>190</v>
      </c>
      <c r="N3278" s="2">
        <v>40741</v>
      </c>
      <c r="O3278" s="2">
        <v>40743</v>
      </c>
      <c r="P3278">
        <v>11</v>
      </c>
      <c r="Q3278" s="1">
        <v>0.09</v>
      </c>
      <c r="R3278">
        <v>12.22</v>
      </c>
      <c r="S3278">
        <v>2.85</v>
      </c>
      <c r="T3278">
        <f t="shared" si="51"/>
        <v>134.42000000000002</v>
      </c>
    </row>
    <row r="3279" spans="1:20" x14ac:dyDescent="0.3">
      <c r="A3279">
        <v>3278</v>
      </c>
      <c r="B3279">
        <v>88986</v>
      </c>
      <c r="C3279" t="s">
        <v>1878</v>
      </c>
      <c r="D3279" t="s">
        <v>20</v>
      </c>
      <c r="E3279" t="s">
        <v>187</v>
      </c>
      <c r="F3279" t="s">
        <v>22</v>
      </c>
      <c r="G3279" t="s">
        <v>32</v>
      </c>
      <c r="H3279" t="s">
        <v>225</v>
      </c>
      <c r="I3279" t="s">
        <v>28</v>
      </c>
      <c r="J3279" t="s">
        <v>29</v>
      </c>
      <c r="K3279" t="s">
        <v>43</v>
      </c>
      <c r="L3279" t="s">
        <v>192</v>
      </c>
      <c r="M3279" t="s">
        <v>86</v>
      </c>
      <c r="N3279" s="2">
        <v>41007</v>
      </c>
      <c r="O3279" s="2">
        <v>41008</v>
      </c>
      <c r="P3279">
        <v>9</v>
      </c>
      <c r="Q3279" s="1">
        <v>0.01</v>
      </c>
      <c r="R3279">
        <v>27.42</v>
      </c>
      <c r="S3279">
        <v>19.46</v>
      </c>
      <c r="T3279">
        <f t="shared" si="51"/>
        <v>246.78000000000003</v>
      </c>
    </row>
    <row r="3280" spans="1:20" x14ac:dyDescent="0.3">
      <c r="A3280">
        <v>3279</v>
      </c>
      <c r="B3280">
        <v>89115</v>
      </c>
      <c r="C3280" t="s">
        <v>1279</v>
      </c>
      <c r="D3280" t="s">
        <v>20</v>
      </c>
      <c r="E3280" t="s">
        <v>21</v>
      </c>
      <c r="F3280" t="s">
        <v>31</v>
      </c>
      <c r="G3280" t="s">
        <v>32</v>
      </c>
      <c r="H3280" t="s">
        <v>206</v>
      </c>
      <c r="I3280" t="s">
        <v>28</v>
      </c>
      <c r="J3280" t="s">
        <v>29</v>
      </c>
      <c r="K3280" t="s">
        <v>201</v>
      </c>
      <c r="L3280" t="s">
        <v>192</v>
      </c>
      <c r="M3280" t="s">
        <v>139</v>
      </c>
      <c r="N3280" s="2">
        <v>41202</v>
      </c>
      <c r="O3280" s="2">
        <v>41204</v>
      </c>
      <c r="P3280">
        <v>8</v>
      </c>
      <c r="Q3280" s="1">
        <v>0</v>
      </c>
      <c r="R3280">
        <v>125.99</v>
      </c>
      <c r="S3280">
        <v>8.08</v>
      </c>
      <c r="T3280">
        <f t="shared" si="51"/>
        <v>1007.92</v>
      </c>
    </row>
    <row r="3281" spans="1:20" x14ac:dyDescent="0.3">
      <c r="A3281">
        <v>3280</v>
      </c>
      <c r="B3281">
        <v>88281</v>
      </c>
      <c r="C3281" t="s">
        <v>247</v>
      </c>
      <c r="D3281" t="s">
        <v>20</v>
      </c>
      <c r="E3281" t="s">
        <v>39</v>
      </c>
      <c r="F3281" t="s">
        <v>22</v>
      </c>
      <c r="G3281" t="s">
        <v>32</v>
      </c>
      <c r="H3281" t="s">
        <v>61</v>
      </c>
      <c r="I3281" t="s">
        <v>28</v>
      </c>
      <c r="J3281" t="s">
        <v>29</v>
      </c>
      <c r="K3281" t="s">
        <v>163</v>
      </c>
      <c r="L3281" t="s">
        <v>192</v>
      </c>
      <c r="M3281" t="s">
        <v>499</v>
      </c>
      <c r="N3281" s="2">
        <v>40452</v>
      </c>
      <c r="O3281" s="2">
        <v>40454</v>
      </c>
      <c r="P3281">
        <v>23</v>
      </c>
      <c r="Q3281" s="1">
        <v>0.03</v>
      </c>
      <c r="R3281">
        <v>142.86000000000001</v>
      </c>
      <c r="S3281">
        <v>19.989999999999998</v>
      </c>
      <c r="T3281">
        <f t="shared" si="51"/>
        <v>3285.78</v>
      </c>
    </row>
    <row r="3282" spans="1:20" x14ac:dyDescent="0.3">
      <c r="A3282">
        <v>3281</v>
      </c>
      <c r="B3282">
        <v>90340</v>
      </c>
      <c r="C3282" t="s">
        <v>877</v>
      </c>
      <c r="D3282" t="s">
        <v>20</v>
      </c>
      <c r="E3282" t="s">
        <v>21</v>
      </c>
      <c r="F3282" t="s">
        <v>31</v>
      </c>
      <c r="G3282" t="s">
        <v>41</v>
      </c>
      <c r="H3282" t="s">
        <v>33</v>
      </c>
      <c r="I3282" t="s">
        <v>28</v>
      </c>
      <c r="J3282" t="s">
        <v>29</v>
      </c>
      <c r="K3282" t="s">
        <v>1114</v>
      </c>
      <c r="L3282" t="s">
        <v>26</v>
      </c>
      <c r="M3282" t="s">
        <v>83</v>
      </c>
      <c r="N3282" s="2">
        <v>40673</v>
      </c>
      <c r="O3282" s="2">
        <v>40675</v>
      </c>
      <c r="P3282">
        <v>14</v>
      </c>
      <c r="Q3282" s="1">
        <v>0.03</v>
      </c>
      <c r="R3282">
        <v>39.479999999999997</v>
      </c>
      <c r="S3282">
        <v>1.99</v>
      </c>
      <c r="T3282">
        <f t="shared" si="51"/>
        <v>552.71999999999991</v>
      </c>
    </row>
    <row r="3283" spans="1:20" x14ac:dyDescent="0.3">
      <c r="A3283">
        <v>3282</v>
      </c>
      <c r="B3283">
        <v>90340</v>
      </c>
      <c r="C3283" t="s">
        <v>877</v>
      </c>
      <c r="D3283" t="s">
        <v>20</v>
      </c>
      <c r="E3283" t="s">
        <v>39</v>
      </c>
      <c r="F3283" t="s">
        <v>31</v>
      </c>
      <c r="G3283" t="s">
        <v>41</v>
      </c>
      <c r="H3283" t="s">
        <v>89</v>
      </c>
      <c r="I3283" t="s">
        <v>28</v>
      </c>
      <c r="J3283" t="s">
        <v>29</v>
      </c>
      <c r="K3283" t="s">
        <v>138</v>
      </c>
      <c r="L3283" t="s">
        <v>44</v>
      </c>
      <c r="M3283" t="s">
        <v>106</v>
      </c>
      <c r="N3283" s="2">
        <v>40673</v>
      </c>
      <c r="O3283" s="2">
        <v>40673</v>
      </c>
      <c r="P3283">
        <v>14</v>
      </c>
      <c r="Q3283" s="1">
        <v>0.06</v>
      </c>
      <c r="R3283">
        <v>3.71</v>
      </c>
      <c r="S3283">
        <v>1.93</v>
      </c>
      <c r="T3283">
        <f t="shared" si="51"/>
        <v>51.94</v>
      </c>
    </row>
    <row r="3284" spans="1:20" x14ac:dyDescent="0.3">
      <c r="A3284">
        <v>3283</v>
      </c>
      <c r="B3284">
        <v>88355</v>
      </c>
      <c r="C3284" t="s">
        <v>908</v>
      </c>
      <c r="D3284" t="s">
        <v>20</v>
      </c>
      <c r="E3284" t="s">
        <v>39</v>
      </c>
      <c r="F3284" t="s">
        <v>31</v>
      </c>
      <c r="G3284" t="s">
        <v>93</v>
      </c>
      <c r="H3284" t="s">
        <v>89</v>
      </c>
      <c r="I3284" t="s">
        <v>28</v>
      </c>
      <c r="J3284" t="s">
        <v>29</v>
      </c>
      <c r="K3284" t="s">
        <v>68</v>
      </c>
      <c r="L3284" t="s">
        <v>192</v>
      </c>
      <c r="M3284" t="s">
        <v>255</v>
      </c>
      <c r="N3284" s="2">
        <v>41485</v>
      </c>
      <c r="O3284" s="2">
        <v>41487</v>
      </c>
      <c r="P3284">
        <v>6</v>
      </c>
      <c r="Q3284" s="1">
        <v>0.03</v>
      </c>
      <c r="R3284">
        <v>6.48</v>
      </c>
      <c r="S3284">
        <v>6.65</v>
      </c>
      <c r="T3284">
        <f t="shared" si="51"/>
        <v>38.880000000000003</v>
      </c>
    </row>
    <row r="3285" spans="1:20" x14ac:dyDescent="0.3">
      <c r="A3285">
        <v>3284</v>
      </c>
      <c r="B3285">
        <v>88595</v>
      </c>
      <c r="C3285" t="s">
        <v>862</v>
      </c>
      <c r="D3285" t="s">
        <v>38</v>
      </c>
      <c r="E3285" t="s">
        <v>39</v>
      </c>
      <c r="F3285" t="s">
        <v>47</v>
      </c>
      <c r="G3285" t="s">
        <v>23</v>
      </c>
      <c r="H3285" t="s">
        <v>94</v>
      </c>
      <c r="I3285" t="s">
        <v>28</v>
      </c>
      <c r="J3285" t="s">
        <v>29</v>
      </c>
      <c r="K3285" t="s">
        <v>68</v>
      </c>
      <c r="L3285" t="s">
        <v>192</v>
      </c>
      <c r="M3285" t="s">
        <v>114</v>
      </c>
      <c r="N3285" s="2">
        <v>41123</v>
      </c>
      <c r="O3285" s="2">
        <v>41124</v>
      </c>
      <c r="P3285">
        <v>3</v>
      </c>
      <c r="Q3285" s="1">
        <v>0.04</v>
      </c>
      <c r="R3285">
        <v>22.98</v>
      </c>
      <c r="S3285">
        <v>4.5</v>
      </c>
      <c r="T3285">
        <f t="shared" si="51"/>
        <v>68.94</v>
      </c>
    </row>
    <row r="3286" spans="1:20" x14ac:dyDescent="0.3">
      <c r="A3286">
        <v>3285</v>
      </c>
      <c r="B3286">
        <v>87532</v>
      </c>
      <c r="C3286" t="s">
        <v>355</v>
      </c>
      <c r="D3286" t="s">
        <v>20</v>
      </c>
      <c r="E3286" t="s">
        <v>39</v>
      </c>
      <c r="F3286" t="s">
        <v>22</v>
      </c>
      <c r="G3286" t="s">
        <v>23</v>
      </c>
      <c r="H3286" t="s">
        <v>49</v>
      </c>
      <c r="I3286" t="s">
        <v>28</v>
      </c>
      <c r="J3286" t="s">
        <v>29</v>
      </c>
      <c r="K3286" t="s">
        <v>231</v>
      </c>
      <c r="L3286" t="s">
        <v>192</v>
      </c>
      <c r="M3286" t="s">
        <v>246</v>
      </c>
      <c r="N3286" s="2">
        <v>41408</v>
      </c>
      <c r="O3286" s="2">
        <v>41409</v>
      </c>
      <c r="P3286">
        <v>13</v>
      </c>
      <c r="Q3286" s="1">
        <v>0.06</v>
      </c>
      <c r="R3286">
        <v>35.89</v>
      </c>
      <c r="S3286">
        <v>14.72</v>
      </c>
      <c r="T3286">
        <f t="shared" si="51"/>
        <v>466.57</v>
      </c>
    </row>
    <row r="3287" spans="1:20" x14ac:dyDescent="0.3">
      <c r="A3287">
        <v>3286</v>
      </c>
      <c r="B3287">
        <v>87532</v>
      </c>
      <c r="C3287" t="s">
        <v>355</v>
      </c>
      <c r="D3287" t="s">
        <v>20</v>
      </c>
      <c r="E3287" t="s">
        <v>39</v>
      </c>
      <c r="F3287" t="s">
        <v>22</v>
      </c>
      <c r="G3287" t="s">
        <v>23</v>
      </c>
      <c r="H3287" t="s">
        <v>94</v>
      </c>
      <c r="I3287" t="s">
        <v>28</v>
      </c>
      <c r="J3287" t="s">
        <v>29</v>
      </c>
      <c r="K3287" t="s">
        <v>291</v>
      </c>
      <c r="L3287" t="s">
        <v>44</v>
      </c>
      <c r="M3287" t="s">
        <v>182</v>
      </c>
      <c r="N3287" s="2">
        <v>41408</v>
      </c>
      <c r="O3287" s="2">
        <v>41408</v>
      </c>
      <c r="P3287">
        <v>3</v>
      </c>
      <c r="Q3287" s="1">
        <v>0</v>
      </c>
      <c r="R3287">
        <v>3.34</v>
      </c>
      <c r="S3287">
        <v>7.49</v>
      </c>
      <c r="T3287">
        <f t="shared" si="51"/>
        <v>10.02</v>
      </c>
    </row>
    <row r="3288" spans="1:20" x14ac:dyDescent="0.3">
      <c r="A3288">
        <v>3287</v>
      </c>
      <c r="B3288">
        <v>87013</v>
      </c>
      <c r="C3288" t="s">
        <v>1830</v>
      </c>
      <c r="D3288" t="s">
        <v>20</v>
      </c>
      <c r="E3288" t="s">
        <v>39</v>
      </c>
      <c r="F3288" t="s">
        <v>22</v>
      </c>
      <c r="G3288" t="s">
        <v>93</v>
      </c>
      <c r="H3288" t="s">
        <v>42</v>
      </c>
      <c r="I3288" t="s">
        <v>28</v>
      </c>
      <c r="J3288" t="s">
        <v>29</v>
      </c>
      <c r="K3288" t="s">
        <v>101</v>
      </c>
      <c r="L3288" t="s">
        <v>26</v>
      </c>
      <c r="M3288" t="s">
        <v>398</v>
      </c>
      <c r="N3288" s="2">
        <v>41357</v>
      </c>
      <c r="O3288" s="2">
        <v>41359</v>
      </c>
      <c r="P3288">
        <v>2</v>
      </c>
      <c r="Q3288" s="1">
        <v>0.1</v>
      </c>
      <c r="R3288">
        <v>10.98</v>
      </c>
      <c r="S3288">
        <v>3.37</v>
      </c>
      <c r="T3288">
        <f t="shared" si="51"/>
        <v>21.96</v>
      </c>
    </row>
    <row r="3289" spans="1:20" x14ac:dyDescent="0.3">
      <c r="A3289">
        <v>3288</v>
      </c>
      <c r="B3289">
        <v>89941</v>
      </c>
      <c r="C3289" t="s">
        <v>1284</v>
      </c>
      <c r="D3289" t="s">
        <v>20</v>
      </c>
      <c r="E3289" t="s">
        <v>39</v>
      </c>
      <c r="F3289" t="s">
        <v>31</v>
      </c>
      <c r="G3289" t="s">
        <v>32</v>
      </c>
      <c r="H3289" t="s">
        <v>78</v>
      </c>
      <c r="I3289" t="s">
        <v>28</v>
      </c>
      <c r="J3289" t="s">
        <v>29</v>
      </c>
      <c r="K3289" t="s">
        <v>95</v>
      </c>
      <c r="L3289" t="s">
        <v>192</v>
      </c>
      <c r="M3289" t="s">
        <v>141</v>
      </c>
      <c r="N3289" s="2">
        <v>40394</v>
      </c>
      <c r="O3289" s="2">
        <v>40395</v>
      </c>
      <c r="P3289">
        <v>19</v>
      </c>
      <c r="Q3289" s="1">
        <v>0.08</v>
      </c>
      <c r="R3289">
        <v>5.78</v>
      </c>
      <c r="S3289">
        <v>5.67</v>
      </c>
      <c r="T3289">
        <f t="shared" si="51"/>
        <v>109.82000000000001</v>
      </c>
    </row>
    <row r="3290" spans="1:20" x14ac:dyDescent="0.3">
      <c r="A3290">
        <v>3289</v>
      </c>
      <c r="B3290">
        <v>90919</v>
      </c>
      <c r="C3290" t="s">
        <v>830</v>
      </c>
      <c r="D3290" t="s">
        <v>20</v>
      </c>
      <c r="E3290" t="s">
        <v>39</v>
      </c>
      <c r="F3290" t="s">
        <v>22</v>
      </c>
      <c r="G3290" t="s">
        <v>23</v>
      </c>
      <c r="H3290" t="s">
        <v>49</v>
      </c>
      <c r="I3290" t="s">
        <v>28</v>
      </c>
      <c r="J3290" t="s">
        <v>29</v>
      </c>
      <c r="K3290" t="s">
        <v>228</v>
      </c>
      <c r="L3290" t="s">
        <v>192</v>
      </c>
      <c r="M3290" t="s">
        <v>294</v>
      </c>
      <c r="N3290" s="2">
        <v>41191</v>
      </c>
      <c r="O3290" s="2">
        <v>41192</v>
      </c>
      <c r="P3290">
        <v>20</v>
      </c>
      <c r="Q3290" s="1">
        <v>0.01</v>
      </c>
      <c r="R3290">
        <v>6.48</v>
      </c>
      <c r="S3290">
        <v>5.14</v>
      </c>
      <c r="T3290">
        <f t="shared" si="51"/>
        <v>129.60000000000002</v>
      </c>
    </row>
    <row r="3291" spans="1:20" x14ac:dyDescent="0.3">
      <c r="A3291">
        <v>3290</v>
      </c>
      <c r="B3291">
        <v>90919</v>
      </c>
      <c r="C3291" t="s">
        <v>830</v>
      </c>
      <c r="D3291" t="s">
        <v>20</v>
      </c>
      <c r="E3291" t="s">
        <v>39</v>
      </c>
      <c r="F3291" t="s">
        <v>22</v>
      </c>
      <c r="G3291" t="s">
        <v>23</v>
      </c>
      <c r="H3291" t="s">
        <v>49</v>
      </c>
      <c r="I3291" t="s">
        <v>28</v>
      </c>
      <c r="J3291" t="s">
        <v>29</v>
      </c>
      <c r="K3291" t="s">
        <v>133</v>
      </c>
      <c r="L3291" t="s">
        <v>26</v>
      </c>
      <c r="M3291" t="s">
        <v>227</v>
      </c>
      <c r="N3291" s="2">
        <v>41191</v>
      </c>
      <c r="O3291" s="2">
        <v>41193</v>
      </c>
      <c r="P3291">
        <v>8</v>
      </c>
      <c r="Q3291" s="1">
        <v>0.02</v>
      </c>
      <c r="R3291">
        <v>10.23</v>
      </c>
      <c r="S3291">
        <v>4.68</v>
      </c>
      <c r="T3291">
        <f t="shared" si="51"/>
        <v>81.84</v>
      </c>
    </row>
    <row r="3292" spans="1:20" x14ac:dyDescent="0.3">
      <c r="A3292">
        <v>3291</v>
      </c>
      <c r="B3292">
        <v>89904</v>
      </c>
      <c r="C3292" t="s">
        <v>987</v>
      </c>
      <c r="D3292" t="s">
        <v>20</v>
      </c>
      <c r="E3292" t="s">
        <v>39</v>
      </c>
      <c r="F3292" t="s">
        <v>47</v>
      </c>
      <c r="G3292" t="s">
        <v>93</v>
      </c>
      <c r="H3292" t="s">
        <v>94</v>
      </c>
      <c r="I3292" t="s">
        <v>28</v>
      </c>
      <c r="J3292" t="s">
        <v>29</v>
      </c>
      <c r="K3292" t="s">
        <v>138</v>
      </c>
      <c r="L3292" t="s">
        <v>192</v>
      </c>
      <c r="M3292" t="s">
        <v>134</v>
      </c>
      <c r="N3292" s="2">
        <v>41491</v>
      </c>
      <c r="O3292" s="2">
        <v>41493</v>
      </c>
      <c r="P3292">
        <v>10</v>
      </c>
      <c r="Q3292" s="1">
        <v>0.05</v>
      </c>
      <c r="R3292">
        <v>6.48</v>
      </c>
      <c r="S3292">
        <v>6.57</v>
      </c>
      <c r="T3292">
        <f t="shared" si="51"/>
        <v>64.800000000000011</v>
      </c>
    </row>
    <row r="3293" spans="1:20" x14ac:dyDescent="0.3">
      <c r="A3293">
        <v>3292</v>
      </c>
      <c r="B3293">
        <v>88637</v>
      </c>
      <c r="C3293" t="s">
        <v>1422</v>
      </c>
      <c r="D3293" t="s">
        <v>20</v>
      </c>
      <c r="E3293" t="s">
        <v>39</v>
      </c>
      <c r="F3293" t="s">
        <v>31</v>
      </c>
      <c r="G3293" t="s">
        <v>93</v>
      </c>
      <c r="H3293" t="s">
        <v>42</v>
      </c>
      <c r="I3293" t="s">
        <v>28</v>
      </c>
      <c r="J3293" t="s">
        <v>29</v>
      </c>
      <c r="K3293" t="s">
        <v>98</v>
      </c>
      <c r="L3293" t="s">
        <v>192</v>
      </c>
      <c r="M3293" t="s">
        <v>143</v>
      </c>
      <c r="N3293" s="2">
        <v>41044</v>
      </c>
      <c r="O3293" s="2">
        <v>41044</v>
      </c>
      <c r="P3293">
        <v>5</v>
      </c>
      <c r="Q3293" s="1">
        <v>0.03</v>
      </c>
      <c r="R3293">
        <v>5.98</v>
      </c>
      <c r="S3293">
        <v>2.5</v>
      </c>
      <c r="T3293">
        <f t="shared" si="51"/>
        <v>29.900000000000002</v>
      </c>
    </row>
    <row r="3294" spans="1:20" x14ac:dyDescent="0.3">
      <c r="A3294">
        <v>3293</v>
      </c>
      <c r="B3294">
        <v>88901</v>
      </c>
      <c r="C3294" t="s">
        <v>936</v>
      </c>
      <c r="D3294" t="s">
        <v>20</v>
      </c>
      <c r="E3294" t="s">
        <v>39</v>
      </c>
      <c r="F3294" t="s">
        <v>47</v>
      </c>
      <c r="G3294" t="s">
        <v>32</v>
      </c>
      <c r="H3294" t="s">
        <v>42</v>
      </c>
      <c r="I3294" t="s">
        <v>28</v>
      </c>
      <c r="J3294" t="s">
        <v>29</v>
      </c>
      <c r="K3294" t="s">
        <v>74</v>
      </c>
      <c r="L3294" t="s">
        <v>192</v>
      </c>
      <c r="M3294" t="s">
        <v>160</v>
      </c>
      <c r="N3294" s="2">
        <v>41477</v>
      </c>
      <c r="O3294" s="2">
        <v>41478</v>
      </c>
      <c r="P3294">
        <v>3</v>
      </c>
      <c r="Q3294" s="1">
        <v>0.09</v>
      </c>
      <c r="R3294">
        <v>30.56</v>
      </c>
      <c r="S3294">
        <v>2.99</v>
      </c>
      <c r="T3294">
        <f t="shared" si="51"/>
        <v>91.679999999999993</v>
      </c>
    </row>
    <row r="3295" spans="1:20" x14ac:dyDescent="0.3">
      <c r="A3295">
        <v>3294</v>
      </c>
      <c r="B3295">
        <v>90848</v>
      </c>
      <c r="C3295" t="s">
        <v>645</v>
      </c>
      <c r="D3295" t="s">
        <v>20</v>
      </c>
      <c r="E3295" t="s">
        <v>39</v>
      </c>
      <c r="F3295" t="s">
        <v>47</v>
      </c>
      <c r="G3295" t="s">
        <v>93</v>
      </c>
      <c r="H3295" t="s">
        <v>78</v>
      </c>
      <c r="I3295" t="s">
        <v>28</v>
      </c>
      <c r="J3295" t="s">
        <v>29</v>
      </c>
      <c r="K3295" t="s">
        <v>231</v>
      </c>
      <c r="L3295" t="s">
        <v>44</v>
      </c>
      <c r="M3295" t="s">
        <v>134</v>
      </c>
      <c r="N3295" s="2">
        <v>41509</v>
      </c>
      <c r="O3295" s="2">
        <v>41510</v>
      </c>
      <c r="P3295">
        <v>23</v>
      </c>
      <c r="Q3295" s="1">
        <v>0.05</v>
      </c>
      <c r="R3295">
        <v>2.88</v>
      </c>
      <c r="S3295">
        <v>1.01</v>
      </c>
      <c r="T3295">
        <f t="shared" si="51"/>
        <v>66.239999999999995</v>
      </c>
    </row>
    <row r="3296" spans="1:20" x14ac:dyDescent="0.3">
      <c r="A3296">
        <v>3295</v>
      </c>
      <c r="B3296">
        <v>90926</v>
      </c>
      <c r="C3296" t="s">
        <v>1637</v>
      </c>
      <c r="D3296" t="s">
        <v>20</v>
      </c>
      <c r="E3296" t="s">
        <v>39</v>
      </c>
      <c r="F3296" t="s">
        <v>31</v>
      </c>
      <c r="G3296" t="s">
        <v>93</v>
      </c>
      <c r="H3296" t="s">
        <v>42</v>
      </c>
      <c r="I3296" t="s">
        <v>28</v>
      </c>
      <c r="J3296" t="s">
        <v>29</v>
      </c>
      <c r="K3296" t="s">
        <v>55</v>
      </c>
      <c r="L3296" t="s">
        <v>192</v>
      </c>
      <c r="M3296" t="s">
        <v>367</v>
      </c>
      <c r="N3296" s="2">
        <v>41405</v>
      </c>
      <c r="O3296" s="2">
        <v>41405</v>
      </c>
      <c r="P3296">
        <v>4</v>
      </c>
      <c r="Q3296" s="1">
        <v>0.04</v>
      </c>
      <c r="R3296">
        <v>7.1</v>
      </c>
      <c r="S3296">
        <v>6.05</v>
      </c>
      <c r="T3296">
        <f t="shared" si="51"/>
        <v>28.4</v>
      </c>
    </row>
    <row r="3297" spans="1:20" x14ac:dyDescent="0.3">
      <c r="A3297">
        <v>3296</v>
      </c>
      <c r="B3297">
        <v>89097</v>
      </c>
      <c r="C3297" t="s">
        <v>1320</v>
      </c>
      <c r="D3297" t="s">
        <v>38</v>
      </c>
      <c r="E3297" t="s">
        <v>39</v>
      </c>
      <c r="F3297" t="s">
        <v>40</v>
      </c>
      <c r="G3297" t="s">
        <v>32</v>
      </c>
      <c r="H3297" t="s">
        <v>61</v>
      </c>
      <c r="I3297" t="s">
        <v>28</v>
      </c>
      <c r="J3297" t="s">
        <v>29</v>
      </c>
      <c r="K3297" t="s">
        <v>95</v>
      </c>
      <c r="L3297" t="s">
        <v>192</v>
      </c>
      <c r="M3297" t="s">
        <v>469</v>
      </c>
      <c r="N3297" s="2">
        <v>40518</v>
      </c>
      <c r="O3297" s="2">
        <v>40520</v>
      </c>
      <c r="P3297">
        <v>6</v>
      </c>
      <c r="Q3297" s="1">
        <v>0.09</v>
      </c>
      <c r="R3297">
        <v>5.4</v>
      </c>
      <c r="S3297">
        <v>7.78</v>
      </c>
      <c r="T3297">
        <f t="shared" si="51"/>
        <v>32.400000000000006</v>
      </c>
    </row>
    <row r="3298" spans="1:20" x14ac:dyDescent="0.3">
      <c r="A3298">
        <v>3297</v>
      </c>
      <c r="B3298">
        <v>90928</v>
      </c>
      <c r="C3298" t="s">
        <v>345</v>
      </c>
      <c r="D3298" t="s">
        <v>20</v>
      </c>
      <c r="E3298" t="s">
        <v>39</v>
      </c>
      <c r="F3298" t="s">
        <v>47</v>
      </c>
      <c r="G3298" t="s">
        <v>48</v>
      </c>
      <c r="H3298" t="s">
        <v>78</v>
      </c>
      <c r="I3298" t="s">
        <v>28</v>
      </c>
      <c r="J3298" t="s">
        <v>29</v>
      </c>
      <c r="K3298" t="s">
        <v>71</v>
      </c>
      <c r="L3298" t="s">
        <v>192</v>
      </c>
      <c r="M3298" t="s">
        <v>117</v>
      </c>
      <c r="N3298" s="2">
        <v>40957</v>
      </c>
      <c r="O3298" s="2">
        <v>40962</v>
      </c>
      <c r="P3298">
        <v>14</v>
      </c>
      <c r="Q3298" s="1">
        <v>0</v>
      </c>
      <c r="R3298">
        <v>56.96</v>
      </c>
      <c r="S3298">
        <v>13.22</v>
      </c>
      <c r="T3298">
        <f t="shared" si="51"/>
        <v>797.44</v>
      </c>
    </row>
    <row r="3299" spans="1:20" x14ac:dyDescent="0.3">
      <c r="A3299">
        <v>3298</v>
      </c>
      <c r="B3299">
        <v>90928</v>
      </c>
      <c r="C3299" t="s">
        <v>345</v>
      </c>
      <c r="D3299" t="s">
        <v>578</v>
      </c>
      <c r="E3299" t="s">
        <v>21</v>
      </c>
      <c r="F3299" t="s">
        <v>47</v>
      </c>
      <c r="G3299" t="s">
        <v>48</v>
      </c>
      <c r="H3299" t="s">
        <v>33</v>
      </c>
      <c r="I3299" t="s">
        <v>28</v>
      </c>
      <c r="J3299" t="s">
        <v>29</v>
      </c>
      <c r="K3299" t="s">
        <v>34</v>
      </c>
      <c r="L3299" t="s">
        <v>283</v>
      </c>
      <c r="M3299" t="s">
        <v>117</v>
      </c>
      <c r="N3299" s="2">
        <v>40957</v>
      </c>
      <c r="O3299" s="2">
        <v>40962</v>
      </c>
      <c r="P3299">
        <v>13</v>
      </c>
      <c r="Q3299" s="1">
        <v>0.08</v>
      </c>
      <c r="R3299">
        <v>442.14</v>
      </c>
      <c r="S3299">
        <v>14.7</v>
      </c>
      <c r="T3299">
        <f t="shared" si="51"/>
        <v>5747.82</v>
      </c>
    </row>
    <row r="3300" spans="1:20" x14ac:dyDescent="0.3">
      <c r="A3300">
        <v>3299</v>
      </c>
      <c r="B3300">
        <v>89010</v>
      </c>
      <c r="C3300" t="s">
        <v>1406</v>
      </c>
      <c r="D3300" t="s">
        <v>578</v>
      </c>
      <c r="E3300" t="s">
        <v>187</v>
      </c>
      <c r="F3300" t="s">
        <v>31</v>
      </c>
      <c r="G3300" t="s">
        <v>23</v>
      </c>
      <c r="H3300" t="s">
        <v>225</v>
      </c>
      <c r="I3300" t="s">
        <v>28</v>
      </c>
      <c r="J3300" t="s">
        <v>29</v>
      </c>
      <c r="K3300" t="s">
        <v>189</v>
      </c>
      <c r="L3300" t="s">
        <v>283</v>
      </c>
      <c r="M3300" t="s">
        <v>255</v>
      </c>
      <c r="N3300" s="2">
        <v>40789</v>
      </c>
      <c r="O3300" s="2">
        <v>40790</v>
      </c>
      <c r="P3300">
        <v>5</v>
      </c>
      <c r="Q3300" s="1">
        <v>0.02</v>
      </c>
      <c r="R3300">
        <v>150.88999999999999</v>
      </c>
      <c r="S3300">
        <v>60.2</v>
      </c>
      <c r="T3300">
        <f t="shared" si="51"/>
        <v>754.44999999999993</v>
      </c>
    </row>
    <row r="3301" spans="1:20" x14ac:dyDescent="0.3">
      <c r="A3301">
        <v>3300</v>
      </c>
      <c r="B3301">
        <v>90421</v>
      </c>
      <c r="C3301" t="s">
        <v>311</v>
      </c>
      <c r="D3301" t="s">
        <v>20</v>
      </c>
      <c r="E3301" t="s">
        <v>39</v>
      </c>
      <c r="F3301" t="s">
        <v>22</v>
      </c>
      <c r="G3301" t="s">
        <v>23</v>
      </c>
      <c r="H3301" t="s">
        <v>94</v>
      </c>
      <c r="I3301" t="s">
        <v>28</v>
      </c>
      <c r="J3301" t="s">
        <v>29</v>
      </c>
      <c r="K3301" t="s">
        <v>43</v>
      </c>
      <c r="L3301" t="s">
        <v>192</v>
      </c>
      <c r="M3301" t="s">
        <v>182</v>
      </c>
      <c r="N3301" s="2">
        <v>41546</v>
      </c>
      <c r="O3301" s="2">
        <v>41547</v>
      </c>
      <c r="P3301">
        <v>2</v>
      </c>
      <c r="Q3301" s="1">
        <v>0.03</v>
      </c>
      <c r="R3301">
        <v>18.97</v>
      </c>
      <c r="S3301">
        <v>5.21</v>
      </c>
      <c r="T3301">
        <f t="shared" si="51"/>
        <v>37.94</v>
      </c>
    </row>
    <row r="3302" spans="1:20" x14ac:dyDescent="0.3">
      <c r="A3302">
        <v>3301</v>
      </c>
      <c r="B3302">
        <v>90421</v>
      </c>
      <c r="C3302" t="s">
        <v>311</v>
      </c>
      <c r="D3302" t="s">
        <v>20</v>
      </c>
      <c r="E3302" t="s">
        <v>21</v>
      </c>
      <c r="F3302" t="s">
        <v>22</v>
      </c>
      <c r="G3302" t="s">
        <v>23</v>
      </c>
      <c r="H3302" t="s">
        <v>203</v>
      </c>
      <c r="I3302" t="s">
        <v>28</v>
      </c>
      <c r="J3302" t="s">
        <v>29</v>
      </c>
      <c r="K3302" t="s">
        <v>409</v>
      </c>
      <c r="L3302" t="s">
        <v>44</v>
      </c>
      <c r="M3302" t="s">
        <v>199</v>
      </c>
      <c r="N3302" s="2">
        <v>41546</v>
      </c>
      <c r="O3302" s="2">
        <v>41549</v>
      </c>
      <c r="P3302">
        <v>19</v>
      </c>
      <c r="Q3302" s="1">
        <v>0.03</v>
      </c>
      <c r="R3302">
        <v>85.99</v>
      </c>
      <c r="S3302">
        <v>0.99</v>
      </c>
      <c r="T3302">
        <f t="shared" si="51"/>
        <v>1633.81</v>
      </c>
    </row>
    <row r="3303" spans="1:20" x14ac:dyDescent="0.3">
      <c r="A3303">
        <v>3302</v>
      </c>
      <c r="B3303">
        <v>87410</v>
      </c>
      <c r="C3303" t="s">
        <v>589</v>
      </c>
      <c r="D3303" t="s">
        <v>20</v>
      </c>
      <c r="E3303" t="s">
        <v>39</v>
      </c>
      <c r="F3303" t="s">
        <v>22</v>
      </c>
      <c r="G3303" t="s">
        <v>93</v>
      </c>
      <c r="H3303" t="s">
        <v>89</v>
      </c>
      <c r="I3303" t="s">
        <v>28</v>
      </c>
      <c r="J3303" t="s">
        <v>29</v>
      </c>
      <c r="K3303" t="s">
        <v>226</v>
      </c>
      <c r="L3303" t="s">
        <v>192</v>
      </c>
      <c r="M3303" t="s">
        <v>326</v>
      </c>
      <c r="N3303" s="2">
        <v>41070</v>
      </c>
      <c r="O3303" s="2">
        <v>41072</v>
      </c>
      <c r="P3303">
        <v>16</v>
      </c>
      <c r="Q3303" s="1">
        <v>0.08</v>
      </c>
      <c r="R3303">
        <v>4.18</v>
      </c>
      <c r="S3303">
        <v>2.99</v>
      </c>
      <c r="T3303">
        <f t="shared" si="51"/>
        <v>66.88</v>
      </c>
    </row>
    <row r="3304" spans="1:20" x14ac:dyDescent="0.3">
      <c r="A3304">
        <v>3303</v>
      </c>
      <c r="B3304">
        <v>87410</v>
      </c>
      <c r="C3304" t="s">
        <v>589</v>
      </c>
      <c r="D3304" t="s">
        <v>20</v>
      </c>
      <c r="E3304" t="s">
        <v>39</v>
      </c>
      <c r="F3304" t="s">
        <v>22</v>
      </c>
      <c r="G3304" t="s">
        <v>93</v>
      </c>
      <c r="H3304" t="s">
        <v>89</v>
      </c>
      <c r="I3304" t="s">
        <v>28</v>
      </c>
      <c r="J3304" t="s">
        <v>29</v>
      </c>
      <c r="K3304" t="s">
        <v>181</v>
      </c>
      <c r="L3304" t="s">
        <v>44</v>
      </c>
      <c r="M3304" t="s">
        <v>246</v>
      </c>
      <c r="N3304" s="2">
        <v>41070</v>
      </c>
      <c r="O3304" s="2">
        <v>41072</v>
      </c>
      <c r="P3304">
        <v>20</v>
      </c>
      <c r="Q3304" s="1">
        <v>0.03</v>
      </c>
      <c r="R3304">
        <v>2.88</v>
      </c>
      <c r="S3304">
        <v>0.7</v>
      </c>
      <c r="T3304">
        <f t="shared" si="51"/>
        <v>57.599999999999994</v>
      </c>
    </row>
    <row r="3305" spans="1:20" x14ac:dyDescent="0.3">
      <c r="A3305">
        <v>3304</v>
      </c>
      <c r="B3305">
        <v>86315</v>
      </c>
      <c r="C3305" t="s">
        <v>193</v>
      </c>
      <c r="D3305" t="s">
        <v>20</v>
      </c>
      <c r="E3305" t="s">
        <v>39</v>
      </c>
      <c r="F3305" t="s">
        <v>47</v>
      </c>
      <c r="G3305" t="s">
        <v>32</v>
      </c>
      <c r="H3305" t="s">
        <v>49</v>
      </c>
      <c r="I3305" t="s">
        <v>28</v>
      </c>
      <c r="J3305" t="s">
        <v>29</v>
      </c>
      <c r="K3305" t="s">
        <v>154</v>
      </c>
      <c r="L3305" t="s">
        <v>44</v>
      </c>
      <c r="M3305" t="s">
        <v>114</v>
      </c>
      <c r="N3305" s="2">
        <v>40672</v>
      </c>
      <c r="O3305" s="2">
        <v>40674</v>
      </c>
      <c r="P3305">
        <v>4</v>
      </c>
      <c r="Q3305" s="1">
        <v>0.09</v>
      </c>
      <c r="R3305">
        <v>5.16</v>
      </c>
      <c r="S3305">
        <v>0.73</v>
      </c>
      <c r="T3305">
        <f t="shared" si="51"/>
        <v>20.64</v>
      </c>
    </row>
    <row r="3306" spans="1:20" x14ac:dyDescent="0.3">
      <c r="A3306">
        <v>3305</v>
      </c>
      <c r="B3306">
        <v>86315</v>
      </c>
      <c r="C3306" t="s">
        <v>193</v>
      </c>
      <c r="D3306" t="s">
        <v>20</v>
      </c>
      <c r="E3306" t="s">
        <v>39</v>
      </c>
      <c r="F3306" t="s">
        <v>47</v>
      </c>
      <c r="G3306" t="s">
        <v>32</v>
      </c>
      <c r="H3306" t="s">
        <v>42</v>
      </c>
      <c r="I3306" t="s">
        <v>28</v>
      </c>
      <c r="J3306" t="s">
        <v>29</v>
      </c>
      <c r="K3306" t="s">
        <v>154</v>
      </c>
      <c r="L3306" t="s">
        <v>44</v>
      </c>
      <c r="M3306" t="s">
        <v>51</v>
      </c>
      <c r="N3306" s="2">
        <v>40672</v>
      </c>
      <c r="O3306" s="2">
        <v>40674</v>
      </c>
      <c r="P3306">
        <v>1</v>
      </c>
      <c r="Q3306" s="1">
        <v>0.04</v>
      </c>
      <c r="R3306">
        <v>3.68</v>
      </c>
      <c r="S3306">
        <v>1.32</v>
      </c>
      <c r="T3306">
        <f t="shared" si="51"/>
        <v>3.68</v>
      </c>
    </row>
    <row r="3307" spans="1:20" x14ac:dyDescent="0.3">
      <c r="A3307">
        <v>3306</v>
      </c>
      <c r="B3307">
        <v>88319</v>
      </c>
      <c r="C3307" t="s">
        <v>1504</v>
      </c>
      <c r="D3307" t="s">
        <v>578</v>
      </c>
      <c r="E3307" t="s">
        <v>187</v>
      </c>
      <c r="F3307" t="s">
        <v>47</v>
      </c>
      <c r="G3307" t="s">
        <v>32</v>
      </c>
      <c r="H3307" t="s">
        <v>188</v>
      </c>
      <c r="I3307" t="s">
        <v>28</v>
      </c>
      <c r="J3307" t="s">
        <v>29</v>
      </c>
      <c r="K3307" t="s">
        <v>116</v>
      </c>
      <c r="L3307" t="s">
        <v>283</v>
      </c>
      <c r="M3307" t="s">
        <v>51</v>
      </c>
      <c r="N3307" s="2">
        <v>40227</v>
      </c>
      <c r="O3307" s="2">
        <v>40229</v>
      </c>
      <c r="P3307">
        <v>8</v>
      </c>
      <c r="Q3307" s="1">
        <v>0.09</v>
      </c>
      <c r="R3307">
        <v>355.98</v>
      </c>
      <c r="S3307">
        <v>58.92</v>
      </c>
      <c r="T3307">
        <f t="shared" si="51"/>
        <v>2847.84</v>
      </c>
    </row>
    <row r="3308" spans="1:20" x14ac:dyDescent="0.3">
      <c r="A3308">
        <v>3307</v>
      </c>
      <c r="B3308">
        <v>88324</v>
      </c>
      <c r="C3308" t="s">
        <v>1504</v>
      </c>
      <c r="D3308" t="s">
        <v>578</v>
      </c>
      <c r="E3308" t="s">
        <v>187</v>
      </c>
      <c r="F3308" t="s">
        <v>47</v>
      </c>
      <c r="G3308" t="s">
        <v>32</v>
      </c>
      <c r="H3308" t="s">
        <v>219</v>
      </c>
      <c r="I3308" t="s">
        <v>28</v>
      </c>
      <c r="J3308" t="s">
        <v>29</v>
      </c>
      <c r="K3308" t="s">
        <v>113</v>
      </c>
      <c r="L3308" t="s">
        <v>330</v>
      </c>
      <c r="M3308" t="s">
        <v>134</v>
      </c>
      <c r="N3308" s="2">
        <v>41323</v>
      </c>
      <c r="O3308" s="2">
        <v>41323</v>
      </c>
      <c r="P3308">
        <v>2</v>
      </c>
      <c r="Q3308" s="1">
        <v>0.04</v>
      </c>
      <c r="R3308">
        <v>218.75</v>
      </c>
      <c r="S3308">
        <v>69.64</v>
      </c>
      <c r="T3308">
        <f t="shared" si="51"/>
        <v>437.5</v>
      </c>
    </row>
    <row r="3309" spans="1:20" x14ac:dyDescent="0.3">
      <c r="A3309">
        <v>3308</v>
      </c>
      <c r="B3309">
        <v>89551</v>
      </c>
      <c r="C3309" t="s">
        <v>779</v>
      </c>
      <c r="D3309" t="s">
        <v>20</v>
      </c>
      <c r="E3309" t="s">
        <v>187</v>
      </c>
      <c r="F3309" t="s">
        <v>22</v>
      </c>
      <c r="G3309" t="s">
        <v>32</v>
      </c>
      <c r="H3309" t="s">
        <v>225</v>
      </c>
      <c r="I3309" t="s">
        <v>28</v>
      </c>
      <c r="J3309" t="s">
        <v>29</v>
      </c>
      <c r="K3309" t="s">
        <v>282</v>
      </c>
      <c r="L3309" t="s">
        <v>746</v>
      </c>
      <c r="M3309" t="s">
        <v>123</v>
      </c>
      <c r="N3309" s="2">
        <v>41310</v>
      </c>
      <c r="O3309" s="2">
        <v>41312</v>
      </c>
      <c r="P3309">
        <v>6</v>
      </c>
      <c r="Q3309" s="1">
        <v>0.06</v>
      </c>
      <c r="R3309">
        <v>3.28</v>
      </c>
      <c r="S3309">
        <v>3.97</v>
      </c>
      <c r="T3309">
        <f t="shared" si="51"/>
        <v>19.68</v>
      </c>
    </row>
    <row r="3310" spans="1:20" x14ac:dyDescent="0.3">
      <c r="A3310">
        <v>3309</v>
      </c>
      <c r="B3310">
        <v>90847</v>
      </c>
      <c r="C3310" t="s">
        <v>645</v>
      </c>
      <c r="D3310" t="s">
        <v>20</v>
      </c>
      <c r="E3310" t="s">
        <v>187</v>
      </c>
      <c r="F3310" t="s">
        <v>47</v>
      </c>
      <c r="G3310" t="s">
        <v>32</v>
      </c>
      <c r="H3310" t="s">
        <v>217</v>
      </c>
      <c r="I3310" t="s">
        <v>28</v>
      </c>
      <c r="J3310" t="s">
        <v>29</v>
      </c>
      <c r="K3310" t="s">
        <v>82</v>
      </c>
      <c r="L3310" t="s">
        <v>746</v>
      </c>
      <c r="M3310" t="s">
        <v>167</v>
      </c>
      <c r="N3310" s="2">
        <v>41310</v>
      </c>
      <c r="O3310" s="2">
        <v>41312</v>
      </c>
      <c r="P3310">
        <v>10</v>
      </c>
      <c r="Q3310" s="1">
        <v>0.04</v>
      </c>
      <c r="R3310">
        <v>71.37</v>
      </c>
      <c r="S3310">
        <v>69</v>
      </c>
      <c r="T3310">
        <f t="shared" si="51"/>
        <v>713.7</v>
      </c>
    </row>
    <row r="3311" spans="1:20" x14ac:dyDescent="0.3">
      <c r="A3311">
        <v>3310</v>
      </c>
      <c r="B3311">
        <v>90221</v>
      </c>
      <c r="C3311" t="s">
        <v>317</v>
      </c>
      <c r="D3311" t="s">
        <v>20</v>
      </c>
      <c r="E3311" t="s">
        <v>39</v>
      </c>
      <c r="F3311" t="s">
        <v>31</v>
      </c>
      <c r="G3311" t="s">
        <v>32</v>
      </c>
      <c r="H3311" t="s">
        <v>42</v>
      </c>
      <c r="I3311" t="s">
        <v>28</v>
      </c>
      <c r="J3311" t="s">
        <v>29</v>
      </c>
      <c r="K3311" t="s">
        <v>289</v>
      </c>
      <c r="L3311" t="s">
        <v>192</v>
      </c>
      <c r="M3311" t="s">
        <v>131</v>
      </c>
      <c r="N3311" s="2">
        <v>40889</v>
      </c>
      <c r="O3311" s="2">
        <v>40890</v>
      </c>
      <c r="P3311">
        <v>15</v>
      </c>
      <c r="Q3311" s="1">
        <v>0.05</v>
      </c>
      <c r="R3311">
        <v>1.88</v>
      </c>
      <c r="S3311">
        <v>1.49</v>
      </c>
      <c r="T3311">
        <f t="shared" si="51"/>
        <v>28.2</v>
      </c>
    </row>
    <row r="3312" spans="1:20" x14ac:dyDescent="0.3">
      <c r="A3312">
        <v>3311</v>
      </c>
      <c r="B3312">
        <v>90221</v>
      </c>
      <c r="C3312" t="s">
        <v>317</v>
      </c>
      <c r="D3312" t="s">
        <v>20</v>
      </c>
      <c r="E3312" t="s">
        <v>39</v>
      </c>
      <c r="F3312" t="s">
        <v>31</v>
      </c>
      <c r="G3312" t="s">
        <v>32</v>
      </c>
      <c r="H3312" t="s">
        <v>89</v>
      </c>
      <c r="I3312" t="s">
        <v>28</v>
      </c>
      <c r="J3312" t="s">
        <v>29</v>
      </c>
      <c r="K3312" t="s">
        <v>158</v>
      </c>
      <c r="L3312" t="s">
        <v>44</v>
      </c>
      <c r="M3312" t="s">
        <v>255</v>
      </c>
      <c r="N3312" s="2">
        <v>40889</v>
      </c>
      <c r="O3312" s="2">
        <v>40890</v>
      </c>
      <c r="P3312">
        <v>11</v>
      </c>
      <c r="Q3312" s="1">
        <v>7.0000000000000007E-2</v>
      </c>
      <c r="R3312">
        <v>8.14</v>
      </c>
      <c r="S3312">
        <v>3.12</v>
      </c>
      <c r="T3312">
        <f t="shared" si="51"/>
        <v>89.54</v>
      </c>
    </row>
    <row r="3313" spans="1:20" x14ac:dyDescent="0.3">
      <c r="A3313">
        <v>3312</v>
      </c>
      <c r="B3313">
        <v>90636</v>
      </c>
      <c r="C3313" t="s">
        <v>1844</v>
      </c>
      <c r="D3313" t="s">
        <v>578</v>
      </c>
      <c r="E3313" t="s">
        <v>187</v>
      </c>
      <c r="F3313" t="s">
        <v>31</v>
      </c>
      <c r="G3313" t="s">
        <v>23</v>
      </c>
      <c r="H3313" t="s">
        <v>225</v>
      </c>
      <c r="I3313" t="s">
        <v>28</v>
      </c>
      <c r="J3313" t="s">
        <v>29</v>
      </c>
      <c r="K3313" t="s">
        <v>98</v>
      </c>
      <c r="L3313" t="s">
        <v>330</v>
      </c>
      <c r="M3313" t="s">
        <v>255</v>
      </c>
      <c r="N3313" s="2">
        <v>41183</v>
      </c>
      <c r="O3313" s="2">
        <v>41185</v>
      </c>
      <c r="P3313">
        <v>13</v>
      </c>
      <c r="Q3313" s="1">
        <v>0.02</v>
      </c>
      <c r="R3313">
        <v>320.64</v>
      </c>
      <c r="S3313">
        <v>43.57</v>
      </c>
      <c r="T3313">
        <f t="shared" si="51"/>
        <v>4168.32</v>
      </c>
    </row>
    <row r="3314" spans="1:20" x14ac:dyDescent="0.3">
      <c r="A3314">
        <v>3313</v>
      </c>
      <c r="B3314">
        <v>86448</v>
      </c>
      <c r="C3314" t="s">
        <v>896</v>
      </c>
      <c r="D3314" t="s">
        <v>20</v>
      </c>
      <c r="E3314" t="s">
        <v>39</v>
      </c>
      <c r="F3314" t="s">
        <v>22</v>
      </c>
      <c r="G3314" t="s">
        <v>41</v>
      </c>
      <c r="H3314" t="s">
        <v>89</v>
      </c>
      <c r="I3314" t="s">
        <v>28</v>
      </c>
      <c r="J3314" t="s">
        <v>29</v>
      </c>
      <c r="K3314" t="s">
        <v>248</v>
      </c>
      <c r="L3314" t="s">
        <v>192</v>
      </c>
      <c r="M3314" t="s">
        <v>232</v>
      </c>
      <c r="N3314" s="2">
        <v>40461</v>
      </c>
      <c r="O3314" s="2">
        <v>40463</v>
      </c>
      <c r="P3314">
        <v>9</v>
      </c>
      <c r="Q3314" s="1">
        <v>0.09</v>
      </c>
      <c r="R3314">
        <v>35.94</v>
      </c>
      <c r="S3314">
        <v>6.66</v>
      </c>
      <c r="T3314">
        <f t="shared" si="51"/>
        <v>323.45999999999998</v>
      </c>
    </row>
    <row r="3315" spans="1:20" x14ac:dyDescent="0.3">
      <c r="A3315">
        <v>3314</v>
      </c>
      <c r="B3315">
        <v>86926</v>
      </c>
      <c r="C3315" t="s">
        <v>205</v>
      </c>
      <c r="D3315" t="s">
        <v>578</v>
      </c>
      <c r="E3315" t="s">
        <v>21</v>
      </c>
      <c r="F3315" t="s">
        <v>31</v>
      </c>
      <c r="G3315" t="s">
        <v>41</v>
      </c>
      <c r="H3315" t="s">
        <v>33</v>
      </c>
      <c r="I3315" t="s">
        <v>28</v>
      </c>
      <c r="J3315" t="s">
        <v>29</v>
      </c>
      <c r="K3315" t="s">
        <v>213</v>
      </c>
      <c r="L3315" t="s">
        <v>330</v>
      </c>
      <c r="M3315" t="s">
        <v>35</v>
      </c>
      <c r="N3315" s="2">
        <v>40222</v>
      </c>
      <c r="O3315" s="2">
        <v>40223</v>
      </c>
      <c r="P3315">
        <v>11</v>
      </c>
      <c r="Q3315" s="1">
        <v>0.05</v>
      </c>
      <c r="R3315">
        <v>80.97</v>
      </c>
      <c r="S3315">
        <v>30.06</v>
      </c>
      <c r="T3315">
        <f t="shared" si="51"/>
        <v>890.67</v>
      </c>
    </row>
    <row r="3316" spans="1:20" x14ac:dyDescent="0.3">
      <c r="A3316">
        <v>3315</v>
      </c>
      <c r="B3316">
        <v>86926</v>
      </c>
      <c r="C3316" t="s">
        <v>205</v>
      </c>
      <c r="D3316" t="s">
        <v>20</v>
      </c>
      <c r="E3316" t="s">
        <v>39</v>
      </c>
      <c r="F3316" t="s">
        <v>31</v>
      </c>
      <c r="G3316" t="s">
        <v>41</v>
      </c>
      <c r="H3316" t="s">
        <v>61</v>
      </c>
      <c r="I3316" t="s">
        <v>28</v>
      </c>
      <c r="J3316" t="s">
        <v>29</v>
      </c>
      <c r="K3316" t="s">
        <v>289</v>
      </c>
      <c r="L3316" t="s">
        <v>192</v>
      </c>
      <c r="M3316" t="s">
        <v>35</v>
      </c>
      <c r="N3316" s="2">
        <v>40222</v>
      </c>
      <c r="O3316" s="2">
        <v>40224</v>
      </c>
      <c r="P3316">
        <v>2</v>
      </c>
      <c r="Q3316" s="1">
        <v>0</v>
      </c>
      <c r="R3316">
        <v>6.48</v>
      </c>
      <c r="S3316">
        <v>10.050000000000001</v>
      </c>
      <c r="T3316">
        <f t="shared" si="51"/>
        <v>12.96</v>
      </c>
    </row>
    <row r="3317" spans="1:20" x14ac:dyDescent="0.3">
      <c r="A3317">
        <v>3316</v>
      </c>
      <c r="B3317">
        <v>89057</v>
      </c>
      <c r="C3317" t="s">
        <v>222</v>
      </c>
      <c r="D3317" t="s">
        <v>20</v>
      </c>
      <c r="E3317" t="s">
        <v>187</v>
      </c>
      <c r="F3317" t="s">
        <v>22</v>
      </c>
      <c r="G3317" t="s">
        <v>41</v>
      </c>
      <c r="H3317" t="s">
        <v>219</v>
      </c>
      <c r="I3317" t="s">
        <v>28</v>
      </c>
      <c r="J3317" t="s">
        <v>29</v>
      </c>
      <c r="K3317" t="s">
        <v>158</v>
      </c>
      <c r="L3317" t="s">
        <v>26</v>
      </c>
      <c r="M3317" t="s">
        <v>173</v>
      </c>
      <c r="N3317" s="2">
        <v>40901</v>
      </c>
      <c r="O3317" s="2">
        <v>40903</v>
      </c>
      <c r="P3317">
        <v>13</v>
      </c>
      <c r="Q3317" s="1">
        <v>0.08</v>
      </c>
      <c r="R3317">
        <v>1.74</v>
      </c>
      <c r="S3317">
        <v>4.08</v>
      </c>
      <c r="T3317">
        <f t="shared" si="51"/>
        <v>22.62</v>
      </c>
    </row>
    <row r="3318" spans="1:20" x14ac:dyDescent="0.3">
      <c r="A3318">
        <v>3317</v>
      </c>
      <c r="B3318">
        <v>89841</v>
      </c>
      <c r="C3318" t="s">
        <v>1014</v>
      </c>
      <c r="D3318" t="s">
        <v>578</v>
      </c>
      <c r="E3318" t="s">
        <v>187</v>
      </c>
      <c r="F3318" t="s">
        <v>31</v>
      </c>
      <c r="G3318" t="s">
        <v>48</v>
      </c>
      <c r="H3318" t="s">
        <v>188</v>
      </c>
      <c r="I3318" t="s">
        <v>28</v>
      </c>
      <c r="J3318" t="s">
        <v>29</v>
      </c>
      <c r="K3318" t="s">
        <v>113</v>
      </c>
      <c r="L3318" t="s">
        <v>283</v>
      </c>
      <c r="M3318" t="s">
        <v>69</v>
      </c>
      <c r="N3318" s="2">
        <v>40751</v>
      </c>
      <c r="O3318" s="2">
        <v>40753</v>
      </c>
      <c r="P3318">
        <v>2</v>
      </c>
      <c r="Q3318" s="1">
        <v>0.09</v>
      </c>
      <c r="R3318">
        <v>113.98</v>
      </c>
      <c r="S3318">
        <v>30</v>
      </c>
      <c r="T3318">
        <f t="shared" si="51"/>
        <v>227.96</v>
      </c>
    </row>
    <row r="3319" spans="1:20" x14ac:dyDescent="0.3">
      <c r="A3319">
        <v>3318</v>
      </c>
      <c r="B3319">
        <v>88126</v>
      </c>
      <c r="C3319" t="s">
        <v>567</v>
      </c>
      <c r="D3319" t="s">
        <v>578</v>
      </c>
      <c r="E3319" t="s">
        <v>187</v>
      </c>
      <c r="F3319" t="s">
        <v>47</v>
      </c>
      <c r="G3319" t="s">
        <v>41</v>
      </c>
      <c r="H3319" t="s">
        <v>217</v>
      </c>
      <c r="I3319" t="s">
        <v>28</v>
      </c>
      <c r="J3319" t="s">
        <v>29</v>
      </c>
      <c r="K3319" t="s">
        <v>248</v>
      </c>
      <c r="L3319" t="s">
        <v>330</v>
      </c>
      <c r="M3319" t="s">
        <v>114</v>
      </c>
      <c r="N3319" s="2">
        <v>40673</v>
      </c>
      <c r="O3319" s="2">
        <v>40674</v>
      </c>
      <c r="P3319">
        <v>12</v>
      </c>
      <c r="Q3319" s="1">
        <v>0.03</v>
      </c>
      <c r="R3319">
        <v>44.43</v>
      </c>
      <c r="S3319">
        <v>46.59</v>
      </c>
      <c r="T3319">
        <f t="shared" si="51"/>
        <v>533.16</v>
      </c>
    </row>
    <row r="3320" spans="1:20" x14ac:dyDescent="0.3">
      <c r="A3320">
        <v>3319</v>
      </c>
      <c r="B3320">
        <v>87656</v>
      </c>
      <c r="C3320" t="s">
        <v>176</v>
      </c>
      <c r="D3320" t="s">
        <v>20</v>
      </c>
      <c r="E3320" t="s">
        <v>21</v>
      </c>
      <c r="F3320" t="s">
        <v>47</v>
      </c>
      <c r="G3320" t="s">
        <v>48</v>
      </c>
      <c r="H3320" t="s">
        <v>33</v>
      </c>
      <c r="I3320" t="s">
        <v>28</v>
      </c>
      <c r="J3320" t="s">
        <v>29</v>
      </c>
      <c r="K3320" t="s">
        <v>1243</v>
      </c>
      <c r="L3320" t="s">
        <v>192</v>
      </c>
      <c r="M3320" t="s">
        <v>167</v>
      </c>
      <c r="N3320" s="2">
        <v>40970</v>
      </c>
      <c r="O3320" s="2">
        <v>40972</v>
      </c>
      <c r="P3320">
        <v>13</v>
      </c>
      <c r="Q3320" s="1">
        <v>7.0000000000000007E-2</v>
      </c>
      <c r="R3320">
        <v>205.99</v>
      </c>
      <c r="S3320">
        <v>2.5</v>
      </c>
      <c r="T3320">
        <f t="shared" si="51"/>
        <v>2677.87</v>
      </c>
    </row>
    <row r="3321" spans="1:20" x14ac:dyDescent="0.3">
      <c r="A3321">
        <v>3320</v>
      </c>
      <c r="B3321">
        <v>87680</v>
      </c>
      <c r="C3321" t="s">
        <v>1660</v>
      </c>
      <c r="D3321" t="s">
        <v>20</v>
      </c>
      <c r="E3321" t="s">
        <v>39</v>
      </c>
      <c r="F3321" t="s">
        <v>31</v>
      </c>
      <c r="G3321" t="s">
        <v>48</v>
      </c>
      <c r="H3321" t="s">
        <v>49</v>
      </c>
      <c r="I3321" t="s">
        <v>28</v>
      </c>
      <c r="J3321" t="s">
        <v>29</v>
      </c>
      <c r="K3321" t="s">
        <v>79</v>
      </c>
      <c r="L3321" t="s">
        <v>192</v>
      </c>
      <c r="M3321" t="s">
        <v>66</v>
      </c>
      <c r="N3321" s="2">
        <v>40644</v>
      </c>
      <c r="O3321" s="2">
        <v>40648</v>
      </c>
      <c r="P3321">
        <v>10</v>
      </c>
      <c r="Q3321" s="1">
        <v>0.01</v>
      </c>
      <c r="R3321">
        <v>7.31</v>
      </c>
      <c r="S3321">
        <v>0.49</v>
      </c>
      <c r="T3321">
        <f t="shared" si="51"/>
        <v>73.099999999999994</v>
      </c>
    </row>
    <row r="3322" spans="1:20" x14ac:dyDescent="0.3">
      <c r="A3322">
        <v>3321</v>
      </c>
      <c r="B3322">
        <v>87680</v>
      </c>
      <c r="C3322" t="s">
        <v>1660</v>
      </c>
      <c r="D3322" t="s">
        <v>20</v>
      </c>
      <c r="E3322" t="s">
        <v>39</v>
      </c>
      <c r="F3322" t="s">
        <v>31</v>
      </c>
      <c r="G3322" t="s">
        <v>48</v>
      </c>
      <c r="H3322" t="s">
        <v>49</v>
      </c>
      <c r="I3322" t="s">
        <v>28</v>
      </c>
      <c r="J3322" t="s">
        <v>29</v>
      </c>
      <c r="K3322" t="s">
        <v>119</v>
      </c>
      <c r="L3322" t="s">
        <v>44</v>
      </c>
      <c r="M3322" t="s">
        <v>91</v>
      </c>
      <c r="N3322" s="2">
        <v>40644</v>
      </c>
      <c r="O3322" s="2">
        <v>40648</v>
      </c>
      <c r="P3322">
        <v>12</v>
      </c>
      <c r="Q3322" s="1">
        <v>0.06</v>
      </c>
      <c r="R3322">
        <v>10.06</v>
      </c>
      <c r="S3322">
        <v>2.06</v>
      </c>
      <c r="T3322">
        <f t="shared" si="51"/>
        <v>120.72</v>
      </c>
    </row>
    <row r="3323" spans="1:20" x14ac:dyDescent="0.3">
      <c r="A3323">
        <v>3322</v>
      </c>
      <c r="B3323">
        <v>86231</v>
      </c>
      <c r="C3323" t="s">
        <v>2232</v>
      </c>
      <c r="D3323" t="s">
        <v>20</v>
      </c>
      <c r="E3323" t="s">
        <v>39</v>
      </c>
      <c r="F3323" t="s">
        <v>31</v>
      </c>
      <c r="G3323" t="s">
        <v>48</v>
      </c>
      <c r="H3323" t="s">
        <v>49</v>
      </c>
      <c r="I3323" t="s">
        <v>28</v>
      </c>
      <c r="J3323" t="s">
        <v>29</v>
      </c>
      <c r="K3323" t="s">
        <v>74</v>
      </c>
      <c r="L3323" t="s">
        <v>192</v>
      </c>
      <c r="M3323" t="s">
        <v>279</v>
      </c>
      <c r="N3323" s="2">
        <v>41028</v>
      </c>
      <c r="O3323" s="2">
        <v>41035</v>
      </c>
      <c r="P3323">
        <v>14</v>
      </c>
      <c r="Q3323" s="1">
        <v>0.09</v>
      </c>
      <c r="R3323">
        <v>42.98</v>
      </c>
      <c r="S3323">
        <v>4.62</v>
      </c>
      <c r="T3323">
        <f t="shared" si="51"/>
        <v>601.71999999999991</v>
      </c>
    </row>
    <row r="3324" spans="1:20" x14ac:dyDescent="0.3">
      <c r="A3324">
        <v>3323</v>
      </c>
      <c r="B3324">
        <v>86231</v>
      </c>
      <c r="C3324" t="s">
        <v>2534</v>
      </c>
      <c r="D3324" t="s">
        <v>578</v>
      </c>
      <c r="E3324" t="s">
        <v>187</v>
      </c>
      <c r="F3324" t="s">
        <v>31</v>
      </c>
      <c r="G3324" t="s">
        <v>48</v>
      </c>
      <c r="H3324" t="s">
        <v>188</v>
      </c>
      <c r="I3324" t="s">
        <v>28</v>
      </c>
      <c r="J3324" t="s">
        <v>29</v>
      </c>
      <c r="K3324" t="s">
        <v>71</v>
      </c>
      <c r="L3324" t="s">
        <v>283</v>
      </c>
      <c r="M3324" t="s">
        <v>631</v>
      </c>
      <c r="N3324" s="2">
        <v>41028</v>
      </c>
      <c r="O3324" s="2">
        <v>41037</v>
      </c>
      <c r="P3324">
        <v>11</v>
      </c>
      <c r="Q3324" s="1">
        <v>0.02</v>
      </c>
      <c r="R3324">
        <v>355.98</v>
      </c>
      <c r="S3324">
        <v>58.92</v>
      </c>
      <c r="T3324">
        <f t="shared" si="51"/>
        <v>3915.78</v>
      </c>
    </row>
    <row r="3325" spans="1:20" x14ac:dyDescent="0.3">
      <c r="A3325">
        <v>3324</v>
      </c>
      <c r="B3325">
        <v>87631</v>
      </c>
      <c r="C3325" t="s">
        <v>451</v>
      </c>
      <c r="D3325" t="s">
        <v>20</v>
      </c>
      <c r="E3325" t="s">
        <v>21</v>
      </c>
      <c r="F3325" t="s">
        <v>31</v>
      </c>
      <c r="G3325" t="s">
        <v>41</v>
      </c>
      <c r="H3325" t="s">
        <v>203</v>
      </c>
      <c r="I3325" t="s">
        <v>28</v>
      </c>
      <c r="J3325" t="s">
        <v>29</v>
      </c>
      <c r="K3325" t="s">
        <v>1147</v>
      </c>
      <c r="L3325" t="s">
        <v>706</v>
      </c>
      <c r="M3325" t="s">
        <v>367</v>
      </c>
      <c r="N3325" s="2">
        <v>40256</v>
      </c>
      <c r="O3325" s="2">
        <v>40256</v>
      </c>
      <c r="P3325">
        <v>10</v>
      </c>
      <c r="Q3325" s="1">
        <v>7.0000000000000007E-2</v>
      </c>
      <c r="R3325">
        <v>28.99</v>
      </c>
      <c r="S3325">
        <v>8.59</v>
      </c>
      <c r="T3325">
        <f t="shared" si="51"/>
        <v>289.89999999999998</v>
      </c>
    </row>
    <row r="3326" spans="1:20" x14ac:dyDescent="0.3">
      <c r="A3326">
        <v>3325</v>
      </c>
      <c r="B3326">
        <v>88627</v>
      </c>
      <c r="C3326" t="s">
        <v>743</v>
      </c>
      <c r="D3326" t="s">
        <v>578</v>
      </c>
      <c r="E3326" t="s">
        <v>187</v>
      </c>
      <c r="F3326" t="s">
        <v>22</v>
      </c>
      <c r="G3326" t="s">
        <v>48</v>
      </c>
      <c r="H3326" t="s">
        <v>217</v>
      </c>
      <c r="I3326" t="s">
        <v>28</v>
      </c>
      <c r="J3326" t="s">
        <v>29</v>
      </c>
      <c r="K3326" t="s">
        <v>228</v>
      </c>
      <c r="L3326" t="s">
        <v>283</v>
      </c>
      <c r="M3326" t="s">
        <v>150</v>
      </c>
      <c r="N3326" s="2">
        <v>40490</v>
      </c>
      <c r="O3326" s="2">
        <v>40495</v>
      </c>
      <c r="P3326">
        <v>25</v>
      </c>
      <c r="Q3326" s="1">
        <v>0.09</v>
      </c>
      <c r="R3326">
        <v>243.98</v>
      </c>
      <c r="S3326">
        <v>43.32</v>
      </c>
      <c r="T3326">
        <f t="shared" si="51"/>
        <v>6099.5</v>
      </c>
    </row>
    <row r="3327" spans="1:20" x14ac:dyDescent="0.3">
      <c r="A3327">
        <v>3326</v>
      </c>
      <c r="B3327">
        <v>88938</v>
      </c>
      <c r="C3327" t="s">
        <v>563</v>
      </c>
      <c r="D3327" t="s">
        <v>20</v>
      </c>
      <c r="E3327" t="s">
        <v>187</v>
      </c>
      <c r="F3327" t="s">
        <v>47</v>
      </c>
      <c r="G3327" t="s">
        <v>41</v>
      </c>
      <c r="H3327" t="s">
        <v>225</v>
      </c>
      <c r="I3327" t="s">
        <v>28</v>
      </c>
      <c r="J3327" t="s">
        <v>29</v>
      </c>
      <c r="K3327" t="s">
        <v>248</v>
      </c>
      <c r="L3327" t="s">
        <v>44</v>
      </c>
      <c r="M3327" t="s">
        <v>114</v>
      </c>
      <c r="N3327" s="2">
        <v>41452</v>
      </c>
      <c r="O3327" s="2">
        <v>41453</v>
      </c>
      <c r="P3327">
        <v>18</v>
      </c>
      <c r="Q3327" s="1">
        <v>0.03</v>
      </c>
      <c r="R3327">
        <v>41.47</v>
      </c>
      <c r="S3327">
        <v>34.200000000000003</v>
      </c>
      <c r="T3327">
        <f t="shared" si="51"/>
        <v>746.46</v>
      </c>
    </row>
    <row r="3328" spans="1:20" x14ac:dyDescent="0.3">
      <c r="A3328">
        <v>3327</v>
      </c>
      <c r="B3328">
        <v>88938</v>
      </c>
      <c r="C3328" t="s">
        <v>563</v>
      </c>
      <c r="D3328" t="s">
        <v>20</v>
      </c>
      <c r="E3328" t="s">
        <v>39</v>
      </c>
      <c r="F3328" t="s">
        <v>47</v>
      </c>
      <c r="G3328" t="s">
        <v>41</v>
      </c>
      <c r="H3328" t="s">
        <v>61</v>
      </c>
      <c r="I3328" t="s">
        <v>28</v>
      </c>
      <c r="J3328" t="s">
        <v>29</v>
      </c>
      <c r="K3328" t="s">
        <v>62</v>
      </c>
      <c r="L3328" t="s">
        <v>44</v>
      </c>
      <c r="M3328" t="s">
        <v>117</v>
      </c>
      <c r="N3328" s="2">
        <v>41452</v>
      </c>
      <c r="O3328" s="2">
        <v>41453</v>
      </c>
      <c r="P3328">
        <v>2</v>
      </c>
      <c r="Q3328" s="1">
        <v>0.01</v>
      </c>
      <c r="R3328">
        <v>2.78</v>
      </c>
      <c r="S3328">
        <v>1.2</v>
      </c>
      <c r="T3328">
        <f t="shared" si="51"/>
        <v>5.56</v>
      </c>
    </row>
    <row r="3329" spans="1:20" x14ac:dyDescent="0.3">
      <c r="A3329">
        <v>3328</v>
      </c>
      <c r="B3329">
        <v>88938</v>
      </c>
      <c r="C3329" t="s">
        <v>563</v>
      </c>
      <c r="D3329" t="s">
        <v>38</v>
      </c>
      <c r="E3329" t="s">
        <v>21</v>
      </c>
      <c r="F3329" t="s">
        <v>47</v>
      </c>
      <c r="G3329" t="s">
        <v>41</v>
      </c>
      <c r="H3329" t="s">
        <v>206</v>
      </c>
      <c r="I3329" t="s">
        <v>28</v>
      </c>
      <c r="J3329" t="s">
        <v>29</v>
      </c>
      <c r="K3329" t="s">
        <v>1243</v>
      </c>
      <c r="L3329" t="s">
        <v>192</v>
      </c>
      <c r="M3329" t="s">
        <v>117</v>
      </c>
      <c r="N3329" s="2">
        <v>41452</v>
      </c>
      <c r="O3329" s="2">
        <v>41454</v>
      </c>
      <c r="P3329">
        <v>18</v>
      </c>
      <c r="Q3329" s="1">
        <v>7.0000000000000007E-2</v>
      </c>
      <c r="R3329">
        <v>155.99</v>
      </c>
      <c r="S3329">
        <v>3.9</v>
      </c>
      <c r="T3329">
        <f t="shared" si="51"/>
        <v>2807.82</v>
      </c>
    </row>
    <row r="3330" spans="1:20" x14ac:dyDescent="0.3">
      <c r="A3330">
        <v>3329</v>
      </c>
      <c r="B3330">
        <v>88744</v>
      </c>
      <c r="C3330" t="s">
        <v>599</v>
      </c>
      <c r="D3330" t="s">
        <v>20</v>
      </c>
      <c r="E3330" t="s">
        <v>39</v>
      </c>
      <c r="F3330" t="s">
        <v>47</v>
      </c>
      <c r="G3330" t="s">
        <v>41</v>
      </c>
      <c r="H3330" t="s">
        <v>61</v>
      </c>
      <c r="I3330" t="s">
        <v>28</v>
      </c>
      <c r="J3330" t="s">
        <v>29</v>
      </c>
      <c r="K3330" t="s">
        <v>189</v>
      </c>
      <c r="L3330" t="s">
        <v>192</v>
      </c>
      <c r="M3330" t="s">
        <v>160</v>
      </c>
      <c r="N3330" s="2">
        <v>41553</v>
      </c>
      <c r="O3330" s="2">
        <v>41555</v>
      </c>
      <c r="P3330">
        <v>2</v>
      </c>
      <c r="Q3330" s="1">
        <v>7.0000000000000007E-2</v>
      </c>
      <c r="R3330">
        <v>6.48</v>
      </c>
      <c r="S3330">
        <v>5.74</v>
      </c>
      <c r="T3330">
        <f t="shared" si="51"/>
        <v>12.96</v>
      </c>
    </row>
    <row r="3331" spans="1:20" x14ac:dyDescent="0.3">
      <c r="A3331">
        <v>3330</v>
      </c>
      <c r="B3331">
        <v>90933</v>
      </c>
      <c r="C3331" t="s">
        <v>67</v>
      </c>
      <c r="D3331" t="s">
        <v>20</v>
      </c>
      <c r="E3331" t="s">
        <v>39</v>
      </c>
      <c r="F3331" t="s">
        <v>31</v>
      </c>
      <c r="G3331" t="s">
        <v>32</v>
      </c>
      <c r="H3331" t="s">
        <v>42</v>
      </c>
      <c r="I3331" t="s">
        <v>28</v>
      </c>
      <c r="J3331" t="s">
        <v>29</v>
      </c>
      <c r="K3331" t="s">
        <v>68</v>
      </c>
      <c r="L3331" t="s">
        <v>44</v>
      </c>
      <c r="M3331" t="s">
        <v>69</v>
      </c>
      <c r="N3331" s="2">
        <v>41389</v>
      </c>
      <c r="O3331" s="2">
        <v>41391</v>
      </c>
      <c r="P3331">
        <v>1</v>
      </c>
      <c r="Q3331" s="1">
        <v>0.1</v>
      </c>
      <c r="R3331">
        <v>1.1399999999999999</v>
      </c>
      <c r="S3331">
        <v>0.7</v>
      </c>
      <c r="T3331">
        <f t="shared" ref="T3331:T3394" si="52">R3331*P3331</f>
        <v>1.1399999999999999</v>
      </c>
    </row>
    <row r="3332" spans="1:20" x14ac:dyDescent="0.3">
      <c r="A3332">
        <v>3331</v>
      </c>
      <c r="B3332">
        <v>89134</v>
      </c>
      <c r="C3332" t="s">
        <v>2284</v>
      </c>
      <c r="D3332" t="s">
        <v>20</v>
      </c>
      <c r="E3332" t="s">
        <v>39</v>
      </c>
      <c r="F3332" t="s">
        <v>31</v>
      </c>
      <c r="G3332" t="s">
        <v>41</v>
      </c>
      <c r="H3332" t="s">
        <v>94</v>
      </c>
      <c r="I3332" t="s">
        <v>28</v>
      </c>
      <c r="J3332" t="s">
        <v>29</v>
      </c>
      <c r="K3332" t="s">
        <v>231</v>
      </c>
      <c r="L3332" t="s">
        <v>192</v>
      </c>
      <c r="M3332" t="s">
        <v>631</v>
      </c>
      <c r="N3332" s="2">
        <v>41080</v>
      </c>
      <c r="O3332" s="2">
        <v>41081</v>
      </c>
      <c r="P3332">
        <v>6</v>
      </c>
      <c r="Q3332" s="1">
        <v>0.01</v>
      </c>
      <c r="R3332">
        <v>90.48</v>
      </c>
      <c r="S3332">
        <v>19.989999999999998</v>
      </c>
      <c r="T3332">
        <f t="shared" si="52"/>
        <v>542.88</v>
      </c>
    </row>
    <row r="3333" spans="1:20" x14ac:dyDescent="0.3">
      <c r="A3333">
        <v>3332</v>
      </c>
      <c r="B3333">
        <v>88321</v>
      </c>
      <c r="C3333" t="s">
        <v>1504</v>
      </c>
      <c r="D3333" t="s">
        <v>20</v>
      </c>
      <c r="E3333" t="s">
        <v>39</v>
      </c>
      <c r="F3333" t="s">
        <v>47</v>
      </c>
      <c r="G3333" t="s">
        <v>93</v>
      </c>
      <c r="H3333" t="s">
        <v>61</v>
      </c>
      <c r="I3333" t="s">
        <v>28</v>
      </c>
      <c r="J3333" t="s">
        <v>29</v>
      </c>
      <c r="K3333" t="s">
        <v>158</v>
      </c>
      <c r="L3333" t="s">
        <v>192</v>
      </c>
      <c r="M3333" t="s">
        <v>156</v>
      </c>
      <c r="N3333" s="2">
        <v>40816</v>
      </c>
      <c r="O3333" s="2">
        <v>40817</v>
      </c>
      <c r="P3333">
        <v>3</v>
      </c>
      <c r="Q3333" s="1">
        <v>0.01</v>
      </c>
      <c r="R3333">
        <v>22.84</v>
      </c>
      <c r="S3333">
        <v>16.87</v>
      </c>
      <c r="T3333">
        <f t="shared" si="52"/>
        <v>68.52</v>
      </c>
    </row>
    <row r="3334" spans="1:20" x14ac:dyDescent="0.3">
      <c r="A3334">
        <v>3333</v>
      </c>
      <c r="B3334">
        <v>87672</v>
      </c>
      <c r="C3334" t="s">
        <v>1204</v>
      </c>
      <c r="D3334" t="s">
        <v>20</v>
      </c>
      <c r="E3334" t="s">
        <v>39</v>
      </c>
      <c r="F3334" t="s">
        <v>31</v>
      </c>
      <c r="G3334" t="s">
        <v>41</v>
      </c>
      <c r="H3334" t="s">
        <v>54</v>
      </c>
      <c r="I3334" t="s">
        <v>28</v>
      </c>
      <c r="J3334" t="s">
        <v>29</v>
      </c>
      <c r="K3334" t="s">
        <v>82</v>
      </c>
      <c r="L3334" t="s">
        <v>192</v>
      </c>
      <c r="M3334" t="s">
        <v>143</v>
      </c>
      <c r="N3334" s="2">
        <v>40384</v>
      </c>
      <c r="O3334" s="2">
        <v>40385</v>
      </c>
      <c r="P3334">
        <v>3</v>
      </c>
      <c r="Q3334" s="1">
        <v>0.03</v>
      </c>
      <c r="R3334">
        <v>10.89</v>
      </c>
      <c r="S3334">
        <v>4.5</v>
      </c>
      <c r="T3334">
        <f t="shared" si="52"/>
        <v>32.67</v>
      </c>
    </row>
    <row r="3335" spans="1:20" x14ac:dyDescent="0.3">
      <c r="A3335">
        <v>3334</v>
      </c>
      <c r="B3335">
        <v>86750</v>
      </c>
      <c r="C3335" t="s">
        <v>404</v>
      </c>
      <c r="D3335" t="s">
        <v>20</v>
      </c>
      <c r="E3335" t="s">
        <v>39</v>
      </c>
      <c r="F3335" t="s">
        <v>22</v>
      </c>
      <c r="G3335" t="s">
        <v>23</v>
      </c>
      <c r="H3335" t="s">
        <v>54</v>
      </c>
      <c r="I3335" t="s">
        <v>28</v>
      </c>
      <c r="J3335" t="s">
        <v>29</v>
      </c>
      <c r="K3335" t="s">
        <v>165</v>
      </c>
      <c r="L3335" t="s">
        <v>44</v>
      </c>
      <c r="M3335" t="s">
        <v>232</v>
      </c>
      <c r="N3335" s="2">
        <v>40184</v>
      </c>
      <c r="O3335" s="2">
        <v>40185</v>
      </c>
      <c r="P3335">
        <v>4</v>
      </c>
      <c r="Q3335" s="1">
        <v>0.03</v>
      </c>
      <c r="R3335">
        <v>2.1</v>
      </c>
      <c r="S3335">
        <v>0.7</v>
      </c>
      <c r="T3335">
        <f t="shared" si="52"/>
        <v>8.4</v>
      </c>
    </row>
    <row r="3336" spans="1:20" x14ac:dyDescent="0.3">
      <c r="A3336">
        <v>3335</v>
      </c>
      <c r="B3336">
        <v>90459</v>
      </c>
      <c r="C3336" t="s">
        <v>1581</v>
      </c>
      <c r="D3336" t="s">
        <v>20</v>
      </c>
      <c r="E3336" t="s">
        <v>187</v>
      </c>
      <c r="F3336" t="s">
        <v>22</v>
      </c>
      <c r="G3336" t="s">
        <v>41</v>
      </c>
      <c r="H3336" t="s">
        <v>188</v>
      </c>
      <c r="I3336" t="s">
        <v>28</v>
      </c>
      <c r="J3336" t="s">
        <v>29</v>
      </c>
      <c r="K3336" t="s">
        <v>43</v>
      </c>
      <c r="L3336" t="s">
        <v>44</v>
      </c>
      <c r="M3336" t="s">
        <v>398</v>
      </c>
      <c r="N3336" s="2">
        <v>41545</v>
      </c>
      <c r="O3336" s="2">
        <v>41547</v>
      </c>
      <c r="P3336">
        <v>22</v>
      </c>
      <c r="Q3336" s="1">
        <v>0.02</v>
      </c>
      <c r="R3336">
        <v>39.979999999999997</v>
      </c>
      <c r="S3336">
        <v>9.1999999999999993</v>
      </c>
      <c r="T3336">
        <f t="shared" si="52"/>
        <v>879.56</v>
      </c>
    </row>
    <row r="3337" spans="1:20" x14ac:dyDescent="0.3">
      <c r="A3337">
        <v>3336</v>
      </c>
      <c r="B3337">
        <v>89591</v>
      </c>
      <c r="C3337" t="s">
        <v>517</v>
      </c>
      <c r="D3337" t="s">
        <v>20</v>
      </c>
      <c r="E3337" t="s">
        <v>39</v>
      </c>
      <c r="F3337" t="s">
        <v>47</v>
      </c>
      <c r="G3337" t="s">
        <v>41</v>
      </c>
      <c r="H3337" t="s">
        <v>54</v>
      </c>
      <c r="I3337" t="s">
        <v>28</v>
      </c>
      <c r="J3337" t="s">
        <v>29</v>
      </c>
      <c r="K3337" t="s">
        <v>79</v>
      </c>
      <c r="L3337" t="s">
        <v>192</v>
      </c>
      <c r="M3337" t="s">
        <v>156</v>
      </c>
      <c r="N3337" s="2">
        <v>41634</v>
      </c>
      <c r="O3337" s="2">
        <v>41636</v>
      </c>
      <c r="P3337">
        <v>19</v>
      </c>
      <c r="Q3337" s="1">
        <v>0.04</v>
      </c>
      <c r="R3337">
        <v>2.61</v>
      </c>
      <c r="S3337">
        <v>0.5</v>
      </c>
      <c r="T3337">
        <f t="shared" si="52"/>
        <v>49.589999999999996</v>
      </c>
    </row>
    <row r="3338" spans="1:20" x14ac:dyDescent="0.3">
      <c r="A3338">
        <v>3337</v>
      </c>
      <c r="B3338">
        <v>89312</v>
      </c>
      <c r="C3338" t="s">
        <v>1260</v>
      </c>
      <c r="D3338" t="s">
        <v>20</v>
      </c>
      <c r="E3338" t="s">
        <v>39</v>
      </c>
      <c r="F3338" t="s">
        <v>22</v>
      </c>
      <c r="G3338" t="s">
        <v>48</v>
      </c>
      <c r="H3338" t="s">
        <v>89</v>
      </c>
      <c r="I3338" t="s">
        <v>28</v>
      </c>
      <c r="J3338" t="s">
        <v>29</v>
      </c>
      <c r="K3338" t="s">
        <v>68</v>
      </c>
      <c r="L3338" t="s">
        <v>192</v>
      </c>
      <c r="M3338" t="s">
        <v>246</v>
      </c>
      <c r="N3338" s="2">
        <v>41600</v>
      </c>
      <c r="O3338" s="2">
        <v>41604</v>
      </c>
      <c r="P3338">
        <v>44</v>
      </c>
      <c r="Q3338" s="1">
        <v>0.04</v>
      </c>
      <c r="R3338">
        <v>48.94</v>
      </c>
      <c r="S3338">
        <v>5.86</v>
      </c>
      <c r="T3338">
        <f t="shared" si="52"/>
        <v>2153.3599999999997</v>
      </c>
    </row>
    <row r="3339" spans="1:20" x14ac:dyDescent="0.3">
      <c r="A3339">
        <v>3338</v>
      </c>
      <c r="B3339">
        <v>87919</v>
      </c>
      <c r="C3339" t="s">
        <v>1490</v>
      </c>
      <c r="D3339" t="s">
        <v>38</v>
      </c>
      <c r="E3339" t="s">
        <v>39</v>
      </c>
      <c r="F3339" t="s">
        <v>22</v>
      </c>
      <c r="G3339" t="s">
        <v>93</v>
      </c>
      <c r="H3339" t="s">
        <v>89</v>
      </c>
      <c r="I3339" t="s">
        <v>28</v>
      </c>
      <c r="J3339" t="s">
        <v>29</v>
      </c>
      <c r="K3339" t="s">
        <v>119</v>
      </c>
      <c r="L3339" t="s">
        <v>192</v>
      </c>
      <c r="M3339" t="s">
        <v>182</v>
      </c>
      <c r="N3339" s="2">
        <v>41019</v>
      </c>
      <c r="O3339" s="2">
        <v>41020</v>
      </c>
      <c r="P3339">
        <v>12</v>
      </c>
      <c r="Q3339" s="1">
        <v>0.05</v>
      </c>
      <c r="R3339">
        <v>6.68</v>
      </c>
      <c r="S3339">
        <v>6.93</v>
      </c>
      <c r="T3339">
        <f t="shared" si="52"/>
        <v>80.16</v>
      </c>
    </row>
    <row r="3340" spans="1:20" x14ac:dyDescent="0.3">
      <c r="A3340">
        <v>3339</v>
      </c>
      <c r="B3340">
        <v>87919</v>
      </c>
      <c r="C3340" t="s">
        <v>1490</v>
      </c>
      <c r="D3340" t="s">
        <v>20</v>
      </c>
      <c r="E3340" t="s">
        <v>39</v>
      </c>
      <c r="F3340" t="s">
        <v>22</v>
      </c>
      <c r="G3340" t="s">
        <v>93</v>
      </c>
      <c r="H3340" t="s">
        <v>54</v>
      </c>
      <c r="I3340" t="s">
        <v>28</v>
      </c>
      <c r="J3340" t="s">
        <v>56</v>
      </c>
      <c r="K3340" t="s">
        <v>228</v>
      </c>
      <c r="L3340" t="s">
        <v>746</v>
      </c>
      <c r="M3340" t="s">
        <v>190</v>
      </c>
      <c r="N3340" s="2">
        <v>41019</v>
      </c>
      <c r="O3340" s="2">
        <v>41021</v>
      </c>
      <c r="P3340">
        <v>7</v>
      </c>
      <c r="Q3340" s="1">
        <v>0.01</v>
      </c>
      <c r="R3340">
        <v>95.99</v>
      </c>
      <c r="S3340">
        <v>35</v>
      </c>
      <c r="T3340">
        <f t="shared" si="52"/>
        <v>671.93</v>
      </c>
    </row>
    <row r="3341" spans="1:20" x14ac:dyDescent="0.3">
      <c r="A3341">
        <v>3340</v>
      </c>
      <c r="B3341">
        <v>87225</v>
      </c>
      <c r="C3341" t="s">
        <v>897</v>
      </c>
      <c r="D3341" t="s">
        <v>20</v>
      </c>
      <c r="E3341" t="s">
        <v>39</v>
      </c>
      <c r="F3341" t="s">
        <v>22</v>
      </c>
      <c r="G3341" t="s">
        <v>41</v>
      </c>
      <c r="H3341" t="s">
        <v>42</v>
      </c>
      <c r="I3341" t="s">
        <v>28</v>
      </c>
      <c r="J3341" t="s">
        <v>56</v>
      </c>
      <c r="K3341" t="s">
        <v>226</v>
      </c>
      <c r="L3341" t="s">
        <v>192</v>
      </c>
      <c r="M3341" t="s">
        <v>331</v>
      </c>
      <c r="N3341" s="2">
        <v>41343</v>
      </c>
      <c r="O3341" s="2">
        <v>41345</v>
      </c>
      <c r="P3341">
        <v>12</v>
      </c>
      <c r="Q3341" s="1">
        <v>0.08</v>
      </c>
      <c r="R3341">
        <v>55.98</v>
      </c>
      <c r="S3341">
        <v>13.88</v>
      </c>
      <c r="T3341">
        <f t="shared" si="52"/>
        <v>671.76</v>
      </c>
    </row>
    <row r="3342" spans="1:20" x14ac:dyDescent="0.3">
      <c r="A3342">
        <v>3341</v>
      </c>
      <c r="B3342">
        <v>87225</v>
      </c>
      <c r="C3342" t="s">
        <v>897</v>
      </c>
      <c r="D3342" t="s">
        <v>38</v>
      </c>
      <c r="E3342" t="s">
        <v>39</v>
      </c>
      <c r="F3342" t="s">
        <v>22</v>
      </c>
      <c r="G3342" t="s">
        <v>41</v>
      </c>
      <c r="H3342" t="s">
        <v>61</v>
      </c>
      <c r="I3342" t="s">
        <v>28</v>
      </c>
      <c r="J3342" t="s">
        <v>56</v>
      </c>
      <c r="K3342" t="s">
        <v>101</v>
      </c>
      <c r="L3342" t="s">
        <v>192</v>
      </c>
      <c r="M3342" t="s">
        <v>80</v>
      </c>
      <c r="N3342" s="2">
        <v>41343</v>
      </c>
      <c r="O3342" s="2">
        <v>41344</v>
      </c>
      <c r="P3342">
        <v>9</v>
      </c>
      <c r="Q3342" s="1">
        <v>0.05</v>
      </c>
      <c r="R3342">
        <v>5.78</v>
      </c>
      <c r="S3342">
        <v>4.96</v>
      </c>
      <c r="T3342">
        <f t="shared" si="52"/>
        <v>52.02</v>
      </c>
    </row>
    <row r="3343" spans="1:20" x14ac:dyDescent="0.3">
      <c r="A3343">
        <v>3342</v>
      </c>
      <c r="B3343">
        <v>86524</v>
      </c>
      <c r="C3343" t="s">
        <v>1006</v>
      </c>
      <c r="D3343" t="s">
        <v>20</v>
      </c>
      <c r="E3343" t="s">
        <v>39</v>
      </c>
      <c r="F3343" t="s">
        <v>22</v>
      </c>
      <c r="G3343" t="s">
        <v>48</v>
      </c>
      <c r="H3343" t="s">
        <v>42</v>
      </c>
      <c r="I3343" t="s">
        <v>28</v>
      </c>
      <c r="J3343" t="s">
        <v>56</v>
      </c>
      <c r="K3343" t="s">
        <v>163</v>
      </c>
      <c r="L3343" t="s">
        <v>192</v>
      </c>
      <c r="M3343" t="s">
        <v>96</v>
      </c>
      <c r="N3343" s="2">
        <v>41273</v>
      </c>
      <c r="O3343" s="2">
        <v>41275</v>
      </c>
      <c r="P3343">
        <v>15</v>
      </c>
      <c r="Q3343" s="1">
        <v>0.08</v>
      </c>
      <c r="R3343">
        <v>30.44</v>
      </c>
      <c r="S3343">
        <v>1.49</v>
      </c>
      <c r="T3343">
        <f t="shared" si="52"/>
        <v>456.6</v>
      </c>
    </row>
    <row r="3344" spans="1:20" x14ac:dyDescent="0.3">
      <c r="A3344">
        <v>3343</v>
      </c>
      <c r="B3344">
        <v>86524</v>
      </c>
      <c r="C3344" t="s">
        <v>1006</v>
      </c>
      <c r="D3344" t="s">
        <v>20</v>
      </c>
      <c r="E3344" t="s">
        <v>39</v>
      </c>
      <c r="F3344" t="s">
        <v>22</v>
      </c>
      <c r="G3344" t="s">
        <v>48</v>
      </c>
      <c r="H3344" t="s">
        <v>42</v>
      </c>
      <c r="I3344" t="s">
        <v>28</v>
      </c>
      <c r="J3344" t="s">
        <v>56</v>
      </c>
      <c r="K3344" t="s">
        <v>129</v>
      </c>
      <c r="L3344" t="s">
        <v>192</v>
      </c>
      <c r="M3344" t="s">
        <v>444</v>
      </c>
      <c r="N3344" s="2">
        <v>41273</v>
      </c>
      <c r="O3344" s="2">
        <v>41275</v>
      </c>
      <c r="P3344">
        <v>13</v>
      </c>
      <c r="Q3344" s="1">
        <v>0.04</v>
      </c>
      <c r="R3344">
        <v>6.48</v>
      </c>
      <c r="S3344">
        <v>5.74</v>
      </c>
      <c r="T3344">
        <f t="shared" si="52"/>
        <v>84.240000000000009</v>
      </c>
    </row>
    <row r="3345" spans="1:20" x14ac:dyDescent="0.3">
      <c r="A3345">
        <v>3344</v>
      </c>
      <c r="B3345">
        <v>89929</v>
      </c>
      <c r="C3345" t="s">
        <v>753</v>
      </c>
      <c r="D3345" t="s">
        <v>20</v>
      </c>
      <c r="E3345" t="s">
        <v>21</v>
      </c>
      <c r="F3345" t="s">
        <v>31</v>
      </c>
      <c r="G3345" t="s">
        <v>41</v>
      </c>
      <c r="H3345" t="s">
        <v>203</v>
      </c>
      <c r="I3345" t="s">
        <v>28</v>
      </c>
      <c r="J3345" t="s">
        <v>56</v>
      </c>
      <c r="K3345" t="s">
        <v>1111</v>
      </c>
      <c r="L3345" t="s">
        <v>192</v>
      </c>
      <c r="M3345" t="s">
        <v>63</v>
      </c>
      <c r="N3345" s="2">
        <v>40711</v>
      </c>
      <c r="O3345" s="2">
        <v>40712</v>
      </c>
      <c r="P3345">
        <v>2</v>
      </c>
      <c r="Q3345" s="1">
        <v>0.1</v>
      </c>
      <c r="R3345">
        <v>43.22</v>
      </c>
      <c r="S3345">
        <v>4</v>
      </c>
      <c r="T3345">
        <f t="shared" si="52"/>
        <v>86.44</v>
      </c>
    </row>
    <row r="3346" spans="1:20" x14ac:dyDescent="0.3">
      <c r="A3346">
        <v>3345</v>
      </c>
      <c r="B3346">
        <v>89929</v>
      </c>
      <c r="C3346" t="s">
        <v>753</v>
      </c>
      <c r="D3346" t="s">
        <v>20</v>
      </c>
      <c r="E3346" t="s">
        <v>21</v>
      </c>
      <c r="F3346" t="s">
        <v>31</v>
      </c>
      <c r="G3346" t="s">
        <v>41</v>
      </c>
      <c r="H3346" t="s">
        <v>206</v>
      </c>
      <c r="I3346" t="s">
        <v>28</v>
      </c>
      <c r="J3346" t="s">
        <v>56</v>
      </c>
      <c r="K3346" t="s">
        <v>201</v>
      </c>
      <c r="L3346" t="s">
        <v>192</v>
      </c>
      <c r="M3346" t="s">
        <v>141</v>
      </c>
      <c r="N3346" s="2">
        <v>40711</v>
      </c>
      <c r="O3346" s="2">
        <v>40713</v>
      </c>
      <c r="P3346">
        <v>7</v>
      </c>
      <c r="Q3346" s="1">
        <v>0</v>
      </c>
      <c r="R3346">
        <v>65.989999999999995</v>
      </c>
      <c r="S3346">
        <v>19.989999999999998</v>
      </c>
      <c r="T3346">
        <f t="shared" si="52"/>
        <v>461.92999999999995</v>
      </c>
    </row>
    <row r="3347" spans="1:20" x14ac:dyDescent="0.3">
      <c r="A3347">
        <v>3346</v>
      </c>
      <c r="B3347">
        <v>87688</v>
      </c>
      <c r="C3347" t="s">
        <v>1660</v>
      </c>
      <c r="D3347" t="s">
        <v>20</v>
      </c>
      <c r="E3347" t="s">
        <v>39</v>
      </c>
      <c r="F3347" t="s">
        <v>31</v>
      </c>
      <c r="G3347" t="s">
        <v>93</v>
      </c>
      <c r="H3347" t="s">
        <v>89</v>
      </c>
      <c r="I3347" t="s">
        <v>28</v>
      </c>
      <c r="J3347" t="s">
        <v>56</v>
      </c>
      <c r="K3347" t="s">
        <v>129</v>
      </c>
      <c r="L3347" t="s">
        <v>192</v>
      </c>
      <c r="M3347" t="s">
        <v>375</v>
      </c>
      <c r="N3347" s="2">
        <v>41289</v>
      </c>
      <c r="O3347" s="2">
        <v>41290</v>
      </c>
      <c r="P3347">
        <v>13</v>
      </c>
      <c r="Q3347" s="1">
        <v>0.08</v>
      </c>
      <c r="R3347">
        <v>35.44</v>
      </c>
      <c r="S3347">
        <v>4.92</v>
      </c>
      <c r="T3347">
        <f t="shared" si="52"/>
        <v>460.71999999999997</v>
      </c>
    </row>
    <row r="3348" spans="1:20" x14ac:dyDescent="0.3">
      <c r="A3348">
        <v>3347</v>
      </c>
      <c r="B3348">
        <v>87688</v>
      </c>
      <c r="C3348" t="s">
        <v>999</v>
      </c>
      <c r="D3348" t="s">
        <v>20</v>
      </c>
      <c r="E3348" t="s">
        <v>39</v>
      </c>
      <c r="F3348" t="s">
        <v>31</v>
      </c>
      <c r="G3348" t="s">
        <v>93</v>
      </c>
      <c r="H3348" t="s">
        <v>78</v>
      </c>
      <c r="I3348" t="s">
        <v>28</v>
      </c>
      <c r="J3348" t="s">
        <v>56</v>
      </c>
      <c r="K3348" t="s">
        <v>55</v>
      </c>
      <c r="L3348" t="s">
        <v>44</v>
      </c>
      <c r="M3348" t="s">
        <v>91</v>
      </c>
      <c r="N3348" s="2">
        <v>41289</v>
      </c>
      <c r="O3348" s="2">
        <v>41291</v>
      </c>
      <c r="P3348">
        <v>8</v>
      </c>
      <c r="Q3348" s="1">
        <v>0.09</v>
      </c>
      <c r="R3348">
        <v>7.4</v>
      </c>
      <c r="S3348">
        <v>1.71</v>
      </c>
      <c r="T3348">
        <f t="shared" si="52"/>
        <v>59.2</v>
      </c>
    </row>
    <row r="3349" spans="1:20" x14ac:dyDescent="0.3">
      <c r="A3349">
        <v>3348</v>
      </c>
      <c r="B3349">
        <v>89989</v>
      </c>
      <c r="C3349" t="s">
        <v>380</v>
      </c>
      <c r="D3349" t="s">
        <v>20</v>
      </c>
      <c r="E3349" t="s">
        <v>39</v>
      </c>
      <c r="F3349" t="s">
        <v>40</v>
      </c>
      <c r="G3349" t="s">
        <v>48</v>
      </c>
      <c r="H3349" t="s">
        <v>89</v>
      </c>
      <c r="I3349" t="s">
        <v>28</v>
      </c>
      <c r="J3349" t="s">
        <v>56</v>
      </c>
      <c r="K3349" t="s">
        <v>221</v>
      </c>
      <c r="L3349" t="s">
        <v>44</v>
      </c>
      <c r="M3349" t="s">
        <v>45</v>
      </c>
      <c r="N3349" s="2">
        <v>40839</v>
      </c>
      <c r="O3349" s="2">
        <v>40846</v>
      </c>
      <c r="P3349">
        <v>10</v>
      </c>
      <c r="Q3349" s="1">
        <v>7.0000000000000007E-2</v>
      </c>
      <c r="R3349">
        <v>7.04</v>
      </c>
      <c r="S3349">
        <v>2.17</v>
      </c>
      <c r="T3349">
        <f t="shared" si="52"/>
        <v>70.400000000000006</v>
      </c>
    </row>
    <row r="3350" spans="1:20" x14ac:dyDescent="0.3">
      <c r="A3350">
        <v>3349</v>
      </c>
      <c r="B3350">
        <v>89989</v>
      </c>
      <c r="C3350" t="s">
        <v>721</v>
      </c>
      <c r="D3350" t="s">
        <v>20</v>
      </c>
      <c r="E3350" t="s">
        <v>39</v>
      </c>
      <c r="F3350" t="s">
        <v>22</v>
      </c>
      <c r="G3350" t="s">
        <v>48</v>
      </c>
      <c r="H3350" t="s">
        <v>61</v>
      </c>
      <c r="I3350" t="s">
        <v>28</v>
      </c>
      <c r="J3350" t="s">
        <v>56</v>
      </c>
      <c r="K3350" t="s">
        <v>189</v>
      </c>
      <c r="L3350" t="s">
        <v>192</v>
      </c>
      <c r="M3350" t="s">
        <v>137</v>
      </c>
      <c r="N3350" s="2">
        <v>40839</v>
      </c>
      <c r="O3350" s="2">
        <v>40841</v>
      </c>
      <c r="P3350">
        <v>15</v>
      </c>
      <c r="Q3350" s="1">
        <v>0.08</v>
      </c>
      <c r="R3350">
        <v>14.45</v>
      </c>
      <c r="S3350">
        <v>7.17</v>
      </c>
      <c r="T3350">
        <f t="shared" si="52"/>
        <v>216.75</v>
      </c>
    </row>
    <row r="3351" spans="1:20" x14ac:dyDescent="0.3">
      <c r="A3351">
        <v>3350</v>
      </c>
      <c r="B3351">
        <v>89476</v>
      </c>
      <c r="C3351" t="s">
        <v>2259</v>
      </c>
      <c r="D3351" t="s">
        <v>578</v>
      </c>
      <c r="E3351" t="s">
        <v>187</v>
      </c>
      <c r="F3351" t="s">
        <v>22</v>
      </c>
      <c r="G3351" t="s">
        <v>32</v>
      </c>
      <c r="H3351" t="s">
        <v>225</v>
      </c>
      <c r="I3351" t="s">
        <v>28</v>
      </c>
      <c r="J3351" t="s">
        <v>56</v>
      </c>
      <c r="K3351" t="s">
        <v>226</v>
      </c>
      <c r="L3351" t="s">
        <v>283</v>
      </c>
      <c r="M3351" t="s">
        <v>398</v>
      </c>
      <c r="N3351" s="2">
        <v>40929</v>
      </c>
      <c r="O3351" s="2">
        <v>40930</v>
      </c>
      <c r="P3351">
        <v>1</v>
      </c>
      <c r="Q3351" s="1">
        <v>0.09</v>
      </c>
      <c r="R3351">
        <v>258.98</v>
      </c>
      <c r="S3351">
        <v>54.31</v>
      </c>
      <c r="T3351">
        <f t="shared" si="52"/>
        <v>258.98</v>
      </c>
    </row>
    <row r="3352" spans="1:20" x14ac:dyDescent="0.3">
      <c r="A3352">
        <v>3351</v>
      </c>
      <c r="B3352">
        <v>87735</v>
      </c>
      <c r="C3352" t="s">
        <v>90</v>
      </c>
      <c r="D3352" t="s">
        <v>578</v>
      </c>
      <c r="E3352" t="s">
        <v>187</v>
      </c>
      <c r="F3352" t="s">
        <v>31</v>
      </c>
      <c r="G3352" t="s">
        <v>32</v>
      </c>
      <c r="H3352" t="s">
        <v>219</v>
      </c>
      <c r="I3352" t="s">
        <v>28</v>
      </c>
      <c r="J3352" t="s">
        <v>56</v>
      </c>
      <c r="K3352" t="s">
        <v>221</v>
      </c>
      <c r="L3352" t="s">
        <v>330</v>
      </c>
      <c r="M3352" t="s">
        <v>66</v>
      </c>
      <c r="N3352" s="2">
        <v>41576</v>
      </c>
      <c r="O3352" s="2">
        <v>41576</v>
      </c>
      <c r="P3352">
        <v>22</v>
      </c>
      <c r="Q3352" s="1">
        <v>0.05</v>
      </c>
      <c r="R3352">
        <v>320.64</v>
      </c>
      <c r="S3352">
        <v>43.57</v>
      </c>
      <c r="T3352">
        <f t="shared" si="52"/>
        <v>7054.08</v>
      </c>
    </row>
    <row r="3353" spans="1:20" x14ac:dyDescent="0.3">
      <c r="A3353">
        <v>3352</v>
      </c>
      <c r="B3353">
        <v>86037</v>
      </c>
      <c r="C3353" t="s">
        <v>1215</v>
      </c>
      <c r="D3353" t="s">
        <v>20</v>
      </c>
      <c r="E3353" t="s">
        <v>21</v>
      </c>
      <c r="F3353" t="s">
        <v>22</v>
      </c>
      <c r="G3353" t="s">
        <v>32</v>
      </c>
      <c r="H3353" t="s">
        <v>206</v>
      </c>
      <c r="I3353" t="s">
        <v>28</v>
      </c>
      <c r="J3353" t="s">
        <v>56</v>
      </c>
      <c r="K3353" t="s">
        <v>1138</v>
      </c>
      <c r="L3353" t="s">
        <v>192</v>
      </c>
      <c r="M3353" t="s">
        <v>96</v>
      </c>
      <c r="N3353" s="2">
        <v>41311</v>
      </c>
      <c r="O3353" s="2">
        <v>41312</v>
      </c>
      <c r="P3353">
        <v>11</v>
      </c>
      <c r="Q3353" s="1">
        <v>0.06</v>
      </c>
      <c r="R3353">
        <v>65.989999999999995</v>
      </c>
      <c r="S3353">
        <v>3.99</v>
      </c>
      <c r="T3353">
        <f t="shared" si="52"/>
        <v>725.89</v>
      </c>
    </row>
    <row r="3354" spans="1:20" x14ac:dyDescent="0.3">
      <c r="A3354">
        <v>3353</v>
      </c>
      <c r="B3354">
        <v>87643</v>
      </c>
      <c r="C3354" t="s">
        <v>451</v>
      </c>
      <c r="D3354" t="s">
        <v>20</v>
      </c>
      <c r="E3354" t="s">
        <v>39</v>
      </c>
      <c r="F3354" t="s">
        <v>31</v>
      </c>
      <c r="G3354" t="s">
        <v>32</v>
      </c>
      <c r="H3354" t="s">
        <v>89</v>
      </c>
      <c r="I3354" t="s">
        <v>28</v>
      </c>
      <c r="J3354" t="s">
        <v>56</v>
      </c>
      <c r="K3354" t="s">
        <v>226</v>
      </c>
      <c r="L3354" t="s">
        <v>44</v>
      </c>
      <c r="M3354" t="s">
        <v>83</v>
      </c>
      <c r="N3354" s="2">
        <v>41440</v>
      </c>
      <c r="O3354" s="2">
        <v>41442</v>
      </c>
      <c r="P3354">
        <v>18</v>
      </c>
      <c r="Q3354" s="1">
        <v>0.06</v>
      </c>
      <c r="R3354">
        <v>2.21</v>
      </c>
      <c r="S3354">
        <v>1</v>
      </c>
      <c r="T3354">
        <f t="shared" si="52"/>
        <v>39.78</v>
      </c>
    </row>
    <row r="3355" spans="1:20" x14ac:dyDescent="0.3">
      <c r="A3355">
        <v>3354</v>
      </c>
      <c r="B3355">
        <v>86314</v>
      </c>
      <c r="C3355" t="s">
        <v>193</v>
      </c>
      <c r="D3355" t="s">
        <v>20</v>
      </c>
      <c r="E3355" t="s">
        <v>39</v>
      </c>
      <c r="F3355" t="s">
        <v>47</v>
      </c>
      <c r="G3355" t="s">
        <v>23</v>
      </c>
      <c r="H3355" t="s">
        <v>61</v>
      </c>
      <c r="I3355" t="s">
        <v>28</v>
      </c>
      <c r="J3355" t="s">
        <v>56</v>
      </c>
      <c r="K3355" t="s">
        <v>119</v>
      </c>
      <c r="L3355" t="s">
        <v>192</v>
      </c>
      <c r="M3355" t="s">
        <v>51</v>
      </c>
      <c r="N3355" s="2">
        <v>40648</v>
      </c>
      <c r="O3355" s="2">
        <v>40649</v>
      </c>
      <c r="P3355">
        <v>6</v>
      </c>
      <c r="Q3355" s="1">
        <v>0.09</v>
      </c>
      <c r="R3355">
        <v>5.78</v>
      </c>
      <c r="S3355">
        <v>8.09</v>
      </c>
      <c r="T3355">
        <f t="shared" si="52"/>
        <v>34.68</v>
      </c>
    </row>
    <row r="3356" spans="1:20" x14ac:dyDescent="0.3">
      <c r="A3356">
        <v>3355</v>
      </c>
      <c r="B3356">
        <v>86314</v>
      </c>
      <c r="C3356" t="s">
        <v>193</v>
      </c>
      <c r="D3356" t="s">
        <v>20</v>
      </c>
      <c r="E3356" t="s">
        <v>39</v>
      </c>
      <c r="F3356" t="s">
        <v>47</v>
      </c>
      <c r="G3356" t="s">
        <v>23</v>
      </c>
      <c r="H3356" t="s">
        <v>94</v>
      </c>
      <c r="I3356" t="s">
        <v>28</v>
      </c>
      <c r="J3356" t="s">
        <v>56</v>
      </c>
      <c r="K3356" t="s">
        <v>136</v>
      </c>
      <c r="L3356" t="s">
        <v>44</v>
      </c>
      <c r="M3356" t="s">
        <v>117</v>
      </c>
      <c r="N3356" s="2">
        <v>40648</v>
      </c>
      <c r="O3356" s="2">
        <v>40648</v>
      </c>
      <c r="P3356">
        <v>5</v>
      </c>
      <c r="Q3356" s="1">
        <v>0.09</v>
      </c>
      <c r="R3356">
        <v>6.7</v>
      </c>
      <c r="S3356">
        <v>1.56</v>
      </c>
      <c r="T3356">
        <f t="shared" si="52"/>
        <v>33.5</v>
      </c>
    </row>
    <row r="3357" spans="1:20" x14ac:dyDescent="0.3">
      <c r="A3357">
        <v>3356</v>
      </c>
      <c r="B3357">
        <v>90153</v>
      </c>
      <c r="C3357" t="s">
        <v>640</v>
      </c>
      <c r="D3357" t="s">
        <v>20</v>
      </c>
      <c r="E3357" t="s">
        <v>39</v>
      </c>
      <c r="F3357" t="s">
        <v>31</v>
      </c>
      <c r="G3357" t="s">
        <v>32</v>
      </c>
      <c r="H3357" t="s">
        <v>61</v>
      </c>
      <c r="I3357" t="s">
        <v>28</v>
      </c>
      <c r="J3357" t="s">
        <v>56</v>
      </c>
      <c r="K3357" t="s">
        <v>145</v>
      </c>
      <c r="L3357" t="s">
        <v>44</v>
      </c>
      <c r="M3357" t="s">
        <v>296</v>
      </c>
      <c r="N3357" s="2">
        <v>41623</v>
      </c>
      <c r="O3357" s="2">
        <v>41624</v>
      </c>
      <c r="P3357">
        <v>2</v>
      </c>
      <c r="Q3357" s="1">
        <v>0.06</v>
      </c>
      <c r="R3357">
        <v>4.4800000000000004</v>
      </c>
      <c r="S3357">
        <v>1.22</v>
      </c>
      <c r="T3357">
        <f t="shared" si="52"/>
        <v>8.9600000000000009</v>
      </c>
    </row>
    <row r="3358" spans="1:20" x14ac:dyDescent="0.3">
      <c r="A3358">
        <v>3357</v>
      </c>
      <c r="B3358">
        <v>90153</v>
      </c>
      <c r="C3358" t="s">
        <v>640</v>
      </c>
      <c r="D3358" t="s">
        <v>38</v>
      </c>
      <c r="E3358" t="s">
        <v>39</v>
      </c>
      <c r="F3358" t="s">
        <v>31</v>
      </c>
      <c r="G3358" t="s">
        <v>32</v>
      </c>
      <c r="H3358" t="s">
        <v>49</v>
      </c>
      <c r="I3358" t="s">
        <v>28</v>
      </c>
      <c r="J3358" t="s">
        <v>56</v>
      </c>
      <c r="K3358" t="s">
        <v>105</v>
      </c>
      <c r="L3358" t="s">
        <v>44</v>
      </c>
      <c r="M3358" t="s">
        <v>69</v>
      </c>
      <c r="N3358" s="2">
        <v>41623</v>
      </c>
      <c r="O3358" s="2">
        <v>41625</v>
      </c>
      <c r="P3358">
        <v>22</v>
      </c>
      <c r="Q3358" s="1">
        <v>0.09</v>
      </c>
      <c r="R3358">
        <v>2.88</v>
      </c>
      <c r="S3358">
        <v>0.7</v>
      </c>
      <c r="T3358">
        <f t="shared" si="52"/>
        <v>63.36</v>
      </c>
    </row>
    <row r="3359" spans="1:20" x14ac:dyDescent="0.3">
      <c r="A3359">
        <v>3358</v>
      </c>
      <c r="B3359">
        <v>90750</v>
      </c>
      <c r="C3359" t="s">
        <v>200</v>
      </c>
      <c r="D3359" t="s">
        <v>20</v>
      </c>
      <c r="E3359" t="s">
        <v>21</v>
      </c>
      <c r="F3359" t="s">
        <v>22</v>
      </c>
      <c r="G3359" t="s">
        <v>93</v>
      </c>
      <c r="H3359" t="s">
        <v>24</v>
      </c>
      <c r="I3359" t="s">
        <v>28</v>
      </c>
      <c r="J3359" t="s">
        <v>56</v>
      </c>
      <c r="K3359" t="s">
        <v>201</v>
      </c>
      <c r="L3359" t="s">
        <v>26</v>
      </c>
      <c r="M3359" t="s">
        <v>182</v>
      </c>
      <c r="N3359" s="2">
        <v>40184</v>
      </c>
      <c r="O3359" s="2">
        <v>40185</v>
      </c>
      <c r="P3359">
        <v>7</v>
      </c>
      <c r="Q3359" s="1">
        <v>0.06</v>
      </c>
      <c r="R3359">
        <v>1.7</v>
      </c>
      <c r="S3359">
        <v>1.99</v>
      </c>
      <c r="T3359">
        <f t="shared" si="52"/>
        <v>11.9</v>
      </c>
    </row>
    <row r="3360" spans="1:20" x14ac:dyDescent="0.3">
      <c r="A3360">
        <v>3359</v>
      </c>
      <c r="B3360">
        <v>90750</v>
      </c>
      <c r="C3360" t="s">
        <v>200</v>
      </c>
      <c r="D3360" t="s">
        <v>20</v>
      </c>
      <c r="E3360" t="s">
        <v>39</v>
      </c>
      <c r="F3360" t="s">
        <v>22</v>
      </c>
      <c r="G3360" t="s">
        <v>93</v>
      </c>
      <c r="H3360" t="s">
        <v>42</v>
      </c>
      <c r="I3360" t="s">
        <v>28</v>
      </c>
      <c r="J3360" t="s">
        <v>56</v>
      </c>
      <c r="K3360" t="s">
        <v>181</v>
      </c>
      <c r="L3360" t="s">
        <v>192</v>
      </c>
      <c r="M3360" t="s">
        <v>331</v>
      </c>
      <c r="N3360" s="2">
        <v>40184</v>
      </c>
      <c r="O3360" s="2">
        <v>40186</v>
      </c>
      <c r="P3360">
        <v>9</v>
      </c>
      <c r="Q3360" s="1">
        <v>0.01</v>
      </c>
      <c r="R3360">
        <v>30.98</v>
      </c>
      <c r="S3360">
        <v>5.09</v>
      </c>
      <c r="T3360">
        <f t="shared" si="52"/>
        <v>278.82</v>
      </c>
    </row>
    <row r="3361" spans="1:20" x14ac:dyDescent="0.3">
      <c r="A3361">
        <v>3360</v>
      </c>
      <c r="B3361">
        <v>90451</v>
      </c>
      <c r="C3361" t="s">
        <v>1356</v>
      </c>
      <c r="D3361" t="s">
        <v>20</v>
      </c>
      <c r="E3361" t="s">
        <v>21</v>
      </c>
      <c r="F3361" t="s">
        <v>31</v>
      </c>
      <c r="G3361" t="s">
        <v>48</v>
      </c>
      <c r="H3361" t="s">
        <v>203</v>
      </c>
      <c r="I3361" t="s">
        <v>28</v>
      </c>
      <c r="J3361" t="s">
        <v>56</v>
      </c>
      <c r="K3361" t="s">
        <v>204</v>
      </c>
      <c r="L3361" t="s">
        <v>192</v>
      </c>
      <c r="M3361" t="s">
        <v>35</v>
      </c>
      <c r="N3361" s="2">
        <v>41140</v>
      </c>
      <c r="O3361" s="2">
        <v>41142</v>
      </c>
      <c r="P3361">
        <v>2</v>
      </c>
      <c r="Q3361" s="1">
        <v>0.08</v>
      </c>
      <c r="R3361">
        <v>83.1</v>
      </c>
      <c r="S3361">
        <v>6.13</v>
      </c>
      <c r="T3361">
        <f t="shared" si="52"/>
        <v>166.2</v>
      </c>
    </row>
    <row r="3362" spans="1:20" x14ac:dyDescent="0.3">
      <c r="A3362">
        <v>3361</v>
      </c>
      <c r="B3362">
        <v>90451</v>
      </c>
      <c r="C3362" t="s">
        <v>1356</v>
      </c>
      <c r="D3362" t="s">
        <v>20</v>
      </c>
      <c r="E3362" t="s">
        <v>39</v>
      </c>
      <c r="F3362" t="s">
        <v>31</v>
      </c>
      <c r="G3362" t="s">
        <v>48</v>
      </c>
      <c r="H3362" t="s">
        <v>49</v>
      </c>
      <c r="I3362" t="s">
        <v>28</v>
      </c>
      <c r="J3362" t="s">
        <v>56</v>
      </c>
      <c r="K3362" t="s">
        <v>172</v>
      </c>
      <c r="L3362" t="s">
        <v>192</v>
      </c>
      <c r="M3362" t="s">
        <v>35</v>
      </c>
      <c r="N3362" s="2">
        <v>41140</v>
      </c>
      <c r="O3362" s="2">
        <v>41140</v>
      </c>
      <c r="P3362">
        <v>17</v>
      </c>
      <c r="Q3362" s="1">
        <v>0.06</v>
      </c>
      <c r="R3362">
        <v>19.98</v>
      </c>
      <c r="S3362">
        <v>5.77</v>
      </c>
      <c r="T3362">
        <f t="shared" si="52"/>
        <v>339.66</v>
      </c>
    </row>
    <row r="3363" spans="1:20" x14ac:dyDescent="0.3">
      <c r="A3363">
        <v>3362</v>
      </c>
      <c r="B3363">
        <v>87017</v>
      </c>
      <c r="C3363" t="s">
        <v>1657</v>
      </c>
      <c r="D3363" t="s">
        <v>20</v>
      </c>
      <c r="E3363" t="s">
        <v>39</v>
      </c>
      <c r="F3363" t="s">
        <v>47</v>
      </c>
      <c r="G3363" t="s">
        <v>41</v>
      </c>
      <c r="H3363" t="s">
        <v>54</v>
      </c>
      <c r="I3363" t="s">
        <v>28</v>
      </c>
      <c r="J3363" t="s">
        <v>56</v>
      </c>
      <c r="K3363" t="s">
        <v>105</v>
      </c>
      <c r="L3363" t="s">
        <v>192</v>
      </c>
      <c r="M3363" t="s">
        <v>134</v>
      </c>
      <c r="N3363" s="2">
        <v>40889</v>
      </c>
      <c r="O3363" s="2">
        <v>40890</v>
      </c>
      <c r="P3363">
        <v>7</v>
      </c>
      <c r="Q3363" s="1">
        <v>0.08</v>
      </c>
      <c r="R3363">
        <v>8.67</v>
      </c>
      <c r="S3363">
        <v>3.5</v>
      </c>
      <c r="T3363">
        <f t="shared" si="52"/>
        <v>60.69</v>
      </c>
    </row>
    <row r="3364" spans="1:20" x14ac:dyDescent="0.3">
      <c r="A3364">
        <v>3363</v>
      </c>
      <c r="B3364">
        <v>90883</v>
      </c>
      <c r="C3364" t="s">
        <v>1122</v>
      </c>
      <c r="D3364" t="s">
        <v>20</v>
      </c>
      <c r="E3364" t="s">
        <v>21</v>
      </c>
      <c r="F3364" t="s">
        <v>22</v>
      </c>
      <c r="G3364" t="s">
        <v>93</v>
      </c>
      <c r="H3364" t="s">
        <v>33</v>
      </c>
      <c r="I3364" t="s">
        <v>28</v>
      </c>
      <c r="J3364" t="s">
        <v>56</v>
      </c>
      <c r="K3364" t="s">
        <v>34</v>
      </c>
      <c r="L3364" t="s">
        <v>192</v>
      </c>
      <c r="M3364" t="s">
        <v>398</v>
      </c>
      <c r="N3364" s="2">
        <v>41229</v>
      </c>
      <c r="O3364" s="2">
        <v>41229</v>
      </c>
      <c r="P3364">
        <v>7</v>
      </c>
      <c r="Q3364" s="1">
        <v>0.05</v>
      </c>
      <c r="R3364">
        <v>205.99</v>
      </c>
      <c r="S3364">
        <v>2.5</v>
      </c>
      <c r="T3364">
        <f t="shared" si="52"/>
        <v>1441.93</v>
      </c>
    </row>
    <row r="3365" spans="1:20" x14ac:dyDescent="0.3">
      <c r="A3365">
        <v>3364</v>
      </c>
      <c r="B3365">
        <v>90809</v>
      </c>
      <c r="C3365" t="s">
        <v>53</v>
      </c>
      <c r="D3365" t="s">
        <v>20</v>
      </c>
      <c r="E3365" t="s">
        <v>39</v>
      </c>
      <c r="F3365" t="s">
        <v>47</v>
      </c>
      <c r="G3365" t="s">
        <v>32</v>
      </c>
      <c r="H3365" t="s">
        <v>54</v>
      </c>
      <c r="I3365" t="s">
        <v>28</v>
      </c>
      <c r="J3365" t="s">
        <v>56</v>
      </c>
      <c r="K3365" t="s">
        <v>55</v>
      </c>
      <c r="L3365" t="s">
        <v>44</v>
      </c>
      <c r="M3365" t="s">
        <v>51</v>
      </c>
      <c r="N3365" s="2">
        <v>40895</v>
      </c>
      <c r="O3365" s="2">
        <v>40897</v>
      </c>
      <c r="P3365">
        <v>19</v>
      </c>
      <c r="Q3365" s="1">
        <v>0.06</v>
      </c>
      <c r="R3365">
        <v>1.1399999999999999</v>
      </c>
      <c r="S3365">
        <v>0.7</v>
      </c>
      <c r="T3365">
        <f t="shared" si="52"/>
        <v>21.659999999999997</v>
      </c>
    </row>
    <row r="3366" spans="1:20" x14ac:dyDescent="0.3">
      <c r="A3366">
        <v>3365</v>
      </c>
      <c r="B3366">
        <v>86220</v>
      </c>
      <c r="C3366" t="s">
        <v>1586</v>
      </c>
      <c r="D3366" t="s">
        <v>20</v>
      </c>
      <c r="E3366" t="s">
        <v>39</v>
      </c>
      <c r="F3366" t="s">
        <v>31</v>
      </c>
      <c r="G3366" t="s">
        <v>23</v>
      </c>
      <c r="H3366" t="s">
        <v>89</v>
      </c>
      <c r="I3366" t="s">
        <v>28</v>
      </c>
      <c r="J3366" t="s">
        <v>56</v>
      </c>
      <c r="K3366" t="s">
        <v>68</v>
      </c>
      <c r="L3366" t="s">
        <v>192</v>
      </c>
      <c r="M3366" t="s">
        <v>214</v>
      </c>
      <c r="N3366" s="2">
        <v>40197</v>
      </c>
      <c r="O3366" s="2">
        <v>40199</v>
      </c>
      <c r="P3366">
        <v>5</v>
      </c>
      <c r="Q3366" s="1">
        <v>0.09</v>
      </c>
      <c r="R3366">
        <v>207.48</v>
      </c>
      <c r="S3366">
        <v>0.99</v>
      </c>
      <c r="T3366">
        <f t="shared" si="52"/>
        <v>1037.3999999999999</v>
      </c>
    </row>
    <row r="3367" spans="1:20" x14ac:dyDescent="0.3">
      <c r="A3367">
        <v>3366</v>
      </c>
      <c r="B3367">
        <v>85856</v>
      </c>
      <c r="C3367" t="s">
        <v>325</v>
      </c>
      <c r="D3367" t="s">
        <v>20</v>
      </c>
      <c r="E3367" t="s">
        <v>39</v>
      </c>
      <c r="F3367" t="s">
        <v>22</v>
      </c>
      <c r="G3367" t="s">
        <v>93</v>
      </c>
      <c r="H3367" t="s">
        <v>61</v>
      </c>
      <c r="I3367" t="s">
        <v>28</v>
      </c>
      <c r="J3367" t="s">
        <v>56</v>
      </c>
      <c r="K3367" t="s">
        <v>274</v>
      </c>
      <c r="L3367" t="s">
        <v>192</v>
      </c>
      <c r="M3367" t="s">
        <v>182</v>
      </c>
      <c r="N3367" s="2">
        <v>41560</v>
      </c>
      <c r="O3367" s="2">
        <v>41562</v>
      </c>
      <c r="P3367">
        <v>16</v>
      </c>
      <c r="Q3367" s="1">
        <v>0.02</v>
      </c>
      <c r="R3367">
        <v>42.98</v>
      </c>
      <c r="S3367">
        <v>4.62</v>
      </c>
      <c r="T3367">
        <f t="shared" si="52"/>
        <v>687.68</v>
      </c>
    </row>
    <row r="3368" spans="1:20" x14ac:dyDescent="0.3">
      <c r="A3368">
        <v>3367</v>
      </c>
      <c r="B3368">
        <v>90533</v>
      </c>
      <c r="C3368" t="s">
        <v>1705</v>
      </c>
      <c r="D3368" t="s">
        <v>20</v>
      </c>
      <c r="E3368" t="s">
        <v>39</v>
      </c>
      <c r="F3368" t="s">
        <v>31</v>
      </c>
      <c r="G3368" t="s">
        <v>41</v>
      </c>
      <c r="H3368" t="s">
        <v>54</v>
      </c>
      <c r="I3368" t="s">
        <v>28</v>
      </c>
      <c r="J3368" t="s">
        <v>56</v>
      </c>
      <c r="K3368" t="s">
        <v>95</v>
      </c>
      <c r="L3368" t="s">
        <v>192</v>
      </c>
      <c r="M3368" t="s">
        <v>296</v>
      </c>
      <c r="N3368" s="2">
        <v>40466</v>
      </c>
      <c r="O3368" s="2">
        <v>40468</v>
      </c>
      <c r="P3368">
        <v>9</v>
      </c>
      <c r="Q3368" s="1">
        <v>0.02</v>
      </c>
      <c r="R3368">
        <v>25.99</v>
      </c>
      <c r="S3368">
        <v>5.37</v>
      </c>
      <c r="T3368">
        <f t="shared" si="52"/>
        <v>233.91</v>
      </c>
    </row>
    <row r="3369" spans="1:20" x14ac:dyDescent="0.3">
      <c r="A3369">
        <v>3368</v>
      </c>
      <c r="B3369">
        <v>89689</v>
      </c>
      <c r="C3369" t="s">
        <v>385</v>
      </c>
      <c r="D3369" t="s">
        <v>20</v>
      </c>
      <c r="E3369" t="s">
        <v>39</v>
      </c>
      <c r="F3369" t="s">
        <v>22</v>
      </c>
      <c r="G3369" t="s">
        <v>41</v>
      </c>
      <c r="H3369" t="s">
        <v>78</v>
      </c>
      <c r="I3369" t="s">
        <v>28</v>
      </c>
      <c r="J3369" t="s">
        <v>56</v>
      </c>
      <c r="K3369" t="s">
        <v>154</v>
      </c>
      <c r="L3369" t="s">
        <v>192</v>
      </c>
      <c r="M3369" t="s">
        <v>444</v>
      </c>
      <c r="N3369" s="2">
        <v>40909</v>
      </c>
      <c r="O3369" s="2">
        <v>40910</v>
      </c>
      <c r="P3369">
        <v>4</v>
      </c>
      <c r="Q3369" s="1">
        <v>0.04</v>
      </c>
      <c r="R3369">
        <v>4.28</v>
      </c>
      <c r="S3369">
        <v>6.72</v>
      </c>
      <c r="T3369">
        <f t="shared" si="52"/>
        <v>17.12</v>
      </c>
    </row>
    <row r="3370" spans="1:20" x14ac:dyDescent="0.3">
      <c r="A3370">
        <v>3369</v>
      </c>
      <c r="B3370">
        <v>90429</v>
      </c>
      <c r="C3370" t="s">
        <v>585</v>
      </c>
      <c r="D3370" t="s">
        <v>20</v>
      </c>
      <c r="E3370" t="s">
        <v>39</v>
      </c>
      <c r="F3370" t="s">
        <v>22</v>
      </c>
      <c r="G3370" t="s">
        <v>23</v>
      </c>
      <c r="H3370" t="s">
        <v>61</v>
      </c>
      <c r="I3370" t="s">
        <v>28</v>
      </c>
      <c r="J3370" t="s">
        <v>56</v>
      </c>
      <c r="K3370" t="s">
        <v>74</v>
      </c>
      <c r="L3370" t="s">
        <v>44</v>
      </c>
      <c r="M3370" t="s">
        <v>246</v>
      </c>
      <c r="N3370" s="2">
        <v>41577</v>
      </c>
      <c r="O3370" s="2">
        <v>41579</v>
      </c>
      <c r="P3370">
        <v>15</v>
      </c>
      <c r="Q3370" s="1">
        <v>0.01</v>
      </c>
      <c r="R3370">
        <v>2.88</v>
      </c>
      <c r="S3370">
        <v>0.7</v>
      </c>
      <c r="T3370">
        <f t="shared" si="52"/>
        <v>43.199999999999996</v>
      </c>
    </row>
    <row r="3371" spans="1:20" x14ac:dyDescent="0.3">
      <c r="A3371">
        <v>3370</v>
      </c>
      <c r="B3371">
        <v>90542</v>
      </c>
      <c r="C3371" t="s">
        <v>776</v>
      </c>
      <c r="D3371" t="s">
        <v>578</v>
      </c>
      <c r="E3371" t="s">
        <v>187</v>
      </c>
      <c r="F3371" t="s">
        <v>31</v>
      </c>
      <c r="G3371" t="s">
        <v>48</v>
      </c>
      <c r="H3371" t="s">
        <v>225</v>
      </c>
      <c r="I3371" t="s">
        <v>28</v>
      </c>
      <c r="J3371" t="s">
        <v>56</v>
      </c>
      <c r="K3371" t="s">
        <v>170</v>
      </c>
      <c r="L3371" t="s">
        <v>330</v>
      </c>
      <c r="M3371" t="s">
        <v>143</v>
      </c>
      <c r="N3371" s="2">
        <v>40661</v>
      </c>
      <c r="O3371" s="2">
        <v>40663</v>
      </c>
      <c r="P3371">
        <v>8</v>
      </c>
      <c r="Q3371" s="1">
        <v>0.04</v>
      </c>
      <c r="R3371">
        <v>140.97999999999999</v>
      </c>
      <c r="S3371">
        <v>36.090000000000003</v>
      </c>
      <c r="T3371">
        <f t="shared" si="52"/>
        <v>1127.8399999999999</v>
      </c>
    </row>
    <row r="3372" spans="1:20" x14ac:dyDescent="0.3">
      <c r="A3372">
        <v>3371</v>
      </c>
      <c r="B3372">
        <v>90542</v>
      </c>
      <c r="C3372" t="s">
        <v>776</v>
      </c>
      <c r="D3372" t="s">
        <v>578</v>
      </c>
      <c r="E3372" t="s">
        <v>187</v>
      </c>
      <c r="F3372" t="s">
        <v>31</v>
      </c>
      <c r="G3372" t="s">
        <v>48</v>
      </c>
      <c r="H3372" t="s">
        <v>217</v>
      </c>
      <c r="I3372" t="s">
        <v>28</v>
      </c>
      <c r="J3372" t="s">
        <v>56</v>
      </c>
      <c r="K3372" t="s">
        <v>98</v>
      </c>
      <c r="L3372" t="s">
        <v>283</v>
      </c>
      <c r="M3372" t="s">
        <v>141</v>
      </c>
      <c r="N3372" s="2">
        <v>40661</v>
      </c>
      <c r="O3372" s="2">
        <v>40666</v>
      </c>
      <c r="P3372">
        <v>7</v>
      </c>
      <c r="Q3372" s="1">
        <v>0.05</v>
      </c>
      <c r="R3372">
        <v>122.99</v>
      </c>
      <c r="S3372">
        <v>70.2</v>
      </c>
      <c r="T3372">
        <f t="shared" si="52"/>
        <v>860.93</v>
      </c>
    </row>
    <row r="3373" spans="1:20" x14ac:dyDescent="0.3">
      <c r="A3373">
        <v>3372</v>
      </c>
      <c r="B3373">
        <v>86505</v>
      </c>
      <c r="C3373" t="s">
        <v>374</v>
      </c>
      <c r="D3373" t="s">
        <v>20</v>
      </c>
      <c r="E3373" t="s">
        <v>21</v>
      </c>
      <c r="F3373" t="s">
        <v>31</v>
      </c>
      <c r="G3373" t="s">
        <v>93</v>
      </c>
      <c r="H3373" t="s">
        <v>206</v>
      </c>
      <c r="I3373" t="s">
        <v>28</v>
      </c>
      <c r="J3373" t="s">
        <v>56</v>
      </c>
      <c r="K3373" t="s">
        <v>1138</v>
      </c>
      <c r="L3373" t="s">
        <v>192</v>
      </c>
      <c r="M3373" t="s">
        <v>375</v>
      </c>
      <c r="N3373" s="2">
        <v>41476</v>
      </c>
      <c r="O3373" s="2">
        <v>41477</v>
      </c>
      <c r="P3373">
        <v>16</v>
      </c>
      <c r="Q3373" s="1">
        <v>0</v>
      </c>
      <c r="R3373">
        <v>65.989999999999995</v>
      </c>
      <c r="S3373">
        <v>5.26</v>
      </c>
      <c r="T3373">
        <f t="shared" si="52"/>
        <v>1055.8399999999999</v>
      </c>
    </row>
    <row r="3374" spans="1:20" x14ac:dyDescent="0.3">
      <c r="A3374">
        <v>3373</v>
      </c>
      <c r="B3374">
        <v>90940</v>
      </c>
      <c r="C3374" t="s">
        <v>311</v>
      </c>
      <c r="D3374" t="s">
        <v>578</v>
      </c>
      <c r="E3374" t="s">
        <v>187</v>
      </c>
      <c r="F3374" t="s">
        <v>47</v>
      </c>
      <c r="G3374" t="s">
        <v>32</v>
      </c>
      <c r="H3374" t="s">
        <v>225</v>
      </c>
      <c r="I3374" t="s">
        <v>28</v>
      </c>
      <c r="J3374" t="s">
        <v>56</v>
      </c>
      <c r="K3374" t="s">
        <v>82</v>
      </c>
      <c r="L3374" t="s">
        <v>283</v>
      </c>
      <c r="M3374" t="s">
        <v>134</v>
      </c>
      <c r="N3374" s="2">
        <v>41316</v>
      </c>
      <c r="O3374" s="2">
        <v>41318</v>
      </c>
      <c r="P3374">
        <v>13</v>
      </c>
      <c r="Q3374" s="1">
        <v>0.1</v>
      </c>
      <c r="R3374">
        <v>95.98</v>
      </c>
      <c r="S3374">
        <v>58.2</v>
      </c>
      <c r="T3374">
        <f t="shared" si="52"/>
        <v>1247.74</v>
      </c>
    </row>
    <row r="3375" spans="1:20" x14ac:dyDescent="0.3">
      <c r="A3375">
        <v>3374</v>
      </c>
      <c r="B3375">
        <v>88839</v>
      </c>
      <c r="C3375" t="s">
        <v>722</v>
      </c>
      <c r="D3375" t="s">
        <v>38</v>
      </c>
      <c r="E3375" t="s">
        <v>39</v>
      </c>
      <c r="F3375" t="s">
        <v>31</v>
      </c>
      <c r="G3375" t="s">
        <v>23</v>
      </c>
      <c r="H3375" t="s">
        <v>49</v>
      </c>
      <c r="I3375" t="s">
        <v>28</v>
      </c>
      <c r="J3375" t="s">
        <v>56</v>
      </c>
      <c r="K3375" t="s">
        <v>98</v>
      </c>
      <c r="L3375" t="s">
        <v>44</v>
      </c>
      <c r="M3375" t="s">
        <v>631</v>
      </c>
      <c r="N3375" s="2">
        <v>40476</v>
      </c>
      <c r="O3375" s="2">
        <v>40477</v>
      </c>
      <c r="P3375">
        <v>18</v>
      </c>
      <c r="Q3375" s="1">
        <v>0.05</v>
      </c>
      <c r="R3375">
        <v>3.14</v>
      </c>
      <c r="S3375">
        <v>1.92</v>
      </c>
      <c r="T3375">
        <f t="shared" si="52"/>
        <v>56.52</v>
      </c>
    </row>
    <row r="3376" spans="1:20" x14ac:dyDescent="0.3">
      <c r="A3376">
        <v>3375</v>
      </c>
      <c r="B3376">
        <v>86363</v>
      </c>
      <c r="C3376" t="s">
        <v>628</v>
      </c>
      <c r="D3376" t="s">
        <v>20</v>
      </c>
      <c r="E3376" t="s">
        <v>39</v>
      </c>
      <c r="F3376" t="s">
        <v>22</v>
      </c>
      <c r="G3376" t="s">
        <v>41</v>
      </c>
      <c r="H3376" t="s">
        <v>61</v>
      </c>
      <c r="I3376" t="s">
        <v>28</v>
      </c>
      <c r="J3376" t="s">
        <v>56</v>
      </c>
      <c r="K3376" t="s">
        <v>113</v>
      </c>
      <c r="L3376" t="s">
        <v>192</v>
      </c>
      <c r="M3376" t="s">
        <v>123</v>
      </c>
      <c r="N3376" s="2">
        <v>41345</v>
      </c>
      <c r="O3376" s="2">
        <v>41346</v>
      </c>
      <c r="P3376">
        <v>8</v>
      </c>
      <c r="Q3376" s="1">
        <v>0.06</v>
      </c>
      <c r="R3376">
        <v>6.98</v>
      </c>
      <c r="S3376">
        <v>9.69</v>
      </c>
      <c r="T3376">
        <f t="shared" si="52"/>
        <v>55.84</v>
      </c>
    </row>
    <row r="3377" spans="1:20" x14ac:dyDescent="0.3">
      <c r="A3377">
        <v>3376</v>
      </c>
      <c r="B3377">
        <v>86189</v>
      </c>
      <c r="C3377" t="s">
        <v>1300</v>
      </c>
      <c r="D3377" t="s">
        <v>38</v>
      </c>
      <c r="E3377" t="s">
        <v>39</v>
      </c>
      <c r="F3377" t="s">
        <v>22</v>
      </c>
      <c r="G3377" t="s">
        <v>93</v>
      </c>
      <c r="H3377" t="s">
        <v>94</v>
      </c>
      <c r="I3377" t="s">
        <v>28</v>
      </c>
      <c r="J3377" t="s">
        <v>36</v>
      </c>
      <c r="K3377" t="s">
        <v>133</v>
      </c>
      <c r="L3377" t="s">
        <v>44</v>
      </c>
      <c r="M3377" t="s">
        <v>246</v>
      </c>
      <c r="N3377" s="2">
        <v>40206</v>
      </c>
      <c r="O3377" s="2">
        <v>40207</v>
      </c>
      <c r="P3377">
        <v>9</v>
      </c>
      <c r="Q3377" s="1">
        <v>0</v>
      </c>
      <c r="R3377">
        <v>6.88</v>
      </c>
      <c r="S3377">
        <v>2</v>
      </c>
      <c r="T3377">
        <f t="shared" si="52"/>
        <v>61.92</v>
      </c>
    </row>
    <row r="3378" spans="1:20" x14ac:dyDescent="0.3">
      <c r="A3378">
        <v>3377</v>
      </c>
      <c r="B3378">
        <v>86189</v>
      </c>
      <c r="C3378" t="s">
        <v>1300</v>
      </c>
      <c r="D3378" t="s">
        <v>38</v>
      </c>
      <c r="E3378" t="s">
        <v>39</v>
      </c>
      <c r="F3378" t="s">
        <v>22</v>
      </c>
      <c r="G3378" t="s">
        <v>93</v>
      </c>
      <c r="H3378" t="s">
        <v>61</v>
      </c>
      <c r="I3378" t="s">
        <v>28</v>
      </c>
      <c r="J3378" t="s">
        <v>36</v>
      </c>
      <c r="K3378" t="s">
        <v>62</v>
      </c>
      <c r="L3378" t="s">
        <v>746</v>
      </c>
      <c r="M3378" t="s">
        <v>398</v>
      </c>
      <c r="N3378" s="2">
        <v>40206</v>
      </c>
      <c r="O3378" s="2">
        <v>40206</v>
      </c>
      <c r="P3378">
        <v>8</v>
      </c>
      <c r="Q3378" s="1">
        <v>0.03</v>
      </c>
      <c r="R3378">
        <v>32.479999999999997</v>
      </c>
      <c r="S3378">
        <v>35</v>
      </c>
      <c r="T3378">
        <f t="shared" si="52"/>
        <v>259.83999999999997</v>
      </c>
    </row>
    <row r="3379" spans="1:20" x14ac:dyDescent="0.3">
      <c r="A3379">
        <v>3378</v>
      </c>
      <c r="B3379">
        <v>90729</v>
      </c>
      <c r="C3379" t="s">
        <v>2428</v>
      </c>
      <c r="D3379" t="s">
        <v>20</v>
      </c>
      <c r="E3379" t="s">
        <v>21</v>
      </c>
      <c r="F3379" t="s">
        <v>31</v>
      </c>
      <c r="G3379" t="s">
        <v>48</v>
      </c>
      <c r="H3379" t="s">
        <v>203</v>
      </c>
      <c r="I3379" t="s">
        <v>28</v>
      </c>
      <c r="J3379" t="s">
        <v>36</v>
      </c>
      <c r="K3379" t="s">
        <v>1107</v>
      </c>
      <c r="L3379" t="s">
        <v>192</v>
      </c>
      <c r="M3379" t="s">
        <v>35</v>
      </c>
      <c r="N3379" s="2">
        <v>41536</v>
      </c>
      <c r="O3379" s="2">
        <v>41540</v>
      </c>
      <c r="P3379">
        <v>16</v>
      </c>
      <c r="Q3379" s="1">
        <v>0.09</v>
      </c>
      <c r="R3379">
        <v>125.99</v>
      </c>
      <c r="S3379">
        <v>4.2</v>
      </c>
      <c r="T3379">
        <f t="shared" si="52"/>
        <v>2015.84</v>
      </c>
    </row>
    <row r="3380" spans="1:20" x14ac:dyDescent="0.3">
      <c r="A3380">
        <v>3379</v>
      </c>
      <c r="B3380">
        <v>86331</v>
      </c>
      <c r="C3380" t="s">
        <v>1058</v>
      </c>
      <c r="D3380" t="s">
        <v>20</v>
      </c>
      <c r="E3380" t="s">
        <v>187</v>
      </c>
      <c r="F3380" t="s">
        <v>31</v>
      </c>
      <c r="G3380" t="s">
        <v>93</v>
      </c>
      <c r="H3380" t="s">
        <v>217</v>
      </c>
      <c r="I3380" t="s">
        <v>28</v>
      </c>
      <c r="J3380" t="s">
        <v>36</v>
      </c>
      <c r="K3380" t="s">
        <v>82</v>
      </c>
      <c r="L3380" t="s">
        <v>706</v>
      </c>
      <c r="M3380" t="s">
        <v>143</v>
      </c>
      <c r="N3380" s="2">
        <v>40204</v>
      </c>
      <c r="O3380" s="2">
        <v>40206</v>
      </c>
      <c r="P3380">
        <v>12</v>
      </c>
      <c r="Q3380" s="1">
        <v>0.08</v>
      </c>
      <c r="R3380">
        <v>90.98</v>
      </c>
      <c r="S3380">
        <v>56.2</v>
      </c>
      <c r="T3380">
        <f t="shared" si="52"/>
        <v>1091.76</v>
      </c>
    </row>
    <row r="3381" spans="1:20" x14ac:dyDescent="0.3">
      <c r="A3381">
        <v>3380</v>
      </c>
      <c r="B3381">
        <v>86331</v>
      </c>
      <c r="C3381" t="s">
        <v>1058</v>
      </c>
      <c r="D3381" t="s">
        <v>20</v>
      </c>
      <c r="E3381" t="s">
        <v>39</v>
      </c>
      <c r="F3381" t="s">
        <v>31</v>
      </c>
      <c r="G3381" t="s">
        <v>93</v>
      </c>
      <c r="H3381" t="s">
        <v>61</v>
      </c>
      <c r="I3381" t="s">
        <v>28</v>
      </c>
      <c r="J3381" t="s">
        <v>36</v>
      </c>
      <c r="K3381" t="s">
        <v>50</v>
      </c>
      <c r="L3381" t="s">
        <v>192</v>
      </c>
      <c r="M3381" t="s">
        <v>146</v>
      </c>
      <c r="N3381" s="2">
        <v>40204</v>
      </c>
      <c r="O3381" s="2">
        <v>40206</v>
      </c>
      <c r="P3381">
        <v>3</v>
      </c>
      <c r="Q3381" s="1">
        <v>7.0000000000000007E-2</v>
      </c>
      <c r="R3381">
        <v>5.98</v>
      </c>
      <c r="S3381">
        <v>5.35</v>
      </c>
      <c r="T3381">
        <f t="shared" si="52"/>
        <v>17.940000000000001</v>
      </c>
    </row>
    <row r="3382" spans="1:20" x14ac:dyDescent="0.3">
      <c r="A3382">
        <v>3381</v>
      </c>
      <c r="B3382">
        <v>89642</v>
      </c>
      <c r="C3382" t="s">
        <v>811</v>
      </c>
      <c r="D3382" t="s">
        <v>578</v>
      </c>
      <c r="E3382" t="s">
        <v>21</v>
      </c>
      <c r="F3382" t="s">
        <v>22</v>
      </c>
      <c r="G3382" t="s">
        <v>41</v>
      </c>
      <c r="H3382" t="s">
        <v>203</v>
      </c>
      <c r="I3382" t="s">
        <v>28</v>
      </c>
      <c r="J3382" t="s">
        <v>36</v>
      </c>
      <c r="K3382" t="s">
        <v>210</v>
      </c>
      <c r="L3382" t="s">
        <v>283</v>
      </c>
      <c r="M3382" t="s">
        <v>398</v>
      </c>
      <c r="N3382" s="2">
        <v>41540</v>
      </c>
      <c r="O3382" s="2">
        <v>41542</v>
      </c>
      <c r="P3382">
        <v>2</v>
      </c>
      <c r="Q3382" s="1">
        <v>0.09</v>
      </c>
      <c r="R3382">
        <v>810.98</v>
      </c>
      <c r="S3382">
        <v>16.059999999999999</v>
      </c>
      <c r="T3382">
        <f t="shared" si="52"/>
        <v>1621.96</v>
      </c>
    </row>
    <row r="3383" spans="1:20" x14ac:dyDescent="0.3">
      <c r="A3383">
        <v>3382</v>
      </c>
      <c r="B3383">
        <v>87601</v>
      </c>
      <c r="C3383" t="s">
        <v>2530</v>
      </c>
      <c r="D3383" t="s">
        <v>578</v>
      </c>
      <c r="E3383" t="s">
        <v>187</v>
      </c>
      <c r="F3383" t="s">
        <v>31</v>
      </c>
      <c r="G3383" t="s">
        <v>93</v>
      </c>
      <c r="H3383" t="s">
        <v>188</v>
      </c>
      <c r="I3383" t="s">
        <v>28</v>
      </c>
      <c r="J3383" t="s">
        <v>36</v>
      </c>
      <c r="K3383" t="s">
        <v>68</v>
      </c>
      <c r="L3383" t="s">
        <v>283</v>
      </c>
      <c r="M3383" t="s">
        <v>63</v>
      </c>
      <c r="N3383" s="2">
        <v>41421</v>
      </c>
      <c r="O3383" s="2">
        <v>41422</v>
      </c>
      <c r="P3383">
        <v>2</v>
      </c>
      <c r="Q3383" s="1">
        <v>0.05</v>
      </c>
      <c r="R3383">
        <v>320.98</v>
      </c>
      <c r="S3383">
        <v>58.95</v>
      </c>
      <c r="T3383">
        <f t="shared" si="52"/>
        <v>641.96</v>
      </c>
    </row>
    <row r="3384" spans="1:20" x14ac:dyDescent="0.3">
      <c r="A3384">
        <v>3383</v>
      </c>
      <c r="B3384">
        <v>90945</v>
      </c>
      <c r="C3384" t="s">
        <v>241</v>
      </c>
      <c r="D3384" t="s">
        <v>20</v>
      </c>
      <c r="E3384" t="s">
        <v>39</v>
      </c>
      <c r="F3384" t="s">
        <v>31</v>
      </c>
      <c r="G3384" t="s">
        <v>23</v>
      </c>
      <c r="H3384" t="s">
        <v>61</v>
      </c>
      <c r="I3384" t="s">
        <v>28</v>
      </c>
      <c r="J3384" t="s">
        <v>36</v>
      </c>
      <c r="K3384" t="s">
        <v>181</v>
      </c>
      <c r="L3384" t="s">
        <v>44</v>
      </c>
      <c r="M3384" t="s">
        <v>131</v>
      </c>
      <c r="N3384" s="2">
        <v>41478</v>
      </c>
      <c r="O3384" s="2">
        <v>41480</v>
      </c>
      <c r="P3384">
        <v>11</v>
      </c>
      <c r="Q3384" s="1">
        <v>0.06</v>
      </c>
      <c r="R3384">
        <v>5.18</v>
      </c>
      <c r="S3384">
        <v>2.04</v>
      </c>
      <c r="T3384">
        <f t="shared" si="52"/>
        <v>56.98</v>
      </c>
    </row>
    <row r="3385" spans="1:20" x14ac:dyDescent="0.3">
      <c r="A3385">
        <v>3384</v>
      </c>
      <c r="B3385">
        <v>90316</v>
      </c>
      <c r="C3385" t="s">
        <v>774</v>
      </c>
      <c r="D3385" t="s">
        <v>20</v>
      </c>
      <c r="E3385" t="s">
        <v>21</v>
      </c>
      <c r="F3385" t="s">
        <v>31</v>
      </c>
      <c r="G3385" t="s">
        <v>48</v>
      </c>
      <c r="H3385" t="s">
        <v>24</v>
      </c>
      <c r="I3385" t="s">
        <v>28</v>
      </c>
      <c r="J3385" t="s">
        <v>36</v>
      </c>
      <c r="K3385" t="s">
        <v>1138</v>
      </c>
      <c r="L3385" t="s">
        <v>192</v>
      </c>
      <c r="M3385" t="s">
        <v>279</v>
      </c>
      <c r="N3385" s="2">
        <v>40811</v>
      </c>
      <c r="O3385" s="2">
        <v>40813</v>
      </c>
      <c r="P3385">
        <v>17</v>
      </c>
      <c r="Q3385" s="1">
        <v>0.02</v>
      </c>
      <c r="R3385">
        <v>73.98</v>
      </c>
      <c r="S3385">
        <v>14.52</v>
      </c>
      <c r="T3385">
        <f t="shared" si="52"/>
        <v>1257.6600000000001</v>
      </c>
    </row>
    <row r="3386" spans="1:20" x14ac:dyDescent="0.3">
      <c r="A3386">
        <v>3385</v>
      </c>
      <c r="B3386">
        <v>87525</v>
      </c>
      <c r="C3386" t="s">
        <v>1723</v>
      </c>
      <c r="D3386" t="s">
        <v>20</v>
      </c>
      <c r="E3386" t="s">
        <v>21</v>
      </c>
      <c r="F3386" t="s">
        <v>22</v>
      </c>
      <c r="G3386" t="s">
        <v>32</v>
      </c>
      <c r="H3386" t="s">
        <v>33</v>
      </c>
      <c r="I3386" t="s">
        <v>28</v>
      </c>
      <c r="J3386" t="s">
        <v>36</v>
      </c>
      <c r="K3386" t="s">
        <v>1447</v>
      </c>
      <c r="L3386" t="s">
        <v>192</v>
      </c>
      <c r="M3386" t="s">
        <v>190</v>
      </c>
      <c r="N3386" s="2">
        <v>40478</v>
      </c>
      <c r="O3386" s="2">
        <v>40480</v>
      </c>
      <c r="P3386">
        <v>12</v>
      </c>
      <c r="Q3386" s="1">
        <v>0</v>
      </c>
      <c r="R3386">
        <v>125.99</v>
      </c>
      <c r="S3386">
        <v>8.99</v>
      </c>
      <c r="T3386">
        <f t="shared" si="52"/>
        <v>1511.8799999999999</v>
      </c>
    </row>
    <row r="3387" spans="1:20" x14ac:dyDescent="0.3">
      <c r="A3387">
        <v>3386</v>
      </c>
      <c r="B3387">
        <v>90423</v>
      </c>
      <c r="C3387" t="s">
        <v>585</v>
      </c>
      <c r="D3387" t="s">
        <v>20</v>
      </c>
      <c r="E3387" t="s">
        <v>39</v>
      </c>
      <c r="F3387" t="s">
        <v>22</v>
      </c>
      <c r="G3387" t="s">
        <v>32</v>
      </c>
      <c r="H3387" t="s">
        <v>78</v>
      </c>
      <c r="I3387" t="s">
        <v>28</v>
      </c>
      <c r="J3387" t="s">
        <v>36</v>
      </c>
      <c r="K3387" t="s">
        <v>119</v>
      </c>
      <c r="L3387" t="s">
        <v>192</v>
      </c>
      <c r="M3387" t="s">
        <v>398</v>
      </c>
      <c r="N3387" s="2">
        <v>41028</v>
      </c>
      <c r="O3387" s="2">
        <v>41029</v>
      </c>
      <c r="P3387">
        <v>13</v>
      </c>
      <c r="Q3387" s="1">
        <v>0.03</v>
      </c>
      <c r="R3387">
        <v>48.91</v>
      </c>
      <c r="S3387">
        <v>5.97</v>
      </c>
      <c r="T3387">
        <f t="shared" si="52"/>
        <v>635.82999999999993</v>
      </c>
    </row>
    <row r="3388" spans="1:20" x14ac:dyDescent="0.3">
      <c r="A3388">
        <v>3387</v>
      </c>
      <c r="B3388">
        <v>90423</v>
      </c>
      <c r="C3388" t="s">
        <v>585</v>
      </c>
      <c r="D3388" t="s">
        <v>578</v>
      </c>
      <c r="E3388" t="s">
        <v>187</v>
      </c>
      <c r="F3388" t="s">
        <v>22</v>
      </c>
      <c r="G3388" t="s">
        <v>32</v>
      </c>
      <c r="H3388" t="s">
        <v>188</v>
      </c>
      <c r="I3388" t="s">
        <v>28</v>
      </c>
      <c r="J3388" t="s">
        <v>36</v>
      </c>
      <c r="K3388" t="s">
        <v>113</v>
      </c>
      <c r="L3388" t="s">
        <v>330</v>
      </c>
      <c r="M3388" t="s">
        <v>238</v>
      </c>
      <c r="N3388" s="2">
        <v>41028</v>
      </c>
      <c r="O3388" s="2">
        <v>41030</v>
      </c>
      <c r="P3388">
        <v>14</v>
      </c>
      <c r="Q3388" s="1">
        <v>0.08</v>
      </c>
      <c r="R3388">
        <v>296.18</v>
      </c>
      <c r="S3388">
        <v>54.12</v>
      </c>
      <c r="T3388">
        <f t="shared" si="52"/>
        <v>4146.5200000000004</v>
      </c>
    </row>
    <row r="3389" spans="1:20" x14ac:dyDescent="0.3">
      <c r="A3389">
        <v>3388</v>
      </c>
      <c r="B3389">
        <v>87320</v>
      </c>
      <c r="C3389" t="s">
        <v>362</v>
      </c>
      <c r="D3389" t="s">
        <v>20</v>
      </c>
      <c r="E3389" t="s">
        <v>39</v>
      </c>
      <c r="F3389" t="s">
        <v>22</v>
      </c>
      <c r="G3389" t="s">
        <v>23</v>
      </c>
      <c r="H3389" t="s">
        <v>78</v>
      </c>
      <c r="I3389" t="s">
        <v>28</v>
      </c>
      <c r="J3389" t="s">
        <v>36</v>
      </c>
      <c r="K3389" t="s">
        <v>98</v>
      </c>
      <c r="L3389" t="s">
        <v>192</v>
      </c>
      <c r="M3389" t="s">
        <v>444</v>
      </c>
      <c r="N3389" s="2">
        <v>41138</v>
      </c>
      <c r="O3389" s="2">
        <v>41140</v>
      </c>
      <c r="P3389">
        <v>6</v>
      </c>
      <c r="Q3389" s="1">
        <v>0.08</v>
      </c>
      <c r="R3389">
        <v>3.52</v>
      </c>
      <c r="S3389">
        <v>6.83</v>
      </c>
      <c r="T3389">
        <f t="shared" si="52"/>
        <v>21.12</v>
      </c>
    </row>
    <row r="3390" spans="1:20" x14ac:dyDescent="0.3">
      <c r="A3390">
        <v>3389</v>
      </c>
      <c r="B3390">
        <v>86126</v>
      </c>
      <c r="C3390" t="s">
        <v>1029</v>
      </c>
      <c r="D3390" t="s">
        <v>20</v>
      </c>
      <c r="E3390" t="s">
        <v>39</v>
      </c>
      <c r="F3390" t="s">
        <v>31</v>
      </c>
      <c r="G3390" t="s">
        <v>32</v>
      </c>
      <c r="H3390" t="s">
        <v>54</v>
      </c>
      <c r="I3390" t="s">
        <v>28</v>
      </c>
      <c r="J3390" t="s">
        <v>36</v>
      </c>
      <c r="K3390" t="s">
        <v>95</v>
      </c>
      <c r="L3390" t="s">
        <v>192</v>
      </c>
      <c r="M3390" t="s">
        <v>131</v>
      </c>
      <c r="N3390" s="2">
        <v>40738</v>
      </c>
      <c r="O3390" s="2">
        <v>40739</v>
      </c>
      <c r="P3390">
        <v>5</v>
      </c>
      <c r="Q3390" s="1">
        <v>0.09</v>
      </c>
      <c r="R3390">
        <v>9.3800000000000008</v>
      </c>
      <c r="S3390">
        <v>7.28</v>
      </c>
      <c r="T3390">
        <f t="shared" si="52"/>
        <v>46.900000000000006</v>
      </c>
    </row>
    <row r="3391" spans="1:20" x14ac:dyDescent="0.3">
      <c r="A3391">
        <v>3390</v>
      </c>
      <c r="B3391">
        <v>88402</v>
      </c>
      <c r="C3391" t="s">
        <v>488</v>
      </c>
      <c r="D3391" t="s">
        <v>20</v>
      </c>
      <c r="E3391" t="s">
        <v>39</v>
      </c>
      <c r="F3391" t="s">
        <v>40</v>
      </c>
      <c r="G3391" t="s">
        <v>48</v>
      </c>
      <c r="H3391" t="s">
        <v>89</v>
      </c>
      <c r="I3391" t="s">
        <v>28</v>
      </c>
      <c r="J3391" t="s">
        <v>36</v>
      </c>
      <c r="K3391" t="s">
        <v>101</v>
      </c>
      <c r="L3391" t="s">
        <v>192</v>
      </c>
      <c r="M3391" t="s">
        <v>59</v>
      </c>
      <c r="N3391" s="2">
        <v>41596</v>
      </c>
      <c r="O3391" s="2">
        <v>41598</v>
      </c>
      <c r="P3391">
        <v>33</v>
      </c>
      <c r="Q3391" s="1">
        <v>0.09</v>
      </c>
      <c r="R3391">
        <v>29.17</v>
      </c>
      <c r="S3391">
        <v>6.27</v>
      </c>
      <c r="T3391">
        <f t="shared" si="52"/>
        <v>962.61</v>
      </c>
    </row>
    <row r="3392" spans="1:20" x14ac:dyDescent="0.3">
      <c r="A3392">
        <v>3391</v>
      </c>
      <c r="B3392">
        <v>86425</v>
      </c>
      <c r="C3392" t="s">
        <v>449</v>
      </c>
      <c r="D3392" t="s">
        <v>578</v>
      </c>
      <c r="E3392" t="s">
        <v>21</v>
      </c>
      <c r="F3392" t="s">
        <v>47</v>
      </c>
      <c r="G3392" t="s">
        <v>32</v>
      </c>
      <c r="H3392" t="s">
        <v>203</v>
      </c>
      <c r="I3392" t="s">
        <v>28</v>
      </c>
      <c r="J3392" t="s">
        <v>36</v>
      </c>
      <c r="K3392" t="s">
        <v>34</v>
      </c>
      <c r="L3392" t="s">
        <v>283</v>
      </c>
      <c r="M3392" t="s">
        <v>167</v>
      </c>
      <c r="N3392" s="2">
        <v>41166</v>
      </c>
      <c r="O3392" s="2">
        <v>41167</v>
      </c>
      <c r="P3392">
        <v>2</v>
      </c>
      <c r="Q3392" s="1">
        <v>0.06</v>
      </c>
      <c r="R3392">
        <v>1360.14</v>
      </c>
      <c r="S3392">
        <v>14.7</v>
      </c>
      <c r="T3392">
        <f t="shared" si="52"/>
        <v>2720.28</v>
      </c>
    </row>
    <row r="3393" spans="1:20" x14ac:dyDescent="0.3">
      <c r="A3393">
        <v>3392</v>
      </c>
      <c r="B3393">
        <v>85819</v>
      </c>
      <c r="C3393" t="s">
        <v>1843</v>
      </c>
      <c r="D3393" t="s">
        <v>578</v>
      </c>
      <c r="E3393" t="s">
        <v>187</v>
      </c>
      <c r="F3393" t="s">
        <v>47</v>
      </c>
      <c r="G3393" t="s">
        <v>41</v>
      </c>
      <c r="H3393" t="s">
        <v>219</v>
      </c>
      <c r="I3393" t="s">
        <v>28</v>
      </c>
      <c r="J3393" t="s">
        <v>36</v>
      </c>
      <c r="K3393" t="s">
        <v>158</v>
      </c>
      <c r="L3393" t="s">
        <v>283</v>
      </c>
      <c r="M3393" t="s">
        <v>167</v>
      </c>
      <c r="N3393" s="2">
        <v>40807</v>
      </c>
      <c r="O3393" s="2">
        <v>40808</v>
      </c>
      <c r="P3393">
        <v>3</v>
      </c>
      <c r="Q3393" s="1">
        <v>0.09</v>
      </c>
      <c r="R3393">
        <v>270.98</v>
      </c>
      <c r="S3393">
        <v>50</v>
      </c>
      <c r="T3393">
        <f t="shared" si="52"/>
        <v>812.94</v>
      </c>
    </row>
    <row r="3394" spans="1:20" x14ac:dyDescent="0.3">
      <c r="A3394">
        <v>3393</v>
      </c>
      <c r="B3394">
        <v>90949</v>
      </c>
      <c r="C3394" t="s">
        <v>1423</v>
      </c>
      <c r="D3394" t="s">
        <v>20</v>
      </c>
      <c r="E3394" t="s">
        <v>21</v>
      </c>
      <c r="F3394" t="s">
        <v>22</v>
      </c>
      <c r="G3394" t="s">
        <v>41</v>
      </c>
      <c r="H3394" t="s">
        <v>203</v>
      </c>
      <c r="I3394" t="s">
        <v>28</v>
      </c>
      <c r="J3394" t="s">
        <v>36</v>
      </c>
      <c r="K3394" t="s">
        <v>204</v>
      </c>
      <c r="L3394" t="s">
        <v>706</v>
      </c>
      <c r="M3394" t="s">
        <v>123</v>
      </c>
      <c r="N3394" s="2">
        <v>41004</v>
      </c>
      <c r="O3394" s="2">
        <v>41005</v>
      </c>
      <c r="P3394">
        <v>11</v>
      </c>
      <c r="Q3394" s="1">
        <v>0.01</v>
      </c>
      <c r="R3394">
        <v>150.97999999999999</v>
      </c>
      <c r="S3394">
        <v>13.99</v>
      </c>
      <c r="T3394">
        <f t="shared" si="52"/>
        <v>1660.78</v>
      </c>
    </row>
    <row r="3395" spans="1:20" x14ac:dyDescent="0.3">
      <c r="A3395">
        <v>3394</v>
      </c>
      <c r="B3395">
        <v>90949</v>
      </c>
      <c r="C3395" t="s">
        <v>1423</v>
      </c>
      <c r="D3395" t="s">
        <v>20</v>
      </c>
      <c r="E3395" t="s">
        <v>39</v>
      </c>
      <c r="F3395" t="s">
        <v>22</v>
      </c>
      <c r="G3395" t="s">
        <v>41</v>
      </c>
      <c r="H3395" t="s">
        <v>61</v>
      </c>
      <c r="I3395" t="s">
        <v>28</v>
      </c>
      <c r="J3395" t="s">
        <v>36</v>
      </c>
      <c r="K3395" t="s">
        <v>129</v>
      </c>
      <c r="L3395" t="s">
        <v>192</v>
      </c>
      <c r="M3395" t="s">
        <v>173</v>
      </c>
      <c r="N3395" s="2">
        <v>41004</v>
      </c>
      <c r="O3395" s="2">
        <v>41006</v>
      </c>
      <c r="P3395">
        <v>3</v>
      </c>
      <c r="Q3395" s="1">
        <v>0.06</v>
      </c>
      <c r="R3395">
        <v>415.88</v>
      </c>
      <c r="S3395">
        <v>11.37</v>
      </c>
      <c r="T3395">
        <f t="shared" ref="T3395:T3458" si="53">R3395*P3395</f>
        <v>1247.6399999999999</v>
      </c>
    </row>
    <row r="3396" spans="1:20" x14ac:dyDescent="0.3">
      <c r="A3396">
        <v>3395</v>
      </c>
      <c r="B3396">
        <v>90949</v>
      </c>
      <c r="C3396" t="s">
        <v>665</v>
      </c>
      <c r="D3396" t="s">
        <v>20</v>
      </c>
      <c r="E3396" t="s">
        <v>21</v>
      </c>
      <c r="F3396" t="s">
        <v>22</v>
      </c>
      <c r="G3396" t="s">
        <v>41</v>
      </c>
      <c r="H3396" t="s">
        <v>33</v>
      </c>
      <c r="I3396" t="s">
        <v>28</v>
      </c>
      <c r="J3396" t="s">
        <v>36</v>
      </c>
      <c r="K3396" t="s">
        <v>1111</v>
      </c>
      <c r="L3396" t="s">
        <v>192</v>
      </c>
      <c r="M3396" t="s">
        <v>27</v>
      </c>
      <c r="N3396" s="2">
        <v>41004</v>
      </c>
      <c r="O3396" s="2">
        <v>41006</v>
      </c>
      <c r="P3396">
        <v>7</v>
      </c>
      <c r="Q3396" s="1">
        <v>0.05</v>
      </c>
      <c r="R3396">
        <v>195.99</v>
      </c>
      <c r="S3396">
        <v>4.2</v>
      </c>
      <c r="T3396">
        <f t="shared" si="53"/>
        <v>1371.93</v>
      </c>
    </row>
    <row r="3397" spans="1:20" x14ac:dyDescent="0.3">
      <c r="A3397">
        <v>3396</v>
      </c>
      <c r="B3397">
        <v>89058</v>
      </c>
      <c r="C3397" t="s">
        <v>222</v>
      </c>
      <c r="D3397" t="s">
        <v>20</v>
      </c>
      <c r="E3397" t="s">
        <v>39</v>
      </c>
      <c r="F3397" t="s">
        <v>22</v>
      </c>
      <c r="G3397" t="s">
        <v>32</v>
      </c>
      <c r="H3397" t="s">
        <v>61</v>
      </c>
      <c r="I3397" t="s">
        <v>28</v>
      </c>
      <c r="J3397" t="s">
        <v>36</v>
      </c>
      <c r="K3397" t="s">
        <v>74</v>
      </c>
      <c r="L3397" t="s">
        <v>192</v>
      </c>
      <c r="M3397" t="s">
        <v>182</v>
      </c>
      <c r="N3397" s="2">
        <v>41049</v>
      </c>
      <c r="O3397" s="2">
        <v>41050</v>
      </c>
      <c r="P3397">
        <v>15</v>
      </c>
      <c r="Q3397" s="1">
        <v>0.05</v>
      </c>
      <c r="R3397">
        <v>6.68</v>
      </c>
      <c r="S3397">
        <v>7.3</v>
      </c>
      <c r="T3397">
        <f t="shared" si="53"/>
        <v>100.19999999999999</v>
      </c>
    </row>
    <row r="3398" spans="1:20" x14ac:dyDescent="0.3">
      <c r="A3398">
        <v>3397</v>
      </c>
      <c r="B3398">
        <v>89058</v>
      </c>
      <c r="C3398" t="s">
        <v>222</v>
      </c>
      <c r="D3398" t="s">
        <v>20</v>
      </c>
      <c r="E3398" t="s">
        <v>21</v>
      </c>
      <c r="F3398" t="s">
        <v>22</v>
      </c>
      <c r="G3398" t="s">
        <v>32</v>
      </c>
      <c r="H3398" t="s">
        <v>24</v>
      </c>
      <c r="I3398" t="s">
        <v>28</v>
      </c>
      <c r="J3398" t="s">
        <v>36</v>
      </c>
      <c r="K3398" t="s">
        <v>1108</v>
      </c>
      <c r="L3398" t="s">
        <v>192</v>
      </c>
      <c r="M3398" t="s">
        <v>232</v>
      </c>
      <c r="N3398" s="2">
        <v>41049</v>
      </c>
      <c r="O3398" s="2">
        <v>41050</v>
      </c>
      <c r="P3398">
        <v>16</v>
      </c>
      <c r="Q3398" s="1">
        <v>0</v>
      </c>
      <c r="R3398">
        <v>125.99</v>
      </c>
      <c r="S3398">
        <v>2.5</v>
      </c>
      <c r="T3398">
        <f t="shared" si="53"/>
        <v>2015.84</v>
      </c>
    </row>
    <row r="3399" spans="1:20" x14ac:dyDescent="0.3">
      <c r="A3399">
        <v>3398</v>
      </c>
      <c r="B3399">
        <v>88611</v>
      </c>
      <c r="C3399" t="s">
        <v>1104</v>
      </c>
      <c r="D3399" t="s">
        <v>38</v>
      </c>
      <c r="E3399" t="s">
        <v>39</v>
      </c>
      <c r="F3399" t="s">
        <v>31</v>
      </c>
      <c r="G3399" t="s">
        <v>41</v>
      </c>
      <c r="H3399" t="s">
        <v>42</v>
      </c>
      <c r="I3399" t="s">
        <v>28</v>
      </c>
      <c r="J3399" t="s">
        <v>36</v>
      </c>
      <c r="K3399" t="s">
        <v>154</v>
      </c>
      <c r="L3399" t="s">
        <v>44</v>
      </c>
      <c r="M3399" t="s">
        <v>139</v>
      </c>
      <c r="N3399" s="2">
        <v>40305</v>
      </c>
      <c r="O3399" s="2">
        <v>40307</v>
      </c>
      <c r="P3399">
        <v>10</v>
      </c>
      <c r="Q3399" s="1">
        <v>7.0000000000000007E-2</v>
      </c>
      <c r="R3399">
        <v>4.76</v>
      </c>
      <c r="S3399">
        <v>0.88</v>
      </c>
      <c r="T3399">
        <f t="shared" si="53"/>
        <v>47.599999999999994</v>
      </c>
    </row>
    <row r="3400" spans="1:20" x14ac:dyDescent="0.3">
      <c r="A3400">
        <v>3399</v>
      </c>
      <c r="B3400">
        <v>89939</v>
      </c>
      <c r="C3400" t="s">
        <v>580</v>
      </c>
      <c r="D3400" t="s">
        <v>20</v>
      </c>
      <c r="E3400" t="s">
        <v>39</v>
      </c>
      <c r="F3400" t="s">
        <v>31</v>
      </c>
      <c r="G3400" t="s">
        <v>48</v>
      </c>
      <c r="H3400" t="s">
        <v>89</v>
      </c>
      <c r="I3400" t="s">
        <v>28</v>
      </c>
      <c r="J3400" t="s">
        <v>36</v>
      </c>
      <c r="K3400" t="s">
        <v>170</v>
      </c>
      <c r="L3400" t="s">
        <v>44</v>
      </c>
      <c r="M3400" t="s">
        <v>146</v>
      </c>
      <c r="N3400" s="2">
        <v>40290</v>
      </c>
      <c r="O3400" s="2">
        <v>40294</v>
      </c>
      <c r="P3400">
        <v>7</v>
      </c>
      <c r="Q3400" s="1">
        <v>7.0000000000000007E-2</v>
      </c>
      <c r="R3400">
        <v>5.43</v>
      </c>
      <c r="S3400">
        <v>0.95</v>
      </c>
      <c r="T3400">
        <f t="shared" si="53"/>
        <v>38.01</v>
      </c>
    </row>
    <row r="3401" spans="1:20" x14ac:dyDescent="0.3">
      <c r="A3401">
        <v>3400</v>
      </c>
      <c r="B3401">
        <v>90568</v>
      </c>
      <c r="C3401" t="s">
        <v>1066</v>
      </c>
      <c r="D3401" t="s">
        <v>20</v>
      </c>
      <c r="E3401" t="s">
        <v>39</v>
      </c>
      <c r="F3401" t="s">
        <v>31</v>
      </c>
      <c r="G3401" t="s">
        <v>32</v>
      </c>
      <c r="H3401" t="s">
        <v>49</v>
      </c>
      <c r="I3401" t="s">
        <v>28</v>
      </c>
      <c r="J3401" t="s">
        <v>36</v>
      </c>
      <c r="K3401" t="s">
        <v>71</v>
      </c>
      <c r="L3401" t="s">
        <v>192</v>
      </c>
      <c r="M3401" t="s">
        <v>69</v>
      </c>
      <c r="N3401" s="2">
        <v>40515</v>
      </c>
      <c r="O3401" s="2">
        <v>40517</v>
      </c>
      <c r="P3401">
        <v>3</v>
      </c>
      <c r="Q3401" s="1">
        <v>0.06</v>
      </c>
      <c r="R3401">
        <v>4.42</v>
      </c>
      <c r="S3401">
        <v>4.99</v>
      </c>
      <c r="T3401">
        <f t="shared" si="53"/>
        <v>13.26</v>
      </c>
    </row>
    <row r="3402" spans="1:20" x14ac:dyDescent="0.3">
      <c r="A3402">
        <v>3401</v>
      </c>
      <c r="B3402">
        <v>88760</v>
      </c>
      <c r="C3402" t="s">
        <v>647</v>
      </c>
      <c r="D3402" t="s">
        <v>20</v>
      </c>
      <c r="E3402" t="s">
        <v>21</v>
      </c>
      <c r="F3402" t="s">
        <v>31</v>
      </c>
      <c r="G3402" t="s">
        <v>23</v>
      </c>
      <c r="H3402" t="s">
        <v>206</v>
      </c>
      <c r="I3402" t="s">
        <v>28</v>
      </c>
      <c r="J3402" t="s">
        <v>36</v>
      </c>
      <c r="K3402" t="s">
        <v>198</v>
      </c>
      <c r="L3402" t="s">
        <v>192</v>
      </c>
      <c r="M3402" t="s">
        <v>141</v>
      </c>
      <c r="N3402" s="2">
        <v>40743</v>
      </c>
      <c r="O3402" s="2">
        <v>40745</v>
      </c>
      <c r="P3402">
        <v>12</v>
      </c>
      <c r="Q3402" s="1">
        <v>0.01</v>
      </c>
      <c r="R3402">
        <v>65.989999999999995</v>
      </c>
      <c r="S3402">
        <v>7.69</v>
      </c>
      <c r="T3402">
        <f t="shared" si="53"/>
        <v>791.87999999999988</v>
      </c>
    </row>
    <row r="3403" spans="1:20" x14ac:dyDescent="0.3">
      <c r="A3403">
        <v>3402</v>
      </c>
      <c r="B3403">
        <v>89264</v>
      </c>
      <c r="C3403" t="s">
        <v>1477</v>
      </c>
      <c r="D3403" t="s">
        <v>20</v>
      </c>
      <c r="E3403" t="s">
        <v>39</v>
      </c>
      <c r="F3403" t="s">
        <v>22</v>
      </c>
      <c r="G3403" t="s">
        <v>23</v>
      </c>
      <c r="H3403" t="s">
        <v>42</v>
      </c>
      <c r="I3403" t="s">
        <v>28</v>
      </c>
      <c r="J3403" t="s">
        <v>36</v>
      </c>
      <c r="K3403" t="s">
        <v>74</v>
      </c>
      <c r="L3403" t="s">
        <v>44</v>
      </c>
      <c r="M3403" t="s">
        <v>173</v>
      </c>
      <c r="N3403" s="2">
        <v>41123</v>
      </c>
      <c r="O3403" s="2">
        <v>41125</v>
      </c>
      <c r="P3403">
        <v>11</v>
      </c>
      <c r="Q3403" s="1">
        <v>0</v>
      </c>
      <c r="R3403">
        <v>7.64</v>
      </c>
      <c r="S3403">
        <v>5.83</v>
      </c>
      <c r="T3403">
        <f t="shared" si="53"/>
        <v>84.039999999999992</v>
      </c>
    </row>
    <row r="3404" spans="1:20" x14ac:dyDescent="0.3">
      <c r="A3404">
        <v>3403</v>
      </c>
      <c r="B3404">
        <v>89951</v>
      </c>
      <c r="C3404" t="s">
        <v>580</v>
      </c>
      <c r="D3404" t="s">
        <v>20</v>
      </c>
      <c r="E3404" t="s">
        <v>21</v>
      </c>
      <c r="F3404" t="s">
        <v>31</v>
      </c>
      <c r="G3404" t="s">
        <v>41</v>
      </c>
      <c r="H3404" t="s">
        <v>206</v>
      </c>
      <c r="I3404" t="s">
        <v>28</v>
      </c>
      <c r="J3404" t="s">
        <v>36</v>
      </c>
      <c r="K3404" t="s">
        <v>198</v>
      </c>
      <c r="L3404" t="s">
        <v>26</v>
      </c>
      <c r="M3404" t="s">
        <v>141</v>
      </c>
      <c r="N3404" s="2">
        <v>41247</v>
      </c>
      <c r="O3404" s="2">
        <v>41249</v>
      </c>
      <c r="P3404">
        <v>22</v>
      </c>
      <c r="Q3404" s="1">
        <v>0.1</v>
      </c>
      <c r="R3404">
        <v>28.48</v>
      </c>
      <c r="S3404">
        <v>1.99</v>
      </c>
      <c r="T3404">
        <f t="shared" si="53"/>
        <v>626.56000000000006</v>
      </c>
    </row>
    <row r="3405" spans="1:20" x14ac:dyDescent="0.3">
      <c r="A3405">
        <v>3404</v>
      </c>
      <c r="B3405">
        <v>86082</v>
      </c>
      <c r="C3405" t="s">
        <v>541</v>
      </c>
      <c r="D3405" t="s">
        <v>20</v>
      </c>
      <c r="E3405" t="s">
        <v>39</v>
      </c>
      <c r="F3405" t="s">
        <v>22</v>
      </c>
      <c r="G3405" t="s">
        <v>48</v>
      </c>
      <c r="H3405" t="s">
        <v>54</v>
      </c>
      <c r="I3405" t="s">
        <v>28</v>
      </c>
      <c r="J3405" t="s">
        <v>36</v>
      </c>
      <c r="K3405" t="s">
        <v>119</v>
      </c>
      <c r="L3405" t="s">
        <v>44</v>
      </c>
      <c r="M3405" t="s">
        <v>238</v>
      </c>
      <c r="N3405" s="2">
        <v>41210</v>
      </c>
      <c r="O3405" s="2">
        <v>41212</v>
      </c>
      <c r="P3405">
        <v>19</v>
      </c>
      <c r="Q3405" s="1">
        <v>0.05</v>
      </c>
      <c r="R3405">
        <v>2.78</v>
      </c>
      <c r="S3405">
        <v>1.2</v>
      </c>
      <c r="T3405">
        <f t="shared" si="53"/>
        <v>52.819999999999993</v>
      </c>
    </row>
    <row r="3406" spans="1:20" x14ac:dyDescent="0.3">
      <c r="A3406">
        <v>3405</v>
      </c>
      <c r="B3406">
        <v>90748</v>
      </c>
      <c r="C3406" t="s">
        <v>474</v>
      </c>
      <c r="D3406" t="s">
        <v>578</v>
      </c>
      <c r="E3406" t="s">
        <v>187</v>
      </c>
      <c r="F3406" t="s">
        <v>31</v>
      </c>
      <c r="G3406" t="s">
        <v>23</v>
      </c>
      <c r="H3406" t="s">
        <v>188</v>
      </c>
      <c r="I3406" t="s">
        <v>28</v>
      </c>
      <c r="J3406" t="s">
        <v>36</v>
      </c>
      <c r="K3406" t="s">
        <v>170</v>
      </c>
      <c r="L3406" t="s">
        <v>330</v>
      </c>
      <c r="M3406" t="s">
        <v>63</v>
      </c>
      <c r="N3406" s="2">
        <v>41135</v>
      </c>
      <c r="O3406" s="2">
        <v>41137</v>
      </c>
      <c r="P3406">
        <v>14</v>
      </c>
      <c r="Q3406" s="1">
        <v>0.08</v>
      </c>
      <c r="R3406">
        <v>114.98</v>
      </c>
      <c r="S3406">
        <v>58.72</v>
      </c>
      <c r="T3406">
        <f t="shared" si="53"/>
        <v>1609.72</v>
      </c>
    </row>
    <row r="3407" spans="1:20" x14ac:dyDescent="0.3">
      <c r="A3407">
        <v>3406</v>
      </c>
      <c r="B3407">
        <v>87165</v>
      </c>
      <c r="C3407" t="s">
        <v>888</v>
      </c>
      <c r="D3407" t="s">
        <v>20</v>
      </c>
      <c r="E3407" t="s">
        <v>39</v>
      </c>
      <c r="F3407" t="s">
        <v>40</v>
      </c>
      <c r="G3407" t="s">
        <v>41</v>
      </c>
      <c r="H3407" t="s">
        <v>78</v>
      </c>
      <c r="I3407" t="s">
        <v>28</v>
      </c>
      <c r="J3407" t="s">
        <v>36</v>
      </c>
      <c r="K3407" t="s">
        <v>50</v>
      </c>
      <c r="L3407" t="s">
        <v>192</v>
      </c>
      <c r="M3407" t="s">
        <v>59</v>
      </c>
      <c r="N3407" s="2">
        <v>40769</v>
      </c>
      <c r="O3407" s="2">
        <v>40770</v>
      </c>
      <c r="P3407">
        <v>13</v>
      </c>
      <c r="Q3407" s="1">
        <v>0.05</v>
      </c>
      <c r="R3407">
        <v>3.75</v>
      </c>
      <c r="S3407">
        <v>0.5</v>
      </c>
      <c r="T3407">
        <f t="shared" si="53"/>
        <v>48.75</v>
      </c>
    </row>
    <row r="3408" spans="1:20" x14ac:dyDescent="0.3">
      <c r="A3408">
        <v>3407</v>
      </c>
      <c r="B3408">
        <v>90764</v>
      </c>
      <c r="C3408" t="s">
        <v>1266</v>
      </c>
      <c r="D3408" t="s">
        <v>20</v>
      </c>
      <c r="E3408" t="s">
        <v>21</v>
      </c>
      <c r="F3408" t="s">
        <v>31</v>
      </c>
      <c r="G3408" t="s">
        <v>32</v>
      </c>
      <c r="H3408" t="s">
        <v>206</v>
      </c>
      <c r="I3408" t="s">
        <v>28</v>
      </c>
      <c r="J3408" t="s">
        <v>36</v>
      </c>
      <c r="K3408" t="s">
        <v>1138</v>
      </c>
      <c r="L3408" t="s">
        <v>192</v>
      </c>
      <c r="M3408" t="s">
        <v>143</v>
      </c>
      <c r="N3408" s="2">
        <v>41094</v>
      </c>
      <c r="O3408" s="2">
        <v>41095</v>
      </c>
      <c r="P3408">
        <v>7</v>
      </c>
      <c r="Q3408" s="1">
        <v>0.01</v>
      </c>
      <c r="R3408">
        <v>125.99</v>
      </c>
      <c r="S3408">
        <v>8.99</v>
      </c>
      <c r="T3408">
        <f t="shared" si="53"/>
        <v>881.93</v>
      </c>
    </row>
    <row r="3409" spans="1:20" x14ac:dyDescent="0.3">
      <c r="A3409">
        <v>3408</v>
      </c>
      <c r="B3409">
        <v>90291</v>
      </c>
      <c r="C3409" t="s">
        <v>1318</v>
      </c>
      <c r="D3409" t="s">
        <v>38</v>
      </c>
      <c r="E3409" t="s">
        <v>39</v>
      </c>
      <c r="F3409" t="s">
        <v>47</v>
      </c>
      <c r="G3409" t="s">
        <v>93</v>
      </c>
      <c r="H3409" t="s">
        <v>89</v>
      </c>
      <c r="I3409" t="s">
        <v>28</v>
      </c>
      <c r="J3409" t="s">
        <v>36</v>
      </c>
      <c r="K3409" t="s">
        <v>149</v>
      </c>
      <c r="L3409" t="s">
        <v>192</v>
      </c>
      <c r="M3409" t="s">
        <v>156</v>
      </c>
      <c r="N3409" s="2">
        <v>40325</v>
      </c>
      <c r="O3409" s="2">
        <v>40327</v>
      </c>
      <c r="P3409">
        <v>9</v>
      </c>
      <c r="Q3409" s="1">
        <v>0.05</v>
      </c>
      <c r="R3409">
        <v>5.4</v>
      </c>
      <c r="S3409">
        <v>7.78</v>
      </c>
      <c r="T3409">
        <f t="shared" si="53"/>
        <v>48.6</v>
      </c>
    </row>
    <row r="3410" spans="1:20" x14ac:dyDescent="0.3">
      <c r="A3410">
        <v>3409</v>
      </c>
      <c r="B3410">
        <v>85818</v>
      </c>
      <c r="C3410" t="s">
        <v>1843</v>
      </c>
      <c r="D3410" t="s">
        <v>20</v>
      </c>
      <c r="E3410" t="s">
        <v>21</v>
      </c>
      <c r="F3410" t="s">
        <v>47</v>
      </c>
      <c r="G3410" t="s">
        <v>32</v>
      </c>
      <c r="H3410" t="s">
        <v>206</v>
      </c>
      <c r="I3410" t="s">
        <v>28</v>
      </c>
      <c r="J3410" t="s">
        <v>36</v>
      </c>
      <c r="K3410" t="s">
        <v>1447</v>
      </c>
      <c r="L3410" t="s">
        <v>192</v>
      </c>
      <c r="M3410" t="s">
        <v>114</v>
      </c>
      <c r="N3410" s="2">
        <v>40772</v>
      </c>
      <c r="O3410" s="2">
        <v>40774</v>
      </c>
      <c r="P3410">
        <v>14</v>
      </c>
      <c r="Q3410" s="1">
        <v>0.09</v>
      </c>
      <c r="R3410">
        <v>20.97</v>
      </c>
      <c r="S3410">
        <v>6.5</v>
      </c>
      <c r="T3410">
        <f t="shared" si="53"/>
        <v>293.58</v>
      </c>
    </row>
    <row r="3411" spans="1:20" x14ac:dyDescent="0.3">
      <c r="A3411">
        <v>3410</v>
      </c>
      <c r="B3411">
        <v>87035</v>
      </c>
      <c r="C3411" t="s">
        <v>2315</v>
      </c>
      <c r="D3411" t="s">
        <v>38</v>
      </c>
      <c r="E3411" t="s">
        <v>21</v>
      </c>
      <c r="F3411" t="s">
        <v>47</v>
      </c>
      <c r="G3411" t="s">
        <v>48</v>
      </c>
      <c r="H3411" t="s">
        <v>24</v>
      </c>
      <c r="I3411" t="s">
        <v>28</v>
      </c>
      <c r="J3411" t="s">
        <v>36</v>
      </c>
      <c r="K3411" t="s">
        <v>204</v>
      </c>
      <c r="L3411" t="s">
        <v>192</v>
      </c>
      <c r="M3411" t="s">
        <v>117</v>
      </c>
      <c r="N3411" s="2">
        <v>40787</v>
      </c>
      <c r="O3411" s="2">
        <v>40792</v>
      </c>
      <c r="P3411">
        <v>2</v>
      </c>
      <c r="Q3411" s="1">
        <v>0.04</v>
      </c>
      <c r="R3411">
        <v>65.989999999999995</v>
      </c>
      <c r="S3411">
        <v>8.99</v>
      </c>
      <c r="T3411">
        <f t="shared" si="53"/>
        <v>131.97999999999999</v>
      </c>
    </row>
    <row r="3412" spans="1:20" x14ac:dyDescent="0.3">
      <c r="A3412">
        <v>3411</v>
      </c>
      <c r="B3412">
        <v>87035</v>
      </c>
      <c r="C3412" t="s">
        <v>1727</v>
      </c>
      <c r="D3412" t="s">
        <v>20</v>
      </c>
      <c r="E3412" t="s">
        <v>39</v>
      </c>
      <c r="F3412" t="s">
        <v>22</v>
      </c>
      <c r="G3412" t="s">
        <v>48</v>
      </c>
      <c r="H3412" t="s">
        <v>89</v>
      </c>
      <c r="I3412" t="s">
        <v>28</v>
      </c>
      <c r="J3412" t="s">
        <v>36</v>
      </c>
      <c r="K3412" t="s">
        <v>62</v>
      </c>
      <c r="L3412" t="s">
        <v>26</v>
      </c>
      <c r="M3412" t="s">
        <v>199</v>
      </c>
      <c r="N3412" s="2">
        <v>40787</v>
      </c>
      <c r="O3412" s="2">
        <v>40792</v>
      </c>
      <c r="P3412">
        <v>20</v>
      </c>
      <c r="Q3412" s="1">
        <v>7.0000000000000007E-2</v>
      </c>
      <c r="R3412">
        <v>8.4499999999999993</v>
      </c>
      <c r="S3412">
        <v>7.77</v>
      </c>
      <c r="T3412">
        <f t="shared" si="53"/>
        <v>169</v>
      </c>
    </row>
    <row r="3413" spans="1:20" x14ac:dyDescent="0.3">
      <c r="A3413">
        <v>3412</v>
      </c>
      <c r="B3413">
        <v>90640</v>
      </c>
      <c r="C3413" t="s">
        <v>1844</v>
      </c>
      <c r="D3413" t="s">
        <v>20</v>
      </c>
      <c r="E3413" t="s">
        <v>21</v>
      </c>
      <c r="F3413" t="s">
        <v>31</v>
      </c>
      <c r="G3413" t="s">
        <v>41</v>
      </c>
      <c r="H3413" t="s">
        <v>33</v>
      </c>
      <c r="I3413" t="s">
        <v>28</v>
      </c>
      <c r="J3413" t="s">
        <v>36</v>
      </c>
      <c r="K3413" t="s">
        <v>208</v>
      </c>
      <c r="L3413" t="s">
        <v>192</v>
      </c>
      <c r="M3413" t="s">
        <v>69</v>
      </c>
      <c r="N3413" s="2">
        <v>41454</v>
      </c>
      <c r="O3413" s="2">
        <v>41456</v>
      </c>
      <c r="P3413">
        <v>15</v>
      </c>
      <c r="Q3413" s="1">
        <v>7.0000000000000007E-2</v>
      </c>
      <c r="R3413">
        <v>99.99</v>
      </c>
      <c r="S3413">
        <v>19.989999999999998</v>
      </c>
      <c r="T3413">
        <f t="shared" si="53"/>
        <v>1499.85</v>
      </c>
    </row>
    <row r="3414" spans="1:20" x14ac:dyDescent="0.3">
      <c r="A3414">
        <v>3413</v>
      </c>
      <c r="B3414">
        <v>90640</v>
      </c>
      <c r="C3414" t="s">
        <v>1844</v>
      </c>
      <c r="D3414" t="s">
        <v>20</v>
      </c>
      <c r="E3414" t="s">
        <v>39</v>
      </c>
      <c r="F3414" t="s">
        <v>31</v>
      </c>
      <c r="G3414" t="s">
        <v>41</v>
      </c>
      <c r="H3414" t="s">
        <v>42</v>
      </c>
      <c r="I3414" t="s">
        <v>28</v>
      </c>
      <c r="J3414" t="s">
        <v>36</v>
      </c>
      <c r="K3414" t="s">
        <v>248</v>
      </c>
      <c r="L3414" t="s">
        <v>192</v>
      </c>
      <c r="M3414" t="s">
        <v>255</v>
      </c>
      <c r="N3414" s="2">
        <v>41454</v>
      </c>
      <c r="O3414" s="2">
        <v>41456</v>
      </c>
      <c r="P3414">
        <v>12</v>
      </c>
      <c r="Q3414" s="1">
        <v>0.1</v>
      </c>
      <c r="R3414">
        <v>11.34</v>
      </c>
      <c r="S3414">
        <v>5.01</v>
      </c>
      <c r="T3414">
        <f t="shared" si="53"/>
        <v>136.07999999999998</v>
      </c>
    </row>
    <row r="3415" spans="1:20" x14ac:dyDescent="0.3">
      <c r="A3415">
        <v>3414</v>
      </c>
      <c r="B3415">
        <v>89486</v>
      </c>
      <c r="C3415" t="s">
        <v>1116</v>
      </c>
      <c r="D3415" t="s">
        <v>20</v>
      </c>
      <c r="E3415" t="s">
        <v>21</v>
      </c>
      <c r="F3415" t="s">
        <v>40</v>
      </c>
      <c r="G3415" t="s">
        <v>32</v>
      </c>
      <c r="H3415" t="s">
        <v>33</v>
      </c>
      <c r="I3415" t="s">
        <v>28</v>
      </c>
      <c r="J3415" t="s">
        <v>36</v>
      </c>
      <c r="K3415" t="s">
        <v>1138</v>
      </c>
      <c r="L3415" t="s">
        <v>26</v>
      </c>
      <c r="M3415" t="s">
        <v>370</v>
      </c>
      <c r="N3415" s="2">
        <v>41142</v>
      </c>
      <c r="O3415" s="2">
        <v>41145</v>
      </c>
      <c r="P3415">
        <v>16</v>
      </c>
      <c r="Q3415" s="1">
        <v>0.1</v>
      </c>
      <c r="R3415">
        <v>8.32</v>
      </c>
      <c r="S3415">
        <v>2.38</v>
      </c>
      <c r="T3415">
        <f t="shared" si="53"/>
        <v>133.12</v>
      </c>
    </row>
    <row r="3416" spans="1:20" x14ac:dyDescent="0.3">
      <c r="A3416">
        <v>3415</v>
      </c>
      <c r="B3416">
        <v>88685</v>
      </c>
      <c r="C3416" t="s">
        <v>237</v>
      </c>
      <c r="D3416" t="s">
        <v>38</v>
      </c>
      <c r="E3416" t="s">
        <v>39</v>
      </c>
      <c r="F3416" t="s">
        <v>31</v>
      </c>
      <c r="G3416" t="s">
        <v>23</v>
      </c>
      <c r="H3416" t="s">
        <v>78</v>
      </c>
      <c r="I3416" t="s">
        <v>28</v>
      </c>
      <c r="J3416" t="s">
        <v>36</v>
      </c>
      <c r="K3416" t="s">
        <v>149</v>
      </c>
      <c r="L3416" t="s">
        <v>26</v>
      </c>
      <c r="M3416" t="s">
        <v>131</v>
      </c>
      <c r="N3416" s="2">
        <v>40338</v>
      </c>
      <c r="O3416" s="2">
        <v>40340</v>
      </c>
      <c r="P3416">
        <v>6</v>
      </c>
      <c r="Q3416" s="1">
        <v>0</v>
      </c>
      <c r="R3416">
        <v>8.34</v>
      </c>
      <c r="S3416">
        <v>2.64</v>
      </c>
      <c r="T3416">
        <f t="shared" si="53"/>
        <v>50.04</v>
      </c>
    </row>
    <row r="3417" spans="1:20" x14ac:dyDescent="0.3">
      <c r="A3417">
        <v>3416</v>
      </c>
      <c r="B3417">
        <v>87025</v>
      </c>
      <c r="C3417" t="s">
        <v>1593</v>
      </c>
      <c r="D3417" t="s">
        <v>20</v>
      </c>
      <c r="E3417" t="s">
        <v>39</v>
      </c>
      <c r="F3417" t="s">
        <v>31</v>
      </c>
      <c r="G3417" t="s">
        <v>48</v>
      </c>
      <c r="H3417" t="s">
        <v>49</v>
      </c>
      <c r="I3417" t="s">
        <v>28</v>
      </c>
      <c r="J3417" t="s">
        <v>36</v>
      </c>
      <c r="K3417" t="s">
        <v>62</v>
      </c>
      <c r="L3417" t="s">
        <v>192</v>
      </c>
      <c r="M3417" t="s">
        <v>143</v>
      </c>
      <c r="N3417" s="2">
        <v>41412</v>
      </c>
      <c r="O3417" s="2">
        <v>41414</v>
      </c>
      <c r="P3417">
        <v>14</v>
      </c>
      <c r="Q3417" s="1">
        <v>0.01</v>
      </c>
      <c r="R3417">
        <v>18.97</v>
      </c>
      <c r="S3417">
        <v>9.5399999999999991</v>
      </c>
      <c r="T3417">
        <f t="shared" si="53"/>
        <v>265.58</v>
      </c>
    </row>
    <row r="3418" spans="1:20" x14ac:dyDescent="0.3">
      <c r="A3418">
        <v>3417</v>
      </c>
      <c r="B3418">
        <v>87288</v>
      </c>
      <c r="C3418" t="s">
        <v>761</v>
      </c>
      <c r="D3418" t="s">
        <v>578</v>
      </c>
      <c r="E3418" t="s">
        <v>39</v>
      </c>
      <c r="F3418" t="s">
        <v>22</v>
      </c>
      <c r="G3418" t="s">
        <v>48</v>
      </c>
      <c r="H3418" t="s">
        <v>42</v>
      </c>
      <c r="I3418" t="s">
        <v>28</v>
      </c>
      <c r="J3418" t="s">
        <v>36</v>
      </c>
      <c r="K3418" t="s">
        <v>181</v>
      </c>
      <c r="L3418" t="s">
        <v>283</v>
      </c>
      <c r="M3418" t="s">
        <v>326</v>
      </c>
      <c r="N3418" s="2">
        <v>40602</v>
      </c>
      <c r="O3418" s="2">
        <v>40606</v>
      </c>
      <c r="P3418">
        <v>8</v>
      </c>
      <c r="Q3418" s="1">
        <v>0.03</v>
      </c>
      <c r="R3418">
        <v>294.62</v>
      </c>
      <c r="S3418">
        <v>42.52</v>
      </c>
      <c r="T3418">
        <f t="shared" si="53"/>
        <v>2356.96</v>
      </c>
    </row>
    <row r="3419" spans="1:20" x14ac:dyDescent="0.3">
      <c r="A3419">
        <v>3418</v>
      </c>
      <c r="B3419">
        <v>86881</v>
      </c>
      <c r="C3419" t="s">
        <v>1373</v>
      </c>
      <c r="D3419" t="s">
        <v>20</v>
      </c>
      <c r="E3419" t="s">
        <v>39</v>
      </c>
      <c r="F3419" t="s">
        <v>31</v>
      </c>
      <c r="G3419" t="s">
        <v>93</v>
      </c>
      <c r="H3419" t="s">
        <v>61</v>
      </c>
      <c r="I3419" t="s">
        <v>28</v>
      </c>
      <c r="J3419" t="s">
        <v>36</v>
      </c>
      <c r="K3419" t="s">
        <v>291</v>
      </c>
      <c r="L3419" t="s">
        <v>192</v>
      </c>
      <c r="M3419" t="s">
        <v>121</v>
      </c>
      <c r="N3419" s="2">
        <v>41437</v>
      </c>
      <c r="O3419" s="2">
        <v>41437</v>
      </c>
      <c r="P3419">
        <v>10</v>
      </c>
      <c r="Q3419" s="1">
        <v>0.04</v>
      </c>
      <c r="R3419">
        <v>14.56</v>
      </c>
      <c r="S3419">
        <v>3.5</v>
      </c>
      <c r="T3419">
        <f t="shared" si="53"/>
        <v>145.6</v>
      </c>
    </row>
    <row r="3420" spans="1:20" x14ac:dyDescent="0.3">
      <c r="A3420">
        <v>3419</v>
      </c>
      <c r="B3420">
        <v>86881</v>
      </c>
      <c r="C3420" t="s">
        <v>2089</v>
      </c>
      <c r="D3420" t="s">
        <v>578</v>
      </c>
      <c r="E3420" t="s">
        <v>21</v>
      </c>
      <c r="F3420" t="s">
        <v>31</v>
      </c>
      <c r="G3420" t="s">
        <v>93</v>
      </c>
      <c r="H3420" t="s">
        <v>33</v>
      </c>
      <c r="I3420" t="s">
        <v>28</v>
      </c>
      <c r="J3420" t="s">
        <v>36</v>
      </c>
      <c r="K3420" t="s">
        <v>213</v>
      </c>
      <c r="L3420" t="s">
        <v>283</v>
      </c>
      <c r="M3420" t="s">
        <v>139</v>
      </c>
      <c r="N3420" s="2">
        <v>41437</v>
      </c>
      <c r="O3420" s="2">
        <v>41439</v>
      </c>
      <c r="P3420">
        <v>8</v>
      </c>
      <c r="Q3420" s="1">
        <v>0.1</v>
      </c>
      <c r="R3420">
        <v>270.97000000000003</v>
      </c>
      <c r="S3420">
        <v>28.06</v>
      </c>
      <c r="T3420">
        <f t="shared" si="53"/>
        <v>2167.7600000000002</v>
      </c>
    </row>
    <row r="3421" spans="1:20" x14ac:dyDescent="0.3">
      <c r="A3421">
        <v>3420</v>
      </c>
      <c r="B3421">
        <v>88291</v>
      </c>
      <c r="C3421" t="s">
        <v>247</v>
      </c>
      <c r="D3421" t="s">
        <v>38</v>
      </c>
      <c r="E3421" t="s">
        <v>39</v>
      </c>
      <c r="F3421" t="s">
        <v>22</v>
      </c>
      <c r="G3421" t="s">
        <v>48</v>
      </c>
      <c r="H3421" t="s">
        <v>94</v>
      </c>
      <c r="I3421" t="s">
        <v>28</v>
      </c>
      <c r="J3421" t="s">
        <v>36</v>
      </c>
      <c r="K3421" t="s">
        <v>248</v>
      </c>
      <c r="L3421" t="s">
        <v>44</v>
      </c>
      <c r="M3421" t="s">
        <v>150</v>
      </c>
      <c r="N3421" s="2">
        <v>41452</v>
      </c>
      <c r="O3421" s="2">
        <v>41454</v>
      </c>
      <c r="P3421">
        <v>19</v>
      </c>
      <c r="Q3421" s="1">
        <v>0.01</v>
      </c>
      <c r="R3421">
        <v>1.76</v>
      </c>
      <c r="S3421">
        <v>0.7</v>
      </c>
      <c r="T3421">
        <f t="shared" si="53"/>
        <v>33.44</v>
      </c>
    </row>
    <row r="3422" spans="1:20" x14ac:dyDescent="0.3">
      <c r="A3422">
        <v>3421</v>
      </c>
      <c r="B3422">
        <v>87852</v>
      </c>
      <c r="C3422" t="s">
        <v>1488</v>
      </c>
      <c r="D3422" t="s">
        <v>20</v>
      </c>
      <c r="E3422" t="s">
        <v>39</v>
      </c>
      <c r="F3422" t="s">
        <v>47</v>
      </c>
      <c r="G3422" t="s">
        <v>23</v>
      </c>
      <c r="H3422" t="s">
        <v>49</v>
      </c>
      <c r="I3422" t="s">
        <v>28</v>
      </c>
      <c r="J3422" t="s">
        <v>36</v>
      </c>
      <c r="K3422" t="s">
        <v>228</v>
      </c>
      <c r="L3422" t="s">
        <v>192</v>
      </c>
      <c r="M3422" t="s">
        <v>51</v>
      </c>
      <c r="N3422" s="2">
        <v>41577</v>
      </c>
      <c r="O3422" s="2">
        <v>41578</v>
      </c>
      <c r="P3422">
        <v>15</v>
      </c>
      <c r="Q3422" s="1">
        <v>0</v>
      </c>
      <c r="R3422">
        <v>15.57</v>
      </c>
      <c r="S3422">
        <v>1.39</v>
      </c>
      <c r="T3422">
        <f t="shared" si="53"/>
        <v>233.55</v>
      </c>
    </row>
    <row r="3423" spans="1:20" x14ac:dyDescent="0.3">
      <c r="A3423">
        <v>3422</v>
      </c>
      <c r="B3423">
        <v>90956</v>
      </c>
      <c r="C3423" t="s">
        <v>1195</v>
      </c>
      <c r="D3423" t="s">
        <v>20</v>
      </c>
      <c r="E3423" t="s">
        <v>187</v>
      </c>
      <c r="F3423" t="s">
        <v>31</v>
      </c>
      <c r="G3423" t="s">
        <v>32</v>
      </c>
      <c r="H3423" t="s">
        <v>217</v>
      </c>
      <c r="I3423" t="s">
        <v>28</v>
      </c>
      <c r="J3423" t="s">
        <v>36</v>
      </c>
      <c r="K3423" t="s">
        <v>101</v>
      </c>
      <c r="L3423" t="s">
        <v>26</v>
      </c>
      <c r="M3423" t="s">
        <v>35</v>
      </c>
      <c r="N3423" s="2">
        <v>41167</v>
      </c>
      <c r="O3423" s="2">
        <v>41168</v>
      </c>
      <c r="P3423">
        <v>14</v>
      </c>
      <c r="Q3423" s="1">
        <v>0.08</v>
      </c>
      <c r="R3423">
        <v>14.34</v>
      </c>
      <c r="S3423">
        <v>5</v>
      </c>
      <c r="T3423">
        <f t="shared" si="53"/>
        <v>200.76</v>
      </c>
    </row>
    <row r="3424" spans="1:20" x14ac:dyDescent="0.3">
      <c r="A3424">
        <v>3423</v>
      </c>
      <c r="B3424">
        <v>90956</v>
      </c>
      <c r="C3424" t="s">
        <v>1195</v>
      </c>
      <c r="D3424" t="s">
        <v>20</v>
      </c>
      <c r="E3424" t="s">
        <v>21</v>
      </c>
      <c r="F3424" t="s">
        <v>31</v>
      </c>
      <c r="G3424" t="s">
        <v>32</v>
      </c>
      <c r="H3424" t="s">
        <v>206</v>
      </c>
      <c r="I3424" t="s">
        <v>28</v>
      </c>
      <c r="J3424" t="s">
        <v>36</v>
      </c>
      <c r="K3424" t="s">
        <v>1111</v>
      </c>
      <c r="L3424" t="s">
        <v>192</v>
      </c>
      <c r="M3424" t="s">
        <v>35</v>
      </c>
      <c r="N3424" s="2">
        <v>41167</v>
      </c>
      <c r="O3424" s="2">
        <v>41168</v>
      </c>
      <c r="P3424">
        <v>5</v>
      </c>
      <c r="Q3424" s="1">
        <v>0.1</v>
      </c>
      <c r="R3424">
        <v>195.99</v>
      </c>
      <c r="S3424">
        <v>8.99</v>
      </c>
      <c r="T3424">
        <f t="shared" si="53"/>
        <v>979.95</v>
      </c>
    </row>
    <row r="3425" spans="1:20" x14ac:dyDescent="0.3">
      <c r="A3425">
        <v>3424</v>
      </c>
      <c r="B3425">
        <v>87955</v>
      </c>
      <c r="C3425" t="s">
        <v>423</v>
      </c>
      <c r="D3425" t="s">
        <v>20</v>
      </c>
      <c r="E3425" t="s">
        <v>39</v>
      </c>
      <c r="F3425" t="s">
        <v>47</v>
      </c>
      <c r="G3425" t="s">
        <v>48</v>
      </c>
      <c r="H3425" t="s">
        <v>89</v>
      </c>
      <c r="I3425" t="s">
        <v>28</v>
      </c>
      <c r="J3425" t="s">
        <v>36</v>
      </c>
      <c r="K3425" t="s">
        <v>228</v>
      </c>
      <c r="L3425" t="s">
        <v>192</v>
      </c>
      <c r="M3425" t="s">
        <v>160</v>
      </c>
      <c r="N3425" s="2">
        <v>40786</v>
      </c>
      <c r="O3425" s="2">
        <v>40788</v>
      </c>
      <c r="P3425">
        <v>17</v>
      </c>
      <c r="Q3425" s="1">
        <v>0.01</v>
      </c>
      <c r="R3425">
        <v>2.88</v>
      </c>
      <c r="S3425">
        <v>0.5</v>
      </c>
      <c r="T3425">
        <f t="shared" si="53"/>
        <v>48.96</v>
      </c>
    </row>
    <row r="3426" spans="1:20" x14ac:dyDescent="0.3">
      <c r="A3426">
        <v>3425</v>
      </c>
      <c r="B3426">
        <v>90760</v>
      </c>
      <c r="C3426" t="s">
        <v>200</v>
      </c>
      <c r="D3426" t="s">
        <v>20</v>
      </c>
      <c r="E3426" t="s">
        <v>39</v>
      </c>
      <c r="F3426" t="s">
        <v>22</v>
      </c>
      <c r="G3426" t="s">
        <v>23</v>
      </c>
      <c r="H3426" t="s">
        <v>78</v>
      </c>
      <c r="I3426" t="s">
        <v>28</v>
      </c>
      <c r="J3426" t="s">
        <v>36</v>
      </c>
      <c r="K3426" t="s">
        <v>221</v>
      </c>
      <c r="L3426" t="s">
        <v>192</v>
      </c>
      <c r="M3426" t="s">
        <v>96</v>
      </c>
      <c r="N3426" s="2">
        <v>41419</v>
      </c>
      <c r="O3426" s="2">
        <v>41419</v>
      </c>
      <c r="P3426">
        <v>1</v>
      </c>
      <c r="Q3426" s="1">
        <v>0.09</v>
      </c>
      <c r="R3426">
        <v>6.48</v>
      </c>
      <c r="S3426">
        <v>9.5399999999999991</v>
      </c>
      <c r="T3426">
        <f t="shared" si="53"/>
        <v>6.48</v>
      </c>
    </row>
    <row r="3427" spans="1:20" x14ac:dyDescent="0.3">
      <c r="A3427">
        <v>3426</v>
      </c>
      <c r="B3427">
        <v>90760</v>
      </c>
      <c r="C3427" t="s">
        <v>200</v>
      </c>
      <c r="D3427" t="s">
        <v>20</v>
      </c>
      <c r="E3427" t="s">
        <v>39</v>
      </c>
      <c r="F3427" t="s">
        <v>22</v>
      </c>
      <c r="G3427" t="s">
        <v>23</v>
      </c>
      <c r="H3427" t="s">
        <v>61</v>
      </c>
      <c r="I3427" t="s">
        <v>28</v>
      </c>
      <c r="J3427" t="s">
        <v>36</v>
      </c>
      <c r="K3427" t="s">
        <v>82</v>
      </c>
      <c r="L3427" t="s">
        <v>192</v>
      </c>
      <c r="M3427" t="s">
        <v>294</v>
      </c>
      <c r="N3427" s="2">
        <v>41419</v>
      </c>
      <c r="O3427" s="2">
        <v>41421</v>
      </c>
      <c r="P3427">
        <v>11</v>
      </c>
      <c r="Q3427" s="1">
        <v>0.1</v>
      </c>
      <c r="R3427">
        <v>30.98</v>
      </c>
      <c r="S3427">
        <v>17.079999999999998</v>
      </c>
      <c r="T3427">
        <f t="shared" si="53"/>
        <v>340.78000000000003</v>
      </c>
    </row>
    <row r="3428" spans="1:20" x14ac:dyDescent="0.3">
      <c r="A3428">
        <v>3427</v>
      </c>
      <c r="B3428">
        <v>90760</v>
      </c>
      <c r="C3428" t="s">
        <v>200</v>
      </c>
      <c r="D3428" t="s">
        <v>20</v>
      </c>
      <c r="E3428" t="s">
        <v>21</v>
      </c>
      <c r="F3428" t="s">
        <v>22</v>
      </c>
      <c r="G3428" t="s">
        <v>23</v>
      </c>
      <c r="H3428" t="s">
        <v>206</v>
      </c>
      <c r="I3428" t="s">
        <v>28</v>
      </c>
      <c r="J3428" t="s">
        <v>36</v>
      </c>
      <c r="K3428" t="s">
        <v>409</v>
      </c>
      <c r="L3428" t="s">
        <v>192</v>
      </c>
      <c r="M3428" t="s">
        <v>190</v>
      </c>
      <c r="N3428" s="2">
        <v>41419</v>
      </c>
      <c r="O3428" s="2">
        <v>41421</v>
      </c>
      <c r="P3428">
        <v>8</v>
      </c>
      <c r="Q3428" s="1">
        <v>0.06</v>
      </c>
      <c r="R3428">
        <v>200.99</v>
      </c>
      <c r="S3428">
        <v>8.08</v>
      </c>
      <c r="T3428">
        <f t="shared" si="53"/>
        <v>1607.92</v>
      </c>
    </row>
    <row r="3429" spans="1:20" x14ac:dyDescent="0.3">
      <c r="A3429">
        <v>3428</v>
      </c>
      <c r="B3429">
        <v>86018</v>
      </c>
      <c r="C3429" t="s">
        <v>633</v>
      </c>
      <c r="D3429" t="s">
        <v>20</v>
      </c>
      <c r="E3429" t="s">
        <v>21</v>
      </c>
      <c r="F3429" t="s">
        <v>47</v>
      </c>
      <c r="G3429" t="s">
        <v>41</v>
      </c>
      <c r="H3429" t="s">
        <v>206</v>
      </c>
      <c r="I3429" t="s">
        <v>28</v>
      </c>
      <c r="J3429" t="s">
        <v>36</v>
      </c>
      <c r="K3429" t="s">
        <v>1243</v>
      </c>
      <c r="L3429" t="s">
        <v>26</v>
      </c>
      <c r="M3429" t="s">
        <v>160</v>
      </c>
      <c r="N3429" s="2">
        <v>40824</v>
      </c>
      <c r="O3429" s="2">
        <v>40825</v>
      </c>
      <c r="P3429">
        <v>14</v>
      </c>
      <c r="Q3429" s="1">
        <v>0</v>
      </c>
      <c r="R3429">
        <v>16.48</v>
      </c>
      <c r="S3429">
        <v>1.99</v>
      </c>
      <c r="T3429">
        <f t="shared" si="53"/>
        <v>230.72</v>
      </c>
    </row>
    <row r="3430" spans="1:20" x14ac:dyDescent="0.3">
      <c r="A3430">
        <v>3429</v>
      </c>
      <c r="B3430">
        <v>88441</v>
      </c>
      <c r="C3430" t="s">
        <v>610</v>
      </c>
      <c r="D3430" t="s">
        <v>20</v>
      </c>
      <c r="E3430" t="s">
        <v>39</v>
      </c>
      <c r="F3430" t="s">
        <v>47</v>
      </c>
      <c r="G3430" t="s">
        <v>41</v>
      </c>
      <c r="H3430" t="s">
        <v>94</v>
      </c>
      <c r="I3430" t="s">
        <v>28</v>
      </c>
      <c r="J3430" t="s">
        <v>36</v>
      </c>
      <c r="K3430" t="s">
        <v>98</v>
      </c>
      <c r="L3430" t="s">
        <v>44</v>
      </c>
      <c r="M3430" t="s">
        <v>117</v>
      </c>
      <c r="N3430" s="2">
        <v>41348</v>
      </c>
      <c r="O3430" s="2">
        <v>41349</v>
      </c>
      <c r="P3430">
        <v>8</v>
      </c>
      <c r="Q3430" s="1">
        <v>0.01</v>
      </c>
      <c r="R3430">
        <v>2.98</v>
      </c>
      <c r="S3430">
        <v>1.58</v>
      </c>
      <c r="T3430">
        <f t="shared" si="53"/>
        <v>23.84</v>
      </c>
    </row>
    <row r="3431" spans="1:20" x14ac:dyDescent="0.3">
      <c r="A3431">
        <v>3430</v>
      </c>
      <c r="B3431">
        <v>88441</v>
      </c>
      <c r="C3431" t="s">
        <v>2030</v>
      </c>
      <c r="D3431" t="s">
        <v>38</v>
      </c>
      <c r="E3431" t="s">
        <v>21</v>
      </c>
      <c r="F3431" t="s">
        <v>47</v>
      </c>
      <c r="G3431" t="s">
        <v>41</v>
      </c>
      <c r="H3431" t="s">
        <v>206</v>
      </c>
      <c r="I3431" t="s">
        <v>28</v>
      </c>
      <c r="J3431" t="s">
        <v>36</v>
      </c>
      <c r="K3431" t="s">
        <v>1147</v>
      </c>
      <c r="L3431" t="s">
        <v>192</v>
      </c>
      <c r="M3431" t="s">
        <v>114</v>
      </c>
      <c r="N3431" s="2">
        <v>41348</v>
      </c>
      <c r="O3431" s="2">
        <v>41350</v>
      </c>
      <c r="P3431">
        <v>13</v>
      </c>
      <c r="Q3431" s="1">
        <v>0.02</v>
      </c>
      <c r="R3431">
        <v>32.979999999999997</v>
      </c>
      <c r="S3431">
        <v>5.5</v>
      </c>
      <c r="T3431">
        <f t="shared" si="53"/>
        <v>428.73999999999995</v>
      </c>
    </row>
    <row r="3432" spans="1:20" x14ac:dyDescent="0.3">
      <c r="A3432">
        <v>3431</v>
      </c>
      <c r="B3432">
        <v>88672</v>
      </c>
      <c r="C3432" t="s">
        <v>537</v>
      </c>
      <c r="D3432" t="s">
        <v>20</v>
      </c>
      <c r="E3432" t="s">
        <v>187</v>
      </c>
      <c r="F3432" t="s">
        <v>31</v>
      </c>
      <c r="G3432" t="s">
        <v>48</v>
      </c>
      <c r="H3432" t="s">
        <v>188</v>
      </c>
      <c r="I3432" t="s">
        <v>28</v>
      </c>
      <c r="J3432" t="s">
        <v>36</v>
      </c>
      <c r="K3432" t="s">
        <v>221</v>
      </c>
      <c r="L3432" t="s">
        <v>26</v>
      </c>
      <c r="M3432" t="s">
        <v>63</v>
      </c>
      <c r="N3432" s="2">
        <v>41156</v>
      </c>
      <c r="O3432" s="2">
        <v>41160</v>
      </c>
      <c r="P3432">
        <v>11</v>
      </c>
      <c r="Q3432" s="1">
        <v>0.02</v>
      </c>
      <c r="R3432">
        <v>9.48</v>
      </c>
      <c r="S3432">
        <v>7.29</v>
      </c>
      <c r="T3432">
        <f t="shared" si="53"/>
        <v>104.28</v>
      </c>
    </row>
    <row r="3433" spans="1:20" x14ac:dyDescent="0.3">
      <c r="A3433">
        <v>3432</v>
      </c>
      <c r="B3433">
        <v>88672</v>
      </c>
      <c r="C3433" t="s">
        <v>1951</v>
      </c>
      <c r="D3433" t="s">
        <v>578</v>
      </c>
      <c r="E3433" t="s">
        <v>21</v>
      </c>
      <c r="F3433" t="s">
        <v>47</v>
      </c>
      <c r="G3433" t="s">
        <v>48</v>
      </c>
      <c r="H3433" t="s">
        <v>24</v>
      </c>
      <c r="I3433" t="s">
        <v>28</v>
      </c>
      <c r="J3433" t="s">
        <v>36</v>
      </c>
      <c r="K3433" t="s">
        <v>1107</v>
      </c>
      <c r="L3433" t="s">
        <v>283</v>
      </c>
      <c r="M3433" t="s">
        <v>111</v>
      </c>
      <c r="N3433" s="2">
        <v>41156</v>
      </c>
      <c r="O3433" s="2">
        <v>41158</v>
      </c>
      <c r="P3433">
        <v>23</v>
      </c>
      <c r="Q3433" s="1">
        <v>0.02</v>
      </c>
      <c r="R3433">
        <v>449.99</v>
      </c>
      <c r="S3433">
        <v>49</v>
      </c>
      <c r="T3433">
        <f t="shared" si="53"/>
        <v>10349.77</v>
      </c>
    </row>
    <row r="3434" spans="1:20" x14ac:dyDescent="0.3">
      <c r="A3434">
        <v>3433</v>
      </c>
      <c r="B3434">
        <v>87575</v>
      </c>
      <c r="C3434" t="s">
        <v>346</v>
      </c>
      <c r="D3434" t="s">
        <v>20</v>
      </c>
      <c r="E3434" t="s">
        <v>39</v>
      </c>
      <c r="F3434" t="s">
        <v>40</v>
      </c>
      <c r="G3434" t="s">
        <v>93</v>
      </c>
      <c r="H3434" t="s">
        <v>49</v>
      </c>
      <c r="I3434" t="s">
        <v>28</v>
      </c>
      <c r="J3434" t="s">
        <v>36</v>
      </c>
      <c r="K3434" t="s">
        <v>50</v>
      </c>
      <c r="L3434" t="s">
        <v>44</v>
      </c>
      <c r="M3434" t="s">
        <v>59</v>
      </c>
      <c r="N3434" s="2">
        <v>40595</v>
      </c>
      <c r="O3434" s="2">
        <v>40596</v>
      </c>
      <c r="P3434">
        <v>10</v>
      </c>
      <c r="Q3434" s="1">
        <v>0.1</v>
      </c>
      <c r="R3434">
        <v>1.98</v>
      </c>
      <c r="S3434">
        <v>0.7</v>
      </c>
      <c r="T3434">
        <f t="shared" si="53"/>
        <v>19.8</v>
      </c>
    </row>
    <row r="3435" spans="1:20" x14ac:dyDescent="0.3">
      <c r="A3435">
        <v>3434</v>
      </c>
      <c r="B3435">
        <v>87420</v>
      </c>
      <c r="C3435" t="s">
        <v>589</v>
      </c>
      <c r="D3435" t="s">
        <v>578</v>
      </c>
      <c r="E3435" t="s">
        <v>187</v>
      </c>
      <c r="F3435" t="s">
        <v>22</v>
      </c>
      <c r="G3435" t="s">
        <v>41</v>
      </c>
      <c r="H3435" t="s">
        <v>225</v>
      </c>
      <c r="I3435" t="s">
        <v>28</v>
      </c>
      <c r="J3435" t="s">
        <v>36</v>
      </c>
      <c r="K3435" t="s">
        <v>181</v>
      </c>
      <c r="L3435" t="s">
        <v>283</v>
      </c>
      <c r="M3435" t="s">
        <v>80</v>
      </c>
      <c r="N3435" s="2">
        <v>41476</v>
      </c>
      <c r="O3435" s="2">
        <v>41476</v>
      </c>
      <c r="P3435">
        <v>2</v>
      </c>
      <c r="Q3435" s="1">
        <v>0.08</v>
      </c>
      <c r="R3435">
        <v>89.99</v>
      </c>
      <c r="S3435">
        <v>42</v>
      </c>
      <c r="T3435">
        <f t="shared" si="53"/>
        <v>179.98</v>
      </c>
    </row>
    <row r="3436" spans="1:20" x14ac:dyDescent="0.3">
      <c r="A3436">
        <v>3435</v>
      </c>
      <c r="B3436">
        <v>89401</v>
      </c>
      <c r="C3436" t="s">
        <v>677</v>
      </c>
      <c r="D3436" t="s">
        <v>20</v>
      </c>
      <c r="E3436" t="s">
        <v>39</v>
      </c>
      <c r="F3436" t="s">
        <v>47</v>
      </c>
      <c r="G3436" t="s">
        <v>48</v>
      </c>
      <c r="H3436" t="s">
        <v>89</v>
      </c>
      <c r="I3436" t="s">
        <v>28</v>
      </c>
      <c r="J3436" t="s">
        <v>36</v>
      </c>
      <c r="K3436" t="s">
        <v>82</v>
      </c>
      <c r="L3436" t="s">
        <v>44</v>
      </c>
      <c r="M3436" t="s">
        <v>111</v>
      </c>
      <c r="N3436" s="2">
        <v>40213</v>
      </c>
      <c r="O3436" s="2">
        <v>40217</v>
      </c>
      <c r="P3436">
        <v>1</v>
      </c>
      <c r="Q3436" s="1">
        <v>0.03</v>
      </c>
      <c r="R3436">
        <v>2.94</v>
      </c>
      <c r="S3436">
        <v>0.96</v>
      </c>
      <c r="T3436">
        <f t="shared" si="53"/>
        <v>2.94</v>
      </c>
    </row>
    <row r="3437" spans="1:20" x14ac:dyDescent="0.3">
      <c r="A3437">
        <v>3436</v>
      </c>
      <c r="B3437">
        <v>86293</v>
      </c>
      <c r="C3437" t="s">
        <v>953</v>
      </c>
      <c r="D3437" t="s">
        <v>20</v>
      </c>
      <c r="E3437" t="s">
        <v>39</v>
      </c>
      <c r="F3437" t="s">
        <v>31</v>
      </c>
      <c r="G3437" t="s">
        <v>93</v>
      </c>
      <c r="H3437" t="s">
        <v>78</v>
      </c>
      <c r="I3437" t="s">
        <v>28</v>
      </c>
      <c r="J3437" t="s">
        <v>36</v>
      </c>
      <c r="K3437" t="s">
        <v>98</v>
      </c>
      <c r="L3437" t="s">
        <v>44</v>
      </c>
      <c r="M3437" t="s">
        <v>91</v>
      </c>
      <c r="N3437" s="2">
        <v>40794</v>
      </c>
      <c r="O3437" s="2">
        <v>40796</v>
      </c>
      <c r="P3437">
        <v>9</v>
      </c>
      <c r="Q3437" s="1">
        <v>0.01</v>
      </c>
      <c r="R3437">
        <v>4</v>
      </c>
      <c r="S3437">
        <v>1.3</v>
      </c>
      <c r="T3437">
        <f t="shared" si="53"/>
        <v>36</v>
      </c>
    </row>
    <row r="3438" spans="1:20" x14ac:dyDescent="0.3">
      <c r="A3438">
        <v>3437</v>
      </c>
      <c r="B3438">
        <v>86293</v>
      </c>
      <c r="C3438" t="s">
        <v>953</v>
      </c>
      <c r="D3438" t="s">
        <v>20</v>
      </c>
      <c r="E3438" t="s">
        <v>39</v>
      </c>
      <c r="F3438" t="s">
        <v>31</v>
      </c>
      <c r="G3438" t="s">
        <v>93</v>
      </c>
      <c r="H3438" t="s">
        <v>78</v>
      </c>
      <c r="I3438" t="s">
        <v>28</v>
      </c>
      <c r="J3438" t="s">
        <v>36</v>
      </c>
      <c r="K3438" t="s">
        <v>95</v>
      </c>
      <c r="L3438" t="s">
        <v>26</v>
      </c>
      <c r="M3438" t="s">
        <v>91</v>
      </c>
      <c r="N3438" s="2">
        <v>40794</v>
      </c>
      <c r="O3438" s="2">
        <v>40794</v>
      </c>
      <c r="P3438">
        <v>5</v>
      </c>
      <c r="Q3438" s="1">
        <v>0.08</v>
      </c>
      <c r="R3438">
        <v>12.98</v>
      </c>
      <c r="S3438">
        <v>3.14</v>
      </c>
      <c r="T3438">
        <f t="shared" si="53"/>
        <v>64.900000000000006</v>
      </c>
    </row>
    <row r="3439" spans="1:20" x14ac:dyDescent="0.3">
      <c r="A3439">
        <v>3438</v>
      </c>
      <c r="B3439">
        <v>86084</v>
      </c>
      <c r="C3439" t="s">
        <v>541</v>
      </c>
      <c r="D3439" t="s">
        <v>20</v>
      </c>
      <c r="E3439" t="s">
        <v>21</v>
      </c>
      <c r="F3439" t="s">
        <v>22</v>
      </c>
      <c r="G3439" t="s">
        <v>93</v>
      </c>
      <c r="H3439" t="s">
        <v>24</v>
      </c>
      <c r="I3439" t="s">
        <v>28</v>
      </c>
      <c r="J3439" t="s">
        <v>36</v>
      </c>
      <c r="K3439" t="s">
        <v>204</v>
      </c>
      <c r="L3439" t="s">
        <v>26</v>
      </c>
      <c r="M3439" t="s">
        <v>86</v>
      </c>
      <c r="N3439" s="2">
        <v>41603</v>
      </c>
      <c r="O3439" s="2">
        <v>41605</v>
      </c>
      <c r="P3439">
        <v>44</v>
      </c>
      <c r="Q3439" s="1">
        <v>0.04</v>
      </c>
      <c r="R3439">
        <v>17.48</v>
      </c>
      <c r="S3439">
        <v>1.99</v>
      </c>
      <c r="T3439">
        <f t="shared" si="53"/>
        <v>769.12</v>
      </c>
    </row>
    <row r="3440" spans="1:20" x14ac:dyDescent="0.3">
      <c r="A3440">
        <v>3439</v>
      </c>
      <c r="B3440">
        <v>86077</v>
      </c>
      <c r="C3440" t="s">
        <v>541</v>
      </c>
      <c r="D3440" t="s">
        <v>20</v>
      </c>
      <c r="E3440" t="s">
        <v>21</v>
      </c>
      <c r="F3440" t="s">
        <v>22</v>
      </c>
      <c r="G3440" t="s">
        <v>93</v>
      </c>
      <c r="H3440" t="s">
        <v>203</v>
      </c>
      <c r="I3440" t="s">
        <v>28</v>
      </c>
      <c r="J3440" t="s">
        <v>36</v>
      </c>
      <c r="K3440" t="s">
        <v>1111</v>
      </c>
      <c r="L3440" t="s">
        <v>706</v>
      </c>
      <c r="M3440" t="s">
        <v>27</v>
      </c>
      <c r="N3440" s="2">
        <v>40507</v>
      </c>
      <c r="O3440" s="2">
        <v>40508</v>
      </c>
      <c r="P3440">
        <v>20</v>
      </c>
      <c r="Q3440" s="1">
        <v>0.05</v>
      </c>
      <c r="R3440">
        <v>300.98</v>
      </c>
      <c r="S3440">
        <v>13.99</v>
      </c>
      <c r="T3440">
        <f t="shared" si="53"/>
        <v>6019.6</v>
      </c>
    </row>
    <row r="3441" spans="1:20" x14ac:dyDescent="0.3">
      <c r="A3441">
        <v>3440</v>
      </c>
      <c r="B3441">
        <v>86077</v>
      </c>
      <c r="C3441" t="s">
        <v>541</v>
      </c>
      <c r="D3441" t="s">
        <v>38</v>
      </c>
      <c r="E3441" t="s">
        <v>21</v>
      </c>
      <c r="F3441" t="s">
        <v>22</v>
      </c>
      <c r="G3441" t="s">
        <v>93</v>
      </c>
      <c r="H3441" t="s">
        <v>24</v>
      </c>
      <c r="I3441" t="s">
        <v>28</v>
      </c>
      <c r="J3441" t="s">
        <v>36</v>
      </c>
      <c r="K3441" t="s">
        <v>198</v>
      </c>
      <c r="L3441" t="s">
        <v>192</v>
      </c>
      <c r="M3441" t="s">
        <v>86</v>
      </c>
      <c r="N3441" s="2">
        <v>40507</v>
      </c>
      <c r="O3441" s="2">
        <v>40508</v>
      </c>
      <c r="P3441">
        <v>11</v>
      </c>
      <c r="Q3441" s="1">
        <v>0.04</v>
      </c>
      <c r="R3441">
        <v>205.99</v>
      </c>
      <c r="S3441">
        <v>5</v>
      </c>
      <c r="T3441">
        <f t="shared" si="53"/>
        <v>2265.8900000000003</v>
      </c>
    </row>
    <row r="3442" spans="1:20" x14ac:dyDescent="0.3">
      <c r="A3442">
        <v>3441</v>
      </c>
      <c r="B3442">
        <v>90962</v>
      </c>
      <c r="C3442" t="s">
        <v>2175</v>
      </c>
      <c r="D3442" t="s">
        <v>20</v>
      </c>
      <c r="E3442" t="s">
        <v>39</v>
      </c>
      <c r="F3442" t="s">
        <v>47</v>
      </c>
      <c r="G3442" t="s">
        <v>41</v>
      </c>
      <c r="H3442" t="s">
        <v>89</v>
      </c>
      <c r="I3442" t="s">
        <v>28</v>
      </c>
      <c r="J3442" t="s">
        <v>36</v>
      </c>
      <c r="K3442" t="s">
        <v>98</v>
      </c>
      <c r="L3442" t="s">
        <v>192</v>
      </c>
      <c r="M3442" t="s">
        <v>117</v>
      </c>
      <c r="N3442" s="2">
        <v>40297</v>
      </c>
      <c r="O3442" s="2">
        <v>40298</v>
      </c>
      <c r="P3442">
        <v>8</v>
      </c>
      <c r="Q3442" s="1">
        <v>0.04</v>
      </c>
      <c r="R3442">
        <v>34.76</v>
      </c>
      <c r="S3442">
        <v>5.49</v>
      </c>
      <c r="T3442">
        <f t="shared" si="53"/>
        <v>278.08</v>
      </c>
    </row>
    <row r="3443" spans="1:20" x14ac:dyDescent="0.3">
      <c r="A3443">
        <v>3442</v>
      </c>
      <c r="B3443">
        <v>86547</v>
      </c>
      <c r="C3443" t="s">
        <v>65</v>
      </c>
      <c r="D3443" t="s">
        <v>20</v>
      </c>
      <c r="E3443" t="s">
        <v>39</v>
      </c>
      <c r="F3443" t="s">
        <v>31</v>
      </c>
      <c r="G3443" t="s">
        <v>93</v>
      </c>
      <c r="H3443" t="s">
        <v>49</v>
      </c>
      <c r="I3443" t="s">
        <v>28</v>
      </c>
      <c r="J3443" t="s">
        <v>36</v>
      </c>
      <c r="K3443" t="s">
        <v>55</v>
      </c>
      <c r="L3443" t="s">
        <v>192</v>
      </c>
      <c r="M3443" t="s">
        <v>91</v>
      </c>
      <c r="N3443" s="2">
        <v>40415</v>
      </c>
      <c r="O3443" s="2">
        <v>40417</v>
      </c>
      <c r="P3443">
        <v>6</v>
      </c>
      <c r="Q3443" s="1">
        <v>7.0000000000000007E-2</v>
      </c>
      <c r="R3443">
        <v>2.61</v>
      </c>
      <c r="S3443">
        <v>0.5</v>
      </c>
      <c r="T3443">
        <f t="shared" si="53"/>
        <v>15.66</v>
      </c>
    </row>
    <row r="3444" spans="1:20" x14ac:dyDescent="0.3">
      <c r="A3444">
        <v>3443</v>
      </c>
      <c r="B3444">
        <v>89163</v>
      </c>
      <c r="C3444" t="s">
        <v>2239</v>
      </c>
      <c r="D3444" t="s">
        <v>20</v>
      </c>
      <c r="E3444" t="s">
        <v>39</v>
      </c>
      <c r="F3444" t="s">
        <v>31</v>
      </c>
      <c r="G3444" t="s">
        <v>41</v>
      </c>
      <c r="H3444" t="s">
        <v>42</v>
      </c>
      <c r="I3444" t="s">
        <v>28</v>
      </c>
      <c r="J3444" t="s">
        <v>36</v>
      </c>
      <c r="K3444" t="s">
        <v>165</v>
      </c>
      <c r="L3444" t="s">
        <v>192</v>
      </c>
      <c r="M3444" t="s">
        <v>35</v>
      </c>
      <c r="N3444" s="2">
        <v>41407</v>
      </c>
      <c r="O3444" s="2">
        <v>41409</v>
      </c>
      <c r="P3444">
        <v>14</v>
      </c>
      <c r="Q3444" s="1">
        <v>0.08</v>
      </c>
      <c r="R3444">
        <v>44.01</v>
      </c>
      <c r="S3444">
        <v>3.5</v>
      </c>
      <c r="T3444">
        <f t="shared" si="53"/>
        <v>616.14</v>
      </c>
    </row>
    <row r="3445" spans="1:20" x14ac:dyDescent="0.3">
      <c r="A3445">
        <v>3444</v>
      </c>
      <c r="B3445">
        <v>89163</v>
      </c>
      <c r="C3445" t="s">
        <v>1969</v>
      </c>
      <c r="D3445" t="s">
        <v>20</v>
      </c>
      <c r="E3445" t="s">
        <v>39</v>
      </c>
      <c r="F3445" t="s">
        <v>31</v>
      </c>
      <c r="G3445" t="s">
        <v>41</v>
      </c>
      <c r="H3445" t="s">
        <v>49</v>
      </c>
      <c r="I3445" t="s">
        <v>28</v>
      </c>
      <c r="J3445" t="s">
        <v>36</v>
      </c>
      <c r="K3445" t="s">
        <v>145</v>
      </c>
      <c r="L3445" t="s">
        <v>192</v>
      </c>
      <c r="M3445" t="s">
        <v>102</v>
      </c>
      <c r="N3445" s="2">
        <v>41407</v>
      </c>
      <c r="O3445" s="2">
        <v>41408</v>
      </c>
      <c r="P3445">
        <v>13</v>
      </c>
      <c r="Q3445" s="1">
        <v>0.04</v>
      </c>
      <c r="R3445">
        <v>15.28</v>
      </c>
      <c r="S3445">
        <v>10.91</v>
      </c>
      <c r="T3445">
        <f t="shared" si="53"/>
        <v>198.64</v>
      </c>
    </row>
    <row r="3446" spans="1:20" x14ac:dyDescent="0.3">
      <c r="A3446">
        <v>3445</v>
      </c>
      <c r="B3446">
        <v>89560</v>
      </c>
      <c r="C3446" t="s">
        <v>611</v>
      </c>
      <c r="D3446" t="s">
        <v>20</v>
      </c>
      <c r="E3446" t="s">
        <v>187</v>
      </c>
      <c r="F3446" t="s">
        <v>47</v>
      </c>
      <c r="G3446" t="s">
        <v>23</v>
      </c>
      <c r="H3446" t="s">
        <v>219</v>
      </c>
      <c r="I3446" t="s">
        <v>28</v>
      </c>
      <c r="J3446" t="s">
        <v>36</v>
      </c>
      <c r="K3446" t="s">
        <v>170</v>
      </c>
      <c r="L3446" t="s">
        <v>192</v>
      </c>
      <c r="M3446" t="s">
        <v>117</v>
      </c>
      <c r="N3446" s="2">
        <v>41574</v>
      </c>
      <c r="O3446" s="2">
        <v>41575</v>
      </c>
      <c r="P3446">
        <v>11</v>
      </c>
      <c r="Q3446" s="1">
        <v>0.03</v>
      </c>
      <c r="R3446">
        <v>113.64</v>
      </c>
      <c r="S3446">
        <v>35</v>
      </c>
      <c r="T3446">
        <f t="shared" si="53"/>
        <v>1250.04</v>
      </c>
    </row>
    <row r="3447" spans="1:20" x14ac:dyDescent="0.3">
      <c r="A3447">
        <v>3446</v>
      </c>
      <c r="B3447">
        <v>86026</v>
      </c>
      <c r="C3447" t="s">
        <v>633</v>
      </c>
      <c r="D3447" t="s">
        <v>20</v>
      </c>
      <c r="E3447" t="s">
        <v>39</v>
      </c>
      <c r="F3447" t="s">
        <v>47</v>
      </c>
      <c r="G3447" t="s">
        <v>23</v>
      </c>
      <c r="H3447" t="s">
        <v>78</v>
      </c>
      <c r="I3447" t="s">
        <v>28</v>
      </c>
      <c r="J3447" t="s">
        <v>36</v>
      </c>
      <c r="K3447" t="s">
        <v>79</v>
      </c>
      <c r="L3447" t="s">
        <v>192</v>
      </c>
      <c r="M3447" t="s">
        <v>111</v>
      </c>
      <c r="N3447" s="2">
        <v>41415</v>
      </c>
      <c r="O3447" s="2">
        <v>41416</v>
      </c>
      <c r="P3447">
        <v>7</v>
      </c>
      <c r="Q3447" s="1">
        <v>0.09</v>
      </c>
      <c r="R3447">
        <v>3.74</v>
      </c>
      <c r="S3447">
        <v>4.6900000000000004</v>
      </c>
      <c r="T3447">
        <f t="shared" si="53"/>
        <v>26.18</v>
      </c>
    </row>
    <row r="3448" spans="1:20" x14ac:dyDescent="0.3">
      <c r="A3448">
        <v>3447</v>
      </c>
      <c r="B3448">
        <v>90397</v>
      </c>
      <c r="C3448" t="s">
        <v>304</v>
      </c>
      <c r="D3448" t="s">
        <v>20</v>
      </c>
      <c r="E3448" t="s">
        <v>39</v>
      </c>
      <c r="F3448" t="s">
        <v>31</v>
      </c>
      <c r="G3448" t="s">
        <v>41</v>
      </c>
      <c r="H3448" t="s">
        <v>49</v>
      </c>
      <c r="I3448" t="s">
        <v>28</v>
      </c>
      <c r="J3448" t="s">
        <v>36</v>
      </c>
      <c r="K3448" t="s">
        <v>55</v>
      </c>
      <c r="L3448" t="s">
        <v>192</v>
      </c>
      <c r="M3448" t="s">
        <v>139</v>
      </c>
      <c r="N3448" s="2">
        <v>41377</v>
      </c>
      <c r="O3448" s="2">
        <v>41378</v>
      </c>
      <c r="P3448">
        <v>12</v>
      </c>
      <c r="Q3448" s="1">
        <v>0.09</v>
      </c>
      <c r="R3448">
        <v>7.77</v>
      </c>
      <c r="S3448">
        <v>9.23</v>
      </c>
      <c r="T3448">
        <f t="shared" si="53"/>
        <v>93.24</v>
      </c>
    </row>
    <row r="3449" spans="1:20" x14ac:dyDescent="0.3">
      <c r="A3449">
        <v>3448</v>
      </c>
      <c r="B3449">
        <v>90397</v>
      </c>
      <c r="C3449" t="s">
        <v>2070</v>
      </c>
      <c r="D3449" t="s">
        <v>38</v>
      </c>
      <c r="E3449" t="s">
        <v>21</v>
      </c>
      <c r="F3449" t="s">
        <v>31</v>
      </c>
      <c r="G3449" t="s">
        <v>41</v>
      </c>
      <c r="H3449" t="s">
        <v>206</v>
      </c>
      <c r="I3449" t="s">
        <v>28</v>
      </c>
      <c r="J3449" t="s">
        <v>36</v>
      </c>
      <c r="K3449" t="s">
        <v>198</v>
      </c>
      <c r="L3449" t="s">
        <v>192</v>
      </c>
      <c r="M3449" t="s">
        <v>143</v>
      </c>
      <c r="N3449" s="2">
        <v>41377</v>
      </c>
      <c r="O3449" s="2">
        <v>41377</v>
      </c>
      <c r="P3449">
        <v>2</v>
      </c>
      <c r="Q3449" s="1">
        <v>0.02</v>
      </c>
      <c r="R3449">
        <v>27.48</v>
      </c>
      <c r="S3449">
        <v>4</v>
      </c>
      <c r="T3449">
        <f t="shared" si="53"/>
        <v>54.96</v>
      </c>
    </row>
    <row r="3450" spans="1:20" x14ac:dyDescent="0.3">
      <c r="A3450">
        <v>3449</v>
      </c>
      <c r="B3450">
        <v>87227</v>
      </c>
      <c r="C3450" t="s">
        <v>897</v>
      </c>
      <c r="D3450" t="s">
        <v>20</v>
      </c>
      <c r="E3450" t="s">
        <v>39</v>
      </c>
      <c r="F3450" t="s">
        <v>22</v>
      </c>
      <c r="G3450" t="s">
        <v>48</v>
      </c>
      <c r="H3450" t="s">
        <v>78</v>
      </c>
      <c r="I3450" t="s">
        <v>28</v>
      </c>
      <c r="J3450" t="s">
        <v>36</v>
      </c>
      <c r="K3450" t="s">
        <v>98</v>
      </c>
      <c r="L3450" t="s">
        <v>192</v>
      </c>
      <c r="M3450" t="s">
        <v>96</v>
      </c>
      <c r="N3450" s="2">
        <v>41467</v>
      </c>
      <c r="O3450" s="2">
        <v>41472</v>
      </c>
      <c r="P3450">
        <v>16</v>
      </c>
      <c r="Q3450" s="1">
        <v>0.03</v>
      </c>
      <c r="R3450">
        <v>6.81</v>
      </c>
      <c r="S3450">
        <v>5.48</v>
      </c>
      <c r="T3450">
        <f t="shared" si="53"/>
        <v>108.96</v>
      </c>
    </row>
    <row r="3451" spans="1:20" x14ac:dyDescent="0.3">
      <c r="A3451">
        <v>3450</v>
      </c>
      <c r="B3451">
        <v>87227</v>
      </c>
      <c r="C3451" t="s">
        <v>897</v>
      </c>
      <c r="D3451" t="s">
        <v>20</v>
      </c>
      <c r="E3451" t="s">
        <v>39</v>
      </c>
      <c r="F3451" t="s">
        <v>22</v>
      </c>
      <c r="G3451" t="s">
        <v>48</v>
      </c>
      <c r="H3451" t="s">
        <v>89</v>
      </c>
      <c r="I3451" t="s">
        <v>28</v>
      </c>
      <c r="J3451" t="s">
        <v>36</v>
      </c>
      <c r="K3451" t="s">
        <v>71</v>
      </c>
      <c r="L3451" t="s">
        <v>44</v>
      </c>
      <c r="M3451" t="s">
        <v>326</v>
      </c>
      <c r="N3451" s="2">
        <v>41467</v>
      </c>
      <c r="O3451" s="2">
        <v>41472</v>
      </c>
      <c r="P3451">
        <v>10</v>
      </c>
      <c r="Q3451" s="1">
        <v>0.06</v>
      </c>
      <c r="R3451">
        <v>3.78</v>
      </c>
      <c r="S3451">
        <v>0.71</v>
      </c>
      <c r="T3451">
        <f t="shared" si="53"/>
        <v>37.799999999999997</v>
      </c>
    </row>
    <row r="3452" spans="1:20" x14ac:dyDescent="0.3">
      <c r="A3452">
        <v>3451</v>
      </c>
      <c r="B3452">
        <v>87109</v>
      </c>
      <c r="C3452" t="s">
        <v>626</v>
      </c>
      <c r="D3452" t="s">
        <v>20</v>
      </c>
      <c r="E3452" t="s">
        <v>39</v>
      </c>
      <c r="F3452" t="s">
        <v>47</v>
      </c>
      <c r="G3452" t="s">
        <v>48</v>
      </c>
      <c r="H3452" t="s">
        <v>54</v>
      </c>
      <c r="I3452" t="s">
        <v>28</v>
      </c>
      <c r="J3452" t="s">
        <v>36</v>
      </c>
      <c r="K3452" t="s">
        <v>129</v>
      </c>
      <c r="L3452" t="s">
        <v>192</v>
      </c>
      <c r="M3452" t="s">
        <v>160</v>
      </c>
      <c r="N3452" s="2">
        <v>40437</v>
      </c>
      <c r="O3452" s="2">
        <v>40437</v>
      </c>
      <c r="P3452">
        <v>12</v>
      </c>
      <c r="Q3452" s="1">
        <v>0.04</v>
      </c>
      <c r="R3452">
        <v>22.84</v>
      </c>
      <c r="S3452">
        <v>16.87</v>
      </c>
      <c r="T3452">
        <f t="shared" si="53"/>
        <v>274.08</v>
      </c>
    </row>
    <row r="3453" spans="1:20" x14ac:dyDescent="0.3">
      <c r="A3453">
        <v>3452</v>
      </c>
      <c r="B3453">
        <v>89012</v>
      </c>
      <c r="C3453" t="s">
        <v>419</v>
      </c>
      <c r="D3453" t="s">
        <v>20</v>
      </c>
      <c r="E3453" t="s">
        <v>39</v>
      </c>
      <c r="F3453" t="s">
        <v>31</v>
      </c>
      <c r="G3453" t="s">
        <v>32</v>
      </c>
      <c r="H3453" t="s">
        <v>61</v>
      </c>
      <c r="I3453" t="s">
        <v>28</v>
      </c>
      <c r="J3453" t="s">
        <v>36</v>
      </c>
      <c r="K3453" t="s">
        <v>95</v>
      </c>
      <c r="L3453" t="s">
        <v>192</v>
      </c>
      <c r="M3453" t="s">
        <v>131</v>
      </c>
      <c r="N3453" s="2">
        <v>41167</v>
      </c>
      <c r="O3453" s="2">
        <v>41167</v>
      </c>
      <c r="P3453">
        <v>18</v>
      </c>
      <c r="Q3453" s="1">
        <v>0.08</v>
      </c>
      <c r="R3453">
        <v>2.16</v>
      </c>
      <c r="S3453">
        <v>6.05</v>
      </c>
      <c r="T3453">
        <f t="shared" si="53"/>
        <v>38.880000000000003</v>
      </c>
    </row>
    <row r="3454" spans="1:20" x14ac:dyDescent="0.3">
      <c r="A3454">
        <v>3453</v>
      </c>
      <c r="B3454">
        <v>90461</v>
      </c>
      <c r="C3454" t="s">
        <v>1714</v>
      </c>
      <c r="D3454" t="s">
        <v>20</v>
      </c>
      <c r="E3454" t="s">
        <v>39</v>
      </c>
      <c r="F3454" t="s">
        <v>31</v>
      </c>
      <c r="G3454" t="s">
        <v>93</v>
      </c>
      <c r="H3454" t="s">
        <v>54</v>
      </c>
      <c r="I3454" t="s">
        <v>28</v>
      </c>
      <c r="J3454" t="s">
        <v>36</v>
      </c>
      <c r="K3454" t="s">
        <v>129</v>
      </c>
      <c r="L3454" t="s">
        <v>706</v>
      </c>
      <c r="M3454" t="s">
        <v>35</v>
      </c>
      <c r="N3454" s="2">
        <v>40269</v>
      </c>
      <c r="O3454" s="2">
        <v>40271</v>
      </c>
      <c r="P3454">
        <v>1</v>
      </c>
      <c r="Q3454" s="1">
        <v>0.06</v>
      </c>
      <c r="R3454">
        <v>11.33</v>
      </c>
      <c r="S3454">
        <v>6.12</v>
      </c>
      <c r="T3454">
        <f t="shared" si="53"/>
        <v>11.33</v>
      </c>
    </row>
    <row r="3455" spans="1:20" x14ac:dyDescent="0.3">
      <c r="A3455">
        <v>3454</v>
      </c>
      <c r="B3455">
        <v>90511</v>
      </c>
      <c r="C3455" t="s">
        <v>856</v>
      </c>
      <c r="D3455" t="s">
        <v>578</v>
      </c>
      <c r="E3455" t="s">
        <v>187</v>
      </c>
      <c r="F3455" t="s">
        <v>31</v>
      </c>
      <c r="G3455" t="s">
        <v>48</v>
      </c>
      <c r="H3455" t="s">
        <v>219</v>
      </c>
      <c r="I3455" t="s">
        <v>28</v>
      </c>
      <c r="J3455" t="s">
        <v>36</v>
      </c>
      <c r="K3455" t="s">
        <v>101</v>
      </c>
      <c r="L3455" t="s">
        <v>330</v>
      </c>
      <c r="M3455" t="s">
        <v>83</v>
      </c>
      <c r="N3455" s="2">
        <v>41465</v>
      </c>
      <c r="O3455" s="2">
        <v>41467</v>
      </c>
      <c r="P3455">
        <v>4</v>
      </c>
      <c r="Q3455" s="1">
        <v>0</v>
      </c>
      <c r="R3455">
        <v>100.98</v>
      </c>
      <c r="S3455">
        <v>57.38</v>
      </c>
      <c r="T3455">
        <f t="shared" si="53"/>
        <v>403.92</v>
      </c>
    </row>
    <row r="3456" spans="1:20" x14ac:dyDescent="0.3">
      <c r="A3456">
        <v>3455</v>
      </c>
      <c r="B3456">
        <v>90511</v>
      </c>
      <c r="C3456" t="s">
        <v>856</v>
      </c>
      <c r="D3456" t="s">
        <v>20</v>
      </c>
      <c r="E3456" t="s">
        <v>39</v>
      </c>
      <c r="F3456" t="s">
        <v>31</v>
      </c>
      <c r="G3456" t="s">
        <v>48</v>
      </c>
      <c r="H3456" t="s">
        <v>61</v>
      </c>
      <c r="I3456" t="s">
        <v>28</v>
      </c>
      <c r="J3456" t="s">
        <v>36</v>
      </c>
      <c r="K3456" t="s">
        <v>248</v>
      </c>
      <c r="L3456" t="s">
        <v>192</v>
      </c>
      <c r="M3456" t="s">
        <v>631</v>
      </c>
      <c r="N3456" s="2">
        <v>41465</v>
      </c>
      <c r="O3456" s="2">
        <v>41469</v>
      </c>
      <c r="P3456">
        <v>6</v>
      </c>
      <c r="Q3456" s="1">
        <v>0.02</v>
      </c>
      <c r="R3456">
        <v>3.69</v>
      </c>
      <c r="S3456">
        <v>2.5</v>
      </c>
      <c r="T3456">
        <f t="shared" si="53"/>
        <v>22.14</v>
      </c>
    </row>
    <row r="3457" spans="1:20" x14ac:dyDescent="0.3">
      <c r="A3457">
        <v>3456</v>
      </c>
      <c r="B3457">
        <v>89558</v>
      </c>
      <c r="C3457" t="s">
        <v>611</v>
      </c>
      <c r="D3457" t="s">
        <v>20</v>
      </c>
      <c r="E3457" t="s">
        <v>187</v>
      </c>
      <c r="F3457" t="s">
        <v>47</v>
      </c>
      <c r="G3457" t="s">
        <v>93</v>
      </c>
      <c r="H3457" t="s">
        <v>217</v>
      </c>
      <c r="I3457" t="s">
        <v>28</v>
      </c>
      <c r="J3457" t="s">
        <v>36</v>
      </c>
      <c r="K3457" t="s">
        <v>158</v>
      </c>
      <c r="L3457" t="s">
        <v>746</v>
      </c>
      <c r="M3457" t="s">
        <v>111</v>
      </c>
      <c r="N3457" s="2">
        <v>41537</v>
      </c>
      <c r="O3457" s="2">
        <v>41539</v>
      </c>
      <c r="P3457">
        <v>4</v>
      </c>
      <c r="Q3457" s="1">
        <v>0.02</v>
      </c>
      <c r="R3457">
        <v>16.98</v>
      </c>
      <c r="S3457">
        <v>12.39</v>
      </c>
      <c r="T3457">
        <f t="shared" si="53"/>
        <v>67.92</v>
      </c>
    </row>
    <row r="3458" spans="1:20" x14ac:dyDescent="0.3">
      <c r="A3458">
        <v>3457</v>
      </c>
      <c r="B3458">
        <v>90889</v>
      </c>
      <c r="C3458" t="s">
        <v>1701</v>
      </c>
      <c r="D3458" t="s">
        <v>20</v>
      </c>
      <c r="E3458" t="s">
        <v>39</v>
      </c>
      <c r="F3458" t="s">
        <v>22</v>
      </c>
      <c r="G3458" t="s">
        <v>32</v>
      </c>
      <c r="H3458" t="s">
        <v>61</v>
      </c>
      <c r="I3458" t="s">
        <v>28</v>
      </c>
      <c r="J3458" t="s">
        <v>36</v>
      </c>
      <c r="K3458" t="s">
        <v>105</v>
      </c>
      <c r="L3458" t="s">
        <v>192</v>
      </c>
      <c r="M3458" t="s">
        <v>199</v>
      </c>
      <c r="N3458" s="2">
        <v>40556</v>
      </c>
      <c r="O3458" s="2">
        <v>40559</v>
      </c>
      <c r="P3458">
        <v>7</v>
      </c>
      <c r="Q3458" s="1">
        <v>0.06</v>
      </c>
      <c r="R3458">
        <v>37.76</v>
      </c>
      <c r="S3458">
        <v>12.9</v>
      </c>
      <c r="T3458">
        <f t="shared" si="53"/>
        <v>264.32</v>
      </c>
    </row>
    <row r="3459" spans="1:20" x14ac:dyDescent="0.3">
      <c r="A3459">
        <v>3458</v>
      </c>
      <c r="B3459">
        <v>90969</v>
      </c>
      <c r="C3459" t="s">
        <v>912</v>
      </c>
      <c r="D3459" t="s">
        <v>20</v>
      </c>
      <c r="E3459" t="s">
        <v>39</v>
      </c>
      <c r="F3459" t="s">
        <v>31</v>
      </c>
      <c r="G3459" t="s">
        <v>41</v>
      </c>
      <c r="H3459" t="s">
        <v>54</v>
      </c>
      <c r="I3459" t="s">
        <v>28</v>
      </c>
      <c r="J3459" t="s">
        <v>36</v>
      </c>
      <c r="K3459" t="s">
        <v>119</v>
      </c>
      <c r="L3459" t="s">
        <v>192</v>
      </c>
      <c r="M3459" t="s">
        <v>35</v>
      </c>
      <c r="N3459" s="2">
        <v>41455</v>
      </c>
      <c r="O3459" s="2">
        <v>41456</v>
      </c>
      <c r="P3459">
        <v>7</v>
      </c>
      <c r="Q3459" s="1">
        <v>0.04</v>
      </c>
      <c r="R3459">
        <v>3.89</v>
      </c>
      <c r="S3459">
        <v>7.01</v>
      </c>
      <c r="T3459">
        <f t="shared" ref="T3459:T3522" si="54">R3459*P3459</f>
        <v>27.23</v>
      </c>
    </row>
    <row r="3460" spans="1:20" x14ac:dyDescent="0.3">
      <c r="A3460">
        <v>3459</v>
      </c>
      <c r="B3460">
        <v>89216</v>
      </c>
      <c r="C3460" t="s">
        <v>120</v>
      </c>
      <c r="D3460" t="s">
        <v>20</v>
      </c>
      <c r="E3460" t="s">
        <v>187</v>
      </c>
      <c r="F3460" t="s">
        <v>31</v>
      </c>
      <c r="G3460" t="s">
        <v>23</v>
      </c>
      <c r="H3460" t="s">
        <v>225</v>
      </c>
      <c r="I3460" t="s">
        <v>28</v>
      </c>
      <c r="J3460" t="s">
        <v>36</v>
      </c>
      <c r="K3460" t="s">
        <v>228</v>
      </c>
      <c r="L3460" t="s">
        <v>26</v>
      </c>
      <c r="M3460" t="s">
        <v>139</v>
      </c>
      <c r="N3460" s="2">
        <v>41572</v>
      </c>
      <c r="O3460" s="2">
        <v>41573</v>
      </c>
      <c r="P3460">
        <v>18</v>
      </c>
      <c r="Q3460" s="1">
        <v>0.06</v>
      </c>
      <c r="R3460">
        <v>6.98</v>
      </c>
      <c r="S3460">
        <v>2.83</v>
      </c>
      <c r="T3460">
        <f t="shared" si="54"/>
        <v>125.64000000000001</v>
      </c>
    </row>
    <row r="3461" spans="1:20" x14ac:dyDescent="0.3">
      <c r="A3461">
        <v>3460</v>
      </c>
      <c r="B3461">
        <v>89216</v>
      </c>
      <c r="C3461" t="s">
        <v>120</v>
      </c>
      <c r="D3461" t="s">
        <v>38</v>
      </c>
      <c r="E3461" t="s">
        <v>39</v>
      </c>
      <c r="F3461" t="s">
        <v>31</v>
      </c>
      <c r="G3461" t="s">
        <v>23</v>
      </c>
      <c r="H3461" t="s">
        <v>54</v>
      </c>
      <c r="I3461" t="s">
        <v>28</v>
      </c>
      <c r="J3461" t="s">
        <v>36</v>
      </c>
      <c r="K3461" t="s">
        <v>116</v>
      </c>
      <c r="L3461" t="s">
        <v>192</v>
      </c>
      <c r="M3461" t="s">
        <v>146</v>
      </c>
      <c r="N3461" s="2">
        <v>41572</v>
      </c>
      <c r="O3461" s="2">
        <v>41575</v>
      </c>
      <c r="P3461">
        <v>20</v>
      </c>
      <c r="Q3461" s="1">
        <v>0</v>
      </c>
      <c r="R3461">
        <v>5.98</v>
      </c>
      <c r="S3461">
        <v>5.35</v>
      </c>
      <c r="T3461">
        <f t="shared" si="54"/>
        <v>119.60000000000001</v>
      </c>
    </row>
    <row r="3462" spans="1:20" x14ac:dyDescent="0.3">
      <c r="A3462">
        <v>3461</v>
      </c>
      <c r="B3462">
        <v>90975</v>
      </c>
      <c r="C3462" t="s">
        <v>1539</v>
      </c>
      <c r="D3462" t="s">
        <v>20</v>
      </c>
      <c r="E3462" t="s">
        <v>21</v>
      </c>
      <c r="F3462" t="s">
        <v>40</v>
      </c>
      <c r="G3462" t="s">
        <v>93</v>
      </c>
      <c r="H3462" t="s">
        <v>24</v>
      </c>
      <c r="I3462" t="s">
        <v>28</v>
      </c>
      <c r="J3462" t="s">
        <v>36</v>
      </c>
      <c r="K3462" t="s">
        <v>1147</v>
      </c>
      <c r="L3462" t="s">
        <v>26</v>
      </c>
      <c r="M3462" t="s">
        <v>370</v>
      </c>
      <c r="N3462" s="2">
        <v>40811</v>
      </c>
      <c r="O3462" s="2">
        <v>40813</v>
      </c>
      <c r="P3462">
        <v>10</v>
      </c>
      <c r="Q3462" s="1">
        <v>0.02</v>
      </c>
      <c r="R3462">
        <v>8.33</v>
      </c>
      <c r="S3462">
        <v>1.99</v>
      </c>
      <c r="T3462">
        <f t="shared" si="54"/>
        <v>83.3</v>
      </c>
    </row>
    <row r="3463" spans="1:20" x14ac:dyDescent="0.3">
      <c r="A3463">
        <v>3462</v>
      </c>
      <c r="B3463">
        <v>90975</v>
      </c>
      <c r="C3463" t="s">
        <v>1539</v>
      </c>
      <c r="D3463" t="s">
        <v>20</v>
      </c>
      <c r="E3463" t="s">
        <v>21</v>
      </c>
      <c r="F3463" t="s">
        <v>40</v>
      </c>
      <c r="G3463" t="s">
        <v>93</v>
      </c>
      <c r="H3463" t="s">
        <v>203</v>
      </c>
      <c r="I3463" t="s">
        <v>28</v>
      </c>
      <c r="J3463" t="s">
        <v>36</v>
      </c>
      <c r="K3463" t="s">
        <v>1107</v>
      </c>
      <c r="L3463" t="s">
        <v>192</v>
      </c>
      <c r="M3463" t="s">
        <v>638</v>
      </c>
      <c r="N3463" s="2">
        <v>40811</v>
      </c>
      <c r="O3463" s="2">
        <v>40812</v>
      </c>
      <c r="P3463">
        <v>5</v>
      </c>
      <c r="Q3463" s="1">
        <v>0</v>
      </c>
      <c r="R3463">
        <v>30.98</v>
      </c>
      <c r="S3463">
        <v>6.5</v>
      </c>
      <c r="T3463">
        <f t="shared" si="54"/>
        <v>154.9</v>
      </c>
    </row>
    <row r="3464" spans="1:20" x14ac:dyDescent="0.3">
      <c r="A3464">
        <v>3463</v>
      </c>
      <c r="B3464">
        <v>90975</v>
      </c>
      <c r="C3464" t="s">
        <v>1539</v>
      </c>
      <c r="D3464" t="s">
        <v>38</v>
      </c>
      <c r="E3464" t="s">
        <v>187</v>
      </c>
      <c r="F3464" t="s">
        <v>40</v>
      </c>
      <c r="G3464" t="s">
        <v>93</v>
      </c>
      <c r="H3464" t="s">
        <v>188</v>
      </c>
      <c r="I3464" t="s">
        <v>28</v>
      </c>
      <c r="J3464" t="s">
        <v>36</v>
      </c>
      <c r="K3464" t="s">
        <v>82</v>
      </c>
      <c r="L3464" t="s">
        <v>192</v>
      </c>
      <c r="M3464" t="s">
        <v>370</v>
      </c>
      <c r="N3464" s="2">
        <v>40811</v>
      </c>
      <c r="O3464" s="2">
        <v>40812</v>
      </c>
      <c r="P3464">
        <v>21</v>
      </c>
      <c r="Q3464" s="1">
        <v>0.06</v>
      </c>
      <c r="R3464">
        <v>22.98</v>
      </c>
      <c r="S3464">
        <v>7.58</v>
      </c>
      <c r="T3464">
        <f t="shared" si="54"/>
        <v>482.58</v>
      </c>
    </row>
    <row r="3465" spans="1:20" x14ac:dyDescent="0.3">
      <c r="A3465">
        <v>3464</v>
      </c>
      <c r="B3465">
        <v>87489</v>
      </c>
      <c r="C3465" t="s">
        <v>388</v>
      </c>
      <c r="D3465" t="s">
        <v>20</v>
      </c>
      <c r="E3465" t="s">
        <v>21</v>
      </c>
      <c r="F3465" t="s">
        <v>31</v>
      </c>
      <c r="G3465" t="s">
        <v>23</v>
      </c>
      <c r="H3465" t="s">
        <v>33</v>
      </c>
      <c r="I3465" t="s">
        <v>28</v>
      </c>
      <c r="J3465" t="s">
        <v>36</v>
      </c>
      <c r="K3465" t="s">
        <v>1243</v>
      </c>
      <c r="L3465" t="s">
        <v>192</v>
      </c>
      <c r="M3465" t="s">
        <v>131</v>
      </c>
      <c r="N3465" s="2">
        <v>40689</v>
      </c>
      <c r="O3465" s="2">
        <v>40691</v>
      </c>
      <c r="P3465">
        <v>3</v>
      </c>
      <c r="Q3465" s="1">
        <v>7.0000000000000007E-2</v>
      </c>
      <c r="R3465">
        <v>27.48</v>
      </c>
      <c r="S3465">
        <v>4</v>
      </c>
      <c r="T3465">
        <f t="shared" si="54"/>
        <v>82.44</v>
      </c>
    </row>
    <row r="3466" spans="1:20" x14ac:dyDescent="0.3">
      <c r="A3466">
        <v>3465</v>
      </c>
      <c r="B3466">
        <v>90034</v>
      </c>
      <c r="C3466" t="s">
        <v>946</v>
      </c>
      <c r="D3466" t="s">
        <v>38</v>
      </c>
      <c r="E3466" t="s">
        <v>39</v>
      </c>
      <c r="F3466" t="s">
        <v>22</v>
      </c>
      <c r="G3466" t="s">
        <v>23</v>
      </c>
      <c r="H3466" t="s">
        <v>42</v>
      </c>
      <c r="I3466" t="s">
        <v>28</v>
      </c>
      <c r="J3466" t="s">
        <v>36</v>
      </c>
      <c r="K3466" t="s">
        <v>105</v>
      </c>
      <c r="L3466" t="s">
        <v>192</v>
      </c>
      <c r="M3466" t="s">
        <v>27</v>
      </c>
      <c r="N3466" s="2">
        <v>41005</v>
      </c>
      <c r="O3466" s="2">
        <v>41007</v>
      </c>
      <c r="P3466">
        <v>4</v>
      </c>
      <c r="Q3466" s="1">
        <v>0.05</v>
      </c>
      <c r="R3466">
        <v>7.77</v>
      </c>
      <c r="S3466">
        <v>9.23</v>
      </c>
      <c r="T3466">
        <f t="shared" si="54"/>
        <v>31.08</v>
      </c>
    </row>
    <row r="3467" spans="1:20" x14ac:dyDescent="0.3">
      <c r="A3467">
        <v>3466</v>
      </c>
      <c r="B3467">
        <v>88146</v>
      </c>
      <c r="C3467" t="s">
        <v>403</v>
      </c>
      <c r="D3467" t="s">
        <v>20</v>
      </c>
      <c r="E3467" t="s">
        <v>21</v>
      </c>
      <c r="F3467" t="s">
        <v>40</v>
      </c>
      <c r="G3467" t="s">
        <v>32</v>
      </c>
      <c r="H3467" t="s">
        <v>206</v>
      </c>
      <c r="I3467" t="s">
        <v>28</v>
      </c>
      <c r="J3467" t="s">
        <v>36</v>
      </c>
      <c r="K3467" t="s">
        <v>1114</v>
      </c>
      <c r="L3467" t="s">
        <v>192</v>
      </c>
      <c r="M3467" t="s">
        <v>59</v>
      </c>
      <c r="N3467" s="2">
        <v>41401</v>
      </c>
      <c r="O3467" s="2">
        <v>41402</v>
      </c>
      <c r="P3467">
        <v>1</v>
      </c>
      <c r="Q3467" s="1">
        <v>0</v>
      </c>
      <c r="R3467">
        <v>20.97</v>
      </c>
      <c r="S3467">
        <v>6.5</v>
      </c>
      <c r="T3467">
        <f t="shared" si="54"/>
        <v>20.97</v>
      </c>
    </row>
    <row r="3468" spans="1:20" x14ac:dyDescent="0.3">
      <c r="A3468">
        <v>3467</v>
      </c>
      <c r="B3468">
        <v>88146</v>
      </c>
      <c r="C3468" t="s">
        <v>403</v>
      </c>
      <c r="D3468" t="s">
        <v>38</v>
      </c>
      <c r="E3468" t="s">
        <v>39</v>
      </c>
      <c r="F3468" t="s">
        <v>40</v>
      </c>
      <c r="G3468" t="s">
        <v>32</v>
      </c>
      <c r="H3468" t="s">
        <v>61</v>
      </c>
      <c r="I3468" t="s">
        <v>28</v>
      </c>
      <c r="J3468" t="s">
        <v>36</v>
      </c>
      <c r="K3468" t="s">
        <v>289</v>
      </c>
      <c r="L3468" t="s">
        <v>44</v>
      </c>
      <c r="M3468" t="s">
        <v>59</v>
      </c>
      <c r="N3468" s="2">
        <v>41401</v>
      </c>
      <c r="O3468" s="2">
        <v>41403</v>
      </c>
      <c r="P3468">
        <v>10</v>
      </c>
      <c r="Q3468" s="1">
        <v>0.08</v>
      </c>
      <c r="R3468">
        <v>2.1</v>
      </c>
      <c r="S3468">
        <v>0.7</v>
      </c>
      <c r="T3468">
        <f t="shared" si="54"/>
        <v>21</v>
      </c>
    </row>
    <row r="3469" spans="1:20" x14ac:dyDescent="0.3">
      <c r="A3469">
        <v>3468</v>
      </c>
      <c r="B3469">
        <v>88072</v>
      </c>
      <c r="C3469" t="s">
        <v>800</v>
      </c>
      <c r="D3469" t="s">
        <v>20</v>
      </c>
      <c r="E3469" t="s">
        <v>39</v>
      </c>
      <c r="F3469" t="s">
        <v>22</v>
      </c>
      <c r="G3469" t="s">
        <v>23</v>
      </c>
      <c r="H3469" t="s">
        <v>42</v>
      </c>
      <c r="I3469" t="s">
        <v>28</v>
      </c>
      <c r="J3469" t="s">
        <v>36</v>
      </c>
      <c r="K3469" t="s">
        <v>82</v>
      </c>
      <c r="L3469" t="s">
        <v>192</v>
      </c>
      <c r="M3469" t="s">
        <v>150</v>
      </c>
      <c r="N3469" s="2">
        <v>41147</v>
      </c>
      <c r="O3469" s="2">
        <v>41147</v>
      </c>
      <c r="P3469">
        <v>21</v>
      </c>
      <c r="Q3469" s="1">
        <v>0.04</v>
      </c>
      <c r="R3469">
        <v>60.97</v>
      </c>
      <c r="S3469">
        <v>4.5</v>
      </c>
      <c r="T3469">
        <f t="shared" si="54"/>
        <v>1280.3699999999999</v>
      </c>
    </row>
    <row r="3470" spans="1:20" x14ac:dyDescent="0.3">
      <c r="A3470">
        <v>3469</v>
      </c>
      <c r="B3470">
        <v>90019</v>
      </c>
      <c r="C3470" t="s">
        <v>1389</v>
      </c>
      <c r="D3470" t="s">
        <v>20</v>
      </c>
      <c r="E3470" t="s">
        <v>39</v>
      </c>
      <c r="F3470" t="s">
        <v>31</v>
      </c>
      <c r="G3470" t="s">
        <v>23</v>
      </c>
      <c r="H3470" t="s">
        <v>54</v>
      </c>
      <c r="I3470" t="s">
        <v>28</v>
      </c>
      <c r="J3470" t="s">
        <v>36</v>
      </c>
      <c r="K3470" t="s">
        <v>101</v>
      </c>
      <c r="L3470" t="s">
        <v>192</v>
      </c>
      <c r="M3470" t="s">
        <v>35</v>
      </c>
      <c r="N3470" s="2">
        <v>41223</v>
      </c>
      <c r="O3470" s="2">
        <v>41225</v>
      </c>
      <c r="P3470">
        <v>31</v>
      </c>
      <c r="Q3470" s="1">
        <v>0.02</v>
      </c>
      <c r="R3470">
        <v>15.31</v>
      </c>
      <c r="S3470">
        <v>8.7799999999999994</v>
      </c>
      <c r="T3470">
        <f t="shared" si="54"/>
        <v>474.61</v>
      </c>
    </row>
    <row r="3471" spans="1:20" x14ac:dyDescent="0.3">
      <c r="A3471">
        <v>3470</v>
      </c>
      <c r="B3471">
        <v>86966</v>
      </c>
      <c r="C3471" t="s">
        <v>1232</v>
      </c>
      <c r="D3471" t="s">
        <v>20</v>
      </c>
      <c r="E3471" t="s">
        <v>21</v>
      </c>
      <c r="F3471" t="s">
        <v>40</v>
      </c>
      <c r="G3471" t="s">
        <v>93</v>
      </c>
      <c r="H3471" t="s">
        <v>206</v>
      </c>
      <c r="I3471" t="s">
        <v>28</v>
      </c>
      <c r="J3471" t="s">
        <v>36</v>
      </c>
      <c r="K3471" t="s">
        <v>1108</v>
      </c>
      <c r="L3471" t="s">
        <v>192</v>
      </c>
      <c r="M3471" t="s">
        <v>99</v>
      </c>
      <c r="N3471" s="2">
        <v>40399</v>
      </c>
      <c r="O3471" s="2">
        <v>40400</v>
      </c>
      <c r="P3471">
        <v>19</v>
      </c>
      <c r="Q3471" s="1">
        <v>7.0000000000000007E-2</v>
      </c>
      <c r="R3471">
        <v>20.95</v>
      </c>
      <c r="S3471">
        <v>5.99</v>
      </c>
      <c r="T3471">
        <f t="shared" si="54"/>
        <v>398.05</v>
      </c>
    </row>
    <row r="3472" spans="1:20" x14ac:dyDescent="0.3">
      <c r="A3472">
        <v>3471</v>
      </c>
      <c r="B3472">
        <v>90418</v>
      </c>
      <c r="C3472" t="s">
        <v>311</v>
      </c>
      <c r="D3472" t="s">
        <v>20</v>
      </c>
      <c r="E3472" t="s">
        <v>39</v>
      </c>
      <c r="F3472" t="s">
        <v>22</v>
      </c>
      <c r="G3472" t="s">
        <v>93</v>
      </c>
      <c r="H3472" t="s">
        <v>78</v>
      </c>
      <c r="I3472" t="s">
        <v>28</v>
      </c>
      <c r="J3472" t="s">
        <v>36</v>
      </c>
      <c r="K3472" t="s">
        <v>136</v>
      </c>
      <c r="L3472" t="s">
        <v>706</v>
      </c>
      <c r="M3472" t="s">
        <v>80</v>
      </c>
      <c r="N3472" s="2">
        <v>40827</v>
      </c>
      <c r="O3472" s="2">
        <v>40828</v>
      </c>
      <c r="P3472">
        <v>13</v>
      </c>
      <c r="Q3472" s="1">
        <v>0.02</v>
      </c>
      <c r="R3472">
        <v>14.42</v>
      </c>
      <c r="S3472">
        <v>6.75</v>
      </c>
      <c r="T3472">
        <f t="shared" si="54"/>
        <v>187.46</v>
      </c>
    </row>
    <row r="3473" spans="1:20" x14ac:dyDescent="0.3">
      <c r="A3473">
        <v>3472</v>
      </c>
      <c r="B3473">
        <v>90466</v>
      </c>
      <c r="C3473" t="s">
        <v>1455</v>
      </c>
      <c r="D3473" t="s">
        <v>20</v>
      </c>
      <c r="E3473" t="s">
        <v>39</v>
      </c>
      <c r="F3473" t="s">
        <v>22</v>
      </c>
      <c r="G3473" t="s">
        <v>41</v>
      </c>
      <c r="H3473" t="s">
        <v>78</v>
      </c>
      <c r="I3473" t="s">
        <v>28</v>
      </c>
      <c r="J3473" t="s">
        <v>36</v>
      </c>
      <c r="K3473" t="s">
        <v>289</v>
      </c>
      <c r="L3473" t="s">
        <v>192</v>
      </c>
      <c r="M3473" t="s">
        <v>398</v>
      </c>
      <c r="N3473" s="2">
        <v>41506</v>
      </c>
      <c r="O3473" s="2">
        <v>41508</v>
      </c>
      <c r="P3473">
        <v>15</v>
      </c>
      <c r="Q3473" s="1">
        <v>0.03</v>
      </c>
      <c r="R3473">
        <v>30.98</v>
      </c>
      <c r="S3473">
        <v>19.510000000000002</v>
      </c>
      <c r="T3473">
        <f t="shared" si="54"/>
        <v>464.7</v>
      </c>
    </row>
    <row r="3474" spans="1:20" x14ac:dyDescent="0.3">
      <c r="A3474">
        <v>3473</v>
      </c>
      <c r="B3474">
        <v>90466</v>
      </c>
      <c r="C3474" t="s">
        <v>1474</v>
      </c>
      <c r="D3474" t="s">
        <v>578</v>
      </c>
      <c r="E3474" t="s">
        <v>39</v>
      </c>
      <c r="F3474" t="s">
        <v>31</v>
      </c>
      <c r="G3474" t="s">
        <v>41</v>
      </c>
      <c r="H3474" t="s">
        <v>61</v>
      </c>
      <c r="I3474" t="s">
        <v>28</v>
      </c>
      <c r="J3474" t="s">
        <v>36</v>
      </c>
      <c r="K3474" t="s">
        <v>43</v>
      </c>
      <c r="L3474" t="s">
        <v>283</v>
      </c>
      <c r="M3474" t="s">
        <v>146</v>
      </c>
      <c r="N3474" s="2">
        <v>41506</v>
      </c>
      <c r="O3474" s="2">
        <v>41508</v>
      </c>
      <c r="P3474">
        <v>11</v>
      </c>
      <c r="Q3474" s="1">
        <v>0.01</v>
      </c>
      <c r="R3474">
        <v>68.81</v>
      </c>
      <c r="S3474">
        <v>60</v>
      </c>
      <c r="T3474">
        <f t="shared" si="54"/>
        <v>756.91000000000008</v>
      </c>
    </row>
    <row r="3475" spans="1:20" x14ac:dyDescent="0.3">
      <c r="A3475">
        <v>3474</v>
      </c>
      <c r="B3475">
        <v>90466</v>
      </c>
      <c r="C3475" t="s">
        <v>1400</v>
      </c>
      <c r="D3475" t="s">
        <v>20</v>
      </c>
      <c r="E3475" t="s">
        <v>39</v>
      </c>
      <c r="F3475" t="s">
        <v>31</v>
      </c>
      <c r="G3475" t="s">
        <v>41</v>
      </c>
      <c r="H3475" t="s">
        <v>89</v>
      </c>
      <c r="I3475" t="s">
        <v>28</v>
      </c>
      <c r="J3475" t="s">
        <v>36</v>
      </c>
      <c r="K3475" t="s">
        <v>138</v>
      </c>
      <c r="L3475" t="s">
        <v>44</v>
      </c>
      <c r="M3475" t="s">
        <v>143</v>
      </c>
      <c r="N3475" s="2">
        <v>41506</v>
      </c>
      <c r="O3475" s="2">
        <v>41508</v>
      </c>
      <c r="P3475">
        <v>9</v>
      </c>
      <c r="Q3475" s="1">
        <v>0</v>
      </c>
      <c r="R3475">
        <v>5.84</v>
      </c>
      <c r="S3475">
        <v>1.2</v>
      </c>
      <c r="T3475">
        <f t="shared" si="54"/>
        <v>52.56</v>
      </c>
    </row>
    <row r="3476" spans="1:20" x14ac:dyDescent="0.3">
      <c r="A3476">
        <v>3475</v>
      </c>
      <c r="B3476">
        <v>86689</v>
      </c>
      <c r="C3476" t="s">
        <v>748</v>
      </c>
      <c r="D3476" t="s">
        <v>38</v>
      </c>
      <c r="E3476" t="s">
        <v>39</v>
      </c>
      <c r="F3476" t="s">
        <v>22</v>
      </c>
      <c r="G3476" t="s">
        <v>23</v>
      </c>
      <c r="H3476" t="s">
        <v>49</v>
      </c>
      <c r="I3476" t="s">
        <v>28</v>
      </c>
      <c r="J3476" t="s">
        <v>36</v>
      </c>
      <c r="K3476" t="s">
        <v>248</v>
      </c>
      <c r="L3476" t="s">
        <v>44</v>
      </c>
      <c r="M3476" t="s">
        <v>227</v>
      </c>
      <c r="N3476" s="2">
        <v>40760</v>
      </c>
      <c r="O3476" s="2">
        <v>40763</v>
      </c>
      <c r="P3476">
        <v>18</v>
      </c>
      <c r="Q3476" s="1">
        <v>0.01</v>
      </c>
      <c r="R3476">
        <v>37.94</v>
      </c>
      <c r="S3476">
        <v>5.08</v>
      </c>
      <c r="T3476">
        <f t="shared" si="54"/>
        <v>682.92</v>
      </c>
    </row>
    <row r="3477" spans="1:20" x14ac:dyDescent="0.3">
      <c r="A3477">
        <v>3476</v>
      </c>
      <c r="B3477">
        <v>86689</v>
      </c>
      <c r="C3477" t="s">
        <v>748</v>
      </c>
      <c r="D3477" t="s">
        <v>20</v>
      </c>
      <c r="E3477" t="s">
        <v>39</v>
      </c>
      <c r="F3477" t="s">
        <v>22</v>
      </c>
      <c r="G3477" t="s">
        <v>23</v>
      </c>
      <c r="H3477" t="s">
        <v>42</v>
      </c>
      <c r="I3477" t="s">
        <v>28</v>
      </c>
      <c r="J3477" t="s">
        <v>36</v>
      </c>
      <c r="K3477" t="s">
        <v>74</v>
      </c>
      <c r="L3477" t="s">
        <v>192</v>
      </c>
      <c r="M3477" t="s">
        <v>182</v>
      </c>
      <c r="N3477" s="2">
        <v>40760</v>
      </c>
      <c r="O3477" s="2">
        <v>40761</v>
      </c>
      <c r="P3477">
        <v>8</v>
      </c>
      <c r="Q3477" s="1">
        <v>0.01</v>
      </c>
      <c r="R3477">
        <v>111.03</v>
      </c>
      <c r="S3477">
        <v>8.64</v>
      </c>
      <c r="T3477">
        <f t="shared" si="54"/>
        <v>888.24</v>
      </c>
    </row>
    <row r="3478" spans="1:20" x14ac:dyDescent="0.3">
      <c r="A3478">
        <v>3477</v>
      </c>
      <c r="B3478">
        <v>87996</v>
      </c>
      <c r="C3478" t="s">
        <v>347</v>
      </c>
      <c r="D3478" t="s">
        <v>20</v>
      </c>
      <c r="E3478" t="s">
        <v>187</v>
      </c>
      <c r="F3478" t="s">
        <v>31</v>
      </c>
      <c r="G3478" t="s">
        <v>48</v>
      </c>
      <c r="H3478" t="s">
        <v>219</v>
      </c>
      <c r="I3478" t="s">
        <v>28</v>
      </c>
      <c r="J3478" t="s">
        <v>36</v>
      </c>
      <c r="K3478" t="s">
        <v>189</v>
      </c>
      <c r="L3478" t="s">
        <v>192</v>
      </c>
      <c r="M3478" t="s">
        <v>131</v>
      </c>
      <c r="N3478" s="2">
        <v>41132</v>
      </c>
      <c r="O3478" s="2">
        <v>41136</v>
      </c>
      <c r="P3478">
        <v>16</v>
      </c>
      <c r="Q3478" s="1">
        <v>7.0000000000000007E-2</v>
      </c>
      <c r="R3478">
        <v>32.479999999999997</v>
      </c>
      <c r="S3478">
        <v>7.09</v>
      </c>
      <c r="T3478">
        <f t="shared" si="54"/>
        <v>519.67999999999995</v>
      </c>
    </row>
    <row r="3479" spans="1:20" x14ac:dyDescent="0.3">
      <c r="A3479">
        <v>3478</v>
      </c>
      <c r="B3479">
        <v>89638</v>
      </c>
      <c r="C3479" t="s">
        <v>2224</v>
      </c>
      <c r="D3479" t="s">
        <v>20</v>
      </c>
      <c r="E3479" t="s">
        <v>39</v>
      </c>
      <c r="F3479" t="s">
        <v>31</v>
      </c>
      <c r="G3479" t="s">
        <v>93</v>
      </c>
      <c r="H3479" t="s">
        <v>94</v>
      </c>
      <c r="I3479" t="s">
        <v>28</v>
      </c>
      <c r="J3479" t="s">
        <v>36</v>
      </c>
      <c r="K3479" t="s">
        <v>289</v>
      </c>
      <c r="L3479" t="s">
        <v>192</v>
      </c>
      <c r="M3479" t="s">
        <v>146</v>
      </c>
      <c r="N3479" s="2">
        <v>41526</v>
      </c>
      <c r="O3479" s="2">
        <v>41529</v>
      </c>
      <c r="P3479">
        <v>15</v>
      </c>
      <c r="Q3479" s="1">
        <v>0.01</v>
      </c>
      <c r="R3479">
        <v>40.99</v>
      </c>
      <c r="S3479">
        <v>19.989999999999998</v>
      </c>
      <c r="T3479">
        <f t="shared" si="54"/>
        <v>614.85</v>
      </c>
    </row>
    <row r="3480" spans="1:20" x14ac:dyDescent="0.3">
      <c r="A3480">
        <v>3479</v>
      </c>
      <c r="B3480">
        <v>89638</v>
      </c>
      <c r="C3480" t="s">
        <v>2443</v>
      </c>
      <c r="D3480" t="s">
        <v>20</v>
      </c>
      <c r="E3480" t="s">
        <v>187</v>
      </c>
      <c r="F3480" t="s">
        <v>31</v>
      </c>
      <c r="G3480" t="s">
        <v>93</v>
      </c>
      <c r="H3480" t="s">
        <v>225</v>
      </c>
      <c r="I3480" t="s">
        <v>28</v>
      </c>
      <c r="J3480" t="s">
        <v>36</v>
      </c>
      <c r="K3480" t="s">
        <v>170</v>
      </c>
      <c r="L3480" t="s">
        <v>746</v>
      </c>
      <c r="M3480" t="s">
        <v>63</v>
      </c>
      <c r="N3480" s="2">
        <v>41526</v>
      </c>
      <c r="O3480" s="2">
        <v>41529</v>
      </c>
      <c r="P3480">
        <v>11</v>
      </c>
      <c r="Q3480" s="1">
        <v>0.05</v>
      </c>
      <c r="R3480">
        <v>136.97999999999999</v>
      </c>
      <c r="S3480">
        <v>24.49</v>
      </c>
      <c r="T3480">
        <f t="shared" si="54"/>
        <v>1506.78</v>
      </c>
    </row>
    <row r="3481" spans="1:20" x14ac:dyDescent="0.3">
      <c r="A3481">
        <v>3480</v>
      </c>
      <c r="B3481">
        <v>90979</v>
      </c>
      <c r="C3481" t="s">
        <v>725</v>
      </c>
      <c r="D3481" t="s">
        <v>578</v>
      </c>
      <c r="E3481" t="s">
        <v>187</v>
      </c>
      <c r="F3481" t="s">
        <v>31</v>
      </c>
      <c r="G3481" t="s">
        <v>93</v>
      </c>
      <c r="H3481" t="s">
        <v>188</v>
      </c>
      <c r="I3481" t="s">
        <v>28</v>
      </c>
      <c r="J3481" t="s">
        <v>36</v>
      </c>
      <c r="K3481" t="s">
        <v>113</v>
      </c>
      <c r="L3481" t="s">
        <v>283</v>
      </c>
      <c r="M3481" t="s">
        <v>375</v>
      </c>
      <c r="N3481" s="2">
        <v>41011</v>
      </c>
      <c r="O3481" s="2">
        <v>41012</v>
      </c>
      <c r="P3481">
        <v>1</v>
      </c>
      <c r="Q3481" s="1">
        <v>0.01</v>
      </c>
      <c r="R3481">
        <v>110.98</v>
      </c>
      <c r="S3481">
        <v>30</v>
      </c>
      <c r="T3481">
        <f t="shared" si="54"/>
        <v>110.98</v>
      </c>
    </row>
    <row r="3482" spans="1:20" x14ac:dyDescent="0.3">
      <c r="A3482">
        <v>3481</v>
      </c>
      <c r="B3482">
        <v>90979</v>
      </c>
      <c r="C3482" t="s">
        <v>725</v>
      </c>
      <c r="D3482" t="s">
        <v>20</v>
      </c>
      <c r="E3482" t="s">
        <v>21</v>
      </c>
      <c r="F3482" t="s">
        <v>31</v>
      </c>
      <c r="G3482" t="s">
        <v>93</v>
      </c>
      <c r="H3482" t="s">
        <v>24</v>
      </c>
      <c r="I3482" t="s">
        <v>28</v>
      </c>
      <c r="J3482" t="s">
        <v>36</v>
      </c>
      <c r="K3482" t="s">
        <v>201</v>
      </c>
      <c r="L3482" t="s">
        <v>26</v>
      </c>
      <c r="M3482" t="s">
        <v>91</v>
      </c>
      <c r="N3482" s="2">
        <v>41011</v>
      </c>
      <c r="O3482" s="2">
        <v>41013</v>
      </c>
      <c r="P3482">
        <v>14</v>
      </c>
      <c r="Q3482" s="1">
        <v>7.0000000000000007E-2</v>
      </c>
      <c r="R3482">
        <v>20.99</v>
      </c>
      <c r="S3482">
        <v>3.3</v>
      </c>
      <c r="T3482">
        <f t="shared" si="54"/>
        <v>293.85999999999996</v>
      </c>
    </row>
    <row r="3483" spans="1:20" x14ac:dyDescent="0.3">
      <c r="A3483">
        <v>3482</v>
      </c>
      <c r="B3483">
        <v>90521</v>
      </c>
      <c r="C3483" t="s">
        <v>127</v>
      </c>
      <c r="D3483" t="s">
        <v>20</v>
      </c>
      <c r="E3483" t="s">
        <v>39</v>
      </c>
      <c r="F3483" t="s">
        <v>22</v>
      </c>
      <c r="G3483" t="s">
        <v>32</v>
      </c>
      <c r="H3483" t="s">
        <v>78</v>
      </c>
      <c r="I3483" t="s">
        <v>28</v>
      </c>
      <c r="J3483" t="s">
        <v>36</v>
      </c>
      <c r="K3483" t="s">
        <v>129</v>
      </c>
      <c r="L3483" t="s">
        <v>192</v>
      </c>
      <c r="M3483" t="s">
        <v>182</v>
      </c>
      <c r="N3483" s="2">
        <v>41369</v>
      </c>
      <c r="O3483" s="2">
        <v>41371</v>
      </c>
      <c r="P3483">
        <v>11</v>
      </c>
      <c r="Q3483" s="1">
        <v>0.05</v>
      </c>
      <c r="R3483">
        <v>2.08</v>
      </c>
      <c r="S3483">
        <v>1.49</v>
      </c>
      <c r="T3483">
        <f t="shared" si="54"/>
        <v>22.880000000000003</v>
      </c>
    </row>
    <row r="3484" spans="1:20" x14ac:dyDescent="0.3">
      <c r="A3484">
        <v>3483</v>
      </c>
      <c r="B3484">
        <v>88529</v>
      </c>
      <c r="C3484" t="s">
        <v>1555</v>
      </c>
      <c r="D3484" t="s">
        <v>20</v>
      </c>
      <c r="E3484" t="s">
        <v>21</v>
      </c>
      <c r="F3484" t="s">
        <v>40</v>
      </c>
      <c r="G3484" t="s">
        <v>48</v>
      </c>
      <c r="H3484" t="s">
        <v>24</v>
      </c>
      <c r="I3484" t="s">
        <v>28</v>
      </c>
      <c r="J3484" t="s">
        <v>36</v>
      </c>
      <c r="K3484" t="s">
        <v>1138</v>
      </c>
      <c r="L3484" t="s">
        <v>192</v>
      </c>
      <c r="M3484" t="s">
        <v>99</v>
      </c>
      <c r="N3484" s="2">
        <v>40808</v>
      </c>
      <c r="O3484" s="2">
        <v>40810</v>
      </c>
      <c r="P3484">
        <v>21</v>
      </c>
      <c r="Q3484" s="1">
        <v>0.03</v>
      </c>
      <c r="R3484">
        <v>65.989999999999995</v>
      </c>
      <c r="S3484">
        <v>8.99</v>
      </c>
      <c r="T3484">
        <f t="shared" si="54"/>
        <v>1385.79</v>
      </c>
    </row>
    <row r="3485" spans="1:20" x14ac:dyDescent="0.3">
      <c r="A3485">
        <v>3484</v>
      </c>
      <c r="B3485">
        <v>87349</v>
      </c>
      <c r="C3485" t="s">
        <v>579</v>
      </c>
      <c r="D3485" t="s">
        <v>578</v>
      </c>
      <c r="E3485" t="s">
        <v>187</v>
      </c>
      <c r="F3485" t="s">
        <v>31</v>
      </c>
      <c r="G3485" t="s">
        <v>23</v>
      </c>
      <c r="H3485" t="s">
        <v>219</v>
      </c>
      <c r="I3485" t="s">
        <v>28</v>
      </c>
      <c r="J3485" t="s">
        <v>36</v>
      </c>
      <c r="K3485" t="s">
        <v>170</v>
      </c>
      <c r="L3485" t="s">
        <v>330</v>
      </c>
      <c r="M3485" t="s">
        <v>143</v>
      </c>
      <c r="N3485" s="2">
        <v>40627</v>
      </c>
      <c r="O3485" s="2">
        <v>40629</v>
      </c>
      <c r="P3485">
        <v>6</v>
      </c>
      <c r="Q3485" s="1">
        <v>0.02</v>
      </c>
      <c r="R3485">
        <v>296.18</v>
      </c>
      <c r="S3485">
        <v>54.12</v>
      </c>
      <c r="T3485">
        <f t="shared" si="54"/>
        <v>1777.08</v>
      </c>
    </row>
    <row r="3486" spans="1:20" x14ac:dyDescent="0.3">
      <c r="A3486">
        <v>3485</v>
      </c>
      <c r="B3486">
        <v>90375</v>
      </c>
      <c r="C3486" t="s">
        <v>1371</v>
      </c>
      <c r="D3486" t="s">
        <v>578</v>
      </c>
      <c r="E3486" t="s">
        <v>21</v>
      </c>
      <c r="F3486" t="s">
        <v>40</v>
      </c>
      <c r="G3486" t="s">
        <v>93</v>
      </c>
      <c r="H3486" t="s">
        <v>206</v>
      </c>
      <c r="I3486" t="s">
        <v>28</v>
      </c>
      <c r="J3486" t="s">
        <v>36</v>
      </c>
      <c r="K3486" t="s">
        <v>201</v>
      </c>
      <c r="L3486" t="s">
        <v>283</v>
      </c>
      <c r="M3486" t="s">
        <v>393</v>
      </c>
      <c r="N3486" s="2">
        <v>40963</v>
      </c>
      <c r="O3486" s="2">
        <v>40964</v>
      </c>
      <c r="P3486">
        <v>11</v>
      </c>
      <c r="Q3486" s="1">
        <v>0.09</v>
      </c>
      <c r="R3486">
        <v>120.97</v>
      </c>
      <c r="S3486">
        <v>26.3</v>
      </c>
      <c r="T3486">
        <f t="shared" si="54"/>
        <v>1330.67</v>
      </c>
    </row>
    <row r="3487" spans="1:20" x14ac:dyDescent="0.3">
      <c r="A3487">
        <v>3486</v>
      </c>
      <c r="B3487">
        <v>90375</v>
      </c>
      <c r="C3487" t="s">
        <v>1371</v>
      </c>
      <c r="D3487" t="s">
        <v>20</v>
      </c>
      <c r="E3487" t="s">
        <v>39</v>
      </c>
      <c r="F3487" t="s">
        <v>40</v>
      </c>
      <c r="G3487" t="s">
        <v>93</v>
      </c>
      <c r="H3487" t="s">
        <v>89</v>
      </c>
      <c r="I3487" t="s">
        <v>28</v>
      </c>
      <c r="J3487" t="s">
        <v>36</v>
      </c>
      <c r="K3487" t="s">
        <v>98</v>
      </c>
      <c r="L3487" t="s">
        <v>192</v>
      </c>
      <c r="M3487" t="s">
        <v>309</v>
      </c>
      <c r="N3487" s="2">
        <v>40963</v>
      </c>
      <c r="O3487" s="2">
        <v>40964</v>
      </c>
      <c r="P3487">
        <v>10</v>
      </c>
      <c r="Q3487" s="1">
        <v>7.0000000000000007E-2</v>
      </c>
      <c r="R3487">
        <v>5.78</v>
      </c>
      <c r="S3487">
        <v>7.64</v>
      </c>
      <c r="T3487">
        <f t="shared" si="54"/>
        <v>57.800000000000004</v>
      </c>
    </row>
    <row r="3488" spans="1:20" x14ac:dyDescent="0.3">
      <c r="A3488">
        <v>3487</v>
      </c>
      <c r="B3488">
        <v>88040</v>
      </c>
      <c r="C3488" t="s">
        <v>504</v>
      </c>
      <c r="D3488" t="s">
        <v>20</v>
      </c>
      <c r="E3488" t="s">
        <v>39</v>
      </c>
      <c r="F3488" t="s">
        <v>40</v>
      </c>
      <c r="G3488" t="s">
        <v>93</v>
      </c>
      <c r="H3488" t="s">
        <v>54</v>
      </c>
      <c r="I3488" t="s">
        <v>28</v>
      </c>
      <c r="J3488" t="s">
        <v>36</v>
      </c>
      <c r="K3488" t="s">
        <v>291</v>
      </c>
      <c r="L3488" t="s">
        <v>192</v>
      </c>
      <c r="M3488" t="s">
        <v>59</v>
      </c>
      <c r="N3488" s="2">
        <v>40403</v>
      </c>
      <c r="O3488" s="2">
        <v>40405</v>
      </c>
      <c r="P3488">
        <v>5</v>
      </c>
      <c r="Q3488" s="1">
        <v>7.0000000000000007E-2</v>
      </c>
      <c r="R3488">
        <v>5.98</v>
      </c>
      <c r="S3488">
        <v>5.46</v>
      </c>
      <c r="T3488">
        <f t="shared" si="54"/>
        <v>29.900000000000002</v>
      </c>
    </row>
    <row r="3489" spans="1:20" x14ac:dyDescent="0.3">
      <c r="A3489">
        <v>3488</v>
      </c>
      <c r="B3489">
        <v>87073</v>
      </c>
      <c r="C3489" t="s">
        <v>1209</v>
      </c>
      <c r="D3489" t="s">
        <v>20</v>
      </c>
      <c r="E3489" t="s">
        <v>39</v>
      </c>
      <c r="F3489" t="s">
        <v>22</v>
      </c>
      <c r="G3489" t="s">
        <v>23</v>
      </c>
      <c r="H3489" t="s">
        <v>49</v>
      </c>
      <c r="I3489" t="s">
        <v>28</v>
      </c>
      <c r="J3489" t="s">
        <v>36</v>
      </c>
      <c r="K3489" t="s">
        <v>138</v>
      </c>
      <c r="L3489" t="s">
        <v>192</v>
      </c>
      <c r="M3489" t="s">
        <v>27</v>
      </c>
      <c r="N3489" s="2">
        <v>40578</v>
      </c>
      <c r="O3489" s="2">
        <v>40580</v>
      </c>
      <c r="P3489">
        <v>1</v>
      </c>
      <c r="Q3489" s="1">
        <v>0.02</v>
      </c>
      <c r="R3489">
        <v>4.9800000000000004</v>
      </c>
      <c r="S3489">
        <v>4.75</v>
      </c>
      <c r="T3489">
        <f t="shared" si="54"/>
        <v>4.9800000000000004</v>
      </c>
    </row>
    <row r="3490" spans="1:20" x14ac:dyDescent="0.3">
      <c r="A3490">
        <v>3489</v>
      </c>
      <c r="B3490">
        <v>86790</v>
      </c>
      <c r="C3490" t="s">
        <v>621</v>
      </c>
      <c r="D3490" t="s">
        <v>578</v>
      </c>
      <c r="E3490" t="s">
        <v>187</v>
      </c>
      <c r="F3490" t="s">
        <v>47</v>
      </c>
      <c r="G3490" t="s">
        <v>41</v>
      </c>
      <c r="H3490" t="s">
        <v>217</v>
      </c>
      <c r="I3490" t="s">
        <v>28</v>
      </c>
      <c r="J3490" t="s">
        <v>36</v>
      </c>
      <c r="K3490" t="s">
        <v>248</v>
      </c>
      <c r="L3490" t="s">
        <v>283</v>
      </c>
      <c r="M3490" t="s">
        <v>111</v>
      </c>
      <c r="N3490" s="2">
        <v>40351</v>
      </c>
      <c r="O3490" s="2">
        <v>40352</v>
      </c>
      <c r="P3490">
        <v>3</v>
      </c>
      <c r="Q3490" s="1">
        <v>0.1</v>
      </c>
      <c r="R3490">
        <v>180.98</v>
      </c>
      <c r="S3490">
        <v>26.2</v>
      </c>
      <c r="T3490">
        <f t="shared" si="54"/>
        <v>542.93999999999994</v>
      </c>
    </row>
    <row r="3491" spans="1:20" x14ac:dyDescent="0.3">
      <c r="A3491">
        <v>3490</v>
      </c>
      <c r="B3491">
        <v>88229</v>
      </c>
      <c r="C3491" t="s">
        <v>1235</v>
      </c>
      <c r="D3491" t="s">
        <v>578</v>
      </c>
      <c r="E3491" t="s">
        <v>187</v>
      </c>
      <c r="F3491" t="s">
        <v>40</v>
      </c>
      <c r="G3491" t="s">
        <v>41</v>
      </c>
      <c r="H3491" t="s">
        <v>225</v>
      </c>
      <c r="I3491" t="s">
        <v>28</v>
      </c>
      <c r="J3491" t="s">
        <v>36</v>
      </c>
      <c r="K3491" t="s">
        <v>82</v>
      </c>
      <c r="L3491" t="s">
        <v>330</v>
      </c>
      <c r="M3491" t="s">
        <v>99</v>
      </c>
      <c r="N3491" s="2">
        <v>41177</v>
      </c>
      <c r="O3491" s="2">
        <v>41179</v>
      </c>
      <c r="P3491">
        <v>11</v>
      </c>
      <c r="Q3491" s="1">
        <v>0.01</v>
      </c>
      <c r="R3491">
        <v>348.21</v>
      </c>
      <c r="S3491">
        <v>40.19</v>
      </c>
      <c r="T3491">
        <f t="shared" si="54"/>
        <v>3830.31</v>
      </c>
    </row>
    <row r="3492" spans="1:20" x14ac:dyDescent="0.3">
      <c r="A3492">
        <v>3491</v>
      </c>
      <c r="B3492">
        <v>88229</v>
      </c>
      <c r="C3492" t="s">
        <v>1235</v>
      </c>
      <c r="D3492" t="s">
        <v>20</v>
      </c>
      <c r="E3492" t="s">
        <v>21</v>
      </c>
      <c r="F3492" t="s">
        <v>40</v>
      </c>
      <c r="G3492" t="s">
        <v>41</v>
      </c>
      <c r="H3492" t="s">
        <v>33</v>
      </c>
      <c r="I3492" t="s">
        <v>28</v>
      </c>
      <c r="J3492" t="s">
        <v>36</v>
      </c>
      <c r="K3492" t="s">
        <v>201</v>
      </c>
      <c r="L3492" t="s">
        <v>192</v>
      </c>
      <c r="M3492" t="s">
        <v>59</v>
      </c>
      <c r="N3492" s="2">
        <v>41177</v>
      </c>
      <c r="O3492" s="2">
        <v>41178</v>
      </c>
      <c r="P3492">
        <v>16</v>
      </c>
      <c r="Q3492" s="1">
        <v>0.09</v>
      </c>
      <c r="R3492">
        <v>195.99</v>
      </c>
      <c r="S3492">
        <v>4.2</v>
      </c>
      <c r="T3492">
        <f t="shared" si="54"/>
        <v>3135.84</v>
      </c>
    </row>
    <row r="3493" spans="1:20" x14ac:dyDescent="0.3">
      <c r="A3493">
        <v>3492</v>
      </c>
      <c r="B3493">
        <v>86183</v>
      </c>
      <c r="C3493" t="s">
        <v>1496</v>
      </c>
      <c r="D3493" t="s">
        <v>20</v>
      </c>
      <c r="E3493" t="s">
        <v>39</v>
      </c>
      <c r="F3493" t="s">
        <v>22</v>
      </c>
      <c r="G3493" t="s">
        <v>32</v>
      </c>
      <c r="H3493" t="s">
        <v>54</v>
      </c>
      <c r="I3493" t="s">
        <v>28</v>
      </c>
      <c r="J3493" t="s">
        <v>36</v>
      </c>
      <c r="K3493" t="s">
        <v>154</v>
      </c>
      <c r="L3493" t="s">
        <v>44</v>
      </c>
      <c r="M3493" t="s">
        <v>444</v>
      </c>
      <c r="N3493" s="2">
        <v>41349</v>
      </c>
      <c r="O3493" s="2">
        <v>41350</v>
      </c>
      <c r="P3493">
        <v>3</v>
      </c>
      <c r="Q3493" s="1">
        <v>0.06</v>
      </c>
      <c r="R3493">
        <v>6.45</v>
      </c>
      <c r="S3493">
        <v>1.34</v>
      </c>
      <c r="T3493">
        <f t="shared" si="54"/>
        <v>19.350000000000001</v>
      </c>
    </row>
    <row r="3494" spans="1:20" x14ac:dyDescent="0.3">
      <c r="A3494">
        <v>3493</v>
      </c>
      <c r="B3494">
        <v>90976</v>
      </c>
      <c r="C3494" t="s">
        <v>784</v>
      </c>
      <c r="D3494" t="s">
        <v>578</v>
      </c>
      <c r="E3494" t="s">
        <v>187</v>
      </c>
      <c r="F3494" t="s">
        <v>47</v>
      </c>
      <c r="G3494" t="s">
        <v>93</v>
      </c>
      <c r="H3494" t="s">
        <v>219</v>
      </c>
      <c r="I3494" t="s">
        <v>28</v>
      </c>
      <c r="J3494" t="s">
        <v>36</v>
      </c>
      <c r="K3494" t="s">
        <v>71</v>
      </c>
      <c r="L3494" t="s">
        <v>283</v>
      </c>
      <c r="M3494" t="s">
        <v>160</v>
      </c>
      <c r="N3494" s="2">
        <v>41514</v>
      </c>
      <c r="O3494" s="2">
        <v>41516</v>
      </c>
      <c r="P3494">
        <v>14</v>
      </c>
      <c r="Q3494" s="1">
        <v>0.08</v>
      </c>
      <c r="R3494">
        <v>130.97999999999999</v>
      </c>
      <c r="S3494">
        <v>30</v>
      </c>
      <c r="T3494">
        <f t="shared" si="54"/>
        <v>1833.7199999999998</v>
      </c>
    </row>
    <row r="3495" spans="1:20" x14ac:dyDescent="0.3">
      <c r="A3495">
        <v>3494</v>
      </c>
      <c r="B3495">
        <v>90986</v>
      </c>
      <c r="C3495" t="s">
        <v>778</v>
      </c>
      <c r="D3495" t="s">
        <v>20</v>
      </c>
      <c r="E3495" t="s">
        <v>39</v>
      </c>
      <c r="F3495" t="s">
        <v>47</v>
      </c>
      <c r="G3495" t="s">
        <v>48</v>
      </c>
      <c r="H3495" t="s">
        <v>78</v>
      </c>
      <c r="I3495" t="s">
        <v>28</v>
      </c>
      <c r="J3495" t="s">
        <v>36</v>
      </c>
      <c r="K3495" t="s">
        <v>71</v>
      </c>
      <c r="L3495" t="s">
        <v>192</v>
      </c>
      <c r="M3495" t="s">
        <v>160</v>
      </c>
      <c r="N3495" s="2">
        <v>40353</v>
      </c>
      <c r="O3495" s="2">
        <v>40355</v>
      </c>
      <c r="P3495">
        <v>14</v>
      </c>
      <c r="Q3495" s="1">
        <v>0</v>
      </c>
      <c r="R3495">
        <v>8.74</v>
      </c>
      <c r="S3495">
        <v>8.2899999999999991</v>
      </c>
      <c r="T3495">
        <f t="shared" si="54"/>
        <v>122.36</v>
      </c>
    </row>
    <row r="3496" spans="1:20" x14ac:dyDescent="0.3">
      <c r="A3496">
        <v>3495</v>
      </c>
      <c r="B3496">
        <v>88464</v>
      </c>
      <c r="C3496" t="s">
        <v>1034</v>
      </c>
      <c r="D3496" t="s">
        <v>20</v>
      </c>
      <c r="E3496" t="s">
        <v>39</v>
      </c>
      <c r="F3496" t="s">
        <v>47</v>
      </c>
      <c r="G3496" t="s">
        <v>23</v>
      </c>
      <c r="H3496" t="s">
        <v>49</v>
      </c>
      <c r="I3496" t="s">
        <v>28</v>
      </c>
      <c r="J3496" t="s">
        <v>36</v>
      </c>
      <c r="K3496" t="s">
        <v>119</v>
      </c>
      <c r="L3496" t="s">
        <v>192</v>
      </c>
      <c r="M3496" t="s">
        <v>114</v>
      </c>
      <c r="N3496" s="2">
        <v>41067</v>
      </c>
      <c r="O3496" s="2">
        <v>41069</v>
      </c>
      <c r="P3496">
        <v>20</v>
      </c>
      <c r="Q3496" s="1">
        <v>0.09</v>
      </c>
      <c r="R3496">
        <v>4.28</v>
      </c>
      <c r="S3496">
        <v>5.17</v>
      </c>
      <c r="T3496">
        <f t="shared" si="54"/>
        <v>85.600000000000009</v>
      </c>
    </row>
    <row r="3497" spans="1:20" x14ac:dyDescent="0.3">
      <c r="A3497">
        <v>3496</v>
      </c>
      <c r="B3497">
        <v>88464</v>
      </c>
      <c r="C3497" t="s">
        <v>1034</v>
      </c>
      <c r="D3497" t="s">
        <v>20</v>
      </c>
      <c r="E3497" t="s">
        <v>39</v>
      </c>
      <c r="F3497" t="s">
        <v>47</v>
      </c>
      <c r="G3497" t="s">
        <v>23</v>
      </c>
      <c r="H3497" t="s">
        <v>89</v>
      </c>
      <c r="I3497" t="s">
        <v>28</v>
      </c>
      <c r="J3497" t="s">
        <v>36</v>
      </c>
      <c r="K3497" t="s">
        <v>62</v>
      </c>
      <c r="L3497" t="s">
        <v>706</v>
      </c>
      <c r="M3497" t="s">
        <v>114</v>
      </c>
      <c r="N3497" s="2">
        <v>41067</v>
      </c>
      <c r="O3497" s="2">
        <v>41069</v>
      </c>
      <c r="P3497">
        <v>3</v>
      </c>
      <c r="Q3497" s="1">
        <v>0.09</v>
      </c>
      <c r="R3497">
        <v>28.28</v>
      </c>
      <c r="S3497">
        <v>13.99</v>
      </c>
      <c r="T3497">
        <f t="shared" si="54"/>
        <v>84.84</v>
      </c>
    </row>
    <row r="3498" spans="1:20" x14ac:dyDescent="0.3">
      <c r="A3498">
        <v>3497</v>
      </c>
      <c r="B3498">
        <v>88464</v>
      </c>
      <c r="C3498" t="s">
        <v>1034</v>
      </c>
      <c r="D3498" t="s">
        <v>20</v>
      </c>
      <c r="E3498" t="s">
        <v>21</v>
      </c>
      <c r="F3498" t="s">
        <v>47</v>
      </c>
      <c r="G3498" t="s">
        <v>23</v>
      </c>
      <c r="H3498" t="s">
        <v>203</v>
      </c>
      <c r="I3498" t="s">
        <v>28</v>
      </c>
      <c r="J3498" t="s">
        <v>36</v>
      </c>
      <c r="K3498" t="s">
        <v>25</v>
      </c>
      <c r="L3498" t="s">
        <v>26</v>
      </c>
      <c r="M3498" t="s">
        <v>134</v>
      </c>
      <c r="N3498" s="2">
        <v>41067</v>
      </c>
      <c r="O3498" s="2">
        <v>41069</v>
      </c>
      <c r="P3498">
        <v>17</v>
      </c>
      <c r="Q3498" s="1">
        <v>0.09</v>
      </c>
      <c r="R3498">
        <v>55.99</v>
      </c>
      <c r="S3498">
        <v>5</v>
      </c>
      <c r="T3498">
        <f t="shared" si="54"/>
        <v>951.83</v>
      </c>
    </row>
    <row r="3499" spans="1:20" x14ac:dyDescent="0.3">
      <c r="A3499">
        <v>3498</v>
      </c>
      <c r="B3499">
        <v>88804</v>
      </c>
      <c r="C3499" t="s">
        <v>1391</v>
      </c>
      <c r="D3499" t="s">
        <v>20</v>
      </c>
      <c r="E3499" t="s">
        <v>39</v>
      </c>
      <c r="F3499" t="s">
        <v>31</v>
      </c>
      <c r="G3499" t="s">
        <v>93</v>
      </c>
      <c r="H3499" t="s">
        <v>61</v>
      </c>
      <c r="I3499" t="s">
        <v>28</v>
      </c>
      <c r="J3499" t="s">
        <v>36</v>
      </c>
      <c r="K3499" t="s">
        <v>231</v>
      </c>
      <c r="L3499" t="s">
        <v>44</v>
      </c>
      <c r="M3499" t="s">
        <v>35</v>
      </c>
      <c r="N3499" s="2">
        <v>40790</v>
      </c>
      <c r="O3499" s="2">
        <v>40791</v>
      </c>
      <c r="P3499">
        <v>21</v>
      </c>
      <c r="Q3499" s="1">
        <v>0.06</v>
      </c>
      <c r="R3499">
        <v>5.81</v>
      </c>
      <c r="S3499">
        <v>3.37</v>
      </c>
      <c r="T3499">
        <f t="shared" si="54"/>
        <v>122.00999999999999</v>
      </c>
    </row>
    <row r="3500" spans="1:20" x14ac:dyDescent="0.3">
      <c r="A3500">
        <v>3499</v>
      </c>
      <c r="B3500">
        <v>88804</v>
      </c>
      <c r="C3500" t="s">
        <v>821</v>
      </c>
      <c r="D3500" t="s">
        <v>20</v>
      </c>
      <c r="E3500" t="s">
        <v>21</v>
      </c>
      <c r="F3500" t="s">
        <v>31</v>
      </c>
      <c r="G3500" t="s">
        <v>93</v>
      </c>
      <c r="H3500" t="s">
        <v>33</v>
      </c>
      <c r="I3500" t="s">
        <v>28</v>
      </c>
      <c r="J3500" t="s">
        <v>36</v>
      </c>
      <c r="K3500" t="s">
        <v>1138</v>
      </c>
      <c r="L3500" t="s">
        <v>192</v>
      </c>
      <c r="M3500" t="s">
        <v>139</v>
      </c>
      <c r="N3500" s="2">
        <v>40790</v>
      </c>
      <c r="O3500" s="2">
        <v>40791</v>
      </c>
      <c r="P3500">
        <v>10</v>
      </c>
      <c r="Q3500" s="1">
        <v>0</v>
      </c>
      <c r="R3500">
        <v>15.99</v>
      </c>
      <c r="S3500">
        <v>9.4</v>
      </c>
      <c r="T3500">
        <f t="shared" si="54"/>
        <v>159.9</v>
      </c>
    </row>
    <row r="3501" spans="1:20" x14ac:dyDescent="0.3">
      <c r="A3501">
        <v>3500</v>
      </c>
      <c r="B3501">
        <v>90027</v>
      </c>
      <c r="C3501" t="s">
        <v>319</v>
      </c>
      <c r="D3501" t="s">
        <v>20</v>
      </c>
      <c r="E3501" t="s">
        <v>39</v>
      </c>
      <c r="F3501" t="s">
        <v>31</v>
      </c>
      <c r="G3501" t="s">
        <v>32</v>
      </c>
      <c r="H3501" t="s">
        <v>94</v>
      </c>
      <c r="I3501" t="s">
        <v>28</v>
      </c>
      <c r="J3501" t="s">
        <v>36</v>
      </c>
      <c r="K3501" t="s">
        <v>163</v>
      </c>
      <c r="L3501" t="s">
        <v>192</v>
      </c>
      <c r="M3501" t="s">
        <v>102</v>
      </c>
      <c r="N3501" s="2">
        <v>40376</v>
      </c>
      <c r="O3501" s="2">
        <v>40377</v>
      </c>
      <c r="P3501">
        <v>13</v>
      </c>
      <c r="Q3501" s="1">
        <v>0</v>
      </c>
      <c r="R3501">
        <v>1.88</v>
      </c>
      <c r="S3501">
        <v>1.49</v>
      </c>
      <c r="T3501">
        <f t="shared" si="54"/>
        <v>24.439999999999998</v>
      </c>
    </row>
    <row r="3502" spans="1:20" x14ac:dyDescent="0.3">
      <c r="A3502">
        <v>3501</v>
      </c>
      <c r="B3502">
        <v>90027</v>
      </c>
      <c r="C3502" t="s">
        <v>319</v>
      </c>
      <c r="D3502" t="s">
        <v>20</v>
      </c>
      <c r="E3502" t="s">
        <v>39</v>
      </c>
      <c r="F3502" t="s">
        <v>31</v>
      </c>
      <c r="G3502" t="s">
        <v>32</v>
      </c>
      <c r="H3502" t="s">
        <v>54</v>
      </c>
      <c r="I3502" t="s">
        <v>28</v>
      </c>
      <c r="J3502" t="s">
        <v>36</v>
      </c>
      <c r="K3502" t="s">
        <v>129</v>
      </c>
      <c r="L3502" t="s">
        <v>192</v>
      </c>
      <c r="M3502" t="s">
        <v>375</v>
      </c>
      <c r="N3502" s="2">
        <v>40376</v>
      </c>
      <c r="O3502" s="2">
        <v>40377</v>
      </c>
      <c r="P3502">
        <v>15</v>
      </c>
      <c r="Q3502" s="1">
        <v>0.06</v>
      </c>
      <c r="R3502">
        <v>5.78</v>
      </c>
      <c r="S3502">
        <v>5.67</v>
      </c>
      <c r="T3502">
        <f t="shared" si="54"/>
        <v>86.7</v>
      </c>
    </row>
    <row r="3503" spans="1:20" x14ac:dyDescent="0.3">
      <c r="A3503">
        <v>3502</v>
      </c>
      <c r="B3503">
        <v>90861</v>
      </c>
      <c r="C3503" t="s">
        <v>1068</v>
      </c>
      <c r="D3503" t="s">
        <v>20</v>
      </c>
      <c r="E3503" t="s">
        <v>39</v>
      </c>
      <c r="F3503" t="s">
        <v>22</v>
      </c>
      <c r="G3503" t="s">
        <v>48</v>
      </c>
      <c r="H3503" t="s">
        <v>94</v>
      </c>
      <c r="I3503" t="s">
        <v>28</v>
      </c>
      <c r="J3503" t="s">
        <v>36</v>
      </c>
      <c r="K3503" t="s">
        <v>154</v>
      </c>
      <c r="L3503" t="s">
        <v>746</v>
      </c>
      <c r="M3503" t="s">
        <v>326</v>
      </c>
      <c r="N3503" s="2">
        <v>40484</v>
      </c>
      <c r="O3503" s="2">
        <v>40484</v>
      </c>
      <c r="P3503">
        <v>37</v>
      </c>
      <c r="Q3503" s="1">
        <v>0.08</v>
      </c>
      <c r="R3503">
        <v>4.4800000000000004</v>
      </c>
      <c r="S3503">
        <v>49</v>
      </c>
      <c r="T3503">
        <f t="shared" si="54"/>
        <v>165.76000000000002</v>
      </c>
    </row>
    <row r="3504" spans="1:20" x14ac:dyDescent="0.3">
      <c r="A3504">
        <v>3503</v>
      </c>
      <c r="B3504">
        <v>90861</v>
      </c>
      <c r="C3504" t="s">
        <v>1068</v>
      </c>
      <c r="D3504" t="s">
        <v>20</v>
      </c>
      <c r="E3504" t="s">
        <v>187</v>
      </c>
      <c r="F3504" t="s">
        <v>22</v>
      </c>
      <c r="G3504" t="s">
        <v>48</v>
      </c>
      <c r="H3504" t="s">
        <v>188</v>
      </c>
      <c r="I3504" t="s">
        <v>28</v>
      </c>
      <c r="J3504" t="s">
        <v>36</v>
      </c>
      <c r="K3504" t="s">
        <v>226</v>
      </c>
      <c r="L3504" t="s">
        <v>26</v>
      </c>
      <c r="M3504" t="s">
        <v>331</v>
      </c>
      <c r="N3504" s="2">
        <v>40484</v>
      </c>
      <c r="O3504" s="2">
        <v>40491</v>
      </c>
      <c r="P3504">
        <v>9</v>
      </c>
      <c r="Q3504" s="1">
        <v>0</v>
      </c>
      <c r="R3504">
        <v>17.670000000000002</v>
      </c>
      <c r="S3504">
        <v>8.99</v>
      </c>
      <c r="T3504">
        <f t="shared" si="54"/>
        <v>159.03000000000003</v>
      </c>
    </row>
    <row r="3505" spans="1:20" x14ac:dyDescent="0.3">
      <c r="A3505">
        <v>3504</v>
      </c>
      <c r="B3505">
        <v>88555</v>
      </c>
      <c r="C3505" t="s">
        <v>303</v>
      </c>
      <c r="D3505" t="s">
        <v>20</v>
      </c>
      <c r="E3505" t="s">
        <v>21</v>
      </c>
      <c r="F3505" t="s">
        <v>31</v>
      </c>
      <c r="G3505" t="s">
        <v>32</v>
      </c>
      <c r="H3505" t="s">
        <v>33</v>
      </c>
      <c r="I3505" t="s">
        <v>28</v>
      </c>
      <c r="J3505" t="s">
        <v>36</v>
      </c>
      <c r="K3505" t="s">
        <v>1111</v>
      </c>
      <c r="L3505" t="s">
        <v>26</v>
      </c>
      <c r="M3505" t="s">
        <v>143</v>
      </c>
      <c r="N3505" s="2">
        <v>40391</v>
      </c>
      <c r="O3505" s="2">
        <v>40391</v>
      </c>
      <c r="P3505">
        <v>23</v>
      </c>
      <c r="Q3505" s="1">
        <v>0.03</v>
      </c>
      <c r="R3505">
        <v>60.98</v>
      </c>
      <c r="S3505">
        <v>1.99</v>
      </c>
      <c r="T3505">
        <f t="shared" si="54"/>
        <v>1402.54</v>
      </c>
    </row>
    <row r="3506" spans="1:20" x14ac:dyDescent="0.3">
      <c r="A3506">
        <v>3505</v>
      </c>
      <c r="B3506">
        <v>88555</v>
      </c>
      <c r="C3506" t="s">
        <v>303</v>
      </c>
      <c r="D3506" t="s">
        <v>20</v>
      </c>
      <c r="E3506" t="s">
        <v>39</v>
      </c>
      <c r="F3506" t="s">
        <v>31</v>
      </c>
      <c r="G3506" t="s">
        <v>32</v>
      </c>
      <c r="H3506" t="s">
        <v>89</v>
      </c>
      <c r="I3506" t="s">
        <v>28</v>
      </c>
      <c r="J3506" t="s">
        <v>36</v>
      </c>
      <c r="K3506" t="s">
        <v>82</v>
      </c>
      <c r="L3506" t="s">
        <v>192</v>
      </c>
      <c r="M3506" t="s">
        <v>141</v>
      </c>
      <c r="N3506" s="2">
        <v>40391</v>
      </c>
      <c r="O3506" s="2">
        <v>40392</v>
      </c>
      <c r="P3506">
        <v>11</v>
      </c>
      <c r="Q3506" s="1">
        <v>0.04</v>
      </c>
      <c r="R3506">
        <v>3.08</v>
      </c>
      <c r="S3506">
        <v>0.99</v>
      </c>
      <c r="T3506">
        <f t="shared" si="54"/>
        <v>33.880000000000003</v>
      </c>
    </row>
    <row r="3507" spans="1:20" x14ac:dyDescent="0.3">
      <c r="A3507">
        <v>3506</v>
      </c>
      <c r="B3507">
        <v>88555</v>
      </c>
      <c r="C3507" t="s">
        <v>1428</v>
      </c>
      <c r="D3507" t="s">
        <v>20</v>
      </c>
      <c r="E3507" t="s">
        <v>39</v>
      </c>
      <c r="F3507" t="s">
        <v>31</v>
      </c>
      <c r="G3507" t="s">
        <v>32</v>
      </c>
      <c r="H3507" t="s">
        <v>89</v>
      </c>
      <c r="I3507" t="s">
        <v>28</v>
      </c>
      <c r="J3507" t="s">
        <v>36</v>
      </c>
      <c r="K3507" t="s">
        <v>95</v>
      </c>
      <c r="L3507" t="s">
        <v>44</v>
      </c>
      <c r="M3507" t="s">
        <v>143</v>
      </c>
      <c r="N3507" s="2">
        <v>40391</v>
      </c>
      <c r="O3507" s="2">
        <v>40393</v>
      </c>
      <c r="P3507">
        <v>23</v>
      </c>
      <c r="Q3507" s="1">
        <v>0</v>
      </c>
      <c r="R3507">
        <v>10.31</v>
      </c>
      <c r="S3507">
        <v>1.79</v>
      </c>
      <c r="T3507">
        <f t="shared" si="54"/>
        <v>237.13000000000002</v>
      </c>
    </row>
    <row r="3508" spans="1:20" x14ac:dyDescent="0.3">
      <c r="A3508">
        <v>3507</v>
      </c>
      <c r="B3508">
        <v>89237</v>
      </c>
      <c r="C3508" t="s">
        <v>1426</v>
      </c>
      <c r="D3508" t="s">
        <v>20</v>
      </c>
      <c r="E3508" t="s">
        <v>21</v>
      </c>
      <c r="F3508" t="s">
        <v>22</v>
      </c>
      <c r="G3508" t="s">
        <v>93</v>
      </c>
      <c r="H3508" t="s">
        <v>33</v>
      </c>
      <c r="I3508" t="s">
        <v>28</v>
      </c>
      <c r="J3508" t="s">
        <v>36</v>
      </c>
      <c r="K3508" t="s">
        <v>210</v>
      </c>
      <c r="L3508" t="s">
        <v>192</v>
      </c>
      <c r="M3508" t="s">
        <v>499</v>
      </c>
      <c r="N3508" s="2">
        <v>41009</v>
      </c>
      <c r="O3508" s="2">
        <v>41011</v>
      </c>
      <c r="P3508">
        <v>13</v>
      </c>
      <c r="Q3508" s="1">
        <v>0.04</v>
      </c>
      <c r="R3508">
        <v>99.99</v>
      </c>
      <c r="S3508">
        <v>19.989999999999998</v>
      </c>
      <c r="T3508">
        <f t="shared" si="54"/>
        <v>1299.8699999999999</v>
      </c>
    </row>
    <row r="3509" spans="1:20" x14ac:dyDescent="0.3">
      <c r="A3509">
        <v>3508</v>
      </c>
      <c r="B3509">
        <v>89237</v>
      </c>
      <c r="C3509" t="s">
        <v>1426</v>
      </c>
      <c r="D3509" t="s">
        <v>20</v>
      </c>
      <c r="E3509" t="s">
        <v>187</v>
      </c>
      <c r="F3509" t="s">
        <v>22</v>
      </c>
      <c r="G3509" t="s">
        <v>93</v>
      </c>
      <c r="H3509" t="s">
        <v>219</v>
      </c>
      <c r="I3509" t="s">
        <v>28</v>
      </c>
      <c r="J3509" t="s">
        <v>36</v>
      </c>
      <c r="K3509" t="s">
        <v>231</v>
      </c>
      <c r="L3509" t="s">
        <v>706</v>
      </c>
      <c r="M3509" t="s">
        <v>294</v>
      </c>
      <c r="N3509" s="2">
        <v>41009</v>
      </c>
      <c r="O3509" s="2">
        <v>41010</v>
      </c>
      <c r="P3509">
        <v>13</v>
      </c>
      <c r="Q3509" s="1">
        <v>0.01</v>
      </c>
      <c r="R3509">
        <v>55.5</v>
      </c>
      <c r="S3509">
        <v>52.2</v>
      </c>
      <c r="T3509">
        <f t="shared" si="54"/>
        <v>721.5</v>
      </c>
    </row>
    <row r="3510" spans="1:20" x14ac:dyDescent="0.3">
      <c r="A3510">
        <v>3509</v>
      </c>
      <c r="B3510">
        <v>89237</v>
      </c>
      <c r="C3510" t="s">
        <v>1426</v>
      </c>
      <c r="D3510" t="s">
        <v>38</v>
      </c>
      <c r="E3510" t="s">
        <v>39</v>
      </c>
      <c r="F3510" t="s">
        <v>22</v>
      </c>
      <c r="G3510" t="s">
        <v>93</v>
      </c>
      <c r="H3510" t="s">
        <v>94</v>
      </c>
      <c r="I3510" t="s">
        <v>28</v>
      </c>
      <c r="J3510" t="s">
        <v>36</v>
      </c>
      <c r="K3510" t="s">
        <v>184</v>
      </c>
      <c r="L3510" t="s">
        <v>192</v>
      </c>
      <c r="M3510" t="s">
        <v>398</v>
      </c>
      <c r="N3510" s="2">
        <v>41009</v>
      </c>
      <c r="O3510" s="2">
        <v>41011</v>
      </c>
      <c r="P3510">
        <v>3</v>
      </c>
      <c r="Q3510" s="1">
        <v>0.09</v>
      </c>
      <c r="R3510">
        <v>33.29</v>
      </c>
      <c r="S3510">
        <v>8.74</v>
      </c>
      <c r="T3510">
        <f t="shared" si="54"/>
        <v>99.87</v>
      </c>
    </row>
    <row r="3511" spans="1:20" x14ac:dyDescent="0.3">
      <c r="A3511">
        <v>3510</v>
      </c>
      <c r="B3511">
        <v>85933</v>
      </c>
      <c r="C3511" t="s">
        <v>467</v>
      </c>
      <c r="D3511" t="s">
        <v>20</v>
      </c>
      <c r="E3511" t="s">
        <v>39</v>
      </c>
      <c r="F3511" t="s">
        <v>22</v>
      </c>
      <c r="G3511" t="s">
        <v>32</v>
      </c>
      <c r="H3511" t="s">
        <v>61</v>
      </c>
      <c r="I3511" t="s">
        <v>28</v>
      </c>
      <c r="J3511" t="s">
        <v>36</v>
      </c>
      <c r="K3511" t="s">
        <v>184</v>
      </c>
      <c r="L3511" t="s">
        <v>192</v>
      </c>
      <c r="M3511" t="s">
        <v>227</v>
      </c>
      <c r="N3511" s="2">
        <v>41365</v>
      </c>
      <c r="O3511" s="2">
        <v>41367</v>
      </c>
      <c r="P3511">
        <v>9</v>
      </c>
      <c r="Q3511" s="1">
        <v>0.06</v>
      </c>
      <c r="R3511">
        <v>5.68</v>
      </c>
      <c r="S3511">
        <v>1.39</v>
      </c>
      <c r="T3511">
        <f t="shared" si="54"/>
        <v>51.12</v>
      </c>
    </row>
    <row r="3512" spans="1:20" x14ac:dyDescent="0.3">
      <c r="A3512">
        <v>3511</v>
      </c>
      <c r="B3512">
        <v>85933</v>
      </c>
      <c r="C3512" t="s">
        <v>467</v>
      </c>
      <c r="D3512" t="s">
        <v>20</v>
      </c>
      <c r="E3512" t="s">
        <v>39</v>
      </c>
      <c r="F3512" t="s">
        <v>22</v>
      </c>
      <c r="G3512" t="s">
        <v>32</v>
      </c>
      <c r="H3512" t="s">
        <v>49</v>
      </c>
      <c r="I3512" t="s">
        <v>28</v>
      </c>
      <c r="J3512" t="s">
        <v>36</v>
      </c>
      <c r="K3512" t="s">
        <v>248</v>
      </c>
      <c r="L3512" t="s">
        <v>44</v>
      </c>
      <c r="M3512" t="s">
        <v>199</v>
      </c>
      <c r="N3512" s="2">
        <v>41365</v>
      </c>
      <c r="O3512" s="2">
        <v>41367</v>
      </c>
      <c r="P3512">
        <v>9</v>
      </c>
      <c r="Q3512" s="1">
        <v>0.08</v>
      </c>
      <c r="R3512">
        <v>2.2799999999999998</v>
      </c>
      <c r="S3512">
        <v>5.2</v>
      </c>
      <c r="T3512">
        <f t="shared" si="54"/>
        <v>20.52</v>
      </c>
    </row>
    <row r="3513" spans="1:20" x14ac:dyDescent="0.3">
      <c r="A3513">
        <v>3512</v>
      </c>
      <c r="B3513">
        <v>90543</v>
      </c>
      <c r="C3513" t="s">
        <v>776</v>
      </c>
      <c r="D3513" t="s">
        <v>20</v>
      </c>
      <c r="E3513" t="s">
        <v>39</v>
      </c>
      <c r="F3513" t="s">
        <v>31</v>
      </c>
      <c r="G3513" t="s">
        <v>32</v>
      </c>
      <c r="H3513" t="s">
        <v>49</v>
      </c>
      <c r="I3513" t="s">
        <v>28</v>
      </c>
      <c r="J3513" t="s">
        <v>36</v>
      </c>
      <c r="K3513" t="s">
        <v>274</v>
      </c>
      <c r="L3513" t="s">
        <v>192</v>
      </c>
      <c r="M3513" t="s">
        <v>121</v>
      </c>
      <c r="N3513" s="2">
        <v>40761</v>
      </c>
      <c r="O3513" s="2">
        <v>40762</v>
      </c>
      <c r="P3513">
        <v>12</v>
      </c>
      <c r="Q3513" s="1">
        <v>0.08</v>
      </c>
      <c r="R3513">
        <v>363.25</v>
      </c>
      <c r="S3513">
        <v>19.989999999999998</v>
      </c>
      <c r="T3513">
        <f t="shared" si="54"/>
        <v>4359</v>
      </c>
    </row>
    <row r="3514" spans="1:20" x14ac:dyDescent="0.3">
      <c r="A3514">
        <v>3513</v>
      </c>
      <c r="B3514">
        <v>90543</v>
      </c>
      <c r="C3514" t="s">
        <v>593</v>
      </c>
      <c r="D3514" t="s">
        <v>20</v>
      </c>
      <c r="E3514" t="s">
        <v>39</v>
      </c>
      <c r="F3514" t="s">
        <v>31</v>
      </c>
      <c r="G3514" t="s">
        <v>32</v>
      </c>
      <c r="H3514" t="s">
        <v>54</v>
      </c>
      <c r="I3514" t="s">
        <v>28</v>
      </c>
      <c r="J3514" t="s">
        <v>36</v>
      </c>
      <c r="K3514" t="s">
        <v>68</v>
      </c>
      <c r="L3514" t="s">
        <v>44</v>
      </c>
      <c r="M3514" t="s">
        <v>139</v>
      </c>
      <c r="N3514" s="2">
        <v>40761</v>
      </c>
      <c r="O3514" s="2">
        <v>40762</v>
      </c>
      <c r="P3514">
        <v>12</v>
      </c>
      <c r="Q3514" s="1">
        <v>0</v>
      </c>
      <c r="R3514">
        <v>2.88</v>
      </c>
      <c r="S3514">
        <v>0.7</v>
      </c>
      <c r="T3514">
        <f t="shared" si="54"/>
        <v>34.56</v>
      </c>
    </row>
    <row r="3515" spans="1:20" x14ac:dyDescent="0.3">
      <c r="A3515">
        <v>3514</v>
      </c>
      <c r="B3515">
        <v>90122</v>
      </c>
      <c r="C3515" t="s">
        <v>1559</v>
      </c>
      <c r="D3515" t="s">
        <v>20</v>
      </c>
      <c r="E3515" t="s">
        <v>39</v>
      </c>
      <c r="F3515" t="s">
        <v>31</v>
      </c>
      <c r="G3515" t="s">
        <v>93</v>
      </c>
      <c r="H3515" t="s">
        <v>54</v>
      </c>
      <c r="I3515" t="s">
        <v>28</v>
      </c>
      <c r="J3515" t="s">
        <v>36</v>
      </c>
      <c r="K3515" t="s">
        <v>181</v>
      </c>
      <c r="L3515" t="s">
        <v>192</v>
      </c>
      <c r="M3515" t="s">
        <v>91</v>
      </c>
      <c r="N3515" s="2">
        <v>40796</v>
      </c>
      <c r="O3515" s="2">
        <v>40798</v>
      </c>
      <c r="P3515">
        <v>13</v>
      </c>
      <c r="Q3515" s="1">
        <v>0.1</v>
      </c>
      <c r="R3515">
        <v>40.99</v>
      </c>
      <c r="S3515">
        <v>19.989999999999998</v>
      </c>
      <c r="T3515">
        <f t="shared" si="54"/>
        <v>532.87</v>
      </c>
    </row>
    <row r="3516" spans="1:20" x14ac:dyDescent="0.3">
      <c r="A3516">
        <v>3515</v>
      </c>
      <c r="B3516">
        <v>86539</v>
      </c>
      <c r="C3516" t="s">
        <v>220</v>
      </c>
      <c r="D3516" t="s">
        <v>20</v>
      </c>
      <c r="E3516" t="s">
        <v>21</v>
      </c>
      <c r="F3516" t="s">
        <v>31</v>
      </c>
      <c r="G3516" t="s">
        <v>93</v>
      </c>
      <c r="H3516" t="s">
        <v>33</v>
      </c>
      <c r="I3516" t="s">
        <v>28</v>
      </c>
      <c r="J3516" t="s">
        <v>36</v>
      </c>
      <c r="K3516" t="s">
        <v>201</v>
      </c>
      <c r="L3516" t="s">
        <v>192</v>
      </c>
      <c r="M3516" t="s">
        <v>143</v>
      </c>
      <c r="N3516" s="2">
        <v>40805</v>
      </c>
      <c r="O3516" s="2">
        <v>40806</v>
      </c>
      <c r="P3516">
        <v>13</v>
      </c>
      <c r="Q3516" s="1">
        <v>0.09</v>
      </c>
      <c r="R3516">
        <v>34.99</v>
      </c>
      <c r="S3516">
        <v>5.5</v>
      </c>
      <c r="T3516">
        <f t="shared" si="54"/>
        <v>454.87</v>
      </c>
    </row>
    <row r="3517" spans="1:20" x14ac:dyDescent="0.3">
      <c r="A3517">
        <v>3516</v>
      </c>
      <c r="B3517">
        <v>90711</v>
      </c>
      <c r="C3517" t="s">
        <v>789</v>
      </c>
      <c r="D3517" t="s">
        <v>20</v>
      </c>
      <c r="E3517" t="s">
        <v>21</v>
      </c>
      <c r="F3517" t="s">
        <v>31</v>
      </c>
      <c r="G3517" t="s">
        <v>48</v>
      </c>
      <c r="H3517" t="s">
        <v>203</v>
      </c>
      <c r="I3517" t="s">
        <v>28</v>
      </c>
      <c r="J3517" t="s">
        <v>36</v>
      </c>
      <c r="K3517" t="s">
        <v>1108</v>
      </c>
      <c r="L3517" t="s">
        <v>26</v>
      </c>
      <c r="M3517" t="s">
        <v>367</v>
      </c>
      <c r="N3517" s="2">
        <v>40751</v>
      </c>
      <c r="O3517" s="2">
        <v>40753</v>
      </c>
      <c r="P3517">
        <v>1</v>
      </c>
      <c r="Q3517" s="1">
        <v>0.05</v>
      </c>
      <c r="R3517">
        <v>20.89</v>
      </c>
      <c r="S3517">
        <v>1.99</v>
      </c>
      <c r="T3517">
        <f t="shared" si="54"/>
        <v>20.89</v>
      </c>
    </row>
    <row r="3518" spans="1:20" x14ac:dyDescent="0.3">
      <c r="A3518">
        <v>3517</v>
      </c>
      <c r="B3518">
        <v>90711</v>
      </c>
      <c r="C3518" t="s">
        <v>789</v>
      </c>
      <c r="D3518" t="s">
        <v>578</v>
      </c>
      <c r="E3518" t="s">
        <v>187</v>
      </c>
      <c r="F3518" t="s">
        <v>31</v>
      </c>
      <c r="G3518" t="s">
        <v>48</v>
      </c>
      <c r="H3518" t="s">
        <v>217</v>
      </c>
      <c r="I3518" t="s">
        <v>28</v>
      </c>
      <c r="J3518" t="s">
        <v>36</v>
      </c>
      <c r="K3518" t="s">
        <v>291</v>
      </c>
      <c r="L3518" t="s">
        <v>330</v>
      </c>
      <c r="M3518" t="s">
        <v>102</v>
      </c>
      <c r="N3518" s="2">
        <v>40751</v>
      </c>
      <c r="O3518" s="2">
        <v>40753</v>
      </c>
      <c r="P3518">
        <v>8</v>
      </c>
      <c r="Q3518" s="1">
        <v>0.08</v>
      </c>
      <c r="R3518">
        <v>400.98</v>
      </c>
      <c r="S3518">
        <v>76.37</v>
      </c>
      <c r="T3518">
        <f t="shared" si="54"/>
        <v>3207.84</v>
      </c>
    </row>
    <row r="3519" spans="1:20" x14ac:dyDescent="0.3">
      <c r="A3519">
        <v>3518</v>
      </c>
      <c r="B3519">
        <v>90923</v>
      </c>
      <c r="C3519" t="s">
        <v>1637</v>
      </c>
      <c r="D3519" t="s">
        <v>20</v>
      </c>
      <c r="E3519" t="s">
        <v>187</v>
      </c>
      <c r="F3519" t="s">
        <v>31</v>
      </c>
      <c r="G3519" t="s">
        <v>23</v>
      </c>
      <c r="H3519" t="s">
        <v>225</v>
      </c>
      <c r="I3519" t="s">
        <v>28</v>
      </c>
      <c r="J3519" t="s">
        <v>36</v>
      </c>
      <c r="K3519" t="s">
        <v>221</v>
      </c>
      <c r="L3519" t="s">
        <v>746</v>
      </c>
      <c r="M3519" t="s">
        <v>375</v>
      </c>
      <c r="N3519" s="2">
        <v>40950</v>
      </c>
      <c r="O3519" s="2">
        <v>40952</v>
      </c>
      <c r="P3519">
        <v>1</v>
      </c>
      <c r="Q3519" s="1">
        <v>0</v>
      </c>
      <c r="R3519">
        <v>140.81</v>
      </c>
      <c r="S3519">
        <v>24.49</v>
      </c>
      <c r="T3519">
        <f t="shared" si="54"/>
        <v>140.81</v>
      </c>
    </row>
    <row r="3520" spans="1:20" x14ac:dyDescent="0.3">
      <c r="A3520">
        <v>3519</v>
      </c>
      <c r="B3520">
        <v>87568</v>
      </c>
      <c r="C3520" t="s">
        <v>829</v>
      </c>
      <c r="D3520" t="s">
        <v>20</v>
      </c>
      <c r="E3520" t="s">
        <v>187</v>
      </c>
      <c r="F3520" t="s">
        <v>31</v>
      </c>
      <c r="G3520" t="s">
        <v>32</v>
      </c>
      <c r="H3520" t="s">
        <v>225</v>
      </c>
      <c r="I3520" t="s">
        <v>28</v>
      </c>
      <c r="J3520" t="s">
        <v>36</v>
      </c>
      <c r="K3520" t="s">
        <v>71</v>
      </c>
      <c r="L3520" t="s">
        <v>44</v>
      </c>
      <c r="M3520" t="s">
        <v>35</v>
      </c>
      <c r="N3520" s="2">
        <v>41583</v>
      </c>
      <c r="O3520" s="2">
        <v>41584</v>
      </c>
      <c r="P3520">
        <v>18</v>
      </c>
      <c r="Q3520" s="1">
        <v>0</v>
      </c>
      <c r="R3520">
        <v>7.59</v>
      </c>
      <c r="S3520">
        <v>4</v>
      </c>
      <c r="T3520">
        <f t="shared" si="54"/>
        <v>136.62</v>
      </c>
    </row>
    <row r="3521" spans="1:20" x14ac:dyDescent="0.3">
      <c r="A3521">
        <v>3520</v>
      </c>
      <c r="B3521">
        <v>88497</v>
      </c>
      <c r="C3521" t="s">
        <v>2107</v>
      </c>
      <c r="D3521" t="s">
        <v>20</v>
      </c>
      <c r="E3521" t="s">
        <v>21</v>
      </c>
      <c r="F3521" t="s">
        <v>31</v>
      </c>
      <c r="G3521" t="s">
        <v>48</v>
      </c>
      <c r="H3521" t="s">
        <v>203</v>
      </c>
      <c r="I3521" t="s">
        <v>28</v>
      </c>
      <c r="J3521" t="s">
        <v>36</v>
      </c>
      <c r="K3521" t="s">
        <v>210</v>
      </c>
      <c r="L3521" t="s">
        <v>192</v>
      </c>
      <c r="M3521" t="s">
        <v>121</v>
      </c>
      <c r="N3521" s="2">
        <v>41167</v>
      </c>
      <c r="O3521" s="2">
        <v>41169</v>
      </c>
      <c r="P3521">
        <v>9</v>
      </c>
      <c r="Q3521" s="1">
        <v>0.06</v>
      </c>
      <c r="R3521">
        <v>49.99</v>
      </c>
      <c r="S3521">
        <v>19.989999999999998</v>
      </c>
      <c r="T3521">
        <f t="shared" si="54"/>
        <v>449.91</v>
      </c>
    </row>
    <row r="3522" spans="1:20" x14ac:dyDescent="0.3">
      <c r="A3522">
        <v>3521</v>
      </c>
      <c r="B3522">
        <v>88011</v>
      </c>
      <c r="C3522" t="s">
        <v>477</v>
      </c>
      <c r="D3522" t="s">
        <v>20</v>
      </c>
      <c r="E3522" t="s">
        <v>187</v>
      </c>
      <c r="F3522" t="s">
        <v>47</v>
      </c>
      <c r="G3522" t="s">
        <v>48</v>
      </c>
      <c r="H3522" t="s">
        <v>225</v>
      </c>
      <c r="I3522" t="s">
        <v>28</v>
      </c>
      <c r="J3522" t="s">
        <v>36</v>
      </c>
      <c r="K3522" t="s">
        <v>226</v>
      </c>
      <c r="L3522" t="s">
        <v>26</v>
      </c>
      <c r="M3522" t="s">
        <v>156</v>
      </c>
      <c r="N3522" s="2">
        <v>41284</v>
      </c>
      <c r="O3522" s="2">
        <v>41288</v>
      </c>
      <c r="P3522">
        <v>7</v>
      </c>
      <c r="Q3522" s="1">
        <v>7.0000000000000007E-2</v>
      </c>
      <c r="R3522">
        <v>13.4</v>
      </c>
      <c r="S3522">
        <v>4.95</v>
      </c>
      <c r="T3522">
        <f t="shared" si="54"/>
        <v>93.8</v>
      </c>
    </row>
    <row r="3523" spans="1:20" x14ac:dyDescent="0.3">
      <c r="A3523">
        <v>3522</v>
      </c>
      <c r="B3523">
        <v>88447</v>
      </c>
      <c r="C3523" t="s">
        <v>1711</v>
      </c>
      <c r="D3523" t="s">
        <v>20</v>
      </c>
      <c r="E3523" t="s">
        <v>21</v>
      </c>
      <c r="F3523" t="s">
        <v>22</v>
      </c>
      <c r="G3523" t="s">
        <v>93</v>
      </c>
      <c r="H3523" t="s">
        <v>206</v>
      </c>
      <c r="I3523" t="s">
        <v>28</v>
      </c>
      <c r="J3523" t="s">
        <v>36</v>
      </c>
      <c r="K3523" t="s">
        <v>204</v>
      </c>
      <c r="L3523" t="s">
        <v>26</v>
      </c>
      <c r="M3523" t="s">
        <v>199</v>
      </c>
      <c r="N3523" s="2">
        <v>40235</v>
      </c>
      <c r="O3523" s="2">
        <v>40237</v>
      </c>
      <c r="P3523">
        <v>6</v>
      </c>
      <c r="Q3523" s="1">
        <v>7.0000000000000007E-2</v>
      </c>
      <c r="R3523">
        <v>8.33</v>
      </c>
      <c r="S3523">
        <v>1.99</v>
      </c>
      <c r="T3523">
        <f t="shared" ref="T3523:T3586" si="55">R3523*P3523</f>
        <v>49.980000000000004</v>
      </c>
    </row>
    <row r="3524" spans="1:20" x14ac:dyDescent="0.3">
      <c r="A3524">
        <v>3523</v>
      </c>
      <c r="B3524">
        <v>88447</v>
      </c>
      <c r="C3524" t="s">
        <v>1711</v>
      </c>
      <c r="D3524" t="s">
        <v>20</v>
      </c>
      <c r="E3524" t="s">
        <v>21</v>
      </c>
      <c r="F3524" t="s">
        <v>22</v>
      </c>
      <c r="G3524" t="s">
        <v>93</v>
      </c>
      <c r="H3524" t="s">
        <v>203</v>
      </c>
      <c r="I3524" t="s">
        <v>28</v>
      </c>
      <c r="J3524" t="s">
        <v>36</v>
      </c>
      <c r="K3524" t="s">
        <v>34</v>
      </c>
      <c r="L3524" t="s">
        <v>746</v>
      </c>
      <c r="M3524" t="s">
        <v>123</v>
      </c>
      <c r="N3524" s="2">
        <v>40235</v>
      </c>
      <c r="O3524" s="2">
        <v>40236</v>
      </c>
      <c r="P3524">
        <v>5</v>
      </c>
      <c r="Q3524" s="1">
        <v>0.03</v>
      </c>
      <c r="R3524">
        <v>499.99</v>
      </c>
      <c r="S3524">
        <v>24.49</v>
      </c>
      <c r="T3524">
        <f t="shared" si="55"/>
        <v>2499.9499999999998</v>
      </c>
    </row>
    <row r="3525" spans="1:20" x14ac:dyDescent="0.3">
      <c r="A3525">
        <v>3524</v>
      </c>
      <c r="B3525">
        <v>89621</v>
      </c>
      <c r="C3525" t="s">
        <v>1630</v>
      </c>
      <c r="D3525" t="s">
        <v>38</v>
      </c>
      <c r="E3525" t="s">
        <v>39</v>
      </c>
      <c r="F3525" t="s">
        <v>40</v>
      </c>
      <c r="G3525" t="s">
        <v>48</v>
      </c>
      <c r="H3525" t="s">
        <v>61</v>
      </c>
      <c r="I3525" t="s">
        <v>28</v>
      </c>
      <c r="J3525" t="s">
        <v>36</v>
      </c>
      <c r="K3525" t="s">
        <v>158</v>
      </c>
      <c r="L3525" t="s">
        <v>192</v>
      </c>
      <c r="M3525" t="s">
        <v>99</v>
      </c>
      <c r="N3525" s="2">
        <v>40576</v>
      </c>
      <c r="O3525" s="2">
        <v>40580</v>
      </c>
      <c r="P3525">
        <v>6</v>
      </c>
      <c r="Q3525" s="1">
        <v>0.08</v>
      </c>
      <c r="R3525">
        <v>19.98</v>
      </c>
      <c r="S3525">
        <v>8.68</v>
      </c>
      <c r="T3525">
        <f t="shared" si="55"/>
        <v>119.88</v>
      </c>
    </row>
    <row r="3526" spans="1:20" x14ac:dyDescent="0.3">
      <c r="A3526">
        <v>3525</v>
      </c>
      <c r="B3526">
        <v>89621</v>
      </c>
      <c r="C3526" t="s">
        <v>1630</v>
      </c>
      <c r="D3526" t="s">
        <v>20</v>
      </c>
      <c r="E3526" t="s">
        <v>39</v>
      </c>
      <c r="F3526" t="s">
        <v>40</v>
      </c>
      <c r="G3526" t="s">
        <v>48</v>
      </c>
      <c r="H3526" t="s">
        <v>54</v>
      </c>
      <c r="I3526" t="s">
        <v>28</v>
      </c>
      <c r="J3526" t="s">
        <v>36</v>
      </c>
      <c r="K3526" t="s">
        <v>113</v>
      </c>
      <c r="L3526" t="s">
        <v>44</v>
      </c>
      <c r="M3526" t="s">
        <v>59</v>
      </c>
      <c r="N3526" s="2">
        <v>40576</v>
      </c>
      <c r="O3526" s="2">
        <v>40576</v>
      </c>
      <c r="P3526">
        <v>9</v>
      </c>
      <c r="Q3526" s="1">
        <v>0.03</v>
      </c>
      <c r="R3526">
        <v>7.08</v>
      </c>
      <c r="S3526">
        <v>2.35</v>
      </c>
      <c r="T3526">
        <f t="shared" si="55"/>
        <v>63.72</v>
      </c>
    </row>
    <row r="3527" spans="1:20" x14ac:dyDescent="0.3">
      <c r="A3527">
        <v>3526</v>
      </c>
      <c r="B3527">
        <v>89093</v>
      </c>
      <c r="C3527" t="s">
        <v>896</v>
      </c>
      <c r="D3527" t="s">
        <v>20</v>
      </c>
      <c r="E3527" t="s">
        <v>39</v>
      </c>
      <c r="F3527" t="s">
        <v>47</v>
      </c>
      <c r="G3527" t="s">
        <v>41</v>
      </c>
      <c r="H3527" t="s">
        <v>54</v>
      </c>
      <c r="I3527" t="s">
        <v>28</v>
      </c>
      <c r="J3527" t="s">
        <v>36</v>
      </c>
      <c r="K3527" t="s">
        <v>149</v>
      </c>
      <c r="L3527" t="s">
        <v>192</v>
      </c>
      <c r="M3527" t="s">
        <v>111</v>
      </c>
      <c r="N3527" s="2">
        <v>40460</v>
      </c>
      <c r="O3527" s="2">
        <v>40462</v>
      </c>
      <c r="P3527">
        <v>14</v>
      </c>
      <c r="Q3527" s="1">
        <v>0.05</v>
      </c>
      <c r="R3527">
        <v>3.8</v>
      </c>
      <c r="S3527">
        <v>1.49</v>
      </c>
      <c r="T3527">
        <f t="shared" si="55"/>
        <v>53.199999999999996</v>
      </c>
    </row>
    <row r="3528" spans="1:20" x14ac:dyDescent="0.3">
      <c r="A3528">
        <v>3527</v>
      </c>
      <c r="B3528">
        <v>89093</v>
      </c>
      <c r="C3528" t="s">
        <v>896</v>
      </c>
      <c r="D3528" t="s">
        <v>20</v>
      </c>
      <c r="E3528" t="s">
        <v>21</v>
      </c>
      <c r="F3528" t="s">
        <v>47</v>
      </c>
      <c r="G3528" t="s">
        <v>41</v>
      </c>
      <c r="H3528" t="s">
        <v>203</v>
      </c>
      <c r="I3528" t="s">
        <v>28</v>
      </c>
      <c r="J3528" t="s">
        <v>36</v>
      </c>
      <c r="K3528" t="s">
        <v>201</v>
      </c>
      <c r="L3528" t="s">
        <v>192</v>
      </c>
      <c r="M3528" t="s">
        <v>114</v>
      </c>
      <c r="N3528" s="2">
        <v>40460</v>
      </c>
      <c r="O3528" s="2">
        <v>40460</v>
      </c>
      <c r="P3528">
        <v>7</v>
      </c>
      <c r="Q3528" s="1">
        <v>0.09</v>
      </c>
      <c r="R3528">
        <v>30.73</v>
      </c>
      <c r="S3528">
        <v>4</v>
      </c>
      <c r="T3528">
        <f t="shared" si="55"/>
        <v>215.11</v>
      </c>
    </row>
    <row r="3529" spans="1:20" x14ac:dyDescent="0.3">
      <c r="A3529">
        <v>3528</v>
      </c>
      <c r="B3529">
        <v>89093</v>
      </c>
      <c r="C3529" t="s">
        <v>896</v>
      </c>
      <c r="D3529" t="s">
        <v>20</v>
      </c>
      <c r="E3529" t="s">
        <v>21</v>
      </c>
      <c r="F3529" t="s">
        <v>47</v>
      </c>
      <c r="G3529" t="s">
        <v>41</v>
      </c>
      <c r="H3529" t="s">
        <v>33</v>
      </c>
      <c r="I3529" t="s">
        <v>28</v>
      </c>
      <c r="J3529" t="s">
        <v>36</v>
      </c>
      <c r="K3529" t="s">
        <v>198</v>
      </c>
      <c r="L3529" t="s">
        <v>192</v>
      </c>
      <c r="M3529" t="s">
        <v>167</v>
      </c>
      <c r="N3529" s="2">
        <v>40460</v>
      </c>
      <c r="O3529" s="2">
        <v>40461</v>
      </c>
      <c r="P3529">
        <v>22</v>
      </c>
      <c r="Q3529" s="1">
        <v>0</v>
      </c>
      <c r="R3529">
        <v>125.99</v>
      </c>
      <c r="S3529">
        <v>8.08</v>
      </c>
      <c r="T3529">
        <f t="shared" si="55"/>
        <v>2771.7799999999997</v>
      </c>
    </row>
    <row r="3530" spans="1:20" x14ac:dyDescent="0.3">
      <c r="A3530">
        <v>3529</v>
      </c>
      <c r="B3530">
        <v>88727</v>
      </c>
      <c r="C3530" t="s">
        <v>599</v>
      </c>
      <c r="D3530" t="s">
        <v>38</v>
      </c>
      <c r="E3530" t="s">
        <v>39</v>
      </c>
      <c r="F3530" t="s">
        <v>47</v>
      </c>
      <c r="G3530" t="s">
        <v>32</v>
      </c>
      <c r="H3530" t="s">
        <v>54</v>
      </c>
      <c r="I3530" t="s">
        <v>28</v>
      </c>
      <c r="J3530" t="s">
        <v>36</v>
      </c>
      <c r="K3530" t="s">
        <v>62</v>
      </c>
      <c r="L3530" t="s">
        <v>44</v>
      </c>
      <c r="M3530" t="s">
        <v>111</v>
      </c>
      <c r="N3530" s="2">
        <v>40292</v>
      </c>
      <c r="O3530" s="2">
        <v>40292</v>
      </c>
      <c r="P3530">
        <v>1</v>
      </c>
      <c r="Q3530" s="1">
        <v>0</v>
      </c>
      <c r="R3530">
        <v>2.88</v>
      </c>
      <c r="S3530">
        <v>0.7</v>
      </c>
      <c r="T3530">
        <f t="shared" si="55"/>
        <v>2.88</v>
      </c>
    </row>
    <row r="3531" spans="1:20" x14ac:dyDescent="0.3">
      <c r="A3531">
        <v>3530</v>
      </c>
      <c r="B3531">
        <v>87498</v>
      </c>
      <c r="C3531" t="s">
        <v>388</v>
      </c>
      <c r="D3531" t="s">
        <v>38</v>
      </c>
      <c r="E3531" t="s">
        <v>39</v>
      </c>
      <c r="F3531" t="s">
        <v>31</v>
      </c>
      <c r="G3531" t="s">
        <v>93</v>
      </c>
      <c r="H3531" t="s">
        <v>78</v>
      </c>
      <c r="I3531" t="s">
        <v>28</v>
      </c>
      <c r="J3531" t="s">
        <v>36</v>
      </c>
      <c r="K3531" t="s">
        <v>82</v>
      </c>
      <c r="L3531" t="s">
        <v>192</v>
      </c>
      <c r="M3531" t="s">
        <v>296</v>
      </c>
      <c r="N3531" s="2">
        <v>41077</v>
      </c>
      <c r="O3531" s="2">
        <v>41078</v>
      </c>
      <c r="P3531">
        <v>8</v>
      </c>
      <c r="Q3531" s="1">
        <v>0.1</v>
      </c>
      <c r="R3531">
        <v>7.28</v>
      </c>
      <c r="S3531">
        <v>11.15</v>
      </c>
      <c r="T3531">
        <f t="shared" si="55"/>
        <v>58.24</v>
      </c>
    </row>
    <row r="3532" spans="1:20" x14ac:dyDescent="0.3">
      <c r="A3532">
        <v>3531</v>
      </c>
      <c r="B3532">
        <v>87498</v>
      </c>
      <c r="C3532" t="s">
        <v>1531</v>
      </c>
      <c r="D3532" t="s">
        <v>38</v>
      </c>
      <c r="E3532" t="s">
        <v>39</v>
      </c>
      <c r="F3532" t="s">
        <v>31</v>
      </c>
      <c r="G3532" t="s">
        <v>93</v>
      </c>
      <c r="H3532" t="s">
        <v>42</v>
      </c>
      <c r="I3532" t="s">
        <v>28</v>
      </c>
      <c r="J3532" t="s">
        <v>36</v>
      </c>
      <c r="K3532" t="s">
        <v>62</v>
      </c>
      <c r="L3532" t="s">
        <v>192</v>
      </c>
      <c r="M3532" t="s">
        <v>69</v>
      </c>
      <c r="N3532" s="2">
        <v>41077</v>
      </c>
      <c r="O3532" s="2">
        <v>41078</v>
      </c>
      <c r="P3532">
        <v>12</v>
      </c>
      <c r="Q3532" s="1">
        <v>0.01</v>
      </c>
      <c r="R3532">
        <v>6.48</v>
      </c>
      <c r="S3532">
        <v>10.050000000000001</v>
      </c>
      <c r="T3532">
        <f t="shared" si="55"/>
        <v>77.760000000000005</v>
      </c>
    </row>
    <row r="3533" spans="1:20" x14ac:dyDescent="0.3">
      <c r="A3533">
        <v>3532</v>
      </c>
      <c r="B3533">
        <v>88024</v>
      </c>
      <c r="C3533" t="s">
        <v>1336</v>
      </c>
      <c r="D3533" t="s">
        <v>20</v>
      </c>
      <c r="E3533" t="s">
        <v>39</v>
      </c>
      <c r="F3533" t="s">
        <v>40</v>
      </c>
      <c r="G3533" t="s">
        <v>23</v>
      </c>
      <c r="H3533" t="s">
        <v>78</v>
      </c>
      <c r="I3533" t="s">
        <v>28</v>
      </c>
      <c r="J3533" t="s">
        <v>36</v>
      </c>
      <c r="K3533" t="s">
        <v>62</v>
      </c>
      <c r="L3533" t="s">
        <v>192</v>
      </c>
      <c r="M3533" t="s">
        <v>469</v>
      </c>
      <c r="N3533" s="2">
        <v>40742</v>
      </c>
      <c r="O3533" s="2">
        <v>40742</v>
      </c>
      <c r="P3533">
        <v>12</v>
      </c>
      <c r="Q3533" s="1">
        <v>0</v>
      </c>
      <c r="R3533">
        <v>5.78</v>
      </c>
      <c r="S3533">
        <v>7.96</v>
      </c>
      <c r="T3533">
        <f t="shared" si="55"/>
        <v>69.36</v>
      </c>
    </row>
    <row r="3534" spans="1:20" x14ac:dyDescent="0.3">
      <c r="A3534">
        <v>3533</v>
      </c>
      <c r="B3534">
        <v>90999</v>
      </c>
      <c r="C3534" t="s">
        <v>621</v>
      </c>
      <c r="D3534" t="s">
        <v>20</v>
      </c>
      <c r="E3534" t="s">
        <v>39</v>
      </c>
      <c r="F3534" t="s">
        <v>47</v>
      </c>
      <c r="G3534" t="s">
        <v>41</v>
      </c>
      <c r="H3534" t="s">
        <v>54</v>
      </c>
      <c r="I3534" t="s">
        <v>28</v>
      </c>
      <c r="J3534" t="s">
        <v>36</v>
      </c>
      <c r="K3534" t="s">
        <v>50</v>
      </c>
      <c r="L3534" t="s">
        <v>192</v>
      </c>
      <c r="M3534" t="s">
        <v>134</v>
      </c>
      <c r="N3534" s="2">
        <v>41608</v>
      </c>
      <c r="O3534" s="2">
        <v>41610</v>
      </c>
      <c r="P3534">
        <v>3</v>
      </c>
      <c r="Q3534" s="1">
        <v>0</v>
      </c>
      <c r="R3534">
        <v>70.97</v>
      </c>
      <c r="S3534">
        <v>3.5</v>
      </c>
      <c r="T3534">
        <f t="shared" si="55"/>
        <v>212.91</v>
      </c>
    </row>
    <row r="3535" spans="1:20" x14ac:dyDescent="0.3">
      <c r="A3535">
        <v>3534</v>
      </c>
      <c r="B3535">
        <v>90999</v>
      </c>
      <c r="C3535" t="s">
        <v>621</v>
      </c>
      <c r="D3535" t="s">
        <v>20</v>
      </c>
      <c r="E3535" t="s">
        <v>39</v>
      </c>
      <c r="F3535" t="s">
        <v>47</v>
      </c>
      <c r="G3535" t="s">
        <v>41</v>
      </c>
      <c r="H3535" t="s">
        <v>94</v>
      </c>
      <c r="I3535" t="s">
        <v>28</v>
      </c>
      <c r="J3535" t="s">
        <v>36</v>
      </c>
      <c r="K3535" t="s">
        <v>119</v>
      </c>
      <c r="L3535" t="s">
        <v>44</v>
      </c>
      <c r="M3535" t="s">
        <v>114</v>
      </c>
      <c r="N3535" s="2">
        <v>41608</v>
      </c>
      <c r="O3535" s="2">
        <v>41609</v>
      </c>
      <c r="P3535">
        <v>32</v>
      </c>
      <c r="Q3535" s="1">
        <v>0.08</v>
      </c>
      <c r="R3535">
        <v>37.94</v>
      </c>
      <c r="S3535">
        <v>5.08</v>
      </c>
      <c r="T3535">
        <f t="shared" si="55"/>
        <v>1214.08</v>
      </c>
    </row>
    <row r="3536" spans="1:20" x14ac:dyDescent="0.3">
      <c r="A3536">
        <v>3535</v>
      </c>
      <c r="B3536">
        <v>90999</v>
      </c>
      <c r="C3536" t="s">
        <v>2007</v>
      </c>
      <c r="D3536" t="s">
        <v>578</v>
      </c>
      <c r="E3536" t="s">
        <v>21</v>
      </c>
      <c r="F3536" t="s">
        <v>47</v>
      </c>
      <c r="G3536" t="s">
        <v>41</v>
      </c>
      <c r="H3536" t="s">
        <v>206</v>
      </c>
      <c r="I3536" t="s">
        <v>28</v>
      </c>
      <c r="J3536" t="s">
        <v>36</v>
      </c>
      <c r="K3536" t="s">
        <v>1108</v>
      </c>
      <c r="L3536" t="s">
        <v>283</v>
      </c>
      <c r="M3536" t="s">
        <v>160</v>
      </c>
      <c r="N3536" s="2">
        <v>41608</v>
      </c>
      <c r="O3536" s="2">
        <v>41610</v>
      </c>
      <c r="P3536">
        <v>3</v>
      </c>
      <c r="Q3536" s="1">
        <v>0.06</v>
      </c>
      <c r="R3536">
        <v>2036.48</v>
      </c>
      <c r="S3536">
        <v>14.7</v>
      </c>
      <c r="T3536">
        <f t="shared" si="55"/>
        <v>6109.4400000000005</v>
      </c>
    </row>
    <row r="3537" spans="1:20" x14ac:dyDescent="0.3">
      <c r="A3537">
        <v>3536</v>
      </c>
      <c r="B3537">
        <v>87169</v>
      </c>
      <c r="C3537" t="s">
        <v>888</v>
      </c>
      <c r="D3537" t="s">
        <v>20</v>
      </c>
      <c r="E3537" t="s">
        <v>21</v>
      </c>
      <c r="F3537" t="s">
        <v>40</v>
      </c>
      <c r="G3537" t="s">
        <v>48</v>
      </c>
      <c r="H3537" t="s">
        <v>33</v>
      </c>
      <c r="I3537" t="s">
        <v>28</v>
      </c>
      <c r="J3537" t="s">
        <v>36</v>
      </c>
      <c r="K3537" t="s">
        <v>208</v>
      </c>
      <c r="L3537" t="s">
        <v>192</v>
      </c>
      <c r="M3537" t="s">
        <v>59</v>
      </c>
      <c r="N3537" s="2">
        <v>40921</v>
      </c>
      <c r="O3537" s="2">
        <v>40925</v>
      </c>
      <c r="P3537">
        <v>11</v>
      </c>
      <c r="Q3537" s="1">
        <v>0</v>
      </c>
      <c r="R3537">
        <v>35.99</v>
      </c>
      <c r="S3537">
        <v>5</v>
      </c>
      <c r="T3537">
        <f t="shared" si="55"/>
        <v>395.89000000000004</v>
      </c>
    </row>
    <row r="3538" spans="1:20" x14ac:dyDescent="0.3">
      <c r="A3538">
        <v>3537</v>
      </c>
      <c r="B3538">
        <v>88390</v>
      </c>
      <c r="C3538" t="s">
        <v>488</v>
      </c>
      <c r="D3538" t="s">
        <v>20</v>
      </c>
      <c r="E3538" t="s">
        <v>39</v>
      </c>
      <c r="F3538" t="s">
        <v>40</v>
      </c>
      <c r="G3538" t="s">
        <v>93</v>
      </c>
      <c r="H3538" t="s">
        <v>54</v>
      </c>
      <c r="I3538" t="s">
        <v>28</v>
      </c>
      <c r="J3538" t="s">
        <v>36</v>
      </c>
      <c r="K3538" t="s">
        <v>50</v>
      </c>
      <c r="L3538" t="s">
        <v>26</v>
      </c>
      <c r="M3538" t="s">
        <v>59</v>
      </c>
      <c r="N3538" s="2">
        <v>40439</v>
      </c>
      <c r="O3538" s="2">
        <v>40439</v>
      </c>
      <c r="P3538">
        <v>14</v>
      </c>
      <c r="Q3538" s="1">
        <v>0</v>
      </c>
      <c r="R3538">
        <v>43.98</v>
      </c>
      <c r="S3538">
        <v>8.99</v>
      </c>
      <c r="T3538">
        <f t="shared" si="55"/>
        <v>615.71999999999991</v>
      </c>
    </row>
    <row r="3539" spans="1:20" x14ac:dyDescent="0.3">
      <c r="A3539">
        <v>3538</v>
      </c>
      <c r="B3539">
        <v>86212</v>
      </c>
      <c r="C3539" t="s">
        <v>2366</v>
      </c>
      <c r="D3539" t="s">
        <v>20</v>
      </c>
      <c r="E3539" t="s">
        <v>39</v>
      </c>
      <c r="F3539" t="s">
        <v>31</v>
      </c>
      <c r="G3539" t="s">
        <v>23</v>
      </c>
      <c r="H3539" t="s">
        <v>78</v>
      </c>
      <c r="I3539" t="s">
        <v>28</v>
      </c>
      <c r="J3539" t="s">
        <v>36</v>
      </c>
      <c r="K3539" t="s">
        <v>228</v>
      </c>
      <c r="L3539" t="s">
        <v>192</v>
      </c>
      <c r="M3539" t="s">
        <v>139</v>
      </c>
      <c r="N3539" s="2">
        <v>41376</v>
      </c>
      <c r="O3539" s="2">
        <v>41376</v>
      </c>
      <c r="P3539">
        <v>9</v>
      </c>
      <c r="Q3539" s="1">
        <v>0.09</v>
      </c>
      <c r="R3539">
        <v>207.48</v>
      </c>
      <c r="S3539">
        <v>0.99</v>
      </c>
      <c r="T3539">
        <f t="shared" si="55"/>
        <v>1867.32</v>
      </c>
    </row>
    <row r="3540" spans="1:20" x14ac:dyDescent="0.3">
      <c r="A3540">
        <v>3539</v>
      </c>
      <c r="B3540">
        <v>91007</v>
      </c>
      <c r="C3540" t="s">
        <v>1644</v>
      </c>
      <c r="D3540" t="s">
        <v>20</v>
      </c>
      <c r="E3540" t="s">
        <v>39</v>
      </c>
      <c r="F3540" t="s">
        <v>22</v>
      </c>
      <c r="G3540" t="s">
        <v>48</v>
      </c>
      <c r="H3540" t="s">
        <v>42</v>
      </c>
      <c r="I3540" t="s">
        <v>28</v>
      </c>
      <c r="J3540" t="s">
        <v>36</v>
      </c>
      <c r="K3540" t="s">
        <v>101</v>
      </c>
      <c r="L3540" t="s">
        <v>192</v>
      </c>
      <c r="M3540" t="s">
        <v>246</v>
      </c>
      <c r="N3540" s="2">
        <v>41547</v>
      </c>
      <c r="O3540" s="2">
        <v>41549</v>
      </c>
      <c r="P3540">
        <v>11</v>
      </c>
      <c r="Q3540" s="1">
        <v>0.09</v>
      </c>
      <c r="R3540">
        <v>7.28</v>
      </c>
      <c r="S3540">
        <v>5.47</v>
      </c>
      <c r="T3540">
        <f t="shared" si="55"/>
        <v>80.08</v>
      </c>
    </row>
    <row r="3541" spans="1:20" x14ac:dyDescent="0.3">
      <c r="A3541">
        <v>3540</v>
      </c>
      <c r="B3541">
        <v>89032</v>
      </c>
      <c r="C3541" t="s">
        <v>185</v>
      </c>
      <c r="D3541" t="s">
        <v>20</v>
      </c>
      <c r="E3541" t="s">
        <v>39</v>
      </c>
      <c r="F3541" t="s">
        <v>31</v>
      </c>
      <c r="G3541" t="s">
        <v>48</v>
      </c>
      <c r="H3541" t="s">
        <v>78</v>
      </c>
      <c r="I3541" t="s">
        <v>28</v>
      </c>
      <c r="J3541" t="s">
        <v>76</v>
      </c>
      <c r="K3541" t="s">
        <v>228</v>
      </c>
      <c r="L3541" t="s">
        <v>192</v>
      </c>
      <c r="M3541" t="s">
        <v>131</v>
      </c>
      <c r="N3541" s="2">
        <v>41174</v>
      </c>
      <c r="O3541" s="2">
        <v>41178</v>
      </c>
      <c r="P3541">
        <v>10</v>
      </c>
      <c r="Q3541" s="1">
        <v>0.03</v>
      </c>
      <c r="R3541">
        <v>3.75</v>
      </c>
      <c r="S3541">
        <v>0.5</v>
      </c>
      <c r="T3541">
        <f t="shared" si="55"/>
        <v>37.5</v>
      </c>
    </row>
    <row r="3542" spans="1:20" x14ac:dyDescent="0.3">
      <c r="A3542">
        <v>3541</v>
      </c>
      <c r="B3542">
        <v>89245</v>
      </c>
      <c r="C3542" t="s">
        <v>775</v>
      </c>
      <c r="D3542" t="s">
        <v>20</v>
      </c>
      <c r="E3542" t="s">
        <v>21</v>
      </c>
      <c r="F3542" t="s">
        <v>40</v>
      </c>
      <c r="G3542" t="s">
        <v>32</v>
      </c>
      <c r="H3542" t="s">
        <v>206</v>
      </c>
      <c r="I3542" t="s">
        <v>28</v>
      </c>
      <c r="J3542" t="s">
        <v>76</v>
      </c>
      <c r="K3542" t="s">
        <v>208</v>
      </c>
      <c r="L3542" t="s">
        <v>192</v>
      </c>
      <c r="M3542" t="s">
        <v>75</v>
      </c>
      <c r="N3542" s="2">
        <v>41249</v>
      </c>
      <c r="O3542" s="2">
        <v>41250</v>
      </c>
      <c r="P3542">
        <v>15</v>
      </c>
      <c r="Q3542" s="1">
        <v>0.05</v>
      </c>
      <c r="R3542">
        <v>20.95</v>
      </c>
      <c r="S3542">
        <v>4</v>
      </c>
      <c r="T3542">
        <f t="shared" si="55"/>
        <v>314.25</v>
      </c>
    </row>
    <row r="3543" spans="1:20" x14ac:dyDescent="0.3">
      <c r="A3543">
        <v>3542</v>
      </c>
      <c r="B3543">
        <v>87259</v>
      </c>
      <c r="C3543" t="s">
        <v>1753</v>
      </c>
      <c r="D3543" t="s">
        <v>578</v>
      </c>
      <c r="E3543" t="s">
        <v>187</v>
      </c>
      <c r="F3543" t="s">
        <v>47</v>
      </c>
      <c r="G3543" t="s">
        <v>48</v>
      </c>
      <c r="H3543" t="s">
        <v>225</v>
      </c>
      <c r="I3543" t="s">
        <v>28</v>
      </c>
      <c r="J3543" t="s">
        <v>76</v>
      </c>
      <c r="K3543" t="s">
        <v>158</v>
      </c>
      <c r="L3543" t="s">
        <v>283</v>
      </c>
      <c r="M3543" t="s">
        <v>111</v>
      </c>
      <c r="N3543" s="2">
        <v>40419</v>
      </c>
      <c r="O3543" s="2">
        <v>40426</v>
      </c>
      <c r="P3543">
        <v>2</v>
      </c>
      <c r="Q3543" s="1">
        <v>0.03</v>
      </c>
      <c r="R3543">
        <v>284.98</v>
      </c>
      <c r="S3543">
        <v>69.55</v>
      </c>
      <c r="T3543">
        <f t="shared" si="55"/>
        <v>569.96</v>
      </c>
    </row>
    <row r="3544" spans="1:20" x14ac:dyDescent="0.3">
      <c r="A3544">
        <v>3543</v>
      </c>
      <c r="B3544">
        <v>87259</v>
      </c>
      <c r="C3544" t="s">
        <v>1753</v>
      </c>
      <c r="D3544" t="s">
        <v>20</v>
      </c>
      <c r="E3544" t="s">
        <v>187</v>
      </c>
      <c r="F3544" t="s">
        <v>47</v>
      </c>
      <c r="G3544" t="s">
        <v>48</v>
      </c>
      <c r="H3544" t="s">
        <v>188</v>
      </c>
      <c r="I3544" t="s">
        <v>28</v>
      </c>
      <c r="J3544" t="s">
        <v>76</v>
      </c>
      <c r="K3544" t="s">
        <v>82</v>
      </c>
      <c r="L3544" t="s">
        <v>746</v>
      </c>
      <c r="M3544" t="s">
        <v>134</v>
      </c>
      <c r="N3544" s="2">
        <v>40419</v>
      </c>
      <c r="O3544" s="2">
        <v>40419</v>
      </c>
      <c r="P3544">
        <v>1</v>
      </c>
      <c r="Q3544" s="1">
        <v>0</v>
      </c>
      <c r="R3544">
        <v>12.99</v>
      </c>
      <c r="S3544">
        <v>14.37</v>
      </c>
      <c r="T3544">
        <f t="shared" si="55"/>
        <v>12.99</v>
      </c>
    </row>
    <row r="3545" spans="1:20" x14ac:dyDescent="0.3">
      <c r="A3545">
        <v>3544</v>
      </c>
      <c r="B3545">
        <v>90519</v>
      </c>
      <c r="C3545" t="s">
        <v>127</v>
      </c>
      <c r="D3545" t="s">
        <v>38</v>
      </c>
      <c r="E3545" t="s">
        <v>39</v>
      </c>
      <c r="F3545" t="s">
        <v>22</v>
      </c>
      <c r="G3545" t="s">
        <v>93</v>
      </c>
      <c r="H3545" t="s">
        <v>42</v>
      </c>
      <c r="I3545" t="s">
        <v>28</v>
      </c>
      <c r="J3545" t="s">
        <v>76</v>
      </c>
      <c r="K3545" t="s">
        <v>248</v>
      </c>
      <c r="L3545" t="s">
        <v>192</v>
      </c>
      <c r="M3545" t="s">
        <v>246</v>
      </c>
      <c r="N3545" s="2">
        <v>41281</v>
      </c>
      <c r="O3545" s="2">
        <v>41283</v>
      </c>
      <c r="P3545">
        <v>8</v>
      </c>
      <c r="Q3545" s="1">
        <v>0.09</v>
      </c>
      <c r="R3545">
        <v>20.98</v>
      </c>
      <c r="S3545">
        <v>8.83</v>
      </c>
      <c r="T3545">
        <f t="shared" si="55"/>
        <v>167.84</v>
      </c>
    </row>
    <row r="3546" spans="1:20" x14ac:dyDescent="0.3">
      <c r="A3546">
        <v>3545</v>
      </c>
      <c r="B3546">
        <v>90513</v>
      </c>
      <c r="C3546" t="s">
        <v>127</v>
      </c>
      <c r="D3546" t="s">
        <v>20</v>
      </c>
      <c r="E3546" t="s">
        <v>21</v>
      </c>
      <c r="F3546" t="s">
        <v>22</v>
      </c>
      <c r="G3546" t="s">
        <v>93</v>
      </c>
      <c r="H3546" t="s">
        <v>24</v>
      </c>
      <c r="I3546" t="s">
        <v>28</v>
      </c>
      <c r="J3546" t="s">
        <v>76</v>
      </c>
      <c r="K3546" t="s">
        <v>208</v>
      </c>
      <c r="L3546" t="s">
        <v>192</v>
      </c>
      <c r="M3546" t="s">
        <v>246</v>
      </c>
      <c r="N3546" s="2">
        <v>40185</v>
      </c>
      <c r="O3546" s="2">
        <v>40188</v>
      </c>
      <c r="P3546">
        <v>1</v>
      </c>
      <c r="Q3546" s="1">
        <v>0.03</v>
      </c>
      <c r="R3546">
        <v>73.98</v>
      </c>
      <c r="S3546">
        <v>14.52</v>
      </c>
      <c r="T3546">
        <f t="shared" si="55"/>
        <v>73.98</v>
      </c>
    </row>
    <row r="3547" spans="1:20" x14ac:dyDescent="0.3">
      <c r="A3547">
        <v>3546</v>
      </c>
      <c r="B3547">
        <v>87216</v>
      </c>
      <c r="C3547" t="s">
        <v>479</v>
      </c>
      <c r="D3547" t="s">
        <v>20</v>
      </c>
      <c r="E3547" t="s">
        <v>187</v>
      </c>
      <c r="F3547" t="s">
        <v>31</v>
      </c>
      <c r="G3547" t="s">
        <v>41</v>
      </c>
      <c r="H3547" t="s">
        <v>188</v>
      </c>
      <c r="I3547" t="s">
        <v>28</v>
      </c>
      <c r="J3547" t="s">
        <v>76</v>
      </c>
      <c r="K3547" t="s">
        <v>68</v>
      </c>
      <c r="L3547" t="s">
        <v>192</v>
      </c>
      <c r="M3547" t="s">
        <v>35</v>
      </c>
      <c r="N3547" s="2">
        <v>40980</v>
      </c>
      <c r="O3547" s="2">
        <v>40980</v>
      </c>
      <c r="P3547">
        <v>12</v>
      </c>
      <c r="Q3547" s="1">
        <v>0.04</v>
      </c>
      <c r="R3547">
        <v>10.64</v>
      </c>
      <c r="S3547">
        <v>5.16</v>
      </c>
      <c r="T3547">
        <f t="shared" si="55"/>
        <v>127.68</v>
      </c>
    </row>
    <row r="3548" spans="1:20" x14ac:dyDescent="0.3">
      <c r="A3548">
        <v>3547</v>
      </c>
      <c r="B3548">
        <v>87216</v>
      </c>
      <c r="C3548" t="s">
        <v>558</v>
      </c>
      <c r="D3548" t="s">
        <v>38</v>
      </c>
      <c r="E3548" t="s">
        <v>39</v>
      </c>
      <c r="F3548" t="s">
        <v>31</v>
      </c>
      <c r="G3548" t="s">
        <v>41</v>
      </c>
      <c r="H3548" t="s">
        <v>89</v>
      </c>
      <c r="I3548" t="s">
        <v>28</v>
      </c>
      <c r="J3548" t="s">
        <v>76</v>
      </c>
      <c r="K3548" t="s">
        <v>101</v>
      </c>
      <c r="L3548" t="s">
        <v>706</v>
      </c>
      <c r="M3548" t="s">
        <v>35</v>
      </c>
      <c r="N3548" s="2">
        <v>40980</v>
      </c>
      <c r="O3548" s="2">
        <v>40980</v>
      </c>
      <c r="P3548">
        <v>4</v>
      </c>
      <c r="Q3548" s="1">
        <v>0.1</v>
      </c>
      <c r="R3548">
        <v>14.42</v>
      </c>
      <c r="S3548">
        <v>6.75</v>
      </c>
      <c r="T3548">
        <f t="shared" si="55"/>
        <v>57.68</v>
      </c>
    </row>
    <row r="3549" spans="1:20" x14ac:dyDescent="0.3">
      <c r="A3549">
        <v>3548</v>
      </c>
      <c r="B3549">
        <v>87216</v>
      </c>
      <c r="C3549" t="s">
        <v>558</v>
      </c>
      <c r="D3549" t="s">
        <v>578</v>
      </c>
      <c r="E3549" t="s">
        <v>39</v>
      </c>
      <c r="F3549" t="s">
        <v>31</v>
      </c>
      <c r="G3549" t="s">
        <v>41</v>
      </c>
      <c r="H3549" t="s">
        <v>54</v>
      </c>
      <c r="I3549" t="s">
        <v>28</v>
      </c>
      <c r="J3549" t="s">
        <v>76</v>
      </c>
      <c r="K3549" t="s">
        <v>55</v>
      </c>
      <c r="L3549" t="s">
        <v>283</v>
      </c>
      <c r="M3549" t="s">
        <v>35</v>
      </c>
      <c r="N3549" s="2">
        <v>40980</v>
      </c>
      <c r="O3549" s="2">
        <v>40982</v>
      </c>
      <c r="P3549">
        <v>1</v>
      </c>
      <c r="Q3549" s="1">
        <v>0.08</v>
      </c>
      <c r="R3549">
        <v>279.81</v>
      </c>
      <c r="S3549">
        <v>23.19</v>
      </c>
      <c r="T3549">
        <f t="shared" si="55"/>
        <v>279.81</v>
      </c>
    </row>
    <row r="3550" spans="1:20" x14ac:dyDescent="0.3">
      <c r="A3550">
        <v>3549</v>
      </c>
      <c r="B3550">
        <v>87216</v>
      </c>
      <c r="C3550" t="s">
        <v>558</v>
      </c>
      <c r="D3550" t="s">
        <v>38</v>
      </c>
      <c r="E3550" t="s">
        <v>39</v>
      </c>
      <c r="F3550" t="s">
        <v>31</v>
      </c>
      <c r="G3550" t="s">
        <v>41</v>
      </c>
      <c r="H3550" t="s">
        <v>94</v>
      </c>
      <c r="I3550" t="s">
        <v>28</v>
      </c>
      <c r="J3550" t="s">
        <v>76</v>
      </c>
      <c r="K3550" t="s">
        <v>116</v>
      </c>
      <c r="L3550" t="s">
        <v>44</v>
      </c>
      <c r="M3550" t="s">
        <v>35</v>
      </c>
      <c r="N3550" s="2">
        <v>40980</v>
      </c>
      <c r="O3550" s="2">
        <v>40982</v>
      </c>
      <c r="P3550">
        <v>3</v>
      </c>
      <c r="Q3550" s="1">
        <v>0.02</v>
      </c>
      <c r="R3550">
        <v>5.84</v>
      </c>
      <c r="S3550">
        <v>0.83</v>
      </c>
      <c r="T3550">
        <f t="shared" si="55"/>
        <v>17.52</v>
      </c>
    </row>
    <row r="3551" spans="1:20" x14ac:dyDescent="0.3">
      <c r="A3551">
        <v>3550</v>
      </c>
      <c r="B3551">
        <v>91009</v>
      </c>
      <c r="C3551" t="s">
        <v>336</v>
      </c>
      <c r="D3551" t="s">
        <v>578</v>
      </c>
      <c r="E3551" t="s">
        <v>39</v>
      </c>
      <c r="F3551" t="s">
        <v>31</v>
      </c>
      <c r="G3551" t="s">
        <v>41</v>
      </c>
      <c r="H3551" t="s">
        <v>61</v>
      </c>
      <c r="I3551" t="s">
        <v>28</v>
      </c>
      <c r="J3551" t="s">
        <v>76</v>
      </c>
      <c r="K3551" t="s">
        <v>43</v>
      </c>
      <c r="L3551" t="s">
        <v>283</v>
      </c>
      <c r="M3551" t="s">
        <v>35</v>
      </c>
      <c r="N3551" s="2">
        <v>41361</v>
      </c>
      <c r="O3551" s="2">
        <v>41363</v>
      </c>
      <c r="P3551">
        <v>7</v>
      </c>
      <c r="Q3551" s="1">
        <v>0.02</v>
      </c>
      <c r="R3551">
        <v>180.98</v>
      </c>
      <c r="S3551">
        <v>55.24</v>
      </c>
      <c r="T3551">
        <f t="shared" si="55"/>
        <v>1266.8599999999999</v>
      </c>
    </row>
    <row r="3552" spans="1:20" x14ac:dyDescent="0.3">
      <c r="A3552">
        <v>3551</v>
      </c>
      <c r="B3552">
        <v>91009</v>
      </c>
      <c r="C3552" t="s">
        <v>336</v>
      </c>
      <c r="D3552" t="s">
        <v>578</v>
      </c>
      <c r="E3552" t="s">
        <v>187</v>
      </c>
      <c r="F3552" t="s">
        <v>31</v>
      </c>
      <c r="G3552" t="s">
        <v>41</v>
      </c>
      <c r="H3552" t="s">
        <v>225</v>
      </c>
      <c r="I3552" t="s">
        <v>28</v>
      </c>
      <c r="J3552" t="s">
        <v>76</v>
      </c>
      <c r="K3552" t="s">
        <v>43</v>
      </c>
      <c r="L3552" t="s">
        <v>330</v>
      </c>
      <c r="M3552" t="s">
        <v>35</v>
      </c>
      <c r="N3552" s="2">
        <v>41361</v>
      </c>
      <c r="O3552" s="2">
        <v>41361</v>
      </c>
      <c r="P3552">
        <v>9</v>
      </c>
      <c r="Q3552" s="1">
        <v>0.01</v>
      </c>
      <c r="R3552">
        <v>150.97999999999999</v>
      </c>
      <c r="S3552">
        <v>66.27</v>
      </c>
      <c r="T3552">
        <f t="shared" si="55"/>
        <v>1358.82</v>
      </c>
    </row>
    <row r="3553" spans="1:20" x14ac:dyDescent="0.3">
      <c r="A3553">
        <v>3552</v>
      </c>
      <c r="B3553">
        <v>91009</v>
      </c>
      <c r="C3553" t="s">
        <v>336</v>
      </c>
      <c r="D3553" t="s">
        <v>20</v>
      </c>
      <c r="E3553" t="s">
        <v>39</v>
      </c>
      <c r="F3553" t="s">
        <v>31</v>
      </c>
      <c r="G3553" t="s">
        <v>41</v>
      </c>
      <c r="H3553" t="s">
        <v>42</v>
      </c>
      <c r="I3553" t="s">
        <v>28</v>
      </c>
      <c r="J3553" t="s">
        <v>76</v>
      </c>
      <c r="K3553" t="s">
        <v>95</v>
      </c>
      <c r="L3553" t="s">
        <v>44</v>
      </c>
      <c r="M3553" t="s">
        <v>35</v>
      </c>
      <c r="N3553" s="2">
        <v>41361</v>
      </c>
      <c r="O3553" s="2">
        <v>41363</v>
      </c>
      <c r="P3553">
        <v>8</v>
      </c>
      <c r="Q3553" s="1">
        <v>0.05</v>
      </c>
      <c r="R3553">
        <v>6.45</v>
      </c>
      <c r="S3553">
        <v>1.34</v>
      </c>
      <c r="T3553">
        <f t="shared" si="55"/>
        <v>51.6</v>
      </c>
    </row>
    <row r="3554" spans="1:20" x14ac:dyDescent="0.3">
      <c r="A3554">
        <v>3553</v>
      </c>
      <c r="B3554">
        <v>91009</v>
      </c>
      <c r="C3554" t="s">
        <v>336</v>
      </c>
      <c r="D3554" t="s">
        <v>20</v>
      </c>
      <c r="E3554" t="s">
        <v>39</v>
      </c>
      <c r="F3554" t="s">
        <v>31</v>
      </c>
      <c r="G3554" t="s">
        <v>41</v>
      </c>
      <c r="H3554" t="s">
        <v>54</v>
      </c>
      <c r="I3554" t="s">
        <v>28</v>
      </c>
      <c r="J3554" t="s">
        <v>76</v>
      </c>
      <c r="K3554" t="s">
        <v>184</v>
      </c>
      <c r="L3554" t="s">
        <v>44</v>
      </c>
      <c r="M3554" t="s">
        <v>35</v>
      </c>
      <c r="N3554" s="2">
        <v>41361</v>
      </c>
      <c r="O3554" s="2">
        <v>41363</v>
      </c>
      <c r="P3554">
        <v>10</v>
      </c>
      <c r="Q3554" s="1">
        <v>0.01</v>
      </c>
      <c r="R3554">
        <v>1.89</v>
      </c>
      <c r="S3554">
        <v>0.76</v>
      </c>
      <c r="T3554">
        <f t="shared" si="55"/>
        <v>18.899999999999999</v>
      </c>
    </row>
    <row r="3555" spans="1:20" x14ac:dyDescent="0.3">
      <c r="A3555">
        <v>3554</v>
      </c>
      <c r="B3555">
        <v>91010</v>
      </c>
      <c r="C3555" t="s">
        <v>2222</v>
      </c>
      <c r="D3555" t="s">
        <v>20</v>
      </c>
      <c r="E3555" t="s">
        <v>39</v>
      </c>
      <c r="F3555" t="s">
        <v>31</v>
      </c>
      <c r="G3555" t="s">
        <v>41</v>
      </c>
      <c r="H3555" t="s">
        <v>42</v>
      </c>
      <c r="I3555" t="s">
        <v>28</v>
      </c>
      <c r="J3555" t="s">
        <v>76</v>
      </c>
      <c r="K3555" t="s">
        <v>82</v>
      </c>
      <c r="L3555" t="s">
        <v>746</v>
      </c>
      <c r="M3555" t="s">
        <v>178</v>
      </c>
      <c r="N3555" s="2">
        <v>40648</v>
      </c>
      <c r="O3555" s="2">
        <v>40650</v>
      </c>
      <c r="P3555">
        <v>3</v>
      </c>
      <c r="Q3555" s="1">
        <v>0.05</v>
      </c>
      <c r="R3555">
        <v>64.650000000000006</v>
      </c>
      <c r="S3555">
        <v>35</v>
      </c>
      <c r="T3555">
        <f t="shared" si="55"/>
        <v>193.95000000000002</v>
      </c>
    </row>
    <row r="3556" spans="1:20" x14ac:dyDescent="0.3">
      <c r="A3556">
        <v>3555</v>
      </c>
      <c r="B3556">
        <v>87267</v>
      </c>
      <c r="C3556" t="s">
        <v>1753</v>
      </c>
      <c r="D3556" t="s">
        <v>20</v>
      </c>
      <c r="E3556" t="s">
        <v>39</v>
      </c>
      <c r="F3556" t="s">
        <v>47</v>
      </c>
      <c r="G3556" t="s">
        <v>48</v>
      </c>
      <c r="H3556" t="s">
        <v>49</v>
      </c>
      <c r="I3556" t="s">
        <v>28</v>
      </c>
      <c r="J3556" t="s">
        <v>76</v>
      </c>
      <c r="K3556" t="s">
        <v>189</v>
      </c>
      <c r="L3556" t="s">
        <v>192</v>
      </c>
      <c r="M3556" t="s">
        <v>111</v>
      </c>
      <c r="N3556" s="2">
        <v>41415</v>
      </c>
      <c r="O3556" s="2">
        <v>41424</v>
      </c>
      <c r="P3556">
        <v>8</v>
      </c>
      <c r="Q3556" s="1">
        <v>0.09</v>
      </c>
      <c r="R3556">
        <v>11.09</v>
      </c>
      <c r="S3556">
        <v>5.25</v>
      </c>
      <c r="T3556">
        <f t="shared" si="55"/>
        <v>88.72</v>
      </c>
    </row>
    <row r="3557" spans="1:20" x14ac:dyDescent="0.3">
      <c r="A3557">
        <v>3556</v>
      </c>
      <c r="B3557">
        <v>87267</v>
      </c>
      <c r="C3557" t="s">
        <v>1753</v>
      </c>
      <c r="D3557" t="s">
        <v>38</v>
      </c>
      <c r="E3557" t="s">
        <v>21</v>
      </c>
      <c r="F3557" t="s">
        <v>47</v>
      </c>
      <c r="G3557" t="s">
        <v>48</v>
      </c>
      <c r="H3557" t="s">
        <v>33</v>
      </c>
      <c r="I3557" t="s">
        <v>28</v>
      </c>
      <c r="J3557" t="s">
        <v>76</v>
      </c>
      <c r="K3557" t="s">
        <v>1114</v>
      </c>
      <c r="L3557" t="s">
        <v>706</v>
      </c>
      <c r="M3557" t="s">
        <v>114</v>
      </c>
      <c r="N3557" s="2">
        <v>41415</v>
      </c>
      <c r="O3557" s="2">
        <v>41415</v>
      </c>
      <c r="P3557">
        <v>8</v>
      </c>
      <c r="Q3557" s="1">
        <v>0.08</v>
      </c>
      <c r="R3557">
        <v>120.97</v>
      </c>
      <c r="S3557">
        <v>7.11</v>
      </c>
      <c r="T3557">
        <f t="shared" si="55"/>
        <v>967.76</v>
      </c>
    </row>
    <row r="3558" spans="1:20" x14ac:dyDescent="0.3">
      <c r="A3558">
        <v>3557</v>
      </c>
      <c r="B3558">
        <v>86956</v>
      </c>
      <c r="C3558" t="s">
        <v>365</v>
      </c>
      <c r="D3558" t="s">
        <v>20</v>
      </c>
      <c r="E3558" t="s">
        <v>39</v>
      </c>
      <c r="F3558" t="s">
        <v>31</v>
      </c>
      <c r="G3558" t="s">
        <v>32</v>
      </c>
      <c r="H3558" t="s">
        <v>89</v>
      </c>
      <c r="I3558" t="s">
        <v>28</v>
      </c>
      <c r="J3558" t="s">
        <v>76</v>
      </c>
      <c r="K3558" t="s">
        <v>149</v>
      </c>
      <c r="L3558" t="s">
        <v>44</v>
      </c>
      <c r="M3558" t="s">
        <v>35</v>
      </c>
      <c r="N3558" s="2">
        <v>40228</v>
      </c>
      <c r="O3558" s="2">
        <v>40229</v>
      </c>
      <c r="P3558">
        <v>9</v>
      </c>
      <c r="Q3558" s="1">
        <v>0</v>
      </c>
      <c r="R3558">
        <v>5.98</v>
      </c>
      <c r="S3558">
        <v>0.96</v>
      </c>
      <c r="T3558">
        <f t="shared" si="55"/>
        <v>53.820000000000007</v>
      </c>
    </row>
    <row r="3559" spans="1:20" x14ac:dyDescent="0.3">
      <c r="A3559">
        <v>3558</v>
      </c>
      <c r="B3559">
        <v>86964</v>
      </c>
      <c r="C3559" t="s">
        <v>365</v>
      </c>
      <c r="D3559" t="s">
        <v>20</v>
      </c>
      <c r="E3559" t="s">
        <v>39</v>
      </c>
      <c r="F3559" t="s">
        <v>31</v>
      </c>
      <c r="G3559" t="s">
        <v>32</v>
      </c>
      <c r="H3559" t="s">
        <v>54</v>
      </c>
      <c r="I3559" t="s">
        <v>28</v>
      </c>
      <c r="J3559" t="s">
        <v>76</v>
      </c>
      <c r="K3559" t="s">
        <v>119</v>
      </c>
      <c r="L3559" t="s">
        <v>26</v>
      </c>
      <c r="M3559" t="s">
        <v>35</v>
      </c>
      <c r="N3559" s="2">
        <v>41324</v>
      </c>
      <c r="O3559" s="2">
        <v>41325</v>
      </c>
      <c r="P3559">
        <v>1</v>
      </c>
      <c r="Q3559" s="1">
        <v>0.02</v>
      </c>
      <c r="R3559">
        <v>2.08</v>
      </c>
      <c r="S3559">
        <v>2.56</v>
      </c>
      <c r="T3559">
        <f t="shared" si="55"/>
        <v>2.08</v>
      </c>
    </row>
    <row r="3560" spans="1:20" x14ac:dyDescent="0.3">
      <c r="A3560">
        <v>3559</v>
      </c>
      <c r="B3560">
        <v>86956</v>
      </c>
      <c r="C3560" t="s">
        <v>1151</v>
      </c>
      <c r="D3560" t="s">
        <v>20</v>
      </c>
      <c r="E3560" t="s">
        <v>39</v>
      </c>
      <c r="F3560" t="s">
        <v>31</v>
      </c>
      <c r="G3560" t="s">
        <v>32</v>
      </c>
      <c r="H3560" t="s">
        <v>94</v>
      </c>
      <c r="I3560" t="s">
        <v>28</v>
      </c>
      <c r="J3560" t="s">
        <v>76</v>
      </c>
      <c r="K3560" t="s">
        <v>105</v>
      </c>
      <c r="L3560" t="s">
        <v>192</v>
      </c>
      <c r="M3560" t="s">
        <v>35</v>
      </c>
      <c r="N3560" s="2">
        <v>40228</v>
      </c>
      <c r="O3560" s="2">
        <v>40229</v>
      </c>
      <c r="P3560">
        <v>7</v>
      </c>
      <c r="Q3560" s="1">
        <v>0.02</v>
      </c>
      <c r="R3560">
        <v>5.98</v>
      </c>
      <c r="S3560">
        <v>5.46</v>
      </c>
      <c r="T3560">
        <f t="shared" si="55"/>
        <v>41.86</v>
      </c>
    </row>
    <row r="3561" spans="1:20" x14ac:dyDescent="0.3">
      <c r="A3561">
        <v>3560</v>
      </c>
      <c r="B3561">
        <v>90001</v>
      </c>
      <c r="C3561" t="s">
        <v>153</v>
      </c>
      <c r="D3561" t="s">
        <v>20</v>
      </c>
      <c r="E3561" t="s">
        <v>21</v>
      </c>
      <c r="F3561" t="s">
        <v>22</v>
      </c>
      <c r="G3561" t="s">
        <v>41</v>
      </c>
      <c r="H3561" t="s">
        <v>33</v>
      </c>
      <c r="I3561" t="s">
        <v>28</v>
      </c>
      <c r="J3561" t="s">
        <v>76</v>
      </c>
      <c r="K3561" t="s">
        <v>1114</v>
      </c>
      <c r="L3561" t="s">
        <v>192</v>
      </c>
      <c r="M3561" t="s">
        <v>294</v>
      </c>
      <c r="N3561" s="2">
        <v>40313</v>
      </c>
      <c r="O3561" s="2">
        <v>40314</v>
      </c>
      <c r="P3561">
        <v>11</v>
      </c>
      <c r="Q3561" s="1">
        <v>0.01</v>
      </c>
      <c r="R3561">
        <v>30.98</v>
      </c>
      <c r="S3561">
        <v>6.5</v>
      </c>
      <c r="T3561">
        <f t="shared" si="55"/>
        <v>340.78000000000003</v>
      </c>
    </row>
    <row r="3562" spans="1:20" x14ac:dyDescent="0.3">
      <c r="A3562">
        <v>3561</v>
      </c>
      <c r="B3562">
        <v>90001</v>
      </c>
      <c r="C3562" t="s">
        <v>153</v>
      </c>
      <c r="D3562" t="s">
        <v>20</v>
      </c>
      <c r="E3562" t="s">
        <v>39</v>
      </c>
      <c r="F3562" t="s">
        <v>22</v>
      </c>
      <c r="G3562" t="s">
        <v>41</v>
      </c>
      <c r="H3562" t="s">
        <v>49</v>
      </c>
      <c r="I3562" t="s">
        <v>28</v>
      </c>
      <c r="J3562" t="s">
        <v>76</v>
      </c>
      <c r="K3562" t="s">
        <v>58</v>
      </c>
      <c r="L3562" t="s">
        <v>192</v>
      </c>
      <c r="M3562" t="s">
        <v>227</v>
      </c>
      <c r="N3562" s="2">
        <v>40313</v>
      </c>
      <c r="O3562" s="2">
        <v>40316</v>
      </c>
      <c r="P3562">
        <v>11</v>
      </c>
      <c r="Q3562" s="1">
        <v>0.01</v>
      </c>
      <c r="R3562">
        <v>40.99</v>
      </c>
      <c r="S3562">
        <v>19.989999999999998</v>
      </c>
      <c r="T3562">
        <f t="shared" si="55"/>
        <v>450.89000000000004</v>
      </c>
    </row>
    <row r="3563" spans="1:20" x14ac:dyDescent="0.3">
      <c r="A3563">
        <v>3562</v>
      </c>
      <c r="B3563">
        <v>86513</v>
      </c>
      <c r="C3563" t="s">
        <v>731</v>
      </c>
      <c r="D3563" t="s">
        <v>578</v>
      </c>
      <c r="E3563" t="s">
        <v>187</v>
      </c>
      <c r="F3563" t="s">
        <v>22</v>
      </c>
      <c r="G3563" t="s">
        <v>93</v>
      </c>
      <c r="H3563" t="s">
        <v>188</v>
      </c>
      <c r="I3563" t="s">
        <v>28</v>
      </c>
      <c r="J3563" t="s">
        <v>76</v>
      </c>
      <c r="K3563" t="s">
        <v>82</v>
      </c>
      <c r="L3563" t="s">
        <v>330</v>
      </c>
      <c r="M3563" t="s">
        <v>137</v>
      </c>
      <c r="N3563" s="2">
        <v>41316</v>
      </c>
      <c r="O3563" s="2">
        <v>41317</v>
      </c>
      <c r="P3563">
        <v>11</v>
      </c>
      <c r="Q3563" s="1">
        <v>0.08</v>
      </c>
      <c r="R3563">
        <v>58.14</v>
      </c>
      <c r="S3563">
        <v>36.61</v>
      </c>
      <c r="T3563">
        <f t="shared" si="55"/>
        <v>639.54</v>
      </c>
    </row>
    <row r="3564" spans="1:20" x14ac:dyDescent="0.3">
      <c r="A3564">
        <v>3563</v>
      </c>
      <c r="B3564">
        <v>86513</v>
      </c>
      <c r="C3564" t="s">
        <v>731</v>
      </c>
      <c r="D3564" t="s">
        <v>20</v>
      </c>
      <c r="E3564" t="s">
        <v>21</v>
      </c>
      <c r="F3564" t="s">
        <v>22</v>
      </c>
      <c r="G3564" t="s">
        <v>93</v>
      </c>
      <c r="H3564" t="s">
        <v>33</v>
      </c>
      <c r="I3564" t="s">
        <v>28</v>
      </c>
      <c r="J3564" t="s">
        <v>76</v>
      </c>
      <c r="K3564" t="s">
        <v>201</v>
      </c>
      <c r="L3564" t="s">
        <v>192</v>
      </c>
      <c r="M3564" t="s">
        <v>331</v>
      </c>
      <c r="N3564" s="2">
        <v>41316</v>
      </c>
      <c r="O3564" s="2">
        <v>41317</v>
      </c>
      <c r="P3564">
        <v>8</v>
      </c>
      <c r="Q3564" s="1">
        <v>0.02</v>
      </c>
      <c r="R3564">
        <v>32.979999999999997</v>
      </c>
      <c r="S3564">
        <v>5.5</v>
      </c>
      <c r="T3564">
        <f t="shared" si="55"/>
        <v>263.83999999999997</v>
      </c>
    </row>
    <row r="3565" spans="1:20" x14ac:dyDescent="0.3">
      <c r="A3565">
        <v>3564</v>
      </c>
      <c r="B3565">
        <v>86513</v>
      </c>
      <c r="C3565" t="s">
        <v>731</v>
      </c>
      <c r="D3565" t="s">
        <v>20</v>
      </c>
      <c r="E3565" t="s">
        <v>39</v>
      </c>
      <c r="F3565" t="s">
        <v>22</v>
      </c>
      <c r="G3565" t="s">
        <v>93</v>
      </c>
      <c r="H3565" t="s">
        <v>49</v>
      </c>
      <c r="I3565" t="s">
        <v>28</v>
      </c>
      <c r="J3565" t="s">
        <v>76</v>
      </c>
      <c r="K3565" t="s">
        <v>113</v>
      </c>
      <c r="L3565" t="s">
        <v>746</v>
      </c>
      <c r="M3565" t="s">
        <v>246</v>
      </c>
      <c r="N3565" s="2">
        <v>41316</v>
      </c>
      <c r="O3565" s="2">
        <v>41318</v>
      </c>
      <c r="P3565">
        <v>8</v>
      </c>
      <c r="Q3565" s="1">
        <v>0.01</v>
      </c>
      <c r="R3565">
        <v>80.98</v>
      </c>
      <c r="S3565">
        <v>35</v>
      </c>
      <c r="T3565">
        <f t="shared" si="55"/>
        <v>647.84</v>
      </c>
    </row>
    <row r="3566" spans="1:20" x14ac:dyDescent="0.3">
      <c r="A3566">
        <v>3565</v>
      </c>
      <c r="B3566">
        <v>87515</v>
      </c>
      <c r="C3566" t="s">
        <v>1330</v>
      </c>
      <c r="D3566" t="s">
        <v>578</v>
      </c>
      <c r="E3566" t="s">
        <v>21</v>
      </c>
      <c r="F3566" t="s">
        <v>22</v>
      </c>
      <c r="G3566" t="s">
        <v>32</v>
      </c>
      <c r="H3566" t="s">
        <v>24</v>
      </c>
      <c r="I3566" t="s">
        <v>28</v>
      </c>
      <c r="J3566" t="s">
        <v>76</v>
      </c>
      <c r="K3566" t="s">
        <v>198</v>
      </c>
      <c r="L3566" t="s">
        <v>283</v>
      </c>
      <c r="M3566" t="s">
        <v>150</v>
      </c>
      <c r="N3566" s="2">
        <v>41034</v>
      </c>
      <c r="O3566" s="2">
        <v>41036</v>
      </c>
      <c r="P3566">
        <v>18</v>
      </c>
      <c r="Q3566" s="1">
        <v>0.03</v>
      </c>
      <c r="R3566">
        <v>145.44999999999999</v>
      </c>
      <c r="S3566">
        <v>17.850000000000001</v>
      </c>
      <c r="T3566">
        <f t="shared" si="55"/>
        <v>2618.1</v>
      </c>
    </row>
    <row r="3567" spans="1:20" x14ac:dyDescent="0.3">
      <c r="A3567">
        <v>3566</v>
      </c>
      <c r="B3567">
        <v>87515</v>
      </c>
      <c r="C3567" t="s">
        <v>1330</v>
      </c>
      <c r="D3567" t="s">
        <v>20</v>
      </c>
      <c r="E3567" t="s">
        <v>21</v>
      </c>
      <c r="F3567" t="s">
        <v>22</v>
      </c>
      <c r="G3567" t="s">
        <v>32</v>
      </c>
      <c r="H3567" t="s">
        <v>24</v>
      </c>
      <c r="I3567" t="s">
        <v>28</v>
      </c>
      <c r="J3567" t="s">
        <v>76</v>
      </c>
      <c r="K3567" t="s">
        <v>201</v>
      </c>
      <c r="L3567" t="s">
        <v>192</v>
      </c>
      <c r="M3567" t="s">
        <v>444</v>
      </c>
      <c r="N3567" s="2">
        <v>41034</v>
      </c>
      <c r="O3567" s="2">
        <v>41036</v>
      </c>
      <c r="P3567">
        <v>5</v>
      </c>
      <c r="Q3567" s="1">
        <v>0.06</v>
      </c>
      <c r="R3567">
        <v>85.99</v>
      </c>
      <c r="S3567">
        <v>2.79</v>
      </c>
      <c r="T3567">
        <f t="shared" si="55"/>
        <v>429.95</v>
      </c>
    </row>
    <row r="3568" spans="1:20" x14ac:dyDescent="0.3">
      <c r="A3568">
        <v>3567</v>
      </c>
      <c r="B3568">
        <v>86673</v>
      </c>
      <c r="C3568" t="s">
        <v>1367</v>
      </c>
      <c r="D3568" t="s">
        <v>20</v>
      </c>
      <c r="E3568" t="s">
        <v>39</v>
      </c>
      <c r="F3568" t="s">
        <v>31</v>
      </c>
      <c r="G3568" t="s">
        <v>23</v>
      </c>
      <c r="H3568" t="s">
        <v>78</v>
      </c>
      <c r="I3568" t="s">
        <v>28</v>
      </c>
      <c r="J3568" t="s">
        <v>76</v>
      </c>
      <c r="K3568" t="s">
        <v>113</v>
      </c>
      <c r="L3568" t="s">
        <v>192</v>
      </c>
      <c r="M3568" t="s">
        <v>91</v>
      </c>
      <c r="N3568" s="2">
        <v>41029</v>
      </c>
      <c r="O3568" s="2">
        <v>41030</v>
      </c>
      <c r="P3568">
        <v>9</v>
      </c>
      <c r="Q3568" s="1">
        <v>7.0000000000000007E-2</v>
      </c>
      <c r="R3568">
        <v>10.98</v>
      </c>
      <c r="S3568">
        <v>3.99</v>
      </c>
      <c r="T3568">
        <f t="shared" si="55"/>
        <v>98.820000000000007</v>
      </c>
    </row>
    <row r="3569" spans="1:20" x14ac:dyDescent="0.3">
      <c r="A3569">
        <v>3568</v>
      </c>
      <c r="B3569">
        <v>86673</v>
      </c>
      <c r="C3569" t="s">
        <v>1367</v>
      </c>
      <c r="D3569" t="s">
        <v>20</v>
      </c>
      <c r="E3569" t="s">
        <v>39</v>
      </c>
      <c r="F3569" t="s">
        <v>31</v>
      </c>
      <c r="G3569" t="s">
        <v>23</v>
      </c>
      <c r="H3569" t="s">
        <v>78</v>
      </c>
      <c r="I3569" t="s">
        <v>28</v>
      </c>
      <c r="J3569" t="s">
        <v>76</v>
      </c>
      <c r="K3569" t="s">
        <v>291</v>
      </c>
      <c r="L3569" t="s">
        <v>192</v>
      </c>
      <c r="M3569" t="s">
        <v>91</v>
      </c>
      <c r="N3569" s="2">
        <v>41029</v>
      </c>
      <c r="O3569" s="2">
        <v>41031</v>
      </c>
      <c r="P3569">
        <v>6</v>
      </c>
      <c r="Q3569" s="1">
        <v>0.03</v>
      </c>
      <c r="R3569">
        <v>5.78</v>
      </c>
      <c r="S3569">
        <v>7.96</v>
      </c>
      <c r="T3569">
        <f t="shared" si="55"/>
        <v>34.68</v>
      </c>
    </row>
    <row r="3570" spans="1:20" x14ac:dyDescent="0.3">
      <c r="A3570">
        <v>3569</v>
      </c>
      <c r="B3570">
        <v>87091</v>
      </c>
      <c r="C3570" t="s">
        <v>1720</v>
      </c>
      <c r="D3570" t="s">
        <v>20</v>
      </c>
      <c r="E3570" t="s">
        <v>187</v>
      </c>
      <c r="F3570" t="s">
        <v>47</v>
      </c>
      <c r="G3570" t="s">
        <v>32</v>
      </c>
      <c r="H3570" t="s">
        <v>225</v>
      </c>
      <c r="I3570" t="s">
        <v>28</v>
      </c>
      <c r="J3570" t="s">
        <v>76</v>
      </c>
      <c r="K3570" t="s">
        <v>82</v>
      </c>
      <c r="L3570" t="s">
        <v>192</v>
      </c>
      <c r="M3570" t="s">
        <v>111</v>
      </c>
      <c r="N3570" s="2">
        <v>40908</v>
      </c>
      <c r="O3570" s="2">
        <v>40908</v>
      </c>
      <c r="P3570">
        <v>1</v>
      </c>
      <c r="Q3570" s="1">
        <v>0.02</v>
      </c>
      <c r="R3570">
        <v>20.28</v>
      </c>
      <c r="S3570">
        <v>14.39</v>
      </c>
      <c r="T3570">
        <f t="shared" si="55"/>
        <v>20.28</v>
      </c>
    </row>
    <row r="3571" spans="1:20" x14ac:dyDescent="0.3">
      <c r="A3571">
        <v>3570</v>
      </c>
      <c r="B3571">
        <v>87091</v>
      </c>
      <c r="C3571" t="s">
        <v>1007</v>
      </c>
      <c r="D3571" t="s">
        <v>20</v>
      </c>
      <c r="E3571" t="s">
        <v>21</v>
      </c>
      <c r="F3571" t="s">
        <v>47</v>
      </c>
      <c r="G3571" t="s">
        <v>32</v>
      </c>
      <c r="H3571" t="s">
        <v>206</v>
      </c>
      <c r="I3571" t="s">
        <v>28</v>
      </c>
      <c r="J3571" t="s">
        <v>76</v>
      </c>
      <c r="K3571" t="s">
        <v>213</v>
      </c>
      <c r="L3571" t="s">
        <v>192</v>
      </c>
      <c r="M3571" t="s">
        <v>51</v>
      </c>
      <c r="N3571" s="2">
        <v>40908</v>
      </c>
      <c r="O3571" s="2">
        <v>40910</v>
      </c>
      <c r="P3571">
        <v>12</v>
      </c>
      <c r="Q3571" s="1">
        <v>0</v>
      </c>
      <c r="R3571">
        <v>65.989999999999995</v>
      </c>
      <c r="S3571">
        <v>5.99</v>
      </c>
      <c r="T3571">
        <f t="shared" si="55"/>
        <v>791.87999999999988</v>
      </c>
    </row>
    <row r="3572" spans="1:20" x14ac:dyDescent="0.3">
      <c r="A3572">
        <v>3571</v>
      </c>
      <c r="B3572">
        <v>87344</v>
      </c>
      <c r="C3572" t="s">
        <v>2114</v>
      </c>
      <c r="D3572" t="s">
        <v>578</v>
      </c>
      <c r="E3572" t="s">
        <v>187</v>
      </c>
      <c r="F3572" t="s">
        <v>22</v>
      </c>
      <c r="G3572" t="s">
        <v>23</v>
      </c>
      <c r="H3572" t="s">
        <v>225</v>
      </c>
      <c r="I3572" t="s">
        <v>28</v>
      </c>
      <c r="J3572" t="s">
        <v>76</v>
      </c>
      <c r="K3572" t="s">
        <v>101</v>
      </c>
      <c r="L3572" t="s">
        <v>283</v>
      </c>
      <c r="M3572" t="s">
        <v>150</v>
      </c>
      <c r="N3572" s="2">
        <v>41576</v>
      </c>
      <c r="O3572" s="2">
        <v>41578</v>
      </c>
      <c r="P3572">
        <v>26</v>
      </c>
      <c r="Q3572" s="1">
        <v>0.04</v>
      </c>
      <c r="R3572">
        <v>25.98</v>
      </c>
      <c r="S3572">
        <v>14.36</v>
      </c>
      <c r="T3572">
        <f t="shared" si="55"/>
        <v>675.48</v>
      </c>
    </row>
    <row r="3573" spans="1:20" x14ac:dyDescent="0.3">
      <c r="A3573">
        <v>3572</v>
      </c>
      <c r="B3573">
        <v>87997</v>
      </c>
      <c r="C3573" t="s">
        <v>347</v>
      </c>
      <c r="D3573" t="s">
        <v>20</v>
      </c>
      <c r="E3573" t="s">
        <v>39</v>
      </c>
      <c r="F3573" t="s">
        <v>31</v>
      </c>
      <c r="G3573" t="s">
        <v>32</v>
      </c>
      <c r="H3573" t="s">
        <v>89</v>
      </c>
      <c r="I3573" t="s">
        <v>28</v>
      </c>
      <c r="J3573" t="s">
        <v>64</v>
      </c>
      <c r="K3573" t="s">
        <v>170</v>
      </c>
      <c r="L3573" t="s">
        <v>26</v>
      </c>
      <c r="M3573" t="s">
        <v>296</v>
      </c>
      <c r="N3573" s="2">
        <v>41202</v>
      </c>
      <c r="O3573" s="2">
        <v>41203</v>
      </c>
      <c r="P3573">
        <v>14</v>
      </c>
      <c r="Q3573" s="1">
        <v>0.09</v>
      </c>
      <c r="R3573">
        <v>8.4499999999999993</v>
      </c>
      <c r="S3573">
        <v>7.77</v>
      </c>
      <c r="T3573">
        <f t="shared" si="55"/>
        <v>118.29999999999998</v>
      </c>
    </row>
    <row r="3574" spans="1:20" x14ac:dyDescent="0.3">
      <c r="A3574">
        <v>3573</v>
      </c>
      <c r="B3574">
        <v>87997</v>
      </c>
      <c r="C3574" t="s">
        <v>347</v>
      </c>
      <c r="D3574" t="s">
        <v>20</v>
      </c>
      <c r="E3574" t="s">
        <v>39</v>
      </c>
      <c r="F3574" t="s">
        <v>31</v>
      </c>
      <c r="G3574" t="s">
        <v>32</v>
      </c>
      <c r="H3574" t="s">
        <v>49</v>
      </c>
      <c r="I3574" t="s">
        <v>28</v>
      </c>
      <c r="J3574" t="s">
        <v>64</v>
      </c>
      <c r="K3574" t="s">
        <v>101</v>
      </c>
      <c r="L3574" t="s">
        <v>192</v>
      </c>
      <c r="M3574" t="s">
        <v>131</v>
      </c>
      <c r="N3574" s="2">
        <v>41202</v>
      </c>
      <c r="O3574" s="2">
        <v>41204</v>
      </c>
      <c r="P3574">
        <v>15</v>
      </c>
      <c r="Q3574" s="1">
        <v>0.01</v>
      </c>
      <c r="R3574">
        <v>15.42</v>
      </c>
      <c r="S3574">
        <v>10.68</v>
      </c>
      <c r="T3574">
        <f t="shared" si="55"/>
        <v>231.3</v>
      </c>
    </row>
    <row r="3575" spans="1:20" x14ac:dyDescent="0.3">
      <c r="A3575">
        <v>3574</v>
      </c>
      <c r="B3575">
        <v>90888</v>
      </c>
      <c r="C3575" t="s">
        <v>1701</v>
      </c>
      <c r="D3575" t="s">
        <v>20</v>
      </c>
      <c r="E3575" t="s">
        <v>39</v>
      </c>
      <c r="F3575" t="s">
        <v>22</v>
      </c>
      <c r="G3575" t="s">
        <v>32</v>
      </c>
      <c r="H3575" t="s">
        <v>54</v>
      </c>
      <c r="I3575" t="s">
        <v>28</v>
      </c>
      <c r="J3575" t="s">
        <v>64</v>
      </c>
      <c r="K3575" t="s">
        <v>71</v>
      </c>
      <c r="L3575" t="s">
        <v>192</v>
      </c>
      <c r="M3575" t="s">
        <v>86</v>
      </c>
      <c r="N3575" s="2">
        <v>40488</v>
      </c>
      <c r="O3575" s="2">
        <v>40489</v>
      </c>
      <c r="P3575">
        <v>23</v>
      </c>
      <c r="Q3575" s="1">
        <v>0.01</v>
      </c>
      <c r="R3575">
        <v>15.31</v>
      </c>
      <c r="S3575">
        <v>8.7799999999999994</v>
      </c>
      <c r="T3575">
        <f t="shared" si="55"/>
        <v>352.13</v>
      </c>
    </row>
    <row r="3576" spans="1:20" x14ac:dyDescent="0.3">
      <c r="A3576">
        <v>3575</v>
      </c>
      <c r="B3576">
        <v>90888</v>
      </c>
      <c r="C3576" t="s">
        <v>1701</v>
      </c>
      <c r="D3576" t="s">
        <v>38</v>
      </c>
      <c r="E3576" t="s">
        <v>21</v>
      </c>
      <c r="F3576" t="s">
        <v>22</v>
      </c>
      <c r="G3576" t="s">
        <v>32</v>
      </c>
      <c r="H3576" t="s">
        <v>206</v>
      </c>
      <c r="I3576" t="s">
        <v>28</v>
      </c>
      <c r="J3576" t="s">
        <v>64</v>
      </c>
      <c r="K3576" t="s">
        <v>409</v>
      </c>
      <c r="L3576" t="s">
        <v>706</v>
      </c>
      <c r="M3576" t="s">
        <v>80</v>
      </c>
      <c r="N3576" s="2">
        <v>40488</v>
      </c>
      <c r="O3576" s="2">
        <v>40490</v>
      </c>
      <c r="P3576">
        <v>4</v>
      </c>
      <c r="Q3576" s="1">
        <v>0.05</v>
      </c>
      <c r="R3576">
        <v>7.99</v>
      </c>
      <c r="S3576">
        <v>5.03</v>
      </c>
      <c r="T3576">
        <f t="shared" si="55"/>
        <v>31.96</v>
      </c>
    </row>
    <row r="3577" spans="1:20" x14ac:dyDescent="0.3">
      <c r="A3577">
        <v>3576</v>
      </c>
      <c r="B3577">
        <v>86211</v>
      </c>
      <c r="C3577" t="s">
        <v>879</v>
      </c>
      <c r="D3577" t="s">
        <v>38</v>
      </c>
      <c r="E3577" t="s">
        <v>21</v>
      </c>
      <c r="F3577" t="s">
        <v>31</v>
      </c>
      <c r="G3577" t="s">
        <v>48</v>
      </c>
      <c r="H3577" t="s">
        <v>33</v>
      </c>
      <c r="I3577" t="s">
        <v>28</v>
      </c>
      <c r="J3577" t="s">
        <v>64</v>
      </c>
      <c r="K3577" t="s">
        <v>1114</v>
      </c>
      <c r="L3577" t="s">
        <v>26</v>
      </c>
      <c r="M3577" t="s">
        <v>367</v>
      </c>
      <c r="N3577" s="2">
        <v>41273</v>
      </c>
      <c r="O3577" s="2">
        <v>41273</v>
      </c>
      <c r="P3577">
        <v>18</v>
      </c>
      <c r="Q3577" s="1">
        <v>0.1</v>
      </c>
      <c r="R3577">
        <v>8.33</v>
      </c>
      <c r="S3577">
        <v>1.99</v>
      </c>
      <c r="T3577">
        <f t="shared" si="55"/>
        <v>149.94</v>
      </c>
    </row>
    <row r="3578" spans="1:20" x14ac:dyDescent="0.3">
      <c r="A3578">
        <v>3577</v>
      </c>
      <c r="B3578">
        <v>87243</v>
      </c>
      <c r="C3578" t="s">
        <v>977</v>
      </c>
      <c r="D3578" t="s">
        <v>20</v>
      </c>
      <c r="E3578" t="s">
        <v>39</v>
      </c>
      <c r="F3578" t="s">
        <v>40</v>
      </c>
      <c r="G3578" t="s">
        <v>32</v>
      </c>
      <c r="H3578" t="s">
        <v>61</v>
      </c>
      <c r="I3578" t="s">
        <v>28</v>
      </c>
      <c r="J3578" t="s">
        <v>64</v>
      </c>
      <c r="K3578" t="s">
        <v>82</v>
      </c>
      <c r="L3578" t="s">
        <v>192</v>
      </c>
      <c r="M3578" t="s">
        <v>264</v>
      </c>
      <c r="N3578" s="2">
        <v>40187</v>
      </c>
      <c r="O3578" s="2">
        <v>40188</v>
      </c>
      <c r="P3578">
        <v>2</v>
      </c>
      <c r="Q3578" s="1">
        <v>0.02</v>
      </c>
      <c r="R3578">
        <v>4.13</v>
      </c>
      <c r="S3578">
        <v>6.89</v>
      </c>
      <c r="T3578">
        <f t="shared" si="55"/>
        <v>8.26</v>
      </c>
    </row>
    <row r="3579" spans="1:20" x14ac:dyDescent="0.3">
      <c r="A3579">
        <v>3578</v>
      </c>
      <c r="B3579">
        <v>87039</v>
      </c>
      <c r="C3579" t="s">
        <v>932</v>
      </c>
      <c r="D3579" t="s">
        <v>20</v>
      </c>
      <c r="E3579" t="s">
        <v>39</v>
      </c>
      <c r="F3579" t="s">
        <v>47</v>
      </c>
      <c r="G3579" t="s">
        <v>23</v>
      </c>
      <c r="H3579" t="s">
        <v>49</v>
      </c>
      <c r="I3579" t="s">
        <v>28</v>
      </c>
      <c r="J3579" t="s">
        <v>64</v>
      </c>
      <c r="K3579" t="s">
        <v>145</v>
      </c>
      <c r="L3579" t="s">
        <v>44</v>
      </c>
      <c r="M3579" t="s">
        <v>111</v>
      </c>
      <c r="N3579" s="2">
        <v>41263</v>
      </c>
      <c r="O3579" s="2">
        <v>41265</v>
      </c>
      <c r="P3579">
        <v>21</v>
      </c>
      <c r="Q3579" s="1">
        <v>0.1</v>
      </c>
      <c r="R3579">
        <v>3.98</v>
      </c>
      <c r="S3579">
        <v>2.97</v>
      </c>
      <c r="T3579">
        <f t="shared" si="55"/>
        <v>83.58</v>
      </c>
    </row>
    <row r="3580" spans="1:20" x14ac:dyDescent="0.3">
      <c r="A3580">
        <v>3579</v>
      </c>
      <c r="B3580">
        <v>91024</v>
      </c>
      <c r="C3580" t="s">
        <v>1832</v>
      </c>
      <c r="D3580" t="s">
        <v>20</v>
      </c>
      <c r="E3580" t="s">
        <v>39</v>
      </c>
      <c r="F3580" t="s">
        <v>22</v>
      </c>
      <c r="G3580" t="s">
        <v>23</v>
      </c>
      <c r="H3580" t="s">
        <v>94</v>
      </c>
      <c r="I3580" t="s">
        <v>28</v>
      </c>
      <c r="J3580" t="s">
        <v>64</v>
      </c>
      <c r="K3580" t="s">
        <v>79</v>
      </c>
      <c r="L3580" t="s">
        <v>26</v>
      </c>
      <c r="M3580" t="s">
        <v>398</v>
      </c>
      <c r="N3580" s="2">
        <v>41547</v>
      </c>
      <c r="O3580" s="2">
        <v>41548</v>
      </c>
      <c r="P3580">
        <v>1</v>
      </c>
      <c r="Q3580" s="1">
        <v>0.04</v>
      </c>
      <c r="R3580">
        <v>10.98</v>
      </c>
      <c r="S3580">
        <v>3.37</v>
      </c>
      <c r="T3580">
        <f t="shared" si="55"/>
        <v>10.98</v>
      </c>
    </row>
    <row r="3581" spans="1:20" x14ac:dyDescent="0.3">
      <c r="A3581">
        <v>3580</v>
      </c>
      <c r="B3581">
        <v>89719</v>
      </c>
      <c r="C3581" t="s">
        <v>1796</v>
      </c>
      <c r="D3581" t="s">
        <v>20</v>
      </c>
      <c r="E3581" t="s">
        <v>21</v>
      </c>
      <c r="F3581" t="s">
        <v>40</v>
      </c>
      <c r="G3581" t="s">
        <v>41</v>
      </c>
      <c r="H3581" t="s">
        <v>24</v>
      </c>
      <c r="I3581" t="s">
        <v>28</v>
      </c>
      <c r="J3581" t="s">
        <v>64</v>
      </c>
      <c r="K3581" t="s">
        <v>1107</v>
      </c>
      <c r="L3581" t="s">
        <v>192</v>
      </c>
      <c r="M3581" t="s">
        <v>638</v>
      </c>
      <c r="N3581" s="2">
        <v>41174</v>
      </c>
      <c r="O3581" s="2">
        <v>41175</v>
      </c>
      <c r="P3581">
        <v>11</v>
      </c>
      <c r="Q3581" s="1">
        <v>0.06</v>
      </c>
      <c r="R3581">
        <v>300.97000000000003</v>
      </c>
      <c r="S3581">
        <v>7.18</v>
      </c>
      <c r="T3581">
        <f t="shared" si="55"/>
        <v>3310.67</v>
      </c>
    </row>
    <row r="3582" spans="1:20" x14ac:dyDescent="0.3">
      <c r="A3582">
        <v>3581</v>
      </c>
      <c r="B3582">
        <v>89719</v>
      </c>
      <c r="C3582" t="s">
        <v>1796</v>
      </c>
      <c r="D3582" t="s">
        <v>578</v>
      </c>
      <c r="E3582" t="s">
        <v>187</v>
      </c>
      <c r="F3582" t="s">
        <v>40</v>
      </c>
      <c r="G3582" t="s">
        <v>41</v>
      </c>
      <c r="H3582" t="s">
        <v>219</v>
      </c>
      <c r="I3582" t="s">
        <v>28</v>
      </c>
      <c r="J3582" t="s">
        <v>64</v>
      </c>
      <c r="K3582" t="s">
        <v>221</v>
      </c>
      <c r="L3582" t="s">
        <v>330</v>
      </c>
      <c r="M3582" t="s">
        <v>638</v>
      </c>
      <c r="N3582" s="2">
        <v>41174</v>
      </c>
      <c r="O3582" s="2">
        <v>41176</v>
      </c>
      <c r="P3582">
        <v>9</v>
      </c>
      <c r="Q3582" s="1">
        <v>0.09</v>
      </c>
      <c r="R3582">
        <v>70.89</v>
      </c>
      <c r="S3582">
        <v>89.3</v>
      </c>
      <c r="T3582">
        <f t="shared" si="55"/>
        <v>638.01</v>
      </c>
    </row>
    <row r="3583" spans="1:20" x14ac:dyDescent="0.3">
      <c r="A3583">
        <v>3582</v>
      </c>
      <c r="B3583">
        <v>86274</v>
      </c>
      <c r="C3583" t="s">
        <v>863</v>
      </c>
      <c r="D3583" t="s">
        <v>20</v>
      </c>
      <c r="E3583" t="s">
        <v>39</v>
      </c>
      <c r="F3583" t="s">
        <v>31</v>
      </c>
      <c r="G3583" t="s">
        <v>23</v>
      </c>
      <c r="H3583" t="s">
        <v>61</v>
      </c>
      <c r="I3583" t="s">
        <v>28</v>
      </c>
      <c r="J3583" t="s">
        <v>64</v>
      </c>
      <c r="K3583" t="s">
        <v>116</v>
      </c>
      <c r="L3583" t="s">
        <v>706</v>
      </c>
      <c r="M3583" t="s">
        <v>146</v>
      </c>
      <c r="N3583" s="2">
        <v>41305</v>
      </c>
      <c r="O3583" s="2">
        <v>41307</v>
      </c>
      <c r="P3583">
        <v>2</v>
      </c>
      <c r="Q3583" s="1">
        <v>0.1</v>
      </c>
      <c r="R3583">
        <v>78.650000000000006</v>
      </c>
      <c r="S3583">
        <v>13.99</v>
      </c>
      <c r="T3583">
        <f t="shared" si="55"/>
        <v>157.30000000000001</v>
      </c>
    </row>
    <row r="3584" spans="1:20" x14ac:dyDescent="0.3">
      <c r="A3584">
        <v>3583</v>
      </c>
      <c r="B3584">
        <v>86267</v>
      </c>
      <c r="C3584" t="s">
        <v>863</v>
      </c>
      <c r="D3584" t="s">
        <v>20</v>
      </c>
      <c r="E3584" t="s">
        <v>39</v>
      </c>
      <c r="F3584" t="s">
        <v>31</v>
      </c>
      <c r="G3584" t="s">
        <v>23</v>
      </c>
      <c r="H3584" t="s">
        <v>61</v>
      </c>
      <c r="I3584" t="s">
        <v>28</v>
      </c>
      <c r="J3584" t="s">
        <v>64</v>
      </c>
      <c r="K3584" t="s">
        <v>82</v>
      </c>
      <c r="L3584" t="s">
        <v>26</v>
      </c>
      <c r="M3584" t="s">
        <v>121</v>
      </c>
      <c r="N3584" s="2">
        <v>40209</v>
      </c>
      <c r="O3584" s="2">
        <v>40211</v>
      </c>
      <c r="P3584">
        <v>4</v>
      </c>
      <c r="Q3584" s="1">
        <v>0.03</v>
      </c>
      <c r="R3584">
        <v>8.34</v>
      </c>
      <c r="S3584">
        <v>2.64</v>
      </c>
      <c r="T3584">
        <f t="shared" si="55"/>
        <v>33.36</v>
      </c>
    </row>
    <row r="3585" spans="1:20" x14ac:dyDescent="0.3">
      <c r="A3585">
        <v>3584</v>
      </c>
      <c r="B3585">
        <v>90039</v>
      </c>
      <c r="C3585" t="s">
        <v>1256</v>
      </c>
      <c r="D3585" t="s">
        <v>578</v>
      </c>
      <c r="E3585" t="s">
        <v>187</v>
      </c>
      <c r="F3585" t="s">
        <v>22</v>
      </c>
      <c r="G3585" t="s">
        <v>48</v>
      </c>
      <c r="H3585" t="s">
        <v>188</v>
      </c>
      <c r="I3585" t="s">
        <v>28</v>
      </c>
      <c r="J3585" t="s">
        <v>64</v>
      </c>
      <c r="K3585" t="s">
        <v>231</v>
      </c>
      <c r="L3585" t="s">
        <v>283</v>
      </c>
      <c r="M3585" t="s">
        <v>80</v>
      </c>
      <c r="N3585" s="2">
        <v>41549</v>
      </c>
      <c r="O3585" s="2">
        <v>41551</v>
      </c>
      <c r="P3585">
        <v>22</v>
      </c>
      <c r="Q3585" s="1">
        <v>0.02</v>
      </c>
      <c r="R3585">
        <v>110.98</v>
      </c>
      <c r="S3585">
        <v>30</v>
      </c>
      <c r="T3585">
        <f t="shared" si="55"/>
        <v>2441.56</v>
      </c>
    </row>
    <row r="3586" spans="1:20" x14ac:dyDescent="0.3">
      <c r="A3586">
        <v>3585</v>
      </c>
      <c r="B3586">
        <v>90039</v>
      </c>
      <c r="C3586" t="s">
        <v>1256</v>
      </c>
      <c r="D3586" t="s">
        <v>20</v>
      </c>
      <c r="E3586" t="s">
        <v>39</v>
      </c>
      <c r="F3586" t="s">
        <v>22</v>
      </c>
      <c r="G3586" t="s">
        <v>48</v>
      </c>
      <c r="H3586" t="s">
        <v>61</v>
      </c>
      <c r="I3586" t="s">
        <v>28</v>
      </c>
      <c r="J3586" t="s">
        <v>64</v>
      </c>
      <c r="K3586" t="s">
        <v>105</v>
      </c>
      <c r="L3586" t="s">
        <v>192</v>
      </c>
      <c r="M3586" t="s">
        <v>27</v>
      </c>
      <c r="N3586" s="2">
        <v>41549</v>
      </c>
      <c r="O3586" s="2">
        <v>41551</v>
      </c>
      <c r="P3586">
        <v>17</v>
      </c>
      <c r="Q3586" s="1">
        <v>0.01</v>
      </c>
      <c r="R3586">
        <v>12.53</v>
      </c>
      <c r="S3586">
        <v>0.5</v>
      </c>
      <c r="T3586">
        <f t="shared" si="55"/>
        <v>213.01</v>
      </c>
    </row>
    <row r="3587" spans="1:20" x14ac:dyDescent="0.3">
      <c r="A3587">
        <v>3586</v>
      </c>
      <c r="B3587">
        <v>89428</v>
      </c>
      <c r="C3587" t="s">
        <v>606</v>
      </c>
      <c r="D3587" t="s">
        <v>20</v>
      </c>
      <c r="E3587" t="s">
        <v>39</v>
      </c>
      <c r="F3587" t="s">
        <v>22</v>
      </c>
      <c r="G3587" t="s">
        <v>93</v>
      </c>
      <c r="H3587" t="s">
        <v>49</v>
      </c>
      <c r="I3587" t="s">
        <v>28</v>
      </c>
      <c r="J3587" t="s">
        <v>64</v>
      </c>
      <c r="K3587" t="s">
        <v>154</v>
      </c>
      <c r="L3587" t="s">
        <v>192</v>
      </c>
      <c r="M3587" t="s">
        <v>86</v>
      </c>
      <c r="N3587" s="2">
        <v>40812</v>
      </c>
      <c r="O3587" s="2">
        <v>40813</v>
      </c>
      <c r="P3587">
        <v>17</v>
      </c>
      <c r="Q3587" s="1">
        <v>0.1</v>
      </c>
      <c r="R3587">
        <v>2.88</v>
      </c>
      <c r="S3587">
        <v>0.5</v>
      </c>
      <c r="T3587">
        <f t="shared" ref="T3587:T3650" si="56">R3587*P3587</f>
        <v>48.96</v>
      </c>
    </row>
    <row r="3588" spans="1:20" x14ac:dyDescent="0.3">
      <c r="A3588">
        <v>3587</v>
      </c>
      <c r="B3588">
        <v>87605</v>
      </c>
      <c r="C3588" t="s">
        <v>1084</v>
      </c>
      <c r="D3588" t="s">
        <v>38</v>
      </c>
      <c r="E3588" t="s">
        <v>39</v>
      </c>
      <c r="F3588" t="s">
        <v>31</v>
      </c>
      <c r="G3588" t="s">
        <v>23</v>
      </c>
      <c r="H3588" t="s">
        <v>49</v>
      </c>
      <c r="I3588" t="s">
        <v>28</v>
      </c>
      <c r="J3588" t="s">
        <v>64</v>
      </c>
      <c r="K3588" t="s">
        <v>129</v>
      </c>
      <c r="L3588" t="s">
        <v>192</v>
      </c>
      <c r="M3588" t="s">
        <v>141</v>
      </c>
      <c r="N3588" s="2">
        <v>40761</v>
      </c>
      <c r="O3588" s="2">
        <v>40764</v>
      </c>
      <c r="P3588">
        <v>11</v>
      </c>
      <c r="Q3588" s="1">
        <v>0.1</v>
      </c>
      <c r="R3588">
        <v>14.48</v>
      </c>
      <c r="S3588">
        <v>6.46</v>
      </c>
      <c r="T3588">
        <f t="shared" si="56"/>
        <v>159.28</v>
      </c>
    </row>
    <row r="3589" spans="1:20" x14ac:dyDescent="0.3">
      <c r="A3589">
        <v>3588</v>
      </c>
      <c r="B3589">
        <v>87605</v>
      </c>
      <c r="C3589" t="s">
        <v>1084</v>
      </c>
      <c r="D3589" t="s">
        <v>20</v>
      </c>
      <c r="E3589" t="s">
        <v>187</v>
      </c>
      <c r="F3589" t="s">
        <v>31</v>
      </c>
      <c r="G3589" t="s">
        <v>23</v>
      </c>
      <c r="H3589" t="s">
        <v>217</v>
      </c>
      <c r="I3589" t="s">
        <v>28</v>
      </c>
      <c r="J3589" t="s">
        <v>64</v>
      </c>
      <c r="K3589" t="s">
        <v>226</v>
      </c>
      <c r="L3589" t="s">
        <v>746</v>
      </c>
      <c r="M3589" t="s">
        <v>121</v>
      </c>
      <c r="N3589" s="2">
        <v>40761</v>
      </c>
      <c r="O3589" s="2">
        <v>40763</v>
      </c>
      <c r="P3589">
        <v>21</v>
      </c>
      <c r="Q3589" s="1">
        <v>0.03</v>
      </c>
      <c r="R3589">
        <v>102.3</v>
      </c>
      <c r="S3589">
        <v>21.26</v>
      </c>
      <c r="T3589">
        <f t="shared" si="56"/>
        <v>2148.2999999999997</v>
      </c>
    </row>
    <row r="3590" spans="1:20" x14ac:dyDescent="0.3">
      <c r="A3590">
        <v>3589</v>
      </c>
      <c r="B3590">
        <v>89150</v>
      </c>
      <c r="C3590" t="s">
        <v>849</v>
      </c>
      <c r="D3590" t="s">
        <v>20</v>
      </c>
      <c r="E3590" t="s">
        <v>39</v>
      </c>
      <c r="F3590" t="s">
        <v>31</v>
      </c>
      <c r="G3590" t="s">
        <v>93</v>
      </c>
      <c r="H3590" t="s">
        <v>61</v>
      </c>
      <c r="I3590" t="s">
        <v>28</v>
      </c>
      <c r="J3590" t="s">
        <v>64</v>
      </c>
      <c r="K3590" t="s">
        <v>101</v>
      </c>
      <c r="L3590" t="s">
        <v>192</v>
      </c>
      <c r="M3590" t="s">
        <v>296</v>
      </c>
      <c r="N3590" s="2">
        <v>40897</v>
      </c>
      <c r="O3590" s="2">
        <v>40898</v>
      </c>
      <c r="P3590">
        <v>2</v>
      </c>
      <c r="Q3590" s="1">
        <v>0.01</v>
      </c>
      <c r="R3590">
        <v>3.69</v>
      </c>
      <c r="S3590">
        <v>0.5</v>
      </c>
      <c r="T3590">
        <f t="shared" si="56"/>
        <v>7.38</v>
      </c>
    </row>
    <row r="3591" spans="1:20" x14ac:dyDescent="0.3">
      <c r="A3591">
        <v>3590</v>
      </c>
      <c r="B3591">
        <v>86083</v>
      </c>
      <c r="C3591" t="s">
        <v>557</v>
      </c>
      <c r="D3591" t="s">
        <v>578</v>
      </c>
      <c r="E3591" t="s">
        <v>187</v>
      </c>
      <c r="F3591" t="s">
        <v>22</v>
      </c>
      <c r="G3591" t="s">
        <v>48</v>
      </c>
      <c r="H3591" t="s">
        <v>217</v>
      </c>
      <c r="I3591" t="s">
        <v>28</v>
      </c>
      <c r="J3591" t="s">
        <v>64</v>
      </c>
      <c r="K3591" t="s">
        <v>226</v>
      </c>
      <c r="L3591" t="s">
        <v>283</v>
      </c>
      <c r="M3591" t="s">
        <v>86</v>
      </c>
      <c r="N3591" s="2">
        <v>41525</v>
      </c>
      <c r="O3591" s="2">
        <v>41529</v>
      </c>
      <c r="P3591">
        <v>6</v>
      </c>
      <c r="Q3591" s="1">
        <v>0.05</v>
      </c>
      <c r="R3591">
        <v>95.98</v>
      </c>
      <c r="S3591">
        <v>58.2</v>
      </c>
      <c r="T3591">
        <f t="shared" si="56"/>
        <v>575.88</v>
      </c>
    </row>
    <row r="3592" spans="1:20" x14ac:dyDescent="0.3">
      <c r="A3592">
        <v>3591</v>
      </c>
      <c r="B3592">
        <v>86083</v>
      </c>
      <c r="C3592" t="s">
        <v>557</v>
      </c>
      <c r="D3592" t="s">
        <v>578</v>
      </c>
      <c r="E3592" t="s">
        <v>187</v>
      </c>
      <c r="F3592" t="s">
        <v>22</v>
      </c>
      <c r="G3592" t="s">
        <v>48</v>
      </c>
      <c r="H3592" t="s">
        <v>188</v>
      </c>
      <c r="I3592" t="s">
        <v>28</v>
      </c>
      <c r="J3592" t="s">
        <v>64</v>
      </c>
      <c r="K3592" t="s">
        <v>116</v>
      </c>
      <c r="L3592" t="s">
        <v>330</v>
      </c>
      <c r="M3592" t="s">
        <v>232</v>
      </c>
      <c r="N3592" s="2">
        <v>41525</v>
      </c>
      <c r="O3592" s="2">
        <v>41527</v>
      </c>
      <c r="P3592">
        <v>6</v>
      </c>
      <c r="Q3592" s="1">
        <v>0.04</v>
      </c>
      <c r="R3592">
        <v>286.85000000000002</v>
      </c>
      <c r="S3592">
        <v>61.76</v>
      </c>
      <c r="T3592">
        <f t="shared" si="56"/>
        <v>1721.1000000000001</v>
      </c>
    </row>
    <row r="3593" spans="1:20" x14ac:dyDescent="0.3">
      <c r="A3593">
        <v>3592</v>
      </c>
      <c r="B3593">
        <v>86916</v>
      </c>
      <c r="C3593" t="s">
        <v>500</v>
      </c>
      <c r="D3593" t="s">
        <v>20</v>
      </c>
      <c r="E3593" t="s">
        <v>39</v>
      </c>
      <c r="F3593" t="s">
        <v>22</v>
      </c>
      <c r="G3593" t="s">
        <v>32</v>
      </c>
      <c r="H3593" t="s">
        <v>61</v>
      </c>
      <c r="I3593" t="s">
        <v>28</v>
      </c>
      <c r="J3593" t="s">
        <v>64</v>
      </c>
      <c r="K3593" t="s">
        <v>149</v>
      </c>
      <c r="L3593" t="s">
        <v>192</v>
      </c>
      <c r="M3593" t="s">
        <v>246</v>
      </c>
      <c r="N3593" s="2">
        <v>40973</v>
      </c>
      <c r="O3593" s="2">
        <v>40975</v>
      </c>
      <c r="P3593">
        <v>14</v>
      </c>
      <c r="Q3593" s="1">
        <v>0.04</v>
      </c>
      <c r="R3593">
        <v>304.99</v>
      </c>
      <c r="S3593">
        <v>19.989999999999998</v>
      </c>
      <c r="T3593">
        <f t="shared" si="56"/>
        <v>4269.8600000000006</v>
      </c>
    </row>
    <row r="3594" spans="1:20" x14ac:dyDescent="0.3">
      <c r="A3594">
        <v>3593</v>
      </c>
      <c r="B3594">
        <v>86916</v>
      </c>
      <c r="C3594" t="s">
        <v>500</v>
      </c>
      <c r="D3594" t="s">
        <v>20</v>
      </c>
      <c r="E3594" t="s">
        <v>39</v>
      </c>
      <c r="F3594" t="s">
        <v>22</v>
      </c>
      <c r="G3594" t="s">
        <v>32</v>
      </c>
      <c r="H3594" t="s">
        <v>42</v>
      </c>
      <c r="I3594" t="s">
        <v>28</v>
      </c>
      <c r="J3594" t="s">
        <v>64</v>
      </c>
      <c r="K3594" t="s">
        <v>184</v>
      </c>
      <c r="L3594" t="s">
        <v>192</v>
      </c>
      <c r="M3594" t="s">
        <v>238</v>
      </c>
      <c r="N3594" s="2">
        <v>40973</v>
      </c>
      <c r="O3594" s="2">
        <v>40975</v>
      </c>
      <c r="P3594">
        <v>4</v>
      </c>
      <c r="Q3594" s="1">
        <v>0.09</v>
      </c>
      <c r="R3594">
        <v>2.89</v>
      </c>
      <c r="S3594">
        <v>0.5</v>
      </c>
      <c r="T3594">
        <f t="shared" si="56"/>
        <v>11.56</v>
      </c>
    </row>
    <row r="3595" spans="1:20" x14ac:dyDescent="0.3">
      <c r="A3595">
        <v>3594</v>
      </c>
      <c r="B3595">
        <v>86916</v>
      </c>
      <c r="C3595" t="s">
        <v>500</v>
      </c>
      <c r="D3595" t="s">
        <v>20</v>
      </c>
      <c r="E3595" t="s">
        <v>21</v>
      </c>
      <c r="F3595" t="s">
        <v>22</v>
      </c>
      <c r="G3595" t="s">
        <v>32</v>
      </c>
      <c r="H3595" t="s">
        <v>206</v>
      </c>
      <c r="I3595" t="s">
        <v>28</v>
      </c>
      <c r="J3595" t="s">
        <v>64</v>
      </c>
      <c r="K3595" t="s">
        <v>1254</v>
      </c>
      <c r="L3595" t="s">
        <v>192</v>
      </c>
      <c r="M3595" t="s">
        <v>294</v>
      </c>
      <c r="N3595" s="2">
        <v>40973</v>
      </c>
      <c r="O3595" s="2">
        <v>40974</v>
      </c>
      <c r="P3595">
        <v>11</v>
      </c>
      <c r="Q3595" s="1">
        <v>0.1</v>
      </c>
      <c r="R3595">
        <v>125.99</v>
      </c>
      <c r="S3595">
        <v>4.2</v>
      </c>
      <c r="T3595">
        <f t="shared" si="56"/>
        <v>1385.8899999999999</v>
      </c>
    </row>
    <row r="3596" spans="1:20" x14ac:dyDescent="0.3">
      <c r="A3596">
        <v>3595</v>
      </c>
      <c r="B3596">
        <v>89880</v>
      </c>
      <c r="C3596" t="s">
        <v>595</v>
      </c>
      <c r="D3596" t="s">
        <v>20</v>
      </c>
      <c r="E3596" t="s">
        <v>39</v>
      </c>
      <c r="F3596" t="s">
        <v>22</v>
      </c>
      <c r="G3596" t="s">
        <v>41</v>
      </c>
      <c r="H3596" t="s">
        <v>49</v>
      </c>
      <c r="I3596" t="s">
        <v>28</v>
      </c>
      <c r="J3596" t="s">
        <v>64</v>
      </c>
      <c r="K3596" t="s">
        <v>289</v>
      </c>
      <c r="L3596" t="s">
        <v>192</v>
      </c>
      <c r="M3596" t="s">
        <v>398</v>
      </c>
      <c r="N3596" s="2">
        <v>40536</v>
      </c>
      <c r="O3596" s="2">
        <v>40537</v>
      </c>
      <c r="P3596">
        <v>18</v>
      </c>
      <c r="Q3596" s="1">
        <v>0.01</v>
      </c>
      <c r="R3596">
        <v>7.1</v>
      </c>
      <c r="S3596">
        <v>6.05</v>
      </c>
      <c r="T3596">
        <f t="shared" si="56"/>
        <v>127.8</v>
      </c>
    </row>
    <row r="3597" spans="1:20" x14ac:dyDescent="0.3">
      <c r="A3597">
        <v>3596</v>
      </c>
      <c r="B3597">
        <v>89880</v>
      </c>
      <c r="C3597" t="s">
        <v>595</v>
      </c>
      <c r="D3597" t="s">
        <v>20</v>
      </c>
      <c r="E3597" t="s">
        <v>39</v>
      </c>
      <c r="F3597" t="s">
        <v>22</v>
      </c>
      <c r="G3597" t="s">
        <v>41</v>
      </c>
      <c r="H3597" t="s">
        <v>89</v>
      </c>
      <c r="I3597" t="s">
        <v>28</v>
      </c>
      <c r="J3597" t="s">
        <v>64</v>
      </c>
      <c r="K3597" t="s">
        <v>138</v>
      </c>
      <c r="L3597" t="s">
        <v>192</v>
      </c>
      <c r="M3597" t="s">
        <v>331</v>
      </c>
      <c r="N3597" s="2">
        <v>40536</v>
      </c>
      <c r="O3597" s="2">
        <v>40537</v>
      </c>
      <c r="P3597">
        <v>5</v>
      </c>
      <c r="Q3597" s="1">
        <v>0.05</v>
      </c>
      <c r="R3597">
        <v>18.97</v>
      </c>
      <c r="S3597">
        <v>9.0299999999999994</v>
      </c>
      <c r="T3597">
        <f t="shared" si="56"/>
        <v>94.85</v>
      </c>
    </row>
    <row r="3598" spans="1:20" x14ac:dyDescent="0.3">
      <c r="A3598">
        <v>3597</v>
      </c>
      <c r="B3598">
        <v>91025</v>
      </c>
      <c r="C3598" t="s">
        <v>1201</v>
      </c>
      <c r="D3598" t="s">
        <v>20</v>
      </c>
      <c r="E3598" t="s">
        <v>21</v>
      </c>
      <c r="F3598" t="s">
        <v>22</v>
      </c>
      <c r="G3598" t="s">
        <v>93</v>
      </c>
      <c r="H3598" t="s">
        <v>24</v>
      </c>
      <c r="I3598" t="s">
        <v>28</v>
      </c>
      <c r="J3598" t="s">
        <v>64</v>
      </c>
      <c r="K3598" t="s">
        <v>1108</v>
      </c>
      <c r="L3598" t="s">
        <v>26</v>
      </c>
      <c r="M3598" t="s">
        <v>444</v>
      </c>
      <c r="N3598" s="2">
        <v>40402</v>
      </c>
      <c r="O3598" s="2">
        <v>40404</v>
      </c>
      <c r="P3598">
        <v>1</v>
      </c>
      <c r="Q3598" s="1">
        <v>0</v>
      </c>
      <c r="R3598">
        <v>55.99</v>
      </c>
      <c r="S3598">
        <v>2.5</v>
      </c>
      <c r="T3598">
        <f t="shared" si="56"/>
        <v>55.99</v>
      </c>
    </row>
    <row r="3599" spans="1:20" x14ac:dyDescent="0.3">
      <c r="A3599">
        <v>3598</v>
      </c>
      <c r="B3599">
        <v>86075</v>
      </c>
      <c r="C3599" t="s">
        <v>541</v>
      </c>
      <c r="D3599" t="s">
        <v>20</v>
      </c>
      <c r="E3599" t="s">
        <v>187</v>
      </c>
      <c r="F3599" t="s">
        <v>22</v>
      </c>
      <c r="G3599" t="s">
        <v>93</v>
      </c>
      <c r="H3599" t="s">
        <v>219</v>
      </c>
      <c r="I3599" t="s">
        <v>28</v>
      </c>
      <c r="J3599" t="s">
        <v>64</v>
      </c>
      <c r="K3599" t="s">
        <v>113</v>
      </c>
      <c r="L3599" t="s">
        <v>706</v>
      </c>
      <c r="M3599" t="s">
        <v>331</v>
      </c>
      <c r="N3599" s="2">
        <v>40390</v>
      </c>
      <c r="O3599" s="2">
        <v>40392</v>
      </c>
      <c r="P3599">
        <v>9</v>
      </c>
      <c r="Q3599" s="1">
        <v>0.03</v>
      </c>
      <c r="R3599">
        <v>128.24</v>
      </c>
      <c r="S3599">
        <v>12.65</v>
      </c>
      <c r="T3599">
        <f t="shared" si="56"/>
        <v>1154.1600000000001</v>
      </c>
    </row>
    <row r="3600" spans="1:20" x14ac:dyDescent="0.3">
      <c r="A3600">
        <v>3599</v>
      </c>
      <c r="B3600">
        <v>86075</v>
      </c>
      <c r="C3600" t="s">
        <v>557</v>
      </c>
      <c r="D3600" t="s">
        <v>578</v>
      </c>
      <c r="E3600" t="s">
        <v>187</v>
      </c>
      <c r="F3600" t="s">
        <v>22</v>
      </c>
      <c r="G3600" t="s">
        <v>93</v>
      </c>
      <c r="H3600" t="s">
        <v>188</v>
      </c>
      <c r="I3600" t="s">
        <v>28</v>
      </c>
      <c r="J3600" t="s">
        <v>64</v>
      </c>
      <c r="K3600" t="s">
        <v>221</v>
      </c>
      <c r="L3600" t="s">
        <v>283</v>
      </c>
      <c r="M3600" t="s">
        <v>27</v>
      </c>
      <c r="N3600" s="2">
        <v>40390</v>
      </c>
      <c r="O3600" s="2">
        <v>40392</v>
      </c>
      <c r="P3600">
        <v>10</v>
      </c>
      <c r="Q3600" s="1">
        <v>0.01</v>
      </c>
      <c r="R3600">
        <v>160.97999999999999</v>
      </c>
      <c r="S3600">
        <v>30</v>
      </c>
      <c r="T3600">
        <f t="shared" si="56"/>
        <v>1609.8</v>
      </c>
    </row>
    <row r="3601" spans="1:20" x14ac:dyDescent="0.3">
      <c r="A3601">
        <v>3600</v>
      </c>
      <c r="B3601">
        <v>91030</v>
      </c>
      <c r="C3601" t="s">
        <v>2320</v>
      </c>
      <c r="D3601" t="s">
        <v>578</v>
      </c>
      <c r="E3601" t="s">
        <v>187</v>
      </c>
      <c r="F3601" t="s">
        <v>31</v>
      </c>
      <c r="G3601" t="s">
        <v>32</v>
      </c>
      <c r="H3601" t="s">
        <v>217</v>
      </c>
      <c r="I3601" t="s">
        <v>28</v>
      </c>
      <c r="J3601" t="s">
        <v>64</v>
      </c>
      <c r="K3601" t="s">
        <v>282</v>
      </c>
      <c r="L3601" t="s">
        <v>330</v>
      </c>
      <c r="M3601" t="s">
        <v>35</v>
      </c>
      <c r="N3601" s="2">
        <v>40446</v>
      </c>
      <c r="O3601" s="2">
        <v>40448</v>
      </c>
      <c r="P3601">
        <v>4</v>
      </c>
      <c r="Q3601" s="1">
        <v>0.03</v>
      </c>
      <c r="R3601">
        <v>140.97999999999999</v>
      </c>
      <c r="S3601">
        <v>36.090000000000003</v>
      </c>
      <c r="T3601">
        <f t="shared" si="56"/>
        <v>563.91999999999996</v>
      </c>
    </row>
    <row r="3602" spans="1:20" x14ac:dyDescent="0.3">
      <c r="A3602">
        <v>3601</v>
      </c>
      <c r="B3602">
        <v>91030</v>
      </c>
      <c r="C3602" t="s">
        <v>2320</v>
      </c>
      <c r="D3602" t="s">
        <v>20</v>
      </c>
      <c r="E3602" t="s">
        <v>21</v>
      </c>
      <c r="F3602" t="s">
        <v>31</v>
      </c>
      <c r="G3602" t="s">
        <v>32</v>
      </c>
      <c r="H3602" t="s">
        <v>206</v>
      </c>
      <c r="I3602" t="s">
        <v>28</v>
      </c>
      <c r="J3602" t="s">
        <v>64</v>
      </c>
      <c r="K3602" t="s">
        <v>1111</v>
      </c>
      <c r="L3602" t="s">
        <v>192</v>
      </c>
      <c r="M3602" t="s">
        <v>35</v>
      </c>
      <c r="N3602" s="2">
        <v>40446</v>
      </c>
      <c r="O3602" s="2">
        <v>40447</v>
      </c>
      <c r="P3602">
        <v>15</v>
      </c>
      <c r="Q3602" s="1">
        <v>0.08</v>
      </c>
      <c r="R3602">
        <v>65.989999999999995</v>
      </c>
      <c r="S3602">
        <v>8.99</v>
      </c>
      <c r="T3602">
        <f t="shared" si="56"/>
        <v>989.84999999999991</v>
      </c>
    </row>
    <row r="3603" spans="1:20" x14ac:dyDescent="0.3">
      <c r="A3603">
        <v>3602</v>
      </c>
      <c r="B3603">
        <v>91037</v>
      </c>
      <c r="C3603" t="s">
        <v>1419</v>
      </c>
      <c r="D3603" t="s">
        <v>20</v>
      </c>
      <c r="E3603" t="s">
        <v>39</v>
      </c>
      <c r="F3603" t="s">
        <v>22</v>
      </c>
      <c r="G3603" t="s">
        <v>48</v>
      </c>
      <c r="H3603" t="s">
        <v>94</v>
      </c>
      <c r="I3603" t="s">
        <v>28</v>
      </c>
      <c r="J3603" t="s">
        <v>64</v>
      </c>
      <c r="K3603" t="s">
        <v>226</v>
      </c>
      <c r="L3603" t="s">
        <v>192</v>
      </c>
      <c r="M3603" t="s">
        <v>227</v>
      </c>
      <c r="N3603" s="2">
        <v>41416</v>
      </c>
      <c r="O3603" s="2">
        <v>41418</v>
      </c>
      <c r="P3603">
        <v>3</v>
      </c>
      <c r="Q3603" s="1">
        <v>0.03</v>
      </c>
      <c r="R3603">
        <v>22.38</v>
      </c>
      <c r="S3603">
        <v>15.1</v>
      </c>
      <c r="T3603">
        <f t="shared" si="56"/>
        <v>67.14</v>
      </c>
    </row>
    <row r="3604" spans="1:20" x14ac:dyDescent="0.3">
      <c r="A3604">
        <v>3603</v>
      </c>
      <c r="B3604">
        <v>91037</v>
      </c>
      <c r="C3604" t="s">
        <v>1419</v>
      </c>
      <c r="D3604" t="s">
        <v>20</v>
      </c>
      <c r="E3604" t="s">
        <v>39</v>
      </c>
      <c r="F3604" t="s">
        <v>22</v>
      </c>
      <c r="G3604" t="s">
        <v>48</v>
      </c>
      <c r="H3604" t="s">
        <v>78</v>
      </c>
      <c r="I3604" t="s">
        <v>28</v>
      </c>
      <c r="J3604" t="s">
        <v>64</v>
      </c>
      <c r="K3604" t="s">
        <v>43</v>
      </c>
      <c r="L3604" t="s">
        <v>192</v>
      </c>
      <c r="M3604" t="s">
        <v>86</v>
      </c>
      <c r="N3604" s="2">
        <v>41416</v>
      </c>
      <c r="O3604" s="2">
        <v>41421</v>
      </c>
      <c r="P3604">
        <v>2</v>
      </c>
      <c r="Q3604" s="1">
        <v>0.02</v>
      </c>
      <c r="R3604">
        <v>5.94</v>
      </c>
      <c r="S3604">
        <v>9.92</v>
      </c>
      <c r="T3604">
        <f t="shared" si="56"/>
        <v>11.88</v>
      </c>
    </row>
    <row r="3605" spans="1:20" x14ac:dyDescent="0.3">
      <c r="A3605">
        <v>3604</v>
      </c>
      <c r="B3605">
        <v>91037</v>
      </c>
      <c r="C3605" t="s">
        <v>1323</v>
      </c>
      <c r="D3605" t="s">
        <v>38</v>
      </c>
      <c r="E3605" t="s">
        <v>39</v>
      </c>
      <c r="F3605" t="s">
        <v>22</v>
      </c>
      <c r="G3605" t="s">
        <v>48</v>
      </c>
      <c r="H3605" t="s">
        <v>42</v>
      </c>
      <c r="I3605" t="s">
        <v>28</v>
      </c>
      <c r="J3605" t="s">
        <v>64</v>
      </c>
      <c r="K3605" t="s">
        <v>50</v>
      </c>
      <c r="L3605" t="s">
        <v>44</v>
      </c>
      <c r="M3605" t="s">
        <v>150</v>
      </c>
      <c r="N3605" s="2">
        <v>41416</v>
      </c>
      <c r="O3605" s="2">
        <v>41423</v>
      </c>
      <c r="P3605">
        <v>14</v>
      </c>
      <c r="Q3605" s="1">
        <v>0.01</v>
      </c>
      <c r="R3605">
        <v>6.98</v>
      </c>
      <c r="S3605">
        <v>1.6</v>
      </c>
      <c r="T3605">
        <f t="shared" si="56"/>
        <v>97.72</v>
      </c>
    </row>
    <row r="3606" spans="1:20" x14ac:dyDescent="0.3">
      <c r="A3606">
        <v>3605</v>
      </c>
      <c r="B3606">
        <v>85837</v>
      </c>
      <c r="C3606" t="s">
        <v>1698</v>
      </c>
      <c r="D3606" t="s">
        <v>38</v>
      </c>
      <c r="E3606" t="s">
        <v>187</v>
      </c>
      <c r="F3606" t="s">
        <v>22</v>
      </c>
      <c r="G3606" t="s">
        <v>32</v>
      </c>
      <c r="H3606" t="s">
        <v>188</v>
      </c>
      <c r="I3606" t="s">
        <v>28</v>
      </c>
      <c r="J3606" t="s">
        <v>64</v>
      </c>
      <c r="K3606" t="s">
        <v>248</v>
      </c>
      <c r="L3606" t="s">
        <v>746</v>
      </c>
      <c r="M3606" t="s">
        <v>246</v>
      </c>
      <c r="N3606" s="2">
        <v>40653</v>
      </c>
      <c r="O3606" s="2">
        <v>40655</v>
      </c>
      <c r="P3606">
        <v>5</v>
      </c>
      <c r="Q3606" s="1">
        <v>0.09</v>
      </c>
      <c r="R3606">
        <v>102.3</v>
      </c>
      <c r="S3606">
        <v>21.26</v>
      </c>
      <c r="T3606">
        <f t="shared" si="56"/>
        <v>511.5</v>
      </c>
    </row>
    <row r="3607" spans="1:20" x14ac:dyDescent="0.3">
      <c r="A3607">
        <v>3606</v>
      </c>
      <c r="B3607">
        <v>89942</v>
      </c>
      <c r="C3607" t="s">
        <v>580</v>
      </c>
      <c r="D3607" t="s">
        <v>20</v>
      </c>
      <c r="E3607" t="s">
        <v>187</v>
      </c>
      <c r="F3607" t="s">
        <v>31</v>
      </c>
      <c r="G3607" t="s">
        <v>32</v>
      </c>
      <c r="H3607" t="s">
        <v>217</v>
      </c>
      <c r="I3607" t="s">
        <v>28</v>
      </c>
      <c r="J3607" t="s">
        <v>64</v>
      </c>
      <c r="K3607" t="s">
        <v>226</v>
      </c>
      <c r="L3607" t="s">
        <v>746</v>
      </c>
      <c r="M3607" t="s">
        <v>143</v>
      </c>
      <c r="N3607" s="2">
        <v>40453</v>
      </c>
      <c r="O3607" s="2">
        <v>40454</v>
      </c>
      <c r="P3607">
        <v>12</v>
      </c>
      <c r="Q3607" s="1">
        <v>0.03</v>
      </c>
      <c r="R3607">
        <v>19.989999999999998</v>
      </c>
      <c r="S3607">
        <v>11.17</v>
      </c>
      <c r="T3607">
        <f t="shared" si="56"/>
        <v>239.88</v>
      </c>
    </row>
    <row r="3608" spans="1:20" x14ac:dyDescent="0.3">
      <c r="A3608">
        <v>3607</v>
      </c>
      <c r="B3608">
        <v>91039</v>
      </c>
      <c r="C3608" t="s">
        <v>2154</v>
      </c>
      <c r="D3608" t="s">
        <v>20</v>
      </c>
      <c r="E3608" t="s">
        <v>39</v>
      </c>
      <c r="F3608" t="s">
        <v>40</v>
      </c>
      <c r="G3608" t="s">
        <v>41</v>
      </c>
      <c r="H3608" t="s">
        <v>89</v>
      </c>
      <c r="I3608" t="s">
        <v>28</v>
      </c>
      <c r="J3608" t="s">
        <v>64</v>
      </c>
      <c r="K3608" t="s">
        <v>289</v>
      </c>
      <c r="L3608" t="s">
        <v>192</v>
      </c>
      <c r="M3608" t="s">
        <v>99</v>
      </c>
      <c r="N3608" s="2">
        <v>40984</v>
      </c>
      <c r="O3608" s="2">
        <v>40986</v>
      </c>
      <c r="P3608">
        <v>14</v>
      </c>
      <c r="Q3608" s="1">
        <v>0</v>
      </c>
      <c r="R3608">
        <v>30.98</v>
      </c>
      <c r="S3608">
        <v>9.18</v>
      </c>
      <c r="T3608">
        <f t="shared" si="56"/>
        <v>433.72</v>
      </c>
    </row>
    <row r="3609" spans="1:20" x14ac:dyDescent="0.3">
      <c r="A3609">
        <v>3608</v>
      </c>
      <c r="B3609">
        <v>86883</v>
      </c>
      <c r="C3609" t="s">
        <v>1067</v>
      </c>
      <c r="D3609" t="s">
        <v>578</v>
      </c>
      <c r="E3609" t="s">
        <v>21</v>
      </c>
      <c r="F3609" t="s">
        <v>47</v>
      </c>
      <c r="G3609" t="s">
        <v>41</v>
      </c>
      <c r="H3609" t="s">
        <v>203</v>
      </c>
      <c r="I3609" t="s">
        <v>28</v>
      </c>
      <c r="J3609" t="s">
        <v>64</v>
      </c>
      <c r="K3609" t="s">
        <v>210</v>
      </c>
      <c r="L3609" t="s">
        <v>283</v>
      </c>
      <c r="M3609" t="s">
        <v>111</v>
      </c>
      <c r="N3609" s="2">
        <v>40220</v>
      </c>
      <c r="O3609" s="2">
        <v>40222</v>
      </c>
      <c r="P3609">
        <v>2</v>
      </c>
      <c r="Q3609" s="1">
        <v>0.01</v>
      </c>
      <c r="R3609">
        <v>2036.48</v>
      </c>
      <c r="S3609">
        <v>14.7</v>
      </c>
      <c r="T3609">
        <f t="shared" si="56"/>
        <v>4072.96</v>
      </c>
    </row>
    <row r="3610" spans="1:20" x14ac:dyDescent="0.3">
      <c r="A3610">
        <v>3609</v>
      </c>
      <c r="B3610">
        <v>91041</v>
      </c>
      <c r="C3610" t="s">
        <v>2262</v>
      </c>
      <c r="D3610" t="s">
        <v>38</v>
      </c>
      <c r="E3610" t="s">
        <v>39</v>
      </c>
      <c r="F3610" t="s">
        <v>31</v>
      </c>
      <c r="G3610" t="s">
        <v>23</v>
      </c>
      <c r="H3610" t="s">
        <v>89</v>
      </c>
      <c r="I3610" t="s">
        <v>28</v>
      </c>
      <c r="J3610" t="s">
        <v>64</v>
      </c>
      <c r="K3610" t="s">
        <v>55</v>
      </c>
      <c r="L3610" t="s">
        <v>192</v>
      </c>
      <c r="M3610" t="s">
        <v>69</v>
      </c>
      <c r="N3610" s="2">
        <v>40233</v>
      </c>
      <c r="O3610" s="2">
        <v>40235</v>
      </c>
      <c r="P3610">
        <v>3</v>
      </c>
      <c r="Q3610" s="1">
        <v>0.03</v>
      </c>
      <c r="R3610">
        <v>48.58</v>
      </c>
      <c r="S3610">
        <v>3.99</v>
      </c>
      <c r="T3610">
        <f t="shared" si="56"/>
        <v>145.74</v>
      </c>
    </row>
    <row r="3611" spans="1:20" x14ac:dyDescent="0.3">
      <c r="A3611">
        <v>3610</v>
      </c>
      <c r="B3611">
        <v>88568</v>
      </c>
      <c r="C3611" t="s">
        <v>88</v>
      </c>
      <c r="D3611" t="s">
        <v>20</v>
      </c>
      <c r="E3611" t="s">
        <v>187</v>
      </c>
      <c r="F3611" t="s">
        <v>47</v>
      </c>
      <c r="G3611" t="s">
        <v>48</v>
      </c>
      <c r="H3611" t="s">
        <v>219</v>
      </c>
      <c r="I3611" t="s">
        <v>28</v>
      </c>
      <c r="J3611" t="s">
        <v>64</v>
      </c>
      <c r="K3611" t="s">
        <v>181</v>
      </c>
      <c r="L3611" t="s">
        <v>746</v>
      </c>
      <c r="M3611" t="s">
        <v>51</v>
      </c>
      <c r="N3611" s="2">
        <v>40234</v>
      </c>
      <c r="O3611" s="2">
        <v>40236</v>
      </c>
      <c r="P3611">
        <v>6</v>
      </c>
      <c r="Q3611" s="1">
        <v>0.1</v>
      </c>
      <c r="R3611">
        <v>50.98</v>
      </c>
      <c r="S3611">
        <v>22.24</v>
      </c>
      <c r="T3611">
        <f t="shared" si="56"/>
        <v>305.88</v>
      </c>
    </row>
    <row r="3612" spans="1:20" x14ac:dyDescent="0.3">
      <c r="A3612">
        <v>3611</v>
      </c>
      <c r="B3612">
        <v>89261</v>
      </c>
      <c r="C3612" t="s">
        <v>1477</v>
      </c>
      <c r="D3612" t="s">
        <v>20</v>
      </c>
      <c r="E3612" t="s">
        <v>21</v>
      </c>
      <c r="F3612" t="s">
        <v>22</v>
      </c>
      <c r="G3612" t="s">
        <v>48</v>
      </c>
      <c r="H3612" t="s">
        <v>203</v>
      </c>
      <c r="I3612" t="s">
        <v>28</v>
      </c>
      <c r="J3612" t="s">
        <v>72</v>
      </c>
      <c r="K3612" t="s">
        <v>208</v>
      </c>
      <c r="L3612" t="s">
        <v>192</v>
      </c>
      <c r="M3612" t="s">
        <v>326</v>
      </c>
      <c r="N3612" s="2">
        <v>40898</v>
      </c>
      <c r="O3612" s="2">
        <v>40907</v>
      </c>
      <c r="P3612">
        <v>16</v>
      </c>
      <c r="Q3612" s="1">
        <v>0.03</v>
      </c>
      <c r="R3612">
        <v>65.989999999999995</v>
      </c>
      <c r="S3612">
        <v>8.99</v>
      </c>
      <c r="T3612">
        <f t="shared" si="56"/>
        <v>1055.8399999999999</v>
      </c>
    </row>
    <row r="3613" spans="1:20" x14ac:dyDescent="0.3">
      <c r="A3613">
        <v>3612</v>
      </c>
      <c r="B3613">
        <v>87268</v>
      </c>
      <c r="C3613" t="s">
        <v>2441</v>
      </c>
      <c r="D3613" t="s">
        <v>20</v>
      </c>
      <c r="E3613" t="s">
        <v>39</v>
      </c>
      <c r="F3613" t="s">
        <v>47</v>
      </c>
      <c r="G3613" t="s">
        <v>41</v>
      </c>
      <c r="H3613" t="s">
        <v>54</v>
      </c>
      <c r="I3613" t="s">
        <v>28</v>
      </c>
      <c r="J3613" t="s">
        <v>72</v>
      </c>
      <c r="K3613" t="s">
        <v>43</v>
      </c>
      <c r="L3613" t="s">
        <v>192</v>
      </c>
      <c r="M3613" t="s">
        <v>167</v>
      </c>
      <c r="N3613" s="2">
        <v>41491</v>
      </c>
      <c r="O3613" s="2">
        <v>41491</v>
      </c>
      <c r="P3613">
        <v>3</v>
      </c>
      <c r="Q3613" s="1">
        <v>0.09</v>
      </c>
      <c r="R3613">
        <v>131.12</v>
      </c>
      <c r="S3613">
        <v>0.99</v>
      </c>
      <c r="T3613">
        <f t="shared" si="56"/>
        <v>393.36</v>
      </c>
    </row>
    <row r="3614" spans="1:20" x14ac:dyDescent="0.3">
      <c r="A3614">
        <v>3613</v>
      </c>
      <c r="B3614">
        <v>87268</v>
      </c>
      <c r="C3614" t="s">
        <v>1753</v>
      </c>
      <c r="D3614" t="s">
        <v>20</v>
      </c>
      <c r="E3614" t="s">
        <v>39</v>
      </c>
      <c r="F3614" t="s">
        <v>47</v>
      </c>
      <c r="G3614" t="s">
        <v>41</v>
      </c>
      <c r="H3614" t="s">
        <v>61</v>
      </c>
      <c r="I3614" t="s">
        <v>28</v>
      </c>
      <c r="J3614" t="s">
        <v>72</v>
      </c>
      <c r="K3614" t="s">
        <v>74</v>
      </c>
      <c r="L3614" t="s">
        <v>192</v>
      </c>
      <c r="M3614" t="s">
        <v>111</v>
      </c>
      <c r="N3614" s="2">
        <v>41491</v>
      </c>
      <c r="O3614" s="2">
        <v>41491</v>
      </c>
      <c r="P3614">
        <v>22</v>
      </c>
      <c r="Q3614" s="1">
        <v>0.05</v>
      </c>
      <c r="R3614">
        <v>11.09</v>
      </c>
      <c r="S3614">
        <v>5.25</v>
      </c>
      <c r="T3614">
        <f t="shared" si="56"/>
        <v>243.98</v>
      </c>
    </row>
    <row r="3615" spans="1:20" x14ac:dyDescent="0.3">
      <c r="A3615">
        <v>3614</v>
      </c>
      <c r="B3615">
        <v>87268</v>
      </c>
      <c r="C3615" t="s">
        <v>1692</v>
      </c>
      <c r="D3615" t="s">
        <v>20</v>
      </c>
      <c r="E3615" t="s">
        <v>187</v>
      </c>
      <c r="F3615" t="s">
        <v>47</v>
      </c>
      <c r="G3615" t="s">
        <v>41</v>
      </c>
      <c r="H3615" t="s">
        <v>225</v>
      </c>
      <c r="I3615" t="s">
        <v>28</v>
      </c>
      <c r="J3615" t="s">
        <v>56</v>
      </c>
      <c r="K3615" t="s">
        <v>221</v>
      </c>
      <c r="L3615" t="s">
        <v>192</v>
      </c>
      <c r="M3615" t="s">
        <v>134</v>
      </c>
      <c r="N3615" s="2">
        <v>41491</v>
      </c>
      <c r="O3615" s="2">
        <v>41493</v>
      </c>
      <c r="P3615">
        <v>20</v>
      </c>
      <c r="Q3615" s="1">
        <v>0.06</v>
      </c>
      <c r="R3615">
        <v>13.79</v>
      </c>
      <c r="S3615">
        <v>8.7799999999999994</v>
      </c>
      <c r="T3615">
        <f t="shared" si="56"/>
        <v>275.79999999999995</v>
      </c>
    </row>
    <row r="3616" spans="1:20" x14ac:dyDescent="0.3">
      <c r="A3616">
        <v>3615</v>
      </c>
      <c r="B3616">
        <v>90825</v>
      </c>
      <c r="C3616" t="s">
        <v>1448</v>
      </c>
      <c r="D3616" t="s">
        <v>38</v>
      </c>
      <c r="E3616" t="s">
        <v>39</v>
      </c>
      <c r="F3616" t="s">
        <v>22</v>
      </c>
      <c r="G3616" t="s">
        <v>23</v>
      </c>
      <c r="H3616" t="s">
        <v>94</v>
      </c>
      <c r="I3616" t="s">
        <v>28</v>
      </c>
      <c r="J3616" t="s">
        <v>72</v>
      </c>
      <c r="K3616" t="s">
        <v>43</v>
      </c>
      <c r="L3616" t="s">
        <v>192</v>
      </c>
      <c r="M3616" t="s">
        <v>173</v>
      </c>
      <c r="N3616" s="2">
        <v>41624</v>
      </c>
      <c r="O3616" s="2">
        <v>41625</v>
      </c>
      <c r="P3616">
        <v>16</v>
      </c>
      <c r="Q3616" s="1">
        <v>0.04</v>
      </c>
      <c r="R3616">
        <v>5.98</v>
      </c>
      <c r="S3616">
        <v>10.39</v>
      </c>
      <c r="T3616">
        <f t="shared" si="56"/>
        <v>95.68</v>
      </c>
    </row>
    <row r="3617" spans="1:20" x14ac:dyDescent="0.3">
      <c r="A3617">
        <v>3616</v>
      </c>
      <c r="B3617">
        <v>89031</v>
      </c>
      <c r="C3617" t="s">
        <v>185</v>
      </c>
      <c r="D3617" t="s">
        <v>38</v>
      </c>
      <c r="E3617" t="s">
        <v>39</v>
      </c>
      <c r="F3617" t="s">
        <v>31</v>
      </c>
      <c r="G3617" t="s">
        <v>41</v>
      </c>
      <c r="H3617" t="s">
        <v>94</v>
      </c>
      <c r="I3617" t="s">
        <v>28</v>
      </c>
      <c r="J3617" t="s">
        <v>72</v>
      </c>
      <c r="K3617" t="s">
        <v>82</v>
      </c>
      <c r="L3617" t="s">
        <v>192</v>
      </c>
      <c r="M3617" t="s">
        <v>131</v>
      </c>
      <c r="N3617" s="2">
        <v>41171</v>
      </c>
      <c r="O3617" s="2">
        <v>41173</v>
      </c>
      <c r="P3617">
        <v>8</v>
      </c>
      <c r="Q3617" s="1">
        <v>0.01</v>
      </c>
      <c r="R3617">
        <v>19.98</v>
      </c>
      <c r="S3617">
        <v>5.97</v>
      </c>
      <c r="T3617">
        <f t="shared" si="56"/>
        <v>159.84</v>
      </c>
    </row>
    <row r="3618" spans="1:20" x14ac:dyDescent="0.3">
      <c r="A3618">
        <v>3617</v>
      </c>
      <c r="B3618">
        <v>89687</v>
      </c>
      <c r="C3618" t="s">
        <v>385</v>
      </c>
      <c r="D3618" t="s">
        <v>20</v>
      </c>
      <c r="E3618" t="s">
        <v>39</v>
      </c>
      <c r="F3618" t="s">
        <v>22</v>
      </c>
      <c r="G3618" t="s">
        <v>23</v>
      </c>
      <c r="H3618" t="s">
        <v>42</v>
      </c>
      <c r="I3618" t="s">
        <v>28</v>
      </c>
      <c r="J3618" t="s">
        <v>72</v>
      </c>
      <c r="K3618" t="s">
        <v>58</v>
      </c>
      <c r="L3618" t="s">
        <v>44</v>
      </c>
      <c r="M3618" t="s">
        <v>86</v>
      </c>
      <c r="N3618" s="2">
        <v>40560</v>
      </c>
      <c r="O3618" s="2">
        <v>40562</v>
      </c>
      <c r="P3618">
        <v>8</v>
      </c>
      <c r="Q3618" s="1">
        <v>0.03</v>
      </c>
      <c r="R3618">
        <v>6.68</v>
      </c>
      <c r="S3618">
        <v>1.5</v>
      </c>
      <c r="T3618">
        <f t="shared" si="56"/>
        <v>53.44</v>
      </c>
    </row>
    <row r="3619" spans="1:20" x14ac:dyDescent="0.3">
      <c r="A3619">
        <v>3618</v>
      </c>
      <c r="B3619">
        <v>87015</v>
      </c>
      <c r="C3619" t="s">
        <v>1657</v>
      </c>
      <c r="D3619" t="s">
        <v>20</v>
      </c>
      <c r="E3619" t="s">
        <v>39</v>
      </c>
      <c r="F3619" t="s">
        <v>47</v>
      </c>
      <c r="G3619" t="s">
        <v>41</v>
      </c>
      <c r="H3619" t="s">
        <v>89</v>
      </c>
      <c r="I3619" t="s">
        <v>28</v>
      </c>
      <c r="J3619" t="s">
        <v>72</v>
      </c>
      <c r="K3619" t="s">
        <v>231</v>
      </c>
      <c r="L3619" t="s">
        <v>192</v>
      </c>
      <c r="M3619" t="s">
        <v>134</v>
      </c>
      <c r="N3619" s="2">
        <v>40436</v>
      </c>
      <c r="O3619" s="2">
        <v>40439</v>
      </c>
      <c r="P3619">
        <v>14</v>
      </c>
      <c r="Q3619" s="1">
        <v>0.03</v>
      </c>
      <c r="R3619">
        <v>7.3</v>
      </c>
      <c r="S3619">
        <v>7.72</v>
      </c>
      <c r="T3619">
        <f t="shared" si="56"/>
        <v>102.2</v>
      </c>
    </row>
    <row r="3620" spans="1:20" x14ac:dyDescent="0.3">
      <c r="A3620">
        <v>3619</v>
      </c>
      <c r="B3620">
        <v>91020</v>
      </c>
      <c r="C3620" t="s">
        <v>817</v>
      </c>
      <c r="D3620" t="s">
        <v>578</v>
      </c>
      <c r="E3620" t="s">
        <v>187</v>
      </c>
      <c r="F3620" t="s">
        <v>22</v>
      </c>
      <c r="G3620" t="s">
        <v>32</v>
      </c>
      <c r="H3620" t="s">
        <v>225</v>
      </c>
      <c r="I3620" t="s">
        <v>28</v>
      </c>
      <c r="J3620" t="s">
        <v>72</v>
      </c>
      <c r="K3620" t="s">
        <v>221</v>
      </c>
      <c r="L3620" t="s">
        <v>283</v>
      </c>
      <c r="M3620" t="s">
        <v>86</v>
      </c>
      <c r="N3620" s="2">
        <v>41084</v>
      </c>
      <c r="O3620" s="2">
        <v>41085</v>
      </c>
      <c r="P3620">
        <v>2</v>
      </c>
      <c r="Q3620" s="1">
        <v>0.1</v>
      </c>
      <c r="R3620">
        <v>25.98</v>
      </c>
      <c r="S3620">
        <v>14.36</v>
      </c>
      <c r="T3620">
        <f t="shared" si="56"/>
        <v>51.96</v>
      </c>
    </row>
    <row r="3621" spans="1:20" x14ac:dyDescent="0.3">
      <c r="A3621">
        <v>3620</v>
      </c>
      <c r="B3621">
        <v>91020</v>
      </c>
      <c r="C3621" t="s">
        <v>817</v>
      </c>
      <c r="D3621" t="s">
        <v>20</v>
      </c>
      <c r="E3621" t="s">
        <v>21</v>
      </c>
      <c r="F3621" t="s">
        <v>22</v>
      </c>
      <c r="G3621" t="s">
        <v>32</v>
      </c>
      <c r="H3621" t="s">
        <v>33</v>
      </c>
      <c r="I3621" t="s">
        <v>28</v>
      </c>
      <c r="J3621" t="s">
        <v>72</v>
      </c>
      <c r="K3621" t="s">
        <v>213</v>
      </c>
      <c r="L3621" t="s">
        <v>746</v>
      </c>
      <c r="M3621" t="s">
        <v>123</v>
      </c>
      <c r="N3621" s="2">
        <v>41084</v>
      </c>
      <c r="O3621" s="2">
        <v>41086</v>
      </c>
      <c r="P3621">
        <v>12</v>
      </c>
      <c r="Q3621" s="1">
        <v>0</v>
      </c>
      <c r="R3621">
        <v>449.99</v>
      </c>
      <c r="S3621">
        <v>24.49</v>
      </c>
      <c r="T3621">
        <f t="shared" si="56"/>
        <v>5399.88</v>
      </c>
    </row>
    <row r="3622" spans="1:20" x14ac:dyDescent="0.3">
      <c r="A3622">
        <v>3621</v>
      </c>
      <c r="B3622">
        <v>86280</v>
      </c>
      <c r="C3622" t="s">
        <v>1515</v>
      </c>
      <c r="D3622" t="s">
        <v>20</v>
      </c>
      <c r="E3622" t="s">
        <v>21</v>
      </c>
      <c r="F3622" t="s">
        <v>47</v>
      </c>
      <c r="G3622" t="s">
        <v>32</v>
      </c>
      <c r="H3622" t="s">
        <v>203</v>
      </c>
      <c r="I3622" t="s">
        <v>28</v>
      </c>
      <c r="J3622" t="s">
        <v>72</v>
      </c>
      <c r="K3622" t="s">
        <v>201</v>
      </c>
      <c r="L3622" t="s">
        <v>44</v>
      </c>
      <c r="M3622" t="s">
        <v>114</v>
      </c>
      <c r="N3622" s="2">
        <v>40882</v>
      </c>
      <c r="O3622" s="2">
        <v>40884</v>
      </c>
      <c r="P3622">
        <v>4</v>
      </c>
      <c r="Q3622" s="1">
        <v>0</v>
      </c>
      <c r="R3622">
        <v>20.99</v>
      </c>
      <c r="S3622">
        <v>0.99</v>
      </c>
      <c r="T3622">
        <f t="shared" si="56"/>
        <v>83.96</v>
      </c>
    </row>
    <row r="3623" spans="1:20" x14ac:dyDescent="0.3">
      <c r="A3623">
        <v>3622</v>
      </c>
      <c r="B3623">
        <v>88248</v>
      </c>
      <c r="C3623" t="s">
        <v>361</v>
      </c>
      <c r="D3623" t="s">
        <v>20</v>
      </c>
      <c r="E3623" t="s">
        <v>39</v>
      </c>
      <c r="F3623" t="s">
        <v>31</v>
      </c>
      <c r="G3623" t="s">
        <v>23</v>
      </c>
      <c r="H3623" t="s">
        <v>94</v>
      </c>
      <c r="I3623" t="s">
        <v>28</v>
      </c>
      <c r="J3623" t="s">
        <v>72</v>
      </c>
      <c r="K3623" t="s">
        <v>43</v>
      </c>
      <c r="L3623" t="s">
        <v>192</v>
      </c>
      <c r="M3623" t="s">
        <v>102</v>
      </c>
      <c r="N3623" s="2">
        <v>41397</v>
      </c>
      <c r="O3623" s="2">
        <v>41399</v>
      </c>
      <c r="P3623">
        <v>5</v>
      </c>
      <c r="Q3623" s="1">
        <v>0.08</v>
      </c>
      <c r="R3623">
        <v>2.08</v>
      </c>
      <c r="S3623">
        <v>1.49</v>
      </c>
      <c r="T3623">
        <f t="shared" si="56"/>
        <v>10.4</v>
      </c>
    </row>
    <row r="3624" spans="1:20" x14ac:dyDescent="0.3">
      <c r="A3624">
        <v>3623</v>
      </c>
      <c r="B3624">
        <v>87693</v>
      </c>
      <c r="C3624" t="s">
        <v>999</v>
      </c>
      <c r="D3624" t="s">
        <v>20</v>
      </c>
      <c r="E3624" t="s">
        <v>21</v>
      </c>
      <c r="F3624" t="s">
        <v>31</v>
      </c>
      <c r="G3624" t="s">
        <v>32</v>
      </c>
      <c r="H3624" t="s">
        <v>33</v>
      </c>
      <c r="I3624" t="s">
        <v>28</v>
      </c>
      <c r="J3624" t="s">
        <v>72</v>
      </c>
      <c r="K3624" t="s">
        <v>210</v>
      </c>
      <c r="L3624" t="s">
        <v>706</v>
      </c>
      <c r="M3624" t="s">
        <v>102</v>
      </c>
      <c r="N3624" s="2">
        <v>41574</v>
      </c>
      <c r="O3624" s="2">
        <v>41575</v>
      </c>
      <c r="P3624">
        <v>4</v>
      </c>
      <c r="Q3624" s="1">
        <v>0.1</v>
      </c>
      <c r="R3624">
        <v>999.99</v>
      </c>
      <c r="S3624">
        <v>13.99</v>
      </c>
      <c r="T3624">
        <f t="shared" si="56"/>
        <v>3999.96</v>
      </c>
    </row>
    <row r="3625" spans="1:20" x14ac:dyDescent="0.3">
      <c r="A3625">
        <v>3624</v>
      </c>
      <c r="B3625">
        <v>91049</v>
      </c>
      <c r="C3625" t="s">
        <v>1534</v>
      </c>
      <c r="D3625" t="s">
        <v>20</v>
      </c>
      <c r="E3625" t="s">
        <v>39</v>
      </c>
      <c r="F3625" t="s">
        <v>31</v>
      </c>
      <c r="G3625" t="s">
        <v>48</v>
      </c>
      <c r="H3625" t="s">
        <v>78</v>
      </c>
      <c r="I3625" t="s">
        <v>28</v>
      </c>
      <c r="J3625" t="s">
        <v>72</v>
      </c>
      <c r="K3625" t="s">
        <v>274</v>
      </c>
      <c r="L3625" t="s">
        <v>706</v>
      </c>
      <c r="M3625" t="s">
        <v>178</v>
      </c>
      <c r="N3625" s="2">
        <v>40357</v>
      </c>
      <c r="O3625" s="2">
        <v>40362</v>
      </c>
      <c r="P3625">
        <v>15</v>
      </c>
      <c r="Q3625" s="1">
        <v>0</v>
      </c>
      <c r="R3625">
        <v>17.52</v>
      </c>
      <c r="S3625">
        <v>8.17</v>
      </c>
      <c r="T3625">
        <f t="shared" si="56"/>
        <v>262.8</v>
      </c>
    </row>
    <row r="3626" spans="1:20" x14ac:dyDescent="0.3">
      <c r="A3626">
        <v>3625</v>
      </c>
      <c r="B3626">
        <v>90786</v>
      </c>
      <c r="C3626" t="s">
        <v>1871</v>
      </c>
      <c r="D3626" t="s">
        <v>20</v>
      </c>
      <c r="E3626" t="s">
        <v>21</v>
      </c>
      <c r="F3626" t="s">
        <v>22</v>
      </c>
      <c r="G3626" t="s">
        <v>93</v>
      </c>
      <c r="H3626" t="s">
        <v>33</v>
      </c>
      <c r="I3626" t="s">
        <v>28</v>
      </c>
      <c r="J3626" t="s">
        <v>72</v>
      </c>
      <c r="K3626" t="s">
        <v>204</v>
      </c>
      <c r="L3626" t="s">
        <v>26</v>
      </c>
      <c r="M3626" t="s">
        <v>137</v>
      </c>
      <c r="N3626" s="2">
        <v>40195</v>
      </c>
      <c r="O3626" s="2">
        <v>40197</v>
      </c>
      <c r="P3626">
        <v>8</v>
      </c>
      <c r="Q3626" s="1">
        <v>0.06</v>
      </c>
      <c r="R3626">
        <v>16.48</v>
      </c>
      <c r="S3626">
        <v>1.99</v>
      </c>
      <c r="T3626">
        <f t="shared" si="56"/>
        <v>131.84</v>
      </c>
    </row>
    <row r="3627" spans="1:20" x14ac:dyDescent="0.3">
      <c r="A3627">
        <v>3626</v>
      </c>
      <c r="B3627">
        <v>88582</v>
      </c>
      <c r="C3627" t="s">
        <v>1543</v>
      </c>
      <c r="D3627" t="s">
        <v>20</v>
      </c>
      <c r="E3627" t="s">
        <v>39</v>
      </c>
      <c r="F3627" t="s">
        <v>31</v>
      </c>
      <c r="G3627" t="s">
        <v>23</v>
      </c>
      <c r="H3627" t="s">
        <v>78</v>
      </c>
      <c r="I3627" t="s">
        <v>28</v>
      </c>
      <c r="J3627" t="s">
        <v>72</v>
      </c>
      <c r="K3627" t="s">
        <v>170</v>
      </c>
      <c r="L3627" t="s">
        <v>192</v>
      </c>
      <c r="M3627" t="s">
        <v>255</v>
      </c>
      <c r="N3627" s="2">
        <v>40667</v>
      </c>
      <c r="O3627" s="2">
        <v>40667</v>
      </c>
      <c r="P3627">
        <v>12</v>
      </c>
      <c r="Q3627" s="1">
        <v>7.0000000000000007E-2</v>
      </c>
      <c r="R3627">
        <v>6.48</v>
      </c>
      <c r="S3627">
        <v>10.050000000000001</v>
      </c>
      <c r="T3627">
        <f t="shared" si="56"/>
        <v>77.760000000000005</v>
      </c>
    </row>
    <row r="3628" spans="1:20" x14ac:dyDescent="0.3">
      <c r="A3628">
        <v>3627</v>
      </c>
      <c r="B3628">
        <v>87066</v>
      </c>
      <c r="C3628" t="s">
        <v>496</v>
      </c>
      <c r="D3628" t="s">
        <v>578</v>
      </c>
      <c r="E3628" t="s">
        <v>21</v>
      </c>
      <c r="F3628" t="s">
        <v>40</v>
      </c>
      <c r="G3628" t="s">
        <v>48</v>
      </c>
      <c r="H3628" t="s">
        <v>24</v>
      </c>
      <c r="I3628" t="s">
        <v>28</v>
      </c>
      <c r="J3628" t="s">
        <v>72</v>
      </c>
      <c r="K3628" t="s">
        <v>1111</v>
      </c>
      <c r="L3628" t="s">
        <v>283</v>
      </c>
      <c r="M3628" t="s">
        <v>370</v>
      </c>
      <c r="N3628" s="2">
        <v>41332</v>
      </c>
      <c r="O3628" s="2">
        <v>41338</v>
      </c>
      <c r="P3628">
        <v>8</v>
      </c>
      <c r="Q3628" s="1">
        <v>0.05</v>
      </c>
      <c r="R3628">
        <v>90.97</v>
      </c>
      <c r="S3628">
        <v>14</v>
      </c>
      <c r="T3628">
        <f t="shared" si="56"/>
        <v>727.76</v>
      </c>
    </row>
    <row r="3629" spans="1:20" x14ac:dyDescent="0.3">
      <c r="A3629">
        <v>3628</v>
      </c>
      <c r="B3629">
        <v>89296</v>
      </c>
      <c r="C3629" t="s">
        <v>930</v>
      </c>
      <c r="D3629" t="s">
        <v>20</v>
      </c>
      <c r="E3629" t="s">
        <v>39</v>
      </c>
      <c r="F3629" t="s">
        <v>31</v>
      </c>
      <c r="G3629" t="s">
        <v>23</v>
      </c>
      <c r="H3629" t="s">
        <v>42</v>
      </c>
      <c r="I3629" t="s">
        <v>28</v>
      </c>
      <c r="J3629" t="s">
        <v>72</v>
      </c>
      <c r="K3629" t="s">
        <v>163</v>
      </c>
      <c r="L3629" t="s">
        <v>44</v>
      </c>
      <c r="M3629" t="s">
        <v>279</v>
      </c>
      <c r="N3629" s="2">
        <v>41089</v>
      </c>
      <c r="O3629" s="2">
        <v>41090</v>
      </c>
      <c r="P3629">
        <v>7</v>
      </c>
      <c r="Q3629" s="1">
        <v>0.09</v>
      </c>
      <c r="R3629">
        <v>3.98</v>
      </c>
      <c r="S3629">
        <v>2.97</v>
      </c>
      <c r="T3629">
        <f t="shared" si="56"/>
        <v>27.86</v>
      </c>
    </row>
    <row r="3630" spans="1:20" x14ac:dyDescent="0.3">
      <c r="A3630">
        <v>3629</v>
      </c>
      <c r="B3630">
        <v>89296</v>
      </c>
      <c r="C3630" t="s">
        <v>112</v>
      </c>
      <c r="D3630" t="s">
        <v>38</v>
      </c>
      <c r="E3630" t="s">
        <v>21</v>
      </c>
      <c r="F3630" t="s">
        <v>31</v>
      </c>
      <c r="G3630" t="s">
        <v>23</v>
      </c>
      <c r="H3630" t="s">
        <v>203</v>
      </c>
      <c r="I3630" t="s">
        <v>28</v>
      </c>
      <c r="J3630" t="s">
        <v>72</v>
      </c>
      <c r="K3630" t="s">
        <v>1107</v>
      </c>
      <c r="L3630" t="s">
        <v>192</v>
      </c>
      <c r="M3630" t="s">
        <v>279</v>
      </c>
      <c r="N3630" s="2">
        <v>41089</v>
      </c>
      <c r="O3630" s="2">
        <v>41091</v>
      </c>
      <c r="P3630">
        <v>4</v>
      </c>
      <c r="Q3630" s="1">
        <v>0.03</v>
      </c>
      <c r="R3630">
        <v>35.99</v>
      </c>
      <c r="S3630">
        <v>5</v>
      </c>
      <c r="T3630">
        <f t="shared" si="56"/>
        <v>143.96</v>
      </c>
    </row>
    <row r="3631" spans="1:20" x14ac:dyDescent="0.3">
      <c r="A3631">
        <v>3630</v>
      </c>
      <c r="B3631">
        <v>87535</v>
      </c>
      <c r="C3631" t="s">
        <v>1696</v>
      </c>
      <c r="D3631" t="s">
        <v>20</v>
      </c>
      <c r="E3631" t="s">
        <v>39</v>
      </c>
      <c r="F3631" t="s">
        <v>47</v>
      </c>
      <c r="G3631" t="s">
        <v>48</v>
      </c>
      <c r="H3631" t="s">
        <v>78</v>
      </c>
      <c r="I3631" t="s">
        <v>28</v>
      </c>
      <c r="J3631" t="s">
        <v>72</v>
      </c>
      <c r="K3631" t="s">
        <v>95</v>
      </c>
      <c r="L3631" t="s">
        <v>192</v>
      </c>
      <c r="M3631" t="s">
        <v>117</v>
      </c>
      <c r="N3631" s="2">
        <v>40336</v>
      </c>
      <c r="O3631" s="2">
        <v>40338</v>
      </c>
      <c r="P3631">
        <v>7</v>
      </c>
      <c r="Q3631" s="1">
        <v>0</v>
      </c>
      <c r="R3631">
        <v>1270.99</v>
      </c>
      <c r="S3631">
        <v>19.989999999999998</v>
      </c>
      <c r="T3631">
        <f t="shared" si="56"/>
        <v>8896.93</v>
      </c>
    </row>
    <row r="3632" spans="1:20" x14ac:dyDescent="0.3">
      <c r="A3632">
        <v>3631</v>
      </c>
      <c r="B3632">
        <v>87662</v>
      </c>
      <c r="C3632" t="s">
        <v>176</v>
      </c>
      <c r="D3632" t="s">
        <v>20</v>
      </c>
      <c r="E3632" t="s">
        <v>39</v>
      </c>
      <c r="F3632" t="s">
        <v>47</v>
      </c>
      <c r="G3632" t="s">
        <v>41</v>
      </c>
      <c r="H3632" t="s">
        <v>78</v>
      </c>
      <c r="I3632" t="s">
        <v>28</v>
      </c>
      <c r="J3632" t="s">
        <v>72</v>
      </c>
      <c r="K3632" t="s">
        <v>50</v>
      </c>
      <c r="L3632" t="s">
        <v>26</v>
      </c>
      <c r="M3632" t="s">
        <v>134</v>
      </c>
      <c r="N3632" s="2">
        <v>41262</v>
      </c>
      <c r="O3632" s="2">
        <v>41263</v>
      </c>
      <c r="P3632">
        <v>5</v>
      </c>
      <c r="Q3632" s="1">
        <v>0.06</v>
      </c>
      <c r="R3632">
        <v>21.38</v>
      </c>
      <c r="S3632">
        <v>8.99</v>
      </c>
      <c r="T3632">
        <f t="shared" si="56"/>
        <v>106.89999999999999</v>
      </c>
    </row>
    <row r="3633" spans="1:20" x14ac:dyDescent="0.3">
      <c r="A3633">
        <v>3632</v>
      </c>
      <c r="B3633">
        <v>87093</v>
      </c>
      <c r="C3633" t="s">
        <v>1007</v>
      </c>
      <c r="D3633" t="s">
        <v>20</v>
      </c>
      <c r="E3633" t="s">
        <v>39</v>
      </c>
      <c r="F3633" t="s">
        <v>47</v>
      </c>
      <c r="G3633" t="s">
        <v>48</v>
      </c>
      <c r="H3633" t="s">
        <v>89</v>
      </c>
      <c r="I3633" t="s">
        <v>28</v>
      </c>
      <c r="J3633" t="s">
        <v>72</v>
      </c>
      <c r="K3633" t="s">
        <v>158</v>
      </c>
      <c r="L3633" t="s">
        <v>192</v>
      </c>
      <c r="M3633" t="s">
        <v>167</v>
      </c>
      <c r="N3633" s="2">
        <v>41116</v>
      </c>
      <c r="O3633" s="2">
        <v>41120</v>
      </c>
      <c r="P3633">
        <v>1</v>
      </c>
      <c r="Q3633" s="1">
        <v>0.08</v>
      </c>
      <c r="R3633">
        <v>10.89</v>
      </c>
      <c r="S3633">
        <v>4.5</v>
      </c>
      <c r="T3633">
        <f t="shared" si="56"/>
        <v>10.89</v>
      </c>
    </row>
    <row r="3634" spans="1:20" x14ac:dyDescent="0.3">
      <c r="A3634">
        <v>3633</v>
      </c>
      <c r="B3634">
        <v>87093</v>
      </c>
      <c r="C3634" t="s">
        <v>1007</v>
      </c>
      <c r="D3634" t="s">
        <v>20</v>
      </c>
      <c r="E3634" t="s">
        <v>39</v>
      </c>
      <c r="F3634" t="s">
        <v>47</v>
      </c>
      <c r="G3634" t="s">
        <v>48</v>
      </c>
      <c r="H3634" t="s">
        <v>61</v>
      </c>
      <c r="I3634" t="s">
        <v>28</v>
      </c>
      <c r="J3634" t="s">
        <v>72</v>
      </c>
      <c r="K3634" t="s">
        <v>82</v>
      </c>
      <c r="L3634" t="s">
        <v>192</v>
      </c>
      <c r="M3634" t="s">
        <v>167</v>
      </c>
      <c r="N3634" s="2">
        <v>41116</v>
      </c>
      <c r="O3634" s="2">
        <v>41125</v>
      </c>
      <c r="P3634">
        <v>15</v>
      </c>
      <c r="Q3634" s="1">
        <v>0.04</v>
      </c>
      <c r="R3634">
        <v>42.98</v>
      </c>
      <c r="S3634">
        <v>4.62</v>
      </c>
      <c r="T3634">
        <f t="shared" si="56"/>
        <v>644.69999999999993</v>
      </c>
    </row>
    <row r="3635" spans="1:20" x14ac:dyDescent="0.3">
      <c r="A3635">
        <v>3634</v>
      </c>
      <c r="B3635">
        <v>90114</v>
      </c>
      <c r="C3635" t="s">
        <v>1464</v>
      </c>
      <c r="D3635" t="s">
        <v>20</v>
      </c>
      <c r="E3635" t="s">
        <v>39</v>
      </c>
      <c r="F3635" t="s">
        <v>31</v>
      </c>
      <c r="G3635" t="s">
        <v>23</v>
      </c>
      <c r="H3635" t="s">
        <v>94</v>
      </c>
      <c r="I3635" t="s">
        <v>28</v>
      </c>
      <c r="J3635" t="s">
        <v>72</v>
      </c>
      <c r="K3635" t="s">
        <v>79</v>
      </c>
      <c r="L3635" t="s">
        <v>192</v>
      </c>
      <c r="M3635" t="s">
        <v>146</v>
      </c>
      <c r="N3635" s="2">
        <v>40238</v>
      </c>
      <c r="O3635" s="2">
        <v>40239</v>
      </c>
      <c r="P3635">
        <v>2</v>
      </c>
      <c r="Q3635" s="1">
        <v>7.0000000000000007E-2</v>
      </c>
      <c r="R3635">
        <v>40.98</v>
      </c>
      <c r="S3635">
        <v>7.47</v>
      </c>
      <c r="T3635">
        <f t="shared" si="56"/>
        <v>81.96</v>
      </c>
    </row>
    <row r="3636" spans="1:20" x14ac:dyDescent="0.3">
      <c r="A3636">
        <v>3635</v>
      </c>
      <c r="B3636">
        <v>88762</v>
      </c>
      <c r="C3636" t="s">
        <v>647</v>
      </c>
      <c r="D3636" t="s">
        <v>20</v>
      </c>
      <c r="E3636" t="s">
        <v>21</v>
      </c>
      <c r="F3636" t="s">
        <v>31</v>
      </c>
      <c r="G3636" t="s">
        <v>48</v>
      </c>
      <c r="H3636" t="s">
        <v>206</v>
      </c>
      <c r="I3636" t="s">
        <v>28</v>
      </c>
      <c r="J3636" t="s">
        <v>72</v>
      </c>
      <c r="K3636" t="s">
        <v>210</v>
      </c>
      <c r="L3636" t="s">
        <v>706</v>
      </c>
      <c r="M3636" t="s">
        <v>121</v>
      </c>
      <c r="N3636" s="2">
        <v>41375</v>
      </c>
      <c r="O3636" s="2">
        <v>41377</v>
      </c>
      <c r="P3636">
        <v>8</v>
      </c>
      <c r="Q3636" s="1">
        <v>0.08</v>
      </c>
      <c r="R3636">
        <v>150.97999999999999</v>
      </c>
      <c r="S3636">
        <v>13.99</v>
      </c>
      <c r="T3636">
        <f t="shared" si="56"/>
        <v>1207.8399999999999</v>
      </c>
    </row>
    <row r="3637" spans="1:20" x14ac:dyDescent="0.3">
      <c r="A3637">
        <v>3636</v>
      </c>
      <c r="B3637">
        <v>88762</v>
      </c>
      <c r="C3637" t="s">
        <v>647</v>
      </c>
      <c r="D3637" t="s">
        <v>20</v>
      </c>
      <c r="E3637" t="s">
        <v>39</v>
      </c>
      <c r="F3637" t="s">
        <v>31</v>
      </c>
      <c r="G3637" t="s">
        <v>48</v>
      </c>
      <c r="H3637" t="s">
        <v>42</v>
      </c>
      <c r="I3637" t="s">
        <v>28</v>
      </c>
      <c r="J3637" t="s">
        <v>72</v>
      </c>
      <c r="K3637" t="s">
        <v>138</v>
      </c>
      <c r="L3637" t="s">
        <v>192</v>
      </c>
      <c r="M3637" t="s">
        <v>35</v>
      </c>
      <c r="N3637" s="2">
        <v>41375</v>
      </c>
      <c r="O3637" s="2">
        <v>41382</v>
      </c>
      <c r="P3637">
        <v>7</v>
      </c>
      <c r="Q3637" s="1">
        <v>7.0000000000000007E-2</v>
      </c>
      <c r="R3637">
        <v>9.7100000000000009</v>
      </c>
      <c r="S3637">
        <v>9.4499999999999993</v>
      </c>
      <c r="T3637">
        <f t="shared" si="56"/>
        <v>67.97</v>
      </c>
    </row>
    <row r="3638" spans="1:20" x14ac:dyDescent="0.3">
      <c r="A3638">
        <v>3637</v>
      </c>
      <c r="B3638">
        <v>87651</v>
      </c>
      <c r="C3638" t="s">
        <v>176</v>
      </c>
      <c r="D3638" t="s">
        <v>20</v>
      </c>
      <c r="E3638" t="s">
        <v>39</v>
      </c>
      <c r="F3638" t="s">
        <v>47</v>
      </c>
      <c r="G3638" t="s">
        <v>41</v>
      </c>
      <c r="H3638" t="s">
        <v>42</v>
      </c>
      <c r="I3638" t="s">
        <v>28</v>
      </c>
      <c r="J3638" t="s">
        <v>72</v>
      </c>
      <c r="K3638" t="s">
        <v>50</v>
      </c>
      <c r="L3638" t="s">
        <v>192</v>
      </c>
      <c r="M3638" t="s">
        <v>51</v>
      </c>
      <c r="N3638" s="2">
        <v>40206</v>
      </c>
      <c r="O3638" s="2">
        <v>40207</v>
      </c>
      <c r="P3638">
        <v>1</v>
      </c>
      <c r="Q3638" s="1">
        <v>0.06</v>
      </c>
      <c r="R3638">
        <v>55.48</v>
      </c>
      <c r="S3638">
        <v>14.3</v>
      </c>
      <c r="T3638">
        <f t="shared" si="56"/>
        <v>55.48</v>
      </c>
    </row>
    <row r="3639" spans="1:20" x14ac:dyDescent="0.3">
      <c r="A3639">
        <v>3638</v>
      </c>
      <c r="B3639">
        <v>87651</v>
      </c>
      <c r="C3639" t="s">
        <v>176</v>
      </c>
      <c r="D3639" t="s">
        <v>20</v>
      </c>
      <c r="E3639" t="s">
        <v>39</v>
      </c>
      <c r="F3639" t="s">
        <v>47</v>
      </c>
      <c r="G3639" t="s">
        <v>41</v>
      </c>
      <c r="H3639" t="s">
        <v>49</v>
      </c>
      <c r="I3639" t="s">
        <v>28</v>
      </c>
      <c r="J3639" t="s">
        <v>72</v>
      </c>
      <c r="K3639" t="s">
        <v>133</v>
      </c>
      <c r="L3639" t="s">
        <v>44</v>
      </c>
      <c r="M3639" t="s">
        <v>111</v>
      </c>
      <c r="N3639" s="2">
        <v>40206</v>
      </c>
      <c r="O3639" s="2">
        <v>40208</v>
      </c>
      <c r="P3639">
        <v>1</v>
      </c>
      <c r="Q3639" s="1">
        <v>0.02</v>
      </c>
      <c r="R3639">
        <v>1.68</v>
      </c>
      <c r="S3639">
        <v>1.57</v>
      </c>
      <c r="T3639">
        <f t="shared" si="56"/>
        <v>1.68</v>
      </c>
    </row>
    <row r="3640" spans="1:20" x14ac:dyDescent="0.3">
      <c r="A3640">
        <v>3639</v>
      </c>
      <c r="B3640">
        <v>91053</v>
      </c>
      <c r="C3640" t="s">
        <v>564</v>
      </c>
      <c r="D3640" t="s">
        <v>20</v>
      </c>
      <c r="E3640" t="s">
        <v>187</v>
      </c>
      <c r="F3640" t="s">
        <v>31</v>
      </c>
      <c r="G3640" t="s">
        <v>32</v>
      </c>
      <c r="H3640" t="s">
        <v>225</v>
      </c>
      <c r="I3640" t="s">
        <v>28</v>
      </c>
      <c r="J3640" t="s">
        <v>56</v>
      </c>
      <c r="K3640" t="s">
        <v>116</v>
      </c>
      <c r="L3640" t="s">
        <v>192</v>
      </c>
      <c r="M3640" t="s">
        <v>146</v>
      </c>
      <c r="N3640" s="2">
        <v>40353</v>
      </c>
      <c r="O3640" s="2">
        <v>40354</v>
      </c>
      <c r="P3640">
        <v>6</v>
      </c>
      <c r="Q3640" s="1">
        <v>0.04</v>
      </c>
      <c r="R3640">
        <v>10.64</v>
      </c>
      <c r="S3640">
        <v>5.16</v>
      </c>
      <c r="T3640">
        <f t="shared" si="56"/>
        <v>63.84</v>
      </c>
    </row>
    <row r="3641" spans="1:20" x14ac:dyDescent="0.3">
      <c r="A3641">
        <v>3640</v>
      </c>
      <c r="B3641">
        <v>91053</v>
      </c>
      <c r="C3641" t="s">
        <v>564</v>
      </c>
      <c r="D3641" t="s">
        <v>38</v>
      </c>
      <c r="E3641" t="s">
        <v>39</v>
      </c>
      <c r="F3641" t="s">
        <v>31</v>
      </c>
      <c r="G3641" t="s">
        <v>32</v>
      </c>
      <c r="H3641" t="s">
        <v>94</v>
      </c>
      <c r="I3641" t="s">
        <v>28</v>
      </c>
      <c r="J3641" t="s">
        <v>56</v>
      </c>
      <c r="K3641" t="s">
        <v>274</v>
      </c>
      <c r="L3641" t="s">
        <v>44</v>
      </c>
      <c r="M3641" t="s">
        <v>35</v>
      </c>
      <c r="N3641" s="2">
        <v>40353</v>
      </c>
      <c r="O3641" s="2">
        <v>40355</v>
      </c>
      <c r="P3641">
        <v>15</v>
      </c>
      <c r="Q3641" s="1">
        <v>0.03</v>
      </c>
      <c r="R3641">
        <v>2.78</v>
      </c>
      <c r="S3641">
        <v>1.34</v>
      </c>
      <c r="T3641">
        <f t="shared" si="56"/>
        <v>41.699999999999996</v>
      </c>
    </row>
    <row r="3642" spans="1:20" x14ac:dyDescent="0.3">
      <c r="A3642">
        <v>3641</v>
      </c>
      <c r="B3642">
        <v>86116</v>
      </c>
      <c r="C3642" t="s">
        <v>730</v>
      </c>
      <c r="D3642" t="s">
        <v>578</v>
      </c>
      <c r="E3642" t="s">
        <v>39</v>
      </c>
      <c r="F3642" t="s">
        <v>31</v>
      </c>
      <c r="G3642" t="s">
        <v>23</v>
      </c>
      <c r="H3642" t="s">
        <v>42</v>
      </c>
      <c r="I3642" t="s">
        <v>28</v>
      </c>
      <c r="J3642" t="s">
        <v>72</v>
      </c>
      <c r="K3642" t="s">
        <v>165</v>
      </c>
      <c r="L3642" t="s">
        <v>283</v>
      </c>
      <c r="M3642" t="s">
        <v>255</v>
      </c>
      <c r="N3642" s="2">
        <v>41450</v>
      </c>
      <c r="O3642" s="2">
        <v>41452</v>
      </c>
      <c r="P3642">
        <v>6</v>
      </c>
      <c r="Q3642" s="1">
        <v>0.01</v>
      </c>
      <c r="R3642">
        <v>208.16</v>
      </c>
      <c r="S3642">
        <v>68.02</v>
      </c>
      <c r="T3642">
        <f t="shared" si="56"/>
        <v>1248.96</v>
      </c>
    </row>
    <row r="3643" spans="1:20" x14ac:dyDescent="0.3">
      <c r="A3643">
        <v>3642</v>
      </c>
      <c r="B3643">
        <v>89211</v>
      </c>
      <c r="C3643" t="s">
        <v>1634</v>
      </c>
      <c r="D3643" t="s">
        <v>20</v>
      </c>
      <c r="E3643" t="s">
        <v>21</v>
      </c>
      <c r="F3643" t="s">
        <v>31</v>
      </c>
      <c r="G3643" t="s">
        <v>23</v>
      </c>
      <c r="H3643" t="s">
        <v>24</v>
      </c>
      <c r="I3643" t="s">
        <v>28</v>
      </c>
      <c r="J3643" t="s">
        <v>72</v>
      </c>
      <c r="K3643" t="s">
        <v>198</v>
      </c>
      <c r="L3643" t="s">
        <v>192</v>
      </c>
      <c r="M3643" t="s">
        <v>102</v>
      </c>
      <c r="N3643" s="2">
        <v>40447</v>
      </c>
      <c r="O3643" s="2">
        <v>40448</v>
      </c>
      <c r="P3643">
        <v>16</v>
      </c>
      <c r="Q3643" s="1">
        <v>0.01</v>
      </c>
      <c r="R3643">
        <v>50.98</v>
      </c>
      <c r="S3643">
        <v>6.5</v>
      </c>
      <c r="T3643">
        <f t="shared" si="56"/>
        <v>815.68</v>
      </c>
    </row>
    <row r="3644" spans="1:20" x14ac:dyDescent="0.3">
      <c r="A3644">
        <v>3643</v>
      </c>
      <c r="B3644">
        <v>90353</v>
      </c>
      <c r="C3644" t="s">
        <v>462</v>
      </c>
      <c r="D3644" t="s">
        <v>20</v>
      </c>
      <c r="E3644" t="s">
        <v>39</v>
      </c>
      <c r="F3644" t="s">
        <v>47</v>
      </c>
      <c r="G3644" t="s">
        <v>23</v>
      </c>
      <c r="H3644" t="s">
        <v>54</v>
      </c>
      <c r="I3644" t="s">
        <v>28</v>
      </c>
      <c r="J3644" t="s">
        <v>72</v>
      </c>
      <c r="K3644" t="s">
        <v>291</v>
      </c>
      <c r="L3644" t="s">
        <v>192</v>
      </c>
      <c r="M3644" t="s">
        <v>114</v>
      </c>
      <c r="N3644" s="2">
        <v>40386</v>
      </c>
      <c r="O3644" s="2">
        <v>40387</v>
      </c>
      <c r="P3644">
        <v>6</v>
      </c>
      <c r="Q3644" s="1">
        <v>0.03</v>
      </c>
      <c r="R3644">
        <v>11.97</v>
      </c>
      <c r="S3644">
        <v>4.9800000000000004</v>
      </c>
      <c r="T3644">
        <f t="shared" si="56"/>
        <v>71.820000000000007</v>
      </c>
    </row>
    <row r="3645" spans="1:20" x14ac:dyDescent="0.3">
      <c r="A3645">
        <v>3644</v>
      </c>
      <c r="B3645">
        <v>87682</v>
      </c>
      <c r="C3645" t="s">
        <v>999</v>
      </c>
      <c r="D3645" t="s">
        <v>20</v>
      </c>
      <c r="E3645" t="s">
        <v>21</v>
      </c>
      <c r="F3645" t="s">
        <v>31</v>
      </c>
      <c r="G3645" t="s">
        <v>41</v>
      </c>
      <c r="H3645" t="s">
        <v>206</v>
      </c>
      <c r="I3645" t="s">
        <v>28</v>
      </c>
      <c r="J3645" t="s">
        <v>72</v>
      </c>
      <c r="K3645" t="s">
        <v>198</v>
      </c>
      <c r="L3645" t="s">
        <v>192</v>
      </c>
      <c r="M3645" t="s">
        <v>375</v>
      </c>
      <c r="N3645" s="2">
        <v>40765</v>
      </c>
      <c r="O3645" s="2">
        <v>40767</v>
      </c>
      <c r="P3645">
        <v>22</v>
      </c>
      <c r="Q3645" s="1">
        <v>0.03</v>
      </c>
      <c r="R3645">
        <v>125.99</v>
      </c>
      <c r="S3645">
        <v>8.08</v>
      </c>
      <c r="T3645">
        <f t="shared" si="56"/>
        <v>2771.7799999999997</v>
      </c>
    </row>
    <row r="3646" spans="1:20" x14ac:dyDescent="0.3">
      <c r="A3646">
        <v>3645</v>
      </c>
      <c r="B3646">
        <v>89279</v>
      </c>
      <c r="C3646" t="s">
        <v>1425</v>
      </c>
      <c r="D3646" t="s">
        <v>20</v>
      </c>
      <c r="E3646" t="s">
        <v>39</v>
      </c>
      <c r="F3646" t="s">
        <v>40</v>
      </c>
      <c r="G3646" t="s">
        <v>41</v>
      </c>
      <c r="H3646" t="s">
        <v>61</v>
      </c>
      <c r="I3646" t="s">
        <v>28</v>
      </c>
      <c r="J3646" t="s">
        <v>72</v>
      </c>
      <c r="K3646" t="s">
        <v>149</v>
      </c>
      <c r="L3646" t="s">
        <v>192</v>
      </c>
      <c r="M3646" t="s">
        <v>59</v>
      </c>
      <c r="N3646" s="2">
        <v>40479</v>
      </c>
      <c r="O3646" s="2">
        <v>40481</v>
      </c>
      <c r="P3646">
        <v>14</v>
      </c>
      <c r="Q3646" s="1">
        <v>0.1</v>
      </c>
      <c r="R3646">
        <v>48.91</v>
      </c>
      <c r="S3646">
        <v>5.97</v>
      </c>
      <c r="T3646">
        <f t="shared" si="56"/>
        <v>684.74</v>
      </c>
    </row>
    <row r="3647" spans="1:20" x14ac:dyDescent="0.3">
      <c r="A3647">
        <v>3646</v>
      </c>
      <c r="B3647">
        <v>89279</v>
      </c>
      <c r="C3647" t="s">
        <v>1425</v>
      </c>
      <c r="D3647" t="s">
        <v>20</v>
      </c>
      <c r="E3647" t="s">
        <v>39</v>
      </c>
      <c r="F3647" t="s">
        <v>40</v>
      </c>
      <c r="G3647" t="s">
        <v>41</v>
      </c>
      <c r="H3647" t="s">
        <v>94</v>
      </c>
      <c r="I3647" t="s">
        <v>28</v>
      </c>
      <c r="J3647" t="s">
        <v>72</v>
      </c>
      <c r="K3647" t="s">
        <v>105</v>
      </c>
      <c r="L3647" t="s">
        <v>192</v>
      </c>
      <c r="M3647" t="s">
        <v>59</v>
      </c>
      <c r="N3647" s="2">
        <v>40479</v>
      </c>
      <c r="O3647" s="2">
        <v>40479</v>
      </c>
      <c r="P3647">
        <v>13</v>
      </c>
      <c r="Q3647" s="1">
        <v>0.08</v>
      </c>
      <c r="R3647">
        <v>5.98</v>
      </c>
      <c r="S3647">
        <v>5.46</v>
      </c>
      <c r="T3647">
        <f t="shared" si="56"/>
        <v>77.740000000000009</v>
      </c>
    </row>
    <row r="3648" spans="1:20" x14ac:dyDescent="0.3">
      <c r="A3648">
        <v>3647</v>
      </c>
      <c r="B3648">
        <v>91057</v>
      </c>
      <c r="C3648" t="s">
        <v>620</v>
      </c>
      <c r="D3648" t="s">
        <v>20</v>
      </c>
      <c r="E3648" t="s">
        <v>21</v>
      </c>
      <c r="F3648" t="s">
        <v>40</v>
      </c>
      <c r="G3648" t="s">
        <v>48</v>
      </c>
      <c r="H3648" t="s">
        <v>33</v>
      </c>
      <c r="I3648" t="s">
        <v>28</v>
      </c>
      <c r="J3648" t="s">
        <v>72</v>
      </c>
      <c r="K3648" t="s">
        <v>1114</v>
      </c>
      <c r="L3648" t="s">
        <v>26</v>
      </c>
      <c r="M3648" t="s">
        <v>75</v>
      </c>
      <c r="N3648" s="2">
        <v>40455</v>
      </c>
      <c r="O3648" s="2">
        <v>40460</v>
      </c>
      <c r="P3648">
        <v>11</v>
      </c>
      <c r="Q3648" s="1">
        <v>0.04</v>
      </c>
      <c r="R3648">
        <v>8.33</v>
      </c>
      <c r="S3648">
        <v>1.99</v>
      </c>
      <c r="T3648">
        <f t="shared" si="56"/>
        <v>91.63</v>
      </c>
    </row>
    <row r="3649" spans="1:20" x14ac:dyDescent="0.3">
      <c r="A3649">
        <v>3648</v>
      </c>
      <c r="B3649">
        <v>89508</v>
      </c>
      <c r="C3649" t="s">
        <v>364</v>
      </c>
      <c r="D3649" t="s">
        <v>20</v>
      </c>
      <c r="E3649" t="s">
        <v>21</v>
      </c>
      <c r="F3649" t="s">
        <v>40</v>
      </c>
      <c r="G3649" t="s">
        <v>32</v>
      </c>
      <c r="H3649" t="s">
        <v>203</v>
      </c>
      <c r="I3649" t="s">
        <v>28</v>
      </c>
      <c r="J3649" t="s">
        <v>72</v>
      </c>
      <c r="K3649" t="s">
        <v>198</v>
      </c>
      <c r="L3649" t="s">
        <v>26</v>
      </c>
      <c r="M3649" t="s">
        <v>59</v>
      </c>
      <c r="N3649" s="2">
        <v>40759</v>
      </c>
      <c r="O3649" s="2">
        <v>40761</v>
      </c>
      <c r="P3649">
        <v>20</v>
      </c>
      <c r="Q3649" s="1">
        <v>0</v>
      </c>
      <c r="R3649">
        <v>35.99</v>
      </c>
      <c r="S3649">
        <v>1.25</v>
      </c>
      <c r="T3649">
        <f t="shared" si="56"/>
        <v>719.80000000000007</v>
      </c>
    </row>
    <row r="3650" spans="1:20" x14ac:dyDescent="0.3">
      <c r="A3650">
        <v>3649</v>
      </c>
      <c r="B3650">
        <v>86560</v>
      </c>
      <c r="C3650" t="s">
        <v>1882</v>
      </c>
      <c r="D3650" t="s">
        <v>38</v>
      </c>
      <c r="E3650" t="s">
        <v>39</v>
      </c>
      <c r="F3650" t="s">
        <v>47</v>
      </c>
      <c r="G3650" t="s">
        <v>48</v>
      </c>
      <c r="H3650" t="s">
        <v>78</v>
      </c>
      <c r="I3650" t="s">
        <v>28</v>
      </c>
      <c r="J3650" t="s">
        <v>72</v>
      </c>
      <c r="K3650" t="s">
        <v>138</v>
      </c>
      <c r="L3650" t="s">
        <v>192</v>
      </c>
      <c r="M3650" t="s">
        <v>167</v>
      </c>
      <c r="N3650" s="2">
        <v>41157</v>
      </c>
      <c r="O3650" s="2">
        <v>41162</v>
      </c>
      <c r="P3650">
        <v>15</v>
      </c>
      <c r="Q3650" s="1">
        <v>0.01</v>
      </c>
      <c r="R3650">
        <v>12.28</v>
      </c>
      <c r="S3650">
        <v>6.13</v>
      </c>
      <c r="T3650">
        <f t="shared" si="56"/>
        <v>184.2</v>
      </c>
    </row>
    <row r="3651" spans="1:20" x14ac:dyDescent="0.3">
      <c r="A3651">
        <v>3650</v>
      </c>
      <c r="B3651">
        <v>85881</v>
      </c>
      <c r="C3651" t="s">
        <v>1430</v>
      </c>
      <c r="D3651" t="s">
        <v>20</v>
      </c>
      <c r="E3651" t="s">
        <v>39</v>
      </c>
      <c r="F3651" t="s">
        <v>40</v>
      </c>
      <c r="G3651" t="s">
        <v>32</v>
      </c>
      <c r="H3651" t="s">
        <v>94</v>
      </c>
      <c r="I3651" t="s">
        <v>28</v>
      </c>
      <c r="J3651" t="s">
        <v>56</v>
      </c>
      <c r="K3651" t="s">
        <v>181</v>
      </c>
      <c r="L3651" t="s">
        <v>192</v>
      </c>
      <c r="M3651" t="s">
        <v>45</v>
      </c>
      <c r="N3651" s="2">
        <v>40880</v>
      </c>
      <c r="O3651" s="2">
        <v>40881</v>
      </c>
      <c r="P3651">
        <v>7</v>
      </c>
      <c r="Q3651" s="1">
        <v>0.01</v>
      </c>
      <c r="R3651">
        <v>5.98</v>
      </c>
      <c r="S3651">
        <v>5.15</v>
      </c>
      <c r="T3651">
        <f t="shared" ref="T3651:T3714" si="57">R3651*P3651</f>
        <v>41.86</v>
      </c>
    </row>
    <row r="3652" spans="1:20" x14ac:dyDescent="0.3">
      <c r="A3652">
        <v>3651</v>
      </c>
      <c r="B3652">
        <v>90432</v>
      </c>
      <c r="C3652" t="s">
        <v>1576</v>
      </c>
      <c r="D3652" t="s">
        <v>20</v>
      </c>
      <c r="E3652" t="s">
        <v>39</v>
      </c>
      <c r="F3652" t="s">
        <v>22</v>
      </c>
      <c r="G3652" t="s">
        <v>93</v>
      </c>
      <c r="H3652" t="s">
        <v>61</v>
      </c>
      <c r="I3652" t="s">
        <v>28</v>
      </c>
      <c r="J3652" t="s">
        <v>72</v>
      </c>
      <c r="K3652" t="s">
        <v>71</v>
      </c>
      <c r="L3652" t="s">
        <v>192</v>
      </c>
      <c r="M3652" t="s">
        <v>331</v>
      </c>
      <c r="N3652" s="2">
        <v>40451</v>
      </c>
      <c r="O3652" s="2">
        <v>40452</v>
      </c>
      <c r="P3652">
        <v>21</v>
      </c>
      <c r="Q3652" s="1">
        <v>7.0000000000000007E-2</v>
      </c>
      <c r="R3652">
        <v>6.54</v>
      </c>
      <c r="S3652">
        <v>5.27</v>
      </c>
      <c r="T3652">
        <f t="shared" si="57"/>
        <v>137.34</v>
      </c>
    </row>
    <row r="3653" spans="1:20" x14ac:dyDescent="0.3">
      <c r="A3653">
        <v>3652</v>
      </c>
      <c r="B3653">
        <v>90432</v>
      </c>
      <c r="C3653" t="s">
        <v>784</v>
      </c>
      <c r="D3653" t="s">
        <v>20</v>
      </c>
      <c r="E3653" t="s">
        <v>39</v>
      </c>
      <c r="F3653" t="s">
        <v>22</v>
      </c>
      <c r="G3653" t="s">
        <v>93</v>
      </c>
      <c r="H3653" t="s">
        <v>94</v>
      </c>
      <c r="I3653" t="s">
        <v>28</v>
      </c>
      <c r="J3653" t="s">
        <v>72</v>
      </c>
      <c r="K3653" t="s">
        <v>74</v>
      </c>
      <c r="L3653" t="s">
        <v>44</v>
      </c>
      <c r="M3653" t="s">
        <v>150</v>
      </c>
      <c r="N3653" s="2">
        <v>40451</v>
      </c>
      <c r="O3653" s="2">
        <v>40452</v>
      </c>
      <c r="P3653">
        <v>23</v>
      </c>
      <c r="Q3653" s="1">
        <v>0.09</v>
      </c>
      <c r="R3653">
        <v>3.29</v>
      </c>
      <c r="S3653">
        <v>1.35</v>
      </c>
      <c r="T3653">
        <f t="shared" si="57"/>
        <v>75.67</v>
      </c>
    </row>
    <row r="3654" spans="1:20" x14ac:dyDescent="0.3">
      <c r="A3654">
        <v>3653</v>
      </c>
      <c r="B3654">
        <v>86787</v>
      </c>
      <c r="C3654" t="s">
        <v>1968</v>
      </c>
      <c r="D3654" t="s">
        <v>578</v>
      </c>
      <c r="E3654" t="s">
        <v>21</v>
      </c>
      <c r="F3654" t="s">
        <v>47</v>
      </c>
      <c r="G3654" t="s">
        <v>41</v>
      </c>
      <c r="H3654" t="s">
        <v>203</v>
      </c>
      <c r="I3654" t="s">
        <v>28</v>
      </c>
      <c r="J3654" t="s">
        <v>56</v>
      </c>
      <c r="K3654" t="s">
        <v>1111</v>
      </c>
      <c r="L3654" t="s">
        <v>283</v>
      </c>
      <c r="M3654" t="s">
        <v>134</v>
      </c>
      <c r="N3654" s="2">
        <v>41582</v>
      </c>
      <c r="O3654" s="2">
        <v>41583</v>
      </c>
      <c r="P3654">
        <v>3</v>
      </c>
      <c r="Q3654" s="1">
        <v>7.0000000000000007E-2</v>
      </c>
      <c r="R3654">
        <v>810.98</v>
      </c>
      <c r="S3654">
        <v>16.059999999999999</v>
      </c>
      <c r="T3654">
        <f t="shared" si="57"/>
        <v>2432.94</v>
      </c>
    </row>
    <row r="3655" spans="1:20" x14ac:dyDescent="0.3">
      <c r="A3655">
        <v>3654</v>
      </c>
      <c r="B3655">
        <v>89752</v>
      </c>
      <c r="C3655" t="s">
        <v>1008</v>
      </c>
      <c r="D3655" t="s">
        <v>20</v>
      </c>
      <c r="E3655" t="s">
        <v>39</v>
      </c>
      <c r="F3655" t="s">
        <v>31</v>
      </c>
      <c r="G3655" t="s">
        <v>93</v>
      </c>
      <c r="H3655" t="s">
        <v>49</v>
      </c>
      <c r="I3655" t="s">
        <v>28</v>
      </c>
      <c r="J3655" t="s">
        <v>72</v>
      </c>
      <c r="K3655" t="s">
        <v>181</v>
      </c>
      <c r="L3655" t="s">
        <v>192</v>
      </c>
      <c r="M3655" t="s">
        <v>83</v>
      </c>
      <c r="N3655" s="2">
        <v>40740</v>
      </c>
      <c r="O3655" s="2">
        <v>40742</v>
      </c>
      <c r="P3655">
        <v>15</v>
      </c>
      <c r="Q3655" s="1">
        <v>0.05</v>
      </c>
      <c r="R3655">
        <v>4.24</v>
      </c>
      <c r="S3655">
        <v>5.41</v>
      </c>
      <c r="T3655">
        <f t="shared" si="57"/>
        <v>63.6</v>
      </c>
    </row>
    <row r="3656" spans="1:20" x14ac:dyDescent="0.3">
      <c r="A3656">
        <v>3655</v>
      </c>
      <c r="B3656">
        <v>89752</v>
      </c>
      <c r="C3656" t="s">
        <v>2473</v>
      </c>
      <c r="D3656" t="s">
        <v>20</v>
      </c>
      <c r="E3656" t="s">
        <v>21</v>
      </c>
      <c r="F3656" t="s">
        <v>47</v>
      </c>
      <c r="G3656" t="s">
        <v>93</v>
      </c>
      <c r="H3656" t="s">
        <v>203</v>
      </c>
      <c r="I3656" t="s">
        <v>28</v>
      </c>
      <c r="J3656" t="s">
        <v>72</v>
      </c>
      <c r="K3656" t="s">
        <v>210</v>
      </c>
      <c r="L3656" t="s">
        <v>706</v>
      </c>
      <c r="M3656" t="s">
        <v>111</v>
      </c>
      <c r="N3656" s="2">
        <v>40740</v>
      </c>
      <c r="O3656" s="2">
        <v>40742</v>
      </c>
      <c r="P3656">
        <v>11</v>
      </c>
      <c r="Q3656" s="1">
        <v>0.02</v>
      </c>
      <c r="R3656">
        <v>179.99</v>
      </c>
      <c r="S3656">
        <v>13.99</v>
      </c>
      <c r="T3656">
        <f t="shared" si="57"/>
        <v>1979.89</v>
      </c>
    </row>
    <row r="3657" spans="1:20" x14ac:dyDescent="0.3">
      <c r="A3657">
        <v>3656</v>
      </c>
      <c r="B3657">
        <v>89752</v>
      </c>
      <c r="C3657" t="s">
        <v>2316</v>
      </c>
      <c r="D3657" t="s">
        <v>20</v>
      </c>
      <c r="E3657" t="s">
        <v>21</v>
      </c>
      <c r="F3657" t="s">
        <v>47</v>
      </c>
      <c r="G3657" t="s">
        <v>93</v>
      </c>
      <c r="H3657" t="s">
        <v>203</v>
      </c>
      <c r="I3657" t="s">
        <v>28</v>
      </c>
      <c r="J3657" t="s">
        <v>72</v>
      </c>
      <c r="K3657" t="s">
        <v>1254</v>
      </c>
      <c r="L3657" t="s">
        <v>192</v>
      </c>
      <c r="M3657" t="s">
        <v>167</v>
      </c>
      <c r="N3657" s="2">
        <v>40740</v>
      </c>
      <c r="O3657" s="2">
        <v>40741</v>
      </c>
      <c r="P3657">
        <v>6</v>
      </c>
      <c r="Q3657" s="1">
        <v>0.06</v>
      </c>
      <c r="R3657">
        <v>65.989999999999995</v>
      </c>
      <c r="S3657">
        <v>2.5</v>
      </c>
      <c r="T3657">
        <f t="shared" si="57"/>
        <v>395.93999999999994</v>
      </c>
    </row>
    <row r="3658" spans="1:20" x14ac:dyDescent="0.3">
      <c r="A3658">
        <v>3657</v>
      </c>
      <c r="B3658">
        <v>89752</v>
      </c>
      <c r="C3658" t="s">
        <v>2170</v>
      </c>
      <c r="D3658" t="s">
        <v>20</v>
      </c>
      <c r="E3658" t="s">
        <v>21</v>
      </c>
      <c r="F3658" t="s">
        <v>47</v>
      </c>
      <c r="G3658" t="s">
        <v>93</v>
      </c>
      <c r="H3658" t="s">
        <v>203</v>
      </c>
      <c r="I3658" t="s">
        <v>28</v>
      </c>
      <c r="J3658" t="s">
        <v>72</v>
      </c>
      <c r="K3658" t="s">
        <v>1138</v>
      </c>
      <c r="L3658" t="s">
        <v>26</v>
      </c>
      <c r="M3658" t="s">
        <v>114</v>
      </c>
      <c r="N3658" s="2">
        <v>40740</v>
      </c>
      <c r="O3658" s="2">
        <v>40742</v>
      </c>
      <c r="P3658">
        <v>14</v>
      </c>
      <c r="Q3658" s="1">
        <v>0</v>
      </c>
      <c r="R3658">
        <v>33.979999999999997</v>
      </c>
      <c r="S3658">
        <v>1.99</v>
      </c>
      <c r="T3658">
        <f t="shared" si="57"/>
        <v>475.71999999999997</v>
      </c>
    </row>
    <row r="3659" spans="1:20" x14ac:dyDescent="0.3">
      <c r="A3659">
        <v>3658</v>
      </c>
      <c r="B3659">
        <v>87005</v>
      </c>
      <c r="C3659" t="s">
        <v>1830</v>
      </c>
      <c r="D3659" t="s">
        <v>20</v>
      </c>
      <c r="E3659" t="s">
        <v>21</v>
      </c>
      <c r="F3659" t="s">
        <v>22</v>
      </c>
      <c r="G3659" t="s">
        <v>48</v>
      </c>
      <c r="H3659" t="s">
        <v>206</v>
      </c>
      <c r="I3659" t="s">
        <v>28</v>
      </c>
      <c r="J3659" t="s">
        <v>72</v>
      </c>
      <c r="K3659" t="s">
        <v>1254</v>
      </c>
      <c r="L3659" t="s">
        <v>192</v>
      </c>
      <c r="M3659" t="s">
        <v>499</v>
      </c>
      <c r="N3659" s="2">
        <v>40409</v>
      </c>
      <c r="O3659" s="2">
        <v>40416</v>
      </c>
      <c r="P3659">
        <v>9</v>
      </c>
      <c r="Q3659" s="1">
        <v>0.01</v>
      </c>
      <c r="R3659">
        <v>65.989999999999995</v>
      </c>
      <c r="S3659">
        <v>5.31</v>
      </c>
      <c r="T3659">
        <f t="shared" si="57"/>
        <v>593.91</v>
      </c>
    </row>
    <row r="3660" spans="1:20" x14ac:dyDescent="0.3">
      <c r="A3660">
        <v>3659</v>
      </c>
      <c r="B3660">
        <v>91061</v>
      </c>
      <c r="C3660" t="s">
        <v>1751</v>
      </c>
      <c r="D3660" t="s">
        <v>20</v>
      </c>
      <c r="E3660" t="s">
        <v>187</v>
      </c>
      <c r="F3660" t="s">
        <v>22</v>
      </c>
      <c r="G3660" t="s">
        <v>93</v>
      </c>
      <c r="H3660" t="s">
        <v>217</v>
      </c>
      <c r="I3660" t="s">
        <v>28</v>
      </c>
      <c r="J3660" t="s">
        <v>72</v>
      </c>
      <c r="K3660" t="s">
        <v>145</v>
      </c>
      <c r="L3660" t="s">
        <v>26</v>
      </c>
      <c r="M3660" t="s">
        <v>80</v>
      </c>
      <c r="N3660" s="2">
        <v>41535</v>
      </c>
      <c r="O3660" s="2">
        <v>41536</v>
      </c>
      <c r="P3660">
        <v>14</v>
      </c>
      <c r="Q3660" s="1">
        <v>0.1</v>
      </c>
      <c r="R3660">
        <v>8.75</v>
      </c>
      <c r="S3660">
        <v>8.5399999999999991</v>
      </c>
      <c r="T3660">
        <f t="shared" si="57"/>
        <v>122.5</v>
      </c>
    </row>
    <row r="3661" spans="1:20" x14ac:dyDescent="0.3">
      <c r="A3661">
        <v>3660</v>
      </c>
      <c r="B3661">
        <v>91060</v>
      </c>
      <c r="C3661" t="s">
        <v>2283</v>
      </c>
      <c r="D3661" t="s">
        <v>20</v>
      </c>
      <c r="E3661" t="s">
        <v>39</v>
      </c>
      <c r="F3661" t="s">
        <v>22</v>
      </c>
      <c r="G3661" t="s">
        <v>93</v>
      </c>
      <c r="H3661" t="s">
        <v>89</v>
      </c>
      <c r="I3661" t="s">
        <v>28</v>
      </c>
      <c r="J3661" t="s">
        <v>72</v>
      </c>
      <c r="K3661" t="s">
        <v>163</v>
      </c>
      <c r="L3661" t="s">
        <v>192</v>
      </c>
      <c r="M3661" t="s">
        <v>80</v>
      </c>
      <c r="N3661" s="2">
        <v>40439</v>
      </c>
      <c r="O3661" s="2">
        <v>40441</v>
      </c>
      <c r="P3661">
        <v>13</v>
      </c>
      <c r="Q3661" s="1">
        <v>0.03</v>
      </c>
      <c r="R3661">
        <v>55.98</v>
      </c>
      <c r="S3661">
        <v>4.8600000000000003</v>
      </c>
      <c r="T3661">
        <f t="shared" si="57"/>
        <v>727.74</v>
      </c>
    </row>
    <row r="3662" spans="1:20" x14ac:dyDescent="0.3">
      <c r="A3662">
        <v>3661</v>
      </c>
      <c r="B3662">
        <v>88660</v>
      </c>
      <c r="C3662" t="s">
        <v>752</v>
      </c>
      <c r="D3662" t="s">
        <v>20</v>
      </c>
      <c r="E3662" t="s">
        <v>39</v>
      </c>
      <c r="F3662" t="s">
        <v>31</v>
      </c>
      <c r="G3662" t="s">
        <v>93</v>
      </c>
      <c r="H3662" t="s">
        <v>42</v>
      </c>
      <c r="I3662" t="s">
        <v>28</v>
      </c>
      <c r="J3662" t="s">
        <v>56</v>
      </c>
      <c r="K3662" t="s">
        <v>133</v>
      </c>
      <c r="L3662" t="s">
        <v>192</v>
      </c>
      <c r="M3662" t="s">
        <v>143</v>
      </c>
      <c r="N3662" s="2">
        <v>40750</v>
      </c>
      <c r="O3662" s="2">
        <v>40751</v>
      </c>
      <c r="P3662">
        <v>14</v>
      </c>
      <c r="Q3662" s="1">
        <v>0.04</v>
      </c>
      <c r="R3662">
        <v>26.38</v>
      </c>
      <c r="S3662">
        <v>5.86</v>
      </c>
      <c r="T3662">
        <f t="shared" si="57"/>
        <v>369.32</v>
      </c>
    </row>
    <row r="3663" spans="1:20" x14ac:dyDescent="0.3">
      <c r="A3663">
        <v>3662</v>
      </c>
      <c r="B3663">
        <v>88660</v>
      </c>
      <c r="C3663" t="s">
        <v>752</v>
      </c>
      <c r="D3663" t="s">
        <v>20</v>
      </c>
      <c r="E3663" t="s">
        <v>39</v>
      </c>
      <c r="F3663" t="s">
        <v>31</v>
      </c>
      <c r="G3663" t="s">
        <v>93</v>
      </c>
      <c r="H3663" t="s">
        <v>54</v>
      </c>
      <c r="I3663" t="s">
        <v>28</v>
      </c>
      <c r="J3663" t="s">
        <v>72</v>
      </c>
      <c r="K3663" t="s">
        <v>226</v>
      </c>
      <c r="L3663" t="s">
        <v>44</v>
      </c>
      <c r="M3663" t="s">
        <v>121</v>
      </c>
      <c r="N3663" s="2">
        <v>40750</v>
      </c>
      <c r="O3663" s="2">
        <v>40752</v>
      </c>
      <c r="P3663">
        <v>9</v>
      </c>
      <c r="Q3663" s="1">
        <v>0</v>
      </c>
      <c r="R3663">
        <v>3.26</v>
      </c>
      <c r="S3663">
        <v>1.86</v>
      </c>
      <c r="T3663">
        <f t="shared" si="57"/>
        <v>29.339999999999996</v>
      </c>
    </row>
    <row r="3664" spans="1:20" x14ac:dyDescent="0.3">
      <c r="A3664">
        <v>3663</v>
      </c>
      <c r="B3664">
        <v>89507</v>
      </c>
      <c r="C3664" t="s">
        <v>364</v>
      </c>
      <c r="D3664" t="s">
        <v>20</v>
      </c>
      <c r="E3664" t="s">
        <v>39</v>
      </c>
      <c r="F3664" t="s">
        <v>40</v>
      </c>
      <c r="G3664" t="s">
        <v>48</v>
      </c>
      <c r="H3664" t="s">
        <v>49</v>
      </c>
      <c r="I3664" t="s">
        <v>28</v>
      </c>
      <c r="J3664" t="s">
        <v>72</v>
      </c>
      <c r="K3664" t="s">
        <v>226</v>
      </c>
      <c r="L3664" t="s">
        <v>192</v>
      </c>
      <c r="M3664" t="s">
        <v>99</v>
      </c>
      <c r="N3664" s="2">
        <v>40632</v>
      </c>
      <c r="O3664" s="2">
        <v>40636</v>
      </c>
      <c r="P3664">
        <v>10</v>
      </c>
      <c r="Q3664" s="1">
        <v>0</v>
      </c>
      <c r="R3664">
        <v>2.08</v>
      </c>
      <c r="S3664">
        <v>1.49</v>
      </c>
      <c r="T3664">
        <f t="shared" si="57"/>
        <v>20.8</v>
      </c>
    </row>
    <row r="3665" spans="1:20" x14ac:dyDescent="0.3">
      <c r="A3665">
        <v>3664</v>
      </c>
      <c r="B3665">
        <v>89507</v>
      </c>
      <c r="C3665" t="s">
        <v>364</v>
      </c>
      <c r="D3665" t="s">
        <v>578</v>
      </c>
      <c r="E3665" t="s">
        <v>187</v>
      </c>
      <c r="F3665" t="s">
        <v>40</v>
      </c>
      <c r="G3665" t="s">
        <v>48</v>
      </c>
      <c r="H3665" t="s">
        <v>188</v>
      </c>
      <c r="I3665" t="s">
        <v>28</v>
      </c>
      <c r="J3665" t="s">
        <v>72</v>
      </c>
      <c r="K3665" t="s">
        <v>248</v>
      </c>
      <c r="L3665" t="s">
        <v>283</v>
      </c>
      <c r="M3665" t="s">
        <v>59</v>
      </c>
      <c r="N3665" s="2">
        <v>40632</v>
      </c>
      <c r="O3665" s="2">
        <v>40634</v>
      </c>
      <c r="P3665">
        <v>8</v>
      </c>
      <c r="Q3665" s="1">
        <v>0.1</v>
      </c>
      <c r="R3665">
        <v>25.98</v>
      </c>
      <c r="S3665">
        <v>14.36</v>
      </c>
      <c r="T3665">
        <f t="shared" si="57"/>
        <v>207.84</v>
      </c>
    </row>
    <row r="3666" spans="1:20" x14ac:dyDescent="0.3">
      <c r="A3666">
        <v>3665</v>
      </c>
      <c r="B3666">
        <v>87731</v>
      </c>
      <c r="C3666" t="s">
        <v>90</v>
      </c>
      <c r="D3666" t="s">
        <v>20</v>
      </c>
      <c r="E3666" t="s">
        <v>39</v>
      </c>
      <c r="F3666" t="s">
        <v>31</v>
      </c>
      <c r="G3666" t="s">
        <v>32</v>
      </c>
      <c r="H3666" t="s">
        <v>54</v>
      </c>
      <c r="I3666" t="s">
        <v>28</v>
      </c>
      <c r="J3666" t="s">
        <v>72</v>
      </c>
      <c r="K3666" t="s">
        <v>68</v>
      </c>
      <c r="L3666" t="s">
        <v>192</v>
      </c>
      <c r="M3666" t="s">
        <v>178</v>
      </c>
      <c r="N3666" s="2">
        <v>41348</v>
      </c>
      <c r="O3666" s="2">
        <v>41350</v>
      </c>
      <c r="P3666">
        <v>6</v>
      </c>
      <c r="Q3666" s="1">
        <v>0.1</v>
      </c>
      <c r="R3666">
        <v>3.08</v>
      </c>
      <c r="S3666">
        <v>0.99</v>
      </c>
      <c r="T3666">
        <f t="shared" si="57"/>
        <v>18.48</v>
      </c>
    </row>
    <row r="3667" spans="1:20" x14ac:dyDescent="0.3">
      <c r="A3667">
        <v>3666</v>
      </c>
      <c r="B3667">
        <v>87731</v>
      </c>
      <c r="C3667" t="s">
        <v>90</v>
      </c>
      <c r="D3667" t="s">
        <v>20</v>
      </c>
      <c r="E3667" t="s">
        <v>39</v>
      </c>
      <c r="F3667" t="s">
        <v>31</v>
      </c>
      <c r="G3667" t="s">
        <v>32</v>
      </c>
      <c r="H3667" t="s">
        <v>78</v>
      </c>
      <c r="I3667" t="s">
        <v>28</v>
      </c>
      <c r="J3667" t="s">
        <v>72</v>
      </c>
      <c r="K3667" t="s">
        <v>62</v>
      </c>
      <c r="L3667" t="s">
        <v>44</v>
      </c>
      <c r="M3667" t="s">
        <v>91</v>
      </c>
      <c r="N3667" s="2">
        <v>41348</v>
      </c>
      <c r="O3667" s="2">
        <v>41349</v>
      </c>
      <c r="P3667">
        <v>3</v>
      </c>
      <c r="Q3667" s="1">
        <v>0</v>
      </c>
      <c r="R3667">
        <v>1.26</v>
      </c>
      <c r="S3667">
        <v>0.7</v>
      </c>
      <c r="T3667">
        <f t="shared" si="57"/>
        <v>3.7800000000000002</v>
      </c>
    </row>
    <row r="3668" spans="1:20" x14ac:dyDescent="0.3">
      <c r="A3668">
        <v>3667</v>
      </c>
      <c r="B3668">
        <v>89257</v>
      </c>
      <c r="C3668" t="s">
        <v>1477</v>
      </c>
      <c r="D3668" t="s">
        <v>20</v>
      </c>
      <c r="E3668" t="s">
        <v>187</v>
      </c>
      <c r="F3668" t="s">
        <v>22</v>
      </c>
      <c r="G3668" t="s">
        <v>48</v>
      </c>
      <c r="H3668" t="s">
        <v>219</v>
      </c>
      <c r="I3668" t="s">
        <v>28</v>
      </c>
      <c r="J3668" t="s">
        <v>72</v>
      </c>
      <c r="K3668" t="s">
        <v>98</v>
      </c>
      <c r="L3668" t="s">
        <v>192</v>
      </c>
      <c r="M3668" t="s">
        <v>27</v>
      </c>
      <c r="N3668" s="2">
        <v>40371</v>
      </c>
      <c r="O3668" s="2">
        <v>40376</v>
      </c>
      <c r="P3668">
        <v>13</v>
      </c>
      <c r="Q3668" s="1">
        <v>0.04</v>
      </c>
      <c r="R3668">
        <v>6.24</v>
      </c>
      <c r="S3668">
        <v>5.22</v>
      </c>
      <c r="T3668">
        <f t="shared" si="57"/>
        <v>81.12</v>
      </c>
    </row>
    <row r="3669" spans="1:20" x14ac:dyDescent="0.3">
      <c r="A3669">
        <v>3668</v>
      </c>
      <c r="B3669">
        <v>89269</v>
      </c>
      <c r="C3669" t="s">
        <v>1477</v>
      </c>
      <c r="D3669" t="s">
        <v>20</v>
      </c>
      <c r="E3669" t="s">
        <v>39</v>
      </c>
      <c r="F3669" t="s">
        <v>22</v>
      </c>
      <c r="G3669" t="s">
        <v>48</v>
      </c>
      <c r="H3669" t="s">
        <v>94</v>
      </c>
      <c r="I3669" t="s">
        <v>28</v>
      </c>
      <c r="J3669" t="s">
        <v>72</v>
      </c>
      <c r="K3669" t="s">
        <v>170</v>
      </c>
      <c r="L3669" t="s">
        <v>44</v>
      </c>
      <c r="M3669" t="s">
        <v>80</v>
      </c>
      <c r="N3669" s="2">
        <v>41467</v>
      </c>
      <c r="O3669" s="2">
        <v>41469</v>
      </c>
      <c r="P3669">
        <v>2</v>
      </c>
      <c r="Q3669" s="1">
        <v>0.09</v>
      </c>
      <c r="R3669">
        <v>6.68</v>
      </c>
      <c r="S3669">
        <v>1.5</v>
      </c>
      <c r="T3669">
        <f t="shared" si="57"/>
        <v>13.36</v>
      </c>
    </row>
    <row r="3670" spans="1:20" x14ac:dyDescent="0.3">
      <c r="A3670">
        <v>3669</v>
      </c>
      <c r="B3670">
        <v>89257</v>
      </c>
      <c r="C3670" t="s">
        <v>1898</v>
      </c>
      <c r="D3670" t="s">
        <v>578</v>
      </c>
      <c r="E3670" t="s">
        <v>187</v>
      </c>
      <c r="F3670" t="s">
        <v>22</v>
      </c>
      <c r="G3670" t="s">
        <v>48</v>
      </c>
      <c r="H3670" t="s">
        <v>217</v>
      </c>
      <c r="I3670" t="s">
        <v>28</v>
      </c>
      <c r="J3670" t="s">
        <v>72</v>
      </c>
      <c r="K3670" t="s">
        <v>248</v>
      </c>
      <c r="L3670" t="s">
        <v>330</v>
      </c>
      <c r="M3670" t="s">
        <v>444</v>
      </c>
      <c r="N3670" s="2">
        <v>40371</v>
      </c>
      <c r="O3670" s="2">
        <v>40378</v>
      </c>
      <c r="P3670">
        <v>8</v>
      </c>
      <c r="Q3670" s="1">
        <v>0.09</v>
      </c>
      <c r="R3670">
        <v>260.98</v>
      </c>
      <c r="S3670">
        <v>41.91</v>
      </c>
      <c r="T3670">
        <f t="shared" si="57"/>
        <v>2087.84</v>
      </c>
    </row>
    <row r="3671" spans="1:20" x14ac:dyDescent="0.3">
      <c r="A3671">
        <v>3670</v>
      </c>
      <c r="B3671">
        <v>90270</v>
      </c>
      <c r="C3671" t="s">
        <v>1353</v>
      </c>
      <c r="D3671" t="s">
        <v>20</v>
      </c>
      <c r="E3671" t="s">
        <v>39</v>
      </c>
      <c r="F3671" t="s">
        <v>31</v>
      </c>
      <c r="G3671" t="s">
        <v>41</v>
      </c>
      <c r="H3671" t="s">
        <v>54</v>
      </c>
      <c r="I3671" t="s">
        <v>28</v>
      </c>
      <c r="J3671" t="s">
        <v>72</v>
      </c>
      <c r="K3671" t="s">
        <v>145</v>
      </c>
      <c r="L3671" t="s">
        <v>706</v>
      </c>
      <c r="M3671" t="s">
        <v>35</v>
      </c>
      <c r="N3671" s="2">
        <v>40202</v>
      </c>
      <c r="O3671" s="2">
        <v>40202</v>
      </c>
      <c r="P3671">
        <v>6</v>
      </c>
      <c r="Q3671" s="1">
        <v>0.01</v>
      </c>
      <c r="R3671">
        <v>14.42</v>
      </c>
      <c r="S3671">
        <v>6.75</v>
      </c>
      <c r="T3671">
        <f t="shared" si="57"/>
        <v>86.52</v>
      </c>
    </row>
    <row r="3672" spans="1:20" x14ac:dyDescent="0.3">
      <c r="A3672">
        <v>3671</v>
      </c>
      <c r="B3672">
        <v>90425</v>
      </c>
      <c r="C3672" t="s">
        <v>933</v>
      </c>
      <c r="D3672" t="s">
        <v>20</v>
      </c>
      <c r="E3672" t="s">
        <v>39</v>
      </c>
      <c r="F3672" t="s">
        <v>47</v>
      </c>
      <c r="G3672" t="s">
        <v>41</v>
      </c>
      <c r="H3672" t="s">
        <v>94</v>
      </c>
      <c r="I3672" t="s">
        <v>28</v>
      </c>
      <c r="J3672" t="s">
        <v>72</v>
      </c>
      <c r="K3672" t="s">
        <v>145</v>
      </c>
      <c r="L3672" t="s">
        <v>192</v>
      </c>
      <c r="M3672" t="s">
        <v>111</v>
      </c>
      <c r="N3672" s="2">
        <v>41181</v>
      </c>
      <c r="O3672" s="2">
        <v>41183</v>
      </c>
      <c r="P3672">
        <v>20</v>
      </c>
      <c r="Q3672" s="1">
        <v>0.09</v>
      </c>
      <c r="R3672">
        <v>3.98</v>
      </c>
      <c r="S3672">
        <v>5.26</v>
      </c>
      <c r="T3672">
        <f t="shared" si="57"/>
        <v>79.599999999999994</v>
      </c>
    </row>
    <row r="3673" spans="1:20" x14ac:dyDescent="0.3">
      <c r="A3673">
        <v>3672</v>
      </c>
      <c r="B3673">
        <v>90425</v>
      </c>
      <c r="C3673" t="s">
        <v>933</v>
      </c>
      <c r="D3673" t="s">
        <v>20</v>
      </c>
      <c r="E3673" t="s">
        <v>39</v>
      </c>
      <c r="F3673" t="s">
        <v>47</v>
      </c>
      <c r="G3673" t="s">
        <v>41</v>
      </c>
      <c r="H3673" t="s">
        <v>78</v>
      </c>
      <c r="I3673" t="s">
        <v>28</v>
      </c>
      <c r="J3673" t="s">
        <v>72</v>
      </c>
      <c r="K3673" t="s">
        <v>181</v>
      </c>
      <c r="L3673" t="s">
        <v>44</v>
      </c>
      <c r="M3673" t="s">
        <v>160</v>
      </c>
      <c r="N3673" s="2">
        <v>41181</v>
      </c>
      <c r="O3673" s="2">
        <v>41182</v>
      </c>
      <c r="P3673">
        <v>11</v>
      </c>
      <c r="Q3673" s="1">
        <v>7.0000000000000007E-2</v>
      </c>
      <c r="R3673">
        <v>4.7300000000000004</v>
      </c>
      <c r="S3673">
        <v>1.52</v>
      </c>
      <c r="T3673">
        <f t="shared" si="57"/>
        <v>52.03</v>
      </c>
    </row>
    <row r="3674" spans="1:20" x14ac:dyDescent="0.3">
      <c r="A3674">
        <v>3673</v>
      </c>
      <c r="B3674">
        <v>89125</v>
      </c>
      <c r="C3674" t="s">
        <v>166</v>
      </c>
      <c r="D3674" t="s">
        <v>38</v>
      </c>
      <c r="E3674" t="s">
        <v>39</v>
      </c>
      <c r="F3674" t="s">
        <v>47</v>
      </c>
      <c r="G3674" t="s">
        <v>41</v>
      </c>
      <c r="H3674" t="s">
        <v>61</v>
      </c>
      <c r="I3674" t="s">
        <v>28</v>
      </c>
      <c r="J3674" t="s">
        <v>72</v>
      </c>
      <c r="K3674" t="s">
        <v>116</v>
      </c>
      <c r="L3674" t="s">
        <v>44</v>
      </c>
      <c r="M3674" t="s">
        <v>167</v>
      </c>
      <c r="N3674" s="2">
        <v>40643</v>
      </c>
      <c r="O3674" s="2">
        <v>40645</v>
      </c>
      <c r="P3674">
        <v>11</v>
      </c>
      <c r="Q3674" s="1">
        <v>0.04</v>
      </c>
      <c r="R3674">
        <v>1.68</v>
      </c>
      <c r="S3674">
        <v>1.57</v>
      </c>
      <c r="T3674">
        <f t="shared" si="57"/>
        <v>18.48</v>
      </c>
    </row>
    <row r="3675" spans="1:20" x14ac:dyDescent="0.3">
      <c r="A3675">
        <v>3674</v>
      </c>
      <c r="B3675">
        <v>91062</v>
      </c>
      <c r="C3675" t="s">
        <v>597</v>
      </c>
      <c r="D3675" t="s">
        <v>20</v>
      </c>
      <c r="E3675" t="s">
        <v>39</v>
      </c>
      <c r="F3675" t="s">
        <v>47</v>
      </c>
      <c r="G3675" t="s">
        <v>41</v>
      </c>
      <c r="H3675" t="s">
        <v>61</v>
      </c>
      <c r="I3675" t="s">
        <v>28</v>
      </c>
      <c r="J3675" t="s">
        <v>72</v>
      </c>
      <c r="K3675" t="s">
        <v>116</v>
      </c>
      <c r="L3675" t="s">
        <v>192</v>
      </c>
      <c r="M3675" t="s">
        <v>160</v>
      </c>
      <c r="N3675" s="2">
        <v>40255</v>
      </c>
      <c r="O3675" s="2">
        <v>40257</v>
      </c>
      <c r="P3675">
        <v>3</v>
      </c>
      <c r="Q3675" s="1">
        <v>0.05</v>
      </c>
      <c r="R3675">
        <v>2.88</v>
      </c>
      <c r="S3675">
        <v>0.5</v>
      </c>
      <c r="T3675">
        <f t="shared" si="57"/>
        <v>8.64</v>
      </c>
    </row>
    <row r="3676" spans="1:20" x14ac:dyDescent="0.3">
      <c r="A3676">
        <v>3675</v>
      </c>
      <c r="B3676">
        <v>90641</v>
      </c>
      <c r="C3676" t="s">
        <v>744</v>
      </c>
      <c r="D3676" t="s">
        <v>20</v>
      </c>
      <c r="E3676" t="s">
        <v>39</v>
      </c>
      <c r="F3676" t="s">
        <v>22</v>
      </c>
      <c r="G3676" t="s">
        <v>23</v>
      </c>
      <c r="H3676" t="s">
        <v>61</v>
      </c>
      <c r="I3676" t="s">
        <v>28</v>
      </c>
      <c r="J3676" t="s">
        <v>72</v>
      </c>
      <c r="K3676" t="s">
        <v>116</v>
      </c>
      <c r="L3676" t="s">
        <v>44</v>
      </c>
      <c r="M3676" t="s">
        <v>182</v>
      </c>
      <c r="N3676" s="2">
        <v>40528</v>
      </c>
      <c r="O3676" s="2">
        <v>40529</v>
      </c>
      <c r="P3676">
        <v>5</v>
      </c>
      <c r="Q3676" s="1">
        <v>0.1</v>
      </c>
      <c r="R3676">
        <v>7.64</v>
      </c>
      <c r="S3676">
        <v>5.83</v>
      </c>
      <c r="T3676">
        <f t="shared" si="57"/>
        <v>38.199999999999996</v>
      </c>
    </row>
    <row r="3677" spans="1:20" x14ac:dyDescent="0.3">
      <c r="A3677">
        <v>3676</v>
      </c>
      <c r="B3677">
        <v>88695</v>
      </c>
      <c r="C3677" t="s">
        <v>1693</v>
      </c>
      <c r="D3677" t="s">
        <v>20</v>
      </c>
      <c r="E3677" t="s">
        <v>187</v>
      </c>
      <c r="F3677" t="s">
        <v>31</v>
      </c>
      <c r="G3677" t="s">
        <v>32</v>
      </c>
      <c r="H3677" t="s">
        <v>219</v>
      </c>
      <c r="I3677" t="s">
        <v>28</v>
      </c>
      <c r="J3677" t="s">
        <v>72</v>
      </c>
      <c r="K3677" t="s">
        <v>181</v>
      </c>
      <c r="L3677" t="s">
        <v>192</v>
      </c>
      <c r="M3677" t="s">
        <v>131</v>
      </c>
      <c r="N3677" s="2">
        <v>40609</v>
      </c>
      <c r="O3677" s="2">
        <v>40611</v>
      </c>
      <c r="P3677">
        <v>9</v>
      </c>
      <c r="Q3677" s="1">
        <v>7.0000000000000007E-2</v>
      </c>
      <c r="R3677">
        <v>7.96</v>
      </c>
      <c r="S3677">
        <v>4.95</v>
      </c>
      <c r="T3677">
        <f t="shared" si="57"/>
        <v>71.64</v>
      </c>
    </row>
    <row r="3678" spans="1:20" x14ac:dyDescent="0.3">
      <c r="A3678">
        <v>3677</v>
      </c>
      <c r="B3678">
        <v>88695</v>
      </c>
      <c r="C3678" t="s">
        <v>1693</v>
      </c>
      <c r="D3678" t="s">
        <v>20</v>
      </c>
      <c r="E3678" t="s">
        <v>21</v>
      </c>
      <c r="F3678" t="s">
        <v>31</v>
      </c>
      <c r="G3678" t="s">
        <v>32</v>
      </c>
      <c r="H3678" t="s">
        <v>203</v>
      </c>
      <c r="I3678" t="s">
        <v>28</v>
      </c>
      <c r="J3678" t="s">
        <v>72</v>
      </c>
      <c r="K3678" t="s">
        <v>1147</v>
      </c>
      <c r="L3678" t="s">
        <v>192</v>
      </c>
      <c r="M3678" t="s">
        <v>69</v>
      </c>
      <c r="N3678" s="2">
        <v>40609</v>
      </c>
      <c r="O3678" s="2">
        <v>40610</v>
      </c>
      <c r="P3678">
        <v>2</v>
      </c>
      <c r="Q3678" s="1">
        <v>0.03</v>
      </c>
      <c r="R3678">
        <v>45.99</v>
      </c>
      <c r="S3678">
        <v>4.99</v>
      </c>
      <c r="T3678">
        <f t="shared" si="57"/>
        <v>91.98</v>
      </c>
    </row>
    <row r="3679" spans="1:20" x14ac:dyDescent="0.3">
      <c r="A3679">
        <v>3678</v>
      </c>
      <c r="B3679">
        <v>87066</v>
      </c>
      <c r="C3679" t="s">
        <v>496</v>
      </c>
      <c r="D3679" t="s">
        <v>578</v>
      </c>
      <c r="E3679" t="s">
        <v>187</v>
      </c>
      <c r="F3679" t="s">
        <v>40</v>
      </c>
      <c r="G3679" t="s">
        <v>41</v>
      </c>
      <c r="H3679" t="s">
        <v>219</v>
      </c>
      <c r="I3679" t="s">
        <v>28</v>
      </c>
      <c r="J3679" t="s">
        <v>72</v>
      </c>
      <c r="K3679" t="s">
        <v>170</v>
      </c>
      <c r="L3679" t="s">
        <v>330</v>
      </c>
      <c r="M3679" t="s">
        <v>45</v>
      </c>
      <c r="N3679" s="2">
        <v>41332</v>
      </c>
      <c r="O3679" s="2">
        <v>41334</v>
      </c>
      <c r="P3679">
        <v>12</v>
      </c>
      <c r="Q3679" s="1">
        <v>0.06</v>
      </c>
      <c r="R3679">
        <v>179.29</v>
      </c>
      <c r="S3679">
        <v>29.21</v>
      </c>
      <c r="T3679">
        <f t="shared" si="57"/>
        <v>2151.48</v>
      </c>
    </row>
    <row r="3680" spans="1:20" x14ac:dyDescent="0.3">
      <c r="A3680">
        <v>3679</v>
      </c>
      <c r="B3680">
        <v>85989</v>
      </c>
      <c r="C3680" t="s">
        <v>853</v>
      </c>
      <c r="D3680" t="s">
        <v>20</v>
      </c>
      <c r="E3680" t="s">
        <v>39</v>
      </c>
      <c r="F3680" t="s">
        <v>22</v>
      </c>
      <c r="G3680" t="s">
        <v>48</v>
      </c>
      <c r="H3680" t="s">
        <v>94</v>
      </c>
      <c r="I3680" t="s">
        <v>28</v>
      </c>
      <c r="J3680" t="s">
        <v>72</v>
      </c>
      <c r="K3680" t="s">
        <v>165</v>
      </c>
      <c r="L3680" t="s">
        <v>192</v>
      </c>
      <c r="M3680" t="s">
        <v>86</v>
      </c>
      <c r="N3680" s="2">
        <v>41540</v>
      </c>
      <c r="O3680" s="2">
        <v>41549</v>
      </c>
      <c r="P3680">
        <v>11</v>
      </c>
      <c r="Q3680" s="1">
        <v>0.06</v>
      </c>
      <c r="R3680">
        <v>37.700000000000003</v>
      </c>
      <c r="S3680">
        <v>2.99</v>
      </c>
      <c r="T3680">
        <f t="shared" si="57"/>
        <v>414.70000000000005</v>
      </c>
    </row>
    <row r="3681" spans="1:20" x14ac:dyDescent="0.3">
      <c r="A3681">
        <v>3680</v>
      </c>
      <c r="B3681">
        <v>85989</v>
      </c>
      <c r="C3681" t="s">
        <v>853</v>
      </c>
      <c r="D3681" t="s">
        <v>20</v>
      </c>
      <c r="E3681" t="s">
        <v>39</v>
      </c>
      <c r="F3681" t="s">
        <v>22</v>
      </c>
      <c r="G3681" t="s">
        <v>48</v>
      </c>
      <c r="H3681" t="s">
        <v>89</v>
      </c>
      <c r="I3681" t="s">
        <v>28</v>
      </c>
      <c r="J3681" t="s">
        <v>72</v>
      </c>
      <c r="K3681" t="s">
        <v>101</v>
      </c>
      <c r="L3681" t="s">
        <v>44</v>
      </c>
      <c r="M3681" t="s">
        <v>331</v>
      </c>
      <c r="N3681" s="2">
        <v>41540</v>
      </c>
      <c r="O3681" s="2">
        <v>41547</v>
      </c>
      <c r="P3681">
        <v>23</v>
      </c>
      <c r="Q3681" s="1">
        <v>7.0000000000000007E-2</v>
      </c>
      <c r="R3681">
        <v>8.56</v>
      </c>
      <c r="S3681">
        <v>5.16</v>
      </c>
      <c r="T3681">
        <f t="shared" si="57"/>
        <v>196.88000000000002</v>
      </c>
    </row>
    <row r="3682" spans="1:20" x14ac:dyDescent="0.3">
      <c r="A3682">
        <v>3681</v>
      </c>
      <c r="B3682">
        <v>85989</v>
      </c>
      <c r="C3682" t="s">
        <v>1157</v>
      </c>
      <c r="D3682" t="s">
        <v>20</v>
      </c>
      <c r="E3682" t="s">
        <v>187</v>
      </c>
      <c r="F3682" t="s">
        <v>31</v>
      </c>
      <c r="G3682" t="s">
        <v>48</v>
      </c>
      <c r="H3682" t="s">
        <v>217</v>
      </c>
      <c r="I3682" t="s">
        <v>28</v>
      </c>
      <c r="J3682" t="s">
        <v>72</v>
      </c>
      <c r="K3682" t="s">
        <v>170</v>
      </c>
      <c r="L3682" t="s">
        <v>26</v>
      </c>
      <c r="M3682" t="s">
        <v>69</v>
      </c>
      <c r="N3682" s="2">
        <v>41540</v>
      </c>
      <c r="O3682" s="2">
        <v>41542</v>
      </c>
      <c r="P3682">
        <v>11</v>
      </c>
      <c r="Q3682" s="1">
        <v>0.05</v>
      </c>
      <c r="R3682">
        <v>25.38</v>
      </c>
      <c r="S3682">
        <v>8.99</v>
      </c>
      <c r="T3682">
        <f t="shared" si="57"/>
        <v>279.18</v>
      </c>
    </row>
    <row r="3683" spans="1:20" x14ac:dyDescent="0.3">
      <c r="A3683">
        <v>3682</v>
      </c>
      <c r="B3683">
        <v>88963</v>
      </c>
      <c r="C3683" t="s">
        <v>1255</v>
      </c>
      <c r="D3683" t="s">
        <v>20</v>
      </c>
      <c r="E3683" t="s">
        <v>39</v>
      </c>
      <c r="F3683" t="s">
        <v>22</v>
      </c>
      <c r="G3683" t="s">
        <v>41</v>
      </c>
      <c r="H3683" t="s">
        <v>49</v>
      </c>
      <c r="I3683" t="s">
        <v>28</v>
      </c>
      <c r="J3683" t="s">
        <v>56</v>
      </c>
      <c r="K3683" t="s">
        <v>145</v>
      </c>
      <c r="L3683" t="s">
        <v>192</v>
      </c>
      <c r="M3683" t="s">
        <v>182</v>
      </c>
      <c r="N3683" s="2">
        <v>41095</v>
      </c>
      <c r="O3683" s="2">
        <v>41096</v>
      </c>
      <c r="P3683">
        <v>15</v>
      </c>
      <c r="Q3683" s="1">
        <v>0.1</v>
      </c>
      <c r="R3683">
        <v>6.68</v>
      </c>
      <c r="S3683">
        <v>5.66</v>
      </c>
      <c r="T3683">
        <f t="shared" si="57"/>
        <v>100.19999999999999</v>
      </c>
    </row>
    <row r="3684" spans="1:20" x14ac:dyDescent="0.3">
      <c r="A3684">
        <v>3683</v>
      </c>
      <c r="B3684">
        <v>88963</v>
      </c>
      <c r="C3684" t="s">
        <v>1255</v>
      </c>
      <c r="D3684" t="s">
        <v>20</v>
      </c>
      <c r="E3684" t="s">
        <v>39</v>
      </c>
      <c r="F3684" t="s">
        <v>22</v>
      </c>
      <c r="G3684" t="s">
        <v>41</v>
      </c>
      <c r="H3684" t="s">
        <v>94</v>
      </c>
      <c r="I3684" t="s">
        <v>28</v>
      </c>
      <c r="J3684" t="s">
        <v>56</v>
      </c>
      <c r="K3684" t="s">
        <v>248</v>
      </c>
      <c r="L3684" t="s">
        <v>44</v>
      </c>
      <c r="M3684" t="s">
        <v>150</v>
      </c>
      <c r="N3684" s="2">
        <v>41095</v>
      </c>
      <c r="O3684" s="2">
        <v>41097</v>
      </c>
      <c r="P3684">
        <v>14</v>
      </c>
      <c r="Q3684" s="1">
        <v>0.04</v>
      </c>
      <c r="R3684">
        <v>5.98</v>
      </c>
      <c r="S3684">
        <v>0.96</v>
      </c>
      <c r="T3684">
        <f t="shared" si="57"/>
        <v>83.72</v>
      </c>
    </row>
    <row r="3685" spans="1:20" x14ac:dyDescent="0.3">
      <c r="A3685">
        <v>3684</v>
      </c>
      <c r="B3685">
        <v>89114</v>
      </c>
      <c r="C3685" t="s">
        <v>1279</v>
      </c>
      <c r="D3685" t="s">
        <v>20</v>
      </c>
      <c r="E3685" t="s">
        <v>39</v>
      </c>
      <c r="F3685" t="s">
        <v>31</v>
      </c>
      <c r="G3685" t="s">
        <v>93</v>
      </c>
      <c r="H3685" t="s">
        <v>42</v>
      </c>
      <c r="I3685" t="s">
        <v>28</v>
      </c>
      <c r="J3685" t="s">
        <v>72</v>
      </c>
      <c r="K3685" t="s">
        <v>55</v>
      </c>
      <c r="L3685" t="s">
        <v>192</v>
      </c>
      <c r="M3685" t="s">
        <v>146</v>
      </c>
      <c r="N3685" s="2">
        <v>40924</v>
      </c>
      <c r="O3685" s="2">
        <v>40925</v>
      </c>
      <c r="P3685">
        <v>8</v>
      </c>
      <c r="Q3685" s="1">
        <v>0.03</v>
      </c>
      <c r="R3685">
        <v>5.98</v>
      </c>
      <c r="S3685">
        <v>5.2</v>
      </c>
      <c r="T3685">
        <f t="shared" si="57"/>
        <v>47.84</v>
      </c>
    </row>
    <row r="3686" spans="1:20" x14ac:dyDescent="0.3">
      <c r="A3686">
        <v>3685</v>
      </c>
      <c r="B3686">
        <v>89523</v>
      </c>
      <c r="C3686" t="s">
        <v>1443</v>
      </c>
      <c r="D3686" t="s">
        <v>20</v>
      </c>
      <c r="E3686" t="s">
        <v>39</v>
      </c>
      <c r="F3686" t="s">
        <v>22</v>
      </c>
      <c r="G3686" t="s">
        <v>41</v>
      </c>
      <c r="H3686" t="s">
        <v>49</v>
      </c>
      <c r="I3686" t="s">
        <v>28</v>
      </c>
      <c r="J3686" t="s">
        <v>72</v>
      </c>
      <c r="K3686" t="s">
        <v>55</v>
      </c>
      <c r="L3686" t="s">
        <v>192</v>
      </c>
      <c r="M3686" t="s">
        <v>499</v>
      </c>
      <c r="N3686" s="2">
        <v>40288</v>
      </c>
      <c r="O3686" s="2">
        <v>40290</v>
      </c>
      <c r="P3686">
        <v>5</v>
      </c>
      <c r="Q3686" s="1">
        <v>0.09</v>
      </c>
      <c r="R3686">
        <v>5.98</v>
      </c>
      <c r="S3686">
        <v>2.5</v>
      </c>
      <c r="T3686">
        <f t="shared" si="57"/>
        <v>29.900000000000002</v>
      </c>
    </row>
    <row r="3687" spans="1:20" x14ac:dyDescent="0.3">
      <c r="A3687">
        <v>3686</v>
      </c>
      <c r="B3687">
        <v>90174</v>
      </c>
      <c r="C3687" t="s">
        <v>772</v>
      </c>
      <c r="D3687" t="s">
        <v>20</v>
      </c>
      <c r="E3687" t="s">
        <v>21</v>
      </c>
      <c r="F3687" t="s">
        <v>22</v>
      </c>
      <c r="G3687" t="s">
        <v>93</v>
      </c>
      <c r="H3687" t="s">
        <v>24</v>
      </c>
      <c r="I3687" t="s">
        <v>28</v>
      </c>
      <c r="J3687" t="s">
        <v>72</v>
      </c>
      <c r="K3687" t="s">
        <v>1138</v>
      </c>
      <c r="L3687" t="s">
        <v>44</v>
      </c>
      <c r="M3687" t="s">
        <v>190</v>
      </c>
      <c r="N3687" s="2">
        <v>41633</v>
      </c>
      <c r="O3687" s="2">
        <v>41634</v>
      </c>
      <c r="P3687">
        <v>8</v>
      </c>
      <c r="Q3687" s="1">
        <v>0.05</v>
      </c>
      <c r="R3687">
        <v>20.99</v>
      </c>
      <c r="S3687">
        <v>0.99</v>
      </c>
      <c r="T3687">
        <f t="shared" si="57"/>
        <v>167.92</v>
      </c>
    </row>
    <row r="3688" spans="1:20" x14ac:dyDescent="0.3">
      <c r="A3688">
        <v>3687</v>
      </c>
      <c r="B3688">
        <v>90174</v>
      </c>
      <c r="C3688" t="s">
        <v>772</v>
      </c>
      <c r="D3688" t="s">
        <v>20</v>
      </c>
      <c r="E3688" t="s">
        <v>21</v>
      </c>
      <c r="F3688" t="s">
        <v>22</v>
      </c>
      <c r="G3688" t="s">
        <v>93</v>
      </c>
      <c r="H3688" t="s">
        <v>203</v>
      </c>
      <c r="I3688" t="s">
        <v>28</v>
      </c>
      <c r="J3688" t="s">
        <v>84</v>
      </c>
      <c r="K3688" t="s">
        <v>210</v>
      </c>
      <c r="L3688" t="s">
        <v>192</v>
      </c>
      <c r="M3688" t="s">
        <v>80</v>
      </c>
      <c r="N3688" s="2">
        <v>41633</v>
      </c>
      <c r="O3688" s="2">
        <v>41636</v>
      </c>
      <c r="P3688">
        <v>3</v>
      </c>
      <c r="Q3688" s="1">
        <v>0.05</v>
      </c>
      <c r="R3688">
        <v>125.99</v>
      </c>
      <c r="S3688">
        <v>8.8000000000000007</v>
      </c>
      <c r="T3688">
        <f t="shared" si="57"/>
        <v>377.96999999999997</v>
      </c>
    </row>
    <row r="3689" spans="1:20" x14ac:dyDescent="0.3">
      <c r="A3689">
        <v>3688</v>
      </c>
      <c r="B3689">
        <v>86479</v>
      </c>
      <c r="C3689" t="s">
        <v>344</v>
      </c>
      <c r="D3689" t="s">
        <v>20</v>
      </c>
      <c r="E3689" t="s">
        <v>39</v>
      </c>
      <c r="F3689" t="s">
        <v>47</v>
      </c>
      <c r="G3689" t="s">
        <v>257</v>
      </c>
      <c r="H3689" t="s">
        <v>42</v>
      </c>
      <c r="I3689" t="s">
        <v>28</v>
      </c>
      <c r="J3689" t="s">
        <v>84</v>
      </c>
      <c r="K3689" t="s">
        <v>101</v>
      </c>
      <c r="L3689" t="s">
        <v>192</v>
      </c>
      <c r="M3689" t="s">
        <v>156</v>
      </c>
      <c r="N3689" s="2">
        <v>41008</v>
      </c>
      <c r="O3689" s="2">
        <v>41008</v>
      </c>
      <c r="P3689">
        <v>8</v>
      </c>
      <c r="Q3689" s="1">
        <v>0.09</v>
      </c>
      <c r="R3689">
        <v>1.98</v>
      </c>
      <c r="S3689">
        <v>4.7699999999999996</v>
      </c>
      <c r="T3689">
        <f t="shared" si="57"/>
        <v>15.84</v>
      </c>
    </row>
    <row r="3690" spans="1:20" x14ac:dyDescent="0.3">
      <c r="A3690">
        <v>3689</v>
      </c>
      <c r="B3690">
        <v>86479</v>
      </c>
      <c r="C3690" t="s">
        <v>344</v>
      </c>
      <c r="D3690" t="s">
        <v>20</v>
      </c>
      <c r="E3690" t="s">
        <v>21</v>
      </c>
      <c r="F3690" t="s">
        <v>47</v>
      </c>
      <c r="G3690" t="s">
        <v>257</v>
      </c>
      <c r="H3690" t="s">
        <v>203</v>
      </c>
      <c r="I3690" t="s">
        <v>28</v>
      </c>
      <c r="J3690" t="s">
        <v>84</v>
      </c>
      <c r="K3690" t="s">
        <v>213</v>
      </c>
      <c r="L3690" t="s">
        <v>192</v>
      </c>
      <c r="M3690" t="s">
        <v>114</v>
      </c>
      <c r="N3690" s="2">
        <v>41008</v>
      </c>
      <c r="O3690" s="2">
        <v>41009</v>
      </c>
      <c r="P3690">
        <v>10</v>
      </c>
      <c r="Q3690" s="1">
        <v>0.05</v>
      </c>
      <c r="R3690">
        <v>35.99</v>
      </c>
      <c r="S3690">
        <v>1.1000000000000001</v>
      </c>
      <c r="T3690">
        <f t="shared" si="57"/>
        <v>359.90000000000003</v>
      </c>
    </row>
    <row r="3691" spans="1:20" x14ac:dyDescent="0.3">
      <c r="A3691">
        <v>3690</v>
      </c>
      <c r="B3691">
        <v>91072</v>
      </c>
      <c r="C3691" t="s">
        <v>1345</v>
      </c>
      <c r="D3691" t="s">
        <v>20</v>
      </c>
      <c r="E3691" t="s">
        <v>39</v>
      </c>
      <c r="F3691" t="s">
        <v>47</v>
      </c>
      <c r="G3691" t="s">
        <v>32</v>
      </c>
      <c r="H3691" t="s">
        <v>89</v>
      </c>
      <c r="I3691" t="s">
        <v>28</v>
      </c>
      <c r="J3691" t="s">
        <v>84</v>
      </c>
      <c r="K3691" t="s">
        <v>149</v>
      </c>
      <c r="L3691" t="s">
        <v>26</v>
      </c>
      <c r="M3691" t="s">
        <v>167</v>
      </c>
      <c r="N3691" s="2">
        <v>41541</v>
      </c>
      <c r="O3691" s="2">
        <v>41542</v>
      </c>
      <c r="P3691">
        <v>18</v>
      </c>
      <c r="Q3691" s="1">
        <v>0</v>
      </c>
      <c r="R3691">
        <v>5.68</v>
      </c>
      <c r="S3691">
        <v>3.6</v>
      </c>
      <c r="T3691">
        <f t="shared" si="57"/>
        <v>102.24</v>
      </c>
    </row>
    <row r="3692" spans="1:20" x14ac:dyDescent="0.3">
      <c r="A3692">
        <v>3691</v>
      </c>
      <c r="B3692">
        <v>89402</v>
      </c>
      <c r="C3692" t="s">
        <v>2255</v>
      </c>
      <c r="D3692" t="s">
        <v>578</v>
      </c>
      <c r="E3692" t="s">
        <v>187</v>
      </c>
      <c r="F3692" t="s">
        <v>47</v>
      </c>
      <c r="G3692" t="s">
        <v>32</v>
      </c>
      <c r="H3692" t="s">
        <v>217</v>
      </c>
      <c r="I3692" t="s">
        <v>28</v>
      </c>
      <c r="J3692" t="s">
        <v>84</v>
      </c>
      <c r="K3692" t="s">
        <v>248</v>
      </c>
      <c r="L3692" t="s">
        <v>330</v>
      </c>
      <c r="M3692" t="s">
        <v>156</v>
      </c>
      <c r="N3692" s="2">
        <v>40414</v>
      </c>
      <c r="O3692" s="2">
        <v>40414</v>
      </c>
      <c r="P3692">
        <v>1</v>
      </c>
      <c r="Q3692" s="1">
        <v>0.05</v>
      </c>
      <c r="R3692">
        <v>124.49</v>
      </c>
      <c r="S3692">
        <v>51.94</v>
      </c>
      <c r="T3692">
        <f t="shared" si="57"/>
        <v>124.49</v>
      </c>
    </row>
    <row r="3693" spans="1:20" x14ac:dyDescent="0.3">
      <c r="A3693">
        <v>3692</v>
      </c>
      <c r="B3693">
        <v>88006</v>
      </c>
      <c r="C3693" t="s">
        <v>477</v>
      </c>
      <c r="D3693" t="s">
        <v>20</v>
      </c>
      <c r="E3693" t="s">
        <v>39</v>
      </c>
      <c r="F3693" t="s">
        <v>47</v>
      </c>
      <c r="G3693" t="s">
        <v>23</v>
      </c>
      <c r="H3693" t="s">
        <v>61</v>
      </c>
      <c r="I3693" t="s">
        <v>28</v>
      </c>
      <c r="J3693" t="s">
        <v>84</v>
      </c>
      <c r="K3693" t="s">
        <v>248</v>
      </c>
      <c r="L3693" t="s">
        <v>746</v>
      </c>
      <c r="M3693" t="s">
        <v>114</v>
      </c>
      <c r="N3693" s="2">
        <v>40860</v>
      </c>
      <c r="O3693" s="2">
        <v>40862</v>
      </c>
      <c r="P3693">
        <v>33</v>
      </c>
      <c r="Q3693" s="1">
        <v>0.03</v>
      </c>
      <c r="R3693">
        <v>167.27</v>
      </c>
      <c r="S3693">
        <v>35</v>
      </c>
      <c r="T3693">
        <f t="shared" si="57"/>
        <v>5519.9100000000008</v>
      </c>
    </row>
    <row r="3694" spans="1:20" x14ac:dyDescent="0.3">
      <c r="A3694">
        <v>3693</v>
      </c>
      <c r="B3694">
        <v>90322</v>
      </c>
      <c r="C3694" t="s">
        <v>682</v>
      </c>
      <c r="D3694" t="s">
        <v>20</v>
      </c>
      <c r="E3694" t="s">
        <v>39</v>
      </c>
      <c r="F3694" t="s">
        <v>22</v>
      </c>
      <c r="G3694" t="s">
        <v>32</v>
      </c>
      <c r="H3694" t="s">
        <v>49</v>
      </c>
      <c r="I3694" t="s">
        <v>28</v>
      </c>
      <c r="J3694" t="s">
        <v>84</v>
      </c>
      <c r="K3694" t="s">
        <v>82</v>
      </c>
      <c r="L3694" t="s">
        <v>44</v>
      </c>
      <c r="M3694" t="s">
        <v>80</v>
      </c>
      <c r="N3694" s="2">
        <v>40321</v>
      </c>
      <c r="O3694" s="2">
        <v>40323</v>
      </c>
      <c r="P3694">
        <v>1</v>
      </c>
      <c r="Q3694" s="1">
        <v>0.08</v>
      </c>
      <c r="R3694">
        <v>4.13</v>
      </c>
      <c r="S3694">
        <v>1.17</v>
      </c>
      <c r="T3694">
        <f t="shared" si="57"/>
        <v>4.13</v>
      </c>
    </row>
    <row r="3695" spans="1:20" x14ac:dyDescent="0.3">
      <c r="A3695">
        <v>3694</v>
      </c>
      <c r="B3695">
        <v>86520</v>
      </c>
      <c r="C3695" t="s">
        <v>598</v>
      </c>
      <c r="D3695" t="s">
        <v>20</v>
      </c>
      <c r="E3695" t="s">
        <v>39</v>
      </c>
      <c r="F3695" t="s">
        <v>22</v>
      </c>
      <c r="G3695" t="s">
        <v>41</v>
      </c>
      <c r="H3695" t="s">
        <v>61</v>
      </c>
      <c r="I3695" t="s">
        <v>28</v>
      </c>
      <c r="J3695" t="s">
        <v>84</v>
      </c>
      <c r="K3695" t="s">
        <v>170</v>
      </c>
      <c r="L3695" t="s">
        <v>192</v>
      </c>
      <c r="M3695" t="s">
        <v>190</v>
      </c>
      <c r="N3695" s="2">
        <v>40371</v>
      </c>
      <c r="O3695" s="2">
        <v>40372</v>
      </c>
      <c r="P3695">
        <v>10</v>
      </c>
      <c r="Q3695" s="1">
        <v>0.05</v>
      </c>
      <c r="R3695">
        <v>6.3</v>
      </c>
      <c r="S3695">
        <v>0.5</v>
      </c>
      <c r="T3695">
        <f t="shared" si="57"/>
        <v>63</v>
      </c>
    </row>
    <row r="3696" spans="1:20" x14ac:dyDescent="0.3">
      <c r="A3696">
        <v>3695</v>
      </c>
      <c r="B3696">
        <v>86520</v>
      </c>
      <c r="C3696" t="s">
        <v>598</v>
      </c>
      <c r="D3696" t="s">
        <v>38</v>
      </c>
      <c r="E3696" t="s">
        <v>21</v>
      </c>
      <c r="F3696" t="s">
        <v>22</v>
      </c>
      <c r="G3696" t="s">
        <v>41</v>
      </c>
      <c r="H3696" t="s">
        <v>24</v>
      </c>
      <c r="I3696" t="s">
        <v>28</v>
      </c>
      <c r="J3696" t="s">
        <v>84</v>
      </c>
      <c r="K3696" t="s">
        <v>25</v>
      </c>
      <c r="L3696" t="s">
        <v>192</v>
      </c>
      <c r="M3696" t="s">
        <v>331</v>
      </c>
      <c r="N3696" s="2">
        <v>40371</v>
      </c>
      <c r="O3696" s="2">
        <v>40373</v>
      </c>
      <c r="P3696">
        <v>10</v>
      </c>
      <c r="Q3696" s="1">
        <v>0.09</v>
      </c>
      <c r="R3696">
        <v>205.99</v>
      </c>
      <c r="S3696">
        <v>3</v>
      </c>
      <c r="T3696">
        <f t="shared" si="57"/>
        <v>2059.9</v>
      </c>
    </row>
    <row r="3697" spans="1:20" x14ac:dyDescent="0.3">
      <c r="A3697">
        <v>3696</v>
      </c>
      <c r="B3697">
        <v>90396</v>
      </c>
      <c r="C3697" t="s">
        <v>1374</v>
      </c>
      <c r="D3697" t="s">
        <v>20</v>
      </c>
      <c r="E3697" t="s">
        <v>39</v>
      </c>
      <c r="F3697" t="s">
        <v>31</v>
      </c>
      <c r="G3697" t="s">
        <v>93</v>
      </c>
      <c r="H3697" t="s">
        <v>49</v>
      </c>
      <c r="I3697" t="s">
        <v>28</v>
      </c>
      <c r="J3697" t="s">
        <v>84</v>
      </c>
      <c r="K3697" t="s">
        <v>68</v>
      </c>
      <c r="L3697" t="s">
        <v>746</v>
      </c>
      <c r="M3697" t="s">
        <v>63</v>
      </c>
      <c r="N3697" s="2">
        <v>41172</v>
      </c>
      <c r="O3697" s="2">
        <v>41173</v>
      </c>
      <c r="P3697">
        <v>1</v>
      </c>
      <c r="Q3697" s="1">
        <v>0</v>
      </c>
      <c r="R3697">
        <v>80.98</v>
      </c>
      <c r="S3697">
        <v>35</v>
      </c>
      <c r="T3697">
        <f t="shared" si="57"/>
        <v>80.98</v>
      </c>
    </row>
    <row r="3698" spans="1:20" x14ac:dyDescent="0.3">
      <c r="A3698">
        <v>3697</v>
      </c>
      <c r="B3698">
        <v>91074</v>
      </c>
      <c r="C3698" t="s">
        <v>2085</v>
      </c>
      <c r="D3698" t="s">
        <v>20</v>
      </c>
      <c r="E3698" t="s">
        <v>187</v>
      </c>
      <c r="F3698" t="s">
        <v>40</v>
      </c>
      <c r="G3698" t="s">
        <v>41</v>
      </c>
      <c r="H3698" t="s">
        <v>225</v>
      </c>
      <c r="I3698" t="s">
        <v>28</v>
      </c>
      <c r="J3698" t="s">
        <v>84</v>
      </c>
      <c r="K3698" t="s">
        <v>189</v>
      </c>
      <c r="L3698" t="s">
        <v>192</v>
      </c>
      <c r="M3698" t="s">
        <v>59</v>
      </c>
      <c r="N3698" s="2">
        <v>40889</v>
      </c>
      <c r="O3698" s="2">
        <v>40891</v>
      </c>
      <c r="P3698">
        <v>4</v>
      </c>
      <c r="Q3698" s="1">
        <v>0.08</v>
      </c>
      <c r="R3698">
        <v>78.69</v>
      </c>
      <c r="S3698">
        <v>19.989999999999998</v>
      </c>
      <c r="T3698">
        <f t="shared" si="57"/>
        <v>314.76</v>
      </c>
    </row>
    <row r="3699" spans="1:20" x14ac:dyDescent="0.3">
      <c r="A3699">
        <v>3698</v>
      </c>
      <c r="B3699">
        <v>91074</v>
      </c>
      <c r="C3699" t="s">
        <v>2085</v>
      </c>
      <c r="D3699" t="s">
        <v>20</v>
      </c>
      <c r="E3699" t="s">
        <v>39</v>
      </c>
      <c r="F3699" t="s">
        <v>40</v>
      </c>
      <c r="G3699" t="s">
        <v>41</v>
      </c>
      <c r="H3699" t="s">
        <v>49</v>
      </c>
      <c r="I3699" t="s">
        <v>28</v>
      </c>
      <c r="J3699" t="s">
        <v>84</v>
      </c>
      <c r="K3699" t="s">
        <v>228</v>
      </c>
      <c r="L3699" t="s">
        <v>26</v>
      </c>
      <c r="M3699" t="s">
        <v>59</v>
      </c>
      <c r="N3699" s="2">
        <v>40889</v>
      </c>
      <c r="O3699" s="2">
        <v>40890</v>
      </c>
      <c r="P3699">
        <v>15</v>
      </c>
      <c r="Q3699" s="1">
        <v>0.02</v>
      </c>
      <c r="R3699">
        <v>21.98</v>
      </c>
      <c r="S3699">
        <v>2.87</v>
      </c>
      <c r="T3699">
        <f t="shared" si="57"/>
        <v>329.7</v>
      </c>
    </row>
    <row r="3700" spans="1:20" x14ac:dyDescent="0.3">
      <c r="A3700">
        <v>3699</v>
      </c>
      <c r="B3700">
        <v>89319</v>
      </c>
      <c r="C3700" t="s">
        <v>1696</v>
      </c>
      <c r="D3700" t="s">
        <v>20</v>
      </c>
      <c r="E3700" t="s">
        <v>187</v>
      </c>
      <c r="F3700" t="s">
        <v>31</v>
      </c>
      <c r="G3700" t="s">
        <v>23</v>
      </c>
      <c r="H3700" t="s">
        <v>225</v>
      </c>
      <c r="I3700" t="s">
        <v>28</v>
      </c>
      <c r="J3700" t="s">
        <v>84</v>
      </c>
      <c r="K3700" t="s">
        <v>116</v>
      </c>
      <c r="L3700" t="s">
        <v>746</v>
      </c>
      <c r="M3700" t="s">
        <v>83</v>
      </c>
      <c r="N3700" s="2">
        <v>40211</v>
      </c>
      <c r="O3700" s="2">
        <v>40212</v>
      </c>
      <c r="P3700">
        <v>8</v>
      </c>
      <c r="Q3700" s="1">
        <v>0.1</v>
      </c>
      <c r="R3700">
        <v>154.13</v>
      </c>
      <c r="S3700">
        <v>69</v>
      </c>
      <c r="T3700">
        <f t="shared" si="57"/>
        <v>1233.04</v>
      </c>
    </row>
    <row r="3701" spans="1:20" x14ac:dyDescent="0.3">
      <c r="A3701">
        <v>3700</v>
      </c>
      <c r="B3701">
        <v>88669</v>
      </c>
      <c r="C3701" t="s">
        <v>537</v>
      </c>
      <c r="D3701" t="s">
        <v>20</v>
      </c>
      <c r="E3701" t="s">
        <v>187</v>
      </c>
      <c r="F3701" t="s">
        <v>31</v>
      </c>
      <c r="G3701" t="s">
        <v>41</v>
      </c>
      <c r="H3701" t="s">
        <v>188</v>
      </c>
      <c r="I3701" t="s">
        <v>28</v>
      </c>
      <c r="J3701" t="s">
        <v>84</v>
      </c>
      <c r="K3701" t="s">
        <v>98</v>
      </c>
      <c r="L3701" t="s">
        <v>26</v>
      </c>
      <c r="M3701" t="s">
        <v>146</v>
      </c>
      <c r="N3701" s="2">
        <v>40555</v>
      </c>
      <c r="O3701" s="2">
        <v>40557</v>
      </c>
      <c r="P3701">
        <v>10</v>
      </c>
      <c r="Q3701" s="1">
        <v>0.05</v>
      </c>
      <c r="R3701">
        <v>22.23</v>
      </c>
      <c r="S3701">
        <v>8.99</v>
      </c>
      <c r="T3701">
        <f t="shared" si="57"/>
        <v>222.3</v>
      </c>
    </row>
    <row r="3702" spans="1:20" x14ac:dyDescent="0.3">
      <c r="A3702">
        <v>3701</v>
      </c>
      <c r="B3702">
        <v>88669</v>
      </c>
      <c r="C3702" t="s">
        <v>537</v>
      </c>
      <c r="D3702" t="s">
        <v>20</v>
      </c>
      <c r="E3702" t="s">
        <v>39</v>
      </c>
      <c r="F3702" t="s">
        <v>31</v>
      </c>
      <c r="G3702" t="s">
        <v>41</v>
      </c>
      <c r="H3702" t="s">
        <v>54</v>
      </c>
      <c r="I3702" t="s">
        <v>28</v>
      </c>
      <c r="J3702" t="s">
        <v>84</v>
      </c>
      <c r="K3702" t="s">
        <v>116</v>
      </c>
      <c r="L3702" t="s">
        <v>26</v>
      </c>
      <c r="M3702" t="s">
        <v>121</v>
      </c>
      <c r="N3702" s="2">
        <v>40555</v>
      </c>
      <c r="O3702" s="2">
        <v>40558</v>
      </c>
      <c r="P3702">
        <v>1</v>
      </c>
      <c r="Q3702" s="1">
        <v>0.03</v>
      </c>
      <c r="R3702">
        <v>2.74</v>
      </c>
      <c r="S3702">
        <v>3.5</v>
      </c>
      <c r="T3702">
        <f t="shared" si="57"/>
        <v>2.74</v>
      </c>
    </row>
    <row r="3703" spans="1:20" x14ac:dyDescent="0.3">
      <c r="A3703">
        <v>3702</v>
      </c>
      <c r="B3703">
        <v>90668</v>
      </c>
      <c r="C3703" t="s">
        <v>1505</v>
      </c>
      <c r="D3703" t="s">
        <v>20</v>
      </c>
      <c r="E3703" t="s">
        <v>39</v>
      </c>
      <c r="F3703" t="s">
        <v>22</v>
      </c>
      <c r="G3703" t="s">
        <v>32</v>
      </c>
      <c r="H3703" t="s">
        <v>61</v>
      </c>
      <c r="I3703" t="s">
        <v>28</v>
      </c>
      <c r="J3703" t="s">
        <v>84</v>
      </c>
      <c r="K3703" t="s">
        <v>231</v>
      </c>
      <c r="L3703" t="s">
        <v>746</v>
      </c>
      <c r="M3703" t="s">
        <v>182</v>
      </c>
      <c r="N3703" s="2">
        <v>41601</v>
      </c>
      <c r="O3703" s="2">
        <v>41602</v>
      </c>
      <c r="P3703">
        <v>8</v>
      </c>
      <c r="Q3703" s="1">
        <v>0.02</v>
      </c>
      <c r="R3703">
        <v>35.479999999999997</v>
      </c>
      <c r="S3703">
        <v>35</v>
      </c>
      <c r="T3703">
        <f t="shared" si="57"/>
        <v>283.83999999999997</v>
      </c>
    </row>
    <row r="3704" spans="1:20" x14ac:dyDescent="0.3">
      <c r="A3704">
        <v>3703</v>
      </c>
      <c r="B3704">
        <v>88075</v>
      </c>
      <c r="C3704" t="s">
        <v>265</v>
      </c>
      <c r="D3704" t="s">
        <v>20</v>
      </c>
      <c r="E3704" t="s">
        <v>39</v>
      </c>
      <c r="F3704" t="s">
        <v>31</v>
      </c>
      <c r="G3704" t="s">
        <v>93</v>
      </c>
      <c r="H3704" t="s">
        <v>49</v>
      </c>
      <c r="I3704" t="s">
        <v>28</v>
      </c>
      <c r="J3704" t="s">
        <v>84</v>
      </c>
      <c r="K3704" t="s">
        <v>129</v>
      </c>
      <c r="L3704" t="s">
        <v>192</v>
      </c>
      <c r="M3704" t="s">
        <v>255</v>
      </c>
      <c r="N3704" s="2">
        <v>40471</v>
      </c>
      <c r="O3704" s="2">
        <v>40472</v>
      </c>
      <c r="P3704">
        <v>20</v>
      </c>
      <c r="Q3704" s="1">
        <v>0.06</v>
      </c>
      <c r="R3704">
        <v>3.8</v>
      </c>
      <c r="S3704">
        <v>1.49</v>
      </c>
      <c r="T3704">
        <f t="shared" si="57"/>
        <v>76</v>
      </c>
    </row>
    <row r="3705" spans="1:20" x14ac:dyDescent="0.3">
      <c r="A3705">
        <v>3704</v>
      </c>
      <c r="B3705">
        <v>88075</v>
      </c>
      <c r="C3705" t="s">
        <v>265</v>
      </c>
      <c r="D3705" t="s">
        <v>20</v>
      </c>
      <c r="E3705" t="s">
        <v>39</v>
      </c>
      <c r="F3705" t="s">
        <v>31</v>
      </c>
      <c r="G3705" t="s">
        <v>93</v>
      </c>
      <c r="H3705" t="s">
        <v>78</v>
      </c>
      <c r="I3705" t="s">
        <v>28</v>
      </c>
      <c r="J3705" t="s">
        <v>84</v>
      </c>
      <c r="K3705" t="s">
        <v>149</v>
      </c>
      <c r="L3705" t="s">
        <v>44</v>
      </c>
      <c r="M3705" t="s">
        <v>255</v>
      </c>
      <c r="N3705" s="2">
        <v>40471</v>
      </c>
      <c r="O3705" s="2">
        <v>40472</v>
      </c>
      <c r="P3705">
        <v>17</v>
      </c>
      <c r="Q3705" s="1">
        <v>0.06</v>
      </c>
      <c r="R3705">
        <v>1.76</v>
      </c>
      <c r="S3705">
        <v>0.7</v>
      </c>
      <c r="T3705">
        <f t="shared" si="57"/>
        <v>29.92</v>
      </c>
    </row>
    <row r="3706" spans="1:20" x14ac:dyDescent="0.3">
      <c r="A3706">
        <v>3705</v>
      </c>
      <c r="B3706">
        <v>91083</v>
      </c>
      <c r="C3706" t="s">
        <v>841</v>
      </c>
      <c r="D3706" t="s">
        <v>20</v>
      </c>
      <c r="E3706" t="s">
        <v>39</v>
      </c>
      <c r="F3706" t="s">
        <v>31</v>
      </c>
      <c r="G3706" t="s">
        <v>41</v>
      </c>
      <c r="H3706" t="s">
        <v>61</v>
      </c>
      <c r="I3706" t="s">
        <v>28</v>
      </c>
      <c r="J3706" t="s">
        <v>84</v>
      </c>
      <c r="K3706" t="s">
        <v>98</v>
      </c>
      <c r="L3706" t="s">
        <v>44</v>
      </c>
      <c r="M3706" t="s">
        <v>121</v>
      </c>
      <c r="N3706" s="2">
        <v>41243</v>
      </c>
      <c r="O3706" s="2">
        <v>41244</v>
      </c>
      <c r="P3706">
        <v>37</v>
      </c>
      <c r="Q3706" s="1">
        <v>0.04</v>
      </c>
      <c r="R3706">
        <v>3.6</v>
      </c>
      <c r="S3706">
        <v>2.2000000000000002</v>
      </c>
      <c r="T3706">
        <f t="shared" si="57"/>
        <v>133.20000000000002</v>
      </c>
    </row>
    <row r="3707" spans="1:20" x14ac:dyDescent="0.3">
      <c r="A3707">
        <v>3706</v>
      </c>
      <c r="B3707">
        <v>91091</v>
      </c>
      <c r="C3707" t="s">
        <v>1506</v>
      </c>
      <c r="D3707" t="s">
        <v>20</v>
      </c>
      <c r="E3707" t="s">
        <v>39</v>
      </c>
      <c r="F3707" t="s">
        <v>47</v>
      </c>
      <c r="G3707" t="s">
        <v>23</v>
      </c>
      <c r="H3707" t="s">
        <v>54</v>
      </c>
      <c r="I3707" t="s">
        <v>28</v>
      </c>
      <c r="J3707" t="s">
        <v>84</v>
      </c>
      <c r="K3707" t="s">
        <v>154</v>
      </c>
      <c r="L3707" t="s">
        <v>26</v>
      </c>
      <c r="M3707" t="s">
        <v>134</v>
      </c>
      <c r="N3707" s="2">
        <v>40557</v>
      </c>
      <c r="O3707" s="2">
        <v>40558</v>
      </c>
      <c r="P3707">
        <v>2</v>
      </c>
      <c r="Q3707" s="1">
        <v>7.0000000000000007E-2</v>
      </c>
      <c r="R3707">
        <v>10.23</v>
      </c>
      <c r="S3707">
        <v>4.68</v>
      </c>
      <c r="T3707">
        <f t="shared" si="57"/>
        <v>20.46</v>
      </c>
    </row>
    <row r="3708" spans="1:20" x14ac:dyDescent="0.3">
      <c r="A3708">
        <v>3707</v>
      </c>
      <c r="B3708">
        <v>87021</v>
      </c>
      <c r="C3708" t="s">
        <v>1593</v>
      </c>
      <c r="D3708" t="s">
        <v>20</v>
      </c>
      <c r="E3708" t="s">
        <v>39</v>
      </c>
      <c r="F3708" t="s">
        <v>31</v>
      </c>
      <c r="G3708" t="s">
        <v>48</v>
      </c>
      <c r="H3708" t="s">
        <v>54</v>
      </c>
      <c r="I3708" t="s">
        <v>28</v>
      </c>
      <c r="J3708" t="s">
        <v>84</v>
      </c>
      <c r="K3708" t="s">
        <v>274</v>
      </c>
      <c r="L3708" t="s">
        <v>192</v>
      </c>
      <c r="M3708" t="s">
        <v>35</v>
      </c>
      <c r="N3708" s="2">
        <v>40585</v>
      </c>
      <c r="O3708" s="2">
        <v>40589</v>
      </c>
      <c r="P3708">
        <v>9</v>
      </c>
      <c r="Q3708" s="1">
        <v>0.08</v>
      </c>
      <c r="R3708">
        <v>6.68</v>
      </c>
      <c r="S3708">
        <v>7.3</v>
      </c>
      <c r="T3708">
        <f t="shared" si="57"/>
        <v>60.12</v>
      </c>
    </row>
    <row r="3709" spans="1:20" x14ac:dyDescent="0.3">
      <c r="A3709">
        <v>3708</v>
      </c>
      <c r="B3709">
        <v>87021</v>
      </c>
      <c r="C3709" t="s">
        <v>1265</v>
      </c>
      <c r="D3709" t="s">
        <v>20</v>
      </c>
      <c r="E3709" t="s">
        <v>39</v>
      </c>
      <c r="F3709" t="s">
        <v>31</v>
      </c>
      <c r="G3709" t="s">
        <v>48</v>
      </c>
      <c r="H3709" t="s">
        <v>49</v>
      </c>
      <c r="I3709" t="s">
        <v>28</v>
      </c>
      <c r="J3709" t="s">
        <v>84</v>
      </c>
      <c r="K3709" t="s">
        <v>105</v>
      </c>
      <c r="L3709" t="s">
        <v>44</v>
      </c>
      <c r="M3709" t="s">
        <v>146</v>
      </c>
      <c r="N3709" s="2">
        <v>40585</v>
      </c>
      <c r="O3709" s="2">
        <v>40592</v>
      </c>
      <c r="P3709">
        <v>2</v>
      </c>
      <c r="Q3709" s="1">
        <v>0</v>
      </c>
      <c r="R3709">
        <v>9.11</v>
      </c>
      <c r="S3709">
        <v>2.15</v>
      </c>
      <c r="T3709">
        <f t="shared" si="57"/>
        <v>18.22</v>
      </c>
    </row>
    <row r="3710" spans="1:20" x14ac:dyDescent="0.3">
      <c r="A3710">
        <v>3709</v>
      </c>
      <c r="B3710">
        <v>87957</v>
      </c>
      <c r="C3710" t="s">
        <v>423</v>
      </c>
      <c r="D3710" t="s">
        <v>578</v>
      </c>
      <c r="E3710" t="s">
        <v>187</v>
      </c>
      <c r="F3710" t="s">
        <v>47</v>
      </c>
      <c r="G3710" t="s">
        <v>32</v>
      </c>
      <c r="H3710" t="s">
        <v>217</v>
      </c>
      <c r="I3710" t="s">
        <v>28</v>
      </c>
      <c r="J3710" t="s">
        <v>84</v>
      </c>
      <c r="K3710" t="s">
        <v>98</v>
      </c>
      <c r="L3710" t="s">
        <v>283</v>
      </c>
      <c r="M3710" t="s">
        <v>167</v>
      </c>
      <c r="N3710" s="2">
        <v>40907</v>
      </c>
      <c r="O3710" s="2">
        <v>40924</v>
      </c>
      <c r="P3710">
        <v>21</v>
      </c>
      <c r="Q3710" s="1">
        <v>7.0000000000000007E-2</v>
      </c>
      <c r="R3710">
        <v>130.97999999999999</v>
      </c>
      <c r="S3710">
        <v>30</v>
      </c>
      <c r="T3710">
        <f t="shared" si="57"/>
        <v>2750.58</v>
      </c>
    </row>
    <row r="3711" spans="1:20" x14ac:dyDescent="0.3">
      <c r="A3711">
        <v>3710</v>
      </c>
      <c r="B3711">
        <v>87957</v>
      </c>
      <c r="C3711" t="s">
        <v>423</v>
      </c>
      <c r="D3711" t="s">
        <v>20</v>
      </c>
      <c r="E3711" t="s">
        <v>39</v>
      </c>
      <c r="F3711" t="s">
        <v>47</v>
      </c>
      <c r="G3711" t="s">
        <v>32</v>
      </c>
      <c r="H3711" t="s">
        <v>61</v>
      </c>
      <c r="I3711" t="s">
        <v>28</v>
      </c>
      <c r="J3711" t="s">
        <v>84</v>
      </c>
      <c r="K3711" t="s">
        <v>105</v>
      </c>
      <c r="L3711" t="s">
        <v>192</v>
      </c>
      <c r="M3711" t="s">
        <v>167</v>
      </c>
      <c r="N3711" s="2">
        <v>40907</v>
      </c>
      <c r="O3711" s="2">
        <v>40918</v>
      </c>
      <c r="P3711">
        <v>10</v>
      </c>
      <c r="Q3711" s="1">
        <v>0.09</v>
      </c>
      <c r="R3711">
        <v>55.98</v>
      </c>
      <c r="S3711">
        <v>4.8600000000000003</v>
      </c>
      <c r="T3711">
        <f t="shared" si="57"/>
        <v>559.79999999999995</v>
      </c>
    </row>
    <row r="3712" spans="1:20" x14ac:dyDescent="0.3">
      <c r="A3712">
        <v>3711</v>
      </c>
      <c r="B3712">
        <v>87957</v>
      </c>
      <c r="C3712" t="s">
        <v>423</v>
      </c>
      <c r="D3712" t="s">
        <v>20</v>
      </c>
      <c r="E3712" t="s">
        <v>21</v>
      </c>
      <c r="F3712" t="s">
        <v>47</v>
      </c>
      <c r="G3712" t="s">
        <v>32</v>
      </c>
      <c r="H3712" t="s">
        <v>206</v>
      </c>
      <c r="I3712" t="s">
        <v>28</v>
      </c>
      <c r="J3712" t="s">
        <v>84</v>
      </c>
      <c r="K3712" t="s">
        <v>198</v>
      </c>
      <c r="L3712" t="s">
        <v>192</v>
      </c>
      <c r="M3712" t="s">
        <v>156</v>
      </c>
      <c r="N3712" s="2">
        <v>40907</v>
      </c>
      <c r="O3712" s="2">
        <v>40935</v>
      </c>
      <c r="P3712">
        <v>16</v>
      </c>
      <c r="Q3712" s="1">
        <v>0.08</v>
      </c>
      <c r="R3712">
        <v>115.99</v>
      </c>
      <c r="S3712">
        <v>4.2300000000000004</v>
      </c>
      <c r="T3712">
        <f t="shared" si="57"/>
        <v>1855.84</v>
      </c>
    </row>
    <row r="3713" spans="1:20" x14ac:dyDescent="0.3">
      <c r="A3713">
        <v>3712</v>
      </c>
      <c r="B3713">
        <v>86287</v>
      </c>
      <c r="C3713" t="s">
        <v>523</v>
      </c>
      <c r="D3713" t="s">
        <v>20</v>
      </c>
      <c r="E3713" t="s">
        <v>39</v>
      </c>
      <c r="F3713" t="s">
        <v>22</v>
      </c>
      <c r="G3713" t="s">
        <v>48</v>
      </c>
      <c r="H3713" t="s">
        <v>94</v>
      </c>
      <c r="I3713" t="s">
        <v>28</v>
      </c>
      <c r="J3713" t="s">
        <v>84</v>
      </c>
      <c r="K3713" t="s">
        <v>184</v>
      </c>
      <c r="L3713" t="s">
        <v>44</v>
      </c>
      <c r="M3713" t="s">
        <v>444</v>
      </c>
      <c r="N3713" s="2">
        <v>41212</v>
      </c>
      <c r="O3713" s="2">
        <v>41216</v>
      </c>
      <c r="P3713">
        <v>13</v>
      </c>
      <c r="Q3713" s="1">
        <v>0.08</v>
      </c>
      <c r="R3713">
        <v>2.62</v>
      </c>
      <c r="S3713">
        <v>0.8</v>
      </c>
      <c r="T3713">
        <f t="shared" si="57"/>
        <v>34.06</v>
      </c>
    </row>
    <row r="3714" spans="1:20" x14ac:dyDescent="0.3">
      <c r="A3714">
        <v>3713</v>
      </c>
      <c r="B3714">
        <v>86287</v>
      </c>
      <c r="C3714" t="s">
        <v>523</v>
      </c>
      <c r="D3714" t="s">
        <v>20</v>
      </c>
      <c r="E3714" t="s">
        <v>39</v>
      </c>
      <c r="F3714" t="s">
        <v>22</v>
      </c>
      <c r="G3714" t="s">
        <v>48</v>
      </c>
      <c r="H3714" t="s">
        <v>78</v>
      </c>
      <c r="I3714" t="s">
        <v>28</v>
      </c>
      <c r="J3714" t="s">
        <v>84</v>
      </c>
      <c r="K3714" t="s">
        <v>113</v>
      </c>
      <c r="L3714" t="s">
        <v>192</v>
      </c>
      <c r="M3714" t="s">
        <v>123</v>
      </c>
      <c r="N3714" s="2">
        <v>41212</v>
      </c>
      <c r="O3714" s="2">
        <v>41212</v>
      </c>
      <c r="P3714">
        <v>4</v>
      </c>
      <c r="Q3714" s="1">
        <v>0.05</v>
      </c>
      <c r="R3714">
        <v>33.89</v>
      </c>
      <c r="S3714">
        <v>5.0999999999999996</v>
      </c>
      <c r="T3714">
        <f t="shared" si="57"/>
        <v>135.56</v>
      </c>
    </row>
    <row r="3715" spans="1:20" x14ac:dyDescent="0.3">
      <c r="A3715">
        <v>3714</v>
      </c>
      <c r="B3715">
        <v>89120</v>
      </c>
      <c r="C3715" t="s">
        <v>786</v>
      </c>
      <c r="D3715" t="s">
        <v>20</v>
      </c>
      <c r="E3715" t="s">
        <v>39</v>
      </c>
      <c r="F3715" t="s">
        <v>31</v>
      </c>
      <c r="G3715" t="s">
        <v>48</v>
      </c>
      <c r="H3715" t="s">
        <v>89</v>
      </c>
      <c r="I3715" t="s">
        <v>28</v>
      </c>
      <c r="J3715" t="s">
        <v>84</v>
      </c>
      <c r="K3715" t="s">
        <v>71</v>
      </c>
      <c r="L3715" t="s">
        <v>44</v>
      </c>
      <c r="M3715" t="s">
        <v>141</v>
      </c>
      <c r="N3715" s="2">
        <v>40964</v>
      </c>
      <c r="O3715" s="2">
        <v>40967</v>
      </c>
      <c r="P3715">
        <v>1</v>
      </c>
      <c r="Q3715" s="1">
        <v>0.04</v>
      </c>
      <c r="R3715">
        <v>3.29</v>
      </c>
      <c r="S3715">
        <v>1.35</v>
      </c>
      <c r="T3715">
        <f t="shared" ref="T3715:T3778" si="58">R3715*P3715</f>
        <v>3.29</v>
      </c>
    </row>
    <row r="3716" spans="1:20" x14ac:dyDescent="0.3">
      <c r="A3716">
        <v>3715</v>
      </c>
      <c r="B3716">
        <v>89972</v>
      </c>
      <c r="C3716" t="s">
        <v>518</v>
      </c>
      <c r="D3716" t="s">
        <v>20</v>
      </c>
      <c r="E3716" t="s">
        <v>39</v>
      </c>
      <c r="F3716" t="s">
        <v>31</v>
      </c>
      <c r="G3716" t="s">
        <v>41</v>
      </c>
      <c r="H3716" t="s">
        <v>54</v>
      </c>
      <c r="I3716" t="s">
        <v>28</v>
      </c>
      <c r="J3716" t="s">
        <v>84</v>
      </c>
      <c r="K3716" t="s">
        <v>58</v>
      </c>
      <c r="L3716" t="s">
        <v>192</v>
      </c>
      <c r="M3716" t="s">
        <v>35</v>
      </c>
      <c r="N3716" s="2">
        <v>40648</v>
      </c>
      <c r="O3716" s="2">
        <v>40650</v>
      </c>
      <c r="P3716">
        <v>8</v>
      </c>
      <c r="Q3716" s="1">
        <v>0.01</v>
      </c>
      <c r="R3716">
        <v>8.34</v>
      </c>
      <c r="S3716">
        <v>4.82</v>
      </c>
      <c r="T3716">
        <f t="shared" si="58"/>
        <v>66.72</v>
      </c>
    </row>
    <row r="3717" spans="1:20" x14ac:dyDescent="0.3">
      <c r="A3717">
        <v>3716</v>
      </c>
      <c r="B3717">
        <v>89972</v>
      </c>
      <c r="C3717" t="s">
        <v>518</v>
      </c>
      <c r="D3717" t="s">
        <v>38</v>
      </c>
      <c r="E3717" t="s">
        <v>21</v>
      </c>
      <c r="F3717" t="s">
        <v>31</v>
      </c>
      <c r="G3717" t="s">
        <v>41</v>
      </c>
      <c r="H3717" t="s">
        <v>24</v>
      </c>
      <c r="I3717" t="s">
        <v>28</v>
      </c>
      <c r="J3717" t="s">
        <v>84</v>
      </c>
      <c r="K3717" t="s">
        <v>1114</v>
      </c>
      <c r="L3717" t="s">
        <v>192</v>
      </c>
      <c r="M3717" t="s">
        <v>35</v>
      </c>
      <c r="N3717" s="2">
        <v>40648</v>
      </c>
      <c r="O3717" s="2">
        <v>40649</v>
      </c>
      <c r="P3717">
        <v>5</v>
      </c>
      <c r="Q3717" s="1">
        <v>0.02</v>
      </c>
      <c r="R3717">
        <v>155.99</v>
      </c>
      <c r="S3717">
        <v>8.99</v>
      </c>
      <c r="T3717">
        <f t="shared" si="58"/>
        <v>779.95</v>
      </c>
    </row>
    <row r="3718" spans="1:20" x14ac:dyDescent="0.3">
      <c r="A3718">
        <v>3717</v>
      </c>
      <c r="B3718">
        <v>89972</v>
      </c>
      <c r="C3718" t="s">
        <v>710</v>
      </c>
      <c r="D3718" t="s">
        <v>38</v>
      </c>
      <c r="E3718" t="s">
        <v>21</v>
      </c>
      <c r="F3718" t="s">
        <v>31</v>
      </c>
      <c r="G3718" t="s">
        <v>41</v>
      </c>
      <c r="H3718" t="s">
        <v>24</v>
      </c>
      <c r="I3718" t="s">
        <v>28</v>
      </c>
      <c r="J3718" t="s">
        <v>84</v>
      </c>
      <c r="K3718" t="s">
        <v>201</v>
      </c>
      <c r="L3718" t="s">
        <v>44</v>
      </c>
      <c r="M3718" t="s">
        <v>35</v>
      </c>
      <c r="N3718" s="2">
        <v>40648</v>
      </c>
      <c r="O3718" s="2">
        <v>40651</v>
      </c>
      <c r="P3718">
        <v>4</v>
      </c>
      <c r="Q3718" s="1">
        <v>7.0000000000000007E-2</v>
      </c>
      <c r="R3718">
        <v>85.99</v>
      </c>
      <c r="S3718">
        <v>0.99</v>
      </c>
      <c r="T3718">
        <f t="shared" si="58"/>
        <v>343.96</v>
      </c>
    </row>
    <row r="3719" spans="1:20" x14ac:dyDescent="0.3">
      <c r="A3719">
        <v>3718</v>
      </c>
      <c r="B3719">
        <v>86003</v>
      </c>
      <c r="C3719" t="s">
        <v>126</v>
      </c>
      <c r="D3719" t="s">
        <v>578</v>
      </c>
      <c r="E3719" t="s">
        <v>21</v>
      </c>
      <c r="F3719" t="s">
        <v>22</v>
      </c>
      <c r="G3719" t="s">
        <v>23</v>
      </c>
      <c r="H3719" t="s">
        <v>206</v>
      </c>
      <c r="I3719" t="s">
        <v>28</v>
      </c>
      <c r="J3719" t="s">
        <v>84</v>
      </c>
      <c r="K3719" t="s">
        <v>201</v>
      </c>
      <c r="L3719" t="s">
        <v>283</v>
      </c>
      <c r="M3719" t="s">
        <v>444</v>
      </c>
      <c r="N3719" s="2">
        <v>40284</v>
      </c>
      <c r="O3719" s="2">
        <v>40285</v>
      </c>
      <c r="P3719">
        <v>2</v>
      </c>
      <c r="Q3719" s="1">
        <v>0.05</v>
      </c>
      <c r="R3719">
        <v>2550.14</v>
      </c>
      <c r="S3719">
        <v>29.7</v>
      </c>
      <c r="T3719">
        <f t="shared" si="58"/>
        <v>5100.28</v>
      </c>
    </row>
    <row r="3720" spans="1:20" x14ac:dyDescent="0.3">
      <c r="A3720">
        <v>3719</v>
      </c>
      <c r="B3720">
        <v>89695</v>
      </c>
      <c r="C3720" t="s">
        <v>385</v>
      </c>
      <c r="D3720" t="s">
        <v>20</v>
      </c>
      <c r="E3720" t="s">
        <v>39</v>
      </c>
      <c r="F3720" t="s">
        <v>22</v>
      </c>
      <c r="G3720" t="s">
        <v>32</v>
      </c>
      <c r="H3720" t="s">
        <v>78</v>
      </c>
      <c r="I3720" t="s">
        <v>28</v>
      </c>
      <c r="J3720" t="s">
        <v>84</v>
      </c>
      <c r="K3720" t="s">
        <v>133</v>
      </c>
      <c r="L3720" t="s">
        <v>26</v>
      </c>
      <c r="M3720" t="s">
        <v>294</v>
      </c>
      <c r="N3720" s="2">
        <v>41579</v>
      </c>
      <c r="O3720" s="2">
        <v>41581</v>
      </c>
      <c r="P3720">
        <v>32</v>
      </c>
      <c r="Q3720" s="1">
        <v>0.1</v>
      </c>
      <c r="R3720">
        <v>2.08</v>
      </c>
      <c r="S3720">
        <v>2.56</v>
      </c>
      <c r="T3720">
        <f t="shared" si="58"/>
        <v>66.56</v>
      </c>
    </row>
    <row r="3721" spans="1:20" x14ac:dyDescent="0.3">
      <c r="A3721">
        <v>3720</v>
      </c>
      <c r="B3721">
        <v>90637</v>
      </c>
      <c r="C3721" t="s">
        <v>544</v>
      </c>
      <c r="D3721" t="s">
        <v>20</v>
      </c>
      <c r="E3721" t="s">
        <v>39</v>
      </c>
      <c r="F3721" t="s">
        <v>31</v>
      </c>
      <c r="G3721" t="s">
        <v>41</v>
      </c>
      <c r="H3721" t="s">
        <v>89</v>
      </c>
      <c r="I3721" t="s">
        <v>28</v>
      </c>
      <c r="J3721" t="s">
        <v>84</v>
      </c>
      <c r="K3721" t="s">
        <v>95</v>
      </c>
      <c r="L3721" t="s">
        <v>26</v>
      </c>
      <c r="M3721" t="s">
        <v>178</v>
      </c>
      <c r="N3721" s="2">
        <v>41265</v>
      </c>
      <c r="O3721" s="2">
        <v>41266</v>
      </c>
      <c r="P3721">
        <v>2</v>
      </c>
      <c r="Q3721" s="1">
        <v>0</v>
      </c>
      <c r="R3721">
        <v>28.15</v>
      </c>
      <c r="S3721">
        <v>6.17</v>
      </c>
      <c r="T3721">
        <f t="shared" si="58"/>
        <v>56.3</v>
      </c>
    </row>
    <row r="3722" spans="1:20" x14ac:dyDescent="0.3">
      <c r="A3722">
        <v>3721</v>
      </c>
      <c r="B3722">
        <v>90637</v>
      </c>
      <c r="C3722" t="s">
        <v>544</v>
      </c>
      <c r="D3722" t="s">
        <v>38</v>
      </c>
      <c r="E3722" t="s">
        <v>39</v>
      </c>
      <c r="F3722" t="s">
        <v>31</v>
      </c>
      <c r="G3722" t="s">
        <v>41</v>
      </c>
      <c r="H3722" t="s">
        <v>61</v>
      </c>
      <c r="I3722" t="s">
        <v>28</v>
      </c>
      <c r="J3722" t="s">
        <v>84</v>
      </c>
      <c r="K3722" t="s">
        <v>189</v>
      </c>
      <c r="L3722" t="s">
        <v>44</v>
      </c>
      <c r="M3722" t="s">
        <v>375</v>
      </c>
      <c r="N3722" s="2">
        <v>41265</v>
      </c>
      <c r="O3722" s="2">
        <v>41266</v>
      </c>
      <c r="P3722">
        <v>21</v>
      </c>
      <c r="Q3722" s="1">
        <v>0.06</v>
      </c>
      <c r="R3722">
        <v>2.78</v>
      </c>
      <c r="S3722">
        <v>1.25</v>
      </c>
      <c r="T3722">
        <f t="shared" si="58"/>
        <v>58.379999999999995</v>
      </c>
    </row>
    <row r="3723" spans="1:20" x14ac:dyDescent="0.3">
      <c r="A3723">
        <v>3722</v>
      </c>
      <c r="B3723">
        <v>88498</v>
      </c>
      <c r="C3723" t="s">
        <v>2107</v>
      </c>
      <c r="D3723" t="s">
        <v>20</v>
      </c>
      <c r="E3723" t="s">
        <v>21</v>
      </c>
      <c r="F3723" t="s">
        <v>31</v>
      </c>
      <c r="G3723" t="s">
        <v>48</v>
      </c>
      <c r="H3723" t="s">
        <v>33</v>
      </c>
      <c r="I3723" t="s">
        <v>28</v>
      </c>
      <c r="J3723" t="s">
        <v>84</v>
      </c>
      <c r="K3723" t="s">
        <v>1107</v>
      </c>
      <c r="L3723" t="s">
        <v>706</v>
      </c>
      <c r="M3723" t="s">
        <v>121</v>
      </c>
      <c r="N3723" s="2">
        <v>41294</v>
      </c>
      <c r="O3723" s="2">
        <v>41296</v>
      </c>
      <c r="P3723">
        <v>10</v>
      </c>
      <c r="Q3723" s="1">
        <v>0.03</v>
      </c>
      <c r="R3723">
        <v>23.99</v>
      </c>
      <c r="S3723">
        <v>6.3</v>
      </c>
      <c r="T3723">
        <f t="shared" si="58"/>
        <v>239.89999999999998</v>
      </c>
    </row>
    <row r="3724" spans="1:20" x14ac:dyDescent="0.3">
      <c r="A3724">
        <v>3723</v>
      </c>
      <c r="B3724">
        <v>88498</v>
      </c>
      <c r="C3724" t="s">
        <v>2107</v>
      </c>
      <c r="D3724" t="s">
        <v>20</v>
      </c>
      <c r="E3724" t="s">
        <v>21</v>
      </c>
      <c r="F3724" t="s">
        <v>31</v>
      </c>
      <c r="G3724" t="s">
        <v>48</v>
      </c>
      <c r="H3724" t="s">
        <v>203</v>
      </c>
      <c r="I3724" t="s">
        <v>28</v>
      </c>
      <c r="J3724" t="s">
        <v>84</v>
      </c>
      <c r="K3724" t="s">
        <v>201</v>
      </c>
      <c r="L3724" t="s">
        <v>192</v>
      </c>
      <c r="M3724" t="s">
        <v>63</v>
      </c>
      <c r="N3724" s="2">
        <v>41294</v>
      </c>
      <c r="O3724" s="2">
        <v>41294</v>
      </c>
      <c r="P3724">
        <v>1</v>
      </c>
      <c r="Q3724" s="1">
        <v>7.0000000000000007E-2</v>
      </c>
      <c r="R3724">
        <v>65.989999999999995</v>
      </c>
      <c r="S3724">
        <v>8.99</v>
      </c>
      <c r="T3724">
        <f t="shared" si="58"/>
        <v>65.989999999999995</v>
      </c>
    </row>
    <row r="3725" spans="1:20" x14ac:dyDescent="0.3">
      <c r="A3725">
        <v>3724</v>
      </c>
      <c r="B3725">
        <v>89673</v>
      </c>
      <c r="C3725" t="s">
        <v>727</v>
      </c>
      <c r="D3725" t="s">
        <v>20</v>
      </c>
      <c r="E3725" t="s">
        <v>39</v>
      </c>
      <c r="F3725" t="s">
        <v>40</v>
      </c>
      <c r="G3725" t="s">
        <v>23</v>
      </c>
      <c r="H3725" t="s">
        <v>89</v>
      </c>
      <c r="I3725" t="s">
        <v>28</v>
      </c>
      <c r="J3725" t="s">
        <v>84</v>
      </c>
      <c r="K3725" t="s">
        <v>43</v>
      </c>
      <c r="L3725" t="s">
        <v>44</v>
      </c>
      <c r="M3725" t="s">
        <v>175</v>
      </c>
      <c r="N3725" s="2">
        <v>41159</v>
      </c>
      <c r="O3725" s="2">
        <v>41160</v>
      </c>
      <c r="P3725">
        <v>10</v>
      </c>
      <c r="Q3725" s="1">
        <v>0.04</v>
      </c>
      <c r="R3725">
        <v>3.14</v>
      </c>
      <c r="S3725">
        <v>1.92</v>
      </c>
      <c r="T3725">
        <f t="shared" si="58"/>
        <v>31.400000000000002</v>
      </c>
    </row>
    <row r="3726" spans="1:20" x14ac:dyDescent="0.3">
      <c r="A3726">
        <v>3725</v>
      </c>
      <c r="B3726">
        <v>89673</v>
      </c>
      <c r="C3726" t="s">
        <v>727</v>
      </c>
      <c r="D3726" t="s">
        <v>38</v>
      </c>
      <c r="E3726" t="s">
        <v>39</v>
      </c>
      <c r="F3726" t="s">
        <v>40</v>
      </c>
      <c r="G3726" t="s">
        <v>23</v>
      </c>
      <c r="H3726" t="s">
        <v>61</v>
      </c>
      <c r="I3726" t="s">
        <v>28</v>
      </c>
      <c r="J3726" t="s">
        <v>84</v>
      </c>
      <c r="K3726" t="s">
        <v>62</v>
      </c>
      <c r="L3726" t="s">
        <v>706</v>
      </c>
      <c r="M3726" t="s">
        <v>309</v>
      </c>
      <c r="N3726" s="2">
        <v>41159</v>
      </c>
      <c r="O3726" s="2">
        <v>41160</v>
      </c>
      <c r="P3726">
        <v>7</v>
      </c>
      <c r="Q3726" s="1">
        <v>0.08</v>
      </c>
      <c r="R3726">
        <v>7.98</v>
      </c>
      <c r="S3726">
        <v>6.5</v>
      </c>
      <c r="T3726">
        <f t="shared" si="58"/>
        <v>55.86</v>
      </c>
    </row>
    <row r="3727" spans="1:20" x14ac:dyDescent="0.3">
      <c r="A3727">
        <v>3726</v>
      </c>
      <c r="B3727">
        <v>86968</v>
      </c>
      <c r="C3727" t="s">
        <v>1232</v>
      </c>
      <c r="D3727" t="s">
        <v>38</v>
      </c>
      <c r="E3727" t="s">
        <v>39</v>
      </c>
      <c r="F3727" t="s">
        <v>40</v>
      </c>
      <c r="G3727" t="s">
        <v>41</v>
      </c>
      <c r="H3727" t="s">
        <v>61</v>
      </c>
      <c r="I3727" t="s">
        <v>28</v>
      </c>
      <c r="J3727" t="s">
        <v>84</v>
      </c>
      <c r="K3727" t="s">
        <v>98</v>
      </c>
      <c r="L3727" t="s">
        <v>706</v>
      </c>
      <c r="M3727" t="s">
        <v>59</v>
      </c>
      <c r="N3727" s="2">
        <v>41033</v>
      </c>
      <c r="O3727" s="2">
        <v>41035</v>
      </c>
      <c r="P3727">
        <v>10</v>
      </c>
      <c r="Q3727" s="1">
        <v>0.05</v>
      </c>
      <c r="R3727">
        <v>14.42</v>
      </c>
      <c r="S3727">
        <v>6.75</v>
      </c>
      <c r="T3727">
        <f t="shared" si="58"/>
        <v>144.19999999999999</v>
      </c>
    </row>
    <row r="3728" spans="1:20" x14ac:dyDescent="0.3">
      <c r="A3728">
        <v>3727</v>
      </c>
      <c r="B3728">
        <v>86968</v>
      </c>
      <c r="C3728" t="s">
        <v>1232</v>
      </c>
      <c r="D3728" t="s">
        <v>578</v>
      </c>
      <c r="E3728" t="s">
        <v>187</v>
      </c>
      <c r="F3728" t="s">
        <v>40</v>
      </c>
      <c r="G3728" t="s">
        <v>41</v>
      </c>
      <c r="H3728" t="s">
        <v>217</v>
      </c>
      <c r="I3728" t="s">
        <v>28</v>
      </c>
      <c r="J3728" t="s">
        <v>84</v>
      </c>
      <c r="K3728" t="s">
        <v>231</v>
      </c>
      <c r="L3728" t="s">
        <v>330</v>
      </c>
      <c r="M3728" t="s">
        <v>59</v>
      </c>
      <c r="N3728" s="2">
        <v>41033</v>
      </c>
      <c r="O3728" s="2">
        <v>41034</v>
      </c>
      <c r="P3728">
        <v>14</v>
      </c>
      <c r="Q3728" s="1">
        <v>0.1</v>
      </c>
      <c r="R3728">
        <v>31.76</v>
      </c>
      <c r="S3728">
        <v>45.51</v>
      </c>
      <c r="T3728">
        <f t="shared" si="58"/>
        <v>444.64000000000004</v>
      </c>
    </row>
    <row r="3729" spans="1:20" x14ac:dyDescent="0.3">
      <c r="A3729">
        <v>3728</v>
      </c>
      <c r="B3729">
        <v>89722</v>
      </c>
      <c r="C3729" t="s">
        <v>1796</v>
      </c>
      <c r="D3729" t="s">
        <v>578</v>
      </c>
      <c r="E3729" t="s">
        <v>187</v>
      </c>
      <c r="F3729" t="s">
        <v>40</v>
      </c>
      <c r="G3729" t="s">
        <v>23</v>
      </c>
      <c r="H3729" t="s">
        <v>219</v>
      </c>
      <c r="I3729" t="s">
        <v>28</v>
      </c>
      <c r="J3729" t="s">
        <v>84</v>
      </c>
      <c r="K3729" t="s">
        <v>231</v>
      </c>
      <c r="L3729" t="s">
        <v>283</v>
      </c>
      <c r="M3729" t="s">
        <v>264</v>
      </c>
      <c r="N3729" s="2">
        <v>41427</v>
      </c>
      <c r="O3729" s="2">
        <v>41428</v>
      </c>
      <c r="P3729">
        <v>11</v>
      </c>
      <c r="Q3729" s="1">
        <v>0.01</v>
      </c>
      <c r="R3729">
        <v>89.99</v>
      </c>
      <c r="S3729">
        <v>42</v>
      </c>
      <c r="T3729">
        <f t="shared" si="58"/>
        <v>989.89</v>
      </c>
    </row>
    <row r="3730" spans="1:20" x14ac:dyDescent="0.3">
      <c r="A3730">
        <v>3729</v>
      </c>
      <c r="B3730">
        <v>89722</v>
      </c>
      <c r="C3730" t="s">
        <v>1796</v>
      </c>
      <c r="D3730" t="s">
        <v>20</v>
      </c>
      <c r="E3730" t="s">
        <v>21</v>
      </c>
      <c r="F3730" t="s">
        <v>40</v>
      </c>
      <c r="G3730" t="s">
        <v>23</v>
      </c>
      <c r="H3730" t="s">
        <v>206</v>
      </c>
      <c r="I3730" t="s">
        <v>28</v>
      </c>
      <c r="J3730" t="s">
        <v>84</v>
      </c>
      <c r="K3730" t="s">
        <v>409</v>
      </c>
      <c r="L3730" t="s">
        <v>192</v>
      </c>
      <c r="M3730" t="s">
        <v>75</v>
      </c>
      <c r="N3730" s="2">
        <v>41427</v>
      </c>
      <c r="O3730" s="2">
        <v>41429</v>
      </c>
      <c r="P3730">
        <v>13</v>
      </c>
      <c r="Q3730" s="1">
        <v>0.05</v>
      </c>
      <c r="R3730">
        <v>65.989999999999995</v>
      </c>
      <c r="S3730">
        <v>3.99</v>
      </c>
      <c r="T3730">
        <f t="shared" si="58"/>
        <v>857.86999999999989</v>
      </c>
    </row>
    <row r="3731" spans="1:20" x14ac:dyDescent="0.3">
      <c r="A3731">
        <v>3730</v>
      </c>
      <c r="B3731">
        <v>86588</v>
      </c>
      <c r="C3731" t="s">
        <v>836</v>
      </c>
      <c r="D3731" t="s">
        <v>20</v>
      </c>
      <c r="E3731" t="s">
        <v>39</v>
      </c>
      <c r="F3731" t="s">
        <v>22</v>
      </c>
      <c r="G3731" t="s">
        <v>32</v>
      </c>
      <c r="H3731" t="s">
        <v>49</v>
      </c>
      <c r="I3731" t="s">
        <v>28</v>
      </c>
      <c r="J3731" t="s">
        <v>84</v>
      </c>
      <c r="K3731" t="s">
        <v>129</v>
      </c>
      <c r="L3731" t="s">
        <v>192</v>
      </c>
      <c r="M3731" t="s">
        <v>499</v>
      </c>
      <c r="N3731" s="2">
        <v>41528</v>
      </c>
      <c r="O3731" s="2">
        <v>41528</v>
      </c>
      <c r="P3731">
        <v>18</v>
      </c>
      <c r="Q3731" s="1">
        <v>7.0000000000000007E-2</v>
      </c>
      <c r="R3731">
        <v>3.58</v>
      </c>
      <c r="S3731">
        <v>5.47</v>
      </c>
      <c r="T3731">
        <f t="shared" si="58"/>
        <v>64.44</v>
      </c>
    </row>
    <row r="3732" spans="1:20" x14ac:dyDescent="0.3">
      <c r="A3732">
        <v>3731</v>
      </c>
      <c r="B3732">
        <v>91103</v>
      </c>
      <c r="C3732" t="s">
        <v>1638</v>
      </c>
      <c r="D3732" t="s">
        <v>20</v>
      </c>
      <c r="E3732" t="s">
        <v>187</v>
      </c>
      <c r="F3732" t="s">
        <v>40</v>
      </c>
      <c r="G3732" t="s">
        <v>41</v>
      </c>
      <c r="H3732" t="s">
        <v>188</v>
      </c>
      <c r="I3732" t="s">
        <v>28</v>
      </c>
      <c r="J3732" t="s">
        <v>84</v>
      </c>
      <c r="K3732" t="s">
        <v>145</v>
      </c>
      <c r="L3732" t="s">
        <v>192</v>
      </c>
      <c r="M3732" t="s">
        <v>99</v>
      </c>
      <c r="N3732" s="2">
        <v>40917</v>
      </c>
      <c r="O3732" s="2">
        <v>40917</v>
      </c>
      <c r="P3732">
        <v>2</v>
      </c>
      <c r="Q3732" s="1">
        <v>0.04</v>
      </c>
      <c r="R3732">
        <v>46.94</v>
      </c>
      <c r="S3732">
        <v>6.77</v>
      </c>
      <c r="T3732">
        <f t="shared" si="58"/>
        <v>93.88</v>
      </c>
    </row>
    <row r="3733" spans="1:20" x14ac:dyDescent="0.3">
      <c r="A3733">
        <v>3732</v>
      </c>
      <c r="B3733">
        <v>87715</v>
      </c>
      <c r="C3733" t="s">
        <v>587</v>
      </c>
      <c r="D3733" t="s">
        <v>20</v>
      </c>
      <c r="E3733" t="s">
        <v>21</v>
      </c>
      <c r="F3733" t="s">
        <v>47</v>
      </c>
      <c r="G3733" t="s">
        <v>41</v>
      </c>
      <c r="H3733" t="s">
        <v>203</v>
      </c>
      <c r="I3733" t="s">
        <v>28</v>
      </c>
      <c r="J3733" t="s">
        <v>84</v>
      </c>
      <c r="K3733" t="s">
        <v>1243</v>
      </c>
      <c r="L3733" t="s">
        <v>26</v>
      </c>
      <c r="M3733" t="s">
        <v>51</v>
      </c>
      <c r="N3733" s="2">
        <v>41285</v>
      </c>
      <c r="O3733" s="2">
        <v>41286</v>
      </c>
      <c r="P3733">
        <v>9</v>
      </c>
      <c r="Q3733" s="1">
        <v>0.06</v>
      </c>
      <c r="R3733">
        <v>39.24</v>
      </c>
      <c r="S3733">
        <v>1.99</v>
      </c>
      <c r="T3733">
        <f t="shared" si="58"/>
        <v>353.16</v>
      </c>
    </row>
    <row r="3734" spans="1:20" x14ac:dyDescent="0.3">
      <c r="A3734">
        <v>3733</v>
      </c>
      <c r="B3734">
        <v>87712</v>
      </c>
      <c r="C3734" t="s">
        <v>587</v>
      </c>
      <c r="D3734" t="s">
        <v>20</v>
      </c>
      <c r="E3734" t="s">
        <v>21</v>
      </c>
      <c r="F3734" t="s">
        <v>47</v>
      </c>
      <c r="G3734" t="s">
        <v>93</v>
      </c>
      <c r="H3734" t="s">
        <v>24</v>
      </c>
      <c r="I3734" t="s">
        <v>28</v>
      </c>
      <c r="J3734" t="s">
        <v>84</v>
      </c>
      <c r="K3734" t="s">
        <v>201</v>
      </c>
      <c r="L3734" t="s">
        <v>706</v>
      </c>
      <c r="M3734" t="s">
        <v>167</v>
      </c>
      <c r="N3734" s="2">
        <v>40770</v>
      </c>
      <c r="O3734" s="2">
        <v>40770</v>
      </c>
      <c r="P3734">
        <v>1</v>
      </c>
      <c r="Q3734" s="1">
        <v>0.06</v>
      </c>
      <c r="R3734">
        <v>17.98</v>
      </c>
      <c r="S3734">
        <v>8.51</v>
      </c>
      <c r="T3734">
        <f t="shared" si="58"/>
        <v>17.98</v>
      </c>
    </row>
    <row r="3735" spans="1:20" x14ac:dyDescent="0.3">
      <c r="A3735">
        <v>3734</v>
      </c>
      <c r="B3735">
        <v>87712</v>
      </c>
      <c r="C3735" t="s">
        <v>484</v>
      </c>
      <c r="D3735" t="s">
        <v>20</v>
      </c>
      <c r="E3735" t="s">
        <v>39</v>
      </c>
      <c r="F3735" t="s">
        <v>47</v>
      </c>
      <c r="G3735" t="s">
        <v>93</v>
      </c>
      <c r="H3735" t="s">
        <v>61</v>
      </c>
      <c r="I3735" t="s">
        <v>28</v>
      </c>
      <c r="J3735" t="s">
        <v>84</v>
      </c>
      <c r="K3735" t="s">
        <v>71</v>
      </c>
      <c r="L3735" t="s">
        <v>192</v>
      </c>
      <c r="M3735" t="s">
        <v>156</v>
      </c>
      <c r="N3735" s="2">
        <v>40770</v>
      </c>
      <c r="O3735" s="2">
        <v>40772</v>
      </c>
      <c r="P3735">
        <v>5</v>
      </c>
      <c r="Q3735" s="1">
        <v>0.04</v>
      </c>
      <c r="R3735">
        <v>12.95</v>
      </c>
      <c r="S3735">
        <v>4.9800000000000004</v>
      </c>
      <c r="T3735">
        <f t="shared" si="58"/>
        <v>64.75</v>
      </c>
    </row>
    <row r="3736" spans="1:20" x14ac:dyDescent="0.3">
      <c r="A3736">
        <v>3735</v>
      </c>
      <c r="B3736">
        <v>90516</v>
      </c>
      <c r="C3736" t="s">
        <v>127</v>
      </c>
      <c r="D3736" t="s">
        <v>20</v>
      </c>
      <c r="E3736" t="s">
        <v>39</v>
      </c>
      <c r="F3736" t="s">
        <v>22</v>
      </c>
      <c r="G3736" t="s">
        <v>93</v>
      </c>
      <c r="H3736" t="s">
        <v>94</v>
      </c>
      <c r="I3736" t="s">
        <v>28</v>
      </c>
      <c r="J3736" t="s">
        <v>84</v>
      </c>
      <c r="K3736" t="s">
        <v>71</v>
      </c>
      <c r="L3736" t="s">
        <v>44</v>
      </c>
      <c r="M3736" t="s">
        <v>86</v>
      </c>
      <c r="N3736" s="2">
        <v>40768</v>
      </c>
      <c r="O3736" s="2">
        <v>40769</v>
      </c>
      <c r="P3736">
        <v>15</v>
      </c>
      <c r="Q3736" s="1">
        <v>0.06</v>
      </c>
      <c r="R3736">
        <v>1.48</v>
      </c>
      <c r="S3736">
        <v>0.7</v>
      </c>
      <c r="T3736">
        <f t="shared" si="58"/>
        <v>22.2</v>
      </c>
    </row>
    <row r="3737" spans="1:20" x14ac:dyDescent="0.3">
      <c r="A3737">
        <v>3736</v>
      </c>
      <c r="B3737">
        <v>90516</v>
      </c>
      <c r="C3737" t="s">
        <v>127</v>
      </c>
      <c r="D3737" t="s">
        <v>20</v>
      </c>
      <c r="E3737" t="s">
        <v>21</v>
      </c>
      <c r="F3737" t="s">
        <v>22</v>
      </c>
      <c r="G3737" t="s">
        <v>93</v>
      </c>
      <c r="H3737" t="s">
        <v>206</v>
      </c>
      <c r="I3737" t="s">
        <v>28</v>
      </c>
      <c r="J3737" t="s">
        <v>84</v>
      </c>
      <c r="K3737" t="s">
        <v>210</v>
      </c>
      <c r="L3737" t="s">
        <v>192</v>
      </c>
      <c r="M3737" t="s">
        <v>199</v>
      </c>
      <c r="N3737" s="2">
        <v>40768</v>
      </c>
      <c r="O3737" s="2">
        <v>40770</v>
      </c>
      <c r="P3737">
        <v>10</v>
      </c>
      <c r="Q3737" s="1">
        <v>0.1</v>
      </c>
      <c r="R3737">
        <v>45.99</v>
      </c>
      <c r="S3737">
        <v>4.99</v>
      </c>
      <c r="T3737">
        <f t="shared" si="58"/>
        <v>459.90000000000003</v>
      </c>
    </row>
    <row r="3738" spans="1:20" x14ac:dyDescent="0.3">
      <c r="A3738">
        <v>3737</v>
      </c>
      <c r="B3738">
        <v>91110</v>
      </c>
      <c r="C3738" t="s">
        <v>1033</v>
      </c>
      <c r="D3738" t="s">
        <v>20</v>
      </c>
      <c r="E3738" t="s">
        <v>21</v>
      </c>
      <c r="F3738" t="s">
        <v>22</v>
      </c>
      <c r="G3738" t="s">
        <v>48</v>
      </c>
      <c r="H3738" t="s">
        <v>206</v>
      </c>
      <c r="I3738" t="s">
        <v>28</v>
      </c>
      <c r="J3738" t="s">
        <v>84</v>
      </c>
      <c r="K3738" t="s">
        <v>198</v>
      </c>
      <c r="L3738" t="s">
        <v>192</v>
      </c>
      <c r="M3738" t="s">
        <v>294</v>
      </c>
      <c r="N3738" s="2">
        <v>40450</v>
      </c>
      <c r="O3738" s="2">
        <v>40457</v>
      </c>
      <c r="P3738">
        <v>2</v>
      </c>
      <c r="Q3738" s="1">
        <v>0.03</v>
      </c>
      <c r="R3738">
        <v>140.99</v>
      </c>
      <c r="S3738">
        <v>4.2</v>
      </c>
      <c r="T3738">
        <f t="shared" si="58"/>
        <v>281.98</v>
      </c>
    </row>
    <row r="3739" spans="1:20" x14ac:dyDescent="0.3">
      <c r="A3739">
        <v>3738</v>
      </c>
      <c r="B3739">
        <v>89359</v>
      </c>
      <c r="C3739" t="s">
        <v>1582</v>
      </c>
      <c r="D3739" t="s">
        <v>20</v>
      </c>
      <c r="E3739" t="s">
        <v>21</v>
      </c>
      <c r="F3739" t="s">
        <v>22</v>
      </c>
      <c r="G3739" t="s">
        <v>48</v>
      </c>
      <c r="H3739" t="s">
        <v>24</v>
      </c>
      <c r="I3739" t="s">
        <v>28</v>
      </c>
      <c r="J3739" t="s">
        <v>84</v>
      </c>
      <c r="K3739" t="s">
        <v>1107</v>
      </c>
      <c r="L3739" t="s">
        <v>706</v>
      </c>
      <c r="M3739" t="s">
        <v>80</v>
      </c>
      <c r="N3739" s="2">
        <v>41449</v>
      </c>
      <c r="O3739" s="2">
        <v>41454</v>
      </c>
      <c r="P3739">
        <v>2</v>
      </c>
      <c r="Q3739" s="1">
        <v>0.03</v>
      </c>
      <c r="R3739">
        <v>13.99</v>
      </c>
      <c r="S3739">
        <v>7.51</v>
      </c>
      <c r="T3739">
        <f t="shared" si="58"/>
        <v>27.98</v>
      </c>
    </row>
    <row r="3740" spans="1:20" x14ac:dyDescent="0.3">
      <c r="A3740">
        <v>3739</v>
      </c>
      <c r="B3740">
        <v>89303</v>
      </c>
      <c r="C3740" t="s">
        <v>1260</v>
      </c>
      <c r="D3740" t="s">
        <v>20</v>
      </c>
      <c r="E3740" t="s">
        <v>39</v>
      </c>
      <c r="F3740" t="s">
        <v>22</v>
      </c>
      <c r="G3740" t="s">
        <v>93</v>
      </c>
      <c r="H3740" t="s">
        <v>78</v>
      </c>
      <c r="I3740" t="s">
        <v>28</v>
      </c>
      <c r="J3740" t="s">
        <v>84</v>
      </c>
      <c r="K3740" t="s">
        <v>79</v>
      </c>
      <c r="L3740" t="s">
        <v>192</v>
      </c>
      <c r="M3740" t="s">
        <v>227</v>
      </c>
      <c r="N3740" s="2">
        <v>40616</v>
      </c>
      <c r="O3740" s="2">
        <v>40618</v>
      </c>
      <c r="P3740">
        <v>10</v>
      </c>
      <c r="Q3740" s="1">
        <v>0.09</v>
      </c>
      <c r="R3740">
        <v>11.97</v>
      </c>
      <c r="S3740">
        <v>4.9800000000000004</v>
      </c>
      <c r="T3740">
        <f t="shared" si="58"/>
        <v>119.7</v>
      </c>
    </row>
    <row r="3741" spans="1:20" x14ac:dyDescent="0.3">
      <c r="A3741">
        <v>3740</v>
      </c>
      <c r="B3741">
        <v>91121</v>
      </c>
      <c r="C3741" t="s">
        <v>2245</v>
      </c>
      <c r="D3741" t="s">
        <v>20</v>
      </c>
      <c r="E3741" t="s">
        <v>187</v>
      </c>
      <c r="F3741" t="s">
        <v>22</v>
      </c>
      <c r="G3741" t="s">
        <v>41</v>
      </c>
      <c r="H3741" t="s">
        <v>217</v>
      </c>
      <c r="I3741" t="s">
        <v>28</v>
      </c>
      <c r="J3741" t="s">
        <v>84</v>
      </c>
      <c r="K3741" t="s">
        <v>68</v>
      </c>
      <c r="L3741" t="s">
        <v>44</v>
      </c>
      <c r="M3741" t="s">
        <v>331</v>
      </c>
      <c r="N3741" s="2">
        <v>41626</v>
      </c>
      <c r="O3741" s="2">
        <v>41627</v>
      </c>
      <c r="P3741">
        <v>13</v>
      </c>
      <c r="Q3741" s="1">
        <v>0.09</v>
      </c>
      <c r="R3741">
        <v>45.98</v>
      </c>
      <c r="S3741">
        <v>4.8</v>
      </c>
      <c r="T3741">
        <f t="shared" si="58"/>
        <v>597.74</v>
      </c>
    </row>
    <row r="3742" spans="1:20" x14ac:dyDescent="0.3">
      <c r="A3742">
        <v>3741</v>
      </c>
      <c r="B3742">
        <v>91121</v>
      </c>
      <c r="C3742" t="s">
        <v>1975</v>
      </c>
      <c r="D3742" t="s">
        <v>20</v>
      </c>
      <c r="E3742" t="s">
        <v>21</v>
      </c>
      <c r="F3742" t="s">
        <v>22</v>
      </c>
      <c r="G3742" t="s">
        <v>41</v>
      </c>
      <c r="H3742" t="s">
        <v>33</v>
      </c>
      <c r="I3742" t="s">
        <v>28</v>
      </c>
      <c r="J3742" t="s">
        <v>84</v>
      </c>
      <c r="K3742" t="s">
        <v>1111</v>
      </c>
      <c r="L3742" t="s">
        <v>192</v>
      </c>
      <c r="M3742" t="s">
        <v>232</v>
      </c>
      <c r="N3742" s="2">
        <v>41626</v>
      </c>
      <c r="O3742" s="2">
        <v>41627</v>
      </c>
      <c r="P3742">
        <v>15</v>
      </c>
      <c r="Q3742" s="1">
        <v>0.03</v>
      </c>
      <c r="R3742">
        <v>300.97000000000003</v>
      </c>
      <c r="S3742">
        <v>7.18</v>
      </c>
      <c r="T3742">
        <f t="shared" si="58"/>
        <v>4514.55</v>
      </c>
    </row>
    <row r="3743" spans="1:20" x14ac:dyDescent="0.3">
      <c r="A3743">
        <v>3742</v>
      </c>
      <c r="B3743">
        <v>91121</v>
      </c>
      <c r="C3743" t="s">
        <v>1975</v>
      </c>
      <c r="D3743" t="s">
        <v>20</v>
      </c>
      <c r="E3743" t="s">
        <v>21</v>
      </c>
      <c r="F3743" t="s">
        <v>22</v>
      </c>
      <c r="G3743" t="s">
        <v>41</v>
      </c>
      <c r="H3743" t="s">
        <v>33</v>
      </c>
      <c r="I3743" t="s">
        <v>28</v>
      </c>
      <c r="J3743" t="s">
        <v>84</v>
      </c>
      <c r="K3743" t="s">
        <v>198</v>
      </c>
      <c r="L3743" t="s">
        <v>26</v>
      </c>
      <c r="M3743" t="s">
        <v>86</v>
      </c>
      <c r="N3743" s="2">
        <v>41626</v>
      </c>
      <c r="O3743" s="2">
        <v>41628</v>
      </c>
      <c r="P3743">
        <v>1</v>
      </c>
      <c r="Q3743" s="1">
        <v>0</v>
      </c>
      <c r="R3743">
        <v>29.89</v>
      </c>
      <c r="S3743">
        <v>1.99</v>
      </c>
      <c r="T3743">
        <f t="shared" si="58"/>
        <v>29.89</v>
      </c>
    </row>
    <row r="3744" spans="1:20" x14ac:dyDescent="0.3">
      <c r="A3744">
        <v>3743</v>
      </c>
      <c r="B3744">
        <v>91121</v>
      </c>
      <c r="C3744" t="s">
        <v>1975</v>
      </c>
      <c r="D3744" t="s">
        <v>20</v>
      </c>
      <c r="E3744" t="s">
        <v>39</v>
      </c>
      <c r="F3744" t="s">
        <v>22</v>
      </c>
      <c r="G3744" t="s">
        <v>41</v>
      </c>
      <c r="H3744" t="s">
        <v>94</v>
      </c>
      <c r="I3744" t="s">
        <v>28</v>
      </c>
      <c r="J3744" t="s">
        <v>84</v>
      </c>
      <c r="K3744" t="s">
        <v>154</v>
      </c>
      <c r="L3744" t="s">
        <v>192</v>
      </c>
      <c r="M3744" t="s">
        <v>294</v>
      </c>
      <c r="N3744" s="2">
        <v>41626</v>
      </c>
      <c r="O3744" s="2">
        <v>41627</v>
      </c>
      <c r="P3744">
        <v>25</v>
      </c>
      <c r="Q3744" s="1">
        <v>0</v>
      </c>
      <c r="R3744">
        <v>15.57</v>
      </c>
      <c r="S3744">
        <v>1.39</v>
      </c>
      <c r="T3744">
        <f t="shared" si="58"/>
        <v>389.25</v>
      </c>
    </row>
    <row r="3745" spans="1:20" x14ac:dyDescent="0.3">
      <c r="A3745">
        <v>3744</v>
      </c>
      <c r="B3745">
        <v>87967</v>
      </c>
      <c r="C3745" t="s">
        <v>568</v>
      </c>
      <c r="D3745" t="s">
        <v>20</v>
      </c>
      <c r="E3745" t="s">
        <v>39</v>
      </c>
      <c r="F3745" t="s">
        <v>40</v>
      </c>
      <c r="G3745" t="s">
        <v>32</v>
      </c>
      <c r="H3745" t="s">
        <v>61</v>
      </c>
      <c r="I3745" t="s">
        <v>28</v>
      </c>
      <c r="J3745" t="s">
        <v>84</v>
      </c>
      <c r="K3745" t="s">
        <v>248</v>
      </c>
      <c r="L3745" t="s">
        <v>192</v>
      </c>
      <c r="M3745" t="s">
        <v>99</v>
      </c>
      <c r="N3745" s="2">
        <v>40759</v>
      </c>
      <c r="O3745" s="2">
        <v>40760</v>
      </c>
      <c r="P3745">
        <v>3</v>
      </c>
      <c r="Q3745" s="1">
        <v>0.01</v>
      </c>
      <c r="R3745">
        <v>18.97</v>
      </c>
      <c r="S3745">
        <v>5.21</v>
      </c>
      <c r="T3745">
        <f t="shared" si="58"/>
        <v>56.91</v>
      </c>
    </row>
    <row r="3746" spans="1:20" x14ac:dyDescent="0.3">
      <c r="A3746">
        <v>3745</v>
      </c>
      <c r="B3746">
        <v>85926</v>
      </c>
      <c r="C3746" t="s">
        <v>616</v>
      </c>
      <c r="D3746" t="s">
        <v>20</v>
      </c>
      <c r="E3746" t="s">
        <v>39</v>
      </c>
      <c r="F3746" t="s">
        <v>40</v>
      </c>
      <c r="G3746" t="s">
        <v>32</v>
      </c>
      <c r="H3746" t="s">
        <v>61</v>
      </c>
      <c r="I3746" t="s">
        <v>28</v>
      </c>
      <c r="J3746" t="s">
        <v>52</v>
      </c>
      <c r="K3746" t="s">
        <v>58</v>
      </c>
      <c r="L3746" t="s">
        <v>192</v>
      </c>
      <c r="M3746" t="s">
        <v>108</v>
      </c>
      <c r="N3746" s="2">
        <v>41566</v>
      </c>
      <c r="O3746" s="2">
        <v>41566</v>
      </c>
      <c r="P3746">
        <v>12</v>
      </c>
      <c r="Q3746" s="1">
        <v>0.06</v>
      </c>
      <c r="R3746">
        <v>15.01</v>
      </c>
      <c r="S3746">
        <v>8.4</v>
      </c>
      <c r="T3746">
        <f t="shared" si="58"/>
        <v>180.12</v>
      </c>
    </row>
    <row r="3747" spans="1:20" x14ac:dyDescent="0.3">
      <c r="A3747">
        <v>3746</v>
      </c>
      <c r="B3747">
        <v>85926</v>
      </c>
      <c r="C3747" t="s">
        <v>616</v>
      </c>
      <c r="D3747" t="s">
        <v>20</v>
      </c>
      <c r="E3747" t="s">
        <v>39</v>
      </c>
      <c r="F3747" t="s">
        <v>40</v>
      </c>
      <c r="G3747" t="s">
        <v>32</v>
      </c>
      <c r="H3747" t="s">
        <v>94</v>
      </c>
      <c r="I3747" t="s">
        <v>28</v>
      </c>
      <c r="J3747" t="s">
        <v>52</v>
      </c>
      <c r="K3747" t="s">
        <v>158</v>
      </c>
      <c r="L3747" t="s">
        <v>192</v>
      </c>
      <c r="M3747" t="s">
        <v>75</v>
      </c>
      <c r="N3747" s="2">
        <v>41566</v>
      </c>
      <c r="O3747" s="2">
        <v>41568</v>
      </c>
      <c r="P3747">
        <v>1</v>
      </c>
      <c r="Q3747" s="1">
        <v>0.05</v>
      </c>
      <c r="R3747">
        <v>59.78</v>
      </c>
      <c r="S3747">
        <v>10.29</v>
      </c>
      <c r="T3747">
        <f t="shared" si="58"/>
        <v>59.78</v>
      </c>
    </row>
    <row r="3748" spans="1:20" x14ac:dyDescent="0.3">
      <c r="A3748">
        <v>3747</v>
      </c>
      <c r="B3748">
        <v>85926</v>
      </c>
      <c r="C3748" t="s">
        <v>1297</v>
      </c>
      <c r="D3748" t="s">
        <v>20</v>
      </c>
      <c r="E3748" t="s">
        <v>21</v>
      </c>
      <c r="F3748" t="s">
        <v>40</v>
      </c>
      <c r="G3748" t="s">
        <v>32</v>
      </c>
      <c r="H3748" t="s">
        <v>33</v>
      </c>
      <c r="I3748" t="s">
        <v>28</v>
      </c>
      <c r="J3748" t="s">
        <v>52</v>
      </c>
      <c r="K3748" t="s">
        <v>1147</v>
      </c>
      <c r="L3748" t="s">
        <v>192</v>
      </c>
      <c r="M3748" t="s">
        <v>175</v>
      </c>
      <c r="N3748" s="2">
        <v>41566</v>
      </c>
      <c r="O3748" s="2">
        <v>41568</v>
      </c>
      <c r="P3748">
        <v>13</v>
      </c>
      <c r="Q3748" s="1">
        <v>0.04</v>
      </c>
      <c r="R3748">
        <v>155.99</v>
      </c>
      <c r="S3748">
        <v>8.08</v>
      </c>
      <c r="T3748">
        <f t="shared" si="58"/>
        <v>2027.8700000000001</v>
      </c>
    </row>
    <row r="3749" spans="1:20" x14ac:dyDescent="0.3">
      <c r="A3749">
        <v>3748</v>
      </c>
      <c r="B3749">
        <v>89381</v>
      </c>
      <c r="C3749" t="s">
        <v>276</v>
      </c>
      <c r="D3749" t="s">
        <v>20</v>
      </c>
      <c r="E3749" t="s">
        <v>39</v>
      </c>
      <c r="F3749" t="s">
        <v>22</v>
      </c>
      <c r="G3749" t="s">
        <v>48</v>
      </c>
      <c r="H3749" t="s">
        <v>61</v>
      </c>
      <c r="I3749" t="s">
        <v>28</v>
      </c>
      <c r="J3749" t="s">
        <v>52</v>
      </c>
      <c r="K3749" t="s">
        <v>58</v>
      </c>
      <c r="L3749" t="s">
        <v>44</v>
      </c>
      <c r="M3749" t="s">
        <v>232</v>
      </c>
      <c r="N3749" s="2">
        <v>41565</v>
      </c>
      <c r="O3749" s="2">
        <v>41569</v>
      </c>
      <c r="P3749">
        <v>9</v>
      </c>
      <c r="Q3749" s="1">
        <v>0.06</v>
      </c>
      <c r="R3749">
        <v>1.81</v>
      </c>
      <c r="S3749">
        <v>0.75</v>
      </c>
      <c r="T3749">
        <f t="shared" si="58"/>
        <v>16.29</v>
      </c>
    </row>
    <row r="3750" spans="1:20" x14ac:dyDescent="0.3">
      <c r="A3750">
        <v>3749</v>
      </c>
      <c r="B3750">
        <v>91125</v>
      </c>
      <c r="C3750" t="s">
        <v>957</v>
      </c>
      <c r="D3750" t="s">
        <v>38</v>
      </c>
      <c r="E3750" t="s">
        <v>39</v>
      </c>
      <c r="F3750" t="s">
        <v>31</v>
      </c>
      <c r="G3750" t="s">
        <v>48</v>
      </c>
      <c r="H3750" t="s">
        <v>89</v>
      </c>
      <c r="I3750" t="s">
        <v>28</v>
      </c>
      <c r="J3750" t="s">
        <v>52</v>
      </c>
      <c r="K3750" t="s">
        <v>105</v>
      </c>
      <c r="L3750" t="s">
        <v>26</v>
      </c>
      <c r="M3750" t="s">
        <v>69</v>
      </c>
      <c r="N3750" s="2">
        <v>41129</v>
      </c>
      <c r="O3750" s="2">
        <v>41134</v>
      </c>
      <c r="P3750">
        <v>24</v>
      </c>
      <c r="Q3750" s="1">
        <v>0.01</v>
      </c>
      <c r="R3750">
        <v>8.57</v>
      </c>
      <c r="S3750">
        <v>6.14</v>
      </c>
      <c r="T3750">
        <f t="shared" si="58"/>
        <v>205.68</v>
      </c>
    </row>
    <row r="3751" spans="1:20" x14ac:dyDescent="0.3">
      <c r="A3751">
        <v>3750</v>
      </c>
      <c r="B3751">
        <v>89587</v>
      </c>
      <c r="C3751" t="s">
        <v>408</v>
      </c>
      <c r="D3751" t="s">
        <v>578</v>
      </c>
      <c r="E3751" t="s">
        <v>187</v>
      </c>
      <c r="F3751" t="s">
        <v>47</v>
      </c>
      <c r="G3751" t="s">
        <v>48</v>
      </c>
      <c r="H3751" t="s">
        <v>217</v>
      </c>
      <c r="I3751" t="s">
        <v>28</v>
      </c>
      <c r="J3751" t="s">
        <v>52</v>
      </c>
      <c r="K3751" t="s">
        <v>116</v>
      </c>
      <c r="L3751" t="s">
        <v>330</v>
      </c>
      <c r="M3751" t="s">
        <v>160</v>
      </c>
      <c r="N3751" s="2">
        <v>40635</v>
      </c>
      <c r="O3751" s="2">
        <v>40640</v>
      </c>
      <c r="P3751">
        <v>1</v>
      </c>
      <c r="Q3751" s="1">
        <v>0.01</v>
      </c>
      <c r="R3751">
        <v>550.98</v>
      </c>
      <c r="S3751">
        <v>45.7</v>
      </c>
      <c r="T3751">
        <f t="shared" si="58"/>
        <v>550.98</v>
      </c>
    </row>
    <row r="3752" spans="1:20" x14ac:dyDescent="0.3">
      <c r="A3752">
        <v>3751</v>
      </c>
      <c r="B3752">
        <v>88369</v>
      </c>
      <c r="C3752" t="s">
        <v>1152</v>
      </c>
      <c r="D3752" t="s">
        <v>20</v>
      </c>
      <c r="E3752" t="s">
        <v>21</v>
      </c>
      <c r="F3752" t="s">
        <v>31</v>
      </c>
      <c r="G3752" t="s">
        <v>23</v>
      </c>
      <c r="H3752" t="s">
        <v>24</v>
      </c>
      <c r="I3752" t="s">
        <v>28</v>
      </c>
      <c r="J3752" t="s">
        <v>52</v>
      </c>
      <c r="K3752" t="s">
        <v>1243</v>
      </c>
      <c r="L3752" t="s">
        <v>192</v>
      </c>
      <c r="M3752" t="s">
        <v>35</v>
      </c>
      <c r="N3752" s="2">
        <v>40604</v>
      </c>
      <c r="O3752" s="2">
        <v>40605</v>
      </c>
      <c r="P3752">
        <v>7</v>
      </c>
      <c r="Q3752" s="1">
        <v>0.05</v>
      </c>
      <c r="R3752">
        <v>45.99</v>
      </c>
      <c r="S3752">
        <v>2.5</v>
      </c>
      <c r="T3752">
        <f t="shared" si="58"/>
        <v>321.93</v>
      </c>
    </row>
    <row r="3753" spans="1:20" x14ac:dyDescent="0.3">
      <c r="A3753">
        <v>3752</v>
      </c>
      <c r="B3753">
        <v>86602</v>
      </c>
      <c r="C3753" t="s">
        <v>1213</v>
      </c>
      <c r="D3753" t="s">
        <v>20</v>
      </c>
      <c r="E3753" t="s">
        <v>39</v>
      </c>
      <c r="F3753" t="s">
        <v>47</v>
      </c>
      <c r="G3753" t="s">
        <v>32</v>
      </c>
      <c r="H3753" t="s">
        <v>61</v>
      </c>
      <c r="I3753" t="s">
        <v>28</v>
      </c>
      <c r="J3753" t="s">
        <v>52</v>
      </c>
      <c r="K3753" t="s">
        <v>228</v>
      </c>
      <c r="L3753" t="s">
        <v>192</v>
      </c>
      <c r="M3753" t="s">
        <v>111</v>
      </c>
      <c r="N3753" s="2">
        <v>40627</v>
      </c>
      <c r="O3753" s="2">
        <v>40630</v>
      </c>
      <c r="P3753">
        <v>8</v>
      </c>
      <c r="Q3753" s="1">
        <v>0.03</v>
      </c>
      <c r="R3753">
        <v>4.9800000000000004</v>
      </c>
      <c r="S3753">
        <v>6.07</v>
      </c>
      <c r="T3753">
        <f t="shared" si="58"/>
        <v>39.840000000000003</v>
      </c>
    </row>
    <row r="3754" spans="1:20" x14ac:dyDescent="0.3">
      <c r="A3754">
        <v>3753</v>
      </c>
      <c r="B3754">
        <v>90070</v>
      </c>
      <c r="C3754" t="s">
        <v>177</v>
      </c>
      <c r="D3754" t="s">
        <v>578</v>
      </c>
      <c r="E3754" t="s">
        <v>21</v>
      </c>
      <c r="F3754" t="s">
        <v>31</v>
      </c>
      <c r="G3754" t="s">
        <v>23</v>
      </c>
      <c r="H3754" t="s">
        <v>203</v>
      </c>
      <c r="I3754" t="s">
        <v>28</v>
      </c>
      <c r="J3754" t="s">
        <v>52</v>
      </c>
      <c r="K3754" t="s">
        <v>1138</v>
      </c>
      <c r="L3754" t="s">
        <v>330</v>
      </c>
      <c r="M3754" t="s">
        <v>178</v>
      </c>
      <c r="N3754" s="2">
        <v>40687</v>
      </c>
      <c r="O3754" s="2">
        <v>40690</v>
      </c>
      <c r="P3754">
        <v>9</v>
      </c>
      <c r="Q3754" s="1">
        <v>0.08</v>
      </c>
      <c r="R3754">
        <v>400.97</v>
      </c>
      <c r="S3754">
        <v>48.26</v>
      </c>
      <c r="T3754">
        <f t="shared" si="58"/>
        <v>3608.7300000000005</v>
      </c>
    </row>
    <row r="3755" spans="1:20" x14ac:dyDescent="0.3">
      <c r="A3755">
        <v>3754</v>
      </c>
      <c r="B3755">
        <v>87300</v>
      </c>
      <c r="C3755" t="s">
        <v>1301</v>
      </c>
      <c r="D3755" t="s">
        <v>20</v>
      </c>
      <c r="E3755" t="s">
        <v>39</v>
      </c>
      <c r="F3755" t="s">
        <v>31</v>
      </c>
      <c r="G3755" t="s">
        <v>48</v>
      </c>
      <c r="H3755" t="s">
        <v>61</v>
      </c>
      <c r="I3755" t="s">
        <v>28</v>
      </c>
      <c r="J3755" t="s">
        <v>52</v>
      </c>
      <c r="K3755" t="s">
        <v>189</v>
      </c>
      <c r="L3755" t="s">
        <v>26</v>
      </c>
      <c r="M3755" t="s">
        <v>131</v>
      </c>
      <c r="N3755" s="2">
        <v>40903</v>
      </c>
      <c r="O3755" s="2">
        <v>40930</v>
      </c>
      <c r="P3755">
        <v>8</v>
      </c>
      <c r="Q3755" s="1">
        <v>0.03</v>
      </c>
      <c r="R3755">
        <v>11.97</v>
      </c>
      <c r="S3755">
        <v>5.81</v>
      </c>
      <c r="T3755">
        <f t="shared" si="58"/>
        <v>95.76</v>
      </c>
    </row>
    <row r="3756" spans="1:20" x14ac:dyDescent="0.3">
      <c r="A3756">
        <v>3755</v>
      </c>
      <c r="B3756">
        <v>87300</v>
      </c>
      <c r="C3756" t="s">
        <v>1301</v>
      </c>
      <c r="D3756" t="s">
        <v>20</v>
      </c>
      <c r="E3756" t="s">
        <v>21</v>
      </c>
      <c r="F3756" t="s">
        <v>31</v>
      </c>
      <c r="G3756" t="s">
        <v>48</v>
      </c>
      <c r="H3756" t="s">
        <v>33</v>
      </c>
      <c r="I3756" t="s">
        <v>28</v>
      </c>
      <c r="J3756" t="s">
        <v>52</v>
      </c>
      <c r="K3756" t="s">
        <v>34</v>
      </c>
      <c r="L3756" t="s">
        <v>192</v>
      </c>
      <c r="M3756" t="s">
        <v>255</v>
      </c>
      <c r="N3756" s="2">
        <v>40903</v>
      </c>
      <c r="O3756" s="2">
        <v>40934</v>
      </c>
      <c r="P3756">
        <v>3</v>
      </c>
      <c r="Q3756" s="1">
        <v>0.08</v>
      </c>
      <c r="R3756">
        <v>195.99</v>
      </c>
      <c r="S3756">
        <v>4.2</v>
      </c>
      <c r="T3756">
        <f t="shared" si="58"/>
        <v>587.97</v>
      </c>
    </row>
    <row r="3757" spans="1:20" x14ac:dyDescent="0.3">
      <c r="A3757">
        <v>3756</v>
      </c>
      <c r="B3757">
        <v>87300</v>
      </c>
      <c r="C3757" t="s">
        <v>549</v>
      </c>
      <c r="D3757" t="s">
        <v>38</v>
      </c>
      <c r="E3757" t="s">
        <v>21</v>
      </c>
      <c r="F3757" t="s">
        <v>22</v>
      </c>
      <c r="G3757" t="s">
        <v>48</v>
      </c>
      <c r="H3757" t="s">
        <v>203</v>
      </c>
      <c r="I3757" t="s">
        <v>28</v>
      </c>
      <c r="J3757" t="s">
        <v>52</v>
      </c>
      <c r="K3757" t="s">
        <v>213</v>
      </c>
      <c r="L3757" t="s">
        <v>192</v>
      </c>
      <c r="M3757" t="s">
        <v>182</v>
      </c>
      <c r="N3757" s="2">
        <v>40903</v>
      </c>
      <c r="O3757" s="2">
        <v>40922</v>
      </c>
      <c r="P3757">
        <v>20</v>
      </c>
      <c r="Q3757" s="1">
        <v>0.06</v>
      </c>
      <c r="R3757">
        <v>125.99</v>
      </c>
      <c r="S3757">
        <v>8.08</v>
      </c>
      <c r="T3757">
        <f t="shared" si="58"/>
        <v>2519.7999999999997</v>
      </c>
    </row>
    <row r="3758" spans="1:20" x14ac:dyDescent="0.3">
      <c r="A3758">
        <v>3757</v>
      </c>
      <c r="B3758">
        <v>86537</v>
      </c>
      <c r="C3758" t="s">
        <v>1292</v>
      </c>
      <c r="D3758" t="s">
        <v>20</v>
      </c>
      <c r="E3758" t="s">
        <v>21</v>
      </c>
      <c r="F3758" t="s">
        <v>31</v>
      </c>
      <c r="G3758" t="s">
        <v>93</v>
      </c>
      <c r="H3758" t="s">
        <v>33</v>
      </c>
      <c r="I3758" t="s">
        <v>28</v>
      </c>
      <c r="J3758" t="s">
        <v>52</v>
      </c>
      <c r="K3758" t="s">
        <v>1138</v>
      </c>
      <c r="L3758" t="s">
        <v>192</v>
      </c>
      <c r="M3758" t="s">
        <v>146</v>
      </c>
      <c r="N3758" s="2">
        <v>40753</v>
      </c>
      <c r="O3758" s="2">
        <v>40753</v>
      </c>
      <c r="P3758">
        <v>10</v>
      </c>
      <c r="Q3758" s="1">
        <v>0.02</v>
      </c>
      <c r="R3758">
        <v>155.99</v>
      </c>
      <c r="S3758">
        <v>8.99</v>
      </c>
      <c r="T3758">
        <f t="shared" si="58"/>
        <v>1559.9</v>
      </c>
    </row>
    <row r="3759" spans="1:20" x14ac:dyDescent="0.3">
      <c r="A3759">
        <v>3758</v>
      </c>
      <c r="B3759">
        <v>89182</v>
      </c>
      <c r="C3759" t="s">
        <v>1777</v>
      </c>
      <c r="D3759" t="s">
        <v>20</v>
      </c>
      <c r="E3759" t="s">
        <v>39</v>
      </c>
      <c r="F3759" t="s">
        <v>31</v>
      </c>
      <c r="G3759" t="s">
        <v>41</v>
      </c>
      <c r="H3759" t="s">
        <v>89</v>
      </c>
      <c r="I3759" t="s">
        <v>28</v>
      </c>
      <c r="J3759" t="s">
        <v>52</v>
      </c>
      <c r="K3759" t="s">
        <v>74</v>
      </c>
      <c r="L3759" t="s">
        <v>192</v>
      </c>
      <c r="M3759" t="s">
        <v>255</v>
      </c>
      <c r="N3759" s="2">
        <v>41433</v>
      </c>
      <c r="O3759" s="2">
        <v>41434</v>
      </c>
      <c r="P3759">
        <v>12</v>
      </c>
      <c r="Q3759" s="1">
        <v>0</v>
      </c>
      <c r="R3759">
        <v>9.7100000000000009</v>
      </c>
      <c r="S3759">
        <v>9.4499999999999993</v>
      </c>
      <c r="T3759">
        <f t="shared" si="58"/>
        <v>116.52000000000001</v>
      </c>
    </row>
    <row r="3760" spans="1:20" x14ac:dyDescent="0.3">
      <c r="A3760">
        <v>3759</v>
      </c>
      <c r="B3760">
        <v>86062</v>
      </c>
      <c r="C3760" t="s">
        <v>981</v>
      </c>
      <c r="D3760" t="s">
        <v>20</v>
      </c>
      <c r="E3760" t="s">
        <v>39</v>
      </c>
      <c r="F3760" t="s">
        <v>31</v>
      </c>
      <c r="G3760" t="s">
        <v>23</v>
      </c>
      <c r="H3760" t="s">
        <v>61</v>
      </c>
      <c r="I3760" t="s">
        <v>28</v>
      </c>
      <c r="J3760" t="s">
        <v>52</v>
      </c>
      <c r="K3760" t="s">
        <v>129</v>
      </c>
      <c r="L3760" t="s">
        <v>192</v>
      </c>
      <c r="M3760" t="s">
        <v>35</v>
      </c>
      <c r="N3760" s="2">
        <v>41498</v>
      </c>
      <c r="O3760" s="2">
        <v>41500</v>
      </c>
      <c r="P3760">
        <v>10</v>
      </c>
      <c r="Q3760" s="1">
        <v>0.04</v>
      </c>
      <c r="R3760">
        <v>4.13</v>
      </c>
      <c r="S3760">
        <v>0.5</v>
      </c>
      <c r="T3760">
        <f t="shared" si="58"/>
        <v>41.3</v>
      </c>
    </row>
    <row r="3761" spans="1:20" x14ac:dyDescent="0.3">
      <c r="A3761">
        <v>3760</v>
      </c>
      <c r="B3761">
        <v>86062</v>
      </c>
      <c r="C3761" t="s">
        <v>981</v>
      </c>
      <c r="D3761" t="s">
        <v>578</v>
      </c>
      <c r="E3761" t="s">
        <v>187</v>
      </c>
      <c r="F3761" t="s">
        <v>31</v>
      </c>
      <c r="G3761" t="s">
        <v>23</v>
      </c>
      <c r="H3761" t="s">
        <v>217</v>
      </c>
      <c r="I3761" t="s">
        <v>28</v>
      </c>
      <c r="J3761" t="s">
        <v>52</v>
      </c>
      <c r="K3761" t="s">
        <v>291</v>
      </c>
      <c r="L3761" t="s">
        <v>330</v>
      </c>
      <c r="M3761" t="s">
        <v>35</v>
      </c>
      <c r="N3761" s="2">
        <v>41498</v>
      </c>
      <c r="O3761" s="2">
        <v>41500</v>
      </c>
      <c r="P3761">
        <v>13</v>
      </c>
      <c r="Q3761" s="1">
        <v>0.01</v>
      </c>
      <c r="R3761">
        <v>550.98</v>
      </c>
      <c r="S3761">
        <v>64.59</v>
      </c>
      <c r="T3761">
        <f t="shared" si="58"/>
        <v>7162.74</v>
      </c>
    </row>
    <row r="3762" spans="1:20" x14ac:dyDescent="0.3">
      <c r="A3762">
        <v>3761</v>
      </c>
      <c r="B3762">
        <v>91129</v>
      </c>
      <c r="C3762" t="s">
        <v>2118</v>
      </c>
      <c r="D3762" t="s">
        <v>20</v>
      </c>
      <c r="E3762" t="s">
        <v>39</v>
      </c>
      <c r="F3762" t="s">
        <v>22</v>
      </c>
      <c r="G3762" t="s">
        <v>41</v>
      </c>
      <c r="H3762" t="s">
        <v>94</v>
      </c>
      <c r="I3762" t="s">
        <v>28</v>
      </c>
      <c r="J3762" t="s">
        <v>52</v>
      </c>
      <c r="K3762" t="s">
        <v>189</v>
      </c>
      <c r="L3762" t="s">
        <v>706</v>
      </c>
      <c r="M3762" t="s">
        <v>232</v>
      </c>
      <c r="N3762" s="2">
        <v>41188</v>
      </c>
      <c r="O3762" s="2">
        <v>41189</v>
      </c>
      <c r="P3762">
        <v>21</v>
      </c>
      <c r="Q3762" s="1">
        <v>7.0000000000000007E-2</v>
      </c>
      <c r="R3762">
        <v>25.98</v>
      </c>
      <c r="S3762">
        <v>5.37</v>
      </c>
      <c r="T3762">
        <f t="shared" si="58"/>
        <v>545.58000000000004</v>
      </c>
    </row>
    <row r="3763" spans="1:20" x14ac:dyDescent="0.3">
      <c r="A3763">
        <v>3762</v>
      </c>
      <c r="B3763">
        <v>91129</v>
      </c>
      <c r="C3763" t="s">
        <v>2118</v>
      </c>
      <c r="D3763" t="s">
        <v>578</v>
      </c>
      <c r="E3763" t="s">
        <v>187</v>
      </c>
      <c r="F3763" t="s">
        <v>22</v>
      </c>
      <c r="G3763" t="s">
        <v>41</v>
      </c>
      <c r="H3763" t="s">
        <v>188</v>
      </c>
      <c r="I3763" t="s">
        <v>28</v>
      </c>
      <c r="J3763" t="s">
        <v>52</v>
      </c>
      <c r="K3763" t="s">
        <v>228</v>
      </c>
      <c r="L3763" t="s">
        <v>283</v>
      </c>
      <c r="M3763" t="s">
        <v>294</v>
      </c>
      <c r="N3763" s="2">
        <v>41188</v>
      </c>
      <c r="O3763" s="2">
        <v>41190</v>
      </c>
      <c r="P3763">
        <v>19</v>
      </c>
      <c r="Q3763" s="1">
        <v>0.01</v>
      </c>
      <c r="R3763">
        <v>135.99</v>
      </c>
      <c r="S3763">
        <v>28.63</v>
      </c>
      <c r="T3763">
        <f t="shared" si="58"/>
        <v>2583.8100000000004</v>
      </c>
    </row>
    <row r="3764" spans="1:20" x14ac:dyDescent="0.3">
      <c r="A3764">
        <v>3763</v>
      </c>
      <c r="B3764">
        <v>91129</v>
      </c>
      <c r="C3764" t="s">
        <v>2118</v>
      </c>
      <c r="D3764" t="s">
        <v>20</v>
      </c>
      <c r="E3764" t="s">
        <v>21</v>
      </c>
      <c r="F3764" t="s">
        <v>22</v>
      </c>
      <c r="G3764" t="s">
        <v>41</v>
      </c>
      <c r="H3764" t="s">
        <v>206</v>
      </c>
      <c r="I3764" t="s">
        <v>28</v>
      </c>
      <c r="J3764" t="s">
        <v>52</v>
      </c>
      <c r="K3764" t="s">
        <v>201</v>
      </c>
      <c r="L3764" t="s">
        <v>706</v>
      </c>
      <c r="M3764" t="s">
        <v>190</v>
      </c>
      <c r="N3764" s="2">
        <v>41188</v>
      </c>
      <c r="O3764" s="2">
        <v>41188</v>
      </c>
      <c r="P3764">
        <v>19</v>
      </c>
      <c r="Q3764" s="1">
        <v>7.0000000000000007E-2</v>
      </c>
      <c r="R3764">
        <v>150.97999999999999</v>
      </c>
      <c r="S3764">
        <v>13.99</v>
      </c>
      <c r="T3764">
        <f t="shared" si="58"/>
        <v>2868.62</v>
      </c>
    </row>
    <row r="3765" spans="1:20" x14ac:dyDescent="0.3">
      <c r="A3765">
        <v>3764</v>
      </c>
      <c r="B3765">
        <v>86151</v>
      </c>
      <c r="C3765" t="s">
        <v>314</v>
      </c>
      <c r="D3765" t="s">
        <v>20</v>
      </c>
      <c r="E3765" t="s">
        <v>39</v>
      </c>
      <c r="F3765" t="s">
        <v>31</v>
      </c>
      <c r="G3765" t="s">
        <v>23</v>
      </c>
      <c r="H3765" t="s">
        <v>61</v>
      </c>
      <c r="I3765" t="s">
        <v>28</v>
      </c>
      <c r="J3765" t="s">
        <v>52</v>
      </c>
      <c r="K3765" t="s">
        <v>289</v>
      </c>
      <c r="L3765" t="s">
        <v>192</v>
      </c>
      <c r="M3765" t="s">
        <v>143</v>
      </c>
      <c r="N3765" s="2">
        <v>41591</v>
      </c>
      <c r="O3765" s="2">
        <v>41592</v>
      </c>
      <c r="P3765">
        <v>17</v>
      </c>
      <c r="Q3765" s="1">
        <v>0.06</v>
      </c>
      <c r="R3765">
        <v>1.88</v>
      </c>
      <c r="S3765">
        <v>1.49</v>
      </c>
      <c r="T3765">
        <f t="shared" si="58"/>
        <v>31.959999999999997</v>
      </c>
    </row>
    <row r="3766" spans="1:20" x14ac:dyDescent="0.3">
      <c r="A3766">
        <v>3765</v>
      </c>
      <c r="B3766">
        <v>86151</v>
      </c>
      <c r="C3766" t="s">
        <v>314</v>
      </c>
      <c r="D3766" t="s">
        <v>20</v>
      </c>
      <c r="E3766" t="s">
        <v>21</v>
      </c>
      <c r="F3766" t="s">
        <v>31</v>
      </c>
      <c r="G3766" t="s">
        <v>23</v>
      </c>
      <c r="H3766" t="s">
        <v>24</v>
      </c>
      <c r="I3766" t="s">
        <v>28</v>
      </c>
      <c r="J3766" t="s">
        <v>52</v>
      </c>
      <c r="K3766" t="s">
        <v>1108</v>
      </c>
      <c r="L3766" t="s">
        <v>26</v>
      </c>
      <c r="M3766" t="s">
        <v>141</v>
      </c>
      <c r="N3766" s="2">
        <v>41591</v>
      </c>
      <c r="O3766" s="2">
        <v>41592</v>
      </c>
      <c r="P3766">
        <v>37</v>
      </c>
      <c r="Q3766" s="1">
        <v>0.09</v>
      </c>
      <c r="R3766">
        <v>29.89</v>
      </c>
      <c r="S3766">
        <v>1.99</v>
      </c>
      <c r="T3766">
        <f t="shared" si="58"/>
        <v>1105.93</v>
      </c>
    </row>
    <row r="3767" spans="1:20" x14ac:dyDescent="0.3">
      <c r="A3767">
        <v>3766</v>
      </c>
      <c r="B3767">
        <v>91131</v>
      </c>
      <c r="C3767" t="s">
        <v>103</v>
      </c>
      <c r="D3767" t="s">
        <v>578</v>
      </c>
      <c r="E3767" t="s">
        <v>187</v>
      </c>
      <c r="F3767" t="s">
        <v>31</v>
      </c>
      <c r="G3767" t="s">
        <v>23</v>
      </c>
      <c r="H3767" t="s">
        <v>188</v>
      </c>
      <c r="I3767" t="s">
        <v>28</v>
      </c>
      <c r="J3767" t="s">
        <v>52</v>
      </c>
      <c r="K3767" t="s">
        <v>116</v>
      </c>
      <c r="L3767" t="s">
        <v>330</v>
      </c>
      <c r="M3767" t="s">
        <v>66</v>
      </c>
      <c r="N3767" s="2">
        <v>40506</v>
      </c>
      <c r="O3767" s="2">
        <v>40507</v>
      </c>
      <c r="P3767">
        <v>14</v>
      </c>
      <c r="Q3767" s="1">
        <v>7.0000000000000007E-2</v>
      </c>
      <c r="R3767">
        <v>124.49</v>
      </c>
      <c r="S3767">
        <v>51.94</v>
      </c>
      <c r="T3767">
        <f t="shared" si="58"/>
        <v>1742.86</v>
      </c>
    </row>
    <row r="3768" spans="1:20" x14ac:dyDescent="0.3">
      <c r="A3768">
        <v>3767</v>
      </c>
      <c r="B3768">
        <v>88563</v>
      </c>
      <c r="C3768" t="s">
        <v>1428</v>
      </c>
      <c r="D3768" t="s">
        <v>20</v>
      </c>
      <c r="E3768" t="s">
        <v>187</v>
      </c>
      <c r="F3768" t="s">
        <v>31</v>
      </c>
      <c r="G3768" t="s">
        <v>23</v>
      </c>
      <c r="H3768" t="s">
        <v>225</v>
      </c>
      <c r="I3768" t="s">
        <v>28</v>
      </c>
      <c r="J3768" t="s">
        <v>52</v>
      </c>
      <c r="K3768" t="s">
        <v>228</v>
      </c>
      <c r="L3768" t="s">
        <v>26</v>
      </c>
      <c r="M3768" t="s">
        <v>35</v>
      </c>
      <c r="N3768" s="2">
        <v>41441</v>
      </c>
      <c r="O3768" s="2">
        <v>41443</v>
      </c>
      <c r="P3768">
        <v>2</v>
      </c>
      <c r="Q3768" s="1">
        <v>0.04</v>
      </c>
      <c r="R3768">
        <v>14.98</v>
      </c>
      <c r="S3768">
        <v>8.99</v>
      </c>
      <c r="T3768">
        <f t="shared" si="58"/>
        <v>29.96</v>
      </c>
    </row>
    <row r="3769" spans="1:20" x14ac:dyDescent="0.3">
      <c r="A3769">
        <v>3768</v>
      </c>
      <c r="B3769">
        <v>87167</v>
      </c>
      <c r="C3769" t="s">
        <v>888</v>
      </c>
      <c r="D3769" t="s">
        <v>578</v>
      </c>
      <c r="E3769" t="s">
        <v>39</v>
      </c>
      <c r="F3769" t="s">
        <v>40</v>
      </c>
      <c r="G3769" t="s">
        <v>41</v>
      </c>
      <c r="H3769" t="s">
        <v>54</v>
      </c>
      <c r="I3769" t="s">
        <v>28</v>
      </c>
      <c r="J3769" t="s">
        <v>52</v>
      </c>
      <c r="K3769" t="s">
        <v>228</v>
      </c>
      <c r="L3769" t="s">
        <v>283</v>
      </c>
      <c r="M3769" t="s">
        <v>59</v>
      </c>
      <c r="N3769" s="2">
        <v>40850</v>
      </c>
      <c r="O3769" s="2">
        <v>40852</v>
      </c>
      <c r="P3769">
        <v>12</v>
      </c>
      <c r="Q3769" s="1">
        <v>0.1</v>
      </c>
      <c r="R3769">
        <v>279.81</v>
      </c>
      <c r="S3769">
        <v>23.19</v>
      </c>
      <c r="T3769">
        <f t="shared" si="58"/>
        <v>3357.7200000000003</v>
      </c>
    </row>
    <row r="3770" spans="1:20" x14ac:dyDescent="0.3">
      <c r="A3770">
        <v>3769</v>
      </c>
      <c r="B3770">
        <v>87167</v>
      </c>
      <c r="C3770" t="s">
        <v>888</v>
      </c>
      <c r="D3770" t="s">
        <v>20</v>
      </c>
      <c r="E3770" t="s">
        <v>39</v>
      </c>
      <c r="F3770" t="s">
        <v>40</v>
      </c>
      <c r="G3770" t="s">
        <v>41</v>
      </c>
      <c r="H3770" t="s">
        <v>49</v>
      </c>
      <c r="I3770" t="s">
        <v>28</v>
      </c>
      <c r="J3770" t="s">
        <v>52</v>
      </c>
      <c r="K3770" t="s">
        <v>129</v>
      </c>
      <c r="L3770" t="s">
        <v>192</v>
      </c>
      <c r="M3770" t="s">
        <v>99</v>
      </c>
      <c r="N3770" s="2">
        <v>40850</v>
      </c>
      <c r="O3770" s="2">
        <v>40852</v>
      </c>
      <c r="P3770">
        <v>19</v>
      </c>
      <c r="Q3770" s="1">
        <v>7.0000000000000007E-2</v>
      </c>
      <c r="R3770">
        <v>12.28</v>
      </c>
      <c r="S3770">
        <v>6.13</v>
      </c>
      <c r="T3770">
        <f t="shared" si="58"/>
        <v>233.32</v>
      </c>
    </row>
    <row r="3771" spans="1:20" x14ac:dyDescent="0.3">
      <c r="A3771">
        <v>3770</v>
      </c>
      <c r="B3771">
        <v>85940</v>
      </c>
      <c r="C3771" t="s">
        <v>1824</v>
      </c>
      <c r="D3771" t="s">
        <v>20</v>
      </c>
      <c r="E3771" t="s">
        <v>39</v>
      </c>
      <c r="F3771" t="s">
        <v>22</v>
      </c>
      <c r="G3771" t="s">
        <v>32</v>
      </c>
      <c r="H3771" t="s">
        <v>78</v>
      </c>
      <c r="I3771" t="s">
        <v>28</v>
      </c>
      <c r="J3771" t="s">
        <v>52</v>
      </c>
      <c r="K3771" t="s">
        <v>189</v>
      </c>
      <c r="L3771" t="s">
        <v>706</v>
      </c>
      <c r="M3771" t="s">
        <v>199</v>
      </c>
      <c r="N3771" s="2">
        <v>40278</v>
      </c>
      <c r="O3771" s="2">
        <v>40281</v>
      </c>
      <c r="P3771">
        <v>8</v>
      </c>
      <c r="Q3771" s="1">
        <v>0.08</v>
      </c>
      <c r="R3771">
        <v>11.7</v>
      </c>
      <c r="S3771">
        <v>6.96</v>
      </c>
      <c r="T3771">
        <f t="shared" si="58"/>
        <v>93.6</v>
      </c>
    </row>
    <row r="3772" spans="1:20" x14ac:dyDescent="0.3">
      <c r="A3772">
        <v>3771</v>
      </c>
      <c r="B3772">
        <v>90077</v>
      </c>
      <c r="C3772" t="s">
        <v>177</v>
      </c>
      <c r="D3772" t="s">
        <v>20</v>
      </c>
      <c r="E3772" t="s">
        <v>21</v>
      </c>
      <c r="F3772" t="s">
        <v>31</v>
      </c>
      <c r="G3772" t="s">
        <v>93</v>
      </c>
      <c r="H3772" t="s">
        <v>206</v>
      </c>
      <c r="I3772" t="s">
        <v>28</v>
      </c>
      <c r="J3772" t="s">
        <v>52</v>
      </c>
      <c r="K3772" t="s">
        <v>1108</v>
      </c>
      <c r="L3772" t="s">
        <v>26</v>
      </c>
      <c r="M3772" t="s">
        <v>214</v>
      </c>
      <c r="N3772" s="2">
        <v>41498</v>
      </c>
      <c r="O3772" s="2">
        <v>41499</v>
      </c>
      <c r="P3772">
        <v>5</v>
      </c>
      <c r="Q3772" s="1">
        <v>0.1</v>
      </c>
      <c r="R3772">
        <v>4.7699999999999996</v>
      </c>
      <c r="S3772">
        <v>2.39</v>
      </c>
      <c r="T3772">
        <f t="shared" si="58"/>
        <v>23.849999999999998</v>
      </c>
    </row>
    <row r="3773" spans="1:20" x14ac:dyDescent="0.3">
      <c r="A3773">
        <v>3772</v>
      </c>
      <c r="B3773">
        <v>91139</v>
      </c>
      <c r="C3773" t="s">
        <v>1941</v>
      </c>
      <c r="D3773" t="s">
        <v>20</v>
      </c>
      <c r="E3773" t="s">
        <v>21</v>
      </c>
      <c r="F3773" t="s">
        <v>22</v>
      </c>
      <c r="G3773" t="s">
        <v>93</v>
      </c>
      <c r="H3773" t="s">
        <v>203</v>
      </c>
      <c r="I3773" t="s">
        <v>28</v>
      </c>
      <c r="J3773" t="s">
        <v>52</v>
      </c>
      <c r="K3773" t="s">
        <v>1107</v>
      </c>
      <c r="L3773" t="s">
        <v>192</v>
      </c>
      <c r="M3773" t="s">
        <v>123</v>
      </c>
      <c r="N3773" s="2">
        <v>41304</v>
      </c>
      <c r="O3773" s="2">
        <v>41305</v>
      </c>
      <c r="P3773">
        <v>11</v>
      </c>
      <c r="Q3773" s="1">
        <v>0.05</v>
      </c>
      <c r="R3773">
        <v>19.98</v>
      </c>
      <c r="S3773">
        <v>4</v>
      </c>
      <c r="T3773">
        <f t="shared" si="58"/>
        <v>219.78</v>
      </c>
    </row>
    <row r="3774" spans="1:20" x14ac:dyDescent="0.3">
      <c r="A3774">
        <v>3773</v>
      </c>
      <c r="B3774">
        <v>91139</v>
      </c>
      <c r="C3774" t="s">
        <v>1086</v>
      </c>
      <c r="D3774" t="s">
        <v>20</v>
      </c>
      <c r="E3774" t="s">
        <v>21</v>
      </c>
      <c r="F3774" t="s">
        <v>31</v>
      </c>
      <c r="G3774" t="s">
        <v>93</v>
      </c>
      <c r="H3774" t="s">
        <v>24</v>
      </c>
      <c r="I3774" t="s">
        <v>28</v>
      </c>
      <c r="J3774" t="s">
        <v>52</v>
      </c>
      <c r="K3774" t="s">
        <v>1254</v>
      </c>
      <c r="L3774" t="s">
        <v>26</v>
      </c>
      <c r="M3774" t="s">
        <v>255</v>
      </c>
      <c r="N3774" s="2">
        <v>41304</v>
      </c>
      <c r="O3774" s="2">
        <v>41306</v>
      </c>
      <c r="P3774">
        <v>1</v>
      </c>
      <c r="Q3774" s="1">
        <v>0.09</v>
      </c>
      <c r="R3774">
        <v>35.99</v>
      </c>
      <c r="S3774">
        <v>0.99</v>
      </c>
      <c r="T3774">
        <f t="shared" si="58"/>
        <v>35.99</v>
      </c>
    </row>
    <row r="3775" spans="1:20" x14ac:dyDescent="0.3">
      <c r="A3775">
        <v>3774</v>
      </c>
      <c r="B3775">
        <v>88327</v>
      </c>
      <c r="C3775" t="s">
        <v>162</v>
      </c>
      <c r="D3775" t="s">
        <v>20</v>
      </c>
      <c r="E3775" t="s">
        <v>39</v>
      </c>
      <c r="F3775" t="s">
        <v>47</v>
      </c>
      <c r="G3775" t="s">
        <v>32</v>
      </c>
      <c r="H3775" t="s">
        <v>54</v>
      </c>
      <c r="I3775" t="s">
        <v>28</v>
      </c>
      <c r="J3775" t="s">
        <v>52</v>
      </c>
      <c r="K3775" t="s">
        <v>163</v>
      </c>
      <c r="L3775" t="s">
        <v>44</v>
      </c>
      <c r="M3775" t="s">
        <v>117</v>
      </c>
      <c r="N3775" s="2">
        <v>41491</v>
      </c>
      <c r="O3775" s="2">
        <v>41492</v>
      </c>
      <c r="P3775">
        <v>25</v>
      </c>
      <c r="Q3775" s="1">
        <v>0.08</v>
      </c>
      <c r="R3775">
        <v>1.68</v>
      </c>
      <c r="S3775">
        <v>1.57</v>
      </c>
      <c r="T3775">
        <f t="shared" si="58"/>
        <v>42</v>
      </c>
    </row>
    <row r="3776" spans="1:20" x14ac:dyDescent="0.3">
      <c r="A3776">
        <v>3775</v>
      </c>
      <c r="B3776">
        <v>88047</v>
      </c>
      <c r="C3776" t="s">
        <v>504</v>
      </c>
      <c r="D3776" t="s">
        <v>20</v>
      </c>
      <c r="E3776" t="s">
        <v>21</v>
      </c>
      <c r="F3776" t="s">
        <v>40</v>
      </c>
      <c r="G3776" t="s">
        <v>93</v>
      </c>
      <c r="H3776" t="s">
        <v>24</v>
      </c>
      <c r="I3776" t="s">
        <v>28</v>
      </c>
      <c r="J3776" t="s">
        <v>52</v>
      </c>
      <c r="K3776" t="s">
        <v>1108</v>
      </c>
      <c r="L3776" t="s">
        <v>26</v>
      </c>
      <c r="M3776" t="s">
        <v>99</v>
      </c>
      <c r="N3776" s="2">
        <v>41583</v>
      </c>
      <c r="O3776" s="2">
        <v>41585</v>
      </c>
      <c r="P3776">
        <v>7</v>
      </c>
      <c r="Q3776" s="1">
        <v>0.06</v>
      </c>
      <c r="R3776">
        <v>17.48</v>
      </c>
      <c r="S3776">
        <v>1.99</v>
      </c>
      <c r="T3776">
        <f t="shared" si="58"/>
        <v>122.36</v>
      </c>
    </row>
    <row r="3777" spans="1:20" x14ac:dyDescent="0.3">
      <c r="A3777">
        <v>3776</v>
      </c>
      <c r="B3777">
        <v>88489</v>
      </c>
      <c r="C3777" t="s">
        <v>2107</v>
      </c>
      <c r="D3777" t="s">
        <v>20</v>
      </c>
      <c r="E3777" t="s">
        <v>21</v>
      </c>
      <c r="F3777" t="s">
        <v>31</v>
      </c>
      <c r="G3777" t="s">
        <v>23</v>
      </c>
      <c r="H3777" t="s">
        <v>24</v>
      </c>
      <c r="I3777" t="s">
        <v>28</v>
      </c>
      <c r="J3777" t="s">
        <v>52</v>
      </c>
      <c r="K3777" t="s">
        <v>208</v>
      </c>
      <c r="L3777" t="s">
        <v>746</v>
      </c>
      <c r="M3777" t="s">
        <v>35</v>
      </c>
      <c r="N3777" s="2">
        <v>40684</v>
      </c>
      <c r="O3777" s="2">
        <v>40686</v>
      </c>
      <c r="P3777">
        <v>2</v>
      </c>
      <c r="Q3777" s="1">
        <v>0.04</v>
      </c>
      <c r="R3777">
        <v>499.99</v>
      </c>
      <c r="S3777">
        <v>24.49</v>
      </c>
      <c r="T3777">
        <f t="shared" si="58"/>
        <v>999.98</v>
      </c>
    </row>
    <row r="3778" spans="1:20" x14ac:dyDescent="0.3">
      <c r="A3778">
        <v>3777</v>
      </c>
      <c r="B3778">
        <v>90791</v>
      </c>
      <c r="C3778" t="s">
        <v>816</v>
      </c>
      <c r="D3778" t="s">
        <v>578</v>
      </c>
      <c r="E3778" t="s">
        <v>187</v>
      </c>
      <c r="F3778" t="s">
        <v>40</v>
      </c>
      <c r="G3778" t="s">
        <v>32</v>
      </c>
      <c r="H3778" t="s">
        <v>219</v>
      </c>
      <c r="I3778" t="s">
        <v>28</v>
      </c>
      <c r="J3778" t="s">
        <v>52</v>
      </c>
      <c r="K3778" t="s">
        <v>221</v>
      </c>
      <c r="L3778" t="s">
        <v>330</v>
      </c>
      <c r="M3778" t="s">
        <v>393</v>
      </c>
      <c r="N3778" s="2">
        <v>40882</v>
      </c>
      <c r="O3778" s="2">
        <v>40885</v>
      </c>
      <c r="P3778">
        <v>13</v>
      </c>
      <c r="Q3778" s="1">
        <v>0.03</v>
      </c>
      <c r="R3778">
        <v>150.97999999999999</v>
      </c>
      <c r="S3778">
        <v>66.27</v>
      </c>
      <c r="T3778">
        <f t="shared" si="58"/>
        <v>1962.7399999999998</v>
      </c>
    </row>
    <row r="3779" spans="1:20" x14ac:dyDescent="0.3">
      <c r="A3779">
        <v>3778</v>
      </c>
      <c r="B3779">
        <v>90791</v>
      </c>
      <c r="C3779" t="s">
        <v>816</v>
      </c>
      <c r="D3779" t="s">
        <v>20</v>
      </c>
      <c r="E3779" t="s">
        <v>21</v>
      </c>
      <c r="F3779" t="s">
        <v>40</v>
      </c>
      <c r="G3779" t="s">
        <v>32</v>
      </c>
      <c r="H3779" t="s">
        <v>203</v>
      </c>
      <c r="I3779" t="s">
        <v>28</v>
      </c>
      <c r="J3779" t="s">
        <v>52</v>
      </c>
      <c r="K3779" t="s">
        <v>1138</v>
      </c>
      <c r="L3779" t="s">
        <v>192</v>
      </c>
      <c r="M3779" t="s">
        <v>370</v>
      </c>
      <c r="N3779" s="2">
        <v>40882</v>
      </c>
      <c r="O3779" s="2">
        <v>40884</v>
      </c>
      <c r="P3779">
        <v>10</v>
      </c>
      <c r="Q3779" s="1">
        <v>0.03</v>
      </c>
      <c r="R3779">
        <v>95.99</v>
      </c>
      <c r="S3779">
        <v>4.9000000000000004</v>
      </c>
      <c r="T3779">
        <f t="shared" ref="T3779:T3842" si="59">R3779*P3779</f>
        <v>959.9</v>
      </c>
    </row>
    <row r="3780" spans="1:20" x14ac:dyDescent="0.3">
      <c r="A3780">
        <v>3779</v>
      </c>
      <c r="B3780">
        <v>90791</v>
      </c>
      <c r="C3780" t="s">
        <v>1871</v>
      </c>
      <c r="D3780" t="s">
        <v>20</v>
      </c>
      <c r="E3780" t="s">
        <v>39</v>
      </c>
      <c r="F3780" t="s">
        <v>22</v>
      </c>
      <c r="G3780" t="s">
        <v>32</v>
      </c>
      <c r="H3780" t="s">
        <v>78</v>
      </c>
      <c r="I3780" t="s">
        <v>28</v>
      </c>
      <c r="J3780" t="s">
        <v>52</v>
      </c>
      <c r="K3780" t="s">
        <v>113</v>
      </c>
      <c r="L3780" t="s">
        <v>192</v>
      </c>
      <c r="M3780" t="s">
        <v>232</v>
      </c>
      <c r="N3780" s="2">
        <v>40882</v>
      </c>
      <c r="O3780" s="2">
        <v>40882</v>
      </c>
      <c r="P3780">
        <v>12</v>
      </c>
      <c r="Q3780" s="1">
        <v>0.1</v>
      </c>
      <c r="R3780">
        <v>11.97</v>
      </c>
      <c r="S3780">
        <v>4.9800000000000004</v>
      </c>
      <c r="T3780">
        <f t="shared" si="59"/>
        <v>143.64000000000001</v>
      </c>
    </row>
    <row r="3781" spans="1:20" x14ac:dyDescent="0.3">
      <c r="A3781">
        <v>3780</v>
      </c>
      <c r="B3781">
        <v>90791</v>
      </c>
      <c r="C3781" t="s">
        <v>1871</v>
      </c>
      <c r="D3781" t="s">
        <v>20</v>
      </c>
      <c r="E3781" t="s">
        <v>21</v>
      </c>
      <c r="F3781" t="s">
        <v>22</v>
      </c>
      <c r="G3781" t="s">
        <v>32</v>
      </c>
      <c r="H3781" t="s">
        <v>203</v>
      </c>
      <c r="I3781" t="s">
        <v>28</v>
      </c>
      <c r="J3781" t="s">
        <v>52</v>
      </c>
      <c r="K3781" t="s">
        <v>1147</v>
      </c>
      <c r="L3781" t="s">
        <v>192</v>
      </c>
      <c r="M3781" t="s">
        <v>182</v>
      </c>
      <c r="N3781" s="2">
        <v>40882</v>
      </c>
      <c r="O3781" s="2">
        <v>40884</v>
      </c>
      <c r="P3781">
        <v>20</v>
      </c>
      <c r="Q3781" s="1">
        <v>0.03</v>
      </c>
      <c r="R3781">
        <v>26.31</v>
      </c>
      <c r="S3781">
        <v>5.89</v>
      </c>
      <c r="T3781">
        <f t="shared" si="59"/>
        <v>526.19999999999993</v>
      </c>
    </row>
    <row r="3782" spans="1:20" x14ac:dyDescent="0.3">
      <c r="A3782">
        <v>3781</v>
      </c>
      <c r="B3782">
        <v>89511</v>
      </c>
      <c r="C3782" t="s">
        <v>364</v>
      </c>
      <c r="D3782" t="s">
        <v>20</v>
      </c>
      <c r="E3782" t="s">
        <v>187</v>
      </c>
      <c r="F3782" t="s">
        <v>40</v>
      </c>
      <c r="G3782" t="s">
        <v>48</v>
      </c>
      <c r="H3782" t="s">
        <v>225</v>
      </c>
      <c r="I3782" t="s">
        <v>28</v>
      </c>
      <c r="J3782" t="s">
        <v>52</v>
      </c>
      <c r="K3782" t="s">
        <v>101</v>
      </c>
      <c r="L3782" t="s">
        <v>192</v>
      </c>
      <c r="M3782" t="s">
        <v>99</v>
      </c>
      <c r="N3782" s="2">
        <v>41284</v>
      </c>
      <c r="O3782" s="2">
        <v>41289</v>
      </c>
      <c r="P3782">
        <v>10</v>
      </c>
      <c r="Q3782" s="1">
        <v>0.02</v>
      </c>
      <c r="R3782">
        <v>29.18</v>
      </c>
      <c r="S3782">
        <v>8.5500000000000007</v>
      </c>
      <c r="T3782">
        <f t="shared" si="59"/>
        <v>291.8</v>
      </c>
    </row>
    <row r="3783" spans="1:20" x14ac:dyDescent="0.3">
      <c r="A3783">
        <v>3782</v>
      </c>
      <c r="B3783">
        <v>89503</v>
      </c>
      <c r="C3783" t="s">
        <v>364</v>
      </c>
      <c r="D3783" t="s">
        <v>578</v>
      </c>
      <c r="E3783" t="s">
        <v>21</v>
      </c>
      <c r="F3783" t="s">
        <v>40</v>
      </c>
      <c r="G3783" t="s">
        <v>48</v>
      </c>
      <c r="H3783" t="s">
        <v>24</v>
      </c>
      <c r="I3783" t="s">
        <v>28</v>
      </c>
      <c r="J3783" t="s">
        <v>52</v>
      </c>
      <c r="K3783" t="s">
        <v>213</v>
      </c>
      <c r="L3783" t="s">
        <v>283</v>
      </c>
      <c r="M3783" t="s">
        <v>59</v>
      </c>
      <c r="N3783" s="2">
        <v>40188</v>
      </c>
      <c r="O3783" s="2">
        <v>40193</v>
      </c>
      <c r="P3783">
        <v>12</v>
      </c>
      <c r="Q3783" s="1">
        <v>0.03</v>
      </c>
      <c r="R3783">
        <v>297.64</v>
      </c>
      <c r="S3783">
        <v>14.7</v>
      </c>
      <c r="T3783">
        <f t="shared" si="59"/>
        <v>3571.68</v>
      </c>
    </row>
    <row r="3784" spans="1:20" x14ac:dyDescent="0.3">
      <c r="A3784">
        <v>3783</v>
      </c>
      <c r="B3784">
        <v>90012</v>
      </c>
      <c r="C3784" t="s">
        <v>935</v>
      </c>
      <c r="D3784" t="s">
        <v>20</v>
      </c>
      <c r="E3784" t="s">
        <v>187</v>
      </c>
      <c r="F3784" t="s">
        <v>31</v>
      </c>
      <c r="G3784" t="s">
        <v>48</v>
      </c>
      <c r="H3784" t="s">
        <v>225</v>
      </c>
      <c r="I3784" t="s">
        <v>28</v>
      </c>
      <c r="J3784" t="s">
        <v>52</v>
      </c>
      <c r="K3784" t="s">
        <v>170</v>
      </c>
      <c r="L3784" t="s">
        <v>192</v>
      </c>
      <c r="M3784" t="s">
        <v>121</v>
      </c>
      <c r="N3784" s="2">
        <v>40600</v>
      </c>
      <c r="O3784" s="2">
        <v>40602</v>
      </c>
      <c r="P3784">
        <v>11</v>
      </c>
      <c r="Q3784" s="1">
        <v>0.05</v>
      </c>
      <c r="R3784">
        <v>4.1399999999999997</v>
      </c>
      <c r="S3784">
        <v>6.6</v>
      </c>
      <c r="T3784">
        <f t="shared" si="59"/>
        <v>45.54</v>
      </c>
    </row>
    <row r="3785" spans="1:20" x14ac:dyDescent="0.3">
      <c r="A3785">
        <v>3784</v>
      </c>
      <c r="B3785">
        <v>91143</v>
      </c>
      <c r="C3785" t="s">
        <v>610</v>
      </c>
      <c r="D3785" t="s">
        <v>20</v>
      </c>
      <c r="E3785" t="s">
        <v>39</v>
      </c>
      <c r="F3785" t="s">
        <v>31</v>
      </c>
      <c r="G3785" t="s">
        <v>23</v>
      </c>
      <c r="H3785" t="s">
        <v>78</v>
      </c>
      <c r="I3785" t="s">
        <v>28</v>
      </c>
      <c r="J3785" t="s">
        <v>52</v>
      </c>
      <c r="K3785" t="s">
        <v>228</v>
      </c>
      <c r="L3785" t="s">
        <v>192</v>
      </c>
      <c r="M3785" t="s">
        <v>106</v>
      </c>
      <c r="N3785" s="2">
        <v>41519</v>
      </c>
      <c r="O3785" s="2">
        <v>41520</v>
      </c>
      <c r="P3785">
        <v>2</v>
      </c>
      <c r="Q3785" s="1">
        <v>0.02</v>
      </c>
      <c r="R3785">
        <v>11.58</v>
      </c>
      <c r="S3785">
        <v>5.72</v>
      </c>
      <c r="T3785">
        <f t="shared" si="59"/>
        <v>23.16</v>
      </c>
    </row>
    <row r="3786" spans="1:20" x14ac:dyDescent="0.3">
      <c r="A3786">
        <v>3785</v>
      </c>
      <c r="B3786">
        <v>91143</v>
      </c>
      <c r="C3786" t="s">
        <v>610</v>
      </c>
      <c r="D3786" t="s">
        <v>20</v>
      </c>
      <c r="E3786" t="s">
        <v>39</v>
      </c>
      <c r="F3786" t="s">
        <v>31</v>
      </c>
      <c r="G3786" t="s">
        <v>23</v>
      </c>
      <c r="H3786" t="s">
        <v>94</v>
      </c>
      <c r="I3786" t="s">
        <v>28</v>
      </c>
      <c r="J3786" t="s">
        <v>52</v>
      </c>
      <c r="K3786" t="s">
        <v>184</v>
      </c>
      <c r="L3786" t="s">
        <v>192</v>
      </c>
      <c r="M3786" t="s">
        <v>631</v>
      </c>
      <c r="N3786" s="2">
        <v>41519</v>
      </c>
      <c r="O3786" s="2">
        <v>41521</v>
      </c>
      <c r="P3786">
        <v>8</v>
      </c>
      <c r="Q3786" s="1">
        <v>0</v>
      </c>
      <c r="R3786">
        <v>30.98</v>
      </c>
      <c r="S3786">
        <v>8.74</v>
      </c>
      <c r="T3786">
        <f t="shared" si="59"/>
        <v>247.84</v>
      </c>
    </row>
    <row r="3787" spans="1:20" x14ac:dyDescent="0.3">
      <c r="A3787">
        <v>3786</v>
      </c>
      <c r="B3787">
        <v>91146</v>
      </c>
      <c r="C3787" t="s">
        <v>1241</v>
      </c>
      <c r="D3787" t="s">
        <v>20</v>
      </c>
      <c r="E3787" t="s">
        <v>39</v>
      </c>
      <c r="F3787" t="s">
        <v>31</v>
      </c>
      <c r="G3787" t="s">
        <v>23</v>
      </c>
      <c r="H3787" t="s">
        <v>42</v>
      </c>
      <c r="I3787" t="s">
        <v>28</v>
      </c>
      <c r="J3787" t="s">
        <v>52</v>
      </c>
      <c r="K3787" t="s">
        <v>74</v>
      </c>
      <c r="L3787" t="s">
        <v>192</v>
      </c>
      <c r="M3787" t="s">
        <v>131</v>
      </c>
      <c r="N3787" s="2">
        <v>40967</v>
      </c>
      <c r="O3787" s="2">
        <v>40968</v>
      </c>
      <c r="P3787">
        <v>3</v>
      </c>
      <c r="Q3787" s="1">
        <v>0.09</v>
      </c>
      <c r="R3787">
        <v>5.53</v>
      </c>
      <c r="S3787">
        <v>6.98</v>
      </c>
      <c r="T3787">
        <f t="shared" si="59"/>
        <v>16.59</v>
      </c>
    </row>
    <row r="3788" spans="1:20" x14ac:dyDescent="0.3">
      <c r="A3788">
        <v>3787</v>
      </c>
      <c r="B3788">
        <v>87788</v>
      </c>
      <c r="C3788" t="s">
        <v>293</v>
      </c>
      <c r="D3788" t="s">
        <v>20</v>
      </c>
      <c r="E3788" t="s">
        <v>187</v>
      </c>
      <c r="F3788" t="s">
        <v>22</v>
      </c>
      <c r="G3788" t="s">
        <v>23</v>
      </c>
      <c r="H3788" t="s">
        <v>188</v>
      </c>
      <c r="I3788" t="s">
        <v>28</v>
      </c>
      <c r="J3788" t="s">
        <v>52</v>
      </c>
      <c r="K3788" t="s">
        <v>231</v>
      </c>
      <c r="L3788" t="s">
        <v>192</v>
      </c>
      <c r="M3788" t="s">
        <v>182</v>
      </c>
      <c r="N3788" s="2">
        <v>41543</v>
      </c>
      <c r="O3788" s="2">
        <v>41545</v>
      </c>
      <c r="P3788">
        <v>3</v>
      </c>
      <c r="Q3788" s="1">
        <v>7.0000000000000007E-2</v>
      </c>
      <c r="R3788">
        <v>40.89</v>
      </c>
      <c r="S3788">
        <v>18.98</v>
      </c>
      <c r="T3788">
        <f t="shared" si="59"/>
        <v>122.67</v>
      </c>
    </row>
    <row r="3789" spans="1:20" x14ac:dyDescent="0.3">
      <c r="A3789">
        <v>3788</v>
      </c>
      <c r="B3789">
        <v>91156</v>
      </c>
      <c r="C3789" t="s">
        <v>2119</v>
      </c>
      <c r="D3789" t="s">
        <v>578</v>
      </c>
      <c r="E3789" t="s">
        <v>187</v>
      </c>
      <c r="F3789" t="s">
        <v>47</v>
      </c>
      <c r="G3789" t="s">
        <v>93</v>
      </c>
      <c r="H3789" t="s">
        <v>219</v>
      </c>
      <c r="I3789" t="s">
        <v>28</v>
      </c>
      <c r="J3789" t="s">
        <v>52</v>
      </c>
      <c r="K3789" t="s">
        <v>226</v>
      </c>
      <c r="L3789" t="s">
        <v>283</v>
      </c>
      <c r="M3789" t="s">
        <v>117</v>
      </c>
      <c r="N3789" s="2">
        <v>41169</v>
      </c>
      <c r="O3789" s="2">
        <v>41171</v>
      </c>
      <c r="P3789">
        <v>15</v>
      </c>
      <c r="Q3789" s="1">
        <v>0.1</v>
      </c>
      <c r="R3789">
        <v>25.98</v>
      </c>
      <c r="S3789">
        <v>14.36</v>
      </c>
      <c r="T3789">
        <f t="shared" si="59"/>
        <v>389.7</v>
      </c>
    </row>
    <row r="3790" spans="1:20" x14ac:dyDescent="0.3">
      <c r="A3790">
        <v>3789</v>
      </c>
      <c r="B3790">
        <v>89364</v>
      </c>
      <c r="C3790" t="s">
        <v>1142</v>
      </c>
      <c r="D3790" t="s">
        <v>578</v>
      </c>
      <c r="E3790" t="s">
        <v>187</v>
      </c>
      <c r="F3790" t="s">
        <v>47</v>
      </c>
      <c r="G3790" t="s">
        <v>48</v>
      </c>
      <c r="H3790" t="s">
        <v>225</v>
      </c>
      <c r="I3790" t="s">
        <v>28</v>
      </c>
      <c r="J3790" t="s">
        <v>29</v>
      </c>
      <c r="K3790" t="s">
        <v>116</v>
      </c>
      <c r="L3790" t="s">
        <v>330</v>
      </c>
      <c r="M3790" t="s">
        <v>111</v>
      </c>
      <c r="N3790" s="2">
        <v>41505</v>
      </c>
      <c r="O3790" s="2">
        <v>41510</v>
      </c>
      <c r="P3790">
        <v>18</v>
      </c>
      <c r="Q3790" s="1">
        <v>0.03</v>
      </c>
      <c r="R3790">
        <v>179.29</v>
      </c>
      <c r="S3790">
        <v>29.21</v>
      </c>
      <c r="T3790">
        <f t="shared" si="59"/>
        <v>3227.22</v>
      </c>
    </row>
    <row r="3791" spans="1:20" x14ac:dyDescent="0.3">
      <c r="A3791">
        <v>3790</v>
      </c>
      <c r="B3791">
        <v>90366</v>
      </c>
      <c r="C3791" t="s">
        <v>1994</v>
      </c>
      <c r="D3791" t="s">
        <v>20</v>
      </c>
      <c r="E3791" t="s">
        <v>21</v>
      </c>
      <c r="F3791" t="s">
        <v>47</v>
      </c>
      <c r="G3791" t="s">
        <v>93</v>
      </c>
      <c r="H3791" t="s">
        <v>203</v>
      </c>
      <c r="I3791" t="s">
        <v>28</v>
      </c>
      <c r="J3791" t="s">
        <v>29</v>
      </c>
      <c r="K3791" t="s">
        <v>1147</v>
      </c>
      <c r="L3791" t="s">
        <v>192</v>
      </c>
      <c r="M3791" t="s">
        <v>160</v>
      </c>
      <c r="N3791" s="2">
        <v>41251</v>
      </c>
      <c r="O3791" s="2">
        <v>41253</v>
      </c>
      <c r="P3791">
        <v>6</v>
      </c>
      <c r="Q3791" s="1">
        <v>0.04</v>
      </c>
      <c r="R3791">
        <v>15.99</v>
      </c>
      <c r="S3791">
        <v>9.4</v>
      </c>
      <c r="T3791">
        <f t="shared" si="59"/>
        <v>95.94</v>
      </c>
    </row>
    <row r="3792" spans="1:20" x14ac:dyDescent="0.3">
      <c r="A3792">
        <v>3791</v>
      </c>
      <c r="B3792">
        <v>90366</v>
      </c>
      <c r="C3792" t="s">
        <v>2093</v>
      </c>
      <c r="D3792" t="s">
        <v>20</v>
      </c>
      <c r="E3792" t="s">
        <v>187</v>
      </c>
      <c r="F3792" t="s">
        <v>31</v>
      </c>
      <c r="G3792" t="s">
        <v>93</v>
      </c>
      <c r="H3792" t="s">
        <v>217</v>
      </c>
      <c r="I3792" t="s">
        <v>28</v>
      </c>
      <c r="J3792" t="s">
        <v>29</v>
      </c>
      <c r="K3792" t="s">
        <v>228</v>
      </c>
      <c r="L3792" t="s">
        <v>26</v>
      </c>
      <c r="M3792" t="s">
        <v>91</v>
      </c>
      <c r="N3792" s="2">
        <v>41251</v>
      </c>
      <c r="O3792" s="2">
        <v>41251</v>
      </c>
      <c r="P3792">
        <v>4</v>
      </c>
      <c r="Q3792" s="1">
        <v>0.03</v>
      </c>
      <c r="R3792">
        <v>22.72</v>
      </c>
      <c r="S3792">
        <v>8.99</v>
      </c>
      <c r="T3792">
        <f t="shared" si="59"/>
        <v>90.88</v>
      </c>
    </row>
    <row r="3793" spans="1:20" x14ac:dyDescent="0.3">
      <c r="A3793">
        <v>3792</v>
      </c>
      <c r="B3793">
        <v>88508</v>
      </c>
      <c r="C3793" t="s">
        <v>573</v>
      </c>
      <c r="D3793" t="s">
        <v>20</v>
      </c>
      <c r="E3793" t="s">
        <v>21</v>
      </c>
      <c r="F3793" t="s">
        <v>40</v>
      </c>
      <c r="G3793" t="s">
        <v>41</v>
      </c>
      <c r="H3793" t="s">
        <v>24</v>
      </c>
      <c r="I3793" t="s">
        <v>28</v>
      </c>
      <c r="J3793" t="s">
        <v>29</v>
      </c>
      <c r="K3793" t="s">
        <v>1114</v>
      </c>
      <c r="L3793" t="s">
        <v>26</v>
      </c>
      <c r="M3793" t="s">
        <v>99</v>
      </c>
      <c r="N3793" s="2">
        <v>41065</v>
      </c>
      <c r="O3793" s="2">
        <v>41066</v>
      </c>
      <c r="P3793">
        <v>6</v>
      </c>
      <c r="Q3793" s="1">
        <v>0.03</v>
      </c>
      <c r="R3793">
        <v>22.24</v>
      </c>
      <c r="S3793">
        <v>1.99</v>
      </c>
      <c r="T3793">
        <f t="shared" si="59"/>
        <v>133.44</v>
      </c>
    </row>
    <row r="3794" spans="1:20" x14ac:dyDescent="0.3">
      <c r="A3794">
        <v>3793</v>
      </c>
      <c r="B3794">
        <v>86492</v>
      </c>
      <c r="C3794" t="s">
        <v>938</v>
      </c>
      <c r="D3794" t="s">
        <v>20</v>
      </c>
      <c r="E3794" t="s">
        <v>21</v>
      </c>
      <c r="F3794" t="s">
        <v>22</v>
      </c>
      <c r="G3794" t="s">
        <v>93</v>
      </c>
      <c r="H3794" t="s">
        <v>33</v>
      </c>
      <c r="I3794" t="s">
        <v>28</v>
      </c>
      <c r="J3794" t="s">
        <v>29</v>
      </c>
      <c r="K3794" t="s">
        <v>210</v>
      </c>
      <c r="L3794" t="s">
        <v>706</v>
      </c>
      <c r="M3794" t="s">
        <v>190</v>
      </c>
      <c r="N3794" s="2">
        <v>40585</v>
      </c>
      <c r="O3794" s="2">
        <v>40586</v>
      </c>
      <c r="P3794">
        <v>8</v>
      </c>
      <c r="Q3794" s="1">
        <v>0</v>
      </c>
      <c r="R3794">
        <v>9.99</v>
      </c>
      <c r="S3794">
        <v>6.24</v>
      </c>
      <c r="T3794">
        <f t="shared" si="59"/>
        <v>79.92</v>
      </c>
    </row>
    <row r="3795" spans="1:20" x14ac:dyDescent="0.3">
      <c r="A3795">
        <v>3794</v>
      </c>
      <c r="B3795">
        <v>86492</v>
      </c>
      <c r="C3795" t="s">
        <v>1742</v>
      </c>
      <c r="D3795" t="s">
        <v>38</v>
      </c>
      <c r="E3795" t="s">
        <v>21</v>
      </c>
      <c r="F3795" t="s">
        <v>22</v>
      </c>
      <c r="G3795" t="s">
        <v>93</v>
      </c>
      <c r="H3795" t="s">
        <v>206</v>
      </c>
      <c r="I3795" t="s">
        <v>28</v>
      </c>
      <c r="J3795" t="s">
        <v>29</v>
      </c>
      <c r="K3795" t="s">
        <v>198</v>
      </c>
      <c r="L3795" t="s">
        <v>192</v>
      </c>
      <c r="M3795" t="s">
        <v>294</v>
      </c>
      <c r="N3795" s="2">
        <v>40585</v>
      </c>
      <c r="O3795" s="2">
        <v>40587</v>
      </c>
      <c r="P3795">
        <v>6</v>
      </c>
      <c r="Q3795" s="1">
        <v>0.1</v>
      </c>
      <c r="R3795">
        <v>30.42</v>
      </c>
      <c r="S3795">
        <v>8.65</v>
      </c>
      <c r="T3795">
        <f t="shared" si="59"/>
        <v>182.52</v>
      </c>
    </row>
    <row r="3796" spans="1:20" x14ac:dyDescent="0.3">
      <c r="A3796">
        <v>3795</v>
      </c>
      <c r="B3796">
        <v>89344</v>
      </c>
      <c r="C3796" t="s">
        <v>252</v>
      </c>
      <c r="D3796" t="s">
        <v>20</v>
      </c>
      <c r="E3796" t="s">
        <v>21</v>
      </c>
      <c r="F3796" t="s">
        <v>40</v>
      </c>
      <c r="G3796" t="s">
        <v>32</v>
      </c>
      <c r="H3796" t="s">
        <v>24</v>
      </c>
      <c r="I3796" t="s">
        <v>28</v>
      </c>
      <c r="J3796" t="s">
        <v>29</v>
      </c>
      <c r="K3796" t="s">
        <v>204</v>
      </c>
      <c r="L3796" t="s">
        <v>26</v>
      </c>
      <c r="M3796" t="s">
        <v>309</v>
      </c>
      <c r="N3796" s="2">
        <v>40421</v>
      </c>
      <c r="O3796" s="2">
        <v>40423</v>
      </c>
      <c r="P3796">
        <v>14</v>
      </c>
      <c r="Q3796" s="1">
        <v>0</v>
      </c>
      <c r="R3796">
        <v>8.5</v>
      </c>
      <c r="S3796">
        <v>1.99</v>
      </c>
      <c r="T3796">
        <f t="shared" si="59"/>
        <v>119</v>
      </c>
    </row>
    <row r="3797" spans="1:20" x14ac:dyDescent="0.3">
      <c r="A3797">
        <v>3796</v>
      </c>
      <c r="B3797">
        <v>89344</v>
      </c>
      <c r="C3797" t="s">
        <v>252</v>
      </c>
      <c r="D3797" t="s">
        <v>20</v>
      </c>
      <c r="E3797" t="s">
        <v>39</v>
      </c>
      <c r="F3797" t="s">
        <v>40</v>
      </c>
      <c r="G3797" t="s">
        <v>32</v>
      </c>
      <c r="H3797" t="s">
        <v>42</v>
      </c>
      <c r="I3797" t="s">
        <v>28</v>
      </c>
      <c r="J3797" t="s">
        <v>29</v>
      </c>
      <c r="K3797" t="s">
        <v>105</v>
      </c>
      <c r="L3797" t="s">
        <v>192</v>
      </c>
      <c r="M3797" t="s">
        <v>342</v>
      </c>
      <c r="N3797" s="2">
        <v>40421</v>
      </c>
      <c r="O3797" s="2">
        <v>40423</v>
      </c>
      <c r="P3797">
        <v>2</v>
      </c>
      <c r="Q3797" s="1">
        <v>0.03</v>
      </c>
      <c r="R3797">
        <v>95.43</v>
      </c>
      <c r="S3797">
        <v>19.989999999999998</v>
      </c>
      <c r="T3797">
        <f t="shared" si="59"/>
        <v>190.86</v>
      </c>
    </row>
    <row r="3798" spans="1:20" x14ac:dyDescent="0.3">
      <c r="A3798">
        <v>3797</v>
      </c>
      <c r="B3798">
        <v>90807</v>
      </c>
      <c r="C3798" t="s">
        <v>53</v>
      </c>
      <c r="D3798" t="s">
        <v>578</v>
      </c>
      <c r="E3798" t="s">
        <v>21</v>
      </c>
      <c r="F3798" t="s">
        <v>47</v>
      </c>
      <c r="G3798" t="s">
        <v>48</v>
      </c>
      <c r="H3798" t="s">
        <v>203</v>
      </c>
      <c r="I3798" t="s">
        <v>28</v>
      </c>
      <c r="J3798" t="s">
        <v>29</v>
      </c>
      <c r="K3798" t="s">
        <v>213</v>
      </c>
      <c r="L3798" t="s">
        <v>283</v>
      </c>
      <c r="M3798" t="s">
        <v>111</v>
      </c>
      <c r="N3798" s="2">
        <v>40680</v>
      </c>
      <c r="O3798" s="2">
        <v>40687</v>
      </c>
      <c r="P3798">
        <v>11</v>
      </c>
      <c r="Q3798" s="1">
        <v>0.01</v>
      </c>
      <c r="R3798">
        <v>270.97000000000003</v>
      </c>
      <c r="S3798">
        <v>28.06</v>
      </c>
      <c r="T3798">
        <f t="shared" si="59"/>
        <v>2980.67</v>
      </c>
    </row>
    <row r="3799" spans="1:20" x14ac:dyDescent="0.3">
      <c r="A3799">
        <v>3798</v>
      </c>
      <c r="B3799">
        <v>88096</v>
      </c>
      <c r="C3799" t="s">
        <v>1072</v>
      </c>
      <c r="D3799" t="s">
        <v>20</v>
      </c>
      <c r="E3799" t="s">
        <v>21</v>
      </c>
      <c r="F3799" t="s">
        <v>22</v>
      </c>
      <c r="G3799" t="s">
        <v>48</v>
      </c>
      <c r="H3799" t="s">
        <v>206</v>
      </c>
      <c r="I3799" t="s">
        <v>28</v>
      </c>
      <c r="J3799" t="s">
        <v>29</v>
      </c>
      <c r="K3799" t="s">
        <v>204</v>
      </c>
      <c r="L3799" t="s">
        <v>192</v>
      </c>
      <c r="M3799" t="s">
        <v>199</v>
      </c>
      <c r="N3799" s="2">
        <v>40980</v>
      </c>
      <c r="O3799" s="2">
        <v>40984</v>
      </c>
      <c r="P3799">
        <v>7</v>
      </c>
      <c r="Q3799" s="1">
        <v>0.02</v>
      </c>
      <c r="R3799">
        <v>20.97</v>
      </c>
      <c r="S3799">
        <v>6.5</v>
      </c>
      <c r="T3799">
        <f t="shared" si="59"/>
        <v>146.79</v>
      </c>
    </row>
    <row r="3800" spans="1:20" x14ac:dyDescent="0.3">
      <c r="A3800">
        <v>3799</v>
      </c>
      <c r="B3800">
        <v>88096</v>
      </c>
      <c r="C3800" t="s">
        <v>1072</v>
      </c>
      <c r="D3800" t="s">
        <v>20</v>
      </c>
      <c r="E3800" t="s">
        <v>39</v>
      </c>
      <c r="F3800" t="s">
        <v>22</v>
      </c>
      <c r="G3800" t="s">
        <v>48</v>
      </c>
      <c r="H3800" t="s">
        <v>61</v>
      </c>
      <c r="I3800" t="s">
        <v>28</v>
      </c>
      <c r="J3800" t="s">
        <v>29</v>
      </c>
      <c r="K3800" t="s">
        <v>74</v>
      </c>
      <c r="L3800" t="s">
        <v>192</v>
      </c>
      <c r="M3800" t="s">
        <v>444</v>
      </c>
      <c r="N3800" s="2">
        <v>40980</v>
      </c>
      <c r="O3800" s="2">
        <v>40987</v>
      </c>
      <c r="P3800">
        <v>13</v>
      </c>
      <c r="Q3800" s="1">
        <v>0.1</v>
      </c>
      <c r="R3800">
        <v>6.48</v>
      </c>
      <c r="S3800">
        <v>7.37</v>
      </c>
      <c r="T3800">
        <f t="shared" si="59"/>
        <v>84.240000000000009</v>
      </c>
    </row>
    <row r="3801" spans="1:20" x14ac:dyDescent="0.3">
      <c r="A3801">
        <v>3800</v>
      </c>
      <c r="B3801">
        <v>86435</v>
      </c>
      <c r="C3801" t="s">
        <v>498</v>
      </c>
      <c r="D3801" t="s">
        <v>20</v>
      </c>
      <c r="E3801" t="s">
        <v>39</v>
      </c>
      <c r="F3801" t="s">
        <v>22</v>
      </c>
      <c r="G3801" t="s">
        <v>23</v>
      </c>
      <c r="H3801" t="s">
        <v>54</v>
      </c>
      <c r="I3801" t="s">
        <v>28</v>
      </c>
      <c r="J3801" t="s">
        <v>29</v>
      </c>
      <c r="K3801" t="s">
        <v>170</v>
      </c>
      <c r="L3801" t="s">
        <v>192</v>
      </c>
      <c r="M3801" t="s">
        <v>499</v>
      </c>
      <c r="N3801" s="2">
        <v>41455</v>
      </c>
      <c r="O3801" s="2">
        <v>41455</v>
      </c>
      <c r="P3801">
        <v>17</v>
      </c>
      <c r="Q3801" s="1">
        <v>0.03</v>
      </c>
      <c r="R3801">
        <v>2.61</v>
      </c>
      <c r="S3801">
        <v>0.5</v>
      </c>
      <c r="T3801">
        <f t="shared" si="59"/>
        <v>44.37</v>
      </c>
    </row>
    <row r="3802" spans="1:20" x14ac:dyDescent="0.3">
      <c r="A3802">
        <v>3801</v>
      </c>
      <c r="B3802">
        <v>86432</v>
      </c>
      <c r="C3802" t="s">
        <v>1006</v>
      </c>
      <c r="D3802" t="s">
        <v>578</v>
      </c>
      <c r="E3802" t="s">
        <v>187</v>
      </c>
      <c r="F3802" t="s">
        <v>22</v>
      </c>
      <c r="G3802" t="s">
        <v>23</v>
      </c>
      <c r="H3802" t="s">
        <v>225</v>
      </c>
      <c r="I3802" t="s">
        <v>28</v>
      </c>
      <c r="J3802" t="s">
        <v>29</v>
      </c>
      <c r="K3802" t="s">
        <v>82</v>
      </c>
      <c r="L3802" t="s">
        <v>283</v>
      </c>
      <c r="M3802" t="s">
        <v>238</v>
      </c>
      <c r="N3802" s="2">
        <v>40359</v>
      </c>
      <c r="O3802" s="2">
        <v>40361</v>
      </c>
      <c r="P3802">
        <v>11</v>
      </c>
      <c r="Q3802" s="1">
        <v>0.08</v>
      </c>
      <c r="R3802">
        <v>349.45</v>
      </c>
      <c r="S3802">
        <v>60</v>
      </c>
      <c r="T3802">
        <f t="shared" si="59"/>
        <v>3843.95</v>
      </c>
    </row>
    <row r="3803" spans="1:20" x14ac:dyDescent="0.3">
      <c r="A3803">
        <v>3802</v>
      </c>
      <c r="B3803">
        <v>91162</v>
      </c>
      <c r="C3803" t="s">
        <v>917</v>
      </c>
      <c r="D3803" t="s">
        <v>38</v>
      </c>
      <c r="E3803" t="s">
        <v>39</v>
      </c>
      <c r="F3803" t="s">
        <v>47</v>
      </c>
      <c r="G3803" t="s">
        <v>48</v>
      </c>
      <c r="H3803" t="s">
        <v>54</v>
      </c>
      <c r="I3803" t="s">
        <v>28</v>
      </c>
      <c r="J3803" t="s">
        <v>29</v>
      </c>
      <c r="K3803" t="s">
        <v>113</v>
      </c>
      <c r="L3803" t="s">
        <v>44</v>
      </c>
      <c r="M3803" t="s">
        <v>160</v>
      </c>
      <c r="N3803" s="2">
        <v>41204</v>
      </c>
      <c r="O3803" s="2">
        <v>41206</v>
      </c>
      <c r="P3803">
        <v>21</v>
      </c>
      <c r="Q3803" s="1">
        <v>0.08</v>
      </c>
      <c r="R3803">
        <v>10.31</v>
      </c>
      <c r="S3803">
        <v>1.79</v>
      </c>
      <c r="T3803">
        <f t="shared" si="59"/>
        <v>216.51000000000002</v>
      </c>
    </row>
    <row r="3804" spans="1:20" x14ac:dyDescent="0.3">
      <c r="A3804">
        <v>3803</v>
      </c>
      <c r="B3804">
        <v>85890</v>
      </c>
      <c r="C3804" t="s">
        <v>1314</v>
      </c>
      <c r="D3804" t="s">
        <v>20</v>
      </c>
      <c r="E3804" t="s">
        <v>39</v>
      </c>
      <c r="F3804" t="s">
        <v>31</v>
      </c>
      <c r="G3804" t="s">
        <v>93</v>
      </c>
      <c r="H3804" t="s">
        <v>42</v>
      </c>
      <c r="I3804" t="s">
        <v>28</v>
      </c>
      <c r="J3804" t="s">
        <v>29</v>
      </c>
      <c r="K3804" t="s">
        <v>119</v>
      </c>
      <c r="L3804" t="s">
        <v>192</v>
      </c>
      <c r="M3804" t="s">
        <v>131</v>
      </c>
      <c r="N3804" s="2">
        <v>41313</v>
      </c>
      <c r="O3804" s="2">
        <v>41314</v>
      </c>
      <c r="P3804">
        <v>10</v>
      </c>
      <c r="Q3804" s="1">
        <v>0.03</v>
      </c>
      <c r="R3804">
        <v>15.16</v>
      </c>
      <c r="S3804">
        <v>15.09</v>
      </c>
      <c r="T3804">
        <f t="shared" si="59"/>
        <v>151.6</v>
      </c>
    </row>
    <row r="3805" spans="1:20" x14ac:dyDescent="0.3">
      <c r="A3805">
        <v>3804</v>
      </c>
      <c r="B3805">
        <v>88267</v>
      </c>
      <c r="C3805" t="s">
        <v>363</v>
      </c>
      <c r="D3805" t="s">
        <v>20</v>
      </c>
      <c r="E3805" t="s">
        <v>21</v>
      </c>
      <c r="F3805" t="s">
        <v>22</v>
      </c>
      <c r="G3805" t="s">
        <v>48</v>
      </c>
      <c r="H3805" t="s">
        <v>206</v>
      </c>
      <c r="I3805" t="s">
        <v>28</v>
      </c>
      <c r="J3805" t="s">
        <v>29</v>
      </c>
      <c r="K3805" t="s">
        <v>1447</v>
      </c>
      <c r="L3805" t="s">
        <v>192</v>
      </c>
      <c r="M3805" t="s">
        <v>123</v>
      </c>
      <c r="N3805" s="2">
        <v>40241</v>
      </c>
      <c r="O3805" s="2">
        <v>40245</v>
      </c>
      <c r="P3805">
        <v>2</v>
      </c>
      <c r="Q3805" s="1">
        <v>0.1</v>
      </c>
      <c r="R3805">
        <v>205.99</v>
      </c>
      <c r="S3805">
        <v>8.99</v>
      </c>
      <c r="T3805">
        <f t="shared" si="59"/>
        <v>411.98</v>
      </c>
    </row>
    <row r="3806" spans="1:20" x14ac:dyDescent="0.3">
      <c r="A3806">
        <v>3805</v>
      </c>
      <c r="B3806">
        <v>90732</v>
      </c>
      <c r="C3806" t="s">
        <v>420</v>
      </c>
      <c r="D3806" t="s">
        <v>20</v>
      </c>
      <c r="E3806" t="s">
        <v>21</v>
      </c>
      <c r="F3806" t="s">
        <v>22</v>
      </c>
      <c r="G3806" t="s">
        <v>48</v>
      </c>
      <c r="H3806" t="s">
        <v>24</v>
      </c>
      <c r="I3806" t="s">
        <v>28</v>
      </c>
      <c r="J3806" t="s">
        <v>29</v>
      </c>
      <c r="K3806" t="s">
        <v>409</v>
      </c>
      <c r="L3806" t="s">
        <v>26</v>
      </c>
      <c r="M3806" t="s">
        <v>326</v>
      </c>
      <c r="N3806" s="2">
        <v>40822</v>
      </c>
      <c r="O3806" s="2">
        <v>40829</v>
      </c>
      <c r="P3806">
        <v>16</v>
      </c>
      <c r="Q3806" s="1">
        <v>0.04</v>
      </c>
      <c r="R3806">
        <v>45.19</v>
      </c>
      <c r="S3806">
        <v>1.99</v>
      </c>
      <c r="T3806">
        <f t="shared" si="59"/>
        <v>723.04</v>
      </c>
    </row>
    <row r="3807" spans="1:20" x14ac:dyDescent="0.3">
      <c r="A3807">
        <v>3806</v>
      </c>
      <c r="B3807">
        <v>91163</v>
      </c>
      <c r="C3807" t="s">
        <v>818</v>
      </c>
      <c r="D3807" t="s">
        <v>20</v>
      </c>
      <c r="E3807" t="s">
        <v>39</v>
      </c>
      <c r="F3807" t="s">
        <v>40</v>
      </c>
      <c r="G3807" t="s">
        <v>93</v>
      </c>
      <c r="H3807" t="s">
        <v>61</v>
      </c>
      <c r="I3807" t="s">
        <v>28</v>
      </c>
      <c r="J3807" t="s">
        <v>29</v>
      </c>
      <c r="K3807" t="s">
        <v>119</v>
      </c>
      <c r="L3807" t="s">
        <v>192</v>
      </c>
      <c r="M3807" t="s">
        <v>469</v>
      </c>
      <c r="N3807" s="2">
        <v>40854</v>
      </c>
      <c r="O3807" s="2">
        <v>40856</v>
      </c>
      <c r="P3807">
        <v>20</v>
      </c>
      <c r="Q3807" s="1">
        <v>7.0000000000000007E-2</v>
      </c>
      <c r="R3807">
        <v>3.52</v>
      </c>
      <c r="S3807">
        <v>6.83</v>
      </c>
      <c r="T3807">
        <f t="shared" si="59"/>
        <v>70.400000000000006</v>
      </c>
    </row>
    <row r="3808" spans="1:20" x14ac:dyDescent="0.3">
      <c r="A3808">
        <v>3807</v>
      </c>
      <c r="B3808">
        <v>88640</v>
      </c>
      <c r="C3808" t="s">
        <v>852</v>
      </c>
      <c r="D3808" t="s">
        <v>20</v>
      </c>
      <c r="E3808" t="s">
        <v>187</v>
      </c>
      <c r="F3808" t="s">
        <v>31</v>
      </c>
      <c r="G3808" t="s">
        <v>41</v>
      </c>
      <c r="H3808" t="s">
        <v>219</v>
      </c>
      <c r="I3808" t="s">
        <v>28</v>
      </c>
      <c r="J3808" t="s">
        <v>29</v>
      </c>
      <c r="K3808" t="s">
        <v>145</v>
      </c>
      <c r="L3808" t="s">
        <v>26</v>
      </c>
      <c r="M3808" t="s">
        <v>255</v>
      </c>
      <c r="N3808" s="2">
        <v>41346</v>
      </c>
      <c r="O3808" s="2">
        <v>41348</v>
      </c>
      <c r="P3808">
        <v>3</v>
      </c>
      <c r="Q3808" s="1">
        <v>0.1</v>
      </c>
      <c r="R3808">
        <v>20.239999999999998</v>
      </c>
      <c r="S3808">
        <v>6.67</v>
      </c>
      <c r="T3808">
        <f t="shared" si="59"/>
        <v>60.72</v>
      </c>
    </row>
    <row r="3809" spans="1:20" x14ac:dyDescent="0.3">
      <c r="A3809">
        <v>3808</v>
      </c>
      <c r="B3809">
        <v>87336</v>
      </c>
      <c r="C3809" t="s">
        <v>155</v>
      </c>
      <c r="D3809" t="s">
        <v>20</v>
      </c>
      <c r="E3809" t="s">
        <v>39</v>
      </c>
      <c r="F3809" t="s">
        <v>47</v>
      </c>
      <c r="G3809" t="s">
        <v>48</v>
      </c>
      <c r="H3809" t="s">
        <v>78</v>
      </c>
      <c r="I3809" t="s">
        <v>28</v>
      </c>
      <c r="J3809" t="s">
        <v>29</v>
      </c>
      <c r="K3809" t="s">
        <v>165</v>
      </c>
      <c r="L3809" t="s">
        <v>192</v>
      </c>
      <c r="M3809" t="s">
        <v>114</v>
      </c>
      <c r="N3809" s="2">
        <v>40750</v>
      </c>
      <c r="O3809" s="2">
        <v>40757</v>
      </c>
      <c r="P3809">
        <v>10</v>
      </c>
      <c r="Q3809" s="1">
        <v>0.09</v>
      </c>
      <c r="R3809">
        <v>3.98</v>
      </c>
      <c r="S3809">
        <v>5.26</v>
      </c>
      <c r="T3809">
        <f t="shared" si="59"/>
        <v>39.799999999999997</v>
      </c>
    </row>
    <row r="3810" spans="1:20" x14ac:dyDescent="0.3">
      <c r="A3810">
        <v>3809</v>
      </c>
      <c r="B3810">
        <v>87336</v>
      </c>
      <c r="C3810" t="s">
        <v>155</v>
      </c>
      <c r="D3810" t="s">
        <v>20</v>
      </c>
      <c r="E3810" t="s">
        <v>39</v>
      </c>
      <c r="F3810" t="s">
        <v>47</v>
      </c>
      <c r="G3810" t="s">
        <v>48</v>
      </c>
      <c r="H3810" t="s">
        <v>89</v>
      </c>
      <c r="I3810" t="s">
        <v>28</v>
      </c>
      <c r="J3810" t="s">
        <v>29</v>
      </c>
      <c r="K3810" t="s">
        <v>231</v>
      </c>
      <c r="L3810" t="s">
        <v>44</v>
      </c>
      <c r="M3810" t="s">
        <v>51</v>
      </c>
      <c r="N3810" s="2">
        <v>40750</v>
      </c>
      <c r="O3810" s="2">
        <v>40757</v>
      </c>
      <c r="P3810">
        <v>7</v>
      </c>
      <c r="Q3810" s="1">
        <v>0.1</v>
      </c>
      <c r="R3810">
        <v>5.84</v>
      </c>
      <c r="S3810">
        <v>0.83</v>
      </c>
      <c r="T3810">
        <f t="shared" si="59"/>
        <v>40.879999999999995</v>
      </c>
    </row>
    <row r="3811" spans="1:20" x14ac:dyDescent="0.3">
      <c r="A3811">
        <v>3810</v>
      </c>
      <c r="B3811">
        <v>89686</v>
      </c>
      <c r="C3811" t="s">
        <v>530</v>
      </c>
      <c r="D3811" t="s">
        <v>20</v>
      </c>
      <c r="E3811" t="s">
        <v>39</v>
      </c>
      <c r="F3811" t="s">
        <v>22</v>
      </c>
      <c r="G3811" t="s">
        <v>48</v>
      </c>
      <c r="H3811" t="s">
        <v>61</v>
      </c>
      <c r="I3811" t="s">
        <v>28</v>
      </c>
      <c r="J3811" t="s">
        <v>29</v>
      </c>
      <c r="K3811" t="s">
        <v>181</v>
      </c>
      <c r="L3811" t="s">
        <v>44</v>
      </c>
      <c r="M3811" t="s">
        <v>398</v>
      </c>
      <c r="N3811" s="2">
        <v>40481</v>
      </c>
      <c r="O3811" s="2">
        <v>40488</v>
      </c>
      <c r="P3811">
        <v>21</v>
      </c>
      <c r="Q3811" s="1">
        <v>0.1</v>
      </c>
      <c r="R3811">
        <v>2.62</v>
      </c>
      <c r="S3811">
        <v>0.8</v>
      </c>
      <c r="T3811">
        <f t="shared" si="59"/>
        <v>55.02</v>
      </c>
    </row>
    <row r="3812" spans="1:20" x14ac:dyDescent="0.3">
      <c r="A3812">
        <v>3811</v>
      </c>
      <c r="B3812">
        <v>91033</v>
      </c>
      <c r="C3812" t="s">
        <v>812</v>
      </c>
      <c r="D3812" t="s">
        <v>20</v>
      </c>
      <c r="E3812" t="s">
        <v>39</v>
      </c>
      <c r="F3812" t="s">
        <v>31</v>
      </c>
      <c r="G3812" t="s">
        <v>48</v>
      </c>
      <c r="H3812" t="s">
        <v>49</v>
      </c>
      <c r="I3812" t="s">
        <v>28</v>
      </c>
      <c r="J3812" t="s">
        <v>29</v>
      </c>
      <c r="K3812" t="s">
        <v>291</v>
      </c>
      <c r="L3812" t="s">
        <v>192</v>
      </c>
      <c r="M3812" t="s">
        <v>35</v>
      </c>
      <c r="N3812" s="2">
        <v>41305</v>
      </c>
      <c r="O3812" s="2">
        <v>41310</v>
      </c>
      <c r="P3812">
        <v>7</v>
      </c>
      <c r="Q3812" s="1">
        <v>0.01</v>
      </c>
      <c r="R3812">
        <v>20.89</v>
      </c>
      <c r="S3812">
        <v>11.52</v>
      </c>
      <c r="T3812">
        <f t="shared" si="59"/>
        <v>146.23000000000002</v>
      </c>
    </row>
    <row r="3813" spans="1:20" x14ac:dyDescent="0.3">
      <c r="A3813">
        <v>3812</v>
      </c>
      <c r="B3813">
        <v>89238</v>
      </c>
      <c r="C3813" t="s">
        <v>1426</v>
      </c>
      <c r="D3813" t="s">
        <v>20</v>
      </c>
      <c r="E3813" t="s">
        <v>39</v>
      </c>
      <c r="F3813" t="s">
        <v>22</v>
      </c>
      <c r="G3813" t="s">
        <v>23</v>
      </c>
      <c r="H3813" t="s">
        <v>89</v>
      </c>
      <c r="I3813" t="s">
        <v>28</v>
      </c>
      <c r="J3813" t="s">
        <v>29</v>
      </c>
      <c r="K3813" t="s">
        <v>289</v>
      </c>
      <c r="L3813" t="s">
        <v>44</v>
      </c>
      <c r="M3813" t="s">
        <v>123</v>
      </c>
      <c r="N3813" s="2">
        <v>41053</v>
      </c>
      <c r="O3813" s="2">
        <v>41054</v>
      </c>
      <c r="P3813">
        <v>16</v>
      </c>
      <c r="Q3813" s="1">
        <v>0.05</v>
      </c>
      <c r="R3813">
        <v>12.88</v>
      </c>
      <c r="S3813">
        <v>4.59</v>
      </c>
      <c r="T3813">
        <f t="shared" si="59"/>
        <v>206.08</v>
      </c>
    </row>
    <row r="3814" spans="1:20" x14ac:dyDescent="0.3">
      <c r="A3814">
        <v>3813</v>
      </c>
      <c r="B3814">
        <v>86409</v>
      </c>
      <c r="C3814" t="s">
        <v>891</v>
      </c>
      <c r="D3814" t="s">
        <v>38</v>
      </c>
      <c r="E3814" t="s">
        <v>39</v>
      </c>
      <c r="F3814" t="s">
        <v>22</v>
      </c>
      <c r="G3814" t="s">
        <v>93</v>
      </c>
      <c r="H3814" t="s">
        <v>54</v>
      </c>
      <c r="I3814" t="s">
        <v>28</v>
      </c>
      <c r="J3814" t="s">
        <v>29</v>
      </c>
      <c r="K3814" t="s">
        <v>184</v>
      </c>
      <c r="L3814" t="s">
        <v>192</v>
      </c>
      <c r="M3814" t="s">
        <v>331</v>
      </c>
      <c r="N3814" s="2">
        <v>40318</v>
      </c>
      <c r="O3814" s="2">
        <v>40318</v>
      </c>
      <c r="P3814">
        <v>9</v>
      </c>
      <c r="Q3814" s="1">
        <v>0.09</v>
      </c>
      <c r="R3814">
        <v>31.74</v>
      </c>
      <c r="S3814">
        <v>12.62</v>
      </c>
      <c r="T3814">
        <f t="shared" si="59"/>
        <v>285.65999999999997</v>
      </c>
    </row>
    <row r="3815" spans="1:20" x14ac:dyDescent="0.3">
      <c r="A3815">
        <v>3814</v>
      </c>
      <c r="B3815">
        <v>86409</v>
      </c>
      <c r="C3815" t="s">
        <v>891</v>
      </c>
      <c r="D3815" t="s">
        <v>20</v>
      </c>
      <c r="E3815" t="s">
        <v>39</v>
      </c>
      <c r="F3815" t="s">
        <v>22</v>
      </c>
      <c r="G3815" t="s">
        <v>93</v>
      </c>
      <c r="H3815" t="s">
        <v>94</v>
      </c>
      <c r="I3815" t="s">
        <v>28</v>
      </c>
      <c r="J3815" t="s">
        <v>29</v>
      </c>
      <c r="K3815" t="s">
        <v>231</v>
      </c>
      <c r="L3815" t="s">
        <v>44</v>
      </c>
      <c r="M3815" t="s">
        <v>398</v>
      </c>
      <c r="N3815" s="2">
        <v>40318</v>
      </c>
      <c r="O3815" s="2">
        <v>40321</v>
      </c>
      <c r="P3815">
        <v>13</v>
      </c>
      <c r="Q3815" s="1">
        <v>0.04</v>
      </c>
      <c r="R3815">
        <v>6.35</v>
      </c>
      <c r="S3815">
        <v>1.02</v>
      </c>
      <c r="T3815">
        <f t="shared" si="59"/>
        <v>82.55</v>
      </c>
    </row>
    <row r="3816" spans="1:20" x14ac:dyDescent="0.3">
      <c r="A3816">
        <v>3815</v>
      </c>
      <c r="B3816">
        <v>86409</v>
      </c>
      <c r="C3816" t="s">
        <v>891</v>
      </c>
      <c r="D3816" t="s">
        <v>38</v>
      </c>
      <c r="E3816" t="s">
        <v>21</v>
      </c>
      <c r="F3816" t="s">
        <v>22</v>
      </c>
      <c r="G3816" t="s">
        <v>93</v>
      </c>
      <c r="H3816" t="s">
        <v>206</v>
      </c>
      <c r="I3816" t="s">
        <v>28</v>
      </c>
      <c r="J3816" t="s">
        <v>29</v>
      </c>
      <c r="K3816" t="s">
        <v>210</v>
      </c>
      <c r="L3816" t="s">
        <v>192</v>
      </c>
      <c r="M3816" t="s">
        <v>199</v>
      </c>
      <c r="N3816" s="2">
        <v>40318</v>
      </c>
      <c r="O3816" s="2">
        <v>40319</v>
      </c>
      <c r="P3816">
        <v>8</v>
      </c>
      <c r="Q3816" s="1">
        <v>0.02</v>
      </c>
      <c r="R3816">
        <v>65.989999999999995</v>
      </c>
      <c r="S3816">
        <v>8.99</v>
      </c>
      <c r="T3816">
        <f t="shared" si="59"/>
        <v>527.91999999999996</v>
      </c>
    </row>
    <row r="3817" spans="1:20" x14ac:dyDescent="0.3">
      <c r="A3817">
        <v>3816</v>
      </c>
      <c r="B3817">
        <v>91167</v>
      </c>
      <c r="C3817" t="s">
        <v>1501</v>
      </c>
      <c r="D3817" t="s">
        <v>20</v>
      </c>
      <c r="E3817" t="s">
        <v>187</v>
      </c>
      <c r="F3817" t="s">
        <v>22</v>
      </c>
      <c r="G3817" t="s">
        <v>32</v>
      </c>
      <c r="H3817" t="s">
        <v>188</v>
      </c>
      <c r="I3817" t="s">
        <v>28</v>
      </c>
      <c r="J3817" t="s">
        <v>29</v>
      </c>
      <c r="K3817" t="s">
        <v>226</v>
      </c>
      <c r="L3817" t="s">
        <v>26</v>
      </c>
      <c r="M3817" t="s">
        <v>150</v>
      </c>
      <c r="N3817" s="2">
        <v>40538</v>
      </c>
      <c r="O3817" s="2">
        <v>40538</v>
      </c>
      <c r="P3817">
        <v>12</v>
      </c>
      <c r="Q3817" s="1">
        <v>0.02</v>
      </c>
      <c r="R3817">
        <v>22.72</v>
      </c>
      <c r="S3817">
        <v>8.99</v>
      </c>
      <c r="T3817">
        <f t="shared" si="59"/>
        <v>272.64</v>
      </c>
    </row>
    <row r="3818" spans="1:20" x14ac:dyDescent="0.3">
      <c r="A3818">
        <v>3817</v>
      </c>
      <c r="B3818">
        <v>91174</v>
      </c>
      <c r="C3818" t="s">
        <v>2299</v>
      </c>
      <c r="D3818" t="s">
        <v>20</v>
      </c>
      <c r="E3818" t="s">
        <v>39</v>
      </c>
      <c r="F3818" t="s">
        <v>47</v>
      </c>
      <c r="G3818" t="s">
        <v>93</v>
      </c>
      <c r="H3818" t="s">
        <v>42</v>
      </c>
      <c r="I3818" t="s">
        <v>28</v>
      </c>
      <c r="J3818" t="s">
        <v>29</v>
      </c>
      <c r="K3818" t="s">
        <v>184</v>
      </c>
      <c r="L3818" t="s">
        <v>192</v>
      </c>
      <c r="M3818" t="s">
        <v>167</v>
      </c>
      <c r="N3818" s="2">
        <v>40496</v>
      </c>
      <c r="O3818" s="2">
        <v>40497</v>
      </c>
      <c r="P3818">
        <v>7</v>
      </c>
      <c r="Q3818" s="1">
        <v>0.05</v>
      </c>
      <c r="R3818">
        <v>59.78</v>
      </c>
      <c r="S3818">
        <v>10.29</v>
      </c>
      <c r="T3818">
        <f t="shared" si="59"/>
        <v>418.46000000000004</v>
      </c>
    </row>
    <row r="3819" spans="1:20" x14ac:dyDescent="0.3">
      <c r="A3819">
        <v>3818</v>
      </c>
      <c r="B3819">
        <v>91174</v>
      </c>
      <c r="C3819" t="s">
        <v>1074</v>
      </c>
      <c r="D3819" t="s">
        <v>20</v>
      </c>
      <c r="E3819" t="s">
        <v>21</v>
      </c>
      <c r="F3819" t="s">
        <v>47</v>
      </c>
      <c r="G3819" t="s">
        <v>93</v>
      </c>
      <c r="H3819" t="s">
        <v>203</v>
      </c>
      <c r="I3819" t="s">
        <v>28</v>
      </c>
      <c r="J3819" t="s">
        <v>29</v>
      </c>
      <c r="K3819" t="s">
        <v>1114</v>
      </c>
      <c r="L3819" t="s">
        <v>26</v>
      </c>
      <c r="M3819" t="s">
        <v>160</v>
      </c>
      <c r="N3819" s="2">
        <v>40496</v>
      </c>
      <c r="O3819" s="2">
        <v>40498</v>
      </c>
      <c r="P3819">
        <v>28</v>
      </c>
      <c r="Q3819" s="1">
        <v>0.08</v>
      </c>
      <c r="R3819">
        <v>20.99</v>
      </c>
      <c r="S3819">
        <v>1.25</v>
      </c>
      <c r="T3819">
        <f t="shared" si="59"/>
        <v>587.71999999999991</v>
      </c>
    </row>
    <row r="3820" spans="1:20" x14ac:dyDescent="0.3">
      <c r="A3820">
        <v>3819</v>
      </c>
      <c r="B3820">
        <v>90152</v>
      </c>
      <c r="C3820" t="s">
        <v>640</v>
      </c>
      <c r="D3820" t="s">
        <v>20</v>
      </c>
      <c r="E3820" t="s">
        <v>39</v>
      </c>
      <c r="F3820" t="s">
        <v>31</v>
      </c>
      <c r="G3820" t="s">
        <v>93</v>
      </c>
      <c r="H3820" t="s">
        <v>42</v>
      </c>
      <c r="I3820" t="s">
        <v>28</v>
      </c>
      <c r="J3820" t="s">
        <v>29</v>
      </c>
      <c r="K3820" t="s">
        <v>172</v>
      </c>
      <c r="L3820" t="s">
        <v>706</v>
      </c>
      <c r="M3820" t="s">
        <v>131</v>
      </c>
      <c r="N3820" s="2">
        <v>41586</v>
      </c>
      <c r="O3820" s="2">
        <v>41586</v>
      </c>
      <c r="P3820">
        <v>23</v>
      </c>
      <c r="Q3820" s="1">
        <v>0.08</v>
      </c>
      <c r="R3820">
        <v>17.52</v>
      </c>
      <c r="S3820">
        <v>8.17</v>
      </c>
      <c r="T3820">
        <f t="shared" si="59"/>
        <v>402.96</v>
      </c>
    </row>
    <row r="3821" spans="1:20" x14ac:dyDescent="0.3">
      <c r="A3821">
        <v>3820</v>
      </c>
      <c r="B3821">
        <v>90152</v>
      </c>
      <c r="C3821" t="s">
        <v>640</v>
      </c>
      <c r="D3821" t="s">
        <v>20</v>
      </c>
      <c r="E3821" t="s">
        <v>21</v>
      </c>
      <c r="F3821" t="s">
        <v>31</v>
      </c>
      <c r="G3821" t="s">
        <v>93</v>
      </c>
      <c r="H3821" t="s">
        <v>33</v>
      </c>
      <c r="I3821" t="s">
        <v>28</v>
      </c>
      <c r="J3821" t="s">
        <v>29</v>
      </c>
      <c r="K3821" t="s">
        <v>1108</v>
      </c>
      <c r="L3821" t="s">
        <v>192</v>
      </c>
      <c r="M3821" t="s">
        <v>255</v>
      </c>
      <c r="N3821" s="2">
        <v>41586</v>
      </c>
      <c r="O3821" s="2">
        <v>41587</v>
      </c>
      <c r="P3821">
        <v>5</v>
      </c>
      <c r="Q3821" s="1">
        <v>0</v>
      </c>
      <c r="R3821">
        <v>20.95</v>
      </c>
      <c r="S3821">
        <v>4</v>
      </c>
      <c r="T3821">
        <f t="shared" si="59"/>
        <v>104.75</v>
      </c>
    </row>
    <row r="3822" spans="1:20" x14ac:dyDescent="0.3">
      <c r="A3822">
        <v>3821</v>
      </c>
      <c r="B3822">
        <v>91186</v>
      </c>
      <c r="C3822" t="s">
        <v>543</v>
      </c>
      <c r="D3822" t="s">
        <v>20</v>
      </c>
      <c r="E3822" t="s">
        <v>39</v>
      </c>
      <c r="F3822" t="s">
        <v>31</v>
      </c>
      <c r="G3822" t="s">
        <v>23</v>
      </c>
      <c r="H3822" t="s">
        <v>89</v>
      </c>
      <c r="I3822" t="s">
        <v>28</v>
      </c>
      <c r="J3822" t="s">
        <v>29</v>
      </c>
      <c r="K3822" t="s">
        <v>149</v>
      </c>
      <c r="L3822" t="s">
        <v>192</v>
      </c>
      <c r="M3822" t="s">
        <v>35</v>
      </c>
      <c r="N3822" s="2">
        <v>41453</v>
      </c>
      <c r="O3822" s="2">
        <v>41455</v>
      </c>
      <c r="P3822">
        <v>17</v>
      </c>
      <c r="Q3822" s="1">
        <v>0.06</v>
      </c>
      <c r="R3822">
        <v>3.58</v>
      </c>
      <c r="S3822">
        <v>5.47</v>
      </c>
      <c r="T3822">
        <f t="shared" si="59"/>
        <v>60.86</v>
      </c>
    </row>
    <row r="3823" spans="1:20" x14ac:dyDescent="0.3">
      <c r="A3823">
        <v>3822</v>
      </c>
      <c r="B3823">
        <v>91180</v>
      </c>
      <c r="C3823" t="s">
        <v>543</v>
      </c>
      <c r="D3823" t="s">
        <v>578</v>
      </c>
      <c r="E3823" t="s">
        <v>187</v>
      </c>
      <c r="F3823" t="s">
        <v>31</v>
      </c>
      <c r="G3823" t="s">
        <v>23</v>
      </c>
      <c r="H3823" t="s">
        <v>188</v>
      </c>
      <c r="I3823" t="s">
        <v>28</v>
      </c>
      <c r="J3823" t="s">
        <v>29</v>
      </c>
      <c r="K3823" t="s">
        <v>170</v>
      </c>
      <c r="L3823" t="s">
        <v>330</v>
      </c>
      <c r="M3823" t="s">
        <v>35</v>
      </c>
      <c r="N3823" s="2">
        <v>40357</v>
      </c>
      <c r="O3823" s="2">
        <v>40357</v>
      </c>
      <c r="P3823">
        <v>17</v>
      </c>
      <c r="Q3823" s="1">
        <v>0.09</v>
      </c>
      <c r="R3823">
        <v>100.98</v>
      </c>
      <c r="S3823">
        <v>35.840000000000003</v>
      </c>
      <c r="T3823">
        <f t="shared" si="59"/>
        <v>1716.66</v>
      </c>
    </row>
    <row r="3824" spans="1:20" x14ac:dyDescent="0.3">
      <c r="A3824">
        <v>3823</v>
      </c>
      <c r="B3824">
        <v>91180</v>
      </c>
      <c r="C3824" t="s">
        <v>543</v>
      </c>
      <c r="D3824" t="s">
        <v>20</v>
      </c>
      <c r="E3824" t="s">
        <v>39</v>
      </c>
      <c r="F3824" t="s">
        <v>31</v>
      </c>
      <c r="G3824" t="s">
        <v>23</v>
      </c>
      <c r="H3824" t="s">
        <v>89</v>
      </c>
      <c r="I3824" t="s">
        <v>28</v>
      </c>
      <c r="J3824" t="s">
        <v>29</v>
      </c>
      <c r="K3824" t="s">
        <v>172</v>
      </c>
      <c r="L3824" t="s">
        <v>192</v>
      </c>
      <c r="M3824" t="s">
        <v>35</v>
      </c>
      <c r="N3824" s="2">
        <v>40357</v>
      </c>
      <c r="O3824" s="2">
        <v>40357</v>
      </c>
      <c r="P3824">
        <v>6</v>
      </c>
      <c r="Q3824" s="1">
        <v>0.1</v>
      </c>
      <c r="R3824">
        <v>5.78</v>
      </c>
      <c r="S3824">
        <v>7.96</v>
      </c>
      <c r="T3824">
        <f t="shared" si="59"/>
        <v>34.68</v>
      </c>
    </row>
    <row r="3825" spans="1:20" x14ac:dyDescent="0.3">
      <c r="A3825">
        <v>3824</v>
      </c>
      <c r="B3825">
        <v>87622</v>
      </c>
      <c r="C3825" t="s">
        <v>1340</v>
      </c>
      <c r="D3825" t="s">
        <v>578</v>
      </c>
      <c r="E3825" t="s">
        <v>21</v>
      </c>
      <c r="F3825" t="s">
        <v>47</v>
      </c>
      <c r="G3825" t="s">
        <v>23</v>
      </c>
      <c r="H3825" t="s">
        <v>33</v>
      </c>
      <c r="I3825" t="s">
        <v>28</v>
      </c>
      <c r="J3825" t="s">
        <v>29</v>
      </c>
      <c r="K3825" t="s">
        <v>34</v>
      </c>
      <c r="L3825" t="s">
        <v>330</v>
      </c>
      <c r="M3825" t="s">
        <v>114</v>
      </c>
      <c r="N3825" s="2">
        <v>40727</v>
      </c>
      <c r="O3825" s="2">
        <v>40729</v>
      </c>
      <c r="P3825">
        <v>11</v>
      </c>
      <c r="Q3825" s="1">
        <v>0.06</v>
      </c>
      <c r="R3825">
        <v>119.99</v>
      </c>
      <c r="S3825">
        <v>56.14</v>
      </c>
      <c r="T3825">
        <f t="shared" si="59"/>
        <v>1319.8899999999999</v>
      </c>
    </row>
    <row r="3826" spans="1:20" x14ac:dyDescent="0.3">
      <c r="A3826">
        <v>3825</v>
      </c>
      <c r="B3826">
        <v>87622</v>
      </c>
      <c r="C3826" t="s">
        <v>1340</v>
      </c>
      <c r="D3826" t="s">
        <v>20</v>
      </c>
      <c r="E3826" t="s">
        <v>39</v>
      </c>
      <c r="F3826" t="s">
        <v>47</v>
      </c>
      <c r="G3826" t="s">
        <v>23</v>
      </c>
      <c r="H3826" t="s">
        <v>78</v>
      </c>
      <c r="I3826" t="s">
        <v>28</v>
      </c>
      <c r="J3826" t="s">
        <v>29</v>
      </c>
      <c r="K3826" t="s">
        <v>158</v>
      </c>
      <c r="L3826" t="s">
        <v>44</v>
      </c>
      <c r="M3826" t="s">
        <v>134</v>
      </c>
      <c r="N3826" s="2">
        <v>40727</v>
      </c>
      <c r="O3826" s="2">
        <v>40730</v>
      </c>
      <c r="P3826">
        <v>7</v>
      </c>
      <c r="Q3826" s="1">
        <v>7.0000000000000007E-2</v>
      </c>
      <c r="R3826">
        <v>36.549999999999997</v>
      </c>
      <c r="S3826">
        <v>13.89</v>
      </c>
      <c r="T3826">
        <f t="shared" si="59"/>
        <v>255.84999999999997</v>
      </c>
    </row>
    <row r="3827" spans="1:20" x14ac:dyDescent="0.3">
      <c r="A3827">
        <v>3826</v>
      </c>
      <c r="B3827">
        <v>88357</v>
      </c>
      <c r="C3827" t="s">
        <v>736</v>
      </c>
      <c r="D3827" t="s">
        <v>20</v>
      </c>
      <c r="E3827" t="s">
        <v>39</v>
      </c>
      <c r="F3827" t="s">
        <v>31</v>
      </c>
      <c r="G3827" t="s">
        <v>23</v>
      </c>
      <c r="H3827" t="s">
        <v>94</v>
      </c>
      <c r="I3827" t="s">
        <v>28</v>
      </c>
      <c r="J3827" t="s">
        <v>29</v>
      </c>
      <c r="K3827" t="s">
        <v>98</v>
      </c>
      <c r="L3827" t="s">
        <v>192</v>
      </c>
      <c r="M3827" t="s">
        <v>255</v>
      </c>
      <c r="N3827" s="2">
        <v>41536</v>
      </c>
      <c r="O3827" s="2">
        <v>41538</v>
      </c>
      <c r="P3827">
        <v>13</v>
      </c>
      <c r="Q3827" s="1">
        <v>0.02</v>
      </c>
      <c r="R3827">
        <v>3.15</v>
      </c>
      <c r="S3827">
        <v>0.49</v>
      </c>
      <c r="T3827">
        <f t="shared" si="59"/>
        <v>40.949999999999996</v>
      </c>
    </row>
    <row r="3828" spans="1:20" x14ac:dyDescent="0.3">
      <c r="A3828">
        <v>3827</v>
      </c>
      <c r="B3828">
        <v>91126</v>
      </c>
      <c r="C3828" t="s">
        <v>957</v>
      </c>
      <c r="D3828" t="s">
        <v>20</v>
      </c>
      <c r="E3828" t="s">
        <v>39</v>
      </c>
      <c r="F3828" t="s">
        <v>31</v>
      </c>
      <c r="G3828" t="s">
        <v>48</v>
      </c>
      <c r="H3828" t="s">
        <v>94</v>
      </c>
      <c r="I3828" t="s">
        <v>28</v>
      </c>
      <c r="J3828" t="s">
        <v>29</v>
      </c>
      <c r="K3828" t="s">
        <v>170</v>
      </c>
      <c r="L3828" t="s">
        <v>192</v>
      </c>
      <c r="M3828" t="s">
        <v>296</v>
      </c>
      <c r="N3828" s="2">
        <v>41207</v>
      </c>
      <c r="O3828" s="2">
        <v>41214</v>
      </c>
      <c r="P3828">
        <v>15</v>
      </c>
      <c r="Q3828" s="1">
        <v>0.08</v>
      </c>
      <c r="R3828">
        <v>14.03</v>
      </c>
      <c r="S3828">
        <v>9.3699999999999992</v>
      </c>
      <c r="T3828">
        <f t="shared" si="59"/>
        <v>210.45</v>
      </c>
    </row>
    <row r="3829" spans="1:20" x14ac:dyDescent="0.3">
      <c r="A3829">
        <v>3828</v>
      </c>
      <c r="B3829">
        <v>91126</v>
      </c>
      <c r="C3829" t="s">
        <v>957</v>
      </c>
      <c r="D3829" t="s">
        <v>578</v>
      </c>
      <c r="E3829" t="s">
        <v>187</v>
      </c>
      <c r="F3829" t="s">
        <v>31</v>
      </c>
      <c r="G3829" t="s">
        <v>48</v>
      </c>
      <c r="H3829" t="s">
        <v>188</v>
      </c>
      <c r="I3829" t="s">
        <v>28</v>
      </c>
      <c r="J3829" t="s">
        <v>29</v>
      </c>
      <c r="K3829" t="s">
        <v>228</v>
      </c>
      <c r="L3829" t="s">
        <v>330</v>
      </c>
      <c r="M3829" t="s">
        <v>296</v>
      </c>
      <c r="N3829" s="2">
        <v>41207</v>
      </c>
      <c r="O3829" s="2">
        <v>41211</v>
      </c>
      <c r="P3829">
        <v>16</v>
      </c>
      <c r="Q3829" s="1">
        <v>0.04</v>
      </c>
      <c r="R3829">
        <v>212.6</v>
      </c>
      <c r="S3829">
        <v>110.2</v>
      </c>
      <c r="T3829">
        <f t="shared" si="59"/>
        <v>3401.6</v>
      </c>
    </row>
    <row r="3830" spans="1:20" x14ac:dyDescent="0.3">
      <c r="A3830">
        <v>3829</v>
      </c>
      <c r="B3830">
        <v>90717</v>
      </c>
      <c r="C3830" t="s">
        <v>87</v>
      </c>
      <c r="D3830" t="s">
        <v>20</v>
      </c>
      <c r="E3830" t="s">
        <v>39</v>
      </c>
      <c r="F3830" t="s">
        <v>31</v>
      </c>
      <c r="G3830" t="s">
        <v>23</v>
      </c>
      <c r="H3830" t="s">
        <v>61</v>
      </c>
      <c r="I3830" t="s">
        <v>28</v>
      </c>
      <c r="J3830" t="s">
        <v>29</v>
      </c>
      <c r="K3830" t="s">
        <v>50</v>
      </c>
      <c r="L3830" t="s">
        <v>44</v>
      </c>
      <c r="M3830" t="s">
        <v>35</v>
      </c>
      <c r="N3830" s="2">
        <v>40601</v>
      </c>
      <c r="O3830" s="2">
        <v>40601</v>
      </c>
      <c r="P3830">
        <v>9</v>
      </c>
      <c r="Q3830" s="1">
        <v>0.09</v>
      </c>
      <c r="R3830">
        <v>1.26</v>
      </c>
      <c r="S3830">
        <v>0.7</v>
      </c>
      <c r="T3830">
        <f t="shared" si="59"/>
        <v>11.34</v>
      </c>
    </row>
    <row r="3831" spans="1:20" x14ac:dyDescent="0.3">
      <c r="A3831">
        <v>3830</v>
      </c>
      <c r="B3831">
        <v>88556</v>
      </c>
      <c r="C3831" t="s">
        <v>1428</v>
      </c>
      <c r="D3831" t="s">
        <v>578</v>
      </c>
      <c r="E3831" t="s">
        <v>187</v>
      </c>
      <c r="F3831" t="s">
        <v>31</v>
      </c>
      <c r="G3831" t="s">
        <v>41</v>
      </c>
      <c r="H3831" t="s">
        <v>217</v>
      </c>
      <c r="I3831" t="s">
        <v>28</v>
      </c>
      <c r="J3831" t="s">
        <v>29</v>
      </c>
      <c r="K3831" t="s">
        <v>101</v>
      </c>
      <c r="L3831" t="s">
        <v>330</v>
      </c>
      <c r="M3831" t="s">
        <v>35</v>
      </c>
      <c r="N3831" s="2">
        <v>40401</v>
      </c>
      <c r="O3831" s="2">
        <v>40403</v>
      </c>
      <c r="P3831">
        <v>14</v>
      </c>
      <c r="Q3831" s="1">
        <v>0.09</v>
      </c>
      <c r="R3831">
        <v>260.98</v>
      </c>
      <c r="S3831">
        <v>41.91</v>
      </c>
      <c r="T3831">
        <f t="shared" si="59"/>
        <v>3653.7200000000003</v>
      </c>
    </row>
    <row r="3832" spans="1:20" x14ac:dyDescent="0.3">
      <c r="A3832">
        <v>3831</v>
      </c>
      <c r="B3832">
        <v>88556</v>
      </c>
      <c r="C3832" t="s">
        <v>1428</v>
      </c>
      <c r="D3832" t="s">
        <v>20</v>
      </c>
      <c r="E3832" t="s">
        <v>187</v>
      </c>
      <c r="F3832" t="s">
        <v>31</v>
      </c>
      <c r="G3832" t="s">
        <v>41</v>
      </c>
      <c r="H3832" t="s">
        <v>219</v>
      </c>
      <c r="I3832" t="s">
        <v>28</v>
      </c>
      <c r="J3832" t="s">
        <v>29</v>
      </c>
      <c r="K3832" t="s">
        <v>71</v>
      </c>
      <c r="L3832" t="s">
        <v>26</v>
      </c>
      <c r="M3832" t="s">
        <v>143</v>
      </c>
      <c r="N3832" s="2">
        <v>40401</v>
      </c>
      <c r="O3832" s="2">
        <v>40403</v>
      </c>
      <c r="P3832">
        <v>11</v>
      </c>
      <c r="Q3832" s="1">
        <v>0.01</v>
      </c>
      <c r="R3832">
        <v>10.52</v>
      </c>
      <c r="S3832">
        <v>7.94</v>
      </c>
      <c r="T3832">
        <f t="shared" si="59"/>
        <v>115.72</v>
      </c>
    </row>
    <row r="3833" spans="1:20" x14ac:dyDescent="0.3">
      <c r="A3833">
        <v>3832</v>
      </c>
      <c r="B3833">
        <v>88556</v>
      </c>
      <c r="C3833" t="s">
        <v>1428</v>
      </c>
      <c r="D3833" t="s">
        <v>38</v>
      </c>
      <c r="E3833" t="s">
        <v>39</v>
      </c>
      <c r="F3833" t="s">
        <v>31</v>
      </c>
      <c r="G3833" t="s">
        <v>41</v>
      </c>
      <c r="H3833" t="s">
        <v>54</v>
      </c>
      <c r="I3833" t="s">
        <v>28</v>
      </c>
      <c r="J3833" t="s">
        <v>29</v>
      </c>
      <c r="K3833" t="s">
        <v>170</v>
      </c>
      <c r="L3833" t="s">
        <v>192</v>
      </c>
      <c r="M3833" t="s">
        <v>139</v>
      </c>
      <c r="N3833" s="2">
        <v>40401</v>
      </c>
      <c r="O3833" s="2">
        <v>40403</v>
      </c>
      <c r="P3833">
        <v>14</v>
      </c>
      <c r="Q3833" s="1">
        <v>0.02</v>
      </c>
      <c r="R3833">
        <v>5.98</v>
      </c>
      <c r="S3833">
        <v>7.5</v>
      </c>
      <c r="T3833">
        <f t="shared" si="59"/>
        <v>83.72</v>
      </c>
    </row>
    <row r="3834" spans="1:20" x14ac:dyDescent="0.3">
      <c r="A3834">
        <v>3833</v>
      </c>
      <c r="B3834">
        <v>88157</v>
      </c>
      <c r="C3834" t="s">
        <v>732</v>
      </c>
      <c r="D3834" t="s">
        <v>38</v>
      </c>
      <c r="E3834" t="s">
        <v>21</v>
      </c>
      <c r="F3834" t="s">
        <v>31</v>
      </c>
      <c r="G3834" t="s">
        <v>32</v>
      </c>
      <c r="H3834" t="s">
        <v>24</v>
      </c>
      <c r="I3834" t="s">
        <v>28</v>
      </c>
      <c r="J3834" t="s">
        <v>29</v>
      </c>
      <c r="K3834" t="s">
        <v>198</v>
      </c>
      <c r="L3834" t="s">
        <v>192</v>
      </c>
      <c r="M3834" t="s">
        <v>91</v>
      </c>
      <c r="N3834" s="2">
        <v>40421</v>
      </c>
      <c r="O3834" s="2">
        <v>40424</v>
      </c>
      <c r="P3834">
        <v>16</v>
      </c>
      <c r="Q3834" s="1">
        <v>0.05</v>
      </c>
      <c r="R3834">
        <v>34.979999999999997</v>
      </c>
      <c r="S3834">
        <v>7.53</v>
      </c>
      <c r="T3834">
        <f t="shared" si="59"/>
        <v>559.67999999999995</v>
      </c>
    </row>
    <row r="3835" spans="1:20" x14ac:dyDescent="0.3">
      <c r="A3835">
        <v>3834</v>
      </c>
      <c r="B3835">
        <v>88157</v>
      </c>
      <c r="C3835" t="s">
        <v>732</v>
      </c>
      <c r="D3835" t="s">
        <v>20</v>
      </c>
      <c r="E3835" t="s">
        <v>39</v>
      </c>
      <c r="F3835" t="s">
        <v>31</v>
      </c>
      <c r="G3835" t="s">
        <v>32</v>
      </c>
      <c r="H3835" t="s">
        <v>42</v>
      </c>
      <c r="I3835" t="s">
        <v>28</v>
      </c>
      <c r="J3835" t="s">
        <v>29</v>
      </c>
      <c r="K3835" t="s">
        <v>105</v>
      </c>
      <c r="L3835" t="s">
        <v>44</v>
      </c>
      <c r="M3835" t="s">
        <v>279</v>
      </c>
      <c r="N3835" s="2">
        <v>40421</v>
      </c>
      <c r="O3835" s="2">
        <v>40423</v>
      </c>
      <c r="P3835">
        <v>8</v>
      </c>
      <c r="Q3835" s="1">
        <v>0</v>
      </c>
      <c r="R3835">
        <v>3.14</v>
      </c>
      <c r="S3835">
        <v>1.92</v>
      </c>
      <c r="T3835">
        <f t="shared" si="59"/>
        <v>25.12</v>
      </c>
    </row>
    <row r="3836" spans="1:20" x14ac:dyDescent="0.3">
      <c r="A3836">
        <v>3835</v>
      </c>
      <c r="B3836">
        <v>89595</v>
      </c>
      <c r="C3836" t="s">
        <v>661</v>
      </c>
      <c r="D3836" t="s">
        <v>20</v>
      </c>
      <c r="E3836" t="s">
        <v>39</v>
      </c>
      <c r="F3836" t="s">
        <v>31</v>
      </c>
      <c r="G3836" t="s">
        <v>41</v>
      </c>
      <c r="H3836" t="s">
        <v>42</v>
      </c>
      <c r="I3836" t="s">
        <v>28</v>
      </c>
      <c r="J3836" t="s">
        <v>29</v>
      </c>
      <c r="K3836" t="s">
        <v>68</v>
      </c>
      <c r="L3836" t="s">
        <v>192</v>
      </c>
      <c r="M3836" t="s">
        <v>141</v>
      </c>
      <c r="N3836" s="2">
        <v>40204</v>
      </c>
      <c r="O3836" s="2">
        <v>40206</v>
      </c>
      <c r="P3836">
        <v>1</v>
      </c>
      <c r="Q3836" s="1">
        <v>0.01</v>
      </c>
      <c r="R3836">
        <v>2.89</v>
      </c>
      <c r="S3836">
        <v>0.5</v>
      </c>
      <c r="T3836">
        <f t="shared" si="59"/>
        <v>2.89</v>
      </c>
    </row>
    <row r="3837" spans="1:20" x14ac:dyDescent="0.3">
      <c r="A3837">
        <v>3836</v>
      </c>
      <c r="B3837">
        <v>89595</v>
      </c>
      <c r="C3837" t="s">
        <v>183</v>
      </c>
      <c r="D3837" t="s">
        <v>20</v>
      </c>
      <c r="E3837" t="s">
        <v>187</v>
      </c>
      <c r="F3837" t="s">
        <v>31</v>
      </c>
      <c r="G3837" t="s">
        <v>41</v>
      </c>
      <c r="H3837" t="s">
        <v>225</v>
      </c>
      <c r="I3837" t="s">
        <v>28</v>
      </c>
      <c r="J3837" t="s">
        <v>29</v>
      </c>
      <c r="K3837" t="s">
        <v>170</v>
      </c>
      <c r="L3837" t="s">
        <v>26</v>
      </c>
      <c r="M3837" t="s">
        <v>35</v>
      </c>
      <c r="N3837" s="2">
        <v>40204</v>
      </c>
      <c r="O3837" s="2">
        <v>40205</v>
      </c>
      <c r="P3837">
        <v>8</v>
      </c>
      <c r="Q3837" s="1">
        <v>0.03</v>
      </c>
      <c r="R3837">
        <v>14.34</v>
      </c>
      <c r="S3837">
        <v>5</v>
      </c>
      <c r="T3837">
        <f t="shared" si="59"/>
        <v>114.72</v>
      </c>
    </row>
    <row r="3838" spans="1:20" x14ac:dyDescent="0.3">
      <c r="A3838">
        <v>3837</v>
      </c>
      <c r="B3838">
        <v>91189</v>
      </c>
      <c r="C3838" t="s">
        <v>850</v>
      </c>
      <c r="D3838" t="s">
        <v>38</v>
      </c>
      <c r="E3838" t="s">
        <v>39</v>
      </c>
      <c r="F3838" t="s">
        <v>31</v>
      </c>
      <c r="G3838" t="s">
        <v>23</v>
      </c>
      <c r="H3838" t="s">
        <v>42</v>
      </c>
      <c r="I3838" t="s">
        <v>28</v>
      </c>
      <c r="J3838" t="s">
        <v>29</v>
      </c>
      <c r="K3838" t="s">
        <v>226</v>
      </c>
      <c r="L3838" t="s">
        <v>192</v>
      </c>
      <c r="M3838" t="s">
        <v>35</v>
      </c>
      <c r="N3838" s="2">
        <v>41123</v>
      </c>
      <c r="O3838" s="2">
        <v>41124</v>
      </c>
      <c r="P3838">
        <v>11</v>
      </c>
      <c r="Q3838" s="1">
        <v>0.02</v>
      </c>
      <c r="R3838">
        <v>3.69</v>
      </c>
      <c r="S3838">
        <v>2.5</v>
      </c>
      <c r="T3838">
        <f t="shared" si="59"/>
        <v>40.589999999999996</v>
      </c>
    </row>
    <row r="3839" spans="1:20" x14ac:dyDescent="0.3">
      <c r="A3839">
        <v>3838</v>
      </c>
      <c r="B3839">
        <v>87453</v>
      </c>
      <c r="C3839" t="s">
        <v>2338</v>
      </c>
      <c r="D3839" t="s">
        <v>20</v>
      </c>
      <c r="E3839" t="s">
        <v>39</v>
      </c>
      <c r="F3839" t="s">
        <v>31</v>
      </c>
      <c r="G3839" t="s">
        <v>93</v>
      </c>
      <c r="H3839" t="s">
        <v>42</v>
      </c>
      <c r="I3839" t="s">
        <v>28</v>
      </c>
      <c r="J3839" t="s">
        <v>29</v>
      </c>
      <c r="K3839" t="s">
        <v>170</v>
      </c>
      <c r="L3839" t="s">
        <v>192</v>
      </c>
      <c r="M3839" t="s">
        <v>35</v>
      </c>
      <c r="N3839" s="2">
        <v>40546</v>
      </c>
      <c r="O3839" s="2">
        <v>40547</v>
      </c>
      <c r="P3839">
        <v>5</v>
      </c>
      <c r="Q3839" s="1">
        <v>0.1</v>
      </c>
      <c r="R3839">
        <v>67.28</v>
      </c>
      <c r="S3839">
        <v>19.989999999999998</v>
      </c>
      <c r="T3839">
        <f t="shared" si="59"/>
        <v>336.4</v>
      </c>
    </row>
    <row r="3840" spans="1:20" x14ac:dyDescent="0.3">
      <c r="A3840">
        <v>3839</v>
      </c>
      <c r="B3840">
        <v>86788</v>
      </c>
      <c r="C3840" t="s">
        <v>1968</v>
      </c>
      <c r="D3840" t="s">
        <v>578</v>
      </c>
      <c r="E3840" t="s">
        <v>187</v>
      </c>
      <c r="F3840" t="s">
        <v>47</v>
      </c>
      <c r="G3840" t="s">
        <v>23</v>
      </c>
      <c r="H3840" t="s">
        <v>188</v>
      </c>
      <c r="I3840" t="s">
        <v>28</v>
      </c>
      <c r="J3840" t="s">
        <v>29</v>
      </c>
      <c r="K3840" t="s">
        <v>170</v>
      </c>
      <c r="L3840" t="s">
        <v>330</v>
      </c>
      <c r="M3840" t="s">
        <v>111</v>
      </c>
      <c r="N3840" s="2">
        <v>41615</v>
      </c>
      <c r="O3840" s="2">
        <v>41618</v>
      </c>
      <c r="P3840">
        <v>13</v>
      </c>
      <c r="Q3840" s="1">
        <v>0.03</v>
      </c>
      <c r="R3840">
        <v>259.70999999999998</v>
      </c>
      <c r="S3840">
        <v>66.67</v>
      </c>
      <c r="T3840">
        <f t="shared" si="59"/>
        <v>3376.2299999999996</v>
      </c>
    </row>
    <row r="3841" spans="1:20" x14ac:dyDescent="0.3">
      <c r="A3841">
        <v>3840</v>
      </c>
      <c r="B3841">
        <v>89324</v>
      </c>
      <c r="C3841" t="s">
        <v>1696</v>
      </c>
      <c r="D3841" t="s">
        <v>20</v>
      </c>
      <c r="E3841" t="s">
        <v>39</v>
      </c>
      <c r="F3841" t="s">
        <v>31</v>
      </c>
      <c r="G3841" t="s">
        <v>23</v>
      </c>
      <c r="H3841" t="s">
        <v>61</v>
      </c>
      <c r="I3841" t="s">
        <v>28</v>
      </c>
      <c r="J3841" t="s">
        <v>29</v>
      </c>
      <c r="K3841" t="s">
        <v>43</v>
      </c>
      <c r="L3841" t="s">
        <v>44</v>
      </c>
      <c r="M3841" t="s">
        <v>178</v>
      </c>
      <c r="N3841" s="2">
        <v>41419</v>
      </c>
      <c r="O3841" s="2">
        <v>41421</v>
      </c>
      <c r="P3841">
        <v>2</v>
      </c>
      <c r="Q3841" s="1">
        <v>0.1</v>
      </c>
      <c r="R3841">
        <v>8.9499999999999993</v>
      </c>
      <c r="S3841">
        <v>2.0099999999999998</v>
      </c>
      <c r="T3841">
        <f t="shared" si="59"/>
        <v>17.899999999999999</v>
      </c>
    </row>
    <row r="3842" spans="1:20" x14ac:dyDescent="0.3">
      <c r="A3842">
        <v>3841</v>
      </c>
      <c r="B3842">
        <v>89324</v>
      </c>
      <c r="C3842" t="s">
        <v>2014</v>
      </c>
      <c r="D3842" t="s">
        <v>20</v>
      </c>
      <c r="E3842" t="s">
        <v>39</v>
      </c>
      <c r="F3842" t="s">
        <v>31</v>
      </c>
      <c r="G3842" t="s">
        <v>23</v>
      </c>
      <c r="H3842" t="s">
        <v>61</v>
      </c>
      <c r="I3842" t="s">
        <v>28</v>
      </c>
      <c r="J3842" t="s">
        <v>29</v>
      </c>
      <c r="K3842" t="s">
        <v>226</v>
      </c>
      <c r="L3842" t="s">
        <v>192</v>
      </c>
      <c r="M3842" t="s">
        <v>106</v>
      </c>
      <c r="N3842" s="2">
        <v>41419</v>
      </c>
      <c r="O3842" s="2">
        <v>41421</v>
      </c>
      <c r="P3842">
        <v>11</v>
      </c>
      <c r="Q3842" s="1">
        <v>0.04</v>
      </c>
      <c r="R3842">
        <v>55.29</v>
      </c>
      <c r="S3842">
        <v>5.08</v>
      </c>
      <c r="T3842">
        <f t="shared" si="59"/>
        <v>608.18999999999994</v>
      </c>
    </row>
    <row r="3843" spans="1:20" x14ac:dyDescent="0.3">
      <c r="A3843">
        <v>3842</v>
      </c>
      <c r="B3843">
        <v>89324</v>
      </c>
      <c r="C3843" t="s">
        <v>2014</v>
      </c>
      <c r="D3843" t="s">
        <v>578</v>
      </c>
      <c r="E3843" t="s">
        <v>187</v>
      </c>
      <c r="F3843" t="s">
        <v>31</v>
      </c>
      <c r="G3843" t="s">
        <v>23</v>
      </c>
      <c r="H3843" t="s">
        <v>217</v>
      </c>
      <c r="I3843" t="s">
        <v>28</v>
      </c>
      <c r="J3843" t="s">
        <v>29</v>
      </c>
      <c r="K3843" t="s">
        <v>228</v>
      </c>
      <c r="L3843" t="s">
        <v>330</v>
      </c>
      <c r="M3843" t="s">
        <v>83</v>
      </c>
      <c r="N3843" s="2">
        <v>41419</v>
      </c>
      <c r="O3843" s="2">
        <v>41421</v>
      </c>
      <c r="P3843">
        <v>6</v>
      </c>
      <c r="Q3843" s="1">
        <v>0.1</v>
      </c>
      <c r="R3843">
        <v>550.98</v>
      </c>
      <c r="S3843">
        <v>45.7</v>
      </c>
      <c r="T3843">
        <f t="shared" ref="T3843:T3906" si="60">R3843*P3843</f>
        <v>3305.88</v>
      </c>
    </row>
    <row r="3844" spans="1:20" x14ac:dyDescent="0.3">
      <c r="A3844">
        <v>3843</v>
      </c>
      <c r="B3844">
        <v>90893</v>
      </c>
      <c r="C3844" t="s">
        <v>318</v>
      </c>
      <c r="D3844" t="s">
        <v>20</v>
      </c>
      <c r="E3844" t="s">
        <v>187</v>
      </c>
      <c r="F3844" t="s">
        <v>22</v>
      </c>
      <c r="G3844" t="s">
        <v>93</v>
      </c>
      <c r="H3844" t="s">
        <v>217</v>
      </c>
      <c r="I3844" t="s">
        <v>28</v>
      </c>
      <c r="J3844" t="s">
        <v>29</v>
      </c>
      <c r="K3844" t="s">
        <v>221</v>
      </c>
      <c r="L3844" t="s">
        <v>26</v>
      </c>
      <c r="M3844" t="s">
        <v>246</v>
      </c>
      <c r="N3844" s="2">
        <v>40978</v>
      </c>
      <c r="O3844" s="2">
        <v>40980</v>
      </c>
      <c r="P3844">
        <v>6</v>
      </c>
      <c r="Q3844" s="1">
        <v>7.0000000000000007E-2</v>
      </c>
      <c r="R3844">
        <v>19.23</v>
      </c>
      <c r="S3844">
        <v>6.15</v>
      </c>
      <c r="T3844">
        <f t="shared" si="60"/>
        <v>115.38</v>
      </c>
    </row>
    <row r="3845" spans="1:20" x14ac:dyDescent="0.3">
      <c r="A3845">
        <v>3844</v>
      </c>
      <c r="B3845">
        <v>90893</v>
      </c>
      <c r="C3845" t="s">
        <v>318</v>
      </c>
      <c r="D3845" t="s">
        <v>38</v>
      </c>
      <c r="E3845" t="s">
        <v>21</v>
      </c>
      <c r="F3845" t="s">
        <v>22</v>
      </c>
      <c r="G3845" t="s">
        <v>93</v>
      </c>
      <c r="H3845" t="s">
        <v>203</v>
      </c>
      <c r="I3845" t="s">
        <v>28</v>
      </c>
      <c r="J3845" t="s">
        <v>29</v>
      </c>
      <c r="K3845" t="s">
        <v>208</v>
      </c>
      <c r="L3845" t="s">
        <v>44</v>
      </c>
      <c r="M3845" t="s">
        <v>444</v>
      </c>
      <c r="N3845" s="2">
        <v>40978</v>
      </c>
      <c r="O3845" s="2">
        <v>40980</v>
      </c>
      <c r="P3845">
        <v>5</v>
      </c>
      <c r="Q3845" s="1">
        <v>0.08</v>
      </c>
      <c r="R3845">
        <v>85.99</v>
      </c>
      <c r="S3845">
        <v>0.99</v>
      </c>
      <c r="T3845">
        <f t="shared" si="60"/>
        <v>429.95</v>
      </c>
    </row>
    <row r="3846" spans="1:20" x14ac:dyDescent="0.3">
      <c r="A3846">
        <v>3845</v>
      </c>
      <c r="B3846">
        <v>91196</v>
      </c>
      <c r="C3846" t="s">
        <v>1557</v>
      </c>
      <c r="D3846" t="s">
        <v>38</v>
      </c>
      <c r="E3846" t="s">
        <v>21</v>
      </c>
      <c r="F3846" t="s">
        <v>31</v>
      </c>
      <c r="G3846" t="s">
        <v>23</v>
      </c>
      <c r="H3846" t="s">
        <v>33</v>
      </c>
      <c r="I3846" t="s">
        <v>28</v>
      </c>
      <c r="J3846" t="s">
        <v>29</v>
      </c>
      <c r="K3846" t="s">
        <v>1254</v>
      </c>
      <c r="L3846" t="s">
        <v>192</v>
      </c>
      <c r="M3846" t="s">
        <v>35</v>
      </c>
      <c r="N3846" s="2">
        <v>40722</v>
      </c>
      <c r="O3846" s="2">
        <v>40723</v>
      </c>
      <c r="P3846">
        <v>3</v>
      </c>
      <c r="Q3846" s="1">
        <v>0.08</v>
      </c>
      <c r="R3846">
        <v>65.989999999999995</v>
      </c>
      <c r="S3846">
        <v>8.99</v>
      </c>
      <c r="T3846">
        <f t="shared" si="60"/>
        <v>197.96999999999997</v>
      </c>
    </row>
    <row r="3847" spans="1:20" x14ac:dyDescent="0.3">
      <c r="A3847">
        <v>3846</v>
      </c>
      <c r="B3847">
        <v>87146</v>
      </c>
      <c r="C3847" t="s">
        <v>1348</v>
      </c>
      <c r="D3847" t="s">
        <v>20</v>
      </c>
      <c r="E3847" t="s">
        <v>39</v>
      </c>
      <c r="F3847" t="s">
        <v>22</v>
      </c>
      <c r="G3847" t="s">
        <v>93</v>
      </c>
      <c r="H3847" t="s">
        <v>94</v>
      </c>
      <c r="I3847" t="s">
        <v>28</v>
      </c>
      <c r="J3847" t="s">
        <v>29</v>
      </c>
      <c r="K3847" t="s">
        <v>105</v>
      </c>
      <c r="L3847" t="s">
        <v>192</v>
      </c>
      <c r="M3847" t="s">
        <v>444</v>
      </c>
      <c r="N3847" s="2">
        <v>40207</v>
      </c>
      <c r="O3847" s="2">
        <v>40210</v>
      </c>
      <c r="P3847">
        <v>10</v>
      </c>
      <c r="Q3847" s="1">
        <v>0.02</v>
      </c>
      <c r="R3847">
        <v>420.98</v>
      </c>
      <c r="S3847">
        <v>19.989999999999998</v>
      </c>
      <c r="T3847">
        <f t="shared" si="60"/>
        <v>4209.8</v>
      </c>
    </row>
    <row r="3848" spans="1:20" x14ac:dyDescent="0.3">
      <c r="A3848">
        <v>3847</v>
      </c>
      <c r="B3848">
        <v>89882</v>
      </c>
      <c r="C3848" t="s">
        <v>350</v>
      </c>
      <c r="D3848" t="s">
        <v>578</v>
      </c>
      <c r="E3848" t="s">
        <v>187</v>
      </c>
      <c r="F3848" t="s">
        <v>31</v>
      </c>
      <c r="G3848" t="s">
        <v>93</v>
      </c>
      <c r="H3848" t="s">
        <v>225</v>
      </c>
      <c r="I3848" t="s">
        <v>28</v>
      </c>
      <c r="J3848" t="s">
        <v>29</v>
      </c>
      <c r="K3848" t="s">
        <v>231</v>
      </c>
      <c r="L3848" t="s">
        <v>330</v>
      </c>
      <c r="M3848" t="s">
        <v>143</v>
      </c>
      <c r="N3848" s="2">
        <v>41108</v>
      </c>
      <c r="O3848" s="2">
        <v>41108</v>
      </c>
      <c r="P3848">
        <v>13</v>
      </c>
      <c r="Q3848" s="1">
        <v>0.04</v>
      </c>
      <c r="R3848">
        <v>120.98</v>
      </c>
      <c r="S3848">
        <v>60.19</v>
      </c>
      <c r="T3848">
        <f t="shared" si="60"/>
        <v>1572.74</v>
      </c>
    </row>
    <row r="3849" spans="1:20" x14ac:dyDescent="0.3">
      <c r="A3849">
        <v>3848</v>
      </c>
      <c r="B3849">
        <v>89882</v>
      </c>
      <c r="C3849" t="s">
        <v>350</v>
      </c>
      <c r="D3849" t="s">
        <v>20</v>
      </c>
      <c r="E3849" t="s">
        <v>39</v>
      </c>
      <c r="F3849" t="s">
        <v>31</v>
      </c>
      <c r="G3849" t="s">
        <v>93</v>
      </c>
      <c r="H3849" t="s">
        <v>94</v>
      </c>
      <c r="I3849" t="s">
        <v>28</v>
      </c>
      <c r="J3849" t="s">
        <v>29</v>
      </c>
      <c r="K3849" t="s">
        <v>105</v>
      </c>
      <c r="L3849" t="s">
        <v>192</v>
      </c>
      <c r="M3849" t="s">
        <v>141</v>
      </c>
      <c r="N3849" s="2">
        <v>41108</v>
      </c>
      <c r="O3849" s="2">
        <v>41110</v>
      </c>
      <c r="P3849">
        <v>13</v>
      </c>
      <c r="Q3849" s="1">
        <v>0.03</v>
      </c>
      <c r="R3849">
        <v>12.28</v>
      </c>
      <c r="S3849">
        <v>5.09</v>
      </c>
      <c r="T3849">
        <f t="shared" si="60"/>
        <v>159.63999999999999</v>
      </c>
    </row>
    <row r="3850" spans="1:20" x14ac:dyDescent="0.3">
      <c r="A3850">
        <v>3849</v>
      </c>
      <c r="B3850">
        <v>90899</v>
      </c>
      <c r="C3850" t="s">
        <v>242</v>
      </c>
      <c r="D3850" t="s">
        <v>20</v>
      </c>
      <c r="E3850" t="s">
        <v>21</v>
      </c>
      <c r="F3850" t="s">
        <v>22</v>
      </c>
      <c r="G3850" t="s">
        <v>23</v>
      </c>
      <c r="H3850" t="s">
        <v>203</v>
      </c>
      <c r="I3850" t="s">
        <v>28</v>
      </c>
      <c r="J3850" t="s">
        <v>29</v>
      </c>
      <c r="K3850" t="s">
        <v>1111</v>
      </c>
      <c r="L3850" t="s">
        <v>192</v>
      </c>
      <c r="M3850" t="s">
        <v>190</v>
      </c>
      <c r="N3850" s="2">
        <v>40207</v>
      </c>
      <c r="O3850" s="2">
        <v>40209</v>
      </c>
      <c r="P3850">
        <v>4</v>
      </c>
      <c r="Q3850" s="1">
        <v>0.09</v>
      </c>
      <c r="R3850">
        <v>95.99</v>
      </c>
      <c r="S3850">
        <v>4.9000000000000004</v>
      </c>
      <c r="T3850">
        <f t="shared" si="60"/>
        <v>383.96</v>
      </c>
    </row>
    <row r="3851" spans="1:20" x14ac:dyDescent="0.3">
      <c r="A3851">
        <v>3850</v>
      </c>
      <c r="B3851">
        <v>87369</v>
      </c>
      <c r="C3851" t="s">
        <v>350</v>
      </c>
      <c r="D3851" t="s">
        <v>20</v>
      </c>
      <c r="E3851" t="s">
        <v>39</v>
      </c>
      <c r="F3851" t="s">
        <v>31</v>
      </c>
      <c r="G3851" t="s">
        <v>41</v>
      </c>
      <c r="H3851" t="s">
        <v>94</v>
      </c>
      <c r="I3851" t="s">
        <v>28</v>
      </c>
      <c r="J3851" t="s">
        <v>29</v>
      </c>
      <c r="K3851" t="s">
        <v>289</v>
      </c>
      <c r="L3851" t="s">
        <v>44</v>
      </c>
      <c r="M3851" t="s">
        <v>106</v>
      </c>
      <c r="N3851" s="2">
        <v>40973</v>
      </c>
      <c r="O3851" s="2">
        <v>40974</v>
      </c>
      <c r="P3851">
        <v>12</v>
      </c>
      <c r="Q3851" s="1">
        <v>0.01</v>
      </c>
      <c r="R3851">
        <v>3.85</v>
      </c>
      <c r="S3851">
        <v>0.7</v>
      </c>
      <c r="T3851">
        <f t="shared" si="60"/>
        <v>46.2</v>
      </c>
    </row>
    <row r="3852" spans="1:20" x14ac:dyDescent="0.3">
      <c r="A3852">
        <v>3851</v>
      </c>
      <c r="B3852">
        <v>88522</v>
      </c>
      <c r="C3852" t="s">
        <v>577</v>
      </c>
      <c r="D3852" t="s">
        <v>578</v>
      </c>
      <c r="E3852" t="s">
        <v>39</v>
      </c>
      <c r="F3852" t="s">
        <v>22</v>
      </c>
      <c r="G3852" t="s">
        <v>41</v>
      </c>
      <c r="H3852" t="s">
        <v>78</v>
      </c>
      <c r="I3852" t="s">
        <v>28</v>
      </c>
      <c r="J3852" t="s">
        <v>29</v>
      </c>
      <c r="K3852" t="s">
        <v>189</v>
      </c>
      <c r="L3852" t="s">
        <v>44</v>
      </c>
      <c r="M3852" t="s">
        <v>150</v>
      </c>
      <c r="N3852" s="2">
        <v>40366</v>
      </c>
      <c r="O3852" s="2">
        <v>40367</v>
      </c>
      <c r="P3852">
        <v>4</v>
      </c>
      <c r="Q3852" s="1">
        <v>0.01</v>
      </c>
      <c r="R3852">
        <v>2.84</v>
      </c>
      <c r="S3852">
        <v>0.93</v>
      </c>
      <c r="T3852">
        <f t="shared" si="60"/>
        <v>11.36</v>
      </c>
    </row>
    <row r="3853" spans="1:20" x14ac:dyDescent="0.3">
      <c r="A3853">
        <v>3852</v>
      </c>
      <c r="B3853">
        <v>90105</v>
      </c>
      <c r="C3853" t="s">
        <v>689</v>
      </c>
      <c r="D3853" t="s">
        <v>20</v>
      </c>
      <c r="E3853" t="s">
        <v>39</v>
      </c>
      <c r="F3853" t="s">
        <v>22</v>
      </c>
      <c r="G3853" t="s">
        <v>48</v>
      </c>
      <c r="H3853" t="s">
        <v>42</v>
      </c>
      <c r="I3853" t="s">
        <v>28</v>
      </c>
      <c r="J3853" t="s">
        <v>29</v>
      </c>
      <c r="K3853" t="s">
        <v>221</v>
      </c>
      <c r="L3853" t="s">
        <v>44</v>
      </c>
      <c r="M3853" t="s">
        <v>246</v>
      </c>
      <c r="N3853" s="2">
        <v>40801</v>
      </c>
      <c r="O3853" s="2">
        <v>40803</v>
      </c>
      <c r="P3853">
        <v>18</v>
      </c>
      <c r="Q3853" s="1">
        <v>0.03</v>
      </c>
      <c r="R3853">
        <v>2.94</v>
      </c>
      <c r="S3853">
        <v>0.96</v>
      </c>
      <c r="T3853">
        <f t="shared" si="60"/>
        <v>52.92</v>
      </c>
    </row>
    <row r="3854" spans="1:20" x14ac:dyDescent="0.3">
      <c r="A3854">
        <v>3853</v>
      </c>
      <c r="B3854">
        <v>87383</v>
      </c>
      <c r="C3854" t="s">
        <v>2482</v>
      </c>
      <c r="D3854" t="s">
        <v>20</v>
      </c>
      <c r="E3854" t="s">
        <v>21</v>
      </c>
      <c r="F3854" t="s">
        <v>31</v>
      </c>
      <c r="G3854" t="s">
        <v>23</v>
      </c>
      <c r="H3854" t="s">
        <v>206</v>
      </c>
      <c r="I3854" t="s">
        <v>28</v>
      </c>
      <c r="J3854" t="s">
        <v>29</v>
      </c>
      <c r="K3854" t="s">
        <v>1138</v>
      </c>
      <c r="L3854" t="s">
        <v>192</v>
      </c>
      <c r="M3854" t="s">
        <v>121</v>
      </c>
      <c r="N3854" s="2">
        <v>40456</v>
      </c>
      <c r="O3854" s="2">
        <v>40457</v>
      </c>
      <c r="P3854">
        <v>22</v>
      </c>
      <c r="Q3854" s="1">
        <v>7.0000000000000007E-2</v>
      </c>
      <c r="R3854">
        <v>200.99</v>
      </c>
      <c r="S3854">
        <v>4.2</v>
      </c>
      <c r="T3854">
        <f t="shared" si="60"/>
        <v>4421.7800000000007</v>
      </c>
    </row>
    <row r="3855" spans="1:20" x14ac:dyDescent="0.3">
      <c r="A3855">
        <v>3854</v>
      </c>
      <c r="B3855">
        <v>87383</v>
      </c>
      <c r="C3855" t="s">
        <v>2518</v>
      </c>
      <c r="D3855" t="s">
        <v>578</v>
      </c>
      <c r="E3855" t="s">
        <v>21</v>
      </c>
      <c r="F3855" t="s">
        <v>31</v>
      </c>
      <c r="G3855" t="s">
        <v>23</v>
      </c>
      <c r="H3855" t="s">
        <v>203</v>
      </c>
      <c r="I3855" t="s">
        <v>28</v>
      </c>
      <c r="J3855" t="s">
        <v>29</v>
      </c>
      <c r="K3855" t="s">
        <v>1147</v>
      </c>
      <c r="L3855" t="s">
        <v>283</v>
      </c>
      <c r="M3855" t="s">
        <v>121</v>
      </c>
      <c r="N3855" s="2">
        <v>40456</v>
      </c>
      <c r="O3855" s="2">
        <v>40457</v>
      </c>
      <c r="P3855">
        <v>3</v>
      </c>
      <c r="Q3855" s="1">
        <v>0.01</v>
      </c>
      <c r="R3855">
        <v>297.48</v>
      </c>
      <c r="S3855">
        <v>18.059999999999999</v>
      </c>
      <c r="T3855">
        <f t="shared" si="60"/>
        <v>892.44</v>
      </c>
    </row>
    <row r="3856" spans="1:20" x14ac:dyDescent="0.3">
      <c r="A3856">
        <v>3855</v>
      </c>
      <c r="B3856">
        <v>86010</v>
      </c>
      <c r="C3856" t="s">
        <v>633</v>
      </c>
      <c r="D3856" t="s">
        <v>20</v>
      </c>
      <c r="E3856" t="s">
        <v>21</v>
      </c>
      <c r="F3856" t="s">
        <v>47</v>
      </c>
      <c r="G3856" t="s">
        <v>41</v>
      </c>
      <c r="H3856" t="s">
        <v>203</v>
      </c>
      <c r="I3856" t="s">
        <v>28</v>
      </c>
      <c r="J3856" t="s">
        <v>29</v>
      </c>
      <c r="K3856" t="s">
        <v>210</v>
      </c>
      <c r="L3856" t="s">
        <v>706</v>
      </c>
      <c r="M3856" t="s">
        <v>156</v>
      </c>
      <c r="N3856" s="2">
        <v>40278</v>
      </c>
      <c r="O3856" s="2">
        <v>40279</v>
      </c>
      <c r="P3856">
        <v>2</v>
      </c>
      <c r="Q3856" s="1">
        <v>0.03</v>
      </c>
      <c r="R3856">
        <v>15.99</v>
      </c>
      <c r="S3856">
        <v>11.28</v>
      </c>
      <c r="T3856">
        <f t="shared" si="60"/>
        <v>31.98</v>
      </c>
    </row>
    <row r="3857" spans="1:20" x14ac:dyDescent="0.3">
      <c r="A3857">
        <v>3856</v>
      </c>
      <c r="B3857">
        <v>89048</v>
      </c>
      <c r="C3857" t="s">
        <v>1753</v>
      </c>
      <c r="D3857" t="s">
        <v>578</v>
      </c>
      <c r="E3857" t="s">
        <v>187</v>
      </c>
      <c r="F3857" t="s">
        <v>22</v>
      </c>
      <c r="G3857" t="s">
        <v>32</v>
      </c>
      <c r="H3857" t="s">
        <v>217</v>
      </c>
      <c r="I3857" t="s">
        <v>28</v>
      </c>
      <c r="J3857" t="s">
        <v>29</v>
      </c>
      <c r="K3857" t="s">
        <v>291</v>
      </c>
      <c r="L3857" t="s">
        <v>283</v>
      </c>
      <c r="M3857" t="s">
        <v>27</v>
      </c>
      <c r="N3857" s="2">
        <v>40825</v>
      </c>
      <c r="O3857" s="2">
        <v>40826</v>
      </c>
      <c r="P3857">
        <v>1</v>
      </c>
      <c r="Q3857" s="1">
        <v>0.05</v>
      </c>
      <c r="R3857">
        <v>284.98</v>
      </c>
      <c r="S3857">
        <v>69.55</v>
      </c>
      <c r="T3857">
        <f t="shared" si="60"/>
        <v>284.98</v>
      </c>
    </row>
    <row r="3858" spans="1:20" x14ac:dyDescent="0.3">
      <c r="A3858">
        <v>3857</v>
      </c>
      <c r="B3858">
        <v>89048</v>
      </c>
      <c r="C3858" t="s">
        <v>1753</v>
      </c>
      <c r="D3858" t="s">
        <v>20</v>
      </c>
      <c r="E3858" t="s">
        <v>39</v>
      </c>
      <c r="F3858" t="s">
        <v>22</v>
      </c>
      <c r="G3858" t="s">
        <v>32</v>
      </c>
      <c r="H3858" t="s">
        <v>89</v>
      </c>
      <c r="I3858" t="s">
        <v>28</v>
      </c>
      <c r="J3858" t="s">
        <v>29</v>
      </c>
      <c r="K3858" t="s">
        <v>116</v>
      </c>
      <c r="L3858" t="s">
        <v>192</v>
      </c>
      <c r="M3858" t="s">
        <v>80</v>
      </c>
      <c r="N3858" s="2">
        <v>40825</v>
      </c>
      <c r="O3858" s="2">
        <v>40827</v>
      </c>
      <c r="P3858">
        <v>14</v>
      </c>
      <c r="Q3858" s="1">
        <v>0.02</v>
      </c>
      <c r="R3858">
        <v>40.99</v>
      </c>
      <c r="S3858">
        <v>5.86</v>
      </c>
      <c r="T3858">
        <f t="shared" si="60"/>
        <v>573.86</v>
      </c>
    </row>
    <row r="3859" spans="1:20" x14ac:dyDescent="0.3">
      <c r="A3859">
        <v>3858</v>
      </c>
      <c r="B3859">
        <v>89048</v>
      </c>
      <c r="C3859" t="s">
        <v>1753</v>
      </c>
      <c r="D3859" t="s">
        <v>20</v>
      </c>
      <c r="E3859" t="s">
        <v>187</v>
      </c>
      <c r="F3859" t="s">
        <v>22</v>
      </c>
      <c r="G3859" t="s">
        <v>32</v>
      </c>
      <c r="H3859" t="s">
        <v>219</v>
      </c>
      <c r="I3859" t="s">
        <v>28</v>
      </c>
      <c r="J3859" t="s">
        <v>29</v>
      </c>
      <c r="K3859" t="s">
        <v>226</v>
      </c>
      <c r="L3859" t="s">
        <v>746</v>
      </c>
      <c r="M3859" t="s">
        <v>137</v>
      </c>
      <c r="N3859" s="2">
        <v>40825</v>
      </c>
      <c r="O3859" s="2">
        <v>40827</v>
      </c>
      <c r="P3859">
        <v>18</v>
      </c>
      <c r="Q3859" s="1">
        <v>0.02</v>
      </c>
      <c r="R3859">
        <v>71.37</v>
      </c>
      <c r="S3859">
        <v>69</v>
      </c>
      <c r="T3859">
        <f t="shared" si="60"/>
        <v>1284.6600000000001</v>
      </c>
    </row>
    <row r="3860" spans="1:20" x14ac:dyDescent="0.3">
      <c r="A3860">
        <v>3859</v>
      </c>
      <c r="B3860">
        <v>91200</v>
      </c>
      <c r="C3860" t="s">
        <v>1106</v>
      </c>
      <c r="D3860" t="s">
        <v>20</v>
      </c>
      <c r="E3860" t="s">
        <v>39</v>
      </c>
      <c r="F3860" t="s">
        <v>40</v>
      </c>
      <c r="G3860" t="s">
        <v>32</v>
      </c>
      <c r="H3860" t="s">
        <v>78</v>
      </c>
      <c r="I3860" t="s">
        <v>28</v>
      </c>
      <c r="J3860" t="s">
        <v>29</v>
      </c>
      <c r="K3860" t="s">
        <v>221</v>
      </c>
      <c r="L3860" t="s">
        <v>192</v>
      </c>
      <c r="M3860" t="s">
        <v>59</v>
      </c>
      <c r="N3860" s="2">
        <v>40190</v>
      </c>
      <c r="O3860" s="2">
        <v>40191</v>
      </c>
      <c r="P3860">
        <v>10</v>
      </c>
      <c r="Q3860" s="1">
        <v>0.09</v>
      </c>
      <c r="R3860">
        <v>27.75</v>
      </c>
      <c r="S3860">
        <v>19.989999999999998</v>
      </c>
      <c r="T3860">
        <f t="shared" si="60"/>
        <v>277.5</v>
      </c>
    </row>
    <row r="3861" spans="1:20" x14ac:dyDescent="0.3">
      <c r="A3861">
        <v>3860</v>
      </c>
      <c r="B3861">
        <v>91168</v>
      </c>
      <c r="C3861" t="s">
        <v>1501</v>
      </c>
      <c r="D3861" t="s">
        <v>20</v>
      </c>
      <c r="E3861" t="s">
        <v>39</v>
      </c>
      <c r="F3861" t="s">
        <v>22</v>
      </c>
      <c r="G3861" t="s">
        <v>23</v>
      </c>
      <c r="H3861" t="s">
        <v>54</v>
      </c>
      <c r="I3861" t="s">
        <v>28</v>
      </c>
      <c r="J3861" t="s">
        <v>29</v>
      </c>
      <c r="K3861" t="s">
        <v>74</v>
      </c>
      <c r="L3861" t="s">
        <v>192</v>
      </c>
      <c r="M3861" t="s">
        <v>232</v>
      </c>
      <c r="N3861" s="2">
        <v>40583</v>
      </c>
      <c r="O3861" s="2">
        <v>40585</v>
      </c>
      <c r="P3861">
        <v>4</v>
      </c>
      <c r="Q3861" s="1">
        <v>0.05</v>
      </c>
      <c r="R3861">
        <v>39.06</v>
      </c>
      <c r="S3861">
        <v>10.55</v>
      </c>
      <c r="T3861">
        <f t="shared" si="60"/>
        <v>156.24</v>
      </c>
    </row>
    <row r="3862" spans="1:20" x14ac:dyDescent="0.3">
      <c r="A3862">
        <v>3861</v>
      </c>
      <c r="B3862">
        <v>86732</v>
      </c>
      <c r="C3862" t="s">
        <v>2178</v>
      </c>
      <c r="D3862" t="s">
        <v>20</v>
      </c>
      <c r="E3862" t="s">
        <v>21</v>
      </c>
      <c r="F3862" t="s">
        <v>22</v>
      </c>
      <c r="G3862" t="s">
        <v>93</v>
      </c>
      <c r="H3862" t="s">
        <v>206</v>
      </c>
      <c r="I3862" t="s">
        <v>28</v>
      </c>
      <c r="J3862" t="s">
        <v>29</v>
      </c>
      <c r="K3862" t="s">
        <v>210</v>
      </c>
      <c r="L3862" t="s">
        <v>192</v>
      </c>
      <c r="M3862" t="s">
        <v>444</v>
      </c>
      <c r="N3862" s="2">
        <v>41548</v>
      </c>
      <c r="O3862" s="2">
        <v>41551</v>
      </c>
      <c r="P3862">
        <v>8</v>
      </c>
      <c r="Q3862" s="1">
        <v>0.1</v>
      </c>
      <c r="R3862">
        <v>110.99</v>
      </c>
      <c r="S3862">
        <v>8.99</v>
      </c>
      <c r="T3862">
        <f t="shared" si="60"/>
        <v>887.92</v>
      </c>
    </row>
    <row r="3863" spans="1:20" x14ac:dyDescent="0.3">
      <c r="A3863">
        <v>3862</v>
      </c>
      <c r="B3863">
        <v>90593</v>
      </c>
      <c r="C3863" t="s">
        <v>1535</v>
      </c>
      <c r="D3863" t="s">
        <v>38</v>
      </c>
      <c r="E3863" t="s">
        <v>21</v>
      </c>
      <c r="F3863" t="s">
        <v>22</v>
      </c>
      <c r="G3863" t="s">
        <v>41</v>
      </c>
      <c r="H3863" t="s">
        <v>33</v>
      </c>
      <c r="I3863" t="s">
        <v>28</v>
      </c>
      <c r="J3863" t="s">
        <v>29</v>
      </c>
      <c r="K3863" t="s">
        <v>1447</v>
      </c>
      <c r="L3863" t="s">
        <v>192</v>
      </c>
      <c r="M3863" t="s">
        <v>86</v>
      </c>
      <c r="N3863" s="2">
        <v>40316</v>
      </c>
      <c r="O3863" s="2">
        <v>40318</v>
      </c>
      <c r="P3863">
        <v>17</v>
      </c>
      <c r="Q3863" s="1">
        <v>0</v>
      </c>
      <c r="R3863">
        <v>73.98</v>
      </c>
      <c r="S3863">
        <v>12.14</v>
      </c>
      <c r="T3863">
        <f t="shared" si="60"/>
        <v>1257.6600000000001</v>
      </c>
    </row>
    <row r="3864" spans="1:20" x14ac:dyDescent="0.3">
      <c r="A3864">
        <v>3863</v>
      </c>
      <c r="B3864">
        <v>89651</v>
      </c>
      <c r="C3864" t="s">
        <v>862</v>
      </c>
      <c r="D3864" t="s">
        <v>38</v>
      </c>
      <c r="E3864" t="s">
        <v>39</v>
      </c>
      <c r="F3864" t="s">
        <v>31</v>
      </c>
      <c r="G3864" t="s">
        <v>93</v>
      </c>
      <c r="H3864" t="s">
        <v>94</v>
      </c>
      <c r="I3864" t="s">
        <v>28</v>
      </c>
      <c r="J3864" t="s">
        <v>29</v>
      </c>
      <c r="K3864" t="s">
        <v>163</v>
      </c>
      <c r="L3864" t="s">
        <v>44</v>
      </c>
      <c r="M3864" t="s">
        <v>106</v>
      </c>
      <c r="N3864" s="2">
        <v>41379</v>
      </c>
      <c r="O3864" s="2">
        <v>41380</v>
      </c>
      <c r="P3864">
        <v>7</v>
      </c>
      <c r="Q3864" s="1">
        <v>0.02</v>
      </c>
      <c r="R3864">
        <v>4.76</v>
      </c>
      <c r="S3864">
        <v>3.01</v>
      </c>
      <c r="T3864">
        <f t="shared" si="60"/>
        <v>33.32</v>
      </c>
    </row>
    <row r="3865" spans="1:20" x14ac:dyDescent="0.3">
      <c r="A3865">
        <v>3864</v>
      </c>
      <c r="B3865">
        <v>89474</v>
      </c>
      <c r="C3865" t="s">
        <v>976</v>
      </c>
      <c r="D3865" t="s">
        <v>20</v>
      </c>
      <c r="E3865" t="s">
        <v>39</v>
      </c>
      <c r="F3865" t="s">
        <v>31</v>
      </c>
      <c r="G3865" t="s">
        <v>41</v>
      </c>
      <c r="H3865" t="s">
        <v>49</v>
      </c>
      <c r="I3865" t="s">
        <v>28</v>
      </c>
      <c r="J3865" t="s">
        <v>29</v>
      </c>
      <c r="K3865" t="s">
        <v>62</v>
      </c>
      <c r="L3865" t="s">
        <v>192</v>
      </c>
      <c r="M3865" t="s">
        <v>35</v>
      </c>
      <c r="N3865" s="2">
        <v>41413</v>
      </c>
      <c r="O3865" s="2">
        <v>41414</v>
      </c>
      <c r="P3865">
        <v>10</v>
      </c>
      <c r="Q3865" s="1">
        <v>0.02</v>
      </c>
      <c r="R3865">
        <v>4.13</v>
      </c>
      <c r="S3865">
        <v>0.5</v>
      </c>
      <c r="T3865">
        <f t="shared" si="60"/>
        <v>41.3</v>
      </c>
    </row>
    <row r="3866" spans="1:20" x14ac:dyDescent="0.3">
      <c r="A3866">
        <v>3865</v>
      </c>
      <c r="B3866">
        <v>89474</v>
      </c>
      <c r="C3866" t="s">
        <v>1948</v>
      </c>
      <c r="D3866" t="s">
        <v>578</v>
      </c>
      <c r="E3866" t="s">
        <v>39</v>
      </c>
      <c r="F3866" t="s">
        <v>40</v>
      </c>
      <c r="G3866" t="s">
        <v>41</v>
      </c>
      <c r="H3866" t="s">
        <v>49</v>
      </c>
      <c r="I3866" t="s">
        <v>28</v>
      </c>
      <c r="J3866" t="s">
        <v>29</v>
      </c>
      <c r="K3866" t="s">
        <v>101</v>
      </c>
      <c r="L3866" t="s">
        <v>283</v>
      </c>
      <c r="M3866" t="s">
        <v>393</v>
      </c>
      <c r="N3866" s="2">
        <v>41413</v>
      </c>
      <c r="O3866" s="2">
        <v>41413</v>
      </c>
      <c r="P3866">
        <v>15</v>
      </c>
      <c r="Q3866" s="1">
        <v>0.02</v>
      </c>
      <c r="R3866">
        <v>20.98</v>
      </c>
      <c r="S3866">
        <v>45</v>
      </c>
      <c r="T3866">
        <f t="shared" si="60"/>
        <v>314.7</v>
      </c>
    </row>
    <row r="3867" spans="1:20" x14ac:dyDescent="0.3">
      <c r="A3867">
        <v>3866</v>
      </c>
      <c r="B3867">
        <v>88805</v>
      </c>
      <c r="C3867" t="s">
        <v>821</v>
      </c>
      <c r="D3867" t="s">
        <v>20</v>
      </c>
      <c r="E3867" t="s">
        <v>21</v>
      </c>
      <c r="F3867" t="s">
        <v>31</v>
      </c>
      <c r="G3867" t="s">
        <v>93</v>
      </c>
      <c r="H3867" t="s">
        <v>33</v>
      </c>
      <c r="I3867" t="s">
        <v>28</v>
      </c>
      <c r="J3867" t="s">
        <v>29</v>
      </c>
      <c r="K3867" t="s">
        <v>208</v>
      </c>
      <c r="L3867" t="s">
        <v>192</v>
      </c>
      <c r="M3867" t="s">
        <v>146</v>
      </c>
      <c r="N3867" s="2">
        <v>40998</v>
      </c>
      <c r="O3867" s="2">
        <v>41000</v>
      </c>
      <c r="P3867">
        <v>11</v>
      </c>
      <c r="Q3867" s="1">
        <v>0.04</v>
      </c>
      <c r="R3867">
        <v>35.99</v>
      </c>
      <c r="S3867">
        <v>1.1000000000000001</v>
      </c>
      <c r="T3867">
        <f t="shared" si="60"/>
        <v>395.89000000000004</v>
      </c>
    </row>
    <row r="3868" spans="1:20" x14ac:dyDescent="0.3">
      <c r="A3868">
        <v>3867</v>
      </c>
      <c r="B3868">
        <v>87836</v>
      </c>
      <c r="C3868" t="s">
        <v>742</v>
      </c>
      <c r="D3868" t="s">
        <v>578</v>
      </c>
      <c r="E3868" t="s">
        <v>21</v>
      </c>
      <c r="F3868" t="s">
        <v>40</v>
      </c>
      <c r="G3868" t="s">
        <v>41</v>
      </c>
      <c r="H3868" t="s">
        <v>33</v>
      </c>
      <c r="I3868" t="s">
        <v>28</v>
      </c>
      <c r="J3868" t="s">
        <v>29</v>
      </c>
      <c r="K3868" t="s">
        <v>25</v>
      </c>
      <c r="L3868" t="s">
        <v>283</v>
      </c>
      <c r="M3868" t="s">
        <v>59</v>
      </c>
      <c r="N3868" s="2">
        <v>40885</v>
      </c>
      <c r="O3868" s="2">
        <v>40886</v>
      </c>
      <c r="P3868">
        <v>17</v>
      </c>
      <c r="Q3868" s="1">
        <v>0</v>
      </c>
      <c r="R3868">
        <v>500.97</v>
      </c>
      <c r="S3868">
        <v>69.3</v>
      </c>
      <c r="T3868">
        <f t="shared" si="60"/>
        <v>8516.49</v>
      </c>
    </row>
    <row r="3869" spans="1:20" x14ac:dyDescent="0.3">
      <c r="A3869">
        <v>3868</v>
      </c>
      <c r="B3869">
        <v>87056</v>
      </c>
      <c r="C3869" t="s">
        <v>307</v>
      </c>
      <c r="D3869" t="s">
        <v>20</v>
      </c>
      <c r="E3869" t="s">
        <v>39</v>
      </c>
      <c r="F3869" t="s">
        <v>31</v>
      </c>
      <c r="G3869" t="s">
        <v>48</v>
      </c>
      <c r="H3869" t="s">
        <v>94</v>
      </c>
      <c r="I3869" t="s">
        <v>28</v>
      </c>
      <c r="J3869" t="s">
        <v>29</v>
      </c>
      <c r="K3869" t="s">
        <v>116</v>
      </c>
      <c r="L3869" t="s">
        <v>192</v>
      </c>
      <c r="M3869" t="s">
        <v>141</v>
      </c>
      <c r="N3869" s="2">
        <v>41600</v>
      </c>
      <c r="O3869" s="2">
        <v>41604</v>
      </c>
      <c r="P3869">
        <v>20</v>
      </c>
      <c r="Q3869" s="1">
        <v>0.04</v>
      </c>
      <c r="R3869">
        <v>1.88</v>
      </c>
      <c r="S3869">
        <v>1.49</v>
      </c>
      <c r="T3869">
        <f t="shared" si="60"/>
        <v>37.599999999999994</v>
      </c>
    </row>
    <row r="3870" spans="1:20" x14ac:dyDescent="0.3">
      <c r="A3870">
        <v>3869</v>
      </c>
      <c r="B3870">
        <v>89898</v>
      </c>
      <c r="C3870" t="s">
        <v>273</v>
      </c>
      <c r="D3870" t="s">
        <v>20</v>
      </c>
      <c r="E3870" t="s">
        <v>39</v>
      </c>
      <c r="F3870" t="s">
        <v>47</v>
      </c>
      <c r="G3870" t="s">
        <v>93</v>
      </c>
      <c r="H3870" t="s">
        <v>89</v>
      </c>
      <c r="I3870" t="s">
        <v>28</v>
      </c>
      <c r="J3870" t="s">
        <v>29</v>
      </c>
      <c r="K3870" t="s">
        <v>58</v>
      </c>
      <c r="L3870" t="s">
        <v>192</v>
      </c>
      <c r="M3870" t="s">
        <v>134</v>
      </c>
      <c r="N3870" s="2">
        <v>40769</v>
      </c>
      <c r="O3870" s="2">
        <v>40769</v>
      </c>
      <c r="P3870">
        <v>14</v>
      </c>
      <c r="Q3870" s="1">
        <v>0.06</v>
      </c>
      <c r="R3870">
        <v>161.55000000000001</v>
      </c>
      <c r="S3870">
        <v>19.989999999999998</v>
      </c>
      <c r="T3870">
        <f t="shared" si="60"/>
        <v>2261.7000000000003</v>
      </c>
    </row>
    <row r="3871" spans="1:20" x14ac:dyDescent="0.3">
      <c r="A3871">
        <v>3870</v>
      </c>
      <c r="B3871">
        <v>90526</v>
      </c>
      <c r="C3871" t="s">
        <v>1093</v>
      </c>
      <c r="D3871" t="s">
        <v>20</v>
      </c>
      <c r="E3871" t="s">
        <v>39</v>
      </c>
      <c r="F3871" t="s">
        <v>31</v>
      </c>
      <c r="G3871" t="s">
        <v>48</v>
      </c>
      <c r="H3871" t="s">
        <v>89</v>
      </c>
      <c r="I3871" t="s">
        <v>28</v>
      </c>
      <c r="J3871" t="s">
        <v>29</v>
      </c>
      <c r="K3871" t="s">
        <v>145</v>
      </c>
      <c r="L3871" t="s">
        <v>44</v>
      </c>
      <c r="M3871" t="s">
        <v>296</v>
      </c>
      <c r="N3871" s="2">
        <v>40584</v>
      </c>
      <c r="O3871" s="2">
        <v>40584</v>
      </c>
      <c r="P3871">
        <v>1</v>
      </c>
      <c r="Q3871" s="1">
        <v>0.03</v>
      </c>
      <c r="R3871">
        <v>4.71</v>
      </c>
      <c r="S3871">
        <v>0.7</v>
      </c>
      <c r="T3871">
        <f t="shared" si="60"/>
        <v>4.71</v>
      </c>
    </row>
    <row r="3872" spans="1:20" x14ac:dyDescent="0.3">
      <c r="A3872">
        <v>3871</v>
      </c>
      <c r="B3872">
        <v>90526</v>
      </c>
      <c r="C3872" t="s">
        <v>623</v>
      </c>
      <c r="D3872" t="s">
        <v>20</v>
      </c>
      <c r="E3872" t="s">
        <v>39</v>
      </c>
      <c r="F3872" t="s">
        <v>31</v>
      </c>
      <c r="G3872" t="s">
        <v>48</v>
      </c>
      <c r="H3872" t="s">
        <v>61</v>
      </c>
      <c r="I3872" t="s">
        <v>28</v>
      </c>
      <c r="J3872" t="s">
        <v>29</v>
      </c>
      <c r="K3872" t="s">
        <v>58</v>
      </c>
      <c r="L3872" t="s">
        <v>192</v>
      </c>
      <c r="M3872" t="s">
        <v>296</v>
      </c>
      <c r="N3872" s="2">
        <v>40584</v>
      </c>
      <c r="O3872" s="2">
        <v>40589</v>
      </c>
      <c r="P3872">
        <v>1</v>
      </c>
      <c r="Q3872" s="1">
        <v>0.06</v>
      </c>
      <c r="R3872">
        <v>3.08</v>
      </c>
      <c r="S3872">
        <v>0.99</v>
      </c>
      <c r="T3872">
        <f t="shared" si="60"/>
        <v>3.08</v>
      </c>
    </row>
    <row r="3873" spans="1:20" x14ac:dyDescent="0.3">
      <c r="A3873">
        <v>3872</v>
      </c>
      <c r="B3873">
        <v>90526</v>
      </c>
      <c r="C3873" t="s">
        <v>623</v>
      </c>
      <c r="D3873" t="s">
        <v>20</v>
      </c>
      <c r="E3873" t="s">
        <v>39</v>
      </c>
      <c r="F3873" t="s">
        <v>31</v>
      </c>
      <c r="G3873" t="s">
        <v>48</v>
      </c>
      <c r="H3873" t="s">
        <v>89</v>
      </c>
      <c r="I3873" t="s">
        <v>28</v>
      </c>
      <c r="J3873" t="s">
        <v>29</v>
      </c>
      <c r="K3873" t="s">
        <v>71</v>
      </c>
      <c r="L3873" t="s">
        <v>192</v>
      </c>
      <c r="M3873" t="s">
        <v>296</v>
      </c>
      <c r="N3873" s="2">
        <v>40584</v>
      </c>
      <c r="O3873" s="2">
        <v>40589</v>
      </c>
      <c r="P3873">
        <v>10</v>
      </c>
      <c r="Q3873" s="1">
        <v>0.09</v>
      </c>
      <c r="R3873">
        <v>419.19</v>
      </c>
      <c r="S3873">
        <v>19.989999999999998</v>
      </c>
      <c r="T3873">
        <f t="shared" si="60"/>
        <v>4191.8999999999996</v>
      </c>
    </row>
    <row r="3874" spans="1:20" x14ac:dyDescent="0.3">
      <c r="A3874">
        <v>3873</v>
      </c>
      <c r="B3874">
        <v>89706</v>
      </c>
      <c r="C3874" t="s">
        <v>1044</v>
      </c>
      <c r="D3874" t="s">
        <v>38</v>
      </c>
      <c r="E3874" t="s">
        <v>187</v>
      </c>
      <c r="F3874" t="s">
        <v>47</v>
      </c>
      <c r="G3874" t="s">
        <v>41</v>
      </c>
      <c r="H3874" t="s">
        <v>219</v>
      </c>
      <c r="I3874" t="s">
        <v>28</v>
      </c>
      <c r="J3874" t="s">
        <v>29</v>
      </c>
      <c r="K3874" t="s">
        <v>231</v>
      </c>
      <c r="L3874" t="s">
        <v>746</v>
      </c>
      <c r="M3874" t="s">
        <v>134</v>
      </c>
      <c r="N3874" s="2">
        <v>40371</v>
      </c>
      <c r="O3874" s="2">
        <v>40373</v>
      </c>
      <c r="P3874">
        <v>12</v>
      </c>
      <c r="Q3874" s="1">
        <v>0.04</v>
      </c>
      <c r="R3874">
        <v>136.97999999999999</v>
      </c>
      <c r="S3874">
        <v>24.49</v>
      </c>
      <c r="T3874">
        <f t="shared" si="60"/>
        <v>1643.7599999999998</v>
      </c>
    </row>
    <row r="3875" spans="1:20" x14ac:dyDescent="0.3">
      <c r="A3875">
        <v>3874</v>
      </c>
      <c r="B3875">
        <v>91209</v>
      </c>
      <c r="C3875" t="s">
        <v>970</v>
      </c>
      <c r="D3875" t="s">
        <v>20</v>
      </c>
      <c r="E3875" t="s">
        <v>39</v>
      </c>
      <c r="F3875" t="s">
        <v>22</v>
      </c>
      <c r="G3875" t="s">
        <v>41</v>
      </c>
      <c r="H3875" t="s">
        <v>61</v>
      </c>
      <c r="I3875" t="s">
        <v>28</v>
      </c>
      <c r="J3875" t="s">
        <v>29</v>
      </c>
      <c r="K3875" t="s">
        <v>248</v>
      </c>
      <c r="L3875" t="s">
        <v>192</v>
      </c>
      <c r="M3875" t="s">
        <v>137</v>
      </c>
      <c r="N3875" s="2">
        <v>40401</v>
      </c>
      <c r="O3875" s="2">
        <v>40401</v>
      </c>
      <c r="P3875">
        <v>2</v>
      </c>
      <c r="Q3875" s="1">
        <v>0.1</v>
      </c>
      <c r="R3875">
        <v>4.13</v>
      </c>
      <c r="S3875">
        <v>0.99</v>
      </c>
      <c r="T3875">
        <f t="shared" si="60"/>
        <v>8.26</v>
      </c>
    </row>
    <row r="3876" spans="1:20" x14ac:dyDescent="0.3">
      <c r="A3876">
        <v>3875</v>
      </c>
      <c r="B3876">
        <v>91209</v>
      </c>
      <c r="C3876" t="s">
        <v>970</v>
      </c>
      <c r="D3876" t="s">
        <v>20</v>
      </c>
      <c r="E3876" t="s">
        <v>39</v>
      </c>
      <c r="F3876" t="s">
        <v>22</v>
      </c>
      <c r="G3876" t="s">
        <v>41</v>
      </c>
      <c r="H3876" t="s">
        <v>54</v>
      </c>
      <c r="I3876" t="s">
        <v>28</v>
      </c>
      <c r="J3876" t="s">
        <v>29</v>
      </c>
      <c r="K3876" t="s">
        <v>82</v>
      </c>
      <c r="L3876" t="s">
        <v>192</v>
      </c>
      <c r="M3876" t="s">
        <v>326</v>
      </c>
      <c r="N3876" s="2">
        <v>40401</v>
      </c>
      <c r="O3876" s="2">
        <v>40403</v>
      </c>
      <c r="P3876">
        <v>2</v>
      </c>
      <c r="Q3876" s="1">
        <v>0.04</v>
      </c>
      <c r="R3876">
        <v>4.9800000000000004</v>
      </c>
      <c r="S3876">
        <v>0.49</v>
      </c>
      <c r="T3876">
        <f t="shared" si="60"/>
        <v>9.9600000000000009</v>
      </c>
    </row>
    <row r="3877" spans="1:20" x14ac:dyDescent="0.3">
      <c r="A3877">
        <v>3876</v>
      </c>
      <c r="B3877">
        <v>89008</v>
      </c>
      <c r="C3877" t="s">
        <v>419</v>
      </c>
      <c r="D3877" t="s">
        <v>20</v>
      </c>
      <c r="E3877" t="s">
        <v>21</v>
      </c>
      <c r="F3877" t="s">
        <v>31</v>
      </c>
      <c r="G3877" t="s">
        <v>41</v>
      </c>
      <c r="H3877" t="s">
        <v>24</v>
      </c>
      <c r="I3877" t="s">
        <v>28</v>
      </c>
      <c r="J3877" t="s">
        <v>29</v>
      </c>
      <c r="K3877" t="s">
        <v>201</v>
      </c>
      <c r="L3877" t="s">
        <v>26</v>
      </c>
      <c r="M3877" t="s">
        <v>69</v>
      </c>
      <c r="N3877" s="2">
        <v>40511</v>
      </c>
      <c r="O3877" s="2">
        <v>40512</v>
      </c>
      <c r="P3877">
        <v>26</v>
      </c>
      <c r="Q3877" s="1">
        <v>0.1</v>
      </c>
      <c r="R3877">
        <v>5.98</v>
      </c>
      <c r="S3877">
        <v>3.85</v>
      </c>
      <c r="T3877">
        <f t="shared" si="60"/>
        <v>155.48000000000002</v>
      </c>
    </row>
    <row r="3878" spans="1:20" x14ac:dyDescent="0.3">
      <c r="A3878">
        <v>3877</v>
      </c>
      <c r="B3878">
        <v>89008</v>
      </c>
      <c r="C3878" t="s">
        <v>419</v>
      </c>
      <c r="D3878" t="s">
        <v>20</v>
      </c>
      <c r="E3878" t="s">
        <v>39</v>
      </c>
      <c r="F3878" t="s">
        <v>31</v>
      </c>
      <c r="G3878" t="s">
        <v>41</v>
      </c>
      <c r="H3878" t="s">
        <v>89</v>
      </c>
      <c r="I3878" t="s">
        <v>28</v>
      </c>
      <c r="J3878" t="s">
        <v>29</v>
      </c>
      <c r="K3878" t="s">
        <v>221</v>
      </c>
      <c r="L3878" t="s">
        <v>192</v>
      </c>
      <c r="M3878" t="s">
        <v>69</v>
      </c>
      <c r="N3878" s="2">
        <v>40511</v>
      </c>
      <c r="O3878" s="2">
        <v>40513</v>
      </c>
      <c r="P3878">
        <v>22</v>
      </c>
      <c r="Q3878" s="1">
        <v>7.0000000000000007E-2</v>
      </c>
      <c r="R3878">
        <v>2.61</v>
      </c>
      <c r="S3878">
        <v>0.5</v>
      </c>
      <c r="T3878">
        <f t="shared" si="60"/>
        <v>57.419999999999995</v>
      </c>
    </row>
    <row r="3879" spans="1:20" x14ac:dyDescent="0.3">
      <c r="A3879">
        <v>3878</v>
      </c>
      <c r="B3879">
        <v>91212</v>
      </c>
      <c r="C3879" t="s">
        <v>2028</v>
      </c>
      <c r="D3879" t="s">
        <v>20</v>
      </c>
      <c r="E3879" t="s">
        <v>39</v>
      </c>
      <c r="F3879" t="s">
        <v>47</v>
      </c>
      <c r="G3879" t="s">
        <v>23</v>
      </c>
      <c r="H3879" t="s">
        <v>42</v>
      </c>
      <c r="I3879" t="s">
        <v>28</v>
      </c>
      <c r="J3879" t="s">
        <v>29</v>
      </c>
      <c r="K3879" t="s">
        <v>71</v>
      </c>
      <c r="L3879" t="s">
        <v>192</v>
      </c>
      <c r="M3879" t="s">
        <v>134</v>
      </c>
      <c r="N3879" s="2">
        <v>40197</v>
      </c>
      <c r="O3879" s="2">
        <v>40199</v>
      </c>
      <c r="P3879">
        <v>1</v>
      </c>
      <c r="Q3879" s="1">
        <v>0.1</v>
      </c>
      <c r="R3879">
        <v>18.97</v>
      </c>
      <c r="S3879">
        <v>9.0299999999999994</v>
      </c>
      <c r="T3879">
        <f t="shared" si="60"/>
        <v>18.97</v>
      </c>
    </row>
    <row r="3880" spans="1:20" x14ac:dyDescent="0.3">
      <c r="A3880">
        <v>3879</v>
      </c>
      <c r="B3880">
        <v>91212</v>
      </c>
      <c r="C3880" t="s">
        <v>2416</v>
      </c>
      <c r="D3880" t="s">
        <v>578</v>
      </c>
      <c r="E3880" t="s">
        <v>21</v>
      </c>
      <c r="F3880" t="s">
        <v>22</v>
      </c>
      <c r="G3880" t="s">
        <v>23</v>
      </c>
      <c r="H3880" t="s">
        <v>203</v>
      </c>
      <c r="I3880" t="s">
        <v>28</v>
      </c>
      <c r="J3880" t="s">
        <v>29</v>
      </c>
      <c r="K3880" t="s">
        <v>1147</v>
      </c>
      <c r="L3880" t="s">
        <v>330</v>
      </c>
      <c r="M3880" t="s">
        <v>444</v>
      </c>
      <c r="N3880" s="2">
        <v>40197</v>
      </c>
      <c r="O3880" s="2">
        <v>40198</v>
      </c>
      <c r="P3880">
        <v>5</v>
      </c>
      <c r="Q3880" s="1">
        <v>0</v>
      </c>
      <c r="R3880">
        <v>119.99</v>
      </c>
      <c r="S3880">
        <v>56.14</v>
      </c>
      <c r="T3880">
        <f t="shared" si="60"/>
        <v>599.94999999999993</v>
      </c>
    </row>
    <row r="3881" spans="1:20" x14ac:dyDescent="0.3">
      <c r="A3881">
        <v>3880</v>
      </c>
      <c r="B3881">
        <v>90199</v>
      </c>
      <c r="C3881" t="s">
        <v>1800</v>
      </c>
      <c r="D3881" t="s">
        <v>578</v>
      </c>
      <c r="E3881" t="s">
        <v>187</v>
      </c>
      <c r="F3881" t="s">
        <v>47</v>
      </c>
      <c r="G3881" t="s">
        <v>93</v>
      </c>
      <c r="H3881" t="s">
        <v>219</v>
      </c>
      <c r="I3881" t="s">
        <v>28</v>
      </c>
      <c r="J3881" t="s">
        <v>29</v>
      </c>
      <c r="K3881" t="s">
        <v>113</v>
      </c>
      <c r="L3881" t="s">
        <v>330</v>
      </c>
      <c r="M3881" t="s">
        <v>134</v>
      </c>
      <c r="N3881" s="2">
        <v>41268</v>
      </c>
      <c r="O3881" s="2">
        <v>41269</v>
      </c>
      <c r="P3881">
        <v>5</v>
      </c>
      <c r="Q3881" s="1">
        <v>0.08</v>
      </c>
      <c r="R3881">
        <v>140.97999999999999</v>
      </c>
      <c r="S3881">
        <v>36.090000000000003</v>
      </c>
      <c r="T3881">
        <f t="shared" si="60"/>
        <v>704.9</v>
      </c>
    </row>
    <row r="3882" spans="1:20" x14ac:dyDescent="0.3">
      <c r="A3882">
        <v>3881</v>
      </c>
      <c r="B3882">
        <v>90199</v>
      </c>
      <c r="C3882" t="s">
        <v>1341</v>
      </c>
      <c r="D3882" t="s">
        <v>578</v>
      </c>
      <c r="E3882" t="s">
        <v>187</v>
      </c>
      <c r="F3882" t="s">
        <v>31</v>
      </c>
      <c r="G3882" t="s">
        <v>93</v>
      </c>
      <c r="H3882" t="s">
        <v>219</v>
      </c>
      <c r="I3882" t="s">
        <v>28</v>
      </c>
      <c r="J3882" t="s">
        <v>29</v>
      </c>
      <c r="K3882" t="s">
        <v>282</v>
      </c>
      <c r="L3882" t="s">
        <v>330</v>
      </c>
      <c r="M3882" t="s">
        <v>141</v>
      </c>
      <c r="N3882" s="2">
        <v>41268</v>
      </c>
      <c r="O3882" s="2">
        <v>41270</v>
      </c>
      <c r="P3882">
        <v>8</v>
      </c>
      <c r="Q3882" s="1">
        <v>0.1</v>
      </c>
      <c r="R3882">
        <v>286.85000000000002</v>
      </c>
      <c r="S3882">
        <v>61.76</v>
      </c>
      <c r="T3882">
        <f t="shared" si="60"/>
        <v>2294.8000000000002</v>
      </c>
    </row>
    <row r="3883" spans="1:20" x14ac:dyDescent="0.3">
      <c r="A3883">
        <v>3882</v>
      </c>
      <c r="B3883">
        <v>87008</v>
      </c>
      <c r="C3883" t="s">
        <v>1830</v>
      </c>
      <c r="D3883" t="s">
        <v>20</v>
      </c>
      <c r="E3883" t="s">
        <v>39</v>
      </c>
      <c r="F3883" t="s">
        <v>22</v>
      </c>
      <c r="G3883" t="s">
        <v>48</v>
      </c>
      <c r="H3883" t="s">
        <v>89</v>
      </c>
      <c r="I3883" t="s">
        <v>28</v>
      </c>
      <c r="J3883" t="s">
        <v>29</v>
      </c>
      <c r="K3883" t="s">
        <v>289</v>
      </c>
      <c r="L3883" t="s">
        <v>26</v>
      </c>
      <c r="M3883" t="s">
        <v>182</v>
      </c>
      <c r="N3883" s="2">
        <v>40846</v>
      </c>
      <c r="O3883" s="2">
        <v>40853</v>
      </c>
      <c r="P3883">
        <v>19</v>
      </c>
      <c r="Q3883" s="1">
        <v>0.1</v>
      </c>
      <c r="R3883">
        <v>43.98</v>
      </c>
      <c r="S3883">
        <v>8.99</v>
      </c>
      <c r="T3883">
        <f t="shared" si="60"/>
        <v>835.61999999999989</v>
      </c>
    </row>
    <row r="3884" spans="1:20" x14ac:dyDescent="0.3">
      <c r="A3884">
        <v>3883</v>
      </c>
      <c r="B3884">
        <v>89500</v>
      </c>
      <c r="C3884" t="s">
        <v>1295</v>
      </c>
      <c r="D3884" t="s">
        <v>38</v>
      </c>
      <c r="E3884" t="s">
        <v>39</v>
      </c>
      <c r="F3884" t="s">
        <v>40</v>
      </c>
      <c r="G3884" t="s">
        <v>41</v>
      </c>
      <c r="H3884" t="s">
        <v>42</v>
      </c>
      <c r="I3884" t="s">
        <v>28</v>
      </c>
      <c r="J3884" t="s">
        <v>29</v>
      </c>
      <c r="K3884" t="s">
        <v>221</v>
      </c>
      <c r="L3884" t="s">
        <v>192</v>
      </c>
      <c r="M3884" t="s">
        <v>175</v>
      </c>
      <c r="N3884" s="2">
        <v>41258</v>
      </c>
      <c r="O3884" s="2">
        <v>41259</v>
      </c>
      <c r="P3884">
        <v>20</v>
      </c>
      <c r="Q3884" s="1">
        <v>0</v>
      </c>
      <c r="R3884">
        <v>5.28</v>
      </c>
      <c r="S3884">
        <v>8.16</v>
      </c>
      <c r="T3884">
        <f t="shared" si="60"/>
        <v>105.60000000000001</v>
      </c>
    </row>
    <row r="3885" spans="1:20" x14ac:dyDescent="0.3">
      <c r="A3885">
        <v>3884</v>
      </c>
      <c r="B3885">
        <v>88388</v>
      </c>
      <c r="C3885" t="s">
        <v>358</v>
      </c>
      <c r="D3885" t="s">
        <v>20</v>
      </c>
      <c r="E3885" t="s">
        <v>39</v>
      </c>
      <c r="F3885" t="s">
        <v>40</v>
      </c>
      <c r="G3885" t="s">
        <v>32</v>
      </c>
      <c r="H3885" t="s">
        <v>61</v>
      </c>
      <c r="I3885" t="s">
        <v>28</v>
      </c>
      <c r="J3885" t="s">
        <v>29</v>
      </c>
      <c r="K3885" t="s">
        <v>170</v>
      </c>
      <c r="L3885" t="s">
        <v>192</v>
      </c>
      <c r="M3885" t="s">
        <v>175</v>
      </c>
      <c r="N3885" s="2">
        <v>40242</v>
      </c>
      <c r="O3885" s="2">
        <v>40243</v>
      </c>
      <c r="P3885">
        <v>11</v>
      </c>
      <c r="Q3885" s="1">
        <v>0.08</v>
      </c>
      <c r="R3885">
        <v>10.91</v>
      </c>
      <c r="S3885">
        <v>2.99</v>
      </c>
      <c r="T3885">
        <f t="shared" si="60"/>
        <v>120.01</v>
      </c>
    </row>
    <row r="3886" spans="1:20" x14ac:dyDescent="0.3">
      <c r="A3886">
        <v>3885</v>
      </c>
      <c r="B3886">
        <v>89049</v>
      </c>
      <c r="C3886" t="s">
        <v>1753</v>
      </c>
      <c r="D3886" t="s">
        <v>578</v>
      </c>
      <c r="E3886" t="s">
        <v>21</v>
      </c>
      <c r="F3886" t="s">
        <v>22</v>
      </c>
      <c r="G3886" t="s">
        <v>48</v>
      </c>
      <c r="H3886" t="s">
        <v>203</v>
      </c>
      <c r="I3886" t="s">
        <v>28</v>
      </c>
      <c r="J3886" t="s">
        <v>29</v>
      </c>
      <c r="K3886" t="s">
        <v>1147</v>
      </c>
      <c r="L3886" t="s">
        <v>283</v>
      </c>
      <c r="M3886" t="s">
        <v>444</v>
      </c>
      <c r="N3886" s="2">
        <v>41239</v>
      </c>
      <c r="O3886" s="2">
        <v>41246</v>
      </c>
      <c r="P3886">
        <v>11</v>
      </c>
      <c r="Q3886" s="1">
        <v>0.08</v>
      </c>
      <c r="R3886">
        <v>442.14</v>
      </c>
      <c r="S3886">
        <v>14.7</v>
      </c>
      <c r="T3886">
        <f t="shared" si="60"/>
        <v>4863.54</v>
      </c>
    </row>
    <row r="3887" spans="1:20" x14ac:dyDescent="0.3">
      <c r="A3887">
        <v>3886</v>
      </c>
      <c r="B3887">
        <v>87399</v>
      </c>
      <c r="C3887" t="s">
        <v>759</v>
      </c>
      <c r="D3887" t="s">
        <v>20</v>
      </c>
      <c r="E3887" t="s">
        <v>39</v>
      </c>
      <c r="F3887" t="s">
        <v>22</v>
      </c>
      <c r="G3887" t="s">
        <v>41</v>
      </c>
      <c r="H3887" t="s">
        <v>61</v>
      </c>
      <c r="I3887" t="s">
        <v>28</v>
      </c>
      <c r="J3887" t="s">
        <v>29</v>
      </c>
      <c r="K3887" t="s">
        <v>231</v>
      </c>
      <c r="L3887" t="s">
        <v>192</v>
      </c>
      <c r="M3887" t="s">
        <v>182</v>
      </c>
      <c r="N3887" s="2">
        <v>40918</v>
      </c>
      <c r="O3887" s="2">
        <v>40921</v>
      </c>
      <c r="P3887">
        <v>3</v>
      </c>
      <c r="Q3887" s="1">
        <v>0.06</v>
      </c>
      <c r="R3887">
        <v>5.53</v>
      </c>
      <c r="S3887">
        <v>6.98</v>
      </c>
      <c r="T3887">
        <f t="shared" si="60"/>
        <v>16.59</v>
      </c>
    </row>
    <row r="3888" spans="1:20" x14ac:dyDescent="0.3">
      <c r="A3888">
        <v>3887</v>
      </c>
      <c r="B3888">
        <v>87399</v>
      </c>
      <c r="C3888" t="s">
        <v>759</v>
      </c>
      <c r="D3888" t="s">
        <v>20</v>
      </c>
      <c r="E3888" t="s">
        <v>187</v>
      </c>
      <c r="F3888" t="s">
        <v>22</v>
      </c>
      <c r="G3888" t="s">
        <v>41</v>
      </c>
      <c r="H3888" t="s">
        <v>188</v>
      </c>
      <c r="I3888" t="s">
        <v>28</v>
      </c>
      <c r="J3888" t="s">
        <v>29</v>
      </c>
      <c r="K3888" t="s">
        <v>43</v>
      </c>
      <c r="L3888" t="s">
        <v>192</v>
      </c>
      <c r="M3888" t="s">
        <v>86</v>
      </c>
      <c r="N3888" s="2">
        <v>40918</v>
      </c>
      <c r="O3888" s="2">
        <v>40920</v>
      </c>
      <c r="P3888">
        <v>10</v>
      </c>
      <c r="Q3888" s="1">
        <v>0.08</v>
      </c>
      <c r="R3888">
        <v>12.58</v>
      </c>
      <c r="S3888">
        <v>5.16</v>
      </c>
      <c r="T3888">
        <f t="shared" si="60"/>
        <v>125.8</v>
      </c>
    </row>
    <row r="3889" spans="1:20" x14ac:dyDescent="0.3">
      <c r="A3889">
        <v>3888</v>
      </c>
      <c r="B3889">
        <v>87399</v>
      </c>
      <c r="C3889" t="s">
        <v>759</v>
      </c>
      <c r="D3889" t="s">
        <v>20</v>
      </c>
      <c r="E3889" t="s">
        <v>39</v>
      </c>
      <c r="F3889" t="s">
        <v>22</v>
      </c>
      <c r="G3889" t="s">
        <v>41</v>
      </c>
      <c r="H3889" t="s">
        <v>61</v>
      </c>
      <c r="I3889" t="s">
        <v>28</v>
      </c>
      <c r="J3889" t="s">
        <v>29</v>
      </c>
      <c r="K3889" t="s">
        <v>71</v>
      </c>
      <c r="L3889" t="s">
        <v>192</v>
      </c>
      <c r="M3889" t="s">
        <v>27</v>
      </c>
      <c r="N3889" s="2">
        <v>40918</v>
      </c>
      <c r="O3889" s="2">
        <v>40919</v>
      </c>
      <c r="P3889">
        <v>1</v>
      </c>
      <c r="Q3889" s="1">
        <v>0.06</v>
      </c>
      <c r="R3889">
        <v>4.28</v>
      </c>
      <c r="S3889">
        <v>4.79</v>
      </c>
      <c r="T3889">
        <f t="shared" si="60"/>
        <v>4.28</v>
      </c>
    </row>
    <row r="3890" spans="1:20" x14ac:dyDescent="0.3">
      <c r="A3890">
        <v>3889</v>
      </c>
      <c r="B3890">
        <v>87399</v>
      </c>
      <c r="C3890" t="s">
        <v>759</v>
      </c>
      <c r="D3890" t="s">
        <v>20</v>
      </c>
      <c r="E3890" t="s">
        <v>39</v>
      </c>
      <c r="F3890" t="s">
        <v>22</v>
      </c>
      <c r="G3890" t="s">
        <v>41</v>
      </c>
      <c r="H3890" t="s">
        <v>61</v>
      </c>
      <c r="I3890" t="s">
        <v>28</v>
      </c>
      <c r="J3890" t="s">
        <v>29</v>
      </c>
      <c r="K3890" t="s">
        <v>113</v>
      </c>
      <c r="L3890" t="s">
        <v>44</v>
      </c>
      <c r="M3890" t="s">
        <v>199</v>
      </c>
      <c r="N3890" s="2">
        <v>40918</v>
      </c>
      <c r="O3890" s="2">
        <v>40919</v>
      </c>
      <c r="P3890">
        <v>3</v>
      </c>
      <c r="Q3890" s="1">
        <v>0.1</v>
      </c>
      <c r="R3890">
        <v>3.85</v>
      </c>
      <c r="S3890">
        <v>0.7</v>
      </c>
      <c r="T3890">
        <f t="shared" si="60"/>
        <v>11.55</v>
      </c>
    </row>
    <row r="3891" spans="1:20" x14ac:dyDescent="0.3">
      <c r="A3891">
        <v>3890</v>
      </c>
      <c r="B3891">
        <v>86000</v>
      </c>
      <c r="C3891" t="s">
        <v>1897</v>
      </c>
      <c r="D3891" t="s">
        <v>20</v>
      </c>
      <c r="E3891" t="s">
        <v>21</v>
      </c>
      <c r="F3891" t="s">
        <v>31</v>
      </c>
      <c r="G3891" t="s">
        <v>32</v>
      </c>
      <c r="H3891" t="s">
        <v>24</v>
      </c>
      <c r="I3891" t="s">
        <v>28</v>
      </c>
      <c r="J3891" t="s">
        <v>29</v>
      </c>
      <c r="K3891" t="s">
        <v>1447</v>
      </c>
      <c r="L3891" t="s">
        <v>26</v>
      </c>
      <c r="M3891" t="s">
        <v>296</v>
      </c>
      <c r="N3891" s="2">
        <v>41476</v>
      </c>
      <c r="O3891" s="2">
        <v>41477</v>
      </c>
      <c r="P3891">
        <v>6</v>
      </c>
      <c r="Q3891" s="1">
        <v>0.1</v>
      </c>
      <c r="R3891">
        <v>35.99</v>
      </c>
      <c r="S3891">
        <v>3.3</v>
      </c>
      <c r="T3891">
        <f t="shared" si="60"/>
        <v>215.94</v>
      </c>
    </row>
    <row r="3892" spans="1:20" x14ac:dyDescent="0.3">
      <c r="A3892">
        <v>3891</v>
      </c>
      <c r="B3892">
        <v>86000</v>
      </c>
      <c r="C3892" t="s">
        <v>964</v>
      </c>
      <c r="D3892" t="s">
        <v>578</v>
      </c>
      <c r="E3892" t="s">
        <v>187</v>
      </c>
      <c r="F3892" t="s">
        <v>31</v>
      </c>
      <c r="G3892" t="s">
        <v>32</v>
      </c>
      <c r="H3892" t="s">
        <v>225</v>
      </c>
      <c r="I3892" t="s">
        <v>28</v>
      </c>
      <c r="J3892" t="s">
        <v>29</v>
      </c>
      <c r="K3892" t="s">
        <v>248</v>
      </c>
      <c r="L3892" t="s">
        <v>283</v>
      </c>
      <c r="M3892" t="s">
        <v>35</v>
      </c>
      <c r="N3892" s="2">
        <v>41476</v>
      </c>
      <c r="O3892" s="2">
        <v>41478</v>
      </c>
      <c r="P3892">
        <v>14</v>
      </c>
      <c r="Q3892" s="1">
        <v>0.08</v>
      </c>
      <c r="R3892">
        <v>160.97999999999999</v>
      </c>
      <c r="S3892">
        <v>30</v>
      </c>
      <c r="T3892">
        <f t="shared" si="60"/>
        <v>2253.7199999999998</v>
      </c>
    </row>
    <row r="3893" spans="1:20" x14ac:dyDescent="0.3">
      <c r="A3893">
        <v>3892</v>
      </c>
      <c r="B3893">
        <v>86538</v>
      </c>
      <c r="C3893" t="s">
        <v>320</v>
      </c>
      <c r="D3893" t="s">
        <v>20</v>
      </c>
      <c r="E3893" t="s">
        <v>39</v>
      </c>
      <c r="F3893" t="s">
        <v>40</v>
      </c>
      <c r="G3893" t="s">
        <v>32</v>
      </c>
      <c r="H3893" t="s">
        <v>61</v>
      </c>
      <c r="I3893" t="s">
        <v>28</v>
      </c>
      <c r="J3893" t="s">
        <v>29</v>
      </c>
      <c r="K3893" t="s">
        <v>170</v>
      </c>
      <c r="L3893" t="s">
        <v>192</v>
      </c>
      <c r="M3893" t="s">
        <v>59</v>
      </c>
      <c r="N3893" s="2">
        <v>40754</v>
      </c>
      <c r="O3893" s="2">
        <v>40754</v>
      </c>
      <c r="P3893">
        <v>14</v>
      </c>
      <c r="Q3893" s="1">
        <v>0.06</v>
      </c>
      <c r="R3893">
        <v>1.88</v>
      </c>
      <c r="S3893">
        <v>1.49</v>
      </c>
      <c r="T3893">
        <f t="shared" si="60"/>
        <v>26.32</v>
      </c>
    </row>
    <row r="3894" spans="1:20" x14ac:dyDescent="0.3">
      <c r="A3894">
        <v>3893</v>
      </c>
      <c r="B3894">
        <v>86538</v>
      </c>
      <c r="C3894" t="s">
        <v>320</v>
      </c>
      <c r="D3894" t="s">
        <v>20</v>
      </c>
      <c r="E3894" t="s">
        <v>39</v>
      </c>
      <c r="F3894" t="s">
        <v>40</v>
      </c>
      <c r="G3894" t="s">
        <v>32</v>
      </c>
      <c r="H3894" t="s">
        <v>89</v>
      </c>
      <c r="I3894" t="s">
        <v>28</v>
      </c>
      <c r="J3894" t="s">
        <v>29</v>
      </c>
      <c r="K3894" t="s">
        <v>158</v>
      </c>
      <c r="L3894" t="s">
        <v>44</v>
      </c>
      <c r="M3894" t="s">
        <v>99</v>
      </c>
      <c r="N3894" s="2">
        <v>40754</v>
      </c>
      <c r="O3894" s="2">
        <v>40756</v>
      </c>
      <c r="P3894">
        <v>12</v>
      </c>
      <c r="Q3894" s="1">
        <v>0.08</v>
      </c>
      <c r="R3894">
        <v>2.84</v>
      </c>
      <c r="S3894">
        <v>0.93</v>
      </c>
      <c r="T3894">
        <f t="shared" si="60"/>
        <v>34.08</v>
      </c>
    </row>
    <row r="3895" spans="1:20" x14ac:dyDescent="0.3">
      <c r="A3895">
        <v>3894</v>
      </c>
      <c r="B3895">
        <v>87052</v>
      </c>
      <c r="C3895" t="s">
        <v>307</v>
      </c>
      <c r="D3895" t="s">
        <v>20</v>
      </c>
      <c r="E3895" t="s">
        <v>39</v>
      </c>
      <c r="F3895" t="s">
        <v>31</v>
      </c>
      <c r="G3895" t="s">
        <v>32</v>
      </c>
      <c r="H3895" t="s">
        <v>54</v>
      </c>
      <c r="I3895" t="s">
        <v>28</v>
      </c>
      <c r="J3895" t="s">
        <v>29</v>
      </c>
      <c r="K3895" t="s">
        <v>116</v>
      </c>
      <c r="L3895" t="s">
        <v>44</v>
      </c>
      <c r="M3895" t="s">
        <v>146</v>
      </c>
      <c r="N3895" s="2">
        <v>41374</v>
      </c>
      <c r="O3895" s="2">
        <v>41375</v>
      </c>
      <c r="P3895">
        <v>1</v>
      </c>
      <c r="Q3895" s="1">
        <v>0.05</v>
      </c>
      <c r="R3895">
        <v>3.28</v>
      </c>
      <c r="S3895">
        <v>3.97</v>
      </c>
      <c r="T3895">
        <f t="shared" si="60"/>
        <v>3.28</v>
      </c>
    </row>
    <row r="3896" spans="1:20" x14ac:dyDescent="0.3">
      <c r="A3896">
        <v>3895</v>
      </c>
      <c r="B3896">
        <v>87041</v>
      </c>
      <c r="C3896" t="s">
        <v>307</v>
      </c>
      <c r="D3896" t="s">
        <v>20</v>
      </c>
      <c r="E3896" t="s">
        <v>39</v>
      </c>
      <c r="F3896" t="s">
        <v>31</v>
      </c>
      <c r="G3896" t="s">
        <v>32</v>
      </c>
      <c r="H3896" t="s">
        <v>61</v>
      </c>
      <c r="I3896" t="s">
        <v>28</v>
      </c>
      <c r="J3896" t="s">
        <v>29</v>
      </c>
      <c r="K3896" t="s">
        <v>165</v>
      </c>
      <c r="L3896" t="s">
        <v>26</v>
      </c>
      <c r="M3896" t="s">
        <v>141</v>
      </c>
      <c r="N3896" s="2">
        <v>40278</v>
      </c>
      <c r="O3896" s="2">
        <v>40279</v>
      </c>
      <c r="P3896">
        <v>5</v>
      </c>
      <c r="Q3896" s="1">
        <v>0.03</v>
      </c>
      <c r="R3896">
        <v>10.98</v>
      </c>
      <c r="S3896">
        <v>3.37</v>
      </c>
      <c r="T3896">
        <f t="shared" si="60"/>
        <v>54.900000000000006</v>
      </c>
    </row>
    <row r="3897" spans="1:20" x14ac:dyDescent="0.3">
      <c r="A3897">
        <v>3896</v>
      </c>
      <c r="B3897">
        <v>90073</v>
      </c>
      <c r="C3897" t="s">
        <v>177</v>
      </c>
      <c r="D3897" t="s">
        <v>20</v>
      </c>
      <c r="E3897" t="s">
        <v>187</v>
      </c>
      <c r="F3897" t="s">
        <v>31</v>
      </c>
      <c r="G3897" t="s">
        <v>41</v>
      </c>
      <c r="H3897" t="s">
        <v>217</v>
      </c>
      <c r="I3897" t="s">
        <v>28</v>
      </c>
      <c r="J3897" t="s">
        <v>29</v>
      </c>
      <c r="K3897" t="s">
        <v>158</v>
      </c>
      <c r="L3897" t="s">
        <v>26</v>
      </c>
      <c r="M3897" t="s">
        <v>91</v>
      </c>
      <c r="N3897" s="2">
        <v>41249</v>
      </c>
      <c r="O3897" s="2">
        <v>41251</v>
      </c>
      <c r="P3897">
        <v>10</v>
      </c>
      <c r="Q3897" s="1">
        <v>0.06</v>
      </c>
      <c r="R3897">
        <v>13.4</v>
      </c>
      <c r="S3897">
        <v>4.95</v>
      </c>
      <c r="T3897">
        <f t="shared" si="60"/>
        <v>134</v>
      </c>
    </row>
    <row r="3898" spans="1:20" x14ac:dyDescent="0.3">
      <c r="A3898">
        <v>3897</v>
      </c>
      <c r="B3898">
        <v>91051</v>
      </c>
      <c r="C3898" t="s">
        <v>1534</v>
      </c>
      <c r="D3898" t="s">
        <v>20</v>
      </c>
      <c r="E3898" t="s">
        <v>39</v>
      </c>
      <c r="F3898" t="s">
        <v>31</v>
      </c>
      <c r="G3898" t="s">
        <v>48</v>
      </c>
      <c r="H3898" t="s">
        <v>89</v>
      </c>
      <c r="I3898" t="s">
        <v>28</v>
      </c>
      <c r="J3898" t="s">
        <v>29</v>
      </c>
      <c r="K3898" t="s">
        <v>163</v>
      </c>
      <c r="L3898" t="s">
        <v>192</v>
      </c>
      <c r="M3898" t="s">
        <v>106</v>
      </c>
      <c r="N3898" s="2">
        <v>40825</v>
      </c>
      <c r="O3898" s="2">
        <v>40832</v>
      </c>
      <c r="P3898">
        <v>4</v>
      </c>
      <c r="Q3898" s="1">
        <v>0.03</v>
      </c>
      <c r="R3898">
        <v>178.47</v>
      </c>
      <c r="S3898">
        <v>19.989999999999998</v>
      </c>
      <c r="T3898">
        <f t="shared" si="60"/>
        <v>713.88</v>
      </c>
    </row>
    <row r="3899" spans="1:20" x14ac:dyDescent="0.3">
      <c r="A3899">
        <v>3898</v>
      </c>
      <c r="B3899">
        <v>90497</v>
      </c>
      <c r="C3899" t="s">
        <v>1719</v>
      </c>
      <c r="D3899" t="s">
        <v>20</v>
      </c>
      <c r="E3899" t="s">
        <v>21</v>
      </c>
      <c r="F3899" t="s">
        <v>47</v>
      </c>
      <c r="G3899" t="s">
        <v>93</v>
      </c>
      <c r="H3899" t="s">
        <v>33</v>
      </c>
      <c r="I3899" t="s">
        <v>28</v>
      </c>
      <c r="J3899" t="s">
        <v>29</v>
      </c>
      <c r="K3899" t="s">
        <v>1114</v>
      </c>
      <c r="L3899" t="s">
        <v>192</v>
      </c>
      <c r="M3899" t="s">
        <v>134</v>
      </c>
      <c r="N3899" s="2">
        <v>41212</v>
      </c>
      <c r="O3899" s="2">
        <v>41214</v>
      </c>
      <c r="P3899">
        <v>16</v>
      </c>
      <c r="Q3899" s="1">
        <v>0.09</v>
      </c>
      <c r="R3899">
        <v>65.989999999999995</v>
      </c>
      <c r="S3899">
        <v>5.63</v>
      </c>
      <c r="T3899">
        <f t="shared" si="60"/>
        <v>1055.8399999999999</v>
      </c>
    </row>
    <row r="3900" spans="1:20" x14ac:dyDescent="0.3">
      <c r="A3900">
        <v>3899</v>
      </c>
      <c r="B3900">
        <v>86299</v>
      </c>
      <c r="C3900" t="s">
        <v>2016</v>
      </c>
      <c r="D3900" t="s">
        <v>20</v>
      </c>
      <c r="E3900" t="s">
        <v>39</v>
      </c>
      <c r="F3900" t="s">
        <v>31</v>
      </c>
      <c r="G3900" t="s">
        <v>48</v>
      </c>
      <c r="H3900" t="s">
        <v>54</v>
      </c>
      <c r="I3900" t="s">
        <v>28</v>
      </c>
      <c r="J3900" t="s">
        <v>29</v>
      </c>
      <c r="K3900" t="s">
        <v>149</v>
      </c>
      <c r="L3900" t="s">
        <v>192</v>
      </c>
      <c r="M3900" t="s">
        <v>279</v>
      </c>
      <c r="N3900" s="2">
        <v>40645</v>
      </c>
      <c r="O3900" s="2">
        <v>40654</v>
      </c>
      <c r="P3900">
        <v>2</v>
      </c>
      <c r="Q3900" s="1">
        <v>0.04</v>
      </c>
      <c r="R3900">
        <v>54.96</v>
      </c>
      <c r="S3900">
        <v>10.75</v>
      </c>
      <c r="T3900">
        <f t="shared" si="60"/>
        <v>109.92</v>
      </c>
    </row>
    <row r="3901" spans="1:20" x14ac:dyDescent="0.3">
      <c r="A3901">
        <v>3900</v>
      </c>
      <c r="B3901">
        <v>89119</v>
      </c>
      <c r="C3901" t="s">
        <v>1870</v>
      </c>
      <c r="D3901" t="s">
        <v>20</v>
      </c>
      <c r="E3901" t="s">
        <v>21</v>
      </c>
      <c r="F3901" t="s">
        <v>47</v>
      </c>
      <c r="G3901" t="s">
        <v>48</v>
      </c>
      <c r="H3901" t="s">
        <v>203</v>
      </c>
      <c r="I3901" t="s">
        <v>28</v>
      </c>
      <c r="J3901" t="s">
        <v>29</v>
      </c>
      <c r="K3901" t="s">
        <v>1243</v>
      </c>
      <c r="L3901" t="s">
        <v>192</v>
      </c>
      <c r="M3901" t="s">
        <v>114</v>
      </c>
      <c r="N3901" s="2">
        <v>40871</v>
      </c>
      <c r="O3901" s="2">
        <v>40873</v>
      </c>
      <c r="P3901">
        <v>43</v>
      </c>
      <c r="Q3901" s="1">
        <v>0</v>
      </c>
      <c r="R3901">
        <v>45.99</v>
      </c>
      <c r="S3901">
        <v>4.99</v>
      </c>
      <c r="T3901">
        <f t="shared" si="60"/>
        <v>1977.5700000000002</v>
      </c>
    </row>
    <row r="3902" spans="1:20" x14ac:dyDescent="0.3">
      <c r="A3902">
        <v>3901</v>
      </c>
      <c r="B3902">
        <v>90854</v>
      </c>
      <c r="C3902" t="s">
        <v>2391</v>
      </c>
      <c r="D3902" t="s">
        <v>578</v>
      </c>
      <c r="E3902" t="s">
        <v>187</v>
      </c>
      <c r="F3902" t="s">
        <v>31</v>
      </c>
      <c r="G3902" t="s">
        <v>41</v>
      </c>
      <c r="H3902" t="s">
        <v>225</v>
      </c>
      <c r="I3902" t="s">
        <v>28</v>
      </c>
      <c r="J3902" t="s">
        <v>29</v>
      </c>
      <c r="K3902" t="s">
        <v>170</v>
      </c>
      <c r="L3902" t="s">
        <v>330</v>
      </c>
      <c r="M3902" t="s">
        <v>121</v>
      </c>
      <c r="N3902" s="2">
        <v>40318</v>
      </c>
      <c r="O3902" s="2">
        <v>40319</v>
      </c>
      <c r="P3902">
        <v>1</v>
      </c>
      <c r="Q3902" s="1">
        <v>0.04</v>
      </c>
      <c r="R3902">
        <v>100.98</v>
      </c>
      <c r="S3902">
        <v>35.840000000000003</v>
      </c>
      <c r="T3902">
        <f t="shared" si="60"/>
        <v>100.98</v>
      </c>
    </row>
    <row r="3903" spans="1:20" x14ac:dyDescent="0.3">
      <c r="A3903">
        <v>3902</v>
      </c>
      <c r="B3903">
        <v>89023</v>
      </c>
      <c r="C3903" t="s">
        <v>751</v>
      </c>
      <c r="D3903" t="s">
        <v>20</v>
      </c>
      <c r="E3903" t="s">
        <v>39</v>
      </c>
      <c r="F3903" t="s">
        <v>47</v>
      </c>
      <c r="G3903" t="s">
        <v>41</v>
      </c>
      <c r="H3903" t="s">
        <v>78</v>
      </c>
      <c r="I3903" t="s">
        <v>28</v>
      </c>
      <c r="J3903" t="s">
        <v>29</v>
      </c>
      <c r="K3903" t="s">
        <v>79</v>
      </c>
      <c r="L3903" t="s">
        <v>44</v>
      </c>
      <c r="M3903" t="s">
        <v>117</v>
      </c>
      <c r="N3903" s="2">
        <v>41484</v>
      </c>
      <c r="O3903" s="2">
        <v>41486</v>
      </c>
      <c r="P3903">
        <v>13</v>
      </c>
      <c r="Q3903" s="1">
        <v>0.02</v>
      </c>
      <c r="R3903">
        <v>3.26</v>
      </c>
      <c r="S3903">
        <v>1.86</v>
      </c>
      <c r="T3903">
        <f t="shared" si="60"/>
        <v>42.379999999999995</v>
      </c>
    </row>
    <row r="3904" spans="1:20" x14ac:dyDescent="0.3">
      <c r="A3904">
        <v>3903</v>
      </c>
      <c r="B3904">
        <v>87421</v>
      </c>
      <c r="C3904" t="s">
        <v>763</v>
      </c>
      <c r="D3904" t="s">
        <v>20</v>
      </c>
      <c r="E3904" t="s">
        <v>21</v>
      </c>
      <c r="F3904" t="s">
        <v>22</v>
      </c>
      <c r="G3904" t="s">
        <v>41</v>
      </c>
      <c r="H3904" t="s">
        <v>206</v>
      </c>
      <c r="I3904" t="s">
        <v>28</v>
      </c>
      <c r="J3904" t="s">
        <v>29</v>
      </c>
      <c r="K3904" t="s">
        <v>213</v>
      </c>
      <c r="L3904" t="s">
        <v>26</v>
      </c>
      <c r="M3904" t="s">
        <v>444</v>
      </c>
      <c r="N3904" s="2">
        <v>41512</v>
      </c>
      <c r="O3904" s="2">
        <v>41514</v>
      </c>
      <c r="P3904">
        <v>23</v>
      </c>
      <c r="Q3904" s="1">
        <v>0.05</v>
      </c>
      <c r="R3904">
        <v>55.99</v>
      </c>
      <c r="S3904">
        <v>5</v>
      </c>
      <c r="T3904">
        <f t="shared" si="60"/>
        <v>1287.77</v>
      </c>
    </row>
    <row r="3905" spans="1:20" x14ac:dyDescent="0.3">
      <c r="A3905">
        <v>3904</v>
      </c>
      <c r="B3905">
        <v>86385</v>
      </c>
      <c r="C3905" t="s">
        <v>1075</v>
      </c>
      <c r="D3905" t="s">
        <v>578</v>
      </c>
      <c r="E3905" t="s">
        <v>21</v>
      </c>
      <c r="F3905" t="s">
        <v>31</v>
      </c>
      <c r="G3905" t="s">
        <v>23</v>
      </c>
      <c r="H3905" t="s">
        <v>33</v>
      </c>
      <c r="I3905" t="s">
        <v>28</v>
      </c>
      <c r="J3905" t="s">
        <v>29</v>
      </c>
      <c r="K3905" t="s">
        <v>34</v>
      </c>
      <c r="L3905" t="s">
        <v>283</v>
      </c>
      <c r="M3905" t="s">
        <v>296</v>
      </c>
      <c r="N3905" s="2">
        <v>40563</v>
      </c>
      <c r="O3905" s="2">
        <v>40564</v>
      </c>
      <c r="P3905">
        <v>1</v>
      </c>
      <c r="Q3905" s="1">
        <v>0.09</v>
      </c>
      <c r="R3905">
        <v>264.98</v>
      </c>
      <c r="S3905">
        <v>17.86</v>
      </c>
      <c r="T3905">
        <f t="shared" si="60"/>
        <v>264.98</v>
      </c>
    </row>
    <row r="3906" spans="1:20" x14ac:dyDescent="0.3">
      <c r="A3906">
        <v>3905</v>
      </c>
      <c r="B3906">
        <v>86147</v>
      </c>
      <c r="C3906" t="s">
        <v>314</v>
      </c>
      <c r="D3906" t="s">
        <v>20</v>
      </c>
      <c r="E3906" t="s">
        <v>21</v>
      </c>
      <c r="F3906" t="s">
        <v>31</v>
      </c>
      <c r="G3906" t="s">
        <v>48</v>
      </c>
      <c r="H3906" t="s">
        <v>206</v>
      </c>
      <c r="I3906" t="s">
        <v>28</v>
      </c>
      <c r="J3906" t="s">
        <v>29</v>
      </c>
      <c r="K3906" t="s">
        <v>198</v>
      </c>
      <c r="L3906" t="s">
        <v>192</v>
      </c>
      <c r="M3906" t="s">
        <v>141</v>
      </c>
      <c r="N3906" s="2">
        <v>41231</v>
      </c>
      <c r="O3906" s="2">
        <v>41236</v>
      </c>
      <c r="P3906">
        <v>16</v>
      </c>
      <c r="Q3906" s="1">
        <v>0.1</v>
      </c>
      <c r="R3906">
        <v>10.97</v>
      </c>
      <c r="S3906">
        <v>6.5</v>
      </c>
      <c r="T3906">
        <f t="shared" si="60"/>
        <v>175.52</v>
      </c>
    </row>
    <row r="3907" spans="1:20" x14ac:dyDescent="0.3">
      <c r="A3907">
        <v>3906</v>
      </c>
      <c r="B3907">
        <v>86875</v>
      </c>
      <c r="C3907" t="s">
        <v>2089</v>
      </c>
      <c r="D3907" t="s">
        <v>20</v>
      </c>
      <c r="E3907" t="s">
        <v>21</v>
      </c>
      <c r="F3907" t="s">
        <v>31</v>
      </c>
      <c r="G3907" t="s">
        <v>32</v>
      </c>
      <c r="H3907" t="s">
        <v>206</v>
      </c>
      <c r="I3907" t="s">
        <v>28</v>
      </c>
      <c r="J3907" t="s">
        <v>29</v>
      </c>
      <c r="K3907" t="s">
        <v>1114</v>
      </c>
      <c r="L3907" t="s">
        <v>746</v>
      </c>
      <c r="M3907" t="s">
        <v>146</v>
      </c>
      <c r="N3907" s="2">
        <v>40557</v>
      </c>
      <c r="O3907" s="2">
        <v>40559</v>
      </c>
      <c r="P3907">
        <v>9</v>
      </c>
      <c r="Q3907" s="1">
        <v>0.06</v>
      </c>
      <c r="R3907">
        <v>199.99</v>
      </c>
      <c r="S3907">
        <v>24.49</v>
      </c>
      <c r="T3907">
        <f t="shared" ref="T3907:T3970" si="61">R3907*P3907</f>
        <v>1799.91</v>
      </c>
    </row>
    <row r="3908" spans="1:20" x14ac:dyDescent="0.3">
      <c r="A3908">
        <v>3907</v>
      </c>
      <c r="B3908">
        <v>90097</v>
      </c>
      <c r="C3908" t="s">
        <v>349</v>
      </c>
      <c r="D3908" t="s">
        <v>20</v>
      </c>
      <c r="E3908" t="s">
        <v>21</v>
      </c>
      <c r="F3908" t="s">
        <v>22</v>
      </c>
      <c r="G3908" t="s">
        <v>23</v>
      </c>
      <c r="H3908" t="s">
        <v>33</v>
      </c>
      <c r="I3908" t="s">
        <v>28</v>
      </c>
      <c r="J3908" t="s">
        <v>29</v>
      </c>
      <c r="K3908" t="s">
        <v>25</v>
      </c>
      <c r="L3908" t="s">
        <v>192</v>
      </c>
      <c r="M3908" t="s">
        <v>499</v>
      </c>
      <c r="N3908" s="2">
        <v>41363</v>
      </c>
      <c r="O3908" s="2">
        <v>41365</v>
      </c>
      <c r="P3908">
        <v>3</v>
      </c>
      <c r="Q3908" s="1">
        <v>0.04</v>
      </c>
      <c r="R3908">
        <v>65.989999999999995</v>
      </c>
      <c r="S3908">
        <v>8.99</v>
      </c>
      <c r="T3908">
        <f t="shared" si="61"/>
        <v>197.96999999999997</v>
      </c>
    </row>
    <row r="3909" spans="1:20" x14ac:dyDescent="0.3">
      <c r="A3909">
        <v>3908</v>
      </c>
      <c r="B3909">
        <v>86165</v>
      </c>
      <c r="C3909" t="s">
        <v>919</v>
      </c>
      <c r="D3909" t="s">
        <v>20</v>
      </c>
      <c r="E3909" t="s">
        <v>39</v>
      </c>
      <c r="F3909" t="s">
        <v>40</v>
      </c>
      <c r="G3909" t="s">
        <v>23</v>
      </c>
      <c r="H3909" t="s">
        <v>54</v>
      </c>
      <c r="I3909" t="s">
        <v>28</v>
      </c>
      <c r="J3909" t="s">
        <v>29</v>
      </c>
      <c r="K3909" t="s">
        <v>289</v>
      </c>
      <c r="L3909" t="s">
        <v>192</v>
      </c>
      <c r="M3909" t="s">
        <v>370</v>
      </c>
      <c r="N3909" s="2">
        <v>40532</v>
      </c>
      <c r="O3909" s="2">
        <v>40535</v>
      </c>
      <c r="P3909">
        <v>18</v>
      </c>
      <c r="Q3909" s="1">
        <v>0.06</v>
      </c>
      <c r="R3909">
        <v>59.76</v>
      </c>
      <c r="S3909">
        <v>9.7100000000000009</v>
      </c>
      <c r="T3909">
        <f t="shared" si="61"/>
        <v>1075.68</v>
      </c>
    </row>
    <row r="3910" spans="1:20" x14ac:dyDescent="0.3">
      <c r="A3910">
        <v>3909</v>
      </c>
      <c r="B3910">
        <v>86165</v>
      </c>
      <c r="C3910" t="s">
        <v>919</v>
      </c>
      <c r="D3910" t="s">
        <v>20</v>
      </c>
      <c r="E3910" t="s">
        <v>21</v>
      </c>
      <c r="F3910" t="s">
        <v>40</v>
      </c>
      <c r="G3910" t="s">
        <v>23</v>
      </c>
      <c r="H3910" t="s">
        <v>206</v>
      </c>
      <c r="I3910" t="s">
        <v>28</v>
      </c>
      <c r="J3910" t="s">
        <v>29</v>
      </c>
      <c r="K3910" t="s">
        <v>1114</v>
      </c>
      <c r="L3910" t="s">
        <v>192</v>
      </c>
      <c r="M3910" t="s">
        <v>125</v>
      </c>
      <c r="N3910" s="2">
        <v>40532</v>
      </c>
      <c r="O3910" s="2">
        <v>40535</v>
      </c>
      <c r="P3910">
        <v>4</v>
      </c>
      <c r="Q3910" s="1">
        <v>7.0000000000000007E-2</v>
      </c>
      <c r="R3910">
        <v>195.99</v>
      </c>
      <c r="S3910">
        <v>4.2</v>
      </c>
      <c r="T3910">
        <f t="shared" si="61"/>
        <v>783.96</v>
      </c>
    </row>
    <row r="3911" spans="1:20" x14ac:dyDescent="0.3">
      <c r="A3911">
        <v>3910</v>
      </c>
      <c r="B3911">
        <v>90411</v>
      </c>
      <c r="C3911" t="s">
        <v>910</v>
      </c>
      <c r="D3911" t="s">
        <v>20</v>
      </c>
      <c r="E3911" t="s">
        <v>39</v>
      </c>
      <c r="F3911" t="s">
        <v>22</v>
      </c>
      <c r="G3911" t="s">
        <v>48</v>
      </c>
      <c r="H3911" t="s">
        <v>89</v>
      </c>
      <c r="I3911" t="s">
        <v>28</v>
      </c>
      <c r="J3911" t="s">
        <v>29</v>
      </c>
      <c r="K3911" t="s">
        <v>58</v>
      </c>
      <c r="L3911" t="s">
        <v>44</v>
      </c>
      <c r="M3911" t="s">
        <v>182</v>
      </c>
      <c r="N3911" s="2">
        <v>40804</v>
      </c>
      <c r="O3911" s="2">
        <v>40808</v>
      </c>
      <c r="P3911">
        <v>5</v>
      </c>
      <c r="Q3911" s="1">
        <v>0.06</v>
      </c>
      <c r="R3911">
        <v>3.85</v>
      </c>
      <c r="S3911">
        <v>0.7</v>
      </c>
      <c r="T3911">
        <f t="shared" si="61"/>
        <v>19.25</v>
      </c>
    </row>
    <row r="3912" spans="1:20" x14ac:dyDescent="0.3">
      <c r="A3912">
        <v>3911</v>
      </c>
      <c r="B3912">
        <v>90411</v>
      </c>
      <c r="C3912" t="s">
        <v>1275</v>
      </c>
      <c r="D3912" t="s">
        <v>20</v>
      </c>
      <c r="E3912" t="s">
        <v>21</v>
      </c>
      <c r="F3912" t="s">
        <v>22</v>
      </c>
      <c r="G3912" t="s">
        <v>48</v>
      </c>
      <c r="H3912" t="s">
        <v>203</v>
      </c>
      <c r="I3912" t="s">
        <v>28</v>
      </c>
      <c r="J3912" t="s">
        <v>29</v>
      </c>
      <c r="K3912" t="s">
        <v>208</v>
      </c>
      <c r="L3912" t="s">
        <v>26</v>
      </c>
      <c r="M3912" t="s">
        <v>331</v>
      </c>
      <c r="N3912" s="2">
        <v>40804</v>
      </c>
      <c r="O3912" s="2">
        <v>40808</v>
      </c>
      <c r="P3912">
        <v>16</v>
      </c>
      <c r="Q3912" s="1">
        <v>0.01</v>
      </c>
      <c r="R3912">
        <v>22.24</v>
      </c>
      <c r="S3912">
        <v>1.99</v>
      </c>
      <c r="T3912">
        <f t="shared" si="61"/>
        <v>355.84</v>
      </c>
    </row>
    <row r="3913" spans="1:20" x14ac:dyDescent="0.3">
      <c r="A3913">
        <v>3912</v>
      </c>
      <c r="B3913">
        <v>90411</v>
      </c>
      <c r="C3913" t="s">
        <v>1275</v>
      </c>
      <c r="D3913" t="s">
        <v>20</v>
      </c>
      <c r="E3913" t="s">
        <v>187</v>
      </c>
      <c r="F3913" t="s">
        <v>22</v>
      </c>
      <c r="G3913" t="s">
        <v>48</v>
      </c>
      <c r="H3913" t="s">
        <v>219</v>
      </c>
      <c r="I3913" t="s">
        <v>28</v>
      </c>
      <c r="J3913" t="s">
        <v>29</v>
      </c>
      <c r="K3913" t="s">
        <v>181</v>
      </c>
      <c r="L3913" t="s">
        <v>192</v>
      </c>
      <c r="M3913" t="s">
        <v>444</v>
      </c>
      <c r="N3913" s="2">
        <v>40804</v>
      </c>
      <c r="O3913" s="2">
        <v>40811</v>
      </c>
      <c r="P3913">
        <v>10</v>
      </c>
      <c r="Q3913" s="1">
        <v>0.04</v>
      </c>
      <c r="R3913">
        <v>54.74</v>
      </c>
      <c r="S3913">
        <v>14.83</v>
      </c>
      <c r="T3913">
        <f t="shared" si="61"/>
        <v>547.4</v>
      </c>
    </row>
    <row r="3914" spans="1:20" x14ac:dyDescent="0.3">
      <c r="A3914">
        <v>3913</v>
      </c>
      <c r="B3914">
        <v>90207</v>
      </c>
      <c r="C3914" t="s">
        <v>2047</v>
      </c>
      <c r="D3914" t="s">
        <v>20</v>
      </c>
      <c r="E3914" t="s">
        <v>21</v>
      </c>
      <c r="F3914" t="s">
        <v>40</v>
      </c>
      <c r="G3914" t="s">
        <v>41</v>
      </c>
      <c r="H3914" t="s">
        <v>203</v>
      </c>
      <c r="I3914" t="s">
        <v>28</v>
      </c>
      <c r="J3914" t="s">
        <v>29</v>
      </c>
      <c r="K3914" t="s">
        <v>409</v>
      </c>
      <c r="L3914" t="s">
        <v>746</v>
      </c>
      <c r="M3914" t="s">
        <v>264</v>
      </c>
      <c r="N3914" s="2">
        <v>40983</v>
      </c>
      <c r="O3914" s="2">
        <v>40983</v>
      </c>
      <c r="P3914">
        <v>14</v>
      </c>
      <c r="Q3914" s="1">
        <v>0.09</v>
      </c>
      <c r="R3914">
        <v>599.99</v>
      </c>
      <c r="S3914">
        <v>24.49</v>
      </c>
      <c r="T3914">
        <f t="shared" si="61"/>
        <v>8399.86</v>
      </c>
    </row>
    <row r="3915" spans="1:20" x14ac:dyDescent="0.3">
      <c r="A3915">
        <v>3914</v>
      </c>
      <c r="B3915">
        <v>90207</v>
      </c>
      <c r="C3915" t="s">
        <v>2047</v>
      </c>
      <c r="D3915" t="s">
        <v>20</v>
      </c>
      <c r="E3915" t="s">
        <v>21</v>
      </c>
      <c r="F3915" t="s">
        <v>40</v>
      </c>
      <c r="G3915" t="s">
        <v>41</v>
      </c>
      <c r="H3915" t="s">
        <v>206</v>
      </c>
      <c r="I3915" t="s">
        <v>28</v>
      </c>
      <c r="J3915" t="s">
        <v>29</v>
      </c>
      <c r="K3915" t="s">
        <v>1447</v>
      </c>
      <c r="L3915" t="s">
        <v>192</v>
      </c>
      <c r="M3915" t="s">
        <v>370</v>
      </c>
      <c r="N3915" s="2">
        <v>40983</v>
      </c>
      <c r="O3915" s="2">
        <v>40984</v>
      </c>
      <c r="P3915">
        <v>2</v>
      </c>
      <c r="Q3915" s="1">
        <v>0.03</v>
      </c>
      <c r="R3915">
        <v>125.99</v>
      </c>
      <c r="S3915">
        <v>8.08</v>
      </c>
      <c r="T3915">
        <f t="shared" si="61"/>
        <v>251.98</v>
      </c>
    </row>
    <row r="3916" spans="1:20" x14ac:dyDescent="0.3">
      <c r="A3916">
        <v>3915</v>
      </c>
      <c r="B3916">
        <v>90682</v>
      </c>
      <c r="C3916" t="s">
        <v>838</v>
      </c>
      <c r="D3916" t="s">
        <v>578</v>
      </c>
      <c r="E3916" t="s">
        <v>187</v>
      </c>
      <c r="F3916" t="s">
        <v>47</v>
      </c>
      <c r="G3916" t="s">
        <v>93</v>
      </c>
      <c r="H3916" t="s">
        <v>219</v>
      </c>
      <c r="I3916" t="s">
        <v>28</v>
      </c>
      <c r="J3916" t="s">
        <v>56</v>
      </c>
      <c r="K3916" t="s">
        <v>71</v>
      </c>
      <c r="L3916" t="s">
        <v>330</v>
      </c>
      <c r="M3916" t="s">
        <v>114</v>
      </c>
      <c r="N3916" s="2">
        <v>41360</v>
      </c>
      <c r="O3916" s="2">
        <v>41361</v>
      </c>
      <c r="P3916">
        <v>9</v>
      </c>
      <c r="Q3916" s="1">
        <v>0.01</v>
      </c>
      <c r="R3916">
        <v>150.97999999999999</v>
      </c>
      <c r="S3916">
        <v>66.27</v>
      </c>
      <c r="T3916">
        <f t="shared" si="61"/>
        <v>1358.82</v>
      </c>
    </row>
    <row r="3917" spans="1:20" x14ac:dyDescent="0.3">
      <c r="A3917">
        <v>3916</v>
      </c>
      <c r="B3917">
        <v>91220</v>
      </c>
      <c r="C3917" t="s">
        <v>1398</v>
      </c>
      <c r="D3917" t="s">
        <v>20</v>
      </c>
      <c r="E3917" t="s">
        <v>39</v>
      </c>
      <c r="F3917" t="s">
        <v>31</v>
      </c>
      <c r="G3917" t="s">
        <v>93</v>
      </c>
      <c r="H3917" t="s">
        <v>42</v>
      </c>
      <c r="I3917" t="s">
        <v>28</v>
      </c>
      <c r="J3917" t="s">
        <v>56</v>
      </c>
      <c r="K3917" t="s">
        <v>101</v>
      </c>
      <c r="L3917" t="s">
        <v>44</v>
      </c>
      <c r="M3917" t="s">
        <v>296</v>
      </c>
      <c r="N3917" s="2">
        <v>40905</v>
      </c>
      <c r="O3917" s="2">
        <v>40907</v>
      </c>
      <c r="P3917">
        <v>16</v>
      </c>
      <c r="Q3917" s="1">
        <v>0.05</v>
      </c>
      <c r="R3917">
        <v>5.84</v>
      </c>
      <c r="S3917">
        <v>1.2</v>
      </c>
      <c r="T3917">
        <f t="shared" si="61"/>
        <v>93.44</v>
      </c>
    </row>
    <row r="3918" spans="1:20" x14ac:dyDescent="0.3">
      <c r="A3918">
        <v>3917</v>
      </c>
      <c r="B3918">
        <v>90517</v>
      </c>
      <c r="C3918" t="s">
        <v>127</v>
      </c>
      <c r="D3918" t="s">
        <v>20</v>
      </c>
      <c r="E3918" t="s">
        <v>21</v>
      </c>
      <c r="F3918" t="s">
        <v>22</v>
      </c>
      <c r="G3918" t="s">
        <v>32</v>
      </c>
      <c r="H3918" t="s">
        <v>206</v>
      </c>
      <c r="I3918" t="s">
        <v>28</v>
      </c>
      <c r="J3918" t="s">
        <v>56</v>
      </c>
      <c r="K3918" t="s">
        <v>1138</v>
      </c>
      <c r="L3918" t="s">
        <v>192</v>
      </c>
      <c r="M3918" t="s">
        <v>123</v>
      </c>
      <c r="N3918" s="2">
        <v>40797</v>
      </c>
      <c r="O3918" s="2">
        <v>40799</v>
      </c>
      <c r="P3918">
        <v>17</v>
      </c>
      <c r="Q3918" s="1">
        <v>0.1</v>
      </c>
      <c r="R3918">
        <v>15.98</v>
      </c>
      <c r="S3918">
        <v>6.5</v>
      </c>
      <c r="T3918">
        <f t="shared" si="61"/>
        <v>271.66000000000003</v>
      </c>
    </row>
    <row r="3919" spans="1:20" x14ac:dyDescent="0.3">
      <c r="A3919">
        <v>3918</v>
      </c>
      <c r="B3919">
        <v>91211</v>
      </c>
      <c r="C3919" t="s">
        <v>970</v>
      </c>
      <c r="D3919" t="s">
        <v>20</v>
      </c>
      <c r="E3919" t="s">
        <v>39</v>
      </c>
      <c r="F3919" t="s">
        <v>22</v>
      </c>
      <c r="G3919" t="s">
        <v>23</v>
      </c>
      <c r="H3919" t="s">
        <v>89</v>
      </c>
      <c r="I3919" t="s">
        <v>28</v>
      </c>
      <c r="J3919" t="s">
        <v>56</v>
      </c>
      <c r="K3919" t="s">
        <v>149</v>
      </c>
      <c r="L3919" t="s">
        <v>192</v>
      </c>
      <c r="M3919" t="s">
        <v>86</v>
      </c>
      <c r="N3919" s="2">
        <v>41432</v>
      </c>
      <c r="O3919" s="2">
        <v>41434</v>
      </c>
      <c r="P3919">
        <v>14</v>
      </c>
      <c r="Q3919" s="1">
        <v>0.04</v>
      </c>
      <c r="R3919">
        <v>11.58</v>
      </c>
      <c r="S3919">
        <v>6.97</v>
      </c>
      <c r="T3919">
        <f t="shared" si="61"/>
        <v>162.12</v>
      </c>
    </row>
    <row r="3920" spans="1:20" x14ac:dyDescent="0.3">
      <c r="A3920">
        <v>3919</v>
      </c>
      <c r="B3920">
        <v>91222</v>
      </c>
      <c r="C3920" t="s">
        <v>2205</v>
      </c>
      <c r="D3920" t="s">
        <v>20</v>
      </c>
      <c r="E3920" t="s">
        <v>21</v>
      </c>
      <c r="F3920" t="s">
        <v>31</v>
      </c>
      <c r="G3920" t="s">
        <v>48</v>
      </c>
      <c r="H3920" t="s">
        <v>33</v>
      </c>
      <c r="I3920" t="s">
        <v>28</v>
      </c>
      <c r="J3920" t="s">
        <v>56</v>
      </c>
      <c r="K3920" t="s">
        <v>34</v>
      </c>
      <c r="L3920" t="s">
        <v>26</v>
      </c>
      <c r="M3920" t="s">
        <v>255</v>
      </c>
      <c r="N3920" s="2">
        <v>40942</v>
      </c>
      <c r="O3920" s="2">
        <v>40949</v>
      </c>
      <c r="P3920">
        <v>8</v>
      </c>
      <c r="Q3920" s="1">
        <v>0.04</v>
      </c>
      <c r="R3920">
        <v>39.479999999999997</v>
      </c>
      <c r="S3920">
        <v>1.99</v>
      </c>
      <c r="T3920">
        <f t="shared" si="61"/>
        <v>315.83999999999997</v>
      </c>
    </row>
    <row r="3921" spans="1:20" x14ac:dyDescent="0.3">
      <c r="A3921">
        <v>3920</v>
      </c>
      <c r="B3921">
        <v>90412</v>
      </c>
      <c r="C3921" t="s">
        <v>1275</v>
      </c>
      <c r="D3921" t="s">
        <v>20</v>
      </c>
      <c r="E3921" t="s">
        <v>39</v>
      </c>
      <c r="F3921" t="s">
        <v>22</v>
      </c>
      <c r="G3921" t="s">
        <v>48</v>
      </c>
      <c r="H3921" t="s">
        <v>61</v>
      </c>
      <c r="I3921" t="s">
        <v>28</v>
      </c>
      <c r="J3921" t="s">
        <v>56</v>
      </c>
      <c r="K3921" t="s">
        <v>116</v>
      </c>
      <c r="L3921" t="s">
        <v>44</v>
      </c>
      <c r="M3921" t="s">
        <v>294</v>
      </c>
      <c r="N3921" s="2">
        <v>41014</v>
      </c>
      <c r="O3921" s="2">
        <v>41018</v>
      </c>
      <c r="P3921">
        <v>14</v>
      </c>
      <c r="Q3921" s="1">
        <v>0</v>
      </c>
      <c r="R3921">
        <v>7.08</v>
      </c>
      <c r="S3921">
        <v>2.35</v>
      </c>
      <c r="T3921">
        <f t="shared" si="61"/>
        <v>99.12</v>
      </c>
    </row>
    <row r="3922" spans="1:20" x14ac:dyDescent="0.3">
      <c r="A3922">
        <v>3921</v>
      </c>
      <c r="B3922">
        <v>90412</v>
      </c>
      <c r="C3922" t="s">
        <v>1275</v>
      </c>
      <c r="D3922" t="s">
        <v>578</v>
      </c>
      <c r="E3922" t="s">
        <v>187</v>
      </c>
      <c r="F3922" t="s">
        <v>22</v>
      </c>
      <c r="G3922" t="s">
        <v>48</v>
      </c>
      <c r="H3922" t="s">
        <v>219</v>
      </c>
      <c r="I3922" t="s">
        <v>28</v>
      </c>
      <c r="J3922" t="s">
        <v>56</v>
      </c>
      <c r="K3922" t="s">
        <v>189</v>
      </c>
      <c r="L3922" t="s">
        <v>330</v>
      </c>
      <c r="M3922" t="s">
        <v>246</v>
      </c>
      <c r="N3922" s="2">
        <v>41014</v>
      </c>
      <c r="O3922" s="2">
        <v>41014</v>
      </c>
      <c r="P3922">
        <v>13</v>
      </c>
      <c r="Q3922" s="1">
        <v>0</v>
      </c>
      <c r="R3922">
        <v>145.97999999999999</v>
      </c>
      <c r="S3922">
        <v>51.92</v>
      </c>
      <c r="T3922">
        <f t="shared" si="61"/>
        <v>1897.7399999999998</v>
      </c>
    </row>
    <row r="3923" spans="1:20" x14ac:dyDescent="0.3">
      <c r="A3923">
        <v>3922</v>
      </c>
      <c r="B3923">
        <v>90505</v>
      </c>
      <c r="C3923" t="s">
        <v>856</v>
      </c>
      <c r="D3923" t="s">
        <v>578</v>
      </c>
      <c r="E3923" t="s">
        <v>187</v>
      </c>
      <c r="F3923" t="s">
        <v>31</v>
      </c>
      <c r="G3923" t="s">
        <v>93</v>
      </c>
      <c r="H3923" t="s">
        <v>188</v>
      </c>
      <c r="I3923" t="s">
        <v>28</v>
      </c>
      <c r="J3923" t="s">
        <v>56</v>
      </c>
      <c r="K3923" t="s">
        <v>68</v>
      </c>
      <c r="L3923" t="s">
        <v>283</v>
      </c>
      <c r="M3923" t="s">
        <v>102</v>
      </c>
      <c r="N3923" s="2">
        <v>41118</v>
      </c>
      <c r="O3923" s="2">
        <v>41120</v>
      </c>
      <c r="P3923">
        <v>1</v>
      </c>
      <c r="Q3923" s="1">
        <v>7.0000000000000007E-2</v>
      </c>
      <c r="R3923">
        <v>122.99</v>
      </c>
      <c r="S3923">
        <v>70.2</v>
      </c>
      <c r="T3923">
        <f t="shared" si="61"/>
        <v>122.99</v>
      </c>
    </row>
    <row r="3924" spans="1:20" x14ac:dyDescent="0.3">
      <c r="A3924">
        <v>3923</v>
      </c>
      <c r="B3924">
        <v>90339</v>
      </c>
      <c r="C3924" t="s">
        <v>877</v>
      </c>
      <c r="D3924" t="s">
        <v>38</v>
      </c>
      <c r="E3924" t="s">
        <v>39</v>
      </c>
      <c r="F3924" t="s">
        <v>31</v>
      </c>
      <c r="G3924" t="s">
        <v>41</v>
      </c>
      <c r="H3924" t="s">
        <v>42</v>
      </c>
      <c r="I3924" t="s">
        <v>28</v>
      </c>
      <c r="J3924" t="s">
        <v>56</v>
      </c>
      <c r="K3924" t="s">
        <v>228</v>
      </c>
      <c r="L3924" t="s">
        <v>192</v>
      </c>
      <c r="M3924" t="s">
        <v>178</v>
      </c>
      <c r="N3924" s="2">
        <v>40524</v>
      </c>
      <c r="O3924" s="2">
        <v>40526</v>
      </c>
      <c r="P3924">
        <v>15</v>
      </c>
      <c r="Q3924" s="1">
        <v>0.1</v>
      </c>
      <c r="R3924">
        <v>8.8800000000000008</v>
      </c>
      <c r="S3924">
        <v>6.28</v>
      </c>
      <c r="T3924">
        <f t="shared" si="61"/>
        <v>133.20000000000002</v>
      </c>
    </row>
    <row r="3925" spans="1:20" x14ac:dyDescent="0.3">
      <c r="A3925">
        <v>3924</v>
      </c>
      <c r="B3925">
        <v>90880</v>
      </c>
      <c r="C3925" t="s">
        <v>1122</v>
      </c>
      <c r="D3925" t="s">
        <v>20</v>
      </c>
      <c r="E3925" t="s">
        <v>39</v>
      </c>
      <c r="F3925" t="s">
        <v>22</v>
      </c>
      <c r="G3925" t="s">
        <v>32</v>
      </c>
      <c r="H3925" t="s">
        <v>78</v>
      </c>
      <c r="I3925" t="s">
        <v>28</v>
      </c>
      <c r="J3925" t="s">
        <v>56</v>
      </c>
      <c r="K3925" t="s">
        <v>105</v>
      </c>
      <c r="L3925" t="s">
        <v>192</v>
      </c>
      <c r="M3925" t="s">
        <v>294</v>
      </c>
      <c r="N3925" s="2">
        <v>40437</v>
      </c>
      <c r="O3925" s="2">
        <v>40438</v>
      </c>
      <c r="P3925">
        <v>23</v>
      </c>
      <c r="Q3925" s="1">
        <v>0</v>
      </c>
      <c r="R3925">
        <v>387.99</v>
      </c>
      <c r="S3925">
        <v>19.989999999999998</v>
      </c>
      <c r="T3925">
        <f t="shared" si="61"/>
        <v>8923.77</v>
      </c>
    </row>
    <row r="3926" spans="1:20" x14ac:dyDescent="0.3">
      <c r="A3926">
        <v>3925</v>
      </c>
      <c r="B3926">
        <v>91225</v>
      </c>
      <c r="C3926" t="s">
        <v>1651</v>
      </c>
      <c r="D3926" t="s">
        <v>20</v>
      </c>
      <c r="E3926" t="s">
        <v>39</v>
      </c>
      <c r="F3926" t="s">
        <v>22</v>
      </c>
      <c r="G3926" t="s">
        <v>32</v>
      </c>
      <c r="H3926" t="s">
        <v>54</v>
      </c>
      <c r="I3926" t="s">
        <v>28</v>
      </c>
      <c r="J3926" t="s">
        <v>56</v>
      </c>
      <c r="K3926" t="s">
        <v>226</v>
      </c>
      <c r="L3926" t="s">
        <v>44</v>
      </c>
      <c r="M3926" t="s">
        <v>123</v>
      </c>
      <c r="N3926" s="2">
        <v>40965</v>
      </c>
      <c r="O3926" s="2">
        <v>40966</v>
      </c>
      <c r="P3926">
        <v>5</v>
      </c>
      <c r="Q3926" s="1">
        <v>0.08</v>
      </c>
      <c r="R3926">
        <v>9.27</v>
      </c>
      <c r="S3926">
        <v>4.3899999999999997</v>
      </c>
      <c r="T3926">
        <f t="shared" si="61"/>
        <v>46.349999999999994</v>
      </c>
    </row>
    <row r="3927" spans="1:20" x14ac:dyDescent="0.3">
      <c r="A3927">
        <v>3926</v>
      </c>
      <c r="B3927">
        <v>86759</v>
      </c>
      <c r="C3927" t="s">
        <v>404</v>
      </c>
      <c r="D3927" t="s">
        <v>20</v>
      </c>
      <c r="E3927" t="s">
        <v>39</v>
      </c>
      <c r="F3927" t="s">
        <v>22</v>
      </c>
      <c r="G3927" t="s">
        <v>41</v>
      </c>
      <c r="H3927" t="s">
        <v>42</v>
      </c>
      <c r="I3927" t="s">
        <v>28</v>
      </c>
      <c r="J3927" t="s">
        <v>56</v>
      </c>
      <c r="K3927" t="s">
        <v>95</v>
      </c>
      <c r="L3927" t="s">
        <v>192</v>
      </c>
      <c r="M3927" t="s">
        <v>227</v>
      </c>
      <c r="N3927" s="2">
        <v>40944</v>
      </c>
      <c r="O3927" s="2">
        <v>40945</v>
      </c>
      <c r="P3927">
        <v>1</v>
      </c>
      <c r="Q3927" s="1">
        <v>7.0000000000000007E-2</v>
      </c>
      <c r="R3927">
        <v>19.98</v>
      </c>
      <c r="S3927">
        <v>5.97</v>
      </c>
      <c r="T3927">
        <f t="shared" si="61"/>
        <v>19.98</v>
      </c>
    </row>
    <row r="3928" spans="1:20" x14ac:dyDescent="0.3">
      <c r="A3928">
        <v>3927</v>
      </c>
      <c r="B3928">
        <v>90181</v>
      </c>
      <c r="C3928" t="s">
        <v>696</v>
      </c>
      <c r="D3928" t="s">
        <v>38</v>
      </c>
      <c r="E3928" t="s">
        <v>39</v>
      </c>
      <c r="F3928" t="s">
        <v>47</v>
      </c>
      <c r="G3928" t="s">
        <v>48</v>
      </c>
      <c r="H3928" t="s">
        <v>78</v>
      </c>
      <c r="I3928" t="s">
        <v>28</v>
      </c>
      <c r="J3928" t="s">
        <v>56</v>
      </c>
      <c r="K3928" t="s">
        <v>62</v>
      </c>
      <c r="L3928" t="s">
        <v>44</v>
      </c>
      <c r="M3928" t="s">
        <v>134</v>
      </c>
      <c r="N3928" s="2">
        <v>41067</v>
      </c>
      <c r="O3928" s="2">
        <v>41071</v>
      </c>
      <c r="P3928">
        <v>2</v>
      </c>
      <c r="Q3928" s="1">
        <v>0.05</v>
      </c>
      <c r="R3928">
        <v>2.98</v>
      </c>
      <c r="S3928">
        <v>2.0299999999999998</v>
      </c>
      <c r="T3928">
        <f t="shared" si="61"/>
        <v>5.96</v>
      </c>
    </row>
    <row r="3929" spans="1:20" x14ac:dyDescent="0.3">
      <c r="A3929">
        <v>3928</v>
      </c>
      <c r="B3929">
        <v>89977</v>
      </c>
      <c r="C3929" t="s">
        <v>710</v>
      </c>
      <c r="D3929" t="s">
        <v>20</v>
      </c>
      <c r="E3929" t="s">
        <v>21</v>
      </c>
      <c r="F3929" t="s">
        <v>31</v>
      </c>
      <c r="G3929" t="s">
        <v>23</v>
      </c>
      <c r="H3929" t="s">
        <v>203</v>
      </c>
      <c r="I3929" t="s">
        <v>28</v>
      </c>
      <c r="J3929" t="s">
        <v>56</v>
      </c>
      <c r="K3929" t="s">
        <v>213</v>
      </c>
      <c r="L3929" t="s">
        <v>746</v>
      </c>
      <c r="M3929" t="s">
        <v>35</v>
      </c>
      <c r="N3929" s="2">
        <v>41173</v>
      </c>
      <c r="O3929" s="2">
        <v>41175</v>
      </c>
      <c r="P3929">
        <v>14</v>
      </c>
      <c r="Q3929" s="1">
        <v>0.04</v>
      </c>
      <c r="R3929">
        <v>699.99</v>
      </c>
      <c r="S3929">
        <v>24.49</v>
      </c>
      <c r="T3929">
        <f t="shared" si="61"/>
        <v>9799.86</v>
      </c>
    </row>
    <row r="3930" spans="1:20" x14ac:dyDescent="0.3">
      <c r="A3930">
        <v>3929</v>
      </c>
      <c r="B3930">
        <v>86839</v>
      </c>
      <c r="C3930" t="s">
        <v>254</v>
      </c>
      <c r="D3930" t="s">
        <v>20</v>
      </c>
      <c r="E3930" t="s">
        <v>39</v>
      </c>
      <c r="F3930" t="s">
        <v>31</v>
      </c>
      <c r="G3930" t="s">
        <v>93</v>
      </c>
      <c r="H3930" t="s">
        <v>49</v>
      </c>
      <c r="I3930" t="s">
        <v>28</v>
      </c>
      <c r="J3930" t="s">
        <v>56</v>
      </c>
      <c r="K3930" t="s">
        <v>119</v>
      </c>
      <c r="L3930" t="s">
        <v>192</v>
      </c>
      <c r="M3930" t="s">
        <v>69</v>
      </c>
      <c r="N3930" s="2">
        <v>40326</v>
      </c>
      <c r="O3930" s="2">
        <v>40326</v>
      </c>
      <c r="P3930">
        <v>10</v>
      </c>
      <c r="Q3930" s="1">
        <v>0.01</v>
      </c>
      <c r="R3930">
        <v>35.94</v>
      </c>
      <c r="S3930">
        <v>6.66</v>
      </c>
      <c r="T3930">
        <f t="shared" si="61"/>
        <v>359.4</v>
      </c>
    </row>
    <row r="3931" spans="1:20" x14ac:dyDescent="0.3">
      <c r="A3931">
        <v>3930</v>
      </c>
      <c r="B3931">
        <v>89563</v>
      </c>
      <c r="C3931" t="s">
        <v>611</v>
      </c>
      <c r="D3931" t="s">
        <v>20</v>
      </c>
      <c r="E3931" t="s">
        <v>21</v>
      </c>
      <c r="F3931" t="s">
        <v>47</v>
      </c>
      <c r="G3931" t="s">
        <v>41</v>
      </c>
      <c r="H3931" t="s">
        <v>33</v>
      </c>
      <c r="I3931" t="s">
        <v>28</v>
      </c>
      <c r="J3931" t="s">
        <v>56</v>
      </c>
      <c r="K3931" t="s">
        <v>204</v>
      </c>
      <c r="L3931" t="s">
        <v>706</v>
      </c>
      <c r="M3931" t="s">
        <v>160</v>
      </c>
      <c r="N3931" s="2">
        <v>41592</v>
      </c>
      <c r="O3931" s="2">
        <v>41592</v>
      </c>
      <c r="P3931">
        <v>43</v>
      </c>
      <c r="Q3931" s="1">
        <v>0.01</v>
      </c>
      <c r="R3931">
        <v>140.99</v>
      </c>
      <c r="S3931">
        <v>13.99</v>
      </c>
      <c r="T3931">
        <f t="shared" si="61"/>
        <v>6062.5700000000006</v>
      </c>
    </row>
    <row r="3932" spans="1:20" x14ac:dyDescent="0.3">
      <c r="A3932">
        <v>3931</v>
      </c>
      <c r="B3932">
        <v>88984</v>
      </c>
      <c r="C3932" t="s">
        <v>2214</v>
      </c>
      <c r="D3932" t="s">
        <v>578</v>
      </c>
      <c r="E3932" t="s">
        <v>21</v>
      </c>
      <c r="F3932" t="s">
        <v>31</v>
      </c>
      <c r="G3932" t="s">
        <v>32</v>
      </c>
      <c r="H3932" t="s">
        <v>206</v>
      </c>
      <c r="I3932" t="s">
        <v>28</v>
      </c>
      <c r="J3932" t="s">
        <v>56</v>
      </c>
      <c r="K3932" t="s">
        <v>1114</v>
      </c>
      <c r="L3932" t="s">
        <v>283</v>
      </c>
      <c r="M3932" t="s">
        <v>214</v>
      </c>
      <c r="N3932" s="2">
        <v>41630</v>
      </c>
      <c r="O3932" s="2">
        <v>41633</v>
      </c>
      <c r="P3932">
        <v>2</v>
      </c>
      <c r="Q3932" s="1">
        <v>7.0000000000000007E-2</v>
      </c>
      <c r="R3932">
        <v>120.97</v>
      </c>
      <c r="S3932">
        <v>26.3</v>
      </c>
      <c r="T3932">
        <f t="shared" si="61"/>
        <v>241.94</v>
      </c>
    </row>
    <row r="3933" spans="1:20" x14ac:dyDescent="0.3">
      <c r="A3933">
        <v>3932</v>
      </c>
      <c r="B3933">
        <v>87023</v>
      </c>
      <c r="C3933" t="s">
        <v>1265</v>
      </c>
      <c r="D3933" t="s">
        <v>20</v>
      </c>
      <c r="E3933" t="s">
        <v>187</v>
      </c>
      <c r="F3933" t="s">
        <v>31</v>
      </c>
      <c r="G3933" t="s">
        <v>32</v>
      </c>
      <c r="H3933" t="s">
        <v>225</v>
      </c>
      <c r="I3933" t="s">
        <v>28</v>
      </c>
      <c r="J3933" t="s">
        <v>56</v>
      </c>
      <c r="K3933" t="s">
        <v>98</v>
      </c>
      <c r="L3933" t="s">
        <v>44</v>
      </c>
      <c r="M3933" t="s">
        <v>121</v>
      </c>
      <c r="N3933" s="2">
        <v>41308</v>
      </c>
      <c r="O3933" s="2">
        <v>41310</v>
      </c>
      <c r="P3933">
        <v>9</v>
      </c>
      <c r="Q3933" s="1">
        <v>0.1</v>
      </c>
      <c r="R3933">
        <v>5.08</v>
      </c>
      <c r="S3933">
        <v>3.63</v>
      </c>
      <c r="T3933">
        <f t="shared" si="61"/>
        <v>45.72</v>
      </c>
    </row>
    <row r="3934" spans="1:20" x14ac:dyDescent="0.3">
      <c r="A3934">
        <v>3933</v>
      </c>
      <c r="B3934">
        <v>87020</v>
      </c>
      <c r="C3934" t="s">
        <v>1265</v>
      </c>
      <c r="D3934" t="s">
        <v>20</v>
      </c>
      <c r="E3934" t="s">
        <v>21</v>
      </c>
      <c r="F3934" t="s">
        <v>31</v>
      </c>
      <c r="G3934" t="s">
        <v>32</v>
      </c>
      <c r="H3934" t="s">
        <v>33</v>
      </c>
      <c r="I3934" t="s">
        <v>28</v>
      </c>
      <c r="J3934" t="s">
        <v>56</v>
      </c>
      <c r="K3934" t="s">
        <v>210</v>
      </c>
      <c r="L3934" t="s">
        <v>192</v>
      </c>
      <c r="M3934" t="s">
        <v>35</v>
      </c>
      <c r="N3934" s="2">
        <v>40212</v>
      </c>
      <c r="O3934" s="2">
        <v>40214</v>
      </c>
      <c r="P3934">
        <v>7</v>
      </c>
      <c r="Q3934" s="1">
        <v>0.02</v>
      </c>
      <c r="R3934">
        <v>35.99</v>
      </c>
      <c r="S3934">
        <v>5</v>
      </c>
      <c r="T3934">
        <f t="shared" si="61"/>
        <v>251.93</v>
      </c>
    </row>
    <row r="3935" spans="1:20" x14ac:dyDescent="0.3">
      <c r="A3935">
        <v>3934</v>
      </c>
      <c r="B3935">
        <v>86407</v>
      </c>
      <c r="C3935" t="s">
        <v>1182</v>
      </c>
      <c r="D3935" t="s">
        <v>578</v>
      </c>
      <c r="E3935" t="s">
        <v>187</v>
      </c>
      <c r="F3935" t="s">
        <v>31</v>
      </c>
      <c r="G3935" t="s">
        <v>32</v>
      </c>
      <c r="H3935" t="s">
        <v>225</v>
      </c>
      <c r="I3935" t="s">
        <v>28</v>
      </c>
      <c r="J3935" t="s">
        <v>56</v>
      </c>
      <c r="K3935" t="s">
        <v>189</v>
      </c>
      <c r="L3935" t="s">
        <v>330</v>
      </c>
      <c r="M3935" t="s">
        <v>35</v>
      </c>
      <c r="N3935" s="2">
        <v>41348</v>
      </c>
      <c r="O3935" s="2">
        <v>41349</v>
      </c>
      <c r="P3935">
        <v>1</v>
      </c>
      <c r="Q3935" s="1">
        <v>0.1</v>
      </c>
      <c r="R3935">
        <v>100.98</v>
      </c>
      <c r="S3935">
        <v>26.22</v>
      </c>
      <c r="T3935">
        <f t="shared" si="61"/>
        <v>100.98</v>
      </c>
    </row>
    <row r="3936" spans="1:20" x14ac:dyDescent="0.3">
      <c r="A3936">
        <v>3935</v>
      </c>
      <c r="B3936">
        <v>86407</v>
      </c>
      <c r="C3936" t="s">
        <v>1182</v>
      </c>
      <c r="D3936" t="s">
        <v>20</v>
      </c>
      <c r="E3936" t="s">
        <v>187</v>
      </c>
      <c r="F3936" t="s">
        <v>31</v>
      </c>
      <c r="G3936" t="s">
        <v>32</v>
      </c>
      <c r="H3936" t="s">
        <v>219</v>
      </c>
      <c r="I3936" t="s">
        <v>28</v>
      </c>
      <c r="J3936" t="s">
        <v>56</v>
      </c>
      <c r="K3936" t="s">
        <v>158</v>
      </c>
      <c r="L3936" t="s">
        <v>706</v>
      </c>
      <c r="M3936" t="s">
        <v>143</v>
      </c>
      <c r="N3936" s="2">
        <v>41348</v>
      </c>
      <c r="O3936" s="2">
        <v>41349</v>
      </c>
      <c r="P3936">
        <v>2</v>
      </c>
      <c r="Q3936" s="1">
        <v>0.03</v>
      </c>
      <c r="R3936">
        <v>51.65</v>
      </c>
      <c r="S3936">
        <v>18.45</v>
      </c>
      <c r="T3936">
        <f t="shared" si="61"/>
        <v>103.3</v>
      </c>
    </row>
    <row r="3937" spans="1:20" x14ac:dyDescent="0.3">
      <c r="A3937">
        <v>3936</v>
      </c>
      <c r="B3937">
        <v>87060</v>
      </c>
      <c r="C3937" t="s">
        <v>1493</v>
      </c>
      <c r="D3937" t="s">
        <v>20</v>
      </c>
      <c r="E3937" t="s">
        <v>39</v>
      </c>
      <c r="F3937" t="s">
        <v>40</v>
      </c>
      <c r="G3937" t="s">
        <v>48</v>
      </c>
      <c r="H3937" t="s">
        <v>49</v>
      </c>
      <c r="I3937" t="s">
        <v>28</v>
      </c>
      <c r="J3937" t="s">
        <v>56</v>
      </c>
      <c r="K3937" t="s">
        <v>228</v>
      </c>
      <c r="L3937" t="s">
        <v>192</v>
      </c>
      <c r="M3937" t="s">
        <v>469</v>
      </c>
      <c r="N3937" s="2">
        <v>40805</v>
      </c>
      <c r="O3937" s="2">
        <v>40807</v>
      </c>
      <c r="P3937">
        <v>10</v>
      </c>
      <c r="Q3937" s="1">
        <v>0.02</v>
      </c>
      <c r="R3937">
        <v>48.58</v>
      </c>
      <c r="S3937">
        <v>3.99</v>
      </c>
      <c r="T3937">
        <f t="shared" si="61"/>
        <v>485.79999999999995</v>
      </c>
    </row>
    <row r="3938" spans="1:20" x14ac:dyDescent="0.3">
      <c r="A3938">
        <v>3937</v>
      </c>
      <c r="B3938">
        <v>87060</v>
      </c>
      <c r="C3938" t="s">
        <v>1493</v>
      </c>
      <c r="D3938" t="s">
        <v>20</v>
      </c>
      <c r="E3938" t="s">
        <v>21</v>
      </c>
      <c r="F3938" t="s">
        <v>40</v>
      </c>
      <c r="G3938" t="s">
        <v>48</v>
      </c>
      <c r="H3938" t="s">
        <v>206</v>
      </c>
      <c r="I3938" t="s">
        <v>28</v>
      </c>
      <c r="J3938" t="s">
        <v>56</v>
      </c>
      <c r="K3938" t="s">
        <v>1447</v>
      </c>
      <c r="L3938" t="s">
        <v>192</v>
      </c>
      <c r="M3938" t="s">
        <v>469</v>
      </c>
      <c r="N3938" s="2">
        <v>40805</v>
      </c>
      <c r="O3938" s="2">
        <v>40807</v>
      </c>
      <c r="P3938">
        <v>3</v>
      </c>
      <c r="Q3938" s="1">
        <v>0.03</v>
      </c>
      <c r="R3938">
        <v>205.99</v>
      </c>
      <c r="S3938">
        <v>8.99</v>
      </c>
      <c r="T3938">
        <f t="shared" si="61"/>
        <v>617.97</v>
      </c>
    </row>
    <row r="3939" spans="1:20" x14ac:dyDescent="0.3">
      <c r="A3939">
        <v>3938</v>
      </c>
      <c r="B3939">
        <v>89494</v>
      </c>
      <c r="C3939" t="s">
        <v>324</v>
      </c>
      <c r="D3939" t="s">
        <v>20</v>
      </c>
      <c r="E3939" t="s">
        <v>39</v>
      </c>
      <c r="F3939" t="s">
        <v>22</v>
      </c>
      <c r="G3939" t="s">
        <v>93</v>
      </c>
      <c r="H3939" t="s">
        <v>49</v>
      </c>
      <c r="I3939" t="s">
        <v>28</v>
      </c>
      <c r="J3939" t="s">
        <v>56</v>
      </c>
      <c r="K3939" t="s">
        <v>221</v>
      </c>
      <c r="L3939" t="s">
        <v>192</v>
      </c>
      <c r="M3939" t="s">
        <v>444</v>
      </c>
      <c r="N3939" s="2">
        <v>41381</v>
      </c>
      <c r="O3939" s="2">
        <v>41382</v>
      </c>
      <c r="P3939">
        <v>1</v>
      </c>
      <c r="Q3939" s="1">
        <v>0.04</v>
      </c>
      <c r="R3939">
        <v>83.93</v>
      </c>
      <c r="S3939">
        <v>19.989999999999998</v>
      </c>
      <c r="T3939">
        <f t="shared" si="61"/>
        <v>83.93</v>
      </c>
    </row>
    <row r="3940" spans="1:20" x14ac:dyDescent="0.3">
      <c r="A3940">
        <v>3939</v>
      </c>
      <c r="B3940">
        <v>88682</v>
      </c>
      <c r="C3940" t="s">
        <v>164</v>
      </c>
      <c r="D3940" t="s">
        <v>20</v>
      </c>
      <c r="E3940" t="s">
        <v>39</v>
      </c>
      <c r="F3940" t="s">
        <v>47</v>
      </c>
      <c r="G3940" t="s">
        <v>93</v>
      </c>
      <c r="H3940" t="s">
        <v>61</v>
      </c>
      <c r="I3940" t="s">
        <v>28</v>
      </c>
      <c r="J3940" t="s">
        <v>56</v>
      </c>
      <c r="K3940" t="s">
        <v>165</v>
      </c>
      <c r="L3940" t="s">
        <v>44</v>
      </c>
      <c r="M3940" t="s">
        <v>114</v>
      </c>
      <c r="N3940" s="2">
        <v>40727</v>
      </c>
      <c r="O3940" s="2">
        <v>40728</v>
      </c>
      <c r="P3940">
        <v>10</v>
      </c>
      <c r="Q3940" s="1">
        <v>0.02</v>
      </c>
      <c r="R3940">
        <v>1.68</v>
      </c>
      <c r="S3940">
        <v>1.57</v>
      </c>
      <c r="T3940">
        <f t="shared" si="61"/>
        <v>16.8</v>
      </c>
    </row>
    <row r="3941" spans="1:20" x14ac:dyDescent="0.3">
      <c r="A3941">
        <v>3940</v>
      </c>
      <c r="B3941">
        <v>88682</v>
      </c>
      <c r="C3941" t="s">
        <v>164</v>
      </c>
      <c r="D3941" t="s">
        <v>20</v>
      </c>
      <c r="E3941" t="s">
        <v>39</v>
      </c>
      <c r="F3941" t="s">
        <v>47</v>
      </c>
      <c r="G3941" t="s">
        <v>93</v>
      </c>
      <c r="H3941" t="s">
        <v>94</v>
      </c>
      <c r="I3941" t="s">
        <v>28</v>
      </c>
      <c r="J3941" t="s">
        <v>56</v>
      </c>
      <c r="K3941" t="s">
        <v>105</v>
      </c>
      <c r="L3941" t="s">
        <v>44</v>
      </c>
      <c r="M3941" t="s">
        <v>167</v>
      </c>
      <c r="N3941" s="2">
        <v>40727</v>
      </c>
      <c r="O3941" s="2">
        <v>40729</v>
      </c>
      <c r="P3941">
        <v>14</v>
      </c>
      <c r="Q3941" s="1">
        <v>0.1</v>
      </c>
      <c r="R3941">
        <v>7.08</v>
      </c>
      <c r="S3941">
        <v>2.35</v>
      </c>
      <c r="T3941">
        <f t="shared" si="61"/>
        <v>99.12</v>
      </c>
    </row>
    <row r="3942" spans="1:20" x14ac:dyDescent="0.3">
      <c r="A3942">
        <v>3941</v>
      </c>
      <c r="B3942">
        <v>87847</v>
      </c>
      <c r="C3942" t="s">
        <v>1944</v>
      </c>
      <c r="D3942" t="s">
        <v>38</v>
      </c>
      <c r="E3942" t="s">
        <v>39</v>
      </c>
      <c r="F3942" t="s">
        <v>47</v>
      </c>
      <c r="G3942" t="s">
        <v>23</v>
      </c>
      <c r="H3942" t="s">
        <v>94</v>
      </c>
      <c r="I3942" t="s">
        <v>28</v>
      </c>
      <c r="J3942" t="s">
        <v>56</v>
      </c>
      <c r="K3942" t="s">
        <v>145</v>
      </c>
      <c r="L3942" t="s">
        <v>706</v>
      </c>
      <c r="M3942" t="s">
        <v>114</v>
      </c>
      <c r="N3942" s="2">
        <v>40314</v>
      </c>
      <c r="O3942" s="2">
        <v>40315</v>
      </c>
      <c r="P3942">
        <v>6</v>
      </c>
      <c r="Q3942" s="1">
        <v>0</v>
      </c>
      <c r="R3942">
        <v>14.42</v>
      </c>
      <c r="S3942">
        <v>6.75</v>
      </c>
      <c r="T3942">
        <f t="shared" si="61"/>
        <v>86.52</v>
      </c>
    </row>
    <row r="3943" spans="1:20" x14ac:dyDescent="0.3">
      <c r="A3943">
        <v>3942</v>
      </c>
      <c r="B3943">
        <v>88298</v>
      </c>
      <c r="C3943" t="s">
        <v>832</v>
      </c>
      <c r="D3943" t="s">
        <v>20</v>
      </c>
      <c r="E3943" t="s">
        <v>39</v>
      </c>
      <c r="F3943" t="s">
        <v>22</v>
      </c>
      <c r="G3943" t="s">
        <v>48</v>
      </c>
      <c r="H3943" t="s">
        <v>49</v>
      </c>
      <c r="I3943" t="s">
        <v>28</v>
      </c>
      <c r="J3943" t="s">
        <v>56</v>
      </c>
      <c r="K3943" t="s">
        <v>116</v>
      </c>
      <c r="L3943" t="s">
        <v>192</v>
      </c>
      <c r="M3943" t="s">
        <v>227</v>
      </c>
      <c r="N3943" s="2">
        <v>40484</v>
      </c>
      <c r="O3943" s="2">
        <v>40486</v>
      </c>
      <c r="P3943">
        <v>5</v>
      </c>
      <c r="Q3943" s="1">
        <v>0.04</v>
      </c>
      <c r="R3943">
        <v>8.6</v>
      </c>
      <c r="S3943">
        <v>6.19</v>
      </c>
      <c r="T3943">
        <f t="shared" si="61"/>
        <v>43</v>
      </c>
    </row>
    <row r="3944" spans="1:20" x14ac:dyDescent="0.3">
      <c r="A3944">
        <v>3943</v>
      </c>
      <c r="B3944">
        <v>88298</v>
      </c>
      <c r="C3944" t="s">
        <v>832</v>
      </c>
      <c r="D3944" t="s">
        <v>20</v>
      </c>
      <c r="E3944" t="s">
        <v>39</v>
      </c>
      <c r="F3944" t="s">
        <v>22</v>
      </c>
      <c r="G3944" t="s">
        <v>48</v>
      </c>
      <c r="H3944" t="s">
        <v>49</v>
      </c>
      <c r="I3944" t="s">
        <v>28</v>
      </c>
      <c r="J3944" t="s">
        <v>56</v>
      </c>
      <c r="K3944" t="s">
        <v>62</v>
      </c>
      <c r="L3944" t="s">
        <v>44</v>
      </c>
      <c r="M3944" t="s">
        <v>123</v>
      </c>
      <c r="N3944" s="2">
        <v>40484</v>
      </c>
      <c r="O3944" s="2">
        <v>40488</v>
      </c>
      <c r="P3944">
        <v>26</v>
      </c>
      <c r="Q3944" s="1">
        <v>0.01</v>
      </c>
      <c r="R3944">
        <v>3.58</v>
      </c>
      <c r="S3944">
        <v>1.63</v>
      </c>
      <c r="T3944">
        <f t="shared" si="61"/>
        <v>93.08</v>
      </c>
    </row>
    <row r="3945" spans="1:20" x14ac:dyDescent="0.3">
      <c r="A3945">
        <v>3944</v>
      </c>
      <c r="B3945">
        <v>88298</v>
      </c>
      <c r="C3945" t="s">
        <v>832</v>
      </c>
      <c r="D3945" t="s">
        <v>578</v>
      </c>
      <c r="E3945" t="s">
        <v>187</v>
      </c>
      <c r="F3945" t="s">
        <v>22</v>
      </c>
      <c r="G3945" t="s">
        <v>48</v>
      </c>
      <c r="H3945" t="s">
        <v>225</v>
      </c>
      <c r="I3945" t="s">
        <v>28</v>
      </c>
      <c r="J3945" t="s">
        <v>56</v>
      </c>
      <c r="K3945" t="s">
        <v>101</v>
      </c>
      <c r="L3945" t="s">
        <v>330</v>
      </c>
      <c r="M3945" t="s">
        <v>123</v>
      </c>
      <c r="N3945" s="2">
        <v>40484</v>
      </c>
      <c r="O3945" s="2">
        <v>40491</v>
      </c>
      <c r="P3945">
        <v>34</v>
      </c>
      <c r="Q3945" s="1">
        <v>0.08</v>
      </c>
      <c r="R3945">
        <v>105.49</v>
      </c>
      <c r="S3945">
        <v>41.64</v>
      </c>
      <c r="T3945">
        <f t="shared" si="61"/>
        <v>3586.66</v>
      </c>
    </row>
    <row r="3946" spans="1:20" x14ac:dyDescent="0.3">
      <c r="A3946">
        <v>3945</v>
      </c>
      <c r="B3946">
        <v>87235</v>
      </c>
      <c r="C3946" t="s">
        <v>1123</v>
      </c>
      <c r="D3946" t="s">
        <v>20</v>
      </c>
      <c r="E3946" t="s">
        <v>39</v>
      </c>
      <c r="F3946" t="s">
        <v>31</v>
      </c>
      <c r="G3946" t="s">
        <v>41</v>
      </c>
      <c r="H3946" t="s">
        <v>61</v>
      </c>
      <c r="I3946" t="s">
        <v>28</v>
      </c>
      <c r="J3946" t="s">
        <v>56</v>
      </c>
      <c r="K3946" t="s">
        <v>181</v>
      </c>
      <c r="L3946" t="s">
        <v>192</v>
      </c>
      <c r="M3946" t="s">
        <v>35</v>
      </c>
      <c r="N3946" s="2">
        <v>40728</v>
      </c>
      <c r="O3946" s="2">
        <v>40730</v>
      </c>
      <c r="P3946">
        <v>12</v>
      </c>
      <c r="Q3946" s="1">
        <v>0.1</v>
      </c>
      <c r="R3946">
        <v>37.700000000000003</v>
      </c>
      <c r="S3946">
        <v>2.99</v>
      </c>
      <c r="T3946">
        <f t="shared" si="61"/>
        <v>452.40000000000003</v>
      </c>
    </row>
    <row r="3947" spans="1:20" x14ac:dyDescent="0.3">
      <c r="A3947">
        <v>3946</v>
      </c>
      <c r="B3947">
        <v>90363</v>
      </c>
      <c r="C3947" t="s">
        <v>1959</v>
      </c>
      <c r="D3947" t="s">
        <v>20</v>
      </c>
      <c r="E3947" t="s">
        <v>39</v>
      </c>
      <c r="F3947" t="s">
        <v>31</v>
      </c>
      <c r="G3947" t="s">
        <v>93</v>
      </c>
      <c r="H3947" t="s">
        <v>94</v>
      </c>
      <c r="I3947" t="s">
        <v>28</v>
      </c>
      <c r="J3947" t="s">
        <v>56</v>
      </c>
      <c r="K3947" t="s">
        <v>79</v>
      </c>
      <c r="L3947" t="s">
        <v>192</v>
      </c>
      <c r="M3947" t="s">
        <v>91</v>
      </c>
      <c r="N3947" s="2">
        <v>40662</v>
      </c>
      <c r="O3947" s="2">
        <v>40665</v>
      </c>
      <c r="P3947">
        <v>3</v>
      </c>
      <c r="Q3947" s="1">
        <v>0.03</v>
      </c>
      <c r="R3947">
        <v>14.98</v>
      </c>
      <c r="S3947">
        <v>7.69</v>
      </c>
      <c r="T3947">
        <f t="shared" si="61"/>
        <v>44.94</v>
      </c>
    </row>
    <row r="3948" spans="1:20" x14ac:dyDescent="0.3">
      <c r="A3948">
        <v>3947</v>
      </c>
      <c r="B3948">
        <v>90363</v>
      </c>
      <c r="C3948" t="s">
        <v>2543</v>
      </c>
      <c r="D3948" t="s">
        <v>578</v>
      </c>
      <c r="E3948" t="s">
        <v>21</v>
      </c>
      <c r="F3948" t="s">
        <v>47</v>
      </c>
      <c r="G3948" t="s">
        <v>93</v>
      </c>
      <c r="H3948" t="s">
        <v>24</v>
      </c>
      <c r="I3948" t="s">
        <v>28</v>
      </c>
      <c r="J3948" t="s">
        <v>56</v>
      </c>
      <c r="K3948" t="s">
        <v>1147</v>
      </c>
      <c r="L3948" t="s">
        <v>283</v>
      </c>
      <c r="M3948" t="s">
        <v>51</v>
      </c>
      <c r="N3948" s="2">
        <v>40662</v>
      </c>
      <c r="O3948" s="2">
        <v>40663</v>
      </c>
      <c r="P3948">
        <v>1</v>
      </c>
      <c r="Q3948" s="1">
        <v>0.01</v>
      </c>
      <c r="R3948">
        <v>449.99</v>
      </c>
      <c r="S3948">
        <v>49</v>
      </c>
      <c r="T3948">
        <f t="shared" si="61"/>
        <v>449.99</v>
      </c>
    </row>
    <row r="3949" spans="1:20" x14ac:dyDescent="0.3">
      <c r="A3949">
        <v>3948</v>
      </c>
      <c r="B3949">
        <v>90363</v>
      </c>
      <c r="C3949" t="s">
        <v>1267</v>
      </c>
      <c r="D3949" t="s">
        <v>578</v>
      </c>
      <c r="E3949" t="s">
        <v>187</v>
      </c>
      <c r="F3949" t="s">
        <v>31</v>
      </c>
      <c r="G3949" t="s">
        <v>93</v>
      </c>
      <c r="H3949" t="s">
        <v>219</v>
      </c>
      <c r="I3949" t="s">
        <v>28</v>
      </c>
      <c r="J3949" t="s">
        <v>56</v>
      </c>
      <c r="K3949" t="s">
        <v>158</v>
      </c>
      <c r="L3949" t="s">
        <v>283</v>
      </c>
      <c r="M3949" t="s">
        <v>367</v>
      </c>
      <c r="N3949" s="2">
        <v>40662</v>
      </c>
      <c r="O3949" s="2">
        <v>40663</v>
      </c>
      <c r="P3949">
        <v>11</v>
      </c>
      <c r="Q3949" s="1">
        <v>0.04</v>
      </c>
      <c r="R3949">
        <v>23.99</v>
      </c>
      <c r="S3949">
        <v>15.68</v>
      </c>
      <c r="T3949">
        <f t="shared" si="61"/>
        <v>263.89</v>
      </c>
    </row>
    <row r="3950" spans="1:20" x14ac:dyDescent="0.3">
      <c r="A3950">
        <v>3949</v>
      </c>
      <c r="B3950">
        <v>90705</v>
      </c>
      <c r="C3950" t="s">
        <v>2051</v>
      </c>
      <c r="D3950" t="s">
        <v>20</v>
      </c>
      <c r="E3950" t="s">
        <v>21</v>
      </c>
      <c r="F3950" t="s">
        <v>31</v>
      </c>
      <c r="G3950" t="s">
        <v>48</v>
      </c>
      <c r="H3950" t="s">
        <v>33</v>
      </c>
      <c r="I3950" t="s">
        <v>28</v>
      </c>
      <c r="J3950" t="s">
        <v>36</v>
      </c>
      <c r="K3950" t="s">
        <v>204</v>
      </c>
      <c r="L3950" t="s">
        <v>26</v>
      </c>
      <c r="M3950" t="s">
        <v>35</v>
      </c>
      <c r="N3950" s="2">
        <v>41617</v>
      </c>
      <c r="O3950" s="2">
        <v>41621</v>
      </c>
      <c r="P3950">
        <v>15</v>
      </c>
      <c r="Q3950" s="1">
        <v>0.08</v>
      </c>
      <c r="R3950">
        <v>20.89</v>
      </c>
      <c r="S3950">
        <v>1.99</v>
      </c>
      <c r="T3950">
        <f t="shared" si="61"/>
        <v>313.35000000000002</v>
      </c>
    </row>
    <row r="3951" spans="1:20" x14ac:dyDescent="0.3">
      <c r="A3951">
        <v>3950</v>
      </c>
      <c r="B3951">
        <v>90705</v>
      </c>
      <c r="C3951" t="s">
        <v>660</v>
      </c>
      <c r="D3951" t="s">
        <v>20</v>
      </c>
      <c r="E3951" t="s">
        <v>39</v>
      </c>
      <c r="F3951" t="s">
        <v>31</v>
      </c>
      <c r="G3951" t="s">
        <v>48</v>
      </c>
      <c r="H3951" t="s">
        <v>61</v>
      </c>
      <c r="I3951" t="s">
        <v>28</v>
      </c>
      <c r="J3951" t="s">
        <v>36</v>
      </c>
      <c r="K3951" t="s">
        <v>133</v>
      </c>
      <c r="L3951" t="s">
        <v>192</v>
      </c>
      <c r="M3951" t="s">
        <v>141</v>
      </c>
      <c r="N3951" s="2">
        <v>41617</v>
      </c>
      <c r="O3951" s="2">
        <v>41626</v>
      </c>
      <c r="P3951">
        <v>20</v>
      </c>
      <c r="Q3951" s="1">
        <v>0.05</v>
      </c>
      <c r="R3951">
        <v>2.89</v>
      </c>
      <c r="S3951">
        <v>0.5</v>
      </c>
      <c r="T3951">
        <f t="shared" si="61"/>
        <v>57.800000000000004</v>
      </c>
    </row>
    <row r="3952" spans="1:20" x14ac:dyDescent="0.3">
      <c r="A3952">
        <v>3951</v>
      </c>
      <c r="B3952">
        <v>90705</v>
      </c>
      <c r="C3952" t="s">
        <v>2228</v>
      </c>
      <c r="D3952" t="s">
        <v>20</v>
      </c>
      <c r="E3952" t="s">
        <v>187</v>
      </c>
      <c r="F3952" t="s">
        <v>47</v>
      </c>
      <c r="G3952" t="s">
        <v>48</v>
      </c>
      <c r="H3952" t="s">
        <v>188</v>
      </c>
      <c r="I3952" t="s">
        <v>28</v>
      </c>
      <c r="J3952" t="s">
        <v>36</v>
      </c>
      <c r="K3952" t="s">
        <v>228</v>
      </c>
      <c r="L3952" t="s">
        <v>706</v>
      </c>
      <c r="M3952" t="s">
        <v>160</v>
      </c>
      <c r="N3952" s="2">
        <v>41617</v>
      </c>
      <c r="O3952" s="2">
        <v>41624</v>
      </c>
      <c r="P3952">
        <v>24</v>
      </c>
      <c r="Q3952" s="1">
        <v>0.01</v>
      </c>
      <c r="R3952">
        <v>41.32</v>
      </c>
      <c r="S3952">
        <v>8.66</v>
      </c>
      <c r="T3952">
        <f t="shared" si="61"/>
        <v>991.68000000000006</v>
      </c>
    </row>
    <row r="3953" spans="1:20" x14ac:dyDescent="0.3">
      <c r="A3953">
        <v>3952</v>
      </c>
      <c r="B3953">
        <v>90181</v>
      </c>
      <c r="C3953" t="s">
        <v>696</v>
      </c>
      <c r="D3953" t="s">
        <v>20</v>
      </c>
      <c r="E3953" t="s">
        <v>39</v>
      </c>
      <c r="F3953" t="s">
        <v>47</v>
      </c>
      <c r="G3953" t="s">
        <v>41</v>
      </c>
      <c r="H3953" t="s">
        <v>61</v>
      </c>
      <c r="I3953" t="s">
        <v>28</v>
      </c>
      <c r="J3953" t="s">
        <v>36</v>
      </c>
      <c r="K3953" t="s">
        <v>43</v>
      </c>
      <c r="L3953" t="s">
        <v>192</v>
      </c>
      <c r="M3953" t="s">
        <v>111</v>
      </c>
      <c r="N3953" s="2">
        <v>41067</v>
      </c>
      <c r="O3953" s="2">
        <v>41067</v>
      </c>
      <c r="P3953">
        <v>19</v>
      </c>
      <c r="Q3953" s="1">
        <v>0.09</v>
      </c>
      <c r="R3953">
        <v>9.06</v>
      </c>
      <c r="S3953">
        <v>9.86</v>
      </c>
      <c r="T3953">
        <f t="shared" si="61"/>
        <v>172.14000000000001</v>
      </c>
    </row>
    <row r="3954" spans="1:20" x14ac:dyDescent="0.3">
      <c r="A3954">
        <v>3953</v>
      </c>
      <c r="B3954">
        <v>88705</v>
      </c>
      <c r="C3954" t="s">
        <v>924</v>
      </c>
      <c r="D3954" t="s">
        <v>20</v>
      </c>
      <c r="E3954" t="s">
        <v>39</v>
      </c>
      <c r="F3954" t="s">
        <v>31</v>
      </c>
      <c r="G3954" t="s">
        <v>93</v>
      </c>
      <c r="H3954" t="s">
        <v>94</v>
      </c>
      <c r="I3954" t="s">
        <v>28</v>
      </c>
      <c r="J3954" t="s">
        <v>36</v>
      </c>
      <c r="K3954" t="s">
        <v>79</v>
      </c>
      <c r="L3954" t="s">
        <v>192</v>
      </c>
      <c r="M3954" t="s">
        <v>146</v>
      </c>
      <c r="N3954" s="2">
        <v>40963</v>
      </c>
      <c r="O3954" s="2">
        <v>40964</v>
      </c>
      <c r="P3954">
        <v>8</v>
      </c>
      <c r="Q3954" s="1">
        <v>0.01</v>
      </c>
      <c r="R3954">
        <v>9.06</v>
      </c>
      <c r="S3954">
        <v>9.86</v>
      </c>
      <c r="T3954">
        <f t="shared" si="61"/>
        <v>72.48</v>
      </c>
    </row>
    <row r="3955" spans="1:20" x14ac:dyDescent="0.3">
      <c r="A3955">
        <v>3954</v>
      </c>
      <c r="B3955">
        <v>88496</v>
      </c>
      <c r="C3955" t="s">
        <v>2131</v>
      </c>
      <c r="D3955" t="s">
        <v>20</v>
      </c>
      <c r="E3955" t="s">
        <v>39</v>
      </c>
      <c r="F3955" t="s">
        <v>31</v>
      </c>
      <c r="G3955" t="s">
        <v>93</v>
      </c>
      <c r="H3955" t="s">
        <v>61</v>
      </c>
      <c r="I3955" t="s">
        <v>28</v>
      </c>
      <c r="J3955" t="s">
        <v>36</v>
      </c>
      <c r="K3955" t="s">
        <v>119</v>
      </c>
      <c r="L3955" t="s">
        <v>192</v>
      </c>
      <c r="M3955" t="s">
        <v>141</v>
      </c>
      <c r="N3955" s="2">
        <v>41128</v>
      </c>
      <c r="O3955" s="2">
        <v>41129</v>
      </c>
      <c r="P3955">
        <v>17</v>
      </c>
      <c r="Q3955" s="1">
        <v>0.08</v>
      </c>
      <c r="R3955">
        <v>28.53</v>
      </c>
      <c r="S3955">
        <v>1.49</v>
      </c>
      <c r="T3955">
        <f t="shared" si="61"/>
        <v>485.01</v>
      </c>
    </row>
    <row r="3956" spans="1:20" x14ac:dyDescent="0.3">
      <c r="A3956">
        <v>3955</v>
      </c>
      <c r="B3956">
        <v>88496</v>
      </c>
      <c r="C3956" t="s">
        <v>2131</v>
      </c>
      <c r="D3956" t="s">
        <v>20</v>
      </c>
      <c r="E3956" t="s">
        <v>21</v>
      </c>
      <c r="F3956" t="s">
        <v>31</v>
      </c>
      <c r="G3956" t="s">
        <v>93</v>
      </c>
      <c r="H3956" t="s">
        <v>24</v>
      </c>
      <c r="I3956" t="s">
        <v>28</v>
      </c>
      <c r="J3956" t="s">
        <v>36</v>
      </c>
      <c r="K3956" t="s">
        <v>213</v>
      </c>
      <c r="L3956" t="s">
        <v>192</v>
      </c>
      <c r="M3956" t="s">
        <v>139</v>
      </c>
      <c r="N3956" s="2">
        <v>41128</v>
      </c>
      <c r="O3956" s="2">
        <v>41131</v>
      </c>
      <c r="P3956">
        <v>8</v>
      </c>
      <c r="Q3956" s="1">
        <v>7.0000000000000007E-2</v>
      </c>
      <c r="R3956">
        <v>99.99</v>
      </c>
      <c r="S3956">
        <v>19.989999999999998</v>
      </c>
      <c r="T3956">
        <f t="shared" si="61"/>
        <v>799.92</v>
      </c>
    </row>
    <row r="3957" spans="1:20" x14ac:dyDescent="0.3">
      <c r="A3957">
        <v>3956</v>
      </c>
      <c r="B3957">
        <v>90737</v>
      </c>
      <c r="C3957" t="s">
        <v>2054</v>
      </c>
      <c r="D3957" t="s">
        <v>578</v>
      </c>
      <c r="E3957" t="s">
        <v>187</v>
      </c>
      <c r="F3957" t="s">
        <v>31</v>
      </c>
      <c r="G3957" t="s">
        <v>41</v>
      </c>
      <c r="H3957" t="s">
        <v>219</v>
      </c>
      <c r="I3957" t="s">
        <v>28</v>
      </c>
      <c r="J3957" t="s">
        <v>36</v>
      </c>
      <c r="K3957" t="s">
        <v>71</v>
      </c>
      <c r="L3957" t="s">
        <v>283</v>
      </c>
      <c r="M3957" t="s">
        <v>35</v>
      </c>
      <c r="N3957" s="2">
        <v>40922</v>
      </c>
      <c r="O3957" s="2">
        <v>40924</v>
      </c>
      <c r="P3957">
        <v>10</v>
      </c>
      <c r="Q3957" s="1">
        <v>0.05</v>
      </c>
      <c r="R3957">
        <v>150.88999999999999</v>
      </c>
      <c r="S3957">
        <v>60.2</v>
      </c>
      <c r="T3957">
        <f t="shared" si="61"/>
        <v>1508.8999999999999</v>
      </c>
    </row>
    <row r="3958" spans="1:20" x14ac:dyDescent="0.3">
      <c r="A3958">
        <v>3957</v>
      </c>
      <c r="B3958">
        <v>87467</v>
      </c>
      <c r="C3958" t="s">
        <v>1649</v>
      </c>
      <c r="D3958" t="s">
        <v>578</v>
      </c>
      <c r="E3958" t="s">
        <v>187</v>
      </c>
      <c r="F3958" t="s">
        <v>22</v>
      </c>
      <c r="G3958" t="s">
        <v>23</v>
      </c>
      <c r="H3958" t="s">
        <v>219</v>
      </c>
      <c r="I3958" t="s">
        <v>28</v>
      </c>
      <c r="J3958" t="s">
        <v>36</v>
      </c>
      <c r="K3958" t="s">
        <v>116</v>
      </c>
      <c r="L3958" t="s">
        <v>283</v>
      </c>
      <c r="M3958" t="s">
        <v>173</v>
      </c>
      <c r="N3958" s="2">
        <v>41286</v>
      </c>
      <c r="O3958" s="2">
        <v>41288</v>
      </c>
      <c r="P3958">
        <v>6</v>
      </c>
      <c r="Q3958" s="1">
        <v>0.04</v>
      </c>
      <c r="R3958">
        <v>300.98</v>
      </c>
      <c r="S3958">
        <v>64.73</v>
      </c>
      <c r="T3958">
        <f t="shared" si="61"/>
        <v>1805.88</v>
      </c>
    </row>
    <row r="3959" spans="1:20" x14ac:dyDescent="0.3">
      <c r="A3959">
        <v>3958</v>
      </c>
      <c r="B3959">
        <v>87467</v>
      </c>
      <c r="C3959" t="s">
        <v>1649</v>
      </c>
      <c r="D3959" t="s">
        <v>20</v>
      </c>
      <c r="E3959" t="s">
        <v>21</v>
      </c>
      <c r="F3959" t="s">
        <v>22</v>
      </c>
      <c r="G3959" t="s">
        <v>23</v>
      </c>
      <c r="H3959" t="s">
        <v>33</v>
      </c>
      <c r="I3959" t="s">
        <v>28</v>
      </c>
      <c r="J3959" t="s">
        <v>36</v>
      </c>
      <c r="K3959" t="s">
        <v>1254</v>
      </c>
      <c r="L3959" t="s">
        <v>192</v>
      </c>
      <c r="M3959" t="s">
        <v>444</v>
      </c>
      <c r="N3959" s="2">
        <v>41286</v>
      </c>
      <c r="O3959" s="2">
        <v>41288</v>
      </c>
      <c r="P3959">
        <v>3</v>
      </c>
      <c r="Q3959" s="1">
        <v>0.08</v>
      </c>
      <c r="R3959">
        <v>29.99</v>
      </c>
      <c r="S3959">
        <v>5.5</v>
      </c>
      <c r="T3959">
        <f t="shared" si="61"/>
        <v>89.97</v>
      </c>
    </row>
    <row r="3960" spans="1:20" x14ac:dyDescent="0.3">
      <c r="A3960">
        <v>3959</v>
      </c>
      <c r="B3960">
        <v>87467</v>
      </c>
      <c r="C3960" t="s">
        <v>194</v>
      </c>
      <c r="D3960" t="s">
        <v>20</v>
      </c>
      <c r="E3960" t="s">
        <v>39</v>
      </c>
      <c r="F3960" t="s">
        <v>22</v>
      </c>
      <c r="G3960" t="s">
        <v>23</v>
      </c>
      <c r="H3960" t="s">
        <v>49</v>
      </c>
      <c r="I3960" t="s">
        <v>28</v>
      </c>
      <c r="J3960" t="s">
        <v>36</v>
      </c>
      <c r="K3960" t="s">
        <v>226</v>
      </c>
      <c r="L3960" t="s">
        <v>192</v>
      </c>
      <c r="M3960" t="s">
        <v>173</v>
      </c>
      <c r="N3960" s="2">
        <v>41286</v>
      </c>
      <c r="O3960" s="2">
        <v>41289</v>
      </c>
      <c r="P3960">
        <v>7</v>
      </c>
      <c r="Q3960" s="1">
        <v>0</v>
      </c>
      <c r="R3960">
        <v>4.9800000000000004</v>
      </c>
      <c r="S3960">
        <v>7.44</v>
      </c>
      <c r="T3960">
        <f t="shared" si="61"/>
        <v>34.86</v>
      </c>
    </row>
    <row r="3961" spans="1:20" x14ac:dyDescent="0.3">
      <c r="A3961">
        <v>3960</v>
      </c>
      <c r="B3961">
        <v>91229</v>
      </c>
      <c r="C3961" t="s">
        <v>2554</v>
      </c>
      <c r="D3961" t="s">
        <v>20</v>
      </c>
      <c r="E3961" t="s">
        <v>21</v>
      </c>
      <c r="F3961" t="s">
        <v>47</v>
      </c>
      <c r="G3961" t="s">
        <v>48</v>
      </c>
      <c r="H3961" t="s">
        <v>24</v>
      </c>
      <c r="I3961" t="s">
        <v>28</v>
      </c>
      <c r="J3961" t="s">
        <v>36</v>
      </c>
      <c r="K3961" t="s">
        <v>1447</v>
      </c>
      <c r="L3961" t="s">
        <v>746</v>
      </c>
      <c r="M3961" t="s">
        <v>114</v>
      </c>
      <c r="N3961" s="2">
        <v>40208</v>
      </c>
      <c r="O3961" s="2">
        <v>40213</v>
      </c>
      <c r="P3961">
        <v>8</v>
      </c>
      <c r="Q3961" s="1">
        <v>7.0000000000000007E-2</v>
      </c>
      <c r="R3961">
        <v>574.74</v>
      </c>
      <c r="S3961">
        <v>24.49</v>
      </c>
      <c r="T3961">
        <f t="shared" si="61"/>
        <v>4597.92</v>
      </c>
    </row>
    <row r="3962" spans="1:20" x14ac:dyDescent="0.3">
      <c r="A3962">
        <v>3961</v>
      </c>
      <c r="B3962">
        <v>89338</v>
      </c>
      <c r="C3962" t="s">
        <v>2269</v>
      </c>
      <c r="D3962" t="s">
        <v>38</v>
      </c>
      <c r="E3962" t="s">
        <v>39</v>
      </c>
      <c r="F3962" t="s">
        <v>22</v>
      </c>
      <c r="G3962" t="s">
        <v>23</v>
      </c>
      <c r="H3962" t="s">
        <v>78</v>
      </c>
      <c r="I3962" t="s">
        <v>28</v>
      </c>
      <c r="J3962" t="s">
        <v>36</v>
      </c>
      <c r="K3962" t="s">
        <v>74</v>
      </c>
      <c r="L3962" t="s">
        <v>746</v>
      </c>
      <c r="M3962" t="s">
        <v>232</v>
      </c>
      <c r="N3962" s="2">
        <v>41395</v>
      </c>
      <c r="O3962" s="2">
        <v>41397</v>
      </c>
      <c r="P3962">
        <v>5</v>
      </c>
      <c r="Q3962" s="1">
        <v>0.01</v>
      </c>
      <c r="R3962">
        <v>123.38</v>
      </c>
      <c r="S3962">
        <v>24.49</v>
      </c>
      <c r="T3962">
        <f t="shared" si="61"/>
        <v>616.9</v>
      </c>
    </row>
    <row r="3963" spans="1:20" x14ac:dyDescent="0.3">
      <c r="A3963">
        <v>3962</v>
      </c>
      <c r="B3963">
        <v>91021</v>
      </c>
      <c r="C3963" t="s">
        <v>817</v>
      </c>
      <c r="D3963" t="s">
        <v>20</v>
      </c>
      <c r="E3963" t="s">
        <v>39</v>
      </c>
      <c r="F3963" t="s">
        <v>22</v>
      </c>
      <c r="G3963" t="s">
        <v>32</v>
      </c>
      <c r="H3963" t="s">
        <v>54</v>
      </c>
      <c r="I3963" t="s">
        <v>28</v>
      </c>
      <c r="J3963" t="s">
        <v>36</v>
      </c>
      <c r="K3963" t="s">
        <v>71</v>
      </c>
      <c r="L3963" t="s">
        <v>192</v>
      </c>
      <c r="M3963" t="s">
        <v>326</v>
      </c>
      <c r="N3963" s="2">
        <v>41103</v>
      </c>
      <c r="O3963" s="2">
        <v>41105</v>
      </c>
      <c r="P3963">
        <v>13</v>
      </c>
      <c r="Q3963" s="1">
        <v>0.09</v>
      </c>
      <c r="R3963">
        <v>3.52</v>
      </c>
      <c r="S3963">
        <v>6.83</v>
      </c>
      <c r="T3963">
        <f t="shared" si="61"/>
        <v>45.76</v>
      </c>
    </row>
    <row r="3964" spans="1:20" x14ac:dyDescent="0.3">
      <c r="A3964">
        <v>3963</v>
      </c>
      <c r="B3964">
        <v>91021</v>
      </c>
      <c r="C3964" t="s">
        <v>817</v>
      </c>
      <c r="D3964" t="s">
        <v>20</v>
      </c>
      <c r="E3964" t="s">
        <v>39</v>
      </c>
      <c r="F3964" t="s">
        <v>22</v>
      </c>
      <c r="G3964" t="s">
        <v>32</v>
      </c>
      <c r="H3964" t="s">
        <v>89</v>
      </c>
      <c r="I3964" t="s">
        <v>28</v>
      </c>
      <c r="J3964" t="s">
        <v>36</v>
      </c>
      <c r="K3964" t="s">
        <v>58</v>
      </c>
      <c r="L3964" t="s">
        <v>44</v>
      </c>
      <c r="M3964" t="s">
        <v>150</v>
      </c>
      <c r="N3964" s="2">
        <v>41103</v>
      </c>
      <c r="O3964" s="2">
        <v>41104</v>
      </c>
      <c r="P3964">
        <v>9</v>
      </c>
      <c r="Q3964" s="1">
        <v>0.02</v>
      </c>
      <c r="R3964">
        <v>7.28</v>
      </c>
      <c r="S3964">
        <v>4.2300000000000004</v>
      </c>
      <c r="T3964">
        <f t="shared" si="61"/>
        <v>65.52</v>
      </c>
    </row>
    <row r="3965" spans="1:20" x14ac:dyDescent="0.3">
      <c r="A3965">
        <v>3964</v>
      </c>
      <c r="B3965">
        <v>90747</v>
      </c>
      <c r="C3965" t="s">
        <v>802</v>
      </c>
      <c r="D3965" t="s">
        <v>20</v>
      </c>
      <c r="E3965" t="s">
        <v>39</v>
      </c>
      <c r="F3965" t="s">
        <v>22</v>
      </c>
      <c r="G3965" t="s">
        <v>23</v>
      </c>
      <c r="H3965" t="s">
        <v>42</v>
      </c>
      <c r="I3965" t="s">
        <v>28</v>
      </c>
      <c r="J3965" t="s">
        <v>36</v>
      </c>
      <c r="K3965" t="s">
        <v>95</v>
      </c>
      <c r="L3965" t="s">
        <v>44</v>
      </c>
      <c r="M3965" t="s">
        <v>190</v>
      </c>
      <c r="N3965" s="2">
        <v>41033</v>
      </c>
      <c r="O3965" s="2">
        <v>41035</v>
      </c>
      <c r="P3965">
        <v>13</v>
      </c>
      <c r="Q3965" s="1">
        <v>0.05</v>
      </c>
      <c r="R3965">
        <v>3.38</v>
      </c>
      <c r="S3965">
        <v>1.0900000000000001</v>
      </c>
      <c r="T3965">
        <f t="shared" si="61"/>
        <v>43.94</v>
      </c>
    </row>
    <row r="3966" spans="1:20" x14ac:dyDescent="0.3">
      <c r="A3966">
        <v>3965</v>
      </c>
      <c r="B3966">
        <v>90747</v>
      </c>
      <c r="C3966" t="s">
        <v>802</v>
      </c>
      <c r="D3966" t="s">
        <v>20</v>
      </c>
      <c r="E3966" t="s">
        <v>39</v>
      </c>
      <c r="F3966" t="s">
        <v>22</v>
      </c>
      <c r="G3966" t="s">
        <v>23</v>
      </c>
      <c r="H3966" t="s">
        <v>61</v>
      </c>
      <c r="I3966" t="s">
        <v>28</v>
      </c>
      <c r="J3966" t="s">
        <v>36</v>
      </c>
      <c r="K3966" t="s">
        <v>221</v>
      </c>
      <c r="L3966" t="s">
        <v>746</v>
      </c>
      <c r="M3966" t="s">
        <v>182</v>
      </c>
      <c r="N3966" s="2">
        <v>41033</v>
      </c>
      <c r="O3966" s="2">
        <v>41035</v>
      </c>
      <c r="P3966">
        <v>18</v>
      </c>
      <c r="Q3966" s="1">
        <v>0.05</v>
      </c>
      <c r="R3966">
        <v>80.98</v>
      </c>
      <c r="S3966">
        <v>35</v>
      </c>
      <c r="T3966">
        <f t="shared" si="61"/>
        <v>1457.64</v>
      </c>
    </row>
    <row r="3967" spans="1:20" x14ac:dyDescent="0.3">
      <c r="A3967">
        <v>3966</v>
      </c>
      <c r="B3967">
        <v>90747</v>
      </c>
      <c r="C3967" t="s">
        <v>802</v>
      </c>
      <c r="D3967" t="s">
        <v>20</v>
      </c>
      <c r="E3967" t="s">
        <v>21</v>
      </c>
      <c r="F3967" t="s">
        <v>22</v>
      </c>
      <c r="G3967" t="s">
        <v>23</v>
      </c>
      <c r="H3967" t="s">
        <v>206</v>
      </c>
      <c r="I3967" t="s">
        <v>28</v>
      </c>
      <c r="J3967" t="s">
        <v>36</v>
      </c>
      <c r="K3967" t="s">
        <v>198</v>
      </c>
      <c r="L3967" t="s">
        <v>192</v>
      </c>
      <c r="M3967" t="s">
        <v>86</v>
      </c>
      <c r="N3967" s="2">
        <v>41033</v>
      </c>
      <c r="O3967" s="2">
        <v>41034</v>
      </c>
      <c r="P3967">
        <v>13</v>
      </c>
      <c r="Q3967" s="1">
        <v>0.05</v>
      </c>
      <c r="R3967">
        <v>125.99</v>
      </c>
      <c r="S3967">
        <v>5.63</v>
      </c>
      <c r="T3967">
        <f t="shared" si="61"/>
        <v>1637.87</v>
      </c>
    </row>
    <row r="3968" spans="1:20" x14ac:dyDescent="0.3">
      <c r="A3968">
        <v>3967</v>
      </c>
      <c r="B3968">
        <v>90747</v>
      </c>
      <c r="C3968" t="s">
        <v>474</v>
      </c>
      <c r="D3968" t="s">
        <v>38</v>
      </c>
      <c r="E3968" t="s">
        <v>39</v>
      </c>
      <c r="F3968" t="s">
        <v>31</v>
      </c>
      <c r="G3968" t="s">
        <v>23</v>
      </c>
      <c r="H3968" t="s">
        <v>94</v>
      </c>
      <c r="I3968" t="s">
        <v>28</v>
      </c>
      <c r="J3968" t="s">
        <v>36</v>
      </c>
      <c r="K3968" t="s">
        <v>149</v>
      </c>
      <c r="L3968" t="s">
        <v>44</v>
      </c>
      <c r="M3968" t="s">
        <v>141</v>
      </c>
      <c r="N3968" s="2">
        <v>41033</v>
      </c>
      <c r="O3968" s="2">
        <v>41033</v>
      </c>
      <c r="P3968">
        <v>17</v>
      </c>
      <c r="Q3968" s="1">
        <v>0.09</v>
      </c>
      <c r="R3968">
        <v>2.52</v>
      </c>
      <c r="S3968">
        <v>1.92</v>
      </c>
      <c r="T3968">
        <f t="shared" si="61"/>
        <v>42.84</v>
      </c>
    </row>
    <row r="3969" spans="1:20" x14ac:dyDescent="0.3">
      <c r="A3969">
        <v>3968</v>
      </c>
      <c r="B3969">
        <v>90821</v>
      </c>
      <c r="C3969" t="s">
        <v>1448</v>
      </c>
      <c r="D3969" t="s">
        <v>578</v>
      </c>
      <c r="E3969" t="s">
        <v>187</v>
      </c>
      <c r="F3969" t="s">
        <v>22</v>
      </c>
      <c r="G3969" t="s">
        <v>48</v>
      </c>
      <c r="H3969" t="s">
        <v>225</v>
      </c>
      <c r="I3969" t="s">
        <v>28</v>
      </c>
      <c r="J3969" t="s">
        <v>36</v>
      </c>
      <c r="K3969" t="s">
        <v>181</v>
      </c>
      <c r="L3969" t="s">
        <v>330</v>
      </c>
      <c r="M3969" t="s">
        <v>182</v>
      </c>
      <c r="N3969" s="2">
        <v>40537</v>
      </c>
      <c r="O3969" s="2">
        <v>40544</v>
      </c>
      <c r="P3969">
        <v>22</v>
      </c>
      <c r="Q3969" s="1">
        <v>0.02</v>
      </c>
      <c r="R3969">
        <v>58.14</v>
      </c>
      <c r="S3969">
        <v>36.61</v>
      </c>
      <c r="T3969">
        <f t="shared" si="61"/>
        <v>1279.08</v>
      </c>
    </row>
    <row r="3970" spans="1:20" x14ac:dyDescent="0.3">
      <c r="A3970">
        <v>3969</v>
      </c>
      <c r="B3970">
        <v>90821</v>
      </c>
      <c r="C3970" t="s">
        <v>1448</v>
      </c>
      <c r="D3970" t="s">
        <v>20</v>
      </c>
      <c r="E3970" t="s">
        <v>39</v>
      </c>
      <c r="F3970" t="s">
        <v>22</v>
      </c>
      <c r="G3970" t="s">
        <v>48</v>
      </c>
      <c r="H3970" t="s">
        <v>54</v>
      </c>
      <c r="I3970" t="s">
        <v>28</v>
      </c>
      <c r="J3970" t="s">
        <v>36</v>
      </c>
      <c r="K3970" t="s">
        <v>172</v>
      </c>
      <c r="L3970" t="s">
        <v>192</v>
      </c>
      <c r="M3970" t="s">
        <v>80</v>
      </c>
      <c r="N3970" s="2">
        <v>40537</v>
      </c>
      <c r="O3970" s="2">
        <v>40544</v>
      </c>
      <c r="P3970">
        <v>22</v>
      </c>
      <c r="Q3970" s="1">
        <v>0.03</v>
      </c>
      <c r="R3970">
        <v>15.57</v>
      </c>
      <c r="S3970">
        <v>1.39</v>
      </c>
      <c r="T3970">
        <f t="shared" si="61"/>
        <v>342.54</v>
      </c>
    </row>
    <row r="3971" spans="1:20" x14ac:dyDescent="0.3">
      <c r="A3971">
        <v>3970</v>
      </c>
      <c r="B3971">
        <v>89104</v>
      </c>
      <c r="C3971" t="s">
        <v>401</v>
      </c>
      <c r="D3971" t="s">
        <v>20</v>
      </c>
      <c r="E3971" t="s">
        <v>39</v>
      </c>
      <c r="F3971" t="s">
        <v>22</v>
      </c>
      <c r="G3971" t="s">
        <v>93</v>
      </c>
      <c r="H3971" t="s">
        <v>89</v>
      </c>
      <c r="I3971" t="s">
        <v>28</v>
      </c>
      <c r="J3971" t="s">
        <v>36</v>
      </c>
      <c r="K3971" t="s">
        <v>181</v>
      </c>
      <c r="L3971" t="s">
        <v>44</v>
      </c>
      <c r="M3971" t="s">
        <v>150</v>
      </c>
      <c r="N3971" s="2">
        <v>41014</v>
      </c>
      <c r="O3971" s="2">
        <v>41015</v>
      </c>
      <c r="P3971">
        <v>5</v>
      </c>
      <c r="Q3971" s="1">
        <v>0.09</v>
      </c>
      <c r="R3971">
        <v>2.1</v>
      </c>
      <c r="S3971">
        <v>0.7</v>
      </c>
      <c r="T3971">
        <f t="shared" ref="T3971:T4034" si="62">R3971*P3971</f>
        <v>10.5</v>
      </c>
    </row>
    <row r="3972" spans="1:20" x14ac:dyDescent="0.3">
      <c r="A3972">
        <v>3971</v>
      </c>
      <c r="B3972">
        <v>88668</v>
      </c>
      <c r="C3972" t="s">
        <v>537</v>
      </c>
      <c r="D3972" t="s">
        <v>38</v>
      </c>
      <c r="E3972" t="s">
        <v>39</v>
      </c>
      <c r="F3972" t="s">
        <v>31</v>
      </c>
      <c r="G3972" t="s">
        <v>48</v>
      </c>
      <c r="H3972" t="s">
        <v>61</v>
      </c>
      <c r="I3972" t="s">
        <v>28</v>
      </c>
      <c r="J3972" t="s">
        <v>36</v>
      </c>
      <c r="K3972" t="s">
        <v>105</v>
      </c>
      <c r="L3972" t="s">
        <v>192</v>
      </c>
      <c r="M3972" t="s">
        <v>139</v>
      </c>
      <c r="N3972" s="2">
        <v>40499</v>
      </c>
      <c r="O3972" s="2">
        <v>40503</v>
      </c>
      <c r="P3972">
        <v>12</v>
      </c>
      <c r="Q3972" s="1">
        <v>0.02</v>
      </c>
      <c r="R3972">
        <v>4.0599999999999996</v>
      </c>
      <c r="S3972">
        <v>6.89</v>
      </c>
      <c r="T3972">
        <f t="shared" si="62"/>
        <v>48.72</v>
      </c>
    </row>
    <row r="3973" spans="1:20" x14ac:dyDescent="0.3">
      <c r="A3973">
        <v>3972</v>
      </c>
      <c r="B3973">
        <v>88668</v>
      </c>
      <c r="C3973" t="s">
        <v>537</v>
      </c>
      <c r="D3973" t="s">
        <v>20</v>
      </c>
      <c r="E3973" t="s">
        <v>21</v>
      </c>
      <c r="F3973" t="s">
        <v>31</v>
      </c>
      <c r="G3973" t="s">
        <v>48</v>
      </c>
      <c r="H3973" t="s">
        <v>24</v>
      </c>
      <c r="I3973" t="s">
        <v>28</v>
      </c>
      <c r="J3973" t="s">
        <v>36</v>
      </c>
      <c r="K3973" t="s">
        <v>34</v>
      </c>
      <c r="L3973" t="s">
        <v>706</v>
      </c>
      <c r="M3973" t="s">
        <v>146</v>
      </c>
      <c r="N3973" s="2">
        <v>40499</v>
      </c>
      <c r="O3973" s="2">
        <v>40503</v>
      </c>
      <c r="P3973">
        <v>37</v>
      </c>
      <c r="Q3973" s="1">
        <v>7.0000000000000007E-2</v>
      </c>
      <c r="R3973">
        <v>9.49</v>
      </c>
      <c r="S3973">
        <v>5.76</v>
      </c>
      <c r="T3973">
        <f t="shared" si="62"/>
        <v>351.13</v>
      </c>
    </row>
    <row r="3974" spans="1:20" x14ac:dyDescent="0.3">
      <c r="A3974">
        <v>3973</v>
      </c>
      <c r="B3974">
        <v>87188</v>
      </c>
      <c r="C3974" t="s">
        <v>805</v>
      </c>
      <c r="D3974" t="s">
        <v>38</v>
      </c>
      <c r="E3974" t="s">
        <v>39</v>
      </c>
      <c r="F3974" t="s">
        <v>22</v>
      </c>
      <c r="G3974" t="s">
        <v>32</v>
      </c>
      <c r="H3974" t="s">
        <v>42</v>
      </c>
      <c r="I3974" t="s">
        <v>28</v>
      </c>
      <c r="J3974" t="s">
        <v>36</v>
      </c>
      <c r="K3974" t="s">
        <v>50</v>
      </c>
      <c r="L3974" t="s">
        <v>26</v>
      </c>
      <c r="M3974" t="s">
        <v>150</v>
      </c>
      <c r="N3974" s="2">
        <v>40697</v>
      </c>
      <c r="O3974" s="2">
        <v>40699</v>
      </c>
      <c r="P3974">
        <v>6</v>
      </c>
      <c r="Q3974" s="1">
        <v>0.02</v>
      </c>
      <c r="R3974">
        <v>10.98</v>
      </c>
      <c r="S3974">
        <v>3.37</v>
      </c>
      <c r="T3974">
        <f t="shared" si="62"/>
        <v>65.88</v>
      </c>
    </row>
    <row r="3975" spans="1:20" x14ac:dyDescent="0.3">
      <c r="A3975">
        <v>3974</v>
      </c>
      <c r="B3975">
        <v>88737</v>
      </c>
      <c r="C3975" t="s">
        <v>599</v>
      </c>
      <c r="D3975" t="s">
        <v>20</v>
      </c>
      <c r="E3975" t="s">
        <v>21</v>
      </c>
      <c r="F3975" t="s">
        <v>47</v>
      </c>
      <c r="G3975" t="s">
        <v>23</v>
      </c>
      <c r="H3975" t="s">
        <v>203</v>
      </c>
      <c r="I3975" t="s">
        <v>28</v>
      </c>
      <c r="J3975" t="s">
        <v>36</v>
      </c>
      <c r="K3975" t="s">
        <v>25</v>
      </c>
      <c r="L3975" t="s">
        <v>26</v>
      </c>
      <c r="M3975" t="s">
        <v>160</v>
      </c>
      <c r="N3975" s="2">
        <v>40959</v>
      </c>
      <c r="O3975" s="2">
        <v>40961</v>
      </c>
      <c r="P3975">
        <v>11</v>
      </c>
      <c r="Q3975" s="1">
        <v>0.06</v>
      </c>
      <c r="R3975">
        <v>14.48</v>
      </c>
      <c r="S3975">
        <v>1.99</v>
      </c>
      <c r="T3975">
        <f t="shared" si="62"/>
        <v>159.28</v>
      </c>
    </row>
    <row r="3976" spans="1:20" x14ac:dyDescent="0.3">
      <c r="A3976">
        <v>3975</v>
      </c>
      <c r="B3976">
        <v>88737</v>
      </c>
      <c r="C3976" t="s">
        <v>599</v>
      </c>
      <c r="D3976" t="s">
        <v>578</v>
      </c>
      <c r="E3976" t="s">
        <v>187</v>
      </c>
      <c r="F3976" t="s">
        <v>47</v>
      </c>
      <c r="G3976" t="s">
        <v>23</v>
      </c>
      <c r="H3976" t="s">
        <v>219</v>
      </c>
      <c r="I3976" t="s">
        <v>28</v>
      </c>
      <c r="J3976" t="s">
        <v>36</v>
      </c>
      <c r="K3976" t="s">
        <v>116</v>
      </c>
      <c r="L3976" t="s">
        <v>330</v>
      </c>
      <c r="M3976" t="s">
        <v>134</v>
      </c>
      <c r="N3976" s="2">
        <v>40959</v>
      </c>
      <c r="O3976" s="2">
        <v>40960</v>
      </c>
      <c r="P3976">
        <v>4</v>
      </c>
      <c r="Q3976" s="1">
        <v>0.06</v>
      </c>
      <c r="R3976">
        <v>417.4</v>
      </c>
      <c r="S3976">
        <v>75.23</v>
      </c>
      <c r="T3976">
        <f t="shared" si="62"/>
        <v>1669.6</v>
      </c>
    </row>
    <row r="3977" spans="1:20" x14ac:dyDescent="0.3">
      <c r="A3977">
        <v>3976</v>
      </c>
      <c r="B3977">
        <v>90534</v>
      </c>
      <c r="C3977" t="s">
        <v>1705</v>
      </c>
      <c r="D3977" t="s">
        <v>20</v>
      </c>
      <c r="E3977" t="s">
        <v>39</v>
      </c>
      <c r="F3977" t="s">
        <v>31</v>
      </c>
      <c r="G3977" t="s">
        <v>48</v>
      </c>
      <c r="H3977" t="s">
        <v>49</v>
      </c>
      <c r="I3977" t="s">
        <v>28</v>
      </c>
      <c r="J3977" t="s">
        <v>36</v>
      </c>
      <c r="K3977" t="s">
        <v>95</v>
      </c>
      <c r="L3977" t="s">
        <v>192</v>
      </c>
      <c r="M3977" t="s">
        <v>296</v>
      </c>
      <c r="N3977" s="2">
        <v>41050</v>
      </c>
      <c r="O3977" s="2">
        <v>41050</v>
      </c>
      <c r="P3977">
        <v>3</v>
      </c>
      <c r="Q3977" s="1">
        <v>0.01</v>
      </c>
      <c r="R3977">
        <v>24.95</v>
      </c>
      <c r="S3977">
        <v>2.99</v>
      </c>
      <c r="T3977">
        <f t="shared" si="62"/>
        <v>74.849999999999994</v>
      </c>
    </row>
    <row r="3978" spans="1:20" x14ac:dyDescent="0.3">
      <c r="A3978">
        <v>3977</v>
      </c>
      <c r="B3978">
        <v>90534</v>
      </c>
      <c r="C3978" t="s">
        <v>1458</v>
      </c>
      <c r="D3978" t="s">
        <v>20</v>
      </c>
      <c r="E3978" t="s">
        <v>39</v>
      </c>
      <c r="F3978" t="s">
        <v>31</v>
      </c>
      <c r="G3978" t="s">
        <v>48</v>
      </c>
      <c r="H3978" t="s">
        <v>54</v>
      </c>
      <c r="I3978" t="s">
        <v>28</v>
      </c>
      <c r="J3978" t="s">
        <v>36</v>
      </c>
      <c r="K3978" t="s">
        <v>50</v>
      </c>
      <c r="L3978" t="s">
        <v>44</v>
      </c>
      <c r="M3978" t="s">
        <v>131</v>
      </c>
      <c r="N3978" s="2">
        <v>41050</v>
      </c>
      <c r="O3978" s="2">
        <v>41052</v>
      </c>
      <c r="P3978">
        <v>16</v>
      </c>
      <c r="Q3978" s="1">
        <v>0.06</v>
      </c>
      <c r="R3978">
        <v>6.88</v>
      </c>
      <c r="S3978">
        <v>2</v>
      </c>
      <c r="T3978">
        <f t="shared" si="62"/>
        <v>110.08</v>
      </c>
    </row>
    <row r="3979" spans="1:20" x14ac:dyDescent="0.3">
      <c r="A3979">
        <v>3978</v>
      </c>
      <c r="B3979">
        <v>85905</v>
      </c>
      <c r="C3979" t="s">
        <v>2023</v>
      </c>
      <c r="D3979" t="s">
        <v>20</v>
      </c>
      <c r="E3979" t="s">
        <v>187</v>
      </c>
      <c r="F3979" t="s">
        <v>40</v>
      </c>
      <c r="G3979" t="s">
        <v>48</v>
      </c>
      <c r="H3979" t="s">
        <v>225</v>
      </c>
      <c r="I3979" t="s">
        <v>28</v>
      </c>
      <c r="J3979" t="s">
        <v>36</v>
      </c>
      <c r="K3979" t="s">
        <v>71</v>
      </c>
      <c r="L3979" t="s">
        <v>26</v>
      </c>
      <c r="M3979" t="s">
        <v>393</v>
      </c>
      <c r="N3979" s="2">
        <v>41335</v>
      </c>
      <c r="O3979" s="2">
        <v>41337</v>
      </c>
      <c r="P3979">
        <v>4</v>
      </c>
      <c r="Q3979" s="1">
        <v>0.01</v>
      </c>
      <c r="R3979">
        <v>25.38</v>
      </c>
      <c r="S3979">
        <v>8.99</v>
      </c>
      <c r="T3979">
        <f t="shared" si="62"/>
        <v>101.52</v>
      </c>
    </row>
    <row r="3980" spans="1:20" x14ac:dyDescent="0.3">
      <c r="A3980">
        <v>3979</v>
      </c>
      <c r="B3980">
        <v>85905</v>
      </c>
      <c r="C3980" t="s">
        <v>2023</v>
      </c>
      <c r="D3980" t="s">
        <v>20</v>
      </c>
      <c r="E3980" t="s">
        <v>39</v>
      </c>
      <c r="F3980" t="s">
        <v>40</v>
      </c>
      <c r="G3980" t="s">
        <v>48</v>
      </c>
      <c r="H3980" t="s">
        <v>54</v>
      </c>
      <c r="I3980" t="s">
        <v>28</v>
      </c>
      <c r="J3980" t="s">
        <v>36</v>
      </c>
      <c r="K3980" t="s">
        <v>172</v>
      </c>
      <c r="L3980" t="s">
        <v>192</v>
      </c>
      <c r="M3980" t="s">
        <v>264</v>
      </c>
      <c r="N3980" s="2">
        <v>41335</v>
      </c>
      <c r="O3980" s="2">
        <v>41339</v>
      </c>
      <c r="P3980">
        <v>8</v>
      </c>
      <c r="Q3980" s="1">
        <v>0.05</v>
      </c>
      <c r="R3980">
        <v>48.04</v>
      </c>
      <c r="S3980">
        <v>5.79</v>
      </c>
      <c r="T3980">
        <f t="shared" si="62"/>
        <v>384.32</v>
      </c>
    </row>
    <row r="3981" spans="1:20" x14ac:dyDescent="0.3">
      <c r="A3981">
        <v>3980</v>
      </c>
      <c r="B3981">
        <v>91166</v>
      </c>
      <c r="C3981" t="s">
        <v>1501</v>
      </c>
      <c r="D3981" t="s">
        <v>38</v>
      </c>
      <c r="E3981" t="s">
        <v>39</v>
      </c>
      <c r="F3981" t="s">
        <v>22</v>
      </c>
      <c r="G3981" t="s">
        <v>93</v>
      </c>
      <c r="H3981" t="s">
        <v>78</v>
      </c>
      <c r="I3981" t="s">
        <v>28</v>
      </c>
      <c r="J3981" t="s">
        <v>36</v>
      </c>
      <c r="K3981" t="s">
        <v>184</v>
      </c>
      <c r="L3981" t="s">
        <v>192</v>
      </c>
      <c r="M3981" t="s">
        <v>499</v>
      </c>
      <c r="N3981" s="2">
        <v>40418</v>
      </c>
      <c r="O3981" s="2">
        <v>40419</v>
      </c>
      <c r="P3981">
        <v>18</v>
      </c>
      <c r="Q3981" s="1">
        <v>0.01</v>
      </c>
      <c r="R3981">
        <v>6.48</v>
      </c>
      <c r="S3981">
        <v>6.57</v>
      </c>
      <c r="T3981">
        <f t="shared" si="62"/>
        <v>116.64000000000001</v>
      </c>
    </row>
    <row r="3982" spans="1:20" x14ac:dyDescent="0.3">
      <c r="A3982">
        <v>3981</v>
      </c>
      <c r="B3982">
        <v>90607</v>
      </c>
      <c r="C3982" t="s">
        <v>1997</v>
      </c>
      <c r="D3982" t="s">
        <v>578</v>
      </c>
      <c r="E3982" t="s">
        <v>187</v>
      </c>
      <c r="F3982" t="s">
        <v>31</v>
      </c>
      <c r="G3982" t="s">
        <v>48</v>
      </c>
      <c r="H3982" t="s">
        <v>219</v>
      </c>
      <c r="I3982" t="s">
        <v>28</v>
      </c>
      <c r="J3982" t="s">
        <v>36</v>
      </c>
      <c r="K3982" t="s">
        <v>226</v>
      </c>
      <c r="L3982" t="s">
        <v>283</v>
      </c>
      <c r="M3982" t="s">
        <v>69</v>
      </c>
      <c r="N3982" s="2">
        <v>41611</v>
      </c>
      <c r="O3982" s="2">
        <v>41611</v>
      </c>
      <c r="P3982">
        <v>2</v>
      </c>
      <c r="Q3982" s="1">
        <v>7.0000000000000007E-2</v>
      </c>
      <c r="R3982">
        <v>284.98</v>
      </c>
      <c r="S3982">
        <v>69.55</v>
      </c>
      <c r="T3982">
        <f t="shared" si="62"/>
        <v>569.96</v>
      </c>
    </row>
    <row r="3983" spans="1:20" x14ac:dyDescent="0.3">
      <c r="A3983">
        <v>3982</v>
      </c>
      <c r="B3983">
        <v>88641</v>
      </c>
      <c r="C3983" t="s">
        <v>852</v>
      </c>
      <c r="D3983" t="s">
        <v>20</v>
      </c>
      <c r="E3983" t="s">
        <v>39</v>
      </c>
      <c r="F3983" t="s">
        <v>31</v>
      </c>
      <c r="G3983" t="s">
        <v>41</v>
      </c>
      <c r="H3983" t="s">
        <v>78</v>
      </c>
      <c r="I3983" t="s">
        <v>28</v>
      </c>
      <c r="J3983" t="s">
        <v>36</v>
      </c>
      <c r="K3983" t="s">
        <v>163</v>
      </c>
      <c r="L3983" t="s">
        <v>192</v>
      </c>
      <c r="M3983" t="s">
        <v>131</v>
      </c>
      <c r="N3983" s="2">
        <v>41458</v>
      </c>
      <c r="O3983" s="2">
        <v>41460</v>
      </c>
      <c r="P3983">
        <v>5</v>
      </c>
      <c r="Q3983" s="1">
        <v>0.04</v>
      </c>
      <c r="R3983">
        <v>3.69</v>
      </c>
      <c r="S3983">
        <v>0.5</v>
      </c>
      <c r="T3983">
        <f t="shared" si="62"/>
        <v>18.45</v>
      </c>
    </row>
    <row r="3984" spans="1:20" x14ac:dyDescent="0.3">
      <c r="A3984">
        <v>3983</v>
      </c>
      <c r="B3984">
        <v>90997</v>
      </c>
      <c r="C3984" t="s">
        <v>286</v>
      </c>
      <c r="D3984" t="s">
        <v>38</v>
      </c>
      <c r="E3984" t="s">
        <v>21</v>
      </c>
      <c r="F3984" t="s">
        <v>47</v>
      </c>
      <c r="G3984" t="s">
        <v>41</v>
      </c>
      <c r="H3984" t="s">
        <v>33</v>
      </c>
      <c r="I3984" t="s">
        <v>28</v>
      </c>
      <c r="J3984" t="s">
        <v>36</v>
      </c>
      <c r="K3984" t="s">
        <v>25</v>
      </c>
      <c r="L3984" t="s">
        <v>26</v>
      </c>
      <c r="M3984" t="s">
        <v>117</v>
      </c>
      <c r="N3984" s="2">
        <v>41402</v>
      </c>
      <c r="O3984" s="2">
        <v>41402</v>
      </c>
      <c r="P3984">
        <v>5</v>
      </c>
      <c r="Q3984" s="1">
        <v>0.04</v>
      </c>
      <c r="R3984">
        <v>22.24</v>
      </c>
      <c r="S3984">
        <v>1.99</v>
      </c>
      <c r="T3984">
        <f t="shared" si="62"/>
        <v>111.19999999999999</v>
      </c>
    </row>
    <row r="3985" spans="1:20" x14ac:dyDescent="0.3">
      <c r="A3985">
        <v>3984</v>
      </c>
      <c r="B3985">
        <v>89465</v>
      </c>
      <c r="C3985" t="s">
        <v>691</v>
      </c>
      <c r="D3985" t="s">
        <v>20</v>
      </c>
      <c r="E3985" t="s">
        <v>39</v>
      </c>
      <c r="F3985" t="s">
        <v>47</v>
      </c>
      <c r="G3985" t="s">
        <v>93</v>
      </c>
      <c r="H3985" t="s">
        <v>54</v>
      </c>
      <c r="I3985" t="s">
        <v>28</v>
      </c>
      <c r="J3985" t="s">
        <v>36</v>
      </c>
      <c r="K3985" t="s">
        <v>105</v>
      </c>
      <c r="L3985" t="s">
        <v>44</v>
      </c>
      <c r="M3985" t="s">
        <v>51</v>
      </c>
      <c r="N3985" s="2">
        <v>40386</v>
      </c>
      <c r="O3985" s="2">
        <v>40388</v>
      </c>
      <c r="P3985">
        <v>9</v>
      </c>
      <c r="Q3985" s="1">
        <v>0.08</v>
      </c>
      <c r="R3985">
        <v>2.94</v>
      </c>
      <c r="S3985">
        <v>0.96</v>
      </c>
      <c r="T3985">
        <f t="shared" si="62"/>
        <v>26.46</v>
      </c>
    </row>
    <row r="3986" spans="1:20" x14ac:dyDescent="0.3">
      <c r="A3986">
        <v>3985</v>
      </c>
      <c r="B3986">
        <v>87981</v>
      </c>
      <c r="C3986" t="s">
        <v>2083</v>
      </c>
      <c r="D3986" t="s">
        <v>20</v>
      </c>
      <c r="E3986" t="s">
        <v>39</v>
      </c>
      <c r="F3986" t="s">
        <v>47</v>
      </c>
      <c r="G3986" t="s">
        <v>93</v>
      </c>
      <c r="H3986" t="s">
        <v>78</v>
      </c>
      <c r="I3986" t="s">
        <v>28</v>
      </c>
      <c r="J3986" t="s">
        <v>36</v>
      </c>
      <c r="K3986" t="s">
        <v>158</v>
      </c>
      <c r="L3986" t="s">
        <v>44</v>
      </c>
      <c r="M3986" t="s">
        <v>160</v>
      </c>
      <c r="N3986" s="2">
        <v>40733</v>
      </c>
      <c r="O3986" s="2">
        <v>40734</v>
      </c>
      <c r="P3986">
        <v>5</v>
      </c>
      <c r="Q3986" s="1">
        <v>0.04</v>
      </c>
      <c r="R3986">
        <v>21.98</v>
      </c>
      <c r="S3986">
        <v>8.32</v>
      </c>
      <c r="T3986">
        <f t="shared" si="62"/>
        <v>109.9</v>
      </c>
    </row>
    <row r="3987" spans="1:20" x14ac:dyDescent="0.3">
      <c r="A3987">
        <v>3986</v>
      </c>
      <c r="B3987">
        <v>87981</v>
      </c>
      <c r="C3987" t="s">
        <v>2083</v>
      </c>
      <c r="D3987" t="s">
        <v>20</v>
      </c>
      <c r="E3987" t="s">
        <v>187</v>
      </c>
      <c r="F3987" t="s">
        <v>47</v>
      </c>
      <c r="G3987" t="s">
        <v>93</v>
      </c>
      <c r="H3987" t="s">
        <v>219</v>
      </c>
      <c r="I3987" t="s">
        <v>28</v>
      </c>
      <c r="J3987" t="s">
        <v>36</v>
      </c>
      <c r="K3987" t="s">
        <v>181</v>
      </c>
      <c r="L3987" t="s">
        <v>746</v>
      </c>
      <c r="M3987" t="s">
        <v>114</v>
      </c>
      <c r="N3987" s="2">
        <v>40733</v>
      </c>
      <c r="O3987" s="2">
        <v>40733</v>
      </c>
      <c r="P3987">
        <v>12</v>
      </c>
      <c r="Q3987" s="1">
        <v>0.05</v>
      </c>
      <c r="R3987">
        <v>71.37</v>
      </c>
      <c r="S3987">
        <v>69</v>
      </c>
      <c r="T3987">
        <f t="shared" si="62"/>
        <v>856.44</v>
      </c>
    </row>
    <row r="3988" spans="1:20" x14ac:dyDescent="0.3">
      <c r="A3988">
        <v>3987</v>
      </c>
      <c r="B3988">
        <v>91231</v>
      </c>
      <c r="C3988" t="s">
        <v>1452</v>
      </c>
      <c r="D3988" t="s">
        <v>20</v>
      </c>
      <c r="E3988" t="s">
        <v>39</v>
      </c>
      <c r="F3988" t="s">
        <v>31</v>
      </c>
      <c r="G3988" t="s">
        <v>41</v>
      </c>
      <c r="H3988" t="s">
        <v>54</v>
      </c>
      <c r="I3988" t="s">
        <v>28</v>
      </c>
      <c r="J3988" t="s">
        <v>36</v>
      </c>
      <c r="K3988" t="s">
        <v>289</v>
      </c>
      <c r="L3988" t="s">
        <v>26</v>
      </c>
      <c r="M3988" t="s">
        <v>139</v>
      </c>
      <c r="N3988" s="2">
        <v>41050</v>
      </c>
      <c r="O3988" s="2">
        <v>41051</v>
      </c>
      <c r="P3988">
        <v>7</v>
      </c>
      <c r="Q3988" s="1">
        <v>0.04</v>
      </c>
      <c r="R3988">
        <v>21.38</v>
      </c>
      <c r="S3988">
        <v>8.99</v>
      </c>
      <c r="T3988">
        <f t="shared" si="62"/>
        <v>149.66</v>
      </c>
    </row>
    <row r="3989" spans="1:20" x14ac:dyDescent="0.3">
      <c r="A3989">
        <v>3988</v>
      </c>
      <c r="B3989">
        <v>91231</v>
      </c>
      <c r="C3989" t="s">
        <v>1452</v>
      </c>
      <c r="D3989" t="s">
        <v>578</v>
      </c>
      <c r="E3989" t="s">
        <v>187</v>
      </c>
      <c r="F3989" t="s">
        <v>31</v>
      </c>
      <c r="G3989" t="s">
        <v>41</v>
      </c>
      <c r="H3989" t="s">
        <v>225</v>
      </c>
      <c r="I3989" t="s">
        <v>28</v>
      </c>
      <c r="J3989" t="s">
        <v>36</v>
      </c>
      <c r="K3989" t="s">
        <v>113</v>
      </c>
      <c r="L3989" t="s">
        <v>330</v>
      </c>
      <c r="M3989" t="s">
        <v>121</v>
      </c>
      <c r="N3989" s="2">
        <v>41050</v>
      </c>
      <c r="O3989" s="2">
        <v>41051</v>
      </c>
      <c r="P3989">
        <v>17</v>
      </c>
      <c r="Q3989" s="1">
        <v>0.05</v>
      </c>
      <c r="R3989">
        <v>348.21</v>
      </c>
      <c r="S3989">
        <v>84.84</v>
      </c>
      <c r="T3989">
        <f t="shared" si="62"/>
        <v>5919.57</v>
      </c>
    </row>
    <row r="3990" spans="1:20" x14ac:dyDescent="0.3">
      <c r="A3990">
        <v>3989</v>
      </c>
      <c r="B3990">
        <v>89928</v>
      </c>
      <c r="C3990" t="s">
        <v>753</v>
      </c>
      <c r="D3990" t="s">
        <v>20</v>
      </c>
      <c r="E3990" t="s">
        <v>187</v>
      </c>
      <c r="F3990" t="s">
        <v>31</v>
      </c>
      <c r="G3990" t="s">
        <v>23</v>
      </c>
      <c r="H3990" t="s">
        <v>219</v>
      </c>
      <c r="I3990" t="s">
        <v>28</v>
      </c>
      <c r="J3990" t="s">
        <v>36</v>
      </c>
      <c r="K3990" t="s">
        <v>189</v>
      </c>
      <c r="L3990" t="s">
        <v>746</v>
      </c>
      <c r="M3990" t="s">
        <v>143</v>
      </c>
      <c r="N3990" s="2">
        <v>40222</v>
      </c>
      <c r="O3990" s="2">
        <v>40224</v>
      </c>
      <c r="P3990">
        <v>11</v>
      </c>
      <c r="Q3990" s="1">
        <v>0.03</v>
      </c>
      <c r="R3990">
        <v>194.3</v>
      </c>
      <c r="S3990">
        <v>11.54</v>
      </c>
      <c r="T3990">
        <f t="shared" si="62"/>
        <v>2137.3000000000002</v>
      </c>
    </row>
    <row r="3991" spans="1:20" x14ac:dyDescent="0.3">
      <c r="A3991">
        <v>3990</v>
      </c>
      <c r="B3991">
        <v>89634</v>
      </c>
      <c r="C3991" t="s">
        <v>709</v>
      </c>
      <c r="D3991" t="s">
        <v>20</v>
      </c>
      <c r="E3991" t="s">
        <v>39</v>
      </c>
      <c r="F3991" t="s">
        <v>31</v>
      </c>
      <c r="G3991" t="s">
        <v>23</v>
      </c>
      <c r="H3991" t="s">
        <v>61</v>
      </c>
      <c r="I3991" t="s">
        <v>28</v>
      </c>
      <c r="J3991" t="s">
        <v>36</v>
      </c>
      <c r="K3991" t="s">
        <v>71</v>
      </c>
      <c r="L3991" t="s">
        <v>192</v>
      </c>
      <c r="M3991" t="s">
        <v>146</v>
      </c>
      <c r="N3991" s="2">
        <v>41389</v>
      </c>
      <c r="O3991" s="2">
        <v>41391</v>
      </c>
      <c r="P3991">
        <v>8</v>
      </c>
      <c r="Q3991" s="1">
        <v>0.05</v>
      </c>
      <c r="R3991">
        <v>3.08</v>
      </c>
      <c r="S3991">
        <v>0.99</v>
      </c>
      <c r="T3991">
        <f t="shared" si="62"/>
        <v>24.64</v>
      </c>
    </row>
    <row r="3992" spans="1:20" x14ac:dyDescent="0.3">
      <c r="A3992">
        <v>3991</v>
      </c>
      <c r="B3992">
        <v>89634</v>
      </c>
      <c r="C3992" t="s">
        <v>709</v>
      </c>
      <c r="D3992" t="s">
        <v>20</v>
      </c>
      <c r="E3992" t="s">
        <v>187</v>
      </c>
      <c r="F3992" t="s">
        <v>31</v>
      </c>
      <c r="G3992" t="s">
        <v>23</v>
      </c>
      <c r="H3992" t="s">
        <v>219</v>
      </c>
      <c r="I3992" t="s">
        <v>28</v>
      </c>
      <c r="J3992" t="s">
        <v>36</v>
      </c>
      <c r="K3992" t="s">
        <v>158</v>
      </c>
      <c r="L3992" t="s">
        <v>26</v>
      </c>
      <c r="M3992" t="s">
        <v>35</v>
      </c>
      <c r="N3992" s="2">
        <v>41389</v>
      </c>
      <c r="O3992" s="2">
        <v>41391</v>
      </c>
      <c r="P3992">
        <v>2</v>
      </c>
      <c r="Q3992" s="1">
        <v>0</v>
      </c>
      <c r="R3992">
        <v>9.48</v>
      </c>
      <c r="S3992">
        <v>3.72</v>
      </c>
      <c r="T3992">
        <f t="shared" si="62"/>
        <v>18.96</v>
      </c>
    </row>
    <row r="3993" spans="1:20" x14ac:dyDescent="0.3">
      <c r="A3993">
        <v>3992</v>
      </c>
      <c r="B3993">
        <v>89634</v>
      </c>
      <c r="C3993" t="s">
        <v>709</v>
      </c>
      <c r="D3993" t="s">
        <v>578</v>
      </c>
      <c r="E3993" t="s">
        <v>187</v>
      </c>
      <c r="F3993" t="s">
        <v>31</v>
      </c>
      <c r="G3993" t="s">
        <v>23</v>
      </c>
      <c r="H3993" t="s">
        <v>217</v>
      </c>
      <c r="I3993" t="s">
        <v>28</v>
      </c>
      <c r="J3993" t="s">
        <v>36</v>
      </c>
      <c r="K3993" t="s">
        <v>98</v>
      </c>
      <c r="L3993" t="s">
        <v>330</v>
      </c>
      <c r="M3993" t="s">
        <v>146</v>
      </c>
      <c r="N3993" s="2">
        <v>41389</v>
      </c>
      <c r="O3993" s="2">
        <v>41391</v>
      </c>
      <c r="P3993">
        <v>1</v>
      </c>
      <c r="Q3993" s="1">
        <v>0.04</v>
      </c>
      <c r="R3993">
        <v>70.89</v>
      </c>
      <c r="S3993">
        <v>89.3</v>
      </c>
      <c r="T3993">
        <f t="shared" si="62"/>
        <v>70.89</v>
      </c>
    </row>
    <row r="3994" spans="1:20" x14ac:dyDescent="0.3">
      <c r="A3994">
        <v>3993</v>
      </c>
      <c r="B3994">
        <v>87590</v>
      </c>
      <c r="C3994" t="s">
        <v>413</v>
      </c>
      <c r="D3994" t="s">
        <v>20</v>
      </c>
      <c r="E3994" t="s">
        <v>21</v>
      </c>
      <c r="F3994" t="s">
        <v>47</v>
      </c>
      <c r="G3994" t="s">
        <v>23</v>
      </c>
      <c r="H3994" t="s">
        <v>206</v>
      </c>
      <c r="I3994" t="s">
        <v>28</v>
      </c>
      <c r="J3994" t="s">
        <v>36</v>
      </c>
      <c r="K3994" t="s">
        <v>201</v>
      </c>
      <c r="L3994" t="s">
        <v>26</v>
      </c>
      <c r="M3994" t="s">
        <v>156</v>
      </c>
      <c r="N3994" s="2">
        <v>40558</v>
      </c>
      <c r="O3994" s="2">
        <v>40559</v>
      </c>
      <c r="P3994">
        <v>8</v>
      </c>
      <c r="Q3994" s="1">
        <v>0</v>
      </c>
      <c r="R3994">
        <v>2.12</v>
      </c>
      <c r="S3994">
        <v>1.99</v>
      </c>
      <c r="T3994">
        <f t="shared" si="62"/>
        <v>16.96</v>
      </c>
    </row>
    <row r="3995" spans="1:20" x14ac:dyDescent="0.3">
      <c r="A3995">
        <v>3994</v>
      </c>
      <c r="B3995">
        <v>88943</v>
      </c>
      <c r="C3995" t="s">
        <v>1510</v>
      </c>
      <c r="D3995" t="s">
        <v>20</v>
      </c>
      <c r="E3995" t="s">
        <v>39</v>
      </c>
      <c r="F3995" t="s">
        <v>31</v>
      </c>
      <c r="G3995" t="s">
        <v>48</v>
      </c>
      <c r="H3995" t="s">
        <v>49</v>
      </c>
      <c r="I3995" t="s">
        <v>28</v>
      </c>
      <c r="J3995" t="s">
        <v>36</v>
      </c>
      <c r="K3995" t="s">
        <v>71</v>
      </c>
      <c r="L3995" t="s">
        <v>44</v>
      </c>
      <c r="M3995" t="s">
        <v>102</v>
      </c>
      <c r="N3995" s="2">
        <v>40637</v>
      </c>
      <c r="O3995" s="2">
        <v>40644</v>
      </c>
      <c r="P3995">
        <v>4</v>
      </c>
      <c r="Q3995" s="1">
        <v>0.03</v>
      </c>
      <c r="R3995">
        <v>10.14</v>
      </c>
      <c r="S3995">
        <v>2.27</v>
      </c>
      <c r="T3995">
        <f t="shared" si="62"/>
        <v>40.56</v>
      </c>
    </row>
    <row r="3996" spans="1:20" x14ac:dyDescent="0.3">
      <c r="A3996">
        <v>3995</v>
      </c>
      <c r="B3996">
        <v>89099</v>
      </c>
      <c r="C3996" t="s">
        <v>1320</v>
      </c>
      <c r="D3996" t="s">
        <v>20</v>
      </c>
      <c r="E3996" t="s">
        <v>39</v>
      </c>
      <c r="F3996" t="s">
        <v>40</v>
      </c>
      <c r="G3996" t="s">
        <v>48</v>
      </c>
      <c r="H3996" t="s">
        <v>89</v>
      </c>
      <c r="I3996" t="s">
        <v>28</v>
      </c>
      <c r="J3996" t="s">
        <v>36</v>
      </c>
      <c r="K3996" t="s">
        <v>133</v>
      </c>
      <c r="L3996" t="s">
        <v>746</v>
      </c>
      <c r="M3996" t="s">
        <v>469</v>
      </c>
      <c r="N3996" s="2">
        <v>41005</v>
      </c>
      <c r="O3996" s="2">
        <v>41005</v>
      </c>
      <c r="P3996">
        <v>6</v>
      </c>
      <c r="Q3996" s="1">
        <v>0.09</v>
      </c>
      <c r="R3996">
        <v>113.64</v>
      </c>
      <c r="S3996">
        <v>35</v>
      </c>
      <c r="T3996">
        <f t="shared" si="62"/>
        <v>681.84</v>
      </c>
    </row>
    <row r="3997" spans="1:20" x14ac:dyDescent="0.3">
      <c r="A3997">
        <v>3996</v>
      </c>
      <c r="B3997">
        <v>87486</v>
      </c>
      <c r="C3997" t="s">
        <v>1531</v>
      </c>
      <c r="D3997" t="s">
        <v>578</v>
      </c>
      <c r="E3997" t="s">
        <v>187</v>
      </c>
      <c r="F3997" t="s">
        <v>31</v>
      </c>
      <c r="G3997" t="s">
        <v>23</v>
      </c>
      <c r="H3997" t="s">
        <v>219</v>
      </c>
      <c r="I3997" t="s">
        <v>28</v>
      </c>
      <c r="J3997" t="s">
        <v>36</v>
      </c>
      <c r="K3997" t="s">
        <v>181</v>
      </c>
      <c r="L3997" t="s">
        <v>330</v>
      </c>
      <c r="M3997" t="s">
        <v>69</v>
      </c>
      <c r="N3997" s="2">
        <v>40360</v>
      </c>
      <c r="O3997" s="2">
        <v>40363</v>
      </c>
      <c r="P3997">
        <v>2</v>
      </c>
      <c r="Q3997" s="1">
        <v>0.01</v>
      </c>
      <c r="R3997">
        <v>348.21</v>
      </c>
      <c r="S3997">
        <v>40.19</v>
      </c>
      <c r="T3997">
        <f t="shared" si="62"/>
        <v>696.42</v>
      </c>
    </row>
    <row r="3998" spans="1:20" x14ac:dyDescent="0.3">
      <c r="A3998">
        <v>3997</v>
      </c>
      <c r="B3998">
        <v>90896</v>
      </c>
      <c r="C3998" t="s">
        <v>318</v>
      </c>
      <c r="D3998" t="s">
        <v>38</v>
      </c>
      <c r="E3998" t="s">
        <v>39</v>
      </c>
      <c r="F3998" t="s">
        <v>22</v>
      </c>
      <c r="G3998" t="s">
        <v>93</v>
      </c>
      <c r="H3998" t="s">
        <v>89</v>
      </c>
      <c r="I3998" t="s">
        <v>28</v>
      </c>
      <c r="J3998" t="s">
        <v>36</v>
      </c>
      <c r="K3998" t="s">
        <v>145</v>
      </c>
      <c r="L3998" t="s">
        <v>192</v>
      </c>
      <c r="M3998" t="s">
        <v>398</v>
      </c>
      <c r="N3998" s="2">
        <v>41365</v>
      </c>
      <c r="O3998" s="2">
        <v>41367</v>
      </c>
      <c r="P3998">
        <v>2</v>
      </c>
      <c r="Q3998" s="1">
        <v>0.02</v>
      </c>
      <c r="R3998">
        <v>387.99</v>
      </c>
      <c r="S3998">
        <v>19.989999999999998</v>
      </c>
      <c r="T3998">
        <f t="shared" si="62"/>
        <v>775.98</v>
      </c>
    </row>
    <row r="3999" spans="1:20" x14ac:dyDescent="0.3">
      <c r="A3999">
        <v>3998</v>
      </c>
      <c r="B3999">
        <v>90709</v>
      </c>
      <c r="C3999" t="s">
        <v>2126</v>
      </c>
      <c r="D3999" t="s">
        <v>578</v>
      </c>
      <c r="E3999" t="s">
        <v>187</v>
      </c>
      <c r="F3999" t="s">
        <v>22</v>
      </c>
      <c r="G3999" t="s">
        <v>41</v>
      </c>
      <c r="H3999" t="s">
        <v>217</v>
      </c>
      <c r="I3999" t="s">
        <v>28</v>
      </c>
      <c r="J3999" t="s">
        <v>36</v>
      </c>
      <c r="K3999" t="s">
        <v>248</v>
      </c>
      <c r="L3999" t="s">
        <v>283</v>
      </c>
      <c r="M3999" t="s">
        <v>227</v>
      </c>
      <c r="N3999" s="2">
        <v>41372</v>
      </c>
      <c r="O3999" s="2">
        <v>41374</v>
      </c>
      <c r="P3999">
        <v>8</v>
      </c>
      <c r="Q3999" s="1">
        <v>0.08</v>
      </c>
      <c r="R3999">
        <v>60.98</v>
      </c>
      <c r="S3999">
        <v>30</v>
      </c>
      <c r="T3999">
        <f t="shared" si="62"/>
        <v>487.84</v>
      </c>
    </row>
    <row r="4000" spans="1:20" x14ac:dyDescent="0.3">
      <c r="A4000">
        <v>3999</v>
      </c>
      <c r="B4000">
        <v>90709</v>
      </c>
      <c r="C4000" t="s">
        <v>914</v>
      </c>
      <c r="D4000" t="s">
        <v>20</v>
      </c>
      <c r="E4000" t="s">
        <v>187</v>
      </c>
      <c r="F4000" t="s">
        <v>22</v>
      </c>
      <c r="G4000" t="s">
        <v>41</v>
      </c>
      <c r="H4000" t="s">
        <v>188</v>
      </c>
      <c r="I4000" t="s">
        <v>28</v>
      </c>
      <c r="J4000" t="s">
        <v>36</v>
      </c>
      <c r="K4000" t="s">
        <v>226</v>
      </c>
      <c r="L4000" t="s">
        <v>192</v>
      </c>
      <c r="M4000" t="s">
        <v>86</v>
      </c>
      <c r="N4000" s="2">
        <v>41372</v>
      </c>
      <c r="O4000" s="2">
        <v>41374</v>
      </c>
      <c r="P4000">
        <v>12</v>
      </c>
      <c r="Q4000" s="1">
        <v>0.1</v>
      </c>
      <c r="R4000">
        <v>10.64</v>
      </c>
      <c r="S4000">
        <v>5.16</v>
      </c>
      <c r="T4000">
        <f t="shared" si="62"/>
        <v>127.68</v>
      </c>
    </row>
    <row r="4001" spans="1:20" x14ac:dyDescent="0.3">
      <c r="A4001">
        <v>4000</v>
      </c>
      <c r="B4001">
        <v>90464</v>
      </c>
      <c r="C4001" t="s">
        <v>2138</v>
      </c>
      <c r="D4001" t="s">
        <v>38</v>
      </c>
      <c r="E4001" t="s">
        <v>21</v>
      </c>
      <c r="F4001" t="s">
        <v>22</v>
      </c>
      <c r="G4001" t="s">
        <v>93</v>
      </c>
      <c r="H4001" t="s">
        <v>33</v>
      </c>
      <c r="I4001" t="s">
        <v>28</v>
      </c>
      <c r="J4001" t="s">
        <v>36</v>
      </c>
      <c r="K4001" t="s">
        <v>1108</v>
      </c>
      <c r="L4001" t="s">
        <v>192</v>
      </c>
      <c r="M4001" t="s">
        <v>398</v>
      </c>
      <c r="N4001" s="2">
        <v>40930</v>
      </c>
      <c r="O4001" s="2">
        <v>40931</v>
      </c>
      <c r="P4001">
        <v>12</v>
      </c>
      <c r="Q4001" s="1">
        <v>0.06</v>
      </c>
      <c r="R4001">
        <v>32.979999999999997</v>
      </c>
      <c r="S4001">
        <v>5.5</v>
      </c>
      <c r="T4001">
        <f t="shared" si="62"/>
        <v>395.76</v>
      </c>
    </row>
    <row r="4002" spans="1:20" x14ac:dyDescent="0.3">
      <c r="A4002">
        <v>4001</v>
      </c>
      <c r="B4002">
        <v>90464</v>
      </c>
      <c r="C4002" t="s">
        <v>2012</v>
      </c>
      <c r="D4002" t="s">
        <v>20</v>
      </c>
      <c r="E4002" t="s">
        <v>21</v>
      </c>
      <c r="F4002" t="s">
        <v>31</v>
      </c>
      <c r="G4002" t="s">
        <v>93</v>
      </c>
      <c r="H4002" t="s">
        <v>203</v>
      </c>
      <c r="I4002" t="s">
        <v>28</v>
      </c>
      <c r="J4002" t="s">
        <v>36</v>
      </c>
      <c r="K4002" t="s">
        <v>1138</v>
      </c>
      <c r="L4002" t="s">
        <v>26</v>
      </c>
      <c r="M4002" t="s">
        <v>139</v>
      </c>
      <c r="N4002" s="2">
        <v>40930</v>
      </c>
      <c r="O4002" s="2">
        <v>40931</v>
      </c>
      <c r="P4002">
        <v>8</v>
      </c>
      <c r="Q4002" s="1">
        <v>0.06</v>
      </c>
      <c r="R4002">
        <v>17.48</v>
      </c>
      <c r="S4002">
        <v>1.99</v>
      </c>
      <c r="T4002">
        <f t="shared" si="62"/>
        <v>139.84</v>
      </c>
    </row>
    <row r="4003" spans="1:20" x14ac:dyDescent="0.3">
      <c r="A4003">
        <v>4002</v>
      </c>
      <c r="B4003">
        <v>91237</v>
      </c>
      <c r="C4003" t="s">
        <v>2068</v>
      </c>
      <c r="D4003" t="s">
        <v>20</v>
      </c>
      <c r="E4003" t="s">
        <v>39</v>
      </c>
      <c r="F4003" t="s">
        <v>47</v>
      </c>
      <c r="G4003" t="s">
        <v>32</v>
      </c>
      <c r="H4003" t="s">
        <v>89</v>
      </c>
      <c r="I4003" t="s">
        <v>28</v>
      </c>
      <c r="J4003" t="s">
        <v>36</v>
      </c>
      <c r="K4003" t="s">
        <v>231</v>
      </c>
      <c r="L4003" t="s">
        <v>44</v>
      </c>
      <c r="M4003" t="s">
        <v>134</v>
      </c>
      <c r="N4003" s="2">
        <v>41348</v>
      </c>
      <c r="O4003" s="2">
        <v>41350</v>
      </c>
      <c r="P4003">
        <v>4</v>
      </c>
      <c r="Q4003" s="1">
        <v>0.09</v>
      </c>
      <c r="R4003">
        <v>36.549999999999997</v>
      </c>
      <c r="S4003">
        <v>13.89</v>
      </c>
      <c r="T4003">
        <f t="shared" si="62"/>
        <v>146.19999999999999</v>
      </c>
    </row>
    <row r="4004" spans="1:20" x14ac:dyDescent="0.3">
      <c r="A4004">
        <v>4003</v>
      </c>
      <c r="B4004">
        <v>85894</v>
      </c>
      <c r="C4004" t="s">
        <v>2023</v>
      </c>
      <c r="D4004" t="s">
        <v>20</v>
      </c>
      <c r="E4004" t="s">
        <v>187</v>
      </c>
      <c r="F4004" t="s">
        <v>40</v>
      </c>
      <c r="G4004" t="s">
        <v>93</v>
      </c>
      <c r="H4004" t="s">
        <v>188</v>
      </c>
      <c r="I4004" t="s">
        <v>28</v>
      </c>
      <c r="J4004" t="s">
        <v>36</v>
      </c>
      <c r="K4004" t="s">
        <v>226</v>
      </c>
      <c r="L4004" t="s">
        <v>26</v>
      </c>
      <c r="M4004" t="s">
        <v>264</v>
      </c>
      <c r="N4004" s="2">
        <v>40264</v>
      </c>
      <c r="O4004" s="2">
        <v>40265</v>
      </c>
      <c r="P4004">
        <v>7</v>
      </c>
      <c r="Q4004" s="1">
        <v>0.08</v>
      </c>
      <c r="R4004">
        <v>18.7</v>
      </c>
      <c r="S4004">
        <v>8.99</v>
      </c>
      <c r="T4004">
        <f t="shared" si="62"/>
        <v>130.9</v>
      </c>
    </row>
    <row r="4005" spans="1:20" x14ac:dyDescent="0.3">
      <c r="A4005">
        <v>4004</v>
      </c>
      <c r="B4005">
        <v>91243</v>
      </c>
      <c r="C4005" t="s">
        <v>1679</v>
      </c>
      <c r="D4005" t="s">
        <v>578</v>
      </c>
      <c r="E4005" t="s">
        <v>39</v>
      </c>
      <c r="F4005" t="s">
        <v>31</v>
      </c>
      <c r="G4005" t="s">
        <v>32</v>
      </c>
      <c r="H4005" t="s">
        <v>61</v>
      </c>
      <c r="I4005" t="s">
        <v>28</v>
      </c>
      <c r="J4005" t="s">
        <v>36</v>
      </c>
      <c r="K4005" t="s">
        <v>105</v>
      </c>
      <c r="L4005" t="s">
        <v>283</v>
      </c>
      <c r="M4005" t="s">
        <v>66</v>
      </c>
      <c r="N4005" s="2">
        <v>41575</v>
      </c>
      <c r="O4005" s="2">
        <v>41576</v>
      </c>
      <c r="P4005">
        <v>4</v>
      </c>
      <c r="Q4005" s="1">
        <v>0.1</v>
      </c>
      <c r="R4005">
        <v>208.16</v>
      </c>
      <c r="S4005">
        <v>68.02</v>
      </c>
      <c r="T4005">
        <f t="shared" si="62"/>
        <v>832.64</v>
      </c>
    </row>
    <row r="4006" spans="1:20" x14ac:dyDescent="0.3">
      <c r="A4006">
        <v>4005</v>
      </c>
      <c r="B4006">
        <v>91243</v>
      </c>
      <c r="C4006" t="s">
        <v>1679</v>
      </c>
      <c r="D4006" t="s">
        <v>20</v>
      </c>
      <c r="E4006" t="s">
        <v>21</v>
      </c>
      <c r="F4006" t="s">
        <v>31</v>
      </c>
      <c r="G4006" t="s">
        <v>32</v>
      </c>
      <c r="H4006" t="s">
        <v>33</v>
      </c>
      <c r="I4006" t="s">
        <v>28</v>
      </c>
      <c r="J4006" t="s">
        <v>36</v>
      </c>
      <c r="K4006" t="s">
        <v>1138</v>
      </c>
      <c r="L4006" t="s">
        <v>706</v>
      </c>
      <c r="M4006" t="s">
        <v>91</v>
      </c>
      <c r="N4006" s="2">
        <v>41575</v>
      </c>
      <c r="O4006" s="2">
        <v>41578</v>
      </c>
      <c r="P4006">
        <v>1</v>
      </c>
      <c r="Q4006" s="1">
        <v>7.0000000000000007E-2</v>
      </c>
      <c r="R4006">
        <v>1938.02</v>
      </c>
      <c r="S4006">
        <v>13.99</v>
      </c>
      <c r="T4006">
        <f t="shared" si="62"/>
        <v>1938.02</v>
      </c>
    </row>
    <row r="4007" spans="1:20" x14ac:dyDescent="0.3">
      <c r="A4007">
        <v>4006</v>
      </c>
      <c r="B4007">
        <v>90335</v>
      </c>
      <c r="C4007" t="s">
        <v>1998</v>
      </c>
      <c r="D4007" t="s">
        <v>20</v>
      </c>
      <c r="E4007" t="s">
        <v>39</v>
      </c>
      <c r="F4007" t="s">
        <v>31</v>
      </c>
      <c r="G4007" t="s">
        <v>48</v>
      </c>
      <c r="H4007" t="s">
        <v>61</v>
      </c>
      <c r="I4007" t="s">
        <v>28</v>
      </c>
      <c r="J4007" t="s">
        <v>36</v>
      </c>
      <c r="K4007" t="s">
        <v>74</v>
      </c>
      <c r="L4007" t="s">
        <v>192</v>
      </c>
      <c r="M4007" t="s">
        <v>296</v>
      </c>
      <c r="N4007" s="2">
        <v>40514</v>
      </c>
      <c r="O4007" s="2">
        <v>40514</v>
      </c>
      <c r="P4007">
        <v>1</v>
      </c>
      <c r="Q4007" s="1">
        <v>0</v>
      </c>
      <c r="R4007">
        <v>24.92</v>
      </c>
      <c r="S4007">
        <v>12.98</v>
      </c>
      <c r="T4007">
        <f t="shared" si="62"/>
        <v>24.92</v>
      </c>
    </row>
    <row r="4008" spans="1:20" x14ac:dyDescent="0.3">
      <c r="A4008">
        <v>4007</v>
      </c>
      <c r="B4008">
        <v>91251</v>
      </c>
      <c r="C4008" t="s">
        <v>943</v>
      </c>
      <c r="D4008" t="s">
        <v>38</v>
      </c>
      <c r="E4008" t="s">
        <v>39</v>
      </c>
      <c r="F4008" t="s">
        <v>31</v>
      </c>
      <c r="G4008" t="s">
        <v>48</v>
      </c>
      <c r="H4008" t="s">
        <v>94</v>
      </c>
      <c r="I4008" t="s">
        <v>28</v>
      </c>
      <c r="J4008" t="s">
        <v>36</v>
      </c>
      <c r="K4008" t="s">
        <v>95</v>
      </c>
      <c r="L4008" t="s">
        <v>192</v>
      </c>
      <c r="M4008" t="s">
        <v>63</v>
      </c>
      <c r="N4008" s="2">
        <v>41496</v>
      </c>
      <c r="O4008" s="2">
        <v>41503</v>
      </c>
      <c r="P4008">
        <v>8</v>
      </c>
      <c r="Q4008" s="1">
        <v>0</v>
      </c>
      <c r="R4008">
        <v>22.38</v>
      </c>
      <c r="S4008">
        <v>15.1</v>
      </c>
      <c r="T4008">
        <f t="shared" si="62"/>
        <v>179.04</v>
      </c>
    </row>
    <row r="4009" spans="1:20" x14ac:dyDescent="0.3">
      <c r="A4009">
        <v>4008</v>
      </c>
      <c r="B4009">
        <v>91244</v>
      </c>
      <c r="C4009" t="s">
        <v>943</v>
      </c>
      <c r="D4009" t="s">
        <v>20</v>
      </c>
      <c r="E4009" t="s">
        <v>39</v>
      </c>
      <c r="F4009" t="s">
        <v>31</v>
      </c>
      <c r="G4009" t="s">
        <v>48</v>
      </c>
      <c r="H4009" t="s">
        <v>54</v>
      </c>
      <c r="I4009" t="s">
        <v>28</v>
      </c>
      <c r="J4009" t="s">
        <v>36</v>
      </c>
      <c r="K4009" t="s">
        <v>129</v>
      </c>
      <c r="L4009" t="s">
        <v>192</v>
      </c>
      <c r="M4009" t="s">
        <v>141</v>
      </c>
      <c r="N4009" s="2">
        <v>40400</v>
      </c>
      <c r="O4009" s="2">
        <v>40405</v>
      </c>
      <c r="P4009">
        <v>3</v>
      </c>
      <c r="Q4009" s="1">
        <v>7.0000000000000007E-2</v>
      </c>
      <c r="R4009">
        <v>5.98</v>
      </c>
      <c r="S4009">
        <v>4.6900000000000004</v>
      </c>
      <c r="T4009">
        <f t="shared" si="62"/>
        <v>17.940000000000001</v>
      </c>
    </row>
    <row r="4010" spans="1:20" x14ac:dyDescent="0.3">
      <c r="A4010">
        <v>4009</v>
      </c>
      <c r="B4010">
        <v>91244</v>
      </c>
      <c r="C4010" t="s">
        <v>2291</v>
      </c>
      <c r="D4010" t="s">
        <v>20</v>
      </c>
      <c r="E4010" t="s">
        <v>21</v>
      </c>
      <c r="F4010" t="s">
        <v>47</v>
      </c>
      <c r="G4010" t="s">
        <v>48</v>
      </c>
      <c r="H4010" t="s">
        <v>206</v>
      </c>
      <c r="I4010" t="s">
        <v>28</v>
      </c>
      <c r="J4010" t="s">
        <v>36</v>
      </c>
      <c r="K4010" t="s">
        <v>25</v>
      </c>
      <c r="L4010" t="s">
        <v>26</v>
      </c>
      <c r="M4010" t="s">
        <v>51</v>
      </c>
      <c r="N4010" s="2">
        <v>40400</v>
      </c>
      <c r="O4010" s="2">
        <v>40400</v>
      </c>
      <c r="P4010">
        <v>16</v>
      </c>
      <c r="Q4010" s="1">
        <v>0.02</v>
      </c>
      <c r="R4010">
        <v>55.99</v>
      </c>
      <c r="S4010">
        <v>3.3</v>
      </c>
      <c r="T4010">
        <f t="shared" si="62"/>
        <v>895.84</v>
      </c>
    </row>
    <row r="4011" spans="1:20" x14ac:dyDescent="0.3">
      <c r="A4011">
        <v>4010</v>
      </c>
      <c r="B4011">
        <v>89816</v>
      </c>
      <c r="C4011" t="s">
        <v>464</v>
      </c>
      <c r="D4011" t="s">
        <v>20</v>
      </c>
      <c r="E4011" t="s">
        <v>39</v>
      </c>
      <c r="F4011" t="s">
        <v>22</v>
      </c>
      <c r="G4011" t="s">
        <v>41</v>
      </c>
      <c r="H4011" t="s">
        <v>54</v>
      </c>
      <c r="I4011" t="s">
        <v>28</v>
      </c>
      <c r="J4011" t="s">
        <v>36</v>
      </c>
      <c r="K4011" t="s">
        <v>145</v>
      </c>
      <c r="L4011" t="s">
        <v>192</v>
      </c>
      <c r="M4011" t="s">
        <v>227</v>
      </c>
      <c r="N4011" s="2">
        <v>41380</v>
      </c>
      <c r="O4011" s="2">
        <v>41381</v>
      </c>
      <c r="P4011">
        <v>3</v>
      </c>
      <c r="Q4011" s="1">
        <v>0.03</v>
      </c>
      <c r="R4011">
        <v>30.98</v>
      </c>
      <c r="S4011">
        <v>8.74</v>
      </c>
      <c r="T4011">
        <f t="shared" si="62"/>
        <v>92.94</v>
      </c>
    </row>
    <row r="4012" spans="1:20" x14ac:dyDescent="0.3">
      <c r="A4012">
        <v>4011</v>
      </c>
      <c r="B4012">
        <v>91253</v>
      </c>
      <c r="C4012" t="s">
        <v>1420</v>
      </c>
      <c r="D4012" t="s">
        <v>20</v>
      </c>
      <c r="E4012" t="s">
        <v>39</v>
      </c>
      <c r="F4012" t="s">
        <v>47</v>
      </c>
      <c r="G4012" t="s">
        <v>41</v>
      </c>
      <c r="H4012" t="s">
        <v>42</v>
      </c>
      <c r="I4012" t="s">
        <v>28</v>
      </c>
      <c r="J4012" t="s">
        <v>36</v>
      </c>
      <c r="K4012" t="s">
        <v>221</v>
      </c>
      <c r="L4012" t="s">
        <v>192</v>
      </c>
      <c r="M4012" t="s">
        <v>156</v>
      </c>
      <c r="N4012" s="2">
        <v>40941</v>
      </c>
      <c r="O4012" s="2">
        <v>40943</v>
      </c>
      <c r="P4012">
        <v>7</v>
      </c>
      <c r="Q4012" s="1">
        <v>7.0000000000000007E-2</v>
      </c>
      <c r="R4012">
        <v>5.94</v>
      </c>
      <c r="S4012">
        <v>9.92</v>
      </c>
      <c r="T4012">
        <f t="shared" si="62"/>
        <v>41.580000000000005</v>
      </c>
    </row>
    <row r="4013" spans="1:20" x14ac:dyDescent="0.3">
      <c r="A4013">
        <v>4012</v>
      </c>
      <c r="B4013">
        <v>91253</v>
      </c>
      <c r="C4013" t="s">
        <v>1420</v>
      </c>
      <c r="D4013" t="s">
        <v>20</v>
      </c>
      <c r="E4013" t="s">
        <v>187</v>
      </c>
      <c r="F4013" t="s">
        <v>47</v>
      </c>
      <c r="G4013" t="s">
        <v>41</v>
      </c>
      <c r="H4013" t="s">
        <v>217</v>
      </c>
      <c r="I4013" t="s">
        <v>28</v>
      </c>
      <c r="J4013" t="s">
        <v>36</v>
      </c>
      <c r="K4013" t="s">
        <v>221</v>
      </c>
      <c r="L4013" t="s">
        <v>44</v>
      </c>
      <c r="M4013" t="s">
        <v>51</v>
      </c>
      <c r="N4013" s="2">
        <v>40941</v>
      </c>
      <c r="O4013" s="2">
        <v>40942</v>
      </c>
      <c r="P4013">
        <v>1</v>
      </c>
      <c r="Q4013" s="1">
        <v>0.01</v>
      </c>
      <c r="R4013">
        <v>39.979999999999997</v>
      </c>
      <c r="S4013">
        <v>9.1999999999999993</v>
      </c>
      <c r="T4013">
        <f t="shared" si="62"/>
        <v>39.979999999999997</v>
      </c>
    </row>
    <row r="4014" spans="1:20" x14ac:dyDescent="0.3">
      <c r="A4014">
        <v>4013</v>
      </c>
      <c r="B4014">
        <v>91253</v>
      </c>
      <c r="C4014" t="s">
        <v>1420</v>
      </c>
      <c r="D4014" t="s">
        <v>20</v>
      </c>
      <c r="E4014" t="s">
        <v>187</v>
      </c>
      <c r="F4014" t="s">
        <v>47</v>
      </c>
      <c r="G4014" t="s">
        <v>41</v>
      </c>
      <c r="H4014" t="s">
        <v>225</v>
      </c>
      <c r="I4014" t="s">
        <v>28</v>
      </c>
      <c r="J4014" t="s">
        <v>36</v>
      </c>
      <c r="K4014" t="s">
        <v>181</v>
      </c>
      <c r="L4014" t="s">
        <v>746</v>
      </c>
      <c r="M4014" t="s">
        <v>114</v>
      </c>
      <c r="N4014" s="2">
        <v>40941</v>
      </c>
      <c r="O4014" s="2">
        <v>40941</v>
      </c>
      <c r="P4014">
        <v>11</v>
      </c>
      <c r="Q4014" s="1">
        <v>0.02</v>
      </c>
      <c r="R4014">
        <v>194.3</v>
      </c>
      <c r="S4014">
        <v>11.54</v>
      </c>
      <c r="T4014">
        <f t="shared" si="62"/>
        <v>2137.3000000000002</v>
      </c>
    </row>
    <row r="4015" spans="1:20" x14ac:dyDescent="0.3">
      <c r="A4015">
        <v>4014</v>
      </c>
      <c r="B4015">
        <v>91253</v>
      </c>
      <c r="C4015" t="s">
        <v>1420</v>
      </c>
      <c r="D4015" t="s">
        <v>20</v>
      </c>
      <c r="E4015" t="s">
        <v>39</v>
      </c>
      <c r="F4015" t="s">
        <v>47</v>
      </c>
      <c r="G4015" t="s">
        <v>41</v>
      </c>
      <c r="H4015" t="s">
        <v>42</v>
      </c>
      <c r="I4015" t="s">
        <v>28</v>
      </c>
      <c r="J4015" t="s">
        <v>36</v>
      </c>
      <c r="K4015" t="s">
        <v>189</v>
      </c>
      <c r="L4015" t="s">
        <v>192</v>
      </c>
      <c r="M4015" t="s">
        <v>117</v>
      </c>
      <c r="N4015" s="2">
        <v>40941</v>
      </c>
      <c r="O4015" s="2">
        <v>40941</v>
      </c>
      <c r="P4015">
        <v>6</v>
      </c>
      <c r="Q4015" s="1">
        <v>7.0000000000000007E-2</v>
      </c>
      <c r="R4015">
        <v>6.98</v>
      </c>
      <c r="S4015">
        <v>9.69</v>
      </c>
      <c r="T4015">
        <f t="shared" si="62"/>
        <v>41.88</v>
      </c>
    </row>
    <row r="4016" spans="1:20" x14ac:dyDescent="0.3">
      <c r="A4016">
        <v>4015</v>
      </c>
      <c r="B4016">
        <v>86306</v>
      </c>
      <c r="C4016" t="s">
        <v>2016</v>
      </c>
      <c r="D4016" t="s">
        <v>38</v>
      </c>
      <c r="E4016" t="s">
        <v>21</v>
      </c>
      <c r="F4016" t="s">
        <v>31</v>
      </c>
      <c r="G4016" t="s">
        <v>41</v>
      </c>
      <c r="H4016" t="s">
        <v>206</v>
      </c>
      <c r="I4016" t="s">
        <v>28</v>
      </c>
      <c r="J4016" t="s">
        <v>36</v>
      </c>
      <c r="K4016" t="s">
        <v>210</v>
      </c>
      <c r="L4016" t="s">
        <v>192</v>
      </c>
      <c r="M4016" t="s">
        <v>631</v>
      </c>
      <c r="N4016" s="2">
        <v>41562</v>
      </c>
      <c r="O4016" s="2">
        <v>41563</v>
      </c>
      <c r="P4016">
        <v>3</v>
      </c>
      <c r="Q4016" s="1">
        <v>0.09</v>
      </c>
      <c r="R4016">
        <v>115.99</v>
      </c>
      <c r="S4016">
        <v>2.5</v>
      </c>
      <c r="T4016">
        <f t="shared" si="62"/>
        <v>347.96999999999997</v>
      </c>
    </row>
    <row r="4017" spans="1:20" x14ac:dyDescent="0.3">
      <c r="A4017">
        <v>4016</v>
      </c>
      <c r="B4017">
        <v>87249</v>
      </c>
      <c r="C4017" t="s">
        <v>369</v>
      </c>
      <c r="D4017" t="s">
        <v>20</v>
      </c>
      <c r="E4017" t="s">
        <v>187</v>
      </c>
      <c r="F4017" t="s">
        <v>40</v>
      </c>
      <c r="G4017" t="s">
        <v>41</v>
      </c>
      <c r="H4017" t="s">
        <v>219</v>
      </c>
      <c r="I4017" t="s">
        <v>28</v>
      </c>
      <c r="J4017" t="s">
        <v>36</v>
      </c>
      <c r="K4017" t="s">
        <v>228</v>
      </c>
      <c r="L4017" t="s">
        <v>192</v>
      </c>
      <c r="M4017" t="s">
        <v>264</v>
      </c>
      <c r="N4017" s="2">
        <v>40919</v>
      </c>
      <c r="O4017" s="2">
        <v>40920</v>
      </c>
      <c r="P4017">
        <v>7</v>
      </c>
      <c r="Q4017" s="1">
        <v>0</v>
      </c>
      <c r="R4017">
        <v>78.69</v>
      </c>
      <c r="S4017">
        <v>19.989999999999998</v>
      </c>
      <c r="T4017">
        <f t="shared" si="62"/>
        <v>550.82999999999993</v>
      </c>
    </row>
    <row r="4018" spans="1:20" x14ac:dyDescent="0.3">
      <c r="A4018">
        <v>4017</v>
      </c>
      <c r="B4018">
        <v>89806</v>
      </c>
      <c r="C4018" t="s">
        <v>749</v>
      </c>
      <c r="D4018" t="s">
        <v>20</v>
      </c>
      <c r="E4018" t="s">
        <v>21</v>
      </c>
      <c r="F4018" t="s">
        <v>31</v>
      </c>
      <c r="G4018" t="s">
        <v>41</v>
      </c>
      <c r="H4018" t="s">
        <v>24</v>
      </c>
      <c r="I4018" t="s">
        <v>28</v>
      </c>
      <c r="J4018" t="s">
        <v>36</v>
      </c>
      <c r="K4018" t="s">
        <v>201</v>
      </c>
      <c r="L4018" t="s">
        <v>26</v>
      </c>
      <c r="M4018" t="s">
        <v>63</v>
      </c>
      <c r="N4018" s="2">
        <v>40709</v>
      </c>
      <c r="O4018" s="2">
        <v>40712</v>
      </c>
      <c r="P4018">
        <v>6</v>
      </c>
      <c r="Q4018" s="1">
        <v>0.02</v>
      </c>
      <c r="R4018">
        <v>45.19</v>
      </c>
      <c r="S4018">
        <v>1.99</v>
      </c>
      <c r="T4018">
        <f t="shared" si="62"/>
        <v>271.14</v>
      </c>
    </row>
    <row r="4019" spans="1:20" x14ac:dyDescent="0.3">
      <c r="A4019">
        <v>4018</v>
      </c>
      <c r="B4019">
        <v>89668</v>
      </c>
      <c r="C4019" t="s">
        <v>727</v>
      </c>
      <c r="D4019" t="s">
        <v>20</v>
      </c>
      <c r="E4019" t="s">
        <v>39</v>
      </c>
      <c r="F4019" t="s">
        <v>40</v>
      </c>
      <c r="G4019" t="s">
        <v>93</v>
      </c>
      <c r="H4019" t="s">
        <v>61</v>
      </c>
      <c r="I4019" t="s">
        <v>28</v>
      </c>
      <c r="J4019" t="s">
        <v>36</v>
      </c>
      <c r="K4019" t="s">
        <v>129</v>
      </c>
      <c r="L4019" t="s">
        <v>192</v>
      </c>
      <c r="M4019" t="s">
        <v>75</v>
      </c>
      <c r="N4019" s="2">
        <v>40837</v>
      </c>
      <c r="O4019" s="2">
        <v>40838</v>
      </c>
      <c r="P4019">
        <v>6</v>
      </c>
      <c r="Q4019" s="1">
        <v>0.02</v>
      </c>
      <c r="R4019">
        <v>19.350000000000001</v>
      </c>
      <c r="S4019">
        <v>12.79</v>
      </c>
      <c r="T4019">
        <f t="shared" si="62"/>
        <v>116.10000000000001</v>
      </c>
    </row>
    <row r="4020" spans="1:20" x14ac:dyDescent="0.3">
      <c r="A4020">
        <v>4019</v>
      </c>
      <c r="B4020">
        <v>89224</v>
      </c>
      <c r="C4020" t="s">
        <v>85</v>
      </c>
      <c r="D4020" t="s">
        <v>578</v>
      </c>
      <c r="E4020" t="s">
        <v>187</v>
      </c>
      <c r="F4020" t="s">
        <v>22</v>
      </c>
      <c r="G4020" t="s">
        <v>32</v>
      </c>
      <c r="H4020" t="s">
        <v>188</v>
      </c>
      <c r="I4020" t="s">
        <v>28</v>
      </c>
      <c r="J4020" t="s">
        <v>36</v>
      </c>
      <c r="K4020" t="s">
        <v>291</v>
      </c>
      <c r="L4020" t="s">
        <v>283</v>
      </c>
      <c r="M4020" t="s">
        <v>331</v>
      </c>
      <c r="N4020" s="2">
        <v>40894</v>
      </c>
      <c r="O4020" s="2">
        <v>40895</v>
      </c>
      <c r="P4020">
        <v>19</v>
      </c>
      <c r="Q4020" s="1">
        <v>0.01</v>
      </c>
      <c r="R4020">
        <v>122.99</v>
      </c>
      <c r="S4020">
        <v>70.2</v>
      </c>
      <c r="T4020">
        <f t="shared" si="62"/>
        <v>2336.81</v>
      </c>
    </row>
    <row r="4021" spans="1:20" x14ac:dyDescent="0.3">
      <c r="A4021">
        <v>4020</v>
      </c>
      <c r="B4021">
        <v>87406</v>
      </c>
      <c r="C4021" t="s">
        <v>763</v>
      </c>
      <c r="D4021" t="s">
        <v>20</v>
      </c>
      <c r="E4021" t="s">
        <v>39</v>
      </c>
      <c r="F4021" t="s">
        <v>22</v>
      </c>
      <c r="G4021" t="s">
        <v>41</v>
      </c>
      <c r="H4021" t="s">
        <v>61</v>
      </c>
      <c r="I4021" t="s">
        <v>28</v>
      </c>
      <c r="J4021" t="s">
        <v>36</v>
      </c>
      <c r="K4021" t="s">
        <v>172</v>
      </c>
      <c r="L4021" t="s">
        <v>192</v>
      </c>
      <c r="M4021" t="s">
        <v>182</v>
      </c>
      <c r="N4021" s="2">
        <v>40239</v>
      </c>
      <c r="O4021" s="2">
        <v>40241</v>
      </c>
      <c r="P4021">
        <v>1</v>
      </c>
      <c r="Q4021" s="1">
        <v>0</v>
      </c>
      <c r="R4021">
        <v>3.69</v>
      </c>
      <c r="S4021">
        <v>0.5</v>
      </c>
      <c r="T4021">
        <f t="shared" si="62"/>
        <v>3.69</v>
      </c>
    </row>
    <row r="4022" spans="1:20" x14ac:dyDescent="0.3">
      <c r="A4022">
        <v>4021</v>
      </c>
      <c r="B4022">
        <v>87414</v>
      </c>
      <c r="C4022" t="s">
        <v>763</v>
      </c>
      <c r="D4022" t="s">
        <v>20</v>
      </c>
      <c r="E4022" t="s">
        <v>187</v>
      </c>
      <c r="F4022" t="s">
        <v>22</v>
      </c>
      <c r="G4022" t="s">
        <v>41</v>
      </c>
      <c r="H4022" t="s">
        <v>217</v>
      </c>
      <c r="I4022" t="s">
        <v>28</v>
      </c>
      <c r="J4022" t="s">
        <v>36</v>
      </c>
      <c r="K4022" t="s">
        <v>170</v>
      </c>
      <c r="L4022" t="s">
        <v>706</v>
      </c>
      <c r="M4022" t="s">
        <v>238</v>
      </c>
      <c r="N4022" s="2">
        <v>41335</v>
      </c>
      <c r="O4022" s="2">
        <v>41337</v>
      </c>
      <c r="P4022">
        <v>5</v>
      </c>
      <c r="Q4022" s="1">
        <v>0.03</v>
      </c>
      <c r="R4022">
        <v>92.23</v>
      </c>
      <c r="S4022">
        <v>39.61</v>
      </c>
      <c r="T4022">
        <f t="shared" si="62"/>
        <v>461.15000000000003</v>
      </c>
    </row>
    <row r="4023" spans="1:20" x14ac:dyDescent="0.3">
      <c r="A4023">
        <v>4022</v>
      </c>
      <c r="B4023">
        <v>87406</v>
      </c>
      <c r="C4023" t="s">
        <v>763</v>
      </c>
      <c r="D4023" t="s">
        <v>38</v>
      </c>
      <c r="E4023" t="s">
        <v>21</v>
      </c>
      <c r="F4023" t="s">
        <v>22</v>
      </c>
      <c r="G4023" t="s">
        <v>41</v>
      </c>
      <c r="H4023" t="s">
        <v>203</v>
      </c>
      <c r="I4023" t="s">
        <v>28</v>
      </c>
      <c r="J4023" t="s">
        <v>36</v>
      </c>
      <c r="K4023" t="s">
        <v>34</v>
      </c>
      <c r="L4023" t="s">
        <v>192</v>
      </c>
      <c r="M4023" t="s">
        <v>199</v>
      </c>
      <c r="N4023" s="2">
        <v>40239</v>
      </c>
      <c r="O4023" s="2">
        <v>40239</v>
      </c>
      <c r="P4023">
        <v>4</v>
      </c>
      <c r="Q4023" s="1">
        <v>0.02</v>
      </c>
      <c r="R4023">
        <v>175.99</v>
      </c>
      <c r="S4023">
        <v>4.99</v>
      </c>
      <c r="T4023">
        <f t="shared" si="62"/>
        <v>703.96</v>
      </c>
    </row>
    <row r="4024" spans="1:20" x14ac:dyDescent="0.3">
      <c r="A4024">
        <v>4023</v>
      </c>
      <c r="B4024">
        <v>88752</v>
      </c>
      <c r="C4024" t="s">
        <v>990</v>
      </c>
      <c r="D4024" t="s">
        <v>20</v>
      </c>
      <c r="E4024" t="s">
        <v>39</v>
      </c>
      <c r="F4024" t="s">
        <v>31</v>
      </c>
      <c r="G4024" t="s">
        <v>48</v>
      </c>
      <c r="H4024" t="s">
        <v>54</v>
      </c>
      <c r="I4024" t="s">
        <v>28</v>
      </c>
      <c r="J4024" t="s">
        <v>36</v>
      </c>
      <c r="K4024" t="s">
        <v>105</v>
      </c>
      <c r="L4024" t="s">
        <v>192</v>
      </c>
      <c r="M4024" t="s">
        <v>102</v>
      </c>
      <c r="N4024" s="2">
        <v>41614</v>
      </c>
      <c r="O4024" s="2">
        <v>41618</v>
      </c>
      <c r="P4024">
        <v>14</v>
      </c>
      <c r="Q4024" s="1">
        <v>0</v>
      </c>
      <c r="R4024">
        <v>4.13</v>
      </c>
      <c r="S4024">
        <v>5.34</v>
      </c>
      <c r="T4024">
        <f t="shared" si="62"/>
        <v>57.82</v>
      </c>
    </row>
    <row r="4025" spans="1:20" x14ac:dyDescent="0.3">
      <c r="A4025">
        <v>4024</v>
      </c>
      <c r="B4025">
        <v>88752</v>
      </c>
      <c r="C4025" t="s">
        <v>990</v>
      </c>
      <c r="D4025" t="s">
        <v>20</v>
      </c>
      <c r="E4025" t="s">
        <v>187</v>
      </c>
      <c r="F4025" t="s">
        <v>31</v>
      </c>
      <c r="G4025" t="s">
        <v>48</v>
      </c>
      <c r="H4025" t="s">
        <v>225</v>
      </c>
      <c r="I4025" t="s">
        <v>28</v>
      </c>
      <c r="J4025" t="s">
        <v>36</v>
      </c>
      <c r="K4025" t="s">
        <v>158</v>
      </c>
      <c r="L4025" t="s">
        <v>706</v>
      </c>
      <c r="M4025" t="s">
        <v>102</v>
      </c>
      <c r="N4025" s="2">
        <v>41614</v>
      </c>
      <c r="O4025" s="2">
        <v>41621</v>
      </c>
      <c r="P4025">
        <v>7</v>
      </c>
      <c r="Q4025" s="1">
        <v>0.08</v>
      </c>
      <c r="R4025">
        <v>79.52</v>
      </c>
      <c r="S4025">
        <v>48.2</v>
      </c>
      <c r="T4025">
        <f t="shared" si="62"/>
        <v>556.64</v>
      </c>
    </row>
    <row r="4026" spans="1:20" x14ac:dyDescent="0.3">
      <c r="A4026">
        <v>4025</v>
      </c>
      <c r="B4026">
        <v>87157</v>
      </c>
      <c r="C4026" t="s">
        <v>1348</v>
      </c>
      <c r="D4026" t="s">
        <v>20</v>
      </c>
      <c r="E4026" t="s">
        <v>39</v>
      </c>
      <c r="F4026" t="s">
        <v>22</v>
      </c>
      <c r="G4026" t="s">
        <v>48</v>
      </c>
      <c r="H4026" t="s">
        <v>94</v>
      </c>
      <c r="I4026" t="s">
        <v>28</v>
      </c>
      <c r="J4026" t="s">
        <v>36</v>
      </c>
      <c r="K4026" t="s">
        <v>136</v>
      </c>
      <c r="L4026" t="s">
        <v>746</v>
      </c>
      <c r="M4026" t="s">
        <v>326</v>
      </c>
      <c r="N4026" s="2">
        <v>41239</v>
      </c>
      <c r="O4026" s="2">
        <v>41239</v>
      </c>
      <c r="P4026">
        <v>22</v>
      </c>
      <c r="Q4026" s="1">
        <v>0.08</v>
      </c>
      <c r="R4026">
        <v>60.98</v>
      </c>
      <c r="S4026">
        <v>49</v>
      </c>
      <c r="T4026">
        <f t="shared" si="62"/>
        <v>1341.56</v>
      </c>
    </row>
    <row r="4027" spans="1:20" x14ac:dyDescent="0.3">
      <c r="A4027">
        <v>4026</v>
      </c>
      <c r="B4027">
        <v>85836</v>
      </c>
      <c r="C4027" t="s">
        <v>1698</v>
      </c>
      <c r="D4027" t="s">
        <v>20</v>
      </c>
      <c r="E4027" t="s">
        <v>187</v>
      </c>
      <c r="F4027" t="s">
        <v>22</v>
      </c>
      <c r="G4027" t="s">
        <v>32</v>
      </c>
      <c r="H4027" t="s">
        <v>217</v>
      </c>
      <c r="I4027" t="s">
        <v>28</v>
      </c>
      <c r="J4027" t="s">
        <v>36</v>
      </c>
      <c r="K4027" t="s">
        <v>228</v>
      </c>
      <c r="L4027" t="s">
        <v>192</v>
      </c>
      <c r="M4027" t="s">
        <v>398</v>
      </c>
      <c r="N4027" s="2">
        <v>40611</v>
      </c>
      <c r="O4027" s="2">
        <v>40613</v>
      </c>
      <c r="P4027">
        <v>6</v>
      </c>
      <c r="Q4027" s="1">
        <v>0.04</v>
      </c>
      <c r="R4027">
        <v>9.98</v>
      </c>
      <c r="S4027">
        <v>12.52</v>
      </c>
      <c r="T4027">
        <f t="shared" si="62"/>
        <v>59.88</v>
      </c>
    </row>
    <row r="4028" spans="1:20" x14ac:dyDescent="0.3">
      <c r="A4028">
        <v>4027</v>
      </c>
      <c r="B4028">
        <v>85836</v>
      </c>
      <c r="C4028" t="s">
        <v>1698</v>
      </c>
      <c r="D4028" t="s">
        <v>20</v>
      </c>
      <c r="E4028" t="s">
        <v>21</v>
      </c>
      <c r="F4028" t="s">
        <v>22</v>
      </c>
      <c r="G4028" t="s">
        <v>32</v>
      </c>
      <c r="H4028" t="s">
        <v>203</v>
      </c>
      <c r="I4028" t="s">
        <v>28</v>
      </c>
      <c r="J4028" t="s">
        <v>36</v>
      </c>
      <c r="K4028" t="s">
        <v>213</v>
      </c>
      <c r="L4028" t="s">
        <v>192</v>
      </c>
      <c r="M4028" t="s">
        <v>27</v>
      </c>
      <c r="N4028" s="2">
        <v>40611</v>
      </c>
      <c r="O4028" s="2">
        <v>40614</v>
      </c>
      <c r="P4028">
        <v>4</v>
      </c>
      <c r="Q4028" s="1">
        <v>0.02</v>
      </c>
      <c r="R4028">
        <v>155.99</v>
      </c>
      <c r="S4028">
        <v>8.99</v>
      </c>
      <c r="T4028">
        <f t="shared" si="62"/>
        <v>623.96</v>
      </c>
    </row>
    <row r="4029" spans="1:20" x14ac:dyDescent="0.3">
      <c r="A4029">
        <v>4028</v>
      </c>
      <c r="B4029">
        <v>86891</v>
      </c>
      <c r="C4029" t="s">
        <v>1067</v>
      </c>
      <c r="D4029" t="s">
        <v>20</v>
      </c>
      <c r="E4029" t="s">
        <v>187</v>
      </c>
      <c r="F4029" t="s">
        <v>47</v>
      </c>
      <c r="G4029" t="s">
        <v>32</v>
      </c>
      <c r="H4029" t="s">
        <v>217</v>
      </c>
      <c r="I4029" t="s">
        <v>28</v>
      </c>
      <c r="J4029" t="s">
        <v>36</v>
      </c>
      <c r="K4029" t="s">
        <v>145</v>
      </c>
      <c r="L4029" t="s">
        <v>192</v>
      </c>
      <c r="M4029" t="s">
        <v>160</v>
      </c>
      <c r="N4029" s="2">
        <v>40938</v>
      </c>
      <c r="O4029" s="2">
        <v>40939</v>
      </c>
      <c r="P4029">
        <v>3</v>
      </c>
      <c r="Q4029" s="1">
        <v>0.08</v>
      </c>
      <c r="R4029">
        <v>7.38</v>
      </c>
      <c r="S4029">
        <v>5.21</v>
      </c>
      <c r="T4029">
        <f t="shared" si="62"/>
        <v>22.14</v>
      </c>
    </row>
    <row r="4030" spans="1:20" x14ac:dyDescent="0.3">
      <c r="A4030">
        <v>4029</v>
      </c>
      <c r="B4030">
        <v>91257</v>
      </c>
      <c r="C4030" t="s">
        <v>1228</v>
      </c>
      <c r="D4030" t="s">
        <v>20</v>
      </c>
      <c r="E4030" t="s">
        <v>21</v>
      </c>
      <c r="F4030" t="s">
        <v>47</v>
      </c>
      <c r="G4030" t="s">
        <v>48</v>
      </c>
      <c r="H4030" t="s">
        <v>33</v>
      </c>
      <c r="I4030" t="s">
        <v>28</v>
      </c>
      <c r="J4030" t="s">
        <v>36</v>
      </c>
      <c r="K4030" t="s">
        <v>208</v>
      </c>
      <c r="L4030" t="s">
        <v>192</v>
      </c>
      <c r="M4030" t="s">
        <v>111</v>
      </c>
      <c r="N4030" s="2">
        <v>41422</v>
      </c>
      <c r="O4030" s="2">
        <v>41427</v>
      </c>
      <c r="P4030">
        <v>7</v>
      </c>
      <c r="Q4030" s="1">
        <v>7.0000000000000007E-2</v>
      </c>
      <c r="R4030">
        <v>65.989999999999995</v>
      </c>
      <c r="S4030">
        <v>3.99</v>
      </c>
      <c r="T4030">
        <f t="shared" si="62"/>
        <v>461.92999999999995</v>
      </c>
    </row>
    <row r="4031" spans="1:20" x14ac:dyDescent="0.3">
      <c r="A4031">
        <v>4030</v>
      </c>
      <c r="B4031">
        <v>88191</v>
      </c>
      <c r="C4031" t="s">
        <v>292</v>
      </c>
      <c r="D4031" t="s">
        <v>578</v>
      </c>
      <c r="E4031" t="s">
        <v>187</v>
      </c>
      <c r="F4031" t="s">
        <v>31</v>
      </c>
      <c r="G4031" t="s">
        <v>41</v>
      </c>
      <c r="H4031" t="s">
        <v>225</v>
      </c>
      <c r="I4031" t="s">
        <v>28</v>
      </c>
      <c r="J4031" t="s">
        <v>36</v>
      </c>
      <c r="K4031" t="s">
        <v>113</v>
      </c>
      <c r="L4031" t="s">
        <v>283</v>
      </c>
      <c r="M4031" t="s">
        <v>35</v>
      </c>
      <c r="N4031" s="2">
        <v>40330</v>
      </c>
      <c r="O4031" s="2">
        <v>40332</v>
      </c>
      <c r="P4031">
        <v>15</v>
      </c>
      <c r="Q4031" s="1">
        <v>0.03</v>
      </c>
      <c r="R4031">
        <v>120.98</v>
      </c>
      <c r="S4031">
        <v>30</v>
      </c>
      <c r="T4031">
        <f t="shared" si="62"/>
        <v>1814.7</v>
      </c>
    </row>
    <row r="4032" spans="1:20" x14ac:dyDescent="0.3">
      <c r="A4032">
        <v>4031</v>
      </c>
      <c r="B4032">
        <v>88191</v>
      </c>
      <c r="C4032" t="s">
        <v>292</v>
      </c>
      <c r="D4032" t="s">
        <v>20</v>
      </c>
      <c r="E4032" t="s">
        <v>187</v>
      </c>
      <c r="F4032" t="s">
        <v>31</v>
      </c>
      <c r="G4032" t="s">
        <v>41</v>
      </c>
      <c r="H4032" t="s">
        <v>217</v>
      </c>
      <c r="I4032" t="s">
        <v>28</v>
      </c>
      <c r="J4032" t="s">
        <v>36</v>
      </c>
      <c r="K4032" t="s">
        <v>113</v>
      </c>
      <c r="L4032" t="s">
        <v>26</v>
      </c>
      <c r="M4032" t="s">
        <v>35</v>
      </c>
      <c r="N4032" s="2">
        <v>40330</v>
      </c>
      <c r="O4032" s="2">
        <v>40332</v>
      </c>
      <c r="P4032">
        <v>12</v>
      </c>
      <c r="Q4032" s="1">
        <v>0.01</v>
      </c>
      <c r="R4032">
        <v>15.68</v>
      </c>
      <c r="S4032">
        <v>3.73</v>
      </c>
      <c r="T4032">
        <f t="shared" si="62"/>
        <v>188.16</v>
      </c>
    </row>
    <row r="4033" spans="1:20" x14ac:dyDescent="0.3">
      <c r="A4033">
        <v>4032</v>
      </c>
      <c r="B4033">
        <v>90960</v>
      </c>
      <c r="C4033" t="s">
        <v>1195</v>
      </c>
      <c r="D4033" t="s">
        <v>20</v>
      </c>
      <c r="E4033" t="s">
        <v>39</v>
      </c>
      <c r="F4033" t="s">
        <v>31</v>
      </c>
      <c r="G4033" t="s">
        <v>32</v>
      </c>
      <c r="H4033" t="s">
        <v>49</v>
      </c>
      <c r="I4033" t="s">
        <v>28</v>
      </c>
      <c r="J4033" t="s">
        <v>36</v>
      </c>
      <c r="K4033" t="s">
        <v>138</v>
      </c>
      <c r="L4033" t="s">
        <v>192</v>
      </c>
      <c r="M4033" t="s">
        <v>35</v>
      </c>
      <c r="N4033" s="2">
        <v>41542</v>
      </c>
      <c r="O4033" s="2">
        <v>41544</v>
      </c>
      <c r="P4033">
        <v>14</v>
      </c>
      <c r="Q4033" s="1">
        <v>0.09</v>
      </c>
      <c r="R4033">
        <v>14.48</v>
      </c>
      <c r="S4033">
        <v>6.46</v>
      </c>
      <c r="T4033">
        <f t="shared" si="62"/>
        <v>202.72</v>
      </c>
    </row>
    <row r="4034" spans="1:20" x14ac:dyDescent="0.3">
      <c r="A4034">
        <v>4033</v>
      </c>
      <c r="B4034">
        <v>89065</v>
      </c>
      <c r="C4034" t="s">
        <v>1432</v>
      </c>
      <c r="D4034" t="s">
        <v>38</v>
      </c>
      <c r="E4034" t="s">
        <v>21</v>
      </c>
      <c r="F4034" t="s">
        <v>31</v>
      </c>
      <c r="G4034" t="s">
        <v>32</v>
      </c>
      <c r="H4034" t="s">
        <v>33</v>
      </c>
      <c r="I4034" t="s">
        <v>28</v>
      </c>
      <c r="J4034" t="s">
        <v>36</v>
      </c>
      <c r="K4034" t="s">
        <v>1254</v>
      </c>
      <c r="L4034" t="s">
        <v>192</v>
      </c>
      <c r="M4034" t="s">
        <v>35</v>
      </c>
      <c r="N4034" s="2">
        <v>40707</v>
      </c>
      <c r="O4034" s="2">
        <v>40708</v>
      </c>
      <c r="P4034">
        <v>4</v>
      </c>
      <c r="Q4034" s="1">
        <v>0.05</v>
      </c>
      <c r="R4034">
        <v>27.48</v>
      </c>
      <c r="S4034">
        <v>4</v>
      </c>
      <c r="T4034">
        <f t="shared" si="62"/>
        <v>109.92</v>
      </c>
    </row>
    <row r="4035" spans="1:20" x14ac:dyDescent="0.3">
      <c r="A4035">
        <v>4034</v>
      </c>
      <c r="B4035">
        <v>89065</v>
      </c>
      <c r="C4035" t="s">
        <v>1432</v>
      </c>
      <c r="D4035" t="s">
        <v>20</v>
      </c>
      <c r="E4035" t="s">
        <v>39</v>
      </c>
      <c r="F4035" t="s">
        <v>31</v>
      </c>
      <c r="G4035" t="s">
        <v>32</v>
      </c>
      <c r="H4035" t="s">
        <v>94</v>
      </c>
      <c r="I4035" t="s">
        <v>28</v>
      </c>
      <c r="J4035" t="s">
        <v>36</v>
      </c>
      <c r="K4035" t="s">
        <v>248</v>
      </c>
      <c r="L4035" t="s">
        <v>192</v>
      </c>
      <c r="M4035" t="s">
        <v>139</v>
      </c>
      <c r="N4035" s="2">
        <v>40707</v>
      </c>
      <c r="O4035" s="2">
        <v>40709</v>
      </c>
      <c r="P4035">
        <v>11</v>
      </c>
      <c r="Q4035" s="1">
        <v>0.1</v>
      </c>
      <c r="R4035">
        <v>18.97</v>
      </c>
      <c r="S4035">
        <v>9.0299999999999994</v>
      </c>
      <c r="T4035">
        <f t="shared" ref="T4035:T4098" si="63">R4035*P4035</f>
        <v>208.67</v>
      </c>
    </row>
    <row r="4036" spans="1:20" x14ac:dyDescent="0.3">
      <c r="A4036">
        <v>4035</v>
      </c>
      <c r="B4036">
        <v>90510</v>
      </c>
      <c r="C4036" t="s">
        <v>856</v>
      </c>
      <c r="D4036" t="s">
        <v>20</v>
      </c>
      <c r="E4036" t="s">
        <v>21</v>
      </c>
      <c r="F4036" t="s">
        <v>31</v>
      </c>
      <c r="G4036" t="s">
        <v>48</v>
      </c>
      <c r="H4036" t="s">
        <v>33</v>
      </c>
      <c r="I4036" t="s">
        <v>28</v>
      </c>
      <c r="J4036" t="s">
        <v>36</v>
      </c>
      <c r="K4036" t="s">
        <v>1254</v>
      </c>
      <c r="L4036" t="s">
        <v>192</v>
      </c>
      <c r="M4036" t="s">
        <v>102</v>
      </c>
      <c r="N4036" s="2">
        <v>41400</v>
      </c>
      <c r="O4036" s="2">
        <v>41404</v>
      </c>
      <c r="P4036">
        <v>15</v>
      </c>
      <c r="Q4036" s="1">
        <v>0.04</v>
      </c>
      <c r="R4036">
        <v>99.99</v>
      </c>
      <c r="S4036">
        <v>19.989999999999998</v>
      </c>
      <c r="T4036">
        <f t="shared" si="63"/>
        <v>1499.85</v>
      </c>
    </row>
    <row r="4037" spans="1:20" x14ac:dyDescent="0.3">
      <c r="A4037">
        <v>4036</v>
      </c>
      <c r="B4037">
        <v>90510</v>
      </c>
      <c r="C4037" t="s">
        <v>856</v>
      </c>
      <c r="D4037" t="s">
        <v>20</v>
      </c>
      <c r="E4037" t="s">
        <v>21</v>
      </c>
      <c r="F4037" t="s">
        <v>31</v>
      </c>
      <c r="G4037" t="s">
        <v>48</v>
      </c>
      <c r="H4037" t="s">
        <v>203</v>
      </c>
      <c r="I4037" t="s">
        <v>28</v>
      </c>
      <c r="J4037" t="s">
        <v>36</v>
      </c>
      <c r="K4037" t="s">
        <v>213</v>
      </c>
      <c r="L4037" t="s">
        <v>706</v>
      </c>
      <c r="M4037" t="s">
        <v>214</v>
      </c>
      <c r="N4037" s="2">
        <v>41400</v>
      </c>
      <c r="O4037" s="2">
        <v>41400</v>
      </c>
      <c r="P4037">
        <v>1</v>
      </c>
      <c r="Q4037" s="1">
        <v>0.01</v>
      </c>
      <c r="R4037">
        <v>20.99</v>
      </c>
      <c r="S4037">
        <v>4.8099999999999996</v>
      </c>
      <c r="T4037">
        <f t="shared" si="63"/>
        <v>20.99</v>
      </c>
    </row>
    <row r="4038" spans="1:20" x14ac:dyDescent="0.3">
      <c r="A4038">
        <v>4037</v>
      </c>
      <c r="B4038">
        <v>90510</v>
      </c>
      <c r="C4038" t="s">
        <v>989</v>
      </c>
      <c r="D4038" t="s">
        <v>20</v>
      </c>
      <c r="E4038" t="s">
        <v>39</v>
      </c>
      <c r="F4038" t="s">
        <v>31</v>
      </c>
      <c r="G4038" t="s">
        <v>48</v>
      </c>
      <c r="H4038" t="s">
        <v>54</v>
      </c>
      <c r="I4038" t="s">
        <v>28</v>
      </c>
      <c r="J4038" t="s">
        <v>36</v>
      </c>
      <c r="K4038" t="s">
        <v>129</v>
      </c>
      <c r="L4038" t="s">
        <v>192</v>
      </c>
      <c r="M4038" t="s">
        <v>106</v>
      </c>
      <c r="N4038" s="2">
        <v>41400</v>
      </c>
      <c r="O4038" s="2">
        <v>41407</v>
      </c>
      <c r="P4038">
        <v>13</v>
      </c>
      <c r="Q4038" s="1">
        <v>0.1</v>
      </c>
      <c r="R4038">
        <v>15.67</v>
      </c>
      <c r="S4038">
        <v>1.39</v>
      </c>
      <c r="T4038">
        <f t="shared" si="63"/>
        <v>203.71</v>
      </c>
    </row>
    <row r="4039" spans="1:20" x14ac:dyDescent="0.3">
      <c r="A4039">
        <v>4038</v>
      </c>
      <c r="B4039">
        <v>88408</v>
      </c>
      <c r="C4039" t="s">
        <v>495</v>
      </c>
      <c r="D4039" t="s">
        <v>38</v>
      </c>
      <c r="E4039" t="s">
        <v>39</v>
      </c>
      <c r="F4039" t="s">
        <v>22</v>
      </c>
      <c r="G4039" t="s">
        <v>32</v>
      </c>
      <c r="H4039" t="s">
        <v>61</v>
      </c>
      <c r="I4039" t="s">
        <v>28</v>
      </c>
      <c r="J4039" t="s">
        <v>36</v>
      </c>
      <c r="K4039" t="s">
        <v>116</v>
      </c>
      <c r="L4039" t="s">
        <v>44</v>
      </c>
      <c r="M4039" t="s">
        <v>246</v>
      </c>
      <c r="N4039" s="2">
        <v>41018</v>
      </c>
      <c r="O4039" s="2">
        <v>41019</v>
      </c>
      <c r="P4039">
        <v>12</v>
      </c>
      <c r="Q4039" s="1">
        <v>0.05</v>
      </c>
      <c r="R4039">
        <v>2.6</v>
      </c>
      <c r="S4039">
        <v>2.4</v>
      </c>
      <c r="T4039">
        <f t="shared" si="63"/>
        <v>31.200000000000003</v>
      </c>
    </row>
    <row r="4040" spans="1:20" x14ac:dyDescent="0.3">
      <c r="A4040">
        <v>4039</v>
      </c>
      <c r="B4040">
        <v>86359</v>
      </c>
      <c r="C4040" t="s">
        <v>628</v>
      </c>
      <c r="D4040" t="s">
        <v>38</v>
      </c>
      <c r="E4040" t="s">
        <v>187</v>
      </c>
      <c r="F4040" t="s">
        <v>22</v>
      </c>
      <c r="G4040" t="s">
        <v>48</v>
      </c>
      <c r="H4040" t="s">
        <v>219</v>
      </c>
      <c r="I4040" t="s">
        <v>28</v>
      </c>
      <c r="J4040" t="s">
        <v>36</v>
      </c>
      <c r="K4040" t="s">
        <v>116</v>
      </c>
      <c r="L4040" t="s">
        <v>706</v>
      </c>
      <c r="M4040" t="s">
        <v>246</v>
      </c>
      <c r="N4040" s="2">
        <v>40946</v>
      </c>
      <c r="O4040" s="2">
        <v>40953</v>
      </c>
      <c r="P4040">
        <v>10</v>
      </c>
      <c r="Q4040" s="1">
        <v>0.04</v>
      </c>
      <c r="R4040">
        <v>90.98</v>
      </c>
      <c r="S4040">
        <v>56.2</v>
      </c>
      <c r="T4040">
        <f t="shared" si="63"/>
        <v>909.80000000000007</v>
      </c>
    </row>
    <row r="4041" spans="1:20" x14ac:dyDescent="0.3">
      <c r="A4041">
        <v>4040</v>
      </c>
      <c r="B4041">
        <v>87270</v>
      </c>
      <c r="C4041" t="s">
        <v>1692</v>
      </c>
      <c r="D4041" t="s">
        <v>20</v>
      </c>
      <c r="E4041" t="s">
        <v>39</v>
      </c>
      <c r="F4041" t="s">
        <v>47</v>
      </c>
      <c r="G4041" t="s">
        <v>32</v>
      </c>
      <c r="H4041" t="s">
        <v>89</v>
      </c>
      <c r="I4041" t="s">
        <v>28</v>
      </c>
      <c r="J4041" t="s">
        <v>36</v>
      </c>
      <c r="K4041" t="s">
        <v>43</v>
      </c>
      <c r="L4041" t="s">
        <v>192</v>
      </c>
      <c r="M4041" t="s">
        <v>117</v>
      </c>
      <c r="N4041" s="2">
        <v>41587</v>
      </c>
      <c r="O4041" s="2">
        <v>41589</v>
      </c>
      <c r="P4041">
        <v>23</v>
      </c>
      <c r="Q4041" s="1">
        <v>0.06</v>
      </c>
      <c r="R4041">
        <v>56.96</v>
      </c>
      <c r="S4041">
        <v>13.22</v>
      </c>
      <c r="T4041">
        <f t="shared" si="63"/>
        <v>1310.08</v>
      </c>
    </row>
    <row r="4042" spans="1:20" x14ac:dyDescent="0.3">
      <c r="A4042">
        <v>4041</v>
      </c>
      <c r="B4042">
        <v>87270</v>
      </c>
      <c r="C4042" t="s">
        <v>1692</v>
      </c>
      <c r="D4042" t="s">
        <v>38</v>
      </c>
      <c r="E4042" t="s">
        <v>21</v>
      </c>
      <c r="F4042" t="s">
        <v>47</v>
      </c>
      <c r="G4042" t="s">
        <v>32</v>
      </c>
      <c r="H4042" t="s">
        <v>24</v>
      </c>
      <c r="I4042" t="s">
        <v>28</v>
      </c>
      <c r="J4042" t="s">
        <v>36</v>
      </c>
      <c r="K4042" t="s">
        <v>1108</v>
      </c>
      <c r="L4042" t="s">
        <v>192</v>
      </c>
      <c r="M4042" t="s">
        <v>160</v>
      </c>
      <c r="N4042" s="2">
        <v>41587</v>
      </c>
      <c r="O4042" s="2">
        <v>41588</v>
      </c>
      <c r="P4042">
        <v>19</v>
      </c>
      <c r="Q4042" s="1">
        <v>7.0000000000000007E-2</v>
      </c>
      <c r="R4042">
        <v>73.98</v>
      </c>
      <c r="S4042">
        <v>4</v>
      </c>
      <c r="T4042">
        <f t="shared" si="63"/>
        <v>1405.6200000000001</v>
      </c>
    </row>
    <row r="4043" spans="1:20" x14ac:dyDescent="0.3">
      <c r="A4043">
        <v>4042</v>
      </c>
      <c r="B4043">
        <v>89426</v>
      </c>
      <c r="C4043" t="s">
        <v>606</v>
      </c>
      <c r="D4043" t="s">
        <v>578</v>
      </c>
      <c r="E4043" t="s">
        <v>21</v>
      </c>
      <c r="F4043" t="s">
        <v>22</v>
      </c>
      <c r="G4043" t="s">
        <v>48</v>
      </c>
      <c r="H4043" t="s">
        <v>203</v>
      </c>
      <c r="I4043" t="s">
        <v>28</v>
      </c>
      <c r="J4043" t="s">
        <v>36</v>
      </c>
      <c r="K4043" t="s">
        <v>34</v>
      </c>
      <c r="L4043" t="s">
        <v>330</v>
      </c>
      <c r="M4043" t="s">
        <v>294</v>
      </c>
      <c r="N4043" s="2">
        <v>40189</v>
      </c>
      <c r="O4043" s="2">
        <v>40196</v>
      </c>
      <c r="P4043">
        <v>5</v>
      </c>
      <c r="Q4043" s="1">
        <v>0.08</v>
      </c>
      <c r="R4043">
        <v>399.98</v>
      </c>
      <c r="S4043">
        <v>12.06</v>
      </c>
      <c r="T4043">
        <f t="shared" si="63"/>
        <v>1999.9</v>
      </c>
    </row>
    <row r="4044" spans="1:20" x14ac:dyDescent="0.3">
      <c r="A4044">
        <v>4043</v>
      </c>
      <c r="B4044">
        <v>90952</v>
      </c>
      <c r="C4044" t="s">
        <v>1195</v>
      </c>
      <c r="D4044" t="s">
        <v>20</v>
      </c>
      <c r="E4044" t="s">
        <v>39</v>
      </c>
      <c r="F4044" t="s">
        <v>31</v>
      </c>
      <c r="G4044" t="s">
        <v>32</v>
      </c>
      <c r="H4044" t="s">
        <v>49</v>
      </c>
      <c r="I4044" t="s">
        <v>28</v>
      </c>
      <c r="J4044" t="s">
        <v>36</v>
      </c>
      <c r="K4044" t="s">
        <v>58</v>
      </c>
      <c r="L4044" t="s">
        <v>192</v>
      </c>
      <c r="M4044" t="s">
        <v>35</v>
      </c>
      <c r="N4044" s="2">
        <v>40440</v>
      </c>
      <c r="O4044" s="2">
        <v>40440</v>
      </c>
      <c r="P4044">
        <v>3</v>
      </c>
      <c r="Q4044" s="1">
        <v>0.05</v>
      </c>
      <c r="R4044">
        <v>4.9800000000000004</v>
      </c>
      <c r="S4044">
        <v>0.49</v>
      </c>
      <c r="T4044">
        <f t="shared" si="63"/>
        <v>14.940000000000001</v>
      </c>
    </row>
    <row r="4045" spans="1:20" x14ac:dyDescent="0.3">
      <c r="A4045">
        <v>4044</v>
      </c>
      <c r="B4045">
        <v>86115</v>
      </c>
      <c r="C4045" t="s">
        <v>730</v>
      </c>
      <c r="D4045" t="s">
        <v>20</v>
      </c>
      <c r="E4045" t="s">
        <v>39</v>
      </c>
      <c r="F4045" t="s">
        <v>31</v>
      </c>
      <c r="G4045" t="s">
        <v>257</v>
      </c>
      <c r="H4045" t="s">
        <v>94</v>
      </c>
      <c r="I4045" t="s">
        <v>28</v>
      </c>
      <c r="J4045" t="s">
        <v>36</v>
      </c>
      <c r="K4045" t="s">
        <v>116</v>
      </c>
      <c r="L4045" t="s">
        <v>192</v>
      </c>
      <c r="M4045" t="s">
        <v>131</v>
      </c>
      <c r="N4045" s="2">
        <v>41369</v>
      </c>
      <c r="O4045" s="2">
        <v>41371</v>
      </c>
      <c r="P4045">
        <v>12</v>
      </c>
      <c r="Q4045" s="1">
        <v>0.05</v>
      </c>
      <c r="R4045">
        <v>3.69</v>
      </c>
      <c r="S4045">
        <v>0.5</v>
      </c>
      <c r="T4045">
        <f t="shared" si="63"/>
        <v>44.28</v>
      </c>
    </row>
    <row r="4046" spans="1:20" x14ac:dyDescent="0.3">
      <c r="A4046">
        <v>4045</v>
      </c>
      <c r="B4046">
        <v>86115</v>
      </c>
      <c r="C4046" t="s">
        <v>730</v>
      </c>
      <c r="D4046" t="s">
        <v>20</v>
      </c>
      <c r="E4046" t="s">
        <v>39</v>
      </c>
      <c r="F4046" t="s">
        <v>31</v>
      </c>
      <c r="G4046" t="s">
        <v>257</v>
      </c>
      <c r="H4046" t="s">
        <v>42</v>
      </c>
      <c r="I4046" t="s">
        <v>28</v>
      </c>
      <c r="J4046" t="s">
        <v>36</v>
      </c>
      <c r="K4046" t="s">
        <v>274</v>
      </c>
      <c r="L4046" t="s">
        <v>44</v>
      </c>
      <c r="M4046" t="s">
        <v>296</v>
      </c>
      <c r="N4046" s="2">
        <v>41369</v>
      </c>
      <c r="O4046" s="2">
        <v>41369</v>
      </c>
      <c r="P4046">
        <v>7</v>
      </c>
      <c r="Q4046" s="1">
        <v>0.08</v>
      </c>
      <c r="R4046">
        <v>3.14</v>
      </c>
      <c r="S4046">
        <v>1.92</v>
      </c>
      <c r="T4046">
        <f t="shared" si="63"/>
        <v>21.98</v>
      </c>
    </row>
    <row r="4047" spans="1:20" x14ac:dyDescent="0.3">
      <c r="A4047">
        <v>4046</v>
      </c>
      <c r="B4047">
        <v>90287</v>
      </c>
      <c r="C4047" t="s">
        <v>1778</v>
      </c>
      <c r="D4047" t="s">
        <v>20</v>
      </c>
      <c r="E4047" t="s">
        <v>187</v>
      </c>
      <c r="F4047" t="s">
        <v>31</v>
      </c>
      <c r="G4047" t="s">
        <v>41</v>
      </c>
      <c r="H4047" t="s">
        <v>225</v>
      </c>
      <c r="I4047" t="s">
        <v>28</v>
      </c>
      <c r="J4047" t="s">
        <v>36</v>
      </c>
      <c r="K4047" t="s">
        <v>158</v>
      </c>
      <c r="L4047" t="s">
        <v>192</v>
      </c>
      <c r="M4047" t="s">
        <v>35</v>
      </c>
      <c r="N4047" s="2">
        <v>41231</v>
      </c>
      <c r="O4047" s="2">
        <v>41232</v>
      </c>
      <c r="P4047">
        <v>36</v>
      </c>
      <c r="Q4047" s="1">
        <v>7.0000000000000007E-2</v>
      </c>
      <c r="R4047">
        <v>9.74</v>
      </c>
      <c r="S4047">
        <v>5.71</v>
      </c>
      <c r="T4047">
        <f t="shared" si="63"/>
        <v>350.64</v>
      </c>
    </row>
    <row r="4048" spans="1:20" x14ac:dyDescent="0.3">
      <c r="A4048">
        <v>4047</v>
      </c>
      <c r="B4048">
        <v>91259</v>
      </c>
      <c r="C4048" t="s">
        <v>963</v>
      </c>
      <c r="D4048" t="s">
        <v>38</v>
      </c>
      <c r="E4048" t="s">
        <v>187</v>
      </c>
      <c r="F4048" t="s">
        <v>31</v>
      </c>
      <c r="G4048" t="s">
        <v>23</v>
      </c>
      <c r="H4048" t="s">
        <v>225</v>
      </c>
      <c r="I4048" t="s">
        <v>28</v>
      </c>
      <c r="J4048" t="s">
        <v>36</v>
      </c>
      <c r="K4048" t="s">
        <v>221</v>
      </c>
      <c r="L4048" t="s">
        <v>44</v>
      </c>
      <c r="M4048" t="s">
        <v>131</v>
      </c>
      <c r="N4048" s="2">
        <v>41392</v>
      </c>
      <c r="O4048" s="2">
        <v>41393</v>
      </c>
      <c r="P4048">
        <v>2</v>
      </c>
      <c r="Q4048" s="1">
        <v>0.06</v>
      </c>
      <c r="R4048">
        <v>7.59</v>
      </c>
      <c r="S4048">
        <v>4</v>
      </c>
      <c r="T4048">
        <f t="shared" si="63"/>
        <v>15.18</v>
      </c>
    </row>
    <row r="4049" spans="1:20" x14ac:dyDescent="0.3">
      <c r="A4049">
        <v>4048</v>
      </c>
      <c r="B4049">
        <v>90488</v>
      </c>
      <c r="C4049" t="s">
        <v>1598</v>
      </c>
      <c r="D4049" t="s">
        <v>20</v>
      </c>
      <c r="E4049" t="s">
        <v>21</v>
      </c>
      <c r="F4049" t="s">
        <v>22</v>
      </c>
      <c r="G4049" t="s">
        <v>23</v>
      </c>
      <c r="H4049" t="s">
        <v>203</v>
      </c>
      <c r="I4049" t="s">
        <v>28</v>
      </c>
      <c r="J4049" t="s">
        <v>36</v>
      </c>
      <c r="K4049" t="s">
        <v>1243</v>
      </c>
      <c r="L4049" t="s">
        <v>26</v>
      </c>
      <c r="M4049" t="s">
        <v>326</v>
      </c>
      <c r="N4049" s="2">
        <v>40408</v>
      </c>
      <c r="O4049" s="2">
        <v>40410</v>
      </c>
      <c r="P4049">
        <v>2</v>
      </c>
      <c r="Q4049" s="1">
        <v>0.06</v>
      </c>
      <c r="R4049">
        <v>47.98</v>
      </c>
      <c r="S4049">
        <v>3.61</v>
      </c>
      <c r="T4049">
        <f t="shared" si="63"/>
        <v>95.96</v>
      </c>
    </row>
    <row r="4050" spans="1:20" x14ac:dyDescent="0.3">
      <c r="A4050">
        <v>4049</v>
      </c>
      <c r="B4050">
        <v>89498</v>
      </c>
      <c r="C4050" t="s">
        <v>1295</v>
      </c>
      <c r="D4050" t="s">
        <v>38</v>
      </c>
      <c r="E4050" t="s">
        <v>39</v>
      </c>
      <c r="F4050" t="s">
        <v>40</v>
      </c>
      <c r="G4050" t="s">
        <v>32</v>
      </c>
      <c r="H4050" t="s">
        <v>89</v>
      </c>
      <c r="I4050" t="s">
        <v>28</v>
      </c>
      <c r="J4050" t="s">
        <v>36</v>
      </c>
      <c r="K4050" t="s">
        <v>170</v>
      </c>
      <c r="L4050" t="s">
        <v>192</v>
      </c>
      <c r="M4050" t="s">
        <v>393</v>
      </c>
      <c r="N4050" s="2">
        <v>40798</v>
      </c>
      <c r="O4050" s="2">
        <v>40798</v>
      </c>
      <c r="P4050">
        <v>1</v>
      </c>
      <c r="Q4050" s="1">
        <v>0.09</v>
      </c>
      <c r="R4050">
        <v>14.27</v>
      </c>
      <c r="S4050">
        <v>7.27</v>
      </c>
      <c r="T4050">
        <f t="shared" si="63"/>
        <v>14.27</v>
      </c>
    </row>
    <row r="4051" spans="1:20" x14ac:dyDescent="0.3">
      <c r="A4051">
        <v>4050</v>
      </c>
      <c r="B4051">
        <v>89498</v>
      </c>
      <c r="C4051" t="s">
        <v>1295</v>
      </c>
      <c r="D4051" t="s">
        <v>20</v>
      </c>
      <c r="E4051" t="s">
        <v>21</v>
      </c>
      <c r="F4051" t="s">
        <v>40</v>
      </c>
      <c r="G4051" t="s">
        <v>32</v>
      </c>
      <c r="H4051" t="s">
        <v>206</v>
      </c>
      <c r="I4051" t="s">
        <v>28</v>
      </c>
      <c r="J4051" t="s">
        <v>36</v>
      </c>
      <c r="K4051" t="s">
        <v>1138</v>
      </c>
      <c r="L4051" t="s">
        <v>746</v>
      </c>
      <c r="M4051" t="s">
        <v>45</v>
      </c>
      <c r="N4051" s="2">
        <v>40798</v>
      </c>
      <c r="O4051" s="2">
        <v>40800</v>
      </c>
      <c r="P4051">
        <v>2</v>
      </c>
      <c r="Q4051" s="1">
        <v>0.06</v>
      </c>
      <c r="R4051">
        <v>6783.02</v>
      </c>
      <c r="S4051">
        <v>24.49</v>
      </c>
      <c r="T4051">
        <f t="shared" si="63"/>
        <v>13566.04</v>
      </c>
    </row>
    <row r="4052" spans="1:20" x14ac:dyDescent="0.3">
      <c r="A4052">
        <v>4051</v>
      </c>
      <c r="B4052">
        <v>89498</v>
      </c>
      <c r="C4052" t="s">
        <v>1295</v>
      </c>
      <c r="D4052" t="s">
        <v>20</v>
      </c>
      <c r="E4052" t="s">
        <v>39</v>
      </c>
      <c r="F4052" t="s">
        <v>40</v>
      </c>
      <c r="G4052" t="s">
        <v>32</v>
      </c>
      <c r="H4052" t="s">
        <v>49</v>
      </c>
      <c r="I4052" t="s">
        <v>28</v>
      </c>
      <c r="J4052" t="s">
        <v>36</v>
      </c>
      <c r="K4052" t="s">
        <v>98</v>
      </c>
      <c r="L4052" t="s">
        <v>44</v>
      </c>
      <c r="M4052" t="s">
        <v>370</v>
      </c>
      <c r="N4052" s="2">
        <v>40798</v>
      </c>
      <c r="O4052" s="2">
        <v>40799</v>
      </c>
      <c r="P4052">
        <v>21</v>
      </c>
      <c r="Q4052" s="1">
        <v>0</v>
      </c>
      <c r="R4052">
        <v>8.14</v>
      </c>
      <c r="S4052">
        <v>3.12</v>
      </c>
      <c r="T4052">
        <f t="shared" si="63"/>
        <v>170.94</v>
      </c>
    </row>
    <row r="4053" spans="1:20" x14ac:dyDescent="0.3">
      <c r="A4053">
        <v>4052</v>
      </c>
      <c r="B4053">
        <v>88506</v>
      </c>
      <c r="C4053" t="s">
        <v>573</v>
      </c>
      <c r="D4053" t="s">
        <v>20</v>
      </c>
      <c r="E4053" t="s">
        <v>39</v>
      </c>
      <c r="F4053" t="s">
        <v>40</v>
      </c>
      <c r="G4053" t="s">
        <v>32</v>
      </c>
      <c r="H4053" t="s">
        <v>78</v>
      </c>
      <c r="I4053" t="s">
        <v>28</v>
      </c>
      <c r="J4053" t="s">
        <v>36</v>
      </c>
      <c r="K4053" t="s">
        <v>95</v>
      </c>
      <c r="L4053" t="s">
        <v>192</v>
      </c>
      <c r="M4053" t="s">
        <v>99</v>
      </c>
      <c r="N4053" s="2">
        <v>40868</v>
      </c>
      <c r="O4053" s="2">
        <v>40869</v>
      </c>
      <c r="P4053">
        <v>23</v>
      </c>
      <c r="Q4053" s="1">
        <v>0.03</v>
      </c>
      <c r="R4053">
        <v>2.84</v>
      </c>
      <c r="S4053">
        <v>5.44</v>
      </c>
      <c r="T4053">
        <f t="shared" si="63"/>
        <v>65.319999999999993</v>
      </c>
    </row>
    <row r="4054" spans="1:20" x14ac:dyDescent="0.3">
      <c r="A4054">
        <v>4053</v>
      </c>
      <c r="B4054">
        <v>88506</v>
      </c>
      <c r="C4054" t="s">
        <v>573</v>
      </c>
      <c r="D4054" t="s">
        <v>20</v>
      </c>
      <c r="E4054" t="s">
        <v>39</v>
      </c>
      <c r="F4054" t="s">
        <v>40</v>
      </c>
      <c r="G4054" t="s">
        <v>32</v>
      </c>
      <c r="H4054" t="s">
        <v>54</v>
      </c>
      <c r="I4054" t="s">
        <v>28</v>
      </c>
      <c r="J4054" t="s">
        <v>36</v>
      </c>
      <c r="K4054" t="s">
        <v>43</v>
      </c>
      <c r="L4054" t="s">
        <v>192</v>
      </c>
      <c r="M4054" t="s">
        <v>99</v>
      </c>
      <c r="N4054" s="2">
        <v>40868</v>
      </c>
      <c r="O4054" s="2">
        <v>40869</v>
      </c>
      <c r="P4054">
        <v>11</v>
      </c>
      <c r="Q4054" s="1">
        <v>0</v>
      </c>
      <c r="R4054">
        <v>10.98</v>
      </c>
      <c r="S4054">
        <v>5.14</v>
      </c>
      <c r="T4054">
        <f t="shared" si="63"/>
        <v>120.78</v>
      </c>
    </row>
    <row r="4055" spans="1:20" x14ac:dyDescent="0.3">
      <c r="A4055">
        <v>4054</v>
      </c>
      <c r="B4055">
        <v>90974</v>
      </c>
      <c r="C4055" t="s">
        <v>784</v>
      </c>
      <c r="D4055" t="s">
        <v>20</v>
      </c>
      <c r="E4055" t="s">
        <v>187</v>
      </c>
      <c r="F4055" t="s">
        <v>47</v>
      </c>
      <c r="G4055" t="s">
        <v>48</v>
      </c>
      <c r="H4055" t="s">
        <v>217</v>
      </c>
      <c r="I4055" t="s">
        <v>28</v>
      </c>
      <c r="J4055" t="s">
        <v>36</v>
      </c>
      <c r="K4055" t="s">
        <v>98</v>
      </c>
      <c r="L4055" t="s">
        <v>192</v>
      </c>
      <c r="M4055" t="s">
        <v>160</v>
      </c>
      <c r="N4055" s="2">
        <v>40634</v>
      </c>
      <c r="O4055" s="2">
        <v>40641</v>
      </c>
      <c r="P4055">
        <v>5</v>
      </c>
      <c r="Q4055" s="1">
        <v>0.08</v>
      </c>
      <c r="R4055">
        <v>51.75</v>
      </c>
      <c r="S4055">
        <v>19.989999999999998</v>
      </c>
      <c r="T4055">
        <f t="shared" si="63"/>
        <v>258.75</v>
      </c>
    </row>
    <row r="4056" spans="1:20" x14ac:dyDescent="0.3">
      <c r="A4056">
        <v>4055</v>
      </c>
      <c r="B4056">
        <v>90974</v>
      </c>
      <c r="C4056" t="s">
        <v>784</v>
      </c>
      <c r="D4056" t="s">
        <v>20</v>
      </c>
      <c r="E4056" t="s">
        <v>39</v>
      </c>
      <c r="F4056" t="s">
        <v>47</v>
      </c>
      <c r="G4056" t="s">
        <v>48</v>
      </c>
      <c r="H4056" t="s">
        <v>49</v>
      </c>
      <c r="I4056" t="s">
        <v>28</v>
      </c>
      <c r="J4056" t="s">
        <v>36</v>
      </c>
      <c r="K4056" t="s">
        <v>154</v>
      </c>
      <c r="L4056" t="s">
        <v>192</v>
      </c>
      <c r="M4056" t="s">
        <v>134</v>
      </c>
      <c r="N4056" s="2">
        <v>40634</v>
      </c>
      <c r="O4056" s="2">
        <v>40636</v>
      </c>
      <c r="P4056">
        <v>4</v>
      </c>
      <c r="Q4056" s="1">
        <v>0.1</v>
      </c>
      <c r="R4056">
        <v>55.29</v>
      </c>
      <c r="S4056">
        <v>5.08</v>
      </c>
      <c r="T4056">
        <f t="shared" si="63"/>
        <v>221.16</v>
      </c>
    </row>
    <row r="4057" spans="1:20" x14ac:dyDescent="0.3">
      <c r="A4057">
        <v>4056</v>
      </c>
      <c r="B4057">
        <v>91093</v>
      </c>
      <c r="C4057" t="s">
        <v>680</v>
      </c>
      <c r="D4057" t="s">
        <v>20</v>
      </c>
      <c r="E4057" t="s">
        <v>39</v>
      </c>
      <c r="F4057" t="s">
        <v>31</v>
      </c>
      <c r="G4057" t="s">
        <v>41</v>
      </c>
      <c r="H4057" t="s">
        <v>42</v>
      </c>
      <c r="I4057" t="s">
        <v>28</v>
      </c>
      <c r="J4057" t="s">
        <v>36</v>
      </c>
      <c r="K4057" t="s">
        <v>165</v>
      </c>
      <c r="L4057" t="s">
        <v>44</v>
      </c>
      <c r="M4057" t="s">
        <v>35</v>
      </c>
      <c r="N4057" s="2">
        <v>40932</v>
      </c>
      <c r="O4057" s="2">
        <v>40934</v>
      </c>
      <c r="P4057">
        <v>8</v>
      </c>
      <c r="Q4057" s="1">
        <v>0.01</v>
      </c>
      <c r="R4057">
        <v>2.94</v>
      </c>
      <c r="S4057">
        <v>0.96</v>
      </c>
      <c r="T4057">
        <f t="shared" si="63"/>
        <v>23.52</v>
      </c>
    </row>
    <row r="4058" spans="1:20" x14ac:dyDescent="0.3">
      <c r="A4058">
        <v>4057</v>
      </c>
      <c r="B4058">
        <v>91093</v>
      </c>
      <c r="C4058" t="s">
        <v>1506</v>
      </c>
      <c r="D4058" t="s">
        <v>20</v>
      </c>
      <c r="E4058" t="s">
        <v>39</v>
      </c>
      <c r="F4058" t="s">
        <v>47</v>
      </c>
      <c r="G4058" t="s">
        <v>41</v>
      </c>
      <c r="H4058" t="s">
        <v>89</v>
      </c>
      <c r="I4058" t="s">
        <v>28</v>
      </c>
      <c r="J4058" t="s">
        <v>36</v>
      </c>
      <c r="K4058" t="s">
        <v>181</v>
      </c>
      <c r="L4058" t="s">
        <v>192</v>
      </c>
      <c r="M4058" t="s">
        <v>167</v>
      </c>
      <c r="N4058" s="2">
        <v>40932</v>
      </c>
      <c r="O4058" s="2">
        <v>40934</v>
      </c>
      <c r="P4058">
        <v>12</v>
      </c>
      <c r="Q4058" s="1">
        <v>0.06</v>
      </c>
      <c r="R4058">
        <v>11.58</v>
      </c>
      <c r="S4058">
        <v>6.97</v>
      </c>
      <c r="T4058">
        <f t="shared" si="63"/>
        <v>138.96</v>
      </c>
    </row>
    <row r="4059" spans="1:20" x14ac:dyDescent="0.3">
      <c r="A4059">
        <v>4058</v>
      </c>
      <c r="B4059">
        <v>86961</v>
      </c>
      <c r="C4059" t="s">
        <v>1151</v>
      </c>
      <c r="D4059" t="s">
        <v>20</v>
      </c>
      <c r="E4059" t="s">
        <v>39</v>
      </c>
      <c r="F4059" t="s">
        <v>31</v>
      </c>
      <c r="G4059" t="s">
        <v>41</v>
      </c>
      <c r="H4059" t="s">
        <v>78</v>
      </c>
      <c r="I4059" t="s">
        <v>28</v>
      </c>
      <c r="J4059" t="s">
        <v>36</v>
      </c>
      <c r="K4059" t="s">
        <v>184</v>
      </c>
      <c r="L4059" t="s">
        <v>192</v>
      </c>
      <c r="M4059" t="s">
        <v>35</v>
      </c>
      <c r="N4059" s="2">
        <v>40728</v>
      </c>
      <c r="O4059" s="2">
        <v>40730</v>
      </c>
      <c r="P4059">
        <v>2</v>
      </c>
      <c r="Q4059" s="1">
        <v>0.06</v>
      </c>
      <c r="R4059">
        <v>4.91</v>
      </c>
      <c r="S4059">
        <v>4.97</v>
      </c>
      <c r="T4059">
        <f t="shared" si="63"/>
        <v>9.82</v>
      </c>
    </row>
    <row r="4060" spans="1:20" x14ac:dyDescent="0.3">
      <c r="A4060">
        <v>4059</v>
      </c>
      <c r="B4060">
        <v>88189</v>
      </c>
      <c r="C4060" t="s">
        <v>1148</v>
      </c>
      <c r="D4060" t="s">
        <v>38</v>
      </c>
      <c r="E4060" t="s">
        <v>39</v>
      </c>
      <c r="F4060" t="s">
        <v>22</v>
      </c>
      <c r="G4060" t="s">
        <v>23</v>
      </c>
      <c r="H4060" t="s">
        <v>61</v>
      </c>
      <c r="I4060" t="s">
        <v>28</v>
      </c>
      <c r="J4060" t="s">
        <v>36</v>
      </c>
      <c r="K4060" t="s">
        <v>62</v>
      </c>
      <c r="L4060" t="s">
        <v>192</v>
      </c>
      <c r="M4060" t="s">
        <v>123</v>
      </c>
      <c r="N4060" s="2">
        <v>41206</v>
      </c>
      <c r="O4060" s="2">
        <v>41207</v>
      </c>
      <c r="P4060">
        <v>15</v>
      </c>
      <c r="Q4060" s="1">
        <v>0.01</v>
      </c>
      <c r="R4060">
        <v>17.07</v>
      </c>
      <c r="S4060">
        <v>8.1300000000000008</v>
      </c>
      <c r="T4060">
        <f t="shared" si="63"/>
        <v>256.05</v>
      </c>
    </row>
    <row r="4061" spans="1:20" x14ac:dyDescent="0.3">
      <c r="A4061">
        <v>4060</v>
      </c>
      <c r="B4061">
        <v>91264</v>
      </c>
      <c r="C4061" t="s">
        <v>1775</v>
      </c>
      <c r="D4061" t="s">
        <v>20</v>
      </c>
      <c r="E4061" t="s">
        <v>39</v>
      </c>
      <c r="F4061" t="s">
        <v>40</v>
      </c>
      <c r="G4061" t="s">
        <v>23</v>
      </c>
      <c r="H4061" t="s">
        <v>94</v>
      </c>
      <c r="I4061" t="s">
        <v>28</v>
      </c>
      <c r="J4061" t="s">
        <v>36</v>
      </c>
      <c r="K4061" t="s">
        <v>154</v>
      </c>
      <c r="L4061" t="s">
        <v>44</v>
      </c>
      <c r="M4061" t="s">
        <v>59</v>
      </c>
      <c r="N4061" s="2">
        <v>41261</v>
      </c>
      <c r="O4061" s="2">
        <v>41263</v>
      </c>
      <c r="P4061">
        <v>3</v>
      </c>
      <c r="Q4061" s="1">
        <v>0.1</v>
      </c>
      <c r="R4061">
        <v>9.68</v>
      </c>
      <c r="S4061">
        <v>2.0299999999999998</v>
      </c>
      <c r="T4061">
        <f t="shared" si="63"/>
        <v>29.04</v>
      </c>
    </row>
    <row r="4062" spans="1:20" x14ac:dyDescent="0.3">
      <c r="A4062">
        <v>4061</v>
      </c>
      <c r="B4062">
        <v>90796</v>
      </c>
      <c r="C4062" t="s">
        <v>782</v>
      </c>
      <c r="D4062" t="s">
        <v>578</v>
      </c>
      <c r="E4062" t="s">
        <v>187</v>
      </c>
      <c r="F4062" t="s">
        <v>22</v>
      </c>
      <c r="G4062" t="s">
        <v>41</v>
      </c>
      <c r="H4062" t="s">
        <v>217</v>
      </c>
      <c r="I4062" t="s">
        <v>28</v>
      </c>
      <c r="J4062" t="s">
        <v>36</v>
      </c>
      <c r="K4062" t="s">
        <v>226</v>
      </c>
      <c r="L4062" t="s">
        <v>283</v>
      </c>
      <c r="M4062" t="s">
        <v>123</v>
      </c>
      <c r="N4062" s="2">
        <v>40493</v>
      </c>
      <c r="O4062" s="2">
        <v>40494</v>
      </c>
      <c r="P4062">
        <v>14</v>
      </c>
      <c r="Q4062" s="1">
        <v>0.01</v>
      </c>
      <c r="R4062">
        <v>500.98</v>
      </c>
      <c r="S4062">
        <v>26</v>
      </c>
      <c r="T4062">
        <f t="shared" si="63"/>
        <v>7013.72</v>
      </c>
    </row>
    <row r="4063" spans="1:20" x14ac:dyDescent="0.3">
      <c r="A4063">
        <v>4062</v>
      </c>
      <c r="B4063">
        <v>90796</v>
      </c>
      <c r="C4063" t="s">
        <v>782</v>
      </c>
      <c r="D4063" t="s">
        <v>20</v>
      </c>
      <c r="E4063" t="s">
        <v>187</v>
      </c>
      <c r="F4063" t="s">
        <v>22</v>
      </c>
      <c r="G4063" t="s">
        <v>41</v>
      </c>
      <c r="H4063" t="s">
        <v>217</v>
      </c>
      <c r="I4063" t="s">
        <v>28</v>
      </c>
      <c r="J4063" t="s">
        <v>36</v>
      </c>
      <c r="K4063" t="s">
        <v>68</v>
      </c>
      <c r="L4063" t="s">
        <v>706</v>
      </c>
      <c r="M4063" t="s">
        <v>232</v>
      </c>
      <c r="N4063" s="2">
        <v>40493</v>
      </c>
      <c r="O4063" s="2">
        <v>40494</v>
      </c>
      <c r="P4063">
        <v>9</v>
      </c>
      <c r="Q4063" s="1">
        <v>0.08</v>
      </c>
      <c r="R4063">
        <v>9.77</v>
      </c>
      <c r="S4063">
        <v>6.02</v>
      </c>
      <c r="T4063">
        <f t="shared" si="63"/>
        <v>87.929999999999993</v>
      </c>
    </row>
    <row r="4064" spans="1:20" x14ac:dyDescent="0.3">
      <c r="A4064">
        <v>4063</v>
      </c>
      <c r="B4064">
        <v>90796</v>
      </c>
      <c r="C4064" t="s">
        <v>782</v>
      </c>
      <c r="D4064" t="s">
        <v>20</v>
      </c>
      <c r="E4064" t="s">
        <v>39</v>
      </c>
      <c r="F4064" t="s">
        <v>22</v>
      </c>
      <c r="G4064" t="s">
        <v>41</v>
      </c>
      <c r="H4064" t="s">
        <v>78</v>
      </c>
      <c r="I4064" t="s">
        <v>28</v>
      </c>
      <c r="J4064" t="s">
        <v>36</v>
      </c>
      <c r="K4064" t="s">
        <v>189</v>
      </c>
      <c r="L4064" t="s">
        <v>44</v>
      </c>
      <c r="M4064" t="s">
        <v>238</v>
      </c>
      <c r="N4064" s="2">
        <v>40493</v>
      </c>
      <c r="O4064" s="2">
        <v>40495</v>
      </c>
      <c r="P4064">
        <v>42</v>
      </c>
      <c r="Q4064" s="1">
        <v>0.09</v>
      </c>
      <c r="R4064">
        <v>3.28</v>
      </c>
      <c r="S4064">
        <v>0.98</v>
      </c>
      <c r="T4064">
        <f t="shared" si="63"/>
        <v>137.76</v>
      </c>
    </row>
    <row r="4065" spans="1:20" x14ac:dyDescent="0.3">
      <c r="A4065">
        <v>4064</v>
      </c>
      <c r="B4065">
        <v>88309</v>
      </c>
      <c r="C4065" t="s">
        <v>261</v>
      </c>
      <c r="D4065" t="s">
        <v>20</v>
      </c>
      <c r="E4065" t="s">
        <v>21</v>
      </c>
      <c r="F4065" t="s">
        <v>22</v>
      </c>
      <c r="G4065" t="s">
        <v>32</v>
      </c>
      <c r="H4065" t="s">
        <v>206</v>
      </c>
      <c r="I4065" t="s">
        <v>28</v>
      </c>
      <c r="J4065" t="s">
        <v>36</v>
      </c>
      <c r="K4065" t="s">
        <v>1243</v>
      </c>
      <c r="L4065" t="s">
        <v>192</v>
      </c>
      <c r="M4065" t="s">
        <v>190</v>
      </c>
      <c r="N4065" s="2">
        <v>41467</v>
      </c>
      <c r="O4065" s="2">
        <v>41469</v>
      </c>
      <c r="P4065">
        <v>1</v>
      </c>
      <c r="Q4065" s="1">
        <v>0.03</v>
      </c>
      <c r="R4065">
        <v>77.510000000000005</v>
      </c>
      <c r="S4065">
        <v>4</v>
      </c>
      <c r="T4065">
        <f t="shared" si="63"/>
        <v>77.510000000000005</v>
      </c>
    </row>
    <row r="4066" spans="1:20" x14ac:dyDescent="0.3">
      <c r="A4066">
        <v>4065</v>
      </c>
      <c r="B4066">
        <v>86605</v>
      </c>
      <c r="C4066" t="s">
        <v>1213</v>
      </c>
      <c r="D4066" t="s">
        <v>578</v>
      </c>
      <c r="E4066" t="s">
        <v>187</v>
      </c>
      <c r="F4066" t="s">
        <v>47</v>
      </c>
      <c r="G4066" t="s">
        <v>41</v>
      </c>
      <c r="H4066" t="s">
        <v>188</v>
      </c>
      <c r="I4066" t="s">
        <v>28</v>
      </c>
      <c r="J4066" t="s">
        <v>36</v>
      </c>
      <c r="K4066" t="s">
        <v>189</v>
      </c>
      <c r="L4066" t="s">
        <v>283</v>
      </c>
      <c r="M4066" t="s">
        <v>160</v>
      </c>
      <c r="N4066" s="2">
        <v>41253</v>
      </c>
      <c r="O4066" s="2">
        <v>41254</v>
      </c>
      <c r="P4066">
        <v>12</v>
      </c>
      <c r="Q4066" s="1">
        <v>0.06</v>
      </c>
      <c r="R4066">
        <v>350.98</v>
      </c>
      <c r="S4066">
        <v>30</v>
      </c>
      <c r="T4066">
        <f t="shared" si="63"/>
        <v>4211.76</v>
      </c>
    </row>
    <row r="4067" spans="1:20" x14ac:dyDescent="0.3">
      <c r="A4067">
        <v>4066</v>
      </c>
      <c r="B4067">
        <v>89307</v>
      </c>
      <c r="C4067" t="s">
        <v>1260</v>
      </c>
      <c r="D4067" t="s">
        <v>20</v>
      </c>
      <c r="E4067" t="s">
        <v>21</v>
      </c>
      <c r="F4067" t="s">
        <v>22</v>
      </c>
      <c r="G4067" t="s">
        <v>41</v>
      </c>
      <c r="H4067" t="s">
        <v>206</v>
      </c>
      <c r="I4067" t="s">
        <v>28</v>
      </c>
      <c r="J4067" t="s">
        <v>36</v>
      </c>
      <c r="K4067" t="s">
        <v>1108</v>
      </c>
      <c r="L4067" t="s">
        <v>192</v>
      </c>
      <c r="M4067" t="s">
        <v>444</v>
      </c>
      <c r="N4067" s="2">
        <v>40940</v>
      </c>
      <c r="O4067" s="2">
        <v>40942</v>
      </c>
      <c r="P4067">
        <v>1</v>
      </c>
      <c r="Q4067" s="1">
        <v>0.02</v>
      </c>
      <c r="R4067">
        <v>65.989999999999995</v>
      </c>
      <c r="S4067">
        <v>8.99</v>
      </c>
      <c r="T4067">
        <f t="shared" si="63"/>
        <v>65.989999999999995</v>
      </c>
    </row>
    <row r="4068" spans="1:20" x14ac:dyDescent="0.3">
      <c r="A4068">
        <v>4067</v>
      </c>
      <c r="B4068">
        <v>87633</v>
      </c>
      <c r="C4068" t="s">
        <v>451</v>
      </c>
      <c r="D4068" t="s">
        <v>20</v>
      </c>
      <c r="E4068" t="s">
        <v>39</v>
      </c>
      <c r="F4068" t="s">
        <v>31</v>
      </c>
      <c r="G4068" t="s">
        <v>41</v>
      </c>
      <c r="H4068" t="s">
        <v>42</v>
      </c>
      <c r="I4068" t="s">
        <v>28</v>
      </c>
      <c r="J4068" t="s">
        <v>76</v>
      </c>
      <c r="K4068" t="s">
        <v>221</v>
      </c>
      <c r="L4068" t="s">
        <v>192</v>
      </c>
      <c r="M4068" t="s">
        <v>367</v>
      </c>
      <c r="N4068" s="2">
        <v>40334</v>
      </c>
      <c r="O4068" s="2">
        <v>40335</v>
      </c>
      <c r="P4068">
        <v>5</v>
      </c>
      <c r="Q4068" s="1">
        <v>0.09</v>
      </c>
      <c r="R4068">
        <v>363.25</v>
      </c>
      <c r="S4068">
        <v>19.989999999999998</v>
      </c>
      <c r="T4068">
        <f t="shared" si="63"/>
        <v>1816.25</v>
      </c>
    </row>
    <row r="4069" spans="1:20" x14ac:dyDescent="0.3">
      <c r="A4069">
        <v>4068</v>
      </c>
      <c r="B4069">
        <v>88405</v>
      </c>
      <c r="C4069" t="s">
        <v>495</v>
      </c>
      <c r="D4069" t="s">
        <v>578</v>
      </c>
      <c r="E4069" t="s">
        <v>187</v>
      </c>
      <c r="F4069" t="s">
        <v>22</v>
      </c>
      <c r="G4069" t="s">
        <v>23</v>
      </c>
      <c r="H4069" t="s">
        <v>217</v>
      </c>
      <c r="I4069" t="s">
        <v>28</v>
      </c>
      <c r="J4069" t="s">
        <v>76</v>
      </c>
      <c r="K4069" t="s">
        <v>101</v>
      </c>
      <c r="L4069" t="s">
        <v>283</v>
      </c>
      <c r="M4069" t="s">
        <v>27</v>
      </c>
      <c r="N4069" s="2">
        <v>40416</v>
      </c>
      <c r="O4069" s="2">
        <v>40417</v>
      </c>
      <c r="P4069">
        <v>1</v>
      </c>
      <c r="Q4069" s="1">
        <v>7.0000000000000007E-2</v>
      </c>
      <c r="R4069">
        <v>226.67</v>
      </c>
      <c r="S4069">
        <v>28.16</v>
      </c>
      <c r="T4069">
        <f t="shared" si="63"/>
        <v>226.67</v>
      </c>
    </row>
    <row r="4070" spans="1:20" x14ac:dyDescent="0.3">
      <c r="A4070">
        <v>4069</v>
      </c>
      <c r="B4070">
        <v>88405</v>
      </c>
      <c r="C4070" t="s">
        <v>495</v>
      </c>
      <c r="D4070" t="s">
        <v>578</v>
      </c>
      <c r="E4070" t="s">
        <v>39</v>
      </c>
      <c r="F4070" t="s">
        <v>22</v>
      </c>
      <c r="G4070" t="s">
        <v>23</v>
      </c>
      <c r="H4070" t="s">
        <v>54</v>
      </c>
      <c r="I4070" t="s">
        <v>28</v>
      </c>
      <c r="J4070" t="s">
        <v>76</v>
      </c>
      <c r="K4070" t="s">
        <v>274</v>
      </c>
      <c r="L4070" t="s">
        <v>283</v>
      </c>
      <c r="M4070" t="s">
        <v>80</v>
      </c>
      <c r="N4070" s="2">
        <v>40416</v>
      </c>
      <c r="O4070" s="2">
        <v>40418</v>
      </c>
      <c r="P4070">
        <v>20</v>
      </c>
      <c r="Q4070" s="1">
        <v>0.08</v>
      </c>
      <c r="R4070">
        <v>20.98</v>
      </c>
      <c r="S4070">
        <v>53.03</v>
      </c>
      <c r="T4070">
        <f t="shared" si="63"/>
        <v>419.6</v>
      </c>
    </row>
    <row r="4071" spans="1:20" x14ac:dyDescent="0.3">
      <c r="A4071">
        <v>4070</v>
      </c>
      <c r="B4071">
        <v>89886</v>
      </c>
      <c r="C4071" t="s">
        <v>602</v>
      </c>
      <c r="D4071" t="s">
        <v>578</v>
      </c>
      <c r="E4071" t="s">
        <v>39</v>
      </c>
      <c r="F4071" t="s">
        <v>47</v>
      </c>
      <c r="G4071" t="s">
        <v>93</v>
      </c>
      <c r="H4071" t="s">
        <v>89</v>
      </c>
      <c r="I4071" t="s">
        <v>28</v>
      </c>
      <c r="J4071" t="s">
        <v>76</v>
      </c>
      <c r="K4071" t="s">
        <v>133</v>
      </c>
      <c r="L4071" t="s">
        <v>283</v>
      </c>
      <c r="M4071" t="s">
        <v>114</v>
      </c>
      <c r="N4071" s="2">
        <v>40630</v>
      </c>
      <c r="O4071" s="2">
        <v>40632</v>
      </c>
      <c r="P4071">
        <v>1</v>
      </c>
      <c r="Q4071" s="1">
        <v>0.06</v>
      </c>
      <c r="R4071">
        <v>328.14</v>
      </c>
      <c r="S4071">
        <v>91.05</v>
      </c>
      <c r="T4071">
        <f t="shared" si="63"/>
        <v>328.14</v>
      </c>
    </row>
    <row r="4072" spans="1:20" x14ac:dyDescent="0.3">
      <c r="A4072">
        <v>4071</v>
      </c>
      <c r="B4072">
        <v>86940</v>
      </c>
      <c r="C4072" t="s">
        <v>1820</v>
      </c>
      <c r="D4072" t="s">
        <v>20</v>
      </c>
      <c r="E4072" t="s">
        <v>187</v>
      </c>
      <c r="F4072" t="s">
        <v>31</v>
      </c>
      <c r="G4072" t="s">
        <v>48</v>
      </c>
      <c r="H4072" t="s">
        <v>188</v>
      </c>
      <c r="I4072" t="s">
        <v>28</v>
      </c>
      <c r="J4072" t="s">
        <v>76</v>
      </c>
      <c r="K4072" t="s">
        <v>170</v>
      </c>
      <c r="L4072" t="s">
        <v>44</v>
      </c>
      <c r="M4072" t="s">
        <v>146</v>
      </c>
      <c r="N4072" s="2">
        <v>40949</v>
      </c>
      <c r="O4072" s="2">
        <v>40949</v>
      </c>
      <c r="P4072">
        <v>3</v>
      </c>
      <c r="Q4072" s="1">
        <v>0.03</v>
      </c>
      <c r="R4072">
        <v>12.07</v>
      </c>
      <c r="S4072">
        <v>6.2</v>
      </c>
      <c r="T4072">
        <f t="shared" si="63"/>
        <v>36.21</v>
      </c>
    </row>
    <row r="4073" spans="1:20" x14ac:dyDescent="0.3">
      <c r="A4073">
        <v>4072</v>
      </c>
      <c r="B4073">
        <v>86940</v>
      </c>
      <c r="C4073" t="s">
        <v>1820</v>
      </c>
      <c r="D4073" t="s">
        <v>20</v>
      </c>
      <c r="E4073" t="s">
        <v>21</v>
      </c>
      <c r="F4073" t="s">
        <v>31</v>
      </c>
      <c r="G4073" t="s">
        <v>48</v>
      </c>
      <c r="H4073" t="s">
        <v>24</v>
      </c>
      <c r="I4073" t="s">
        <v>28</v>
      </c>
      <c r="J4073" t="s">
        <v>76</v>
      </c>
      <c r="K4073" t="s">
        <v>1254</v>
      </c>
      <c r="L4073" t="s">
        <v>192</v>
      </c>
      <c r="M4073" t="s">
        <v>143</v>
      </c>
      <c r="N4073" s="2">
        <v>40949</v>
      </c>
      <c r="O4073" s="2">
        <v>40949</v>
      </c>
      <c r="P4073">
        <v>10</v>
      </c>
      <c r="Q4073" s="1">
        <v>0.04</v>
      </c>
      <c r="R4073">
        <v>125.99</v>
      </c>
      <c r="S4073">
        <v>4.2</v>
      </c>
      <c r="T4073">
        <f t="shared" si="63"/>
        <v>1259.8999999999999</v>
      </c>
    </row>
    <row r="4074" spans="1:20" x14ac:dyDescent="0.3">
      <c r="A4074">
        <v>4073</v>
      </c>
      <c r="B4074">
        <v>86740</v>
      </c>
      <c r="C4074" t="s">
        <v>1926</v>
      </c>
      <c r="D4074" t="s">
        <v>20</v>
      </c>
      <c r="E4074" t="s">
        <v>39</v>
      </c>
      <c r="F4074" t="s">
        <v>31</v>
      </c>
      <c r="G4074" t="s">
        <v>23</v>
      </c>
      <c r="H4074" t="s">
        <v>61</v>
      </c>
      <c r="I4074" t="s">
        <v>28</v>
      </c>
      <c r="J4074" t="s">
        <v>76</v>
      </c>
      <c r="K4074" t="s">
        <v>116</v>
      </c>
      <c r="L4074" t="s">
        <v>192</v>
      </c>
      <c r="M4074" t="s">
        <v>35</v>
      </c>
      <c r="N4074" s="2">
        <v>40680</v>
      </c>
      <c r="O4074" s="2">
        <v>40681</v>
      </c>
      <c r="P4074">
        <v>13</v>
      </c>
      <c r="Q4074" s="1">
        <v>0.01</v>
      </c>
      <c r="R4074">
        <v>13.48</v>
      </c>
      <c r="S4074">
        <v>4.51</v>
      </c>
      <c r="T4074">
        <f t="shared" si="63"/>
        <v>175.24</v>
      </c>
    </row>
    <row r="4075" spans="1:20" x14ac:dyDescent="0.3">
      <c r="A4075">
        <v>4074</v>
      </c>
      <c r="B4075">
        <v>86710</v>
      </c>
      <c r="C4075" t="s">
        <v>2149</v>
      </c>
      <c r="D4075" t="s">
        <v>578</v>
      </c>
      <c r="E4075" t="s">
        <v>21</v>
      </c>
      <c r="F4075" t="s">
        <v>40</v>
      </c>
      <c r="G4075" t="s">
        <v>23</v>
      </c>
      <c r="H4075" t="s">
        <v>206</v>
      </c>
      <c r="I4075" t="s">
        <v>28</v>
      </c>
      <c r="J4075" t="s">
        <v>76</v>
      </c>
      <c r="K4075" t="s">
        <v>1138</v>
      </c>
      <c r="L4075" t="s">
        <v>283</v>
      </c>
      <c r="M4075" t="s">
        <v>59</v>
      </c>
      <c r="N4075" s="2">
        <v>40636</v>
      </c>
      <c r="O4075" s="2">
        <v>40637</v>
      </c>
      <c r="P4075">
        <v>1</v>
      </c>
      <c r="Q4075" s="1">
        <v>7.0000000000000007E-2</v>
      </c>
      <c r="R4075">
        <v>1500.97</v>
      </c>
      <c r="S4075">
        <v>29.7</v>
      </c>
      <c r="T4075">
        <f t="shared" si="63"/>
        <v>1500.97</v>
      </c>
    </row>
    <row r="4076" spans="1:20" x14ac:dyDescent="0.3">
      <c r="A4076">
        <v>4075</v>
      </c>
      <c r="B4076">
        <v>87698</v>
      </c>
      <c r="C4076" t="s">
        <v>1194</v>
      </c>
      <c r="D4076" t="s">
        <v>20</v>
      </c>
      <c r="E4076" t="s">
        <v>39</v>
      </c>
      <c r="F4076" t="s">
        <v>22</v>
      </c>
      <c r="G4076" t="s">
        <v>32</v>
      </c>
      <c r="H4076" t="s">
        <v>54</v>
      </c>
      <c r="I4076" t="s">
        <v>28</v>
      </c>
      <c r="J4076" t="s">
        <v>76</v>
      </c>
      <c r="K4076" t="s">
        <v>226</v>
      </c>
      <c r="L4076" t="s">
        <v>192</v>
      </c>
      <c r="M4076" t="s">
        <v>246</v>
      </c>
      <c r="N4076" s="2">
        <v>41273</v>
      </c>
      <c r="O4076" s="2">
        <v>41275</v>
      </c>
      <c r="P4076">
        <v>20</v>
      </c>
      <c r="Q4076" s="1">
        <v>0.01</v>
      </c>
      <c r="R4076">
        <v>4.9800000000000004</v>
      </c>
      <c r="S4076">
        <v>7.44</v>
      </c>
      <c r="T4076">
        <f t="shared" si="63"/>
        <v>99.600000000000009</v>
      </c>
    </row>
    <row r="4077" spans="1:20" x14ac:dyDescent="0.3">
      <c r="A4077">
        <v>4076</v>
      </c>
      <c r="B4077">
        <v>88774</v>
      </c>
      <c r="C4077" t="s">
        <v>1781</v>
      </c>
      <c r="D4077" t="s">
        <v>20</v>
      </c>
      <c r="E4077" t="s">
        <v>39</v>
      </c>
      <c r="F4077" t="s">
        <v>31</v>
      </c>
      <c r="G4077" t="s">
        <v>23</v>
      </c>
      <c r="H4077" t="s">
        <v>61</v>
      </c>
      <c r="I4077" t="s">
        <v>28</v>
      </c>
      <c r="J4077" t="s">
        <v>76</v>
      </c>
      <c r="K4077" t="s">
        <v>95</v>
      </c>
      <c r="L4077" t="s">
        <v>192</v>
      </c>
      <c r="M4077" t="s">
        <v>35</v>
      </c>
      <c r="N4077" s="2">
        <v>40776</v>
      </c>
      <c r="O4077" s="2">
        <v>40778</v>
      </c>
      <c r="P4077">
        <v>14</v>
      </c>
      <c r="Q4077" s="1">
        <v>0.1</v>
      </c>
      <c r="R4077">
        <v>18.989999999999998</v>
      </c>
      <c r="S4077">
        <v>5.23</v>
      </c>
      <c r="T4077">
        <f t="shared" si="63"/>
        <v>265.85999999999996</v>
      </c>
    </row>
    <row r="4078" spans="1:20" x14ac:dyDescent="0.3">
      <c r="A4078">
        <v>4077</v>
      </c>
      <c r="B4078">
        <v>86253</v>
      </c>
      <c r="C4078" t="s">
        <v>942</v>
      </c>
      <c r="D4078" t="s">
        <v>20</v>
      </c>
      <c r="E4078" t="s">
        <v>187</v>
      </c>
      <c r="F4078" t="s">
        <v>22</v>
      </c>
      <c r="G4078" t="s">
        <v>93</v>
      </c>
      <c r="H4078" t="s">
        <v>219</v>
      </c>
      <c r="I4078" t="s">
        <v>28</v>
      </c>
      <c r="J4078" t="s">
        <v>76</v>
      </c>
      <c r="K4078" t="s">
        <v>68</v>
      </c>
      <c r="L4078" t="s">
        <v>26</v>
      </c>
      <c r="M4078" t="s">
        <v>80</v>
      </c>
      <c r="N4078" s="2">
        <v>40753</v>
      </c>
      <c r="O4078" s="2">
        <v>40755</v>
      </c>
      <c r="P4078">
        <v>10</v>
      </c>
      <c r="Q4078" s="1">
        <v>7.0000000000000007E-2</v>
      </c>
      <c r="R4078">
        <v>6.98</v>
      </c>
      <c r="S4078">
        <v>2.83</v>
      </c>
      <c r="T4078">
        <f t="shared" si="63"/>
        <v>69.800000000000011</v>
      </c>
    </row>
    <row r="4079" spans="1:20" x14ac:dyDescent="0.3">
      <c r="A4079">
        <v>4078</v>
      </c>
      <c r="B4079">
        <v>89846</v>
      </c>
      <c r="C4079" t="s">
        <v>1014</v>
      </c>
      <c r="D4079" t="s">
        <v>578</v>
      </c>
      <c r="E4079" t="s">
        <v>187</v>
      </c>
      <c r="F4079" t="s">
        <v>31</v>
      </c>
      <c r="G4079" t="s">
        <v>93</v>
      </c>
      <c r="H4079" t="s">
        <v>217</v>
      </c>
      <c r="I4079" t="s">
        <v>28</v>
      </c>
      <c r="J4079" t="s">
        <v>76</v>
      </c>
      <c r="K4079" t="s">
        <v>181</v>
      </c>
      <c r="L4079" t="s">
        <v>283</v>
      </c>
      <c r="M4079" t="s">
        <v>296</v>
      </c>
      <c r="N4079" s="2">
        <v>41540</v>
      </c>
      <c r="O4079" s="2">
        <v>41542</v>
      </c>
      <c r="P4079">
        <v>21</v>
      </c>
      <c r="Q4079" s="1">
        <v>0.05</v>
      </c>
      <c r="R4079">
        <v>160.97999999999999</v>
      </c>
      <c r="S4079">
        <v>30</v>
      </c>
      <c r="T4079">
        <f t="shared" si="63"/>
        <v>3380.58</v>
      </c>
    </row>
    <row r="4080" spans="1:20" x14ac:dyDescent="0.3">
      <c r="A4080">
        <v>4079</v>
      </c>
      <c r="B4080">
        <v>90588</v>
      </c>
      <c r="C4080" t="s">
        <v>1461</v>
      </c>
      <c r="D4080" t="s">
        <v>38</v>
      </c>
      <c r="E4080" t="s">
        <v>39</v>
      </c>
      <c r="F4080" t="s">
        <v>47</v>
      </c>
      <c r="G4080" t="s">
        <v>23</v>
      </c>
      <c r="H4080" t="s">
        <v>89</v>
      </c>
      <c r="I4080" t="s">
        <v>28</v>
      </c>
      <c r="J4080" t="s">
        <v>76</v>
      </c>
      <c r="K4080" t="s">
        <v>145</v>
      </c>
      <c r="L4080" t="s">
        <v>44</v>
      </c>
      <c r="M4080" t="s">
        <v>160</v>
      </c>
      <c r="N4080" s="2">
        <v>40226</v>
      </c>
      <c r="O4080" s="2">
        <v>40228</v>
      </c>
      <c r="P4080">
        <v>1</v>
      </c>
      <c r="Q4080" s="1">
        <v>0.05</v>
      </c>
      <c r="R4080">
        <v>6.04</v>
      </c>
      <c r="S4080">
        <v>2.14</v>
      </c>
      <c r="T4080">
        <f t="shared" si="63"/>
        <v>6.04</v>
      </c>
    </row>
    <row r="4081" spans="1:20" x14ac:dyDescent="0.3">
      <c r="A4081">
        <v>4080</v>
      </c>
      <c r="B4081">
        <v>89691</v>
      </c>
      <c r="C4081" t="s">
        <v>530</v>
      </c>
      <c r="D4081" t="s">
        <v>20</v>
      </c>
      <c r="E4081" t="s">
        <v>39</v>
      </c>
      <c r="F4081" t="s">
        <v>22</v>
      </c>
      <c r="G4081" t="s">
        <v>48</v>
      </c>
      <c r="H4081" t="s">
        <v>89</v>
      </c>
      <c r="I4081" t="s">
        <v>28</v>
      </c>
      <c r="J4081" t="s">
        <v>76</v>
      </c>
      <c r="K4081" t="s">
        <v>145</v>
      </c>
      <c r="L4081" t="s">
        <v>192</v>
      </c>
      <c r="M4081" t="s">
        <v>123</v>
      </c>
      <c r="N4081" s="2">
        <v>41342</v>
      </c>
      <c r="O4081" s="2">
        <v>41344</v>
      </c>
      <c r="P4081">
        <v>10</v>
      </c>
      <c r="Q4081" s="1">
        <v>0.1</v>
      </c>
      <c r="R4081">
        <v>6.48</v>
      </c>
      <c r="S4081">
        <v>7.37</v>
      </c>
      <c r="T4081">
        <f t="shared" si="63"/>
        <v>64.800000000000011</v>
      </c>
    </row>
    <row r="4082" spans="1:20" x14ac:dyDescent="0.3">
      <c r="A4082">
        <v>4081</v>
      </c>
      <c r="B4082">
        <v>89691</v>
      </c>
      <c r="C4082" t="s">
        <v>530</v>
      </c>
      <c r="D4082" t="s">
        <v>20</v>
      </c>
      <c r="E4082" t="s">
        <v>39</v>
      </c>
      <c r="F4082" t="s">
        <v>22</v>
      </c>
      <c r="G4082" t="s">
        <v>48</v>
      </c>
      <c r="H4082" t="s">
        <v>89</v>
      </c>
      <c r="I4082" t="s">
        <v>28</v>
      </c>
      <c r="J4082" t="s">
        <v>76</v>
      </c>
      <c r="K4082" t="s">
        <v>82</v>
      </c>
      <c r="L4082" t="s">
        <v>192</v>
      </c>
      <c r="M4082" t="s">
        <v>331</v>
      </c>
      <c r="N4082" s="2">
        <v>41342</v>
      </c>
      <c r="O4082" s="2">
        <v>41342</v>
      </c>
      <c r="P4082">
        <v>7</v>
      </c>
      <c r="Q4082" s="1">
        <v>7.0000000000000007E-2</v>
      </c>
      <c r="R4082">
        <v>17.7</v>
      </c>
      <c r="S4082">
        <v>9.4700000000000006</v>
      </c>
      <c r="T4082">
        <f t="shared" si="63"/>
        <v>123.89999999999999</v>
      </c>
    </row>
    <row r="4083" spans="1:20" x14ac:dyDescent="0.3">
      <c r="A4083">
        <v>4082</v>
      </c>
      <c r="B4083">
        <v>91267</v>
      </c>
      <c r="C4083" t="s">
        <v>2258</v>
      </c>
      <c r="D4083" t="s">
        <v>578</v>
      </c>
      <c r="E4083" t="s">
        <v>187</v>
      </c>
      <c r="F4083" t="s">
        <v>22</v>
      </c>
      <c r="G4083" t="s">
        <v>93</v>
      </c>
      <c r="H4083" t="s">
        <v>225</v>
      </c>
      <c r="I4083" t="s">
        <v>28</v>
      </c>
      <c r="J4083" t="s">
        <v>76</v>
      </c>
      <c r="K4083" t="s">
        <v>248</v>
      </c>
      <c r="L4083" t="s">
        <v>283</v>
      </c>
      <c r="M4083" t="s">
        <v>190</v>
      </c>
      <c r="N4083" s="2">
        <v>41258</v>
      </c>
      <c r="O4083" s="2">
        <v>41259</v>
      </c>
      <c r="P4083">
        <v>11</v>
      </c>
      <c r="Q4083" s="1">
        <v>0.08</v>
      </c>
      <c r="R4083">
        <v>95.95</v>
      </c>
      <c r="S4083">
        <v>74.349999999999994</v>
      </c>
      <c r="T4083">
        <f t="shared" si="63"/>
        <v>1055.45</v>
      </c>
    </row>
    <row r="4084" spans="1:20" x14ac:dyDescent="0.3">
      <c r="A4084">
        <v>4083</v>
      </c>
      <c r="B4084">
        <v>87594</v>
      </c>
      <c r="C4084" t="s">
        <v>918</v>
      </c>
      <c r="D4084" t="s">
        <v>578</v>
      </c>
      <c r="E4084" t="s">
        <v>21</v>
      </c>
      <c r="F4084" t="s">
        <v>31</v>
      </c>
      <c r="G4084" t="s">
        <v>48</v>
      </c>
      <c r="H4084" t="s">
        <v>203</v>
      </c>
      <c r="I4084" t="s">
        <v>28</v>
      </c>
      <c r="J4084" t="s">
        <v>76</v>
      </c>
      <c r="K4084" t="s">
        <v>201</v>
      </c>
      <c r="L4084" t="s">
        <v>283</v>
      </c>
      <c r="M4084" t="s">
        <v>106</v>
      </c>
      <c r="N4084" s="2">
        <v>40709</v>
      </c>
      <c r="O4084" s="2">
        <v>40709</v>
      </c>
      <c r="P4084">
        <v>2</v>
      </c>
      <c r="Q4084" s="1">
        <v>0.02</v>
      </c>
      <c r="R4084">
        <v>145.44999999999999</v>
      </c>
      <c r="S4084">
        <v>17.850000000000001</v>
      </c>
      <c r="T4084">
        <f t="shared" si="63"/>
        <v>290.89999999999998</v>
      </c>
    </row>
    <row r="4085" spans="1:20" x14ac:dyDescent="0.3">
      <c r="A4085">
        <v>4084</v>
      </c>
      <c r="B4085">
        <v>88976</v>
      </c>
      <c r="C4085" t="s">
        <v>758</v>
      </c>
      <c r="D4085" t="s">
        <v>38</v>
      </c>
      <c r="E4085" t="s">
        <v>39</v>
      </c>
      <c r="F4085" t="s">
        <v>31</v>
      </c>
      <c r="G4085" t="s">
        <v>23</v>
      </c>
      <c r="H4085" t="s">
        <v>78</v>
      </c>
      <c r="I4085" t="s">
        <v>28</v>
      </c>
      <c r="J4085" t="s">
        <v>76</v>
      </c>
      <c r="K4085" t="s">
        <v>105</v>
      </c>
      <c r="L4085" t="s">
        <v>192</v>
      </c>
      <c r="M4085" t="s">
        <v>102</v>
      </c>
      <c r="N4085" s="2">
        <v>40767</v>
      </c>
      <c r="O4085" s="2">
        <v>40768</v>
      </c>
      <c r="P4085">
        <v>7</v>
      </c>
      <c r="Q4085" s="1">
        <v>0.03</v>
      </c>
      <c r="R4085">
        <v>35.44</v>
      </c>
      <c r="S4085">
        <v>7.5</v>
      </c>
      <c r="T4085">
        <f t="shared" si="63"/>
        <v>248.07999999999998</v>
      </c>
    </row>
    <row r="4086" spans="1:20" x14ac:dyDescent="0.3">
      <c r="A4086">
        <v>4085</v>
      </c>
      <c r="B4086">
        <v>88976</v>
      </c>
      <c r="C4086" t="s">
        <v>758</v>
      </c>
      <c r="D4086" t="s">
        <v>20</v>
      </c>
      <c r="E4086" t="s">
        <v>39</v>
      </c>
      <c r="F4086" t="s">
        <v>31</v>
      </c>
      <c r="G4086" t="s">
        <v>23</v>
      </c>
      <c r="H4086" t="s">
        <v>54</v>
      </c>
      <c r="I4086" t="s">
        <v>28</v>
      </c>
      <c r="J4086" t="s">
        <v>76</v>
      </c>
      <c r="K4086" t="s">
        <v>74</v>
      </c>
      <c r="L4086" t="s">
        <v>44</v>
      </c>
      <c r="M4086" t="s">
        <v>83</v>
      </c>
      <c r="N4086" s="2">
        <v>40767</v>
      </c>
      <c r="O4086" s="2">
        <v>40770</v>
      </c>
      <c r="P4086">
        <v>2</v>
      </c>
      <c r="Q4086" s="1">
        <v>0.1</v>
      </c>
      <c r="R4086">
        <v>3.28</v>
      </c>
      <c r="S4086">
        <v>3.97</v>
      </c>
      <c r="T4086">
        <f t="shared" si="63"/>
        <v>6.56</v>
      </c>
    </row>
    <row r="4087" spans="1:20" x14ac:dyDescent="0.3">
      <c r="A4087">
        <v>4086</v>
      </c>
      <c r="B4087">
        <v>89299</v>
      </c>
      <c r="C4087" t="s">
        <v>466</v>
      </c>
      <c r="D4087" t="s">
        <v>20</v>
      </c>
      <c r="E4087" t="s">
        <v>39</v>
      </c>
      <c r="F4087" t="s">
        <v>22</v>
      </c>
      <c r="G4087" t="s">
        <v>41</v>
      </c>
      <c r="H4087" t="s">
        <v>94</v>
      </c>
      <c r="I4087" t="s">
        <v>28</v>
      </c>
      <c r="J4087" t="s">
        <v>76</v>
      </c>
      <c r="K4087" t="s">
        <v>145</v>
      </c>
      <c r="L4087" t="s">
        <v>192</v>
      </c>
      <c r="M4087" t="s">
        <v>173</v>
      </c>
      <c r="N4087" s="2">
        <v>40196</v>
      </c>
      <c r="O4087" s="2">
        <v>40196</v>
      </c>
      <c r="P4087">
        <v>13</v>
      </c>
      <c r="Q4087" s="1">
        <v>0.05</v>
      </c>
      <c r="R4087">
        <v>58.1</v>
      </c>
      <c r="S4087">
        <v>1.49</v>
      </c>
      <c r="T4087">
        <f t="shared" si="63"/>
        <v>755.30000000000007</v>
      </c>
    </row>
    <row r="4088" spans="1:20" x14ac:dyDescent="0.3">
      <c r="A4088">
        <v>4087</v>
      </c>
      <c r="B4088">
        <v>91219</v>
      </c>
      <c r="C4088" t="s">
        <v>1398</v>
      </c>
      <c r="D4088" t="s">
        <v>20</v>
      </c>
      <c r="E4088" t="s">
        <v>39</v>
      </c>
      <c r="F4088" t="s">
        <v>31</v>
      </c>
      <c r="G4088" t="s">
        <v>48</v>
      </c>
      <c r="H4088" t="s">
        <v>61</v>
      </c>
      <c r="I4088" t="s">
        <v>28</v>
      </c>
      <c r="J4088" t="s">
        <v>76</v>
      </c>
      <c r="K4088" t="s">
        <v>119</v>
      </c>
      <c r="L4088" t="s">
        <v>192</v>
      </c>
      <c r="M4088" t="s">
        <v>131</v>
      </c>
      <c r="N4088" s="2">
        <v>40383</v>
      </c>
      <c r="O4088" s="2">
        <v>40388</v>
      </c>
      <c r="P4088">
        <v>6</v>
      </c>
      <c r="Q4088" s="1">
        <v>7.0000000000000007E-2</v>
      </c>
      <c r="R4088">
        <v>49.43</v>
      </c>
      <c r="S4088">
        <v>19.989999999999998</v>
      </c>
      <c r="T4088">
        <f t="shared" si="63"/>
        <v>296.58</v>
      </c>
    </row>
    <row r="4089" spans="1:20" x14ac:dyDescent="0.3">
      <c r="A4089">
        <v>4088</v>
      </c>
      <c r="B4089">
        <v>88677</v>
      </c>
      <c r="C4089" t="s">
        <v>2094</v>
      </c>
      <c r="D4089" t="s">
        <v>20</v>
      </c>
      <c r="E4089" t="s">
        <v>187</v>
      </c>
      <c r="F4089" t="s">
        <v>22</v>
      </c>
      <c r="G4089" t="s">
        <v>48</v>
      </c>
      <c r="H4089" t="s">
        <v>217</v>
      </c>
      <c r="I4089" t="s">
        <v>28</v>
      </c>
      <c r="J4089" t="s">
        <v>64</v>
      </c>
      <c r="K4089" t="s">
        <v>231</v>
      </c>
      <c r="L4089" t="s">
        <v>26</v>
      </c>
      <c r="M4089" t="s">
        <v>27</v>
      </c>
      <c r="N4089" s="2">
        <v>40194</v>
      </c>
      <c r="O4089" s="2">
        <v>40198</v>
      </c>
      <c r="P4089">
        <v>9</v>
      </c>
      <c r="Q4089" s="1">
        <v>0.04</v>
      </c>
      <c r="R4089">
        <v>22.72</v>
      </c>
      <c r="S4089">
        <v>8.99</v>
      </c>
      <c r="T4089">
        <f t="shared" si="63"/>
        <v>204.48</v>
      </c>
    </row>
    <row r="4090" spans="1:20" x14ac:dyDescent="0.3">
      <c r="A4090">
        <v>4089</v>
      </c>
      <c r="B4090">
        <v>90699</v>
      </c>
      <c r="C4090" t="s">
        <v>1021</v>
      </c>
      <c r="D4090" t="s">
        <v>20</v>
      </c>
      <c r="E4090" t="s">
        <v>39</v>
      </c>
      <c r="F4090" t="s">
        <v>31</v>
      </c>
      <c r="G4090" t="s">
        <v>48</v>
      </c>
      <c r="H4090" t="s">
        <v>89</v>
      </c>
      <c r="I4090" t="s">
        <v>28</v>
      </c>
      <c r="J4090" t="s">
        <v>64</v>
      </c>
      <c r="K4090" t="s">
        <v>189</v>
      </c>
      <c r="L4090" t="s">
        <v>44</v>
      </c>
      <c r="M4090" t="s">
        <v>35</v>
      </c>
      <c r="N4090" s="2">
        <v>41175</v>
      </c>
      <c r="O4090" s="2">
        <v>41177</v>
      </c>
      <c r="P4090">
        <v>23</v>
      </c>
      <c r="Q4090" s="1">
        <v>7.0000000000000007E-2</v>
      </c>
      <c r="R4090">
        <v>4.26</v>
      </c>
      <c r="S4090">
        <v>1.2</v>
      </c>
      <c r="T4090">
        <f t="shared" si="63"/>
        <v>97.97999999999999</v>
      </c>
    </row>
    <row r="4091" spans="1:20" x14ac:dyDescent="0.3">
      <c r="A4091">
        <v>4090</v>
      </c>
      <c r="B4091">
        <v>90699</v>
      </c>
      <c r="C4091" t="s">
        <v>607</v>
      </c>
      <c r="D4091" t="s">
        <v>20</v>
      </c>
      <c r="E4091" t="s">
        <v>39</v>
      </c>
      <c r="F4091" t="s">
        <v>31</v>
      </c>
      <c r="G4091" t="s">
        <v>48</v>
      </c>
      <c r="H4091" t="s">
        <v>42</v>
      </c>
      <c r="I4091" t="s">
        <v>28</v>
      </c>
      <c r="J4091" t="s">
        <v>64</v>
      </c>
      <c r="K4091" t="s">
        <v>138</v>
      </c>
      <c r="L4091" t="s">
        <v>44</v>
      </c>
      <c r="M4091" t="s">
        <v>214</v>
      </c>
      <c r="N4091" s="2">
        <v>41175</v>
      </c>
      <c r="O4091" s="2">
        <v>41180</v>
      </c>
      <c r="P4091">
        <v>8</v>
      </c>
      <c r="Q4091" s="1">
        <v>0.09</v>
      </c>
      <c r="R4091">
        <v>2.88</v>
      </c>
      <c r="S4091">
        <v>1.01</v>
      </c>
      <c r="T4091">
        <f t="shared" si="63"/>
        <v>23.04</v>
      </c>
    </row>
    <row r="4092" spans="1:20" x14ac:dyDescent="0.3">
      <c r="A4092">
        <v>4091</v>
      </c>
      <c r="B4092">
        <v>88931</v>
      </c>
      <c r="C4092" t="s">
        <v>563</v>
      </c>
      <c r="D4092" t="s">
        <v>20</v>
      </c>
      <c r="E4092" t="s">
        <v>187</v>
      </c>
      <c r="F4092" t="s">
        <v>47</v>
      </c>
      <c r="G4092" t="s">
        <v>41</v>
      </c>
      <c r="H4092" t="s">
        <v>225</v>
      </c>
      <c r="I4092" t="s">
        <v>28</v>
      </c>
      <c r="J4092" t="s">
        <v>64</v>
      </c>
      <c r="K4092" t="s">
        <v>101</v>
      </c>
      <c r="L4092" t="s">
        <v>192</v>
      </c>
      <c r="M4092" t="s">
        <v>117</v>
      </c>
      <c r="N4092" s="2">
        <v>40755</v>
      </c>
      <c r="O4092" s="2">
        <v>40755</v>
      </c>
      <c r="P4092">
        <v>15</v>
      </c>
      <c r="Q4092" s="1">
        <v>0.1</v>
      </c>
      <c r="R4092">
        <v>9.65</v>
      </c>
      <c r="S4092">
        <v>6.22</v>
      </c>
      <c r="T4092">
        <f t="shared" si="63"/>
        <v>144.75</v>
      </c>
    </row>
    <row r="4093" spans="1:20" x14ac:dyDescent="0.3">
      <c r="A4093">
        <v>4092</v>
      </c>
      <c r="B4093">
        <v>88931</v>
      </c>
      <c r="C4093" t="s">
        <v>1306</v>
      </c>
      <c r="D4093" t="s">
        <v>20</v>
      </c>
      <c r="E4093" t="s">
        <v>39</v>
      </c>
      <c r="F4093" t="s">
        <v>31</v>
      </c>
      <c r="G4093" t="s">
        <v>41</v>
      </c>
      <c r="H4093" t="s">
        <v>78</v>
      </c>
      <c r="I4093" t="s">
        <v>28</v>
      </c>
      <c r="J4093" t="s">
        <v>64</v>
      </c>
      <c r="K4093" t="s">
        <v>98</v>
      </c>
      <c r="L4093" t="s">
        <v>192</v>
      </c>
      <c r="M4093" t="s">
        <v>63</v>
      </c>
      <c r="N4093" s="2">
        <v>40755</v>
      </c>
      <c r="O4093" s="2">
        <v>40756</v>
      </c>
      <c r="P4093">
        <v>6</v>
      </c>
      <c r="Q4093" s="1">
        <v>0.04</v>
      </c>
      <c r="R4093">
        <v>24.92</v>
      </c>
      <c r="S4093">
        <v>12.98</v>
      </c>
      <c r="T4093">
        <f t="shared" si="63"/>
        <v>149.52000000000001</v>
      </c>
    </row>
    <row r="4094" spans="1:20" x14ac:dyDescent="0.3">
      <c r="A4094">
        <v>4093</v>
      </c>
      <c r="B4094">
        <v>87411</v>
      </c>
      <c r="C4094" t="s">
        <v>1471</v>
      </c>
      <c r="D4094" t="s">
        <v>20</v>
      </c>
      <c r="E4094" t="s">
        <v>39</v>
      </c>
      <c r="F4094" t="s">
        <v>22</v>
      </c>
      <c r="G4094" t="s">
        <v>48</v>
      </c>
      <c r="H4094" t="s">
        <v>61</v>
      </c>
      <c r="I4094" t="s">
        <v>28</v>
      </c>
      <c r="J4094" t="s">
        <v>64</v>
      </c>
      <c r="K4094" t="s">
        <v>133</v>
      </c>
      <c r="L4094" t="s">
        <v>44</v>
      </c>
      <c r="M4094" t="s">
        <v>331</v>
      </c>
      <c r="N4094" s="2">
        <v>41189</v>
      </c>
      <c r="O4094" s="2">
        <v>41198</v>
      </c>
      <c r="P4094">
        <v>20</v>
      </c>
      <c r="Q4094" s="1">
        <v>0.03</v>
      </c>
      <c r="R4094">
        <v>6.08</v>
      </c>
      <c r="S4094">
        <v>1.82</v>
      </c>
      <c r="T4094">
        <f t="shared" si="63"/>
        <v>121.6</v>
      </c>
    </row>
    <row r="4095" spans="1:20" x14ac:dyDescent="0.3">
      <c r="A4095">
        <v>4094</v>
      </c>
      <c r="B4095">
        <v>89272</v>
      </c>
      <c r="C4095" t="s">
        <v>1898</v>
      </c>
      <c r="D4095" t="s">
        <v>20</v>
      </c>
      <c r="E4095" t="s">
        <v>39</v>
      </c>
      <c r="F4095" t="s">
        <v>22</v>
      </c>
      <c r="G4095" t="s">
        <v>93</v>
      </c>
      <c r="H4095" t="s">
        <v>78</v>
      </c>
      <c r="I4095" t="s">
        <v>28</v>
      </c>
      <c r="J4095" t="s">
        <v>64</v>
      </c>
      <c r="K4095" t="s">
        <v>165</v>
      </c>
      <c r="L4095" t="s">
        <v>192</v>
      </c>
      <c r="M4095" t="s">
        <v>173</v>
      </c>
      <c r="N4095" s="2">
        <v>41522</v>
      </c>
      <c r="O4095" s="2">
        <v>41523</v>
      </c>
      <c r="P4095">
        <v>2</v>
      </c>
      <c r="Q4095" s="1">
        <v>0.09</v>
      </c>
      <c r="R4095">
        <v>12.53</v>
      </c>
      <c r="S4095">
        <v>7.17</v>
      </c>
      <c r="T4095">
        <f t="shared" si="63"/>
        <v>25.06</v>
      </c>
    </row>
    <row r="4096" spans="1:20" x14ac:dyDescent="0.3">
      <c r="A4096">
        <v>4095</v>
      </c>
      <c r="B4096">
        <v>89272</v>
      </c>
      <c r="C4096" t="s">
        <v>1898</v>
      </c>
      <c r="D4096" t="s">
        <v>20</v>
      </c>
      <c r="E4096" t="s">
        <v>21</v>
      </c>
      <c r="F4096" t="s">
        <v>22</v>
      </c>
      <c r="G4096" t="s">
        <v>93</v>
      </c>
      <c r="H4096" t="s">
        <v>33</v>
      </c>
      <c r="I4096" t="s">
        <v>28</v>
      </c>
      <c r="J4096" t="s">
        <v>64</v>
      </c>
      <c r="K4096" t="s">
        <v>213</v>
      </c>
      <c r="L4096" t="s">
        <v>192</v>
      </c>
      <c r="M4096" t="s">
        <v>27</v>
      </c>
      <c r="N4096" s="2">
        <v>41522</v>
      </c>
      <c r="O4096" s="2">
        <v>41525</v>
      </c>
      <c r="P4096">
        <v>5</v>
      </c>
      <c r="Q4096" s="1">
        <v>0.06</v>
      </c>
      <c r="R4096">
        <v>19.98</v>
      </c>
      <c r="S4096">
        <v>4</v>
      </c>
      <c r="T4096">
        <f t="shared" si="63"/>
        <v>99.9</v>
      </c>
    </row>
    <row r="4097" spans="1:20" x14ac:dyDescent="0.3">
      <c r="A4097">
        <v>4096</v>
      </c>
      <c r="B4097">
        <v>89272</v>
      </c>
      <c r="C4097" t="s">
        <v>1898</v>
      </c>
      <c r="D4097" t="s">
        <v>38</v>
      </c>
      <c r="E4097" t="s">
        <v>187</v>
      </c>
      <c r="F4097" t="s">
        <v>22</v>
      </c>
      <c r="G4097" t="s">
        <v>93</v>
      </c>
      <c r="H4097" t="s">
        <v>188</v>
      </c>
      <c r="I4097" t="s">
        <v>28</v>
      </c>
      <c r="J4097" t="s">
        <v>64</v>
      </c>
      <c r="K4097" t="s">
        <v>248</v>
      </c>
      <c r="L4097" t="s">
        <v>746</v>
      </c>
      <c r="M4097" t="s">
        <v>27</v>
      </c>
      <c r="N4097" s="2">
        <v>41522</v>
      </c>
      <c r="O4097" s="2">
        <v>41524</v>
      </c>
      <c r="P4097">
        <v>25</v>
      </c>
      <c r="Q4097" s="1">
        <v>0.09</v>
      </c>
      <c r="R4097">
        <v>49.34</v>
      </c>
      <c r="S4097">
        <v>10.25</v>
      </c>
      <c r="T4097">
        <f t="shared" si="63"/>
        <v>1233.5</v>
      </c>
    </row>
    <row r="4098" spans="1:20" x14ac:dyDescent="0.3">
      <c r="A4098">
        <v>4097</v>
      </c>
      <c r="B4098">
        <v>89794</v>
      </c>
      <c r="C4098" t="s">
        <v>1397</v>
      </c>
      <c r="D4098" t="s">
        <v>20</v>
      </c>
      <c r="E4098" t="s">
        <v>39</v>
      </c>
      <c r="F4098" t="s">
        <v>31</v>
      </c>
      <c r="G4098" t="s">
        <v>93</v>
      </c>
      <c r="H4098" t="s">
        <v>61</v>
      </c>
      <c r="I4098" t="s">
        <v>28</v>
      </c>
      <c r="J4098" t="s">
        <v>64</v>
      </c>
      <c r="K4098" t="s">
        <v>248</v>
      </c>
      <c r="L4098" t="s">
        <v>44</v>
      </c>
      <c r="M4098" t="s">
        <v>121</v>
      </c>
      <c r="N4098" s="2">
        <v>41387</v>
      </c>
      <c r="O4098" s="2">
        <v>41388</v>
      </c>
      <c r="P4098">
        <v>8</v>
      </c>
      <c r="Q4098" s="1">
        <v>0.06</v>
      </c>
      <c r="R4098">
        <v>5.84</v>
      </c>
      <c r="S4098">
        <v>1</v>
      </c>
      <c r="T4098">
        <f t="shared" si="63"/>
        <v>46.72</v>
      </c>
    </row>
    <row r="4099" spans="1:20" x14ac:dyDescent="0.3">
      <c r="A4099">
        <v>4098</v>
      </c>
      <c r="B4099">
        <v>87186</v>
      </c>
      <c r="C4099" t="s">
        <v>805</v>
      </c>
      <c r="D4099" t="s">
        <v>20</v>
      </c>
      <c r="E4099" t="s">
        <v>21</v>
      </c>
      <c r="F4099" t="s">
        <v>22</v>
      </c>
      <c r="G4099" t="s">
        <v>41</v>
      </c>
      <c r="H4099" t="s">
        <v>33</v>
      </c>
      <c r="I4099" t="s">
        <v>28</v>
      </c>
      <c r="J4099" t="s">
        <v>64</v>
      </c>
      <c r="K4099" t="s">
        <v>213</v>
      </c>
      <c r="L4099" t="s">
        <v>192</v>
      </c>
      <c r="M4099" t="s">
        <v>173</v>
      </c>
      <c r="N4099" s="2">
        <v>40464</v>
      </c>
      <c r="O4099" s="2">
        <v>40466</v>
      </c>
      <c r="P4099">
        <v>17</v>
      </c>
      <c r="Q4099" s="1">
        <v>0.01</v>
      </c>
      <c r="R4099">
        <v>30.97</v>
      </c>
      <c r="S4099">
        <v>4</v>
      </c>
      <c r="T4099">
        <f t="shared" ref="T4099:T4162" si="64">R4099*P4099</f>
        <v>526.49</v>
      </c>
    </row>
    <row r="4100" spans="1:20" x14ac:dyDescent="0.3">
      <c r="A4100">
        <v>4099</v>
      </c>
      <c r="B4100">
        <v>87186</v>
      </c>
      <c r="C4100" t="s">
        <v>805</v>
      </c>
      <c r="D4100" t="s">
        <v>20</v>
      </c>
      <c r="E4100" t="s">
        <v>21</v>
      </c>
      <c r="F4100" t="s">
        <v>22</v>
      </c>
      <c r="G4100" t="s">
        <v>41</v>
      </c>
      <c r="H4100" t="s">
        <v>33</v>
      </c>
      <c r="I4100" t="s">
        <v>28</v>
      </c>
      <c r="J4100" t="s">
        <v>64</v>
      </c>
      <c r="K4100" t="s">
        <v>198</v>
      </c>
      <c r="L4100" t="s">
        <v>192</v>
      </c>
      <c r="M4100" t="s">
        <v>27</v>
      </c>
      <c r="N4100" s="2">
        <v>40464</v>
      </c>
      <c r="O4100" s="2">
        <v>40466</v>
      </c>
      <c r="P4100">
        <v>23</v>
      </c>
      <c r="Q4100" s="1">
        <v>0.08</v>
      </c>
      <c r="R4100">
        <v>125.99</v>
      </c>
      <c r="S4100">
        <v>7.69</v>
      </c>
      <c r="T4100">
        <f t="shared" si="64"/>
        <v>2897.77</v>
      </c>
    </row>
    <row r="4101" spans="1:20" x14ac:dyDescent="0.3">
      <c r="A4101">
        <v>4100</v>
      </c>
      <c r="B4101">
        <v>90757</v>
      </c>
      <c r="C4101" t="s">
        <v>200</v>
      </c>
      <c r="D4101" t="s">
        <v>20</v>
      </c>
      <c r="E4101" t="s">
        <v>39</v>
      </c>
      <c r="F4101" t="s">
        <v>22</v>
      </c>
      <c r="G4101" t="s">
        <v>23</v>
      </c>
      <c r="H4101" t="s">
        <v>89</v>
      </c>
      <c r="I4101" t="s">
        <v>28</v>
      </c>
      <c r="J4101" t="s">
        <v>64</v>
      </c>
      <c r="K4101" t="s">
        <v>98</v>
      </c>
      <c r="L4101" t="s">
        <v>44</v>
      </c>
      <c r="M4101" t="s">
        <v>227</v>
      </c>
      <c r="N4101" s="2">
        <v>41171</v>
      </c>
      <c r="O4101" s="2">
        <v>41173</v>
      </c>
      <c r="P4101">
        <v>18</v>
      </c>
      <c r="Q4101" s="1">
        <v>0.1</v>
      </c>
      <c r="R4101">
        <v>29.14</v>
      </c>
      <c r="S4101">
        <v>4.8600000000000003</v>
      </c>
      <c r="T4101">
        <f t="shared" si="64"/>
        <v>524.52</v>
      </c>
    </row>
    <row r="4102" spans="1:20" x14ac:dyDescent="0.3">
      <c r="A4102">
        <v>4101</v>
      </c>
      <c r="B4102">
        <v>86071</v>
      </c>
      <c r="C4102" t="s">
        <v>679</v>
      </c>
      <c r="D4102" t="s">
        <v>20</v>
      </c>
      <c r="E4102" t="s">
        <v>39</v>
      </c>
      <c r="F4102" t="s">
        <v>31</v>
      </c>
      <c r="G4102" t="s">
        <v>32</v>
      </c>
      <c r="H4102" t="s">
        <v>94</v>
      </c>
      <c r="I4102" t="s">
        <v>28</v>
      </c>
      <c r="J4102" t="s">
        <v>64</v>
      </c>
      <c r="K4102" t="s">
        <v>248</v>
      </c>
      <c r="L4102" t="s">
        <v>192</v>
      </c>
      <c r="M4102" t="s">
        <v>106</v>
      </c>
      <c r="N4102" s="2">
        <v>41185</v>
      </c>
      <c r="O4102" s="2">
        <v>41187</v>
      </c>
      <c r="P4102">
        <v>15</v>
      </c>
      <c r="Q4102" s="1">
        <v>0.08</v>
      </c>
      <c r="R4102">
        <v>30.98</v>
      </c>
      <c r="S4102">
        <v>19.989999999999998</v>
      </c>
      <c r="T4102">
        <f t="shared" si="64"/>
        <v>464.7</v>
      </c>
    </row>
    <row r="4103" spans="1:20" x14ac:dyDescent="0.3">
      <c r="A4103">
        <v>4102</v>
      </c>
      <c r="B4103">
        <v>86071</v>
      </c>
      <c r="C4103" t="s">
        <v>679</v>
      </c>
      <c r="D4103" t="s">
        <v>578</v>
      </c>
      <c r="E4103" t="s">
        <v>187</v>
      </c>
      <c r="F4103" t="s">
        <v>31</v>
      </c>
      <c r="G4103" t="s">
        <v>32</v>
      </c>
      <c r="H4103" t="s">
        <v>188</v>
      </c>
      <c r="I4103" t="s">
        <v>28</v>
      </c>
      <c r="J4103" t="s">
        <v>64</v>
      </c>
      <c r="K4103" t="s">
        <v>248</v>
      </c>
      <c r="L4103" t="s">
        <v>330</v>
      </c>
      <c r="M4103" t="s">
        <v>66</v>
      </c>
      <c r="N4103" s="2">
        <v>41185</v>
      </c>
      <c r="O4103" s="2">
        <v>41186</v>
      </c>
      <c r="P4103">
        <v>23</v>
      </c>
      <c r="Q4103" s="1">
        <v>0</v>
      </c>
      <c r="R4103">
        <v>376.13</v>
      </c>
      <c r="S4103">
        <v>85.63</v>
      </c>
      <c r="T4103">
        <f t="shared" si="64"/>
        <v>8650.99</v>
      </c>
    </row>
    <row r="4104" spans="1:20" x14ac:dyDescent="0.3">
      <c r="A4104">
        <v>4103</v>
      </c>
      <c r="B4104">
        <v>91272</v>
      </c>
      <c r="C4104" t="s">
        <v>1031</v>
      </c>
      <c r="D4104" t="s">
        <v>20</v>
      </c>
      <c r="E4104" t="s">
        <v>39</v>
      </c>
      <c r="F4104" t="s">
        <v>47</v>
      </c>
      <c r="G4104" t="s">
        <v>93</v>
      </c>
      <c r="H4104" t="s">
        <v>54</v>
      </c>
      <c r="I4104" t="s">
        <v>28</v>
      </c>
      <c r="J4104" t="s">
        <v>64</v>
      </c>
      <c r="K4104" t="s">
        <v>119</v>
      </c>
      <c r="L4104" t="s">
        <v>192</v>
      </c>
      <c r="M4104" t="s">
        <v>51</v>
      </c>
      <c r="N4104" s="2">
        <v>40803</v>
      </c>
      <c r="O4104" s="2">
        <v>40804</v>
      </c>
      <c r="P4104">
        <v>9</v>
      </c>
      <c r="Q4104" s="1">
        <v>0.01</v>
      </c>
      <c r="R4104">
        <v>5.98</v>
      </c>
      <c r="S4104">
        <v>1.49</v>
      </c>
      <c r="T4104">
        <f t="shared" si="64"/>
        <v>53.820000000000007</v>
      </c>
    </row>
    <row r="4105" spans="1:20" x14ac:dyDescent="0.3">
      <c r="A4105">
        <v>4104</v>
      </c>
      <c r="B4105">
        <v>87030</v>
      </c>
      <c r="C4105" t="s">
        <v>1538</v>
      </c>
      <c r="D4105" t="s">
        <v>20</v>
      </c>
      <c r="E4105" t="s">
        <v>39</v>
      </c>
      <c r="F4105" t="s">
        <v>47</v>
      </c>
      <c r="G4105" t="s">
        <v>32</v>
      </c>
      <c r="H4105" t="s">
        <v>61</v>
      </c>
      <c r="I4105" t="s">
        <v>28</v>
      </c>
      <c r="J4105" t="s">
        <v>64</v>
      </c>
      <c r="K4105" t="s">
        <v>248</v>
      </c>
      <c r="L4105" t="s">
        <v>192</v>
      </c>
      <c r="M4105" t="s">
        <v>114</v>
      </c>
      <c r="N4105" s="2">
        <v>40344</v>
      </c>
      <c r="O4105" s="2">
        <v>40346</v>
      </c>
      <c r="P4105">
        <v>19</v>
      </c>
      <c r="Q4105" s="1">
        <v>0.04</v>
      </c>
      <c r="R4105">
        <v>6.48</v>
      </c>
      <c r="S4105">
        <v>9.5399999999999991</v>
      </c>
      <c r="T4105">
        <f t="shared" si="64"/>
        <v>123.12</v>
      </c>
    </row>
    <row r="4106" spans="1:20" x14ac:dyDescent="0.3">
      <c r="A4106">
        <v>4105</v>
      </c>
      <c r="B4106">
        <v>89520</v>
      </c>
      <c r="C4106" t="s">
        <v>646</v>
      </c>
      <c r="D4106" t="s">
        <v>20</v>
      </c>
      <c r="E4106" t="s">
        <v>39</v>
      </c>
      <c r="F4106" t="s">
        <v>22</v>
      </c>
      <c r="G4106" t="s">
        <v>23</v>
      </c>
      <c r="H4106" t="s">
        <v>89</v>
      </c>
      <c r="I4106" t="s">
        <v>28</v>
      </c>
      <c r="J4106" t="s">
        <v>64</v>
      </c>
      <c r="K4106" t="s">
        <v>101</v>
      </c>
      <c r="L4106" t="s">
        <v>44</v>
      </c>
      <c r="M4106" t="s">
        <v>444</v>
      </c>
      <c r="N4106" s="2">
        <v>40193</v>
      </c>
      <c r="O4106" s="2">
        <v>40194</v>
      </c>
      <c r="P4106">
        <v>2</v>
      </c>
      <c r="Q4106" s="1">
        <v>0.09</v>
      </c>
      <c r="R4106">
        <v>2.88</v>
      </c>
      <c r="S4106">
        <v>0.7</v>
      </c>
      <c r="T4106">
        <f t="shared" si="64"/>
        <v>5.76</v>
      </c>
    </row>
    <row r="4107" spans="1:20" x14ac:dyDescent="0.3">
      <c r="A4107">
        <v>4106</v>
      </c>
      <c r="B4107">
        <v>86585</v>
      </c>
      <c r="C4107" t="s">
        <v>836</v>
      </c>
      <c r="D4107" t="s">
        <v>20</v>
      </c>
      <c r="E4107" t="s">
        <v>21</v>
      </c>
      <c r="F4107" t="s">
        <v>22</v>
      </c>
      <c r="G4107" t="s">
        <v>41</v>
      </c>
      <c r="H4107" t="s">
        <v>203</v>
      </c>
      <c r="I4107" t="s">
        <v>28</v>
      </c>
      <c r="J4107" t="s">
        <v>64</v>
      </c>
      <c r="K4107" t="s">
        <v>1447</v>
      </c>
      <c r="L4107" t="s">
        <v>192</v>
      </c>
      <c r="M4107" t="s">
        <v>238</v>
      </c>
      <c r="N4107" s="2">
        <v>41400</v>
      </c>
      <c r="O4107" s="2">
        <v>41402</v>
      </c>
      <c r="P4107">
        <v>12</v>
      </c>
      <c r="Q4107" s="1">
        <v>0.1</v>
      </c>
      <c r="R4107">
        <v>152.47999999999999</v>
      </c>
      <c r="S4107">
        <v>4</v>
      </c>
      <c r="T4107">
        <f t="shared" si="64"/>
        <v>1829.7599999999998</v>
      </c>
    </row>
    <row r="4108" spans="1:20" x14ac:dyDescent="0.3">
      <c r="A4108">
        <v>4107</v>
      </c>
      <c r="B4108">
        <v>86585</v>
      </c>
      <c r="C4108" t="s">
        <v>836</v>
      </c>
      <c r="D4108" t="s">
        <v>20</v>
      </c>
      <c r="E4108" t="s">
        <v>21</v>
      </c>
      <c r="F4108" t="s">
        <v>22</v>
      </c>
      <c r="G4108" t="s">
        <v>41</v>
      </c>
      <c r="H4108" t="s">
        <v>33</v>
      </c>
      <c r="I4108" t="s">
        <v>28</v>
      </c>
      <c r="J4108" t="s">
        <v>64</v>
      </c>
      <c r="K4108" t="s">
        <v>34</v>
      </c>
      <c r="L4108" t="s">
        <v>26</v>
      </c>
      <c r="M4108" t="s">
        <v>232</v>
      </c>
      <c r="N4108" s="2">
        <v>41400</v>
      </c>
      <c r="O4108" s="2">
        <v>41402</v>
      </c>
      <c r="P4108">
        <v>10</v>
      </c>
      <c r="Q4108" s="1">
        <v>0.08</v>
      </c>
      <c r="R4108">
        <v>35.409999999999997</v>
      </c>
      <c r="S4108">
        <v>1.99</v>
      </c>
      <c r="T4108">
        <f t="shared" si="64"/>
        <v>354.09999999999997</v>
      </c>
    </row>
    <row r="4109" spans="1:20" x14ac:dyDescent="0.3">
      <c r="A4109">
        <v>4108</v>
      </c>
      <c r="B4109">
        <v>87132</v>
      </c>
      <c r="C4109" t="s">
        <v>2086</v>
      </c>
      <c r="D4109" t="s">
        <v>20</v>
      </c>
      <c r="E4109" t="s">
        <v>39</v>
      </c>
      <c r="F4109" t="s">
        <v>22</v>
      </c>
      <c r="G4109" t="s">
        <v>32</v>
      </c>
      <c r="H4109" t="s">
        <v>78</v>
      </c>
      <c r="I4109" t="s">
        <v>28</v>
      </c>
      <c r="J4109" t="s">
        <v>64</v>
      </c>
      <c r="K4109" t="s">
        <v>170</v>
      </c>
      <c r="L4109" t="s">
        <v>192</v>
      </c>
      <c r="M4109" t="s">
        <v>96</v>
      </c>
      <c r="N4109" s="2">
        <v>41630</v>
      </c>
      <c r="O4109" s="2">
        <v>41633</v>
      </c>
      <c r="P4109">
        <v>22</v>
      </c>
      <c r="Q4109" s="1">
        <v>0.03</v>
      </c>
      <c r="R4109">
        <v>54.96</v>
      </c>
      <c r="S4109">
        <v>10.75</v>
      </c>
      <c r="T4109">
        <f t="shared" si="64"/>
        <v>1209.1200000000001</v>
      </c>
    </row>
    <row r="4110" spans="1:20" x14ac:dyDescent="0.3">
      <c r="A4110">
        <v>4109</v>
      </c>
      <c r="B4110">
        <v>89785</v>
      </c>
      <c r="C4110" t="s">
        <v>244</v>
      </c>
      <c r="D4110" t="s">
        <v>20</v>
      </c>
      <c r="E4110" t="s">
        <v>39</v>
      </c>
      <c r="F4110" t="s">
        <v>22</v>
      </c>
      <c r="G4110" t="s">
        <v>48</v>
      </c>
      <c r="H4110" t="s">
        <v>54</v>
      </c>
      <c r="I4110" t="s">
        <v>28</v>
      </c>
      <c r="J4110" t="s">
        <v>64</v>
      </c>
      <c r="K4110" t="s">
        <v>50</v>
      </c>
      <c r="L4110" t="s">
        <v>44</v>
      </c>
      <c r="M4110" t="s">
        <v>27</v>
      </c>
      <c r="N4110" s="2">
        <v>41238</v>
      </c>
      <c r="O4110" s="2">
        <v>41242</v>
      </c>
      <c r="P4110">
        <v>20</v>
      </c>
      <c r="Q4110" s="1">
        <v>0.1</v>
      </c>
      <c r="R4110">
        <v>1.76</v>
      </c>
      <c r="S4110">
        <v>0.7</v>
      </c>
      <c r="T4110">
        <f t="shared" si="64"/>
        <v>35.200000000000003</v>
      </c>
    </row>
    <row r="4111" spans="1:20" x14ac:dyDescent="0.3">
      <c r="A4111">
        <v>4110</v>
      </c>
      <c r="B4111">
        <v>87906</v>
      </c>
      <c r="C4111" t="s">
        <v>1285</v>
      </c>
      <c r="D4111" t="s">
        <v>20</v>
      </c>
      <c r="E4111" t="s">
        <v>39</v>
      </c>
      <c r="F4111" t="s">
        <v>31</v>
      </c>
      <c r="G4111" t="s">
        <v>93</v>
      </c>
      <c r="H4111" t="s">
        <v>42</v>
      </c>
      <c r="I4111" t="s">
        <v>28</v>
      </c>
      <c r="J4111" t="s">
        <v>64</v>
      </c>
      <c r="K4111" t="s">
        <v>62</v>
      </c>
      <c r="L4111" t="s">
        <v>192</v>
      </c>
      <c r="M4111" t="s">
        <v>106</v>
      </c>
      <c r="N4111" s="2">
        <v>40677</v>
      </c>
      <c r="O4111" s="2">
        <v>40678</v>
      </c>
      <c r="P4111">
        <v>13</v>
      </c>
      <c r="Q4111" s="1">
        <v>0.05</v>
      </c>
      <c r="R4111">
        <v>5.28</v>
      </c>
      <c r="S4111">
        <v>5.0599999999999996</v>
      </c>
      <c r="T4111">
        <f t="shared" si="64"/>
        <v>68.64</v>
      </c>
    </row>
    <row r="4112" spans="1:20" x14ac:dyDescent="0.3">
      <c r="A4112">
        <v>4111</v>
      </c>
      <c r="B4112">
        <v>87906</v>
      </c>
      <c r="C4112" t="s">
        <v>2182</v>
      </c>
      <c r="D4112" t="s">
        <v>20</v>
      </c>
      <c r="E4112" t="s">
        <v>21</v>
      </c>
      <c r="F4112" t="s">
        <v>31</v>
      </c>
      <c r="G4112" t="s">
        <v>93</v>
      </c>
      <c r="H4112" t="s">
        <v>206</v>
      </c>
      <c r="I4112" t="s">
        <v>28</v>
      </c>
      <c r="J4112" t="s">
        <v>64</v>
      </c>
      <c r="K4112" t="s">
        <v>1111</v>
      </c>
      <c r="L4112" t="s">
        <v>192</v>
      </c>
      <c r="M4112" t="s">
        <v>141</v>
      </c>
      <c r="N4112" s="2">
        <v>40677</v>
      </c>
      <c r="O4112" s="2">
        <v>40678</v>
      </c>
      <c r="P4112">
        <v>9</v>
      </c>
      <c r="Q4112" s="1">
        <v>0.09</v>
      </c>
      <c r="R4112">
        <v>35.770000000000003</v>
      </c>
      <c r="S4112">
        <v>9.02</v>
      </c>
      <c r="T4112">
        <f t="shared" si="64"/>
        <v>321.93</v>
      </c>
    </row>
    <row r="4113" spans="1:20" x14ac:dyDescent="0.3">
      <c r="A4113">
        <v>4112</v>
      </c>
      <c r="B4113">
        <v>86639</v>
      </c>
      <c r="C4113" t="s">
        <v>1258</v>
      </c>
      <c r="D4113" t="s">
        <v>20</v>
      </c>
      <c r="E4113" t="s">
        <v>21</v>
      </c>
      <c r="F4113" t="s">
        <v>47</v>
      </c>
      <c r="G4113" t="s">
        <v>48</v>
      </c>
      <c r="H4113" t="s">
        <v>33</v>
      </c>
      <c r="I4113" t="s">
        <v>28</v>
      </c>
      <c r="J4113" t="s">
        <v>64</v>
      </c>
      <c r="K4113" t="s">
        <v>1447</v>
      </c>
      <c r="L4113" t="s">
        <v>26</v>
      </c>
      <c r="M4113" t="s">
        <v>117</v>
      </c>
      <c r="N4113" s="2">
        <v>40327</v>
      </c>
      <c r="O4113" s="2">
        <v>40334</v>
      </c>
      <c r="P4113">
        <v>5</v>
      </c>
      <c r="Q4113" s="1">
        <v>0</v>
      </c>
      <c r="R4113">
        <v>20.99</v>
      </c>
      <c r="S4113">
        <v>3.3</v>
      </c>
      <c r="T4113">
        <f t="shared" si="64"/>
        <v>104.94999999999999</v>
      </c>
    </row>
    <row r="4114" spans="1:20" x14ac:dyDescent="0.3">
      <c r="A4114">
        <v>4113</v>
      </c>
      <c r="B4114">
        <v>86428</v>
      </c>
      <c r="C4114" t="s">
        <v>251</v>
      </c>
      <c r="D4114" t="s">
        <v>20</v>
      </c>
      <c r="E4114" t="s">
        <v>21</v>
      </c>
      <c r="F4114" t="s">
        <v>31</v>
      </c>
      <c r="G4114" t="s">
        <v>93</v>
      </c>
      <c r="H4114" t="s">
        <v>206</v>
      </c>
      <c r="I4114" t="s">
        <v>28</v>
      </c>
      <c r="J4114" t="s">
        <v>64</v>
      </c>
      <c r="K4114" t="s">
        <v>25</v>
      </c>
      <c r="L4114" t="s">
        <v>26</v>
      </c>
      <c r="M4114" t="s">
        <v>35</v>
      </c>
      <c r="N4114" s="2">
        <v>40593</v>
      </c>
      <c r="O4114" s="2">
        <v>40594</v>
      </c>
      <c r="P4114">
        <v>1</v>
      </c>
      <c r="Q4114" s="1">
        <v>0.04</v>
      </c>
      <c r="R4114">
        <v>39.24</v>
      </c>
      <c r="S4114">
        <v>1.99</v>
      </c>
      <c r="T4114">
        <f t="shared" si="64"/>
        <v>39.24</v>
      </c>
    </row>
    <row r="4115" spans="1:20" x14ac:dyDescent="0.3">
      <c r="A4115">
        <v>4114</v>
      </c>
      <c r="B4115">
        <v>86428</v>
      </c>
      <c r="C4115" t="s">
        <v>251</v>
      </c>
      <c r="D4115" t="s">
        <v>578</v>
      </c>
      <c r="E4115" t="s">
        <v>21</v>
      </c>
      <c r="F4115" t="s">
        <v>31</v>
      </c>
      <c r="G4115" t="s">
        <v>93</v>
      </c>
      <c r="H4115" t="s">
        <v>24</v>
      </c>
      <c r="I4115" t="s">
        <v>28</v>
      </c>
      <c r="J4115" t="s">
        <v>64</v>
      </c>
      <c r="K4115" t="s">
        <v>1114</v>
      </c>
      <c r="L4115" t="s">
        <v>330</v>
      </c>
      <c r="M4115" t="s">
        <v>35</v>
      </c>
      <c r="N4115" s="2">
        <v>40593</v>
      </c>
      <c r="O4115" s="2">
        <v>40595</v>
      </c>
      <c r="P4115">
        <v>8</v>
      </c>
      <c r="Q4115" s="1">
        <v>0.08</v>
      </c>
      <c r="R4115">
        <v>119.99</v>
      </c>
      <c r="S4115">
        <v>56.14</v>
      </c>
      <c r="T4115">
        <f t="shared" si="64"/>
        <v>959.92</v>
      </c>
    </row>
    <row r="4116" spans="1:20" x14ac:dyDescent="0.3">
      <c r="A4116">
        <v>4115</v>
      </c>
      <c r="B4116">
        <v>86428</v>
      </c>
      <c r="C4116" t="s">
        <v>251</v>
      </c>
      <c r="D4116" t="s">
        <v>20</v>
      </c>
      <c r="E4116" t="s">
        <v>39</v>
      </c>
      <c r="F4116" t="s">
        <v>31</v>
      </c>
      <c r="G4116" t="s">
        <v>93</v>
      </c>
      <c r="H4116" t="s">
        <v>94</v>
      </c>
      <c r="I4116" t="s">
        <v>28</v>
      </c>
      <c r="J4116" t="s">
        <v>64</v>
      </c>
      <c r="K4116" t="s">
        <v>221</v>
      </c>
      <c r="L4116" t="s">
        <v>746</v>
      </c>
      <c r="M4116" t="s">
        <v>35</v>
      </c>
      <c r="N4116" s="2">
        <v>40593</v>
      </c>
      <c r="O4116" s="2">
        <v>40594</v>
      </c>
      <c r="P4116">
        <v>9</v>
      </c>
      <c r="Q4116" s="1">
        <v>0.01</v>
      </c>
      <c r="R4116">
        <v>80.98</v>
      </c>
      <c r="S4116">
        <v>35</v>
      </c>
      <c r="T4116">
        <f t="shared" si="64"/>
        <v>728.82</v>
      </c>
    </row>
    <row r="4117" spans="1:20" x14ac:dyDescent="0.3">
      <c r="A4117">
        <v>4116</v>
      </c>
      <c r="B4117">
        <v>89147</v>
      </c>
      <c r="C4117" t="s">
        <v>849</v>
      </c>
      <c r="D4117" t="s">
        <v>20</v>
      </c>
      <c r="E4117" t="s">
        <v>39</v>
      </c>
      <c r="F4117" t="s">
        <v>31</v>
      </c>
      <c r="G4117" t="s">
        <v>41</v>
      </c>
      <c r="H4117" t="s">
        <v>49</v>
      </c>
      <c r="I4117" t="s">
        <v>28</v>
      </c>
      <c r="J4117" t="s">
        <v>64</v>
      </c>
      <c r="K4117" t="s">
        <v>98</v>
      </c>
      <c r="L4117" t="s">
        <v>192</v>
      </c>
      <c r="M4117" t="s">
        <v>255</v>
      </c>
      <c r="N4117" s="2">
        <v>40272</v>
      </c>
      <c r="O4117" s="2">
        <v>40273</v>
      </c>
      <c r="P4117">
        <v>2</v>
      </c>
      <c r="Q4117" s="1">
        <v>0</v>
      </c>
      <c r="R4117">
        <v>7.38</v>
      </c>
      <c r="S4117">
        <v>11.51</v>
      </c>
      <c r="T4117">
        <f t="shared" si="64"/>
        <v>14.76</v>
      </c>
    </row>
    <row r="4118" spans="1:20" x14ac:dyDescent="0.3">
      <c r="A4118">
        <v>4117</v>
      </c>
      <c r="B4118">
        <v>86256</v>
      </c>
      <c r="C4118" t="s">
        <v>942</v>
      </c>
      <c r="D4118" t="s">
        <v>38</v>
      </c>
      <c r="E4118" t="s">
        <v>39</v>
      </c>
      <c r="F4118" t="s">
        <v>22</v>
      </c>
      <c r="G4118" t="s">
        <v>41</v>
      </c>
      <c r="H4118" t="s">
        <v>94</v>
      </c>
      <c r="I4118" t="s">
        <v>28</v>
      </c>
      <c r="J4118" t="s">
        <v>64</v>
      </c>
      <c r="K4118" t="s">
        <v>181</v>
      </c>
      <c r="L4118" t="s">
        <v>192</v>
      </c>
      <c r="M4118" t="s">
        <v>80</v>
      </c>
      <c r="N4118" s="2">
        <v>41361</v>
      </c>
      <c r="O4118" s="2">
        <v>41362</v>
      </c>
      <c r="P4118">
        <v>7</v>
      </c>
      <c r="Q4118" s="1">
        <v>0.05</v>
      </c>
      <c r="R4118">
        <v>8.74</v>
      </c>
      <c r="S4118">
        <v>8.2899999999999991</v>
      </c>
      <c r="T4118">
        <f t="shared" si="64"/>
        <v>61.18</v>
      </c>
    </row>
    <row r="4119" spans="1:20" x14ac:dyDescent="0.3">
      <c r="A4119">
        <v>4118</v>
      </c>
      <c r="B4119">
        <v>88893</v>
      </c>
      <c r="C4119" t="s">
        <v>506</v>
      </c>
      <c r="D4119" t="s">
        <v>20</v>
      </c>
      <c r="E4119" t="s">
        <v>39</v>
      </c>
      <c r="F4119" t="s">
        <v>22</v>
      </c>
      <c r="G4119" t="s">
        <v>32</v>
      </c>
      <c r="H4119" t="s">
        <v>78</v>
      </c>
      <c r="I4119" t="s">
        <v>28</v>
      </c>
      <c r="J4119" t="s">
        <v>64</v>
      </c>
      <c r="K4119" t="s">
        <v>170</v>
      </c>
      <c r="L4119" t="s">
        <v>192</v>
      </c>
      <c r="M4119" t="s">
        <v>398</v>
      </c>
      <c r="N4119" s="2">
        <v>41006</v>
      </c>
      <c r="O4119" s="2">
        <v>41007</v>
      </c>
      <c r="P4119">
        <v>12</v>
      </c>
      <c r="Q4119" s="1">
        <v>0.04</v>
      </c>
      <c r="R4119">
        <v>18.97</v>
      </c>
      <c r="S4119">
        <v>9.5399999999999991</v>
      </c>
      <c r="T4119">
        <f t="shared" si="64"/>
        <v>227.64</v>
      </c>
    </row>
    <row r="4120" spans="1:20" x14ac:dyDescent="0.3">
      <c r="A4120">
        <v>4119</v>
      </c>
      <c r="B4120">
        <v>86012</v>
      </c>
      <c r="C4120" t="s">
        <v>633</v>
      </c>
      <c r="D4120" t="s">
        <v>20</v>
      </c>
      <c r="E4120" t="s">
        <v>39</v>
      </c>
      <c r="F4120" t="s">
        <v>47</v>
      </c>
      <c r="G4120" t="s">
        <v>23</v>
      </c>
      <c r="H4120" t="s">
        <v>42</v>
      </c>
      <c r="I4120" t="s">
        <v>28</v>
      </c>
      <c r="J4120" t="s">
        <v>64</v>
      </c>
      <c r="K4120" t="s">
        <v>154</v>
      </c>
      <c r="L4120" t="s">
        <v>192</v>
      </c>
      <c r="M4120" t="s">
        <v>156</v>
      </c>
      <c r="N4120" s="2">
        <v>40325</v>
      </c>
      <c r="O4120" s="2">
        <v>40326</v>
      </c>
      <c r="P4120">
        <v>12</v>
      </c>
      <c r="Q4120" s="1">
        <v>0.04</v>
      </c>
      <c r="R4120">
        <v>37.700000000000003</v>
      </c>
      <c r="S4120">
        <v>2.99</v>
      </c>
      <c r="T4120">
        <f t="shared" si="64"/>
        <v>452.40000000000003</v>
      </c>
    </row>
    <row r="4121" spans="1:20" x14ac:dyDescent="0.3">
      <c r="A4121">
        <v>4120</v>
      </c>
      <c r="B4121">
        <v>86012</v>
      </c>
      <c r="C4121" t="s">
        <v>1725</v>
      </c>
      <c r="D4121" t="s">
        <v>20</v>
      </c>
      <c r="E4121" t="s">
        <v>21</v>
      </c>
      <c r="F4121" t="s">
        <v>47</v>
      </c>
      <c r="G4121" t="s">
        <v>23</v>
      </c>
      <c r="H4121" t="s">
        <v>33</v>
      </c>
      <c r="I4121" t="s">
        <v>28</v>
      </c>
      <c r="J4121" t="s">
        <v>64</v>
      </c>
      <c r="K4121" t="s">
        <v>1111</v>
      </c>
      <c r="L4121" t="s">
        <v>26</v>
      </c>
      <c r="M4121" t="s">
        <v>160</v>
      </c>
      <c r="N4121" s="2">
        <v>40325</v>
      </c>
      <c r="O4121" s="2">
        <v>40326</v>
      </c>
      <c r="P4121">
        <v>1</v>
      </c>
      <c r="Q4121" s="1">
        <v>0.01</v>
      </c>
      <c r="R4121">
        <v>55.99</v>
      </c>
      <c r="S4121">
        <v>5</v>
      </c>
      <c r="T4121">
        <f t="shared" si="64"/>
        <v>55.99</v>
      </c>
    </row>
    <row r="4122" spans="1:20" x14ac:dyDescent="0.3">
      <c r="A4122">
        <v>4121</v>
      </c>
      <c r="B4122">
        <v>86860</v>
      </c>
      <c r="C4122" t="s">
        <v>92</v>
      </c>
      <c r="D4122" t="s">
        <v>20</v>
      </c>
      <c r="E4122" t="s">
        <v>39</v>
      </c>
      <c r="F4122" t="s">
        <v>22</v>
      </c>
      <c r="G4122" t="s">
        <v>41</v>
      </c>
      <c r="H4122" t="s">
        <v>94</v>
      </c>
      <c r="I4122" t="s">
        <v>28</v>
      </c>
      <c r="J4122" t="s">
        <v>64</v>
      </c>
      <c r="K4122" t="s">
        <v>291</v>
      </c>
      <c r="L4122" t="s">
        <v>192</v>
      </c>
      <c r="M4122" t="s">
        <v>137</v>
      </c>
      <c r="N4122" s="2">
        <v>40499</v>
      </c>
      <c r="O4122" s="2">
        <v>40500</v>
      </c>
      <c r="P4122">
        <v>17</v>
      </c>
      <c r="Q4122" s="1">
        <v>7.0000000000000007E-2</v>
      </c>
      <c r="R4122">
        <v>34.54</v>
      </c>
      <c r="S4122">
        <v>14.72</v>
      </c>
      <c r="T4122">
        <f t="shared" si="64"/>
        <v>587.17999999999995</v>
      </c>
    </row>
    <row r="4123" spans="1:20" x14ac:dyDescent="0.3">
      <c r="A4123">
        <v>4122</v>
      </c>
      <c r="B4123">
        <v>86860</v>
      </c>
      <c r="C4123" t="s">
        <v>92</v>
      </c>
      <c r="D4123" t="s">
        <v>20</v>
      </c>
      <c r="E4123" t="s">
        <v>39</v>
      </c>
      <c r="F4123" t="s">
        <v>22</v>
      </c>
      <c r="G4123" t="s">
        <v>41</v>
      </c>
      <c r="H4123" t="s">
        <v>94</v>
      </c>
      <c r="I4123" t="s">
        <v>28</v>
      </c>
      <c r="J4123" t="s">
        <v>64</v>
      </c>
      <c r="K4123" t="s">
        <v>113</v>
      </c>
      <c r="L4123" t="s">
        <v>192</v>
      </c>
      <c r="M4123" t="s">
        <v>227</v>
      </c>
      <c r="N4123" s="2">
        <v>40499</v>
      </c>
      <c r="O4123" s="2">
        <v>40499</v>
      </c>
      <c r="P4123">
        <v>9</v>
      </c>
      <c r="Q4123" s="1">
        <v>0.02</v>
      </c>
      <c r="R4123">
        <v>12.28</v>
      </c>
      <c r="S4123">
        <v>6.47</v>
      </c>
      <c r="T4123">
        <f t="shared" si="64"/>
        <v>110.52</v>
      </c>
    </row>
    <row r="4124" spans="1:20" x14ac:dyDescent="0.3">
      <c r="A4124">
        <v>4123</v>
      </c>
      <c r="B4124">
        <v>86860</v>
      </c>
      <c r="C4124" t="s">
        <v>92</v>
      </c>
      <c r="D4124" t="s">
        <v>38</v>
      </c>
      <c r="E4124" t="s">
        <v>39</v>
      </c>
      <c r="F4124" t="s">
        <v>22</v>
      </c>
      <c r="G4124" t="s">
        <v>41</v>
      </c>
      <c r="H4124" t="s">
        <v>78</v>
      </c>
      <c r="I4124" t="s">
        <v>28</v>
      </c>
      <c r="J4124" t="s">
        <v>72</v>
      </c>
      <c r="K4124" t="s">
        <v>291</v>
      </c>
      <c r="L4124" t="s">
        <v>26</v>
      </c>
      <c r="M4124" t="s">
        <v>444</v>
      </c>
      <c r="N4124" s="2">
        <v>40499</v>
      </c>
      <c r="O4124" s="2">
        <v>40501</v>
      </c>
      <c r="P4124">
        <v>13</v>
      </c>
      <c r="Q4124" s="1">
        <v>0.06</v>
      </c>
      <c r="R4124">
        <v>34.58</v>
      </c>
      <c r="S4124">
        <v>8.99</v>
      </c>
      <c r="T4124">
        <f t="shared" si="64"/>
        <v>449.53999999999996</v>
      </c>
    </row>
    <row r="4125" spans="1:20" x14ac:dyDescent="0.3">
      <c r="A4125">
        <v>4124</v>
      </c>
      <c r="B4125">
        <v>86825</v>
      </c>
      <c r="C4125" t="s">
        <v>1847</v>
      </c>
      <c r="D4125" t="s">
        <v>20</v>
      </c>
      <c r="E4125" t="s">
        <v>39</v>
      </c>
      <c r="F4125" t="s">
        <v>22</v>
      </c>
      <c r="G4125" t="s">
        <v>32</v>
      </c>
      <c r="H4125" t="s">
        <v>94</v>
      </c>
      <c r="I4125" t="s">
        <v>28</v>
      </c>
      <c r="J4125" t="s">
        <v>72</v>
      </c>
      <c r="K4125" t="s">
        <v>116</v>
      </c>
      <c r="L4125" t="s">
        <v>192</v>
      </c>
      <c r="M4125" t="s">
        <v>190</v>
      </c>
      <c r="N4125" s="2">
        <v>41606</v>
      </c>
      <c r="O4125" s="2">
        <v>41607</v>
      </c>
      <c r="P4125">
        <v>41</v>
      </c>
      <c r="Q4125" s="1">
        <v>0.06</v>
      </c>
      <c r="R4125">
        <v>60.98</v>
      </c>
      <c r="S4125">
        <v>19.989999999999998</v>
      </c>
      <c r="T4125">
        <f t="shared" si="64"/>
        <v>2500.1799999999998</v>
      </c>
    </row>
    <row r="4126" spans="1:20" x14ac:dyDescent="0.3">
      <c r="A4126">
        <v>4125</v>
      </c>
      <c r="B4126">
        <v>88128</v>
      </c>
      <c r="C4126" t="s">
        <v>567</v>
      </c>
      <c r="D4126" t="s">
        <v>20</v>
      </c>
      <c r="E4126" t="s">
        <v>21</v>
      </c>
      <c r="F4126" t="s">
        <v>47</v>
      </c>
      <c r="G4126" t="s">
        <v>23</v>
      </c>
      <c r="H4126" t="s">
        <v>24</v>
      </c>
      <c r="I4126" t="s">
        <v>28</v>
      </c>
      <c r="J4126" t="s">
        <v>72</v>
      </c>
      <c r="K4126" t="s">
        <v>409</v>
      </c>
      <c r="L4126" t="s">
        <v>44</v>
      </c>
      <c r="M4126" t="s">
        <v>51</v>
      </c>
      <c r="N4126" s="2">
        <v>40971</v>
      </c>
      <c r="O4126" s="2">
        <v>40973</v>
      </c>
      <c r="P4126">
        <v>12</v>
      </c>
      <c r="Q4126" s="1">
        <v>0.05</v>
      </c>
      <c r="R4126">
        <v>20.99</v>
      </c>
      <c r="S4126">
        <v>0.99</v>
      </c>
      <c r="T4126">
        <f t="shared" si="64"/>
        <v>251.88</v>
      </c>
    </row>
    <row r="4127" spans="1:20" x14ac:dyDescent="0.3">
      <c r="A4127">
        <v>4126</v>
      </c>
      <c r="B4127">
        <v>88520</v>
      </c>
      <c r="C4127" t="s">
        <v>421</v>
      </c>
      <c r="D4127" t="s">
        <v>20</v>
      </c>
      <c r="E4127" t="s">
        <v>39</v>
      </c>
      <c r="F4127" t="s">
        <v>22</v>
      </c>
      <c r="G4127" t="s">
        <v>23</v>
      </c>
      <c r="H4127" t="s">
        <v>61</v>
      </c>
      <c r="I4127" t="s">
        <v>28</v>
      </c>
      <c r="J4127" t="s">
        <v>72</v>
      </c>
      <c r="K4127" t="s">
        <v>184</v>
      </c>
      <c r="L4127" t="s">
        <v>192</v>
      </c>
      <c r="M4127" t="s">
        <v>331</v>
      </c>
      <c r="N4127" s="2">
        <v>41515</v>
      </c>
      <c r="O4127" s="2">
        <v>41517</v>
      </c>
      <c r="P4127">
        <v>2</v>
      </c>
      <c r="Q4127" s="1">
        <v>0.1</v>
      </c>
      <c r="R4127">
        <v>4.54</v>
      </c>
      <c r="S4127">
        <v>5.83</v>
      </c>
      <c r="T4127">
        <f t="shared" si="64"/>
        <v>9.08</v>
      </c>
    </row>
    <row r="4128" spans="1:20" x14ac:dyDescent="0.3">
      <c r="A4128">
        <v>4127</v>
      </c>
      <c r="B4128">
        <v>88520</v>
      </c>
      <c r="C4128" t="s">
        <v>761</v>
      </c>
      <c r="D4128" t="s">
        <v>20</v>
      </c>
      <c r="E4128" t="s">
        <v>39</v>
      </c>
      <c r="F4128" t="s">
        <v>22</v>
      </c>
      <c r="G4128" t="s">
        <v>23</v>
      </c>
      <c r="H4128" t="s">
        <v>78</v>
      </c>
      <c r="I4128" t="s">
        <v>28</v>
      </c>
      <c r="J4128" t="s">
        <v>72</v>
      </c>
      <c r="K4128" t="s">
        <v>165</v>
      </c>
      <c r="L4128" t="s">
        <v>44</v>
      </c>
      <c r="M4128" t="s">
        <v>199</v>
      </c>
      <c r="N4128" s="2">
        <v>41515</v>
      </c>
      <c r="O4128" s="2">
        <v>41517</v>
      </c>
      <c r="P4128">
        <v>20</v>
      </c>
      <c r="Q4128" s="1">
        <v>0.01</v>
      </c>
      <c r="R4128">
        <v>3.28</v>
      </c>
      <c r="S4128">
        <v>3.97</v>
      </c>
      <c r="T4128">
        <f t="shared" si="64"/>
        <v>65.599999999999994</v>
      </c>
    </row>
    <row r="4129" spans="1:20" x14ac:dyDescent="0.3">
      <c r="A4129">
        <v>4128</v>
      </c>
      <c r="B4129">
        <v>86810</v>
      </c>
      <c r="C4129" t="s">
        <v>194</v>
      </c>
      <c r="D4129" t="s">
        <v>578</v>
      </c>
      <c r="E4129" t="s">
        <v>187</v>
      </c>
      <c r="F4129" t="s">
        <v>47</v>
      </c>
      <c r="G4129" t="s">
        <v>41</v>
      </c>
      <c r="H4129" t="s">
        <v>217</v>
      </c>
      <c r="I4129" t="s">
        <v>28</v>
      </c>
      <c r="J4129" t="s">
        <v>72</v>
      </c>
      <c r="K4129" t="s">
        <v>145</v>
      </c>
      <c r="L4129" t="s">
        <v>283</v>
      </c>
      <c r="M4129" t="s">
        <v>51</v>
      </c>
      <c r="N4129" s="2">
        <v>41476</v>
      </c>
      <c r="O4129" s="2">
        <v>41477</v>
      </c>
      <c r="P4129">
        <v>1</v>
      </c>
      <c r="Q4129" s="1">
        <v>0.04</v>
      </c>
      <c r="R4129">
        <v>270.98</v>
      </c>
      <c r="S4129">
        <v>50</v>
      </c>
      <c r="T4129">
        <f t="shared" si="64"/>
        <v>270.98</v>
      </c>
    </row>
    <row r="4130" spans="1:20" x14ac:dyDescent="0.3">
      <c r="A4130">
        <v>4129</v>
      </c>
      <c r="B4130">
        <v>88552</v>
      </c>
      <c r="C4130" t="s">
        <v>1443</v>
      </c>
      <c r="D4130" t="s">
        <v>578</v>
      </c>
      <c r="E4130" t="s">
        <v>187</v>
      </c>
      <c r="F4130" t="s">
        <v>47</v>
      </c>
      <c r="G4130" t="s">
        <v>48</v>
      </c>
      <c r="H4130" t="s">
        <v>219</v>
      </c>
      <c r="I4130" t="s">
        <v>28</v>
      </c>
      <c r="J4130" t="s">
        <v>72</v>
      </c>
      <c r="K4130" t="s">
        <v>226</v>
      </c>
      <c r="L4130" t="s">
        <v>283</v>
      </c>
      <c r="M4130" t="s">
        <v>156</v>
      </c>
      <c r="N4130" s="2">
        <v>41361</v>
      </c>
      <c r="O4130" s="2">
        <v>41368</v>
      </c>
      <c r="P4130">
        <v>8</v>
      </c>
      <c r="Q4130" s="1">
        <v>7.0000000000000007E-2</v>
      </c>
      <c r="R4130">
        <v>180.98</v>
      </c>
      <c r="S4130">
        <v>30</v>
      </c>
      <c r="T4130">
        <f t="shared" si="64"/>
        <v>1447.84</v>
      </c>
    </row>
    <row r="4131" spans="1:20" x14ac:dyDescent="0.3">
      <c r="A4131">
        <v>4130</v>
      </c>
      <c r="B4131">
        <v>88552</v>
      </c>
      <c r="C4131" t="s">
        <v>1443</v>
      </c>
      <c r="D4131" t="s">
        <v>20</v>
      </c>
      <c r="E4131" t="s">
        <v>39</v>
      </c>
      <c r="F4131" t="s">
        <v>47</v>
      </c>
      <c r="G4131" t="s">
        <v>48</v>
      </c>
      <c r="H4131" t="s">
        <v>61</v>
      </c>
      <c r="I4131" t="s">
        <v>28</v>
      </c>
      <c r="J4131" t="s">
        <v>72</v>
      </c>
      <c r="K4131" t="s">
        <v>170</v>
      </c>
      <c r="L4131" t="s">
        <v>44</v>
      </c>
      <c r="M4131" t="s">
        <v>156</v>
      </c>
      <c r="N4131" s="2">
        <v>41361</v>
      </c>
      <c r="O4131" s="2">
        <v>41368</v>
      </c>
      <c r="P4131">
        <v>10</v>
      </c>
      <c r="Q4131" s="1">
        <v>0.02</v>
      </c>
      <c r="R4131">
        <v>10.31</v>
      </c>
      <c r="S4131">
        <v>1.79</v>
      </c>
      <c r="T4131">
        <f t="shared" si="64"/>
        <v>103.10000000000001</v>
      </c>
    </row>
    <row r="4132" spans="1:20" x14ac:dyDescent="0.3">
      <c r="A4132">
        <v>4131</v>
      </c>
      <c r="B4132">
        <v>88243</v>
      </c>
      <c r="C4132" t="s">
        <v>361</v>
      </c>
      <c r="D4132" t="s">
        <v>20</v>
      </c>
      <c r="E4132" t="s">
        <v>39</v>
      </c>
      <c r="F4132" t="s">
        <v>31</v>
      </c>
      <c r="G4132" t="s">
        <v>257</v>
      </c>
      <c r="H4132" t="s">
        <v>61</v>
      </c>
      <c r="I4132" t="s">
        <v>28</v>
      </c>
      <c r="J4132" t="s">
        <v>72</v>
      </c>
      <c r="K4132" t="s">
        <v>165</v>
      </c>
      <c r="L4132" t="s">
        <v>192</v>
      </c>
      <c r="M4132" t="s">
        <v>106</v>
      </c>
      <c r="N4132" s="2">
        <v>40704</v>
      </c>
      <c r="O4132" s="2">
        <v>40704</v>
      </c>
      <c r="P4132">
        <v>5</v>
      </c>
      <c r="Q4132" s="1">
        <v>0</v>
      </c>
      <c r="R4132">
        <v>20.98</v>
      </c>
      <c r="S4132">
        <v>8.83</v>
      </c>
      <c r="T4132">
        <f t="shared" si="64"/>
        <v>104.9</v>
      </c>
    </row>
    <row r="4133" spans="1:20" x14ac:dyDescent="0.3">
      <c r="A4133">
        <v>4132</v>
      </c>
      <c r="B4133">
        <v>88243</v>
      </c>
      <c r="C4133" t="s">
        <v>361</v>
      </c>
      <c r="D4133" t="s">
        <v>20</v>
      </c>
      <c r="E4133" t="s">
        <v>39</v>
      </c>
      <c r="F4133" t="s">
        <v>31</v>
      </c>
      <c r="G4133" t="s">
        <v>257</v>
      </c>
      <c r="H4133" t="s">
        <v>42</v>
      </c>
      <c r="I4133" t="s">
        <v>28</v>
      </c>
      <c r="J4133" t="s">
        <v>72</v>
      </c>
      <c r="K4133" t="s">
        <v>101</v>
      </c>
      <c r="L4133" t="s">
        <v>44</v>
      </c>
      <c r="M4133" t="s">
        <v>66</v>
      </c>
      <c r="N4133" s="2">
        <v>40704</v>
      </c>
      <c r="O4133" s="2">
        <v>40705</v>
      </c>
      <c r="P4133">
        <v>4</v>
      </c>
      <c r="Q4133" s="1">
        <v>0.03</v>
      </c>
      <c r="R4133">
        <v>5.68</v>
      </c>
      <c r="S4133">
        <v>1.46</v>
      </c>
      <c r="T4133">
        <f t="shared" si="64"/>
        <v>22.72</v>
      </c>
    </row>
    <row r="4134" spans="1:20" x14ac:dyDescent="0.3">
      <c r="A4134">
        <v>4133</v>
      </c>
      <c r="B4134">
        <v>88243</v>
      </c>
      <c r="C4134" t="s">
        <v>712</v>
      </c>
      <c r="D4134" t="s">
        <v>20</v>
      </c>
      <c r="E4134" t="s">
        <v>187</v>
      </c>
      <c r="F4134" t="s">
        <v>31</v>
      </c>
      <c r="G4134" t="s">
        <v>257</v>
      </c>
      <c r="H4134" t="s">
        <v>217</v>
      </c>
      <c r="I4134" t="s">
        <v>28</v>
      </c>
      <c r="J4134" t="s">
        <v>72</v>
      </c>
      <c r="K4134" t="s">
        <v>101</v>
      </c>
      <c r="L4134" t="s">
        <v>192</v>
      </c>
      <c r="M4134" t="s">
        <v>178</v>
      </c>
      <c r="N4134" s="2">
        <v>40704</v>
      </c>
      <c r="O4134" s="2">
        <v>40706</v>
      </c>
      <c r="P4134">
        <v>7</v>
      </c>
      <c r="Q4134" s="1">
        <v>0</v>
      </c>
      <c r="R4134">
        <v>7.96</v>
      </c>
      <c r="S4134">
        <v>4.95</v>
      </c>
      <c r="T4134">
        <f t="shared" si="64"/>
        <v>55.72</v>
      </c>
    </row>
    <row r="4135" spans="1:20" x14ac:dyDescent="0.3">
      <c r="A4135">
        <v>4134</v>
      </c>
      <c r="B4135">
        <v>88493</v>
      </c>
      <c r="C4135" t="s">
        <v>2131</v>
      </c>
      <c r="D4135" t="s">
        <v>20</v>
      </c>
      <c r="E4135" t="s">
        <v>39</v>
      </c>
      <c r="F4135" t="s">
        <v>31</v>
      </c>
      <c r="G4135" t="s">
        <v>41</v>
      </c>
      <c r="H4135" t="s">
        <v>78</v>
      </c>
      <c r="I4135" t="s">
        <v>28</v>
      </c>
      <c r="J4135" t="s">
        <v>72</v>
      </c>
      <c r="K4135" t="s">
        <v>68</v>
      </c>
      <c r="L4135" t="s">
        <v>746</v>
      </c>
      <c r="M4135" t="s">
        <v>35</v>
      </c>
      <c r="N4135" s="2">
        <v>40827</v>
      </c>
      <c r="O4135" s="2">
        <v>40829</v>
      </c>
      <c r="P4135">
        <v>11</v>
      </c>
      <c r="Q4135" s="1">
        <v>0.03</v>
      </c>
      <c r="R4135">
        <v>60.98</v>
      </c>
      <c r="S4135">
        <v>49</v>
      </c>
      <c r="T4135">
        <f t="shared" si="64"/>
        <v>670.78</v>
      </c>
    </row>
    <row r="4136" spans="1:20" x14ac:dyDescent="0.3">
      <c r="A4136">
        <v>4135</v>
      </c>
      <c r="B4136">
        <v>88493</v>
      </c>
      <c r="C4136" t="s">
        <v>2131</v>
      </c>
      <c r="D4136" t="s">
        <v>20</v>
      </c>
      <c r="E4136" t="s">
        <v>187</v>
      </c>
      <c r="F4136" t="s">
        <v>31</v>
      </c>
      <c r="G4136" t="s">
        <v>41</v>
      </c>
      <c r="H4136" t="s">
        <v>225</v>
      </c>
      <c r="I4136" t="s">
        <v>28</v>
      </c>
      <c r="J4136" t="s">
        <v>72</v>
      </c>
      <c r="K4136" t="s">
        <v>113</v>
      </c>
      <c r="L4136" t="s">
        <v>746</v>
      </c>
      <c r="M4136" t="s">
        <v>63</v>
      </c>
      <c r="N4136" s="2">
        <v>40827</v>
      </c>
      <c r="O4136" s="2">
        <v>40829</v>
      </c>
      <c r="P4136">
        <v>10</v>
      </c>
      <c r="Q4136" s="1">
        <v>0.02</v>
      </c>
      <c r="R4136">
        <v>290.98</v>
      </c>
      <c r="S4136">
        <v>69</v>
      </c>
      <c r="T4136">
        <f t="shared" si="64"/>
        <v>2909.8</v>
      </c>
    </row>
    <row r="4137" spans="1:20" x14ac:dyDescent="0.3">
      <c r="A4137">
        <v>4136</v>
      </c>
      <c r="B4137">
        <v>88493</v>
      </c>
      <c r="C4137" t="s">
        <v>545</v>
      </c>
      <c r="D4137" t="s">
        <v>20</v>
      </c>
      <c r="E4137" t="s">
        <v>21</v>
      </c>
      <c r="F4137" t="s">
        <v>47</v>
      </c>
      <c r="G4137" t="s">
        <v>41</v>
      </c>
      <c r="H4137" t="s">
        <v>206</v>
      </c>
      <c r="I4137" t="s">
        <v>28</v>
      </c>
      <c r="J4137" t="s">
        <v>72</v>
      </c>
      <c r="K4137" t="s">
        <v>198</v>
      </c>
      <c r="L4137" t="s">
        <v>706</v>
      </c>
      <c r="M4137" t="s">
        <v>134</v>
      </c>
      <c r="N4137" s="2">
        <v>40827</v>
      </c>
      <c r="O4137" s="2">
        <v>40829</v>
      </c>
      <c r="P4137">
        <v>20</v>
      </c>
      <c r="Q4137" s="1">
        <v>0.1</v>
      </c>
      <c r="R4137">
        <v>7.99</v>
      </c>
      <c r="S4137">
        <v>5.03</v>
      </c>
      <c r="T4137">
        <f t="shared" si="64"/>
        <v>159.80000000000001</v>
      </c>
    </row>
    <row r="4138" spans="1:20" x14ac:dyDescent="0.3">
      <c r="A4138">
        <v>4137</v>
      </c>
      <c r="B4138">
        <v>91066</v>
      </c>
      <c r="C4138" t="s">
        <v>597</v>
      </c>
      <c r="D4138" t="s">
        <v>578</v>
      </c>
      <c r="E4138" t="s">
        <v>21</v>
      </c>
      <c r="F4138" t="s">
        <v>47</v>
      </c>
      <c r="G4138" t="s">
        <v>93</v>
      </c>
      <c r="H4138" t="s">
        <v>33</v>
      </c>
      <c r="I4138" t="s">
        <v>28</v>
      </c>
      <c r="J4138" t="s">
        <v>72</v>
      </c>
      <c r="K4138" t="s">
        <v>34</v>
      </c>
      <c r="L4138" t="s">
        <v>283</v>
      </c>
      <c r="M4138" t="s">
        <v>160</v>
      </c>
      <c r="N4138" s="2">
        <v>41392</v>
      </c>
      <c r="O4138" s="2">
        <v>41393</v>
      </c>
      <c r="P4138">
        <v>9</v>
      </c>
      <c r="Q4138" s="1">
        <v>0.04</v>
      </c>
      <c r="R4138">
        <v>90.97</v>
      </c>
      <c r="S4138">
        <v>28</v>
      </c>
      <c r="T4138">
        <f t="shared" si="64"/>
        <v>818.73</v>
      </c>
    </row>
    <row r="4139" spans="1:20" x14ac:dyDescent="0.3">
      <c r="A4139">
        <v>4138</v>
      </c>
      <c r="B4139">
        <v>87513</v>
      </c>
      <c r="C4139" t="s">
        <v>209</v>
      </c>
      <c r="D4139" t="s">
        <v>20</v>
      </c>
      <c r="E4139" t="s">
        <v>21</v>
      </c>
      <c r="F4139" t="s">
        <v>31</v>
      </c>
      <c r="G4139" t="s">
        <v>23</v>
      </c>
      <c r="H4139" t="s">
        <v>203</v>
      </c>
      <c r="I4139" t="s">
        <v>28</v>
      </c>
      <c r="J4139" t="s">
        <v>72</v>
      </c>
      <c r="K4139" t="s">
        <v>210</v>
      </c>
      <c r="L4139" t="s">
        <v>26</v>
      </c>
      <c r="M4139" t="s">
        <v>131</v>
      </c>
      <c r="N4139" s="2">
        <v>40856</v>
      </c>
      <c r="O4139" s="2">
        <v>40857</v>
      </c>
      <c r="P4139">
        <v>17</v>
      </c>
      <c r="Q4139" s="1">
        <v>0.05</v>
      </c>
      <c r="R4139">
        <v>1.7</v>
      </c>
      <c r="S4139">
        <v>1.99</v>
      </c>
      <c r="T4139">
        <f t="shared" si="64"/>
        <v>28.9</v>
      </c>
    </row>
    <row r="4140" spans="1:20" x14ac:dyDescent="0.3">
      <c r="A4140">
        <v>4139</v>
      </c>
      <c r="B4140">
        <v>87711</v>
      </c>
      <c r="C4140" t="s">
        <v>484</v>
      </c>
      <c r="D4140" t="s">
        <v>38</v>
      </c>
      <c r="E4140" t="s">
        <v>39</v>
      </c>
      <c r="F4140" t="s">
        <v>47</v>
      </c>
      <c r="G4140" t="s">
        <v>41</v>
      </c>
      <c r="H4140" t="s">
        <v>89</v>
      </c>
      <c r="I4140" t="s">
        <v>28</v>
      </c>
      <c r="J4140" t="s">
        <v>72</v>
      </c>
      <c r="K4140" t="s">
        <v>95</v>
      </c>
      <c r="L4140" t="s">
        <v>192</v>
      </c>
      <c r="M4140" t="s">
        <v>117</v>
      </c>
      <c r="N4140" s="2">
        <v>40681</v>
      </c>
      <c r="O4140" s="2">
        <v>40682</v>
      </c>
      <c r="P4140">
        <v>1</v>
      </c>
      <c r="Q4140" s="1">
        <v>0.04</v>
      </c>
      <c r="R4140">
        <v>7.64</v>
      </c>
      <c r="S4140">
        <v>1.39</v>
      </c>
      <c r="T4140">
        <f t="shared" si="64"/>
        <v>7.64</v>
      </c>
    </row>
    <row r="4141" spans="1:20" x14ac:dyDescent="0.3">
      <c r="A4141">
        <v>4140</v>
      </c>
      <c r="B4141">
        <v>87475</v>
      </c>
      <c r="C4141" t="s">
        <v>1046</v>
      </c>
      <c r="D4141" t="s">
        <v>20</v>
      </c>
      <c r="E4141" t="s">
        <v>39</v>
      </c>
      <c r="F4141" t="s">
        <v>40</v>
      </c>
      <c r="G4141" t="s">
        <v>93</v>
      </c>
      <c r="H4141" t="s">
        <v>49</v>
      </c>
      <c r="I4141" t="s">
        <v>28</v>
      </c>
      <c r="J4141" t="s">
        <v>72</v>
      </c>
      <c r="K4141" t="s">
        <v>189</v>
      </c>
      <c r="L4141" t="s">
        <v>192</v>
      </c>
      <c r="M4141" t="s">
        <v>75</v>
      </c>
      <c r="N4141" s="2">
        <v>40670</v>
      </c>
      <c r="O4141" s="2">
        <v>40670</v>
      </c>
      <c r="P4141">
        <v>10</v>
      </c>
      <c r="Q4141" s="1">
        <v>0.02</v>
      </c>
      <c r="R4141">
        <v>56.96</v>
      </c>
      <c r="S4141">
        <v>13.22</v>
      </c>
      <c r="T4141">
        <f t="shared" si="64"/>
        <v>569.6</v>
      </c>
    </row>
    <row r="4142" spans="1:20" x14ac:dyDescent="0.3">
      <c r="A4142">
        <v>4141</v>
      </c>
      <c r="B4142">
        <v>86320</v>
      </c>
      <c r="C4142" t="s">
        <v>193</v>
      </c>
      <c r="D4142" t="s">
        <v>20</v>
      </c>
      <c r="E4142" t="s">
        <v>39</v>
      </c>
      <c r="F4142" t="s">
        <v>47</v>
      </c>
      <c r="G4142" t="s">
        <v>23</v>
      </c>
      <c r="H4142" t="s">
        <v>89</v>
      </c>
      <c r="I4142" t="s">
        <v>28</v>
      </c>
      <c r="J4142" t="s">
        <v>72</v>
      </c>
      <c r="K4142" t="s">
        <v>226</v>
      </c>
      <c r="L4142" t="s">
        <v>192</v>
      </c>
      <c r="M4142" t="s">
        <v>51</v>
      </c>
      <c r="N4142" s="2">
        <v>40947</v>
      </c>
      <c r="O4142" s="2">
        <v>40947</v>
      </c>
      <c r="P4142">
        <v>4</v>
      </c>
      <c r="Q4142" s="1">
        <v>0.03</v>
      </c>
      <c r="R4142">
        <v>8.85</v>
      </c>
      <c r="S4142">
        <v>5.6</v>
      </c>
      <c r="T4142">
        <f t="shared" si="64"/>
        <v>35.4</v>
      </c>
    </row>
    <row r="4143" spans="1:20" x14ac:dyDescent="0.3">
      <c r="A4143">
        <v>4142</v>
      </c>
      <c r="B4143">
        <v>88875</v>
      </c>
      <c r="C4143" t="s">
        <v>1605</v>
      </c>
      <c r="D4143" t="s">
        <v>20</v>
      </c>
      <c r="E4143" t="s">
        <v>39</v>
      </c>
      <c r="F4143" t="s">
        <v>31</v>
      </c>
      <c r="G4143" t="s">
        <v>93</v>
      </c>
      <c r="H4143" t="s">
        <v>49</v>
      </c>
      <c r="I4143" t="s">
        <v>28</v>
      </c>
      <c r="J4143" t="s">
        <v>72</v>
      </c>
      <c r="K4143" t="s">
        <v>101</v>
      </c>
      <c r="L4143" t="s">
        <v>192</v>
      </c>
      <c r="M4143" t="s">
        <v>131</v>
      </c>
      <c r="N4143" s="2">
        <v>41108</v>
      </c>
      <c r="O4143" s="2">
        <v>41110</v>
      </c>
      <c r="P4143">
        <v>1</v>
      </c>
      <c r="Q4143" s="1">
        <v>0</v>
      </c>
      <c r="R4143">
        <v>83.93</v>
      </c>
      <c r="S4143">
        <v>19.989999999999998</v>
      </c>
      <c r="T4143">
        <f t="shared" si="64"/>
        <v>83.93</v>
      </c>
    </row>
    <row r="4144" spans="1:20" x14ac:dyDescent="0.3">
      <c r="A4144">
        <v>4143</v>
      </c>
      <c r="B4144">
        <v>88003</v>
      </c>
      <c r="C4144" t="s">
        <v>1101</v>
      </c>
      <c r="D4144" t="s">
        <v>20</v>
      </c>
      <c r="E4144" t="s">
        <v>187</v>
      </c>
      <c r="F4144" t="s">
        <v>31</v>
      </c>
      <c r="G4144" t="s">
        <v>23</v>
      </c>
      <c r="H4144" t="s">
        <v>188</v>
      </c>
      <c r="I4144" t="s">
        <v>28</v>
      </c>
      <c r="J4144" t="s">
        <v>72</v>
      </c>
      <c r="K4144" t="s">
        <v>226</v>
      </c>
      <c r="L4144" t="s">
        <v>26</v>
      </c>
      <c r="M4144" t="s">
        <v>296</v>
      </c>
      <c r="N4144" s="2">
        <v>40928</v>
      </c>
      <c r="O4144" s="2">
        <v>40930</v>
      </c>
      <c r="P4144">
        <v>2</v>
      </c>
      <c r="Q4144" s="1">
        <v>7.0000000000000007E-2</v>
      </c>
      <c r="R4144">
        <v>17.670000000000002</v>
      </c>
      <c r="S4144">
        <v>8.99</v>
      </c>
      <c r="T4144">
        <f t="shared" si="64"/>
        <v>35.340000000000003</v>
      </c>
    </row>
    <row r="4145" spans="1:20" x14ac:dyDescent="0.3">
      <c r="A4145">
        <v>4144</v>
      </c>
      <c r="B4145">
        <v>88003</v>
      </c>
      <c r="C4145" t="s">
        <v>1397</v>
      </c>
      <c r="D4145" t="s">
        <v>20</v>
      </c>
      <c r="E4145" t="s">
        <v>39</v>
      </c>
      <c r="F4145" t="s">
        <v>31</v>
      </c>
      <c r="G4145" t="s">
        <v>23</v>
      </c>
      <c r="H4145" t="s">
        <v>78</v>
      </c>
      <c r="I4145" t="s">
        <v>28</v>
      </c>
      <c r="J4145" t="s">
        <v>72</v>
      </c>
      <c r="K4145" t="s">
        <v>101</v>
      </c>
      <c r="L4145" t="s">
        <v>192</v>
      </c>
      <c r="M4145" t="s">
        <v>69</v>
      </c>
      <c r="N4145" s="2">
        <v>40928</v>
      </c>
      <c r="O4145" s="2">
        <v>40930</v>
      </c>
      <c r="P4145">
        <v>14</v>
      </c>
      <c r="Q4145" s="1">
        <v>0.03</v>
      </c>
      <c r="R4145">
        <v>8.67</v>
      </c>
      <c r="S4145">
        <v>3.5</v>
      </c>
      <c r="T4145">
        <f t="shared" si="64"/>
        <v>121.38</v>
      </c>
    </row>
    <row r="4146" spans="1:20" x14ac:dyDescent="0.3">
      <c r="A4146">
        <v>4145</v>
      </c>
      <c r="B4146">
        <v>88003</v>
      </c>
      <c r="C4146" t="s">
        <v>1397</v>
      </c>
      <c r="D4146" t="s">
        <v>38</v>
      </c>
      <c r="E4146" t="s">
        <v>21</v>
      </c>
      <c r="F4146" t="s">
        <v>31</v>
      </c>
      <c r="G4146" t="s">
        <v>23</v>
      </c>
      <c r="H4146" t="s">
        <v>24</v>
      </c>
      <c r="I4146" t="s">
        <v>28</v>
      </c>
      <c r="J4146" t="s">
        <v>56</v>
      </c>
      <c r="K4146" t="s">
        <v>1147</v>
      </c>
      <c r="L4146" t="s">
        <v>192</v>
      </c>
      <c r="M4146" t="s">
        <v>296</v>
      </c>
      <c r="N4146" s="2">
        <v>40928</v>
      </c>
      <c r="O4146" s="2">
        <v>40930</v>
      </c>
      <c r="P4146">
        <v>1</v>
      </c>
      <c r="Q4146" s="1">
        <v>0.03</v>
      </c>
      <c r="R4146">
        <v>99.99</v>
      </c>
      <c r="S4146">
        <v>19.989999999999998</v>
      </c>
      <c r="T4146">
        <f t="shared" si="64"/>
        <v>99.99</v>
      </c>
    </row>
    <row r="4147" spans="1:20" x14ac:dyDescent="0.3">
      <c r="A4147">
        <v>4146</v>
      </c>
      <c r="B4147">
        <v>90600</v>
      </c>
      <c r="C4147" t="s">
        <v>1997</v>
      </c>
      <c r="D4147" t="s">
        <v>578</v>
      </c>
      <c r="E4147" t="s">
        <v>21</v>
      </c>
      <c r="F4147" t="s">
        <v>31</v>
      </c>
      <c r="G4147" t="s">
        <v>93</v>
      </c>
      <c r="H4147" t="s">
        <v>24</v>
      </c>
      <c r="I4147" t="s">
        <v>28</v>
      </c>
      <c r="J4147" t="s">
        <v>72</v>
      </c>
      <c r="K4147" t="s">
        <v>213</v>
      </c>
      <c r="L4147" t="s">
        <v>283</v>
      </c>
      <c r="M4147" t="s">
        <v>255</v>
      </c>
      <c r="N4147" s="2">
        <v>40264</v>
      </c>
      <c r="O4147" s="2">
        <v>40266</v>
      </c>
      <c r="P4147">
        <v>12</v>
      </c>
      <c r="Q4147" s="1">
        <v>0.08</v>
      </c>
      <c r="R4147">
        <v>213.45</v>
      </c>
      <c r="S4147">
        <v>14.7</v>
      </c>
      <c r="T4147">
        <f t="shared" si="64"/>
        <v>2561.3999999999996</v>
      </c>
    </row>
    <row r="4148" spans="1:20" x14ac:dyDescent="0.3">
      <c r="A4148">
        <v>4147</v>
      </c>
      <c r="B4148">
        <v>90600</v>
      </c>
      <c r="C4148" t="s">
        <v>1997</v>
      </c>
      <c r="D4148" t="s">
        <v>20</v>
      </c>
      <c r="E4148" t="s">
        <v>39</v>
      </c>
      <c r="F4148" t="s">
        <v>31</v>
      </c>
      <c r="G4148" t="s">
        <v>93</v>
      </c>
      <c r="H4148" t="s">
        <v>49</v>
      </c>
      <c r="I4148" t="s">
        <v>28</v>
      </c>
      <c r="J4148" t="s">
        <v>72</v>
      </c>
      <c r="K4148" t="s">
        <v>62</v>
      </c>
      <c r="L4148" t="s">
        <v>192</v>
      </c>
      <c r="M4148" t="s">
        <v>69</v>
      </c>
      <c r="N4148" s="2">
        <v>40264</v>
      </c>
      <c r="O4148" s="2">
        <v>40266</v>
      </c>
      <c r="P4148">
        <v>8</v>
      </c>
      <c r="Q4148" s="1">
        <v>0.1</v>
      </c>
      <c r="R4148">
        <v>55.98</v>
      </c>
      <c r="S4148">
        <v>13.88</v>
      </c>
      <c r="T4148">
        <f t="shared" si="64"/>
        <v>447.84</v>
      </c>
    </row>
    <row r="4149" spans="1:20" x14ac:dyDescent="0.3">
      <c r="A4149">
        <v>4148</v>
      </c>
      <c r="B4149">
        <v>90600</v>
      </c>
      <c r="C4149" t="s">
        <v>1997</v>
      </c>
      <c r="D4149" t="s">
        <v>20</v>
      </c>
      <c r="E4149" t="s">
        <v>39</v>
      </c>
      <c r="F4149" t="s">
        <v>31</v>
      </c>
      <c r="G4149" t="s">
        <v>93</v>
      </c>
      <c r="H4149" t="s">
        <v>49</v>
      </c>
      <c r="I4149" t="s">
        <v>28</v>
      </c>
      <c r="J4149" t="s">
        <v>72</v>
      </c>
      <c r="K4149" t="s">
        <v>136</v>
      </c>
      <c r="L4149" t="s">
        <v>192</v>
      </c>
      <c r="M4149" t="s">
        <v>255</v>
      </c>
      <c r="N4149" s="2">
        <v>40264</v>
      </c>
      <c r="O4149" s="2">
        <v>40265</v>
      </c>
      <c r="P4149">
        <v>1</v>
      </c>
      <c r="Q4149" s="1">
        <v>0</v>
      </c>
      <c r="R4149">
        <v>16.059999999999999</v>
      </c>
      <c r="S4149">
        <v>8.34</v>
      </c>
      <c r="T4149">
        <f t="shared" si="64"/>
        <v>16.059999999999999</v>
      </c>
    </row>
    <row r="4150" spans="1:20" x14ac:dyDescent="0.3">
      <c r="A4150">
        <v>4149</v>
      </c>
      <c r="B4150">
        <v>91279</v>
      </c>
      <c r="C4150" t="s">
        <v>1009</v>
      </c>
      <c r="D4150" t="s">
        <v>20</v>
      </c>
      <c r="E4150" t="s">
        <v>187</v>
      </c>
      <c r="F4150" t="s">
        <v>22</v>
      </c>
      <c r="G4150" t="s">
        <v>23</v>
      </c>
      <c r="H4150" t="s">
        <v>219</v>
      </c>
      <c r="I4150" t="s">
        <v>28</v>
      </c>
      <c r="J4150" t="s">
        <v>72</v>
      </c>
      <c r="K4150" t="s">
        <v>82</v>
      </c>
      <c r="L4150" t="s">
        <v>44</v>
      </c>
      <c r="M4150" t="s">
        <v>150</v>
      </c>
      <c r="N4150" s="2">
        <v>41414</v>
      </c>
      <c r="O4150" s="2">
        <v>41417</v>
      </c>
      <c r="P4150">
        <v>10</v>
      </c>
      <c r="Q4150" s="1">
        <v>0.06</v>
      </c>
      <c r="R4150">
        <v>7.7</v>
      </c>
      <c r="S4150">
        <v>3.68</v>
      </c>
      <c r="T4150">
        <f t="shared" si="64"/>
        <v>77</v>
      </c>
    </row>
    <row r="4151" spans="1:20" x14ac:dyDescent="0.3">
      <c r="A4151">
        <v>4150</v>
      </c>
      <c r="B4151">
        <v>87197</v>
      </c>
      <c r="C4151" t="s">
        <v>1271</v>
      </c>
      <c r="D4151" t="s">
        <v>20</v>
      </c>
      <c r="E4151" t="s">
        <v>39</v>
      </c>
      <c r="F4151" t="s">
        <v>31</v>
      </c>
      <c r="G4151" t="s">
        <v>23</v>
      </c>
      <c r="H4151" t="s">
        <v>54</v>
      </c>
      <c r="I4151" t="s">
        <v>28</v>
      </c>
      <c r="J4151" t="s">
        <v>72</v>
      </c>
      <c r="K4151" t="s">
        <v>50</v>
      </c>
      <c r="L4151" t="s">
        <v>44</v>
      </c>
      <c r="M4151" t="s">
        <v>178</v>
      </c>
      <c r="N4151" s="2">
        <v>40723</v>
      </c>
      <c r="O4151" s="2">
        <v>40725</v>
      </c>
      <c r="P4151">
        <v>6</v>
      </c>
      <c r="Q4151" s="1">
        <v>0.02</v>
      </c>
      <c r="R4151">
        <v>5.18</v>
      </c>
      <c r="S4151">
        <v>2.04</v>
      </c>
      <c r="T4151">
        <f t="shared" si="64"/>
        <v>31.08</v>
      </c>
    </row>
    <row r="4152" spans="1:20" x14ac:dyDescent="0.3">
      <c r="A4152">
        <v>4151</v>
      </c>
      <c r="B4152">
        <v>87197</v>
      </c>
      <c r="C4152" t="s">
        <v>1271</v>
      </c>
      <c r="D4152" t="s">
        <v>578</v>
      </c>
      <c r="E4152" t="s">
        <v>187</v>
      </c>
      <c r="F4152" t="s">
        <v>31</v>
      </c>
      <c r="G4152" t="s">
        <v>23</v>
      </c>
      <c r="H4152" t="s">
        <v>217</v>
      </c>
      <c r="I4152" t="s">
        <v>28</v>
      </c>
      <c r="J4152" t="s">
        <v>72</v>
      </c>
      <c r="K4152" t="s">
        <v>113</v>
      </c>
      <c r="L4152" t="s">
        <v>330</v>
      </c>
      <c r="M4152" t="s">
        <v>214</v>
      </c>
      <c r="N4152" s="2">
        <v>40723</v>
      </c>
      <c r="O4152" s="2">
        <v>40725</v>
      </c>
      <c r="P4152">
        <v>13</v>
      </c>
      <c r="Q4152" s="1">
        <v>0.04</v>
      </c>
      <c r="R4152">
        <v>218.75</v>
      </c>
      <c r="S4152">
        <v>69.64</v>
      </c>
      <c r="T4152">
        <f t="shared" si="64"/>
        <v>2843.75</v>
      </c>
    </row>
    <row r="4153" spans="1:20" x14ac:dyDescent="0.3">
      <c r="A4153">
        <v>4152</v>
      </c>
      <c r="B4153">
        <v>87805</v>
      </c>
      <c r="C4153" t="s">
        <v>1687</v>
      </c>
      <c r="D4153" t="s">
        <v>20</v>
      </c>
      <c r="E4153" t="s">
        <v>187</v>
      </c>
      <c r="F4153" t="s">
        <v>31</v>
      </c>
      <c r="G4153" t="s">
        <v>48</v>
      </c>
      <c r="H4153" t="s">
        <v>188</v>
      </c>
      <c r="I4153" t="s">
        <v>28</v>
      </c>
      <c r="J4153" t="s">
        <v>72</v>
      </c>
      <c r="K4153" t="s">
        <v>170</v>
      </c>
      <c r="L4153" t="s">
        <v>192</v>
      </c>
      <c r="M4153" t="s">
        <v>178</v>
      </c>
      <c r="N4153" s="2">
        <v>40636</v>
      </c>
      <c r="O4153" s="2">
        <v>40641</v>
      </c>
      <c r="P4153">
        <v>8</v>
      </c>
      <c r="Q4153" s="1">
        <v>0.09</v>
      </c>
      <c r="R4153">
        <v>63.94</v>
      </c>
      <c r="S4153">
        <v>14.48</v>
      </c>
      <c r="T4153">
        <f t="shared" si="64"/>
        <v>511.52</v>
      </c>
    </row>
    <row r="4154" spans="1:20" x14ac:dyDescent="0.3">
      <c r="A4154">
        <v>4153</v>
      </c>
      <c r="B4154">
        <v>87805</v>
      </c>
      <c r="C4154" t="s">
        <v>1519</v>
      </c>
      <c r="D4154" t="s">
        <v>578</v>
      </c>
      <c r="E4154" t="s">
        <v>187</v>
      </c>
      <c r="F4154" t="s">
        <v>47</v>
      </c>
      <c r="G4154" t="s">
        <v>48</v>
      </c>
      <c r="H4154" t="s">
        <v>217</v>
      </c>
      <c r="I4154" t="s">
        <v>28</v>
      </c>
      <c r="J4154" t="s">
        <v>56</v>
      </c>
      <c r="K4154" t="s">
        <v>68</v>
      </c>
      <c r="L4154" t="s">
        <v>330</v>
      </c>
      <c r="M4154" t="s">
        <v>160</v>
      </c>
      <c r="N4154" s="2">
        <v>40636</v>
      </c>
      <c r="O4154" s="2">
        <v>40636</v>
      </c>
      <c r="P4154">
        <v>12</v>
      </c>
      <c r="Q4154" s="1">
        <v>0.03</v>
      </c>
      <c r="R4154">
        <v>150.97999999999999</v>
      </c>
      <c r="S4154">
        <v>66.27</v>
      </c>
      <c r="T4154">
        <f t="shared" si="64"/>
        <v>1811.7599999999998</v>
      </c>
    </row>
    <row r="4155" spans="1:20" x14ac:dyDescent="0.3">
      <c r="A4155">
        <v>4154</v>
      </c>
      <c r="B4155">
        <v>88406</v>
      </c>
      <c r="C4155" t="s">
        <v>1444</v>
      </c>
      <c r="D4155" t="s">
        <v>578</v>
      </c>
      <c r="E4155" t="s">
        <v>187</v>
      </c>
      <c r="F4155" t="s">
        <v>22</v>
      </c>
      <c r="G4155" t="s">
        <v>93</v>
      </c>
      <c r="H4155" t="s">
        <v>188</v>
      </c>
      <c r="I4155" t="s">
        <v>28</v>
      </c>
      <c r="J4155" t="s">
        <v>72</v>
      </c>
      <c r="K4155" t="s">
        <v>82</v>
      </c>
      <c r="L4155" t="s">
        <v>283</v>
      </c>
      <c r="M4155" t="s">
        <v>398</v>
      </c>
      <c r="N4155" s="2">
        <v>40480</v>
      </c>
      <c r="O4155" s="2">
        <v>40483</v>
      </c>
      <c r="P4155">
        <v>14</v>
      </c>
      <c r="Q4155" s="1">
        <v>0.02</v>
      </c>
      <c r="R4155">
        <v>95.95</v>
      </c>
      <c r="S4155">
        <v>74.349999999999994</v>
      </c>
      <c r="T4155">
        <f t="shared" si="64"/>
        <v>1343.3</v>
      </c>
    </row>
    <row r="4156" spans="1:20" x14ac:dyDescent="0.3">
      <c r="A4156">
        <v>4155</v>
      </c>
      <c r="B4156">
        <v>86106</v>
      </c>
      <c r="C4156" t="s">
        <v>730</v>
      </c>
      <c r="D4156" t="s">
        <v>20</v>
      </c>
      <c r="E4156" t="s">
        <v>21</v>
      </c>
      <c r="F4156" t="s">
        <v>31</v>
      </c>
      <c r="G4156" t="s">
        <v>48</v>
      </c>
      <c r="H4156" t="s">
        <v>203</v>
      </c>
      <c r="I4156" t="s">
        <v>28</v>
      </c>
      <c r="J4156" t="s">
        <v>72</v>
      </c>
      <c r="K4156" t="s">
        <v>208</v>
      </c>
      <c r="L4156" t="s">
        <v>192</v>
      </c>
      <c r="M4156" t="s">
        <v>69</v>
      </c>
      <c r="N4156" s="2">
        <v>40648</v>
      </c>
      <c r="O4156" s="2">
        <v>40653</v>
      </c>
      <c r="P4156">
        <v>1</v>
      </c>
      <c r="Q4156" s="1">
        <v>0.05</v>
      </c>
      <c r="R4156">
        <v>73.98</v>
      </c>
      <c r="S4156">
        <v>14.52</v>
      </c>
      <c r="T4156">
        <f t="shared" si="64"/>
        <v>73.98</v>
      </c>
    </row>
    <row r="4157" spans="1:20" x14ac:dyDescent="0.3">
      <c r="A4157">
        <v>4156</v>
      </c>
      <c r="B4157">
        <v>90119</v>
      </c>
      <c r="C4157" t="s">
        <v>1464</v>
      </c>
      <c r="D4157" t="s">
        <v>38</v>
      </c>
      <c r="E4157" t="s">
        <v>21</v>
      </c>
      <c r="F4157" t="s">
        <v>31</v>
      </c>
      <c r="G4157" t="s">
        <v>32</v>
      </c>
      <c r="H4157" t="s">
        <v>33</v>
      </c>
      <c r="I4157" t="s">
        <v>28</v>
      </c>
      <c r="J4157" t="s">
        <v>72</v>
      </c>
      <c r="K4157" t="s">
        <v>1108</v>
      </c>
      <c r="L4157" t="s">
        <v>192</v>
      </c>
      <c r="M4157" t="s">
        <v>121</v>
      </c>
      <c r="N4157" s="2">
        <v>40899</v>
      </c>
      <c r="O4157" s="2">
        <v>40901</v>
      </c>
      <c r="P4157">
        <v>5</v>
      </c>
      <c r="Q4157" s="1">
        <v>0.05</v>
      </c>
      <c r="R4157">
        <v>30.98</v>
      </c>
      <c r="S4157">
        <v>6.5</v>
      </c>
      <c r="T4157">
        <f t="shared" si="64"/>
        <v>154.9</v>
      </c>
    </row>
    <row r="4158" spans="1:20" x14ac:dyDescent="0.3">
      <c r="A4158">
        <v>4157</v>
      </c>
      <c r="B4158">
        <v>88708</v>
      </c>
      <c r="C4158" t="s">
        <v>924</v>
      </c>
      <c r="D4158" t="s">
        <v>38</v>
      </c>
      <c r="E4158" t="s">
        <v>21</v>
      </c>
      <c r="F4158" t="s">
        <v>31</v>
      </c>
      <c r="G4158" t="s">
        <v>41</v>
      </c>
      <c r="H4158" t="s">
        <v>24</v>
      </c>
      <c r="I4158" t="s">
        <v>28</v>
      </c>
      <c r="J4158" t="s">
        <v>72</v>
      </c>
      <c r="K4158" t="s">
        <v>1138</v>
      </c>
      <c r="L4158" t="s">
        <v>192</v>
      </c>
      <c r="M4158" t="s">
        <v>141</v>
      </c>
      <c r="N4158" s="2">
        <v>41211</v>
      </c>
      <c r="O4158" s="2">
        <v>41212</v>
      </c>
      <c r="P4158">
        <v>18</v>
      </c>
      <c r="Q4158" s="1">
        <v>0</v>
      </c>
      <c r="R4158">
        <v>256.99</v>
      </c>
      <c r="S4158">
        <v>11.25</v>
      </c>
      <c r="T4158">
        <f t="shared" si="64"/>
        <v>4625.82</v>
      </c>
    </row>
    <row r="4159" spans="1:20" x14ac:dyDescent="0.3">
      <c r="A4159">
        <v>4158</v>
      </c>
      <c r="B4159">
        <v>88708</v>
      </c>
      <c r="C4159" t="s">
        <v>924</v>
      </c>
      <c r="D4159" t="s">
        <v>20</v>
      </c>
      <c r="E4159" t="s">
        <v>39</v>
      </c>
      <c r="F4159" t="s">
        <v>31</v>
      </c>
      <c r="G4159" t="s">
        <v>41</v>
      </c>
      <c r="H4159" t="s">
        <v>49</v>
      </c>
      <c r="I4159" t="s">
        <v>28</v>
      </c>
      <c r="J4159" t="s">
        <v>72</v>
      </c>
      <c r="K4159" t="s">
        <v>58</v>
      </c>
      <c r="L4159" t="s">
        <v>44</v>
      </c>
      <c r="M4159" t="s">
        <v>146</v>
      </c>
      <c r="N4159" s="2">
        <v>41211</v>
      </c>
      <c r="O4159" s="2">
        <v>41212</v>
      </c>
      <c r="P4159">
        <v>4</v>
      </c>
      <c r="Q4159" s="1">
        <v>0.05</v>
      </c>
      <c r="R4159">
        <v>3.95</v>
      </c>
      <c r="S4159">
        <v>2</v>
      </c>
      <c r="T4159">
        <f t="shared" si="64"/>
        <v>15.8</v>
      </c>
    </row>
    <row r="4160" spans="1:20" x14ac:dyDescent="0.3">
      <c r="A4160">
        <v>4159</v>
      </c>
      <c r="B4160">
        <v>90071</v>
      </c>
      <c r="C4160" t="s">
        <v>177</v>
      </c>
      <c r="D4160" t="s">
        <v>20</v>
      </c>
      <c r="E4160" t="s">
        <v>39</v>
      </c>
      <c r="F4160" t="s">
        <v>31</v>
      </c>
      <c r="G4160" t="s">
        <v>32</v>
      </c>
      <c r="H4160" t="s">
        <v>54</v>
      </c>
      <c r="I4160" t="s">
        <v>28</v>
      </c>
      <c r="J4160" t="s">
        <v>72</v>
      </c>
      <c r="K4160" t="s">
        <v>105</v>
      </c>
      <c r="L4160" t="s">
        <v>44</v>
      </c>
      <c r="M4160" t="s">
        <v>178</v>
      </c>
      <c r="N4160" s="2">
        <v>40812</v>
      </c>
      <c r="O4160" s="2">
        <v>40815</v>
      </c>
      <c r="P4160">
        <v>5</v>
      </c>
      <c r="Q4160" s="1">
        <v>0.05</v>
      </c>
      <c r="R4160">
        <v>1.68</v>
      </c>
      <c r="S4160">
        <v>0.7</v>
      </c>
      <c r="T4160">
        <f t="shared" si="64"/>
        <v>8.4</v>
      </c>
    </row>
    <row r="4161" spans="1:20" x14ac:dyDescent="0.3">
      <c r="A4161">
        <v>4160</v>
      </c>
      <c r="B4161">
        <v>90090</v>
      </c>
      <c r="C4161" t="s">
        <v>1632</v>
      </c>
      <c r="D4161" t="s">
        <v>578</v>
      </c>
      <c r="E4161" t="s">
        <v>187</v>
      </c>
      <c r="F4161" t="s">
        <v>40</v>
      </c>
      <c r="G4161" t="s">
        <v>48</v>
      </c>
      <c r="H4161" t="s">
        <v>188</v>
      </c>
      <c r="I4161" t="s">
        <v>28</v>
      </c>
      <c r="J4161" t="s">
        <v>72</v>
      </c>
      <c r="K4161" t="s">
        <v>98</v>
      </c>
      <c r="L4161" t="s">
        <v>283</v>
      </c>
      <c r="M4161" t="s">
        <v>59</v>
      </c>
      <c r="N4161" s="2">
        <v>41285</v>
      </c>
      <c r="O4161" s="2">
        <v>41285</v>
      </c>
      <c r="P4161">
        <v>10</v>
      </c>
      <c r="Q4161" s="1">
        <v>7.0000000000000007E-2</v>
      </c>
      <c r="R4161">
        <v>280.98</v>
      </c>
      <c r="S4161">
        <v>57</v>
      </c>
      <c r="T4161">
        <f t="shared" si="64"/>
        <v>2809.8</v>
      </c>
    </row>
    <row r="4162" spans="1:20" x14ac:dyDescent="0.3">
      <c r="A4162">
        <v>4161</v>
      </c>
      <c r="B4162">
        <v>90090</v>
      </c>
      <c r="C4162" t="s">
        <v>1632</v>
      </c>
      <c r="D4162" t="s">
        <v>578</v>
      </c>
      <c r="E4162" t="s">
        <v>21</v>
      </c>
      <c r="F4162" t="s">
        <v>40</v>
      </c>
      <c r="G4162" t="s">
        <v>48</v>
      </c>
      <c r="H4162" t="s">
        <v>33</v>
      </c>
      <c r="I4162" t="s">
        <v>28</v>
      </c>
      <c r="J4162" t="s">
        <v>72</v>
      </c>
      <c r="K4162" t="s">
        <v>198</v>
      </c>
      <c r="L4162" t="s">
        <v>283</v>
      </c>
      <c r="M4162" t="s">
        <v>99</v>
      </c>
      <c r="N4162" s="2">
        <v>41285</v>
      </c>
      <c r="O4162" s="2">
        <v>41290</v>
      </c>
      <c r="P4162">
        <v>4</v>
      </c>
      <c r="Q4162" s="1">
        <v>0.08</v>
      </c>
      <c r="R4162">
        <v>500.98</v>
      </c>
      <c r="S4162">
        <v>28.14</v>
      </c>
      <c r="T4162">
        <f t="shared" si="64"/>
        <v>2003.92</v>
      </c>
    </row>
    <row r="4163" spans="1:20" x14ac:dyDescent="0.3">
      <c r="A4163">
        <v>4162</v>
      </c>
      <c r="B4163">
        <v>89160</v>
      </c>
      <c r="C4163" t="s">
        <v>901</v>
      </c>
      <c r="D4163" t="s">
        <v>20</v>
      </c>
      <c r="E4163" t="s">
        <v>21</v>
      </c>
      <c r="F4163" t="s">
        <v>31</v>
      </c>
      <c r="G4163" t="s">
        <v>93</v>
      </c>
      <c r="H4163" t="s">
        <v>33</v>
      </c>
      <c r="I4163" t="s">
        <v>28</v>
      </c>
      <c r="J4163" t="s">
        <v>72</v>
      </c>
      <c r="K4163" t="s">
        <v>198</v>
      </c>
      <c r="L4163" t="s">
        <v>192</v>
      </c>
      <c r="M4163" t="s">
        <v>139</v>
      </c>
      <c r="N4163" s="2">
        <v>41381</v>
      </c>
      <c r="O4163" s="2">
        <v>41382</v>
      </c>
      <c r="P4163">
        <v>10</v>
      </c>
      <c r="Q4163" s="1">
        <v>0.1</v>
      </c>
      <c r="R4163">
        <v>65.989999999999995</v>
      </c>
      <c r="S4163">
        <v>5.63</v>
      </c>
      <c r="T4163">
        <f t="shared" ref="T4163:T4226" si="65">R4163*P4163</f>
        <v>659.9</v>
      </c>
    </row>
    <row r="4164" spans="1:20" x14ac:dyDescent="0.3">
      <c r="A4164">
        <v>4163</v>
      </c>
      <c r="B4164">
        <v>89650</v>
      </c>
      <c r="C4164" t="s">
        <v>862</v>
      </c>
      <c r="D4164" t="s">
        <v>20</v>
      </c>
      <c r="E4164" t="s">
        <v>39</v>
      </c>
      <c r="F4164" t="s">
        <v>31</v>
      </c>
      <c r="G4164" t="s">
        <v>48</v>
      </c>
      <c r="H4164" t="s">
        <v>94</v>
      </c>
      <c r="I4164" t="s">
        <v>28</v>
      </c>
      <c r="J4164" t="s">
        <v>72</v>
      </c>
      <c r="K4164" t="s">
        <v>95</v>
      </c>
      <c r="L4164" t="s">
        <v>192</v>
      </c>
      <c r="M4164" t="s">
        <v>178</v>
      </c>
      <c r="N4164" s="2">
        <v>41191</v>
      </c>
      <c r="O4164" s="2">
        <v>41193</v>
      </c>
      <c r="P4164">
        <v>19</v>
      </c>
      <c r="Q4164" s="1">
        <v>0.1</v>
      </c>
      <c r="R4164">
        <v>67.84</v>
      </c>
      <c r="S4164">
        <v>0.99</v>
      </c>
      <c r="T4164">
        <f t="shared" si="65"/>
        <v>1288.96</v>
      </c>
    </row>
    <row r="4165" spans="1:20" x14ac:dyDescent="0.3">
      <c r="A4165">
        <v>4164</v>
      </c>
      <c r="B4165">
        <v>89940</v>
      </c>
      <c r="C4165" t="s">
        <v>580</v>
      </c>
      <c r="D4165" t="s">
        <v>20</v>
      </c>
      <c r="E4165" t="s">
        <v>39</v>
      </c>
      <c r="F4165" t="s">
        <v>31</v>
      </c>
      <c r="G4165" t="s">
        <v>48</v>
      </c>
      <c r="H4165" t="s">
        <v>42</v>
      </c>
      <c r="I4165" t="s">
        <v>28</v>
      </c>
      <c r="J4165" t="s">
        <v>72</v>
      </c>
      <c r="K4165" t="s">
        <v>170</v>
      </c>
      <c r="L4165" t="s">
        <v>44</v>
      </c>
      <c r="M4165" t="s">
        <v>141</v>
      </c>
      <c r="N4165" s="2">
        <v>40362</v>
      </c>
      <c r="O4165" s="2">
        <v>40367</v>
      </c>
      <c r="P4165">
        <v>13</v>
      </c>
      <c r="Q4165" s="1">
        <v>0.02</v>
      </c>
      <c r="R4165">
        <v>10.06</v>
      </c>
      <c r="S4165">
        <v>2.06</v>
      </c>
      <c r="T4165">
        <f t="shared" si="65"/>
        <v>130.78</v>
      </c>
    </row>
    <row r="4166" spans="1:20" x14ac:dyDescent="0.3">
      <c r="A4166">
        <v>4165</v>
      </c>
      <c r="B4166">
        <v>87870</v>
      </c>
      <c r="C4166" t="s">
        <v>708</v>
      </c>
      <c r="D4166" t="s">
        <v>20</v>
      </c>
      <c r="E4166" t="s">
        <v>39</v>
      </c>
      <c r="F4166" t="s">
        <v>40</v>
      </c>
      <c r="G4166" t="s">
        <v>32</v>
      </c>
      <c r="H4166" t="s">
        <v>49</v>
      </c>
      <c r="I4166" t="s">
        <v>28</v>
      </c>
      <c r="J4166" t="s">
        <v>72</v>
      </c>
      <c r="K4166" t="s">
        <v>101</v>
      </c>
      <c r="L4166" t="s">
        <v>192</v>
      </c>
      <c r="M4166" t="s">
        <v>99</v>
      </c>
      <c r="N4166" s="2">
        <v>41093</v>
      </c>
      <c r="O4166" s="2">
        <v>41093</v>
      </c>
      <c r="P4166">
        <v>15</v>
      </c>
      <c r="Q4166" s="1">
        <v>7.0000000000000007E-2</v>
      </c>
      <c r="R4166">
        <v>6.48</v>
      </c>
      <c r="S4166">
        <v>6.65</v>
      </c>
      <c r="T4166">
        <f t="shared" si="65"/>
        <v>97.2</v>
      </c>
    </row>
    <row r="4167" spans="1:20" x14ac:dyDescent="0.3">
      <c r="A4167">
        <v>4166</v>
      </c>
      <c r="B4167">
        <v>89173</v>
      </c>
      <c r="C4167" t="s">
        <v>1474</v>
      </c>
      <c r="D4167" t="s">
        <v>20</v>
      </c>
      <c r="E4167" t="s">
        <v>39</v>
      </c>
      <c r="F4167" t="s">
        <v>47</v>
      </c>
      <c r="G4167" t="s">
        <v>48</v>
      </c>
      <c r="H4167" t="s">
        <v>54</v>
      </c>
      <c r="I4167" t="s">
        <v>28</v>
      </c>
      <c r="J4167" t="s">
        <v>72</v>
      </c>
      <c r="K4167" t="s">
        <v>158</v>
      </c>
      <c r="L4167" t="s">
        <v>746</v>
      </c>
      <c r="M4167" t="s">
        <v>160</v>
      </c>
      <c r="N4167" s="2">
        <v>41615</v>
      </c>
      <c r="O4167" s="2">
        <v>41620</v>
      </c>
      <c r="P4167">
        <v>1</v>
      </c>
      <c r="Q4167" s="1">
        <v>0.1</v>
      </c>
      <c r="R4167">
        <v>110.98</v>
      </c>
      <c r="S4167">
        <v>35</v>
      </c>
      <c r="T4167">
        <f t="shared" si="65"/>
        <v>110.98</v>
      </c>
    </row>
    <row r="4168" spans="1:20" x14ac:dyDescent="0.3">
      <c r="A4168">
        <v>4167</v>
      </c>
      <c r="B4168">
        <v>87602</v>
      </c>
      <c r="C4168" t="s">
        <v>1084</v>
      </c>
      <c r="D4168" t="s">
        <v>20</v>
      </c>
      <c r="E4168" t="s">
        <v>39</v>
      </c>
      <c r="F4168" t="s">
        <v>31</v>
      </c>
      <c r="G4168" t="s">
        <v>93</v>
      </c>
      <c r="H4168" t="s">
        <v>94</v>
      </c>
      <c r="I4168" t="s">
        <v>28</v>
      </c>
      <c r="J4168" t="s">
        <v>72</v>
      </c>
      <c r="K4168" t="s">
        <v>149</v>
      </c>
      <c r="L4168" t="s">
        <v>192</v>
      </c>
      <c r="M4168" t="s">
        <v>139</v>
      </c>
      <c r="N4168" s="2">
        <v>40267</v>
      </c>
      <c r="O4168" s="2">
        <v>40268</v>
      </c>
      <c r="P4168">
        <v>9</v>
      </c>
      <c r="Q4168" s="1">
        <v>0</v>
      </c>
      <c r="R4168">
        <v>4.91</v>
      </c>
      <c r="S4168">
        <v>5.68</v>
      </c>
      <c r="T4168">
        <f t="shared" si="65"/>
        <v>44.19</v>
      </c>
    </row>
    <row r="4169" spans="1:20" x14ac:dyDescent="0.3">
      <c r="A4169">
        <v>4168</v>
      </c>
      <c r="B4169">
        <v>87602</v>
      </c>
      <c r="C4169" t="s">
        <v>1309</v>
      </c>
      <c r="D4169" t="s">
        <v>20</v>
      </c>
      <c r="E4169" t="s">
        <v>39</v>
      </c>
      <c r="F4169" t="s">
        <v>31</v>
      </c>
      <c r="G4169" t="s">
        <v>93</v>
      </c>
      <c r="H4169" t="s">
        <v>61</v>
      </c>
      <c r="I4169" t="s">
        <v>28</v>
      </c>
      <c r="J4169" t="s">
        <v>72</v>
      </c>
      <c r="K4169" t="s">
        <v>163</v>
      </c>
      <c r="L4169" t="s">
        <v>192</v>
      </c>
      <c r="M4169" t="s">
        <v>141</v>
      </c>
      <c r="N4169" s="2">
        <v>40267</v>
      </c>
      <c r="O4169" s="2">
        <v>40269</v>
      </c>
      <c r="P4169">
        <v>11</v>
      </c>
      <c r="Q4169" s="1">
        <v>0.04</v>
      </c>
      <c r="R4169">
        <v>5.34</v>
      </c>
      <c r="S4169">
        <v>2.99</v>
      </c>
      <c r="T4169">
        <f t="shared" si="65"/>
        <v>58.739999999999995</v>
      </c>
    </row>
    <row r="4170" spans="1:20" x14ac:dyDescent="0.3">
      <c r="A4170">
        <v>4169</v>
      </c>
      <c r="B4170">
        <v>87602</v>
      </c>
      <c r="C4170" t="s">
        <v>1309</v>
      </c>
      <c r="D4170" t="s">
        <v>20</v>
      </c>
      <c r="E4170" t="s">
        <v>21</v>
      </c>
      <c r="F4170" t="s">
        <v>31</v>
      </c>
      <c r="G4170" t="s">
        <v>93</v>
      </c>
      <c r="H4170" t="s">
        <v>33</v>
      </c>
      <c r="I4170" t="s">
        <v>28</v>
      </c>
      <c r="J4170" t="s">
        <v>72</v>
      </c>
      <c r="K4170" t="s">
        <v>1243</v>
      </c>
      <c r="L4170" t="s">
        <v>26</v>
      </c>
      <c r="M4170" t="s">
        <v>35</v>
      </c>
      <c r="N4170" s="2">
        <v>40267</v>
      </c>
      <c r="O4170" s="2">
        <v>40269</v>
      </c>
      <c r="P4170">
        <v>1</v>
      </c>
      <c r="Q4170" s="1">
        <v>0.06</v>
      </c>
      <c r="R4170">
        <v>55.99</v>
      </c>
      <c r="S4170">
        <v>5</v>
      </c>
      <c r="T4170">
        <f t="shared" si="65"/>
        <v>55.99</v>
      </c>
    </row>
    <row r="4171" spans="1:20" x14ac:dyDescent="0.3">
      <c r="A4171">
        <v>4170</v>
      </c>
      <c r="B4171">
        <v>86187</v>
      </c>
      <c r="C4171" t="s">
        <v>107</v>
      </c>
      <c r="D4171" t="s">
        <v>38</v>
      </c>
      <c r="E4171" t="s">
        <v>39</v>
      </c>
      <c r="F4171" t="s">
        <v>40</v>
      </c>
      <c r="G4171" t="s">
        <v>93</v>
      </c>
      <c r="H4171" t="s">
        <v>94</v>
      </c>
      <c r="I4171" t="s">
        <v>28</v>
      </c>
      <c r="J4171" t="s">
        <v>56</v>
      </c>
      <c r="K4171" t="s">
        <v>58</v>
      </c>
      <c r="L4171" t="s">
        <v>44</v>
      </c>
      <c r="M4171" t="s">
        <v>108</v>
      </c>
      <c r="N4171" s="2">
        <v>41004</v>
      </c>
      <c r="O4171" s="2">
        <v>41004</v>
      </c>
      <c r="P4171">
        <v>10</v>
      </c>
      <c r="Q4171" s="1">
        <v>0.06</v>
      </c>
      <c r="R4171">
        <v>1.26</v>
      </c>
      <c r="S4171">
        <v>0.7</v>
      </c>
      <c r="T4171">
        <f t="shared" si="65"/>
        <v>12.6</v>
      </c>
    </row>
    <row r="4172" spans="1:20" x14ac:dyDescent="0.3">
      <c r="A4172">
        <v>4171</v>
      </c>
      <c r="B4172">
        <v>89969</v>
      </c>
      <c r="C4172" t="s">
        <v>649</v>
      </c>
      <c r="D4172" t="s">
        <v>578</v>
      </c>
      <c r="E4172" t="s">
        <v>187</v>
      </c>
      <c r="F4172" t="s">
        <v>22</v>
      </c>
      <c r="G4172" t="s">
        <v>23</v>
      </c>
      <c r="H4172" t="s">
        <v>188</v>
      </c>
      <c r="I4172" t="s">
        <v>28</v>
      </c>
      <c r="J4172" t="s">
        <v>56</v>
      </c>
      <c r="K4172" t="s">
        <v>282</v>
      </c>
      <c r="L4172" t="s">
        <v>330</v>
      </c>
      <c r="M4172" t="s">
        <v>232</v>
      </c>
      <c r="N4172" s="2">
        <v>41599</v>
      </c>
      <c r="O4172" s="2">
        <v>41601</v>
      </c>
      <c r="P4172">
        <v>24</v>
      </c>
      <c r="Q4172" s="1">
        <v>0.05</v>
      </c>
      <c r="R4172">
        <v>262.11</v>
      </c>
      <c r="S4172">
        <v>62.74</v>
      </c>
      <c r="T4172">
        <f t="shared" si="65"/>
        <v>6290.64</v>
      </c>
    </row>
    <row r="4173" spans="1:20" x14ac:dyDescent="0.3">
      <c r="A4173">
        <v>4172</v>
      </c>
      <c r="B4173">
        <v>89184</v>
      </c>
      <c r="C4173" t="s">
        <v>2037</v>
      </c>
      <c r="D4173" t="s">
        <v>578</v>
      </c>
      <c r="E4173" t="s">
        <v>187</v>
      </c>
      <c r="F4173" t="s">
        <v>31</v>
      </c>
      <c r="G4173" t="s">
        <v>23</v>
      </c>
      <c r="H4173" t="s">
        <v>217</v>
      </c>
      <c r="I4173" t="s">
        <v>28</v>
      </c>
      <c r="J4173" t="s">
        <v>72</v>
      </c>
      <c r="K4173" t="s">
        <v>170</v>
      </c>
      <c r="L4173" t="s">
        <v>283</v>
      </c>
      <c r="M4173" t="s">
        <v>35</v>
      </c>
      <c r="N4173" s="2">
        <v>40320</v>
      </c>
      <c r="O4173" s="2">
        <v>40322</v>
      </c>
      <c r="P4173">
        <v>18</v>
      </c>
      <c r="Q4173" s="1">
        <v>0.1</v>
      </c>
      <c r="R4173">
        <v>130.97999999999999</v>
      </c>
      <c r="S4173">
        <v>30</v>
      </c>
      <c r="T4173">
        <f t="shared" si="65"/>
        <v>2357.64</v>
      </c>
    </row>
    <row r="4174" spans="1:20" x14ac:dyDescent="0.3">
      <c r="A4174">
        <v>4173</v>
      </c>
      <c r="B4174">
        <v>89190</v>
      </c>
      <c r="C4174" t="s">
        <v>2037</v>
      </c>
      <c r="D4174" t="s">
        <v>20</v>
      </c>
      <c r="E4174" t="s">
        <v>21</v>
      </c>
      <c r="F4174" t="s">
        <v>31</v>
      </c>
      <c r="G4174" t="s">
        <v>48</v>
      </c>
      <c r="H4174" t="s">
        <v>33</v>
      </c>
      <c r="I4174" t="s">
        <v>28</v>
      </c>
      <c r="J4174" t="s">
        <v>72</v>
      </c>
      <c r="K4174" t="s">
        <v>1114</v>
      </c>
      <c r="L4174" t="s">
        <v>192</v>
      </c>
      <c r="M4174" t="s">
        <v>35</v>
      </c>
      <c r="N4174" s="2">
        <v>41416</v>
      </c>
      <c r="O4174" s="2">
        <v>41420</v>
      </c>
      <c r="P4174">
        <v>6</v>
      </c>
      <c r="Q4174" s="1">
        <v>0.08</v>
      </c>
      <c r="R4174">
        <v>19.98</v>
      </c>
      <c r="S4174">
        <v>4</v>
      </c>
      <c r="T4174">
        <f t="shared" si="65"/>
        <v>119.88</v>
      </c>
    </row>
    <row r="4175" spans="1:20" x14ac:dyDescent="0.3">
      <c r="A4175">
        <v>4174</v>
      </c>
      <c r="B4175">
        <v>88313</v>
      </c>
      <c r="C4175" t="s">
        <v>261</v>
      </c>
      <c r="D4175" t="s">
        <v>20</v>
      </c>
      <c r="E4175" t="s">
        <v>39</v>
      </c>
      <c r="F4175" t="s">
        <v>22</v>
      </c>
      <c r="G4175" t="s">
        <v>41</v>
      </c>
      <c r="H4175" t="s">
        <v>42</v>
      </c>
      <c r="I4175" t="s">
        <v>28</v>
      </c>
      <c r="J4175" t="s">
        <v>72</v>
      </c>
      <c r="K4175" t="s">
        <v>226</v>
      </c>
      <c r="L4175" t="s">
        <v>44</v>
      </c>
      <c r="M4175" t="s">
        <v>190</v>
      </c>
      <c r="N4175" s="2">
        <v>41588</v>
      </c>
      <c r="O4175" s="2">
        <v>41590</v>
      </c>
      <c r="P4175">
        <v>1</v>
      </c>
      <c r="Q4175" s="1">
        <v>0.06</v>
      </c>
      <c r="R4175">
        <v>2.52</v>
      </c>
      <c r="S4175">
        <v>4.28</v>
      </c>
      <c r="T4175">
        <f t="shared" si="65"/>
        <v>2.52</v>
      </c>
    </row>
    <row r="4176" spans="1:20" x14ac:dyDescent="0.3">
      <c r="A4176">
        <v>4175</v>
      </c>
      <c r="B4176">
        <v>85908</v>
      </c>
      <c r="C4176" t="s">
        <v>1446</v>
      </c>
      <c r="D4176" t="s">
        <v>20</v>
      </c>
      <c r="E4176" t="s">
        <v>21</v>
      </c>
      <c r="F4176" t="s">
        <v>22</v>
      </c>
      <c r="G4176" t="s">
        <v>41</v>
      </c>
      <c r="H4176" t="s">
        <v>24</v>
      </c>
      <c r="I4176" t="s">
        <v>28</v>
      </c>
      <c r="J4176" t="s">
        <v>72</v>
      </c>
      <c r="K4176" t="s">
        <v>1447</v>
      </c>
      <c r="L4176" t="s">
        <v>26</v>
      </c>
      <c r="M4176" t="s">
        <v>444</v>
      </c>
      <c r="N4176" s="2">
        <v>40772</v>
      </c>
      <c r="O4176" s="2">
        <v>40774</v>
      </c>
      <c r="P4176">
        <v>15</v>
      </c>
      <c r="Q4176" s="1">
        <v>0.05</v>
      </c>
      <c r="R4176">
        <v>5.98</v>
      </c>
      <c r="S4176">
        <v>4.38</v>
      </c>
      <c r="T4176">
        <f t="shared" si="65"/>
        <v>89.7</v>
      </c>
    </row>
    <row r="4177" spans="1:20" x14ac:dyDescent="0.3">
      <c r="A4177">
        <v>4176</v>
      </c>
      <c r="B4177">
        <v>85908</v>
      </c>
      <c r="C4177" t="s">
        <v>1691</v>
      </c>
      <c r="D4177" t="s">
        <v>20</v>
      </c>
      <c r="E4177" t="s">
        <v>39</v>
      </c>
      <c r="F4177" t="s">
        <v>31</v>
      </c>
      <c r="G4177" t="s">
        <v>41</v>
      </c>
      <c r="H4177" t="s">
        <v>42</v>
      </c>
      <c r="I4177" t="s">
        <v>28</v>
      </c>
      <c r="J4177" t="s">
        <v>72</v>
      </c>
      <c r="K4177" t="s">
        <v>95</v>
      </c>
      <c r="L4177" t="s">
        <v>44</v>
      </c>
      <c r="M4177" t="s">
        <v>279</v>
      </c>
      <c r="N4177" s="2">
        <v>40772</v>
      </c>
      <c r="O4177" s="2">
        <v>40775</v>
      </c>
      <c r="P4177">
        <v>8</v>
      </c>
      <c r="Q4177" s="1">
        <v>0</v>
      </c>
      <c r="R4177">
        <v>7.89</v>
      </c>
      <c r="S4177">
        <v>2.82</v>
      </c>
      <c r="T4177">
        <f t="shared" si="65"/>
        <v>63.12</v>
      </c>
    </row>
    <row r="4178" spans="1:20" x14ac:dyDescent="0.3">
      <c r="A4178">
        <v>4177</v>
      </c>
      <c r="B4178">
        <v>86894</v>
      </c>
      <c r="C4178" t="s">
        <v>1067</v>
      </c>
      <c r="D4178" t="s">
        <v>20</v>
      </c>
      <c r="E4178" t="s">
        <v>39</v>
      </c>
      <c r="F4178" t="s">
        <v>47</v>
      </c>
      <c r="G4178" t="s">
        <v>32</v>
      </c>
      <c r="H4178" t="s">
        <v>78</v>
      </c>
      <c r="I4178" t="s">
        <v>28</v>
      </c>
      <c r="J4178" t="s">
        <v>56</v>
      </c>
      <c r="K4178" t="s">
        <v>55</v>
      </c>
      <c r="L4178" t="s">
        <v>746</v>
      </c>
      <c r="M4178" t="s">
        <v>51</v>
      </c>
      <c r="N4178" s="2">
        <v>41253</v>
      </c>
      <c r="O4178" s="2">
        <v>41254</v>
      </c>
      <c r="P4178">
        <v>10</v>
      </c>
      <c r="Q4178" s="1">
        <v>0.01</v>
      </c>
      <c r="R4178">
        <v>4.4800000000000004</v>
      </c>
      <c r="S4178">
        <v>49</v>
      </c>
      <c r="T4178">
        <f t="shared" si="65"/>
        <v>44.800000000000004</v>
      </c>
    </row>
    <row r="4179" spans="1:20" x14ac:dyDescent="0.3">
      <c r="A4179">
        <v>4178</v>
      </c>
      <c r="B4179">
        <v>86894</v>
      </c>
      <c r="C4179" t="s">
        <v>1067</v>
      </c>
      <c r="D4179" t="s">
        <v>578</v>
      </c>
      <c r="E4179" t="s">
        <v>187</v>
      </c>
      <c r="F4179" t="s">
        <v>47</v>
      </c>
      <c r="G4179" t="s">
        <v>32</v>
      </c>
      <c r="H4179" t="s">
        <v>217</v>
      </c>
      <c r="I4179" t="s">
        <v>28</v>
      </c>
      <c r="J4179" t="s">
        <v>72</v>
      </c>
      <c r="K4179" t="s">
        <v>221</v>
      </c>
      <c r="L4179" t="s">
        <v>283</v>
      </c>
      <c r="M4179" t="s">
        <v>167</v>
      </c>
      <c r="N4179" s="2">
        <v>41253</v>
      </c>
      <c r="O4179" s="2">
        <v>41255</v>
      </c>
      <c r="P4179">
        <v>23</v>
      </c>
      <c r="Q4179" s="1">
        <v>0.02</v>
      </c>
      <c r="R4179">
        <v>130.97999999999999</v>
      </c>
      <c r="S4179">
        <v>30</v>
      </c>
      <c r="T4179">
        <f t="shared" si="65"/>
        <v>3012.54</v>
      </c>
    </row>
    <row r="4180" spans="1:20" x14ac:dyDescent="0.3">
      <c r="A4180">
        <v>4179</v>
      </c>
      <c r="B4180">
        <v>86894</v>
      </c>
      <c r="C4180" t="s">
        <v>1067</v>
      </c>
      <c r="D4180" t="s">
        <v>20</v>
      </c>
      <c r="E4180" t="s">
        <v>21</v>
      </c>
      <c r="F4180" t="s">
        <v>47</v>
      </c>
      <c r="G4180" t="s">
        <v>32</v>
      </c>
      <c r="H4180" t="s">
        <v>24</v>
      </c>
      <c r="I4180" t="s">
        <v>28</v>
      </c>
      <c r="J4180" t="s">
        <v>72</v>
      </c>
      <c r="K4180" t="s">
        <v>1114</v>
      </c>
      <c r="L4180" t="s">
        <v>192</v>
      </c>
      <c r="M4180" t="s">
        <v>51</v>
      </c>
      <c r="N4180" s="2">
        <v>41253</v>
      </c>
      <c r="O4180" s="2">
        <v>41255</v>
      </c>
      <c r="P4180">
        <v>2</v>
      </c>
      <c r="Q4180" s="1">
        <v>0.09</v>
      </c>
      <c r="R4180">
        <v>15.98</v>
      </c>
      <c r="S4180">
        <v>6.5</v>
      </c>
      <c r="T4180">
        <f t="shared" si="65"/>
        <v>31.96</v>
      </c>
    </row>
    <row r="4181" spans="1:20" x14ac:dyDescent="0.3">
      <c r="A4181">
        <v>4180</v>
      </c>
      <c r="B4181">
        <v>86081</v>
      </c>
      <c r="C4181" t="s">
        <v>557</v>
      </c>
      <c r="D4181" t="s">
        <v>20</v>
      </c>
      <c r="E4181" t="s">
        <v>39</v>
      </c>
      <c r="F4181" t="s">
        <v>22</v>
      </c>
      <c r="G4181" t="s">
        <v>32</v>
      </c>
      <c r="H4181" t="s">
        <v>42</v>
      </c>
      <c r="I4181" t="s">
        <v>28</v>
      </c>
      <c r="J4181" t="s">
        <v>56</v>
      </c>
      <c r="K4181" t="s">
        <v>221</v>
      </c>
      <c r="L4181" t="s">
        <v>192</v>
      </c>
      <c r="M4181" t="s">
        <v>398</v>
      </c>
      <c r="N4181" s="2">
        <v>40953</v>
      </c>
      <c r="O4181" s="2">
        <v>40954</v>
      </c>
      <c r="P4181">
        <v>8</v>
      </c>
      <c r="Q4181" s="1">
        <v>0.08</v>
      </c>
      <c r="R4181">
        <v>11.7</v>
      </c>
      <c r="S4181">
        <v>5.63</v>
      </c>
      <c r="T4181">
        <f t="shared" si="65"/>
        <v>93.6</v>
      </c>
    </row>
    <row r="4182" spans="1:20" x14ac:dyDescent="0.3">
      <c r="A4182">
        <v>4181</v>
      </c>
      <c r="B4182">
        <v>86081</v>
      </c>
      <c r="C4182" t="s">
        <v>557</v>
      </c>
      <c r="D4182" t="s">
        <v>38</v>
      </c>
      <c r="E4182" t="s">
        <v>39</v>
      </c>
      <c r="F4182" t="s">
        <v>22</v>
      </c>
      <c r="G4182" t="s">
        <v>32</v>
      </c>
      <c r="H4182" t="s">
        <v>94</v>
      </c>
      <c r="I4182" t="s">
        <v>28</v>
      </c>
      <c r="J4182" t="s">
        <v>72</v>
      </c>
      <c r="K4182" t="s">
        <v>291</v>
      </c>
      <c r="L4182" t="s">
        <v>44</v>
      </c>
      <c r="M4182" t="s">
        <v>173</v>
      </c>
      <c r="N4182" s="2">
        <v>40953</v>
      </c>
      <c r="O4182" s="2">
        <v>40955</v>
      </c>
      <c r="P4182">
        <v>10</v>
      </c>
      <c r="Q4182" s="1">
        <v>0</v>
      </c>
      <c r="R4182">
        <v>2.78</v>
      </c>
      <c r="S4182">
        <v>1.34</v>
      </c>
      <c r="T4182">
        <f t="shared" si="65"/>
        <v>27.799999999999997</v>
      </c>
    </row>
    <row r="4183" spans="1:20" x14ac:dyDescent="0.3">
      <c r="A4183">
        <v>4182</v>
      </c>
      <c r="B4183">
        <v>86081</v>
      </c>
      <c r="C4183" t="s">
        <v>557</v>
      </c>
      <c r="D4183" t="s">
        <v>20</v>
      </c>
      <c r="E4183" t="s">
        <v>39</v>
      </c>
      <c r="F4183" t="s">
        <v>22</v>
      </c>
      <c r="G4183" t="s">
        <v>32</v>
      </c>
      <c r="H4183" t="s">
        <v>54</v>
      </c>
      <c r="I4183" t="s">
        <v>28</v>
      </c>
      <c r="J4183" t="s">
        <v>72</v>
      </c>
      <c r="K4183" t="s">
        <v>43</v>
      </c>
      <c r="L4183" t="s">
        <v>192</v>
      </c>
      <c r="M4183" t="s">
        <v>123</v>
      </c>
      <c r="N4183" s="2">
        <v>40953</v>
      </c>
      <c r="O4183" s="2">
        <v>40955</v>
      </c>
      <c r="P4183">
        <v>8</v>
      </c>
      <c r="Q4183" s="1">
        <v>0.01</v>
      </c>
      <c r="R4183">
        <v>6.98</v>
      </c>
      <c r="S4183">
        <v>9.69</v>
      </c>
      <c r="T4183">
        <f t="shared" si="65"/>
        <v>55.84</v>
      </c>
    </row>
    <row r="4184" spans="1:20" x14ac:dyDescent="0.3">
      <c r="A4184">
        <v>4183</v>
      </c>
      <c r="B4184">
        <v>86081</v>
      </c>
      <c r="C4184" t="s">
        <v>557</v>
      </c>
      <c r="D4184" t="s">
        <v>20</v>
      </c>
      <c r="E4184" t="s">
        <v>21</v>
      </c>
      <c r="F4184" t="s">
        <v>22</v>
      </c>
      <c r="G4184" t="s">
        <v>32</v>
      </c>
      <c r="H4184" t="s">
        <v>33</v>
      </c>
      <c r="I4184" t="s">
        <v>28</v>
      </c>
      <c r="J4184" t="s">
        <v>56</v>
      </c>
      <c r="K4184" t="s">
        <v>201</v>
      </c>
      <c r="L4184" t="s">
        <v>192</v>
      </c>
      <c r="M4184" t="s">
        <v>326</v>
      </c>
      <c r="N4184" s="2">
        <v>40953</v>
      </c>
      <c r="O4184" s="2">
        <v>40955</v>
      </c>
      <c r="P4184">
        <v>7</v>
      </c>
      <c r="Q4184" s="1">
        <v>0.05</v>
      </c>
      <c r="R4184">
        <v>205.99</v>
      </c>
      <c r="S4184">
        <v>3</v>
      </c>
      <c r="T4184">
        <f t="shared" si="65"/>
        <v>1441.93</v>
      </c>
    </row>
    <row r="4185" spans="1:20" x14ac:dyDescent="0.3">
      <c r="A4185">
        <v>4184</v>
      </c>
      <c r="B4185">
        <v>90671</v>
      </c>
      <c r="C4185" t="s">
        <v>1635</v>
      </c>
      <c r="D4185" t="s">
        <v>20</v>
      </c>
      <c r="E4185" t="s">
        <v>21</v>
      </c>
      <c r="F4185" t="s">
        <v>47</v>
      </c>
      <c r="G4185" t="s">
        <v>93</v>
      </c>
      <c r="H4185" t="s">
        <v>24</v>
      </c>
      <c r="I4185" t="s">
        <v>28</v>
      </c>
      <c r="J4185" t="s">
        <v>72</v>
      </c>
      <c r="K4185" t="s">
        <v>198</v>
      </c>
      <c r="L4185" t="s">
        <v>192</v>
      </c>
      <c r="M4185" t="s">
        <v>51</v>
      </c>
      <c r="N4185" s="2">
        <v>41029</v>
      </c>
      <c r="O4185" s="2">
        <v>41030</v>
      </c>
      <c r="P4185">
        <v>1</v>
      </c>
      <c r="Q4185" s="1">
        <v>0.08</v>
      </c>
      <c r="R4185">
        <v>27.48</v>
      </c>
      <c r="S4185">
        <v>4</v>
      </c>
      <c r="T4185">
        <f t="shared" si="65"/>
        <v>27.48</v>
      </c>
    </row>
    <row r="4186" spans="1:20" x14ac:dyDescent="0.3">
      <c r="A4186">
        <v>4185</v>
      </c>
      <c r="B4186">
        <v>88387</v>
      </c>
      <c r="C4186" t="s">
        <v>358</v>
      </c>
      <c r="D4186" t="s">
        <v>20</v>
      </c>
      <c r="E4186" t="s">
        <v>21</v>
      </c>
      <c r="F4186" t="s">
        <v>40</v>
      </c>
      <c r="G4186" t="s">
        <v>23</v>
      </c>
      <c r="H4186" t="s">
        <v>206</v>
      </c>
      <c r="I4186" t="s">
        <v>28</v>
      </c>
      <c r="J4186" t="s">
        <v>72</v>
      </c>
      <c r="K4186" t="s">
        <v>1447</v>
      </c>
      <c r="L4186" t="s">
        <v>26</v>
      </c>
      <c r="M4186" t="s">
        <v>108</v>
      </c>
      <c r="N4186" s="2">
        <v>40238</v>
      </c>
      <c r="O4186" s="2">
        <v>40239</v>
      </c>
      <c r="P4186">
        <v>6</v>
      </c>
      <c r="Q4186" s="1">
        <v>0.09</v>
      </c>
      <c r="R4186">
        <v>28.48</v>
      </c>
      <c r="S4186">
        <v>1.99</v>
      </c>
      <c r="T4186">
        <f t="shared" si="65"/>
        <v>170.88</v>
      </c>
    </row>
    <row r="4187" spans="1:20" x14ac:dyDescent="0.3">
      <c r="A4187">
        <v>4186</v>
      </c>
      <c r="B4187">
        <v>88387</v>
      </c>
      <c r="C4187" t="s">
        <v>358</v>
      </c>
      <c r="D4187" t="s">
        <v>20</v>
      </c>
      <c r="E4187" t="s">
        <v>187</v>
      </c>
      <c r="F4187" t="s">
        <v>40</v>
      </c>
      <c r="G4187" t="s">
        <v>23</v>
      </c>
      <c r="H4187" t="s">
        <v>225</v>
      </c>
      <c r="I4187" t="s">
        <v>28</v>
      </c>
      <c r="J4187" t="s">
        <v>72</v>
      </c>
      <c r="K4187" t="s">
        <v>71</v>
      </c>
      <c r="L4187" t="s">
        <v>192</v>
      </c>
      <c r="M4187" t="s">
        <v>264</v>
      </c>
      <c r="N4187" s="2">
        <v>40238</v>
      </c>
      <c r="O4187" s="2">
        <v>40240</v>
      </c>
      <c r="P4187">
        <v>3</v>
      </c>
      <c r="Q4187" s="1">
        <v>0</v>
      </c>
      <c r="R4187">
        <v>2.08</v>
      </c>
      <c r="S4187">
        <v>5.33</v>
      </c>
      <c r="T4187">
        <f t="shared" si="65"/>
        <v>6.24</v>
      </c>
    </row>
    <row r="4188" spans="1:20" x14ac:dyDescent="0.3">
      <c r="A4188">
        <v>4187</v>
      </c>
      <c r="B4188">
        <v>88387</v>
      </c>
      <c r="C4188" t="s">
        <v>358</v>
      </c>
      <c r="D4188" t="s">
        <v>38</v>
      </c>
      <c r="E4188" t="s">
        <v>21</v>
      </c>
      <c r="F4188" t="s">
        <v>40</v>
      </c>
      <c r="G4188" t="s">
        <v>23</v>
      </c>
      <c r="H4188" t="s">
        <v>203</v>
      </c>
      <c r="I4188" t="s">
        <v>28</v>
      </c>
      <c r="J4188" t="s">
        <v>72</v>
      </c>
      <c r="K4188" t="s">
        <v>1111</v>
      </c>
      <c r="L4188" t="s">
        <v>192</v>
      </c>
      <c r="M4188" t="s">
        <v>370</v>
      </c>
      <c r="N4188" s="2">
        <v>40238</v>
      </c>
      <c r="O4188" s="2">
        <v>40239</v>
      </c>
      <c r="P4188">
        <v>10</v>
      </c>
      <c r="Q4188" s="1">
        <v>0.06</v>
      </c>
      <c r="R4188">
        <v>45.99</v>
      </c>
      <c r="S4188">
        <v>4.99</v>
      </c>
      <c r="T4188">
        <f t="shared" si="65"/>
        <v>459.90000000000003</v>
      </c>
    </row>
    <row r="4189" spans="1:20" x14ac:dyDescent="0.3">
      <c r="A4189">
        <v>4188</v>
      </c>
      <c r="B4189">
        <v>91281</v>
      </c>
      <c r="C4189" t="s">
        <v>212</v>
      </c>
      <c r="D4189" t="s">
        <v>20</v>
      </c>
      <c r="E4189" t="s">
        <v>21</v>
      </c>
      <c r="F4189" t="s">
        <v>31</v>
      </c>
      <c r="G4189" t="s">
        <v>93</v>
      </c>
      <c r="H4189" t="s">
        <v>206</v>
      </c>
      <c r="I4189" t="s">
        <v>28</v>
      </c>
      <c r="J4189" t="s">
        <v>72</v>
      </c>
      <c r="K4189" t="s">
        <v>213</v>
      </c>
      <c r="L4189" t="s">
        <v>26</v>
      </c>
      <c r="M4189" t="s">
        <v>214</v>
      </c>
      <c r="N4189" s="2">
        <v>40693</v>
      </c>
      <c r="O4189" s="2">
        <v>40696</v>
      </c>
      <c r="P4189">
        <v>5</v>
      </c>
      <c r="Q4189" s="1">
        <v>0.01</v>
      </c>
      <c r="R4189">
        <v>1.7</v>
      </c>
      <c r="S4189">
        <v>1.99</v>
      </c>
      <c r="T4189">
        <f t="shared" si="65"/>
        <v>8.5</v>
      </c>
    </row>
    <row r="4190" spans="1:20" x14ac:dyDescent="0.3">
      <c r="A4190">
        <v>4189</v>
      </c>
      <c r="B4190">
        <v>90111</v>
      </c>
      <c r="C4190" t="s">
        <v>1869</v>
      </c>
      <c r="D4190" t="s">
        <v>20</v>
      </c>
      <c r="E4190" t="s">
        <v>39</v>
      </c>
      <c r="F4190" t="s">
        <v>22</v>
      </c>
      <c r="G4190" t="s">
        <v>93</v>
      </c>
      <c r="H4190" t="s">
        <v>49</v>
      </c>
      <c r="I4190" t="s">
        <v>28</v>
      </c>
      <c r="J4190" t="s">
        <v>72</v>
      </c>
      <c r="K4190" t="s">
        <v>113</v>
      </c>
      <c r="L4190" t="s">
        <v>192</v>
      </c>
      <c r="M4190" t="s">
        <v>232</v>
      </c>
      <c r="N4190" s="2">
        <v>40639</v>
      </c>
      <c r="O4190" s="2">
        <v>40640</v>
      </c>
      <c r="P4190">
        <v>8</v>
      </c>
      <c r="Q4190" s="1">
        <v>0.04</v>
      </c>
      <c r="R4190">
        <v>14.03</v>
      </c>
      <c r="S4190">
        <v>9.3699999999999992</v>
      </c>
      <c r="T4190">
        <f t="shared" si="65"/>
        <v>112.24</v>
      </c>
    </row>
    <row r="4191" spans="1:20" x14ac:dyDescent="0.3">
      <c r="A4191">
        <v>4190</v>
      </c>
      <c r="B4191">
        <v>87891</v>
      </c>
      <c r="C4191" t="s">
        <v>600</v>
      </c>
      <c r="D4191" t="s">
        <v>20</v>
      </c>
      <c r="E4191" t="s">
        <v>39</v>
      </c>
      <c r="F4191" t="s">
        <v>31</v>
      </c>
      <c r="G4191" t="s">
        <v>23</v>
      </c>
      <c r="H4191" t="s">
        <v>49</v>
      </c>
      <c r="I4191" t="s">
        <v>28</v>
      </c>
      <c r="J4191" t="s">
        <v>72</v>
      </c>
      <c r="K4191" t="s">
        <v>95</v>
      </c>
      <c r="L4191" t="s">
        <v>44</v>
      </c>
      <c r="M4191" t="s">
        <v>255</v>
      </c>
      <c r="N4191" s="2">
        <v>40799</v>
      </c>
      <c r="O4191" s="2">
        <v>40801</v>
      </c>
      <c r="P4191">
        <v>5</v>
      </c>
      <c r="Q4191" s="1">
        <v>0.03</v>
      </c>
      <c r="R4191">
        <v>6.69</v>
      </c>
      <c r="S4191">
        <v>3.1</v>
      </c>
      <c r="T4191">
        <f t="shared" si="65"/>
        <v>33.450000000000003</v>
      </c>
    </row>
    <row r="4192" spans="1:20" x14ac:dyDescent="0.3">
      <c r="A4192">
        <v>4191</v>
      </c>
      <c r="B4192">
        <v>91286</v>
      </c>
      <c r="C4192" t="s">
        <v>1522</v>
      </c>
      <c r="D4192" t="s">
        <v>20</v>
      </c>
      <c r="E4192" t="s">
        <v>39</v>
      </c>
      <c r="F4192" t="s">
        <v>31</v>
      </c>
      <c r="G4192" t="s">
        <v>93</v>
      </c>
      <c r="H4192" t="s">
        <v>54</v>
      </c>
      <c r="I4192" t="s">
        <v>28</v>
      </c>
      <c r="J4192" t="s">
        <v>72</v>
      </c>
      <c r="K4192" t="s">
        <v>58</v>
      </c>
      <c r="L4192" t="s">
        <v>44</v>
      </c>
      <c r="M4192" t="s">
        <v>35</v>
      </c>
      <c r="N4192" s="2">
        <v>40505</v>
      </c>
      <c r="O4192" s="2">
        <v>40507</v>
      </c>
      <c r="P4192">
        <v>3</v>
      </c>
      <c r="Q4192" s="1">
        <v>0.05</v>
      </c>
      <c r="R4192">
        <v>12.88</v>
      </c>
      <c r="S4192">
        <v>4.59</v>
      </c>
      <c r="T4192">
        <f t="shared" si="65"/>
        <v>38.64</v>
      </c>
    </row>
    <row r="4193" spans="1:20" x14ac:dyDescent="0.3">
      <c r="A4193">
        <v>4192</v>
      </c>
      <c r="B4193">
        <v>86540</v>
      </c>
      <c r="C4193" t="s">
        <v>320</v>
      </c>
      <c r="D4193" t="s">
        <v>20</v>
      </c>
      <c r="E4193" t="s">
        <v>187</v>
      </c>
      <c r="F4193" t="s">
        <v>40</v>
      </c>
      <c r="G4193" t="s">
        <v>32</v>
      </c>
      <c r="H4193" t="s">
        <v>188</v>
      </c>
      <c r="I4193" t="s">
        <v>28</v>
      </c>
      <c r="J4193" t="s">
        <v>72</v>
      </c>
      <c r="K4193" t="s">
        <v>189</v>
      </c>
      <c r="L4193" t="s">
        <v>746</v>
      </c>
      <c r="M4193" t="s">
        <v>59</v>
      </c>
      <c r="N4193" s="2">
        <v>40865</v>
      </c>
      <c r="O4193" s="2">
        <v>40866</v>
      </c>
      <c r="P4193">
        <v>29</v>
      </c>
      <c r="Q4193" s="1">
        <v>7.0000000000000007E-2</v>
      </c>
      <c r="R4193">
        <v>276.2</v>
      </c>
      <c r="S4193">
        <v>24.49</v>
      </c>
      <c r="T4193">
        <f t="shared" si="65"/>
        <v>8009.7999999999993</v>
      </c>
    </row>
    <row r="4194" spans="1:20" x14ac:dyDescent="0.3">
      <c r="A4194">
        <v>4193</v>
      </c>
      <c r="B4194">
        <v>90777</v>
      </c>
      <c r="C4194" t="s">
        <v>895</v>
      </c>
      <c r="D4194" t="s">
        <v>38</v>
      </c>
      <c r="E4194" t="s">
        <v>39</v>
      </c>
      <c r="F4194" t="s">
        <v>47</v>
      </c>
      <c r="G4194" t="s">
        <v>48</v>
      </c>
      <c r="H4194" t="s">
        <v>94</v>
      </c>
      <c r="I4194" t="s">
        <v>28</v>
      </c>
      <c r="J4194" t="s">
        <v>72</v>
      </c>
      <c r="K4194" t="s">
        <v>226</v>
      </c>
      <c r="L4194" t="s">
        <v>192</v>
      </c>
      <c r="M4194" t="s">
        <v>117</v>
      </c>
      <c r="N4194" s="2">
        <v>40832</v>
      </c>
      <c r="O4194" s="2">
        <v>40836</v>
      </c>
      <c r="P4194">
        <v>15</v>
      </c>
      <c r="Q4194" s="1">
        <v>0.03</v>
      </c>
      <c r="R4194">
        <v>304.99</v>
      </c>
      <c r="S4194">
        <v>19.989999999999998</v>
      </c>
      <c r="T4194">
        <f t="shared" si="65"/>
        <v>4574.8500000000004</v>
      </c>
    </row>
    <row r="4195" spans="1:20" x14ac:dyDescent="0.3">
      <c r="A4195">
        <v>4194</v>
      </c>
      <c r="B4195">
        <v>88732</v>
      </c>
      <c r="C4195" t="s">
        <v>599</v>
      </c>
      <c r="D4195" t="s">
        <v>38</v>
      </c>
      <c r="E4195" t="s">
        <v>39</v>
      </c>
      <c r="F4195" t="s">
        <v>47</v>
      </c>
      <c r="G4195" t="s">
        <v>23</v>
      </c>
      <c r="H4195" t="s">
        <v>89</v>
      </c>
      <c r="I4195" t="s">
        <v>28</v>
      </c>
      <c r="J4195" t="s">
        <v>72</v>
      </c>
      <c r="K4195" t="s">
        <v>43</v>
      </c>
      <c r="L4195" t="s">
        <v>192</v>
      </c>
      <c r="M4195" t="s">
        <v>114</v>
      </c>
      <c r="N4195" s="2">
        <v>40719</v>
      </c>
      <c r="O4195" s="2">
        <v>40720</v>
      </c>
      <c r="P4195">
        <v>12</v>
      </c>
      <c r="Q4195" s="1">
        <v>0.06</v>
      </c>
      <c r="R4195">
        <v>4.9800000000000004</v>
      </c>
      <c r="S4195">
        <v>4.72</v>
      </c>
      <c r="T4195">
        <f t="shared" si="65"/>
        <v>59.760000000000005</v>
      </c>
    </row>
    <row r="4196" spans="1:20" x14ac:dyDescent="0.3">
      <c r="A4196">
        <v>4195</v>
      </c>
      <c r="B4196">
        <v>88732</v>
      </c>
      <c r="C4196" t="s">
        <v>1039</v>
      </c>
      <c r="D4196" t="s">
        <v>578</v>
      </c>
      <c r="E4196" t="s">
        <v>187</v>
      </c>
      <c r="F4196" t="s">
        <v>47</v>
      </c>
      <c r="G4196" t="s">
        <v>23</v>
      </c>
      <c r="H4196" t="s">
        <v>225</v>
      </c>
      <c r="I4196" t="s">
        <v>28</v>
      </c>
      <c r="J4196" t="s">
        <v>72</v>
      </c>
      <c r="K4196" t="s">
        <v>116</v>
      </c>
      <c r="L4196" t="s">
        <v>330</v>
      </c>
      <c r="M4196" t="s">
        <v>111</v>
      </c>
      <c r="N4196" s="2">
        <v>40719</v>
      </c>
      <c r="O4196" s="2">
        <v>40722</v>
      </c>
      <c r="P4196">
        <v>9</v>
      </c>
      <c r="Q4196" s="1">
        <v>0.06</v>
      </c>
      <c r="R4196">
        <v>348.21</v>
      </c>
      <c r="S4196">
        <v>40.19</v>
      </c>
      <c r="T4196">
        <f t="shared" si="65"/>
        <v>3133.89</v>
      </c>
    </row>
    <row r="4197" spans="1:20" x14ac:dyDescent="0.3">
      <c r="A4197">
        <v>4196</v>
      </c>
      <c r="B4197">
        <v>88732</v>
      </c>
      <c r="C4197" t="s">
        <v>1039</v>
      </c>
      <c r="D4197" t="s">
        <v>20</v>
      </c>
      <c r="E4197" t="s">
        <v>21</v>
      </c>
      <c r="F4197" t="s">
        <v>47</v>
      </c>
      <c r="G4197" t="s">
        <v>23</v>
      </c>
      <c r="H4197" t="s">
        <v>33</v>
      </c>
      <c r="I4197" t="s">
        <v>28</v>
      </c>
      <c r="J4197" t="s">
        <v>72</v>
      </c>
      <c r="K4197" t="s">
        <v>34</v>
      </c>
      <c r="L4197" t="s">
        <v>44</v>
      </c>
      <c r="M4197" t="s">
        <v>156</v>
      </c>
      <c r="N4197" s="2">
        <v>40719</v>
      </c>
      <c r="O4197" s="2">
        <v>40720</v>
      </c>
      <c r="P4197">
        <v>19</v>
      </c>
      <c r="Q4197" s="1">
        <v>0.02</v>
      </c>
      <c r="R4197">
        <v>35.99</v>
      </c>
      <c r="S4197">
        <v>5.99</v>
      </c>
      <c r="T4197">
        <f t="shared" si="65"/>
        <v>683.81000000000006</v>
      </c>
    </row>
    <row r="4198" spans="1:20" x14ac:dyDescent="0.3">
      <c r="A4198">
        <v>4197</v>
      </c>
      <c r="B4198">
        <v>87663</v>
      </c>
      <c r="C4198" t="s">
        <v>176</v>
      </c>
      <c r="D4198" t="s">
        <v>20</v>
      </c>
      <c r="E4198" t="s">
        <v>39</v>
      </c>
      <c r="F4198" t="s">
        <v>47</v>
      </c>
      <c r="G4198" t="s">
        <v>23</v>
      </c>
      <c r="H4198" t="s">
        <v>42</v>
      </c>
      <c r="I4198" t="s">
        <v>28</v>
      </c>
      <c r="J4198" t="s">
        <v>72</v>
      </c>
      <c r="K4198" t="s">
        <v>119</v>
      </c>
      <c r="L4198" t="s">
        <v>706</v>
      </c>
      <c r="M4198" t="s">
        <v>160</v>
      </c>
      <c r="N4198" s="2">
        <v>41287</v>
      </c>
      <c r="O4198" s="2">
        <v>41288</v>
      </c>
      <c r="P4198">
        <v>8</v>
      </c>
      <c r="Q4198" s="1">
        <v>7.0000000000000007E-2</v>
      </c>
      <c r="R4198">
        <v>11.7</v>
      </c>
      <c r="S4198">
        <v>6.96</v>
      </c>
      <c r="T4198">
        <f t="shared" si="65"/>
        <v>93.6</v>
      </c>
    </row>
    <row r="4199" spans="1:20" x14ac:dyDescent="0.3">
      <c r="A4199">
        <v>4198</v>
      </c>
      <c r="B4199">
        <v>88817</v>
      </c>
      <c r="C4199" t="s">
        <v>360</v>
      </c>
      <c r="D4199" t="s">
        <v>20</v>
      </c>
      <c r="E4199" t="s">
        <v>39</v>
      </c>
      <c r="F4199" t="s">
        <v>31</v>
      </c>
      <c r="G4199" t="s">
        <v>93</v>
      </c>
      <c r="H4199" t="s">
        <v>42</v>
      </c>
      <c r="I4199" t="s">
        <v>28</v>
      </c>
      <c r="J4199" t="s">
        <v>72</v>
      </c>
      <c r="K4199" t="s">
        <v>172</v>
      </c>
      <c r="L4199" t="s">
        <v>192</v>
      </c>
      <c r="M4199" t="s">
        <v>146</v>
      </c>
      <c r="N4199" s="2">
        <v>41307</v>
      </c>
      <c r="O4199" s="2">
        <v>41308</v>
      </c>
      <c r="P4199">
        <v>5</v>
      </c>
      <c r="Q4199" s="1">
        <v>0.04</v>
      </c>
      <c r="R4199">
        <v>6.48</v>
      </c>
      <c r="S4199">
        <v>10.050000000000001</v>
      </c>
      <c r="T4199">
        <f t="shared" si="65"/>
        <v>32.400000000000006</v>
      </c>
    </row>
    <row r="4200" spans="1:20" x14ac:dyDescent="0.3">
      <c r="A4200">
        <v>4199</v>
      </c>
      <c r="B4200">
        <v>89219</v>
      </c>
      <c r="C4200" t="s">
        <v>1500</v>
      </c>
      <c r="D4200" t="s">
        <v>38</v>
      </c>
      <c r="E4200" t="s">
        <v>21</v>
      </c>
      <c r="F4200" t="s">
        <v>22</v>
      </c>
      <c r="G4200" t="s">
        <v>93</v>
      </c>
      <c r="H4200" t="s">
        <v>206</v>
      </c>
      <c r="I4200" t="s">
        <v>28</v>
      </c>
      <c r="J4200" t="s">
        <v>84</v>
      </c>
      <c r="K4200" t="s">
        <v>1243</v>
      </c>
      <c r="L4200" t="s">
        <v>746</v>
      </c>
      <c r="M4200" t="s">
        <v>123</v>
      </c>
      <c r="N4200" s="2">
        <v>40238</v>
      </c>
      <c r="O4200" s="2">
        <v>40241</v>
      </c>
      <c r="P4200">
        <v>1</v>
      </c>
      <c r="Q4200" s="1">
        <v>0.06</v>
      </c>
      <c r="R4200">
        <v>3499.99</v>
      </c>
      <c r="S4200">
        <v>24.49</v>
      </c>
      <c r="T4200">
        <f t="shared" si="65"/>
        <v>3499.99</v>
      </c>
    </row>
    <row r="4201" spans="1:20" x14ac:dyDescent="0.3">
      <c r="A4201">
        <v>4200</v>
      </c>
      <c r="B4201">
        <v>88852</v>
      </c>
      <c r="C4201" t="s">
        <v>1154</v>
      </c>
      <c r="D4201" t="s">
        <v>20</v>
      </c>
      <c r="E4201" t="s">
        <v>39</v>
      </c>
      <c r="F4201" t="s">
        <v>22</v>
      </c>
      <c r="G4201" t="s">
        <v>23</v>
      </c>
      <c r="H4201" t="s">
        <v>89</v>
      </c>
      <c r="I4201" t="s">
        <v>28</v>
      </c>
      <c r="J4201" t="s">
        <v>84</v>
      </c>
      <c r="K4201" t="s">
        <v>82</v>
      </c>
      <c r="L4201" t="s">
        <v>192</v>
      </c>
      <c r="M4201" t="s">
        <v>444</v>
      </c>
      <c r="N4201" s="2">
        <v>40376</v>
      </c>
      <c r="O4201" s="2">
        <v>40377</v>
      </c>
      <c r="P4201">
        <v>6</v>
      </c>
      <c r="Q4201" s="1">
        <v>7.0000000000000007E-2</v>
      </c>
      <c r="R4201">
        <v>4.91</v>
      </c>
      <c r="S4201">
        <v>0.5</v>
      </c>
      <c r="T4201">
        <f t="shared" si="65"/>
        <v>29.46</v>
      </c>
    </row>
    <row r="4202" spans="1:20" x14ac:dyDescent="0.3">
      <c r="A4202">
        <v>4201</v>
      </c>
      <c r="B4202">
        <v>86427</v>
      </c>
      <c r="C4202" t="s">
        <v>251</v>
      </c>
      <c r="D4202" t="s">
        <v>20</v>
      </c>
      <c r="E4202" t="s">
        <v>187</v>
      </c>
      <c r="F4202" t="s">
        <v>31</v>
      </c>
      <c r="G4202" t="s">
        <v>48</v>
      </c>
      <c r="H4202" t="s">
        <v>217</v>
      </c>
      <c r="I4202" t="s">
        <v>28</v>
      </c>
      <c r="J4202" t="s">
        <v>84</v>
      </c>
      <c r="K4202" t="s">
        <v>68</v>
      </c>
      <c r="L4202" t="s">
        <v>26</v>
      </c>
      <c r="M4202" t="s">
        <v>35</v>
      </c>
      <c r="N4202" s="2">
        <v>40530</v>
      </c>
      <c r="O4202" s="2">
        <v>40537</v>
      </c>
      <c r="P4202">
        <v>9</v>
      </c>
      <c r="Q4202" s="1">
        <v>0.09</v>
      </c>
      <c r="R4202">
        <v>12.22</v>
      </c>
      <c r="S4202">
        <v>2.85</v>
      </c>
      <c r="T4202">
        <f t="shared" si="65"/>
        <v>109.98</v>
      </c>
    </row>
    <row r="4203" spans="1:20" x14ac:dyDescent="0.3">
      <c r="A4203">
        <v>4202</v>
      </c>
      <c r="B4203">
        <v>91292</v>
      </c>
      <c r="C4203" t="s">
        <v>2140</v>
      </c>
      <c r="D4203" t="s">
        <v>20</v>
      </c>
      <c r="E4203" t="s">
        <v>39</v>
      </c>
      <c r="F4203" t="s">
        <v>22</v>
      </c>
      <c r="G4203" t="s">
        <v>48</v>
      </c>
      <c r="H4203" t="s">
        <v>61</v>
      </c>
      <c r="I4203" t="s">
        <v>28</v>
      </c>
      <c r="J4203" t="s">
        <v>84</v>
      </c>
      <c r="K4203" t="s">
        <v>291</v>
      </c>
      <c r="L4203" t="s">
        <v>746</v>
      </c>
      <c r="M4203" t="s">
        <v>150</v>
      </c>
      <c r="N4203" s="2">
        <v>41264</v>
      </c>
      <c r="O4203" s="2">
        <v>41271</v>
      </c>
      <c r="P4203">
        <v>15</v>
      </c>
      <c r="Q4203" s="1">
        <v>0.1</v>
      </c>
      <c r="R4203">
        <v>64.650000000000006</v>
      </c>
      <c r="S4203">
        <v>35</v>
      </c>
      <c r="T4203">
        <f t="shared" si="65"/>
        <v>969.75000000000011</v>
      </c>
    </row>
    <row r="4204" spans="1:20" x14ac:dyDescent="0.3">
      <c r="A4204">
        <v>4203</v>
      </c>
      <c r="B4204">
        <v>86945</v>
      </c>
      <c r="C4204" t="s">
        <v>1820</v>
      </c>
      <c r="D4204" t="s">
        <v>20</v>
      </c>
      <c r="E4204" t="s">
        <v>21</v>
      </c>
      <c r="F4204" t="s">
        <v>31</v>
      </c>
      <c r="G4204" t="s">
        <v>93</v>
      </c>
      <c r="H4204" t="s">
        <v>33</v>
      </c>
      <c r="I4204" t="s">
        <v>28</v>
      </c>
      <c r="J4204" t="s">
        <v>84</v>
      </c>
      <c r="K4204" t="s">
        <v>34</v>
      </c>
      <c r="L4204" t="s">
        <v>192</v>
      </c>
      <c r="M4204" t="s">
        <v>139</v>
      </c>
      <c r="N4204" s="2">
        <v>41397</v>
      </c>
      <c r="O4204" s="2">
        <v>41397</v>
      </c>
      <c r="P4204">
        <v>8</v>
      </c>
      <c r="Q4204" s="1">
        <v>0.1</v>
      </c>
      <c r="R4204">
        <v>65.989999999999995</v>
      </c>
      <c r="S4204">
        <v>8.99</v>
      </c>
      <c r="T4204">
        <f t="shared" si="65"/>
        <v>527.91999999999996</v>
      </c>
    </row>
    <row r="4205" spans="1:20" x14ac:dyDescent="0.3">
      <c r="A4205">
        <v>4204</v>
      </c>
      <c r="B4205">
        <v>88527</v>
      </c>
      <c r="C4205" t="s">
        <v>1555</v>
      </c>
      <c r="D4205" t="s">
        <v>578</v>
      </c>
      <c r="E4205" t="s">
        <v>187</v>
      </c>
      <c r="F4205" t="s">
        <v>40</v>
      </c>
      <c r="G4205" t="s">
        <v>93</v>
      </c>
      <c r="H4205" t="s">
        <v>188</v>
      </c>
      <c r="I4205" t="s">
        <v>28</v>
      </c>
      <c r="J4205" t="s">
        <v>84</v>
      </c>
      <c r="K4205" t="s">
        <v>228</v>
      </c>
      <c r="L4205" t="s">
        <v>283</v>
      </c>
      <c r="M4205" t="s">
        <v>59</v>
      </c>
      <c r="N4205" s="2">
        <v>40270</v>
      </c>
      <c r="O4205" s="2">
        <v>40271</v>
      </c>
      <c r="P4205">
        <v>7</v>
      </c>
      <c r="Q4205" s="1">
        <v>0.03</v>
      </c>
      <c r="R4205">
        <v>60.89</v>
      </c>
      <c r="S4205">
        <v>32.409999999999997</v>
      </c>
      <c r="T4205">
        <f t="shared" si="65"/>
        <v>426.23</v>
      </c>
    </row>
    <row r="4206" spans="1:20" x14ac:dyDescent="0.3">
      <c r="A4206">
        <v>4205</v>
      </c>
      <c r="B4206">
        <v>87566</v>
      </c>
      <c r="C4206" t="s">
        <v>829</v>
      </c>
      <c r="D4206" t="s">
        <v>20</v>
      </c>
      <c r="E4206" t="s">
        <v>39</v>
      </c>
      <c r="F4206" t="s">
        <v>31</v>
      </c>
      <c r="G4206" t="s">
        <v>32</v>
      </c>
      <c r="H4206" t="s">
        <v>94</v>
      </c>
      <c r="I4206" t="s">
        <v>28</v>
      </c>
      <c r="J4206" t="s">
        <v>84</v>
      </c>
      <c r="K4206" t="s">
        <v>95</v>
      </c>
      <c r="L4206" t="s">
        <v>706</v>
      </c>
      <c r="M4206" t="s">
        <v>35</v>
      </c>
      <c r="N4206" s="2">
        <v>41548</v>
      </c>
      <c r="O4206" s="2">
        <v>41549</v>
      </c>
      <c r="P4206">
        <v>9</v>
      </c>
      <c r="Q4206" s="1">
        <v>0</v>
      </c>
      <c r="R4206">
        <v>12.44</v>
      </c>
      <c r="S4206">
        <v>6.27</v>
      </c>
      <c r="T4206">
        <f t="shared" si="65"/>
        <v>111.96</v>
      </c>
    </row>
    <row r="4207" spans="1:20" x14ac:dyDescent="0.3">
      <c r="A4207">
        <v>4206</v>
      </c>
      <c r="B4207">
        <v>87566</v>
      </c>
      <c r="C4207" t="s">
        <v>1166</v>
      </c>
      <c r="D4207" t="s">
        <v>20</v>
      </c>
      <c r="E4207" t="s">
        <v>39</v>
      </c>
      <c r="F4207" t="s">
        <v>31</v>
      </c>
      <c r="G4207" t="s">
        <v>32</v>
      </c>
      <c r="H4207" t="s">
        <v>78</v>
      </c>
      <c r="I4207" t="s">
        <v>28</v>
      </c>
      <c r="J4207" t="s">
        <v>84</v>
      </c>
      <c r="K4207" t="s">
        <v>133</v>
      </c>
      <c r="L4207" t="s">
        <v>192</v>
      </c>
      <c r="M4207" t="s">
        <v>35</v>
      </c>
      <c r="N4207" s="2">
        <v>41548</v>
      </c>
      <c r="O4207" s="2">
        <v>41549</v>
      </c>
      <c r="P4207">
        <v>5</v>
      </c>
      <c r="Q4207" s="1">
        <v>0.06</v>
      </c>
      <c r="R4207">
        <v>4.9800000000000004</v>
      </c>
      <c r="S4207">
        <v>5.49</v>
      </c>
      <c r="T4207">
        <f t="shared" si="65"/>
        <v>24.900000000000002</v>
      </c>
    </row>
    <row r="4208" spans="1:20" x14ac:dyDescent="0.3">
      <c r="A4208">
        <v>4207</v>
      </c>
      <c r="B4208">
        <v>89375</v>
      </c>
      <c r="C4208" t="s">
        <v>276</v>
      </c>
      <c r="D4208" t="s">
        <v>38</v>
      </c>
      <c r="E4208" t="s">
        <v>39</v>
      </c>
      <c r="F4208" t="s">
        <v>22</v>
      </c>
      <c r="G4208" t="s">
        <v>23</v>
      </c>
      <c r="H4208" t="s">
        <v>61</v>
      </c>
      <c r="I4208" t="s">
        <v>28</v>
      </c>
      <c r="J4208" t="s">
        <v>84</v>
      </c>
      <c r="K4208" t="s">
        <v>165</v>
      </c>
      <c r="L4208" t="s">
        <v>192</v>
      </c>
      <c r="M4208" t="s">
        <v>80</v>
      </c>
      <c r="N4208" s="2">
        <v>40460</v>
      </c>
      <c r="O4208" s="2">
        <v>40462</v>
      </c>
      <c r="P4208">
        <v>5</v>
      </c>
      <c r="Q4208" s="1">
        <v>0.1</v>
      </c>
      <c r="R4208">
        <v>120.98</v>
      </c>
      <c r="S4208">
        <v>9.07</v>
      </c>
      <c r="T4208">
        <f t="shared" si="65"/>
        <v>604.9</v>
      </c>
    </row>
    <row r="4209" spans="1:20" x14ac:dyDescent="0.3">
      <c r="A4209">
        <v>4208</v>
      </c>
      <c r="B4209">
        <v>89375</v>
      </c>
      <c r="C4209" t="s">
        <v>276</v>
      </c>
      <c r="D4209" t="s">
        <v>38</v>
      </c>
      <c r="E4209" t="s">
        <v>21</v>
      </c>
      <c r="F4209" t="s">
        <v>22</v>
      </c>
      <c r="G4209" t="s">
        <v>23</v>
      </c>
      <c r="H4209" t="s">
        <v>24</v>
      </c>
      <c r="I4209" t="s">
        <v>28</v>
      </c>
      <c r="J4209" t="s">
        <v>84</v>
      </c>
      <c r="K4209" t="s">
        <v>1147</v>
      </c>
      <c r="L4209" t="s">
        <v>192</v>
      </c>
      <c r="M4209" t="s">
        <v>238</v>
      </c>
      <c r="N4209" s="2">
        <v>40460</v>
      </c>
      <c r="O4209" s="2">
        <v>40462</v>
      </c>
      <c r="P4209">
        <v>1</v>
      </c>
      <c r="Q4209" s="1">
        <v>0.02</v>
      </c>
      <c r="R4209">
        <v>152.47999999999999</v>
      </c>
      <c r="S4209">
        <v>6.5</v>
      </c>
      <c r="T4209">
        <f t="shared" si="65"/>
        <v>152.47999999999999</v>
      </c>
    </row>
    <row r="4210" spans="1:20" x14ac:dyDescent="0.3">
      <c r="A4210">
        <v>4209</v>
      </c>
      <c r="B4210">
        <v>88873</v>
      </c>
      <c r="C4210" t="s">
        <v>1605</v>
      </c>
      <c r="D4210" t="s">
        <v>20</v>
      </c>
      <c r="E4210" t="s">
        <v>21</v>
      </c>
      <c r="F4210" t="s">
        <v>31</v>
      </c>
      <c r="G4210" t="s">
        <v>48</v>
      </c>
      <c r="H4210" t="s">
        <v>33</v>
      </c>
      <c r="I4210" t="s">
        <v>28</v>
      </c>
      <c r="J4210" t="s">
        <v>84</v>
      </c>
      <c r="K4210" t="s">
        <v>198</v>
      </c>
      <c r="L4210" t="s">
        <v>26</v>
      </c>
      <c r="M4210" t="s">
        <v>131</v>
      </c>
      <c r="N4210" s="2">
        <v>40709</v>
      </c>
      <c r="O4210" s="2">
        <v>40716</v>
      </c>
      <c r="P4210">
        <v>1</v>
      </c>
      <c r="Q4210" s="1">
        <v>0.01</v>
      </c>
      <c r="R4210">
        <v>10.01</v>
      </c>
      <c r="S4210">
        <v>1.99</v>
      </c>
      <c r="T4210">
        <f t="shared" si="65"/>
        <v>10.01</v>
      </c>
    </row>
    <row r="4211" spans="1:20" x14ac:dyDescent="0.3">
      <c r="A4211">
        <v>4210</v>
      </c>
      <c r="B4211">
        <v>87975</v>
      </c>
      <c r="C4211" t="s">
        <v>1502</v>
      </c>
      <c r="D4211" t="s">
        <v>20</v>
      </c>
      <c r="E4211" t="s">
        <v>39</v>
      </c>
      <c r="F4211" t="s">
        <v>22</v>
      </c>
      <c r="G4211" t="s">
        <v>48</v>
      </c>
      <c r="H4211" t="s">
        <v>49</v>
      </c>
      <c r="I4211" t="s">
        <v>28</v>
      </c>
      <c r="J4211" t="s">
        <v>84</v>
      </c>
      <c r="K4211" t="s">
        <v>43</v>
      </c>
      <c r="L4211" t="s">
        <v>192</v>
      </c>
      <c r="M4211" t="s">
        <v>246</v>
      </c>
      <c r="N4211" s="2">
        <v>40744</v>
      </c>
      <c r="O4211" s="2">
        <v>40751</v>
      </c>
      <c r="P4211">
        <v>6</v>
      </c>
      <c r="Q4211" s="1">
        <v>0.02</v>
      </c>
      <c r="R4211">
        <v>7.68</v>
      </c>
      <c r="S4211">
        <v>6.16</v>
      </c>
      <c r="T4211">
        <f t="shared" si="65"/>
        <v>46.08</v>
      </c>
    </row>
    <row r="4212" spans="1:20" x14ac:dyDescent="0.3">
      <c r="A4212">
        <v>4211</v>
      </c>
      <c r="B4212">
        <v>87975</v>
      </c>
      <c r="C4212" t="s">
        <v>1502</v>
      </c>
      <c r="D4212" t="s">
        <v>20</v>
      </c>
      <c r="E4212" t="s">
        <v>39</v>
      </c>
      <c r="F4212" t="s">
        <v>22</v>
      </c>
      <c r="G4212" t="s">
        <v>48</v>
      </c>
      <c r="H4212" t="s">
        <v>49</v>
      </c>
      <c r="I4212" t="s">
        <v>28</v>
      </c>
      <c r="J4212" t="s">
        <v>84</v>
      </c>
      <c r="K4212" t="s">
        <v>248</v>
      </c>
      <c r="L4212" t="s">
        <v>192</v>
      </c>
      <c r="M4212" t="s">
        <v>80</v>
      </c>
      <c r="N4212" s="2">
        <v>40744</v>
      </c>
      <c r="O4212" s="2">
        <v>40746</v>
      </c>
      <c r="P4212">
        <v>2</v>
      </c>
      <c r="Q4212" s="1">
        <v>0.08</v>
      </c>
      <c r="R4212">
        <v>367.99</v>
      </c>
      <c r="S4212">
        <v>19.989999999999998</v>
      </c>
      <c r="T4212">
        <f t="shared" si="65"/>
        <v>735.98</v>
      </c>
    </row>
    <row r="4213" spans="1:20" x14ac:dyDescent="0.3">
      <c r="A4213">
        <v>4212</v>
      </c>
      <c r="B4213">
        <v>87975</v>
      </c>
      <c r="C4213" t="s">
        <v>1502</v>
      </c>
      <c r="D4213" t="s">
        <v>578</v>
      </c>
      <c r="E4213" t="s">
        <v>187</v>
      </c>
      <c r="F4213" t="s">
        <v>22</v>
      </c>
      <c r="G4213" t="s">
        <v>48</v>
      </c>
      <c r="H4213" t="s">
        <v>217</v>
      </c>
      <c r="I4213" t="s">
        <v>28</v>
      </c>
      <c r="J4213" t="s">
        <v>84</v>
      </c>
      <c r="K4213" t="s">
        <v>170</v>
      </c>
      <c r="L4213" t="s">
        <v>330</v>
      </c>
      <c r="M4213" t="s">
        <v>246</v>
      </c>
      <c r="N4213" s="2">
        <v>40744</v>
      </c>
      <c r="O4213" s="2">
        <v>40751</v>
      </c>
      <c r="P4213">
        <v>3</v>
      </c>
      <c r="Q4213" s="1">
        <v>0.08</v>
      </c>
      <c r="R4213">
        <v>262.11</v>
      </c>
      <c r="S4213">
        <v>62.74</v>
      </c>
      <c r="T4213">
        <f t="shared" si="65"/>
        <v>786.33</v>
      </c>
    </row>
    <row r="4214" spans="1:20" x14ac:dyDescent="0.3">
      <c r="A4214">
        <v>4213</v>
      </c>
      <c r="B4214">
        <v>86885</v>
      </c>
      <c r="C4214" t="s">
        <v>1067</v>
      </c>
      <c r="D4214" t="s">
        <v>20</v>
      </c>
      <c r="E4214" t="s">
        <v>39</v>
      </c>
      <c r="F4214" t="s">
        <v>47</v>
      </c>
      <c r="G4214" t="s">
        <v>93</v>
      </c>
      <c r="H4214" t="s">
        <v>49</v>
      </c>
      <c r="I4214" t="s">
        <v>28</v>
      </c>
      <c r="J4214" t="s">
        <v>84</v>
      </c>
      <c r="K4214" t="s">
        <v>289</v>
      </c>
      <c r="L4214" t="s">
        <v>192</v>
      </c>
      <c r="M4214" t="s">
        <v>114</v>
      </c>
      <c r="N4214" s="2">
        <v>40294</v>
      </c>
      <c r="O4214" s="2">
        <v>40295</v>
      </c>
      <c r="P4214">
        <v>5</v>
      </c>
      <c r="Q4214" s="1">
        <v>0.04</v>
      </c>
      <c r="R4214">
        <v>419.19</v>
      </c>
      <c r="S4214">
        <v>19.989999999999998</v>
      </c>
      <c r="T4214">
        <f t="shared" si="65"/>
        <v>2095.9499999999998</v>
      </c>
    </row>
    <row r="4215" spans="1:20" x14ac:dyDescent="0.3">
      <c r="A4215">
        <v>4214</v>
      </c>
      <c r="B4215">
        <v>89204</v>
      </c>
      <c r="C4215" t="s">
        <v>771</v>
      </c>
      <c r="D4215" t="s">
        <v>20</v>
      </c>
      <c r="E4215" t="s">
        <v>39</v>
      </c>
      <c r="F4215" t="s">
        <v>47</v>
      </c>
      <c r="G4215" t="s">
        <v>23</v>
      </c>
      <c r="H4215" t="s">
        <v>54</v>
      </c>
      <c r="I4215" t="s">
        <v>28</v>
      </c>
      <c r="J4215" t="s">
        <v>84</v>
      </c>
      <c r="K4215" t="s">
        <v>228</v>
      </c>
      <c r="L4215" t="s">
        <v>44</v>
      </c>
      <c r="M4215" t="s">
        <v>51</v>
      </c>
      <c r="N4215" s="2">
        <v>40822</v>
      </c>
      <c r="O4215" s="2">
        <v>40824</v>
      </c>
      <c r="P4215">
        <v>15</v>
      </c>
      <c r="Q4215" s="1">
        <v>0.08</v>
      </c>
      <c r="R4215">
        <v>8.9499999999999993</v>
      </c>
      <c r="S4215">
        <v>2.0099999999999998</v>
      </c>
      <c r="T4215">
        <f t="shared" si="65"/>
        <v>134.25</v>
      </c>
    </row>
    <row r="4216" spans="1:20" x14ac:dyDescent="0.3">
      <c r="A4216">
        <v>4215</v>
      </c>
      <c r="B4216">
        <v>90674</v>
      </c>
      <c r="C4216" t="s">
        <v>1574</v>
      </c>
      <c r="D4216" t="s">
        <v>20</v>
      </c>
      <c r="E4216" t="s">
        <v>187</v>
      </c>
      <c r="F4216" t="s">
        <v>31</v>
      </c>
      <c r="G4216" t="s">
        <v>23</v>
      </c>
      <c r="H4216" t="s">
        <v>188</v>
      </c>
      <c r="I4216" t="s">
        <v>28</v>
      </c>
      <c r="J4216" t="s">
        <v>84</v>
      </c>
      <c r="K4216" t="s">
        <v>170</v>
      </c>
      <c r="L4216" t="s">
        <v>44</v>
      </c>
      <c r="M4216" t="s">
        <v>141</v>
      </c>
      <c r="N4216" s="2">
        <v>40325</v>
      </c>
      <c r="O4216" s="2">
        <v>40326</v>
      </c>
      <c r="P4216">
        <v>18</v>
      </c>
      <c r="Q4216" s="1">
        <v>0.03</v>
      </c>
      <c r="R4216">
        <v>14.2</v>
      </c>
      <c r="S4216">
        <v>5.3</v>
      </c>
      <c r="T4216">
        <f t="shared" si="65"/>
        <v>255.6</v>
      </c>
    </row>
    <row r="4217" spans="1:20" x14ac:dyDescent="0.3">
      <c r="A4217">
        <v>4216</v>
      </c>
      <c r="B4217">
        <v>87825</v>
      </c>
      <c r="C4217" t="s">
        <v>1728</v>
      </c>
      <c r="D4217" t="s">
        <v>20</v>
      </c>
      <c r="E4217" t="s">
        <v>39</v>
      </c>
      <c r="F4217" t="s">
        <v>47</v>
      </c>
      <c r="G4217" t="s">
        <v>93</v>
      </c>
      <c r="H4217" t="s">
        <v>54</v>
      </c>
      <c r="I4217" t="s">
        <v>28</v>
      </c>
      <c r="J4217" t="s">
        <v>84</v>
      </c>
      <c r="K4217" t="s">
        <v>43</v>
      </c>
      <c r="L4217" t="s">
        <v>192</v>
      </c>
      <c r="M4217" t="s">
        <v>167</v>
      </c>
      <c r="N4217" s="2">
        <v>41167</v>
      </c>
      <c r="O4217" s="2">
        <v>41169</v>
      </c>
      <c r="P4217">
        <v>4</v>
      </c>
      <c r="Q4217" s="1">
        <v>0.09</v>
      </c>
      <c r="R4217">
        <v>40.99</v>
      </c>
      <c r="S4217">
        <v>19.989999999999998</v>
      </c>
      <c r="T4217">
        <f t="shared" si="65"/>
        <v>163.96</v>
      </c>
    </row>
    <row r="4218" spans="1:20" x14ac:dyDescent="0.3">
      <c r="A4218">
        <v>4217</v>
      </c>
      <c r="B4218">
        <v>87825</v>
      </c>
      <c r="C4218" t="s">
        <v>1784</v>
      </c>
      <c r="D4218" t="s">
        <v>20</v>
      </c>
      <c r="E4218" t="s">
        <v>39</v>
      </c>
      <c r="F4218" t="s">
        <v>31</v>
      </c>
      <c r="G4218" t="s">
        <v>93</v>
      </c>
      <c r="H4218" t="s">
        <v>61</v>
      </c>
      <c r="I4218" t="s">
        <v>28</v>
      </c>
      <c r="J4218" t="s">
        <v>84</v>
      </c>
      <c r="K4218" t="s">
        <v>248</v>
      </c>
      <c r="L4218" t="s">
        <v>192</v>
      </c>
      <c r="M4218" t="s">
        <v>35</v>
      </c>
      <c r="N4218" s="2">
        <v>41167</v>
      </c>
      <c r="O4218" s="2">
        <v>41167</v>
      </c>
      <c r="P4218">
        <v>9</v>
      </c>
      <c r="Q4218" s="1">
        <v>0.1</v>
      </c>
      <c r="R4218">
        <v>9.7799999999999994</v>
      </c>
      <c r="S4218">
        <v>5.76</v>
      </c>
      <c r="T4218">
        <f t="shared" si="65"/>
        <v>88.02</v>
      </c>
    </row>
    <row r="4219" spans="1:20" x14ac:dyDescent="0.3">
      <c r="A4219">
        <v>4218</v>
      </c>
      <c r="B4219">
        <v>87825</v>
      </c>
      <c r="C4219" t="s">
        <v>1986</v>
      </c>
      <c r="D4219" t="s">
        <v>20</v>
      </c>
      <c r="E4219" t="s">
        <v>39</v>
      </c>
      <c r="F4219" t="s">
        <v>31</v>
      </c>
      <c r="G4219" t="s">
        <v>93</v>
      </c>
      <c r="H4219" t="s">
        <v>89</v>
      </c>
      <c r="I4219" t="s">
        <v>28</v>
      </c>
      <c r="J4219" t="s">
        <v>84</v>
      </c>
      <c r="K4219" t="s">
        <v>82</v>
      </c>
      <c r="L4219" t="s">
        <v>26</v>
      </c>
      <c r="M4219" t="s">
        <v>375</v>
      </c>
      <c r="N4219" s="2">
        <v>41167</v>
      </c>
      <c r="O4219" s="2">
        <v>41169</v>
      </c>
      <c r="P4219">
        <v>19</v>
      </c>
      <c r="Q4219" s="1">
        <v>7.0000000000000007E-2</v>
      </c>
      <c r="R4219">
        <v>15.73</v>
      </c>
      <c r="S4219">
        <v>7.42</v>
      </c>
      <c r="T4219">
        <f t="shared" si="65"/>
        <v>298.87</v>
      </c>
    </row>
    <row r="4220" spans="1:20" x14ac:dyDescent="0.3">
      <c r="A4220">
        <v>4219</v>
      </c>
      <c r="B4220">
        <v>90107</v>
      </c>
      <c r="C4220" t="s">
        <v>689</v>
      </c>
      <c r="D4220" t="s">
        <v>38</v>
      </c>
      <c r="E4220" t="s">
        <v>187</v>
      </c>
      <c r="F4220" t="s">
        <v>22</v>
      </c>
      <c r="G4220" t="s">
        <v>93</v>
      </c>
      <c r="H4220" t="s">
        <v>225</v>
      </c>
      <c r="I4220" t="s">
        <v>28</v>
      </c>
      <c r="J4220" t="s">
        <v>84</v>
      </c>
      <c r="K4220" t="s">
        <v>82</v>
      </c>
      <c r="L4220" t="s">
        <v>26</v>
      </c>
      <c r="M4220" t="s">
        <v>294</v>
      </c>
      <c r="N4220" s="2">
        <v>41008</v>
      </c>
      <c r="O4220" s="2">
        <v>41009</v>
      </c>
      <c r="P4220">
        <v>1</v>
      </c>
      <c r="Q4220" s="1">
        <v>0.02</v>
      </c>
      <c r="R4220">
        <v>6.98</v>
      </c>
      <c r="S4220">
        <v>2.83</v>
      </c>
      <c r="T4220">
        <f t="shared" si="65"/>
        <v>6.98</v>
      </c>
    </row>
    <row r="4221" spans="1:20" x14ac:dyDescent="0.3">
      <c r="A4221">
        <v>4220</v>
      </c>
      <c r="B4221">
        <v>90107</v>
      </c>
      <c r="C4221" t="s">
        <v>620</v>
      </c>
      <c r="D4221" t="s">
        <v>20</v>
      </c>
      <c r="E4221" t="s">
        <v>39</v>
      </c>
      <c r="F4221" t="s">
        <v>22</v>
      </c>
      <c r="G4221" t="s">
        <v>93</v>
      </c>
      <c r="H4221" t="s">
        <v>94</v>
      </c>
      <c r="I4221" t="s">
        <v>28</v>
      </c>
      <c r="J4221" t="s">
        <v>84</v>
      </c>
      <c r="K4221" t="s">
        <v>136</v>
      </c>
      <c r="L4221" t="s">
        <v>44</v>
      </c>
      <c r="M4221" t="s">
        <v>173</v>
      </c>
      <c r="N4221" s="2">
        <v>41008</v>
      </c>
      <c r="O4221" s="2">
        <v>41011</v>
      </c>
      <c r="P4221">
        <v>7</v>
      </c>
      <c r="Q4221" s="1">
        <v>0.01</v>
      </c>
      <c r="R4221">
        <v>5.81</v>
      </c>
      <c r="S4221">
        <v>3.37</v>
      </c>
      <c r="T4221">
        <f t="shared" si="65"/>
        <v>40.669999999999995</v>
      </c>
    </row>
    <row r="4222" spans="1:20" x14ac:dyDescent="0.3">
      <c r="A4222">
        <v>4221</v>
      </c>
      <c r="B4222">
        <v>87153</v>
      </c>
      <c r="C4222" t="s">
        <v>1348</v>
      </c>
      <c r="D4222" t="s">
        <v>578</v>
      </c>
      <c r="E4222" t="s">
        <v>21</v>
      </c>
      <c r="F4222" t="s">
        <v>22</v>
      </c>
      <c r="G4222" t="s">
        <v>93</v>
      </c>
      <c r="H4222" t="s">
        <v>203</v>
      </c>
      <c r="I4222" t="s">
        <v>28</v>
      </c>
      <c r="J4222" t="s">
        <v>84</v>
      </c>
      <c r="K4222" t="s">
        <v>213</v>
      </c>
      <c r="L4222" t="s">
        <v>283</v>
      </c>
      <c r="M4222" t="s">
        <v>86</v>
      </c>
      <c r="N4222" s="2">
        <v>40836</v>
      </c>
      <c r="O4222" s="2">
        <v>40838</v>
      </c>
      <c r="P4222">
        <v>16</v>
      </c>
      <c r="Q4222" s="1">
        <v>0.05</v>
      </c>
      <c r="R4222">
        <v>810.98</v>
      </c>
      <c r="S4222">
        <v>16.059999999999999</v>
      </c>
      <c r="T4222">
        <f t="shared" si="65"/>
        <v>12975.68</v>
      </c>
    </row>
    <row r="4223" spans="1:20" x14ac:dyDescent="0.3">
      <c r="A4223">
        <v>4222</v>
      </c>
      <c r="B4223">
        <v>87471</v>
      </c>
      <c r="C4223" t="s">
        <v>1313</v>
      </c>
      <c r="D4223" t="s">
        <v>20</v>
      </c>
      <c r="E4223" t="s">
        <v>39</v>
      </c>
      <c r="F4223" t="s">
        <v>22</v>
      </c>
      <c r="G4223" t="s">
        <v>93</v>
      </c>
      <c r="H4223" t="s">
        <v>49</v>
      </c>
      <c r="I4223" t="s">
        <v>28</v>
      </c>
      <c r="J4223" t="s">
        <v>84</v>
      </c>
      <c r="K4223" t="s">
        <v>101</v>
      </c>
      <c r="L4223" t="s">
        <v>192</v>
      </c>
      <c r="M4223" t="s">
        <v>123</v>
      </c>
      <c r="N4223" s="2">
        <v>41071</v>
      </c>
      <c r="O4223" s="2">
        <v>41074</v>
      </c>
      <c r="P4223">
        <v>3</v>
      </c>
      <c r="Q4223" s="1">
        <v>7.0000000000000007E-2</v>
      </c>
      <c r="R4223">
        <v>5.38</v>
      </c>
      <c r="S4223">
        <v>7.57</v>
      </c>
      <c r="T4223">
        <f t="shared" si="65"/>
        <v>16.14</v>
      </c>
    </row>
    <row r="4224" spans="1:20" x14ac:dyDescent="0.3">
      <c r="A4224">
        <v>4223</v>
      </c>
      <c r="B4224">
        <v>90843</v>
      </c>
      <c r="C4224" t="s">
        <v>925</v>
      </c>
      <c r="D4224" t="s">
        <v>20</v>
      </c>
      <c r="E4224" t="s">
        <v>187</v>
      </c>
      <c r="F4224" t="s">
        <v>31</v>
      </c>
      <c r="G4224" t="s">
        <v>93</v>
      </c>
      <c r="H4224" t="s">
        <v>219</v>
      </c>
      <c r="I4224" t="s">
        <v>28</v>
      </c>
      <c r="J4224" t="s">
        <v>84</v>
      </c>
      <c r="K4224" t="s">
        <v>68</v>
      </c>
      <c r="L4224" t="s">
        <v>746</v>
      </c>
      <c r="M4224" t="s">
        <v>35</v>
      </c>
      <c r="N4224" s="2">
        <v>41542</v>
      </c>
      <c r="O4224" s="2">
        <v>41543</v>
      </c>
      <c r="P4224">
        <v>22</v>
      </c>
      <c r="Q4224" s="1">
        <v>0.01</v>
      </c>
      <c r="R4224">
        <v>218.08</v>
      </c>
      <c r="S4224">
        <v>18.059999999999999</v>
      </c>
      <c r="T4224">
        <f t="shared" si="65"/>
        <v>4797.76</v>
      </c>
    </row>
    <row r="4225" spans="1:20" x14ac:dyDescent="0.3">
      <c r="A4225">
        <v>4224</v>
      </c>
      <c r="B4225">
        <v>90837</v>
      </c>
      <c r="C4225" t="s">
        <v>925</v>
      </c>
      <c r="D4225" t="s">
        <v>20</v>
      </c>
      <c r="E4225" t="s">
        <v>21</v>
      </c>
      <c r="F4225" t="s">
        <v>31</v>
      </c>
      <c r="G4225" t="s">
        <v>93</v>
      </c>
      <c r="H4225" t="s">
        <v>24</v>
      </c>
      <c r="I4225" t="s">
        <v>28</v>
      </c>
      <c r="J4225" t="s">
        <v>84</v>
      </c>
      <c r="K4225" t="s">
        <v>198</v>
      </c>
      <c r="L4225" t="s">
        <v>26</v>
      </c>
      <c r="M4225" t="s">
        <v>141</v>
      </c>
      <c r="N4225" s="2">
        <v>40446</v>
      </c>
      <c r="O4225" s="2">
        <v>40447</v>
      </c>
      <c r="P4225">
        <v>20</v>
      </c>
      <c r="Q4225" s="1">
        <v>0.04</v>
      </c>
      <c r="R4225">
        <v>4.9800000000000004</v>
      </c>
      <c r="S4225">
        <v>4.62</v>
      </c>
      <c r="T4225">
        <f t="shared" si="65"/>
        <v>99.600000000000009</v>
      </c>
    </row>
    <row r="4226" spans="1:20" x14ac:dyDescent="0.3">
      <c r="A4226">
        <v>4225</v>
      </c>
      <c r="B4226">
        <v>90688</v>
      </c>
      <c r="C4226" t="s">
        <v>1633</v>
      </c>
      <c r="D4226" t="s">
        <v>20</v>
      </c>
      <c r="E4226" t="s">
        <v>187</v>
      </c>
      <c r="F4226" t="s">
        <v>40</v>
      </c>
      <c r="G4226" t="s">
        <v>41</v>
      </c>
      <c r="H4226" t="s">
        <v>217</v>
      </c>
      <c r="I4226" t="s">
        <v>28</v>
      </c>
      <c r="J4226" t="s">
        <v>84</v>
      </c>
      <c r="K4226" t="s">
        <v>189</v>
      </c>
      <c r="L4226" t="s">
        <v>26</v>
      </c>
      <c r="M4226" t="s">
        <v>99</v>
      </c>
      <c r="N4226" s="2">
        <v>41313</v>
      </c>
      <c r="O4226" s="2">
        <v>41315</v>
      </c>
      <c r="P4226">
        <v>5</v>
      </c>
      <c r="Q4226" s="1">
        <v>0.05</v>
      </c>
      <c r="R4226">
        <v>99.23</v>
      </c>
      <c r="S4226">
        <v>8.99</v>
      </c>
      <c r="T4226">
        <f t="shared" si="65"/>
        <v>496.15000000000003</v>
      </c>
    </row>
    <row r="4227" spans="1:20" x14ac:dyDescent="0.3">
      <c r="A4227">
        <v>4226</v>
      </c>
      <c r="B4227">
        <v>90688</v>
      </c>
      <c r="C4227" t="s">
        <v>1633</v>
      </c>
      <c r="D4227" t="s">
        <v>20</v>
      </c>
      <c r="E4227" t="s">
        <v>39</v>
      </c>
      <c r="F4227" t="s">
        <v>40</v>
      </c>
      <c r="G4227" t="s">
        <v>41</v>
      </c>
      <c r="H4227" t="s">
        <v>54</v>
      </c>
      <c r="I4227" t="s">
        <v>28</v>
      </c>
      <c r="J4227" t="s">
        <v>84</v>
      </c>
      <c r="K4227" t="s">
        <v>289</v>
      </c>
      <c r="L4227" t="s">
        <v>44</v>
      </c>
      <c r="M4227" t="s">
        <v>99</v>
      </c>
      <c r="N4227" s="2">
        <v>41313</v>
      </c>
      <c r="O4227" s="2">
        <v>41313</v>
      </c>
      <c r="P4227">
        <v>4</v>
      </c>
      <c r="Q4227" s="1">
        <v>0.02</v>
      </c>
      <c r="R4227">
        <v>7.08</v>
      </c>
      <c r="S4227">
        <v>2.35</v>
      </c>
      <c r="T4227">
        <f t="shared" ref="T4227:T4290" si="66">R4227*P4227</f>
        <v>28.32</v>
      </c>
    </row>
    <row r="4228" spans="1:20" x14ac:dyDescent="0.3">
      <c r="A4228">
        <v>4227</v>
      </c>
      <c r="B4228">
        <v>89543</v>
      </c>
      <c r="C4228" t="s">
        <v>611</v>
      </c>
      <c r="D4228" t="s">
        <v>38</v>
      </c>
      <c r="E4228" t="s">
        <v>21</v>
      </c>
      <c r="F4228" t="s">
        <v>47</v>
      </c>
      <c r="G4228" t="s">
        <v>48</v>
      </c>
      <c r="H4228" t="s">
        <v>206</v>
      </c>
      <c r="I4228" t="s">
        <v>28</v>
      </c>
      <c r="J4228" t="s">
        <v>84</v>
      </c>
      <c r="K4228" t="s">
        <v>201</v>
      </c>
      <c r="L4228" t="s">
        <v>746</v>
      </c>
      <c r="M4228" t="s">
        <v>134</v>
      </c>
      <c r="N4228" s="2">
        <v>40801</v>
      </c>
      <c r="O4228" s="2">
        <v>40808</v>
      </c>
      <c r="P4228">
        <v>21</v>
      </c>
      <c r="Q4228" s="1">
        <v>0</v>
      </c>
      <c r="R4228">
        <v>499.99</v>
      </c>
      <c r="S4228">
        <v>24.49</v>
      </c>
      <c r="T4228">
        <f t="shared" si="66"/>
        <v>10499.79</v>
      </c>
    </row>
    <row r="4229" spans="1:20" x14ac:dyDescent="0.3">
      <c r="A4229">
        <v>4228</v>
      </c>
      <c r="B4229">
        <v>86854</v>
      </c>
      <c r="C4229" t="s">
        <v>1530</v>
      </c>
      <c r="D4229" t="s">
        <v>20</v>
      </c>
      <c r="E4229" t="s">
        <v>39</v>
      </c>
      <c r="F4229" t="s">
        <v>22</v>
      </c>
      <c r="G4229" t="s">
        <v>23</v>
      </c>
      <c r="H4229" t="s">
        <v>89</v>
      </c>
      <c r="I4229" t="s">
        <v>28</v>
      </c>
      <c r="J4229" t="s">
        <v>84</v>
      </c>
      <c r="K4229" t="s">
        <v>181</v>
      </c>
      <c r="L4229" t="s">
        <v>192</v>
      </c>
      <c r="M4229" t="s">
        <v>238</v>
      </c>
      <c r="N4229" s="2">
        <v>41083</v>
      </c>
      <c r="O4229" s="2">
        <v>41085</v>
      </c>
      <c r="P4229">
        <v>11</v>
      </c>
      <c r="Q4229" s="1">
        <v>7.0000000000000007E-2</v>
      </c>
      <c r="R4229">
        <v>6.48</v>
      </c>
      <c r="S4229">
        <v>5.1100000000000003</v>
      </c>
      <c r="T4229">
        <f t="shared" si="66"/>
        <v>71.28</v>
      </c>
    </row>
    <row r="4230" spans="1:20" x14ac:dyDescent="0.3">
      <c r="A4230">
        <v>4229</v>
      </c>
      <c r="B4230">
        <v>86854</v>
      </c>
      <c r="C4230" t="s">
        <v>2357</v>
      </c>
      <c r="D4230" t="s">
        <v>20</v>
      </c>
      <c r="E4230" t="s">
        <v>21</v>
      </c>
      <c r="F4230" t="s">
        <v>31</v>
      </c>
      <c r="G4230" t="s">
        <v>23</v>
      </c>
      <c r="H4230" t="s">
        <v>24</v>
      </c>
      <c r="I4230" t="s">
        <v>28</v>
      </c>
      <c r="J4230" t="s">
        <v>84</v>
      </c>
      <c r="K4230" t="s">
        <v>201</v>
      </c>
      <c r="L4230" t="s">
        <v>192</v>
      </c>
      <c r="M4230" t="s">
        <v>35</v>
      </c>
      <c r="N4230" s="2">
        <v>41083</v>
      </c>
      <c r="O4230" s="2">
        <v>41085</v>
      </c>
      <c r="P4230">
        <v>9</v>
      </c>
      <c r="Q4230" s="1">
        <v>0.1</v>
      </c>
      <c r="R4230">
        <v>80.98</v>
      </c>
      <c r="S4230">
        <v>7.18</v>
      </c>
      <c r="T4230">
        <f t="shared" si="66"/>
        <v>728.82</v>
      </c>
    </row>
    <row r="4231" spans="1:20" x14ac:dyDescent="0.3">
      <c r="A4231">
        <v>4230</v>
      </c>
      <c r="B4231">
        <v>87934</v>
      </c>
      <c r="C4231" t="s">
        <v>519</v>
      </c>
      <c r="D4231" t="s">
        <v>38</v>
      </c>
      <c r="E4231" t="s">
        <v>187</v>
      </c>
      <c r="F4231" t="s">
        <v>40</v>
      </c>
      <c r="G4231" t="s">
        <v>41</v>
      </c>
      <c r="H4231" t="s">
        <v>219</v>
      </c>
      <c r="I4231" t="s">
        <v>28</v>
      </c>
      <c r="J4231" t="s">
        <v>84</v>
      </c>
      <c r="K4231" t="s">
        <v>181</v>
      </c>
      <c r="L4231" t="s">
        <v>746</v>
      </c>
      <c r="M4231" t="s">
        <v>175</v>
      </c>
      <c r="N4231" s="2">
        <v>40319</v>
      </c>
      <c r="O4231" s="2">
        <v>40321</v>
      </c>
      <c r="P4231">
        <v>7</v>
      </c>
      <c r="Q4231" s="1">
        <v>0.06</v>
      </c>
      <c r="R4231">
        <v>218.08</v>
      </c>
      <c r="S4231">
        <v>18.059999999999999</v>
      </c>
      <c r="T4231">
        <f t="shared" si="66"/>
        <v>1526.5600000000002</v>
      </c>
    </row>
    <row r="4232" spans="1:20" x14ac:dyDescent="0.3">
      <c r="A4232">
        <v>4231</v>
      </c>
      <c r="B4232">
        <v>89589</v>
      </c>
      <c r="C4232" t="s">
        <v>408</v>
      </c>
      <c r="D4232" t="s">
        <v>20</v>
      </c>
      <c r="E4232" t="s">
        <v>21</v>
      </c>
      <c r="F4232" t="s">
        <v>47</v>
      </c>
      <c r="G4232" t="s">
        <v>48</v>
      </c>
      <c r="H4232" t="s">
        <v>33</v>
      </c>
      <c r="I4232" t="s">
        <v>28</v>
      </c>
      <c r="J4232" t="s">
        <v>84</v>
      </c>
      <c r="K4232" t="s">
        <v>1447</v>
      </c>
      <c r="L4232" t="s">
        <v>706</v>
      </c>
      <c r="M4232" t="s">
        <v>114</v>
      </c>
      <c r="N4232" s="2">
        <v>41388</v>
      </c>
      <c r="O4232" s="2">
        <v>41393</v>
      </c>
      <c r="P4232">
        <v>3</v>
      </c>
      <c r="Q4232" s="1">
        <v>7.0000000000000007E-2</v>
      </c>
      <c r="R4232">
        <v>96.45</v>
      </c>
      <c r="S4232">
        <v>13.99</v>
      </c>
      <c r="T4232">
        <f t="shared" si="66"/>
        <v>289.35000000000002</v>
      </c>
    </row>
    <row r="4233" spans="1:20" x14ac:dyDescent="0.3">
      <c r="A4233">
        <v>4232</v>
      </c>
      <c r="B4233">
        <v>90749</v>
      </c>
      <c r="C4233" t="s">
        <v>802</v>
      </c>
      <c r="D4233" t="s">
        <v>578</v>
      </c>
      <c r="E4233" t="s">
        <v>187</v>
      </c>
      <c r="F4233" t="s">
        <v>22</v>
      </c>
      <c r="G4233" t="s">
        <v>48</v>
      </c>
      <c r="H4233" t="s">
        <v>225</v>
      </c>
      <c r="I4233" t="s">
        <v>28</v>
      </c>
      <c r="J4233" t="s">
        <v>84</v>
      </c>
      <c r="K4233" t="s">
        <v>116</v>
      </c>
      <c r="L4233" t="s">
        <v>283</v>
      </c>
      <c r="M4233" t="s">
        <v>444</v>
      </c>
      <c r="N4233" s="2">
        <v>41481</v>
      </c>
      <c r="O4233" s="2">
        <v>41483</v>
      </c>
      <c r="P4233">
        <v>6</v>
      </c>
      <c r="Q4233" s="1">
        <v>0.06</v>
      </c>
      <c r="R4233">
        <v>216.6</v>
      </c>
      <c r="S4233">
        <v>64.2</v>
      </c>
      <c r="T4233">
        <f t="shared" si="66"/>
        <v>1299.5999999999999</v>
      </c>
    </row>
    <row r="4234" spans="1:20" x14ac:dyDescent="0.3">
      <c r="A4234">
        <v>4233</v>
      </c>
      <c r="B4234">
        <v>90749</v>
      </c>
      <c r="C4234" t="s">
        <v>802</v>
      </c>
      <c r="D4234" t="s">
        <v>20</v>
      </c>
      <c r="E4234" t="s">
        <v>39</v>
      </c>
      <c r="F4234" t="s">
        <v>22</v>
      </c>
      <c r="G4234" t="s">
        <v>48</v>
      </c>
      <c r="H4234" t="s">
        <v>54</v>
      </c>
      <c r="I4234" t="s">
        <v>28</v>
      </c>
      <c r="J4234" t="s">
        <v>84</v>
      </c>
      <c r="K4234" t="s">
        <v>113</v>
      </c>
      <c r="L4234" t="s">
        <v>192</v>
      </c>
      <c r="M4234" t="s">
        <v>190</v>
      </c>
      <c r="N4234" s="2">
        <v>41481</v>
      </c>
      <c r="O4234" s="2">
        <v>41488</v>
      </c>
      <c r="P4234">
        <v>3</v>
      </c>
      <c r="Q4234" s="1">
        <v>0.03</v>
      </c>
      <c r="R4234">
        <v>16.739999999999998</v>
      </c>
      <c r="S4234">
        <v>7.04</v>
      </c>
      <c r="T4234">
        <f t="shared" si="66"/>
        <v>50.22</v>
      </c>
    </row>
    <row r="4235" spans="1:20" x14ac:dyDescent="0.3">
      <c r="A4235">
        <v>4234</v>
      </c>
      <c r="B4235">
        <v>90862</v>
      </c>
      <c r="C4235" t="s">
        <v>1068</v>
      </c>
      <c r="D4235" t="s">
        <v>20</v>
      </c>
      <c r="E4235" t="s">
        <v>39</v>
      </c>
      <c r="F4235" t="s">
        <v>22</v>
      </c>
      <c r="G4235" t="s">
        <v>41</v>
      </c>
      <c r="H4235" t="s">
        <v>42</v>
      </c>
      <c r="I4235" t="s">
        <v>28</v>
      </c>
      <c r="J4235" t="s">
        <v>84</v>
      </c>
      <c r="K4235" t="s">
        <v>71</v>
      </c>
      <c r="L4235" t="s">
        <v>44</v>
      </c>
      <c r="M4235" t="s">
        <v>27</v>
      </c>
      <c r="N4235" s="2">
        <v>41120</v>
      </c>
      <c r="O4235" s="2">
        <v>41122</v>
      </c>
      <c r="P4235">
        <v>13</v>
      </c>
      <c r="Q4235" s="1">
        <v>0.05</v>
      </c>
      <c r="R4235">
        <v>8.17</v>
      </c>
      <c r="S4235">
        <v>1.69</v>
      </c>
      <c r="T4235">
        <f t="shared" si="66"/>
        <v>106.21</v>
      </c>
    </row>
    <row r="4236" spans="1:20" x14ac:dyDescent="0.3">
      <c r="A4236">
        <v>4235</v>
      </c>
      <c r="B4236">
        <v>90862</v>
      </c>
      <c r="C4236" t="s">
        <v>1068</v>
      </c>
      <c r="D4236" t="s">
        <v>20</v>
      </c>
      <c r="E4236" t="s">
        <v>39</v>
      </c>
      <c r="F4236" t="s">
        <v>22</v>
      </c>
      <c r="G4236" t="s">
        <v>41</v>
      </c>
      <c r="H4236" t="s">
        <v>94</v>
      </c>
      <c r="I4236" t="s">
        <v>28</v>
      </c>
      <c r="J4236" t="s">
        <v>84</v>
      </c>
      <c r="K4236" t="s">
        <v>181</v>
      </c>
      <c r="L4236" t="s">
        <v>26</v>
      </c>
      <c r="M4236" t="s">
        <v>80</v>
      </c>
      <c r="N4236" s="2">
        <v>41120</v>
      </c>
      <c r="O4236" s="2">
        <v>41122</v>
      </c>
      <c r="P4236">
        <v>16</v>
      </c>
      <c r="Q4236" s="1">
        <v>0.02</v>
      </c>
      <c r="R4236">
        <v>11.97</v>
      </c>
      <c r="S4236">
        <v>5.81</v>
      </c>
      <c r="T4236">
        <f t="shared" si="66"/>
        <v>191.52</v>
      </c>
    </row>
    <row r="4237" spans="1:20" x14ac:dyDescent="0.3">
      <c r="A4237">
        <v>4236</v>
      </c>
      <c r="B4237">
        <v>86221</v>
      </c>
      <c r="C4237" t="s">
        <v>1571</v>
      </c>
      <c r="D4237" t="s">
        <v>38</v>
      </c>
      <c r="E4237" t="s">
        <v>39</v>
      </c>
      <c r="F4237" t="s">
        <v>31</v>
      </c>
      <c r="G4237" t="s">
        <v>41</v>
      </c>
      <c r="H4237" t="s">
        <v>94</v>
      </c>
      <c r="I4237" t="s">
        <v>28</v>
      </c>
      <c r="J4237" t="s">
        <v>84</v>
      </c>
      <c r="K4237" t="s">
        <v>289</v>
      </c>
      <c r="L4237" t="s">
        <v>192</v>
      </c>
      <c r="M4237" t="s">
        <v>91</v>
      </c>
      <c r="N4237" s="2">
        <v>40322</v>
      </c>
      <c r="O4237" s="2">
        <v>40323</v>
      </c>
      <c r="P4237">
        <v>3</v>
      </c>
      <c r="Q4237" s="1">
        <v>0.08</v>
      </c>
      <c r="R4237">
        <v>40.98</v>
      </c>
      <c r="S4237">
        <v>7.2</v>
      </c>
      <c r="T4237">
        <f t="shared" si="66"/>
        <v>122.94</v>
      </c>
    </row>
    <row r="4238" spans="1:20" x14ac:dyDescent="0.3">
      <c r="A4238">
        <v>4237</v>
      </c>
      <c r="B4238">
        <v>86221</v>
      </c>
      <c r="C4238" t="s">
        <v>1571</v>
      </c>
      <c r="D4238" t="s">
        <v>38</v>
      </c>
      <c r="E4238" t="s">
        <v>21</v>
      </c>
      <c r="F4238" t="s">
        <v>31</v>
      </c>
      <c r="G4238" t="s">
        <v>41</v>
      </c>
      <c r="H4238" t="s">
        <v>206</v>
      </c>
      <c r="I4238" t="s">
        <v>28</v>
      </c>
      <c r="J4238" t="s">
        <v>84</v>
      </c>
      <c r="K4238" t="s">
        <v>1147</v>
      </c>
      <c r="L4238" t="s">
        <v>26</v>
      </c>
      <c r="M4238" t="s">
        <v>83</v>
      </c>
      <c r="N4238" s="2">
        <v>40322</v>
      </c>
      <c r="O4238" s="2">
        <v>40323</v>
      </c>
      <c r="P4238">
        <v>12</v>
      </c>
      <c r="Q4238" s="1">
        <v>0.08</v>
      </c>
      <c r="R4238">
        <v>8.1199999999999992</v>
      </c>
      <c r="S4238">
        <v>2.83</v>
      </c>
      <c r="T4238">
        <f t="shared" si="66"/>
        <v>97.44</v>
      </c>
    </row>
    <row r="4239" spans="1:20" x14ac:dyDescent="0.3">
      <c r="A4239">
        <v>4238</v>
      </c>
      <c r="B4239">
        <v>86221</v>
      </c>
      <c r="C4239" t="s">
        <v>1571</v>
      </c>
      <c r="D4239" t="s">
        <v>578</v>
      </c>
      <c r="E4239" t="s">
        <v>187</v>
      </c>
      <c r="F4239" t="s">
        <v>31</v>
      </c>
      <c r="G4239" t="s">
        <v>41</v>
      </c>
      <c r="H4239" t="s">
        <v>219</v>
      </c>
      <c r="I4239" t="s">
        <v>28</v>
      </c>
      <c r="J4239" t="s">
        <v>84</v>
      </c>
      <c r="K4239" t="s">
        <v>101</v>
      </c>
      <c r="L4239" t="s">
        <v>330</v>
      </c>
      <c r="M4239" t="s">
        <v>279</v>
      </c>
      <c r="N4239" s="2">
        <v>40322</v>
      </c>
      <c r="O4239" s="2">
        <v>40323</v>
      </c>
      <c r="P4239">
        <v>9</v>
      </c>
      <c r="Q4239" s="1">
        <v>0.02</v>
      </c>
      <c r="R4239">
        <v>262.11</v>
      </c>
      <c r="S4239">
        <v>62.74</v>
      </c>
      <c r="T4239">
        <f t="shared" si="66"/>
        <v>2358.9900000000002</v>
      </c>
    </row>
    <row r="4240" spans="1:20" x14ac:dyDescent="0.3">
      <c r="A4240">
        <v>4239</v>
      </c>
      <c r="B4240">
        <v>88703</v>
      </c>
      <c r="C4240" t="s">
        <v>924</v>
      </c>
      <c r="D4240" t="s">
        <v>20</v>
      </c>
      <c r="E4240" t="s">
        <v>39</v>
      </c>
      <c r="F4240" t="s">
        <v>31</v>
      </c>
      <c r="G4240" t="s">
        <v>23</v>
      </c>
      <c r="H4240" t="s">
        <v>61</v>
      </c>
      <c r="I4240" t="s">
        <v>28</v>
      </c>
      <c r="J4240" t="s">
        <v>84</v>
      </c>
      <c r="K4240" t="s">
        <v>170</v>
      </c>
      <c r="L4240" t="s">
        <v>192</v>
      </c>
      <c r="M4240" t="s">
        <v>35</v>
      </c>
      <c r="N4240" s="2">
        <v>40838</v>
      </c>
      <c r="O4240" s="2">
        <v>40839</v>
      </c>
      <c r="P4240">
        <v>5</v>
      </c>
      <c r="Q4240" s="1">
        <v>0.1</v>
      </c>
      <c r="R4240">
        <v>30.98</v>
      </c>
      <c r="S4240">
        <v>8.74</v>
      </c>
      <c r="T4240">
        <f t="shared" si="66"/>
        <v>154.9</v>
      </c>
    </row>
    <row r="4241" spans="1:20" x14ac:dyDescent="0.3">
      <c r="A4241">
        <v>4240</v>
      </c>
      <c r="B4241">
        <v>86034</v>
      </c>
      <c r="C4241" t="s">
        <v>1215</v>
      </c>
      <c r="D4241" t="s">
        <v>38</v>
      </c>
      <c r="E4241" t="s">
        <v>21</v>
      </c>
      <c r="F4241" t="s">
        <v>22</v>
      </c>
      <c r="G4241" t="s">
        <v>41</v>
      </c>
      <c r="H4241" t="s">
        <v>24</v>
      </c>
      <c r="I4241" t="s">
        <v>28</v>
      </c>
      <c r="J4241" t="s">
        <v>84</v>
      </c>
      <c r="K4241" t="s">
        <v>210</v>
      </c>
      <c r="L4241" t="s">
        <v>192</v>
      </c>
      <c r="M4241" t="s">
        <v>80</v>
      </c>
      <c r="N4241" s="2">
        <v>40649</v>
      </c>
      <c r="O4241" s="2">
        <v>40650</v>
      </c>
      <c r="P4241">
        <v>4</v>
      </c>
      <c r="Q4241" s="1">
        <v>0.03</v>
      </c>
      <c r="R4241">
        <v>39.979999999999997</v>
      </c>
      <c r="S4241">
        <v>7.12</v>
      </c>
      <c r="T4241">
        <f t="shared" si="66"/>
        <v>159.91999999999999</v>
      </c>
    </row>
    <row r="4242" spans="1:20" x14ac:dyDescent="0.3">
      <c r="A4242">
        <v>4241</v>
      </c>
      <c r="B4242">
        <v>86034</v>
      </c>
      <c r="C4242" t="s">
        <v>1215</v>
      </c>
      <c r="D4242" t="s">
        <v>20</v>
      </c>
      <c r="E4242" t="s">
        <v>39</v>
      </c>
      <c r="F4242" t="s">
        <v>22</v>
      </c>
      <c r="G4242" t="s">
        <v>41</v>
      </c>
      <c r="H4242" t="s">
        <v>89</v>
      </c>
      <c r="I4242" t="s">
        <v>28</v>
      </c>
      <c r="J4242" t="s">
        <v>84</v>
      </c>
      <c r="K4242" t="s">
        <v>98</v>
      </c>
      <c r="L4242" t="s">
        <v>192</v>
      </c>
      <c r="M4242" t="s">
        <v>294</v>
      </c>
      <c r="N4242" s="2">
        <v>40649</v>
      </c>
      <c r="O4242" s="2">
        <v>40650</v>
      </c>
      <c r="P4242">
        <v>8</v>
      </c>
      <c r="Q4242" s="1">
        <v>0.03</v>
      </c>
      <c r="R4242">
        <v>4.9800000000000004</v>
      </c>
      <c r="S4242">
        <v>0.49</v>
      </c>
      <c r="T4242">
        <f t="shared" si="66"/>
        <v>39.840000000000003</v>
      </c>
    </row>
    <row r="4243" spans="1:20" x14ac:dyDescent="0.3">
      <c r="A4243">
        <v>4242</v>
      </c>
      <c r="B4243">
        <v>86034</v>
      </c>
      <c r="C4243" t="s">
        <v>1215</v>
      </c>
      <c r="D4243" t="s">
        <v>20</v>
      </c>
      <c r="E4243" t="s">
        <v>39</v>
      </c>
      <c r="F4243" t="s">
        <v>22</v>
      </c>
      <c r="G4243" t="s">
        <v>41</v>
      </c>
      <c r="H4243" t="s">
        <v>78</v>
      </c>
      <c r="I4243" t="s">
        <v>28</v>
      </c>
      <c r="J4243" t="s">
        <v>84</v>
      </c>
      <c r="K4243" t="s">
        <v>62</v>
      </c>
      <c r="L4243" t="s">
        <v>192</v>
      </c>
      <c r="M4243" t="s">
        <v>173</v>
      </c>
      <c r="N4243" s="2">
        <v>40649</v>
      </c>
      <c r="O4243" s="2">
        <v>40649</v>
      </c>
      <c r="P4243">
        <v>5</v>
      </c>
      <c r="Q4243" s="1">
        <v>0.06</v>
      </c>
      <c r="R4243">
        <v>6.48</v>
      </c>
      <c r="S4243">
        <v>8.74</v>
      </c>
      <c r="T4243">
        <f t="shared" si="66"/>
        <v>32.400000000000006</v>
      </c>
    </row>
    <row r="4244" spans="1:20" x14ac:dyDescent="0.3">
      <c r="A4244">
        <v>4243</v>
      </c>
      <c r="B4244">
        <v>89545</v>
      </c>
      <c r="C4244" t="s">
        <v>611</v>
      </c>
      <c r="D4244" t="s">
        <v>20</v>
      </c>
      <c r="E4244" t="s">
        <v>187</v>
      </c>
      <c r="F4244" t="s">
        <v>47</v>
      </c>
      <c r="G4244" t="s">
        <v>41</v>
      </c>
      <c r="H4244" t="s">
        <v>219</v>
      </c>
      <c r="I4244" t="s">
        <v>28</v>
      </c>
      <c r="J4244" t="s">
        <v>84</v>
      </c>
      <c r="K4244" t="s">
        <v>145</v>
      </c>
      <c r="L4244" t="s">
        <v>330</v>
      </c>
      <c r="M4244" t="s">
        <v>117</v>
      </c>
      <c r="N4244" s="2">
        <v>41095</v>
      </c>
      <c r="O4244" s="2">
        <v>41097</v>
      </c>
      <c r="P4244">
        <v>2</v>
      </c>
      <c r="Q4244" s="1">
        <v>0.02</v>
      </c>
      <c r="R4244">
        <v>2.88</v>
      </c>
      <c r="S4244">
        <v>0.5</v>
      </c>
      <c r="T4244">
        <f t="shared" si="66"/>
        <v>5.76</v>
      </c>
    </row>
    <row r="4245" spans="1:20" x14ac:dyDescent="0.3">
      <c r="A4245">
        <v>4244</v>
      </c>
      <c r="B4245">
        <v>88062</v>
      </c>
      <c r="C4245" t="s">
        <v>1702</v>
      </c>
      <c r="D4245" t="s">
        <v>578</v>
      </c>
      <c r="E4245" t="s">
        <v>21</v>
      </c>
      <c r="F4245" t="s">
        <v>47</v>
      </c>
      <c r="G4245" t="s">
        <v>41</v>
      </c>
      <c r="H4245" t="s">
        <v>203</v>
      </c>
      <c r="I4245" t="s">
        <v>28</v>
      </c>
      <c r="J4245" t="s">
        <v>84</v>
      </c>
      <c r="K4245" t="s">
        <v>204</v>
      </c>
      <c r="L4245" t="s">
        <v>283</v>
      </c>
      <c r="M4245" t="s">
        <v>156</v>
      </c>
      <c r="N4245" s="2">
        <v>40633</v>
      </c>
      <c r="O4245" s="2">
        <v>40635</v>
      </c>
      <c r="P4245">
        <v>6</v>
      </c>
      <c r="Q4245" s="1">
        <v>0.05</v>
      </c>
      <c r="R4245">
        <v>115.99</v>
      </c>
      <c r="S4245">
        <v>56.14</v>
      </c>
      <c r="T4245">
        <f t="shared" si="66"/>
        <v>695.93999999999994</v>
      </c>
    </row>
    <row r="4246" spans="1:20" x14ac:dyDescent="0.3">
      <c r="A4246">
        <v>4245</v>
      </c>
      <c r="B4246">
        <v>86281</v>
      </c>
      <c r="C4246" t="s">
        <v>1515</v>
      </c>
      <c r="D4246" t="s">
        <v>20</v>
      </c>
      <c r="E4246" t="s">
        <v>39</v>
      </c>
      <c r="F4246" t="s">
        <v>47</v>
      </c>
      <c r="G4246" t="s">
        <v>23</v>
      </c>
      <c r="H4246" t="s">
        <v>61</v>
      </c>
      <c r="I4246" t="s">
        <v>28</v>
      </c>
      <c r="J4246" t="s">
        <v>84</v>
      </c>
      <c r="K4246" t="s">
        <v>136</v>
      </c>
      <c r="L4246" t="s">
        <v>192</v>
      </c>
      <c r="M4246" t="s">
        <v>167</v>
      </c>
      <c r="N4246" s="2">
        <v>40884</v>
      </c>
      <c r="O4246" s="2">
        <v>40886</v>
      </c>
      <c r="P4246">
        <v>7</v>
      </c>
      <c r="Q4246" s="1">
        <v>0.02</v>
      </c>
      <c r="R4246">
        <v>6.48</v>
      </c>
      <c r="S4246">
        <v>6.81</v>
      </c>
      <c r="T4246">
        <f t="shared" si="66"/>
        <v>45.36</v>
      </c>
    </row>
    <row r="4247" spans="1:20" x14ac:dyDescent="0.3">
      <c r="A4247">
        <v>4246</v>
      </c>
      <c r="B4247">
        <v>86281</v>
      </c>
      <c r="C4247" t="s">
        <v>586</v>
      </c>
      <c r="D4247" t="s">
        <v>20</v>
      </c>
      <c r="E4247" t="s">
        <v>39</v>
      </c>
      <c r="F4247" t="s">
        <v>47</v>
      </c>
      <c r="G4247" t="s">
        <v>23</v>
      </c>
      <c r="H4247" t="s">
        <v>49</v>
      </c>
      <c r="I4247" t="s">
        <v>28</v>
      </c>
      <c r="J4247" t="s">
        <v>52</v>
      </c>
      <c r="K4247" t="s">
        <v>82</v>
      </c>
      <c r="L4247" t="s">
        <v>192</v>
      </c>
      <c r="M4247" t="s">
        <v>117</v>
      </c>
      <c r="N4247" s="2">
        <v>40884</v>
      </c>
      <c r="O4247" s="2">
        <v>40886</v>
      </c>
      <c r="P4247">
        <v>12</v>
      </c>
      <c r="Q4247" s="1">
        <v>0.06</v>
      </c>
      <c r="R4247">
        <v>2.88</v>
      </c>
      <c r="S4247">
        <v>0.99</v>
      </c>
      <c r="T4247">
        <f t="shared" si="66"/>
        <v>34.56</v>
      </c>
    </row>
    <row r="4248" spans="1:20" x14ac:dyDescent="0.3">
      <c r="A4248">
        <v>4247</v>
      </c>
      <c r="B4248">
        <v>90626</v>
      </c>
      <c r="C4248" t="s">
        <v>2250</v>
      </c>
      <c r="D4248" t="s">
        <v>20</v>
      </c>
      <c r="E4248" t="s">
        <v>39</v>
      </c>
      <c r="F4248" t="s">
        <v>31</v>
      </c>
      <c r="G4248" t="s">
        <v>41</v>
      </c>
      <c r="H4248" t="s">
        <v>42</v>
      </c>
      <c r="I4248" t="s">
        <v>28</v>
      </c>
      <c r="J4248" t="s">
        <v>52</v>
      </c>
      <c r="K4248" t="s">
        <v>158</v>
      </c>
      <c r="L4248" t="s">
        <v>192</v>
      </c>
      <c r="M4248" t="s">
        <v>102</v>
      </c>
      <c r="N4248" s="2">
        <v>41290</v>
      </c>
      <c r="O4248" s="2">
        <v>41292</v>
      </c>
      <c r="P4248">
        <v>1</v>
      </c>
      <c r="Q4248" s="1">
        <v>0.02</v>
      </c>
      <c r="R4248">
        <v>48.04</v>
      </c>
      <c r="S4248">
        <v>5.79</v>
      </c>
      <c r="T4248">
        <f t="shared" si="66"/>
        <v>48.04</v>
      </c>
    </row>
    <row r="4249" spans="1:20" x14ac:dyDescent="0.3">
      <c r="A4249">
        <v>4248</v>
      </c>
      <c r="B4249">
        <v>90626</v>
      </c>
      <c r="C4249" t="s">
        <v>840</v>
      </c>
      <c r="D4249" t="s">
        <v>38</v>
      </c>
      <c r="E4249" t="s">
        <v>39</v>
      </c>
      <c r="F4249" t="s">
        <v>31</v>
      </c>
      <c r="G4249" t="s">
        <v>41</v>
      </c>
      <c r="H4249" t="s">
        <v>49</v>
      </c>
      <c r="I4249" t="s">
        <v>28</v>
      </c>
      <c r="J4249" t="s">
        <v>52</v>
      </c>
      <c r="K4249" t="s">
        <v>172</v>
      </c>
      <c r="L4249" t="s">
        <v>44</v>
      </c>
      <c r="M4249" t="s">
        <v>35</v>
      </c>
      <c r="N4249" s="2">
        <v>41290</v>
      </c>
      <c r="O4249" s="2">
        <v>41292</v>
      </c>
      <c r="P4249">
        <v>4</v>
      </c>
      <c r="Q4249" s="1">
        <v>0.09</v>
      </c>
      <c r="R4249">
        <v>3.6</v>
      </c>
      <c r="S4249">
        <v>2.2000000000000002</v>
      </c>
      <c r="T4249">
        <f t="shared" si="66"/>
        <v>14.4</v>
      </c>
    </row>
    <row r="4250" spans="1:20" x14ac:dyDescent="0.3">
      <c r="A4250">
        <v>4249</v>
      </c>
      <c r="B4250">
        <v>88273</v>
      </c>
      <c r="C4250" t="s">
        <v>363</v>
      </c>
      <c r="D4250" t="s">
        <v>578</v>
      </c>
      <c r="E4250" t="s">
        <v>39</v>
      </c>
      <c r="F4250" t="s">
        <v>22</v>
      </c>
      <c r="G4250" t="s">
        <v>48</v>
      </c>
      <c r="H4250" t="s">
        <v>89</v>
      </c>
      <c r="I4250" t="s">
        <v>28</v>
      </c>
      <c r="J4250" t="s">
        <v>52</v>
      </c>
      <c r="K4250" t="s">
        <v>79</v>
      </c>
      <c r="L4250" t="s">
        <v>283</v>
      </c>
      <c r="M4250" t="s">
        <v>326</v>
      </c>
      <c r="N4250" s="2">
        <v>40981</v>
      </c>
      <c r="O4250" s="2">
        <v>40985</v>
      </c>
      <c r="P4250">
        <v>6</v>
      </c>
      <c r="Q4250" s="1">
        <v>0.04</v>
      </c>
      <c r="R4250">
        <v>68.81</v>
      </c>
      <c r="S4250">
        <v>60</v>
      </c>
      <c r="T4250">
        <f t="shared" si="66"/>
        <v>412.86</v>
      </c>
    </row>
    <row r="4251" spans="1:20" x14ac:dyDescent="0.3">
      <c r="A4251">
        <v>4250</v>
      </c>
      <c r="B4251">
        <v>88273</v>
      </c>
      <c r="C4251" t="s">
        <v>363</v>
      </c>
      <c r="D4251" t="s">
        <v>38</v>
      </c>
      <c r="E4251" t="s">
        <v>21</v>
      </c>
      <c r="F4251" t="s">
        <v>22</v>
      </c>
      <c r="G4251" t="s">
        <v>48</v>
      </c>
      <c r="H4251" t="s">
        <v>24</v>
      </c>
      <c r="I4251" t="s">
        <v>28</v>
      </c>
      <c r="J4251" t="s">
        <v>52</v>
      </c>
      <c r="K4251" t="s">
        <v>213</v>
      </c>
      <c r="L4251" t="s">
        <v>192</v>
      </c>
      <c r="M4251" t="s">
        <v>80</v>
      </c>
      <c r="N4251" s="2">
        <v>40981</v>
      </c>
      <c r="O4251" s="2">
        <v>40986</v>
      </c>
      <c r="P4251">
        <v>12</v>
      </c>
      <c r="Q4251" s="1">
        <v>0.05</v>
      </c>
      <c r="R4251">
        <v>195.99</v>
      </c>
      <c r="S4251">
        <v>3.99</v>
      </c>
      <c r="T4251">
        <f t="shared" si="66"/>
        <v>2351.88</v>
      </c>
    </row>
    <row r="4252" spans="1:20" x14ac:dyDescent="0.3">
      <c r="A4252">
        <v>4251</v>
      </c>
      <c r="B4252">
        <v>88363</v>
      </c>
      <c r="C4252" t="s">
        <v>435</v>
      </c>
      <c r="D4252" t="s">
        <v>578</v>
      </c>
      <c r="E4252" t="s">
        <v>21</v>
      </c>
      <c r="F4252" t="s">
        <v>47</v>
      </c>
      <c r="G4252" t="s">
        <v>41</v>
      </c>
      <c r="H4252" t="s">
        <v>206</v>
      </c>
      <c r="I4252" t="s">
        <v>28</v>
      </c>
      <c r="J4252" t="s">
        <v>52</v>
      </c>
      <c r="K4252" t="s">
        <v>1111</v>
      </c>
      <c r="L4252" t="s">
        <v>283</v>
      </c>
      <c r="M4252" t="s">
        <v>167</v>
      </c>
      <c r="N4252" s="2">
        <v>40850</v>
      </c>
      <c r="O4252" s="2">
        <v>40851</v>
      </c>
      <c r="P4252">
        <v>1</v>
      </c>
      <c r="Q4252" s="1">
        <v>0.09</v>
      </c>
      <c r="R4252">
        <v>808.49</v>
      </c>
      <c r="S4252">
        <v>55.3</v>
      </c>
      <c r="T4252">
        <f t="shared" si="66"/>
        <v>808.49</v>
      </c>
    </row>
    <row r="4253" spans="1:20" x14ac:dyDescent="0.3">
      <c r="A4253">
        <v>4252</v>
      </c>
      <c r="B4253">
        <v>87666</v>
      </c>
      <c r="C4253" t="s">
        <v>1423</v>
      </c>
      <c r="D4253" t="s">
        <v>20</v>
      </c>
      <c r="E4253" t="s">
        <v>39</v>
      </c>
      <c r="F4253" t="s">
        <v>47</v>
      </c>
      <c r="G4253" t="s">
        <v>23</v>
      </c>
      <c r="H4253" t="s">
        <v>78</v>
      </c>
      <c r="I4253" t="s">
        <v>28</v>
      </c>
      <c r="J4253" t="s">
        <v>52</v>
      </c>
      <c r="K4253" t="s">
        <v>74</v>
      </c>
      <c r="L4253" t="s">
        <v>706</v>
      </c>
      <c r="M4253" t="s">
        <v>114</v>
      </c>
      <c r="N4253" s="2">
        <v>41457</v>
      </c>
      <c r="O4253" s="2">
        <v>41459</v>
      </c>
      <c r="P4253">
        <v>7</v>
      </c>
      <c r="Q4253" s="1">
        <v>0.06</v>
      </c>
      <c r="R4253">
        <v>25.98</v>
      </c>
      <c r="S4253">
        <v>5.37</v>
      </c>
      <c r="T4253">
        <f t="shared" si="66"/>
        <v>181.86</v>
      </c>
    </row>
    <row r="4254" spans="1:20" x14ac:dyDescent="0.3">
      <c r="A4254">
        <v>4253</v>
      </c>
      <c r="B4254">
        <v>87666</v>
      </c>
      <c r="C4254" t="s">
        <v>1423</v>
      </c>
      <c r="D4254" t="s">
        <v>20</v>
      </c>
      <c r="E4254" t="s">
        <v>39</v>
      </c>
      <c r="F4254" t="s">
        <v>47</v>
      </c>
      <c r="G4254" t="s">
        <v>23</v>
      </c>
      <c r="H4254" t="s">
        <v>89</v>
      </c>
      <c r="I4254" t="s">
        <v>28</v>
      </c>
      <c r="J4254" t="s">
        <v>52</v>
      </c>
      <c r="K4254" t="s">
        <v>79</v>
      </c>
      <c r="L4254" t="s">
        <v>192</v>
      </c>
      <c r="M4254" t="s">
        <v>167</v>
      </c>
      <c r="N4254" s="2">
        <v>41457</v>
      </c>
      <c r="O4254" s="2">
        <v>41459</v>
      </c>
      <c r="P4254">
        <v>12</v>
      </c>
      <c r="Q4254" s="1">
        <v>0.05</v>
      </c>
      <c r="R4254">
        <v>155.06</v>
      </c>
      <c r="S4254">
        <v>7.07</v>
      </c>
      <c r="T4254">
        <f t="shared" si="66"/>
        <v>1860.72</v>
      </c>
    </row>
    <row r="4255" spans="1:20" x14ac:dyDescent="0.3">
      <c r="A4255">
        <v>4254</v>
      </c>
      <c r="B4255">
        <v>87657</v>
      </c>
      <c r="C4255" t="s">
        <v>1423</v>
      </c>
      <c r="D4255" t="s">
        <v>20</v>
      </c>
      <c r="E4255" t="s">
        <v>21</v>
      </c>
      <c r="F4255" t="s">
        <v>47</v>
      </c>
      <c r="G4255" t="s">
        <v>41</v>
      </c>
      <c r="H4255" t="s">
        <v>206</v>
      </c>
      <c r="I4255" t="s">
        <v>28</v>
      </c>
      <c r="J4255" t="s">
        <v>52</v>
      </c>
      <c r="K4255" t="s">
        <v>1111</v>
      </c>
      <c r="L4255" t="s">
        <v>26</v>
      </c>
      <c r="M4255" t="s">
        <v>156</v>
      </c>
      <c r="N4255" s="2">
        <v>41017</v>
      </c>
      <c r="O4255" s="2">
        <v>41019</v>
      </c>
      <c r="P4255">
        <v>1</v>
      </c>
      <c r="Q4255" s="1">
        <v>0.02</v>
      </c>
      <c r="R4255">
        <v>5.98</v>
      </c>
      <c r="S4255">
        <v>3.85</v>
      </c>
      <c r="T4255">
        <f t="shared" si="66"/>
        <v>5.98</v>
      </c>
    </row>
    <row r="4256" spans="1:20" x14ac:dyDescent="0.3">
      <c r="A4256">
        <v>4255</v>
      </c>
      <c r="B4256">
        <v>87657</v>
      </c>
      <c r="C4256" t="s">
        <v>1423</v>
      </c>
      <c r="D4256" t="s">
        <v>20</v>
      </c>
      <c r="E4256" t="s">
        <v>39</v>
      </c>
      <c r="F4256" t="s">
        <v>47</v>
      </c>
      <c r="G4256" t="s">
        <v>41</v>
      </c>
      <c r="H4256" t="s">
        <v>42</v>
      </c>
      <c r="I4256" t="s">
        <v>28</v>
      </c>
      <c r="J4256" t="s">
        <v>52</v>
      </c>
      <c r="K4256" t="s">
        <v>231</v>
      </c>
      <c r="L4256" t="s">
        <v>192</v>
      </c>
      <c r="M4256" t="s">
        <v>167</v>
      </c>
      <c r="N4256" s="2">
        <v>41017</v>
      </c>
      <c r="O4256" s="2">
        <v>41019</v>
      </c>
      <c r="P4256">
        <v>1</v>
      </c>
      <c r="Q4256" s="1">
        <v>0.05</v>
      </c>
      <c r="R4256">
        <v>5.98</v>
      </c>
      <c r="S4256">
        <v>5.2</v>
      </c>
      <c r="T4256">
        <f t="shared" si="66"/>
        <v>5.98</v>
      </c>
    </row>
    <row r="4257" spans="1:20" x14ac:dyDescent="0.3">
      <c r="A4257">
        <v>4256</v>
      </c>
      <c r="B4257">
        <v>89246</v>
      </c>
      <c r="C4257" t="s">
        <v>775</v>
      </c>
      <c r="D4257" t="s">
        <v>20</v>
      </c>
      <c r="E4257" t="s">
        <v>39</v>
      </c>
      <c r="F4257" t="s">
        <v>40</v>
      </c>
      <c r="G4257" t="s">
        <v>32</v>
      </c>
      <c r="H4257" t="s">
        <v>61</v>
      </c>
      <c r="I4257" t="s">
        <v>28</v>
      </c>
      <c r="J4257" t="s">
        <v>52</v>
      </c>
      <c r="K4257" t="s">
        <v>116</v>
      </c>
      <c r="L4257" t="s">
        <v>192</v>
      </c>
      <c r="M4257" t="s">
        <v>342</v>
      </c>
      <c r="N4257" s="2">
        <v>41445</v>
      </c>
      <c r="O4257" s="2">
        <v>41447</v>
      </c>
      <c r="P4257">
        <v>15</v>
      </c>
      <c r="Q4257" s="1">
        <v>0.09</v>
      </c>
      <c r="R4257">
        <v>6.48</v>
      </c>
      <c r="S4257">
        <v>6.22</v>
      </c>
      <c r="T4257">
        <f t="shared" si="66"/>
        <v>97.2</v>
      </c>
    </row>
    <row r="4258" spans="1:20" x14ac:dyDescent="0.3">
      <c r="A4258">
        <v>4257</v>
      </c>
      <c r="B4258">
        <v>89484</v>
      </c>
      <c r="C4258" t="s">
        <v>1116</v>
      </c>
      <c r="D4258" t="s">
        <v>578</v>
      </c>
      <c r="E4258" t="s">
        <v>21</v>
      </c>
      <c r="F4258" t="s">
        <v>40</v>
      </c>
      <c r="G4258" t="s">
        <v>41</v>
      </c>
      <c r="H4258" t="s">
        <v>206</v>
      </c>
      <c r="I4258" t="s">
        <v>28</v>
      </c>
      <c r="J4258" t="s">
        <v>52</v>
      </c>
      <c r="K4258" t="s">
        <v>208</v>
      </c>
      <c r="L4258" t="s">
        <v>283</v>
      </c>
      <c r="M4258" t="s">
        <v>638</v>
      </c>
      <c r="N4258" s="2">
        <v>40801</v>
      </c>
      <c r="O4258" s="2">
        <v>40802</v>
      </c>
      <c r="P4258">
        <v>18</v>
      </c>
      <c r="Q4258" s="1">
        <v>0.03</v>
      </c>
      <c r="R4258">
        <v>145.44999999999999</v>
      </c>
      <c r="S4258">
        <v>17.850000000000001</v>
      </c>
      <c r="T4258">
        <f t="shared" si="66"/>
        <v>2618.1</v>
      </c>
    </row>
    <row r="4259" spans="1:20" x14ac:dyDescent="0.3">
      <c r="A4259">
        <v>4258</v>
      </c>
      <c r="B4259">
        <v>91294</v>
      </c>
      <c r="C4259" t="s">
        <v>1310</v>
      </c>
      <c r="D4259" t="s">
        <v>20</v>
      </c>
      <c r="E4259" t="s">
        <v>21</v>
      </c>
      <c r="F4259" t="s">
        <v>47</v>
      </c>
      <c r="G4259" t="s">
        <v>48</v>
      </c>
      <c r="H4259" t="s">
        <v>33</v>
      </c>
      <c r="I4259" t="s">
        <v>28</v>
      </c>
      <c r="J4259" t="s">
        <v>52</v>
      </c>
      <c r="K4259" t="s">
        <v>201</v>
      </c>
      <c r="L4259" t="s">
        <v>706</v>
      </c>
      <c r="M4259" t="s">
        <v>134</v>
      </c>
      <c r="N4259" s="2">
        <v>40903</v>
      </c>
      <c r="O4259" s="2">
        <v>40927</v>
      </c>
      <c r="P4259">
        <v>2</v>
      </c>
      <c r="Q4259" s="1">
        <v>0.05</v>
      </c>
      <c r="R4259">
        <v>7.99</v>
      </c>
      <c r="S4259">
        <v>5.03</v>
      </c>
      <c r="T4259">
        <f t="shared" si="66"/>
        <v>15.98</v>
      </c>
    </row>
    <row r="4260" spans="1:20" x14ac:dyDescent="0.3">
      <c r="A4260">
        <v>4259</v>
      </c>
      <c r="B4260">
        <v>91294</v>
      </c>
      <c r="C4260" t="s">
        <v>1310</v>
      </c>
      <c r="D4260" t="s">
        <v>20</v>
      </c>
      <c r="E4260" t="s">
        <v>21</v>
      </c>
      <c r="F4260" t="s">
        <v>47</v>
      </c>
      <c r="G4260" t="s">
        <v>48</v>
      </c>
      <c r="H4260" t="s">
        <v>206</v>
      </c>
      <c r="I4260" t="s">
        <v>28</v>
      </c>
      <c r="J4260" t="s">
        <v>52</v>
      </c>
      <c r="K4260" t="s">
        <v>1447</v>
      </c>
      <c r="L4260" t="s">
        <v>192</v>
      </c>
      <c r="M4260" t="s">
        <v>117</v>
      </c>
      <c r="N4260" s="2">
        <v>40903</v>
      </c>
      <c r="O4260" s="2">
        <v>40907</v>
      </c>
      <c r="P4260">
        <v>22</v>
      </c>
      <c r="Q4260" s="1">
        <v>0.05</v>
      </c>
      <c r="R4260">
        <v>125.99</v>
      </c>
      <c r="S4260">
        <v>8.99</v>
      </c>
      <c r="T4260">
        <f t="shared" si="66"/>
        <v>2771.7799999999997</v>
      </c>
    </row>
    <row r="4261" spans="1:20" x14ac:dyDescent="0.3">
      <c r="A4261">
        <v>4260</v>
      </c>
      <c r="B4261">
        <v>85962</v>
      </c>
      <c r="C4261" t="s">
        <v>1424</v>
      </c>
      <c r="D4261" t="s">
        <v>20</v>
      </c>
      <c r="E4261" t="s">
        <v>39</v>
      </c>
      <c r="F4261" t="s">
        <v>22</v>
      </c>
      <c r="G4261" t="s">
        <v>93</v>
      </c>
      <c r="H4261" t="s">
        <v>61</v>
      </c>
      <c r="I4261" t="s">
        <v>28</v>
      </c>
      <c r="J4261" t="s">
        <v>52</v>
      </c>
      <c r="K4261" t="s">
        <v>68</v>
      </c>
      <c r="L4261" t="s">
        <v>706</v>
      </c>
      <c r="M4261" t="s">
        <v>331</v>
      </c>
      <c r="N4261" s="2">
        <v>41491</v>
      </c>
      <c r="O4261" s="2">
        <v>41492</v>
      </c>
      <c r="P4261">
        <v>22</v>
      </c>
      <c r="Q4261" s="1">
        <v>0.04</v>
      </c>
      <c r="R4261">
        <v>14.42</v>
      </c>
      <c r="S4261">
        <v>6.75</v>
      </c>
      <c r="T4261">
        <f t="shared" si="66"/>
        <v>317.24</v>
      </c>
    </row>
    <row r="4262" spans="1:20" x14ac:dyDescent="0.3">
      <c r="A4262">
        <v>4261</v>
      </c>
      <c r="B4262">
        <v>85950</v>
      </c>
      <c r="C4262" t="s">
        <v>1424</v>
      </c>
      <c r="D4262" t="s">
        <v>20</v>
      </c>
      <c r="E4262" t="s">
        <v>39</v>
      </c>
      <c r="F4262" t="s">
        <v>22</v>
      </c>
      <c r="G4262" t="s">
        <v>93</v>
      </c>
      <c r="H4262" t="s">
        <v>78</v>
      </c>
      <c r="I4262" t="s">
        <v>28</v>
      </c>
      <c r="J4262" t="s">
        <v>52</v>
      </c>
      <c r="K4262" t="s">
        <v>95</v>
      </c>
      <c r="L4262" t="s">
        <v>192</v>
      </c>
      <c r="M4262" t="s">
        <v>27</v>
      </c>
      <c r="N4262" s="2">
        <v>40395</v>
      </c>
      <c r="O4262" s="2">
        <v>40397</v>
      </c>
      <c r="P4262">
        <v>14</v>
      </c>
      <c r="Q4262" s="1">
        <v>0.04</v>
      </c>
      <c r="R4262">
        <v>5.98</v>
      </c>
      <c r="S4262">
        <v>5.79</v>
      </c>
      <c r="T4262">
        <f t="shared" si="66"/>
        <v>83.72</v>
      </c>
    </row>
    <row r="4263" spans="1:20" x14ac:dyDescent="0.3">
      <c r="A4263">
        <v>4262</v>
      </c>
      <c r="B4263">
        <v>85962</v>
      </c>
      <c r="C4263" t="s">
        <v>1424</v>
      </c>
      <c r="D4263" t="s">
        <v>20</v>
      </c>
      <c r="E4263" t="s">
        <v>21</v>
      </c>
      <c r="F4263" t="s">
        <v>22</v>
      </c>
      <c r="G4263" t="s">
        <v>93</v>
      </c>
      <c r="H4263" t="s">
        <v>206</v>
      </c>
      <c r="I4263" t="s">
        <v>28</v>
      </c>
      <c r="J4263" t="s">
        <v>52</v>
      </c>
      <c r="K4263" t="s">
        <v>1111</v>
      </c>
      <c r="L4263" t="s">
        <v>192</v>
      </c>
      <c r="M4263" t="s">
        <v>326</v>
      </c>
      <c r="N4263" s="2">
        <v>41491</v>
      </c>
      <c r="O4263" s="2">
        <v>41492</v>
      </c>
      <c r="P4263">
        <v>8</v>
      </c>
      <c r="Q4263" s="1">
        <v>0.03</v>
      </c>
      <c r="R4263">
        <v>65.989999999999995</v>
      </c>
      <c r="S4263">
        <v>8.99</v>
      </c>
      <c r="T4263">
        <f t="shared" si="66"/>
        <v>527.91999999999996</v>
      </c>
    </row>
    <row r="4264" spans="1:20" x14ac:dyDescent="0.3">
      <c r="A4264">
        <v>4263</v>
      </c>
      <c r="B4264">
        <v>90190</v>
      </c>
      <c r="C4264" t="s">
        <v>1978</v>
      </c>
      <c r="D4264" t="s">
        <v>38</v>
      </c>
      <c r="E4264" t="s">
        <v>39</v>
      </c>
      <c r="F4264" t="s">
        <v>22</v>
      </c>
      <c r="G4264" t="s">
        <v>48</v>
      </c>
      <c r="H4264" t="s">
        <v>61</v>
      </c>
      <c r="I4264" t="s">
        <v>28</v>
      </c>
      <c r="J4264" t="s">
        <v>52</v>
      </c>
      <c r="K4264" t="s">
        <v>228</v>
      </c>
      <c r="L4264" t="s">
        <v>192</v>
      </c>
      <c r="M4264" t="s">
        <v>398</v>
      </c>
      <c r="N4264" s="2">
        <v>40309</v>
      </c>
      <c r="O4264" s="2">
        <v>40309</v>
      </c>
      <c r="P4264">
        <v>11</v>
      </c>
      <c r="Q4264" s="1">
        <v>0.01</v>
      </c>
      <c r="R4264">
        <v>15.67</v>
      </c>
      <c r="S4264">
        <v>1.39</v>
      </c>
      <c r="T4264">
        <f t="shared" si="66"/>
        <v>172.37</v>
      </c>
    </row>
    <row r="4265" spans="1:20" x14ac:dyDescent="0.3">
      <c r="A4265">
        <v>4264</v>
      </c>
      <c r="B4265">
        <v>91133</v>
      </c>
      <c r="C4265" t="s">
        <v>103</v>
      </c>
      <c r="D4265" t="s">
        <v>20</v>
      </c>
      <c r="E4265" t="s">
        <v>39</v>
      </c>
      <c r="F4265" t="s">
        <v>31</v>
      </c>
      <c r="G4265" t="s">
        <v>23</v>
      </c>
      <c r="H4265" t="s">
        <v>94</v>
      </c>
      <c r="I4265" t="s">
        <v>28</v>
      </c>
      <c r="J4265" t="s">
        <v>52</v>
      </c>
      <c r="K4265" t="s">
        <v>62</v>
      </c>
      <c r="L4265" t="s">
        <v>44</v>
      </c>
      <c r="M4265" t="s">
        <v>83</v>
      </c>
      <c r="N4265" s="2">
        <v>40727</v>
      </c>
      <c r="O4265" s="2">
        <v>40728</v>
      </c>
      <c r="P4265">
        <v>1</v>
      </c>
      <c r="Q4265" s="1">
        <v>0.06</v>
      </c>
      <c r="R4265">
        <v>1.26</v>
      </c>
      <c r="S4265">
        <v>0.7</v>
      </c>
      <c r="T4265">
        <f t="shared" si="66"/>
        <v>1.26</v>
      </c>
    </row>
    <row r="4266" spans="1:20" x14ac:dyDescent="0.3">
      <c r="A4266">
        <v>4265</v>
      </c>
      <c r="B4266">
        <v>91133</v>
      </c>
      <c r="C4266" t="s">
        <v>103</v>
      </c>
      <c r="D4266" t="s">
        <v>20</v>
      </c>
      <c r="E4266" t="s">
        <v>39</v>
      </c>
      <c r="F4266" t="s">
        <v>31</v>
      </c>
      <c r="G4266" t="s">
        <v>23</v>
      </c>
      <c r="H4266" t="s">
        <v>89</v>
      </c>
      <c r="I4266" t="s">
        <v>28</v>
      </c>
      <c r="J4266" t="s">
        <v>52</v>
      </c>
      <c r="K4266" t="s">
        <v>136</v>
      </c>
      <c r="L4266" t="s">
        <v>746</v>
      </c>
      <c r="M4266" t="s">
        <v>91</v>
      </c>
      <c r="N4266" s="2">
        <v>40727</v>
      </c>
      <c r="O4266" s="2">
        <v>40728</v>
      </c>
      <c r="P4266">
        <v>11</v>
      </c>
      <c r="Q4266" s="1">
        <v>0.04</v>
      </c>
      <c r="R4266">
        <v>80.98</v>
      </c>
      <c r="S4266">
        <v>35</v>
      </c>
      <c r="T4266">
        <f t="shared" si="66"/>
        <v>890.78000000000009</v>
      </c>
    </row>
    <row r="4267" spans="1:20" x14ac:dyDescent="0.3">
      <c r="A4267">
        <v>4266</v>
      </c>
      <c r="B4267">
        <v>91133</v>
      </c>
      <c r="C4267" t="s">
        <v>103</v>
      </c>
      <c r="D4267" t="s">
        <v>20</v>
      </c>
      <c r="E4267" t="s">
        <v>21</v>
      </c>
      <c r="F4267" t="s">
        <v>31</v>
      </c>
      <c r="G4267" t="s">
        <v>23</v>
      </c>
      <c r="H4267" t="s">
        <v>203</v>
      </c>
      <c r="I4267" t="s">
        <v>28</v>
      </c>
      <c r="J4267" t="s">
        <v>52</v>
      </c>
      <c r="K4267" t="s">
        <v>201</v>
      </c>
      <c r="L4267" t="s">
        <v>192</v>
      </c>
      <c r="M4267" t="s">
        <v>83</v>
      </c>
      <c r="N4267" s="2">
        <v>40727</v>
      </c>
      <c r="O4267" s="2">
        <v>40727</v>
      </c>
      <c r="P4267">
        <v>2</v>
      </c>
      <c r="Q4267" s="1">
        <v>7.0000000000000007E-2</v>
      </c>
      <c r="R4267">
        <v>65.989999999999995</v>
      </c>
      <c r="S4267">
        <v>5.26</v>
      </c>
      <c r="T4267">
        <f t="shared" si="66"/>
        <v>131.97999999999999</v>
      </c>
    </row>
    <row r="4268" spans="1:20" x14ac:dyDescent="0.3">
      <c r="A4268">
        <v>4267</v>
      </c>
      <c r="B4268">
        <v>88768</v>
      </c>
      <c r="C4268" t="s">
        <v>1327</v>
      </c>
      <c r="D4268" t="s">
        <v>20</v>
      </c>
      <c r="E4268" t="s">
        <v>187</v>
      </c>
      <c r="F4268" t="s">
        <v>31</v>
      </c>
      <c r="G4268" t="s">
        <v>93</v>
      </c>
      <c r="H4268" t="s">
        <v>219</v>
      </c>
      <c r="I4268" t="s">
        <v>28</v>
      </c>
      <c r="J4268" t="s">
        <v>52</v>
      </c>
      <c r="K4268" t="s">
        <v>68</v>
      </c>
      <c r="L4268" t="s">
        <v>192</v>
      </c>
      <c r="M4268" t="s">
        <v>66</v>
      </c>
      <c r="N4268" s="2">
        <v>40782</v>
      </c>
      <c r="O4268" s="2">
        <v>40784</v>
      </c>
      <c r="P4268">
        <v>20</v>
      </c>
      <c r="Q4268" s="1">
        <v>0.1</v>
      </c>
      <c r="R4268">
        <v>19.98</v>
      </c>
      <c r="S4268">
        <v>10.49</v>
      </c>
      <c r="T4268">
        <f t="shared" si="66"/>
        <v>399.6</v>
      </c>
    </row>
    <row r="4269" spans="1:20" x14ac:dyDescent="0.3">
      <c r="A4269">
        <v>4268</v>
      </c>
      <c r="B4269">
        <v>88823</v>
      </c>
      <c r="C4269" t="s">
        <v>1158</v>
      </c>
      <c r="D4269" t="s">
        <v>20</v>
      </c>
      <c r="E4269" t="s">
        <v>39</v>
      </c>
      <c r="F4269" t="s">
        <v>22</v>
      </c>
      <c r="G4269" t="s">
        <v>48</v>
      </c>
      <c r="H4269" t="s">
        <v>94</v>
      </c>
      <c r="I4269" t="s">
        <v>28</v>
      </c>
      <c r="J4269" t="s">
        <v>52</v>
      </c>
      <c r="K4269" t="s">
        <v>181</v>
      </c>
      <c r="L4269" t="s">
        <v>192</v>
      </c>
      <c r="M4269" t="s">
        <v>232</v>
      </c>
      <c r="N4269" s="2">
        <v>41423</v>
      </c>
      <c r="O4269" s="2">
        <v>41430</v>
      </c>
      <c r="P4269">
        <v>15</v>
      </c>
      <c r="Q4269" s="1">
        <v>0.02</v>
      </c>
      <c r="R4269">
        <v>4.91</v>
      </c>
      <c r="S4269">
        <v>4.97</v>
      </c>
      <c r="T4269">
        <f t="shared" si="66"/>
        <v>73.650000000000006</v>
      </c>
    </row>
    <row r="4270" spans="1:20" x14ac:dyDescent="0.3">
      <c r="A4270">
        <v>4269</v>
      </c>
      <c r="B4270">
        <v>90741</v>
      </c>
      <c r="C4270" t="s">
        <v>1418</v>
      </c>
      <c r="D4270" t="s">
        <v>20</v>
      </c>
      <c r="E4270" t="s">
        <v>187</v>
      </c>
      <c r="F4270" t="s">
        <v>47</v>
      </c>
      <c r="G4270" t="s">
        <v>41</v>
      </c>
      <c r="H4270" t="s">
        <v>188</v>
      </c>
      <c r="I4270" t="s">
        <v>28</v>
      </c>
      <c r="J4270" t="s">
        <v>52</v>
      </c>
      <c r="K4270" t="s">
        <v>101</v>
      </c>
      <c r="L4270" t="s">
        <v>26</v>
      </c>
      <c r="M4270" t="s">
        <v>156</v>
      </c>
      <c r="N4270" s="2">
        <v>40866</v>
      </c>
      <c r="O4270" s="2">
        <v>40868</v>
      </c>
      <c r="P4270">
        <v>10</v>
      </c>
      <c r="Q4270" s="1">
        <v>0.06</v>
      </c>
      <c r="R4270">
        <v>10.52</v>
      </c>
      <c r="S4270">
        <v>7.94</v>
      </c>
      <c r="T4270">
        <f t="shared" si="66"/>
        <v>105.19999999999999</v>
      </c>
    </row>
    <row r="4271" spans="1:20" x14ac:dyDescent="0.3">
      <c r="A4271">
        <v>4270</v>
      </c>
      <c r="B4271">
        <v>90741</v>
      </c>
      <c r="C4271" t="s">
        <v>1418</v>
      </c>
      <c r="D4271" t="s">
        <v>20</v>
      </c>
      <c r="E4271" t="s">
        <v>39</v>
      </c>
      <c r="F4271" t="s">
        <v>47</v>
      </c>
      <c r="G4271" t="s">
        <v>41</v>
      </c>
      <c r="H4271" t="s">
        <v>94</v>
      </c>
      <c r="I4271" t="s">
        <v>28</v>
      </c>
      <c r="J4271" t="s">
        <v>52</v>
      </c>
      <c r="K4271" t="s">
        <v>50</v>
      </c>
      <c r="L4271" t="s">
        <v>192</v>
      </c>
      <c r="M4271" t="s">
        <v>51</v>
      </c>
      <c r="N4271" s="2">
        <v>40866</v>
      </c>
      <c r="O4271" s="2">
        <v>40866</v>
      </c>
      <c r="P4271">
        <v>4</v>
      </c>
      <c r="Q4271" s="1">
        <v>0.04</v>
      </c>
      <c r="R4271">
        <v>54.1</v>
      </c>
      <c r="S4271">
        <v>19.989999999999998</v>
      </c>
      <c r="T4271">
        <f t="shared" si="66"/>
        <v>216.4</v>
      </c>
    </row>
    <row r="4272" spans="1:20" x14ac:dyDescent="0.3">
      <c r="A4272">
        <v>4271</v>
      </c>
      <c r="B4272">
        <v>90601</v>
      </c>
      <c r="C4272" t="s">
        <v>1997</v>
      </c>
      <c r="D4272" t="s">
        <v>20</v>
      </c>
      <c r="E4272" t="s">
        <v>187</v>
      </c>
      <c r="F4272" t="s">
        <v>31</v>
      </c>
      <c r="G4272" t="s">
        <v>93</v>
      </c>
      <c r="H4272" t="s">
        <v>219</v>
      </c>
      <c r="I4272" t="s">
        <v>28</v>
      </c>
      <c r="J4272" t="s">
        <v>52</v>
      </c>
      <c r="K4272" t="s">
        <v>170</v>
      </c>
      <c r="L4272" t="s">
        <v>746</v>
      </c>
      <c r="M4272" t="s">
        <v>131</v>
      </c>
      <c r="N4272" s="2">
        <v>40406</v>
      </c>
      <c r="O4272" s="2">
        <v>40408</v>
      </c>
      <c r="P4272">
        <v>11</v>
      </c>
      <c r="Q4272" s="1">
        <v>0</v>
      </c>
      <c r="R4272">
        <v>209.37</v>
      </c>
      <c r="S4272">
        <v>69</v>
      </c>
      <c r="T4272">
        <f t="shared" si="66"/>
        <v>2303.0700000000002</v>
      </c>
    </row>
    <row r="4273" spans="1:20" x14ac:dyDescent="0.3">
      <c r="A4273">
        <v>4272</v>
      </c>
      <c r="B4273">
        <v>86501</v>
      </c>
      <c r="C4273" t="s">
        <v>374</v>
      </c>
      <c r="D4273" t="s">
        <v>20</v>
      </c>
      <c r="E4273" t="s">
        <v>39</v>
      </c>
      <c r="F4273" t="s">
        <v>31</v>
      </c>
      <c r="G4273" t="s">
        <v>41</v>
      </c>
      <c r="H4273" t="s">
        <v>61</v>
      </c>
      <c r="I4273" t="s">
        <v>28</v>
      </c>
      <c r="J4273" t="s">
        <v>52</v>
      </c>
      <c r="K4273" t="s">
        <v>149</v>
      </c>
      <c r="L4273" t="s">
        <v>192</v>
      </c>
      <c r="M4273" t="s">
        <v>375</v>
      </c>
      <c r="N4273" s="2">
        <v>40662</v>
      </c>
      <c r="O4273" s="2">
        <v>40663</v>
      </c>
      <c r="P4273">
        <v>11</v>
      </c>
      <c r="Q4273" s="1">
        <v>0.01</v>
      </c>
      <c r="R4273">
        <v>2.08</v>
      </c>
      <c r="S4273">
        <v>1.49</v>
      </c>
      <c r="T4273">
        <f t="shared" si="66"/>
        <v>22.880000000000003</v>
      </c>
    </row>
    <row r="4274" spans="1:20" x14ac:dyDescent="0.3">
      <c r="A4274">
        <v>4273</v>
      </c>
      <c r="B4274">
        <v>90942</v>
      </c>
      <c r="C4274" t="s">
        <v>311</v>
      </c>
      <c r="D4274" t="s">
        <v>20</v>
      </c>
      <c r="E4274" t="s">
        <v>21</v>
      </c>
      <c r="F4274" t="s">
        <v>47</v>
      </c>
      <c r="G4274" t="s">
        <v>93</v>
      </c>
      <c r="H4274" t="s">
        <v>33</v>
      </c>
      <c r="I4274" t="s">
        <v>28</v>
      </c>
      <c r="J4274" t="s">
        <v>52</v>
      </c>
      <c r="K4274" t="s">
        <v>1114</v>
      </c>
      <c r="L4274" t="s">
        <v>26</v>
      </c>
      <c r="M4274" t="s">
        <v>111</v>
      </c>
      <c r="N4274" s="2">
        <v>41574</v>
      </c>
      <c r="O4274" s="2">
        <v>41576</v>
      </c>
      <c r="P4274">
        <v>16</v>
      </c>
      <c r="Q4274" s="1">
        <v>0.01</v>
      </c>
      <c r="R4274">
        <v>39.479999999999997</v>
      </c>
      <c r="S4274">
        <v>1.99</v>
      </c>
      <c r="T4274">
        <f t="shared" si="66"/>
        <v>631.67999999999995</v>
      </c>
    </row>
    <row r="4275" spans="1:20" x14ac:dyDescent="0.3">
      <c r="A4275">
        <v>4274</v>
      </c>
      <c r="B4275">
        <v>87681</v>
      </c>
      <c r="C4275" t="s">
        <v>999</v>
      </c>
      <c r="D4275" t="s">
        <v>578</v>
      </c>
      <c r="E4275" t="s">
        <v>21</v>
      </c>
      <c r="F4275" t="s">
        <v>31</v>
      </c>
      <c r="G4275" t="s">
        <v>48</v>
      </c>
      <c r="H4275" t="s">
        <v>24</v>
      </c>
      <c r="I4275" t="s">
        <v>28</v>
      </c>
      <c r="J4275" t="s">
        <v>52</v>
      </c>
      <c r="K4275" t="s">
        <v>210</v>
      </c>
      <c r="L4275" t="s">
        <v>330</v>
      </c>
      <c r="M4275" t="s">
        <v>66</v>
      </c>
      <c r="N4275" s="2">
        <v>40712</v>
      </c>
      <c r="O4275" s="2">
        <v>40714</v>
      </c>
      <c r="P4275">
        <v>11</v>
      </c>
      <c r="Q4275" s="1">
        <v>0.08</v>
      </c>
      <c r="R4275">
        <v>399.98</v>
      </c>
      <c r="S4275">
        <v>12.06</v>
      </c>
      <c r="T4275">
        <f t="shared" si="66"/>
        <v>4399.7800000000007</v>
      </c>
    </row>
    <row r="4276" spans="1:20" x14ac:dyDescent="0.3">
      <c r="A4276">
        <v>4275</v>
      </c>
      <c r="B4276">
        <v>87579</v>
      </c>
      <c r="C4276" t="s">
        <v>1517</v>
      </c>
      <c r="D4276" t="s">
        <v>20</v>
      </c>
      <c r="E4276" t="s">
        <v>39</v>
      </c>
      <c r="F4276" t="s">
        <v>40</v>
      </c>
      <c r="G4276" t="s">
        <v>93</v>
      </c>
      <c r="H4276" t="s">
        <v>78</v>
      </c>
      <c r="I4276" t="s">
        <v>28</v>
      </c>
      <c r="J4276" t="s">
        <v>52</v>
      </c>
      <c r="K4276" t="s">
        <v>184</v>
      </c>
      <c r="L4276" t="s">
        <v>192</v>
      </c>
      <c r="M4276" t="s">
        <v>108</v>
      </c>
      <c r="N4276" s="2">
        <v>40250</v>
      </c>
      <c r="O4276" s="2">
        <v>40251</v>
      </c>
      <c r="P4276">
        <v>5</v>
      </c>
      <c r="Q4276" s="1">
        <v>0.06</v>
      </c>
      <c r="R4276">
        <v>6.48</v>
      </c>
      <c r="S4276">
        <v>7.37</v>
      </c>
      <c r="T4276">
        <f t="shared" si="66"/>
        <v>32.400000000000006</v>
      </c>
    </row>
    <row r="4277" spans="1:20" x14ac:dyDescent="0.3">
      <c r="A4277">
        <v>4276</v>
      </c>
      <c r="B4277">
        <v>88770</v>
      </c>
      <c r="C4277" t="s">
        <v>1327</v>
      </c>
      <c r="D4277" t="s">
        <v>38</v>
      </c>
      <c r="E4277" t="s">
        <v>39</v>
      </c>
      <c r="F4277" t="s">
        <v>31</v>
      </c>
      <c r="G4277" t="s">
        <v>41</v>
      </c>
      <c r="H4277" t="s">
        <v>42</v>
      </c>
      <c r="I4277" t="s">
        <v>28</v>
      </c>
      <c r="J4277" t="s">
        <v>52</v>
      </c>
      <c r="K4277" t="s">
        <v>50</v>
      </c>
      <c r="L4277" t="s">
        <v>192</v>
      </c>
      <c r="M4277" t="s">
        <v>375</v>
      </c>
      <c r="N4277" s="2">
        <v>40906</v>
      </c>
      <c r="O4277" s="2">
        <v>40906</v>
      </c>
      <c r="P4277">
        <v>6</v>
      </c>
      <c r="Q4277" s="1">
        <v>0.01</v>
      </c>
      <c r="R4277">
        <v>13.48</v>
      </c>
      <c r="S4277">
        <v>4.51</v>
      </c>
      <c r="T4277">
        <f t="shared" si="66"/>
        <v>80.88</v>
      </c>
    </row>
    <row r="4278" spans="1:20" x14ac:dyDescent="0.3">
      <c r="A4278">
        <v>4277</v>
      </c>
      <c r="B4278">
        <v>89377</v>
      </c>
      <c r="C4278" t="s">
        <v>478</v>
      </c>
      <c r="D4278" t="s">
        <v>20</v>
      </c>
      <c r="E4278" t="s">
        <v>21</v>
      </c>
      <c r="F4278" t="s">
        <v>22</v>
      </c>
      <c r="G4278" t="s">
        <v>23</v>
      </c>
      <c r="H4278" t="s">
        <v>24</v>
      </c>
      <c r="I4278" t="s">
        <v>28</v>
      </c>
      <c r="J4278" t="s">
        <v>52</v>
      </c>
      <c r="K4278" t="s">
        <v>201</v>
      </c>
      <c r="L4278" t="s">
        <v>26</v>
      </c>
      <c r="M4278" t="s">
        <v>199</v>
      </c>
      <c r="N4278" s="2">
        <v>40955</v>
      </c>
      <c r="O4278" s="2">
        <v>40957</v>
      </c>
      <c r="P4278">
        <v>13</v>
      </c>
      <c r="Q4278" s="1">
        <v>7.0000000000000007E-2</v>
      </c>
      <c r="R4278">
        <v>22.98</v>
      </c>
      <c r="S4278">
        <v>1.99</v>
      </c>
      <c r="T4278">
        <f t="shared" si="66"/>
        <v>298.74</v>
      </c>
    </row>
    <row r="4279" spans="1:20" x14ac:dyDescent="0.3">
      <c r="A4279">
        <v>4278</v>
      </c>
      <c r="B4279">
        <v>89377</v>
      </c>
      <c r="C4279" t="s">
        <v>478</v>
      </c>
      <c r="D4279" t="s">
        <v>20</v>
      </c>
      <c r="E4279" t="s">
        <v>39</v>
      </c>
      <c r="F4279" t="s">
        <v>22</v>
      </c>
      <c r="G4279" t="s">
        <v>23</v>
      </c>
      <c r="H4279" t="s">
        <v>94</v>
      </c>
      <c r="I4279" t="s">
        <v>28</v>
      </c>
      <c r="J4279" t="s">
        <v>52</v>
      </c>
      <c r="K4279" t="s">
        <v>172</v>
      </c>
      <c r="L4279" t="s">
        <v>44</v>
      </c>
      <c r="M4279" t="s">
        <v>182</v>
      </c>
      <c r="N4279" s="2">
        <v>40955</v>
      </c>
      <c r="O4279" s="2">
        <v>40956</v>
      </c>
      <c r="P4279">
        <v>3</v>
      </c>
      <c r="Q4279" s="1">
        <v>0.09</v>
      </c>
      <c r="R4279">
        <v>2.52</v>
      </c>
      <c r="S4279">
        <v>1.92</v>
      </c>
      <c r="T4279">
        <f t="shared" si="66"/>
        <v>7.5600000000000005</v>
      </c>
    </row>
    <row r="4280" spans="1:20" x14ac:dyDescent="0.3">
      <c r="A4280">
        <v>4279</v>
      </c>
      <c r="B4280">
        <v>87730</v>
      </c>
      <c r="C4280" t="s">
        <v>90</v>
      </c>
      <c r="D4280" t="s">
        <v>20</v>
      </c>
      <c r="E4280" t="s">
        <v>39</v>
      </c>
      <c r="F4280" t="s">
        <v>31</v>
      </c>
      <c r="G4280" t="s">
        <v>48</v>
      </c>
      <c r="H4280" t="s">
        <v>49</v>
      </c>
      <c r="I4280" t="s">
        <v>28</v>
      </c>
      <c r="J4280" t="s">
        <v>52</v>
      </c>
      <c r="K4280" t="s">
        <v>113</v>
      </c>
      <c r="L4280" t="s">
        <v>192</v>
      </c>
      <c r="M4280" t="s">
        <v>91</v>
      </c>
      <c r="N4280" s="2">
        <v>41129</v>
      </c>
      <c r="O4280" s="2">
        <v>41136</v>
      </c>
      <c r="P4280">
        <v>15</v>
      </c>
      <c r="Q4280" s="1">
        <v>0.09</v>
      </c>
      <c r="R4280">
        <v>15.01</v>
      </c>
      <c r="S4280">
        <v>8.4</v>
      </c>
      <c r="T4280">
        <f t="shared" si="66"/>
        <v>225.15</v>
      </c>
    </row>
    <row r="4281" spans="1:20" x14ac:dyDescent="0.3">
      <c r="A4281">
        <v>4280</v>
      </c>
      <c r="B4281">
        <v>87730</v>
      </c>
      <c r="C4281" t="s">
        <v>90</v>
      </c>
      <c r="D4281" t="s">
        <v>20</v>
      </c>
      <c r="E4281" t="s">
        <v>39</v>
      </c>
      <c r="F4281" t="s">
        <v>31</v>
      </c>
      <c r="G4281" t="s">
        <v>48</v>
      </c>
      <c r="H4281" t="s">
        <v>94</v>
      </c>
      <c r="I4281" t="s">
        <v>28</v>
      </c>
      <c r="J4281" t="s">
        <v>52</v>
      </c>
      <c r="K4281" t="s">
        <v>170</v>
      </c>
      <c r="L4281" t="s">
        <v>192</v>
      </c>
      <c r="M4281" t="s">
        <v>178</v>
      </c>
      <c r="N4281" s="2">
        <v>41129</v>
      </c>
      <c r="O4281" s="2">
        <v>41138</v>
      </c>
      <c r="P4281">
        <v>11</v>
      </c>
      <c r="Q4281" s="1">
        <v>0.03</v>
      </c>
      <c r="R4281">
        <v>120.98</v>
      </c>
      <c r="S4281">
        <v>9.07</v>
      </c>
      <c r="T4281">
        <f t="shared" si="66"/>
        <v>1330.78</v>
      </c>
    </row>
    <row r="4282" spans="1:20" x14ac:dyDescent="0.3">
      <c r="A4282">
        <v>4281</v>
      </c>
      <c r="B4282">
        <v>89250</v>
      </c>
      <c r="C4282" t="s">
        <v>1283</v>
      </c>
      <c r="D4282" t="s">
        <v>20</v>
      </c>
      <c r="E4282" t="s">
        <v>39</v>
      </c>
      <c r="F4282" t="s">
        <v>47</v>
      </c>
      <c r="G4282" t="s">
        <v>41</v>
      </c>
      <c r="H4282" t="s">
        <v>89</v>
      </c>
      <c r="I4282" t="s">
        <v>28</v>
      </c>
      <c r="J4282" t="s">
        <v>52</v>
      </c>
      <c r="K4282" t="s">
        <v>221</v>
      </c>
      <c r="L4282" t="s">
        <v>192</v>
      </c>
      <c r="M4282" t="s">
        <v>160</v>
      </c>
      <c r="N4282" s="2">
        <v>41575</v>
      </c>
      <c r="O4282" s="2">
        <v>41577</v>
      </c>
      <c r="P4282">
        <v>22</v>
      </c>
      <c r="Q4282" s="1">
        <v>0.02</v>
      </c>
      <c r="R4282">
        <v>22.84</v>
      </c>
      <c r="S4282">
        <v>8.18</v>
      </c>
      <c r="T4282">
        <f t="shared" si="66"/>
        <v>502.48</v>
      </c>
    </row>
    <row r="4283" spans="1:20" x14ac:dyDescent="0.3">
      <c r="A4283">
        <v>4282</v>
      </c>
      <c r="B4283">
        <v>88928</v>
      </c>
      <c r="C4283" t="s">
        <v>1306</v>
      </c>
      <c r="D4283" t="s">
        <v>20</v>
      </c>
      <c r="E4283" t="s">
        <v>39</v>
      </c>
      <c r="F4283" t="s">
        <v>31</v>
      </c>
      <c r="G4283" t="s">
        <v>23</v>
      </c>
      <c r="H4283" t="s">
        <v>89</v>
      </c>
      <c r="I4283" t="s">
        <v>28</v>
      </c>
      <c r="J4283" t="s">
        <v>52</v>
      </c>
      <c r="K4283" t="s">
        <v>119</v>
      </c>
      <c r="L4283" t="s">
        <v>192</v>
      </c>
      <c r="M4283" t="s">
        <v>143</v>
      </c>
      <c r="N4283" s="2">
        <v>40256</v>
      </c>
      <c r="O4283" s="2">
        <v>40256</v>
      </c>
      <c r="P4283">
        <v>7</v>
      </c>
      <c r="Q4283" s="1">
        <v>0.06</v>
      </c>
      <c r="R4283">
        <v>5.34</v>
      </c>
      <c r="S4283">
        <v>5.63</v>
      </c>
      <c r="T4283">
        <f t="shared" si="66"/>
        <v>37.379999999999995</v>
      </c>
    </row>
    <row r="4284" spans="1:20" x14ac:dyDescent="0.3">
      <c r="A4284">
        <v>4283</v>
      </c>
      <c r="B4284">
        <v>88928</v>
      </c>
      <c r="C4284" t="s">
        <v>1306</v>
      </c>
      <c r="D4284" t="s">
        <v>38</v>
      </c>
      <c r="E4284" t="s">
        <v>21</v>
      </c>
      <c r="F4284" t="s">
        <v>31</v>
      </c>
      <c r="G4284" t="s">
        <v>23</v>
      </c>
      <c r="H4284" t="s">
        <v>203</v>
      </c>
      <c r="I4284" t="s">
        <v>28</v>
      </c>
      <c r="J4284" t="s">
        <v>52</v>
      </c>
      <c r="K4284" t="s">
        <v>1114</v>
      </c>
      <c r="L4284" t="s">
        <v>192</v>
      </c>
      <c r="M4284" t="s">
        <v>139</v>
      </c>
      <c r="N4284" s="2">
        <v>40256</v>
      </c>
      <c r="O4284" s="2">
        <v>40258</v>
      </c>
      <c r="P4284">
        <v>5</v>
      </c>
      <c r="Q4284" s="1">
        <v>7.0000000000000007E-2</v>
      </c>
      <c r="R4284">
        <v>65.989999999999995</v>
      </c>
      <c r="S4284">
        <v>5.26</v>
      </c>
      <c r="T4284">
        <f t="shared" si="66"/>
        <v>329.95</v>
      </c>
    </row>
    <row r="4285" spans="1:20" x14ac:dyDescent="0.3">
      <c r="A4285">
        <v>4284</v>
      </c>
      <c r="B4285">
        <v>89856</v>
      </c>
      <c r="C4285" t="s">
        <v>777</v>
      </c>
      <c r="D4285" t="s">
        <v>20</v>
      </c>
      <c r="E4285" t="s">
        <v>39</v>
      </c>
      <c r="F4285" t="s">
        <v>47</v>
      </c>
      <c r="G4285" t="s">
        <v>41</v>
      </c>
      <c r="H4285" t="s">
        <v>94</v>
      </c>
      <c r="I4285" t="s">
        <v>28</v>
      </c>
      <c r="J4285" t="s">
        <v>52</v>
      </c>
      <c r="K4285" t="s">
        <v>58</v>
      </c>
      <c r="L4285" t="s">
        <v>44</v>
      </c>
      <c r="M4285" t="s">
        <v>160</v>
      </c>
      <c r="N4285" s="2">
        <v>40184</v>
      </c>
      <c r="O4285" s="2">
        <v>40186</v>
      </c>
      <c r="P4285">
        <v>7</v>
      </c>
      <c r="Q4285" s="1">
        <v>0.03</v>
      </c>
      <c r="R4285">
        <v>3.28</v>
      </c>
      <c r="S4285">
        <v>3.97</v>
      </c>
      <c r="T4285">
        <f t="shared" si="66"/>
        <v>22.959999999999997</v>
      </c>
    </row>
    <row r="4286" spans="1:20" x14ac:dyDescent="0.3">
      <c r="A4286">
        <v>4285</v>
      </c>
      <c r="B4286">
        <v>87853</v>
      </c>
      <c r="C4286" t="s">
        <v>2040</v>
      </c>
      <c r="D4286" t="s">
        <v>578</v>
      </c>
      <c r="E4286" t="s">
        <v>187</v>
      </c>
      <c r="F4286" t="s">
        <v>47</v>
      </c>
      <c r="G4286" t="s">
        <v>23</v>
      </c>
      <c r="H4286" t="s">
        <v>225</v>
      </c>
      <c r="I4286" t="s">
        <v>28</v>
      </c>
      <c r="J4286" t="s">
        <v>52</v>
      </c>
      <c r="K4286" t="s">
        <v>71</v>
      </c>
      <c r="L4286" t="s">
        <v>330</v>
      </c>
      <c r="M4286" t="s">
        <v>51</v>
      </c>
      <c r="N4286" s="2">
        <v>40184</v>
      </c>
      <c r="O4286" s="2">
        <v>40185</v>
      </c>
      <c r="P4286">
        <v>8</v>
      </c>
      <c r="Q4286" s="1">
        <v>0.04</v>
      </c>
      <c r="R4286">
        <v>880.98</v>
      </c>
      <c r="S4286">
        <v>44.55</v>
      </c>
      <c r="T4286">
        <f t="shared" si="66"/>
        <v>7047.84</v>
      </c>
    </row>
    <row r="4287" spans="1:20" x14ac:dyDescent="0.3">
      <c r="A4287">
        <v>4286</v>
      </c>
      <c r="B4287">
        <v>86987</v>
      </c>
      <c r="C4287" t="s">
        <v>1750</v>
      </c>
      <c r="D4287" t="s">
        <v>38</v>
      </c>
      <c r="E4287" t="s">
        <v>21</v>
      </c>
      <c r="F4287" t="s">
        <v>40</v>
      </c>
      <c r="G4287" t="s">
        <v>41</v>
      </c>
      <c r="H4287" t="s">
        <v>33</v>
      </c>
      <c r="I4287" t="s">
        <v>28</v>
      </c>
      <c r="J4287" t="s">
        <v>52</v>
      </c>
      <c r="K4287" t="s">
        <v>213</v>
      </c>
      <c r="L4287" t="s">
        <v>26</v>
      </c>
      <c r="M4287" t="s">
        <v>370</v>
      </c>
      <c r="N4287" s="2">
        <v>41514</v>
      </c>
      <c r="O4287" s="2">
        <v>41514</v>
      </c>
      <c r="P4287">
        <v>21</v>
      </c>
      <c r="Q4287" s="1">
        <v>0.02</v>
      </c>
      <c r="R4287">
        <v>47.98</v>
      </c>
      <c r="S4287">
        <v>3.61</v>
      </c>
      <c r="T4287">
        <f t="shared" si="66"/>
        <v>1007.5799999999999</v>
      </c>
    </row>
    <row r="4288" spans="1:20" x14ac:dyDescent="0.3">
      <c r="A4288">
        <v>4287</v>
      </c>
      <c r="B4288">
        <v>89247</v>
      </c>
      <c r="C4288" t="s">
        <v>256</v>
      </c>
      <c r="D4288" t="s">
        <v>20</v>
      </c>
      <c r="E4288" t="s">
        <v>187</v>
      </c>
      <c r="F4288" t="s">
        <v>22</v>
      </c>
      <c r="G4288" t="s">
        <v>23</v>
      </c>
      <c r="H4288" t="s">
        <v>219</v>
      </c>
      <c r="I4288" t="s">
        <v>28</v>
      </c>
      <c r="J4288" t="s">
        <v>52</v>
      </c>
      <c r="K4288" t="s">
        <v>43</v>
      </c>
      <c r="L4288" t="s">
        <v>746</v>
      </c>
      <c r="M4288" t="s">
        <v>331</v>
      </c>
      <c r="N4288" s="2">
        <v>41010</v>
      </c>
      <c r="O4288" s="2">
        <v>41011</v>
      </c>
      <c r="P4288">
        <v>2</v>
      </c>
      <c r="Q4288" s="1">
        <v>0.02</v>
      </c>
      <c r="R4288">
        <v>19.989999999999998</v>
      </c>
      <c r="S4288">
        <v>11.17</v>
      </c>
      <c r="T4288">
        <f t="shared" si="66"/>
        <v>39.979999999999997</v>
      </c>
    </row>
    <row r="4289" spans="1:20" x14ac:dyDescent="0.3">
      <c r="A4289">
        <v>4288</v>
      </c>
      <c r="B4289">
        <v>89247</v>
      </c>
      <c r="C4289" t="s">
        <v>338</v>
      </c>
      <c r="D4289" t="s">
        <v>38</v>
      </c>
      <c r="E4289" t="s">
        <v>21</v>
      </c>
      <c r="F4289" t="s">
        <v>31</v>
      </c>
      <c r="G4289" t="s">
        <v>23</v>
      </c>
      <c r="H4289" t="s">
        <v>24</v>
      </c>
      <c r="I4289" t="s">
        <v>28</v>
      </c>
      <c r="J4289" t="s">
        <v>52</v>
      </c>
      <c r="K4289" t="s">
        <v>1108</v>
      </c>
      <c r="L4289" t="s">
        <v>192</v>
      </c>
      <c r="M4289" t="s">
        <v>141</v>
      </c>
      <c r="N4289" s="2">
        <v>41010</v>
      </c>
      <c r="O4289" s="2">
        <v>41012</v>
      </c>
      <c r="P4289">
        <v>6</v>
      </c>
      <c r="Q4289" s="1">
        <v>0.06</v>
      </c>
      <c r="R4289">
        <v>65.989999999999995</v>
      </c>
      <c r="S4289">
        <v>8.99</v>
      </c>
      <c r="T4289">
        <f t="shared" si="66"/>
        <v>395.93999999999994</v>
      </c>
    </row>
    <row r="4290" spans="1:20" x14ac:dyDescent="0.3">
      <c r="A4290">
        <v>4289</v>
      </c>
      <c r="B4290">
        <v>89247</v>
      </c>
      <c r="C4290" t="s">
        <v>361</v>
      </c>
      <c r="D4290" t="s">
        <v>20</v>
      </c>
      <c r="E4290" t="s">
        <v>21</v>
      </c>
      <c r="F4290" t="s">
        <v>31</v>
      </c>
      <c r="G4290" t="s">
        <v>23</v>
      </c>
      <c r="H4290" t="s">
        <v>203</v>
      </c>
      <c r="I4290" t="s">
        <v>28</v>
      </c>
      <c r="J4290" t="s">
        <v>52</v>
      </c>
      <c r="K4290" t="s">
        <v>198</v>
      </c>
      <c r="L4290" t="s">
        <v>192</v>
      </c>
      <c r="M4290" t="s">
        <v>143</v>
      </c>
      <c r="N4290" s="2">
        <v>41010</v>
      </c>
      <c r="O4290" s="2">
        <v>41011</v>
      </c>
      <c r="P4290">
        <v>5</v>
      </c>
      <c r="Q4290" s="1">
        <v>0.1</v>
      </c>
      <c r="R4290">
        <v>159.99</v>
      </c>
      <c r="S4290">
        <v>5.5</v>
      </c>
      <c r="T4290">
        <f t="shared" si="66"/>
        <v>799.95</v>
      </c>
    </row>
    <row r="4291" spans="1:20" x14ac:dyDescent="0.3">
      <c r="A4291">
        <v>4290</v>
      </c>
      <c r="B4291">
        <v>89247</v>
      </c>
      <c r="C4291" t="s">
        <v>712</v>
      </c>
      <c r="D4291" t="s">
        <v>20</v>
      </c>
      <c r="E4291" t="s">
        <v>39</v>
      </c>
      <c r="F4291" t="s">
        <v>31</v>
      </c>
      <c r="G4291" t="s">
        <v>23</v>
      </c>
      <c r="H4291" t="s">
        <v>61</v>
      </c>
      <c r="I4291" t="s">
        <v>28</v>
      </c>
      <c r="J4291" t="s">
        <v>52</v>
      </c>
      <c r="K4291" t="s">
        <v>291</v>
      </c>
      <c r="L4291" t="s">
        <v>192</v>
      </c>
      <c r="M4291" t="s">
        <v>146</v>
      </c>
      <c r="N4291" s="2">
        <v>41010</v>
      </c>
      <c r="O4291" s="2">
        <v>41012</v>
      </c>
      <c r="P4291">
        <v>10</v>
      </c>
      <c r="Q4291" s="1">
        <v>0.1</v>
      </c>
      <c r="R4291">
        <v>6.48</v>
      </c>
      <c r="S4291">
        <v>8.73</v>
      </c>
      <c r="T4291">
        <f t="shared" ref="T4291:T4354" si="67">R4291*P4291</f>
        <v>64.800000000000011</v>
      </c>
    </row>
    <row r="4292" spans="1:20" x14ac:dyDescent="0.3">
      <c r="A4292">
        <v>4291</v>
      </c>
      <c r="B4292">
        <v>87396</v>
      </c>
      <c r="C4292" t="s">
        <v>968</v>
      </c>
      <c r="D4292" t="s">
        <v>38</v>
      </c>
      <c r="E4292" t="s">
        <v>39</v>
      </c>
      <c r="F4292" t="s">
        <v>22</v>
      </c>
      <c r="G4292" t="s">
        <v>41</v>
      </c>
      <c r="H4292" t="s">
        <v>49</v>
      </c>
      <c r="I4292" t="s">
        <v>28</v>
      </c>
      <c r="J4292" t="s">
        <v>52</v>
      </c>
      <c r="K4292" t="s">
        <v>154</v>
      </c>
      <c r="L4292" t="s">
        <v>192</v>
      </c>
      <c r="M4292" t="s">
        <v>331</v>
      </c>
      <c r="N4292" s="2">
        <v>40296</v>
      </c>
      <c r="O4292" s="2">
        <v>40298</v>
      </c>
      <c r="P4292">
        <v>7</v>
      </c>
      <c r="Q4292" s="1">
        <v>0.04</v>
      </c>
      <c r="R4292">
        <v>4.13</v>
      </c>
      <c r="S4292">
        <v>0.99</v>
      </c>
      <c r="T4292">
        <f t="shared" si="67"/>
        <v>28.91</v>
      </c>
    </row>
    <row r="4293" spans="1:20" x14ac:dyDescent="0.3">
      <c r="A4293">
        <v>4292</v>
      </c>
      <c r="B4293">
        <v>87396</v>
      </c>
      <c r="C4293" t="s">
        <v>968</v>
      </c>
      <c r="D4293" t="s">
        <v>20</v>
      </c>
      <c r="E4293" t="s">
        <v>39</v>
      </c>
      <c r="F4293" t="s">
        <v>22</v>
      </c>
      <c r="G4293" t="s">
        <v>41</v>
      </c>
      <c r="H4293" t="s">
        <v>61</v>
      </c>
      <c r="I4293" t="s">
        <v>28</v>
      </c>
      <c r="J4293" t="s">
        <v>52</v>
      </c>
      <c r="K4293" t="s">
        <v>181</v>
      </c>
      <c r="L4293" t="s">
        <v>192</v>
      </c>
      <c r="M4293" t="s">
        <v>80</v>
      </c>
      <c r="N4293" s="2">
        <v>40296</v>
      </c>
      <c r="O4293" s="2">
        <v>40298</v>
      </c>
      <c r="P4293">
        <v>12</v>
      </c>
      <c r="Q4293" s="1">
        <v>0.06</v>
      </c>
      <c r="R4293">
        <v>55.48</v>
      </c>
      <c r="S4293">
        <v>14.3</v>
      </c>
      <c r="T4293">
        <f t="shared" si="67"/>
        <v>665.76</v>
      </c>
    </row>
    <row r="4294" spans="1:20" x14ac:dyDescent="0.3">
      <c r="A4294">
        <v>4293</v>
      </c>
      <c r="B4294">
        <v>87670</v>
      </c>
      <c r="C4294" t="s">
        <v>665</v>
      </c>
      <c r="D4294" t="s">
        <v>20</v>
      </c>
      <c r="E4294" t="s">
        <v>39</v>
      </c>
      <c r="F4294" t="s">
        <v>47</v>
      </c>
      <c r="G4294" t="s">
        <v>41</v>
      </c>
      <c r="H4294" t="s">
        <v>49</v>
      </c>
      <c r="I4294" t="s">
        <v>28</v>
      </c>
      <c r="J4294" t="s">
        <v>52</v>
      </c>
      <c r="K4294" t="s">
        <v>165</v>
      </c>
      <c r="L4294" t="s">
        <v>192</v>
      </c>
      <c r="M4294" t="s">
        <v>51</v>
      </c>
      <c r="N4294" s="2">
        <v>41619</v>
      </c>
      <c r="O4294" s="2">
        <v>41620</v>
      </c>
      <c r="P4294">
        <v>15</v>
      </c>
      <c r="Q4294" s="1">
        <v>0.09</v>
      </c>
      <c r="R4294">
        <v>3.69</v>
      </c>
      <c r="S4294">
        <v>0.5</v>
      </c>
      <c r="T4294">
        <f t="shared" si="67"/>
        <v>55.35</v>
      </c>
    </row>
    <row r="4295" spans="1:20" x14ac:dyDescent="0.3">
      <c r="A4295">
        <v>4294</v>
      </c>
      <c r="B4295">
        <v>87670</v>
      </c>
      <c r="C4295" t="s">
        <v>665</v>
      </c>
      <c r="D4295" t="s">
        <v>20</v>
      </c>
      <c r="E4295" t="s">
        <v>21</v>
      </c>
      <c r="F4295" t="s">
        <v>47</v>
      </c>
      <c r="G4295" t="s">
        <v>41</v>
      </c>
      <c r="H4295" t="s">
        <v>206</v>
      </c>
      <c r="I4295" t="s">
        <v>28</v>
      </c>
      <c r="J4295" t="s">
        <v>52</v>
      </c>
      <c r="K4295" t="s">
        <v>1447</v>
      </c>
      <c r="L4295" t="s">
        <v>192</v>
      </c>
      <c r="M4295" t="s">
        <v>114</v>
      </c>
      <c r="N4295" s="2">
        <v>41619</v>
      </c>
      <c r="O4295" s="2">
        <v>41620</v>
      </c>
      <c r="P4295">
        <v>3</v>
      </c>
      <c r="Q4295" s="1">
        <v>0.06</v>
      </c>
      <c r="R4295">
        <v>65.989999999999995</v>
      </c>
      <c r="S4295">
        <v>8.99</v>
      </c>
      <c r="T4295">
        <f t="shared" si="67"/>
        <v>197.96999999999997</v>
      </c>
    </row>
    <row r="4296" spans="1:20" x14ac:dyDescent="0.3">
      <c r="A4296">
        <v>4295</v>
      </c>
      <c r="B4296">
        <v>90094</v>
      </c>
      <c r="C4296" t="s">
        <v>349</v>
      </c>
      <c r="D4296" t="s">
        <v>38</v>
      </c>
      <c r="E4296" t="s">
        <v>39</v>
      </c>
      <c r="F4296" t="s">
        <v>22</v>
      </c>
      <c r="G4296" t="s">
        <v>93</v>
      </c>
      <c r="H4296" t="s">
        <v>42</v>
      </c>
      <c r="I4296" t="s">
        <v>28</v>
      </c>
      <c r="J4296" t="s">
        <v>52</v>
      </c>
      <c r="K4296" t="s">
        <v>184</v>
      </c>
      <c r="L4296" t="s">
        <v>192</v>
      </c>
      <c r="M4296" t="s">
        <v>199</v>
      </c>
      <c r="N4296" s="2">
        <v>40917</v>
      </c>
      <c r="O4296" s="2">
        <v>40918</v>
      </c>
      <c r="P4296">
        <v>10</v>
      </c>
      <c r="Q4296" s="1">
        <v>0.05</v>
      </c>
      <c r="R4296">
        <v>363.25</v>
      </c>
      <c r="S4296">
        <v>19.989999999999998</v>
      </c>
      <c r="T4296">
        <f t="shared" si="67"/>
        <v>3632.5</v>
      </c>
    </row>
    <row r="4297" spans="1:20" x14ac:dyDescent="0.3">
      <c r="A4297">
        <v>4296</v>
      </c>
      <c r="B4297">
        <v>85903</v>
      </c>
      <c r="C4297" t="s">
        <v>880</v>
      </c>
      <c r="D4297" t="s">
        <v>20</v>
      </c>
      <c r="E4297" t="s">
        <v>187</v>
      </c>
      <c r="F4297" t="s">
        <v>40</v>
      </c>
      <c r="G4297" t="s">
        <v>32</v>
      </c>
      <c r="H4297" t="s">
        <v>217</v>
      </c>
      <c r="I4297" t="s">
        <v>28</v>
      </c>
      <c r="J4297" t="s">
        <v>29</v>
      </c>
      <c r="K4297" t="s">
        <v>158</v>
      </c>
      <c r="L4297" t="s">
        <v>746</v>
      </c>
      <c r="M4297" t="s">
        <v>264</v>
      </c>
      <c r="N4297" s="2">
        <v>41060</v>
      </c>
      <c r="O4297" s="2">
        <v>41061</v>
      </c>
      <c r="P4297">
        <v>3</v>
      </c>
      <c r="Q4297" s="1">
        <v>0.02</v>
      </c>
      <c r="R4297">
        <v>136.97999999999999</v>
      </c>
      <c r="S4297">
        <v>24.49</v>
      </c>
      <c r="T4297">
        <f t="shared" si="67"/>
        <v>410.93999999999994</v>
      </c>
    </row>
    <row r="4298" spans="1:20" x14ac:dyDescent="0.3">
      <c r="A4298">
        <v>4297</v>
      </c>
      <c r="B4298">
        <v>89255</v>
      </c>
      <c r="C4298" t="s">
        <v>1198</v>
      </c>
      <c r="D4298" t="s">
        <v>20</v>
      </c>
      <c r="E4298" t="s">
        <v>39</v>
      </c>
      <c r="F4298" t="s">
        <v>22</v>
      </c>
      <c r="G4298" t="s">
        <v>48</v>
      </c>
      <c r="H4298" t="s">
        <v>89</v>
      </c>
      <c r="I4298" t="s">
        <v>28</v>
      </c>
      <c r="J4298" t="s">
        <v>29</v>
      </c>
      <c r="K4298" t="s">
        <v>149</v>
      </c>
      <c r="L4298" t="s">
        <v>192</v>
      </c>
      <c r="M4298" t="s">
        <v>227</v>
      </c>
      <c r="N4298" s="2">
        <v>41130</v>
      </c>
      <c r="O4298" s="2">
        <v>41132</v>
      </c>
      <c r="P4298">
        <v>2</v>
      </c>
      <c r="Q4298" s="1">
        <v>0.01</v>
      </c>
      <c r="R4298">
        <v>4.9800000000000004</v>
      </c>
      <c r="S4298">
        <v>4.72</v>
      </c>
      <c r="T4298">
        <f t="shared" si="67"/>
        <v>9.9600000000000009</v>
      </c>
    </row>
    <row r="4299" spans="1:20" x14ac:dyDescent="0.3">
      <c r="A4299">
        <v>4298</v>
      </c>
      <c r="B4299">
        <v>89255</v>
      </c>
      <c r="C4299" t="s">
        <v>1198</v>
      </c>
      <c r="D4299" t="s">
        <v>578</v>
      </c>
      <c r="E4299" t="s">
        <v>187</v>
      </c>
      <c r="F4299" t="s">
        <v>22</v>
      </c>
      <c r="G4299" t="s">
        <v>48</v>
      </c>
      <c r="H4299" t="s">
        <v>188</v>
      </c>
      <c r="I4299" t="s">
        <v>28</v>
      </c>
      <c r="J4299" t="s">
        <v>29</v>
      </c>
      <c r="K4299" t="s">
        <v>101</v>
      </c>
      <c r="L4299" t="s">
        <v>330</v>
      </c>
      <c r="M4299" t="s">
        <v>227</v>
      </c>
      <c r="N4299" s="2">
        <v>41130</v>
      </c>
      <c r="O4299" s="2">
        <v>41135</v>
      </c>
      <c r="P4299">
        <v>8</v>
      </c>
      <c r="Q4299" s="1">
        <v>0.03</v>
      </c>
      <c r="R4299">
        <v>31.76</v>
      </c>
      <c r="S4299">
        <v>45.51</v>
      </c>
      <c r="T4299">
        <f t="shared" si="67"/>
        <v>254.08</v>
      </c>
    </row>
    <row r="4300" spans="1:20" x14ac:dyDescent="0.3">
      <c r="A4300">
        <v>4299</v>
      </c>
      <c r="B4300">
        <v>89260</v>
      </c>
      <c r="C4300" t="s">
        <v>1898</v>
      </c>
      <c r="D4300" t="s">
        <v>38</v>
      </c>
      <c r="E4300" t="s">
        <v>39</v>
      </c>
      <c r="F4300" t="s">
        <v>22</v>
      </c>
      <c r="G4300" t="s">
        <v>48</v>
      </c>
      <c r="H4300" t="s">
        <v>61</v>
      </c>
      <c r="I4300" t="s">
        <v>28</v>
      </c>
      <c r="J4300" t="s">
        <v>29</v>
      </c>
      <c r="K4300" t="s">
        <v>119</v>
      </c>
      <c r="L4300" t="s">
        <v>192</v>
      </c>
      <c r="M4300" t="s">
        <v>232</v>
      </c>
      <c r="N4300" s="2">
        <v>40742</v>
      </c>
      <c r="O4300" s="2">
        <v>40749</v>
      </c>
      <c r="P4300">
        <v>4</v>
      </c>
      <c r="Q4300" s="1">
        <v>0.03</v>
      </c>
      <c r="R4300">
        <v>28.53</v>
      </c>
      <c r="S4300">
        <v>1.49</v>
      </c>
      <c r="T4300">
        <f t="shared" si="67"/>
        <v>114.12</v>
      </c>
    </row>
    <row r="4301" spans="1:20" x14ac:dyDescent="0.3">
      <c r="A4301">
        <v>4300</v>
      </c>
      <c r="B4301">
        <v>89260</v>
      </c>
      <c r="C4301" t="s">
        <v>1898</v>
      </c>
      <c r="D4301" t="s">
        <v>20</v>
      </c>
      <c r="E4301" t="s">
        <v>21</v>
      </c>
      <c r="F4301" t="s">
        <v>22</v>
      </c>
      <c r="G4301" t="s">
        <v>48</v>
      </c>
      <c r="H4301" t="s">
        <v>24</v>
      </c>
      <c r="I4301" t="s">
        <v>28</v>
      </c>
      <c r="J4301" t="s">
        <v>29</v>
      </c>
      <c r="K4301" t="s">
        <v>25</v>
      </c>
      <c r="L4301" t="s">
        <v>706</v>
      </c>
      <c r="M4301" t="s">
        <v>86</v>
      </c>
      <c r="N4301" s="2">
        <v>40742</v>
      </c>
      <c r="O4301" s="2">
        <v>40747</v>
      </c>
      <c r="P4301">
        <v>3</v>
      </c>
      <c r="Q4301" s="1">
        <v>0.02</v>
      </c>
      <c r="R4301">
        <v>17.98</v>
      </c>
      <c r="S4301">
        <v>8.51</v>
      </c>
      <c r="T4301">
        <f t="shared" si="67"/>
        <v>53.94</v>
      </c>
    </row>
    <row r="4302" spans="1:20" x14ac:dyDescent="0.3">
      <c r="A4302">
        <v>4301</v>
      </c>
      <c r="B4302">
        <v>87718</v>
      </c>
      <c r="C4302" t="s">
        <v>484</v>
      </c>
      <c r="D4302" t="s">
        <v>578</v>
      </c>
      <c r="E4302" t="s">
        <v>21</v>
      </c>
      <c r="F4302" t="s">
        <v>47</v>
      </c>
      <c r="G4302" t="s">
        <v>23</v>
      </c>
      <c r="H4302" t="s">
        <v>203</v>
      </c>
      <c r="I4302" t="s">
        <v>28</v>
      </c>
      <c r="J4302" t="s">
        <v>29</v>
      </c>
      <c r="K4302" t="s">
        <v>201</v>
      </c>
      <c r="L4302" t="s">
        <v>283</v>
      </c>
      <c r="M4302" t="s">
        <v>114</v>
      </c>
      <c r="N4302" s="2">
        <v>41345</v>
      </c>
      <c r="O4302" s="2">
        <v>41347</v>
      </c>
      <c r="P4302">
        <v>4</v>
      </c>
      <c r="Q4302" s="1">
        <v>0.06</v>
      </c>
      <c r="R4302">
        <v>200.97</v>
      </c>
      <c r="S4302">
        <v>15.59</v>
      </c>
      <c r="T4302">
        <f t="shared" si="67"/>
        <v>803.88</v>
      </c>
    </row>
    <row r="4303" spans="1:20" x14ac:dyDescent="0.3">
      <c r="A4303">
        <v>4302</v>
      </c>
      <c r="B4303">
        <v>91276</v>
      </c>
      <c r="C4303" t="s">
        <v>1031</v>
      </c>
      <c r="D4303" t="s">
        <v>20</v>
      </c>
      <c r="E4303" t="s">
        <v>39</v>
      </c>
      <c r="F4303" t="s">
        <v>47</v>
      </c>
      <c r="G4303" t="s">
        <v>23</v>
      </c>
      <c r="H4303" t="s">
        <v>42</v>
      </c>
      <c r="I4303" t="s">
        <v>28</v>
      </c>
      <c r="J4303" t="s">
        <v>29</v>
      </c>
      <c r="K4303" t="s">
        <v>98</v>
      </c>
      <c r="L4303" t="s">
        <v>44</v>
      </c>
      <c r="M4303" t="s">
        <v>160</v>
      </c>
      <c r="N4303" s="2">
        <v>41578</v>
      </c>
      <c r="O4303" s="2">
        <v>41579</v>
      </c>
      <c r="P4303">
        <v>23</v>
      </c>
      <c r="Q4303" s="1">
        <v>0.06</v>
      </c>
      <c r="R4303">
        <v>4.28</v>
      </c>
      <c r="S4303">
        <v>1.6</v>
      </c>
      <c r="T4303">
        <f t="shared" si="67"/>
        <v>98.440000000000012</v>
      </c>
    </row>
    <row r="4304" spans="1:20" x14ac:dyDescent="0.3">
      <c r="A4304">
        <v>4303</v>
      </c>
      <c r="B4304">
        <v>88528</v>
      </c>
      <c r="C4304" t="s">
        <v>1555</v>
      </c>
      <c r="D4304" t="s">
        <v>20</v>
      </c>
      <c r="E4304" t="s">
        <v>39</v>
      </c>
      <c r="F4304" t="s">
        <v>40</v>
      </c>
      <c r="G4304" t="s">
        <v>93</v>
      </c>
      <c r="H4304" t="s">
        <v>42</v>
      </c>
      <c r="I4304" t="s">
        <v>28</v>
      </c>
      <c r="J4304" t="s">
        <v>29</v>
      </c>
      <c r="K4304" t="s">
        <v>170</v>
      </c>
      <c r="L4304" t="s">
        <v>192</v>
      </c>
      <c r="M4304" t="s">
        <v>99</v>
      </c>
      <c r="N4304" s="2">
        <v>40557</v>
      </c>
      <c r="O4304" s="2">
        <v>40560</v>
      </c>
      <c r="P4304">
        <v>8</v>
      </c>
      <c r="Q4304" s="1">
        <v>0.03</v>
      </c>
      <c r="R4304">
        <v>6.48</v>
      </c>
      <c r="S4304">
        <v>5.74</v>
      </c>
      <c r="T4304">
        <f t="shared" si="67"/>
        <v>51.84</v>
      </c>
    </row>
    <row r="4305" spans="1:20" x14ac:dyDescent="0.3">
      <c r="A4305">
        <v>4304</v>
      </c>
      <c r="B4305">
        <v>89728</v>
      </c>
      <c r="C4305" t="s">
        <v>1371</v>
      </c>
      <c r="D4305" t="s">
        <v>20</v>
      </c>
      <c r="E4305" t="s">
        <v>21</v>
      </c>
      <c r="F4305" t="s">
        <v>22</v>
      </c>
      <c r="G4305" t="s">
        <v>93</v>
      </c>
      <c r="H4305" t="s">
        <v>203</v>
      </c>
      <c r="I4305" t="s">
        <v>28</v>
      </c>
      <c r="J4305" t="s">
        <v>29</v>
      </c>
      <c r="K4305" t="s">
        <v>1243</v>
      </c>
      <c r="L4305" t="s">
        <v>746</v>
      </c>
      <c r="M4305" t="s">
        <v>331</v>
      </c>
      <c r="N4305" s="2">
        <v>41514</v>
      </c>
      <c r="O4305" s="2">
        <v>41514</v>
      </c>
      <c r="P4305">
        <v>24</v>
      </c>
      <c r="Q4305" s="1">
        <v>0.09</v>
      </c>
      <c r="R4305">
        <v>199.99</v>
      </c>
      <c r="S4305">
        <v>24.49</v>
      </c>
      <c r="T4305">
        <f t="shared" si="67"/>
        <v>4799.76</v>
      </c>
    </row>
    <row r="4306" spans="1:20" x14ac:dyDescent="0.3">
      <c r="A4306">
        <v>4305</v>
      </c>
      <c r="B4306">
        <v>87985</v>
      </c>
      <c r="C4306" t="s">
        <v>2083</v>
      </c>
      <c r="D4306" t="s">
        <v>38</v>
      </c>
      <c r="E4306" t="s">
        <v>39</v>
      </c>
      <c r="F4306" t="s">
        <v>47</v>
      </c>
      <c r="G4306" t="s">
        <v>32</v>
      </c>
      <c r="H4306" t="s">
        <v>49</v>
      </c>
      <c r="I4306" t="s">
        <v>28</v>
      </c>
      <c r="J4306" t="s">
        <v>29</v>
      </c>
      <c r="K4306" t="s">
        <v>95</v>
      </c>
      <c r="L4306" t="s">
        <v>192</v>
      </c>
      <c r="M4306" t="s">
        <v>117</v>
      </c>
      <c r="N4306" s="2">
        <v>41034</v>
      </c>
      <c r="O4306" s="2">
        <v>41036</v>
      </c>
      <c r="P4306">
        <v>2</v>
      </c>
      <c r="Q4306" s="1">
        <v>0.04</v>
      </c>
      <c r="R4306">
        <v>37.700000000000003</v>
      </c>
      <c r="S4306">
        <v>2.99</v>
      </c>
      <c r="T4306">
        <f t="shared" si="67"/>
        <v>75.400000000000006</v>
      </c>
    </row>
    <row r="4307" spans="1:20" x14ac:dyDescent="0.3">
      <c r="A4307">
        <v>4306</v>
      </c>
      <c r="B4307">
        <v>89480</v>
      </c>
      <c r="C4307" t="s">
        <v>2259</v>
      </c>
      <c r="D4307" t="s">
        <v>20</v>
      </c>
      <c r="E4307" t="s">
        <v>21</v>
      </c>
      <c r="F4307" t="s">
        <v>22</v>
      </c>
      <c r="G4307" t="s">
        <v>93</v>
      </c>
      <c r="H4307" t="s">
        <v>203</v>
      </c>
      <c r="I4307" t="s">
        <v>28</v>
      </c>
      <c r="J4307" t="s">
        <v>29</v>
      </c>
      <c r="K4307" t="s">
        <v>201</v>
      </c>
      <c r="L4307" t="s">
        <v>192</v>
      </c>
      <c r="M4307" t="s">
        <v>182</v>
      </c>
      <c r="N4307" s="2">
        <v>41605</v>
      </c>
      <c r="O4307" s="2">
        <v>41607</v>
      </c>
      <c r="P4307">
        <v>41</v>
      </c>
      <c r="Q4307" s="1">
        <v>0.02</v>
      </c>
      <c r="R4307">
        <v>65.989999999999995</v>
      </c>
      <c r="S4307">
        <v>5.26</v>
      </c>
      <c r="T4307">
        <f t="shared" si="67"/>
        <v>2705.5899999999997</v>
      </c>
    </row>
    <row r="4308" spans="1:20" x14ac:dyDescent="0.3">
      <c r="A4308">
        <v>4307</v>
      </c>
      <c r="B4308">
        <v>87461</v>
      </c>
      <c r="C4308" t="s">
        <v>2455</v>
      </c>
      <c r="D4308" t="s">
        <v>20</v>
      </c>
      <c r="E4308" t="s">
        <v>21</v>
      </c>
      <c r="F4308" t="s">
        <v>31</v>
      </c>
      <c r="G4308" t="s">
        <v>93</v>
      </c>
      <c r="H4308" t="s">
        <v>206</v>
      </c>
      <c r="I4308" t="s">
        <v>28</v>
      </c>
      <c r="J4308" t="s">
        <v>29</v>
      </c>
      <c r="K4308" t="s">
        <v>198</v>
      </c>
      <c r="L4308" t="s">
        <v>706</v>
      </c>
      <c r="M4308" t="s">
        <v>35</v>
      </c>
      <c r="N4308" s="2">
        <v>41629</v>
      </c>
      <c r="O4308" s="2">
        <v>41630</v>
      </c>
      <c r="P4308">
        <v>4</v>
      </c>
      <c r="Q4308" s="1">
        <v>0.06</v>
      </c>
      <c r="R4308">
        <v>150.97999999999999</v>
      </c>
      <c r="S4308">
        <v>13.99</v>
      </c>
      <c r="T4308">
        <f t="shared" si="67"/>
        <v>603.91999999999996</v>
      </c>
    </row>
    <row r="4309" spans="1:20" x14ac:dyDescent="0.3">
      <c r="A4309">
        <v>4308</v>
      </c>
      <c r="B4309">
        <v>87461</v>
      </c>
      <c r="C4309" t="s">
        <v>1476</v>
      </c>
      <c r="D4309" t="s">
        <v>20</v>
      </c>
      <c r="E4309" t="s">
        <v>187</v>
      </c>
      <c r="F4309" t="s">
        <v>47</v>
      </c>
      <c r="G4309" t="s">
        <v>93</v>
      </c>
      <c r="H4309" t="s">
        <v>188</v>
      </c>
      <c r="I4309" t="s">
        <v>28</v>
      </c>
      <c r="J4309" t="s">
        <v>29</v>
      </c>
      <c r="K4309" t="s">
        <v>291</v>
      </c>
      <c r="L4309" t="s">
        <v>192</v>
      </c>
      <c r="M4309" t="s">
        <v>111</v>
      </c>
      <c r="N4309" s="2">
        <v>41629</v>
      </c>
      <c r="O4309" s="2">
        <v>41631</v>
      </c>
      <c r="P4309">
        <v>23</v>
      </c>
      <c r="Q4309" s="1">
        <v>0.02</v>
      </c>
      <c r="R4309">
        <v>6.24</v>
      </c>
      <c r="S4309">
        <v>5.22</v>
      </c>
      <c r="T4309">
        <f t="shared" si="67"/>
        <v>143.52000000000001</v>
      </c>
    </row>
    <row r="4310" spans="1:20" x14ac:dyDescent="0.3">
      <c r="A4310">
        <v>4309</v>
      </c>
      <c r="B4310">
        <v>87461</v>
      </c>
      <c r="C4310" t="s">
        <v>2314</v>
      </c>
      <c r="D4310" t="s">
        <v>20</v>
      </c>
      <c r="E4310" t="s">
        <v>21</v>
      </c>
      <c r="F4310" t="s">
        <v>47</v>
      </c>
      <c r="G4310" t="s">
        <v>93</v>
      </c>
      <c r="H4310" t="s">
        <v>33</v>
      </c>
      <c r="I4310" t="s">
        <v>28</v>
      </c>
      <c r="J4310" t="s">
        <v>29</v>
      </c>
      <c r="K4310" t="s">
        <v>1243</v>
      </c>
      <c r="L4310" t="s">
        <v>192</v>
      </c>
      <c r="M4310" t="s">
        <v>134</v>
      </c>
      <c r="N4310" s="2">
        <v>41629</v>
      </c>
      <c r="O4310" s="2">
        <v>41632</v>
      </c>
      <c r="P4310">
        <v>24</v>
      </c>
      <c r="Q4310" s="1">
        <v>0.06</v>
      </c>
      <c r="R4310">
        <v>65.989999999999995</v>
      </c>
      <c r="S4310">
        <v>5.92</v>
      </c>
      <c r="T4310">
        <f t="shared" si="67"/>
        <v>1583.7599999999998</v>
      </c>
    </row>
    <row r="4311" spans="1:20" x14ac:dyDescent="0.3">
      <c r="A4311">
        <v>4310</v>
      </c>
      <c r="B4311">
        <v>88046</v>
      </c>
      <c r="C4311" t="s">
        <v>504</v>
      </c>
      <c r="D4311" t="s">
        <v>20</v>
      </c>
      <c r="E4311" t="s">
        <v>21</v>
      </c>
      <c r="F4311" t="s">
        <v>40</v>
      </c>
      <c r="G4311" t="s">
        <v>23</v>
      </c>
      <c r="H4311" t="s">
        <v>206</v>
      </c>
      <c r="I4311" t="s">
        <v>28</v>
      </c>
      <c r="J4311" t="s">
        <v>29</v>
      </c>
      <c r="K4311" t="s">
        <v>208</v>
      </c>
      <c r="L4311" t="s">
        <v>192</v>
      </c>
      <c r="M4311" t="s">
        <v>99</v>
      </c>
      <c r="N4311" s="2">
        <v>41541</v>
      </c>
      <c r="O4311" s="2">
        <v>41542</v>
      </c>
      <c r="P4311">
        <v>23</v>
      </c>
      <c r="Q4311" s="1">
        <v>0.03</v>
      </c>
      <c r="R4311">
        <v>152.47999999999999</v>
      </c>
      <c r="S4311">
        <v>6.5</v>
      </c>
      <c r="T4311">
        <f t="shared" si="67"/>
        <v>3507.04</v>
      </c>
    </row>
    <row r="4312" spans="1:20" x14ac:dyDescent="0.3">
      <c r="A4312">
        <v>4311</v>
      </c>
      <c r="B4312">
        <v>88046</v>
      </c>
      <c r="C4312" t="s">
        <v>504</v>
      </c>
      <c r="D4312" t="s">
        <v>20</v>
      </c>
      <c r="E4312" t="s">
        <v>39</v>
      </c>
      <c r="F4312" t="s">
        <v>40</v>
      </c>
      <c r="G4312" t="s">
        <v>23</v>
      </c>
      <c r="H4312" t="s">
        <v>54</v>
      </c>
      <c r="I4312" t="s">
        <v>28</v>
      </c>
      <c r="J4312" t="s">
        <v>29</v>
      </c>
      <c r="K4312" t="s">
        <v>58</v>
      </c>
      <c r="L4312" t="s">
        <v>192</v>
      </c>
      <c r="M4312" t="s">
        <v>59</v>
      </c>
      <c r="N4312" s="2">
        <v>41541</v>
      </c>
      <c r="O4312" s="2">
        <v>41542</v>
      </c>
      <c r="P4312">
        <v>2</v>
      </c>
      <c r="Q4312" s="1">
        <v>0.1</v>
      </c>
      <c r="R4312">
        <v>2.61</v>
      </c>
      <c r="S4312">
        <v>0.5</v>
      </c>
      <c r="T4312">
        <f t="shared" si="67"/>
        <v>5.22</v>
      </c>
    </row>
    <row r="4313" spans="1:20" x14ac:dyDescent="0.3">
      <c r="A4313">
        <v>4312</v>
      </c>
      <c r="B4313">
        <v>90595</v>
      </c>
      <c r="C4313" t="s">
        <v>664</v>
      </c>
      <c r="D4313" t="s">
        <v>20</v>
      </c>
      <c r="E4313" t="s">
        <v>21</v>
      </c>
      <c r="F4313" t="s">
        <v>22</v>
      </c>
      <c r="G4313" t="s">
        <v>41</v>
      </c>
      <c r="H4313" t="s">
        <v>206</v>
      </c>
      <c r="I4313" t="s">
        <v>28</v>
      </c>
      <c r="J4313" t="s">
        <v>29</v>
      </c>
      <c r="K4313" t="s">
        <v>210</v>
      </c>
      <c r="L4313" t="s">
        <v>192</v>
      </c>
      <c r="M4313" t="s">
        <v>444</v>
      </c>
      <c r="N4313" s="2">
        <v>41522</v>
      </c>
      <c r="O4313" s="2">
        <v>41525</v>
      </c>
      <c r="P4313">
        <v>16</v>
      </c>
      <c r="Q4313" s="1">
        <v>0.1</v>
      </c>
      <c r="R4313">
        <v>195.99</v>
      </c>
      <c r="S4313">
        <v>4.2</v>
      </c>
      <c r="T4313">
        <f t="shared" si="67"/>
        <v>3135.84</v>
      </c>
    </row>
    <row r="4314" spans="1:20" x14ac:dyDescent="0.3">
      <c r="A4314">
        <v>4313</v>
      </c>
      <c r="B4314">
        <v>90595</v>
      </c>
      <c r="C4314" t="s">
        <v>664</v>
      </c>
      <c r="D4314" t="s">
        <v>20</v>
      </c>
      <c r="E4314" t="s">
        <v>21</v>
      </c>
      <c r="F4314" t="s">
        <v>22</v>
      </c>
      <c r="G4314" t="s">
        <v>41</v>
      </c>
      <c r="H4314" t="s">
        <v>24</v>
      </c>
      <c r="I4314" t="s">
        <v>28</v>
      </c>
      <c r="J4314" t="s">
        <v>29</v>
      </c>
      <c r="K4314" t="s">
        <v>213</v>
      </c>
      <c r="L4314" t="s">
        <v>192</v>
      </c>
      <c r="M4314" t="s">
        <v>173</v>
      </c>
      <c r="N4314" s="2">
        <v>41522</v>
      </c>
      <c r="O4314" s="2">
        <v>41523</v>
      </c>
      <c r="P4314">
        <v>22</v>
      </c>
      <c r="Q4314" s="1">
        <v>0.01</v>
      </c>
      <c r="R4314">
        <v>125.99</v>
      </c>
      <c r="S4314">
        <v>8.08</v>
      </c>
      <c r="T4314">
        <f t="shared" si="67"/>
        <v>2771.7799999999997</v>
      </c>
    </row>
    <row r="4315" spans="1:20" x14ac:dyDescent="0.3">
      <c r="A4315">
        <v>4314</v>
      </c>
      <c r="B4315">
        <v>87619</v>
      </c>
      <c r="C4315" t="s">
        <v>1340</v>
      </c>
      <c r="D4315" t="s">
        <v>20</v>
      </c>
      <c r="E4315" t="s">
        <v>39</v>
      </c>
      <c r="F4315" t="s">
        <v>47</v>
      </c>
      <c r="G4315" t="s">
        <v>32</v>
      </c>
      <c r="H4315" t="s">
        <v>42</v>
      </c>
      <c r="I4315" t="s">
        <v>28</v>
      </c>
      <c r="J4315" t="s">
        <v>29</v>
      </c>
      <c r="K4315" t="s">
        <v>113</v>
      </c>
      <c r="L4315" t="s">
        <v>44</v>
      </c>
      <c r="M4315" t="s">
        <v>111</v>
      </c>
      <c r="N4315" s="2">
        <v>40420</v>
      </c>
      <c r="O4315" s="2">
        <v>40420</v>
      </c>
      <c r="P4315">
        <v>12</v>
      </c>
      <c r="Q4315" s="1">
        <v>0.1</v>
      </c>
      <c r="R4315">
        <v>11.55</v>
      </c>
      <c r="S4315">
        <v>2.36</v>
      </c>
      <c r="T4315">
        <f t="shared" si="67"/>
        <v>138.60000000000002</v>
      </c>
    </row>
    <row r="4316" spans="1:20" x14ac:dyDescent="0.3">
      <c r="A4316">
        <v>4315</v>
      </c>
      <c r="B4316">
        <v>90422</v>
      </c>
      <c r="C4316" t="s">
        <v>933</v>
      </c>
      <c r="D4316" t="s">
        <v>578</v>
      </c>
      <c r="E4316" t="s">
        <v>187</v>
      </c>
      <c r="F4316" t="s">
        <v>47</v>
      </c>
      <c r="G4316" t="s">
        <v>32</v>
      </c>
      <c r="H4316" t="s">
        <v>217</v>
      </c>
      <c r="I4316" t="s">
        <v>28</v>
      </c>
      <c r="J4316" t="s">
        <v>29</v>
      </c>
      <c r="K4316" t="s">
        <v>101</v>
      </c>
      <c r="L4316" t="s">
        <v>330</v>
      </c>
      <c r="M4316" t="s">
        <v>51</v>
      </c>
      <c r="N4316" s="2">
        <v>40853</v>
      </c>
      <c r="O4316" s="2">
        <v>40854</v>
      </c>
      <c r="P4316">
        <v>7</v>
      </c>
      <c r="Q4316" s="1">
        <v>0.1</v>
      </c>
      <c r="R4316">
        <v>320.64</v>
      </c>
      <c r="S4316">
        <v>43.57</v>
      </c>
      <c r="T4316">
        <f t="shared" si="67"/>
        <v>2244.48</v>
      </c>
    </row>
    <row r="4317" spans="1:20" x14ac:dyDescent="0.3">
      <c r="A4317">
        <v>4316</v>
      </c>
      <c r="B4317">
        <v>90253</v>
      </c>
      <c r="C4317" t="s">
        <v>1846</v>
      </c>
      <c r="D4317" t="s">
        <v>38</v>
      </c>
      <c r="E4317" t="s">
        <v>39</v>
      </c>
      <c r="F4317" t="s">
        <v>31</v>
      </c>
      <c r="G4317" t="s">
        <v>41</v>
      </c>
      <c r="H4317" t="s">
        <v>42</v>
      </c>
      <c r="I4317" t="s">
        <v>28</v>
      </c>
      <c r="J4317" t="s">
        <v>29</v>
      </c>
      <c r="K4317" t="s">
        <v>62</v>
      </c>
      <c r="L4317" t="s">
        <v>746</v>
      </c>
      <c r="M4317" t="s">
        <v>139</v>
      </c>
      <c r="N4317" s="2">
        <v>41413</v>
      </c>
      <c r="O4317" s="2">
        <v>41415</v>
      </c>
      <c r="P4317">
        <v>14</v>
      </c>
      <c r="Q4317" s="1">
        <v>0</v>
      </c>
      <c r="R4317">
        <v>95.99</v>
      </c>
      <c r="S4317">
        <v>35</v>
      </c>
      <c r="T4317">
        <f t="shared" si="67"/>
        <v>1343.86</v>
      </c>
    </row>
    <row r="4318" spans="1:20" x14ac:dyDescent="0.3">
      <c r="A4318">
        <v>4317</v>
      </c>
      <c r="B4318">
        <v>90278</v>
      </c>
      <c r="C4318" t="s">
        <v>1353</v>
      </c>
      <c r="D4318" t="s">
        <v>20</v>
      </c>
      <c r="E4318" t="s">
        <v>21</v>
      </c>
      <c r="F4318" t="s">
        <v>31</v>
      </c>
      <c r="G4318" t="s">
        <v>32</v>
      </c>
      <c r="H4318" t="s">
        <v>24</v>
      </c>
      <c r="I4318" t="s">
        <v>28</v>
      </c>
      <c r="J4318" t="s">
        <v>29</v>
      </c>
      <c r="K4318" t="s">
        <v>1147</v>
      </c>
      <c r="L4318" t="s">
        <v>192</v>
      </c>
      <c r="M4318" t="s">
        <v>139</v>
      </c>
      <c r="N4318" s="2">
        <v>41454</v>
      </c>
      <c r="O4318" s="2">
        <v>41455</v>
      </c>
      <c r="P4318">
        <v>17</v>
      </c>
      <c r="Q4318" s="1">
        <v>0.08</v>
      </c>
      <c r="R4318">
        <v>205.99</v>
      </c>
      <c r="S4318">
        <v>5</v>
      </c>
      <c r="T4318">
        <f t="shared" si="67"/>
        <v>3501.83</v>
      </c>
    </row>
    <row r="4319" spans="1:20" x14ac:dyDescent="0.3">
      <c r="A4319">
        <v>4318</v>
      </c>
      <c r="B4319">
        <v>91265</v>
      </c>
      <c r="C4319" t="s">
        <v>1775</v>
      </c>
      <c r="D4319" t="s">
        <v>20</v>
      </c>
      <c r="E4319" t="s">
        <v>21</v>
      </c>
      <c r="F4319" t="s">
        <v>40</v>
      </c>
      <c r="G4319" t="s">
        <v>32</v>
      </c>
      <c r="H4319" t="s">
        <v>206</v>
      </c>
      <c r="I4319" t="s">
        <v>28</v>
      </c>
      <c r="J4319" t="s">
        <v>29</v>
      </c>
      <c r="K4319" t="s">
        <v>210</v>
      </c>
      <c r="L4319" t="s">
        <v>192</v>
      </c>
      <c r="M4319" t="s">
        <v>99</v>
      </c>
      <c r="N4319" s="2">
        <v>41606</v>
      </c>
      <c r="O4319" s="2">
        <v>41609</v>
      </c>
      <c r="P4319">
        <v>34</v>
      </c>
      <c r="Q4319" s="1">
        <v>0.05</v>
      </c>
      <c r="R4319">
        <v>115.99</v>
      </c>
      <c r="S4319">
        <v>5.92</v>
      </c>
      <c r="T4319">
        <f t="shared" si="67"/>
        <v>3943.66</v>
      </c>
    </row>
    <row r="4320" spans="1:20" x14ac:dyDescent="0.3">
      <c r="A4320">
        <v>4319</v>
      </c>
      <c r="B4320">
        <v>90061</v>
      </c>
      <c r="C4320" t="s">
        <v>1492</v>
      </c>
      <c r="D4320" t="s">
        <v>20</v>
      </c>
      <c r="E4320" t="s">
        <v>39</v>
      </c>
      <c r="F4320" t="s">
        <v>47</v>
      </c>
      <c r="G4320" t="s">
        <v>23</v>
      </c>
      <c r="H4320" t="s">
        <v>49</v>
      </c>
      <c r="I4320" t="s">
        <v>28</v>
      </c>
      <c r="J4320" t="s">
        <v>29</v>
      </c>
      <c r="K4320" t="s">
        <v>138</v>
      </c>
      <c r="L4320" t="s">
        <v>192</v>
      </c>
      <c r="M4320" t="s">
        <v>51</v>
      </c>
      <c r="N4320" s="2">
        <v>40749</v>
      </c>
      <c r="O4320" s="2">
        <v>40751</v>
      </c>
      <c r="P4320">
        <v>5</v>
      </c>
      <c r="Q4320" s="1">
        <v>0.08</v>
      </c>
      <c r="R4320">
        <v>7.28</v>
      </c>
      <c r="S4320">
        <v>5.47</v>
      </c>
      <c r="T4320">
        <f t="shared" si="67"/>
        <v>36.4</v>
      </c>
    </row>
    <row r="4321" spans="1:20" x14ac:dyDescent="0.3">
      <c r="A4321">
        <v>4320</v>
      </c>
      <c r="B4321">
        <v>90836</v>
      </c>
      <c r="C4321" t="s">
        <v>663</v>
      </c>
      <c r="D4321" t="s">
        <v>20</v>
      </c>
      <c r="E4321" t="s">
        <v>187</v>
      </c>
      <c r="F4321" t="s">
        <v>31</v>
      </c>
      <c r="G4321" t="s">
        <v>48</v>
      </c>
      <c r="H4321" t="s">
        <v>219</v>
      </c>
      <c r="I4321" t="s">
        <v>28</v>
      </c>
      <c r="J4321" t="s">
        <v>29</v>
      </c>
      <c r="K4321" t="s">
        <v>170</v>
      </c>
      <c r="L4321" t="s">
        <v>706</v>
      </c>
      <c r="M4321" t="s">
        <v>143</v>
      </c>
      <c r="N4321" s="2">
        <v>41613</v>
      </c>
      <c r="O4321" s="2">
        <v>41613</v>
      </c>
      <c r="P4321">
        <v>6</v>
      </c>
      <c r="Q4321" s="1">
        <v>0.06</v>
      </c>
      <c r="R4321">
        <v>55.5</v>
      </c>
      <c r="S4321">
        <v>52.2</v>
      </c>
      <c r="T4321">
        <f t="shared" si="67"/>
        <v>333</v>
      </c>
    </row>
    <row r="4322" spans="1:20" x14ac:dyDescent="0.3">
      <c r="A4322">
        <v>4321</v>
      </c>
      <c r="B4322">
        <v>90836</v>
      </c>
      <c r="C4322" t="s">
        <v>663</v>
      </c>
      <c r="D4322" t="s">
        <v>578</v>
      </c>
      <c r="E4322" t="s">
        <v>187</v>
      </c>
      <c r="F4322" t="s">
        <v>31</v>
      </c>
      <c r="G4322" t="s">
        <v>48</v>
      </c>
      <c r="H4322" t="s">
        <v>188</v>
      </c>
      <c r="I4322" t="s">
        <v>28</v>
      </c>
      <c r="J4322" t="s">
        <v>29</v>
      </c>
      <c r="K4322" t="s">
        <v>113</v>
      </c>
      <c r="L4322" t="s">
        <v>330</v>
      </c>
      <c r="M4322" t="s">
        <v>139</v>
      </c>
      <c r="N4322" s="2">
        <v>41613</v>
      </c>
      <c r="O4322" s="2">
        <v>41617</v>
      </c>
      <c r="P4322">
        <v>24</v>
      </c>
      <c r="Q4322" s="1">
        <v>0</v>
      </c>
      <c r="R4322">
        <v>227.55</v>
      </c>
      <c r="S4322">
        <v>32.479999999999997</v>
      </c>
      <c r="T4322">
        <f t="shared" si="67"/>
        <v>5461.2000000000007</v>
      </c>
    </row>
    <row r="4323" spans="1:20" x14ac:dyDescent="0.3">
      <c r="A4323">
        <v>4322</v>
      </c>
      <c r="B4323">
        <v>86915</v>
      </c>
      <c r="C4323" t="s">
        <v>1597</v>
      </c>
      <c r="D4323" t="s">
        <v>20</v>
      </c>
      <c r="E4323" t="s">
        <v>21</v>
      </c>
      <c r="F4323" t="s">
        <v>22</v>
      </c>
      <c r="G4323" t="s">
        <v>41</v>
      </c>
      <c r="H4323" t="s">
        <v>203</v>
      </c>
      <c r="I4323" t="s">
        <v>28</v>
      </c>
      <c r="J4323" t="s">
        <v>29</v>
      </c>
      <c r="K4323" t="s">
        <v>201</v>
      </c>
      <c r="L4323" t="s">
        <v>26</v>
      </c>
      <c r="M4323" t="s">
        <v>150</v>
      </c>
      <c r="N4323" s="2">
        <v>40892</v>
      </c>
      <c r="O4323" s="2">
        <v>40893</v>
      </c>
      <c r="P4323">
        <v>5</v>
      </c>
      <c r="Q4323" s="1">
        <v>0.06</v>
      </c>
      <c r="R4323">
        <v>40.97</v>
      </c>
      <c r="S4323">
        <v>1.99</v>
      </c>
      <c r="T4323">
        <f t="shared" si="67"/>
        <v>204.85</v>
      </c>
    </row>
    <row r="4324" spans="1:20" x14ac:dyDescent="0.3">
      <c r="A4324">
        <v>4323</v>
      </c>
      <c r="B4324">
        <v>90865</v>
      </c>
      <c r="C4324" t="s">
        <v>1068</v>
      </c>
      <c r="D4324" t="s">
        <v>578</v>
      </c>
      <c r="E4324" t="s">
        <v>39</v>
      </c>
      <c r="F4324" t="s">
        <v>22</v>
      </c>
      <c r="G4324" t="s">
        <v>41</v>
      </c>
      <c r="H4324" t="s">
        <v>78</v>
      </c>
      <c r="I4324" t="s">
        <v>28</v>
      </c>
      <c r="J4324" t="s">
        <v>29</v>
      </c>
      <c r="K4324" t="s">
        <v>291</v>
      </c>
      <c r="L4324" t="s">
        <v>283</v>
      </c>
      <c r="M4324" t="s">
        <v>232</v>
      </c>
      <c r="N4324" s="2">
        <v>41496</v>
      </c>
      <c r="O4324" s="2">
        <v>41498</v>
      </c>
      <c r="P4324">
        <v>13</v>
      </c>
      <c r="Q4324" s="1">
        <v>0.02</v>
      </c>
      <c r="R4324">
        <v>225.02</v>
      </c>
      <c r="S4324">
        <v>28.66</v>
      </c>
      <c r="T4324">
        <f t="shared" si="67"/>
        <v>2925.26</v>
      </c>
    </row>
    <row r="4325" spans="1:20" x14ac:dyDescent="0.3">
      <c r="A4325">
        <v>4324</v>
      </c>
      <c r="B4325">
        <v>86184</v>
      </c>
      <c r="C4325" t="s">
        <v>1797</v>
      </c>
      <c r="D4325" t="s">
        <v>578</v>
      </c>
      <c r="E4325" t="s">
        <v>187</v>
      </c>
      <c r="F4325" t="s">
        <v>31</v>
      </c>
      <c r="G4325" t="s">
        <v>93</v>
      </c>
      <c r="H4325" t="s">
        <v>219</v>
      </c>
      <c r="I4325" t="s">
        <v>28</v>
      </c>
      <c r="J4325" t="s">
        <v>29</v>
      </c>
      <c r="K4325" t="s">
        <v>291</v>
      </c>
      <c r="L4325" t="s">
        <v>330</v>
      </c>
      <c r="M4325" t="s">
        <v>102</v>
      </c>
      <c r="N4325" s="2">
        <v>40255</v>
      </c>
      <c r="O4325" s="2">
        <v>40256</v>
      </c>
      <c r="P4325">
        <v>11</v>
      </c>
      <c r="Q4325" s="1">
        <v>0.01</v>
      </c>
      <c r="R4325">
        <v>220.98</v>
      </c>
      <c r="S4325">
        <v>64.66</v>
      </c>
      <c r="T4325">
        <f t="shared" si="67"/>
        <v>2430.7799999999997</v>
      </c>
    </row>
    <row r="4326" spans="1:20" x14ac:dyDescent="0.3">
      <c r="A4326">
        <v>4325</v>
      </c>
      <c r="B4326">
        <v>85946</v>
      </c>
      <c r="C4326" t="s">
        <v>1824</v>
      </c>
      <c r="D4326" t="s">
        <v>20</v>
      </c>
      <c r="E4326" t="s">
        <v>39</v>
      </c>
      <c r="F4326" t="s">
        <v>22</v>
      </c>
      <c r="G4326" t="s">
        <v>32</v>
      </c>
      <c r="H4326" t="s">
        <v>49</v>
      </c>
      <c r="I4326" t="s">
        <v>28</v>
      </c>
      <c r="J4326" t="s">
        <v>29</v>
      </c>
      <c r="K4326" t="s">
        <v>165</v>
      </c>
      <c r="L4326" t="s">
        <v>192</v>
      </c>
      <c r="M4326" t="s">
        <v>331</v>
      </c>
      <c r="N4326" s="2">
        <v>41604</v>
      </c>
      <c r="O4326" s="2">
        <v>41605</v>
      </c>
      <c r="P4326">
        <v>14</v>
      </c>
      <c r="Q4326" s="1">
        <v>0.06</v>
      </c>
      <c r="R4326">
        <v>31.98</v>
      </c>
      <c r="S4326">
        <v>6.72</v>
      </c>
      <c r="T4326">
        <f t="shared" si="67"/>
        <v>447.72</v>
      </c>
    </row>
    <row r="4327" spans="1:20" x14ac:dyDescent="0.3">
      <c r="A4327">
        <v>4326</v>
      </c>
      <c r="B4327">
        <v>88645</v>
      </c>
      <c r="C4327" t="s">
        <v>650</v>
      </c>
      <c r="D4327" t="s">
        <v>20</v>
      </c>
      <c r="E4327" t="s">
        <v>39</v>
      </c>
      <c r="F4327" t="s">
        <v>47</v>
      </c>
      <c r="G4327" t="s">
        <v>48</v>
      </c>
      <c r="H4327" t="s">
        <v>89</v>
      </c>
      <c r="I4327" t="s">
        <v>28</v>
      </c>
      <c r="J4327" t="s">
        <v>29</v>
      </c>
      <c r="K4327" t="s">
        <v>105</v>
      </c>
      <c r="L4327" t="s">
        <v>746</v>
      </c>
      <c r="M4327" t="s">
        <v>117</v>
      </c>
      <c r="N4327" s="2">
        <v>40372</v>
      </c>
      <c r="O4327" s="2">
        <v>40376</v>
      </c>
      <c r="P4327">
        <v>4</v>
      </c>
      <c r="Q4327" s="1">
        <v>0.06</v>
      </c>
      <c r="R4327">
        <v>4.4800000000000004</v>
      </c>
      <c r="S4327">
        <v>49</v>
      </c>
      <c r="T4327">
        <f t="shared" si="67"/>
        <v>17.920000000000002</v>
      </c>
    </row>
    <row r="4328" spans="1:20" x14ac:dyDescent="0.3">
      <c r="A4328">
        <v>4327</v>
      </c>
      <c r="B4328">
        <v>88950</v>
      </c>
      <c r="C4328" t="s">
        <v>1510</v>
      </c>
      <c r="D4328" t="s">
        <v>20</v>
      </c>
      <c r="E4328" t="s">
        <v>39</v>
      </c>
      <c r="F4328" t="s">
        <v>31</v>
      </c>
      <c r="G4328" t="s">
        <v>23</v>
      </c>
      <c r="H4328" t="s">
        <v>49</v>
      </c>
      <c r="I4328" t="s">
        <v>28</v>
      </c>
      <c r="J4328" t="s">
        <v>29</v>
      </c>
      <c r="K4328" t="s">
        <v>226</v>
      </c>
      <c r="L4328" t="s">
        <v>192</v>
      </c>
      <c r="M4328" t="s">
        <v>279</v>
      </c>
      <c r="N4328" s="2">
        <v>41213</v>
      </c>
      <c r="O4328" s="2">
        <v>41215</v>
      </c>
      <c r="P4328">
        <v>15</v>
      </c>
      <c r="Q4328" s="1">
        <v>0</v>
      </c>
      <c r="R4328">
        <v>6.48</v>
      </c>
      <c r="S4328">
        <v>5.84</v>
      </c>
      <c r="T4328">
        <f t="shared" si="67"/>
        <v>97.2</v>
      </c>
    </row>
    <row r="4329" spans="1:20" x14ac:dyDescent="0.3">
      <c r="A4329">
        <v>4328</v>
      </c>
      <c r="B4329">
        <v>91221</v>
      </c>
      <c r="C4329" t="s">
        <v>1183</v>
      </c>
      <c r="D4329" t="s">
        <v>578</v>
      </c>
      <c r="E4329" t="s">
        <v>187</v>
      </c>
      <c r="F4329" t="s">
        <v>31</v>
      </c>
      <c r="G4329" t="s">
        <v>48</v>
      </c>
      <c r="H4329" t="s">
        <v>225</v>
      </c>
      <c r="I4329" t="s">
        <v>28</v>
      </c>
      <c r="J4329" t="s">
        <v>29</v>
      </c>
      <c r="K4329" t="s">
        <v>98</v>
      </c>
      <c r="L4329" t="s">
        <v>283</v>
      </c>
      <c r="M4329" t="s">
        <v>69</v>
      </c>
      <c r="N4329" s="2">
        <v>40553</v>
      </c>
      <c r="O4329" s="2">
        <v>40553</v>
      </c>
      <c r="P4329">
        <v>12</v>
      </c>
      <c r="Q4329" s="1">
        <v>0.09</v>
      </c>
      <c r="R4329">
        <v>500.98</v>
      </c>
      <c r="S4329">
        <v>26</v>
      </c>
      <c r="T4329">
        <f t="shared" si="67"/>
        <v>6011.76</v>
      </c>
    </row>
    <row r="4330" spans="1:20" x14ac:dyDescent="0.3">
      <c r="A4330">
        <v>4329</v>
      </c>
      <c r="B4330">
        <v>91221</v>
      </c>
      <c r="C4330" t="s">
        <v>1183</v>
      </c>
      <c r="D4330" t="s">
        <v>20</v>
      </c>
      <c r="E4330" t="s">
        <v>39</v>
      </c>
      <c r="F4330" t="s">
        <v>31</v>
      </c>
      <c r="G4330" t="s">
        <v>48</v>
      </c>
      <c r="H4330" t="s">
        <v>94</v>
      </c>
      <c r="I4330" t="s">
        <v>28</v>
      </c>
      <c r="J4330" t="s">
        <v>29</v>
      </c>
      <c r="K4330" t="s">
        <v>158</v>
      </c>
      <c r="L4330" t="s">
        <v>746</v>
      </c>
      <c r="M4330" t="s">
        <v>131</v>
      </c>
      <c r="N4330" s="2">
        <v>40553</v>
      </c>
      <c r="O4330" s="2">
        <v>40558</v>
      </c>
      <c r="P4330">
        <v>2</v>
      </c>
      <c r="Q4330" s="1">
        <v>0.09</v>
      </c>
      <c r="R4330">
        <v>20.34</v>
      </c>
      <c r="S4330">
        <v>35</v>
      </c>
      <c r="T4330">
        <f t="shared" si="67"/>
        <v>40.68</v>
      </c>
    </row>
    <row r="4331" spans="1:20" x14ac:dyDescent="0.3">
      <c r="A4331">
        <v>4330</v>
      </c>
      <c r="B4331">
        <v>86767</v>
      </c>
      <c r="C4331" t="s">
        <v>1968</v>
      </c>
      <c r="D4331" t="s">
        <v>20</v>
      </c>
      <c r="E4331" t="s">
        <v>39</v>
      </c>
      <c r="F4331" t="s">
        <v>47</v>
      </c>
      <c r="G4331" t="s">
        <v>48</v>
      </c>
      <c r="H4331" t="s">
        <v>61</v>
      </c>
      <c r="I4331" t="s">
        <v>28</v>
      </c>
      <c r="J4331" t="s">
        <v>29</v>
      </c>
      <c r="K4331" t="s">
        <v>181</v>
      </c>
      <c r="L4331" t="s">
        <v>192</v>
      </c>
      <c r="M4331" t="s">
        <v>111</v>
      </c>
      <c r="N4331" s="2">
        <v>40216</v>
      </c>
      <c r="O4331" s="2">
        <v>40223</v>
      </c>
      <c r="P4331">
        <v>8</v>
      </c>
      <c r="Q4331" s="1">
        <v>0.04</v>
      </c>
      <c r="R4331">
        <v>19.98</v>
      </c>
      <c r="S4331">
        <v>8.68</v>
      </c>
      <c r="T4331">
        <f t="shared" si="67"/>
        <v>159.84</v>
      </c>
    </row>
    <row r="4332" spans="1:20" x14ac:dyDescent="0.3">
      <c r="A4332">
        <v>4331</v>
      </c>
      <c r="B4332">
        <v>86767</v>
      </c>
      <c r="C4332" t="s">
        <v>1968</v>
      </c>
      <c r="D4332" t="s">
        <v>20</v>
      </c>
      <c r="E4332" t="s">
        <v>21</v>
      </c>
      <c r="F4332" t="s">
        <v>47</v>
      </c>
      <c r="G4332" t="s">
        <v>48</v>
      </c>
      <c r="H4332" t="s">
        <v>33</v>
      </c>
      <c r="I4332" t="s">
        <v>28</v>
      </c>
      <c r="J4332" t="s">
        <v>29</v>
      </c>
      <c r="K4332" t="s">
        <v>1107</v>
      </c>
      <c r="L4332" t="s">
        <v>192</v>
      </c>
      <c r="M4332" t="s">
        <v>167</v>
      </c>
      <c r="N4332" s="2">
        <v>40216</v>
      </c>
      <c r="O4332" s="2">
        <v>40218</v>
      </c>
      <c r="P4332">
        <v>7</v>
      </c>
      <c r="Q4332" s="1">
        <v>0.08</v>
      </c>
      <c r="R4332">
        <v>125.99</v>
      </c>
      <c r="S4332">
        <v>7.69</v>
      </c>
      <c r="T4332">
        <f t="shared" si="67"/>
        <v>881.93</v>
      </c>
    </row>
    <row r="4333" spans="1:20" x14ac:dyDescent="0.3">
      <c r="A4333">
        <v>4332</v>
      </c>
      <c r="B4333">
        <v>87925</v>
      </c>
      <c r="C4333" t="s">
        <v>1490</v>
      </c>
      <c r="D4333" t="s">
        <v>20</v>
      </c>
      <c r="E4333" t="s">
        <v>39</v>
      </c>
      <c r="F4333" t="s">
        <v>22</v>
      </c>
      <c r="G4333" t="s">
        <v>32</v>
      </c>
      <c r="H4333" t="s">
        <v>94</v>
      </c>
      <c r="I4333" t="s">
        <v>28</v>
      </c>
      <c r="J4333" t="s">
        <v>29</v>
      </c>
      <c r="K4333" t="s">
        <v>71</v>
      </c>
      <c r="L4333" t="s">
        <v>192</v>
      </c>
      <c r="M4333" t="s">
        <v>27</v>
      </c>
      <c r="N4333" s="2">
        <v>41429</v>
      </c>
      <c r="O4333" s="2">
        <v>41431</v>
      </c>
      <c r="P4333">
        <v>3</v>
      </c>
      <c r="Q4333" s="1">
        <v>0.1</v>
      </c>
      <c r="R4333">
        <v>12.97</v>
      </c>
      <c r="S4333">
        <v>1.49</v>
      </c>
      <c r="T4333">
        <f t="shared" si="67"/>
        <v>38.910000000000004</v>
      </c>
    </row>
    <row r="4334" spans="1:20" x14ac:dyDescent="0.3">
      <c r="A4334">
        <v>4333</v>
      </c>
      <c r="B4334">
        <v>89136</v>
      </c>
      <c r="C4334" t="s">
        <v>2284</v>
      </c>
      <c r="D4334" t="s">
        <v>578</v>
      </c>
      <c r="E4334" t="s">
        <v>21</v>
      </c>
      <c r="F4334" t="s">
        <v>31</v>
      </c>
      <c r="G4334" t="s">
        <v>23</v>
      </c>
      <c r="H4334" t="s">
        <v>33</v>
      </c>
      <c r="I4334" t="s">
        <v>28</v>
      </c>
      <c r="J4334" t="s">
        <v>29</v>
      </c>
      <c r="K4334" t="s">
        <v>1138</v>
      </c>
      <c r="L4334" t="s">
        <v>283</v>
      </c>
      <c r="M4334" t="s">
        <v>66</v>
      </c>
      <c r="N4334" s="2">
        <v>41482</v>
      </c>
      <c r="O4334" s="2">
        <v>41482</v>
      </c>
      <c r="P4334">
        <v>11</v>
      </c>
      <c r="Q4334" s="1">
        <v>0.1</v>
      </c>
      <c r="R4334">
        <v>200.97</v>
      </c>
      <c r="S4334">
        <v>15.59</v>
      </c>
      <c r="T4334">
        <f t="shared" si="67"/>
        <v>2210.67</v>
      </c>
    </row>
    <row r="4335" spans="1:20" x14ac:dyDescent="0.3">
      <c r="A4335">
        <v>4334</v>
      </c>
      <c r="B4335">
        <v>87910</v>
      </c>
      <c r="C4335" t="s">
        <v>1081</v>
      </c>
      <c r="D4335" t="s">
        <v>20</v>
      </c>
      <c r="E4335" t="s">
        <v>39</v>
      </c>
      <c r="F4335" t="s">
        <v>22</v>
      </c>
      <c r="G4335" t="s">
        <v>48</v>
      </c>
      <c r="H4335" t="s">
        <v>49</v>
      </c>
      <c r="I4335" t="s">
        <v>28</v>
      </c>
      <c r="J4335" t="s">
        <v>29</v>
      </c>
      <c r="K4335" t="s">
        <v>105</v>
      </c>
      <c r="L4335" t="s">
        <v>192</v>
      </c>
      <c r="M4335" t="s">
        <v>326</v>
      </c>
      <c r="N4335" s="2">
        <v>40803</v>
      </c>
      <c r="O4335" s="2">
        <v>40810</v>
      </c>
      <c r="P4335">
        <v>9</v>
      </c>
      <c r="Q4335" s="1">
        <v>0.1</v>
      </c>
      <c r="R4335">
        <v>6.68</v>
      </c>
      <c r="S4335">
        <v>6.92</v>
      </c>
      <c r="T4335">
        <f t="shared" si="67"/>
        <v>60.12</v>
      </c>
    </row>
    <row r="4336" spans="1:20" x14ac:dyDescent="0.3">
      <c r="A4336">
        <v>4335</v>
      </c>
      <c r="B4336">
        <v>88163</v>
      </c>
      <c r="C4336" t="s">
        <v>738</v>
      </c>
      <c r="D4336" t="s">
        <v>20</v>
      </c>
      <c r="E4336" t="s">
        <v>39</v>
      </c>
      <c r="F4336" t="s">
        <v>31</v>
      </c>
      <c r="G4336" t="s">
        <v>32</v>
      </c>
      <c r="H4336" t="s">
        <v>94</v>
      </c>
      <c r="I4336" t="s">
        <v>28</v>
      </c>
      <c r="J4336" t="s">
        <v>29</v>
      </c>
      <c r="K4336" t="s">
        <v>79</v>
      </c>
      <c r="L4336" t="s">
        <v>192</v>
      </c>
      <c r="M4336" t="s">
        <v>35</v>
      </c>
      <c r="N4336" s="2">
        <v>40365</v>
      </c>
      <c r="O4336" s="2">
        <v>40367</v>
      </c>
      <c r="P4336">
        <v>12</v>
      </c>
      <c r="Q4336" s="1">
        <v>0</v>
      </c>
      <c r="R4336">
        <v>42.98</v>
      </c>
      <c r="S4336">
        <v>4.62</v>
      </c>
      <c r="T4336">
        <f t="shared" si="67"/>
        <v>515.76</v>
      </c>
    </row>
    <row r="4337" spans="1:20" x14ac:dyDescent="0.3">
      <c r="A4337">
        <v>4336</v>
      </c>
      <c r="B4337">
        <v>88163</v>
      </c>
      <c r="C4337" t="s">
        <v>738</v>
      </c>
      <c r="D4337" t="s">
        <v>20</v>
      </c>
      <c r="E4337" t="s">
        <v>39</v>
      </c>
      <c r="F4337" t="s">
        <v>31</v>
      </c>
      <c r="G4337" t="s">
        <v>32</v>
      </c>
      <c r="H4337" t="s">
        <v>42</v>
      </c>
      <c r="I4337" t="s">
        <v>28</v>
      </c>
      <c r="J4337" t="s">
        <v>29</v>
      </c>
      <c r="K4337" t="s">
        <v>68</v>
      </c>
      <c r="L4337" t="s">
        <v>706</v>
      </c>
      <c r="M4337" t="s">
        <v>35</v>
      </c>
      <c r="N4337" s="2">
        <v>40365</v>
      </c>
      <c r="O4337" s="2">
        <v>40367</v>
      </c>
      <c r="P4337">
        <v>13</v>
      </c>
      <c r="Q4337" s="1">
        <v>0.03</v>
      </c>
      <c r="R4337">
        <v>21.78</v>
      </c>
      <c r="S4337">
        <v>5.94</v>
      </c>
      <c r="T4337">
        <f t="shared" si="67"/>
        <v>283.14</v>
      </c>
    </row>
    <row r="4338" spans="1:20" x14ac:dyDescent="0.3">
      <c r="A4338">
        <v>4337</v>
      </c>
      <c r="B4338">
        <v>88168</v>
      </c>
      <c r="C4338" t="s">
        <v>738</v>
      </c>
      <c r="D4338" t="s">
        <v>20</v>
      </c>
      <c r="E4338" t="s">
        <v>39</v>
      </c>
      <c r="F4338" t="s">
        <v>31</v>
      </c>
      <c r="G4338" t="s">
        <v>32</v>
      </c>
      <c r="H4338" t="s">
        <v>42</v>
      </c>
      <c r="I4338" t="s">
        <v>28</v>
      </c>
      <c r="J4338" t="s">
        <v>29</v>
      </c>
      <c r="K4338" t="s">
        <v>158</v>
      </c>
      <c r="L4338" t="s">
        <v>192</v>
      </c>
      <c r="M4338" t="s">
        <v>35</v>
      </c>
      <c r="N4338" s="2">
        <v>41461</v>
      </c>
      <c r="O4338" s="2">
        <v>41462</v>
      </c>
      <c r="P4338">
        <v>4</v>
      </c>
      <c r="Q4338" s="1">
        <v>0.08</v>
      </c>
      <c r="R4338">
        <v>3.15</v>
      </c>
      <c r="S4338">
        <v>0.5</v>
      </c>
      <c r="T4338">
        <f t="shared" si="67"/>
        <v>12.6</v>
      </c>
    </row>
    <row r="4339" spans="1:20" x14ac:dyDescent="0.3">
      <c r="A4339">
        <v>4338</v>
      </c>
      <c r="B4339">
        <v>89562</v>
      </c>
      <c r="C4339" t="s">
        <v>329</v>
      </c>
      <c r="D4339" t="s">
        <v>20</v>
      </c>
      <c r="E4339" t="s">
        <v>21</v>
      </c>
      <c r="F4339" t="s">
        <v>22</v>
      </c>
      <c r="G4339" t="s">
        <v>32</v>
      </c>
      <c r="H4339" t="s">
        <v>24</v>
      </c>
      <c r="I4339" t="s">
        <v>28</v>
      </c>
      <c r="J4339" t="s">
        <v>29</v>
      </c>
      <c r="K4339" t="s">
        <v>1111</v>
      </c>
      <c r="L4339" t="s">
        <v>192</v>
      </c>
      <c r="M4339" t="s">
        <v>398</v>
      </c>
      <c r="N4339" s="2">
        <v>41587</v>
      </c>
      <c r="O4339" s="2">
        <v>41589</v>
      </c>
      <c r="P4339">
        <v>6</v>
      </c>
      <c r="Q4339" s="1">
        <v>0.01</v>
      </c>
      <c r="R4339">
        <v>200.99</v>
      </c>
      <c r="S4339">
        <v>4.2</v>
      </c>
      <c r="T4339">
        <f t="shared" si="67"/>
        <v>1205.94</v>
      </c>
    </row>
    <row r="4340" spans="1:20" x14ac:dyDescent="0.3">
      <c r="A4340">
        <v>4339</v>
      </c>
      <c r="B4340">
        <v>86886</v>
      </c>
      <c r="C4340" t="s">
        <v>1067</v>
      </c>
      <c r="D4340" t="s">
        <v>20</v>
      </c>
      <c r="E4340" t="s">
        <v>21</v>
      </c>
      <c r="F4340" t="s">
        <v>47</v>
      </c>
      <c r="G4340" t="s">
        <v>32</v>
      </c>
      <c r="H4340" t="s">
        <v>33</v>
      </c>
      <c r="I4340" t="s">
        <v>28</v>
      </c>
      <c r="J4340" t="s">
        <v>29</v>
      </c>
      <c r="K4340" t="s">
        <v>201</v>
      </c>
      <c r="L4340" t="s">
        <v>192</v>
      </c>
      <c r="M4340" t="s">
        <v>167</v>
      </c>
      <c r="N4340" s="2">
        <v>40371</v>
      </c>
      <c r="O4340" s="2">
        <v>40371</v>
      </c>
      <c r="P4340">
        <v>9</v>
      </c>
      <c r="Q4340" s="1">
        <v>7.0000000000000007E-2</v>
      </c>
      <c r="R4340">
        <v>65.989999999999995</v>
      </c>
      <c r="S4340">
        <v>8.8000000000000007</v>
      </c>
      <c r="T4340">
        <f t="shared" si="67"/>
        <v>593.91</v>
      </c>
    </row>
    <row r="4341" spans="1:20" x14ac:dyDescent="0.3">
      <c r="A4341">
        <v>4340</v>
      </c>
      <c r="B4341">
        <v>86886</v>
      </c>
      <c r="C4341" t="s">
        <v>608</v>
      </c>
      <c r="D4341" t="s">
        <v>38</v>
      </c>
      <c r="E4341" t="s">
        <v>21</v>
      </c>
      <c r="F4341" t="s">
        <v>47</v>
      </c>
      <c r="G4341" t="s">
        <v>32</v>
      </c>
      <c r="H4341" t="s">
        <v>206</v>
      </c>
      <c r="I4341" t="s">
        <v>28</v>
      </c>
      <c r="J4341" t="s">
        <v>29</v>
      </c>
      <c r="K4341" t="s">
        <v>204</v>
      </c>
      <c r="L4341" t="s">
        <v>26</v>
      </c>
      <c r="M4341" t="s">
        <v>160</v>
      </c>
      <c r="N4341" s="2">
        <v>40371</v>
      </c>
      <c r="O4341" s="2">
        <v>40373</v>
      </c>
      <c r="P4341">
        <v>11</v>
      </c>
      <c r="Q4341" s="1">
        <v>0</v>
      </c>
      <c r="R4341">
        <v>10.01</v>
      </c>
      <c r="S4341">
        <v>1.99</v>
      </c>
      <c r="T4341">
        <f t="shared" si="67"/>
        <v>110.11</v>
      </c>
    </row>
    <row r="4342" spans="1:20" x14ac:dyDescent="0.3">
      <c r="A4342">
        <v>4341</v>
      </c>
      <c r="B4342">
        <v>90995</v>
      </c>
      <c r="C4342" t="s">
        <v>621</v>
      </c>
      <c r="D4342" t="s">
        <v>38</v>
      </c>
      <c r="E4342" t="s">
        <v>39</v>
      </c>
      <c r="F4342" t="s">
        <v>47</v>
      </c>
      <c r="G4342" t="s">
        <v>23</v>
      </c>
      <c r="H4342" t="s">
        <v>54</v>
      </c>
      <c r="I4342" t="s">
        <v>28</v>
      </c>
      <c r="J4342" t="s">
        <v>29</v>
      </c>
      <c r="K4342" t="s">
        <v>113</v>
      </c>
      <c r="L4342" t="s">
        <v>192</v>
      </c>
      <c r="M4342" t="s">
        <v>160</v>
      </c>
      <c r="N4342" s="2">
        <v>40806</v>
      </c>
      <c r="O4342" s="2">
        <v>40807</v>
      </c>
      <c r="P4342">
        <v>17</v>
      </c>
      <c r="Q4342" s="1">
        <v>0.1</v>
      </c>
      <c r="R4342">
        <v>8.67</v>
      </c>
      <c r="S4342">
        <v>3.5</v>
      </c>
      <c r="T4342">
        <f t="shared" si="67"/>
        <v>147.38999999999999</v>
      </c>
    </row>
    <row r="4343" spans="1:20" x14ac:dyDescent="0.3">
      <c r="A4343">
        <v>4342</v>
      </c>
      <c r="B4343">
        <v>85846</v>
      </c>
      <c r="C4343" t="s">
        <v>1603</v>
      </c>
      <c r="D4343" t="s">
        <v>20</v>
      </c>
      <c r="E4343" t="s">
        <v>21</v>
      </c>
      <c r="F4343" t="s">
        <v>31</v>
      </c>
      <c r="G4343" t="s">
        <v>32</v>
      </c>
      <c r="H4343" t="s">
        <v>206</v>
      </c>
      <c r="I4343" t="s">
        <v>28</v>
      </c>
      <c r="J4343" t="s">
        <v>29</v>
      </c>
      <c r="K4343" t="s">
        <v>409</v>
      </c>
      <c r="L4343" t="s">
        <v>192</v>
      </c>
      <c r="M4343" t="s">
        <v>35</v>
      </c>
      <c r="N4343" s="2">
        <v>41104</v>
      </c>
      <c r="O4343" s="2">
        <v>41104</v>
      </c>
      <c r="P4343">
        <v>2</v>
      </c>
      <c r="Q4343" s="1">
        <v>0.05</v>
      </c>
      <c r="R4343">
        <v>65.989999999999995</v>
      </c>
      <c r="S4343">
        <v>2.5</v>
      </c>
      <c r="T4343">
        <f t="shared" si="67"/>
        <v>131.97999999999999</v>
      </c>
    </row>
    <row r="4344" spans="1:20" x14ac:dyDescent="0.3">
      <c r="A4344">
        <v>4343</v>
      </c>
      <c r="B4344">
        <v>89921</v>
      </c>
      <c r="C4344" t="s">
        <v>348</v>
      </c>
      <c r="D4344" t="s">
        <v>578</v>
      </c>
      <c r="E4344" t="s">
        <v>187</v>
      </c>
      <c r="F4344" t="s">
        <v>22</v>
      </c>
      <c r="G4344" t="s">
        <v>23</v>
      </c>
      <c r="H4344" t="s">
        <v>188</v>
      </c>
      <c r="I4344" t="s">
        <v>28</v>
      </c>
      <c r="J4344" t="s">
        <v>29</v>
      </c>
      <c r="K4344" t="s">
        <v>116</v>
      </c>
      <c r="L4344" t="s">
        <v>283</v>
      </c>
      <c r="M4344" t="s">
        <v>150</v>
      </c>
      <c r="N4344" s="2">
        <v>41426</v>
      </c>
      <c r="O4344" s="2">
        <v>41427</v>
      </c>
      <c r="P4344">
        <v>8</v>
      </c>
      <c r="Q4344" s="1">
        <v>0.1</v>
      </c>
      <c r="R4344">
        <v>122.99</v>
      </c>
      <c r="S4344">
        <v>70.2</v>
      </c>
      <c r="T4344">
        <f t="shared" si="67"/>
        <v>983.92</v>
      </c>
    </row>
    <row r="4345" spans="1:20" x14ac:dyDescent="0.3">
      <c r="A4345">
        <v>4344</v>
      </c>
      <c r="B4345">
        <v>89921</v>
      </c>
      <c r="C4345" t="s">
        <v>348</v>
      </c>
      <c r="D4345" t="s">
        <v>20</v>
      </c>
      <c r="E4345" t="s">
        <v>21</v>
      </c>
      <c r="F4345" t="s">
        <v>22</v>
      </c>
      <c r="G4345" t="s">
        <v>23</v>
      </c>
      <c r="H4345" t="s">
        <v>33</v>
      </c>
      <c r="I4345" t="s">
        <v>28</v>
      </c>
      <c r="J4345" t="s">
        <v>29</v>
      </c>
      <c r="K4345" t="s">
        <v>208</v>
      </c>
      <c r="L4345" t="s">
        <v>192</v>
      </c>
      <c r="M4345" t="s">
        <v>326</v>
      </c>
      <c r="N4345" s="2">
        <v>41426</v>
      </c>
      <c r="O4345" s="2">
        <v>41427</v>
      </c>
      <c r="P4345">
        <v>7</v>
      </c>
      <c r="Q4345" s="1">
        <v>0.03</v>
      </c>
      <c r="R4345">
        <v>50.98</v>
      </c>
      <c r="S4345">
        <v>6.5</v>
      </c>
      <c r="T4345">
        <f t="shared" si="67"/>
        <v>356.85999999999996</v>
      </c>
    </row>
    <row r="4346" spans="1:20" x14ac:dyDescent="0.3">
      <c r="A4346">
        <v>4345</v>
      </c>
      <c r="B4346">
        <v>89921</v>
      </c>
      <c r="C4346" t="s">
        <v>348</v>
      </c>
      <c r="D4346" t="s">
        <v>20</v>
      </c>
      <c r="E4346" t="s">
        <v>39</v>
      </c>
      <c r="F4346" t="s">
        <v>22</v>
      </c>
      <c r="G4346" t="s">
        <v>23</v>
      </c>
      <c r="H4346" t="s">
        <v>94</v>
      </c>
      <c r="I4346" t="s">
        <v>28</v>
      </c>
      <c r="J4346" t="s">
        <v>29</v>
      </c>
      <c r="K4346" t="s">
        <v>74</v>
      </c>
      <c r="L4346" t="s">
        <v>192</v>
      </c>
      <c r="M4346" t="s">
        <v>199</v>
      </c>
      <c r="N4346" s="2">
        <v>41426</v>
      </c>
      <c r="O4346" s="2">
        <v>41427</v>
      </c>
      <c r="P4346">
        <v>1</v>
      </c>
      <c r="Q4346" s="1">
        <v>0</v>
      </c>
      <c r="R4346">
        <v>35.44</v>
      </c>
      <c r="S4346">
        <v>7.5</v>
      </c>
      <c r="T4346">
        <f t="shared" si="67"/>
        <v>35.44</v>
      </c>
    </row>
    <row r="4347" spans="1:20" x14ac:dyDescent="0.3">
      <c r="A4347">
        <v>4346</v>
      </c>
      <c r="B4347">
        <v>86460</v>
      </c>
      <c r="C4347" t="s">
        <v>492</v>
      </c>
      <c r="D4347" t="s">
        <v>20</v>
      </c>
      <c r="E4347" t="s">
        <v>39</v>
      </c>
      <c r="F4347" t="s">
        <v>40</v>
      </c>
      <c r="G4347" t="s">
        <v>93</v>
      </c>
      <c r="H4347" t="s">
        <v>78</v>
      </c>
      <c r="I4347" t="s">
        <v>28</v>
      </c>
      <c r="J4347" t="s">
        <v>29</v>
      </c>
      <c r="K4347" t="s">
        <v>274</v>
      </c>
      <c r="L4347" t="s">
        <v>44</v>
      </c>
      <c r="M4347" t="s">
        <v>59</v>
      </c>
      <c r="N4347" s="2">
        <v>40529</v>
      </c>
      <c r="O4347" s="2">
        <v>40531</v>
      </c>
      <c r="P4347">
        <v>12</v>
      </c>
      <c r="Q4347" s="1">
        <v>0.09</v>
      </c>
      <c r="R4347">
        <v>2.6</v>
      </c>
      <c r="S4347">
        <v>2.4</v>
      </c>
      <c r="T4347">
        <f t="shared" si="67"/>
        <v>31.200000000000003</v>
      </c>
    </row>
    <row r="4348" spans="1:20" x14ac:dyDescent="0.3">
      <c r="A4348">
        <v>4347</v>
      </c>
      <c r="B4348">
        <v>88861</v>
      </c>
      <c r="C4348" t="s">
        <v>1078</v>
      </c>
      <c r="D4348" t="s">
        <v>20</v>
      </c>
      <c r="E4348" t="s">
        <v>39</v>
      </c>
      <c r="F4348" t="s">
        <v>31</v>
      </c>
      <c r="G4348" t="s">
        <v>93</v>
      </c>
      <c r="H4348" t="s">
        <v>49</v>
      </c>
      <c r="I4348" t="s">
        <v>28</v>
      </c>
      <c r="J4348" t="s">
        <v>29</v>
      </c>
      <c r="K4348" t="s">
        <v>95</v>
      </c>
      <c r="L4348" t="s">
        <v>746</v>
      </c>
      <c r="M4348" t="s">
        <v>63</v>
      </c>
      <c r="N4348" s="2">
        <v>41007</v>
      </c>
      <c r="O4348" s="2">
        <v>41008</v>
      </c>
      <c r="P4348">
        <v>6</v>
      </c>
      <c r="Q4348" s="1">
        <v>0.03</v>
      </c>
      <c r="R4348">
        <v>4.4800000000000004</v>
      </c>
      <c r="S4348">
        <v>49</v>
      </c>
      <c r="T4348">
        <f t="shared" si="67"/>
        <v>26.880000000000003</v>
      </c>
    </row>
    <row r="4349" spans="1:20" x14ac:dyDescent="0.3">
      <c r="A4349">
        <v>4348</v>
      </c>
      <c r="B4349">
        <v>88861</v>
      </c>
      <c r="C4349" t="s">
        <v>1078</v>
      </c>
      <c r="D4349" t="s">
        <v>578</v>
      </c>
      <c r="E4349" t="s">
        <v>187</v>
      </c>
      <c r="F4349" t="s">
        <v>31</v>
      </c>
      <c r="G4349" t="s">
        <v>93</v>
      </c>
      <c r="H4349" t="s">
        <v>217</v>
      </c>
      <c r="I4349" t="s">
        <v>28</v>
      </c>
      <c r="J4349" t="s">
        <v>29</v>
      </c>
      <c r="K4349" t="s">
        <v>43</v>
      </c>
      <c r="L4349" t="s">
        <v>283</v>
      </c>
      <c r="M4349" t="s">
        <v>141</v>
      </c>
      <c r="N4349" s="2">
        <v>41007</v>
      </c>
      <c r="O4349" s="2">
        <v>41010</v>
      </c>
      <c r="P4349">
        <v>3</v>
      </c>
      <c r="Q4349" s="1">
        <v>0.02</v>
      </c>
      <c r="R4349">
        <v>150.88999999999999</v>
      </c>
      <c r="S4349">
        <v>60.2</v>
      </c>
      <c r="T4349">
        <f t="shared" si="67"/>
        <v>452.66999999999996</v>
      </c>
    </row>
    <row r="4350" spans="1:20" x14ac:dyDescent="0.3">
      <c r="A4350">
        <v>4349</v>
      </c>
      <c r="B4350">
        <v>90441</v>
      </c>
      <c r="C4350" t="s">
        <v>497</v>
      </c>
      <c r="D4350" t="s">
        <v>20</v>
      </c>
      <c r="E4350" t="s">
        <v>39</v>
      </c>
      <c r="F4350" t="s">
        <v>31</v>
      </c>
      <c r="G4350" t="s">
        <v>23</v>
      </c>
      <c r="H4350" t="s">
        <v>42</v>
      </c>
      <c r="I4350" t="s">
        <v>28</v>
      </c>
      <c r="J4350" t="s">
        <v>29</v>
      </c>
      <c r="K4350" t="s">
        <v>101</v>
      </c>
      <c r="L4350" t="s">
        <v>26</v>
      </c>
      <c r="M4350" t="s">
        <v>279</v>
      </c>
      <c r="N4350" s="2">
        <v>41083</v>
      </c>
      <c r="O4350" s="2">
        <v>41085</v>
      </c>
      <c r="P4350">
        <v>10</v>
      </c>
      <c r="Q4350" s="1">
        <v>0.03</v>
      </c>
      <c r="R4350">
        <v>15.94</v>
      </c>
      <c r="S4350">
        <v>5.45</v>
      </c>
      <c r="T4350">
        <f t="shared" si="67"/>
        <v>159.4</v>
      </c>
    </row>
    <row r="4351" spans="1:20" x14ac:dyDescent="0.3">
      <c r="A4351">
        <v>4350</v>
      </c>
      <c r="B4351">
        <v>86208</v>
      </c>
      <c r="C4351" t="s">
        <v>1499</v>
      </c>
      <c r="D4351" t="s">
        <v>20</v>
      </c>
      <c r="E4351" t="s">
        <v>39</v>
      </c>
      <c r="F4351" t="s">
        <v>31</v>
      </c>
      <c r="G4351" t="s">
        <v>23</v>
      </c>
      <c r="H4351" t="s">
        <v>42</v>
      </c>
      <c r="I4351" t="s">
        <v>28</v>
      </c>
      <c r="J4351" t="s">
        <v>29</v>
      </c>
      <c r="K4351" t="s">
        <v>231</v>
      </c>
      <c r="L4351" t="s">
        <v>192</v>
      </c>
      <c r="M4351" t="s">
        <v>139</v>
      </c>
      <c r="N4351" s="2">
        <v>40972</v>
      </c>
      <c r="O4351" s="2">
        <v>40975</v>
      </c>
      <c r="P4351">
        <v>5</v>
      </c>
      <c r="Q4351" s="1">
        <v>0.05</v>
      </c>
      <c r="R4351">
        <v>6.48</v>
      </c>
      <c r="S4351">
        <v>5.84</v>
      </c>
      <c r="T4351">
        <f t="shared" si="67"/>
        <v>32.400000000000006</v>
      </c>
    </row>
    <row r="4352" spans="1:20" x14ac:dyDescent="0.3">
      <c r="A4352">
        <v>4351</v>
      </c>
      <c r="B4352">
        <v>89258</v>
      </c>
      <c r="C4352" t="s">
        <v>443</v>
      </c>
      <c r="D4352" t="s">
        <v>20</v>
      </c>
      <c r="E4352" t="s">
        <v>39</v>
      </c>
      <c r="F4352" t="s">
        <v>22</v>
      </c>
      <c r="G4352" t="s">
        <v>23</v>
      </c>
      <c r="H4352" t="s">
        <v>94</v>
      </c>
      <c r="I4352" t="s">
        <v>28</v>
      </c>
      <c r="J4352" t="s">
        <v>29</v>
      </c>
      <c r="K4352" t="s">
        <v>231</v>
      </c>
      <c r="L4352" t="s">
        <v>192</v>
      </c>
      <c r="M4352" t="s">
        <v>123</v>
      </c>
      <c r="N4352" s="2">
        <v>40503</v>
      </c>
      <c r="O4352" s="2">
        <v>40506</v>
      </c>
      <c r="P4352">
        <v>4</v>
      </c>
      <c r="Q4352" s="1">
        <v>0</v>
      </c>
      <c r="R4352">
        <v>11.97</v>
      </c>
      <c r="S4352">
        <v>4.9800000000000004</v>
      </c>
      <c r="T4352">
        <f t="shared" si="67"/>
        <v>47.88</v>
      </c>
    </row>
    <row r="4353" spans="1:20" x14ac:dyDescent="0.3">
      <c r="A4353">
        <v>4352</v>
      </c>
      <c r="B4353">
        <v>88571</v>
      </c>
      <c r="C4353" t="s">
        <v>250</v>
      </c>
      <c r="D4353" t="s">
        <v>20</v>
      </c>
      <c r="E4353" t="s">
        <v>39</v>
      </c>
      <c r="F4353" t="s">
        <v>31</v>
      </c>
      <c r="G4353" t="s">
        <v>23</v>
      </c>
      <c r="H4353" t="s">
        <v>49</v>
      </c>
      <c r="I4353" t="s">
        <v>28</v>
      </c>
      <c r="J4353" t="s">
        <v>29</v>
      </c>
      <c r="K4353" t="s">
        <v>58</v>
      </c>
      <c r="L4353" t="s">
        <v>44</v>
      </c>
      <c r="M4353" t="s">
        <v>35</v>
      </c>
      <c r="N4353" s="2">
        <v>40482</v>
      </c>
      <c r="O4353" s="2">
        <v>40484</v>
      </c>
      <c r="P4353">
        <v>22</v>
      </c>
      <c r="Q4353" s="1">
        <v>0.06</v>
      </c>
      <c r="R4353">
        <v>1.76</v>
      </c>
      <c r="S4353">
        <v>0.7</v>
      </c>
      <c r="T4353">
        <f t="shared" si="67"/>
        <v>38.72</v>
      </c>
    </row>
    <row r="4354" spans="1:20" x14ac:dyDescent="0.3">
      <c r="A4354">
        <v>4353</v>
      </c>
      <c r="B4354">
        <v>88571</v>
      </c>
      <c r="C4354" t="s">
        <v>2110</v>
      </c>
      <c r="D4354" t="s">
        <v>20</v>
      </c>
      <c r="E4354" t="s">
        <v>39</v>
      </c>
      <c r="F4354" t="s">
        <v>31</v>
      </c>
      <c r="G4354" t="s">
        <v>23</v>
      </c>
      <c r="H4354" t="s">
        <v>61</v>
      </c>
      <c r="I4354" t="s">
        <v>28</v>
      </c>
      <c r="J4354" t="s">
        <v>29</v>
      </c>
      <c r="K4354" t="s">
        <v>101</v>
      </c>
      <c r="L4354" t="s">
        <v>192</v>
      </c>
      <c r="M4354" t="s">
        <v>35</v>
      </c>
      <c r="N4354" s="2">
        <v>40482</v>
      </c>
      <c r="O4354" s="2">
        <v>40483</v>
      </c>
      <c r="P4354">
        <v>23</v>
      </c>
      <c r="Q4354" s="1">
        <v>0.02</v>
      </c>
      <c r="R4354">
        <v>24.98</v>
      </c>
      <c r="S4354">
        <v>8.7899999999999991</v>
      </c>
      <c r="T4354">
        <f t="shared" si="67"/>
        <v>574.54</v>
      </c>
    </row>
    <row r="4355" spans="1:20" x14ac:dyDescent="0.3">
      <c r="A4355">
        <v>4354</v>
      </c>
      <c r="B4355">
        <v>88571</v>
      </c>
      <c r="C4355" t="s">
        <v>88</v>
      </c>
      <c r="D4355" t="s">
        <v>20</v>
      </c>
      <c r="E4355" t="s">
        <v>39</v>
      </c>
      <c r="F4355" t="s">
        <v>47</v>
      </c>
      <c r="G4355" t="s">
        <v>23</v>
      </c>
      <c r="H4355" t="s">
        <v>89</v>
      </c>
      <c r="I4355" t="s">
        <v>28</v>
      </c>
      <c r="J4355" t="s">
        <v>29</v>
      </c>
      <c r="K4355" t="s">
        <v>62</v>
      </c>
      <c r="L4355" t="s">
        <v>44</v>
      </c>
      <c r="M4355" t="s">
        <v>51</v>
      </c>
      <c r="N4355" s="2">
        <v>40482</v>
      </c>
      <c r="O4355" s="2">
        <v>40482</v>
      </c>
      <c r="P4355">
        <v>4</v>
      </c>
      <c r="Q4355" s="1">
        <v>0.06</v>
      </c>
      <c r="R4355">
        <v>1.26</v>
      </c>
      <c r="S4355">
        <v>0.7</v>
      </c>
      <c r="T4355">
        <f t="shared" ref="T4355:T4418" si="68">R4355*P4355</f>
        <v>5.04</v>
      </c>
    </row>
    <row r="4356" spans="1:20" x14ac:dyDescent="0.3">
      <c r="A4356">
        <v>4355</v>
      </c>
      <c r="B4356">
        <v>88571</v>
      </c>
      <c r="C4356" t="s">
        <v>2194</v>
      </c>
      <c r="D4356" t="s">
        <v>38</v>
      </c>
      <c r="E4356" t="s">
        <v>21</v>
      </c>
      <c r="F4356" t="s">
        <v>31</v>
      </c>
      <c r="G4356" t="s">
        <v>23</v>
      </c>
      <c r="H4356" t="s">
        <v>33</v>
      </c>
      <c r="I4356" t="s">
        <v>28</v>
      </c>
      <c r="J4356" t="s">
        <v>29</v>
      </c>
      <c r="K4356" t="s">
        <v>1107</v>
      </c>
      <c r="L4356" t="s">
        <v>44</v>
      </c>
      <c r="M4356" t="s">
        <v>279</v>
      </c>
      <c r="N4356" s="2">
        <v>40482</v>
      </c>
      <c r="O4356" s="2">
        <v>40484</v>
      </c>
      <c r="P4356">
        <v>2</v>
      </c>
      <c r="Q4356" s="1">
        <v>0.05</v>
      </c>
      <c r="R4356">
        <v>35.99</v>
      </c>
      <c r="S4356">
        <v>5.99</v>
      </c>
      <c r="T4356">
        <f t="shared" si="68"/>
        <v>71.98</v>
      </c>
    </row>
    <row r="4357" spans="1:20" x14ac:dyDescent="0.3">
      <c r="A4357">
        <v>4356</v>
      </c>
      <c r="B4357">
        <v>89107</v>
      </c>
      <c r="C4357" t="s">
        <v>969</v>
      </c>
      <c r="D4357" t="s">
        <v>20</v>
      </c>
      <c r="E4357" t="s">
        <v>21</v>
      </c>
      <c r="F4357" t="s">
        <v>47</v>
      </c>
      <c r="G4357" t="s">
        <v>48</v>
      </c>
      <c r="H4357" t="s">
        <v>206</v>
      </c>
      <c r="I4357" t="s">
        <v>28</v>
      </c>
      <c r="J4357" t="s">
        <v>29</v>
      </c>
      <c r="K4357" t="s">
        <v>1108</v>
      </c>
      <c r="L4357" t="s">
        <v>26</v>
      </c>
      <c r="M4357" t="s">
        <v>156</v>
      </c>
      <c r="N4357" s="2">
        <v>40781</v>
      </c>
      <c r="O4357" s="2">
        <v>40788</v>
      </c>
      <c r="P4357">
        <v>12</v>
      </c>
      <c r="Q4357" s="1">
        <v>0.08</v>
      </c>
      <c r="R4357">
        <v>20.89</v>
      </c>
      <c r="S4357">
        <v>1.99</v>
      </c>
      <c r="T4357">
        <f t="shared" si="68"/>
        <v>250.68</v>
      </c>
    </row>
    <row r="4358" spans="1:20" x14ac:dyDescent="0.3">
      <c r="A4358">
        <v>4357</v>
      </c>
      <c r="B4358">
        <v>89107</v>
      </c>
      <c r="C4358" t="s">
        <v>969</v>
      </c>
      <c r="D4358" t="s">
        <v>20</v>
      </c>
      <c r="E4358" t="s">
        <v>39</v>
      </c>
      <c r="F4358" t="s">
        <v>47</v>
      </c>
      <c r="G4358" t="s">
        <v>48</v>
      </c>
      <c r="H4358" t="s">
        <v>94</v>
      </c>
      <c r="I4358" t="s">
        <v>28</v>
      </c>
      <c r="J4358" t="s">
        <v>29</v>
      </c>
      <c r="K4358" t="s">
        <v>289</v>
      </c>
      <c r="L4358" t="s">
        <v>192</v>
      </c>
      <c r="M4358" t="s">
        <v>160</v>
      </c>
      <c r="N4358" s="2">
        <v>40781</v>
      </c>
      <c r="O4358" s="2">
        <v>40788</v>
      </c>
      <c r="P4358">
        <v>13</v>
      </c>
      <c r="Q4358" s="1">
        <v>0.06</v>
      </c>
      <c r="R4358">
        <v>11.58</v>
      </c>
      <c r="S4358">
        <v>6.97</v>
      </c>
      <c r="T4358">
        <f t="shared" si="68"/>
        <v>150.54</v>
      </c>
    </row>
    <row r="4359" spans="1:20" x14ac:dyDescent="0.3">
      <c r="A4359">
        <v>4358</v>
      </c>
      <c r="B4359">
        <v>89107</v>
      </c>
      <c r="C4359" t="s">
        <v>969</v>
      </c>
      <c r="D4359" t="s">
        <v>20</v>
      </c>
      <c r="E4359" t="s">
        <v>39</v>
      </c>
      <c r="F4359" t="s">
        <v>47</v>
      </c>
      <c r="G4359" t="s">
        <v>48</v>
      </c>
      <c r="H4359" t="s">
        <v>61</v>
      </c>
      <c r="I4359" t="s">
        <v>28</v>
      </c>
      <c r="J4359" t="s">
        <v>29</v>
      </c>
      <c r="K4359" t="s">
        <v>79</v>
      </c>
      <c r="L4359" t="s">
        <v>192</v>
      </c>
      <c r="M4359" t="s">
        <v>160</v>
      </c>
      <c r="N4359" s="2">
        <v>40781</v>
      </c>
      <c r="O4359" s="2">
        <v>40785</v>
      </c>
      <c r="P4359">
        <v>19</v>
      </c>
      <c r="Q4359" s="1">
        <v>0.09</v>
      </c>
      <c r="R4359">
        <v>4.13</v>
      </c>
      <c r="S4359">
        <v>0.5</v>
      </c>
      <c r="T4359">
        <f t="shared" si="68"/>
        <v>78.47</v>
      </c>
    </row>
    <row r="4360" spans="1:20" x14ac:dyDescent="0.3">
      <c r="A4360">
        <v>4359</v>
      </c>
      <c r="B4360">
        <v>88383</v>
      </c>
      <c r="C4360" t="s">
        <v>1160</v>
      </c>
      <c r="D4360" t="s">
        <v>578</v>
      </c>
      <c r="E4360" t="s">
        <v>187</v>
      </c>
      <c r="F4360" t="s">
        <v>22</v>
      </c>
      <c r="G4360" t="s">
        <v>41</v>
      </c>
      <c r="H4360" t="s">
        <v>188</v>
      </c>
      <c r="I4360" t="s">
        <v>28</v>
      </c>
      <c r="J4360" t="s">
        <v>29</v>
      </c>
      <c r="K4360" t="s">
        <v>43</v>
      </c>
      <c r="L4360" t="s">
        <v>283</v>
      </c>
      <c r="M4360" t="s">
        <v>326</v>
      </c>
      <c r="N4360" s="2">
        <v>40910</v>
      </c>
      <c r="O4360" s="2">
        <v>40912</v>
      </c>
      <c r="P4360">
        <v>14</v>
      </c>
      <c r="Q4360" s="1">
        <v>0</v>
      </c>
      <c r="R4360">
        <v>23.99</v>
      </c>
      <c r="S4360">
        <v>15.68</v>
      </c>
      <c r="T4360">
        <f t="shared" si="68"/>
        <v>335.85999999999996</v>
      </c>
    </row>
    <row r="4361" spans="1:20" x14ac:dyDescent="0.3">
      <c r="A4361">
        <v>4360</v>
      </c>
      <c r="B4361">
        <v>88495</v>
      </c>
      <c r="C4361" t="s">
        <v>545</v>
      </c>
      <c r="D4361" t="s">
        <v>20</v>
      </c>
      <c r="E4361" t="s">
        <v>39</v>
      </c>
      <c r="F4361" t="s">
        <v>47</v>
      </c>
      <c r="G4361" t="s">
        <v>41</v>
      </c>
      <c r="H4361" t="s">
        <v>94</v>
      </c>
      <c r="I4361" t="s">
        <v>28</v>
      </c>
      <c r="J4361" t="s">
        <v>29</v>
      </c>
      <c r="K4361" t="s">
        <v>158</v>
      </c>
      <c r="L4361" t="s">
        <v>44</v>
      </c>
      <c r="M4361" t="s">
        <v>117</v>
      </c>
      <c r="N4361" s="2">
        <v>41080</v>
      </c>
      <c r="O4361" s="2">
        <v>41082</v>
      </c>
      <c r="P4361">
        <v>16</v>
      </c>
      <c r="Q4361" s="1">
        <v>0.1</v>
      </c>
      <c r="R4361">
        <v>2.78</v>
      </c>
      <c r="S4361">
        <v>1.34</v>
      </c>
      <c r="T4361">
        <f t="shared" si="68"/>
        <v>44.48</v>
      </c>
    </row>
    <row r="4362" spans="1:20" x14ac:dyDescent="0.3">
      <c r="A4362">
        <v>4361</v>
      </c>
      <c r="B4362">
        <v>88495</v>
      </c>
      <c r="C4362" t="s">
        <v>2137</v>
      </c>
      <c r="D4362" t="s">
        <v>38</v>
      </c>
      <c r="E4362" t="s">
        <v>21</v>
      </c>
      <c r="F4362" t="s">
        <v>31</v>
      </c>
      <c r="G4362" t="s">
        <v>41</v>
      </c>
      <c r="H4362" t="s">
        <v>206</v>
      </c>
      <c r="I4362" t="s">
        <v>28</v>
      </c>
      <c r="J4362" t="s">
        <v>29</v>
      </c>
      <c r="K4362" t="s">
        <v>34</v>
      </c>
      <c r="L4362" t="s">
        <v>192</v>
      </c>
      <c r="M4362" t="s">
        <v>139</v>
      </c>
      <c r="N4362" s="2">
        <v>41080</v>
      </c>
      <c r="O4362" s="2">
        <v>41082</v>
      </c>
      <c r="P4362">
        <v>6</v>
      </c>
      <c r="Q4362" s="1">
        <v>0</v>
      </c>
      <c r="R4362">
        <v>65.989999999999995</v>
      </c>
      <c r="S4362">
        <v>5.26</v>
      </c>
      <c r="T4362">
        <f t="shared" si="68"/>
        <v>395.93999999999994</v>
      </c>
    </row>
    <row r="4363" spans="1:20" x14ac:dyDescent="0.3">
      <c r="A4363">
        <v>4362</v>
      </c>
      <c r="B4363">
        <v>88779</v>
      </c>
      <c r="C4363" t="s">
        <v>1781</v>
      </c>
      <c r="D4363" t="s">
        <v>20</v>
      </c>
      <c r="E4363" t="s">
        <v>21</v>
      </c>
      <c r="F4363" t="s">
        <v>31</v>
      </c>
      <c r="G4363" t="s">
        <v>32</v>
      </c>
      <c r="H4363" t="s">
        <v>206</v>
      </c>
      <c r="I4363" t="s">
        <v>28</v>
      </c>
      <c r="J4363" t="s">
        <v>29</v>
      </c>
      <c r="K4363" t="s">
        <v>198</v>
      </c>
      <c r="L4363" t="s">
        <v>26</v>
      </c>
      <c r="M4363" t="s">
        <v>35</v>
      </c>
      <c r="N4363" s="2">
        <v>41472</v>
      </c>
      <c r="O4363" s="2">
        <v>41474</v>
      </c>
      <c r="P4363">
        <v>2</v>
      </c>
      <c r="Q4363" s="1">
        <v>0.1</v>
      </c>
      <c r="R4363">
        <v>40.98</v>
      </c>
      <c r="S4363">
        <v>1.99</v>
      </c>
      <c r="T4363">
        <f t="shared" si="68"/>
        <v>81.96</v>
      </c>
    </row>
    <row r="4364" spans="1:20" x14ac:dyDescent="0.3">
      <c r="A4364">
        <v>4363</v>
      </c>
      <c r="B4364">
        <v>86137</v>
      </c>
      <c r="C4364" t="s">
        <v>1457</v>
      </c>
      <c r="D4364" t="s">
        <v>578</v>
      </c>
      <c r="E4364" t="s">
        <v>21</v>
      </c>
      <c r="F4364" t="s">
        <v>31</v>
      </c>
      <c r="G4364" t="s">
        <v>93</v>
      </c>
      <c r="H4364" t="s">
        <v>33</v>
      </c>
      <c r="I4364" t="s">
        <v>28</v>
      </c>
      <c r="J4364" t="s">
        <v>29</v>
      </c>
      <c r="K4364" t="s">
        <v>34</v>
      </c>
      <c r="L4364" t="s">
        <v>283</v>
      </c>
      <c r="M4364" t="s">
        <v>35</v>
      </c>
      <c r="N4364" s="2">
        <v>40749</v>
      </c>
      <c r="O4364" s="2">
        <v>40752</v>
      </c>
      <c r="P4364">
        <v>7</v>
      </c>
      <c r="Q4364" s="1">
        <v>7.0000000000000007E-2</v>
      </c>
      <c r="R4364">
        <v>297.64</v>
      </c>
      <c r="S4364">
        <v>14.7</v>
      </c>
      <c r="T4364">
        <f t="shared" si="68"/>
        <v>2083.48</v>
      </c>
    </row>
    <row r="4365" spans="1:20" x14ac:dyDescent="0.3">
      <c r="A4365">
        <v>4364</v>
      </c>
      <c r="B4365">
        <v>89692</v>
      </c>
      <c r="C4365" t="s">
        <v>530</v>
      </c>
      <c r="D4365" t="s">
        <v>578</v>
      </c>
      <c r="E4365" t="s">
        <v>187</v>
      </c>
      <c r="F4365" t="s">
        <v>22</v>
      </c>
      <c r="G4365" t="s">
        <v>41</v>
      </c>
      <c r="H4365" t="s">
        <v>219</v>
      </c>
      <c r="I4365" t="s">
        <v>28</v>
      </c>
      <c r="J4365" t="s">
        <v>29</v>
      </c>
      <c r="K4365" t="s">
        <v>82</v>
      </c>
      <c r="L4365" t="s">
        <v>330</v>
      </c>
      <c r="M4365" t="s">
        <v>398</v>
      </c>
      <c r="N4365" s="2">
        <v>41377</v>
      </c>
      <c r="O4365" s="2">
        <v>41379</v>
      </c>
      <c r="P4365">
        <v>8</v>
      </c>
      <c r="Q4365" s="1">
        <v>7.0000000000000007E-2</v>
      </c>
      <c r="R4365">
        <v>150.97999999999999</v>
      </c>
      <c r="S4365">
        <v>66.27</v>
      </c>
      <c r="T4365">
        <f t="shared" si="68"/>
        <v>1207.8399999999999</v>
      </c>
    </row>
    <row r="4366" spans="1:20" x14ac:dyDescent="0.3">
      <c r="A4366">
        <v>4365</v>
      </c>
      <c r="B4366">
        <v>91233</v>
      </c>
      <c r="C4366" t="s">
        <v>937</v>
      </c>
      <c r="D4366" t="s">
        <v>38</v>
      </c>
      <c r="E4366" t="s">
        <v>39</v>
      </c>
      <c r="F4366" t="s">
        <v>47</v>
      </c>
      <c r="G4366" t="s">
        <v>41</v>
      </c>
      <c r="H4366" t="s">
        <v>49</v>
      </c>
      <c r="I4366" t="s">
        <v>28</v>
      </c>
      <c r="J4366" t="s">
        <v>29</v>
      </c>
      <c r="K4366" t="s">
        <v>95</v>
      </c>
      <c r="L4366" t="s">
        <v>192</v>
      </c>
      <c r="M4366" t="s">
        <v>156</v>
      </c>
      <c r="N4366" s="2">
        <v>41508</v>
      </c>
      <c r="O4366" s="2">
        <v>41510</v>
      </c>
      <c r="P4366">
        <v>15</v>
      </c>
      <c r="Q4366" s="1">
        <v>7.0000000000000007E-2</v>
      </c>
      <c r="R4366">
        <v>3.98</v>
      </c>
      <c r="S4366">
        <v>5.26</v>
      </c>
      <c r="T4366">
        <f t="shared" si="68"/>
        <v>59.7</v>
      </c>
    </row>
    <row r="4367" spans="1:20" x14ac:dyDescent="0.3">
      <c r="A4367">
        <v>4366</v>
      </c>
      <c r="B4367">
        <v>91233</v>
      </c>
      <c r="C4367" t="s">
        <v>1452</v>
      </c>
      <c r="D4367" t="s">
        <v>20</v>
      </c>
      <c r="E4367" t="s">
        <v>39</v>
      </c>
      <c r="F4367" t="s">
        <v>31</v>
      </c>
      <c r="G4367" t="s">
        <v>41</v>
      </c>
      <c r="H4367" t="s">
        <v>89</v>
      </c>
      <c r="I4367" t="s">
        <v>28</v>
      </c>
      <c r="J4367" t="s">
        <v>29</v>
      </c>
      <c r="K4367" t="s">
        <v>98</v>
      </c>
      <c r="L4367" t="s">
        <v>192</v>
      </c>
      <c r="M4367" t="s">
        <v>35</v>
      </c>
      <c r="N4367" s="2">
        <v>41508</v>
      </c>
      <c r="O4367" s="2">
        <v>41509</v>
      </c>
      <c r="P4367">
        <v>10</v>
      </c>
      <c r="Q4367" s="1">
        <v>7.0000000000000007E-2</v>
      </c>
      <c r="R4367">
        <v>5.98</v>
      </c>
      <c r="S4367">
        <v>7.5</v>
      </c>
      <c r="T4367">
        <f t="shared" si="68"/>
        <v>59.800000000000004</v>
      </c>
    </row>
    <row r="4368" spans="1:20" x14ac:dyDescent="0.3">
      <c r="A4368">
        <v>4367</v>
      </c>
      <c r="B4368">
        <v>91233</v>
      </c>
      <c r="C4368" t="s">
        <v>1452</v>
      </c>
      <c r="D4368" t="s">
        <v>38</v>
      </c>
      <c r="E4368" t="s">
        <v>21</v>
      </c>
      <c r="F4368" t="s">
        <v>31</v>
      </c>
      <c r="G4368" t="s">
        <v>41</v>
      </c>
      <c r="H4368" t="s">
        <v>206</v>
      </c>
      <c r="I4368" t="s">
        <v>28</v>
      </c>
      <c r="J4368" t="s">
        <v>29</v>
      </c>
      <c r="K4368" t="s">
        <v>208</v>
      </c>
      <c r="L4368" t="s">
        <v>192</v>
      </c>
      <c r="M4368" t="s">
        <v>141</v>
      </c>
      <c r="N4368" s="2">
        <v>41508</v>
      </c>
      <c r="O4368" s="2">
        <v>41509</v>
      </c>
      <c r="P4368">
        <v>23</v>
      </c>
      <c r="Q4368" s="1">
        <v>0.03</v>
      </c>
      <c r="R4368">
        <v>65.989999999999995</v>
      </c>
      <c r="S4368">
        <v>5.92</v>
      </c>
      <c r="T4368">
        <f t="shared" si="68"/>
        <v>1517.77</v>
      </c>
    </row>
    <row r="4369" spans="1:20" x14ac:dyDescent="0.3">
      <c r="A4369">
        <v>4368</v>
      </c>
      <c r="B4369">
        <v>85968</v>
      </c>
      <c r="C4369" t="s">
        <v>303</v>
      </c>
      <c r="D4369" t="s">
        <v>578</v>
      </c>
      <c r="E4369" t="s">
        <v>187</v>
      </c>
      <c r="F4369" t="s">
        <v>31</v>
      </c>
      <c r="G4369" t="s">
        <v>48</v>
      </c>
      <c r="H4369" t="s">
        <v>219</v>
      </c>
      <c r="I4369" t="s">
        <v>28</v>
      </c>
      <c r="J4369" t="s">
        <v>29</v>
      </c>
      <c r="K4369" t="s">
        <v>101</v>
      </c>
      <c r="L4369" t="s">
        <v>330</v>
      </c>
      <c r="M4369" t="s">
        <v>296</v>
      </c>
      <c r="N4369" s="2">
        <v>40740</v>
      </c>
      <c r="O4369" s="2">
        <v>40747</v>
      </c>
      <c r="P4369">
        <v>6</v>
      </c>
      <c r="Q4369" s="1">
        <v>0.02</v>
      </c>
      <c r="R4369">
        <v>376.13</v>
      </c>
      <c r="S4369">
        <v>85.63</v>
      </c>
      <c r="T4369">
        <f t="shared" si="68"/>
        <v>2256.7799999999997</v>
      </c>
    </row>
    <row r="4370" spans="1:20" x14ac:dyDescent="0.3">
      <c r="A4370">
        <v>4369</v>
      </c>
      <c r="B4370">
        <v>86111</v>
      </c>
      <c r="C4370" t="s">
        <v>1155</v>
      </c>
      <c r="D4370" t="s">
        <v>20</v>
      </c>
      <c r="E4370" t="s">
        <v>39</v>
      </c>
      <c r="F4370" t="s">
        <v>31</v>
      </c>
      <c r="G4370" t="s">
        <v>41</v>
      </c>
      <c r="H4370" t="s">
        <v>42</v>
      </c>
      <c r="I4370" t="s">
        <v>28</v>
      </c>
      <c r="J4370" t="s">
        <v>29</v>
      </c>
      <c r="K4370" t="s">
        <v>79</v>
      </c>
      <c r="L4370" t="s">
        <v>192</v>
      </c>
      <c r="M4370" t="s">
        <v>296</v>
      </c>
      <c r="N4370" s="2">
        <v>40983</v>
      </c>
      <c r="O4370" s="2">
        <v>40984</v>
      </c>
      <c r="P4370">
        <v>10</v>
      </c>
      <c r="Q4370" s="1">
        <v>0.1</v>
      </c>
      <c r="R4370">
        <v>4.91</v>
      </c>
      <c r="S4370">
        <v>4.97</v>
      </c>
      <c r="T4370">
        <f t="shared" si="68"/>
        <v>49.1</v>
      </c>
    </row>
    <row r="4371" spans="1:20" x14ac:dyDescent="0.3">
      <c r="A4371">
        <v>4370</v>
      </c>
      <c r="B4371">
        <v>86111</v>
      </c>
      <c r="C4371" t="s">
        <v>1155</v>
      </c>
      <c r="D4371" t="s">
        <v>20</v>
      </c>
      <c r="E4371" t="s">
        <v>187</v>
      </c>
      <c r="F4371" t="s">
        <v>31</v>
      </c>
      <c r="G4371" t="s">
        <v>41</v>
      </c>
      <c r="H4371" t="s">
        <v>225</v>
      </c>
      <c r="I4371" t="s">
        <v>28</v>
      </c>
      <c r="J4371" t="s">
        <v>29</v>
      </c>
      <c r="K4371" t="s">
        <v>181</v>
      </c>
      <c r="L4371" t="s">
        <v>746</v>
      </c>
      <c r="M4371" t="s">
        <v>255</v>
      </c>
      <c r="N4371" s="2">
        <v>40983</v>
      </c>
      <c r="O4371" s="2">
        <v>40984</v>
      </c>
      <c r="P4371">
        <v>1</v>
      </c>
      <c r="Q4371" s="1">
        <v>0.1</v>
      </c>
      <c r="R4371">
        <v>140.81</v>
      </c>
      <c r="S4371">
        <v>24.49</v>
      </c>
      <c r="T4371">
        <f t="shared" si="68"/>
        <v>140.81</v>
      </c>
    </row>
    <row r="4372" spans="1:20" x14ac:dyDescent="0.3">
      <c r="A4372">
        <v>4371</v>
      </c>
      <c r="B4372">
        <v>86111</v>
      </c>
      <c r="C4372" t="s">
        <v>1026</v>
      </c>
      <c r="D4372" t="s">
        <v>38</v>
      </c>
      <c r="E4372" t="s">
        <v>39</v>
      </c>
      <c r="F4372" t="s">
        <v>31</v>
      </c>
      <c r="G4372" t="s">
        <v>41</v>
      </c>
      <c r="H4372" t="s">
        <v>49</v>
      </c>
      <c r="I4372" t="s">
        <v>28</v>
      </c>
      <c r="J4372" t="s">
        <v>29</v>
      </c>
      <c r="K4372" t="s">
        <v>149</v>
      </c>
      <c r="L4372" t="s">
        <v>44</v>
      </c>
      <c r="M4372" t="s">
        <v>255</v>
      </c>
      <c r="N4372" s="2">
        <v>40983</v>
      </c>
      <c r="O4372" s="2">
        <v>40984</v>
      </c>
      <c r="P4372">
        <v>13</v>
      </c>
      <c r="Q4372" s="1">
        <v>0</v>
      </c>
      <c r="R4372">
        <v>5.58</v>
      </c>
      <c r="S4372">
        <v>0.7</v>
      </c>
      <c r="T4372">
        <f t="shared" si="68"/>
        <v>72.540000000000006</v>
      </c>
    </row>
    <row r="4373" spans="1:20" x14ac:dyDescent="0.3">
      <c r="A4373">
        <v>4372</v>
      </c>
      <c r="B4373">
        <v>90240</v>
      </c>
      <c r="C4373" t="s">
        <v>1200</v>
      </c>
      <c r="D4373" t="s">
        <v>20</v>
      </c>
      <c r="E4373" t="s">
        <v>21</v>
      </c>
      <c r="F4373" t="s">
        <v>47</v>
      </c>
      <c r="G4373" t="s">
        <v>41</v>
      </c>
      <c r="H4373" t="s">
        <v>206</v>
      </c>
      <c r="I4373" t="s">
        <v>28</v>
      </c>
      <c r="J4373" t="s">
        <v>29</v>
      </c>
      <c r="K4373" t="s">
        <v>1447</v>
      </c>
      <c r="L4373" t="s">
        <v>26</v>
      </c>
      <c r="M4373" t="s">
        <v>134</v>
      </c>
      <c r="N4373" s="2">
        <v>40759</v>
      </c>
      <c r="O4373" s="2">
        <v>40759</v>
      </c>
      <c r="P4373">
        <v>1</v>
      </c>
      <c r="Q4373" s="1">
        <v>0</v>
      </c>
      <c r="R4373">
        <v>14.48</v>
      </c>
      <c r="S4373">
        <v>1.99</v>
      </c>
      <c r="T4373">
        <f t="shared" si="68"/>
        <v>14.48</v>
      </c>
    </row>
    <row r="4374" spans="1:20" x14ac:dyDescent="0.3">
      <c r="A4374">
        <v>4373</v>
      </c>
      <c r="B4374">
        <v>90240</v>
      </c>
      <c r="C4374" t="s">
        <v>1200</v>
      </c>
      <c r="D4374" t="s">
        <v>20</v>
      </c>
      <c r="E4374" t="s">
        <v>21</v>
      </c>
      <c r="F4374" t="s">
        <v>47</v>
      </c>
      <c r="G4374" t="s">
        <v>41</v>
      </c>
      <c r="H4374" t="s">
        <v>203</v>
      </c>
      <c r="I4374" t="s">
        <v>28</v>
      </c>
      <c r="J4374" t="s">
        <v>29</v>
      </c>
      <c r="K4374" t="s">
        <v>1108</v>
      </c>
      <c r="L4374" t="s">
        <v>192</v>
      </c>
      <c r="M4374" t="s">
        <v>134</v>
      </c>
      <c r="N4374" s="2">
        <v>40759</v>
      </c>
      <c r="O4374" s="2">
        <v>40761</v>
      </c>
      <c r="P4374">
        <v>12</v>
      </c>
      <c r="Q4374" s="1">
        <v>0.04</v>
      </c>
      <c r="R4374">
        <v>99.99</v>
      </c>
      <c r="S4374">
        <v>19.989999999999998</v>
      </c>
      <c r="T4374">
        <f t="shared" si="68"/>
        <v>1199.8799999999999</v>
      </c>
    </row>
    <row r="4375" spans="1:20" x14ac:dyDescent="0.3">
      <c r="A4375">
        <v>4374</v>
      </c>
      <c r="B4375">
        <v>90240</v>
      </c>
      <c r="C4375" t="s">
        <v>1200</v>
      </c>
      <c r="D4375" t="s">
        <v>20</v>
      </c>
      <c r="E4375" t="s">
        <v>39</v>
      </c>
      <c r="F4375" t="s">
        <v>47</v>
      </c>
      <c r="G4375" t="s">
        <v>41</v>
      </c>
      <c r="H4375" t="s">
        <v>61</v>
      </c>
      <c r="I4375" t="s">
        <v>28</v>
      </c>
      <c r="J4375" t="s">
        <v>29</v>
      </c>
      <c r="K4375" t="s">
        <v>55</v>
      </c>
      <c r="L4375" t="s">
        <v>192</v>
      </c>
      <c r="M4375" t="s">
        <v>167</v>
      </c>
      <c r="N4375" s="2">
        <v>40759</v>
      </c>
      <c r="O4375" s="2">
        <v>40761</v>
      </c>
      <c r="P4375">
        <v>1</v>
      </c>
      <c r="Q4375" s="1">
        <v>0.01</v>
      </c>
      <c r="R4375">
        <v>4.9800000000000004</v>
      </c>
      <c r="S4375">
        <v>4.8600000000000003</v>
      </c>
      <c r="T4375">
        <f t="shared" si="68"/>
        <v>4.9800000000000004</v>
      </c>
    </row>
    <row r="4376" spans="1:20" x14ac:dyDescent="0.3">
      <c r="A4376">
        <v>4375</v>
      </c>
      <c r="B4376">
        <v>90887</v>
      </c>
      <c r="C4376" t="s">
        <v>1122</v>
      </c>
      <c r="D4376" t="s">
        <v>20</v>
      </c>
      <c r="E4376" t="s">
        <v>39</v>
      </c>
      <c r="F4376" t="s">
        <v>22</v>
      </c>
      <c r="G4376" t="s">
        <v>23</v>
      </c>
      <c r="H4376" t="s">
        <v>78</v>
      </c>
      <c r="I4376" t="s">
        <v>28</v>
      </c>
      <c r="J4376" t="s">
        <v>29</v>
      </c>
      <c r="K4376" t="s">
        <v>289</v>
      </c>
      <c r="L4376" t="s">
        <v>192</v>
      </c>
      <c r="M4376" t="s">
        <v>227</v>
      </c>
      <c r="N4376" s="2">
        <v>41381</v>
      </c>
      <c r="O4376" s="2">
        <v>41382</v>
      </c>
      <c r="P4376">
        <v>11</v>
      </c>
      <c r="Q4376" s="1">
        <v>0.05</v>
      </c>
      <c r="R4376">
        <v>4.82</v>
      </c>
      <c r="S4376">
        <v>1.49</v>
      </c>
      <c r="T4376">
        <f t="shared" si="68"/>
        <v>53.02</v>
      </c>
    </row>
    <row r="4377" spans="1:20" x14ac:dyDescent="0.3">
      <c r="A4377">
        <v>4376</v>
      </c>
      <c r="B4377">
        <v>90887</v>
      </c>
      <c r="C4377" t="s">
        <v>1122</v>
      </c>
      <c r="D4377" t="s">
        <v>20</v>
      </c>
      <c r="E4377" t="s">
        <v>39</v>
      </c>
      <c r="F4377" t="s">
        <v>22</v>
      </c>
      <c r="G4377" t="s">
        <v>23</v>
      </c>
      <c r="H4377" t="s">
        <v>89</v>
      </c>
      <c r="I4377" t="s">
        <v>28</v>
      </c>
      <c r="J4377" t="s">
        <v>29</v>
      </c>
      <c r="K4377" t="s">
        <v>226</v>
      </c>
      <c r="L4377" t="s">
        <v>44</v>
      </c>
      <c r="M4377" t="s">
        <v>27</v>
      </c>
      <c r="N4377" s="2">
        <v>41381</v>
      </c>
      <c r="O4377" s="2">
        <v>41383</v>
      </c>
      <c r="P4377">
        <v>3</v>
      </c>
      <c r="Q4377" s="1">
        <v>0.05</v>
      </c>
      <c r="R4377">
        <v>7.64</v>
      </c>
      <c r="S4377">
        <v>5.83</v>
      </c>
      <c r="T4377">
        <f t="shared" si="68"/>
        <v>22.919999999999998</v>
      </c>
    </row>
    <row r="4378" spans="1:20" x14ac:dyDescent="0.3">
      <c r="A4378">
        <v>4377</v>
      </c>
      <c r="B4378">
        <v>90887</v>
      </c>
      <c r="C4378" t="s">
        <v>1122</v>
      </c>
      <c r="D4378" t="s">
        <v>20</v>
      </c>
      <c r="E4378" t="s">
        <v>21</v>
      </c>
      <c r="F4378" t="s">
        <v>22</v>
      </c>
      <c r="G4378" t="s">
        <v>23</v>
      </c>
      <c r="H4378" t="s">
        <v>203</v>
      </c>
      <c r="I4378" t="s">
        <v>28</v>
      </c>
      <c r="J4378" t="s">
        <v>29</v>
      </c>
      <c r="K4378" t="s">
        <v>1107</v>
      </c>
      <c r="L4378" t="s">
        <v>192</v>
      </c>
      <c r="M4378" t="s">
        <v>326</v>
      </c>
      <c r="N4378" s="2">
        <v>41381</v>
      </c>
      <c r="O4378" s="2">
        <v>41382</v>
      </c>
      <c r="P4378">
        <v>8</v>
      </c>
      <c r="Q4378" s="1">
        <v>0.02</v>
      </c>
      <c r="R4378">
        <v>155.99</v>
      </c>
      <c r="S4378">
        <v>8.99</v>
      </c>
      <c r="T4378">
        <f t="shared" si="68"/>
        <v>1247.92</v>
      </c>
    </row>
    <row r="4379" spans="1:20" x14ac:dyDescent="0.3">
      <c r="A4379">
        <v>4378</v>
      </c>
      <c r="B4379">
        <v>88697</v>
      </c>
      <c r="C4379" t="s">
        <v>1693</v>
      </c>
      <c r="D4379" t="s">
        <v>20</v>
      </c>
      <c r="E4379" t="s">
        <v>21</v>
      </c>
      <c r="F4379" t="s">
        <v>31</v>
      </c>
      <c r="G4379" t="s">
        <v>32</v>
      </c>
      <c r="H4379" t="s">
        <v>206</v>
      </c>
      <c r="I4379" t="s">
        <v>28</v>
      </c>
      <c r="J4379" t="s">
        <v>29</v>
      </c>
      <c r="K4379" t="s">
        <v>1447</v>
      </c>
      <c r="L4379" t="s">
        <v>192</v>
      </c>
      <c r="M4379" t="s">
        <v>255</v>
      </c>
      <c r="N4379" s="2">
        <v>41049</v>
      </c>
      <c r="O4379" s="2">
        <v>41050</v>
      </c>
      <c r="P4379">
        <v>2</v>
      </c>
      <c r="Q4379" s="1">
        <v>0.01</v>
      </c>
      <c r="R4379">
        <v>30.98</v>
      </c>
      <c r="S4379">
        <v>6.5</v>
      </c>
      <c r="T4379">
        <f t="shared" si="68"/>
        <v>61.96</v>
      </c>
    </row>
    <row r="4380" spans="1:20" x14ac:dyDescent="0.3">
      <c r="A4380">
        <v>4379</v>
      </c>
      <c r="B4380">
        <v>88697</v>
      </c>
      <c r="C4380" t="s">
        <v>1693</v>
      </c>
      <c r="D4380" t="s">
        <v>20</v>
      </c>
      <c r="E4380" t="s">
        <v>39</v>
      </c>
      <c r="F4380" t="s">
        <v>31</v>
      </c>
      <c r="G4380" t="s">
        <v>32</v>
      </c>
      <c r="H4380" t="s">
        <v>54</v>
      </c>
      <c r="I4380" t="s">
        <v>28</v>
      </c>
      <c r="J4380" t="s">
        <v>29</v>
      </c>
      <c r="K4380" t="s">
        <v>172</v>
      </c>
      <c r="L4380" t="s">
        <v>746</v>
      </c>
      <c r="M4380" t="s">
        <v>131</v>
      </c>
      <c r="N4380" s="2">
        <v>41049</v>
      </c>
      <c r="O4380" s="2">
        <v>41050</v>
      </c>
      <c r="P4380">
        <v>14</v>
      </c>
      <c r="Q4380" s="1">
        <v>0</v>
      </c>
      <c r="R4380">
        <v>20.34</v>
      </c>
      <c r="S4380">
        <v>35</v>
      </c>
      <c r="T4380">
        <f t="shared" si="68"/>
        <v>284.76</v>
      </c>
    </row>
    <row r="4381" spans="1:20" x14ac:dyDescent="0.3">
      <c r="A4381">
        <v>4380</v>
      </c>
      <c r="B4381">
        <v>89754</v>
      </c>
      <c r="C4381" t="s">
        <v>2199</v>
      </c>
      <c r="D4381" t="s">
        <v>20</v>
      </c>
      <c r="E4381" t="s">
        <v>39</v>
      </c>
      <c r="F4381" t="s">
        <v>31</v>
      </c>
      <c r="G4381" t="s">
        <v>23</v>
      </c>
      <c r="H4381" t="s">
        <v>54</v>
      </c>
      <c r="I4381" t="s">
        <v>28</v>
      </c>
      <c r="J4381" t="s">
        <v>29</v>
      </c>
      <c r="K4381" t="s">
        <v>62</v>
      </c>
      <c r="L4381" t="s">
        <v>192</v>
      </c>
      <c r="M4381" t="s">
        <v>375</v>
      </c>
      <c r="N4381" s="2">
        <v>40877</v>
      </c>
      <c r="O4381" s="2">
        <v>40878</v>
      </c>
      <c r="P4381">
        <v>43</v>
      </c>
      <c r="Q4381" s="1">
        <v>0.03</v>
      </c>
      <c r="R4381">
        <v>37.76</v>
      </c>
      <c r="S4381">
        <v>12.9</v>
      </c>
      <c r="T4381">
        <f t="shared" si="68"/>
        <v>1623.6799999999998</v>
      </c>
    </row>
    <row r="4382" spans="1:20" x14ac:dyDescent="0.3">
      <c r="A4382">
        <v>4381</v>
      </c>
      <c r="B4382">
        <v>87880</v>
      </c>
      <c r="C4382" t="s">
        <v>916</v>
      </c>
      <c r="D4382" t="s">
        <v>20</v>
      </c>
      <c r="E4382" t="s">
        <v>39</v>
      </c>
      <c r="F4382" t="s">
        <v>47</v>
      </c>
      <c r="G4382" t="s">
        <v>41</v>
      </c>
      <c r="H4382" t="s">
        <v>78</v>
      </c>
      <c r="I4382" t="s">
        <v>28</v>
      </c>
      <c r="J4382" t="s">
        <v>29</v>
      </c>
      <c r="K4382" t="s">
        <v>82</v>
      </c>
      <c r="L4382" t="s">
        <v>44</v>
      </c>
      <c r="M4382" t="s">
        <v>111</v>
      </c>
      <c r="N4382" s="2">
        <v>40870</v>
      </c>
      <c r="O4382" s="2">
        <v>40872</v>
      </c>
      <c r="P4382">
        <v>11</v>
      </c>
      <c r="Q4382" s="1">
        <v>0.1</v>
      </c>
      <c r="R4382">
        <v>21.98</v>
      </c>
      <c r="S4382">
        <v>8.32</v>
      </c>
      <c r="T4382">
        <f t="shared" si="68"/>
        <v>241.78</v>
      </c>
    </row>
    <row r="4383" spans="1:20" x14ac:dyDescent="0.3">
      <c r="A4383">
        <v>4382</v>
      </c>
      <c r="B4383">
        <v>87880</v>
      </c>
      <c r="C4383" t="s">
        <v>916</v>
      </c>
      <c r="D4383" t="s">
        <v>20</v>
      </c>
      <c r="E4383" t="s">
        <v>21</v>
      </c>
      <c r="F4383" t="s">
        <v>47</v>
      </c>
      <c r="G4383" t="s">
        <v>41</v>
      </c>
      <c r="H4383" t="s">
        <v>206</v>
      </c>
      <c r="I4383" t="s">
        <v>28</v>
      </c>
      <c r="J4383" t="s">
        <v>29</v>
      </c>
      <c r="K4383" t="s">
        <v>1108</v>
      </c>
      <c r="L4383" t="s">
        <v>192</v>
      </c>
      <c r="M4383" t="s">
        <v>51</v>
      </c>
      <c r="N4383" s="2">
        <v>40870</v>
      </c>
      <c r="O4383" s="2">
        <v>40872</v>
      </c>
      <c r="P4383">
        <v>37</v>
      </c>
      <c r="Q4383" s="1">
        <v>0.09</v>
      </c>
      <c r="R4383">
        <v>195.99</v>
      </c>
      <c r="S4383">
        <v>3.99</v>
      </c>
      <c r="T4383">
        <f t="shared" si="68"/>
        <v>7251.63</v>
      </c>
    </row>
    <row r="4384" spans="1:20" x14ac:dyDescent="0.3">
      <c r="A4384">
        <v>4383</v>
      </c>
      <c r="B4384">
        <v>86965</v>
      </c>
      <c r="C4384" t="s">
        <v>1151</v>
      </c>
      <c r="D4384" t="s">
        <v>20</v>
      </c>
      <c r="E4384" t="s">
        <v>39</v>
      </c>
      <c r="F4384" t="s">
        <v>31</v>
      </c>
      <c r="G4384" t="s">
        <v>48</v>
      </c>
      <c r="H4384" t="s">
        <v>42</v>
      </c>
      <c r="I4384" t="s">
        <v>28</v>
      </c>
      <c r="J4384" t="s">
        <v>29</v>
      </c>
      <c r="K4384" t="s">
        <v>116</v>
      </c>
      <c r="L4384" t="s">
        <v>192</v>
      </c>
      <c r="M4384" t="s">
        <v>35</v>
      </c>
      <c r="N4384" s="2">
        <v>41461</v>
      </c>
      <c r="O4384" s="2">
        <v>41466</v>
      </c>
      <c r="P4384">
        <v>1</v>
      </c>
      <c r="Q4384" s="1">
        <v>0.03</v>
      </c>
      <c r="R4384">
        <v>6.75</v>
      </c>
      <c r="S4384">
        <v>2.99</v>
      </c>
      <c r="T4384">
        <f t="shared" si="68"/>
        <v>6.75</v>
      </c>
    </row>
    <row r="4385" spans="1:20" x14ac:dyDescent="0.3">
      <c r="A4385">
        <v>4384</v>
      </c>
      <c r="B4385">
        <v>86960</v>
      </c>
      <c r="C4385" t="s">
        <v>1151</v>
      </c>
      <c r="D4385" t="s">
        <v>20</v>
      </c>
      <c r="E4385" t="s">
        <v>39</v>
      </c>
      <c r="F4385" t="s">
        <v>31</v>
      </c>
      <c r="G4385" t="s">
        <v>48</v>
      </c>
      <c r="H4385" t="s">
        <v>49</v>
      </c>
      <c r="I4385" t="s">
        <v>28</v>
      </c>
      <c r="J4385" t="s">
        <v>29</v>
      </c>
      <c r="K4385" t="s">
        <v>170</v>
      </c>
      <c r="L4385" t="s">
        <v>192</v>
      </c>
      <c r="M4385" t="s">
        <v>35</v>
      </c>
      <c r="N4385" s="2">
        <v>40365</v>
      </c>
      <c r="O4385" s="2">
        <v>40365</v>
      </c>
      <c r="P4385">
        <v>14</v>
      </c>
      <c r="Q4385" s="1">
        <v>0.05</v>
      </c>
      <c r="R4385">
        <v>7.1</v>
      </c>
      <c r="S4385">
        <v>6.05</v>
      </c>
      <c r="T4385">
        <f t="shared" si="68"/>
        <v>99.399999999999991</v>
      </c>
    </row>
    <row r="4386" spans="1:20" x14ac:dyDescent="0.3">
      <c r="A4386">
        <v>4385</v>
      </c>
      <c r="B4386">
        <v>86960</v>
      </c>
      <c r="C4386" t="s">
        <v>1151</v>
      </c>
      <c r="D4386" t="s">
        <v>20</v>
      </c>
      <c r="E4386" t="s">
        <v>21</v>
      </c>
      <c r="F4386" t="s">
        <v>31</v>
      </c>
      <c r="G4386" t="s">
        <v>48</v>
      </c>
      <c r="H4386" t="s">
        <v>33</v>
      </c>
      <c r="I4386" t="s">
        <v>28</v>
      </c>
      <c r="J4386" t="s">
        <v>29</v>
      </c>
      <c r="K4386" t="s">
        <v>198</v>
      </c>
      <c r="L4386" t="s">
        <v>192</v>
      </c>
      <c r="M4386" t="s">
        <v>35</v>
      </c>
      <c r="N4386" s="2">
        <v>40365</v>
      </c>
      <c r="O4386" s="2">
        <v>40370</v>
      </c>
      <c r="P4386">
        <v>7</v>
      </c>
      <c r="Q4386" s="1">
        <v>0.04</v>
      </c>
      <c r="R4386">
        <v>20.95</v>
      </c>
      <c r="S4386">
        <v>4</v>
      </c>
      <c r="T4386">
        <f t="shared" si="68"/>
        <v>146.65</v>
      </c>
    </row>
    <row r="4387" spans="1:20" x14ac:dyDescent="0.3">
      <c r="A4387">
        <v>4386</v>
      </c>
      <c r="B4387">
        <v>86960</v>
      </c>
      <c r="C4387" t="s">
        <v>819</v>
      </c>
      <c r="D4387" t="s">
        <v>20</v>
      </c>
      <c r="E4387" t="s">
        <v>39</v>
      </c>
      <c r="F4387" t="s">
        <v>31</v>
      </c>
      <c r="G4387" t="s">
        <v>48</v>
      </c>
      <c r="H4387" t="s">
        <v>54</v>
      </c>
      <c r="I4387" t="s">
        <v>28</v>
      </c>
      <c r="J4387" t="s">
        <v>29</v>
      </c>
      <c r="K4387" t="s">
        <v>62</v>
      </c>
      <c r="L4387" t="s">
        <v>192</v>
      </c>
      <c r="M4387" t="s">
        <v>35</v>
      </c>
      <c r="N4387" s="2">
        <v>40365</v>
      </c>
      <c r="O4387" s="2">
        <v>40372</v>
      </c>
      <c r="P4387">
        <v>9</v>
      </c>
      <c r="Q4387" s="1">
        <v>0.05</v>
      </c>
      <c r="R4387">
        <v>39.06</v>
      </c>
      <c r="S4387">
        <v>10.55</v>
      </c>
      <c r="T4387">
        <f t="shared" si="68"/>
        <v>351.54</v>
      </c>
    </row>
    <row r="4388" spans="1:20" x14ac:dyDescent="0.3">
      <c r="A4388">
        <v>4387</v>
      </c>
      <c r="B4388">
        <v>86960</v>
      </c>
      <c r="C4388" t="s">
        <v>819</v>
      </c>
      <c r="D4388" t="s">
        <v>20</v>
      </c>
      <c r="E4388" t="s">
        <v>39</v>
      </c>
      <c r="F4388" t="s">
        <v>31</v>
      </c>
      <c r="G4388" t="s">
        <v>48</v>
      </c>
      <c r="H4388" t="s">
        <v>89</v>
      </c>
      <c r="I4388" t="s">
        <v>28</v>
      </c>
      <c r="J4388" t="s">
        <v>29</v>
      </c>
      <c r="K4388" t="s">
        <v>105</v>
      </c>
      <c r="L4388" t="s">
        <v>192</v>
      </c>
      <c r="M4388" t="s">
        <v>35</v>
      </c>
      <c r="N4388" s="2">
        <v>40365</v>
      </c>
      <c r="O4388" s="2">
        <v>40374</v>
      </c>
      <c r="P4388">
        <v>4</v>
      </c>
      <c r="Q4388" s="1">
        <v>0.04</v>
      </c>
      <c r="R4388">
        <v>3.52</v>
      </c>
      <c r="S4388">
        <v>6.83</v>
      </c>
      <c r="T4388">
        <f t="shared" si="68"/>
        <v>14.08</v>
      </c>
    </row>
    <row r="4389" spans="1:20" x14ac:dyDescent="0.3">
      <c r="A4389">
        <v>4388</v>
      </c>
      <c r="B4389">
        <v>86960</v>
      </c>
      <c r="C4389" t="s">
        <v>819</v>
      </c>
      <c r="D4389" t="s">
        <v>20</v>
      </c>
      <c r="E4389" t="s">
        <v>39</v>
      </c>
      <c r="F4389" t="s">
        <v>31</v>
      </c>
      <c r="G4389" t="s">
        <v>48</v>
      </c>
      <c r="H4389" t="s">
        <v>89</v>
      </c>
      <c r="I4389" t="s">
        <v>28</v>
      </c>
      <c r="J4389" t="s">
        <v>29</v>
      </c>
      <c r="K4389" t="s">
        <v>74</v>
      </c>
      <c r="L4389" t="s">
        <v>192</v>
      </c>
      <c r="M4389" t="s">
        <v>35</v>
      </c>
      <c r="N4389" s="2">
        <v>40365</v>
      </c>
      <c r="O4389" s="2">
        <v>40372</v>
      </c>
      <c r="P4389">
        <v>1</v>
      </c>
      <c r="Q4389" s="1">
        <v>0.02</v>
      </c>
      <c r="R4389">
        <v>15.51</v>
      </c>
      <c r="S4389">
        <v>17.78</v>
      </c>
      <c r="T4389">
        <f t="shared" si="68"/>
        <v>15.51</v>
      </c>
    </row>
    <row r="4390" spans="1:20" x14ac:dyDescent="0.3">
      <c r="A4390">
        <v>4389</v>
      </c>
      <c r="B4390">
        <v>87223</v>
      </c>
      <c r="C4390" t="s">
        <v>897</v>
      </c>
      <c r="D4390" t="s">
        <v>20</v>
      </c>
      <c r="E4390" t="s">
        <v>39</v>
      </c>
      <c r="F4390" t="s">
        <v>22</v>
      </c>
      <c r="G4390" t="s">
        <v>48</v>
      </c>
      <c r="H4390" t="s">
        <v>89</v>
      </c>
      <c r="I4390" t="s">
        <v>28</v>
      </c>
      <c r="J4390" t="s">
        <v>29</v>
      </c>
      <c r="K4390" t="s">
        <v>149</v>
      </c>
      <c r="L4390" t="s">
        <v>192</v>
      </c>
      <c r="M4390" t="s">
        <v>123</v>
      </c>
      <c r="N4390" s="2">
        <v>40565</v>
      </c>
      <c r="O4390" s="2">
        <v>40567</v>
      </c>
      <c r="P4390">
        <v>3</v>
      </c>
      <c r="Q4390" s="1">
        <v>0.1</v>
      </c>
      <c r="R4390">
        <v>30.44</v>
      </c>
      <c r="S4390">
        <v>1.49</v>
      </c>
      <c r="T4390">
        <f t="shared" si="68"/>
        <v>91.320000000000007</v>
      </c>
    </row>
    <row r="4391" spans="1:20" x14ac:dyDescent="0.3">
      <c r="A4391">
        <v>4390</v>
      </c>
      <c r="B4391">
        <v>89526</v>
      </c>
      <c r="C4391" t="s">
        <v>646</v>
      </c>
      <c r="D4391" t="s">
        <v>20</v>
      </c>
      <c r="E4391" t="s">
        <v>21</v>
      </c>
      <c r="F4391" t="s">
        <v>22</v>
      </c>
      <c r="G4391" t="s">
        <v>93</v>
      </c>
      <c r="H4391" t="s">
        <v>24</v>
      </c>
      <c r="I4391" t="s">
        <v>28</v>
      </c>
      <c r="J4391" t="s">
        <v>29</v>
      </c>
      <c r="K4391" t="s">
        <v>1114</v>
      </c>
      <c r="L4391" t="s">
        <v>192</v>
      </c>
      <c r="M4391" t="s">
        <v>238</v>
      </c>
      <c r="N4391" s="2">
        <v>40940</v>
      </c>
      <c r="O4391" s="2">
        <v>40941</v>
      </c>
      <c r="P4391">
        <v>12</v>
      </c>
      <c r="Q4391" s="1">
        <v>0.06</v>
      </c>
      <c r="R4391">
        <v>95.99</v>
      </c>
      <c r="S4391">
        <v>4.9000000000000004</v>
      </c>
      <c r="T4391">
        <f t="shared" si="68"/>
        <v>1151.8799999999999</v>
      </c>
    </row>
    <row r="4392" spans="1:20" x14ac:dyDescent="0.3">
      <c r="A4392">
        <v>4391</v>
      </c>
      <c r="B4392">
        <v>86085</v>
      </c>
      <c r="C4392" t="s">
        <v>1772</v>
      </c>
      <c r="D4392" t="s">
        <v>20</v>
      </c>
      <c r="E4392" t="s">
        <v>39</v>
      </c>
      <c r="F4392" t="s">
        <v>22</v>
      </c>
      <c r="G4392" t="s">
        <v>32</v>
      </c>
      <c r="H4392" t="s">
        <v>61</v>
      </c>
      <c r="I4392" t="s">
        <v>28</v>
      </c>
      <c r="J4392" t="s">
        <v>29</v>
      </c>
      <c r="K4392" t="s">
        <v>172</v>
      </c>
      <c r="L4392" t="s">
        <v>44</v>
      </c>
      <c r="M4392" t="s">
        <v>150</v>
      </c>
      <c r="N4392" s="2">
        <v>40412</v>
      </c>
      <c r="O4392" s="2">
        <v>40414</v>
      </c>
      <c r="P4392">
        <v>1</v>
      </c>
      <c r="Q4392" s="1">
        <v>0.08</v>
      </c>
      <c r="R4392">
        <v>9.68</v>
      </c>
      <c r="S4392">
        <v>2.0299999999999998</v>
      </c>
      <c r="T4392">
        <f t="shared" si="68"/>
        <v>9.68</v>
      </c>
    </row>
    <row r="4393" spans="1:20" x14ac:dyDescent="0.3">
      <c r="A4393">
        <v>4392</v>
      </c>
      <c r="B4393">
        <v>86085</v>
      </c>
      <c r="C4393" t="s">
        <v>1772</v>
      </c>
      <c r="D4393" t="s">
        <v>578</v>
      </c>
      <c r="E4393" t="s">
        <v>187</v>
      </c>
      <c r="F4393" t="s">
        <v>22</v>
      </c>
      <c r="G4393" t="s">
        <v>32</v>
      </c>
      <c r="H4393" t="s">
        <v>219</v>
      </c>
      <c r="I4393" t="s">
        <v>28</v>
      </c>
      <c r="J4393" t="s">
        <v>29</v>
      </c>
      <c r="K4393" t="s">
        <v>170</v>
      </c>
      <c r="L4393" t="s">
        <v>330</v>
      </c>
      <c r="M4393" t="s">
        <v>294</v>
      </c>
      <c r="N4393" s="2">
        <v>40412</v>
      </c>
      <c r="O4393" s="2">
        <v>40413</v>
      </c>
      <c r="P4393">
        <v>5</v>
      </c>
      <c r="Q4393" s="1">
        <v>0.04</v>
      </c>
      <c r="R4393">
        <v>150.97999999999999</v>
      </c>
      <c r="S4393">
        <v>16.010000000000002</v>
      </c>
      <c r="T4393">
        <f t="shared" si="68"/>
        <v>754.9</v>
      </c>
    </row>
    <row r="4394" spans="1:20" x14ac:dyDescent="0.3">
      <c r="A4394">
        <v>4393</v>
      </c>
      <c r="B4394">
        <v>90917</v>
      </c>
      <c r="C4394" t="s">
        <v>1046</v>
      </c>
      <c r="D4394" t="s">
        <v>578</v>
      </c>
      <c r="E4394" t="s">
        <v>187</v>
      </c>
      <c r="F4394" t="s">
        <v>22</v>
      </c>
      <c r="G4394" t="s">
        <v>41</v>
      </c>
      <c r="H4394" t="s">
        <v>225</v>
      </c>
      <c r="I4394" t="s">
        <v>28</v>
      </c>
      <c r="J4394" t="s">
        <v>29</v>
      </c>
      <c r="K4394" t="s">
        <v>248</v>
      </c>
      <c r="L4394" t="s">
        <v>330</v>
      </c>
      <c r="M4394" t="s">
        <v>444</v>
      </c>
      <c r="N4394" s="2">
        <v>40251</v>
      </c>
      <c r="O4394" s="2">
        <v>40253</v>
      </c>
      <c r="P4394">
        <v>11</v>
      </c>
      <c r="Q4394" s="1">
        <v>0.02</v>
      </c>
      <c r="R4394">
        <v>200.98</v>
      </c>
      <c r="S4394">
        <v>55.96</v>
      </c>
      <c r="T4394">
        <f t="shared" si="68"/>
        <v>2210.7799999999997</v>
      </c>
    </row>
    <row r="4395" spans="1:20" x14ac:dyDescent="0.3">
      <c r="A4395">
        <v>4394</v>
      </c>
      <c r="B4395">
        <v>90917</v>
      </c>
      <c r="C4395" t="s">
        <v>1046</v>
      </c>
      <c r="D4395" t="s">
        <v>20</v>
      </c>
      <c r="E4395" t="s">
        <v>39</v>
      </c>
      <c r="F4395" t="s">
        <v>22</v>
      </c>
      <c r="G4395" t="s">
        <v>41</v>
      </c>
      <c r="H4395" t="s">
        <v>94</v>
      </c>
      <c r="I4395" t="s">
        <v>28</v>
      </c>
      <c r="J4395" t="s">
        <v>29</v>
      </c>
      <c r="K4395" t="s">
        <v>82</v>
      </c>
      <c r="L4395" t="s">
        <v>192</v>
      </c>
      <c r="M4395" t="s">
        <v>294</v>
      </c>
      <c r="N4395" s="2">
        <v>40251</v>
      </c>
      <c r="O4395" s="2">
        <v>40252</v>
      </c>
      <c r="P4395">
        <v>6</v>
      </c>
      <c r="Q4395" s="1">
        <v>0.02</v>
      </c>
      <c r="R4395">
        <v>4.28</v>
      </c>
      <c r="S4395">
        <v>5.17</v>
      </c>
      <c r="T4395">
        <f t="shared" si="68"/>
        <v>25.68</v>
      </c>
    </row>
    <row r="4396" spans="1:20" x14ac:dyDescent="0.3">
      <c r="A4396">
        <v>4395</v>
      </c>
      <c r="B4396">
        <v>90921</v>
      </c>
      <c r="C4396" t="s">
        <v>1046</v>
      </c>
      <c r="D4396" t="s">
        <v>20</v>
      </c>
      <c r="E4396" t="s">
        <v>21</v>
      </c>
      <c r="F4396" t="s">
        <v>22</v>
      </c>
      <c r="G4396" t="s">
        <v>41</v>
      </c>
      <c r="H4396" t="s">
        <v>206</v>
      </c>
      <c r="I4396" t="s">
        <v>28</v>
      </c>
      <c r="J4396" t="s">
        <v>29</v>
      </c>
      <c r="K4396" t="s">
        <v>25</v>
      </c>
      <c r="L4396" t="s">
        <v>44</v>
      </c>
      <c r="M4396" t="s">
        <v>150</v>
      </c>
      <c r="N4396" s="2">
        <v>41347</v>
      </c>
      <c r="O4396" s="2">
        <v>41349</v>
      </c>
      <c r="P4396">
        <v>5</v>
      </c>
      <c r="Q4396" s="1">
        <v>0.04</v>
      </c>
      <c r="R4396">
        <v>85.99</v>
      </c>
      <c r="S4396">
        <v>0.99</v>
      </c>
      <c r="T4396">
        <f t="shared" si="68"/>
        <v>429.95</v>
      </c>
    </row>
    <row r="4397" spans="1:20" x14ac:dyDescent="0.3">
      <c r="A4397">
        <v>4396</v>
      </c>
      <c r="B4397">
        <v>91111</v>
      </c>
      <c r="C4397" t="s">
        <v>1033</v>
      </c>
      <c r="D4397" t="s">
        <v>20</v>
      </c>
      <c r="E4397" t="s">
        <v>39</v>
      </c>
      <c r="F4397" t="s">
        <v>22</v>
      </c>
      <c r="G4397" t="s">
        <v>41</v>
      </c>
      <c r="H4397" t="s">
        <v>94</v>
      </c>
      <c r="I4397" t="s">
        <v>28</v>
      </c>
      <c r="J4397" t="s">
        <v>29</v>
      </c>
      <c r="K4397" t="s">
        <v>228</v>
      </c>
      <c r="L4397" t="s">
        <v>192</v>
      </c>
      <c r="M4397" t="s">
        <v>232</v>
      </c>
      <c r="N4397" s="2">
        <v>40754</v>
      </c>
      <c r="O4397" s="2">
        <v>40755</v>
      </c>
      <c r="P4397">
        <v>1</v>
      </c>
      <c r="Q4397" s="1">
        <v>0.08</v>
      </c>
      <c r="R4397">
        <v>4.28</v>
      </c>
      <c r="S4397">
        <v>5.17</v>
      </c>
      <c r="T4397">
        <f t="shared" si="68"/>
        <v>4.28</v>
      </c>
    </row>
    <row r="4398" spans="1:20" x14ac:dyDescent="0.3">
      <c r="A4398">
        <v>4397</v>
      </c>
      <c r="B4398">
        <v>91111</v>
      </c>
      <c r="C4398" t="s">
        <v>1033</v>
      </c>
      <c r="D4398" t="s">
        <v>20</v>
      </c>
      <c r="E4398" t="s">
        <v>39</v>
      </c>
      <c r="F4398" t="s">
        <v>22</v>
      </c>
      <c r="G4398" t="s">
        <v>41</v>
      </c>
      <c r="H4398" t="s">
        <v>42</v>
      </c>
      <c r="I4398" t="s">
        <v>28</v>
      </c>
      <c r="J4398" t="s">
        <v>29</v>
      </c>
      <c r="K4398" t="s">
        <v>154</v>
      </c>
      <c r="L4398" t="s">
        <v>192</v>
      </c>
      <c r="M4398" t="s">
        <v>199</v>
      </c>
      <c r="N4398" s="2">
        <v>40754</v>
      </c>
      <c r="O4398" s="2">
        <v>40756</v>
      </c>
      <c r="P4398">
        <v>7</v>
      </c>
      <c r="Q4398" s="1">
        <v>0.05</v>
      </c>
      <c r="R4398">
        <v>43.57</v>
      </c>
      <c r="S4398">
        <v>16.36</v>
      </c>
      <c r="T4398">
        <f t="shared" si="68"/>
        <v>304.99</v>
      </c>
    </row>
    <row r="4399" spans="1:20" x14ac:dyDescent="0.3">
      <c r="A4399">
        <v>4398</v>
      </c>
      <c r="B4399">
        <v>90772</v>
      </c>
      <c r="C4399" t="s">
        <v>894</v>
      </c>
      <c r="D4399" t="s">
        <v>38</v>
      </c>
      <c r="E4399" t="s">
        <v>21</v>
      </c>
      <c r="F4399" t="s">
        <v>22</v>
      </c>
      <c r="G4399" t="s">
        <v>48</v>
      </c>
      <c r="H4399" t="s">
        <v>24</v>
      </c>
      <c r="I4399" t="s">
        <v>28</v>
      </c>
      <c r="J4399" t="s">
        <v>29</v>
      </c>
      <c r="K4399" t="s">
        <v>1243</v>
      </c>
      <c r="L4399" t="s">
        <v>192</v>
      </c>
      <c r="M4399" t="s">
        <v>238</v>
      </c>
      <c r="N4399" s="2">
        <v>40577</v>
      </c>
      <c r="O4399" s="2">
        <v>40584</v>
      </c>
      <c r="P4399">
        <v>10</v>
      </c>
      <c r="Q4399" s="1">
        <v>0</v>
      </c>
      <c r="R4399">
        <v>55.94</v>
      </c>
      <c r="S4399">
        <v>6.55</v>
      </c>
      <c r="T4399">
        <f t="shared" si="68"/>
        <v>559.4</v>
      </c>
    </row>
    <row r="4400" spans="1:20" x14ac:dyDescent="0.3">
      <c r="A4400">
        <v>4399</v>
      </c>
      <c r="B4400">
        <v>90772</v>
      </c>
      <c r="C4400" t="s">
        <v>894</v>
      </c>
      <c r="D4400" t="s">
        <v>20</v>
      </c>
      <c r="E4400" t="s">
        <v>21</v>
      </c>
      <c r="F4400" t="s">
        <v>22</v>
      </c>
      <c r="G4400" t="s">
        <v>48</v>
      </c>
      <c r="H4400" t="s">
        <v>24</v>
      </c>
      <c r="I4400" t="s">
        <v>28</v>
      </c>
      <c r="J4400" t="s">
        <v>29</v>
      </c>
      <c r="K4400" t="s">
        <v>201</v>
      </c>
      <c r="L4400" t="s">
        <v>26</v>
      </c>
      <c r="M4400" t="s">
        <v>246</v>
      </c>
      <c r="N4400" s="2">
        <v>40577</v>
      </c>
      <c r="O4400" s="2">
        <v>40584</v>
      </c>
      <c r="P4400">
        <v>1</v>
      </c>
      <c r="Q4400" s="1">
        <v>0.05</v>
      </c>
      <c r="R4400">
        <v>20.99</v>
      </c>
      <c r="S4400">
        <v>1.25</v>
      </c>
      <c r="T4400">
        <f t="shared" si="68"/>
        <v>20.99</v>
      </c>
    </row>
    <row r="4401" spans="1:20" x14ac:dyDescent="0.3">
      <c r="A4401">
        <v>4400</v>
      </c>
      <c r="B4401">
        <v>88766</v>
      </c>
      <c r="C4401" t="s">
        <v>1327</v>
      </c>
      <c r="D4401" t="s">
        <v>20</v>
      </c>
      <c r="E4401" t="s">
        <v>21</v>
      </c>
      <c r="F4401" t="s">
        <v>31</v>
      </c>
      <c r="G4401" t="s">
        <v>23</v>
      </c>
      <c r="H4401" t="s">
        <v>203</v>
      </c>
      <c r="I4401" t="s">
        <v>28</v>
      </c>
      <c r="J4401" t="s">
        <v>29</v>
      </c>
      <c r="K4401" t="s">
        <v>198</v>
      </c>
      <c r="L4401" t="s">
        <v>192</v>
      </c>
      <c r="M4401" t="s">
        <v>178</v>
      </c>
      <c r="N4401" s="2">
        <v>40345</v>
      </c>
      <c r="O4401" s="2">
        <v>40346</v>
      </c>
      <c r="P4401">
        <v>6</v>
      </c>
      <c r="Q4401" s="1">
        <v>0</v>
      </c>
      <c r="R4401">
        <v>40.479999999999997</v>
      </c>
      <c r="S4401">
        <v>19.989999999999998</v>
      </c>
      <c r="T4401">
        <f t="shared" si="68"/>
        <v>242.88</v>
      </c>
    </row>
    <row r="4402" spans="1:20" x14ac:dyDescent="0.3">
      <c r="A4402">
        <v>4401</v>
      </c>
      <c r="B4402">
        <v>89701</v>
      </c>
      <c r="C4402" t="s">
        <v>1161</v>
      </c>
      <c r="D4402" t="s">
        <v>20</v>
      </c>
      <c r="E4402" t="s">
        <v>21</v>
      </c>
      <c r="F4402" t="s">
        <v>22</v>
      </c>
      <c r="G4402" t="s">
        <v>93</v>
      </c>
      <c r="H4402" t="s">
        <v>24</v>
      </c>
      <c r="I4402" t="s">
        <v>28</v>
      </c>
      <c r="J4402" t="s">
        <v>29</v>
      </c>
      <c r="K4402" t="s">
        <v>34</v>
      </c>
      <c r="L4402" t="s">
        <v>192</v>
      </c>
      <c r="M4402" t="s">
        <v>326</v>
      </c>
      <c r="N4402" s="2">
        <v>40771</v>
      </c>
      <c r="O4402" s="2">
        <v>40773</v>
      </c>
      <c r="P4402">
        <v>11</v>
      </c>
      <c r="Q4402" s="1">
        <v>0.01</v>
      </c>
      <c r="R4402">
        <v>85.99</v>
      </c>
      <c r="S4402">
        <v>2.79</v>
      </c>
      <c r="T4402">
        <f t="shared" si="68"/>
        <v>945.89</v>
      </c>
    </row>
    <row r="4403" spans="1:20" x14ac:dyDescent="0.3">
      <c r="A4403">
        <v>4402</v>
      </c>
      <c r="B4403">
        <v>85965</v>
      </c>
      <c r="C4403" t="s">
        <v>303</v>
      </c>
      <c r="D4403" t="s">
        <v>20</v>
      </c>
      <c r="E4403" t="s">
        <v>39</v>
      </c>
      <c r="F4403" t="s">
        <v>31</v>
      </c>
      <c r="G4403" t="s">
        <v>48</v>
      </c>
      <c r="H4403" t="s">
        <v>49</v>
      </c>
      <c r="I4403" t="s">
        <v>28</v>
      </c>
      <c r="J4403" t="s">
        <v>29</v>
      </c>
      <c r="K4403" t="s">
        <v>221</v>
      </c>
      <c r="L4403" t="s">
        <v>44</v>
      </c>
      <c r="M4403" t="s">
        <v>296</v>
      </c>
      <c r="N4403" s="2">
        <v>40376</v>
      </c>
      <c r="O4403" s="2">
        <v>40380</v>
      </c>
      <c r="P4403">
        <v>9</v>
      </c>
      <c r="Q4403" s="1">
        <v>0.05</v>
      </c>
      <c r="R4403">
        <v>1.86</v>
      </c>
      <c r="S4403">
        <v>2.58</v>
      </c>
      <c r="T4403">
        <f t="shared" si="68"/>
        <v>16.740000000000002</v>
      </c>
    </row>
    <row r="4404" spans="1:20" x14ac:dyDescent="0.3">
      <c r="A4404">
        <v>4403</v>
      </c>
      <c r="B4404">
        <v>89005</v>
      </c>
      <c r="C4404" t="s">
        <v>419</v>
      </c>
      <c r="D4404" t="s">
        <v>20</v>
      </c>
      <c r="E4404" t="s">
        <v>21</v>
      </c>
      <c r="F4404" t="s">
        <v>31</v>
      </c>
      <c r="G4404" t="s">
        <v>32</v>
      </c>
      <c r="H4404" t="s">
        <v>206</v>
      </c>
      <c r="I4404" t="s">
        <v>28</v>
      </c>
      <c r="J4404" t="s">
        <v>29</v>
      </c>
      <c r="K4404" t="s">
        <v>201</v>
      </c>
      <c r="L4404" t="s">
        <v>192</v>
      </c>
      <c r="M4404" t="s">
        <v>296</v>
      </c>
      <c r="N4404" s="2">
        <v>40397</v>
      </c>
      <c r="O4404" s="2">
        <v>40397</v>
      </c>
      <c r="P4404">
        <v>22</v>
      </c>
      <c r="Q4404" s="1">
        <v>0.08</v>
      </c>
      <c r="R4404">
        <v>65.989999999999995</v>
      </c>
      <c r="S4404">
        <v>5.92</v>
      </c>
      <c r="T4404">
        <f t="shared" si="68"/>
        <v>1451.78</v>
      </c>
    </row>
    <row r="4405" spans="1:20" x14ac:dyDescent="0.3">
      <c r="A4405">
        <v>4404</v>
      </c>
      <c r="B4405">
        <v>87241</v>
      </c>
      <c r="C4405" t="s">
        <v>1098</v>
      </c>
      <c r="D4405" t="s">
        <v>38</v>
      </c>
      <c r="E4405" t="s">
        <v>39</v>
      </c>
      <c r="F4405" t="s">
        <v>40</v>
      </c>
      <c r="G4405" t="s">
        <v>32</v>
      </c>
      <c r="H4405" t="s">
        <v>42</v>
      </c>
      <c r="I4405" t="s">
        <v>28</v>
      </c>
      <c r="J4405" t="s">
        <v>56</v>
      </c>
      <c r="K4405" t="s">
        <v>68</v>
      </c>
      <c r="L4405" t="s">
        <v>192</v>
      </c>
      <c r="M4405" t="s">
        <v>75</v>
      </c>
      <c r="N4405" s="2">
        <v>40819</v>
      </c>
      <c r="O4405" s="2">
        <v>40820</v>
      </c>
      <c r="P4405">
        <v>22</v>
      </c>
      <c r="Q4405" s="1">
        <v>0.09</v>
      </c>
      <c r="R4405">
        <v>11.97</v>
      </c>
      <c r="S4405">
        <v>4.9800000000000004</v>
      </c>
      <c r="T4405">
        <f t="shared" si="68"/>
        <v>263.34000000000003</v>
      </c>
    </row>
    <row r="4406" spans="1:20" x14ac:dyDescent="0.3">
      <c r="A4406">
        <v>4405</v>
      </c>
      <c r="B4406">
        <v>87333</v>
      </c>
      <c r="C4406" t="s">
        <v>656</v>
      </c>
      <c r="D4406" t="s">
        <v>20</v>
      </c>
      <c r="E4406" t="s">
        <v>39</v>
      </c>
      <c r="F4406" t="s">
        <v>40</v>
      </c>
      <c r="G4406" t="s">
        <v>23</v>
      </c>
      <c r="H4406" t="s">
        <v>94</v>
      </c>
      <c r="I4406" t="s">
        <v>28</v>
      </c>
      <c r="J4406" t="s">
        <v>56</v>
      </c>
      <c r="K4406" t="s">
        <v>101</v>
      </c>
      <c r="L4406" t="s">
        <v>192</v>
      </c>
      <c r="M4406" t="s">
        <v>125</v>
      </c>
      <c r="N4406" s="2">
        <v>41534</v>
      </c>
      <c r="O4406" s="2">
        <v>41536</v>
      </c>
      <c r="P4406">
        <v>15</v>
      </c>
      <c r="Q4406" s="1">
        <v>0.06</v>
      </c>
      <c r="R4406">
        <v>33.29</v>
      </c>
      <c r="S4406">
        <v>8.74</v>
      </c>
      <c r="T4406">
        <f t="shared" si="68"/>
        <v>499.34999999999997</v>
      </c>
    </row>
    <row r="4407" spans="1:20" x14ac:dyDescent="0.3">
      <c r="A4407">
        <v>4406</v>
      </c>
      <c r="B4407">
        <v>87565</v>
      </c>
      <c r="C4407" t="s">
        <v>1166</v>
      </c>
      <c r="D4407" t="s">
        <v>578</v>
      </c>
      <c r="E4407" t="s">
        <v>187</v>
      </c>
      <c r="F4407" t="s">
        <v>31</v>
      </c>
      <c r="G4407" t="s">
        <v>48</v>
      </c>
      <c r="H4407" t="s">
        <v>225</v>
      </c>
      <c r="I4407" t="s">
        <v>28</v>
      </c>
      <c r="J4407" t="s">
        <v>56</v>
      </c>
      <c r="K4407" t="s">
        <v>113</v>
      </c>
      <c r="L4407" t="s">
        <v>283</v>
      </c>
      <c r="M4407" t="s">
        <v>121</v>
      </c>
      <c r="N4407" s="2">
        <v>41532</v>
      </c>
      <c r="O4407" s="2">
        <v>41539</v>
      </c>
      <c r="P4407">
        <v>8</v>
      </c>
      <c r="Q4407" s="1">
        <v>0.1</v>
      </c>
      <c r="R4407">
        <v>33.94</v>
      </c>
      <c r="S4407">
        <v>19.190000000000001</v>
      </c>
      <c r="T4407">
        <f t="shared" si="68"/>
        <v>271.52</v>
      </c>
    </row>
    <row r="4408" spans="1:20" x14ac:dyDescent="0.3">
      <c r="A4408">
        <v>4407</v>
      </c>
      <c r="B4408">
        <v>90850</v>
      </c>
      <c r="C4408" t="s">
        <v>955</v>
      </c>
      <c r="D4408" t="s">
        <v>578</v>
      </c>
      <c r="E4408" t="s">
        <v>21</v>
      </c>
      <c r="F4408" t="s">
        <v>47</v>
      </c>
      <c r="G4408" t="s">
        <v>41</v>
      </c>
      <c r="H4408" t="s">
        <v>33</v>
      </c>
      <c r="I4408" t="s">
        <v>28</v>
      </c>
      <c r="J4408" t="s">
        <v>56</v>
      </c>
      <c r="K4408" t="s">
        <v>208</v>
      </c>
      <c r="L4408" t="s">
        <v>283</v>
      </c>
      <c r="M4408" t="s">
        <v>111</v>
      </c>
      <c r="N4408" s="2">
        <v>40392</v>
      </c>
      <c r="O4408" s="2">
        <v>40393</v>
      </c>
      <c r="P4408">
        <v>11</v>
      </c>
      <c r="Q4408" s="1">
        <v>0.03</v>
      </c>
      <c r="R4408">
        <v>200.97</v>
      </c>
      <c r="S4408">
        <v>15.59</v>
      </c>
      <c r="T4408">
        <f t="shared" si="68"/>
        <v>2210.67</v>
      </c>
    </row>
    <row r="4409" spans="1:20" x14ac:dyDescent="0.3">
      <c r="A4409">
        <v>4408</v>
      </c>
      <c r="B4409">
        <v>91204</v>
      </c>
      <c r="C4409" t="s">
        <v>1106</v>
      </c>
      <c r="D4409" t="s">
        <v>20</v>
      </c>
      <c r="E4409" t="s">
        <v>39</v>
      </c>
      <c r="F4409" t="s">
        <v>40</v>
      </c>
      <c r="G4409" t="s">
        <v>23</v>
      </c>
      <c r="H4409" t="s">
        <v>42</v>
      </c>
      <c r="I4409" t="s">
        <v>28</v>
      </c>
      <c r="J4409" t="s">
        <v>56</v>
      </c>
      <c r="K4409" t="s">
        <v>82</v>
      </c>
      <c r="L4409" t="s">
        <v>192</v>
      </c>
      <c r="M4409" t="s">
        <v>99</v>
      </c>
      <c r="N4409" s="2">
        <v>41181</v>
      </c>
      <c r="O4409" s="2">
        <v>41183</v>
      </c>
      <c r="P4409">
        <v>18</v>
      </c>
      <c r="Q4409" s="1">
        <v>0.05</v>
      </c>
      <c r="R4409">
        <v>44.01</v>
      </c>
      <c r="S4409">
        <v>3.5</v>
      </c>
      <c r="T4409">
        <f t="shared" si="68"/>
        <v>792.18</v>
      </c>
    </row>
    <row r="4410" spans="1:20" x14ac:dyDescent="0.3">
      <c r="A4410">
        <v>4409</v>
      </c>
      <c r="B4410">
        <v>91204</v>
      </c>
      <c r="C4410" t="s">
        <v>1106</v>
      </c>
      <c r="D4410" t="s">
        <v>20</v>
      </c>
      <c r="E4410" t="s">
        <v>39</v>
      </c>
      <c r="F4410" t="s">
        <v>40</v>
      </c>
      <c r="G4410" t="s">
        <v>23</v>
      </c>
      <c r="H4410" t="s">
        <v>94</v>
      </c>
      <c r="I4410" t="s">
        <v>28</v>
      </c>
      <c r="J4410" t="s">
        <v>56</v>
      </c>
      <c r="K4410" t="s">
        <v>98</v>
      </c>
      <c r="L4410" t="s">
        <v>44</v>
      </c>
      <c r="M4410" t="s">
        <v>99</v>
      </c>
      <c r="N4410" s="2">
        <v>41181</v>
      </c>
      <c r="O4410" s="2">
        <v>41182</v>
      </c>
      <c r="P4410">
        <v>6</v>
      </c>
      <c r="Q4410" s="1">
        <v>0.06</v>
      </c>
      <c r="R4410">
        <v>6.68</v>
      </c>
      <c r="S4410">
        <v>1.5</v>
      </c>
      <c r="T4410">
        <f t="shared" si="68"/>
        <v>40.08</v>
      </c>
    </row>
    <row r="4411" spans="1:20" x14ac:dyDescent="0.3">
      <c r="A4411">
        <v>4410</v>
      </c>
      <c r="B4411">
        <v>86511</v>
      </c>
      <c r="C4411" t="s">
        <v>731</v>
      </c>
      <c r="D4411" t="s">
        <v>20</v>
      </c>
      <c r="E4411" t="s">
        <v>39</v>
      </c>
      <c r="F4411" t="s">
        <v>22</v>
      </c>
      <c r="G4411" t="s">
        <v>23</v>
      </c>
      <c r="H4411" t="s">
        <v>78</v>
      </c>
      <c r="I4411" t="s">
        <v>28</v>
      </c>
      <c r="J4411" t="s">
        <v>56</v>
      </c>
      <c r="K4411" t="s">
        <v>50</v>
      </c>
      <c r="L4411" t="s">
        <v>44</v>
      </c>
      <c r="M4411" t="s">
        <v>331</v>
      </c>
      <c r="N4411" s="2">
        <v>40673</v>
      </c>
      <c r="O4411" s="2">
        <v>40673</v>
      </c>
      <c r="P4411">
        <v>12</v>
      </c>
      <c r="Q4411" s="1">
        <v>0.03</v>
      </c>
      <c r="R4411">
        <v>3.14</v>
      </c>
      <c r="S4411">
        <v>1.1399999999999999</v>
      </c>
      <c r="T4411">
        <f t="shared" si="68"/>
        <v>37.68</v>
      </c>
    </row>
    <row r="4412" spans="1:20" x14ac:dyDescent="0.3">
      <c r="A4412">
        <v>4411</v>
      </c>
      <c r="B4412">
        <v>87058</v>
      </c>
      <c r="C4412" t="s">
        <v>1493</v>
      </c>
      <c r="D4412" t="s">
        <v>578</v>
      </c>
      <c r="E4412" t="s">
        <v>187</v>
      </c>
      <c r="F4412" t="s">
        <v>40</v>
      </c>
      <c r="G4412" t="s">
        <v>93</v>
      </c>
      <c r="H4412" t="s">
        <v>219</v>
      </c>
      <c r="I4412" t="s">
        <v>28</v>
      </c>
      <c r="J4412" t="s">
        <v>56</v>
      </c>
      <c r="K4412" t="s">
        <v>82</v>
      </c>
      <c r="L4412" t="s">
        <v>283</v>
      </c>
      <c r="M4412" t="s">
        <v>638</v>
      </c>
      <c r="N4412" s="2">
        <v>40674</v>
      </c>
      <c r="O4412" s="2">
        <v>40676</v>
      </c>
      <c r="P4412">
        <v>13</v>
      </c>
      <c r="Q4412" s="1">
        <v>0.06</v>
      </c>
      <c r="R4412">
        <v>350.99</v>
      </c>
      <c r="S4412">
        <v>39</v>
      </c>
      <c r="T4412">
        <f t="shared" si="68"/>
        <v>4562.87</v>
      </c>
    </row>
    <row r="4413" spans="1:20" x14ac:dyDescent="0.3">
      <c r="A4413">
        <v>4412</v>
      </c>
      <c r="B4413">
        <v>88503</v>
      </c>
      <c r="C4413" t="s">
        <v>573</v>
      </c>
      <c r="D4413" t="s">
        <v>20</v>
      </c>
      <c r="E4413" t="s">
        <v>39</v>
      </c>
      <c r="F4413" t="s">
        <v>40</v>
      </c>
      <c r="G4413" t="s">
        <v>23</v>
      </c>
      <c r="H4413" t="s">
        <v>94</v>
      </c>
      <c r="I4413" t="s">
        <v>28</v>
      </c>
      <c r="J4413" t="s">
        <v>56</v>
      </c>
      <c r="K4413" t="s">
        <v>55</v>
      </c>
      <c r="L4413" t="s">
        <v>746</v>
      </c>
      <c r="M4413" t="s">
        <v>59</v>
      </c>
      <c r="N4413" s="2">
        <v>40314</v>
      </c>
      <c r="O4413" s="2">
        <v>40314</v>
      </c>
      <c r="P4413">
        <v>10</v>
      </c>
      <c r="Q4413" s="1">
        <v>7.0000000000000007E-2</v>
      </c>
      <c r="R4413">
        <v>279.48</v>
      </c>
      <c r="S4413">
        <v>35</v>
      </c>
      <c r="T4413">
        <f t="shared" si="68"/>
        <v>2794.8</v>
      </c>
    </row>
    <row r="4414" spans="1:20" x14ac:dyDescent="0.3">
      <c r="A4414">
        <v>4413</v>
      </c>
      <c r="B4414">
        <v>87123</v>
      </c>
      <c r="C4414" t="s">
        <v>1162</v>
      </c>
      <c r="D4414" t="s">
        <v>20</v>
      </c>
      <c r="E4414" t="s">
        <v>39</v>
      </c>
      <c r="F4414" t="s">
        <v>22</v>
      </c>
      <c r="G4414" t="s">
        <v>93</v>
      </c>
      <c r="H4414" t="s">
        <v>49</v>
      </c>
      <c r="I4414" t="s">
        <v>28</v>
      </c>
      <c r="J4414" t="s">
        <v>56</v>
      </c>
      <c r="K4414" t="s">
        <v>98</v>
      </c>
      <c r="L4414" t="s">
        <v>192</v>
      </c>
      <c r="M4414" t="s">
        <v>137</v>
      </c>
      <c r="N4414" s="2">
        <v>40994</v>
      </c>
      <c r="O4414" s="2">
        <v>40996</v>
      </c>
      <c r="P4414">
        <v>12</v>
      </c>
      <c r="Q4414" s="1">
        <v>0.06</v>
      </c>
      <c r="R4414">
        <v>4.91</v>
      </c>
      <c r="S4414">
        <v>0.5</v>
      </c>
      <c r="T4414">
        <f t="shared" si="68"/>
        <v>58.92</v>
      </c>
    </row>
    <row r="4415" spans="1:20" x14ac:dyDescent="0.3">
      <c r="A4415">
        <v>4414</v>
      </c>
      <c r="B4415">
        <v>87123</v>
      </c>
      <c r="C4415" t="s">
        <v>1162</v>
      </c>
      <c r="D4415" t="s">
        <v>20</v>
      </c>
      <c r="E4415" t="s">
        <v>39</v>
      </c>
      <c r="F4415" t="s">
        <v>22</v>
      </c>
      <c r="G4415" t="s">
        <v>93</v>
      </c>
      <c r="H4415" t="s">
        <v>94</v>
      </c>
      <c r="I4415" t="s">
        <v>28</v>
      </c>
      <c r="J4415" t="s">
        <v>56</v>
      </c>
      <c r="K4415" t="s">
        <v>82</v>
      </c>
      <c r="L4415" t="s">
        <v>192</v>
      </c>
      <c r="M4415" t="s">
        <v>499</v>
      </c>
      <c r="N4415" s="2">
        <v>40994</v>
      </c>
      <c r="O4415" s="2">
        <v>40996</v>
      </c>
      <c r="P4415">
        <v>6</v>
      </c>
      <c r="Q4415" s="1">
        <v>7.0000000000000007E-2</v>
      </c>
      <c r="R4415">
        <v>193.17</v>
      </c>
      <c r="S4415">
        <v>19.989999999999998</v>
      </c>
      <c r="T4415">
        <f t="shared" si="68"/>
        <v>1159.02</v>
      </c>
    </row>
    <row r="4416" spans="1:20" x14ac:dyDescent="0.3">
      <c r="A4416">
        <v>4415</v>
      </c>
      <c r="B4416">
        <v>87123</v>
      </c>
      <c r="C4416" t="s">
        <v>1162</v>
      </c>
      <c r="D4416" t="s">
        <v>20</v>
      </c>
      <c r="E4416" t="s">
        <v>21</v>
      </c>
      <c r="F4416" t="s">
        <v>22</v>
      </c>
      <c r="G4416" t="s">
        <v>93</v>
      </c>
      <c r="H4416" t="s">
        <v>203</v>
      </c>
      <c r="I4416" t="s">
        <v>28</v>
      </c>
      <c r="J4416" t="s">
        <v>56</v>
      </c>
      <c r="K4416" t="s">
        <v>201</v>
      </c>
      <c r="L4416" t="s">
        <v>192</v>
      </c>
      <c r="M4416" t="s">
        <v>80</v>
      </c>
      <c r="N4416" s="2">
        <v>40994</v>
      </c>
      <c r="O4416" s="2">
        <v>40996</v>
      </c>
      <c r="P4416">
        <v>6</v>
      </c>
      <c r="Q4416" s="1">
        <v>0.1</v>
      </c>
      <c r="R4416">
        <v>155.99</v>
      </c>
      <c r="S4416">
        <v>8.99</v>
      </c>
      <c r="T4416">
        <f t="shared" si="68"/>
        <v>935.94</v>
      </c>
    </row>
    <row r="4417" spans="1:20" x14ac:dyDescent="0.3">
      <c r="A4417">
        <v>4416</v>
      </c>
      <c r="B4417">
        <v>88515</v>
      </c>
      <c r="C4417" t="s">
        <v>994</v>
      </c>
      <c r="D4417" t="s">
        <v>20</v>
      </c>
      <c r="E4417" t="s">
        <v>21</v>
      </c>
      <c r="F4417" t="s">
        <v>40</v>
      </c>
      <c r="G4417" t="s">
        <v>41</v>
      </c>
      <c r="H4417" t="s">
        <v>24</v>
      </c>
      <c r="I4417" t="s">
        <v>28</v>
      </c>
      <c r="J4417" t="s">
        <v>56</v>
      </c>
      <c r="K4417" t="s">
        <v>1147</v>
      </c>
      <c r="L4417" t="s">
        <v>192</v>
      </c>
      <c r="M4417" t="s">
        <v>99</v>
      </c>
      <c r="N4417" s="2">
        <v>41451</v>
      </c>
      <c r="O4417" s="2">
        <v>41453</v>
      </c>
      <c r="P4417">
        <v>15</v>
      </c>
      <c r="Q4417" s="1">
        <v>0.03</v>
      </c>
      <c r="R4417">
        <v>100.97</v>
      </c>
      <c r="S4417">
        <v>7.18</v>
      </c>
      <c r="T4417">
        <f t="shared" si="68"/>
        <v>1514.55</v>
      </c>
    </row>
    <row r="4418" spans="1:20" x14ac:dyDescent="0.3">
      <c r="A4418">
        <v>4417</v>
      </c>
      <c r="B4418">
        <v>88515</v>
      </c>
      <c r="C4418" t="s">
        <v>994</v>
      </c>
      <c r="D4418" t="s">
        <v>20</v>
      </c>
      <c r="E4418" t="s">
        <v>21</v>
      </c>
      <c r="F4418" t="s">
        <v>40</v>
      </c>
      <c r="G4418" t="s">
        <v>41</v>
      </c>
      <c r="H4418" t="s">
        <v>206</v>
      </c>
      <c r="I4418" t="s">
        <v>28</v>
      </c>
      <c r="J4418" t="s">
        <v>56</v>
      </c>
      <c r="K4418" t="s">
        <v>1138</v>
      </c>
      <c r="L4418" t="s">
        <v>192</v>
      </c>
      <c r="M4418" t="s">
        <v>59</v>
      </c>
      <c r="N4418" s="2">
        <v>41451</v>
      </c>
      <c r="O4418" s="2">
        <v>41453</v>
      </c>
      <c r="P4418">
        <v>5</v>
      </c>
      <c r="Q4418" s="1">
        <v>0.01</v>
      </c>
      <c r="R4418">
        <v>40.98</v>
      </c>
      <c r="S4418">
        <v>6.5</v>
      </c>
      <c r="T4418">
        <f t="shared" si="68"/>
        <v>204.89999999999998</v>
      </c>
    </row>
    <row r="4419" spans="1:20" x14ac:dyDescent="0.3">
      <c r="A4419">
        <v>4418</v>
      </c>
      <c r="B4419">
        <v>88515</v>
      </c>
      <c r="C4419" t="s">
        <v>994</v>
      </c>
      <c r="D4419" t="s">
        <v>38</v>
      </c>
      <c r="E4419" t="s">
        <v>39</v>
      </c>
      <c r="F4419" t="s">
        <v>40</v>
      </c>
      <c r="G4419" t="s">
        <v>41</v>
      </c>
      <c r="H4419" t="s">
        <v>89</v>
      </c>
      <c r="I4419" t="s">
        <v>28</v>
      </c>
      <c r="J4419" t="s">
        <v>56</v>
      </c>
      <c r="K4419" t="s">
        <v>95</v>
      </c>
      <c r="L4419" t="s">
        <v>192</v>
      </c>
      <c r="M4419" t="s">
        <v>59</v>
      </c>
      <c r="N4419" s="2">
        <v>41451</v>
      </c>
      <c r="O4419" s="2">
        <v>41452</v>
      </c>
      <c r="P4419">
        <v>6</v>
      </c>
      <c r="Q4419" s="1">
        <v>0</v>
      </c>
      <c r="R4419">
        <v>4.13</v>
      </c>
      <c r="S4419">
        <v>0.99</v>
      </c>
      <c r="T4419">
        <f t="shared" ref="T4419:T4482" si="69">R4419*P4419</f>
        <v>24.78</v>
      </c>
    </row>
    <row r="4420" spans="1:20" x14ac:dyDescent="0.3">
      <c r="A4420">
        <v>4419</v>
      </c>
      <c r="B4420">
        <v>91177</v>
      </c>
      <c r="C4420" t="s">
        <v>1074</v>
      </c>
      <c r="D4420" t="s">
        <v>20</v>
      </c>
      <c r="E4420" t="s">
        <v>187</v>
      </c>
      <c r="F4420" t="s">
        <v>47</v>
      </c>
      <c r="G4420" t="s">
        <v>23</v>
      </c>
      <c r="H4420" t="s">
        <v>188</v>
      </c>
      <c r="I4420" t="s">
        <v>28</v>
      </c>
      <c r="J4420" t="s">
        <v>56</v>
      </c>
      <c r="K4420" t="s">
        <v>221</v>
      </c>
      <c r="L4420" t="s">
        <v>746</v>
      </c>
      <c r="M4420" t="s">
        <v>117</v>
      </c>
      <c r="N4420" s="2">
        <v>41131</v>
      </c>
      <c r="O4420" s="2">
        <v>41132</v>
      </c>
      <c r="P4420">
        <v>11</v>
      </c>
      <c r="Q4420" s="1">
        <v>0.01</v>
      </c>
      <c r="R4420">
        <v>40.97</v>
      </c>
      <c r="S4420">
        <v>14.45</v>
      </c>
      <c r="T4420">
        <f t="shared" si="69"/>
        <v>450.66999999999996</v>
      </c>
    </row>
    <row r="4421" spans="1:20" x14ac:dyDescent="0.3">
      <c r="A4421">
        <v>4420</v>
      </c>
      <c r="B4421">
        <v>91177</v>
      </c>
      <c r="C4421" t="s">
        <v>1074</v>
      </c>
      <c r="D4421" t="s">
        <v>578</v>
      </c>
      <c r="E4421" t="s">
        <v>187</v>
      </c>
      <c r="F4421" t="s">
        <v>47</v>
      </c>
      <c r="G4421" t="s">
        <v>23</v>
      </c>
      <c r="H4421" t="s">
        <v>217</v>
      </c>
      <c r="I4421" t="s">
        <v>28</v>
      </c>
      <c r="J4421" t="s">
        <v>56</v>
      </c>
      <c r="K4421" t="s">
        <v>291</v>
      </c>
      <c r="L4421" t="s">
        <v>283</v>
      </c>
      <c r="M4421" t="s">
        <v>51</v>
      </c>
      <c r="N4421" s="2">
        <v>41131</v>
      </c>
      <c r="O4421" s="2">
        <v>41131</v>
      </c>
      <c r="P4421">
        <v>8</v>
      </c>
      <c r="Q4421" s="1">
        <v>0.04</v>
      </c>
      <c r="R4421">
        <v>349.45</v>
      </c>
      <c r="S4421">
        <v>60</v>
      </c>
      <c r="T4421">
        <f t="shared" si="69"/>
        <v>2795.6</v>
      </c>
    </row>
    <row r="4422" spans="1:20" x14ac:dyDescent="0.3">
      <c r="A4422">
        <v>4421</v>
      </c>
      <c r="B4422">
        <v>88602</v>
      </c>
      <c r="C4422" t="s">
        <v>717</v>
      </c>
      <c r="D4422" t="s">
        <v>578</v>
      </c>
      <c r="E4422" t="s">
        <v>21</v>
      </c>
      <c r="F4422" t="s">
        <v>31</v>
      </c>
      <c r="G4422" t="s">
        <v>23</v>
      </c>
      <c r="H4422" t="s">
        <v>24</v>
      </c>
      <c r="I4422" t="s">
        <v>28</v>
      </c>
      <c r="J4422" t="s">
        <v>56</v>
      </c>
      <c r="K4422" t="s">
        <v>201</v>
      </c>
      <c r="L4422" t="s">
        <v>283</v>
      </c>
      <c r="M4422" t="s">
        <v>35</v>
      </c>
      <c r="N4422" s="2">
        <v>40934</v>
      </c>
      <c r="O4422" s="2">
        <v>40935</v>
      </c>
      <c r="P4422">
        <v>4</v>
      </c>
      <c r="Q4422" s="1">
        <v>0</v>
      </c>
      <c r="R4422">
        <v>549.99</v>
      </c>
      <c r="S4422">
        <v>49</v>
      </c>
      <c r="T4422">
        <f t="shared" si="69"/>
        <v>2199.96</v>
      </c>
    </row>
    <row r="4423" spans="1:20" x14ac:dyDescent="0.3">
      <c r="A4423">
        <v>4422</v>
      </c>
      <c r="B4423">
        <v>90639</v>
      </c>
      <c r="C4423" t="s">
        <v>544</v>
      </c>
      <c r="D4423" t="s">
        <v>38</v>
      </c>
      <c r="E4423" t="s">
        <v>21</v>
      </c>
      <c r="F4423" t="s">
        <v>31</v>
      </c>
      <c r="G4423" t="s">
        <v>48</v>
      </c>
      <c r="H4423" t="s">
        <v>33</v>
      </c>
      <c r="I4423" t="s">
        <v>28</v>
      </c>
      <c r="J4423" t="s">
        <v>56</v>
      </c>
      <c r="K4423" t="s">
        <v>201</v>
      </c>
      <c r="L4423" t="s">
        <v>192</v>
      </c>
      <c r="M4423" t="s">
        <v>102</v>
      </c>
      <c r="N4423" s="2">
        <v>41431</v>
      </c>
      <c r="O4423" s="2">
        <v>41433</v>
      </c>
      <c r="P4423">
        <v>1</v>
      </c>
      <c r="Q4423" s="1">
        <v>0.1</v>
      </c>
      <c r="R4423">
        <v>50.98</v>
      </c>
      <c r="S4423">
        <v>6.5</v>
      </c>
      <c r="T4423">
        <f t="shared" si="69"/>
        <v>50.98</v>
      </c>
    </row>
    <row r="4424" spans="1:20" x14ac:dyDescent="0.3">
      <c r="A4424">
        <v>4423</v>
      </c>
      <c r="B4424">
        <v>88114</v>
      </c>
      <c r="C4424" t="s">
        <v>2442</v>
      </c>
      <c r="D4424" t="s">
        <v>578</v>
      </c>
      <c r="E4424" t="s">
        <v>187</v>
      </c>
      <c r="F4424" t="s">
        <v>22</v>
      </c>
      <c r="G4424" t="s">
        <v>48</v>
      </c>
      <c r="H4424" t="s">
        <v>225</v>
      </c>
      <c r="I4424" t="s">
        <v>28</v>
      </c>
      <c r="J4424" t="s">
        <v>56</v>
      </c>
      <c r="K4424" t="s">
        <v>68</v>
      </c>
      <c r="L4424" t="s">
        <v>330</v>
      </c>
      <c r="M4424" t="s">
        <v>331</v>
      </c>
      <c r="N4424" s="2">
        <v>40243</v>
      </c>
      <c r="O4424" s="2">
        <v>40247</v>
      </c>
      <c r="P4424">
        <v>4</v>
      </c>
      <c r="Q4424" s="1">
        <v>0.08</v>
      </c>
      <c r="R4424">
        <v>230.98</v>
      </c>
      <c r="S4424">
        <v>23.78</v>
      </c>
      <c r="T4424">
        <f t="shared" si="69"/>
        <v>923.92</v>
      </c>
    </row>
    <row r="4425" spans="1:20" x14ac:dyDescent="0.3">
      <c r="A4425">
        <v>4424</v>
      </c>
      <c r="B4425">
        <v>85912</v>
      </c>
      <c r="C4425" t="s">
        <v>1693</v>
      </c>
      <c r="D4425" t="s">
        <v>578</v>
      </c>
      <c r="E4425" t="s">
        <v>187</v>
      </c>
      <c r="F4425" t="s">
        <v>31</v>
      </c>
      <c r="G4425" t="s">
        <v>23</v>
      </c>
      <c r="H4425" t="s">
        <v>225</v>
      </c>
      <c r="I4425" t="s">
        <v>28</v>
      </c>
      <c r="J4425" t="s">
        <v>56</v>
      </c>
      <c r="K4425" t="s">
        <v>116</v>
      </c>
      <c r="L4425" t="s">
        <v>330</v>
      </c>
      <c r="M4425" t="s">
        <v>106</v>
      </c>
      <c r="N4425" s="2">
        <v>41272</v>
      </c>
      <c r="O4425" s="2">
        <v>41274</v>
      </c>
      <c r="P4425">
        <v>10</v>
      </c>
      <c r="Q4425" s="1">
        <v>0.06</v>
      </c>
      <c r="R4425">
        <v>179.29</v>
      </c>
      <c r="S4425">
        <v>29.21</v>
      </c>
      <c r="T4425">
        <f t="shared" si="69"/>
        <v>1792.8999999999999</v>
      </c>
    </row>
    <row r="4426" spans="1:20" x14ac:dyDescent="0.3">
      <c r="A4426">
        <v>4425</v>
      </c>
      <c r="B4426">
        <v>88289</v>
      </c>
      <c r="C4426" t="s">
        <v>247</v>
      </c>
      <c r="D4426" t="s">
        <v>578</v>
      </c>
      <c r="E4426" t="s">
        <v>187</v>
      </c>
      <c r="F4426" t="s">
        <v>22</v>
      </c>
      <c r="G4426" t="s">
        <v>41</v>
      </c>
      <c r="H4426" t="s">
        <v>219</v>
      </c>
      <c r="I4426" t="s">
        <v>28</v>
      </c>
      <c r="J4426" t="s">
        <v>56</v>
      </c>
      <c r="K4426" t="s">
        <v>68</v>
      </c>
      <c r="L4426" t="s">
        <v>330</v>
      </c>
      <c r="M4426" t="s">
        <v>80</v>
      </c>
      <c r="N4426" s="2">
        <v>41311</v>
      </c>
      <c r="O4426" s="2">
        <v>41313</v>
      </c>
      <c r="P4426">
        <v>12</v>
      </c>
      <c r="Q4426" s="1">
        <v>0.05</v>
      </c>
      <c r="R4426">
        <v>236.97</v>
      </c>
      <c r="S4426">
        <v>59.24</v>
      </c>
      <c r="T4426">
        <f t="shared" si="69"/>
        <v>2843.64</v>
      </c>
    </row>
    <row r="4427" spans="1:20" x14ac:dyDescent="0.3">
      <c r="A4427">
        <v>4426</v>
      </c>
      <c r="B4427">
        <v>89044</v>
      </c>
      <c r="C4427" t="s">
        <v>899</v>
      </c>
      <c r="D4427" t="s">
        <v>20</v>
      </c>
      <c r="E4427" t="s">
        <v>39</v>
      </c>
      <c r="F4427" t="s">
        <v>31</v>
      </c>
      <c r="G4427" t="s">
        <v>23</v>
      </c>
      <c r="H4427" t="s">
        <v>49</v>
      </c>
      <c r="I4427" t="s">
        <v>28</v>
      </c>
      <c r="J4427" t="s">
        <v>56</v>
      </c>
      <c r="K4427" t="s">
        <v>274</v>
      </c>
      <c r="L4427" t="s">
        <v>192</v>
      </c>
      <c r="M4427" t="s">
        <v>139</v>
      </c>
      <c r="N4427" s="2">
        <v>41464</v>
      </c>
      <c r="O4427" s="2">
        <v>41466</v>
      </c>
      <c r="P4427">
        <v>13</v>
      </c>
      <c r="Q4427" s="1">
        <v>0.02</v>
      </c>
      <c r="R4427">
        <v>11.97</v>
      </c>
      <c r="S4427">
        <v>4.9800000000000004</v>
      </c>
      <c r="T4427">
        <f t="shared" si="69"/>
        <v>155.61000000000001</v>
      </c>
    </row>
    <row r="4428" spans="1:20" x14ac:dyDescent="0.3">
      <c r="A4428">
        <v>4427</v>
      </c>
      <c r="B4428">
        <v>89044</v>
      </c>
      <c r="C4428" t="s">
        <v>899</v>
      </c>
      <c r="D4428" t="s">
        <v>38</v>
      </c>
      <c r="E4428" t="s">
        <v>187</v>
      </c>
      <c r="F4428" t="s">
        <v>31</v>
      </c>
      <c r="G4428" t="s">
        <v>23</v>
      </c>
      <c r="H4428" t="s">
        <v>219</v>
      </c>
      <c r="I4428" t="s">
        <v>28</v>
      </c>
      <c r="J4428" t="s">
        <v>56</v>
      </c>
      <c r="K4428" t="s">
        <v>158</v>
      </c>
      <c r="L4428" t="s">
        <v>26</v>
      </c>
      <c r="M4428" t="s">
        <v>141</v>
      </c>
      <c r="N4428" s="2">
        <v>41464</v>
      </c>
      <c r="O4428" s="2">
        <v>41467</v>
      </c>
      <c r="P4428">
        <v>14</v>
      </c>
      <c r="Q4428" s="1">
        <v>0.08</v>
      </c>
      <c r="R4428">
        <v>9.48</v>
      </c>
      <c r="S4428">
        <v>7.29</v>
      </c>
      <c r="T4428">
        <f t="shared" si="69"/>
        <v>132.72</v>
      </c>
    </row>
    <row r="4429" spans="1:20" x14ac:dyDescent="0.3">
      <c r="A4429">
        <v>4428</v>
      </c>
      <c r="B4429">
        <v>89044</v>
      </c>
      <c r="C4429" t="s">
        <v>899</v>
      </c>
      <c r="D4429" t="s">
        <v>20</v>
      </c>
      <c r="E4429" t="s">
        <v>39</v>
      </c>
      <c r="F4429" t="s">
        <v>31</v>
      </c>
      <c r="G4429" t="s">
        <v>23</v>
      </c>
      <c r="H4429" t="s">
        <v>54</v>
      </c>
      <c r="I4429" t="s">
        <v>28</v>
      </c>
      <c r="J4429" t="s">
        <v>56</v>
      </c>
      <c r="K4429" t="s">
        <v>62</v>
      </c>
      <c r="L4429" t="s">
        <v>192</v>
      </c>
      <c r="M4429" t="s">
        <v>35</v>
      </c>
      <c r="N4429" s="2">
        <v>41464</v>
      </c>
      <c r="O4429" s="2">
        <v>41466</v>
      </c>
      <c r="P4429">
        <v>1</v>
      </c>
      <c r="Q4429" s="1">
        <v>0.03</v>
      </c>
      <c r="R4429">
        <v>5.98</v>
      </c>
      <c r="S4429">
        <v>5.79</v>
      </c>
      <c r="T4429">
        <f t="shared" si="69"/>
        <v>5.98</v>
      </c>
    </row>
    <row r="4430" spans="1:20" x14ac:dyDescent="0.3">
      <c r="A4430">
        <v>4429</v>
      </c>
      <c r="B4430">
        <v>88501</v>
      </c>
      <c r="C4430" t="s">
        <v>2137</v>
      </c>
      <c r="D4430" t="s">
        <v>578</v>
      </c>
      <c r="E4430" t="s">
        <v>39</v>
      </c>
      <c r="F4430" t="s">
        <v>31</v>
      </c>
      <c r="G4430" t="s">
        <v>23</v>
      </c>
      <c r="H4430" t="s">
        <v>89</v>
      </c>
      <c r="I4430" t="s">
        <v>28</v>
      </c>
      <c r="J4430" t="s">
        <v>56</v>
      </c>
      <c r="K4430" t="s">
        <v>50</v>
      </c>
      <c r="L4430" t="s">
        <v>283</v>
      </c>
      <c r="M4430" t="s">
        <v>143</v>
      </c>
      <c r="N4430" s="2">
        <v>41611</v>
      </c>
      <c r="O4430" s="2">
        <v>41612</v>
      </c>
      <c r="P4430">
        <v>12</v>
      </c>
      <c r="Q4430" s="1">
        <v>0.06</v>
      </c>
      <c r="R4430">
        <v>68.81</v>
      </c>
      <c r="S4430">
        <v>60</v>
      </c>
      <c r="T4430">
        <f t="shared" si="69"/>
        <v>825.72</v>
      </c>
    </row>
    <row r="4431" spans="1:20" x14ac:dyDescent="0.3">
      <c r="A4431">
        <v>4430</v>
      </c>
      <c r="B4431">
        <v>85979</v>
      </c>
      <c r="C4431" t="s">
        <v>853</v>
      </c>
      <c r="D4431" t="s">
        <v>20</v>
      </c>
      <c r="E4431" t="s">
        <v>39</v>
      </c>
      <c r="F4431" t="s">
        <v>22</v>
      </c>
      <c r="G4431" t="s">
        <v>41</v>
      </c>
      <c r="H4431" t="s">
        <v>94</v>
      </c>
      <c r="I4431" t="s">
        <v>28</v>
      </c>
      <c r="J4431" t="s">
        <v>56</v>
      </c>
      <c r="K4431" t="s">
        <v>116</v>
      </c>
      <c r="L4431" t="s">
        <v>192</v>
      </c>
      <c r="M4431" t="s">
        <v>80</v>
      </c>
      <c r="N4431" s="2">
        <v>40305</v>
      </c>
      <c r="O4431" s="2">
        <v>40305</v>
      </c>
      <c r="P4431">
        <v>7</v>
      </c>
      <c r="Q4431" s="1">
        <v>0.08</v>
      </c>
      <c r="R4431">
        <v>6.48</v>
      </c>
      <c r="S4431">
        <v>8.4</v>
      </c>
      <c r="T4431">
        <f t="shared" si="69"/>
        <v>45.36</v>
      </c>
    </row>
    <row r="4432" spans="1:20" x14ac:dyDescent="0.3">
      <c r="A4432">
        <v>4431</v>
      </c>
      <c r="B4432">
        <v>91245</v>
      </c>
      <c r="C4432" t="s">
        <v>943</v>
      </c>
      <c r="D4432" t="s">
        <v>20</v>
      </c>
      <c r="E4432" t="s">
        <v>21</v>
      </c>
      <c r="F4432" t="s">
        <v>31</v>
      </c>
      <c r="G4432" t="s">
        <v>32</v>
      </c>
      <c r="H4432" t="s">
        <v>33</v>
      </c>
      <c r="I4432" t="s">
        <v>28</v>
      </c>
      <c r="J4432" t="s">
        <v>56</v>
      </c>
      <c r="K4432" t="s">
        <v>198</v>
      </c>
      <c r="L4432" t="s">
        <v>26</v>
      </c>
      <c r="M4432" t="s">
        <v>146</v>
      </c>
      <c r="N4432" s="2">
        <v>40518</v>
      </c>
      <c r="O4432" s="2">
        <v>40520</v>
      </c>
      <c r="P4432">
        <v>4</v>
      </c>
      <c r="Q4432" s="1">
        <v>0</v>
      </c>
      <c r="R4432">
        <v>20.89</v>
      </c>
      <c r="S4432">
        <v>1.99</v>
      </c>
      <c r="T4432">
        <f t="shared" si="69"/>
        <v>83.56</v>
      </c>
    </row>
    <row r="4433" spans="1:20" x14ac:dyDescent="0.3">
      <c r="A4433">
        <v>4432</v>
      </c>
      <c r="B4433">
        <v>91245</v>
      </c>
      <c r="C4433" t="s">
        <v>943</v>
      </c>
      <c r="D4433" t="s">
        <v>20</v>
      </c>
      <c r="E4433" t="s">
        <v>39</v>
      </c>
      <c r="F4433" t="s">
        <v>31</v>
      </c>
      <c r="G4433" t="s">
        <v>32</v>
      </c>
      <c r="H4433" t="s">
        <v>61</v>
      </c>
      <c r="I4433" t="s">
        <v>28</v>
      </c>
      <c r="J4433" t="s">
        <v>56</v>
      </c>
      <c r="K4433" t="s">
        <v>133</v>
      </c>
      <c r="L4433" t="s">
        <v>44</v>
      </c>
      <c r="M4433" t="s">
        <v>146</v>
      </c>
      <c r="N4433" s="2">
        <v>40518</v>
      </c>
      <c r="O4433" s="2">
        <v>40521</v>
      </c>
      <c r="P4433">
        <v>19</v>
      </c>
      <c r="Q4433" s="1">
        <v>7.0000000000000007E-2</v>
      </c>
      <c r="R4433">
        <v>3.98</v>
      </c>
      <c r="S4433">
        <v>0.83</v>
      </c>
      <c r="T4433">
        <f t="shared" si="69"/>
        <v>75.62</v>
      </c>
    </row>
    <row r="4434" spans="1:20" x14ac:dyDescent="0.3">
      <c r="A4434">
        <v>4433</v>
      </c>
      <c r="B4434">
        <v>87507</v>
      </c>
      <c r="C4434" t="s">
        <v>263</v>
      </c>
      <c r="D4434" t="s">
        <v>20</v>
      </c>
      <c r="E4434" t="s">
        <v>21</v>
      </c>
      <c r="F4434" t="s">
        <v>40</v>
      </c>
      <c r="G4434" t="s">
        <v>93</v>
      </c>
      <c r="H4434" t="s">
        <v>24</v>
      </c>
      <c r="I4434" t="s">
        <v>28</v>
      </c>
      <c r="J4434" t="s">
        <v>56</v>
      </c>
      <c r="K4434" t="s">
        <v>201</v>
      </c>
      <c r="L4434" t="s">
        <v>26</v>
      </c>
      <c r="M4434" t="s">
        <v>370</v>
      </c>
      <c r="N4434" s="2">
        <v>41021</v>
      </c>
      <c r="O4434" s="2">
        <v>41022</v>
      </c>
      <c r="P4434">
        <v>1</v>
      </c>
      <c r="Q4434" s="1">
        <v>0.03</v>
      </c>
      <c r="R4434">
        <v>8.1199999999999992</v>
      </c>
      <c r="S4434">
        <v>2.83</v>
      </c>
      <c r="T4434">
        <f t="shared" si="69"/>
        <v>8.1199999999999992</v>
      </c>
    </row>
    <row r="4435" spans="1:20" x14ac:dyDescent="0.3">
      <c r="A4435">
        <v>4434</v>
      </c>
      <c r="B4435">
        <v>87507</v>
      </c>
      <c r="C4435" t="s">
        <v>263</v>
      </c>
      <c r="D4435" t="s">
        <v>20</v>
      </c>
      <c r="E4435" t="s">
        <v>39</v>
      </c>
      <c r="F4435" t="s">
        <v>40</v>
      </c>
      <c r="G4435" t="s">
        <v>93</v>
      </c>
      <c r="H4435" t="s">
        <v>61</v>
      </c>
      <c r="I4435" t="s">
        <v>28</v>
      </c>
      <c r="J4435" t="s">
        <v>56</v>
      </c>
      <c r="K4435" t="s">
        <v>170</v>
      </c>
      <c r="L4435" t="s">
        <v>44</v>
      </c>
      <c r="M4435" t="s">
        <v>264</v>
      </c>
      <c r="N4435" s="2">
        <v>41021</v>
      </c>
      <c r="O4435" s="2">
        <v>41022</v>
      </c>
      <c r="P4435">
        <v>4</v>
      </c>
      <c r="Q4435" s="1">
        <v>0</v>
      </c>
      <c r="R4435">
        <v>1.76</v>
      </c>
      <c r="S4435">
        <v>0.7</v>
      </c>
      <c r="T4435">
        <f t="shared" si="69"/>
        <v>7.04</v>
      </c>
    </row>
    <row r="4436" spans="1:20" x14ac:dyDescent="0.3">
      <c r="A4436">
        <v>4435</v>
      </c>
      <c r="B4436">
        <v>87878</v>
      </c>
      <c r="C4436" t="s">
        <v>916</v>
      </c>
      <c r="D4436" t="s">
        <v>578</v>
      </c>
      <c r="E4436" t="s">
        <v>21</v>
      </c>
      <c r="F4436" t="s">
        <v>47</v>
      </c>
      <c r="G4436" t="s">
        <v>23</v>
      </c>
      <c r="H4436" t="s">
        <v>24</v>
      </c>
      <c r="I4436" t="s">
        <v>28</v>
      </c>
      <c r="J4436" t="s">
        <v>56</v>
      </c>
      <c r="K4436" t="s">
        <v>204</v>
      </c>
      <c r="L4436" t="s">
        <v>283</v>
      </c>
      <c r="M4436" t="s">
        <v>167</v>
      </c>
      <c r="N4436" s="2">
        <v>40669</v>
      </c>
      <c r="O4436" s="2">
        <v>40671</v>
      </c>
      <c r="P4436">
        <v>15</v>
      </c>
      <c r="Q4436" s="1">
        <v>0.1</v>
      </c>
      <c r="R4436">
        <v>80.97</v>
      </c>
      <c r="S4436">
        <v>33.6</v>
      </c>
      <c r="T4436">
        <f t="shared" si="69"/>
        <v>1214.55</v>
      </c>
    </row>
    <row r="4437" spans="1:20" x14ac:dyDescent="0.3">
      <c r="A4437">
        <v>4436</v>
      </c>
      <c r="B4437">
        <v>86415</v>
      </c>
      <c r="C4437" t="s">
        <v>891</v>
      </c>
      <c r="D4437" t="s">
        <v>20</v>
      </c>
      <c r="E4437" t="s">
        <v>39</v>
      </c>
      <c r="F4437" t="s">
        <v>22</v>
      </c>
      <c r="G4437" t="s">
        <v>23</v>
      </c>
      <c r="H4437" t="s">
        <v>61</v>
      </c>
      <c r="I4437" t="s">
        <v>28</v>
      </c>
      <c r="J4437" t="s">
        <v>56</v>
      </c>
      <c r="K4437" t="s">
        <v>145</v>
      </c>
      <c r="L4437" t="s">
        <v>192</v>
      </c>
      <c r="M4437" t="s">
        <v>150</v>
      </c>
      <c r="N4437" s="2">
        <v>41071</v>
      </c>
      <c r="O4437" s="2">
        <v>41072</v>
      </c>
      <c r="P4437">
        <v>9</v>
      </c>
      <c r="Q4437" s="1">
        <v>0.03</v>
      </c>
      <c r="R4437">
        <v>5.34</v>
      </c>
      <c r="S4437">
        <v>5.63</v>
      </c>
      <c r="T4437">
        <f t="shared" si="69"/>
        <v>48.06</v>
      </c>
    </row>
    <row r="4438" spans="1:20" x14ac:dyDescent="0.3">
      <c r="A4438">
        <v>4437</v>
      </c>
      <c r="B4438">
        <v>86899</v>
      </c>
      <c r="C4438" t="s">
        <v>1205</v>
      </c>
      <c r="D4438" t="s">
        <v>38</v>
      </c>
      <c r="E4438" t="s">
        <v>21</v>
      </c>
      <c r="F4438" t="s">
        <v>22</v>
      </c>
      <c r="G4438" t="s">
        <v>41</v>
      </c>
      <c r="H4438" t="s">
        <v>24</v>
      </c>
      <c r="I4438" t="s">
        <v>28</v>
      </c>
      <c r="J4438" t="s">
        <v>56</v>
      </c>
      <c r="K4438" t="s">
        <v>34</v>
      </c>
      <c r="L4438" t="s">
        <v>706</v>
      </c>
      <c r="M4438" t="s">
        <v>232</v>
      </c>
      <c r="N4438" s="2">
        <v>40204</v>
      </c>
      <c r="O4438" s="2">
        <v>40205</v>
      </c>
      <c r="P4438">
        <v>8</v>
      </c>
      <c r="Q4438" s="1">
        <v>0.08</v>
      </c>
      <c r="R4438">
        <v>150.97999999999999</v>
      </c>
      <c r="S4438">
        <v>13.99</v>
      </c>
      <c r="T4438">
        <f t="shared" si="69"/>
        <v>1207.8399999999999</v>
      </c>
    </row>
    <row r="4439" spans="1:20" x14ac:dyDescent="0.3">
      <c r="A4439">
        <v>4438</v>
      </c>
      <c r="B4439">
        <v>86899</v>
      </c>
      <c r="C4439" t="s">
        <v>2116</v>
      </c>
      <c r="D4439" t="s">
        <v>578</v>
      </c>
      <c r="E4439" t="s">
        <v>187</v>
      </c>
      <c r="F4439" t="s">
        <v>22</v>
      </c>
      <c r="G4439" t="s">
        <v>41</v>
      </c>
      <c r="H4439" t="s">
        <v>225</v>
      </c>
      <c r="I4439" t="s">
        <v>28</v>
      </c>
      <c r="J4439" t="s">
        <v>56</v>
      </c>
      <c r="K4439" t="s">
        <v>82</v>
      </c>
      <c r="L4439" t="s">
        <v>283</v>
      </c>
      <c r="M4439" t="s">
        <v>190</v>
      </c>
      <c r="N4439" s="2">
        <v>40204</v>
      </c>
      <c r="O4439" s="2">
        <v>40205</v>
      </c>
      <c r="P4439">
        <v>4</v>
      </c>
      <c r="Q4439" s="1">
        <v>0.03</v>
      </c>
      <c r="R4439">
        <v>25.98</v>
      </c>
      <c r="S4439">
        <v>14.36</v>
      </c>
      <c r="T4439">
        <f t="shared" si="69"/>
        <v>103.92</v>
      </c>
    </row>
    <row r="4440" spans="1:20" x14ac:dyDescent="0.3">
      <c r="A4440">
        <v>4439</v>
      </c>
      <c r="B4440">
        <v>86899</v>
      </c>
      <c r="C4440" t="s">
        <v>2116</v>
      </c>
      <c r="D4440" t="s">
        <v>20</v>
      </c>
      <c r="E4440" t="s">
        <v>39</v>
      </c>
      <c r="F4440" t="s">
        <v>22</v>
      </c>
      <c r="G4440" t="s">
        <v>41</v>
      </c>
      <c r="H4440" t="s">
        <v>94</v>
      </c>
      <c r="I4440" t="s">
        <v>28</v>
      </c>
      <c r="J4440" t="s">
        <v>56</v>
      </c>
      <c r="K4440" t="s">
        <v>43</v>
      </c>
      <c r="L4440" t="s">
        <v>746</v>
      </c>
      <c r="M4440" t="s">
        <v>238</v>
      </c>
      <c r="N4440" s="2">
        <v>40204</v>
      </c>
      <c r="O4440" s="2">
        <v>40205</v>
      </c>
      <c r="P4440">
        <v>10</v>
      </c>
      <c r="Q4440" s="1">
        <v>0.1</v>
      </c>
      <c r="R4440">
        <v>32.479999999999997</v>
      </c>
      <c r="S4440">
        <v>35</v>
      </c>
      <c r="T4440">
        <f t="shared" si="69"/>
        <v>324.79999999999995</v>
      </c>
    </row>
    <row r="4441" spans="1:20" x14ac:dyDescent="0.3">
      <c r="A4441">
        <v>4440</v>
      </c>
      <c r="B4441">
        <v>86584</v>
      </c>
      <c r="C4441" t="s">
        <v>1837</v>
      </c>
      <c r="D4441" t="s">
        <v>20</v>
      </c>
      <c r="E4441" t="s">
        <v>39</v>
      </c>
      <c r="F4441" t="s">
        <v>22</v>
      </c>
      <c r="G4441" t="s">
        <v>23</v>
      </c>
      <c r="H4441" t="s">
        <v>49</v>
      </c>
      <c r="I4441" t="s">
        <v>28</v>
      </c>
      <c r="J4441" t="s">
        <v>56</v>
      </c>
      <c r="K4441" t="s">
        <v>145</v>
      </c>
      <c r="L4441" t="s">
        <v>26</v>
      </c>
      <c r="M4441" t="s">
        <v>326</v>
      </c>
      <c r="N4441" s="2">
        <v>41359</v>
      </c>
      <c r="O4441" s="2">
        <v>41360</v>
      </c>
      <c r="P4441">
        <v>2</v>
      </c>
      <c r="Q4441" s="1">
        <v>0.04</v>
      </c>
      <c r="R4441">
        <v>10.98</v>
      </c>
      <c r="S4441">
        <v>3.37</v>
      </c>
      <c r="T4441">
        <f t="shared" si="69"/>
        <v>21.96</v>
      </c>
    </row>
    <row r="4442" spans="1:20" x14ac:dyDescent="0.3">
      <c r="A4442">
        <v>4441</v>
      </c>
      <c r="B4442">
        <v>87264</v>
      </c>
      <c r="C4442" t="s">
        <v>1692</v>
      </c>
      <c r="D4442" t="s">
        <v>38</v>
      </c>
      <c r="E4442" t="s">
        <v>187</v>
      </c>
      <c r="F4442" t="s">
        <v>47</v>
      </c>
      <c r="G4442" t="s">
        <v>41</v>
      </c>
      <c r="H4442" t="s">
        <v>225</v>
      </c>
      <c r="I4442" t="s">
        <v>28</v>
      </c>
      <c r="J4442" t="s">
        <v>56</v>
      </c>
      <c r="K4442" t="s">
        <v>282</v>
      </c>
      <c r="L4442" t="s">
        <v>192</v>
      </c>
      <c r="M4442" t="s">
        <v>134</v>
      </c>
      <c r="N4442" s="2">
        <v>40982</v>
      </c>
      <c r="O4442" s="2">
        <v>40983</v>
      </c>
      <c r="P4442">
        <v>9</v>
      </c>
      <c r="Q4442" s="1">
        <v>0.04</v>
      </c>
      <c r="R4442">
        <v>7.96</v>
      </c>
      <c r="S4442">
        <v>4.95</v>
      </c>
      <c r="T4442">
        <f t="shared" si="69"/>
        <v>71.64</v>
      </c>
    </row>
    <row r="4443" spans="1:20" x14ac:dyDescent="0.3">
      <c r="A4443">
        <v>4442</v>
      </c>
      <c r="B4443">
        <v>91193</v>
      </c>
      <c r="C4443" t="s">
        <v>850</v>
      </c>
      <c r="D4443" t="s">
        <v>20</v>
      </c>
      <c r="E4443" t="s">
        <v>21</v>
      </c>
      <c r="F4443" t="s">
        <v>31</v>
      </c>
      <c r="G4443" t="s">
        <v>32</v>
      </c>
      <c r="H4443" t="s">
        <v>24</v>
      </c>
      <c r="I4443" t="s">
        <v>28</v>
      </c>
      <c r="J4443" t="s">
        <v>56</v>
      </c>
      <c r="K4443" t="s">
        <v>208</v>
      </c>
      <c r="L4443" t="s">
        <v>706</v>
      </c>
      <c r="M4443" t="s">
        <v>35</v>
      </c>
      <c r="N4443" s="2">
        <v>41619</v>
      </c>
      <c r="O4443" s="2">
        <v>41621</v>
      </c>
      <c r="P4443">
        <v>15</v>
      </c>
      <c r="Q4443" s="1">
        <v>0.03</v>
      </c>
      <c r="R4443">
        <v>20.99</v>
      </c>
      <c r="S4443">
        <v>4.8099999999999996</v>
      </c>
      <c r="T4443">
        <f t="shared" si="69"/>
        <v>314.84999999999997</v>
      </c>
    </row>
    <row r="4444" spans="1:20" x14ac:dyDescent="0.3">
      <c r="A4444">
        <v>4443</v>
      </c>
      <c r="B4444">
        <v>91193</v>
      </c>
      <c r="C4444" t="s">
        <v>1953</v>
      </c>
      <c r="D4444" t="s">
        <v>20</v>
      </c>
      <c r="E4444" t="s">
        <v>187</v>
      </c>
      <c r="F4444" t="s">
        <v>31</v>
      </c>
      <c r="G4444" t="s">
        <v>32</v>
      </c>
      <c r="H4444" t="s">
        <v>219</v>
      </c>
      <c r="I4444" t="s">
        <v>28</v>
      </c>
      <c r="J4444" t="s">
        <v>56</v>
      </c>
      <c r="K4444" t="s">
        <v>158</v>
      </c>
      <c r="L4444" t="s">
        <v>192</v>
      </c>
      <c r="M4444" t="s">
        <v>35</v>
      </c>
      <c r="N4444" s="2">
        <v>41619</v>
      </c>
      <c r="O4444" s="2">
        <v>41621</v>
      </c>
      <c r="P4444">
        <v>5</v>
      </c>
      <c r="Q4444" s="1">
        <v>0.05</v>
      </c>
      <c r="R4444">
        <v>14.58</v>
      </c>
      <c r="S4444">
        <v>7.4</v>
      </c>
      <c r="T4444">
        <f t="shared" si="69"/>
        <v>72.900000000000006</v>
      </c>
    </row>
    <row r="4445" spans="1:20" x14ac:dyDescent="0.3">
      <c r="A4445">
        <v>4444</v>
      </c>
      <c r="B4445">
        <v>89419</v>
      </c>
      <c r="C4445" t="s">
        <v>1283</v>
      </c>
      <c r="D4445" t="s">
        <v>20</v>
      </c>
      <c r="E4445" t="s">
        <v>39</v>
      </c>
      <c r="F4445" t="s">
        <v>40</v>
      </c>
      <c r="G4445" t="s">
        <v>93</v>
      </c>
      <c r="H4445" t="s">
        <v>94</v>
      </c>
      <c r="I4445" t="s">
        <v>28</v>
      </c>
      <c r="J4445" t="s">
        <v>56</v>
      </c>
      <c r="K4445" t="s">
        <v>58</v>
      </c>
      <c r="L4445" t="s">
        <v>192</v>
      </c>
      <c r="M4445" t="s">
        <v>393</v>
      </c>
      <c r="N4445" s="2">
        <v>40603</v>
      </c>
      <c r="O4445" s="2">
        <v>40604</v>
      </c>
      <c r="P4445">
        <v>2</v>
      </c>
      <c r="Q4445" s="1">
        <v>0.05</v>
      </c>
      <c r="R4445">
        <v>22.84</v>
      </c>
      <c r="S4445">
        <v>5.47</v>
      </c>
      <c r="T4445">
        <f t="shared" si="69"/>
        <v>45.68</v>
      </c>
    </row>
    <row r="4446" spans="1:20" x14ac:dyDescent="0.3">
      <c r="A4446">
        <v>4445</v>
      </c>
      <c r="B4446">
        <v>86589</v>
      </c>
      <c r="C4446" t="s">
        <v>1837</v>
      </c>
      <c r="D4446" t="s">
        <v>20</v>
      </c>
      <c r="E4446" t="s">
        <v>39</v>
      </c>
      <c r="F4446" t="s">
        <v>22</v>
      </c>
      <c r="G4446" t="s">
        <v>41</v>
      </c>
      <c r="H4446" t="s">
        <v>89</v>
      </c>
      <c r="I4446" t="s">
        <v>28</v>
      </c>
      <c r="J4446" t="s">
        <v>56</v>
      </c>
      <c r="K4446" t="s">
        <v>136</v>
      </c>
      <c r="L4446" t="s">
        <v>746</v>
      </c>
      <c r="M4446" t="s">
        <v>86</v>
      </c>
      <c r="N4446" s="2">
        <v>41596</v>
      </c>
      <c r="O4446" s="2">
        <v>41597</v>
      </c>
      <c r="P4446">
        <v>41</v>
      </c>
      <c r="Q4446" s="1">
        <v>0.02</v>
      </c>
      <c r="R4446">
        <v>300.64999999999998</v>
      </c>
      <c r="S4446">
        <v>24.49</v>
      </c>
      <c r="T4446">
        <f t="shared" si="69"/>
        <v>12326.65</v>
      </c>
    </row>
    <row r="4447" spans="1:20" x14ac:dyDescent="0.3">
      <c r="A4447">
        <v>4446</v>
      </c>
      <c r="B4447">
        <v>86589</v>
      </c>
      <c r="C4447" t="s">
        <v>1837</v>
      </c>
      <c r="D4447" t="s">
        <v>20</v>
      </c>
      <c r="E4447" t="s">
        <v>39</v>
      </c>
      <c r="F4447" t="s">
        <v>22</v>
      </c>
      <c r="G4447" t="s">
        <v>41</v>
      </c>
      <c r="H4447" t="s">
        <v>89</v>
      </c>
      <c r="I4447" t="s">
        <v>28</v>
      </c>
      <c r="J4447" t="s">
        <v>56</v>
      </c>
      <c r="K4447" t="s">
        <v>95</v>
      </c>
      <c r="L4447" t="s">
        <v>192</v>
      </c>
      <c r="M4447" t="s">
        <v>232</v>
      </c>
      <c r="N4447" s="2">
        <v>41596</v>
      </c>
      <c r="O4447" s="2">
        <v>41598</v>
      </c>
      <c r="P4447">
        <v>36</v>
      </c>
      <c r="Q4447" s="1">
        <v>0.08</v>
      </c>
      <c r="R4447">
        <v>11.97</v>
      </c>
      <c r="S4447">
        <v>4.9800000000000004</v>
      </c>
      <c r="T4447">
        <f t="shared" si="69"/>
        <v>430.92</v>
      </c>
    </row>
    <row r="4448" spans="1:20" x14ac:dyDescent="0.3">
      <c r="A4448">
        <v>4447</v>
      </c>
      <c r="B4448">
        <v>90401</v>
      </c>
      <c r="C4448" t="s">
        <v>2070</v>
      </c>
      <c r="D4448" t="s">
        <v>20</v>
      </c>
      <c r="E4448" t="s">
        <v>39</v>
      </c>
      <c r="F4448" t="s">
        <v>31</v>
      </c>
      <c r="G4448" t="s">
        <v>41</v>
      </c>
      <c r="H4448" t="s">
        <v>42</v>
      </c>
      <c r="I4448" t="s">
        <v>28</v>
      </c>
      <c r="J4448" t="s">
        <v>56</v>
      </c>
      <c r="K4448" t="s">
        <v>129</v>
      </c>
      <c r="L4448" t="s">
        <v>26</v>
      </c>
      <c r="M4448" t="s">
        <v>35</v>
      </c>
      <c r="N4448" s="2">
        <v>41448</v>
      </c>
      <c r="O4448" s="2">
        <v>41449</v>
      </c>
      <c r="P4448">
        <v>9</v>
      </c>
      <c r="Q4448" s="1">
        <v>0.08</v>
      </c>
      <c r="R4448">
        <v>43.98</v>
      </c>
      <c r="S4448">
        <v>8.99</v>
      </c>
      <c r="T4448">
        <f t="shared" si="69"/>
        <v>395.82</v>
      </c>
    </row>
    <row r="4449" spans="1:20" x14ac:dyDescent="0.3">
      <c r="A4449">
        <v>4448</v>
      </c>
      <c r="B4449">
        <v>90401</v>
      </c>
      <c r="C4449" t="s">
        <v>460</v>
      </c>
      <c r="D4449" t="s">
        <v>20</v>
      </c>
      <c r="E4449" t="s">
        <v>187</v>
      </c>
      <c r="F4449" t="s">
        <v>31</v>
      </c>
      <c r="G4449" t="s">
        <v>41</v>
      </c>
      <c r="H4449" t="s">
        <v>188</v>
      </c>
      <c r="I4449" t="s">
        <v>28</v>
      </c>
      <c r="J4449" t="s">
        <v>56</v>
      </c>
      <c r="K4449" t="s">
        <v>170</v>
      </c>
      <c r="L4449" t="s">
        <v>26</v>
      </c>
      <c r="M4449" t="s">
        <v>146</v>
      </c>
      <c r="N4449" s="2">
        <v>41448</v>
      </c>
      <c r="O4449" s="2">
        <v>41450</v>
      </c>
      <c r="P4449">
        <v>5</v>
      </c>
      <c r="Q4449" s="1">
        <v>0.01</v>
      </c>
      <c r="R4449">
        <v>2.23</v>
      </c>
      <c r="S4449">
        <v>4.57</v>
      </c>
      <c r="T4449">
        <f t="shared" si="69"/>
        <v>11.15</v>
      </c>
    </row>
    <row r="4450" spans="1:20" x14ac:dyDescent="0.3">
      <c r="A4450">
        <v>4449</v>
      </c>
      <c r="B4450">
        <v>90515</v>
      </c>
      <c r="C4450" t="s">
        <v>992</v>
      </c>
      <c r="D4450" t="s">
        <v>20</v>
      </c>
      <c r="E4450" t="s">
        <v>39</v>
      </c>
      <c r="F4450" t="s">
        <v>22</v>
      </c>
      <c r="G4450" t="s">
        <v>41</v>
      </c>
      <c r="H4450" t="s">
        <v>49</v>
      </c>
      <c r="I4450" t="s">
        <v>28</v>
      </c>
      <c r="J4450" t="s">
        <v>36</v>
      </c>
      <c r="K4450" t="s">
        <v>248</v>
      </c>
      <c r="L4450" t="s">
        <v>192</v>
      </c>
      <c r="M4450" t="s">
        <v>232</v>
      </c>
      <c r="N4450" s="2">
        <v>40642</v>
      </c>
      <c r="O4450" s="2">
        <v>40643</v>
      </c>
      <c r="P4450">
        <v>2</v>
      </c>
      <c r="Q4450" s="1">
        <v>0.03</v>
      </c>
      <c r="R4450">
        <v>4.55</v>
      </c>
      <c r="S4450">
        <v>1.49</v>
      </c>
      <c r="T4450">
        <f t="shared" si="69"/>
        <v>9.1</v>
      </c>
    </row>
    <row r="4451" spans="1:20" x14ac:dyDescent="0.3">
      <c r="A4451">
        <v>4450</v>
      </c>
      <c r="B4451">
        <v>87279</v>
      </c>
      <c r="C4451" t="s">
        <v>414</v>
      </c>
      <c r="D4451" t="s">
        <v>20</v>
      </c>
      <c r="E4451" t="s">
        <v>39</v>
      </c>
      <c r="F4451" t="s">
        <v>47</v>
      </c>
      <c r="G4451" t="s">
        <v>23</v>
      </c>
      <c r="H4451" t="s">
        <v>78</v>
      </c>
      <c r="I4451" t="s">
        <v>28</v>
      </c>
      <c r="J4451" t="s">
        <v>36</v>
      </c>
      <c r="K4451" t="s">
        <v>172</v>
      </c>
      <c r="L4451" t="s">
        <v>192</v>
      </c>
      <c r="M4451" t="s">
        <v>160</v>
      </c>
      <c r="N4451" s="2">
        <v>41130</v>
      </c>
      <c r="O4451" s="2">
        <v>41133</v>
      </c>
      <c r="P4451">
        <v>8</v>
      </c>
      <c r="Q4451" s="1">
        <v>0.06</v>
      </c>
      <c r="R4451">
        <v>2.16</v>
      </c>
      <c r="S4451">
        <v>6.05</v>
      </c>
      <c r="T4451">
        <f t="shared" si="69"/>
        <v>17.28</v>
      </c>
    </row>
    <row r="4452" spans="1:20" x14ac:dyDescent="0.3">
      <c r="A4452">
        <v>4451</v>
      </c>
      <c r="B4452">
        <v>87692</v>
      </c>
      <c r="C4452" t="s">
        <v>999</v>
      </c>
      <c r="D4452" t="s">
        <v>20</v>
      </c>
      <c r="E4452" t="s">
        <v>39</v>
      </c>
      <c r="F4452" t="s">
        <v>31</v>
      </c>
      <c r="G4452" t="s">
        <v>93</v>
      </c>
      <c r="H4452" t="s">
        <v>78</v>
      </c>
      <c r="I4452" t="s">
        <v>28</v>
      </c>
      <c r="J4452" t="s">
        <v>36</v>
      </c>
      <c r="K4452" t="s">
        <v>98</v>
      </c>
      <c r="L4452" t="s">
        <v>192</v>
      </c>
      <c r="M4452" t="s">
        <v>102</v>
      </c>
      <c r="N4452" s="2">
        <v>41500</v>
      </c>
      <c r="O4452" s="2">
        <v>41501</v>
      </c>
      <c r="P4452">
        <v>25</v>
      </c>
      <c r="Q4452" s="1">
        <v>7.0000000000000007E-2</v>
      </c>
      <c r="R4452">
        <v>4.18</v>
      </c>
      <c r="S4452">
        <v>2.99</v>
      </c>
      <c r="T4452">
        <f t="shared" si="69"/>
        <v>104.5</v>
      </c>
    </row>
    <row r="4453" spans="1:20" x14ac:dyDescent="0.3">
      <c r="A4453">
        <v>4452</v>
      </c>
      <c r="B4453">
        <v>89403</v>
      </c>
      <c r="C4453" t="s">
        <v>2255</v>
      </c>
      <c r="D4453" t="s">
        <v>578</v>
      </c>
      <c r="E4453" t="s">
        <v>187</v>
      </c>
      <c r="F4453" t="s">
        <v>47</v>
      </c>
      <c r="G4453" t="s">
        <v>32</v>
      </c>
      <c r="H4453" t="s">
        <v>225</v>
      </c>
      <c r="I4453" t="s">
        <v>28</v>
      </c>
      <c r="J4453" t="s">
        <v>36</v>
      </c>
      <c r="K4453" t="s">
        <v>98</v>
      </c>
      <c r="L4453" t="s">
        <v>283</v>
      </c>
      <c r="M4453" t="s">
        <v>51</v>
      </c>
      <c r="N4453" s="2">
        <v>40561</v>
      </c>
      <c r="O4453" s="2">
        <v>40563</v>
      </c>
      <c r="P4453">
        <v>1</v>
      </c>
      <c r="Q4453" s="1">
        <v>0.01</v>
      </c>
      <c r="R4453">
        <v>200.98</v>
      </c>
      <c r="S4453">
        <v>23.76</v>
      </c>
      <c r="T4453">
        <f t="shared" si="69"/>
        <v>200.98</v>
      </c>
    </row>
    <row r="4454" spans="1:20" x14ac:dyDescent="0.3">
      <c r="A4454">
        <v>4453</v>
      </c>
      <c r="B4454">
        <v>87999</v>
      </c>
      <c r="C4454" t="s">
        <v>322</v>
      </c>
      <c r="D4454" t="s">
        <v>20</v>
      </c>
      <c r="E4454" t="s">
        <v>21</v>
      </c>
      <c r="F4454" t="s">
        <v>31</v>
      </c>
      <c r="G4454" t="s">
        <v>48</v>
      </c>
      <c r="H4454" t="s">
        <v>206</v>
      </c>
      <c r="I4454" t="s">
        <v>28</v>
      </c>
      <c r="J4454" t="s">
        <v>36</v>
      </c>
      <c r="K4454" t="s">
        <v>198</v>
      </c>
      <c r="L4454" t="s">
        <v>746</v>
      </c>
      <c r="M4454" t="s">
        <v>69</v>
      </c>
      <c r="N4454" s="2">
        <v>41471</v>
      </c>
      <c r="O4454" s="2">
        <v>41480</v>
      </c>
      <c r="P4454">
        <v>6</v>
      </c>
      <c r="Q4454" s="1">
        <v>0</v>
      </c>
      <c r="R4454">
        <v>599.99</v>
      </c>
      <c r="S4454">
        <v>24.49</v>
      </c>
      <c r="T4454">
        <f t="shared" si="69"/>
        <v>3599.94</v>
      </c>
    </row>
    <row r="4455" spans="1:20" x14ac:dyDescent="0.3">
      <c r="A4455">
        <v>4454</v>
      </c>
      <c r="B4455">
        <v>87999</v>
      </c>
      <c r="C4455" t="s">
        <v>322</v>
      </c>
      <c r="D4455" t="s">
        <v>20</v>
      </c>
      <c r="E4455" t="s">
        <v>39</v>
      </c>
      <c r="F4455" t="s">
        <v>31</v>
      </c>
      <c r="G4455" t="s">
        <v>48</v>
      </c>
      <c r="H4455" t="s">
        <v>49</v>
      </c>
      <c r="I4455" t="s">
        <v>28</v>
      </c>
      <c r="J4455" t="s">
        <v>36</v>
      </c>
      <c r="K4455" t="s">
        <v>105</v>
      </c>
      <c r="L4455" t="s">
        <v>192</v>
      </c>
      <c r="M4455" t="s">
        <v>255</v>
      </c>
      <c r="N4455" s="2">
        <v>41471</v>
      </c>
      <c r="O4455" s="2">
        <v>41480</v>
      </c>
      <c r="P4455">
        <v>13</v>
      </c>
      <c r="Q4455" s="1">
        <v>0.01</v>
      </c>
      <c r="R4455">
        <v>6.48</v>
      </c>
      <c r="S4455">
        <v>6.6</v>
      </c>
      <c r="T4455">
        <f t="shared" si="69"/>
        <v>84.240000000000009</v>
      </c>
    </row>
    <row r="4456" spans="1:20" x14ac:dyDescent="0.3">
      <c r="A4456">
        <v>4455</v>
      </c>
      <c r="B4456">
        <v>87999</v>
      </c>
      <c r="C4456" t="s">
        <v>322</v>
      </c>
      <c r="D4456" t="s">
        <v>20</v>
      </c>
      <c r="E4456" t="s">
        <v>39</v>
      </c>
      <c r="F4456" t="s">
        <v>31</v>
      </c>
      <c r="G4456" t="s">
        <v>48</v>
      </c>
      <c r="H4456" t="s">
        <v>49</v>
      </c>
      <c r="I4456" t="s">
        <v>28</v>
      </c>
      <c r="J4456" t="s">
        <v>36</v>
      </c>
      <c r="K4456" t="s">
        <v>74</v>
      </c>
      <c r="L4456" t="s">
        <v>44</v>
      </c>
      <c r="M4456" t="s">
        <v>69</v>
      </c>
      <c r="N4456" s="2">
        <v>41471</v>
      </c>
      <c r="O4456" s="2">
        <v>41480</v>
      </c>
      <c r="P4456">
        <v>14</v>
      </c>
      <c r="Q4456" s="1">
        <v>0.01</v>
      </c>
      <c r="R4456">
        <v>19.84</v>
      </c>
      <c r="S4456">
        <v>4.0999999999999996</v>
      </c>
      <c r="T4456">
        <f t="shared" si="69"/>
        <v>277.76</v>
      </c>
    </row>
    <row r="4457" spans="1:20" x14ac:dyDescent="0.3">
      <c r="A4457">
        <v>4456</v>
      </c>
      <c r="B4457">
        <v>86815</v>
      </c>
      <c r="C4457" t="s">
        <v>1005</v>
      </c>
      <c r="D4457" t="s">
        <v>20</v>
      </c>
      <c r="E4457" t="s">
        <v>21</v>
      </c>
      <c r="F4457" t="s">
        <v>22</v>
      </c>
      <c r="G4457" t="s">
        <v>48</v>
      </c>
      <c r="H4457" t="s">
        <v>33</v>
      </c>
      <c r="I4457" t="s">
        <v>28</v>
      </c>
      <c r="J4457" t="s">
        <v>36</v>
      </c>
      <c r="K4457" t="s">
        <v>1108</v>
      </c>
      <c r="L4457" t="s">
        <v>192</v>
      </c>
      <c r="M4457" t="s">
        <v>190</v>
      </c>
      <c r="N4457" s="2">
        <v>40503</v>
      </c>
      <c r="O4457" s="2">
        <v>40510</v>
      </c>
      <c r="P4457">
        <v>28</v>
      </c>
      <c r="Q4457" s="1">
        <v>0.09</v>
      </c>
      <c r="R4457">
        <v>50.98</v>
      </c>
      <c r="S4457">
        <v>6.5</v>
      </c>
      <c r="T4457">
        <f t="shared" si="69"/>
        <v>1427.4399999999998</v>
      </c>
    </row>
    <row r="4458" spans="1:20" x14ac:dyDescent="0.3">
      <c r="A4458">
        <v>4457</v>
      </c>
      <c r="B4458">
        <v>91169</v>
      </c>
      <c r="C4458" t="s">
        <v>1501</v>
      </c>
      <c r="D4458" t="s">
        <v>578</v>
      </c>
      <c r="E4458" t="s">
        <v>187</v>
      </c>
      <c r="F4458" t="s">
        <v>22</v>
      </c>
      <c r="G4458" t="s">
        <v>93</v>
      </c>
      <c r="H4458" t="s">
        <v>219</v>
      </c>
      <c r="I4458" t="s">
        <v>28</v>
      </c>
      <c r="J4458" t="s">
        <v>36</v>
      </c>
      <c r="K4458" t="s">
        <v>170</v>
      </c>
      <c r="L4458" t="s">
        <v>283</v>
      </c>
      <c r="M4458" t="s">
        <v>123</v>
      </c>
      <c r="N4458" s="2">
        <v>40937</v>
      </c>
      <c r="O4458" s="2">
        <v>40938</v>
      </c>
      <c r="P4458">
        <v>3</v>
      </c>
      <c r="Q4458" s="1">
        <v>0.06</v>
      </c>
      <c r="R4458">
        <v>113.98</v>
      </c>
      <c r="S4458">
        <v>30</v>
      </c>
      <c r="T4458">
        <f t="shared" si="69"/>
        <v>341.94</v>
      </c>
    </row>
    <row r="4459" spans="1:20" x14ac:dyDescent="0.3">
      <c r="A4459">
        <v>4458</v>
      </c>
      <c r="B4459">
        <v>90586</v>
      </c>
      <c r="C4459" t="s">
        <v>508</v>
      </c>
      <c r="D4459" t="s">
        <v>20</v>
      </c>
      <c r="E4459" t="s">
        <v>21</v>
      </c>
      <c r="F4459" t="s">
        <v>31</v>
      </c>
      <c r="G4459" t="s">
        <v>93</v>
      </c>
      <c r="H4459" t="s">
        <v>24</v>
      </c>
      <c r="I4459" t="s">
        <v>28</v>
      </c>
      <c r="J4459" t="s">
        <v>36</v>
      </c>
      <c r="K4459" t="s">
        <v>1254</v>
      </c>
      <c r="L4459" t="s">
        <v>26</v>
      </c>
      <c r="M4459" t="s">
        <v>178</v>
      </c>
      <c r="N4459" s="2">
        <v>41393</v>
      </c>
      <c r="O4459" s="2">
        <v>41395</v>
      </c>
      <c r="P4459">
        <v>8</v>
      </c>
      <c r="Q4459" s="1">
        <v>0</v>
      </c>
      <c r="R4459">
        <v>85.99</v>
      </c>
      <c r="S4459">
        <v>1.25</v>
      </c>
      <c r="T4459">
        <f t="shared" si="69"/>
        <v>687.92</v>
      </c>
    </row>
    <row r="4460" spans="1:20" x14ac:dyDescent="0.3">
      <c r="A4460">
        <v>4459</v>
      </c>
      <c r="B4460">
        <v>89836</v>
      </c>
      <c r="C4460" t="s">
        <v>1153</v>
      </c>
      <c r="D4460" t="s">
        <v>38</v>
      </c>
      <c r="E4460" t="s">
        <v>39</v>
      </c>
      <c r="F4460" t="s">
        <v>31</v>
      </c>
      <c r="G4460" t="s">
        <v>23</v>
      </c>
      <c r="H4460" t="s">
        <v>49</v>
      </c>
      <c r="I4460" t="s">
        <v>28</v>
      </c>
      <c r="J4460" t="s">
        <v>36</v>
      </c>
      <c r="K4460" t="s">
        <v>181</v>
      </c>
      <c r="L4460" t="s">
        <v>192</v>
      </c>
      <c r="M4460" t="s">
        <v>146</v>
      </c>
      <c r="N4460" s="2">
        <v>40387</v>
      </c>
      <c r="O4460" s="2">
        <v>40389</v>
      </c>
      <c r="P4460">
        <v>12</v>
      </c>
      <c r="Q4460" s="1">
        <v>0.01</v>
      </c>
      <c r="R4460">
        <v>60.97</v>
      </c>
      <c r="S4460">
        <v>4.5</v>
      </c>
      <c r="T4460">
        <f t="shared" si="69"/>
        <v>731.64</v>
      </c>
    </row>
    <row r="4461" spans="1:20" x14ac:dyDescent="0.3">
      <c r="A4461">
        <v>4460</v>
      </c>
      <c r="B4461">
        <v>89836</v>
      </c>
      <c r="C4461" t="s">
        <v>1535</v>
      </c>
      <c r="D4461" t="s">
        <v>578</v>
      </c>
      <c r="E4461" t="s">
        <v>187</v>
      </c>
      <c r="F4461" t="s">
        <v>31</v>
      </c>
      <c r="G4461" t="s">
        <v>23</v>
      </c>
      <c r="H4461" t="s">
        <v>225</v>
      </c>
      <c r="I4461" t="s">
        <v>28</v>
      </c>
      <c r="J4461" t="s">
        <v>36</v>
      </c>
      <c r="K4461" t="s">
        <v>231</v>
      </c>
      <c r="L4461" t="s">
        <v>283</v>
      </c>
      <c r="M4461" t="s">
        <v>178</v>
      </c>
      <c r="N4461" s="2">
        <v>40387</v>
      </c>
      <c r="O4461" s="2">
        <v>40388</v>
      </c>
      <c r="P4461">
        <v>14</v>
      </c>
      <c r="Q4461" s="1">
        <v>0</v>
      </c>
      <c r="R4461">
        <v>122.99</v>
      </c>
      <c r="S4461">
        <v>70.2</v>
      </c>
      <c r="T4461">
        <f t="shared" si="69"/>
        <v>1721.86</v>
      </c>
    </row>
    <row r="4462" spans="1:20" x14ac:dyDescent="0.3">
      <c r="A4462">
        <v>4461</v>
      </c>
      <c r="B4462">
        <v>90108</v>
      </c>
      <c r="C4462" t="s">
        <v>620</v>
      </c>
      <c r="D4462" t="s">
        <v>20</v>
      </c>
      <c r="E4462" t="s">
        <v>39</v>
      </c>
      <c r="F4462" t="s">
        <v>22</v>
      </c>
      <c r="G4462" t="s">
        <v>93</v>
      </c>
      <c r="H4462" t="s">
        <v>89</v>
      </c>
      <c r="I4462" t="s">
        <v>28</v>
      </c>
      <c r="J4462" t="s">
        <v>36</v>
      </c>
      <c r="K4462" t="s">
        <v>149</v>
      </c>
      <c r="L4462" t="s">
        <v>192</v>
      </c>
      <c r="M4462" t="s">
        <v>232</v>
      </c>
      <c r="N4462" s="2">
        <v>41014</v>
      </c>
      <c r="O4462" s="2">
        <v>41015</v>
      </c>
      <c r="P4462">
        <v>13</v>
      </c>
      <c r="Q4462" s="1">
        <v>0.09</v>
      </c>
      <c r="R4462">
        <v>15.67</v>
      </c>
      <c r="S4462">
        <v>1.39</v>
      </c>
      <c r="T4462">
        <f t="shared" si="69"/>
        <v>203.71</v>
      </c>
    </row>
    <row r="4463" spans="1:20" x14ac:dyDescent="0.3">
      <c r="A4463">
        <v>4462</v>
      </c>
      <c r="B4463">
        <v>90108</v>
      </c>
      <c r="C4463" t="s">
        <v>620</v>
      </c>
      <c r="D4463" t="s">
        <v>20</v>
      </c>
      <c r="E4463" t="s">
        <v>39</v>
      </c>
      <c r="F4463" t="s">
        <v>22</v>
      </c>
      <c r="G4463" t="s">
        <v>93</v>
      </c>
      <c r="H4463" t="s">
        <v>61</v>
      </c>
      <c r="I4463" t="s">
        <v>28</v>
      </c>
      <c r="J4463" t="s">
        <v>36</v>
      </c>
      <c r="K4463" t="s">
        <v>189</v>
      </c>
      <c r="L4463" t="s">
        <v>44</v>
      </c>
      <c r="M4463" t="s">
        <v>331</v>
      </c>
      <c r="N4463" s="2">
        <v>41014</v>
      </c>
      <c r="O4463" s="2">
        <v>41016</v>
      </c>
      <c r="P4463">
        <v>6</v>
      </c>
      <c r="Q4463" s="1">
        <v>0</v>
      </c>
      <c r="R4463">
        <v>2.88</v>
      </c>
      <c r="S4463">
        <v>0.7</v>
      </c>
      <c r="T4463">
        <f t="shared" si="69"/>
        <v>17.28</v>
      </c>
    </row>
    <row r="4464" spans="1:20" x14ac:dyDescent="0.3">
      <c r="A4464">
        <v>4463</v>
      </c>
      <c r="B4464">
        <v>91123</v>
      </c>
      <c r="C4464" t="s">
        <v>1110</v>
      </c>
      <c r="D4464" t="s">
        <v>20</v>
      </c>
      <c r="E4464" t="s">
        <v>21</v>
      </c>
      <c r="F4464" t="s">
        <v>31</v>
      </c>
      <c r="G4464" t="s">
        <v>32</v>
      </c>
      <c r="H4464" t="s">
        <v>206</v>
      </c>
      <c r="I4464" t="s">
        <v>28</v>
      </c>
      <c r="J4464" t="s">
        <v>36</v>
      </c>
      <c r="K4464" t="s">
        <v>25</v>
      </c>
      <c r="L4464" t="s">
        <v>706</v>
      </c>
      <c r="M4464" t="s">
        <v>255</v>
      </c>
      <c r="N4464" s="2">
        <v>40333</v>
      </c>
      <c r="O4464" s="2">
        <v>40335</v>
      </c>
      <c r="P4464">
        <v>1</v>
      </c>
      <c r="Q4464" s="1">
        <v>0</v>
      </c>
      <c r="R4464">
        <v>999.99</v>
      </c>
      <c r="S4464">
        <v>13.99</v>
      </c>
      <c r="T4464">
        <f t="shared" si="69"/>
        <v>999.99</v>
      </c>
    </row>
    <row r="4465" spans="1:20" x14ac:dyDescent="0.3">
      <c r="A4465">
        <v>4464</v>
      </c>
      <c r="B4465">
        <v>91123</v>
      </c>
      <c r="C4465" t="s">
        <v>1110</v>
      </c>
      <c r="D4465" t="s">
        <v>38</v>
      </c>
      <c r="E4465" t="s">
        <v>39</v>
      </c>
      <c r="F4465" t="s">
        <v>31</v>
      </c>
      <c r="G4465" t="s">
        <v>32</v>
      </c>
      <c r="H4465" t="s">
        <v>89</v>
      </c>
      <c r="I4465" t="s">
        <v>28</v>
      </c>
      <c r="J4465" t="s">
        <v>36</v>
      </c>
      <c r="K4465" t="s">
        <v>145</v>
      </c>
      <c r="L4465" t="s">
        <v>192</v>
      </c>
      <c r="M4465" t="s">
        <v>131</v>
      </c>
      <c r="N4465" s="2">
        <v>40333</v>
      </c>
      <c r="O4465" s="2">
        <v>40334</v>
      </c>
      <c r="P4465">
        <v>13</v>
      </c>
      <c r="Q4465" s="1">
        <v>0.05</v>
      </c>
      <c r="R4465">
        <v>6.48</v>
      </c>
      <c r="S4465">
        <v>5.14</v>
      </c>
      <c r="T4465">
        <f t="shared" si="69"/>
        <v>84.240000000000009</v>
      </c>
    </row>
    <row r="4466" spans="1:20" x14ac:dyDescent="0.3">
      <c r="A4466">
        <v>4465</v>
      </c>
      <c r="B4466">
        <v>89317</v>
      </c>
      <c r="C4466" t="s">
        <v>659</v>
      </c>
      <c r="D4466" t="s">
        <v>20</v>
      </c>
      <c r="E4466" t="s">
        <v>187</v>
      </c>
      <c r="F4466" t="s">
        <v>31</v>
      </c>
      <c r="G4466" t="s">
        <v>93</v>
      </c>
      <c r="H4466" t="s">
        <v>219</v>
      </c>
      <c r="I4466" t="s">
        <v>28</v>
      </c>
      <c r="J4466" t="s">
        <v>36</v>
      </c>
      <c r="K4466" t="s">
        <v>68</v>
      </c>
      <c r="L4466" t="s">
        <v>44</v>
      </c>
      <c r="M4466" t="s">
        <v>296</v>
      </c>
      <c r="N4466" s="2">
        <v>41350</v>
      </c>
      <c r="O4466" s="2">
        <v>41353</v>
      </c>
      <c r="P4466">
        <v>1</v>
      </c>
      <c r="Q4466" s="1">
        <v>0.02</v>
      </c>
      <c r="R4466">
        <v>7.59</v>
      </c>
      <c r="S4466">
        <v>4</v>
      </c>
      <c r="T4466">
        <f t="shared" si="69"/>
        <v>7.59</v>
      </c>
    </row>
    <row r="4467" spans="1:20" x14ac:dyDescent="0.3">
      <c r="A4467">
        <v>4466</v>
      </c>
      <c r="B4467">
        <v>89317</v>
      </c>
      <c r="C4467" t="s">
        <v>659</v>
      </c>
      <c r="D4467" t="s">
        <v>20</v>
      </c>
      <c r="E4467" t="s">
        <v>39</v>
      </c>
      <c r="F4467" t="s">
        <v>31</v>
      </c>
      <c r="G4467" t="s">
        <v>93</v>
      </c>
      <c r="H4467" t="s">
        <v>94</v>
      </c>
      <c r="I4467" t="s">
        <v>28</v>
      </c>
      <c r="J4467" t="s">
        <v>36</v>
      </c>
      <c r="K4467" t="s">
        <v>291</v>
      </c>
      <c r="L4467" t="s">
        <v>44</v>
      </c>
      <c r="M4467" t="s">
        <v>296</v>
      </c>
      <c r="N4467" s="2">
        <v>41350</v>
      </c>
      <c r="O4467" s="2">
        <v>41352</v>
      </c>
      <c r="P4467">
        <v>9</v>
      </c>
      <c r="Q4467" s="1">
        <v>0.09</v>
      </c>
      <c r="R4467">
        <v>5.43</v>
      </c>
      <c r="S4467">
        <v>0.95</v>
      </c>
      <c r="T4467">
        <f t="shared" si="69"/>
        <v>48.87</v>
      </c>
    </row>
    <row r="4468" spans="1:20" x14ac:dyDescent="0.3">
      <c r="A4468">
        <v>4467</v>
      </c>
      <c r="B4468">
        <v>89317</v>
      </c>
      <c r="C4468" t="s">
        <v>659</v>
      </c>
      <c r="D4468" t="s">
        <v>20</v>
      </c>
      <c r="E4468" t="s">
        <v>39</v>
      </c>
      <c r="F4468" t="s">
        <v>31</v>
      </c>
      <c r="G4468" t="s">
        <v>93</v>
      </c>
      <c r="H4468" t="s">
        <v>61</v>
      </c>
      <c r="I4468" t="s">
        <v>28</v>
      </c>
      <c r="J4468" t="s">
        <v>36</v>
      </c>
      <c r="K4468" t="s">
        <v>116</v>
      </c>
      <c r="L4468" t="s">
        <v>746</v>
      </c>
      <c r="M4468" t="s">
        <v>296</v>
      </c>
      <c r="N4468" s="2">
        <v>41350</v>
      </c>
      <c r="O4468" s="2">
        <v>41352</v>
      </c>
      <c r="P4468">
        <v>9</v>
      </c>
      <c r="Q4468" s="1">
        <v>0.06</v>
      </c>
      <c r="R4468">
        <v>279.48</v>
      </c>
      <c r="S4468">
        <v>35</v>
      </c>
      <c r="T4468">
        <f t="shared" si="69"/>
        <v>2515.3200000000002</v>
      </c>
    </row>
    <row r="4469" spans="1:20" x14ac:dyDescent="0.3">
      <c r="A4469">
        <v>4468</v>
      </c>
      <c r="B4469">
        <v>90182</v>
      </c>
      <c r="C4469" t="s">
        <v>696</v>
      </c>
      <c r="D4469" t="s">
        <v>20</v>
      </c>
      <c r="E4469" t="s">
        <v>21</v>
      </c>
      <c r="F4469" t="s">
        <v>47</v>
      </c>
      <c r="G4469" t="s">
        <v>48</v>
      </c>
      <c r="H4469" t="s">
        <v>203</v>
      </c>
      <c r="I4469" t="s">
        <v>28</v>
      </c>
      <c r="J4469" t="s">
        <v>36</v>
      </c>
      <c r="K4469" t="s">
        <v>1108</v>
      </c>
      <c r="L4469" t="s">
        <v>26</v>
      </c>
      <c r="M4469" t="s">
        <v>51</v>
      </c>
      <c r="N4469" s="2">
        <v>41338</v>
      </c>
      <c r="O4469" s="2">
        <v>41340</v>
      </c>
      <c r="P4469">
        <v>11</v>
      </c>
      <c r="Q4469" s="1">
        <v>0.05</v>
      </c>
      <c r="R4469">
        <v>8.5</v>
      </c>
      <c r="S4469">
        <v>1.99</v>
      </c>
      <c r="T4469">
        <f t="shared" si="69"/>
        <v>93.5</v>
      </c>
    </row>
    <row r="4470" spans="1:20" x14ac:dyDescent="0.3">
      <c r="A4470">
        <v>4469</v>
      </c>
      <c r="B4470">
        <v>90281</v>
      </c>
      <c r="C4470" t="s">
        <v>1109</v>
      </c>
      <c r="D4470" t="s">
        <v>20</v>
      </c>
      <c r="E4470" t="s">
        <v>21</v>
      </c>
      <c r="F4470" t="s">
        <v>31</v>
      </c>
      <c r="G4470" t="s">
        <v>32</v>
      </c>
      <c r="H4470" t="s">
        <v>206</v>
      </c>
      <c r="I4470" t="s">
        <v>28</v>
      </c>
      <c r="J4470" t="s">
        <v>36</v>
      </c>
      <c r="K4470" t="s">
        <v>201</v>
      </c>
      <c r="L4470" t="s">
        <v>26</v>
      </c>
      <c r="M4470" t="s">
        <v>631</v>
      </c>
      <c r="N4470" s="2">
        <v>41036</v>
      </c>
      <c r="O4470" s="2">
        <v>41037</v>
      </c>
      <c r="P4470">
        <v>3</v>
      </c>
      <c r="Q4470" s="1">
        <v>0.09</v>
      </c>
      <c r="R4470">
        <v>4.7699999999999996</v>
      </c>
      <c r="S4470">
        <v>2.39</v>
      </c>
      <c r="T4470">
        <f t="shared" si="69"/>
        <v>14.309999999999999</v>
      </c>
    </row>
    <row r="4471" spans="1:20" x14ac:dyDescent="0.3">
      <c r="A4471">
        <v>4470</v>
      </c>
      <c r="B4471">
        <v>88054</v>
      </c>
      <c r="C4471" t="s">
        <v>540</v>
      </c>
      <c r="D4471" t="s">
        <v>20</v>
      </c>
      <c r="E4471" t="s">
        <v>39</v>
      </c>
      <c r="F4471" t="s">
        <v>22</v>
      </c>
      <c r="G4471" t="s">
        <v>23</v>
      </c>
      <c r="H4471" t="s">
        <v>49</v>
      </c>
      <c r="I4471" t="s">
        <v>28</v>
      </c>
      <c r="J4471" t="s">
        <v>36</v>
      </c>
      <c r="K4471" t="s">
        <v>189</v>
      </c>
      <c r="L4471" t="s">
        <v>192</v>
      </c>
      <c r="M4471" t="s">
        <v>326</v>
      </c>
      <c r="N4471" s="2">
        <v>41167</v>
      </c>
      <c r="O4471" s="2">
        <v>41169</v>
      </c>
      <c r="P4471">
        <v>17</v>
      </c>
      <c r="Q4471" s="1">
        <v>0.03</v>
      </c>
      <c r="R4471">
        <v>7.3</v>
      </c>
      <c r="S4471">
        <v>7.72</v>
      </c>
      <c r="T4471">
        <f t="shared" si="69"/>
        <v>124.1</v>
      </c>
    </row>
    <row r="4472" spans="1:20" x14ac:dyDescent="0.3">
      <c r="A4472">
        <v>4471</v>
      </c>
      <c r="B4472">
        <v>88054</v>
      </c>
      <c r="C4472" t="s">
        <v>540</v>
      </c>
      <c r="D4472" t="s">
        <v>20</v>
      </c>
      <c r="E4472" t="s">
        <v>21</v>
      </c>
      <c r="F4472" t="s">
        <v>22</v>
      </c>
      <c r="G4472" t="s">
        <v>23</v>
      </c>
      <c r="H4472" t="s">
        <v>33</v>
      </c>
      <c r="I4472" t="s">
        <v>28</v>
      </c>
      <c r="J4472" t="s">
        <v>36</v>
      </c>
      <c r="K4472" t="s">
        <v>204</v>
      </c>
      <c r="L4472" t="s">
        <v>26</v>
      </c>
      <c r="M4472" t="s">
        <v>294</v>
      </c>
      <c r="N4472" s="2">
        <v>41167</v>
      </c>
      <c r="O4472" s="2">
        <v>41169</v>
      </c>
      <c r="P4472">
        <v>7</v>
      </c>
      <c r="Q4472" s="1">
        <v>0</v>
      </c>
      <c r="R4472">
        <v>29.89</v>
      </c>
      <c r="S4472">
        <v>1.99</v>
      </c>
      <c r="T4472">
        <f t="shared" si="69"/>
        <v>209.23000000000002</v>
      </c>
    </row>
    <row r="4473" spans="1:20" x14ac:dyDescent="0.3">
      <c r="A4473">
        <v>4472</v>
      </c>
      <c r="B4473">
        <v>89633</v>
      </c>
      <c r="C4473" t="s">
        <v>140</v>
      </c>
      <c r="D4473" t="s">
        <v>20</v>
      </c>
      <c r="E4473" t="s">
        <v>187</v>
      </c>
      <c r="F4473" t="s">
        <v>31</v>
      </c>
      <c r="G4473" t="s">
        <v>93</v>
      </c>
      <c r="H4473" t="s">
        <v>219</v>
      </c>
      <c r="I4473" t="s">
        <v>28</v>
      </c>
      <c r="J4473" t="s">
        <v>36</v>
      </c>
      <c r="K4473" t="s">
        <v>116</v>
      </c>
      <c r="L4473" t="s">
        <v>746</v>
      </c>
      <c r="M4473" t="s">
        <v>143</v>
      </c>
      <c r="N4473" s="2">
        <v>41343</v>
      </c>
      <c r="O4473" s="2">
        <v>41344</v>
      </c>
      <c r="P4473">
        <v>4</v>
      </c>
      <c r="Q4473" s="1">
        <v>0</v>
      </c>
      <c r="R4473">
        <v>136.97999999999999</v>
      </c>
      <c r="S4473">
        <v>24.49</v>
      </c>
      <c r="T4473">
        <f t="shared" si="69"/>
        <v>547.91999999999996</v>
      </c>
    </row>
    <row r="4474" spans="1:20" x14ac:dyDescent="0.3">
      <c r="A4474">
        <v>4473</v>
      </c>
      <c r="B4474">
        <v>89633</v>
      </c>
      <c r="C4474" t="s">
        <v>140</v>
      </c>
      <c r="D4474" t="s">
        <v>20</v>
      </c>
      <c r="E4474" t="s">
        <v>39</v>
      </c>
      <c r="F4474" t="s">
        <v>31</v>
      </c>
      <c r="G4474" t="s">
        <v>93</v>
      </c>
      <c r="H4474" t="s">
        <v>78</v>
      </c>
      <c r="I4474" t="s">
        <v>28</v>
      </c>
      <c r="J4474" t="s">
        <v>36</v>
      </c>
      <c r="K4474" t="s">
        <v>50</v>
      </c>
      <c r="L4474" t="s">
        <v>44</v>
      </c>
      <c r="M4474" t="s">
        <v>141</v>
      </c>
      <c r="N4474" s="2">
        <v>41343</v>
      </c>
      <c r="O4474" s="2">
        <v>41345</v>
      </c>
      <c r="P4474">
        <v>1</v>
      </c>
      <c r="Q4474" s="1">
        <v>0.1</v>
      </c>
      <c r="R4474">
        <v>1.48</v>
      </c>
      <c r="S4474">
        <v>0.7</v>
      </c>
      <c r="T4474">
        <f t="shared" si="69"/>
        <v>1.48</v>
      </c>
    </row>
    <row r="4475" spans="1:20" x14ac:dyDescent="0.3">
      <c r="A4475">
        <v>4474</v>
      </c>
      <c r="B4475">
        <v>91026</v>
      </c>
      <c r="C4475" t="s">
        <v>1201</v>
      </c>
      <c r="D4475" t="s">
        <v>20</v>
      </c>
      <c r="E4475" t="s">
        <v>39</v>
      </c>
      <c r="F4475" t="s">
        <v>22</v>
      </c>
      <c r="G4475" t="s">
        <v>48</v>
      </c>
      <c r="H4475" t="s">
        <v>89</v>
      </c>
      <c r="I4475" t="s">
        <v>28</v>
      </c>
      <c r="J4475" t="s">
        <v>36</v>
      </c>
      <c r="K4475" t="s">
        <v>165</v>
      </c>
      <c r="L4475" t="s">
        <v>192</v>
      </c>
      <c r="M4475" t="s">
        <v>246</v>
      </c>
      <c r="N4475" s="2">
        <v>40816</v>
      </c>
      <c r="O4475" s="2">
        <v>40820</v>
      </c>
      <c r="P4475">
        <v>1</v>
      </c>
      <c r="Q4475" s="1">
        <v>0.05</v>
      </c>
      <c r="R4475">
        <v>4.9800000000000004</v>
      </c>
      <c r="S4475">
        <v>7.44</v>
      </c>
      <c r="T4475">
        <f t="shared" si="69"/>
        <v>4.9800000000000004</v>
      </c>
    </row>
    <row r="4476" spans="1:20" x14ac:dyDescent="0.3">
      <c r="A4476">
        <v>4475</v>
      </c>
      <c r="B4476">
        <v>86117</v>
      </c>
      <c r="C4476" t="s">
        <v>1026</v>
      </c>
      <c r="D4476" t="s">
        <v>578</v>
      </c>
      <c r="E4476" t="s">
        <v>187</v>
      </c>
      <c r="F4476" t="s">
        <v>31</v>
      </c>
      <c r="G4476" t="s">
        <v>41</v>
      </c>
      <c r="H4476" t="s">
        <v>225</v>
      </c>
      <c r="I4476" t="s">
        <v>28</v>
      </c>
      <c r="J4476" t="s">
        <v>36</v>
      </c>
      <c r="K4476" t="s">
        <v>226</v>
      </c>
      <c r="L4476" t="s">
        <v>283</v>
      </c>
      <c r="M4476" t="s">
        <v>255</v>
      </c>
      <c r="N4476" s="2">
        <v>41614</v>
      </c>
      <c r="O4476" s="2">
        <v>41617</v>
      </c>
      <c r="P4476">
        <v>2</v>
      </c>
      <c r="Q4476" s="1">
        <v>0.09</v>
      </c>
      <c r="R4476">
        <v>180.98</v>
      </c>
      <c r="S4476">
        <v>26.2</v>
      </c>
      <c r="T4476">
        <f t="shared" si="69"/>
        <v>361.96</v>
      </c>
    </row>
    <row r="4477" spans="1:20" x14ac:dyDescent="0.3">
      <c r="A4477">
        <v>4476</v>
      </c>
      <c r="B4477">
        <v>86104</v>
      </c>
      <c r="C4477" t="s">
        <v>1026</v>
      </c>
      <c r="D4477" t="s">
        <v>20</v>
      </c>
      <c r="E4477" t="s">
        <v>39</v>
      </c>
      <c r="F4477" t="s">
        <v>31</v>
      </c>
      <c r="G4477" t="s">
        <v>41</v>
      </c>
      <c r="H4477" t="s">
        <v>94</v>
      </c>
      <c r="I4477" t="s">
        <v>28</v>
      </c>
      <c r="J4477" t="s">
        <v>36</v>
      </c>
      <c r="K4477" t="s">
        <v>165</v>
      </c>
      <c r="L4477" t="s">
        <v>192</v>
      </c>
      <c r="M4477" t="s">
        <v>255</v>
      </c>
      <c r="N4477" s="2">
        <v>40518</v>
      </c>
      <c r="O4477" s="2">
        <v>40519</v>
      </c>
      <c r="P4477">
        <v>12</v>
      </c>
      <c r="Q4477" s="1">
        <v>0</v>
      </c>
      <c r="R4477">
        <v>6.48</v>
      </c>
      <c r="S4477">
        <v>5.19</v>
      </c>
      <c r="T4477">
        <f t="shared" si="69"/>
        <v>77.760000000000005</v>
      </c>
    </row>
    <row r="4478" spans="1:20" x14ac:dyDescent="0.3">
      <c r="A4478">
        <v>4477</v>
      </c>
      <c r="B4478">
        <v>88349</v>
      </c>
      <c r="C4478" t="s">
        <v>736</v>
      </c>
      <c r="D4478" t="s">
        <v>20</v>
      </c>
      <c r="E4478" t="s">
        <v>187</v>
      </c>
      <c r="F4478" t="s">
        <v>31</v>
      </c>
      <c r="G4478" t="s">
        <v>93</v>
      </c>
      <c r="H4478" t="s">
        <v>188</v>
      </c>
      <c r="I4478" t="s">
        <v>28</v>
      </c>
      <c r="J4478" t="s">
        <v>36</v>
      </c>
      <c r="K4478" t="s">
        <v>158</v>
      </c>
      <c r="L4478" t="s">
        <v>706</v>
      </c>
      <c r="M4478" t="s">
        <v>69</v>
      </c>
      <c r="N4478" s="2">
        <v>40553</v>
      </c>
      <c r="O4478" s="2">
        <v>40554</v>
      </c>
      <c r="P4478">
        <v>3</v>
      </c>
      <c r="Q4478" s="1">
        <v>0.04</v>
      </c>
      <c r="R4478">
        <v>92.23</v>
      </c>
      <c r="S4478">
        <v>39.61</v>
      </c>
      <c r="T4478">
        <f t="shared" si="69"/>
        <v>276.69</v>
      </c>
    </row>
    <row r="4479" spans="1:20" x14ac:dyDescent="0.3">
      <c r="A4479">
        <v>4478</v>
      </c>
      <c r="B4479">
        <v>88349</v>
      </c>
      <c r="C4479" t="s">
        <v>736</v>
      </c>
      <c r="D4479" t="s">
        <v>38</v>
      </c>
      <c r="E4479" t="s">
        <v>39</v>
      </c>
      <c r="F4479" t="s">
        <v>31</v>
      </c>
      <c r="G4479" t="s">
        <v>93</v>
      </c>
      <c r="H4479" t="s">
        <v>42</v>
      </c>
      <c r="I4479" t="s">
        <v>28</v>
      </c>
      <c r="J4479" t="s">
        <v>36</v>
      </c>
      <c r="K4479" t="s">
        <v>71</v>
      </c>
      <c r="L4479" t="s">
        <v>44</v>
      </c>
      <c r="M4479" t="s">
        <v>131</v>
      </c>
      <c r="N4479" s="2">
        <v>40553</v>
      </c>
      <c r="O4479" s="2">
        <v>40553</v>
      </c>
      <c r="P4479">
        <v>9</v>
      </c>
      <c r="Q4479" s="1">
        <v>0.09</v>
      </c>
      <c r="R4479">
        <v>3.28</v>
      </c>
      <c r="S4479">
        <v>5</v>
      </c>
      <c r="T4479">
        <f t="shared" si="69"/>
        <v>29.52</v>
      </c>
    </row>
    <row r="4480" spans="1:20" x14ac:dyDescent="0.3">
      <c r="A4480">
        <v>4479</v>
      </c>
      <c r="B4480">
        <v>86804</v>
      </c>
      <c r="C4480" t="s">
        <v>621</v>
      </c>
      <c r="D4480" t="s">
        <v>578</v>
      </c>
      <c r="E4480" t="s">
        <v>187</v>
      </c>
      <c r="F4480" t="s">
        <v>47</v>
      </c>
      <c r="G4480" t="s">
        <v>48</v>
      </c>
      <c r="H4480" t="s">
        <v>219</v>
      </c>
      <c r="I4480" t="s">
        <v>28</v>
      </c>
      <c r="J4480" t="s">
        <v>36</v>
      </c>
      <c r="K4480" t="s">
        <v>101</v>
      </c>
      <c r="L4480" t="s">
        <v>283</v>
      </c>
      <c r="M4480" t="s">
        <v>134</v>
      </c>
      <c r="N4480" s="2">
        <v>41453</v>
      </c>
      <c r="O4480" s="2">
        <v>41460</v>
      </c>
      <c r="P4480">
        <v>18</v>
      </c>
      <c r="Q4480" s="1">
        <v>0.06</v>
      </c>
      <c r="R4480">
        <v>216.6</v>
      </c>
      <c r="S4480">
        <v>64.2</v>
      </c>
      <c r="T4480">
        <f t="shared" si="69"/>
        <v>3898.7999999999997</v>
      </c>
    </row>
    <row r="4481" spans="1:20" x14ac:dyDescent="0.3">
      <c r="A4481">
        <v>4480</v>
      </c>
      <c r="B4481">
        <v>86804</v>
      </c>
      <c r="C4481" t="s">
        <v>621</v>
      </c>
      <c r="D4481" t="s">
        <v>20</v>
      </c>
      <c r="E4481" t="s">
        <v>187</v>
      </c>
      <c r="F4481" t="s">
        <v>47</v>
      </c>
      <c r="G4481" t="s">
        <v>48</v>
      </c>
      <c r="H4481" t="s">
        <v>225</v>
      </c>
      <c r="I4481" t="s">
        <v>28</v>
      </c>
      <c r="J4481" t="s">
        <v>36</v>
      </c>
      <c r="K4481" t="s">
        <v>248</v>
      </c>
      <c r="L4481" t="s">
        <v>746</v>
      </c>
      <c r="M4481" t="s">
        <v>160</v>
      </c>
      <c r="N4481" s="2">
        <v>41453</v>
      </c>
      <c r="O4481" s="2">
        <v>41458</v>
      </c>
      <c r="P4481">
        <v>10</v>
      </c>
      <c r="Q4481" s="1">
        <v>0</v>
      </c>
      <c r="R4481">
        <v>140.81</v>
      </c>
      <c r="S4481">
        <v>24.49</v>
      </c>
      <c r="T4481">
        <f t="shared" si="69"/>
        <v>1408.1</v>
      </c>
    </row>
    <row r="4482" spans="1:20" x14ac:dyDescent="0.3">
      <c r="A4482">
        <v>4481</v>
      </c>
      <c r="B4482">
        <v>90770</v>
      </c>
      <c r="C4482" t="s">
        <v>112</v>
      </c>
      <c r="D4482" t="s">
        <v>578</v>
      </c>
      <c r="E4482" t="s">
        <v>187</v>
      </c>
      <c r="F4482" t="s">
        <v>31</v>
      </c>
      <c r="G4482" t="s">
        <v>23</v>
      </c>
      <c r="H4482" t="s">
        <v>225</v>
      </c>
      <c r="I4482" t="s">
        <v>28</v>
      </c>
      <c r="J4482" t="s">
        <v>36</v>
      </c>
      <c r="K4482" t="s">
        <v>158</v>
      </c>
      <c r="L4482" t="s">
        <v>330</v>
      </c>
      <c r="M4482" t="s">
        <v>296</v>
      </c>
      <c r="N4482" s="2">
        <v>41322</v>
      </c>
      <c r="O4482" s="2">
        <v>41324</v>
      </c>
      <c r="P4482">
        <v>4</v>
      </c>
      <c r="Q4482" s="1">
        <v>0</v>
      </c>
      <c r="R4482">
        <v>100.98</v>
      </c>
      <c r="S4482">
        <v>56.22</v>
      </c>
      <c r="T4482">
        <f t="shared" si="69"/>
        <v>403.92</v>
      </c>
    </row>
    <row r="4483" spans="1:20" x14ac:dyDescent="0.3">
      <c r="A4483">
        <v>4482</v>
      </c>
      <c r="B4483">
        <v>90770</v>
      </c>
      <c r="C4483" t="s">
        <v>112</v>
      </c>
      <c r="D4483" t="s">
        <v>20</v>
      </c>
      <c r="E4483" t="s">
        <v>187</v>
      </c>
      <c r="F4483" t="s">
        <v>31</v>
      </c>
      <c r="G4483" t="s">
        <v>23</v>
      </c>
      <c r="H4483" t="s">
        <v>219</v>
      </c>
      <c r="I4483" t="s">
        <v>28</v>
      </c>
      <c r="J4483" t="s">
        <v>36</v>
      </c>
      <c r="K4483" t="s">
        <v>101</v>
      </c>
      <c r="L4483" t="s">
        <v>192</v>
      </c>
      <c r="M4483" t="s">
        <v>131</v>
      </c>
      <c r="N4483" s="2">
        <v>41322</v>
      </c>
      <c r="O4483" s="2">
        <v>41323</v>
      </c>
      <c r="P4483">
        <v>2</v>
      </c>
      <c r="Q4483" s="1">
        <v>0.06</v>
      </c>
      <c r="R4483">
        <v>14.58</v>
      </c>
      <c r="S4483">
        <v>57.4</v>
      </c>
      <c r="T4483">
        <f t="shared" ref="T4483:T4546" si="70">R4483*P4483</f>
        <v>29.16</v>
      </c>
    </row>
    <row r="4484" spans="1:20" x14ac:dyDescent="0.3">
      <c r="A4484">
        <v>4483</v>
      </c>
      <c r="B4484">
        <v>87239</v>
      </c>
      <c r="C4484" t="s">
        <v>911</v>
      </c>
      <c r="D4484" t="s">
        <v>20</v>
      </c>
      <c r="E4484" t="s">
        <v>39</v>
      </c>
      <c r="F4484" t="s">
        <v>31</v>
      </c>
      <c r="G4484" t="s">
        <v>41</v>
      </c>
      <c r="H4484" t="s">
        <v>94</v>
      </c>
      <c r="I4484" t="s">
        <v>28</v>
      </c>
      <c r="J4484" t="s">
        <v>36</v>
      </c>
      <c r="K4484" t="s">
        <v>163</v>
      </c>
      <c r="L4484" t="s">
        <v>192</v>
      </c>
      <c r="M4484" t="s">
        <v>35</v>
      </c>
      <c r="N4484" s="2">
        <v>41593</v>
      </c>
      <c r="O4484" s="2">
        <v>41594</v>
      </c>
      <c r="P4484">
        <v>3</v>
      </c>
      <c r="Q4484" s="1">
        <v>0</v>
      </c>
      <c r="R4484">
        <v>3.89</v>
      </c>
      <c r="S4484">
        <v>7.01</v>
      </c>
      <c r="T4484">
        <f t="shared" si="70"/>
        <v>11.67</v>
      </c>
    </row>
    <row r="4485" spans="1:20" x14ac:dyDescent="0.3">
      <c r="A4485">
        <v>4484</v>
      </c>
      <c r="B4485">
        <v>87239</v>
      </c>
      <c r="C4485" t="s">
        <v>911</v>
      </c>
      <c r="D4485" t="s">
        <v>20</v>
      </c>
      <c r="E4485" t="s">
        <v>187</v>
      </c>
      <c r="F4485" t="s">
        <v>31</v>
      </c>
      <c r="G4485" t="s">
        <v>41</v>
      </c>
      <c r="H4485" t="s">
        <v>188</v>
      </c>
      <c r="I4485" t="s">
        <v>28</v>
      </c>
      <c r="J4485" t="s">
        <v>36</v>
      </c>
      <c r="K4485" t="s">
        <v>68</v>
      </c>
      <c r="L4485" t="s">
        <v>746</v>
      </c>
      <c r="M4485" t="s">
        <v>35</v>
      </c>
      <c r="N4485" s="2">
        <v>41593</v>
      </c>
      <c r="O4485" s="2">
        <v>41594</v>
      </c>
      <c r="P4485">
        <v>6</v>
      </c>
      <c r="Q4485" s="1">
        <v>0.01</v>
      </c>
      <c r="R4485">
        <v>88.84</v>
      </c>
      <c r="S4485">
        <v>20.79</v>
      </c>
      <c r="T4485">
        <f t="shared" si="70"/>
        <v>533.04</v>
      </c>
    </row>
    <row r="4486" spans="1:20" x14ac:dyDescent="0.3">
      <c r="A4486">
        <v>4485</v>
      </c>
      <c r="B4486">
        <v>87239</v>
      </c>
      <c r="C4486" t="s">
        <v>911</v>
      </c>
      <c r="D4486" t="s">
        <v>20</v>
      </c>
      <c r="E4486" t="s">
        <v>21</v>
      </c>
      <c r="F4486" t="s">
        <v>31</v>
      </c>
      <c r="G4486" t="s">
        <v>41</v>
      </c>
      <c r="H4486" t="s">
        <v>203</v>
      </c>
      <c r="I4486" t="s">
        <v>28</v>
      </c>
      <c r="J4486" t="s">
        <v>36</v>
      </c>
      <c r="K4486" t="s">
        <v>213</v>
      </c>
      <c r="L4486" t="s">
        <v>192</v>
      </c>
      <c r="M4486" t="s">
        <v>35</v>
      </c>
      <c r="N4486" s="2">
        <v>41593</v>
      </c>
      <c r="O4486" s="2">
        <v>41594</v>
      </c>
      <c r="P4486">
        <v>9</v>
      </c>
      <c r="Q4486" s="1">
        <v>0.02</v>
      </c>
      <c r="R4486">
        <v>115.99</v>
      </c>
      <c r="S4486">
        <v>5.99</v>
      </c>
      <c r="T4486">
        <f t="shared" si="70"/>
        <v>1043.9099999999999</v>
      </c>
    </row>
    <row r="4487" spans="1:20" x14ac:dyDescent="0.3">
      <c r="A4487">
        <v>4486</v>
      </c>
      <c r="B4487">
        <v>91296</v>
      </c>
      <c r="C4487" t="s">
        <v>636</v>
      </c>
      <c r="D4487" t="s">
        <v>20</v>
      </c>
      <c r="E4487" t="s">
        <v>21</v>
      </c>
      <c r="F4487" t="s">
        <v>22</v>
      </c>
      <c r="G4487" t="s">
        <v>93</v>
      </c>
      <c r="H4487" t="s">
        <v>33</v>
      </c>
      <c r="I4487" t="s">
        <v>28</v>
      </c>
      <c r="J4487" t="s">
        <v>36</v>
      </c>
      <c r="K4487" t="s">
        <v>1447</v>
      </c>
      <c r="L4487" t="s">
        <v>192</v>
      </c>
      <c r="M4487" t="s">
        <v>182</v>
      </c>
      <c r="N4487" s="2">
        <v>40201</v>
      </c>
      <c r="O4487" s="2">
        <v>40203</v>
      </c>
      <c r="P4487">
        <v>5</v>
      </c>
      <c r="Q4487" s="1">
        <v>0.01</v>
      </c>
      <c r="R4487">
        <v>73.98</v>
      </c>
      <c r="S4487">
        <v>12.14</v>
      </c>
      <c r="T4487">
        <f t="shared" si="70"/>
        <v>369.90000000000003</v>
      </c>
    </row>
    <row r="4488" spans="1:20" x14ac:dyDescent="0.3">
      <c r="A4488">
        <v>4487</v>
      </c>
      <c r="B4488">
        <v>89798</v>
      </c>
      <c r="C4488" t="s">
        <v>637</v>
      </c>
      <c r="D4488" t="s">
        <v>20</v>
      </c>
      <c r="E4488" t="s">
        <v>39</v>
      </c>
      <c r="F4488" t="s">
        <v>40</v>
      </c>
      <c r="G4488" t="s">
        <v>32</v>
      </c>
      <c r="H4488" t="s">
        <v>54</v>
      </c>
      <c r="I4488" t="s">
        <v>28</v>
      </c>
      <c r="J4488" t="s">
        <v>36</v>
      </c>
      <c r="K4488" t="s">
        <v>55</v>
      </c>
      <c r="L4488" t="s">
        <v>192</v>
      </c>
      <c r="M4488" t="s">
        <v>75</v>
      </c>
      <c r="N4488" s="2">
        <v>41056</v>
      </c>
      <c r="O4488" s="2">
        <v>41058</v>
      </c>
      <c r="P4488">
        <v>8</v>
      </c>
      <c r="Q4488" s="1">
        <v>0</v>
      </c>
      <c r="R4488">
        <v>9.7100000000000009</v>
      </c>
      <c r="S4488">
        <v>9.4499999999999993</v>
      </c>
      <c r="T4488">
        <f t="shared" si="70"/>
        <v>77.680000000000007</v>
      </c>
    </row>
    <row r="4489" spans="1:20" x14ac:dyDescent="0.3">
      <c r="A4489">
        <v>4488</v>
      </c>
      <c r="B4489">
        <v>89113</v>
      </c>
      <c r="C4489" t="s">
        <v>1279</v>
      </c>
      <c r="D4489" t="s">
        <v>20</v>
      </c>
      <c r="E4489" t="s">
        <v>39</v>
      </c>
      <c r="F4489" t="s">
        <v>31</v>
      </c>
      <c r="G4489" t="s">
        <v>32</v>
      </c>
      <c r="H4489" t="s">
        <v>49</v>
      </c>
      <c r="I4489" t="s">
        <v>28</v>
      </c>
      <c r="J4489" t="s">
        <v>36</v>
      </c>
      <c r="K4489" t="s">
        <v>105</v>
      </c>
      <c r="L4489" t="s">
        <v>192</v>
      </c>
      <c r="M4489" t="s">
        <v>143</v>
      </c>
      <c r="N4489" s="2">
        <v>40792</v>
      </c>
      <c r="O4489" s="2">
        <v>40794</v>
      </c>
      <c r="P4489">
        <v>9</v>
      </c>
      <c r="Q4489" s="1">
        <v>0.05</v>
      </c>
      <c r="R4489">
        <v>5.18</v>
      </c>
      <c r="S4489">
        <v>5.74</v>
      </c>
      <c r="T4489">
        <f t="shared" si="70"/>
        <v>46.62</v>
      </c>
    </row>
    <row r="4490" spans="1:20" x14ac:dyDescent="0.3">
      <c r="A4490">
        <v>4489</v>
      </c>
      <c r="B4490">
        <v>90014</v>
      </c>
      <c r="C4490" t="s">
        <v>1233</v>
      </c>
      <c r="D4490" t="s">
        <v>578</v>
      </c>
      <c r="E4490" t="s">
        <v>187</v>
      </c>
      <c r="F4490" t="s">
        <v>31</v>
      </c>
      <c r="G4490" t="s">
        <v>32</v>
      </c>
      <c r="H4490" t="s">
        <v>225</v>
      </c>
      <c r="I4490" t="s">
        <v>28</v>
      </c>
      <c r="J4490" t="s">
        <v>36</v>
      </c>
      <c r="K4490" t="s">
        <v>189</v>
      </c>
      <c r="L4490" t="s">
        <v>330</v>
      </c>
      <c r="M4490" t="s">
        <v>121</v>
      </c>
      <c r="N4490" s="2">
        <v>40740</v>
      </c>
      <c r="O4490" s="2">
        <v>40742</v>
      </c>
      <c r="P4490">
        <v>14</v>
      </c>
      <c r="Q4490" s="1">
        <v>0.08</v>
      </c>
      <c r="R4490">
        <v>124.49</v>
      </c>
      <c r="S4490">
        <v>51.94</v>
      </c>
      <c r="T4490">
        <f t="shared" si="70"/>
        <v>1742.86</v>
      </c>
    </row>
    <row r="4491" spans="1:20" x14ac:dyDescent="0.3">
      <c r="A4491">
        <v>4490</v>
      </c>
      <c r="B4491">
        <v>85986</v>
      </c>
      <c r="C4491" t="s">
        <v>853</v>
      </c>
      <c r="D4491" t="s">
        <v>20</v>
      </c>
      <c r="E4491" t="s">
        <v>39</v>
      </c>
      <c r="F4491" t="s">
        <v>22</v>
      </c>
      <c r="G4491" t="s">
        <v>41</v>
      </c>
      <c r="H4491" t="s">
        <v>61</v>
      </c>
      <c r="I4491" t="s">
        <v>28</v>
      </c>
      <c r="J4491" t="s">
        <v>36</v>
      </c>
      <c r="K4491" t="s">
        <v>228</v>
      </c>
      <c r="L4491" t="s">
        <v>192</v>
      </c>
      <c r="M4491" t="s">
        <v>123</v>
      </c>
      <c r="N4491" s="2">
        <v>41352</v>
      </c>
      <c r="O4491" s="2">
        <v>41353</v>
      </c>
      <c r="P4491">
        <v>12</v>
      </c>
      <c r="Q4491" s="1">
        <v>0.04</v>
      </c>
      <c r="R4491">
        <v>3.69</v>
      </c>
      <c r="S4491">
        <v>2.5</v>
      </c>
      <c r="T4491">
        <f t="shared" si="70"/>
        <v>44.28</v>
      </c>
    </row>
    <row r="4492" spans="1:20" x14ac:dyDescent="0.3">
      <c r="A4492">
        <v>4491</v>
      </c>
      <c r="B4492">
        <v>89095</v>
      </c>
      <c r="C4492" t="s">
        <v>801</v>
      </c>
      <c r="D4492" t="s">
        <v>20</v>
      </c>
      <c r="E4492" t="s">
        <v>39</v>
      </c>
      <c r="F4492" t="s">
        <v>40</v>
      </c>
      <c r="G4492" t="s">
        <v>32</v>
      </c>
      <c r="H4492" t="s">
        <v>42</v>
      </c>
      <c r="I4492" t="s">
        <v>28</v>
      </c>
      <c r="J4492" t="s">
        <v>36</v>
      </c>
      <c r="K4492" t="s">
        <v>68</v>
      </c>
      <c r="L4492" t="s">
        <v>192</v>
      </c>
      <c r="M4492" t="s">
        <v>370</v>
      </c>
      <c r="N4492" s="2">
        <v>40339</v>
      </c>
      <c r="O4492" s="2">
        <v>40340</v>
      </c>
      <c r="P4492">
        <v>5</v>
      </c>
      <c r="Q4492" s="1">
        <v>0.05</v>
      </c>
      <c r="R4492">
        <v>8.85</v>
      </c>
      <c r="S4492">
        <v>5.6</v>
      </c>
      <c r="T4492">
        <f t="shared" si="70"/>
        <v>44.25</v>
      </c>
    </row>
    <row r="4493" spans="1:20" x14ac:dyDescent="0.3">
      <c r="A4493">
        <v>4492</v>
      </c>
      <c r="B4493">
        <v>86722</v>
      </c>
      <c r="C4493" t="s">
        <v>2178</v>
      </c>
      <c r="D4493" t="s">
        <v>20</v>
      </c>
      <c r="E4493" t="s">
        <v>21</v>
      </c>
      <c r="F4493" t="s">
        <v>22</v>
      </c>
      <c r="G4493" t="s">
        <v>48</v>
      </c>
      <c r="H4493" t="s">
        <v>33</v>
      </c>
      <c r="I4493" t="s">
        <v>28</v>
      </c>
      <c r="J4493" t="s">
        <v>36</v>
      </c>
      <c r="K4493" t="s">
        <v>34</v>
      </c>
      <c r="L4493" t="s">
        <v>26</v>
      </c>
      <c r="M4493" t="s">
        <v>326</v>
      </c>
      <c r="N4493" s="2">
        <v>40292</v>
      </c>
      <c r="O4493" s="2">
        <v>40294</v>
      </c>
      <c r="P4493">
        <v>10</v>
      </c>
      <c r="Q4493" s="1">
        <v>0.03</v>
      </c>
      <c r="R4493">
        <v>35.409999999999997</v>
      </c>
      <c r="S4493">
        <v>1.99</v>
      </c>
      <c r="T4493">
        <f t="shared" si="70"/>
        <v>354.09999999999997</v>
      </c>
    </row>
    <row r="4494" spans="1:20" x14ac:dyDescent="0.3">
      <c r="A4494">
        <v>4493</v>
      </c>
      <c r="B4494">
        <v>86722</v>
      </c>
      <c r="C4494" t="s">
        <v>2178</v>
      </c>
      <c r="D4494" t="s">
        <v>20</v>
      </c>
      <c r="E4494" t="s">
        <v>39</v>
      </c>
      <c r="F4494" t="s">
        <v>22</v>
      </c>
      <c r="G4494" t="s">
        <v>48</v>
      </c>
      <c r="H4494" t="s">
        <v>78</v>
      </c>
      <c r="I4494" t="s">
        <v>28</v>
      </c>
      <c r="J4494" t="s">
        <v>36</v>
      </c>
      <c r="K4494" t="s">
        <v>248</v>
      </c>
      <c r="L4494" t="s">
        <v>192</v>
      </c>
      <c r="M4494" t="s">
        <v>123</v>
      </c>
      <c r="N4494" s="2">
        <v>40292</v>
      </c>
      <c r="O4494" s="2">
        <v>40301</v>
      </c>
      <c r="P4494">
        <v>11</v>
      </c>
      <c r="Q4494" s="1">
        <v>0</v>
      </c>
      <c r="R4494">
        <v>142.86000000000001</v>
      </c>
      <c r="S4494">
        <v>19.989999999999998</v>
      </c>
      <c r="T4494">
        <f t="shared" si="70"/>
        <v>1571.46</v>
      </c>
    </row>
    <row r="4495" spans="1:20" x14ac:dyDescent="0.3">
      <c r="A4495">
        <v>4494</v>
      </c>
      <c r="B4495">
        <v>87108</v>
      </c>
      <c r="C4495" t="s">
        <v>1238</v>
      </c>
      <c r="D4495" t="s">
        <v>20</v>
      </c>
      <c r="E4495" t="s">
        <v>187</v>
      </c>
      <c r="F4495" t="s">
        <v>47</v>
      </c>
      <c r="G4495" t="s">
        <v>93</v>
      </c>
      <c r="H4495" t="s">
        <v>219</v>
      </c>
      <c r="I4495" t="s">
        <v>28</v>
      </c>
      <c r="J4495" t="s">
        <v>36</v>
      </c>
      <c r="K4495" t="s">
        <v>158</v>
      </c>
      <c r="L4495" t="s">
        <v>26</v>
      </c>
      <c r="M4495" t="s">
        <v>167</v>
      </c>
      <c r="N4495" s="2">
        <v>40991</v>
      </c>
      <c r="O4495" s="2">
        <v>40992</v>
      </c>
      <c r="P4495">
        <v>2</v>
      </c>
      <c r="Q4495" s="1">
        <v>0.04</v>
      </c>
      <c r="R4495">
        <v>22.72</v>
      </c>
      <c r="S4495">
        <v>8.99</v>
      </c>
      <c r="T4495">
        <f t="shared" si="70"/>
        <v>45.44</v>
      </c>
    </row>
    <row r="4496" spans="1:20" x14ac:dyDescent="0.3">
      <c r="A4496">
        <v>4495</v>
      </c>
      <c r="B4496">
        <v>90085</v>
      </c>
      <c r="C4496" t="s">
        <v>1632</v>
      </c>
      <c r="D4496" t="s">
        <v>20</v>
      </c>
      <c r="E4496" t="s">
        <v>39</v>
      </c>
      <c r="F4496" t="s">
        <v>40</v>
      </c>
      <c r="G4496" t="s">
        <v>32</v>
      </c>
      <c r="H4496" t="s">
        <v>89</v>
      </c>
      <c r="I4496" t="s">
        <v>28</v>
      </c>
      <c r="J4496" t="s">
        <v>36</v>
      </c>
      <c r="K4496" t="s">
        <v>145</v>
      </c>
      <c r="L4496" t="s">
        <v>44</v>
      </c>
      <c r="M4496" t="s">
        <v>99</v>
      </c>
      <c r="N4496" s="2">
        <v>41141</v>
      </c>
      <c r="O4496" s="2">
        <v>41143</v>
      </c>
      <c r="P4496">
        <v>18</v>
      </c>
      <c r="Q4496" s="1">
        <v>0.08</v>
      </c>
      <c r="R4496">
        <v>7.08</v>
      </c>
      <c r="S4496">
        <v>2.35</v>
      </c>
      <c r="T4496">
        <f t="shared" si="70"/>
        <v>127.44</v>
      </c>
    </row>
    <row r="4497" spans="1:20" x14ac:dyDescent="0.3">
      <c r="A4497">
        <v>4496</v>
      </c>
      <c r="B4497">
        <v>90409</v>
      </c>
      <c r="C4497" t="s">
        <v>1275</v>
      </c>
      <c r="D4497" t="s">
        <v>20</v>
      </c>
      <c r="E4497" t="s">
        <v>39</v>
      </c>
      <c r="F4497" t="s">
        <v>22</v>
      </c>
      <c r="G4497" t="s">
        <v>41</v>
      </c>
      <c r="H4497" t="s">
        <v>94</v>
      </c>
      <c r="I4497" t="s">
        <v>28</v>
      </c>
      <c r="J4497" t="s">
        <v>36</v>
      </c>
      <c r="K4497" t="s">
        <v>274</v>
      </c>
      <c r="L4497" t="s">
        <v>44</v>
      </c>
      <c r="M4497" t="s">
        <v>294</v>
      </c>
      <c r="N4497" s="2">
        <v>40689</v>
      </c>
      <c r="O4497" s="2">
        <v>40691</v>
      </c>
      <c r="P4497">
        <v>16</v>
      </c>
      <c r="Q4497" s="1">
        <v>0.03</v>
      </c>
      <c r="R4497">
        <v>5.18</v>
      </c>
      <c r="S4497">
        <v>2.04</v>
      </c>
      <c r="T4497">
        <f t="shared" si="70"/>
        <v>82.88</v>
      </c>
    </row>
    <row r="4498" spans="1:20" x14ac:dyDescent="0.3">
      <c r="A4498">
        <v>4497</v>
      </c>
      <c r="B4498">
        <v>88018</v>
      </c>
      <c r="C4498" t="s">
        <v>1127</v>
      </c>
      <c r="D4498" t="s">
        <v>20</v>
      </c>
      <c r="E4498" t="s">
        <v>39</v>
      </c>
      <c r="F4498" t="s">
        <v>40</v>
      </c>
      <c r="G4498" t="s">
        <v>48</v>
      </c>
      <c r="H4498" t="s">
        <v>42</v>
      </c>
      <c r="I4498" t="s">
        <v>28</v>
      </c>
      <c r="J4498" t="s">
        <v>36</v>
      </c>
      <c r="K4498" t="s">
        <v>274</v>
      </c>
      <c r="L4498" t="s">
        <v>192</v>
      </c>
      <c r="M4498" t="s">
        <v>59</v>
      </c>
      <c r="N4498" s="2">
        <v>40835</v>
      </c>
      <c r="O4498" s="2">
        <v>40842</v>
      </c>
      <c r="P4498">
        <v>15</v>
      </c>
      <c r="Q4498" s="1">
        <v>0.05</v>
      </c>
      <c r="R4498">
        <v>48.91</v>
      </c>
      <c r="S4498">
        <v>5.81</v>
      </c>
      <c r="T4498">
        <f t="shared" si="70"/>
        <v>733.65</v>
      </c>
    </row>
    <row r="4499" spans="1:20" x14ac:dyDescent="0.3">
      <c r="A4499">
        <v>4498</v>
      </c>
      <c r="B4499">
        <v>90687</v>
      </c>
      <c r="C4499" t="s">
        <v>1633</v>
      </c>
      <c r="D4499" t="s">
        <v>20</v>
      </c>
      <c r="E4499" t="s">
        <v>39</v>
      </c>
      <c r="F4499" t="s">
        <v>40</v>
      </c>
      <c r="G4499" t="s">
        <v>48</v>
      </c>
      <c r="H4499" t="s">
        <v>94</v>
      </c>
      <c r="I4499" t="s">
        <v>28</v>
      </c>
      <c r="J4499" t="s">
        <v>36</v>
      </c>
      <c r="K4499" t="s">
        <v>221</v>
      </c>
      <c r="L4499" t="s">
        <v>192</v>
      </c>
      <c r="M4499" t="s">
        <v>99</v>
      </c>
      <c r="N4499" s="2">
        <v>41220</v>
      </c>
      <c r="O4499" s="2">
        <v>41224</v>
      </c>
      <c r="P4499">
        <v>8</v>
      </c>
      <c r="Q4499" s="1">
        <v>0.05</v>
      </c>
      <c r="R4499">
        <v>16.739999999999998</v>
      </c>
      <c r="S4499">
        <v>5.08</v>
      </c>
      <c r="T4499">
        <f t="shared" si="70"/>
        <v>133.91999999999999</v>
      </c>
    </row>
    <row r="4500" spans="1:20" x14ac:dyDescent="0.3">
      <c r="A4500">
        <v>4499</v>
      </c>
      <c r="B4500">
        <v>87053</v>
      </c>
      <c r="C4500" t="s">
        <v>1808</v>
      </c>
      <c r="D4500" t="s">
        <v>578</v>
      </c>
      <c r="E4500" t="s">
        <v>187</v>
      </c>
      <c r="F4500" t="s">
        <v>31</v>
      </c>
      <c r="G4500" t="s">
        <v>48</v>
      </c>
      <c r="H4500" t="s">
        <v>219</v>
      </c>
      <c r="I4500" t="s">
        <v>28</v>
      </c>
      <c r="J4500" t="s">
        <v>36</v>
      </c>
      <c r="K4500" t="s">
        <v>145</v>
      </c>
      <c r="L4500" t="s">
        <v>330</v>
      </c>
      <c r="M4500" t="s">
        <v>121</v>
      </c>
      <c r="N4500" s="2">
        <v>41481</v>
      </c>
      <c r="O4500" s="2">
        <v>41483</v>
      </c>
      <c r="P4500">
        <v>11</v>
      </c>
      <c r="Q4500" s="1">
        <v>0.01</v>
      </c>
      <c r="R4500">
        <v>100.98</v>
      </c>
      <c r="S4500">
        <v>57.38</v>
      </c>
      <c r="T4500">
        <f t="shared" si="70"/>
        <v>1110.78</v>
      </c>
    </row>
    <row r="4501" spans="1:20" x14ac:dyDescent="0.3">
      <c r="A4501">
        <v>4500</v>
      </c>
      <c r="B4501">
        <v>87042</v>
      </c>
      <c r="C4501" t="s">
        <v>1808</v>
      </c>
      <c r="D4501" t="s">
        <v>20</v>
      </c>
      <c r="E4501" t="s">
        <v>39</v>
      </c>
      <c r="F4501" t="s">
        <v>31</v>
      </c>
      <c r="G4501" t="s">
        <v>48</v>
      </c>
      <c r="H4501" t="s">
        <v>94</v>
      </c>
      <c r="I4501" t="s">
        <v>28</v>
      </c>
      <c r="J4501" t="s">
        <v>36</v>
      </c>
      <c r="K4501" t="s">
        <v>136</v>
      </c>
      <c r="L4501" t="s">
        <v>44</v>
      </c>
      <c r="M4501" t="s">
        <v>63</v>
      </c>
      <c r="N4501" s="2">
        <v>40385</v>
      </c>
      <c r="O4501" s="2">
        <v>40387</v>
      </c>
      <c r="P4501">
        <v>4</v>
      </c>
      <c r="Q4501" s="1">
        <v>0.01</v>
      </c>
      <c r="R4501">
        <v>10.14</v>
      </c>
      <c r="S4501">
        <v>2.27</v>
      </c>
      <c r="T4501">
        <f t="shared" si="70"/>
        <v>40.56</v>
      </c>
    </row>
    <row r="4502" spans="1:20" x14ac:dyDescent="0.3">
      <c r="A4502">
        <v>4501</v>
      </c>
      <c r="B4502">
        <v>89262</v>
      </c>
      <c r="C4502" t="s">
        <v>443</v>
      </c>
      <c r="D4502" t="s">
        <v>38</v>
      </c>
      <c r="E4502" t="s">
        <v>21</v>
      </c>
      <c r="F4502" t="s">
        <v>22</v>
      </c>
      <c r="G4502" t="s">
        <v>41</v>
      </c>
      <c r="H4502" t="s">
        <v>203</v>
      </c>
      <c r="I4502" t="s">
        <v>28</v>
      </c>
      <c r="J4502" t="s">
        <v>36</v>
      </c>
      <c r="K4502" t="s">
        <v>1447</v>
      </c>
      <c r="L4502" t="s">
        <v>192</v>
      </c>
      <c r="M4502" t="s">
        <v>182</v>
      </c>
      <c r="N4502" s="2">
        <v>40935</v>
      </c>
      <c r="O4502" s="2">
        <v>40936</v>
      </c>
      <c r="P4502">
        <v>13</v>
      </c>
      <c r="Q4502" s="1">
        <v>0.01</v>
      </c>
      <c r="R4502">
        <v>34.979999999999997</v>
      </c>
      <c r="S4502">
        <v>7.53</v>
      </c>
      <c r="T4502">
        <f t="shared" si="70"/>
        <v>454.73999999999995</v>
      </c>
    </row>
    <row r="4503" spans="1:20" x14ac:dyDescent="0.3">
      <c r="A4503">
        <v>4502</v>
      </c>
      <c r="B4503">
        <v>89262</v>
      </c>
      <c r="C4503" t="s">
        <v>443</v>
      </c>
      <c r="D4503" t="s">
        <v>20</v>
      </c>
      <c r="E4503" t="s">
        <v>39</v>
      </c>
      <c r="F4503" t="s">
        <v>22</v>
      </c>
      <c r="G4503" t="s">
        <v>41</v>
      </c>
      <c r="H4503" t="s">
        <v>54</v>
      </c>
      <c r="I4503" t="s">
        <v>28</v>
      </c>
      <c r="J4503" t="s">
        <v>36</v>
      </c>
      <c r="K4503" t="s">
        <v>101</v>
      </c>
      <c r="L4503" t="s">
        <v>44</v>
      </c>
      <c r="M4503" t="s">
        <v>227</v>
      </c>
      <c r="N4503" s="2">
        <v>40935</v>
      </c>
      <c r="O4503" s="2">
        <v>40936</v>
      </c>
      <c r="P4503">
        <v>10</v>
      </c>
      <c r="Q4503" s="1">
        <v>0</v>
      </c>
      <c r="R4503">
        <v>37.94</v>
      </c>
      <c r="S4503">
        <v>5.08</v>
      </c>
      <c r="T4503">
        <f t="shared" si="70"/>
        <v>379.4</v>
      </c>
    </row>
    <row r="4504" spans="1:20" x14ac:dyDescent="0.3">
      <c r="A4504">
        <v>4503</v>
      </c>
      <c r="B4504">
        <v>89262</v>
      </c>
      <c r="C4504" t="s">
        <v>443</v>
      </c>
      <c r="D4504" t="s">
        <v>20</v>
      </c>
      <c r="E4504" t="s">
        <v>39</v>
      </c>
      <c r="F4504" t="s">
        <v>22</v>
      </c>
      <c r="G4504" t="s">
        <v>41</v>
      </c>
      <c r="H4504" t="s">
        <v>49</v>
      </c>
      <c r="I4504" t="s">
        <v>28</v>
      </c>
      <c r="J4504" t="s">
        <v>36</v>
      </c>
      <c r="K4504" t="s">
        <v>181</v>
      </c>
      <c r="L4504" t="s">
        <v>192</v>
      </c>
      <c r="M4504" t="s">
        <v>199</v>
      </c>
      <c r="N4504" s="2">
        <v>40935</v>
      </c>
      <c r="O4504" s="2">
        <v>40937</v>
      </c>
      <c r="P4504">
        <v>5</v>
      </c>
      <c r="Q4504" s="1">
        <v>0.03</v>
      </c>
      <c r="R4504">
        <v>6.48</v>
      </c>
      <c r="S4504">
        <v>5.87</v>
      </c>
      <c r="T4504">
        <f t="shared" si="70"/>
        <v>32.400000000000006</v>
      </c>
    </row>
    <row r="4505" spans="1:20" x14ac:dyDescent="0.3">
      <c r="A4505">
        <v>4504</v>
      </c>
      <c r="B4505">
        <v>89262</v>
      </c>
      <c r="C4505" t="s">
        <v>443</v>
      </c>
      <c r="D4505" t="s">
        <v>20</v>
      </c>
      <c r="E4505" t="s">
        <v>21</v>
      </c>
      <c r="F4505" t="s">
        <v>22</v>
      </c>
      <c r="G4505" t="s">
        <v>41</v>
      </c>
      <c r="H4505" t="s">
        <v>33</v>
      </c>
      <c r="I4505" t="s">
        <v>28</v>
      </c>
      <c r="J4505" t="s">
        <v>36</v>
      </c>
      <c r="K4505" t="s">
        <v>201</v>
      </c>
      <c r="L4505" t="s">
        <v>192</v>
      </c>
      <c r="M4505" t="s">
        <v>173</v>
      </c>
      <c r="N4505" s="2">
        <v>40935</v>
      </c>
      <c r="O4505" s="2">
        <v>40936</v>
      </c>
      <c r="P4505">
        <v>10</v>
      </c>
      <c r="Q4505" s="1">
        <v>0.04</v>
      </c>
      <c r="R4505">
        <v>200.99</v>
      </c>
      <c r="S4505">
        <v>4.2</v>
      </c>
      <c r="T4505">
        <f t="shared" si="70"/>
        <v>2009.9</v>
      </c>
    </row>
    <row r="4506" spans="1:20" x14ac:dyDescent="0.3">
      <c r="A4506">
        <v>4505</v>
      </c>
      <c r="B4506">
        <v>88430</v>
      </c>
      <c r="C4506" t="s">
        <v>2264</v>
      </c>
      <c r="D4506" t="s">
        <v>578</v>
      </c>
      <c r="E4506" t="s">
        <v>187</v>
      </c>
      <c r="F4506" t="s">
        <v>40</v>
      </c>
      <c r="G4506" t="s">
        <v>48</v>
      </c>
      <c r="H4506" t="s">
        <v>225</v>
      </c>
      <c r="I4506" t="s">
        <v>28</v>
      </c>
      <c r="J4506" t="s">
        <v>36</v>
      </c>
      <c r="K4506" t="s">
        <v>158</v>
      </c>
      <c r="L4506" t="s">
        <v>330</v>
      </c>
      <c r="M4506" t="s">
        <v>469</v>
      </c>
      <c r="N4506" s="2">
        <v>40569</v>
      </c>
      <c r="O4506" s="2">
        <v>40576</v>
      </c>
      <c r="P4506">
        <v>2</v>
      </c>
      <c r="Q4506" s="1">
        <v>0.04</v>
      </c>
      <c r="R4506">
        <v>58.14</v>
      </c>
      <c r="S4506">
        <v>36.61</v>
      </c>
      <c r="T4506">
        <f t="shared" si="70"/>
        <v>116.28</v>
      </c>
    </row>
    <row r="4507" spans="1:20" x14ac:dyDescent="0.3">
      <c r="A4507">
        <v>4506</v>
      </c>
      <c r="B4507">
        <v>88494</v>
      </c>
      <c r="C4507" t="s">
        <v>2137</v>
      </c>
      <c r="D4507" t="s">
        <v>38</v>
      </c>
      <c r="E4507" t="s">
        <v>39</v>
      </c>
      <c r="F4507" t="s">
        <v>31</v>
      </c>
      <c r="G4507" t="s">
        <v>48</v>
      </c>
      <c r="H4507" t="s">
        <v>94</v>
      </c>
      <c r="I4507" t="s">
        <v>28</v>
      </c>
      <c r="J4507" t="s">
        <v>36</v>
      </c>
      <c r="K4507" t="s">
        <v>221</v>
      </c>
      <c r="L4507" t="s">
        <v>192</v>
      </c>
      <c r="M4507" t="s">
        <v>146</v>
      </c>
      <c r="N4507" s="2">
        <v>40997</v>
      </c>
      <c r="O4507" s="2">
        <v>41002</v>
      </c>
      <c r="P4507">
        <v>2</v>
      </c>
      <c r="Q4507" s="1">
        <v>7.0000000000000007E-2</v>
      </c>
      <c r="R4507">
        <v>420.98</v>
      </c>
      <c r="S4507">
        <v>19.989999999999998</v>
      </c>
      <c r="T4507">
        <f t="shared" si="70"/>
        <v>841.96</v>
      </c>
    </row>
    <row r="4508" spans="1:20" x14ac:dyDescent="0.3">
      <c r="A4508">
        <v>4507</v>
      </c>
      <c r="B4508">
        <v>88494</v>
      </c>
      <c r="C4508" t="s">
        <v>2137</v>
      </c>
      <c r="D4508" t="s">
        <v>20</v>
      </c>
      <c r="E4508" t="s">
        <v>187</v>
      </c>
      <c r="F4508" t="s">
        <v>31</v>
      </c>
      <c r="G4508" t="s">
        <v>48</v>
      </c>
      <c r="H4508" t="s">
        <v>225</v>
      </c>
      <c r="I4508" t="s">
        <v>28</v>
      </c>
      <c r="J4508" t="s">
        <v>36</v>
      </c>
      <c r="K4508" t="s">
        <v>145</v>
      </c>
      <c r="L4508" t="s">
        <v>192</v>
      </c>
      <c r="M4508" t="s">
        <v>146</v>
      </c>
      <c r="N4508" s="2">
        <v>40997</v>
      </c>
      <c r="O4508" s="2">
        <v>40997</v>
      </c>
      <c r="P4508">
        <v>12</v>
      </c>
      <c r="Q4508" s="1">
        <v>0.09</v>
      </c>
      <c r="R4508">
        <v>29.18</v>
      </c>
      <c r="S4508">
        <v>8.5500000000000007</v>
      </c>
      <c r="T4508">
        <f t="shared" si="70"/>
        <v>350.15999999999997</v>
      </c>
    </row>
    <row r="4509" spans="1:20" x14ac:dyDescent="0.3">
      <c r="A4509">
        <v>4508</v>
      </c>
      <c r="B4509">
        <v>90211</v>
      </c>
      <c r="C4509" t="s">
        <v>2047</v>
      </c>
      <c r="D4509" t="s">
        <v>20</v>
      </c>
      <c r="E4509" t="s">
        <v>39</v>
      </c>
      <c r="F4509" t="s">
        <v>40</v>
      </c>
      <c r="G4509" t="s">
        <v>93</v>
      </c>
      <c r="H4509" t="s">
        <v>89</v>
      </c>
      <c r="I4509" t="s">
        <v>28</v>
      </c>
      <c r="J4509" t="s">
        <v>36</v>
      </c>
      <c r="K4509" t="s">
        <v>248</v>
      </c>
      <c r="L4509" t="s">
        <v>192</v>
      </c>
      <c r="M4509" t="s">
        <v>370</v>
      </c>
      <c r="N4509" s="2">
        <v>41260</v>
      </c>
      <c r="O4509" s="2">
        <v>41261</v>
      </c>
      <c r="P4509">
        <v>17</v>
      </c>
      <c r="Q4509" s="1">
        <v>0</v>
      </c>
      <c r="R4509">
        <v>120.33</v>
      </c>
      <c r="S4509">
        <v>19.989999999999998</v>
      </c>
      <c r="T4509">
        <f t="shared" si="70"/>
        <v>2045.61</v>
      </c>
    </row>
    <row r="4510" spans="1:20" x14ac:dyDescent="0.3">
      <c r="A4510">
        <v>4509</v>
      </c>
      <c r="B4510">
        <v>90918</v>
      </c>
      <c r="C4510" t="s">
        <v>1046</v>
      </c>
      <c r="D4510" t="s">
        <v>20</v>
      </c>
      <c r="E4510" t="s">
        <v>21</v>
      </c>
      <c r="F4510" t="s">
        <v>22</v>
      </c>
      <c r="G4510" t="s">
        <v>41</v>
      </c>
      <c r="H4510" t="s">
        <v>33</v>
      </c>
      <c r="I4510" t="s">
        <v>28</v>
      </c>
      <c r="J4510" t="s">
        <v>36</v>
      </c>
      <c r="K4510" t="s">
        <v>201</v>
      </c>
      <c r="L4510" t="s">
        <v>26</v>
      </c>
      <c r="M4510" t="s">
        <v>444</v>
      </c>
      <c r="N4510" s="2">
        <v>40613</v>
      </c>
      <c r="O4510" s="2">
        <v>40615</v>
      </c>
      <c r="P4510">
        <v>9</v>
      </c>
      <c r="Q4510" s="1">
        <v>0.09</v>
      </c>
      <c r="R4510">
        <v>55.99</v>
      </c>
      <c r="S4510">
        <v>2.5</v>
      </c>
      <c r="T4510">
        <f t="shared" si="70"/>
        <v>503.91</v>
      </c>
    </row>
    <row r="4511" spans="1:20" x14ac:dyDescent="0.3">
      <c r="A4511">
        <v>4510</v>
      </c>
      <c r="B4511">
        <v>87321</v>
      </c>
      <c r="C4511" t="s">
        <v>362</v>
      </c>
      <c r="D4511" t="s">
        <v>20</v>
      </c>
      <c r="E4511" t="s">
        <v>39</v>
      </c>
      <c r="F4511" t="s">
        <v>22</v>
      </c>
      <c r="G4511" t="s">
        <v>23</v>
      </c>
      <c r="H4511" t="s">
        <v>49</v>
      </c>
      <c r="I4511" t="s">
        <v>28</v>
      </c>
      <c r="J4511" t="s">
        <v>36</v>
      </c>
      <c r="K4511" t="s">
        <v>228</v>
      </c>
      <c r="L4511" t="s">
        <v>706</v>
      </c>
      <c r="M4511" t="s">
        <v>80</v>
      </c>
      <c r="N4511" s="2">
        <v>41177</v>
      </c>
      <c r="O4511" s="2">
        <v>41178</v>
      </c>
      <c r="P4511">
        <v>18</v>
      </c>
      <c r="Q4511" s="1">
        <v>0.01</v>
      </c>
      <c r="R4511">
        <v>46.89</v>
      </c>
      <c r="S4511">
        <v>5.0999999999999996</v>
      </c>
      <c r="T4511">
        <f t="shared" si="70"/>
        <v>844.02</v>
      </c>
    </row>
    <row r="4512" spans="1:20" x14ac:dyDescent="0.3">
      <c r="A4512">
        <v>4511</v>
      </c>
      <c r="B4512">
        <v>87321</v>
      </c>
      <c r="C4512" t="s">
        <v>362</v>
      </c>
      <c r="D4512" t="s">
        <v>20</v>
      </c>
      <c r="E4512" t="s">
        <v>21</v>
      </c>
      <c r="F4512" t="s">
        <v>22</v>
      </c>
      <c r="G4512" t="s">
        <v>23</v>
      </c>
      <c r="H4512" t="s">
        <v>33</v>
      </c>
      <c r="I4512" t="s">
        <v>28</v>
      </c>
      <c r="J4512" t="s">
        <v>36</v>
      </c>
      <c r="K4512" t="s">
        <v>1138</v>
      </c>
      <c r="L4512" t="s">
        <v>26</v>
      </c>
      <c r="M4512" t="s">
        <v>294</v>
      </c>
      <c r="N4512" s="2">
        <v>41177</v>
      </c>
      <c r="O4512" s="2">
        <v>41179</v>
      </c>
      <c r="P4512">
        <v>1</v>
      </c>
      <c r="Q4512" s="1">
        <v>0.09</v>
      </c>
      <c r="R4512">
        <v>85.99</v>
      </c>
      <c r="S4512">
        <v>1.25</v>
      </c>
      <c r="T4512">
        <f t="shared" si="70"/>
        <v>85.99</v>
      </c>
    </row>
    <row r="4513" spans="1:20" x14ac:dyDescent="0.3">
      <c r="A4513">
        <v>4512</v>
      </c>
      <c r="B4513">
        <v>91306</v>
      </c>
      <c r="C4513" t="s">
        <v>2353</v>
      </c>
      <c r="D4513" t="s">
        <v>578</v>
      </c>
      <c r="E4513" t="s">
        <v>187</v>
      </c>
      <c r="F4513" t="s">
        <v>47</v>
      </c>
      <c r="G4513" t="s">
        <v>93</v>
      </c>
      <c r="H4513" t="s">
        <v>225</v>
      </c>
      <c r="I4513" t="s">
        <v>28</v>
      </c>
      <c r="J4513" t="s">
        <v>36</v>
      </c>
      <c r="K4513" t="s">
        <v>98</v>
      </c>
      <c r="L4513" t="s">
        <v>330</v>
      </c>
      <c r="M4513" t="s">
        <v>167</v>
      </c>
      <c r="N4513" s="2">
        <v>40528</v>
      </c>
      <c r="O4513" s="2">
        <v>40530</v>
      </c>
      <c r="P4513">
        <v>12</v>
      </c>
      <c r="Q4513" s="1">
        <v>0.06</v>
      </c>
      <c r="R4513">
        <v>146.34</v>
      </c>
      <c r="S4513">
        <v>43.75</v>
      </c>
      <c r="T4513">
        <f t="shared" si="70"/>
        <v>1756.08</v>
      </c>
    </row>
    <row r="4514" spans="1:20" x14ac:dyDescent="0.3">
      <c r="A4514">
        <v>4513</v>
      </c>
      <c r="B4514">
        <v>91309</v>
      </c>
      <c r="C4514" t="s">
        <v>1156</v>
      </c>
      <c r="D4514" t="s">
        <v>578</v>
      </c>
      <c r="E4514" t="s">
        <v>187</v>
      </c>
      <c r="F4514" t="s">
        <v>22</v>
      </c>
      <c r="G4514" t="s">
        <v>23</v>
      </c>
      <c r="H4514" t="s">
        <v>188</v>
      </c>
      <c r="I4514" t="s">
        <v>28</v>
      </c>
      <c r="J4514" t="s">
        <v>36</v>
      </c>
      <c r="K4514" t="s">
        <v>68</v>
      </c>
      <c r="L4514" t="s">
        <v>330</v>
      </c>
      <c r="M4514" t="s">
        <v>398</v>
      </c>
      <c r="N4514" s="2">
        <v>40913</v>
      </c>
      <c r="O4514" s="2">
        <v>40914</v>
      </c>
      <c r="P4514">
        <v>1</v>
      </c>
      <c r="Q4514" s="1">
        <v>0.02</v>
      </c>
      <c r="R4514">
        <v>81.94</v>
      </c>
      <c r="S4514">
        <v>55.81</v>
      </c>
      <c r="T4514">
        <f t="shared" si="70"/>
        <v>81.94</v>
      </c>
    </row>
    <row r="4515" spans="1:20" x14ac:dyDescent="0.3">
      <c r="A4515">
        <v>4514</v>
      </c>
      <c r="B4515">
        <v>91309</v>
      </c>
      <c r="C4515" t="s">
        <v>1156</v>
      </c>
      <c r="D4515" t="s">
        <v>38</v>
      </c>
      <c r="E4515" t="s">
        <v>39</v>
      </c>
      <c r="F4515" t="s">
        <v>22</v>
      </c>
      <c r="G4515" t="s">
        <v>23</v>
      </c>
      <c r="H4515" t="s">
        <v>54</v>
      </c>
      <c r="I4515" t="s">
        <v>28</v>
      </c>
      <c r="J4515" t="s">
        <v>36</v>
      </c>
      <c r="K4515" t="s">
        <v>74</v>
      </c>
      <c r="L4515" t="s">
        <v>44</v>
      </c>
      <c r="M4515" t="s">
        <v>199</v>
      </c>
      <c r="N4515" s="2">
        <v>40913</v>
      </c>
      <c r="O4515" s="2">
        <v>40915</v>
      </c>
      <c r="P4515">
        <v>4</v>
      </c>
      <c r="Q4515" s="1">
        <v>0</v>
      </c>
      <c r="R4515">
        <v>37.94</v>
      </c>
      <c r="S4515">
        <v>5.08</v>
      </c>
      <c r="T4515">
        <f t="shared" si="70"/>
        <v>151.76</v>
      </c>
    </row>
    <row r="4516" spans="1:20" x14ac:dyDescent="0.3">
      <c r="A4516">
        <v>4515</v>
      </c>
      <c r="B4516">
        <v>90011</v>
      </c>
      <c r="C4516" t="s">
        <v>2492</v>
      </c>
      <c r="D4516" t="s">
        <v>20</v>
      </c>
      <c r="E4516" t="s">
        <v>187</v>
      </c>
      <c r="F4516" t="s">
        <v>31</v>
      </c>
      <c r="G4516" t="s">
        <v>41</v>
      </c>
      <c r="H4516" t="s">
        <v>188</v>
      </c>
      <c r="I4516" t="s">
        <v>28</v>
      </c>
      <c r="J4516" t="s">
        <v>36</v>
      </c>
      <c r="K4516" t="s">
        <v>98</v>
      </c>
      <c r="L4516" t="s">
        <v>746</v>
      </c>
      <c r="M4516" t="s">
        <v>121</v>
      </c>
      <c r="N4516" s="2">
        <v>40413</v>
      </c>
      <c r="O4516" s="2">
        <v>40415</v>
      </c>
      <c r="P4516">
        <v>11</v>
      </c>
      <c r="Q4516" s="1">
        <v>0.1</v>
      </c>
      <c r="R4516">
        <v>209.37</v>
      </c>
      <c r="S4516">
        <v>69</v>
      </c>
      <c r="T4516">
        <f t="shared" si="70"/>
        <v>2303.0700000000002</v>
      </c>
    </row>
    <row r="4517" spans="1:20" x14ac:dyDescent="0.3">
      <c r="A4517">
        <v>4516</v>
      </c>
      <c r="B4517">
        <v>90011</v>
      </c>
      <c r="C4517" t="s">
        <v>1233</v>
      </c>
      <c r="D4517" t="s">
        <v>20</v>
      </c>
      <c r="E4517" t="s">
        <v>39</v>
      </c>
      <c r="F4517" t="s">
        <v>31</v>
      </c>
      <c r="G4517" t="s">
        <v>41</v>
      </c>
      <c r="H4517" t="s">
        <v>78</v>
      </c>
      <c r="I4517" t="s">
        <v>28</v>
      </c>
      <c r="J4517" t="s">
        <v>36</v>
      </c>
      <c r="K4517" t="s">
        <v>58</v>
      </c>
      <c r="L4517" t="s">
        <v>192</v>
      </c>
      <c r="M4517" t="s">
        <v>35</v>
      </c>
      <c r="N4517" s="2">
        <v>40413</v>
      </c>
      <c r="O4517" s="2">
        <v>40414</v>
      </c>
      <c r="P4517">
        <v>9</v>
      </c>
      <c r="Q4517" s="1">
        <v>7.0000000000000007E-2</v>
      </c>
      <c r="R4517">
        <v>4.9800000000000004</v>
      </c>
      <c r="S4517">
        <v>4.7</v>
      </c>
      <c r="T4517">
        <f t="shared" si="70"/>
        <v>44.820000000000007</v>
      </c>
    </row>
    <row r="4518" spans="1:20" x14ac:dyDescent="0.3">
      <c r="A4518">
        <v>4517</v>
      </c>
      <c r="B4518">
        <v>89385</v>
      </c>
      <c r="C4518" t="s">
        <v>1541</v>
      </c>
      <c r="D4518" t="s">
        <v>20</v>
      </c>
      <c r="E4518" t="s">
        <v>39</v>
      </c>
      <c r="F4518" t="s">
        <v>22</v>
      </c>
      <c r="G4518" t="s">
        <v>32</v>
      </c>
      <c r="H4518" t="s">
        <v>49</v>
      </c>
      <c r="I4518" t="s">
        <v>28</v>
      </c>
      <c r="J4518" t="s">
        <v>36</v>
      </c>
      <c r="K4518" t="s">
        <v>129</v>
      </c>
      <c r="L4518" t="s">
        <v>192</v>
      </c>
      <c r="M4518" t="s">
        <v>27</v>
      </c>
      <c r="N4518" s="2">
        <v>40807</v>
      </c>
      <c r="O4518" s="2">
        <v>40809</v>
      </c>
      <c r="P4518">
        <v>19</v>
      </c>
      <c r="Q4518" s="1">
        <v>0</v>
      </c>
      <c r="R4518">
        <v>6.48</v>
      </c>
      <c r="S4518">
        <v>8.19</v>
      </c>
      <c r="T4518">
        <f t="shared" si="70"/>
        <v>123.12</v>
      </c>
    </row>
    <row r="4519" spans="1:20" x14ac:dyDescent="0.3">
      <c r="A4519">
        <v>4518</v>
      </c>
      <c r="B4519">
        <v>91127</v>
      </c>
      <c r="C4519" t="s">
        <v>2118</v>
      </c>
      <c r="D4519" t="s">
        <v>20</v>
      </c>
      <c r="E4519" t="s">
        <v>39</v>
      </c>
      <c r="F4519" t="s">
        <v>22</v>
      </c>
      <c r="G4519" t="s">
        <v>32</v>
      </c>
      <c r="H4519" t="s">
        <v>89</v>
      </c>
      <c r="I4519" t="s">
        <v>28</v>
      </c>
      <c r="J4519" t="s">
        <v>36</v>
      </c>
      <c r="K4519" t="s">
        <v>136</v>
      </c>
      <c r="L4519" t="s">
        <v>192</v>
      </c>
      <c r="M4519" t="s">
        <v>499</v>
      </c>
      <c r="N4519" s="2">
        <v>40379</v>
      </c>
      <c r="O4519" s="2">
        <v>40381</v>
      </c>
      <c r="P4519">
        <v>2</v>
      </c>
      <c r="Q4519" s="1">
        <v>0.03</v>
      </c>
      <c r="R4519">
        <v>1270.99</v>
      </c>
      <c r="S4519">
        <v>19.989999999999998</v>
      </c>
      <c r="T4519">
        <f t="shared" si="70"/>
        <v>2541.98</v>
      </c>
    </row>
    <row r="4520" spans="1:20" x14ac:dyDescent="0.3">
      <c r="A4520">
        <v>4519</v>
      </c>
      <c r="B4520">
        <v>91127</v>
      </c>
      <c r="C4520" t="s">
        <v>2118</v>
      </c>
      <c r="D4520" t="s">
        <v>578</v>
      </c>
      <c r="E4520" t="s">
        <v>21</v>
      </c>
      <c r="F4520" t="s">
        <v>22</v>
      </c>
      <c r="G4520" t="s">
        <v>32</v>
      </c>
      <c r="H4520" t="s">
        <v>206</v>
      </c>
      <c r="I4520" t="s">
        <v>28</v>
      </c>
      <c r="J4520" t="s">
        <v>36</v>
      </c>
      <c r="K4520" t="s">
        <v>198</v>
      </c>
      <c r="L4520" t="s">
        <v>283</v>
      </c>
      <c r="M4520" t="s">
        <v>232</v>
      </c>
      <c r="N4520" s="2">
        <v>40379</v>
      </c>
      <c r="O4520" s="2">
        <v>40381</v>
      </c>
      <c r="P4520">
        <v>1</v>
      </c>
      <c r="Q4520" s="1">
        <v>7.0000000000000007E-2</v>
      </c>
      <c r="R4520">
        <v>2036.48</v>
      </c>
      <c r="S4520">
        <v>14.7</v>
      </c>
      <c r="T4520">
        <f t="shared" si="70"/>
        <v>2036.48</v>
      </c>
    </row>
    <row r="4521" spans="1:20" x14ac:dyDescent="0.3">
      <c r="A4521">
        <v>4520</v>
      </c>
      <c r="B4521">
        <v>91312</v>
      </c>
      <c r="C4521" t="s">
        <v>768</v>
      </c>
      <c r="D4521" t="s">
        <v>20</v>
      </c>
      <c r="E4521" t="s">
        <v>39</v>
      </c>
      <c r="F4521" t="s">
        <v>22</v>
      </c>
      <c r="G4521" t="s">
        <v>93</v>
      </c>
      <c r="H4521" t="s">
        <v>61</v>
      </c>
      <c r="I4521" t="s">
        <v>28</v>
      </c>
      <c r="J4521" t="s">
        <v>36</v>
      </c>
      <c r="K4521" t="s">
        <v>172</v>
      </c>
      <c r="L4521" t="s">
        <v>192</v>
      </c>
      <c r="M4521" t="s">
        <v>294</v>
      </c>
      <c r="N4521" s="2">
        <v>41261</v>
      </c>
      <c r="O4521" s="2">
        <v>41263</v>
      </c>
      <c r="P4521">
        <v>10</v>
      </c>
      <c r="Q4521" s="1">
        <v>0.1</v>
      </c>
      <c r="R4521">
        <v>48.04</v>
      </c>
      <c r="S4521">
        <v>7.23</v>
      </c>
      <c r="T4521">
        <f t="shared" si="70"/>
        <v>480.4</v>
      </c>
    </row>
    <row r="4522" spans="1:20" x14ac:dyDescent="0.3">
      <c r="A4522">
        <v>4521</v>
      </c>
      <c r="B4522">
        <v>87639</v>
      </c>
      <c r="C4522" t="s">
        <v>451</v>
      </c>
      <c r="D4522" t="s">
        <v>20</v>
      </c>
      <c r="E4522" t="s">
        <v>39</v>
      </c>
      <c r="F4522" t="s">
        <v>31</v>
      </c>
      <c r="G4522" t="s">
        <v>23</v>
      </c>
      <c r="H4522" t="s">
        <v>54</v>
      </c>
      <c r="I4522" t="s">
        <v>28</v>
      </c>
      <c r="J4522" t="s">
        <v>36</v>
      </c>
      <c r="K4522" t="s">
        <v>145</v>
      </c>
      <c r="L4522" t="s">
        <v>706</v>
      </c>
      <c r="M4522" t="s">
        <v>66</v>
      </c>
      <c r="N4522" s="2">
        <v>40846</v>
      </c>
      <c r="O4522" s="2">
        <v>40848</v>
      </c>
      <c r="P4522">
        <v>2</v>
      </c>
      <c r="Q4522" s="1">
        <v>0.03</v>
      </c>
      <c r="R4522">
        <v>14.42</v>
      </c>
      <c r="S4522">
        <v>6.75</v>
      </c>
      <c r="T4522">
        <f t="shared" si="70"/>
        <v>28.84</v>
      </c>
    </row>
    <row r="4523" spans="1:20" x14ac:dyDescent="0.3">
      <c r="A4523">
        <v>4522</v>
      </c>
      <c r="B4523">
        <v>87639</v>
      </c>
      <c r="C4523" t="s">
        <v>451</v>
      </c>
      <c r="D4523" t="s">
        <v>20</v>
      </c>
      <c r="E4523" t="s">
        <v>39</v>
      </c>
      <c r="F4523" t="s">
        <v>31</v>
      </c>
      <c r="G4523" t="s">
        <v>23</v>
      </c>
      <c r="H4523" t="s">
        <v>49</v>
      </c>
      <c r="I4523" t="s">
        <v>28</v>
      </c>
      <c r="J4523" t="s">
        <v>36</v>
      </c>
      <c r="K4523" t="s">
        <v>55</v>
      </c>
      <c r="L4523" t="s">
        <v>192</v>
      </c>
      <c r="M4523" t="s">
        <v>91</v>
      </c>
      <c r="N4523" s="2">
        <v>40846</v>
      </c>
      <c r="O4523" s="2">
        <v>40848</v>
      </c>
      <c r="P4523">
        <v>4</v>
      </c>
      <c r="Q4523" s="1">
        <v>0.04</v>
      </c>
      <c r="R4523">
        <v>420.98</v>
      </c>
      <c r="S4523">
        <v>19.989999999999998</v>
      </c>
      <c r="T4523">
        <f t="shared" si="70"/>
        <v>1683.92</v>
      </c>
    </row>
    <row r="4524" spans="1:20" x14ac:dyDescent="0.3">
      <c r="A4524">
        <v>4523</v>
      </c>
      <c r="B4524">
        <v>86914</v>
      </c>
      <c r="C4524" t="s">
        <v>1597</v>
      </c>
      <c r="D4524" t="s">
        <v>20</v>
      </c>
      <c r="E4524" t="s">
        <v>21</v>
      </c>
      <c r="F4524" t="s">
        <v>22</v>
      </c>
      <c r="G4524" t="s">
        <v>32</v>
      </c>
      <c r="H4524" t="s">
        <v>24</v>
      </c>
      <c r="I4524" t="s">
        <v>28</v>
      </c>
      <c r="J4524" t="s">
        <v>36</v>
      </c>
      <c r="K4524" t="s">
        <v>198</v>
      </c>
      <c r="L4524" t="s">
        <v>26</v>
      </c>
      <c r="M4524" t="s">
        <v>190</v>
      </c>
      <c r="N4524" s="2">
        <v>40358</v>
      </c>
      <c r="O4524" s="2">
        <v>40358</v>
      </c>
      <c r="P4524">
        <v>9</v>
      </c>
      <c r="Q4524" s="1">
        <v>0.04</v>
      </c>
      <c r="R4524">
        <v>35.99</v>
      </c>
      <c r="S4524">
        <v>3.3</v>
      </c>
      <c r="T4524">
        <f t="shared" si="70"/>
        <v>323.91000000000003</v>
      </c>
    </row>
    <row r="4525" spans="1:20" x14ac:dyDescent="0.3">
      <c r="A4525">
        <v>4524</v>
      </c>
      <c r="B4525">
        <v>86934</v>
      </c>
      <c r="C4525" t="s">
        <v>1820</v>
      </c>
      <c r="D4525" t="s">
        <v>20</v>
      </c>
      <c r="E4525" t="s">
        <v>39</v>
      </c>
      <c r="F4525" t="s">
        <v>31</v>
      </c>
      <c r="G4525" t="s">
        <v>93</v>
      </c>
      <c r="H4525" t="s">
        <v>89</v>
      </c>
      <c r="I4525" t="s">
        <v>28</v>
      </c>
      <c r="J4525" t="s">
        <v>36</v>
      </c>
      <c r="K4525" t="s">
        <v>158</v>
      </c>
      <c r="L4525" t="s">
        <v>192</v>
      </c>
      <c r="M4525" t="s">
        <v>139</v>
      </c>
      <c r="N4525" s="2">
        <v>40593</v>
      </c>
      <c r="O4525" s="2">
        <v>40596</v>
      </c>
      <c r="P4525">
        <v>1</v>
      </c>
      <c r="Q4525" s="1">
        <v>0.01</v>
      </c>
      <c r="R4525">
        <v>34.54</v>
      </c>
      <c r="S4525">
        <v>14.72</v>
      </c>
      <c r="T4525">
        <f t="shared" si="70"/>
        <v>34.54</v>
      </c>
    </row>
    <row r="4526" spans="1:20" x14ac:dyDescent="0.3">
      <c r="A4526">
        <v>4525</v>
      </c>
      <c r="B4526">
        <v>87447</v>
      </c>
      <c r="C4526" t="s">
        <v>2080</v>
      </c>
      <c r="D4526" t="s">
        <v>38</v>
      </c>
      <c r="E4526" t="s">
        <v>39</v>
      </c>
      <c r="F4526" t="s">
        <v>47</v>
      </c>
      <c r="G4526" t="s">
        <v>41</v>
      </c>
      <c r="H4526" t="s">
        <v>54</v>
      </c>
      <c r="I4526" t="s">
        <v>28</v>
      </c>
      <c r="J4526" t="s">
        <v>36</v>
      </c>
      <c r="K4526" t="s">
        <v>105</v>
      </c>
      <c r="L4526" t="s">
        <v>192</v>
      </c>
      <c r="M4526" t="s">
        <v>117</v>
      </c>
      <c r="N4526" s="2">
        <v>40878</v>
      </c>
      <c r="O4526" s="2">
        <v>40880</v>
      </c>
      <c r="P4526">
        <v>3</v>
      </c>
      <c r="Q4526" s="1">
        <v>0.08</v>
      </c>
      <c r="R4526">
        <v>21.38</v>
      </c>
      <c r="S4526">
        <v>2.99</v>
      </c>
      <c r="T4526">
        <f t="shared" si="70"/>
        <v>64.14</v>
      </c>
    </row>
    <row r="4527" spans="1:20" x14ac:dyDescent="0.3">
      <c r="A4527">
        <v>4526</v>
      </c>
      <c r="B4527">
        <v>87447</v>
      </c>
      <c r="C4527" t="s">
        <v>280</v>
      </c>
      <c r="D4527" t="s">
        <v>20</v>
      </c>
      <c r="E4527" t="s">
        <v>39</v>
      </c>
      <c r="F4527" t="s">
        <v>47</v>
      </c>
      <c r="G4527" t="s">
        <v>41</v>
      </c>
      <c r="H4527" t="s">
        <v>89</v>
      </c>
      <c r="I4527" t="s">
        <v>28</v>
      </c>
      <c r="J4527" t="s">
        <v>36</v>
      </c>
      <c r="K4527" t="s">
        <v>170</v>
      </c>
      <c r="L4527" t="s">
        <v>44</v>
      </c>
      <c r="M4527" t="s">
        <v>156</v>
      </c>
      <c r="N4527" s="2">
        <v>40878</v>
      </c>
      <c r="O4527" s="2">
        <v>40880</v>
      </c>
      <c r="P4527">
        <v>4</v>
      </c>
      <c r="Q4527" s="1">
        <v>0.09</v>
      </c>
      <c r="R4527">
        <v>1.81</v>
      </c>
      <c r="S4527">
        <v>0.75</v>
      </c>
      <c r="T4527">
        <f t="shared" si="70"/>
        <v>7.24</v>
      </c>
    </row>
    <row r="4528" spans="1:20" x14ac:dyDescent="0.3">
      <c r="A4528">
        <v>4527</v>
      </c>
      <c r="B4528">
        <v>87447</v>
      </c>
      <c r="C4528" t="s">
        <v>1399</v>
      </c>
      <c r="D4528" t="s">
        <v>20</v>
      </c>
      <c r="E4528" t="s">
        <v>39</v>
      </c>
      <c r="F4528" t="s">
        <v>22</v>
      </c>
      <c r="G4528" t="s">
        <v>41</v>
      </c>
      <c r="H4528" t="s">
        <v>94</v>
      </c>
      <c r="I4528" t="s">
        <v>28</v>
      </c>
      <c r="J4528" t="s">
        <v>36</v>
      </c>
      <c r="K4528" t="s">
        <v>163</v>
      </c>
      <c r="L4528" t="s">
        <v>44</v>
      </c>
      <c r="M4528" t="s">
        <v>182</v>
      </c>
      <c r="N4528" s="2">
        <v>40878</v>
      </c>
      <c r="O4528" s="2">
        <v>40880</v>
      </c>
      <c r="P4528">
        <v>19</v>
      </c>
      <c r="Q4528" s="1">
        <v>7.0000000000000007E-2</v>
      </c>
      <c r="R4528">
        <v>5.84</v>
      </c>
      <c r="S4528">
        <v>1</v>
      </c>
      <c r="T4528">
        <f t="shared" si="70"/>
        <v>110.96</v>
      </c>
    </row>
    <row r="4529" spans="1:20" x14ac:dyDescent="0.3">
      <c r="A4529">
        <v>4528</v>
      </c>
      <c r="B4529">
        <v>90063</v>
      </c>
      <c r="C4529" t="s">
        <v>2124</v>
      </c>
      <c r="D4529" t="s">
        <v>20</v>
      </c>
      <c r="E4529" t="s">
        <v>39</v>
      </c>
      <c r="F4529" t="s">
        <v>22</v>
      </c>
      <c r="G4529" t="s">
        <v>48</v>
      </c>
      <c r="H4529" t="s">
        <v>61</v>
      </c>
      <c r="I4529" t="s">
        <v>28</v>
      </c>
      <c r="J4529" t="s">
        <v>36</v>
      </c>
      <c r="K4529" t="s">
        <v>154</v>
      </c>
      <c r="L4529" t="s">
        <v>192</v>
      </c>
      <c r="M4529" t="s">
        <v>398</v>
      </c>
      <c r="N4529" s="2">
        <v>40933</v>
      </c>
      <c r="O4529" s="2">
        <v>40938</v>
      </c>
      <c r="P4529">
        <v>5</v>
      </c>
      <c r="Q4529" s="1">
        <v>0.06</v>
      </c>
      <c r="R4529">
        <v>39.979999999999997</v>
      </c>
      <c r="S4529">
        <v>9.83</v>
      </c>
      <c r="T4529">
        <f t="shared" si="70"/>
        <v>199.89999999999998</v>
      </c>
    </row>
    <row r="4530" spans="1:20" x14ac:dyDescent="0.3">
      <c r="A4530">
        <v>4529</v>
      </c>
      <c r="B4530">
        <v>90063</v>
      </c>
      <c r="C4530" t="s">
        <v>2124</v>
      </c>
      <c r="D4530" t="s">
        <v>578</v>
      </c>
      <c r="E4530" t="s">
        <v>21</v>
      </c>
      <c r="F4530" t="s">
        <v>22</v>
      </c>
      <c r="G4530" t="s">
        <v>48</v>
      </c>
      <c r="H4530" t="s">
        <v>33</v>
      </c>
      <c r="I4530" t="s">
        <v>28</v>
      </c>
      <c r="J4530" t="s">
        <v>36</v>
      </c>
      <c r="K4530" t="s">
        <v>198</v>
      </c>
      <c r="L4530" t="s">
        <v>283</v>
      </c>
      <c r="M4530" t="s">
        <v>238</v>
      </c>
      <c r="N4530" s="2">
        <v>40933</v>
      </c>
      <c r="O4530" s="2">
        <v>40933</v>
      </c>
      <c r="P4530">
        <v>11</v>
      </c>
      <c r="Q4530" s="1">
        <v>0.08</v>
      </c>
      <c r="R4530">
        <v>115.99</v>
      </c>
      <c r="S4530">
        <v>56.14</v>
      </c>
      <c r="T4530">
        <f t="shared" si="70"/>
        <v>1275.8899999999999</v>
      </c>
    </row>
    <row r="4531" spans="1:20" x14ac:dyDescent="0.3">
      <c r="A4531">
        <v>4530</v>
      </c>
      <c r="B4531">
        <v>90145</v>
      </c>
      <c r="C4531" t="s">
        <v>640</v>
      </c>
      <c r="D4531" t="s">
        <v>20</v>
      </c>
      <c r="E4531" t="s">
        <v>39</v>
      </c>
      <c r="F4531" t="s">
        <v>31</v>
      </c>
      <c r="G4531" t="s">
        <v>93</v>
      </c>
      <c r="H4531" t="s">
        <v>94</v>
      </c>
      <c r="I4531" t="s">
        <v>28</v>
      </c>
      <c r="J4531" t="s">
        <v>36</v>
      </c>
      <c r="K4531" t="s">
        <v>231</v>
      </c>
      <c r="L4531" t="s">
        <v>192</v>
      </c>
      <c r="M4531" t="s">
        <v>255</v>
      </c>
      <c r="N4531" s="2">
        <v>40213</v>
      </c>
      <c r="O4531" s="2">
        <v>40215</v>
      </c>
      <c r="P4531">
        <v>12</v>
      </c>
      <c r="Q4531" s="1">
        <v>0</v>
      </c>
      <c r="R4531">
        <v>4.91</v>
      </c>
      <c r="S4531">
        <v>0.5</v>
      </c>
      <c r="T4531">
        <f t="shared" si="70"/>
        <v>58.92</v>
      </c>
    </row>
    <row r="4532" spans="1:20" x14ac:dyDescent="0.3">
      <c r="A4532">
        <v>4531</v>
      </c>
      <c r="B4532">
        <v>90145</v>
      </c>
      <c r="C4532" t="s">
        <v>640</v>
      </c>
      <c r="D4532" t="s">
        <v>20</v>
      </c>
      <c r="E4532" t="s">
        <v>39</v>
      </c>
      <c r="F4532" t="s">
        <v>31</v>
      </c>
      <c r="G4532" t="s">
        <v>93</v>
      </c>
      <c r="H4532" t="s">
        <v>49</v>
      </c>
      <c r="I4532" t="s">
        <v>28</v>
      </c>
      <c r="J4532" t="s">
        <v>36</v>
      </c>
      <c r="K4532" t="s">
        <v>82</v>
      </c>
      <c r="L4532" t="s">
        <v>192</v>
      </c>
      <c r="M4532" t="s">
        <v>255</v>
      </c>
      <c r="N4532" s="2">
        <v>40213</v>
      </c>
      <c r="O4532" s="2">
        <v>40214</v>
      </c>
      <c r="P4532">
        <v>6</v>
      </c>
      <c r="Q4532" s="1">
        <v>0.01</v>
      </c>
      <c r="R4532">
        <v>7.28</v>
      </c>
      <c r="S4532">
        <v>11.15</v>
      </c>
      <c r="T4532">
        <f t="shared" si="70"/>
        <v>43.68</v>
      </c>
    </row>
    <row r="4533" spans="1:20" x14ac:dyDescent="0.3">
      <c r="A4533">
        <v>4532</v>
      </c>
      <c r="B4533">
        <v>90145</v>
      </c>
      <c r="C4533" t="s">
        <v>640</v>
      </c>
      <c r="D4533" t="s">
        <v>20</v>
      </c>
      <c r="E4533" t="s">
        <v>39</v>
      </c>
      <c r="F4533" t="s">
        <v>31</v>
      </c>
      <c r="G4533" t="s">
        <v>93</v>
      </c>
      <c r="H4533" t="s">
        <v>89</v>
      </c>
      <c r="I4533" t="s">
        <v>28</v>
      </c>
      <c r="J4533" t="s">
        <v>36</v>
      </c>
      <c r="K4533" t="s">
        <v>138</v>
      </c>
      <c r="L4533" t="s">
        <v>192</v>
      </c>
      <c r="M4533" t="s">
        <v>296</v>
      </c>
      <c r="N4533" s="2">
        <v>40213</v>
      </c>
      <c r="O4533" s="2">
        <v>40216</v>
      </c>
      <c r="P4533">
        <v>3</v>
      </c>
      <c r="Q4533" s="1">
        <v>0.1</v>
      </c>
      <c r="R4533">
        <v>6.68</v>
      </c>
      <c r="S4533">
        <v>6.93</v>
      </c>
      <c r="T4533">
        <f t="shared" si="70"/>
        <v>20.04</v>
      </c>
    </row>
    <row r="4534" spans="1:20" x14ac:dyDescent="0.3">
      <c r="A4534">
        <v>4533</v>
      </c>
      <c r="B4534">
        <v>90321</v>
      </c>
      <c r="C4534" t="s">
        <v>774</v>
      </c>
      <c r="D4534" t="s">
        <v>20</v>
      </c>
      <c r="E4534" t="s">
        <v>39</v>
      </c>
      <c r="F4534" t="s">
        <v>31</v>
      </c>
      <c r="G4534" t="s">
        <v>23</v>
      </c>
      <c r="H4534" t="s">
        <v>49</v>
      </c>
      <c r="I4534" t="s">
        <v>28</v>
      </c>
      <c r="J4534" t="s">
        <v>36</v>
      </c>
      <c r="K4534" t="s">
        <v>116</v>
      </c>
      <c r="L4534" t="s">
        <v>44</v>
      </c>
      <c r="M4534" t="s">
        <v>631</v>
      </c>
      <c r="N4534" s="2">
        <v>41562</v>
      </c>
      <c r="O4534" s="2">
        <v>41564</v>
      </c>
      <c r="P4534">
        <v>15</v>
      </c>
      <c r="Q4534" s="1">
        <v>7.0000000000000007E-2</v>
      </c>
      <c r="R4534">
        <v>7.08</v>
      </c>
      <c r="S4534">
        <v>2.35</v>
      </c>
      <c r="T4534">
        <f t="shared" si="70"/>
        <v>106.2</v>
      </c>
    </row>
    <row r="4535" spans="1:20" x14ac:dyDescent="0.3">
      <c r="A4535">
        <v>4534</v>
      </c>
      <c r="B4535">
        <v>88314</v>
      </c>
      <c r="C4535" t="s">
        <v>1053</v>
      </c>
      <c r="D4535" t="s">
        <v>20</v>
      </c>
      <c r="E4535" t="s">
        <v>39</v>
      </c>
      <c r="F4535" t="s">
        <v>31</v>
      </c>
      <c r="G4535" t="s">
        <v>41</v>
      </c>
      <c r="H4535" t="s">
        <v>54</v>
      </c>
      <c r="I4535" t="s">
        <v>28</v>
      </c>
      <c r="J4535" t="s">
        <v>36</v>
      </c>
      <c r="K4535" t="s">
        <v>181</v>
      </c>
      <c r="L4535" t="s">
        <v>44</v>
      </c>
      <c r="M4535" t="s">
        <v>143</v>
      </c>
      <c r="N4535" s="2">
        <v>40775</v>
      </c>
      <c r="O4535" s="2">
        <v>40776</v>
      </c>
      <c r="P4535">
        <v>7</v>
      </c>
      <c r="Q4535" s="1">
        <v>0.1</v>
      </c>
      <c r="R4535">
        <v>6.68</v>
      </c>
      <c r="S4535">
        <v>1.5</v>
      </c>
      <c r="T4535">
        <f t="shared" si="70"/>
        <v>46.76</v>
      </c>
    </row>
    <row r="4536" spans="1:20" x14ac:dyDescent="0.3">
      <c r="A4536">
        <v>4535</v>
      </c>
      <c r="B4536">
        <v>87750</v>
      </c>
      <c r="C4536" t="s">
        <v>1600</v>
      </c>
      <c r="D4536" t="s">
        <v>20</v>
      </c>
      <c r="E4536" t="s">
        <v>187</v>
      </c>
      <c r="F4536" t="s">
        <v>31</v>
      </c>
      <c r="G4536" t="s">
        <v>48</v>
      </c>
      <c r="H4536" t="s">
        <v>217</v>
      </c>
      <c r="I4536" t="s">
        <v>28</v>
      </c>
      <c r="J4536" t="s">
        <v>36</v>
      </c>
      <c r="K4536" t="s">
        <v>43</v>
      </c>
      <c r="L4536" t="s">
        <v>746</v>
      </c>
      <c r="M4536" t="s">
        <v>178</v>
      </c>
      <c r="N4536" s="2">
        <v>40563</v>
      </c>
      <c r="O4536" s="2">
        <v>40570</v>
      </c>
      <c r="P4536">
        <v>12</v>
      </c>
      <c r="Q4536" s="1">
        <v>0</v>
      </c>
      <c r="R4536">
        <v>19.940000000000001</v>
      </c>
      <c r="S4536">
        <v>14.87</v>
      </c>
      <c r="T4536">
        <f t="shared" si="70"/>
        <v>239.28000000000003</v>
      </c>
    </row>
    <row r="4537" spans="1:20" x14ac:dyDescent="0.3">
      <c r="A4537">
        <v>4536</v>
      </c>
      <c r="B4537">
        <v>87750</v>
      </c>
      <c r="C4537" t="s">
        <v>1600</v>
      </c>
      <c r="D4537" t="s">
        <v>20</v>
      </c>
      <c r="E4537" t="s">
        <v>39</v>
      </c>
      <c r="F4537" t="s">
        <v>31</v>
      </c>
      <c r="G4537" t="s">
        <v>48</v>
      </c>
      <c r="H4537" t="s">
        <v>42</v>
      </c>
      <c r="I4537" t="s">
        <v>28</v>
      </c>
      <c r="J4537" t="s">
        <v>36</v>
      </c>
      <c r="K4537" t="s">
        <v>248</v>
      </c>
      <c r="L4537" t="s">
        <v>44</v>
      </c>
      <c r="M4537" t="s">
        <v>631</v>
      </c>
      <c r="N4537" s="2">
        <v>40563</v>
      </c>
      <c r="O4537" s="2">
        <v>40570</v>
      </c>
      <c r="P4537">
        <v>4</v>
      </c>
      <c r="Q4537" s="1">
        <v>0.08</v>
      </c>
      <c r="R4537">
        <v>6.69</v>
      </c>
      <c r="S4537">
        <v>3.1</v>
      </c>
      <c r="T4537">
        <f t="shared" si="70"/>
        <v>26.76</v>
      </c>
    </row>
    <row r="4538" spans="1:20" x14ac:dyDescent="0.3">
      <c r="A4538">
        <v>4537</v>
      </c>
      <c r="B4538">
        <v>89837</v>
      </c>
      <c r="C4538" t="s">
        <v>1736</v>
      </c>
      <c r="D4538" t="s">
        <v>20</v>
      </c>
      <c r="E4538" t="s">
        <v>39</v>
      </c>
      <c r="F4538" t="s">
        <v>47</v>
      </c>
      <c r="G4538" t="s">
        <v>41</v>
      </c>
      <c r="H4538" t="s">
        <v>78</v>
      </c>
      <c r="I4538" t="s">
        <v>28</v>
      </c>
      <c r="J4538" t="s">
        <v>36</v>
      </c>
      <c r="K4538" t="s">
        <v>50</v>
      </c>
      <c r="L4538" t="s">
        <v>192</v>
      </c>
      <c r="M4538" t="s">
        <v>134</v>
      </c>
      <c r="N4538" s="2">
        <v>40688</v>
      </c>
      <c r="O4538" s="2">
        <v>40690</v>
      </c>
      <c r="P4538">
        <v>9</v>
      </c>
      <c r="Q4538" s="1">
        <v>0.02</v>
      </c>
      <c r="R4538">
        <v>22.84</v>
      </c>
      <c r="S4538">
        <v>8.18</v>
      </c>
      <c r="T4538">
        <f t="shared" si="70"/>
        <v>205.56</v>
      </c>
    </row>
    <row r="4539" spans="1:20" x14ac:dyDescent="0.3">
      <c r="A4539">
        <v>4538</v>
      </c>
      <c r="B4539">
        <v>89837</v>
      </c>
      <c r="C4539" t="s">
        <v>1059</v>
      </c>
      <c r="D4539" t="s">
        <v>20</v>
      </c>
      <c r="E4539" t="s">
        <v>39</v>
      </c>
      <c r="F4539" t="s">
        <v>22</v>
      </c>
      <c r="G4539" t="s">
        <v>41</v>
      </c>
      <c r="H4539" t="s">
        <v>49</v>
      </c>
      <c r="I4539" t="s">
        <v>28</v>
      </c>
      <c r="J4539" t="s">
        <v>36</v>
      </c>
      <c r="K4539" t="s">
        <v>133</v>
      </c>
      <c r="L4539" t="s">
        <v>44</v>
      </c>
      <c r="M4539" t="s">
        <v>232</v>
      </c>
      <c r="N4539" s="2">
        <v>40688</v>
      </c>
      <c r="O4539" s="2">
        <v>40689</v>
      </c>
      <c r="P4539">
        <v>17</v>
      </c>
      <c r="Q4539" s="1">
        <v>7.0000000000000007E-2</v>
      </c>
      <c r="R4539">
        <v>5.84</v>
      </c>
      <c r="S4539">
        <v>1.2</v>
      </c>
      <c r="T4539">
        <f t="shared" si="70"/>
        <v>99.28</v>
      </c>
    </row>
    <row r="4540" spans="1:20" x14ac:dyDescent="0.3">
      <c r="A4540">
        <v>4539</v>
      </c>
      <c r="B4540">
        <v>90374</v>
      </c>
      <c r="C4540" t="s">
        <v>1371</v>
      </c>
      <c r="D4540" t="s">
        <v>20</v>
      </c>
      <c r="E4540" t="s">
        <v>21</v>
      </c>
      <c r="F4540" t="s">
        <v>40</v>
      </c>
      <c r="G4540" t="s">
        <v>93</v>
      </c>
      <c r="H4540" t="s">
        <v>206</v>
      </c>
      <c r="I4540" t="s">
        <v>28</v>
      </c>
      <c r="J4540" t="s">
        <v>36</v>
      </c>
      <c r="K4540" t="s">
        <v>1108</v>
      </c>
      <c r="L4540" t="s">
        <v>192</v>
      </c>
      <c r="M4540" t="s">
        <v>393</v>
      </c>
      <c r="N4540" s="2">
        <v>40911</v>
      </c>
      <c r="O4540" s="2">
        <v>40913</v>
      </c>
      <c r="P4540">
        <v>6</v>
      </c>
      <c r="Q4540" s="1">
        <v>0</v>
      </c>
      <c r="R4540">
        <v>85.99</v>
      </c>
      <c r="S4540">
        <v>2.5</v>
      </c>
      <c r="T4540">
        <f t="shared" si="70"/>
        <v>515.93999999999994</v>
      </c>
    </row>
    <row r="4541" spans="1:20" x14ac:dyDescent="0.3">
      <c r="A4541">
        <v>4540</v>
      </c>
      <c r="B4541">
        <v>86478</v>
      </c>
      <c r="C4541" t="s">
        <v>1167</v>
      </c>
      <c r="D4541" t="s">
        <v>20</v>
      </c>
      <c r="E4541" t="s">
        <v>21</v>
      </c>
      <c r="F4541" t="s">
        <v>47</v>
      </c>
      <c r="G4541" t="s">
        <v>93</v>
      </c>
      <c r="H4541" t="s">
        <v>206</v>
      </c>
      <c r="I4541" t="s">
        <v>28</v>
      </c>
      <c r="J4541" t="s">
        <v>36</v>
      </c>
      <c r="K4541" t="s">
        <v>1254</v>
      </c>
      <c r="L4541" t="s">
        <v>192</v>
      </c>
      <c r="M4541" t="s">
        <v>156</v>
      </c>
      <c r="N4541" s="2">
        <v>40998</v>
      </c>
      <c r="O4541" s="2">
        <v>40998</v>
      </c>
      <c r="P4541">
        <v>12</v>
      </c>
      <c r="Q4541" s="1">
        <v>0.05</v>
      </c>
      <c r="R4541">
        <v>115.99</v>
      </c>
      <c r="S4541">
        <v>2.5</v>
      </c>
      <c r="T4541">
        <f t="shared" si="70"/>
        <v>1391.8799999999999</v>
      </c>
    </row>
    <row r="4542" spans="1:20" x14ac:dyDescent="0.3">
      <c r="A4542">
        <v>4541</v>
      </c>
      <c r="B4542">
        <v>88180</v>
      </c>
      <c r="C4542" t="s">
        <v>109</v>
      </c>
      <c r="D4542" t="s">
        <v>38</v>
      </c>
      <c r="E4542" t="s">
        <v>21</v>
      </c>
      <c r="F4542" t="s">
        <v>31</v>
      </c>
      <c r="G4542" t="s">
        <v>93</v>
      </c>
      <c r="H4542" t="s">
        <v>33</v>
      </c>
      <c r="I4542" t="s">
        <v>28</v>
      </c>
      <c r="J4542" t="s">
        <v>36</v>
      </c>
      <c r="K4542" t="s">
        <v>204</v>
      </c>
      <c r="L4542" t="s">
        <v>26</v>
      </c>
      <c r="M4542" t="s">
        <v>35</v>
      </c>
      <c r="N4542" s="2">
        <v>41244</v>
      </c>
      <c r="O4542" s="2">
        <v>41246</v>
      </c>
      <c r="P4542">
        <v>17</v>
      </c>
      <c r="Q4542" s="1">
        <v>0.05</v>
      </c>
      <c r="R4542">
        <v>8.33</v>
      </c>
      <c r="S4542">
        <v>1.99</v>
      </c>
      <c r="T4542">
        <f t="shared" si="70"/>
        <v>141.61000000000001</v>
      </c>
    </row>
    <row r="4543" spans="1:20" x14ac:dyDescent="0.3">
      <c r="A4543">
        <v>4542</v>
      </c>
      <c r="B4543">
        <v>88180</v>
      </c>
      <c r="C4543" t="s">
        <v>109</v>
      </c>
      <c r="D4543" t="s">
        <v>20</v>
      </c>
      <c r="E4543" t="s">
        <v>39</v>
      </c>
      <c r="F4543" t="s">
        <v>31</v>
      </c>
      <c r="G4543" t="s">
        <v>93</v>
      </c>
      <c r="H4543" t="s">
        <v>49</v>
      </c>
      <c r="I4543" t="s">
        <v>28</v>
      </c>
      <c r="J4543" t="s">
        <v>36</v>
      </c>
      <c r="K4543" t="s">
        <v>116</v>
      </c>
      <c r="L4543" t="s">
        <v>192</v>
      </c>
      <c r="M4543" t="s">
        <v>35</v>
      </c>
      <c r="N4543" s="2">
        <v>41244</v>
      </c>
      <c r="O4543" s="2">
        <v>41245</v>
      </c>
      <c r="P4543">
        <v>13</v>
      </c>
      <c r="Q4543" s="1">
        <v>0.1</v>
      </c>
      <c r="R4543">
        <v>48.91</v>
      </c>
      <c r="S4543">
        <v>5.81</v>
      </c>
      <c r="T4543">
        <f t="shared" si="70"/>
        <v>635.82999999999993</v>
      </c>
    </row>
    <row r="4544" spans="1:20" x14ac:dyDescent="0.3">
      <c r="A4544">
        <v>4543</v>
      </c>
      <c r="B4544">
        <v>87483</v>
      </c>
      <c r="C4544" t="s">
        <v>1046</v>
      </c>
      <c r="D4544" t="s">
        <v>20</v>
      </c>
      <c r="E4544" t="s">
        <v>39</v>
      </c>
      <c r="F4544" t="s">
        <v>40</v>
      </c>
      <c r="G4544" t="s">
        <v>93</v>
      </c>
      <c r="H4544" t="s">
        <v>78</v>
      </c>
      <c r="I4544" t="s">
        <v>28</v>
      </c>
      <c r="J4544" t="s">
        <v>36</v>
      </c>
      <c r="K4544" t="s">
        <v>82</v>
      </c>
      <c r="L4544" t="s">
        <v>192</v>
      </c>
      <c r="M4544" t="s">
        <v>75</v>
      </c>
      <c r="N4544" s="2">
        <v>41584</v>
      </c>
      <c r="O4544" s="2">
        <v>41586</v>
      </c>
      <c r="P4544">
        <v>31</v>
      </c>
      <c r="Q4544" s="1">
        <v>0.09</v>
      </c>
      <c r="R4544">
        <v>28.53</v>
      </c>
      <c r="S4544">
        <v>1.49</v>
      </c>
      <c r="T4544">
        <f t="shared" si="70"/>
        <v>884.43000000000006</v>
      </c>
    </row>
    <row r="4545" spans="1:20" x14ac:dyDescent="0.3">
      <c r="A4545">
        <v>4544</v>
      </c>
      <c r="B4545">
        <v>89740</v>
      </c>
      <c r="C4545" t="s">
        <v>1317</v>
      </c>
      <c r="D4545" t="s">
        <v>20</v>
      </c>
      <c r="E4545" t="s">
        <v>39</v>
      </c>
      <c r="F4545" t="s">
        <v>22</v>
      </c>
      <c r="G4545" t="s">
        <v>23</v>
      </c>
      <c r="H4545" t="s">
        <v>49</v>
      </c>
      <c r="I4545" t="s">
        <v>28</v>
      </c>
      <c r="J4545" t="s">
        <v>36</v>
      </c>
      <c r="K4545" t="s">
        <v>105</v>
      </c>
      <c r="L4545" t="s">
        <v>192</v>
      </c>
      <c r="M4545" t="s">
        <v>96</v>
      </c>
      <c r="N4545" s="2">
        <v>40803</v>
      </c>
      <c r="O4545" s="2">
        <v>40805</v>
      </c>
      <c r="P4545">
        <v>16</v>
      </c>
      <c r="Q4545" s="1">
        <v>0.06</v>
      </c>
      <c r="R4545">
        <v>8.85</v>
      </c>
      <c r="S4545">
        <v>5.6</v>
      </c>
      <c r="T4545">
        <f t="shared" si="70"/>
        <v>141.6</v>
      </c>
    </row>
    <row r="4546" spans="1:20" x14ac:dyDescent="0.3">
      <c r="A4546">
        <v>4545</v>
      </c>
      <c r="B4546">
        <v>86664</v>
      </c>
      <c r="C4546" t="s">
        <v>1825</v>
      </c>
      <c r="D4546" t="s">
        <v>20</v>
      </c>
      <c r="E4546" t="s">
        <v>39</v>
      </c>
      <c r="F4546" t="s">
        <v>22</v>
      </c>
      <c r="G4546" t="s">
        <v>257</v>
      </c>
      <c r="H4546" t="s">
        <v>42</v>
      </c>
      <c r="I4546" t="s">
        <v>28</v>
      </c>
      <c r="J4546" t="s">
        <v>36</v>
      </c>
      <c r="K4546" t="s">
        <v>79</v>
      </c>
      <c r="L4546" t="s">
        <v>192</v>
      </c>
      <c r="M4546" t="s">
        <v>238</v>
      </c>
      <c r="N4546" s="2">
        <v>41050</v>
      </c>
      <c r="O4546" s="2">
        <v>41052</v>
      </c>
      <c r="P4546">
        <v>6</v>
      </c>
      <c r="Q4546" s="1">
        <v>0.01</v>
      </c>
      <c r="R4546">
        <v>10.91</v>
      </c>
      <c r="S4546">
        <v>2.99</v>
      </c>
      <c r="T4546">
        <f t="shared" si="70"/>
        <v>65.460000000000008</v>
      </c>
    </row>
    <row r="4547" spans="1:20" x14ac:dyDescent="0.3">
      <c r="A4547">
        <v>4546</v>
      </c>
      <c r="B4547">
        <v>86664</v>
      </c>
      <c r="C4547" t="s">
        <v>265</v>
      </c>
      <c r="D4547" t="s">
        <v>20</v>
      </c>
      <c r="E4547" t="s">
        <v>39</v>
      </c>
      <c r="F4547" t="s">
        <v>47</v>
      </c>
      <c r="G4547" t="s">
        <v>257</v>
      </c>
      <c r="H4547" t="s">
        <v>54</v>
      </c>
      <c r="I4547" t="s">
        <v>28</v>
      </c>
      <c r="J4547" t="s">
        <v>36</v>
      </c>
      <c r="K4547" t="s">
        <v>274</v>
      </c>
      <c r="L4547" t="s">
        <v>44</v>
      </c>
      <c r="M4547" t="s">
        <v>134</v>
      </c>
      <c r="N4547" s="2">
        <v>41050</v>
      </c>
      <c r="O4547" s="2">
        <v>41051</v>
      </c>
      <c r="P4547">
        <v>18</v>
      </c>
      <c r="Q4547" s="1">
        <v>0.03</v>
      </c>
      <c r="R4547">
        <v>4.13</v>
      </c>
      <c r="S4547">
        <v>1.17</v>
      </c>
      <c r="T4547">
        <f t="shared" ref="T4547:T4610" si="71">R4547*P4547</f>
        <v>74.34</v>
      </c>
    </row>
    <row r="4548" spans="1:20" x14ac:dyDescent="0.3">
      <c r="A4548">
        <v>4547</v>
      </c>
      <c r="B4548">
        <v>86859</v>
      </c>
      <c r="C4548" t="s">
        <v>2087</v>
      </c>
      <c r="D4548" t="s">
        <v>20</v>
      </c>
      <c r="E4548" t="s">
        <v>39</v>
      </c>
      <c r="F4548" t="s">
        <v>22</v>
      </c>
      <c r="G4548" t="s">
        <v>23</v>
      </c>
      <c r="H4548" t="s">
        <v>42</v>
      </c>
      <c r="I4548" t="s">
        <v>28</v>
      </c>
      <c r="J4548" t="s">
        <v>36</v>
      </c>
      <c r="K4548" t="s">
        <v>274</v>
      </c>
      <c r="L4548" t="s">
        <v>26</v>
      </c>
      <c r="M4548" t="s">
        <v>227</v>
      </c>
      <c r="N4548" s="2">
        <v>41507</v>
      </c>
      <c r="O4548" s="2">
        <v>41509</v>
      </c>
      <c r="P4548">
        <v>10</v>
      </c>
      <c r="Q4548" s="1">
        <v>0.05</v>
      </c>
      <c r="R4548">
        <v>22.01</v>
      </c>
      <c r="S4548">
        <v>5.53</v>
      </c>
      <c r="T4548">
        <f t="shared" si="71"/>
        <v>220.10000000000002</v>
      </c>
    </row>
    <row r="4549" spans="1:20" x14ac:dyDescent="0.3">
      <c r="A4549">
        <v>4548</v>
      </c>
      <c r="B4549">
        <v>91004</v>
      </c>
      <c r="C4549" t="s">
        <v>520</v>
      </c>
      <c r="D4549" t="s">
        <v>20</v>
      </c>
      <c r="E4549" t="s">
        <v>21</v>
      </c>
      <c r="F4549" t="s">
        <v>22</v>
      </c>
      <c r="G4549" t="s">
        <v>41</v>
      </c>
      <c r="H4549" t="s">
        <v>203</v>
      </c>
      <c r="I4549" t="s">
        <v>28</v>
      </c>
      <c r="J4549" t="s">
        <v>36</v>
      </c>
      <c r="K4549" t="s">
        <v>1107</v>
      </c>
      <c r="L4549" t="s">
        <v>192</v>
      </c>
      <c r="M4549" t="s">
        <v>190</v>
      </c>
      <c r="N4549" s="2">
        <v>41329</v>
      </c>
      <c r="O4549" s="2">
        <v>41331</v>
      </c>
      <c r="P4549">
        <v>11</v>
      </c>
      <c r="Q4549" s="1">
        <v>0</v>
      </c>
      <c r="R4549">
        <v>205.99</v>
      </c>
      <c r="S4549">
        <v>5</v>
      </c>
      <c r="T4549">
        <f t="shared" si="71"/>
        <v>2265.8900000000003</v>
      </c>
    </row>
    <row r="4550" spans="1:20" x14ac:dyDescent="0.3">
      <c r="A4550">
        <v>4549</v>
      </c>
      <c r="B4550">
        <v>89947</v>
      </c>
      <c r="C4550" t="s">
        <v>580</v>
      </c>
      <c r="D4550" t="s">
        <v>38</v>
      </c>
      <c r="E4550" t="s">
        <v>39</v>
      </c>
      <c r="F4550" t="s">
        <v>31</v>
      </c>
      <c r="G4550" t="s">
        <v>48</v>
      </c>
      <c r="H4550" t="s">
        <v>78</v>
      </c>
      <c r="I4550" t="s">
        <v>28</v>
      </c>
      <c r="J4550" t="s">
        <v>36</v>
      </c>
      <c r="K4550" t="s">
        <v>98</v>
      </c>
      <c r="L4550" t="s">
        <v>706</v>
      </c>
      <c r="M4550" t="s">
        <v>121</v>
      </c>
      <c r="N4550" s="2">
        <v>40879</v>
      </c>
      <c r="O4550" s="2">
        <v>40879</v>
      </c>
      <c r="P4550">
        <v>17</v>
      </c>
      <c r="Q4550" s="1">
        <v>7.0000000000000007E-2</v>
      </c>
      <c r="R4550">
        <v>225.04</v>
      </c>
      <c r="S4550">
        <v>11.79</v>
      </c>
      <c r="T4550">
        <f t="shared" si="71"/>
        <v>3825.68</v>
      </c>
    </row>
    <row r="4551" spans="1:20" x14ac:dyDescent="0.3">
      <c r="A4551">
        <v>4550</v>
      </c>
      <c r="B4551">
        <v>89947</v>
      </c>
      <c r="C4551" t="s">
        <v>580</v>
      </c>
      <c r="D4551" t="s">
        <v>20</v>
      </c>
      <c r="E4551" t="s">
        <v>39</v>
      </c>
      <c r="F4551" t="s">
        <v>31</v>
      </c>
      <c r="G4551" t="s">
        <v>48</v>
      </c>
      <c r="H4551" t="s">
        <v>61</v>
      </c>
      <c r="I4551" t="s">
        <v>28</v>
      </c>
      <c r="J4551" t="s">
        <v>36</v>
      </c>
      <c r="K4551" t="s">
        <v>289</v>
      </c>
      <c r="L4551" t="s">
        <v>44</v>
      </c>
      <c r="M4551" t="s">
        <v>63</v>
      </c>
      <c r="N4551" s="2">
        <v>40879</v>
      </c>
      <c r="O4551" s="2">
        <v>40879</v>
      </c>
      <c r="P4551">
        <v>10</v>
      </c>
      <c r="Q4551" s="1">
        <v>0</v>
      </c>
      <c r="R4551">
        <v>2.84</v>
      </c>
      <c r="S4551">
        <v>0.93</v>
      </c>
      <c r="T4551">
        <f t="shared" si="71"/>
        <v>28.4</v>
      </c>
    </row>
    <row r="4552" spans="1:20" x14ac:dyDescent="0.3">
      <c r="A4552">
        <v>4551</v>
      </c>
      <c r="B4552">
        <v>89947</v>
      </c>
      <c r="C4552" t="s">
        <v>580</v>
      </c>
      <c r="D4552" t="s">
        <v>578</v>
      </c>
      <c r="E4552" t="s">
        <v>187</v>
      </c>
      <c r="F4552" t="s">
        <v>31</v>
      </c>
      <c r="G4552" t="s">
        <v>48</v>
      </c>
      <c r="H4552" t="s">
        <v>225</v>
      </c>
      <c r="I4552" t="s">
        <v>28</v>
      </c>
      <c r="J4552" t="s">
        <v>36</v>
      </c>
      <c r="K4552" t="s">
        <v>101</v>
      </c>
      <c r="L4552" t="s">
        <v>330</v>
      </c>
      <c r="M4552" t="s">
        <v>139</v>
      </c>
      <c r="N4552" s="2">
        <v>40879</v>
      </c>
      <c r="O4552" s="2">
        <v>40881</v>
      </c>
      <c r="P4552">
        <v>17</v>
      </c>
      <c r="Q4552" s="1">
        <v>0</v>
      </c>
      <c r="R4552">
        <v>31.76</v>
      </c>
      <c r="S4552">
        <v>45.51</v>
      </c>
      <c r="T4552">
        <f t="shared" si="71"/>
        <v>539.92000000000007</v>
      </c>
    </row>
    <row r="4553" spans="1:20" x14ac:dyDescent="0.3">
      <c r="A4553">
        <v>4552</v>
      </c>
      <c r="B4553">
        <v>87859</v>
      </c>
      <c r="C4553" t="s">
        <v>2040</v>
      </c>
      <c r="D4553" t="s">
        <v>38</v>
      </c>
      <c r="E4553" t="s">
        <v>187</v>
      </c>
      <c r="F4553" t="s">
        <v>47</v>
      </c>
      <c r="G4553" t="s">
        <v>23</v>
      </c>
      <c r="H4553" t="s">
        <v>219</v>
      </c>
      <c r="I4553" t="s">
        <v>28</v>
      </c>
      <c r="J4553" t="s">
        <v>36</v>
      </c>
      <c r="K4553" t="s">
        <v>98</v>
      </c>
      <c r="L4553" t="s">
        <v>192</v>
      </c>
      <c r="M4553" t="s">
        <v>160</v>
      </c>
      <c r="N4553" s="2">
        <v>41232</v>
      </c>
      <c r="O4553" s="2">
        <v>41234</v>
      </c>
      <c r="P4553">
        <v>19</v>
      </c>
      <c r="Q4553" s="1">
        <v>0.05</v>
      </c>
      <c r="R4553">
        <v>19.98</v>
      </c>
      <c r="S4553">
        <v>10.49</v>
      </c>
      <c r="T4553">
        <f t="shared" si="71"/>
        <v>379.62</v>
      </c>
    </row>
    <row r="4554" spans="1:20" x14ac:dyDescent="0.3">
      <c r="A4554">
        <v>4553</v>
      </c>
      <c r="B4554">
        <v>90419</v>
      </c>
      <c r="C4554" t="s">
        <v>311</v>
      </c>
      <c r="D4554" t="s">
        <v>20</v>
      </c>
      <c r="E4554" t="s">
        <v>39</v>
      </c>
      <c r="F4554" t="s">
        <v>22</v>
      </c>
      <c r="G4554" t="s">
        <v>23</v>
      </c>
      <c r="H4554" t="s">
        <v>54</v>
      </c>
      <c r="I4554" t="s">
        <v>28</v>
      </c>
      <c r="J4554" t="s">
        <v>36</v>
      </c>
      <c r="K4554" t="s">
        <v>58</v>
      </c>
      <c r="L4554" t="s">
        <v>192</v>
      </c>
      <c r="M4554" t="s">
        <v>246</v>
      </c>
      <c r="N4554" s="2">
        <v>41232</v>
      </c>
      <c r="O4554" s="2">
        <v>41234</v>
      </c>
      <c r="P4554">
        <v>1</v>
      </c>
      <c r="Q4554" s="1">
        <v>0.09</v>
      </c>
      <c r="R4554">
        <v>1.88</v>
      </c>
      <c r="S4554">
        <v>1.49</v>
      </c>
      <c r="T4554">
        <f t="shared" si="71"/>
        <v>1.88</v>
      </c>
    </row>
    <row r="4555" spans="1:20" x14ac:dyDescent="0.3">
      <c r="A4555">
        <v>4554</v>
      </c>
      <c r="B4555">
        <v>86989</v>
      </c>
      <c r="C4555" t="s">
        <v>1237</v>
      </c>
      <c r="D4555" t="s">
        <v>20</v>
      </c>
      <c r="E4555" t="s">
        <v>39</v>
      </c>
      <c r="F4555" t="s">
        <v>31</v>
      </c>
      <c r="G4555" t="s">
        <v>48</v>
      </c>
      <c r="H4555" t="s">
        <v>94</v>
      </c>
      <c r="I4555" t="s">
        <v>28</v>
      </c>
      <c r="J4555" t="s">
        <v>36</v>
      </c>
      <c r="K4555" t="s">
        <v>170</v>
      </c>
      <c r="L4555" t="s">
        <v>192</v>
      </c>
      <c r="M4555" t="s">
        <v>35</v>
      </c>
      <c r="N4555" s="2">
        <v>40341</v>
      </c>
      <c r="O4555" s="2">
        <v>40348</v>
      </c>
      <c r="P4555">
        <v>11</v>
      </c>
      <c r="Q4555" s="1">
        <v>7.0000000000000007E-2</v>
      </c>
      <c r="R4555">
        <v>35.44</v>
      </c>
      <c r="S4555">
        <v>7.5</v>
      </c>
      <c r="T4555">
        <f t="shared" si="71"/>
        <v>389.84</v>
      </c>
    </row>
    <row r="4556" spans="1:20" x14ac:dyDescent="0.3">
      <c r="A4556">
        <v>4555</v>
      </c>
      <c r="B4556">
        <v>88629</v>
      </c>
      <c r="C4556" t="s">
        <v>743</v>
      </c>
      <c r="D4556" t="s">
        <v>20</v>
      </c>
      <c r="E4556" t="s">
        <v>39</v>
      </c>
      <c r="F4556" t="s">
        <v>22</v>
      </c>
      <c r="G4556" t="s">
        <v>23</v>
      </c>
      <c r="H4556" t="s">
        <v>49</v>
      </c>
      <c r="I4556" t="s">
        <v>28</v>
      </c>
      <c r="J4556" t="s">
        <v>36</v>
      </c>
      <c r="K4556" t="s">
        <v>184</v>
      </c>
      <c r="L4556" t="s">
        <v>192</v>
      </c>
      <c r="M4556" t="s">
        <v>96</v>
      </c>
      <c r="N4556" s="2">
        <v>41403</v>
      </c>
      <c r="O4556" s="2">
        <v>41405</v>
      </c>
      <c r="P4556">
        <v>2</v>
      </c>
      <c r="Q4556" s="1">
        <v>0.08</v>
      </c>
      <c r="R4556">
        <v>56.96</v>
      </c>
      <c r="S4556">
        <v>13.22</v>
      </c>
      <c r="T4556">
        <f t="shared" si="71"/>
        <v>113.92</v>
      </c>
    </row>
    <row r="4557" spans="1:20" x14ac:dyDescent="0.3">
      <c r="A4557">
        <v>4556</v>
      </c>
      <c r="B4557">
        <v>88629</v>
      </c>
      <c r="C4557" t="s">
        <v>743</v>
      </c>
      <c r="D4557" t="s">
        <v>20</v>
      </c>
      <c r="E4557" t="s">
        <v>21</v>
      </c>
      <c r="F4557" t="s">
        <v>22</v>
      </c>
      <c r="G4557" t="s">
        <v>23</v>
      </c>
      <c r="H4557" t="s">
        <v>24</v>
      </c>
      <c r="I4557" t="s">
        <v>28</v>
      </c>
      <c r="J4557" t="s">
        <v>36</v>
      </c>
      <c r="K4557" t="s">
        <v>1111</v>
      </c>
      <c r="L4557" t="s">
        <v>26</v>
      </c>
      <c r="M4557" t="s">
        <v>398</v>
      </c>
      <c r="N4557" s="2">
        <v>41403</v>
      </c>
      <c r="O4557" s="2">
        <v>41405</v>
      </c>
      <c r="P4557">
        <v>2</v>
      </c>
      <c r="Q4557" s="1">
        <v>0.09</v>
      </c>
      <c r="R4557">
        <v>55.99</v>
      </c>
      <c r="S4557">
        <v>1.25</v>
      </c>
      <c r="T4557">
        <f t="shared" si="71"/>
        <v>111.98</v>
      </c>
    </row>
    <row r="4558" spans="1:20" x14ac:dyDescent="0.3">
      <c r="A4558">
        <v>4557</v>
      </c>
      <c r="B4558">
        <v>87799</v>
      </c>
      <c r="C4558" t="s">
        <v>405</v>
      </c>
      <c r="D4558" t="s">
        <v>20</v>
      </c>
      <c r="E4558" t="s">
        <v>39</v>
      </c>
      <c r="F4558" t="s">
        <v>22</v>
      </c>
      <c r="G4558" t="s">
        <v>93</v>
      </c>
      <c r="H4558" t="s">
        <v>42</v>
      </c>
      <c r="I4558" t="s">
        <v>28</v>
      </c>
      <c r="J4558" t="s">
        <v>36</v>
      </c>
      <c r="K4558" t="s">
        <v>170</v>
      </c>
      <c r="L4558" t="s">
        <v>192</v>
      </c>
      <c r="M4558" t="s">
        <v>227</v>
      </c>
      <c r="N4558" s="2">
        <v>40880</v>
      </c>
      <c r="O4558" s="2">
        <v>40882</v>
      </c>
      <c r="P4558">
        <v>14</v>
      </c>
      <c r="Q4558" s="1">
        <v>0</v>
      </c>
      <c r="R4558">
        <v>80.98</v>
      </c>
      <c r="S4558">
        <v>4.5</v>
      </c>
      <c r="T4558">
        <f t="shared" si="71"/>
        <v>1133.72</v>
      </c>
    </row>
    <row r="4559" spans="1:20" x14ac:dyDescent="0.3">
      <c r="A4559">
        <v>4558</v>
      </c>
      <c r="B4559">
        <v>87799</v>
      </c>
      <c r="C4559" t="s">
        <v>405</v>
      </c>
      <c r="D4559" t="s">
        <v>20</v>
      </c>
      <c r="E4559" t="s">
        <v>39</v>
      </c>
      <c r="F4559" t="s">
        <v>22</v>
      </c>
      <c r="G4559" t="s">
        <v>93</v>
      </c>
      <c r="H4559" t="s">
        <v>42</v>
      </c>
      <c r="I4559" t="s">
        <v>28</v>
      </c>
      <c r="J4559" t="s">
        <v>36</v>
      </c>
      <c r="K4559" t="s">
        <v>158</v>
      </c>
      <c r="L4559" t="s">
        <v>44</v>
      </c>
      <c r="M4559" t="s">
        <v>80</v>
      </c>
      <c r="N4559" s="2">
        <v>40880</v>
      </c>
      <c r="O4559" s="2">
        <v>40882</v>
      </c>
      <c r="P4559">
        <v>11</v>
      </c>
      <c r="Q4559" s="1">
        <v>0.06</v>
      </c>
      <c r="R4559">
        <v>2.1</v>
      </c>
      <c r="S4559">
        <v>0.7</v>
      </c>
      <c r="T4559">
        <f t="shared" si="71"/>
        <v>23.1</v>
      </c>
    </row>
    <row r="4560" spans="1:20" x14ac:dyDescent="0.3">
      <c r="A4560">
        <v>4559</v>
      </c>
      <c r="B4560">
        <v>90548</v>
      </c>
      <c r="C4560" t="s">
        <v>593</v>
      </c>
      <c r="D4560" t="s">
        <v>20</v>
      </c>
      <c r="E4560" t="s">
        <v>187</v>
      </c>
      <c r="F4560" t="s">
        <v>31</v>
      </c>
      <c r="G4560" t="s">
        <v>23</v>
      </c>
      <c r="H4560" t="s">
        <v>217</v>
      </c>
      <c r="I4560" t="s">
        <v>28</v>
      </c>
      <c r="J4560" t="s">
        <v>36</v>
      </c>
      <c r="K4560" t="s">
        <v>189</v>
      </c>
      <c r="L4560" t="s">
        <v>192</v>
      </c>
      <c r="M4560" t="s">
        <v>141</v>
      </c>
      <c r="N4560" s="2">
        <v>40994</v>
      </c>
      <c r="O4560" s="2">
        <v>40995</v>
      </c>
      <c r="P4560">
        <v>3</v>
      </c>
      <c r="Q4560" s="1">
        <v>0.09</v>
      </c>
      <c r="R4560">
        <v>6.28</v>
      </c>
      <c r="S4560">
        <v>5.29</v>
      </c>
      <c r="T4560">
        <f t="shared" si="71"/>
        <v>18.84</v>
      </c>
    </row>
    <row r="4561" spans="1:20" x14ac:dyDescent="0.3">
      <c r="A4561">
        <v>4560</v>
      </c>
      <c r="B4561">
        <v>88904</v>
      </c>
      <c r="C4561" t="s">
        <v>2334</v>
      </c>
      <c r="D4561" t="s">
        <v>578</v>
      </c>
      <c r="E4561" t="s">
        <v>21</v>
      </c>
      <c r="F4561" t="s">
        <v>47</v>
      </c>
      <c r="G4561" t="s">
        <v>48</v>
      </c>
      <c r="H4561" t="s">
        <v>206</v>
      </c>
      <c r="I4561" t="s">
        <v>28</v>
      </c>
      <c r="J4561" t="s">
        <v>36</v>
      </c>
      <c r="K4561" t="s">
        <v>1114</v>
      </c>
      <c r="L4561" t="s">
        <v>283</v>
      </c>
      <c r="M4561" t="s">
        <v>156</v>
      </c>
      <c r="N4561" s="2">
        <v>41604</v>
      </c>
      <c r="O4561" s="2">
        <v>41611</v>
      </c>
      <c r="P4561">
        <v>3</v>
      </c>
      <c r="Q4561" s="1">
        <v>0.09</v>
      </c>
      <c r="R4561">
        <v>1500.97</v>
      </c>
      <c r="S4561">
        <v>29.7</v>
      </c>
      <c r="T4561">
        <f t="shared" si="71"/>
        <v>4502.91</v>
      </c>
    </row>
    <row r="4562" spans="1:20" x14ac:dyDescent="0.3">
      <c r="A4562">
        <v>4561</v>
      </c>
      <c r="B4562">
        <v>90743</v>
      </c>
      <c r="C4562" t="s">
        <v>1418</v>
      </c>
      <c r="D4562" t="s">
        <v>20</v>
      </c>
      <c r="E4562" t="s">
        <v>21</v>
      </c>
      <c r="F4562" t="s">
        <v>47</v>
      </c>
      <c r="G4562" t="s">
        <v>41</v>
      </c>
      <c r="H4562" t="s">
        <v>24</v>
      </c>
      <c r="I4562" t="s">
        <v>28</v>
      </c>
      <c r="J4562" t="s">
        <v>36</v>
      </c>
      <c r="K4562" t="s">
        <v>208</v>
      </c>
      <c r="L4562" t="s">
        <v>192</v>
      </c>
      <c r="M4562" t="s">
        <v>51</v>
      </c>
      <c r="N4562" s="2">
        <v>41261</v>
      </c>
      <c r="O4562" s="2">
        <v>41263</v>
      </c>
      <c r="P4562">
        <v>24</v>
      </c>
      <c r="Q4562" s="1">
        <v>0.09</v>
      </c>
      <c r="R4562">
        <v>95.99</v>
      </c>
      <c r="S4562">
        <v>7.69</v>
      </c>
      <c r="T4562">
        <f t="shared" si="71"/>
        <v>2303.7599999999998</v>
      </c>
    </row>
    <row r="4563" spans="1:20" x14ac:dyDescent="0.3">
      <c r="A4563">
        <v>4562</v>
      </c>
      <c r="B4563">
        <v>91315</v>
      </c>
      <c r="C4563" t="s">
        <v>547</v>
      </c>
      <c r="D4563" t="s">
        <v>20</v>
      </c>
      <c r="E4563" t="s">
        <v>39</v>
      </c>
      <c r="F4563" t="s">
        <v>22</v>
      </c>
      <c r="G4563" t="s">
        <v>32</v>
      </c>
      <c r="H4563" t="s">
        <v>78</v>
      </c>
      <c r="I4563" t="s">
        <v>28</v>
      </c>
      <c r="J4563" t="s">
        <v>36</v>
      </c>
      <c r="K4563" t="s">
        <v>68</v>
      </c>
      <c r="L4563" t="s">
        <v>192</v>
      </c>
      <c r="M4563" t="s">
        <v>96</v>
      </c>
      <c r="N4563" s="2">
        <v>41066</v>
      </c>
      <c r="O4563" s="2">
        <v>41068</v>
      </c>
      <c r="P4563">
        <v>7</v>
      </c>
      <c r="Q4563" s="1">
        <v>0.01</v>
      </c>
      <c r="R4563">
        <v>6.48</v>
      </c>
      <c r="S4563">
        <v>9.68</v>
      </c>
      <c r="T4563">
        <f t="shared" si="71"/>
        <v>45.36</v>
      </c>
    </row>
    <row r="4564" spans="1:20" x14ac:dyDescent="0.3">
      <c r="A4564">
        <v>4563</v>
      </c>
      <c r="B4564">
        <v>88579</v>
      </c>
      <c r="C4564" t="s">
        <v>1543</v>
      </c>
      <c r="D4564" t="s">
        <v>578</v>
      </c>
      <c r="E4564" t="s">
        <v>187</v>
      </c>
      <c r="F4564" t="s">
        <v>31</v>
      </c>
      <c r="G4564" t="s">
        <v>41</v>
      </c>
      <c r="H4564" t="s">
        <v>188</v>
      </c>
      <c r="I4564" t="s">
        <v>28</v>
      </c>
      <c r="J4564" t="s">
        <v>36</v>
      </c>
      <c r="K4564" t="s">
        <v>116</v>
      </c>
      <c r="L4564" t="s">
        <v>330</v>
      </c>
      <c r="M4564" t="s">
        <v>296</v>
      </c>
      <c r="N4564" s="2">
        <v>40215</v>
      </c>
      <c r="O4564" s="2">
        <v>40215</v>
      </c>
      <c r="P4564">
        <v>8</v>
      </c>
      <c r="Q4564" s="1">
        <v>0.02</v>
      </c>
      <c r="R4564">
        <v>259.70999999999998</v>
      </c>
      <c r="S4564">
        <v>66.67</v>
      </c>
      <c r="T4564">
        <f t="shared" si="71"/>
        <v>2077.6799999999998</v>
      </c>
    </row>
    <row r="4565" spans="1:20" x14ac:dyDescent="0.3">
      <c r="A4565">
        <v>4564</v>
      </c>
      <c r="B4565">
        <v>88216</v>
      </c>
      <c r="C4565" t="s">
        <v>2276</v>
      </c>
      <c r="D4565" t="s">
        <v>20</v>
      </c>
      <c r="E4565" t="s">
        <v>39</v>
      </c>
      <c r="F4565" t="s">
        <v>31</v>
      </c>
      <c r="G4565" t="s">
        <v>41</v>
      </c>
      <c r="H4565" t="s">
        <v>54</v>
      </c>
      <c r="I4565" t="s">
        <v>28</v>
      </c>
      <c r="J4565" t="s">
        <v>36</v>
      </c>
      <c r="K4565" t="s">
        <v>189</v>
      </c>
      <c r="L4565" t="s">
        <v>192</v>
      </c>
      <c r="M4565" t="s">
        <v>35</v>
      </c>
      <c r="N4565" s="2">
        <v>41279</v>
      </c>
      <c r="O4565" s="2">
        <v>41281</v>
      </c>
      <c r="P4565">
        <v>9</v>
      </c>
      <c r="Q4565" s="1">
        <v>0.08</v>
      </c>
      <c r="R4565">
        <v>55.48</v>
      </c>
      <c r="S4565">
        <v>4.8499999999999996</v>
      </c>
      <c r="T4565">
        <f t="shared" si="71"/>
        <v>499.32</v>
      </c>
    </row>
    <row r="4566" spans="1:20" x14ac:dyDescent="0.3">
      <c r="A4566">
        <v>4565</v>
      </c>
      <c r="B4566">
        <v>88216</v>
      </c>
      <c r="C4566" t="s">
        <v>1845</v>
      </c>
      <c r="D4566" t="s">
        <v>20</v>
      </c>
      <c r="E4566" t="s">
        <v>39</v>
      </c>
      <c r="F4566" t="s">
        <v>47</v>
      </c>
      <c r="G4566" t="s">
        <v>41</v>
      </c>
      <c r="H4566" t="s">
        <v>78</v>
      </c>
      <c r="I4566" t="s">
        <v>28</v>
      </c>
      <c r="J4566" t="s">
        <v>36</v>
      </c>
      <c r="K4566" t="s">
        <v>101</v>
      </c>
      <c r="L4566" t="s">
        <v>192</v>
      </c>
      <c r="M4566" t="s">
        <v>156</v>
      </c>
      <c r="N4566" s="2">
        <v>41279</v>
      </c>
      <c r="O4566" s="2">
        <v>41281</v>
      </c>
      <c r="P4566">
        <v>11</v>
      </c>
      <c r="Q4566" s="1">
        <v>0.02</v>
      </c>
      <c r="R4566">
        <v>11.34</v>
      </c>
      <c r="S4566">
        <v>5.01</v>
      </c>
      <c r="T4566">
        <f t="shared" si="71"/>
        <v>124.74</v>
      </c>
    </row>
    <row r="4567" spans="1:20" x14ac:dyDescent="0.3">
      <c r="A4567">
        <v>4566</v>
      </c>
      <c r="B4567">
        <v>87173</v>
      </c>
      <c r="C4567" t="s">
        <v>888</v>
      </c>
      <c r="D4567" t="s">
        <v>20</v>
      </c>
      <c r="E4567" t="s">
        <v>21</v>
      </c>
      <c r="F4567" t="s">
        <v>40</v>
      </c>
      <c r="G4567" t="s">
        <v>93</v>
      </c>
      <c r="H4567" t="s">
        <v>33</v>
      </c>
      <c r="I4567" t="s">
        <v>28</v>
      </c>
      <c r="J4567" t="s">
        <v>36</v>
      </c>
      <c r="K4567" t="s">
        <v>198</v>
      </c>
      <c r="L4567" t="s">
        <v>706</v>
      </c>
      <c r="M4567" t="s">
        <v>99</v>
      </c>
      <c r="N4567" s="2">
        <v>41539</v>
      </c>
      <c r="O4567" s="2">
        <v>41539</v>
      </c>
      <c r="P4567">
        <v>17</v>
      </c>
      <c r="Q4567" s="1">
        <v>0.01</v>
      </c>
      <c r="R4567">
        <v>15.99</v>
      </c>
      <c r="S4567">
        <v>11.28</v>
      </c>
      <c r="T4567">
        <f t="shared" si="71"/>
        <v>271.83</v>
      </c>
    </row>
    <row r="4568" spans="1:20" x14ac:dyDescent="0.3">
      <c r="A4568">
        <v>4567</v>
      </c>
      <c r="B4568">
        <v>89897</v>
      </c>
      <c r="C4568" t="s">
        <v>273</v>
      </c>
      <c r="D4568" t="s">
        <v>20</v>
      </c>
      <c r="E4568" t="s">
        <v>39</v>
      </c>
      <c r="F4568" t="s">
        <v>47</v>
      </c>
      <c r="G4568" t="s">
        <v>48</v>
      </c>
      <c r="H4568" t="s">
        <v>94</v>
      </c>
      <c r="I4568" t="s">
        <v>28</v>
      </c>
      <c r="J4568" t="s">
        <v>36</v>
      </c>
      <c r="K4568" t="s">
        <v>149</v>
      </c>
      <c r="L4568" t="s">
        <v>192</v>
      </c>
      <c r="M4568" t="s">
        <v>111</v>
      </c>
      <c r="N4568" s="2">
        <v>40323</v>
      </c>
      <c r="O4568" s="2">
        <v>40325</v>
      </c>
      <c r="P4568">
        <v>17</v>
      </c>
      <c r="Q4568" s="1">
        <v>0.08</v>
      </c>
      <c r="R4568">
        <v>30.56</v>
      </c>
      <c r="S4568">
        <v>2.99</v>
      </c>
      <c r="T4568">
        <f t="shared" si="71"/>
        <v>519.52</v>
      </c>
    </row>
    <row r="4569" spans="1:20" x14ac:dyDescent="0.3">
      <c r="A4569">
        <v>4568</v>
      </c>
      <c r="B4569">
        <v>88966</v>
      </c>
      <c r="C4569" t="s">
        <v>1255</v>
      </c>
      <c r="D4569" t="s">
        <v>20</v>
      </c>
      <c r="E4569" t="s">
        <v>187</v>
      </c>
      <c r="F4569" t="s">
        <v>22</v>
      </c>
      <c r="G4569" t="s">
        <v>32</v>
      </c>
      <c r="H4569" t="s">
        <v>219</v>
      </c>
      <c r="I4569" t="s">
        <v>28</v>
      </c>
      <c r="J4569" t="s">
        <v>36</v>
      </c>
      <c r="K4569" t="s">
        <v>189</v>
      </c>
      <c r="L4569" t="s">
        <v>26</v>
      </c>
      <c r="M4569" t="s">
        <v>150</v>
      </c>
      <c r="N4569" s="2">
        <v>41417</v>
      </c>
      <c r="O4569" s="2">
        <v>41418</v>
      </c>
      <c r="P4569">
        <v>8</v>
      </c>
      <c r="Q4569" s="1">
        <v>0.09</v>
      </c>
      <c r="R4569">
        <v>22.72</v>
      </c>
      <c r="S4569">
        <v>8.99</v>
      </c>
      <c r="T4569">
        <f t="shared" si="71"/>
        <v>181.76</v>
      </c>
    </row>
    <row r="4570" spans="1:20" x14ac:dyDescent="0.3">
      <c r="A4570">
        <v>4569</v>
      </c>
      <c r="B4570">
        <v>88966</v>
      </c>
      <c r="C4570" t="s">
        <v>1255</v>
      </c>
      <c r="D4570" t="s">
        <v>578</v>
      </c>
      <c r="E4570" t="s">
        <v>187</v>
      </c>
      <c r="F4570" t="s">
        <v>22</v>
      </c>
      <c r="G4570" t="s">
        <v>32</v>
      </c>
      <c r="H4570" t="s">
        <v>188</v>
      </c>
      <c r="I4570" t="s">
        <v>28</v>
      </c>
      <c r="J4570" t="s">
        <v>36</v>
      </c>
      <c r="K4570" t="s">
        <v>68</v>
      </c>
      <c r="L4570" t="s">
        <v>330</v>
      </c>
      <c r="M4570" t="s">
        <v>173</v>
      </c>
      <c r="N4570" s="2">
        <v>41417</v>
      </c>
      <c r="O4570" s="2">
        <v>41420</v>
      </c>
      <c r="P4570">
        <v>6</v>
      </c>
      <c r="Q4570" s="1">
        <v>0.03</v>
      </c>
      <c r="R4570">
        <v>296.18</v>
      </c>
      <c r="S4570">
        <v>54.12</v>
      </c>
      <c r="T4570">
        <f t="shared" si="71"/>
        <v>1777.08</v>
      </c>
    </row>
    <row r="4571" spans="1:20" x14ac:dyDescent="0.3">
      <c r="A4571">
        <v>4570</v>
      </c>
      <c r="B4571">
        <v>87804</v>
      </c>
      <c r="C4571" t="s">
        <v>1218</v>
      </c>
      <c r="D4571" t="s">
        <v>20</v>
      </c>
      <c r="E4571" t="s">
        <v>39</v>
      </c>
      <c r="F4571" t="s">
        <v>31</v>
      </c>
      <c r="G4571" t="s">
        <v>41</v>
      </c>
      <c r="H4571" t="s">
        <v>78</v>
      </c>
      <c r="I4571" t="s">
        <v>28</v>
      </c>
      <c r="J4571" t="s">
        <v>36</v>
      </c>
      <c r="K4571" t="s">
        <v>289</v>
      </c>
      <c r="L4571" t="s">
        <v>44</v>
      </c>
      <c r="M4571" t="s">
        <v>35</v>
      </c>
      <c r="N4571" s="2">
        <v>40319</v>
      </c>
      <c r="O4571" s="2">
        <v>40320</v>
      </c>
      <c r="P4571">
        <v>15</v>
      </c>
      <c r="Q4571" s="1">
        <v>0.03</v>
      </c>
      <c r="R4571">
        <v>4.9800000000000004</v>
      </c>
      <c r="S4571">
        <v>0.8</v>
      </c>
      <c r="T4571">
        <f t="shared" si="71"/>
        <v>74.7</v>
      </c>
    </row>
    <row r="4572" spans="1:20" x14ac:dyDescent="0.3">
      <c r="A4572">
        <v>4571</v>
      </c>
      <c r="B4572">
        <v>89442</v>
      </c>
      <c r="C4572" t="s">
        <v>2226</v>
      </c>
      <c r="D4572" t="s">
        <v>578</v>
      </c>
      <c r="E4572" t="s">
        <v>21</v>
      </c>
      <c r="F4572" t="s">
        <v>40</v>
      </c>
      <c r="G4572" t="s">
        <v>41</v>
      </c>
      <c r="H4572" t="s">
        <v>33</v>
      </c>
      <c r="I4572" t="s">
        <v>28</v>
      </c>
      <c r="J4572" t="s">
        <v>36</v>
      </c>
      <c r="K4572" t="s">
        <v>1114</v>
      </c>
      <c r="L4572" t="s">
        <v>283</v>
      </c>
      <c r="M4572" t="s">
        <v>59</v>
      </c>
      <c r="N4572" s="2">
        <v>41561</v>
      </c>
      <c r="O4572" s="2">
        <v>41563</v>
      </c>
      <c r="P4572">
        <v>19</v>
      </c>
      <c r="Q4572" s="1">
        <v>0.05</v>
      </c>
      <c r="R4572">
        <v>500.98</v>
      </c>
      <c r="S4572">
        <v>28.14</v>
      </c>
      <c r="T4572">
        <f t="shared" si="71"/>
        <v>9518.6200000000008</v>
      </c>
    </row>
    <row r="4573" spans="1:20" x14ac:dyDescent="0.3">
      <c r="A4573">
        <v>4572</v>
      </c>
      <c r="B4573">
        <v>89442</v>
      </c>
      <c r="C4573" t="s">
        <v>2226</v>
      </c>
      <c r="D4573" t="s">
        <v>20</v>
      </c>
      <c r="E4573" t="s">
        <v>39</v>
      </c>
      <c r="F4573" t="s">
        <v>40</v>
      </c>
      <c r="G4573" t="s">
        <v>41</v>
      </c>
      <c r="H4573" t="s">
        <v>49</v>
      </c>
      <c r="I4573" t="s">
        <v>28</v>
      </c>
      <c r="J4573" t="s">
        <v>36</v>
      </c>
      <c r="K4573" t="s">
        <v>149</v>
      </c>
      <c r="L4573" t="s">
        <v>192</v>
      </c>
      <c r="M4573" t="s">
        <v>99</v>
      </c>
      <c r="N4573" s="2">
        <v>41561</v>
      </c>
      <c r="O4573" s="2">
        <v>41564</v>
      </c>
      <c r="P4573">
        <v>11</v>
      </c>
      <c r="Q4573" s="1">
        <v>0.08</v>
      </c>
      <c r="R4573">
        <v>40.99</v>
      </c>
      <c r="S4573">
        <v>17.48</v>
      </c>
      <c r="T4573">
        <f t="shared" si="71"/>
        <v>450.89000000000004</v>
      </c>
    </row>
    <row r="4574" spans="1:20" x14ac:dyDescent="0.3">
      <c r="A4574">
        <v>4573</v>
      </c>
      <c r="B4574">
        <v>88368</v>
      </c>
      <c r="C4574" t="s">
        <v>1152</v>
      </c>
      <c r="D4574" t="s">
        <v>20</v>
      </c>
      <c r="E4574" t="s">
        <v>39</v>
      </c>
      <c r="F4574" t="s">
        <v>31</v>
      </c>
      <c r="G4574" t="s">
        <v>23</v>
      </c>
      <c r="H4574" t="s">
        <v>54</v>
      </c>
      <c r="I4574" t="s">
        <v>28</v>
      </c>
      <c r="J4574" t="s">
        <v>36</v>
      </c>
      <c r="K4574" t="s">
        <v>154</v>
      </c>
      <c r="L4574" t="s">
        <v>192</v>
      </c>
      <c r="M4574" t="s">
        <v>35</v>
      </c>
      <c r="N4574" s="2">
        <v>40272</v>
      </c>
      <c r="O4574" s="2">
        <v>40272</v>
      </c>
      <c r="P4574">
        <v>12</v>
      </c>
      <c r="Q4574" s="1">
        <v>0.06</v>
      </c>
      <c r="R4574">
        <v>6.48</v>
      </c>
      <c r="S4574">
        <v>7.49</v>
      </c>
      <c r="T4574">
        <f t="shared" si="71"/>
        <v>77.760000000000005</v>
      </c>
    </row>
    <row r="4575" spans="1:20" x14ac:dyDescent="0.3">
      <c r="A4575">
        <v>4574</v>
      </c>
      <c r="B4575">
        <v>89896</v>
      </c>
      <c r="C4575" t="s">
        <v>681</v>
      </c>
      <c r="D4575" t="s">
        <v>20</v>
      </c>
      <c r="E4575" t="s">
        <v>21</v>
      </c>
      <c r="F4575" t="s">
        <v>47</v>
      </c>
      <c r="G4575" t="s">
        <v>32</v>
      </c>
      <c r="H4575" t="s">
        <v>206</v>
      </c>
      <c r="I4575" t="s">
        <v>28</v>
      </c>
      <c r="J4575" t="s">
        <v>36</v>
      </c>
      <c r="K4575" t="s">
        <v>201</v>
      </c>
      <c r="L4575" t="s">
        <v>26</v>
      </c>
      <c r="M4575" t="s">
        <v>111</v>
      </c>
      <c r="N4575" s="2">
        <v>41549</v>
      </c>
      <c r="O4575" s="2">
        <v>41551</v>
      </c>
      <c r="P4575">
        <v>11</v>
      </c>
      <c r="Q4575" s="1">
        <v>0.09</v>
      </c>
      <c r="R4575">
        <v>35.409999999999997</v>
      </c>
      <c r="S4575">
        <v>1.99</v>
      </c>
      <c r="T4575">
        <f t="shared" si="71"/>
        <v>389.51</v>
      </c>
    </row>
    <row r="4576" spans="1:20" x14ac:dyDescent="0.3">
      <c r="A4576">
        <v>4575</v>
      </c>
      <c r="B4576">
        <v>89896</v>
      </c>
      <c r="C4576" t="s">
        <v>681</v>
      </c>
      <c r="D4576" t="s">
        <v>20</v>
      </c>
      <c r="E4576" t="s">
        <v>21</v>
      </c>
      <c r="F4576" t="s">
        <v>47</v>
      </c>
      <c r="G4576" t="s">
        <v>32</v>
      </c>
      <c r="H4576" t="s">
        <v>24</v>
      </c>
      <c r="I4576" t="s">
        <v>28</v>
      </c>
      <c r="J4576" t="s">
        <v>36</v>
      </c>
      <c r="K4576" t="s">
        <v>1107</v>
      </c>
      <c r="L4576" t="s">
        <v>746</v>
      </c>
      <c r="M4576" t="s">
        <v>134</v>
      </c>
      <c r="N4576" s="2">
        <v>41549</v>
      </c>
      <c r="O4576" s="2">
        <v>41550</v>
      </c>
      <c r="P4576">
        <v>2</v>
      </c>
      <c r="Q4576" s="1">
        <v>0.05</v>
      </c>
      <c r="R4576">
        <v>3499.99</v>
      </c>
      <c r="S4576">
        <v>24.49</v>
      </c>
      <c r="T4576">
        <f t="shared" si="71"/>
        <v>6999.98</v>
      </c>
    </row>
    <row r="4577" spans="1:20" x14ac:dyDescent="0.3">
      <c r="A4577">
        <v>4576</v>
      </c>
      <c r="B4577">
        <v>86651</v>
      </c>
      <c r="C4577" t="s">
        <v>1929</v>
      </c>
      <c r="D4577" t="s">
        <v>20</v>
      </c>
      <c r="E4577" t="s">
        <v>21</v>
      </c>
      <c r="F4577" t="s">
        <v>31</v>
      </c>
      <c r="G4577" t="s">
        <v>23</v>
      </c>
      <c r="H4577" t="s">
        <v>206</v>
      </c>
      <c r="I4577" t="s">
        <v>28</v>
      </c>
      <c r="J4577" t="s">
        <v>36</v>
      </c>
      <c r="K4577" t="s">
        <v>1114</v>
      </c>
      <c r="L4577" t="s">
        <v>192</v>
      </c>
      <c r="M4577" t="s">
        <v>631</v>
      </c>
      <c r="N4577" s="2">
        <v>41388</v>
      </c>
      <c r="O4577" s="2">
        <v>41388</v>
      </c>
      <c r="P4577">
        <v>12</v>
      </c>
      <c r="Q4577" s="1">
        <v>0.01</v>
      </c>
      <c r="R4577">
        <v>115.99</v>
      </c>
      <c r="S4577">
        <v>2.5</v>
      </c>
      <c r="T4577">
        <f t="shared" si="71"/>
        <v>1391.8799999999999</v>
      </c>
    </row>
    <row r="4578" spans="1:20" x14ac:dyDescent="0.3">
      <c r="A4578">
        <v>4577</v>
      </c>
      <c r="B4578">
        <v>86651</v>
      </c>
      <c r="C4578" t="s">
        <v>1229</v>
      </c>
      <c r="D4578" t="s">
        <v>20</v>
      </c>
      <c r="E4578" t="s">
        <v>39</v>
      </c>
      <c r="F4578" t="s">
        <v>31</v>
      </c>
      <c r="G4578" t="s">
        <v>23</v>
      </c>
      <c r="H4578" t="s">
        <v>49</v>
      </c>
      <c r="I4578" t="s">
        <v>28</v>
      </c>
      <c r="J4578" t="s">
        <v>36</v>
      </c>
      <c r="K4578" t="s">
        <v>172</v>
      </c>
      <c r="L4578" t="s">
        <v>44</v>
      </c>
      <c r="M4578" t="s">
        <v>367</v>
      </c>
      <c r="N4578" s="2">
        <v>41388</v>
      </c>
      <c r="O4578" s="2">
        <v>41390</v>
      </c>
      <c r="P4578">
        <v>13</v>
      </c>
      <c r="Q4578" s="1">
        <v>0.09</v>
      </c>
      <c r="R4578">
        <v>6.08</v>
      </c>
      <c r="S4578">
        <v>1.82</v>
      </c>
      <c r="T4578">
        <f t="shared" si="71"/>
        <v>79.040000000000006</v>
      </c>
    </row>
    <row r="4579" spans="1:20" x14ac:dyDescent="0.3">
      <c r="A4579">
        <v>4578</v>
      </c>
      <c r="B4579">
        <v>86390</v>
      </c>
      <c r="C4579" t="s">
        <v>1075</v>
      </c>
      <c r="D4579" t="s">
        <v>20</v>
      </c>
      <c r="E4579" t="s">
        <v>21</v>
      </c>
      <c r="F4579" t="s">
        <v>31</v>
      </c>
      <c r="G4579" t="s">
        <v>23</v>
      </c>
      <c r="H4579" t="s">
        <v>203</v>
      </c>
      <c r="I4579" t="s">
        <v>28</v>
      </c>
      <c r="J4579" t="s">
        <v>36</v>
      </c>
      <c r="K4579" t="s">
        <v>1243</v>
      </c>
      <c r="L4579" t="s">
        <v>26</v>
      </c>
      <c r="M4579" t="s">
        <v>69</v>
      </c>
      <c r="N4579" s="2">
        <v>41027</v>
      </c>
      <c r="O4579" s="2">
        <v>41027</v>
      </c>
      <c r="P4579">
        <v>1</v>
      </c>
      <c r="Q4579" s="1">
        <v>0.04</v>
      </c>
      <c r="R4579">
        <v>85.99</v>
      </c>
      <c r="S4579">
        <v>1.25</v>
      </c>
      <c r="T4579">
        <f t="shared" si="71"/>
        <v>85.99</v>
      </c>
    </row>
    <row r="4580" spans="1:20" x14ac:dyDescent="0.3">
      <c r="A4580">
        <v>4579</v>
      </c>
      <c r="B4580">
        <v>86768</v>
      </c>
      <c r="C4580" t="s">
        <v>2064</v>
      </c>
      <c r="D4580" t="s">
        <v>20</v>
      </c>
      <c r="E4580" t="s">
        <v>39</v>
      </c>
      <c r="F4580" t="s">
        <v>31</v>
      </c>
      <c r="G4580" t="s">
        <v>32</v>
      </c>
      <c r="H4580" t="s">
        <v>54</v>
      </c>
      <c r="I4580" t="s">
        <v>28</v>
      </c>
      <c r="J4580" t="s">
        <v>36</v>
      </c>
      <c r="K4580" t="s">
        <v>163</v>
      </c>
      <c r="L4580" t="s">
        <v>746</v>
      </c>
      <c r="M4580" t="s">
        <v>106</v>
      </c>
      <c r="N4580" s="2">
        <v>40395</v>
      </c>
      <c r="O4580" s="2">
        <v>40396</v>
      </c>
      <c r="P4580">
        <v>4</v>
      </c>
      <c r="Q4580" s="1">
        <v>0.06</v>
      </c>
      <c r="R4580">
        <v>64.650000000000006</v>
      </c>
      <c r="S4580">
        <v>35</v>
      </c>
      <c r="T4580">
        <f t="shared" si="71"/>
        <v>258.60000000000002</v>
      </c>
    </row>
    <row r="4581" spans="1:20" x14ac:dyDescent="0.3">
      <c r="A4581">
        <v>4580</v>
      </c>
      <c r="B4581">
        <v>87677</v>
      </c>
      <c r="C4581" t="s">
        <v>999</v>
      </c>
      <c r="D4581" t="s">
        <v>20</v>
      </c>
      <c r="E4581" t="s">
        <v>39</v>
      </c>
      <c r="F4581" t="s">
        <v>31</v>
      </c>
      <c r="G4581" t="s">
        <v>23</v>
      </c>
      <c r="H4581" t="s">
        <v>42</v>
      </c>
      <c r="I4581" t="s">
        <v>28</v>
      </c>
      <c r="J4581" t="s">
        <v>36</v>
      </c>
      <c r="K4581" t="s">
        <v>113</v>
      </c>
      <c r="L4581" t="s">
        <v>192</v>
      </c>
      <c r="M4581" t="s">
        <v>102</v>
      </c>
      <c r="N4581" s="2">
        <v>40320</v>
      </c>
      <c r="O4581" s="2">
        <v>40322</v>
      </c>
      <c r="P4581">
        <v>16</v>
      </c>
      <c r="Q4581" s="1">
        <v>0.06</v>
      </c>
      <c r="R4581">
        <v>4.9800000000000004</v>
      </c>
      <c r="S4581">
        <v>4.95</v>
      </c>
      <c r="T4581">
        <f t="shared" si="71"/>
        <v>79.680000000000007</v>
      </c>
    </row>
    <row r="4582" spans="1:20" x14ac:dyDescent="0.3">
      <c r="A4582">
        <v>4581</v>
      </c>
      <c r="B4582">
        <v>91095</v>
      </c>
      <c r="C4582" t="s">
        <v>1796</v>
      </c>
      <c r="D4582" t="s">
        <v>20</v>
      </c>
      <c r="E4582" t="s">
        <v>39</v>
      </c>
      <c r="F4582" t="s">
        <v>22</v>
      </c>
      <c r="G4582" t="s">
        <v>48</v>
      </c>
      <c r="H4582" t="s">
        <v>49</v>
      </c>
      <c r="I4582" t="s">
        <v>28</v>
      </c>
      <c r="J4582" t="s">
        <v>36</v>
      </c>
      <c r="K4582" t="s">
        <v>228</v>
      </c>
      <c r="L4582" t="s">
        <v>44</v>
      </c>
      <c r="M4582" t="s">
        <v>398</v>
      </c>
      <c r="N4582" s="2">
        <v>41112</v>
      </c>
      <c r="O4582" s="2">
        <v>41112</v>
      </c>
      <c r="P4582">
        <v>6</v>
      </c>
      <c r="Q4582" s="1">
        <v>0.03</v>
      </c>
      <c r="R4582">
        <v>9.93</v>
      </c>
      <c r="S4582">
        <v>1.0900000000000001</v>
      </c>
      <c r="T4582">
        <f t="shared" si="71"/>
        <v>59.58</v>
      </c>
    </row>
    <row r="4583" spans="1:20" x14ac:dyDescent="0.3">
      <c r="A4583">
        <v>4582</v>
      </c>
      <c r="B4583">
        <v>90408</v>
      </c>
      <c r="C4583" t="s">
        <v>1275</v>
      </c>
      <c r="D4583" t="s">
        <v>20</v>
      </c>
      <c r="E4583" t="s">
        <v>39</v>
      </c>
      <c r="F4583" t="s">
        <v>22</v>
      </c>
      <c r="G4583" t="s">
        <v>48</v>
      </c>
      <c r="H4583" t="s">
        <v>94</v>
      </c>
      <c r="I4583" t="s">
        <v>28</v>
      </c>
      <c r="J4583" t="s">
        <v>36</v>
      </c>
      <c r="K4583" t="s">
        <v>248</v>
      </c>
      <c r="L4583" t="s">
        <v>192</v>
      </c>
      <c r="M4583" t="s">
        <v>232</v>
      </c>
      <c r="N4583" s="2">
        <v>40191</v>
      </c>
      <c r="O4583" s="2">
        <v>40193</v>
      </c>
      <c r="P4583">
        <v>13</v>
      </c>
      <c r="Q4583" s="1">
        <v>7.0000000000000007E-2</v>
      </c>
      <c r="R4583">
        <v>5.98</v>
      </c>
      <c r="S4583">
        <v>5.79</v>
      </c>
      <c r="T4583">
        <f t="shared" si="71"/>
        <v>77.740000000000009</v>
      </c>
    </row>
    <row r="4584" spans="1:20" x14ac:dyDescent="0.3">
      <c r="A4584">
        <v>4583</v>
      </c>
      <c r="B4584">
        <v>91227</v>
      </c>
      <c r="C4584" t="s">
        <v>1651</v>
      </c>
      <c r="D4584" t="s">
        <v>38</v>
      </c>
      <c r="E4584" t="s">
        <v>39</v>
      </c>
      <c r="F4584" t="s">
        <v>22</v>
      </c>
      <c r="G4584" t="s">
        <v>48</v>
      </c>
      <c r="H4584" t="s">
        <v>54</v>
      </c>
      <c r="I4584" t="s">
        <v>28</v>
      </c>
      <c r="J4584" t="s">
        <v>36</v>
      </c>
      <c r="K4584" t="s">
        <v>158</v>
      </c>
      <c r="L4584" t="s">
        <v>44</v>
      </c>
      <c r="M4584" t="s">
        <v>137</v>
      </c>
      <c r="N4584" s="2">
        <v>41638</v>
      </c>
      <c r="O4584" s="2">
        <v>41638</v>
      </c>
      <c r="P4584">
        <v>19</v>
      </c>
      <c r="Q4584" s="1">
        <v>0.09</v>
      </c>
      <c r="R4584">
        <v>7.28</v>
      </c>
      <c r="S4584">
        <v>4.2300000000000004</v>
      </c>
      <c r="T4584">
        <f t="shared" si="71"/>
        <v>138.32</v>
      </c>
    </row>
    <row r="4585" spans="1:20" x14ac:dyDescent="0.3">
      <c r="A4585">
        <v>4584</v>
      </c>
      <c r="B4585">
        <v>88914</v>
      </c>
      <c r="C4585" t="s">
        <v>1883</v>
      </c>
      <c r="D4585" t="s">
        <v>20</v>
      </c>
      <c r="E4585" t="s">
        <v>39</v>
      </c>
      <c r="F4585" t="s">
        <v>22</v>
      </c>
      <c r="G4585" t="s">
        <v>41</v>
      </c>
      <c r="H4585" t="s">
        <v>49</v>
      </c>
      <c r="I4585" t="s">
        <v>28</v>
      </c>
      <c r="J4585" t="s">
        <v>36</v>
      </c>
      <c r="K4585" t="s">
        <v>289</v>
      </c>
      <c r="L4585" t="s">
        <v>192</v>
      </c>
      <c r="M4585" t="s">
        <v>444</v>
      </c>
      <c r="N4585" s="2">
        <v>41464</v>
      </c>
      <c r="O4585" s="2">
        <v>41466</v>
      </c>
      <c r="P4585">
        <v>9</v>
      </c>
      <c r="Q4585" s="1">
        <v>0.09</v>
      </c>
      <c r="R4585">
        <v>12.28</v>
      </c>
      <c r="S4585">
        <v>6.47</v>
      </c>
      <c r="T4585">
        <f t="shared" si="71"/>
        <v>110.52</v>
      </c>
    </row>
    <row r="4586" spans="1:20" x14ac:dyDescent="0.3">
      <c r="A4586">
        <v>4585</v>
      </c>
      <c r="B4586">
        <v>88203</v>
      </c>
      <c r="C4586" t="s">
        <v>1315</v>
      </c>
      <c r="D4586" t="s">
        <v>20</v>
      </c>
      <c r="E4586" t="s">
        <v>39</v>
      </c>
      <c r="F4586" t="s">
        <v>31</v>
      </c>
      <c r="G4586" t="s">
        <v>23</v>
      </c>
      <c r="H4586" t="s">
        <v>89</v>
      </c>
      <c r="I4586" t="s">
        <v>28</v>
      </c>
      <c r="J4586" t="s">
        <v>36</v>
      </c>
      <c r="K4586" t="s">
        <v>274</v>
      </c>
      <c r="L4586" t="s">
        <v>746</v>
      </c>
      <c r="M4586" t="s">
        <v>139</v>
      </c>
      <c r="N4586" s="2">
        <v>41504</v>
      </c>
      <c r="O4586" s="2">
        <v>41506</v>
      </c>
      <c r="P4586">
        <v>21</v>
      </c>
      <c r="Q4586" s="1">
        <v>0.08</v>
      </c>
      <c r="R4586">
        <v>89.83</v>
      </c>
      <c r="S4586">
        <v>35</v>
      </c>
      <c r="T4586">
        <f t="shared" si="71"/>
        <v>1886.43</v>
      </c>
    </row>
    <row r="4587" spans="1:20" x14ac:dyDescent="0.3">
      <c r="A4587">
        <v>4586</v>
      </c>
      <c r="B4587">
        <v>91320</v>
      </c>
      <c r="C4587" t="s">
        <v>741</v>
      </c>
      <c r="D4587" t="s">
        <v>578</v>
      </c>
      <c r="E4587" t="s">
        <v>187</v>
      </c>
      <c r="F4587" t="s">
        <v>22</v>
      </c>
      <c r="G4587" t="s">
        <v>32</v>
      </c>
      <c r="H4587" t="s">
        <v>219</v>
      </c>
      <c r="I4587" t="s">
        <v>28</v>
      </c>
      <c r="J4587" t="s">
        <v>36</v>
      </c>
      <c r="K4587" t="s">
        <v>221</v>
      </c>
      <c r="L4587" t="s">
        <v>330</v>
      </c>
      <c r="M4587" t="s">
        <v>444</v>
      </c>
      <c r="N4587" s="2">
        <v>41345</v>
      </c>
      <c r="O4587" s="2">
        <v>41345</v>
      </c>
      <c r="P4587">
        <v>12</v>
      </c>
      <c r="Q4587" s="1">
        <v>0</v>
      </c>
      <c r="R4587">
        <v>100.98</v>
      </c>
      <c r="S4587">
        <v>57.38</v>
      </c>
      <c r="T4587">
        <f t="shared" si="71"/>
        <v>1211.76</v>
      </c>
    </row>
    <row r="4588" spans="1:20" x14ac:dyDescent="0.3">
      <c r="A4588">
        <v>4587</v>
      </c>
      <c r="B4588">
        <v>91316</v>
      </c>
      <c r="C4588" t="s">
        <v>741</v>
      </c>
      <c r="D4588" t="s">
        <v>38</v>
      </c>
      <c r="E4588" t="s">
        <v>21</v>
      </c>
      <c r="F4588" t="s">
        <v>22</v>
      </c>
      <c r="G4588" t="s">
        <v>32</v>
      </c>
      <c r="H4588" t="s">
        <v>33</v>
      </c>
      <c r="I4588" t="s">
        <v>28</v>
      </c>
      <c r="J4588" t="s">
        <v>36</v>
      </c>
      <c r="K4588" t="s">
        <v>201</v>
      </c>
      <c r="L4588" t="s">
        <v>26</v>
      </c>
      <c r="M4588" t="s">
        <v>190</v>
      </c>
      <c r="N4588" s="2">
        <v>40249</v>
      </c>
      <c r="O4588" s="2">
        <v>40250</v>
      </c>
      <c r="P4588">
        <v>8</v>
      </c>
      <c r="Q4588" s="1">
        <v>0.01</v>
      </c>
      <c r="R4588">
        <v>47.98</v>
      </c>
      <c r="S4588">
        <v>3.61</v>
      </c>
      <c r="T4588">
        <f t="shared" si="71"/>
        <v>383.84</v>
      </c>
    </row>
    <row r="4589" spans="1:20" x14ac:dyDescent="0.3">
      <c r="A4589">
        <v>4588</v>
      </c>
      <c r="B4589">
        <v>86283</v>
      </c>
      <c r="C4589" t="s">
        <v>523</v>
      </c>
      <c r="D4589" t="s">
        <v>20</v>
      </c>
      <c r="E4589" t="s">
        <v>39</v>
      </c>
      <c r="F4589" t="s">
        <v>22</v>
      </c>
      <c r="G4589" t="s">
        <v>93</v>
      </c>
      <c r="H4589" t="s">
        <v>61</v>
      </c>
      <c r="I4589" t="s">
        <v>28</v>
      </c>
      <c r="J4589" t="s">
        <v>36</v>
      </c>
      <c r="K4589" t="s">
        <v>133</v>
      </c>
      <c r="L4589" t="s">
        <v>192</v>
      </c>
      <c r="M4589" t="s">
        <v>150</v>
      </c>
      <c r="N4589" s="2">
        <v>40183</v>
      </c>
      <c r="O4589" s="2">
        <v>40184</v>
      </c>
      <c r="P4589">
        <v>11</v>
      </c>
      <c r="Q4589" s="1">
        <v>0.09</v>
      </c>
      <c r="R4589">
        <v>5.98</v>
      </c>
      <c r="S4589">
        <v>4.6900000000000004</v>
      </c>
      <c r="T4589">
        <f t="shared" si="71"/>
        <v>65.78</v>
      </c>
    </row>
    <row r="4590" spans="1:20" x14ac:dyDescent="0.3">
      <c r="A4590">
        <v>4589</v>
      </c>
      <c r="B4590">
        <v>90996</v>
      </c>
      <c r="C4590" t="s">
        <v>286</v>
      </c>
      <c r="D4590" t="s">
        <v>20</v>
      </c>
      <c r="E4590" t="s">
        <v>39</v>
      </c>
      <c r="F4590" t="s">
        <v>47</v>
      </c>
      <c r="G4590" t="s">
        <v>48</v>
      </c>
      <c r="H4590" t="s">
        <v>54</v>
      </c>
      <c r="I4590" t="s">
        <v>28</v>
      </c>
      <c r="J4590" t="s">
        <v>36</v>
      </c>
      <c r="K4590" t="s">
        <v>154</v>
      </c>
      <c r="L4590" t="s">
        <v>192</v>
      </c>
      <c r="M4590" t="s">
        <v>134</v>
      </c>
      <c r="N4590" s="2">
        <v>40973</v>
      </c>
      <c r="O4590" s="2">
        <v>40975</v>
      </c>
      <c r="P4590">
        <v>6</v>
      </c>
      <c r="Q4590" s="1">
        <v>0.04</v>
      </c>
      <c r="R4590">
        <v>35.89</v>
      </c>
      <c r="S4590">
        <v>14.72</v>
      </c>
      <c r="T4590">
        <f t="shared" si="71"/>
        <v>215.34</v>
      </c>
    </row>
    <row r="4591" spans="1:20" x14ac:dyDescent="0.3">
      <c r="A4591">
        <v>4590</v>
      </c>
      <c r="B4591">
        <v>90017</v>
      </c>
      <c r="C4591" t="s">
        <v>935</v>
      </c>
      <c r="D4591" t="s">
        <v>578</v>
      </c>
      <c r="E4591" t="s">
        <v>187</v>
      </c>
      <c r="F4591" t="s">
        <v>31</v>
      </c>
      <c r="G4591" t="s">
        <v>48</v>
      </c>
      <c r="H4591" t="s">
        <v>188</v>
      </c>
      <c r="I4591" t="s">
        <v>28</v>
      </c>
      <c r="J4591" t="s">
        <v>36</v>
      </c>
      <c r="K4591" t="s">
        <v>98</v>
      </c>
      <c r="L4591" t="s">
        <v>330</v>
      </c>
      <c r="M4591" t="s">
        <v>35</v>
      </c>
      <c r="N4591" s="2">
        <v>41122</v>
      </c>
      <c r="O4591" s="2">
        <v>41127</v>
      </c>
      <c r="P4591">
        <v>18</v>
      </c>
      <c r="Q4591" s="1">
        <v>0.06</v>
      </c>
      <c r="R4591">
        <v>145.97999999999999</v>
      </c>
      <c r="S4591">
        <v>51.92</v>
      </c>
      <c r="T4591">
        <f t="shared" si="71"/>
        <v>2627.64</v>
      </c>
    </row>
    <row r="4592" spans="1:20" x14ac:dyDescent="0.3">
      <c r="A4592">
        <v>4591</v>
      </c>
      <c r="B4592">
        <v>91323</v>
      </c>
      <c r="C4592" t="s">
        <v>2053</v>
      </c>
      <c r="D4592" t="s">
        <v>20</v>
      </c>
      <c r="E4592" t="s">
        <v>21</v>
      </c>
      <c r="F4592" t="s">
        <v>47</v>
      </c>
      <c r="G4592" t="s">
        <v>32</v>
      </c>
      <c r="H4592" t="s">
        <v>203</v>
      </c>
      <c r="I4592" t="s">
        <v>28</v>
      </c>
      <c r="J4592" t="s">
        <v>36</v>
      </c>
      <c r="K4592" t="s">
        <v>204</v>
      </c>
      <c r="L4592" t="s">
        <v>192</v>
      </c>
      <c r="M4592" t="s">
        <v>167</v>
      </c>
      <c r="N4592" s="2">
        <v>40753</v>
      </c>
      <c r="O4592" s="2">
        <v>40756</v>
      </c>
      <c r="P4592">
        <v>9</v>
      </c>
      <c r="Q4592" s="1">
        <v>0.03</v>
      </c>
      <c r="R4592">
        <v>20.95</v>
      </c>
      <c r="S4592">
        <v>4</v>
      </c>
      <c r="T4592">
        <f t="shared" si="71"/>
        <v>188.54999999999998</v>
      </c>
    </row>
    <row r="4593" spans="1:20" x14ac:dyDescent="0.3">
      <c r="A4593">
        <v>4592</v>
      </c>
      <c r="B4593">
        <v>91323</v>
      </c>
      <c r="C4593" t="s">
        <v>2053</v>
      </c>
      <c r="D4593" t="s">
        <v>38</v>
      </c>
      <c r="E4593" t="s">
        <v>39</v>
      </c>
      <c r="F4593" t="s">
        <v>47</v>
      </c>
      <c r="G4593" t="s">
        <v>32</v>
      </c>
      <c r="H4593" t="s">
        <v>61</v>
      </c>
      <c r="I4593" t="s">
        <v>28</v>
      </c>
      <c r="J4593" t="s">
        <v>36</v>
      </c>
      <c r="K4593" t="s">
        <v>165</v>
      </c>
      <c r="L4593" t="s">
        <v>192</v>
      </c>
      <c r="M4593" t="s">
        <v>114</v>
      </c>
      <c r="N4593" s="2">
        <v>40753</v>
      </c>
      <c r="O4593" s="2">
        <v>40754</v>
      </c>
      <c r="P4593">
        <v>8</v>
      </c>
      <c r="Q4593" s="1">
        <v>0.03</v>
      </c>
      <c r="R4593">
        <v>23.99</v>
      </c>
      <c r="S4593">
        <v>6.71</v>
      </c>
      <c r="T4593">
        <f t="shared" si="71"/>
        <v>191.92</v>
      </c>
    </row>
    <row r="4594" spans="1:20" x14ac:dyDescent="0.3">
      <c r="A4594">
        <v>4593</v>
      </c>
      <c r="B4594">
        <v>90024</v>
      </c>
      <c r="C4594" t="s">
        <v>1233</v>
      </c>
      <c r="D4594" t="s">
        <v>38</v>
      </c>
      <c r="E4594" t="s">
        <v>39</v>
      </c>
      <c r="F4594" t="s">
        <v>31</v>
      </c>
      <c r="G4594" t="s">
        <v>23</v>
      </c>
      <c r="H4594" t="s">
        <v>42</v>
      </c>
      <c r="I4594" t="s">
        <v>28</v>
      </c>
      <c r="J4594" t="s">
        <v>36</v>
      </c>
      <c r="K4594" t="s">
        <v>184</v>
      </c>
      <c r="L4594" t="s">
        <v>192</v>
      </c>
      <c r="M4594" t="s">
        <v>35</v>
      </c>
      <c r="N4594" s="2">
        <v>41423</v>
      </c>
      <c r="O4594" s="2">
        <v>41424</v>
      </c>
      <c r="P4594">
        <v>5</v>
      </c>
      <c r="Q4594" s="1">
        <v>0.04</v>
      </c>
      <c r="R4594">
        <v>42.98</v>
      </c>
      <c r="S4594">
        <v>4.62</v>
      </c>
      <c r="T4594">
        <f t="shared" si="71"/>
        <v>214.89999999999998</v>
      </c>
    </row>
    <row r="4595" spans="1:20" x14ac:dyDescent="0.3">
      <c r="A4595">
        <v>4594</v>
      </c>
      <c r="B4595">
        <v>90024</v>
      </c>
      <c r="C4595" t="s">
        <v>935</v>
      </c>
      <c r="D4595" t="s">
        <v>20</v>
      </c>
      <c r="E4595" t="s">
        <v>187</v>
      </c>
      <c r="F4595" t="s">
        <v>31</v>
      </c>
      <c r="G4595" t="s">
        <v>23</v>
      </c>
      <c r="H4595" t="s">
        <v>219</v>
      </c>
      <c r="I4595" t="s">
        <v>28</v>
      </c>
      <c r="J4595" t="s">
        <v>36</v>
      </c>
      <c r="K4595" t="s">
        <v>170</v>
      </c>
      <c r="L4595" t="s">
        <v>44</v>
      </c>
      <c r="M4595" t="s">
        <v>141</v>
      </c>
      <c r="N4595" s="2">
        <v>41423</v>
      </c>
      <c r="O4595" s="2">
        <v>41424</v>
      </c>
      <c r="P4595">
        <v>7</v>
      </c>
      <c r="Q4595" s="1">
        <v>0.09</v>
      </c>
      <c r="R4595">
        <v>5.08</v>
      </c>
      <c r="S4595">
        <v>3.63</v>
      </c>
      <c r="T4595">
        <f t="shared" si="71"/>
        <v>35.56</v>
      </c>
    </row>
    <row r="4596" spans="1:20" x14ac:dyDescent="0.3">
      <c r="A4596">
        <v>4595</v>
      </c>
      <c r="B4596">
        <v>90885</v>
      </c>
      <c r="C4596" t="s">
        <v>720</v>
      </c>
      <c r="D4596" t="s">
        <v>578</v>
      </c>
      <c r="E4596" t="s">
        <v>187</v>
      </c>
      <c r="F4596" t="s">
        <v>22</v>
      </c>
      <c r="G4596" t="s">
        <v>32</v>
      </c>
      <c r="H4596" t="s">
        <v>219</v>
      </c>
      <c r="I4596" t="s">
        <v>28</v>
      </c>
      <c r="J4596" t="s">
        <v>36</v>
      </c>
      <c r="K4596" t="s">
        <v>248</v>
      </c>
      <c r="L4596" t="s">
        <v>330</v>
      </c>
      <c r="M4596" t="s">
        <v>227</v>
      </c>
      <c r="N4596" s="2">
        <v>41330</v>
      </c>
      <c r="O4596" s="2">
        <v>41332</v>
      </c>
      <c r="P4596">
        <v>3</v>
      </c>
      <c r="Q4596" s="1">
        <v>0.1</v>
      </c>
      <c r="R4596">
        <v>259.70999999999998</v>
      </c>
      <c r="S4596">
        <v>66.67</v>
      </c>
      <c r="T4596">
        <f t="shared" si="71"/>
        <v>779.12999999999988</v>
      </c>
    </row>
    <row r="4597" spans="1:20" x14ac:dyDescent="0.3">
      <c r="A4597">
        <v>4596</v>
      </c>
      <c r="B4597">
        <v>91328</v>
      </c>
      <c r="C4597" t="s">
        <v>1139</v>
      </c>
      <c r="D4597" t="s">
        <v>20</v>
      </c>
      <c r="E4597" t="s">
        <v>21</v>
      </c>
      <c r="F4597" t="s">
        <v>40</v>
      </c>
      <c r="G4597" t="s">
        <v>41</v>
      </c>
      <c r="H4597" t="s">
        <v>33</v>
      </c>
      <c r="I4597" t="s">
        <v>28</v>
      </c>
      <c r="J4597" t="s">
        <v>36</v>
      </c>
      <c r="K4597" t="s">
        <v>213</v>
      </c>
      <c r="L4597" t="s">
        <v>26</v>
      </c>
      <c r="M4597" t="s">
        <v>59</v>
      </c>
      <c r="N4597" s="2">
        <v>40396</v>
      </c>
      <c r="O4597" s="2">
        <v>40397</v>
      </c>
      <c r="P4597">
        <v>14</v>
      </c>
      <c r="Q4597" s="1">
        <v>0.02</v>
      </c>
      <c r="R4597">
        <v>4.8899999999999997</v>
      </c>
      <c r="S4597">
        <v>4.93</v>
      </c>
      <c r="T4597">
        <f t="shared" si="71"/>
        <v>68.459999999999994</v>
      </c>
    </row>
    <row r="4598" spans="1:20" x14ac:dyDescent="0.3">
      <c r="A4598">
        <v>4597</v>
      </c>
      <c r="B4598">
        <v>91328</v>
      </c>
      <c r="C4598" t="s">
        <v>1139</v>
      </c>
      <c r="D4598" t="s">
        <v>20</v>
      </c>
      <c r="E4598" t="s">
        <v>39</v>
      </c>
      <c r="F4598" t="s">
        <v>40</v>
      </c>
      <c r="G4598" t="s">
        <v>41</v>
      </c>
      <c r="H4598" t="s">
        <v>54</v>
      </c>
      <c r="I4598" t="s">
        <v>28</v>
      </c>
      <c r="J4598" t="s">
        <v>36</v>
      </c>
      <c r="K4598" t="s">
        <v>189</v>
      </c>
      <c r="L4598" t="s">
        <v>44</v>
      </c>
      <c r="M4598" t="s">
        <v>99</v>
      </c>
      <c r="N4598" s="2">
        <v>40396</v>
      </c>
      <c r="O4598" s="2">
        <v>40397</v>
      </c>
      <c r="P4598">
        <v>5</v>
      </c>
      <c r="Q4598" s="1">
        <v>7.0000000000000007E-2</v>
      </c>
      <c r="R4598">
        <v>10.06</v>
      </c>
      <c r="S4598">
        <v>2.06</v>
      </c>
      <c r="T4598">
        <f t="shared" si="71"/>
        <v>50.300000000000004</v>
      </c>
    </row>
    <row r="4599" spans="1:20" x14ac:dyDescent="0.3">
      <c r="A4599">
        <v>4598</v>
      </c>
      <c r="B4599">
        <v>89959</v>
      </c>
      <c r="C4599" t="s">
        <v>1876</v>
      </c>
      <c r="D4599" t="s">
        <v>20</v>
      </c>
      <c r="E4599" t="s">
        <v>39</v>
      </c>
      <c r="F4599" t="s">
        <v>22</v>
      </c>
      <c r="G4599" t="s">
        <v>23</v>
      </c>
      <c r="H4599" t="s">
        <v>61</v>
      </c>
      <c r="I4599" t="s">
        <v>28</v>
      </c>
      <c r="J4599" t="s">
        <v>36</v>
      </c>
      <c r="K4599" t="s">
        <v>154</v>
      </c>
      <c r="L4599" t="s">
        <v>192</v>
      </c>
      <c r="M4599" t="s">
        <v>182</v>
      </c>
      <c r="N4599" s="2">
        <v>41519</v>
      </c>
      <c r="O4599" s="2">
        <v>41519</v>
      </c>
      <c r="P4599">
        <v>12</v>
      </c>
      <c r="Q4599" s="1">
        <v>0.1</v>
      </c>
      <c r="R4599">
        <v>12.21</v>
      </c>
      <c r="S4599">
        <v>4.8099999999999996</v>
      </c>
      <c r="T4599">
        <f t="shared" si="71"/>
        <v>146.52000000000001</v>
      </c>
    </row>
    <row r="4600" spans="1:20" x14ac:dyDescent="0.3">
      <c r="A4600">
        <v>4599</v>
      </c>
      <c r="B4600">
        <v>89959</v>
      </c>
      <c r="C4600" t="s">
        <v>2447</v>
      </c>
      <c r="D4600" t="s">
        <v>20</v>
      </c>
      <c r="E4600" t="s">
        <v>39</v>
      </c>
      <c r="F4600" t="s">
        <v>47</v>
      </c>
      <c r="G4600" t="s">
        <v>23</v>
      </c>
      <c r="H4600" t="s">
        <v>61</v>
      </c>
      <c r="I4600" t="s">
        <v>28</v>
      </c>
      <c r="J4600" t="s">
        <v>36</v>
      </c>
      <c r="K4600" t="s">
        <v>101</v>
      </c>
      <c r="L4600" t="s">
        <v>192</v>
      </c>
      <c r="M4600" t="s">
        <v>117</v>
      </c>
      <c r="N4600" s="2">
        <v>41519</v>
      </c>
      <c r="O4600" s="2">
        <v>41520</v>
      </c>
      <c r="P4600">
        <v>19</v>
      </c>
      <c r="Q4600" s="1">
        <v>0.06</v>
      </c>
      <c r="R4600">
        <v>140.85</v>
      </c>
      <c r="S4600">
        <v>19.989999999999998</v>
      </c>
      <c r="T4600">
        <f t="shared" si="71"/>
        <v>2676.15</v>
      </c>
    </row>
    <row r="4601" spans="1:20" x14ac:dyDescent="0.3">
      <c r="A4601">
        <v>4600</v>
      </c>
      <c r="B4601">
        <v>88364</v>
      </c>
      <c r="C4601" t="s">
        <v>855</v>
      </c>
      <c r="D4601" t="s">
        <v>20</v>
      </c>
      <c r="E4601" t="s">
        <v>39</v>
      </c>
      <c r="F4601" t="s">
        <v>47</v>
      </c>
      <c r="G4601" t="s">
        <v>23</v>
      </c>
      <c r="H4601" t="s">
        <v>49</v>
      </c>
      <c r="I4601" t="s">
        <v>28</v>
      </c>
      <c r="J4601" t="s">
        <v>36</v>
      </c>
      <c r="K4601" t="s">
        <v>82</v>
      </c>
      <c r="L4601" t="s">
        <v>192</v>
      </c>
      <c r="M4601" t="s">
        <v>111</v>
      </c>
      <c r="N4601" s="2">
        <v>40924</v>
      </c>
      <c r="O4601" s="2">
        <v>40924</v>
      </c>
      <c r="P4601">
        <v>3</v>
      </c>
      <c r="Q4601" s="1">
        <v>0.02</v>
      </c>
      <c r="R4601">
        <v>3.69</v>
      </c>
      <c r="S4601">
        <v>0.5</v>
      </c>
      <c r="T4601">
        <f t="shared" si="71"/>
        <v>11.07</v>
      </c>
    </row>
    <row r="4602" spans="1:20" x14ac:dyDescent="0.3">
      <c r="A4602">
        <v>4601</v>
      </c>
      <c r="B4602">
        <v>87250</v>
      </c>
      <c r="C4602" t="s">
        <v>369</v>
      </c>
      <c r="D4602" t="s">
        <v>20</v>
      </c>
      <c r="E4602" t="s">
        <v>21</v>
      </c>
      <c r="F4602" t="s">
        <v>40</v>
      </c>
      <c r="G4602" t="s">
        <v>48</v>
      </c>
      <c r="H4602" t="s">
        <v>203</v>
      </c>
      <c r="I4602" t="s">
        <v>28</v>
      </c>
      <c r="J4602" t="s">
        <v>36</v>
      </c>
      <c r="K4602" t="s">
        <v>25</v>
      </c>
      <c r="L4602" t="s">
        <v>26</v>
      </c>
      <c r="M4602" t="s">
        <v>309</v>
      </c>
      <c r="N4602" s="2">
        <v>41025</v>
      </c>
      <c r="O4602" s="2">
        <v>41025</v>
      </c>
      <c r="P4602">
        <v>13</v>
      </c>
      <c r="Q4602" s="1">
        <v>0.02</v>
      </c>
      <c r="R4602">
        <v>8.4600000000000009</v>
      </c>
      <c r="S4602">
        <v>3.62</v>
      </c>
      <c r="T4602">
        <f t="shared" si="71"/>
        <v>109.98000000000002</v>
      </c>
    </row>
    <row r="4603" spans="1:20" x14ac:dyDescent="0.3">
      <c r="A4603">
        <v>4602</v>
      </c>
      <c r="B4603">
        <v>87883</v>
      </c>
      <c r="C4603" t="s">
        <v>1290</v>
      </c>
      <c r="D4603" t="s">
        <v>20</v>
      </c>
      <c r="E4603" t="s">
        <v>39</v>
      </c>
      <c r="F4603" t="s">
        <v>47</v>
      </c>
      <c r="G4603" t="s">
        <v>48</v>
      </c>
      <c r="H4603" t="s">
        <v>42</v>
      </c>
      <c r="I4603" t="s">
        <v>28</v>
      </c>
      <c r="J4603" t="s">
        <v>36</v>
      </c>
      <c r="K4603" t="s">
        <v>82</v>
      </c>
      <c r="L4603" t="s">
        <v>192</v>
      </c>
      <c r="M4603" t="s">
        <v>167</v>
      </c>
      <c r="N4603" s="2">
        <v>41406</v>
      </c>
      <c r="O4603" s="2">
        <v>41411</v>
      </c>
      <c r="P4603">
        <v>8</v>
      </c>
      <c r="Q4603" s="1">
        <v>0.09</v>
      </c>
      <c r="R4603">
        <v>24.92</v>
      </c>
      <c r="S4603">
        <v>12.98</v>
      </c>
      <c r="T4603">
        <f t="shared" si="71"/>
        <v>199.36</v>
      </c>
    </row>
    <row r="4604" spans="1:20" x14ac:dyDescent="0.3">
      <c r="A4604">
        <v>4603</v>
      </c>
      <c r="B4604">
        <v>88223</v>
      </c>
      <c r="C4604" t="s">
        <v>1235</v>
      </c>
      <c r="D4604" t="s">
        <v>20</v>
      </c>
      <c r="E4604" t="s">
        <v>39</v>
      </c>
      <c r="F4604" t="s">
        <v>40</v>
      </c>
      <c r="G4604" t="s">
        <v>32</v>
      </c>
      <c r="H4604" t="s">
        <v>49</v>
      </c>
      <c r="I4604" t="s">
        <v>28</v>
      </c>
      <c r="J4604" t="s">
        <v>36</v>
      </c>
      <c r="K4604" t="s">
        <v>226</v>
      </c>
      <c r="L4604" t="s">
        <v>44</v>
      </c>
      <c r="M4604" t="s">
        <v>99</v>
      </c>
      <c r="N4604" s="2">
        <v>40907</v>
      </c>
      <c r="O4604" s="2">
        <v>40921</v>
      </c>
      <c r="P4604">
        <v>21</v>
      </c>
      <c r="Q4604" s="1">
        <v>0.02</v>
      </c>
      <c r="R4604">
        <v>5.58</v>
      </c>
      <c r="S4604">
        <v>1.99</v>
      </c>
      <c r="T4604">
        <f t="shared" si="71"/>
        <v>117.18</v>
      </c>
    </row>
    <row r="4605" spans="1:20" x14ac:dyDescent="0.3">
      <c r="A4605">
        <v>4604</v>
      </c>
      <c r="B4605">
        <v>89094</v>
      </c>
      <c r="C4605" t="s">
        <v>896</v>
      </c>
      <c r="D4605" t="s">
        <v>20</v>
      </c>
      <c r="E4605" t="s">
        <v>21</v>
      </c>
      <c r="F4605" t="s">
        <v>47</v>
      </c>
      <c r="G4605" t="s">
        <v>41</v>
      </c>
      <c r="H4605" t="s">
        <v>24</v>
      </c>
      <c r="I4605" t="s">
        <v>28</v>
      </c>
      <c r="J4605" t="s">
        <v>36</v>
      </c>
      <c r="K4605" t="s">
        <v>198</v>
      </c>
      <c r="L4605" t="s">
        <v>26</v>
      </c>
      <c r="M4605" t="s">
        <v>167</v>
      </c>
      <c r="N4605" s="2">
        <v>41336</v>
      </c>
      <c r="O4605" s="2">
        <v>41336</v>
      </c>
      <c r="P4605">
        <v>2</v>
      </c>
      <c r="Q4605" s="1">
        <v>0.08</v>
      </c>
      <c r="R4605">
        <v>39.479999999999997</v>
      </c>
      <c r="S4605">
        <v>1.99</v>
      </c>
      <c r="T4605">
        <f t="shared" si="71"/>
        <v>78.959999999999994</v>
      </c>
    </row>
    <row r="4606" spans="1:20" x14ac:dyDescent="0.3">
      <c r="A4606">
        <v>4605</v>
      </c>
      <c r="B4606">
        <v>89094</v>
      </c>
      <c r="C4606" t="s">
        <v>896</v>
      </c>
      <c r="D4606" t="s">
        <v>20</v>
      </c>
      <c r="E4606" t="s">
        <v>39</v>
      </c>
      <c r="F4606" t="s">
        <v>47</v>
      </c>
      <c r="G4606" t="s">
        <v>41</v>
      </c>
      <c r="H4606" t="s">
        <v>94</v>
      </c>
      <c r="I4606" t="s">
        <v>28</v>
      </c>
      <c r="J4606" t="s">
        <v>36</v>
      </c>
      <c r="K4606" t="s">
        <v>248</v>
      </c>
      <c r="L4606" t="s">
        <v>192</v>
      </c>
      <c r="M4606" t="s">
        <v>134</v>
      </c>
      <c r="N4606" s="2">
        <v>41336</v>
      </c>
      <c r="O4606" s="2">
        <v>41337</v>
      </c>
      <c r="P4606">
        <v>4</v>
      </c>
      <c r="Q4606" s="1">
        <v>0.04</v>
      </c>
      <c r="R4606">
        <v>38.76</v>
      </c>
      <c r="S4606">
        <v>13.26</v>
      </c>
      <c r="T4606">
        <f t="shared" si="71"/>
        <v>155.04</v>
      </c>
    </row>
    <row r="4607" spans="1:20" x14ac:dyDescent="0.3">
      <c r="A4607">
        <v>4606</v>
      </c>
      <c r="B4607">
        <v>87431</v>
      </c>
      <c r="C4607" t="s">
        <v>592</v>
      </c>
      <c r="D4607" t="s">
        <v>20</v>
      </c>
      <c r="E4607" t="s">
        <v>21</v>
      </c>
      <c r="F4607" t="s">
        <v>22</v>
      </c>
      <c r="G4607" t="s">
        <v>48</v>
      </c>
      <c r="H4607" t="s">
        <v>24</v>
      </c>
      <c r="I4607" t="s">
        <v>28</v>
      </c>
      <c r="J4607" t="s">
        <v>36</v>
      </c>
      <c r="K4607" t="s">
        <v>1107</v>
      </c>
      <c r="L4607" t="s">
        <v>192</v>
      </c>
      <c r="M4607" t="s">
        <v>398</v>
      </c>
      <c r="N4607" s="2">
        <v>41371</v>
      </c>
      <c r="O4607" s="2">
        <v>41373</v>
      </c>
      <c r="P4607">
        <v>7</v>
      </c>
      <c r="Q4607" s="1">
        <v>0.04</v>
      </c>
      <c r="R4607">
        <v>155.99</v>
      </c>
      <c r="S4607">
        <v>8.99</v>
      </c>
      <c r="T4607">
        <f t="shared" si="71"/>
        <v>1091.93</v>
      </c>
    </row>
    <row r="4608" spans="1:20" x14ac:dyDescent="0.3">
      <c r="A4608">
        <v>4607</v>
      </c>
      <c r="B4608">
        <v>87724</v>
      </c>
      <c r="C4608" t="s">
        <v>1950</v>
      </c>
      <c r="D4608" t="s">
        <v>20</v>
      </c>
      <c r="E4608" t="s">
        <v>21</v>
      </c>
      <c r="F4608" t="s">
        <v>47</v>
      </c>
      <c r="G4608" t="s">
        <v>32</v>
      </c>
      <c r="H4608" t="s">
        <v>33</v>
      </c>
      <c r="I4608" t="s">
        <v>28</v>
      </c>
      <c r="J4608" t="s">
        <v>36</v>
      </c>
      <c r="K4608" t="s">
        <v>1243</v>
      </c>
      <c r="L4608" t="s">
        <v>26</v>
      </c>
      <c r="M4608" t="s">
        <v>167</v>
      </c>
      <c r="N4608" s="2">
        <v>41518</v>
      </c>
      <c r="O4608" s="2">
        <v>41520</v>
      </c>
      <c r="P4608">
        <v>15</v>
      </c>
      <c r="Q4608" s="1">
        <v>0</v>
      </c>
      <c r="R4608">
        <v>31.78</v>
      </c>
      <c r="S4608">
        <v>1.99</v>
      </c>
      <c r="T4608">
        <f t="shared" si="71"/>
        <v>476.70000000000005</v>
      </c>
    </row>
    <row r="4609" spans="1:20" x14ac:dyDescent="0.3">
      <c r="A4609">
        <v>4608</v>
      </c>
      <c r="B4609">
        <v>90223</v>
      </c>
      <c r="C4609" t="s">
        <v>317</v>
      </c>
      <c r="D4609" t="s">
        <v>20</v>
      </c>
      <c r="E4609" t="s">
        <v>39</v>
      </c>
      <c r="F4609" t="s">
        <v>31</v>
      </c>
      <c r="G4609" t="s">
        <v>48</v>
      </c>
      <c r="H4609" t="s">
        <v>54</v>
      </c>
      <c r="I4609" t="s">
        <v>28</v>
      </c>
      <c r="J4609" t="s">
        <v>36</v>
      </c>
      <c r="K4609" t="s">
        <v>95</v>
      </c>
      <c r="L4609" t="s">
        <v>44</v>
      </c>
      <c r="M4609" t="s">
        <v>131</v>
      </c>
      <c r="N4609" s="2">
        <v>40963</v>
      </c>
      <c r="O4609" s="2">
        <v>40966</v>
      </c>
      <c r="P4609">
        <v>11</v>
      </c>
      <c r="Q4609" s="1">
        <v>0.05</v>
      </c>
      <c r="R4609">
        <v>3.34</v>
      </c>
      <c r="S4609">
        <v>7.49</v>
      </c>
      <c r="T4609">
        <f t="shared" si="71"/>
        <v>36.739999999999995</v>
      </c>
    </row>
    <row r="4610" spans="1:20" x14ac:dyDescent="0.3">
      <c r="A4610">
        <v>4609</v>
      </c>
      <c r="B4610">
        <v>88890</v>
      </c>
      <c r="C4610" t="s">
        <v>506</v>
      </c>
      <c r="D4610" t="s">
        <v>20</v>
      </c>
      <c r="E4610" t="s">
        <v>39</v>
      </c>
      <c r="F4610" t="s">
        <v>22</v>
      </c>
      <c r="G4610" t="s">
        <v>93</v>
      </c>
      <c r="H4610" t="s">
        <v>49</v>
      </c>
      <c r="I4610" t="s">
        <v>28</v>
      </c>
      <c r="J4610" t="s">
        <v>36</v>
      </c>
      <c r="K4610" t="s">
        <v>226</v>
      </c>
      <c r="L4610" t="s">
        <v>192</v>
      </c>
      <c r="M4610" t="s">
        <v>27</v>
      </c>
      <c r="N4610" s="2">
        <v>40425</v>
      </c>
      <c r="O4610" s="2">
        <v>40426</v>
      </c>
      <c r="P4610">
        <v>2</v>
      </c>
      <c r="Q4610" s="1">
        <v>0.01</v>
      </c>
      <c r="R4610">
        <v>3.95</v>
      </c>
      <c r="S4610">
        <v>5.13</v>
      </c>
      <c r="T4610">
        <f t="shared" si="71"/>
        <v>7.9</v>
      </c>
    </row>
    <row r="4611" spans="1:20" x14ac:dyDescent="0.3">
      <c r="A4611">
        <v>4610</v>
      </c>
      <c r="B4611">
        <v>88890</v>
      </c>
      <c r="C4611" t="s">
        <v>506</v>
      </c>
      <c r="D4611" t="s">
        <v>20</v>
      </c>
      <c r="E4611" t="s">
        <v>39</v>
      </c>
      <c r="F4611" t="s">
        <v>22</v>
      </c>
      <c r="G4611" t="s">
        <v>93</v>
      </c>
      <c r="H4611" t="s">
        <v>78</v>
      </c>
      <c r="I4611" t="s">
        <v>28</v>
      </c>
      <c r="J4611" t="s">
        <v>36</v>
      </c>
      <c r="K4611" t="s">
        <v>138</v>
      </c>
      <c r="L4611" t="s">
        <v>192</v>
      </c>
      <c r="M4611" t="s">
        <v>80</v>
      </c>
      <c r="N4611" s="2">
        <v>40425</v>
      </c>
      <c r="O4611" s="2">
        <v>40426</v>
      </c>
      <c r="P4611">
        <v>17</v>
      </c>
      <c r="Q4611" s="1">
        <v>0.02</v>
      </c>
      <c r="R4611">
        <v>367.99</v>
      </c>
      <c r="S4611">
        <v>19.989999999999998</v>
      </c>
      <c r="T4611">
        <f t="shared" ref="T4611:T4674" si="72">R4611*P4611</f>
        <v>6255.83</v>
      </c>
    </row>
    <row r="4612" spans="1:20" x14ac:dyDescent="0.3">
      <c r="A4612">
        <v>4611</v>
      </c>
      <c r="B4612">
        <v>88895</v>
      </c>
      <c r="C4612" t="s">
        <v>506</v>
      </c>
      <c r="D4612" t="s">
        <v>578</v>
      </c>
      <c r="E4612" t="s">
        <v>187</v>
      </c>
      <c r="F4612" t="s">
        <v>22</v>
      </c>
      <c r="G4612" t="s">
        <v>93</v>
      </c>
      <c r="H4612" t="s">
        <v>188</v>
      </c>
      <c r="I4612" t="s">
        <v>28</v>
      </c>
      <c r="J4612" t="s">
        <v>36</v>
      </c>
      <c r="K4612" t="s">
        <v>170</v>
      </c>
      <c r="L4612" t="s">
        <v>330</v>
      </c>
      <c r="M4612" t="s">
        <v>173</v>
      </c>
      <c r="N4612" s="2">
        <v>41521</v>
      </c>
      <c r="O4612" s="2">
        <v>41522</v>
      </c>
      <c r="P4612">
        <v>20</v>
      </c>
      <c r="Q4612" s="1">
        <v>0</v>
      </c>
      <c r="R4612">
        <v>376.13</v>
      </c>
      <c r="S4612">
        <v>85.63</v>
      </c>
      <c r="T4612">
        <f t="shared" si="72"/>
        <v>7522.6</v>
      </c>
    </row>
    <row r="4613" spans="1:20" x14ac:dyDescent="0.3">
      <c r="A4613">
        <v>4612</v>
      </c>
      <c r="B4613">
        <v>88890</v>
      </c>
      <c r="C4613" t="s">
        <v>1197</v>
      </c>
      <c r="D4613" t="s">
        <v>20</v>
      </c>
      <c r="E4613" t="s">
        <v>21</v>
      </c>
      <c r="F4613" t="s">
        <v>22</v>
      </c>
      <c r="G4613" t="s">
        <v>93</v>
      </c>
      <c r="H4613" t="s">
        <v>24</v>
      </c>
      <c r="I4613" t="s">
        <v>28</v>
      </c>
      <c r="J4613" t="s">
        <v>36</v>
      </c>
      <c r="K4613" t="s">
        <v>25</v>
      </c>
      <c r="L4613" t="s">
        <v>192</v>
      </c>
      <c r="M4613" t="s">
        <v>173</v>
      </c>
      <c r="N4613" s="2">
        <v>40425</v>
      </c>
      <c r="O4613" s="2">
        <v>40427</v>
      </c>
      <c r="P4613">
        <v>3</v>
      </c>
      <c r="Q4613" s="1">
        <v>0.04</v>
      </c>
      <c r="R4613">
        <v>95.99</v>
      </c>
      <c r="S4613">
        <v>4.9000000000000004</v>
      </c>
      <c r="T4613">
        <f t="shared" si="72"/>
        <v>287.96999999999997</v>
      </c>
    </row>
    <row r="4614" spans="1:20" x14ac:dyDescent="0.3">
      <c r="A4614">
        <v>4613</v>
      </c>
      <c r="B4614">
        <v>88169</v>
      </c>
      <c r="C4614" t="s">
        <v>1411</v>
      </c>
      <c r="D4614" t="s">
        <v>20</v>
      </c>
      <c r="E4614" t="s">
        <v>39</v>
      </c>
      <c r="F4614" t="s">
        <v>31</v>
      </c>
      <c r="G4614" t="s">
        <v>32</v>
      </c>
      <c r="H4614" t="s">
        <v>94</v>
      </c>
      <c r="I4614" t="s">
        <v>28</v>
      </c>
      <c r="J4614" t="s">
        <v>36</v>
      </c>
      <c r="K4614" t="s">
        <v>184</v>
      </c>
      <c r="L4614" t="s">
        <v>44</v>
      </c>
      <c r="M4614" t="s">
        <v>35</v>
      </c>
      <c r="N4614" s="2">
        <v>41474</v>
      </c>
      <c r="O4614" s="2">
        <v>41477</v>
      </c>
      <c r="P4614">
        <v>16</v>
      </c>
      <c r="Q4614" s="1">
        <v>0.02</v>
      </c>
      <c r="R4614">
        <v>10.31</v>
      </c>
      <c r="S4614">
        <v>1.79</v>
      </c>
      <c r="T4614">
        <f t="shared" si="72"/>
        <v>164.96</v>
      </c>
    </row>
    <row r="4615" spans="1:20" x14ac:dyDescent="0.3">
      <c r="A4615">
        <v>4614</v>
      </c>
      <c r="B4615">
        <v>88169</v>
      </c>
      <c r="C4615" t="s">
        <v>1411</v>
      </c>
      <c r="D4615" t="s">
        <v>20</v>
      </c>
      <c r="E4615" t="s">
        <v>39</v>
      </c>
      <c r="F4615" t="s">
        <v>31</v>
      </c>
      <c r="G4615" t="s">
        <v>32</v>
      </c>
      <c r="H4615" t="s">
        <v>49</v>
      </c>
      <c r="I4615" t="s">
        <v>28</v>
      </c>
      <c r="J4615" t="s">
        <v>36</v>
      </c>
      <c r="K4615" t="s">
        <v>189</v>
      </c>
      <c r="L4615" t="s">
        <v>44</v>
      </c>
      <c r="M4615" t="s">
        <v>35</v>
      </c>
      <c r="N4615" s="2">
        <v>41474</v>
      </c>
      <c r="O4615" s="2">
        <v>41474</v>
      </c>
      <c r="P4615">
        <v>9</v>
      </c>
      <c r="Q4615" s="1">
        <v>0.06</v>
      </c>
      <c r="R4615">
        <v>5.85</v>
      </c>
      <c r="S4615">
        <v>2.27</v>
      </c>
      <c r="T4615">
        <f t="shared" si="72"/>
        <v>52.65</v>
      </c>
    </row>
    <row r="4616" spans="1:20" x14ac:dyDescent="0.3">
      <c r="A4616">
        <v>4615</v>
      </c>
      <c r="B4616">
        <v>90559</v>
      </c>
      <c r="C4616" t="s">
        <v>1025</v>
      </c>
      <c r="D4616" t="s">
        <v>20</v>
      </c>
      <c r="E4616" t="s">
        <v>39</v>
      </c>
      <c r="F4616" t="s">
        <v>22</v>
      </c>
      <c r="G4616" t="s">
        <v>32</v>
      </c>
      <c r="H4616" t="s">
        <v>49</v>
      </c>
      <c r="I4616" t="s">
        <v>28</v>
      </c>
      <c r="J4616" t="s">
        <v>36</v>
      </c>
      <c r="K4616" t="s">
        <v>170</v>
      </c>
      <c r="L4616" t="s">
        <v>26</v>
      </c>
      <c r="M4616" t="s">
        <v>238</v>
      </c>
      <c r="N4616" s="2">
        <v>40870</v>
      </c>
      <c r="O4616" s="2">
        <v>40872</v>
      </c>
      <c r="P4616">
        <v>30</v>
      </c>
      <c r="Q4616" s="1">
        <v>0.01</v>
      </c>
      <c r="R4616">
        <v>6.84</v>
      </c>
      <c r="S4616">
        <v>4.42</v>
      </c>
      <c r="T4616">
        <f t="shared" si="72"/>
        <v>205.2</v>
      </c>
    </row>
    <row r="4617" spans="1:20" x14ac:dyDescent="0.3">
      <c r="A4617">
        <v>4616</v>
      </c>
      <c r="B4617">
        <v>90559</v>
      </c>
      <c r="C4617" t="s">
        <v>1401</v>
      </c>
      <c r="D4617" t="s">
        <v>20</v>
      </c>
      <c r="E4617" t="s">
        <v>39</v>
      </c>
      <c r="F4617" t="s">
        <v>31</v>
      </c>
      <c r="G4617" t="s">
        <v>32</v>
      </c>
      <c r="H4617" t="s">
        <v>89</v>
      </c>
      <c r="I4617" t="s">
        <v>28</v>
      </c>
      <c r="J4617" t="s">
        <v>36</v>
      </c>
      <c r="K4617" t="s">
        <v>68</v>
      </c>
      <c r="L4617" t="s">
        <v>44</v>
      </c>
      <c r="M4617" t="s">
        <v>131</v>
      </c>
      <c r="N4617" s="2">
        <v>40870</v>
      </c>
      <c r="O4617" s="2">
        <v>40871</v>
      </c>
      <c r="P4617">
        <v>25</v>
      </c>
      <c r="Q4617" s="1">
        <v>0.08</v>
      </c>
      <c r="R4617">
        <v>5.84</v>
      </c>
      <c r="S4617">
        <v>1</v>
      </c>
      <c r="T4617">
        <f t="shared" si="72"/>
        <v>146</v>
      </c>
    </row>
    <row r="4618" spans="1:20" x14ac:dyDescent="0.3">
      <c r="A4618">
        <v>4617</v>
      </c>
      <c r="B4618">
        <v>90559</v>
      </c>
      <c r="C4618" t="s">
        <v>1401</v>
      </c>
      <c r="D4618" t="s">
        <v>578</v>
      </c>
      <c r="E4618" t="s">
        <v>187</v>
      </c>
      <c r="F4618" t="s">
        <v>31</v>
      </c>
      <c r="G4618" t="s">
        <v>32</v>
      </c>
      <c r="H4618" t="s">
        <v>188</v>
      </c>
      <c r="I4618" t="s">
        <v>28</v>
      </c>
      <c r="J4618" t="s">
        <v>36</v>
      </c>
      <c r="K4618" t="s">
        <v>82</v>
      </c>
      <c r="L4618" t="s">
        <v>330</v>
      </c>
      <c r="M4618" t="s">
        <v>69</v>
      </c>
      <c r="N4618" s="2">
        <v>40870</v>
      </c>
      <c r="O4618" s="2">
        <v>40870</v>
      </c>
      <c r="P4618">
        <v>26</v>
      </c>
      <c r="Q4618" s="1">
        <v>0.01</v>
      </c>
      <c r="R4618">
        <v>286.85000000000002</v>
      </c>
      <c r="S4618">
        <v>61.76</v>
      </c>
      <c r="T4618">
        <f t="shared" si="72"/>
        <v>7458.1</v>
      </c>
    </row>
    <row r="4619" spans="1:20" x14ac:dyDescent="0.3">
      <c r="A4619">
        <v>4618</v>
      </c>
      <c r="B4619">
        <v>85993</v>
      </c>
      <c r="C4619" t="s">
        <v>964</v>
      </c>
      <c r="D4619" t="s">
        <v>20</v>
      </c>
      <c r="E4619" t="s">
        <v>39</v>
      </c>
      <c r="F4619" t="s">
        <v>31</v>
      </c>
      <c r="G4619" t="s">
        <v>48</v>
      </c>
      <c r="H4619" t="s">
        <v>54</v>
      </c>
      <c r="I4619" t="s">
        <v>28</v>
      </c>
      <c r="J4619" t="s">
        <v>36</v>
      </c>
      <c r="K4619" t="s">
        <v>154</v>
      </c>
      <c r="L4619" t="s">
        <v>192</v>
      </c>
      <c r="M4619" t="s">
        <v>35</v>
      </c>
      <c r="N4619" s="2">
        <v>40669</v>
      </c>
      <c r="O4619" s="2">
        <v>40669</v>
      </c>
      <c r="P4619">
        <v>2</v>
      </c>
      <c r="Q4619" s="1">
        <v>0.1</v>
      </c>
      <c r="R4619">
        <v>4.0599999999999996</v>
      </c>
      <c r="S4619">
        <v>6.89</v>
      </c>
      <c r="T4619">
        <f t="shared" si="72"/>
        <v>8.1199999999999992</v>
      </c>
    </row>
    <row r="4620" spans="1:20" x14ac:dyDescent="0.3">
      <c r="A4620">
        <v>4619</v>
      </c>
      <c r="B4620">
        <v>85993</v>
      </c>
      <c r="C4620" t="s">
        <v>964</v>
      </c>
      <c r="D4620" t="s">
        <v>20</v>
      </c>
      <c r="E4620" t="s">
        <v>39</v>
      </c>
      <c r="F4620" t="s">
        <v>31</v>
      </c>
      <c r="G4620" t="s">
        <v>48</v>
      </c>
      <c r="H4620" t="s">
        <v>94</v>
      </c>
      <c r="I4620" t="s">
        <v>28</v>
      </c>
      <c r="J4620" t="s">
        <v>36</v>
      </c>
      <c r="K4620" t="s">
        <v>170</v>
      </c>
      <c r="L4620" t="s">
        <v>192</v>
      </c>
      <c r="M4620" t="s">
        <v>141</v>
      </c>
      <c r="N4620" s="2">
        <v>40669</v>
      </c>
      <c r="O4620" s="2">
        <v>40674</v>
      </c>
      <c r="P4620">
        <v>4</v>
      </c>
      <c r="Q4620" s="1">
        <v>0.05</v>
      </c>
      <c r="R4620">
        <v>15.28</v>
      </c>
      <c r="S4620">
        <v>10.91</v>
      </c>
      <c r="T4620">
        <f t="shared" si="72"/>
        <v>61.12</v>
      </c>
    </row>
    <row r="4621" spans="1:20" x14ac:dyDescent="0.3">
      <c r="A4621">
        <v>4620</v>
      </c>
      <c r="B4621">
        <v>90767</v>
      </c>
      <c r="C4621" t="s">
        <v>112</v>
      </c>
      <c r="D4621" t="s">
        <v>20</v>
      </c>
      <c r="E4621" t="s">
        <v>21</v>
      </c>
      <c r="F4621" t="s">
        <v>31</v>
      </c>
      <c r="G4621" t="s">
        <v>93</v>
      </c>
      <c r="H4621" t="s">
        <v>24</v>
      </c>
      <c r="I4621" t="s">
        <v>28</v>
      </c>
      <c r="J4621" t="s">
        <v>36</v>
      </c>
      <c r="K4621" t="s">
        <v>204</v>
      </c>
      <c r="L4621" t="s">
        <v>192</v>
      </c>
      <c r="M4621" t="s">
        <v>69</v>
      </c>
      <c r="N4621" s="2">
        <v>40435</v>
      </c>
      <c r="O4621" s="2">
        <v>40437</v>
      </c>
      <c r="P4621">
        <v>3</v>
      </c>
      <c r="Q4621" s="1">
        <v>0.01</v>
      </c>
      <c r="R4621">
        <v>45.99</v>
      </c>
      <c r="S4621">
        <v>4.99</v>
      </c>
      <c r="T4621">
        <f t="shared" si="72"/>
        <v>137.97</v>
      </c>
    </row>
    <row r="4622" spans="1:20" x14ac:dyDescent="0.3">
      <c r="A4622">
        <v>4621</v>
      </c>
      <c r="B4622">
        <v>87521</v>
      </c>
      <c r="C4622" t="s">
        <v>2195</v>
      </c>
      <c r="D4622" t="s">
        <v>38</v>
      </c>
      <c r="E4622" t="s">
        <v>39</v>
      </c>
      <c r="F4622" t="s">
        <v>31</v>
      </c>
      <c r="G4622" t="s">
        <v>48</v>
      </c>
      <c r="H4622" t="s">
        <v>78</v>
      </c>
      <c r="I4622" t="s">
        <v>28</v>
      </c>
      <c r="J4622" t="s">
        <v>36</v>
      </c>
      <c r="K4622" t="s">
        <v>291</v>
      </c>
      <c r="L4622" t="s">
        <v>192</v>
      </c>
      <c r="M4622" t="s">
        <v>296</v>
      </c>
      <c r="N4622" s="2">
        <v>40545</v>
      </c>
      <c r="O4622" s="2">
        <v>40547</v>
      </c>
      <c r="P4622">
        <v>2</v>
      </c>
      <c r="Q4622" s="1">
        <v>0.05</v>
      </c>
      <c r="R4622">
        <v>83.98</v>
      </c>
      <c r="S4622">
        <v>5.01</v>
      </c>
      <c r="T4622">
        <f t="shared" si="72"/>
        <v>167.96</v>
      </c>
    </row>
    <row r="4623" spans="1:20" x14ac:dyDescent="0.3">
      <c r="A4623">
        <v>4622</v>
      </c>
      <c r="B4623">
        <v>87521</v>
      </c>
      <c r="C4623" t="s">
        <v>2195</v>
      </c>
      <c r="D4623" t="s">
        <v>20</v>
      </c>
      <c r="E4623" t="s">
        <v>21</v>
      </c>
      <c r="F4623" t="s">
        <v>31</v>
      </c>
      <c r="G4623" t="s">
        <v>48</v>
      </c>
      <c r="H4623" t="s">
        <v>33</v>
      </c>
      <c r="I4623" t="s">
        <v>28</v>
      </c>
      <c r="J4623" t="s">
        <v>36</v>
      </c>
      <c r="K4623" t="s">
        <v>201</v>
      </c>
      <c r="L4623" t="s">
        <v>192</v>
      </c>
      <c r="M4623" t="s">
        <v>131</v>
      </c>
      <c r="N4623" s="2">
        <v>40545</v>
      </c>
      <c r="O4623" s="2">
        <v>40554</v>
      </c>
      <c r="P4623">
        <v>6</v>
      </c>
      <c r="Q4623" s="1">
        <v>7.0000000000000007E-2</v>
      </c>
      <c r="R4623">
        <v>65.989999999999995</v>
      </c>
      <c r="S4623">
        <v>19.989999999999998</v>
      </c>
      <c r="T4623">
        <f t="shared" si="72"/>
        <v>395.93999999999994</v>
      </c>
    </row>
    <row r="4624" spans="1:20" x14ac:dyDescent="0.3">
      <c r="A4624">
        <v>4623</v>
      </c>
      <c r="B4624">
        <v>89332</v>
      </c>
      <c r="C4624" t="s">
        <v>1848</v>
      </c>
      <c r="D4624" t="s">
        <v>578</v>
      </c>
      <c r="E4624" t="s">
        <v>21</v>
      </c>
      <c r="F4624" t="s">
        <v>47</v>
      </c>
      <c r="G4624" t="s">
        <v>41</v>
      </c>
      <c r="H4624" t="s">
        <v>33</v>
      </c>
      <c r="I4624" t="s">
        <v>28</v>
      </c>
      <c r="J4624" t="s">
        <v>36</v>
      </c>
      <c r="K4624" t="s">
        <v>1111</v>
      </c>
      <c r="L4624" t="s">
        <v>283</v>
      </c>
      <c r="M4624" t="s">
        <v>51</v>
      </c>
      <c r="N4624" s="2">
        <v>41493</v>
      </c>
      <c r="O4624" s="2">
        <v>41494</v>
      </c>
      <c r="P4624">
        <v>22</v>
      </c>
      <c r="Q4624" s="1">
        <v>0.03</v>
      </c>
      <c r="R4624">
        <v>535.64</v>
      </c>
      <c r="S4624">
        <v>14.7</v>
      </c>
      <c r="T4624">
        <f t="shared" si="72"/>
        <v>11784.08</v>
      </c>
    </row>
    <row r="4625" spans="1:20" x14ac:dyDescent="0.3">
      <c r="A4625">
        <v>4624</v>
      </c>
      <c r="B4625">
        <v>91333</v>
      </c>
      <c r="C4625" t="s">
        <v>1176</v>
      </c>
      <c r="D4625" t="s">
        <v>38</v>
      </c>
      <c r="E4625" t="s">
        <v>21</v>
      </c>
      <c r="F4625" t="s">
        <v>22</v>
      </c>
      <c r="G4625" t="s">
        <v>32</v>
      </c>
      <c r="H4625" t="s">
        <v>203</v>
      </c>
      <c r="I4625" t="s">
        <v>28</v>
      </c>
      <c r="J4625" t="s">
        <v>36</v>
      </c>
      <c r="K4625" t="s">
        <v>198</v>
      </c>
      <c r="L4625" t="s">
        <v>706</v>
      </c>
      <c r="M4625" t="s">
        <v>227</v>
      </c>
      <c r="N4625" s="2">
        <v>41021</v>
      </c>
      <c r="O4625" s="2">
        <v>41023</v>
      </c>
      <c r="P4625">
        <v>5</v>
      </c>
      <c r="Q4625" s="1">
        <v>0</v>
      </c>
      <c r="R4625">
        <v>20.99</v>
      </c>
      <c r="S4625">
        <v>4.8099999999999996</v>
      </c>
      <c r="T4625">
        <f t="shared" si="72"/>
        <v>104.94999999999999</v>
      </c>
    </row>
    <row r="4626" spans="1:20" x14ac:dyDescent="0.3">
      <c r="A4626">
        <v>4625</v>
      </c>
      <c r="B4626">
        <v>91336</v>
      </c>
      <c r="C4626" t="s">
        <v>1040</v>
      </c>
      <c r="D4626" t="s">
        <v>20</v>
      </c>
      <c r="E4626" t="s">
        <v>187</v>
      </c>
      <c r="F4626" t="s">
        <v>47</v>
      </c>
      <c r="G4626" t="s">
        <v>48</v>
      </c>
      <c r="H4626" t="s">
        <v>188</v>
      </c>
      <c r="I4626" t="s">
        <v>28</v>
      </c>
      <c r="J4626" t="s">
        <v>36</v>
      </c>
      <c r="K4626" t="s">
        <v>291</v>
      </c>
      <c r="L4626" t="s">
        <v>26</v>
      </c>
      <c r="M4626" t="s">
        <v>114</v>
      </c>
      <c r="N4626" s="2">
        <v>40702</v>
      </c>
      <c r="O4626" s="2">
        <v>40704</v>
      </c>
      <c r="P4626">
        <v>9</v>
      </c>
      <c r="Q4626" s="1">
        <v>0.04</v>
      </c>
      <c r="R4626">
        <v>14.34</v>
      </c>
      <c r="S4626">
        <v>5</v>
      </c>
      <c r="T4626">
        <f t="shared" si="72"/>
        <v>129.06</v>
      </c>
    </row>
    <row r="4627" spans="1:20" x14ac:dyDescent="0.3">
      <c r="A4627">
        <v>4626</v>
      </c>
      <c r="B4627">
        <v>86257</v>
      </c>
      <c r="C4627" t="s">
        <v>942</v>
      </c>
      <c r="D4627" t="s">
        <v>20</v>
      </c>
      <c r="E4627" t="s">
        <v>39</v>
      </c>
      <c r="F4627" t="s">
        <v>22</v>
      </c>
      <c r="G4627" t="s">
        <v>93</v>
      </c>
      <c r="H4627" t="s">
        <v>61</v>
      </c>
      <c r="I4627" t="s">
        <v>28</v>
      </c>
      <c r="J4627" t="s">
        <v>36</v>
      </c>
      <c r="K4627" t="s">
        <v>189</v>
      </c>
      <c r="L4627" t="s">
        <v>192</v>
      </c>
      <c r="M4627" t="s">
        <v>123</v>
      </c>
      <c r="N4627" s="2">
        <v>41381</v>
      </c>
      <c r="O4627" s="2">
        <v>41384</v>
      </c>
      <c r="P4627">
        <v>9</v>
      </c>
      <c r="Q4627" s="1">
        <v>0.09</v>
      </c>
      <c r="R4627">
        <v>19.350000000000001</v>
      </c>
      <c r="S4627">
        <v>12.79</v>
      </c>
      <c r="T4627">
        <f t="shared" si="72"/>
        <v>174.15</v>
      </c>
    </row>
    <row r="4628" spans="1:20" x14ac:dyDescent="0.3">
      <c r="A4628">
        <v>4627</v>
      </c>
      <c r="B4628">
        <v>89505</v>
      </c>
      <c r="C4628" t="s">
        <v>364</v>
      </c>
      <c r="D4628" t="s">
        <v>578</v>
      </c>
      <c r="E4628" t="s">
        <v>187</v>
      </c>
      <c r="F4628" t="s">
        <v>40</v>
      </c>
      <c r="G4628" t="s">
        <v>41</v>
      </c>
      <c r="H4628" t="s">
        <v>219</v>
      </c>
      <c r="I4628" t="s">
        <v>28</v>
      </c>
      <c r="J4628" t="s">
        <v>36</v>
      </c>
      <c r="K4628" t="s">
        <v>145</v>
      </c>
      <c r="L4628" t="s">
        <v>330</v>
      </c>
      <c r="M4628" t="s">
        <v>99</v>
      </c>
      <c r="N4628" s="2">
        <v>40502</v>
      </c>
      <c r="O4628" s="2">
        <v>40503</v>
      </c>
      <c r="P4628">
        <v>17</v>
      </c>
      <c r="Q4628" s="1">
        <v>0.1</v>
      </c>
      <c r="R4628">
        <v>218.75</v>
      </c>
      <c r="S4628">
        <v>69.64</v>
      </c>
      <c r="T4628">
        <f t="shared" si="72"/>
        <v>3718.75</v>
      </c>
    </row>
    <row r="4629" spans="1:20" x14ac:dyDescent="0.3">
      <c r="A4629">
        <v>4628</v>
      </c>
      <c r="B4629">
        <v>89513</v>
      </c>
      <c r="C4629" t="s">
        <v>940</v>
      </c>
      <c r="D4629" t="s">
        <v>20</v>
      </c>
      <c r="E4629" t="s">
        <v>39</v>
      </c>
      <c r="F4629" t="s">
        <v>40</v>
      </c>
      <c r="G4629" t="s">
        <v>41</v>
      </c>
      <c r="H4629" t="s">
        <v>78</v>
      </c>
      <c r="I4629" t="s">
        <v>28</v>
      </c>
      <c r="J4629" t="s">
        <v>36</v>
      </c>
      <c r="K4629" t="s">
        <v>119</v>
      </c>
      <c r="L4629" t="s">
        <v>192</v>
      </c>
      <c r="M4629" t="s">
        <v>59</v>
      </c>
      <c r="N4629" s="2">
        <v>41598</v>
      </c>
      <c r="O4629" s="2">
        <v>41600</v>
      </c>
      <c r="P4629">
        <v>21</v>
      </c>
      <c r="Q4629" s="1">
        <v>0.05</v>
      </c>
      <c r="R4629">
        <v>14.27</v>
      </c>
      <c r="S4629">
        <v>7.27</v>
      </c>
      <c r="T4629">
        <f t="shared" si="72"/>
        <v>299.67</v>
      </c>
    </row>
    <row r="4630" spans="1:20" x14ac:dyDescent="0.3">
      <c r="A4630">
        <v>4629</v>
      </c>
      <c r="B4630">
        <v>90724</v>
      </c>
      <c r="C4630" t="s">
        <v>2139</v>
      </c>
      <c r="D4630" t="s">
        <v>20</v>
      </c>
      <c r="E4630" t="s">
        <v>39</v>
      </c>
      <c r="F4630" t="s">
        <v>31</v>
      </c>
      <c r="G4630" t="s">
        <v>93</v>
      </c>
      <c r="H4630" t="s">
        <v>49</v>
      </c>
      <c r="I4630" t="s">
        <v>28</v>
      </c>
      <c r="J4630" t="s">
        <v>36</v>
      </c>
      <c r="K4630" t="s">
        <v>138</v>
      </c>
      <c r="L4630" t="s">
        <v>192</v>
      </c>
      <c r="M4630" t="s">
        <v>35</v>
      </c>
      <c r="N4630" s="2">
        <v>40290</v>
      </c>
      <c r="O4630" s="2">
        <v>40290</v>
      </c>
      <c r="P4630">
        <v>4</v>
      </c>
      <c r="Q4630" s="1">
        <v>0.02</v>
      </c>
      <c r="R4630">
        <v>29.74</v>
      </c>
      <c r="S4630">
        <v>6.64</v>
      </c>
      <c r="T4630">
        <f t="shared" si="72"/>
        <v>118.96</v>
      </c>
    </row>
    <row r="4631" spans="1:20" x14ac:dyDescent="0.3">
      <c r="A4631">
        <v>4630</v>
      </c>
      <c r="B4631">
        <v>90724</v>
      </c>
      <c r="C4631" t="s">
        <v>2088</v>
      </c>
      <c r="D4631" t="s">
        <v>20</v>
      </c>
      <c r="E4631" t="s">
        <v>39</v>
      </c>
      <c r="F4631" t="s">
        <v>31</v>
      </c>
      <c r="G4631" t="s">
        <v>93</v>
      </c>
      <c r="H4631" t="s">
        <v>94</v>
      </c>
      <c r="I4631" t="s">
        <v>28</v>
      </c>
      <c r="J4631" t="s">
        <v>36</v>
      </c>
      <c r="K4631" t="s">
        <v>82</v>
      </c>
      <c r="L4631" t="s">
        <v>26</v>
      </c>
      <c r="M4631" t="s">
        <v>35</v>
      </c>
      <c r="N4631" s="2">
        <v>40290</v>
      </c>
      <c r="O4631" s="2">
        <v>40292</v>
      </c>
      <c r="P4631">
        <v>11</v>
      </c>
      <c r="Q4631" s="1">
        <v>0.08</v>
      </c>
      <c r="R4631">
        <v>22.01</v>
      </c>
      <c r="S4631">
        <v>5.53</v>
      </c>
      <c r="T4631">
        <f t="shared" si="72"/>
        <v>242.11</v>
      </c>
    </row>
    <row r="4632" spans="1:20" x14ac:dyDescent="0.3">
      <c r="A4632">
        <v>4631</v>
      </c>
      <c r="B4632">
        <v>86770</v>
      </c>
      <c r="C4632" t="s">
        <v>2064</v>
      </c>
      <c r="D4632" t="s">
        <v>20</v>
      </c>
      <c r="E4632" t="s">
        <v>21</v>
      </c>
      <c r="F4632" t="s">
        <v>31</v>
      </c>
      <c r="G4632" t="s">
        <v>41</v>
      </c>
      <c r="H4632" t="s">
        <v>24</v>
      </c>
      <c r="I4632" t="s">
        <v>28</v>
      </c>
      <c r="J4632" t="s">
        <v>36</v>
      </c>
      <c r="K4632" t="s">
        <v>201</v>
      </c>
      <c r="L4632" t="s">
        <v>192</v>
      </c>
      <c r="M4632" t="s">
        <v>214</v>
      </c>
      <c r="N4632" s="2">
        <v>40790</v>
      </c>
      <c r="O4632" s="2">
        <v>40791</v>
      </c>
      <c r="P4632">
        <v>23</v>
      </c>
      <c r="Q4632" s="1">
        <v>0.03</v>
      </c>
      <c r="R4632">
        <v>65.989999999999995</v>
      </c>
      <c r="S4632">
        <v>8.99</v>
      </c>
      <c r="T4632">
        <f t="shared" si="72"/>
        <v>1517.77</v>
      </c>
    </row>
    <row r="4633" spans="1:20" x14ac:dyDescent="0.3">
      <c r="A4633">
        <v>4632</v>
      </c>
      <c r="B4633">
        <v>88041</v>
      </c>
      <c r="C4633" t="s">
        <v>1596</v>
      </c>
      <c r="D4633" t="s">
        <v>20</v>
      </c>
      <c r="E4633" t="s">
        <v>39</v>
      </c>
      <c r="F4633" t="s">
        <v>40</v>
      </c>
      <c r="G4633" t="s">
        <v>23</v>
      </c>
      <c r="H4633" t="s">
        <v>89</v>
      </c>
      <c r="I4633" t="s">
        <v>28</v>
      </c>
      <c r="J4633" t="s">
        <v>36</v>
      </c>
      <c r="K4633" t="s">
        <v>98</v>
      </c>
      <c r="L4633" t="s">
        <v>44</v>
      </c>
      <c r="M4633" t="s">
        <v>99</v>
      </c>
      <c r="N4633" s="2">
        <v>40448</v>
      </c>
      <c r="O4633" s="2">
        <v>40449</v>
      </c>
      <c r="P4633">
        <v>12</v>
      </c>
      <c r="Q4633" s="1">
        <v>0.1</v>
      </c>
      <c r="R4633">
        <v>9.85</v>
      </c>
      <c r="S4633">
        <v>4.82</v>
      </c>
      <c r="T4633">
        <f t="shared" si="72"/>
        <v>118.19999999999999</v>
      </c>
    </row>
    <row r="4634" spans="1:20" x14ac:dyDescent="0.3">
      <c r="A4634">
        <v>4633</v>
      </c>
      <c r="B4634">
        <v>88041</v>
      </c>
      <c r="C4634" t="s">
        <v>1596</v>
      </c>
      <c r="D4634" t="s">
        <v>20</v>
      </c>
      <c r="E4634" t="s">
        <v>21</v>
      </c>
      <c r="F4634" t="s">
        <v>40</v>
      </c>
      <c r="G4634" t="s">
        <v>23</v>
      </c>
      <c r="H4634" t="s">
        <v>203</v>
      </c>
      <c r="I4634" t="s">
        <v>28</v>
      </c>
      <c r="J4634" t="s">
        <v>36</v>
      </c>
      <c r="K4634" t="s">
        <v>198</v>
      </c>
      <c r="L4634" t="s">
        <v>192</v>
      </c>
      <c r="M4634" t="s">
        <v>59</v>
      </c>
      <c r="N4634" s="2">
        <v>40448</v>
      </c>
      <c r="O4634" s="2">
        <v>40449</v>
      </c>
      <c r="P4634">
        <v>9</v>
      </c>
      <c r="Q4634" s="1">
        <v>0.04</v>
      </c>
      <c r="R4634">
        <v>125.99</v>
      </c>
      <c r="S4634">
        <v>7.69</v>
      </c>
      <c r="T4634">
        <f t="shared" si="72"/>
        <v>1133.9099999999999</v>
      </c>
    </row>
    <row r="4635" spans="1:20" x14ac:dyDescent="0.3">
      <c r="A4635">
        <v>4634</v>
      </c>
      <c r="B4635">
        <v>90937</v>
      </c>
      <c r="C4635" t="s">
        <v>1996</v>
      </c>
      <c r="D4635" t="s">
        <v>20</v>
      </c>
      <c r="E4635" t="s">
        <v>39</v>
      </c>
      <c r="F4635" t="s">
        <v>31</v>
      </c>
      <c r="G4635" t="s">
        <v>32</v>
      </c>
      <c r="H4635" t="s">
        <v>49</v>
      </c>
      <c r="I4635" t="s">
        <v>28</v>
      </c>
      <c r="J4635" t="s">
        <v>36</v>
      </c>
      <c r="K4635" t="s">
        <v>55</v>
      </c>
      <c r="L4635" t="s">
        <v>192</v>
      </c>
      <c r="M4635" t="s">
        <v>141</v>
      </c>
      <c r="N4635" s="2">
        <v>41033</v>
      </c>
      <c r="O4635" s="2">
        <v>41035</v>
      </c>
      <c r="P4635">
        <v>4</v>
      </c>
      <c r="Q4635" s="1">
        <v>0.03</v>
      </c>
      <c r="R4635">
        <v>16.059999999999999</v>
      </c>
      <c r="S4635">
        <v>8.34</v>
      </c>
      <c r="T4635">
        <f t="shared" si="72"/>
        <v>64.239999999999995</v>
      </c>
    </row>
    <row r="4636" spans="1:20" x14ac:dyDescent="0.3">
      <c r="A4636">
        <v>4635</v>
      </c>
      <c r="B4636">
        <v>86245</v>
      </c>
      <c r="C4636" t="s">
        <v>898</v>
      </c>
      <c r="D4636" t="s">
        <v>20</v>
      </c>
      <c r="E4636" t="s">
        <v>187</v>
      </c>
      <c r="F4636" t="s">
        <v>31</v>
      </c>
      <c r="G4636" t="s">
        <v>48</v>
      </c>
      <c r="H4636" t="s">
        <v>219</v>
      </c>
      <c r="I4636" t="s">
        <v>28</v>
      </c>
      <c r="J4636" t="s">
        <v>36</v>
      </c>
      <c r="K4636" t="s">
        <v>71</v>
      </c>
      <c r="L4636" t="s">
        <v>26</v>
      </c>
      <c r="M4636" t="s">
        <v>69</v>
      </c>
      <c r="N4636" s="2">
        <v>41519</v>
      </c>
      <c r="O4636" s="2">
        <v>41521</v>
      </c>
      <c r="P4636">
        <v>26</v>
      </c>
      <c r="Q4636" s="1">
        <v>0.1</v>
      </c>
      <c r="R4636">
        <v>4.91</v>
      </c>
      <c r="S4636">
        <v>3.05</v>
      </c>
      <c r="T4636">
        <f t="shared" si="72"/>
        <v>127.66</v>
      </c>
    </row>
    <row r="4637" spans="1:20" x14ac:dyDescent="0.3">
      <c r="A4637">
        <v>4636</v>
      </c>
      <c r="B4637">
        <v>86245</v>
      </c>
      <c r="C4637" t="s">
        <v>898</v>
      </c>
      <c r="D4637" t="s">
        <v>20</v>
      </c>
      <c r="E4637" t="s">
        <v>39</v>
      </c>
      <c r="F4637" t="s">
        <v>31</v>
      </c>
      <c r="G4637" t="s">
        <v>48</v>
      </c>
      <c r="H4637" t="s">
        <v>78</v>
      </c>
      <c r="I4637" t="s">
        <v>28</v>
      </c>
      <c r="J4637" t="s">
        <v>36</v>
      </c>
      <c r="K4637" t="s">
        <v>181</v>
      </c>
      <c r="L4637" t="s">
        <v>44</v>
      </c>
      <c r="M4637" t="s">
        <v>131</v>
      </c>
      <c r="N4637" s="2">
        <v>41519</v>
      </c>
      <c r="O4637" s="2">
        <v>41523</v>
      </c>
      <c r="P4637">
        <v>12</v>
      </c>
      <c r="Q4637" s="1">
        <v>0.1</v>
      </c>
      <c r="R4637">
        <v>3.78</v>
      </c>
      <c r="S4637">
        <v>0.71</v>
      </c>
      <c r="T4637">
        <f t="shared" si="72"/>
        <v>45.36</v>
      </c>
    </row>
    <row r="4638" spans="1:20" x14ac:dyDescent="0.3">
      <c r="A4638">
        <v>4637</v>
      </c>
      <c r="B4638">
        <v>89834</v>
      </c>
      <c r="C4638" t="s">
        <v>1120</v>
      </c>
      <c r="D4638" t="s">
        <v>20</v>
      </c>
      <c r="E4638" t="s">
        <v>39</v>
      </c>
      <c r="F4638" t="s">
        <v>47</v>
      </c>
      <c r="G4638" t="s">
        <v>93</v>
      </c>
      <c r="H4638" t="s">
        <v>78</v>
      </c>
      <c r="I4638" t="s">
        <v>28</v>
      </c>
      <c r="J4638" t="s">
        <v>36</v>
      </c>
      <c r="K4638" t="s">
        <v>71</v>
      </c>
      <c r="L4638" t="s">
        <v>192</v>
      </c>
      <c r="M4638" t="s">
        <v>167</v>
      </c>
      <c r="N4638" s="2">
        <v>41447</v>
      </c>
      <c r="O4638" s="2">
        <v>41448</v>
      </c>
      <c r="P4638">
        <v>18</v>
      </c>
      <c r="Q4638" s="1">
        <v>0.08</v>
      </c>
      <c r="R4638">
        <v>5.78</v>
      </c>
      <c r="S4638">
        <v>4.96</v>
      </c>
      <c r="T4638">
        <f t="shared" si="72"/>
        <v>104.04</v>
      </c>
    </row>
    <row r="4639" spans="1:20" x14ac:dyDescent="0.3">
      <c r="A4639">
        <v>4638</v>
      </c>
      <c r="B4639">
        <v>89818</v>
      </c>
      <c r="C4639" t="s">
        <v>1020</v>
      </c>
      <c r="D4639" t="s">
        <v>20</v>
      </c>
      <c r="E4639" t="s">
        <v>21</v>
      </c>
      <c r="F4639" t="s">
        <v>40</v>
      </c>
      <c r="G4639" t="s">
        <v>41</v>
      </c>
      <c r="H4639" t="s">
        <v>33</v>
      </c>
      <c r="I4639" t="s">
        <v>28</v>
      </c>
      <c r="J4639" t="s">
        <v>36</v>
      </c>
      <c r="K4639" t="s">
        <v>1114</v>
      </c>
      <c r="L4639" t="s">
        <v>192</v>
      </c>
      <c r="M4639" t="s">
        <v>99</v>
      </c>
      <c r="N4639" s="2">
        <v>40458</v>
      </c>
      <c r="O4639" s="2">
        <v>40460</v>
      </c>
      <c r="P4639">
        <v>1</v>
      </c>
      <c r="Q4639" s="1">
        <v>0.09</v>
      </c>
      <c r="R4639">
        <v>77.510000000000005</v>
      </c>
      <c r="S4639">
        <v>4</v>
      </c>
      <c r="T4639">
        <f t="shared" si="72"/>
        <v>77.510000000000005</v>
      </c>
    </row>
    <row r="4640" spans="1:20" x14ac:dyDescent="0.3">
      <c r="A4640">
        <v>4639</v>
      </c>
      <c r="B4640">
        <v>89827</v>
      </c>
      <c r="C4640" t="s">
        <v>1020</v>
      </c>
      <c r="D4640" t="s">
        <v>38</v>
      </c>
      <c r="E4640" t="s">
        <v>21</v>
      </c>
      <c r="F4640" t="s">
        <v>40</v>
      </c>
      <c r="G4640" t="s">
        <v>41</v>
      </c>
      <c r="H4640" t="s">
        <v>203</v>
      </c>
      <c r="I4640" t="s">
        <v>28</v>
      </c>
      <c r="J4640" t="s">
        <v>36</v>
      </c>
      <c r="K4640" t="s">
        <v>204</v>
      </c>
      <c r="L4640" t="s">
        <v>192</v>
      </c>
      <c r="M4640" t="s">
        <v>99</v>
      </c>
      <c r="N4640" s="2">
        <v>41554</v>
      </c>
      <c r="O4640" s="2">
        <v>41556</v>
      </c>
      <c r="P4640">
        <v>23</v>
      </c>
      <c r="Q4640" s="1">
        <v>0.08</v>
      </c>
      <c r="R4640">
        <v>45.99</v>
      </c>
      <c r="S4640">
        <v>4.99</v>
      </c>
      <c r="T4640">
        <f t="shared" si="72"/>
        <v>1057.77</v>
      </c>
    </row>
    <row r="4641" spans="1:20" x14ac:dyDescent="0.3">
      <c r="A4641">
        <v>4640</v>
      </c>
      <c r="B4641">
        <v>86897</v>
      </c>
      <c r="C4641" t="s">
        <v>608</v>
      </c>
      <c r="D4641" t="s">
        <v>20</v>
      </c>
      <c r="E4641" t="s">
        <v>21</v>
      </c>
      <c r="F4641" t="s">
        <v>47</v>
      </c>
      <c r="G4641" t="s">
        <v>23</v>
      </c>
      <c r="H4641" t="s">
        <v>24</v>
      </c>
      <c r="I4641" t="s">
        <v>28</v>
      </c>
      <c r="J4641" t="s">
        <v>36</v>
      </c>
      <c r="K4641" t="s">
        <v>204</v>
      </c>
      <c r="L4641" t="s">
        <v>706</v>
      </c>
      <c r="M4641" t="s">
        <v>167</v>
      </c>
      <c r="N4641" s="2">
        <v>41531</v>
      </c>
      <c r="O4641" s="2">
        <v>41533</v>
      </c>
      <c r="P4641">
        <v>9</v>
      </c>
      <c r="Q4641" s="1">
        <v>0</v>
      </c>
      <c r="R4641">
        <v>20.99</v>
      </c>
      <c r="S4641">
        <v>4.8099999999999996</v>
      </c>
      <c r="T4641">
        <f t="shared" si="72"/>
        <v>188.91</v>
      </c>
    </row>
    <row r="4642" spans="1:20" x14ac:dyDescent="0.3">
      <c r="A4642">
        <v>4641</v>
      </c>
      <c r="B4642">
        <v>91339</v>
      </c>
      <c r="C4642" t="s">
        <v>470</v>
      </c>
      <c r="D4642" t="s">
        <v>20</v>
      </c>
      <c r="E4642" t="s">
        <v>39</v>
      </c>
      <c r="F4642" t="s">
        <v>47</v>
      </c>
      <c r="G4642" t="s">
        <v>41</v>
      </c>
      <c r="H4642" t="s">
        <v>78</v>
      </c>
      <c r="I4642" t="s">
        <v>28</v>
      </c>
      <c r="J4642" t="s">
        <v>76</v>
      </c>
      <c r="K4642" t="s">
        <v>82</v>
      </c>
      <c r="L4642" t="s">
        <v>44</v>
      </c>
      <c r="M4642" t="s">
        <v>134</v>
      </c>
      <c r="N4642" s="2">
        <v>40775</v>
      </c>
      <c r="O4642" s="2">
        <v>40776</v>
      </c>
      <c r="P4642">
        <v>22</v>
      </c>
      <c r="Q4642" s="1">
        <v>0.03</v>
      </c>
      <c r="R4642">
        <v>2.4700000000000002</v>
      </c>
      <c r="S4642">
        <v>1.02</v>
      </c>
      <c r="T4642">
        <f t="shared" si="72"/>
        <v>54.34</v>
      </c>
    </row>
    <row r="4643" spans="1:20" x14ac:dyDescent="0.3">
      <c r="A4643">
        <v>4642</v>
      </c>
      <c r="B4643">
        <v>86581</v>
      </c>
      <c r="C4643" t="s">
        <v>1333</v>
      </c>
      <c r="D4643" t="s">
        <v>20</v>
      </c>
      <c r="E4643" t="s">
        <v>39</v>
      </c>
      <c r="F4643" t="s">
        <v>22</v>
      </c>
      <c r="G4643" t="s">
        <v>41</v>
      </c>
      <c r="H4643" t="s">
        <v>54</v>
      </c>
      <c r="I4643" t="s">
        <v>28</v>
      </c>
      <c r="J4643" t="s">
        <v>76</v>
      </c>
      <c r="K4643" t="s">
        <v>274</v>
      </c>
      <c r="L4643" t="s">
        <v>192</v>
      </c>
      <c r="M4643" t="s">
        <v>326</v>
      </c>
      <c r="N4643" s="2">
        <v>41076</v>
      </c>
      <c r="O4643" s="2">
        <v>41077</v>
      </c>
      <c r="P4643">
        <v>18</v>
      </c>
      <c r="Q4643" s="1">
        <v>0.09</v>
      </c>
      <c r="R4643">
        <v>8.74</v>
      </c>
      <c r="S4643">
        <v>8.2899999999999991</v>
      </c>
      <c r="T4643">
        <f t="shared" si="72"/>
        <v>157.32</v>
      </c>
    </row>
    <row r="4644" spans="1:20" x14ac:dyDescent="0.3">
      <c r="A4644">
        <v>4643</v>
      </c>
      <c r="B4644">
        <v>87233</v>
      </c>
      <c r="C4644" t="s">
        <v>884</v>
      </c>
      <c r="D4644" t="s">
        <v>578</v>
      </c>
      <c r="E4644" t="s">
        <v>187</v>
      </c>
      <c r="F4644" t="s">
        <v>47</v>
      </c>
      <c r="G4644" t="s">
        <v>41</v>
      </c>
      <c r="H4644" t="s">
        <v>188</v>
      </c>
      <c r="I4644" t="s">
        <v>28</v>
      </c>
      <c r="J4644" t="s">
        <v>76</v>
      </c>
      <c r="K4644" t="s">
        <v>158</v>
      </c>
      <c r="L4644" t="s">
        <v>283</v>
      </c>
      <c r="M4644" t="s">
        <v>111</v>
      </c>
      <c r="N4644" s="2">
        <v>41452</v>
      </c>
      <c r="O4644" s="2">
        <v>41454</v>
      </c>
      <c r="P4644">
        <v>8</v>
      </c>
      <c r="Q4644" s="1">
        <v>0</v>
      </c>
      <c r="R4644">
        <v>33.94</v>
      </c>
      <c r="S4644">
        <v>19.190000000000001</v>
      </c>
      <c r="T4644">
        <f t="shared" si="72"/>
        <v>271.52</v>
      </c>
    </row>
    <row r="4645" spans="1:20" x14ac:dyDescent="0.3">
      <c r="A4645">
        <v>4644</v>
      </c>
      <c r="B4645">
        <v>87229</v>
      </c>
      <c r="C4645" t="s">
        <v>884</v>
      </c>
      <c r="D4645" t="s">
        <v>20</v>
      </c>
      <c r="E4645" t="s">
        <v>21</v>
      </c>
      <c r="F4645" t="s">
        <v>47</v>
      </c>
      <c r="G4645" t="s">
        <v>41</v>
      </c>
      <c r="H4645" t="s">
        <v>33</v>
      </c>
      <c r="I4645" t="s">
        <v>28</v>
      </c>
      <c r="J4645" t="s">
        <v>76</v>
      </c>
      <c r="K4645" t="s">
        <v>1108</v>
      </c>
      <c r="L4645" t="s">
        <v>26</v>
      </c>
      <c r="M4645" t="s">
        <v>114</v>
      </c>
      <c r="N4645" s="2">
        <v>40721</v>
      </c>
      <c r="O4645" s="2">
        <v>40722</v>
      </c>
      <c r="P4645">
        <v>12</v>
      </c>
      <c r="Q4645" s="1">
        <v>7.0000000000000007E-2</v>
      </c>
      <c r="R4645">
        <v>8.33</v>
      </c>
      <c r="S4645">
        <v>1.99</v>
      </c>
      <c r="T4645">
        <f t="shared" si="72"/>
        <v>99.960000000000008</v>
      </c>
    </row>
    <row r="4646" spans="1:20" x14ac:dyDescent="0.3">
      <c r="A4646">
        <v>4645</v>
      </c>
      <c r="B4646">
        <v>90277</v>
      </c>
      <c r="C4646" t="s">
        <v>1353</v>
      </c>
      <c r="D4646" t="s">
        <v>38</v>
      </c>
      <c r="E4646" t="s">
        <v>39</v>
      </c>
      <c r="F4646" t="s">
        <v>31</v>
      </c>
      <c r="G4646" t="s">
        <v>48</v>
      </c>
      <c r="H4646" t="s">
        <v>89</v>
      </c>
      <c r="I4646" t="s">
        <v>28</v>
      </c>
      <c r="J4646" t="s">
        <v>76</v>
      </c>
      <c r="K4646" t="s">
        <v>82</v>
      </c>
      <c r="L4646" t="s">
        <v>192</v>
      </c>
      <c r="M4646" t="s">
        <v>139</v>
      </c>
      <c r="N4646" s="2">
        <v>41298</v>
      </c>
      <c r="O4646" s="2">
        <v>41298</v>
      </c>
      <c r="P4646">
        <v>13</v>
      </c>
      <c r="Q4646" s="1">
        <v>7.0000000000000007E-2</v>
      </c>
      <c r="R4646">
        <v>18.97</v>
      </c>
      <c r="S4646">
        <v>9.0299999999999994</v>
      </c>
      <c r="T4646">
        <f t="shared" si="72"/>
        <v>246.60999999999999</v>
      </c>
    </row>
    <row r="4647" spans="1:20" x14ac:dyDescent="0.3">
      <c r="A4647">
        <v>4646</v>
      </c>
      <c r="B4647">
        <v>89483</v>
      </c>
      <c r="C4647" t="s">
        <v>1116</v>
      </c>
      <c r="D4647" t="s">
        <v>20</v>
      </c>
      <c r="E4647" t="s">
        <v>187</v>
      </c>
      <c r="F4647" t="s">
        <v>40</v>
      </c>
      <c r="G4647" t="s">
        <v>23</v>
      </c>
      <c r="H4647" t="s">
        <v>225</v>
      </c>
      <c r="I4647" t="s">
        <v>28</v>
      </c>
      <c r="J4647" t="s">
        <v>76</v>
      </c>
      <c r="K4647" t="s">
        <v>221</v>
      </c>
      <c r="L4647" t="s">
        <v>746</v>
      </c>
      <c r="M4647" t="s">
        <v>370</v>
      </c>
      <c r="N4647" s="2">
        <v>40586</v>
      </c>
      <c r="O4647" s="2">
        <v>40588</v>
      </c>
      <c r="P4647">
        <v>12</v>
      </c>
      <c r="Q4647" s="1">
        <v>0.09</v>
      </c>
      <c r="R4647">
        <v>8.3699999999999992</v>
      </c>
      <c r="S4647">
        <v>10.16</v>
      </c>
      <c r="T4647">
        <f t="shared" si="72"/>
        <v>100.44</v>
      </c>
    </row>
    <row r="4648" spans="1:20" x14ac:dyDescent="0.3">
      <c r="A4648">
        <v>4647</v>
      </c>
      <c r="B4648">
        <v>89866</v>
      </c>
      <c r="C4648" t="s">
        <v>777</v>
      </c>
      <c r="D4648" t="s">
        <v>20</v>
      </c>
      <c r="E4648" t="s">
        <v>21</v>
      </c>
      <c r="F4648" t="s">
        <v>47</v>
      </c>
      <c r="G4648" t="s">
        <v>32</v>
      </c>
      <c r="H4648" t="s">
        <v>206</v>
      </c>
      <c r="I4648" t="s">
        <v>28</v>
      </c>
      <c r="J4648" t="s">
        <v>76</v>
      </c>
      <c r="K4648" t="s">
        <v>1111</v>
      </c>
      <c r="L4648" t="s">
        <v>192</v>
      </c>
      <c r="M4648" t="s">
        <v>134</v>
      </c>
      <c r="N4648" s="2">
        <v>41603</v>
      </c>
      <c r="O4648" s="2">
        <v>41604</v>
      </c>
      <c r="P4648">
        <v>41</v>
      </c>
      <c r="Q4648" s="1">
        <v>0.04</v>
      </c>
      <c r="R4648">
        <v>152.47999999999999</v>
      </c>
      <c r="S4648">
        <v>4</v>
      </c>
      <c r="T4648">
        <f t="shared" si="72"/>
        <v>6251.6799999999994</v>
      </c>
    </row>
    <row r="4649" spans="1:20" x14ac:dyDescent="0.3">
      <c r="A4649">
        <v>4648</v>
      </c>
      <c r="B4649">
        <v>87782</v>
      </c>
      <c r="C4649" t="s">
        <v>486</v>
      </c>
      <c r="D4649" t="s">
        <v>38</v>
      </c>
      <c r="E4649" t="s">
        <v>39</v>
      </c>
      <c r="F4649" t="s">
        <v>31</v>
      </c>
      <c r="G4649" t="s">
        <v>48</v>
      </c>
      <c r="H4649" t="s">
        <v>94</v>
      </c>
      <c r="I4649" t="s">
        <v>28</v>
      </c>
      <c r="J4649" t="s">
        <v>76</v>
      </c>
      <c r="K4649" t="s">
        <v>149</v>
      </c>
      <c r="L4649" t="s">
        <v>192</v>
      </c>
      <c r="M4649" t="s">
        <v>631</v>
      </c>
      <c r="N4649" s="2">
        <v>41563</v>
      </c>
      <c r="O4649" s="2">
        <v>41568</v>
      </c>
      <c r="P4649">
        <v>17</v>
      </c>
      <c r="Q4649" s="1">
        <v>0.03</v>
      </c>
      <c r="R4649">
        <v>6.68</v>
      </c>
      <c r="S4649">
        <v>7.3</v>
      </c>
      <c r="T4649">
        <f t="shared" si="72"/>
        <v>113.56</v>
      </c>
    </row>
    <row r="4650" spans="1:20" x14ac:dyDescent="0.3">
      <c r="A4650">
        <v>4649</v>
      </c>
      <c r="B4650">
        <v>86324</v>
      </c>
      <c r="C4650" t="s">
        <v>193</v>
      </c>
      <c r="D4650" t="s">
        <v>20</v>
      </c>
      <c r="E4650" t="s">
        <v>39</v>
      </c>
      <c r="F4650" t="s">
        <v>47</v>
      </c>
      <c r="G4650" t="s">
        <v>23</v>
      </c>
      <c r="H4650" t="s">
        <v>89</v>
      </c>
      <c r="I4650" t="s">
        <v>28</v>
      </c>
      <c r="J4650" t="s">
        <v>76</v>
      </c>
      <c r="K4650" t="s">
        <v>71</v>
      </c>
      <c r="L4650" t="s">
        <v>192</v>
      </c>
      <c r="M4650" t="s">
        <v>134</v>
      </c>
      <c r="N4650" s="2">
        <v>41576</v>
      </c>
      <c r="O4650" s="2">
        <v>41577</v>
      </c>
      <c r="P4650">
        <v>19</v>
      </c>
      <c r="Q4650" s="1">
        <v>0.04</v>
      </c>
      <c r="R4650">
        <v>18.97</v>
      </c>
      <c r="S4650">
        <v>9.0299999999999994</v>
      </c>
      <c r="T4650">
        <f t="shared" si="72"/>
        <v>360.42999999999995</v>
      </c>
    </row>
    <row r="4651" spans="1:20" x14ac:dyDescent="0.3">
      <c r="A4651">
        <v>4650</v>
      </c>
      <c r="B4651">
        <v>89337</v>
      </c>
      <c r="C4651" t="s">
        <v>97</v>
      </c>
      <c r="D4651" t="s">
        <v>20</v>
      </c>
      <c r="E4651" t="s">
        <v>39</v>
      </c>
      <c r="F4651" t="s">
        <v>40</v>
      </c>
      <c r="G4651" t="s">
        <v>41</v>
      </c>
      <c r="H4651" t="s">
        <v>78</v>
      </c>
      <c r="I4651" t="s">
        <v>28</v>
      </c>
      <c r="J4651" t="s">
        <v>76</v>
      </c>
      <c r="K4651" t="s">
        <v>226</v>
      </c>
      <c r="L4651" t="s">
        <v>192</v>
      </c>
      <c r="M4651" t="s">
        <v>99</v>
      </c>
      <c r="N4651" s="2">
        <v>41208</v>
      </c>
      <c r="O4651" s="2">
        <v>41209</v>
      </c>
      <c r="P4651">
        <v>14</v>
      </c>
      <c r="Q4651" s="1">
        <v>0.1</v>
      </c>
      <c r="R4651">
        <v>2.88</v>
      </c>
      <c r="S4651">
        <v>0.99</v>
      </c>
      <c r="T4651">
        <f t="shared" si="72"/>
        <v>40.32</v>
      </c>
    </row>
    <row r="4652" spans="1:20" x14ac:dyDescent="0.3">
      <c r="A4652">
        <v>4651</v>
      </c>
      <c r="B4652">
        <v>91334</v>
      </c>
      <c r="C4652" t="s">
        <v>1176</v>
      </c>
      <c r="D4652" t="s">
        <v>20</v>
      </c>
      <c r="E4652" t="s">
        <v>39</v>
      </c>
      <c r="F4652" t="s">
        <v>22</v>
      </c>
      <c r="G4652" t="s">
        <v>48</v>
      </c>
      <c r="H4652" t="s">
        <v>94</v>
      </c>
      <c r="I4652" t="s">
        <v>28</v>
      </c>
      <c r="J4652" t="s">
        <v>76</v>
      </c>
      <c r="K4652" t="s">
        <v>149</v>
      </c>
      <c r="L4652" t="s">
        <v>192</v>
      </c>
      <c r="M4652" t="s">
        <v>238</v>
      </c>
      <c r="N4652" s="2">
        <v>41094</v>
      </c>
      <c r="O4652" s="2">
        <v>41098</v>
      </c>
      <c r="P4652">
        <v>6</v>
      </c>
      <c r="Q4652" s="1">
        <v>0</v>
      </c>
      <c r="R4652">
        <v>4.91</v>
      </c>
      <c r="S4652">
        <v>5.68</v>
      </c>
      <c r="T4652">
        <f t="shared" si="72"/>
        <v>29.46</v>
      </c>
    </row>
    <row r="4653" spans="1:20" x14ac:dyDescent="0.3">
      <c r="A4653">
        <v>4652</v>
      </c>
      <c r="B4653">
        <v>91334</v>
      </c>
      <c r="C4653" t="s">
        <v>1176</v>
      </c>
      <c r="D4653" t="s">
        <v>20</v>
      </c>
      <c r="E4653" t="s">
        <v>187</v>
      </c>
      <c r="F4653" t="s">
        <v>22</v>
      </c>
      <c r="G4653" t="s">
        <v>48</v>
      </c>
      <c r="H4653" t="s">
        <v>219</v>
      </c>
      <c r="I4653" t="s">
        <v>28</v>
      </c>
      <c r="J4653" t="s">
        <v>76</v>
      </c>
      <c r="K4653" t="s">
        <v>158</v>
      </c>
      <c r="L4653" t="s">
        <v>192</v>
      </c>
      <c r="M4653" t="s">
        <v>123</v>
      </c>
      <c r="N4653" s="2">
        <v>41094</v>
      </c>
      <c r="O4653" s="2">
        <v>41094</v>
      </c>
      <c r="P4653">
        <v>17</v>
      </c>
      <c r="Q4653" s="1">
        <v>0.04</v>
      </c>
      <c r="R4653">
        <v>9.98</v>
      </c>
      <c r="S4653">
        <v>12.52</v>
      </c>
      <c r="T4653">
        <f t="shared" si="72"/>
        <v>169.66</v>
      </c>
    </row>
    <row r="4654" spans="1:20" x14ac:dyDescent="0.3">
      <c r="A4654">
        <v>4653</v>
      </c>
      <c r="B4654">
        <v>91334</v>
      </c>
      <c r="C4654" t="s">
        <v>1176</v>
      </c>
      <c r="D4654" t="s">
        <v>20</v>
      </c>
      <c r="E4654" t="s">
        <v>187</v>
      </c>
      <c r="F4654" t="s">
        <v>22</v>
      </c>
      <c r="G4654" t="s">
        <v>48</v>
      </c>
      <c r="H4654" t="s">
        <v>217</v>
      </c>
      <c r="I4654" t="s">
        <v>28</v>
      </c>
      <c r="J4654" t="s">
        <v>76</v>
      </c>
      <c r="K4654" t="s">
        <v>228</v>
      </c>
      <c r="L4654" t="s">
        <v>192</v>
      </c>
      <c r="M4654" t="s">
        <v>444</v>
      </c>
      <c r="N4654" s="2">
        <v>41094</v>
      </c>
      <c r="O4654" s="2">
        <v>41096</v>
      </c>
      <c r="P4654">
        <v>9</v>
      </c>
      <c r="Q4654" s="1">
        <v>0.1</v>
      </c>
      <c r="R4654">
        <v>29.34</v>
      </c>
      <c r="S4654">
        <v>7.87</v>
      </c>
      <c r="T4654">
        <f t="shared" si="72"/>
        <v>264.06</v>
      </c>
    </row>
    <row r="4655" spans="1:20" x14ac:dyDescent="0.3">
      <c r="A4655">
        <v>4654</v>
      </c>
      <c r="B4655">
        <v>87756</v>
      </c>
      <c r="C4655" t="s">
        <v>1600</v>
      </c>
      <c r="D4655" t="s">
        <v>20</v>
      </c>
      <c r="E4655" t="s">
        <v>39</v>
      </c>
      <c r="F4655" t="s">
        <v>31</v>
      </c>
      <c r="G4655" t="s">
        <v>48</v>
      </c>
      <c r="H4655" t="s">
        <v>78</v>
      </c>
      <c r="I4655" t="s">
        <v>28</v>
      </c>
      <c r="J4655" t="s">
        <v>76</v>
      </c>
      <c r="K4655" t="s">
        <v>113</v>
      </c>
      <c r="L4655" t="s">
        <v>192</v>
      </c>
      <c r="M4655" t="s">
        <v>102</v>
      </c>
      <c r="N4655" s="2">
        <v>41558</v>
      </c>
      <c r="O4655" s="2">
        <v>41565</v>
      </c>
      <c r="P4655">
        <v>7</v>
      </c>
      <c r="Q4655" s="1">
        <v>0.03</v>
      </c>
      <c r="R4655">
        <v>104.65</v>
      </c>
      <c r="S4655">
        <v>18.93</v>
      </c>
      <c r="T4655">
        <f t="shared" si="72"/>
        <v>732.55000000000007</v>
      </c>
    </row>
    <row r="4656" spans="1:20" x14ac:dyDescent="0.3">
      <c r="A4656">
        <v>4655</v>
      </c>
      <c r="B4656">
        <v>87749</v>
      </c>
      <c r="C4656" t="s">
        <v>1600</v>
      </c>
      <c r="D4656" t="s">
        <v>20</v>
      </c>
      <c r="E4656" t="s">
        <v>39</v>
      </c>
      <c r="F4656" t="s">
        <v>31</v>
      </c>
      <c r="G4656" t="s">
        <v>48</v>
      </c>
      <c r="H4656" t="s">
        <v>54</v>
      </c>
      <c r="I4656" t="s">
        <v>28</v>
      </c>
      <c r="J4656" t="s">
        <v>76</v>
      </c>
      <c r="K4656" t="s">
        <v>149</v>
      </c>
      <c r="L4656" t="s">
        <v>26</v>
      </c>
      <c r="M4656" t="s">
        <v>375</v>
      </c>
      <c r="N4656" s="2">
        <v>40462</v>
      </c>
      <c r="O4656" s="2">
        <v>40471</v>
      </c>
      <c r="P4656">
        <v>22</v>
      </c>
      <c r="Q4656" s="1">
        <v>0.03</v>
      </c>
      <c r="R4656">
        <v>11.66</v>
      </c>
      <c r="S4656">
        <v>7.95</v>
      </c>
      <c r="T4656">
        <f t="shared" si="72"/>
        <v>256.52</v>
      </c>
    </row>
    <row r="4657" spans="1:20" x14ac:dyDescent="0.3">
      <c r="A4657">
        <v>4656</v>
      </c>
      <c r="B4657">
        <v>88237</v>
      </c>
      <c r="C4657" t="s">
        <v>1523</v>
      </c>
      <c r="D4657" t="s">
        <v>20</v>
      </c>
      <c r="E4657" t="s">
        <v>39</v>
      </c>
      <c r="F4657" t="s">
        <v>22</v>
      </c>
      <c r="G4657" t="s">
        <v>41</v>
      </c>
      <c r="H4657" t="s">
        <v>42</v>
      </c>
      <c r="I4657" t="s">
        <v>28</v>
      </c>
      <c r="J4657" t="s">
        <v>76</v>
      </c>
      <c r="K4657" t="s">
        <v>154</v>
      </c>
      <c r="L4657" t="s">
        <v>192</v>
      </c>
      <c r="M4657" t="s">
        <v>80</v>
      </c>
      <c r="N4657" s="2">
        <v>41232</v>
      </c>
      <c r="O4657" s="2">
        <v>41234</v>
      </c>
      <c r="P4657">
        <v>12</v>
      </c>
      <c r="Q4657" s="1">
        <v>0.06</v>
      </c>
      <c r="R4657">
        <v>6.48</v>
      </c>
      <c r="S4657">
        <v>8.19</v>
      </c>
      <c r="T4657">
        <f t="shared" si="72"/>
        <v>77.760000000000005</v>
      </c>
    </row>
    <row r="4658" spans="1:20" x14ac:dyDescent="0.3">
      <c r="A4658">
        <v>4657</v>
      </c>
      <c r="B4658">
        <v>88237</v>
      </c>
      <c r="C4658" t="s">
        <v>1523</v>
      </c>
      <c r="D4658" t="s">
        <v>20</v>
      </c>
      <c r="E4658" t="s">
        <v>21</v>
      </c>
      <c r="F4658" t="s">
        <v>22</v>
      </c>
      <c r="G4658" t="s">
        <v>41</v>
      </c>
      <c r="H4658" t="s">
        <v>203</v>
      </c>
      <c r="I4658" t="s">
        <v>28</v>
      </c>
      <c r="J4658" t="s">
        <v>76</v>
      </c>
      <c r="K4658" t="s">
        <v>201</v>
      </c>
      <c r="L4658" t="s">
        <v>706</v>
      </c>
      <c r="M4658" t="s">
        <v>190</v>
      </c>
      <c r="N4658" s="2">
        <v>41232</v>
      </c>
      <c r="O4658" s="2">
        <v>41233</v>
      </c>
      <c r="P4658">
        <v>26</v>
      </c>
      <c r="Q4658" s="1">
        <v>0.03</v>
      </c>
      <c r="R4658">
        <v>20.99</v>
      </c>
      <c r="S4658">
        <v>4.8099999999999996</v>
      </c>
      <c r="T4658">
        <f t="shared" si="72"/>
        <v>545.74</v>
      </c>
    </row>
    <row r="4659" spans="1:20" x14ac:dyDescent="0.3">
      <c r="A4659">
        <v>4658</v>
      </c>
      <c r="B4659">
        <v>90131</v>
      </c>
      <c r="C4659" t="s">
        <v>1614</v>
      </c>
      <c r="D4659" t="s">
        <v>578</v>
      </c>
      <c r="E4659" t="s">
        <v>187</v>
      </c>
      <c r="F4659" t="s">
        <v>47</v>
      </c>
      <c r="G4659" t="s">
        <v>32</v>
      </c>
      <c r="H4659" t="s">
        <v>225</v>
      </c>
      <c r="I4659" t="s">
        <v>28</v>
      </c>
      <c r="J4659" t="s">
        <v>76</v>
      </c>
      <c r="K4659" t="s">
        <v>82</v>
      </c>
      <c r="L4659" t="s">
        <v>330</v>
      </c>
      <c r="M4659" t="s">
        <v>51</v>
      </c>
      <c r="N4659" s="2">
        <v>40559</v>
      </c>
      <c r="O4659" s="2">
        <v>40562</v>
      </c>
      <c r="P4659">
        <v>8</v>
      </c>
      <c r="Q4659" s="1">
        <v>0.01</v>
      </c>
      <c r="R4659">
        <v>150.97999999999999</v>
      </c>
      <c r="S4659">
        <v>66.27</v>
      </c>
      <c r="T4659">
        <f t="shared" si="72"/>
        <v>1207.8399999999999</v>
      </c>
    </row>
    <row r="4660" spans="1:20" x14ac:dyDescent="0.3">
      <c r="A4660">
        <v>4659</v>
      </c>
      <c r="B4660">
        <v>90131</v>
      </c>
      <c r="C4660" t="s">
        <v>2480</v>
      </c>
      <c r="D4660" t="s">
        <v>578</v>
      </c>
      <c r="E4660" t="s">
        <v>187</v>
      </c>
      <c r="F4660" t="s">
        <v>40</v>
      </c>
      <c r="G4660" t="s">
        <v>32</v>
      </c>
      <c r="H4660" t="s">
        <v>219</v>
      </c>
      <c r="I4660" t="s">
        <v>28</v>
      </c>
      <c r="J4660" t="s">
        <v>76</v>
      </c>
      <c r="K4660" t="s">
        <v>181</v>
      </c>
      <c r="L4660" t="s">
        <v>283</v>
      </c>
      <c r="M4660" t="s">
        <v>99</v>
      </c>
      <c r="N4660" s="2">
        <v>40559</v>
      </c>
      <c r="O4660" s="2">
        <v>40559</v>
      </c>
      <c r="P4660">
        <v>1</v>
      </c>
      <c r="Q4660" s="1">
        <v>0.08</v>
      </c>
      <c r="R4660">
        <v>200.98</v>
      </c>
      <c r="S4660">
        <v>23.76</v>
      </c>
      <c r="T4660">
        <f t="shared" si="72"/>
        <v>200.98</v>
      </c>
    </row>
    <row r="4661" spans="1:20" x14ac:dyDescent="0.3">
      <c r="A4661">
        <v>4660</v>
      </c>
      <c r="B4661">
        <v>90920</v>
      </c>
      <c r="C4661" t="s">
        <v>1046</v>
      </c>
      <c r="D4661" t="s">
        <v>38</v>
      </c>
      <c r="E4661" t="s">
        <v>39</v>
      </c>
      <c r="F4661" t="s">
        <v>22</v>
      </c>
      <c r="G4661" t="s">
        <v>93</v>
      </c>
      <c r="H4661" t="s">
        <v>94</v>
      </c>
      <c r="I4661" t="s">
        <v>28</v>
      </c>
      <c r="J4661" t="s">
        <v>76</v>
      </c>
      <c r="K4661" t="s">
        <v>274</v>
      </c>
      <c r="L4661" t="s">
        <v>192</v>
      </c>
      <c r="M4661" t="s">
        <v>246</v>
      </c>
      <c r="N4661" s="2">
        <v>41233</v>
      </c>
      <c r="O4661" s="2">
        <v>41234</v>
      </c>
      <c r="P4661">
        <v>16</v>
      </c>
      <c r="Q4661" s="1">
        <v>0.1</v>
      </c>
      <c r="R4661">
        <v>15.74</v>
      </c>
      <c r="S4661">
        <v>1.39</v>
      </c>
      <c r="T4661">
        <f t="shared" si="72"/>
        <v>251.84</v>
      </c>
    </row>
    <row r="4662" spans="1:20" x14ac:dyDescent="0.3">
      <c r="A4662">
        <v>4661</v>
      </c>
      <c r="B4662">
        <v>90920</v>
      </c>
      <c r="C4662" t="s">
        <v>1046</v>
      </c>
      <c r="D4662" t="s">
        <v>20</v>
      </c>
      <c r="E4662" t="s">
        <v>187</v>
      </c>
      <c r="F4662" t="s">
        <v>22</v>
      </c>
      <c r="G4662" t="s">
        <v>93</v>
      </c>
      <c r="H4662" t="s">
        <v>225</v>
      </c>
      <c r="I4662" t="s">
        <v>28</v>
      </c>
      <c r="J4662" t="s">
        <v>76</v>
      </c>
      <c r="K4662" t="s">
        <v>221</v>
      </c>
      <c r="L4662" t="s">
        <v>192</v>
      </c>
      <c r="M4662" t="s">
        <v>326</v>
      </c>
      <c r="N4662" s="2">
        <v>41233</v>
      </c>
      <c r="O4662" s="2">
        <v>41234</v>
      </c>
      <c r="P4662">
        <v>35</v>
      </c>
      <c r="Q4662" s="1">
        <v>0.08</v>
      </c>
      <c r="R4662">
        <v>46.94</v>
      </c>
      <c r="S4662">
        <v>6.77</v>
      </c>
      <c r="T4662">
        <f t="shared" si="72"/>
        <v>1642.8999999999999</v>
      </c>
    </row>
    <row r="4663" spans="1:20" x14ac:dyDescent="0.3">
      <c r="A4663">
        <v>4662</v>
      </c>
      <c r="B4663">
        <v>86311</v>
      </c>
      <c r="C4663" t="s">
        <v>815</v>
      </c>
      <c r="D4663" t="s">
        <v>20</v>
      </c>
      <c r="E4663" t="s">
        <v>21</v>
      </c>
      <c r="F4663" t="s">
        <v>31</v>
      </c>
      <c r="G4663" t="s">
        <v>23</v>
      </c>
      <c r="H4663" t="s">
        <v>33</v>
      </c>
      <c r="I4663" t="s">
        <v>28</v>
      </c>
      <c r="J4663" t="s">
        <v>76</v>
      </c>
      <c r="K4663" t="s">
        <v>198</v>
      </c>
      <c r="L4663" t="s">
        <v>26</v>
      </c>
      <c r="M4663" t="s">
        <v>35</v>
      </c>
      <c r="N4663" s="2">
        <v>40531</v>
      </c>
      <c r="O4663" s="2">
        <v>40534</v>
      </c>
      <c r="P4663">
        <v>18</v>
      </c>
      <c r="Q4663" s="1">
        <v>0.04</v>
      </c>
      <c r="R4663">
        <v>39.479999999999997</v>
      </c>
      <c r="S4663">
        <v>1.99</v>
      </c>
      <c r="T4663">
        <f t="shared" si="72"/>
        <v>710.64</v>
      </c>
    </row>
    <row r="4664" spans="1:20" x14ac:dyDescent="0.3">
      <c r="A4664">
        <v>4663</v>
      </c>
      <c r="B4664">
        <v>86311</v>
      </c>
      <c r="C4664" t="s">
        <v>815</v>
      </c>
      <c r="D4664" t="s">
        <v>20</v>
      </c>
      <c r="E4664" t="s">
        <v>187</v>
      </c>
      <c r="F4664" t="s">
        <v>31</v>
      </c>
      <c r="G4664" t="s">
        <v>23</v>
      </c>
      <c r="H4664" t="s">
        <v>217</v>
      </c>
      <c r="I4664" t="s">
        <v>28</v>
      </c>
      <c r="J4664" t="s">
        <v>76</v>
      </c>
      <c r="K4664" t="s">
        <v>291</v>
      </c>
      <c r="L4664" t="s">
        <v>44</v>
      </c>
      <c r="M4664" t="s">
        <v>63</v>
      </c>
      <c r="N4664" s="2">
        <v>40531</v>
      </c>
      <c r="O4664" s="2">
        <v>40532</v>
      </c>
      <c r="P4664">
        <v>18</v>
      </c>
      <c r="Q4664" s="1">
        <v>0.04</v>
      </c>
      <c r="R4664">
        <v>3.7</v>
      </c>
      <c r="S4664">
        <v>1.61</v>
      </c>
      <c r="T4664">
        <f t="shared" si="72"/>
        <v>66.600000000000009</v>
      </c>
    </row>
    <row r="4665" spans="1:20" x14ac:dyDescent="0.3">
      <c r="A4665">
        <v>4664</v>
      </c>
      <c r="B4665">
        <v>91346</v>
      </c>
      <c r="C4665" t="s">
        <v>297</v>
      </c>
      <c r="D4665" t="s">
        <v>20</v>
      </c>
      <c r="E4665" t="s">
        <v>39</v>
      </c>
      <c r="F4665" t="s">
        <v>31</v>
      </c>
      <c r="G4665" t="s">
        <v>48</v>
      </c>
      <c r="H4665" t="s">
        <v>89</v>
      </c>
      <c r="I4665" t="s">
        <v>28</v>
      </c>
      <c r="J4665" t="s">
        <v>76</v>
      </c>
      <c r="K4665" t="s">
        <v>291</v>
      </c>
      <c r="L4665" t="s">
        <v>44</v>
      </c>
      <c r="M4665" t="s">
        <v>35</v>
      </c>
      <c r="N4665" s="2">
        <v>41106</v>
      </c>
      <c r="O4665" s="2">
        <v>41110</v>
      </c>
      <c r="P4665">
        <v>14</v>
      </c>
      <c r="Q4665" s="1">
        <v>0.08</v>
      </c>
      <c r="R4665">
        <v>1.82</v>
      </c>
      <c r="S4665">
        <v>1</v>
      </c>
      <c r="T4665">
        <f t="shared" si="72"/>
        <v>25.48</v>
      </c>
    </row>
    <row r="4666" spans="1:20" x14ac:dyDescent="0.3">
      <c r="A4666">
        <v>4665</v>
      </c>
      <c r="B4666">
        <v>85952</v>
      </c>
      <c r="C4666" t="s">
        <v>1424</v>
      </c>
      <c r="D4666" t="s">
        <v>20</v>
      </c>
      <c r="E4666" t="s">
        <v>21</v>
      </c>
      <c r="F4666" t="s">
        <v>22</v>
      </c>
      <c r="G4666" t="s">
        <v>41</v>
      </c>
      <c r="H4666" t="s">
        <v>24</v>
      </c>
      <c r="I4666" t="s">
        <v>28</v>
      </c>
      <c r="J4666" t="s">
        <v>76</v>
      </c>
      <c r="K4666" t="s">
        <v>213</v>
      </c>
      <c r="L4666" t="s">
        <v>26</v>
      </c>
      <c r="M4666" t="s">
        <v>27</v>
      </c>
      <c r="N4666" s="2">
        <v>40758</v>
      </c>
      <c r="O4666" s="2">
        <v>40760</v>
      </c>
      <c r="P4666">
        <v>7</v>
      </c>
      <c r="Q4666" s="1">
        <v>0.09</v>
      </c>
      <c r="R4666">
        <v>8.4600000000000009</v>
      </c>
      <c r="S4666">
        <v>3.62</v>
      </c>
      <c r="T4666">
        <f t="shared" si="72"/>
        <v>59.220000000000006</v>
      </c>
    </row>
    <row r="4667" spans="1:20" x14ac:dyDescent="0.3">
      <c r="A4667">
        <v>4666</v>
      </c>
      <c r="B4667">
        <v>86562</v>
      </c>
      <c r="C4667" t="s">
        <v>1882</v>
      </c>
      <c r="D4667" t="s">
        <v>38</v>
      </c>
      <c r="E4667" t="s">
        <v>187</v>
      </c>
      <c r="F4667" t="s">
        <v>47</v>
      </c>
      <c r="G4667" t="s">
        <v>48</v>
      </c>
      <c r="H4667" t="s">
        <v>219</v>
      </c>
      <c r="I4667" t="s">
        <v>28</v>
      </c>
      <c r="J4667" t="s">
        <v>76</v>
      </c>
      <c r="K4667" t="s">
        <v>282</v>
      </c>
      <c r="L4667" t="s">
        <v>746</v>
      </c>
      <c r="M4667" t="s">
        <v>111</v>
      </c>
      <c r="N4667" s="2">
        <v>41454</v>
      </c>
      <c r="O4667" s="2">
        <v>41463</v>
      </c>
      <c r="P4667">
        <v>2</v>
      </c>
      <c r="Q4667" s="1">
        <v>0.04</v>
      </c>
      <c r="R4667">
        <v>140.81</v>
      </c>
      <c r="S4667">
        <v>24.49</v>
      </c>
      <c r="T4667">
        <f t="shared" si="72"/>
        <v>281.62</v>
      </c>
    </row>
    <row r="4668" spans="1:20" x14ac:dyDescent="0.3">
      <c r="A4668">
        <v>4667</v>
      </c>
      <c r="B4668">
        <v>87951</v>
      </c>
      <c r="C4668" t="s">
        <v>399</v>
      </c>
      <c r="D4668" t="s">
        <v>20</v>
      </c>
      <c r="E4668" t="s">
        <v>39</v>
      </c>
      <c r="F4668" t="s">
        <v>47</v>
      </c>
      <c r="G4668" t="s">
        <v>41</v>
      </c>
      <c r="H4668" t="s">
        <v>42</v>
      </c>
      <c r="I4668" t="s">
        <v>28</v>
      </c>
      <c r="J4668" t="s">
        <v>76</v>
      </c>
      <c r="K4668" t="s">
        <v>113</v>
      </c>
      <c r="L4668" t="s">
        <v>44</v>
      </c>
      <c r="M4668" t="s">
        <v>114</v>
      </c>
      <c r="N4668" s="2">
        <v>41437</v>
      </c>
      <c r="O4668" s="2">
        <v>41438</v>
      </c>
      <c r="P4668">
        <v>15</v>
      </c>
      <c r="Q4668" s="1">
        <v>0.06</v>
      </c>
      <c r="R4668">
        <v>9.11</v>
      </c>
      <c r="S4668">
        <v>2.15</v>
      </c>
      <c r="T4668">
        <f t="shared" si="72"/>
        <v>136.64999999999998</v>
      </c>
    </row>
    <row r="4669" spans="1:20" x14ac:dyDescent="0.3">
      <c r="A4669">
        <v>4668</v>
      </c>
      <c r="B4669">
        <v>90935</v>
      </c>
      <c r="C4669" t="s">
        <v>2560</v>
      </c>
      <c r="D4669" t="s">
        <v>20</v>
      </c>
      <c r="E4669" t="s">
        <v>21</v>
      </c>
      <c r="F4669" t="s">
        <v>31</v>
      </c>
      <c r="G4669" t="s">
        <v>48</v>
      </c>
      <c r="H4669" t="s">
        <v>206</v>
      </c>
      <c r="I4669" t="s">
        <v>28</v>
      </c>
      <c r="J4669" t="s">
        <v>76</v>
      </c>
      <c r="K4669" t="s">
        <v>198</v>
      </c>
      <c r="L4669" t="s">
        <v>706</v>
      </c>
      <c r="M4669" t="s">
        <v>121</v>
      </c>
      <c r="N4669" s="2">
        <v>40798</v>
      </c>
      <c r="O4669" s="2">
        <v>40802</v>
      </c>
      <c r="P4669">
        <v>9</v>
      </c>
      <c r="Q4669" s="1">
        <v>0</v>
      </c>
      <c r="R4669">
        <v>999.99</v>
      </c>
      <c r="S4669">
        <v>13.99</v>
      </c>
      <c r="T4669">
        <f t="shared" si="72"/>
        <v>8999.91</v>
      </c>
    </row>
    <row r="4670" spans="1:20" x14ac:dyDescent="0.3">
      <c r="A4670">
        <v>4669</v>
      </c>
      <c r="B4670">
        <v>90935</v>
      </c>
      <c r="C4670" t="s">
        <v>2466</v>
      </c>
      <c r="D4670" t="s">
        <v>38</v>
      </c>
      <c r="E4670" t="s">
        <v>187</v>
      </c>
      <c r="F4670" t="s">
        <v>47</v>
      </c>
      <c r="G4670" t="s">
        <v>48</v>
      </c>
      <c r="H4670" t="s">
        <v>225</v>
      </c>
      <c r="I4670" t="s">
        <v>28</v>
      </c>
      <c r="J4670" t="s">
        <v>76</v>
      </c>
      <c r="K4670" t="s">
        <v>145</v>
      </c>
      <c r="L4670" t="s">
        <v>706</v>
      </c>
      <c r="M4670" t="s">
        <v>111</v>
      </c>
      <c r="N4670" s="2">
        <v>40798</v>
      </c>
      <c r="O4670" s="2">
        <v>40805</v>
      </c>
      <c r="P4670">
        <v>10</v>
      </c>
      <c r="Q4670" s="1">
        <v>0</v>
      </c>
      <c r="R4670">
        <v>170.98</v>
      </c>
      <c r="S4670">
        <v>13.99</v>
      </c>
      <c r="T4670">
        <f t="shared" si="72"/>
        <v>1709.8</v>
      </c>
    </row>
    <row r="4671" spans="1:20" x14ac:dyDescent="0.3">
      <c r="A4671">
        <v>4670</v>
      </c>
      <c r="B4671">
        <v>87761</v>
      </c>
      <c r="C4671" t="s">
        <v>596</v>
      </c>
      <c r="D4671" t="s">
        <v>20</v>
      </c>
      <c r="E4671" t="s">
        <v>21</v>
      </c>
      <c r="F4671" t="s">
        <v>31</v>
      </c>
      <c r="G4671" t="s">
        <v>93</v>
      </c>
      <c r="H4671" t="s">
        <v>203</v>
      </c>
      <c r="I4671" t="s">
        <v>28</v>
      </c>
      <c r="J4671" t="s">
        <v>76</v>
      </c>
      <c r="K4671" t="s">
        <v>1111</v>
      </c>
      <c r="L4671" t="s">
        <v>192</v>
      </c>
      <c r="M4671" t="s">
        <v>143</v>
      </c>
      <c r="N4671" s="2">
        <v>41087</v>
      </c>
      <c r="O4671" s="2">
        <v>41088</v>
      </c>
      <c r="P4671">
        <v>7</v>
      </c>
      <c r="Q4671" s="1">
        <v>0.02</v>
      </c>
      <c r="R4671">
        <v>49.99</v>
      </c>
      <c r="S4671">
        <v>19.989999999999998</v>
      </c>
      <c r="T4671">
        <f t="shared" si="72"/>
        <v>349.93</v>
      </c>
    </row>
    <row r="4672" spans="1:20" x14ac:dyDescent="0.3">
      <c r="A4672">
        <v>4671</v>
      </c>
      <c r="B4672">
        <v>86587</v>
      </c>
      <c r="C4672" t="s">
        <v>1333</v>
      </c>
      <c r="D4672" t="s">
        <v>20</v>
      </c>
      <c r="E4672" t="s">
        <v>21</v>
      </c>
      <c r="F4672" t="s">
        <v>22</v>
      </c>
      <c r="G4672" t="s">
        <v>32</v>
      </c>
      <c r="H4672" t="s">
        <v>206</v>
      </c>
      <c r="I4672" t="s">
        <v>28</v>
      </c>
      <c r="J4672" t="s">
        <v>76</v>
      </c>
      <c r="K4672" t="s">
        <v>201</v>
      </c>
      <c r="L4672" t="s">
        <v>26</v>
      </c>
      <c r="M4672" t="s">
        <v>499</v>
      </c>
      <c r="N4672" s="2">
        <v>41485</v>
      </c>
      <c r="O4672" s="2">
        <v>41487</v>
      </c>
      <c r="P4672">
        <v>2</v>
      </c>
      <c r="Q4672" s="1">
        <v>0.04</v>
      </c>
      <c r="R4672">
        <v>35.99</v>
      </c>
      <c r="S4672">
        <v>1.25</v>
      </c>
      <c r="T4672">
        <f t="shared" si="72"/>
        <v>71.98</v>
      </c>
    </row>
    <row r="4673" spans="1:20" x14ac:dyDescent="0.3">
      <c r="A4673">
        <v>4672</v>
      </c>
      <c r="B4673">
        <v>87217</v>
      </c>
      <c r="C4673" t="s">
        <v>558</v>
      </c>
      <c r="D4673" t="s">
        <v>20</v>
      </c>
      <c r="E4673" t="s">
        <v>21</v>
      </c>
      <c r="F4673" t="s">
        <v>31</v>
      </c>
      <c r="G4673" t="s">
        <v>93</v>
      </c>
      <c r="H4673" t="s">
        <v>203</v>
      </c>
      <c r="I4673" t="s">
        <v>28</v>
      </c>
      <c r="J4673" t="s">
        <v>76</v>
      </c>
      <c r="K4673" t="s">
        <v>25</v>
      </c>
      <c r="L4673" t="s">
        <v>192</v>
      </c>
      <c r="M4673" t="s">
        <v>35</v>
      </c>
      <c r="N4673" s="2">
        <v>40987</v>
      </c>
      <c r="O4673" s="2">
        <v>40988</v>
      </c>
      <c r="P4673">
        <v>12</v>
      </c>
      <c r="Q4673" s="1">
        <v>0.02</v>
      </c>
      <c r="R4673">
        <v>205.99</v>
      </c>
      <c r="S4673">
        <v>5.99</v>
      </c>
      <c r="T4673">
        <f t="shared" si="72"/>
        <v>2471.88</v>
      </c>
    </row>
    <row r="4674" spans="1:20" x14ac:dyDescent="0.3">
      <c r="A4674">
        <v>4673</v>
      </c>
      <c r="B4674">
        <v>86702</v>
      </c>
      <c r="C4674" t="s">
        <v>1278</v>
      </c>
      <c r="D4674" t="s">
        <v>20</v>
      </c>
      <c r="E4674" t="s">
        <v>39</v>
      </c>
      <c r="F4674" t="s">
        <v>31</v>
      </c>
      <c r="G4674" t="s">
        <v>93</v>
      </c>
      <c r="H4674" t="s">
        <v>42</v>
      </c>
      <c r="I4674" t="s">
        <v>28</v>
      </c>
      <c r="J4674" t="s">
        <v>76</v>
      </c>
      <c r="K4674" t="s">
        <v>82</v>
      </c>
      <c r="L4674" t="s">
        <v>192</v>
      </c>
      <c r="M4674" t="s">
        <v>121</v>
      </c>
      <c r="N4674" s="2">
        <v>40879</v>
      </c>
      <c r="O4674" s="2">
        <v>40881</v>
      </c>
      <c r="P4674">
        <v>23</v>
      </c>
      <c r="Q4674" s="1">
        <v>7.0000000000000007E-2</v>
      </c>
      <c r="R4674">
        <v>22.38</v>
      </c>
      <c r="S4674">
        <v>15.1</v>
      </c>
      <c r="T4674">
        <f t="shared" si="72"/>
        <v>514.74</v>
      </c>
    </row>
    <row r="4675" spans="1:20" x14ac:dyDescent="0.3">
      <c r="A4675">
        <v>4674</v>
      </c>
      <c r="B4675">
        <v>86702</v>
      </c>
      <c r="C4675" t="s">
        <v>1278</v>
      </c>
      <c r="D4675" t="s">
        <v>578</v>
      </c>
      <c r="E4675" t="s">
        <v>187</v>
      </c>
      <c r="F4675" t="s">
        <v>31</v>
      </c>
      <c r="G4675" t="s">
        <v>93</v>
      </c>
      <c r="H4675" t="s">
        <v>225</v>
      </c>
      <c r="I4675" t="s">
        <v>28</v>
      </c>
      <c r="J4675" t="s">
        <v>76</v>
      </c>
      <c r="K4675" t="s">
        <v>291</v>
      </c>
      <c r="L4675" t="s">
        <v>330</v>
      </c>
      <c r="M4675" t="s">
        <v>35</v>
      </c>
      <c r="N4675" s="2">
        <v>40879</v>
      </c>
      <c r="O4675" s="2">
        <v>40880</v>
      </c>
      <c r="P4675">
        <v>6</v>
      </c>
      <c r="Q4675" s="1">
        <v>0.01</v>
      </c>
      <c r="R4675">
        <v>262.11</v>
      </c>
      <c r="S4675">
        <v>62.74</v>
      </c>
      <c r="T4675">
        <f t="shared" ref="T4675:T4738" si="73">R4675*P4675</f>
        <v>1572.66</v>
      </c>
    </row>
    <row r="4676" spans="1:20" x14ac:dyDescent="0.3">
      <c r="A4676">
        <v>4675</v>
      </c>
      <c r="B4676">
        <v>91069</v>
      </c>
      <c r="C4676" t="s">
        <v>597</v>
      </c>
      <c r="D4676" t="s">
        <v>578</v>
      </c>
      <c r="E4676" t="s">
        <v>187</v>
      </c>
      <c r="F4676" t="s">
        <v>47</v>
      </c>
      <c r="G4676" t="s">
        <v>48</v>
      </c>
      <c r="H4676" t="s">
        <v>188</v>
      </c>
      <c r="I4676" t="s">
        <v>28</v>
      </c>
      <c r="J4676" t="s">
        <v>76</v>
      </c>
      <c r="K4676" t="s">
        <v>231</v>
      </c>
      <c r="L4676" t="s">
        <v>330</v>
      </c>
      <c r="M4676" t="s">
        <v>111</v>
      </c>
      <c r="N4676" s="2">
        <v>41577</v>
      </c>
      <c r="O4676" s="2">
        <v>41581</v>
      </c>
      <c r="P4676">
        <v>20</v>
      </c>
      <c r="Q4676" s="1">
        <v>0.05</v>
      </c>
      <c r="R4676">
        <v>200.98</v>
      </c>
      <c r="S4676">
        <v>55.96</v>
      </c>
      <c r="T4676">
        <f t="shared" si="73"/>
        <v>4019.6</v>
      </c>
    </row>
    <row r="4677" spans="1:20" x14ac:dyDescent="0.3">
      <c r="A4677">
        <v>4676</v>
      </c>
      <c r="B4677">
        <v>91069</v>
      </c>
      <c r="C4677" t="s">
        <v>2495</v>
      </c>
      <c r="D4677" t="s">
        <v>20</v>
      </c>
      <c r="E4677" t="s">
        <v>187</v>
      </c>
      <c r="F4677" t="s">
        <v>31</v>
      </c>
      <c r="G4677" t="s">
        <v>48</v>
      </c>
      <c r="H4677" t="s">
        <v>219</v>
      </c>
      <c r="I4677" t="s">
        <v>28</v>
      </c>
      <c r="J4677" t="s">
        <v>76</v>
      </c>
      <c r="K4677" t="s">
        <v>228</v>
      </c>
      <c r="L4677" t="s">
        <v>746</v>
      </c>
      <c r="M4677" t="s">
        <v>143</v>
      </c>
      <c r="N4677" s="2">
        <v>41577</v>
      </c>
      <c r="O4677" s="2">
        <v>41582</v>
      </c>
      <c r="P4677">
        <v>8</v>
      </c>
      <c r="Q4677" s="1">
        <v>0</v>
      </c>
      <c r="R4677">
        <v>209.37</v>
      </c>
      <c r="S4677">
        <v>69</v>
      </c>
      <c r="T4677">
        <f t="shared" si="73"/>
        <v>1674.96</v>
      </c>
    </row>
    <row r="4678" spans="1:20" x14ac:dyDescent="0.3">
      <c r="A4678">
        <v>4677</v>
      </c>
      <c r="B4678">
        <v>88429</v>
      </c>
      <c r="C4678" t="s">
        <v>715</v>
      </c>
      <c r="D4678" t="s">
        <v>20</v>
      </c>
      <c r="E4678" t="s">
        <v>39</v>
      </c>
      <c r="F4678" t="s">
        <v>22</v>
      </c>
      <c r="G4678" t="s">
        <v>48</v>
      </c>
      <c r="H4678" t="s">
        <v>89</v>
      </c>
      <c r="I4678" t="s">
        <v>28</v>
      </c>
      <c r="J4678" t="s">
        <v>76</v>
      </c>
      <c r="K4678" t="s">
        <v>58</v>
      </c>
      <c r="L4678" t="s">
        <v>192</v>
      </c>
      <c r="M4678" t="s">
        <v>294</v>
      </c>
      <c r="N4678" s="2">
        <v>41324</v>
      </c>
      <c r="O4678" s="2">
        <v>41326</v>
      </c>
      <c r="P4678">
        <v>11</v>
      </c>
      <c r="Q4678" s="1">
        <v>0.09</v>
      </c>
      <c r="R4678">
        <v>3.08</v>
      </c>
      <c r="S4678">
        <v>0.99</v>
      </c>
      <c r="T4678">
        <f t="shared" si="73"/>
        <v>33.880000000000003</v>
      </c>
    </row>
    <row r="4679" spans="1:20" x14ac:dyDescent="0.3">
      <c r="A4679">
        <v>4678</v>
      </c>
      <c r="B4679">
        <v>88720</v>
      </c>
      <c r="C4679" t="s">
        <v>1190</v>
      </c>
      <c r="D4679" t="s">
        <v>20</v>
      </c>
      <c r="E4679" t="s">
        <v>39</v>
      </c>
      <c r="F4679" t="s">
        <v>22</v>
      </c>
      <c r="G4679" t="s">
        <v>32</v>
      </c>
      <c r="H4679" t="s">
        <v>61</v>
      </c>
      <c r="I4679" t="s">
        <v>28</v>
      </c>
      <c r="J4679" t="s">
        <v>76</v>
      </c>
      <c r="K4679" t="s">
        <v>68</v>
      </c>
      <c r="L4679" t="s">
        <v>192</v>
      </c>
      <c r="M4679" t="s">
        <v>150</v>
      </c>
      <c r="N4679" s="2">
        <v>41484</v>
      </c>
      <c r="O4679" s="2">
        <v>41486</v>
      </c>
      <c r="P4679">
        <v>2</v>
      </c>
      <c r="Q4679" s="1">
        <v>0.05</v>
      </c>
      <c r="R4679">
        <v>15.67</v>
      </c>
      <c r="S4679">
        <v>1.39</v>
      </c>
      <c r="T4679">
        <f t="shared" si="73"/>
        <v>31.34</v>
      </c>
    </row>
    <row r="4680" spans="1:20" x14ac:dyDescent="0.3">
      <c r="A4680">
        <v>4679</v>
      </c>
      <c r="B4680">
        <v>88720</v>
      </c>
      <c r="C4680" t="s">
        <v>1190</v>
      </c>
      <c r="D4680" t="s">
        <v>20</v>
      </c>
      <c r="E4680" t="s">
        <v>39</v>
      </c>
      <c r="F4680" t="s">
        <v>22</v>
      </c>
      <c r="G4680" t="s">
        <v>32</v>
      </c>
      <c r="H4680" t="s">
        <v>78</v>
      </c>
      <c r="I4680" t="s">
        <v>28</v>
      </c>
      <c r="J4680" t="s">
        <v>76</v>
      </c>
      <c r="K4680" t="s">
        <v>184</v>
      </c>
      <c r="L4680" t="s">
        <v>192</v>
      </c>
      <c r="M4680" t="s">
        <v>173</v>
      </c>
      <c r="N4680" s="2">
        <v>41484</v>
      </c>
      <c r="O4680" s="2">
        <v>41485</v>
      </c>
      <c r="P4680">
        <v>7</v>
      </c>
      <c r="Q4680" s="1">
        <v>0.09</v>
      </c>
      <c r="R4680">
        <v>5.98</v>
      </c>
      <c r="S4680">
        <v>5.14</v>
      </c>
      <c r="T4680">
        <f t="shared" si="73"/>
        <v>41.86</v>
      </c>
    </row>
    <row r="4681" spans="1:20" x14ac:dyDescent="0.3">
      <c r="A4681">
        <v>4680</v>
      </c>
      <c r="B4681">
        <v>89652</v>
      </c>
      <c r="C4681" t="s">
        <v>862</v>
      </c>
      <c r="D4681" t="s">
        <v>20</v>
      </c>
      <c r="E4681" t="s">
        <v>21</v>
      </c>
      <c r="F4681" t="s">
        <v>31</v>
      </c>
      <c r="G4681" t="s">
        <v>41</v>
      </c>
      <c r="H4681" t="s">
        <v>24</v>
      </c>
      <c r="I4681" t="s">
        <v>28</v>
      </c>
      <c r="J4681" t="s">
        <v>76</v>
      </c>
      <c r="K4681" t="s">
        <v>1447</v>
      </c>
      <c r="L4681" t="s">
        <v>192</v>
      </c>
      <c r="M4681" t="s">
        <v>279</v>
      </c>
      <c r="N4681" s="2">
        <v>41420</v>
      </c>
      <c r="O4681" s="2">
        <v>41422</v>
      </c>
      <c r="P4681">
        <v>13</v>
      </c>
      <c r="Q4681" s="1">
        <v>0.1</v>
      </c>
      <c r="R4681">
        <v>40.98</v>
      </c>
      <c r="S4681">
        <v>6.5</v>
      </c>
      <c r="T4681">
        <f t="shared" si="73"/>
        <v>532.74</v>
      </c>
    </row>
    <row r="4682" spans="1:20" x14ac:dyDescent="0.3">
      <c r="A4682">
        <v>4681</v>
      </c>
      <c r="B4682">
        <v>89652</v>
      </c>
      <c r="C4682" t="s">
        <v>862</v>
      </c>
      <c r="D4682" t="s">
        <v>20</v>
      </c>
      <c r="E4682" t="s">
        <v>39</v>
      </c>
      <c r="F4682" t="s">
        <v>31</v>
      </c>
      <c r="G4682" t="s">
        <v>41</v>
      </c>
      <c r="H4682" t="s">
        <v>61</v>
      </c>
      <c r="I4682" t="s">
        <v>28</v>
      </c>
      <c r="J4682" t="s">
        <v>76</v>
      </c>
      <c r="K4682" t="s">
        <v>172</v>
      </c>
      <c r="L4682" t="s">
        <v>192</v>
      </c>
      <c r="M4682" t="s">
        <v>178</v>
      </c>
      <c r="N4682" s="2">
        <v>41420</v>
      </c>
      <c r="O4682" s="2">
        <v>41421</v>
      </c>
      <c r="P4682">
        <v>15</v>
      </c>
      <c r="Q4682" s="1">
        <v>0.04</v>
      </c>
      <c r="R4682">
        <v>62.18</v>
      </c>
      <c r="S4682">
        <v>12.78</v>
      </c>
      <c r="T4682">
        <f t="shared" si="73"/>
        <v>932.7</v>
      </c>
    </row>
    <row r="4683" spans="1:20" x14ac:dyDescent="0.3">
      <c r="A4683">
        <v>4682</v>
      </c>
      <c r="B4683">
        <v>89193</v>
      </c>
      <c r="C4683" t="s">
        <v>568</v>
      </c>
      <c r="D4683" t="s">
        <v>20</v>
      </c>
      <c r="E4683" t="s">
        <v>39</v>
      </c>
      <c r="F4683" t="s">
        <v>22</v>
      </c>
      <c r="G4683" t="s">
        <v>23</v>
      </c>
      <c r="H4683" t="s">
        <v>61</v>
      </c>
      <c r="I4683" t="s">
        <v>28</v>
      </c>
      <c r="J4683" t="s">
        <v>76</v>
      </c>
      <c r="K4683" t="s">
        <v>291</v>
      </c>
      <c r="L4683" t="s">
        <v>192</v>
      </c>
      <c r="M4683" t="s">
        <v>238</v>
      </c>
      <c r="N4683" s="2">
        <v>40489</v>
      </c>
      <c r="O4683" s="2">
        <v>40492</v>
      </c>
      <c r="P4683">
        <v>38</v>
      </c>
      <c r="Q4683" s="1">
        <v>0.08</v>
      </c>
      <c r="R4683">
        <v>3.69</v>
      </c>
      <c r="S4683">
        <v>0.5</v>
      </c>
      <c r="T4683">
        <f t="shared" si="73"/>
        <v>140.22</v>
      </c>
    </row>
    <row r="4684" spans="1:20" x14ac:dyDescent="0.3">
      <c r="A4684">
        <v>4683</v>
      </c>
      <c r="B4684">
        <v>86045</v>
      </c>
      <c r="C4684" t="s">
        <v>1337</v>
      </c>
      <c r="D4684" t="s">
        <v>578</v>
      </c>
      <c r="E4684" t="s">
        <v>187</v>
      </c>
      <c r="F4684" t="s">
        <v>31</v>
      </c>
      <c r="G4684" t="s">
        <v>23</v>
      </c>
      <c r="H4684" t="s">
        <v>217</v>
      </c>
      <c r="I4684" t="s">
        <v>28</v>
      </c>
      <c r="J4684" t="s">
        <v>76</v>
      </c>
      <c r="K4684" t="s">
        <v>71</v>
      </c>
      <c r="L4684" t="s">
        <v>330</v>
      </c>
      <c r="M4684" t="s">
        <v>131</v>
      </c>
      <c r="N4684" s="2">
        <v>40752</v>
      </c>
      <c r="O4684" s="2">
        <v>40754</v>
      </c>
      <c r="P4684">
        <v>2</v>
      </c>
      <c r="Q4684" s="1">
        <v>0.03</v>
      </c>
      <c r="R4684">
        <v>124.49</v>
      </c>
      <c r="S4684">
        <v>51.94</v>
      </c>
      <c r="T4684">
        <f t="shared" si="73"/>
        <v>248.98</v>
      </c>
    </row>
    <row r="4685" spans="1:20" x14ac:dyDescent="0.3">
      <c r="A4685">
        <v>4684</v>
      </c>
      <c r="B4685">
        <v>88869</v>
      </c>
      <c r="C4685" t="s">
        <v>1599</v>
      </c>
      <c r="D4685" t="s">
        <v>20</v>
      </c>
      <c r="E4685" t="s">
        <v>39</v>
      </c>
      <c r="F4685" t="s">
        <v>31</v>
      </c>
      <c r="G4685" t="s">
        <v>48</v>
      </c>
      <c r="H4685" t="s">
        <v>42</v>
      </c>
      <c r="I4685" t="s">
        <v>28</v>
      </c>
      <c r="J4685" t="s">
        <v>76</v>
      </c>
      <c r="K4685" t="s">
        <v>184</v>
      </c>
      <c r="L4685" t="s">
        <v>192</v>
      </c>
      <c r="M4685" t="s">
        <v>121</v>
      </c>
      <c r="N4685" s="2">
        <v>41565</v>
      </c>
      <c r="O4685" s="2">
        <v>41574</v>
      </c>
      <c r="P4685">
        <v>13</v>
      </c>
      <c r="Q4685" s="1">
        <v>0.02</v>
      </c>
      <c r="R4685">
        <v>9.99</v>
      </c>
      <c r="S4685">
        <v>11.59</v>
      </c>
      <c r="T4685">
        <f t="shared" si="73"/>
        <v>129.87</v>
      </c>
    </row>
    <row r="4686" spans="1:20" x14ac:dyDescent="0.3">
      <c r="A4686">
        <v>4685</v>
      </c>
      <c r="B4686">
        <v>88857</v>
      </c>
      <c r="C4686" t="s">
        <v>1599</v>
      </c>
      <c r="D4686" t="s">
        <v>20</v>
      </c>
      <c r="E4686" t="s">
        <v>39</v>
      </c>
      <c r="F4686" t="s">
        <v>31</v>
      </c>
      <c r="G4686" t="s">
        <v>48</v>
      </c>
      <c r="H4686" t="s">
        <v>61</v>
      </c>
      <c r="I4686" t="s">
        <v>28</v>
      </c>
      <c r="J4686" t="s">
        <v>76</v>
      </c>
      <c r="K4686" t="s">
        <v>181</v>
      </c>
      <c r="L4686" t="s">
        <v>192</v>
      </c>
      <c r="M4686" t="s">
        <v>141</v>
      </c>
      <c r="N4686" s="2">
        <v>40469</v>
      </c>
      <c r="O4686" s="2">
        <v>40474</v>
      </c>
      <c r="P4686">
        <v>18</v>
      </c>
      <c r="Q4686" s="1">
        <v>0.02</v>
      </c>
      <c r="R4686">
        <v>48.04</v>
      </c>
      <c r="S4686">
        <v>5.79</v>
      </c>
      <c r="T4686">
        <f t="shared" si="73"/>
        <v>864.72</v>
      </c>
    </row>
    <row r="4687" spans="1:20" x14ac:dyDescent="0.3">
      <c r="A4687">
        <v>4686</v>
      </c>
      <c r="B4687">
        <v>88857</v>
      </c>
      <c r="C4687" t="s">
        <v>1599</v>
      </c>
      <c r="D4687" t="s">
        <v>20</v>
      </c>
      <c r="E4687" t="s">
        <v>39</v>
      </c>
      <c r="F4687" t="s">
        <v>31</v>
      </c>
      <c r="G4687" t="s">
        <v>48</v>
      </c>
      <c r="H4687" t="s">
        <v>94</v>
      </c>
      <c r="I4687" t="s">
        <v>28</v>
      </c>
      <c r="J4687" t="s">
        <v>76</v>
      </c>
      <c r="K4687" t="s">
        <v>113</v>
      </c>
      <c r="L4687" t="s">
        <v>192</v>
      </c>
      <c r="M4687" t="s">
        <v>141</v>
      </c>
      <c r="N4687" s="2">
        <v>40469</v>
      </c>
      <c r="O4687" s="2">
        <v>40476</v>
      </c>
      <c r="P4687">
        <v>1</v>
      </c>
      <c r="Q4687" s="1">
        <v>0.04</v>
      </c>
      <c r="R4687">
        <v>6.68</v>
      </c>
      <c r="S4687">
        <v>4.91</v>
      </c>
      <c r="T4687">
        <f t="shared" si="73"/>
        <v>6.68</v>
      </c>
    </row>
    <row r="4688" spans="1:20" x14ac:dyDescent="0.3">
      <c r="A4688">
        <v>4687</v>
      </c>
      <c r="B4688">
        <v>87045</v>
      </c>
      <c r="C4688" t="s">
        <v>1808</v>
      </c>
      <c r="D4688" t="s">
        <v>20</v>
      </c>
      <c r="E4688" t="s">
        <v>21</v>
      </c>
      <c r="F4688" t="s">
        <v>31</v>
      </c>
      <c r="G4688" t="s">
        <v>93</v>
      </c>
      <c r="H4688" t="s">
        <v>33</v>
      </c>
      <c r="I4688" t="s">
        <v>28</v>
      </c>
      <c r="J4688" t="s">
        <v>76</v>
      </c>
      <c r="K4688" t="s">
        <v>210</v>
      </c>
      <c r="L4688" t="s">
        <v>192</v>
      </c>
      <c r="M4688" t="s">
        <v>63</v>
      </c>
      <c r="N4688" s="2">
        <v>40739</v>
      </c>
      <c r="O4688" s="2">
        <v>40741</v>
      </c>
      <c r="P4688">
        <v>8</v>
      </c>
      <c r="Q4688" s="1">
        <v>0.01</v>
      </c>
      <c r="R4688">
        <v>85.99</v>
      </c>
      <c r="S4688">
        <v>2.5</v>
      </c>
      <c r="T4688">
        <f t="shared" si="73"/>
        <v>687.92</v>
      </c>
    </row>
    <row r="4689" spans="1:20" x14ac:dyDescent="0.3">
      <c r="A4689">
        <v>4688</v>
      </c>
      <c r="B4689">
        <v>91248</v>
      </c>
      <c r="C4689" t="s">
        <v>2096</v>
      </c>
      <c r="D4689" t="s">
        <v>20</v>
      </c>
      <c r="E4689" t="s">
        <v>39</v>
      </c>
      <c r="F4689" t="s">
        <v>47</v>
      </c>
      <c r="G4689" t="s">
        <v>32</v>
      </c>
      <c r="H4689" t="s">
        <v>61</v>
      </c>
      <c r="I4689" t="s">
        <v>28</v>
      </c>
      <c r="J4689" t="s">
        <v>76</v>
      </c>
      <c r="K4689" t="s">
        <v>55</v>
      </c>
      <c r="L4689" t="s">
        <v>192</v>
      </c>
      <c r="M4689" t="s">
        <v>156</v>
      </c>
      <c r="N4689" s="2">
        <v>41129</v>
      </c>
      <c r="O4689" s="2">
        <v>41131</v>
      </c>
      <c r="P4689">
        <v>6</v>
      </c>
      <c r="Q4689" s="1">
        <v>0.08</v>
      </c>
      <c r="R4689">
        <v>22.84</v>
      </c>
      <c r="S4689">
        <v>5.47</v>
      </c>
      <c r="T4689">
        <f t="shared" si="73"/>
        <v>137.04</v>
      </c>
    </row>
    <row r="4690" spans="1:20" x14ac:dyDescent="0.3">
      <c r="A4690">
        <v>4689</v>
      </c>
      <c r="B4690">
        <v>91248</v>
      </c>
      <c r="C4690" t="s">
        <v>2096</v>
      </c>
      <c r="D4690" t="s">
        <v>38</v>
      </c>
      <c r="E4690" t="s">
        <v>39</v>
      </c>
      <c r="F4690" t="s">
        <v>47</v>
      </c>
      <c r="G4690" t="s">
        <v>32</v>
      </c>
      <c r="H4690" t="s">
        <v>61</v>
      </c>
      <c r="I4690" t="s">
        <v>28</v>
      </c>
      <c r="J4690" t="s">
        <v>64</v>
      </c>
      <c r="K4690" t="s">
        <v>231</v>
      </c>
      <c r="L4690" t="s">
        <v>192</v>
      </c>
      <c r="M4690" t="s">
        <v>117</v>
      </c>
      <c r="N4690" s="2">
        <v>41129</v>
      </c>
      <c r="O4690" s="2">
        <v>41131</v>
      </c>
      <c r="P4690">
        <v>10</v>
      </c>
      <c r="Q4690" s="1">
        <v>0.09</v>
      </c>
      <c r="R4690">
        <v>34.76</v>
      </c>
      <c r="S4690">
        <v>5.49</v>
      </c>
      <c r="T4690">
        <f t="shared" si="73"/>
        <v>347.59999999999997</v>
      </c>
    </row>
    <row r="4691" spans="1:20" x14ac:dyDescent="0.3">
      <c r="A4691">
        <v>4690</v>
      </c>
      <c r="B4691">
        <v>88702</v>
      </c>
      <c r="C4691" t="s">
        <v>356</v>
      </c>
      <c r="D4691" t="s">
        <v>20</v>
      </c>
      <c r="E4691" t="s">
        <v>21</v>
      </c>
      <c r="F4691" t="s">
        <v>31</v>
      </c>
      <c r="G4691" t="s">
        <v>48</v>
      </c>
      <c r="H4691" t="s">
        <v>206</v>
      </c>
      <c r="I4691" t="s">
        <v>28</v>
      </c>
      <c r="J4691" t="s">
        <v>64</v>
      </c>
      <c r="K4691" t="s">
        <v>208</v>
      </c>
      <c r="L4691" t="s">
        <v>26</v>
      </c>
      <c r="M4691" t="s">
        <v>121</v>
      </c>
      <c r="N4691" s="2">
        <v>40371</v>
      </c>
      <c r="O4691" s="2">
        <v>40375</v>
      </c>
      <c r="P4691">
        <v>1</v>
      </c>
      <c r="Q4691" s="1">
        <v>0.01</v>
      </c>
      <c r="R4691">
        <v>29.89</v>
      </c>
      <c r="S4691">
        <v>1.99</v>
      </c>
      <c r="T4691">
        <f t="shared" si="73"/>
        <v>29.89</v>
      </c>
    </row>
    <row r="4692" spans="1:20" x14ac:dyDescent="0.3">
      <c r="A4692">
        <v>4691</v>
      </c>
      <c r="B4692">
        <v>88925</v>
      </c>
      <c r="C4692" t="s">
        <v>955</v>
      </c>
      <c r="D4692" t="s">
        <v>20</v>
      </c>
      <c r="E4692" t="s">
        <v>39</v>
      </c>
      <c r="F4692" t="s">
        <v>31</v>
      </c>
      <c r="G4692" t="s">
        <v>93</v>
      </c>
      <c r="H4692" t="s">
        <v>42</v>
      </c>
      <c r="I4692" t="s">
        <v>28</v>
      </c>
      <c r="J4692" t="s">
        <v>64</v>
      </c>
      <c r="K4692" t="s">
        <v>79</v>
      </c>
      <c r="L4692" t="s">
        <v>192</v>
      </c>
      <c r="M4692" t="s">
        <v>255</v>
      </c>
      <c r="N4692" s="2">
        <v>41477</v>
      </c>
      <c r="O4692" s="2">
        <v>41480</v>
      </c>
      <c r="P4692">
        <v>2</v>
      </c>
      <c r="Q4692" s="1">
        <v>0.08</v>
      </c>
      <c r="R4692">
        <v>40.98</v>
      </c>
      <c r="S4692">
        <v>5.33</v>
      </c>
      <c r="T4692">
        <f t="shared" si="73"/>
        <v>81.96</v>
      </c>
    </row>
    <row r="4693" spans="1:20" x14ac:dyDescent="0.3">
      <c r="A4693">
        <v>4692</v>
      </c>
      <c r="B4693">
        <v>87757</v>
      </c>
      <c r="C4693" t="s">
        <v>596</v>
      </c>
      <c r="D4693" t="s">
        <v>20</v>
      </c>
      <c r="E4693" t="s">
        <v>21</v>
      </c>
      <c r="F4693" t="s">
        <v>31</v>
      </c>
      <c r="G4693" t="s">
        <v>32</v>
      </c>
      <c r="H4693" t="s">
        <v>206</v>
      </c>
      <c r="I4693" t="s">
        <v>28</v>
      </c>
      <c r="J4693" t="s">
        <v>64</v>
      </c>
      <c r="K4693" t="s">
        <v>1111</v>
      </c>
      <c r="L4693" t="s">
        <v>26</v>
      </c>
      <c r="M4693" t="s">
        <v>146</v>
      </c>
      <c r="N4693" s="2">
        <v>40487</v>
      </c>
      <c r="O4693" s="2">
        <v>40488</v>
      </c>
      <c r="P4693">
        <v>4</v>
      </c>
      <c r="Q4693" s="1">
        <v>0.05</v>
      </c>
      <c r="R4693">
        <v>20.99</v>
      </c>
      <c r="S4693">
        <v>3.3</v>
      </c>
      <c r="T4693">
        <f t="shared" si="73"/>
        <v>83.96</v>
      </c>
    </row>
    <row r="4694" spans="1:20" x14ac:dyDescent="0.3">
      <c r="A4694">
        <v>4693</v>
      </c>
      <c r="B4694">
        <v>87138</v>
      </c>
      <c r="C4694" t="s">
        <v>431</v>
      </c>
      <c r="D4694" t="s">
        <v>20</v>
      </c>
      <c r="E4694" t="s">
        <v>39</v>
      </c>
      <c r="F4694" t="s">
        <v>31</v>
      </c>
      <c r="G4694" t="s">
        <v>93</v>
      </c>
      <c r="H4694" t="s">
        <v>89</v>
      </c>
      <c r="I4694" t="s">
        <v>28</v>
      </c>
      <c r="J4694" t="s">
        <v>64</v>
      </c>
      <c r="K4694" t="s">
        <v>221</v>
      </c>
      <c r="L4694" t="s">
        <v>192</v>
      </c>
      <c r="M4694" t="s">
        <v>631</v>
      </c>
      <c r="N4694" s="2">
        <v>40829</v>
      </c>
      <c r="O4694" s="2">
        <v>40831</v>
      </c>
      <c r="P4694">
        <v>1</v>
      </c>
      <c r="Q4694" s="1">
        <v>7.0000000000000007E-2</v>
      </c>
      <c r="R4694">
        <v>420.98</v>
      </c>
      <c r="S4694">
        <v>19.989999999999998</v>
      </c>
      <c r="T4694">
        <f t="shared" si="73"/>
        <v>420.98</v>
      </c>
    </row>
    <row r="4695" spans="1:20" x14ac:dyDescent="0.3">
      <c r="A4695">
        <v>4694</v>
      </c>
      <c r="B4695">
        <v>88110</v>
      </c>
      <c r="C4695" t="s">
        <v>873</v>
      </c>
      <c r="D4695" t="s">
        <v>20</v>
      </c>
      <c r="E4695" t="s">
        <v>39</v>
      </c>
      <c r="F4695" t="s">
        <v>22</v>
      </c>
      <c r="G4695" t="s">
        <v>32</v>
      </c>
      <c r="H4695" t="s">
        <v>94</v>
      </c>
      <c r="I4695" t="s">
        <v>28</v>
      </c>
      <c r="J4695" t="s">
        <v>64</v>
      </c>
      <c r="K4695" t="s">
        <v>79</v>
      </c>
      <c r="L4695" t="s">
        <v>192</v>
      </c>
      <c r="M4695" t="s">
        <v>182</v>
      </c>
      <c r="N4695" s="2">
        <v>41011</v>
      </c>
      <c r="O4695" s="2">
        <v>41014</v>
      </c>
      <c r="P4695">
        <v>11</v>
      </c>
      <c r="Q4695" s="1">
        <v>0.09</v>
      </c>
      <c r="R4695">
        <v>4.24</v>
      </c>
      <c r="S4695">
        <v>5.41</v>
      </c>
      <c r="T4695">
        <f t="shared" si="73"/>
        <v>46.64</v>
      </c>
    </row>
    <row r="4696" spans="1:20" x14ac:dyDescent="0.3">
      <c r="A4696">
        <v>4695</v>
      </c>
      <c r="B4696">
        <v>86048</v>
      </c>
      <c r="C4696" t="s">
        <v>1337</v>
      </c>
      <c r="D4696" t="s">
        <v>20</v>
      </c>
      <c r="E4696" t="s">
        <v>39</v>
      </c>
      <c r="F4696" t="s">
        <v>31</v>
      </c>
      <c r="G4696" t="s">
        <v>23</v>
      </c>
      <c r="H4696" t="s">
        <v>89</v>
      </c>
      <c r="I4696" t="s">
        <v>28</v>
      </c>
      <c r="J4696" t="s">
        <v>64</v>
      </c>
      <c r="K4696" t="s">
        <v>74</v>
      </c>
      <c r="L4696" t="s">
        <v>746</v>
      </c>
      <c r="M4696" t="s">
        <v>69</v>
      </c>
      <c r="N4696" s="2">
        <v>41444</v>
      </c>
      <c r="O4696" s="2">
        <v>41446</v>
      </c>
      <c r="P4696">
        <v>13</v>
      </c>
      <c r="Q4696" s="1">
        <v>0.04</v>
      </c>
      <c r="R4696">
        <v>279.48</v>
      </c>
      <c r="S4696">
        <v>35</v>
      </c>
      <c r="T4696">
        <f t="shared" si="73"/>
        <v>3633.2400000000002</v>
      </c>
    </row>
    <row r="4697" spans="1:20" x14ac:dyDescent="0.3">
      <c r="A4697">
        <v>4696</v>
      </c>
      <c r="B4697">
        <v>86048</v>
      </c>
      <c r="C4697" t="s">
        <v>1337</v>
      </c>
      <c r="D4697" t="s">
        <v>20</v>
      </c>
      <c r="E4697" t="s">
        <v>21</v>
      </c>
      <c r="F4697" t="s">
        <v>31</v>
      </c>
      <c r="G4697" t="s">
        <v>23</v>
      </c>
      <c r="H4697" t="s">
        <v>206</v>
      </c>
      <c r="I4697" t="s">
        <v>28</v>
      </c>
      <c r="J4697" t="s">
        <v>64</v>
      </c>
      <c r="K4697" t="s">
        <v>1108</v>
      </c>
      <c r="L4697" t="s">
        <v>192</v>
      </c>
      <c r="M4697" t="s">
        <v>296</v>
      </c>
      <c r="N4697" s="2">
        <v>41444</v>
      </c>
      <c r="O4697" s="2">
        <v>41445</v>
      </c>
      <c r="P4697">
        <v>6</v>
      </c>
      <c r="Q4697" s="1">
        <v>0.1</v>
      </c>
      <c r="R4697">
        <v>155.99</v>
      </c>
      <c r="S4697">
        <v>8.99</v>
      </c>
      <c r="T4697">
        <f t="shared" si="73"/>
        <v>935.94</v>
      </c>
    </row>
    <row r="4698" spans="1:20" x14ac:dyDescent="0.3">
      <c r="A4698">
        <v>4697</v>
      </c>
      <c r="B4698">
        <v>88348</v>
      </c>
      <c r="C4698" t="s">
        <v>736</v>
      </c>
      <c r="D4698" t="s">
        <v>20</v>
      </c>
      <c r="E4698" t="s">
        <v>39</v>
      </c>
      <c r="F4698" t="s">
        <v>31</v>
      </c>
      <c r="G4698" t="s">
        <v>48</v>
      </c>
      <c r="H4698" t="s">
        <v>78</v>
      </c>
      <c r="I4698" t="s">
        <v>28</v>
      </c>
      <c r="J4698" t="s">
        <v>64</v>
      </c>
      <c r="K4698" t="s">
        <v>172</v>
      </c>
      <c r="L4698" t="s">
        <v>192</v>
      </c>
      <c r="M4698" t="s">
        <v>131</v>
      </c>
      <c r="N4698" s="2">
        <v>40542</v>
      </c>
      <c r="O4698" s="2">
        <v>40549</v>
      </c>
      <c r="P4698">
        <v>17</v>
      </c>
      <c r="Q4698" s="1">
        <v>0.06</v>
      </c>
      <c r="R4698">
        <v>38.06</v>
      </c>
      <c r="S4698">
        <v>4.5</v>
      </c>
      <c r="T4698">
        <f t="shared" si="73"/>
        <v>647.02</v>
      </c>
    </row>
    <row r="4699" spans="1:20" x14ac:dyDescent="0.3">
      <c r="A4699">
        <v>4698</v>
      </c>
      <c r="B4699">
        <v>88348</v>
      </c>
      <c r="C4699" t="s">
        <v>736</v>
      </c>
      <c r="D4699" t="s">
        <v>20</v>
      </c>
      <c r="E4699" t="s">
        <v>21</v>
      </c>
      <c r="F4699" t="s">
        <v>31</v>
      </c>
      <c r="G4699" t="s">
        <v>48</v>
      </c>
      <c r="H4699" t="s">
        <v>33</v>
      </c>
      <c r="I4699" t="s">
        <v>28</v>
      </c>
      <c r="J4699" t="s">
        <v>64</v>
      </c>
      <c r="K4699" t="s">
        <v>1447</v>
      </c>
      <c r="L4699" t="s">
        <v>746</v>
      </c>
      <c r="M4699" t="s">
        <v>255</v>
      </c>
      <c r="N4699" s="2">
        <v>40542</v>
      </c>
      <c r="O4699" s="2">
        <v>40551</v>
      </c>
      <c r="P4699">
        <v>22</v>
      </c>
      <c r="Q4699" s="1">
        <v>0.08</v>
      </c>
      <c r="R4699">
        <v>599.99</v>
      </c>
      <c r="S4699">
        <v>24.49</v>
      </c>
      <c r="T4699">
        <f t="shared" si="73"/>
        <v>13199.78</v>
      </c>
    </row>
    <row r="4700" spans="1:20" x14ac:dyDescent="0.3">
      <c r="A4700">
        <v>4699</v>
      </c>
      <c r="B4700">
        <v>88348</v>
      </c>
      <c r="C4700" t="s">
        <v>736</v>
      </c>
      <c r="D4700" t="s">
        <v>38</v>
      </c>
      <c r="E4700" t="s">
        <v>39</v>
      </c>
      <c r="F4700" t="s">
        <v>31</v>
      </c>
      <c r="G4700" t="s">
        <v>48</v>
      </c>
      <c r="H4700" t="s">
        <v>49</v>
      </c>
      <c r="I4700" t="s">
        <v>28</v>
      </c>
      <c r="J4700" t="s">
        <v>64</v>
      </c>
      <c r="K4700" t="s">
        <v>98</v>
      </c>
      <c r="L4700" t="s">
        <v>44</v>
      </c>
      <c r="M4700" t="s">
        <v>131</v>
      </c>
      <c r="N4700" s="2">
        <v>40542</v>
      </c>
      <c r="O4700" s="2">
        <v>40547</v>
      </c>
      <c r="P4700">
        <v>5</v>
      </c>
      <c r="Q4700" s="1">
        <v>0.1</v>
      </c>
      <c r="R4700">
        <v>3.98</v>
      </c>
      <c r="S4700">
        <v>2.97</v>
      </c>
      <c r="T4700">
        <f t="shared" si="73"/>
        <v>19.899999999999999</v>
      </c>
    </row>
    <row r="4701" spans="1:20" x14ac:dyDescent="0.3">
      <c r="A4701">
        <v>4700</v>
      </c>
      <c r="B4701">
        <v>87627</v>
      </c>
      <c r="C4701" t="s">
        <v>1340</v>
      </c>
      <c r="D4701" t="s">
        <v>38</v>
      </c>
      <c r="E4701" t="s">
        <v>187</v>
      </c>
      <c r="F4701" t="s">
        <v>47</v>
      </c>
      <c r="G4701" t="s">
        <v>23</v>
      </c>
      <c r="H4701" t="s">
        <v>219</v>
      </c>
      <c r="I4701" t="s">
        <v>28</v>
      </c>
      <c r="J4701" t="s">
        <v>64</v>
      </c>
      <c r="K4701" t="s">
        <v>43</v>
      </c>
      <c r="L4701" t="s">
        <v>192</v>
      </c>
      <c r="M4701" t="s">
        <v>51</v>
      </c>
      <c r="N4701" s="2">
        <v>41241</v>
      </c>
      <c r="O4701" s="2">
        <v>41242</v>
      </c>
      <c r="P4701">
        <v>3</v>
      </c>
      <c r="Q4701" s="1">
        <v>0.03</v>
      </c>
      <c r="R4701">
        <v>9.65</v>
      </c>
      <c r="S4701">
        <v>6.22</v>
      </c>
      <c r="T4701">
        <f t="shared" si="73"/>
        <v>28.950000000000003</v>
      </c>
    </row>
    <row r="4702" spans="1:20" x14ac:dyDescent="0.3">
      <c r="A4702">
        <v>4701</v>
      </c>
      <c r="B4702">
        <v>87627</v>
      </c>
      <c r="C4702" t="s">
        <v>1340</v>
      </c>
      <c r="D4702" t="s">
        <v>20</v>
      </c>
      <c r="E4702" t="s">
        <v>39</v>
      </c>
      <c r="F4702" t="s">
        <v>47</v>
      </c>
      <c r="G4702" t="s">
        <v>23</v>
      </c>
      <c r="H4702" t="s">
        <v>54</v>
      </c>
      <c r="I4702" t="s">
        <v>28</v>
      </c>
      <c r="J4702" t="s">
        <v>64</v>
      </c>
      <c r="K4702" t="s">
        <v>165</v>
      </c>
      <c r="L4702" t="s">
        <v>44</v>
      </c>
      <c r="M4702" t="s">
        <v>160</v>
      </c>
      <c r="N4702" s="2">
        <v>41241</v>
      </c>
      <c r="O4702" s="2">
        <v>41243</v>
      </c>
      <c r="P4702">
        <v>41</v>
      </c>
      <c r="Q4702" s="1">
        <v>0.08</v>
      </c>
      <c r="R4702">
        <v>5.58</v>
      </c>
      <c r="S4702">
        <v>0.7</v>
      </c>
      <c r="T4702">
        <f t="shared" si="73"/>
        <v>228.78</v>
      </c>
    </row>
    <row r="4703" spans="1:20" x14ac:dyDescent="0.3">
      <c r="A4703">
        <v>4702</v>
      </c>
      <c r="B4703">
        <v>91352</v>
      </c>
      <c r="C4703" t="s">
        <v>1051</v>
      </c>
      <c r="D4703" t="s">
        <v>20</v>
      </c>
      <c r="E4703" t="s">
        <v>21</v>
      </c>
      <c r="F4703" t="s">
        <v>40</v>
      </c>
      <c r="G4703" t="s">
        <v>93</v>
      </c>
      <c r="H4703" t="s">
        <v>203</v>
      </c>
      <c r="I4703" t="s">
        <v>28</v>
      </c>
      <c r="J4703" t="s">
        <v>64</v>
      </c>
      <c r="K4703" t="s">
        <v>213</v>
      </c>
      <c r="L4703" t="s">
        <v>192</v>
      </c>
      <c r="M4703" t="s">
        <v>59</v>
      </c>
      <c r="N4703" s="2">
        <v>41167</v>
      </c>
      <c r="O4703" s="2">
        <v>41168</v>
      </c>
      <c r="P4703">
        <v>19</v>
      </c>
      <c r="Q4703" s="1">
        <v>0</v>
      </c>
      <c r="R4703">
        <v>30.98</v>
      </c>
      <c r="S4703">
        <v>6.5</v>
      </c>
      <c r="T4703">
        <f t="shared" si="73"/>
        <v>588.62</v>
      </c>
    </row>
    <row r="4704" spans="1:20" x14ac:dyDescent="0.3">
      <c r="A4704">
        <v>4703</v>
      </c>
      <c r="B4704">
        <v>91352</v>
      </c>
      <c r="C4704" t="s">
        <v>1051</v>
      </c>
      <c r="D4704" t="s">
        <v>20</v>
      </c>
      <c r="E4704" t="s">
        <v>39</v>
      </c>
      <c r="F4704" t="s">
        <v>40</v>
      </c>
      <c r="G4704" t="s">
        <v>93</v>
      </c>
      <c r="H4704" t="s">
        <v>89</v>
      </c>
      <c r="I4704" t="s">
        <v>28</v>
      </c>
      <c r="J4704" t="s">
        <v>64</v>
      </c>
      <c r="K4704" t="s">
        <v>291</v>
      </c>
      <c r="L4704" t="s">
        <v>192</v>
      </c>
      <c r="M4704" t="s">
        <v>59</v>
      </c>
      <c r="N4704" s="2">
        <v>41167</v>
      </c>
      <c r="O4704" s="2">
        <v>41167</v>
      </c>
      <c r="P4704">
        <v>18</v>
      </c>
      <c r="Q4704" s="1">
        <v>0.04</v>
      </c>
      <c r="R4704">
        <v>4.28</v>
      </c>
      <c r="S4704">
        <v>5.74</v>
      </c>
      <c r="T4704">
        <f t="shared" si="73"/>
        <v>77.040000000000006</v>
      </c>
    </row>
    <row r="4705" spans="1:20" x14ac:dyDescent="0.3">
      <c r="A4705">
        <v>4704</v>
      </c>
      <c r="B4705">
        <v>91352</v>
      </c>
      <c r="C4705" t="s">
        <v>1051</v>
      </c>
      <c r="D4705" t="s">
        <v>20</v>
      </c>
      <c r="E4705" t="s">
        <v>21</v>
      </c>
      <c r="F4705" t="s">
        <v>40</v>
      </c>
      <c r="G4705" t="s">
        <v>93</v>
      </c>
      <c r="H4705" t="s">
        <v>203</v>
      </c>
      <c r="I4705" t="s">
        <v>28</v>
      </c>
      <c r="J4705" t="s">
        <v>64</v>
      </c>
      <c r="K4705" t="s">
        <v>210</v>
      </c>
      <c r="L4705" t="s">
        <v>192</v>
      </c>
      <c r="M4705" t="s">
        <v>59</v>
      </c>
      <c r="N4705" s="2">
        <v>41167</v>
      </c>
      <c r="O4705" s="2">
        <v>41169</v>
      </c>
      <c r="P4705">
        <v>11</v>
      </c>
      <c r="Q4705" s="1">
        <v>0.1</v>
      </c>
      <c r="R4705">
        <v>65.989999999999995</v>
      </c>
      <c r="S4705">
        <v>4.99</v>
      </c>
      <c r="T4705">
        <f t="shared" si="73"/>
        <v>725.89</v>
      </c>
    </row>
    <row r="4706" spans="1:20" x14ac:dyDescent="0.3">
      <c r="A4706">
        <v>4705</v>
      </c>
      <c r="B4706">
        <v>88549</v>
      </c>
      <c r="C4706" t="s">
        <v>1443</v>
      </c>
      <c r="D4706" t="s">
        <v>20</v>
      </c>
      <c r="E4706" t="s">
        <v>39</v>
      </c>
      <c r="F4706" t="s">
        <v>47</v>
      </c>
      <c r="G4706" t="s">
        <v>41</v>
      </c>
      <c r="H4706" t="s">
        <v>49</v>
      </c>
      <c r="I4706" t="s">
        <v>28</v>
      </c>
      <c r="J4706" t="s">
        <v>64</v>
      </c>
      <c r="K4706" t="s">
        <v>181</v>
      </c>
      <c r="L4706" t="s">
        <v>192</v>
      </c>
      <c r="M4706" t="s">
        <v>111</v>
      </c>
      <c r="N4706" s="2">
        <v>41254</v>
      </c>
      <c r="O4706" s="2">
        <v>41254</v>
      </c>
      <c r="P4706">
        <v>13</v>
      </c>
      <c r="Q4706" s="1">
        <v>0.03</v>
      </c>
      <c r="R4706">
        <v>10.89</v>
      </c>
      <c r="S4706">
        <v>4.5</v>
      </c>
      <c r="T4706">
        <f t="shared" si="73"/>
        <v>141.57</v>
      </c>
    </row>
    <row r="4707" spans="1:20" x14ac:dyDescent="0.3">
      <c r="A4707">
        <v>4706</v>
      </c>
      <c r="B4707">
        <v>88549</v>
      </c>
      <c r="C4707" t="s">
        <v>1443</v>
      </c>
      <c r="D4707" t="s">
        <v>20</v>
      </c>
      <c r="E4707" t="s">
        <v>187</v>
      </c>
      <c r="F4707" t="s">
        <v>47</v>
      </c>
      <c r="G4707" t="s">
        <v>41</v>
      </c>
      <c r="H4707" t="s">
        <v>217</v>
      </c>
      <c r="I4707" t="s">
        <v>28</v>
      </c>
      <c r="J4707" t="s">
        <v>64</v>
      </c>
      <c r="K4707" t="s">
        <v>43</v>
      </c>
      <c r="L4707" t="s">
        <v>746</v>
      </c>
      <c r="M4707" t="s">
        <v>156</v>
      </c>
      <c r="N4707" s="2">
        <v>41254</v>
      </c>
      <c r="O4707" s="2">
        <v>41255</v>
      </c>
      <c r="P4707">
        <v>13</v>
      </c>
      <c r="Q4707" s="1">
        <v>0.06</v>
      </c>
      <c r="R4707">
        <v>50.98</v>
      </c>
      <c r="S4707">
        <v>22.24</v>
      </c>
      <c r="T4707">
        <f t="shared" si="73"/>
        <v>662.74</v>
      </c>
    </row>
    <row r="4708" spans="1:20" x14ac:dyDescent="0.3">
      <c r="A4708">
        <v>4707</v>
      </c>
      <c r="B4708">
        <v>87161</v>
      </c>
      <c r="C4708" t="s">
        <v>888</v>
      </c>
      <c r="D4708" t="s">
        <v>20</v>
      </c>
      <c r="E4708" t="s">
        <v>21</v>
      </c>
      <c r="F4708" t="s">
        <v>40</v>
      </c>
      <c r="G4708" t="s">
        <v>23</v>
      </c>
      <c r="H4708" t="s">
        <v>203</v>
      </c>
      <c r="I4708" t="s">
        <v>28</v>
      </c>
      <c r="J4708" t="s">
        <v>64</v>
      </c>
      <c r="K4708" t="s">
        <v>1107</v>
      </c>
      <c r="L4708" t="s">
        <v>44</v>
      </c>
      <c r="M4708" t="s">
        <v>99</v>
      </c>
      <c r="N4708" s="2">
        <v>40340</v>
      </c>
      <c r="O4708" s="2">
        <v>40341</v>
      </c>
      <c r="P4708">
        <v>11</v>
      </c>
      <c r="Q4708" s="1">
        <v>0.01</v>
      </c>
      <c r="R4708">
        <v>35.99</v>
      </c>
      <c r="S4708">
        <v>5.99</v>
      </c>
      <c r="T4708">
        <f t="shared" si="73"/>
        <v>395.89000000000004</v>
      </c>
    </row>
    <row r="4709" spans="1:20" x14ac:dyDescent="0.3">
      <c r="A4709">
        <v>4708</v>
      </c>
      <c r="B4709">
        <v>86304</v>
      </c>
      <c r="C4709" t="s">
        <v>1403</v>
      </c>
      <c r="D4709" t="s">
        <v>20</v>
      </c>
      <c r="E4709" t="s">
        <v>39</v>
      </c>
      <c r="F4709" t="s">
        <v>31</v>
      </c>
      <c r="G4709" t="s">
        <v>93</v>
      </c>
      <c r="H4709" t="s">
        <v>42</v>
      </c>
      <c r="I4709" t="s">
        <v>28</v>
      </c>
      <c r="J4709" t="s">
        <v>64</v>
      </c>
      <c r="K4709" t="s">
        <v>116</v>
      </c>
      <c r="L4709" t="s">
        <v>192</v>
      </c>
      <c r="M4709" t="s">
        <v>91</v>
      </c>
      <c r="N4709" s="2">
        <v>41485</v>
      </c>
      <c r="O4709" s="2">
        <v>41486</v>
      </c>
      <c r="P4709">
        <v>18</v>
      </c>
      <c r="Q4709" s="1">
        <v>0.04</v>
      </c>
      <c r="R4709">
        <v>6.68</v>
      </c>
      <c r="S4709">
        <v>6.93</v>
      </c>
      <c r="T4709">
        <f t="shared" si="73"/>
        <v>120.24</v>
      </c>
    </row>
    <row r="4710" spans="1:20" x14ac:dyDescent="0.3">
      <c r="A4710">
        <v>4709</v>
      </c>
      <c r="B4710">
        <v>87077</v>
      </c>
      <c r="C4710" t="s">
        <v>1246</v>
      </c>
      <c r="D4710" t="s">
        <v>20</v>
      </c>
      <c r="E4710" t="s">
        <v>39</v>
      </c>
      <c r="F4710" t="s">
        <v>31</v>
      </c>
      <c r="G4710" t="s">
        <v>41</v>
      </c>
      <c r="H4710" t="s">
        <v>94</v>
      </c>
      <c r="I4710" t="s">
        <v>28</v>
      </c>
      <c r="J4710" t="s">
        <v>64</v>
      </c>
      <c r="K4710" t="s">
        <v>289</v>
      </c>
      <c r="L4710" t="s">
        <v>192</v>
      </c>
      <c r="M4710" t="s">
        <v>375</v>
      </c>
      <c r="N4710" s="2">
        <v>40258</v>
      </c>
      <c r="O4710" s="2">
        <v>40259</v>
      </c>
      <c r="P4710">
        <v>10</v>
      </c>
      <c r="Q4710" s="1">
        <v>0.03</v>
      </c>
      <c r="R4710">
        <v>420.98</v>
      </c>
      <c r="S4710">
        <v>19.989999999999998</v>
      </c>
      <c r="T4710">
        <f t="shared" si="73"/>
        <v>4209.8</v>
      </c>
    </row>
    <row r="4711" spans="1:20" x14ac:dyDescent="0.3">
      <c r="A4711">
        <v>4710</v>
      </c>
      <c r="B4711">
        <v>86797</v>
      </c>
      <c r="C4711" t="s">
        <v>621</v>
      </c>
      <c r="D4711" t="s">
        <v>20</v>
      </c>
      <c r="E4711" t="s">
        <v>39</v>
      </c>
      <c r="F4711" t="s">
        <v>47</v>
      </c>
      <c r="G4711" t="s">
        <v>93</v>
      </c>
      <c r="H4711" t="s">
        <v>61</v>
      </c>
      <c r="I4711" t="s">
        <v>28</v>
      </c>
      <c r="J4711" t="s">
        <v>64</v>
      </c>
      <c r="K4711" t="s">
        <v>71</v>
      </c>
      <c r="L4711" t="s">
        <v>192</v>
      </c>
      <c r="M4711" t="s">
        <v>160</v>
      </c>
      <c r="N4711" s="2">
        <v>40595</v>
      </c>
      <c r="O4711" s="2">
        <v>40596</v>
      </c>
      <c r="P4711">
        <v>3</v>
      </c>
      <c r="Q4711" s="1">
        <v>0.05</v>
      </c>
      <c r="R4711">
        <v>2.88</v>
      </c>
      <c r="S4711">
        <v>0.5</v>
      </c>
      <c r="T4711">
        <f t="shared" si="73"/>
        <v>8.64</v>
      </c>
    </row>
    <row r="4712" spans="1:20" x14ac:dyDescent="0.3">
      <c r="A4712">
        <v>4711</v>
      </c>
      <c r="B4712">
        <v>86495</v>
      </c>
      <c r="C4712" t="s">
        <v>1742</v>
      </c>
      <c r="D4712" t="s">
        <v>20</v>
      </c>
      <c r="E4712" t="s">
        <v>39</v>
      </c>
      <c r="F4712" t="s">
        <v>22</v>
      </c>
      <c r="G4712" t="s">
        <v>93</v>
      </c>
      <c r="H4712" t="s">
        <v>78</v>
      </c>
      <c r="I4712" t="s">
        <v>28</v>
      </c>
      <c r="J4712" t="s">
        <v>64</v>
      </c>
      <c r="K4712" t="s">
        <v>101</v>
      </c>
      <c r="L4712" t="s">
        <v>192</v>
      </c>
      <c r="M4712" t="s">
        <v>238</v>
      </c>
      <c r="N4712" s="2">
        <v>41020</v>
      </c>
      <c r="O4712" s="2">
        <v>41022</v>
      </c>
      <c r="P4712">
        <v>13</v>
      </c>
      <c r="Q4712" s="1">
        <v>0.1</v>
      </c>
      <c r="R4712">
        <v>15.57</v>
      </c>
      <c r="S4712">
        <v>1.39</v>
      </c>
      <c r="T4712">
        <f t="shared" si="73"/>
        <v>202.41</v>
      </c>
    </row>
    <row r="4713" spans="1:20" x14ac:dyDescent="0.3">
      <c r="A4713">
        <v>4712</v>
      </c>
      <c r="B4713">
        <v>86495</v>
      </c>
      <c r="C4713" t="s">
        <v>1742</v>
      </c>
      <c r="D4713" t="s">
        <v>20</v>
      </c>
      <c r="E4713" t="s">
        <v>187</v>
      </c>
      <c r="F4713" t="s">
        <v>22</v>
      </c>
      <c r="G4713" t="s">
        <v>93</v>
      </c>
      <c r="H4713" t="s">
        <v>219</v>
      </c>
      <c r="I4713" t="s">
        <v>28</v>
      </c>
      <c r="J4713" t="s">
        <v>64</v>
      </c>
      <c r="K4713" t="s">
        <v>98</v>
      </c>
      <c r="L4713" t="s">
        <v>192</v>
      </c>
      <c r="M4713" t="s">
        <v>398</v>
      </c>
      <c r="N4713" s="2">
        <v>41020</v>
      </c>
      <c r="O4713" s="2">
        <v>41021</v>
      </c>
      <c r="P4713">
        <v>3</v>
      </c>
      <c r="Q4713" s="1">
        <v>0.01</v>
      </c>
      <c r="R4713">
        <v>19.98</v>
      </c>
      <c r="S4713">
        <v>10.49</v>
      </c>
      <c r="T4713">
        <f t="shared" si="73"/>
        <v>59.94</v>
      </c>
    </row>
    <row r="4714" spans="1:20" x14ac:dyDescent="0.3">
      <c r="A4714">
        <v>4713</v>
      </c>
      <c r="B4714">
        <v>90953</v>
      </c>
      <c r="C4714" t="s">
        <v>1195</v>
      </c>
      <c r="D4714" t="s">
        <v>20</v>
      </c>
      <c r="E4714" t="s">
        <v>39</v>
      </c>
      <c r="F4714" t="s">
        <v>31</v>
      </c>
      <c r="G4714" t="s">
        <v>48</v>
      </c>
      <c r="H4714" t="s">
        <v>54</v>
      </c>
      <c r="I4714" t="s">
        <v>28</v>
      </c>
      <c r="J4714" t="s">
        <v>64</v>
      </c>
      <c r="K4714" t="s">
        <v>181</v>
      </c>
      <c r="L4714" t="s">
        <v>192</v>
      </c>
      <c r="M4714" t="s">
        <v>35</v>
      </c>
      <c r="N4714" s="2">
        <v>40936</v>
      </c>
      <c r="O4714" s="2">
        <v>40940</v>
      </c>
      <c r="P4714">
        <v>5</v>
      </c>
      <c r="Q4714" s="1">
        <v>0.05</v>
      </c>
      <c r="R4714">
        <v>11.34</v>
      </c>
      <c r="S4714">
        <v>11.25</v>
      </c>
      <c r="T4714">
        <f t="shared" si="73"/>
        <v>56.7</v>
      </c>
    </row>
    <row r="4715" spans="1:20" x14ac:dyDescent="0.3">
      <c r="A4715">
        <v>4714</v>
      </c>
      <c r="B4715">
        <v>90953</v>
      </c>
      <c r="C4715" t="s">
        <v>835</v>
      </c>
      <c r="D4715" t="s">
        <v>578</v>
      </c>
      <c r="E4715" t="s">
        <v>21</v>
      </c>
      <c r="F4715" t="s">
        <v>31</v>
      </c>
      <c r="G4715" t="s">
        <v>48</v>
      </c>
      <c r="H4715" t="s">
        <v>206</v>
      </c>
      <c r="I4715" t="s">
        <v>28</v>
      </c>
      <c r="J4715" t="s">
        <v>64</v>
      </c>
      <c r="K4715" t="s">
        <v>210</v>
      </c>
      <c r="L4715" t="s">
        <v>283</v>
      </c>
      <c r="M4715" t="s">
        <v>178</v>
      </c>
      <c r="N4715" s="2">
        <v>40936</v>
      </c>
      <c r="O4715" s="2">
        <v>40940</v>
      </c>
      <c r="P4715">
        <v>11</v>
      </c>
      <c r="Q4715" s="1">
        <v>0.08</v>
      </c>
      <c r="R4715">
        <v>297.64</v>
      </c>
      <c r="S4715">
        <v>14.7</v>
      </c>
      <c r="T4715">
        <f t="shared" si="73"/>
        <v>3274.04</v>
      </c>
    </row>
    <row r="4716" spans="1:20" x14ac:dyDescent="0.3">
      <c r="A4716">
        <v>4715</v>
      </c>
      <c r="B4716">
        <v>88991</v>
      </c>
      <c r="C4716" t="s">
        <v>2090</v>
      </c>
      <c r="D4716" t="s">
        <v>20</v>
      </c>
      <c r="E4716" t="s">
        <v>21</v>
      </c>
      <c r="F4716" t="s">
        <v>47</v>
      </c>
      <c r="G4716" t="s">
        <v>93</v>
      </c>
      <c r="H4716" t="s">
        <v>203</v>
      </c>
      <c r="I4716" t="s">
        <v>28</v>
      </c>
      <c r="J4716" t="s">
        <v>64</v>
      </c>
      <c r="K4716" t="s">
        <v>210</v>
      </c>
      <c r="L4716" t="s">
        <v>192</v>
      </c>
      <c r="M4716" t="s">
        <v>111</v>
      </c>
      <c r="N4716" s="2">
        <v>41080</v>
      </c>
      <c r="O4716" s="2">
        <v>41082</v>
      </c>
      <c r="P4716">
        <v>11</v>
      </c>
      <c r="Q4716" s="1">
        <v>0</v>
      </c>
      <c r="R4716">
        <v>205.99</v>
      </c>
      <c r="S4716">
        <v>5.26</v>
      </c>
      <c r="T4716">
        <f t="shared" si="73"/>
        <v>2265.8900000000003</v>
      </c>
    </row>
    <row r="4717" spans="1:20" x14ac:dyDescent="0.3">
      <c r="A4717">
        <v>4716</v>
      </c>
      <c r="B4717">
        <v>86255</v>
      </c>
      <c r="C4717" t="s">
        <v>942</v>
      </c>
      <c r="D4717" t="s">
        <v>20</v>
      </c>
      <c r="E4717" t="s">
        <v>39</v>
      </c>
      <c r="F4717" t="s">
        <v>22</v>
      </c>
      <c r="G4717" t="s">
        <v>32</v>
      </c>
      <c r="H4717" t="s">
        <v>61</v>
      </c>
      <c r="I4717" t="s">
        <v>28</v>
      </c>
      <c r="J4717" t="s">
        <v>64</v>
      </c>
      <c r="K4717" t="s">
        <v>62</v>
      </c>
      <c r="L4717" t="s">
        <v>192</v>
      </c>
      <c r="M4717" t="s">
        <v>499</v>
      </c>
      <c r="N4717" s="2">
        <v>41353</v>
      </c>
      <c r="O4717" s="2">
        <v>41355</v>
      </c>
      <c r="P4717">
        <v>8</v>
      </c>
      <c r="Q4717" s="1">
        <v>0.02</v>
      </c>
      <c r="R4717">
        <v>3.98</v>
      </c>
      <c r="S4717">
        <v>5.26</v>
      </c>
      <c r="T4717">
        <f t="shared" si="73"/>
        <v>31.84</v>
      </c>
    </row>
    <row r="4718" spans="1:20" x14ac:dyDescent="0.3">
      <c r="A4718">
        <v>4717</v>
      </c>
      <c r="B4718">
        <v>90469</v>
      </c>
      <c r="C4718" t="s">
        <v>425</v>
      </c>
      <c r="D4718" t="s">
        <v>20</v>
      </c>
      <c r="E4718" t="s">
        <v>39</v>
      </c>
      <c r="F4718" t="s">
        <v>31</v>
      </c>
      <c r="G4718" t="s">
        <v>93</v>
      </c>
      <c r="H4718" t="s">
        <v>61</v>
      </c>
      <c r="I4718" t="s">
        <v>28</v>
      </c>
      <c r="J4718" t="s">
        <v>64</v>
      </c>
      <c r="K4718" t="s">
        <v>58</v>
      </c>
      <c r="L4718" t="s">
        <v>192</v>
      </c>
      <c r="M4718" t="s">
        <v>102</v>
      </c>
      <c r="N4718" s="2">
        <v>40472</v>
      </c>
      <c r="O4718" s="2">
        <v>40473</v>
      </c>
      <c r="P4718">
        <v>22</v>
      </c>
      <c r="Q4718" s="1">
        <v>0.02</v>
      </c>
      <c r="R4718">
        <v>419.19</v>
      </c>
      <c r="S4718">
        <v>19.989999999999998</v>
      </c>
      <c r="T4718">
        <f t="shared" si="73"/>
        <v>9222.18</v>
      </c>
    </row>
    <row r="4719" spans="1:20" x14ac:dyDescent="0.3">
      <c r="A4719">
        <v>4718</v>
      </c>
      <c r="B4719">
        <v>86792</v>
      </c>
      <c r="C4719" t="s">
        <v>286</v>
      </c>
      <c r="D4719" t="s">
        <v>20</v>
      </c>
      <c r="E4719" t="s">
        <v>39</v>
      </c>
      <c r="F4719" t="s">
        <v>47</v>
      </c>
      <c r="G4719" t="s">
        <v>23</v>
      </c>
      <c r="H4719" t="s">
        <v>94</v>
      </c>
      <c r="I4719" t="s">
        <v>28</v>
      </c>
      <c r="J4719" t="s">
        <v>64</v>
      </c>
      <c r="K4719" t="s">
        <v>62</v>
      </c>
      <c r="L4719" t="s">
        <v>192</v>
      </c>
      <c r="M4719" t="s">
        <v>51</v>
      </c>
      <c r="N4719" s="2">
        <v>40425</v>
      </c>
      <c r="O4719" s="2">
        <v>40425</v>
      </c>
      <c r="P4719">
        <v>4</v>
      </c>
      <c r="Q4719" s="1">
        <v>0.08</v>
      </c>
      <c r="R4719">
        <v>5.4</v>
      </c>
      <c r="S4719">
        <v>7.78</v>
      </c>
      <c r="T4719">
        <f t="shared" si="73"/>
        <v>21.6</v>
      </c>
    </row>
    <row r="4720" spans="1:20" x14ac:dyDescent="0.3">
      <c r="A4720">
        <v>4719</v>
      </c>
      <c r="B4720">
        <v>86792</v>
      </c>
      <c r="C4720" t="s">
        <v>286</v>
      </c>
      <c r="D4720" t="s">
        <v>38</v>
      </c>
      <c r="E4720" t="s">
        <v>21</v>
      </c>
      <c r="F4720" t="s">
        <v>47</v>
      </c>
      <c r="G4720" t="s">
        <v>23</v>
      </c>
      <c r="H4720" t="s">
        <v>203</v>
      </c>
      <c r="I4720" t="s">
        <v>28</v>
      </c>
      <c r="J4720" t="s">
        <v>64</v>
      </c>
      <c r="K4720" t="s">
        <v>25</v>
      </c>
      <c r="L4720" t="s">
        <v>26</v>
      </c>
      <c r="M4720" t="s">
        <v>117</v>
      </c>
      <c r="N4720" s="2">
        <v>40425</v>
      </c>
      <c r="O4720" s="2">
        <v>40428</v>
      </c>
      <c r="P4720">
        <v>5</v>
      </c>
      <c r="Q4720" s="1">
        <v>0.09</v>
      </c>
      <c r="R4720">
        <v>8.4600000000000009</v>
      </c>
      <c r="S4720">
        <v>8.99</v>
      </c>
      <c r="T4720">
        <f t="shared" si="73"/>
        <v>42.300000000000004</v>
      </c>
    </row>
    <row r="4721" spans="1:20" x14ac:dyDescent="0.3">
      <c r="A4721">
        <v>4720</v>
      </c>
      <c r="B4721">
        <v>86792</v>
      </c>
      <c r="C4721" t="s">
        <v>286</v>
      </c>
      <c r="D4721" t="s">
        <v>20</v>
      </c>
      <c r="E4721" t="s">
        <v>187</v>
      </c>
      <c r="F4721" t="s">
        <v>47</v>
      </c>
      <c r="G4721" t="s">
        <v>23</v>
      </c>
      <c r="H4721" t="s">
        <v>188</v>
      </c>
      <c r="I4721" t="s">
        <v>28</v>
      </c>
      <c r="J4721" t="s">
        <v>64</v>
      </c>
      <c r="K4721" t="s">
        <v>282</v>
      </c>
      <c r="L4721" t="s">
        <v>26</v>
      </c>
      <c r="M4721" t="s">
        <v>117</v>
      </c>
      <c r="N4721" s="2">
        <v>40425</v>
      </c>
      <c r="O4721" s="2">
        <v>40426</v>
      </c>
      <c r="P4721">
        <v>10</v>
      </c>
      <c r="Q4721" s="1">
        <v>0.21</v>
      </c>
      <c r="R4721">
        <v>14.98</v>
      </c>
      <c r="S4721">
        <v>8.99</v>
      </c>
      <c r="T4721">
        <f t="shared" si="73"/>
        <v>149.80000000000001</v>
      </c>
    </row>
    <row r="4722" spans="1:20" x14ac:dyDescent="0.3">
      <c r="A4722">
        <v>4721</v>
      </c>
      <c r="B4722">
        <v>86792</v>
      </c>
      <c r="C4722" t="s">
        <v>286</v>
      </c>
      <c r="D4722" t="s">
        <v>20</v>
      </c>
      <c r="E4722" t="s">
        <v>21</v>
      </c>
      <c r="F4722" t="s">
        <v>47</v>
      </c>
      <c r="G4722" t="s">
        <v>23</v>
      </c>
      <c r="H4722" t="s">
        <v>24</v>
      </c>
      <c r="I4722" t="s">
        <v>28</v>
      </c>
      <c r="J4722" t="s">
        <v>64</v>
      </c>
      <c r="K4722" t="s">
        <v>204</v>
      </c>
      <c r="L4722" t="s">
        <v>192</v>
      </c>
      <c r="M4722" t="s">
        <v>167</v>
      </c>
      <c r="N4722" s="2">
        <v>40425</v>
      </c>
      <c r="O4722" s="2">
        <v>40426</v>
      </c>
      <c r="P4722">
        <v>22</v>
      </c>
      <c r="Q4722" s="1">
        <v>0.04</v>
      </c>
      <c r="R4722">
        <v>155.99</v>
      </c>
      <c r="S4722">
        <v>8.08</v>
      </c>
      <c r="T4722">
        <f t="shared" si="73"/>
        <v>3431.78</v>
      </c>
    </row>
    <row r="4723" spans="1:20" x14ac:dyDescent="0.3">
      <c r="A4723">
        <v>4722</v>
      </c>
      <c r="B4723">
        <v>90003</v>
      </c>
      <c r="C4723" t="s">
        <v>153</v>
      </c>
      <c r="D4723" t="s">
        <v>20</v>
      </c>
      <c r="E4723" t="s">
        <v>39</v>
      </c>
      <c r="F4723" t="s">
        <v>22</v>
      </c>
      <c r="G4723" t="s">
        <v>93</v>
      </c>
      <c r="H4723" t="s">
        <v>89</v>
      </c>
      <c r="I4723" t="s">
        <v>28</v>
      </c>
      <c r="J4723" t="s">
        <v>64</v>
      </c>
      <c r="K4723" t="s">
        <v>154</v>
      </c>
      <c r="L4723" t="s">
        <v>44</v>
      </c>
      <c r="M4723" t="s">
        <v>86</v>
      </c>
      <c r="N4723" s="2">
        <v>40481</v>
      </c>
      <c r="O4723" s="2">
        <v>40481</v>
      </c>
      <c r="P4723">
        <v>11</v>
      </c>
      <c r="Q4723" s="1">
        <v>0.1</v>
      </c>
      <c r="R4723">
        <v>1.6</v>
      </c>
      <c r="S4723">
        <v>1.29</v>
      </c>
      <c r="T4723">
        <f t="shared" si="73"/>
        <v>17.600000000000001</v>
      </c>
    </row>
    <row r="4724" spans="1:20" x14ac:dyDescent="0.3">
      <c r="A4724">
        <v>4723</v>
      </c>
      <c r="B4724">
        <v>86753</v>
      </c>
      <c r="C4724" t="s">
        <v>404</v>
      </c>
      <c r="D4724" t="s">
        <v>20</v>
      </c>
      <c r="E4724" t="s">
        <v>21</v>
      </c>
      <c r="F4724" t="s">
        <v>22</v>
      </c>
      <c r="G4724" t="s">
        <v>41</v>
      </c>
      <c r="H4724" t="s">
        <v>206</v>
      </c>
      <c r="I4724" t="s">
        <v>28</v>
      </c>
      <c r="J4724" t="s">
        <v>64</v>
      </c>
      <c r="K4724" t="s">
        <v>1254</v>
      </c>
      <c r="L4724" t="s">
        <v>746</v>
      </c>
      <c r="M4724" t="s">
        <v>96</v>
      </c>
      <c r="N4724" s="2">
        <v>40369</v>
      </c>
      <c r="O4724" s="2">
        <v>40370</v>
      </c>
      <c r="P4724">
        <v>11</v>
      </c>
      <c r="Q4724" s="1">
        <v>0.1</v>
      </c>
      <c r="R4724">
        <v>599.99</v>
      </c>
      <c r="S4724">
        <v>24.49</v>
      </c>
      <c r="T4724">
        <f t="shared" si="73"/>
        <v>6599.89</v>
      </c>
    </row>
    <row r="4725" spans="1:20" x14ac:dyDescent="0.3">
      <c r="A4725">
        <v>4724</v>
      </c>
      <c r="B4725">
        <v>86753</v>
      </c>
      <c r="C4725" t="s">
        <v>404</v>
      </c>
      <c r="D4725" t="s">
        <v>20</v>
      </c>
      <c r="E4725" t="s">
        <v>39</v>
      </c>
      <c r="F4725" t="s">
        <v>22</v>
      </c>
      <c r="G4725" t="s">
        <v>41</v>
      </c>
      <c r="H4725" t="s">
        <v>78</v>
      </c>
      <c r="I4725" t="s">
        <v>28</v>
      </c>
      <c r="J4725" t="s">
        <v>64</v>
      </c>
      <c r="K4725" t="s">
        <v>98</v>
      </c>
      <c r="L4725" t="s">
        <v>44</v>
      </c>
      <c r="M4725" t="s">
        <v>80</v>
      </c>
      <c r="N4725" s="2">
        <v>40369</v>
      </c>
      <c r="O4725" s="2">
        <v>40371</v>
      </c>
      <c r="P4725">
        <v>10</v>
      </c>
      <c r="Q4725" s="1">
        <v>0.06</v>
      </c>
      <c r="R4725">
        <v>2.78</v>
      </c>
      <c r="S4725">
        <v>1.25</v>
      </c>
      <c r="T4725">
        <f t="shared" si="73"/>
        <v>27.799999999999997</v>
      </c>
    </row>
    <row r="4726" spans="1:20" x14ac:dyDescent="0.3">
      <c r="A4726">
        <v>4725</v>
      </c>
      <c r="B4726">
        <v>88350</v>
      </c>
      <c r="C4726" t="s">
        <v>736</v>
      </c>
      <c r="D4726" t="s">
        <v>20</v>
      </c>
      <c r="E4726" t="s">
        <v>39</v>
      </c>
      <c r="F4726" t="s">
        <v>31</v>
      </c>
      <c r="G4726" t="s">
        <v>41</v>
      </c>
      <c r="H4726" t="s">
        <v>49</v>
      </c>
      <c r="I4726" t="s">
        <v>28</v>
      </c>
      <c r="J4726" t="s">
        <v>64</v>
      </c>
      <c r="K4726" t="s">
        <v>165</v>
      </c>
      <c r="L4726" t="s">
        <v>192</v>
      </c>
      <c r="M4726" t="s">
        <v>296</v>
      </c>
      <c r="N4726" s="2">
        <v>40874</v>
      </c>
      <c r="O4726" s="2">
        <v>40876</v>
      </c>
      <c r="P4726">
        <v>8</v>
      </c>
      <c r="Q4726" s="1">
        <v>0.02</v>
      </c>
      <c r="R4726">
        <v>6.48</v>
      </c>
      <c r="S4726">
        <v>7.37</v>
      </c>
      <c r="T4726">
        <f t="shared" si="73"/>
        <v>51.84</v>
      </c>
    </row>
    <row r="4727" spans="1:20" x14ac:dyDescent="0.3">
      <c r="A4727">
        <v>4726</v>
      </c>
      <c r="B4727">
        <v>89887</v>
      </c>
      <c r="C4727" t="s">
        <v>602</v>
      </c>
      <c r="D4727" t="s">
        <v>20</v>
      </c>
      <c r="E4727" t="s">
        <v>39</v>
      </c>
      <c r="F4727" t="s">
        <v>47</v>
      </c>
      <c r="G4727" t="s">
        <v>23</v>
      </c>
      <c r="H4727" t="s">
        <v>89</v>
      </c>
      <c r="I4727" t="s">
        <v>28</v>
      </c>
      <c r="J4727" t="s">
        <v>64</v>
      </c>
      <c r="K4727" t="s">
        <v>50</v>
      </c>
      <c r="L4727" t="s">
        <v>192</v>
      </c>
      <c r="M4727" t="s">
        <v>114</v>
      </c>
      <c r="N4727" s="2">
        <v>40848</v>
      </c>
      <c r="O4727" s="2">
        <v>40848</v>
      </c>
      <c r="P4727">
        <v>31</v>
      </c>
      <c r="Q4727" s="1">
        <v>0</v>
      </c>
      <c r="R4727">
        <v>5.98</v>
      </c>
      <c r="S4727">
        <v>10.39</v>
      </c>
      <c r="T4727">
        <f t="shared" si="73"/>
        <v>185.38000000000002</v>
      </c>
    </row>
    <row r="4728" spans="1:20" x14ac:dyDescent="0.3">
      <c r="A4728">
        <v>4727</v>
      </c>
      <c r="B4728">
        <v>87803</v>
      </c>
      <c r="C4728" t="s">
        <v>405</v>
      </c>
      <c r="D4728" t="s">
        <v>20</v>
      </c>
      <c r="E4728" t="s">
        <v>39</v>
      </c>
      <c r="F4728" t="s">
        <v>22</v>
      </c>
      <c r="G4728" t="s">
        <v>93</v>
      </c>
      <c r="H4728" t="s">
        <v>61</v>
      </c>
      <c r="I4728" t="s">
        <v>28</v>
      </c>
      <c r="J4728" t="s">
        <v>64</v>
      </c>
      <c r="K4728" t="s">
        <v>163</v>
      </c>
      <c r="L4728" t="s">
        <v>192</v>
      </c>
      <c r="M4728" t="s">
        <v>326</v>
      </c>
      <c r="N4728" s="2">
        <v>41546</v>
      </c>
      <c r="O4728" s="2">
        <v>41548</v>
      </c>
      <c r="P4728">
        <v>15</v>
      </c>
      <c r="Q4728" s="1">
        <v>0.06</v>
      </c>
      <c r="R4728">
        <v>40.98</v>
      </c>
      <c r="S4728">
        <v>7.47</v>
      </c>
      <c r="T4728">
        <f t="shared" si="73"/>
        <v>614.69999999999993</v>
      </c>
    </row>
    <row r="4729" spans="1:20" x14ac:dyDescent="0.3">
      <c r="A4729">
        <v>4728</v>
      </c>
      <c r="B4729">
        <v>88335</v>
      </c>
      <c r="C4729" t="s">
        <v>947</v>
      </c>
      <c r="D4729" t="s">
        <v>20</v>
      </c>
      <c r="E4729" t="s">
        <v>39</v>
      </c>
      <c r="F4729" t="s">
        <v>47</v>
      </c>
      <c r="G4729" t="s">
        <v>41</v>
      </c>
      <c r="H4729" t="s">
        <v>42</v>
      </c>
      <c r="I4729" t="s">
        <v>28</v>
      </c>
      <c r="J4729" t="s">
        <v>64</v>
      </c>
      <c r="K4729" t="s">
        <v>248</v>
      </c>
      <c r="L4729" t="s">
        <v>192</v>
      </c>
      <c r="M4729" t="s">
        <v>51</v>
      </c>
      <c r="N4729" s="2">
        <v>41265</v>
      </c>
      <c r="O4729" s="2">
        <v>41265</v>
      </c>
      <c r="P4729">
        <v>9</v>
      </c>
      <c r="Q4729" s="1">
        <v>0.05</v>
      </c>
      <c r="R4729">
        <v>3.98</v>
      </c>
      <c r="S4729">
        <v>5.26</v>
      </c>
      <c r="T4729">
        <f t="shared" si="73"/>
        <v>35.82</v>
      </c>
    </row>
    <row r="4730" spans="1:20" x14ac:dyDescent="0.3">
      <c r="A4730">
        <v>4729</v>
      </c>
      <c r="B4730">
        <v>91150</v>
      </c>
      <c r="C4730" t="s">
        <v>1241</v>
      </c>
      <c r="D4730" t="s">
        <v>20</v>
      </c>
      <c r="E4730" t="s">
        <v>39</v>
      </c>
      <c r="F4730" t="s">
        <v>31</v>
      </c>
      <c r="G4730" t="s">
        <v>93</v>
      </c>
      <c r="H4730" t="s">
        <v>89</v>
      </c>
      <c r="I4730" t="s">
        <v>28</v>
      </c>
      <c r="J4730" t="s">
        <v>64</v>
      </c>
      <c r="K4730" t="s">
        <v>184</v>
      </c>
      <c r="L4730" t="s">
        <v>44</v>
      </c>
      <c r="M4730" t="s">
        <v>69</v>
      </c>
      <c r="N4730" s="2">
        <v>41351</v>
      </c>
      <c r="O4730" s="2">
        <v>41351</v>
      </c>
      <c r="P4730">
        <v>1</v>
      </c>
      <c r="Q4730" s="1">
        <v>0.1</v>
      </c>
      <c r="R4730">
        <v>8.9499999999999993</v>
      </c>
      <c r="S4730">
        <v>2.0099999999999998</v>
      </c>
      <c r="T4730">
        <f t="shared" si="73"/>
        <v>8.9499999999999993</v>
      </c>
    </row>
    <row r="4731" spans="1:20" x14ac:dyDescent="0.3">
      <c r="A4731">
        <v>4730</v>
      </c>
      <c r="B4731">
        <v>90874</v>
      </c>
      <c r="C4731" t="s">
        <v>950</v>
      </c>
      <c r="D4731" t="s">
        <v>20</v>
      </c>
      <c r="E4731" t="s">
        <v>21</v>
      </c>
      <c r="F4731" t="s">
        <v>22</v>
      </c>
      <c r="G4731" t="s">
        <v>93</v>
      </c>
      <c r="H4731" t="s">
        <v>24</v>
      </c>
      <c r="I4731" t="s">
        <v>28</v>
      </c>
      <c r="J4731" t="s">
        <v>64</v>
      </c>
      <c r="K4731" t="s">
        <v>1138</v>
      </c>
      <c r="L4731" t="s">
        <v>192</v>
      </c>
      <c r="M4731" t="s">
        <v>150</v>
      </c>
      <c r="N4731" s="2">
        <v>41627</v>
      </c>
      <c r="O4731" s="2">
        <v>41628</v>
      </c>
      <c r="P4731">
        <v>16</v>
      </c>
      <c r="Q4731" s="1">
        <v>0.02</v>
      </c>
      <c r="R4731">
        <v>65.989999999999995</v>
      </c>
      <c r="S4731">
        <v>4.99</v>
      </c>
      <c r="T4731">
        <f t="shared" si="73"/>
        <v>1055.8399999999999</v>
      </c>
    </row>
    <row r="4732" spans="1:20" x14ac:dyDescent="0.3">
      <c r="A4732">
        <v>4731</v>
      </c>
      <c r="B4732">
        <v>91278</v>
      </c>
      <c r="C4732" t="s">
        <v>1009</v>
      </c>
      <c r="D4732" t="s">
        <v>20</v>
      </c>
      <c r="E4732" t="s">
        <v>39</v>
      </c>
      <c r="F4732" t="s">
        <v>22</v>
      </c>
      <c r="G4732" t="s">
        <v>93</v>
      </c>
      <c r="H4732" t="s">
        <v>61</v>
      </c>
      <c r="I4732" t="s">
        <v>28</v>
      </c>
      <c r="J4732" t="s">
        <v>64</v>
      </c>
      <c r="K4732" t="s">
        <v>98</v>
      </c>
      <c r="L4732" t="s">
        <v>192</v>
      </c>
      <c r="M4732" t="s">
        <v>86</v>
      </c>
      <c r="N4732" s="2">
        <v>40773</v>
      </c>
      <c r="O4732" s="2">
        <v>40775</v>
      </c>
      <c r="P4732">
        <v>9</v>
      </c>
      <c r="Q4732" s="1">
        <v>0.06</v>
      </c>
      <c r="R4732">
        <v>20.27</v>
      </c>
      <c r="S4732">
        <v>3.99</v>
      </c>
      <c r="T4732">
        <f t="shared" si="73"/>
        <v>182.43</v>
      </c>
    </row>
    <row r="4733" spans="1:20" x14ac:dyDescent="0.3">
      <c r="A4733">
        <v>4732</v>
      </c>
      <c r="B4733">
        <v>91278</v>
      </c>
      <c r="C4733" t="s">
        <v>1009</v>
      </c>
      <c r="D4733" t="s">
        <v>20</v>
      </c>
      <c r="E4733" t="s">
        <v>39</v>
      </c>
      <c r="F4733" t="s">
        <v>22</v>
      </c>
      <c r="G4733" t="s">
        <v>93</v>
      </c>
      <c r="H4733" t="s">
        <v>94</v>
      </c>
      <c r="I4733" t="s">
        <v>28</v>
      </c>
      <c r="J4733" t="s">
        <v>64</v>
      </c>
      <c r="K4733" t="s">
        <v>189</v>
      </c>
      <c r="L4733" t="s">
        <v>44</v>
      </c>
      <c r="M4733" t="s">
        <v>86</v>
      </c>
      <c r="N4733" s="2">
        <v>40773</v>
      </c>
      <c r="O4733" s="2">
        <v>40774</v>
      </c>
      <c r="P4733">
        <v>3</v>
      </c>
      <c r="Q4733" s="1">
        <v>0.09</v>
      </c>
      <c r="R4733">
        <v>9.93</v>
      </c>
      <c r="S4733">
        <v>1.0900000000000001</v>
      </c>
      <c r="T4733">
        <f t="shared" si="73"/>
        <v>29.79</v>
      </c>
    </row>
    <row r="4734" spans="1:20" x14ac:dyDescent="0.3">
      <c r="A4734">
        <v>4733</v>
      </c>
      <c r="B4734">
        <v>88548</v>
      </c>
      <c r="C4734" t="s">
        <v>1443</v>
      </c>
      <c r="D4734" t="s">
        <v>20</v>
      </c>
      <c r="E4734" t="s">
        <v>187</v>
      </c>
      <c r="F4734" t="s">
        <v>47</v>
      </c>
      <c r="G4734" t="s">
        <v>41</v>
      </c>
      <c r="H4734" t="s">
        <v>217</v>
      </c>
      <c r="I4734" t="s">
        <v>28</v>
      </c>
      <c r="J4734" t="s">
        <v>72</v>
      </c>
      <c r="K4734" t="s">
        <v>291</v>
      </c>
      <c r="L4734" t="s">
        <v>26</v>
      </c>
      <c r="M4734" t="s">
        <v>51</v>
      </c>
      <c r="N4734" s="2">
        <v>40450</v>
      </c>
      <c r="O4734" s="2">
        <v>40453</v>
      </c>
      <c r="P4734">
        <v>1</v>
      </c>
      <c r="Q4734" s="1">
        <v>0.01</v>
      </c>
      <c r="R4734">
        <v>99.23</v>
      </c>
      <c r="S4734">
        <v>8.99</v>
      </c>
      <c r="T4734">
        <f t="shared" si="73"/>
        <v>99.23</v>
      </c>
    </row>
    <row r="4735" spans="1:20" x14ac:dyDescent="0.3">
      <c r="A4735">
        <v>4734</v>
      </c>
      <c r="B4735">
        <v>87577</v>
      </c>
      <c r="C4735" t="s">
        <v>346</v>
      </c>
      <c r="D4735" t="s">
        <v>20</v>
      </c>
      <c r="E4735" t="s">
        <v>39</v>
      </c>
      <c r="F4735" t="s">
        <v>40</v>
      </c>
      <c r="G4735" t="s">
        <v>32</v>
      </c>
      <c r="H4735" t="s">
        <v>61</v>
      </c>
      <c r="I4735" t="s">
        <v>28</v>
      </c>
      <c r="J4735" t="s">
        <v>72</v>
      </c>
      <c r="K4735" t="s">
        <v>113</v>
      </c>
      <c r="L4735" t="s">
        <v>192</v>
      </c>
      <c r="M4735" t="s">
        <v>59</v>
      </c>
      <c r="N4735" s="2">
        <v>41489</v>
      </c>
      <c r="O4735" s="2">
        <v>41490</v>
      </c>
      <c r="P4735">
        <v>19</v>
      </c>
      <c r="Q4735" s="1">
        <v>7.0000000000000007E-2</v>
      </c>
      <c r="R4735">
        <v>7.68</v>
      </c>
      <c r="S4735">
        <v>6.16</v>
      </c>
      <c r="T4735">
        <f t="shared" si="73"/>
        <v>145.91999999999999</v>
      </c>
    </row>
    <row r="4736" spans="1:20" x14ac:dyDescent="0.3">
      <c r="A4736">
        <v>4735</v>
      </c>
      <c r="B4736">
        <v>88843</v>
      </c>
      <c r="C4736" t="s">
        <v>722</v>
      </c>
      <c r="D4736" t="s">
        <v>38</v>
      </c>
      <c r="E4736" t="s">
        <v>21</v>
      </c>
      <c r="F4736" t="s">
        <v>31</v>
      </c>
      <c r="G4736" t="s">
        <v>93</v>
      </c>
      <c r="H4736" t="s">
        <v>33</v>
      </c>
      <c r="I4736" t="s">
        <v>28</v>
      </c>
      <c r="J4736" t="s">
        <v>72</v>
      </c>
      <c r="K4736" t="s">
        <v>210</v>
      </c>
      <c r="L4736" t="s">
        <v>26</v>
      </c>
      <c r="M4736" t="s">
        <v>375</v>
      </c>
      <c r="N4736" s="2">
        <v>40776</v>
      </c>
      <c r="O4736" s="2">
        <v>40778</v>
      </c>
      <c r="P4736">
        <v>20</v>
      </c>
      <c r="Q4736" s="1">
        <v>0.06</v>
      </c>
      <c r="R4736">
        <v>55.99</v>
      </c>
      <c r="S4736">
        <v>1.25</v>
      </c>
      <c r="T4736">
        <f t="shared" si="73"/>
        <v>1119.8</v>
      </c>
    </row>
    <row r="4737" spans="1:20" x14ac:dyDescent="0.3">
      <c r="A4737">
        <v>4736</v>
      </c>
      <c r="B4737">
        <v>91351</v>
      </c>
      <c r="C4737" t="s">
        <v>1715</v>
      </c>
      <c r="D4737" t="s">
        <v>20</v>
      </c>
      <c r="E4737" t="s">
        <v>39</v>
      </c>
      <c r="F4737" t="s">
        <v>22</v>
      </c>
      <c r="G4737" t="s">
        <v>32</v>
      </c>
      <c r="H4737" t="s">
        <v>94</v>
      </c>
      <c r="I4737" t="s">
        <v>28</v>
      </c>
      <c r="J4737" t="s">
        <v>72</v>
      </c>
      <c r="K4737" t="s">
        <v>289</v>
      </c>
      <c r="L4737" t="s">
        <v>44</v>
      </c>
      <c r="M4737" t="s">
        <v>331</v>
      </c>
      <c r="N4737" s="2">
        <v>40700</v>
      </c>
      <c r="O4737" s="2">
        <v>40702</v>
      </c>
      <c r="P4737">
        <v>16</v>
      </c>
      <c r="Q4737" s="1">
        <v>0.01</v>
      </c>
      <c r="R4737">
        <v>8.34</v>
      </c>
      <c r="S4737">
        <v>1.43</v>
      </c>
      <c r="T4737">
        <f t="shared" si="73"/>
        <v>133.44</v>
      </c>
    </row>
    <row r="4738" spans="1:20" x14ac:dyDescent="0.3">
      <c r="A4738">
        <v>4737</v>
      </c>
      <c r="B4738">
        <v>87319</v>
      </c>
      <c r="C4738" t="s">
        <v>362</v>
      </c>
      <c r="D4738" t="s">
        <v>20</v>
      </c>
      <c r="E4738" t="s">
        <v>21</v>
      </c>
      <c r="F4738" t="s">
        <v>22</v>
      </c>
      <c r="G4738" t="s">
        <v>48</v>
      </c>
      <c r="H4738" t="s">
        <v>24</v>
      </c>
      <c r="I4738" t="s">
        <v>28</v>
      </c>
      <c r="J4738" t="s">
        <v>56</v>
      </c>
      <c r="K4738" t="s">
        <v>201</v>
      </c>
      <c r="L4738" t="s">
        <v>192</v>
      </c>
      <c r="M4738" t="s">
        <v>444</v>
      </c>
      <c r="N4738" s="2">
        <v>40971</v>
      </c>
      <c r="O4738" s="2">
        <v>40976</v>
      </c>
      <c r="P4738">
        <v>2</v>
      </c>
      <c r="Q4738" s="1">
        <v>0.03</v>
      </c>
      <c r="R4738">
        <v>65.989999999999995</v>
      </c>
      <c r="S4738">
        <v>7.69</v>
      </c>
      <c r="T4738">
        <f t="shared" si="73"/>
        <v>131.97999999999999</v>
      </c>
    </row>
    <row r="4739" spans="1:20" x14ac:dyDescent="0.3">
      <c r="A4739">
        <v>4738</v>
      </c>
      <c r="B4739">
        <v>87700</v>
      </c>
      <c r="C4739" t="s">
        <v>2559</v>
      </c>
      <c r="D4739" t="s">
        <v>20</v>
      </c>
      <c r="E4739" t="s">
        <v>21</v>
      </c>
      <c r="F4739" t="s">
        <v>31</v>
      </c>
      <c r="G4739" t="s">
        <v>23</v>
      </c>
      <c r="H4739" t="s">
        <v>33</v>
      </c>
      <c r="I4739" t="s">
        <v>28</v>
      </c>
      <c r="J4739" t="s">
        <v>72</v>
      </c>
      <c r="K4739" t="s">
        <v>1254</v>
      </c>
      <c r="L4739" t="s">
        <v>706</v>
      </c>
      <c r="M4739" t="s">
        <v>141</v>
      </c>
      <c r="N4739" s="2">
        <v>40215</v>
      </c>
      <c r="O4739" s="2">
        <v>40217</v>
      </c>
      <c r="P4739">
        <v>1</v>
      </c>
      <c r="Q4739" s="1">
        <v>0.09</v>
      </c>
      <c r="R4739">
        <v>999.99</v>
      </c>
      <c r="S4739">
        <v>13.99</v>
      </c>
      <c r="T4739">
        <f t="shared" ref="T4739:T4802" si="74">R4739*P4739</f>
        <v>999.99</v>
      </c>
    </row>
    <row r="4740" spans="1:20" x14ac:dyDescent="0.3">
      <c r="A4740">
        <v>4739</v>
      </c>
      <c r="B4740">
        <v>91035</v>
      </c>
      <c r="C4740" t="s">
        <v>812</v>
      </c>
      <c r="D4740" t="s">
        <v>20</v>
      </c>
      <c r="E4740" t="s">
        <v>39</v>
      </c>
      <c r="F4740" t="s">
        <v>31</v>
      </c>
      <c r="G4740" t="s">
        <v>41</v>
      </c>
      <c r="H4740" t="s">
        <v>49</v>
      </c>
      <c r="I4740" t="s">
        <v>28</v>
      </c>
      <c r="J4740" t="s">
        <v>72</v>
      </c>
      <c r="K4740" t="s">
        <v>149</v>
      </c>
      <c r="L4740" t="s">
        <v>192</v>
      </c>
      <c r="M4740" t="s">
        <v>35</v>
      </c>
      <c r="N4740" s="2">
        <v>41635</v>
      </c>
      <c r="O4740" s="2">
        <v>41635</v>
      </c>
      <c r="P4740">
        <v>19</v>
      </c>
      <c r="Q4740" s="1">
        <v>0.02</v>
      </c>
      <c r="R4740">
        <v>4.37</v>
      </c>
      <c r="S4740">
        <v>5.15</v>
      </c>
      <c r="T4740">
        <f t="shared" si="74"/>
        <v>83.03</v>
      </c>
    </row>
    <row r="4741" spans="1:20" x14ac:dyDescent="0.3">
      <c r="A4741">
        <v>4740</v>
      </c>
      <c r="B4741">
        <v>91035</v>
      </c>
      <c r="C4741" t="s">
        <v>812</v>
      </c>
      <c r="D4741" t="s">
        <v>20</v>
      </c>
      <c r="E4741" t="s">
        <v>39</v>
      </c>
      <c r="F4741" t="s">
        <v>31</v>
      </c>
      <c r="G4741" t="s">
        <v>41</v>
      </c>
      <c r="H4741" t="s">
        <v>54</v>
      </c>
      <c r="I4741" t="s">
        <v>28</v>
      </c>
      <c r="J4741" t="s">
        <v>72</v>
      </c>
      <c r="K4741" t="s">
        <v>133</v>
      </c>
      <c r="L4741" t="s">
        <v>746</v>
      </c>
      <c r="M4741" t="s">
        <v>35</v>
      </c>
      <c r="N4741" s="2">
        <v>41635</v>
      </c>
      <c r="O4741" s="2">
        <v>41637</v>
      </c>
      <c r="P4741">
        <v>6</v>
      </c>
      <c r="Q4741" s="1">
        <v>0.08</v>
      </c>
      <c r="R4741">
        <v>3.48</v>
      </c>
      <c r="S4741">
        <v>49</v>
      </c>
      <c r="T4741">
        <f t="shared" si="74"/>
        <v>20.88</v>
      </c>
    </row>
    <row r="4742" spans="1:20" x14ac:dyDescent="0.3">
      <c r="A4742">
        <v>4741</v>
      </c>
      <c r="B4742">
        <v>91035</v>
      </c>
      <c r="C4742" t="s">
        <v>812</v>
      </c>
      <c r="D4742" t="s">
        <v>20</v>
      </c>
      <c r="E4742" t="s">
        <v>39</v>
      </c>
      <c r="F4742" t="s">
        <v>31</v>
      </c>
      <c r="G4742" t="s">
        <v>41</v>
      </c>
      <c r="H4742" t="s">
        <v>54</v>
      </c>
      <c r="I4742" t="s">
        <v>28</v>
      </c>
      <c r="J4742" t="s">
        <v>72</v>
      </c>
      <c r="K4742" t="s">
        <v>289</v>
      </c>
      <c r="L4742" t="s">
        <v>192</v>
      </c>
      <c r="M4742" t="s">
        <v>35</v>
      </c>
      <c r="N4742" s="2">
        <v>41635</v>
      </c>
      <c r="O4742" s="2">
        <v>41636</v>
      </c>
      <c r="P4742">
        <v>21</v>
      </c>
      <c r="Q4742" s="1">
        <v>0.05</v>
      </c>
      <c r="R4742">
        <v>20.98</v>
      </c>
      <c r="S4742">
        <v>1.49</v>
      </c>
      <c r="T4742">
        <f t="shared" si="74"/>
        <v>440.58</v>
      </c>
    </row>
    <row r="4743" spans="1:20" x14ac:dyDescent="0.3">
      <c r="A4743">
        <v>4742</v>
      </c>
      <c r="B4743">
        <v>86149</v>
      </c>
      <c r="C4743" t="s">
        <v>314</v>
      </c>
      <c r="D4743" t="s">
        <v>20</v>
      </c>
      <c r="E4743" t="s">
        <v>21</v>
      </c>
      <c r="F4743" t="s">
        <v>31</v>
      </c>
      <c r="G4743" t="s">
        <v>93</v>
      </c>
      <c r="H4743" t="s">
        <v>33</v>
      </c>
      <c r="I4743" t="s">
        <v>28</v>
      </c>
      <c r="J4743" t="s">
        <v>72</v>
      </c>
      <c r="K4743" t="s">
        <v>1111</v>
      </c>
      <c r="L4743" t="s">
        <v>192</v>
      </c>
      <c r="M4743" t="s">
        <v>63</v>
      </c>
      <c r="N4743" s="2">
        <v>41404</v>
      </c>
      <c r="O4743" s="2">
        <v>41404</v>
      </c>
      <c r="P4743">
        <v>8</v>
      </c>
      <c r="Q4743" s="1">
        <v>7.0000000000000007E-2</v>
      </c>
      <c r="R4743">
        <v>30.97</v>
      </c>
      <c r="S4743">
        <v>4</v>
      </c>
      <c r="T4743">
        <f t="shared" si="74"/>
        <v>247.76</v>
      </c>
    </row>
    <row r="4744" spans="1:20" x14ac:dyDescent="0.3">
      <c r="A4744">
        <v>4743</v>
      </c>
      <c r="B4744">
        <v>86149</v>
      </c>
      <c r="C4744" t="s">
        <v>314</v>
      </c>
      <c r="D4744" t="s">
        <v>20</v>
      </c>
      <c r="E4744" t="s">
        <v>39</v>
      </c>
      <c r="F4744" t="s">
        <v>31</v>
      </c>
      <c r="G4744" t="s">
        <v>93</v>
      </c>
      <c r="H4744" t="s">
        <v>61</v>
      </c>
      <c r="I4744" t="s">
        <v>28</v>
      </c>
      <c r="J4744" t="s">
        <v>72</v>
      </c>
      <c r="K4744" t="s">
        <v>105</v>
      </c>
      <c r="L4744" t="s">
        <v>192</v>
      </c>
      <c r="M4744" t="s">
        <v>141</v>
      </c>
      <c r="N4744" s="2">
        <v>41404</v>
      </c>
      <c r="O4744" s="2">
        <v>41406</v>
      </c>
      <c r="P4744">
        <v>13</v>
      </c>
      <c r="Q4744" s="1">
        <v>0.09</v>
      </c>
      <c r="R4744">
        <v>6.48</v>
      </c>
      <c r="S4744">
        <v>6.22</v>
      </c>
      <c r="T4744">
        <f t="shared" si="74"/>
        <v>84.240000000000009</v>
      </c>
    </row>
    <row r="4745" spans="1:20" x14ac:dyDescent="0.3">
      <c r="A4745">
        <v>4744</v>
      </c>
      <c r="B4745">
        <v>86149</v>
      </c>
      <c r="C4745" t="s">
        <v>314</v>
      </c>
      <c r="D4745" t="s">
        <v>20</v>
      </c>
      <c r="E4745" t="s">
        <v>39</v>
      </c>
      <c r="F4745" t="s">
        <v>31</v>
      </c>
      <c r="G4745" t="s">
        <v>93</v>
      </c>
      <c r="H4745" t="s">
        <v>61</v>
      </c>
      <c r="I4745" t="s">
        <v>28</v>
      </c>
      <c r="J4745" t="s">
        <v>72</v>
      </c>
      <c r="K4745" t="s">
        <v>231</v>
      </c>
      <c r="L4745" t="s">
        <v>192</v>
      </c>
      <c r="M4745" t="s">
        <v>63</v>
      </c>
      <c r="N4745" s="2">
        <v>41404</v>
      </c>
      <c r="O4745" s="2">
        <v>41406</v>
      </c>
      <c r="P4745">
        <v>7</v>
      </c>
      <c r="Q4745" s="1">
        <v>7.0000000000000007E-2</v>
      </c>
      <c r="R4745">
        <v>6.48</v>
      </c>
      <c r="S4745">
        <v>7.37</v>
      </c>
      <c r="T4745">
        <f t="shared" si="74"/>
        <v>45.36</v>
      </c>
    </row>
    <row r="4746" spans="1:20" x14ac:dyDescent="0.3">
      <c r="A4746">
        <v>4745</v>
      </c>
      <c r="B4746">
        <v>90524</v>
      </c>
      <c r="C4746" t="s">
        <v>623</v>
      </c>
      <c r="D4746" t="s">
        <v>38</v>
      </c>
      <c r="E4746" t="s">
        <v>21</v>
      </c>
      <c r="F4746" t="s">
        <v>31</v>
      </c>
      <c r="G4746" t="s">
        <v>32</v>
      </c>
      <c r="H4746" t="s">
        <v>33</v>
      </c>
      <c r="I4746" t="s">
        <v>28</v>
      </c>
      <c r="J4746" t="s">
        <v>72</v>
      </c>
      <c r="K4746" t="s">
        <v>201</v>
      </c>
      <c r="L4746" t="s">
        <v>192</v>
      </c>
      <c r="M4746" t="s">
        <v>255</v>
      </c>
      <c r="N4746" s="2">
        <v>40321</v>
      </c>
      <c r="O4746" s="2">
        <v>40323</v>
      </c>
      <c r="P4746">
        <v>17</v>
      </c>
      <c r="Q4746" s="1">
        <v>0.09</v>
      </c>
      <c r="R4746">
        <v>77.510000000000005</v>
      </c>
      <c r="S4746">
        <v>4</v>
      </c>
      <c r="T4746">
        <f t="shared" si="74"/>
        <v>1317.67</v>
      </c>
    </row>
    <row r="4747" spans="1:20" x14ac:dyDescent="0.3">
      <c r="A4747">
        <v>4746</v>
      </c>
      <c r="B4747">
        <v>90524</v>
      </c>
      <c r="C4747" t="s">
        <v>623</v>
      </c>
      <c r="D4747" t="s">
        <v>20</v>
      </c>
      <c r="E4747" t="s">
        <v>39</v>
      </c>
      <c r="F4747" t="s">
        <v>31</v>
      </c>
      <c r="G4747" t="s">
        <v>32</v>
      </c>
      <c r="H4747" t="s">
        <v>61</v>
      </c>
      <c r="I4747" t="s">
        <v>28</v>
      </c>
      <c r="J4747" t="s">
        <v>72</v>
      </c>
      <c r="K4747" t="s">
        <v>145</v>
      </c>
      <c r="L4747" t="s">
        <v>44</v>
      </c>
      <c r="M4747" t="s">
        <v>131</v>
      </c>
      <c r="N4747" s="2">
        <v>40321</v>
      </c>
      <c r="O4747" s="2">
        <v>40323</v>
      </c>
      <c r="P4747">
        <v>13</v>
      </c>
      <c r="Q4747" s="1">
        <v>0</v>
      </c>
      <c r="R4747">
        <v>2.88</v>
      </c>
      <c r="S4747">
        <v>0.7</v>
      </c>
      <c r="T4747">
        <f t="shared" si="74"/>
        <v>37.44</v>
      </c>
    </row>
    <row r="4748" spans="1:20" x14ac:dyDescent="0.3">
      <c r="A4748">
        <v>4747</v>
      </c>
      <c r="B4748">
        <v>88484</v>
      </c>
      <c r="C4748" t="s">
        <v>1690</v>
      </c>
      <c r="D4748" t="s">
        <v>20</v>
      </c>
      <c r="E4748" t="s">
        <v>39</v>
      </c>
      <c r="F4748" t="s">
        <v>31</v>
      </c>
      <c r="G4748" t="s">
        <v>41</v>
      </c>
      <c r="H4748" t="s">
        <v>61</v>
      </c>
      <c r="I4748" t="s">
        <v>28</v>
      </c>
      <c r="J4748" t="s">
        <v>72</v>
      </c>
      <c r="K4748" t="s">
        <v>138</v>
      </c>
      <c r="L4748" t="s">
        <v>192</v>
      </c>
      <c r="M4748" t="s">
        <v>83</v>
      </c>
      <c r="N4748" s="2">
        <v>41299</v>
      </c>
      <c r="O4748" s="2">
        <v>41301</v>
      </c>
      <c r="P4748">
        <v>8</v>
      </c>
      <c r="Q4748" s="1">
        <v>0.03</v>
      </c>
      <c r="R4748">
        <v>7.84</v>
      </c>
      <c r="S4748">
        <v>4.71</v>
      </c>
      <c r="T4748">
        <f t="shared" si="74"/>
        <v>62.72</v>
      </c>
    </row>
    <row r="4749" spans="1:20" x14ac:dyDescent="0.3">
      <c r="A4749">
        <v>4748</v>
      </c>
      <c r="B4749">
        <v>87982</v>
      </c>
      <c r="C4749" t="s">
        <v>2421</v>
      </c>
      <c r="D4749" t="s">
        <v>578</v>
      </c>
      <c r="E4749" t="s">
        <v>187</v>
      </c>
      <c r="F4749" t="s">
        <v>31</v>
      </c>
      <c r="G4749" t="s">
        <v>23</v>
      </c>
      <c r="H4749" t="s">
        <v>217</v>
      </c>
      <c r="I4749" t="s">
        <v>28</v>
      </c>
      <c r="J4749" t="s">
        <v>72</v>
      </c>
      <c r="K4749" t="s">
        <v>231</v>
      </c>
      <c r="L4749" t="s">
        <v>283</v>
      </c>
      <c r="M4749" t="s">
        <v>121</v>
      </c>
      <c r="N4749" s="2">
        <v>40747</v>
      </c>
      <c r="O4749" s="2">
        <v>40748</v>
      </c>
      <c r="P4749">
        <v>4</v>
      </c>
      <c r="Q4749" s="1">
        <v>0.02</v>
      </c>
      <c r="R4749">
        <v>120.98</v>
      </c>
      <c r="S4749">
        <v>30</v>
      </c>
      <c r="T4749">
        <f t="shared" si="74"/>
        <v>483.92</v>
      </c>
    </row>
    <row r="4750" spans="1:20" x14ac:dyDescent="0.3">
      <c r="A4750">
        <v>4749</v>
      </c>
      <c r="B4750">
        <v>87982</v>
      </c>
      <c r="C4750" t="s">
        <v>1934</v>
      </c>
      <c r="D4750" t="s">
        <v>20</v>
      </c>
      <c r="E4750" t="s">
        <v>21</v>
      </c>
      <c r="F4750" t="s">
        <v>31</v>
      </c>
      <c r="G4750" t="s">
        <v>23</v>
      </c>
      <c r="H4750" t="s">
        <v>203</v>
      </c>
      <c r="I4750" t="s">
        <v>28</v>
      </c>
      <c r="J4750" t="s">
        <v>72</v>
      </c>
      <c r="K4750" t="s">
        <v>1108</v>
      </c>
      <c r="L4750" t="s">
        <v>706</v>
      </c>
      <c r="M4750" t="s">
        <v>63</v>
      </c>
      <c r="N4750" s="2">
        <v>40747</v>
      </c>
      <c r="O4750" s="2">
        <v>40748</v>
      </c>
      <c r="P4750">
        <v>10</v>
      </c>
      <c r="Q4750" s="1">
        <v>0.09</v>
      </c>
      <c r="R4750">
        <v>13.99</v>
      </c>
      <c r="S4750">
        <v>7.51</v>
      </c>
      <c r="T4750">
        <f t="shared" si="74"/>
        <v>139.9</v>
      </c>
    </row>
    <row r="4751" spans="1:20" x14ac:dyDescent="0.3">
      <c r="A4751">
        <v>4750</v>
      </c>
      <c r="B4751">
        <v>88412</v>
      </c>
      <c r="C4751" t="s">
        <v>1028</v>
      </c>
      <c r="D4751" t="s">
        <v>20</v>
      </c>
      <c r="E4751" t="s">
        <v>39</v>
      </c>
      <c r="F4751" t="s">
        <v>47</v>
      </c>
      <c r="G4751" t="s">
        <v>93</v>
      </c>
      <c r="H4751" t="s">
        <v>94</v>
      </c>
      <c r="I4751" t="s">
        <v>28</v>
      </c>
      <c r="J4751" t="s">
        <v>72</v>
      </c>
      <c r="K4751" t="s">
        <v>170</v>
      </c>
      <c r="L4751" t="s">
        <v>192</v>
      </c>
      <c r="M4751" t="s">
        <v>167</v>
      </c>
      <c r="N4751" s="2">
        <v>40640</v>
      </c>
      <c r="O4751" s="2">
        <v>40641</v>
      </c>
      <c r="P4751">
        <v>7</v>
      </c>
      <c r="Q4751" s="1">
        <v>0.08</v>
      </c>
      <c r="R4751">
        <v>10.98</v>
      </c>
      <c r="S4751">
        <v>3.99</v>
      </c>
      <c r="T4751">
        <f t="shared" si="74"/>
        <v>76.86</v>
      </c>
    </row>
    <row r="4752" spans="1:20" x14ac:dyDescent="0.3">
      <c r="A4752">
        <v>4751</v>
      </c>
      <c r="B4752">
        <v>91266</v>
      </c>
      <c r="C4752" t="s">
        <v>2258</v>
      </c>
      <c r="D4752" t="s">
        <v>38</v>
      </c>
      <c r="E4752" t="s">
        <v>39</v>
      </c>
      <c r="F4752" t="s">
        <v>22</v>
      </c>
      <c r="G4752" t="s">
        <v>41</v>
      </c>
      <c r="H4752" t="s">
        <v>42</v>
      </c>
      <c r="I4752" t="s">
        <v>28</v>
      </c>
      <c r="J4752" t="s">
        <v>72</v>
      </c>
      <c r="K4752" t="s">
        <v>291</v>
      </c>
      <c r="L4752" t="s">
        <v>192</v>
      </c>
      <c r="M4752" t="s">
        <v>246</v>
      </c>
      <c r="N4752" s="2">
        <v>41171</v>
      </c>
      <c r="O4752" s="2">
        <v>41173</v>
      </c>
      <c r="P4752">
        <v>12</v>
      </c>
      <c r="Q4752" s="1">
        <v>0.08</v>
      </c>
      <c r="R4752">
        <v>48.04</v>
      </c>
      <c r="S4752">
        <v>5.79</v>
      </c>
      <c r="T4752">
        <f t="shared" si="74"/>
        <v>576.48</v>
      </c>
    </row>
    <row r="4753" spans="1:20" x14ac:dyDescent="0.3">
      <c r="A4753">
        <v>4752</v>
      </c>
      <c r="B4753">
        <v>86403</v>
      </c>
      <c r="C4753" t="s">
        <v>1182</v>
      </c>
      <c r="D4753" t="s">
        <v>20</v>
      </c>
      <c r="E4753" t="s">
        <v>39</v>
      </c>
      <c r="F4753" t="s">
        <v>31</v>
      </c>
      <c r="G4753" t="s">
        <v>48</v>
      </c>
      <c r="H4753" t="s">
        <v>94</v>
      </c>
      <c r="I4753" t="s">
        <v>28</v>
      </c>
      <c r="J4753" t="s">
        <v>72</v>
      </c>
      <c r="K4753" t="s">
        <v>71</v>
      </c>
      <c r="L4753" t="s">
        <v>192</v>
      </c>
      <c r="M4753" t="s">
        <v>139</v>
      </c>
      <c r="N4753" s="2">
        <v>41028</v>
      </c>
      <c r="O4753" s="2">
        <v>41035</v>
      </c>
      <c r="P4753">
        <v>13</v>
      </c>
      <c r="Q4753" s="1">
        <v>0.08</v>
      </c>
      <c r="R4753">
        <v>11.29</v>
      </c>
      <c r="S4753">
        <v>5.03</v>
      </c>
      <c r="T4753">
        <f t="shared" si="74"/>
        <v>146.76999999999998</v>
      </c>
    </row>
    <row r="4754" spans="1:20" x14ac:dyDescent="0.3">
      <c r="A4754">
        <v>4753</v>
      </c>
      <c r="B4754">
        <v>91358</v>
      </c>
      <c r="C4754" t="s">
        <v>1754</v>
      </c>
      <c r="D4754" t="s">
        <v>20</v>
      </c>
      <c r="E4754" t="s">
        <v>39</v>
      </c>
      <c r="F4754" t="s">
        <v>31</v>
      </c>
      <c r="G4754" t="s">
        <v>32</v>
      </c>
      <c r="H4754" t="s">
        <v>54</v>
      </c>
      <c r="I4754" t="s">
        <v>28</v>
      </c>
      <c r="J4754" t="s">
        <v>72</v>
      </c>
      <c r="K4754" t="s">
        <v>82</v>
      </c>
      <c r="L4754" t="s">
        <v>192</v>
      </c>
      <c r="M4754" t="s">
        <v>255</v>
      </c>
      <c r="N4754" s="2">
        <v>41282</v>
      </c>
      <c r="O4754" s="2">
        <v>41283</v>
      </c>
      <c r="P4754">
        <v>6</v>
      </c>
      <c r="Q4754" s="1">
        <v>0.05</v>
      </c>
      <c r="R4754">
        <v>8.85</v>
      </c>
      <c r="S4754">
        <v>5.6</v>
      </c>
      <c r="T4754">
        <f t="shared" si="74"/>
        <v>53.099999999999994</v>
      </c>
    </row>
    <row r="4755" spans="1:20" x14ac:dyDescent="0.3">
      <c r="A4755">
        <v>4754</v>
      </c>
      <c r="B4755">
        <v>91358</v>
      </c>
      <c r="C4755" t="s">
        <v>1656</v>
      </c>
      <c r="D4755" t="s">
        <v>38</v>
      </c>
      <c r="E4755" t="s">
        <v>39</v>
      </c>
      <c r="F4755" t="s">
        <v>31</v>
      </c>
      <c r="G4755" t="s">
        <v>32</v>
      </c>
      <c r="H4755" t="s">
        <v>54</v>
      </c>
      <c r="I4755" t="s">
        <v>28</v>
      </c>
      <c r="J4755" t="s">
        <v>56</v>
      </c>
      <c r="K4755" t="s">
        <v>163</v>
      </c>
      <c r="L4755" t="s">
        <v>192</v>
      </c>
      <c r="M4755" t="s">
        <v>255</v>
      </c>
      <c r="N4755" s="2">
        <v>41282</v>
      </c>
      <c r="O4755" s="2">
        <v>41284</v>
      </c>
      <c r="P4755">
        <v>1</v>
      </c>
      <c r="Q4755" s="1">
        <v>0.01</v>
      </c>
      <c r="R4755">
        <v>11.97</v>
      </c>
      <c r="S4755">
        <v>4.9800000000000004</v>
      </c>
      <c r="T4755">
        <f t="shared" si="74"/>
        <v>11.97</v>
      </c>
    </row>
    <row r="4756" spans="1:20" x14ac:dyDescent="0.3">
      <c r="A4756">
        <v>4755</v>
      </c>
      <c r="B4756">
        <v>91358</v>
      </c>
      <c r="C4756" t="s">
        <v>1656</v>
      </c>
      <c r="D4756" t="s">
        <v>20</v>
      </c>
      <c r="E4756" t="s">
        <v>39</v>
      </c>
      <c r="F4756" t="s">
        <v>31</v>
      </c>
      <c r="G4756" t="s">
        <v>32</v>
      </c>
      <c r="H4756" t="s">
        <v>42</v>
      </c>
      <c r="I4756" t="s">
        <v>28</v>
      </c>
      <c r="J4756" t="s">
        <v>72</v>
      </c>
      <c r="K4756" t="s">
        <v>129</v>
      </c>
      <c r="L4756" t="s">
        <v>192</v>
      </c>
      <c r="M4756" t="s">
        <v>296</v>
      </c>
      <c r="N4756" s="2">
        <v>41282</v>
      </c>
      <c r="O4756" s="2">
        <v>41283</v>
      </c>
      <c r="P4756">
        <v>10</v>
      </c>
      <c r="Q4756" s="1">
        <v>0.1</v>
      </c>
      <c r="R4756">
        <v>7.3</v>
      </c>
      <c r="S4756">
        <v>7.72</v>
      </c>
      <c r="T4756">
        <f t="shared" si="74"/>
        <v>73</v>
      </c>
    </row>
    <row r="4757" spans="1:20" x14ac:dyDescent="0.3">
      <c r="A4757">
        <v>4756</v>
      </c>
      <c r="B4757">
        <v>91364</v>
      </c>
      <c r="C4757" t="s">
        <v>215</v>
      </c>
      <c r="D4757" t="s">
        <v>20</v>
      </c>
      <c r="E4757" t="s">
        <v>21</v>
      </c>
      <c r="F4757" t="s">
        <v>31</v>
      </c>
      <c r="G4757" t="s">
        <v>41</v>
      </c>
      <c r="H4757" t="s">
        <v>203</v>
      </c>
      <c r="I4757" t="s">
        <v>28</v>
      </c>
      <c r="J4757" t="s">
        <v>72</v>
      </c>
      <c r="K4757" t="s">
        <v>201</v>
      </c>
      <c r="L4757" t="s">
        <v>26</v>
      </c>
      <c r="M4757" t="s">
        <v>63</v>
      </c>
      <c r="N4757" s="2">
        <v>41114</v>
      </c>
      <c r="O4757" s="2">
        <v>41116</v>
      </c>
      <c r="P4757">
        <v>15</v>
      </c>
      <c r="Q4757" s="1">
        <v>7.0000000000000007E-2</v>
      </c>
      <c r="R4757">
        <v>1.7</v>
      </c>
      <c r="S4757">
        <v>1.99</v>
      </c>
      <c r="T4757">
        <f t="shared" si="74"/>
        <v>25.5</v>
      </c>
    </row>
    <row r="4758" spans="1:20" x14ac:dyDescent="0.3">
      <c r="A4758">
        <v>4757</v>
      </c>
      <c r="B4758">
        <v>86650</v>
      </c>
      <c r="C4758" t="s">
        <v>1229</v>
      </c>
      <c r="D4758" t="s">
        <v>20</v>
      </c>
      <c r="E4758" t="s">
        <v>39</v>
      </c>
      <c r="F4758" t="s">
        <v>31</v>
      </c>
      <c r="G4758" t="s">
        <v>23</v>
      </c>
      <c r="H4758" t="s">
        <v>49</v>
      </c>
      <c r="I4758" t="s">
        <v>28</v>
      </c>
      <c r="J4758" t="s">
        <v>72</v>
      </c>
      <c r="K4758" t="s">
        <v>170</v>
      </c>
      <c r="L4758" t="s">
        <v>192</v>
      </c>
      <c r="M4758" t="s">
        <v>279</v>
      </c>
      <c r="N4758" s="2">
        <v>41339</v>
      </c>
      <c r="O4758" s="2">
        <v>41341</v>
      </c>
      <c r="P4758">
        <v>1</v>
      </c>
      <c r="Q4758" s="1">
        <v>0.06</v>
      </c>
      <c r="R4758">
        <v>4.9800000000000004</v>
      </c>
      <c r="S4758">
        <v>6.07</v>
      </c>
      <c r="T4758">
        <f t="shared" si="74"/>
        <v>4.9800000000000004</v>
      </c>
    </row>
    <row r="4759" spans="1:20" x14ac:dyDescent="0.3">
      <c r="A4759">
        <v>4758</v>
      </c>
      <c r="B4759">
        <v>89878</v>
      </c>
      <c r="C4759" t="s">
        <v>534</v>
      </c>
      <c r="D4759" t="s">
        <v>20</v>
      </c>
      <c r="E4759" t="s">
        <v>39</v>
      </c>
      <c r="F4759" t="s">
        <v>31</v>
      </c>
      <c r="G4759" t="s">
        <v>48</v>
      </c>
      <c r="H4759" t="s">
        <v>42</v>
      </c>
      <c r="I4759" t="s">
        <v>28</v>
      </c>
      <c r="J4759" t="s">
        <v>72</v>
      </c>
      <c r="K4759" t="s">
        <v>68</v>
      </c>
      <c r="L4759" t="s">
        <v>192</v>
      </c>
      <c r="M4759" t="s">
        <v>91</v>
      </c>
      <c r="N4759" s="2">
        <v>41437</v>
      </c>
      <c r="O4759" s="2">
        <v>41441</v>
      </c>
      <c r="P4759">
        <v>8</v>
      </c>
      <c r="Q4759" s="1">
        <v>0</v>
      </c>
      <c r="R4759">
        <v>2.66</v>
      </c>
      <c r="S4759">
        <v>6.35</v>
      </c>
      <c r="T4759">
        <f t="shared" si="74"/>
        <v>21.28</v>
      </c>
    </row>
    <row r="4760" spans="1:20" x14ac:dyDescent="0.3">
      <c r="A4760">
        <v>4759</v>
      </c>
      <c r="B4760">
        <v>91365</v>
      </c>
      <c r="C4760" t="s">
        <v>2112</v>
      </c>
      <c r="D4760" t="s">
        <v>20</v>
      </c>
      <c r="E4760" t="s">
        <v>187</v>
      </c>
      <c r="F4760" t="s">
        <v>47</v>
      </c>
      <c r="G4760" t="s">
        <v>32</v>
      </c>
      <c r="H4760" t="s">
        <v>219</v>
      </c>
      <c r="I4760" t="s">
        <v>28</v>
      </c>
      <c r="J4760" t="s">
        <v>72</v>
      </c>
      <c r="K4760" t="s">
        <v>82</v>
      </c>
      <c r="L4760" t="s">
        <v>26</v>
      </c>
      <c r="M4760" t="s">
        <v>114</v>
      </c>
      <c r="N4760" s="2">
        <v>40350</v>
      </c>
      <c r="O4760" s="2">
        <v>40351</v>
      </c>
      <c r="P4760">
        <v>1</v>
      </c>
      <c r="Q4760" s="1">
        <v>0.02</v>
      </c>
      <c r="R4760">
        <v>25.38</v>
      </c>
      <c r="S4760">
        <v>8.99</v>
      </c>
      <c r="T4760">
        <f t="shared" si="74"/>
        <v>25.38</v>
      </c>
    </row>
    <row r="4761" spans="1:20" x14ac:dyDescent="0.3">
      <c r="A4761">
        <v>4760</v>
      </c>
      <c r="B4761">
        <v>90859</v>
      </c>
      <c r="C4761" t="s">
        <v>1068</v>
      </c>
      <c r="D4761" t="s">
        <v>20</v>
      </c>
      <c r="E4761" t="s">
        <v>187</v>
      </c>
      <c r="F4761" t="s">
        <v>22</v>
      </c>
      <c r="G4761" t="s">
        <v>41</v>
      </c>
      <c r="H4761" t="s">
        <v>217</v>
      </c>
      <c r="I4761" t="s">
        <v>28</v>
      </c>
      <c r="J4761" t="s">
        <v>72</v>
      </c>
      <c r="K4761" t="s">
        <v>68</v>
      </c>
      <c r="L4761" t="s">
        <v>26</v>
      </c>
      <c r="M4761" t="s">
        <v>199</v>
      </c>
      <c r="N4761" s="2">
        <v>40252</v>
      </c>
      <c r="O4761" s="2">
        <v>40253</v>
      </c>
      <c r="P4761">
        <v>3</v>
      </c>
      <c r="Q4761" s="1">
        <v>0.08</v>
      </c>
      <c r="R4761">
        <v>30.93</v>
      </c>
      <c r="S4761">
        <v>3.92</v>
      </c>
      <c r="T4761">
        <f t="shared" si="74"/>
        <v>92.789999999999992</v>
      </c>
    </row>
    <row r="4762" spans="1:20" x14ac:dyDescent="0.3">
      <c r="A4762">
        <v>4761</v>
      </c>
      <c r="B4762">
        <v>90415</v>
      </c>
      <c r="C4762" t="s">
        <v>311</v>
      </c>
      <c r="D4762" t="s">
        <v>578</v>
      </c>
      <c r="E4762" t="s">
        <v>187</v>
      </c>
      <c r="F4762" t="s">
        <v>22</v>
      </c>
      <c r="G4762" t="s">
        <v>48</v>
      </c>
      <c r="H4762" t="s">
        <v>225</v>
      </c>
      <c r="I4762" t="s">
        <v>28</v>
      </c>
      <c r="J4762" t="s">
        <v>72</v>
      </c>
      <c r="K4762" t="s">
        <v>170</v>
      </c>
      <c r="L4762" t="s">
        <v>330</v>
      </c>
      <c r="M4762" t="s">
        <v>227</v>
      </c>
      <c r="N4762" s="2">
        <v>40391</v>
      </c>
      <c r="O4762" s="2">
        <v>40395</v>
      </c>
      <c r="P4762">
        <v>12</v>
      </c>
      <c r="Q4762" s="1">
        <v>0.05</v>
      </c>
      <c r="R4762">
        <v>424.21</v>
      </c>
      <c r="S4762">
        <v>110.2</v>
      </c>
      <c r="T4762">
        <f t="shared" si="74"/>
        <v>5090.5199999999995</v>
      </c>
    </row>
    <row r="4763" spans="1:20" x14ac:dyDescent="0.3">
      <c r="A4763">
        <v>4762</v>
      </c>
      <c r="B4763">
        <v>90035</v>
      </c>
      <c r="C4763" t="s">
        <v>1256</v>
      </c>
      <c r="D4763" t="s">
        <v>38</v>
      </c>
      <c r="E4763" t="s">
        <v>39</v>
      </c>
      <c r="F4763" t="s">
        <v>22</v>
      </c>
      <c r="G4763" t="s">
        <v>23</v>
      </c>
      <c r="H4763" t="s">
        <v>94</v>
      </c>
      <c r="I4763" t="s">
        <v>28</v>
      </c>
      <c r="J4763" t="s">
        <v>72</v>
      </c>
      <c r="K4763" t="s">
        <v>50</v>
      </c>
      <c r="L4763" t="s">
        <v>192</v>
      </c>
      <c r="M4763" t="s">
        <v>232</v>
      </c>
      <c r="N4763" s="2">
        <v>41044</v>
      </c>
      <c r="O4763" s="2">
        <v>41045</v>
      </c>
      <c r="P4763">
        <v>15</v>
      </c>
      <c r="Q4763" s="1">
        <v>0.08</v>
      </c>
      <c r="R4763">
        <v>42.98</v>
      </c>
      <c r="S4763">
        <v>4.62</v>
      </c>
      <c r="T4763">
        <f t="shared" si="74"/>
        <v>644.69999999999993</v>
      </c>
    </row>
    <row r="4764" spans="1:20" x14ac:dyDescent="0.3">
      <c r="A4764">
        <v>4763</v>
      </c>
      <c r="B4764">
        <v>90035</v>
      </c>
      <c r="C4764" t="s">
        <v>1256</v>
      </c>
      <c r="D4764" t="s">
        <v>38</v>
      </c>
      <c r="E4764" t="s">
        <v>39</v>
      </c>
      <c r="F4764" t="s">
        <v>22</v>
      </c>
      <c r="G4764" t="s">
        <v>23</v>
      </c>
      <c r="H4764" t="s">
        <v>49</v>
      </c>
      <c r="I4764" t="s">
        <v>28</v>
      </c>
      <c r="J4764" t="s">
        <v>72</v>
      </c>
      <c r="K4764" t="s">
        <v>184</v>
      </c>
      <c r="L4764" t="s">
        <v>192</v>
      </c>
      <c r="M4764" t="s">
        <v>331</v>
      </c>
      <c r="N4764" s="2">
        <v>41044</v>
      </c>
      <c r="O4764" s="2">
        <v>41044</v>
      </c>
      <c r="P4764">
        <v>9</v>
      </c>
      <c r="Q4764" s="1">
        <v>7.0000000000000007E-2</v>
      </c>
      <c r="R4764">
        <v>8.0399999999999991</v>
      </c>
      <c r="S4764">
        <v>8.94</v>
      </c>
      <c r="T4764">
        <f t="shared" si="74"/>
        <v>72.359999999999985</v>
      </c>
    </row>
    <row r="4765" spans="1:20" x14ac:dyDescent="0.3">
      <c r="A4765">
        <v>4764</v>
      </c>
      <c r="B4765">
        <v>87040</v>
      </c>
      <c r="C4765" t="s">
        <v>2490</v>
      </c>
      <c r="D4765" t="s">
        <v>20</v>
      </c>
      <c r="E4765" t="s">
        <v>21</v>
      </c>
      <c r="F4765" t="s">
        <v>31</v>
      </c>
      <c r="G4765" t="s">
        <v>48</v>
      </c>
      <c r="H4765" t="s">
        <v>203</v>
      </c>
      <c r="I4765" t="s">
        <v>28</v>
      </c>
      <c r="J4765" t="s">
        <v>72</v>
      </c>
      <c r="K4765" t="s">
        <v>1447</v>
      </c>
      <c r="L4765" t="s">
        <v>192</v>
      </c>
      <c r="M4765" t="s">
        <v>35</v>
      </c>
      <c r="N4765" s="2">
        <v>41391</v>
      </c>
      <c r="O4765" s="2">
        <v>41395</v>
      </c>
      <c r="P4765">
        <v>5</v>
      </c>
      <c r="Q4765" s="1">
        <v>7.0000000000000007E-2</v>
      </c>
      <c r="R4765">
        <v>205.99</v>
      </c>
      <c r="S4765">
        <v>5.26</v>
      </c>
      <c r="T4765">
        <f t="shared" si="74"/>
        <v>1029.95</v>
      </c>
    </row>
    <row r="4766" spans="1:20" x14ac:dyDescent="0.3">
      <c r="A4766">
        <v>4765</v>
      </c>
      <c r="B4766">
        <v>87040</v>
      </c>
      <c r="C4766" t="s">
        <v>2274</v>
      </c>
      <c r="D4766" t="s">
        <v>20</v>
      </c>
      <c r="E4766" t="s">
        <v>21</v>
      </c>
      <c r="F4766" t="s">
        <v>47</v>
      </c>
      <c r="G4766" t="s">
        <v>48</v>
      </c>
      <c r="H4766" t="s">
        <v>203</v>
      </c>
      <c r="I4766" t="s">
        <v>28</v>
      </c>
      <c r="J4766" t="s">
        <v>72</v>
      </c>
      <c r="K4766" t="s">
        <v>201</v>
      </c>
      <c r="L4766" t="s">
        <v>192</v>
      </c>
      <c r="M4766" t="s">
        <v>156</v>
      </c>
      <c r="N4766" s="2">
        <v>41391</v>
      </c>
      <c r="O4766" s="2">
        <v>41400</v>
      </c>
      <c r="P4766">
        <v>5</v>
      </c>
      <c r="Q4766" s="1">
        <v>0.08</v>
      </c>
      <c r="R4766">
        <v>53.98</v>
      </c>
      <c r="S4766">
        <v>5.5</v>
      </c>
      <c r="T4766">
        <f t="shared" si="74"/>
        <v>269.89999999999998</v>
      </c>
    </row>
    <row r="4767" spans="1:20" x14ac:dyDescent="0.3">
      <c r="A4767">
        <v>4766</v>
      </c>
      <c r="B4767">
        <v>89524</v>
      </c>
      <c r="C4767" t="s">
        <v>646</v>
      </c>
      <c r="D4767" t="s">
        <v>20</v>
      </c>
      <c r="E4767" t="s">
        <v>21</v>
      </c>
      <c r="F4767" t="s">
        <v>22</v>
      </c>
      <c r="G4767" t="s">
        <v>41</v>
      </c>
      <c r="H4767" t="s">
        <v>206</v>
      </c>
      <c r="I4767" t="s">
        <v>28</v>
      </c>
      <c r="J4767" t="s">
        <v>72</v>
      </c>
      <c r="K4767" t="s">
        <v>1243</v>
      </c>
      <c r="L4767" t="s">
        <v>192</v>
      </c>
      <c r="M4767" t="s">
        <v>80</v>
      </c>
      <c r="N4767" s="2">
        <v>40450</v>
      </c>
      <c r="O4767" s="2">
        <v>40452</v>
      </c>
      <c r="P4767">
        <v>5</v>
      </c>
      <c r="Q4767" s="1">
        <v>0.01</v>
      </c>
      <c r="R4767">
        <v>65.989999999999995</v>
      </c>
      <c r="S4767">
        <v>8.99</v>
      </c>
      <c r="T4767">
        <f t="shared" si="74"/>
        <v>329.95</v>
      </c>
    </row>
    <row r="4768" spans="1:20" x14ac:dyDescent="0.3">
      <c r="A4768">
        <v>4767</v>
      </c>
      <c r="B4768">
        <v>89873</v>
      </c>
      <c r="C4768" t="s">
        <v>534</v>
      </c>
      <c r="D4768" t="s">
        <v>20</v>
      </c>
      <c r="E4768" t="s">
        <v>39</v>
      </c>
      <c r="F4768" t="s">
        <v>31</v>
      </c>
      <c r="G4768" t="s">
        <v>48</v>
      </c>
      <c r="H4768" t="s">
        <v>94</v>
      </c>
      <c r="I4768" t="s">
        <v>28</v>
      </c>
      <c r="J4768" t="s">
        <v>72</v>
      </c>
      <c r="K4768" t="s">
        <v>154</v>
      </c>
      <c r="L4768" t="s">
        <v>44</v>
      </c>
      <c r="M4768" t="s">
        <v>214</v>
      </c>
      <c r="N4768" s="2">
        <v>40274</v>
      </c>
      <c r="O4768" s="2">
        <v>40283</v>
      </c>
      <c r="P4768">
        <v>4</v>
      </c>
      <c r="Q4768" s="1">
        <v>0.05</v>
      </c>
      <c r="R4768">
        <v>4.84</v>
      </c>
      <c r="S4768">
        <v>0.71</v>
      </c>
      <c r="T4768">
        <f t="shared" si="74"/>
        <v>19.36</v>
      </c>
    </row>
    <row r="4769" spans="1:20" x14ac:dyDescent="0.3">
      <c r="A4769">
        <v>4768</v>
      </c>
      <c r="B4769">
        <v>88277</v>
      </c>
      <c r="C4769" t="s">
        <v>260</v>
      </c>
      <c r="D4769" t="s">
        <v>20</v>
      </c>
      <c r="E4769" t="s">
        <v>39</v>
      </c>
      <c r="F4769" t="s">
        <v>22</v>
      </c>
      <c r="G4769" t="s">
        <v>48</v>
      </c>
      <c r="H4769" t="s">
        <v>78</v>
      </c>
      <c r="I4769" t="s">
        <v>28</v>
      </c>
      <c r="J4769" t="s">
        <v>72</v>
      </c>
      <c r="K4769" t="s">
        <v>58</v>
      </c>
      <c r="L4769" t="s">
        <v>746</v>
      </c>
      <c r="M4769" t="s">
        <v>398</v>
      </c>
      <c r="N4769" s="2">
        <v>41618</v>
      </c>
      <c r="O4769" s="2">
        <v>41620</v>
      </c>
      <c r="P4769">
        <v>6</v>
      </c>
      <c r="Q4769" s="1">
        <v>0.03</v>
      </c>
      <c r="R4769">
        <v>300.64999999999998</v>
      </c>
      <c r="S4769">
        <v>24.49</v>
      </c>
      <c r="T4769">
        <f t="shared" si="74"/>
        <v>1803.8999999999999</v>
      </c>
    </row>
    <row r="4770" spans="1:20" x14ac:dyDescent="0.3">
      <c r="A4770">
        <v>4769</v>
      </c>
      <c r="B4770">
        <v>88277</v>
      </c>
      <c r="C4770" t="s">
        <v>260</v>
      </c>
      <c r="D4770" t="s">
        <v>20</v>
      </c>
      <c r="E4770" t="s">
        <v>39</v>
      </c>
      <c r="F4770" t="s">
        <v>22</v>
      </c>
      <c r="G4770" t="s">
        <v>48</v>
      </c>
      <c r="H4770" t="s">
        <v>94</v>
      </c>
      <c r="I4770" t="s">
        <v>28</v>
      </c>
      <c r="J4770" t="s">
        <v>72</v>
      </c>
      <c r="K4770" t="s">
        <v>71</v>
      </c>
      <c r="L4770" t="s">
        <v>192</v>
      </c>
      <c r="M4770" t="s">
        <v>294</v>
      </c>
      <c r="N4770" s="2">
        <v>41618</v>
      </c>
      <c r="O4770" s="2">
        <v>41620</v>
      </c>
      <c r="P4770">
        <v>16</v>
      </c>
      <c r="Q4770" s="1">
        <v>0.1</v>
      </c>
      <c r="R4770">
        <v>4.9800000000000004</v>
      </c>
      <c r="S4770">
        <v>7.54</v>
      </c>
      <c r="T4770">
        <f t="shared" si="74"/>
        <v>79.680000000000007</v>
      </c>
    </row>
    <row r="4771" spans="1:20" x14ac:dyDescent="0.3">
      <c r="A4771">
        <v>4770</v>
      </c>
      <c r="B4771">
        <v>89730</v>
      </c>
      <c r="C4771" t="s">
        <v>472</v>
      </c>
      <c r="D4771" t="s">
        <v>20</v>
      </c>
      <c r="E4771" t="s">
        <v>21</v>
      </c>
      <c r="F4771" t="s">
        <v>31</v>
      </c>
      <c r="G4771" t="s">
        <v>23</v>
      </c>
      <c r="H4771" t="s">
        <v>203</v>
      </c>
      <c r="I4771" t="s">
        <v>28</v>
      </c>
      <c r="J4771" t="s">
        <v>72</v>
      </c>
      <c r="K4771" t="s">
        <v>1107</v>
      </c>
      <c r="L4771" t="s">
        <v>192</v>
      </c>
      <c r="M4771" t="s">
        <v>146</v>
      </c>
      <c r="N4771" s="2">
        <v>40489</v>
      </c>
      <c r="O4771" s="2">
        <v>40492</v>
      </c>
      <c r="P4771">
        <v>5</v>
      </c>
      <c r="Q4771" s="1">
        <v>0.02</v>
      </c>
      <c r="R4771">
        <v>73.98</v>
      </c>
      <c r="S4771">
        <v>14.52</v>
      </c>
      <c r="T4771">
        <f t="shared" si="74"/>
        <v>369.90000000000003</v>
      </c>
    </row>
    <row r="4772" spans="1:20" x14ac:dyDescent="0.3">
      <c r="A4772">
        <v>4771</v>
      </c>
      <c r="B4772">
        <v>88265</v>
      </c>
      <c r="C4772" t="s">
        <v>260</v>
      </c>
      <c r="D4772" t="s">
        <v>20</v>
      </c>
      <c r="E4772" t="s">
        <v>39</v>
      </c>
      <c r="F4772" t="s">
        <v>22</v>
      </c>
      <c r="G4772" t="s">
        <v>23</v>
      </c>
      <c r="H4772" t="s">
        <v>54</v>
      </c>
      <c r="I4772" t="s">
        <v>28</v>
      </c>
      <c r="J4772" t="s">
        <v>72</v>
      </c>
      <c r="K4772" t="s">
        <v>226</v>
      </c>
      <c r="L4772" t="s">
        <v>44</v>
      </c>
      <c r="M4772" t="s">
        <v>326</v>
      </c>
      <c r="N4772" s="2">
        <v>40214</v>
      </c>
      <c r="O4772" s="2">
        <v>40214</v>
      </c>
      <c r="P4772">
        <v>7</v>
      </c>
      <c r="Q4772" s="1">
        <v>0</v>
      </c>
      <c r="R4772">
        <v>7.28</v>
      </c>
      <c r="S4772">
        <v>1.77</v>
      </c>
      <c r="T4772">
        <f t="shared" si="74"/>
        <v>50.96</v>
      </c>
    </row>
    <row r="4773" spans="1:20" x14ac:dyDescent="0.3">
      <c r="A4773">
        <v>4772</v>
      </c>
      <c r="B4773">
        <v>88540</v>
      </c>
      <c r="C4773" t="s">
        <v>1939</v>
      </c>
      <c r="D4773" t="s">
        <v>578</v>
      </c>
      <c r="E4773" t="s">
        <v>187</v>
      </c>
      <c r="F4773" t="s">
        <v>22</v>
      </c>
      <c r="G4773" t="s">
        <v>41</v>
      </c>
      <c r="H4773" t="s">
        <v>219</v>
      </c>
      <c r="I4773" t="s">
        <v>28</v>
      </c>
      <c r="J4773" t="s">
        <v>72</v>
      </c>
      <c r="K4773" t="s">
        <v>158</v>
      </c>
      <c r="L4773" t="s">
        <v>283</v>
      </c>
      <c r="M4773" t="s">
        <v>190</v>
      </c>
      <c r="N4773" s="2">
        <v>40698</v>
      </c>
      <c r="O4773" s="2">
        <v>40701</v>
      </c>
      <c r="P4773">
        <v>2</v>
      </c>
      <c r="Q4773" s="1">
        <v>0.01</v>
      </c>
      <c r="R4773">
        <v>100.8</v>
      </c>
      <c r="S4773">
        <v>60</v>
      </c>
      <c r="T4773">
        <f t="shared" si="74"/>
        <v>201.6</v>
      </c>
    </row>
    <row r="4774" spans="1:20" x14ac:dyDescent="0.3">
      <c r="A4774">
        <v>4773</v>
      </c>
      <c r="B4774">
        <v>88034</v>
      </c>
      <c r="C4774" t="s">
        <v>1685</v>
      </c>
      <c r="D4774" t="s">
        <v>38</v>
      </c>
      <c r="E4774" t="s">
        <v>39</v>
      </c>
      <c r="F4774" t="s">
        <v>40</v>
      </c>
      <c r="G4774" t="s">
        <v>41</v>
      </c>
      <c r="H4774" t="s">
        <v>54</v>
      </c>
      <c r="I4774" t="s">
        <v>28</v>
      </c>
      <c r="J4774" t="s">
        <v>56</v>
      </c>
      <c r="K4774" t="s">
        <v>221</v>
      </c>
      <c r="L4774" t="s">
        <v>44</v>
      </c>
      <c r="M4774" t="s">
        <v>370</v>
      </c>
      <c r="N4774" s="2">
        <v>41235</v>
      </c>
      <c r="O4774" s="2">
        <v>41236</v>
      </c>
      <c r="P4774">
        <v>18</v>
      </c>
      <c r="Q4774" s="1">
        <v>0.03</v>
      </c>
      <c r="R4774">
        <v>9.11</v>
      </c>
      <c r="S4774">
        <v>2.25</v>
      </c>
      <c r="T4774">
        <f t="shared" si="74"/>
        <v>163.98</v>
      </c>
    </row>
    <row r="4775" spans="1:20" x14ac:dyDescent="0.3">
      <c r="A4775">
        <v>4774</v>
      </c>
      <c r="B4775">
        <v>88034</v>
      </c>
      <c r="C4775" t="s">
        <v>1624</v>
      </c>
      <c r="D4775" t="s">
        <v>20</v>
      </c>
      <c r="E4775" t="s">
        <v>39</v>
      </c>
      <c r="F4775" t="s">
        <v>31</v>
      </c>
      <c r="G4775" t="s">
        <v>41</v>
      </c>
      <c r="H4775" t="s">
        <v>78</v>
      </c>
      <c r="I4775" t="s">
        <v>28</v>
      </c>
      <c r="J4775" t="s">
        <v>56</v>
      </c>
      <c r="K4775" t="s">
        <v>172</v>
      </c>
      <c r="L4775" t="s">
        <v>192</v>
      </c>
      <c r="M4775" t="s">
        <v>106</v>
      </c>
      <c r="N4775" s="2">
        <v>41235</v>
      </c>
      <c r="O4775" s="2">
        <v>41236</v>
      </c>
      <c r="P4775">
        <v>32</v>
      </c>
      <c r="Q4775" s="1">
        <v>0.05</v>
      </c>
      <c r="R4775">
        <v>7.3</v>
      </c>
      <c r="S4775">
        <v>7.72</v>
      </c>
      <c r="T4775">
        <f t="shared" si="74"/>
        <v>233.6</v>
      </c>
    </row>
    <row r="4776" spans="1:20" x14ac:dyDescent="0.3">
      <c r="A4776">
        <v>4775</v>
      </c>
      <c r="B4776">
        <v>90192</v>
      </c>
      <c r="C4776" t="s">
        <v>858</v>
      </c>
      <c r="D4776" t="s">
        <v>20</v>
      </c>
      <c r="E4776" t="s">
        <v>187</v>
      </c>
      <c r="F4776" t="s">
        <v>31</v>
      </c>
      <c r="G4776" t="s">
        <v>23</v>
      </c>
      <c r="H4776" t="s">
        <v>217</v>
      </c>
      <c r="I4776" t="s">
        <v>28</v>
      </c>
      <c r="J4776" t="s">
        <v>72</v>
      </c>
      <c r="K4776" t="s">
        <v>98</v>
      </c>
      <c r="L4776" t="s">
        <v>26</v>
      </c>
      <c r="M4776" t="s">
        <v>35</v>
      </c>
      <c r="N4776" s="2">
        <v>40405</v>
      </c>
      <c r="O4776" s="2">
        <v>40407</v>
      </c>
      <c r="P4776">
        <v>22</v>
      </c>
      <c r="Q4776" s="1">
        <v>0.06</v>
      </c>
      <c r="R4776">
        <v>9.48</v>
      </c>
      <c r="S4776">
        <v>7.29</v>
      </c>
      <c r="T4776">
        <f t="shared" si="74"/>
        <v>208.56</v>
      </c>
    </row>
    <row r="4777" spans="1:20" x14ac:dyDescent="0.3">
      <c r="A4777">
        <v>4776</v>
      </c>
      <c r="B4777">
        <v>91372</v>
      </c>
      <c r="C4777" t="s">
        <v>2135</v>
      </c>
      <c r="D4777" t="s">
        <v>20</v>
      </c>
      <c r="E4777" t="s">
        <v>21</v>
      </c>
      <c r="F4777" t="s">
        <v>31</v>
      </c>
      <c r="G4777" t="s">
        <v>32</v>
      </c>
      <c r="H4777" t="s">
        <v>203</v>
      </c>
      <c r="I4777" t="s">
        <v>28</v>
      </c>
      <c r="J4777" t="s">
        <v>72</v>
      </c>
      <c r="K4777" t="s">
        <v>198</v>
      </c>
      <c r="L4777" t="s">
        <v>706</v>
      </c>
      <c r="M4777" t="s">
        <v>106</v>
      </c>
      <c r="N4777" s="2">
        <v>40641</v>
      </c>
      <c r="O4777" s="2">
        <v>40642</v>
      </c>
      <c r="P4777">
        <v>1</v>
      </c>
      <c r="Q4777" s="1">
        <v>0.05</v>
      </c>
      <c r="R4777">
        <v>150.97999999999999</v>
      </c>
      <c r="S4777">
        <v>13.99</v>
      </c>
      <c r="T4777">
        <f t="shared" si="74"/>
        <v>150.97999999999999</v>
      </c>
    </row>
    <row r="4778" spans="1:20" x14ac:dyDescent="0.3">
      <c r="A4778">
        <v>4777</v>
      </c>
      <c r="B4778">
        <v>86807</v>
      </c>
      <c r="C4778" t="s">
        <v>194</v>
      </c>
      <c r="D4778" t="s">
        <v>20</v>
      </c>
      <c r="E4778" t="s">
        <v>39</v>
      </c>
      <c r="F4778" t="s">
        <v>47</v>
      </c>
      <c r="G4778" t="s">
        <v>41</v>
      </c>
      <c r="H4778" t="s">
        <v>49</v>
      </c>
      <c r="I4778" t="s">
        <v>28</v>
      </c>
      <c r="J4778" t="s">
        <v>72</v>
      </c>
      <c r="K4778" t="s">
        <v>221</v>
      </c>
      <c r="L4778" t="s">
        <v>192</v>
      </c>
      <c r="M4778" t="s">
        <v>117</v>
      </c>
      <c r="N4778" s="2">
        <v>41049</v>
      </c>
      <c r="O4778" s="2">
        <v>41050</v>
      </c>
      <c r="P4778">
        <v>17</v>
      </c>
      <c r="Q4778" s="1">
        <v>0.02</v>
      </c>
      <c r="R4778">
        <v>15.67</v>
      </c>
      <c r="S4778">
        <v>1.39</v>
      </c>
      <c r="T4778">
        <f t="shared" si="74"/>
        <v>266.39</v>
      </c>
    </row>
    <row r="4779" spans="1:20" x14ac:dyDescent="0.3">
      <c r="A4779">
        <v>4778</v>
      </c>
      <c r="B4779">
        <v>86807</v>
      </c>
      <c r="C4779" t="s">
        <v>194</v>
      </c>
      <c r="D4779" t="s">
        <v>20</v>
      </c>
      <c r="E4779" t="s">
        <v>187</v>
      </c>
      <c r="F4779" t="s">
        <v>47</v>
      </c>
      <c r="G4779" t="s">
        <v>41</v>
      </c>
      <c r="H4779" t="s">
        <v>188</v>
      </c>
      <c r="I4779" t="s">
        <v>28</v>
      </c>
      <c r="J4779" t="s">
        <v>56</v>
      </c>
      <c r="K4779" t="s">
        <v>98</v>
      </c>
      <c r="L4779" t="s">
        <v>706</v>
      </c>
      <c r="M4779" t="s">
        <v>51</v>
      </c>
      <c r="N4779" s="2">
        <v>41049</v>
      </c>
      <c r="O4779" s="2">
        <v>41051</v>
      </c>
      <c r="P4779">
        <v>11</v>
      </c>
      <c r="Q4779" s="1">
        <v>7.0000000000000007E-2</v>
      </c>
      <c r="R4779">
        <v>51.65</v>
      </c>
      <c r="S4779">
        <v>18.45</v>
      </c>
      <c r="T4779">
        <f t="shared" si="74"/>
        <v>568.15</v>
      </c>
    </row>
    <row r="4780" spans="1:20" x14ac:dyDescent="0.3">
      <c r="A4780">
        <v>4779</v>
      </c>
      <c r="B4780">
        <v>86807</v>
      </c>
      <c r="C4780" t="s">
        <v>194</v>
      </c>
      <c r="D4780" t="s">
        <v>38</v>
      </c>
      <c r="E4780" t="s">
        <v>21</v>
      </c>
      <c r="F4780" t="s">
        <v>47</v>
      </c>
      <c r="G4780" t="s">
        <v>41</v>
      </c>
      <c r="H4780" t="s">
        <v>203</v>
      </c>
      <c r="I4780" t="s">
        <v>28</v>
      </c>
      <c r="J4780" t="s">
        <v>56</v>
      </c>
      <c r="K4780" t="s">
        <v>1107</v>
      </c>
      <c r="L4780" t="s">
        <v>192</v>
      </c>
      <c r="M4780" t="s">
        <v>111</v>
      </c>
      <c r="N4780" s="2">
        <v>41049</v>
      </c>
      <c r="O4780" s="2">
        <v>41050</v>
      </c>
      <c r="P4780">
        <v>4</v>
      </c>
      <c r="Q4780" s="1">
        <v>0.04</v>
      </c>
      <c r="R4780">
        <v>125.99</v>
      </c>
      <c r="S4780">
        <v>8.99</v>
      </c>
      <c r="T4780">
        <f t="shared" si="74"/>
        <v>503.96</v>
      </c>
    </row>
    <row r="4781" spans="1:20" x14ac:dyDescent="0.3">
      <c r="A4781">
        <v>4780</v>
      </c>
      <c r="B4781">
        <v>91181</v>
      </c>
      <c r="C4781" t="s">
        <v>922</v>
      </c>
      <c r="D4781" t="s">
        <v>20</v>
      </c>
      <c r="E4781" t="s">
        <v>21</v>
      </c>
      <c r="F4781" t="s">
        <v>31</v>
      </c>
      <c r="G4781" t="s">
        <v>93</v>
      </c>
      <c r="H4781" t="s">
        <v>206</v>
      </c>
      <c r="I4781" t="s">
        <v>28</v>
      </c>
      <c r="J4781" t="s">
        <v>56</v>
      </c>
      <c r="K4781" t="s">
        <v>1111</v>
      </c>
      <c r="L4781" t="s">
        <v>746</v>
      </c>
      <c r="M4781" t="s">
        <v>255</v>
      </c>
      <c r="N4781" s="2">
        <v>40719</v>
      </c>
      <c r="O4781" s="2">
        <v>40721</v>
      </c>
      <c r="P4781">
        <v>17</v>
      </c>
      <c r="Q4781" s="1">
        <v>0</v>
      </c>
      <c r="R4781">
        <v>599.99</v>
      </c>
      <c r="S4781">
        <v>24.49</v>
      </c>
      <c r="T4781">
        <f t="shared" si="74"/>
        <v>10199.83</v>
      </c>
    </row>
    <row r="4782" spans="1:20" x14ac:dyDescent="0.3">
      <c r="A4782">
        <v>4781</v>
      </c>
      <c r="B4782">
        <v>91181</v>
      </c>
      <c r="C4782" t="s">
        <v>922</v>
      </c>
      <c r="D4782" t="s">
        <v>20</v>
      </c>
      <c r="E4782" t="s">
        <v>39</v>
      </c>
      <c r="F4782" t="s">
        <v>31</v>
      </c>
      <c r="G4782" t="s">
        <v>93</v>
      </c>
      <c r="H4782" t="s">
        <v>54</v>
      </c>
      <c r="I4782" t="s">
        <v>28</v>
      </c>
      <c r="J4782" t="s">
        <v>72</v>
      </c>
      <c r="K4782" t="s">
        <v>172</v>
      </c>
      <c r="L4782" t="s">
        <v>192</v>
      </c>
      <c r="M4782" t="s">
        <v>296</v>
      </c>
      <c r="N4782" s="2">
        <v>40719</v>
      </c>
      <c r="O4782" s="2">
        <v>40721</v>
      </c>
      <c r="P4782">
        <v>18</v>
      </c>
      <c r="Q4782" s="1">
        <v>0.04</v>
      </c>
      <c r="R4782">
        <v>40.99</v>
      </c>
      <c r="S4782">
        <v>5.86</v>
      </c>
      <c r="T4782">
        <f t="shared" si="74"/>
        <v>737.82</v>
      </c>
    </row>
    <row r="4783" spans="1:20" x14ac:dyDescent="0.3">
      <c r="A4783">
        <v>4782</v>
      </c>
      <c r="B4783">
        <v>91181</v>
      </c>
      <c r="C4783" t="s">
        <v>922</v>
      </c>
      <c r="D4783" t="s">
        <v>38</v>
      </c>
      <c r="E4783" t="s">
        <v>39</v>
      </c>
      <c r="F4783" t="s">
        <v>31</v>
      </c>
      <c r="G4783" t="s">
        <v>93</v>
      </c>
      <c r="H4783" t="s">
        <v>61</v>
      </c>
      <c r="I4783" t="s">
        <v>28</v>
      </c>
      <c r="J4783" t="s">
        <v>72</v>
      </c>
      <c r="K4783" t="s">
        <v>149</v>
      </c>
      <c r="L4783" t="s">
        <v>192</v>
      </c>
      <c r="M4783" t="s">
        <v>255</v>
      </c>
      <c r="N4783" s="2">
        <v>40719</v>
      </c>
      <c r="O4783" s="2">
        <v>40721</v>
      </c>
      <c r="P4783">
        <v>18</v>
      </c>
      <c r="Q4783" s="1">
        <v>0.09</v>
      </c>
      <c r="R4783">
        <v>15.31</v>
      </c>
      <c r="S4783">
        <v>8.7799999999999994</v>
      </c>
      <c r="T4783">
        <f t="shared" si="74"/>
        <v>275.58</v>
      </c>
    </row>
    <row r="4784" spans="1:20" x14ac:dyDescent="0.3">
      <c r="A4784">
        <v>4783</v>
      </c>
      <c r="B4784">
        <v>91181</v>
      </c>
      <c r="C4784" t="s">
        <v>543</v>
      </c>
      <c r="D4784" t="s">
        <v>20</v>
      </c>
      <c r="E4784" t="s">
        <v>39</v>
      </c>
      <c r="F4784" t="s">
        <v>31</v>
      </c>
      <c r="G4784" t="s">
        <v>93</v>
      </c>
      <c r="H4784" t="s">
        <v>61</v>
      </c>
      <c r="I4784" t="s">
        <v>28</v>
      </c>
      <c r="J4784" t="s">
        <v>72</v>
      </c>
      <c r="K4784" t="s">
        <v>74</v>
      </c>
      <c r="L4784" t="s">
        <v>192</v>
      </c>
      <c r="M4784" t="s">
        <v>35</v>
      </c>
      <c r="N4784" s="2">
        <v>40719</v>
      </c>
      <c r="O4784" s="2">
        <v>40720</v>
      </c>
      <c r="P4784">
        <v>1</v>
      </c>
      <c r="Q4784" s="1">
        <v>0.01</v>
      </c>
      <c r="R4784">
        <v>18.97</v>
      </c>
      <c r="S4784">
        <v>9.0299999999999994</v>
      </c>
      <c r="T4784">
        <f t="shared" si="74"/>
        <v>18.97</v>
      </c>
    </row>
    <row r="4785" spans="1:20" x14ac:dyDescent="0.3">
      <c r="A4785">
        <v>4784</v>
      </c>
      <c r="B4785">
        <v>89567</v>
      </c>
      <c r="C4785" t="s">
        <v>1442</v>
      </c>
      <c r="D4785" t="s">
        <v>20</v>
      </c>
      <c r="E4785" t="s">
        <v>39</v>
      </c>
      <c r="F4785" t="s">
        <v>47</v>
      </c>
      <c r="G4785" t="s">
        <v>93</v>
      </c>
      <c r="H4785" t="s">
        <v>49</v>
      </c>
      <c r="I4785" t="s">
        <v>28</v>
      </c>
      <c r="J4785" t="s">
        <v>72</v>
      </c>
      <c r="K4785" t="s">
        <v>116</v>
      </c>
      <c r="L4785" t="s">
        <v>44</v>
      </c>
      <c r="M4785" t="s">
        <v>51</v>
      </c>
      <c r="N4785" s="2">
        <v>41361</v>
      </c>
      <c r="O4785" s="2">
        <v>41363</v>
      </c>
      <c r="P4785">
        <v>11</v>
      </c>
      <c r="Q4785" s="1">
        <v>0.05</v>
      </c>
      <c r="R4785">
        <v>7.98</v>
      </c>
      <c r="S4785">
        <v>1.25</v>
      </c>
      <c r="T4785">
        <f t="shared" si="74"/>
        <v>87.78</v>
      </c>
    </row>
    <row r="4786" spans="1:20" x14ac:dyDescent="0.3">
      <c r="A4786">
        <v>4785</v>
      </c>
      <c r="B4786">
        <v>89567</v>
      </c>
      <c r="C4786" t="s">
        <v>1442</v>
      </c>
      <c r="D4786" t="s">
        <v>20</v>
      </c>
      <c r="E4786" t="s">
        <v>21</v>
      </c>
      <c r="F4786" t="s">
        <v>47</v>
      </c>
      <c r="G4786" t="s">
        <v>93</v>
      </c>
      <c r="H4786" t="s">
        <v>206</v>
      </c>
      <c r="I4786" t="s">
        <v>28</v>
      </c>
      <c r="J4786" t="s">
        <v>72</v>
      </c>
      <c r="K4786" t="s">
        <v>25</v>
      </c>
      <c r="L4786" t="s">
        <v>192</v>
      </c>
      <c r="M4786" t="s">
        <v>160</v>
      </c>
      <c r="N4786" s="2">
        <v>41361</v>
      </c>
      <c r="O4786" s="2">
        <v>41363</v>
      </c>
      <c r="P4786">
        <v>13</v>
      </c>
      <c r="Q4786" s="1">
        <v>0.09</v>
      </c>
      <c r="R4786">
        <v>155.99</v>
      </c>
      <c r="S4786">
        <v>8.08</v>
      </c>
      <c r="T4786">
        <f t="shared" si="74"/>
        <v>2027.8700000000001</v>
      </c>
    </row>
    <row r="4787" spans="1:20" x14ac:dyDescent="0.3">
      <c r="A4787">
        <v>4786</v>
      </c>
      <c r="B4787">
        <v>89933</v>
      </c>
      <c r="C4787" t="s">
        <v>753</v>
      </c>
      <c r="D4787" t="s">
        <v>20</v>
      </c>
      <c r="E4787" t="s">
        <v>21</v>
      </c>
      <c r="F4787" t="s">
        <v>31</v>
      </c>
      <c r="G4787" t="s">
        <v>93</v>
      </c>
      <c r="H4787" t="s">
        <v>33</v>
      </c>
      <c r="I4787" t="s">
        <v>28</v>
      </c>
      <c r="J4787" t="s">
        <v>72</v>
      </c>
      <c r="K4787" t="s">
        <v>1243</v>
      </c>
      <c r="L4787" t="s">
        <v>26</v>
      </c>
      <c r="M4787" t="s">
        <v>121</v>
      </c>
      <c r="N4787" s="2">
        <v>41516</v>
      </c>
      <c r="O4787" s="2">
        <v>41516</v>
      </c>
      <c r="P4787">
        <v>7</v>
      </c>
      <c r="Q4787" s="1">
        <v>0.08</v>
      </c>
      <c r="R4787">
        <v>55.99</v>
      </c>
      <c r="S4787">
        <v>1.25</v>
      </c>
      <c r="T4787">
        <f t="shared" si="74"/>
        <v>391.93</v>
      </c>
    </row>
    <row r="4788" spans="1:20" x14ac:dyDescent="0.3">
      <c r="A4788">
        <v>4787</v>
      </c>
      <c r="B4788">
        <v>89933</v>
      </c>
      <c r="C4788" t="s">
        <v>2003</v>
      </c>
      <c r="D4788" t="s">
        <v>20</v>
      </c>
      <c r="E4788" t="s">
        <v>39</v>
      </c>
      <c r="F4788" t="s">
        <v>31</v>
      </c>
      <c r="G4788" t="s">
        <v>93</v>
      </c>
      <c r="H4788" t="s">
        <v>78</v>
      </c>
      <c r="I4788" t="s">
        <v>28</v>
      </c>
      <c r="J4788" t="s">
        <v>72</v>
      </c>
      <c r="K4788" t="s">
        <v>71</v>
      </c>
      <c r="L4788" t="s">
        <v>192</v>
      </c>
      <c r="M4788" t="s">
        <v>35</v>
      </c>
      <c r="N4788" s="2">
        <v>41516</v>
      </c>
      <c r="O4788" s="2">
        <v>41517</v>
      </c>
      <c r="P4788">
        <v>22</v>
      </c>
      <c r="Q4788" s="1">
        <v>0.04</v>
      </c>
      <c r="R4788">
        <v>16.91</v>
      </c>
      <c r="S4788">
        <v>6.25</v>
      </c>
      <c r="T4788">
        <f t="shared" si="74"/>
        <v>372.02</v>
      </c>
    </row>
    <row r="4789" spans="1:20" x14ac:dyDescent="0.3">
      <c r="A4789">
        <v>4788</v>
      </c>
      <c r="B4789">
        <v>88674</v>
      </c>
      <c r="C4789" t="s">
        <v>537</v>
      </c>
      <c r="D4789" t="s">
        <v>38</v>
      </c>
      <c r="E4789" t="s">
        <v>39</v>
      </c>
      <c r="F4789" t="s">
        <v>31</v>
      </c>
      <c r="G4789" t="s">
        <v>32</v>
      </c>
      <c r="H4789" t="s">
        <v>78</v>
      </c>
      <c r="I4789" t="s">
        <v>28</v>
      </c>
      <c r="J4789" t="s">
        <v>56</v>
      </c>
      <c r="K4789" t="s">
        <v>184</v>
      </c>
      <c r="L4789" t="s">
        <v>192</v>
      </c>
      <c r="M4789" t="s">
        <v>146</v>
      </c>
      <c r="N4789" s="2">
        <v>41392</v>
      </c>
      <c r="O4789" s="2">
        <v>41393</v>
      </c>
      <c r="P4789">
        <v>9</v>
      </c>
      <c r="Q4789" s="1">
        <v>0.05</v>
      </c>
      <c r="R4789">
        <v>55.48</v>
      </c>
      <c r="S4789">
        <v>14.3</v>
      </c>
      <c r="T4789">
        <f t="shared" si="74"/>
        <v>499.32</v>
      </c>
    </row>
    <row r="4790" spans="1:20" x14ac:dyDescent="0.3">
      <c r="A4790">
        <v>4789</v>
      </c>
      <c r="B4790">
        <v>85971</v>
      </c>
      <c r="C4790" t="s">
        <v>303</v>
      </c>
      <c r="D4790" t="s">
        <v>20</v>
      </c>
      <c r="E4790" t="s">
        <v>39</v>
      </c>
      <c r="F4790" t="s">
        <v>31</v>
      </c>
      <c r="G4790" t="s">
        <v>93</v>
      </c>
      <c r="H4790" t="s">
        <v>89</v>
      </c>
      <c r="I4790" t="s">
        <v>28</v>
      </c>
      <c r="J4790" t="s">
        <v>72</v>
      </c>
      <c r="K4790" t="s">
        <v>163</v>
      </c>
      <c r="L4790" t="s">
        <v>192</v>
      </c>
      <c r="M4790" t="s">
        <v>255</v>
      </c>
      <c r="N4790" s="2">
        <v>40907</v>
      </c>
      <c r="O4790" s="2">
        <v>40907</v>
      </c>
      <c r="P4790">
        <v>2</v>
      </c>
      <c r="Q4790" s="1">
        <v>0.09</v>
      </c>
      <c r="R4790">
        <v>10.94</v>
      </c>
      <c r="S4790">
        <v>1.39</v>
      </c>
      <c r="T4790">
        <f t="shared" si="74"/>
        <v>21.88</v>
      </c>
    </row>
    <row r="4791" spans="1:20" x14ac:dyDescent="0.3">
      <c r="A4791">
        <v>4790</v>
      </c>
      <c r="B4791">
        <v>87603</v>
      </c>
      <c r="C4791" t="s">
        <v>1309</v>
      </c>
      <c r="D4791" t="s">
        <v>20</v>
      </c>
      <c r="E4791" t="s">
        <v>39</v>
      </c>
      <c r="F4791" t="s">
        <v>31</v>
      </c>
      <c r="G4791" t="s">
        <v>48</v>
      </c>
      <c r="H4791" t="s">
        <v>49</v>
      </c>
      <c r="I4791" t="s">
        <v>28</v>
      </c>
      <c r="J4791" t="s">
        <v>72</v>
      </c>
      <c r="K4791" t="s">
        <v>55</v>
      </c>
      <c r="L4791" t="s">
        <v>746</v>
      </c>
      <c r="M4791" t="s">
        <v>121</v>
      </c>
      <c r="N4791" s="2">
        <v>40364</v>
      </c>
      <c r="O4791" s="2">
        <v>40368</v>
      </c>
      <c r="P4791">
        <v>8</v>
      </c>
      <c r="Q4791" s="1">
        <v>0.05</v>
      </c>
      <c r="R4791">
        <v>80.98</v>
      </c>
      <c r="S4791">
        <v>35</v>
      </c>
      <c r="T4791">
        <f t="shared" si="74"/>
        <v>647.84</v>
      </c>
    </row>
    <row r="4792" spans="1:20" x14ac:dyDescent="0.3">
      <c r="A4792">
        <v>4791</v>
      </c>
      <c r="B4792">
        <v>87603</v>
      </c>
      <c r="C4792" t="s">
        <v>1309</v>
      </c>
      <c r="D4792" t="s">
        <v>20</v>
      </c>
      <c r="E4792" t="s">
        <v>39</v>
      </c>
      <c r="F4792" t="s">
        <v>31</v>
      </c>
      <c r="G4792" t="s">
        <v>48</v>
      </c>
      <c r="H4792" t="s">
        <v>89</v>
      </c>
      <c r="I4792" t="s">
        <v>28</v>
      </c>
      <c r="J4792" t="s">
        <v>72</v>
      </c>
      <c r="K4792" t="s">
        <v>221</v>
      </c>
      <c r="L4792" t="s">
        <v>746</v>
      </c>
      <c r="M4792" t="s">
        <v>139</v>
      </c>
      <c r="N4792" s="2">
        <v>40364</v>
      </c>
      <c r="O4792" s="2">
        <v>40364</v>
      </c>
      <c r="P4792">
        <v>8</v>
      </c>
      <c r="Q4792" s="1">
        <v>0.05</v>
      </c>
      <c r="R4792">
        <v>279.48</v>
      </c>
      <c r="S4792">
        <v>35</v>
      </c>
      <c r="T4792">
        <f t="shared" si="74"/>
        <v>2235.84</v>
      </c>
    </row>
    <row r="4793" spans="1:20" x14ac:dyDescent="0.3">
      <c r="A4793">
        <v>4792</v>
      </c>
      <c r="B4793">
        <v>90088</v>
      </c>
      <c r="C4793" t="s">
        <v>1632</v>
      </c>
      <c r="D4793" t="s">
        <v>20</v>
      </c>
      <c r="E4793" t="s">
        <v>39</v>
      </c>
      <c r="F4793" t="s">
        <v>40</v>
      </c>
      <c r="G4793" t="s">
        <v>48</v>
      </c>
      <c r="H4793" t="s">
        <v>49</v>
      </c>
      <c r="I4793" t="s">
        <v>28</v>
      </c>
      <c r="J4793" t="s">
        <v>56</v>
      </c>
      <c r="K4793" t="s">
        <v>133</v>
      </c>
      <c r="L4793" t="s">
        <v>192</v>
      </c>
      <c r="M4793" t="s">
        <v>59</v>
      </c>
      <c r="N4793" s="2">
        <v>41274</v>
      </c>
      <c r="O4793" s="2">
        <v>41274</v>
      </c>
      <c r="P4793">
        <v>12</v>
      </c>
      <c r="Q4793" s="1">
        <v>0.03</v>
      </c>
      <c r="R4793">
        <v>56.96</v>
      </c>
      <c r="S4793">
        <v>13.22</v>
      </c>
      <c r="T4793">
        <f t="shared" si="74"/>
        <v>683.52</v>
      </c>
    </row>
    <row r="4794" spans="1:20" x14ac:dyDescent="0.3">
      <c r="A4794">
        <v>4793</v>
      </c>
      <c r="B4794">
        <v>90329</v>
      </c>
      <c r="C4794" t="s">
        <v>1036</v>
      </c>
      <c r="D4794" t="s">
        <v>20</v>
      </c>
      <c r="E4794" t="s">
        <v>21</v>
      </c>
      <c r="F4794" t="s">
        <v>22</v>
      </c>
      <c r="G4794" t="s">
        <v>41</v>
      </c>
      <c r="H4794" t="s">
        <v>24</v>
      </c>
      <c r="I4794" t="s">
        <v>28</v>
      </c>
      <c r="J4794" t="s">
        <v>72</v>
      </c>
      <c r="K4794" t="s">
        <v>1108</v>
      </c>
      <c r="L4794" t="s">
        <v>746</v>
      </c>
      <c r="M4794" t="s">
        <v>238</v>
      </c>
      <c r="N4794" s="2">
        <v>40869</v>
      </c>
      <c r="O4794" s="2">
        <v>40870</v>
      </c>
      <c r="P4794">
        <v>21</v>
      </c>
      <c r="Q4794" s="1">
        <v>0.06</v>
      </c>
      <c r="R4794">
        <v>599.99</v>
      </c>
      <c r="S4794">
        <v>24.49</v>
      </c>
      <c r="T4794">
        <f t="shared" si="74"/>
        <v>12599.79</v>
      </c>
    </row>
    <row r="4795" spans="1:20" x14ac:dyDescent="0.3">
      <c r="A4795">
        <v>4794</v>
      </c>
      <c r="B4795">
        <v>90329</v>
      </c>
      <c r="C4795" t="s">
        <v>1036</v>
      </c>
      <c r="D4795" t="s">
        <v>20</v>
      </c>
      <c r="E4795" t="s">
        <v>39</v>
      </c>
      <c r="F4795" t="s">
        <v>22</v>
      </c>
      <c r="G4795" t="s">
        <v>41</v>
      </c>
      <c r="H4795" t="s">
        <v>61</v>
      </c>
      <c r="I4795" t="s">
        <v>28</v>
      </c>
      <c r="J4795" t="s">
        <v>72</v>
      </c>
      <c r="K4795" t="s">
        <v>105</v>
      </c>
      <c r="L4795" t="s">
        <v>192</v>
      </c>
      <c r="M4795" t="s">
        <v>238</v>
      </c>
      <c r="N4795" s="2">
        <v>40869</v>
      </c>
      <c r="O4795" s="2">
        <v>40870</v>
      </c>
      <c r="P4795">
        <v>32</v>
      </c>
      <c r="Q4795" s="1">
        <v>0.05</v>
      </c>
      <c r="R4795">
        <v>4.28</v>
      </c>
      <c r="S4795">
        <v>6.72</v>
      </c>
      <c r="T4795">
        <f t="shared" si="74"/>
        <v>136.96</v>
      </c>
    </row>
    <row r="4796" spans="1:20" x14ac:dyDescent="0.3">
      <c r="A4796">
        <v>4795</v>
      </c>
      <c r="B4796">
        <v>88912</v>
      </c>
      <c r="C4796" t="s">
        <v>1883</v>
      </c>
      <c r="D4796" t="s">
        <v>20</v>
      </c>
      <c r="E4796" t="s">
        <v>21</v>
      </c>
      <c r="F4796" t="s">
        <v>22</v>
      </c>
      <c r="G4796" t="s">
        <v>23</v>
      </c>
      <c r="H4796" t="s">
        <v>24</v>
      </c>
      <c r="I4796" t="s">
        <v>28</v>
      </c>
      <c r="J4796" t="s">
        <v>56</v>
      </c>
      <c r="K4796" t="s">
        <v>1138</v>
      </c>
      <c r="L4796" t="s">
        <v>706</v>
      </c>
      <c r="M4796" t="s">
        <v>444</v>
      </c>
      <c r="N4796" s="2">
        <v>40617</v>
      </c>
      <c r="O4796" s="2">
        <v>40619</v>
      </c>
      <c r="P4796">
        <v>3</v>
      </c>
      <c r="Q4796" s="1">
        <v>0</v>
      </c>
      <c r="R4796">
        <v>140.99</v>
      </c>
      <c r="S4796">
        <v>13.99</v>
      </c>
      <c r="T4796">
        <f t="shared" si="74"/>
        <v>422.97</v>
      </c>
    </row>
    <row r="4797" spans="1:20" x14ac:dyDescent="0.3">
      <c r="A4797">
        <v>4796</v>
      </c>
      <c r="B4797">
        <v>89233</v>
      </c>
      <c r="C4797" t="s">
        <v>1500</v>
      </c>
      <c r="D4797" t="s">
        <v>20</v>
      </c>
      <c r="E4797" t="s">
        <v>39</v>
      </c>
      <c r="F4797" t="s">
        <v>22</v>
      </c>
      <c r="G4797" t="s">
        <v>32</v>
      </c>
      <c r="H4797" t="s">
        <v>42</v>
      </c>
      <c r="I4797" t="s">
        <v>28</v>
      </c>
      <c r="J4797" t="s">
        <v>72</v>
      </c>
      <c r="K4797" t="s">
        <v>50</v>
      </c>
      <c r="L4797" t="s">
        <v>192</v>
      </c>
      <c r="M4797" t="s">
        <v>150</v>
      </c>
      <c r="N4797" s="2">
        <v>41498</v>
      </c>
      <c r="O4797" s="2">
        <v>41499</v>
      </c>
      <c r="P4797">
        <v>11</v>
      </c>
      <c r="Q4797" s="1">
        <v>0.03</v>
      </c>
      <c r="R4797">
        <v>6.48</v>
      </c>
      <c r="S4797">
        <v>5.86</v>
      </c>
      <c r="T4797">
        <f t="shared" si="74"/>
        <v>71.28</v>
      </c>
    </row>
    <row r="4798" spans="1:20" x14ac:dyDescent="0.3">
      <c r="A4798">
        <v>4797</v>
      </c>
      <c r="B4798">
        <v>86140</v>
      </c>
      <c r="C4798" t="s">
        <v>1457</v>
      </c>
      <c r="D4798" t="s">
        <v>20</v>
      </c>
      <c r="E4798" t="s">
        <v>39</v>
      </c>
      <c r="F4798" t="s">
        <v>31</v>
      </c>
      <c r="G4798" t="s">
        <v>32</v>
      </c>
      <c r="H4798" t="s">
        <v>54</v>
      </c>
      <c r="I4798" t="s">
        <v>28</v>
      </c>
      <c r="J4798" t="s">
        <v>72</v>
      </c>
      <c r="K4798" t="s">
        <v>170</v>
      </c>
      <c r="L4798" t="s">
        <v>192</v>
      </c>
      <c r="M4798" t="s">
        <v>35</v>
      </c>
      <c r="N4798" s="2">
        <v>40955</v>
      </c>
      <c r="O4798" s="2">
        <v>40956</v>
      </c>
      <c r="P4798">
        <v>10</v>
      </c>
      <c r="Q4798" s="1">
        <v>0.01</v>
      </c>
      <c r="R4798">
        <v>5.98</v>
      </c>
      <c r="S4798">
        <v>2.5</v>
      </c>
      <c r="T4798">
        <f t="shared" si="74"/>
        <v>59.800000000000004</v>
      </c>
    </row>
    <row r="4799" spans="1:20" x14ac:dyDescent="0.3">
      <c r="A4799">
        <v>4798</v>
      </c>
      <c r="B4799">
        <v>86140</v>
      </c>
      <c r="C4799" t="s">
        <v>1457</v>
      </c>
      <c r="D4799" t="s">
        <v>20</v>
      </c>
      <c r="E4799" t="s">
        <v>187</v>
      </c>
      <c r="F4799" t="s">
        <v>31</v>
      </c>
      <c r="G4799" t="s">
        <v>32</v>
      </c>
      <c r="H4799" t="s">
        <v>188</v>
      </c>
      <c r="I4799" t="s">
        <v>28</v>
      </c>
      <c r="J4799" t="s">
        <v>72</v>
      </c>
      <c r="K4799" t="s">
        <v>282</v>
      </c>
      <c r="L4799" t="s">
        <v>26</v>
      </c>
      <c r="M4799" t="s">
        <v>35</v>
      </c>
      <c r="N4799" s="2">
        <v>40955</v>
      </c>
      <c r="O4799" s="2">
        <v>40956</v>
      </c>
      <c r="P4799">
        <v>1</v>
      </c>
      <c r="Q4799" s="1">
        <v>0</v>
      </c>
      <c r="R4799">
        <v>10.4</v>
      </c>
      <c r="S4799">
        <v>5.4</v>
      </c>
      <c r="T4799">
        <f t="shared" si="74"/>
        <v>10.4</v>
      </c>
    </row>
    <row r="4800" spans="1:20" x14ac:dyDescent="0.3">
      <c r="A4800">
        <v>4799</v>
      </c>
      <c r="B4800">
        <v>86943</v>
      </c>
      <c r="C4800" t="s">
        <v>1820</v>
      </c>
      <c r="D4800" t="s">
        <v>20</v>
      </c>
      <c r="E4800" t="s">
        <v>39</v>
      </c>
      <c r="F4800" t="s">
        <v>31</v>
      </c>
      <c r="G4800" t="s">
        <v>41</v>
      </c>
      <c r="H4800" t="s">
        <v>78</v>
      </c>
      <c r="I4800" t="s">
        <v>28</v>
      </c>
      <c r="J4800" t="s">
        <v>72</v>
      </c>
      <c r="K4800" t="s">
        <v>58</v>
      </c>
      <c r="L4800" t="s">
        <v>192</v>
      </c>
      <c r="M4800" t="s">
        <v>146</v>
      </c>
      <c r="N4800" s="2">
        <v>41244</v>
      </c>
      <c r="O4800" s="2">
        <v>41246</v>
      </c>
      <c r="P4800">
        <v>1</v>
      </c>
      <c r="Q4800" s="1">
        <v>0.06</v>
      </c>
      <c r="R4800">
        <v>10.91</v>
      </c>
      <c r="S4800">
        <v>2.99</v>
      </c>
      <c r="T4800">
        <f t="shared" si="74"/>
        <v>10.91</v>
      </c>
    </row>
    <row r="4801" spans="1:20" x14ac:dyDescent="0.3">
      <c r="A4801">
        <v>4800</v>
      </c>
      <c r="B4801">
        <v>86943</v>
      </c>
      <c r="C4801" t="s">
        <v>1820</v>
      </c>
      <c r="D4801" t="s">
        <v>20</v>
      </c>
      <c r="E4801" t="s">
        <v>39</v>
      </c>
      <c r="F4801" t="s">
        <v>31</v>
      </c>
      <c r="G4801" t="s">
        <v>41</v>
      </c>
      <c r="H4801" t="s">
        <v>42</v>
      </c>
      <c r="I4801" t="s">
        <v>28</v>
      </c>
      <c r="J4801" t="s">
        <v>56</v>
      </c>
      <c r="K4801" t="s">
        <v>184</v>
      </c>
      <c r="L4801" t="s">
        <v>192</v>
      </c>
      <c r="M4801" t="s">
        <v>63</v>
      </c>
      <c r="N4801" s="2">
        <v>41244</v>
      </c>
      <c r="O4801" s="2">
        <v>41244</v>
      </c>
      <c r="P4801">
        <v>25</v>
      </c>
      <c r="Q4801" s="1">
        <v>0.08</v>
      </c>
      <c r="R4801">
        <v>10.67</v>
      </c>
      <c r="S4801">
        <v>1.39</v>
      </c>
      <c r="T4801">
        <f t="shared" si="74"/>
        <v>266.75</v>
      </c>
    </row>
    <row r="4802" spans="1:20" x14ac:dyDescent="0.3">
      <c r="A4802">
        <v>4801</v>
      </c>
      <c r="B4802">
        <v>86943</v>
      </c>
      <c r="C4802" t="s">
        <v>1587</v>
      </c>
      <c r="D4802" t="s">
        <v>578</v>
      </c>
      <c r="E4802" t="s">
        <v>187</v>
      </c>
      <c r="F4802" t="s">
        <v>31</v>
      </c>
      <c r="G4802" t="s">
        <v>41</v>
      </c>
      <c r="H4802" t="s">
        <v>188</v>
      </c>
      <c r="I4802" t="s">
        <v>28</v>
      </c>
      <c r="J4802" t="s">
        <v>72</v>
      </c>
      <c r="K4802" t="s">
        <v>231</v>
      </c>
      <c r="L4802" t="s">
        <v>283</v>
      </c>
      <c r="M4802" t="s">
        <v>141</v>
      </c>
      <c r="N4802" s="2">
        <v>41244</v>
      </c>
      <c r="O4802" s="2">
        <v>41246</v>
      </c>
      <c r="P4802">
        <v>15</v>
      </c>
      <c r="Q4802" s="1">
        <v>0.08</v>
      </c>
      <c r="R4802">
        <v>130.97999999999999</v>
      </c>
      <c r="S4802">
        <v>30</v>
      </c>
      <c r="T4802">
        <f t="shared" si="74"/>
        <v>1964.6999999999998</v>
      </c>
    </row>
    <row r="4803" spans="1:20" x14ac:dyDescent="0.3">
      <c r="A4803">
        <v>4802</v>
      </c>
      <c r="B4803">
        <v>86943</v>
      </c>
      <c r="C4803" t="s">
        <v>1587</v>
      </c>
      <c r="D4803" t="s">
        <v>20</v>
      </c>
      <c r="E4803" t="s">
        <v>187</v>
      </c>
      <c r="F4803" t="s">
        <v>31</v>
      </c>
      <c r="G4803" t="s">
        <v>41</v>
      </c>
      <c r="H4803" t="s">
        <v>217</v>
      </c>
      <c r="I4803" t="s">
        <v>28</v>
      </c>
      <c r="J4803" t="s">
        <v>72</v>
      </c>
      <c r="K4803" t="s">
        <v>71</v>
      </c>
      <c r="L4803" t="s">
        <v>26</v>
      </c>
      <c r="M4803" t="s">
        <v>139</v>
      </c>
      <c r="N4803" s="2">
        <v>41244</v>
      </c>
      <c r="O4803" s="2">
        <v>41246</v>
      </c>
      <c r="P4803">
        <v>21</v>
      </c>
      <c r="Q4803" s="1">
        <v>0.05</v>
      </c>
      <c r="R4803">
        <v>22.23</v>
      </c>
      <c r="S4803">
        <v>3.63</v>
      </c>
      <c r="T4803">
        <f t="shared" ref="T4803:T4866" si="75">R4803*P4803</f>
        <v>466.83</v>
      </c>
    </row>
    <row r="4804" spans="1:20" x14ac:dyDescent="0.3">
      <c r="A4804">
        <v>4803</v>
      </c>
      <c r="B4804">
        <v>86943</v>
      </c>
      <c r="C4804" t="s">
        <v>1587</v>
      </c>
      <c r="D4804" t="s">
        <v>20</v>
      </c>
      <c r="E4804" t="s">
        <v>39</v>
      </c>
      <c r="F4804" t="s">
        <v>31</v>
      </c>
      <c r="G4804" t="s">
        <v>41</v>
      </c>
      <c r="H4804" t="s">
        <v>49</v>
      </c>
      <c r="I4804" t="s">
        <v>28</v>
      </c>
      <c r="J4804" t="s">
        <v>72</v>
      </c>
      <c r="K4804" t="s">
        <v>163</v>
      </c>
      <c r="L4804" t="s">
        <v>44</v>
      </c>
      <c r="M4804" t="s">
        <v>141</v>
      </c>
      <c r="N4804" s="2">
        <v>41244</v>
      </c>
      <c r="O4804" s="2">
        <v>41246</v>
      </c>
      <c r="P4804">
        <v>5</v>
      </c>
      <c r="Q4804" s="1">
        <v>0.08</v>
      </c>
      <c r="R4804">
        <v>6.68</v>
      </c>
      <c r="S4804">
        <v>1.5</v>
      </c>
      <c r="T4804">
        <f t="shared" si="75"/>
        <v>33.4</v>
      </c>
    </row>
    <row r="4805" spans="1:20" x14ac:dyDescent="0.3">
      <c r="A4805">
        <v>4804</v>
      </c>
      <c r="B4805">
        <v>86133</v>
      </c>
      <c r="C4805" t="s">
        <v>405</v>
      </c>
      <c r="D4805" t="s">
        <v>20</v>
      </c>
      <c r="E4805" t="s">
        <v>21</v>
      </c>
      <c r="F4805" t="s">
        <v>47</v>
      </c>
      <c r="G4805" t="s">
        <v>23</v>
      </c>
      <c r="H4805" t="s">
        <v>24</v>
      </c>
      <c r="I4805" t="s">
        <v>28</v>
      </c>
      <c r="J4805" t="s">
        <v>72</v>
      </c>
      <c r="K4805" t="s">
        <v>204</v>
      </c>
      <c r="L4805" t="s">
        <v>192</v>
      </c>
      <c r="M4805" t="s">
        <v>160</v>
      </c>
      <c r="N4805" s="2">
        <v>41313</v>
      </c>
      <c r="O4805" s="2">
        <v>41315</v>
      </c>
      <c r="P4805">
        <v>12</v>
      </c>
      <c r="Q4805" s="1">
        <v>0.01</v>
      </c>
      <c r="R4805">
        <v>10.97</v>
      </c>
      <c r="S4805">
        <v>6.5</v>
      </c>
      <c r="T4805">
        <f t="shared" si="75"/>
        <v>131.64000000000001</v>
      </c>
    </row>
    <row r="4806" spans="1:20" x14ac:dyDescent="0.3">
      <c r="A4806">
        <v>4805</v>
      </c>
      <c r="B4806">
        <v>91235</v>
      </c>
      <c r="C4806" t="s">
        <v>2068</v>
      </c>
      <c r="D4806" t="s">
        <v>20</v>
      </c>
      <c r="E4806" t="s">
        <v>21</v>
      </c>
      <c r="F4806" t="s">
        <v>47</v>
      </c>
      <c r="G4806" t="s">
        <v>41</v>
      </c>
      <c r="H4806" t="s">
        <v>24</v>
      </c>
      <c r="I4806" t="s">
        <v>28</v>
      </c>
      <c r="J4806" t="s">
        <v>72</v>
      </c>
      <c r="K4806" t="s">
        <v>409</v>
      </c>
      <c r="L4806" t="s">
        <v>192</v>
      </c>
      <c r="M4806" t="s">
        <v>117</v>
      </c>
      <c r="N4806" s="2">
        <v>40248</v>
      </c>
      <c r="O4806" s="2">
        <v>40251</v>
      </c>
      <c r="P4806">
        <v>3</v>
      </c>
      <c r="Q4806" s="1">
        <v>0.06</v>
      </c>
      <c r="R4806">
        <v>99.99</v>
      </c>
      <c r="S4806">
        <v>19.989999999999998</v>
      </c>
      <c r="T4806">
        <f t="shared" si="75"/>
        <v>299.96999999999997</v>
      </c>
    </row>
    <row r="4807" spans="1:20" x14ac:dyDescent="0.3">
      <c r="A4807">
        <v>4806</v>
      </c>
      <c r="B4807">
        <v>91235</v>
      </c>
      <c r="C4807" t="s">
        <v>2068</v>
      </c>
      <c r="D4807" t="s">
        <v>20</v>
      </c>
      <c r="E4807" t="s">
        <v>39</v>
      </c>
      <c r="F4807" t="s">
        <v>47</v>
      </c>
      <c r="G4807" t="s">
        <v>41</v>
      </c>
      <c r="H4807" t="s">
        <v>89</v>
      </c>
      <c r="I4807" t="s">
        <v>28</v>
      </c>
      <c r="J4807" t="s">
        <v>72</v>
      </c>
      <c r="K4807" t="s">
        <v>119</v>
      </c>
      <c r="L4807" t="s">
        <v>192</v>
      </c>
      <c r="M4807" t="s">
        <v>111</v>
      </c>
      <c r="N4807" s="2">
        <v>40248</v>
      </c>
      <c r="O4807" s="2">
        <v>40249</v>
      </c>
      <c r="P4807">
        <v>5</v>
      </c>
      <c r="Q4807" s="1">
        <v>0</v>
      </c>
      <c r="R4807">
        <v>193.17</v>
      </c>
      <c r="S4807">
        <v>19.989999999999998</v>
      </c>
      <c r="T4807">
        <f t="shared" si="75"/>
        <v>965.84999999999991</v>
      </c>
    </row>
    <row r="4808" spans="1:20" x14ac:dyDescent="0.3">
      <c r="A4808">
        <v>4807</v>
      </c>
      <c r="B4808">
        <v>91235</v>
      </c>
      <c r="C4808" t="s">
        <v>2068</v>
      </c>
      <c r="D4808" t="s">
        <v>38</v>
      </c>
      <c r="E4808" t="s">
        <v>21</v>
      </c>
      <c r="F4808" t="s">
        <v>47</v>
      </c>
      <c r="G4808" t="s">
        <v>41</v>
      </c>
      <c r="H4808" t="s">
        <v>24</v>
      </c>
      <c r="I4808" t="s">
        <v>28</v>
      </c>
      <c r="J4808" t="s">
        <v>72</v>
      </c>
      <c r="K4808" t="s">
        <v>1138</v>
      </c>
      <c r="L4808" t="s">
        <v>26</v>
      </c>
      <c r="M4808" t="s">
        <v>111</v>
      </c>
      <c r="N4808" s="2">
        <v>40248</v>
      </c>
      <c r="O4808" s="2">
        <v>40248</v>
      </c>
      <c r="P4808">
        <v>11</v>
      </c>
      <c r="Q4808" s="1">
        <v>0.08</v>
      </c>
      <c r="R4808">
        <v>20.99</v>
      </c>
      <c r="S4808">
        <v>3.3</v>
      </c>
      <c r="T4808">
        <f t="shared" si="75"/>
        <v>230.89</v>
      </c>
    </row>
    <row r="4809" spans="1:20" x14ac:dyDescent="0.3">
      <c r="A4809">
        <v>4808</v>
      </c>
      <c r="B4809">
        <v>88536</v>
      </c>
      <c r="C4809" t="s">
        <v>2187</v>
      </c>
      <c r="D4809" t="s">
        <v>20</v>
      </c>
      <c r="E4809" t="s">
        <v>21</v>
      </c>
      <c r="F4809" t="s">
        <v>47</v>
      </c>
      <c r="G4809" t="s">
        <v>41</v>
      </c>
      <c r="H4809" t="s">
        <v>203</v>
      </c>
      <c r="I4809" t="s">
        <v>28</v>
      </c>
      <c r="J4809" t="s">
        <v>72</v>
      </c>
      <c r="K4809" t="s">
        <v>204</v>
      </c>
      <c r="L4809" t="s">
        <v>192</v>
      </c>
      <c r="M4809" t="s">
        <v>134</v>
      </c>
      <c r="N4809" s="2">
        <v>41274</v>
      </c>
      <c r="O4809" s="2">
        <v>41276</v>
      </c>
      <c r="P4809">
        <v>1</v>
      </c>
      <c r="Q4809" s="1">
        <v>0.02</v>
      </c>
      <c r="R4809">
        <v>35.99</v>
      </c>
      <c r="S4809">
        <v>1.1000000000000001</v>
      </c>
      <c r="T4809">
        <f t="shared" si="75"/>
        <v>35.99</v>
      </c>
    </row>
    <row r="4810" spans="1:20" x14ac:dyDescent="0.3">
      <c r="A4810">
        <v>4809</v>
      </c>
      <c r="B4810">
        <v>86199</v>
      </c>
      <c r="C4810" t="s">
        <v>1300</v>
      </c>
      <c r="D4810" t="s">
        <v>578</v>
      </c>
      <c r="E4810" t="s">
        <v>187</v>
      </c>
      <c r="F4810" t="s">
        <v>22</v>
      </c>
      <c r="G4810" t="s">
        <v>41</v>
      </c>
      <c r="H4810" t="s">
        <v>217</v>
      </c>
      <c r="I4810" t="s">
        <v>28</v>
      </c>
      <c r="J4810" t="s">
        <v>72</v>
      </c>
      <c r="K4810" t="s">
        <v>248</v>
      </c>
      <c r="L4810" t="s">
        <v>330</v>
      </c>
      <c r="M4810" t="s">
        <v>190</v>
      </c>
      <c r="N4810" s="2">
        <v>41424</v>
      </c>
      <c r="O4810" s="2">
        <v>41426</v>
      </c>
      <c r="P4810">
        <v>10</v>
      </c>
      <c r="Q4810" s="1">
        <v>7.0000000000000007E-2</v>
      </c>
      <c r="R4810">
        <v>100.98</v>
      </c>
      <c r="S4810">
        <v>35.840000000000003</v>
      </c>
      <c r="T4810">
        <f t="shared" si="75"/>
        <v>1009.8000000000001</v>
      </c>
    </row>
    <row r="4811" spans="1:20" x14ac:dyDescent="0.3">
      <c r="A4811">
        <v>4810</v>
      </c>
      <c r="B4811">
        <v>86199</v>
      </c>
      <c r="C4811" t="s">
        <v>1300</v>
      </c>
      <c r="D4811" t="s">
        <v>20</v>
      </c>
      <c r="E4811" t="s">
        <v>21</v>
      </c>
      <c r="F4811" t="s">
        <v>22</v>
      </c>
      <c r="G4811" t="s">
        <v>41</v>
      </c>
      <c r="H4811" t="s">
        <v>33</v>
      </c>
      <c r="I4811" t="s">
        <v>28</v>
      </c>
      <c r="J4811" t="s">
        <v>72</v>
      </c>
      <c r="K4811" t="s">
        <v>201</v>
      </c>
      <c r="L4811" t="s">
        <v>192</v>
      </c>
      <c r="M4811" t="s">
        <v>96</v>
      </c>
      <c r="N4811" s="2">
        <v>41424</v>
      </c>
      <c r="O4811" s="2">
        <v>41426</v>
      </c>
      <c r="P4811">
        <v>12</v>
      </c>
      <c r="Q4811" s="1">
        <v>0.1</v>
      </c>
      <c r="R4811">
        <v>65.989999999999995</v>
      </c>
      <c r="S4811">
        <v>8.99</v>
      </c>
      <c r="T4811">
        <f t="shared" si="75"/>
        <v>791.87999999999988</v>
      </c>
    </row>
    <row r="4812" spans="1:20" x14ac:dyDescent="0.3">
      <c r="A4812">
        <v>4811</v>
      </c>
      <c r="B4812">
        <v>87775</v>
      </c>
      <c r="C4812" t="s">
        <v>486</v>
      </c>
      <c r="D4812" t="s">
        <v>20</v>
      </c>
      <c r="E4812" t="s">
        <v>187</v>
      </c>
      <c r="F4812" t="s">
        <v>31</v>
      </c>
      <c r="G4812" t="s">
        <v>32</v>
      </c>
      <c r="H4812" t="s">
        <v>225</v>
      </c>
      <c r="I4812" t="s">
        <v>28</v>
      </c>
      <c r="J4812" t="s">
        <v>72</v>
      </c>
      <c r="K4812" t="s">
        <v>291</v>
      </c>
      <c r="L4812" t="s">
        <v>192</v>
      </c>
      <c r="M4812" t="s">
        <v>66</v>
      </c>
      <c r="N4812" s="2">
        <v>40578</v>
      </c>
      <c r="O4812" s="2">
        <v>40579</v>
      </c>
      <c r="P4812">
        <v>6</v>
      </c>
      <c r="Q4812" s="1">
        <v>0.03</v>
      </c>
      <c r="R4812">
        <v>19.04</v>
      </c>
      <c r="S4812">
        <v>6.38</v>
      </c>
      <c r="T4812">
        <f t="shared" si="75"/>
        <v>114.24</v>
      </c>
    </row>
    <row r="4813" spans="1:20" x14ac:dyDescent="0.3">
      <c r="A4813">
        <v>4812</v>
      </c>
      <c r="B4813">
        <v>87775</v>
      </c>
      <c r="C4813" t="s">
        <v>486</v>
      </c>
      <c r="D4813" t="s">
        <v>20</v>
      </c>
      <c r="E4813" t="s">
        <v>39</v>
      </c>
      <c r="F4813" t="s">
        <v>31</v>
      </c>
      <c r="G4813" t="s">
        <v>32</v>
      </c>
      <c r="H4813" t="s">
        <v>94</v>
      </c>
      <c r="I4813" t="s">
        <v>28</v>
      </c>
      <c r="J4813" t="s">
        <v>72</v>
      </c>
      <c r="K4813" t="s">
        <v>189</v>
      </c>
      <c r="L4813" t="s">
        <v>192</v>
      </c>
      <c r="M4813" t="s">
        <v>631</v>
      </c>
      <c r="N4813" s="2">
        <v>40578</v>
      </c>
      <c r="O4813" s="2">
        <v>40579</v>
      </c>
      <c r="P4813">
        <v>7</v>
      </c>
      <c r="Q4813" s="1">
        <v>0.06</v>
      </c>
      <c r="R4813">
        <v>59.76</v>
      </c>
      <c r="S4813">
        <v>9.7100000000000009</v>
      </c>
      <c r="T4813">
        <f t="shared" si="75"/>
        <v>418.32</v>
      </c>
    </row>
    <row r="4814" spans="1:20" x14ac:dyDescent="0.3">
      <c r="A4814">
        <v>4813</v>
      </c>
      <c r="B4814">
        <v>88009</v>
      </c>
      <c r="C4814" t="s">
        <v>477</v>
      </c>
      <c r="D4814" t="s">
        <v>20</v>
      </c>
      <c r="E4814" t="s">
        <v>39</v>
      </c>
      <c r="F4814" t="s">
        <v>47</v>
      </c>
      <c r="G4814" t="s">
        <v>32</v>
      </c>
      <c r="H4814" t="s">
        <v>54</v>
      </c>
      <c r="I4814" t="s">
        <v>28</v>
      </c>
      <c r="J4814" t="s">
        <v>72</v>
      </c>
      <c r="K4814" t="s">
        <v>184</v>
      </c>
      <c r="L4814" t="s">
        <v>192</v>
      </c>
      <c r="M4814" t="s">
        <v>167</v>
      </c>
      <c r="N4814" s="2">
        <v>41163</v>
      </c>
      <c r="O4814" s="2">
        <v>41164</v>
      </c>
      <c r="P4814">
        <v>8</v>
      </c>
      <c r="Q4814" s="1">
        <v>0.01</v>
      </c>
      <c r="R4814">
        <v>6.54</v>
      </c>
      <c r="S4814">
        <v>5.27</v>
      </c>
      <c r="T4814">
        <f t="shared" si="75"/>
        <v>52.32</v>
      </c>
    </row>
    <row r="4815" spans="1:20" x14ac:dyDescent="0.3">
      <c r="A4815">
        <v>4814</v>
      </c>
      <c r="B4815">
        <v>87309</v>
      </c>
      <c r="C4815" t="s">
        <v>1586</v>
      </c>
      <c r="D4815" t="s">
        <v>20</v>
      </c>
      <c r="E4815" t="s">
        <v>21</v>
      </c>
      <c r="F4815" t="s">
        <v>31</v>
      </c>
      <c r="G4815" t="s">
        <v>23</v>
      </c>
      <c r="H4815" t="s">
        <v>203</v>
      </c>
      <c r="I4815" t="s">
        <v>28</v>
      </c>
      <c r="J4815" t="s">
        <v>72</v>
      </c>
      <c r="K4815" t="s">
        <v>1108</v>
      </c>
      <c r="L4815" t="s">
        <v>192</v>
      </c>
      <c r="M4815" t="s">
        <v>296</v>
      </c>
      <c r="N4815" s="2">
        <v>41190</v>
      </c>
      <c r="O4815" s="2">
        <v>41192</v>
      </c>
      <c r="P4815">
        <v>8</v>
      </c>
      <c r="Q4815" s="1">
        <v>0.09</v>
      </c>
      <c r="R4815">
        <v>35.99</v>
      </c>
      <c r="S4815">
        <v>5</v>
      </c>
      <c r="T4815">
        <f t="shared" si="75"/>
        <v>287.92</v>
      </c>
    </row>
    <row r="4816" spans="1:20" x14ac:dyDescent="0.3">
      <c r="A4816">
        <v>4815</v>
      </c>
      <c r="B4816">
        <v>90269</v>
      </c>
      <c r="C4816" t="s">
        <v>2105</v>
      </c>
      <c r="D4816" t="s">
        <v>578</v>
      </c>
      <c r="E4816" t="s">
        <v>187</v>
      </c>
      <c r="F4816" t="s">
        <v>22</v>
      </c>
      <c r="G4816" t="s">
        <v>41</v>
      </c>
      <c r="H4816" t="s">
        <v>219</v>
      </c>
      <c r="I4816" t="s">
        <v>28</v>
      </c>
      <c r="J4816" t="s">
        <v>72</v>
      </c>
      <c r="K4816" t="s">
        <v>101</v>
      </c>
      <c r="L4816" t="s">
        <v>283</v>
      </c>
      <c r="M4816" t="s">
        <v>326</v>
      </c>
      <c r="N4816" s="2">
        <v>41480</v>
      </c>
      <c r="O4816" s="2">
        <v>41480</v>
      </c>
      <c r="P4816">
        <v>4</v>
      </c>
      <c r="Q4816" s="1">
        <v>0.02</v>
      </c>
      <c r="R4816">
        <v>500.98</v>
      </c>
      <c r="S4816">
        <v>26</v>
      </c>
      <c r="T4816">
        <f t="shared" si="75"/>
        <v>2003.92</v>
      </c>
    </row>
    <row r="4817" spans="1:20" x14ac:dyDescent="0.3">
      <c r="A4817">
        <v>4816</v>
      </c>
      <c r="B4817">
        <v>90269</v>
      </c>
      <c r="C4817" t="s">
        <v>2105</v>
      </c>
      <c r="D4817" t="s">
        <v>578</v>
      </c>
      <c r="E4817" t="s">
        <v>187</v>
      </c>
      <c r="F4817" t="s">
        <v>22</v>
      </c>
      <c r="G4817" t="s">
        <v>41</v>
      </c>
      <c r="H4817" t="s">
        <v>217</v>
      </c>
      <c r="I4817" t="s">
        <v>28</v>
      </c>
      <c r="J4817" t="s">
        <v>84</v>
      </c>
      <c r="K4817" t="s">
        <v>145</v>
      </c>
      <c r="L4817" t="s">
        <v>330</v>
      </c>
      <c r="M4817" t="s">
        <v>27</v>
      </c>
      <c r="N4817" s="2">
        <v>41480</v>
      </c>
      <c r="O4817" s="2">
        <v>41480</v>
      </c>
      <c r="P4817">
        <v>16</v>
      </c>
      <c r="Q4817" s="1">
        <v>0.01</v>
      </c>
      <c r="R4817">
        <v>70.89</v>
      </c>
      <c r="S4817">
        <v>89.3</v>
      </c>
      <c r="T4817">
        <f t="shared" si="75"/>
        <v>1134.24</v>
      </c>
    </row>
    <row r="4818" spans="1:20" x14ac:dyDescent="0.3">
      <c r="A4818">
        <v>4817</v>
      </c>
      <c r="B4818">
        <v>90797</v>
      </c>
      <c r="C4818" t="s">
        <v>782</v>
      </c>
      <c r="D4818" t="s">
        <v>20</v>
      </c>
      <c r="E4818" t="s">
        <v>21</v>
      </c>
      <c r="F4818" t="s">
        <v>22</v>
      </c>
      <c r="G4818" t="s">
        <v>32</v>
      </c>
      <c r="H4818" t="s">
        <v>24</v>
      </c>
      <c r="I4818" t="s">
        <v>28</v>
      </c>
      <c r="J4818" t="s">
        <v>84</v>
      </c>
      <c r="K4818" t="s">
        <v>198</v>
      </c>
      <c r="L4818" t="s">
        <v>26</v>
      </c>
      <c r="M4818" t="s">
        <v>190</v>
      </c>
      <c r="N4818" s="2">
        <v>40684</v>
      </c>
      <c r="O4818" s="2">
        <v>40686</v>
      </c>
      <c r="P4818">
        <v>4</v>
      </c>
      <c r="Q4818" s="1">
        <v>0.08</v>
      </c>
      <c r="R4818">
        <v>7.28</v>
      </c>
      <c r="S4818">
        <v>3.52</v>
      </c>
      <c r="T4818">
        <f t="shared" si="75"/>
        <v>29.12</v>
      </c>
    </row>
    <row r="4819" spans="1:20" x14ac:dyDescent="0.3">
      <c r="A4819">
        <v>4818</v>
      </c>
      <c r="B4819">
        <v>89241</v>
      </c>
      <c r="C4819" t="s">
        <v>775</v>
      </c>
      <c r="D4819" t="s">
        <v>20</v>
      </c>
      <c r="E4819" t="s">
        <v>39</v>
      </c>
      <c r="F4819" t="s">
        <v>40</v>
      </c>
      <c r="G4819" t="s">
        <v>32</v>
      </c>
      <c r="H4819" t="s">
        <v>49</v>
      </c>
      <c r="I4819" t="s">
        <v>28</v>
      </c>
      <c r="J4819" t="s">
        <v>84</v>
      </c>
      <c r="K4819" t="s">
        <v>101</v>
      </c>
      <c r="L4819" t="s">
        <v>192</v>
      </c>
      <c r="M4819" t="s">
        <v>264</v>
      </c>
      <c r="N4819" s="2">
        <v>40773</v>
      </c>
      <c r="O4819" s="2">
        <v>40775</v>
      </c>
      <c r="P4819">
        <v>9</v>
      </c>
      <c r="Q4819" s="1">
        <v>0.05</v>
      </c>
      <c r="R4819">
        <v>34.99</v>
      </c>
      <c r="S4819">
        <v>7.73</v>
      </c>
      <c r="T4819">
        <f t="shared" si="75"/>
        <v>314.91000000000003</v>
      </c>
    </row>
    <row r="4820" spans="1:20" x14ac:dyDescent="0.3">
      <c r="A4820">
        <v>4819</v>
      </c>
      <c r="B4820">
        <v>87414</v>
      </c>
      <c r="C4820" t="s">
        <v>1471</v>
      </c>
      <c r="D4820" t="s">
        <v>20</v>
      </c>
      <c r="E4820" t="s">
        <v>39</v>
      </c>
      <c r="F4820" t="s">
        <v>22</v>
      </c>
      <c r="G4820" t="s">
        <v>41</v>
      </c>
      <c r="H4820" t="s">
        <v>42</v>
      </c>
      <c r="I4820" t="s">
        <v>28</v>
      </c>
      <c r="J4820" t="s">
        <v>84</v>
      </c>
      <c r="K4820" t="s">
        <v>82</v>
      </c>
      <c r="L4820" t="s">
        <v>192</v>
      </c>
      <c r="M4820" t="s">
        <v>27</v>
      </c>
      <c r="N4820" s="2">
        <v>41335</v>
      </c>
      <c r="O4820" s="2">
        <v>41336</v>
      </c>
      <c r="P4820">
        <v>5</v>
      </c>
      <c r="Q4820" s="1">
        <v>0.04</v>
      </c>
      <c r="R4820">
        <v>19.98</v>
      </c>
      <c r="S4820">
        <v>5.86</v>
      </c>
      <c r="T4820">
        <f t="shared" si="75"/>
        <v>99.9</v>
      </c>
    </row>
    <row r="4821" spans="1:20" x14ac:dyDescent="0.3">
      <c r="A4821">
        <v>4820</v>
      </c>
      <c r="B4821">
        <v>89195</v>
      </c>
      <c r="C4821" t="s">
        <v>509</v>
      </c>
      <c r="D4821" t="s">
        <v>20</v>
      </c>
      <c r="E4821" t="s">
        <v>187</v>
      </c>
      <c r="F4821" t="s">
        <v>47</v>
      </c>
      <c r="G4821" t="s">
        <v>48</v>
      </c>
      <c r="H4821" t="s">
        <v>225</v>
      </c>
      <c r="I4821" t="s">
        <v>28</v>
      </c>
      <c r="J4821" t="s">
        <v>84</v>
      </c>
      <c r="K4821" t="s">
        <v>231</v>
      </c>
      <c r="L4821" t="s">
        <v>746</v>
      </c>
      <c r="M4821" t="s">
        <v>167</v>
      </c>
      <c r="N4821" s="2">
        <v>41064</v>
      </c>
      <c r="O4821" s="2">
        <v>41066</v>
      </c>
      <c r="P4821">
        <v>1</v>
      </c>
      <c r="Q4821" s="1">
        <v>0.02</v>
      </c>
      <c r="R4821">
        <v>19.989999999999998</v>
      </c>
      <c r="S4821">
        <v>11.17</v>
      </c>
      <c r="T4821">
        <f t="shared" si="75"/>
        <v>19.989999999999998</v>
      </c>
    </row>
    <row r="4822" spans="1:20" x14ac:dyDescent="0.3">
      <c r="A4822">
        <v>4821</v>
      </c>
      <c r="B4822">
        <v>88681</v>
      </c>
      <c r="C4822" t="s">
        <v>2094</v>
      </c>
      <c r="D4822" t="s">
        <v>20</v>
      </c>
      <c r="E4822" t="s">
        <v>21</v>
      </c>
      <c r="F4822" t="s">
        <v>22</v>
      </c>
      <c r="G4822" t="s">
        <v>23</v>
      </c>
      <c r="H4822" t="s">
        <v>24</v>
      </c>
      <c r="I4822" t="s">
        <v>28</v>
      </c>
      <c r="J4822" t="s">
        <v>84</v>
      </c>
      <c r="K4822" t="s">
        <v>1108</v>
      </c>
      <c r="L4822" t="s">
        <v>746</v>
      </c>
      <c r="M4822" t="s">
        <v>227</v>
      </c>
      <c r="N4822" s="2">
        <v>41400</v>
      </c>
      <c r="O4822" s="2">
        <v>41400</v>
      </c>
      <c r="P4822">
        <v>16</v>
      </c>
      <c r="Q4822" s="1">
        <v>0.02</v>
      </c>
      <c r="R4822">
        <v>299.99</v>
      </c>
      <c r="S4822">
        <v>11.64</v>
      </c>
      <c r="T4822">
        <f t="shared" si="75"/>
        <v>4799.84</v>
      </c>
    </row>
    <row r="4823" spans="1:20" x14ac:dyDescent="0.3">
      <c r="A4823">
        <v>4822</v>
      </c>
      <c r="B4823">
        <v>88681</v>
      </c>
      <c r="C4823" t="s">
        <v>799</v>
      </c>
      <c r="D4823" t="s">
        <v>38</v>
      </c>
      <c r="E4823" t="s">
        <v>39</v>
      </c>
      <c r="F4823" t="s">
        <v>22</v>
      </c>
      <c r="G4823" t="s">
        <v>23</v>
      </c>
      <c r="H4823" t="s">
        <v>94</v>
      </c>
      <c r="I4823" t="s">
        <v>28</v>
      </c>
      <c r="J4823" t="s">
        <v>84</v>
      </c>
      <c r="K4823" t="s">
        <v>154</v>
      </c>
      <c r="L4823" t="s">
        <v>192</v>
      </c>
      <c r="M4823" t="s">
        <v>398</v>
      </c>
      <c r="N4823" s="2">
        <v>41400</v>
      </c>
      <c r="O4823" s="2">
        <v>41401</v>
      </c>
      <c r="P4823">
        <v>12</v>
      </c>
      <c r="Q4823" s="1">
        <v>0.05</v>
      </c>
      <c r="R4823">
        <v>162.93</v>
      </c>
      <c r="S4823">
        <v>19.989999999999998</v>
      </c>
      <c r="T4823">
        <f t="shared" si="75"/>
        <v>1955.16</v>
      </c>
    </row>
    <row r="4824" spans="1:20" x14ac:dyDescent="0.3">
      <c r="A4824">
        <v>4823</v>
      </c>
      <c r="B4824">
        <v>88681</v>
      </c>
      <c r="C4824" t="s">
        <v>799</v>
      </c>
      <c r="D4824" t="s">
        <v>38</v>
      </c>
      <c r="E4824" t="s">
        <v>187</v>
      </c>
      <c r="F4824" t="s">
        <v>22</v>
      </c>
      <c r="G4824" t="s">
        <v>23</v>
      </c>
      <c r="H4824" t="s">
        <v>217</v>
      </c>
      <c r="I4824" t="s">
        <v>28</v>
      </c>
      <c r="J4824" t="s">
        <v>84</v>
      </c>
      <c r="K4824" t="s">
        <v>158</v>
      </c>
      <c r="L4824" t="s">
        <v>44</v>
      </c>
      <c r="M4824" t="s">
        <v>80</v>
      </c>
      <c r="N4824" s="2">
        <v>41400</v>
      </c>
      <c r="O4824" s="2">
        <v>41402</v>
      </c>
      <c r="P4824">
        <v>16</v>
      </c>
      <c r="Q4824" s="1">
        <v>0.03</v>
      </c>
      <c r="R4824">
        <v>8.34</v>
      </c>
      <c r="S4824">
        <v>0.96</v>
      </c>
      <c r="T4824">
        <f t="shared" si="75"/>
        <v>133.44</v>
      </c>
    </row>
    <row r="4825" spans="1:20" x14ac:dyDescent="0.3">
      <c r="A4825">
        <v>4824</v>
      </c>
      <c r="B4825">
        <v>87218</v>
      </c>
      <c r="C4825" t="s">
        <v>558</v>
      </c>
      <c r="D4825" t="s">
        <v>20</v>
      </c>
      <c r="E4825" t="s">
        <v>21</v>
      </c>
      <c r="F4825" t="s">
        <v>31</v>
      </c>
      <c r="G4825" t="s">
        <v>23</v>
      </c>
      <c r="H4825" t="s">
        <v>24</v>
      </c>
      <c r="I4825" t="s">
        <v>28</v>
      </c>
      <c r="J4825" t="s">
        <v>84</v>
      </c>
      <c r="K4825" t="s">
        <v>1111</v>
      </c>
      <c r="L4825" t="s">
        <v>26</v>
      </c>
      <c r="M4825" t="s">
        <v>35</v>
      </c>
      <c r="N4825" s="2">
        <v>41160</v>
      </c>
      <c r="O4825" s="2">
        <v>41163</v>
      </c>
      <c r="P4825">
        <v>4</v>
      </c>
      <c r="Q4825" s="1">
        <v>0.03</v>
      </c>
      <c r="R4825">
        <v>115.79</v>
      </c>
      <c r="S4825">
        <v>1.99</v>
      </c>
      <c r="T4825">
        <f t="shared" si="75"/>
        <v>463.16</v>
      </c>
    </row>
    <row r="4826" spans="1:20" x14ac:dyDescent="0.3">
      <c r="A4826">
        <v>4825</v>
      </c>
      <c r="B4826">
        <v>89793</v>
      </c>
      <c r="C4826" t="s">
        <v>2169</v>
      </c>
      <c r="D4826" t="s">
        <v>578</v>
      </c>
      <c r="E4826" t="s">
        <v>187</v>
      </c>
      <c r="F4826" t="s">
        <v>47</v>
      </c>
      <c r="G4826" t="s">
        <v>257</v>
      </c>
      <c r="H4826" t="s">
        <v>217</v>
      </c>
      <c r="I4826" t="s">
        <v>28</v>
      </c>
      <c r="J4826" t="s">
        <v>84</v>
      </c>
      <c r="K4826" t="s">
        <v>248</v>
      </c>
      <c r="L4826" t="s">
        <v>283</v>
      </c>
      <c r="M4826" t="s">
        <v>51</v>
      </c>
      <c r="N4826" s="2">
        <v>41166</v>
      </c>
      <c r="O4826" s="2">
        <v>41167</v>
      </c>
      <c r="P4826">
        <v>4</v>
      </c>
      <c r="Q4826" s="1">
        <v>0</v>
      </c>
      <c r="R4826">
        <v>33.94</v>
      </c>
      <c r="S4826">
        <v>19.190000000000001</v>
      </c>
      <c r="T4826">
        <f t="shared" si="75"/>
        <v>135.76</v>
      </c>
    </row>
    <row r="4827" spans="1:20" x14ac:dyDescent="0.3">
      <c r="A4827">
        <v>4826</v>
      </c>
      <c r="B4827">
        <v>91375</v>
      </c>
      <c r="C4827" t="s">
        <v>1217</v>
      </c>
      <c r="D4827" t="s">
        <v>20</v>
      </c>
      <c r="E4827" t="s">
        <v>21</v>
      </c>
      <c r="F4827" t="s">
        <v>31</v>
      </c>
      <c r="G4827" t="s">
        <v>48</v>
      </c>
      <c r="H4827" t="s">
        <v>203</v>
      </c>
      <c r="I4827" t="s">
        <v>28</v>
      </c>
      <c r="J4827" t="s">
        <v>84</v>
      </c>
      <c r="K4827" t="s">
        <v>1243</v>
      </c>
      <c r="L4827" t="s">
        <v>746</v>
      </c>
      <c r="M4827" t="s">
        <v>139</v>
      </c>
      <c r="N4827" s="2">
        <v>41232</v>
      </c>
      <c r="O4827" s="2">
        <v>41236</v>
      </c>
      <c r="P4827">
        <v>34</v>
      </c>
      <c r="Q4827" s="1">
        <v>0.09</v>
      </c>
      <c r="R4827">
        <v>199.99</v>
      </c>
      <c r="S4827">
        <v>24.49</v>
      </c>
      <c r="T4827">
        <f t="shared" si="75"/>
        <v>6799.66</v>
      </c>
    </row>
    <row r="4828" spans="1:20" x14ac:dyDescent="0.3">
      <c r="A4828">
        <v>4827</v>
      </c>
      <c r="B4828">
        <v>91375</v>
      </c>
      <c r="C4828" t="s">
        <v>1217</v>
      </c>
      <c r="D4828" t="s">
        <v>20</v>
      </c>
      <c r="E4828" t="s">
        <v>39</v>
      </c>
      <c r="F4828" t="s">
        <v>31</v>
      </c>
      <c r="G4828" t="s">
        <v>48</v>
      </c>
      <c r="H4828" t="s">
        <v>89</v>
      </c>
      <c r="I4828" t="s">
        <v>28</v>
      </c>
      <c r="J4828" t="s">
        <v>84</v>
      </c>
      <c r="K4828" t="s">
        <v>98</v>
      </c>
      <c r="L4828" t="s">
        <v>192</v>
      </c>
      <c r="M4828" t="s">
        <v>35</v>
      </c>
      <c r="N4828" s="2">
        <v>41232</v>
      </c>
      <c r="O4828" s="2">
        <v>41237</v>
      </c>
      <c r="P4828">
        <v>26</v>
      </c>
      <c r="Q4828" s="1">
        <v>0.04</v>
      </c>
      <c r="R4828">
        <v>4.9800000000000004</v>
      </c>
      <c r="S4828">
        <v>4.8600000000000003</v>
      </c>
      <c r="T4828">
        <f t="shared" si="75"/>
        <v>129.48000000000002</v>
      </c>
    </row>
    <row r="4829" spans="1:20" x14ac:dyDescent="0.3">
      <c r="A4829">
        <v>4828</v>
      </c>
      <c r="B4829">
        <v>86099</v>
      </c>
      <c r="C4829" t="s">
        <v>581</v>
      </c>
      <c r="D4829" t="s">
        <v>20</v>
      </c>
      <c r="E4829" t="s">
        <v>187</v>
      </c>
      <c r="F4829" t="s">
        <v>31</v>
      </c>
      <c r="G4829" t="s">
        <v>23</v>
      </c>
      <c r="H4829" t="s">
        <v>225</v>
      </c>
      <c r="I4829" t="s">
        <v>28</v>
      </c>
      <c r="J4829" t="s">
        <v>84</v>
      </c>
      <c r="K4829" t="s">
        <v>226</v>
      </c>
      <c r="L4829" t="s">
        <v>746</v>
      </c>
      <c r="M4829" t="s">
        <v>631</v>
      </c>
      <c r="N4829" s="2">
        <v>41491</v>
      </c>
      <c r="O4829" s="2">
        <v>41493</v>
      </c>
      <c r="P4829">
        <v>21</v>
      </c>
      <c r="Q4829" s="1">
        <v>0.1</v>
      </c>
      <c r="R4829">
        <v>19.940000000000001</v>
      </c>
      <c r="S4829">
        <v>14.87</v>
      </c>
      <c r="T4829">
        <f t="shared" si="75"/>
        <v>418.74</v>
      </c>
    </row>
    <row r="4830" spans="1:20" x14ac:dyDescent="0.3">
      <c r="A4830">
        <v>4829</v>
      </c>
      <c r="B4830">
        <v>91381</v>
      </c>
      <c r="C4830" t="s">
        <v>399</v>
      </c>
      <c r="D4830" t="s">
        <v>20</v>
      </c>
      <c r="E4830" t="s">
        <v>21</v>
      </c>
      <c r="F4830" t="s">
        <v>31</v>
      </c>
      <c r="G4830" t="s">
        <v>257</v>
      </c>
      <c r="H4830" t="s">
        <v>206</v>
      </c>
      <c r="I4830" t="s">
        <v>28</v>
      </c>
      <c r="J4830" t="s">
        <v>84</v>
      </c>
      <c r="K4830" t="s">
        <v>25</v>
      </c>
      <c r="L4830" t="s">
        <v>192</v>
      </c>
      <c r="M4830" t="s">
        <v>375</v>
      </c>
      <c r="N4830" s="2">
        <v>41547</v>
      </c>
      <c r="O4830" s="2">
        <v>41548</v>
      </c>
      <c r="P4830">
        <v>26</v>
      </c>
      <c r="Q4830" s="1">
        <v>0.1</v>
      </c>
      <c r="R4830">
        <v>73.98</v>
      </c>
      <c r="S4830">
        <v>4</v>
      </c>
      <c r="T4830">
        <f t="shared" si="75"/>
        <v>1923.48</v>
      </c>
    </row>
    <row r="4831" spans="1:20" x14ac:dyDescent="0.3">
      <c r="A4831">
        <v>4830</v>
      </c>
      <c r="B4831">
        <v>91381</v>
      </c>
      <c r="C4831" t="s">
        <v>399</v>
      </c>
      <c r="D4831" t="s">
        <v>20</v>
      </c>
      <c r="E4831" t="s">
        <v>39</v>
      </c>
      <c r="F4831" t="s">
        <v>31</v>
      </c>
      <c r="G4831" t="s">
        <v>257</v>
      </c>
      <c r="H4831" t="s">
        <v>49</v>
      </c>
      <c r="I4831" t="s">
        <v>28</v>
      </c>
      <c r="J4831" t="s">
        <v>84</v>
      </c>
      <c r="K4831" t="s">
        <v>181</v>
      </c>
      <c r="L4831" t="s">
        <v>44</v>
      </c>
      <c r="M4831" t="s">
        <v>106</v>
      </c>
      <c r="N4831" s="2">
        <v>41547</v>
      </c>
      <c r="O4831" s="2">
        <v>41547</v>
      </c>
      <c r="P4831">
        <v>14</v>
      </c>
      <c r="Q4831" s="1">
        <v>0.04</v>
      </c>
      <c r="R4831">
        <v>2.1</v>
      </c>
      <c r="S4831">
        <v>0.7</v>
      </c>
      <c r="T4831">
        <f t="shared" si="75"/>
        <v>29.400000000000002</v>
      </c>
    </row>
    <row r="4832" spans="1:20" x14ac:dyDescent="0.3">
      <c r="A4832">
        <v>4831</v>
      </c>
      <c r="B4832">
        <v>89607</v>
      </c>
      <c r="C4832" t="s">
        <v>1214</v>
      </c>
      <c r="D4832" t="s">
        <v>20</v>
      </c>
      <c r="E4832" t="s">
        <v>187</v>
      </c>
      <c r="F4832" t="s">
        <v>31</v>
      </c>
      <c r="G4832" t="s">
        <v>48</v>
      </c>
      <c r="H4832" t="s">
        <v>225</v>
      </c>
      <c r="I4832" t="s">
        <v>28</v>
      </c>
      <c r="J4832" t="s">
        <v>84</v>
      </c>
      <c r="K4832" t="s">
        <v>226</v>
      </c>
      <c r="L4832" t="s">
        <v>192</v>
      </c>
      <c r="M4832" t="s">
        <v>178</v>
      </c>
      <c r="N4832" s="2">
        <v>41529</v>
      </c>
      <c r="O4832" s="2">
        <v>41529</v>
      </c>
      <c r="P4832">
        <v>8</v>
      </c>
      <c r="Q4832" s="1">
        <v>0.04</v>
      </c>
      <c r="R4832">
        <v>13.79</v>
      </c>
      <c r="S4832">
        <v>8.7799999999999994</v>
      </c>
      <c r="T4832">
        <f t="shared" si="75"/>
        <v>110.32</v>
      </c>
    </row>
    <row r="4833" spans="1:20" x14ac:dyDescent="0.3">
      <c r="A4833">
        <v>4832</v>
      </c>
      <c r="B4833">
        <v>89607</v>
      </c>
      <c r="C4833" t="s">
        <v>1214</v>
      </c>
      <c r="D4833" t="s">
        <v>20</v>
      </c>
      <c r="E4833" t="s">
        <v>39</v>
      </c>
      <c r="F4833" t="s">
        <v>31</v>
      </c>
      <c r="G4833" t="s">
        <v>48</v>
      </c>
      <c r="H4833" t="s">
        <v>94</v>
      </c>
      <c r="I4833" t="s">
        <v>28</v>
      </c>
      <c r="J4833" t="s">
        <v>84</v>
      </c>
      <c r="K4833" t="s">
        <v>136</v>
      </c>
      <c r="L4833" t="s">
        <v>192</v>
      </c>
      <c r="M4833" t="s">
        <v>279</v>
      </c>
      <c r="N4833" s="2">
        <v>41529</v>
      </c>
      <c r="O4833" s="2">
        <v>41529</v>
      </c>
      <c r="P4833">
        <v>2</v>
      </c>
      <c r="Q4833" s="1">
        <v>0.08</v>
      </c>
      <c r="R4833">
        <v>48.91</v>
      </c>
      <c r="S4833">
        <v>5.81</v>
      </c>
      <c r="T4833">
        <f t="shared" si="75"/>
        <v>97.82</v>
      </c>
    </row>
    <row r="4834" spans="1:20" x14ac:dyDescent="0.3">
      <c r="A4834">
        <v>4833</v>
      </c>
      <c r="B4834">
        <v>90385</v>
      </c>
      <c r="C4834" t="s">
        <v>460</v>
      </c>
      <c r="D4834" t="s">
        <v>20</v>
      </c>
      <c r="E4834" t="s">
        <v>187</v>
      </c>
      <c r="F4834" t="s">
        <v>31</v>
      </c>
      <c r="G4834" t="s">
        <v>48</v>
      </c>
      <c r="H4834" t="s">
        <v>219</v>
      </c>
      <c r="I4834" t="s">
        <v>28</v>
      </c>
      <c r="J4834" t="s">
        <v>84</v>
      </c>
      <c r="K4834" t="s">
        <v>116</v>
      </c>
      <c r="L4834" t="s">
        <v>706</v>
      </c>
      <c r="M4834" t="s">
        <v>141</v>
      </c>
      <c r="N4834" s="2">
        <v>40437</v>
      </c>
      <c r="O4834" s="2">
        <v>40437</v>
      </c>
      <c r="P4834">
        <v>4</v>
      </c>
      <c r="Q4834" s="1">
        <v>0.05</v>
      </c>
      <c r="R4834">
        <v>55.5</v>
      </c>
      <c r="S4834">
        <v>52.2</v>
      </c>
      <c r="T4834">
        <f t="shared" si="75"/>
        <v>222</v>
      </c>
    </row>
    <row r="4835" spans="1:20" x14ac:dyDescent="0.3">
      <c r="A4835">
        <v>4834</v>
      </c>
      <c r="B4835">
        <v>90385</v>
      </c>
      <c r="C4835" t="s">
        <v>460</v>
      </c>
      <c r="D4835" t="s">
        <v>578</v>
      </c>
      <c r="E4835" t="s">
        <v>21</v>
      </c>
      <c r="F4835" t="s">
        <v>31</v>
      </c>
      <c r="G4835" t="s">
        <v>48</v>
      </c>
      <c r="H4835" t="s">
        <v>24</v>
      </c>
      <c r="I4835" t="s">
        <v>28</v>
      </c>
      <c r="J4835" t="s">
        <v>84</v>
      </c>
      <c r="K4835" t="s">
        <v>1114</v>
      </c>
      <c r="L4835" t="s">
        <v>283</v>
      </c>
      <c r="M4835" t="s">
        <v>121</v>
      </c>
      <c r="N4835" s="2">
        <v>40437</v>
      </c>
      <c r="O4835" s="2">
        <v>40446</v>
      </c>
      <c r="P4835">
        <v>14</v>
      </c>
      <c r="Q4835" s="1">
        <v>0.05</v>
      </c>
      <c r="R4835">
        <v>442.14</v>
      </c>
      <c r="S4835">
        <v>14.7</v>
      </c>
      <c r="T4835">
        <f t="shared" si="75"/>
        <v>6189.96</v>
      </c>
    </row>
    <row r="4836" spans="1:20" x14ac:dyDescent="0.3">
      <c r="A4836">
        <v>4835</v>
      </c>
      <c r="B4836">
        <v>86850</v>
      </c>
      <c r="C4836" t="s">
        <v>533</v>
      </c>
      <c r="D4836" t="s">
        <v>20</v>
      </c>
      <c r="E4836" t="s">
        <v>39</v>
      </c>
      <c r="F4836" t="s">
        <v>47</v>
      </c>
      <c r="G4836" t="s">
        <v>48</v>
      </c>
      <c r="H4836" t="s">
        <v>54</v>
      </c>
      <c r="I4836" t="s">
        <v>28</v>
      </c>
      <c r="J4836" t="s">
        <v>84</v>
      </c>
      <c r="K4836" t="s">
        <v>149</v>
      </c>
      <c r="L4836" t="s">
        <v>192</v>
      </c>
      <c r="M4836" t="s">
        <v>134</v>
      </c>
      <c r="N4836" s="2">
        <v>40853</v>
      </c>
      <c r="O4836" s="2">
        <v>40853</v>
      </c>
      <c r="P4836">
        <v>20</v>
      </c>
      <c r="Q4836" s="1">
        <v>0.03</v>
      </c>
      <c r="R4836">
        <v>2.66</v>
      </c>
      <c r="S4836">
        <v>6.35</v>
      </c>
      <c r="T4836">
        <f t="shared" si="75"/>
        <v>53.2</v>
      </c>
    </row>
    <row r="4837" spans="1:20" x14ac:dyDescent="0.3">
      <c r="A4837">
        <v>4836</v>
      </c>
      <c r="B4837">
        <v>90209</v>
      </c>
      <c r="C4837" t="s">
        <v>813</v>
      </c>
      <c r="D4837" t="s">
        <v>20</v>
      </c>
      <c r="E4837" t="s">
        <v>39</v>
      </c>
      <c r="F4837" t="s">
        <v>47</v>
      </c>
      <c r="G4837" t="s">
        <v>93</v>
      </c>
      <c r="H4837" t="s">
        <v>94</v>
      </c>
      <c r="I4837" t="s">
        <v>28</v>
      </c>
      <c r="J4837" t="s">
        <v>84</v>
      </c>
      <c r="K4837" t="s">
        <v>248</v>
      </c>
      <c r="L4837" t="s">
        <v>746</v>
      </c>
      <c r="M4837" t="s">
        <v>111</v>
      </c>
      <c r="N4837" s="2">
        <v>41200</v>
      </c>
      <c r="O4837" s="2">
        <v>41202</v>
      </c>
      <c r="P4837">
        <v>3</v>
      </c>
      <c r="Q4837" s="1">
        <v>7.0000000000000007E-2</v>
      </c>
      <c r="R4837">
        <v>101.41</v>
      </c>
      <c r="S4837">
        <v>35</v>
      </c>
      <c r="T4837">
        <f t="shared" si="75"/>
        <v>304.23</v>
      </c>
    </row>
    <row r="4838" spans="1:20" x14ac:dyDescent="0.3">
      <c r="A4838">
        <v>4837</v>
      </c>
      <c r="B4838">
        <v>90209</v>
      </c>
      <c r="C4838" t="s">
        <v>2047</v>
      </c>
      <c r="D4838" t="s">
        <v>20</v>
      </c>
      <c r="E4838" t="s">
        <v>187</v>
      </c>
      <c r="F4838" t="s">
        <v>40</v>
      </c>
      <c r="G4838" t="s">
        <v>93</v>
      </c>
      <c r="H4838" t="s">
        <v>219</v>
      </c>
      <c r="I4838" t="s">
        <v>28</v>
      </c>
      <c r="J4838" t="s">
        <v>84</v>
      </c>
      <c r="K4838" t="s">
        <v>228</v>
      </c>
      <c r="L4838" t="s">
        <v>26</v>
      </c>
      <c r="M4838" t="s">
        <v>264</v>
      </c>
      <c r="N4838" s="2">
        <v>41200</v>
      </c>
      <c r="O4838" s="2">
        <v>41201</v>
      </c>
      <c r="P4838">
        <v>8</v>
      </c>
      <c r="Q4838" s="1">
        <v>0.06</v>
      </c>
      <c r="R4838">
        <v>20.239999999999998</v>
      </c>
      <c r="S4838">
        <v>6.67</v>
      </c>
      <c r="T4838">
        <f t="shared" si="75"/>
        <v>161.91999999999999</v>
      </c>
    </row>
    <row r="4839" spans="1:20" x14ac:dyDescent="0.3">
      <c r="A4839">
        <v>4838</v>
      </c>
      <c r="B4839">
        <v>89782</v>
      </c>
      <c r="C4839" t="s">
        <v>244</v>
      </c>
      <c r="D4839" t="s">
        <v>20</v>
      </c>
      <c r="E4839" t="s">
        <v>39</v>
      </c>
      <c r="F4839" t="s">
        <v>22</v>
      </c>
      <c r="G4839" t="s">
        <v>93</v>
      </c>
      <c r="H4839" t="s">
        <v>49</v>
      </c>
      <c r="I4839" t="s">
        <v>28</v>
      </c>
      <c r="J4839" t="s">
        <v>84</v>
      </c>
      <c r="K4839" t="s">
        <v>119</v>
      </c>
      <c r="L4839" t="s">
        <v>192</v>
      </c>
      <c r="M4839" t="s">
        <v>173</v>
      </c>
      <c r="N4839" s="2">
        <v>41049</v>
      </c>
      <c r="O4839" s="2">
        <v>41051</v>
      </c>
      <c r="P4839">
        <v>10</v>
      </c>
      <c r="Q4839" s="1">
        <v>0.04</v>
      </c>
      <c r="R4839">
        <v>2.88</v>
      </c>
      <c r="S4839">
        <v>1.49</v>
      </c>
      <c r="T4839">
        <f t="shared" si="75"/>
        <v>28.799999999999997</v>
      </c>
    </row>
    <row r="4840" spans="1:20" x14ac:dyDescent="0.3">
      <c r="A4840">
        <v>4839</v>
      </c>
      <c r="B4840">
        <v>89782</v>
      </c>
      <c r="C4840" t="s">
        <v>244</v>
      </c>
      <c r="D4840" t="s">
        <v>20</v>
      </c>
      <c r="E4840" t="s">
        <v>21</v>
      </c>
      <c r="F4840" t="s">
        <v>22</v>
      </c>
      <c r="G4840" t="s">
        <v>93</v>
      </c>
      <c r="H4840" t="s">
        <v>24</v>
      </c>
      <c r="I4840" t="s">
        <v>28</v>
      </c>
      <c r="J4840" t="s">
        <v>84</v>
      </c>
      <c r="K4840" t="s">
        <v>198</v>
      </c>
      <c r="L4840" t="s">
        <v>192</v>
      </c>
      <c r="M4840" t="s">
        <v>137</v>
      </c>
      <c r="N4840" s="2">
        <v>41049</v>
      </c>
      <c r="O4840" s="2">
        <v>41051</v>
      </c>
      <c r="P4840">
        <v>11</v>
      </c>
      <c r="Q4840" s="1">
        <v>0.06</v>
      </c>
      <c r="R4840">
        <v>65.989999999999995</v>
      </c>
      <c r="S4840">
        <v>3.99</v>
      </c>
      <c r="T4840">
        <f t="shared" si="75"/>
        <v>725.89</v>
      </c>
    </row>
    <row r="4841" spans="1:20" x14ac:dyDescent="0.3">
      <c r="A4841">
        <v>4840</v>
      </c>
      <c r="B4841">
        <v>88968</v>
      </c>
      <c r="C4841" t="s">
        <v>1469</v>
      </c>
      <c r="D4841" t="s">
        <v>20</v>
      </c>
      <c r="E4841" t="s">
        <v>21</v>
      </c>
      <c r="F4841" t="s">
        <v>47</v>
      </c>
      <c r="G4841" t="s">
        <v>48</v>
      </c>
      <c r="H4841" t="s">
        <v>203</v>
      </c>
      <c r="I4841" t="s">
        <v>28</v>
      </c>
      <c r="J4841" t="s">
        <v>84</v>
      </c>
      <c r="K4841" t="s">
        <v>198</v>
      </c>
      <c r="L4841" t="s">
        <v>706</v>
      </c>
      <c r="M4841" t="s">
        <v>167</v>
      </c>
      <c r="N4841" s="2">
        <v>41335</v>
      </c>
      <c r="O4841" s="2">
        <v>41344</v>
      </c>
      <c r="P4841">
        <v>9</v>
      </c>
      <c r="Q4841" s="1">
        <v>0</v>
      </c>
      <c r="R4841">
        <v>150.97999999999999</v>
      </c>
      <c r="S4841">
        <v>13.99</v>
      </c>
      <c r="T4841">
        <f t="shared" si="75"/>
        <v>1358.82</v>
      </c>
    </row>
    <row r="4842" spans="1:20" x14ac:dyDescent="0.3">
      <c r="A4842">
        <v>4841</v>
      </c>
      <c r="B4842">
        <v>88776</v>
      </c>
      <c r="C4842" t="s">
        <v>1781</v>
      </c>
      <c r="D4842" t="s">
        <v>20</v>
      </c>
      <c r="E4842" t="s">
        <v>187</v>
      </c>
      <c r="F4842" t="s">
        <v>31</v>
      </c>
      <c r="G4842" t="s">
        <v>23</v>
      </c>
      <c r="H4842" t="s">
        <v>225</v>
      </c>
      <c r="I4842" t="s">
        <v>28</v>
      </c>
      <c r="J4842" t="s">
        <v>84</v>
      </c>
      <c r="K4842" t="s">
        <v>248</v>
      </c>
      <c r="L4842" t="s">
        <v>706</v>
      </c>
      <c r="M4842" t="s">
        <v>35</v>
      </c>
      <c r="N4842" s="2">
        <v>40885</v>
      </c>
      <c r="O4842" s="2">
        <v>40887</v>
      </c>
      <c r="P4842">
        <v>6</v>
      </c>
      <c r="Q4842" s="1">
        <v>7.0000000000000007E-2</v>
      </c>
      <c r="R4842">
        <v>9.77</v>
      </c>
      <c r="S4842">
        <v>6.02</v>
      </c>
      <c r="T4842">
        <f t="shared" si="75"/>
        <v>58.62</v>
      </c>
    </row>
    <row r="4843" spans="1:20" x14ac:dyDescent="0.3">
      <c r="A4843">
        <v>4842</v>
      </c>
      <c r="B4843">
        <v>88841</v>
      </c>
      <c r="C4843" t="s">
        <v>722</v>
      </c>
      <c r="D4843" t="s">
        <v>20</v>
      </c>
      <c r="E4843" t="s">
        <v>39</v>
      </c>
      <c r="F4843" t="s">
        <v>31</v>
      </c>
      <c r="G4843" t="s">
        <v>48</v>
      </c>
      <c r="H4843" t="s">
        <v>94</v>
      </c>
      <c r="I4843" t="s">
        <v>28</v>
      </c>
      <c r="J4843" t="s">
        <v>84</v>
      </c>
      <c r="K4843" t="s">
        <v>133</v>
      </c>
      <c r="L4843" t="s">
        <v>192</v>
      </c>
      <c r="M4843" t="s">
        <v>83</v>
      </c>
      <c r="N4843" s="2">
        <v>40597</v>
      </c>
      <c r="O4843" s="2">
        <v>40599</v>
      </c>
      <c r="P4843">
        <v>10</v>
      </c>
      <c r="Q4843" s="1">
        <v>0.01</v>
      </c>
      <c r="R4843">
        <v>9.99</v>
      </c>
      <c r="S4843">
        <v>4.78</v>
      </c>
      <c r="T4843">
        <f t="shared" si="75"/>
        <v>99.9</v>
      </c>
    </row>
    <row r="4844" spans="1:20" x14ac:dyDescent="0.3">
      <c r="A4844">
        <v>4843</v>
      </c>
      <c r="B4844">
        <v>88841</v>
      </c>
      <c r="C4844" t="s">
        <v>722</v>
      </c>
      <c r="D4844" t="s">
        <v>38</v>
      </c>
      <c r="E4844" t="s">
        <v>39</v>
      </c>
      <c r="F4844" t="s">
        <v>31</v>
      </c>
      <c r="G4844" t="s">
        <v>48</v>
      </c>
      <c r="H4844" t="s">
        <v>89</v>
      </c>
      <c r="I4844" t="s">
        <v>28</v>
      </c>
      <c r="J4844" t="s">
        <v>84</v>
      </c>
      <c r="K4844" t="s">
        <v>74</v>
      </c>
      <c r="L4844" t="s">
        <v>44</v>
      </c>
      <c r="M4844" t="s">
        <v>102</v>
      </c>
      <c r="N4844" s="2">
        <v>40597</v>
      </c>
      <c r="O4844" s="2">
        <v>40604</v>
      </c>
      <c r="P4844">
        <v>8</v>
      </c>
      <c r="Q4844" s="1">
        <v>0.02</v>
      </c>
      <c r="R4844">
        <v>12.88</v>
      </c>
      <c r="S4844">
        <v>4.59</v>
      </c>
      <c r="T4844">
        <f t="shared" si="75"/>
        <v>103.04</v>
      </c>
    </row>
    <row r="4845" spans="1:20" x14ac:dyDescent="0.3">
      <c r="A4845">
        <v>4844</v>
      </c>
      <c r="B4845">
        <v>88531</v>
      </c>
      <c r="C4845" t="s">
        <v>1629</v>
      </c>
      <c r="D4845" t="s">
        <v>20</v>
      </c>
      <c r="E4845" t="s">
        <v>39</v>
      </c>
      <c r="F4845" t="s">
        <v>31</v>
      </c>
      <c r="G4845" t="s">
        <v>41</v>
      </c>
      <c r="H4845" t="s">
        <v>49</v>
      </c>
      <c r="I4845" t="s">
        <v>28</v>
      </c>
      <c r="J4845" t="s">
        <v>84</v>
      </c>
      <c r="K4845" t="s">
        <v>145</v>
      </c>
      <c r="L4845" t="s">
        <v>44</v>
      </c>
      <c r="M4845" t="s">
        <v>63</v>
      </c>
      <c r="N4845" s="2">
        <v>40939</v>
      </c>
      <c r="O4845" s="2">
        <v>40940</v>
      </c>
      <c r="P4845">
        <v>3</v>
      </c>
      <c r="Q4845" s="1">
        <v>0.1</v>
      </c>
      <c r="R4845">
        <v>7.08</v>
      </c>
      <c r="S4845">
        <v>2.35</v>
      </c>
      <c r="T4845">
        <f t="shared" si="75"/>
        <v>21.240000000000002</v>
      </c>
    </row>
    <row r="4846" spans="1:20" x14ac:dyDescent="0.3">
      <c r="A4846">
        <v>4845</v>
      </c>
      <c r="B4846">
        <v>88531</v>
      </c>
      <c r="C4846" t="s">
        <v>731</v>
      </c>
      <c r="D4846" t="s">
        <v>20</v>
      </c>
      <c r="E4846" t="s">
        <v>187</v>
      </c>
      <c r="F4846" t="s">
        <v>47</v>
      </c>
      <c r="G4846" t="s">
        <v>41</v>
      </c>
      <c r="H4846" t="s">
        <v>217</v>
      </c>
      <c r="I4846" t="s">
        <v>28</v>
      </c>
      <c r="J4846" t="s">
        <v>84</v>
      </c>
      <c r="K4846" t="s">
        <v>116</v>
      </c>
      <c r="L4846" t="s">
        <v>706</v>
      </c>
      <c r="M4846" t="s">
        <v>51</v>
      </c>
      <c r="N4846" s="2">
        <v>40939</v>
      </c>
      <c r="O4846" s="2">
        <v>40940</v>
      </c>
      <c r="P4846">
        <v>1</v>
      </c>
      <c r="Q4846" s="1">
        <v>0.08</v>
      </c>
      <c r="R4846">
        <v>105.98</v>
      </c>
      <c r="S4846">
        <v>13.99</v>
      </c>
      <c r="T4846">
        <f t="shared" si="75"/>
        <v>105.98</v>
      </c>
    </row>
    <row r="4847" spans="1:20" x14ac:dyDescent="0.3">
      <c r="A4847">
        <v>4846</v>
      </c>
      <c r="B4847">
        <v>89515</v>
      </c>
      <c r="C4847" t="s">
        <v>1463</v>
      </c>
      <c r="D4847" t="s">
        <v>20</v>
      </c>
      <c r="E4847" t="s">
        <v>187</v>
      </c>
      <c r="F4847" t="s">
        <v>22</v>
      </c>
      <c r="G4847" t="s">
        <v>32</v>
      </c>
      <c r="H4847" t="s">
        <v>217</v>
      </c>
      <c r="I4847" t="s">
        <v>28</v>
      </c>
      <c r="J4847" t="s">
        <v>84</v>
      </c>
      <c r="K4847" t="s">
        <v>231</v>
      </c>
      <c r="L4847" t="s">
        <v>706</v>
      </c>
      <c r="M4847" t="s">
        <v>398</v>
      </c>
      <c r="N4847" s="2">
        <v>40310</v>
      </c>
      <c r="O4847" s="2">
        <v>40311</v>
      </c>
      <c r="P4847">
        <v>3</v>
      </c>
      <c r="Q4847" s="1">
        <v>0.08</v>
      </c>
      <c r="R4847">
        <v>128.24</v>
      </c>
      <c r="S4847">
        <v>12.65</v>
      </c>
      <c r="T4847">
        <f t="shared" si="75"/>
        <v>384.72</v>
      </c>
    </row>
    <row r="4848" spans="1:20" x14ac:dyDescent="0.3">
      <c r="A4848">
        <v>4847</v>
      </c>
      <c r="B4848">
        <v>89515</v>
      </c>
      <c r="C4848" t="s">
        <v>1463</v>
      </c>
      <c r="D4848" t="s">
        <v>20</v>
      </c>
      <c r="E4848" t="s">
        <v>21</v>
      </c>
      <c r="F4848" t="s">
        <v>22</v>
      </c>
      <c r="G4848" t="s">
        <v>32</v>
      </c>
      <c r="H4848" t="s">
        <v>33</v>
      </c>
      <c r="I4848" t="s">
        <v>28</v>
      </c>
      <c r="J4848" t="s">
        <v>84</v>
      </c>
      <c r="K4848" t="s">
        <v>201</v>
      </c>
      <c r="L4848" t="s">
        <v>26</v>
      </c>
      <c r="M4848" t="s">
        <v>326</v>
      </c>
      <c r="N4848" s="2">
        <v>40310</v>
      </c>
      <c r="O4848" s="2">
        <v>40312</v>
      </c>
      <c r="P4848">
        <v>11</v>
      </c>
      <c r="Q4848" s="1">
        <v>0.04</v>
      </c>
      <c r="R4848">
        <v>5.98</v>
      </c>
      <c r="S4848">
        <v>4.38</v>
      </c>
      <c r="T4848">
        <f t="shared" si="75"/>
        <v>65.78</v>
      </c>
    </row>
    <row r="4849" spans="1:20" x14ac:dyDescent="0.3">
      <c r="A4849">
        <v>4848</v>
      </c>
      <c r="B4849">
        <v>86251</v>
      </c>
      <c r="C4849" t="s">
        <v>652</v>
      </c>
      <c r="D4849" t="s">
        <v>38</v>
      </c>
      <c r="E4849" t="s">
        <v>39</v>
      </c>
      <c r="F4849" t="s">
        <v>22</v>
      </c>
      <c r="G4849" t="s">
        <v>23</v>
      </c>
      <c r="H4849" t="s">
        <v>61</v>
      </c>
      <c r="I4849" t="s">
        <v>28</v>
      </c>
      <c r="J4849" t="s">
        <v>84</v>
      </c>
      <c r="K4849" t="s">
        <v>50</v>
      </c>
      <c r="L4849" t="s">
        <v>192</v>
      </c>
      <c r="M4849" t="s">
        <v>294</v>
      </c>
      <c r="N4849" s="2">
        <v>40600</v>
      </c>
      <c r="O4849" s="2">
        <v>40600</v>
      </c>
      <c r="P4849">
        <v>10</v>
      </c>
      <c r="Q4849" s="1">
        <v>0.09</v>
      </c>
      <c r="R4849">
        <v>2.88</v>
      </c>
      <c r="S4849">
        <v>0.5</v>
      </c>
      <c r="T4849">
        <f t="shared" si="75"/>
        <v>28.799999999999997</v>
      </c>
    </row>
    <row r="4850" spans="1:20" x14ac:dyDescent="0.3">
      <c r="A4850">
        <v>4849</v>
      </c>
      <c r="B4850">
        <v>86251</v>
      </c>
      <c r="C4850" t="s">
        <v>652</v>
      </c>
      <c r="D4850" t="s">
        <v>20</v>
      </c>
      <c r="E4850" t="s">
        <v>39</v>
      </c>
      <c r="F4850" t="s">
        <v>22</v>
      </c>
      <c r="G4850" t="s">
        <v>23</v>
      </c>
      <c r="H4850" t="s">
        <v>49</v>
      </c>
      <c r="I4850" t="s">
        <v>28</v>
      </c>
      <c r="J4850" t="s">
        <v>84</v>
      </c>
      <c r="K4850" t="s">
        <v>165</v>
      </c>
      <c r="L4850" t="s">
        <v>192</v>
      </c>
      <c r="M4850" t="s">
        <v>150</v>
      </c>
      <c r="N4850" s="2">
        <v>40600</v>
      </c>
      <c r="O4850" s="2">
        <v>40600</v>
      </c>
      <c r="P4850">
        <v>7</v>
      </c>
      <c r="Q4850" s="1">
        <v>0.01</v>
      </c>
      <c r="R4850">
        <v>40.99</v>
      </c>
      <c r="S4850">
        <v>19.989999999999998</v>
      </c>
      <c r="T4850">
        <f t="shared" si="75"/>
        <v>286.93</v>
      </c>
    </row>
    <row r="4851" spans="1:20" x14ac:dyDescent="0.3">
      <c r="A4851">
        <v>4850</v>
      </c>
      <c r="B4851">
        <v>88826</v>
      </c>
      <c r="C4851" t="s">
        <v>1203</v>
      </c>
      <c r="D4851" t="s">
        <v>20</v>
      </c>
      <c r="E4851" t="s">
        <v>187</v>
      </c>
      <c r="F4851" t="s">
        <v>22</v>
      </c>
      <c r="G4851" t="s">
        <v>93</v>
      </c>
      <c r="H4851" t="s">
        <v>219</v>
      </c>
      <c r="I4851" t="s">
        <v>28</v>
      </c>
      <c r="J4851" t="s">
        <v>84</v>
      </c>
      <c r="K4851" t="s">
        <v>68</v>
      </c>
      <c r="L4851" t="s">
        <v>26</v>
      </c>
      <c r="M4851" t="s">
        <v>173</v>
      </c>
      <c r="N4851" s="2">
        <v>40495</v>
      </c>
      <c r="O4851" s="2">
        <v>40497</v>
      </c>
      <c r="P4851">
        <v>26</v>
      </c>
      <c r="Q4851" s="1">
        <v>0</v>
      </c>
      <c r="R4851">
        <v>25.38</v>
      </c>
      <c r="S4851">
        <v>8.99</v>
      </c>
      <c r="T4851">
        <f t="shared" si="75"/>
        <v>659.88</v>
      </c>
    </row>
    <row r="4852" spans="1:20" x14ac:dyDescent="0.3">
      <c r="A4852">
        <v>4851</v>
      </c>
      <c r="B4852">
        <v>88835</v>
      </c>
      <c r="C4852" t="s">
        <v>1203</v>
      </c>
      <c r="D4852" t="s">
        <v>20</v>
      </c>
      <c r="E4852" t="s">
        <v>39</v>
      </c>
      <c r="F4852" t="s">
        <v>22</v>
      </c>
      <c r="G4852" t="s">
        <v>93</v>
      </c>
      <c r="H4852" t="s">
        <v>42</v>
      </c>
      <c r="I4852" t="s">
        <v>28</v>
      </c>
      <c r="J4852" t="s">
        <v>84</v>
      </c>
      <c r="K4852" t="s">
        <v>138</v>
      </c>
      <c r="L4852" t="s">
        <v>192</v>
      </c>
      <c r="M4852" t="s">
        <v>227</v>
      </c>
      <c r="N4852" s="2">
        <v>41591</v>
      </c>
      <c r="O4852" s="2">
        <v>41592</v>
      </c>
      <c r="P4852">
        <v>9</v>
      </c>
      <c r="Q4852" s="1">
        <v>0.01</v>
      </c>
      <c r="R4852">
        <v>4.9800000000000004</v>
      </c>
      <c r="S4852">
        <v>4.72</v>
      </c>
      <c r="T4852">
        <f t="shared" si="75"/>
        <v>44.820000000000007</v>
      </c>
    </row>
    <row r="4853" spans="1:20" x14ac:dyDescent="0.3">
      <c r="A4853">
        <v>4852</v>
      </c>
      <c r="B4853">
        <v>91383</v>
      </c>
      <c r="C4853" t="s">
        <v>1478</v>
      </c>
      <c r="D4853" t="s">
        <v>20</v>
      </c>
      <c r="E4853" t="s">
        <v>39</v>
      </c>
      <c r="F4853" t="s">
        <v>40</v>
      </c>
      <c r="G4853" t="s">
        <v>32</v>
      </c>
      <c r="H4853" t="s">
        <v>94</v>
      </c>
      <c r="I4853" t="s">
        <v>28</v>
      </c>
      <c r="J4853" t="s">
        <v>84</v>
      </c>
      <c r="K4853" t="s">
        <v>62</v>
      </c>
      <c r="L4853" t="s">
        <v>192</v>
      </c>
      <c r="M4853" t="s">
        <v>370</v>
      </c>
      <c r="N4853" s="2">
        <v>41347</v>
      </c>
      <c r="O4853" s="2">
        <v>41349</v>
      </c>
      <c r="P4853">
        <v>5</v>
      </c>
      <c r="Q4853" s="1">
        <v>0.02</v>
      </c>
      <c r="R4853">
        <v>31.74</v>
      </c>
      <c r="S4853">
        <v>12.62</v>
      </c>
      <c r="T4853">
        <f t="shared" si="75"/>
        <v>158.69999999999999</v>
      </c>
    </row>
    <row r="4854" spans="1:20" x14ac:dyDescent="0.3">
      <c r="A4854">
        <v>4853</v>
      </c>
      <c r="B4854">
        <v>85928</v>
      </c>
      <c r="C4854" t="s">
        <v>467</v>
      </c>
      <c r="D4854" t="s">
        <v>20</v>
      </c>
      <c r="E4854" t="s">
        <v>39</v>
      </c>
      <c r="F4854" t="s">
        <v>22</v>
      </c>
      <c r="G4854" t="s">
        <v>32</v>
      </c>
      <c r="H4854" t="s">
        <v>89</v>
      </c>
      <c r="I4854" t="s">
        <v>28</v>
      </c>
      <c r="J4854" t="s">
        <v>84</v>
      </c>
      <c r="K4854" t="s">
        <v>138</v>
      </c>
      <c r="L4854" t="s">
        <v>192</v>
      </c>
      <c r="M4854" t="s">
        <v>173</v>
      </c>
      <c r="N4854" s="2">
        <v>40277</v>
      </c>
      <c r="O4854" s="2">
        <v>40279</v>
      </c>
      <c r="P4854">
        <v>3</v>
      </c>
      <c r="Q4854" s="1">
        <v>0.04</v>
      </c>
      <c r="R4854">
        <v>90.48</v>
      </c>
      <c r="S4854">
        <v>19.989999999999998</v>
      </c>
      <c r="T4854">
        <f t="shared" si="75"/>
        <v>271.44</v>
      </c>
    </row>
    <row r="4855" spans="1:20" x14ac:dyDescent="0.3">
      <c r="A4855">
        <v>4854</v>
      </c>
      <c r="B4855">
        <v>85928</v>
      </c>
      <c r="C4855" t="s">
        <v>467</v>
      </c>
      <c r="D4855" t="s">
        <v>20</v>
      </c>
      <c r="E4855" t="s">
        <v>187</v>
      </c>
      <c r="F4855" t="s">
        <v>22</v>
      </c>
      <c r="G4855" t="s">
        <v>32</v>
      </c>
      <c r="H4855" t="s">
        <v>217</v>
      </c>
      <c r="I4855" t="s">
        <v>28</v>
      </c>
      <c r="J4855" t="s">
        <v>84</v>
      </c>
      <c r="K4855" t="s">
        <v>228</v>
      </c>
      <c r="L4855" t="s">
        <v>706</v>
      </c>
      <c r="M4855" t="s">
        <v>199</v>
      </c>
      <c r="N4855" s="2">
        <v>40277</v>
      </c>
      <c r="O4855" s="2">
        <v>40278</v>
      </c>
      <c r="P4855">
        <v>9</v>
      </c>
      <c r="Q4855" s="1">
        <v>0.02</v>
      </c>
      <c r="R4855">
        <v>9.77</v>
      </c>
      <c r="S4855">
        <v>6.02</v>
      </c>
      <c r="T4855">
        <f t="shared" si="75"/>
        <v>87.929999999999993</v>
      </c>
    </row>
    <row r="4856" spans="1:20" x14ac:dyDescent="0.3">
      <c r="A4856">
        <v>4855</v>
      </c>
      <c r="B4856">
        <v>85928</v>
      </c>
      <c r="C4856" t="s">
        <v>467</v>
      </c>
      <c r="D4856" t="s">
        <v>20</v>
      </c>
      <c r="E4856" t="s">
        <v>39</v>
      </c>
      <c r="F4856" t="s">
        <v>22</v>
      </c>
      <c r="G4856" t="s">
        <v>32</v>
      </c>
      <c r="H4856" t="s">
        <v>61</v>
      </c>
      <c r="I4856" t="s">
        <v>28</v>
      </c>
      <c r="J4856" t="s">
        <v>84</v>
      </c>
      <c r="K4856" t="s">
        <v>95</v>
      </c>
      <c r="L4856" t="s">
        <v>192</v>
      </c>
      <c r="M4856" t="s">
        <v>294</v>
      </c>
      <c r="N4856" s="2">
        <v>40277</v>
      </c>
      <c r="O4856" s="2">
        <v>40279</v>
      </c>
      <c r="P4856">
        <v>1</v>
      </c>
      <c r="Q4856" s="1">
        <v>0.09</v>
      </c>
      <c r="R4856">
        <v>34.99</v>
      </c>
      <c r="S4856">
        <v>7.73</v>
      </c>
      <c r="T4856">
        <f t="shared" si="75"/>
        <v>34.99</v>
      </c>
    </row>
    <row r="4857" spans="1:20" x14ac:dyDescent="0.3">
      <c r="A4857">
        <v>4856</v>
      </c>
      <c r="B4857">
        <v>87826</v>
      </c>
      <c r="C4857" t="s">
        <v>418</v>
      </c>
      <c r="D4857" t="s">
        <v>20</v>
      </c>
      <c r="E4857" t="s">
        <v>39</v>
      </c>
      <c r="F4857" t="s">
        <v>47</v>
      </c>
      <c r="G4857" t="s">
        <v>32</v>
      </c>
      <c r="H4857" t="s">
        <v>61</v>
      </c>
      <c r="I4857" t="s">
        <v>28</v>
      </c>
      <c r="J4857" t="s">
        <v>84</v>
      </c>
      <c r="K4857" t="s">
        <v>105</v>
      </c>
      <c r="L4857" t="s">
        <v>192</v>
      </c>
      <c r="M4857" t="s">
        <v>111</v>
      </c>
      <c r="N4857" s="2">
        <v>41306</v>
      </c>
      <c r="O4857" s="2">
        <v>41308</v>
      </c>
      <c r="P4857">
        <v>13</v>
      </c>
      <c r="Q4857" s="1">
        <v>0.02</v>
      </c>
      <c r="R4857">
        <v>6.48</v>
      </c>
      <c r="S4857">
        <v>7.37</v>
      </c>
      <c r="T4857">
        <f t="shared" si="75"/>
        <v>84.240000000000009</v>
      </c>
    </row>
    <row r="4858" spans="1:20" x14ac:dyDescent="0.3">
      <c r="A4858">
        <v>4857</v>
      </c>
      <c r="B4858">
        <v>87559</v>
      </c>
      <c r="C4858" t="s">
        <v>1166</v>
      </c>
      <c r="D4858" t="s">
        <v>20</v>
      </c>
      <c r="E4858" t="s">
        <v>187</v>
      </c>
      <c r="F4858" t="s">
        <v>31</v>
      </c>
      <c r="G4858" t="s">
        <v>93</v>
      </c>
      <c r="H4858" t="s">
        <v>217</v>
      </c>
      <c r="I4858" t="s">
        <v>28</v>
      </c>
      <c r="J4858" t="s">
        <v>84</v>
      </c>
      <c r="K4858" t="s">
        <v>68</v>
      </c>
      <c r="L4858" t="s">
        <v>26</v>
      </c>
      <c r="M4858" t="s">
        <v>121</v>
      </c>
      <c r="N4858" s="2">
        <v>40877</v>
      </c>
      <c r="O4858" s="2">
        <v>40880</v>
      </c>
      <c r="P4858">
        <v>31</v>
      </c>
      <c r="Q4858" s="1">
        <v>0.09</v>
      </c>
      <c r="R4858">
        <v>10.4</v>
      </c>
      <c r="S4858">
        <v>5.4</v>
      </c>
      <c r="T4858">
        <f t="shared" si="75"/>
        <v>322.40000000000003</v>
      </c>
    </row>
    <row r="4859" spans="1:20" x14ac:dyDescent="0.3">
      <c r="A4859">
        <v>4858</v>
      </c>
      <c r="B4859">
        <v>86978</v>
      </c>
      <c r="C4859" t="s">
        <v>1073</v>
      </c>
      <c r="D4859" t="s">
        <v>578</v>
      </c>
      <c r="E4859" t="s">
        <v>39</v>
      </c>
      <c r="F4859" t="s">
        <v>47</v>
      </c>
      <c r="G4859" t="s">
        <v>93</v>
      </c>
      <c r="H4859" t="s">
        <v>89</v>
      </c>
      <c r="I4859" t="s">
        <v>28</v>
      </c>
      <c r="J4859" t="s">
        <v>84</v>
      </c>
      <c r="K4859" t="s">
        <v>138</v>
      </c>
      <c r="L4859" t="s">
        <v>283</v>
      </c>
      <c r="M4859" t="s">
        <v>111</v>
      </c>
      <c r="N4859" s="2">
        <v>41133</v>
      </c>
      <c r="O4859" s="2">
        <v>41135</v>
      </c>
      <c r="P4859">
        <v>24</v>
      </c>
      <c r="Q4859" s="1">
        <v>0.03</v>
      </c>
      <c r="R4859">
        <v>370.98</v>
      </c>
      <c r="S4859">
        <v>99</v>
      </c>
      <c r="T4859">
        <f t="shared" si="75"/>
        <v>8903.52</v>
      </c>
    </row>
    <row r="4860" spans="1:20" x14ac:dyDescent="0.3">
      <c r="A4860">
        <v>4859</v>
      </c>
      <c r="B4860">
        <v>86978</v>
      </c>
      <c r="C4860" t="s">
        <v>1073</v>
      </c>
      <c r="D4860" t="s">
        <v>20</v>
      </c>
      <c r="E4860" t="s">
        <v>21</v>
      </c>
      <c r="F4860" t="s">
        <v>47</v>
      </c>
      <c r="G4860" t="s">
        <v>93</v>
      </c>
      <c r="H4860" t="s">
        <v>24</v>
      </c>
      <c r="I4860" t="s">
        <v>28</v>
      </c>
      <c r="J4860" t="s">
        <v>84</v>
      </c>
      <c r="K4860" t="s">
        <v>204</v>
      </c>
      <c r="L4860" t="s">
        <v>706</v>
      </c>
      <c r="M4860" t="s">
        <v>167</v>
      </c>
      <c r="N4860" s="2">
        <v>41133</v>
      </c>
      <c r="O4860" s="2">
        <v>41135</v>
      </c>
      <c r="P4860">
        <v>8</v>
      </c>
      <c r="Q4860" s="1">
        <v>0</v>
      </c>
      <c r="R4860">
        <v>179.99</v>
      </c>
      <c r="S4860">
        <v>13.99</v>
      </c>
      <c r="T4860">
        <f t="shared" si="75"/>
        <v>1439.92</v>
      </c>
    </row>
    <row r="4861" spans="1:20" x14ac:dyDescent="0.3">
      <c r="A4861">
        <v>4860</v>
      </c>
      <c r="B4861">
        <v>87351</v>
      </c>
      <c r="C4861" t="s">
        <v>1208</v>
      </c>
      <c r="D4861" t="s">
        <v>578</v>
      </c>
      <c r="E4861" t="s">
        <v>187</v>
      </c>
      <c r="F4861" t="s">
        <v>47</v>
      </c>
      <c r="G4861" t="s">
        <v>23</v>
      </c>
      <c r="H4861" t="s">
        <v>219</v>
      </c>
      <c r="I4861" t="s">
        <v>28</v>
      </c>
      <c r="J4861" t="s">
        <v>84</v>
      </c>
      <c r="K4861" t="s">
        <v>181</v>
      </c>
      <c r="L4861" t="s">
        <v>330</v>
      </c>
      <c r="M4861" t="s">
        <v>134</v>
      </c>
      <c r="N4861" s="2">
        <v>40978</v>
      </c>
      <c r="O4861" s="2">
        <v>40980</v>
      </c>
      <c r="P4861">
        <v>13</v>
      </c>
      <c r="Q4861" s="1">
        <v>0.02</v>
      </c>
      <c r="R4861">
        <v>348.21</v>
      </c>
      <c r="S4861">
        <v>40.19</v>
      </c>
      <c r="T4861">
        <f t="shared" si="75"/>
        <v>4526.7299999999996</v>
      </c>
    </row>
    <row r="4862" spans="1:20" x14ac:dyDescent="0.3">
      <c r="A4862">
        <v>4861</v>
      </c>
      <c r="B4862">
        <v>89394</v>
      </c>
      <c r="C4862" t="s">
        <v>1601</v>
      </c>
      <c r="D4862" t="s">
        <v>20</v>
      </c>
      <c r="E4862" t="s">
        <v>39</v>
      </c>
      <c r="F4862" t="s">
        <v>47</v>
      </c>
      <c r="G4862" t="s">
        <v>23</v>
      </c>
      <c r="H4862" t="s">
        <v>54</v>
      </c>
      <c r="I4862" t="s">
        <v>28</v>
      </c>
      <c r="J4862" t="s">
        <v>84</v>
      </c>
      <c r="K4862" t="s">
        <v>116</v>
      </c>
      <c r="L4862" t="s">
        <v>44</v>
      </c>
      <c r="M4862" t="s">
        <v>160</v>
      </c>
      <c r="N4862" s="2">
        <v>40422</v>
      </c>
      <c r="O4862" s="2">
        <v>40424</v>
      </c>
      <c r="P4862">
        <v>15</v>
      </c>
      <c r="Q4862" s="1">
        <v>0.1</v>
      </c>
      <c r="R4862">
        <v>6.74</v>
      </c>
      <c r="S4862">
        <v>1.72</v>
      </c>
      <c r="T4862">
        <f t="shared" si="75"/>
        <v>101.10000000000001</v>
      </c>
    </row>
    <row r="4863" spans="1:20" x14ac:dyDescent="0.3">
      <c r="A4863">
        <v>4862</v>
      </c>
      <c r="B4863">
        <v>89749</v>
      </c>
      <c r="C4863" t="s">
        <v>655</v>
      </c>
      <c r="D4863" t="s">
        <v>20</v>
      </c>
      <c r="E4863" t="s">
        <v>39</v>
      </c>
      <c r="F4863" t="s">
        <v>31</v>
      </c>
      <c r="G4863" t="s">
        <v>48</v>
      </c>
      <c r="H4863" t="s">
        <v>94</v>
      </c>
      <c r="I4863" t="s">
        <v>28</v>
      </c>
      <c r="J4863" t="s">
        <v>84</v>
      </c>
      <c r="K4863" t="s">
        <v>101</v>
      </c>
      <c r="L4863" t="s">
        <v>192</v>
      </c>
      <c r="M4863" t="s">
        <v>178</v>
      </c>
      <c r="N4863" s="2">
        <v>41313</v>
      </c>
      <c r="O4863" s="2">
        <v>41318</v>
      </c>
      <c r="P4863">
        <v>5</v>
      </c>
      <c r="Q4863" s="1">
        <v>0.02</v>
      </c>
      <c r="R4863">
        <v>2.88</v>
      </c>
      <c r="S4863">
        <v>5.33</v>
      </c>
      <c r="T4863">
        <f t="shared" si="75"/>
        <v>14.399999999999999</v>
      </c>
    </row>
    <row r="4864" spans="1:20" x14ac:dyDescent="0.3">
      <c r="A4864">
        <v>4863</v>
      </c>
      <c r="B4864">
        <v>87729</v>
      </c>
      <c r="C4864" t="s">
        <v>90</v>
      </c>
      <c r="D4864" t="s">
        <v>20</v>
      </c>
      <c r="E4864" t="s">
        <v>39</v>
      </c>
      <c r="F4864" t="s">
        <v>31</v>
      </c>
      <c r="G4864" t="s">
        <v>32</v>
      </c>
      <c r="H4864" t="s">
        <v>49</v>
      </c>
      <c r="I4864" t="s">
        <v>28</v>
      </c>
      <c r="J4864" t="s">
        <v>84</v>
      </c>
      <c r="K4864" t="s">
        <v>165</v>
      </c>
      <c r="L4864" t="s">
        <v>192</v>
      </c>
      <c r="M4864" t="s">
        <v>83</v>
      </c>
      <c r="N4864" s="2">
        <v>41097</v>
      </c>
      <c r="O4864" s="2">
        <v>41098</v>
      </c>
      <c r="P4864">
        <v>7</v>
      </c>
      <c r="Q4864" s="1">
        <v>0.1</v>
      </c>
      <c r="R4864">
        <v>21.38</v>
      </c>
      <c r="S4864">
        <v>2.99</v>
      </c>
      <c r="T4864">
        <f t="shared" si="75"/>
        <v>149.66</v>
      </c>
    </row>
    <row r="4865" spans="1:20" x14ac:dyDescent="0.3">
      <c r="A4865">
        <v>4864</v>
      </c>
      <c r="B4865">
        <v>90198</v>
      </c>
      <c r="C4865" t="s">
        <v>1892</v>
      </c>
      <c r="D4865" t="s">
        <v>20</v>
      </c>
      <c r="E4865" t="s">
        <v>39</v>
      </c>
      <c r="F4865" t="s">
        <v>47</v>
      </c>
      <c r="G4865" t="s">
        <v>41</v>
      </c>
      <c r="H4865" t="s">
        <v>49</v>
      </c>
      <c r="I4865" t="s">
        <v>28</v>
      </c>
      <c r="J4865" t="s">
        <v>84</v>
      </c>
      <c r="K4865" t="s">
        <v>189</v>
      </c>
      <c r="L4865" t="s">
        <v>192</v>
      </c>
      <c r="M4865" t="s">
        <v>160</v>
      </c>
      <c r="N4865" s="2">
        <v>41212</v>
      </c>
      <c r="O4865" s="2">
        <v>41213</v>
      </c>
      <c r="P4865">
        <v>19</v>
      </c>
      <c r="Q4865" s="1">
        <v>0.05</v>
      </c>
      <c r="R4865">
        <v>12.28</v>
      </c>
      <c r="S4865">
        <v>4.8600000000000003</v>
      </c>
      <c r="T4865">
        <f t="shared" si="75"/>
        <v>233.32</v>
      </c>
    </row>
    <row r="4866" spans="1:20" x14ac:dyDescent="0.3">
      <c r="A4866">
        <v>4865</v>
      </c>
      <c r="B4866">
        <v>89546</v>
      </c>
      <c r="C4866" t="s">
        <v>329</v>
      </c>
      <c r="D4866" t="s">
        <v>38</v>
      </c>
      <c r="E4866" t="s">
        <v>21</v>
      </c>
      <c r="F4866" t="s">
        <v>22</v>
      </c>
      <c r="G4866" t="s">
        <v>93</v>
      </c>
      <c r="H4866" t="s">
        <v>206</v>
      </c>
      <c r="I4866" t="s">
        <v>28</v>
      </c>
      <c r="J4866" t="s">
        <v>84</v>
      </c>
      <c r="K4866" t="s">
        <v>198</v>
      </c>
      <c r="L4866" t="s">
        <v>26</v>
      </c>
      <c r="M4866" t="s">
        <v>182</v>
      </c>
      <c r="N4866" s="2">
        <v>41167</v>
      </c>
      <c r="O4866" s="2">
        <v>41169</v>
      </c>
      <c r="P4866">
        <v>10</v>
      </c>
      <c r="Q4866" s="1">
        <v>0.02</v>
      </c>
      <c r="R4866">
        <v>39.479999999999997</v>
      </c>
      <c r="S4866">
        <v>1.99</v>
      </c>
      <c r="T4866">
        <f t="shared" si="75"/>
        <v>394.79999999999995</v>
      </c>
    </row>
    <row r="4867" spans="1:20" x14ac:dyDescent="0.3">
      <c r="A4867">
        <v>4866</v>
      </c>
      <c r="B4867">
        <v>89546</v>
      </c>
      <c r="C4867" t="s">
        <v>329</v>
      </c>
      <c r="D4867" t="s">
        <v>20</v>
      </c>
      <c r="E4867" t="s">
        <v>187</v>
      </c>
      <c r="F4867" t="s">
        <v>22</v>
      </c>
      <c r="G4867" t="s">
        <v>93</v>
      </c>
      <c r="H4867" t="s">
        <v>225</v>
      </c>
      <c r="I4867" t="s">
        <v>28</v>
      </c>
      <c r="J4867" t="s">
        <v>84</v>
      </c>
      <c r="K4867" t="s">
        <v>68</v>
      </c>
      <c r="L4867" t="s">
        <v>26</v>
      </c>
      <c r="M4867" t="s">
        <v>331</v>
      </c>
      <c r="N4867" s="2">
        <v>41167</v>
      </c>
      <c r="O4867" s="2">
        <v>41168</v>
      </c>
      <c r="P4867">
        <v>12</v>
      </c>
      <c r="Q4867" s="1">
        <v>0.04</v>
      </c>
      <c r="R4867">
        <v>17.670000000000002</v>
      </c>
      <c r="S4867">
        <v>8.99</v>
      </c>
      <c r="T4867">
        <f t="shared" ref="T4867:T4930" si="76">R4867*P4867</f>
        <v>212.04000000000002</v>
      </c>
    </row>
    <row r="4868" spans="1:20" x14ac:dyDescent="0.3">
      <c r="A4868">
        <v>4867</v>
      </c>
      <c r="B4868">
        <v>89546</v>
      </c>
      <c r="C4868" t="s">
        <v>329</v>
      </c>
      <c r="D4868" t="s">
        <v>20</v>
      </c>
      <c r="E4868" t="s">
        <v>187</v>
      </c>
      <c r="F4868" t="s">
        <v>22</v>
      </c>
      <c r="G4868" t="s">
        <v>93</v>
      </c>
      <c r="H4868" t="s">
        <v>225</v>
      </c>
      <c r="I4868" t="s">
        <v>28</v>
      </c>
      <c r="J4868" t="s">
        <v>84</v>
      </c>
      <c r="K4868" t="s">
        <v>82</v>
      </c>
      <c r="L4868" t="s">
        <v>330</v>
      </c>
      <c r="M4868" t="s">
        <v>331</v>
      </c>
      <c r="N4868" s="2">
        <v>41167</v>
      </c>
      <c r="O4868" s="2">
        <v>41168</v>
      </c>
      <c r="P4868">
        <v>18</v>
      </c>
      <c r="Q4868" s="1">
        <v>7.0000000000000007E-2</v>
      </c>
      <c r="R4868">
        <v>1.88</v>
      </c>
      <c r="S4868">
        <v>1.49</v>
      </c>
      <c r="T4868">
        <f t="shared" si="76"/>
        <v>33.839999999999996</v>
      </c>
    </row>
    <row r="4869" spans="1:20" x14ac:dyDescent="0.3">
      <c r="A4869">
        <v>4868</v>
      </c>
      <c r="B4869">
        <v>90165</v>
      </c>
      <c r="C4869" t="s">
        <v>598</v>
      </c>
      <c r="D4869" t="s">
        <v>20</v>
      </c>
      <c r="E4869" t="s">
        <v>21</v>
      </c>
      <c r="F4869" t="s">
        <v>22</v>
      </c>
      <c r="G4869" t="s">
        <v>48</v>
      </c>
      <c r="H4869" t="s">
        <v>206</v>
      </c>
      <c r="I4869" t="s">
        <v>28</v>
      </c>
      <c r="J4869" t="s">
        <v>84</v>
      </c>
      <c r="K4869" t="s">
        <v>208</v>
      </c>
      <c r="L4869" t="s">
        <v>746</v>
      </c>
      <c r="M4869" t="s">
        <v>182</v>
      </c>
      <c r="N4869" s="2">
        <v>41485</v>
      </c>
      <c r="O4869" s="2">
        <v>41487</v>
      </c>
      <c r="P4869">
        <v>1</v>
      </c>
      <c r="Q4869" s="1">
        <v>0.09</v>
      </c>
      <c r="R4869">
        <v>199.99</v>
      </c>
      <c r="S4869">
        <v>24.49</v>
      </c>
      <c r="T4869">
        <f t="shared" si="76"/>
        <v>199.99</v>
      </c>
    </row>
    <row r="4870" spans="1:20" x14ac:dyDescent="0.3">
      <c r="A4870">
        <v>4869</v>
      </c>
      <c r="B4870">
        <v>86168</v>
      </c>
      <c r="C4870" t="s">
        <v>919</v>
      </c>
      <c r="D4870" t="s">
        <v>578</v>
      </c>
      <c r="E4870" t="s">
        <v>187</v>
      </c>
      <c r="F4870" t="s">
        <v>40</v>
      </c>
      <c r="G4870" t="s">
        <v>93</v>
      </c>
      <c r="H4870" t="s">
        <v>225</v>
      </c>
      <c r="I4870" t="s">
        <v>28</v>
      </c>
      <c r="J4870" t="s">
        <v>84</v>
      </c>
      <c r="K4870" t="s">
        <v>189</v>
      </c>
      <c r="L4870" t="s">
        <v>330</v>
      </c>
      <c r="M4870" t="s">
        <v>45</v>
      </c>
      <c r="N4870" s="2">
        <v>40945</v>
      </c>
      <c r="O4870" s="2">
        <v>40946</v>
      </c>
      <c r="P4870">
        <v>1</v>
      </c>
      <c r="Q4870" s="1">
        <v>0.09</v>
      </c>
      <c r="R4870">
        <v>320.64</v>
      </c>
      <c r="S4870">
        <v>43.57</v>
      </c>
      <c r="T4870">
        <f t="shared" si="76"/>
        <v>320.64</v>
      </c>
    </row>
    <row r="4871" spans="1:20" x14ac:dyDescent="0.3">
      <c r="A4871">
        <v>4870</v>
      </c>
      <c r="B4871">
        <v>91242</v>
      </c>
      <c r="C4871" t="s">
        <v>1679</v>
      </c>
      <c r="D4871" t="s">
        <v>20</v>
      </c>
      <c r="E4871" t="s">
        <v>39</v>
      </c>
      <c r="F4871" t="s">
        <v>31</v>
      </c>
      <c r="G4871" t="s">
        <v>41</v>
      </c>
      <c r="H4871" t="s">
        <v>94</v>
      </c>
      <c r="I4871" t="s">
        <v>28</v>
      </c>
      <c r="J4871" t="s">
        <v>84</v>
      </c>
      <c r="K4871" t="s">
        <v>149</v>
      </c>
      <c r="L4871" t="s">
        <v>192</v>
      </c>
      <c r="M4871" t="s">
        <v>66</v>
      </c>
      <c r="N4871" s="2">
        <v>41541</v>
      </c>
      <c r="O4871" s="2">
        <v>41543</v>
      </c>
      <c r="P4871">
        <v>6</v>
      </c>
      <c r="Q4871" s="1">
        <v>0.02</v>
      </c>
      <c r="R4871">
        <v>7.64</v>
      </c>
      <c r="S4871">
        <v>1.39</v>
      </c>
      <c r="T4871">
        <f t="shared" si="76"/>
        <v>45.839999999999996</v>
      </c>
    </row>
    <row r="4872" spans="1:20" x14ac:dyDescent="0.3">
      <c r="A4872">
        <v>4871</v>
      </c>
      <c r="B4872">
        <v>90045</v>
      </c>
      <c r="C4872" t="s">
        <v>1513</v>
      </c>
      <c r="D4872" t="s">
        <v>20</v>
      </c>
      <c r="E4872" t="s">
        <v>39</v>
      </c>
      <c r="F4872" t="s">
        <v>47</v>
      </c>
      <c r="G4872" t="s">
        <v>23</v>
      </c>
      <c r="H4872" t="s">
        <v>78</v>
      </c>
      <c r="I4872" t="s">
        <v>28</v>
      </c>
      <c r="J4872" t="s">
        <v>84</v>
      </c>
      <c r="K4872" t="s">
        <v>149</v>
      </c>
      <c r="L4872" t="s">
        <v>192</v>
      </c>
      <c r="M4872" t="s">
        <v>117</v>
      </c>
      <c r="N4872" s="2">
        <v>40569</v>
      </c>
      <c r="O4872" s="2">
        <v>40570</v>
      </c>
      <c r="P4872">
        <v>8</v>
      </c>
      <c r="Q4872" s="1">
        <v>0.1</v>
      </c>
      <c r="R4872">
        <v>10.89</v>
      </c>
      <c r="S4872">
        <v>4.5</v>
      </c>
      <c r="T4872">
        <f t="shared" si="76"/>
        <v>87.12</v>
      </c>
    </row>
    <row r="4873" spans="1:20" x14ac:dyDescent="0.3">
      <c r="A4873">
        <v>4872</v>
      </c>
      <c r="B4873">
        <v>90045</v>
      </c>
      <c r="C4873" t="s">
        <v>1513</v>
      </c>
      <c r="D4873" t="s">
        <v>20</v>
      </c>
      <c r="E4873" t="s">
        <v>39</v>
      </c>
      <c r="F4873" t="s">
        <v>47</v>
      </c>
      <c r="G4873" t="s">
        <v>23</v>
      </c>
      <c r="H4873" t="s">
        <v>61</v>
      </c>
      <c r="I4873" t="s">
        <v>28</v>
      </c>
      <c r="J4873" t="s">
        <v>84</v>
      </c>
      <c r="K4873" t="s">
        <v>113</v>
      </c>
      <c r="L4873" t="s">
        <v>192</v>
      </c>
      <c r="M4873" t="s">
        <v>160</v>
      </c>
      <c r="N4873" s="2">
        <v>40569</v>
      </c>
      <c r="O4873" s="2">
        <v>40570</v>
      </c>
      <c r="P4873">
        <v>5</v>
      </c>
      <c r="Q4873" s="1">
        <v>0.01</v>
      </c>
      <c r="R4873">
        <v>6.48</v>
      </c>
      <c r="S4873">
        <v>6.6</v>
      </c>
      <c r="T4873">
        <f t="shared" si="76"/>
        <v>32.400000000000006</v>
      </c>
    </row>
    <row r="4874" spans="1:20" x14ac:dyDescent="0.3">
      <c r="A4874">
        <v>4873</v>
      </c>
      <c r="B4874">
        <v>86358</v>
      </c>
      <c r="C4874" t="s">
        <v>628</v>
      </c>
      <c r="D4874" t="s">
        <v>20</v>
      </c>
      <c r="E4874" t="s">
        <v>39</v>
      </c>
      <c r="F4874" t="s">
        <v>22</v>
      </c>
      <c r="G4874" t="s">
        <v>93</v>
      </c>
      <c r="H4874" t="s">
        <v>78</v>
      </c>
      <c r="I4874" t="s">
        <v>28</v>
      </c>
      <c r="J4874" t="s">
        <v>84</v>
      </c>
      <c r="K4874" t="s">
        <v>181</v>
      </c>
      <c r="L4874" t="s">
        <v>192</v>
      </c>
      <c r="M4874" t="s">
        <v>398</v>
      </c>
      <c r="N4874" s="2">
        <v>40871</v>
      </c>
      <c r="O4874" s="2">
        <v>40872</v>
      </c>
      <c r="P4874">
        <v>6</v>
      </c>
      <c r="Q4874" s="1">
        <v>0.06</v>
      </c>
      <c r="R4874">
        <v>4.9800000000000004</v>
      </c>
      <c r="S4874">
        <v>4.7</v>
      </c>
      <c r="T4874">
        <f t="shared" si="76"/>
        <v>29.880000000000003</v>
      </c>
    </row>
    <row r="4875" spans="1:20" x14ac:dyDescent="0.3">
      <c r="A4875">
        <v>4874</v>
      </c>
      <c r="B4875">
        <v>86358</v>
      </c>
      <c r="C4875" t="s">
        <v>628</v>
      </c>
      <c r="D4875" t="s">
        <v>20</v>
      </c>
      <c r="E4875" t="s">
        <v>39</v>
      </c>
      <c r="F4875" t="s">
        <v>22</v>
      </c>
      <c r="G4875" t="s">
        <v>93</v>
      </c>
      <c r="H4875" t="s">
        <v>94</v>
      </c>
      <c r="I4875" t="s">
        <v>28</v>
      </c>
      <c r="J4875" t="s">
        <v>84</v>
      </c>
      <c r="K4875" t="s">
        <v>248</v>
      </c>
      <c r="L4875" t="s">
        <v>44</v>
      </c>
      <c r="M4875" t="s">
        <v>246</v>
      </c>
      <c r="N4875" s="2">
        <v>40871</v>
      </c>
      <c r="O4875" s="2">
        <v>40873</v>
      </c>
      <c r="P4875">
        <v>26</v>
      </c>
      <c r="Q4875" s="1">
        <v>0.04</v>
      </c>
      <c r="R4875">
        <v>6.08</v>
      </c>
      <c r="S4875">
        <v>1.17</v>
      </c>
      <c r="T4875">
        <f t="shared" si="76"/>
        <v>158.08000000000001</v>
      </c>
    </row>
    <row r="4876" spans="1:20" x14ac:dyDescent="0.3">
      <c r="A4876">
        <v>4875</v>
      </c>
      <c r="B4876">
        <v>87200</v>
      </c>
      <c r="C4876" t="s">
        <v>1271</v>
      </c>
      <c r="D4876" t="s">
        <v>20</v>
      </c>
      <c r="E4876" t="s">
        <v>39</v>
      </c>
      <c r="F4876" t="s">
        <v>31</v>
      </c>
      <c r="G4876" t="s">
        <v>48</v>
      </c>
      <c r="H4876" t="s">
        <v>94</v>
      </c>
      <c r="I4876" t="s">
        <v>28</v>
      </c>
      <c r="J4876" t="s">
        <v>84</v>
      </c>
      <c r="K4876" t="s">
        <v>289</v>
      </c>
      <c r="L4876" t="s">
        <v>26</v>
      </c>
      <c r="M4876" t="s">
        <v>631</v>
      </c>
      <c r="N4876" s="2">
        <v>41157</v>
      </c>
      <c r="O4876" s="2">
        <v>41159</v>
      </c>
      <c r="P4876">
        <v>1</v>
      </c>
      <c r="Q4876" s="1">
        <v>0.06</v>
      </c>
      <c r="R4876">
        <v>10.48</v>
      </c>
      <c r="S4876">
        <v>2.89</v>
      </c>
      <c r="T4876">
        <f t="shared" si="76"/>
        <v>10.48</v>
      </c>
    </row>
    <row r="4877" spans="1:20" x14ac:dyDescent="0.3">
      <c r="A4877">
        <v>4876</v>
      </c>
      <c r="B4877">
        <v>91101</v>
      </c>
      <c r="C4877" t="s">
        <v>1638</v>
      </c>
      <c r="D4877" t="s">
        <v>20</v>
      </c>
      <c r="E4877" t="s">
        <v>39</v>
      </c>
      <c r="F4877" t="s">
        <v>40</v>
      </c>
      <c r="G4877" t="s">
        <v>93</v>
      </c>
      <c r="H4877" t="s">
        <v>78</v>
      </c>
      <c r="I4877" t="s">
        <v>28</v>
      </c>
      <c r="J4877" t="s">
        <v>84</v>
      </c>
      <c r="K4877" t="s">
        <v>172</v>
      </c>
      <c r="L4877" t="s">
        <v>192</v>
      </c>
      <c r="M4877" t="s">
        <v>59</v>
      </c>
      <c r="N4877" s="2">
        <v>40655</v>
      </c>
      <c r="O4877" s="2">
        <v>40657</v>
      </c>
      <c r="P4877">
        <v>10</v>
      </c>
      <c r="Q4877" s="1">
        <v>0.1</v>
      </c>
      <c r="R4877">
        <v>7.1</v>
      </c>
      <c r="S4877">
        <v>6.05</v>
      </c>
      <c r="T4877">
        <f t="shared" si="76"/>
        <v>71</v>
      </c>
    </row>
    <row r="4878" spans="1:20" x14ac:dyDescent="0.3">
      <c r="A4878">
        <v>4877</v>
      </c>
      <c r="B4878">
        <v>89790</v>
      </c>
      <c r="C4878" t="s">
        <v>587</v>
      </c>
      <c r="D4878" t="s">
        <v>20</v>
      </c>
      <c r="E4878" t="s">
        <v>39</v>
      </c>
      <c r="F4878" t="s">
        <v>47</v>
      </c>
      <c r="G4878" t="s">
        <v>48</v>
      </c>
      <c r="H4878" t="s">
        <v>89</v>
      </c>
      <c r="I4878" t="s">
        <v>28</v>
      </c>
      <c r="J4878" t="s">
        <v>84</v>
      </c>
      <c r="K4878" t="s">
        <v>291</v>
      </c>
      <c r="L4878" t="s">
        <v>192</v>
      </c>
      <c r="M4878" t="s">
        <v>167</v>
      </c>
      <c r="N4878" s="2">
        <v>40606</v>
      </c>
      <c r="O4878" s="2">
        <v>40613</v>
      </c>
      <c r="P4878">
        <v>5</v>
      </c>
      <c r="Q4878" s="1">
        <v>0.08</v>
      </c>
      <c r="R4878">
        <v>12.28</v>
      </c>
      <c r="S4878">
        <v>4.8600000000000003</v>
      </c>
      <c r="T4878">
        <f t="shared" si="76"/>
        <v>61.4</v>
      </c>
    </row>
    <row r="4879" spans="1:20" x14ac:dyDescent="0.3">
      <c r="A4879">
        <v>4878</v>
      </c>
      <c r="B4879">
        <v>90810</v>
      </c>
      <c r="C4879" t="s">
        <v>53</v>
      </c>
      <c r="D4879" t="s">
        <v>20</v>
      </c>
      <c r="E4879" t="s">
        <v>39</v>
      </c>
      <c r="F4879" t="s">
        <v>47</v>
      </c>
      <c r="G4879" t="s">
        <v>41</v>
      </c>
      <c r="H4879" t="s">
        <v>94</v>
      </c>
      <c r="I4879" t="s">
        <v>28</v>
      </c>
      <c r="J4879" t="s">
        <v>84</v>
      </c>
      <c r="K4879" t="s">
        <v>172</v>
      </c>
      <c r="L4879" t="s">
        <v>192</v>
      </c>
      <c r="M4879" t="s">
        <v>114</v>
      </c>
      <c r="N4879" s="2">
        <v>41171</v>
      </c>
      <c r="O4879" s="2">
        <v>41173</v>
      </c>
      <c r="P4879">
        <v>6</v>
      </c>
      <c r="Q4879" s="1">
        <v>0.06</v>
      </c>
      <c r="R4879">
        <v>7.45</v>
      </c>
      <c r="S4879">
        <v>6.28</v>
      </c>
      <c r="T4879">
        <f t="shared" si="76"/>
        <v>44.7</v>
      </c>
    </row>
    <row r="4880" spans="1:20" x14ac:dyDescent="0.3">
      <c r="A4880">
        <v>4879</v>
      </c>
      <c r="B4880">
        <v>90758</v>
      </c>
      <c r="C4880" t="s">
        <v>169</v>
      </c>
      <c r="D4880" t="s">
        <v>20</v>
      </c>
      <c r="E4880" t="s">
        <v>39</v>
      </c>
      <c r="F4880" t="s">
        <v>22</v>
      </c>
      <c r="G4880" t="s">
        <v>23</v>
      </c>
      <c r="H4880" t="s">
        <v>49</v>
      </c>
      <c r="I4880" t="s">
        <v>28</v>
      </c>
      <c r="J4880" t="s">
        <v>84</v>
      </c>
      <c r="K4880" t="s">
        <v>116</v>
      </c>
      <c r="L4880" t="s">
        <v>192</v>
      </c>
      <c r="M4880" t="s">
        <v>190</v>
      </c>
      <c r="N4880" s="2">
        <v>41208</v>
      </c>
      <c r="O4880" s="2">
        <v>41211</v>
      </c>
      <c r="P4880">
        <v>9</v>
      </c>
      <c r="Q4880" s="1">
        <v>0.05</v>
      </c>
      <c r="R4880">
        <v>3.75</v>
      </c>
      <c r="S4880">
        <v>7.5</v>
      </c>
      <c r="T4880">
        <f t="shared" si="76"/>
        <v>33.75</v>
      </c>
    </row>
    <row r="4881" spans="1:20" x14ac:dyDescent="0.3">
      <c r="A4881">
        <v>4880</v>
      </c>
      <c r="B4881">
        <v>91387</v>
      </c>
      <c r="C4881" t="s">
        <v>1085</v>
      </c>
      <c r="D4881" t="s">
        <v>20</v>
      </c>
      <c r="E4881" t="s">
        <v>39</v>
      </c>
      <c r="F4881" t="s">
        <v>47</v>
      </c>
      <c r="G4881" t="s">
        <v>23</v>
      </c>
      <c r="H4881" t="s">
        <v>42</v>
      </c>
      <c r="I4881" t="s">
        <v>28</v>
      </c>
      <c r="J4881" t="s">
        <v>84</v>
      </c>
      <c r="K4881" t="s">
        <v>248</v>
      </c>
      <c r="L4881" t="s">
        <v>192</v>
      </c>
      <c r="M4881" t="s">
        <v>117</v>
      </c>
      <c r="N4881" s="2">
        <v>40758</v>
      </c>
      <c r="O4881" s="2">
        <v>40759</v>
      </c>
      <c r="P4881">
        <v>10</v>
      </c>
      <c r="Q4881" s="1">
        <v>0.01</v>
      </c>
      <c r="R4881">
        <v>4.54</v>
      </c>
      <c r="S4881">
        <v>5.83</v>
      </c>
      <c r="T4881">
        <f t="shared" si="76"/>
        <v>45.4</v>
      </c>
    </row>
    <row r="4882" spans="1:20" x14ac:dyDescent="0.3">
      <c r="A4882">
        <v>4881</v>
      </c>
      <c r="B4882">
        <v>86017</v>
      </c>
      <c r="C4882" t="s">
        <v>1725</v>
      </c>
      <c r="D4882" t="s">
        <v>578</v>
      </c>
      <c r="E4882" t="s">
        <v>187</v>
      </c>
      <c r="F4882" t="s">
        <v>47</v>
      </c>
      <c r="G4882" t="s">
        <v>48</v>
      </c>
      <c r="H4882" t="s">
        <v>219</v>
      </c>
      <c r="I4882" t="s">
        <v>28</v>
      </c>
      <c r="J4882" t="s">
        <v>84</v>
      </c>
      <c r="K4882" t="s">
        <v>68</v>
      </c>
      <c r="L4882" t="s">
        <v>330</v>
      </c>
      <c r="M4882" t="s">
        <v>111</v>
      </c>
      <c r="N4882" s="2">
        <v>40806</v>
      </c>
      <c r="O4882" s="2">
        <v>40810</v>
      </c>
      <c r="P4882">
        <v>19</v>
      </c>
      <c r="Q4882" s="1">
        <v>0.01</v>
      </c>
      <c r="R4882">
        <v>146.05000000000001</v>
      </c>
      <c r="S4882">
        <v>80.2</v>
      </c>
      <c r="T4882">
        <f t="shared" si="76"/>
        <v>2774.9500000000003</v>
      </c>
    </row>
    <row r="4883" spans="1:20" x14ac:dyDescent="0.3">
      <c r="A4883">
        <v>4882</v>
      </c>
      <c r="B4883">
        <v>90249</v>
      </c>
      <c r="C4883" t="s">
        <v>476</v>
      </c>
      <c r="D4883" t="s">
        <v>20</v>
      </c>
      <c r="E4883" t="s">
        <v>187</v>
      </c>
      <c r="F4883" t="s">
        <v>47</v>
      </c>
      <c r="G4883" t="s">
        <v>23</v>
      </c>
      <c r="H4883" t="s">
        <v>219</v>
      </c>
      <c r="I4883" t="s">
        <v>28</v>
      </c>
      <c r="J4883" t="s">
        <v>84</v>
      </c>
      <c r="K4883" t="s">
        <v>98</v>
      </c>
      <c r="L4883" t="s">
        <v>192</v>
      </c>
      <c r="M4883" t="s">
        <v>114</v>
      </c>
      <c r="N4883" s="2">
        <v>40881</v>
      </c>
      <c r="O4883" s="2">
        <v>40882</v>
      </c>
      <c r="P4883">
        <v>1</v>
      </c>
      <c r="Q4883" s="1">
        <v>0.1</v>
      </c>
      <c r="R4883">
        <v>29.34</v>
      </c>
      <c r="S4883">
        <v>7.87</v>
      </c>
      <c r="T4883">
        <f t="shared" si="76"/>
        <v>29.34</v>
      </c>
    </row>
    <row r="4884" spans="1:20" x14ac:dyDescent="0.3">
      <c r="A4884">
        <v>4883</v>
      </c>
      <c r="B4884">
        <v>90249</v>
      </c>
      <c r="C4884" t="s">
        <v>476</v>
      </c>
      <c r="D4884" t="s">
        <v>20</v>
      </c>
      <c r="E4884" t="s">
        <v>39</v>
      </c>
      <c r="F4884" t="s">
        <v>47</v>
      </c>
      <c r="G4884" t="s">
        <v>23</v>
      </c>
      <c r="H4884" t="s">
        <v>61</v>
      </c>
      <c r="I4884" t="s">
        <v>28</v>
      </c>
      <c r="J4884" t="s">
        <v>84</v>
      </c>
      <c r="K4884" t="s">
        <v>133</v>
      </c>
      <c r="L4884" t="s">
        <v>44</v>
      </c>
      <c r="M4884" t="s">
        <v>160</v>
      </c>
      <c r="N4884" s="2">
        <v>40881</v>
      </c>
      <c r="O4884" s="2">
        <v>40882</v>
      </c>
      <c r="P4884">
        <v>19</v>
      </c>
      <c r="Q4884" s="1">
        <v>7.0000000000000007E-2</v>
      </c>
      <c r="R4884">
        <v>4.76</v>
      </c>
      <c r="S4884">
        <v>0.88</v>
      </c>
      <c r="T4884">
        <f t="shared" si="76"/>
        <v>90.44</v>
      </c>
    </row>
    <row r="4885" spans="1:20" x14ac:dyDescent="0.3">
      <c r="A4885">
        <v>4884</v>
      </c>
      <c r="B4885">
        <v>90249</v>
      </c>
      <c r="C4885" t="s">
        <v>1846</v>
      </c>
      <c r="D4885" t="s">
        <v>20</v>
      </c>
      <c r="E4885" t="s">
        <v>21</v>
      </c>
      <c r="F4885" t="s">
        <v>31</v>
      </c>
      <c r="G4885" t="s">
        <v>23</v>
      </c>
      <c r="H4885" t="s">
        <v>203</v>
      </c>
      <c r="I4885" t="s">
        <v>28</v>
      </c>
      <c r="J4885" t="s">
        <v>84</v>
      </c>
      <c r="K4885" t="s">
        <v>201</v>
      </c>
      <c r="L4885" t="s">
        <v>746</v>
      </c>
      <c r="M4885" t="s">
        <v>143</v>
      </c>
      <c r="N4885" s="2">
        <v>40881</v>
      </c>
      <c r="O4885" s="2">
        <v>40881</v>
      </c>
      <c r="P4885">
        <v>1</v>
      </c>
      <c r="Q4885" s="1">
        <v>0.04</v>
      </c>
      <c r="R4885">
        <v>499.99</v>
      </c>
      <c r="S4885">
        <v>24.49</v>
      </c>
      <c r="T4885">
        <f t="shared" si="76"/>
        <v>499.99</v>
      </c>
    </row>
    <row r="4886" spans="1:20" x14ac:dyDescent="0.3">
      <c r="A4886">
        <v>4885</v>
      </c>
      <c r="B4886">
        <v>90660</v>
      </c>
      <c r="C4886" t="s">
        <v>2281</v>
      </c>
      <c r="D4886" t="s">
        <v>578</v>
      </c>
      <c r="E4886" t="s">
        <v>187</v>
      </c>
      <c r="F4886" t="s">
        <v>40</v>
      </c>
      <c r="G4886" t="s">
        <v>48</v>
      </c>
      <c r="H4886" t="s">
        <v>219</v>
      </c>
      <c r="I4886" t="s">
        <v>28</v>
      </c>
      <c r="J4886" t="s">
        <v>84</v>
      </c>
      <c r="K4886" t="s">
        <v>71</v>
      </c>
      <c r="L4886" t="s">
        <v>330</v>
      </c>
      <c r="M4886" t="s">
        <v>108</v>
      </c>
      <c r="N4886" s="2">
        <v>41566</v>
      </c>
      <c r="O4886" s="2">
        <v>41570</v>
      </c>
      <c r="P4886">
        <v>6</v>
      </c>
      <c r="Q4886" s="1">
        <v>0</v>
      </c>
      <c r="R4886">
        <v>58.14</v>
      </c>
      <c r="S4886">
        <v>36.61</v>
      </c>
      <c r="T4886">
        <f t="shared" si="76"/>
        <v>348.84000000000003</v>
      </c>
    </row>
    <row r="4887" spans="1:20" x14ac:dyDescent="0.3">
      <c r="A4887">
        <v>4886</v>
      </c>
      <c r="B4887">
        <v>90660</v>
      </c>
      <c r="C4887" t="s">
        <v>2281</v>
      </c>
      <c r="D4887" t="s">
        <v>578</v>
      </c>
      <c r="E4887" t="s">
        <v>21</v>
      </c>
      <c r="F4887" t="s">
        <v>40</v>
      </c>
      <c r="G4887" t="s">
        <v>48</v>
      </c>
      <c r="H4887" t="s">
        <v>33</v>
      </c>
      <c r="I4887" t="s">
        <v>28</v>
      </c>
      <c r="J4887" t="s">
        <v>84</v>
      </c>
      <c r="K4887" t="s">
        <v>1254</v>
      </c>
      <c r="L4887" t="s">
        <v>283</v>
      </c>
      <c r="M4887" t="s">
        <v>175</v>
      </c>
      <c r="N4887" s="2">
        <v>41566</v>
      </c>
      <c r="O4887" s="2">
        <v>41566</v>
      </c>
      <c r="P4887">
        <v>9</v>
      </c>
      <c r="Q4887" s="1">
        <v>0.09</v>
      </c>
      <c r="R4887">
        <v>449.99</v>
      </c>
      <c r="S4887">
        <v>49</v>
      </c>
      <c r="T4887">
        <f t="shared" si="76"/>
        <v>4049.91</v>
      </c>
    </row>
    <row r="4888" spans="1:20" x14ac:dyDescent="0.3">
      <c r="A4888">
        <v>4887</v>
      </c>
      <c r="B4888">
        <v>88559</v>
      </c>
      <c r="C4888" t="s">
        <v>1239</v>
      </c>
      <c r="D4888" t="s">
        <v>38</v>
      </c>
      <c r="E4888" t="s">
        <v>39</v>
      </c>
      <c r="F4888" t="s">
        <v>40</v>
      </c>
      <c r="G4888" t="s">
        <v>48</v>
      </c>
      <c r="H4888" t="s">
        <v>54</v>
      </c>
      <c r="I4888" t="s">
        <v>28</v>
      </c>
      <c r="J4888" t="s">
        <v>84</v>
      </c>
      <c r="K4888" t="s">
        <v>98</v>
      </c>
      <c r="L4888" t="s">
        <v>192</v>
      </c>
      <c r="M4888" t="s">
        <v>99</v>
      </c>
      <c r="N4888" s="2">
        <v>40667</v>
      </c>
      <c r="O4888" s="2">
        <v>40671</v>
      </c>
      <c r="P4888">
        <v>15</v>
      </c>
      <c r="Q4888" s="1">
        <v>0.04</v>
      </c>
      <c r="R4888">
        <v>4.9800000000000004</v>
      </c>
      <c r="S4888">
        <v>7.28</v>
      </c>
      <c r="T4888">
        <f t="shared" si="76"/>
        <v>74.7</v>
      </c>
    </row>
    <row r="4889" spans="1:20" x14ac:dyDescent="0.3">
      <c r="A4889">
        <v>4888</v>
      </c>
      <c r="B4889">
        <v>88286</v>
      </c>
      <c r="C4889" t="s">
        <v>247</v>
      </c>
      <c r="D4889" t="s">
        <v>20</v>
      </c>
      <c r="E4889" t="s">
        <v>21</v>
      </c>
      <c r="F4889" t="s">
        <v>22</v>
      </c>
      <c r="G4889" t="s">
        <v>23</v>
      </c>
      <c r="H4889" t="s">
        <v>203</v>
      </c>
      <c r="I4889" t="s">
        <v>28</v>
      </c>
      <c r="J4889" t="s">
        <v>52</v>
      </c>
      <c r="K4889" t="s">
        <v>1107</v>
      </c>
      <c r="L4889" t="s">
        <v>746</v>
      </c>
      <c r="M4889" t="s">
        <v>331</v>
      </c>
      <c r="N4889" s="2">
        <v>41154</v>
      </c>
      <c r="O4889" s="2">
        <v>41156</v>
      </c>
      <c r="P4889">
        <v>5</v>
      </c>
      <c r="Q4889" s="1">
        <v>0.02</v>
      </c>
      <c r="R4889">
        <v>599.99</v>
      </c>
      <c r="S4889">
        <v>24.49</v>
      </c>
      <c r="T4889">
        <f t="shared" si="76"/>
        <v>2999.95</v>
      </c>
    </row>
    <row r="4890" spans="1:20" x14ac:dyDescent="0.3">
      <c r="A4890">
        <v>4889</v>
      </c>
      <c r="B4890">
        <v>88286</v>
      </c>
      <c r="C4890" t="s">
        <v>2032</v>
      </c>
      <c r="D4890" t="s">
        <v>20</v>
      </c>
      <c r="E4890" t="s">
        <v>39</v>
      </c>
      <c r="F4890" t="s">
        <v>47</v>
      </c>
      <c r="G4890" t="s">
        <v>23</v>
      </c>
      <c r="H4890" t="s">
        <v>89</v>
      </c>
      <c r="I4890" t="s">
        <v>28</v>
      </c>
      <c r="J4890" t="s">
        <v>52</v>
      </c>
      <c r="K4890" t="s">
        <v>165</v>
      </c>
      <c r="L4890" t="s">
        <v>192</v>
      </c>
      <c r="M4890" t="s">
        <v>111</v>
      </c>
      <c r="N4890" s="2">
        <v>41154</v>
      </c>
      <c r="O4890" s="2">
        <v>41156</v>
      </c>
      <c r="P4890">
        <v>1</v>
      </c>
      <c r="Q4890" s="1">
        <v>0.02</v>
      </c>
      <c r="R4890">
        <v>223.98</v>
      </c>
      <c r="S4890">
        <v>15.01</v>
      </c>
      <c r="T4890">
        <f t="shared" si="76"/>
        <v>223.98</v>
      </c>
    </row>
    <row r="4891" spans="1:20" x14ac:dyDescent="0.3">
      <c r="A4891">
        <v>4890</v>
      </c>
      <c r="B4891">
        <v>88286</v>
      </c>
      <c r="C4891" t="s">
        <v>2032</v>
      </c>
      <c r="D4891" t="s">
        <v>578</v>
      </c>
      <c r="E4891" t="s">
        <v>187</v>
      </c>
      <c r="F4891" t="s">
        <v>47</v>
      </c>
      <c r="G4891" t="s">
        <v>23</v>
      </c>
      <c r="H4891" t="s">
        <v>217</v>
      </c>
      <c r="I4891" t="s">
        <v>28</v>
      </c>
      <c r="J4891" t="s">
        <v>52</v>
      </c>
      <c r="K4891" t="s">
        <v>181</v>
      </c>
      <c r="L4891" t="s">
        <v>330</v>
      </c>
      <c r="M4891" t="s">
        <v>114</v>
      </c>
      <c r="N4891" s="2">
        <v>41154</v>
      </c>
      <c r="O4891" s="2">
        <v>41156</v>
      </c>
      <c r="P4891">
        <v>17</v>
      </c>
      <c r="Q4891" s="1">
        <v>7.0000000000000007E-2</v>
      </c>
      <c r="R4891">
        <v>140.97999999999999</v>
      </c>
      <c r="S4891">
        <v>36.090000000000003</v>
      </c>
      <c r="T4891">
        <f t="shared" si="76"/>
        <v>2396.66</v>
      </c>
    </row>
    <row r="4892" spans="1:20" x14ac:dyDescent="0.3">
      <c r="A4892">
        <v>4891</v>
      </c>
      <c r="B4892">
        <v>89979</v>
      </c>
      <c r="C4892" t="s">
        <v>710</v>
      </c>
      <c r="D4892" t="s">
        <v>20</v>
      </c>
      <c r="E4892" t="s">
        <v>39</v>
      </c>
      <c r="F4892" t="s">
        <v>31</v>
      </c>
      <c r="G4892" t="s">
        <v>23</v>
      </c>
      <c r="H4892" t="s">
        <v>42</v>
      </c>
      <c r="I4892" t="s">
        <v>28</v>
      </c>
      <c r="J4892" t="s">
        <v>52</v>
      </c>
      <c r="K4892" t="s">
        <v>101</v>
      </c>
      <c r="L4892" t="s">
        <v>192</v>
      </c>
      <c r="M4892" t="s">
        <v>35</v>
      </c>
      <c r="N4892" s="2">
        <v>41567</v>
      </c>
      <c r="O4892" s="2">
        <v>41568</v>
      </c>
      <c r="P4892">
        <v>9</v>
      </c>
      <c r="Q4892" s="1">
        <v>0.02</v>
      </c>
      <c r="R4892">
        <v>3.08</v>
      </c>
      <c r="S4892">
        <v>0.99</v>
      </c>
      <c r="T4892">
        <f t="shared" si="76"/>
        <v>27.72</v>
      </c>
    </row>
    <row r="4893" spans="1:20" x14ac:dyDescent="0.3">
      <c r="A4893">
        <v>4892</v>
      </c>
      <c r="B4893">
        <v>89979</v>
      </c>
      <c r="C4893" t="s">
        <v>710</v>
      </c>
      <c r="D4893" t="s">
        <v>20</v>
      </c>
      <c r="E4893" t="s">
        <v>39</v>
      </c>
      <c r="F4893" t="s">
        <v>31</v>
      </c>
      <c r="G4893" t="s">
        <v>23</v>
      </c>
      <c r="H4893" t="s">
        <v>49</v>
      </c>
      <c r="I4893" t="s">
        <v>28</v>
      </c>
      <c r="J4893" t="s">
        <v>52</v>
      </c>
      <c r="K4893" t="s">
        <v>43</v>
      </c>
      <c r="L4893" t="s">
        <v>44</v>
      </c>
      <c r="M4893" t="s">
        <v>35</v>
      </c>
      <c r="N4893" s="2">
        <v>41567</v>
      </c>
      <c r="O4893" s="2">
        <v>41567</v>
      </c>
      <c r="P4893">
        <v>20</v>
      </c>
      <c r="Q4893" s="1">
        <v>0</v>
      </c>
      <c r="R4893">
        <v>3.68</v>
      </c>
      <c r="S4893">
        <v>1.32</v>
      </c>
      <c r="T4893">
        <f t="shared" si="76"/>
        <v>73.600000000000009</v>
      </c>
    </row>
    <row r="4894" spans="1:20" x14ac:dyDescent="0.3">
      <c r="A4894">
        <v>4893</v>
      </c>
      <c r="B4894">
        <v>89979</v>
      </c>
      <c r="C4894" t="s">
        <v>327</v>
      </c>
      <c r="D4894" t="s">
        <v>20</v>
      </c>
      <c r="E4894" t="s">
        <v>21</v>
      </c>
      <c r="F4894" t="s">
        <v>31</v>
      </c>
      <c r="G4894" t="s">
        <v>23</v>
      </c>
      <c r="H4894" t="s">
        <v>206</v>
      </c>
      <c r="I4894" t="s">
        <v>28</v>
      </c>
      <c r="J4894" t="s">
        <v>52</v>
      </c>
      <c r="K4894" t="s">
        <v>1447</v>
      </c>
      <c r="L4894" t="s">
        <v>26</v>
      </c>
      <c r="M4894" t="s">
        <v>35</v>
      </c>
      <c r="N4894" s="2">
        <v>41567</v>
      </c>
      <c r="O4894" s="2">
        <v>41568</v>
      </c>
      <c r="P4894">
        <v>20</v>
      </c>
      <c r="Q4894" s="1">
        <v>0.05</v>
      </c>
      <c r="R4894">
        <v>43.98</v>
      </c>
      <c r="S4894">
        <v>1.99</v>
      </c>
      <c r="T4894">
        <f t="shared" si="76"/>
        <v>879.59999999999991</v>
      </c>
    </row>
    <row r="4895" spans="1:20" x14ac:dyDescent="0.3">
      <c r="A4895">
        <v>4894</v>
      </c>
      <c r="B4895">
        <v>88916</v>
      </c>
      <c r="C4895" t="s">
        <v>859</v>
      </c>
      <c r="D4895" t="s">
        <v>20</v>
      </c>
      <c r="E4895" t="s">
        <v>39</v>
      </c>
      <c r="F4895" t="s">
        <v>31</v>
      </c>
      <c r="G4895" t="s">
        <v>41</v>
      </c>
      <c r="H4895" t="s">
        <v>89</v>
      </c>
      <c r="I4895" t="s">
        <v>28</v>
      </c>
      <c r="J4895" t="s">
        <v>52</v>
      </c>
      <c r="K4895" t="s">
        <v>228</v>
      </c>
      <c r="L4895" t="s">
        <v>192</v>
      </c>
      <c r="M4895" t="s">
        <v>139</v>
      </c>
      <c r="N4895" s="2">
        <v>41167</v>
      </c>
      <c r="O4895" s="2">
        <v>41169</v>
      </c>
      <c r="P4895">
        <v>23</v>
      </c>
      <c r="Q4895" s="1">
        <v>0</v>
      </c>
      <c r="R4895">
        <v>3.69</v>
      </c>
      <c r="S4895">
        <v>2.5</v>
      </c>
      <c r="T4895">
        <f t="shared" si="76"/>
        <v>84.87</v>
      </c>
    </row>
    <row r="4896" spans="1:20" x14ac:dyDescent="0.3">
      <c r="A4896">
        <v>4895</v>
      </c>
      <c r="B4896">
        <v>89612</v>
      </c>
      <c r="C4896" t="s">
        <v>1223</v>
      </c>
      <c r="D4896" t="s">
        <v>38</v>
      </c>
      <c r="E4896" t="s">
        <v>21</v>
      </c>
      <c r="F4896" t="s">
        <v>22</v>
      </c>
      <c r="G4896" t="s">
        <v>48</v>
      </c>
      <c r="H4896" t="s">
        <v>33</v>
      </c>
      <c r="I4896" t="s">
        <v>28</v>
      </c>
      <c r="J4896" t="s">
        <v>52</v>
      </c>
      <c r="K4896" t="s">
        <v>25</v>
      </c>
      <c r="L4896" t="s">
        <v>26</v>
      </c>
      <c r="M4896" t="s">
        <v>199</v>
      </c>
      <c r="N4896" s="2">
        <v>40569</v>
      </c>
      <c r="O4896" s="2">
        <v>40576</v>
      </c>
      <c r="P4896">
        <v>2</v>
      </c>
      <c r="Q4896" s="1">
        <v>0.01</v>
      </c>
      <c r="R4896">
        <v>20.89</v>
      </c>
      <c r="S4896">
        <v>1.99</v>
      </c>
      <c r="T4896">
        <f t="shared" si="76"/>
        <v>41.78</v>
      </c>
    </row>
    <row r="4897" spans="1:20" x14ac:dyDescent="0.3">
      <c r="A4897">
        <v>4896</v>
      </c>
      <c r="B4897">
        <v>88257</v>
      </c>
      <c r="C4897" t="s">
        <v>278</v>
      </c>
      <c r="D4897" t="s">
        <v>38</v>
      </c>
      <c r="E4897" t="s">
        <v>39</v>
      </c>
      <c r="F4897" t="s">
        <v>31</v>
      </c>
      <c r="G4897" t="s">
        <v>41</v>
      </c>
      <c r="H4897" t="s">
        <v>49</v>
      </c>
      <c r="I4897" t="s">
        <v>28</v>
      </c>
      <c r="J4897" t="s">
        <v>52</v>
      </c>
      <c r="K4897" t="s">
        <v>113</v>
      </c>
      <c r="L4897" t="s">
        <v>192</v>
      </c>
      <c r="M4897" t="s">
        <v>367</v>
      </c>
      <c r="N4897" s="2">
        <v>40571</v>
      </c>
      <c r="O4897" s="2">
        <v>40573</v>
      </c>
      <c r="P4897">
        <v>8</v>
      </c>
      <c r="Q4897" s="1">
        <v>0.02</v>
      </c>
      <c r="R4897">
        <v>6.3</v>
      </c>
      <c r="S4897">
        <v>0.5</v>
      </c>
      <c r="T4897">
        <f t="shared" si="76"/>
        <v>50.4</v>
      </c>
    </row>
    <row r="4898" spans="1:20" x14ac:dyDescent="0.3">
      <c r="A4898">
        <v>4897</v>
      </c>
      <c r="B4898">
        <v>88661</v>
      </c>
      <c r="C4898" t="s">
        <v>1433</v>
      </c>
      <c r="D4898" t="s">
        <v>20</v>
      </c>
      <c r="E4898" t="s">
        <v>39</v>
      </c>
      <c r="F4898" t="s">
        <v>31</v>
      </c>
      <c r="G4898" t="s">
        <v>32</v>
      </c>
      <c r="H4898" t="s">
        <v>61</v>
      </c>
      <c r="I4898" t="s">
        <v>28</v>
      </c>
      <c r="J4898" t="s">
        <v>52</v>
      </c>
      <c r="K4898" t="s">
        <v>79</v>
      </c>
      <c r="L4898" t="s">
        <v>192</v>
      </c>
      <c r="M4898" t="s">
        <v>375</v>
      </c>
      <c r="N4898" s="2">
        <v>40972</v>
      </c>
      <c r="O4898" s="2">
        <v>40974</v>
      </c>
      <c r="P4898">
        <v>9</v>
      </c>
      <c r="Q4898" s="1">
        <v>0.09</v>
      </c>
      <c r="R4898">
        <v>6.81</v>
      </c>
      <c r="S4898">
        <v>5.48</v>
      </c>
      <c r="T4898">
        <f t="shared" si="76"/>
        <v>61.29</v>
      </c>
    </row>
    <row r="4899" spans="1:20" x14ac:dyDescent="0.3">
      <c r="A4899">
        <v>4898</v>
      </c>
      <c r="B4899">
        <v>88661</v>
      </c>
      <c r="C4899" t="s">
        <v>752</v>
      </c>
      <c r="D4899" t="s">
        <v>20</v>
      </c>
      <c r="E4899" t="s">
        <v>39</v>
      </c>
      <c r="F4899" t="s">
        <v>31</v>
      </c>
      <c r="G4899" t="s">
        <v>32</v>
      </c>
      <c r="H4899" t="s">
        <v>42</v>
      </c>
      <c r="I4899" t="s">
        <v>28</v>
      </c>
      <c r="J4899" t="s">
        <v>52</v>
      </c>
      <c r="K4899" t="s">
        <v>133</v>
      </c>
      <c r="L4899" t="s">
        <v>192</v>
      </c>
      <c r="M4899" t="s">
        <v>143</v>
      </c>
      <c r="N4899" s="2">
        <v>40972</v>
      </c>
      <c r="O4899" s="2">
        <v>40973</v>
      </c>
      <c r="P4899">
        <v>1</v>
      </c>
      <c r="Q4899" s="1">
        <v>0.06</v>
      </c>
      <c r="R4899">
        <v>15.99</v>
      </c>
      <c r="S4899">
        <v>13.18</v>
      </c>
      <c r="T4899">
        <f t="shared" si="76"/>
        <v>15.99</v>
      </c>
    </row>
    <row r="4900" spans="1:20" x14ac:dyDescent="0.3">
      <c r="A4900">
        <v>4899</v>
      </c>
      <c r="B4900">
        <v>88554</v>
      </c>
      <c r="C4900" t="s">
        <v>1239</v>
      </c>
      <c r="D4900" t="s">
        <v>20</v>
      </c>
      <c r="E4900" t="s">
        <v>21</v>
      </c>
      <c r="F4900" t="s">
        <v>40</v>
      </c>
      <c r="G4900" t="s">
        <v>93</v>
      </c>
      <c r="H4900" t="s">
        <v>24</v>
      </c>
      <c r="I4900" t="s">
        <v>28</v>
      </c>
      <c r="J4900" t="s">
        <v>52</v>
      </c>
      <c r="K4900" t="s">
        <v>1111</v>
      </c>
      <c r="L4900" t="s">
        <v>192</v>
      </c>
      <c r="M4900" t="s">
        <v>99</v>
      </c>
      <c r="N4900" s="2">
        <v>40190</v>
      </c>
      <c r="O4900" s="2">
        <v>40192</v>
      </c>
      <c r="P4900">
        <v>3</v>
      </c>
      <c r="Q4900" s="1">
        <v>0.1</v>
      </c>
      <c r="R4900">
        <v>40.98</v>
      </c>
      <c r="S4900">
        <v>6.5</v>
      </c>
      <c r="T4900">
        <f t="shared" si="76"/>
        <v>122.94</v>
      </c>
    </row>
    <row r="4901" spans="1:20" x14ac:dyDescent="0.3">
      <c r="A4901">
        <v>4900</v>
      </c>
      <c r="B4901">
        <v>90079</v>
      </c>
      <c r="C4901" t="s">
        <v>1632</v>
      </c>
      <c r="D4901" t="s">
        <v>578</v>
      </c>
      <c r="E4901" t="s">
        <v>187</v>
      </c>
      <c r="F4901" t="s">
        <v>40</v>
      </c>
      <c r="G4901" t="s">
        <v>41</v>
      </c>
      <c r="H4901" t="s">
        <v>225</v>
      </c>
      <c r="I4901" t="s">
        <v>28</v>
      </c>
      <c r="J4901" t="s">
        <v>52</v>
      </c>
      <c r="K4901" t="s">
        <v>113</v>
      </c>
      <c r="L4901" t="s">
        <v>330</v>
      </c>
      <c r="M4901" t="s">
        <v>99</v>
      </c>
      <c r="N4901" s="2">
        <v>40362</v>
      </c>
      <c r="O4901" s="2">
        <v>40363</v>
      </c>
      <c r="P4901">
        <v>2</v>
      </c>
      <c r="Q4901" s="1">
        <v>0.09</v>
      </c>
      <c r="R4901">
        <v>150.97999999999999</v>
      </c>
      <c r="S4901">
        <v>66.27</v>
      </c>
      <c r="T4901">
        <f t="shared" si="76"/>
        <v>301.95999999999998</v>
      </c>
    </row>
    <row r="4902" spans="1:20" x14ac:dyDescent="0.3">
      <c r="A4902">
        <v>4901</v>
      </c>
      <c r="B4902">
        <v>86446</v>
      </c>
      <c r="C4902" t="s">
        <v>406</v>
      </c>
      <c r="D4902" t="s">
        <v>20</v>
      </c>
      <c r="E4902" t="s">
        <v>39</v>
      </c>
      <c r="F4902" t="s">
        <v>31</v>
      </c>
      <c r="G4902" t="s">
        <v>41</v>
      </c>
      <c r="H4902" t="s">
        <v>89</v>
      </c>
      <c r="I4902" t="s">
        <v>28</v>
      </c>
      <c r="J4902" t="s">
        <v>52</v>
      </c>
      <c r="K4902" t="s">
        <v>119</v>
      </c>
      <c r="L4902" t="s">
        <v>44</v>
      </c>
      <c r="M4902" t="s">
        <v>131</v>
      </c>
      <c r="N4902" s="2">
        <v>41533</v>
      </c>
      <c r="O4902" s="2">
        <v>41535</v>
      </c>
      <c r="P4902">
        <v>17</v>
      </c>
      <c r="Q4902" s="1">
        <v>0.05</v>
      </c>
      <c r="R4902">
        <v>2.1</v>
      </c>
      <c r="S4902">
        <v>0.7</v>
      </c>
      <c r="T4902">
        <f t="shared" si="76"/>
        <v>35.700000000000003</v>
      </c>
    </row>
    <row r="4903" spans="1:20" x14ac:dyDescent="0.3">
      <c r="A4903">
        <v>4902</v>
      </c>
      <c r="B4903">
        <v>87236</v>
      </c>
      <c r="C4903" t="s">
        <v>911</v>
      </c>
      <c r="D4903" t="s">
        <v>20</v>
      </c>
      <c r="E4903" t="s">
        <v>21</v>
      </c>
      <c r="F4903" t="s">
        <v>31</v>
      </c>
      <c r="G4903" t="s">
        <v>93</v>
      </c>
      <c r="H4903" t="s">
        <v>203</v>
      </c>
      <c r="I4903" t="s">
        <v>28</v>
      </c>
      <c r="J4903" t="s">
        <v>52</v>
      </c>
      <c r="K4903" t="s">
        <v>210</v>
      </c>
      <c r="L4903" t="s">
        <v>26</v>
      </c>
      <c r="M4903" t="s">
        <v>35</v>
      </c>
      <c r="N4903" s="2">
        <v>40791</v>
      </c>
      <c r="O4903" s="2">
        <v>40793</v>
      </c>
      <c r="P4903">
        <v>12</v>
      </c>
      <c r="Q4903" s="1">
        <v>0.01</v>
      </c>
      <c r="R4903">
        <v>4.8899999999999997</v>
      </c>
      <c r="S4903">
        <v>4.93</v>
      </c>
      <c r="T4903">
        <f t="shared" si="76"/>
        <v>58.679999999999993</v>
      </c>
    </row>
    <row r="4904" spans="1:20" x14ac:dyDescent="0.3">
      <c r="A4904">
        <v>4903</v>
      </c>
      <c r="B4904">
        <v>89802</v>
      </c>
      <c r="C4904" t="s">
        <v>1384</v>
      </c>
      <c r="D4904" t="s">
        <v>20</v>
      </c>
      <c r="E4904" t="s">
        <v>39</v>
      </c>
      <c r="F4904" t="s">
        <v>47</v>
      </c>
      <c r="G4904" t="s">
        <v>48</v>
      </c>
      <c r="H4904" t="s">
        <v>89</v>
      </c>
      <c r="I4904" t="s">
        <v>28</v>
      </c>
      <c r="J4904" t="s">
        <v>52</v>
      </c>
      <c r="K4904" t="s">
        <v>226</v>
      </c>
      <c r="L4904" t="s">
        <v>192</v>
      </c>
      <c r="M4904" t="s">
        <v>156</v>
      </c>
      <c r="N4904" s="2">
        <v>41089</v>
      </c>
      <c r="O4904" s="2">
        <v>41096</v>
      </c>
      <c r="P4904">
        <v>1</v>
      </c>
      <c r="Q4904" s="1">
        <v>0.09</v>
      </c>
      <c r="R4904">
        <v>5.8</v>
      </c>
      <c r="S4904">
        <v>5.59</v>
      </c>
      <c r="T4904">
        <f t="shared" si="76"/>
        <v>5.8</v>
      </c>
    </row>
    <row r="4905" spans="1:20" x14ac:dyDescent="0.3">
      <c r="A4905">
        <v>4904</v>
      </c>
      <c r="B4905">
        <v>89802</v>
      </c>
      <c r="C4905" t="s">
        <v>678</v>
      </c>
      <c r="D4905" t="s">
        <v>20</v>
      </c>
      <c r="E4905" t="s">
        <v>39</v>
      </c>
      <c r="F4905" t="s">
        <v>40</v>
      </c>
      <c r="G4905" t="s">
        <v>48</v>
      </c>
      <c r="H4905" t="s">
        <v>94</v>
      </c>
      <c r="I4905" t="s">
        <v>28</v>
      </c>
      <c r="J4905" t="s">
        <v>52</v>
      </c>
      <c r="K4905" t="s">
        <v>116</v>
      </c>
      <c r="L4905" t="s">
        <v>192</v>
      </c>
      <c r="M4905" t="s">
        <v>370</v>
      </c>
      <c r="N4905" s="2">
        <v>41089</v>
      </c>
      <c r="O4905" s="2">
        <v>41091</v>
      </c>
      <c r="P4905">
        <v>11</v>
      </c>
      <c r="Q4905" s="1">
        <v>0.04</v>
      </c>
      <c r="R4905">
        <v>4.9800000000000004</v>
      </c>
      <c r="S4905">
        <v>5.49</v>
      </c>
      <c r="T4905">
        <f t="shared" si="76"/>
        <v>54.78</v>
      </c>
    </row>
    <row r="4906" spans="1:20" x14ac:dyDescent="0.3">
      <c r="A4906">
        <v>4905</v>
      </c>
      <c r="B4906">
        <v>90051</v>
      </c>
      <c r="C4906" t="s">
        <v>1137</v>
      </c>
      <c r="D4906" t="s">
        <v>20</v>
      </c>
      <c r="E4906" t="s">
        <v>39</v>
      </c>
      <c r="F4906" t="s">
        <v>22</v>
      </c>
      <c r="G4906" t="s">
        <v>32</v>
      </c>
      <c r="H4906" t="s">
        <v>89</v>
      </c>
      <c r="I4906" t="s">
        <v>28</v>
      </c>
      <c r="J4906" t="s">
        <v>52</v>
      </c>
      <c r="K4906" t="s">
        <v>231</v>
      </c>
      <c r="L4906" t="s">
        <v>192</v>
      </c>
      <c r="M4906" t="s">
        <v>326</v>
      </c>
      <c r="N4906" s="2">
        <v>41103</v>
      </c>
      <c r="O4906" s="2">
        <v>41104</v>
      </c>
      <c r="P4906">
        <v>12</v>
      </c>
      <c r="Q4906" s="1">
        <v>0.1</v>
      </c>
      <c r="R4906">
        <v>6.3</v>
      </c>
      <c r="S4906">
        <v>0.5</v>
      </c>
      <c r="T4906">
        <f t="shared" si="76"/>
        <v>75.599999999999994</v>
      </c>
    </row>
    <row r="4907" spans="1:20" x14ac:dyDescent="0.3">
      <c r="A4907">
        <v>4906</v>
      </c>
      <c r="B4907">
        <v>91394</v>
      </c>
      <c r="C4907" t="s">
        <v>455</v>
      </c>
      <c r="D4907" t="s">
        <v>20</v>
      </c>
      <c r="E4907" t="s">
        <v>39</v>
      </c>
      <c r="F4907" t="s">
        <v>40</v>
      </c>
      <c r="G4907" t="s">
        <v>32</v>
      </c>
      <c r="H4907" t="s">
        <v>42</v>
      </c>
      <c r="I4907" t="s">
        <v>28</v>
      </c>
      <c r="J4907" t="s">
        <v>52</v>
      </c>
      <c r="K4907" t="s">
        <v>68</v>
      </c>
      <c r="L4907" t="s">
        <v>192</v>
      </c>
      <c r="M4907" t="s">
        <v>175</v>
      </c>
      <c r="N4907" s="2">
        <v>41195</v>
      </c>
      <c r="O4907" s="2">
        <v>41197</v>
      </c>
      <c r="P4907">
        <v>12</v>
      </c>
      <c r="Q4907" s="1">
        <v>0.01</v>
      </c>
      <c r="R4907">
        <v>14.27</v>
      </c>
      <c r="S4907">
        <v>7.27</v>
      </c>
      <c r="T4907">
        <f t="shared" si="76"/>
        <v>171.24</v>
      </c>
    </row>
    <row r="4908" spans="1:20" x14ac:dyDescent="0.3">
      <c r="A4908">
        <v>4907</v>
      </c>
      <c r="B4908">
        <v>86757</v>
      </c>
      <c r="C4908" t="s">
        <v>641</v>
      </c>
      <c r="D4908" t="s">
        <v>20</v>
      </c>
      <c r="E4908" t="s">
        <v>39</v>
      </c>
      <c r="F4908" t="s">
        <v>22</v>
      </c>
      <c r="G4908" t="s">
        <v>48</v>
      </c>
      <c r="H4908" t="s">
        <v>54</v>
      </c>
      <c r="I4908" t="s">
        <v>28</v>
      </c>
      <c r="J4908" t="s">
        <v>52</v>
      </c>
      <c r="K4908" t="s">
        <v>95</v>
      </c>
      <c r="L4908" t="s">
        <v>746</v>
      </c>
      <c r="M4908" t="s">
        <v>227</v>
      </c>
      <c r="N4908" s="2">
        <v>40628</v>
      </c>
      <c r="O4908" s="2">
        <v>40633</v>
      </c>
      <c r="P4908">
        <v>1</v>
      </c>
      <c r="Q4908" s="1">
        <v>0.1</v>
      </c>
      <c r="R4908">
        <v>3.48</v>
      </c>
      <c r="S4908">
        <v>49</v>
      </c>
      <c r="T4908">
        <f t="shared" si="76"/>
        <v>3.48</v>
      </c>
    </row>
    <row r="4909" spans="1:20" x14ac:dyDescent="0.3">
      <c r="A4909">
        <v>4908</v>
      </c>
      <c r="B4909">
        <v>91399</v>
      </c>
      <c r="C4909" t="s">
        <v>324</v>
      </c>
      <c r="D4909" t="s">
        <v>20</v>
      </c>
      <c r="E4909" t="s">
        <v>39</v>
      </c>
      <c r="F4909" t="s">
        <v>31</v>
      </c>
      <c r="G4909" t="s">
        <v>48</v>
      </c>
      <c r="H4909" t="s">
        <v>49</v>
      </c>
      <c r="I4909" t="s">
        <v>28</v>
      </c>
      <c r="J4909" t="s">
        <v>52</v>
      </c>
      <c r="K4909" t="s">
        <v>165</v>
      </c>
      <c r="L4909" t="s">
        <v>26</v>
      </c>
      <c r="M4909" t="s">
        <v>131</v>
      </c>
      <c r="N4909" s="2">
        <v>40793</v>
      </c>
      <c r="O4909" s="2">
        <v>40800</v>
      </c>
      <c r="P4909">
        <v>20</v>
      </c>
      <c r="Q4909" s="1">
        <v>0.03</v>
      </c>
      <c r="R4909">
        <v>16.989999999999998</v>
      </c>
      <c r="S4909">
        <v>8.99</v>
      </c>
      <c r="T4909">
        <f t="shared" si="76"/>
        <v>339.79999999999995</v>
      </c>
    </row>
    <row r="4910" spans="1:20" x14ac:dyDescent="0.3">
      <c r="A4910">
        <v>4909</v>
      </c>
      <c r="B4910">
        <v>90826</v>
      </c>
      <c r="C4910" t="s">
        <v>1512</v>
      </c>
      <c r="D4910" t="s">
        <v>20</v>
      </c>
      <c r="E4910" t="s">
        <v>39</v>
      </c>
      <c r="F4910" t="s">
        <v>22</v>
      </c>
      <c r="G4910" t="s">
        <v>93</v>
      </c>
      <c r="H4910" t="s">
        <v>94</v>
      </c>
      <c r="I4910" t="s">
        <v>28</v>
      </c>
      <c r="J4910" t="s">
        <v>52</v>
      </c>
      <c r="K4910" t="s">
        <v>221</v>
      </c>
      <c r="L4910" t="s">
        <v>192</v>
      </c>
      <c r="M4910" t="s">
        <v>232</v>
      </c>
      <c r="N4910" s="2">
        <v>40600</v>
      </c>
      <c r="O4910" s="2">
        <v>40601</v>
      </c>
      <c r="P4910">
        <v>11</v>
      </c>
      <c r="Q4910" s="1">
        <v>0.08</v>
      </c>
      <c r="R4910">
        <v>15.74</v>
      </c>
      <c r="S4910">
        <v>1.39</v>
      </c>
      <c r="T4910">
        <f t="shared" si="76"/>
        <v>173.14000000000001</v>
      </c>
    </row>
    <row r="4911" spans="1:20" x14ac:dyDescent="0.3">
      <c r="A4911">
        <v>4910</v>
      </c>
      <c r="B4911">
        <v>90826</v>
      </c>
      <c r="C4911" t="s">
        <v>1512</v>
      </c>
      <c r="D4911" t="s">
        <v>38</v>
      </c>
      <c r="E4911" t="s">
        <v>187</v>
      </c>
      <c r="F4911" t="s">
        <v>22</v>
      </c>
      <c r="G4911" t="s">
        <v>93</v>
      </c>
      <c r="H4911" t="s">
        <v>188</v>
      </c>
      <c r="I4911" t="s">
        <v>28</v>
      </c>
      <c r="J4911" t="s">
        <v>52</v>
      </c>
      <c r="K4911" t="s">
        <v>170</v>
      </c>
      <c r="L4911" t="s">
        <v>192</v>
      </c>
      <c r="M4911" t="s">
        <v>326</v>
      </c>
      <c r="N4911" s="2">
        <v>40600</v>
      </c>
      <c r="O4911" s="2">
        <v>40602</v>
      </c>
      <c r="P4911">
        <v>8</v>
      </c>
      <c r="Q4911" s="1">
        <v>0.01</v>
      </c>
      <c r="R4911">
        <v>9.65</v>
      </c>
      <c r="S4911">
        <v>6.22</v>
      </c>
      <c r="T4911">
        <f t="shared" si="76"/>
        <v>77.2</v>
      </c>
    </row>
    <row r="4912" spans="1:20" x14ac:dyDescent="0.3">
      <c r="A4912">
        <v>4911</v>
      </c>
      <c r="B4912">
        <v>86624</v>
      </c>
      <c r="C4912" t="s">
        <v>553</v>
      </c>
      <c r="D4912" t="s">
        <v>20</v>
      </c>
      <c r="E4912" t="s">
        <v>21</v>
      </c>
      <c r="F4912" t="s">
        <v>31</v>
      </c>
      <c r="G4912" t="s">
        <v>41</v>
      </c>
      <c r="H4912" t="s">
        <v>24</v>
      </c>
      <c r="I4912" t="s">
        <v>28</v>
      </c>
      <c r="J4912" t="s">
        <v>52</v>
      </c>
      <c r="K4912" t="s">
        <v>1447</v>
      </c>
      <c r="L4912" t="s">
        <v>192</v>
      </c>
      <c r="M4912" t="s">
        <v>63</v>
      </c>
      <c r="N4912" s="2">
        <v>41155</v>
      </c>
      <c r="O4912" s="2">
        <v>41156</v>
      </c>
      <c r="P4912">
        <v>4</v>
      </c>
      <c r="Q4912" s="1">
        <v>0.02</v>
      </c>
      <c r="R4912">
        <v>65.989999999999995</v>
      </c>
      <c r="S4912">
        <v>8.99</v>
      </c>
      <c r="T4912">
        <f t="shared" si="76"/>
        <v>263.95999999999998</v>
      </c>
    </row>
    <row r="4913" spans="1:20" x14ac:dyDescent="0.3">
      <c r="A4913">
        <v>4912</v>
      </c>
      <c r="B4913">
        <v>86378</v>
      </c>
      <c r="C4913" t="s">
        <v>110</v>
      </c>
      <c r="D4913" t="s">
        <v>20</v>
      </c>
      <c r="E4913" t="s">
        <v>39</v>
      </c>
      <c r="F4913" t="s">
        <v>47</v>
      </c>
      <c r="G4913" t="s">
        <v>23</v>
      </c>
      <c r="H4913" t="s">
        <v>61</v>
      </c>
      <c r="I4913" t="s">
        <v>28</v>
      </c>
      <c r="J4913" t="s">
        <v>52</v>
      </c>
      <c r="K4913" t="s">
        <v>116</v>
      </c>
      <c r="L4913" t="s">
        <v>192</v>
      </c>
      <c r="M4913" t="s">
        <v>114</v>
      </c>
      <c r="N4913" s="2">
        <v>41312</v>
      </c>
      <c r="O4913" s="2">
        <v>41314</v>
      </c>
      <c r="P4913">
        <v>1</v>
      </c>
      <c r="Q4913" s="1">
        <v>0.09</v>
      </c>
      <c r="R4913">
        <v>54.96</v>
      </c>
      <c r="S4913">
        <v>10.75</v>
      </c>
      <c r="T4913">
        <f t="shared" si="76"/>
        <v>54.96</v>
      </c>
    </row>
    <row r="4914" spans="1:20" x14ac:dyDescent="0.3">
      <c r="A4914">
        <v>4913</v>
      </c>
      <c r="B4914">
        <v>86378</v>
      </c>
      <c r="C4914" t="s">
        <v>110</v>
      </c>
      <c r="D4914" t="s">
        <v>20</v>
      </c>
      <c r="E4914" t="s">
        <v>39</v>
      </c>
      <c r="F4914" t="s">
        <v>47</v>
      </c>
      <c r="G4914" t="s">
        <v>23</v>
      </c>
      <c r="H4914" t="s">
        <v>61</v>
      </c>
      <c r="I4914" t="s">
        <v>28</v>
      </c>
      <c r="J4914" t="s">
        <v>52</v>
      </c>
      <c r="K4914" t="s">
        <v>43</v>
      </c>
      <c r="L4914" t="s">
        <v>44</v>
      </c>
      <c r="M4914" t="s">
        <v>111</v>
      </c>
      <c r="N4914" s="2">
        <v>41312</v>
      </c>
      <c r="O4914" s="2">
        <v>41315</v>
      </c>
      <c r="P4914">
        <v>12</v>
      </c>
      <c r="Q4914" s="1">
        <v>7.0000000000000007E-2</v>
      </c>
      <c r="R4914">
        <v>1.26</v>
      </c>
      <c r="S4914">
        <v>0.7</v>
      </c>
      <c r="T4914">
        <f t="shared" si="76"/>
        <v>15.120000000000001</v>
      </c>
    </row>
    <row r="4915" spans="1:20" x14ac:dyDescent="0.3">
      <c r="A4915">
        <v>4914</v>
      </c>
      <c r="B4915">
        <v>88853</v>
      </c>
      <c r="C4915" t="s">
        <v>1154</v>
      </c>
      <c r="D4915" t="s">
        <v>20</v>
      </c>
      <c r="E4915" t="s">
        <v>21</v>
      </c>
      <c r="F4915" t="s">
        <v>22</v>
      </c>
      <c r="G4915" t="s">
        <v>41</v>
      </c>
      <c r="H4915" t="s">
        <v>203</v>
      </c>
      <c r="I4915" t="s">
        <v>28</v>
      </c>
      <c r="J4915" t="s">
        <v>52</v>
      </c>
      <c r="K4915" t="s">
        <v>201</v>
      </c>
      <c r="L4915" t="s">
        <v>26</v>
      </c>
      <c r="M4915" t="s">
        <v>173</v>
      </c>
      <c r="N4915" s="2">
        <v>41097</v>
      </c>
      <c r="O4915" s="2">
        <v>41099</v>
      </c>
      <c r="P4915">
        <v>8</v>
      </c>
      <c r="Q4915" s="1">
        <v>7.0000000000000007E-2</v>
      </c>
      <c r="R4915">
        <v>55.99</v>
      </c>
      <c r="S4915">
        <v>1.25</v>
      </c>
      <c r="T4915">
        <f t="shared" si="76"/>
        <v>447.92</v>
      </c>
    </row>
    <row r="4916" spans="1:20" x14ac:dyDescent="0.3">
      <c r="A4916">
        <v>4915</v>
      </c>
      <c r="B4916">
        <v>88853</v>
      </c>
      <c r="C4916" t="s">
        <v>1886</v>
      </c>
      <c r="D4916" t="s">
        <v>578</v>
      </c>
      <c r="E4916" t="s">
        <v>21</v>
      </c>
      <c r="F4916" t="s">
        <v>47</v>
      </c>
      <c r="G4916" t="s">
        <v>41</v>
      </c>
      <c r="H4916" t="s">
        <v>206</v>
      </c>
      <c r="I4916" t="s">
        <v>28</v>
      </c>
      <c r="J4916" t="s">
        <v>52</v>
      </c>
      <c r="K4916" t="s">
        <v>1138</v>
      </c>
      <c r="L4916" t="s">
        <v>330</v>
      </c>
      <c r="M4916" t="s">
        <v>167</v>
      </c>
      <c r="N4916" s="2">
        <v>41097</v>
      </c>
      <c r="O4916" s="2">
        <v>41099</v>
      </c>
      <c r="P4916">
        <v>1</v>
      </c>
      <c r="Q4916" s="1">
        <v>0.06</v>
      </c>
      <c r="R4916">
        <v>3502.14</v>
      </c>
      <c r="S4916">
        <v>8.73</v>
      </c>
      <c r="T4916">
        <f t="shared" si="76"/>
        <v>3502.14</v>
      </c>
    </row>
    <row r="4917" spans="1:20" x14ac:dyDescent="0.3">
      <c r="A4917">
        <v>4916</v>
      </c>
      <c r="B4917">
        <v>87029</v>
      </c>
      <c r="C4917" t="s">
        <v>2156</v>
      </c>
      <c r="D4917" t="s">
        <v>20</v>
      </c>
      <c r="E4917" t="s">
        <v>39</v>
      </c>
      <c r="F4917" t="s">
        <v>31</v>
      </c>
      <c r="G4917" t="s">
        <v>93</v>
      </c>
      <c r="H4917" t="s">
        <v>49</v>
      </c>
      <c r="I4917" t="s">
        <v>28</v>
      </c>
      <c r="J4917" t="s">
        <v>52</v>
      </c>
      <c r="K4917" t="s">
        <v>289</v>
      </c>
      <c r="L4917" t="s">
        <v>192</v>
      </c>
      <c r="M4917" t="s">
        <v>106</v>
      </c>
      <c r="N4917" s="2">
        <v>40303</v>
      </c>
      <c r="O4917" s="2">
        <v>40303</v>
      </c>
      <c r="P4917">
        <v>15</v>
      </c>
      <c r="Q4917" s="1">
        <v>0.05</v>
      </c>
      <c r="R4917">
        <v>30.98</v>
      </c>
      <c r="S4917">
        <v>9.18</v>
      </c>
      <c r="T4917">
        <f t="shared" si="76"/>
        <v>464.7</v>
      </c>
    </row>
    <row r="4918" spans="1:20" x14ac:dyDescent="0.3">
      <c r="A4918">
        <v>4917</v>
      </c>
      <c r="B4918">
        <v>88542</v>
      </c>
      <c r="C4918" t="s">
        <v>1589</v>
      </c>
      <c r="D4918" t="s">
        <v>20</v>
      </c>
      <c r="E4918" t="s">
        <v>39</v>
      </c>
      <c r="F4918" t="s">
        <v>22</v>
      </c>
      <c r="G4918" t="s">
        <v>93</v>
      </c>
      <c r="H4918" t="s">
        <v>89</v>
      </c>
      <c r="I4918" t="s">
        <v>28</v>
      </c>
      <c r="J4918" t="s">
        <v>52</v>
      </c>
      <c r="K4918" t="s">
        <v>55</v>
      </c>
      <c r="L4918" t="s">
        <v>192</v>
      </c>
      <c r="M4918" t="s">
        <v>294</v>
      </c>
      <c r="N4918" s="2">
        <v>41374</v>
      </c>
      <c r="O4918" s="2">
        <v>41376</v>
      </c>
      <c r="P4918">
        <v>2</v>
      </c>
      <c r="Q4918" s="1">
        <v>0</v>
      </c>
      <c r="R4918">
        <v>6.68</v>
      </c>
      <c r="S4918">
        <v>5.66</v>
      </c>
      <c r="T4918">
        <f t="shared" si="76"/>
        <v>13.36</v>
      </c>
    </row>
    <row r="4919" spans="1:20" x14ac:dyDescent="0.3">
      <c r="A4919">
        <v>4918</v>
      </c>
      <c r="B4919">
        <v>86784</v>
      </c>
      <c r="C4919" t="s">
        <v>2064</v>
      </c>
      <c r="D4919" t="s">
        <v>578</v>
      </c>
      <c r="E4919" t="s">
        <v>187</v>
      </c>
      <c r="F4919" t="s">
        <v>31</v>
      </c>
      <c r="G4919" t="s">
        <v>48</v>
      </c>
      <c r="H4919" t="s">
        <v>225</v>
      </c>
      <c r="I4919" t="s">
        <v>28</v>
      </c>
      <c r="J4919" t="s">
        <v>52</v>
      </c>
      <c r="K4919" t="s">
        <v>228</v>
      </c>
      <c r="L4919" t="s">
        <v>330</v>
      </c>
      <c r="M4919" t="s">
        <v>631</v>
      </c>
      <c r="N4919" s="2">
        <v>41433</v>
      </c>
      <c r="O4919" s="2">
        <v>41440</v>
      </c>
      <c r="P4919">
        <v>16</v>
      </c>
      <c r="Q4919" s="1">
        <v>0.04</v>
      </c>
      <c r="R4919">
        <v>130.97999999999999</v>
      </c>
      <c r="S4919">
        <v>54.74</v>
      </c>
      <c r="T4919">
        <f t="shared" si="76"/>
        <v>2095.6799999999998</v>
      </c>
    </row>
    <row r="4920" spans="1:20" x14ac:dyDescent="0.3">
      <c r="A4920">
        <v>4919</v>
      </c>
      <c r="B4920">
        <v>86769</v>
      </c>
      <c r="C4920" t="s">
        <v>2064</v>
      </c>
      <c r="D4920" t="s">
        <v>20</v>
      </c>
      <c r="E4920" t="s">
        <v>21</v>
      </c>
      <c r="F4920" t="s">
        <v>31</v>
      </c>
      <c r="G4920" t="s">
        <v>48</v>
      </c>
      <c r="H4920" t="s">
        <v>24</v>
      </c>
      <c r="I4920" t="s">
        <v>28</v>
      </c>
      <c r="J4920" t="s">
        <v>52</v>
      </c>
      <c r="K4920" t="s">
        <v>25</v>
      </c>
      <c r="L4920" t="s">
        <v>192</v>
      </c>
      <c r="M4920" t="s">
        <v>375</v>
      </c>
      <c r="N4920" s="2">
        <v>40702</v>
      </c>
      <c r="O4920" s="2">
        <v>40706</v>
      </c>
      <c r="P4920">
        <v>3</v>
      </c>
      <c r="Q4920" s="1">
        <v>0.03</v>
      </c>
      <c r="R4920">
        <v>83.1</v>
      </c>
      <c r="S4920">
        <v>6.13</v>
      </c>
      <c r="T4920">
        <f t="shared" si="76"/>
        <v>249.29999999999998</v>
      </c>
    </row>
    <row r="4921" spans="1:20" x14ac:dyDescent="0.3">
      <c r="A4921">
        <v>4920</v>
      </c>
      <c r="B4921">
        <v>86784</v>
      </c>
      <c r="C4921" t="s">
        <v>2064</v>
      </c>
      <c r="D4921" t="s">
        <v>578</v>
      </c>
      <c r="E4921" t="s">
        <v>39</v>
      </c>
      <c r="F4921" t="s">
        <v>31</v>
      </c>
      <c r="G4921" t="s">
        <v>48</v>
      </c>
      <c r="H4921" t="s">
        <v>94</v>
      </c>
      <c r="I4921" t="s">
        <v>28</v>
      </c>
      <c r="J4921" t="s">
        <v>52</v>
      </c>
      <c r="K4921" t="s">
        <v>231</v>
      </c>
      <c r="L4921" t="s">
        <v>283</v>
      </c>
      <c r="M4921" t="s">
        <v>178</v>
      </c>
      <c r="N4921" s="2">
        <v>41433</v>
      </c>
      <c r="O4921" s="2">
        <v>41438</v>
      </c>
      <c r="P4921">
        <v>12</v>
      </c>
      <c r="Q4921" s="1">
        <v>0.1</v>
      </c>
      <c r="R4921">
        <v>20.98</v>
      </c>
      <c r="S4921">
        <v>53.03</v>
      </c>
      <c r="T4921">
        <f t="shared" si="76"/>
        <v>251.76</v>
      </c>
    </row>
    <row r="4922" spans="1:20" x14ac:dyDescent="0.3">
      <c r="A4922">
        <v>4921</v>
      </c>
      <c r="B4922">
        <v>86271</v>
      </c>
      <c r="C4922" t="s">
        <v>863</v>
      </c>
      <c r="D4922" t="s">
        <v>20</v>
      </c>
      <c r="E4922" t="s">
        <v>187</v>
      </c>
      <c r="F4922" t="s">
        <v>31</v>
      </c>
      <c r="G4922" t="s">
        <v>41</v>
      </c>
      <c r="H4922" t="s">
        <v>225</v>
      </c>
      <c r="I4922" t="s">
        <v>28</v>
      </c>
      <c r="J4922" t="s">
        <v>52</v>
      </c>
      <c r="K4922" t="s">
        <v>282</v>
      </c>
      <c r="L4922" t="s">
        <v>706</v>
      </c>
      <c r="M4922" t="s">
        <v>146</v>
      </c>
      <c r="N4922" s="2">
        <v>40823</v>
      </c>
      <c r="O4922" s="2">
        <v>40824</v>
      </c>
      <c r="P4922">
        <v>16</v>
      </c>
      <c r="Q4922" s="1">
        <v>0.08</v>
      </c>
      <c r="R4922">
        <v>26.64</v>
      </c>
      <c r="S4922">
        <v>5.3</v>
      </c>
      <c r="T4922">
        <f t="shared" si="76"/>
        <v>426.24</v>
      </c>
    </row>
    <row r="4923" spans="1:20" x14ac:dyDescent="0.3">
      <c r="A4923">
        <v>4922</v>
      </c>
      <c r="B4923">
        <v>86271</v>
      </c>
      <c r="C4923" t="s">
        <v>863</v>
      </c>
      <c r="D4923" t="s">
        <v>20</v>
      </c>
      <c r="E4923" t="s">
        <v>187</v>
      </c>
      <c r="F4923" t="s">
        <v>31</v>
      </c>
      <c r="G4923" t="s">
        <v>41</v>
      </c>
      <c r="H4923" t="s">
        <v>188</v>
      </c>
      <c r="I4923" t="s">
        <v>28</v>
      </c>
      <c r="J4923" t="s">
        <v>52</v>
      </c>
      <c r="K4923" t="s">
        <v>145</v>
      </c>
      <c r="L4923" t="s">
        <v>44</v>
      </c>
      <c r="M4923" t="s">
        <v>143</v>
      </c>
      <c r="N4923" s="2">
        <v>40823</v>
      </c>
      <c r="O4923" s="2">
        <v>40824</v>
      </c>
      <c r="P4923">
        <v>12</v>
      </c>
      <c r="Q4923" s="1">
        <v>0.08</v>
      </c>
      <c r="R4923">
        <v>12.07</v>
      </c>
      <c r="S4923">
        <v>6.2</v>
      </c>
      <c r="T4923">
        <f t="shared" si="76"/>
        <v>144.84</v>
      </c>
    </row>
    <row r="4924" spans="1:20" x14ac:dyDescent="0.3">
      <c r="A4924">
        <v>4923</v>
      </c>
      <c r="B4924">
        <v>86271</v>
      </c>
      <c r="C4924" t="s">
        <v>1598</v>
      </c>
      <c r="D4924" t="s">
        <v>38</v>
      </c>
      <c r="E4924" t="s">
        <v>21</v>
      </c>
      <c r="F4924" t="s">
        <v>31</v>
      </c>
      <c r="G4924" t="s">
        <v>41</v>
      </c>
      <c r="H4924" t="s">
        <v>203</v>
      </c>
      <c r="I4924" t="s">
        <v>28</v>
      </c>
      <c r="J4924" t="s">
        <v>52</v>
      </c>
      <c r="K4924" t="s">
        <v>1114</v>
      </c>
      <c r="L4924" t="s">
        <v>26</v>
      </c>
      <c r="M4924" t="s">
        <v>121</v>
      </c>
      <c r="N4924" s="2">
        <v>40823</v>
      </c>
      <c r="O4924" s="2">
        <v>40825</v>
      </c>
      <c r="P4924">
        <v>14</v>
      </c>
      <c r="Q4924" s="1">
        <v>0.09</v>
      </c>
      <c r="R4924">
        <v>28.48</v>
      </c>
      <c r="S4924">
        <v>1.99</v>
      </c>
      <c r="T4924">
        <f t="shared" si="76"/>
        <v>398.72</v>
      </c>
    </row>
    <row r="4925" spans="1:20" x14ac:dyDescent="0.3">
      <c r="A4925">
        <v>4924</v>
      </c>
      <c r="B4925">
        <v>89393</v>
      </c>
      <c r="C4925" t="s">
        <v>2496</v>
      </c>
      <c r="D4925" t="s">
        <v>20</v>
      </c>
      <c r="E4925" t="s">
        <v>187</v>
      </c>
      <c r="F4925" t="s">
        <v>22</v>
      </c>
      <c r="G4925" t="s">
        <v>23</v>
      </c>
      <c r="H4925" t="s">
        <v>188</v>
      </c>
      <c r="I4925" t="s">
        <v>28</v>
      </c>
      <c r="J4925" t="s">
        <v>52</v>
      </c>
      <c r="K4925" t="s">
        <v>291</v>
      </c>
      <c r="L4925" t="s">
        <v>746</v>
      </c>
      <c r="M4925" t="s">
        <v>444</v>
      </c>
      <c r="N4925" s="2">
        <v>41439</v>
      </c>
      <c r="O4925" s="2">
        <v>41439</v>
      </c>
      <c r="P4925">
        <v>15</v>
      </c>
      <c r="Q4925" s="1">
        <v>0.02</v>
      </c>
      <c r="R4925">
        <v>209.84</v>
      </c>
      <c r="S4925">
        <v>21.21</v>
      </c>
      <c r="T4925">
        <f t="shared" si="76"/>
        <v>3147.6</v>
      </c>
    </row>
    <row r="4926" spans="1:20" x14ac:dyDescent="0.3">
      <c r="A4926">
        <v>4925</v>
      </c>
      <c r="B4926">
        <v>89393</v>
      </c>
      <c r="C4926" t="s">
        <v>2477</v>
      </c>
      <c r="D4926" t="s">
        <v>20</v>
      </c>
      <c r="E4926" t="s">
        <v>187</v>
      </c>
      <c r="F4926" t="s">
        <v>47</v>
      </c>
      <c r="G4926" t="s">
        <v>23</v>
      </c>
      <c r="H4926" t="s">
        <v>219</v>
      </c>
      <c r="I4926" t="s">
        <v>28</v>
      </c>
      <c r="J4926" t="s">
        <v>52</v>
      </c>
      <c r="K4926" t="s">
        <v>145</v>
      </c>
      <c r="L4926" t="s">
        <v>746</v>
      </c>
      <c r="M4926" t="s">
        <v>117</v>
      </c>
      <c r="N4926" s="2">
        <v>41439</v>
      </c>
      <c r="O4926" s="2">
        <v>41441</v>
      </c>
      <c r="P4926">
        <v>8</v>
      </c>
      <c r="Q4926" s="1">
        <v>0.01</v>
      </c>
      <c r="R4926">
        <v>194.3</v>
      </c>
      <c r="S4926">
        <v>11.54</v>
      </c>
      <c r="T4926">
        <f t="shared" si="76"/>
        <v>1554.4</v>
      </c>
    </row>
    <row r="4927" spans="1:20" x14ac:dyDescent="0.3">
      <c r="A4927">
        <v>4926</v>
      </c>
      <c r="B4927">
        <v>89680</v>
      </c>
      <c r="C4927" t="s">
        <v>1757</v>
      </c>
      <c r="D4927" t="s">
        <v>20</v>
      </c>
      <c r="E4927" t="s">
        <v>39</v>
      </c>
      <c r="F4927" t="s">
        <v>40</v>
      </c>
      <c r="G4927" t="s">
        <v>23</v>
      </c>
      <c r="H4927" t="s">
        <v>61</v>
      </c>
      <c r="I4927" t="s">
        <v>28</v>
      </c>
      <c r="J4927" t="s">
        <v>52</v>
      </c>
      <c r="K4927" t="s">
        <v>98</v>
      </c>
      <c r="L4927" t="s">
        <v>44</v>
      </c>
      <c r="M4927" t="s">
        <v>264</v>
      </c>
      <c r="N4927" s="2">
        <v>40461</v>
      </c>
      <c r="O4927" s="2">
        <v>40463</v>
      </c>
      <c r="P4927">
        <v>2</v>
      </c>
      <c r="Q4927" s="1">
        <v>0.1</v>
      </c>
      <c r="R4927">
        <v>9.11</v>
      </c>
      <c r="S4927">
        <v>2.15</v>
      </c>
      <c r="T4927">
        <f t="shared" si="76"/>
        <v>18.22</v>
      </c>
    </row>
    <row r="4928" spans="1:20" x14ac:dyDescent="0.3">
      <c r="A4928">
        <v>4927</v>
      </c>
      <c r="B4928">
        <v>91340</v>
      </c>
      <c r="C4928" t="s">
        <v>470</v>
      </c>
      <c r="D4928" t="s">
        <v>20</v>
      </c>
      <c r="E4928" t="s">
        <v>39</v>
      </c>
      <c r="F4928" t="s">
        <v>47</v>
      </c>
      <c r="G4928" t="s">
        <v>23</v>
      </c>
      <c r="H4928" t="s">
        <v>49</v>
      </c>
      <c r="I4928" t="s">
        <v>28</v>
      </c>
      <c r="J4928" t="s">
        <v>52</v>
      </c>
      <c r="K4928" t="s">
        <v>79</v>
      </c>
      <c r="L4928" t="s">
        <v>192</v>
      </c>
      <c r="M4928" t="s">
        <v>117</v>
      </c>
      <c r="N4928" s="2">
        <v>40987</v>
      </c>
      <c r="O4928" s="2">
        <v>40989</v>
      </c>
      <c r="P4928">
        <v>9</v>
      </c>
      <c r="Q4928" s="1">
        <v>0.09</v>
      </c>
      <c r="R4928">
        <v>4.9800000000000004</v>
      </c>
      <c r="S4928">
        <v>6.07</v>
      </c>
      <c r="T4928">
        <f t="shared" si="76"/>
        <v>44.820000000000007</v>
      </c>
    </row>
    <row r="4929" spans="1:20" x14ac:dyDescent="0.3">
      <c r="A4929">
        <v>4928</v>
      </c>
      <c r="B4929">
        <v>90214</v>
      </c>
      <c r="C4929" t="s">
        <v>813</v>
      </c>
      <c r="D4929" t="s">
        <v>20</v>
      </c>
      <c r="E4929" t="s">
        <v>39</v>
      </c>
      <c r="F4929" t="s">
        <v>47</v>
      </c>
      <c r="G4929" t="s">
        <v>32</v>
      </c>
      <c r="H4929" t="s">
        <v>89</v>
      </c>
      <c r="I4929" t="s">
        <v>28</v>
      </c>
      <c r="J4929" t="s">
        <v>52</v>
      </c>
      <c r="K4929" t="s">
        <v>79</v>
      </c>
      <c r="L4929" t="s">
        <v>746</v>
      </c>
      <c r="M4929" t="s">
        <v>156</v>
      </c>
      <c r="N4929" s="2">
        <v>41372</v>
      </c>
      <c r="O4929" s="2">
        <v>41373</v>
      </c>
      <c r="P4929">
        <v>6</v>
      </c>
      <c r="Q4929" s="1">
        <v>0.03</v>
      </c>
      <c r="R4929">
        <v>3.48</v>
      </c>
      <c r="S4929">
        <v>49</v>
      </c>
      <c r="T4929">
        <f t="shared" si="76"/>
        <v>20.88</v>
      </c>
    </row>
    <row r="4930" spans="1:20" x14ac:dyDescent="0.3">
      <c r="A4930">
        <v>4929</v>
      </c>
      <c r="B4930">
        <v>90204</v>
      </c>
      <c r="C4930" t="s">
        <v>813</v>
      </c>
      <c r="D4930" t="s">
        <v>20</v>
      </c>
      <c r="E4930" t="s">
        <v>39</v>
      </c>
      <c r="F4930" t="s">
        <v>47</v>
      </c>
      <c r="G4930" t="s">
        <v>32</v>
      </c>
      <c r="H4930" t="s">
        <v>94</v>
      </c>
      <c r="I4930" t="s">
        <v>28</v>
      </c>
      <c r="J4930" t="s">
        <v>52</v>
      </c>
      <c r="K4930" t="s">
        <v>163</v>
      </c>
      <c r="L4930" t="s">
        <v>26</v>
      </c>
      <c r="M4930" t="s">
        <v>117</v>
      </c>
      <c r="N4930" s="2">
        <v>40641</v>
      </c>
      <c r="O4930" s="2">
        <v>40642</v>
      </c>
      <c r="P4930">
        <v>5</v>
      </c>
      <c r="Q4930" s="1">
        <v>0.02</v>
      </c>
      <c r="R4930">
        <v>11.66</v>
      </c>
      <c r="S4930">
        <v>7.95</v>
      </c>
      <c r="T4930">
        <f t="shared" si="76"/>
        <v>58.3</v>
      </c>
    </row>
    <row r="4931" spans="1:20" x14ac:dyDescent="0.3">
      <c r="A4931">
        <v>4930</v>
      </c>
      <c r="B4931">
        <v>90204</v>
      </c>
      <c r="C4931" t="s">
        <v>813</v>
      </c>
      <c r="D4931" t="s">
        <v>20</v>
      </c>
      <c r="E4931" t="s">
        <v>39</v>
      </c>
      <c r="F4931" t="s">
        <v>47</v>
      </c>
      <c r="G4931" t="s">
        <v>32</v>
      </c>
      <c r="H4931" t="s">
        <v>78</v>
      </c>
      <c r="I4931" t="s">
        <v>28</v>
      </c>
      <c r="J4931" t="s">
        <v>52</v>
      </c>
      <c r="K4931" t="s">
        <v>98</v>
      </c>
      <c r="L4931" t="s">
        <v>26</v>
      </c>
      <c r="M4931" t="s">
        <v>160</v>
      </c>
      <c r="N4931" s="2">
        <v>40641</v>
      </c>
      <c r="O4931" s="2">
        <v>40642</v>
      </c>
      <c r="P4931">
        <v>5</v>
      </c>
      <c r="Q4931" s="1">
        <v>0.04</v>
      </c>
      <c r="R4931">
        <v>12.98</v>
      </c>
      <c r="S4931">
        <v>3.14</v>
      </c>
      <c r="T4931">
        <f t="shared" ref="T4931:T4994" si="77">R4931*P4931</f>
        <v>64.900000000000006</v>
      </c>
    </row>
    <row r="4932" spans="1:20" x14ac:dyDescent="0.3">
      <c r="A4932">
        <v>4931</v>
      </c>
      <c r="B4932">
        <v>90453</v>
      </c>
      <c r="C4932" t="s">
        <v>1581</v>
      </c>
      <c r="D4932" t="s">
        <v>578</v>
      </c>
      <c r="E4932" t="s">
        <v>187</v>
      </c>
      <c r="F4932" t="s">
        <v>22</v>
      </c>
      <c r="G4932" t="s">
        <v>41</v>
      </c>
      <c r="H4932" t="s">
        <v>217</v>
      </c>
      <c r="I4932" t="s">
        <v>28</v>
      </c>
      <c r="J4932" t="s">
        <v>52</v>
      </c>
      <c r="K4932" t="s">
        <v>43</v>
      </c>
      <c r="L4932" t="s">
        <v>283</v>
      </c>
      <c r="M4932" t="s">
        <v>326</v>
      </c>
      <c r="N4932" s="2">
        <v>40800</v>
      </c>
      <c r="O4932" s="2">
        <v>40802</v>
      </c>
      <c r="P4932">
        <v>7</v>
      </c>
      <c r="Q4932" s="1">
        <v>7.0000000000000007E-2</v>
      </c>
      <c r="R4932">
        <v>180.98</v>
      </c>
      <c r="S4932">
        <v>26.2</v>
      </c>
      <c r="T4932">
        <f t="shared" si="77"/>
        <v>1266.8599999999999</v>
      </c>
    </row>
    <row r="4933" spans="1:20" x14ac:dyDescent="0.3">
      <c r="A4933">
        <v>4932</v>
      </c>
      <c r="B4933">
        <v>90453</v>
      </c>
      <c r="C4933" t="s">
        <v>1581</v>
      </c>
      <c r="D4933" t="s">
        <v>578</v>
      </c>
      <c r="E4933" t="s">
        <v>187</v>
      </c>
      <c r="F4933" t="s">
        <v>22</v>
      </c>
      <c r="G4933" t="s">
        <v>41</v>
      </c>
      <c r="H4933" t="s">
        <v>217</v>
      </c>
      <c r="I4933" t="s">
        <v>28</v>
      </c>
      <c r="J4933" t="s">
        <v>52</v>
      </c>
      <c r="K4933" t="s">
        <v>145</v>
      </c>
      <c r="L4933" t="s">
        <v>283</v>
      </c>
      <c r="M4933" t="s">
        <v>331</v>
      </c>
      <c r="N4933" s="2">
        <v>40800</v>
      </c>
      <c r="O4933" s="2">
        <v>40802</v>
      </c>
      <c r="P4933">
        <v>17</v>
      </c>
      <c r="Q4933" s="1">
        <v>0.04</v>
      </c>
      <c r="R4933">
        <v>216.6</v>
      </c>
      <c r="S4933">
        <v>64.2</v>
      </c>
      <c r="T4933">
        <f t="shared" si="77"/>
        <v>3682.2</v>
      </c>
    </row>
    <row r="4934" spans="1:20" x14ac:dyDescent="0.3">
      <c r="A4934">
        <v>4933</v>
      </c>
      <c r="B4934">
        <v>90458</v>
      </c>
      <c r="C4934" t="s">
        <v>1581</v>
      </c>
      <c r="D4934" t="s">
        <v>20</v>
      </c>
      <c r="E4934" t="s">
        <v>21</v>
      </c>
      <c r="F4934" t="s">
        <v>22</v>
      </c>
      <c r="G4934" t="s">
        <v>41</v>
      </c>
      <c r="H4934" t="s">
        <v>206</v>
      </c>
      <c r="I4934" t="s">
        <v>28</v>
      </c>
      <c r="J4934" t="s">
        <v>52</v>
      </c>
      <c r="K4934" t="s">
        <v>409</v>
      </c>
      <c r="L4934" t="s">
        <v>26</v>
      </c>
      <c r="M4934" t="s">
        <v>190</v>
      </c>
      <c r="N4934" s="2">
        <v>41531</v>
      </c>
      <c r="O4934" s="2">
        <v>41534</v>
      </c>
      <c r="P4934">
        <v>9</v>
      </c>
      <c r="Q4934" s="1">
        <v>0.01</v>
      </c>
      <c r="R4934">
        <v>6.6</v>
      </c>
      <c r="S4934">
        <v>4.07</v>
      </c>
      <c r="T4934">
        <f t="shared" si="77"/>
        <v>59.4</v>
      </c>
    </row>
    <row r="4935" spans="1:20" x14ac:dyDescent="0.3">
      <c r="A4935">
        <v>4934</v>
      </c>
      <c r="B4935">
        <v>87113</v>
      </c>
      <c r="C4935" t="s">
        <v>1159</v>
      </c>
      <c r="D4935" t="s">
        <v>20</v>
      </c>
      <c r="E4935" t="s">
        <v>39</v>
      </c>
      <c r="F4935" t="s">
        <v>47</v>
      </c>
      <c r="G4935" t="s">
        <v>32</v>
      </c>
      <c r="H4935" t="s">
        <v>78</v>
      </c>
      <c r="I4935" t="s">
        <v>28</v>
      </c>
      <c r="J4935" t="s">
        <v>52</v>
      </c>
      <c r="K4935" t="s">
        <v>74</v>
      </c>
      <c r="L4935" t="s">
        <v>192</v>
      </c>
      <c r="M4935" t="s">
        <v>111</v>
      </c>
      <c r="N4935" s="2">
        <v>41037</v>
      </c>
      <c r="O4935" s="2">
        <v>41039</v>
      </c>
      <c r="P4935">
        <v>7</v>
      </c>
      <c r="Q4935" s="1">
        <v>0.03</v>
      </c>
      <c r="R4935">
        <v>18.989999999999998</v>
      </c>
      <c r="S4935">
        <v>5.23</v>
      </c>
      <c r="T4935">
        <f t="shared" si="77"/>
        <v>132.92999999999998</v>
      </c>
    </row>
    <row r="4936" spans="1:20" x14ac:dyDescent="0.3">
      <c r="A4936">
        <v>4935</v>
      </c>
      <c r="B4936">
        <v>87965</v>
      </c>
      <c r="C4936" t="s">
        <v>1199</v>
      </c>
      <c r="D4936" t="s">
        <v>20</v>
      </c>
      <c r="E4936" t="s">
        <v>39</v>
      </c>
      <c r="F4936" t="s">
        <v>40</v>
      </c>
      <c r="G4936" t="s">
        <v>41</v>
      </c>
      <c r="H4936" t="s">
        <v>78</v>
      </c>
      <c r="I4936" t="s">
        <v>28</v>
      </c>
      <c r="J4936" t="s">
        <v>52</v>
      </c>
      <c r="K4936" t="s">
        <v>79</v>
      </c>
      <c r="L4936" t="s">
        <v>192</v>
      </c>
      <c r="M4936" t="s">
        <v>59</v>
      </c>
      <c r="N4936" s="2">
        <v>40524</v>
      </c>
      <c r="O4936" s="2">
        <v>40525</v>
      </c>
      <c r="P4936">
        <v>14</v>
      </c>
      <c r="Q4936" s="1">
        <v>0.06</v>
      </c>
      <c r="R4936">
        <v>6.68</v>
      </c>
      <c r="S4936">
        <v>6.93</v>
      </c>
      <c r="T4936">
        <f t="shared" si="77"/>
        <v>93.52</v>
      </c>
    </row>
    <row r="4937" spans="1:20" x14ac:dyDescent="0.3">
      <c r="A4937">
        <v>4936</v>
      </c>
      <c r="B4937">
        <v>86301</v>
      </c>
      <c r="C4937" t="s">
        <v>1403</v>
      </c>
      <c r="D4937" t="s">
        <v>20</v>
      </c>
      <c r="E4937" t="s">
        <v>39</v>
      </c>
      <c r="F4937" t="s">
        <v>31</v>
      </c>
      <c r="G4937" t="s">
        <v>93</v>
      </c>
      <c r="H4937" t="s">
        <v>94</v>
      </c>
      <c r="I4937" t="s">
        <v>28</v>
      </c>
      <c r="J4937" t="s">
        <v>52</v>
      </c>
      <c r="K4937" t="s">
        <v>181</v>
      </c>
      <c r="L4937" t="s">
        <v>44</v>
      </c>
      <c r="M4937" t="s">
        <v>367</v>
      </c>
      <c r="N4937" s="2">
        <v>40788</v>
      </c>
      <c r="O4937" s="2">
        <v>40788</v>
      </c>
      <c r="P4937">
        <v>20</v>
      </c>
      <c r="Q4937" s="1">
        <v>0.03</v>
      </c>
      <c r="R4937">
        <v>19.84</v>
      </c>
      <c r="S4937">
        <v>4.0999999999999996</v>
      </c>
      <c r="T4937">
        <f t="shared" si="77"/>
        <v>396.8</v>
      </c>
    </row>
    <row r="4938" spans="1:20" x14ac:dyDescent="0.3">
      <c r="A4938">
        <v>4937</v>
      </c>
      <c r="B4938">
        <v>86301</v>
      </c>
      <c r="C4938" t="s">
        <v>1403</v>
      </c>
      <c r="D4938" t="s">
        <v>20</v>
      </c>
      <c r="E4938" t="s">
        <v>39</v>
      </c>
      <c r="F4938" t="s">
        <v>31</v>
      </c>
      <c r="G4938" t="s">
        <v>93</v>
      </c>
      <c r="H4938" t="s">
        <v>54</v>
      </c>
      <c r="I4938" t="s">
        <v>28</v>
      </c>
      <c r="J4938" t="s">
        <v>52</v>
      </c>
      <c r="K4938" t="s">
        <v>116</v>
      </c>
      <c r="L4938" t="s">
        <v>44</v>
      </c>
      <c r="M4938" t="s">
        <v>91</v>
      </c>
      <c r="N4938" s="2">
        <v>40788</v>
      </c>
      <c r="O4938" s="2">
        <v>40788</v>
      </c>
      <c r="P4938">
        <v>1</v>
      </c>
      <c r="Q4938" s="1">
        <v>0.08</v>
      </c>
      <c r="R4938">
        <v>5.84</v>
      </c>
      <c r="S4938">
        <v>1</v>
      </c>
      <c r="T4938">
        <f t="shared" si="77"/>
        <v>5.84</v>
      </c>
    </row>
    <row r="4939" spans="1:20" x14ac:dyDescent="0.3">
      <c r="A4939">
        <v>4938</v>
      </c>
      <c r="B4939">
        <v>85845</v>
      </c>
      <c r="C4939" t="s">
        <v>1603</v>
      </c>
      <c r="D4939" t="s">
        <v>20</v>
      </c>
      <c r="E4939" t="s">
        <v>21</v>
      </c>
      <c r="F4939" t="s">
        <v>31</v>
      </c>
      <c r="G4939" t="s">
        <v>48</v>
      </c>
      <c r="H4939" t="s">
        <v>33</v>
      </c>
      <c r="I4939" t="s">
        <v>28</v>
      </c>
      <c r="J4939" t="s">
        <v>52</v>
      </c>
      <c r="K4939" t="s">
        <v>1138</v>
      </c>
      <c r="L4939" t="s">
        <v>192</v>
      </c>
      <c r="M4939" t="s">
        <v>35</v>
      </c>
      <c r="N4939" s="2">
        <v>40781</v>
      </c>
      <c r="O4939" s="2">
        <v>40783</v>
      </c>
      <c r="P4939">
        <v>10</v>
      </c>
      <c r="Q4939" s="1">
        <v>0.08</v>
      </c>
      <c r="R4939">
        <v>27.48</v>
      </c>
      <c r="S4939">
        <v>4</v>
      </c>
      <c r="T4939">
        <f t="shared" si="77"/>
        <v>274.8</v>
      </c>
    </row>
    <row r="4940" spans="1:20" x14ac:dyDescent="0.3">
      <c r="A4940">
        <v>4939</v>
      </c>
      <c r="B4940">
        <v>90247</v>
      </c>
      <c r="C4940" t="s">
        <v>502</v>
      </c>
      <c r="D4940" t="s">
        <v>38</v>
      </c>
      <c r="E4940" t="s">
        <v>39</v>
      </c>
      <c r="F4940" t="s">
        <v>22</v>
      </c>
      <c r="G4940" t="s">
        <v>48</v>
      </c>
      <c r="H4940" t="s">
        <v>54</v>
      </c>
      <c r="I4940" t="s">
        <v>28</v>
      </c>
      <c r="J4940" t="s">
        <v>52</v>
      </c>
      <c r="K4940" t="s">
        <v>172</v>
      </c>
      <c r="L4940" t="s">
        <v>44</v>
      </c>
      <c r="M4940" t="s">
        <v>199</v>
      </c>
      <c r="N4940" s="2">
        <v>41415</v>
      </c>
      <c r="O4940" s="2">
        <v>41420</v>
      </c>
      <c r="P4940">
        <v>1</v>
      </c>
      <c r="Q4940" s="1">
        <v>0.02</v>
      </c>
      <c r="R4940">
        <v>5.18</v>
      </c>
      <c r="S4940">
        <v>2.04</v>
      </c>
      <c r="T4940">
        <f t="shared" si="77"/>
        <v>5.18</v>
      </c>
    </row>
    <row r="4941" spans="1:20" x14ac:dyDescent="0.3">
      <c r="A4941">
        <v>4940</v>
      </c>
      <c r="B4941">
        <v>90244</v>
      </c>
      <c r="C4941" t="s">
        <v>502</v>
      </c>
      <c r="D4941" t="s">
        <v>20</v>
      </c>
      <c r="E4941" t="s">
        <v>39</v>
      </c>
      <c r="F4941" t="s">
        <v>22</v>
      </c>
      <c r="G4941" t="s">
        <v>48</v>
      </c>
      <c r="H4941" t="s">
        <v>89</v>
      </c>
      <c r="I4941" t="s">
        <v>28</v>
      </c>
      <c r="J4941" t="s">
        <v>52</v>
      </c>
      <c r="K4941" t="s">
        <v>291</v>
      </c>
      <c r="L4941" t="s">
        <v>44</v>
      </c>
      <c r="M4941" t="s">
        <v>199</v>
      </c>
      <c r="N4941" s="2">
        <v>40319</v>
      </c>
      <c r="O4941" s="2">
        <v>40323</v>
      </c>
      <c r="P4941">
        <v>1</v>
      </c>
      <c r="Q4941" s="1">
        <v>0.09</v>
      </c>
      <c r="R4941">
        <v>5.84</v>
      </c>
      <c r="S4941">
        <v>0.83</v>
      </c>
      <c r="T4941">
        <f t="shared" si="77"/>
        <v>5.84</v>
      </c>
    </row>
    <row r="4942" spans="1:20" x14ac:dyDescent="0.3">
      <c r="A4942">
        <v>4941</v>
      </c>
      <c r="B4942">
        <v>90263</v>
      </c>
      <c r="C4942" t="s">
        <v>299</v>
      </c>
      <c r="D4942" t="s">
        <v>20</v>
      </c>
      <c r="E4942" t="s">
        <v>187</v>
      </c>
      <c r="F4942" t="s">
        <v>47</v>
      </c>
      <c r="G4942" t="s">
        <v>93</v>
      </c>
      <c r="H4942" t="s">
        <v>219</v>
      </c>
      <c r="I4942" t="s">
        <v>28</v>
      </c>
      <c r="J4942" t="s">
        <v>52</v>
      </c>
      <c r="K4942" t="s">
        <v>113</v>
      </c>
      <c r="L4942" t="s">
        <v>706</v>
      </c>
      <c r="M4942" t="s">
        <v>134</v>
      </c>
      <c r="N4942" s="2">
        <v>41407</v>
      </c>
      <c r="O4942" s="2">
        <v>41410</v>
      </c>
      <c r="P4942">
        <v>14</v>
      </c>
      <c r="Q4942" s="1">
        <v>0</v>
      </c>
      <c r="R4942">
        <v>55.5</v>
      </c>
      <c r="S4942">
        <v>52.2</v>
      </c>
      <c r="T4942">
        <f t="shared" si="77"/>
        <v>777</v>
      </c>
    </row>
    <row r="4943" spans="1:20" x14ac:dyDescent="0.3">
      <c r="A4943">
        <v>4942</v>
      </c>
      <c r="B4943">
        <v>87458</v>
      </c>
      <c r="C4943" t="s">
        <v>949</v>
      </c>
      <c r="D4943" t="s">
        <v>20</v>
      </c>
      <c r="E4943" t="s">
        <v>39</v>
      </c>
      <c r="F4943" t="s">
        <v>47</v>
      </c>
      <c r="G4943" t="s">
        <v>93</v>
      </c>
      <c r="H4943" t="s">
        <v>49</v>
      </c>
      <c r="I4943" t="s">
        <v>28</v>
      </c>
      <c r="J4943" t="s">
        <v>52</v>
      </c>
      <c r="K4943" t="s">
        <v>82</v>
      </c>
      <c r="L4943" t="s">
        <v>192</v>
      </c>
      <c r="M4943" t="s">
        <v>111</v>
      </c>
      <c r="N4943" s="2">
        <v>41300</v>
      </c>
      <c r="O4943" s="2">
        <v>41301</v>
      </c>
      <c r="P4943">
        <v>1</v>
      </c>
      <c r="Q4943" s="1">
        <v>0.05</v>
      </c>
      <c r="R4943">
        <v>19.98</v>
      </c>
      <c r="S4943">
        <v>5.86</v>
      </c>
      <c r="T4943">
        <f t="shared" si="77"/>
        <v>19.98</v>
      </c>
    </row>
    <row r="4944" spans="1:20" x14ac:dyDescent="0.3">
      <c r="A4944">
        <v>4943</v>
      </c>
      <c r="B4944">
        <v>89077</v>
      </c>
      <c r="C4944" t="s">
        <v>440</v>
      </c>
      <c r="D4944" t="s">
        <v>38</v>
      </c>
      <c r="E4944" t="s">
        <v>39</v>
      </c>
      <c r="F4944" t="s">
        <v>40</v>
      </c>
      <c r="G4944" t="s">
        <v>48</v>
      </c>
      <c r="H4944" t="s">
        <v>61</v>
      </c>
      <c r="I4944" t="s">
        <v>28</v>
      </c>
      <c r="J4944" t="s">
        <v>52</v>
      </c>
      <c r="K4944" t="s">
        <v>158</v>
      </c>
      <c r="L4944" t="s">
        <v>192</v>
      </c>
      <c r="M4944" t="s">
        <v>59</v>
      </c>
      <c r="N4944" s="2">
        <v>40389</v>
      </c>
      <c r="O4944" s="2">
        <v>40393</v>
      </c>
      <c r="P4944">
        <v>7</v>
      </c>
      <c r="Q4944" s="1">
        <v>0.02</v>
      </c>
      <c r="R4944">
        <v>15.99</v>
      </c>
      <c r="S4944">
        <v>13.18</v>
      </c>
      <c r="T4944">
        <f t="shared" si="77"/>
        <v>111.93</v>
      </c>
    </row>
    <row r="4945" spans="1:20" x14ac:dyDescent="0.3">
      <c r="A4945">
        <v>4944</v>
      </c>
      <c r="B4945">
        <v>89077</v>
      </c>
      <c r="C4945" t="s">
        <v>440</v>
      </c>
      <c r="D4945" t="s">
        <v>38</v>
      </c>
      <c r="E4945" t="s">
        <v>187</v>
      </c>
      <c r="F4945" t="s">
        <v>40</v>
      </c>
      <c r="G4945" t="s">
        <v>48</v>
      </c>
      <c r="H4945" t="s">
        <v>219</v>
      </c>
      <c r="I4945" t="s">
        <v>28</v>
      </c>
      <c r="J4945" t="s">
        <v>52</v>
      </c>
      <c r="K4945" t="s">
        <v>282</v>
      </c>
      <c r="L4945" t="s">
        <v>192</v>
      </c>
      <c r="M4945" t="s">
        <v>59</v>
      </c>
      <c r="N4945" s="2">
        <v>40389</v>
      </c>
      <c r="O4945" s="2">
        <v>40389</v>
      </c>
      <c r="P4945">
        <v>10</v>
      </c>
      <c r="Q4945" s="1">
        <v>0.09</v>
      </c>
      <c r="R4945">
        <v>46.94</v>
      </c>
      <c r="S4945">
        <v>6.77</v>
      </c>
      <c r="T4945">
        <f t="shared" si="77"/>
        <v>469.4</v>
      </c>
    </row>
    <row r="4946" spans="1:20" x14ac:dyDescent="0.3">
      <c r="A4946">
        <v>4945</v>
      </c>
      <c r="B4946">
        <v>91043</v>
      </c>
      <c r="C4946" t="s">
        <v>436</v>
      </c>
      <c r="D4946" t="s">
        <v>20</v>
      </c>
      <c r="E4946" t="s">
        <v>39</v>
      </c>
      <c r="F4946" t="s">
        <v>47</v>
      </c>
      <c r="G4946" t="s">
        <v>23</v>
      </c>
      <c r="H4946" t="s">
        <v>49</v>
      </c>
      <c r="I4946" t="s">
        <v>28</v>
      </c>
      <c r="J4946" t="s">
        <v>52</v>
      </c>
      <c r="K4946" t="s">
        <v>231</v>
      </c>
      <c r="L4946" t="s">
        <v>706</v>
      </c>
      <c r="M4946" t="s">
        <v>134</v>
      </c>
      <c r="N4946" s="2">
        <v>40446</v>
      </c>
      <c r="O4946" s="2">
        <v>40448</v>
      </c>
      <c r="P4946">
        <v>17</v>
      </c>
      <c r="Q4946" s="1">
        <v>0.08</v>
      </c>
      <c r="R4946">
        <v>46.89</v>
      </c>
      <c r="S4946">
        <v>5.0999999999999996</v>
      </c>
      <c r="T4946">
        <f t="shared" si="77"/>
        <v>797.13</v>
      </c>
    </row>
    <row r="4947" spans="1:20" x14ac:dyDescent="0.3">
      <c r="A4947">
        <v>4946</v>
      </c>
      <c r="B4947">
        <v>91043</v>
      </c>
      <c r="C4947" t="s">
        <v>436</v>
      </c>
      <c r="D4947" t="s">
        <v>20</v>
      </c>
      <c r="E4947" t="s">
        <v>39</v>
      </c>
      <c r="F4947" t="s">
        <v>47</v>
      </c>
      <c r="G4947" t="s">
        <v>23</v>
      </c>
      <c r="H4947" t="s">
        <v>78</v>
      </c>
      <c r="I4947" t="s">
        <v>28</v>
      </c>
      <c r="J4947" t="s">
        <v>52</v>
      </c>
      <c r="K4947" t="s">
        <v>133</v>
      </c>
      <c r="L4947" t="s">
        <v>26</v>
      </c>
      <c r="M4947" t="s">
        <v>111</v>
      </c>
      <c r="N4947" s="2">
        <v>40446</v>
      </c>
      <c r="O4947" s="2">
        <v>40446</v>
      </c>
      <c r="P4947">
        <v>18</v>
      </c>
      <c r="Q4947" s="1">
        <v>0.05</v>
      </c>
      <c r="R4947">
        <v>12.98</v>
      </c>
      <c r="S4947">
        <v>3.14</v>
      </c>
      <c r="T4947">
        <f t="shared" si="77"/>
        <v>233.64000000000001</v>
      </c>
    </row>
    <row r="4948" spans="1:20" x14ac:dyDescent="0.3">
      <c r="A4948">
        <v>4947</v>
      </c>
      <c r="B4948">
        <v>90361</v>
      </c>
      <c r="C4948" t="s">
        <v>2347</v>
      </c>
      <c r="D4948" t="s">
        <v>578</v>
      </c>
      <c r="E4948" t="s">
        <v>187</v>
      </c>
      <c r="F4948" t="s">
        <v>31</v>
      </c>
      <c r="G4948" t="s">
        <v>32</v>
      </c>
      <c r="H4948" t="s">
        <v>188</v>
      </c>
      <c r="I4948" t="s">
        <v>28</v>
      </c>
      <c r="J4948" t="s">
        <v>52</v>
      </c>
      <c r="K4948" t="s">
        <v>68</v>
      </c>
      <c r="L4948" t="s">
        <v>330</v>
      </c>
      <c r="M4948" t="s">
        <v>143</v>
      </c>
      <c r="N4948" s="2">
        <v>40344</v>
      </c>
      <c r="O4948" s="2">
        <v>40345</v>
      </c>
      <c r="P4948">
        <v>4</v>
      </c>
      <c r="Q4948" s="1">
        <v>0.02</v>
      </c>
      <c r="R4948">
        <v>70.98</v>
      </c>
      <c r="S4948">
        <v>46.74</v>
      </c>
      <c r="T4948">
        <f t="shared" si="77"/>
        <v>283.92</v>
      </c>
    </row>
    <row r="4949" spans="1:20" x14ac:dyDescent="0.3">
      <c r="A4949">
        <v>4948</v>
      </c>
      <c r="B4949">
        <v>90361</v>
      </c>
      <c r="C4949" t="s">
        <v>2532</v>
      </c>
      <c r="D4949" t="s">
        <v>578</v>
      </c>
      <c r="E4949" t="s">
        <v>187</v>
      </c>
      <c r="F4949" t="s">
        <v>47</v>
      </c>
      <c r="G4949" t="s">
        <v>32</v>
      </c>
      <c r="H4949" t="s">
        <v>217</v>
      </c>
      <c r="I4949" t="s">
        <v>28</v>
      </c>
      <c r="J4949" t="s">
        <v>52</v>
      </c>
      <c r="K4949" t="s">
        <v>71</v>
      </c>
      <c r="L4949" t="s">
        <v>283</v>
      </c>
      <c r="M4949" t="s">
        <v>134</v>
      </c>
      <c r="N4949" s="2">
        <v>40344</v>
      </c>
      <c r="O4949" s="2">
        <v>40346</v>
      </c>
      <c r="P4949">
        <v>6</v>
      </c>
      <c r="Q4949" s="1">
        <v>0.06</v>
      </c>
      <c r="R4949">
        <v>350.98</v>
      </c>
      <c r="S4949">
        <v>30</v>
      </c>
      <c r="T4949">
        <f t="shared" si="77"/>
        <v>2105.88</v>
      </c>
    </row>
    <row r="4950" spans="1:20" x14ac:dyDescent="0.3">
      <c r="A4950">
        <v>4949</v>
      </c>
      <c r="B4950">
        <v>90361</v>
      </c>
      <c r="C4950" t="s">
        <v>2122</v>
      </c>
      <c r="D4950" t="s">
        <v>20</v>
      </c>
      <c r="E4950" t="s">
        <v>21</v>
      </c>
      <c r="F4950" t="s">
        <v>31</v>
      </c>
      <c r="G4950" t="s">
        <v>32</v>
      </c>
      <c r="H4950" t="s">
        <v>24</v>
      </c>
      <c r="I4950" t="s">
        <v>28</v>
      </c>
      <c r="J4950" t="s">
        <v>52</v>
      </c>
      <c r="K4950" t="s">
        <v>1254</v>
      </c>
      <c r="L4950" t="s">
        <v>192</v>
      </c>
      <c r="M4950" t="s">
        <v>63</v>
      </c>
      <c r="N4950" s="2">
        <v>40344</v>
      </c>
      <c r="O4950" s="2">
        <v>40346</v>
      </c>
      <c r="P4950">
        <v>15</v>
      </c>
      <c r="Q4950" s="1">
        <v>0.04</v>
      </c>
      <c r="R4950">
        <v>27.48</v>
      </c>
      <c r="S4950">
        <v>4</v>
      </c>
      <c r="T4950">
        <f t="shared" si="77"/>
        <v>412.2</v>
      </c>
    </row>
    <row r="4951" spans="1:20" x14ac:dyDescent="0.3">
      <c r="A4951">
        <v>4950</v>
      </c>
      <c r="B4951">
        <v>87547</v>
      </c>
      <c r="C4951" t="s">
        <v>1696</v>
      </c>
      <c r="D4951" t="s">
        <v>20</v>
      </c>
      <c r="E4951" t="s">
        <v>39</v>
      </c>
      <c r="F4951" t="s">
        <v>47</v>
      </c>
      <c r="G4951" t="s">
        <v>93</v>
      </c>
      <c r="H4951" t="s">
        <v>54</v>
      </c>
      <c r="I4951" t="s">
        <v>28</v>
      </c>
      <c r="J4951" t="s">
        <v>52</v>
      </c>
      <c r="K4951" t="s">
        <v>274</v>
      </c>
      <c r="L4951" t="s">
        <v>192</v>
      </c>
      <c r="M4951" t="s">
        <v>160</v>
      </c>
      <c r="N4951" s="2">
        <v>41464</v>
      </c>
      <c r="O4951" s="2">
        <v>41466</v>
      </c>
      <c r="P4951">
        <v>1</v>
      </c>
      <c r="Q4951" s="1">
        <v>0.05</v>
      </c>
      <c r="R4951">
        <v>10.91</v>
      </c>
      <c r="S4951">
        <v>2.99</v>
      </c>
      <c r="T4951">
        <f t="shared" si="77"/>
        <v>10.91</v>
      </c>
    </row>
    <row r="4952" spans="1:20" x14ac:dyDescent="0.3">
      <c r="A4952">
        <v>4951</v>
      </c>
      <c r="B4952">
        <v>89412</v>
      </c>
      <c r="C4952" t="s">
        <v>1839</v>
      </c>
      <c r="D4952" t="s">
        <v>20</v>
      </c>
      <c r="E4952" t="s">
        <v>21</v>
      </c>
      <c r="F4952" t="s">
        <v>22</v>
      </c>
      <c r="G4952" t="s">
        <v>93</v>
      </c>
      <c r="H4952" t="s">
        <v>33</v>
      </c>
      <c r="I4952" t="s">
        <v>28</v>
      </c>
      <c r="J4952" t="s">
        <v>52</v>
      </c>
      <c r="K4952" t="s">
        <v>213</v>
      </c>
      <c r="L4952" t="s">
        <v>192</v>
      </c>
      <c r="M4952" t="s">
        <v>182</v>
      </c>
      <c r="N4952" s="2">
        <v>41313</v>
      </c>
      <c r="O4952" s="2">
        <v>41314</v>
      </c>
      <c r="P4952">
        <v>13</v>
      </c>
      <c r="Q4952" s="1">
        <v>0</v>
      </c>
      <c r="R4952">
        <v>175.99</v>
      </c>
      <c r="S4952">
        <v>8.99</v>
      </c>
      <c r="T4952">
        <f t="shared" si="77"/>
        <v>2287.87</v>
      </c>
    </row>
    <row r="4953" spans="1:20" x14ac:dyDescent="0.3">
      <c r="A4953">
        <v>4952</v>
      </c>
      <c r="B4953">
        <v>87341</v>
      </c>
      <c r="C4953" t="s">
        <v>155</v>
      </c>
      <c r="D4953" t="s">
        <v>20</v>
      </c>
      <c r="E4953" t="s">
        <v>39</v>
      </c>
      <c r="F4953" t="s">
        <v>47</v>
      </c>
      <c r="G4953" t="s">
        <v>23</v>
      </c>
      <c r="H4953" t="s">
        <v>78</v>
      </c>
      <c r="I4953" t="s">
        <v>28</v>
      </c>
      <c r="J4953" t="s">
        <v>52</v>
      </c>
      <c r="K4953" t="s">
        <v>189</v>
      </c>
      <c r="L4953" t="s">
        <v>192</v>
      </c>
      <c r="M4953" t="s">
        <v>111</v>
      </c>
      <c r="N4953" s="2">
        <v>41627</v>
      </c>
      <c r="O4953" s="2">
        <v>41628</v>
      </c>
      <c r="P4953">
        <v>13</v>
      </c>
      <c r="Q4953" s="1">
        <v>7.0000000000000007E-2</v>
      </c>
      <c r="R4953">
        <v>6.23</v>
      </c>
      <c r="S4953">
        <v>6.97</v>
      </c>
      <c r="T4953">
        <f t="shared" si="77"/>
        <v>80.990000000000009</v>
      </c>
    </row>
    <row r="4954" spans="1:20" x14ac:dyDescent="0.3">
      <c r="A4954">
        <v>4953</v>
      </c>
      <c r="B4954">
        <v>90120</v>
      </c>
      <c r="C4954" t="s">
        <v>1559</v>
      </c>
      <c r="D4954" t="s">
        <v>20</v>
      </c>
      <c r="E4954" t="s">
        <v>39</v>
      </c>
      <c r="F4954" t="s">
        <v>31</v>
      </c>
      <c r="G4954" t="s">
        <v>23</v>
      </c>
      <c r="H4954" t="s">
        <v>61</v>
      </c>
      <c r="I4954" t="s">
        <v>28</v>
      </c>
      <c r="J4954" t="s">
        <v>29</v>
      </c>
      <c r="K4954" t="s">
        <v>172</v>
      </c>
      <c r="L4954" t="s">
        <v>746</v>
      </c>
      <c r="M4954" t="s">
        <v>375</v>
      </c>
      <c r="N4954" s="2">
        <v>40200</v>
      </c>
      <c r="O4954" s="2">
        <v>40202</v>
      </c>
      <c r="P4954">
        <v>3</v>
      </c>
      <c r="Q4954" s="1">
        <v>0.01</v>
      </c>
      <c r="R4954">
        <v>80.98</v>
      </c>
      <c r="S4954">
        <v>35</v>
      </c>
      <c r="T4954">
        <f t="shared" si="77"/>
        <v>242.94</v>
      </c>
    </row>
    <row r="4955" spans="1:20" x14ac:dyDescent="0.3">
      <c r="A4955">
        <v>4954</v>
      </c>
      <c r="B4955">
        <v>88864</v>
      </c>
      <c r="C4955" t="s">
        <v>1599</v>
      </c>
      <c r="D4955" t="s">
        <v>20</v>
      </c>
      <c r="E4955" t="s">
        <v>187</v>
      </c>
      <c r="F4955" t="s">
        <v>31</v>
      </c>
      <c r="G4955" t="s">
        <v>23</v>
      </c>
      <c r="H4955" t="s">
        <v>219</v>
      </c>
      <c r="I4955" t="s">
        <v>28</v>
      </c>
      <c r="J4955" t="s">
        <v>29</v>
      </c>
      <c r="K4955" t="s">
        <v>71</v>
      </c>
      <c r="L4955" t="s">
        <v>192</v>
      </c>
      <c r="M4955" t="s">
        <v>121</v>
      </c>
      <c r="N4955" s="2">
        <v>41296</v>
      </c>
      <c r="O4955" s="2">
        <v>41296</v>
      </c>
      <c r="P4955">
        <v>2</v>
      </c>
      <c r="Q4955" s="1">
        <v>0</v>
      </c>
      <c r="R4955">
        <v>20.28</v>
      </c>
      <c r="S4955">
        <v>14.39</v>
      </c>
      <c r="T4955">
        <f t="shared" si="77"/>
        <v>40.56</v>
      </c>
    </row>
    <row r="4956" spans="1:20" x14ac:dyDescent="0.3">
      <c r="A4956">
        <v>4955</v>
      </c>
      <c r="B4956">
        <v>89577</v>
      </c>
      <c r="C4956" t="s">
        <v>426</v>
      </c>
      <c r="D4956" t="s">
        <v>20</v>
      </c>
      <c r="E4956" t="s">
        <v>39</v>
      </c>
      <c r="F4956" t="s">
        <v>22</v>
      </c>
      <c r="G4956" t="s">
        <v>32</v>
      </c>
      <c r="H4956" t="s">
        <v>61</v>
      </c>
      <c r="I4956" t="s">
        <v>28</v>
      </c>
      <c r="J4956" t="s">
        <v>29</v>
      </c>
      <c r="K4956" t="s">
        <v>79</v>
      </c>
      <c r="L4956" t="s">
        <v>192</v>
      </c>
      <c r="M4956" t="s">
        <v>444</v>
      </c>
      <c r="N4956" s="2">
        <v>41466</v>
      </c>
      <c r="O4956" s="2">
        <v>41467</v>
      </c>
      <c r="P4956">
        <v>2</v>
      </c>
      <c r="Q4956" s="1">
        <v>0</v>
      </c>
      <c r="R4956">
        <v>60.98</v>
      </c>
      <c r="S4956">
        <v>19.989999999999998</v>
      </c>
      <c r="T4956">
        <f t="shared" si="77"/>
        <v>121.96</v>
      </c>
    </row>
    <row r="4957" spans="1:20" x14ac:dyDescent="0.3">
      <c r="A4957">
        <v>4956</v>
      </c>
      <c r="B4957">
        <v>87356</v>
      </c>
      <c r="C4957" t="s">
        <v>954</v>
      </c>
      <c r="D4957" t="s">
        <v>578</v>
      </c>
      <c r="E4957" t="s">
        <v>39</v>
      </c>
      <c r="F4957" t="s">
        <v>40</v>
      </c>
      <c r="G4957" t="s">
        <v>41</v>
      </c>
      <c r="H4957" t="s">
        <v>89</v>
      </c>
      <c r="I4957" t="s">
        <v>28</v>
      </c>
      <c r="J4957" t="s">
        <v>29</v>
      </c>
      <c r="K4957" t="s">
        <v>291</v>
      </c>
      <c r="L4957" t="s">
        <v>283</v>
      </c>
      <c r="M4957" t="s">
        <v>59</v>
      </c>
      <c r="N4957" s="2">
        <v>40232</v>
      </c>
      <c r="O4957" s="2">
        <v>40232</v>
      </c>
      <c r="P4957">
        <v>5</v>
      </c>
      <c r="Q4957" s="1">
        <v>0.01</v>
      </c>
      <c r="R4957">
        <v>20.98</v>
      </c>
      <c r="S4957">
        <v>53.03</v>
      </c>
      <c r="T4957">
        <f t="shared" si="77"/>
        <v>104.9</v>
      </c>
    </row>
    <row r="4958" spans="1:20" x14ac:dyDescent="0.3">
      <c r="A4958">
        <v>4957</v>
      </c>
      <c r="B4958">
        <v>90710</v>
      </c>
      <c r="C4958" t="s">
        <v>789</v>
      </c>
      <c r="D4958" t="s">
        <v>20</v>
      </c>
      <c r="E4958" t="s">
        <v>21</v>
      </c>
      <c r="F4958" t="s">
        <v>31</v>
      </c>
      <c r="G4958" t="s">
        <v>23</v>
      </c>
      <c r="H4958" t="s">
        <v>206</v>
      </c>
      <c r="I4958" t="s">
        <v>28</v>
      </c>
      <c r="J4958" t="s">
        <v>29</v>
      </c>
      <c r="K4958" t="s">
        <v>1114</v>
      </c>
      <c r="L4958" t="s">
        <v>192</v>
      </c>
      <c r="M4958" t="s">
        <v>91</v>
      </c>
      <c r="N4958" s="2">
        <v>40250</v>
      </c>
      <c r="O4958" s="2">
        <v>40250</v>
      </c>
      <c r="P4958">
        <v>1</v>
      </c>
      <c r="Q4958" s="1">
        <v>7.0000000000000007E-2</v>
      </c>
      <c r="R4958">
        <v>125.99</v>
      </c>
      <c r="S4958">
        <v>2.5</v>
      </c>
      <c r="T4958">
        <f t="shared" si="77"/>
        <v>125.99</v>
      </c>
    </row>
    <row r="4959" spans="1:20" x14ac:dyDescent="0.3">
      <c r="A4959">
        <v>4958</v>
      </c>
      <c r="B4959">
        <v>90710</v>
      </c>
      <c r="C4959" t="s">
        <v>1253</v>
      </c>
      <c r="D4959" t="s">
        <v>20</v>
      </c>
      <c r="E4959" t="s">
        <v>21</v>
      </c>
      <c r="F4959" t="s">
        <v>31</v>
      </c>
      <c r="G4959" t="s">
        <v>23</v>
      </c>
      <c r="H4959" t="s">
        <v>203</v>
      </c>
      <c r="I4959" t="s">
        <v>28</v>
      </c>
      <c r="J4959" t="s">
        <v>29</v>
      </c>
      <c r="K4959" t="s">
        <v>198</v>
      </c>
      <c r="L4959" t="s">
        <v>192</v>
      </c>
      <c r="M4959" t="s">
        <v>102</v>
      </c>
      <c r="N4959" s="2">
        <v>40250</v>
      </c>
      <c r="O4959" s="2">
        <v>40251</v>
      </c>
      <c r="P4959">
        <v>6</v>
      </c>
      <c r="Q4959" s="1">
        <v>0.03</v>
      </c>
      <c r="R4959">
        <v>99.99</v>
      </c>
      <c r="S4959">
        <v>19.989999999999998</v>
      </c>
      <c r="T4959">
        <f t="shared" si="77"/>
        <v>599.93999999999994</v>
      </c>
    </row>
    <row r="4960" spans="1:20" x14ac:dyDescent="0.3">
      <c r="A4960">
        <v>4959</v>
      </c>
      <c r="B4960">
        <v>90820</v>
      </c>
      <c r="C4960" t="s">
        <v>1448</v>
      </c>
      <c r="D4960" t="s">
        <v>20</v>
      </c>
      <c r="E4960" t="s">
        <v>21</v>
      </c>
      <c r="F4960" t="s">
        <v>22</v>
      </c>
      <c r="G4960" t="s">
        <v>41</v>
      </c>
      <c r="H4960" t="s">
        <v>24</v>
      </c>
      <c r="I4960" t="s">
        <v>28</v>
      </c>
      <c r="J4960" t="s">
        <v>29</v>
      </c>
      <c r="K4960" t="s">
        <v>1147</v>
      </c>
      <c r="L4960" t="s">
        <v>192</v>
      </c>
      <c r="M4960" t="s">
        <v>190</v>
      </c>
      <c r="N4960" s="2">
        <v>40486</v>
      </c>
      <c r="O4960" s="2">
        <v>40488</v>
      </c>
      <c r="P4960">
        <v>19</v>
      </c>
      <c r="Q4960" s="1">
        <v>0.06</v>
      </c>
      <c r="R4960">
        <v>10.97</v>
      </c>
      <c r="S4960">
        <v>6.5</v>
      </c>
      <c r="T4960">
        <f t="shared" si="77"/>
        <v>208.43</v>
      </c>
    </row>
    <row r="4961" spans="1:20" x14ac:dyDescent="0.3">
      <c r="A4961">
        <v>4960</v>
      </c>
      <c r="B4961">
        <v>89329</v>
      </c>
      <c r="C4961" t="s">
        <v>1848</v>
      </c>
      <c r="D4961" t="s">
        <v>20</v>
      </c>
      <c r="E4961" t="s">
        <v>39</v>
      </c>
      <c r="F4961" t="s">
        <v>47</v>
      </c>
      <c r="G4961" t="s">
        <v>93</v>
      </c>
      <c r="H4961" t="s">
        <v>54</v>
      </c>
      <c r="I4961" t="s">
        <v>28</v>
      </c>
      <c r="J4961" t="s">
        <v>29</v>
      </c>
      <c r="K4961" t="s">
        <v>136</v>
      </c>
      <c r="L4961" t="s">
        <v>192</v>
      </c>
      <c r="M4961" t="s">
        <v>156</v>
      </c>
      <c r="N4961" s="2">
        <v>40908</v>
      </c>
      <c r="O4961" s="2">
        <v>40909</v>
      </c>
      <c r="P4961">
        <v>12</v>
      </c>
      <c r="Q4961" s="1">
        <v>0.05</v>
      </c>
      <c r="R4961">
        <v>11.34</v>
      </c>
      <c r="S4961">
        <v>5.01</v>
      </c>
      <c r="T4961">
        <f t="shared" si="77"/>
        <v>136.07999999999998</v>
      </c>
    </row>
    <row r="4962" spans="1:20" x14ac:dyDescent="0.3">
      <c r="A4962">
        <v>4961</v>
      </c>
      <c r="B4962">
        <v>87104</v>
      </c>
      <c r="C4962" t="s">
        <v>1238</v>
      </c>
      <c r="D4962" t="s">
        <v>20</v>
      </c>
      <c r="E4962" t="s">
        <v>39</v>
      </c>
      <c r="F4962" t="s">
        <v>47</v>
      </c>
      <c r="G4962" t="s">
        <v>41</v>
      </c>
      <c r="H4962" t="s">
        <v>49</v>
      </c>
      <c r="I4962" t="s">
        <v>28</v>
      </c>
      <c r="J4962" t="s">
        <v>29</v>
      </c>
      <c r="K4962" t="s">
        <v>133</v>
      </c>
      <c r="L4962" t="s">
        <v>192</v>
      </c>
      <c r="M4962" t="s">
        <v>167</v>
      </c>
      <c r="N4962" s="2">
        <v>40557</v>
      </c>
      <c r="O4962" s="2">
        <v>40558</v>
      </c>
      <c r="P4962">
        <v>8</v>
      </c>
      <c r="Q4962" s="1">
        <v>0.01</v>
      </c>
      <c r="R4962">
        <v>4.9800000000000004</v>
      </c>
      <c r="S4962">
        <v>4.75</v>
      </c>
      <c r="T4962">
        <f t="shared" si="77"/>
        <v>39.840000000000003</v>
      </c>
    </row>
    <row r="4963" spans="1:20" x14ac:dyDescent="0.3">
      <c r="A4963">
        <v>4962</v>
      </c>
      <c r="B4963">
        <v>90078</v>
      </c>
      <c r="C4963" t="s">
        <v>657</v>
      </c>
      <c r="D4963" t="s">
        <v>38</v>
      </c>
      <c r="E4963" t="s">
        <v>21</v>
      </c>
      <c r="F4963" t="s">
        <v>40</v>
      </c>
      <c r="G4963" t="s">
        <v>48</v>
      </c>
      <c r="H4963" t="s">
        <v>203</v>
      </c>
      <c r="I4963" t="s">
        <v>28</v>
      </c>
      <c r="J4963" t="s">
        <v>29</v>
      </c>
      <c r="K4963" t="s">
        <v>198</v>
      </c>
      <c r="L4963" t="s">
        <v>192</v>
      </c>
      <c r="M4963" t="s">
        <v>59</v>
      </c>
      <c r="N4963" s="2">
        <v>40188</v>
      </c>
      <c r="O4963" s="2">
        <v>40192</v>
      </c>
      <c r="P4963">
        <v>11</v>
      </c>
      <c r="Q4963" s="1">
        <v>0.05</v>
      </c>
      <c r="R4963">
        <v>30.42</v>
      </c>
      <c r="S4963">
        <v>8.65</v>
      </c>
      <c r="T4963">
        <f t="shared" si="77"/>
        <v>334.62</v>
      </c>
    </row>
    <row r="4964" spans="1:20" x14ac:dyDescent="0.3">
      <c r="A4964">
        <v>4963</v>
      </c>
      <c r="B4964">
        <v>90089</v>
      </c>
      <c r="C4964" t="s">
        <v>657</v>
      </c>
      <c r="D4964" t="s">
        <v>38</v>
      </c>
      <c r="E4964" t="s">
        <v>39</v>
      </c>
      <c r="F4964" t="s">
        <v>40</v>
      </c>
      <c r="G4964" t="s">
        <v>48</v>
      </c>
      <c r="H4964" t="s">
        <v>94</v>
      </c>
      <c r="I4964" t="s">
        <v>28</v>
      </c>
      <c r="J4964" t="s">
        <v>29</v>
      </c>
      <c r="K4964" t="s">
        <v>68</v>
      </c>
      <c r="L4964" t="s">
        <v>192</v>
      </c>
      <c r="M4964" t="s">
        <v>59</v>
      </c>
      <c r="N4964" s="2">
        <v>41284</v>
      </c>
      <c r="O4964" s="2">
        <v>41286</v>
      </c>
      <c r="P4964">
        <v>1</v>
      </c>
      <c r="Q4964" s="1">
        <v>0.01</v>
      </c>
      <c r="R4964">
        <v>161.55000000000001</v>
      </c>
      <c r="S4964">
        <v>19.989999999999998</v>
      </c>
      <c r="T4964">
        <f t="shared" si="77"/>
        <v>161.55000000000001</v>
      </c>
    </row>
    <row r="4965" spans="1:20" x14ac:dyDescent="0.3">
      <c r="A4965">
        <v>4964</v>
      </c>
      <c r="B4965">
        <v>88879</v>
      </c>
      <c r="C4965" t="s">
        <v>1758</v>
      </c>
      <c r="D4965" t="s">
        <v>578</v>
      </c>
      <c r="E4965" t="s">
        <v>187</v>
      </c>
      <c r="F4965" t="s">
        <v>31</v>
      </c>
      <c r="G4965" t="s">
        <v>23</v>
      </c>
      <c r="H4965" t="s">
        <v>225</v>
      </c>
      <c r="I4965" t="s">
        <v>28</v>
      </c>
      <c r="J4965" t="s">
        <v>29</v>
      </c>
      <c r="K4965" t="s">
        <v>158</v>
      </c>
      <c r="L4965" t="s">
        <v>283</v>
      </c>
      <c r="M4965" t="s">
        <v>69</v>
      </c>
      <c r="N4965" s="2">
        <v>40241</v>
      </c>
      <c r="O4965" s="2">
        <v>40242</v>
      </c>
      <c r="P4965">
        <v>4</v>
      </c>
      <c r="Q4965" s="1">
        <v>0.02</v>
      </c>
      <c r="R4965">
        <v>280.98</v>
      </c>
      <c r="S4965">
        <v>57</v>
      </c>
      <c r="T4965">
        <f t="shared" si="77"/>
        <v>1123.92</v>
      </c>
    </row>
    <row r="4966" spans="1:20" x14ac:dyDescent="0.3">
      <c r="A4966">
        <v>4965</v>
      </c>
      <c r="B4966">
        <v>89339</v>
      </c>
      <c r="C4966" t="s">
        <v>97</v>
      </c>
      <c r="D4966" t="s">
        <v>20</v>
      </c>
      <c r="E4966" t="s">
        <v>39</v>
      </c>
      <c r="F4966" t="s">
        <v>40</v>
      </c>
      <c r="G4966" t="s">
        <v>41</v>
      </c>
      <c r="H4966" t="s">
        <v>78</v>
      </c>
      <c r="I4966" t="s">
        <v>28</v>
      </c>
      <c r="J4966" t="s">
        <v>29</v>
      </c>
      <c r="K4966" t="s">
        <v>98</v>
      </c>
      <c r="L4966" t="s">
        <v>44</v>
      </c>
      <c r="M4966" t="s">
        <v>99</v>
      </c>
      <c r="N4966" s="2">
        <v>41416</v>
      </c>
      <c r="O4966" s="2">
        <v>41417</v>
      </c>
      <c r="P4966">
        <v>15</v>
      </c>
      <c r="Q4966" s="1">
        <v>0</v>
      </c>
      <c r="R4966">
        <v>1.26</v>
      </c>
      <c r="S4966">
        <v>0.7</v>
      </c>
      <c r="T4966">
        <f t="shared" si="77"/>
        <v>18.899999999999999</v>
      </c>
    </row>
    <row r="4967" spans="1:20" x14ac:dyDescent="0.3">
      <c r="A4967">
        <v>4966</v>
      </c>
      <c r="B4967">
        <v>88244</v>
      </c>
      <c r="C4967" t="s">
        <v>712</v>
      </c>
      <c r="D4967" t="s">
        <v>20</v>
      </c>
      <c r="E4967" t="s">
        <v>39</v>
      </c>
      <c r="F4967" t="s">
        <v>31</v>
      </c>
      <c r="G4967" t="s">
        <v>93</v>
      </c>
      <c r="H4967" t="s">
        <v>78</v>
      </c>
      <c r="I4967" t="s">
        <v>28</v>
      </c>
      <c r="J4967" t="s">
        <v>29</v>
      </c>
      <c r="K4967" t="s">
        <v>274</v>
      </c>
      <c r="L4967" t="s">
        <v>192</v>
      </c>
      <c r="M4967" t="s">
        <v>367</v>
      </c>
      <c r="N4967" s="2">
        <v>40756</v>
      </c>
      <c r="O4967" s="2">
        <v>40756</v>
      </c>
      <c r="P4967">
        <v>13</v>
      </c>
      <c r="Q4967" s="1">
        <v>0.03</v>
      </c>
      <c r="R4967">
        <v>3.08</v>
      </c>
      <c r="S4967">
        <v>0.99</v>
      </c>
      <c r="T4967">
        <f t="shared" si="77"/>
        <v>40.04</v>
      </c>
    </row>
    <row r="4968" spans="1:20" x14ac:dyDescent="0.3">
      <c r="A4968">
        <v>4967</v>
      </c>
      <c r="B4968">
        <v>86582</v>
      </c>
      <c r="C4968" t="s">
        <v>1333</v>
      </c>
      <c r="D4968" t="s">
        <v>20</v>
      </c>
      <c r="E4968" t="s">
        <v>39</v>
      </c>
      <c r="F4968" t="s">
        <v>22</v>
      </c>
      <c r="G4968" t="s">
        <v>41</v>
      </c>
      <c r="H4968" t="s">
        <v>89</v>
      </c>
      <c r="I4968" t="s">
        <v>28</v>
      </c>
      <c r="J4968" t="s">
        <v>29</v>
      </c>
      <c r="K4968" t="s">
        <v>158</v>
      </c>
      <c r="L4968" t="s">
        <v>192</v>
      </c>
      <c r="M4968" t="s">
        <v>238</v>
      </c>
      <c r="N4968" s="2">
        <v>41128</v>
      </c>
      <c r="O4968" s="2">
        <v>41130</v>
      </c>
      <c r="P4968">
        <v>24</v>
      </c>
      <c r="Q4968" s="1">
        <v>0.09</v>
      </c>
      <c r="R4968">
        <v>8.67</v>
      </c>
      <c r="S4968">
        <v>3.5</v>
      </c>
      <c r="T4968">
        <f t="shared" si="77"/>
        <v>208.07999999999998</v>
      </c>
    </row>
    <row r="4969" spans="1:20" x14ac:dyDescent="0.3">
      <c r="A4969">
        <v>4968</v>
      </c>
      <c r="B4969">
        <v>90491</v>
      </c>
      <c r="C4969" t="s">
        <v>383</v>
      </c>
      <c r="D4969" t="s">
        <v>20</v>
      </c>
      <c r="E4969" t="s">
        <v>21</v>
      </c>
      <c r="F4969" t="s">
        <v>47</v>
      </c>
      <c r="G4969" t="s">
        <v>48</v>
      </c>
      <c r="H4969" t="s">
        <v>24</v>
      </c>
      <c r="I4969" t="s">
        <v>28</v>
      </c>
      <c r="J4969" t="s">
        <v>29</v>
      </c>
      <c r="K4969" t="s">
        <v>204</v>
      </c>
      <c r="L4969" t="s">
        <v>192</v>
      </c>
      <c r="M4969" t="s">
        <v>117</v>
      </c>
      <c r="N4969" s="2">
        <v>40264</v>
      </c>
      <c r="O4969" s="2">
        <v>40269</v>
      </c>
      <c r="P4969">
        <v>9</v>
      </c>
      <c r="Q4969" s="1">
        <v>0.1</v>
      </c>
      <c r="R4969">
        <v>15.98</v>
      </c>
      <c r="S4969">
        <v>4</v>
      </c>
      <c r="T4969">
        <f t="shared" si="77"/>
        <v>143.82</v>
      </c>
    </row>
    <row r="4970" spans="1:20" x14ac:dyDescent="0.3">
      <c r="A4970">
        <v>4969</v>
      </c>
      <c r="B4970">
        <v>90582</v>
      </c>
      <c r="C4970" t="s">
        <v>468</v>
      </c>
      <c r="D4970" t="s">
        <v>20</v>
      </c>
      <c r="E4970" t="s">
        <v>39</v>
      </c>
      <c r="F4970" t="s">
        <v>40</v>
      </c>
      <c r="G4970" t="s">
        <v>32</v>
      </c>
      <c r="H4970" t="s">
        <v>42</v>
      </c>
      <c r="I4970" t="s">
        <v>28</v>
      </c>
      <c r="J4970" t="s">
        <v>29</v>
      </c>
      <c r="K4970" t="s">
        <v>43</v>
      </c>
      <c r="L4970" t="s">
        <v>192</v>
      </c>
      <c r="M4970" t="s">
        <v>108</v>
      </c>
      <c r="N4970" s="2">
        <v>41415</v>
      </c>
      <c r="O4970" s="2">
        <v>41416</v>
      </c>
      <c r="P4970">
        <v>16</v>
      </c>
      <c r="Q4970" s="1">
        <v>0.02</v>
      </c>
      <c r="R4970">
        <v>7.3</v>
      </c>
      <c r="S4970">
        <v>7.72</v>
      </c>
      <c r="T4970">
        <f t="shared" si="77"/>
        <v>116.8</v>
      </c>
    </row>
    <row r="4971" spans="1:20" x14ac:dyDescent="0.3">
      <c r="A4971">
        <v>4970</v>
      </c>
      <c r="B4971">
        <v>90580</v>
      </c>
      <c r="C4971" t="s">
        <v>468</v>
      </c>
      <c r="D4971" t="s">
        <v>20</v>
      </c>
      <c r="E4971" t="s">
        <v>39</v>
      </c>
      <c r="F4971" t="s">
        <v>40</v>
      </c>
      <c r="G4971" t="s">
        <v>32</v>
      </c>
      <c r="H4971" t="s">
        <v>49</v>
      </c>
      <c r="I4971" t="s">
        <v>28</v>
      </c>
      <c r="J4971" t="s">
        <v>29</v>
      </c>
      <c r="K4971" t="s">
        <v>163</v>
      </c>
      <c r="L4971" t="s">
        <v>44</v>
      </c>
      <c r="M4971" t="s">
        <v>469</v>
      </c>
      <c r="N4971" s="2">
        <v>40684</v>
      </c>
      <c r="O4971" s="2">
        <v>40685</v>
      </c>
      <c r="P4971">
        <v>16</v>
      </c>
      <c r="Q4971" s="1">
        <v>0.02</v>
      </c>
      <c r="R4971">
        <v>2.4700000000000002</v>
      </c>
      <c r="S4971">
        <v>1.02</v>
      </c>
      <c r="T4971">
        <f t="shared" si="77"/>
        <v>39.520000000000003</v>
      </c>
    </row>
    <row r="4972" spans="1:20" x14ac:dyDescent="0.3">
      <c r="A4972">
        <v>4971</v>
      </c>
      <c r="B4972">
        <v>86684</v>
      </c>
      <c r="C4972" t="s">
        <v>1740</v>
      </c>
      <c r="D4972" t="s">
        <v>20</v>
      </c>
      <c r="E4972" t="s">
        <v>39</v>
      </c>
      <c r="F4972" t="s">
        <v>47</v>
      </c>
      <c r="G4972" t="s">
        <v>32</v>
      </c>
      <c r="H4972" t="s">
        <v>78</v>
      </c>
      <c r="I4972" t="s">
        <v>28</v>
      </c>
      <c r="J4972" t="s">
        <v>29</v>
      </c>
      <c r="K4972" t="s">
        <v>274</v>
      </c>
      <c r="L4972" t="s">
        <v>192</v>
      </c>
      <c r="M4972" t="s">
        <v>111</v>
      </c>
      <c r="N4972" s="2">
        <v>41454</v>
      </c>
      <c r="O4972" s="2">
        <v>41455</v>
      </c>
      <c r="P4972">
        <v>14</v>
      </c>
      <c r="Q4972" s="1">
        <v>0.03</v>
      </c>
      <c r="R4972">
        <v>83.93</v>
      </c>
      <c r="S4972">
        <v>19.989999999999998</v>
      </c>
      <c r="T4972">
        <f t="shared" si="77"/>
        <v>1175.02</v>
      </c>
    </row>
    <row r="4973" spans="1:20" x14ac:dyDescent="0.3">
      <c r="A4973">
        <v>4972</v>
      </c>
      <c r="B4973">
        <v>86684</v>
      </c>
      <c r="C4973" t="s">
        <v>1740</v>
      </c>
      <c r="D4973" t="s">
        <v>20</v>
      </c>
      <c r="E4973" t="s">
        <v>39</v>
      </c>
      <c r="F4973" t="s">
        <v>47</v>
      </c>
      <c r="G4973" t="s">
        <v>32</v>
      </c>
      <c r="H4973" t="s">
        <v>49</v>
      </c>
      <c r="I4973" t="s">
        <v>28</v>
      </c>
      <c r="J4973" t="s">
        <v>29</v>
      </c>
      <c r="K4973" t="s">
        <v>181</v>
      </c>
      <c r="L4973" t="s">
        <v>192</v>
      </c>
      <c r="M4973" t="s">
        <v>156</v>
      </c>
      <c r="N4973" s="2">
        <v>41454</v>
      </c>
      <c r="O4973" s="2">
        <v>41455</v>
      </c>
      <c r="P4973">
        <v>5</v>
      </c>
      <c r="Q4973" s="1">
        <v>0.06</v>
      </c>
      <c r="R4973">
        <v>22.84</v>
      </c>
      <c r="S4973">
        <v>5.47</v>
      </c>
      <c r="T4973">
        <f t="shared" si="77"/>
        <v>114.2</v>
      </c>
    </row>
    <row r="4974" spans="1:20" x14ac:dyDescent="0.3">
      <c r="A4974">
        <v>4973</v>
      </c>
      <c r="B4974">
        <v>90386</v>
      </c>
      <c r="C4974" t="s">
        <v>460</v>
      </c>
      <c r="D4974" t="s">
        <v>20</v>
      </c>
      <c r="E4974" t="s">
        <v>187</v>
      </c>
      <c r="F4974" t="s">
        <v>31</v>
      </c>
      <c r="G4974" t="s">
        <v>41</v>
      </c>
      <c r="H4974" t="s">
        <v>225</v>
      </c>
      <c r="I4974" t="s">
        <v>28</v>
      </c>
      <c r="J4974" t="s">
        <v>29</v>
      </c>
      <c r="K4974" t="s">
        <v>158</v>
      </c>
      <c r="L4974" t="s">
        <v>26</v>
      </c>
      <c r="M4974" t="s">
        <v>63</v>
      </c>
      <c r="N4974" s="2">
        <v>40485</v>
      </c>
      <c r="O4974" s="2">
        <v>40486</v>
      </c>
      <c r="P4974">
        <v>19</v>
      </c>
      <c r="Q4974" s="1">
        <v>7.0000000000000007E-2</v>
      </c>
      <c r="R4974">
        <v>30.93</v>
      </c>
      <c r="S4974">
        <v>3.92</v>
      </c>
      <c r="T4974">
        <f t="shared" si="77"/>
        <v>587.66999999999996</v>
      </c>
    </row>
    <row r="4975" spans="1:20" x14ac:dyDescent="0.3">
      <c r="A4975">
        <v>4974</v>
      </c>
      <c r="B4975">
        <v>90386</v>
      </c>
      <c r="C4975" t="s">
        <v>460</v>
      </c>
      <c r="D4975" t="s">
        <v>578</v>
      </c>
      <c r="E4975" t="s">
        <v>21</v>
      </c>
      <c r="F4975" t="s">
        <v>31</v>
      </c>
      <c r="G4975" t="s">
        <v>41</v>
      </c>
      <c r="H4975" t="s">
        <v>24</v>
      </c>
      <c r="I4975" t="s">
        <v>28</v>
      </c>
      <c r="J4975" t="s">
        <v>29</v>
      </c>
      <c r="K4975" t="s">
        <v>1254</v>
      </c>
      <c r="L4975" t="s">
        <v>283</v>
      </c>
      <c r="M4975" t="s">
        <v>63</v>
      </c>
      <c r="N4975" s="2">
        <v>40485</v>
      </c>
      <c r="O4975" s="2">
        <v>40486</v>
      </c>
      <c r="P4975">
        <v>14</v>
      </c>
      <c r="Q4975" s="1">
        <v>0.05</v>
      </c>
      <c r="R4975">
        <v>297.48</v>
      </c>
      <c r="S4975">
        <v>18.059999999999999</v>
      </c>
      <c r="T4975">
        <f t="shared" si="77"/>
        <v>4164.72</v>
      </c>
    </row>
    <row r="4976" spans="1:20" x14ac:dyDescent="0.3">
      <c r="A4976">
        <v>4975</v>
      </c>
      <c r="B4976">
        <v>90386</v>
      </c>
      <c r="C4976" t="s">
        <v>460</v>
      </c>
      <c r="D4976" t="s">
        <v>578</v>
      </c>
      <c r="E4976" t="s">
        <v>187</v>
      </c>
      <c r="F4976" t="s">
        <v>31</v>
      </c>
      <c r="G4976" t="s">
        <v>41</v>
      </c>
      <c r="H4976" t="s">
        <v>217</v>
      </c>
      <c r="I4976" t="s">
        <v>28</v>
      </c>
      <c r="J4976" t="s">
        <v>29</v>
      </c>
      <c r="K4976" t="s">
        <v>158</v>
      </c>
      <c r="L4976" t="s">
        <v>330</v>
      </c>
      <c r="M4976" t="s">
        <v>63</v>
      </c>
      <c r="N4976" s="2">
        <v>40485</v>
      </c>
      <c r="O4976" s="2">
        <v>40487</v>
      </c>
      <c r="P4976">
        <v>6</v>
      </c>
      <c r="Q4976" s="1">
        <v>7.0000000000000007E-2</v>
      </c>
      <c r="R4976">
        <v>296.18</v>
      </c>
      <c r="S4976">
        <v>54.12</v>
      </c>
      <c r="T4976">
        <f t="shared" si="77"/>
        <v>1777.08</v>
      </c>
    </row>
    <row r="4977" spans="1:20" x14ac:dyDescent="0.3">
      <c r="A4977">
        <v>4976</v>
      </c>
      <c r="B4977">
        <v>91406</v>
      </c>
      <c r="C4977" t="s">
        <v>2049</v>
      </c>
      <c r="D4977" t="s">
        <v>20</v>
      </c>
      <c r="E4977" t="s">
        <v>187</v>
      </c>
      <c r="F4977" t="s">
        <v>40</v>
      </c>
      <c r="G4977" t="s">
        <v>41</v>
      </c>
      <c r="H4977" t="s">
        <v>217</v>
      </c>
      <c r="I4977" t="s">
        <v>28</v>
      </c>
      <c r="J4977" t="s">
        <v>29</v>
      </c>
      <c r="K4977" t="s">
        <v>226</v>
      </c>
      <c r="L4977" t="s">
        <v>192</v>
      </c>
      <c r="M4977" t="s">
        <v>370</v>
      </c>
      <c r="N4977" s="2">
        <v>41312</v>
      </c>
      <c r="O4977" s="2">
        <v>41314</v>
      </c>
      <c r="P4977">
        <v>11</v>
      </c>
      <c r="Q4977" s="1">
        <v>0.1</v>
      </c>
      <c r="R4977">
        <v>20.28</v>
      </c>
      <c r="S4977">
        <v>6.68</v>
      </c>
      <c r="T4977">
        <f t="shared" si="77"/>
        <v>223.08</v>
      </c>
    </row>
    <row r="4978" spans="1:20" x14ac:dyDescent="0.3">
      <c r="A4978">
        <v>4977</v>
      </c>
      <c r="B4978">
        <v>91408</v>
      </c>
      <c r="C4978" t="s">
        <v>839</v>
      </c>
      <c r="D4978" t="s">
        <v>38</v>
      </c>
      <c r="E4978" t="s">
        <v>39</v>
      </c>
      <c r="F4978" t="s">
        <v>22</v>
      </c>
      <c r="G4978" t="s">
        <v>48</v>
      </c>
      <c r="H4978" t="s">
        <v>49</v>
      </c>
      <c r="I4978" t="s">
        <v>28</v>
      </c>
      <c r="J4978" t="s">
        <v>29</v>
      </c>
      <c r="K4978" t="s">
        <v>136</v>
      </c>
      <c r="L4978" t="s">
        <v>192</v>
      </c>
      <c r="M4978" t="s">
        <v>150</v>
      </c>
      <c r="N4978" s="2">
        <v>40482</v>
      </c>
      <c r="O4978" s="2">
        <v>40486</v>
      </c>
      <c r="P4978">
        <v>4</v>
      </c>
      <c r="Q4978" s="1">
        <v>0.03</v>
      </c>
      <c r="R4978">
        <v>13.48</v>
      </c>
      <c r="S4978">
        <v>4.51</v>
      </c>
      <c r="T4978">
        <f t="shared" si="77"/>
        <v>53.92</v>
      </c>
    </row>
    <row r="4979" spans="1:20" x14ac:dyDescent="0.3">
      <c r="A4979">
        <v>4978</v>
      </c>
      <c r="B4979">
        <v>90351</v>
      </c>
      <c r="C4979" t="s">
        <v>745</v>
      </c>
      <c r="D4979" t="s">
        <v>38</v>
      </c>
      <c r="E4979" t="s">
        <v>39</v>
      </c>
      <c r="F4979" t="s">
        <v>31</v>
      </c>
      <c r="G4979" t="s">
        <v>48</v>
      </c>
      <c r="H4979" t="s">
        <v>94</v>
      </c>
      <c r="I4979" t="s">
        <v>28</v>
      </c>
      <c r="J4979" t="s">
        <v>29</v>
      </c>
      <c r="K4979" t="s">
        <v>165</v>
      </c>
      <c r="L4979" t="s">
        <v>192</v>
      </c>
      <c r="M4979" t="s">
        <v>91</v>
      </c>
      <c r="N4979" s="2">
        <v>41541</v>
      </c>
      <c r="O4979" s="2">
        <v>41541</v>
      </c>
      <c r="P4979">
        <v>1</v>
      </c>
      <c r="Q4979" s="1">
        <v>0.08</v>
      </c>
      <c r="R4979">
        <v>15.57</v>
      </c>
      <c r="S4979">
        <v>1.39</v>
      </c>
      <c r="T4979">
        <f t="shared" si="77"/>
        <v>15.57</v>
      </c>
    </row>
    <row r="4980" spans="1:20" x14ac:dyDescent="0.3">
      <c r="A4980">
        <v>4979</v>
      </c>
      <c r="B4980">
        <v>85914</v>
      </c>
      <c r="C4980" t="s">
        <v>1297</v>
      </c>
      <c r="D4980" t="s">
        <v>20</v>
      </c>
      <c r="E4980" t="s">
        <v>187</v>
      </c>
      <c r="F4980" t="s">
        <v>40</v>
      </c>
      <c r="G4980" t="s">
        <v>23</v>
      </c>
      <c r="H4980" t="s">
        <v>219</v>
      </c>
      <c r="I4980" t="s">
        <v>28</v>
      </c>
      <c r="J4980" t="s">
        <v>29</v>
      </c>
      <c r="K4980" t="s">
        <v>43</v>
      </c>
      <c r="L4980" t="s">
        <v>746</v>
      </c>
      <c r="M4980" t="s">
        <v>393</v>
      </c>
      <c r="N4980" s="2">
        <v>40183</v>
      </c>
      <c r="O4980" s="2">
        <v>40185</v>
      </c>
      <c r="P4980">
        <v>5</v>
      </c>
      <c r="Q4980" s="1">
        <v>0.01</v>
      </c>
      <c r="R4980">
        <v>194.3</v>
      </c>
      <c r="S4980">
        <v>11.54</v>
      </c>
      <c r="T4980">
        <f t="shared" si="77"/>
        <v>971.5</v>
      </c>
    </row>
    <row r="4981" spans="1:20" x14ac:dyDescent="0.3">
      <c r="A4981">
        <v>4980</v>
      </c>
      <c r="B4981">
        <v>85914</v>
      </c>
      <c r="C4981" t="s">
        <v>1297</v>
      </c>
      <c r="D4981" t="s">
        <v>20</v>
      </c>
      <c r="E4981" t="s">
        <v>187</v>
      </c>
      <c r="F4981" t="s">
        <v>40</v>
      </c>
      <c r="G4981" t="s">
        <v>23</v>
      </c>
      <c r="H4981" t="s">
        <v>217</v>
      </c>
      <c r="I4981" t="s">
        <v>28</v>
      </c>
      <c r="J4981" t="s">
        <v>29</v>
      </c>
      <c r="K4981" t="s">
        <v>82</v>
      </c>
      <c r="L4981" t="s">
        <v>746</v>
      </c>
      <c r="M4981" t="s">
        <v>108</v>
      </c>
      <c r="N4981" s="2">
        <v>40183</v>
      </c>
      <c r="O4981" s="2">
        <v>40184</v>
      </c>
      <c r="P4981">
        <v>10</v>
      </c>
      <c r="Q4981" s="1">
        <v>0.02</v>
      </c>
      <c r="R4981">
        <v>209.84</v>
      </c>
      <c r="S4981">
        <v>21.21</v>
      </c>
      <c r="T4981">
        <f t="shared" si="77"/>
        <v>2098.4</v>
      </c>
    </row>
    <row r="4982" spans="1:20" x14ac:dyDescent="0.3">
      <c r="A4982">
        <v>4981</v>
      </c>
      <c r="B4982">
        <v>85914</v>
      </c>
      <c r="C4982" t="s">
        <v>1297</v>
      </c>
      <c r="D4982" t="s">
        <v>578</v>
      </c>
      <c r="E4982" t="s">
        <v>21</v>
      </c>
      <c r="F4982" t="s">
        <v>40</v>
      </c>
      <c r="G4982" t="s">
        <v>23</v>
      </c>
      <c r="H4982" t="s">
        <v>24</v>
      </c>
      <c r="I4982" t="s">
        <v>28</v>
      </c>
      <c r="J4982" t="s">
        <v>29</v>
      </c>
      <c r="K4982" t="s">
        <v>208</v>
      </c>
      <c r="L4982" t="s">
        <v>283</v>
      </c>
      <c r="M4982" t="s">
        <v>108</v>
      </c>
      <c r="N4982" s="2">
        <v>40183</v>
      </c>
      <c r="O4982" s="2">
        <v>40185</v>
      </c>
      <c r="P4982">
        <v>8</v>
      </c>
      <c r="Q4982" s="1">
        <v>0</v>
      </c>
      <c r="R4982">
        <v>145.44999999999999</v>
      </c>
      <c r="S4982">
        <v>17.850000000000001</v>
      </c>
      <c r="T4982">
        <f t="shared" si="77"/>
        <v>1163.5999999999999</v>
      </c>
    </row>
    <row r="4983" spans="1:20" x14ac:dyDescent="0.3">
      <c r="A4983">
        <v>4982</v>
      </c>
      <c r="B4983">
        <v>87876</v>
      </c>
      <c r="C4983" t="s">
        <v>708</v>
      </c>
      <c r="D4983" t="s">
        <v>20</v>
      </c>
      <c r="E4983" t="s">
        <v>39</v>
      </c>
      <c r="F4983" t="s">
        <v>40</v>
      </c>
      <c r="G4983" t="s">
        <v>23</v>
      </c>
      <c r="H4983" t="s">
        <v>42</v>
      </c>
      <c r="I4983" t="s">
        <v>28</v>
      </c>
      <c r="J4983" t="s">
        <v>29</v>
      </c>
      <c r="K4983" t="s">
        <v>149</v>
      </c>
      <c r="L4983" t="s">
        <v>706</v>
      </c>
      <c r="M4983" t="s">
        <v>59</v>
      </c>
      <c r="N4983" s="2">
        <v>41636</v>
      </c>
      <c r="O4983" s="2">
        <v>41636</v>
      </c>
      <c r="P4983">
        <v>13</v>
      </c>
      <c r="Q4983" s="1">
        <v>0.04</v>
      </c>
      <c r="R4983">
        <v>21.66</v>
      </c>
      <c r="S4983">
        <v>13.99</v>
      </c>
      <c r="T4983">
        <f t="shared" si="77"/>
        <v>281.58</v>
      </c>
    </row>
    <row r="4984" spans="1:20" x14ac:dyDescent="0.3">
      <c r="A4984">
        <v>4983</v>
      </c>
      <c r="B4984">
        <v>86552</v>
      </c>
      <c r="C4984" t="s">
        <v>65</v>
      </c>
      <c r="D4984" t="s">
        <v>20</v>
      </c>
      <c r="E4984" t="s">
        <v>39</v>
      </c>
      <c r="F4984" t="s">
        <v>31</v>
      </c>
      <c r="G4984" t="s">
        <v>93</v>
      </c>
      <c r="H4984" t="s">
        <v>89</v>
      </c>
      <c r="I4984" t="s">
        <v>28</v>
      </c>
      <c r="J4984" t="s">
        <v>29</v>
      </c>
      <c r="K4984" t="s">
        <v>158</v>
      </c>
      <c r="L4984" t="s">
        <v>192</v>
      </c>
      <c r="M4984" t="s">
        <v>83</v>
      </c>
      <c r="N4984" s="2">
        <v>41492</v>
      </c>
      <c r="O4984" s="2">
        <v>41493</v>
      </c>
      <c r="P4984">
        <v>13</v>
      </c>
      <c r="Q4984" s="1">
        <v>7.0000000000000007E-2</v>
      </c>
      <c r="R4984">
        <v>6.48</v>
      </c>
      <c r="S4984">
        <v>6.74</v>
      </c>
      <c r="T4984">
        <f t="shared" si="77"/>
        <v>84.240000000000009</v>
      </c>
    </row>
    <row r="4985" spans="1:20" x14ac:dyDescent="0.3">
      <c r="A4985">
        <v>4984</v>
      </c>
      <c r="B4985">
        <v>87490</v>
      </c>
      <c r="C4985" t="s">
        <v>1531</v>
      </c>
      <c r="D4985" t="s">
        <v>20</v>
      </c>
      <c r="E4985" t="s">
        <v>21</v>
      </c>
      <c r="F4985" t="s">
        <v>31</v>
      </c>
      <c r="G4985" t="s">
        <v>93</v>
      </c>
      <c r="H4985" t="s">
        <v>33</v>
      </c>
      <c r="I4985" t="s">
        <v>28</v>
      </c>
      <c r="J4985" t="s">
        <v>29</v>
      </c>
      <c r="K4985" t="s">
        <v>1254</v>
      </c>
      <c r="L4985" t="s">
        <v>192</v>
      </c>
      <c r="M4985" t="s">
        <v>131</v>
      </c>
      <c r="N4985" s="2">
        <v>40693</v>
      </c>
      <c r="O4985" s="2">
        <v>40695</v>
      </c>
      <c r="P4985">
        <v>4</v>
      </c>
      <c r="Q4985" s="1">
        <v>0.06</v>
      </c>
      <c r="R4985">
        <v>20.95</v>
      </c>
      <c r="S4985">
        <v>5.99</v>
      </c>
      <c r="T4985">
        <f t="shared" si="77"/>
        <v>83.8</v>
      </c>
    </row>
    <row r="4986" spans="1:20" x14ac:dyDescent="0.3">
      <c r="A4986">
        <v>4985</v>
      </c>
      <c r="B4986">
        <v>87490</v>
      </c>
      <c r="C4986" t="s">
        <v>1531</v>
      </c>
      <c r="D4986" t="s">
        <v>20</v>
      </c>
      <c r="E4986" t="s">
        <v>21</v>
      </c>
      <c r="F4986" t="s">
        <v>31</v>
      </c>
      <c r="G4986" t="s">
        <v>93</v>
      </c>
      <c r="H4986" t="s">
        <v>33</v>
      </c>
      <c r="I4986" t="s">
        <v>28</v>
      </c>
      <c r="J4986" t="s">
        <v>29</v>
      </c>
      <c r="K4986" t="s">
        <v>1114</v>
      </c>
      <c r="L4986" t="s">
        <v>26</v>
      </c>
      <c r="M4986" t="s">
        <v>296</v>
      </c>
      <c r="N4986" s="2">
        <v>40693</v>
      </c>
      <c r="O4986" s="2">
        <v>40694</v>
      </c>
      <c r="P4986">
        <v>13</v>
      </c>
      <c r="Q4986" s="1">
        <v>0.02</v>
      </c>
      <c r="R4986">
        <v>20.89</v>
      </c>
      <c r="S4986">
        <v>1.99</v>
      </c>
      <c r="T4986">
        <f t="shared" si="77"/>
        <v>271.57</v>
      </c>
    </row>
    <row r="4987" spans="1:20" x14ac:dyDescent="0.3">
      <c r="A4987">
        <v>4986</v>
      </c>
      <c r="B4987">
        <v>90714</v>
      </c>
      <c r="C4987" t="s">
        <v>87</v>
      </c>
      <c r="D4987" t="s">
        <v>20</v>
      </c>
      <c r="E4987" t="s">
        <v>39</v>
      </c>
      <c r="F4987" t="s">
        <v>31</v>
      </c>
      <c r="G4987" t="s">
        <v>93</v>
      </c>
      <c r="H4987" t="s">
        <v>78</v>
      </c>
      <c r="I4987" t="s">
        <v>28</v>
      </c>
      <c r="J4987" t="s">
        <v>29</v>
      </c>
      <c r="K4987" t="s">
        <v>189</v>
      </c>
      <c r="L4987" t="s">
        <v>44</v>
      </c>
      <c r="M4987" t="s">
        <v>35</v>
      </c>
      <c r="N4987" s="2">
        <v>40252</v>
      </c>
      <c r="O4987" s="2">
        <v>40253</v>
      </c>
      <c r="P4987">
        <v>4</v>
      </c>
      <c r="Q4987" s="1">
        <v>0.01</v>
      </c>
      <c r="R4987">
        <v>1.76</v>
      </c>
      <c r="S4987">
        <v>0.7</v>
      </c>
      <c r="T4987">
        <f t="shared" si="77"/>
        <v>7.04</v>
      </c>
    </row>
    <row r="4988" spans="1:20" x14ac:dyDescent="0.3">
      <c r="A4988">
        <v>4987</v>
      </c>
      <c r="B4988">
        <v>86215</v>
      </c>
      <c r="C4988" t="s">
        <v>1010</v>
      </c>
      <c r="D4988" t="s">
        <v>20</v>
      </c>
      <c r="E4988" t="s">
        <v>187</v>
      </c>
      <c r="F4988" t="s">
        <v>40</v>
      </c>
      <c r="G4988" t="s">
        <v>23</v>
      </c>
      <c r="H4988" t="s">
        <v>217</v>
      </c>
      <c r="I4988" t="s">
        <v>28</v>
      </c>
      <c r="J4988" t="s">
        <v>29</v>
      </c>
      <c r="K4988" t="s">
        <v>189</v>
      </c>
      <c r="L4988" t="s">
        <v>44</v>
      </c>
      <c r="M4988" t="s">
        <v>45</v>
      </c>
      <c r="N4988" s="2">
        <v>40610</v>
      </c>
      <c r="O4988" s="2">
        <v>40612</v>
      </c>
      <c r="P4988">
        <v>6</v>
      </c>
      <c r="Q4988" s="1">
        <v>0.03</v>
      </c>
      <c r="R4988">
        <v>5.08</v>
      </c>
      <c r="S4988">
        <v>3.63</v>
      </c>
      <c r="T4988">
        <f t="shared" si="77"/>
        <v>30.48</v>
      </c>
    </row>
    <row r="4989" spans="1:20" x14ac:dyDescent="0.3">
      <c r="A4989">
        <v>4988</v>
      </c>
      <c r="B4989">
        <v>86215</v>
      </c>
      <c r="C4989" t="s">
        <v>1010</v>
      </c>
      <c r="D4989" t="s">
        <v>20</v>
      </c>
      <c r="E4989" t="s">
        <v>39</v>
      </c>
      <c r="F4989" t="s">
        <v>40</v>
      </c>
      <c r="G4989" t="s">
        <v>23</v>
      </c>
      <c r="H4989" t="s">
        <v>49</v>
      </c>
      <c r="I4989" t="s">
        <v>28</v>
      </c>
      <c r="J4989" t="s">
        <v>29</v>
      </c>
      <c r="K4989" t="s">
        <v>181</v>
      </c>
      <c r="L4989" t="s">
        <v>192</v>
      </c>
      <c r="M4989" t="s">
        <v>370</v>
      </c>
      <c r="N4989" s="2">
        <v>40610</v>
      </c>
      <c r="O4989" s="2">
        <v>40610</v>
      </c>
      <c r="P4989">
        <v>10</v>
      </c>
      <c r="Q4989" s="1">
        <v>0</v>
      </c>
      <c r="R4989">
        <v>4.28</v>
      </c>
      <c r="S4989">
        <v>6.72</v>
      </c>
      <c r="T4989">
        <f t="shared" si="77"/>
        <v>42.800000000000004</v>
      </c>
    </row>
    <row r="4990" spans="1:20" x14ac:dyDescent="0.3">
      <c r="A4990">
        <v>4989</v>
      </c>
      <c r="B4990">
        <v>88741</v>
      </c>
      <c r="C4990" t="s">
        <v>1039</v>
      </c>
      <c r="D4990" t="s">
        <v>20</v>
      </c>
      <c r="E4990" t="s">
        <v>39</v>
      </c>
      <c r="F4990" t="s">
        <v>47</v>
      </c>
      <c r="G4990" t="s">
        <v>41</v>
      </c>
      <c r="H4990" t="s">
        <v>89</v>
      </c>
      <c r="I4990" t="s">
        <v>28</v>
      </c>
      <c r="J4990" t="s">
        <v>29</v>
      </c>
      <c r="K4990" t="s">
        <v>50</v>
      </c>
      <c r="L4990" t="s">
        <v>44</v>
      </c>
      <c r="M4990" t="s">
        <v>117</v>
      </c>
      <c r="N4990" s="2">
        <v>41286</v>
      </c>
      <c r="O4990" s="2">
        <v>41286</v>
      </c>
      <c r="P4990">
        <v>3</v>
      </c>
      <c r="Q4990" s="1">
        <v>7.0000000000000007E-2</v>
      </c>
      <c r="R4990">
        <v>4.28</v>
      </c>
      <c r="S4990">
        <v>0.94</v>
      </c>
      <c r="T4990">
        <f t="shared" si="77"/>
        <v>12.84</v>
      </c>
    </row>
    <row r="4991" spans="1:20" x14ac:dyDescent="0.3">
      <c r="A4991">
        <v>4990</v>
      </c>
      <c r="B4991">
        <v>86556</v>
      </c>
      <c r="C4991" t="s">
        <v>267</v>
      </c>
      <c r="D4991" t="s">
        <v>20</v>
      </c>
      <c r="E4991" t="s">
        <v>39</v>
      </c>
      <c r="F4991" t="s">
        <v>47</v>
      </c>
      <c r="G4991" t="s">
        <v>41</v>
      </c>
      <c r="H4991" t="s">
        <v>78</v>
      </c>
      <c r="I4991" t="s">
        <v>28</v>
      </c>
      <c r="J4991" t="s">
        <v>29</v>
      </c>
      <c r="K4991" t="s">
        <v>105</v>
      </c>
      <c r="L4991" t="s">
        <v>192</v>
      </c>
      <c r="M4991" t="s">
        <v>160</v>
      </c>
      <c r="N4991" s="2">
        <v>40416</v>
      </c>
      <c r="O4991" s="2">
        <v>40417</v>
      </c>
      <c r="P4991">
        <v>1</v>
      </c>
      <c r="Q4991" s="1">
        <v>0.08</v>
      </c>
      <c r="R4991">
        <v>415.88</v>
      </c>
      <c r="S4991">
        <v>11.37</v>
      </c>
      <c r="T4991">
        <f t="shared" si="77"/>
        <v>415.88</v>
      </c>
    </row>
    <row r="4992" spans="1:20" x14ac:dyDescent="0.3">
      <c r="A4992">
        <v>4991</v>
      </c>
      <c r="B4992">
        <v>89335</v>
      </c>
      <c r="C4992" t="s">
        <v>97</v>
      </c>
      <c r="D4992" t="s">
        <v>20</v>
      </c>
      <c r="E4992" t="s">
        <v>21</v>
      </c>
      <c r="F4992" t="s">
        <v>40</v>
      </c>
      <c r="G4992" t="s">
        <v>93</v>
      </c>
      <c r="H4992" t="s">
        <v>206</v>
      </c>
      <c r="I4992" t="s">
        <v>28</v>
      </c>
      <c r="J4992" t="s">
        <v>29</v>
      </c>
      <c r="K4992" t="s">
        <v>198</v>
      </c>
      <c r="L4992" t="s">
        <v>192</v>
      </c>
      <c r="M4992" t="s">
        <v>99</v>
      </c>
      <c r="N4992" s="2">
        <v>40660</v>
      </c>
      <c r="O4992" s="2">
        <v>40661</v>
      </c>
      <c r="P4992">
        <v>3</v>
      </c>
      <c r="Q4992" s="1">
        <v>0.09</v>
      </c>
      <c r="R4992">
        <v>30.73</v>
      </c>
      <c r="S4992">
        <v>4</v>
      </c>
      <c r="T4992">
        <f t="shared" si="77"/>
        <v>92.19</v>
      </c>
    </row>
    <row r="4993" spans="1:20" x14ac:dyDescent="0.3">
      <c r="A4993">
        <v>4992</v>
      </c>
      <c r="B4993">
        <v>89335</v>
      </c>
      <c r="C4993" t="s">
        <v>97</v>
      </c>
      <c r="D4993" t="s">
        <v>20</v>
      </c>
      <c r="E4993" t="s">
        <v>39</v>
      </c>
      <c r="F4993" t="s">
        <v>40</v>
      </c>
      <c r="G4993" t="s">
        <v>93</v>
      </c>
      <c r="H4993" t="s">
        <v>42</v>
      </c>
      <c r="I4993" t="s">
        <v>28</v>
      </c>
      <c r="J4993" t="s">
        <v>29</v>
      </c>
      <c r="K4993" t="s">
        <v>158</v>
      </c>
      <c r="L4993" t="s">
        <v>192</v>
      </c>
      <c r="M4993" t="s">
        <v>59</v>
      </c>
      <c r="N4993" s="2">
        <v>40660</v>
      </c>
      <c r="O4993" s="2">
        <v>40662</v>
      </c>
      <c r="P4993">
        <v>3</v>
      </c>
      <c r="Q4993" s="1">
        <v>0.1</v>
      </c>
      <c r="R4993">
        <v>19.98</v>
      </c>
      <c r="S4993">
        <v>5.77</v>
      </c>
      <c r="T4993">
        <f t="shared" si="77"/>
        <v>59.94</v>
      </c>
    </row>
    <row r="4994" spans="1:20" x14ac:dyDescent="0.3">
      <c r="A4994">
        <v>4993</v>
      </c>
      <c r="B4994">
        <v>89335</v>
      </c>
      <c r="C4994" t="s">
        <v>97</v>
      </c>
      <c r="D4994" t="s">
        <v>20</v>
      </c>
      <c r="E4994" t="s">
        <v>39</v>
      </c>
      <c r="F4994" t="s">
        <v>40</v>
      </c>
      <c r="G4994" t="s">
        <v>93</v>
      </c>
      <c r="H4994" t="s">
        <v>49</v>
      </c>
      <c r="I4994" t="s">
        <v>28</v>
      </c>
      <c r="J4994" t="s">
        <v>29</v>
      </c>
      <c r="K4994" t="s">
        <v>82</v>
      </c>
      <c r="L4994" t="s">
        <v>192</v>
      </c>
      <c r="M4994" t="s">
        <v>59</v>
      </c>
      <c r="N4994" s="2">
        <v>40660</v>
      </c>
      <c r="O4994" s="2">
        <v>40662</v>
      </c>
      <c r="P4994">
        <v>5</v>
      </c>
      <c r="Q4994" s="1">
        <v>0.05</v>
      </c>
      <c r="R4994">
        <v>419.19</v>
      </c>
      <c r="S4994">
        <v>19.989999999999998</v>
      </c>
      <c r="T4994">
        <f t="shared" si="77"/>
        <v>2095.9499999999998</v>
      </c>
    </row>
    <row r="4995" spans="1:20" x14ac:dyDescent="0.3">
      <c r="A4995">
        <v>4994</v>
      </c>
      <c r="B4995">
        <v>91230</v>
      </c>
      <c r="C4995" t="s">
        <v>1710</v>
      </c>
      <c r="D4995" t="s">
        <v>20</v>
      </c>
      <c r="E4995" t="s">
        <v>21</v>
      </c>
      <c r="F4995" t="s">
        <v>31</v>
      </c>
      <c r="G4995" t="s">
        <v>41</v>
      </c>
      <c r="H4995" t="s">
        <v>203</v>
      </c>
      <c r="I4995" t="s">
        <v>28</v>
      </c>
      <c r="J4995" t="s">
        <v>29</v>
      </c>
      <c r="K4995" t="s">
        <v>1108</v>
      </c>
      <c r="L4995" t="s">
        <v>26</v>
      </c>
      <c r="M4995" t="s">
        <v>214</v>
      </c>
      <c r="N4995" s="2">
        <v>40724</v>
      </c>
      <c r="O4995" s="2">
        <v>40726</v>
      </c>
      <c r="P4995">
        <v>18</v>
      </c>
      <c r="Q4995" s="1">
        <v>0.1</v>
      </c>
      <c r="R4995">
        <v>8.32</v>
      </c>
      <c r="S4995">
        <v>2.38</v>
      </c>
      <c r="T4995">
        <f t="shared" ref="T4995:T5058" si="78">R4995*P4995</f>
        <v>149.76</v>
      </c>
    </row>
    <row r="4996" spans="1:20" x14ac:dyDescent="0.3">
      <c r="A4996">
        <v>4995</v>
      </c>
      <c r="B4996">
        <v>91230</v>
      </c>
      <c r="C4996" t="s">
        <v>2076</v>
      </c>
      <c r="D4996" t="s">
        <v>20</v>
      </c>
      <c r="E4996" t="s">
        <v>39</v>
      </c>
      <c r="F4996" t="s">
        <v>31</v>
      </c>
      <c r="G4996" t="s">
        <v>41</v>
      </c>
      <c r="H4996" t="s">
        <v>61</v>
      </c>
      <c r="I4996" t="s">
        <v>28</v>
      </c>
      <c r="J4996" t="s">
        <v>29</v>
      </c>
      <c r="K4996" t="s">
        <v>231</v>
      </c>
      <c r="L4996" t="s">
        <v>192</v>
      </c>
      <c r="M4996" t="s">
        <v>35</v>
      </c>
      <c r="N4996" s="2">
        <v>40724</v>
      </c>
      <c r="O4996" s="2">
        <v>40725</v>
      </c>
      <c r="P4996">
        <v>12</v>
      </c>
      <c r="Q4996" s="1">
        <v>0</v>
      </c>
      <c r="R4996">
        <v>21.38</v>
      </c>
      <c r="S4996">
        <v>2.99</v>
      </c>
      <c r="T4996">
        <f t="shared" si="78"/>
        <v>256.56</v>
      </c>
    </row>
    <row r="4997" spans="1:20" x14ac:dyDescent="0.3">
      <c r="A4997">
        <v>4996</v>
      </c>
      <c r="B4997">
        <v>90989</v>
      </c>
      <c r="C4997" t="s">
        <v>778</v>
      </c>
      <c r="D4997" t="s">
        <v>20</v>
      </c>
      <c r="E4997" t="s">
        <v>21</v>
      </c>
      <c r="F4997" t="s">
        <v>47</v>
      </c>
      <c r="G4997" t="s">
        <v>41</v>
      </c>
      <c r="H4997" t="s">
        <v>24</v>
      </c>
      <c r="I4997" t="s">
        <v>28</v>
      </c>
      <c r="J4997" t="s">
        <v>29</v>
      </c>
      <c r="K4997" t="s">
        <v>25</v>
      </c>
      <c r="L4997" t="s">
        <v>44</v>
      </c>
      <c r="M4997" t="s">
        <v>160</v>
      </c>
      <c r="N4997" s="2">
        <v>40716</v>
      </c>
      <c r="O4997" s="2">
        <v>40718</v>
      </c>
      <c r="P4997">
        <v>2</v>
      </c>
      <c r="Q4997" s="1">
        <v>0.09</v>
      </c>
      <c r="R4997">
        <v>85.99</v>
      </c>
      <c r="S4997">
        <v>0.99</v>
      </c>
      <c r="T4997">
        <f t="shared" si="78"/>
        <v>171.98</v>
      </c>
    </row>
    <row r="4998" spans="1:20" x14ac:dyDescent="0.3">
      <c r="A4998">
        <v>4997</v>
      </c>
      <c r="B4998">
        <v>88058</v>
      </c>
      <c r="C4998" t="s">
        <v>540</v>
      </c>
      <c r="D4998" t="s">
        <v>20</v>
      </c>
      <c r="E4998" t="s">
        <v>39</v>
      </c>
      <c r="F4998" t="s">
        <v>22</v>
      </c>
      <c r="G4998" t="s">
        <v>23</v>
      </c>
      <c r="H4998" t="s">
        <v>49</v>
      </c>
      <c r="I4998" t="s">
        <v>28</v>
      </c>
      <c r="J4998" t="s">
        <v>29</v>
      </c>
      <c r="K4998" t="s">
        <v>291</v>
      </c>
      <c r="L4998" t="s">
        <v>192</v>
      </c>
      <c r="M4998" t="s">
        <v>499</v>
      </c>
      <c r="N4998" s="2">
        <v>41514</v>
      </c>
      <c r="O4998" s="2">
        <v>41515</v>
      </c>
      <c r="P4998">
        <v>12</v>
      </c>
      <c r="Q4998" s="1">
        <v>7.0000000000000007E-2</v>
      </c>
      <c r="R4998">
        <v>2.78</v>
      </c>
      <c r="S4998">
        <v>1.49</v>
      </c>
      <c r="T4998">
        <f t="shared" si="78"/>
        <v>33.36</v>
      </c>
    </row>
    <row r="4999" spans="1:20" x14ac:dyDescent="0.3">
      <c r="A4999">
        <v>4998</v>
      </c>
      <c r="B4999">
        <v>88583</v>
      </c>
      <c r="C4999" t="s">
        <v>1543</v>
      </c>
      <c r="D4999" t="s">
        <v>20</v>
      </c>
      <c r="E4999" t="s">
        <v>39</v>
      </c>
      <c r="F4999" t="s">
        <v>31</v>
      </c>
      <c r="G4999" t="s">
        <v>41</v>
      </c>
      <c r="H4999" t="s">
        <v>42</v>
      </c>
      <c r="I4999" t="s">
        <v>28</v>
      </c>
      <c r="J4999" t="s">
        <v>29</v>
      </c>
      <c r="K4999" t="s">
        <v>43</v>
      </c>
      <c r="L4999" t="s">
        <v>192</v>
      </c>
      <c r="M4999" t="s">
        <v>69</v>
      </c>
      <c r="N4999" s="2">
        <v>41144</v>
      </c>
      <c r="O4999" s="2">
        <v>41145</v>
      </c>
      <c r="P4999">
        <v>7</v>
      </c>
      <c r="Q4999" s="1">
        <v>0.1</v>
      </c>
      <c r="R4999">
        <v>363.25</v>
      </c>
      <c r="S4999">
        <v>19.989999999999998</v>
      </c>
      <c r="T4999">
        <f t="shared" si="78"/>
        <v>2542.75</v>
      </c>
    </row>
    <row r="5000" spans="1:20" x14ac:dyDescent="0.3">
      <c r="A5000">
        <v>4999</v>
      </c>
      <c r="B5000">
        <v>91202</v>
      </c>
      <c r="C5000" t="s">
        <v>1106</v>
      </c>
      <c r="D5000" t="s">
        <v>578</v>
      </c>
      <c r="E5000" t="s">
        <v>21</v>
      </c>
      <c r="F5000" t="s">
        <v>40</v>
      </c>
      <c r="G5000" t="s">
        <v>32</v>
      </c>
      <c r="H5000" t="s">
        <v>24</v>
      </c>
      <c r="I5000" t="s">
        <v>28</v>
      </c>
      <c r="J5000" t="s">
        <v>29</v>
      </c>
      <c r="K5000" t="s">
        <v>1243</v>
      </c>
      <c r="L5000" t="s">
        <v>283</v>
      </c>
      <c r="M5000" t="s">
        <v>59</v>
      </c>
      <c r="N5000" s="2">
        <v>40988</v>
      </c>
      <c r="O5000" s="2">
        <v>40991</v>
      </c>
      <c r="P5000">
        <v>12</v>
      </c>
      <c r="Q5000" s="1">
        <v>0.09</v>
      </c>
      <c r="R5000">
        <v>500.97</v>
      </c>
      <c r="S5000">
        <v>69.3</v>
      </c>
      <c r="T5000">
        <f t="shared" si="78"/>
        <v>6011.64</v>
      </c>
    </row>
    <row r="5001" spans="1:20" x14ac:dyDescent="0.3">
      <c r="A5001">
        <v>5000</v>
      </c>
      <c r="B5001">
        <v>91202</v>
      </c>
      <c r="C5001" t="s">
        <v>1106</v>
      </c>
      <c r="D5001" t="s">
        <v>20</v>
      </c>
      <c r="E5001" t="s">
        <v>39</v>
      </c>
      <c r="F5001" t="s">
        <v>40</v>
      </c>
      <c r="G5001" t="s">
        <v>32</v>
      </c>
      <c r="H5001" t="s">
        <v>94</v>
      </c>
      <c r="I5001" t="s">
        <v>28</v>
      </c>
      <c r="J5001" t="s">
        <v>29</v>
      </c>
      <c r="K5001" t="s">
        <v>138</v>
      </c>
      <c r="L5001" t="s">
        <v>44</v>
      </c>
      <c r="M5001" t="s">
        <v>99</v>
      </c>
      <c r="N5001" s="2">
        <v>40988</v>
      </c>
      <c r="O5001" s="2">
        <v>40989</v>
      </c>
      <c r="P5001">
        <v>1</v>
      </c>
      <c r="Q5001" s="1">
        <v>0.1</v>
      </c>
      <c r="R5001">
        <v>4.76</v>
      </c>
      <c r="S5001">
        <v>3.01</v>
      </c>
      <c r="T5001">
        <f t="shared" si="78"/>
        <v>4.76</v>
      </c>
    </row>
    <row r="5002" spans="1:20" x14ac:dyDescent="0.3">
      <c r="A5002">
        <v>5001</v>
      </c>
      <c r="B5002">
        <v>91148</v>
      </c>
      <c r="C5002" t="s">
        <v>1241</v>
      </c>
      <c r="D5002" t="s">
        <v>20</v>
      </c>
      <c r="E5002" t="s">
        <v>39</v>
      </c>
      <c r="F5002" t="s">
        <v>31</v>
      </c>
      <c r="G5002" t="s">
        <v>93</v>
      </c>
      <c r="H5002" t="s">
        <v>94</v>
      </c>
      <c r="I5002" t="s">
        <v>28</v>
      </c>
      <c r="J5002" t="s">
        <v>29</v>
      </c>
      <c r="K5002" t="s">
        <v>145</v>
      </c>
      <c r="L5002" t="s">
        <v>192</v>
      </c>
      <c r="M5002" t="s">
        <v>69</v>
      </c>
      <c r="N5002" s="2">
        <v>41250</v>
      </c>
      <c r="O5002" s="2">
        <v>41252</v>
      </c>
      <c r="P5002">
        <v>1</v>
      </c>
      <c r="Q5002" s="1">
        <v>0.06</v>
      </c>
      <c r="R5002">
        <v>24.92</v>
      </c>
      <c r="S5002">
        <v>12.98</v>
      </c>
      <c r="T5002">
        <f t="shared" si="78"/>
        <v>24.92</v>
      </c>
    </row>
    <row r="5003" spans="1:20" x14ac:dyDescent="0.3">
      <c r="A5003">
        <v>5002</v>
      </c>
      <c r="B5003">
        <v>91148</v>
      </c>
      <c r="C5003" t="s">
        <v>1241</v>
      </c>
      <c r="D5003" t="s">
        <v>20</v>
      </c>
      <c r="E5003" t="s">
        <v>39</v>
      </c>
      <c r="F5003" t="s">
        <v>31</v>
      </c>
      <c r="G5003" t="s">
        <v>93</v>
      </c>
      <c r="H5003" t="s">
        <v>49</v>
      </c>
      <c r="I5003" t="s">
        <v>28</v>
      </c>
      <c r="J5003" t="s">
        <v>29</v>
      </c>
      <c r="K5003" t="s">
        <v>136</v>
      </c>
      <c r="L5003" t="s">
        <v>44</v>
      </c>
      <c r="M5003" t="s">
        <v>296</v>
      </c>
      <c r="N5003" s="2">
        <v>41250</v>
      </c>
      <c r="O5003" s="2">
        <v>41252</v>
      </c>
      <c r="P5003">
        <v>18</v>
      </c>
      <c r="Q5003" s="1">
        <v>0.04</v>
      </c>
      <c r="R5003">
        <v>4.9800000000000004</v>
      </c>
      <c r="S5003">
        <v>0.8</v>
      </c>
      <c r="T5003">
        <f t="shared" si="78"/>
        <v>89.640000000000015</v>
      </c>
    </row>
    <row r="5004" spans="1:20" x14ac:dyDescent="0.3">
      <c r="A5004">
        <v>5003</v>
      </c>
      <c r="B5004">
        <v>87310</v>
      </c>
      <c r="C5004" t="s">
        <v>1571</v>
      </c>
      <c r="D5004" t="s">
        <v>38</v>
      </c>
      <c r="E5004" t="s">
        <v>21</v>
      </c>
      <c r="F5004" t="s">
        <v>31</v>
      </c>
      <c r="G5004" t="s">
        <v>41</v>
      </c>
      <c r="H5004" t="s">
        <v>203</v>
      </c>
      <c r="I5004" t="s">
        <v>28</v>
      </c>
      <c r="J5004" t="s">
        <v>29</v>
      </c>
      <c r="K5004" t="s">
        <v>1114</v>
      </c>
      <c r="L5004" t="s">
        <v>26</v>
      </c>
      <c r="M5004" t="s">
        <v>296</v>
      </c>
      <c r="N5004" s="2">
        <v>41296</v>
      </c>
      <c r="O5004" s="2">
        <v>41297</v>
      </c>
      <c r="P5004">
        <v>11</v>
      </c>
      <c r="Q5004" s="1">
        <v>0.06</v>
      </c>
      <c r="R5004">
        <v>39.24</v>
      </c>
      <c r="S5004">
        <v>1.99</v>
      </c>
      <c r="T5004">
        <f t="shared" si="78"/>
        <v>431.64000000000004</v>
      </c>
    </row>
    <row r="5005" spans="1:20" x14ac:dyDescent="0.3">
      <c r="A5005">
        <v>5004</v>
      </c>
      <c r="B5005">
        <v>87310</v>
      </c>
      <c r="C5005" t="s">
        <v>1571</v>
      </c>
      <c r="D5005" t="s">
        <v>20</v>
      </c>
      <c r="E5005" t="s">
        <v>39</v>
      </c>
      <c r="F5005" t="s">
        <v>31</v>
      </c>
      <c r="G5005" t="s">
        <v>41</v>
      </c>
      <c r="H5005" t="s">
        <v>54</v>
      </c>
      <c r="I5005" t="s">
        <v>28</v>
      </c>
      <c r="J5005" t="s">
        <v>29</v>
      </c>
      <c r="K5005" t="s">
        <v>145</v>
      </c>
      <c r="L5005" t="s">
        <v>44</v>
      </c>
      <c r="M5005" t="s">
        <v>296</v>
      </c>
      <c r="N5005" s="2">
        <v>41296</v>
      </c>
      <c r="O5005" s="2">
        <v>41297</v>
      </c>
      <c r="P5005">
        <v>12</v>
      </c>
      <c r="Q5005" s="1">
        <v>0.02</v>
      </c>
      <c r="R5005">
        <v>8.01</v>
      </c>
      <c r="S5005">
        <v>2.87</v>
      </c>
      <c r="T5005">
        <f t="shared" si="78"/>
        <v>96.12</v>
      </c>
    </row>
    <row r="5006" spans="1:20" x14ac:dyDescent="0.3">
      <c r="A5006">
        <v>5005</v>
      </c>
      <c r="B5006">
        <v>86725</v>
      </c>
      <c r="C5006" t="s">
        <v>972</v>
      </c>
      <c r="D5006" t="s">
        <v>20</v>
      </c>
      <c r="E5006" t="s">
        <v>39</v>
      </c>
      <c r="F5006" t="s">
        <v>22</v>
      </c>
      <c r="G5006" t="s">
        <v>23</v>
      </c>
      <c r="H5006" t="s">
        <v>61</v>
      </c>
      <c r="I5006" t="s">
        <v>28</v>
      </c>
      <c r="J5006" t="s">
        <v>29</v>
      </c>
      <c r="K5006" t="s">
        <v>172</v>
      </c>
      <c r="L5006" t="s">
        <v>192</v>
      </c>
      <c r="M5006" t="s">
        <v>86</v>
      </c>
      <c r="N5006" s="2">
        <v>40494</v>
      </c>
      <c r="O5006" s="2">
        <v>40495</v>
      </c>
      <c r="P5006">
        <v>21</v>
      </c>
      <c r="Q5006" s="1">
        <v>0.03</v>
      </c>
      <c r="R5006">
        <v>223.98</v>
      </c>
      <c r="S5006">
        <v>15.01</v>
      </c>
      <c r="T5006">
        <f t="shared" si="78"/>
        <v>4703.58</v>
      </c>
    </row>
    <row r="5007" spans="1:20" x14ac:dyDescent="0.3">
      <c r="A5007">
        <v>5006</v>
      </c>
      <c r="B5007">
        <v>88082</v>
      </c>
      <c r="C5007" t="s">
        <v>265</v>
      </c>
      <c r="D5007" t="s">
        <v>20</v>
      </c>
      <c r="E5007" t="s">
        <v>39</v>
      </c>
      <c r="F5007" t="s">
        <v>31</v>
      </c>
      <c r="G5007" t="s">
        <v>48</v>
      </c>
      <c r="H5007" t="s">
        <v>78</v>
      </c>
      <c r="I5007" t="s">
        <v>28</v>
      </c>
      <c r="J5007" t="s">
        <v>29</v>
      </c>
      <c r="K5007" t="s">
        <v>79</v>
      </c>
      <c r="L5007" t="s">
        <v>192</v>
      </c>
      <c r="M5007" t="s">
        <v>296</v>
      </c>
      <c r="N5007" s="2">
        <v>41635</v>
      </c>
      <c r="O5007" s="2">
        <v>41638</v>
      </c>
      <c r="P5007">
        <v>15</v>
      </c>
      <c r="Q5007" s="1">
        <v>0.1</v>
      </c>
      <c r="R5007">
        <v>525.98</v>
      </c>
      <c r="S5007">
        <v>19.989999999999998</v>
      </c>
      <c r="T5007">
        <f t="shared" si="78"/>
        <v>7889.7000000000007</v>
      </c>
    </row>
    <row r="5008" spans="1:20" x14ac:dyDescent="0.3">
      <c r="A5008">
        <v>5007</v>
      </c>
      <c r="B5008">
        <v>88082</v>
      </c>
      <c r="C5008" t="s">
        <v>265</v>
      </c>
      <c r="D5008" t="s">
        <v>20</v>
      </c>
      <c r="E5008" t="s">
        <v>21</v>
      </c>
      <c r="F5008" t="s">
        <v>31</v>
      </c>
      <c r="G5008" t="s">
        <v>48</v>
      </c>
      <c r="H5008" t="s">
        <v>206</v>
      </c>
      <c r="I5008" t="s">
        <v>28</v>
      </c>
      <c r="J5008" t="s">
        <v>29</v>
      </c>
      <c r="K5008" t="s">
        <v>1107</v>
      </c>
      <c r="L5008" t="s">
        <v>192</v>
      </c>
      <c r="M5008" t="s">
        <v>69</v>
      </c>
      <c r="N5008" s="2">
        <v>41635</v>
      </c>
      <c r="O5008" s="2">
        <v>41637</v>
      </c>
      <c r="P5008">
        <v>21</v>
      </c>
      <c r="Q5008" s="1">
        <v>0.1</v>
      </c>
      <c r="R5008">
        <v>115.99</v>
      </c>
      <c r="S5008">
        <v>8.99</v>
      </c>
      <c r="T5008">
        <f t="shared" si="78"/>
        <v>2435.79</v>
      </c>
    </row>
    <row r="5009" spans="1:20" x14ac:dyDescent="0.3">
      <c r="A5009">
        <v>5008</v>
      </c>
      <c r="B5009">
        <v>86902</v>
      </c>
      <c r="C5009" t="s">
        <v>2116</v>
      </c>
      <c r="D5009" t="s">
        <v>20</v>
      </c>
      <c r="E5009" t="s">
        <v>21</v>
      </c>
      <c r="F5009" t="s">
        <v>22</v>
      </c>
      <c r="G5009" t="s">
        <v>23</v>
      </c>
      <c r="H5009" t="s">
        <v>206</v>
      </c>
      <c r="I5009" t="s">
        <v>28</v>
      </c>
      <c r="J5009" t="s">
        <v>29</v>
      </c>
      <c r="K5009" t="s">
        <v>34</v>
      </c>
      <c r="L5009" t="s">
        <v>192</v>
      </c>
      <c r="M5009" t="s">
        <v>331</v>
      </c>
      <c r="N5009" s="2">
        <v>40470</v>
      </c>
      <c r="O5009" s="2">
        <v>40472</v>
      </c>
      <c r="P5009">
        <v>23</v>
      </c>
      <c r="Q5009" s="1">
        <v>0.05</v>
      </c>
      <c r="R5009">
        <v>159.99</v>
      </c>
      <c r="S5009">
        <v>5.5</v>
      </c>
      <c r="T5009">
        <f t="shared" si="78"/>
        <v>3679.7700000000004</v>
      </c>
    </row>
    <row r="5010" spans="1:20" x14ac:dyDescent="0.3">
      <c r="A5010">
        <v>5009</v>
      </c>
      <c r="B5010">
        <v>85840</v>
      </c>
      <c r="C5010" t="s">
        <v>1012</v>
      </c>
      <c r="D5010" t="s">
        <v>38</v>
      </c>
      <c r="E5010" t="s">
        <v>21</v>
      </c>
      <c r="F5010" t="s">
        <v>40</v>
      </c>
      <c r="G5010" t="s">
        <v>32</v>
      </c>
      <c r="H5010" t="s">
        <v>24</v>
      </c>
      <c r="I5010" t="s">
        <v>28</v>
      </c>
      <c r="J5010" t="s">
        <v>29</v>
      </c>
      <c r="K5010" t="s">
        <v>25</v>
      </c>
      <c r="L5010" t="s">
        <v>26</v>
      </c>
      <c r="M5010" t="s">
        <v>59</v>
      </c>
      <c r="N5010" s="2">
        <v>41194</v>
      </c>
      <c r="O5010" s="2">
        <v>41195</v>
      </c>
      <c r="P5010">
        <v>16</v>
      </c>
      <c r="Q5010" s="1">
        <v>0.05</v>
      </c>
      <c r="R5010">
        <v>8.32</v>
      </c>
      <c r="S5010">
        <v>2.38</v>
      </c>
      <c r="T5010">
        <f t="shared" si="78"/>
        <v>133.12</v>
      </c>
    </row>
    <row r="5011" spans="1:20" x14ac:dyDescent="0.3">
      <c r="A5011">
        <v>5010</v>
      </c>
      <c r="B5011">
        <v>85920</v>
      </c>
      <c r="C5011" t="s">
        <v>1297</v>
      </c>
      <c r="D5011" t="s">
        <v>20</v>
      </c>
      <c r="E5011" t="s">
        <v>39</v>
      </c>
      <c r="F5011" t="s">
        <v>40</v>
      </c>
      <c r="G5011" t="s">
        <v>41</v>
      </c>
      <c r="H5011" t="s">
        <v>94</v>
      </c>
      <c r="I5011" t="s">
        <v>28</v>
      </c>
      <c r="J5011" t="s">
        <v>29</v>
      </c>
      <c r="K5011" t="s">
        <v>184</v>
      </c>
      <c r="L5011" t="s">
        <v>192</v>
      </c>
      <c r="M5011" t="s">
        <v>175</v>
      </c>
      <c r="N5011" s="2">
        <v>40926</v>
      </c>
      <c r="O5011" s="2">
        <v>40928</v>
      </c>
      <c r="P5011">
        <v>11</v>
      </c>
      <c r="Q5011" s="1">
        <v>0</v>
      </c>
      <c r="R5011">
        <v>5.28</v>
      </c>
      <c r="S5011">
        <v>2.99</v>
      </c>
      <c r="T5011">
        <f t="shared" si="78"/>
        <v>58.080000000000005</v>
      </c>
    </row>
    <row r="5012" spans="1:20" x14ac:dyDescent="0.3">
      <c r="A5012">
        <v>5011</v>
      </c>
      <c r="B5012">
        <v>85920</v>
      </c>
      <c r="C5012" t="s">
        <v>1297</v>
      </c>
      <c r="D5012" t="s">
        <v>20</v>
      </c>
      <c r="E5012" t="s">
        <v>21</v>
      </c>
      <c r="F5012" t="s">
        <v>40</v>
      </c>
      <c r="G5012" t="s">
        <v>41</v>
      </c>
      <c r="H5012" t="s">
        <v>203</v>
      </c>
      <c r="I5012" t="s">
        <v>28</v>
      </c>
      <c r="J5012" t="s">
        <v>29</v>
      </c>
      <c r="K5012" t="s">
        <v>213</v>
      </c>
      <c r="L5012" t="s">
        <v>192</v>
      </c>
      <c r="M5012" t="s">
        <v>175</v>
      </c>
      <c r="N5012" s="2">
        <v>40926</v>
      </c>
      <c r="O5012" s="2">
        <v>40928</v>
      </c>
      <c r="P5012">
        <v>8</v>
      </c>
      <c r="Q5012" s="1">
        <v>0</v>
      </c>
      <c r="R5012">
        <v>65.989999999999995</v>
      </c>
      <c r="S5012">
        <v>19.989999999999998</v>
      </c>
      <c r="T5012">
        <f t="shared" si="78"/>
        <v>527.91999999999996</v>
      </c>
    </row>
    <row r="5013" spans="1:20" x14ac:dyDescent="0.3">
      <c r="A5013">
        <v>5012</v>
      </c>
      <c r="B5013">
        <v>88436</v>
      </c>
      <c r="C5013" t="s">
        <v>2030</v>
      </c>
      <c r="D5013" t="s">
        <v>20</v>
      </c>
      <c r="E5013" t="s">
        <v>39</v>
      </c>
      <c r="F5013" t="s">
        <v>47</v>
      </c>
      <c r="G5013" t="s">
        <v>41</v>
      </c>
      <c r="H5013" t="s">
        <v>54</v>
      </c>
      <c r="I5013" t="s">
        <v>28</v>
      </c>
      <c r="J5013" t="s">
        <v>29</v>
      </c>
      <c r="K5013" t="s">
        <v>129</v>
      </c>
      <c r="L5013" t="s">
        <v>192</v>
      </c>
      <c r="M5013" t="s">
        <v>160</v>
      </c>
      <c r="N5013" s="2">
        <v>40660</v>
      </c>
      <c r="O5013" s="2">
        <v>40661</v>
      </c>
      <c r="P5013">
        <v>4</v>
      </c>
      <c r="Q5013" s="1">
        <v>0.09</v>
      </c>
      <c r="R5013">
        <v>41.94</v>
      </c>
      <c r="S5013">
        <v>2.99</v>
      </c>
      <c r="T5013">
        <f t="shared" si="78"/>
        <v>167.76</v>
      </c>
    </row>
    <row r="5014" spans="1:20" x14ac:dyDescent="0.3">
      <c r="A5014">
        <v>5013</v>
      </c>
      <c r="B5014">
        <v>91144</v>
      </c>
      <c r="C5014" t="s">
        <v>1241</v>
      </c>
      <c r="D5014" t="s">
        <v>38</v>
      </c>
      <c r="E5014" t="s">
        <v>187</v>
      </c>
      <c r="F5014" t="s">
        <v>31</v>
      </c>
      <c r="G5014" t="s">
        <v>23</v>
      </c>
      <c r="H5014" t="s">
        <v>225</v>
      </c>
      <c r="I5014" t="s">
        <v>28</v>
      </c>
      <c r="J5014" t="s">
        <v>29</v>
      </c>
      <c r="K5014" t="s">
        <v>113</v>
      </c>
      <c r="L5014" t="s">
        <v>746</v>
      </c>
      <c r="M5014" t="s">
        <v>255</v>
      </c>
      <c r="N5014" s="2">
        <v>40251</v>
      </c>
      <c r="O5014" s="2">
        <v>40252</v>
      </c>
      <c r="P5014">
        <v>10</v>
      </c>
      <c r="Q5014" s="1">
        <v>0.09</v>
      </c>
      <c r="R5014">
        <v>154.13</v>
      </c>
      <c r="S5014">
        <v>69</v>
      </c>
      <c r="T5014">
        <f t="shared" si="78"/>
        <v>1541.3</v>
      </c>
    </row>
    <row r="5015" spans="1:20" x14ac:dyDescent="0.3">
      <c r="A5015">
        <v>5014</v>
      </c>
      <c r="B5015">
        <v>88255</v>
      </c>
      <c r="C5015" t="s">
        <v>235</v>
      </c>
      <c r="D5015" t="s">
        <v>20</v>
      </c>
      <c r="E5015" t="s">
        <v>39</v>
      </c>
      <c r="F5015" t="s">
        <v>31</v>
      </c>
      <c r="G5015" t="s">
        <v>41</v>
      </c>
      <c r="H5015" t="s">
        <v>42</v>
      </c>
      <c r="I5015" t="s">
        <v>28</v>
      </c>
      <c r="J5015" t="s">
        <v>29</v>
      </c>
      <c r="K5015" t="s">
        <v>163</v>
      </c>
      <c r="L5015" t="s">
        <v>192</v>
      </c>
      <c r="M5015" t="s">
        <v>375</v>
      </c>
      <c r="N5015" s="2">
        <v>41136</v>
      </c>
      <c r="O5015" s="2">
        <v>41137</v>
      </c>
      <c r="P5015">
        <v>13</v>
      </c>
      <c r="Q5015" s="1">
        <v>0</v>
      </c>
      <c r="R5015">
        <v>5.78</v>
      </c>
      <c r="S5015">
        <v>5.67</v>
      </c>
      <c r="T5015">
        <f t="shared" si="78"/>
        <v>75.14</v>
      </c>
    </row>
    <row r="5016" spans="1:20" x14ac:dyDescent="0.3">
      <c r="A5016">
        <v>5015</v>
      </c>
      <c r="B5016">
        <v>89400</v>
      </c>
      <c r="C5016" t="s">
        <v>1601</v>
      </c>
      <c r="D5016" t="s">
        <v>20</v>
      </c>
      <c r="E5016" t="s">
        <v>21</v>
      </c>
      <c r="F5016" t="s">
        <v>47</v>
      </c>
      <c r="G5016" t="s">
        <v>23</v>
      </c>
      <c r="H5016" t="s">
        <v>24</v>
      </c>
      <c r="I5016" t="s">
        <v>28</v>
      </c>
      <c r="J5016" t="s">
        <v>29</v>
      </c>
      <c r="K5016" t="s">
        <v>213</v>
      </c>
      <c r="L5016" t="s">
        <v>192</v>
      </c>
      <c r="M5016" t="s">
        <v>51</v>
      </c>
      <c r="N5016" s="2">
        <v>41555</v>
      </c>
      <c r="O5016" s="2">
        <v>41556</v>
      </c>
      <c r="P5016">
        <v>8</v>
      </c>
      <c r="Q5016" s="1">
        <v>0.1</v>
      </c>
      <c r="R5016">
        <v>65.989999999999995</v>
      </c>
      <c r="S5016">
        <v>5.92</v>
      </c>
      <c r="T5016">
        <f t="shared" si="78"/>
        <v>527.91999999999996</v>
      </c>
    </row>
    <row r="5017" spans="1:20" x14ac:dyDescent="0.3">
      <c r="A5017">
        <v>5016</v>
      </c>
      <c r="B5017">
        <v>89334</v>
      </c>
      <c r="C5017" t="s">
        <v>2213</v>
      </c>
      <c r="D5017" t="s">
        <v>20</v>
      </c>
      <c r="E5017" t="s">
        <v>39</v>
      </c>
      <c r="F5017" t="s">
        <v>31</v>
      </c>
      <c r="G5017" t="s">
        <v>41</v>
      </c>
      <c r="H5017" t="s">
        <v>42</v>
      </c>
      <c r="I5017" t="s">
        <v>28</v>
      </c>
      <c r="J5017" t="s">
        <v>29</v>
      </c>
      <c r="K5017" t="s">
        <v>189</v>
      </c>
      <c r="L5017" t="s">
        <v>192</v>
      </c>
      <c r="M5017" t="s">
        <v>296</v>
      </c>
      <c r="N5017" s="2">
        <v>40289</v>
      </c>
      <c r="O5017" s="2">
        <v>40289</v>
      </c>
      <c r="P5017">
        <v>7</v>
      </c>
      <c r="Q5017" s="1">
        <v>0.06</v>
      </c>
      <c r="R5017">
        <v>40.99</v>
      </c>
      <c r="S5017">
        <v>17.48</v>
      </c>
      <c r="T5017">
        <f t="shared" si="78"/>
        <v>286.93</v>
      </c>
    </row>
    <row r="5018" spans="1:20" x14ac:dyDescent="0.3">
      <c r="A5018">
        <v>5017</v>
      </c>
      <c r="B5018">
        <v>86024</v>
      </c>
      <c r="C5018" t="s">
        <v>1725</v>
      </c>
      <c r="D5018" t="s">
        <v>20</v>
      </c>
      <c r="E5018" t="s">
        <v>39</v>
      </c>
      <c r="F5018" t="s">
        <v>47</v>
      </c>
      <c r="G5018" t="s">
        <v>23</v>
      </c>
      <c r="H5018" t="s">
        <v>54</v>
      </c>
      <c r="I5018" t="s">
        <v>28</v>
      </c>
      <c r="J5018" t="s">
        <v>29</v>
      </c>
      <c r="K5018" t="s">
        <v>62</v>
      </c>
      <c r="L5018" t="s">
        <v>26</v>
      </c>
      <c r="M5018" t="s">
        <v>134</v>
      </c>
      <c r="N5018" s="2">
        <v>41185</v>
      </c>
      <c r="O5018" s="2">
        <v>41187</v>
      </c>
      <c r="P5018">
        <v>25</v>
      </c>
      <c r="Q5018" s="1">
        <v>0.04</v>
      </c>
      <c r="R5018">
        <v>8.4499999999999993</v>
      </c>
      <c r="S5018">
        <v>7.77</v>
      </c>
      <c r="T5018">
        <f t="shared" si="78"/>
        <v>211.24999999999997</v>
      </c>
    </row>
    <row r="5019" spans="1:20" x14ac:dyDescent="0.3">
      <c r="A5019">
        <v>5018</v>
      </c>
      <c r="B5019">
        <v>86024</v>
      </c>
      <c r="C5019" t="s">
        <v>1725</v>
      </c>
      <c r="D5019" t="s">
        <v>20</v>
      </c>
      <c r="E5019" t="s">
        <v>21</v>
      </c>
      <c r="F5019" t="s">
        <v>47</v>
      </c>
      <c r="G5019" t="s">
        <v>23</v>
      </c>
      <c r="H5019" t="s">
        <v>203</v>
      </c>
      <c r="I5019" t="s">
        <v>28</v>
      </c>
      <c r="J5019" t="s">
        <v>29</v>
      </c>
      <c r="K5019" t="s">
        <v>201</v>
      </c>
      <c r="L5019" t="s">
        <v>192</v>
      </c>
      <c r="M5019" t="s">
        <v>134</v>
      </c>
      <c r="N5019" s="2">
        <v>41185</v>
      </c>
      <c r="O5019" s="2">
        <v>41187</v>
      </c>
      <c r="P5019">
        <v>8</v>
      </c>
      <c r="Q5019" s="1">
        <v>0.04</v>
      </c>
      <c r="R5019">
        <v>115.99</v>
      </c>
      <c r="S5019">
        <v>4.2300000000000004</v>
      </c>
      <c r="T5019">
        <f t="shared" si="78"/>
        <v>927.92</v>
      </c>
    </row>
    <row r="5020" spans="1:20" x14ac:dyDescent="0.3">
      <c r="A5020">
        <v>5019</v>
      </c>
      <c r="B5020">
        <v>87926</v>
      </c>
      <c r="C5020" t="s">
        <v>1490</v>
      </c>
      <c r="D5020" t="s">
        <v>20</v>
      </c>
      <c r="E5020" t="s">
        <v>39</v>
      </c>
      <c r="F5020" t="s">
        <v>22</v>
      </c>
      <c r="G5020" t="s">
        <v>93</v>
      </c>
      <c r="H5020" t="s">
        <v>54</v>
      </c>
      <c r="I5020" t="s">
        <v>28</v>
      </c>
      <c r="J5020" t="s">
        <v>29</v>
      </c>
      <c r="K5020" t="s">
        <v>105</v>
      </c>
      <c r="L5020" t="s">
        <v>192</v>
      </c>
      <c r="M5020" t="s">
        <v>246</v>
      </c>
      <c r="N5020" s="2">
        <v>41496</v>
      </c>
      <c r="O5020" s="2">
        <v>41498</v>
      </c>
      <c r="P5020">
        <v>1</v>
      </c>
      <c r="Q5020" s="1">
        <v>0.03</v>
      </c>
      <c r="R5020">
        <v>8.6</v>
      </c>
      <c r="S5020">
        <v>6.19</v>
      </c>
      <c r="T5020">
        <f t="shared" si="78"/>
        <v>8.6</v>
      </c>
    </row>
    <row r="5021" spans="1:20" x14ac:dyDescent="0.3">
      <c r="A5021">
        <v>5020</v>
      </c>
      <c r="B5021">
        <v>87926</v>
      </c>
      <c r="C5021" t="s">
        <v>1490</v>
      </c>
      <c r="D5021" t="s">
        <v>20</v>
      </c>
      <c r="E5021" t="s">
        <v>39</v>
      </c>
      <c r="F5021" t="s">
        <v>22</v>
      </c>
      <c r="G5021" t="s">
        <v>93</v>
      </c>
      <c r="H5021" t="s">
        <v>89</v>
      </c>
      <c r="I5021" t="s">
        <v>28</v>
      </c>
      <c r="J5021" t="s">
        <v>29</v>
      </c>
      <c r="K5021" t="s">
        <v>170</v>
      </c>
      <c r="L5021" t="s">
        <v>192</v>
      </c>
      <c r="M5021" t="s">
        <v>227</v>
      </c>
      <c r="N5021" s="2">
        <v>41496</v>
      </c>
      <c r="O5021" s="2">
        <v>41497</v>
      </c>
      <c r="P5021">
        <v>5</v>
      </c>
      <c r="Q5021" s="1">
        <v>0.08</v>
      </c>
      <c r="R5021">
        <v>165.2</v>
      </c>
      <c r="S5021">
        <v>19.989999999999998</v>
      </c>
      <c r="T5021">
        <f t="shared" si="78"/>
        <v>826</v>
      </c>
    </row>
    <row r="5022" spans="1:20" x14ac:dyDescent="0.3">
      <c r="A5022">
        <v>5021</v>
      </c>
      <c r="B5022">
        <v>90050</v>
      </c>
      <c r="C5022" t="s">
        <v>1326</v>
      </c>
      <c r="D5022" t="s">
        <v>20</v>
      </c>
      <c r="E5022" t="s">
        <v>39</v>
      </c>
      <c r="F5022" t="s">
        <v>22</v>
      </c>
      <c r="G5022" t="s">
        <v>32</v>
      </c>
      <c r="H5022" t="s">
        <v>61</v>
      </c>
      <c r="I5022" t="s">
        <v>28</v>
      </c>
      <c r="J5022" t="s">
        <v>29</v>
      </c>
      <c r="K5022" t="s">
        <v>149</v>
      </c>
      <c r="L5022" t="s">
        <v>44</v>
      </c>
      <c r="M5022" t="s">
        <v>499</v>
      </c>
      <c r="N5022" s="2">
        <v>40967</v>
      </c>
      <c r="O5022" s="2">
        <v>40968</v>
      </c>
      <c r="P5022">
        <v>4</v>
      </c>
      <c r="Q5022" s="1">
        <v>0.02</v>
      </c>
      <c r="R5022">
        <v>5.43</v>
      </c>
      <c r="S5022">
        <v>0.95</v>
      </c>
      <c r="T5022">
        <f t="shared" si="78"/>
        <v>21.72</v>
      </c>
    </row>
    <row r="5023" spans="1:20" x14ac:dyDescent="0.3">
      <c r="A5023">
        <v>5022</v>
      </c>
      <c r="B5023">
        <v>90050</v>
      </c>
      <c r="C5023" t="s">
        <v>1326</v>
      </c>
      <c r="D5023" t="s">
        <v>20</v>
      </c>
      <c r="E5023" t="s">
        <v>39</v>
      </c>
      <c r="F5023" t="s">
        <v>22</v>
      </c>
      <c r="G5023" t="s">
        <v>32</v>
      </c>
      <c r="H5023" t="s">
        <v>49</v>
      </c>
      <c r="I5023" t="s">
        <v>28</v>
      </c>
      <c r="J5023" t="s">
        <v>29</v>
      </c>
      <c r="K5023" t="s">
        <v>289</v>
      </c>
      <c r="L5023" t="s">
        <v>26</v>
      </c>
      <c r="M5023" t="s">
        <v>238</v>
      </c>
      <c r="N5023" s="2">
        <v>40967</v>
      </c>
      <c r="O5023" s="2">
        <v>40968</v>
      </c>
      <c r="P5023">
        <v>1</v>
      </c>
      <c r="Q5023" s="1">
        <v>0.04</v>
      </c>
      <c r="R5023">
        <v>10.98</v>
      </c>
      <c r="S5023">
        <v>3.37</v>
      </c>
      <c r="T5023">
        <f t="shared" si="78"/>
        <v>10.98</v>
      </c>
    </row>
    <row r="5024" spans="1:20" x14ac:dyDescent="0.3">
      <c r="A5024">
        <v>5023</v>
      </c>
      <c r="B5024">
        <v>88982</v>
      </c>
      <c r="C5024" t="s">
        <v>758</v>
      </c>
      <c r="D5024" t="s">
        <v>20</v>
      </c>
      <c r="E5024" t="s">
        <v>39</v>
      </c>
      <c r="F5024" t="s">
        <v>31</v>
      </c>
      <c r="G5024" t="s">
        <v>48</v>
      </c>
      <c r="H5024" t="s">
        <v>61</v>
      </c>
      <c r="I5024" t="s">
        <v>28</v>
      </c>
      <c r="J5024" t="s">
        <v>29</v>
      </c>
      <c r="K5024" t="s">
        <v>154</v>
      </c>
      <c r="L5024" t="s">
        <v>192</v>
      </c>
      <c r="M5024" t="s">
        <v>367</v>
      </c>
      <c r="N5024" s="2">
        <v>41393</v>
      </c>
      <c r="O5024" s="2">
        <v>41393</v>
      </c>
      <c r="P5024">
        <v>9</v>
      </c>
      <c r="Q5024" s="1">
        <v>0.09</v>
      </c>
      <c r="R5024">
        <v>16.91</v>
      </c>
      <c r="S5024">
        <v>6.25</v>
      </c>
      <c r="T5024">
        <f t="shared" si="78"/>
        <v>152.19</v>
      </c>
    </row>
    <row r="5025" spans="1:20" x14ac:dyDescent="0.3">
      <c r="A5025">
        <v>5024</v>
      </c>
      <c r="B5025">
        <v>88982</v>
      </c>
      <c r="C5025" t="s">
        <v>758</v>
      </c>
      <c r="D5025" t="s">
        <v>578</v>
      </c>
      <c r="E5025" t="s">
        <v>187</v>
      </c>
      <c r="F5025" t="s">
        <v>31</v>
      </c>
      <c r="G5025" t="s">
        <v>48</v>
      </c>
      <c r="H5025" t="s">
        <v>188</v>
      </c>
      <c r="I5025" t="s">
        <v>28</v>
      </c>
      <c r="J5025" t="s">
        <v>29</v>
      </c>
      <c r="K5025" t="s">
        <v>248</v>
      </c>
      <c r="L5025" t="s">
        <v>330</v>
      </c>
      <c r="M5025" t="s">
        <v>279</v>
      </c>
      <c r="N5025" s="2">
        <v>41393</v>
      </c>
      <c r="O5025" s="2">
        <v>41400</v>
      </c>
      <c r="P5025">
        <v>2</v>
      </c>
      <c r="Q5025" s="1">
        <v>0.04</v>
      </c>
      <c r="R5025">
        <v>376.13</v>
      </c>
      <c r="S5025">
        <v>85.63</v>
      </c>
      <c r="T5025">
        <f t="shared" si="78"/>
        <v>752.26</v>
      </c>
    </row>
    <row r="5026" spans="1:20" x14ac:dyDescent="0.3">
      <c r="A5026">
        <v>5025</v>
      </c>
      <c r="B5026">
        <v>90410</v>
      </c>
      <c r="C5026" t="s">
        <v>1275</v>
      </c>
      <c r="D5026" t="s">
        <v>20</v>
      </c>
      <c r="E5026" t="s">
        <v>21</v>
      </c>
      <c r="F5026" t="s">
        <v>22</v>
      </c>
      <c r="G5026" t="s">
        <v>48</v>
      </c>
      <c r="H5026" t="s">
        <v>203</v>
      </c>
      <c r="I5026" t="s">
        <v>28</v>
      </c>
      <c r="J5026" t="s">
        <v>29</v>
      </c>
      <c r="K5026" t="s">
        <v>25</v>
      </c>
      <c r="L5026" t="s">
        <v>26</v>
      </c>
      <c r="M5026" t="s">
        <v>199</v>
      </c>
      <c r="N5026" s="2">
        <v>40783</v>
      </c>
      <c r="O5026" s="2">
        <v>40783</v>
      </c>
      <c r="P5026">
        <v>3</v>
      </c>
      <c r="Q5026" s="1">
        <v>0.02</v>
      </c>
      <c r="R5026">
        <v>33.29</v>
      </c>
      <c r="S5026">
        <v>1.99</v>
      </c>
      <c r="T5026">
        <f t="shared" si="78"/>
        <v>99.87</v>
      </c>
    </row>
    <row r="5027" spans="1:20" x14ac:dyDescent="0.3">
      <c r="A5027">
        <v>5026</v>
      </c>
      <c r="B5027">
        <v>91414</v>
      </c>
      <c r="C5027" t="s">
        <v>732</v>
      </c>
      <c r="D5027" t="s">
        <v>20</v>
      </c>
      <c r="E5027" t="s">
        <v>187</v>
      </c>
      <c r="F5027" t="s">
        <v>31</v>
      </c>
      <c r="G5027" t="s">
        <v>41</v>
      </c>
      <c r="H5027" t="s">
        <v>219</v>
      </c>
      <c r="I5027" t="s">
        <v>28</v>
      </c>
      <c r="J5027" t="s">
        <v>29</v>
      </c>
      <c r="K5027" t="s">
        <v>116</v>
      </c>
      <c r="L5027" t="s">
        <v>746</v>
      </c>
      <c r="M5027" t="s">
        <v>375</v>
      </c>
      <c r="N5027" s="2">
        <v>40215</v>
      </c>
      <c r="O5027" s="2">
        <v>40216</v>
      </c>
      <c r="P5027">
        <v>4</v>
      </c>
      <c r="Q5027" s="1">
        <v>0.02</v>
      </c>
      <c r="R5027">
        <v>71.37</v>
      </c>
      <c r="S5027">
        <v>69</v>
      </c>
      <c r="T5027">
        <f t="shared" si="78"/>
        <v>285.48</v>
      </c>
    </row>
    <row r="5028" spans="1:20" x14ac:dyDescent="0.3">
      <c r="A5028">
        <v>5027</v>
      </c>
      <c r="B5028">
        <v>91414</v>
      </c>
      <c r="C5028" t="s">
        <v>732</v>
      </c>
      <c r="D5028" t="s">
        <v>38</v>
      </c>
      <c r="E5028" t="s">
        <v>21</v>
      </c>
      <c r="F5028" t="s">
        <v>31</v>
      </c>
      <c r="G5028" t="s">
        <v>41</v>
      </c>
      <c r="H5028" t="s">
        <v>33</v>
      </c>
      <c r="I5028" t="s">
        <v>28</v>
      </c>
      <c r="J5028" t="s">
        <v>29</v>
      </c>
      <c r="K5028" t="s">
        <v>213</v>
      </c>
      <c r="L5028" t="s">
        <v>192</v>
      </c>
      <c r="M5028" t="s">
        <v>631</v>
      </c>
      <c r="N5028" s="2">
        <v>40215</v>
      </c>
      <c r="O5028" s="2">
        <v>40217</v>
      </c>
      <c r="P5028">
        <v>1</v>
      </c>
      <c r="Q5028" s="1">
        <v>0.03</v>
      </c>
      <c r="R5028">
        <v>205.99</v>
      </c>
      <c r="S5028">
        <v>8.99</v>
      </c>
      <c r="T5028">
        <f t="shared" si="78"/>
        <v>205.99</v>
      </c>
    </row>
    <row r="5029" spans="1:20" x14ac:dyDescent="0.3">
      <c r="A5029">
        <v>5028</v>
      </c>
      <c r="B5029">
        <v>89186</v>
      </c>
      <c r="C5029" t="s">
        <v>2037</v>
      </c>
      <c r="D5029" t="s">
        <v>20</v>
      </c>
      <c r="E5029" t="s">
        <v>21</v>
      </c>
      <c r="F5029" t="s">
        <v>31</v>
      </c>
      <c r="G5029" t="s">
        <v>48</v>
      </c>
      <c r="H5029" t="s">
        <v>24</v>
      </c>
      <c r="I5029" t="s">
        <v>28</v>
      </c>
      <c r="J5029" t="s">
        <v>29</v>
      </c>
      <c r="K5029" t="s">
        <v>1147</v>
      </c>
      <c r="L5029" t="s">
        <v>26</v>
      </c>
      <c r="M5029" t="s">
        <v>35</v>
      </c>
      <c r="N5029" s="2">
        <v>40949</v>
      </c>
      <c r="O5029" s="2">
        <v>40956</v>
      </c>
      <c r="P5029">
        <v>13</v>
      </c>
      <c r="Q5029" s="1">
        <v>0.05</v>
      </c>
      <c r="R5029">
        <v>55.99</v>
      </c>
      <c r="S5029">
        <v>5</v>
      </c>
      <c r="T5029">
        <f t="shared" si="78"/>
        <v>727.87</v>
      </c>
    </row>
    <row r="5030" spans="1:20" x14ac:dyDescent="0.3">
      <c r="A5030">
        <v>5029</v>
      </c>
      <c r="B5030">
        <v>89069</v>
      </c>
      <c r="C5030" t="s">
        <v>1432</v>
      </c>
      <c r="D5030" t="s">
        <v>20</v>
      </c>
      <c r="E5030" t="s">
        <v>39</v>
      </c>
      <c r="F5030" t="s">
        <v>31</v>
      </c>
      <c r="G5030" t="s">
        <v>41</v>
      </c>
      <c r="H5030" t="s">
        <v>49</v>
      </c>
      <c r="I5030" t="s">
        <v>28</v>
      </c>
      <c r="J5030" t="s">
        <v>29</v>
      </c>
      <c r="K5030" t="s">
        <v>55</v>
      </c>
      <c r="L5030" t="s">
        <v>192</v>
      </c>
      <c r="M5030" t="s">
        <v>63</v>
      </c>
      <c r="N5030" s="2">
        <v>41275</v>
      </c>
      <c r="O5030" s="2">
        <v>41276</v>
      </c>
      <c r="P5030">
        <v>9</v>
      </c>
      <c r="Q5030" s="1">
        <v>0.1</v>
      </c>
      <c r="R5030">
        <v>5.98</v>
      </c>
      <c r="S5030">
        <v>4.6900000000000004</v>
      </c>
      <c r="T5030">
        <f t="shared" si="78"/>
        <v>53.820000000000007</v>
      </c>
    </row>
    <row r="5031" spans="1:20" x14ac:dyDescent="0.3">
      <c r="A5031">
        <v>5030</v>
      </c>
      <c r="B5031">
        <v>86138</v>
      </c>
      <c r="C5031" t="s">
        <v>1457</v>
      </c>
      <c r="D5031" t="s">
        <v>38</v>
      </c>
      <c r="E5031" t="s">
        <v>187</v>
      </c>
      <c r="F5031" t="s">
        <v>31</v>
      </c>
      <c r="G5031" t="s">
        <v>41</v>
      </c>
      <c r="H5031" t="s">
        <v>219</v>
      </c>
      <c r="I5031" t="s">
        <v>28</v>
      </c>
      <c r="J5031" t="s">
        <v>29</v>
      </c>
      <c r="K5031" t="s">
        <v>101</v>
      </c>
      <c r="L5031" t="s">
        <v>26</v>
      </c>
      <c r="M5031" t="s">
        <v>35</v>
      </c>
      <c r="N5031" s="2">
        <v>40851</v>
      </c>
      <c r="O5031" s="2">
        <v>40853</v>
      </c>
      <c r="P5031">
        <v>20</v>
      </c>
      <c r="Q5031" s="1">
        <v>0.08</v>
      </c>
      <c r="R5031">
        <v>17.670000000000002</v>
      </c>
      <c r="S5031">
        <v>8.99</v>
      </c>
      <c r="T5031">
        <f t="shared" si="78"/>
        <v>353.40000000000003</v>
      </c>
    </row>
    <row r="5032" spans="1:20" x14ac:dyDescent="0.3">
      <c r="A5032">
        <v>5031</v>
      </c>
      <c r="B5032">
        <v>86138</v>
      </c>
      <c r="C5032" t="s">
        <v>1722</v>
      </c>
      <c r="D5032" t="s">
        <v>38</v>
      </c>
      <c r="E5032" t="s">
        <v>39</v>
      </c>
      <c r="F5032" t="s">
        <v>31</v>
      </c>
      <c r="G5032" t="s">
        <v>41</v>
      </c>
      <c r="H5032" t="s">
        <v>49</v>
      </c>
      <c r="I5032" t="s">
        <v>28</v>
      </c>
      <c r="J5032" t="s">
        <v>29</v>
      </c>
      <c r="K5032" t="s">
        <v>158</v>
      </c>
      <c r="L5032" t="s">
        <v>192</v>
      </c>
      <c r="M5032" t="s">
        <v>35</v>
      </c>
      <c r="N5032" s="2">
        <v>40851</v>
      </c>
      <c r="O5032" s="2">
        <v>40854</v>
      </c>
      <c r="P5032">
        <v>31</v>
      </c>
      <c r="Q5032" s="1">
        <v>0</v>
      </c>
      <c r="R5032">
        <v>8.34</v>
      </c>
      <c r="S5032">
        <v>4.82</v>
      </c>
      <c r="T5032">
        <f t="shared" si="78"/>
        <v>258.54000000000002</v>
      </c>
    </row>
    <row r="5033" spans="1:20" x14ac:dyDescent="0.3">
      <c r="A5033">
        <v>5032</v>
      </c>
      <c r="B5033">
        <v>86138</v>
      </c>
      <c r="C5033" t="s">
        <v>1722</v>
      </c>
      <c r="D5033" t="s">
        <v>20</v>
      </c>
      <c r="E5033" t="s">
        <v>21</v>
      </c>
      <c r="F5033" t="s">
        <v>31</v>
      </c>
      <c r="G5033" t="s">
        <v>41</v>
      </c>
      <c r="H5033" t="s">
        <v>206</v>
      </c>
      <c r="I5033" t="s">
        <v>28</v>
      </c>
      <c r="J5033" t="s">
        <v>29</v>
      </c>
      <c r="K5033" t="s">
        <v>1147</v>
      </c>
      <c r="L5033" t="s">
        <v>192</v>
      </c>
      <c r="M5033" t="s">
        <v>35</v>
      </c>
      <c r="N5033" s="2">
        <v>40851</v>
      </c>
      <c r="O5033" s="2">
        <v>40853</v>
      </c>
      <c r="P5033">
        <v>19</v>
      </c>
      <c r="Q5033" s="1">
        <v>0.02</v>
      </c>
      <c r="R5033">
        <v>205.99</v>
      </c>
      <c r="S5033">
        <v>3</v>
      </c>
      <c r="T5033">
        <f t="shared" si="78"/>
        <v>3913.8100000000004</v>
      </c>
    </row>
    <row r="5034" spans="1:20" x14ac:dyDescent="0.3">
      <c r="A5034">
        <v>5033</v>
      </c>
      <c r="B5034">
        <v>89641</v>
      </c>
      <c r="C5034" t="s">
        <v>811</v>
      </c>
      <c r="D5034" t="s">
        <v>20</v>
      </c>
      <c r="E5034" t="s">
        <v>39</v>
      </c>
      <c r="F5034" t="s">
        <v>22</v>
      </c>
      <c r="G5034" t="s">
        <v>93</v>
      </c>
      <c r="H5034" t="s">
        <v>42</v>
      </c>
      <c r="I5034" t="s">
        <v>28</v>
      </c>
      <c r="J5034" t="s">
        <v>29</v>
      </c>
      <c r="K5034" t="s">
        <v>165</v>
      </c>
      <c r="L5034" t="s">
        <v>746</v>
      </c>
      <c r="M5034" t="s">
        <v>182</v>
      </c>
      <c r="N5034" s="2">
        <v>41001</v>
      </c>
      <c r="O5034" s="2">
        <v>41003</v>
      </c>
      <c r="P5034">
        <v>4</v>
      </c>
      <c r="Q5034" s="1">
        <v>7.0000000000000007E-2</v>
      </c>
      <c r="R5034">
        <v>3.48</v>
      </c>
      <c r="S5034">
        <v>49</v>
      </c>
      <c r="T5034">
        <f t="shared" si="78"/>
        <v>13.92</v>
      </c>
    </row>
    <row r="5035" spans="1:20" x14ac:dyDescent="0.3">
      <c r="A5035">
        <v>5034</v>
      </c>
      <c r="B5035">
        <v>89641</v>
      </c>
      <c r="C5035" t="s">
        <v>811</v>
      </c>
      <c r="D5035" t="s">
        <v>20</v>
      </c>
      <c r="E5035" t="s">
        <v>39</v>
      </c>
      <c r="F5035" t="s">
        <v>22</v>
      </c>
      <c r="G5035" t="s">
        <v>93</v>
      </c>
      <c r="H5035" t="s">
        <v>94</v>
      </c>
      <c r="I5035" t="s">
        <v>28</v>
      </c>
      <c r="J5035" t="s">
        <v>29</v>
      </c>
      <c r="K5035" t="s">
        <v>95</v>
      </c>
      <c r="L5035" t="s">
        <v>192</v>
      </c>
      <c r="M5035" t="s">
        <v>190</v>
      </c>
      <c r="N5035" s="2">
        <v>41001</v>
      </c>
      <c r="O5035" s="2">
        <v>41003</v>
      </c>
      <c r="P5035">
        <v>1</v>
      </c>
      <c r="Q5035" s="1">
        <v>7.0000000000000007E-2</v>
      </c>
      <c r="R5035">
        <v>5.98</v>
      </c>
      <c r="S5035">
        <v>1.49</v>
      </c>
      <c r="T5035">
        <f t="shared" si="78"/>
        <v>5.98</v>
      </c>
    </row>
    <row r="5036" spans="1:20" x14ac:dyDescent="0.3">
      <c r="A5036">
        <v>5035</v>
      </c>
      <c r="B5036">
        <v>89641</v>
      </c>
      <c r="C5036" t="s">
        <v>811</v>
      </c>
      <c r="D5036" t="s">
        <v>20</v>
      </c>
      <c r="E5036" t="s">
        <v>39</v>
      </c>
      <c r="F5036" t="s">
        <v>22</v>
      </c>
      <c r="G5036" t="s">
        <v>93</v>
      </c>
      <c r="H5036" t="s">
        <v>78</v>
      </c>
      <c r="I5036" t="s">
        <v>28</v>
      </c>
      <c r="J5036" t="s">
        <v>29</v>
      </c>
      <c r="K5036" t="s">
        <v>221</v>
      </c>
      <c r="L5036" t="s">
        <v>26</v>
      </c>
      <c r="M5036" t="s">
        <v>173</v>
      </c>
      <c r="N5036" s="2">
        <v>41001</v>
      </c>
      <c r="O5036" s="2">
        <v>41003</v>
      </c>
      <c r="P5036">
        <v>13</v>
      </c>
      <c r="Q5036" s="1">
        <v>0.05</v>
      </c>
      <c r="R5036">
        <v>10.23</v>
      </c>
      <c r="S5036">
        <v>4.68</v>
      </c>
      <c r="T5036">
        <f t="shared" si="78"/>
        <v>132.99</v>
      </c>
    </row>
    <row r="5037" spans="1:20" x14ac:dyDescent="0.3">
      <c r="A5037">
        <v>5036</v>
      </c>
      <c r="B5037">
        <v>90330</v>
      </c>
      <c r="C5037" t="s">
        <v>781</v>
      </c>
      <c r="D5037" t="s">
        <v>38</v>
      </c>
      <c r="E5037" t="s">
        <v>39</v>
      </c>
      <c r="F5037" t="s">
        <v>47</v>
      </c>
      <c r="G5037" t="s">
        <v>41</v>
      </c>
      <c r="H5037" t="s">
        <v>49</v>
      </c>
      <c r="I5037" t="s">
        <v>28</v>
      </c>
      <c r="J5037" t="s">
        <v>29</v>
      </c>
      <c r="K5037" t="s">
        <v>55</v>
      </c>
      <c r="L5037" t="s">
        <v>192</v>
      </c>
      <c r="M5037" t="s">
        <v>167</v>
      </c>
      <c r="N5037" s="2">
        <v>40999</v>
      </c>
      <c r="O5037" s="2">
        <v>41000</v>
      </c>
      <c r="P5037">
        <v>3</v>
      </c>
      <c r="Q5037" s="1">
        <v>0.02</v>
      </c>
      <c r="R5037">
        <v>4.9800000000000004</v>
      </c>
      <c r="S5037">
        <v>8.33</v>
      </c>
      <c r="T5037">
        <f t="shared" si="78"/>
        <v>14.940000000000001</v>
      </c>
    </row>
    <row r="5038" spans="1:20" x14ac:dyDescent="0.3">
      <c r="A5038">
        <v>5037</v>
      </c>
      <c r="B5038">
        <v>90494</v>
      </c>
      <c r="C5038" t="s">
        <v>1288</v>
      </c>
      <c r="D5038" t="s">
        <v>38</v>
      </c>
      <c r="E5038" t="s">
        <v>39</v>
      </c>
      <c r="F5038" t="s">
        <v>47</v>
      </c>
      <c r="G5038" t="s">
        <v>93</v>
      </c>
      <c r="H5038" t="s">
        <v>94</v>
      </c>
      <c r="I5038" t="s">
        <v>28</v>
      </c>
      <c r="J5038" t="s">
        <v>29</v>
      </c>
      <c r="K5038" t="s">
        <v>50</v>
      </c>
      <c r="L5038" t="s">
        <v>192</v>
      </c>
      <c r="M5038" t="s">
        <v>51</v>
      </c>
      <c r="N5038" s="2">
        <v>40810</v>
      </c>
      <c r="O5038" s="2">
        <v>40811</v>
      </c>
      <c r="P5038">
        <v>21</v>
      </c>
      <c r="Q5038" s="1">
        <v>0.1</v>
      </c>
      <c r="R5038">
        <v>35.89</v>
      </c>
      <c r="S5038">
        <v>14.72</v>
      </c>
      <c r="T5038">
        <f t="shared" si="78"/>
        <v>753.69</v>
      </c>
    </row>
    <row r="5039" spans="1:20" x14ac:dyDescent="0.3">
      <c r="A5039">
        <v>5038</v>
      </c>
      <c r="B5039">
        <v>90494</v>
      </c>
      <c r="C5039" t="s">
        <v>383</v>
      </c>
      <c r="D5039" t="s">
        <v>20</v>
      </c>
      <c r="E5039" t="s">
        <v>39</v>
      </c>
      <c r="F5039" t="s">
        <v>47</v>
      </c>
      <c r="G5039" t="s">
        <v>93</v>
      </c>
      <c r="H5039" t="s">
        <v>78</v>
      </c>
      <c r="I5039" t="s">
        <v>28</v>
      </c>
      <c r="J5039" t="s">
        <v>29</v>
      </c>
      <c r="K5039" t="s">
        <v>95</v>
      </c>
      <c r="L5039" t="s">
        <v>192</v>
      </c>
      <c r="M5039" t="s">
        <v>167</v>
      </c>
      <c r="N5039" s="2">
        <v>40810</v>
      </c>
      <c r="O5039" s="2">
        <v>40812</v>
      </c>
      <c r="P5039">
        <v>20</v>
      </c>
      <c r="Q5039" s="1">
        <v>0.03</v>
      </c>
      <c r="R5039">
        <v>2.08</v>
      </c>
      <c r="S5039">
        <v>1.49</v>
      </c>
      <c r="T5039">
        <f t="shared" si="78"/>
        <v>41.6</v>
      </c>
    </row>
    <row r="5040" spans="1:20" x14ac:dyDescent="0.3">
      <c r="A5040">
        <v>5039</v>
      </c>
      <c r="B5040">
        <v>89153</v>
      </c>
      <c r="C5040" t="s">
        <v>849</v>
      </c>
      <c r="D5040" t="s">
        <v>20</v>
      </c>
      <c r="E5040" t="s">
        <v>39</v>
      </c>
      <c r="F5040" t="s">
        <v>31</v>
      </c>
      <c r="G5040" t="s">
        <v>32</v>
      </c>
      <c r="H5040" t="s">
        <v>49</v>
      </c>
      <c r="I5040" t="s">
        <v>28</v>
      </c>
      <c r="J5040" t="s">
        <v>29</v>
      </c>
      <c r="K5040" t="s">
        <v>248</v>
      </c>
      <c r="L5040" t="s">
        <v>192</v>
      </c>
      <c r="M5040" t="s">
        <v>131</v>
      </c>
      <c r="N5040" s="2">
        <v>41364</v>
      </c>
      <c r="O5040" s="2">
        <v>41366</v>
      </c>
      <c r="P5040">
        <v>1</v>
      </c>
      <c r="Q5040" s="1">
        <v>0.08</v>
      </c>
      <c r="R5040">
        <v>178.47</v>
      </c>
      <c r="S5040">
        <v>19.989999999999998</v>
      </c>
      <c r="T5040">
        <f t="shared" si="78"/>
        <v>178.47</v>
      </c>
    </row>
    <row r="5041" spans="1:20" x14ac:dyDescent="0.3">
      <c r="A5041">
        <v>5040</v>
      </c>
      <c r="B5041">
        <v>88601</v>
      </c>
      <c r="C5041" t="s">
        <v>717</v>
      </c>
      <c r="D5041" t="s">
        <v>20</v>
      </c>
      <c r="E5041" t="s">
        <v>21</v>
      </c>
      <c r="F5041" t="s">
        <v>31</v>
      </c>
      <c r="G5041" t="s">
        <v>41</v>
      </c>
      <c r="H5041" t="s">
        <v>33</v>
      </c>
      <c r="I5041" t="s">
        <v>28</v>
      </c>
      <c r="J5041" t="s">
        <v>29</v>
      </c>
      <c r="K5041" t="s">
        <v>213</v>
      </c>
      <c r="L5041" t="s">
        <v>192</v>
      </c>
      <c r="M5041" t="s">
        <v>121</v>
      </c>
      <c r="N5041" s="2">
        <v>40840</v>
      </c>
      <c r="O5041" s="2">
        <v>40841</v>
      </c>
      <c r="P5041">
        <v>23</v>
      </c>
      <c r="Q5041" s="1">
        <v>0.06</v>
      </c>
      <c r="R5041">
        <v>195.99</v>
      </c>
      <c r="S5041">
        <v>4.2</v>
      </c>
      <c r="T5041">
        <f t="shared" si="78"/>
        <v>4507.7700000000004</v>
      </c>
    </row>
    <row r="5042" spans="1:20" x14ac:dyDescent="0.3">
      <c r="A5042">
        <v>5041</v>
      </c>
      <c r="B5042">
        <v>88601</v>
      </c>
      <c r="C5042" t="s">
        <v>1163</v>
      </c>
      <c r="D5042" t="s">
        <v>20</v>
      </c>
      <c r="E5042" t="s">
        <v>39</v>
      </c>
      <c r="F5042" t="s">
        <v>31</v>
      </c>
      <c r="G5042" t="s">
        <v>41</v>
      </c>
      <c r="H5042" t="s">
        <v>42</v>
      </c>
      <c r="I5042" t="s">
        <v>28</v>
      </c>
      <c r="J5042" t="s">
        <v>29</v>
      </c>
      <c r="K5042" t="s">
        <v>55</v>
      </c>
      <c r="L5042" t="s">
        <v>192</v>
      </c>
      <c r="M5042" t="s">
        <v>143</v>
      </c>
      <c r="N5042" s="2">
        <v>40840</v>
      </c>
      <c r="O5042" s="2">
        <v>40842</v>
      </c>
      <c r="P5042">
        <v>3</v>
      </c>
      <c r="Q5042" s="1">
        <v>0.06</v>
      </c>
      <c r="R5042">
        <v>172.99</v>
      </c>
      <c r="S5042">
        <v>19.989999999999998</v>
      </c>
      <c r="T5042">
        <f t="shared" si="78"/>
        <v>518.97</v>
      </c>
    </row>
    <row r="5043" spans="1:20" x14ac:dyDescent="0.3">
      <c r="A5043">
        <v>5042</v>
      </c>
      <c r="B5043">
        <v>90239</v>
      </c>
      <c r="C5043" t="s">
        <v>795</v>
      </c>
      <c r="D5043" t="s">
        <v>38</v>
      </c>
      <c r="E5043" t="s">
        <v>39</v>
      </c>
      <c r="F5043" t="s">
        <v>31</v>
      </c>
      <c r="G5043" t="s">
        <v>48</v>
      </c>
      <c r="H5043" t="s">
        <v>42</v>
      </c>
      <c r="I5043" t="s">
        <v>28</v>
      </c>
      <c r="J5043" t="s">
        <v>29</v>
      </c>
      <c r="K5043" t="s">
        <v>226</v>
      </c>
      <c r="L5043" t="s">
        <v>44</v>
      </c>
      <c r="M5043" t="s">
        <v>35</v>
      </c>
      <c r="N5043" s="2">
        <v>40296</v>
      </c>
      <c r="O5043" s="2">
        <v>40298</v>
      </c>
      <c r="P5043">
        <v>8</v>
      </c>
      <c r="Q5043" s="1">
        <v>0.06</v>
      </c>
      <c r="R5043">
        <v>3.34</v>
      </c>
      <c r="S5043">
        <v>7.49</v>
      </c>
      <c r="T5043">
        <f t="shared" si="78"/>
        <v>26.72</v>
      </c>
    </row>
    <row r="5044" spans="1:20" x14ac:dyDescent="0.3">
      <c r="A5044">
        <v>5043</v>
      </c>
      <c r="B5044">
        <v>87971</v>
      </c>
      <c r="C5044" t="s">
        <v>1199</v>
      </c>
      <c r="D5044" t="s">
        <v>20</v>
      </c>
      <c r="E5044" t="s">
        <v>21</v>
      </c>
      <c r="F5044" t="s">
        <v>40</v>
      </c>
      <c r="G5044" t="s">
        <v>93</v>
      </c>
      <c r="H5044" t="s">
        <v>203</v>
      </c>
      <c r="I5044" t="s">
        <v>28</v>
      </c>
      <c r="J5044" t="s">
        <v>29</v>
      </c>
      <c r="K5044" t="s">
        <v>1254</v>
      </c>
      <c r="L5044" t="s">
        <v>192</v>
      </c>
      <c r="M5044" t="s">
        <v>99</v>
      </c>
      <c r="N5044" s="2">
        <v>41112</v>
      </c>
      <c r="O5044" s="2">
        <v>41113</v>
      </c>
      <c r="P5044">
        <v>15</v>
      </c>
      <c r="Q5044" s="1">
        <v>0.1</v>
      </c>
      <c r="R5044">
        <v>20.97</v>
      </c>
      <c r="S5044">
        <v>6.5</v>
      </c>
      <c r="T5044">
        <f t="shared" si="78"/>
        <v>314.54999999999995</v>
      </c>
    </row>
    <row r="5045" spans="1:20" x14ac:dyDescent="0.3">
      <c r="A5045">
        <v>5044</v>
      </c>
      <c r="B5045">
        <v>87971</v>
      </c>
      <c r="C5045" t="s">
        <v>1199</v>
      </c>
      <c r="D5045" t="s">
        <v>20</v>
      </c>
      <c r="E5045" t="s">
        <v>39</v>
      </c>
      <c r="F5045" t="s">
        <v>40</v>
      </c>
      <c r="G5045" t="s">
        <v>93</v>
      </c>
      <c r="H5045" t="s">
        <v>42</v>
      </c>
      <c r="I5045" t="s">
        <v>28</v>
      </c>
      <c r="J5045" t="s">
        <v>29</v>
      </c>
      <c r="K5045" t="s">
        <v>58</v>
      </c>
      <c r="L5045" t="s">
        <v>192</v>
      </c>
      <c r="M5045" t="s">
        <v>99</v>
      </c>
      <c r="N5045" s="2">
        <v>41112</v>
      </c>
      <c r="O5045" s="2">
        <v>41113</v>
      </c>
      <c r="P5045">
        <v>2</v>
      </c>
      <c r="Q5045" s="1">
        <v>0.03</v>
      </c>
      <c r="R5045">
        <v>104.85</v>
      </c>
      <c r="S5045">
        <v>19.989999999999998</v>
      </c>
      <c r="T5045">
        <f t="shared" si="78"/>
        <v>209.7</v>
      </c>
    </row>
    <row r="5046" spans="1:20" x14ac:dyDescent="0.3">
      <c r="A5046">
        <v>5045</v>
      </c>
      <c r="B5046">
        <v>87971</v>
      </c>
      <c r="C5046" t="s">
        <v>1199</v>
      </c>
      <c r="D5046" t="s">
        <v>20</v>
      </c>
      <c r="E5046" t="s">
        <v>21</v>
      </c>
      <c r="F5046" t="s">
        <v>40</v>
      </c>
      <c r="G5046" t="s">
        <v>93</v>
      </c>
      <c r="H5046" t="s">
        <v>206</v>
      </c>
      <c r="I5046" t="s">
        <v>28</v>
      </c>
      <c r="J5046" t="s">
        <v>29</v>
      </c>
      <c r="K5046" t="s">
        <v>1243</v>
      </c>
      <c r="L5046" t="s">
        <v>192</v>
      </c>
      <c r="M5046" t="s">
        <v>99</v>
      </c>
      <c r="N5046" s="2">
        <v>41112</v>
      </c>
      <c r="O5046" s="2">
        <v>41114</v>
      </c>
      <c r="P5046">
        <v>9</v>
      </c>
      <c r="Q5046" s="1">
        <v>0.02</v>
      </c>
      <c r="R5046">
        <v>95.99</v>
      </c>
      <c r="S5046">
        <v>8.99</v>
      </c>
      <c r="T5046">
        <f t="shared" si="78"/>
        <v>863.91</v>
      </c>
    </row>
    <row r="5047" spans="1:20" x14ac:dyDescent="0.3">
      <c r="A5047">
        <v>5046</v>
      </c>
      <c r="B5047">
        <v>88923</v>
      </c>
      <c r="C5047" t="s">
        <v>955</v>
      </c>
      <c r="D5047" t="s">
        <v>20</v>
      </c>
      <c r="E5047" t="s">
        <v>39</v>
      </c>
      <c r="F5047" t="s">
        <v>31</v>
      </c>
      <c r="G5047" t="s">
        <v>41</v>
      </c>
      <c r="H5047" t="s">
        <v>94</v>
      </c>
      <c r="I5047" t="s">
        <v>28</v>
      </c>
      <c r="J5047" t="s">
        <v>29</v>
      </c>
      <c r="K5047" t="s">
        <v>170</v>
      </c>
      <c r="L5047" t="s">
        <v>192</v>
      </c>
      <c r="M5047" t="s">
        <v>69</v>
      </c>
      <c r="N5047" s="2">
        <v>41369</v>
      </c>
      <c r="O5047" s="2">
        <v>41370</v>
      </c>
      <c r="P5047">
        <v>8</v>
      </c>
      <c r="Q5047" s="1">
        <v>0.05</v>
      </c>
      <c r="R5047">
        <v>6.48</v>
      </c>
      <c r="S5047">
        <v>8.73</v>
      </c>
      <c r="T5047">
        <f t="shared" si="78"/>
        <v>51.84</v>
      </c>
    </row>
    <row r="5048" spans="1:20" x14ac:dyDescent="0.3">
      <c r="A5048">
        <v>5047</v>
      </c>
      <c r="B5048">
        <v>91205</v>
      </c>
      <c r="C5048" t="s">
        <v>1106</v>
      </c>
      <c r="D5048" t="s">
        <v>20</v>
      </c>
      <c r="E5048" t="s">
        <v>21</v>
      </c>
      <c r="F5048" t="s">
        <v>40</v>
      </c>
      <c r="G5048" t="s">
        <v>41</v>
      </c>
      <c r="H5048" t="s">
        <v>33</v>
      </c>
      <c r="I5048" t="s">
        <v>28</v>
      </c>
      <c r="J5048" t="s">
        <v>29</v>
      </c>
      <c r="K5048" t="s">
        <v>1107</v>
      </c>
      <c r="L5048" t="s">
        <v>192</v>
      </c>
      <c r="M5048" t="s">
        <v>99</v>
      </c>
      <c r="N5048" s="2">
        <v>41223</v>
      </c>
      <c r="O5048" s="2">
        <v>41224</v>
      </c>
      <c r="P5048">
        <v>23</v>
      </c>
      <c r="Q5048" s="1">
        <v>0.03</v>
      </c>
      <c r="R5048">
        <v>40.98</v>
      </c>
      <c r="S5048">
        <v>6.5</v>
      </c>
      <c r="T5048">
        <f t="shared" si="78"/>
        <v>942.54</v>
      </c>
    </row>
    <row r="5049" spans="1:20" x14ac:dyDescent="0.3">
      <c r="A5049">
        <v>5048</v>
      </c>
      <c r="B5049">
        <v>91205</v>
      </c>
      <c r="C5049" t="s">
        <v>845</v>
      </c>
      <c r="D5049" t="s">
        <v>20</v>
      </c>
      <c r="E5049" t="s">
        <v>21</v>
      </c>
      <c r="F5049" t="s">
        <v>47</v>
      </c>
      <c r="G5049" t="s">
        <v>41</v>
      </c>
      <c r="H5049" t="s">
        <v>33</v>
      </c>
      <c r="I5049" t="s">
        <v>28</v>
      </c>
      <c r="J5049" t="s">
        <v>29</v>
      </c>
      <c r="K5049" t="s">
        <v>1111</v>
      </c>
      <c r="L5049" t="s">
        <v>192</v>
      </c>
      <c r="M5049" t="s">
        <v>117</v>
      </c>
      <c r="N5049" s="2">
        <v>41223</v>
      </c>
      <c r="O5049" s="2">
        <v>41226</v>
      </c>
      <c r="P5049">
        <v>30</v>
      </c>
      <c r="Q5049" s="1">
        <v>0.05</v>
      </c>
      <c r="R5049">
        <v>115.99</v>
      </c>
      <c r="S5049">
        <v>2.5</v>
      </c>
      <c r="T5049">
        <f t="shared" si="78"/>
        <v>3479.7</v>
      </c>
    </row>
    <row r="5050" spans="1:20" x14ac:dyDescent="0.3">
      <c r="A5050">
        <v>5049</v>
      </c>
      <c r="B5050">
        <v>86643</v>
      </c>
      <c r="C5050" t="s">
        <v>1258</v>
      </c>
      <c r="D5050" t="s">
        <v>20</v>
      </c>
      <c r="E5050" t="s">
        <v>21</v>
      </c>
      <c r="F5050" t="s">
        <v>47</v>
      </c>
      <c r="G5050" t="s">
        <v>41</v>
      </c>
      <c r="H5050" t="s">
        <v>206</v>
      </c>
      <c r="I5050" t="s">
        <v>28</v>
      </c>
      <c r="J5050" t="s">
        <v>29</v>
      </c>
      <c r="K5050" t="s">
        <v>1254</v>
      </c>
      <c r="L5050" t="s">
        <v>26</v>
      </c>
      <c r="M5050" t="s">
        <v>167</v>
      </c>
      <c r="N5050" s="2">
        <v>41379</v>
      </c>
      <c r="O5050" s="2">
        <v>41379</v>
      </c>
      <c r="P5050">
        <v>3</v>
      </c>
      <c r="Q5050" s="1">
        <v>0.08</v>
      </c>
      <c r="R5050">
        <v>5.0199999999999996</v>
      </c>
      <c r="S5050">
        <v>5.14</v>
      </c>
      <c r="T5050">
        <f t="shared" si="78"/>
        <v>15.059999999999999</v>
      </c>
    </row>
    <row r="5051" spans="1:20" x14ac:dyDescent="0.3">
      <c r="A5051">
        <v>5050</v>
      </c>
      <c r="B5051">
        <v>87221</v>
      </c>
      <c r="C5051" t="s">
        <v>490</v>
      </c>
      <c r="D5051" t="s">
        <v>20</v>
      </c>
      <c r="E5051" t="s">
        <v>39</v>
      </c>
      <c r="F5051" t="s">
        <v>22</v>
      </c>
      <c r="G5051" t="s">
        <v>93</v>
      </c>
      <c r="H5051" t="s">
        <v>54</v>
      </c>
      <c r="I5051" t="s">
        <v>28</v>
      </c>
      <c r="J5051" t="s">
        <v>29</v>
      </c>
      <c r="K5051" t="s">
        <v>98</v>
      </c>
      <c r="L5051" t="s">
        <v>192</v>
      </c>
      <c r="M5051" t="s">
        <v>80</v>
      </c>
      <c r="N5051" s="2">
        <v>40414</v>
      </c>
      <c r="O5051" s="2">
        <v>40416</v>
      </c>
      <c r="P5051">
        <v>16</v>
      </c>
      <c r="Q5051" s="1">
        <v>0.02</v>
      </c>
      <c r="R5051">
        <v>4.0599999999999996</v>
      </c>
      <c r="S5051">
        <v>6.89</v>
      </c>
      <c r="T5051">
        <f t="shared" si="78"/>
        <v>64.959999999999994</v>
      </c>
    </row>
    <row r="5052" spans="1:20" x14ac:dyDescent="0.3">
      <c r="A5052">
        <v>5051</v>
      </c>
      <c r="B5052">
        <v>87228</v>
      </c>
      <c r="C5052" t="s">
        <v>490</v>
      </c>
      <c r="D5052" t="s">
        <v>20</v>
      </c>
      <c r="E5052" t="s">
        <v>39</v>
      </c>
      <c r="F5052" t="s">
        <v>22</v>
      </c>
      <c r="G5052" t="s">
        <v>93</v>
      </c>
      <c r="H5052" t="s">
        <v>54</v>
      </c>
      <c r="I5052" t="s">
        <v>28</v>
      </c>
      <c r="J5052" t="s">
        <v>29</v>
      </c>
      <c r="K5052" t="s">
        <v>248</v>
      </c>
      <c r="L5052" t="s">
        <v>192</v>
      </c>
      <c r="M5052" t="s">
        <v>123</v>
      </c>
      <c r="N5052" s="2">
        <v>41510</v>
      </c>
      <c r="O5052" s="2">
        <v>41512</v>
      </c>
      <c r="P5052">
        <v>7</v>
      </c>
      <c r="Q5052" s="1">
        <v>7.0000000000000007E-2</v>
      </c>
      <c r="R5052">
        <v>60.98</v>
      </c>
      <c r="S5052">
        <v>19.989999999999998</v>
      </c>
      <c r="T5052">
        <f t="shared" si="78"/>
        <v>426.85999999999996</v>
      </c>
    </row>
    <row r="5053" spans="1:20" x14ac:dyDescent="0.3">
      <c r="A5053">
        <v>5052</v>
      </c>
      <c r="B5053">
        <v>90394</v>
      </c>
      <c r="C5053" t="s">
        <v>1374</v>
      </c>
      <c r="D5053" t="s">
        <v>20</v>
      </c>
      <c r="E5053" t="s">
        <v>39</v>
      </c>
      <c r="F5053" t="s">
        <v>31</v>
      </c>
      <c r="G5053" t="s">
        <v>48</v>
      </c>
      <c r="H5053" t="s">
        <v>89</v>
      </c>
      <c r="I5053" t="s">
        <v>28</v>
      </c>
      <c r="J5053" t="s">
        <v>29</v>
      </c>
      <c r="K5053" t="s">
        <v>221</v>
      </c>
      <c r="L5053" t="s">
        <v>192</v>
      </c>
      <c r="M5053" t="s">
        <v>35</v>
      </c>
      <c r="N5053" s="2">
        <v>41057</v>
      </c>
      <c r="O5053" s="2">
        <v>41057</v>
      </c>
      <c r="P5053">
        <v>17</v>
      </c>
      <c r="Q5053" s="1">
        <v>0.1</v>
      </c>
      <c r="R5053">
        <v>5.78</v>
      </c>
      <c r="S5053">
        <v>7.96</v>
      </c>
      <c r="T5053">
        <f t="shared" si="78"/>
        <v>98.26</v>
      </c>
    </row>
    <row r="5054" spans="1:20" x14ac:dyDescent="0.3">
      <c r="A5054">
        <v>5053</v>
      </c>
      <c r="B5054">
        <v>86972</v>
      </c>
      <c r="C5054" t="s">
        <v>2018</v>
      </c>
      <c r="D5054" t="s">
        <v>20</v>
      </c>
      <c r="E5054" t="s">
        <v>21</v>
      </c>
      <c r="F5054" t="s">
        <v>40</v>
      </c>
      <c r="G5054" t="s">
        <v>48</v>
      </c>
      <c r="H5054" t="s">
        <v>203</v>
      </c>
      <c r="I5054" t="s">
        <v>28</v>
      </c>
      <c r="J5054" t="s">
        <v>29</v>
      </c>
      <c r="K5054" t="s">
        <v>1114</v>
      </c>
      <c r="L5054" t="s">
        <v>192</v>
      </c>
      <c r="M5054" t="s">
        <v>59</v>
      </c>
      <c r="N5054" s="2">
        <v>41439</v>
      </c>
      <c r="O5054" s="2">
        <v>41441</v>
      </c>
      <c r="P5054">
        <v>10</v>
      </c>
      <c r="Q5054" s="1">
        <v>0.06</v>
      </c>
      <c r="R5054">
        <v>205.99</v>
      </c>
      <c r="S5054">
        <v>5</v>
      </c>
      <c r="T5054">
        <f t="shared" si="78"/>
        <v>2059.9</v>
      </c>
    </row>
    <row r="5055" spans="1:20" x14ac:dyDescent="0.3">
      <c r="A5055">
        <v>5054</v>
      </c>
      <c r="B5055">
        <v>87276</v>
      </c>
      <c r="C5055" t="s">
        <v>1357</v>
      </c>
      <c r="D5055" t="s">
        <v>20</v>
      </c>
      <c r="E5055" t="s">
        <v>39</v>
      </c>
      <c r="F5055" t="s">
        <v>31</v>
      </c>
      <c r="G5055" t="s">
        <v>41</v>
      </c>
      <c r="H5055" t="s">
        <v>42</v>
      </c>
      <c r="I5055" t="s">
        <v>28</v>
      </c>
      <c r="J5055" t="s">
        <v>29</v>
      </c>
      <c r="K5055" t="s">
        <v>149</v>
      </c>
      <c r="L5055" t="s">
        <v>192</v>
      </c>
      <c r="M5055" t="s">
        <v>141</v>
      </c>
      <c r="N5055" s="2">
        <v>41436</v>
      </c>
      <c r="O5055" s="2">
        <v>41437</v>
      </c>
      <c r="P5055">
        <v>9</v>
      </c>
      <c r="Q5055" s="1">
        <v>0.1</v>
      </c>
      <c r="R5055">
        <v>40.99</v>
      </c>
      <c r="S5055">
        <v>5.86</v>
      </c>
      <c r="T5055">
        <f t="shared" si="78"/>
        <v>368.91</v>
      </c>
    </row>
    <row r="5056" spans="1:20" x14ac:dyDescent="0.3">
      <c r="A5056">
        <v>5055</v>
      </c>
      <c r="B5056">
        <v>91018</v>
      </c>
      <c r="C5056" t="s">
        <v>817</v>
      </c>
      <c r="D5056" t="s">
        <v>20</v>
      </c>
      <c r="E5056" t="s">
        <v>39</v>
      </c>
      <c r="F5056" t="s">
        <v>22</v>
      </c>
      <c r="G5056" t="s">
        <v>48</v>
      </c>
      <c r="H5056" t="s">
        <v>54</v>
      </c>
      <c r="I5056" t="s">
        <v>28</v>
      </c>
      <c r="J5056" t="s">
        <v>29</v>
      </c>
      <c r="K5056" t="s">
        <v>74</v>
      </c>
      <c r="L5056" t="s">
        <v>192</v>
      </c>
      <c r="M5056" t="s">
        <v>331</v>
      </c>
      <c r="N5056" s="2">
        <v>40663</v>
      </c>
      <c r="O5056" s="2">
        <v>40665</v>
      </c>
      <c r="P5056">
        <v>1</v>
      </c>
      <c r="Q5056" s="1">
        <v>0.02</v>
      </c>
      <c r="R5056">
        <v>59.98</v>
      </c>
      <c r="S5056">
        <v>3.99</v>
      </c>
      <c r="T5056">
        <f t="shared" si="78"/>
        <v>59.98</v>
      </c>
    </row>
    <row r="5057" spans="1:20" x14ac:dyDescent="0.3">
      <c r="A5057">
        <v>5056</v>
      </c>
      <c r="B5057">
        <v>91018</v>
      </c>
      <c r="C5057" t="s">
        <v>817</v>
      </c>
      <c r="D5057" t="s">
        <v>20</v>
      </c>
      <c r="E5057" t="s">
        <v>21</v>
      </c>
      <c r="F5057" t="s">
        <v>22</v>
      </c>
      <c r="G5057" t="s">
        <v>48</v>
      </c>
      <c r="H5057" t="s">
        <v>203</v>
      </c>
      <c r="I5057" t="s">
        <v>28</v>
      </c>
      <c r="J5057" t="s">
        <v>29</v>
      </c>
      <c r="K5057" t="s">
        <v>201</v>
      </c>
      <c r="L5057" t="s">
        <v>192</v>
      </c>
      <c r="M5057" t="s">
        <v>123</v>
      </c>
      <c r="N5057" s="2">
        <v>40663</v>
      </c>
      <c r="O5057" s="2">
        <v>40663</v>
      </c>
      <c r="P5057">
        <v>6</v>
      </c>
      <c r="Q5057" s="1">
        <v>0.09</v>
      </c>
      <c r="R5057">
        <v>256.99</v>
      </c>
      <c r="S5057">
        <v>11.25</v>
      </c>
      <c r="T5057">
        <f t="shared" si="78"/>
        <v>1541.94</v>
      </c>
    </row>
    <row r="5058" spans="1:20" x14ac:dyDescent="0.3">
      <c r="A5058">
        <v>5057</v>
      </c>
      <c r="B5058">
        <v>91018</v>
      </c>
      <c r="C5058" t="s">
        <v>817</v>
      </c>
      <c r="D5058" t="s">
        <v>20</v>
      </c>
      <c r="E5058" t="s">
        <v>21</v>
      </c>
      <c r="F5058" t="s">
        <v>22</v>
      </c>
      <c r="G5058" t="s">
        <v>48</v>
      </c>
      <c r="H5058" t="s">
        <v>24</v>
      </c>
      <c r="I5058" t="s">
        <v>28</v>
      </c>
      <c r="J5058" t="s">
        <v>29</v>
      </c>
      <c r="K5058" t="s">
        <v>1114</v>
      </c>
      <c r="L5058" t="s">
        <v>44</v>
      </c>
      <c r="M5058" t="s">
        <v>80</v>
      </c>
      <c r="N5058" s="2">
        <v>40663</v>
      </c>
      <c r="O5058" s="2">
        <v>40665</v>
      </c>
      <c r="P5058">
        <v>12</v>
      </c>
      <c r="Q5058" s="1">
        <v>0.01</v>
      </c>
      <c r="R5058">
        <v>35.99</v>
      </c>
      <c r="S5058">
        <v>5</v>
      </c>
      <c r="T5058">
        <f t="shared" si="78"/>
        <v>431.88</v>
      </c>
    </row>
    <row r="5059" spans="1:20" x14ac:dyDescent="0.3">
      <c r="A5059">
        <v>5058</v>
      </c>
      <c r="B5059">
        <v>90228</v>
      </c>
      <c r="C5059" t="s">
        <v>317</v>
      </c>
      <c r="D5059" t="s">
        <v>20</v>
      </c>
      <c r="E5059" t="s">
        <v>39</v>
      </c>
      <c r="F5059" t="s">
        <v>31</v>
      </c>
      <c r="G5059" t="s">
        <v>93</v>
      </c>
      <c r="H5059" t="s">
        <v>78</v>
      </c>
      <c r="I5059" t="s">
        <v>28</v>
      </c>
      <c r="J5059" t="s">
        <v>29</v>
      </c>
      <c r="K5059" t="s">
        <v>136</v>
      </c>
      <c r="L5059" t="s">
        <v>192</v>
      </c>
      <c r="M5059" t="s">
        <v>131</v>
      </c>
      <c r="N5059" s="2">
        <v>41556</v>
      </c>
      <c r="O5059" s="2">
        <v>41557</v>
      </c>
      <c r="P5059">
        <v>19</v>
      </c>
      <c r="Q5059" s="1">
        <v>0.08</v>
      </c>
      <c r="R5059">
        <v>6.48</v>
      </c>
      <c r="S5059">
        <v>8.19</v>
      </c>
      <c r="T5059">
        <f t="shared" ref="T5059:T5122" si="79">R5059*P5059</f>
        <v>123.12</v>
      </c>
    </row>
    <row r="5060" spans="1:20" x14ac:dyDescent="0.3">
      <c r="A5060">
        <v>5059</v>
      </c>
      <c r="B5060">
        <v>90228</v>
      </c>
      <c r="C5060" t="s">
        <v>1726</v>
      </c>
      <c r="D5060" t="s">
        <v>20</v>
      </c>
      <c r="E5060" t="s">
        <v>39</v>
      </c>
      <c r="F5060" t="s">
        <v>31</v>
      </c>
      <c r="G5060" t="s">
        <v>93</v>
      </c>
      <c r="H5060" t="s">
        <v>49</v>
      </c>
      <c r="I5060" t="s">
        <v>28</v>
      </c>
      <c r="J5060" t="s">
        <v>29</v>
      </c>
      <c r="K5060" t="s">
        <v>95</v>
      </c>
      <c r="L5060" t="s">
        <v>192</v>
      </c>
      <c r="M5060" t="s">
        <v>296</v>
      </c>
      <c r="N5060" s="2">
        <v>41556</v>
      </c>
      <c r="O5060" s="2">
        <v>41558</v>
      </c>
      <c r="P5060">
        <v>24</v>
      </c>
      <c r="Q5060" s="1">
        <v>0.09</v>
      </c>
      <c r="R5060">
        <v>16.98</v>
      </c>
      <c r="S5060">
        <v>12.39</v>
      </c>
      <c r="T5060">
        <f t="shared" si="79"/>
        <v>407.52</v>
      </c>
    </row>
    <row r="5061" spans="1:20" x14ac:dyDescent="0.3">
      <c r="A5061">
        <v>5060</v>
      </c>
      <c r="B5061">
        <v>91210</v>
      </c>
      <c r="C5061" t="s">
        <v>970</v>
      </c>
      <c r="D5061" t="s">
        <v>38</v>
      </c>
      <c r="E5061" t="s">
        <v>187</v>
      </c>
      <c r="F5061" t="s">
        <v>22</v>
      </c>
      <c r="G5061" t="s">
        <v>48</v>
      </c>
      <c r="H5061" t="s">
        <v>225</v>
      </c>
      <c r="I5061" t="s">
        <v>28</v>
      </c>
      <c r="J5061" t="s">
        <v>29</v>
      </c>
      <c r="K5061" t="s">
        <v>113</v>
      </c>
      <c r="L5061" t="s">
        <v>26</v>
      </c>
      <c r="M5061" t="s">
        <v>326</v>
      </c>
      <c r="N5061" s="2">
        <v>40745</v>
      </c>
      <c r="O5061" s="2">
        <v>40745</v>
      </c>
      <c r="P5061">
        <v>7</v>
      </c>
      <c r="Q5061" s="1">
        <v>0</v>
      </c>
      <c r="R5061">
        <v>10.4</v>
      </c>
      <c r="S5061">
        <v>5.4</v>
      </c>
      <c r="T5061">
        <f t="shared" si="79"/>
        <v>72.8</v>
      </c>
    </row>
    <row r="5062" spans="1:20" x14ac:dyDescent="0.3">
      <c r="A5062">
        <v>5061</v>
      </c>
      <c r="B5062">
        <v>91210</v>
      </c>
      <c r="C5062" t="s">
        <v>1409</v>
      </c>
      <c r="D5062" t="s">
        <v>20</v>
      </c>
      <c r="E5062" t="s">
        <v>39</v>
      </c>
      <c r="F5062" t="s">
        <v>22</v>
      </c>
      <c r="G5062" t="s">
        <v>48</v>
      </c>
      <c r="H5062" t="s">
        <v>61</v>
      </c>
      <c r="I5062" t="s">
        <v>28</v>
      </c>
      <c r="J5062" t="s">
        <v>29</v>
      </c>
      <c r="K5062" t="s">
        <v>129</v>
      </c>
      <c r="L5062" t="s">
        <v>44</v>
      </c>
      <c r="M5062" t="s">
        <v>331</v>
      </c>
      <c r="N5062" s="2">
        <v>40745</v>
      </c>
      <c r="O5062" s="2">
        <v>40752</v>
      </c>
      <c r="P5062">
        <v>5</v>
      </c>
      <c r="Q5062" s="1">
        <v>0.1</v>
      </c>
      <c r="R5062">
        <v>5.85</v>
      </c>
      <c r="S5062">
        <v>2.27</v>
      </c>
      <c r="T5062">
        <f t="shared" si="79"/>
        <v>29.25</v>
      </c>
    </row>
    <row r="5063" spans="1:20" x14ac:dyDescent="0.3">
      <c r="A5063">
        <v>5062</v>
      </c>
      <c r="B5063">
        <v>89071</v>
      </c>
      <c r="C5063" t="s">
        <v>946</v>
      </c>
      <c r="D5063" t="s">
        <v>20</v>
      </c>
      <c r="E5063" t="s">
        <v>39</v>
      </c>
      <c r="F5063" t="s">
        <v>47</v>
      </c>
      <c r="G5063" t="s">
        <v>23</v>
      </c>
      <c r="H5063" t="s">
        <v>42</v>
      </c>
      <c r="I5063" t="s">
        <v>28</v>
      </c>
      <c r="J5063" t="s">
        <v>29</v>
      </c>
      <c r="K5063" t="s">
        <v>113</v>
      </c>
      <c r="L5063" t="s">
        <v>192</v>
      </c>
      <c r="M5063" t="s">
        <v>111</v>
      </c>
      <c r="N5063" s="2">
        <v>40368</v>
      </c>
      <c r="O5063" s="2">
        <v>40369</v>
      </c>
      <c r="P5063">
        <v>1</v>
      </c>
      <c r="Q5063" s="1">
        <v>0.01</v>
      </c>
      <c r="R5063">
        <v>5.58</v>
      </c>
      <c r="S5063">
        <v>5.3</v>
      </c>
      <c r="T5063">
        <f t="shared" si="79"/>
        <v>5.58</v>
      </c>
    </row>
    <row r="5064" spans="1:20" x14ac:dyDescent="0.3">
      <c r="A5064">
        <v>5063</v>
      </c>
      <c r="B5064">
        <v>89071</v>
      </c>
      <c r="C5064" t="s">
        <v>946</v>
      </c>
      <c r="D5064" t="s">
        <v>20</v>
      </c>
      <c r="E5064" t="s">
        <v>39</v>
      </c>
      <c r="F5064" t="s">
        <v>47</v>
      </c>
      <c r="G5064" t="s">
        <v>23</v>
      </c>
      <c r="H5064" t="s">
        <v>89</v>
      </c>
      <c r="I5064" t="s">
        <v>28</v>
      </c>
      <c r="J5064" t="s">
        <v>29</v>
      </c>
      <c r="K5064" t="s">
        <v>154</v>
      </c>
      <c r="L5064" t="s">
        <v>44</v>
      </c>
      <c r="M5064" t="s">
        <v>114</v>
      </c>
      <c r="N5064" s="2">
        <v>40368</v>
      </c>
      <c r="O5064" s="2">
        <v>40369</v>
      </c>
      <c r="P5064">
        <v>11</v>
      </c>
      <c r="Q5064" s="1">
        <v>0.03</v>
      </c>
      <c r="R5064">
        <v>3.98</v>
      </c>
      <c r="S5064">
        <v>0.7</v>
      </c>
      <c r="T5064">
        <f t="shared" si="79"/>
        <v>43.78</v>
      </c>
    </row>
    <row r="5065" spans="1:20" x14ac:dyDescent="0.3">
      <c r="A5065">
        <v>5064</v>
      </c>
      <c r="B5065">
        <v>88452</v>
      </c>
      <c r="C5065" t="s">
        <v>1711</v>
      </c>
      <c r="D5065" t="s">
        <v>20</v>
      </c>
      <c r="E5065" t="s">
        <v>21</v>
      </c>
      <c r="F5065" t="s">
        <v>22</v>
      </c>
      <c r="G5065" t="s">
        <v>93</v>
      </c>
      <c r="H5065" t="s">
        <v>203</v>
      </c>
      <c r="I5065" t="s">
        <v>28</v>
      </c>
      <c r="J5065" t="s">
        <v>29</v>
      </c>
      <c r="K5065" t="s">
        <v>1111</v>
      </c>
      <c r="L5065" t="s">
        <v>192</v>
      </c>
      <c r="M5065" t="s">
        <v>150</v>
      </c>
      <c r="N5065" s="2">
        <v>41606</v>
      </c>
      <c r="O5065" s="2">
        <v>41607</v>
      </c>
      <c r="P5065">
        <v>11</v>
      </c>
      <c r="Q5065" s="1">
        <v>0</v>
      </c>
      <c r="R5065">
        <v>100.98</v>
      </c>
      <c r="S5065">
        <v>7.18</v>
      </c>
      <c r="T5065">
        <f t="shared" si="79"/>
        <v>1110.78</v>
      </c>
    </row>
    <row r="5066" spans="1:20" x14ac:dyDescent="0.3">
      <c r="A5066">
        <v>5065</v>
      </c>
      <c r="B5066">
        <v>88452</v>
      </c>
      <c r="C5066" t="s">
        <v>763</v>
      </c>
      <c r="D5066" t="s">
        <v>578</v>
      </c>
      <c r="E5066" t="s">
        <v>187</v>
      </c>
      <c r="F5066" t="s">
        <v>22</v>
      </c>
      <c r="G5066" t="s">
        <v>93</v>
      </c>
      <c r="H5066" t="s">
        <v>217</v>
      </c>
      <c r="I5066" t="s">
        <v>28</v>
      </c>
      <c r="J5066" t="s">
        <v>29</v>
      </c>
      <c r="K5066" t="s">
        <v>170</v>
      </c>
      <c r="L5066" t="s">
        <v>283</v>
      </c>
      <c r="M5066" t="s">
        <v>123</v>
      </c>
      <c r="N5066" s="2">
        <v>41606</v>
      </c>
      <c r="O5066" s="2">
        <v>41608</v>
      </c>
      <c r="P5066">
        <v>23</v>
      </c>
      <c r="Q5066" s="1">
        <v>7.0000000000000007E-2</v>
      </c>
      <c r="R5066">
        <v>160.97999999999999</v>
      </c>
      <c r="S5066">
        <v>30</v>
      </c>
      <c r="T5066">
        <f t="shared" si="79"/>
        <v>3702.54</v>
      </c>
    </row>
    <row r="5067" spans="1:20" x14ac:dyDescent="0.3">
      <c r="A5067">
        <v>5066</v>
      </c>
      <c r="B5067">
        <v>88452</v>
      </c>
      <c r="C5067" t="s">
        <v>763</v>
      </c>
      <c r="D5067" t="s">
        <v>38</v>
      </c>
      <c r="E5067" t="s">
        <v>21</v>
      </c>
      <c r="F5067" t="s">
        <v>22</v>
      </c>
      <c r="G5067" t="s">
        <v>93</v>
      </c>
      <c r="H5067" t="s">
        <v>203</v>
      </c>
      <c r="I5067" t="s">
        <v>28</v>
      </c>
      <c r="J5067" t="s">
        <v>29</v>
      </c>
      <c r="K5067" t="s">
        <v>1147</v>
      </c>
      <c r="L5067" t="s">
        <v>706</v>
      </c>
      <c r="M5067" t="s">
        <v>326</v>
      </c>
      <c r="N5067" s="2">
        <v>41606</v>
      </c>
      <c r="O5067" s="2">
        <v>41608</v>
      </c>
      <c r="P5067">
        <v>23</v>
      </c>
      <c r="Q5067" s="1">
        <v>0</v>
      </c>
      <c r="R5067">
        <v>120.97</v>
      </c>
      <c r="S5067">
        <v>7.11</v>
      </c>
      <c r="T5067">
        <f t="shared" si="79"/>
        <v>2782.31</v>
      </c>
    </row>
    <row r="5068" spans="1:20" x14ac:dyDescent="0.3">
      <c r="A5068">
        <v>5067</v>
      </c>
      <c r="B5068">
        <v>90476</v>
      </c>
      <c r="C5068" t="s">
        <v>1212</v>
      </c>
      <c r="D5068" t="s">
        <v>20</v>
      </c>
      <c r="E5068" t="s">
        <v>21</v>
      </c>
      <c r="F5068" t="s">
        <v>31</v>
      </c>
      <c r="G5068" t="s">
        <v>32</v>
      </c>
      <c r="H5068" t="s">
        <v>203</v>
      </c>
      <c r="I5068" t="s">
        <v>28</v>
      </c>
      <c r="J5068" t="s">
        <v>29</v>
      </c>
      <c r="K5068" t="s">
        <v>1108</v>
      </c>
      <c r="L5068" t="s">
        <v>192</v>
      </c>
      <c r="M5068" t="s">
        <v>296</v>
      </c>
      <c r="N5068" s="2">
        <v>41247</v>
      </c>
      <c r="O5068" s="2">
        <v>41249</v>
      </c>
      <c r="P5068">
        <v>19</v>
      </c>
      <c r="Q5068" s="1">
        <v>0.09</v>
      </c>
      <c r="R5068">
        <v>205.99</v>
      </c>
      <c r="S5068">
        <v>2.5</v>
      </c>
      <c r="T5068">
        <f t="shared" si="79"/>
        <v>3913.8100000000004</v>
      </c>
    </row>
    <row r="5069" spans="1:20" x14ac:dyDescent="0.3">
      <c r="A5069">
        <v>5068</v>
      </c>
      <c r="B5069">
        <v>85911</v>
      </c>
      <c r="C5069" t="s">
        <v>2469</v>
      </c>
      <c r="D5069" t="s">
        <v>38</v>
      </c>
      <c r="E5069" t="s">
        <v>39</v>
      </c>
      <c r="F5069" t="s">
        <v>31</v>
      </c>
      <c r="G5069" t="s">
        <v>23</v>
      </c>
      <c r="H5069" t="s">
        <v>49</v>
      </c>
      <c r="I5069" t="s">
        <v>28</v>
      </c>
      <c r="J5069" t="s">
        <v>29</v>
      </c>
      <c r="K5069" t="s">
        <v>154</v>
      </c>
      <c r="L5069" t="s">
        <v>192</v>
      </c>
      <c r="M5069" t="s">
        <v>63</v>
      </c>
      <c r="N5069" s="2">
        <v>41171</v>
      </c>
      <c r="O5069" s="2">
        <v>41172</v>
      </c>
      <c r="P5069">
        <v>20</v>
      </c>
      <c r="Q5069" s="1">
        <v>0.1</v>
      </c>
      <c r="R5069">
        <v>178.47</v>
      </c>
      <c r="S5069">
        <v>19.989999999999998</v>
      </c>
      <c r="T5069">
        <f t="shared" si="79"/>
        <v>3569.4</v>
      </c>
    </row>
    <row r="5070" spans="1:20" x14ac:dyDescent="0.3">
      <c r="A5070">
        <v>5069</v>
      </c>
      <c r="B5070">
        <v>90306</v>
      </c>
      <c r="C5070" t="s">
        <v>2039</v>
      </c>
      <c r="D5070" t="s">
        <v>20</v>
      </c>
      <c r="E5070" t="s">
        <v>39</v>
      </c>
      <c r="F5070" t="s">
        <v>31</v>
      </c>
      <c r="G5070" t="s">
        <v>41</v>
      </c>
      <c r="H5070" t="s">
        <v>94</v>
      </c>
      <c r="I5070" t="s">
        <v>28</v>
      </c>
      <c r="J5070" t="s">
        <v>29</v>
      </c>
      <c r="K5070" t="s">
        <v>226</v>
      </c>
      <c r="L5070" t="s">
        <v>192</v>
      </c>
      <c r="M5070" t="s">
        <v>139</v>
      </c>
      <c r="N5070" s="2">
        <v>40675</v>
      </c>
      <c r="O5070" s="2">
        <v>40676</v>
      </c>
      <c r="P5070">
        <v>3</v>
      </c>
      <c r="Q5070" s="1">
        <v>0</v>
      </c>
      <c r="R5070">
        <v>30.98</v>
      </c>
      <c r="S5070">
        <v>5.76</v>
      </c>
      <c r="T5070">
        <f t="shared" si="79"/>
        <v>92.94</v>
      </c>
    </row>
    <row r="5071" spans="1:20" x14ac:dyDescent="0.3">
      <c r="A5071">
        <v>5070</v>
      </c>
      <c r="B5071">
        <v>90306</v>
      </c>
      <c r="C5071" t="s">
        <v>2039</v>
      </c>
      <c r="D5071" t="s">
        <v>20</v>
      </c>
      <c r="E5071" t="s">
        <v>39</v>
      </c>
      <c r="F5071" t="s">
        <v>31</v>
      </c>
      <c r="G5071" t="s">
        <v>41</v>
      </c>
      <c r="H5071" t="s">
        <v>54</v>
      </c>
      <c r="I5071" t="s">
        <v>28</v>
      </c>
      <c r="J5071" t="s">
        <v>29</v>
      </c>
      <c r="K5071" t="s">
        <v>154</v>
      </c>
      <c r="L5071" t="s">
        <v>192</v>
      </c>
      <c r="M5071" t="s">
        <v>143</v>
      </c>
      <c r="N5071" s="2">
        <v>40675</v>
      </c>
      <c r="O5071" s="2">
        <v>40676</v>
      </c>
      <c r="P5071">
        <v>12</v>
      </c>
      <c r="Q5071" s="1">
        <v>0.04</v>
      </c>
      <c r="R5071">
        <v>19.98</v>
      </c>
      <c r="S5071">
        <v>8.68</v>
      </c>
      <c r="T5071">
        <f t="shared" si="79"/>
        <v>239.76</v>
      </c>
    </row>
    <row r="5072" spans="1:20" x14ac:dyDescent="0.3">
      <c r="A5072">
        <v>5071</v>
      </c>
      <c r="B5072">
        <v>88740</v>
      </c>
      <c r="C5072" t="s">
        <v>2172</v>
      </c>
      <c r="D5072" t="s">
        <v>20</v>
      </c>
      <c r="E5072" t="s">
        <v>21</v>
      </c>
      <c r="F5072" t="s">
        <v>22</v>
      </c>
      <c r="G5072" t="s">
        <v>41</v>
      </c>
      <c r="H5072" t="s">
        <v>24</v>
      </c>
      <c r="I5072" t="s">
        <v>28</v>
      </c>
      <c r="J5072" t="s">
        <v>29</v>
      </c>
      <c r="K5072" t="s">
        <v>210</v>
      </c>
      <c r="L5072" t="s">
        <v>26</v>
      </c>
      <c r="M5072" t="s">
        <v>326</v>
      </c>
      <c r="N5072" s="2">
        <v>41284</v>
      </c>
      <c r="O5072" s="2">
        <v>41285</v>
      </c>
      <c r="P5072">
        <v>9</v>
      </c>
      <c r="Q5072" s="1">
        <v>0.02</v>
      </c>
      <c r="R5072">
        <v>33.979999999999997</v>
      </c>
      <c r="S5072">
        <v>1.99</v>
      </c>
      <c r="T5072">
        <f t="shared" si="79"/>
        <v>305.82</v>
      </c>
    </row>
    <row r="5073" spans="1:20" x14ac:dyDescent="0.3">
      <c r="A5073">
        <v>5072</v>
      </c>
      <c r="B5073">
        <v>89670</v>
      </c>
      <c r="C5073" t="s">
        <v>727</v>
      </c>
      <c r="D5073" t="s">
        <v>578</v>
      </c>
      <c r="E5073" t="s">
        <v>21</v>
      </c>
      <c r="F5073" t="s">
        <v>40</v>
      </c>
      <c r="G5073" t="s">
        <v>23</v>
      </c>
      <c r="H5073" t="s">
        <v>206</v>
      </c>
      <c r="I5073" t="s">
        <v>28</v>
      </c>
      <c r="J5073" t="s">
        <v>29</v>
      </c>
      <c r="K5073" t="s">
        <v>210</v>
      </c>
      <c r="L5073" t="s">
        <v>283</v>
      </c>
      <c r="M5073" t="s">
        <v>75</v>
      </c>
      <c r="N5073" s="2">
        <v>40944</v>
      </c>
      <c r="O5073" s="2">
        <v>40946</v>
      </c>
      <c r="P5073">
        <v>12</v>
      </c>
      <c r="Q5073" s="1">
        <v>0.08</v>
      </c>
      <c r="R5073">
        <v>400.97</v>
      </c>
      <c r="S5073">
        <v>14.7</v>
      </c>
      <c r="T5073">
        <f t="shared" si="79"/>
        <v>4811.6400000000003</v>
      </c>
    </row>
    <row r="5074" spans="1:20" x14ac:dyDescent="0.3">
      <c r="A5074">
        <v>5073</v>
      </c>
      <c r="B5074">
        <v>88288</v>
      </c>
      <c r="C5074" t="s">
        <v>2032</v>
      </c>
      <c r="D5074" t="s">
        <v>20</v>
      </c>
      <c r="E5074" t="s">
        <v>39</v>
      </c>
      <c r="F5074" t="s">
        <v>47</v>
      </c>
      <c r="G5074" t="s">
        <v>93</v>
      </c>
      <c r="H5074" t="s">
        <v>78</v>
      </c>
      <c r="I5074" t="s">
        <v>28</v>
      </c>
      <c r="J5074" t="s">
        <v>29</v>
      </c>
      <c r="K5074" t="s">
        <v>95</v>
      </c>
      <c r="L5074" t="s">
        <v>44</v>
      </c>
      <c r="M5074" t="s">
        <v>160</v>
      </c>
      <c r="N5074" s="2">
        <v>41276</v>
      </c>
      <c r="O5074" s="2">
        <v>41277</v>
      </c>
      <c r="P5074">
        <v>3</v>
      </c>
      <c r="Q5074" s="1">
        <v>0.05</v>
      </c>
      <c r="R5074">
        <v>19.84</v>
      </c>
      <c r="S5074">
        <v>4.0999999999999996</v>
      </c>
      <c r="T5074">
        <f t="shared" si="79"/>
        <v>59.519999999999996</v>
      </c>
    </row>
    <row r="5075" spans="1:20" x14ac:dyDescent="0.3">
      <c r="A5075">
        <v>5074</v>
      </c>
      <c r="B5075">
        <v>85982</v>
      </c>
      <c r="C5075" t="s">
        <v>853</v>
      </c>
      <c r="D5075" t="s">
        <v>20</v>
      </c>
      <c r="E5075" t="s">
        <v>39</v>
      </c>
      <c r="F5075" t="s">
        <v>22</v>
      </c>
      <c r="G5075" t="s">
        <v>41</v>
      </c>
      <c r="H5075" t="s">
        <v>49</v>
      </c>
      <c r="I5075" t="s">
        <v>28</v>
      </c>
      <c r="J5075" t="s">
        <v>29</v>
      </c>
      <c r="K5075" t="s">
        <v>129</v>
      </c>
      <c r="L5075" t="s">
        <v>192</v>
      </c>
      <c r="M5075" t="s">
        <v>246</v>
      </c>
      <c r="N5075" s="2">
        <v>40546</v>
      </c>
      <c r="O5075" s="2">
        <v>40548</v>
      </c>
      <c r="P5075">
        <v>11</v>
      </c>
      <c r="Q5075" s="1">
        <v>0.02</v>
      </c>
      <c r="R5075">
        <v>6.48</v>
      </c>
      <c r="S5075">
        <v>6.35</v>
      </c>
      <c r="T5075">
        <f t="shared" si="79"/>
        <v>71.28</v>
      </c>
    </row>
    <row r="5076" spans="1:20" x14ac:dyDescent="0.3">
      <c r="A5076">
        <v>5075</v>
      </c>
      <c r="B5076">
        <v>85982</v>
      </c>
      <c r="C5076" t="s">
        <v>853</v>
      </c>
      <c r="D5076" t="s">
        <v>20</v>
      </c>
      <c r="E5076" t="s">
        <v>39</v>
      </c>
      <c r="F5076" t="s">
        <v>22</v>
      </c>
      <c r="G5076" t="s">
        <v>41</v>
      </c>
      <c r="H5076" t="s">
        <v>61</v>
      </c>
      <c r="I5076" t="s">
        <v>28</v>
      </c>
      <c r="J5076" t="s">
        <v>29</v>
      </c>
      <c r="K5076" t="s">
        <v>98</v>
      </c>
      <c r="L5076" t="s">
        <v>44</v>
      </c>
      <c r="M5076" t="s">
        <v>294</v>
      </c>
      <c r="N5076" s="2">
        <v>40546</v>
      </c>
      <c r="O5076" s="2">
        <v>40547</v>
      </c>
      <c r="P5076">
        <v>6</v>
      </c>
      <c r="Q5076" s="1">
        <v>0.06</v>
      </c>
      <c r="R5076">
        <v>5.84</v>
      </c>
      <c r="S5076">
        <v>1</v>
      </c>
      <c r="T5076">
        <f t="shared" si="79"/>
        <v>35.04</v>
      </c>
    </row>
    <row r="5077" spans="1:20" x14ac:dyDescent="0.3">
      <c r="A5077">
        <v>5076</v>
      </c>
      <c r="B5077">
        <v>85982</v>
      </c>
      <c r="C5077" t="s">
        <v>853</v>
      </c>
      <c r="D5077" t="s">
        <v>20</v>
      </c>
      <c r="E5077" t="s">
        <v>39</v>
      </c>
      <c r="F5077" t="s">
        <v>22</v>
      </c>
      <c r="G5077" t="s">
        <v>41</v>
      </c>
      <c r="H5077" t="s">
        <v>49</v>
      </c>
      <c r="I5077" t="s">
        <v>28</v>
      </c>
      <c r="J5077" t="s">
        <v>29</v>
      </c>
      <c r="K5077" t="s">
        <v>149</v>
      </c>
      <c r="L5077" t="s">
        <v>192</v>
      </c>
      <c r="M5077" t="s">
        <v>96</v>
      </c>
      <c r="N5077" s="2">
        <v>40546</v>
      </c>
      <c r="O5077" s="2">
        <v>40546</v>
      </c>
      <c r="P5077">
        <v>10</v>
      </c>
      <c r="Q5077" s="1">
        <v>0.04</v>
      </c>
      <c r="R5077">
        <v>24.98</v>
      </c>
      <c r="S5077">
        <v>8.7899999999999991</v>
      </c>
      <c r="T5077">
        <f t="shared" si="79"/>
        <v>249.8</v>
      </c>
    </row>
    <row r="5078" spans="1:20" x14ac:dyDescent="0.3">
      <c r="A5078">
        <v>5077</v>
      </c>
      <c r="B5078">
        <v>85982</v>
      </c>
      <c r="C5078" t="s">
        <v>635</v>
      </c>
      <c r="D5078" t="s">
        <v>578</v>
      </c>
      <c r="E5078" t="s">
        <v>187</v>
      </c>
      <c r="F5078" t="s">
        <v>47</v>
      </c>
      <c r="G5078" t="s">
        <v>41</v>
      </c>
      <c r="H5078" t="s">
        <v>225</v>
      </c>
      <c r="I5078" t="s">
        <v>28</v>
      </c>
      <c r="J5078" t="s">
        <v>29</v>
      </c>
      <c r="K5078" t="s">
        <v>189</v>
      </c>
      <c r="L5078" t="s">
        <v>330</v>
      </c>
      <c r="M5078" t="s">
        <v>111</v>
      </c>
      <c r="N5078" s="2">
        <v>40546</v>
      </c>
      <c r="O5078" s="2">
        <v>40548</v>
      </c>
      <c r="P5078">
        <v>8</v>
      </c>
      <c r="Q5078" s="1">
        <v>7.0000000000000007E-2</v>
      </c>
      <c r="R5078">
        <v>880.98</v>
      </c>
      <c r="S5078">
        <v>44.55</v>
      </c>
      <c r="T5078">
        <f t="shared" si="79"/>
        <v>7047.84</v>
      </c>
    </row>
    <row r="5079" spans="1:20" x14ac:dyDescent="0.3">
      <c r="A5079">
        <v>5078</v>
      </c>
      <c r="B5079">
        <v>88456</v>
      </c>
      <c r="C5079" t="s">
        <v>991</v>
      </c>
      <c r="D5079" t="s">
        <v>20</v>
      </c>
      <c r="E5079" t="s">
        <v>39</v>
      </c>
      <c r="F5079" t="s">
        <v>47</v>
      </c>
      <c r="G5079" t="s">
        <v>93</v>
      </c>
      <c r="H5079" t="s">
        <v>49</v>
      </c>
      <c r="I5079" t="s">
        <v>28</v>
      </c>
      <c r="J5079" t="s">
        <v>29</v>
      </c>
      <c r="K5079" t="s">
        <v>248</v>
      </c>
      <c r="L5079" t="s">
        <v>192</v>
      </c>
      <c r="M5079" t="s">
        <v>51</v>
      </c>
      <c r="N5079" s="2">
        <v>41290</v>
      </c>
      <c r="O5079" s="2">
        <v>41291</v>
      </c>
      <c r="P5079">
        <v>7</v>
      </c>
      <c r="Q5079" s="1">
        <v>0.02</v>
      </c>
      <c r="R5079">
        <v>4.13</v>
      </c>
      <c r="S5079">
        <v>0.99</v>
      </c>
      <c r="T5079">
        <f t="shared" si="79"/>
        <v>28.91</v>
      </c>
    </row>
    <row r="5080" spans="1:20" x14ac:dyDescent="0.3">
      <c r="A5080">
        <v>5079</v>
      </c>
      <c r="B5080">
        <v>88456</v>
      </c>
      <c r="C5080" t="s">
        <v>991</v>
      </c>
      <c r="D5080" t="s">
        <v>20</v>
      </c>
      <c r="E5080" t="s">
        <v>39</v>
      </c>
      <c r="F5080" t="s">
        <v>47</v>
      </c>
      <c r="G5080" t="s">
        <v>93</v>
      </c>
      <c r="H5080" t="s">
        <v>49</v>
      </c>
      <c r="I5080" t="s">
        <v>28</v>
      </c>
      <c r="J5080" t="s">
        <v>29</v>
      </c>
      <c r="K5080" t="s">
        <v>68</v>
      </c>
      <c r="L5080" t="s">
        <v>192</v>
      </c>
      <c r="M5080" t="s">
        <v>111</v>
      </c>
      <c r="N5080" s="2">
        <v>41290</v>
      </c>
      <c r="O5080" s="2">
        <v>41290</v>
      </c>
      <c r="P5080">
        <v>10</v>
      </c>
      <c r="Q5080" s="1">
        <v>0.02</v>
      </c>
      <c r="R5080">
        <v>10.48</v>
      </c>
      <c r="S5080">
        <v>6.91</v>
      </c>
      <c r="T5080">
        <f t="shared" si="79"/>
        <v>104.80000000000001</v>
      </c>
    </row>
    <row r="5081" spans="1:20" x14ac:dyDescent="0.3">
      <c r="A5081">
        <v>5080</v>
      </c>
      <c r="B5081">
        <v>90046</v>
      </c>
      <c r="C5081" t="s">
        <v>1513</v>
      </c>
      <c r="D5081" t="s">
        <v>20</v>
      </c>
      <c r="E5081" t="s">
        <v>39</v>
      </c>
      <c r="F5081" t="s">
        <v>47</v>
      </c>
      <c r="G5081" t="s">
        <v>32</v>
      </c>
      <c r="H5081" t="s">
        <v>54</v>
      </c>
      <c r="I5081" t="s">
        <v>28</v>
      </c>
      <c r="J5081" t="s">
        <v>29</v>
      </c>
      <c r="K5081" t="s">
        <v>116</v>
      </c>
      <c r="L5081" t="s">
        <v>192</v>
      </c>
      <c r="M5081" t="s">
        <v>51</v>
      </c>
      <c r="N5081" s="2">
        <v>40976</v>
      </c>
      <c r="O5081" s="2">
        <v>40977</v>
      </c>
      <c r="P5081">
        <v>11</v>
      </c>
      <c r="Q5081" s="1">
        <v>0.01</v>
      </c>
      <c r="R5081">
        <v>6.75</v>
      </c>
      <c r="S5081">
        <v>2.99</v>
      </c>
      <c r="T5081">
        <f t="shared" si="79"/>
        <v>74.25</v>
      </c>
    </row>
    <row r="5082" spans="1:20" x14ac:dyDescent="0.3">
      <c r="A5082">
        <v>5081</v>
      </c>
      <c r="B5082">
        <v>87427</v>
      </c>
      <c r="C5082" t="s">
        <v>592</v>
      </c>
      <c r="D5082" t="s">
        <v>20</v>
      </c>
      <c r="E5082" t="s">
        <v>39</v>
      </c>
      <c r="F5082" t="s">
        <v>22</v>
      </c>
      <c r="G5082" t="s">
        <v>48</v>
      </c>
      <c r="H5082" t="s">
        <v>42</v>
      </c>
      <c r="I5082" t="s">
        <v>28</v>
      </c>
      <c r="J5082" t="s">
        <v>29</v>
      </c>
      <c r="K5082" t="s">
        <v>158</v>
      </c>
      <c r="L5082" t="s">
        <v>192</v>
      </c>
      <c r="M5082" t="s">
        <v>137</v>
      </c>
      <c r="N5082" s="2">
        <v>40675</v>
      </c>
      <c r="O5082" s="2">
        <v>40677</v>
      </c>
      <c r="P5082">
        <v>16</v>
      </c>
      <c r="Q5082" s="1">
        <v>0.08</v>
      </c>
      <c r="R5082">
        <v>40.98</v>
      </c>
      <c r="S5082">
        <v>7.47</v>
      </c>
      <c r="T5082">
        <f t="shared" si="79"/>
        <v>655.68</v>
      </c>
    </row>
    <row r="5083" spans="1:20" x14ac:dyDescent="0.3">
      <c r="A5083">
        <v>5082</v>
      </c>
      <c r="B5083">
        <v>87427</v>
      </c>
      <c r="C5083" t="s">
        <v>592</v>
      </c>
      <c r="D5083" t="s">
        <v>578</v>
      </c>
      <c r="E5083" t="s">
        <v>187</v>
      </c>
      <c r="F5083" t="s">
        <v>22</v>
      </c>
      <c r="G5083" t="s">
        <v>48</v>
      </c>
      <c r="H5083" t="s">
        <v>217</v>
      </c>
      <c r="I5083" t="s">
        <v>28</v>
      </c>
      <c r="J5083" t="s">
        <v>29</v>
      </c>
      <c r="K5083" t="s">
        <v>231</v>
      </c>
      <c r="L5083" t="s">
        <v>330</v>
      </c>
      <c r="M5083" t="s">
        <v>182</v>
      </c>
      <c r="N5083" s="2">
        <v>40675</v>
      </c>
      <c r="O5083" s="2">
        <v>40680</v>
      </c>
      <c r="P5083">
        <v>8</v>
      </c>
      <c r="Q5083" s="1">
        <v>0.05</v>
      </c>
      <c r="R5083">
        <v>70.98</v>
      </c>
      <c r="S5083">
        <v>26.74</v>
      </c>
      <c r="T5083">
        <f t="shared" si="79"/>
        <v>567.84</v>
      </c>
    </row>
    <row r="5084" spans="1:20" x14ac:dyDescent="0.3">
      <c r="A5084">
        <v>5083</v>
      </c>
      <c r="B5084">
        <v>88488</v>
      </c>
      <c r="C5084" t="s">
        <v>2137</v>
      </c>
      <c r="D5084" t="s">
        <v>20</v>
      </c>
      <c r="E5084" t="s">
        <v>21</v>
      </c>
      <c r="F5084" t="s">
        <v>31</v>
      </c>
      <c r="G5084" t="s">
        <v>93</v>
      </c>
      <c r="H5084" t="s">
        <v>203</v>
      </c>
      <c r="I5084" t="s">
        <v>28</v>
      </c>
      <c r="J5084" t="s">
        <v>29</v>
      </c>
      <c r="K5084" t="s">
        <v>204</v>
      </c>
      <c r="L5084" t="s">
        <v>192</v>
      </c>
      <c r="M5084" t="s">
        <v>121</v>
      </c>
      <c r="N5084" s="2">
        <v>40644</v>
      </c>
      <c r="O5084" s="2">
        <v>40646</v>
      </c>
      <c r="P5084">
        <v>8</v>
      </c>
      <c r="Q5084" s="1">
        <v>0.08</v>
      </c>
      <c r="R5084">
        <v>125.99</v>
      </c>
      <c r="S5084">
        <v>7.69</v>
      </c>
      <c r="T5084">
        <f t="shared" si="79"/>
        <v>1007.92</v>
      </c>
    </row>
    <row r="5085" spans="1:20" x14ac:dyDescent="0.3">
      <c r="A5085">
        <v>5084</v>
      </c>
      <c r="B5085">
        <v>90819</v>
      </c>
      <c r="C5085" t="s">
        <v>180</v>
      </c>
      <c r="D5085" t="s">
        <v>20</v>
      </c>
      <c r="E5085" t="s">
        <v>39</v>
      </c>
      <c r="F5085" t="s">
        <v>22</v>
      </c>
      <c r="G5085" t="s">
        <v>23</v>
      </c>
      <c r="H5085" t="s">
        <v>94</v>
      </c>
      <c r="I5085" t="s">
        <v>28</v>
      </c>
      <c r="J5085" t="s">
        <v>29</v>
      </c>
      <c r="K5085" t="s">
        <v>181</v>
      </c>
      <c r="L5085" t="s">
        <v>44</v>
      </c>
      <c r="M5085" t="s">
        <v>182</v>
      </c>
      <c r="N5085" s="2">
        <v>40268</v>
      </c>
      <c r="O5085" s="2">
        <v>40270</v>
      </c>
      <c r="P5085">
        <v>5</v>
      </c>
      <c r="Q5085" s="1">
        <v>0.06</v>
      </c>
      <c r="R5085">
        <v>1.68</v>
      </c>
      <c r="S5085">
        <v>1</v>
      </c>
      <c r="T5085">
        <f t="shared" si="79"/>
        <v>8.4</v>
      </c>
    </row>
    <row r="5086" spans="1:20" x14ac:dyDescent="0.3">
      <c r="A5086">
        <v>5085</v>
      </c>
      <c r="B5086">
        <v>88949</v>
      </c>
      <c r="C5086" t="s">
        <v>1510</v>
      </c>
      <c r="D5086" t="s">
        <v>20</v>
      </c>
      <c r="E5086" t="s">
        <v>21</v>
      </c>
      <c r="F5086" t="s">
        <v>31</v>
      </c>
      <c r="G5086" t="s">
        <v>48</v>
      </c>
      <c r="H5086" t="s">
        <v>24</v>
      </c>
      <c r="I5086" t="s">
        <v>28</v>
      </c>
      <c r="J5086" t="s">
        <v>29</v>
      </c>
      <c r="K5086" t="s">
        <v>201</v>
      </c>
      <c r="L5086" t="s">
        <v>26</v>
      </c>
      <c r="M5086" t="s">
        <v>631</v>
      </c>
      <c r="N5086" s="2">
        <v>41113</v>
      </c>
      <c r="O5086" s="2">
        <v>41117</v>
      </c>
      <c r="P5086">
        <v>1</v>
      </c>
      <c r="Q5086" s="1">
        <v>0</v>
      </c>
      <c r="R5086">
        <v>17.48</v>
      </c>
      <c r="S5086">
        <v>1.99</v>
      </c>
      <c r="T5086">
        <f t="shared" si="79"/>
        <v>17.48</v>
      </c>
    </row>
    <row r="5087" spans="1:20" x14ac:dyDescent="0.3">
      <c r="A5087">
        <v>5086</v>
      </c>
      <c r="B5087">
        <v>88949</v>
      </c>
      <c r="C5087" t="s">
        <v>1510</v>
      </c>
      <c r="D5087" t="s">
        <v>20</v>
      </c>
      <c r="E5087" t="s">
        <v>39</v>
      </c>
      <c r="F5087" t="s">
        <v>31</v>
      </c>
      <c r="G5087" t="s">
        <v>48</v>
      </c>
      <c r="H5087" t="s">
        <v>89</v>
      </c>
      <c r="I5087" t="s">
        <v>28</v>
      </c>
      <c r="J5087" t="s">
        <v>29</v>
      </c>
      <c r="K5087" t="s">
        <v>71</v>
      </c>
      <c r="L5087" t="s">
        <v>192</v>
      </c>
      <c r="M5087" t="s">
        <v>106</v>
      </c>
      <c r="N5087" s="2">
        <v>41113</v>
      </c>
      <c r="O5087" s="2">
        <v>41113</v>
      </c>
      <c r="P5087">
        <v>4</v>
      </c>
      <c r="Q5087" s="1">
        <v>0.06</v>
      </c>
      <c r="R5087">
        <v>6.98</v>
      </c>
      <c r="S5087">
        <v>9.69</v>
      </c>
      <c r="T5087">
        <f t="shared" si="79"/>
        <v>27.92</v>
      </c>
    </row>
    <row r="5088" spans="1:20" x14ac:dyDescent="0.3">
      <c r="A5088">
        <v>5087</v>
      </c>
      <c r="B5088">
        <v>88392</v>
      </c>
      <c r="C5088" t="s">
        <v>358</v>
      </c>
      <c r="D5088" t="s">
        <v>20</v>
      </c>
      <c r="E5088" t="s">
        <v>21</v>
      </c>
      <c r="F5088" t="s">
        <v>40</v>
      </c>
      <c r="G5088" t="s">
        <v>48</v>
      </c>
      <c r="H5088" t="s">
        <v>24</v>
      </c>
      <c r="I5088" t="s">
        <v>28</v>
      </c>
      <c r="J5088" t="s">
        <v>29</v>
      </c>
      <c r="K5088" t="s">
        <v>1254</v>
      </c>
      <c r="L5088" t="s">
        <v>192</v>
      </c>
      <c r="M5088" t="s">
        <v>342</v>
      </c>
      <c r="N5088" s="2">
        <v>40598</v>
      </c>
      <c r="O5088" s="2">
        <v>40603</v>
      </c>
      <c r="P5088">
        <v>3</v>
      </c>
      <c r="Q5088" s="1">
        <v>7.0000000000000007E-2</v>
      </c>
      <c r="R5088">
        <v>20.97</v>
      </c>
      <c r="S5088">
        <v>4</v>
      </c>
      <c r="T5088">
        <f t="shared" si="79"/>
        <v>62.91</v>
      </c>
    </row>
    <row r="5089" spans="1:20" x14ac:dyDescent="0.3">
      <c r="A5089">
        <v>5088</v>
      </c>
      <c r="B5089">
        <v>86059</v>
      </c>
      <c r="C5089" t="s">
        <v>981</v>
      </c>
      <c r="D5089" t="s">
        <v>578</v>
      </c>
      <c r="E5089" t="s">
        <v>187</v>
      </c>
      <c r="F5089" t="s">
        <v>31</v>
      </c>
      <c r="G5089" t="s">
        <v>41</v>
      </c>
      <c r="H5089" t="s">
        <v>217</v>
      </c>
      <c r="I5089" t="s">
        <v>28</v>
      </c>
      <c r="J5089" t="s">
        <v>29</v>
      </c>
      <c r="K5089" t="s">
        <v>158</v>
      </c>
      <c r="L5089" t="s">
        <v>283</v>
      </c>
      <c r="M5089" t="s">
        <v>35</v>
      </c>
      <c r="N5089" s="2">
        <v>41202</v>
      </c>
      <c r="O5089" s="2">
        <v>41203</v>
      </c>
      <c r="P5089">
        <v>6</v>
      </c>
      <c r="Q5089" s="1">
        <v>7.0000000000000007E-2</v>
      </c>
      <c r="R5089">
        <v>200.98</v>
      </c>
      <c r="S5089">
        <v>23.76</v>
      </c>
      <c r="T5089">
        <f t="shared" si="79"/>
        <v>1205.8799999999999</v>
      </c>
    </row>
    <row r="5090" spans="1:20" x14ac:dyDescent="0.3">
      <c r="A5090">
        <v>5089</v>
      </c>
      <c r="B5090">
        <v>88759</v>
      </c>
      <c r="C5090" t="s">
        <v>647</v>
      </c>
      <c r="D5090" t="s">
        <v>20</v>
      </c>
      <c r="E5090" t="s">
        <v>39</v>
      </c>
      <c r="F5090" t="s">
        <v>31</v>
      </c>
      <c r="G5090" t="s">
        <v>41</v>
      </c>
      <c r="H5090" t="s">
        <v>89</v>
      </c>
      <c r="I5090" t="s">
        <v>28</v>
      </c>
      <c r="J5090" t="s">
        <v>29</v>
      </c>
      <c r="K5090" t="s">
        <v>181</v>
      </c>
      <c r="L5090" t="s">
        <v>192</v>
      </c>
      <c r="M5090" t="s">
        <v>63</v>
      </c>
      <c r="N5090" s="2">
        <v>40563</v>
      </c>
      <c r="O5090" s="2">
        <v>40564</v>
      </c>
      <c r="P5090">
        <v>2</v>
      </c>
      <c r="Q5090" s="1">
        <v>0.03</v>
      </c>
      <c r="R5090">
        <v>56.96</v>
      </c>
      <c r="S5090">
        <v>13.22</v>
      </c>
      <c r="T5090">
        <f t="shared" si="79"/>
        <v>113.92</v>
      </c>
    </row>
    <row r="5091" spans="1:20" x14ac:dyDescent="0.3">
      <c r="A5091">
        <v>5090</v>
      </c>
      <c r="B5091">
        <v>88759</v>
      </c>
      <c r="C5091" t="s">
        <v>647</v>
      </c>
      <c r="D5091" t="s">
        <v>38</v>
      </c>
      <c r="E5091" t="s">
        <v>187</v>
      </c>
      <c r="F5091" t="s">
        <v>31</v>
      </c>
      <c r="G5091" t="s">
        <v>41</v>
      </c>
      <c r="H5091" t="s">
        <v>188</v>
      </c>
      <c r="I5091" t="s">
        <v>28</v>
      </c>
      <c r="J5091" t="s">
        <v>29</v>
      </c>
      <c r="K5091" t="s">
        <v>248</v>
      </c>
      <c r="L5091" t="s">
        <v>746</v>
      </c>
      <c r="M5091" t="s">
        <v>35</v>
      </c>
      <c r="N5091" s="2">
        <v>40563</v>
      </c>
      <c r="O5091" s="2">
        <v>40565</v>
      </c>
      <c r="P5091">
        <v>12</v>
      </c>
      <c r="Q5091" s="1">
        <v>0.04</v>
      </c>
      <c r="R5091">
        <v>8.3699999999999992</v>
      </c>
      <c r="S5091">
        <v>10.16</v>
      </c>
      <c r="T5091">
        <f t="shared" si="79"/>
        <v>100.44</v>
      </c>
    </row>
    <row r="5092" spans="1:20" x14ac:dyDescent="0.3">
      <c r="A5092">
        <v>5091</v>
      </c>
      <c r="B5092">
        <v>88759</v>
      </c>
      <c r="C5092" t="s">
        <v>354</v>
      </c>
      <c r="D5092" t="s">
        <v>38</v>
      </c>
      <c r="E5092" t="s">
        <v>39</v>
      </c>
      <c r="F5092" t="s">
        <v>31</v>
      </c>
      <c r="G5092" t="s">
        <v>41</v>
      </c>
      <c r="H5092" t="s">
        <v>89</v>
      </c>
      <c r="I5092" t="s">
        <v>28</v>
      </c>
      <c r="J5092" t="s">
        <v>29</v>
      </c>
      <c r="K5092" t="s">
        <v>71</v>
      </c>
      <c r="L5092" t="s">
        <v>192</v>
      </c>
      <c r="M5092" t="s">
        <v>146</v>
      </c>
      <c r="N5092" s="2">
        <v>40563</v>
      </c>
      <c r="O5092" s="2">
        <v>40565</v>
      </c>
      <c r="P5092">
        <v>1</v>
      </c>
      <c r="Q5092" s="1">
        <v>0.02</v>
      </c>
      <c r="R5092">
        <v>40.99</v>
      </c>
      <c r="S5092">
        <v>17.48</v>
      </c>
      <c r="T5092">
        <f t="shared" si="79"/>
        <v>40.99</v>
      </c>
    </row>
    <row r="5093" spans="1:20" x14ac:dyDescent="0.3">
      <c r="A5093">
        <v>5092</v>
      </c>
      <c r="B5093">
        <v>87172</v>
      </c>
      <c r="C5093" t="s">
        <v>422</v>
      </c>
      <c r="D5093" t="s">
        <v>20</v>
      </c>
      <c r="E5093" t="s">
        <v>39</v>
      </c>
      <c r="F5093" t="s">
        <v>47</v>
      </c>
      <c r="G5093" t="s">
        <v>48</v>
      </c>
      <c r="H5093" t="s">
        <v>42</v>
      </c>
      <c r="I5093" t="s">
        <v>28</v>
      </c>
      <c r="J5093" t="s">
        <v>29</v>
      </c>
      <c r="K5093" t="s">
        <v>149</v>
      </c>
      <c r="L5093" t="s">
        <v>192</v>
      </c>
      <c r="M5093" t="s">
        <v>111</v>
      </c>
      <c r="N5093" s="2">
        <v>41486</v>
      </c>
      <c r="O5093" s="2">
        <v>41490</v>
      </c>
      <c r="P5093">
        <v>2</v>
      </c>
      <c r="Q5093" s="1">
        <v>0.03</v>
      </c>
      <c r="R5093">
        <v>24.92</v>
      </c>
      <c r="S5093">
        <v>12.98</v>
      </c>
      <c r="T5093">
        <f t="shared" si="79"/>
        <v>49.84</v>
      </c>
    </row>
    <row r="5094" spans="1:20" x14ac:dyDescent="0.3">
      <c r="A5094">
        <v>5093</v>
      </c>
      <c r="B5094">
        <v>87162</v>
      </c>
      <c r="C5094" t="s">
        <v>422</v>
      </c>
      <c r="D5094" t="s">
        <v>20</v>
      </c>
      <c r="E5094" t="s">
        <v>39</v>
      </c>
      <c r="F5094" t="s">
        <v>47</v>
      </c>
      <c r="G5094" t="s">
        <v>48</v>
      </c>
      <c r="H5094" t="s">
        <v>61</v>
      </c>
      <c r="I5094" t="s">
        <v>28</v>
      </c>
      <c r="J5094" t="s">
        <v>29</v>
      </c>
      <c r="K5094" t="s">
        <v>165</v>
      </c>
      <c r="L5094" t="s">
        <v>192</v>
      </c>
      <c r="M5094" t="s">
        <v>51</v>
      </c>
      <c r="N5094" s="2">
        <v>40390</v>
      </c>
      <c r="O5094" s="2">
        <v>40394</v>
      </c>
      <c r="P5094">
        <v>2</v>
      </c>
      <c r="Q5094" s="1">
        <v>0.09</v>
      </c>
      <c r="R5094">
        <v>2.16</v>
      </c>
      <c r="S5094">
        <v>6.05</v>
      </c>
      <c r="T5094">
        <f t="shared" si="79"/>
        <v>4.32</v>
      </c>
    </row>
    <row r="5095" spans="1:20" x14ac:dyDescent="0.3">
      <c r="A5095">
        <v>5094</v>
      </c>
      <c r="B5095">
        <v>87162</v>
      </c>
      <c r="C5095" t="s">
        <v>422</v>
      </c>
      <c r="D5095" t="s">
        <v>578</v>
      </c>
      <c r="E5095" t="s">
        <v>21</v>
      </c>
      <c r="F5095" t="s">
        <v>47</v>
      </c>
      <c r="G5095" t="s">
        <v>48</v>
      </c>
      <c r="H5095" t="s">
        <v>24</v>
      </c>
      <c r="I5095" t="s">
        <v>28</v>
      </c>
      <c r="J5095" t="s">
        <v>29</v>
      </c>
      <c r="K5095" t="s">
        <v>201</v>
      </c>
      <c r="L5095" t="s">
        <v>283</v>
      </c>
      <c r="M5095" t="s">
        <v>134</v>
      </c>
      <c r="N5095" s="2">
        <v>40390</v>
      </c>
      <c r="O5095" s="2">
        <v>40397</v>
      </c>
      <c r="P5095">
        <v>11</v>
      </c>
      <c r="Q5095" s="1">
        <v>0.03</v>
      </c>
      <c r="R5095">
        <v>808.49</v>
      </c>
      <c r="S5095">
        <v>55.3</v>
      </c>
      <c r="T5095">
        <f t="shared" si="79"/>
        <v>8893.39</v>
      </c>
    </row>
    <row r="5096" spans="1:20" x14ac:dyDescent="0.3">
      <c r="A5096">
        <v>5095</v>
      </c>
      <c r="B5096">
        <v>87162</v>
      </c>
      <c r="C5096" t="s">
        <v>422</v>
      </c>
      <c r="D5096" t="s">
        <v>20</v>
      </c>
      <c r="E5096" t="s">
        <v>39</v>
      </c>
      <c r="F5096" t="s">
        <v>47</v>
      </c>
      <c r="G5096" t="s">
        <v>48</v>
      </c>
      <c r="H5096" t="s">
        <v>42</v>
      </c>
      <c r="I5096" t="s">
        <v>28</v>
      </c>
      <c r="J5096" t="s">
        <v>29</v>
      </c>
      <c r="K5096" t="s">
        <v>226</v>
      </c>
      <c r="L5096" t="s">
        <v>192</v>
      </c>
      <c r="M5096" t="s">
        <v>111</v>
      </c>
      <c r="N5096" s="2">
        <v>40390</v>
      </c>
      <c r="O5096" s="2">
        <v>40397</v>
      </c>
      <c r="P5096">
        <v>3</v>
      </c>
      <c r="Q5096" s="1">
        <v>0</v>
      </c>
      <c r="R5096">
        <v>6.48</v>
      </c>
      <c r="S5096">
        <v>8.19</v>
      </c>
      <c r="T5096">
        <f t="shared" si="79"/>
        <v>19.440000000000001</v>
      </c>
    </row>
    <row r="5097" spans="1:20" x14ac:dyDescent="0.3">
      <c r="A5097">
        <v>5096</v>
      </c>
      <c r="B5097">
        <v>87172</v>
      </c>
      <c r="C5097" t="s">
        <v>422</v>
      </c>
      <c r="D5097" t="s">
        <v>20</v>
      </c>
      <c r="E5097" t="s">
        <v>39</v>
      </c>
      <c r="F5097" t="s">
        <v>47</v>
      </c>
      <c r="G5097" t="s">
        <v>48</v>
      </c>
      <c r="H5097" t="s">
        <v>49</v>
      </c>
      <c r="I5097" t="s">
        <v>28</v>
      </c>
      <c r="J5097" t="s">
        <v>29</v>
      </c>
      <c r="K5097" t="s">
        <v>98</v>
      </c>
      <c r="L5097" t="s">
        <v>26</v>
      </c>
      <c r="M5097" t="s">
        <v>160</v>
      </c>
      <c r="N5097" s="2">
        <v>41486</v>
      </c>
      <c r="O5097" s="2">
        <v>41490</v>
      </c>
      <c r="P5097">
        <v>15</v>
      </c>
      <c r="Q5097" s="1">
        <v>0.03</v>
      </c>
      <c r="R5097">
        <v>10.98</v>
      </c>
      <c r="S5097">
        <v>3.37</v>
      </c>
      <c r="T5097">
        <f t="shared" si="79"/>
        <v>164.70000000000002</v>
      </c>
    </row>
    <row r="5098" spans="1:20" x14ac:dyDescent="0.3">
      <c r="A5098">
        <v>5097</v>
      </c>
      <c r="B5098">
        <v>86039</v>
      </c>
      <c r="C5098" t="s">
        <v>1215</v>
      </c>
      <c r="D5098" t="s">
        <v>578</v>
      </c>
      <c r="E5098" t="s">
        <v>187</v>
      </c>
      <c r="F5098" t="s">
        <v>22</v>
      </c>
      <c r="G5098" t="s">
        <v>93</v>
      </c>
      <c r="H5098" t="s">
        <v>225</v>
      </c>
      <c r="I5098" t="s">
        <v>28</v>
      </c>
      <c r="J5098" t="s">
        <v>29</v>
      </c>
      <c r="K5098" t="s">
        <v>291</v>
      </c>
      <c r="L5098" t="s">
        <v>330</v>
      </c>
      <c r="M5098" t="s">
        <v>173</v>
      </c>
      <c r="N5098" s="2">
        <v>41453</v>
      </c>
      <c r="O5098" s="2">
        <v>41454</v>
      </c>
      <c r="P5098">
        <v>10</v>
      </c>
      <c r="Q5098" s="1">
        <v>0.09</v>
      </c>
      <c r="R5098">
        <v>296.18</v>
      </c>
      <c r="S5098">
        <v>54.12</v>
      </c>
      <c r="T5098">
        <f t="shared" si="79"/>
        <v>2961.8</v>
      </c>
    </row>
    <row r="5099" spans="1:20" x14ac:dyDescent="0.3">
      <c r="A5099">
        <v>5098</v>
      </c>
      <c r="B5099">
        <v>90537</v>
      </c>
      <c r="C5099" t="s">
        <v>1458</v>
      </c>
      <c r="D5099" t="s">
        <v>20</v>
      </c>
      <c r="E5099" t="s">
        <v>21</v>
      </c>
      <c r="F5099" t="s">
        <v>31</v>
      </c>
      <c r="G5099" t="s">
        <v>23</v>
      </c>
      <c r="H5099" t="s">
        <v>203</v>
      </c>
      <c r="I5099" t="s">
        <v>28</v>
      </c>
      <c r="J5099" t="s">
        <v>29</v>
      </c>
      <c r="K5099" t="s">
        <v>409</v>
      </c>
      <c r="L5099" t="s">
        <v>192</v>
      </c>
      <c r="M5099" t="s">
        <v>296</v>
      </c>
      <c r="N5099" s="2">
        <v>41637</v>
      </c>
      <c r="O5099" s="2">
        <v>41638</v>
      </c>
      <c r="P5099">
        <v>23</v>
      </c>
      <c r="Q5099" s="1">
        <v>0.1</v>
      </c>
      <c r="R5099">
        <v>43.22</v>
      </c>
      <c r="S5099">
        <v>4</v>
      </c>
      <c r="T5099">
        <f t="shared" si="79"/>
        <v>994.06</v>
      </c>
    </row>
    <row r="5100" spans="1:20" x14ac:dyDescent="0.3">
      <c r="A5100">
        <v>5099</v>
      </c>
      <c r="B5100">
        <v>90537</v>
      </c>
      <c r="C5100" t="s">
        <v>1458</v>
      </c>
      <c r="D5100" t="s">
        <v>578</v>
      </c>
      <c r="E5100" t="s">
        <v>187</v>
      </c>
      <c r="F5100" t="s">
        <v>31</v>
      </c>
      <c r="G5100" t="s">
        <v>23</v>
      </c>
      <c r="H5100" t="s">
        <v>217</v>
      </c>
      <c r="I5100" t="s">
        <v>28</v>
      </c>
      <c r="J5100" t="s">
        <v>29</v>
      </c>
      <c r="K5100" t="s">
        <v>282</v>
      </c>
      <c r="L5100" t="s">
        <v>330</v>
      </c>
      <c r="M5100" t="s">
        <v>255</v>
      </c>
      <c r="N5100" s="2">
        <v>41637</v>
      </c>
      <c r="O5100" s="2">
        <v>41638</v>
      </c>
      <c r="P5100">
        <v>9</v>
      </c>
      <c r="Q5100" s="1">
        <v>0.04</v>
      </c>
      <c r="R5100">
        <v>218.75</v>
      </c>
      <c r="S5100">
        <v>69.64</v>
      </c>
      <c r="T5100">
        <f t="shared" si="79"/>
        <v>1968.75</v>
      </c>
    </row>
    <row r="5101" spans="1:20" x14ac:dyDescent="0.3">
      <c r="A5101">
        <v>5100</v>
      </c>
      <c r="B5101">
        <v>89968</v>
      </c>
      <c r="C5101" t="s">
        <v>649</v>
      </c>
      <c r="D5101" t="s">
        <v>38</v>
      </c>
      <c r="E5101" t="s">
        <v>187</v>
      </c>
      <c r="F5101" t="s">
        <v>22</v>
      </c>
      <c r="G5101" t="s">
        <v>48</v>
      </c>
      <c r="H5101" t="s">
        <v>225</v>
      </c>
      <c r="I5101" t="s">
        <v>28</v>
      </c>
      <c r="J5101" t="s">
        <v>29</v>
      </c>
      <c r="K5101" t="s">
        <v>231</v>
      </c>
      <c r="L5101" t="s">
        <v>706</v>
      </c>
      <c r="M5101" t="s">
        <v>190</v>
      </c>
      <c r="N5101" s="2">
        <v>41423</v>
      </c>
      <c r="O5101" s="2">
        <v>41423</v>
      </c>
      <c r="P5101">
        <v>6</v>
      </c>
      <c r="Q5101" s="1">
        <v>0.04</v>
      </c>
      <c r="R5101">
        <v>92.23</v>
      </c>
      <c r="S5101">
        <v>39.61</v>
      </c>
      <c r="T5101">
        <f t="shared" si="79"/>
        <v>553.38</v>
      </c>
    </row>
    <row r="5102" spans="1:20" x14ac:dyDescent="0.3">
      <c r="A5102">
        <v>5101</v>
      </c>
      <c r="B5102">
        <v>89968</v>
      </c>
      <c r="C5102" t="s">
        <v>649</v>
      </c>
      <c r="D5102" t="s">
        <v>20</v>
      </c>
      <c r="E5102" t="s">
        <v>39</v>
      </c>
      <c r="F5102" t="s">
        <v>22</v>
      </c>
      <c r="G5102" t="s">
        <v>48</v>
      </c>
      <c r="H5102" t="s">
        <v>78</v>
      </c>
      <c r="I5102" t="s">
        <v>28</v>
      </c>
      <c r="J5102" t="s">
        <v>29</v>
      </c>
      <c r="K5102" t="s">
        <v>116</v>
      </c>
      <c r="L5102" t="s">
        <v>44</v>
      </c>
      <c r="M5102" t="s">
        <v>232</v>
      </c>
      <c r="N5102" s="2">
        <v>41423</v>
      </c>
      <c r="O5102" s="2">
        <v>41423</v>
      </c>
      <c r="P5102">
        <v>8</v>
      </c>
      <c r="Q5102" s="1">
        <v>0.04</v>
      </c>
      <c r="R5102">
        <v>2.88</v>
      </c>
      <c r="S5102">
        <v>0.7</v>
      </c>
      <c r="T5102">
        <f t="shared" si="79"/>
        <v>23.04</v>
      </c>
    </row>
    <row r="5103" spans="1:20" x14ac:dyDescent="0.3">
      <c r="A5103">
        <v>5102</v>
      </c>
      <c r="B5103">
        <v>89968</v>
      </c>
      <c r="C5103" t="s">
        <v>1129</v>
      </c>
      <c r="D5103" t="s">
        <v>20</v>
      </c>
      <c r="E5103" t="s">
        <v>21</v>
      </c>
      <c r="F5103" t="s">
        <v>22</v>
      </c>
      <c r="G5103" t="s">
        <v>48</v>
      </c>
      <c r="H5103" t="s">
        <v>24</v>
      </c>
      <c r="I5103" t="s">
        <v>28</v>
      </c>
      <c r="J5103" t="s">
        <v>29</v>
      </c>
      <c r="K5103" t="s">
        <v>210</v>
      </c>
      <c r="L5103" t="s">
        <v>192</v>
      </c>
      <c r="M5103" t="s">
        <v>173</v>
      </c>
      <c r="N5103" s="2">
        <v>41423</v>
      </c>
      <c r="O5103" s="2">
        <v>41425</v>
      </c>
      <c r="P5103">
        <v>4</v>
      </c>
      <c r="Q5103" s="1">
        <v>0.02</v>
      </c>
      <c r="R5103">
        <v>205.99</v>
      </c>
      <c r="S5103">
        <v>8.99</v>
      </c>
      <c r="T5103">
        <f t="shared" si="79"/>
        <v>823.96</v>
      </c>
    </row>
    <row r="5104" spans="1:20" x14ac:dyDescent="0.3">
      <c r="A5104">
        <v>5103</v>
      </c>
      <c r="B5104">
        <v>91109</v>
      </c>
      <c r="C5104" t="s">
        <v>1033</v>
      </c>
      <c r="D5104" t="s">
        <v>20</v>
      </c>
      <c r="E5104" t="s">
        <v>39</v>
      </c>
      <c r="F5104" t="s">
        <v>22</v>
      </c>
      <c r="G5104" t="s">
        <v>32</v>
      </c>
      <c r="H5104" t="s">
        <v>94</v>
      </c>
      <c r="I5104" t="s">
        <v>28</v>
      </c>
      <c r="J5104" t="s">
        <v>29</v>
      </c>
      <c r="K5104" t="s">
        <v>82</v>
      </c>
      <c r="L5104" t="s">
        <v>44</v>
      </c>
      <c r="M5104" t="s">
        <v>238</v>
      </c>
      <c r="N5104" s="2">
        <v>40278</v>
      </c>
      <c r="O5104" s="2">
        <v>40279</v>
      </c>
      <c r="P5104">
        <v>7</v>
      </c>
      <c r="Q5104" s="1">
        <v>0.04</v>
      </c>
      <c r="R5104">
        <v>7.08</v>
      </c>
      <c r="S5104">
        <v>2.35</v>
      </c>
      <c r="T5104">
        <f t="shared" si="79"/>
        <v>49.56</v>
      </c>
    </row>
    <row r="5105" spans="1:20" x14ac:dyDescent="0.3">
      <c r="A5105">
        <v>5104</v>
      </c>
      <c r="B5105">
        <v>88359</v>
      </c>
      <c r="C5105" t="s">
        <v>1858</v>
      </c>
      <c r="D5105" t="s">
        <v>38</v>
      </c>
      <c r="E5105" t="s">
        <v>39</v>
      </c>
      <c r="F5105" t="s">
        <v>31</v>
      </c>
      <c r="G5105" t="s">
        <v>93</v>
      </c>
      <c r="H5105" t="s">
        <v>54</v>
      </c>
      <c r="I5105" t="s">
        <v>28</v>
      </c>
      <c r="J5105" t="s">
        <v>29</v>
      </c>
      <c r="K5105" t="s">
        <v>113</v>
      </c>
      <c r="L5105" t="s">
        <v>192</v>
      </c>
      <c r="M5105" t="s">
        <v>296</v>
      </c>
      <c r="N5105" s="2">
        <v>41637</v>
      </c>
      <c r="O5105" s="2">
        <v>41637</v>
      </c>
      <c r="P5105">
        <v>18</v>
      </c>
      <c r="Q5105" s="1">
        <v>0.08</v>
      </c>
      <c r="R5105">
        <v>367.99</v>
      </c>
      <c r="S5105">
        <v>19.989999999999998</v>
      </c>
      <c r="T5105">
        <f t="shared" si="79"/>
        <v>6623.82</v>
      </c>
    </row>
    <row r="5106" spans="1:20" x14ac:dyDescent="0.3">
      <c r="A5106">
        <v>5105</v>
      </c>
      <c r="B5106">
        <v>87828</v>
      </c>
      <c r="C5106" t="s">
        <v>418</v>
      </c>
      <c r="D5106" t="s">
        <v>20</v>
      </c>
      <c r="E5106" t="s">
        <v>39</v>
      </c>
      <c r="F5106" t="s">
        <v>47</v>
      </c>
      <c r="G5106" t="s">
        <v>41</v>
      </c>
      <c r="H5106" t="s">
        <v>54</v>
      </c>
      <c r="I5106" t="s">
        <v>28</v>
      </c>
      <c r="J5106" t="s">
        <v>29</v>
      </c>
      <c r="K5106" t="s">
        <v>58</v>
      </c>
      <c r="L5106" t="s">
        <v>44</v>
      </c>
      <c r="M5106" t="s">
        <v>167</v>
      </c>
      <c r="N5106" s="2">
        <v>41423</v>
      </c>
      <c r="O5106" s="2">
        <v>41426</v>
      </c>
      <c r="P5106">
        <v>13</v>
      </c>
      <c r="Q5106" s="1">
        <v>0</v>
      </c>
      <c r="R5106">
        <v>7.64</v>
      </c>
      <c r="S5106">
        <v>5.83</v>
      </c>
      <c r="T5106">
        <f t="shared" si="79"/>
        <v>99.32</v>
      </c>
    </row>
    <row r="5107" spans="1:20" x14ac:dyDescent="0.3">
      <c r="A5107">
        <v>5106</v>
      </c>
      <c r="B5107">
        <v>89937</v>
      </c>
      <c r="C5107" t="s">
        <v>737</v>
      </c>
      <c r="D5107" t="s">
        <v>578</v>
      </c>
      <c r="E5107" t="s">
        <v>187</v>
      </c>
      <c r="F5107" t="s">
        <v>40</v>
      </c>
      <c r="G5107" t="s">
        <v>41</v>
      </c>
      <c r="H5107" t="s">
        <v>188</v>
      </c>
      <c r="I5107" t="s">
        <v>28</v>
      </c>
      <c r="J5107" t="s">
        <v>29</v>
      </c>
      <c r="K5107" t="s">
        <v>221</v>
      </c>
      <c r="L5107" t="s">
        <v>283</v>
      </c>
      <c r="M5107" t="s">
        <v>393</v>
      </c>
      <c r="N5107" s="2">
        <v>41294</v>
      </c>
      <c r="O5107" s="2">
        <v>41296</v>
      </c>
      <c r="P5107">
        <v>13</v>
      </c>
      <c r="Q5107" s="1">
        <v>0.04</v>
      </c>
      <c r="R5107">
        <v>500.98</v>
      </c>
      <c r="S5107">
        <v>26</v>
      </c>
      <c r="T5107">
        <f t="shared" si="79"/>
        <v>6512.74</v>
      </c>
    </row>
    <row r="5108" spans="1:20" x14ac:dyDescent="0.3">
      <c r="A5108">
        <v>5107</v>
      </c>
      <c r="B5108">
        <v>91422</v>
      </c>
      <c r="C5108" t="s">
        <v>828</v>
      </c>
      <c r="D5108" t="s">
        <v>20</v>
      </c>
      <c r="E5108" t="s">
        <v>187</v>
      </c>
      <c r="F5108" t="s">
        <v>22</v>
      </c>
      <c r="G5108" t="s">
        <v>48</v>
      </c>
      <c r="H5108" t="s">
        <v>225</v>
      </c>
      <c r="I5108" t="s">
        <v>28</v>
      </c>
      <c r="J5108" t="s">
        <v>29</v>
      </c>
      <c r="K5108" t="s">
        <v>43</v>
      </c>
      <c r="L5108" t="s">
        <v>746</v>
      </c>
      <c r="M5108" t="s">
        <v>80</v>
      </c>
      <c r="N5108" s="2">
        <v>41073</v>
      </c>
      <c r="O5108" s="2">
        <v>41077</v>
      </c>
      <c r="P5108">
        <v>5</v>
      </c>
      <c r="Q5108" s="1">
        <v>0.1</v>
      </c>
      <c r="R5108">
        <v>276.2</v>
      </c>
      <c r="S5108">
        <v>24.49</v>
      </c>
      <c r="T5108">
        <f t="shared" si="79"/>
        <v>1381</v>
      </c>
    </row>
    <row r="5109" spans="1:20" x14ac:dyDescent="0.3">
      <c r="A5109">
        <v>5108</v>
      </c>
      <c r="B5109">
        <v>91422</v>
      </c>
      <c r="C5109" t="s">
        <v>828</v>
      </c>
      <c r="D5109" t="s">
        <v>38</v>
      </c>
      <c r="E5109" t="s">
        <v>39</v>
      </c>
      <c r="F5109" t="s">
        <v>22</v>
      </c>
      <c r="G5109" t="s">
        <v>48</v>
      </c>
      <c r="H5109" t="s">
        <v>94</v>
      </c>
      <c r="I5109" t="s">
        <v>28</v>
      </c>
      <c r="J5109" t="s">
        <v>29</v>
      </c>
      <c r="K5109" t="s">
        <v>145</v>
      </c>
      <c r="L5109" t="s">
        <v>44</v>
      </c>
      <c r="M5109" t="s">
        <v>444</v>
      </c>
      <c r="N5109" s="2">
        <v>41073</v>
      </c>
      <c r="O5109" s="2">
        <v>41078</v>
      </c>
      <c r="P5109">
        <v>19</v>
      </c>
      <c r="Q5109" s="1">
        <v>0.05</v>
      </c>
      <c r="R5109">
        <v>6.35</v>
      </c>
      <c r="S5109">
        <v>1.02</v>
      </c>
      <c r="T5109">
        <f t="shared" si="79"/>
        <v>120.64999999999999</v>
      </c>
    </row>
    <row r="5110" spans="1:20" x14ac:dyDescent="0.3">
      <c r="A5110">
        <v>5109</v>
      </c>
      <c r="B5110">
        <v>90243</v>
      </c>
      <c r="C5110" t="s">
        <v>795</v>
      </c>
      <c r="D5110" t="s">
        <v>20</v>
      </c>
      <c r="E5110" t="s">
        <v>39</v>
      </c>
      <c r="F5110" t="s">
        <v>31</v>
      </c>
      <c r="G5110" t="s">
        <v>48</v>
      </c>
      <c r="H5110" t="s">
        <v>42</v>
      </c>
      <c r="I5110" t="s">
        <v>28</v>
      </c>
      <c r="J5110" t="s">
        <v>29</v>
      </c>
      <c r="K5110" t="s">
        <v>62</v>
      </c>
      <c r="L5110" t="s">
        <v>192</v>
      </c>
      <c r="M5110" t="s">
        <v>35</v>
      </c>
      <c r="N5110" s="2">
        <v>41492</v>
      </c>
      <c r="O5110" s="2">
        <v>41496</v>
      </c>
      <c r="P5110">
        <v>5</v>
      </c>
      <c r="Q5110" s="1">
        <v>0.01</v>
      </c>
      <c r="R5110">
        <v>6.48</v>
      </c>
      <c r="S5110">
        <v>5.19</v>
      </c>
      <c r="T5110">
        <f t="shared" si="79"/>
        <v>32.400000000000006</v>
      </c>
    </row>
    <row r="5111" spans="1:20" x14ac:dyDescent="0.3">
      <c r="A5111">
        <v>5110</v>
      </c>
      <c r="B5111">
        <v>87641</v>
      </c>
      <c r="C5111" t="s">
        <v>2184</v>
      </c>
      <c r="D5111" t="s">
        <v>38</v>
      </c>
      <c r="E5111" t="s">
        <v>21</v>
      </c>
      <c r="F5111" t="s">
        <v>31</v>
      </c>
      <c r="G5111" t="s">
        <v>48</v>
      </c>
      <c r="H5111" t="s">
        <v>203</v>
      </c>
      <c r="I5111" t="s">
        <v>28</v>
      </c>
      <c r="J5111" t="s">
        <v>29</v>
      </c>
      <c r="K5111" t="s">
        <v>409</v>
      </c>
      <c r="L5111" t="s">
        <v>192</v>
      </c>
      <c r="M5111" t="s">
        <v>66</v>
      </c>
      <c r="N5111" s="2">
        <v>41246</v>
      </c>
      <c r="O5111" s="2">
        <v>41250</v>
      </c>
      <c r="P5111">
        <v>6</v>
      </c>
      <c r="Q5111" s="1">
        <v>0.03</v>
      </c>
      <c r="R5111">
        <v>65.989999999999995</v>
      </c>
      <c r="S5111">
        <v>8.99</v>
      </c>
      <c r="T5111">
        <f t="shared" si="79"/>
        <v>395.93999999999994</v>
      </c>
    </row>
    <row r="5112" spans="1:20" x14ac:dyDescent="0.3">
      <c r="A5112">
        <v>5111</v>
      </c>
      <c r="B5112">
        <v>87809</v>
      </c>
      <c r="C5112" t="s">
        <v>1864</v>
      </c>
      <c r="D5112" t="s">
        <v>20</v>
      </c>
      <c r="E5112" t="s">
        <v>39</v>
      </c>
      <c r="F5112" t="s">
        <v>47</v>
      </c>
      <c r="G5112" t="s">
        <v>93</v>
      </c>
      <c r="H5112" t="s">
        <v>54</v>
      </c>
      <c r="I5112" t="s">
        <v>28</v>
      </c>
      <c r="J5112" t="s">
        <v>29</v>
      </c>
      <c r="K5112" t="s">
        <v>274</v>
      </c>
      <c r="L5112" t="s">
        <v>26</v>
      </c>
      <c r="M5112" t="s">
        <v>51</v>
      </c>
      <c r="N5112" s="2">
        <v>41361</v>
      </c>
      <c r="O5112" s="2">
        <v>41362</v>
      </c>
      <c r="P5112">
        <v>5</v>
      </c>
      <c r="Q5112" s="1">
        <v>0</v>
      </c>
      <c r="R5112">
        <v>11.66</v>
      </c>
      <c r="S5112">
        <v>7.95</v>
      </c>
      <c r="T5112">
        <f t="shared" si="79"/>
        <v>58.3</v>
      </c>
    </row>
    <row r="5113" spans="1:20" x14ac:dyDescent="0.3">
      <c r="A5113">
        <v>5112</v>
      </c>
      <c r="B5113">
        <v>87809</v>
      </c>
      <c r="C5113" t="s">
        <v>1305</v>
      </c>
      <c r="D5113" t="s">
        <v>20</v>
      </c>
      <c r="E5113" t="s">
        <v>21</v>
      </c>
      <c r="F5113" t="s">
        <v>31</v>
      </c>
      <c r="G5113" t="s">
        <v>93</v>
      </c>
      <c r="H5113" t="s">
        <v>24</v>
      </c>
      <c r="I5113" t="s">
        <v>28</v>
      </c>
      <c r="J5113" t="s">
        <v>29</v>
      </c>
      <c r="K5113" t="s">
        <v>1447</v>
      </c>
      <c r="L5113" t="s">
        <v>26</v>
      </c>
      <c r="M5113" t="s">
        <v>279</v>
      </c>
      <c r="N5113" s="2">
        <v>41361</v>
      </c>
      <c r="O5113" s="2">
        <v>41362</v>
      </c>
      <c r="P5113">
        <v>8</v>
      </c>
      <c r="Q5113" s="1">
        <v>0.06</v>
      </c>
      <c r="R5113">
        <v>28.38</v>
      </c>
      <c r="S5113">
        <v>1.99</v>
      </c>
      <c r="T5113">
        <f t="shared" si="79"/>
        <v>227.04</v>
      </c>
    </row>
    <row r="5114" spans="1:20" x14ac:dyDescent="0.3">
      <c r="A5114">
        <v>5113</v>
      </c>
      <c r="B5114">
        <v>90648</v>
      </c>
      <c r="C5114" t="s">
        <v>1000</v>
      </c>
      <c r="D5114" t="s">
        <v>20</v>
      </c>
      <c r="E5114" t="s">
        <v>39</v>
      </c>
      <c r="F5114" t="s">
        <v>40</v>
      </c>
      <c r="G5114" t="s">
        <v>93</v>
      </c>
      <c r="H5114" t="s">
        <v>94</v>
      </c>
      <c r="I5114" t="s">
        <v>28</v>
      </c>
      <c r="J5114" t="s">
        <v>29</v>
      </c>
      <c r="K5114" t="s">
        <v>248</v>
      </c>
      <c r="L5114" t="s">
        <v>192</v>
      </c>
      <c r="M5114" t="s">
        <v>638</v>
      </c>
      <c r="N5114" s="2">
        <v>41606</v>
      </c>
      <c r="O5114" s="2">
        <v>41608</v>
      </c>
      <c r="P5114">
        <v>4</v>
      </c>
      <c r="Q5114" s="1">
        <v>0.1</v>
      </c>
      <c r="R5114">
        <v>6.48</v>
      </c>
      <c r="S5114">
        <v>9.5399999999999991</v>
      </c>
      <c r="T5114">
        <f t="shared" si="79"/>
        <v>25.92</v>
      </c>
    </row>
    <row r="5115" spans="1:20" x14ac:dyDescent="0.3">
      <c r="A5115">
        <v>5114</v>
      </c>
      <c r="B5115">
        <v>86572</v>
      </c>
      <c r="C5115" t="s">
        <v>1097</v>
      </c>
      <c r="D5115" t="s">
        <v>578</v>
      </c>
      <c r="E5115" t="s">
        <v>187</v>
      </c>
      <c r="F5115" t="s">
        <v>47</v>
      </c>
      <c r="G5115" t="s">
        <v>93</v>
      </c>
      <c r="H5115" t="s">
        <v>188</v>
      </c>
      <c r="I5115" t="s">
        <v>28</v>
      </c>
      <c r="J5115" t="s">
        <v>29</v>
      </c>
      <c r="K5115" t="s">
        <v>291</v>
      </c>
      <c r="L5115" t="s">
        <v>330</v>
      </c>
      <c r="M5115" t="s">
        <v>111</v>
      </c>
      <c r="N5115" s="2">
        <v>41374</v>
      </c>
      <c r="O5115" s="2">
        <v>41376</v>
      </c>
      <c r="P5115">
        <v>5</v>
      </c>
      <c r="Q5115" s="1">
        <v>0.01</v>
      </c>
      <c r="R5115">
        <v>400.98</v>
      </c>
      <c r="S5115">
        <v>42.52</v>
      </c>
      <c r="T5115">
        <f t="shared" si="79"/>
        <v>2004.9</v>
      </c>
    </row>
    <row r="5116" spans="1:20" x14ac:dyDescent="0.3">
      <c r="A5116">
        <v>5115</v>
      </c>
      <c r="B5116">
        <v>88425</v>
      </c>
      <c r="C5116" t="s">
        <v>715</v>
      </c>
      <c r="D5116" t="s">
        <v>578</v>
      </c>
      <c r="E5116" t="s">
        <v>21</v>
      </c>
      <c r="F5116" t="s">
        <v>22</v>
      </c>
      <c r="G5116" t="s">
        <v>23</v>
      </c>
      <c r="H5116" t="s">
        <v>33</v>
      </c>
      <c r="I5116" t="s">
        <v>28</v>
      </c>
      <c r="J5116" t="s">
        <v>29</v>
      </c>
      <c r="K5116" t="s">
        <v>34</v>
      </c>
      <c r="L5116" t="s">
        <v>330</v>
      </c>
      <c r="M5116" t="s">
        <v>86</v>
      </c>
      <c r="N5116" s="2">
        <v>40387</v>
      </c>
      <c r="O5116" s="2">
        <v>40389</v>
      </c>
      <c r="P5116">
        <v>1</v>
      </c>
      <c r="Q5116" s="1">
        <v>7.0000000000000007E-2</v>
      </c>
      <c r="R5116">
        <v>3502.14</v>
      </c>
      <c r="S5116">
        <v>8.73</v>
      </c>
      <c r="T5116">
        <f t="shared" si="79"/>
        <v>3502.14</v>
      </c>
    </row>
    <row r="5117" spans="1:20" x14ac:dyDescent="0.3">
      <c r="A5117">
        <v>5116</v>
      </c>
      <c r="B5117">
        <v>87943</v>
      </c>
      <c r="C5117" t="s">
        <v>1299</v>
      </c>
      <c r="D5117" t="s">
        <v>20</v>
      </c>
      <c r="E5117" t="s">
        <v>39</v>
      </c>
      <c r="F5117" t="s">
        <v>47</v>
      </c>
      <c r="G5117" t="s">
        <v>41</v>
      </c>
      <c r="H5117" t="s">
        <v>78</v>
      </c>
      <c r="I5117" t="s">
        <v>28</v>
      </c>
      <c r="J5117" t="s">
        <v>29</v>
      </c>
      <c r="K5117" t="s">
        <v>136</v>
      </c>
      <c r="L5117" t="s">
        <v>192</v>
      </c>
      <c r="M5117" t="s">
        <v>117</v>
      </c>
      <c r="N5117" s="2">
        <v>41457</v>
      </c>
      <c r="O5117" s="2">
        <v>41459</v>
      </c>
      <c r="P5117">
        <v>18</v>
      </c>
      <c r="Q5117" s="1">
        <v>0.1</v>
      </c>
      <c r="R5117">
        <v>5.74</v>
      </c>
      <c r="S5117">
        <v>5.01</v>
      </c>
      <c r="T5117">
        <f t="shared" si="79"/>
        <v>103.32000000000001</v>
      </c>
    </row>
    <row r="5118" spans="1:20" x14ac:dyDescent="0.3">
      <c r="A5118">
        <v>5117</v>
      </c>
      <c r="B5118">
        <v>87940</v>
      </c>
      <c r="C5118" t="s">
        <v>1299</v>
      </c>
      <c r="D5118" t="s">
        <v>578</v>
      </c>
      <c r="E5118" t="s">
        <v>21</v>
      </c>
      <c r="F5118" t="s">
        <v>47</v>
      </c>
      <c r="G5118" t="s">
        <v>41</v>
      </c>
      <c r="H5118" t="s">
        <v>206</v>
      </c>
      <c r="I5118" t="s">
        <v>28</v>
      </c>
      <c r="J5118" t="s">
        <v>29</v>
      </c>
      <c r="K5118" t="s">
        <v>198</v>
      </c>
      <c r="L5118" t="s">
        <v>283</v>
      </c>
      <c r="M5118" t="s">
        <v>156</v>
      </c>
      <c r="N5118" s="2">
        <v>40361</v>
      </c>
      <c r="O5118" s="2">
        <v>40363</v>
      </c>
      <c r="P5118">
        <v>15</v>
      </c>
      <c r="Q5118" s="1">
        <v>0.09</v>
      </c>
      <c r="R5118">
        <v>270.97000000000003</v>
      </c>
      <c r="S5118">
        <v>28.06</v>
      </c>
      <c r="T5118">
        <f t="shared" si="79"/>
        <v>4064.55</v>
      </c>
    </row>
    <row r="5119" spans="1:20" x14ac:dyDescent="0.3">
      <c r="A5119">
        <v>5118</v>
      </c>
      <c r="B5119">
        <v>87280</v>
      </c>
      <c r="C5119" t="s">
        <v>414</v>
      </c>
      <c r="D5119" t="s">
        <v>578</v>
      </c>
      <c r="E5119" t="s">
        <v>187</v>
      </c>
      <c r="F5119" t="s">
        <v>47</v>
      </c>
      <c r="G5119" t="s">
        <v>93</v>
      </c>
      <c r="H5119" t="s">
        <v>225</v>
      </c>
      <c r="I5119" t="s">
        <v>28</v>
      </c>
      <c r="J5119" t="s">
        <v>29</v>
      </c>
      <c r="K5119" t="s">
        <v>98</v>
      </c>
      <c r="L5119" t="s">
        <v>283</v>
      </c>
      <c r="M5119" t="s">
        <v>114</v>
      </c>
      <c r="N5119" s="2">
        <v>41184</v>
      </c>
      <c r="O5119" s="2">
        <v>41186</v>
      </c>
      <c r="P5119">
        <v>20</v>
      </c>
      <c r="Q5119" s="1">
        <v>0.08</v>
      </c>
      <c r="R5119">
        <v>200.98</v>
      </c>
      <c r="S5119">
        <v>23.76</v>
      </c>
      <c r="T5119">
        <f t="shared" si="79"/>
        <v>4019.6</v>
      </c>
    </row>
    <row r="5120" spans="1:20" x14ac:dyDescent="0.3">
      <c r="A5120">
        <v>5119</v>
      </c>
      <c r="B5120">
        <v>87280</v>
      </c>
      <c r="C5120" t="s">
        <v>414</v>
      </c>
      <c r="D5120" t="s">
        <v>578</v>
      </c>
      <c r="E5120" t="s">
        <v>21</v>
      </c>
      <c r="F5120" t="s">
        <v>47</v>
      </c>
      <c r="G5120" t="s">
        <v>93</v>
      </c>
      <c r="H5120" t="s">
        <v>33</v>
      </c>
      <c r="I5120" t="s">
        <v>28</v>
      </c>
      <c r="J5120" t="s">
        <v>29</v>
      </c>
      <c r="K5120" t="s">
        <v>198</v>
      </c>
      <c r="L5120" t="s">
        <v>283</v>
      </c>
      <c r="M5120" t="s">
        <v>51</v>
      </c>
      <c r="N5120" s="2">
        <v>41184</v>
      </c>
      <c r="O5120" s="2">
        <v>41185</v>
      </c>
      <c r="P5120">
        <v>10</v>
      </c>
      <c r="Q5120" s="1">
        <v>0.06</v>
      </c>
      <c r="R5120">
        <v>810.98</v>
      </c>
      <c r="S5120">
        <v>16.059999999999999</v>
      </c>
      <c r="T5120">
        <f t="shared" si="79"/>
        <v>8109.8</v>
      </c>
    </row>
    <row r="5121" spans="1:20" x14ac:dyDescent="0.3">
      <c r="A5121">
        <v>5120</v>
      </c>
      <c r="B5121">
        <v>87280</v>
      </c>
      <c r="C5121" t="s">
        <v>414</v>
      </c>
      <c r="D5121" t="s">
        <v>20</v>
      </c>
      <c r="E5121" t="s">
        <v>39</v>
      </c>
      <c r="F5121" t="s">
        <v>47</v>
      </c>
      <c r="G5121" t="s">
        <v>93</v>
      </c>
      <c r="H5121" t="s">
        <v>49</v>
      </c>
      <c r="I5121" t="s">
        <v>28</v>
      </c>
      <c r="J5121" t="s">
        <v>29</v>
      </c>
      <c r="K5121" t="s">
        <v>170</v>
      </c>
      <c r="L5121" t="s">
        <v>44</v>
      </c>
      <c r="M5121" t="s">
        <v>156</v>
      </c>
      <c r="N5121" s="2">
        <v>41184</v>
      </c>
      <c r="O5121" s="2">
        <v>41184</v>
      </c>
      <c r="P5121">
        <v>15</v>
      </c>
      <c r="Q5121" s="1">
        <v>0.06</v>
      </c>
      <c r="R5121">
        <v>4.71</v>
      </c>
      <c r="S5121">
        <v>0.7</v>
      </c>
      <c r="T5121">
        <f t="shared" si="79"/>
        <v>70.650000000000006</v>
      </c>
    </row>
    <row r="5122" spans="1:20" x14ac:dyDescent="0.3">
      <c r="A5122">
        <v>5121</v>
      </c>
      <c r="B5122">
        <v>88483</v>
      </c>
      <c r="C5122" t="s">
        <v>1690</v>
      </c>
      <c r="D5122" t="s">
        <v>38</v>
      </c>
      <c r="E5122" t="s">
        <v>39</v>
      </c>
      <c r="F5122" t="s">
        <v>31</v>
      </c>
      <c r="G5122" t="s">
        <v>41</v>
      </c>
      <c r="H5122" t="s">
        <v>94</v>
      </c>
      <c r="I5122" t="s">
        <v>28</v>
      </c>
      <c r="J5122" t="s">
        <v>29</v>
      </c>
      <c r="K5122" t="s">
        <v>274</v>
      </c>
      <c r="L5122" t="s">
        <v>746</v>
      </c>
      <c r="M5122" t="s">
        <v>91</v>
      </c>
      <c r="N5122" s="2">
        <v>41090</v>
      </c>
      <c r="O5122" s="2">
        <v>41091</v>
      </c>
      <c r="P5122">
        <v>9</v>
      </c>
      <c r="Q5122" s="1">
        <v>0.04</v>
      </c>
      <c r="R5122">
        <v>138.13999999999999</v>
      </c>
      <c r="S5122">
        <v>35</v>
      </c>
      <c r="T5122">
        <f t="shared" si="79"/>
        <v>1243.2599999999998</v>
      </c>
    </row>
    <row r="5123" spans="1:20" x14ac:dyDescent="0.3">
      <c r="A5123">
        <v>5122</v>
      </c>
      <c r="B5123">
        <v>88483</v>
      </c>
      <c r="C5123" t="s">
        <v>1690</v>
      </c>
      <c r="D5123" t="s">
        <v>20</v>
      </c>
      <c r="E5123" t="s">
        <v>21</v>
      </c>
      <c r="F5123" t="s">
        <v>31</v>
      </c>
      <c r="G5123" t="s">
        <v>41</v>
      </c>
      <c r="H5123" t="s">
        <v>206</v>
      </c>
      <c r="I5123" t="s">
        <v>28</v>
      </c>
      <c r="J5123" t="s">
        <v>29</v>
      </c>
      <c r="K5123" t="s">
        <v>34</v>
      </c>
      <c r="L5123" t="s">
        <v>192</v>
      </c>
      <c r="M5123" t="s">
        <v>106</v>
      </c>
      <c r="N5123" s="2">
        <v>41090</v>
      </c>
      <c r="O5123" s="2">
        <v>41091</v>
      </c>
      <c r="P5123">
        <v>14</v>
      </c>
      <c r="Q5123" s="1">
        <v>0.1</v>
      </c>
      <c r="R5123">
        <v>125.99</v>
      </c>
      <c r="S5123">
        <v>8.08</v>
      </c>
      <c r="T5123">
        <f t="shared" ref="T5123:T5186" si="80">R5123*P5123</f>
        <v>1763.86</v>
      </c>
    </row>
    <row r="5124" spans="1:20" x14ac:dyDescent="0.3">
      <c r="A5124">
        <v>5123</v>
      </c>
      <c r="B5124">
        <v>89112</v>
      </c>
      <c r="C5124" t="s">
        <v>1279</v>
      </c>
      <c r="D5124" t="s">
        <v>20</v>
      </c>
      <c r="E5124" t="s">
        <v>187</v>
      </c>
      <c r="F5124" t="s">
        <v>31</v>
      </c>
      <c r="G5124" t="s">
        <v>48</v>
      </c>
      <c r="H5124" t="s">
        <v>225</v>
      </c>
      <c r="I5124" t="s">
        <v>28</v>
      </c>
      <c r="J5124" t="s">
        <v>29</v>
      </c>
      <c r="K5124" t="s">
        <v>68</v>
      </c>
      <c r="L5124" t="s">
        <v>746</v>
      </c>
      <c r="M5124" t="s">
        <v>35</v>
      </c>
      <c r="N5124" s="2">
        <v>40202</v>
      </c>
      <c r="O5124" s="2">
        <v>40204</v>
      </c>
      <c r="P5124">
        <v>8</v>
      </c>
      <c r="Q5124" s="1">
        <v>0.1</v>
      </c>
      <c r="R5124">
        <v>238.4</v>
      </c>
      <c r="S5124">
        <v>24.49</v>
      </c>
      <c r="T5124">
        <f t="shared" si="80"/>
        <v>1907.2</v>
      </c>
    </row>
    <row r="5125" spans="1:20" x14ac:dyDescent="0.3">
      <c r="A5125">
        <v>5124</v>
      </c>
      <c r="B5125">
        <v>89112</v>
      </c>
      <c r="C5125" t="s">
        <v>1279</v>
      </c>
      <c r="D5125" t="s">
        <v>38</v>
      </c>
      <c r="E5125" t="s">
        <v>21</v>
      </c>
      <c r="F5125" t="s">
        <v>31</v>
      </c>
      <c r="G5125" t="s">
        <v>48</v>
      </c>
      <c r="H5125" t="s">
        <v>33</v>
      </c>
      <c r="I5125" t="s">
        <v>28</v>
      </c>
      <c r="J5125" t="s">
        <v>29</v>
      </c>
      <c r="K5125" t="s">
        <v>198</v>
      </c>
      <c r="L5125" t="s">
        <v>746</v>
      </c>
      <c r="M5125" t="s">
        <v>146</v>
      </c>
      <c r="N5125" s="2">
        <v>40202</v>
      </c>
      <c r="O5125" s="2">
        <v>40204</v>
      </c>
      <c r="P5125">
        <v>5</v>
      </c>
      <c r="Q5125" s="1">
        <v>0.03</v>
      </c>
      <c r="R5125">
        <v>199.99</v>
      </c>
      <c r="S5125">
        <v>24.49</v>
      </c>
      <c r="T5125">
        <f t="shared" si="80"/>
        <v>999.95</v>
      </c>
    </row>
    <row r="5126" spans="1:20" x14ac:dyDescent="0.3">
      <c r="A5126">
        <v>5125</v>
      </c>
      <c r="B5126">
        <v>90934</v>
      </c>
      <c r="C5126" t="s">
        <v>1861</v>
      </c>
      <c r="D5126" t="s">
        <v>20</v>
      </c>
      <c r="E5126" t="s">
        <v>39</v>
      </c>
      <c r="F5126" t="s">
        <v>31</v>
      </c>
      <c r="G5126" t="s">
        <v>48</v>
      </c>
      <c r="H5126" t="s">
        <v>42</v>
      </c>
      <c r="I5126" t="s">
        <v>28</v>
      </c>
      <c r="J5126" t="s">
        <v>56</v>
      </c>
      <c r="K5126" t="s">
        <v>101</v>
      </c>
      <c r="L5126" t="s">
        <v>192</v>
      </c>
      <c r="M5126" t="s">
        <v>106</v>
      </c>
      <c r="N5126" s="2">
        <v>40406</v>
      </c>
      <c r="O5126" s="2">
        <v>40410</v>
      </c>
      <c r="P5126">
        <v>1</v>
      </c>
      <c r="Q5126" s="1">
        <v>0.1</v>
      </c>
      <c r="R5126">
        <v>11.58</v>
      </c>
      <c r="S5126">
        <v>6.97</v>
      </c>
      <c r="T5126">
        <f t="shared" si="80"/>
        <v>11.58</v>
      </c>
    </row>
    <row r="5127" spans="1:20" x14ac:dyDescent="0.3">
      <c r="A5127">
        <v>5126</v>
      </c>
      <c r="B5127">
        <v>86910</v>
      </c>
      <c r="C5127" t="s">
        <v>2116</v>
      </c>
      <c r="D5127" t="s">
        <v>20</v>
      </c>
      <c r="E5127" t="s">
        <v>39</v>
      </c>
      <c r="F5127" t="s">
        <v>22</v>
      </c>
      <c r="G5127" t="s">
        <v>93</v>
      </c>
      <c r="H5127" t="s">
        <v>54</v>
      </c>
      <c r="I5127" t="s">
        <v>28</v>
      </c>
      <c r="J5127" t="s">
        <v>56</v>
      </c>
      <c r="K5127" t="s">
        <v>43</v>
      </c>
      <c r="L5127" t="s">
        <v>192</v>
      </c>
      <c r="M5127" t="s">
        <v>199</v>
      </c>
      <c r="N5127" s="2">
        <v>41498</v>
      </c>
      <c r="O5127" s="2">
        <v>41500</v>
      </c>
      <c r="P5127">
        <v>25</v>
      </c>
      <c r="Q5127" s="1">
        <v>7.0000000000000007E-2</v>
      </c>
      <c r="R5127">
        <v>40.99</v>
      </c>
      <c r="S5127">
        <v>19.989999999999998</v>
      </c>
      <c r="T5127">
        <f t="shared" si="80"/>
        <v>1024.75</v>
      </c>
    </row>
    <row r="5128" spans="1:20" x14ac:dyDescent="0.3">
      <c r="A5128">
        <v>5127</v>
      </c>
      <c r="B5128">
        <v>90696</v>
      </c>
      <c r="C5128" t="s">
        <v>2321</v>
      </c>
      <c r="D5128" t="s">
        <v>20</v>
      </c>
      <c r="E5128" t="s">
        <v>21</v>
      </c>
      <c r="F5128" t="s">
        <v>31</v>
      </c>
      <c r="G5128" t="s">
        <v>41</v>
      </c>
      <c r="H5128" t="s">
        <v>33</v>
      </c>
      <c r="I5128" t="s">
        <v>28</v>
      </c>
      <c r="J5128" t="s">
        <v>56</v>
      </c>
      <c r="K5128" t="s">
        <v>208</v>
      </c>
      <c r="L5128" t="s">
        <v>192</v>
      </c>
      <c r="M5128" t="s">
        <v>214</v>
      </c>
      <c r="N5128" s="2">
        <v>40704</v>
      </c>
      <c r="O5128" s="2">
        <v>40706</v>
      </c>
      <c r="P5128">
        <v>17</v>
      </c>
      <c r="Q5128" s="1">
        <v>0.04</v>
      </c>
      <c r="R5128">
        <v>65.989999999999995</v>
      </c>
      <c r="S5128">
        <v>2.5</v>
      </c>
      <c r="T5128">
        <f t="shared" si="80"/>
        <v>1121.83</v>
      </c>
    </row>
    <row r="5129" spans="1:20" x14ac:dyDescent="0.3">
      <c r="A5129">
        <v>5128</v>
      </c>
      <c r="B5129">
        <v>90696</v>
      </c>
      <c r="C5129" t="s">
        <v>1291</v>
      </c>
      <c r="D5129" t="s">
        <v>20</v>
      </c>
      <c r="E5129" t="s">
        <v>39</v>
      </c>
      <c r="F5129" t="s">
        <v>31</v>
      </c>
      <c r="G5129" t="s">
        <v>41</v>
      </c>
      <c r="H5129" t="s">
        <v>54</v>
      </c>
      <c r="I5129" t="s">
        <v>28</v>
      </c>
      <c r="J5129" t="s">
        <v>56</v>
      </c>
      <c r="K5129" t="s">
        <v>105</v>
      </c>
      <c r="L5129" t="s">
        <v>192</v>
      </c>
      <c r="M5129" t="s">
        <v>146</v>
      </c>
      <c r="N5129" s="2">
        <v>40704</v>
      </c>
      <c r="O5129" s="2">
        <v>40706</v>
      </c>
      <c r="P5129">
        <v>12</v>
      </c>
      <c r="Q5129" s="1">
        <v>0.1</v>
      </c>
      <c r="R5129">
        <v>5.28</v>
      </c>
      <c r="S5129">
        <v>5.57</v>
      </c>
      <c r="T5129">
        <f t="shared" si="80"/>
        <v>63.36</v>
      </c>
    </row>
    <row r="5130" spans="1:20" x14ac:dyDescent="0.3">
      <c r="A5130">
        <v>5129</v>
      </c>
      <c r="B5130">
        <v>87585</v>
      </c>
      <c r="C5130" t="s">
        <v>2271</v>
      </c>
      <c r="D5130" t="s">
        <v>20</v>
      </c>
      <c r="E5130" t="s">
        <v>39</v>
      </c>
      <c r="F5130" t="s">
        <v>31</v>
      </c>
      <c r="G5130" t="s">
        <v>41</v>
      </c>
      <c r="H5130" t="s">
        <v>78</v>
      </c>
      <c r="I5130" t="s">
        <v>28</v>
      </c>
      <c r="J5130" t="s">
        <v>56</v>
      </c>
      <c r="K5130" t="s">
        <v>226</v>
      </c>
      <c r="L5130" t="s">
        <v>192</v>
      </c>
      <c r="M5130" t="s">
        <v>121</v>
      </c>
      <c r="N5130" s="2">
        <v>40415</v>
      </c>
      <c r="O5130" s="2">
        <v>40417</v>
      </c>
      <c r="P5130">
        <v>21</v>
      </c>
      <c r="Q5130" s="1">
        <v>0.05</v>
      </c>
      <c r="R5130">
        <v>52.4</v>
      </c>
      <c r="S5130">
        <v>16.11</v>
      </c>
      <c r="T5130">
        <f t="shared" si="80"/>
        <v>1100.3999999999999</v>
      </c>
    </row>
    <row r="5131" spans="1:20" x14ac:dyDescent="0.3">
      <c r="A5131">
        <v>5130</v>
      </c>
      <c r="B5131">
        <v>87585</v>
      </c>
      <c r="C5131" t="s">
        <v>1964</v>
      </c>
      <c r="D5131" t="s">
        <v>20</v>
      </c>
      <c r="E5131" t="s">
        <v>39</v>
      </c>
      <c r="F5131" t="s">
        <v>47</v>
      </c>
      <c r="G5131" t="s">
        <v>41</v>
      </c>
      <c r="H5131" t="s">
        <v>49</v>
      </c>
      <c r="I5131" t="s">
        <v>28</v>
      </c>
      <c r="J5131" t="s">
        <v>56</v>
      </c>
      <c r="K5131" t="s">
        <v>189</v>
      </c>
      <c r="L5131" t="s">
        <v>192</v>
      </c>
      <c r="M5131" t="s">
        <v>111</v>
      </c>
      <c r="N5131" s="2">
        <v>40415</v>
      </c>
      <c r="O5131" s="2">
        <v>40418</v>
      </c>
      <c r="P5131">
        <v>5</v>
      </c>
      <c r="Q5131" s="1">
        <v>0.1</v>
      </c>
      <c r="R5131">
        <v>15.14</v>
      </c>
      <c r="S5131">
        <v>4.53</v>
      </c>
      <c r="T5131">
        <f t="shared" si="80"/>
        <v>75.7</v>
      </c>
    </row>
    <row r="5132" spans="1:20" x14ac:dyDescent="0.3">
      <c r="A5132">
        <v>5131</v>
      </c>
      <c r="B5132">
        <v>87585</v>
      </c>
      <c r="C5132" t="s">
        <v>2196</v>
      </c>
      <c r="D5132" t="s">
        <v>38</v>
      </c>
      <c r="E5132" t="s">
        <v>39</v>
      </c>
      <c r="F5132" t="s">
        <v>31</v>
      </c>
      <c r="G5132" t="s">
        <v>41</v>
      </c>
      <c r="H5132" t="s">
        <v>54</v>
      </c>
      <c r="I5132" t="s">
        <v>28</v>
      </c>
      <c r="J5132" t="s">
        <v>56</v>
      </c>
      <c r="K5132" t="s">
        <v>226</v>
      </c>
      <c r="L5132" t="s">
        <v>44</v>
      </c>
      <c r="M5132" t="s">
        <v>63</v>
      </c>
      <c r="N5132" s="2">
        <v>40415</v>
      </c>
      <c r="O5132" s="2">
        <v>40416</v>
      </c>
      <c r="P5132">
        <v>21</v>
      </c>
      <c r="Q5132" s="1">
        <v>0.05</v>
      </c>
      <c r="R5132">
        <v>36.549999999999997</v>
      </c>
      <c r="S5132">
        <v>13.89</v>
      </c>
      <c r="T5132">
        <f t="shared" si="80"/>
        <v>767.55</v>
      </c>
    </row>
    <row r="5133" spans="1:20" x14ac:dyDescent="0.3">
      <c r="A5133">
        <v>5132</v>
      </c>
      <c r="B5133">
        <v>86597</v>
      </c>
      <c r="C5133" t="s">
        <v>707</v>
      </c>
      <c r="D5133" t="s">
        <v>20</v>
      </c>
      <c r="E5133" t="s">
        <v>39</v>
      </c>
      <c r="F5133" t="s">
        <v>40</v>
      </c>
      <c r="G5133" t="s">
        <v>93</v>
      </c>
      <c r="H5133" t="s">
        <v>94</v>
      </c>
      <c r="I5133" t="s">
        <v>28</v>
      </c>
      <c r="J5133" t="s">
        <v>56</v>
      </c>
      <c r="K5133" t="s">
        <v>58</v>
      </c>
      <c r="L5133" t="s">
        <v>192</v>
      </c>
      <c r="M5133" t="s">
        <v>393</v>
      </c>
      <c r="N5133" s="2">
        <v>41185</v>
      </c>
      <c r="O5133" s="2">
        <v>41187</v>
      </c>
      <c r="P5133">
        <v>8</v>
      </c>
      <c r="Q5133" s="1">
        <v>0.05</v>
      </c>
      <c r="R5133">
        <v>304.99</v>
      </c>
      <c r="S5133">
        <v>19.989999999999998</v>
      </c>
      <c r="T5133">
        <f t="shared" si="80"/>
        <v>2439.92</v>
      </c>
    </row>
    <row r="5134" spans="1:20" x14ac:dyDescent="0.3">
      <c r="A5134">
        <v>5133</v>
      </c>
      <c r="B5134">
        <v>89703</v>
      </c>
      <c r="C5134" t="s">
        <v>1161</v>
      </c>
      <c r="D5134" t="s">
        <v>20</v>
      </c>
      <c r="E5134" t="s">
        <v>39</v>
      </c>
      <c r="F5134" t="s">
        <v>22</v>
      </c>
      <c r="G5134" t="s">
        <v>23</v>
      </c>
      <c r="H5134" t="s">
        <v>54</v>
      </c>
      <c r="I5134" t="s">
        <v>28</v>
      </c>
      <c r="J5134" t="s">
        <v>56</v>
      </c>
      <c r="K5134" t="s">
        <v>165</v>
      </c>
      <c r="L5134" t="s">
        <v>192</v>
      </c>
      <c r="M5134" t="s">
        <v>123</v>
      </c>
      <c r="N5134" s="2">
        <v>41497</v>
      </c>
      <c r="O5134" s="2">
        <v>41499</v>
      </c>
      <c r="P5134">
        <v>10</v>
      </c>
      <c r="Q5134" s="1">
        <v>0.09</v>
      </c>
      <c r="R5134">
        <v>155.06</v>
      </c>
      <c r="S5134">
        <v>7.07</v>
      </c>
      <c r="T5134">
        <f t="shared" si="80"/>
        <v>1550.6</v>
      </c>
    </row>
    <row r="5135" spans="1:20" x14ac:dyDescent="0.3">
      <c r="A5135">
        <v>5134</v>
      </c>
      <c r="B5135">
        <v>88971</v>
      </c>
      <c r="C5135" t="s">
        <v>1663</v>
      </c>
      <c r="D5135" t="s">
        <v>20</v>
      </c>
      <c r="E5135" t="s">
        <v>39</v>
      </c>
      <c r="F5135" t="s">
        <v>40</v>
      </c>
      <c r="G5135" t="s">
        <v>41</v>
      </c>
      <c r="H5135" t="s">
        <v>61</v>
      </c>
      <c r="I5135" t="s">
        <v>28</v>
      </c>
      <c r="J5135" t="s">
        <v>56</v>
      </c>
      <c r="K5135" t="s">
        <v>119</v>
      </c>
      <c r="L5135" t="s">
        <v>192</v>
      </c>
      <c r="M5135" t="s">
        <v>370</v>
      </c>
      <c r="N5135" s="2">
        <v>40295</v>
      </c>
      <c r="O5135" s="2">
        <v>40296</v>
      </c>
      <c r="P5135">
        <v>3</v>
      </c>
      <c r="Q5135" s="1">
        <v>0.09</v>
      </c>
      <c r="R5135">
        <v>12.28</v>
      </c>
      <c r="S5135">
        <v>4.8600000000000003</v>
      </c>
      <c r="T5135">
        <f t="shared" si="80"/>
        <v>36.839999999999996</v>
      </c>
    </row>
    <row r="5136" spans="1:20" x14ac:dyDescent="0.3">
      <c r="A5136">
        <v>5135</v>
      </c>
      <c r="B5136">
        <v>90544</v>
      </c>
      <c r="C5136" t="s">
        <v>593</v>
      </c>
      <c r="D5136" t="s">
        <v>20</v>
      </c>
      <c r="E5136" t="s">
        <v>39</v>
      </c>
      <c r="F5136" t="s">
        <v>31</v>
      </c>
      <c r="G5136" t="s">
        <v>41</v>
      </c>
      <c r="H5136" t="s">
        <v>54</v>
      </c>
      <c r="I5136" t="s">
        <v>28</v>
      </c>
      <c r="J5136" t="s">
        <v>56</v>
      </c>
      <c r="K5136" t="s">
        <v>79</v>
      </c>
      <c r="L5136" t="s">
        <v>192</v>
      </c>
      <c r="M5136" t="s">
        <v>139</v>
      </c>
      <c r="N5136" s="2">
        <v>40864</v>
      </c>
      <c r="O5136" s="2">
        <v>40867</v>
      </c>
      <c r="P5136">
        <v>36</v>
      </c>
      <c r="Q5136" s="1">
        <v>0.05</v>
      </c>
      <c r="R5136">
        <v>5.68</v>
      </c>
      <c r="S5136">
        <v>1.39</v>
      </c>
      <c r="T5136">
        <f t="shared" si="80"/>
        <v>204.48</v>
      </c>
    </row>
    <row r="5137" spans="1:20" x14ac:dyDescent="0.3">
      <c r="A5137">
        <v>5136</v>
      </c>
      <c r="B5137">
        <v>90544</v>
      </c>
      <c r="C5137" t="s">
        <v>593</v>
      </c>
      <c r="D5137" t="s">
        <v>38</v>
      </c>
      <c r="E5137" t="s">
        <v>187</v>
      </c>
      <c r="F5137" t="s">
        <v>31</v>
      </c>
      <c r="G5137" t="s">
        <v>41</v>
      </c>
      <c r="H5137" t="s">
        <v>225</v>
      </c>
      <c r="I5137" t="s">
        <v>28</v>
      </c>
      <c r="J5137" t="s">
        <v>56</v>
      </c>
      <c r="K5137" t="s">
        <v>189</v>
      </c>
      <c r="L5137" t="s">
        <v>192</v>
      </c>
      <c r="M5137" t="s">
        <v>121</v>
      </c>
      <c r="N5137" s="2">
        <v>40864</v>
      </c>
      <c r="O5137" s="2">
        <v>40866</v>
      </c>
      <c r="P5137">
        <v>29</v>
      </c>
      <c r="Q5137" s="1">
        <v>7.0000000000000007E-2</v>
      </c>
      <c r="R5137">
        <v>19.98</v>
      </c>
      <c r="S5137">
        <v>10.49</v>
      </c>
      <c r="T5137">
        <f t="shared" si="80"/>
        <v>579.41999999999996</v>
      </c>
    </row>
    <row r="5138" spans="1:20" x14ac:dyDescent="0.3">
      <c r="A5138">
        <v>5137</v>
      </c>
      <c r="B5138">
        <v>86676</v>
      </c>
      <c r="C5138" t="s">
        <v>687</v>
      </c>
      <c r="D5138" t="s">
        <v>20</v>
      </c>
      <c r="E5138" t="s">
        <v>21</v>
      </c>
      <c r="F5138" t="s">
        <v>31</v>
      </c>
      <c r="G5138" t="s">
        <v>93</v>
      </c>
      <c r="H5138" t="s">
        <v>24</v>
      </c>
      <c r="I5138" t="s">
        <v>28</v>
      </c>
      <c r="J5138" t="s">
        <v>56</v>
      </c>
      <c r="K5138" t="s">
        <v>210</v>
      </c>
      <c r="L5138" t="s">
        <v>26</v>
      </c>
      <c r="M5138" t="s">
        <v>631</v>
      </c>
      <c r="N5138" s="2">
        <v>41231</v>
      </c>
      <c r="O5138" s="2">
        <v>41233</v>
      </c>
      <c r="P5138">
        <v>17</v>
      </c>
      <c r="Q5138" s="1">
        <v>7.0000000000000007E-2</v>
      </c>
      <c r="R5138">
        <v>8.32</v>
      </c>
      <c r="S5138">
        <v>2.38</v>
      </c>
      <c r="T5138">
        <f t="shared" si="80"/>
        <v>141.44</v>
      </c>
    </row>
    <row r="5139" spans="1:20" x14ac:dyDescent="0.3">
      <c r="A5139">
        <v>5138</v>
      </c>
      <c r="B5139">
        <v>86676</v>
      </c>
      <c r="C5139" t="s">
        <v>687</v>
      </c>
      <c r="D5139" t="s">
        <v>20</v>
      </c>
      <c r="E5139" t="s">
        <v>39</v>
      </c>
      <c r="F5139" t="s">
        <v>31</v>
      </c>
      <c r="G5139" t="s">
        <v>93</v>
      </c>
      <c r="H5139" t="s">
        <v>61</v>
      </c>
      <c r="I5139" t="s">
        <v>28</v>
      </c>
      <c r="J5139" t="s">
        <v>56</v>
      </c>
      <c r="K5139" t="s">
        <v>95</v>
      </c>
      <c r="L5139" t="s">
        <v>192</v>
      </c>
      <c r="M5139" t="s">
        <v>279</v>
      </c>
      <c r="N5139" s="2">
        <v>41231</v>
      </c>
      <c r="O5139" s="2">
        <v>41232</v>
      </c>
      <c r="P5139">
        <v>24</v>
      </c>
      <c r="Q5139" s="1">
        <v>0.04</v>
      </c>
      <c r="R5139">
        <v>6.48</v>
      </c>
      <c r="S5139">
        <v>8.73</v>
      </c>
      <c r="T5139">
        <f t="shared" si="80"/>
        <v>155.52000000000001</v>
      </c>
    </row>
    <row r="5140" spans="1:20" x14ac:dyDescent="0.3">
      <c r="A5140">
        <v>5139</v>
      </c>
      <c r="B5140">
        <v>86676</v>
      </c>
      <c r="C5140" t="s">
        <v>687</v>
      </c>
      <c r="D5140" t="s">
        <v>20</v>
      </c>
      <c r="E5140" t="s">
        <v>21</v>
      </c>
      <c r="F5140" t="s">
        <v>31</v>
      </c>
      <c r="G5140" t="s">
        <v>93</v>
      </c>
      <c r="H5140" t="s">
        <v>33</v>
      </c>
      <c r="I5140" t="s">
        <v>28</v>
      </c>
      <c r="J5140" t="s">
        <v>56</v>
      </c>
      <c r="K5140" t="s">
        <v>1147</v>
      </c>
      <c r="L5140" t="s">
        <v>192</v>
      </c>
      <c r="M5140" t="s">
        <v>178</v>
      </c>
      <c r="N5140" s="2">
        <v>41231</v>
      </c>
      <c r="O5140" s="2">
        <v>41233</v>
      </c>
      <c r="P5140">
        <v>25</v>
      </c>
      <c r="Q5140" s="1">
        <v>7.0000000000000007E-2</v>
      </c>
      <c r="R5140">
        <v>115.99</v>
      </c>
      <c r="S5140">
        <v>2.5</v>
      </c>
      <c r="T5140">
        <f t="shared" si="80"/>
        <v>2899.75</v>
      </c>
    </row>
    <row r="5141" spans="1:20" x14ac:dyDescent="0.3">
      <c r="A5141">
        <v>5140</v>
      </c>
      <c r="B5141">
        <v>86676</v>
      </c>
      <c r="C5141" t="s">
        <v>1367</v>
      </c>
      <c r="D5141" t="s">
        <v>20</v>
      </c>
      <c r="E5141" t="s">
        <v>187</v>
      </c>
      <c r="F5141" t="s">
        <v>31</v>
      </c>
      <c r="G5141" t="s">
        <v>93</v>
      </c>
      <c r="H5141" t="s">
        <v>225</v>
      </c>
      <c r="I5141" t="s">
        <v>28</v>
      </c>
      <c r="J5141" t="s">
        <v>56</v>
      </c>
      <c r="K5141" t="s">
        <v>158</v>
      </c>
      <c r="L5141" t="s">
        <v>44</v>
      </c>
      <c r="M5141" t="s">
        <v>279</v>
      </c>
      <c r="N5141" s="2">
        <v>41231</v>
      </c>
      <c r="O5141" s="2">
        <v>41232</v>
      </c>
      <c r="P5141">
        <v>26</v>
      </c>
      <c r="Q5141" s="1">
        <v>0.09</v>
      </c>
      <c r="R5141">
        <v>7.59</v>
      </c>
      <c r="S5141">
        <v>4</v>
      </c>
      <c r="T5141">
        <f t="shared" si="80"/>
        <v>197.34</v>
      </c>
    </row>
    <row r="5142" spans="1:20" x14ac:dyDescent="0.3">
      <c r="A5142">
        <v>5141</v>
      </c>
      <c r="B5142">
        <v>88138</v>
      </c>
      <c r="C5142" t="s">
        <v>386</v>
      </c>
      <c r="D5142" t="s">
        <v>578</v>
      </c>
      <c r="E5142" t="s">
        <v>21</v>
      </c>
      <c r="F5142" t="s">
        <v>31</v>
      </c>
      <c r="G5142" t="s">
        <v>32</v>
      </c>
      <c r="H5142" t="s">
        <v>24</v>
      </c>
      <c r="I5142" t="s">
        <v>28</v>
      </c>
      <c r="J5142" t="s">
        <v>56</v>
      </c>
      <c r="K5142" t="s">
        <v>1114</v>
      </c>
      <c r="L5142" t="s">
        <v>330</v>
      </c>
      <c r="M5142" t="s">
        <v>35</v>
      </c>
      <c r="N5142" s="2">
        <v>40665</v>
      </c>
      <c r="O5142" s="2">
        <v>40666</v>
      </c>
      <c r="P5142">
        <v>16</v>
      </c>
      <c r="Q5142" s="1">
        <v>7.0000000000000007E-2</v>
      </c>
      <c r="R5142">
        <v>119.99</v>
      </c>
      <c r="S5142">
        <v>56.14</v>
      </c>
      <c r="T5142">
        <f t="shared" si="80"/>
        <v>1919.84</v>
      </c>
    </row>
    <row r="5143" spans="1:20" x14ac:dyDescent="0.3">
      <c r="A5143">
        <v>5142</v>
      </c>
      <c r="B5143">
        <v>86928</v>
      </c>
      <c r="C5143" t="s">
        <v>205</v>
      </c>
      <c r="D5143" t="s">
        <v>20</v>
      </c>
      <c r="E5143" t="s">
        <v>21</v>
      </c>
      <c r="F5143" t="s">
        <v>31</v>
      </c>
      <c r="G5143" t="s">
        <v>41</v>
      </c>
      <c r="H5143" t="s">
        <v>206</v>
      </c>
      <c r="I5143" t="s">
        <v>28</v>
      </c>
      <c r="J5143" t="s">
        <v>56</v>
      </c>
      <c r="K5143" t="s">
        <v>198</v>
      </c>
      <c r="L5143" t="s">
        <v>26</v>
      </c>
      <c r="M5143" t="s">
        <v>35</v>
      </c>
      <c r="N5143" s="2">
        <v>40921</v>
      </c>
      <c r="O5143" s="2">
        <v>40923</v>
      </c>
      <c r="P5143">
        <v>6</v>
      </c>
      <c r="Q5143" s="1">
        <v>0.09</v>
      </c>
      <c r="R5143">
        <v>1.7</v>
      </c>
      <c r="S5143">
        <v>1.99</v>
      </c>
      <c r="T5143">
        <f t="shared" si="80"/>
        <v>10.199999999999999</v>
      </c>
    </row>
    <row r="5144" spans="1:20" x14ac:dyDescent="0.3">
      <c r="A5144">
        <v>5143</v>
      </c>
      <c r="B5144">
        <v>91059</v>
      </c>
      <c r="C5144" t="s">
        <v>2283</v>
      </c>
      <c r="D5144" t="s">
        <v>20</v>
      </c>
      <c r="E5144" t="s">
        <v>21</v>
      </c>
      <c r="F5144" t="s">
        <v>22</v>
      </c>
      <c r="G5144" t="s">
        <v>23</v>
      </c>
      <c r="H5144" t="s">
        <v>203</v>
      </c>
      <c r="I5144" t="s">
        <v>28</v>
      </c>
      <c r="J5144" t="s">
        <v>56</v>
      </c>
      <c r="K5144" t="s">
        <v>1254</v>
      </c>
      <c r="L5144" t="s">
        <v>706</v>
      </c>
      <c r="M5144" t="s">
        <v>190</v>
      </c>
      <c r="N5144" s="2">
        <v>40438</v>
      </c>
      <c r="O5144" s="2">
        <v>40438</v>
      </c>
      <c r="P5144">
        <v>16</v>
      </c>
      <c r="Q5144" s="1">
        <v>0.04</v>
      </c>
      <c r="R5144">
        <v>120.97</v>
      </c>
      <c r="S5144">
        <v>7.11</v>
      </c>
      <c r="T5144">
        <f t="shared" si="80"/>
        <v>1935.52</v>
      </c>
    </row>
    <row r="5145" spans="1:20" x14ac:dyDescent="0.3">
      <c r="A5145">
        <v>5144</v>
      </c>
      <c r="B5145">
        <v>91059</v>
      </c>
      <c r="C5145" t="s">
        <v>2283</v>
      </c>
      <c r="D5145" t="s">
        <v>20</v>
      </c>
      <c r="E5145" t="s">
        <v>21</v>
      </c>
      <c r="F5145" t="s">
        <v>22</v>
      </c>
      <c r="G5145" t="s">
        <v>23</v>
      </c>
      <c r="H5145" t="s">
        <v>203</v>
      </c>
      <c r="I5145" t="s">
        <v>28</v>
      </c>
      <c r="J5145" t="s">
        <v>56</v>
      </c>
      <c r="K5145" t="s">
        <v>208</v>
      </c>
      <c r="L5145" t="s">
        <v>192</v>
      </c>
      <c r="M5145" t="s">
        <v>331</v>
      </c>
      <c r="N5145" s="2">
        <v>40438</v>
      </c>
      <c r="O5145" s="2">
        <v>40440</v>
      </c>
      <c r="P5145">
        <v>16</v>
      </c>
      <c r="Q5145" s="1">
        <v>0</v>
      </c>
      <c r="R5145">
        <v>195.99</v>
      </c>
      <c r="S5145">
        <v>4.2</v>
      </c>
      <c r="T5145">
        <f t="shared" si="80"/>
        <v>3135.84</v>
      </c>
    </row>
    <row r="5146" spans="1:20" x14ac:dyDescent="0.3">
      <c r="A5146">
        <v>5145</v>
      </c>
      <c r="B5146">
        <v>90864</v>
      </c>
      <c r="C5146" t="s">
        <v>457</v>
      </c>
      <c r="D5146" t="s">
        <v>20</v>
      </c>
      <c r="E5146" t="s">
        <v>39</v>
      </c>
      <c r="F5146" t="s">
        <v>22</v>
      </c>
      <c r="G5146" t="s">
        <v>41</v>
      </c>
      <c r="H5146" t="s">
        <v>94</v>
      </c>
      <c r="I5146" t="s">
        <v>28</v>
      </c>
      <c r="J5146" t="s">
        <v>56</v>
      </c>
      <c r="K5146" t="s">
        <v>221</v>
      </c>
      <c r="L5146" t="s">
        <v>192</v>
      </c>
      <c r="M5146" t="s">
        <v>331</v>
      </c>
      <c r="N5146" s="2">
        <v>41370</v>
      </c>
      <c r="O5146" s="2">
        <v>41371</v>
      </c>
      <c r="P5146">
        <v>7</v>
      </c>
      <c r="Q5146" s="1">
        <v>7.0000000000000007E-2</v>
      </c>
      <c r="R5146">
        <v>2.2200000000000002</v>
      </c>
      <c r="S5146">
        <v>5</v>
      </c>
      <c r="T5146">
        <f t="shared" si="80"/>
        <v>15.540000000000001</v>
      </c>
    </row>
    <row r="5147" spans="1:20" x14ac:dyDescent="0.3">
      <c r="A5147">
        <v>5146</v>
      </c>
      <c r="B5147">
        <v>90864</v>
      </c>
      <c r="C5147" t="s">
        <v>457</v>
      </c>
      <c r="D5147" t="s">
        <v>20</v>
      </c>
      <c r="E5147" t="s">
        <v>39</v>
      </c>
      <c r="F5147" t="s">
        <v>22</v>
      </c>
      <c r="G5147" t="s">
        <v>41</v>
      </c>
      <c r="H5147" t="s">
        <v>78</v>
      </c>
      <c r="I5147" t="s">
        <v>28</v>
      </c>
      <c r="J5147" t="s">
        <v>56</v>
      </c>
      <c r="K5147" t="s">
        <v>43</v>
      </c>
      <c r="L5147" t="s">
        <v>192</v>
      </c>
      <c r="M5147" t="s">
        <v>499</v>
      </c>
      <c r="N5147" s="2">
        <v>41370</v>
      </c>
      <c r="O5147" s="2">
        <v>41371</v>
      </c>
      <c r="P5147">
        <v>8</v>
      </c>
      <c r="Q5147" s="1">
        <v>0.02</v>
      </c>
      <c r="R5147">
        <v>15.67</v>
      </c>
      <c r="S5147">
        <v>1.39</v>
      </c>
      <c r="T5147">
        <f t="shared" si="80"/>
        <v>125.36</v>
      </c>
    </row>
    <row r="5148" spans="1:20" x14ac:dyDescent="0.3">
      <c r="A5148">
        <v>5147</v>
      </c>
      <c r="B5148">
        <v>90864</v>
      </c>
      <c r="C5148" t="s">
        <v>457</v>
      </c>
      <c r="D5148" t="s">
        <v>578</v>
      </c>
      <c r="E5148" t="s">
        <v>21</v>
      </c>
      <c r="F5148" t="s">
        <v>22</v>
      </c>
      <c r="G5148" t="s">
        <v>41</v>
      </c>
      <c r="H5148" t="s">
        <v>24</v>
      </c>
      <c r="I5148" t="s">
        <v>28</v>
      </c>
      <c r="J5148" t="s">
        <v>56</v>
      </c>
      <c r="K5148" t="s">
        <v>25</v>
      </c>
      <c r="L5148" t="s">
        <v>330</v>
      </c>
      <c r="M5148" t="s">
        <v>331</v>
      </c>
      <c r="N5148" s="2">
        <v>41370</v>
      </c>
      <c r="O5148" s="2">
        <v>41370</v>
      </c>
      <c r="P5148">
        <v>10</v>
      </c>
      <c r="Q5148" s="1">
        <v>0.02</v>
      </c>
      <c r="R5148">
        <v>400.97</v>
      </c>
      <c r="S5148">
        <v>48.26</v>
      </c>
      <c r="T5148">
        <f t="shared" si="80"/>
        <v>4009.7000000000003</v>
      </c>
    </row>
    <row r="5149" spans="1:20" x14ac:dyDescent="0.3">
      <c r="A5149">
        <v>5148</v>
      </c>
      <c r="B5149">
        <v>90864</v>
      </c>
      <c r="C5149" t="s">
        <v>457</v>
      </c>
      <c r="D5149" t="s">
        <v>20</v>
      </c>
      <c r="E5149" t="s">
        <v>21</v>
      </c>
      <c r="F5149" t="s">
        <v>22</v>
      </c>
      <c r="G5149" t="s">
        <v>41</v>
      </c>
      <c r="H5149" t="s">
        <v>24</v>
      </c>
      <c r="I5149" t="s">
        <v>28</v>
      </c>
      <c r="J5149" t="s">
        <v>56</v>
      </c>
      <c r="K5149" t="s">
        <v>204</v>
      </c>
      <c r="L5149" t="s">
        <v>706</v>
      </c>
      <c r="M5149" t="s">
        <v>27</v>
      </c>
      <c r="N5149" s="2">
        <v>41370</v>
      </c>
      <c r="O5149" s="2">
        <v>41370</v>
      </c>
      <c r="P5149">
        <v>11</v>
      </c>
      <c r="Q5149" s="1">
        <v>0.04</v>
      </c>
      <c r="R5149">
        <v>23.99</v>
      </c>
      <c r="S5149">
        <v>6.3</v>
      </c>
      <c r="T5149">
        <f t="shared" si="80"/>
        <v>263.89</v>
      </c>
    </row>
    <row r="5150" spans="1:20" x14ac:dyDescent="0.3">
      <c r="A5150">
        <v>5149</v>
      </c>
      <c r="B5150">
        <v>86399</v>
      </c>
      <c r="C5150" t="s">
        <v>2046</v>
      </c>
      <c r="D5150" t="s">
        <v>578</v>
      </c>
      <c r="E5150" t="s">
        <v>21</v>
      </c>
      <c r="F5150" t="s">
        <v>31</v>
      </c>
      <c r="G5150" t="s">
        <v>41</v>
      </c>
      <c r="H5150" t="s">
        <v>203</v>
      </c>
      <c r="I5150" t="s">
        <v>28</v>
      </c>
      <c r="J5150" t="s">
        <v>56</v>
      </c>
      <c r="K5150" t="s">
        <v>1114</v>
      </c>
      <c r="L5150" t="s">
        <v>283</v>
      </c>
      <c r="M5150" t="s">
        <v>146</v>
      </c>
      <c r="N5150" s="2">
        <v>40815</v>
      </c>
      <c r="O5150" s="2">
        <v>40817</v>
      </c>
      <c r="P5150">
        <v>13</v>
      </c>
      <c r="Q5150" s="1">
        <v>0.09</v>
      </c>
      <c r="R5150">
        <v>90.97</v>
      </c>
      <c r="S5150">
        <v>28</v>
      </c>
      <c r="T5150">
        <f t="shared" si="80"/>
        <v>1182.6099999999999</v>
      </c>
    </row>
    <row r="5151" spans="1:20" x14ac:dyDescent="0.3">
      <c r="A5151">
        <v>5150</v>
      </c>
      <c r="B5151">
        <v>87449</v>
      </c>
      <c r="C5151" t="s">
        <v>2529</v>
      </c>
      <c r="D5151" t="s">
        <v>578</v>
      </c>
      <c r="E5151" t="s">
        <v>187</v>
      </c>
      <c r="F5151" t="s">
        <v>31</v>
      </c>
      <c r="G5151" t="s">
        <v>93</v>
      </c>
      <c r="H5151" t="s">
        <v>188</v>
      </c>
      <c r="I5151" t="s">
        <v>28</v>
      </c>
      <c r="J5151" t="s">
        <v>56</v>
      </c>
      <c r="K5151" t="s">
        <v>145</v>
      </c>
      <c r="L5151" t="s">
        <v>330</v>
      </c>
      <c r="M5151" t="s">
        <v>63</v>
      </c>
      <c r="N5151" s="2">
        <v>41320</v>
      </c>
      <c r="O5151" s="2">
        <v>41321</v>
      </c>
      <c r="P5151">
        <v>10</v>
      </c>
      <c r="Q5151" s="1">
        <v>0</v>
      </c>
      <c r="R5151">
        <v>320.64</v>
      </c>
      <c r="S5151">
        <v>29.2</v>
      </c>
      <c r="T5151">
        <f t="shared" si="80"/>
        <v>3206.3999999999996</v>
      </c>
    </row>
    <row r="5152" spans="1:20" x14ac:dyDescent="0.3">
      <c r="A5152">
        <v>5151</v>
      </c>
      <c r="B5152">
        <v>87449</v>
      </c>
      <c r="C5152" t="s">
        <v>1697</v>
      </c>
      <c r="D5152" t="s">
        <v>20</v>
      </c>
      <c r="E5152" t="s">
        <v>21</v>
      </c>
      <c r="F5152" t="s">
        <v>31</v>
      </c>
      <c r="G5152" t="s">
        <v>93</v>
      </c>
      <c r="H5152" t="s">
        <v>203</v>
      </c>
      <c r="I5152" t="s">
        <v>28</v>
      </c>
      <c r="J5152" t="s">
        <v>56</v>
      </c>
      <c r="K5152" t="s">
        <v>208</v>
      </c>
      <c r="L5152" t="s">
        <v>706</v>
      </c>
      <c r="M5152" t="s">
        <v>214</v>
      </c>
      <c r="N5152" s="2">
        <v>41320</v>
      </c>
      <c r="O5152" s="2">
        <v>41322</v>
      </c>
      <c r="P5152">
        <v>8</v>
      </c>
      <c r="Q5152" s="1">
        <v>0.05</v>
      </c>
      <c r="R5152">
        <v>7.99</v>
      </c>
      <c r="S5152">
        <v>5.03</v>
      </c>
      <c r="T5152">
        <f t="shared" si="80"/>
        <v>63.92</v>
      </c>
    </row>
    <row r="5153" spans="1:20" x14ac:dyDescent="0.3">
      <c r="A5153">
        <v>5152</v>
      </c>
      <c r="B5153">
        <v>88186</v>
      </c>
      <c r="C5153" t="s">
        <v>1148</v>
      </c>
      <c r="D5153" t="s">
        <v>20</v>
      </c>
      <c r="E5153" t="s">
        <v>187</v>
      </c>
      <c r="F5153" t="s">
        <v>22</v>
      </c>
      <c r="G5153" t="s">
        <v>41</v>
      </c>
      <c r="H5153" t="s">
        <v>188</v>
      </c>
      <c r="I5153" t="s">
        <v>28</v>
      </c>
      <c r="J5153" t="s">
        <v>36</v>
      </c>
      <c r="K5153" t="s">
        <v>98</v>
      </c>
      <c r="L5153" t="s">
        <v>26</v>
      </c>
      <c r="M5153" t="s">
        <v>238</v>
      </c>
      <c r="N5153" s="2">
        <v>40596</v>
      </c>
      <c r="O5153" s="2">
        <v>40598</v>
      </c>
      <c r="P5153">
        <v>12</v>
      </c>
      <c r="Q5153" s="1">
        <v>0.09</v>
      </c>
      <c r="R5153">
        <v>4.91</v>
      </c>
      <c r="S5153">
        <v>3.05</v>
      </c>
      <c r="T5153">
        <f t="shared" si="80"/>
        <v>58.92</v>
      </c>
    </row>
    <row r="5154" spans="1:20" x14ac:dyDescent="0.3">
      <c r="A5154">
        <v>5153</v>
      </c>
      <c r="B5154">
        <v>88186</v>
      </c>
      <c r="C5154" t="s">
        <v>2191</v>
      </c>
      <c r="D5154" t="s">
        <v>578</v>
      </c>
      <c r="E5154" t="s">
        <v>187</v>
      </c>
      <c r="F5154" t="s">
        <v>22</v>
      </c>
      <c r="G5154" t="s">
        <v>41</v>
      </c>
      <c r="H5154" t="s">
        <v>219</v>
      </c>
      <c r="I5154" t="s">
        <v>28</v>
      </c>
      <c r="J5154" t="s">
        <v>36</v>
      </c>
      <c r="K5154" t="s">
        <v>116</v>
      </c>
      <c r="L5154" t="s">
        <v>330</v>
      </c>
      <c r="M5154" t="s">
        <v>86</v>
      </c>
      <c r="N5154" s="2">
        <v>40596</v>
      </c>
      <c r="O5154" s="2">
        <v>40599</v>
      </c>
      <c r="P5154">
        <v>1</v>
      </c>
      <c r="Q5154" s="1">
        <v>0</v>
      </c>
      <c r="R5154">
        <v>880.98</v>
      </c>
      <c r="S5154">
        <v>44.55</v>
      </c>
      <c r="T5154">
        <f t="shared" si="80"/>
        <v>880.98</v>
      </c>
    </row>
    <row r="5155" spans="1:20" x14ac:dyDescent="0.3">
      <c r="A5155">
        <v>5154</v>
      </c>
      <c r="B5155">
        <v>89643</v>
      </c>
      <c r="C5155" t="s">
        <v>983</v>
      </c>
      <c r="D5155" t="s">
        <v>20</v>
      </c>
      <c r="E5155" t="s">
        <v>21</v>
      </c>
      <c r="F5155" t="s">
        <v>22</v>
      </c>
      <c r="G5155" t="s">
        <v>41</v>
      </c>
      <c r="H5155" t="s">
        <v>203</v>
      </c>
      <c r="I5155" t="s">
        <v>28</v>
      </c>
      <c r="J5155" t="s">
        <v>36</v>
      </c>
      <c r="K5155" t="s">
        <v>1138</v>
      </c>
      <c r="L5155" t="s">
        <v>44</v>
      </c>
      <c r="M5155" t="s">
        <v>123</v>
      </c>
      <c r="N5155" s="2">
        <v>41373</v>
      </c>
      <c r="O5155" s="2">
        <v>41376</v>
      </c>
      <c r="P5155">
        <v>4</v>
      </c>
      <c r="Q5155" s="1">
        <v>0.01</v>
      </c>
      <c r="R5155">
        <v>20.99</v>
      </c>
      <c r="S5155">
        <v>0.99</v>
      </c>
      <c r="T5155">
        <f t="shared" si="80"/>
        <v>83.96</v>
      </c>
    </row>
    <row r="5156" spans="1:20" x14ac:dyDescent="0.3">
      <c r="A5156">
        <v>5155</v>
      </c>
      <c r="B5156">
        <v>91425</v>
      </c>
      <c r="C5156" t="s">
        <v>1652</v>
      </c>
      <c r="D5156" t="s">
        <v>578</v>
      </c>
      <c r="E5156" t="s">
        <v>187</v>
      </c>
      <c r="F5156" t="s">
        <v>22</v>
      </c>
      <c r="G5156" t="s">
        <v>32</v>
      </c>
      <c r="H5156" t="s">
        <v>217</v>
      </c>
      <c r="I5156" t="s">
        <v>28</v>
      </c>
      <c r="J5156" t="s">
        <v>36</v>
      </c>
      <c r="K5156" t="s">
        <v>101</v>
      </c>
      <c r="L5156" t="s">
        <v>330</v>
      </c>
      <c r="M5156" t="s">
        <v>398</v>
      </c>
      <c r="N5156" s="2">
        <v>40809</v>
      </c>
      <c r="O5156" s="2">
        <v>40811</v>
      </c>
      <c r="P5156">
        <v>9</v>
      </c>
      <c r="Q5156" s="1">
        <v>0.04</v>
      </c>
      <c r="R5156">
        <v>70.98</v>
      </c>
      <c r="S5156">
        <v>26.85</v>
      </c>
      <c r="T5156">
        <f t="shared" si="80"/>
        <v>638.82000000000005</v>
      </c>
    </row>
    <row r="5157" spans="1:20" x14ac:dyDescent="0.3">
      <c r="A5157">
        <v>5156</v>
      </c>
      <c r="B5157">
        <v>91425</v>
      </c>
      <c r="C5157" t="s">
        <v>1652</v>
      </c>
      <c r="D5157" t="s">
        <v>20</v>
      </c>
      <c r="E5157" t="s">
        <v>39</v>
      </c>
      <c r="F5157" t="s">
        <v>22</v>
      </c>
      <c r="G5157" t="s">
        <v>32</v>
      </c>
      <c r="H5157" t="s">
        <v>49</v>
      </c>
      <c r="I5157" t="s">
        <v>28</v>
      </c>
      <c r="J5157" t="s">
        <v>36</v>
      </c>
      <c r="K5157" t="s">
        <v>129</v>
      </c>
      <c r="L5157" t="s">
        <v>192</v>
      </c>
      <c r="M5157" t="s">
        <v>80</v>
      </c>
      <c r="N5157" s="2">
        <v>40809</v>
      </c>
      <c r="O5157" s="2">
        <v>40809</v>
      </c>
      <c r="P5157">
        <v>15</v>
      </c>
      <c r="Q5157" s="1">
        <v>0.1</v>
      </c>
      <c r="R5157">
        <v>38.76</v>
      </c>
      <c r="S5157">
        <v>13.26</v>
      </c>
      <c r="T5157">
        <f t="shared" si="80"/>
        <v>581.4</v>
      </c>
    </row>
    <row r="5158" spans="1:20" x14ac:dyDescent="0.3">
      <c r="A5158">
        <v>5157</v>
      </c>
      <c r="B5158">
        <v>86033</v>
      </c>
      <c r="C5158" t="s">
        <v>233</v>
      </c>
      <c r="D5158" t="s">
        <v>38</v>
      </c>
      <c r="E5158" t="s">
        <v>39</v>
      </c>
      <c r="F5158" t="s">
        <v>47</v>
      </c>
      <c r="G5158" t="s">
        <v>93</v>
      </c>
      <c r="H5158" t="s">
        <v>89</v>
      </c>
      <c r="I5158" t="s">
        <v>28</v>
      </c>
      <c r="J5158" t="s">
        <v>36</v>
      </c>
      <c r="K5158" t="s">
        <v>95</v>
      </c>
      <c r="L5158" t="s">
        <v>44</v>
      </c>
      <c r="M5158" t="s">
        <v>134</v>
      </c>
      <c r="N5158" s="2">
        <v>41635</v>
      </c>
      <c r="O5158" s="2">
        <v>41636</v>
      </c>
      <c r="P5158">
        <v>11</v>
      </c>
      <c r="Q5158" s="1">
        <v>0.02</v>
      </c>
      <c r="R5158">
        <v>1.76</v>
      </c>
      <c r="S5158">
        <v>0.7</v>
      </c>
      <c r="T5158">
        <f t="shared" si="80"/>
        <v>19.36</v>
      </c>
    </row>
    <row r="5159" spans="1:20" x14ac:dyDescent="0.3">
      <c r="A5159">
        <v>5158</v>
      </c>
      <c r="B5159">
        <v>88615</v>
      </c>
      <c r="C5159" t="s">
        <v>308</v>
      </c>
      <c r="D5159" t="s">
        <v>20</v>
      </c>
      <c r="E5159" t="s">
        <v>39</v>
      </c>
      <c r="F5159" t="s">
        <v>40</v>
      </c>
      <c r="G5159" t="s">
        <v>23</v>
      </c>
      <c r="H5159" t="s">
        <v>78</v>
      </c>
      <c r="I5159" t="s">
        <v>28</v>
      </c>
      <c r="J5159" t="s">
        <v>36</v>
      </c>
      <c r="K5159" t="s">
        <v>221</v>
      </c>
      <c r="L5159" t="s">
        <v>192</v>
      </c>
      <c r="M5159" t="s">
        <v>469</v>
      </c>
      <c r="N5159" s="2">
        <v>41074</v>
      </c>
      <c r="O5159" s="2">
        <v>41076</v>
      </c>
      <c r="P5159">
        <v>19</v>
      </c>
      <c r="Q5159" s="1">
        <v>0.01</v>
      </c>
      <c r="R5159">
        <v>4.55</v>
      </c>
      <c r="S5159">
        <v>1.49</v>
      </c>
      <c r="T5159">
        <f t="shared" si="80"/>
        <v>86.45</v>
      </c>
    </row>
    <row r="5160" spans="1:20" x14ac:dyDescent="0.3">
      <c r="A5160">
        <v>5159</v>
      </c>
      <c r="B5160">
        <v>88615</v>
      </c>
      <c r="C5160" t="s">
        <v>308</v>
      </c>
      <c r="D5160" t="s">
        <v>20</v>
      </c>
      <c r="E5160" t="s">
        <v>39</v>
      </c>
      <c r="F5160" t="s">
        <v>40</v>
      </c>
      <c r="G5160" t="s">
        <v>23</v>
      </c>
      <c r="H5160" t="s">
        <v>49</v>
      </c>
      <c r="I5160" t="s">
        <v>28</v>
      </c>
      <c r="J5160" t="s">
        <v>36</v>
      </c>
      <c r="K5160" t="s">
        <v>184</v>
      </c>
      <c r="L5160" t="s">
        <v>192</v>
      </c>
      <c r="M5160" t="s">
        <v>309</v>
      </c>
      <c r="N5160" s="2">
        <v>41074</v>
      </c>
      <c r="O5160" s="2">
        <v>41075</v>
      </c>
      <c r="P5160">
        <v>3</v>
      </c>
      <c r="Q5160" s="1">
        <v>0.05</v>
      </c>
      <c r="R5160">
        <v>1.88</v>
      </c>
      <c r="S5160">
        <v>1.49</v>
      </c>
      <c r="T5160">
        <f t="shared" si="80"/>
        <v>5.64</v>
      </c>
    </row>
    <row r="5161" spans="1:20" x14ac:dyDescent="0.3">
      <c r="A5161">
        <v>5160</v>
      </c>
      <c r="B5161">
        <v>87642</v>
      </c>
      <c r="C5161" t="s">
        <v>2184</v>
      </c>
      <c r="D5161" t="s">
        <v>578</v>
      </c>
      <c r="E5161" t="s">
        <v>187</v>
      </c>
      <c r="F5161" t="s">
        <v>31</v>
      </c>
      <c r="G5161" t="s">
        <v>48</v>
      </c>
      <c r="H5161" t="s">
        <v>188</v>
      </c>
      <c r="I5161" t="s">
        <v>28</v>
      </c>
      <c r="J5161" t="s">
        <v>36</v>
      </c>
      <c r="K5161" t="s">
        <v>226</v>
      </c>
      <c r="L5161" t="s">
        <v>330</v>
      </c>
      <c r="M5161" t="s">
        <v>631</v>
      </c>
      <c r="N5161" s="2">
        <v>41314</v>
      </c>
      <c r="O5161" s="2">
        <v>41316</v>
      </c>
      <c r="P5161">
        <v>4</v>
      </c>
      <c r="Q5161" s="1">
        <v>0.04</v>
      </c>
      <c r="R5161">
        <v>280.98</v>
      </c>
      <c r="S5161">
        <v>35.67</v>
      </c>
      <c r="T5161">
        <f t="shared" si="80"/>
        <v>1123.92</v>
      </c>
    </row>
    <row r="5162" spans="1:20" x14ac:dyDescent="0.3">
      <c r="A5162">
        <v>5161</v>
      </c>
      <c r="B5162">
        <v>87642</v>
      </c>
      <c r="C5162" t="s">
        <v>2184</v>
      </c>
      <c r="D5162" t="s">
        <v>20</v>
      </c>
      <c r="E5162" t="s">
        <v>21</v>
      </c>
      <c r="F5162" t="s">
        <v>31</v>
      </c>
      <c r="G5162" t="s">
        <v>48</v>
      </c>
      <c r="H5162" t="s">
        <v>33</v>
      </c>
      <c r="I5162" t="s">
        <v>28</v>
      </c>
      <c r="J5162" t="s">
        <v>36</v>
      </c>
      <c r="K5162" t="s">
        <v>201</v>
      </c>
      <c r="L5162" t="s">
        <v>192</v>
      </c>
      <c r="M5162" t="s">
        <v>91</v>
      </c>
      <c r="N5162" s="2">
        <v>41314</v>
      </c>
      <c r="O5162" s="2">
        <v>41319</v>
      </c>
      <c r="P5162">
        <v>10</v>
      </c>
      <c r="Q5162" s="1">
        <v>0.05</v>
      </c>
      <c r="R5162">
        <v>35.99</v>
      </c>
      <c r="S5162">
        <v>1.1000000000000001</v>
      </c>
      <c r="T5162">
        <f t="shared" si="80"/>
        <v>359.90000000000003</v>
      </c>
    </row>
    <row r="5163" spans="1:20" x14ac:dyDescent="0.3">
      <c r="A5163">
        <v>5162</v>
      </c>
      <c r="B5163">
        <v>87112</v>
      </c>
      <c r="C5163" t="s">
        <v>1159</v>
      </c>
      <c r="D5163" t="s">
        <v>578</v>
      </c>
      <c r="E5163" t="s">
        <v>187</v>
      </c>
      <c r="F5163" t="s">
        <v>47</v>
      </c>
      <c r="G5163" t="s">
        <v>23</v>
      </c>
      <c r="H5163" t="s">
        <v>219</v>
      </c>
      <c r="I5163" t="s">
        <v>28</v>
      </c>
      <c r="J5163" t="s">
        <v>36</v>
      </c>
      <c r="K5163" t="s">
        <v>116</v>
      </c>
      <c r="L5163" t="s">
        <v>330</v>
      </c>
      <c r="M5163" t="s">
        <v>117</v>
      </c>
      <c r="N5163" s="2">
        <v>41014</v>
      </c>
      <c r="O5163" s="2">
        <v>41016</v>
      </c>
      <c r="P5163">
        <v>6</v>
      </c>
      <c r="Q5163" s="1">
        <v>0.01</v>
      </c>
      <c r="R5163">
        <v>260.98</v>
      </c>
      <c r="S5163">
        <v>41.91</v>
      </c>
      <c r="T5163">
        <f t="shared" si="80"/>
        <v>1565.88</v>
      </c>
    </row>
    <row r="5164" spans="1:20" x14ac:dyDescent="0.3">
      <c r="A5164">
        <v>5163</v>
      </c>
      <c r="B5164">
        <v>88124</v>
      </c>
      <c r="C5164" t="s">
        <v>2027</v>
      </c>
      <c r="D5164" t="s">
        <v>578</v>
      </c>
      <c r="E5164" t="s">
        <v>39</v>
      </c>
      <c r="F5164" t="s">
        <v>22</v>
      </c>
      <c r="G5164" t="s">
        <v>93</v>
      </c>
      <c r="H5164" t="s">
        <v>94</v>
      </c>
      <c r="I5164" t="s">
        <v>28</v>
      </c>
      <c r="J5164" t="s">
        <v>36</v>
      </c>
      <c r="K5164" t="s">
        <v>119</v>
      </c>
      <c r="L5164" t="s">
        <v>283</v>
      </c>
      <c r="M5164" t="s">
        <v>294</v>
      </c>
      <c r="N5164" s="2">
        <v>41524</v>
      </c>
      <c r="O5164" s="2">
        <v>41526</v>
      </c>
      <c r="P5164">
        <v>3</v>
      </c>
      <c r="Q5164" s="1">
        <v>0.05</v>
      </c>
      <c r="R5164">
        <v>100.98</v>
      </c>
      <c r="S5164">
        <v>15.66</v>
      </c>
      <c r="T5164">
        <f t="shared" si="80"/>
        <v>302.94</v>
      </c>
    </row>
    <row r="5165" spans="1:20" x14ac:dyDescent="0.3">
      <c r="A5165">
        <v>5164</v>
      </c>
      <c r="B5165">
        <v>88124</v>
      </c>
      <c r="C5165" t="s">
        <v>2027</v>
      </c>
      <c r="D5165" t="s">
        <v>578</v>
      </c>
      <c r="E5165" t="s">
        <v>187</v>
      </c>
      <c r="F5165" t="s">
        <v>22</v>
      </c>
      <c r="G5165" t="s">
        <v>93</v>
      </c>
      <c r="H5165" t="s">
        <v>219</v>
      </c>
      <c r="I5165" t="s">
        <v>28</v>
      </c>
      <c r="J5165" t="s">
        <v>36</v>
      </c>
      <c r="K5165" t="s">
        <v>145</v>
      </c>
      <c r="L5165" t="s">
        <v>330</v>
      </c>
      <c r="M5165" t="s">
        <v>27</v>
      </c>
      <c r="N5165" s="2">
        <v>41524</v>
      </c>
      <c r="O5165" s="2">
        <v>41526</v>
      </c>
      <c r="P5165">
        <v>6</v>
      </c>
      <c r="Q5165" s="1">
        <v>7.0000000000000007E-2</v>
      </c>
      <c r="R5165">
        <v>220.98</v>
      </c>
      <c r="S5165">
        <v>64.66</v>
      </c>
      <c r="T5165">
        <f t="shared" si="80"/>
        <v>1325.8799999999999</v>
      </c>
    </row>
    <row r="5166" spans="1:20" x14ac:dyDescent="0.3">
      <c r="A5166">
        <v>5165</v>
      </c>
      <c r="B5166">
        <v>88124</v>
      </c>
      <c r="C5166" t="s">
        <v>2027</v>
      </c>
      <c r="D5166" t="s">
        <v>20</v>
      </c>
      <c r="E5166" t="s">
        <v>39</v>
      </c>
      <c r="F5166" t="s">
        <v>22</v>
      </c>
      <c r="G5166" t="s">
        <v>93</v>
      </c>
      <c r="H5166" t="s">
        <v>61</v>
      </c>
      <c r="I5166" t="s">
        <v>28</v>
      </c>
      <c r="J5166" t="s">
        <v>36</v>
      </c>
      <c r="K5166" t="s">
        <v>82</v>
      </c>
      <c r="L5166" t="s">
        <v>192</v>
      </c>
      <c r="M5166" t="s">
        <v>499</v>
      </c>
      <c r="N5166" s="2">
        <v>41524</v>
      </c>
      <c r="O5166" s="2">
        <v>41526</v>
      </c>
      <c r="P5166">
        <v>14</v>
      </c>
      <c r="Q5166" s="1">
        <v>0.03</v>
      </c>
      <c r="R5166">
        <v>35.44</v>
      </c>
      <c r="S5166">
        <v>19.989999999999998</v>
      </c>
      <c r="T5166">
        <f t="shared" si="80"/>
        <v>496.15999999999997</v>
      </c>
    </row>
    <row r="5167" spans="1:20" x14ac:dyDescent="0.3">
      <c r="A5167">
        <v>5166</v>
      </c>
      <c r="B5167">
        <v>91431</v>
      </c>
      <c r="C5167" t="s">
        <v>1511</v>
      </c>
      <c r="D5167" t="s">
        <v>38</v>
      </c>
      <c r="E5167" t="s">
        <v>39</v>
      </c>
      <c r="F5167" t="s">
        <v>22</v>
      </c>
      <c r="G5167" t="s">
        <v>48</v>
      </c>
      <c r="H5167" t="s">
        <v>42</v>
      </c>
      <c r="I5167" t="s">
        <v>28</v>
      </c>
      <c r="J5167" t="s">
        <v>36</v>
      </c>
      <c r="K5167" t="s">
        <v>165</v>
      </c>
      <c r="L5167" t="s">
        <v>192</v>
      </c>
      <c r="M5167" t="s">
        <v>326</v>
      </c>
      <c r="N5167" s="2">
        <v>41536</v>
      </c>
      <c r="O5167" s="2">
        <v>41545</v>
      </c>
      <c r="P5167">
        <v>16</v>
      </c>
      <c r="Q5167" s="1">
        <v>0.08</v>
      </c>
      <c r="R5167">
        <v>10.89</v>
      </c>
      <c r="S5167">
        <v>4.5</v>
      </c>
      <c r="T5167">
        <f t="shared" si="80"/>
        <v>174.24</v>
      </c>
    </row>
    <row r="5168" spans="1:20" x14ac:dyDescent="0.3">
      <c r="A5168">
        <v>5167</v>
      </c>
      <c r="B5168">
        <v>88716</v>
      </c>
      <c r="C5168" t="s">
        <v>1190</v>
      </c>
      <c r="D5168" t="s">
        <v>20</v>
      </c>
      <c r="E5168" t="s">
        <v>39</v>
      </c>
      <c r="F5168" t="s">
        <v>22</v>
      </c>
      <c r="G5168" t="s">
        <v>41</v>
      </c>
      <c r="H5168" t="s">
        <v>78</v>
      </c>
      <c r="I5168" t="s">
        <v>28</v>
      </c>
      <c r="J5168" t="s">
        <v>36</v>
      </c>
      <c r="K5168" t="s">
        <v>113</v>
      </c>
      <c r="L5168" t="s">
        <v>192</v>
      </c>
      <c r="M5168" t="s">
        <v>499</v>
      </c>
      <c r="N5168" s="2">
        <v>41022</v>
      </c>
      <c r="O5168" s="2">
        <v>41023</v>
      </c>
      <c r="P5168">
        <v>7</v>
      </c>
      <c r="Q5168" s="1">
        <v>0.1</v>
      </c>
      <c r="R5168">
        <v>9.7799999999999994</v>
      </c>
      <c r="S5168">
        <v>1.39</v>
      </c>
      <c r="T5168">
        <f t="shared" si="80"/>
        <v>68.459999999999994</v>
      </c>
    </row>
    <row r="5169" spans="1:20" x14ac:dyDescent="0.3">
      <c r="A5169">
        <v>5168</v>
      </c>
      <c r="B5169">
        <v>88118</v>
      </c>
      <c r="C5169" t="s">
        <v>2027</v>
      </c>
      <c r="D5169" t="s">
        <v>20</v>
      </c>
      <c r="E5169" t="s">
        <v>21</v>
      </c>
      <c r="F5169" t="s">
        <v>22</v>
      </c>
      <c r="G5169" t="s">
        <v>41</v>
      </c>
      <c r="H5169" t="s">
        <v>203</v>
      </c>
      <c r="I5169" t="s">
        <v>28</v>
      </c>
      <c r="J5169" t="s">
        <v>36</v>
      </c>
      <c r="K5169" t="s">
        <v>1147</v>
      </c>
      <c r="L5169" t="s">
        <v>746</v>
      </c>
      <c r="M5169" t="s">
        <v>80</v>
      </c>
      <c r="N5169" s="2">
        <v>41093</v>
      </c>
      <c r="O5169" s="2">
        <v>41094</v>
      </c>
      <c r="P5169">
        <v>16</v>
      </c>
      <c r="Q5169" s="1">
        <v>7.0000000000000007E-2</v>
      </c>
      <c r="R5169">
        <v>599.99</v>
      </c>
      <c r="S5169">
        <v>24.49</v>
      </c>
      <c r="T5169">
        <f t="shared" si="80"/>
        <v>9599.84</v>
      </c>
    </row>
    <row r="5170" spans="1:20" x14ac:dyDescent="0.3">
      <c r="A5170">
        <v>5169</v>
      </c>
      <c r="B5170">
        <v>88118</v>
      </c>
      <c r="C5170" t="s">
        <v>2027</v>
      </c>
      <c r="D5170" t="s">
        <v>20</v>
      </c>
      <c r="E5170" t="s">
        <v>39</v>
      </c>
      <c r="F5170" t="s">
        <v>22</v>
      </c>
      <c r="G5170" t="s">
        <v>41</v>
      </c>
      <c r="H5170" t="s">
        <v>49</v>
      </c>
      <c r="I5170" t="s">
        <v>28</v>
      </c>
      <c r="J5170" t="s">
        <v>36</v>
      </c>
      <c r="K5170" t="s">
        <v>181</v>
      </c>
      <c r="L5170" t="s">
        <v>192</v>
      </c>
      <c r="M5170" t="s">
        <v>238</v>
      </c>
      <c r="N5170" s="2">
        <v>41093</v>
      </c>
      <c r="O5170" s="2">
        <v>41095</v>
      </c>
      <c r="P5170">
        <v>10</v>
      </c>
      <c r="Q5170" s="1">
        <v>0.1</v>
      </c>
      <c r="R5170">
        <v>18.97</v>
      </c>
      <c r="S5170">
        <v>5.21</v>
      </c>
      <c r="T5170">
        <f t="shared" si="80"/>
        <v>189.7</v>
      </c>
    </row>
    <row r="5171" spans="1:20" x14ac:dyDescent="0.3">
      <c r="A5171">
        <v>5170</v>
      </c>
      <c r="B5171">
        <v>87635</v>
      </c>
      <c r="C5171" t="s">
        <v>2184</v>
      </c>
      <c r="D5171" t="s">
        <v>578</v>
      </c>
      <c r="E5171" t="s">
        <v>187</v>
      </c>
      <c r="F5171" t="s">
        <v>31</v>
      </c>
      <c r="G5171" t="s">
        <v>32</v>
      </c>
      <c r="H5171" t="s">
        <v>188</v>
      </c>
      <c r="I5171" t="s">
        <v>28</v>
      </c>
      <c r="J5171" t="s">
        <v>36</v>
      </c>
      <c r="K5171" t="s">
        <v>71</v>
      </c>
      <c r="L5171" t="s">
        <v>330</v>
      </c>
      <c r="M5171" t="s">
        <v>91</v>
      </c>
      <c r="N5171" s="2">
        <v>40697</v>
      </c>
      <c r="O5171" s="2">
        <v>40698</v>
      </c>
      <c r="P5171">
        <v>7</v>
      </c>
      <c r="Q5171" s="1">
        <v>0.1</v>
      </c>
      <c r="R5171">
        <v>150.97999999999999</v>
      </c>
      <c r="S5171">
        <v>16.010000000000002</v>
      </c>
      <c r="T5171">
        <f t="shared" si="80"/>
        <v>1056.8599999999999</v>
      </c>
    </row>
    <row r="5172" spans="1:20" x14ac:dyDescent="0.3">
      <c r="A5172">
        <v>5171</v>
      </c>
      <c r="B5172">
        <v>85959</v>
      </c>
      <c r="C5172" t="s">
        <v>1424</v>
      </c>
      <c r="D5172" t="s">
        <v>20</v>
      </c>
      <c r="E5172" t="s">
        <v>39</v>
      </c>
      <c r="F5172" t="s">
        <v>22</v>
      </c>
      <c r="G5172" t="s">
        <v>23</v>
      </c>
      <c r="H5172" t="s">
        <v>89</v>
      </c>
      <c r="I5172" t="s">
        <v>28</v>
      </c>
      <c r="J5172" t="s">
        <v>36</v>
      </c>
      <c r="K5172" t="s">
        <v>170</v>
      </c>
      <c r="L5172" t="s">
        <v>192</v>
      </c>
      <c r="M5172" t="s">
        <v>86</v>
      </c>
      <c r="N5172" s="2">
        <v>41290</v>
      </c>
      <c r="O5172" s="2">
        <v>41292</v>
      </c>
      <c r="P5172">
        <v>12</v>
      </c>
      <c r="Q5172" s="1">
        <v>0.05</v>
      </c>
      <c r="R5172">
        <v>18.97</v>
      </c>
      <c r="S5172">
        <v>9.5399999999999991</v>
      </c>
      <c r="T5172">
        <f t="shared" si="80"/>
        <v>227.64</v>
      </c>
    </row>
    <row r="5173" spans="1:20" x14ac:dyDescent="0.3">
      <c r="A5173">
        <v>5172</v>
      </c>
      <c r="B5173">
        <v>86336</v>
      </c>
      <c r="C5173" t="s">
        <v>1058</v>
      </c>
      <c r="D5173" t="s">
        <v>20</v>
      </c>
      <c r="E5173" t="s">
        <v>39</v>
      </c>
      <c r="F5173" t="s">
        <v>31</v>
      </c>
      <c r="G5173" t="s">
        <v>93</v>
      </c>
      <c r="H5173" t="s">
        <v>89</v>
      </c>
      <c r="I5173" t="s">
        <v>28</v>
      </c>
      <c r="J5173" t="s">
        <v>36</v>
      </c>
      <c r="K5173" t="s">
        <v>68</v>
      </c>
      <c r="L5173" t="s">
        <v>192</v>
      </c>
      <c r="M5173" t="s">
        <v>146</v>
      </c>
      <c r="N5173" s="2">
        <v>41346</v>
      </c>
      <c r="O5173" s="2">
        <v>41348</v>
      </c>
      <c r="P5173">
        <v>5</v>
      </c>
      <c r="Q5173" s="1">
        <v>0.05</v>
      </c>
      <c r="R5173">
        <v>12.28</v>
      </c>
      <c r="S5173">
        <v>5.09</v>
      </c>
      <c r="T5173">
        <f t="shared" si="80"/>
        <v>61.4</v>
      </c>
    </row>
    <row r="5174" spans="1:20" x14ac:dyDescent="0.3">
      <c r="A5174">
        <v>5173</v>
      </c>
      <c r="B5174">
        <v>88612</v>
      </c>
      <c r="C5174" t="s">
        <v>308</v>
      </c>
      <c r="D5174" t="s">
        <v>20</v>
      </c>
      <c r="E5174" t="s">
        <v>39</v>
      </c>
      <c r="F5174" t="s">
        <v>40</v>
      </c>
      <c r="G5174" t="s">
        <v>23</v>
      </c>
      <c r="H5174" t="s">
        <v>54</v>
      </c>
      <c r="I5174" t="s">
        <v>28</v>
      </c>
      <c r="J5174" t="s">
        <v>36</v>
      </c>
      <c r="K5174" t="s">
        <v>289</v>
      </c>
      <c r="L5174" t="s">
        <v>706</v>
      </c>
      <c r="M5174" t="s">
        <v>638</v>
      </c>
      <c r="N5174" s="2">
        <v>40351</v>
      </c>
      <c r="O5174" s="2">
        <v>40352</v>
      </c>
      <c r="P5174">
        <v>4</v>
      </c>
      <c r="Q5174" s="1">
        <v>0.01</v>
      </c>
      <c r="R5174">
        <v>7.98</v>
      </c>
      <c r="S5174">
        <v>6.5</v>
      </c>
      <c r="T5174">
        <f t="shared" si="80"/>
        <v>31.92</v>
      </c>
    </row>
    <row r="5175" spans="1:20" x14ac:dyDescent="0.3">
      <c r="A5175">
        <v>5174</v>
      </c>
      <c r="B5175">
        <v>90026</v>
      </c>
      <c r="C5175" t="s">
        <v>319</v>
      </c>
      <c r="D5175" t="s">
        <v>20</v>
      </c>
      <c r="E5175" t="s">
        <v>21</v>
      </c>
      <c r="F5175" t="s">
        <v>31</v>
      </c>
      <c r="G5175" t="s">
        <v>41</v>
      </c>
      <c r="H5175" t="s">
        <v>24</v>
      </c>
      <c r="I5175" t="s">
        <v>28</v>
      </c>
      <c r="J5175" t="s">
        <v>36</v>
      </c>
      <c r="K5175" t="s">
        <v>1254</v>
      </c>
      <c r="L5175" t="s">
        <v>706</v>
      </c>
      <c r="M5175" t="s">
        <v>83</v>
      </c>
      <c r="N5175" s="2">
        <v>40323</v>
      </c>
      <c r="O5175" s="2">
        <v>40325</v>
      </c>
      <c r="P5175">
        <v>12</v>
      </c>
      <c r="Q5175" s="1">
        <v>0.09</v>
      </c>
      <c r="R5175">
        <v>17.98</v>
      </c>
      <c r="S5175">
        <v>8.51</v>
      </c>
      <c r="T5175">
        <f t="shared" si="80"/>
        <v>215.76</v>
      </c>
    </row>
    <row r="5176" spans="1:20" x14ac:dyDescent="0.3">
      <c r="A5176">
        <v>5175</v>
      </c>
      <c r="B5176">
        <v>87779</v>
      </c>
      <c r="C5176" t="s">
        <v>486</v>
      </c>
      <c r="D5176" t="s">
        <v>20</v>
      </c>
      <c r="E5176" t="s">
        <v>39</v>
      </c>
      <c r="F5176" t="s">
        <v>31</v>
      </c>
      <c r="G5176" t="s">
        <v>23</v>
      </c>
      <c r="H5176" t="s">
        <v>42</v>
      </c>
      <c r="I5176" t="s">
        <v>28</v>
      </c>
      <c r="J5176" t="s">
        <v>36</v>
      </c>
      <c r="K5176" t="s">
        <v>184</v>
      </c>
      <c r="L5176" t="s">
        <v>44</v>
      </c>
      <c r="M5176" t="s">
        <v>214</v>
      </c>
      <c r="N5176" s="2">
        <v>41016</v>
      </c>
      <c r="O5176" s="2">
        <v>41018</v>
      </c>
      <c r="P5176">
        <v>2</v>
      </c>
      <c r="Q5176" s="1">
        <v>0.04</v>
      </c>
      <c r="R5176">
        <v>2.6</v>
      </c>
      <c r="S5176">
        <v>2.4</v>
      </c>
      <c r="T5176">
        <f t="shared" si="80"/>
        <v>5.2</v>
      </c>
    </row>
    <row r="5177" spans="1:20" x14ac:dyDescent="0.3">
      <c r="A5177">
        <v>5176</v>
      </c>
      <c r="B5177">
        <v>87141</v>
      </c>
      <c r="C5177" t="s">
        <v>1709</v>
      </c>
      <c r="D5177" t="s">
        <v>20</v>
      </c>
      <c r="E5177" t="s">
        <v>21</v>
      </c>
      <c r="F5177" t="s">
        <v>22</v>
      </c>
      <c r="G5177" t="s">
        <v>32</v>
      </c>
      <c r="H5177" t="s">
        <v>33</v>
      </c>
      <c r="I5177" t="s">
        <v>28</v>
      </c>
      <c r="J5177" t="s">
        <v>36</v>
      </c>
      <c r="K5177" t="s">
        <v>409</v>
      </c>
      <c r="L5177" t="s">
        <v>26</v>
      </c>
      <c r="M5177" t="s">
        <v>199</v>
      </c>
      <c r="N5177" s="2">
        <v>41273</v>
      </c>
      <c r="O5177" s="2">
        <v>41275</v>
      </c>
      <c r="P5177">
        <v>22</v>
      </c>
      <c r="Q5177" s="1">
        <v>0.08</v>
      </c>
      <c r="R5177">
        <v>8.32</v>
      </c>
      <c r="S5177">
        <v>2.38</v>
      </c>
      <c r="T5177">
        <f t="shared" si="80"/>
        <v>183.04000000000002</v>
      </c>
    </row>
    <row r="5178" spans="1:20" x14ac:dyDescent="0.3">
      <c r="A5178">
        <v>5177</v>
      </c>
      <c r="B5178">
        <v>87141</v>
      </c>
      <c r="C5178" t="s">
        <v>1287</v>
      </c>
      <c r="D5178" t="s">
        <v>20</v>
      </c>
      <c r="E5178" t="s">
        <v>39</v>
      </c>
      <c r="F5178" t="s">
        <v>47</v>
      </c>
      <c r="G5178" t="s">
        <v>32</v>
      </c>
      <c r="H5178" t="s">
        <v>54</v>
      </c>
      <c r="I5178" t="s">
        <v>28</v>
      </c>
      <c r="J5178" t="s">
        <v>36</v>
      </c>
      <c r="K5178" t="s">
        <v>248</v>
      </c>
      <c r="L5178" t="s">
        <v>192</v>
      </c>
      <c r="M5178" t="s">
        <v>167</v>
      </c>
      <c r="N5178" s="2">
        <v>41273</v>
      </c>
      <c r="O5178" s="2">
        <v>41274</v>
      </c>
      <c r="P5178">
        <v>15</v>
      </c>
      <c r="Q5178" s="1">
        <v>0.09</v>
      </c>
      <c r="R5178">
        <v>5.28</v>
      </c>
      <c r="S5178">
        <v>8.16</v>
      </c>
      <c r="T5178">
        <f t="shared" si="80"/>
        <v>79.2</v>
      </c>
    </row>
    <row r="5179" spans="1:20" x14ac:dyDescent="0.3">
      <c r="A5179">
        <v>5178</v>
      </c>
      <c r="B5179">
        <v>89292</v>
      </c>
      <c r="C5179" t="s">
        <v>337</v>
      </c>
      <c r="D5179" t="s">
        <v>20</v>
      </c>
      <c r="E5179" t="s">
        <v>39</v>
      </c>
      <c r="F5179" t="s">
        <v>31</v>
      </c>
      <c r="G5179" t="s">
        <v>41</v>
      </c>
      <c r="H5179" t="s">
        <v>94</v>
      </c>
      <c r="I5179" t="s">
        <v>28</v>
      </c>
      <c r="J5179" t="s">
        <v>36</v>
      </c>
      <c r="K5179" t="s">
        <v>158</v>
      </c>
      <c r="L5179" t="s">
        <v>192</v>
      </c>
      <c r="M5179" t="s">
        <v>35</v>
      </c>
      <c r="N5179" s="2">
        <v>40383</v>
      </c>
      <c r="O5179" s="2">
        <v>40384</v>
      </c>
      <c r="P5179">
        <v>4</v>
      </c>
      <c r="Q5179" s="1">
        <v>0.09</v>
      </c>
      <c r="R5179">
        <v>15.28</v>
      </c>
      <c r="S5179">
        <v>10.91</v>
      </c>
      <c r="T5179">
        <f t="shared" si="80"/>
        <v>61.12</v>
      </c>
    </row>
    <row r="5180" spans="1:20" x14ac:dyDescent="0.3">
      <c r="A5180">
        <v>5179</v>
      </c>
      <c r="B5180">
        <v>86412</v>
      </c>
      <c r="C5180" t="s">
        <v>891</v>
      </c>
      <c r="D5180" t="s">
        <v>20</v>
      </c>
      <c r="E5180" t="s">
        <v>39</v>
      </c>
      <c r="F5180" t="s">
        <v>22</v>
      </c>
      <c r="G5180" t="s">
        <v>23</v>
      </c>
      <c r="H5180" t="s">
        <v>42</v>
      </c>
      <c r="I5180" t="s">
        <v>28</v>
      </c>
      <c r="J5180" t="s">
        <v>36</v>
      </c>
      <c r="K5180" t="s">
        <v>101</v>
      </c>
      <c r="L5180" t="s">
        <v>192</v>
      </c>
      <c r="M5180" t="s">
        <v>190</v>
      </c>
      <c r="N5180" s="2">
        <v>40624</v>
      </c>
      <c r="O5180" s="2">
        <v>40625</v>
      </c>
      <c r="P5180">
        <v>11</v>
      </c>
      <c r="Q5180" s="1">
        <v>0.02</v>
      </c>
      <c r="R5180">
        <v>34.99</v>
      </c>
      <c r="S5180">
        <v>7.73</v>
      </c>
      <c r="T5180">
        <f t="shared" si="80"/>
        <v>384.89000000000004</v>
      </c>
    </row>
    <row r="5181" spans="1:20" x14ac:dyDescent="0.3">
      <c r="A5181">
        <v>5180</v>
      </c>
      <c r="B5181">
        <v>87599</v>
      </c>
      <c r="C5181" t="s">
        <v>714</v>
      </c>
      <c r="D5181" t="s">
        <v>20</v>
      </c>
      <c r="E5181" t="s">
        <v>39</v>
      </c>
      <c r="F5181" t="s">
        <v>47</v>
      </c>
      <c r="G5181" t="s">
        <v>93</v>
      </c>
      <c r="H5181" t="s">
        <v>54</v>
      </c>
      <c r="I5181" t="s">
        <v>28</v>
      </c>
      <c r="J5181" t="s">
        <v>36</v>
      </c>
      <c r="K5181" t="s">
        <v>149</v>
      </c>
      <c r="L5181" t="s">
        <v>192</v>
      </c>
      <c r="M5181" t="s">
        <v>167</v>
      </c>
      <c r="N5181" s="2">
        <v>41370</v>
      </c>
      <c r="O5181" s="2">
        <v>41371</v>
      </c>
      <c r="P5181">
        <v>2</v>
      </c>
      <c r="Q5181" s="1">
        <v>0.01</v>
      </c>
      <c r="R5181">
        <v>3.08</v>
      </c>
      <c r="S5181">
        <v>0.99</v>
      </c>
      <c r="T5181">
        <f t="shared" si="80"/>
        <v>6.16</v>
      </c>
    </row>
    <row r="5182" spans="1:20" x14ac:dyDescent="0.3">
      <c r="A5182">
        <v>5181</v>
      </c>
      <c r="B5182">
        <v>86332</v>
      </c>
      <c r="C5182" t="s">
        <v>1058</v>
      </c>
      <c r="D5182" t="s">
        <v>578</v>
      </c>
      <c r="E5182" t="s">
        <v>187</v>
      </c>
      <c r="F5182" t="s">
        <v>31</v>
      </c>
      <c r="G5182" t="s">
        <v>23</v>
      </c>
      <c r="H5182" t="s">
        <v>217</v>
      </c>
      <c r="I5182" t="s">
        <v>28</v>
      </c>
      <c r="J5182" t="s">
        <v>36</v>
      </c>
      <c r="K5182" t="s">
        <v>43</v>
      </c>
      <c r="L5182" t="s">
        <v>330</v>
      </c>
      <c r="M5182" t="s">
        <v>139</v>
      </c>
      <c r="N5182" s="2">
        <v>40710</v>
      </c>
      <c r="O5182" s="2">
        <v>40712</v>
      </c>
      <c r="P5182">
        <v>8</v>
      </c>
      <c r="Q5182" s="1">
        <v>0.08</v>
      </c>
      <c r="R5182">
        <v>150.97999999999999</v>
      </c>
      <c r="S5182">
        <v>39.25</v>
      </c>
      <c r="T5182">
        <f t="shared" si="80"/>
        <v>1207.8399999999999</v>
      </c>
    </row>
    <row r="5183" spans="1:20" x14ac:dyDescent="0.3">
      <c r="A5183">
        <v>5182</v>
      </c>
      <c r="B5183">
        <v>90420</v>
      </c>
      <c r="C5183" t="s">
        <v>311</v>
      </c>
      <c r="D5183" t="s">
        <v>20</v>
      </c>
      <c r="E5183" t="s">
        <v>21</v>
      </c>
      <c r="F5183" t="s">
        <v>22</v>
      </c>
      <c r="G5183" t="s">
        <v>93</v>
      </c>
      <c r="H5183" t="s">
        <v>206</v>
      </c>
      <c r="I5183" t="s">
        <v>28</v>
      </c>
      <c r="J5183" t="s">
        <v>36</v>
      </c>
      <c r="K5183" t="s">
        <v>409</v>
      </c>
      <c r="L5183" t="s">
        <v>26</v>
      </c>
      <c r="M5183" t="s">
        <v>123</v>
      </c>
      <c r="N5183" s="2">
        <v>41458</v>
      </c>
      <c r="O5183" s="2">
        <v>41459</v>
      </c>
      <c r="P5183">
        <v>17</v>
      </c>
      <c r="Q5183" s="1">
        <v>0.06</v>
      </c>
      <c r="R5183">
        <v>35.99</v>
      </c>
      <c r="S5183">
        <v>1.25</v>
      </c>
      <c r="T5183">
        <f t="shared" si="80"/>
        <v>611.83000000000004</v>
      </c>
    </row>
    <row r="5184" spans="1:20" x14ac:dyDescent="0.3">
      <c r="A5184">
        <v>5183</v>
      </c>
      <c r="B5184">
        <v>90420</v>
      </c>
      <c r="C5184" t="s">
        <v>1478</v>
      </c>
      <c r="D5184" t="s">
        <v>20</v>
      </c>
      <c r="E5184" t="s">
        <v>39</v>
      </c>
      <c r="F5184" t="s">
        <v>22</v>
      </c>
      <c r="G5184" t="s">
        <v>93</v>
      </c>
      <c r="H5184" t="s">
        <v>54</v>
      </c>
      <c r="I5184" t="s">
        <v>28</v>
      </c>
      <c r="J5184" t="s">
        <v>36</v>
      </c>
      <c r="K5184" t="s">
        <v>79</v>
      </c>
      <c r="L5184" t="s">
        <v>706</v>
      </c>
      <c r="M5184" t="s">
        <v>326</v>
      </c>
      <c r="N5184" s="2">
        <v>41458</v>
      </c>
      <c r="O5184" s="2">
        <v>41461</v>
      </c>
      <c r="P5184">
        <v>15</v>
      </c>
      <c r="Q5184" s="1">
        <v>0.02</v>
      </c>
      <c r="R5184">
        <v>25.98</v>
      </c>
      <c r="S5184">
        <v>5.37</v>
      </c>
      <c r="T5184">
        <f t="shared" si="80"/>
        <v>389.7</v>
      </c>
    </row>
    <row r="5185" spans="1:20" x14ac:dyDescent="0.3">
      <c r="A5185">
        <v>5184</v>
      </c>
      <c r="B5185">
        <v>90420</v>
      </c>
      <c r="C5185" t="s">
        <v>1478</v>
      </c>
      <c r="D5185" t="s">
        <v>20</v>
      </c>
      <c r="E5185" t="s">
        <v>187</v>
      </c>
      <c r="F5185" t="s">
        <v>22</v>
      </c>
      <c r="G5185" t="s">
        <v>93</v>
      </c>
      <c r="H5185" t="s">
        <v>217</v>
      </c>
      <c r="I5185" t="s">
        <v>28</v>
      </c>
      <c r="J5185" t="s">
        <v>36</v>
      </c>
      <c r="K5185" t="s">
        <v>248</v>
      </c>
      <c r="L5185" t="s">
        <v>192</v>
      </c>
      <c r="M5185" t="s">
        <v>331</v>
      </c>
      <c r="N5185" s="2">
        <v>41458</v>
      </c>
      <c r="O5185" s="2">
        <v>41460</v>
      </c>
      <c r="P5185">
        <v>7</v>
      </c>
      <c r="Q5185" s="1">
        <v>0.03</v>
      </c>
      <c r="R5185">
        <v>6.24</v>
      </c>
      <c r="S5185">
        <v>5.22</v>
      </c>
      <c r="T5185">
        <f t="shared" si="80"/>
        <v>43.68</v>
      </c>
    </row>
    <row r="5186" spans="1:20" x14ac:dyDescent="0.3">
      <c r="A5186">
        <v>5185</v>
      </c>
      <c r="B5186">
        <v>87834</v>
      </c>
      <c r="C5186" t="s">
        <v>144</v>
      </c>
      <c r="D5186" t="s">
        <v>20</v>
      </c>
      <c r="E5186" t="s">
        <v>39</v>
      </c>
      <c r="F5186" t="s">
        <v>31</v>
      </c>
      <c r="G5186" t="s">
        <v>23</v>
      </c>
      <c r="H5186" t="s">
        <v>89</v>
      </c>
      <c r="I5186" t="s">
        <v>28</v>
      </c>
      <c r="J5186" t="s">
        <v>36</v>
      </c>
      <c r="K5186" t="s">
        <v>145</v>
      </c>
      <c r="L5186" t="s">
        <v>44</v>
      </c>
      <c r="M5186" t="s">
        <v>146</v>
      </c>
      <c r="N5186" s="2">
        <v>40758</v>
      </c>
      <c r="O5186" s="2">
        <v>40760</v>
      </c>
      <c r="P5186">
        <v>7</v>
      </c>
      <c r="Q5186" s="1">
        <v>0.03</v>
      </c>
      <c r="R5186">
        <v>1.48</v>
      </c>
      <c r="S5186">
        <v>0.7</v>
      </c>
      <c r="T5186">
        <f t="shared" si="80"/>
        <v>10.36</v>
      </c>
    </row>
    <row r="5187" spans="1:20" x14ac:dyDescent="0.3">
      <c r="A5187">
        <v>5186</v>
      </c>
      <c r="B5187">
        <v>87834</v>
      </c>
      <c r="C5187" t="s">
        <v>742</v>
      </c>
      <c r="D5187" t="s">
        <v>578</v>
      </c>
      <c r="E5187" t="s">
        <v>187</v>
      </c>
      <c r="F5187" t="s">
        <v>40</v>
      </c>
      <c r="G5187" t="s">
        <v>23</v>
      </c>
      <c r="H5187" t="s">
        <v>217</v>
      </c>
      <c r="I5187" t="s">
        <v>28</v>
      </c>
      <c r="J5187" t="s">
        <v>36</v>
      </c>
      <c r="K5187" t="s">
        <v>221</v>
      </c>
      <c r="L5187" t="s">
        <v>283</v>
      </c>
      <c r="M5187" t="s">
        <v>99</v>
      </c>
      <c r="N5187" s="2">
        <v>40758</v>
      </c>
      <c r="O5187" s="2">
        <v>40759</v>
      </c>
      <c r="P5187">
        <v>15</v>
      </c>
      <c r="Q5187" s="1">
        <v>0.03</v>
      </c>
      <c r="R5187">
        <v>95.95</v>
      </c>
      <c r="S5187">
        <v>74.349999999999994</v>
      </c>
      <c r="T5187">
        <f t="shared" ref="T5187:T5250" si="81">R5187*P5187</f>
        <v>1439.25</v>
      </c>
    </row>
    <row r="5188" spans="1:20" x14ac:dyDescent="0.3">
      <c r="A5188">
        <v>5187</v>
      </c>
      <c r="B5188">
        <v>87068</v>
      </c>
      <c r="C5188" t="s">
        <v>1493</v>
      </c>
      <c r="D5188" t="s">
        <v>38</v>
      </c>
      <c r="E5188" t="s">
        <v>39</v>
      </c>
      <c r="F5188" t="s">
        <v>40</v>
      </c>
      <c r="G5188" t="s">
        <v>23</v>
      </c>
      <c r="H5188" t="s">
        <v>42</v>
      </c>
      <c r="I5188" t="s">
        <v>28</v>
      </c>
      <c r="J5188" t="s">
        <v>36</v>
      </c>
      <c r="K5188" t="s">
        <v>289</v>
      </c>
      <c r="L5188" t="s">
        <v>192</v>
      </c>
      <c r="M5188" t="s">
        <v>342</v>
      </c>
      <c r="N5188" s="2">
        <v>41477</v>
      </c>
      <c r="O5188" s="2">
        <v>41478</v>
      </c>
      <c r="P5188">
        <v>4</v>
      </c>
      <c r="Q5188" s="1">
        <v>0</v>
      </c>
      <c r="R5188">
        <v>15.01</v>
      </c>
      <c r="S5188">
        <v>8.4</v>
      </c>
      <c r="T5188">
        <f t="shared" si="81"/>
        <v>60.04</v>
      </c>
    </row>
    <row r="5189" spans="1:20" x14ac:dyDescent="0.3">
      <c r="A5189">
        <v>5188</v>
      </c>
      <c r="B5189">
        <v>85938</v>
      </c>
      <c r="C5189" t="s">
        <v>1824</v>
      </c>
      <c r="D5189" t="s">
        <v>20</v>
      </c>
      <c r="E5189" t="s">
        <v>21</v>
      </c>
      <c r="F5189" t="s">
        <v>22</v>
      </c>
      <c r="G5189" t="s">
        <v>93</v>
      </c>
      <c r="H5189" t="s">
        <v>33</v>
      </c>
      <c r="I5189" t="s">
        <v>28</v>
      </c>
      <c r="J5189" t="s">
        <v>36</v>
      </c>
      <c r="K5189" t="s">
        <v>409</v>
      </c>
      <c r="L5189" t="s">
        <v>746</v>
      </c>
      <c r="M5189" t="s">
        <v>123</v>
      </c>
      <c r="N5189" s="2">
        <v>40258</v>
      </c>
      <c r="O5189" s="2">
        <v>40259</v>
      </c>
      <c r="P5189">
        <v>3</v>
      </c>
      <c r="Q5189" s="1">
        <v>0</v>
      </c>
      <c r="R5189">
        <v>6783.02</v>
      </c>
      <c r="S5189">
        <v>24.49</v>
      </c>
      <c r="T5189">
        <f t="shared" si="81"/>
        <v>20349.060000000001</v>
      </c>
    </row>
    <row r="5190" spans="1:20" x14ac:dyDescent="0.3">
      <c r="A5190">
        <v>5189</v>
      </c>
      <c r="B5190">
        <v>85943</v>
      </c>
      <c r="C5190" t="s">
        <v>1824</v>
      </c>
      <c r="D5190" t="s">
        <v>20</v>
      </c>
      <c r="E5190" t="s">
        <v>21</v>
      </c>
      <c r="F5190" t="s">
        <v>22</v>
      </c>
      <c r="G5190" t="s">
        <v>93</v>
      </c>
      <c r="H5190" t="s">
        <v>24</v>
      </c>
      <c r="I5190" t="s">
        <v>28</v>
      </c>
      <c r="J5190" t="s">
        <v>36</v>
      </c>
      <c r="K5190" t="s">
        <v>198</v>
      </c>
      <c r="L5190" t="s">
        <v>192</v>
      </c>
      <c r="M5190" t="s">
        <v>246</v>
      </c>
      <c r="N5190" s="2">
        <v>41354</v>
      </c>
      <c r="O5190" s="2">
        <v>41354</v>
      </c>
      <c r="P5190">
        <v>10</v>
      </c>
      <c r="Q5190" s="1">
        <v>0.08</v>
      </c>
      <c r="R5190">
        <v>205.99</v>
      </c>
      <c r="S5190">
        <v>8.99</v>
      </c>
      <c r="T5190">
        <f t="shared" si="81"/>
        <v>2059.9</v>
      </c>
    </row>
    <row r="5191" spans="1:20" x14ac:dyDescent="0.3">
      <c r="A5191">
        <v>5190</v>
      </c>
      <c r="B5191">
        <v>89732</v>
      </c>
      <c r="C5191" t="s">
        <v>472</v>
      </c>
      <c r="D5191" t="s">
        <v>20</v>
      </c>
      <c r="E5191" t="s">
        <v>39</v>
      </c>
      <c r="F5191" t="s">
        <v>31</v>
      </c>
      <c r="G5191" t="s">
        <v>41</v>
      </c>
      <c r="H5191" t="s">
        <v>61</v>
      </c>
      <c r="I5191" t="s">
        <v>28</v>
      </c>
      <c r="J5191" t="s">
        <v>36</v>
      </c>
      <c r="K5191" t="s">
        <v>98</v>
      </c>
      <c r="L5191" t="s">
        <v>192</v>
      </c>
      <c r="M5191" t="s">
        <v>35</v>
      </c>
      <c r="N5191" s="2">
        <v>40944</v>
      </c>
      <c r="O5191" s="2">
        <v>40945</v>
      </c>
      <c r="P5191">
        <v>13</v>
      </c>
      <c r="Q5191" s="1">
        <v>0.06</v>
      </c>
      <c r="R5191">
        <v>90.24</v>
      </c>
      <c r="S5191">
        <v>0.99</v>
      </c>
      <c r="T5191">
        <f t="shared" si="81"/>
        <v>1173.1199999999999</v>
      </c>
    </row>
    <row r="5192" spans="1:20" x14ac:dyDescent="0.3">
      <c r="A5192">
        <v>5191</v>
      </c>
      <c r="B5192">
        <v>87544</v>
      </c>
      <c r="C5192" t="s">
        <v>1696</v>
      </c>
      <c r="D5192" t="s">
        <v>20</v>
      </c>
      <c r="E5192" t="s">
        <v>39</v>
      </c>
      <c r="F5192" t="s">
        <v>47</v>
      </c>
      <c r="G5192" t="s">
        <v>41</v>
      </c>
      <c r="H5192" t="s">
        <v>94</v>
      </c>
      <c r="I5192" t="s">
        <v>28</v>
      </c>
      <c r="J5192" t="s">
        <v>36</v>
      </c>
      <c r="K5192" t="s">
        <v>113</v>
      </c>
      <c r="L5192" t="s">
        <v>192</v>
      </c>
      <c r="M5192" t="s">
        <v>160</v>
      </c>
      <c r="N5192" s="2">
        <v>41238</v>
      </c>
      <c r="O5192" s="2">
        <v>41239</v>
      </c>
      <c r="P5192">
        <v>42</v>
      </c>
      <c r="Q5192" s="1">
        <v>0.05</v>
      </c>
      <c r="R5192">
        <v>387.99</v>
      </c>
      <c r="S5192">
        <v>19.989999999999998</v>
      </c>
      <c r="T5192">
        <f t="shared" si="81"/>
        <v>16295.58</v>
      </c>
    </row>
    <row r="5193" spans="1:20" x14ac:dyDescent="0.3">
      <c r="A5193">
        <v>5192</v>
      </c>
      <c r="B5193">
        <v>87544</v>
      </c>
      <c r="C5193" t="s">
        <v>2014</v>
      </c>
      <c r="D5193" t="s">
        <v>578</v>
      </c>
      <c r="E5193" t="s">
        <v>187</v>
      </c>
      <c r="F5193" t="s">
        <v>47</v>
      </c>
      <c r="G5193" t="s">
        <v>41</v>
      </c>
      <c r="H5193" t="s">
        <v>188</v>
      </c>
      <c r="I5193" t="s">
        <v>28</v>
      </c>
      <c r="J5193" t="s">
        <v>36</v>
      </c>
      <c r="K5193" t="s">
        <v>68</v>
      </c>
      <c r="L5193" t="s">
        <v>330</v>
      </c>
      <c r="M5193" t="s">
        <v>51</v>
      </c>
      <c r="N5193" s="2">
        <v>41238</v>
      </c>
      <c r="O5193" s="2">
        <v>41239</v>
      </c>
      <c r="P5193">
        <v>41</v>
      </c>
      <c r="Q5193" s="1">
        <v>0</v>
      </c>
      <c r="R5193">
        <v>160.97999999999999</v>
      </c>
      <c r="S5193">
        <v>35.020000000000003</v>
      </c>
      <c r="T5193">
        <f t="shared" si="81"/>
        <v>6600.1799999999994</v>
      </c>
    </row>
    <row r="5194" spans="1:20" x14ac:dyDescent="0.3">
      <c r="A5194">
        <v>5193</v>
      </c>
      <c r="B5194">
        <v>89469</v>
      </c>
      <c r="C5194" t="s">
        <v>1956</v>
      </c>
      <c r="D5194" t="s">
        <v>20</v>
      </c>
      <c r="E5194" t="s">
        <v>187</v>
      </c>
      <c r="F5194" t="s">
        <v>47</v>
      </c>
      <c r="G5194" t="s">
        <v>41</v>
      </c>
      <c r="H5194" t="s">
        <v>219</v>
      </c>
      <c r="I5194" t="s">
        <v>28</v>
      </c>
      <c r="J5194" t="s">
        <v>36</v>
      </c>
      <c r="K5194" t="s">
        <v>158</v>
      </c>
      <c r="L5194" t="s">
        <v>746</v>
      </c>
      <c r="M5194" t="s">
        <v>167</v>
      </c>
      <c r="N5194" s="2">
        <v>40720</v>
      </c>
      <c r="O5194" s="2">
        <v>40722</v>
      </c>
      <c r="P5194">
        <v>19</v>
      </c>
      <c r="Q5194" s="1">
        <v>0.05</v>
      </c>
      <c r="R5194">
        <v>14.89</v>
      </c>
      <c r="S5194">
        <v>13.56</v>
      </c>
      <c r="T5194">
        <f t="shared" si="81"/>
        <v>282.91000000000003</v>
      </c>
    </row>
    <row r="5195" spans="1:20" x14ac:dyDescent="0.3">
      <c r="A5195">
        <v>5194</v>
      </c>
      <c r="B5195">
        <v>88197</v>
      </c>
      <c r="C5195" t="s">
        <v>1315</v>
      </c>
      <c r="D5195" t="s">
        <v>20</v>
      </c>
      <c r="E5195" t="s">
        <v>21</v>
      </c>
      <c r="F5195" t="s">
        <v>31</v>
      </c>
      <c r="G5195" t="s">
        <v>23</v>
      </c>
      <c r="H5195" t="s">
        <v>24</v>
      </c>
      <c r="I5195" t="s">
        <v>28</v>
      </c>
      <c r="J5195" t="s">
        <v>36</v>
      </c>
      <c r="K5195" t="s">
        <v>1447</v>
      </c>
      <c r="L5195" t="s">
        <v>192</v>
      </c>
      <c r="M5195" t="s">
        <v>141</v>
      </c>
      <c r="N5195" s="2">
        <v>40445</v>
      </c>
      <c r="O5195" s="2">
        <v>40446</v>
      </c>
      <c r="P5195">
        <v>4</v>
      </c>
      <c r="Q5195" s="1">
        <v>0.06</v>
      </c>
      <c r="R5195">
        <v>17.98</v>
      </c>
      <c r="S5195">
        <v>4</v>
      </c>
      <c r="T5195">
        <f t="shared" si="81"/>
        <v>71.92</v>
      </c>
    </row>
    <row r="5196" spans="1:20" x14ac:dyDescent="0.3">
      <c r="A5196">
        <v>5195</v>
      </c>
      <c r="B5196">
        <v>88120</v>
      </c>
      <c r="C5196" t="s">
        <v>555</v>
      </c>
      <c r="D5196" t="s">
        <v>20</v>
      </c>
      <c r="E5196" t="s">
        <v>21</v>
      </c>
      <c r="F5196" t="s">
        <v>22</v>
      </c>
      <c r="G5196" t="s">
        <v>23</v>
      </c>
      <c r="H5196" t="s">
        <v>33</v>
      </c>
      <c r="I5196" t="s">
        <v>28</v>
      </c>
      <c r="J5196" t="s">
        <v>36</v>
      </c>
      <c r="K5196" t="s">
        <v>201</v>
      </c>
      <c r="L5196" t="s">
        <v>192</v>
      </c>
      <c r="M5196" t="s">
        <v>238</v>
      </c>
      <c r="N5196" s="2">
        <v>41104</v>
      </c>
      <c r="O5196" s="2">
        <v>41105</v>
      </c>
      <c r="P5196">
        <v>12</v>
      </c>
      <c r="Q5196" s="1">
        <v>0.01</v>
      </c>
      <c r="R5196">
        <v>26.31</v>
      </c>
      <c r="S5196">
        <v>5.89</v>
      </c>
      <c r="T5196">
        <f t="shared" si="81"/>
        <v>315.71999999999997</v>
      </c>
    </row>
    <row r="5197" spans="1:20" x14ac:dyDescent="0.3">
      <c r="A5197">
        <v>5196</v>
      </c>
      <c r="B5197">
        <v>87628</v>
      </c>
      <c r="C5197" t="s">
        <v>1340</v>
      </c>
      <c r="D5197" t="s">
        <v>578</v>
      </c>
      <c r="E5197" t="s">
        <v>39</v>
      </c>
      <c r="F5197" t="s">
        <v>47</v>
      </c>
      <c r="G5197" t="s">
        <v>23</v>
      </c>
      <c r="H5197" t="s">
        <v>94</v>
      </c>
      <c r="I5197" t="s">
        <v>28</v>
      </c>
      <c r="J5197" t="s">
        <v>36</v>
      </c>
      <c r="K5197" t="s">
        <v>43</v>
      </c>
      <c r="L5197" t="s">
        <v>283</v>
      </c>
      <c r="M5197" t="s">
        <v>160</v>
      </c>
      <c r="N5197" s="2">
        <v>41362</v>
      </c>
      <c r="O5197" s="2">
        <v>41363</v>
      </c>
      <c r="P5197">
        <v>7</v>
      </c>
      <c r="Q5197" s="1">
        <v>0</v>
      </c>
      <c r="R5197">
        <v>68.81</v>
      </c>
      <c r="S5197">
        <v>60</v>
      </c>
      <c r="T5197">
        <f t="shared" si="81"/>
        <v>481.67</v>
      </c>
    </row>
    <row r="5198" spans="1:20" x14ac:dyDescent="0.3">
      <c r="A5198">
        <v>5197</v>
      </c>
      <c r="B5198">
        <v>88230</v>
      </c>
      <c r="C5198" t="s">
        <v>1235</v>
      </c>
      <c r="D5198" t="s">
        <v>20</v>
      </c>
      <c r="E5198" t="s">
        <v>39</v>
      </c>
      <c r="F5198" t="s">
        <v>40</v>
      </c>
      <c r="G5198" t="s">
        <v>93</v>
      </c>
      <c r="H5198" t="s">
        <v>89</v>
      </c>
      <c r="I5198" t="s">
        <v>28</v>
      </c>
      <c r="J5198" t="s">
        <v>36</v>
      </c>
      <c r="K5198" t="s">
        <v>184</v>
      </c>
      <c r="L5198" t="s">
        <v>44</v>
      </c>
      <c r="M5198" t="s">
        <v>99</v>
      </c>
      <c r="N5198" s="2">
        <v>41433</v>
      </c>
      <c r="O5198" s="2">
        <v>41436</v>
      </c>
      <c r="P5198">
        <v>9</v>
      </c>
      <c r="Q5198" s="1">
        <v>0.04</v>
      </c>
      <c r="R5198">
        <v>4.9800000000000004</v>
      </c>
      <c r="S5198">
        <v>0.8</v>
      </c>
      <c r="T5198">
        <f t="shared" si="81"/>
        <v>44.820000000000007</v>
      </c>
    </row>
    <row r="5199" spans="1:20" x14ac:dyDescent="0.3">
      <c r="A5199">
        <v>5198</v>
      </c>
      <c r="B5199">
        <v>90785</v>
      </c>
      <c r="C5199" t="s">
        <v>1417</v>
      </c>
      <c r="D5199" t="s">
        <v>578</v>
      </c>
      <c r="E5199" t="s">
        <v>187</v>
      </c>
      <c r="F5199" t="s">
        <v>31</v>
      </c>
      <c r="G5199" t="s">
        <v>93</v>
      </c>
      <c r="H5199" t="s">
        <v>188</v>
      </c>
      <c r="I5199" t="s">
        <v>28</v>
      </c>
      <c r="J5199" t="s">
        <v>36</v>
      </c>
      <c r="K5199" t="s">
        <v>170</v>
      </c>
      <c r="L5199" t="s">
        <v>330</v>
      </c>
      <c r="M5199" t="s">
        <v>296</v>
      </c>
      <c r="N5199" s="2">
        <v>41620</v>
      </c>
      <c r="O5199" s="2">
        <v>41622</v>
      </c>
      <c r="P5199">
        <v>21</v>
      </c>
      <c r="Q5199" s="1">
        <v>7.0000000000000007E-2</v>
      </c>
      <c r="R5199">
        <v>140.97999999999999</v>
      </c>
      <c r="S5199">
        <v>36.090000000000003</v>
      </c>
      <c r="T5199">
        <f t="shared" si="81"/>
        <v>2960.58</v>
      </c>
    </row>
    <row r="5200" spans="1:20" x14ac:dyDescent="0.3">
      <c r="A5200">
        <v>5199</v>
      </c>
      <c r="B5200">
        <v>89130</v>
      </c>
      <c r="C5200" t="s">
        <v>1435</v>
      </c>
      <c r="D5200" t="s">
        <v>20</v>
      </c>
      <c r="E5200" t="s">
        <v>39</v>
      </c>
      <c r="F5200" t="s">
        <v>22</v>
      </c>
      <c r="G5200" t="s">
        <v>23</v>
      </c>
      <c r="H5200" t="s">
        <v>54</v>
      </c>
      <c r="I5200" t="s">
        <v>28</v>
      </c>
      <c r="J5200" t="s">
        <v>36</v>
      </c>
      <c r="K5200" t="s">
        <v>221</v>
      </c>
      <c r="L5200" t="s">
        <v>192</v>
      </c>
      <c r="M5200" t="s">
        <v>232</v>
      </c>
      <c r="N5200" s="2">
        <v>40434</v>
      </c>
      <c r="O5200" s="2">
        <v>40437</v>
      </c>
      <c r="P5200">
        <v>22</v>
      </c>
      <c r="Q5200" s="1">
        <v>0.08</v>
      </c>
      <c r="R5200">
        <v>178.47</v>
      </c>
      <c r="S5200">
        <v>19.989999999999998</v>
      </c>
      <c r="T5200">
        <f t="shared" si="81"/>
        <v>3926.34</v>
      </c>
    </row>
    <row r="5201" spans="1:20" x14ac:dyDescent="0.3">
      <c r="A5201">
        <v>5200</v>
      </c>
      <c r="B5201">
        <v>88088</v>
      </c>
      <c r="C5201" t="s">
        <v>711</v>
      </c>
      <c r="D5201" t="s">
        <v>20</v>
      </c>
      <c r="E5201" t="s">
        <v>39</v>
      </c>
      <c r="F5201" t="s">
        <v>47</v>
      </c>
      <c r="G5201" t="s">
        <v>23</v>
      </c>
      <c r="H5201" t="s">
        <v>89</v>
      </c>
      <c r="I5201" t="s">
        <v>28</v>
      </c>
      <c r="J5201" t="s">
        <v>36</v>
      </c>
      <c r="K5201" t="s">
        <v>274</v>
      </c>
      <c r="L5201" t="s">
        <v>192</v>
      </c>
      <c r="M5201" t="s">
        <v>117</v>
      </c>
      <c r="N5201" s="2">
        <v>41389</v>
      </c>
      <c r="O5201" s="2">
        <v>41390</v>
      </c>
      <c r="P5201">
        <v>3</v>
      </c>
      <c r="Q5201" s="1">
        <v>0.03</v>
      </c>
      <c r="R5201">
        <v>3.08</v>
      </c>
      <c r="S5201">
        <v>0.99</v>
      </c>
      <c r="T5201">
        <f t="shared" si="81"/>
        <v>9.24</v>
      </c>
    </row>
    <row r="5202" spans="1:20" x14ac:dyDescent="0.3">
      <c r="A5202">
        <v>5201</v>
      </c>
      <c r="B5202">
        <v>86006</v>
      </c>
      <c r="C5202" t="s">
        <v>126</v>
      </c>
      <c r="D5202" t="s">
        <v>20</v>
      </c>
      <c r="E5202" t="s">
        <v>39</v>
      </c>
      <c r="F5202" t="s">
        <v>22</v>
      </c>
      <c r="G5202" t="s">
        <v>93</v>
      </c>
      <c r="H5202" t="s">
        <v>42</v>
      </c>
      <c r="I5202" t="s">
        <v>28</v>
      </c>
      <c r="J5202" t="s">
        <v>36</v>
      </c>
      <c r="K5202" t="s">
        <v>184</v>
      </c>
      <c r="L5202" t="s">
        <v>192</v>
      </c>
      <c r="M5202" t="s">
        <v>246</v>
      </c>
      <c r="N5202" s="2">
        <v>41079</v>
      </c>
      <c r="O5202" s="2">
        <v>41081</v>
      </c>
      <c r="P5202">
        <v>14</v>
      </c>
      <c r="Q5202" s="1">
        <v>0.08</v>
      </c>
      <c r="R5202">
        <v>6.48</v>
      </c>
      <c r="S5202">
        <v>5.86</v>
      </c>
      <c r="T5202">
        <f t="shared" si="81"/>
        <v>90.72</v>
      </c>
    </row>
    <row r="5203" spans="1:20" x14ac:dyDescent="0.3">
      <c r="A5203">
        <v>5202</v>
      </c>
      <c r="B5203">
        <v>88658</v>
      </c>
      <c r="C5203" t="s">
        <v>1433</v>
      </c>
      <c r="D5203" t="s">
        <v>20</v>
      </c>
      <c r="E5203" t="s">
        <v>39</v>
      </c>
      <c r="F5203" t="s">
        <v>31</v>
      </c>
      <c r="G5203" t="s">
        <v>32</v>
      </c>
      <c r="H5203" t="s">
        <v>94</v>
      </c>
      <c r="I5203" t="s">
        <v>28</v>
      </c>
      <c r="J5203" t="s">
        <v>36</v>
      </c>
      <c r="K5203" t="s">
        <v>274</v>
      </c>
      <c r="L5203" t="s">
        <v>44</v>
      </c>
      <c r="M5203" t="s">
        <v>106</v>
      </c>
      <c r="N5203" s="2">
        <v>40516</v>
      </c>
      <c r="O5203" s="2">
        <v>40519</v>
      </c>
      <c r="P5203">
        <v>20</v>
      </c>
      <c r="Q5203" s="1">
        <v>0.09</v>
      </c>
      <c r="R5203">
        <v>5.98</v>
      </c>
      <c r="S5203">
        <v>1.67</v>
      </c>
      <c r="T5203">
        <f t="shared" si="81"/>
        <v>119.60000000000001</v>
      </c>
    </row>
    <row r="5204" spans="1:20" x14ac:dyDescent="0.3">
      <c r="A5204">
        <v>5203</v>
      </c>
      <c r="B5204">
        <v>88622</v>
      </c>
      <c r="C5204" t="s">
        <v>2502</v>
      </c>
      <c r="D5204" t="s">
        <v>578</v>
      </c>
      <c r="E5204" t="s">
        <v>39</v>
      </c>
      <c r="F5204" t="s">
        <v>31</v>
      </c>
      <c r="G5204" t="s">
        <v>93</v>
      </c>
      <c r="H5204" t="s">
        <v>42</v>
      </c>
      <c r="I5204" t="s">
        <v>28</v>
      </c>
      <c r="J5204" t="s">
        <v>36</v>
      </c>
      <c r="K5204" t="s">
        <v>95</v>
      </c>
      <c r="L5204" t="s">
        <v>283</v>
      </c>
      <c r="M5204" t="s">
        <v>375</v>
      </c>
      <c r="N5204" s="2">
        <v>41441</v>
      </c>
      <c r="O5204" s="2">
        <v>41442</v>
      </c>
      <c r="P5204">
        <v>9</v>
      </c>
      <c r="Q5204" s="1">
        <v>7.0000000000000007E-2</v>
      </c>
      <c r="R5204">
        <v>225.02</v>
      </c>
      <c r="S5204">
        <v>28.66</v>
      </c>
      <c r="T5204">
        <f t="shared" si="81"/>
        <v>2025.18</v>
      </c>
    </row>
    <row r="5205" spans="1:20" x14ac:dyDescent="0.3">
      <c r="A5205">
        <v>5204</v>
      </c>
      <c r="B5205">
        <v>90320</v>
      </c>
      <c r="C5205" t="s">
        <v>774</v>
      </c>
      <c r="D5205" t="s">
        <v>20</v>
      </c>
      <c r="E5205" t="s">
        <v>187</v>
      </c>
      <c r="F5205" t="s">
        <v>31</v>
      </c>
      <c r="G5205" t="s">
        <v>48</v>
      </c>
      <c r="H5205" t="s">
        <v>217</v>
      </c>
      <c r="I5205" t="s">
        <v>28</v>
      </c>
      <c r="J5205" t="s">
        <v>36</v>
      </c>
      <c r="K5205" t="s">
        <v>181</v>
      </c>
      <c r="L5205" t="s">
        <v>44</v>
      </c>
      <c r="M5205" t="s">
        <v>375</v>
      </c>
      <c r="N5205" s="2">
        <v>41524</v>
      </c>
      <c r="O5205" s="2">
        <v>41533</v>
      </c>
      <c r="P5205">
        <v>23</v>
      </c>
      <c r="Q5205" s="1">
        <v>0.05</v>
      </c>
      <c r="R5205">
        <v>13.73</v>
      </c>
      <c r="S5205">
        <v>6.85</v>
      </c>
      <c r="T5205">
        <f t="shared" si="81"/>
        <v>315.79000000000002</v>
      </c>
    </row>
    <row r="5206" spans="1:20" x14ac:dyDescent="0.3">
      <c r="A5206">
        <v>5205</v>
      </c>
      <c r="B5206">
        <v>90315</v>
      </c>
      <c r="C5206" t="s">
        <v>774</v>
      </c>
      <c r="D5206" t="s">
        <v>20</v>
      </c>
      <c r="E5206" t="s">
        <v>39</v>
      </c>
      <c r="F5206" t="s">
        <v>31</v>
      </c>
      <c r="G5206" t="s">
        <v>48</v>
      </c>
      <c r="H5206" t="s">
        <v>42</v>
      </c>
      <c r="I5206" t="s">
        <v>28</v>
      </c>
      <c r="J5206" t="s">
        <v>36</v>
      </c>
      <c r="K5206" t="s">
        <v>101</v>
      </c>
      <c r="L5206" t="s">
        <v>192</v>
      </c>
      <c r="M5206" t="s">
        <v>106</v>
      </c>
      <c r="N5206" s="2">
        <v>40793</v>
      </c>
      <c r="O5206" s="2">
        <v>40802</v>
      </c>
      <c r="P5206">
        <v>22</v>
      </c>
      <c r="Q5206" s="1">
        <v>0.09</v>
      </c>
      <c r="R5206">
        <v>6.68</v>
      </c>
      <c r="S5206">
        <v>6.92</v>
      </c>
      <c r="T5206">
        <f t="shared" si="81"/>
        <v>146.95999999999998</v>
      </c>
    </row>
    <row r="5207" spans="1:20" x14ac:dyDescent="0.3">
      <c r="A5207">
        <v>5206</v>
      </c>
      <c r="B5207">
        <v>90693</v>
      </c>
      <c r="C5207" t="s">
        <v>952</v>
      </c>
      <c r="D5207" t="s">
        <v>578</v>
      </c>
      <c r="E5207" t="s">
        <v>187</v>
      </c>
      <c r="F5207" t="s">
        <v>22</v>
      </c>
      <c r="G5207" t="s">
        <v>93</v>
      </c>
      <c r="H5207" t="s">
        <v>219</v>
      </c>
      <c r="I5207" t="s">
        <v>28</v>
      </c>
      <c r="J5207" t="s">
        <v>36</v>
      </c>
      <c r="K5207" t="s">
        <v>248</v>
      </c>
      <c r="L5207" t="s">
        <v>330</v>
      </c>
      <c r="M5207" t="s">
        <v>444</v>
      </c>
      <c r="N5207" s="2">
        <v>40836</v>
      </c>
      <c r="O5207" s="2">
        <v>40837</v>
      </c>
      <c r="P5207">
        <v>19</v>
      </c>
      <c r="Q5207" s="1">
        <v>0.03</v>
      </c>
      <c r="R5207">
        <v>160.97999999999999</v>
      </c>
      <c r="S5207">
        <v>35.020000000000003</v>
      </c>
      <c r="T5207">
        <f t="shared" si="81"/>
        <v>3058.62</v>
      </c>
    </row>
    <row r="5208" spans="1:20" x14ac:dyDescent="0.3">
      <c r="A5208">
        <v>5207</v>
      </c>
      <c r="B5208">
        <v>86114</v>
      </c>
      <c r="C5208" t="s">
        <v>1026</v>
      </c>
      <c r="D5208" t="s">
        <v>20</v>
      </c>
      <c r="E5208" t="s">
        <v>39</v>
      </c>
      <c r="F5208" t="s">
        <v>31</v>
      </c>
      <c r="G5208" t="s">
        <v>93</v>
      </c>
      <c r="H5208" t="s">
        <v>78</v>
      </c>
      <c r="I5208" t="s">
        <v>28</v>
      </c>
      <c r="J5208" t="s">
        <v>36</v>
      </c>
      <c r="K5208" t="s">
        <v>149</v>
      </c>
      <c r="L5208" t="s">
        <v>192</v>
      </c>
      <c r="M5208" t="s">
        <v>296</v>
      </c>
      <c r="N5208" s="2">
        <v>41356</v>
      </c>
      <c r="O5208" s="2">
        <v>41358</v>
      </c>
      <c r="P5208">
        <v>8</v>
      </c>
      <c r="Q5208" s="1">
        <v>0.06</v>
      </c>
      <c r="R5208">
        <v>120.98</v>
      </c>
      <c r="S5208">
        <v>9.07</v>
      </c>
      <c r="T5208">
        <f t="shared" si="81"/>
        <v>967.84</v>
      </c>
    </row>
    <row r="5209" spans="1:20" x14ac:dyDescent="0.3">
      <c r="A5209">
        <v>5208</v>
      </c>
      <c r="B5209">
        <v>87323</v>
      </c>
      <c r="C5209" t="s">
        <v>362</v>
      </c>
      <c r="D5209" t="s">
        <v>20</v>
      </c>
      <c r="E5209" t="s">
        <v>39</v>
      </c>
      <c r="F5209" t="s">
        <v>22</v>
      </c>
      <c r="G5209" t="s">
        <v>93</v>
      </c>
      <c r="H5209" t="s">
        <v>49</v>
      </c>
      <c r="I5209" t="s">
        <v>28</v>
      </c>
      <c r="J5209" t="s">
        <v>36</v>
      </c>
      <c r="K5209" t="s">
        <v>291</v>
      </c>
      <c r="L5209" t="s">
        <v>192</v>
      </c>
      <c r="M5209" t="s">
        <v>238</v>
      </c>
      <c r="N5209" s="2">
        <v>41355</v>
      </c>
      <c r="O5209" s="2">
        <v>41357</v>
      </c>
      <c r="P5209">
        <v>2</v>
      </c>
      <c r="Q5209" s="1">
        <v>0</v>
      </c>
      <c r="R5209">
        <v>2.08</v>
      </c>
      <c r="S5209">
        <v>1.49</v>
      </c>
      <c r="T5209">
        <f t="shared" si="81"/>
        <v>4.16</v>
      </c>
    </row>
    <row r="5210" spans="1:20" x14ac:dyDescent="0.3">
      <c r="A5210">
        <v>5209</v>
      </c>
      <c r="B5210">
        <v>88516</v>
      </c>
      <c r="C5210" t="s">
        <v>994</v>
      </c>
      <c r="D5210" t="s">
        <v>20</v>
      </c>
      <c r="E5210" t="s">
        <v>39</v>
      </c>
      <c r="F5210" t="s">
        <v>40</v>
      </c>
      <c r="G5210" t="s">
        <v>41</v>
      </c>
      <c r="H5210" t="s">
        <v>49</v>
      </c>
      <c r="I5210" t="s">
        <v>28</v>
      </c>
      <c r="J5210" t="s">
        <v>36</v>
      </c>
      <c r="K5210" t="s">
        <v>101</v>
      </c>
      <c r="L5210" t="s">
        <v>192</v>
      </c>
      <c r="M5210" t="s">
        <v>59</v>
      </c>
      <c r="N5210" s="2">
        <v>41585</v>
      </c>
      <c r="O5210" s="2">
        <v>41586</v>
      </c>
      <c r="P5210">
        <v>17</v>
      </c>
      <c r="Q5210" s="1">
        <v>0.03</v>
      </c>
      <c r="R5210">
        <v>12.95</v>
      </c>
      <c r="S5210">
        <v>4.9800000000000004</v>
      </c>
      <c r="T5210">
        <f t="shared" si="81"/>
        <v>220.14999999999998</v>
      </c>
    </row>
    <row r="5211" spans="1:20" x14ac:dyDescent="0.3">
      <c r="A5211">
        <v>5210</v>
      </c>
      <c r="B5211">
        <v>90869</v>
      </c>
      <c r="C5211" t="s">
        <v>1681</v>
      </c>
      <c r="D5211" t="s">
        <v>20</v>
      </c>
      <c r="E5211" t="s">
        <v>39</v>
      </c>
      <c r="F5211" t="s">
        <v>40</v>
      </c>
      <c r="G5211" t="s">
        <v>23</v>
      </c>
      <c r="H5211" t="s">
        <v>61</v>
      </c>
      <c r="I5211" t="s">
        <v>28</v>
      </c>
      <c r="J5211" t="s">
        <v>36</v>
      </c>
      <c r="K5211" t="s">
        <v>116</v>
      </c>
      <c r="L5211" t="s">
        <v>192</v>
      </c>
      <c r="M5211" t="s">
        <v>99</v>
      </c>
      <c r="N5211" s="2">
        <v>40946</v>
      </c>
      <c r="O5211" s="2">
        <v>40949</v>
      </c>
      <c r="P5211">
        <v>12</v>
      </c>
      <c r="Q5211" s="1">
        <v>0.02</v>
      </c>
      <c r="R5211">
        <v>14.45</v>
      </c>
      <c r="S5211">
        <v>7.17</v>
      </c>
      <c r="T5211">
        <f t="shared" si="81"/>
        <v>173.39999999999998</v>
      </c>
    </row>
    <row r="5212" spans="1:20" x14ac:dyDescent="0.3">
      <c r="A5212">
        <v>5211</v>
      </c>
      <c r="B5212">
        <v>88192</v>
      </c>
      <c r="C5212" t="s">
        <v>292</v>
      </c>
      <c r="D5212" t="s">
        <v>20</v>
      </c>
      <c r="E5212" t="s">
        <v>39</v>
      </c>
      <c r="F5212" t="s">
        <v>31</v>
      </c>
      <c r="G5212" t="s">
        <v>23</v>
      </c>
      <c r="H5212" t="s">
        <v>94</v>
      </c>
      <c r="I5212" t="s">
        <v>28</v>
      </c>
      <c r="J5212" t="s">
        <v>36</v>
      </c>
      <c r="K5212" t="s">
        <v>221</v>
      </c>
      <c r="L5212" t="s">
        <v>44</v>
      </c>
      <c r="M5212" t="s">
        <v>35</v>
      </c>
      <c r="N5212" s="2">
        <v>40404</v>
      </c>
      <c r="O5212" s="2">
        <v>40405</v>
      </c>
      <c r="P5212">
        <v>22</v>
      </c>
      <c r="Q5212" s="1">
        <v>0.09</v>
      </c>
      <c r="R5212">
        <v>1.82</v>
      </c>
      <c r="S5212">
        <v>0.83</v>
      </c>
      <c r="T5212">
        <f t="shared" si="81"/>
        <v>40.04</v>
      </c>
    </row>
    <row r="5213" spans="1:20" x14ac:dyDescent="0.3">
      <c r="A5213">
        <v>5212</v>
      </c>
      <c r="B5213">
        <v>90188</v>
      </c>
      <c r="C5213" t="s">
        <v>1302</v>
      </c>
      <c r="D5213" t="s">
        <v>578</v>
      </c>
      <c r="E5213" t="s">
        <v>187</v>
      </c>
      <c r="F5213" t="s">
        <v>40</v>
      </c>
      <c r="G5213" t="s">
        <v>23</v>
      </c>
      <c r="H5213" t="s">
        <v>225</v>
      </c>
      <c r="I5213" t="s">
        <v>28</v>
      </c>
      <c r="J5213" t="s">
        <v>36</v>
      </c>
      <c r="K5213" t="s">
        <v>116</v>
      </c>
      <c r="L5213" t="s">
        <v>283</v>
      </c>
      <c r="M5213" t="s">
        <v>638</v>
      </c>
      <c r="N5213" s="2">
        <v>40615</v>
      </c>
      <c r="O5213" s="2">
        <v>40616</v>
      </c>
      <c r="P5213">
        <v>7</v>
      </c>
      <c r="Q5213" s="1">
        <v>0.08</v>
      </c>
      <c r="R5213">
        <v>95.98</v>
      </c>
      <c r="S5213">
        <v>58.2</v>
      </c>
      <c r="T5213">
        <f t="shared" si="81"/>
        <v>671.86</v>
      </c>
    </row>
    <row r="5214" spans="1:20" x14ac:dyDescent="0.3">
      <c r="A5214">
        <v>5213</v>
      </c>
      <c r="B5214">
        <v>90188</v>
      </c>
      <c r="C5214" t="s">
        <v>1678</v>
      </c>
      <c r="D5214" t="s">
        <v>20</v>
      </c>
      <c r="E5214" t="s">
        <v>39</v>
      </c>
      <c r="F5214" t="s">
        <v>22</v>
      </c>
      <c r="G5214" t="s">
        <v>23</v>
      </c>
      <c r="H5214" t="s">
        <v>49</v>
      </c>
      <c r="I5214" t="s">
        <v>28</v>
      </c>
      <c r="J5214" t="s">
        <v>36</v>
      </c>
      <c r="K5214" t="s">
        <v>189</v>
      </c>
      <c r="L5214" t="s">
        <v>192</v>
      </c>
      <c r="M5214" t="s">
        <v>137</v>
      </c>
      <c r="N5214" s="2">
        <v>40615</v>
      </c>
      <c r="O5214" s="2">
        <v>40616</v>
      </c>
      <c r="P5214">
        <v>8</v>
      </c>
      <c r="Q5214" s="1">
        <v>7.0000000000000007E-2</v>
      </c>
      <c r="R5214">
        <v>48.04</v>
      </c>
      <c r="S5214">
        <v>7.23</v>
      </c>
      <c r="T5214">
        <f t="shared" si="81"/>
        <v>384.32</v>
      </c>
    </row>
    <row r="5215" spans="1:20" x14ac:dyDescent="0.3">
      <c r="A5215">
        <v>5214</v>
      </c>
      <c r="B5215">
        <v>87062</v>
      </c>
      <c r="C5215" t="s">
        <v>1493</v>
      </c>
      <c r="D5215" t="s">
        <v>20</v>
      </c>
      <c r="E5215" t="s">
        <v>39</v>
      </c>
      <c r="F5215" t="s">
        <v>40</v>
      </c>
      <c r="G5215" t="s">
        <v>41</v>
      </c>
      <c r="H5215" t="s">
        <v>42</v>
      </c>
      <c r="I5215" t="s">
        <v>28</v>
      </c>
      <c r="J5215" t="s">
        <v>36</v>
      </c>
      <c r="K5215" t="s">
        <v>119</v>
      </c>
      <c r="L5215" t="s">
        <v>192</v>
      </c>
      <c r="M5215" t="s">
        <v>309</v>
      </c>
      <c r="N5215" s="2">
        <v>40914</v>
      </c>
      <c r="O5215" s="2">
        <v>40915</v>
      </c>
      <c r="P5215">
        <v>13</v>
      </c>
      <c r="Q5215" s="1">
        <v>0</v>
      </c>
      <c r="R5215">
        <v>6.37</v>
      </c>
      <c r="S5215">
        <v>5.19</v>
      </c>
      <c r="T5215">
        <f t="shared" si="81"/>
        <v>82.81</v>
      </c>
    </row>
    <row r="5216" spans="1:20" x14ac:dyDescent="0.3">
      <c r="A5216">
        <v>5215</v>
      </c>
      <c r="B5216">
        <v>87062</v>
      </c>
      <c r="C5216" t="s">
        <v>1493</v>
      </c>
      <c r="D5216" t="s">
        <v>578</v>
      </c>
      <c r="E5216" t="s">
        <v>187</v>
      </c>
      <c r="F5216" t="s">
        <v>40</v>
      </c>
      <c r="G5216" t="s">
        <v>41</v>
      </c>
      <c r="H5216" t="s">
        <v>217</v>
      </c>
      <c r="I5216" t="s">
        <v>28</v>
      </c>
      <c r="J5216" t="s">
        <v>36</v>
      </c>
      <c r="K5216" t="s">
        <v>82</v>
      </c>
      <c r="L5216" t="s">
        <v>283</v>
      </c>
      <c r="M5216" t="s">
        <v>638</v>
      </c>
      <c r="N5216" s="2">
        <v>40914</v>
      </c>
      <c r="O5216" s="2">
        <v>40916</v>
      </c>
      <c r="P5216">
        <v>9</v>
      </c>
      <c r="Q5216" s="1">
        <v>0.1</v>
      </c>
      <c r="R5216">
        <v>500.98</v>
      </c>
      <c r="S5216">
        <v>26</v>
      </c>
      <c r="T5216">
        <f t="shared" si="81"/>
        <v>4508.82</v>
      </c>
    </row>
    <row r="5217" spans="1:20" x14ac:dyDescent="0.3">
      <c r="A5217">
        <v>5216</v>
      </c>
      <c r="B5217">
        <v>90126</v>
      </c>
      <c r="C5217" t="s">
        <v>1559</v>
      </c>
      <c r="D5217" t="s">
        <v>20</v>
      </c>
      <c r="E5217" t="s">
        <v>39</v>
      </c>
      <c r="F5217" t="s">
        <v>31</v>
      </c>
      <c r="G5217" t="s">
        <v>23</v>
      </c>
      <c r="H5217" t="s">
        <v>61</v>
      </c>
      <c r="I5217" t="s">
        <v>28</v>
      </c>
      <c r="J5217" t="s">
        <v>36</v>
      </c>
      <c r="K5217" t="s">
        <v>98</v>
      </c>
      <c r="L5217" t="s">
        <v>192</v>
      </c>
      <c r="M5217" t="s">
        <v>83</v>
      </c>
      <c r="N5217" s="2">
        <v>41466</v>
      </c>
      <c r="O5217" s="2">
        <v>41468</v>
      </c>
      <c r="P5217">
        <v>1</v>
      </c>
      <c r="Q5217" s="1">
        <v>0.06</v>
      </c>
      <c r="R5217">
        <v>8.0399999999999991</v>
      </c>
      <c r="S5217">
        <v>8.94</v>
      </c>
      <c r="T5217">
        <f t="shared" si="81"/>
        <v>8.0399999999999991</v>
      </c>
    </row>
    <row r="5218" spans="1:20" x14ac:dyDescent="0.3">
      <c r="A5218">
        <v>5217</v>
      </c>
      <c r="B5218">
        <v>88866</v>
      </c>
      <c r="C5218" t="s">
        <v>1599</v>
      </c>
      <c r="D5218" t="s">
        <v>38</v>
      </c>
      <c r="E5218" t="s">
        <v>187</v>
      </c>
      <c r="F5218" t="s">
        <v>31</v>
      </c>
      <c r="G5218" t="s">
        <v>23</v>
      </c>
      <c r="H5218" t="s">
        <v>219</v>
      </c>
      <c r="I5218" t="s">
        <v>28</v>
      </c>
      <c r="J5218" t="s">
        <v>36</v>
      </c>
      <c r="K5218" t="s">
        <v>68</v>
      </c>
      <c r="L5218" t="s">
        <v>192</v>
      </c>
      <c r="M5218" t="s">
        <v>121</v>
      </c>
      <c r="N5218" s="2">
        <v>41466</v>
      </c>
      <c r="O5218" s="2">
        <v>41467</v>
      </c>
      <c r="P5218">
        <v>8</v>
      </c>
      <c r="Q5218" s="1">
        <v>0.03</v>
      </c>
      <c r="R5218">
        <v>7.96</v>
      </c>
      <c r="S5218">
        <v>4.95</v>
      </c>
      <c r="T5218">
        <f t="shared" si="81"/>
        <v>63.68</v>
      </c>
    </row>
    <row r="5219" spans="1:20" x14ac:dyDescent="0.3">
      <c r="A5219">
        <v>5218</v>
      </c>
      <c r="B5219">
        <v>88761</v>
      </c>
      <c r="C5219" t="s">
        <v>354</v>
      </c>
      <c r="D5219" t="s">
        <v>20</v>
      </c>
      <c r="E5219" t="s">
        <v>39</v>
      </c>
      <c r="F5219" t="s">
        <v>31</v>
      </c>
      <c r="G5219" t="s">
        <v>23</v>
      </c>
      <c r="H5219" t="s">
        <v>49</v>
      </c>
      <c r="I5219" t="s">
        <v>28</v>
      </c>
      <c r="J5219" t="s">
        <v>36</v>
      </c>
      <c r="K5219" t="s">
        <v>184</v>
      </c>
      <c r="L5219" t="s">
        <v>192</v>
      </c>
      <c r="M5219" t="s">
        <v>63</v>
      </c>
      <c r="N5219" s="2">
        <v>41093</v>
      </c>
      <c r="O5219" s="2">
        <v>41093</v>
      </c>
      <c r="P5219">
        <v>14</v>
      </c>
      <c r="Q5219" s="1">
        <v>0.03</v>
      </c>
      <c r="R5219">
        <v>37.700000000000003</v>
      </c>
      <c r="S5219">
        <v>2.99</v>
      </c>
      <c r="T5219">
        <f t="shared" si="81"/>
        <v>527.80000000000007</v>
      </c>
    </row>
    <row r="5220" spans="1:20" x14ac:dyDescent="0.3">
      <c r="A5220">
        <v>5219</v>
      </c>
      <c r="B5220">
        <v>89207</v>
      </c>
      <c r="C5220" t="s">
        <v>771</v>
      </c>
      <c r="D5220" t="s">
        <v>578</v>
      </c>
      <c r="E5220" t="s">
        <v>21</v>
      </c>
      <c r="F5220" t="s">
        <v>47</v>
      </c>
      <c r="G5220" t="s">
        <v>41</v>
      </c>
      <c r="H5220" t="s">
        <v>33</v>
      </c>
      <c r="I5220" t="s">
        <v>28</v>
      </c>
      <c r="J5220" t="s">
        <v>36</v>
      </c>
      <c r="K5220" t="s">
        <v>1138</v>
      </c>
      <c r="L5220" t="s">
        <v>283</v>
      </c>
      <c r="M5220" t="s">
        <v>117</v>
      </c>
      <c r="N5220" s="2">
        <v>41437</v>
      </c>
      <c r="O5220" s="2">
        <v>41439</v>
      </c>
      <c r="P5220">
        <v>5</v>
      </c>
      <c r="Q5220" s="1">
        <v>0.06</v>
      </c>
      <c r="R5220">
        <v>449.99</v>
      </c>
      <c r="S5220">
        <v>49</v>
      </c>
      <c r="T5220">
        <f t="shared" si="81"/>
        <v>2249.9499999999998</v>
      </c>
    </row>
    <row r="5221" spans="1:20" x14ac:dyDescent="0.3">
      <c r="A5221">
        <v>5220</v>
      </c>
      <c r="B5221">
        <v>88630</v>
      </c>
      <c r="C5221" t="s">
        <v>743</v>
      </c>
      <c r="D5221" t="s">
        <v>20</v>
      </c>
      <c r="E5221" t="s">
        <v>39</v>
      </c>
      <c r="F5221" t="s">
        <v>22</v>
      </c>
      <c r="G5221" t="s">
        <v>48</v>
      </c>
      <c r="H5221" t="s">
        <v>78</v>
      </c>
      <c r="I5221" t="s">
        <v>28</v>
      </c>
      <c r="J5221" t="s">
        <v>36</v>
      </c>
      <c r="K5221" t="s">
        <v>226</v>
      </c>
      <c r="L5221" t="s">
        <v>192</v>
      </c>
      <c r="M5221" t="s">
        <v>227</v>
      </c>
      <c r="N5221" s="2">
        <v>41552</v>
      </c>
      <c r="O5221" s="2">
        <v>41554</v>
      </c>
      <c r="P5221">
        <v>22</v>
      </c>
      <c r="Q5221" s="1">
        <v>0.06</v>
      </c>
      <c r="R5221">
        <v>3.15</v>
      </c>
      <c r="S5221">
        <v>0.49</v>
      </c>
      <c r="T5221">
        <f t="shared" si="81"/>
        <v>69.3</v>
      </c>
    </row>
    <row r="5222" spans="1:20" x14ac:dyDescent="0.3">
      <c r="A5222">
        <v>5221</v>
      </c>
      <c r="B5222">
        <v>90337</v>
      </c>
      <c r="C5222" t="s">
        <v>745</v>
      </c>
      <c r="D5222" t="s">
        <v>20</v>
      </c>
      <c r="E5222" t="s">
        <v>39</v>
      </c>
      <c r="F5222" t="s">
        <v>31</v>
      </c>
      <c r="G5222" t="s">
        <v>23</v>
      </c>
      <c r="H5222" t="s">
        <v>61</v>
      </c>
      <c r="I5222" t="s">
        <v>28</v>
      </c>
      <c r="J5222" t="s">
        <v>36</v>
      </c>
      <c r="K5222" t="s">
        <v>158</v>
      </c>
      <c r="L5222" t="s">
        <v>192</v>
      </c>
      <c r="M5222" t="s">
        <v>106</v>
      </c>
      <c r="N5222" s="2">
        <v>40181</v>
      </c>
      <c r="O5222" s="2">
        <v>40183</v>
      </c>
      <c r="P5222">
        <v>4</v>
      </c>
      <c r="Q5222" s="1">
        <v>0.03</v>
      </c>
      <c r="R5222">
        <v>5.28</v>
      </c>
      <c r="S5222">
        <v>5.66</v>
      </c>
      <c r="T5222">
        <f t="shared" si="81"/>
        <v>21.12</v>
      </c>
    </row>
    <row r="5223" spans="1:20" x14ac:dyDescent="0.3">
      <c r="A5223">
        <v>5222</v>
      </c>
      <c r="B5223">
        <v>90337</v>
      </c>
      <c r="C5223" t="s">
        <v>745</v>
      </c>
      <c r="D5223" t="s">
        <v>20</v>
      </c>
      <c r="E5223" t="s">
        <v>21</v>
      </c>
      <c r="F5223" t="s">
        <v>31</v>
      </c>
      <c r="G5223" t="s">
        <v>23</v>
      </c>
      <c r="H5223" t="s">
        <v>206</v>
      </c>
      <c r="I5223" t="s">
        <v>28</v>
      </c>
      <c r="J5223" t="s">
        <v>36</v>
      </c>
      <c r="K5223" t="s">
        <v>1108</v>
      </c>
      <c r="L5223" t="s">
        <v>192</v>
      </c>
      <c r="M5223" t="s">
        <v>279</v>
      </c>
      <c r="N5223" s="2">
        <v>40181</v>
      </c>
      <c r="O5223" s="2">
        <v>40184</v>
      </c>
      <c r="P5223">
        <v>2</v>
      </c>
      <c r="Q5223" s="1">
        <v>0.01</v>
      </c>
      <c r="R5223">
        <v>110.99</v>
      </c>
      <c r="S5223">
        <v>2.5</v>
      </c>
      <c r="T5223">
        <f t="shared" si="81"/>
        <v>221.98</v>
      </c>
    </row>
    <row r="5224" spans="1:20" x14ac:dyDescent="0.3">
      <c r="A5224">
        <v>5223</v>
      </c>
      <c r="B5224">
        <v>88736</v>
      </c>
      <c r="C5224" t="s">
        <v>2544</v>
      </c>
      <c r="D5224" t="s">
        <v>578</v>
      </c>
      <c r="E5224" t="s">
        <v>21</v>
      </c>
      <c r="F5224" t="s">
        <v>31</v>
      </c>
      <c r="G5224" t="s">
        <v>48</v>
      </c>
      <c r="H5224" t="s">
        <v>33</v>
      </c>
      <c r="I5224" t="s">
        <v>28</v>
      </c>
      <c r="J5224" t="s">
        <v>36</v>
      </c>
      <c r="K5224" t="s">
        <v>409</v>
      </c>
      <c r="L5224" t="s">
        <v>283</v>
      </c>
      <c r="M5224" t="s">
        <v>139</v>
      </c>
      <c r="N5224" s="2">
        <v>40831</v>
      </c>
      <c r="O5224" s="2">
        <v>40835</v>
      </c>
      <c r="P5224">
        <v>15</v>
      </c>
      <c r="Q5224" s="1">
        <v>0.02</v>
      </c>
      <c r="R5224">
        <v>449.99</v>
      </c>
      <c r="S5224">
        <v>49</v>
      </c>
      <c r="T5224">
        <f t="shared" si="81"/>
        <v>6749.85</v>
      </c>
    </row>
    <row r="5225" spans="1:20" x14ac:dyDescent="0.3">
      <c r="A5225">
        <v>5224</v>
      </c>
      <c r="B5225">
        <v>88736</v>
      </c>
      <c r="C5225" t="s">
        <v>1850</v>
      </c>
      <c r="D5225" t="s">
        <v>20</v>
      </c>
      <c r="E5225" t="s">
        <v>39</v>
      </c>
      <c r="F5225" t="s">
        <v>31</v>
      </c>
      <c r="G5225" t="s">
        <v>48</v>
      </c>
      <c r="H5225" t="s">
        <v>42</v>
      </c>
      <c r="I5225" t="s">
        <v>28</v>
      </c>
      <c r="J5225" t="s">
        <v>36</v>
      </c>
      <c r="K5225" t="s">
        <v>172</v>
      </c>
      <c r="L5225" t="s">
        <v>192</v>
      </c>
      <c r="M5225" t="s">
        <v>35</v>
      </c>
      <c r="N5225" s="2">
        <v>40831</v>
      </c>
      <c r="O5225" s="2">
        <v>40840</v>
      </c>
      <c r="P5225">
        <v>6</v>
      </c>
      <c r="Q5225" s="1">
        <v>0.1</v>
      </c>
      <c r="R5225">
        <v>11.35</v>
      </c>
      <c r="S5225">
        <v>8.6</v>
      </c>
      <c r="T5225">
        <f t="shared" si="81"/>
        <v>68.099999999999994</v>
      </c>
    </row>
    <row r="5226" spans="1:20" x14ac:dyDescent="0.3">
      <c r="A5226">
        <v>5225</v>
      </c>
      <c r="B5226">
        <v>88736</v>
      </c>
      <c r="C5226" t="s">
        <v>2537</v>
      </c>
      <c r="D5226" t="s">
        <v>578</v>
      </c>
      <c r="E5226" t="s">
        <v>21</v>
      </c>
      <c r="F5226" t="s">
        <v>47</v>
      </c>
      <c r="G5226" t="s">
        <v>48</v>
      </c>
      <c r="H5226" t="s">
        <v>206</v>
      </c>
      <c r="I5226" t="s">
        <v>28</v>
      </c>
      <c r="J5226" t="s">
        <v>36</v>
      </c>
      <c r="K5226" t="s">
        <v>1447</v>
      </c>
      <c r="L5226" t="s">
        <v>330</v>
      </c>
      <c r="M5226" t="s">
        <v>134</v>
      </c>
      <c r="N5226" s="2">
        <v>40831</v>
      </c>
      <c r="O5226" s="2">
        <v>40833</v>
      </c>
      <c r="P5226">
        <v>13</v>
      </c>
      <c r="Q5226" s="1">
        <v>0.1</v>
      </c>
      <c r="R5226">
        <v>400.97</v>
      </c>
      <c r="S5226">
        <v>48.26</v>
      </c>
      <c r="T5226">
        <f t="shared" si="81"/>
        <v>5212.6100000000006</v>
      </c>
    </row>
    <row r="5227" spans="1:20" x14ac:dyDescent="0.3">
      <c r="A5227">
        <v>5226</v>
      </c>
      <c r="B5227">
        <v>88736</v>
      </c>
      <c r="C5227" t="s">
        <v>2078</v>
      </c>
      <c r="D5227" t="s">
        <v>20</v>
      </c>
      <c r="E5227" t="s">
        <v>39</v>
      </c>
      <c r="F5227" t="s">
        <v>31</v>
      </c>
      <c r="G5227" t="s">
        <v>48</v>
      </c>
      <c r="H5227" t="s">
        <v>94</v>
      </c>
      <c r="I5227" t="s">
        <v>28</v>
      </c>
      <c r="J5227" t="s">
        <v>36</v>
      </c>
      <c r="K5227" t="s">
        <v>95</v>
      </c>
      <c r="L5227" t="s">
        <v>26</v>
      </c>
      <c r="M5227" t="s">
        <v>375</v>
      </c>
      <c r="N5227" s="2">
        <v>40831</v>
      </c>
      <c r="O5227" s="2">
        <v>40831</v>
      </c>
      <c r="P5227">
        <v>16</v>
      </c>
      <c r="Q5227" s="1">
        <v>0</v>
      </c>
      <c r="R5227">
        <v>21.38</v>
      </c>
      <c r="S5227">
        <v>8.99</v>
      </c>
      <c r="T5227">
        <f t="shared" si="81"/>
        <v>342.08</v>
      </c>
    </row>
    <row r="5228" spans="1:20" x14ac:dyDescent="0.3">
      <c r="A5228">
        <v>5227</v>
      </c>
      <c r="B5228">
        <v>86473</v>
      </c>
      <c r="C5228" t="s">
        <v>1244</v>
      </c>
      <c r="D5228" t="s">
        <v>578</v>
      </c>
      <c r="E5228" t="s">
        <v>39</v>
      </c>
      <c r="F5228" t="s">
        <v>31</v>
      </c>
      <c r="G5228" t="s">
        <v>93</v>
      </c>
      <c r="H5228" t="s">
        <v>78</v>
      </c>
      <c r="I5228" t="s">
        <v>28</v>
      </c>
      <c r="J5228" t="s">
        <v>36</v>
      </c>
      <c r="K5228" t="s">
        <v>105</v>
      </c>
      <c r="L5228" t="s">
        <v>283</v>
      </c>
      <c r="M5228" t="s">
        <v>143</v>
      </c>
      <c r="N5228" s="2">
        <v>41073</v>
      </c>
      <c r="O5228" s="2">
        <v>41075</v>
      </c>
      <c r="P5228">
        <v>18</v>
      </c>
      <c r="Q5228" s="1">
        <v>0.06</v>
      </c>
      <c r="R5228">
        <v>180.98</v>
      </c>
      <c r="S5228">
        <v>55.24</v>
      </c>
      <c r="T5228">
        <f t="shared" si="81"/>
        <v>3257.64</v>
      </c>
    </row>
    <row r="5229" spans="1:20" x14ac:dyDescent="0.3">
      <c r="A5229">
        <v>5228</v>
      </c>
      <c r="B5229">
        <v>91275</v>
      </c>
      <c r="C5229" t="s">
        <v>1031</v>
      </c>
      <c r="D5229" t="s">
        <v>20</v>
      </c>
      <c r="E5229" t="s">
        <v>39</v>
      </c>
      <c r="F5229" t="s">
        <v>47</v>
      </c>
      <c r="G5229" t="s">
        <v>32</v>
      </c>
      <c r="H5229" t="s">
        <v>49</v>
      </c>
      <c r="I5229" t="s">
        <v>28</v>
      </c>
      <c r="J5229" t="s">
        <v>36</v>
      </c>
      <c r="K5229" t="s">
        <v>68</v>
      </c>
      <c r="L5229" t="s">
        <v>44</v>
      </c>
      <c r="M5229" t="s">
        <v>117</v>
      </c>
      <c r="N5229" s="2">
        <v>41353</v>
      </c>
      <c r="O5229" s="2">
        <v>41354</v>
      </c>
      <c r="P5229">
        <v>11</v>
      </c>
      <c r="Q5229" s="1">
        <v>0.02</v>
      </c>
      <c r="R5229">
        <v>5.85</v>
      </c>
      <c r="S5229">
        <v>2.27</v>
      </c>
      <c r="T5229">
        <f t="shared" si="81"/>
        <v>64.349999999999994</v>
      </c>
    </row>
    <row r="5230" spans="1:20" x14ac:dyDescent="0.3">
      <c r="A5230">
        <v>5229</v>
      </c>
      <c r="B5230">
        <v>89664</v>
      </c>
      <c r="C5230" t="s">
        <v>727</v>
      </c>
      <c r="D5230" t="s">
        <v>578</v>
      </c>
      <c r="E5230" t="s">
        <v>21</v>
      </c>
      <c r="F5230" t="s">
        <v>40</v>
      </c>
      <c r="G5230" t="s">
        <v>23</v>
      </c>
      <c r="H5230" t="s">
        <v>24</v>
      </c>
      <c r="I5230" t="s">
        <v>28</v>
      </c>
      <c r="J5230" t="s">
        <v>36</v>
      </c>
      <c r="K5230" t="s">
        <v>1138</v>
      </c>
      <c r="L5230" t="s">
        <v>283</v>
      </c>
      <c r="M5230" t="s">
        <v>370</v>
      </c>
      <c r="N5230" s="2">
        <v>40210</v>
      </c>
      <c r="O5230" s="2">
        <v>40212</v>
      </c>
      <c r="P5230">
        <v>10</v>
      </c>
      <c r="Q5230" s="1">
        <v>0.06</v>
      </c>
      <c r="R5230">
        <v>80.97</v>
      </c>
      <c r="S5230">
        <v>33.6</v>
      </c>
      <c r="T5230">
        <f t="shared" si="81"/>
        <v>809.7</v>
      </c>
    </row>
    <row r="5231" spans="1:20" x14ac:dyDescent="0.3">
      <c r="A5231">
        <v>5230</v>
      </c>
      <c r="B5231">
        <v>87372</v>
      </c>
      <c r="C5231" t="s">
        <v>350</v>
      </c>
      <c r="D5231" t="s">
        <v>20</v>
      </c>
      <c r="E5231" t="s">
        <v>187</v>
      </c>
      <c r="F5231" t="s">
        <v>31</v>
      </c>
      <c r="G5231" t="s">
        <v>41</v>
      </c>
      <c r="H5231" t="s">
        <v>217</v>
      </c>
      <c r="I5231" t="s">
        <v>28</v>
      </c>
      <c r="J5231" t="s">
        <v>36</v>
      </c>
      <c r="K5231" t="s">
        <v>158</v>
      </c>
      <c r="L5231" t="s">
        <v>192</v>
      </c>
      <c r="M5231" t="s">
        <v>375</v>
      </c>
      <c r="N5231" s="2">
        <v>41518</v>
      </c>
      <c r="O5231" s="2">
        <v>41520</v>
      </c>
      <c r="P5231">
        <v>17</v>
      </c>
      <c r="Q5231" s="1">
        <v>0.03</v>
      </c>
      <c r="R5231">
        <v>9.3800000000000008</v>
      </c>
      <c r="S5231">
        <v>4.93</v>
      </c>
      <c r="T5231">
        <f t="shared" si="81"/>
        <v>159.46</v>
      </c>
    </row>
    <row r="5232" spans="1:20" x14ac:dyDescent="0.3">
      <c r="A5232">
        <v>5231</v>
      </c>
      <c r="B5232">
        <v>88399</v>
      </c>
      <c r="C5232" t="s">
        <v>358</v>
      </c>
      <c r="D5232" t="s">
        <v>20</v>
      </c>
      <c r="E5232" t="s">
        <v>39</v>
      </c>
      <c r="F5232" t="s">
        <v>40</v>
      </c>
      <c r="G5232" t="s">
        <v>41</v>
      </c>
      <c r="H5232" t="s">
        <v>49</v>
      </c>
      <c r="I5232" t="s">
        <v>28</v>
      </c>
      <c r="J5232" t="s">
        <v>36</v>
      </c>
      <c r="K5232" t="s">
        <v>136</v>
      </c>
      <c r="L5232" t="s">
        <v>192</v>
      </c>
      <c r="M5232" t="s">
        <v>393</v>
      </c>
      <c r="N5232" s="2">
        <v>41260</v>
      </c>
      <c r="O5232" s="2">
        <v>41262</v>
      </c>
      <c r="P5232">
        <v>13</v>
      </c>
      <c r="Q5232" s="1">
        <v>0.05</v>
      </c>
      <c r="R5232">
        <v>8.0399999999999991</v>
      </c>
      <c r="S5232">
        <v>8.94</v>
      </c>
      <c r="T5232">
        <f t="shared" si="81"/>
        <v>104.51999999999998</v>
      </c>
    </row>
    <row r="5233" spans="1:20" x14ac:dyDescent="0.3">
      <c r="A5233">
        <v>5232</v>
      </c>
      <c r="B5233">
        <v>87888</v>
      </c>
      <c r="C5233" t="s">
        <v>600</v>
      </c>
      <c r="D5233" t="s">
        <v>20</v>
      </c>
      <c r="E5233" t="s">
        <v>39</v>
      </c>
      <c r="F5233" t="s">
        <v>31</v>
      </c>
      <c r="G5233" t="s">
        <v>32</v>
      </c>
      <c r="H5233" t="s">
        <v>49</v>
      </c>
      <c r="I5233" t="s">
        <v>28</v>
      </c>
      <c r="J5233" t="s">
        <v>36</v>
      </c>
      <c r="K5233" t="s">
        <v>154</v>
      </c>
      <c r="L5233" t="s">
        <v>192</v>
      </c>
      <c r="M5233" t="s">
        <v>69</v>
      </c>
      <c r="N5233" s="2">
        <v>40186</v>
      </c>
      <c r="O5233" s="2">
        <v>40187</v>
      </c>
      <c r="P5233">
        <v>6</v>
      </c>
      <c r="Q5233" s="1">
        <v>7.0000000000000007E-2</v>
      </c>
      <c r="R5233">
        <v>14.56</v>
      </c>
      <c r="S5233">
        <v>3.5</v>
      </c>
      <c r="T5233">
        <f t="shared" si="81"/>
        <v>87.36</v>
      </c>
    </row>
    <row r="5234" spans="1:20" x14ac:dyDescent="0.3">
      <c r="A5234">
        <v>5233</v>
      </c>
      <c r="B5234">
        <v>86438</v>
      </c>
      <c r="C5234" t="s">
        <v>406</v>
      </c>
      <c r="D5234" t="s">
        <v>38</v>
      </c>
      <c r="E5234" t="s">
        <v>21</v>
      </c>
      <c r="F5234" t="s">
        <v>31</v>
      </c>
      <c r="G5234" t="s">
        <v>48</v>
      </c>
      <c r="H5234" t="s">
        <v>24</v>
      </c>
      <c r="I5234" t="s">
        <v>28</v>
      </c>
      <c r="J5234" t="s">
        <v>36</v>
      </c>
      <c r="K5234" t="s">
        <v>25</v>
      </c>
      <c r="L5234" t="s">
        <v>746</v>
      </c>
      <c r="M5234" t="s">
        <v>296</v>
      </c>
      <c r="N5234" s="2">
        <v>40771</v>
      </c>
      <c r="O5234" s="2">
        <v>40778</v>
      </c>
      <c r="P5234">
        <v>3</v>
      </c>
      <c r="Q5234" s="1">
        <v>0.09</v>
      </c>
      <c r="R5234">
        <v>699.99</v>
      </c>
      <c r="S5234">
        <v>24.49</v>
      </c>
      <c r="T5234">
        <f t="shared" si="81"/>
        <v>2099.9700000000003</v>
      </c>
    </row>
    <row r="5235" spans="1:20" x14ac:dyDescent="0.3">
      <c r="A5235">
        <v>5234</v>
      </c>
      <c r="B5235">
        <v>87346</v>
      </c>
      <c r="C5235" t="s">
        <v>935</v>
      </c>
      <c r="D5235" t="s">
        <v>578</v>
      </c>
      <c r="E5235" t="s">
        <v>187</v>
      </c>
      <c r="F5235" t="s">
        <v>31</v>
      </c>
      <c r="G5235" t="s">
        <v>48</v>
      </c>
      <c r="H5235" t="s">
        <v>188</v>
      </c>
      <c r="I5235" t="s">
        <v>28</v>
      </c>
      <c r="J5235" t="s">
        <v>36</v>
      </c>
      <c r="K5235" t="s">
        <v>71</v>
      </c>
      <c r="L5235" t="s">
        <v>330</v>
      </c>
      <c r="M5235" t="s">
        <v>139</v>
      </c>
      <c r="N5235" s="2">
        <v>41127</v>
      </c>
      <c r="O5235" s="2">
        <v>41132</v>
      </c>
      <c r="P5235">
        <v>12</v>
      </c>
      <c r="Q5235" s="1">
        <v>0.08</v>
      </c>
      <c r="R5235">
        <v>218.75</v>
      </c>
      <c r="S5235">
        <v>69.64</v>
      </c>
      <c r="T5235">
        <f t="shared" si="81"/>
        <v>2625</v>
      </c>
    </row>
    <row r="5236" spans="1:20" x14ac:dyDescent="0.3">
      <c r="A5236">
        <v>5235</v>
      </c>
      <c r="B5236">
        <v>88201</v>
      </c>
      <c r="C5236" t="s">
        <v>1508</v>
      </c>
      <c r="D5236" t="s">
        <v>20</v>
      </c>
      <c r="E5236" t="s">
        <v>187</v>
      </c>
      <c r="F5236" t="s">
        <v>31</v>
      </c>
      <c r="G5236" t="s">
        <v>32</v>
      </c>
      <c r="H5236" t="s">
        <v>188</v>
      </c>
      <c r="I5236" t="s">
        <v>28</v>
      </c>
      <c r="J5236" t="s">
        <v>36</v>
      </c>
      <c r="K5236" t="s">
        <v>221</v>
      </c>
      <c r="L5236" t="s">
        <v>192</v>
      </c>
      <c r="M5236" t="s">
        <v>143</v>
      </c>
      <c r="N5236" s="2">
        <v>41442</v>
      </c>
      <c r="O5236" s="2">
        <v>41444</v>
      </c>
      <c r="P5236">
        <v>14</v>
      </c>
      <c r="Q5236" s="1">
        <v>0.06</v>
      </c>
      <c r="R5236">
        <v>19.98</v>
      </c>
      <c r="S5236">
        <v>10.49</v>
      </c>
      <c r="T5236">
        <f t="shared" si="81"/>
        <v>279.72000000000003</v>
      </c>
    </row>
    <row r="5237" spans="1:20" x14ac:dyDescent="0.3">
      <c r="A5237">
        <v>5236</v>
      </c>
      <c r="B5237">
        <v>90403</v>
      </c>
      <c r="C5237" t="s">
        <v>368</v>
      </c>
      <c r="D5237" t="s">
        <v>20</v>
      </c>
      <c r="E5237" t="s">
        <v>39</v>
      </c>
      <c r="F5237" t="s">
        <v>31</v>
      </c>
      <c r="G5237" t="s">
        <v>93</v>
      </c>
      <c r="H5237" t="s">
        <v>78</v>
      </c>
      <c r="I5237" t="s">
        <v>28</v>
      </c>
      <c r="J5237" t="s">
        <v>36</v>
      </c>
      <c r="K5237" t="s">
        <v>165</v>
      </c>
      <c r="L5237" t="s">
        <v>192</v>
      </c>
      <c r="M5237" t="s">
        <v>146</v>
      </c>
      <c r="N5237" s="2">
        <v>41620</v>
      </c>
      <c r="O5237" s="2">
        <v>41621</v>
      </c>
      <c r="P5237">
        <v>4</v>
      </c>
      <c r="Q5237" s="1">
        <v>0.1</v>
      </c>
      <c r="R5237">
        <v>2.08</v>
      </c>
      <c r="S5237">
        <v>1.49</v>
      </c>
      <c r="T5237">
        <f t="shared" si="81"/>
        <v>8.32</v>
      </c>
    </row>
    <row r="5238" spans="1:20" x14ac:dyDescent="0.3">
      <c r="A5238">
        <v>5237</v>
      </c>
      <c r="B5238">
        <v>90390</v>
      </c>
      <c r="C5238" t="s">
        <v>1931</v>
      </c>
      <c r="D5238" t="s">
        <v>578</v>
      </c>
      <c r="E5238" t="s">
        <v>187</v>
      </c>
      <c r="F5238" t="s">
        <v>31</v>
      </c>
      <c r="G5238" t="s">
        <v>93</v>
      </c>
      <c r="H5238" t="s">
        <v>219</v>
      </c>
      <c r="I5238" t="s">
        <v>28</v>
      </c>
      <c r="J5238" t="s">
        <v>36</v>
      </c>
      <c r="K5238" t="s">
        <v>291</v>
      </c>
      <c r="L5238" t="s">
        <v>283</v>
      </c>
      <c r="M5238" t="s">
        <v>146</v>
      </c>
      <c r="N5238" s="2">
        <v>40889</v>
      </c>
      <c r="O5238" s="2">
        <v>40891</v>
      </c>
      <c r="P5238">
        <v>2</v>
      </c>
      <c r="Q5238" s="1">
        <v>0.09</v>
      </c>
      <c r="R5238">
        <v>33.94</v>
      </c>
      <c r="S5238">
        <v>19.190000000000001</v>
      </c>
      <c r="T5238">
        <f t="shared" si="81"/>
        <v>67.88</v>
      </c>
    </row>
    <row r="5239" spans="1:20" x14ac:dyDescent="0.3">
      <c r="A5239">
        <v>5238</v>
      </c>
      <c r="B5239">
        <v>90390</v>
      </c>
      <c r="C5239" t="s">
        <v>1931</v>
      </c>
      <c r="D5239" t="s">
        <v>20</v>
      </c>
      <c r="E5239" t="s">
        <v>187</v>
      </c>
      <c r="F5239" t="s">
        <v>31</v>
      </c>
      <c r="G5239" t="s">
        <v>93</v>
      </c>
      <c r="H5239" t="s">
        <v>188</v>
      </c>
      <c r="I5239" t="s">
        <v>28</v>
      </c>
      <c r="J5239" t="s">
        <v>36</v>
      </c>
      <c r="K5239" t="s">
        <v>170</v>
      </c>
      <c r="L5239" t="s">
        <v>192</v>
      </c>
      <c r="M5239" t="s">
        <v>146</v>
      </c>
      <c r="N5239" s="2">
        <v>40889</v>
      </c>
      <c r="O5239" s="2">
        <v>40892</v>
      </c>
      <c r="P5239">
        <v>23</v>
      </c>
      <c r="Q5239" s="1">
        <v>0.03</v>
      </c>
      <c r="R5239">
        <v>13.79</v>
      </c>
      <c r="S5239">
        <v>8.7799999999999994</v>
      </c>
      <c r="T5239">
        <f t="shared" si="81"/>
        <v>317.16999999999996</v>
      </c>
    </row>
    <row r="5240" spans="1:20" x14ac:dyDescent="0.3">
      <c r="A5240">
        <v>5239</v>
      </c>
      <c r="B5240">
        <v>90195</v>
      </c>
      <c r="C5240" t="s">
        <v>1286</v>
      </c>
      <c r="D5240" t="s">
        <v>20</v>
      </c>
      <c r="E5240" t="s">
        <v>39</v>
      </c>
      <c r="F5240" t="s">
        <v>31</v>
      </c>
      <c r="G5240" t="s">
        <v>23</v>
      </c>
      <c r="H5240" t="s">
        <v>78</v>
      </c>
      <c r="I5240" t="s">
        <v>28</v>
      </c>
      <c r="J5240" t="s">
        <v>36</v>
      </c>
      <c r="K5240" t="s">
        <v>170</v>
      </c>
      <c r="L5240" t="s">
        <v>192</v>
      </c>
      <c r="M5240" t="s">
        <v>143</v>
      </c>
      <c r="N5240" s="2">
        <v>40820</v>
      </c>
      <c r="O5240" s="2">
        <v>40821</v>
      </c>
      <c r="P5240">
        <v>14</v>
      </c>
      <c r="Q5240" s="1">
        <v>0.06</v>
      </c>
      <c r="R5240">
        <v>15.57</v>
      </c>
      <c r="S5240">
        <v>1.39</v>
      </c>
      <c r="T5240">
        <f t="shared" si="81"/>
        <v>217.98000000000002</v>
      </c>
    </row>
    <row r="5241" spans="1:20" x14ac:dyDescent="0.3">
      <c r="A5241">
        <v>5240</v>
      </c>
      <c r="B5241">
        <v>86852</v>
      </c>
      <c r="C5241" t="s">
        <v>2108</v>
      </c>
      <c r="D5241" t="s">
        <v>20</v>
      </c>
      <c r="E5241" t="s">
        <v>39</v>
      </c>
      <c r="F5241" t="s">
        <v>31</v>
      </c>
      <c r="G5241" t="s">
        <v>32</v>
      </c>
      <c r="H5241" t="s">
        <v>42</v>
      </c>
      <c r="I5241" t="s">
        <v>28</v>
      </c>
      <c r="J5241" t="s">
        <v>36</v>
      </c>
      <c r="K5241" t="s">
        <v>133</v>
      </c>
      <c r="L5241" t="s">
        <v>192</v>
      </c>
      <c r="M5241" t="s">
        <v>146</v>
      </c>
      <c r="N5241" s="2">
        <v>40937</v>
      </c>
      <c r="O5241" s="2">
        <v>40939</v>
      </c>
      <c r="P5241">
        <v>9</v>
      </c>
      <c r="Q5241" s="1">
        <v>0.02</v>
      </c>
      <c r="R5241">
        <v>24.92</v>
      </c>
      <c r="S5241">
        <v>12.98</v>
      </c>
      <c r="T5241">
        <f t="shared" si="81"/>
        <v>224.28000000000003</v>
      </c>
    </row>
    <row r="5242" spans="1:20" x14ac:dyDescent="0.3">
      <c r="A5242">
        <v>5241</v>
      </c>
      <c r="B5242">
        <v>89522</v>
      </c>
      <c r="C5242" t="s">
        <v>646</v>
      </c>
      <c r="D5242" t="s">
        <v>20</v>
      </c>
      <c r="E5242" t="s">
        <v>187</v>
      </c>
      <c r="F5242" t="s">
        <v>22</v>
      </c>
      <c r="G5242" t="s">
        <v>48</v>
      </c>
      <c r="H5242" t="s">
        <v>225</v>
      </c>
      <c r="I5242" t="s">
        <v>28</v>
      </c>
      <c r="J5242" t="s">
        <v>36</v>
      </c>
      <c r="K5242" t="s">
        <v>181</v>
      </c>
      <c r="L5242" t="s">
        <v>706</v>
      </c>
      <c r="M5242" t="s">
        <v>444</v>
      </c>
      <c r="N5242" s="2">
        <v>40287</v>
      </c>
      <c r="O5242" s="2">
        <v>40294</v>
      </c>
      <c r="P5242">
        <v>8</v>
      </c>
      <c r="Q5242" s="1">
        <v>0.01</v>
      </c>
      <c r="R5242">
        <v>79.52</v>
      </c>
      <c r="S5242">
        <v>48.2</v>
      </c>
      <c r="T5242">
        <f t="shared" si="81"/>
        <v>636.16</v>
      </c>
    </row>
    <row r="5243" spans="1:20" x14ac:dyDescent="0.3">
      <c r="A5243">
        <v>5242</v>
      </c>
      <c r="B5243">
        <v>91240</v>
      </c>
      <c r="C5243" t="s">
        <v>1679</v>
      </c>
      <c r="D5243" t="s">
        <v>20</v>
      </c>
      <c r="E5243" t="s">
        <v>21</v>
      </c>
      <c r="F5243" t="s">
        <v>31</v>
      </c>
      <c r="G5243" t="s">
        <v>48</v>
      </c>
      <c r="H5243" t="s">
        <v>33</v>
      </c>
      <c r="I5243" t="s">
        <v>28</v>
      </c>
      <c r="J5243" t="s">
        <v>36</v>
      </c>
      <c r="K5243" t="s">
        <v>34</v>
      </c>
      <c r="L5243" t="s">
        <v>192</v>
      </c>
      <c r="M5243" t="s">
        <v>91</v>
      </c>
      <c r="N5243" s="2">
        <v>41471</v>
      </c>
      <c r="O5243" s="2">
        <v>41471</v>
      </c>
      <c r="P5243">
        <v>16</v>
      </c>
      <c r="Q5243" s="1">
        <v>0.1</v>
      </c>
      <c r="R5243">
        <v>45.99</v>
      </c>
      <c r="S5243">
        <v>4.99</v>
      </c>
      <c r="T5243">
        <f t="shared" si="81"/>
        <v>735.84</v>
      </c>
    </row>
    <row r="5244" spans="1:20" x14ac:dyDescent="0.3">
      <c r="A5244">
        <v>5243</v>
      </c>
      <c r="B5244">
        <v>86482</v>
      </c>
      <c r="C5244" t="s">
        <v>1167</v>
      </c>
      <c r="D5244" t="s">
        <v>20</v>
      </c>
      <c r="E5244" t="s">
        <v>39</v>
      </c>
      <c r="F5244" t="s">
        <v>47</v>
      </c>
      <c r="G5244" t="s">
        <v>93</v>
      </c>
      <c r="H5244" t="s">
        <v>61</v>
      </c>
      <c r="I5244" t="s">
        <v>28</v>
      </c>
      <c r="J5244" t="s">
        <v>36</v>
      </c>
      <c r="K5244" t="s">
        <v>101</v>
      </c>
      <c r="L5244" t="s">
        <v>44</v>
      </c>
      <c r="M5244" t="s">
        <v>111</v>
      </c>
      <c r="N5244" s="2">
        <v>41432</v>
      </c>
      <c r="O5244" s="2">
        <v>41433</v>
      </c>
      <c r="P5244">
        <v>7</v>
      </c>
      <c r="Q5244" s="1">
        <v>0.05</v>
      </c>
      <c r="R5244">
        <v>7.4</v>
      </c>
      <c r="S5244">
        <v>1.71</v>
      </c>
      <c r="T5244">
        <f t="shared" si="81"/>
        <v>51.800000000000004</v>
      </c>
    </row>
    <row r="5245" spans="1:20" x14ac:dyDescent="0.3">
      <c r="A5245">
        <v>5244</v>
      </c>
      <c r="B5245">
        <v>85898</v>
      </c>
      <c r="C5245" t="s">
        <v>880</v>
      </c>
      <c r="D5245" t="s">
        <v>38</v>
      </c>
      <c r="E5245" t="s">
        <v>39</v>
      </c>
      <c r="F5245" t="s">
        <v>40</v>
      </c>
      <c r="G5245" t="s">
        <v>48</v>
      </c>
      <c r="H5245" t="s">
        <v>42</v>
      </c>
      <c r="I5245" t="s">
        <v>28</v>
      </c>
      <c r="J5245" t="s">
        <v>36</v>
      </c>
      <c r="K5245" t="s">
        <v>50</v>
      </c>
      <c r="L5245" t="s">
        <v>192</v>
      </c>
      <c r="M5245" t="s">
        <v>393</v>
      </c>
      <c r="N5245" s="2">
        <v>40455</v>
      </c>
      <c r="O5245" s="2">
        <v>40462</v>
      </c>
      <c r="P5245">
        <v>17</v>
      </c>
      <c r="Q5245" s="1">
        <v>0.1</v>
      </c>
      <c r="R5245">
        <v>10.44</v>
      </c>
      <c r="S5245">
        <v>5.75</v>
      </c>
      <c r="T5245">
        <f t="shared" si="81"/>
        <v>177.48</v>
      </c>
    </row>
    <row r="5246" spans="1:20" x14ac:dyDescent="0.3">
      <c r="A5246">
        <v>5245</v>
      </c>
      <c r="B5246">
        <v>91432</v>
      </c>
      <c r="C5246" t="s">
        <v>2478</v>
      </c>
      <c r="D5246" t="s">
        <v>20</v>
      </c>
      <c r="E5246" t="s">
        <v>21</v>
      </c>
      <c r="F5246" t="s">
        <v>31</v>
      </c>
      <c r="G5246" t="s">
        <v>93</v>
      </c>
      <c r="H5246" t="s">
        <v>33</v>
      </c>
      <c r="I5246" t="s">
        <v>28</v>
      </c>
      <c r="J5246" t="s">
        <v>36</v>
      </c>
      <c r="K5246" t="s">
        <v>1108</v>
      </c>
      <c r="L5246" t="s">
        <v>192</v>
      </c>
      <c r="M5246" t="s">
        <v>375</v>
      </c>
      <c r="N5246" s="2">
        <v>40235</v>
      </c>
      <c r="O5246" s="2">
        <v>40237</v>
      </c>
      <c r="P5246">
        <v>6</v>
      </c>
      <c r="Q5246" s="1">
        <v>0.06</v>
      </c>
      <c r="R5246">
        <v>195.99</v>
      </c>
      <c r="S5246">
        <v>8.99</v>
      </c>
      <c r="T5246">
        <f t="shared" si="81"/>
        <v>1175.94</v>
      </c>
    </row>
    <row r="5247" spans="1:20" x14ac:dyDescent="0.3">
      <c r="A5247">
        <v>5246</v>
      </c>
      <c r="B5247">
        <v>91432</v>
      </c>
      <c r="C5247" t="s">
        <v>1618</v>
      </c>
      <c r="D5247" t="s">
        <v>20</v>
      </c>
      <c r="E5247" t="s">
        <v>39</v>
      </c>
      <c r="F5247" t="s">
        <v>31</v>
      </c>
      <c r="G5247" t="s">
        <v>93</v>
      </c>
      <c r="H5247" t="s">
        <v>78</v>
      </c>
      <c r="I5247" t="s">
        <v>28</v>
      </c>
      <c r="J5247" t="s">
        <v>36</v>
      </c>
      <c r="K5247" t="s">
        <v>189</v>
      </c>
      <c r="L5247" t="s">
        <v>44</v>
      </c>
      <c r="M5247" t="s">
        <v>35</v>
      </c>
      <c r="N5247" s="2">
        <v>40235</v>
      </c>
      <c r="O5247" s="2">
        <v>40236</v>
      </c>
      <c r="P5247">
        <v>5</v>
      </c>
      <c r="Q5247" s="1">
        <v>0.1</v>
      </c>
      <c r="R5247">
        <v>6.88</v>
      </c>
      <c r="S5247">
        <v>2</v>
      </c>
      <c r="T5247">
        <f t="shared" si="81"/>
        <v>34.4</v>
      </c>
    </row>
    <row r="5248" spans="1:20" x14ac:dyDescent="0.3">
      <c r="A5248">
        <v>5247</v>
      </c>
      <c r="B5248">
        <v>90305</v>
      </c>
      <c r="C5248" t="s">
        <v>2039</v>
      </c>
      <c r="D5248" t="s">
        <v>20</v>
      </c>
      <c r="E5248" t="s">
        <v>39</v>
      </c>
      <c r="F5248" t="s">
        <v>31</v>
      </c>
      <c r="G5248" t="s">
        <v>23</v>
      </c>
      <c r="H5248" t="s">
        <v>89</v>
      </c>
      <c r="I5248" t="s">
        <v>28</v>
      </c>
      <c r="J5248" t="s">
        <v>36</v>
      </c>
      <c r="K5248" t="s">
        <v>95</v>
      </c>
      <c r="L5248" t="s">
        <v>192</v>
      </c>
      <c r="M5248" t="s">
        <v>143</v>
      </c>
      <c r="N5248" s="2">
        <v>40668</v>
      </c>
      <c r="O5248" s="2">
        <v>40670</v>
      </c>
      <c r="P5248">
        <v>16</v>
      </c>
      <c r="Q5248" s="1">
        <v>0.09</v>
      </c>
      <c r="R5248">
        <v>60.22</v>
      </c>
      <c r="S5248">
        <v>3.5</v>
      </c>
      <c r="T5248">
        <f t="shared" si="81"/>
        <v>963.52</v>
      </c>
    </row>
    <row r="5249" spans="1:20" x14ac:dyDescent="0.3">
      <c r="A5249">
        <v>5248</v>
      </c>
      <c r="B5249">
        <v>90305</v>
      </c>
      <c r="C5249" t="s">
        <v>2039</v>
      </c>
      <c r="D5249" t="s">
        <v>20</v>
      </c>
      <c r="E5249" t="s">
        <v>21</v>
      </c>
      <c r="F5249" t="s">
        <v>31</v>
      </c>
      <c r="G5249" t="s">
        <v>23</v>
      </c>
      <c r="H5249" t="s">
        <v>24</v>
      </c>
      <c r="I5249" t="s">
        <v>28</v>
      </c>
      <c r="J5249" t="s">
        <v>36</v>
      </c>
      <c r="K5249" t="s">
        <v>1108</v>
      </c>
      <c r="L5249" t="s">
        <v>746</v>
      </c>
      <c r="M5249" t="s">
        <v>63</v>
      </c>
      <c r="N5249" s="2">
        <v>40668</v>
      </c>
      <c r="O5249" s="2">
        <v>40670</v>
      </c>
      <c r="P5249">
        <v>8</v>
      </c>
      <c r="Q5249" s="1">
        <v>7.0000000000000007E-2</v>
      </c>
      <c r="R5249">
        <v>199.99</v>
      </c>
      <c r="S5249">
        <v>24.49</v>
      </c>
      <c r="T5249">
        <f t="shared" si="81"/>
        <v>1599.92</v>
      </c>
    </row>
    <row r="5250" spans="1:20" x14ac:dyDescent="0.3">
      <c r="A5250">
        <v>5249</v>
      </c>
      <c r="B5250">
        <v>88653</v>
      </c>
      <c r="C5250" t="s">
        <v>1484</v>
      </c>
      <c r="D5250" t="s">
        <v>20</v>
      </c>
      <c r="E5250" t="s">
        <v>21</v>
      </c>
      <c r="F5250" t="s">
        <v>31</v>
      </c>
      <c r="G5250" t="s">
        <v>48</v>
      </c>
      <c r="H5250" t="s">
        <v>203</v>
      </c>
      <c r="I5250" t="s">
        <v>28</v>
      </c>
      <c r="J5250" t="s">
        <v>36</v>
      </c>
      <c r="K5250" t="s">
        <v>1243</v>
      </c>
      <c r="L5250" t="s">
        <v>192</v>
      </c>
      <c r="M5250" t="s">
        <v>35</v>
      </c>
      <c r="N5250" s="2">
        <v>41147</v>
      </c>
      <c r="O5250" s="2">
        <v>41151</v>
      </c>
      <c r="P5250">
        <v>22</v>
      </c>
      <c r="Q5250" s="1">
        <v>0</v>
      </c>
      <c r="R5250">
        <v>35.99</v>
      </c>
      <c r="S5250">
        <v>1.1000000000000001</v>
      </c>
      <c r="T5250">
        <f t="shared" si="81"/>
        <v>791.78000000000009</v>
      </c>
    </row>
    <row r="5251" spans="1:20" x14ac:dyDescent="0.3">
      <c r="A5251">
        <v>5250</v>
      </c>
      <c r="B5251">
        <v>88653</v>
      </c>
      <c r="C5251" t="s">
        <v>2517</v>
      </c>
      <c r="D5251" t="s">
        <v>578</v>
      </c>
      <c r="E5251" t="s">
        <v>187</v>
      </c>
      <c r="F5251" t="s">
        <v>31</v>
      </c>
      <c r="G5251" t="s">
        <v>48</v>
      </c>
      <c r="H5251" t="s">
        <v>217</v>
      </c>
      <c r="I5251" t="s">
        <v>28</v>
      </c>
      <c r="J5251" t="s">
        <v>36</v>
      </c>
      <c r="K5251" t="s">
        <v>145</v>
      </c>
      <c r="L5251" t="s">
        <v>330</v>
      </c>
      <c r="M5251" t="s">
        <v>146</v>
      </c>
      <c r="N5251" s="2">
        <v>41147</v>
      </c>
      <c r="O5251" s="2">
        <v>41151</v>
      </c>
      <c r="P5251">
        <v>17</v>
      </c>
      <c r="Q5251" s="1">
        <v>0.1</v>
      </c>
      <c r="R5251">
        <v>296.18</v>
      </c>
      <c r="S5251">
        <v>54.12</v>
      </c>
      <c r="T5251">
        <f t="shared" ref="T5251:T5314" si="82">R5251*P5251</f>
        <v>5035.0600000000004</v>
      </c>
    </row>
    <row r="5252" spans="1:20" x14ac:dyDescent="0.3">
      <c r="A5252">
        <v>5251</v>
      </c>
      <c r="B5252">
        <v>86814</v>
      </c>
      <c r="C5252" t="s">
        <v>1005</v>
      </c>
      <c r="D5252" t="s">
        <v>20</v>
      </c>
      <c r="E5252" t="s">
        <v>21</v>
      </c>
      <c r="F5252" t="s">
        <v>22</v>
      </c>
      <c r="G5252" t="s">
        <v>48</v>
      </c>
      <c r="H5252" t="s">
        <v>24</v>
      </c>
      <c r="I5252" t="s">
        <v>28</v>
      </c>
      <c r="J5252" t="s">
        <v>36</v>
      </c>
      <c r="K5252" t="s">
        <v>210</v>
      </c>
      <c r="L5252" t="s">
        <v>192</v>
      </c>
      <c r="M5252" t="s">
        <v>227</v>
      </c>
      <c r="N5252" s="2">
        <v>40451</v>
      </c>
      <c r="O5252" s="2">
        <v>40460</v>
      </c>
      <c r="P5252">
        <v>23</v>
      </c>
      <c r="Q5252" s="1">
        <v>0.03</v>
      </c>
      <c r="R5252">
        <v>65.989999999999995</v>
      </c>
      <c r="S5252">
        <v>5.26</v>
      </c>
      <c r="T5252">
        <f t="shared" si="82"/>
        <v>1517.77</v>
      </c>
    </row>
    <row r="5253" spans="1:20" x14ac:dyDescent="0.3">
      <c r="A5253">
        <v>5252</v>
      </c>
      <c r="B5253">
        <v>89122</v>
      </c>
      <c r="C5253" t="s">
        <v>2309</v>
      </c>
      <c r="D5253" t="s">
        <v>20</v>
      </c>
      <c r="E5253" t="s">
        <v>39</v>
      </c>
      <c r="F5253" t="s">
        <v>31</v>
      </c>
      <c r="G5253" t="s">
        <v>23</v>
      </c>
      <c r="H5253" t="s">
        <v>61</v>
      </c>
      <c r="I5253" t="s">
        <v>28</v>
      </c>
      <c r="J5253" t="s">
        <v>36</v>
      </c>
      <c r="K5253" t="s">
        <v>231</v>
      </c>
      <c r="L5253" t="s">
        <v>192</v>
      </c>
      <c r="M5253" t="s">
        <v>121</v>
      </c>
      <c r="N5253" s="2">
        <v>41250</v>
      </c>
      <c r="O5253" s="2">
        <v>41250</v>
      </c>
      <c r="P5253">
        <v>13</v>
      </c>
      <c r="Q5253" s="1">
        <v>0.1</v>
      </c>
      <c r="R5253">
        <v>60.97</v>
      </c>
      <c r="S5253">
        <v>4.5</v>
      </c>
      <c r="T5253">
        <f t="shared" si="82"/>
        <v>792.61</v>
      </c>
    </row>
    <row r="5254" spans="1:20" x14ac:dyDescent="0.3">
      <c r="A5254">
        <v>5253</v>
      </c>
      <c r="B5254">
        <v>89122</v>
      </c>
      <c r="C5254" t="s">
        <v>2551</v>
      </c>
      <c r="D5254" t="s">
        <v>578</v>
      </c>
      <c r="E5254" t="s">
        <v>21</v>
      </c>
      <c r="F5254" t="s">
        <v>31</v>
      </c>
      <c r="G5254" t="s">
        <v>23</v>
      </c>
      <c r="H5254" t="s">
        <v>206</v>
      </c>
      <c r="I5254" t="s">
        <v>28</v>
      </c>
      <c r="J5254" t="s">
        <v>36</v>
      </c>
      <c r="K5254" t="s">
        <v>204</v>
      </c>
      <c r="L5254" t="s">
        <v>330</v>
      </c>
      <c r="M5254" t="s">
        <v>146</v>
      </c>
      <c r="N5254" s="2">
        <v>41250</v>
      </c>
      <c r="O5254" s="2">
        <v>41251</v>
      </c>
      <c r="P5254">
        <v>20</v>
      </c>
      <c r="Q5254" s="1">
        <v>0.06</v>
      </c>
      <c r="R5254">
        <v>517.48</v>
      </c>
      <c r="S5254">
        <v>16.63</v>
      </c>
      <c r="T5254">
        <f t="shared" si="82"/>
        <v>10349.6</v>
      </c>
    </row>
    <row r="5255" spans="1:20" x14ac:dyDescent="0.3">
      <c r="A5255">
        <v>5254</v>
      </c>
      <c r="B5255">
        <v>91331</v>
      </c>
      <c r="C5255" t="s">
        <v>271</v>
      </c>
      <c r="D5255" t="s">
        <v>20</v>
      </c>
      <c r="E5255" t="s">
        <v>39</v>
      </c>
      <c r="F5255" t="s">
        <v>22</v>
      </c>
      <c r="G5255" t="s">
        <v>93</v>
      </c>
      <c r="H5255" t="s">
        <v>89</v>
      </c>
      <c r="I5255" t="s">
        <v>28</v>
      </c>
      <c r="J5255" t="s">
        <v>36</v>
      </c>
      <c r="K5255" t="s">
        <v>74</v>
      </c>
      <c r="L5255" t="s">
        <v>192</v>
      </c>
      <c r="M5255" t="s">
        <v>86</v>
      </c>
      <c r="N5255" s="2">
        <v>40623</v>
      </c>
      <c r="O5255" s="2">
        <v>40624</v>
      </c>
      <c r="P5255">
        <v>4</v>
      </c>
      <c r="Q5255" s="1">
        <v>0.08</v>
      </c>
      <c r="R5255">
        <v>1.8</v>
      </c>
      <c r="S5255">
        <v>4.79</v>
      </c>
      <c r="T5255">
        <f t="shared" si="82"/>
        <v>7.2</v>
      </c>
    </row>
    <row r="5256" spans="1:20" x14ac:dyDescent="0.3">
      <c r="A5256">
        <v>5255</v>
      </c>
      <c r="B5256">
        <v>89808</v>
      </c>
      <c r="C5256" t="s">
        <v>749</v>
      </c>
      <c r="D5256" t="s">
        <v>20</v>
      </c>
      <c r="E5256" t="s">
        <v>21</v>
      </c>
      <c r="F5256" t="s">
        <v>31</v>
      </c>
      <c r="G5256" t="s">
        <v>93</v>
      </c>
      <c r="H5256" t="s">
        <v>206</v>
      </c>
      <c r="I5256" t="s">
        <v>28</v>
      </c>
      <c r="J5256" t="s">
        <v>36</v>
      </c>
      <c r="K5256" t="s">
        <v>213</v>
      </c>
      <c r="L5256" t="s">
        <v>192</v>
      </c>
      <c r="M5256" t="s">
        <v>139</v>
      </c>
      <c r="N5256" s="2">
        <v>41390</v>
      </c>
      <c r="O5256" s="2">
        <v>41392</v>
      </c>
      <c r="P5256">
        <v>5</v>
      </c>
      <c r="Q5256" s="1">
        <v>0.1</v>
      </c>
      <c r="R5256">
        <v>125.99</v>
      </c>
      <c r="S5256">
        <v>8.8000000000000007</v>
      </c>
      <c r="T5256">
        <f t="shared" si="82"/>
        <v>629.94999999999993</v>
      </c>
    </row>
    <row r="5257" spans="1:20" x14ac:dyDescent="0.3">
      <c r="A5257">
        <v>5256</v>
      </c>
      <c r="B5257">
        <v>86443</v>
      </c>
      <c r="C5257" t="s">
        <v>1191</v>
      </c>
      <c r="D5257" t="s">
        <v>20</v>
      </c>
      <c r="E5257" t="s">
        <v>39</v>
      </c>
      <c r="F5257" t="s">
        <v>31</v>
      </c>
      <c r="G5257" t="s">
        <v>93</v>
      </c>
      <c r="H5257" t="s">
        <v>78</v>
      </c>
      <c r="I5257" t="s">
        <v>28</v>
      </c>
      <c r="J5257" t="s">
        <v>36</v>
      </c>
      <c r="K5257" t="s">
        <v>138</v>
      </c>
      <c r="L5257" t="s">
        <v>192</v>
      </c>
      <c r="M5257" t="s">
        <v>131</v>
      </c>
      <c r="N5257" s="2">
        <v>41303</v>
      </c>
      <c r="O5257" s="2">
        <v>41305</v>
      </c>
      <c r="P5257">
        <v>8</v>
      </c>
      <c r="Q5257" s="1">
        <v>0.06</v>
      </c>
      <c r="R5257">
        <v>193.17</v>
      </c>
      <c r="S5257">
        <v>19.989999999999998</v>
      </c>
      <c r="T5257">
        <f t="shared" si="82"/>
        <v>1545.36</v>
      </c>
    </row>
    <row r="5258" spans="1:20" x14ac:dyDescent="0.3">
      <c r="A5258">
        <v>5257</v>
      </c>
      <c r="B5258">
        <v>86050</v>
      </c>
      <c r="C5258" t="s">
        <v>981</v>
      </c>
      <c r="D5258" t="s">
        <v>578</v>
      </c>
      <c r="E5258" t="s">
        <v>187</v>
      </c>
      <c r="F5258" t="s">
        <v>31</v>
      </c>
      <c r="G5258" t="s">
        <v>48</v>
      </c>
      <c r="H5258" t="s">
        <v>225</v>
      </c>
      <c r="I5258" t="s">
        <v>28</v>
      </c>
      <c r="J5258" t="s">
        <v>36</v>
      </c>
      <c r="K5258" t="s">
        <v>248</v>
      </c>
      <c r="L5258" t="s">
        <v>283</v>
      </c>
      <c r="M5258" t="s">
        <v>35</v>
      </c>
      <c r="N5258" s="2">
        <v>40209</v>
      </c>
      <c r="O5258" s="2">
        <v>40209</v>
      </c>
      <c r="P5258">
        <v>11</v>
      </c>
      <c r="Q5258" s="1">
        <v>0.09</v>
      </c>
      <c r="R5258">
        <v>160.97999999999999</v>
      </c>
      <c r="S5258">
        <v>30</v>
      </c>
      <c r="T5258">
        <f t="shared" si="82"/>
        <v>1770.78</v>
      </c>
    </row>
    <row r="5259" spans="1:20" x14ac:dyDescent="0.3">
      <c r="A5259">
        <v>5258</v>
      </c>
      <c r="B5259">
        <v>86050</v>
      </c>
      <c r="C5259" t="s">
        <v>981</v>
      </c>
      <c r="D5259" t="s">
        <v>20</v>
      </c>
      <c r="E5259" t="s">
        <v>39</v>
      </c>
      <c r="F5259" t="s">
        <v>31</v>
      </c>
      <c r="G5259" t="s">
        <v>48</v>
      </c>
      <c r="H5259" t="s">
        <v>61</v>
      </c>
      <c r="I5259" t="s">
        <v>28</v>
      </c>
      <c r="J5259" t="s">
        <v>36</v>
      </c>
      <c r="K5259" t="s">
        <v>62</v>
      </c>
      <c r="L5259" t="s">
        <v>192</v>
      </c>
      <c r="M5259" t="s">
        <v>35</v>
      </c>
      <c r="N5259" s="2">
        <v>40209</v>
      </c>
      <c r="O5259" s="2">
        <v>40209</v>
      </c>
      <c r="P5259">
        <v>10</v>
      </c>
      <c r="Q5259" s="1">
        <v>0.09</v>
      </c>
      <c r="R5259">
        <v>6.3</v>
      </c>
      <c r="S5259">
        <v>0.5</v>
      </c>
      <c r="T5259">
        <f t="shared" si="82"/>
        <v>63</v>
      </c>
    </row>
    <row r="5260" spans="1:20" x14ac:dyDescent="0.3">
      <c r="A5260">
        <v>5259</v>
      </c>
      <c r="B5260">
        <v>86050</v>
      </c>
      <c r="C5260" t="s">
        <v>981</v>
      </c>
      <c r="D5260" t="s">
        <v>20</v>
      </c>
      <c r="E5260" t="s">
        <v>39</v>
      </c>
      <c r="F5260" t="s">
        <v>31</v>
      </c>
      <c r="G5260" t="s">
        <v>48</v>
      </c>
      <c r="H5260" t="s">
        <v>49</v>
      </c>
      <c r="I5260" t="s">
        <v>28</v>
      </c>
      <c r="J5260" t="s">
        <v>36</v>
      </c>
      <c r="K5260" t="s">
        <v>228</v>
      </c>
      <c r="L5260" t="s">
        <v>44</v>
      </c>
      <c r="M5260" t="s">
        <v>35</v>
      </c>
      <c r="N5260" s="2">
        <v>40209</v>
      </c>
      <c r="O5260" s="2">
        <v>40216</v>
      </c>
      <c r="P5260">
        <v>8</v>
      </c>
      <c r="Q5260" s="1">
        <v>0</v>
      </c>
      <c r="R5260">
        <v>4.9800000000000004</v>
      </c>
      <c r="S5260">
        <v>0.8</v>
      </c>
      <c r="T5260">
        <f t="shared" si="82"/>
        <v>39.840000000000003</v>
      </c>
    </row>
    <row r="5261" spans="1:20" x14ac:dyDescent="0.3">
      <c r="A5261">
        <v>5260</v>
      </c>
      <c r="B5261">
        <v>90371</v>
      </c>
      <c r="C5261" t="s">
        <v>2000</v>
      </c>
      <c r="D5261" t="s">
        <v>20</v>
      </c>
      <c r="E5261" t="s">
        <v>21</v>
      </c>
      <c r="F5261" t="s">
        <v>22</v>
      </c>
      <c r="G5261" t="s">
        <v>23</v>
      </c>
      <c r="H5261" t="s">
        <v>203</v>
      </c>
      <c r="I5261" t="s">
        <v>28</v>
      </c>
      <c r="J5261" t="s">
        <v>36</v>
      </c>
      <c r="K5261" t="s">
        <v>1447</v>
      </c>
      <c r="L5261" t="s">
        <v>192</v>
      </c>
      <c r="M5261" t="s">
        <v>227</v>
      </c>
      <c r="N5261" s="2">
        <v>41415</v>
      </c>
      <c r="O5261" s="2">
        <v>41416</v>
      </c>
      <c r="P5261">
        <v>16</v>
      </c>
      <c r="Q5261" s="1">
        <v>0</v>
      </c>
      <c r="R5261">
        <v>30.42</v>
      </c>
      <c r="S5261">
        <v>8.65</v>
      </c>
      <c r="T5261">
        <f t="shared" si="82"/>
        <v>486.72</v>
      </c>
    </row>
    <row r="5262" spans="1:20" x14ac:dyDescent="0.3">
      <c r="A5262">
        <v>5261</v>
      </c>
      <c r="B5262">
        <v>90371</v>
      </c>
      <c r="C5262" t="s">
        <v>1165</v>
      </c>
      <c r="D5262" t="s">
        <v>20</v>
      </c>
      <c r="E5262" t="s">
        <v>39</v>
      </c>
      <c r="F5262" t="s">
        <v>22</v>
      </c>
      <c r="G5262" t="s">
        <v>23</v>
      </c>
      <c r="H5262" t="s">
        <v>89</v>
      </c>
      <c r="I5262" t="s">
        <v>28</v>
      </c>
      <c r="J5262" t="s">
        <v>36</v>
      </c>
      <c r="K5262" t="s">
        <v>55</v>
      </c>
      <c r="L5262" t="s">
        <v>192</v>
      </c>
      <c r="M5262" t="s">
        <v>96</v>
      </c>
      <c r="N5262" s="2">
        <v>41415</v>
      </c>
      <c r="O5262" s="2">
        <v>41417</v>
      </c>
      <c r="P5262">
        <v>9</v>
      </c>
      <c r="Q5262" s="1">
        <v>0.08</v>
      </c>
      <c r="R5262">
        <v>4.91</v>
      </c>
      <c r="S5262">
        <v>0.5</v>
      </c>
      <c r="T5262">
        <f t="shared" si="82"/>
        <v>44.19</v>
      </c>
    </row>
    <row r="5263" spans="1:20" x14ac:dyDescent="0.3">
      <c r="A5263">
        <v>5262</v>
      </c>
      <c r="B5263">
        <v>91434</v>
      </c>
      <c r="C5263" t="s">
        <v>2562</v>
      </c>
      <c r="D5263" t="s">
        <v>20</v>
      </c>
      <c r="E5263" t="s">
        <v>21</v>
      </c>
      <c r="F5263" t="s">
        <v>40</v>
      </c>
      <c r="G5263" t="s">
        <v>23</v>
      </c>
      <c r="H5263" t="s">
        <v>206</v>
      </c>
      <c r="I5263" t="s">
        <v>28</v>
      </c>
      <c r="J5263" t="s">
        <v>36</v>
      </c>
      <c r="K5263" t="s">
        <v>208</v>
      </c>
      <c r="L5263" t="s">
        <v>746</v>
      </c>
      <c r="M5263" t="s">
        <v>99</v>
      </c>
      <c r="N5263" s="2">
        <v>41415</v>
      </c>
      <c r="O5263" s="2">
        <v>41417</v>
      </c>
      <c r="P5263">
        <v>3</v>
      </c>
      <c r="Q5263" s="1">
        <v>0.09</v>
      </c>
      <c r="R5263">
        <v>6783.02</v>
      </c>
      <c r="S5263">
        <v>24.49</v>
      </c>
      <c r="T5263">
        <f t="shared" si="82"/>
        <v>20349.060000000001</v>
      </c>
    </row>
    <row r="5264" spans="1:20" x14ac:dyDescent="0.3">
      <c r="A5264">
        <v>5263</v>
      </c>
      <c r="B5264">
        <v>90712</v>
      </c>
      <c r="C5264" t="s">
        <v>1253</v>
      </c>
      <c r="D5264" t="s">
        <v>20</v>
      </c>
      <c r="E5264" t="s">
        <v>39</v>
      </c>
      <c r="F5264" t="s">
        <v>31</v>
      </c>
      <c r="G5264" t="s">
        <v>23</v>
      </c>
      <c r="H5264" t="s">
        <v>49</v>
      </c>
      <c r="I5264" t="s">
        <v>28</v>
      </c>
      <c r="J5264" t="s">
        <v>36</v>
      </c>
      <c r="K5264" t="s">
        <v>105</v>
      </c>
      <c r="L5264" t="s">
        <v>192</v>
      </c>
      <c r="M5264" t="s">
        <v>66</v>
      </c>
      <c r="N5264" s="2">
        <v>40992</v>
      </c>
      <c r="O5264" s="2">
        <v>40993</v>
      </c>
      <c r="P5264">
        <v>4</v>
      </c>
      <c r="Q5264" s="1">
        <v>0</v>
      </c>
      <c r="R5264">
        <v>4.9800000000000004</v>
      </c>
      <c r="S5264">
        <v>7.54</v>
      </c>
      <c r="T5264">
        <f t="shared" si="82"/>
        <v>19.920000000000002</v>
      </c>
    </row>
    <row r="5265" spans="1:20" x14ac:dyDescent="0.3">
      <c r="A5265">
        <v>5264</v>
      </c>
      <c r="B5265">
        <v>90712</v>
      </c>
      <c r="C5265" t="s">
        <v>1253</v>
      </c>
      <c r="D5265" t="s">
        <v>20</v>
      </c>
      <c r="E5265" t="s">
        <v>39</v>
      </c>
      <c r="F5265" t="s">
        <v>31</v>
      </c>
      <c r="G5265" t="s">
        <v>23</v>
      </c>
      <c r="H5265" t="s">
        <v>94</v>
      </c>
      <c r="I5265" t="s">
        <v>28</v>
      </c>
      <c r="J5265" t="s">
        <v>36</v>
      </c>
      <c r="K5265" t="s">
        <v>189</v>
      </c>
      <c r="L5265" t="s">
        <v>26</v>
      </c>
      <c r="M5265" t="s">
        <v>375</v>
      </c>
      <c r="N5265" s="2">
        <v>40992</v>
      </c>
      <c r="O5265" s="2">
        <v>40993</v>
      </c>
      <c r="P5265">
        <v>6</v>
      </c>
      <c r="Q5265" s="1">
        <v>0.03</v>
      </c>
      <c r="R5265">
        <v>8.34</v>
      </c>
      <c r="S5265">
        <v>2.64</v>
      </c>
      <c r="T5265">
        <f t="shared" si="82"/>
        <v>50.04</v>
      </c>
    </row>
    <row r="5266" spans="1:20" x14ac:dyDescent="0.3">
      <c r="A5266">
        <v>5265</v>
      </c>
      <c r="B5266">
        <v>89851</v>
      </c>
      <c r="C5266" t="s">
        <v>807</v>
      </c>
      <c r="D5266" t="s">
        <v>20</v>
      </c>
      <c r="E5266" t="s">
        <v>187</v>
      </c>
      <c r="F5266" t="s">
        <v>31</v>
      </c>
      <c r="G5266" t="s">
        <v>41</v>
      </c>
      <c r="H5266" t="s">
        <v>219</v>
      </c>
      <c r="I5266" t="s">
        <v>28</v>
      </c>
      <c r="J5266" t="s">
        <v>36</v>
      </c>
      <c r="K5266" t="s">
        <v>189</v>
      </c>
      <c r="L5266" t="s">
        <v>26</v>
      </c>
      <c r="M5266" t="s">
        <v>121</v>
      </c>
      <c r="N5266" s="2">
        <v>40785</v>
      </c>
      <c r="O5266" s="2">
        <v>40787</v>
      </c>
      <c r="P5266">
        <v>1</v>
      </c>
      <c r="Q5266" s="1">
        <v>0.1</v>
      </c>
      <c r="R5266">
        <v>12.22</v>
      </c>
      <c r="S5266">
        <v>2.85</v>
      </c>
      <c r="T5266">
        <f t="shared" si="82"/>
        <v>12.22</v>
      </c>
    </row>
    <row r="5267" spans="1:20" x14ac:dyDescent="0.3">
      <c r="A5267">
        <v>5266</v>
      </c>
      <c r="B5267">
        <v>89506</v>
      </c>
      <c r="C5267" t="s">
        <v>940</v>
      </c>
      <c r="D5267" t="s">
        <v>20</v>
      </c>
      <c r="E5267" t="s">
        <v>39</v>
      </c>
      <c r="F5267" t="s">
        <v>40</v>
      </c>
      <c r="G5267" t="s">
        <v>23</v>
      </c>
      <c r="H5267" t="s">
        <v>42</v>
      </c>
      <c r="I5267" t="s">
        <v>28</v>
      </c>
      <c r="J5267" t="s">
        <v>36</v>
      </c>
      <c r="K5267" t="s">
        <v>113</v>
      </c>
      <c r="L5267" t="s">
        <v>192</v>
      </c>
      <c r="M5267" t="s">
        <v>59</v>
      </c>
      <c r="N5267" s="2">
        <v>40623</v>
      </c>
      <c r="O5267" s="2">
        <v>40624</v>
      </c>
      <c r="P5267">
        <v>3</v>
      </c>
      <c r="Q5267" s="1">
        <v>7.0000000000000007E-2</v>
      </c>
      <c r="R5267">
        <v>59.98</v>
      </c>
      <c r="S5267">
        <v>3.99</v>
      </c>
      <c r="T5267">
        <f t="shared" si="82"/>
        <v>179.94</v>
      </c>
    </row>
    <row r="5268" spans="1:20" x14ac:dyDescent="0.3">
      <c r="A5268">
        <v>5267</v>
      </c>
      <c r="B5268">
        <v>89506</v>
      </c>
      <c r="C5268" t="s">
        <v>940</v>
      </c>
      <c r="D5268" t="s">
        <v>20</v>
      </c>
      <c r="E5268" t="s">
        <v>21</v>
      </c>
      <c r="F5268" t="s">
        <v>40</v>
      </c>
      <c r="G5268" t="s">
        <v>23</v>
      </c>
      <c r="H5268" t="s">
        <v>24</v>
      </c>
      <c r="I5268" t="s">
        <v>28</v>
      </c>
      <c r="J5268" t="s">
        <v>36</v>
      </c>
      <c r="K5268" t="s">
        <v>201</v>
      </c>
      <c r="L5268" t="s">
        <v>26</v>
      </c>
      <c r="M5268" t="s">
        <v>99</v>
      </c>
      <c r="N5268" s="2">
        <v>40623</v>
      </c>
      <c r="O5268" s="2">
        <v>40624</v>
      </c>
      <c r="P5268">
        <v>11</v>
      </c>
      <c r="Q5268" s="1">
        <v>0</v>
      </c>
      <c r="R5268">
        <v>28.48</v>
      </c>
      <c r="S5268">
        <v>1.99</v>
      </c>
      <c r="T5268">
        <f t="shared" si="82"/>
        <v>313.28000000000003</v>
      </c>
    </row>
    <row r="5269" spans="1:20" x14ac:dyDescent="0.3">
      <c r="A5269">
        <v>5268</v>
      </c>
      <c r="B5269">
        <v>88680</v>
      </c>
      <c r="C5269" t="s">
        <v>799</v>
      </c>
      <c r="D5269" t="s">
        <v>20</v>
      </c>
      <c r="E5269" t="s">
        <v>39</v>
      </c>
      <c r="F5269" t="s">
        <v>22</v>
      </c>
      <c r="G5269" t="s">
        <v>48</v>
      </c>
      <c r="H5269" t="s">
        <v>54</v>
      </c>
      <c r="I5269" t="s">
        <v>28</v>
      </c>
      <c r="J5269" t="s">
        <v>36</v>
      </c>
      <c r="K5269" t="s">
        <v>228</v>
      </c>
      <c r="L5269" t="s">
        <v>192</v>
      </c>
      <c r="M5269" t="s">
        <v>137</v>
      </c>
      <c r="N5269" s="2">
        <v>41397</v>
      </c>
      <c r="O5269" s="2">
        <v>41401</v>
      </c>
      <c r="P5269">
        <v>7</v>
      </c>
      <c r="Q5269" s="1">
        <v>0.03</v>
      </c>
      <c r="R5269">
        <v>3.36</v>
      </c>
      <c r="S5269">
        <v>6.27</v>
      </c>
      <c r="T5269">
        <f t="shared" si="82"/>
        <v>23.52</v>
      </c>
    </row>
    <row r="5270" spans="1:20" x14ac:dyDescent="0.3">
      <c r="A5270">
        <v>5269</v>
      </c>
      <c r="B5270">
        <v>89570</v>
      </c>
      <c r="C5270" t="s">
        <v>1442</v>
      </c>
      <c r="D5270" t="s">
        <v>20</v>
      </c>
      <c r="E5270" t="s">
        <v>39</v>
      </c>
      <c r="F5270" t="s">
        <v>47</v>
      </c>
      <c r="G5270" t="s">
        <v>93</v>
      </c>
      <c r="H5270" t="s">
        <v>49</v>
      </c>
      <c r="I5270" t="s">
        <v>28</v>
      </c>
      <c r="J5270" t="s">
        <v>36</v>
      </c>
      <c r="K5270" t="s">
        <v>79</v>
      </c>
      <c r="L5270" t="s">
        <v>192</v>
      </c>
      <c r="M5270" t="s">
        <v>111</v>
      </c>
      <c r="N5270" s="2">
        <v>41565</v>
      </c>
      <c r="O5270" s="2">
        <v>41567</v>
      </c>
      <c r="P5270">
        <v>20</v>
      </c>
      <c r="Q5270" s="1">
        <v>7.0000000000000007E-2</v>
      </c>
      <c r="R5270">
        <v>5.98</v>
      </c>
      <c r="S5270">
        <v>5.15</v>
      </c>
      <c r="T5270">
        <f t="shared" si="82"/>
        <v>119.60000000000001</v>
      </c>
    </row>
    <row r="5271" spans="1:20" x14ac:dyDescent="0.3">
      <c r="A5271">
        <v>5270</v>
      </c>
      <c r="B5271">
        <v>86922</v>
      </c>
      <c r="C5271" t="s">
        <v>1597</v>
      </c>
      <c r="D5271" t="s">
        <v>38</v>
      </c>
      <c r="E5271" t="s">
        <v>39</v>
      </c>
      <c r="F5271" t="s">
        <v>22</v>
      </c>
      <c r="G5271" t="s">
        <v>41</v>
      </c>
      <c r="H5271" t="s">
        <v>49</v>
      </c>
      <c r="I5271" t="s">
        <v>28</v>
      </c>
      <c r="J5271" t="s">
        <v>36</v>
      </c>
      <c r="K5271" t="s">
        <v>58</v>
      </c>
      <c r="L5271" t="s">
        <v>192</v>
      </c>
      <c r="M5271" t="s">
        <v>182</v>
      </c>
      <c r="N5271" s="2">
        <v>41465</v>
      </c>
      <c r="O5271" s="2">
        <v>41467</v>
      </c>
      <c r="P5271">
        <v>14</v>
      </c>
      <c r="Q5271" s="1">
        <v>0.05</v>
      </c>
      <c r="R5271">
        <v>7.3</v>
      </c>
      <c r="S5271">
        <v>7.72</v>
      </c>
      <c r="T5271">
        <f t="shared" si="82"/>
        <v>102.2</v>
      </c>
    </row>
    <row r="5272" spans="1:20" x14ac:dyDescent="0.3">
      <c r="A5272">
        <v>5271</v>
      </c>
      <c r="B5272">
        <v>86922</v>
      </c>
      <c r="C5272" t="s">
        <v>1597</v>
      </c>
      <c r="D5272" t="s">
        <v>20</v>
      </c>
      <c r="E5272" t="s">
        <v>39</v>
      </c>
      <c r="F5272" t="s">
        <v>22</v>
      </c>
      <c r="G5272" t="s">
        <v>41</v>
      </c>
      <c r="H5272" t="s">
        <v>78</v>
      </c>
      <c r="I5272" t="s">
        <v>28</v>
      </c>
      <c r="J5272" t="s">
        <v>36</v>
      </c>
      <c r="K5272" t="s">
        <v>113</v>
      </c>
      <c r="L5272" t="s">
        <v>192</v>
      </c>
      <c r="M5272" t="s">
        <v>190</v>
      </c>
      <c r="N5272" s="2">
        <v>41465</v>
      </c>
      <c r="O5272" s="2">
        <v>41466</v>
      </c>
      <c r="P5272">
        <v>8</v>
      </c>
      <c r="Q5272" s="1">
        <v>0.09</v>
      </c>
      <c r="R5272">
        <v>161.55000000000001</v>
      </c>
      <c r="S5272">
        <v>19.989999999999998</v>
      </c>
      <c r="T5272">
        <f t="shared" si="82"/>
        <v>1292.4000000000001</v>
      </c>
    </row>
    <row r="5273" spans="1:20" x14ac:dyDescent="0.3">
      <c r="A5273">
        <v>5272</v>
      </c>
      <c r="B5273">
        <v>90529</v>
      </c>
      <c r="C5273" t="s">
        <v>1070</v>
      </c>
      <c r="D5273" t="s">
        <v>578</v>
      </c>
      <c r="E5273" t="s">
        <v>187</v>
      </c>
      <c r="F5273" t="s">
        <v>31</v>
      </c>
      <c r="G5273" t="s">
        <v>48</v>
      </c>
      <c r="H5273" t="s">
        <v>219</v>
      </c>
      <c r="I5273" t="s">
        <v>28</v>
      </c>
      <c r="J5273" t="s">
        <v>36</v>
      </c>
      <c r="K5273" t="s">
        <v>145</v>
      </c>
      <c r="L5273" t="s">
        <v>330</v>
      </c>
      <c r="M5273" t="s">
        <v>255</v>
      </c>
      <c r="N5273" s="2">
        <v>41392</v>
      </c>
      <c r="O5273" s="2">
        <v>41397</v>
      </c>
      <c r="P5273">
        <v>2</v>
      </c>
      <c r="Q5273" s="1">
        <v>0.05</v>
      </c>
      <c r="R5273">
        <v>400.98</v>
      </c>
      <c r="S5273">
        <v>42.52</v>
      </c>
      <c r="T5273">
        <f t="shared" si="82"/>
        <v>801.96</v>
      </c>
    </row>
    <row r="5274" spans="1:20" x14ac:dyDescent="0.3">
      <c r="A5274">
        <v>5273</v>
      </c>
      <c r="B5274">
        <v>87772</v>
      </c>
      <c r="C5274" t="s">
        <v>486</v>
      </c>
      <c r="D5274" t="s">
        <v>20</v>
      </c>
      <c r="E5274" t="s">
        <v>39</v>
      </c>
      <c r="F5274" t="s">
        <v>31</v>
      </c>
      <c r="G5274" t="s">
        <v>48</v>
      </c>
      <c r="H5274" t="s">
        <v>42</v>
      </c>
      <c r="I5274" t="s">
        <v>28</v>
      </c>
      <c r="J5274" t="s">
        <v>36</v>
      </c>
      <c r="K5274" t="s">
        <v>116</v>
      </c>
      <c r="L5274" t="s">
        <v>192</v>
      </c>
      <c r="M5274" t="s">
        <v>178</v>
      </c>
      <c r="N5274" s="2">
        <v>40285</v>
      </c>
      <c r="O5274" s="2">
        <v>40285</v>
      </c>
      <c r="P5274">
        <v>10</v>
      </c>
      <c r="Q5274" s="1">
        <v>0.02</v>
      </c>
      <c r="R5274">
        <v>419.19</v>
      </c>
      <c r="S5274">
        <v>19.989999999999998</v>
      </c>
      <c r="T5274">
        <f t="shared" si="82"/>
        <v>4191.8999999999996</v>
      </c>
    </row>
    <row r="5275" spans="1:20" x14ac:dyDescent="0.3">
      <c r="A5275">
        <v>5274</v>
      </c>
      <c r="B5275">
        <v>90324</v>
      </c>
      <c r="C5275" t="s">
        <v>682</v>
      </c>
      <c r="D5275" t="s">
        <v>38</v>
      </c>
      <c r="E5275" t="s">
        <v>39</v>
      </c>
      <c r="F5275" t="s">
        <v>22</v>
      </c>
      <c r="G5275" t="s">
        <v>93</v>
      </c>
      <c r="H5275" t="s">
        <v>54</v>
      </c>
      <c r="I5275" t="s">
        <v>28</v>
      </c>
      <c r="J5275" t="s">
        <v>36</v>
      </c>
      <c r="K5275" t="s">
        <v>50</v>
      </c>
      <c r="L5275" t="s">
        <v>26</v>
      </c>
      <c r="M5275" t="s">
        <v>227</v>
      </c>
      <c r="N5275" s="2">
        <v>40703</v>
      </c>
      <c r="O5275" s="2">
        <v>40703</v>
      </c>
      <c r="P5275">
        <v>6</v>
      </c>
      <c r="Q5275" s="1">
        <v>0</v>
      </c>
      <c r="R5275">
        <v>13.9</v>
      </c>
      <c r="S5275">
        <v>7.59</v>
      </c>
      <c r="T5275">
        <f t="shared" si="82"/>
        <v>83.4</v>
      </c>
    </row>
    <row r="5276" spans="1:20" x14ac:dyDescent="0.3">
      <c r="A5276">
        <v>5275</v>
      </c>
      <c r="B5276">
        <v>86365</v>
      </c>
      <c r="C5276" t="s">
        <v>628</v>
      </c>
      <c r="D5276" t="s">
        <v>38</v>
      </c>
      <c r="E5276" t="s">
        <v>39</v>
      </c>
      <c r="F5276" t="s">
        <v>22</v>
      </c>
      <c r="G5276" t="s">
        <v>48</v>
      </c>
      <c r="H5276" t="s">
        <v>78</v>
      </c>
      <c r="I5276" t="s">
        <v>28</v>
      </c>
      <c r="J5276" t="s">
        <v>36</v>
      </c>
      <c r="K5276" t="s">
        <v>129</v>
      </c>
      <c r="L5276" t="s">
        <v>192</v>
      </c>
      <c r="M5276" t="s">
        <v>123</v>
      </c>
      <c r="N5276" s="2">
        <v>41462</v>
      </c>
      <c r="O5276" s="2">
        <v>41467</v>
      </c>
      <c r="P5276">
        <v>11</v>
      </c>
      <c r="Q5276" s="1">
        <v>0.09</v>
      </c>
      <c r="R5276">
        <v>3.89</v>
      </c>
      <c r="S5276">
        <v>7.01</v>
      </c>
      <c r="T5276">
        <f t="shared" si="82"/>
        <v>42.79</v>
      </c>
    </row>
    <row r="5277" spans="1:20" x14ac:dyDescent="0.3">
      <c r="A5277">
        <v>5276</v>
      </c>
      <c r="B5277">
        <v>88792</v>
      </c>
      <c r="C5277" t="s">
        <v>1170</v>
      </c>
      <c r="D5277" t="s">
        <v>20</v>
      </c>
      <c r="E5277" t="s">
        <v>39</v>
      </c>
      <c r="F5277" t="s">
        <v>31</v>
      </c>
      <c r="G5277" t="s">
        <v>23</v>
      </c>
      <c r="H5277" t="s">
        <v>54</v>
      </c>
      <c r="I5277" t="s">
        <v>28</v>
      </c>
      <c r="J5277" t="s">
        <v>36</v>
      </c>
      <c r="K5277" t="s">
        <v>228</v>
      </c>
      <c r="L5277" t="s">
        <v>192</v>
      </c>
      <c r="M5277" t="s">
        <v>35</v>
      </c>
      <c r="N5277" s="2">
        <v>41501</v>
      </c>
      <c r="O5277" s="2">
        <v>41502</v>
      </c>
      <c r="P5277">
        <v>3</v>
      </c>
      <c r="Q5277" s="1">
        <v>0.05</v>
      </c>
      <c r="R5277">
        <v>420.98</v>
      </c>
      <c r="S5277">
        <v>19.989999999999998</v>
      </c>
      <c r="T5277">
        <f t="shared" si="82"/>
        <v>1262.94</v>
      </c>
    </row>
    <row r="5278" spans="1:20" x14ac:dyDescent="0.3">
      <c r="A5278">
        <v>5277</v>
      </c>
      <c r="B5278">
        <v>87738</v>
      </c>
      <c r="C5278" t="s">
        <v>104</v>
      </c>
      <c r="D5278" t="s">
        <v>20</v>
      </c>
      <c r="E5278" t="s">
        <v>39</v>
      </c>
      <c r="F5278" t="s">
        <v>31</v>
      </c>
      <c r="G5278" t="s">
        <v>32</v>
      </c>
      <c r="H5278" t="s">
        <v>49</v>
      </c>
      <c r="I5278" t="s">
        <v>28</v>
      </c>
      <c r="J5278" t="s">
        <v>36</v>
      </c>
      <c r="K5278" t="s">
        <v>154</v>
      </c>
      <c r="L5278" t="s">
        <v>44</v>
      </c>
      <c r="M5278" t="s">
        <v>631</v>
      </c>
      <c r="N5278" s="2">
        <v>41633</v>
      </c>
      <c r="O5278" s="2">
        <v>41635</v>
      </c>
      <c r="P5278">
        <v>23</v>
      </c>
      <c r="Q5278" s="1">
        <v>0.1</v>
      </c>
      <c r="R5278">
        <v>7.08</v>
      </c>
      <c r="S5278">
        <v>2.35</v>
      </c>
      <c r="T5278">
        <f t="shared" si="82"/>
        <v>162.84</v>
      </c>
    </row>
    <row r="5279" spans="1:20" x14ac:dyDescent="0.3">
      <c r="A5279">
        <v>5278</v>
      </c>
      <c r="B5279">
        <v>89421</v>
      </c>
      <c r="C5279" t="s">
        <v>1283</v>
      </c>
      <c r="D5279" t="s">
        <v>38</v>
      </c>
      <c r="E5279" t="s">
        <v>39</v>
      </c>
      <c r="F5279" t="s">
        <v>40</v>
      </c>
      <c r="G5279" t="s">
        <v>23</v>
      </c>
      <c r="H5279" t="s">
        <v>54</v>
      </c>
      <c r="I5279" t="s">
        <v>28</v>
      </c>
      <c r="J5279" t="s">
        <v>36</v>
      </c>
      <c r="K5279" t="s">
        <v>55</v>
      </c>
      <c r="L5279" t="s">
        <v>192</v>
      </c>
      <c r="M5279" t="s">
        <v>45</v>
      </c>
      <c r="N5279" s="2">
        <v>40945</v>
      </c>
      <c r="O5279" s="2">
        <v>40947</v>
      </c>
      <c r="P5279">
        <v>10</v>
      </c>
      <c r="Q5279" s="1">
        <v>0.03</v>
      </c>
      <c r="R5279">
        <v>20.98</v>
      </c>
      <c r="S5279">
        <v>8.83</v>
      </c>
      <c r="T5279">
        <f t="shared" si="82"/>
        <v>209.8</v>
      </c>
    </row>
    <row r="5280" spans="1:20" x14ac:dyDescent="0.3">
      <c r="A5280">
        <v>5279</v>
      </c>
      <c r="B5280">
        <v>89421</v>
      </c>
      <c r="C5280" t="s">
        <v>1283</v>
      </c>
      <c r="D5280" t="s">
        <v>20</v>
      </c>
      <c r="E5280" t="s">
        <v>39</v>
      </c>
      <c r="F5280" t="s">
        <v>40</v>
      </c>
      <c r="G5280" t="s">
        <v>23</v>
      </c>
      <c r="H5280" t="s">
        <v>89</v>
      </c>
      <c r="I5280" t="s">
        <v>28</v>
      </c>
      <c r="J5280" t="s">
        <v>36</v>
      </c>
      <c r="K5280" t="s">
        <v>79</v>
      </c>
      <c r="L5280" t="s">
        <v>192</v>
      </c>
      <c r="M5280" t="s">
        <v>309</v>
      </c>
      <c r="N5280" s="2">
        <v>40945</v>
      </c>
      <c r="O5280" s="2">
        <v>40947</v>
      </c>
      <c r="P5280">
        <v>9</v>
      </c>
      <c r="Q5280" s="1">
        <v>0.06</v>
      </c>
      <c r="R5280">
        <v>5.98</v>
      </c>
      <c r="S5280">
        <v>5.35</v>
      </c>
      <c r="T5280">
        <f t="shared" si="82"/>
        <v>53.820000000000007</v>
      </c>
    </row>
    <row r="5281" spans="1:20" x14ac:dyDescent="0.3">
      <c r="A5281">
        <v>5280</v>
      </c>
      <c r="B5281">
        <v>86325</v>
      </c>
      <c r="C5281" t="s">
        <v>815</v>
      </c>
      <c r="D5281" t="s">
        <v>20</v>
      </c>
      <c r="E5281" t="s">
        <v>39</v>
      </c>
      <c r="F5281" t="s">
        <v>31</v>
      </c>
      <c r="G5281" t="s">
        <v>41</v>
      </c>
      <c r="H5281" t="s">
        <v>89</v>
      </c>
      <c r="I5281" t="s">
        <v>28</v>
      </c>
      <c r="J5281" t="s">
        <v>36</v>
      </c>
      <c r="K5281" t="s">
        <v>58</v>
      </c>
      <c r="L5281" t="s">
        <v>192</v>
      </c>
      <c r="M5281" t="s">
        <v>141</v>
      </c>
      <c r="N5281" s="2">
        <v>41577</v>
      </c>
      <c r="O5281" s="2">
        <v>41579</v>
      </c>
      <c r="P5281">
        <v>8</v>
      </c>
      <c r="Q5281" s="1">
        <v>0.1</v>
      </c>
      <c r="R5281">
        <v>5.98</v>
      </c>
      <c r="S5281">
        <v>2.5</v>
      </c>
      <c r="T5281">
        <f t="shared" si="82"/>
        <v>47.84</v>
      </c>
    </row>
    <row r="5282" spans="1:20" x14ac:dyDescent="0.3">
      <c r="A5282">
        <v>5281</v>
      </c>
      <c r="B5282">
        <v>86325</v>
      </c>
      <c r="C5282" t="s">
        <v>815</v>
      </c>
      <c r="D5282" t="s">
        <v>20</v>
      </c>
      <c r="E5282" t="s">
        <v>39</v>
      </c>
      <c r="F5282" t="s">
        <v>31</v>
      </c>
      <c r="G5282" t="s">
        <v>41</v>
      </c>
      <c r="H5282" t="s">
        <v>78</v>
      </c>
      <c r="I5282" t="s">
        <v>28</v>
      </c>
      <c r="J5282" t="s">
        <v>36</v>
      </c>
      <c r="K5282" t="s">
        <v>289</v>
      </c>
      <c r="L5282" t="s">
        <v>44</v>
      </c>
      <c r="M5282" t="s">
        <v>146</v>
      </c>
      <c r="N5282" s="2">
        <v>41577</v>
      </c>
      <c r="O5282" s="2">
        <v>41579</v>
      </c>
      <c r="P5282">
        <v>17</v>
      </c>
      <c r="Q5282" s="1">
        <v>0.01</v>
      </c>
      <c r="R5282">
        <v>5.84</v>
      </c>
      <c r="S5282">
        <v>1.2</v>
      </c>
      <c r="T5282">
        <f t="shared" si="82"/>
        <v>99.28</v>
      </c>
    </row>
    <row r="5283" spans="1:20" x14ac:dyDescent="0.3">
      <c r="A5283">
        <v>5282</v>
      </c>
      <c r="B5283">
        <v>91441</v>
      </c>
      <c r="C5283" t="s">
        <v>1561</v>
      </c>
      <c r="D5283" t="s">
        <v>20</v>
      </c>
      <c r="E5283" t="s">
        <v>39</v>
      </c>
      <c r="F5283" t="s">
        <v>22</v>
      </c>
      <c r="G5283" t="s">
        <v>41</v>
      </c>
      <c r="H5283" t="s">
        <v>42</v>
      </c>
      <c r="I5283" t="s">
        <v>28</v>
      </c>
      <c r="J5283" t="s">
        <v>36</v>
      </c>
      <c r="K5283" t="s">
        <v>116</v>
      </c>
      <c r="L5283" t="s">
        <v>192</v>
      </c>
      <c r="M5283" t="s">
        <v>398</v>
      </c>
      <c r="N5283" s="2">
        <v>41239</v>
      </c>
      <c r="O5283" s="2">
        <v>41240</v>
      </c>
      <c r="P5283">
        <v>24</v>
      </c>
      <c r="Q5283" s="1">
        <v>0.03</v>
      </c>
      <c r="R5283">
        <v>15.22</v>
      </c>
      <c r="S5283">
        <v>9.73</v>
      </c>
      <c r="T5283">
        <f t="shared" si="82"/>
        <v>365.28000000000003</v>
      </c>
    </row>
    <row r="5284" spans="1:20" x14ac:dyDescent="0.3">
      <c r="A5284">
        <v>5283</v>
      </c>
      <c r="B5284">
        <v>91441</v>
      </c>
      <c r="C5284" t="s">
        <v>1561</v>
      </c>
      <c r="D5284" t="s">
        <v>38</v>
      </c>
      <c r="E5284" t="s">
        <v>39</v>
      </c>
      <c r="F5284" t="s">
        <v>22</v>
      </c>
      <c r="G5284" t="s">
        <v>41</v>
      </c>
      <c r="H5284" t="s">
        <v>61</v>
      </c>
      <c r="I5284" t="s">
        <v>28</v>
      </c>
      <c r="J5284" t="s">
        <v>36</v>
      </c>
      <c r="K5284" t="s">
        <v>291</v>
      </c>
      <c r="L5284" t="s">
        <v>192</v>
      </c>
      <c r="M5284" t="s">
        <v>232</v>
      </c>
      <c r="N5284" s="2">
        <v>41239</v>
      </c>
      <c r="O5284" s="2">
        <v>41240</v>
      </c>
      <c r="P5284">
        <v>20</v>
      </c>
      <c r="Q5284" s="1">
        <v>0.04</v>
      </c>
      <c r="R5284">
        <v>11.09</v>
      </c>
      <c r="S5284">
        <v>5.25</v>
      </c>
      <c r="T5284">
        <f t="shared" si="82"/>
        <v>221.8</v>
      </c>
    </row>
    <row r="5285" spans="1:20" x14ac:dyDescent="0.3">
      <c r="A5285">
        <v>5284</v>
      </c>
      <c r="B5285">
        <v>91441</v>
      </c>
      <c r="C5285" t="s">
        <v>1561</v>
      </c>
      <c r="D5285" t="s">
        <v>20</v>
      </c>
      <c r="E5285" t="s">
        <v>39</v>
      </c>
      <c r="F5285" t="s">
        <v>22</v>
      </c>
      <c r="G5285" t="s">
        <v>41</v>
      </c>
      <c r="H5285" t="s">
        <v>54</v>
      </c>
      <c r="I5285" t="s">
        <v>28</v>
      </c>
      <c r="J5285" t="s">
        <v>36</v>
      </c>
      <c r="K5285" t="s">
        <v>79</v>
      </c>
      <c r="L5285" t="s">
        <v>192</v>
      </c>
      <c r="M5285" t="s">
        <v>27</v>
      </c>
      <c r="N5285" s="2">
        <v>41239</v>
      </c>
      <c r="O5285" s="2">
        <v>41241</v>
      </c>
      <c r="P5285">
        <v>38</v>
      </c>
      <c r="Q5285" s="1">
        <v>0.05</v>
      </c>
      <c r="R5285">
        <v>11.34</v>
      </c>
      <c r="S5285">
        <v>5.01</v>
      </c>
      <c r="T5285">
        <f t="shared" si="82"/>
        <v>430.92</v>
      </c>
    </row>
    <row r="5286" spans="1:20" x14ac:dyDescent="0.3">
      <c r="A5286">
        <v>5285</v>
      </c>
      <c r="B5286">
        <v>91441</v>
      </c>
      <c r="C5286" t="s">
        <v>785</v>
      </c>
      <c r="D5286" t="s">
        <v>578</v>
      </c>
      <c r="E5286" t="s">
        <v>187</v>
      </c>
      <c r="F5286" t="s">
        <v>22</v>
      </c>
      <c r="G5286" t="s">
        <v>41</v>
      </c>
      <c r="H5286" t="s">
        <v>217</v>
      </c>
      <c r="I5286" t="s">
        <v>28</v>
      </c>
      <c r="J5286" t="s">
        <v>36</v>
      </c>
      <c r="K5286" t="s">
        <v>68</v>
      </c>
      <c r="L5286" t="s">
        <v>330</v>
      </c>
      <c r="M5286" t="s">
        <v>80</v>
      </c>
      <c r="N5286" s="2">
        <v>41239</v>
      </c>
      <c r="O5286" s="2">
        <v>41241</v>
      </c>
      <c r="P5286">
        <v>8</v>
      </c>
      <c r="Q5286" s="1">
        <v>0.04</v>
      </c>
      <c r="R5286">
        <v>180.98</v>
      </c>
      <c r="S5286">
        <v>23.58</v>
      </c>
      <c r="T5286">
        <f t="shared" si="82"/>
        <v>1447.84</v>
      </c>
    </row>
    <row r="5287" spans="1:20" x14ac:dyDescent="0.3">
      <c r="A5287">
        <v>5286</v>
      </c>
      <c r="B5287">
        <v>86459</v>
      </c>
      <c r="C5287" t="s">
        <v>492</v>
      </c>
      <c r="D5287" t="s">
        <v>20</v>
      </c>
      <c r="E5287" t="s">
        <v>21</v>
      </c>
      <c r="F5287" t="s">
        <v>40</v>
      </c>
      <c r="G5287" t="s">
        <v>23</v>
      </c>
      <c r="H5287" t="s">
        <v>24</v>
      </c>
      <c r="I5287" t="s">
        <v>28</v>
      </c>
      <c r="J5287" t="s">
        <v>36</v>
      </c>
      <c r="K5287" t="s">
        <v>198</v>
      </c>
      <c r="L5287" t="s">
        <v>44</v>
      </c>
      <c r="M5287" t="s">
        <v>59</v>
      </c>
      <c r="N5287" s="2">
        <v>40235</v>
      </c>
      <c r="O5287" s="2">
        <v>40236</v>
      </c>
      <c r="P5287">
        <v>5</v>
      </c>
      <c r="Q5287" s="1">
        <v>0.09</v>
      </c>
      <c r="R5287">
        <v>35.99</v>
      </c>
      <c r="S5287">
        <v>5.99</v>
      </c>
      <c r="T5287">
        <f t="shared" si="82"/>
        <v>179.95000000000002</v>
      </c>
    </row>
    <row r="5288" spans="1:20" x14ac:dyDescent="0.3">
      <c r="A5288">
        <v>5287</v>
      </c>
      <c r="B5288">
        <v>85931</v>
      </c>
      <c r="C5288" t="s">
        <v>698</v>
      </c>
      <c r="D5288" t="s">
        <v>38</v>
      </c>
      <c r="E5288" t="s">
        <v>21</v>
      </c>
      <c r="F5288" t="s">
        <v>22</v>
      </c>
      <c r="G5288" t="s">
        <v>93</v>
      </c>
      <c r="H5288" t="s">
        <v>24</v>
      </c>
      <c r="I5288" t="s">
        <v>28</v>
      </c>
      <c r="J5288" t="s">
        <v>36</v>
      </c>
      <c r="K5288" t="s">
        <v>204</v>
      </c>
      <c r="L5288" t="s">
        <v>192</v>
      </c>
      <c r="M5288" t="s">
        <v>150</v>
      </c>
      <c r="N5288" s="2">
        <v>41116</v>
      </c>
      <c r="O5288" s="2">
        <v>41118</v>
      </c>
      <c r="P5288">
        <v>11</v>
      </c>
      <c r="Q5288" s="1">
        <v>0.04</v>
      </c>
      <c r="R5288">
        <v>55.94</v>
      </c>
      <c r="S5288">
        <v>4</v>
      </c>
      <c r="T5288">
        <f t="shared" si="82"/>
        <v>615.33999999999992</v>
      </c>
    </row>
    <row r="5289" spans="1:20" x14ac:dyDescent="0.3">
      <c r="A5289">
        <v>5288</v>
      </c>
      <c r="B5289">
        <v>90840</v>
      </c>
      <c r="C5289" t="s">
        <v>925</v>
      </c>
      <c r="D5289" t="s">
        <v>20</v>
      </c>
      <c r="E5289" t="s">
        <v>39</v>
      </c>
      <c r="F5289" t="s">
        <v>31</v>
      </c>
      <c r="G5289" t="s">
        <v>48</v>
      </c>
      <c r="H5289" t="s">
        <v>42</v>
      </c>
      <c r="I5289" t="s">
        <v>28</v>
      </c>
      <c r="J5289" t="s">
        <v>36</v>
      </c>
      <c r="K5289" t="s">
        <v>116</v>
      </c>
      <c r="L5289" t="s">
        <v>192</v>
      </c>
      <c r="M5289" t="s">
        <v>121</v>
      </c>
      <c r="N5289" s="2">
        <v>41091</v>
      </c>
      <c r="O5289" s="2">
        <v>41093</v>
      </c>
      <c r="P5289">
        <v>11</v>
      </c>
      <c r="Q5289" s="1">
        <v>0.02</v>
      </c>
      <c r="R5289">
        <v>6.48</v>
      </c>
      <c r="S5289">
        <v>9.5399999999999991</v>
      </c>
      <c r="T5289">
        <f t="shared" si="82"/>
        <v>71.28</v>
      </c>
    </row>
    <row r="5290" spans="1:20" x14ac:dyDescent="0.3">
      <c r="A5290">
        <v>5289</v>
      </c>
      <c r="B5290">
        <v>86507</v>
      </c>
      <c r="C5290" t="s">
        <v>731</v>
      </c>
      <c r="D5290" t="s">
        <v>578</v>
      </c>
      <c r="E5290" t="s">
        <v>39</v>
      </c>
      <c r="F5290" t="s">
        <v>22</v>
      </c>
      <c r="G5290" t="s">
        <v>41</v>
      </c>
      <c r="H5290" t="s">
        <v>89</v>
      </c>
      <c r="I5290" t="s">
        <v>28</v>
      </c>
      <c r="J5290" t="s">
        <v>36</v>
      </c>
      <c r="K5290" t="s">
        <v>55</v>
      </c>
      <c r="L5290" t="s">
        <v>283</v>
      </c>
      <c r="M5290" t="s">
        <v>123</v>
      </c>
      <c r="N5290" s="2">
        <v>40192</v>
      </c>
      <c r="O5290" s="2">
        <v>40192</v>
      </c>
      <c r="P5290">
        <v>4</v>
      </c>
      <c r="Q5290" s="1">
        <v>0.1</v>
      </c>
      <c r="R5290">
        <v>208.16</v>
      </c>
      <c r="S5290">
        <v>68.02</v>
      </c>
      <c r="T5290">
        <f t="shared" si="82"/>
        <v>832.64</v>
      </c>
    </row>
    <row r="5291" spans="1:20" x14ac:dyDescent="0.3">
      <c r="A5291">
        <v>5290</v>
      </c>
      <c r="B5291">
        <v>86507</v>
      </c>
      <c r="C5291" t="s">
        <v>1037</v>
      </c>
      <c r="D5291" t="s">
        <v>20</v>
      </c>
      <c r="E5291" t="s">
        <v>39</v>
      </c>
      <c r="F5291" t="s">
        <v>22</v>
      </c>
      <c r="G5291" t="s">
        <v>41</v>
      </c>
      <c r="H5291" t="s">
        <v>89</v>
      </c>
      <c r="I5291" t="s">
        <v>28</v>
      </c>
      <c r="J5291" t="s">
        <v>36</v>
      </c>
      <c r="K5291" t="s">
        <v>163</v>
      </c>
      <c r="L5291" t="s">
        <v>192</v>
      </c>
      <c r="M5291" t="s">
        <v>227</v>
      </c>
      <c r="N5291" s="2">
        <v>40192</v>
      </c>
      <c r="O5291" s="2">
        <v>40193</v>
      </c>
      <c r="P5291">
        <v>2</v>
      </c>
      <c r="Q5291" s="1">
        <v>7.0000000000000007E-2</v>
      </c>
      <c r="R5291">
        <v>90.48</v>
      </c>
      <c r="S5291">
        <v>19.989999999999998</v>
      </c>
      <c r="T5291">
        <f t="shared" si="82"/>
        <v>180.96</v>
      </c>
    </row>
    <row r="5292" spans="1:20" x14ac:dyDescent="0.3">
      <c r="A5292">
        <v>5291</v>
      </c>
      <c r="B5292">
        <v>86507</v>
      </c>
      <c r="C5292" t="s">
        <v>1037</v>
      </c>
      <c r="D5292" t="s">
        <v>38</v>
      </c>
      <c r="E5292" t="s">
        <v>187</v>
      </c>
      <c r="F5292" t="s">
        <v>22</v>
      </c>
      <c r="G5292" t="s">
        <v>41</v>
      </c>
      <c r="H5292" t="s">
        <v>225</v>
      </c>
      <c r="I5292" t="s">
        <v>28</v>
      </c>
      <c r="J5292" t="s">
        <v>36</v>
      </c>
      <c r="K5292" t="s">
        <v>228</v>
      </c>
      <c r="L5292" t="s">
        <v>26</v>
      </c>
      <c r="M5292" t="s">
        <v>294</v>
      </c>
      <c r="N5292" s="2">
        <v>40192</v>
      </c>
      <c r="O5292" s="2">
        <v>40194</v>
      </c>
      <c r="P5292">
        <v>1</v>
      </c>
      <c r="Q5292" s="1">
        <v>0.01</v>
      </c>
      <c r="R5292">
        <v>9.48</v>
      </c>
      <c r="S5292">
        <v>7.29</v>
      </c>
      <c r="T5292">
        <f t="shared" si="82"/>
        <v>9.48</v>
      </c>
    </row>
    <row r="5293" spans="1:20" x14ac:dyDescent="0.3">
      <c r="A5293">
        <v>5292</v>
      </c>
      <c r="B5293">
        <v>86507</v>
      </c>
      <c r="C5293" t="s">
        <v>1037</v>
      </c>
      <c r="D5293" t="s">
        <v>20</v>
      </c>
      <c r="E5293" t="s">
        <v>39</v>
      </c>
      <c r="F5293" t="s">
        <v>22</v>
      </c>
      <c r="G5293" t="s">
        <v>41</v>
      </c>
      <c r="H5293" t="s">
        <v>89</v>
      </c>
      <c r="I5293" t="s">
        <v>28</v>
      </c>
      <c r="J5293" t="s">
        <v>36</v>
      </c>
      <c r="K5293" t="s">
        <v>228</v>
      </c>
      <c r="L5293" t="s">
        <v>44</v>
      </c>
      <c r="M5293" t="s">
        <v>326</v>
      </c>
      <c r="N5293" s="2">
        <v>40192</v>
      </c>
      <c r="O5293" s="2">
        <v>40193</v>
      </c>
      <c r="P5293">
        <v>4</v>
      </c>
      <c r="Q5293" s="1">
        <v>0.02</v>
      </c>
      <c r="R5293">
        <v>4.28</v>
      </c>
      <c r="S5293">
        <v>0.94</v>
      </c>
      <c r="T5293">
        <f t="shared" si="82"/>
        <v>17.12</v>
      </c>
    </row>
    <row r="5294" spans="1:20" x14ac:dyDescent="0.3">
      <c r="A5294">
        <v>5293</v>
      </c>
      <c r="B5294">
        <v>89492</v>
      </c>
      <c r="C5294" t="s">
        <v>998</v>
      </c>
      <c r="D5294" t="s">
        <v>38</v>
      </c>
      <c r="E5294" t="s">
        <v>187</v>
      </c>
      <c r="F5294" t="s">
        <v>22</v>
      </c>
      <c r="G5294" t="s">
        <v>23</v>
      </c>
      <c r="H5294" t="s">
        <v>188</v>
      </c>
      <c r="I5294" t="s">
        <v>28</v>
      </c>
      <c r="J5294" t="s">
        <v>36</v>
      </c>
      <c r="K5294" t="s">
        <v>181</v>
      </c>
      <c r="L5294" t="s">
        <v>192</v>
      </c>
      <c r="M5294" t="s">
        <v>190</v>
      </c>
      <c r="N5294" s="2">
        <v>41115</v>
      </c>
      <c r="O5294" s="2">
        <v>41117</v>
      </c>
      <c r="P5294">
        <v>7</v>
      </c>
      <c r="Q5294" s="1">
        <v>0.04</v>
      </c>
      <c r="R5294">
        <v>4.18</v>
      </c>
      <c r="S5294">
        <v>6.92</v>
      </c>
      <c r="T5294">
        <f t="shared" si="82"/>
        <v>29.259999999999998</v>
      </c>
    </row>
    <row r="5295" spans="1:20" x14ac:dyDescent="0.3">
      <c r="A5295">
        <v>5294</v>
      </c>
      <c r="B5295">
        <v>89492</v>
      </c>
      <c r="C5295" t="s">
        <v>998</v>
      </c>
      <c r="D5295" t="s">
        <v>20</v>
      </c>
      <c r="E5295" t="s">
        <v>39</v>
      </c>
      <c r="F5295" t="s">
        <v>22</v>
      </c>
      <c r="G5295" t="s">
        <v>23</v>
      </c>
      <c r="H5295" t="s">
        <v>89</v>
      </c>
      <c r="I5295" t="s">
        <v>28</v>
      </c>
      <c r="J5295" t="s">
        <v>36</v>
      </c>
      <c r="K5295" t="s">
        <v>113</v>
      </c>
      <c r="L5295" t="s">
        <v>26</v>
      </c>
      <c r="M5295" t="s">
        <v>246</v>
      </c>
      <c r="N5295" s="2">
        <v>41115</v>
      </c>
      <c r="O5295" s="2">
        <v>41118</v>
      </c>
      <c r="P5295">
        <v>14</v>
      </c>
      <c r="Q5295" s="1">
        <v>0.06</v>
      </c>
      <c r="R5295">
        <v>34.58</v>
      </c>
      <c r="S5295">
        <v>8.99</v>
      </c>
      <c r="T5295">
        <f t="shared" si="82"/>
        <v>484.12</v>
      </c>
    </row>
    <row r="5296" spans="1:20" x14ac:dyDescent="0.3">
      <c r="A5296">
        <v>5295</v>
      </c>
      <c r="B5296">
        <v>89619</v>
      </c>
      <c r="C5296" t="s">
        <v>1223</v>
      </c>
      <c r="D5296" t="s">
        <v>20</v>
      </c>
      <c r="E5296" t="s">
        <v>187</v>
      </c>
      <c r="F5296" t="s">
        <v>22</v>
      </c>
      <c r="G5296" t="s">
        <v>41</v>
      </c>
      <c r="H5296" t="s">
        <v>219</v>
      </c>
      <c r="I5296" t="s">
        <v>28</v>
      </c>
      <c r="J5296" t="s">
        <v>36</v>
      </c>
      <c r="K5296" t="s">
        <v>181</v>
      </c>
      <c r="L5296" t="s">
        <v>44</v>
      </c>
      <c r="M5296" t="s">
        <v>444</v>
      </c>
      <c r="N5296" s="2">
        <v>41491</v>
      </c>
      <c r="O5296" s="2">
        <v>41493</v>
      </c>
      <c r="P5296">
        <v>9</v>
      </c>
      <c r="Q5296" s="1">
        <v>7.0000000000000007E-2</v>
      </c>
      <c r="R5296">
        <v>5.08</v>
      </c>
      <c r="S5296">
        <v>2.0299999999999998</v>
      </c>
      <c r="T5296">
        <f t="shared" si="82"/>
        <v>45.72</v>
      </c>
    </row>
    <row r="5297" spans="1:20" x14ac:dyDescent="0.3">
      <c r="A5297">
        <v>5296</v>
      </c>
      <c r="B5297">
        <v>89619</v>
      </c>
      <c r="C5297" t="s">
        <v>1223</v>
      </c>
      <c r="D5297" t="s">
        <v>20</v>
      </c>
      <c r="E5297" t="s">
        <v>39</v>
      </c>
      <c r="F5297" t="s">
        <v>22</v>
      </c>
      <c r="G5297" t="s">
        <v>41</v>
      </c>
      <c r="H5297" t="s">
        <v>49</v>
      </c>
      <c r="I5297" t="s">
        <v>28</v>
      </c>
      <c r="J5297" t="s">
        <v>36</v>
      </c>
      <c r="K5297" t="s">
        <v>62</v>
      </c>
      <c r="L5297" t="s">
        <v>192</v>
      </c>
      <c r="M5297" t="s">
        <v>238</v>
      </c>
      <c r="N5297" s="2">
        <v>41491</v>
      </c>
      <c r="O5297" s="2">
        <v>41492</v>
      </c>
      <c r="P5297">
        <v>21</v>
      </c>
      <c r="Q5297" s="1">
        <v>0.03</v>
      </c>
      <c r="R5297">
        <v>15.14</v>
      </c>
      <c r="S5297">
        <v>4.53</v>
      </c>
      <c r="T5297">
        <f t="shared" si="82"/>
        <v>317.94</v>
      </c>
    </row>
    <row r="5298" spans="1:20" x14ac:dyDescent="0.3">
      <c r="A5298">
        <v>5297</v>
      </c>
      <c r="B5298">
        <v>89162</v>
      </c>
      <c r="C5298" t="s">
        <v>1105</v>
      </c>
      <c r="D5298" t="s">
        <v>20</v>
      </c>
      <c r="E5298" t="s">
        <v>39</v>
      </c>
      <c r="F5298" t="s">
        <v>22</v>
      </c>
      <c r="G5298" t="s">
        <v>32</v>
      </c>
      <c r="H5298" t="s">
        <v>78</v>
      </c>
      <c r="I5298" t="s">
        <v>28</v>
      </c>
      <c r="J5298" t="s">
        <v>36</v>
      </c>
      <c r="K5298" t="s">
        <v>154</v>
      </c>
      <c r="L5298" t="s">
        <v>44</v>
      </c>
      <c r="M5298" t="s">
        <v>199</v>
      </c>
      <c r="N5298" s="2">
        <v>41315</v>
      </c>
      <c r="O5298" s="2">
        <v>41317</v>
      </c>
      <c r="P5298">
        <v>6</v>
      </c>
      <c r="Q5298" s="1">
        <v>0.05</v>
      </c>
      <c r="R5298">
        <v>4.76</v>
      </c>
      <c r="S5298">
        <v>0.88</v>
      </c>
      <c r="T5298">
        <f t="shared" si="82"/>
        <v>28.56</v>
      </c>
    </row>
    <row r="5299" spans="1:20" x14ac:dyDescent="0.3">
      <c r="A5299">
        <v>5298</v>
      </c>
      <c r="B5299">
        <v>90176</v>
      </c>
      <c r="C5299" t="s">
        <v>1548</v>
      </c>
      <c r="D5299" t="s">
        <v>20</v>
      </c>
      <c r="E5299" t="s">
        <v>39</v>
      </c>
      <c r="F5299" t="s">
        <v>22</v>
      </c>
      <c r="G5299" t="s">
        <v>23</v>
      </c>
      <c r="H5299" t="s">
        <v>49</v>
      </c>
      <c r="I5299" t="s">
        <v>28</v>
      </c>
      <c r="J5299" t="s">
        <v>36</v>
      </c>
      <c r="K5299" t="s">
        <v>138</v>
      </c>
      <c r="L5299" t="s">
        <v>192</v>
      </c>
      <c r="M5299" t="s">
        <v>238</v>
      </c>
      <c r="N5299" s="2">
        <v>40582</v>
      </c>
      <c r="O5299" s="2">
        <v>40582</v>
      </c>
      <c r="P5299">
        <v>9</v>
      </c>
      <c r="Q5299" s="1">
        <v>0.04</v>
      </c>
      <c r="R5299">
        <v>12.53</v>
      </c>
      <c r="S5299">
        <v>7.17</v>
      </c>
      <c r="T5299">
        <f t="shared" si="82"/>
        <v>112.77</v>
      </c>
    </row>
    <row r="5300" spans="1:20" x14ac:dyDescent="0.3">
      <c r="A5300">
        <v>5299</v>
      </c>
      <c r="B5300">
        <v>90176</v>
      </c>
      <c r="C5300" t="s">
        <v>1548</v>
      </c>
      <c r="D5300" t="s">
        <v>38</v>
      </c>
      <c r="E5300" t="s">
        <v>187</v>
      </c>
      <c r="F5300" t="s">
        <v>22</v>
      </c>
      <c r="G5300" t="s">
        <v>23</v>
      </c>
      <c r="H5300" t="s">
        <v>225</v>
      </c>
      <c r="I5300" t="s">
        <v>28</v>
      </c>
      <c r="J5300" t="s">
        <v>36</v>
      </c>
      <c r="K5300" t="s">
        <v>189</v>
      </c>
      <c r="L5300" t="s">
        <v>746</v>
      </c>
      <c r="M5300" t="s">
        <v>294</v>
      </c>
      <c r="N5300" s="2">
        <v>40582</v>
      </c>
      <c r="O5300" s="2">
        <v>40584</v>
      </c>
      <c r="P5300">
        <v>6</v>
      </c>
      <c r="Q5300" s="1">
        <v>0.06</v>
      </c>
      <c r="R5300">
        <v>105.29</v>
      </c>
      <c r="S5300">
        <v>10.119999999999999</v>
      </c>
      <c r="T5300">
        <f t="shared" si="82"/>
        <v>631.74</v>
      </c>
    </row>
    <row r="5301" spans="1:20" x14ac:dyDescent="0.3">
      <c r="A5301">
        <v>5300</v>
      </c>
      <c r="B5301">
        <v>89227</v>
      </c>
      <c r="C5301" t="s">
        <v>1500</v>
      </c>
      <c r="D5301" t="s">
        <v>38</v>
      </c>
      <c r="E5301" t="s">
        <v>39</v>
      </c>
      <c r="F5301" t="s">
        <v>22</v>
      </c>
      <c r="G5301" t="s">
        <v>23</v>
      </c>
      <c r="H5301" t="s">
        <v>61</v>
      </c>
      <c r="I5301" t="s">
        <v>28</v>
      </c>
      <c r="J5301" t="s">
        <v>36</v>
      </c>
      <c r="K5301" t="s">
        <v>101</v>
      </c>
      <c r="L5301" t="s">
        <v>44</v>
      </c>
      <c r="M5301" t="s">
        <v>232</v>
      </c>
      <c r="N5301" s="2">
        <v>41024</v>
      </c>
      <c r="O5301" s="2">
        <v>41025</v>
      </c>
      <c r="P5301">
        <v>6</v>
      </c>
      <c r="Q5301" s="1">
        <v>0.1</v>
      </c>
      <c r="R5301">
        <v>9.93</v>
      </c>
      <c r="S5301">
        <v>1.0900000000000001</v>
      </c>
      <c r="T5301">
        <f t="shared" si="82"/>
        <v>59.58</v>
      </c>
    </row>
    <row r="5302" spans="1:20" x14ac:dyDescent="0.3">
      <c r="A5302">
        <v>5301</v>
      </c>
      <c r="B5302">
        <v>91445</v>
      </c>
      <c r="C5302" t="s">
        <v>1450</v>
      </c>
      <c r="D5302" t="s">
        <v>38</v>
      </c>
      <c r="E5302" t="s">
        <v>21</v>
      </c>
      <c r="F5302" t="s">
        <v>40</v>
      </c>
      <c r="G5302" t="s">
        <v>41</v>
      </c>
      <c r="H5302" t="s">
        <v>206</v>
      </c>
      <c r="I5302" t="s">
        <v>28</v>
      </c>
      <c r="J5302" t="s">
        <v>36</v>
      </c>
      <c r="K5302" t="s">
        <v>1114</v>
      </c>
      <c r="L5302" t="s">
        <v>192</v>
      </c>
      <c r="M5302" t="s">
        <v>59</v>
      </c>
      <c r="N5302" s="2">
        <v>41039</v>
      </c>
      <c r="O5302" s="2">
        <v>41040</v>
      </c>
      <c r="P5302">
        <v>2</v>
      </c>
      <c r="Q5302" s="1">
        <v>0.06</v>
      </c>
      <c r="R5302">
        <v>43.22</v>
      </c>
      <c r="S5302">
        <v>16.71</v>
      </c>
      <c r="T5302">
        <f t="shared" si="82"/>
        <v>86.44</v>
      </c>
    </row>
    <row r="5303" spans="1:20" x14ac:dyDescent="0.3">
      <c r="A5303">
        <v>5302</v>
      </c>
      <c r="B5303">
        <v>91445</v>
      </c>
      <c r="C5303" t="s">
        <v>1450</v>
      </c>
      <c r="D5303" t="s">
        <v>20</v>
      </c>
      <c r="E5303" t="s">
        <v>21</v>
      </c>
      <c r="F5303" t="s">
        <v>40</v>
      </c>
      <c r="G5303" t="s">
        <v>41</v>
      </c>
      <c r="H5303" t="s">
        <v>203</v>
      </c>
      <c r="I5303" t="s">
        <v>28</v>
      </c>
      <c r="J5303" t="s">
        <v>76</v>
      </c>
      <c r="K5303" t="s">
        <v>210</v>
      </c>
      <c r="L5303" t="s">
        <v>26</v>
      </c>
      <c r="M5303" t="s">
        <v>59</v>
      </c>
      <c r="N5303" s="2">
        <v>41039</v>
      </c>
      <c r="O5303" s="2">
        <v>41041</v>
      </c>
      <c r="P5303">
        <v>3</v>
      </c>
      <c r="Q5303" s="1">
        <v>0.01</v>
      </c>
      <c r="R5303">
        <v>22.24</v>
      </c>
      <c r="S5303">
        <v>1.99</v>
      </c>
      <c r="T5303">
        <f t="shared" si="82"/>
        <v>66.72</v>
      </c>
    </row>
    <row r="5304" spans="1:20" x14ac:dyDescent="0.3">
      <c r="A5304">
        <v>5303</v>
      </c>
      <c r="B5304">
        <v>91341</v>
      </c>
      <c r="C5304" t="s">
        <v>470</v>
      </c>
      <c r="D5304" t="s">
        <v>20</v>
      </c>
      <c r="E5304" t="s">
        <v>21</v>
      </c>
      <c r="F5304" t="s">
        <v>47</v>
      </c>
      <c r="G5304" t="s">
        <v>93</v>
      </c>
      <c r="H5304" t="s">
        <v>203</v>
      </c>
      <c r="I5304" t="s">
        <v>28</v>
      </c>
      <c r="J5304" t="s">
        <v>76</v>
      </c>
      <c r="K5304" t="s">
        <v>201</v>
      </c>
      <c r="L5304" t="s">
        <v>746</v>
      </c>
      <c r="M5304" t="s">
        <v>156</v>
      </c>
      <c r="N5304" s="2">
        <v>40994</v>
      </c>
      <c r="O5304" s="2">
        <v>40995</v>
      </c>
      <c r="P5304">
        <v>10</v>
      </c>
      <c r="Q5304" s="1">
        <v>0.08</v>
      </c>
      <c r="R5304">
        <v>499.99</v>
      </c>
      <c r="S5304">
        <v>24.49</v>
      </c>
      <c r="T5304">
        <f t="shared" si="82"/>
        <v>4999.8999999999996</v>
      </c>
    </row>
    <row r="5305" spans="1:20" x14ac:dyDescent="0.3">
      <c r="A5305">
        <v>5304</v>
      </c>
      <c r="B5305">
        <v>91341</v>
      </c>
      <c r="C5305" t="s">
        <v>470</v>
      </c>
      <c r="D5305" t="s">
        <v>20</v>
      </c>
      <c r="E5305" t="s">
        <v>39</v>
      </c>
      <c r="F5305" t="s">
        <v>47</v>
      </c>
      <c r="G5305" t="s">
        <v>93</v>
      </c>
      <c r="H5305" t="s">
        <v>78</v>
      </c>
      <c r="I5305" t="s">
        <v>28</v>
      </c>
      <c r="J5305" t="s">
        <v>76</v>
      </c>
      <c r="K5305" t="s">
        <v>58</v>
      </c>
      <c r="L5305" t="s">
        <v>746</v>
      </c>
      <c r="M5305" t="s">
        <v>160</v>
      </c>
      <c r="N5305" s="2">
        <v>40994</v>
      </c>
      <c r="O5305" s="2">
        <v>40996</v>
      </c>
      <c r="P5305">
        <v>12</v>
      </c>
      <c r="Q5305" s="1">
        <v>0.05</v>
      </c>
      <c r="R5305">
        <v>138.13999999999999</v>
      </c>
      <c r="S5305">
        <v>35</v>
      </c>
      <c r="T5305">
        <f t="shared" si="82"/>
        <v>1657.6799999999998</v>
      </c>
    </row>
    <row r="5306" spans="1:20" x14ac:dyDescent="0.3">
      <c r="A5306">
        <v>5305</v>
      </c>
      <c r="B5306">
        <v>88876</v>
      </c>
      <c r="C5306" t="s">
        <v>1605</v>
      </c>
      <c r="D5306" t="s">
        <v>20</v>
      </c>
      <c r="E5306" t="s">
        <v>21</v>
      </c>
      <c r="F5306" t="s">
        <v>31</v>
      </c>
      <c r="G5306" t="s">
        <v>23</v>
      </c>
      <c r="H5306" t="s">
        <v>203</v>
      </c>
      <c r="I5306" t="s">
        <v>28</v>
      </c>
      <c r="J5306" t="s">
        <v>76</v>
      </c>
      <c r="K5306" t="s">
        <v>198</v>
      </c>
      <c r="L5306" t="s">
        <v>44</v>
      </c>
      <c r="M5306" t="s">
        <v>296</v>
      </c>
      <c r="N5306" s="2">
        <v>41165</v>
      </c>
      <c r="O5306" s="2">
        <v>41167</v>
      </c>
      <c r="P5306">
        <v>22</v>
      </c>
      <c r="Q5306" s="1">
        <v>0.08</v>
      </c>
      <c r="R5306">
        <v>85.99</v>
      </c>
      <c r="S5306">
        <v>0.99</v>
      </c>
      <c r="T5306">
        <f t="shared" si="82"/>
        <v>1891.78</v>
      </c>
    </row>
    <row r="5307" spans="1:20" x14ac:dyDescent="0.3">
      <c r="A5307">
        <v>5306</v>
      </c>
      <c r="B5307">
        <v>88926</v>
      </c>
      <c r="C5307" t="s">
        <v>955</v>
      </c>
      <c r="D5307" t="s">
        <v>20</v>
      </c>
      <c r="E5307" t="s">
        <v>187</v>
      </c>
      <c r="F5307" t="s">
        <v>31</v>
      </c>
      <c r="G5307" t="s">
        <v>23</v>
      </c>
      <c r="H5307" t="s">
        <v>225</v>
      </c>
      <c r="I5307" t="s">
        <v>28</v>
      </c>
      <c r="J5307" t="s">
        <v>76</v>
      </c>
      <c r="K5307" t="s">
        <v>226</v>
      </c>
      <c r="L5307" t="s">
        <v>746</v>
      </c>
      <c r="M5307" t="s">
        <v>255</v>
      </c>
      <c r="N5307" s="2">
        <v>41522</v>
      </c>
      <c r="O5307" s="2">
        <v>41525</v>
      </c>
      <c r="P5307">
        <v>8</v>
      </c>
      <c r="Q5307" s="1">
        <v>0.02</v>
      </c>
      <c r="R5307">
        <v>71.37</v>
      </c>
      <c r="S5307">
        <v>69</v>
      </c>
      <c r="T5307">
        <f t="shared" si="82"/>
        <v>570.96</v>
      </c>
    </row>
    <row r="5308" spans="1:20" x14ac:dyDescent="0.3">
      <c r="A5308">
        <v>5307</v>
      </c>
      <c r="B5308">
        <v>87810</v>
      </c>
      <c r="C5308" t="s">
        <v>355</v>
      </c>
      <c r="D5308" t="s">
        <v>20</v>
      </c>
      <c r="E5308" t="s">
        <v>39</v>
      </c>
      <c r="F5308" t="s">
        <v>47</v>
      </c>
      <c r="G5308" t="s">
        <v>48</v>
      </c>
      <c r="H5308" t="s">
        <v>94</v>
      </c>
      <c r="I5308" t="s">
        <v>28</v>
      </c>
      <c r="J5308" t="s">
        <v>76</v>
      </c>
      <c r="K5308" t="s">
        <v>154</v>
      </c>
      <c r="L5308" t="s">
        <v>192</v>
      </c>
      <c r="M5308" t="s">
        <v>167</v>
      </c>
      <c r="N5308" s="2">
        <v>41544</v>
      </c>
      <c r="O5308" s="2">
        <v>41551</v>
      </c>
      <c r="P5308">
        <v>3</v>
      </c>
      <c r="Q5308" s="1">
        <v>7.0000000000000007E-2</v>
      </c>
      <c r="R5308">
        <v>5.74</v>
      </c>
      <c r="S5308">
        <v>5.01</v>
      </c>
      <c r="T5308">
        <f t="shared" si="82"/>
        <v>17.22</v>
      </c>
    </row>
    <row r="5309" spans="1:20" x14ac:dyDescent="0.3">
      <c r="A5309">
        <v>5308</v>
      </c>
      <c r="B5309">
        <v>87810</v>
      </c>
      <c r="C5309" t="s">
        <v>355</v>
      </c>
      <c r="D5309" t="s">
        <v>38</v>
      </c>
      <c r="E5309" t="s">
        <v>21</v>
      </c>
      <c r="F5309" t="s">
        <v>47</v>
      </c>
      <c r="G5309" t="s">
        <v>48</v>
      </c>
      <c r="H5309" t="s">
        <v>203</v>
      </c>
      <c r="I5309" t="s">
        <v>28</v>
      </c>
      <c r="J5309" t="s">
        <v>76</v>
      </c>
      <c r="K5309" t="s">
        <v>25</v>
      </c>
      <c r="L5309" t="s">
        <v>26</v>
      </c>
      <c r="M5309" t="s">
        <v>160</v>
      </c>
      <c r="N5309" s="2">
        <v>41544</v>
      </c>
      <c r="O5309" s="2">
        <v>41551</v>
      </c>
      <c r="P5309">
        <v>19</v>
      </c>
      <c r="Q5309" s="1">
        <v>0.01</v>
      </c>
      <c r="R5309">
        <v>43.98</v>
      </c>
      <c r="S5309">
        <v>1.99</v>
      </c>
      <c r="T5309">
        <f t="shared" si="82"/>
        <v>835.61999999999989</v>
      </c>
    </row>
    <row r="5310" spans="1:20" x14ac:dyDescent="0.3">
      <c r="A5310">
        <v>5309</v>
      </c>
      <c r="B5310">
        <v>87810</v>
      </c>
      <c r="C5310" t="s">
        <v>1305</v>
      </c>
      <c r="D5310" t="s">
        <v>38</v>
      </c>
      <c r="E5310" t="s">
        <v>187</v>
      </c>
      <c r="F5310" t="s">
        <v>31</v>
      </c>
      <c r="G5310" t="s">
        <v>48</v>
      </c>
      <c r="H5310" t="s">
        <v>225</v>
      </c>
      <c r="I5310" t="s">
        <v>28</v>
      </c>
      <c r="J5310" t="s">
        <v>76</v>
      </c>
      <c r="K5310" t="s">
        <v>170</v>
      </c>
      <c r="L5310" t="s">
        <v>746</v>
      </c>
      <c r="M5310" t="s">
        <v>91</v>
      </c>
      <c r="N5310" s="2">
        <v>41544</v>
      </c>
      <c r="O5310" s="2">
        <v>41549</v>
      </c>
      <c r="P5310">
        <v>14</v>
      </c>
      <c r="Q5310" s="1">
        <v>0.09</v>
      </c>
      <c r="R5310">
        <v>95.46</v>
      </c>
      <c r="S5310">
        <v>18.13</v>
      </c>
      <c r="T5310">
        <f t="shared" si="82"/>
        <v>1336.4399999999998</v>
      </c>
    </row>
    <row r="5311" spans="1:20" x14ac:dyDescent="0.3">
      <c r="A5311">
        <v>5310</v>
      </c>
      <c r="B5311">
        <v>89016</v>
      </c>
      <c r="C5311" t="s">
        <v>2270</v>
      </c>
      <c r="D5311" t="s">
        <v>578</v>
      </c>
      <c r="E5311" t="s">
        <v>21</v>
      </c>
      <c r="F5311" t="s">
        <v>31</v>
      </c>
      <c r="G5311" t="s">
        <v>93</v>
      </c>
      <c r="H5311" t="s">
        <v>203</v>
      </c>
      <c r="I5311" t="s">
        <v>28</v>
      </c>
      <c r="J5311" t="s">
        <v>76</v>
      </c>
      <c r="K5311" t="s">
        <v>213</v>
      </c>
      <c r="L5311" t="s">
        <v>283</v>
      </c>
      <c r="M5311" t="s">
        <v>296</v>
      </c>
      <c r="N5311" s="2">
        <v>41636</v>
      </c>
      <c r="O5311" s="2">
        <v>41637</v>
      </c>
      <c r="P5311">
        <v>20</v>
      </c>
      <c r="Q5311" s="1">
        <v>0.08</v>
      </c>
      <c r="R5311">
        <v>449.99</v>
      </c>
      <c r="S5311">
        <v>49</v>
      </c>
      <c r="T5311">
        <f t="shared" si="82"/>
        <v>8999.7999999999993</v>
      </c>
    </row>
    <row r="5312" spans="1:20" x14ac:dyDescent="0.3">
      <c r="A5312">
        <v>5311</v>
      </c>
      <c r="B5312">
        <v>87079</v>
      </c>
      <c r="C5312" t="s">
        <v>1592</v>
      </c>
      <c r="D5312" t="s">
        <v>20</v>
      </c>
      <c r="E5312" t="s">
        <v>39</v>
      </c>
      <c r="F5312" t="s">
        <v>31</v>
      </c>
      <c r="G5312" t="s">
        <v>93</v>
      </c>
      <c r="H5312" t="s">
        <v>78</v>
      </c>
      <c r="I5312" t="s">
        <v>28</v>
      </c>
      <c r="J5312" t="s">
        <v>76</v>
      </c>
      <c r="K5312" t="s">
        <v>116</v>
      </c>
      <c r="L5312" t="s">
        <v>192</v>
      </c>
      <c r="M5312" t="s">
        <v>91</v>
      </c>
      <c r="N5312" s="2">
        <v>40507</v>
      </c>
      <c r="O5312" s="2">
        <v>40508</v>
      </c>
      <c r="P5312">
        <v>30</v>
      </c>
      <c r="Q5312" s="1">
        <v>0.05</v>
      </c>
      <c r="R5312">
        <v>20.27</v>
      </c>
      <c r="S5312">
        <v>3.99</v>
      </c>
      <c r="T5312">
        <f t="shared" si="82"/>
        <v>608.1</v>
      </c>
    </row>
    <row r="5313" spans="1:20" x14ac:dyDescent="0.3">
      <c r="A5313">
        <v>5312</v>
      </c>
      <c r="B5313">
        <v>86506</v>
      </c>
      <c r="C5313" t="s">
        <v>1102</v>
      </c>
      <c r="D5313" t="s">
        <v>38</v>
      </c>
      <c r="E5313" t="s">
        <v>39</v>
      </c>
      <c r="F5313" t="s">
        <v>31</v>
      </c>
      <c r="G5313" t="s">
        <v>93</v>
      </c>
      <c r="H5313" t="s">
        <v>49</v>
      </c>
      <c r="I5313" t="s">
        <v>28</v>
      </c>
      <c r="J5313" t="s">
        <v>76</v>
      </c>
      <c r="K5313" t="s">
        <v>105</v>
      </c>
      <c r="L5313" t="s">
        <v>192</v>
      </c>
      <c r="M5313" t="s">
        <v>375</v>
      </c>
      <c r="N5313" s="2">
        <v>41480</v>
      </c>
      <c r="O5313" s="2">
        <v>41482</v>
      </c>
      <c r="P5313">
        <v>10</v>
      </c>
      <c r="Q5313" s="1">
        <v>7.0000000000000007E-2</v>
      </c>
      <c r="R5313">
        <v>41.71</v>
      </c>
      <c r="S5313">
        <v>4.5</v>
      </c>
      <c r="T5313">
        <f t="shared" si="82"/>
        <v>417.1</v>
      </c>
    </row>
    <row r="5314" spans="1:20" x14ac:dyDescent="0.3">
      <c r="A5314">
        <v>5313</v>
      </c>
      <c r="B5314">
        <v>90846</v>
      </c>
      <c r="C5314" t="s">
        <v>2493</v>
      </c>
      <c r="D5314" t="s">
        <v>20</v>
      </c>
      <c r="E5314" t="s">
        <v>187</v>
      </c>
      <c r="F5314" t="s">
        <v>47</v>
      </c>
      <c r="G5314" t="s">
        <v>48</v>
      </c>
      <c r="H5314" t="s">
        <v>217</v>
      </c>
      <c r="I5314" t="s">
        <v>28</v>
      </c>
      <c r="J5314" t="s">
        <v>76</v>
      </c>
      <c r="K5314" t="s">
        <v>116</v>
      </c>
      <c r="L5314" t="s">
        <v>746</v>
      </c>
      <c r="M5314" t="s">
        <v>156</v>
      </c>
      <c r="N5314" s="2">
        <v>40872</v>
      </c>
      <c r="O5314" s="2">
        <v>40876</v>
      </c>
      <c r="P5314">
        <v>17</v>
      </c>
      <c r="Q5314" s="1">
        <v>0.09</v>
      </c>
      <c r="R5314">
        <v>209.37</v>
      </c>
      <c r="S5314">
        <v>69</v>
      </c>
      <c r="T5314">
        <f t="shared" si="82"/>
        <v>3559.29</v>
      </c>
    </row>
    <row r="5315" spans="1:20" x14ac:dyDescent="0.3">
      <c r="A5315">
        <v>5314</v>
      </c>
      <c r="B5315">
        <v>90260</v>
      </c>
      <c r="C5315" t="s">
        <v>299</v>
      </c>
      <c r="D5315" t="s">
        <v>38</v>
      </c>
      <c r="E5315" t="s">
        <v>39</v>
      </c>
      <c r="F5315" t="s">
        <v>47</v>
      </c>
      <c r="G5315" t="s">
        <v>93</v>
      </c>
      <c r="H5315" t="s">
        <v>61</v>
      </c>
      <c r="I5315" t="s">
        <v>28</v>
      </c>
      <c r="J5315" t="s">
        <v>76</v>
      </c>
      <c r="K5315" t="s">
        <v>68</v>
      </c>
      <c r="L5315" t="s">
        <v>44</v>
      </c>
      <c r="M5315" t="s">
        <v>111</v>
      </c>
      <c r="N5315" s="2">
        <v>40903</v>
      </c>
      <c r="O5315" s="2">
        <v>40903</v>
      </c>
      <c r="P5315">
        <v>2</v>
      </c>
      <c r="Q5315" s="1">
        <v>0.08</v>
      </c>
      <c r="R5315">
        <v>3.38</v>
      </c>
      <c r="S5315">
        <v>0.85</v>
      </c>
      <c r="T5315">
        <f t="shared" ref="T5315:T5378" si="83">R5315*P5315</f>
        <v>6.76</v>
      </c>
    </row>
    <row r="5316" spans="1:20" x14ac:dyDescent="0.3">
      <c r="A5316">
        <v>5315</v>
      </c>
      <c r="B5316">
        <v>90260</v>
      </c>
      <c r="C5316" t="s">
        <v>299</v>
      </c>
      <c r="D5316" t="s">
        <v>20</v>
      </c>
      <c r="E5316" t="s">
        <v>39</v>
      </c>
      <c r="F5316" t="s">
        <v>47</v>
      </c>
      <c r="G5316" t="s">
        <v>93</v>
      </c>
      <c r="H5316" t="s">
        <v>94</v>
      </c>
      <c r="I5316" t="s">
        <v>28</v>
      </c>
      <c r="J5316" t="s">
        <v>76</v>
      </c>
      <c r="K5316" t="s">
        <v>62</v>
      </c>
      <c r="L5316" t="s">
        <v>26</v>
      </c>
      <c r="M5316" t="s">
        <v>114</v>
      </c>
      <c r="N5316" s="2">
        <v>40903</v>
      </c>
      <c r="O5316" s="2">
        <v>40904</v>
      </c>
      <c r="P5316">
        <v>19</v>
      </c>
      <c r="Q5316" s="1">
        <v>0.1</v>
      </c>
      <c r="R5316">
        <v>11.66</v>
      </c>
      <c r="S5316">
        <v>7.95</v>
      </c>
      <c r="T5316">
        <f t="shared" si="83"/>
        <v>221.54</v>
      </c>
    </row>
    <row r="5317" spans="1:20" x14ac:dyDescent="0.3">
      <c r="A5317">
        <v>5316</v>
      </c>
      <c r="B5317">
        <v>86011</v>
      </c>
      <c r="C5317" t="s">
        <v>233</v>
      </c>
      <c r="D5317" t="s">
        <v>20</v>
      </c>
      <c r="E5317" t="s">
        <v>187</v>
      </c>
      <c r="F5317" t="s">
        <v>47</v>
      </c>
      <c r="G5317" t="s">
        <v>41</v>
      </c>
      <c r="H5317" t="s">
        <v>219</v>
      </c>
      <c r="I5317" t="s">
        <v>28</v>
      </c>
      <c r="J5317" t="s">
        <v>76</v>
      </c>
      <c r="K5317" t="s">
        <v>113</v>
      </c>
      <c r="L5317" t="s">
        <v>192</v>
      </c>
      <c r="M5317" t="s">
        <v>160</v>
      </c>
      <c r="N5317" s="2">
        <v>40306</v>
      </c>
      <c r="O5317" s="2">
        <v>40308</v>
      </c>
      <c r="P5317">
        <v>1</v>
      </c>
      <c r="Q5317" s="1">
        <v>0.03</v>
      </c>
      <c r="R5317">
        <v>29.34</v>
      </c>
      <c r="S5317">
        <v>7.87</v>
      </c>
      <c r="T5317">
        <f t="shared" si="83"/>
        <v>29.34</v>
      </c>
    </row>
    <row r="5318" spans="1:20" x14ac:dyDescent="0.3">
      <c r="A5318">
        <v>5317</v>
      </c>
      <c r="B5318">
        <v>87304</v>
      </c>
      <c r="C5318" t="s">
        <v>1301</v>
      </c>
      <c r="D5318" t="s">
        <v>578</v>
      </c>
      <c r="E5318" t="s">
        <v>187</v>
      </c>
      <c r="F5318" t="s">
        <v>31</v>
      </c>
      <c r="G5318" t="s">
        <v>93</v>
      </c>
      <c r="H5318" t="s">
        <v>217</v>
      </c>
      <c r="I5318" t="s">
        <v>28</v>
      </c>
      <c r="J5318" t="s">
        <v>76</v>
      </c>
      <c r="K5318" t="s">
        <v>68</v>
      </c>
      <c r="L5318" t="s">
        <v>330</v>
      </c>
      <c r="M5318" t="s">
        <v>296</v>
      </c>
      <c r="N5318" s="2">
        <v>41401</v>
      </c>
      <c r="O5318" s="2">
        <v>41403</v>
      </c>
      <c r="P5318">
        <v>3</v>
      </c>
      <c r="Q5318" s="1">
        <v>0.06</v>
      </c>
      <c r="R5318">
        <v>70.98</v>
      </c>
      <c r="S5318">
        <v>26.74</v>
      </c>
      <c r="T5318">
        <f t="shared" si="83"/>
        <v>212.94</v>
      </c>
    </row>
    <row r="5319" spans="1:20" x14ac:dyDescent="0.3">
      <c r="A5319">
        <v>5318</v>
      </c>
      <c r="B5319">
        <v>87304</v>
      </c>
      <c r="C5319" t="s">
        <v>1301</v>
      </c>
      <c r="D5319" t="s">
        <v>20</v>
      </c>
      <c r="E5319" t="s">
        <v>39</v>
      </c>
      <c r="F5319" t="s">
        <v>31</v>
      </c>
      <c r="G5319" t="s">
        <v>93</v>
      </c>
      <c r="H5319" t="s">
        <v>94</v>
      </c>
      <c r="I5319" t="s">
        <v>28</v>
      </c>
      <c r="J5319" t="s">
        <v>76</v>
      </c>
      <c r="K5319" t="s">
        <v>231</v>
      </c>
      <c r="L5319" t="s">
        <v>44</v>
      </c>
      <c r="M5319" t="s">
        <v>69</v>
      </c>
      <c r="N5319" s="2">
        <v>41401</v>
      </c>
      <c r="O5319" s="2">
        <v>41402</v>
      </c>
      <c r="P5319">
        <v>16</v>
      </c>
      <c r="Q5319" s="1">
        <v>0.02</v>
      </c>
      <c r="R5319">
        <v>6.7</v>
      </c>
      <c r="S5319">
        <v>1.56</v>
      </c>
      <c r="T5319">
        <f t="shared" si="83"/>
        <v>107.2</v>
      </c>
    </row>
    <row r="5320" spans="1:20" x14ac:dyDescent="0.3">
      <c r="A5320">
        <v>5319</v>
      </c>
      <c r="B5320">
        <v>91285</v>
      </c>
      <c r="C5320" t="s">
        <v>1522</v>
      </c>
      <c r="D5320" t="s">
        <v>20</v>
      </c>
      <c r="E5320" t="s">
        <v>39</v>
      </c>
      <c r="F5320" t="s">
        <v>31</v>
      </c>
      <c r="G5320" t="s">
        <v>41</v>
      </c>
      <c r="H5320" t="s">
        <v>54</v>
      </c>
      <c r="I5320" t="s">
        <v>28</v>
      </c>
      <c r="J5320" t="s">
        <v>76</v>
      </c>
      <c r="K5320" t="s">
        <v>228</v>
      </c>
      <c r="L5320" t="s">
        <v>192</v>
      </c>
      <c r="M5320" t="s">
        <v>35</v>
      </c>
      <c r="N5320" s="2">
        <v>40362</v>
      </c>
      <c r="O5320" s="2">
        <v>40364</v>
      </c>
      <c r="P5320">
        <v>2</v>
      </c>
      <c r="Q5320" s="1">
        <v>0.03</v>
      </c>
      <c r="R5320">
        <v>6.48</v>
      </c>
      <c r="S5320">
        <v>8.73</v>
      </c>
      <c r="T5320">
        <f t="shared" si="83"/>
        <v>12.96</v>
      </c>
    </row>
    <row r="5321" spans="1:20" x14ac:dyDescent="0.3">
      <c r="A5321">
        <v>5320</v>
      </c>
      <c r="B5321">
        <v>91289</v>
      </c>
      <c r="C5321" t="s">
        <v>590</v>
      </c>
      <c r="D5321" t="s">
        <v>20</v>
      </c>
      <c r="E5321" t="s">
        <v>39</v>
      </c>
      <c r="F5321" t="s">
        <v>31</v>
      </c>
      <c r="G5321" t="s">
        <v>41</v>
      </c>
      <c r="H5321" t="s">
        <v>78</v>
      </c>
      <c r="I5321" t="s">
        <v>28</v>
      </c>
      <c r="J5321" t="s">
        <v>76</v>
      </c>
      <c r="K5321" t="s">
        <v>231</v>
      </c>
      <c r="L5321" t="s">
        <v>44</v>
      </c>
      <c r="M5321" t="s">
        <v>35</v>
      </c>
      <c r="N5321" s="2">
        <v>41458</v>
      </c>
      <c r="O5321" s="2">
        <v>41461</v>
      </c>
      <c r="P5321">
        <v>13</v>
      </c>
      <c r="Q5321" s="1">
        <v>7.0000000000000007E-2</v>
      </c>
      <c r="R5321">
        <v>9.93</v>
      </c>
      <c r="S5321">
        <v>1.0900000000000001</v>
      </c>
      <c r="T5321">
        <f t="shared" si="83"/>
        <v>129.09</v>
      </c>
    </row>
    <row r="5322" spans="1:20" x14ac:dyDescent="0.3">
      <c r="A5322">
        <v>5321</v>
      </c>
      <c r="B5322">
        <v>87691</v>
      </c>
      <c r="C5322" t="s">
        <v>542</v>
      </c>
      <c r="D5322" t="s">
        <v>20</v>
      </c>
      <c r="E5322" t="s">
        <v>39</v>
      </c>
      <c r="F5322" t="s">
        <v>31</v>
      </c>
      <c r="G5322" t="s">
        <v>93</v>
      </c>
      <c r="H5322" t="s">
        <v>78</v>
      </c>
      <c r="I5322" t="s">
        <v>28</v>
      </c>
      <c r="J5322" t="s">
        <v>76</v>
      </c>
      <c r="K5322" t="s">
        <v>221</v>
      </c>
      <c r="L5322" t="s">
        <v>44</v>
      </c>
      <c r="M5322" t="s">
        <v>35</v>
      </c>
      <c r="N5322" s="2">
        <v>41471</v>
      </c>
      <c r="O5322" s="2">
        <v>41471</v>
      </c>
      <c r="P5322">
        <v>8</v>
      </c>
      <c r="Q5322" s="1">
        <v>0.01</v>
      </c>
      <c r="R5322">
        <v>2.78</v>
      </c>
      <c r="S5322">
        <v>1.34</v>
      </c>
      <c r="T5322">
        <f t="shared" si="83"/>
        <v>22.24</v>
      </c>
    </row>
    <row r="5323" spans="1:20" x14ac:dyDescent="0.3">
      <c r="A5323">
        <v>5322</v>
      </c>
      <c r="B5323">
        <v>87691</v>
      </c>
      <c r="C5323" t="s">
        <v>542</v>
      </c>
      <c r="D5323" t="s">
        <v>20</v>
      </c>
      <c r="E5323" t="s">
        <v>39</v>
      </c>
      <c r="F5323" t="s">
        <v>31</v>
      </c>
      <c r="G5323" t="s">
        <v>93</v>
      </c>
      <c r="H5323" t="s">
        <v>78</v>
      </c>
      <c r="I5323" t="s">
        <v>28</v>
      </c>
      <c r="J5323" t="s">
        <v>76</v>
      </c>
      <c r="K5323" t="s">
        <v>231</v>
      </c>
      <c r="L5323" t="s">
        <v>192</v>
      </c>
      <c r="M5323" t="s">
        <v>35</v>
      </c>
      <c r="N5323" s="2">
        <v>41471</v>
      </c>
      <c r="O5323" s="2">
        <v>41472</v>
      </c>
      <c r="P5323">
        <v>1</v>
      </c>
      <c r="Q5323" s="1">
        <v>0.06</v>
      </c>
      <c r="R5323">
        <v>15.42</v>
      </c>
      <c r="S5323">
        <v>10.68</v>
      </c>
      <c r="T5323">
        <f t="shared" si="83"/>
        <v>15.42</v>
      </c>
    </row>
    <row r="5324" spans="1:20" x14ac:dyDescent="0.3">
      <c r="A5324">
        <v>5323</v>
      </c>
      <c r="B5324">
        <v>87401</v>
      </c>
      <c r="C5324" t="s">
        <v>968</v>
      </c>
      <c r="D5324" t="s">
        <v>20</v>
      </c>
      <c r="E5324" t="s">
        <v>21</v>
      </c>
      <c r="F5324" t="s">
        <v>22</v>
      </c>
      <c r="G5324" t="s">
        <v>41</v>
      </c>
      <c r="H5324" t="s">
        <v>206</v>
      </c>
      <c r="I5324" t="s">
        <v>28</v>
      </c>
      <c r="J5324" t="s">
        <v>76</v>
      </c>
      <c r="K5324" t="s">
        <v>1114</v>
      </c>
      <c r="L5324" t="s">
        <v>192</v>
      </c>
      <c r="M5324" t="s">
        <v>27</v>
      </c>
      <c r="N5324" s="2">
        <v>41179</v>
      </c>
      <c r="O5324" s="2">
        <v>41180</v>
      </c>
      <c r="P5324">
        <v>21</v>
      </c>
      <c r="Q5324" s="1">
        <v>0.05</v>
      </c>
      <c r="R5324">
        <v>175.99</v>
      </c>
      <c r="S5324">
        <v>8.99</v>
      </c>
      <c r="T5324">
        <f t="shared" si="83"/>
        <v>3695.79</v>
      </c>
    </row>
    <row r="5325" spans="1:20" x14ac:dyDescent="0.3">
      <c r="A5325">
        <v>5324</v>
      </c>
      <c r="B5325">
        <v>89263</v>
      </c>
      <c r="C5325" t="s">
        <v>443</v>
      </c>
      <c r="D5325" t="s">
        <v>38</v>
      </c>
      <c r="E5325" t="s">
        <v>39</v>
      </c>
      <c r="F5325" t="s">
        <v>22</v>
      </c>
      <c r="G5325" t="s">
        <v>23</v>
      </c>
      <c r="H5325" t="s">
        <v>78</v>
      </c>
      <c r="I5325" t="s">
        <v>28</v>
      </c>
      <c r="J5325" t="s">
        <v>76</v>
      </c>
      <c r="K5325" t="s">
        <v>291</v>
      </c>
      <c r="L5325" t="s">
        <v>44</v>
      </c>
      <c r="M5325" t="s">
        <v>444</v>
      </c>
      <c r="N5325" s="2">
        <v>41008</v>
      </c>
      <c r="O5325" s="2">
        <v>41009</v>
      </c>
      <c r="P5325">
        <v>6</v>
      </c>
      <c r="Q5325" s="1">
        <v>0.1</v>
      </c>
      <c r="R5325">
        <v>2.21</v>
      </c>
      <c r="S5325">
        <v>1.1200000000000001</v>
      </c>
      <c r="T5325">
        <f t="shared" si="83"/>
        <v>13.26</v>
      </c>
    </row>
    <row r="5326" spans="1:20" x14ac:dyDescent="0.3">
      <c r="A5326">
        <v>5325</v>
      </c>
      <c r="B5326">
        <v>89792</v>
      </c>
      <c r="C5326" t="s">
        <v>587</v>
      </c>
      <c r="D5326" t="s">
        <v>578</v>
      </c>
      <c r="E5326" t="s">
        <v>187</v>
      </c>
      <c r="F5326" t="s">
        <v>47</v>
      </c>
      <c r="G5326" t="s">
        <v>93</v>
      </c>
      <c r="H5326" t="s">
        <v>217</v>
      </c>
      <c r="I5326" t="s">
        <v>28</v>
      </c>
      <c r="J5326" t="s">
        <v>76</v>
      </c>
      <c r="K5326" t="s">
        <v>226</v>
      </c>
      <c r="L5326" t="s">
        <v>330</v>
      </c>
      <c r="M5326" t="s">
        <v>114</v>
      </c>
      <c r="N5326" s="2">
        <v>41030</v>
      </c>
      <c r="O5326" s="2">
        <v>41032</v>
      </c>
      <c r="P5326">
        <v>5</v>
      </c>
      <c r="Q5326" s="1">
        <v>0.09</v>
      </c>
      <c r="R5326">
        <v>348.21</v>
      </c>
      <c r="S5326">
        <v>40.19</v>
      </c>
      <c r="T5326">
        <f t="shared" si="83"/>
        <v>1741.05</v>
      </c>
    </row>
    <row r="5327" spans="1:20" x14ac:dyDescent="0.3">
      <c r="A5327">
        <v>5326</v>
      </c>
      <c r="B5327">
        <v>85945</v>
      </c>
      <c r="C5327" t="s">
        <v>1824</v>
      </c>
      <c r="D5327" t="s">
        <v>20</v>
      </c>
      <c r="E5327" t="s">
        <v>39</v>
      </c>
      <c r="F5327" t="s">
        <v>22</v>
      </c>
      <c r="G5327" t="s">
        <v>48</v>
      </c>
      <c r="H5327" t="s">
        <v>61</v>
      </c>
      <c r="I5327" t="s">
        <v>28</v>
      </c>
      <c r="J5327" t="s">
        <v>76</v>
      </c>
      <c r="K5327" t="s">
        <v>113</v>
      </c>
      <c r="L5327" t="s">
        <v>26</v>
      </c>
      <c r="M5327" t="s">
        <v>227</v>
      </c>
      <c r="N5327" s="2">
        <v>41538</v>
      </c>
      <c r="O5327" s="2">
        <v>41542</v>
      </c>
      <c r="P5327">
        <v>8</v>
      </c>
      <c r="Q5327" s="1">
        <v>0.08</v>
      </c>
      <c r="R5327">
        <v>21.38</v>
      </c>
      <c r="S5327">
        <v>8.99</v>
      </c>
      <c r="T5327">
        <f t="shared" si="83"/>
        <v>171.04</v>
      </c>
    </row>
    <row r="5328" spans="1:20" x14ac:dyDescent="0.3">
      <c r="A5328">
        <v>5327</v>
      </c>
      <c r="B5328">
        <v>87671</v>
      </c>
      <c r="C5328" t="s">
        <v>1204</v>
      </c>
      <c r="D5328" t="s">
        <v>20</v>
      </c>
      <c r="E5328" t="s">
        <v>21</v>
      </c>
      <c r="F5328" t="s">
        <v>31</v>
      </c>
      <c r="G5328" t="s">
        <v>23</v>
      </c>
      <c r="H5328" t="s">
        <v>24</v>
      </c>
      <c r="I5328" t="s">
        <v>28</v>
      </c>
      <c r="J5328" t="s">
        <v>76</v>
      </c>
      <c r="K5328" t="s">
        <v>409</v>
      </c>
      <c r="L5328" t="s">
        <v>192</v>
      </c>
      <c r="M5328" t="s">
        <v>141</v>
      </c>
      <c r="N5328" s="2">
        <v>40312</v>
      </c>
      <c r="O5328" s="2">
        <v>40313</v>
      </c>
      <c r="P5328">
        <v>13</v>
      </c>
      <c r="Q5328" s="1">
        <v>0.01</v>
      </c>
      <c r="R5328">
        <v>95.99</v>
      </c>
      <c r="S5328">
        <v>4.9000000000000004</v>
      </c>
      <c r="T5328">
        <f t="shared" si="83"/>
        <v>1247.8699999999999</v>
      </c>
    </row>
    <row r="5329" spans="1:20" x14ac:dyDescent="0.3">
      <c r="A5329">
        <v>5328</v>
      </c>
      <c r="B5329">
        <v>89575</v>
      </c>
      <c r="C5329" t="s">
        <v>426</v>
      </c>
      <c r="D5329" t="s">
        <v>20</v>
      </c>
      <c r="E5329" t="s">
        <v>39</v>
      </c>
      <c r="F5329" t="s">
        <v>22</v>
      </c>
      <c r="G5329" t="s">
        <v>93</v>
      </c>
      <c r="H5329" t="s">
        <v>78</v>
      </c>
      <c r="I5329" t="s">
        <v>28</v>
      </c>
      <c r="J5329" t="s">
        <v>76</v>
      </c>
      <c r="K5329" t="s">
        <v>158</v>
      </c>
      <c r="L5329" t="s">
        <v>44</v>
      </c>
      <c r="M5329" t="s">
        <v>227</v>
      </c>
      <c r="N5329" s="2">
        <v>41117</v>
      </c>
      <c r="O5329" s="2">
        <v>41120</v>
      </c>
      <c r="P5329">
        <v>5</v>
      </c>
      <c r="Q5329" s="1">
        <v>0.06</v>
      </c>
      <c r="R5329">
        <v>2.1800000000000002</v>
      </c>
      <c r="S5329">
        <v>7.09</v>
      </c>
      <c r="T5329">
        <f t="shared" si="83"/>
        <v>10.9</v>
      </c>
    </row>
    <row r="5330" spans="1:20" x14ac:dyDescent="0.3">
      <c r="A5330">
        <v>5329</v>
      </c>
      <c r="B5330">
        <v>89575</v>
      </c>
      <c r="C5330" t="s">
        <v>301</v>
      </c>
      <c r="D5330" t="s">
        <v>20</v>
      </c>
      <c r="E5330" t="s">
        <v>39</v>
      </c>
      <c r="F5330" t="s">
        <v>31</v>
      </c>
      <c r="G5330" t="s">
        <v>93</v>
      </c>
      <c r="H5330" t="s">
        <v>89</v>
      </c>
      <c r="I5330" t="s">
        <v>28</v>
      </c>
      <c r="J5330" t="s">
        <v>76</v>
      </c>
      <c r="K5330" t="s">
        <v>165</v>
      </c>
      <c r="L5330" t="s">
        <v>192</v>
      </c>
      <c r="M5330" t="s">
        <v>255</v>
      </c>
      <c r="N5330" s="2">
        <v>41117</v>
      </c>
      <c r="O5330" s="2">
        <v>41120</v>
      </c>
      <c r="P5330">
        <v>14</v>
      </c>
      <c r="Q5330" s="1">
        <v>0.04</v>
      </c>
      <c r="R5330">
        <v>6.3</v>
      </c>
      <c r="S5330">
        <v>0.5</v>
      </c>
      <c r="T5330">
        <f t="shared" si="83"/>
        <v>88.2</v>
      </c>
    </row>
    <row r="5331" spans="1:20" x14ac:dyDescent="0.3">
      <c r="A5331">
        <v>5330</v>
      </c>
      <c r="B5331">
        <v>87307</v>
      </c>
      <c r="C5331" t="s">
        <v>1571</v>
      </c>
      <c r="D5331" t="s">
        <v>20</v>
      </c>
      <c r="E5331" t="s">
        <v>39</v>
      </c>
      <c r="F5331" t="s">
        <v>31</v>
      </c>
      <c r="G5331" t="s">
        <v>93</v>
      </c>
      <c r="H5331" t="s">
        <v>94</v>
      </c>
      <c r="I5331" t="s">
        <v>28</v>
      </c>
      <c r="J5331" t="s">
        <v>76</v>
      </c>
      <c r="K5331" t="s">
        <v>231</v>
      </c>
      <c r="L5331" t="s">
        <v>44</v>
      </c>
      <c r="M5331" t="s">
        <v>255</v>
      </c>
      <c r="N5331" s="2">
        <v>40776</v>
      </c>
      <c r="O5331" s="2">
        <v>40777</v>
      </c>
      <c r="P5331">
        <v>14</v>
      </c>
      <c r="Q5331" s="1">
        <v>0.1</v>
      </c>
      <c r="R5331">
        <v>6.98</v>
      </c>
      <c r="S5331">
        <v>1.6</v>
      </c>
      <c r="T5331">
        <f t="shared" si="83"/>
        <v>97.72</v>
      </c>
    </row>
    <row r="5332" spans="1:20" x14ac:dyDescent="0.3">
      <c r="A5332">
        <v>5331</v>
      </c>
      <c r="B5332">
        <v>88650</v>
      </c>
      <c r="C5332" t="s">
        <v>2453</v>
      </c>
      <c r="D5332" t="s">
        <v>578</v>
      </c>
      <c r="E5332" t="s">
        <v>187</v>
      </c>
      <c r="F5332" t="s">
        <v>31</v>
      </c>
      <c r="G5332" t="s">
        <v>48</v>
      </c>
      <c r="H5332" t="s">
        <v>217</v>
      </c>
      <c r="I5332" t="s">
        <v>28</v>
      </c>
      <c r="J5332" t="s">
        <v>76</v>
      </c>
      <c r="K5332" t="s">
        <v>43</v>
      </c>
      <c r="L5332" t="s">
        <v>330</v>
      </c>
      <c r="M5332" t="s">
        <v>178</v>
      </c>
      <c r="N5332" s="2">
        <v>40812</v>
      </c>
      <c r="O5332" s="2">
        <v>40817</v>
      </c>
      <c r="P5332">
        <v>3</v>
      </c>
      <c r="Q5332" s="1">
        <v>0.05</v>
      </c>
      <c r="R5332">
        <v>146.05000000000001</v>
      </c>
      <c r="S5332">
        <v>80.2</v>
      </c>
      <c r="T5332">
        <f t="shared" si="83"/>
        <v>438.15000000000003</v>
      </c>
    </row>
    <row r="5333" spans="1:20" x14ac:dyDescent="0.3">
      <c r="A5333">
        <v>5332</v>
      </c>
      <c r="B5333">
        <v>88592</v>
      </c>
      <c r="C5333" t="s">
        <v>862</v>
      </c>
      <c r="D5333" t="s">
        <v>20</v>
      </c>
      <c r="E5333" t="s">
        <v>39</v>
      </c>
      <c r="F5333" t="s">
        <v>47</v>
      </c>
      <c r="G5333" t="s">
        <v>41</v>
      </c>
      <c r="H5333" t="s">
        <v>54</v>
      </c>
      <c r="I5333" t="s">
        <v>28</v>
      </c>
      <c r="J5333" t="s">
        <v>76</v>
      </c>
      <c r="K5333" t="s">
        <v>149</v>
      </c>
      <c r="L5333" t="s">
        <v>192</v>
      </c>
      <c r="M5333" t="s">
        <v>160</v>
      </c>
      <c r="N5333" s="2">
        <v>40715</v>
      </c>
      <c r="O5333" s="2">
        <v>40716</v>
      </c>
      <c r="P5333">
        <v>9</v>
      </c>
      <c r="Q5333" s="1">
        <v>0.09</v>
      </c>
      <c r="R5333">
        <v>9.7100000000000009</v>
      </c>
      <c r="S5333">
        <v>9.4499999999999993</v>
      </c>
      <c r="T5333">
        <f t="shared" si="83"/>
        <v>87.390000000000015</v>
      </c>
    </row>
    <row r="5334" spans="1:20" x14ac:dyDescent="0.3">
      <c r="A5334">
        <v>5333</v>
      </c>
      <c r="B5334">
        <v>87126</v>
      </c>
      <c r="C5334" t="s">
        <v>1149</v>
      </c>
      <c r="D5334" t="s">
        <v>20</v>
      </c>
      <c r="E5334" t="s">
        <v>39</v>
      </c>
      <c r="F5334" t="s">
        <v>22</v>
      </c>
      <c r="G5334" t="s">
        <v>48</v>
      </c>
      <c r="H5334" t="s">
        <v>89</v>
      </c>
      <c r="I5334" t="s">
        <v>28</v>
      </c>
      <c r="J5334" t="s">
        <v>76</v>
      </c>
      <c r="K5334" t="s">
        <v>172</v>
      </c>
      <c r="L5334" t="s">
        <v>192</v>
      </c>
      <c r="M5334" t="s">
        <v>238</v>
      </c>
      <c r="N5334" s="2">
        <v>41406</v>
      </c>
      <c r="O5334" s="2">
        <v>41411</v>
      </c>
      <c r="P5334">
        <v>9</v>
      </c>
      <c r="Q5334" s="1">
        <v>0.02</v>
      </c>
      <c r="R5334">
        <v>193.17</v>
      </c>
      <c r="S5334">
        <v>19.989999999999998</v>
      </c>
      <c r="T5334">
        <f t="shared" si="83"/>
        <v>1738.53</v>
      </c>
    </row>
    <row r="5335" spans="1:20" x14ac:dyDescent="0.3">
      <c r="A5335">
        <v>5334</v>
      </c>
      <c r="B5335">
        <v>86029</v>
      </c>
      <c r="C5335" t="s">
        <v>233</v>
      </c>
      <c r="D5335" t="s">
        <v>20</v>
      </c>
      <c r="E5335" t="s">
        <v>21</v>
      </c>
      <c r="F5335" t="s">
        <v>47</v>
      </c>
      <c r="G5335" t="s">
        <v>23</v>
      </c>
      <c r="H5335" t="s">
        <v>24</v>
      </c>
      <c r="I5335" t="s">
        <v>28</v>
      </c>
      <c r="J5335" t="s">
        <v>76</v>
      </c>
      <c r="K5335" t="s">
        <v>1114</v>
      </c>
      <c r="L5335" t="s">
        <v>192</v>
      </c>
      <c r="M5335" t="s">
        <v>134</v>
      </c>
      <c r="N5335" s="2">
        <v>41462</v>
      </c>
      <c r="O5335" s="2">
        <v>41462</v>
      </c>
      <c r="P5335">
        <v>15</v>
      </c>
      <c r="Q5335" s="1">
        <v>7.0000000000000007E-2</v>
      </c>
      <c r="R5335">
        <v>115.99</v>
      </c>
      <c r="S5335">
        <v>5.92</v>
      </c>
      <c r="T5335">
        <f t="shared" si="83"/>
        <v>1739.85</v>
      </c>
    </row>
    <row r="5336" spans="1:20" x14ac:dyDescent="0.3">
      <c r="A5336">
        <v>5335</v>
      </c>
      <c r="B5336">
        <v>87327</v>
      </c>
      <c r="C5336" t="s">
        <v>362</v>
      </c>
      <c r="D5336" t="s">
        <v>20</v>
      </c>
      <c r="E5336" t="s">
        <v>39</v>
      </c>
      <c r="F5336" t="s">
        <v>22</v>
      </c>
      <c r="G5336" t="s">
        <v>93</v>
      </c>
      <c r="H5336" t="s">
        <v>94</v>
      </c>
      <c r="I5336" t="s">
        <v>28</v>
      </c>
      <c r="J5336" t="s">
        <v>76</v>
      </c>
      <c r="K5336" t="s">
        <v>154</v>
      </c>
      <c r="L5336" t="s">
        <v>192</v>
      </c>
      <c r="M5336" t="s">
        <v>294</v>
      </c>
      <c r="N5336" s="2">
        <v>41539</v>
      </c>
      <c r="O5336" s="2">
        <v>41540</v>
      </c>
      <c r="P5336">
        <v>12</v>
      </c>
      <c r="Q5336" s="1">
        <v>0.01</v>
      </c>
      <c r="R5336">
        <v>5.98</v>
      </c>
      <c r="S5336">
        <v>1.49</v>
      </c>
      <c r="T5336">
        <f t="shared" si="83"/>
        <v>71.760000000000005</v>
      </c>
    </row>
    <row r="5337" spans="1:20" x14ac:dyDescent="0.3">
      <c r="A5337">
        <v>5336</v>
      </c>
      <c r="B5337">
        <v>87327</v>
      </c>
      <c r="C5337" t="s">
        <v>664</v>
      </c>
      <c r="D5337" t="s">
        <v>20</v>
      </c>
      <c r="E5337" t="s">
        <v>21</v>
      </c>
      <c r="F5337" t="s">
        <v>22</v>
      </c>
      <c r="G5337" t="s">
        <v>93</v>
      </c>
      <c r="H5337" t="s">
        <v>33</v>
      </c>
      <c r="I5337" t="s">
        <v>28</v>
      </c>
      <c r="J5337" t="s">
        <v>76</v>
      </c>
      <c r="K5337" t="s">
        <v>409</v>
      </c>
      <c r="L5337" t="s">
        <v>26</v>
      </c>
      <c r="M5337" t="s">
        <v>123</v>
      </c>
      <c r="N5337" s="2">
        <v>41539</v>
      </c>
      <c r="O5337" s="2">
        <v>41541</v>
      </c>
      <c r="P5337">
        <v>19</v>
      </c>
      <c r="Q5337" s="1">
        <v>0.08</v>
      </c>
      <c r="R5337">
        <v>22.24</v>
      </c>
      <c r="S5337">
        <v>1.99</v>
      </c>
      <c r="T5337">
        <f t="shared" si="83"/>
        <v>422.55999999999995</v>
      </c>
    </row>
    <row r="5338" spans="1:20" x14ac:dyDescent="0.3">
      <c r="A5338">
        <v>5337</v>
      </c>
      <c r="B5338">
        <v>87327</v>
      </c>
      <c r="C5338" t="s">
        <v>664</v>
      </c>
      <c r="D5338" t="s">
        <v>20</v>
      </c>
      <c r="E5338" t="s">
        <v>39</v>
      </c>
      <c r="F5338" t="s">
        <v>22</v>
      </c>
      <c r="G5338" t="s">
        <v>93</v>
      </c>
      <c r="H5338" t="s">
        <v>42</v>
      </c>
      <c r="I5338" t="s">
        <v>28</v>
      </c>
      <c r="J5338" t="s">
        <v>76</v>
      </c>
      <c r="K5338" t="s">
        <v>43</v>
      </c>
      <c r="L5338" t="s">
        <v>192</v>
      </c>
      <c r="M5338" t="s">
        <v>444</v>
      </c>
      <c r="N5338" s="2">
        <v>41539</v>
      </c>
      <c r="O5338" s="2">
        <v>41541</v>
      </c>
      <c r="P5338">
        <v>23</v>
      </c>
      <c r="Q5338" s="1">
        <v>0.02</v>
      </c>
      <c r="R5338">
        <v>2.89</v>
      </c>
      <c r="S5338">
        <v>0.5</v>
      </c>
      <c r="T5338">
        <f t="shared" si="83"/>
        <v>66.47</v>
      </c>
    </row>
    <row r="5339" spans="1:20" x14ac:dyDescent="0.3">
      <c r="A5339">
        <v>5338</v>
      </c>
      <c r="B5339">
        <v>87327</v>
      </c>
      <c r="C5339" t="s">
        <v>664</v>
      </c>
      <c r="D5339" t="s">
        <v>38</v>
      </c>
      <c r="E5339" t="s">
        <v>187</v>
      </c>
      <c r="F5339" t="s">
        <v>22</v>
      </c>
      <c r="G5339" t="s">
        <v>93</v>
      </c>
      <c r="H5339" t="s">
        <v>219</v>
      </c>
      <c r="I5339" t="s">
        <v>28</v>
      </c>
      <c r="J5339" t="s">
        <v>64</v>
      </c>
      <c r="K5339" t="s">
        <v>226</v>
      </c>
      <c r="L5339" t="s">
        <v>192</v>
      </c>
      <c r="M5339" t="s">
        <v>27</v>
      </c>
      <c r="N5339" s="2">
        <v>41539</v>
      </c>
      <c r="O5339" s="2">
        <v>41541</v>
      </c>
      <c r="P5339">
        <v>13</v>
      </c>
      <c r="Q5339" s="1">
        <v>7.0000000000000007E-2</v>
      </c>
      <c r="R5339">
        <v>19.98</v>
      </c>
      <c r="S5339">
        <v>10.49</v>
      </c>
      <c r="T5339">
        <f t="shared" si="83"/>
        <v>259.74</v>
      </c>
    </row>
    <row r="5340" spans="1:20" x14ac:dyDescent="0.3">
      <c r="A5340">
        <v>5339</v>
      </c>
      <c r="B5340">
        <v>89669</v>
      </c>
      <c r="C5340" t="s">
        <v>727</v>
      </c>
      <c r="D5340" t="s">
        <v>20</v>
      </c>
      <c r="E5340" t="s">
        <v>21</v>
      </c>
      <c r="F5340" t="s">
        <v>40</v>
      </c>
      <c r="G5340" t="s">
        <v>48</v>
      </c>
      <c r="H5340" t="s">
        <v>203</v>
      </c>
      <c r="I5340" t="s">
        <v>28</v>
      </c>
      <c r="J5340" t="s">
        <v>64</v>
      </c>
      <c r="K5340" t="s">
        <v>204</v>
      </c>
      <c r="L5340" t="s">
        <v>26</v>
      </c>
      <c r="M5340" t="s">
        <v>125</v>
      </c>
      <c r="N5340" s="2">
        <v>40848</v>
      </c>
      <c r="O5340" s="2">
        <v>40850</v>
      </c>
      <c r="P5340">
        <v>9</v>
      </c>
      <c r="Q5340" s="1">
        <v>0.06</v>
      </c>
      <c r="R5340">
        <v>8.1199999999999992</v>
      </c>
      <c r="S5340">
        <v>2.83</v>
      </c>
      <c r="T5340">
        <f t="shared" si="83"/>
        <v>73.08</v>
      </c>
    </row>
    <row r="5341" spans="1:20" x14ac:dyDescent="0.3">
      <c r="A5341">
        <v>5340</v>
      </c>
      <c r="B5341">
        <v>89669</v>
      </c>
      <c r="C5341" t="s">
        <v>727</v>
      </c>
      <c r="D5341" t="s">
        <v>20</v>
      </c>
      <c r="E5341" t="s">
        <v>21</v>
      </c>
      <c r="F5341" t="s">
        <v>40</v>
      </c>
      <c r="G5341" t="s">
        <v>48</v>
      </c>
      <c r="H5341" t="s">
        <v>206</v>
      </c>
      <c r="I5341" t="s">
        <v>28</v>
      </c>
      <c r="J5341" t="s">
        <v>64</v>
      </c>
      <c r="K5341" t="s">
        <v>1111</v>
      </c>
      <c r="L5341" t="s">
        <v>706</v>
      </c>
      <c r="M5341" t="s">
        <v>342</v>
      </c>
      <c r="N5341" s="2">
        <v>40848</v>
      </c>
      <c r="O5341" s="2">
        <v>40852</v>
      </c>
      <c r="P5341">
        <v>7</v>
      </c>
      <c r="Q5341" s="1">
        <v>0.06</v>
      </c>
      <c r="R5341">
        <v>96.45</v>
      </c>
      <c r="S5341">
        <v>13.99</v>
      </c>
      <c r="T5341">
        <f t="shared" si="83"/>
        <v>675.15</v>
      </c>
    </row>
    <row r="5342" spans="1:20" x14ac:dyDescent="0.3">
      <c r="A5342">
        <v>5341</v>
      </c>
      <c r="B5342">
        <v>90226</v>
      </c>
      <c r="C5342" t="s">
        <v>1726</v>
      </c>
      <c r="D5342" t="s">
        <v>20</v>
      </c>
      <c r="E5342" t="s">
        <v>39</v>
      </c>
      <c r="F5342" t="s">
        <v>31</v>
      </c>
      <c r="G5342" t="s">
        <v>23</v>
      </c>
      <c r="H5342" t="s">
        <v>94</v>
      </c>
      <c r="I5342" t="s">
        <v>28</v>
      </c>
      <c r="J5342" t="s">
        <v>64</v>
      </c>
      <c r="K5342" t="s">
        <v>133</v>
      </c>
      <c r="L5342" t="s">
        <v>192</v>
      </c>
      <c r="M5342" t="s">
        <v>296</v>
      </c>
      <c r="N5342" s="2">
        <v>41082</v>
      </c>
      <c r="O5342" s="2">
        <v>41083</v>
      </c>
      <c r="P5342">
        <v>13</v>
      </c>
      <c r="Q5342" s="1">
        <v>0.01</v>
      </c>
      <c r="R5342">
        <v>16.739999999999998</v>
      </c>
      <c r="S5342">
        <v>5.08</v>
      </c>
      <c r="T5342">
        <f t="shared" si="83"/>
        <v>217.61999999999998</v>
      </c>
    </row>
    <row r="5343" spans="1:20" x14ac:dyDescent="0.3">
      <c r="A5343">
        <v>5342</v>
      </c>
      <c r="B5343">
        <v>91343</v>
      </c>
      <c r="C5343" t="s">
        <v>470</v>
      </c>
      <c r="D5343" t="s">
        <v>20</v>
      </c>
      <c r="E5343" t="s">
        <v>39</v>
      </c>
      <c r="F5343" t="s">
        <v>47</v>
      </c>
      <c r="G5343" t="s">
        <v>48</v>
      </c>
      <c r="H5343" t="s">
        <v>54</v>
      </c>
      <c r="I5343" t="s">
        <v>28</v>
      </c>
      <c r="J5343" t="s">
        <v>64</v>
      </c>
      <c r="K5343" t="s">
        <v>145</v>
      </c>
      <c r="L5343" t="s">
        <v>192</v>
      </c>
      <c r="M5343" t="s">
        <v>117</v>
      </c>
      <c r="N5343" s="2">
        <v>41469</v>
      </c>
      <c r="O5343" s="2">
        <v>41473</v>
      </c>
      <c r="P5343">
        <v>6</v>
      </c>
      <c r="Q5343" s="1">
        <v>0.03</v>
      </c>
      <c r="R5343">
        <v>41.94</v>
      </c>
      <c r="S5343">
        <v>2.99</v>
      </c>
      <c r="T5343">
        <f t="shared" si="83"/>
        <v>251.64</v>
      </c>
    </row>
    <row r="5344" spans="1:20" x14ac:dyDescent="0.3">
      <c r="A5344">
        <v>5343</v>
      </c>
      <c r="B5344">
        <v>91338</v>
      </c>
      <c r="C5344" t="s">
        <v>470</v>
      </c>
      <c r="D5344" t="s">
        <v>20</v>
      </c>
      <c r="E5344" t="s">
        <v>39</v>
      </c>
      <c r="F5344" t="s">
        <v>47</v>
      </c>
      <c r="G5344" t="s">
        <v>48</v>
      </c>
      <c r="H5344" t="s">
        <v>54</v>
      </c>
      <c r="I5344" t="s">
        <v>28</v>
      </c>
      <c r="J5344" t="s">
        <v>64</v>
      </c>
      <c r="K5344" t="s">
        <v>145</v>
      </c>
      <c r="L5344" t="s">
        <v>192</v>
      </c>
      <c r="M5344" t="s">
        <v>111</v>
      </c>
      <c r="N5344" s="2">
        <v>40738</v>
      </c>
      <c r="O5344" s="2">
        <v>40742</v>
      </c>
      <c r="P5344">
        <v>14</v>
      </c>
      <c r="Q5344" s="1">
        <v>0.01</v>
      </c>
      <c r="R5344">
        <v>7.31</v>
      </c>
      <c r="S5344">
        <v>0.49</v>
      </c>
      <c r="T5344">
        <f t="shared" si="83"/>
        <v>102.33999999999999</v>
      </c>
    </row>
    <row r="5345" spans="1:20" x14ac:dyDescent="0.3">
      <c r="A5345">
        <v>5344</v>
      </c>
      <c r="B5345">
        <v>87505</v>
      </c>
      <c r="C5345" t="s">
        <v>1531</v>
      </c>
      <c r="D5345" t="s">
        <v>20</v>
      </c>
      <c r="E5345" t="s">
        <v>21</v>
      </c>
      <c r="F5345" t="s">
        <v>31</v>
      </c>
      <c r="G5345" t="s">
        <v>41</v>
      </c>
      <c r="H5345" t="s">
        <v>203</v>
      </c>
      <c r="I5345" t="s">
        <v>28</v>
      </c>
      <c r="J5345" t="s">
        <v>64</v>
      </c>
      <c r="K5345" t="s">
        <v>204</v>
      </c>
      <c r="L5345" t="s">
        <v>26</v>
      </c>
      <c r="M5345" t="s">
        <v>131</v>
      </c>
      <c r="N5345" s="2">
        <v>41571</v>
      </c>
      <c r="O5345" s="2">
        <v>41571</v>
      </c>
      <c r="P5345">
        <v>5</v>
      </c>
      <c r="Q5345" s="1">
        <v>7.0000000000000007E-2</v>
      </c>
      <c r="R5345">
        <v>40.97</v>
      </c>
      <c r="S5345">
        <v>1.99</v>
      </c>
      <c r="T5345">
        <f t="shared" si="83"/>
        <v>204.85</v>
      </c>
    </row>
    <row r="5346" spans="1:20" x14ac:dyDescent="0.3">
      <c r="A5346">
        <v>5345</v>
      </c>
      <c r="B5346">
        <v>90325</v>
      </c>
      <c r="C5346" t="s">
        <v>682</v>
      </c>
      <c r="D5346" t="s">
        <v>578</v>
      </c>
      <c r="E5346" t="s">
        <v>39</v>
      </c>
      <c r="F5346" t="s">
        <v>22</v>
      </c>
      <c r="G5346" t="s">
        <v>48</v>
      </c>
      <c r="H5346" t="s">
        <v>61</v>
      </c>
      <c r="I5346" t="s">
        <v>28</v>
      </c>
      <c r="J5346" t="s">
        <v>64</v>
      </c>
      <c r="K5346" t="s">
        <v>274</v>
      </c>
      <c r="L5346" t="s">
        <v>283</v>
      </c>
      <c r="M5346" t="s">
        <v>150</v>
      </c>
      <c r="N5346" s="2">
        <v>40954</v>
      </c>
      <c r="O5346" s="2">
        <v>40958</v>
      </c>
      <c r="P5346">
        <v>8</v>
      </c>
      <c r="Q5346" s="1">
        <v>0.1</v>
      </c>
      <c r="R5346">
        <v>279.81</v>
      </c>
      <c r="S5346">
        <v>23.19</v>
      </c>
      <c r="T5346">
        <f t="shared" si="83"/>
        <v>2238.48</v>
      </c>
    </row>
    <row r="5347" spans="1:20" x14ac:dyDescent="0.3">
      <c r="A5347">
        <v>5346</v>
      </c>
      <c r="B5347">
        <v>90325</v>
      </c>
      <c r="C5347" t="s">
        <v>682</v>
      </c>
      <c r="D5347" t="s">
        <v>578</v>
      </c>
      <c r="E5347" t="s">
        <v>187</v>
      </c>
      <c r="F5347" t="s">
        <v>22</v>
      </c>
      <c r="G5347" t="s">
        <v>48</v>
      </c>
      <c r="H5347" t="s">
        <v>188</v>
      </c>
      <c r="I5347" t="s">
        <v>28</v>
      </c>
      <c r="J5347" t="s">
        <v>64</v>
      </c>
      <c r="K5347" t="s">
        <v>68</v>
      </c>
      <c r="L5347" t="s">
        <v>283</v>
      </c>
      <c r="M5347" t="s">
        <v>190</v>
      </c>
      <c r="N5347" s="2">
        <v>40954</v>
      </c>
      <c r="O5347" s="2">
        <v>40956</v>
      </c>
      <c r="P5347">
        <v>6</v>
      </c>
      <c r="Q5347" s="1">
        <v>0.09</v>
      </c>
      <c r="R5347">
        <v>180.98</v>
      </c>
      <c r="S5347">
        <v>30</v>
      </c>
      <c r="T5347">
        <f t="shared" si="83"/>
        <v>1085.8799999999999</v>
      </c>
    </row>
    <row r="5348" spans="1:20" x14ac:dyDescent="0.3">
      <c r="A5348">
        <v>5347</v>
      </c>
      <c r="B5348">
        <v>86439</v>
      </c>
      <c r="C5348" t="s">
        <v>1191</v>
      </c>
      <c r="D5348" t="s">
        <v>20</v>
      </c>
      <c r="E5348" t="s">
        <v>21</v>
      </c>
      <c r="F5348" t="s">
        <v>31</v>
      </c>
      <c r="G5348" t="s">
        <v>32</v>
      </c>
      <c r="H5348" t="s">
        <v>33</v>
      </c>
      <c r="I5348" t="s">
        <v>28</v>
      </c>
      <c r="J5348" t="s">
        <v>64</v>
      </c>
      <c r="K5348" t="s">
        <v>201</v>
      </c>
      <c r="L5348" t="s">
        <v>192</v>
      </c>
      <c r="M5348" t="s">
        <v>69</v>
      </c>
      <c r="N5348" s="2">
        <v>40800</v>
      </c>
      <c r="O5348" s="2">
        <v>40802</v>
      </c>
      <c r="P5348">
        <v>10</v>
      </c>
      <c r="Q5348" s="1">
        <v>0.1</v>
      </c>
      <c r="R5348">
        <v>39.979999999999997</v>
      </c>
      <c r="S5348">
        <v>4</v>
      </c>
      <c r="T5348">
        <f t="shared" si="83"/>
        <v>399.79999999999995</v>
      </c>
    </row>
    <row r="5349" spans="1:20" x14ac:dyDescent="0.3">
      <c r="A5349">
        <v>5348</v>
      </c>
      <c r="B5349">
        <v>86445</v>
      </c>
      <c r="C5349" t="s">
        <v>1191</v>
      </c>
      <c r="D5349" t="s">
        <v>20</v>
      </c>
      <c r="E5349" t="s">
        <v>39</v>
      </c>
      <c r="F5349" t="s">
        <v>31</v>
      </c>
      <c r="G5349" t="s">
        <v>32</v>
      </c>
      <c r="H5349" t="s">
        <v>54</v>
      </c>
      <c r="I5349" t="s">
        <v>28</v>
      </c>
      <c r="J5349" t="s">
        <v>64</v>
      </c>
      <c r="K5349" t="s">
        <v>50</v>
      </c>
      <c r="L5349" t="s">
        <v>192</v>
      </c>
      <c r="M5349" t="s">
        <v>255</v>
      </c>
      <c r="N5349" s="2">
        <v>41531</v>
      </c>
      <c r="O5349" s="2">
        <v>41533</v>
      </c>
      <c r="P5349">
        <v>10</v>
      </c>
      <c r="Q5349" s="1">
        <v>0.1</v>
      </c>
      <c r="R5349">
        <v>29.74</v>
      </c>
      <c r="S5349">
        <v>6.64</v>
      </c>
      <c r="T5349">
        <f t="shared" si="83"/>
        <v>297.39999999999998</v>
      </c>
    </row>
    <row r="5350" spans="1:20" x14ac:dyDescent="0.3">
      <c r="A5350">
        <v>5349</v>
      </c>
      <c r="B5350">
        <v>87976</v>
      </c>
      <c r="C5350" t="s">
        <v>550</v>
      </c>
      <c r="D5350" t="s">
        <v>578</v>
      </c>
      <c r="E5350" t="s">
        <v>187</v>
      </c>
      <c r="F5350" t="s">
        <v>22</v>
      </c>
      <c r="G5350" t="s">
        <v>93</v>
      </c>
      <c r="H5350" t="s">
        <v>219</v>
      </c>
      <c r="I5350" t="s">
        <v>28</v>
      </c>
      <c r="J5350" t="s">
        <v>64</v>
      </c>
      <c r="K5350" t="s">
        <v>181</v>
      </c>
      <c r="L5350" t="s">
        <v>283</v>
      </c>
      <c r="M5350" t="s">
        <v>27</v>
      </c>
      <c r="N5350" s="2">
        <v>41597</v>
      </c>
      <c r="O5350" s="2">
        <v>41598</v>
      </c>
      <c r="P5350">
        <v>23</v>
      </c>
      <c r="Q5350" s="1">
        <v>0.05</v>
      </c>
      <c r="R5350">
        <v>120.98</v>
      </c>
      <c r="S5350">
        <v>30</v>
      </c>
      <c r="T5350">
        <f t="shared" si="83"/>
        <v>2782.54</v>
      </c>
    </row>
    <row r="5351" spans="1:20" x14ac:dyDescent="0.3">
      <c r="A5351">
        <v>5350</v>
      </c>
      <c r="B5351">
        <v>87976</v>
      </c>
      <c r="C5351" t="s">
        <v>550</v>
      </c>
      <c r="D5351" t="s">
        <v>20</v>
      </c>
      <c r="E5351" t="s">
        <v>39</v>
      </c>
      <c r="F5351" t="s">
        <v>22</v>
      </c>
      <c r="G5351" t="s">
        <v>93</v>
      </c>
      <c r="H5351" t="s">
        <v>78</v>
      </c>
      <c r="I5351" t="s">
        <v>28</v>
      </c>
      <c r="J5351" t="s">
        <v>64</v>
      </c>
      <c r="K5351" t="s">
        <v>116</v>
      </c>
      <c r="L5351" t="s">
        <v>44</v>
      </c>
      <c r="M5351" t="s">
        <v>86</v>
      </c>
      <c r="N5351" s="2">
        <v>41597</v>
      </c>
      <c r="O5351" s="2">
        <v>41598</v>
      </c>
      <c r="P5351">
        <v>43</v>
      </c>
      <c r="Q5351" s="1">
        <v>0.03</v>
      </c>
      <c r="R5351">
        <v>2.78</v>
      </c>
      <c r="S5351">
        <v>1.2</v>
      </c>
      <c r="T5351">
        <f t="shared" si="83"/>
        <v>119.53999999999999</v>
      </c>
    </row>
    <row r="5352" spans="1:20" x14ac:dyDescent="0.3">
      <c r="A5352">
        <v>5351</v>
      </c>
      <c r="B5352">
        <v>88479</v>
      </c>
      <c r="C5352" t="s">
        <v>329</v>
      </c>
      <c r="D5352" t="s">
        <v>20</v>
      </c>
      <c r="E5352" t="s">
        <v>21</v>
      </c>
      <c r="F5352" t="s">
        <v>40</v>
      </c>
      <c r="G5352" t="s">
        <v>41</v>
      </c>
      <c r="H5352" t="s">
        <v>33</v>
      </c>
      <c r="I5352" t="s">
        <v>28</v>
      </c>
      <c r="J5352" t="s">
        <v>64</v>
      </c>
      <c r="K5352" t="s">
        <v>1254</v>
      </c>
      <c r="L5352" t="s">
        <v>26</v>
      </c>
      <c r="M5352" t="s">
        <v>175</v>
      </c>
      <c r="N5352" s="2">
        <v>40374</v>
      </c>
      <c r="O5352" s="2">
        <v>40375</v>
      </c>
      <c r="P5352">
        <v>15</v>
      </c>
      <c r="Q5352" s="1">
        <v>0.02</v>
      </c>
      <c r="R5352">
        <v>15.28</v>
      </c>
      <c r="S5352">
        <v>1.99</v>
      </c>
      <c r="T5352">
        <f t="shared" si="83"/>
        <v>229.2</v>
      </c>
    </row>
    <row r="5353" spans="1:20" x14ac:dyDescent="0.3">
      <c r="A5353">
        <v>5352</v>
      </c>
      <c r="B5353">
        <v>88479</v>
      </c>
      <c r="C5353" t="s">
        <v>329</v>
      </c>
      <c r="D5353" t="s">
        <v>20</v>
      </c>
      <c r="E5353" t="s">
        <v>21</v>
      </c>
      <c r="F5353" t="s">
        <v>40</v>
      </c>
      <c r="G5353" t="s">
        <v>41</v>
      </c>
      <c r="H5353" t="s">
        <v>24</v>
      </c>
      <c r="I5353" t="s">
        <v>28</v>
      </c>
      <c r="J5353" t="s">
        <v>64</v>
      </c>
      <c r="K5353" t="s">
        <v>1254</v>
      </c>
      <c r="L5353" t="s">
        <v>26</v>
      </c>
      <c r="M5353" t="s">
        <v>75</v>
      </c>
      <c r="N5353" s="2">
        <v>40374</v>
      </c>
      <c r="O5353" s="2">
        <v>40375</v>
      </c>
      <c r="P5353">
        <v>1</v>
      </c>
      <c r="Q5353" s="1">
        <v>0</v>
      </c>
      <c r="R5353">
        <v>85.99</v>
      </c>
      <c r="S5353">
        <v>3.3</v>
      </c>
      <c r="T5353">
        <f t="shared" si="83"/>
        <v>85.99</v>
      </c>
    </row>
    <row r="5354" spans="1:20" x14ac:dyDescent="0.3">
      <c r="A5354">
        <v>5353</v>
      </c>
      <c r="B5354">
        <v>86080</v>
      </c>
      <c r="C5354" t="s">
        <v>557</v>
      </c>
      <c r="D5354" t="s">
        <v>20</v>
      </c>
      <c r="E5354" t="s">
        <v>21</v>
      </c>
      <c r="F5354" t="s">
        <v>22</v>
      </c>
      <c r="G5354" t="s">
        <v>23</v>
      </c>
      <c r="H5354" t="s">
        <v>206</v>
      </c>
      <c r="I5354" t="s">
        <v>28</v>
      </c>
      <c r="J5354" t="s">
        <v>64</v>
      </c>
      <c r="K5354" t="s">
        <v>1107</v>
      </c>
      <c r="L5354" t="s">
        <v>192</v>
      </c>
      <c r="M5354" t="s">
        <v>246</v>
      </c>
      <c r="N5354" s="2">
        <v>40946</v>
      </c>
      <c r="O5354" s="2">
        <v>40947</v>
      </c>
      <c r="P5354">
        <v>12</v>
      </c>
      <c r="Q5354" s="1">
        <v>0.08</v>
      </c>
      <c r="R5354">
        <v>110.99</v>
      </c>
      <c r="S5354">
        <v>2.5</v>
      </c>
      <c r="T5354">
        <f t="shared" si="83"/>
        <v>1331.8799999999999</v>
      </c>
    </row>
    <row r="5355" spans="1:20" x14ac:dyDescent="0.3">
      <c r="A5355">
        <v>5354</v>
      </c>
      <c r="B5355">
        <v>86080</v>
      </c>
      <c r="C5355" t="s">
        <v>1045</v>
      </c>
      <c r="D5355" t="s">
        <v>20</v>
      </c>
      <c r="E5355" t="s">
        <v>39</v>
      </c>
      <c r="F5355" t="s">
        <v>22</v>
      </c>
      <c r="G5355" t="s">
        <v>23</v>
      </c>
      <c r="H5355" t="s">
        <v>94</v>
      </c>
      <c r="I5355" t="s">
        <v>28</v>
      </c>
      <c r="J5355" t="s">
        <v>64</v>
      </c>
      <c r="K5355" t="s">
        <v>101</v>
      </c>
      <c r="L5355" t="s">
        <v>26</v>
      </c>
      <c r="M5355" t="s">
        <v>232</v>
      </c>
      <c r="N5355" s="2">
        <v>40946</v>
      </c>
      <c r="O5355" s="2">
        <v>40949</v>
      </c>
      <c r="P5355">
        <v>10</v>
      </c>
      <c r="Q5355" s="1">
        <v>0.02</v>
      </c>
      <c r="R5355">
        <v>6.84</v>
      </c>
      <c r="S5355">
        <v>4.42</v>
      </c>
      <c r="T5355">
        <f t="shared" si="83"/>
        <v>68.400000000000006</v>
      </c>
    </row>
    <row r="5356" spans="1:20" x14ac:dyDescent="0.3">
      <c r="A5356">
        <v>5355</v>
      </c>
      <c r="B5356">
        <v>86549</v>
      </c>
      <c r="C5356" t="s">
        <v>65</v>
      </c>
      <c r="D5356" t="s">
        <v>20</v>
      </c>
      <c r="E5356" t="s">
        <v>39</v>
      </c>
      <c r="F5356" t="s">
        <v>31</v>
      </c>
      <c r="G5356" t="s">
        <v>48</v>
      </c>
      <c r="H5356" t="s">
        <v>89</v>
      </c>
      <c r="I5356" t="s">
        <v>28</v>
      </c>
      <c r="J5356" t="s">
        <v>64</v>
      </c>
      <c r="K5356" t="s">
        <v>101</v>
      </c>
      <c r="L5356" t="s">
        <v>192</v>
      </c>
      <c r="M5356" t="s">
        <v>375</v>
      </c>
      <c r="N5356" s="2">
        <v>40876</v>
      </c>
      <c r="O5356" s="2">
        <v>40881</v>
      </c>
      <c r="P5356">
        <v>3</v>
      </c>
      <c r="Q5356" s="1">
        <v>0.08</v>
      </c>
      <c r="R5356">
        <v>172.99</v>
      </c>
      <c r="S5356">
        <v>19.989999999999998</v>
      </c>
      <c r="T5356">
        <f t="shared" si="83"/>
        <v>518.97</v>
      </c>
    </row>
    <row r="5357" spans="1:20" x14ac:dyDescent="0.3">
      <c r="A5357">
        <v>5356</v>
      </c>
      <c r="B5357">
        <v>86300</v>
      </c>
      <c r="C5357" t="s">
        <v>1403</v>
      </c>
      <c r="D5357" t="s">
        <v>20</v>
      </c>
      <c r="E5357" t="s">
        <v>187</v>
      </c>
      <c r="F5357" t="s">
        <v>31</v>
      </c>
      <c r="G5357" t="s">
        <v>93</v>
      </c>
      <c r="H5357" t="s">
        <v>219</v>
      </c>
      <c r="I5357" t="s">
        <v>28</v>
      </c>
      <c r="J5357" t="s">
        <v>64</v>
      </c>
      <c r="K5357" t="s">
        <v>101</v>
      </c>
      <c r="L5357" t="s">
        <v>192</v>
      </c>
      <c r="M5357" t="s">
        <v>279</v>
      </c>
      <c r="N5357" s="2">
        <v>40749</v>
      </c>
      <c r="O5357" s="2">
        <v>40752</v>
      </c>
      <c r="P5357">
        <v>12</v>
      </c>
      <c r="Q5357" s="1">
        <v>0.02</v>
      </c>
      <c r="R5357">
        <v>46.94</v>
      </c>
      <c r="S5357">
        <v>6.77</v>
      </c>
      <c r="T5357">
        <f t="shared" si="83"/>
        <v>563.28</v>
      </c>
    </row>
    <row r="5358" spans="1:20" x14ac:dyDescent="0.3">
      <c r="A5358">
        <v>5357</v>
      </c>
      <c r="B5358">
        <v>86300</v>
      </c>
      <c r="C5358" t="s">
        <v>1403</v>
      </c>
      <c r="D5358" t="s">
        <v>20</v>
      </c>
      <c r="E5358" t="s">
        <v>39</v>
      </c>
      <c r="F5358" t="s">
        <v>31</v>
      </c>
      <c r="G5358" t="s">
        <v>93</v>
      </c>
      <c r="H5358" t="s">
        <v>49</v>
      </c>
      <c r="I5358" t="s">
        <v>28</v>
      </c>
      <c r="J5358" t="s">
        <v>64</v>
      </c>
      <c r="K5358" t="s">
        <v>158</v>
      </c>
      <c r="L5358" t="s">
        <v>746</v>
      </c>
      <c r="M5358" t="s">
        <v>102</v>
      </c>
      <c r="N5358" s="2">
        <v>40749</v>
      </c>
      <c r="O5358" s="2">
        <v>40749</v>
      </c>
      <c r="P5358">
        <v>8</v>
      </c>
      <c r="Q5358" s="1">
        <v>7.0000000000000007E-2</v>
      </c>
      <c r="R5358">
        <v>167.27</v>
      </c>
      <c r="S5358">
        <v>35</v>
      </c>
      <c r="T5358">
        <f t="shared" si="83"/>
        <v>1338.16</v>
      </c>
    </row>
    <row r="5359" spans="1:20" x14ac:dyDescent="0.3">
      <c r="A5359">
        <v>5358</v>
      </c>
      <c r="B5359">
        <v>91176</v>
      </c>
      <c r="C5359" t="s">
        <v>1074</v>
      </c>
      <c r="D5359" t="s">
        <v>20</v>
      </c>
      <c r="E5359" t="s">
        <v>21</v>
      </c>
      <c r="F5359" t="s">
        <v>47</v>
      </c>
      <c r="G5359" t="s">
        <v>32</v>
      </c>
      <c r="H5359" t="s">
        <v>33</v>
      </c>
      <c r="I5359" t="s">
        <v>28</v>
      </c>
      <c r="J5359" t="s">
        <v>64</v>
      </c>
      <c r="K5359" t="s">
        <v>34</v>
      </c>
      <c r="L5359" t="s">
        <v>192</v>
      </c>
      <c r="M5359" t="s">
        <v>167</v>
      </c>
      <c r="N5359" s="2">
        <v>40839</v>
      </c>
      <c r="O5359" s="2">
        <v>40841</v>
      </c>
      <c r="P5359">
        <v>16</v>
      </c>
      <c r="Q5359" s="1">
        <v>0.06</v>
      </c>
      <c r="R5359">
        <v>65.989999999999995</v>
      </c>
      <c r="S5359">
        <v>3.9</v>
      </c>
      <c r="T5359">
        <f t="shared" si="83"/>
        <v>1055.8399999999999</v>
      </c>
    </row>
    <row r="5360" spans="1:20" x14ac:dyDescent="0.3">
      <c r="A5360">
        <v>5359</v>
      </c>
      <c r="B5360">
        <v>89514</v>
      </c>
      <c r="C5360" t="s">
        <v>1463</v>
      </c>
      <c r="D5360" t="s">
        <v>20</v>
      </c>
      <c r="E5360" t="s">
        <v>21</v>
      </c>
      <c r="F5360" t="s">
        <v>22</v>
      </c>
      <c r="G5360" t="s">
        <v>23</v>
      </c>
      <c r="H5360" t="s">
        <v>24</v>
      </c>
      <c r="I5360" t="s">
        <v>28</v>
      </c>
      <c r="J5360" t="s">
        <v>64</v>
      </c>
      <c r="K5360" t="s">
        <v>201</v>
      </c>
      <c r="L5360" t="s">
        <v>706</v>
      </c>
      <c r="M5360" t="s">
        <v>80</v>
      </c>
      <c r="N5360" s="2">
        <v>40219</v>
      </c>
      <c r="O5360" s="2">
        <v>40220</v>
      </c>
      <c r="P5360">
        <v>2</v>
      </c>
      <c r="Q5360" s="1">
        <v>0.01</v>
      </c>
      <c r="R5360">
        <v>13.99</v>
      </c>
      <c r="S5360">
        <v>7.51</v>
      </c>
      <c r="T5360">
        <f t="shared" si="83"/>
        <v>27.98</v>
      </c>
    </row>
    <row r="5361" spans="1:20" x14ac:dyDescent="0.3">
      <c r="A5361">
        <v>5360</v>
      </c>
      <c r="B5361">
        <v>91003</v>
      </c>
      <c r="C5361" t="s">
        <v>520</v>
      </c>
      <c r="D5361" t="s">
        <v>20</v>
      </c>
      <c r="E5361" t="s">
        <v>39</v>
      </c>
      <c r="F5361" t="s">
        <v>22</v>
      </c>
      <c r="G5361" t="s">
        <v>48</v>
      </c>
      <c r="H5361" t="s">
        <v>78</v>
      </c>
      <c r="I5361" t="s">
        <v>28</v>
      </c>
      <c r="J5361" t="s">
        <v>64</v>
      </c>
      <c r="K5361" t="s">
        <v>82</v>
      </c>
      <c r="L5361" t="s">
        <v>192</v>
      </c>
      <c r="M5361" t="s">
        <v>232</v>
      </c>
      <c r="N5361" s="2">
        <v>41321</v>
      </c>
      <c r="O5361" s="2">
        <v>41321</v>
      </c>
      <c r="P5361">
        <v>9</v>
      </c>
      <c r="Q5361" s="1">
        <v>0</v>
      </c>
      <c r="R5361">
        <v>2.61</v>
      </c>
      <c r="S5361">
        <v>0.5</v>
      </c>
      <c r="T5361">
        <f t="shared" si="83"/>
        <v>23.49</v>
      </c>
    </row>
    <row r="5362" spans="1:20" x14ac:dyDescent="0.3">
      <c r="A5362">
        <v>5361</v>
      </c>
      <c r="B5362">
        <v>91003</v>
      </c>
      <c r="C5362" t="s">
        <v>520</v>
      </c>
      <c r="D5362" t="s">
        <v>20</v>
      </c>
      <c r="E5362" t="s">
        <v>187</v>
      </c>
      <c r="F5362" t="s">
        <v>22</v>
      </c>
      <c r="G5362" t="s">
        <v>48</v>
      </c>
      <c r="H5362" t="s">
        <v>225</v>
      </c>
      <c r="I5362" t="s">
        <v>28</v>
      </c>
      <c r="J5362" t="s">
        <v>64</v>
      </c>
      <c r="K5362" t="s">
        <v>248</v>
      </c>
      <c r="L5362" t="s">
        <v>192</v>
      </c>
      <c r="M5362" t="s">
        <v>199</v>
      </c>
      <c r="N5362" s="2">
        <v>41321</v>
      </c>
      <c r="O5362" s="2">
        <v>41326</v>
      </c>
      <c r="P5362">
        <v>2</v>
      </c>
      <c r="Q5362" s="1">
        <v>0.03</v>
      </c>
      <c r="R5362">
        <v>25.13</v>
      </c>
      <c r="S5362">
        <v>9.8699999999999992</v>
      </c>
      <c r="T5362">
        <f t="shared" si="83"/>
        <v>50.26</v>
      </c>
    </row>
    <row r="5363" spans="1:20" x14ac:dyDescent="0.3">
      <c r="A5363">
        <v>5362</v>
      </c>
      <c r="B5363">
        <v>91003</v>
      </c>
      <c r="C5363" t="s">
        <v>520</v>
      </c>
      <c r="D5363" t="s">
        <v>20</v>
      </c>
      <c r="E5363" t="s">
        <v>39</v>
      </c>
      <c r="F5363" t="s">
        <v>22</v>
      </c>
      <c r="G5363" t="s">
        <v>48</v>
      </c>
      <c r="H5363" t="s">
        <v>94</v>
      </c>
      <c r="I5363" t="s">
        <v>28</v>
      </c>
      <c r="J5363" t="s">
        <v>64</v>
      </c>
      <c r="K5363" t="s">
        <v>50</v>
      </c>
      <c r="L5363" t="s">
        <v>26</v>
      </c>
      <c r="M5363" t="s">
        <v>398</v>
      </c>
      <c r="N5363" s="2">
        <v>41321</v>
      </c>
      <c r="O5363" s="2">
        <v>41323</v>
      </c>
      <c r="P5363">
        <v>11</v>
      </c>
      <c r="Q5363" s="1">
        <v>0.01</v>
      </c>
      <c r="R5363">
        <v>5.68</v>
      </c>
      <c r="S5363">
        <v>3.6</v>
      </c>
      <c r="T5363">
        <f t="shared" si="83"/>
        <v>62.48</v>
      </c>
    </row>
    <row r="5364" spans="1:20" x14ac:dyDescent="0.3">
      <c r="A5364">
        <v>5363</v>
      </c>
      <c r="B5364">
        <v>91003</v>
      </c>
      <c r="C5364" t="s">
        <v>1222</v>
      </c>
      <c r="D5364" t="s">
        <v>20</v>
      </c>
      <c r="E5364" t="s">
        <v>21</v>
      </c>
      <c r="F5364" t="s">
        <v>22</v>
      </c>
      <c r="G5364" t="s">
        <v>48</v>
      </c>
      <c r="H5364" t="s">
        <v>33</v>
      </c>
      <c r="I5364" t="s">
        <v>28</v>
      </c>
      <c r="J5364" t="s">
        <v>64</v>
      </c>
      <c r="K5364" t="s">
        <v>198</v>
      </c>
      <c r="L5364" t="s">
        <v>192</v>
      </c>
      <c r="M5364" t="s">
        <v>182</v>
      </c>
      <c r="N5364" s="2">
        <v>41321</v>
      </c>
      <c r="O5364" s="2">
        <v>41328</v>
      </c>
      <c r="P5364">
        <v>11</v>
      </c>
      <c r="Q5364" s="1">
        <v>0</v>
      </c>
      <c r="R5364">
        <v>125.99</v>
      </c>
      <c r="S5364">
        <v>5.63</v>
      </c>
      <c r="T5364">
        <f t="shared" si="83"/>
        <v>1385.8899999999999</v>
      </c>
    </row>
    <row r="5365" spans="1:20" x14ac:dyDescent="0.3">
      <c r="A5365">
        <v>5364</v>
      </c>
      <c r="B5365">
        <v>87330</v>
      </c>
      <c r="C5365" t="s">
        <v>656</v>
      </c>
      <c r="D5365" t="s">
        <v>20</v>
      </c>
      <c r="E5365" t="s">
        <v>39</v>
      </c>
      <c r="F5365" t="s">
        <v>40</v>
      </c>
      <c r="G5365" t="s">
        <v>48</v>
      </c>
      <c r="H5365" t="s">
        <v>49</v>
      </c>
      <c r="I5365" t="s">
        <v>28</v>
      </c>
      <c r="J5365" t="s">
        <v>64</v>
      </c>
      <c r="K5365" t="s">
        <v>181</v>
      </c>
      <c r="L5365" t="s">
        <v>192</v>
      </c>
      <c r="M5365" t="s">
        <v>342</v>
      </c>
      <c r="N5365" s="2">
        <v>41210</v>
      </c>
      <c r="O5365" s="2">
        <v>41214</v>
      </c>
      <c r="P5365">
        <v>24</v>
      </c>
      <c r="Q5365" s="1">
        <v>0.08</v>
      </c>
      <c r="R5365">
        <v>31.74</v>
      </c>
      <c r="S5365">
        <v>12.62</v>
      </c>
      <c r="T5365">
        <f t="shared" si="83"/>
        <v>761.76</v>
      </c>
    </row>
    <row r="5366" spans="1:20" x14ac:dyDescent="0.3">
      <c r="A5366">
        <v>5365</v>
      </c>
      <c r="B5366">
        <v>86373</v>
      </c>
      <c r="C5366" t="s">
        <v>110</v>
      </c>
      <c r="D5366" t="s">
        <v>20</v>
      </c>
      <c r="E5366" t="s">
        <v>39</v>
      </c>
      <c r="F5366" t="s">
        <v>47</v>
      </c>
      <c r="G5366" t="s">
        <v>32</v>
      </c>
      <c r="H5366" t="s">
        <v>89</v>
      </c>
      <c r="I5366" t="s">
        <v>28</v>
      </c>
      <c r="J5366" t="s">
        <v>64</v>
      </c>
      <c r="K5366" t="s">
        <v>129</v>
      </c>
      <c r="L5366" t="s">
        <v>44</v>
      </c>
      <c r="M5366" t="s">
        <v>156</v>
      </c>
      <c r="N5366" s="2">
        <v>40414</v>
      </c>
      <c r="O5366" s="2">
        <v>40416</v>
      </c>
      <c r="P5366">
        <v>12</v>
      </c>
      <c r="Q5366" s="1">
        <v>0.03</v>
      </c>
      <c r="R5366">
        <v>7.64</v>
      </c>
      <c r="S5366">
        <v>5.83</v>
      </c>
      <c r="T5366">
        <f t="shared" si="83"/>
        <v>91.679999999999993</v>
      </c>
    </row>
    <row r="5367" spans="1:20" x14ac:dyDescent="0.3">
      <c r="A5367">
        <v>5366</v>
      </c>
      <c r="B5367">
        <v>86297</v>
      </c>
      <c r="C5367" t="s">
        <v>1403</v>
      </c>
      <c r="D5367" t="s">
        <v>578</v>
      </c>
      <c r="E5367" t="s">
        <v>187</v>
      </c>
      <c r="F5367" t="s">
        <v>31</v>
      </c>
      <c r="G5367" t="s">
        <v>41</v>
      </c>
      <c r="H5367" t="s">
        <v>219</v>
      </c>
      <c r="I5367" t="s">
        <v>28</v>
      </c>
      <c r="J5367" t="s">
        <v>64</v>
      </c>
      <c r="K5367" t="s">
        <v>181</v>
      </c>
      <c r="L5367" t="s">
        <v>330</v>
      </c>
      <c r="M5367" t="s">
        <v>83</v>
      </c>
      <c r="N5367" s="2">
        <v>40199</v>
      </c>
      <c r="O5367" s="2">
        <v>40201</v>
      </c>
      <c r="P5367">
        <v>9</v>
      </c>
      <c r="Q5367" s="1">
        <v>0.05</v>
      </c>
      <c r="R5367">
        <v>31.76</v>
      </c>
      <c r="S5367">
        <v>45.51</v>
      </c>
      <c r="T5367">
        <f t="shared" si="83"/>
        <v>285.84000000000003</v>
      </c>
    </row>
    <row r="5368" spans="1:20" x14ac:dyDescent="0.3">
      <c r="A5368">
        <v>5367</v>
      </c>
      <c r="B5368">
        <v>90161</v>
      </c>
      <c r="C5368" t="s">
        <v>598</v>
      </c>
      <c r="D5368" t="s">
        <v>20</v>
      </c>
      <c r="E5368" t="s">
        <v>39</v>
      </c>
      <c r="F5368" t="s">
        <v>22</v>
      </c>
      <c r="G5368" t="s">
        <v>23</v>
      </c>
      <c r="H5368" t="s">
        <v>42</v>
      </c>
      <c r="I5368" t="s">
        <v>28</v>
      </c>
      <c r="J5368" t="s">
        <v>64</v>
      </c>
      <c r="K5368" t="s">
        <v>43</v>
      </c>
      <c r="L5368" t="s">
        <v>192</v>
      </c>
      <c r="M5368" t="s">
        <v>190</v>
      </c>
      <c r="N5368" s="2">
        <v>40940</v>
      </c>
      <c r="O5368" s="2">
        <v>40941</v>
      </c>
      <c r="P5368">
        <v>1</v>
      </c>
      <c r="Q5368" s="1">
        <v>0.03</v>
      </c>
      <c r="R5368">
        <v>3.08</v>
      </c>
      <c r="S5368">
        <v>0.99</v>
      </c>
      <c r="T5368">
        <f t="shared" si="83"/>
        <v>3.08</v>
      </c>
    </row>
    <row r="5369" spans="1:20" x14ac:dyDescent="0.3">
      <c r="A5369">
        <v>5368</v>
      </c>
      <c r="B5369">
        <v>88990</v>
      </c>
      <c r="C5369" t="s">
        <v>2090</v>
      </c>
      <c r="D5369" t="s">
        <v>20</v>
      </c>
      <c r="E5369" t="s">
        <v>187</v>
      </c>
      <c r="F5369" t="s">
        <v>47</v>
      </c>
      <c r="G5369" t="s">
        <v>48</v>
      </c>
      <c r="H5369" t="s">
        <v>188</v>
      </c>
      <c r="I5369" t="s">
        <v>28</v>
      </c>
      <c r="J5369" t="s">
        <v>64</v>
      </c>
      <c r="K5369" t="s">
        <v>158</v>
      </c>
      <c r="L5369" t="s">
        <v>746</v>
      </c>
      <c r="M5369" t="s">
        <v>167</v>
      </c>
      <c r="N5369" s="2">
        <v>41069</v>
      </c>
      <c r="O5369" s="2">
        <v>41073</v>
      </c>
      <c r="P5369">
        <v>2</v>
      </c>
      <c r="Q5369" s="1">
        <v>0.06</v>
      </c>
      <c r="R5369">
        <v>40.97</v>
      </c>
      <c r="S5369">
        <v>14.45</v>
      </c>
      <c r="T5369">
        <f t="shared" si="83"/>
        <v>81.94</v>
      </c>
    </row>
    <row r="5370" spans="1:20" x14ac:dyDescent="0.3">
      <c r="A5370">
        <v>5369</v>
      </c>
      <c r="B5370">
        <v>89815</v>
      </c>
      <c r="C5370" t="s">
        <v>464</v>
      </c>
      <c r="D5370" t="s">
        <v>20</v>
      </c>
      <c r="E5370" t="s">
        <v>21</v>
      </c>
      <c r="F5370" t="s">
        <v>22</v>
      </c>
      <c r="G5370" t="s">
        <v>93</v>
      </c>
      <c r="H5370" t="s">
        <v>33</v>
      </c>
      <c r="I5370" t="s">
        <v>28</v>
      </c>
      <c r="J5370" t="s">
        <v>64</v>
      </c>
      <c r="K5370" t="s">
        <v>213</v>
      </c>
      <c r="L5370" t="s">
        <v>26</v>
      </c>
      <c r="M5370" t="s">
        <v>227</v>
      </c>
      <c r="N5370" s="2">
        <v>41301</v>
      </c>
      <c r="O5370" s="2">
        <v>41303</v>
      </c>
      <c r="P5370">
        <v>9</v>
      </c>
      <c r="Q5370" s="1">
        <v>0.09</v>
      </c>
      <c r="R5370">
        <v>10.130000000000001</v>
      </c>
      <c r="S5370">
        <v>1.99</v>
      </c>
      <c r="T5370">
        <f t="shared" si="83"/>
        <v>91.17</v>
      </c>
    </row>
    <row r="5371" spans="1:20" x14ac:dyDescent="0.3">
      <c r="A5371">
        <v>5370</v>
      </c>
      <c r="B5371">
        <v>91447</v>
      </c>
      <c r="C5371" t="s">
        <v>1087</v>
      </c>
      <c r="D5371" t="s">
        <v>20</v>
      </c>
      <c r="E5371" t="s">
        <v>39</v>
      </c>
      <c r="F5371" t="s">
        <v>31</v>
      </c>
      <c r="G5371" t="s">
        <v>32</v>
      </c>
      <c r="H5371" t="s">
        <v>42</v>
      </c>
      <c r="I5371" t="s">
        <v>28</v>
      </c>
      <c r="J5371" t="s">
        <v>64</v>
      </c>
      <c r="K5371" t="s">
        <v>149</v>
      </c>
      <c r="L5371" t="s">
        <v>192</v>
      </c>
      <c r="M5371" t="s">
        <v>35</v>
      </c>
      <c r="N5371" s="2">
        <v>40276</v>
      </c>
      <c r="O5371" s="2">
        <v>40277</v>
      </c>
      <c r="P5371">
        <v>9</v>
      </c>
      <c r="Q5371" s="1">
        <v>0.08</v>
      </c>
      <c r="R5371">
        <v>4.55</v>
      </c>
      <c r="S5371">
        <v>1.49</v>
      </c>
      <c r="T5371">
        <f t="shared" si="83"/>
        <v>40.949999999999996</v>
      </c>
    </row>
    <row r="5372" spans="1:20" x14ac:dyDescent="0.3">
      <c r="A5372">
        <v>5371</v>
      </c>
      <c r="B5372">
        <v>86751</v>
      </c>
      <c r="C5372" t="s">
        <v>641</v>
      </c>
      <c r="D5372" t="s">
        <v>20</v>
      </c>
      <c r="E5372" t="s">
        <v>39</v>
      </c>
      <c r="F5372" t="s">
        <v>22</v>
      </c>
      <c r="G5372" t="s">
        <v>32</v>
      </c>
      <c r="H5372" t="s">
        <v>42</v>
      </c>
      <c r="I5372" t="s">
        <v>28</v>
      </c>
      <c r="J5372" t="s">
        <v>64</v>
      </c>
      <c r="K5372" t="s">
        <v>50</v>
      </c>
      <c r="L5372" t="s">
        <v>706</v>
      </c>
      <c r="M5372" t="s">
        <v>96</v>
      </c>
      <c r="N5372" s="2">
        <v>40263</v>
      </c>
      <c r="O5372" s="2">
        <v>40263</v>
      </c>
      <c r="P5372">
        <v>5</v>
      </c>
      <c r="Q5372" s="1">
        <v>7.0000000000000007E-2</v>
      </c>
      <c r="R5372">
        <v>225.04</v>
      </c>
      <c r="S5372">
        <v>11.79</v>
      </c>
      <c r="T5372">
        <f t="shared" si="83"/>
        <v>1125.2</v>
      </c>
    </row>
    <row r="5373" spans="1:20" x14ac:dyDescent="0.3">
      <c r="A5373">
        <v>5372</v>
      </c>
      <c r="B5373">
        <v>86751</v>
      </c>
      <c r="C5373" t="s">
        <v>641</v>
      </c>
      <c r="D5373" t="s">
        <v>20</v>
      </c>
      <c r="E5373" t="s">
        <v>39</v>
      </c>
      <c r="F5373" t="s">
        <v>22</v>
      </c>
      <c r="G5373" t="s">
        <v>32</v>
      </c>
      <c r="H5373" t="s">
        <v>94</v>
      </c>
      <c r="I5373" t="s">
        <v>28</v>
      </c>
      <c r="J5373" t="s">
        <v>64</v>
      </c>
      <c r="K5373" t="s">
        <v>55</v>
      </c>
      <c r="L5373" t="s">
        <v>192</v>
      </c>
      <c r="M5373" t="s">
        <v>444</v>
      </c>
      <c r="N5373" s="2">
        <v>40263</v>
      </c>
      <c r="O5373" s="2">
        <v>40266</v>
      </c>
      <c r="P5373">
        <v>7</v>
      </c>
      <c r="Q5373" s="1">
        <v>0.03</v>
      </c>
      <c r="R5373">
        <v>7.84</v>
      </c>
      <c r="S5373">
        <v>4.71</v>
      </c>
      <c r="T5373">
        <f t="shared" si="83"/>
        <v>54.879999999999995</v>
      </c>
    </row>
    <row r="5374" spans="1:20" x14ac:dyDescent="0.3">
      <c r="A5374">
        <v>5373</v>
      </c>
      <c r="B5374">
        <v>88837</v>
      </c>
      <c r="C5374" t="s">
        <v>722</v>
      </c>
      <c r="D5374" t="s">
        <v>38</v>
      </c>
      <c r="E5374" t="s">
        <v>39</v>
      </c>
      <c r="F5374" t="s">
        <v>31</v>
      </c>
      <c r="G5374" t="s">
        <v>23</v>
      </c>
      <c r="H5374" t="s">
        <v>61</v>
      </c>
      <c r="I5374" t="s">
        <v>28</v>
      </c>
      <c r="J5374" t="s">
        <v>64</v>
      </c>
      <c r="K5374" t="s">
        <v>74</v>
      </c>
      <c r="L5374" t="s">
        <v>192</v>
      </c>
      <c r="M5374" t="s">
        <v>214</v>
      </c>
      <c r="N5374" s="2">
        <v>40447</v>
      </c>
      <c r="O5374" s="2">
        <v>40450</v>
      </c>
      <c r="P5374">
        <v>12</v>
      </c>
      <c r="Q5374" s="1">
        <v>0</v>
      </c>
      <c r="R5374">
        <v>19.98</v>
      </c>
      <c r="S5374">
        <v>5.97</v>
      </c>
      <c r="T5374">
        <f t="shared" si="83"/>
        <v>239.76</v>
      </c>
    </row>
    <row r="5375" spans="1:20" x14ac:dyDescent="0.3">
      <c r="A5375">
        <v>5374</v>
      </c>
      <c r="B5375">
        <v>87816</v>
      </c>
      <c r="C5375" t="s">
        <v>60</v>
      </c>
      <c r="D5375" t="s">
        <v>20</v>
      </c>
      <c r="E5375" t="s">
        <v>187</v>
      </c>
      <c r="F5375" t="s">
        <v>31</v>
      </c>
      <c r="G5375" t="s">
        <v>48</v>
      </c>
      <c r="H5375" t="s">
        <v>188</v>
      </c>
      <c r="I5375" t="s">
        <v>28</v>
      </c>
      <c r="J5375" t="s">
        <v>64</v>
      </c>
      <c r="K5375" t="s">
        <v>82</v>
      </c>
      <c r="L5375" t="s">
        <v>26</v>
      </c>
      <c r="M5375" t="s">
        <v>139</v>
      </c>
      <c r="N5375" s="2">
        <v>40776</v>
      </c>
      <c r="O5375" s="2">
        <v>40781</v>
      </c>
      <c r="P5375">
        <v>6</v>
      </c>
      <c r="Q5375" s="1">
        <v>0.02</v>
      </c>
      <c r="R5375">
        <v>14.34</v>
      </c>
      <c r="S5375">
        <v>5</v>
      </c>
      <c r="T5375">
        <f t="shared" si="83"/>
        <v>86.039999999999992</v>
      </c>
    </row>
    <row r="5376" spans="1:20" x14ac:dyDescent="0.3">
      <c r="A5376">
        <v>5375</v>
      </c>
      <c r="B5376">
        <v>87821</v>
      </c>
      <c r="C5376" t="s">
        <v>60</v>
      </c>
      <c r="D5376" t="s">
        <v>20</v>
      </c>
      <c r="E5376" t="s">
        <v>39</v>
      </c>
      <c r="F5376" t="s">
        <v>31</v>
      </c>
      <c r="G5376" t="s">
        <v>48</v>
      </c>
      <c r="H5376" t="s">
        <v>61</v>
      </c>
      <c r="I5376" t="s">
        <v>28</v>
      </c>
      <c r="J5376" t="s">
        <v>64</v>
      </c>
      <c r="K5376" t="s">
        <v>62</v>
      </c>
      <c r="L5376" t="s">
        <v>44</v>
      </c>
      <c r="M5376" t="s">
        <v>63</v>
      </c>
      <c r="N5376" s="2">
        <v>41507</v>
      </c>
      <c r="O5376" s="2">
        <v>41507</v>
      </c>
      <c r="P5376">
        <v>4</v>
      </c>
      <c r="Q5376" s="1">
        <v>0</v>
      </c>
      <c r="R5376">
        <v>1.1399999999999999</v>
      </c>
      <c r="S5376">
        <v>0.7</v>
      </c>
      <c r="T5376">
        <f t="shared" si="83"/>
        <v>4.5599999999999996</v>
      </c>
    </row>
    <row r="5377" spans="1:20" x14ac:dyDescent="0.3">
      <c r="A5377">
        <v>5376</v>
      </c>
      <c r="B5377">
        <v>91349</v>
      </c>
      <c r="C5377" t="s">
        <v>2171</v>
      </c>
      <c r="D5377" t="s">
        <v>578</v>
      </c>
      <c r="E5377" t="s">
        <v>187</v>
      </c>
      <c r="F5377" t="s">
        <v>22</v>
      </c>
      <c r="G5377" t="s">
        <v>41</v>
      </c>
      <c r="H5377" t="s">
        <v>219</v>
      </c>
      <c r="I5377" t="s">
        <v>28</v>
      </c>
      <c r="J5377" t="s">
        <v>64</v>
      </c>
      <c r="K5377" t="s">
        <v>68</v>
      </c>
      <c r="L5377" t="s">
        <v>330</v>
      </c>
      <c r="M5377" t="s">
        <v>294</v>
      </c>
      <c r="N5377" s="2">
        <v>41515</v>
      </c>
      <c r="O5377" s="2">
        <v>41518</v>
      </c>
      <c r="P5377">
        <v>5</v>
      </c>
      <c r="Q5377" s="1">
        <v>0.01</v>
      </c>
      <c r="R5377">
        <v>286.85000000000002</v>
      </c>
      <c r="S5377">
        <v>61.76</v>
      </c>
      <c r="T5377">
        <f t="shared" si="83"/>
        <v>1434.25</v>
      </c>
    </row>
    <row r="5378" spans="1:20" x14ac:dyDescent="0.3">
      <c r="A5378">
        <v>5377</v>
      </c>
      <c r="B5378">
        <v>86023</v>
      </c>
      <c r="C5378" t="s">
        <v>233</v>
      </c>
      <c r="D5378" t="s">
        <v>20</v>
      </c>
      <c r="E5378" t="s">
        <v>21</v>
      </c>
      <c r="F5378" t="s">
        <v>47</v>
      </c>
      <c r="G5378" t="s">
        <v>48</v>
      </c>
      <c r="H5378" t="s">
        <v>206</v>
      </c>
      <c r="I5378" t="s">
        <v>28</v>
      </c>
      <c r="J5378" t="s">
        <v>64</v>
      </c>
      <c r="K5378" t="s">
        <v>1107</v>
      </c>
      <c r="L5378" t="s">
        <v>26</v>
      </c>
      <c r="M5378" t="s">
        <v>111</v>
      </c>
      <c r="N5378" s="2">
        <v>41176</v>
      </c>
      <c r="O5378" s="2">
        <v>41180</v>
      </c>
      <c r="P5378">
        <v>20</v>
      </c>
      <c r="Q5378" s="1">
        <v>0.06</v>
      </c>
      <c r="R5378">
        <v>31.78</v>
      </c>
      <c r="S5378">
        <v>1.99</v>
      </c>
      <c r="T5378">
        <f t="shared" si="83"/>
        <v>635.6</v>
      </c>
    </row>
    <row r="5379" spans="1:20" x14ac:dyDescent="0.3">
      <c r="A5379">
        <v>5378</v>
      </c>
      <c r="B5379">
        <v>86023</v>
      </c>
      <c r="C5379" t="s">
        <v>233</v>
      </c>
      <c r="D5379" t="s">
        <v>20</v>
      </c>
      <c r="E5379" t="s">
        <v>39</v>
      </c>
      <c r="F5379" t="s">
        <v>47</v>
      </c>
      <c r="G5379" t="s">
        <v>48</v>
      </c>
      <c r="H5379" t="s">
        <v>78</v>
      </c>
      <c r="I5379" t="s">
        <v>28</v>
      </c>
      <c r="J5379" t="s">
        <v>64</v>
      </c>
      <c r="K5379" t="s">
        <v>136</v>
      </c>
      <c r="L5379" t="s">
        <v>192</v>
      </c>
      <c r="M5379" t="s">
        <v>51</v>
      </c>
      <c r="N5379" s="2">
        <v>41176</v>
      </c>
      <c r="O5379" s="2">
        <v>41178</v>
      </c>
      <c r="P5379">
        <v>1</v>
      </c>
      <c r="Q5379" s="1">
        <v>0.06</v>
      </c>
      <c r="R5379">
        <v>4.9800000000000004</v>
      </c>
      <c r="S5379">
        <v>5.0199999999999996</v>
      </c>
      <c r="T5379">
        <f t="shared" ref="T5379:T5442" si="84">R5379*P5379</f>
        <v>4.9800000000000004</v>
      </c>
    </row>
    <row r="5380" spans="1:20" x14ac:dyDescent="0.3">
      <c r="A5380">
        <v>5379</v>
      </c>
      <c r="B5380">
        <v>86023</v>
      </c>
      <c r="C5380" t="s">
        <v>233</v>
      </c>
      <c r="D5380" t="s">
        <v>20</v>
      </c>
      <c r="E5380" t="s">
        <v>39</v>
      </c>
      <c r="F5380" t="s">
        <v>47</v>
      </c>
      <c r="G5380" t="s">
        <v>48</v>
      </c>
      <c r="H5380" t="s">
        <v>89</v>
      </c>
      <c r="I5380" t="s">
        <v>28</v>
      </c>
      <c r="J5380" t="s">
        <v>64</v>
      </c>
      <c r="K5380" t="s">
        <v>113</v>
      </c>
      <c r="L5380" t="s">
        <v>26</v>
      </c>
      <c r="M5380" t="s">
        <v>167</v>
      </c>
      <c r="N5380" s="2">
        <v>41176</v>
      </c>
      <c r="O5380" s="2">
        <v>41180</v>
      </c>
      <c r="P5380">
        <v>17</v>
      </c>
      <c r="Q5380" s="1">
        <v>0.06</v>
      </c>
      <c r="R5380">
        <v>16.989999999999998</v>
      </c>
      <c r="S5380">
        <v>8.99</v>
      </c>
      <c r="T5380">
        <f t="shared" si="84"/>
        <v>288.83</v>
      </c>
    </row>
    <row r="5381" spans="1:20" x14ac:dyDescent="0.3">
      <c r="A5381">
        <v>5380</v>
      </c>
      <c r="B5381">
        <v>86023</v>
      </c>
      <c r="C5381" t="s">
        <v>233</v>
      </c>
      <c r="D5381" t="s">
        <v>20</v>
      </c>
      <c r="E5381" t="s">
        <v>187</v>
      </c>
      <c r="F5381" t="s">
        <v>47</v>
      </c>
      <c r="G5381" t="s">
        <v>48</v>
      </c>
      <c r="H5381" t="s">
        <v>188</v>
      </c>
      <c r="I5381" t="s">
        <v>28</v>
      </c>
      <c r="J5381" t="s">
        <v>64</v>
      </c>
      <c r="K5381" t="s">
        <v>226</v>
      </c>
      <c r="L5381" t="s">
        <v>746</v>
      </c>
      <c r="M5381" t="s">
        <v>51</v>
      </c>
      <c r="N5381" s="2">
        <v>41176</v>
      </c>
      <c r="O5381" s="2">
        <v>41185</v>
      </c>
      <c r="P5381">
        <v>9</v>
      </c>
      <c r="Q5381" s="1">
        <v>0</v>
      </c>
      <c r="R5381">
        <v>209.37</v>
      </c>
      <c r="S5381">
        <v>69</v>
      </c>
      <c r="T5381">
        <f t="shared" si="84"/>
        <v>1884.33</v>
      </c>
    </row>
    <row r="5382" spans="1:20" x14ac:dyDescent="0.3">
      <c r="A5382">
        <v>5381</v>
      </c>
      <c r="B5382">
        <v>91452</v>
      </c>
      <c r="C5382" t="s">
        <v>1712</v>
      </c>
      <c r="D5382" t="s">
        <v>20</v>
      </c>
      <c r="E5382" t="s">
        <v>39</v>
      </c>
      <c r="F5382" t="s">
        <v>47</v>
      </c>
      <c r="G5382" t="s">
        <v>32</v>
      </c>
      <c r="H5382" t="s">
        <v>49</v>
      </c>
      <c r="I5382" t="s">
        <v>28</v>
      </c>
      <c r="J5382" t="s">
        <v>64</v>
      </c>
      <c r="K5382" t="s">
        <v>71</v>
      </c>
      <c r="L5382" t="s">
        <v>192</v>
      </c>
      <c r="M5382" t="s">
        <v>111</v>
      </c>
      <c r="N5382" s="2">
        <v>41119</v>
      </c>
      <c r="O5382" s="2">
        <v>41119</v>
      </c>
      <c r="P5382">
        <v>4</v>
      </c>
      <c r="Q5382" s="1">
        <v>0</v>
      </c>
      <c r="R5382">
        <v>42.8</v>
      </c>
      <c r="S5382">
        <v>2.99</v>
      </c>
      <c r="T5382">
        <f t="shared" si="84"/>
        <v>171.2</v>
      </c>
    </row>
    <row r="5383" spans="1:20" x14ac:dyDescent="0.3">
      <c r="A5383">
        <v>5382</v>
      </c>
      <c r="B5383">
        <v>89778</v>
      </c>
      <c r="C5383" t="s">
        <v>576</v>
      </c>
      <c r="D5383" t="s">
        <v>38</v>
      </c>
      <c r="E5383" t="s">
        <v>39</v>
      </c>
      <c r="F5383" t="s">
        <v>40</v>
      </c>
      <c r="G5383" t="s">
        <v>93</v>
      </c>
      <c r="H5383" t="s">
        <v>61</v>
      </c>
      <c r="I5383" t="s">
        <v>28</v>
      </c>
      <c r="J5383" t="s">
        <v>64</v>
      </c>
      <c r="K5383" t="s">
        <v>172</v>
      </c>
      <c r="L5383" t="s">
        <v>192</v>
      </c>
      <c r="M5383" t="s">
        <v>59</v>
      </c>
      <c r="N5383" s="2">
        <v>40777</v>
      </c>
      <c r="O5383" s="2">
        <v>40779</v>
      </c>
      <c r="P5383">
        <v>9</v>
      </c>
      <c r="Q5383" s="1">
        <v>0.09</v>
      </c>
      <c r="R5383">
        <v>363.25</v>
      </c>
      <c r="S5383">
        <v>19.989999999999998</v>
      </c>
      <c r="T5383">
        <f t="shared" si="84"/>
        <v>3269.25</v>
      </c>
    </row>
    <row r="5384" spans="1:20" x14ac:dyDescent="0.3">
      <c r="A5384">
        <v>5383</v>
      </c>
      <c r="B5384">
        <v>91345</v>
      </c>
      <c r="C5384" t="s">
        <v>2171</v>
      </c>
      <c r="D5384" t="s">
        <v>20</v>
      </c>
      <c r="E5384" t="s">
        <v>21</v>
      </c>
      <c r="F5384" t="s">
        <v>22</v>
      </c>
      <c r="G5384" t="s">
        <v>48</v>
      </c>
      <c r="H5384" t="s">
        <v>24</v>
      </c>
      <c r="I5384" t="s">
        <v>28</v>
      </c>
      <c r="J5384" t="s">
        <v>64</v>
      </c>
      <c r="K5384" t="s">
        <v>1108</v>
      </c>
      <c r="L5384" t="s">
        <v>26</v>
      </c>
      <c r="M5384" t="s">
        <v>227</v>
      </c>
      <c r="N5384" s="2">
        <v>40783</v>
      </c>
      <c r="O5384" s="2">
        <v>40788</v>
      </c>
      <c r="P5384">
        <v>9</v>
      </c>
      <c r="Q5384" s="1">
        <v>0.05</v>
      </c>
      <c r="R5384">
        <v>33.979999999999997</v>
      </c>
      <c r="S5384">
        <v>1.99</v>
      </c>
      <c r="T5384">
        <f t="shared" si="84"/>
        <v>305.82</v>
      </c>
    </row>
    <row r="5385" spans="1:20" x14ac:dyDescent="0.3">
      <c r="A5385">
        <v>5384</v>
      </c>
      <c r="B5385">
        <v>87567</v>
      </c>
      <c r="C5385" t="s">
        <v>1166</v>
      </c>
      <c r="D5385" t="s">
        <v>578</v>
      </c>
      <c r="E5385" t="s">
        <v>21</v>
      </c>
      <c r="F5385" t="s">
        <v>31</v>
      </c>
      <c r="G5385" t="s">
        <v>41</v>
      </c>
      <c r="H5385" t="s">
        <v>206</v>
      </c>
      <c r="I5385" t="s">
        <v>28</v>
      </c>
      <c r="J5385" t="s">
        <v>72</v>
      </c>
      <c r="K5385" t="s">
        <v>198</v>
      </c>
      <c r="L5385" t="s">
        <v>330</v>
      </c>
      <c r="M5385" t="s">
        <v>143</v>
      </c>
      <c r="N5385" s="2">
        <v>41550</v>
      </c>
      <c r="O5385" s="2">
        <v>41551</v>
      </c>
      <c r="P5385">
        <v>8</v>
      </c>
      <c r="Q5385" s="1">
        <v>0.04</v>
      </c>
      <c r="R5385">
        <v>399.98</v>
      </c>
      <c r="S5385">
        <v>12.06</v>
      </c>
      <c r="T5385">
        <f t="shared" si="84"/>
        <v>3199.84</v>
      </c>
    </row>
    <row r="5386" spans="1:20" x14ac:dyDescent="0.3">
      <c r="A5386">
        <v>5385</v>
      </c>
      <c r="B5386">
        <v>88997</v>
      </c>
      <c r="C5386" t="s">
        <v>2090</v>
      </c>
      <c r="D5386" t="s">
        <v>578</v>
      </c>
      <c r="E5386" t="s">
        <v>187</v>
      </c>
      <c r="F5386" t="s">
        <v>47</v>
      </c>
      <c r="G5386" t="s">
        <v>93</v>
      </c>
      <c r="H5386" t="s">
        <v>219</v>
      </c>
      <c r="I5386" t="s">
        <v>28</v>
      </c>
      <c r="J5386" t="s">
        <v>72</v>
      </c>
      <c r="K5386" t="s">
        <v>228</v>
      </c>
      <c r="L5386" t="s">
        <v>283</v>
      </c>
      <c r="M5386" t="s">
        <v>117</v>
      </c>
      <c r="N5386" s="2">
        <v>41601</v>
      </c>
      <c r="O5386" s="2">
        <v>41602</v>
      </c>
      <c r="P5386">
        <v>19</v>
      </c>
      <c r="Q5386" s="1">
        <v>0</v>
      </c>
      <c r="R5386">
        <v>299.05</v>
      </c>
      <c r="S5386">
        <v>87.01</v>
      </c>
      <c r="T5386">
        <f t="shared" si="84"/>
        <v>5681.95</v>
      </c>
    </row>
    <row r="5387" spans="1:20" x14ac:dyDescent="0.3">
      <c r="A5387">
        <v>5386</v>
      </c>
      <c r="B5387">
        <v>88997</v>
      </c>
      <c r="C5387" t="s">
        <v>2090</v>
      </c>
      <c r="D5387" t="s">
        <v>578</v>
      </c>
      <c r="E5387" t="s">
        <v>187</v>
      </c>
      <c r="F5387" t="s">
        <v>47</v>
      </c>
      <c r="G5387" t="s">
        <v>93</v>
      </c>
      <c r="H5387" t="s">
        <v>219</v>
      </c>
      <c r="I5387" t="s">
        <v>28</v>
      </c>
      <c r="J5387" t="s">
        <v>72</v>
      </c>
      <c r="K5387" t="s">
        <v>226</v>
      </c>
      <c r="L5387" t="s">
        <v>283</v>
      </c>
      <c r="M5387" t="s">
        <v>114</v>
      </c>
      <c r="N5387" s="2">
        <v>41601</v>
      </c>
      <c r="O5387" s="2">
        <v>41603</v>
      </c>
      <c r="P5387">
        <v>3</v>
      </c>
      <c r="Q5387" s="1">
        <v>0.1</v>
      </c>
      <c r="R5387">
        <v>291.73</v>
      </c>
      <c r="S5387">
        <v>48.8</v>
      </c>
      <c r="T5387">
        <f t="shared" si="84"/>
        <v>875.19</v>
      </c>
    </row>
    <row r="5388" spans="1:20" x14ac:dyDescent="0.3">
      <c r="A5388">
        <v>5387</v>
      </c>
      <c r="B5388">
        <v>88997</v>
      </c>
      <c r="C5388" t="s">
        <v>2090</v>
      </c>
      <c r="D5388" t="s">
        <v>20</v>
      </c>
      <c r="E5388" t="s">
        <v>21</v>
      </c>
      <c r="F5388" t="s">
        <v>47</v>
      </c>
      <c r="G5388" t="s">
        <v>93</v>
      </c>
      <c r="H5388" t="s">
        <v>203</v>
      </c>
      <c r="I5388" t="s">
        <v>28</v>
      </c>
      <c r="J5388" t="s">
        <v>72</v>
      </c>
      <c r="K5388" t="s">
        <v>1147</v>
      </c>
      <c r="L5388" t="s">
        <v>192</v>
      </c>
      <c r="M5388" t="s">
        <v>114</v>
      </c>
      <c r="N5388" s="2">
        <v>41601</v>
      </c>
      <c r="O5388" s="2">
        <v>41603</v>
      </c>
      <c r="P5388">
        <v>5</v>
      </c>
      <c r="Q5388" s="1">
        <v>0.03</v>
      </c>
      <c r="R5388">
        <v>30.42</v>
      </c>
      <c r="S5388">
        <v>8.65</v>
      </c>
      <c r="T5388">
        <f t="shared" si="84"/>
        <v>152.10000000000002</v>
      </c>
    </row>
    <row r="5389" spans="1:20" x14ac:dyDescent="0.3">
      <c r="A5389">
        <v>5388</v>
      </c>
      <c r="B5389">
        <v>87526</v>
      </c>
      <c r="C5389" t="s">
        <v>1723</v>
      </c>
      <c r="D5389" t="s">
        <v>20</v>
      </c>
      <c r="E5389" t="s">
        <v>187</v>
      </c>
      <c r="F5389" t="s">
        <v>22</v>
      </c>
      <c r="G5389" t="s">
        <v>48</v>
      </c>
      <c r="H5389" t="s">
        <v>225</v>
      </c>
      <c r="I5389" t="s">
        <v>28</v>
      </c>
      <c r="J5389" t="s">
        <v>72</v>
      </c>
      <c r="K5389" t="s">
        <v>145</v>
      </c>
      <c r="L5389" t="s">
        <v>746</v>
      </c>
      <c r="M5389" t="s">
        <v>331</v>
      </c>
      <c r="N5389" s="2">
        <v>41019</v>
      </c>
      <c r="O5389" s="2">
        <v>41026</v>
      </c>
      <c r="P5389">
        <v>1</v>
      </c>
      <c r="Q5389" s="1">
        <v>0.03</v>
      </c>
      <c r="R5389">
        <v>8.3699999999999992</v>
      </c>
      <c r="S5389">
        <v>10.16</v>
      </c>
      <c r="T5389">
        <f t="shared" si="84"/>
        <v>8.3699999999999992</v>
      </c>
    </row>
    <row r="5390" spans="1:20" x14ac:dyDescent="0.3">
      <c r="A5390">
        <v>5389</v>
      </c>
      <c r="B5390">
        <v>90723</v>
      </c>
      <c r="C5390" t="s">
        <v>87</v>
      </c>
      <c r="D5390" t="s">
        <v>20</v>
      </c>
      <c r="E5390" t="s">
        <v>39</v>
      </c>
      <c r="F5390" t="s">
        <v>31</v>
      </c>
      <c r="G5390" t="s">
        <v>48</v>
      </c>
      <c r="H5390" t="s">
        <v>89</v>
      </c>
      <c r="I5390" t="s">
        <v>28</v>
      </c>
      <c r="J5390" t="s">
        <v>72</v>
      </c>
      <c r="K5390" t="s">
        <v>154</v>
      </c>
      <c r="L5390" t="s">
        <v>192</v>
      </c>
      <c r="M5390" t="s">
        <v>35</v>
      </c>
      <c r="N5390" s="2">
        <v>41504</v>
      </c>
      <c r="O5390" s="2">
        <v>41511</v>
      </c>
      <c r="P5390">
        <v>20</v>
      </c>
      <c r="Q5390" s="1">
        <v>0.08</v>
      </c>
      <c r="R5390">
        <v>17.989999999999998</v>
      </c>
      <c r="S5390">
        <v>8.65</v>
      </c>
      <c r="T5390">
        <f t="shared" si="84"/>
        <v>359.79999999999995</v>
      </c>
    </row>
    <row r="5391" spans="1:20" x14ac:dyDescent="0.3">
      <c r="A5391">
        <v>5390</v>
      </c>
      <c r="B5391">
        <v>90723</v>
      </c>
      <c r="C5391" t="s">
        <v>275</v>
      </c>
      <c r="D5391" t="s">
        <v>20</v>
      </c>
      <c r="E5391" t="s">
        <v>39</v>
      </c>
      <c r="F5391" t="s">
        <v>31</v>
      </c>
      <c r="G5391" t="s">
        <v>48</v>
      </c>
      <c r="H5391" t="s">
        <v>94</v>
      </c>
      <c r="I5391" t="s">
        <v>28</v>
      </c>
      <c r="J5391" t="s">
        <v>72</v>
      </c>
      <c r="K5391" t="s">
        <v>101</v>
      </c>
      <c r="L5391" t="s">
        <v>192</v>
      </c>
      <c r="M5391" t="s">
        <v>35</v>
      </c>
      <c r="N5391" s="2">
        <v>41504</v>
      </c>
      <c r="O5391" s="2">
        <v>41513</v>
      </c>
      <c r="P5391">
        <v>22</v>
      </c>
      <c r="Q5391" s="1">
        <v>0.01</v>
      </c>
      <c r="R5391">
        <v>35.44</v>
      </c>
      <c r="S5391">
        <v>4.92</v>
      </c>
      <c r="T5391">
        <f t="shared" si="84"/>
        <v>779.68</v>
      </c>
    </row>
    <row r="5392" spans="1:20" x14ac:dyDescent="0.3">
      <c r="A5392">
        <v>5391</v>
      </c>
      <c r="B5392">
        <v>86414</v>
      </c>
      <c r="C5392" t="s">
        <v>891</v>
      </c>
      <c r="D5392" t="s">
        <v>20</v>
      </c>
      <c r="E5392" t="s">
        <v>39</v>
      </c>
      <c r="F5392" t="s">
        <v>22</v>
      </c>
      <c r="G5392" t="s">
        <v>48</v>
      </c>
      <c r="H5392" t="s">
        <v>54</v>
      </c>
      <c r="I5392" t="s">
        <v>28</v>
      </c>
      <c r="J5392" t="s">
        <v>56</v>
      </c>
      <c r="K5392" t="s">
        <v>133</v>
      </c>
      <c r="L5392" t="s">
        <v>192</v>
      </c>
      <c r="M5392" t="s">
        <v>499</v>
      </c>
      <c r="N5392" s="2">
        <v>40834</v>
      </c>
      <c r="O5392" s="2">
        <v>40836</v>
      </c>
      <c r="P5392">
        <v>14</v>
      </c>
      <c r="Q5392" s="1">
        <v>0.06</v>
      </c>
      <c r="R5392">
        <v>3.75</v>
      </c>
      <c r="S5392">
        <v>0.5</v>
      </c>
      <c r="T5392">
        <f t="shared" si="84"/>
        <v>52.5</v>
      </c>
    </row>
    <row r="5393" spans="1:20" x14ac:dyDescent="0.3">
      <c r="A5393">
        <v>5392</v>
      </c>
      <c r="B5393">
        <v>86730</v>
      </c>
      <c r="C5393" t="s">
        <v>972</v>
      </c>
      <c r="D5393" t="s">
        <v>20</v>
      </c>
      <c r="E5393" t="s">
        <v>21</v>
      </c>
      <c r="F5393" t="s">
        <v>22</v>
      </c>
      <c r="G5393" t="s">
        <v>41</v>
      </c>
      <c r="H5393" t="s">
        <v>203</v>
      </c>
      <c r="I5393" t="s">
        <v>28</v>
      </c>
      <c r="J5393" t="s">
        <v>56</v>
      </c>
      <c r="K5393" t="s">
        <v>210</v>
      </c>
      <c r="L5393" t="s">
        <v>26</v>
      </c>
      <c r="M5393" t="s">
        <v>190</v>
      </c>
      <c r="N5393" s="2">
        <v>41487</v>
      </c>
      <c r="O5393" s="2">
        <v>41489</v>
      </c>
      <c r="P5393">
        <v>21</v>
      </c>
      <c r="Q5393" s="1">
        <v>0.04</v>
      </c>
      <c r="R5393">
        <v>115.79</v>
      </c>
      <c r="S5393">
        <v>1.99</v>
      </c>
      <c r="T5393">
        <f t="shared" si="84"/>
        <v>2431.59</v>
      </c>
    </row>
    <row r="5394" spans="1:20" x14ac:dyDescent="0.3">
      <c r="A5394">
        <v>5393</v>
      </c>
      <c r="B5394">
        <v>89391</v>
      </c>
      <c r="C5394" t="s">
        <v>1449</v>
      </c>
      <c r="D5394" t="s">
        <v>38</v>
      </c>
      <c r="E5394" t="s">
        <v>39</v>
      </c>
      <c r="F5394" t="s">
        <v>31</v>
      </c>
      <c r="G5394" t="s">
        <v>48</v>
      </c>
      <c r="H5394" t="s">
        <v>89</v>
      </c>
      <c r="I5394" t="s">
        <v>28</v>
      </c>
      <c r="J5394" t="s">
        <v>72</v>
      </c>
      <c r="K5394" t="s">
        <v>172</v>
      </c>
      <c r="L5394" t="s">
        <v>192</v>
      </c>
      <c r="M5394" t="s">
        <v>66</v>
      </c>
      <c r="N5394" s="2">
        <v>40988</v>
      </c>
      <c r="O5394" s="2">
        <v>40990</v>
      </c>
      <c r="P5394">
        <v>14</v>
      </c>
      <c r="Q5394" s="1">
        <v>0.09</v>
      </c>
      <c r="R5394">
        <v>5.98</v>
      </c>
      <c r="S5394">
        <v>1.49</v>
      </c>
      <c r="T5394">
        <f t="shared" si="84"/>
        <v>83.72</v>
      </c>
    </row>
    <row r="5395" spans="1:20" x14ac:dyDescent="0.3">
      <c r="A5395">
        <v>5394</v>
      </c>
      <c r="B5395">
        <v>91444</v>
      </c>
      <c r="C5395" t="s">
        <v>1450</v>
      </c>
      <c r="D5395" t="s">
        <v>20</v>
      </c>
      <c r="E5395" t="s">
        <v>39</v>
      </c>
      <c r="F5395" t="s">
        <v>40</v>
      </c>
      <c r="G5395" t="s">
        <v>41</v>
      </c>
      <c r="H5395" t="s">
        <v>89</v>
      </c>
      <c r="I5395" t="s">
        <v>28</v>
      </c>
      <c r="J5395" t="s">
        <v>72</v>
      </c>
      <c r="K5395" t="s">
        <v>136</v>
      </c>
      <c r="L5395" t="s">
        <v>44</v>
      </c>
      <c r="M5395" t="s">
        <v>59</v>
      </c>
      <c r="N5395" s="2">
        <v>40695</v>
      </c>
      <c r="O5395" s="2">
        <v>40696</v>
      </c>
      <c r="P5395">
        <v>1</v>
      </c>
      <c r="Q5395" s="1">
        <v>0.04</v>
      </c>
      <c r="R5395">
        <v>5.98</v>
      </c>
      <c r="S5395">
        <v>1.67</v>
      </c>
      <c r="T5395">
        <f t="shared" si="84"/>
        <v>5.98</v>
      </c>
    </row>
    <row r="5396" spans="1:20" x14ac:dyDescent="0.3">
      <c r="A5396">
        <v>5395</v>
      </c>
      <c r="B5396">
        <v>91444</v>
      </c>
      <c r="C5396" t="s">
        <v>1450</v>
      </c>
      <c r="D5396" t="s">
        <v>20</v>
      </c>
      <c r="E5396" t="s">
        <v>39</v>
      </c>
      <c r="F5396" t="s">
        <v>40</v>
      </c>
      <c r="G5396" t="s">
        <v>41</v>
      </c>
      <c r="H5396" t="s">
        <v>49</v>
      </c>
      <c r="I5396" t="s">
        <v>28</v>
      </c>
      <c r="J5396" t="s">
        <v>72</v>
      </c>
      <c r="K5396" t="s">
        <v>221</v>
      </c>
      <c r="L5396" t="s">
        <v>192</v>
      </c>
      <c r="M5396" t="s">
        <v>59</v>
      </c>
      <c r="N5396" s="2">
        <v>40695</v>
      </c>
      <c r="O5396" s="2">
        <v>40696</v>
      </c>
      <c r="P5396">
        <v>14</v>
      </c>
      <c r="Q5396" s="1">
        <v>0.02</v>
      </c>
      <c r="R5396">
        <v>13.43</v>
      </c>
      <c r="S5396">
        <v>5.5</v>
      </c>
      <c r="T5396">
        <f t="shared" si="84"/>
        <v>188.01999999999998</v>
      </c>
    </row>
    <row r="5397" spans="1:20" x14ac:dyDescent="0.3">
      <c r="A5397">
        <v>5396</v>
      </c>
      <c r="B5397">
        <v>88929</v>
      </c>
      <c r="C5397" t="s">
        <v>1221</v>
      </c>
      <c r="D5397" t="s">
        <v>20</v>
      </c>
      <c r="E5397" t="s">
        <v>39</v>
      </c>
      <c r="F5397" t="s">
        <v>47</v>
      </c>
      <c r="G5397" t="s">
        <v>41</v>
      </c>
      <c r="H5397" t="s">
        <v>42</v>
      </c>
      <c r="I5397" t="s">
        <v>28</v>
      </c>
      <c r="J5397" t="s">
        <v>72</v>
      </c>
      <c r="K5397" t="s">
        <v>105</v>
      </c>
      <c r="L5397" t="s">
        <v>192</v>
      </c>
      <c r="M5397" t="s">
        <v>111</v>
      </c>
      <c r="N5397" s="2">
        <v>40299</v>
      </c>
      <c r="O5397" s="2">
        <v>40299</v>
      </c>
      <c r="P5397">
        <v>1</v>
      </c>
      <c r="Q5397" s="1">
        <v>7.0000000000000007E-2</v>
      </c>
      <c r="R5397">
        <v>415.88</v>
      </c>
      <c r="S5397">
        <v>11.37</v>
      </c>
      <c r="T5397">
        <f t="shared" si="84"/>
        <v>415.88</v>
      </c>
    </row>
    <row r="5398" spans="1:20" x14ac:dyDescent="0.3">
      <c r="A5398">
        <v>5397</v>
      </c>
      <c r="B5398">
        <v>88214</v>
      </c>
      <c r="C5398" t="s">
        <v>1503</v>
      </c>
      <c r="D5398" t="s">
        <v>20</v>
      </c>
      <c r="E5398" t="s">
        <v>39</v>
      </c>
      <c r="F5398" t="s">
        <v>31</v>
      </c>
      <c r="G5398" t="s">
        <v>48</v>
      </c>
      <c r="H5398" t="s">
        <v>49</v>
      </c>
      <c r="I5398" t="s">
        <v>28</v>
      </c>
      <c r="J5398" t="s">
        <v>72</v>
      </c>
      <c r="K5398" t="s">
        <v>133</v>
      </c>
      <c r="L5398" t="s">
        <v>192</v>
      </c>
      <c r="M5398" t="s">
        <v>66</v>
      </c>
      <c r="N5398" s="2">
        <v>40669</v>
      </c>
      <c r="O5398" s="2">
        <v>40676</v>
      </c>
      <c r="P5398">
        <v>8</v>
      </c>
      <c r="Q5398" s="1">
        <v>0.1</v>
      </c>
      <c r="R5398">
        <v>6.48</v>
      </c>
      <c r="S5398">
        <v>5.16</v>
      </c>
      <c r="T5398">
        <f t="shared" si="84"/>
        <v>51.84</v>
      </c>
    </row>
    <row r="5399" spans="1:20" x14ac:dyDescent="0.3">
      <c r="A5399">
        <v>5398</v>
      </c>
      <c r="B5399">
        <v>88214</v>
      </c>
      <c r="C5399" t="s">
        <v>2355</v>
      </c>
      <c r="D5399" t="s">
        <v>20</v>
      </c>
      <c r="E5399" t="s">
        <v>39</v>
      </c>
      <c r="F5399" t="s">
        <v>22</v>
      </c>
      <c r="G5399" t="s">
        <v>48</v>
      </c>
      <c r="H5399" t="s">
        <v>94</v>
      </c>
      <c r="I5399" t="s">
        <v>28</v>
      </c>
      <c r="J5399" t="s">
        <v>72</v>
      </c>
      <c r="K5399" t="s">
        <v>228</v>
      </c>
      <c r="L5399" t="s">
        <v>746</v>
      </c>
      <c r="M5399" t="s">
        <v>80</v>
      </c>
      <c r="N5399" s="2">
        <v>40669</v>
      </c>
      <c r="O5399" s="2">
        <v>40673</v>
      </c>
      <c r="P5399">
        <v>16</v>
      </c>
      <c r="Q5399" s="1">
        <v>0.1</v>
      </c>
      <c r="R5399">
        <v>78.8</v>
      </c>
      <c r="S5399">
        <v>35</v>
      </c>
      <c r="T5399">
        <f t="shared" si="84"/>
        <v>1260.8</v>
      </c>
    </row>
    <row r="5400" spans="1:20" x14ac:dyDescent="0.3">
      <c r="A5400">
        <v>5399</v>
      </c>
      <c r="B5400">
        <v>91208</v>
      </c>
      <c r="C5400" t="s">
        <v>845</v>
      </c>
      <c r="D5400" t="s">
        <v>20</v>
      </c>
      <c r="E5400" t="s">
        <v>187</v>
      </c>
      <c r="F5400" t="s">
        <v>47</v>
      </c>
      <c r="G5400" t="s">
        <v>23</v>
      </c>
      <c r="H5400" t="s">
        <v>225</v>
      </c>
      <c r="I5400" t="s">
        <v>28</v>
      </c>
      <c r="J5400" t="s">
        <v>72</v>
      </c>
      <c r="K5400" t="s">
        <v>158</v>
      </c>
      <c r="L5400" t="s">
        <v>746</v>
      </c>
      <c r="M5400" t="s">
        <v>117</v>
      </c>
      <c r="N5400" s="2">
        <v>41405</v>
      </c>
      <c r="O5400" s="2">
        <v>41406</v>
      </c>
      <c r="P5400">
        <v>1</v>
      </c>
      <c r="Q5400" s="1">
        <v>0.04</v>
      </c>
      <c r="R5400">
        <v>19.940000000000001</v>
      </c>
      <c r="S5400">
        <v>14.87</v>
      </c>
      <c r="T5400">
        <f t="shared" si="84"/>
        <v>19.940000000000001</v>
      </c>
    </row>
    <row r="5401" spans="1:20" x14ac:dyDescent="0.3">
      <c r="A5401">
        <v>5400</v>
      </c>
      <c r="B5401">
        <v>91208</v>
      </c>
      <c r="C5401" t="s">
        <v>845</v>
      </c>
      <c r="D5401" t="s">
        <v>20</v>
      </c>
      <c r="E5401" t="s">
        <v>39</v>
      </c>
      <c r="F5401" t="s">
        <v>47</v>
      </c>
      <c r="G5401" t="s">
        <v>23</v>
      </c>
      <c r="H5401" t="s">
        <v>78</v>
      </c>
      <c r="I5401" t="s">
        <v>28</v>
      </c>
      <c r="J5401" t="s">
        <v>72</v>
      </c>
      <c r="K5401" t="s">
        <v>119</v>
      </c>
      <c r="L5401" t="s">
        <v>44</v>
      </c>
      <c r="M5401" t="s">
        <v>134</v>
      </c>
      <c r="N5401" s="2">
        <v>41405</v>
      </c>
      <c r="O5401" s="2">
        <v>41407</v>
      </c>
      <c r="P5401">
        <v>10</v>
      </c>
      <c r="Q5401" s="1">
        <v>0.09</v>
      </c>
      <c r="R5401">
        <v>3.68</v>
      </c>
      <c r="S5401">
        <v>1.32</v>
      </c>
      <c r="T5401">
        <f t="shared" si="84"/>
        <v>36.800000000000004</v>
      </c>
    </row>
    <row r="5402" spans="1:20" x14ac:dyDescent="0.3">
      <c r="A5402">
        <v>5401</v>
      </c>
      <c r="B5402">
        <v>91455</v>
      </c>
      <c r="C5402" t="s">
        <v>1661</v>
      </c>
      <c r="D5402" t="s">
        <v>20</v>
      </c>
      <c r="E5402" t="s">
        <v>21</v>
      </c>
      <c r="F5402" t="s">
        <v>22</v>
      </c>
      <c r="G5402" t="s">
        <v>48</v>
      </c>
      <c r="H5402" t="s">
        <v>24</v>
      </c>
      <c r="I5402" t="s">
        <v>28</v>
      </c>
      <c r="J5402" t="s">
        <v>72</v>
      </c>
      <c r="K5402" t="s">
        <v>409</v>
      </c>
      <c r="L5402" t="s">
        <v>192</v>
      </c>
      <c r="M5402" t="s">
        <v>123</v>
      </c>
      <c r="N5402" s="2">
        <v>41218</v>
      </c>
      <c r="O5402" s="2">
        <v>41219</v>
      </c>
      <c r="P5402">
        <v>8</v>
      </c>
      <c r="Q5402" s="1">
        <v>0.09</v>
      </c>
      <c r="R5402">
        <v>45.99</v>
      </c>
      <c r="S5402">
        <v>4.99</v>
      </c>
      <c r="T5402">
        <f t="shared" si="84"/>
        <v>367.92</v>
      </c>
    </row>
    <row r="5403" spans="1:20" x14ac:dyDescent="0.3">
      <c r="A5403">
        <v>5402</v>
      </c>
      <c r="B5403">
        <v>90905</v>
      </c>
      <c r="C5403" t="s">
        <v>1456</v>
      </c>
      <c r="D5403" t="s">
        <v>20</v>
      </c>
      <c r="E5403" t="s">
        <v>21</v>
      </c>
      <c r="F5403" t="s">
        <v>31</v>
      </c>
      <c r="G5403" t="s">
        <v>48</v>
      </c>
      <c r="H5403" t="s">
        <v>24</v>
      </c>
      <c r="I5403" t="s">
        <v>28</v>
      </c>
      <c r="J5403" t="s">
        <v>72</v>
      </c>
      <c r="K5403" t="s">
        <v>1138</v>
      </c>
      <c r="L5403" t="s">
        <v>192</v>
      </c>
      <c r="M5403" t="s">
        <v>35</v>
      </c>
      <c r="N5403" s="2">
        <v>40395</v>
      </c>
      <c r="O5403" s="2">
        <v>40399</v>
      </c>
      <c r="P5403">
        <v>18</v>
      </c>
      <c r="Q5403" s="1">
        <v>0.09</v>
      </c>
      <c r="R5403">
        <v>125.99</v>
      </c>
      <c r="S5403">
        <v>2.5</v>
      </c>
      <c r="T5403">
        <f t="shared" si="84"/>
        <v>2267.8199999999997</v>
      </c>
    </row>
    <row r="5404" spans="1:20" x14ac:dyDescent="0.3">
      <c r="A5404">
        <v>5403</v>
      </c>
      <c r="B5404">
        <v>86947</v>
      </c>
      <c r="C5404" t="s">
        <v>1587</v>
      </c>
      <c r="D5404" t="s">
        <v>20</v>
      </c>
      <c r="E5404" t="s">
        <v>39</v>
      </c>
      <c r="F5404" t="s">
        <v>31</v>
      </c>
      <c r="G5404" t="s">
        <v>41</v>
      </c>
      <c r="H5404" t="s">
        <v>94</v>
      </c>
      <c r="I5404" t="s">
        <v>28</v>
      </c>
      <c r="J5404" t="s">
        <v>72</v>
      </c>
      <c r="K5404" t="s">
        <v>95</v>
      </c>
      <c r="L5404" t="s">
        <v>192</v>
      </c>
      <c r="M5404" t="s">
        <v>146</v>
      </c>
      <c r="N5404" s="2">
        <v>41593</v>
      </c>
      <c r="O5404" s="2">
        <v>41595</v>
      </c>
      <c r="P5404">
        <v>9</v>
      </c>
      <c r="Q5404" s="1">
        <v>0.02</v>
      </c>
      <c r="R5404">
        <v>21.38</v>
      </c>
      <c r="S5404">
        <v>2.99</v>
      </c>
      <c r="T5404">
        <f t="shared" si="84"/>
        <v>192.42</v>
      </c>
    </row>
    <row r="5405" spans="1:20" x14ac:dyDescent="0.3">
      <c r="A5405">
        <v>5404</v>
      </c>
      <c r="B5405">
        <v>91136</v>
      </c>
      <c r="C5405" t="s">
        <v>103</v>
      </c>
      <c r="D5405" t="s">
        <v>20</v>
      </c>
      <c r="E5405" t="s">
        <v>39</v>
      </c>
      <c r="F5405" t="s">
        <v>31</v>
      </c>
      <c r="G5405" t="s">
        <v>41</v>
      </c>
      <c r="H5405" t="s">
        <v>61</v>
      </c>
      <c r="I5405" t="s">
        <v>28</v>
      </c>
      <c r="J5405" t="s">
        <v>72</v>
      </c>
      <c r="K5405" t="s">
        <v>62</v>
      </c>
      <c r="L5405" t="s">
        <v>746</v>
      </c>
      <c r="M5405" t="s">
        <v>106</v>
      </c>
      <c r="N5405" s="2">
        <v>41512</v>
      </c>
      <c r="O5405" s="2">
        <v>41514</v>
      </c>
      <c r="P5405">
        <v>5</v>
      </c>
      <c r="Q5405" s="1">
        <v>0.08</v>
      </c>
      <c r="R5405">
        <v>110.98</v>
      </c>
      <c r="S5405">
        <v>35</v>
      </c>
      <c r="T5405">
        <f t="shared" si="84"/>
        <v>554.9</v>
      </c>
    </row>
    <row r="5406" spans="1:20" x14ac:dyDescent="0.3">
      <c r="A5406">
        <v>5405</v>
      </c>
      <c r="B5406">
        <v>87658</v>
      </c>
      <c r="C5406" t="s">
        <v>665</v>
      </c>
      <c r="D5406" t="s">
        <v>20</v>
      </c>
      <c r="E5406" t="s">
        <v>39</v>
      </c>
      <c r="F5406" t="s">
        <v>47</v>
      </c>
      <c r="G5406" t="s">
        <v>93</v>
      </c>
      <c r="H5406" t="s">
        <v>94</v>
      </c>
      <c r="I5406" t="s">
        <v>28</v>
      </c>
      <c r="J5406" t="s">
        <v>72</v>
      </c>
      <c r="K5406" t="s">
        <v>181</v>
      </c>
      <c r="L5406" t="s">
        <v>192</v>
      </c>
      <c r="M5406" t="s">
        <v>117</v>
      </c>
      <c r="N5406" s="2">
        <v>41087</v>
      </c>
      <c r="O5406" s="2">
        <v>41089</v>
      </c>
      <c r="P5406">
        <v>11</v>
      </c>
      <c r="Q5406" s="1">
        <v>0.08</v>
      </c>
      <c r="R5406">
        <v>59.98</v>
      </c>
      <c r="S5406">
        <v>3.99</v>
      </c>
      <c r="T5406">
        <f t="shared" si="84"/>
        <v>659.78</v>
      </c>
    </row>
    <row r="5407" spans="1:20" x14ac:dyDescent="0.3">
      <c r="A5407">
        <v>5406</v>
      </c>
      <c r="B5407">
        <v>88322</v>
      </c>
      <c r="C5407" t="s">
        <v>162</v>
      </c>
      <c r="D5407" t="s">
        <v>20</v>
      </c>
      <c r="E5407" t="s">
        <v>39</v>
      </c>
      <c r="F5407" t="s">
        <v>47</v>
      </c>
      <c r="G5407" t="s">
        <v>23</v>
      </c>
      <c r="H5407" t="s">
        <v>54</v>
      </c>
      <c r="I5407" t="s">
        <v>28</v>
      </c>
      <c r="J5407" t="s">
        <v>72</v>
      </c>
      <c r="K5407" t="s">
        <v>228</v>
      </c>
      <c r="L5407" t="s">
        <v>192</v>
      </c>
      <c r="M5407" t="s">
        <v>167</v>
      </c>
      <c r="N5407" s="2">
        <v>40831</v>
      </c>
      <c r="O5407" s="2">
        <v>40833</v>
      </c>
      <c r="P5407">
        <v>12</v>
      </c>
      <c r="Q5407" s="1">
        <v>0.04</v>
      </c>
      <c r="R5407">
        <v>11.97</v>
      </c>
      <c r="S5407">
        <v>4.9800000000000004</v>
      </c>
      <c r="T5407">
        <f t="shared" si="84"/>
        <v>143.64000000000001</v>
      </c>
    </row>
    <row r="5408" spans="1:20" x14ac:dyDescent="0.3">
      <c r="A5408">
        <v>5407</v>
      </c>
      <c r="B5408">
        <v>88322</v>
      </c>
      <c r="C5408" t="s">
        <v>162</v>
      </c>
      <c r="D5408" t="s">
        <v>38</v>
      </c>
      <c r="E5408" t="s">
        <v>39</v>
      </c>
      <c r="F5408" t="s">
        <v>47</v>
      </c>
      <c r="G5408" t="s">
        <v>23</v>
      </c>
      <c r="H5408" t="s">
        <v>89</v>
      </c>
      <c r="I5408" t="s">
        <v>28</v>
      </c>
      <c r="J5408" t="s">
        <v>72</v>
      </c>
      <c r="K5408" t="s">
        <v>289</v>
      </c>
      <c r="L5408" t="s">
        <v>192</v>
      </c>
      <c r="M5408" t="s">
        <v>160</v>
      </c>
      <c r="N5408" s="2">
        <v>40831</v>
      </c>
      <c r="O5408" s="2">
        <v>40834</v>
      </c>
      <c r="P5408">
        <v>15</v>
      </c>
      <c r="Q5408" s="1">
        <v>0.09</v>
      </c>
      <c r="R5408">
        <v>29.74</v>
      </c>
      <c r="S5408">
        <v>6.64</v>
      </c>
      <c r="T5408">
        <f t="shared" si="84"/>
        <v>446.09999999999997</v>
      </c>
    </row>
    <row r="5409" spans="1:20" x14ac:dyDescent="0.3">
      <c r="A5409">
        <v>5408</v>
      </c>
      <c r="B5409">
        <v>88328</v>
      </c>
      <c r="C5409" t="s">
        <v>162</v>
      </c>
      <c r="D5409" t="s">
        <v>20</v>
      </c>
      <c r="E5409" t="s">
        <v>39</v>
      </c>
      <c r="F5409" t="s">
        <v>47</v>
      </c>
      <c r="G5409" t="s">
        <v>23</v>
      </c>
      <c r="H5409" t="s">
        <v>78</v>
      </c>
      <c r="I5409" t="s">
        <v>28</v>
      </c>
      <c r="J5409" t="s">
        <v>72</v>
      </c>
      <c r="K5409" t="s">
        <v>145</v>
      </c>
      <c r="L5409" t="s">
        <v>192</v>
      </c>
      <c r="M5409" t="s">
        <v>167</v>
      </c>
      <c r="N5409" s="2">
        <v>41562</v>
      </c>
      <c r="O5409" s="2">
        <v>41563</v>
      </c>
      <c r="P5409">
        <v>12</v>
      </c>
      <c r="Q5409" s="1">
        <v>0.03</v>
      </c>
      <c r="R5409">
        <v>95.43</v>
      </c>
      <c r="S5409">
        <v>19.989999999999998</v>
      </c>
      <c r="T5409">
        <f t="shared" si="84"/>
        <v>1145.1600000000001</v>
      </c>
    </row>
    <row r="5410" spans="1:20" x14ac:dyDescent="0.3">
      <c r="A5410">
        <v>5409</v>
      </c>
      <c r="B5410">
        <v>88233</v>
      </c>
      <c r="C5410" t="s">
        <v>1523</v>
      </c>
      <c r="D5410" t="s">
        <v>38</v>
      </c>
      <c r="E5410" t="s">
        <v>187</v>
      </c>
      <c r="F5410" t="s">
        <v>22</v>
      </c>
      <c r="G5410" t="s">
        <v>41</v>
      </c>
      <c r="H5410" t="s">
        <v>188</v>
      </c>
      <c r="I5410" t="s">
        <v>28</v>
      </c>
      <c r="J5410" t="s">
        <v>72</v>
      </c>
      <c r="K5410" t="s">
        <v>189</v>
      </c>
      <c r="L5410" t="s">
        <v>26</v>
      </c>
      <c r="M5410" t="s">
        <v>182</v>
      </c>
      <c r="N5410" s="2">
        <v>40468</v>
      </c>
      <c r="O5410" s="2">
        <v>40469</v>
      </c>
      <c r="P5410">
        <v>4</v>
      </c>
      <c r="Q5410" s="1">
        <v>0</v>
      </c>
      <c r="R5410">
        <v>12.2</v>
      </c>
      <c r="S5410">
        <v>6.02</v>
      </c>
      <c r="T5410">
        <f t="shared" si="84"/>
        <v>48.8</v>
      </c>
    </row>
    <row r="5411" spans="1:20" x14ac:dyDescent="0.3">
      <c r="A5411">
        <v>5410</v>
      </c>
      <c r="B5411">
        <v>88988</v>
      </c>
      <c r="C5411" t="s">
        <v>1743</v>
      </c>
      <c r="D5411" t="s">
        <v>38</v>
      </c>
      <c r="E5411" t="s">
        <v>39</v>
      </c>
      <c r="F5411" t="s">
        <v>22</v>
      </c>
      <c r="G5411" t="s">
        <v>48</v>
      </c>
      <c r="H5411" t="s">
        <v>94</v>
      </c>
      <c r="I5411" t="s">
        <v>28</v>
      </c>
      <c r="J5411" t="s">
        <v>72</v>
      </c>
      <c r="K5411" t="s">
        <v>165</v>
      </c>
      <c r="L5411" t="s">
        <v>192</v>
      </c>
      <c r="M5411" t="s">
        <v>326</v>
      </c>
      <c r="N5411" s="2">
        <v>41490</v>
      </c>
      <c r="O5411" s="2">
        <v>41494</v>
      </c>
      <c r="P5411">
        <v>10</v>
      </c>
      <c r="Q5411" s="1">
        <v>0.06</v>
      </c>
      <c r="R5411">
        <v>8.69</v>
      </c>
      <c r="S5411">
        <v>2.99</v>
      </c>
      <c r="T5411">
        <f t="shared" si="84"/>
        <v>86.899999999999991</v>
      </c>
    </row>
    <row r="5412" spans="1:20" x14ac:dyDescent="0.3">
      <c r="A5412">
        <v>5411</v>
      </c>
      <c r="B5412">
        <v>88985</v>
      </c>
      <c r="C5412" t="s">
        <v>1743</v>
      </c>
      <c r="D5412" t="s">
        <v>20</v>
      </c>
      <c r="E5412" t="s">
        <v>39</v>
      </c>
      <c r="F5412" t="s">
        <v>22</v>
      </c>
      <c r="G5412" t="s">
        <v>48</v>
      </c>
      <c r="H5412" t="s">
        <v>94</v>
      </c>
      <c r="I5412" t="s">
        <v>28</v>
      </c>
      <c r="J5412" t="s">
        <v>72</v>
      </c>
      <c r="K5412" t="s">
        <v>116</v>
      </c>
      <c r="L5412" t="s">
        <v>192</v>
      </c>
      <c r="M5412" t="s">
        <v>27</v>
      </c>
      <c r="N5412" s="2">
        <v>40759</v>
      </c>
      <c r="O5412" s="2">
        <v>40766</v>
      </c>
      <c r="P5412">
        <v>15</v>
      </c>
      <c r="Q5412" s="1">
        <v>0.03</v>
      </c>
      <c r="R5412">
        <v>34.76</v>
      </c>
      <c r="S5412">
        <v>8.2200000000000006</v>
      </c>
      <c r="T5412">
        <f t="shared" si="84"/>
        <v>521.4</v>
      </c>
    </row>
    <row r="5413" spans="1:20" x14ac:dyDescent="0.3">
      <c r="A5413">
        <v>5412</v>
      </c>
      <c r="B5413">
        <v>91319</v>
      </c>
      <c r="C5413" t="s">
        <v>741</v>
      </c>
      <c r="D5413" t="s">
        <v>20</v>
      </c>
      <c r="E5413" t="s">
        <v>187</v>
      </c>
      <c r="F5413" t="s">
        <v>22</v>
      </c>
      <c r="G5413" t="s">
        <v>41</v>
      </c>
      <c r="H5413" t="s">
        <v>225</v>
      </c>
      <c r="I5413" t="s">
        <v>28</v>
      </c>
      <c r="J5413" t="s">
        <v>72</v>
      </c>
      <c r="K5413" t="s">
        <v>248</v>
      </c>
      <c r="L5413" t="s">
        <v>192</v>
      </c>
      <c r="M5413" t="s">
        <v>27</v>
      </c>
      <c r="N5413" s="2">
        <v>41241</v>
      </c>
      <c r="O5413" s="2">
        <v>41242</v>
      </c>
      <c r="P5413">
        <v>20</v>
      </c>
      <c r="Q5413" s="1">
        <v>0.09</v>
      </c>
      <c r="R5413">
        <v>5.89</v>
      </c>
      <c r="S5413">
        <v>5.57</v>
      </c>
      <c r="T5413">
        <f t="shared" si="84"/>
        <v>117.8</v>
      </c>
    </row>
    <row r="5414" spans="1:20" x14ac:dyDescent="0.3">
      <c r="A5414">
        <v>5413</v>
      </c>
      <c r="B5414">
        <v>86707</v>
      </c>
      <c r="C5414" t="s">
        <v>1278</v>
      </c>
      <c r="D5414" t="s">
        <v>20</v>
      </c>
      <c r="E5414" t="s">
        <v>187</v>
      </c>
      <c r="F5414" t="s">
        <v>31</v>
      </c>
      <c r="G5414" t="s">
        <v>93</v>
      </c>
      <c r="H5414" t="s">
        <v>188</v>
      </c>
      <c r="I5414" t="s">
        <v>28</v>
      </c>
      <c r="J5414" t="s">
        <v>72</v>
      </c>
      <c r="K5414" t="s">
        <v>291</v>
      </c>
      <c r="L5414" t="s">
        <v>26</v>
      </c>
      <c r="M5414" t="s">
        <v>35</v>
      </c>
      <c r="N5414" s="2">
        <v>41419</v>
      </c>
      <c r="O5414" s="2">
        <v>41421</v>
      </c>
      <c r="P5414">
        <v>5</v>
      </c>
      <c r="Q5414" s="1">
        <v>0.04</v>
      </c>
      <c r="R5414">
        <v>22.23</v>
      </c>
      <c r="S5414">
        <v>3.63</v>
      </c>
      <c r="T5414">
        <f t="shared" si="84"/>
        <v>111.15</v>
      </c>
    </row>
    <row r="5415" spans="1:20" x14ac:dyDescent="0.3">
      <c r="A5415">
        <v>5414</v>
      </c>
      <c r="B5415">
        <v>86700</v>
      </c>
      <c r="C5415" t="s">
        <v>394</v>
      </c>
      <c r="D5415" t="s">
        <v>578</v>
      </c>
      <c r="E5415" t="s">
        <v>187</v>
      </c>
      <c r="F5415" t="s">
        <v>31</v>
      </c>
      <c r="G5415" t="s">
        <v>93</v>
      </c>
      <c r="H5415" t="s">
        <v>225</v>
      </c>
      <c r="I5415" t="s">
        <v>28</v>
      </c>
      <c r="J5415" t="s">
        <v>72</v>
      </c>
      <c r="K5415" t="s">
        <v>68</v>
      </c>
      <c r="L5415" t="s">
        <v>283</v>
      </c>
      <c r="M5415" t="s">
        <v>143</v>
      </c>
      <c r="N5415" s="2">
        <v>40688</v>
      </c>
      <c r="O5415" s="2">
        <v>40690</v>
      </c>
      <c r="P5415">
        <v>15</v>
      </c>
      <c r="Q5415" s="1">
        <v>0.03</v>
      </c>
      <c r="R5415">
        <v>25.98</v>
      </c>
      <c r="S5415">
        <v>14.36</v>
      </c>
      <c r="T5415">
        <f t="shared" si="84"/>
        <v>389.7</v>
      </c>
    </row>
    <row r="5416" spans="1:20" x14ac:dyDescent="0.3">
      <c r="A5416">
        <v>5415</v>
      </c>
      <c r="B5416">
        <v>91430</v>
      </c>
      <c r="C5416" t="s">
        <v>1511</v>
      </c>
      <c r="D5416" t="s">
        <v>20</v>
      </c>
      <c r="E5416" t="s">
        <v>21</v>
      </c>
      <c r="F5416" t="s">
        <v>22</v>
      </c>
      <c r="G5416" t="s">
        <v>48</v>
      </c>
      <c r="H5416" t="s">
        <v>206</v>
      </c>
      <c r="I5416" t="s">
        <v>28</v>
      </c>
      <c r="J5416" t="s">
        <v>72</v>
      </c>
      <c r="K5416" t="s">
        <v>201</v>
      </c>
      <c r="L5416" t="s">
        <v>26</v>
      </c>
      <c r="M5416" t="s">
        <v>232</v>
      </c>
      <c r="N5416" s="2">
        <v>41341</v>
      </c>
      <c r="O5416" s="2">
        <v>41343</v>
      </c>
      <c r="P5416">
        <v>4</v>
      </c>
      <c r="Q5416" s="1">
        <v>0.1</v>
      </c>
      <c r="R5416">
        <v>6.48</v>
      </c>
      <c r="S5416">
        <v>2.74</v>
      </c>
      <c r="T5416">
        <f t="shared" si="84"/>
        <v>25.92</v>
      </c>
    </row>
    <row r="5417" spans="1:20" x14ac:dyDescent="0.3">
      <c r="A5417">
        <v>5416</v>
      </c>
      <c r="B5417">
        <v>91430</v>
      </c>
      <c r="C5417" t="s">
        <v>1511</v>
      </c>
      <c r="D5417" t="s">
        <v>20</v>
      </c>
      <c r="E5417" t="s">
        <v>39</v>
      </c>
      <c r="F5417" t="s">
        <v>22</v>
      </c>
      <c r="G5417" t="s">
        <v>48</v>
      </c>
      <c r="H5417" t="s">
        <v>78</v>
      </c>
      <c r="I5417" t="s">
        <v>28</v>
      </c>
      <c r="J5417" t="s">
        <v>72</v>
      </c>
      <c r="K5417" t="s">
        <v>82</v>
      </c>
      <c r="L5417" t="s">
        <v>192</v>
      </c>
      <c r="M5417" t="s">
        <v>199</v>
      </c>
      <c r="N5417" s="2">
        <v>41341</v>
      </c>
      <c r="O5417" s="2">
        <v>41346</v>
      </c>
      <c r="P5417">
        <v>5</v>
      </c>
      <c r="Q5417" s="1">
        <v>0</v>
      </c>
      <c r="R5417">
        <v>8.74</v>
      </c>
      <c r="S5417">
        <v>8.2899999999999991</v>
      </c>
      <c r="T5417">
        <f t="shared" si="84"/>
        <v>43.7</v>
      </c>
    </row>
    <row r="5418" spans="1:20" x14ac:dyDescent="0.3">
      <c r="A5418">
        <v>5417</v>
      </c>
      <c r="B5418">
        <v>87018</v>
      </c>
      <c r="C5418" t="s">
        <v>1657</v>
      </c>
      <c r="D5418" t="s">
        <v>578</v>
      </c>
      <c r="E5418" t="s">
        <v>187</v>
      </c>
      <c r="F5418" t="s">
        <v>47</v>
      </c>
      <c r="G5418" t="s">
        <v>48</v>
      </c>
      <c r="H5418" t="s">
        <v>217</v>
      </c>
      <c r="I5418" t="s">
        <v>28</v>
      </c>
      <c r="J5418" t="s">
        <v>72</v>
      </c>
      <c r="K5418" t="s">
        <v>231</v>
      </c>
      <c r="L5418" t="s">
        <v>283</v>
      </c>
      <c r="M5418" t="s">
        <v>167</v>
      </c>
      <c r="N5418" s="2">
        <v>41086</v>
      </c>
      <c r="O5418" s="2">
        <v>41088</v>
      </c>
      <c r="P5418">
        <v>4</v>
      </c>
      <c r="Q5418" s="1">
        <v>0.08</v>
      </c>
      <c r="R5418">
        <v>100.89</v>
      </c>
      <c r="S5418">
        <v>42</v>
      </c>
      <c r="T5418">
        <f t="shared" si="84"/>
        <v>403.56</v>
      </c>
    </row>
    <row r="5419" spans="1:20" x14ac:dyDescent="0.3">
      <c r="A5419">
        <v>5418</v>
      </c>
      <c r="B5419">
        <v>87422</v>
      </c>
      <c r="C5419" t="s">
        <v>1471</v>
      </c>
      <c r="D5419" t="s">
        <v>20</v>
      </c>
      <c r="E5419" t="s">
        <v>21</v>
      </c>
      <c r="F5419" t="s">
        <v>22</v>
      </c>
      <c r="G5419" t="s">
        <v>41</v>
      </c>
      <c r="H5419" t="s">
        <v>206</v>
      </c>
      <c r="I5419" t="s">
        <v>28</v>
      </c>
      <c r="J5419" t="s">
        <v>56</v>
      </c>
      <c r="K5419" t="s">
        <v>1108</v>
      </c>
      <c r="L5419" t="s">
        <v>26</v>
      </c>
      <c r="M5419" t="s">
        <v>294</v>
      </c>
      <c r="N5419" s="2">
        <v>41589</v>
      </c>
      <c r="O5419" s="2">
        <v>41592</v>
      </c>
      <c r="P5419">
        <v>15</v>
      </c>
      <c r="Q5419" s="1">
        <v>0</v>
      </c>
      <c r="R5419">
        <v>22.24</v>
      </c>
      <c r="S5419">
        <v>1.99</v>
      </c>
      <c r="T5419">
        <f t="shared" si="84"/>
        <v>333.59999999999997</v>
      </c>
    </row>
    <row r="5420" spans="1:20" x14ac:dyDescent="0.3">
      <c r="A5420">
        <v>5419</v>
      </c>
      <c r="B5420">
        <v>87422</v>
      </c>
      <c r="C5420" t="s">
        <v>1471</v>
      </c>
      <c r="D5420" t="s">
        <v>20</v>
      </c>
      <c r="E5420" t="s">
        <v>21</v>
      </c>
      <c r="F5420" t="s">
        <v>22</v>
      </c>
      <c r="G5420" t="s">
        <v>41</v>
      </c>
      <c r="H5420" t="s">
        <v>24</v>
      </c>
      <c r="I5420" t="s">
        <v>28</v>
      </c>
      <c r="J5420" t="s">
        <v>72</v>
      </c>
      <c r="K5420" t="s">
        <v>198</v>
      </c>
      <c r="L5420" t="s">
        <v>26</v>
      </c>
      <c r="M5420" t="s">
        <v>294</v>
      </c>
      <c r="N5420" s="2">
        <v>41589</v>
      </c>
      <c r="O5420" s="2">
        <v>41590</v>
      </c>
      <c r="P5420">
        <v>22</v>
      </c>
      <c r="Q5420" s="1">
        <v>0</v>
      </c>
      <c r="R5420">
        <v>29.89</v>
      </c>
      <c r="S5420">
        <v>1.99</v>
      </c>
      <c r="T5420">
        <f t="shared" si="84"/>
        <v>657.58</v>
      </c>
    </row>
    <row r="5421" spans="1:20" x14ac:dyDescent="0.3">
      <c r="A5421">
        <v>5420</v>
      </c>
      <c r="B5421">
        <v>88778</v>
      </c>
      <c r="C5421" t="s">
        <v>1781</v>
      </c>
      <c r="D5421" t="s">
        <v>20</v>
      </c>
      <c r="E5421" t="s">
        <v>39</v>
      </c>
      <c r="F5421" t="s">
        <v>31</v>
      </c>
      <c r="G5421" t="s">
        <v>23</v>
      </c>
      <c r="H5421" t="s">
        <v>49</v>
      </c>
      <c r="I5421" t="s">
        <v>28</v>
      </c>
      <c r="J5421" t="s">
        <v>72</v>
      </c>
      <c r="K5421" t="s">
        <v>248</v>
      </c>
      <c r="L5421" t="s">
        <v>192</v>
      </c>
      <c r="M5421" t="s">
        <v>35</v>
      </c>
      <c r="N5421" s="2">
        <v>41284</v>
      </c>
      <c r="O5421" s="2">
        <v>41286</v>
      </c>
      <c r="P5421">
        <v>9</v>
      </c>
      <c r="Q5421" s="1">
        <v>0.09</v>
      </c>
      <c r="R5421">
        <v>162.93</v>
      </c>
      <c r="S5421">
        <v>19.989999999999998</v>
      </c>
      <c r="T5421">
        <f t="shared" si="84"/>
        <v>1466.3700000000001</v>
      </c>
    </row>
    <row r="5422" spans="1:20" x14ac:dyDescent="0.3">
      <c r="A5422">
        <v>5421</v>
      </c>
      <c r="B5422">
        <v>89275</v>
      </c>
      <c r="C5422" t="s">
        <v>1516</v>
      </c>
      <c r="D5422" t="s">
        <v>20</v>
      </c>
      <c r="E5422" t="s">
        <v>187</v>
      </c>
      <c r="F5422" t="s">
        <v>22</v>
      </c>
      <c r="G5422" t="s">
        <v>23</v>
      </c>
      <c r="H5422" t="s">
        <v>219</v>
      </c>
      <c r="I5422" t="s">
        <v>28</v>
      </c>
      <c r="J5422" t="s">
        <v>72</v>
      </c>
      <c r="K5422" t="s">
        <v>68</v>
      </c>
      <c r="L5422" t="s">
        <v>746</v>
      </c>
      <c r="M5422" t="s">
        <v>227</v>
      </c>
      <c r="N5422" s="2">
        <v>41278</v>
      </c>
      <c r="O5422" s="2">
        <v>41278</v>
      </c>
      <c r="P5422">
        <v>10</v>
      </c>
      <c r="Q5422" s="1">
        <v>0</v>
      </c>
      <c r="R5422">
        <v>88.84</v>
      </c>
      <c r="S5422">
        <v>20.79</v>
      </c>
      <c r="T5422">
        <f t="shared" si="84"/>
        <v>888.40000000000009</v>
      </c>
    </row>
    <row r="5423" spans="1:20" x14ac:dyDescent="0.3">
      <c r="A5423">
        <v>5422</v>
      </c>
      <c r="B5423">
        <v>89275</v>
      </c>
      <c r="C5423" t="s">
        <v>1516</v>
      </c>
      <c r="D5423" t="s">
        <v>578</v>
      </c>
      <c r="E5423" t="s">
        <v>21</v>
      </c>
      <c r="F5423" t="s">
        <v>22</v>
      </c>
      <c r="G5423" t="s">
        <v>23</v>
      </c>
      <c r="H5423" t="s">
        <v>203</v>
      </c>
      <c r="I5423" t="s">
        <v>28</v>
      </c>
      <c r="J5423" t="s">
        <v>56</v>
      </c>
      <c r="K5423" t="s">
        <v>208</v>
      </c>
      <c r="L5423" t="s">
        <v>283</v>
      </c>
      <c r="M5423" t="s">
        <v>80</v>
      </c>
      <c r="N5423" s="2">
        <v>41278</v>
      </c>
      <c r="O5423" s="2">
        <v>41281</v>
      </c>
      <c r="P5423">
        <v>1</v>
      </c>
      <c r="Q5423" s="1">
        <v>0.02</v>
      </c>
      <c r="R5423">
        <v>90.97</v>
      </c>
      <c r="S5423">
        <v>28</v>
      </c>
      <c r="T5423">
        <f t="shared" si="84"/>
        <v>90.97</v>
      </c>
    </row>
    <row r="5424" spans="1:20" x14ac:dyDescent="0.3">
      <c r="A5424">
        <v>5423</v>
      </c>
      <c r="B5424">
        <v>89342</v>
      </c>
      <c r="C5424" t="s">
        <v>1645</v>
      </c>
      <c r="D5424" t="s">
        <v>20</v>
      </c>
      <c r="E5424" t="s">
        <v>187</v>
      </c>
      <c r="F5424" t="s">
        <v>40</v>
      </c>
      <c r="G5424" t="s">
        <v>23</v>
      </c>
      <c r="H5424" t="s">
        <v>188</v>
      </c>
      <c r="I5424" t="s">
        <v>28</v>
      </c>
      <c r="J5424" t="s">
        <v>72</v>
      </c>
      <c r="K5424" t="s">
        <v>282</v>
      </c>
      <c r="L5424" t="s">
        <v>44</v>
      </c>
      <c r="M5424" t="s">
        <v>99</v>
      </c>
      <c r="N5424" s="2">
        <v>41117</v>
      </c>
      <c r="O5424" s="2">
        <v>41118</v>
      </c>
      <c r="P5424">
        <v>12</v>
      </c>
      <c r="Q5424" s="1">
        <v>7.0000000000000007E-2</v>
      </c>
      <c r="R5424">
        <v>7.7</v>
      </c>
      <c r="S5424">
        <v>3.68</v>
      </c>
      <c r="T5424">
        <f t="shared" si="84"/>
        <v>92.4</v>
      </c>
    </row>
    <row r="5425" spans="1:20" x14ac:dyDescent="0.3">
      <c r="A5425">
        <v>5424</v>
      </c>
      <c r="B5425">
        <v>91155</v>
      </c>
      <c r="C5425" t="s">
        <v>1311</v>
      </c>
      <c r="D5425" t="s">
        <v>20</v>
      </c>
      <c r="E5425" t="s">
        <v>39</v>
      </c>
      <c r="F5425" t="s">
        <v>47</v>
      </c>
      <c r="G5425" t="s">
        <v>48</v>
      </c>
      <c r="H5425" t="s">
        <v>49</v>
      </c>
      <c r="I5425" t="s">
        <v>28</v>
      </c>
      <c r="J5425" t="s">
        <v>56</v>
      </c>
      <c r="K5425" t="s">
        <v>55</v>
      </c>
      <c r="L5425" t="s">
        <v>746</v>
      </c>
      <c r="M5425" t="s">
        <v>156</v>
      </c>
      <c r="N5425" s="2">
        <v>41113</v>
      </c>
      <c r="O5425" s="2">
        <v>41118</v>
      </c>
      <c r="P5425">
        <v>4</v>
      </c>
      <c r="Q5425" s="1">
        <v>0.04</v>
      </c>
      <c r="R5425">
        <v>300.64999999999998</v>
      </c>
      <c r="S5425">
        <v>24.49</v>
      </c>
      <c r="T5425">
        <f t="shared" si="84"/>
        <v>1202.5999999999999</v>
      </c>
    </row>
    <row r="5426" spans="1:20" x14ac:dyDescent="0.3">
      <c r="A5426">
        <v>5425</v>
      </c>
      <c r="B5426">
        <v>91155</v>
      </c>
      <c r="C5426" t="s">
        <v>1311</v>
      </c>
      <c r="D5426" t="s">
        <v>20</v>
      </c>
      <c r="E5426" t="s">
        <v>21</v>
      </c>
      <c r="F5426" t="s">
        <v>47</v>
      </c>
      <c r="G5426" t="s">
        <v>48</v>
      </c>
      <c r="H5426" t="s">
        <v>33</v>
      </c>
      <c r="I5426" t="s">
        <v>28</v>
      </c>
      <c r="J5426" t="s">
        <v>72</v>
      </c>
      <c r="K5426" t="s">
        <v>1147</v>
      </c>
      <c r="L5426" t="s">
        <v>26</v>
      </c>
      <c r="M5426" t="s">
        <v>114</v>
      </c>
      <c r="N5426" s="2">
        <v>41113</v>
      </c>
      <c r="O5426" s="2">
        <v>41113</v>
      </c>
      <c r="P5426">
        <v>14</v>
      </c>
      <c r="Q5426" s="1">
        <v>0.08</v>
      </c>
      <c r="R5426">
        <v>45.19</v>
      </c>
      <c r="S5426">
        <v>1.99</v>
      </c>
      <c r="T5426">
        <f t="shared" si="84"/>
        <v>632.66</v>
      </c>
    </row>
    <row r="5427" spans="1:20" x14ac:dyDescent="0.3">
      <c r="A5427">
        <v>5426</v>
      </c>
      <c r="B5427">
        <v>89532</v>
      </c>
      <c r="C5427" t="s">
        <v>646</v>
      </c>
      <c r="D5427" t="s">
        <v>38</v>
      </c>
      <c r="E5427" t="s">
        <v>21</v>
      </c>
      <c r="F5427" t="s">
        <v>22</v>
      </c>
      <c r="G5427" t="s">
        <v>48</v>
      </c>
      <c r="H5427" t="s">
        <v>33</v>
      </c>
      <c r="I5427" t="s">
        <v>28</v>
      </c>
      <c r="J5427" t="s">
        <v>72</v>
      </c>
      <c r="K5427" t="s">
        <v>1108</v>
      </c>
      <c r="L5427" t="s">
        <v>192</v>
      </c>
      <c r="M5427" t="s">
        <v>398</v>
      </c>
      <c r="N5427" s="2">
        <v>41354</v>
      </c>
      <c r="O5427" s="2">
        <v>41358</v>
      </c>
      <c r="P5427">
        <v>6</v>
      </c>
      <c r="Q5427" s="1">
        <v>0.05</v>
      </c>
      <c r="R5427">
        <v>43.22</v>
      </c>
      <c r="S5427">
        <v>4</v>
      </c>
      <c r="T5427">
        <f t="shared" si="84"/>
        <v>259.32</v>
      </c>
    </row>
    <row r="5428" spans="1:20" x14ac:dyDescent="0.3">
      <c r="A5428">
        <v>5427</v>
      </c>
      <c r="B5428">
        <v>89532</v>
      </c>
      <c r="C5428" t="s">
        <v>646</v>
      </c>
      <c r="D5428" t="s">
        <v>38</v>
      </c>
      <c r="E5428" t="s">
        <v>21</v>
      </c>
      <c r="F5428" t="s">
        <v>22</v>
      </c>
      <c r="G5428" t="s">
        <v>48</v>
      </c>
      <c r="H5428" t="s">
        <v>24</v>
      </c>
      <c r="I5428" t="s">
        <v>28</v>
      </c>
      <c r="J5428" t="s">
        <v>72</v>
      </c>
      <c r="K5428" t="s">
        <v>210</v>
      </c>
      <c r="L5428" t="s">
        <v>192</v>
      </c>
      <c r="M5428" t="s">
        <v>137</v>
      </c>
      <c r="N5428" s="2">
        <v>41354</v>
      </c>
      <c r="O5428" s="2">
        <v>41363</v>
      </c>
      <c r="P5428">
        <v>6</v>
      </c>
      <c r="Q5428" s="1">
        <v>0</v>
      </c>
      <c r="R5428">
        <v>205.99</v>
      </c>
      <c r="S5428">
        <v>5.26</v>
      </c>
      <c r="T5428">
        <f t="shared" si="84"/>
        <v>1235.94</v>
      </c>
    </row>
    <row r="5429" spans="1:20" x14ac:dyDescent="0.3">
      <c r="A5429">
        <v>5428</v>
      </c>
      <c r="B5429">
        <v>86630</v>
      </c>
      <c r="C5429" t="s">
        <v>373</v>
      </c>
      <c r="D5429" t="s">
        <v>20</v>
      </c>
      <c r="E5429" t="s">
        <v>21</v>
      </c>
      <c r="F5429" t="s">
        <v>47</v>
      </c>
      <c r="G5429" t="s">
        <v>23</v>
      </c>
      <c r="H5429" t="s">
        <v>203</v>
      </c>
      <c r="I5429" t="s">
        <v>28</v>
      </c>
      <c r="J5429" t="s">
        <v>72</v>
      </c>
      <c r="K5429" t="s">
        <v>201</v>
      </c>
      <c r="L5429" t="s">
        <v>26</v>
      </c>
      <c r="M5429" t="s">
        <v>111</v>
      </c>
      <c r="N5429" s="2">
        <v>40699</v>
      </c>
      <c r="O5429" s="2">
        <v>40700</v>
      </c>
      <c r="P5429">
        <v>2</v>
      </c>
      <c r="Q5429" s="1">
        <v>0.06</v>
      </c>
      <c r="R5429">
        <v>8.33</v>
      </c>
      <c r="S5429">
        <v>1.99</v>
      </c>
      <c r="T5429">
        <f t="shared" si="84"/>
        <v>16.66</v>
      </c>
    </row>
    <row r="5430" spans="1:20" x14ac:dyDescent="0.3">
      <c r="A5430">
        <v>5429</v>
      </c>
      <c r="B5430">
        <v>86630</v>
      </c>
      <c r="C5430" t="s">
        <v>373</v>
      </c>
      <c r="D5430" t="s">
        <v>20</v>
      </c>
      <c r="E5430" t="s">
        <v>39</v>
      </c>
      <c r="F5430" t="s">
        <v>47</v>
      </c>
      <c r="G5430" t="s">
        <v>23</v>
      </c>
      <c r="H5430" t="s">
        <v>61</v>
      </c>
      <c r="I5430" t="s">
        <v>28</v>
      </c>
      <c r="J5430" t="s">
        <v>72</v>
      </c>
      <c r="K5430" t="s">
        <v>50</v>
      </c>
      <c r="L5430" t="s">
        <v>192</v>
      </c>
      <c r="M5430" t="s">
        <v>167</v>
      </c>
      <c r="N5430" s="2">
        <v>40699</v>
      </c>
      <c r="O5430" s="2">
        <v>40701</v>
      </c>
      <c r="P5430">
        <v>10</v>
      </c>
      <c r="Q5430" s="1">
        <v>0.06</v>
      </c>
      <c r="R5430">
        <v>111.03</v>
      </c>
      <c r="S5430">
        <v>8.64</v>
      </c>
      <c r="T5430">
        <f t="shared" si="84"/>
        <v>1110.3</v>
      </c>
    </row>
    <row r="5431" spans="1:20" x14ac:dyDescent="0.3">
      <c r="A5431">
        <v>5430</v>
      </c>
      <c r="B5431">
        <v>86595</v>
      </c>
      <c r="C5431" t="s">
        <v>707</v>
      </c>
      <c r="D5431" t="s">
        <v>20</v>
      </c>
      <c r="E5431" t="s">
        <v>39</v>
      </c>
      <c r="F5431" t="s">
        <v>40</v>
      </c>
      <c r="G5431" t="s">
        <v>23</v>
      </c>
      <c r="H5431" t="s">
        <v>89</v>
      </c>
      <c r="I5431" t="s">
        <v>28</v>
      </c>
      <c r="J5431" t="s">
        <v>72</v>
      </c>
      <c r="K5431" t="s">
        <v>101</v>
      </c>
      <c r="L5431" t="s">
        <v>192</v>
      </c>
      <c r="M5431" t="s">
        <v>309</v>
      </c>
      <c r="N5431" s="2">
        <v>40783</v>
      </c>
      <c r="O5431" s="2">
        <v>40784</v>
      </c>
      <c r="P5431">
        <v>20</v>
      </c>
      <c r="Q5431" s="1">
        <v>0.08</v>
      </c>
      <c r="R5431">
        <v>4.24</v>
      </c>
      <c r="S5431">
        <v>5.41</v>
      </c>
      <c r="T5431">
        <f t="shared" si="84"/>
        <v>84.800000000000011</v>
      </c>
    </row>
    <row r="5432" spans="1:20" x14ac:dyDescent="0.3">
      <c r="A5432">
        <v>5431</v>
      </c>
      <c r="B5432">
        <v>86595</v>
      </c>
      <c r="C5432" t="s">
        <v>707</v>
      </c>
      <c r="D5432" t="s">
        <v>20</v>
      </c>
      <c r="E5432" t="s">
        <v>39</v>
      </c>
      <c r="F5432" t="s">
        <v>40</v>
      </c>
      <c r="G5432" t="s">
        <v>23</v>
      </c>
      <c r="H5432" t="s">
        <v>78</v>
      </c>
      <c r="I5432" t="s">
        <v>28</v>
      </c>
      <c r="J5432" t="s">
        <v>72</v>
      </c>
      <c r="K5432" t="s">
        <v>138</v>
      </c>
      <c r="L5432" t="s">
        <v>192</v>
      </c>
      <c r="M5432" t="s">
        <v>309</v>
      </c>
      <c r="N5432" s="2">
        <v>40783</v>
      </c>
      <c r="O5432" s="2">
        <v>40784</v>
      </c>
      <c r="P5432">
        <v>21</v>
      </c>
      <c r="Q5432" s="1">
        <v>0.04</v>
      </c>
      <c r="R5432">
        <v>3.08</v>
      </c>
      <c r="S5432">
        <v>0.99</v>
      </c>
      <c r="T5432">
        <f t="shared" si="84"/>
        <v>64.680000000000007</v>
      </c>
    </row>
    <row r="5433" spans="1:20" x14ac:dyDescent="0.3">
      <c r="A5433">
        <v>5432</v>
      </c>
      <c r="B5433">
        <v>88285</v>
      </c>
      <c r="C5433" t="s">
        <v>2032</v>
      </c>
      <c r="D5433" t="s">
        <v>20</v>
      </c>
      <c r="E5433" t="s">
        <v>39</v>
      </c>
      <c r="F5433" t="s">
        <v>47</v>
      </c>
      <c r="G5433" t="s">
        <v>23</v>
      </c>
      <c r="H5433" t="s">
        <v>42</v>
      </c>
      <c r="I5433" t="s">
        <v>28</v>
      </c>
      <c r="J5433" t="s">
        <v>56</v>
      </c>
      <c r="K5433" t="s">
        <v>95</v>
      </c>
      <c r="L5433" t="s">
        <v>192</v>
      </c>
      <c r="M5433" t="s">
        <v>114</v>
      </c>
      <c r="N5433" s="2">
        <v>41101</v>
      </c>
      <c r="O5433" s="2">
        <v>41101</v>
      </c>
      <c r="P5433">
        <v>5</v>
      </c>
      <c r="Q5433" s="1">
        <v>0.02</v>
      </c>
      <c r="R5433">
        <v>28.53</v>
      </c>
      <c r="S5433">
        <v>1.49</v>
      </c>
      <c r="T5433">
        <f t="shared" si="84"/>
        <v>142.65</v>
      </c>
    </row>
    <row r="5434" spans="1:20" x14ac:dyDescent="0.3">
      <c r="A5434">
        <v>5433</v>
      </c>
      <c r="B5434">
        <v>91386</v>
      </c>
      <c r="C5434" t="s">
        <v>1085</v>
      </c>
      <c r="D5434" t="s">
        <v>20</v>
      </c>
      <c r="E5434" t="s">
        <v>39</v>
      </c>
      <c r="F5434" t="s">
        <v>47</v>
      </c>
      <c r="G5434" t="s">
        <v>48</v>
      </c>
      <c r="H5434" t="s">
        <v>42</v>
      </c>
      <c r="I5434" t="s">
        <v>28</v>
      </c>
      <c r="J5434" t="s">
        <v>56</v>
      </c>
      <c r="K5434" t="s">
        <v>101</v>
      </c>
      <c r="L5434" t="s">
        <v>192</v>
      </c>
      <c r="M5434" t="s">
        <v>167</v>
      </c>
      <c r="N5434" s="2">
        <v>40438</v>
      </c>
      <c r="O5434" s="2">
        <v>40445</v>
      </c>
      <c r="P5434">
        <v>5</v>
      </c>
      <c r="Q5434" s="1">
        <v>0.1</v>
      </c>
      <c r="R5434">
        <v>10.98</v>
      </c>
      <c r="S5434">
        <v>3.99</v>
      </c>
      <c r="T5434">
        <f t="shared" si="84"/>
        <v>54.900000000000006</v>
      </c>
    </row>
    <row r="5435" spans="1:20" x14ac:dyDescent="0.3">
      <c r="A5435">
        <v>5434</v>
      </c>
      <c r="B5435">
        <v>91386</v>
      </c>
      <c r="C5435" t="s">
        <v>1085</v>
      </c>
      <c r="D5435" t="s">
        <v>20</v>
      </c>
      <c r="E5435" t="s">
        <v>187</v>
      </c>
      <c r="F5435" t="s">
        <v>47</v>
      </c>
      <c r="G5435" t="s">
        <v>48</v>
      </c>
      <c r="H5435" t="s">
        <v>225</v>
      </c>
      <c r="I5435" t="s">
        <v>28</v>
      </c>
      <c r="J5435" t="s">
        <v>56</v>
      </c>
      <c r="K5435" t="s">
        <v>71</v>
      </c>
      <c r="L5435" t="s">
        <v>44</v>
      </c>
      <c r="M5435" t="s">
        <v>117</v>
      </c>
      <c r="N5435" s="2">
        <v>40438</v>
      </c>
      <c r="O5435" s="2">
        <v>40440</v>
      </c>
      <c r="P5435">
        <v>4</v>
      </c>
      <c r="Q5435" s="1">
        <v>0.01</v>
      </c>
      <c r="R5435">
        <v>39.979999999999997</v>
      </c>
      <c r="S5435">
        <v>9.1999999999999993</v>
      </c>
      <c r="T5435">
        <f t="shared" si="84"/>
        <v>159.91999999999999</v>
      </c>
    </row>
    <row r="5436" spans="1:20" x14ac:dyDescent="0.3">
      <c r="A5436">
        <v>5435</v>
      </c>
      <c r="B5436">
        <v>91104</v>
      </c>
      <c r="C5436" t="s">
        <v>1638</v>
      </c>
      <c r="D5436" t="s">
        <v>20</v>
      </c>
      <c r="E5436" t="s">
        <v>21</v>
      </c>
      <c r="F5436" t="s">
        <v>40</v>
      </c>
      <c r="G5436" t="s">
        <v>23</v>
      </c>
      <c r="H5436" t="s">
        <v>24</v>
      </c>
      <c r="I5436" t="s">
        <v>28</v>
      </c>
      <c r="J5436" t="s">
        <v>72</v>
      </c>
      <c r="K5436" t="s">
        <v>1108</v>
      </c>
      <c r="L5436" t="s">
        <v>192</v>
      </c>
      <c r="M5436" t="s">
        <v>59</v>
      </c>
      <c r="N5436" s="2">
        <v>41132</v>
      </c>
      <c r="O5436" s="2">
        <v>41134</v>
      </c>
      <c r="P5436">
        <v>10</v>
      </c>
      <c r="Q5436" s="1">
        <v>0.05</v>
      </c>
      <c r="R5436">
        <v>65.989999999999995</v>
      </c>
      <c r="S5436">
        <v>2.5</v>
      </c>
      <c r="T5436">
        <f t="shared" si="84"/>
        <v>659.9</v>
      </c>
    </row>
    <row r="5437" spans="1:20" x14ac:dyDescent="0.3">
      <c r="A5437">
        <v>5436</v>
      </c>
      <c r="B5437">
        <v>91460</v>
      </c>
      <c r="C5437" t="s">
        <v>323</v>
      </c>
      <c r="D5437" t="s">
        <v>20</v>
      </c>
      <c r="E5437" t="s">
        <v>21</v>
      </c>
      <c r="F5437" t="s">
        <v>40</v>
      </c>
      <c r="G5437" t="s">
        <v>41</v>
      </c>
      <c r="H5437" t="s">
        <v>24</v>
      </c>
      <c r="I5437" t="s">
        <v>28</v>
      </c>
      <c r="J5437" t="s">
        <v>72</v>
      </c>
      <c r="K5437" t="s">
        <v>409</v>
      </c>
      <c r="L5437" t="s">
        <v>26</v>
      </c>
      <c r="M5437" t="s">
        <v>59</v>
      </c>
      <c r="N5437" s="2">
        <v>41141</v>
      </c>
      <c r="O5437" s="2">
        <v>41141</v>
      </c>
      <c r="P5437">
        <v>4</v>
      </c>
      <c r="Q5437" s="1">
        <v>0</v>
      </c>
      <c r="R5437">
        <v>8.32</v>
      </c>
      <c r="S5437">
        <v>2.38</v>
      </c>
      <c r="T5437">
        <f t="shared" si="84"/>
        <v>33.28</v>
      </c>
    </row>
    <row r="5438" spans="1:20" x14ac:dyDescent="0.3">
      <c r="A5438">
        <v>5437</v>
      </c>
      <c r="B5438">
        <v>91460</v>
      </c>
      <c r="C5438" t="s">
        <v>323</v>
      </c>
      <c r="D5438" t="s">
        <v>20</v>
      </c>
      <c r="E5438" t="s">
        <v>39</v>
      </c>
      <c r="F5438" t="s">
        <v>40</v>
      </c>
      <c r="G5438" t="s">
        <v>41</v>
      </c>
      <c r="H5438" t="s">
        <v>94</v>
      </c>
      <c r="I5438" t="s">
        <v>28</v>
      </c>
      <c r="J5438" t="s">
        <v>72</v>
      </c>
      <c r="K5438" t="s">
        <v>154</v>
      </c>
      <c r="L5438" t="s">
        <v>192</v>
      </c>
      <c r="M5438" t="s">
        <v>59</v>
      </c>
      <c r="N5438" s="2">
        <v>41141</v>
      </c>
      <c r="O5438" s="2">
        <v>41143</v>
      </c>
      <c r="P5438">
        <v>5</v>
      </c>
      <c r="Q5438" s="1">
        <v>0.03</v>
      </c>
      <c r="R5438">
        <v>6.68</v>
      </c>
      <c r="S5438">
        <v>7.3</v>
      </c>
      <c r="T5438">
        <f t="shared" si="84"/>
        <v>33.4</v>
      </c>
    </row>
    <row r="5439" spans="1:20" x14ac:dyDescent="0.3">
      <c r="A5439">
        <v>5438</v>
      </c>
      <c r="B5439">
        <v>90857</v>
      </c>
      <c r="C5439" t="s">
        <v>2352</v>
      </c>
      <c r="D5439" t="s">
        <v>20</v>
      </c>
      <c r="E5439" t="s">
        <v>21</v>
      </c>
      <c r="F5439" t="s">
        <v>47</v>
      </c>
      <c r="G5439" t="s">
        <v>32</v>
      </c>
      <c r="H5439" t="s">
        <v>33</v>
      </c>
      <c r="I5439" t="s">
        <v>28</v>
      </c>
      <c r="J5439" t="s">
        <v>72</v>
      </c>
      <c r="K5439" t="s">
        <v>1111</v>
      </c>
      <c r="L5439" t="s">
        <v>192</v>
      </c>
      <c r="M5439" t="s">
        <v>156</v>
      </c>
      <c r="N5439" s="2">
        <v>40766</v>
      </c>
      <c r="O5439" s="2">
        <v>40767</v>
      </c>
      <c r="P5439">
        <v>9</v>
      </c>
      <c r="Q5439" s="1">
        <v>0.02</v>
      </c>
      <c r="R5439">
        <v>77.510000000000005</v>
      </c>
      <c r="S5439">
        <v>4</v>
      </c>
      <c r="T5439">
        <f t="shared" si="84"/>
        <v>697.59</v>
      </c>
    </row>
    <row r="5440" spans="1:20" x14ac:dyDescent="0.3">
      <c r="A5440">
        <v>5439</v>
      </c>
      <c r="B5440">
        <v>89425</v>
      </c>
      <c r="C5440" t="s">
        <v>1283</v>
      </c>
      <c r="D5440" t="s">
        <v>20</v>
      </c>
      <c r="E5440" t="s">
        <v>39</v>
      </c>
      <c r="F5440" t="s">
        <v>40</v>
      </c>
      <c r="G5440" t="s">
        <v>257</v>
      </c>
      <c r="H5440" t="s">
        <v>94</v>
      </c>
      <c r="I5440" t="s">
        <v>28</v>
      </c>
      <c r="J5440" t="s">
        <v>72</v>
      </c>
      <c r="K5440" t="s">
        <v>149</v>
      </c>
      <c r="L5440" t="s">
        <v>192</v>
      </c>
      <c r="M5440" t="s">
        <v>264</v>
      </c>
      <c r="N5440" s="2">
        <v>41585</v>
      </c>
      <c r="O5440" s="2">
        <v>41586</v>
      </c>
      <c r="P5440">
        <v>34</v>
      </c>
      <c r="Q5440" s="1">
        <v>0.02</v>
      </c>
      <c r="R5440">
        <v>5.28</v>
      </c>
      <c r="S5440">
        <v>5.66</v>
      </c>
      <c r="T5440">
        <f t="shared" si="84"/>
        <v>179.52</v>
      </c>
    </row>
    <row r="5441" spans="1:20" x14ac:dyDescent="0.3">
      <c r="A5441">
        <v>5440</v>
      </c>
      <c r="B5441">
        <v>88647</v>
      </c>
      <c r="C5441" t="s">
        <v>2351</v>
      </c>
      <c r="D5441" t="s">
        <v>20</v>
      </c>
      <c r="E5441" t="s">
        <v>39</v>
      </c>
      <c r="F5441" t="s">
        <v>47</v>
      </c>
      <c r="G5441" t="s">
        <v>48</v>
      </c>
      <c r="H5441" t="s">
        <v>89</v>
      </c>
      <c r="I5441" t="s">
        <v>28</v>
      </c>
      <c r="J5441" t="s">
        <v>72</v>
      </c>
      <c r="K5441" t="s">
        <v>158</v>
      </c>
      <c r="L5441" t="s">
        <v>746</v>
      </c>
      <c r="M5441" t="s">
        <v>111</v>
      </c>
      <c r="N5441" s="2">
        <v>40611</v>
      </c>
      <c r="O5441" s="2">
        <v>40620</v>
      </c>
      <c r="P5441">
        <v>11</v>
      </c>
      <c r="Q5441" s="1">
        <v>0.09</v>
      </c>
      <c r="R5441">
        <v>76.72</v>
      </c>
      <c r="S5441">
        <v>19.95</v>
      </c>
      <c r="T5441">
        <f t="shared" si="84"/>
        <v>843.92</v>
      </c>
    </row>
    <row r="5442" spans="1:20" x14ac:dyDescent="0.3">
      <c r="A5442">
        <v>5441</v>
      </c>
      <c r="B5442">
        <v>87295</v>
      </c>
      <c r="C5442" t="s">
        <v>1347</v>
      </c>
      <c r="D5442" t="s">
        <v>20</v>
      </c>
      <c r="E5442" t="s">
        <v>39</v>
      </c>
      <c r="F5442" t="s">
        <v>47</v>
      </c>
      <c r="G5442" t="s">
        <v>23</v>
      </c>
      <c r="H5442" t="s">
        <v>61</v>
      </c>
      <c r="I5442" t="s">
        <v>28</v>
      </c>
      <c r="J5442" t="s">
        <v>72</v>
      </c>
      <c r="K5442" t="s">
        <v>165</v>
      </c>
      <c r="L5442" t="s">
        <v>44</v>
      </c>
      <c r="M5442" t="s">
        <v>134</v>
      </c>
      <c r="N5442" s="2">
        <v>41533</v>
      </c>
      <c r="O5442" s="2">
        <v>41536</v>
      </c>
      <c r="P5442">
        <v>8</v>
      </c>
      <c r="Q5442" s="1">
        <v>0.02</v>
      </c>
      <c r="R5442">
        <v>5.68</v>
      </c>
      <c r="S5442">
        <v>1.46</v>
      </c>
      <c r="T5442">
        <f t="shared" si="84"/>
        <v>45.44</v>
      </c>
    </row>
    <row r="5443" spans="1:20" x14ac:dyDescent="0.3">
      <c r="A5443">
        <v>5442</v>
      </c>
      <c r="B5443">
        <v>87295</v>
      </c>
      <c r="C5443" t="s">
        <v>1347</v>
      </c>
      <c r="D5443" t="s">
        <v>38</v>
      </c>
      <c r="E5443" t="s">
        <v>39</v>
      </c>
      <c r="F5443" t="s">
        <v>47</v>
      </c>
      <c r="G5443" t="s">
        <v>23</v>
      </c>
      <c r="H5443" t="s">
        <v>54</v>
      </c>
      <c r="I5443" t="s">
        <v>28</v>
      </c>
      <c r="J5443" t="s">
        <v>72</v>
      </c>
      <c r="K5443" t="s">
        <v>165</v>
      </c>
      <c r="L5443" t="s">
        <v>192</v>
      </c>
      <c r="M5443" t="s">
        <v>134</v>
      </c>
      <c r="N5443" s="2">
        <v>41533</v>
      </c>
      <c r="O5443" s="2">
        <v>41535</v>
      </c>
      <c r="P5443">
        <v>15</v>
      </c>
      <c r="Q5443" s="1">
        <v>0.04</v>
      </c>
      <c r="R5443">
        <v>15.51</v>
      </c>
      <c r="S5443">
        <v>17.78</v>
      </c>
      <c r="T5443">
        <f t="shared" ref="T5443:T5506" si="85">R5443*P5443</f>
        <v>232.65</v>
      </c>
    </row>
    <row r="5444" spans="1:20" x14ac:dyDescent="0.3">
      <c r="A5444">
        <v>5443</v>
      </c>
      <c r="B5444">
        <v>89142</v>
      </c>
      <c r="C5444" t="s">
        <v>549</v>
      </c>
      <c r="D5444" t="s">
        <v>20</v>
      </c>
      <c r="E5444" t="s">
        <v>39</v>
      </c>
      <c r="F5444" t="s">
        <v>22</v>
      </c>
      <c r="G5444" t="s">
        <v>41</v>
      </c>
      <c r="H5444" t="s">
        <v>49</v>
      </c>
      <c r="I5444" t="s">
        <v>28</v>
      </c>
      <c r="J5444" t="s">
        <v>56</v>
      </c>
      <c r="K5444" t="s">
        <v>113</v>
      </c>
      <c r="L5444" t="s">
        <v>44</v>
      </c>
      <c r="M5444" t="s">
        <v>86</v>
      </c>
      <c r="N5444" s="2">
        <v>41048</v>
      </c>
      <c r="O5444" s="2">
        <v>41048</v>
      </c>
      <c r="P5444">
        <v>17</v>
      </c>
      <c r="Q5444" s="1">
        <v>7.0000000000000007E-2</v>
      </c>
      <c r="R5444">
        <v>2.78</v>
      </c>
      <c r="S5444">
        <v>1.34</v>
      </c>
      <c r="T5444">
        <f t="shared" si="85"/>
        <v>47.26</v>
      </c>
    </row>
    <row r="5445" spans="1:20" x14ac:dyDescent="0.3">
      <c r="A5445">
        <v>5444</v>
      </c>
      <c r="B5445">
        <v>88794</v>
      </c>
      <c r="C5445" t="s">
        <v>551</v>
      </c>
      <c r="D5445" t="s">
        <v>20</v>
      </c>
      <c r="E5445" t="s">
        <v>39</v>
      </c>
      <c r="F5445" t="s">
        <v>31</v>
      </c>
      <c r="G5445" t="s">
        <v>32</v>
      </c>
      <c r="H5445" t="s">
        <v>61</v>
      </c>
      <c r="I5445" t="s">
        <v>28</v>
      </c>
      <c r="J5445" t="s">
        <v>72</v>
      </c>
      <c r="K5445" t="s">
        <v>172</v>
      </c>
      <c r="L5445" t="s">
        <v>44</v>
      </c>
      <c r="M5445" t="s">
        <v>375</v>
      </c>
      <c r="N5445" s="2">
        <v>40187</v>
      </c>
      <c r="O5445" s="2">
        <v>40189</v>
      </c>
      <c r="P5445">
        <v>6</v>
      </c>
      <c r="Q5445" s="1">
        <v>0.09</v>
      </c>
      <c r="R5445">
        <v>2.78</v>
      </c>
      <c r="S5445">
        <v>0.97</v>
      </c>
      <c r="T5445">
        <f t="shared" si="85"/>
        <v>16.68</v>
      </c>
    </row>
    <row r="5446" spans="1:20" x14ac:dyDescent="0.3">
      <c r="A5446">
        <v>5445</v>
      </c>
      <c r="B5446">
        <v>88794</v>
      </c>
      <c r="C5446" t="s">
        <v>762</v>
      </c>
      <c r="D5446" t="s">
        <v>20</v>
      </c>
      <c r="E5446" t="s">
        <v>39</v>
      </c>
      <c r="F5446" t="s">
        <v>47</v>
      </c>
      <c r="G5446" t="s">
        <v>32</v>
      </c>
      <c r="H5446" t="s">
        <v>54</v>
      </c>
      <c r="I5446" t="s">
        <v>28</v>
      </c>
      <c r="J5446" t="s">
        <v>72</v>
      </c>
      <c r="K5446" t="s">
        <v>274</v>
      </c>
      <c r="L5446" t="s">
        <v>192</v>
      </c>
      <c r="M5446" t="s">
        <v>167</v>
      </c>
      <c r="N5446" s="2">
        <v>40187</v>
      </c>
      <c r="O5446" s="2">
        <v>40188</v>
      </c>
      <c r="P5446">
        <v>3</v>
      </c>
      <c r="Q5446" s="1">
        <v>0.01</v>
      </c>
      <c r="R5446">
        <v>5.38</v>
      </c>
      <c r="S5446">
        <v>7.57</v>
      </c>
      <c r="T5446">
        <f t="shared" si="85"/>
        <v>16.14</v>
      </c>
    </row>
    <row r="5447" spans="1:20" x14ac:dyDescent="0.3">
      <c r="A5447">
        <v>5446</v>
      </c>
      <c r="B5447">
        <v>88794</v>
      </c>
      <c r="C5447" t="s">
        <v>762</v>
      </c>
      <c r="D5447" t="s">
        <v>20</v>
      </c>
      <c r="E5447" t="s">
        <v>39</v>
      </c>
      <c r="F5447" t="s">
        <v>47</v>
      </c>
      <c r="G5447" t="s">
        <v>32</v>
      </c>
      <c r="H5447" t="s">
        <v>54</v>
      </c>
      <c r="I5447" t="s">
        <v>28</v>
      </c>
      <c r="J5447" t="s">
        <v>72</v>
      </c>
      <c r="K5447" t="s">
        <v>291</v>
      </c>
      <c r="L5447" t="s">
        <v>44</v>
      </c>
      <c r="M5447" t="s">
        <v>114</v>
      </c>
      <c r="N5447" s="2">
        <v>40187</v>
      </c>
      <c r="O5447" s="2">
        <v>40187</v>
      </c>
      <c r="P5447">
        <v>11</v>
      </c>
      <c r="Q5447" s="1">
        <v>0.05</v>
      </c>
      <c r="R5447">
        <v>3.28</v>
      </c>
      <c r="S5447">
        <v>3.97</v>
      </c>
      <c r="T5447">
        <f t="shared" si="85"/>
        <v>36.08</v>
      </c>
    </row>
    <row r="5448" spans="1:20" x14ac:dyDescent="0.3">
      <c r="A5448">
        <v>5447</v>
      </c>
      <c r="B5448">
        <v>87210</v>
      </c>
      <c r="C5448" t="s">
        <v>1227</v>
      </c>
      <c r="D5448" t="s">
        <v>20</v>
      </c>
      <c r="E5448" t="s">
        <v>21</v>
      </c>
      <c r="F5448" t="s">
        <v>22</v>
      </c>
      <c r="G5448" t="s">
        <v>48</v>
      </c>
      <c r="H5448" t="s">
        <v>33</v>
      </c>
      <c r="I5448" t="s">
        <v>28</v>
      </c>
      <c r="J5448" t="s">
        <v>72</v>
      </c>
      <c r="K5448" t="s">
        <v>1108</v>
      </c>
      <c r="L5448" t="s">
        <v>192</v>
      </c>
      <c r="M5448" t="s">
        <v>182</v>
      </c>
      <c r="N5448" s="2">
        <v>40874</v>
      </c>
      <c r="O5448" s="2">
        <v>40878</v>
      </c>
      <c r="P5448">
        <v>20</v>
      </c>
      <c r="Q5448" s="1">
        <v>0.03</v>
      </c>
      <c r="R5448">
        <v>65.989999999999995</v>
      </c>
      <c r="S5448">
        <v>7.69</v>
      </c>
      <c r="T5448">
        <f t="shared" si="85"/>
        <v>1319.8</v>
      </c>
    </row>
    <row r="5449" spans="1:20" x14ac:dyDescent="0.3">
      <c r="A5449">
        <v>5448</v>
      </c>
      <c r="B5449">
        <v>87210</v>
      </c>
      <c r="C5449" t="s">
        <v>1227</v>
      </c>
      <c r="D5449" t="s">
        <v>20</v>
      </c>
      <c r="E5449" t="s">
        <v>21</v>
      </c>
      <c r="F5449" t="s">
        <v>22</v>
      </c>
      <c r="G5449" t="s">
        <v>48</v>
      </c>
      <c r="H5449" t="s">
        <v>24</v>
      </c>
      <c r="I5449" t="s">
        <v>28</v>
      </c>
      <c r="J5449" t="s">
        <v>72</v>
      </c>
      <c r="K5449" t="s">
        <v>1138</v>
      </c>
      <c r="L5449" t="s">
        <v>192</v>
      </c>
      <c r="M5449" t="s">
        <v>27</v>
      </c>
      <c r="N5449" s="2">
        <v>40874</v>
      </c>
      <c r="O5449" s="2">
        <v>40881</v>
      </c>
      <c r="P5449">
        <v>17</v>
      </c>
      <c r="Q5449" s="1">
        <v>0.1</v>
      </c>
      <c r="R5449">
        <v>65.989999999999995</v>
      </c>
      <c r="S5449">
        <v>8.99</v>
      </c>
      <c r="T5449">
        <f t="shared" si="85"/>
        <v>1121.83</v>
      </c>
    </row>
    <row r="5450" spans="1:20" x14ac:dyDescent="0.3">
      <c r="A5450">
        <v>5449</v>
      </c>
      <c r="B5450">
        <v>91413</v>
      </c>
      <c r="C5450" t="s">
        <v>839</v>
      </c>
      <c r="D5450" t="s">
        <v>20</v>
      </c>
      <c r="E5450" t="s">
        <v>39</v>
      </c>
      <c r="F5450" t="s">
        <v>22</v>
      </c>
      <c r="G5450" t="s">
        <v>93</v>
      </c>
      <c r="H5450" t="s">
        <v>94</v>
      </c>
      <c r="I5450" t="s">
        <v>28</v>
      </c>
      <c r="J5450" t="s">
        <v>72</v>
      </c>
      <c r="K5450" t="s">
        <v>68</v>
      </c>
      <c r="L5450" t="s">
        <v>192</v>
      </c>
      <c r="M5450" t="s">
        <v>444</v>
      </c>
      <c r="N5450" s="2">
        <v>41526</v>
      </c>
      <c r="O5450" s="2">
        <v>41527</v>
      </c>
      <c r="P5450">
        <v>6</v>
      </c>
      <c r="Q5450" s="1">
        <v>0</v>
      </c>
      <c r="R5450">
        <v>6.48</v>
      </c>
      <c r="S5450">
        <v>7.37</v>
      </c>
      <c r="T5450">
        <f t="shared" si="85"/>
        <v>38.880000000000003</v>
      </c>
    </row>
    <row r="5451" spans="1:20" x14ac:dyDescent="0.3">
      <c r="A5451">
        <v>5450</v>
      </c>
      <c r="B5451">
        <v>87440</v>
      </c>
      <c r="C5451" t="s">
        <v>305</v>
      </c>
      <c r="D5451" t="s">
        <v>38</v>
      </c>
      <c r="E5451" t="s">
        <v>39</v>
      </c>
      <c r="F5451" t="s">
        <v>22</v>
      </c>
      <c r="G5451" t="s">
        <v>41</v>
      </c>
      <c r="H5451" t="s">
        <v>49</v>
      </c>
      <c r="I5451" t="s">
        <v>28</v>
      </c>
      <c r="J5451" t="s">
        <v>72</v>
      </c>
      <c r="K5451" t="s">
        <v>116</v>
      </c>
      <c r="L5451" t="s">
        <v>192</v>
      </c>
      <c r="M5451" t="s">
        <v>331</v>
      </c>
      <c r="N5451" s="2">
        <v>41055</v>
      </c>
      <c r="O5451" s="2">
        <v>41057</v>
      </c>
      <c r="P5451">
        <v>12</v>
      </c>
      <c r="Q5451" s="1">
        <v>0.1</v>
      </c>
      <c r="R5451">
        <v>14.27</v>
      </c>
      <c r="S5451">
        <v>7.27</v>
      </c>
      <c r="T5451">
        <f t="shared" si="85"/>
        <v>171.24</v>
      </c>
    </row>
    <row r="5452" spans="1:20" x14ac:dyDescent="0.3">
      <c r="A5452">
        <v>5451</v>
      </c>
      <c r="B5452">
        <v>89384</v>
      </c>
      <c r="C5452" t="s">
        <v>617</v>
      </c>
      <c r="D5452" t="s">
        <v>578</v>
      </c>
      <c r="E5452" t="s">
        <v>187</v>
      </c>
      <c r="F5452" t="s">
        <v>40</v>
      </c>
      <c r="G5452" t="s">
        <v>32</v>
      </c>
      <c r="H5452" t="s">
        <v>219</v>
      </c>
      <c r="I5452" t="s">
        <v>28</v>
      </c>
      <c r="J5452" t="s">
        <v>56</v>
      </c>
      <c r="K5452" t="s">
        <v>221</v>
      </c>
      <c r="L5452" t="s">
        <v>283</v>
      </c>
      <c r="M5452" t="s">
        <v>125</v>
      </c>
      <c r="N5452" s="2">
        <v>41201</v>
      </c>
      <c r="O5452" s="2">
        <v>41203</v>
      </c>
      <c r="P5452">
        <v>16</v>
      </c>
      <c r="Q5452" s="1">
        <v>7.0000000000000007E-2</v>
      </c>
      <c r="R5452">
        <v>200.98</v>
      </c>
      <c r="S5452">
        <v>23.76</v>
      </c>
      <c r="T5452">
        <f t="shared" si="85"/>
        <v>3215.68</v>
      </c>
    </row>
    <row r="5453" spans="1:20" x14ac:dyDescent="0.3">
      <c r="A5453">
        <v>5452</v>
      </c>
      <c r="B5453">
        <v>89384</v>
      </c>
      <c r="C5453" t="s">
        <v>617</v>
      </c>
      <c r="D5453" t="s">
        <v>20</v>
      </c>
      <c r="E5453" t="s">
        <v>39</v>
      </c>
      <c r="F5453" t="s">
        <v>40</v>
      </c>
      <c r="G5453" t="s">
        <v>32</v>
      </c>
      <c r="H5453" t="s">
        <v>49</v>
      </c>
      <c r="I5453" t="s">
        <v>28</v>
      </c>
      <c r="J5453" t="s">
        <v>72</v>
      </c>
      <c r="K5453" t="s">
        <v>113</v>
      </c>
      <c r="L5453" t="s">
        <v>192</v>
      </c>
      <c r="M5453" t="s">
        <v>309</v>
      </c>
      <c r="N5453" s="2">
        <v>41201</v>
      </c>
      <c r="O5453" s="2">
        <v>41201</v>
      </c>
      <c r="P5453">
        <v>5</v>
      </c>
      <c r="Q5453" s="1">
        <v>0.01</v>
      </c>
      <c r="R5453">
        <v>12.28</v>
      </c>
      <c r="S5453">
        <v>6.47</v>
      </c>
      <c r="T5453">
        <f t="shared" si="85"/>
        <v>61.4</v>
      </c>
    </row>
    <row r="5454" spans="1:20" x14ac:dyDescent="0.3">
      <c r="A5454">
        <v>5453</v>
      </c>
      <c r="B5454">
        <v>89280</v>
      </c>
      <c r="C5454" t="s">
        <v>1425</v>
      </c>
      <c r="D5454" t="s">
        <v>38</v>
      </c>
      <c r="E5454" t="s">
        <v>39</v>
      </c>
      <c r="F5454" t="s">
        <v>40</v>
      </c>
      <c r="G5454" t="s">
        <v>93</v>
      </c>
      <c r="H5454" t="s">
        <v>89</v>
      </c>
      <c r="I5454" t="s">
        <v>28</v>
      </c>
      <c r="J5454" t="s">
        <v>56</v>
      </c>
      <c r="K5454" t="s">
        <v>116</v>
      </c>
      <c r="L5454" t="s">
        <v>192</v>
      </c>
      <c r="M5454" t="s">
        <v>59</v>
      </c>
      <c r="N5454" s="2">
        <v>40572</v>
      </c>
      <c r="O5454" s="2">
        <v>40574</v>
      </c>
      <c r="P5454">
        <v>4</v>
      </c>
      <c r="Q5454" s="1">
        <v>0.08</v>
      </c>
      <c r="R5454">
        <v>42.98</v>
      </c>
      <c r="S5454">
        <v>4.62</v>
      </c>
      <c r="T5454">
        <f t="shared" si="85"/>
        <v>171.92</v>
      </c>
    </row>
    <row r="5455" spans="1:20" x14ac:dyDescent="0.3">
      <c r="A5455">
        <v>5454</v>
      </c>
      <c r="B5455">
        <v>86789</v>
      </c>
      <c r="C5455" t="s">
        <v>286</v>
      </c>
      <c r="D5455" t="s">
        <v>20</v>
      </c>
      <c r="E5455" t="s">
        <v>39</v>
      </c>
      <c r="F5455" t="s">
        <v>47</v>
      </c>
      <c r="G5455" t="s">
        <v>93</v>
      </c>
      <c r="H5455" t="s">
        <v>78</v>
      </c>
      <c r="I5455" t="s">
        <v>28</v>
      </c>
      <c r="J5455" t="s">
        <v>72</v>
      </c>
      <c r="K5455" t="s">
        <v>289</v>
      </c>
      <c r="L5455" t="s">
        <v>192</v>
      </c>
      <c r="M5455" t="s">
        <v>160</v>
      </c>
      <c r="N5455" s="2">
        <v>40194</v>
      </c>
      <c r="O5455" s="2">
        <v>40195</v>
      </c>
      <c r="P5455">
        <v>12</v>
      </c>
      <c r="Q5455" s="1">
        <v>0.1</v>
      </c>
      <c r="R5455">
        <v>5.81</v>
      </c>
      <c r="S5455">
        <v>8.49</v>
      </c>
      <c r="T5455">
        <f t="shared" si="85"/>
        <v>69.72</v>
      </c>
    </row>
    <row r="5456" spans="1:20" x14ac:dyDescent="0.3">
      <c r="A5456">
        <v>5455</v>
      </c>
      <c r="B5456">
        <v>86789</v>
      </c>
      <c r="C5456" t="s">
        <v>286</v>
      </c>
      <c r="D5456" t="s">
        <v>20</v>
      </c>
      <c r="E5456" t="s">
        <v>39</v>
      </c>
      <c r="F5456" t="s">
        <v>47</v>
      </c>
      <c r="G5456" t="s">
        <v>93</v>
      </c>
      <c r="H5456" t="s">
        <v>42</v>
      </c>
      <c r="I5456" t="s">
        <v>28</v>
      </c>
      <c r="J5456" t="s">
        <v>56</v>
      </c>
      <c r="K5456" t="s">
        <v>274</v>
      </c>
      <c r="L5456" t="s">
        <v>44</v>
      </c>
      <c r="M5456" t="s">
        <v>117</v>
      </c>
      <c r="N5456" s="2">
        <v>40194</v>
      </c>
      <c r="O5456" s="2">
        <v>40195</v>
      </c>
      <c r="P5456">
        <v>10</v>
      </c>
      <c r="Q5456" s="1">
        <v>0.03</v>
      </c>
      <c r="R5456">
        <v>1.81</v>
      </c>
      <c r="S5456">
        <v>0.75</v>
      </c>
      <c r="T5456">
        <f t="shared" si="85"/>
        <v>18.100000000000001</v>
      </c>
    </row>
    <row r="5457" spans="1:20" x14ac:dyDescent="0.3">
      <c r="A5457">
        <v>5456</v>
      </c>
      <c r="B5457">
        <v>88802</v>
      </c>
      <c r="C5457" t="s">
        <v>1391</v>
      </c>
      <c r="D5457" t="s">
        <v>20</v>
      </c>
      <c r="E5457" t="s">
        <v>39</v>
      </c>
      <c r="F5457" t="s">
        <v>31</v>
      </c>
      <c r="G5457" t="s">
        <v>41</v>
      </c>
      <c r="H5457" t="s">
        <v>42</v>
      </c>
      <c r="I5457" t="s">
        <v>28</v>
      </c>
      <c r="J5457" t="s">
        <v>72</v>
      </c>
      <c r="K5457" t="s">
        <v>116</v>
      </c>
      <c r="L5457" t="s">
        <v>192</v>
      </c>
      <c r="M5457" t="s">
        <v>35</v>
      </c>
      <c r="N5457" s="2">
        <v>40752</v>
      </c>
      <c r="O5457" s="2">
        <v>40754</v>
      </c>
      <c r="P5457">
        <v>1</v>
      </c>
      <c r="Q5457" s="1">
        <v>0.1</v>
      </c>
      <c r="R5457">
        <v>9.7799999999999994</v>
      </c>
      <c r="S5457">
        <v>5.76</v>
      </c>
      <c r="T5457">
        <f t="shared" si="85"/>
        <v>9.7799999999999994</v>
      </c>
    </row>
    <row r="5458" spans="1:20" x14ac:dyDescent="0.3">
      <c r="A5458">
        <v>5457</v>
      </c>
      <c r="B5458">
        <v>91464</v>
      </c>
      <c r="C5458" t="s">
        <v>1646</v>
      </c>
      <c r="D5458" t="s">
        <v>20</v>
      </c>
      <c r="E5458" t="s">
        <v>187</v>
      </c>
      <c r="F5458" t="s">
        <v>22</v>
      </c>
      <c r="G5458" t="s">
        <v>23</v>
      </c>
      <c r="H5458" t="s">
        <v>217</v>
      </c>
      <c r="I5458" t="s">
        <v>28</v>
      </c>
      <c r="J5458" t="s">
        <v>72</v>
      </c>
      <c r="K5458" t="s">
        <v>181</v>
      </c>
      <c r="L5458" t="s">
        <v>44</v>
      </c>
      <c r="M5458" t="s">
        <v>294</v>
      </c>
      <c r="N5458" s="2">
        <v>41415</v>
      </c>
      <c r="O5458" s="2">
        <v>41415</v>
      </c>
      <c r="P5458">
        <v>15</v>
      </c>
      <c r="Q5458" s="1">
        <v>0.03</v>
      </c>
      <c r="R5458">
        <v>7.28</v>
      </c>
      <c r="S5458">
        <v>7.98</v>
      </c>
      <c r="T5458">
        <f t="shared" si="85"/>
        <v>109.2</v>
      </c>
    </row>
    <row r="5459" spans="1:20" x14ac:dyDescent="0.3">
      <c r="A5459">
        <v>5458</v>
      </c>
      <c r="B5459">
        <v>91013</v>
      </c>
      <c r="C5459" t="s">
        <v>2222</v>
      </c>
      <c r="D5459" t="s">
        <v>20</v>
      </c>
      <c r="E5459" t="s">
        <v>39</v>
      </c>
      <c r="F5459" t="s">
        <v>31</v>
      </c>
      <c r="G5459" t="s">
        <v>41</v>
      </c>
      <c r="H5459" t="s">
        <v>94</v>
      </c>
      <c r="I5459" t="s">
        <v>28</v>
      </c>
      <c r="J5459" t="s">
        <v>56</v>
      </c>
      <c r="K5459" t="s">
        <v>119</v>
      </c>
      <c r="L5459" t="s">
        <v>192</v>
      </c>
      <c r="M5459" t="s">
        <v>66</v>
      </c>
      <c r="N5459" s="2">
        <v>41121</v>
      </c>
      <c r="O5459" s="2">
        <v>41123</v>
      </c>
      <c r="P5459">
        <v>5</v>
      </c>
      <c r="Q5459" s="1">
        <v>0.02</v>
      </c>
      <c r="R5459">
        <v>40.99</v>
      </c>
      <c r="S5459">
        <v>19.989999999999998</v>
      </c>
      <c r="T5459">
        <f t="shared" si="85"/>
        <v>204.95000000000002</v>
      </c>
    </row>
    <row r="5460" spans="1:20" x14ac:dyDescent="0.3">
      <c r="A5460">
        <v>5459</v>
      </c>
      <c r="B5460">
        <v>91013</v>
      </c>
      <c r="C5460" t="s">
        <v>100</v>
      </c>
      <c r="D5460" t="s">
        <v>20</v>
      </c>
      <c r="E5460" t="s">
        <v>39</v>
      </c>
      <c r="F5460" t="s">
        <v>31</v>
      </c>
      <c r="G5460" t="s">
        <v>41</v>
      </c>
      <c r="H5460" t="s">
        <v>94</v>
      </c>
      <c r="I5460" t="s">
        <v>28</v>
      </c>
      <c r="J5460" t="s">
        <v>72</v>
      </c>
      <c r="K5460" t="s">
        <v>101</v>
      </c>
      <c r="L5460" t="s">
        <v>44</v>
      </c>
      <c r="M5460" t="s">
        <v>102</v>
      </c>
      <c r="N5460" s="2">
        <v>41121</v>
      </c>
      <c r="O5460" s="2">
        <v>41123</v>
      </c>
      <c r="P5460">
        <v>10</v>
      </c>
      <c r="Q5460" s="1">
        <v>0.06</v>
      </c>
      <c r="R5460">
        <v>1.26</v>
      </c>
      <c r="S5460">
        <v>0.7</v>
      </c>
      <c r="T5460">
        <f t="shared" si="85"/>
        <v>12.6</v>
      </c>
    </row>
    <row r="5461" spans="1:20" x14ac:dyDescent="0.3">
      <c r="A5461">
        <v>5460</v>
      </c>
      <c r="B5461">
        <v>91421</v>
      </c>
      <c r="C5461" t="s">
        <v>828</v>
      </c>
      <c r="D5461" t="s">
        <v>20</v>
      </c>
      <c r="E5461" t="s">
        <v>21</v>
      </c>
      <c r="F5461" t="s">
        <v>22</v>
      </c>
      <c r="G5461" t="s">
        <v>93</v>
      </c>
      <c r="H5461" t="s">
        <v>24</v>
      </c>
      <c r="I5461" t="s">
        <v>28</v>
      </c>
      <c r="J5461" t="s">
        <v>72</v>
      </c>
      <c r="K5461" t="s">
        <v>1254</v>
      </c>
      <c r="L5461" t="s">
        <v>26</v>
      </c>
      <c r="M5461" t="s">
        <v>190</v>
      </c>
      <c r="N5461" s="2">
        <v>40740</v>
      </c>
      <c r="O5461" s="2">
        <v>40741</v>
      </c>
      <c r="P5461">
        <v>3</v>
      </c>
      <c r="Q5461" s="1">
        <v>0.06</v>
      </c>
      <c r="R5461">
        <v>17.48</v>
      </c>
      <c r="S5461">
        <v>1.99</v>
      </c>
      <c r="T5461">
        <f t="shared" si="85"/>
        <v>52.44</v>
      </c>
    </row>
    <row r="5462" spans="1:20" x14ac:dyDescent="0.3">
      <c r="A5462">
        <v>5461</v>
      </c>
      <c r="B5462">
        <v>91118</v>
      </c>
      <c r="C5462" t="s">
        <v>1975</v>
      </c>
      <c r="D5462" t="s">
        <v>578</v>
      </c>
      <c r="E5462" t="s">
        <v>187</v>
      </c>
      <c r="F5462" t="s">
        <v>22</v>
      </c>
      <c r="G5462" t="s">
        <v>32</v>
      </c>
      <c r="H5462" t="s">
        <v>217</v>
      </c>
      <c r="I5462" t="s">
        <v>28</v>
      </c>
      <c r="J5462" t="s">
        <v>72</v>
      </c>
      <c r="K5462" t="s">
        <v>82</v>
      </c>
      <c r="L5462" t="s">
        <v>330</v>
      </c>
      <c r="M5462" t="s">
        <v>246</v>
      </c>
      <c r="N5462" s="2">
        <v>41092</v>
      </c>
      <c r="O5462" s="2">
        <v>41092</v>
      </c>
      <c r="P5462">
        <v>5</v>
      </c>
      <c r="Q5462" s="1">
        <v>0.09</v>
      </c>
      <c r="R5462">
        <v>150.97999999999999</v>
      </c>
      <c r="S5462">
        <v>66.27</v>
      </c>
      <c r="T5462">
        <f t="shared" si="85"/>
        <v>754.9</v>
      </c>
    </row>
    <row r="5463" spans="1:20" x14ac:dyDescent="0.3">
      <c r="A5463">
        <v>5462</v>
      </c>
      <c r="B5463">
        <v>89371</v>
      </c>
      <c r="C5463" t="s">
        <v>2393</v>
      </c>
      <c r="D5463" t="s">
        <v>578</v>
      </c>
      <c r="E5463" t="s">
        <v>39</v>
      </c>
      <c r="F5463" t="s">
        <v>47</v>
      </c>
      <c r="G5463" t="s">
        <v>48</v>
      </c>
      <c r="H5463" t="s">
        <v>42</v>
      </c>
      <c r="I5463" t="s">
        <v>28</v>
      </c>
      <c r="J5463" t="s">
        <v>72</v>
      </c>
      <c r="K5463" t="s">
        <v>105</v>
      </c>
      <c r="L5463" t="s">
        <v>283</v>
      </c>
      <c r="M5463" t="s">
        <v>156</v>
      </c>
      <c r="N5463" s="2">
        <v>41569</v>
      </c>
      <c r="O5463" s="2">
        <v>41569</v>
      </c>
      <c r="P5463">
        <v>19</v>
      </c>
      <c r="Q5463" s="1">
        <v>0.04</v>
      </c>
      <c r="R5463">
        <v>100.98</v>
      </c>
      <c r="S5463">
        <v>15.66</v>
      </c>
      <c r="T5463">
        <f t="shared" si="85"/>
        <v>1918.6200000000001</v>
      </c>
    </row>
    <row r="5464" spans="1:20" x14ac:dyDescent="0.3">
      <c r="A5464">
        <v>5463</v>
      </c>
      <c r="B5464">
        <v>89371</v>
      </c>
      <c r="C5464" t="s">
        <v>1806</v>
      </c>
      <c r="D5464" t="s">
        <v>20</v>
      </c>
      <c r="E5464" t="s">
        <v>39</v>
      </c>
      <c r="F5464" t="s">
        <v>31</v>
      </c>
      <c r="G5464" t="s">
        <v>48</v>
      </c>
      <c r="H5464" t="s">
        <v>42</v>
      </c>
      <c r="I5464" t="s">
        <v>28</v>
      </c>
      <c r="J5464" t="s">
        <v>72</v>
      </c>
      <c r="K5464" t="s">
        <v>116</v>
      </c>
      <c r="L5464" t="s">
        <v>44</v>
      </c>
      <c r="M5464" t="s">
        <v>35</v>
      </c>
      <c r="N5464" s="2">
        <v>41569</v>
      </c>
      <c r="O5464" s="2">
        <v>41576</v>
      </c>
      <c r="P5464">
        <v>6</v>
      </c>
      <c r="Q5464" s="1">
        <v>0.05</v>
      </c>
      <c r="R5464">
        <v>10.06</v>
      </c>
      <c r="S5464">
        <v>2.06</v>
      </c>
      <c r="T5464">
        <f t="shared" si="85"/>
        <v>60.36</v>
      </c>
    </row>
    <row r="5465" spans="1:20" x14ac:dyDescent="0.3">
      <c r="A5465">
        <v>5464</v>
      </c>
      <c r="B5465">
        <v>90603</v>
      </c>
      <c r="C5465" t="s">
        <v>1997</v>
      </c>
      <c r="D5465" t="s">
        <v>578</v>
      </c>
      <c r="E5465" t="s">
        <v>187</v>
      </c>
      <c r="F5465" t="s">
        <v>31</v>
      </c>
      <c r="G5465" t="s">
        <v>23</v>
      </c>
      <c r="H5465" t="s">
        <v>188</v>
      </c>
      <c r="I5465" t="s">
        <v>28</v>
      </c>
      <c r="J5465" t="s">
        <v>72</v>
      </c>
      <c r="K5465" t="s">
        <v>228</v>
      </c>
      <c r="L5465" t="s">
        <v>283</v>
      </c>
      <c r="M5465" t="s">
        <v>296</v>
      </c>
      <c r="N5465" s="2">
        <v>41134</v>
      </c>
      <c r="O5465" s="2">
        <v>41136</v>
      </c>
      <c r="P5465">
        <v>3</v>
      </c>
      <c r="Q5465" s="1">
        <v>0.03</v>
      </c>
      <c r="R5465">
        <v>33.94</v>
      </c>
      <c r="S5465">
        <v>19.190000000000001</v>
      </c>
      <c r="T5465">
        <f t="shared" si="85"/>
        <v>101.82</v>
      </c>
    </row>
    <row r="5466" spans="1:20" x14ac:dyDescent="0.3">
      <c r="A5466">
        <v>5465</v>
      </c>
      <c r="B5466">
        <v>89525</v>
      </c>
      <c r="C5466" t="s">
        <v>646</v>
      </c>
      <c r="D5466" t="s">
        <v>20</v>
      </c>
      <c r="E5466" t="s">
        <v>21</v>
      </c>
      <c r="F5466" t="s">
        <v>22</v>
      </c>
      <c r="G5466" t="s">
        <v>48</v>
      </c>
      <c r="H5466" t="s">
        <v>24</v>
      </c>
      <c r="I5466" t="s">
        <v>28</v>
      </c>
      <c r="J5466" t="s">
        <v>84</v>
      </c>
      <c r="K5466" t="s">
        <v>1107</v>
      </c>
      <c r="L5466" t="s">
        <v>192</v>
      </c>
      <c r="M5466" t="s">
        <v>227</v>
      </c>
      <c r="N5466" s="2">
        <v>40530</v>
      </c>
      <c r="O5466" s="2">
        <v>40534</v>
      </c>
      <c r="P5466">
        <v>21</v>
      </c>
      <c r="Q5466" s="1">
        <v>0.1</v>
      </c>
      <c r="R5466">
        <v>39.979999999999997</v>
      </c>
      <c r="S5466">
        <v>4</v>
      </c>
      <c r="T5466">
        <f t="shared" si="85"/>
        <v>839.57999999999993</v>
      </c>
    </row>
    <row r="5467" spans="1:20" x14ac:dyDescent="0.3">
      <c r="A5467">
        <v>5466</v>
      </c>
      <c r="B5467">
        <v>89930</v>
      </c>
      <c r="C5467" t="s">
        <v>2003</v>
      </c>
      <c r="D5467" t="s">
        <v>38</v>
      </c>
      <c r="E5467" t="s">
        <v>39</v>
      </c>
      <c r="F5467" t="s">
        <v>31</v>
      </c>
      <c r="G5467" t="s">
        <v>48</v>
      </c>
      <c r="H5467" t="s">
        <v>78</v>
      </c>
      <c r="I5467" t="s">
        <v>28</v>
      </c>
      <c r="J5467" t="s">
        <v>84</v>
      </c>
      <c r="K5467" t="s">
        <v>291</v>
      </c>
      <c r="L5467" t="s">
        <v>192</v>
      </c>
      <c r="M5467" t="s">
        <v>63</v>
      </c>
      <c r="N5467" s="2">
        <v>40792</v>
      </c>
      <c r="O5467" s="2">
        <v>40796</v>
      </c>
      <c r="P5467">
        <v>15</v>
      </c>
      <c r="Q5467" s="1">
        <v>0.06</v>
      </c>
      <c r="R5467">
        <v>83.98</v>
      </c>
      <c r="S5467">
        <v>5.01</v>
      </c>
      <c r="T5467">
        <f t="shared" si="85"/>
        <v>1259.7</v>
      </c>
    </row>
    <row r="5468" spans="1:20" x14ac:dyDescent="0.3">
      <c r="A5468">
        <v>5467</v>
      </c>
      <c r="B5468">
        <v>89930</v>
      </c>
      <c r="C5468" t="s">
        <v>2003</v>
      </c>
      <c r="D5468" t="s">
        <v>578</v>
      </c>
      <c r="E5468" t="s">
        <v>187</v>
      </c>
      <c r="F5468" t="s">
        <v>31</v>
      </c>
      <c r="G5468" t="s">
        <v>48</v>
      </c>
      <c r="H5468" t="s">
        <v>225</v>
      </c>
      <c r="I5468" t="s">
        <v>28</v>
      </c>
      <c r="J5468" t="s">
        <v>84</v>
      </c>
      <c r="K5468" t="s">
        <v>282</v>
      </c>
      <c r="L5468" t="s">
        <v>283</v>
      </c>
      <c r="M5468" t="s">
        <v>141</v>
      </c>
      <c r="N5468" s="2">
        <v>40792</v>
      </c>
      <c r="O5468" s="2">
        <v>40796</v>
      </c>
      <c r="P5468">
        <v>14</v>
      </c>
      <c r="Q5468" s="1">
        <v>0.09</v>
      </c>
      <c r="R5468">
        <v>159.31</v>
      </c>
      <c r="S5468">
        <v>60</v>
      </c>
      <c r="T5468">
        <f t="shared" si="85"/>
        <v>2230.34</v>
      </c>
    </row>
    <row r="5469" spans="1:20" x14ac:dyDescent="0.3">
      <c r="A5469">
        <v>5468</v>
      </c>
      <c r="B5469">
        <v>91466</v>
      </c>
      <c r="C5469" t="s">
        <v>2343</v>
      </c>
      <c r="D5469" t="s">
        <v>20</v>
      </c>
      <c r="E5469" t="s">
        <v>39</v>
      </c>
      <c r="F5469" t="s">
        <v>22</v>
      </c>
      <c r="G5469" t="s">
        <v>48</v>
      </c>
      <c r="H5469" t="s">
        <v>89</v>
      </c>
      <c r="I5469" t="s">
        <v>28</v>
      </c>
      <c r="J5469" t="s">
        <v>84</v>
      </c>
      <c r="K5469" t="s">
        <v>181</v>
      </c>
      <c r="L5469" t="s">
        <v>192</v>
      </c>
      <c r="M5469" t="s">
        <v>331</v>
      </c>
      <c r="N5469" s="2">
        <v>40490</v>
      </c>
      <c r="O5469" s="2">
        <v>40495</v>
      </c>
      <c r="P5469">
        <v>2</v>
      </c>
      <c r="Q5469" s="1">
        <v>0.05</v>
      </c>
      <c r="R5469">
        <v>70.97</v>
      </c>
      <c r="S5469">
        <v>3.5</v>
      </c>
      <c r="T5469">
        <f t="shared" si="85"/>
        <v>141.94</v>
      </c>
    </row>
    <row r="5470" spans="1:20" x14ac:dyDescent="0.3">
      <c r="A5470">
        <v>5469</v>
      </c>
      <c r="B5470">
        <v>91468</v>
      </c>
      <c r="C5470" t="s">
        <v>2343</v>
      </c>
      <c r="D5470" t="s">
        <v>20</v>
      </c>
      <c r="E5470" t="s">
        <v>21</v>
      </c>
      <c r="F5470" t="s">
        <v>22</v>
      </c>
      <c r="G5470" t="s">
        <v>48</v>
      </c>
      <c r="H5470" t="s">
        <v>33</v>
      </c>
      <c r="I5470" t="s">
        <v>28</v>
      </c>
      <c r="J5470" t="s">
        <v>84</v>
      </c>
      <c r="K5470" t="s">
        <v>201</v>
      </c>
      <c r="L5470" t="s">
        <v>192</v>
      </c>
      <c r="M5470" t="s">
        <v>294</v>
      </c>
      <c r="N5470" s="2">
        <v>41586</v>
      </c>
      <c r="O5470" s="2">
        <v>41593</v>
      </c>
      <c r="P5470">
        <v>13</v>
      </c>
      <c r="Q5470" s="1">
        <v>0.06</v>
      </c>
      <c r="R5470">
        <v>205.99</v>
      </c>
      <c r="S5470">
        <v>8.99</v>
      </c>
      <c r="T5470">
        <f t="shared" si="85"/>
        <v>2677.87</v>
      </c>
    </row>
    <row r="5471" spans="1:20" x14ac:dyDescent="0.3">
      <c r="A5471">
        <v>5470</v>
      </c>
      <c r="B5471">
        <v>91468</v>
      </c>
      <c r="C5471" t="s">
        <v>2343</v>
      </c>
      <c r="D5471" t="s">
        <v>20</v>
      </c>
      <c r="E5471" t="s">
        <v>21</v>
      </c>
      <c r="F5471" t="s">
        <v>22</v>
      </c>
      <c r="G5471" t="s">
        <v>48</v>
      </c>
      <c r="H5471" t="s">
        <v>206</v>
      </c>
      <c r="I5471" t="s">
        <v>28</v>
      </c>
      <c r="J5471" t="s">
        <v>84</v>
      </c>
      <c r="K5471" t="s">
        <v>34</v>
      </c>
      <c r="L5471" t="s">
        <v>192</v>
      </c>
      <c r="M5471" t="s">
        <v>398</v>
      </c>
      <c r="N5471" s="2">
        <v>41586</v>
      </c>
      <c r="O5471" s="2">
        <v>41593</v>
      </c>
      <c r="P5471">
        <v>45</v>
      </c>
      <c r="Q5471" s="1">
        <v>0.06</v>
      </c>
      <c r="R5471">
        <v>205.99</v>
      </c>
      <c r="S5471">
        <v>8.99</v>
      </c>
      <c r="T5471">
        <f t="shared" si="85"/>
        <v>9269.5500000000011</v>
      </c>
    </row>
    <row r="5472" spans="1:20" x14ac:dyDescent="0.3">
      <c r="A5472">
        <v>5471</v>
      </c>
      <c r="B5472">
        <v>91466</v>
      </c>
      <c r="C5472" t="s">
        <v>820</v>
      </c>
      <c r="D5472" t="s">
        <v>20</v>
      </c>
      <c r="E5472" t="s">
        <v>39</v>
      </c>
      <c r="F5472" t="s">
        <v>22</v>
      </c>
      <c r="G5472" t="s">
        <v>48</v>
      </c>
      <c r="H5472" t="s">
        <v>89</v>
      </c>
      <c r="I5472" t="s">
        <v>28</v>
      </c>
      <c r="J5472" t="s">
        <v>84</v>
      </c>
      <c r="K5472" t="s">
        <v>116</v>
      </c>
      <c r="L5472" t="s">
        <v>192</v>
      </c>
      <c r="M5472" t="s">
        <v>150</v>
      </c>
      <c r="N5472" s="2">
        <v>40490</v>
      </c>
      <c r="O5472" s="2">
        <v>40497</v>
      </c>
      <c r="P5472">
        <v>36</v>
      </c>
      <c r="Q5472" s="1">
        <v>0</v>
      </c>
      <c r="R5472">
        <v>5.28</v>
      </c>
      <c r="S5472">
        <v>6.26</v>
      </c>
      <c r="T5472">
        <f t="shared" si="85"/>
        <v>190.08</v>
      </c>
    </row>
    <row r="5473" spans="1:20" x14ac:dyDescent="0.3">
      <c r="A5473">
        <v>5472</v>
      </c>
      <c r="B5473">
        <v>87054</v>
      </c>
      <c r="C5473" t="s">
        <v>1808</v>
      </c>
      <c r="D5473" t="s">
        <v>38</v>
      </c>
      <c r="E5473" t="s">
        <v>39</v>
      </c>
      <c r="F5473" t="s">
        <v>31</v>
      </c>
      <c r="G5473" t="s">
        <v>41</v>
      </c>
      <c r="H5473" t="s">
        <v>42</v>
      </c>
      <c r="I5473" t="s">
        <v>28</v>
      </c>
      <c r="J5473" t="s">
        <v>84</v>
      </c>
      <c r="K5473" t="s">
        <v>181</v>
      </c>
      <c r="L5473" t="s">
        <v>26</v>
      </c>
      <c r="M5473" t="s">
        <v>141</v>
      </c>
      <c r="N5473" s="2">
        <v>41532</v>
      </c>
      <c r="O5473" s="2">
        <v>41532</v>
      </c>
      <c r="P5473">
        <v>15</v>
      </c>
      <c r="Q5473" s="1">
        <v>0.03</v>
      </c>
      <c r="R5473">
        <v>10.98</v>
      </c>
      <c r="S5473">
        <v>3.37</v>
      </c>
      <c r="T5473">
        <f t="shared" si="85"/>
        <v>164.70000000000002</v>
      </c>
    </row>
    <row r="5474" spans="1:20" x14ac:dyDescent="0.3">
      <c r="A5474">
        <v>5473</v>
      </c>
      <c r="B5474">
        <v>87054</v>
      </c>
      <c r="C5474" t="s">
        <v>1808</v>
      </c>
      <c r="D5474" t="s">
        <v>578</v>
      </c>
      <c r="E5474" t="s">
        <v>187</v>
      </c>
      <c r="F5474" t="s">
        <v>31</v>
      </c>
      <c r="G5474" t="s">
        <v>41</v>
      </c>
      <c r="H5474" t="s">
        <v>219</v>
      </c>
      <c r="I5474" t="s">
        <v>28</v>
      </c>
      <c r="J5474" t="s">
        <v>84</v>
      </c>
      <c r="K5474" t="s">
        <v>181</v>
      </c>
      <c r="L5474" t="s">
        <v>330</v>
      </c>
      <c r="M5474" t="s">
        <v>141</v>
      </c>
      <c r="N5474" s="2">
        <v>41532</v>
      </c>
      <c r="O5474" s="2">
        <v>41532</v>
      </c>
      <c r="P5474">
        <v>20</v>
      </c>
      <c r="Q5474" s="1">
        <v>0.05</v>
      </c>
      <c r="R5474">
        <v>348.21</v>
      </c>
      <c r="S5474">
        <v>84.84</v>
      </c>
      <c r="T5474">
        <f t="shared" si="85"/>
        <v>6964.2</v>
      </c>
    </row>
    <row r="5475" spans="1:20" x14ac:dyDescent="0.3">
      <c r="A5475">
        <v>5474</v>
      </c>
      <c r="B5475">
        <v>87359</v>
      </c>
      <c r="C5475" t="s">
        <v>954</v>
      </c>
      <c r="D5475" t="s">
        <v>20</v>
      </c>
      <c r="E5475" t="s">
        <v>39</v>
      </c>
      <c r="F5475" t="s">
        <v>40</v>
      </c>
      <c r="G5475" t="s">
        <v>41</v>
      </c>
      <c r="H5475" t="s">
        <v>89</v>
      </c>
      <c r="I5475" t="s">
        <v>28</v>
      </c>
      <c r="J5475" t="s">
        <v>84</v>
      </c>
      <c r="K5475" t="s">
        <v>184</v>
      </c>
      <c r="L5475" t="s">
        <v>746</v>
      </c>
      <c r="M5475" t="s">
        <v>59</v>
      </c>
      <c r="N5475" s="2">
        <v>41036</v>
      </c>
      <c r="O5475" s="2">
        <v>41037</v>
      </c>
      <c r="P5475">
        <v>3</v>
      </c>
      <c r="Q5475" s="1">
        <v>0.08</v>
      </c>
      <c r="R5475">
        <v>95.99</v>
      </c>
      <c r="S5475">
        <v>35</v>
      </c>
      <c r="T5475">
        <f t="shared" si="85"/>
        <v>287.96999999999997</v>
      </c>
    </row>
    <row r="5476" spans="1:20" x14ac:dyDescent="0.3">
      <c r="A5476">
        <v>5475</v>
      </c>
      <c r="B5476">
        <v>86410</v>
      </c>
      <c r="C5476" t="s">
        <v>1439</v>
      </c>
      <c r="D5476" t="s">
        <v>20</v>
      </c>
      <c r="E5476" t="s">
        <v>187</v>
      </c>
      <c r="F5476" t="s">
        <v>22</v>
      </c>
      <c r="G5476" t="s">
        <v>93</v>
      </c>
      <c r="H5476" t="s">
        <v>219</v>
      </c>
      <c r="I5476" t="s">
        <v>28</v>
      </c>
      <c r="J5476" t="s">
        <v>84</v>
      </c>
      <c r="K5476" t="s">
        <v>228</v>
      </c>
      <c r="L5476" t="s">
        <v>746</v>
      </c>
      <c r="M5476" t="s">
        <v>326</v>
      </c>
      <c r="N5476" s="2">
        <v>40358</v>
      </c>
      <c r="O5476" s="2">
        <v>40358</v>
      </c>
      <c r="P5476">
        <v>13</v>
      </c>
      <c r="Q5476" s="1">
        <v>0.08</v>
      </c>
      <c r="R5476">
        <v>8.3699999999999992</v>
      </c>
      <c r="S5476">
        <v>10.16</v>
      </c>
      <c r="T5476">
        <f t="shared" si="85"/>
        <v>108.80999999999999</v>
      </c>
    </row>
    <row r="5477" spans="1:20" x14ac:dyDescent="0.3">
      <c r="A5477">
        <v>5476</v>
      </c>
      <c r="B5477">
        <v>87237</v>
      </c>
      <c r="C5477" t="s">
        <v>911</v>
      </c>
      <c r="D5477" t="s">
        <v>20</v>
      </c>
      <c r="E5477" t="s">
        <v>39</v>
      </c>
      <c r="F5477" t="s">
        <v>31</v>
      </c>
      <c r="G5477" t="s">
        <v>93</v>
      </c>
      <c r="H5477" t="s">
        <v>49</v>
      </c>
      <c r="I5477" t="s">
        <v>28</v>
      </c>
      <c r="J5477" t="s">
        <v>84</v>
      </c>
      <c r="K5477" t="s">
        <v>129</v>
      </c>
      <c r="L5477" t="s">
        <v>44</v>
      </c>
      <c r="M5477" t="s">
        <v>35</v>
      </c>
      <c r="N5477" s="2">
        <v>41261</v>
      </c>
      <c r="O5477" s="2">
        <v>41261</v>
      </c>
      <c r="P5477">
        <v>7</v>
      </c>
      <c r="Q5477" s="1">
        <v>0.04</v>
      </c>
      <c r="R5477">
        <v>9.27</v>
      </c>
      <c r="S5477">
        <v>4.3899999999999997</v>
      </c>
      <c r="T5477">
        <f t="shared" si="85"/>
        <v>64.89</v>
      </c>
    </row>
    <row r="5478" spans="1:20" x14ac:dyDescent="0.3">
      <c r="A5478">
        <v>5477</v>
      </c>
      <c r="B5478">
        <v>87237</v>
      </c>
      <c r="C5478" t="s">
        <v>911</v>
      </c>
      <c r="D5478" t="s">
        <v>20</v>
      </c>
      <c r="E5478" t="s">
        <v>21</v>
      </c>
      <c r="F5478" t="s">
        <v>31</v>
      </c>
      <c r="G5478" t="s">
        <v>93</v>
      </c>
      <c r="H5478" t="s">
        <v>24</v>
      </c>
      <c r="I5478" t="s">
        <v>28</v>
      </c>
      <c r="J5478" t="s">
        <v>84</v>
      </c>
      <c r="K5478" t="s">
        <v>1447</v>
      </c>
      <c r="L5478" t="s">
        <v>192</v>
      </c>
      <c r="M5478" t="s">
        <v>35</v>
      </c>
      <c r="N5478" s="2">
        <v>41261</v>
      </c>
      <c r="O5478" s="2">
        <v>41262</v>
      </c>
      <c r="P5478">
        <v>21</v>
      </c>
      <c r="Q5478" s="1">
        <v>0.01</v>
      </c>
      <c r="R5478">
        <v>155.99</v>
      </c>
      <c r="S5478">
        <v>8.99</v>
      </c>
      <c r="T5478">
        <f t="shared" si="85"/>
        <v>3275.79</v>
      </c>
    </row>
    <row r="5479" spans="1:20" x14ac:dyDescent="0.3">
      <c r="A5479">
        <v>5478</v>
      </c>
      <c r="B5479">
        <v>86598</v>
      </c>
      <c r="C5479" t="s">
        <v>707</v>
      </c>
      <c r="D5479" t="s">
        <v>20</v>
      </c>
      <c r="E5479" t="s">
        <v>21</v>
      </c>
      <c r="F5479" t="s">
        <v>40</v>
      </c>
      <c r="G5479" t="s">
        <v>48</v>
      </c>
      <c r="H5479" t="s">
        <v>33</v>
      </c>
      <c r="I5479" t="s">
        <v>28</v>
      </c>
      <c r="J5479" t="s">
        <v>84</v>
      </c>
      <c r="K5479" t="s">
        <v>34</v>
      </c>
      <c r="L5479" t="s">
        <v>26</v>
      </c>
      <c r="M5479" t="s">
        <v>175</v>
      </c>
      <c r="N5479" s="2">
        <v>41412</v>
      </c>
      <c r="O5479" s="2">
        <v>41417</v>
      </c>
      <c r="P5479">
        <v>12</v>
      </c>
      <c r="Q5479" s="1">
        <v>0</v>
      </c>
      <c r="R5479">
        <v>8.4600000000000009</v>
      </c>
      <c r="S5479">
        <v>3.62</v>
      </c>
      <c r="T5479">
        <f t="shared" si="85"/>
        <v>101.52000000000001</v>
      </c>
    </row>
    <row r="5480" spans="1:20" x14ac:dyDescent="0.3">
      <c r="A5480">
        <v>5479</v>
      </c>
      <c r="B5480">
        <v>90048</v>
      </c>
      <c r="C5480" t="s">
        <v>1326</v>
      </c>
      <c r="D5480" t="s">
        <v>20</v>
      </c>
      <c r="E5480" t="s">
        <v>21</v>
      </c>
      <c r="F5480" t="s">
        <v>22</v>
      </c>
      <c r="G5480" t="s">
        <v>93</v>
      </c>
      <c r="H5480" t="s">
        <v>206</v>
      </c>
      <c r="I5480" t="s">
        <v>28</v>
      </c>
      <c r="J5480" t="s">
        <v>84</v>
      </c>
      <c r="K5480" t="s">
        <v>1254</v>
      </c>
      <c r="L5480" t="s">
        <v>192</v>
      </c>
      <c r="M5480" t="s">
        <v>398</v>
      </c>
      <c r="N5480" s="2">
        <v>40480</v>
      </c>
      <c r="O5480" s="2">
        <v>40481</v>
      </c>
      <c r="P5480">
        <v>3</v>
      </c>
      <c r="Q5480" s="1">
        <v>0.03</v>
      </c>
      <c r="R5480">
        <v>35.99</v>
      </c>
      <c r="S5480">
        <v>5</v>
      </c>
      <c r="T5480">
        <f t="shared" si="85"/>
        <v>107.97</v>
      </c>
    </row>
    <row r="5481" spans="1:20" x14ac:dyDescent="0.3">
      <c r="A5481">
        <v>5480</v>
      </c>
      <c r="B5481">
        <v>87050</v>
      </c>
      <c r="C5481" t="s">
        <v>1808</v>
      </c>
      <c r="D5481" t="s">
        <v>578</v>
      </c>
      <c r="E5481" t="s">
        <v>187</v>
      </c>
      <c r="F5481" t="s">
        <v>31</v>
      </c>
      <c r="G5481" t="s">
        <v>93</v>
      </c>
      <c r="H5481" t="s">
        <v>188</v>
      </c>
      <c r="I5481" t="s">
        <v>28</v>
      </c>
      <c r="J5481" t="s">
        <v>84</v>
      </c>
      <c r="K5481" t="s">
        <v>71</v>
      </c>
      <c r="L5481" t="s">
        <v>283</v>
      </c>
      <c r="M5481" t="s">
        <v>141</v>
      </c>
      <c r="N5481" s="2">
        <v>41117</v>
      </c>
      <c r="O5481" s="2">
        <v>41118</v>
      </c>
      <c r="P5481">
        <v>4</v>
      </c>
      <c r="Q5481" s="1">
        <v>0.08</v>
      </c>
      <c r="R5481">
        <v>89.99</v>
      </c>
      <c r="S5481">
        <v>42</v>
      </c>
      <c r="T5481">
        <f t="shared" si="85"/>
        <v>359.96</v>
      </c>
    </row>
    <row r="5482" spans="1:20" x14ac:dyDescent="0.3">
      <c r="A5482">
        <v>5481</v>
      </c>
      <c r="B5482">
        <v>87050</v>
      </c>
      <c r="C5482" t="s">
        <v>1319</v>
      </c>
      <c r="D5482" t="s">
        <v>20</v>
      </c>
      <c r="E5482" t="s">
        <v>187</v>
      </c>
      <c r="F5482" t="s">
        <v>31</v>
      </c>
      <c r="G5482" t="s">
        <v>93</v>
      </c>
      <c r="H5482" t="s">
        <v>217</v>
      </c>
      <c r="I5482" t="s">
        <v>28</v>
      </c>
      <c r="J5482" t="s">
        <v>84</v>
      </c>
      <c r="K5482" t="s">
        <v>226</v>
      </c>
      <c r="L5482" t="s">
        <v>44</v>
      </c>
      <c r="M5482" t="s">
        <v>35</v>
      </c>
      <c r="N5482" s="2">
        <v>41117</v>
      </c>
      <c r="O5482" s="2">
        <v>41119</v>
      </c>
      <c r="P5482">
        <v>16</v>
      </c>
      <c r="Q5482" s="1">
        <v>0.05</v>
      </c>
      <c r="R5482">
        <v>7.59</v>
      </c>
      <c r="S5482">
        <v>4</v>
      </c>
      <c r="T5482">
        <f t="shared" si="85"/>
        <v>121.44</v>
      </c>
    </row>
    <row r="5483" spans="1:20" x14ac:dyDescent="0.3">
      <c r="A5483">
        <v>5482</v>
      </c>
      <c r="B5483">
        <v>88948</v>
      </c>
      <c r="C5483" t="s">
        <v>1153</v>
      </c>
      <c r="D5483" t="s">
        <v>20</v>
      </c>
      <c r="E5483" t="s">
        <v>21</v>
      </c>
      <c r="F5483" t="s">
        <v>31</v>
      </c>
      <c r="G5483" t="s">
        <v>41</v>
      </c>
      <c r="H5483" t="s">
        <v>33</v>
      </c>
      <c r="I5483" t="s">
        <v>28</v>
      </c>
      <c r="J5483" t="s">
        <v>84</v>
      </c>
      <c r="K5483" t="s">
        <v>201</v>
      </c>
      <c r="L5483" t="s">
        <v>192</v>
      </c>
      <c r="M5483" t="s">
        <v>367</v>
      </c>
      <c r="N5483" s="2">
        <v>41085</v>
      </c>
      <c r="O5483" s="2">
        <v>41087</v>
      </c>
      <c r="P5483">
        <v>5</v>
      </c>
      <c r="Q5483" s="1">
        <v>7.0000000000000007E-2</v>
      </c>
      <c r="R5483">
        <v>140.99</v>
      </c>
      <c r="S5483">
        <v>4.2</v>
      </c>
      <c r="T5483">
        <f t="shared" si="85"/>
        <v>704.95</v>
      </c>
    </row>
    <row r="5484" spans="1:20" x14ac:dyDescent="0.3">
      <c r="A5484">
        <v>5483</v>
      </c>
      <c r="B5484">
        <v>89456</v>
      </c>
      <c r="C5484" t="s">
        <v>357</v>
      </c>
      <c r="D5484" t="s">
        <v>38</v>
      </c>
      <c r="E5484" t="s">
        <v>39</v>
      </c>
      <c r="F5484" t="s">
        <v>31</v>
      </c>
      <c r="G5484" t="s">
        <v>93</v>
      </c>
      <c r="H5484" t="s">
        <v>94</v>
      </c>
      <c r="I5484" t="s">
        <v>28</v>
      </c>
      <c r="J5484" t="s">
        <v>84</v>
      </c>
      <c r="K5484" t="s">
        <v>68</v>
      </c>
      <c r="L5484" t="s">
        <v>706</v>
      </c>
      <c r="M5484" t="s">
        <v>35</v>
      </c>
      <c r="N5484" s="2">
        <v>40255</v>
      </c>
      <c r="O5484" s="2">
        <v>40256</v>
      </c>
      <c r="P5484">
        <v>8</v>
      </c>
      <c r="Q5484" s="1">
        <v>0.01</v>
      </c>
      <c r="R5484">
        <v>78.650000000000006</v>
      </c>
      <c r="S5484">
        <v>13.99</v>
      </c>
      <c r="T5484">
        <f t="shared" si="85"/>
        <v>629.20000000000005</v>
      </c>
    </row>
    <row r="5485" spans="1:20" x14ac:dyDescent="0.3">
      <c r="A5485">
        <v>5484</v>
      </c>
      <c r="B5485">
        <v>89464</v>
      </c>
      <c r="C5485" t="s">
        <v>357</v>
      </c>
      <c r="D5485" t="s">
        <v>20</v>
      </c>
      <c r="E5485" t="s">
        <v>39</v>
      </c>
      <c r="F5485" t="s">
        <v>31</v>
      </c>
      <c r="G5485" t="s">
        <v>93</v>
      </c>
      <c r="H5485" t="s">
        <v>42</v>
      </c>
      <c r="I5485" t="s">
        <v>28</v>
      </c>
      <c r="J5485" t="s">
        <v>84</v>
      </c>
      <c r="K5485" t="s">
        <v>154</v>
      </c>
      <c r="L5485" t="s">
        <v>192</v>
      </c>
      <c r="M5485" t="s">
        <v>35</v>
      </c>
      <c r="N5485" s="2">
        <v>41351</v>
      </c>
      <c r="O5485" s="2">
        <v>41353</v>
      </c>
      <c r="P5485">
        <v>2</v>
      </c>
      <c r="Q5485" s="1">
        <v>7.0000000000000007E-2</v>
      </c>
      <c r="R5485">
        <v>6.48</v>
      </c>
      <c r="S5485">
        <v>9.68</v>
      </c>
      <c r="T5485">
        <f t="shared" si="85"/>
        <v>12.96</v>
      </c>
    </row>
    <row r="5486" spans="1:20" x14ac:dyDescent="0.3">
      <c r="A5486">
        <v>5485</v>
      </c>
      <c r="B5486">
        <v>91426</v>
      </c>
      <c r="C5486" t="s">
        <v>1652</v>
      </c>
      <c r="D5486" t="s">
        <v>20</v>
      </c>
      <c r="E5486" t="s">
        <v>187</v>
      </c>
      <c r="F5486" t="s">
        <v>22</v>
      </c>
      <c r="G5486" t="s">
        <v>32</v>
      </c>
      <c r="H5486" t="s">
        <v>225</v>
      </c>
      <c r="I5486" t="s">
        <v>28</v>
      </c>
      <c r="J5486" t="s">
        <v>84</v>
      </c>
      <c r="K5486" t="s">
        <v>228</v>
      </c>
      <c r="L5486" t="s">
        <v>706</v>
      </c>
      <c r="M5486" t="s">
        <v>137</v>
      </c>
      <c r="N5486" s="2">
        <v>41041</v>
      </c>
      <c r="O5486" s="2">
        <v>41042</v>
      </c>
      <c r="P5486">
        <v>6</v>
      </c>
      <c r="Q5486" s="1">
        <v>0.03</v>
      </c>
      <c r="R5486">
        <v>26.64</v>
      </c>
      <c r="S5486">
        <v>5.3</v>
      </c>
      <c r="T5486">
        <f t="shared" si="85"/>
        <v>159.84</v>
      </c>
    </row>
    <row r="5487" spans="1:20" x14ac:dyDescent="0.3">
      <c r="A5487">
        <v>5486</v>
      </c>
      <c r="B5487">
        <v>91426</v>
      </c>
      <c r="C5487" t="s">
        <v>1652</v>
      </c>
      <c r="D5487" t="s">
        <v>20</v>
      </c>
      <c r="E5487" t="s">
        <v>39</v>
      </c>
      <c r="F5487" t="s">
        <v>22</v>
      </c>
      <c r="G5487" t="s">
        <v>32</v>
      </c>
      <c r="H5487" t="s">
        <v>89</v>
      </c>
      <c r="I5487" t="s">
        <v>28</v>
      </c>
      <c r="J5487" t="s">
        <v>84</v>
      </c>
      <c r="K5487" t="s">
        <v>79</v>
      </c>
      <c r="L5487" t="s">
        <v>192</v>
      </c>
      <c r="M5487" t="s">
        <v>227</v>
      </c>
      <c r="N5487" s="2">
        <v>41041</v>
      </c>
      <c r="O5487" s="2">
        <v>41043</v>
      </c>
      <c r="P5487">
        <v>6</v>
      </c>
      <c r="Q5487" s="1">
        <v>7.0000000000000007E-2</v>
      </c>
      <c r="R5487">
        <v>7.28</v>
      </c>
      <c r="S5487">
        <v>11.15</v>
      </c>
      <c r="T5487">
        <f t="shared" si="85"/>
        <v>43.68</v>
      </c>
    </row>
    <row r="5488" spans="1:20" x14ac:dyDescent="0.3">
      <c r="A5488">
        <v>5487</v>
      </c>
      <c r="B5488">
        <v>91442</v>
      </c>
      <c r="C5488" t="s">
        <v>785</v>
      </c>
      <c r="D5488" t="s">
        <v>20</v>
      </c>
      <c r="E5488" t="s">
        <v>39</v>
      </c>
      <c r="F5488" t="s">
        <v>22</v>
      </c>
      <c r="G5488" t="s">
        <v>48</v>
      </c>
      <c r="H5488" t="s">
        <v>49</v>
      </c>
      <c r="I5488" t="s">
        <v>28</v>
      </c>
      <c r="J5488" t="s">
        <v>84</v>
      </c>
      <c r="K5488" t="s">
        <v>58</v>
      </c>
      <c r="L5488" t="s">
        <v>44</v>
      </c>
      <c r="M5488" t="s">
        <v>123</v>
      </c>
      <c r="N5488" s="2">
        <v>41530</v>
      </c>
      <c r="O5488" s="2">
        <v>41532</v>
      </c>
      <c r="P5488">
        <v>26</v>
      </c>
      <c r="Q5488" s="1">
        <v>0.05</v>
      </c>
      <c r="R5488">
        <v>3.29</v>
      </c>
      <c r="S5488">
        <v>1.35</v>
      </c>
      <c r="T5488">
        <f t="shared" si="85"/>
        <v>85.54</v>
      </c>
    </row>
    <row r="5489" spans="1:20" x14ac:dyDescent="0.3">
      <c r="A5489">
        <v>5488</v>
      </c>
      <c r="B5489">
        <v>91442</v>
      </c>
      <c r="C5489" t="s">
        <v>785</v>
      </c>
      <c r="D5489" t="s">
        <v>578</v>
      </c>
      <c r="E5489" t="s">
        <v>187</v>
      </c>
      <c r="F5489" t="s">
        <v>22</v>
      </c>
      <c r="G5489" t="s">
        <v>48</v>
      </c>
      <c r="H5489" t="s">
        <v>188</v>
      </c>
      <c r="I5489" t="s">
        <v>28</v>
      </c>
      <c r="J5489" t="s">
        <v>84</v>
      </c>
      <c r="K5489" t="s">
        <v>82</v>
      </c>
      <c r="L5489" t="s">
        <v>330</v>
      </c>
      <c r="M5489" t="s">
        <v>182</v>
      </c>
      <c r="N5489" s="2">
        <v>41530</v>
      </c>
      <c r="O5489" s="2">
        <v>41537</v>
      </c>
      <c r="P5489">
        <v>14</v>
      </c>
      <c r="Q5489" s="1">
        <v>0.02</v>
      </c>
      <c r="R5489">
        <v>550.98</v>
      </c>
      <c r="S5489">
        <v>147.12</v>
      </c>
      <c r="T5489">
        <f t="shared" si="85"/>
        <v>7713.72</v>
      </c>
    </row>
    <row r="5490" spans="1:20" x14ac:dyDescent="0.3">
      <c r="A5490">
        <v>5489</v>
      </c>
      <c r="B5490">
        <v>91404</v>
      </c>
      <c r="C5490" t="s">
        <v>2049</v>
      </c>
      <c r="D5490" t="s">
        <v>20</v>
      </c>
      <c r="E5490" t="s">
        <v>187</v>
      </c>
      <c r="F5490" t="s">
        <v>40</v>
      </c>
      <c r="G5490" t="s">
        <v>48</v>
      </c>
      <c r="H5490" t="s">
        <v>188</v>
      </c>
      <c r="I5490" t="s">
        <v>28</v>
      </c>
      <c r="J5490" t="s">
        <v>84</v>
      </c>
      <c r="K5490" t="s">
        <v>226</v>
      </c>
      <c r="L5490" t="s">
        <v>26</v>
      </c>
      <c r="M5490" t="s">
        <v>45</v>
      </c>
      <c r="N5490" s="2">
        <v>41210</v>
      </c>
      <c r="O5490" s="2">
        <v>41215</v>
      </c>
      <c r="P5490">
        <v>11</v>
      </c>
      <c r="Q5490" s="1">
        <v>7.0000000000000007E-2</v>
      </c>
      <c r="R5490">
        <v>22.23</v>
      </c>
      <c r="S5490">
        <v>3.63</v>
      </c>
      <c r="T5490">
        <f t="shared" si="85"/>
        <v>244.53</v>
      </c>
    </row>
    <row r="5491" spans="1:20" x14ac:dyDescent="0.3">
      <c r="A5491">
        <v>5490</v>
      </c>
      <c r="B5491">
        <v>91404</v>
      </c>
      <c r="C5491" t="s">
        <v>2049</v>
      </c>
      <c r="D5491" t="s">
        <v>20</v>
      </c>
      <c r="E5491" t="s">
        <v>21</v>
      </c>
      <c r="F5491" t="s">
        <v>40</v>
      </c>
      <c r="G5491" t="s">
        <v>48</v>
      </c>
      <c r="H5491" t="s">
        <v>24</v>
      </c>
      <c r="I5491" t="s">
        <v>28</v>
      </c>
      <c r="J5491" t="s">
        <v>84</v>
      </c>
      <c r="K5491" t="s">
        <v>1111</v>
      </c>
      <c r="L5491" t="s">
        <v>706</v>
      </c>
      <c r="M5491" t="s">
        <v>108</v>
      </c>
      <c r="N5491" s="2">
        <v>41210</v>
      </c>
      <c r="O5491" s="2">
        <v>41212</v>
      </c>
      <c r="P5491">
        <v>5</v>
      </c>
      <c r="Q5491" s="1">
        <v>0</v>
      </c>
      <c r="R5491">
        <v>300.98</v>
      </c>
      <c r="S5491">
        <v>13.99</v>
      </c>
      <c r="T5491">
        <f t="shared" si="85"/>
        <v>1504.9</v>
      </c>
    </row>
    <row r="5492" spans="1:20" x14ac:dyDescent="0.3">
      <c r="A5492">
        <v>5491</v>
      </c>
      <c r="B5492">
        <v>86652</v>
      </c>
      <c r="C5492" t="s">
        <v>1229</v>
      </c>
      <c r="D5492" t="s">
        <v>20</v>
      </c>
      <c r="E5492" t="s">
        <v>21</v>
      </c>
      <c r="F5492" t="s">
        <v>31</v>
      </c>
      <c r="G5492" t="s">
        <v>48</v>
      </c>
      <c r="H5492" t="s">
        <v>24</v>
      </c>
      <c r="I5492" t="s">
        <v>28</v>
      </c>
      <c r="J5492" t="s">
        <v>84</v>
      </c>
      <c r="K5492" t="s">
        <v>201</v>
      </c>
      <c r="L5492" t="s">
        <v>192</v>
      </c>
      <c r="M5492" t="s">
        <v>102</v>
      </c>
      <c r="N5492" s="2">
        <v>41475</v>
      </c>
      <c r="O5492" s="2">
        <v>41479</v>
      </c>
      <c r="P5492">
        <v>13</v>
      </c>
      <c r="Q5492" s="1">
        <v>0.03</v>
      </c>
      <c r="R5492">
        <v>30.98</v>
      </c>
      <c r="S5492">
        <v>6.5</v>
      </c>
      <c r="T5492">
        <f t="shared" si="85"/>
        <v>402.74</v>
      </c>
    </row>
    <row r="5493" spans="1:20" x14ac:dyDescent="0.3">
      <c r="A5493">
        <v>5492</v>
      </c>
      <c r="B5493">
        <v>86652</v>
      </c>
      <c r="C5493" t="s">
        <v>1229</v>
      </c>
      <c r="D5493" t="s">
        <v>20</v>
      </c>
      <c r="E5493" t="s">
        <v>187</v>
      </c>
      <c r="F5493" t="s">
        <v>31</v>
      </c>
      <c r="G5493" t="s">
        <v>48</v>
      </c>
      <c r="H5493" t="s">
        <v>219</v>
      </c>
      <c r="I5493" t="s">
        <v>28</v>
      </c>
      <c r="J5493" t="s">
        <v>84</v>
      </c>
      <c r="K5493" t="s">
        <v>231</v>
      </c>
      <c r="L5493" t="s">
        <v>192</v>
      </c>
      <c r="M5493" t="s">
        <v>91</v>
      </c>
      <c r="N5493" s="2">
        <v>41475</v>
      </c>
      <c r="O5493" s="2">
        <v>41475</v>
      </c>
      <c r="P5493">
        <v>2</v>
      </c>
      <c r="Q5493" s="1">
        <v>7.0000000000000007E-2</v>
      </c>
      <c r="R5493">
        <v>13.79</v>
      </c>
      <c r="S5493">
        <v>8.7799999999999994</v>
      </c>
      <c r="T5493">
        <f t="shared" si="85"/>
        <v>27.58</v>
      </c>
    </row>
    <row r="5494" spans="1:20" x14ac:dyDescent="0.3">
      <c r="A5494">
        <v>5493</v>
      </c>
      <c r="B5494">
        <v>88830</v>
      </c>
      <c r="C5494" t="s">
        <v>521</v>
      </c>
      <c r="D5494" t="s">
        <v>578</v>
      </c>
      <c r="E5494" t="s">
        <v>187</v>
      </c>
      <c r="F5494" t="s">
        <v>22</v>
      </c>
      <c r="G5494" t="s">
        <v>48</v>
      </c>
      <c r="H5494" t="s">
        <v>217</v>
      </c>
      <c r="I5494" t="s">
        <v>28</v>
      </c>
      <c r="J5494" t="s">
        <v>84</v>
      </c>
      <c r="K5494" t="s">
        <v>282</v>
      </c>
      <c r="L5494" t="s">
        <v>330</v>
      </c>
      <c r="M5494" t="s">
        <v>246</v>
      </c>
      <c r="N5494" s="2">
        <v>40944</v>
      </c>
      <c r="O5494" s="2">
        <v>40948</v>
      </c>
      <c r="P5494">
        <v>11</v>
      </c>
      <c r="Q5494" s="1">
        <v>0.06</v>
      </c>
      <c r="R5494">
        <v>417.4</v>
      </c>
      <c r="S5494">
        <v>75.23</v>
      </c>
      <c r="T5494">
        <f t="shared" si="85"/>
        <v>4591.3999999999996</v>
      </c>
    </row>
    <row r="5495" spans="1:20" x14ac:dyDescent="0.3">
      <c r="A5495">
        <v>5494</v>
      </c>
      <c r="B5495">
        <v>85921</v>
      </c>
      <c r="C5495" t="s">
        <v>1297</v>
      </c>
      <c r="D5495" t="s">
        <v>20</v>
      </c>
      <c r="E5495" t="s">
        <v>39</v>
      </c>
      <c r="F5495" t="s">
        <v>40</v>
      </c>
      <c r="G5495" t="s">
        <v>93</v>
      </c>
      <c r="H5495" t="s">
        <v>49</v>
      </c>
      <c r="I5495" t="s">
        <v>28</v>
      </c>
      <c r="J5495" t="s">
        <v>84</v>
      </c>
      <c r="K5495" t="s">
        <v>43</v>
      </c>
      <c r="L5495" t="s">
        <v>192</v>
      </c>
      <c r="M5495" t="s">
        <v>469</v>
      </c>
      <c r="N5495" s="2">
        <v>41187</v>
      </c>
      <c r="O5495" s="2">
        <v>41189</v>
      </c>
      <c r="P5495">
        <v>3</v>
      </c>
      <c r="Q5495" s="1">
        <v>7.0000000000000007E-2</v>
      </c>
      <c r="R5495">
        <v>54.96</v>
      </c>
      <c r="S5495">
        <v>10.75</v>
      </c>
      <c r="T5495">
        <f t="shared" si="85"/>
        <v>164.88</v>
      </c>
    </row>
    <row r="5496" spans="1:20" x14ac:dyDescent="0.3">
      <c r="A5496">
        <v>5495</v>
      </c>
      <c r="B5496">
        <v>85921</v>
      </c>
      <c r="C5496" t="s">
        <v>1297</v>
      </c>
      <c r="D5496" t="s">
        <v>20</v>
      </c>
      <c r="E5496" t="s">
        <v>39</v>
      </c>
      <c r="F5496" t="s">
        <v>40</v>
      </c>
      <c r="G5496" t="s">
        <v>93</v>
      </c>
      <c r="H5496" t="s">
        <v>94</v>
      </c>
      <c r="I5496" t="s">
        <v>28</v>
      </c>
      <c r="J5496" t="s">
        <v>84</v>
      </c>
      <c r="K5496" t="s">
        <v>221</v>
      </c>
      <c r="L5496" t="s">
        <v>192</v>
      </c>
      <c r="M5496" t="s">
        <v>370</v>
      </c>
      <c r="N5496" s="2">
        <v>41187</v>
      </c>
      <c r="O5496" s="2">
        <v>41188</v>
      </c>
      <c r="P5496">
        <v>12</v>
      </c>
      <c r="Q5496" s="1">
        <v>7.0000000000000007E-2</v>
      </c>
      <c r="R5496">
        <v>14.97</v>
      </c>
      <c r="S5496">
        <v>7.51</v>
      </c>
      <c r="T5496">
        <f t="shared" si="85"/>
        <v>179.64000000000001</v>
      </c>
    </row>
    <row r="5497" spans="1:20" x14ac:dyDescent="0.3">
      <c r="A5497">
        <v>5496</v>
      </c>
      <c r="B5497">
        <v>88102</v>
      </c>
      <c r="C5497" t="s">
        <v>1489</v>
      </c>
      <c r="D5497" t="s">
        <v>20</v>
      </c>
      <c r="E5497" t="s">
        <v>39</v>
      </c>
      <c r="F5497" t="s">
        <v>22</v>
      </c>
      <c r="G5497" t="s">
        <v>48</v>
      </c>
      <c r="H5497" t="s">
        <v>94</v>
      </c>
      <c r="I5497" t="s">
        <v>28</v>
      </c>
      <c r="J5497" t="s">
        <v>84</v>
      </c>
      <c r="K5497" t="s">
        <v>71</v>
      </c>
      <c r="L5497" t="s">
        <v>192</v>
      </c>
      <c r="M5497" t="s">
        <v>96</v>
      </c>
      <c r="N5497" s="2">
        <v>40225</v>
      </c>
      <c r="O5497" s="2">
        <v>40232</v>
      </c>
      <c r="P5497">
        <v>9</v>
      </c>
      <c r="Q5497" s="1">
        <v>0.04</v>
      </c>
      <c r="R5497">
        <v>8.6</v>
      </c>
      <c r="S5497">
        <v>6.19</v>
      </c>
      <c r="T5497">
        <f t="shared" si="85"/>
        <v>77.399999999999991</v>
      </c>
    </row>
    <row r="5498" spans="1:20" x14ac:dyDescent="0.3">
      <c r="A5498">
        <v>5497</v>
      </c>
      <c r="B5498">
        <v>88102</v>
      </c>
      <c r="C5498" t="s">
        <v>1489</v>
      </c>
      <c r="D5498" t="s">
        <v>20</v>
      </c>
      <c r="E5498" t="s">
        <v>21</v>
      </c>
      <c r="F5498" t="s">
        <v>22</v>
      </c>
      <c r="G5498" t="s">
        <v>48</v>
      </c>
      <c r="H5498" t="s">
        <v>206</v>
      </c>
      <c r="I5498" t="s">
        <v>28</v>
      </c>
      <c r="J5498" t="s">
        <v>84</v>
      </c>
      <c r="K5498" t="s">
        <v>1111</v>
      </c>
      <c r="L5498" t="s">
        <v>746</v>
      </c>
      <c r="M5498" t="s">
        <v>27</v>
      </c>
      <c r="N5498" s="2">
        <v>40225</v>
      </c>
      <c r="O5498" s="2">
        <v>40229</v>
      </c>
      <c r="P5498">
        <v>4</v>
      </c>
      <c r="Q5498" s="1">
        <v>7.0000000000000007E-2</v>
      </c>
      <c r="R5498">
        <v>699.99</v>
      </c>
      <c r="S5498">
        <v>24.49</v>
      </c>
      <c r="T5498">
        <f t="shared" si="85"/>
        <v>2799.96</v>
      </c>
    </row>
    <row r="5499" spans="1:20" x14ac:dyDescent="0.3">
      <c r="A5499">
        <v>5498</v>
      </c>
      <c r="B5499">
        <v>89315</v>
      </c>
      <c r="C5499" t="s">
        <v>659</v>
      </c>
      <c r="D5499" t="s">
        <v>38</v>
      </c>
      <c r="E5499" t="s">
        <v>39</v>
      </c>
      <c r="F5499" t="s">
        <v>31</v>
      </c>
      <c r="G5499" t="s">
        <v>48</v>
      </c>
      <c r="H5499" t="s">
        <v>61</v>
      </c>
      <c r="I5499" t="s">
        <v>28</v>
      </c>
      <c r="J5499" t="s">
        <v>84</v>
      </c>
      <c r="K5499" t="s">
        <v>184</v>
      </c>
      <c r="L5499" t="s">
        <v>706</v>
      </c>
      <c r="M5499" t="s">
        <v>296</v>
      </c>
      <c r="N5499" s="2">
        <v>40346</v>
      </c>
      <c r="O5499" s="2">
        <v>40348</v>
      </c>
      <c r="P5499">
        <v>10</v>
      </c>
      <c r="Q5499" s="1">
        <v>0</v>
      </c>
      <c r="R5499">
        <v>11.7</v>
      </c>
      <c r="S5499">
        <v>6.96</v>
      </c>
      <c r="T5499">
        <f t="shared" si="85"/>
        <v>117</v>
      </c>
    </row>
    <row r="5500" spans="1:20" x14ac:dyDescent="0.3">
      <c r="A5500">
        <v>5499</v>
      </c>
      <c r="B5500">
        <v>90573</v>
      </c>
      <c r="C5500" t="s">
        <v>1066</v>
      </c>
      <c r="D5500" t="s">
        <v>20</v>
      </c>
      <c r="E5500" t="s">
        <v>21</v>
      </c>
      <c r="F5500" t="s">
        <v>31</v>
      </c>
      <c r="G5500" t="s">
        <v>93</v>
      </c>
      <c r="H5500" t="s">
        <v>203</v>
      </c>
      <c r="I5500" t="s">
        <v>28</v>
      </c>
      <c r="J5500" t="s">
        <v>84</v>
      </c>
      <c r="K5500" t="s">
        <v>198</v>
      </c>
      <c r="L5500" t="s">
        <v>706</v>
      </c>
      <c r="M5500" t="s">
        <v>69</v>
      </c>
      <c r="N5500" s="2">
        <v>41245</v>
      </c>
      <c r="O5500" s="2">
        <v>41246</v>
      </c>
      <c r="P5500">
        <v>13</v>
      </c>
      <c r="Q5500" s="1">
        <v>0.09</v>
      </c>
      <c r="R5500">
        <v>17.98</v>
      </c>
      <c r="S5500">
        <v>8.51</v>
      </c>
      <c r="T5500">
        <f t="shared" si="85"/>
        <v>233.74</v>
      </c>
    </row>
    <row r="5501" spans="1:20" x14ac:dyDescent="0.3">
      <c r="A5501">
        <v>5500</v>
      </c>
      <c r="B5501">
        <v>88182</v>
      </c>
      <c r="C5501" t="s">
        <v>605</v>
      </c>
      <c r="D5501" t="s">
        <v>20</v>
      </c>
      <c r="E5501" t="s">
        <v>21</v>
      </c>
      <c r="F5501" t="s">
        <v>40</v>
      </c>
      <c r="G5501" t="s">
        <v>41</v>
      </c>
      <c r="H5501" t="s">
        <v>24</v>
      </c>
      <c r="I5501" t="s">
        <v>28</v>
      </c>
      <c r="J5501" t="s">
        <v>84</v>
      </c>
      <c r="K5501" t="s">
        <v>208</v>
      </c>
      <c r="L5501" t="s">
        <v>192</v>
      </c>
      <c r="M5501" t="s">
        <v>59</v>
      </c>
      <c r="N5501" s="2">
        <v>41345</v>
      </c>
      <c r="O5501" s="2">
        <v>41346</v>
      </c>
      <c r="P5501">
        <v>7</v>
      </c>
      <c r="Q5501" s="1">
        <v>0.06</v>
      </c>
      <c r="R5501">
        <v>125.99</v>
      </c>
      <c r="S5501">
        <v>7.69</v>
      </c>
      <c r="T5501">
        <f t="shared" si="85"/>
        <v>881.93</v>
      </c>
    </row>
    <row r="5502" spans="1:20" x14ac:dyDescent="0.3">
      <c r="A5502">
        <v>5501</v>
      </c>
      <c r="B5502">
        <v>89998</v>
      </c>
      <c r="C5502" t="s">
        <v>1438</v>
      </c>
      <c r="D5502" t="s">
        <v>578</v>
      </c>
      <c r="E5502" t="s">
        <v>21</v>
      </c>
      <c r="F5502" t="s">
        <v>40</v>
      </c>
      <c r="G5502" t="s">
        <v>32</v>
      </c>
      <c r="H5502" t="s">
        <v>206</v>
      </c>
      <c r="I5502" t="s">
        <v>28</v>
      </c>
      <c r="J5502" t="s">
        <v>84</v>
      </c>
      <c r="K5502" t="s">
        <v>1243</v>
      </c>
      <c r="L5502" t="s">
        <v>283</v>
      </c>
      <c r="M5502" t="s">
        <v>638</v>
      </c>
      <c r="N5502" s="2">
        <v>41232</v>
      </c>
      <c r="O5502" s="2">
        <v>41232</v>
      </c>
      <c r="P5502">
        <v>7</v>
      </c>
      <c r="Q5502" s="1">
        <v>7.0000000000000007E-2</v>
      </c>
      <c r="R5502">
        <v>145.44999999999999</v>
      </c>
      <c r="S5502">
        <v>17.850000000000001</v>
      </c>
      <c r="T5502">
        <f t="shared" si="85"/>
        <v>1018.1499999999999</v>
      </c>
    </row>
    <row r="5503" spans="1:20" x14ac:dyDescent="0.3">
      <c r="A5503">
        <v>5502</v>
      </c>
      <c r="B5503">
        <v>89998</v>
      </c>
      <c r="C5503" t="s">
        <v>1385</v>
      </c>
      <c r="D5503" t="s">
        <v>20</v>
      </c>
      <c r="E5503" t="s">
        <v>39</v>
      </c>
      <c r="F5503" t="s">
        <v>22</v>
      </c>
      <c r="G5503" t="s">
        <v>32</v>
      </c>
      <c r="H5503" t="s">
        <v>78</v>
      </c>
      <c r="I5503" t="s">
        <v>28</v>
      </c>
      <c r="J5503" t="s">
        <v>84</v>
      </c>
      <c r="K5503" t="s">
        <v>68</v>
      </c>
      <c r="L5503" t="s">
        <v>192</v>
      </c>
      <c r="M5503" t="s">
        <v>444</v>
      </c>
      <c r="N5503" s="2">
        <v>41232</v>
      </c>
      <c r="O5503" s="2">
        <v>41234</v>
      </c>
      <c r="P5503">
        <v>14</v>
      </c>
      <c r="Q5503" s="1">
        <v>0.09</v>
      </c>
      <c r="R5503">
        <v>6.48</v>
      </c>
      <c r="S5503">
        <v>9.68</v>
      </c>
      <c r="T5503">
        <f t="shared" si="85"/>
        <v>90.72</v>
      </c>
    </row>
    <row r="5504" spans="1:20" x14ac:dyDescent="0.3">
      <c r="A5504">
        <v>5503</v>
      </c>
      <c r="B5504">
        <v>88297</v>
      </c>
      <c r="C5504" t="s">
        <v>261</v>
      </c>
      <c r="D5504" t="s">
        <v>20</v>
      </c>
      <c r="E5504" t="s">
        <v>187</v>
      </c>
      <c r="F5504" t="s">
        <v>22</v>
      </c>
      <c r="G5504" t="s">
        <v>93</v>
      </c>
      <c r="H5504" t="s">
        <v>225</v>
      </c>
      <c r="I5504" t="s">
        <v>28</v>
      </c>
      <c r="J5504" t="s">
        <v>84</v>
      </c>
      <c r="K5504" t="s">
        <v>71</v>
      </c>
      <c r="L5504" t="s">
        <v>192</v>
      </c>
      <c r="M5504" t="s">
        <v>238</v>
      </c>
      <c r="N5504" s="2">
        <v>40376</v>
      </c>
      <c r="O5504" s="2">
        <v>40376</v>
      </c>
      <c r="P5504">
        <v>15</v>
      </c>
      <c r="Q5504" s="1">
        <v>7.0000000000000007E-2</v>
      </c>
      <c r="R5504">
        <v>1.76</v>
      </c>
      <c r="S5504">
        <v>4.8600000000000003</v>
      </c>
      <c r="T5504">
        <f t="shared" si="85"/>
        <v>26.4</v>
      </c>
    </row>
    <row r="5505" spans="1:20" x14ac:dyDescent="0.3">
      <c r="A5505">
        <v>5504</v>
      </c>
      <c r="B5505">
        <v>91471</v>
      </c>
      <c r="C5505" t="s">
        <v>1881</v>
      </c>
      <c r="D5505" t="s">
        <v>20</v>
      </c>
      <c r="E5505" t="s">
        <v>39</v>
      </c>
      <c r="F5505" t="s">
        <v>47</v>
      </c>
      <c r="G5505" t="s">
        <v>32</v>
      </c>
      <c r="H5505" t="s">
        <v>49</v>
      </c>
      <c r="I5505" t="s">
        <v>28</v>
      </c>
      <c r="J5505" t="s">
        <v>84</v>
      </c>
      <c r="K5505" t="s">
        <v>189</v>
      </c>
      <c r="L5505" t="s">
        <v>192</v>
      </c>
      <c r="M5505" t="s">
        <v>111</v>
      </c>
      <c r="N5505" s="2">
        <v>41399</v>
      </c>
      <c r="O5505" s="2">
        <v>41399</v>
      </c>
      <c r="P5505">
        <v>13</v>
      </c>
      <c r="Q5505" s="1">
        <v>0.08</v>
      </c>
      <c r="R5505">
        <v>12.28</v>
      </c>
      <c r="S5505">
        <v>6.47</v>
      </c>
      <c r="T5505">
        <f t="shared" si="85"/>
        <v>159.63999999999999</v>
      </c>
    </row>
    <row r="5506" spans="1:20" x14ac:dyDescent="0.3">
      <c r="A5506">
        <v>5505</v>
      </c>
      <c r="B5506">
        <v>88045</v>
      </c>
      <c r="C5506" t="s">
        <v>1596</v>
      </c>
      <c r="D5506" t="s">
        <v>20</v>
      </c>
      <c r="E5506" t="s">
        <v>21</v>
      </c>
      <c r="F5506" t="s">
        <v>40</v>
      </c>
      <c r="G5506" t="s">
        <v>93</v>
      </c>
      <c r="H5506" t="s">
        <v>24</v>
      </c>
      <c r="I5506" t="s">
        <v>28</v>
      </c>
      <c r="J5506" t="s">
        <v>84</v>
      </c>
      <c r="K5506" t="s">
        <v>1243</v>
      </c>
      <c r="L5506" t="s">
        <v>26</v>
      </c>
      <c r="M5506" t="s">
        <v>99</v>
      </c>
      <c r="N5506" s="2">
        <v>41417</v>
      </c>
      <c r="O5506" s="2">
        <v>41419</v>
      </c>
      <c r="P5506">
        <v>9</v>
      </c>
      <c r="Q5506" s="1">
        <v>0.08</v>
      </c>
      <c r="R5506">
        <v>40.98</v>
      </c>
      <c r="S5506">
        <v>1.99</v>
      </c>
      <c r="T5506">
        <f t="shared" si="85"/>
        <v>368.82</v>
      </c>
    </row>
    <row r="5507" spans="1:20" x14ac:dyDescent="0.3">
      <c r="A5507">
        <v>5506</v>
      </c>
      <c r="B5507">
        <v>87148</v>
      </c>
      <c r="C5507" t="s">
        <v>1348</v>
      </c>
      <c r="D5507" t="s">
        <v>578</v>
      </c>
      <c r="E5507" t="s">
        <v>187</v>
      </c>
      <c r="F5507" t="s">
        <v>22</v>
      </c>
      <c r="G5507" t="s">
        <v>48</v>
      </c>
      <c r="H5507" t="s">
        <v>225</v>
      </c>
      <c r="I5507" t="s">
        <v>28</v>
      </c>
      <c r="J5507" t="s">
        <v>84</v>
      </c>
      <c r="K5507" t="s">
        <v>228</v>
      </c>
      <c r="L5507" t="s">
        <v>283</v>
      </c>
      <c r="M5507" t="s">
        <v>190</v>
      </c>
      <c r="N5507" s="2">
        <v>40538</v>
      </c>
      <c r="O5507" s="2">
        <v>40542</v>
      </c>
      <c r="P5507">
        <v>22</v>
      </c>
      <c r="Q5507" s="1">
        <v>0.04</v>
      </c>
      <c r="R5507">
        <v>291.73</v>
      </c>
      <c r="S5507">
        <v>48.8</v>
      </c>
      <c r="T5507">
        <f t="shared" ref="T5507:T5570" si="86">R5507*P5507</f>
        <v>6418.06</v>
      </c>
    </row>
    <row r="5508" spans="1:20" x14ac:dyDescent="0.3">
      <c r="A5508">
        <v>5507</v>
      </c>
      <c r="B5508">
        <v>91479</v>
      </c>
      <c r="C5508" t="s">
        <v>1318</v>
      </c>
      <c r="D5508" t="s">
        <v>20</v>
      </c>
      <c r="E5508" t="s">
        <v>39</v>
      </c>
      <c r="F5508" t="s">
        <v>40</v>
      </c>
      <c r="G5508" t="s">
        <v>93</v>
      </c>
      <c r="H5508" t="s">
        <v>54</v>
      </c>
      <c r="I5508" t="s">
        <v>28</v>
      </c>
      <c r="J5508" t="s">
        <v>84</v>
      </c>
      <c r="K5508" t="s">
        <v>113</v>
      </c>
      <c r="L5508" t="s">
        <v>192</v>
      </c>
      <c r="M5508" t="s">
        <v>45</v>
      </c>
      <c r="N5508" s="2">
        <v>41622</v>
      </c>
      <c r="O5508" s="2">
        <v>41624</v>
      </c>
      <c r="P5508">
        <v>1</v>
      </c>
      <c r="Q5508" s="1">
        <v>0.02</v>
      </c>
      <c r="R5508">
        <v>6.48</v>
      </c>
      <c r="S5508">
        <v>6.22</v>
      </c>
      <c r="T5508">
        <f t="shared" si="86"/>
        <v>6.48</v>
      </c>
    </row>
    <row r="5509" spans="1:20" x14ac:dyDescent="0.3">
      <c r="A5509">
        <v>5508</v>
      </c>
      <c r="B5509">
        <v>90496</v>
      </c>
      <c r="C5509" t="s">
        <v>1288</v>
      </c>
      <c r="D5509" t="s">
        <v>20</v>
      </c>
      <c r="E5509" t="s">
        <v>39</v>
      </c>
      <c r="F5509" t="s">
        <v>47</v>
      </c>
      <c r="G5509" t="s">
        <v>23</v>
      </c>
      <c r="H5509" t="s">
        <v>61</v>
      </c>
      <c r="I5509" t="s">
        <v>28</v>
      </c>
      <c r="J5509" t="s">
        <v>84</v>
      </c>
      <c r="K5509" t="s">
        <v>289</v>
      </c>
      <c r="L5509" t="s">
        <v>192</v>
      </c>
      <c r="M5509" t="s">
        <v>167</v>
      </c>
      <c r="N5509" s="2">
        <v>41092</v>
      </c>
      <c r="O5509" s="2">
        <v>41093</v>
      </c>
      <c r="P5509">
        <v>7</v>
      </c>
      <c r="Q5509" s="1">
        <v>7.0000000000000007E-2</v>
      </c>
      <c r="R5509">
        <v>6.48</v>
      </c>
      <c r="S5509">
        <v>8.74</v>
      </c>
      <c r="T5509">
        <f t="shared" si="86"/>
        <v>45.36</v>
      </c>
    </row>
    <row r="5510" spans="1:20" x14ac:dyDescent="0.3">
      <c r="A5510">
        <v>5509</v>
      </c>
      <c r="B5510">
        <v>90496</v>
      </c>
      <c r="C5510" t="s">
        <v>1719</v>
      </c>
      <c r="D5510" t="s">
        <v>578</v>
      </c>
      <c r="E5510" t="s">
        <v>21</v>
      </c>
      <c r="F5510" t="s">
        <v>47</v>
      </c>
      <c r="G5510" t="s">
        <v>23</v>
      </c>
      <c r="H5510" t="s">
        <v>33</v>
      </c>
      <c r="I5510" t="s">
        <v>28</v>
      </c>
      <c r="J5510" t="s">
        <v>84</v>
      </c>
      <c r="K5510" t="s">
        <v>1114</v>
      </c>
      <c r="L5510" t="s">
        <v>283</v>
      </c>
      <c r="M5510" t="s">
        <v>111</v>
      </c>
      <c r="N5510" s="2">
        <v>41092</v>
      </c>
      <c r="O5510" s="2">
        <v>41094</v>
      </c>
      <c r="P5510">
        <v>1</v>
      </c>
      <c r="Q5510" s="1">
        <v>0.01</v>
      </c>
      <c r="R5510">
        <v>2036.48</v>
      </c>
      <c r="S5510">
        <v>14.7</v>
      </c>
      <c r="T5510">
        <f t="shared" si="86"/>
        <v>2036.48</v>
      </c>
    </row>
    <row r="5511" spans="1:20" x14ac:dyDescent="0.3">
      <c r="A5511">
        <v>5510</v>
      </c>
      <c r="B5511">
        <v>90774</v>
      </c>
      <c r="C5511" t="s">
        <v>894</v>
      </c>
      <c r="D5511" t="s">
        <v>20</v>
      </c>
      <c r="E5511" t="s">
        <v>39</v>
      </c>
      <c r="F5511" t="s">
        <v>22</v>
      </c>
      <c r="G5511" t="s">
        <v>23</v>
      </c>
      <c r="H5511" t="s">
        <v>94</v>
      </c>
      <c r="I5511" t="s">
        <v>28</v>
      </c>
      <c r="J5511" t="s">
        <v>84</v>
      </c>
      <c r="K5511" t="s">
        <v>170</v>
      </c>
      <c r="L5511" t="s">
        <v>44</v>
      </c>
      <c r="M5511" t="s">
        <v>182</v>
      </c>
      <c r="N5511" s="2">
        <v>41635</v>
      </c>
      <c r="O5511" s="2">
        <v>41637</v>
      </c>
      <c r="P5511">
        <v>17</v>
      </c>
      <c r="Q5511" s="1">
        <v>0.03</v>
      </c>
      <c r="R5511">
        <v>3.78</v>
      </c>
      <c r="S5511">
        <v>0.71</v>
      </c>
      <c r="T5511">
        <f t="shared" si="86"/>
        <v>64.259999999999991</v>
      </c>
    </row>
    <row r="5512" spans="1:20" x14ac:dyDescent="0.3">
      <c r="A5512">
        <v>5511</v>
      </c>
      <c r="B5512">
        <v>90892</v>
      </c>
      <c r="C5512" t="s">
        <v>318</v>
      </c>
      <c r="D5512" t="s">
        <v>20</v>
      </c>
      <c r="E5512" t="s">
        <v>21</v>
      </c>
      <c r="F5512" t="s">
        <v>22</v>
      </c>
      <c r="G5512" t="s">
        <v>41</v>
      </c>
      <c r="H5512" t="s">
        <v>203</v>
      </c>
      <c r="I5512" t="s">
        <v>28</v>
      </c>
      <c r="J5512" t="s">
        <v>84</v>
      </c>
      <c r="K5512" t="s">
        <v>208</v>
      </c>
      <c r="L5512" t="s">
        <v>192</v>
      </c>
      <c r="M5512" t="s">
        <v>331</v>
      </c>
      <c r="N5512" s="2">
        <v>40872</v>
      </c>
      <c r="O5512" s="2">
        <v>40874</v>
      </c>
      <c r="P5512">
        <v>31</v>
      </c>
      <c r="Q5512" s="1">
        <v>0</v>
      </c>
      <c r="R5512">
        <v>39.979999999999997</v>
      </c>
      <c r="S5512">
        <v>7.12</v>
      </c>
      <c r="T5512">
        <f t="shared" si="86"/>
        <v>1239.3799999999999</v>
      </c>
    </row>
    <row r="5513" spans="1:20" x14ac:dyDescent="0.3">
      <c r="A5513">
        <v>5512</v>
      </c>
      <c r="B5513">
        <v>90892</v>
      </c>
      <c r="C5513" t="s">
        <v>318</v>
      </c>
      <c r="D5513" t="s">
        <v>20</v>
      </c>
      <c r="E5513" t="s">
        <v>21</v>
      </c>
      <c r="F5513" t="s">
        <v>22</v>
      </c>
      <c r="G5513" t="s">
        <v>41</v>
      </c>
      <c r="H5513" t="s">
        <v>33</v>
      </c>
      <c r="I5513" t="s">
        <v>28</v>
      </c>
      <c r="J5513" t="s">
        <v>84</v>
      </c>
      <c r="K5513" t="s">
        <v>1138</v>
      </c>
      <c r="L5513" t="s">
        <v>706</v>
      </c>
      <c r="M5513" t="s">
        <v>182</v>
      </c>
      <c r="N5513" s="2">
        <v>40872</v>
      </c>
      <c r="O5513" s="2">
        <v>40874</v>
      </c>
      <c r="P5513">
        <v>14</v>
      </c>
      <c r="Q5513" s="1">
        <v>0.08</v>
      </c>
      <c r="R5513">
        <v>11.99</v>
      </c>
      <c r="S5513">
        <v>5.99</v>
      </c>
      <c r="T5513">
        <f t="shared" si="86"/>
        <v>167.86</v>
      </c>
    </row>
    <row r="5514" spans="1:20" x14ac:dyDescent="0.3">
      <c r="A5514">
        <v>5513</v>
      </c>
      <c r="B5514">
        <v>90379</v>
      </c>
      <c r="C5514" t="s">
        <v>765</v>
      </c>
      <c r="D5514" t="s">
        <v>20</v>
      </c>
      <c r="E5514" t="s">
        <v>39</v>
      </c>
      <c r="F5514" t="s">
        <v>22</v>
      </c>
      <c r="G5514" t="s">
        <v>32</v>
      </c>
      <c r="H5514" t="s">
        <v>42</v>
      </c>
      <c r="I5514" t="s">
        <v>28</v>
      </c>
      <c r="J5514" t="s">
        <v>84</v>
      </c>
      <c r="K5514" t="s">
        <v>158</v>
      </c>
      <c r="L5514" t="s">
        <v>192</v>
      </c>
      <c r="M5514" t="s">
        <v>238</v>
      </c>
      <c r="N5514" s="2">
        <v>40576</v>
      </c>
      <c r="O5514" s="2">
        <v>40577</v>
      </c>
      <c r="P5514">
        <v>3</v>
      </c>
      <c r="Q5514" s="1">
        <v>0.02</v>
      </c>
      <c r="R5514">
        <v>5.78</v>
      </c>
      <c r="S5514">
        <v>4.96</v>
      </c>
      <c r="T5514">
        <f t="shared" si="86"/>
        <v>17.34</v>
      </c>
    </row>
    <row r="5515" spans="1:20" x14ac:dyDescent="0.3">
      <c r="A5515">
        <v>5514</v>
      </c>
      <c r="B5515">
        <v>90379</v>
      </c>
      <c r="C5515" t="s">
        <v>765</v>
      </c>
      <c r="D5515" t="s">
        <v>20</v>
      </c>
      <c r="E5515" t="s">
        <v>39</v>
      </c>
      <c r="F5515" t="s">
        <v>22</v>
      </c>
      <c r="G5515" t="s">
        <v>32</v>
      </c>
      <c r="H5515" t="s">
        <v>94</v>
      </c>
      <c r="I5515" t="s">
        <v>28</v>
      </c>
      <c r="J5515" t="s">
        <v>84</v>
      </c>
      <c r="K5515" t="s">
        <v>181</v>
      </c>
      <c r="L5515" t="s">
        <v>44</v>
      </c>
      <c r="M5515" t="s">
        <v>80</v>
      </c>
      <c r="N5515" s="2">
        <v>40576</v>
      </c>
      <c r="O5515" s="2">
        <v>40577</v>
      </c>
      <c r="P5515">
        <v>9</v>
      </c>
      <c r="Q5515" s="1">
        <v>7.0000000000000007E-2</v>
      </c>
      <c r="R5515">
        <v>3.28</v>
      </c>
      <c r="S5515">
        <v>3.97</v>
      </c>
      <c r="T5515">
        <f t="shared" si="86"/>
        <v>29.52</v>
      </c>
    </row>
    <row r="5516" spans="1:20" x14ac:dyDescent="0.3">
      <c r="A5516">
        <v>5515</v>
      </c>
      <c r="B5516">
        <v>90379</v>
      </c>
      <c r="C5516" t="s">
        <v>765</v>
      </c>
      <c r="D5516" t="s">
        <v>578</v>
      </c>
      <c r="E5516" t="s">
        <v>187</v>
      </c>
      <c r="F5516" t="s">
        <v>22</v>
      </c>
      <c r="G5516" t="s">
        <v>32</v>
      </c>
      <c r="H5516" t="s">
        <v>217</v>
      </c>
      <c r="I5516" t="s">
        <v>28</v>
      </c>
      <c r="J5516" t="s">
        <v>84</v>
      </c>
      <c r="K5516" t="s">
        <v>170</v>
      </c>
      <c r="L5516" t="s">
        <v>330</v>
      </c>
      <c r="M5516" t="s">
        <v>27</v>
      </c>
      <c r="N5516" s="2">
        <v>40576</v>
      </c>
      <c r="O5516" s="2">
        <v>40577</v>
      </c>
      <c r="P5516">
        <v>6</v>
      </c>
      <c r="Q5516" s="1">
        <v>0.1</v>
      </c>
      <c r="R5516">
        <v>296.18</v>
      </c>
      <c r="S5516">
        <v>54.12</v>
      </c>
      <c r="T5516">
        <f t="shared" si="86"/>
        <v>1777.08</v>
      </c>
    </row>
    <row r="5517" spans="1:20" x14ac:dyDescent="0.3">
      <c r="A5517">
        <v>5516</v>
      </c>
      <c r="B5517">
        <v>90659</v>
      </c>
      <c r="C5517" t="s">
        <v>2281</v>
      </c>
      <c r="D5517" t="s">
        <v>20</v>
      </c>
      <c r="E5517" t="s">
        <v>21</v>
      </c>
      <c r="F5517" t="s">
        <v>40</v>
      </c>
      <c r="G5517" t="s">
        <v>32</v>
      </c>
      <c r="H5517" t="s">
        <v>24</v>
      </c>
      <c r="I5517" t="s">
        <v>28</v>
      </c>
      <c r="J5517" t="s">
        <v>84</v>
      </c>
      <c r="K5517" t="s">
        <v>213</v>
      </c>
      <c r="L5517" t="s">
        <v>192</v>
      </c>
      <c r="M5517" t="s">
        <v>75</v>
      </c>
      <c r="N5517" s="2">
        <v>41561</v>
      </c>
      <c r="O5517" s="2">
        <v>41563</v>
      </c>
      <c r="P5517">
        <v>25</v>
      </c>
      <c r="Q5517" s="1">
        <v>0.06</v>
      </c>
      <c r="R5517">
        <v>73.98</v>
      </c>
      <c r="S5517">
        <v>14.52</v>
      </c>
      <c r="T5517">
        <f t="shared" si="86"/>
        <v>1849.5</v>
      </c>
    </row>
    <row r="5518" spans="1:20" x14ac:dyDescent="0.3">
      <c r="A5518">
        <v>5517</v>
      </c>
      <c r="B5518">
        <v>90659</v>
      </c>
      <c r="C5518" t="s">
        <v>2281</v>
      </c>
      <c r="D5518" t="s">
        <v>20</v>
      </c>
      <c r="E5518" t="s">
        <v>21</v>
      </c>
      <c r="F5518" t="s">
        <v>40</v>
      </c>
      <c r="G5518" t="s">
        <v>32</v>
      </c>
      <c r="H5518" t="s">
        <v>33</v>
      </c>
      <c r="I5518" t="s">
        <v>28</v>
      </c>
      <c r="J5518" t="s">
        <v>84</v>
      </c>
      <c r="K5518" t="s">
        <v>1111</v>
      </c>
      <c r="L5518" t="s">
        <v>44</v>
      </c>
      <c r="M5518" t="s">
        <v>45</v>
      </c>
      <c r="N5518" s="2">
        <v>41561</v>
      </c>
      <c r="O5518" s="2">
        <v>41562</v>
      </c>
      <c r="P5518">
        <v>20</v>
      </c>
      <c r="Q5518" s="1">
        <v>0.02</v>
      </c>
      <c r="R5518">
        <v>85.99</v>
      </c>
      <c r="S5518">
        <v>0.99</v>
      </c>
      <c r="T5518">
        <f t="shared" si="86"/>
        <v>1719.8</v>
      </c>
    </row>
    <row r="5519" spans="1:20" x14ac:dyDescent="0.3">
      <c r="A5519">
        <v>5518</v>
      </c>
      <c r="B5519">
        <v>89331</v>
      </c>
      <c r="C5519" t="s">
        <v>1325</v>
      </c>
      <c r="D5519" t="s">
        <v>20</v>
      </c>
      <c r="E5519" t="s">
        <v>21</v>
      </c>
      <c r="F5519" t="s">
        <v>47</v>
      </c>
      <c r="G5519" t="s">
        <v>32</v>
      </c>
      <c r="H5519" t="s">
        <v>33</v>
      </c>
      <c r="I5519" t="s">
        <v>28</v>
      </c>
      <c r="J5519" t="s">
        <v>52</v>
      </c>
      <c r="K5519" t="s">
        <v>1114</v>
      </c>
      <c r="L5519" t="s">
        <v>192</v>
      </c>
      <c r="M5519" t="s">
        <v>51</v>
      </c>
      <c r="N5519" s="2">
        <v>41323</v>
      </c>
      <c r="O5519" s="2">
        <v>41323</v>
      </c>
      <c r="P5519">
        <v>1</v>
      </c>
      <c r="Q5519" s="1">
        <v>0.03</v>
      </c>
      <c r="R5519">
        <v>45.99</v>
      </c>
      <c r="S5519">
        <v>2.5</v>
      </c>
      <c r="T5519">
        <f t="shared" si="86"/>
        <v>45.99</v>
      </c>
    </row>
    <row r="5520" spans="1:20" x14ac:dyDescent="0.3">
      <c r="A5520">
        <v>5519</v>
      </c>
      <c r="B5520">
        <v>91160</v>
      </c>
      <c r="C5520" t="s">
        <v>917</v>
      </c>
      <c r="D5520" t="s">
        <v>38</v>
      </c>
      <c r="E5520" t="s">
        <v>39</v>
      </c>
      <c r="F5520" t="s">
        <v>47</v>
      </c>
      <c r="G5520" t="s">
        <v>48</v>
      </c>
      <c r="H5520" t="s">
        <v>42</v>
      </c>
      <c r="I5520" t="s">
        <v>28</v>
      </c>
      <c r="J5520" t="s">
        <v>52</v>
      </c>
      <c r="K5520" t="s">
        <v>119</v>
      </c>
      <c r="L5520" t="s">
        <v>192</v>
      </c>
      <c r="M5520" t="s">
        <v>156</v>
      </c>
      <c r="N5520" s="2">
        <v>40836</v>
      </c>
      <c r="O5520" s="2">
        <v>40838</v>
      </c>
      <c r="P5520">
        <v>2</v>
      </c>
      <c r="Q5520" s="1">
        <v>0.1</v>
      </c>
      <c r="R5520">
        <v>6.68</v>
      </c>
      <c r="S5520">
        <v>6.93</v>
      </c>
      <c r="T5520">
        <f t="shared" si="86"/>
        <v>13.36</v>
      </c>
    </row>
    <row r="5521" spans="1:20" x14ac:dyDescent="0.3">
      <c r="A5521">
        <v>5520</v>
      </c>
      <c r="B5521">
        <v>91160</v>
      </c>
      <c r="C5521" t="s">
        <v>917</v>
      </c>
      <c r="D5521" t="s">
        <v>20</v>
      </c>
      <c r="E5521" t="s">
        <v>39</v>
      </c>
      <c r="F5521" t="s">
        <v>47</v>
      </c>
      <c r="G5521" t="s">
        <v>48</v>
      </c>
      <c r="H5521" t="s">
        <v>54</v>
      </c>
      <c r="I5521" t="s">
        <v>28</v>
      </c>
      <c r="J5521" t="s">
        <v>52</v>
      </c>
      <c r="K5521" t="s">
        <v>138</v>
      </c>
      <c r="L5521" t="s">
        <v>44</v>
      </c>
      <c r="M5521" t="s">
        <v>134</v>
      </c>
      <c r="N5521" s="2">
        <v>40836</v>
      </c>
      <c r="O5521" s="2">
        <v>40841</v>
      </c>
      <c r="P5521">
        <v>12</v>
      </c>
      <c r="Q5521" s="1">
        <v>0.02</v>
      </c>
      <c r="R5521">
        <v>3.93</v>
      </c>
      <c r="S5521">
        <v>0.99</v>
      </c>
      <c r="T5521">
        <f t="shared" si="86"/>
        <v>47.160000000000004</v>
      </c>
    </row>
    <row r="5522" spans="1:20" x14ac:dyDescent="0.3">
      <c r="A5522">
        <v>5521</v>
      </c>
      <c r="B5522">
        <v>91482</v>
      </c>
      <c r="C5522" t="s">
        <v>1779</v>
      </c>
      <c r="D5522" t="s">
        <v>20</v>
      </c>
      <c r="E5522" t="s">
        <v>39</v>
      </c>
      <c r="F5522" t="s">
        <v>22</v>
      </c>
      <c r="G5522" t="s">
        <v>93</v>
      </c>
      <c r="H5522" t="s">
        <v>94</v>
      </c>
      <c r="I5522" t="s">
        <v>28</v>
      </c>
      <c r="J5522" t="s">
        <v>52</v>
      </c>
      <c r="K5522" t="s">
        <v>172</v>
      </c>
      <c r="L5522" t="s">
        <v>192</v>
      </c>
      <c r="M5522" t="s">
        <v>238</v>
      </c>
      <c r="N5522" s="2">
        <v>40507</v>
      </c>
      <c r="O5522" s="2">
        <v>40510</v>
      </c>
      <c r="P5522">
        <v>6</v>
      </c>
      <c r="Q5522" s="1">
        <v>0.05</v>
      </c>
      <c r="R5522">
        <v>11.58</v>
      </c>
      <c r="S5522">
        <v>6.97</v>
      </c>
      <c r="T5522">
        <f t="shared" si="86"/>
        <v>69.48</v>
      </c>
    </row>
    <row r="5523" spans="1:20" x14ac:dyDescent="0.3">
      <c r="A5523">
        <v>5522</v>
      </c>
      <c r="B5523">
        <v>89784</v>
      </c>
      <c r="C5523" t="s">
        <v>576</v>
      </c>
      <c r="D5523" t="s">
        <v>20</v>
      </c>
      <c r="E5523" t="s">
        <v>21</v>
      </c>
      <c r="F5523" t="s">
        <v>40</v>
      </c>
      <c r="G5523" t="s">
        <v>93</v>
      </c>
      <c r="H5523" t="s">
        <v>33</v>
      </c>
      <c r="I5523" t="s">
        <v>28</v>
      </c>
      <c r="J5523" t="s">
        <v>52</v>
      </c>
      <c r="K5523" t="s">
        <v>409</v>
      </c>
      <c r="L5523" t="s">
        <v>26</v>
      </c>
      <c r="M5523" t="s">
        <v>59</v>
      </c>
      <c r="N5523" s="2">
        <v>41222</v>
      </c>
      <c r="O5523" s="2">
        <v>41222</v>
      </c>
      <c r="P5523">
        <v>26</v>
      </c>
      <c r="Q5523" s="1">
        <v>0.02</v>
      </c>
      <c r="R5523">
        <v>7.37</v>
      </c>
      <c r="S5523">
        <v>5.53</v>
      </c>
      <c r="T5523">
        <f t="shared" si="86"/>
        <v>191.62</v>
      </c>
    </row>
    <row r="5524" spans="1:20" x14ac:dyDescent="0.3">
      <c r="A5524">
        <v>5523</v>
      </c>
      <c r="B5524">
        <v>88600</v>
      </c>
      <c r="C5524" t="s">
        <v>1163</v>
      </c>
      <c r="D5524" t="s">
        <v>20</v>
      </c>
      <c r="E5524" t="s">
        <v>39</v>
      </c>
      <c r="F5524" t="s">
        <v>31</v>
      </c>
      <c r="G5524" t="s">
        <v>41</v>
      </c>
      <c r="H5524" t="s">
        <v>54</v>
      </c>
      <c r="I5524" t="s">
        <v>28</v>
      </c>
      <c r="J5524" t="s">
        <v>52</v>
      </c>
      <c r="K5524" t="s">
        <v>74</v>
      </c>
      <c r="L5524" t="s">
        <v>192</v>
      </c>
      <c r="M5524" t="s">
        <v>121</v>
      </c>
      <c r="N5524" s="2">
        <v>40374</v>
      </c>
      <c r="O5524" s="2">
        <v>40375</v>
      </c>
      <c r="P5524">
        <v>12</v>
      </c>
      <c r="Q5524" s="1">
        <v>0.08</v>
      </c>
      <c r="R5524">
        <v>4.91</v>
      </c>
      <c r="S5524">
        <v>4.97</v>
      </c>
      <c r="T5524">
        <f t="shared" si="86"/>
        <v>58.92</v>
      </c>
    </row>
    <row r="5525" spans="1:20" x14ac:dyDescent="0.3">
      <c r="A5525">
        <v>5524</v>
      </c>
      <c r="B5525">
        <v>88600</v>
      </c>
      <c r="C5525" t="s">
        <v>1163</v>
      </c>
      <c r="D5525" t="s">
        <v>20</v>
      </c>
      <c r="E5525" t="s">
        <v>21</v>
      </c>
      <c r="F5525" t="s">
        <v>31</v>
      </c>
      <c r="G5525" t="s">
        <v>41</v>
      </c>
      <c r="H5525" t="s">
        <v>206</v>
      </c>
      <c r="I5525" t="s">
        <v>28</v>
      </c>
      <c r="J5525" t="s">
        <v>52</v>
      </c>
      <c r="K5525" t="s">
        <v>1138</v>
      </c>
      <c r="L5525" t="s">
        <v>746</v>
      </c>
      <c r="M5525" t="s">
        <v>146</v>
      </c>
      <c r="N5525" s="2">
        <v>40374</v>
      </c>
      <c r="O5525" s="2">
        <v>40375</v>
      </c>
      <c r="P5525">
        <v>1</v>
      </c>
      <c r="Q5525" s="1">
        <v>0.01</v>
      </c>
      <c r="R5525">
        <v>3499.99</v>
      </c>
      <c r="S5525">
        <v>24.49</v>
      </c>
      <c r="T5525">
        <f t="shared" si="86"/>
        <v>3499.99</v>
      </c>
    </row>
    <row r="5526" spans="1:20" x14ac:dyDescent="0.3">
      <c r="A5526">
        <v>5525</v>
      </c>
      <c r="B5526">
        <v>88600</v>
      </c>
      <c r="C5526" t="s">
        <v>726</v>
      </c>
      <c r="D5526" t="s">
        <v>20</v>
      </c>
      <c r="E5526" t="s">
        <v>39</v>
      </c>
      <c r="F5526" t="s">
        <v>31</v>
      </c>
      <c r="G5526" t="s">
        <v>41</v>
      </c>
      <c r="H5526" t="s">
        <v>89</v>
      </c>
      <c r="I5526" t="s">
        <v>28</v>
      </c>
      <c r="J5526" t="s">
        <v>52</v>
      </c>
      <c r="K5526" t="s">
        <v>228</v>
      </c>
      <c r="L5526" t="s">
        <v>44</v>
      </c>
      <c r="M5526" t="s">
        <v>121</v>
      </c>
      <c r="N5526" s="2">
        <v>40374</v>
      </c>
      <c r="O5526" s="2">
        <v>40376</v>
      </c>
      <c r="P5526">
        <v>2</v>
      </c>
      <c r="Q5526" s="1">
        <v>0.03</v>
      </c>
      <c r="R5526">
        <v>5.84</v>
      </c>
      <c r="S5526">
        <v>1.2</v>
      </c>
      <c r="T5526">
        <f t="shared" si="86"/>
        <v>11.68</v>
      </c>
    </row>
    <row r="5527" spans="1:20" x14ac:dyDescent="0.3">
      <c r="A5527">
        <v>5526</v>
      </c>
      <c r="B5527">
        <v>89963</v>
      </c>
      <c r="C5527" t="s">
        <v>1129</v>
      </c>
      <c r="D5527" t="s">
        <v>20</v>
      </c>
      <c r="E5527" t="s">
        <v>39</v>
      </c>
      <c r="F5527" t="s">
        <v>22</v>
      </c>
      <c r="G5527" t="s">
        <v>23</v>
      </c>
      <c r="H5527" t="s">
        <v>42</v>
      </c>
      <c r="I5527" t="s">
        <v>28</v>
      </c>
      <c r="J5527" t="s">
        <v>52</v>
      </c>
      <c r="K5527" t="s">
        <v>113</v>
      </c>
      <c r="L5527" t="s">
        <v>44</v>
      </c>
      <c r="M5527" t="s">
        <v>499</v>
      </c>
      <c r="N5527" s="2">
        <v>40851</v>
      </c>
      <c r="O5527" s="2">
        <v>40853</v>
      </c>
      <c r="P5527">
        <v>30</v>
      </c>
      <c r="Q5527" s="1">
        <v>0.01</v>
      </c>
      <c r="R5527">
        <v>5.84</v>
      </c>
      <c r="S5527">
        <v>1.2</v>
      </c>
      <c r="T5527">
        <f t="shared" si="86"/>
        <v>175.2</v>
      </c>
    </row>
    <row r="5528" spans="1:20" x14ac:dyDescent="0.3">
      <c r="A5528">
        <v>5527</v>
      </c>
      <c r="B5528">
        <v>86559</v>
      </c>
      <c r="C5528" t="s">
        <v>267</v>
      </c>
      <c r="D5528" t="s">
        <v>20</v>
      </c>
      <c r="E5528" t="s">
        <v>21</v>
      </c>
      <c r="F5528" t="s">
        <v>47</v>
      </c>
      <c r="G5528" t="s">
        <v>41</v>
      </c>
      <c r="H5528" t="s">
        <v>203</v>
      </c>
      <c r="I5528" t="s">
        <v>28</v>
      </c>
      <c r="J5528" t="s">
        <v>52</v>
      </c>
      <c r="K5528" t="s">
        <v>201</v>
      </c>
      <c r="L5528" t="s">
        <v>706</v>
      </c>
      <c r="M5528" t="s">
        <v>114</v>
      </c>
      <c r="N5528" s="2">
        <v>40785</v>
      </c>
      <c r="O5528" s="2">
        <v>40785</v>
      </c>
      <c r="P5528">
        <v>4</v>
      </c>
      <c r="Q5528" s="1">
        <v>0.02</v>
      </c>
      <c r="R5528">
        <v>150.97999999999999</v>
      </c>
      <c r="S5528">
        <v>13.99</v>
      </c>
      <c r="T5528">
        <f t="shared" si="86"/>
        <v>603.91999999999996</v>
      </c>
    </row>
    <row r="5529" spans="1:20" x14ac:dyDescent="0.3">
      <c r="A5529">
        <v>5528</v>
      </c>
      <c r="B5529">
        <v>86559</v>
      </c>
      <c r="C5529" t="s">
        <v>267</v>
      </c>
      <c r="D5529" t="s">
        <v>20</v>
      </c>
      <c r="E5529" t="s">
        <v>39</v>
      </c>
      <c r="F5529" t="s">
        <v>47</v>
      </c>
      <c r="G5529" t="s">
        <v>41</v>
      </c>
      <c r="H5529" t="s">
        <v>61</v>
      </c>
      <c r="I5529" t="s">
        <v>28</v>
      </c>
      <c r="J5529" t="s">
        <v>52</v>
      </c>
      <c r="K5529" t="s">
        <v>79</v>
      </c>
      <c r="L5529" t="s">
        <v>44</v>
      </c>
      <c r="M5529" t="s">
        <v>114</v>
      </c>
      <c r="N5529" s="2">
        <v>40785</v>
      </c>
      <c r="O5529" s="2">
        <v>40786</v>
      </c>
      <c r="P5529">
        <v>7</v>
      </c>
      <c r="Q5529" s="1">
        <v>0</v>
      </c>
      <c r="R5529">
        <v>1.76</v>
      </c>
      <c r="S5529">
        <v>0.7</v>
      </c>
      <c r="T5529">
        <f t="shared" si="86"/>
        <v>12.32</v>
      </c>
    </row>
    <row r="5530" spans="1:20" x14ac:dyDescent="0.3">
      <c r="A5530">
        <v>5529</v>
      </c>
      <c r="B5530">
        <v>89089</v>
      </c>
      <c r="C5530" t="s">
        <v>395</v>
      </c>
      <c r="D5530" t="s">
        <v>20</v>
      </c>
      <c r="E5530" t="s">
        <v>187</v>
      </c>
      <c r="F5530" t="s">
        <v>22</v>
      </c>
      <c r="G5530" t="s">
        <v>41</v>
      </c>
      <c r="H5530" t="s">
        <v>217</v>
      </c>
      <c r="I5530" t="s">
        <v>28</v>
      </c>
      <c r="J5530" t="s">
        <v>52</v>
      </c>
      <c r="K5530" t="s">
        <v>228</v>
      </c>
      <c r="L5530" t="s">
        <v>44</v>
      </c>
      <c r="M5530" t="s">
        <v>173</v>
      </c>
      <c r="N5530" s="2">
        <v>41505</v>
      </c>
      <c r="O5530" s="2">
        <v>41506</v>
      </c>
      <c r="P5530">
        <v>23</v>
      </c>
      <c r="Q5530" s="1">
        <v>7.0000000000000007E-2</v>
      </c>
      <c r="R5530">
        <v>39.979999999999997</v>
      </c>
      <c r="S5530">
        <v>9.1999999999999993</v>
      </c>
      <c r="T5530">
        <f t="shared" si="86"/>
        <v>919.54</v>
      </c>
    </row>
    <row r="5531" spans="1:20" x14ac:dyDescent="0.3">
      <c r="A5531">
        <v>5530</v>
      </c>
      <c r="B5531">
        <v>89828</v>
      </c>
      <c r="C5531" t="s">
        <v>1020</v>
      </c>
      <c r="D5531" t="s">
        <v>20</v>
      </c>
      <c r="E5531" t="s">
        <v>39</v>
      </c>
      <c r="F5531" t="s">
        <v>40</v>
      </c>
      <c r="G5531" t="s">
        <v>48</v>
      </c>
      <c r="H5531" t="s">
        <v>89</v>
      </c>
      <c r="I5531" t="s">
        <v>28</v>
      </c>
      <c r="J5531" t="s">
        <v>52</v>
      </c>
      <c r="K5531" t="s">
        <v>105</v>
      </c>
      <c r="L5531" t="s">
        <v>44</v>
      </c>
      <c r="M5531" t="s">
        <v>99</v>
      </c>
      <c r="N5531" s="2">
        <v>41579</v>
      </c>
      <c r="O5531" s="2">
        <v>41583</v>
      </c>
      <c r="P5531">
        <v>40</v>
      </c>
      <c r="Q5531" s="1">
        <v>0.01</v>
      </c>
      <c r="R5531">
        <v>4.26</v>
      </c>
      <c r="S5531">
        <v>1.2</v>
      </c>
      <c r="T5531">
        <f t="shared" si="86"/>
        <v>170.39999999999998</v>
      </c>
    </row>
    <row r="5532" spans="1:20" x14ac:dyDescent="0.3">
      <c r="A5532">
        <v>5531</v>
      </c>
      <c r="B5532">
        <v>91491</v>
      </c>
      <c r="C5532" t="s">
        <v>1818</v>
      </c>
      <c r="D5532" t="s">
        <v>20</v>
      </c>
      <c r="E5532" t="s">
        <v>187</v>
      </c>
      <c r="F5532" t="s">
        <v>47</v>
      </c>
      <c r="G5532" t="s">
        <v>93</v>
      </c>
      <c r="H5532" t="s">
        <v>217</v>
      </c>
      <c r="I5532" t="s">
        <v>28</v>
      </c>
      <c r="J5532" t="s">
        <v>52</v>
      </c>
      <c r="K5532" t="s">
        <v>82</v>
      </c>
      <c r="L5532" t="s">
        <v>746</v>
      </c>
      <c r="M5532" t="s">
        <v>134</v>
      </c>
      <c r="N5532" s="2">
        <v>41583</v>
      </c>
      <c r="O5532" s="2">
        <v>41583</v>
      </c>
      <c r="P5532">
        <v>12</v>
      </c>
      <c r="Q5532" s="1">
        <v>0.01</v>
      </c>
      <c r="R5532">
        <v>12.99</v>
      </c>
      <c r="S5532">
        <v>14.37</v>
      </c>
      <c r="T5532">
        <f t="shared" si="86"/>
        <v>155.88</v>
      </c>
    </row>
    <row r="5533" spans="1:20" x14ac:dyDescent="0.3">
      <c r="A5533">
        <v>5532</v>
      </c>
      <c r="B5533">
        <v>91488</v>
      </c>
      <c r="C5533" t="s">
        <v>1818</v>
      </c>
      <c r="D5533" t="s">
        <v>20</v>
      </c>
      <c r="E5533" t="s">
        <v>39</v>
      </c>
      <c r="F5533" t="s">
        <v>47</v>
      </c>
      <c r="G5533" t="s">
        <v>93</v>
      </c>
      <c r="H5533" t="s">
        <v>94</v>
      </c>
      <c r="I5533" t="s">
        <v>28</v>
      </c>
      <c r="J5533" t="s">
        <v>52</v>
      </c>
      <c r="K5533" t="s">
        <v>181</v>
      </c>
      <c r="L5533" t="s">
        <v>192</v>
      </c>
      <c r="M5533" t="s">
        <v>51</v>
      </c>
      <c r="N5533" s="2">
        <v>40487</v>
      </c>
      <c r="O5533" s="2">
        <v>40488</v>
      </c>
      <c r="P5533">
        <v>3</v>
      </c>
      <c r="Q5533" s="1">
        <v>0.02</v>
      </c>
      <c r="R5533">
        <v>15.14</v>
      </c>
      <c r="S5533">
        <v>4.53</v>
      </c>
      <c r="T5533">
        <f t="shared" si="86"/>
        <v>45.42</v>
      </c>
    </row>
    <row r="5534" spans="1:20" x14ac:dyDescent="0.3">
      <c r="A5534">
        <v>5533</v>
      </c>
      <c r="B5534">
        <v>88153</v>
      </c>
      <c r="C5534" t="s">
        <v>2003</v>
      </c>
      <c r="D5534" t="s">
        <v>20</v>
      </c>
      <c r="E5534" t="s">
        <v>21</v>
      </c>
      <c r="F5534" t="s">
        <v>47</v>
      </c>
      <c r="G5534" t="s">
        <v>48</v>
      </c>
      <c r="H5534" t="s">
        <v>33</v>
      </c>
      <c r="I5534" t="s">
        <v>28</v>
      </c>
      <c r="J5534" t="s">
        <v>52</v>
      </c>
      <c r="K5534" t="s">
        <v>198</v>
      </c>
      <c r="L5534" t="s">
        <v>192</v>
      </c>
      <c r="M5534" t="s">
        <v>114</v>
      </c>
      <c r="N5534" s="2">
        <v>41320</v>
      </c>
      <c r="O5534" s="2">
        <v>41327</v>
      </c>
      <c r="P5534">
        <v>12</v>
      </c>
      <c r="Q5534" s="1">
        <v>0.04</v>
      </c>
      <c r="R5534">
        <v>115.99</v>
      </c>
      <c r="S5534">
        <v>5.99</v>
      </c>
      <c r="T5534">
        <f t="shared" si="86"/>
        <v>1391.8799999999999</v>
      </c>
    </row>
    <row r="5535" spans="1:20" x14ac:dyDescent="0.3">
      <c r="A5535">
        <v>5534</v>
      </c>
      <c r="B5535">
        <v>88153</v>
      </c>
      <c r="C5535" t="s">
        <v>1859</v>
      </c>
      <c r="D5535" t="s">
        <v>20</v>
      </c>
      <c r="E5535" t="s">
        <v>39</v>
      </c>
      <c r="F5535" t="s">
        <v>31</v>
      </c>
      <c r="G5535" t="s">
        <v>48</v>
      </c>
      <c r="H5535" t="s">
        <v>61</v>
      </c>
      <c r="I5535" t="s">
        <v>28</v>
      </c>
      <c r="J5535" t="s">
        <v>52</v>
      </c>
      <c r="K5535" t="s">
        <v>226</v>
      </c>
      <c r="L5535" t="s">
        <v>44</v>
      </c>
      <c r="M5535" t="s">
        <v>35</v>
      </c>
      <c r="N5535" s="2">
        <v>41320</v>
      </c>
      <c r="O5535" s="2">
        <v>41322</v>
      </c>
      <c r="P5535">
        <v>1</v>
      </c>
      <c r="Q5535" s="1">
        <v>7.0000000000000007E-2</v>
      </c>
      <c r="R5535">
        <v>11.55</v>
      </c>
      <c r="S5535">
        <v>2.36</v>
      </c>
      <c r="T5535">
        <f t="shared" si="86"/>
        <v>11.55</v>
      </c>
    </row>
    <row r="5536" spans="1:20" x14ac:dyDescent="0.3">
      <c r="A5536">
        <v>5535</v>
      </c>
      <c r="B5536">
        <v>85915</v>
      </c>
      <c r="C5536" t="s">
        <v>1297</v>
      </c>
      <c r="D5536" t="s">
        <v>20</v>
      </c>
      <c r="E5536" t="s">
        <v>21</v>
      </c>
      <c r="F5536" t="s">
        <v>40</v>
      </c>
      <c r="G5536" t="s">
        <v>41</v>
      </c>
      <c r="H5536" t="s">
        <v>33</v>
      </c>
      <c r="I5536" t="s">
        <v>28</v>
      </c>
      <c r="J5536" t="s">
        <v>52</v>
      </c>
      <c r="K5536" t="s">
        <v>201</v>
      </c>
      <c r="L5536" t="s">
        <v>192</v>
      </c>
      <c r="M5536" t="s">
        <v>175</v>
      </c>
      <c r="N5536" s="2">
        <v>40185</v>
      </c>
      <c r="O5536" s="2">
        <v>40186</v>
      </c>
      <c r="P5536">
        <v>3</v>
      </c>
      <c r="Q5536" s="1">
        <v>7.0000000000000007E-2</v>
      </c>
      <c r="R5536">
        <v>65.989999999999995</v>
      </c>
      <c r="S5536">
        <v>5.99</v>
      </c>
      <c r="T5536">
        <f t="shared" si="86"/>
        <v>197.96999999999997</v>
      </c>
    </row>
    <row r="5537" spans="1:20" x14ac:dyDescent="0.3">
      <c r="A5537">
        <v>5536</v>
      </c>
      <c r="B5537">
        <v>87128</v>
      </c>
      <c r="C5537" t="s">
        <v>402</v>
      </c>
      <c r="D5537" t="s">
        <v>20</v>
      </c>
      <c r="E5537" t="s">
        <v>21</v>
      </c>
      <c r="F5537" t="s">
        <v>31</v>
      </c>
      <c r="G5537" t="s">
        <v>41</v>
      </c>
      <c r="H5537" t="s">
        <v>206</v>
      </c>
      <c r="I5537" t="s">
        <v>28</v>
      </c>
      <c r="J5537" t="s">
        <v>52</v>
      </c>
      <c r="K5537" t="s">
        <v>1243</v>
      </c>
      <c r="L5537" t="s">
        <v>26</v>
      </c>
      <c r="M5537" t="s">
        <v>375</v>
      </c>
      <c r="N5537" s="2">
        <v>40747</v>
      </c>
      <c r="O5537" s="2">
        <v>40748</v>
      </c>
      <c r="P5537">
        <v>1</v>
      </c>
      <c r="Q5537" s="1">
        <v>0.01</v>
      </c>
      <c r="R5537">
        <v>8.4600000000000009</v>
      </c>
      <c r="S5537">
        <v>3.62</v>
      </c>
      <c r="T5537">
        <f t="shared" si="86"/>
        <v>8.4600000000000009</v>
      </c>
    </row>
    <row r="5538" spans="1:20" x14ac:dyDescent="0.3">
      <c r="A5538">
        <v>5537</v>
      </c>
      <c r="B5538">
        <v>87128</v>
      </c>
      <c r="C5538" t="s">
        <v>402</v>
      </c>
      <c r="D5538" t="s">
        <v>20</v>
      </c>
      <c r="E5538" t="s">
        <v>39</v>
      </c>
      <c r="F5538" t="s">
        <v>31</v>
      </c>
      <c r="G5538" t="s">
        <v>41</v>
      </c>
      <c r="H5538" t="s">
        <v>89</v>
      </c>
      <c r="I5538" t="s">
        <v>28</v>
      </c>
      <c r="J5538" t="s">
        <v>52</v>
      </c>
      <c r="K5538" t="s">
        <v>138</v>
      </c>
      <c r="L5538" t="s">
        <v>192</v>
      </c>
      <c r="M5538" t="s">
        <v>279</v>
      </c>
      <c r="N5538" s="2">
        <v>40747</v>
      </c>
      <c r="O5538" s="2">
        <v>40747</v>
      </c>
      <c r="P5538">
        <v>1</v>
      </c>
      <c r="Q5538" s="1">
        <v>0.06</v>
      </c>
      <c r="R5538">
        <v>22.84</v>
      </c>
      <c r="S5538">
        <v>8.18</v>
      </c>
      <c r="T5538">
        <f t="shared" si="86"/>
        <v>22.84</v>
      </c>
    </row>
    <row r="5539" spans="1:20" x14ac:dyDescent="0.3">
      <c r="A5539">
        <v>5538</v>
      </c>
      <c r="B5539">
        <v>87128</v>
      </c>
      <c r="C5539" t="s">
        <v>402</v>
      </c>
      <c r="D5539" t="s">
        <v>20</v>
      </c>
      <c r="E5539" t="s">
        <v>21</v>
      </c>
      <c r="F5539" t="s">
        <v>31</v>
      </c>
      <c r="G5539" t="s">
        <v>41</v>
      </c>
      <c r="H5539" t="s">
        <v>24</v>
      </c>
      <c r="I5539" t="s">
        <v>28</v>
      </c>
      <c r="J5539" t="s">
        <v>52</v>
      </c>
      <c r="K5539" t="s">
        <v>1254</v>
      </c>
      <c r="L5539" t="s">
        <v>706</v>
      </c>
      <c r="M5539" t="s">
        <v>178</v>
      </c>
      <c r="N5539" s="2">
        <v>40747</v>
      </c>
      <c r="O5539" s="2">
        <v>40749</v>
      </c>
      <c r="P5539">
        <v>11</v>
      </c>
      <c r="Q5539" s="1">
        <v>0.02</v>
      </c>
      <c r="R5539">
        <v>7.99</v>
      </c>
      <c r="S5539">
        <v>5.03</v>
      </c>
      <c r="T5539">
        <f t="shared" si="86"/>
        <v>87.89</v>
      </c>
    </row>
    <row r="5540" spans="1:20" x14ac:dyDescent="0.3">
      <c r="A5540">
        <v>5539</v>
      </c>
      <c r="B5540">
        <v>90173</v>
      </c>
      <c r="C5540" t="s">
        <v>73</v>
      </c>
      <c r="D5540" t="s">
        <v>20</v>
      </c>
      <c r="E5540" t="s">
        <v>187</v>
      </c>
      <c r="F5540" t="s">
        <v>40</v>
      </c>
      <c r="G5540" t="s">
        <v>23</v>
      </c>
      <c r="H5540" t="s">
        <v>188</v>
      </c>
      <c r="I5540" t="s">
        <v>28</v>
      </c>
      <c r="J5540" t="s">
        <v>52</v>
      </c>
      <c r="K5540" t="s">
        <v>282</v>
      </c>
      <c r="L5540" t="s">
        <v>192</v>
      </c>
      <c r="M5540" t="s">
        <v>75</v>
      </c>
      <c r="N5540" s="2">
        <v>41579</v>
      </c>
      <c r="O5540" s="2">
        <v>41580</v>
      </c>
      <c r="P5540">
        <v>41</v>
      </c>
      <c r="Q5540" s="1">
        <v>0</v>
      </c>
      <c r="R5540">
        <v>22.98</v>
      </c>
      <c r="S5540">
        <v>7.58</v>
      </c>
      <c r="T5540">
        <f t="shared" si="86"/>
        <v>942.18000000000006</v>
      </c>
    </row>
    <row r="5541" spans="1:20" x14ac:dyDescent="0.3">
      <c r="A5541">
        <v>5540</v>
      </c>
      <c r="B5541">
        <v>89682</v>
      </c>
      <c r="C5541" t="s">
        <v>438</v>
      </c>
      <c r="D5541" t="s">
        <v>20</v>
      </c>
      <c r="E5541" t="s">
        <v>187</v>
      </c>
      <c r="F5541" t="s">
        <v>31</v>
      </c>
      <c r="G5541" t="s">
        <v>41</v>
      </c>
      <c r="H5541" t="s">
        <v>219</v>
      </c>
      <c r="I5541" t="s">
        <v>28</v>
      </c>
      <c r="J5541" t="s">
        <v>52</v>
      </c>
      <c r="K5541" t="s">
        <v>101</v>
      </c>
      <c r="L5541" t="s">
        <v>746</v>
      </c>
      <c r="M5541" t="s">
        <v>296</v>
      </c>
      <c r="N5541" s="2">
        <v>40847</v>
      </c>
      <c r="O5541" s="2">
        <v>40848</v>
      </c>
      <c r="P5541">
        <v>23</v>
      </c>
      <c r="Q5541" s="1">
        <v>0.09</v>
      </c>
      <c r="R5541">
        <v>19.989999999999998</v>
      </c>
      <c r="S5541">
        <v>11.17</v>
      </c>
      <c r="T5541">
        <f t="shared" si="86"/>
        <v>459.77</v>
      </c>
    </row>
    <row r="5542" spans="1:20" x14ac:dyDescent="0.3">
      <c r="A5542">
        <v>5541</v>
      </c>
      <c r="B5542">
        <v>88609</v>
      </c>
      <c r="C5542" t="s">
        <v>1163</v>
      </c>
      <c r="D5542" t="s">
        <v>578</v>
      </c>
      <c r="E5542" t="s">
        <v>187</v>
      </c>
      <c r="F5542" t="s">
        <v>31</v>
      </c>
      <c r="G5542" t="s">
        <v>48</v>
      </c>
      <c r="H5542" t="s">
        <v>188</v>
      </c>
      <c r="I5542" t="s">
        <v>28</v>
      </c>
      <c r="J5542" t="s">
        <v>52</v>
      </c>
      <c r="K5542" t="s">
        <v>71</v>
      </c>
      <c r="L5542" t="s">
        <v>330</v>
      </c>
      <c r="M5542" t="s">
        <v>143</v>
      </c>
      <c r="N5542" s="2">
        <v>41493</v>
      </c>
      <c r="O5542" s="2">
        <v>41500</v>
      </c>
      <c r="P5542">
        <v>23</v>
      </c>
      <c r="Q5542" s="1">
        <v>0.02</v>
      </c>
      <c r="R5542">
        <v>550.98</v>
      </c>
      <c r="S5542">
        <v>147.12</v>
      </c>
      <c r="T5542">
        <f t="shared" si="86"/>
        <v>12672.54</v>
      </c>
    </row>
    <row r="5543" spans="1:20" x14ac:dyDescent="0.3">
      <c r="A5543">
        <v>5542</v>
      </c>
      <c r="B5543">
        <v>90578</v>
      </c>
      <c r="C5543" t="s">
        <v>468</v>
      </c>
      <c r="D5543" t="s">
        <v>20</v>
      </c>
      <c r="E5543" t="s">
        <v>39</v>
      </c>
      <c r="F5543" t="s">
        <v>40</v>
      </c>
      <c r="G5543" t="s">
        <v>32</v>
      </c>
      <c r="H5543" t="s">
        <v>42</v>
      </c>
      <c r="I5543" t="s">
        <v>28</v>
      </c>
      <c r="J5543" t="s">
        <v>52</v>
      </c>
      <c r="K5543" t="s">
        <v>149</v>
      </c>
      <c r="L5543" t="s">
        <v>192</v>
      </c>
      <c r="M5543" t="s">
        <v>175</v>
      </c>
      <c r="N5543" s="2">
        <v>40318</v>
      </c>
      <c r="O5543" s="2">
        <v>40321</v>
      </c>
      <c r="P5543">
        <v>12</v>
      </c>
      <c r="Q5543" s="1">
        <v>0.01</v>
      </c>
      <c r="R5543">
        <v>5.94</v>
      </c>
      <c r="S5543">
        <v>9.92</v>
      </c>
      <c r="T5543">
        <f t="shared" si="86"/>
        <v>71.28</v>
      </c>
    </row>
    <row r="5544" spans="1:20" x14ac:dyDescent="0.3">
      <c r="A5544">
        <v>5543</v>
      </c>
      <c r="B5544">
        <v>90578</v>
      </c>
      <c r="C5544" t="s">
        <v>468</v>
      </c>
      <c r="D5544" t="s">
        <v>20</v>
      </c>
      <c r="E5544" t="s">
        <v>39</v>
      </c>
      <c r="F5544" t="s">
        <v>40</v>
      </c>
      <c r="G5544" t="s">
        <v>32</v>
      </c>
      <c r="H5544" t="s">
        <v>78</v>
      </c>
      <c r="I5544" t="s">
        <v>28</v>
      </c>
      <c r="J5544" t="s">
        <v>52</v>
      </c>
      <c r="K5544" t="s">
        <v>62</v>
      </c>
      <c r="L5544" t="s">
        <v>192</v>
      </c>
      <c r="M5544" t="s">
        <v>342</v>
      </c>
      <c r="N5544" s="2">
        <v>40318</v>
      </c>
      <c r="O5544" s="2">
        <v>40320</v>
      </c>
      <c r="P5544">
        <v>18</v>
      </c>
      <c r="Q5544" s="1">
        <v>0</v>
      </c>
      <c r="R5544">
        <v>6.48</v>
      </c>
      <c r="S5544">
        <v>5.1100000000000003</v>
      </c>
      <c r="T5544">
        <f t="shared" si="86"/>
        <v>116.64000000000001</v>
      </c>
    </row>
    <row r="5545" spans="1:20" x14ac:dyDescent="0.3">
      <c r="A5545">
        <v>5544</v>
      </c>
      <c r="B5545">
        <v>91106</v>
      </c>
      <c r="C5545" t="s">
        <v>1638</v>
      </c>
      <c r="D5545" t="s">
        <v>20</v>
      </c>
      <c r="E5545" t="s">
        <v>39</v>
      </c>
      <c r="F5545" t="s">
        <v>40</v>
      </c>
      <c r="G5545" t="s">
        <v>32</v>
      </c>
      <c r="H5545" t="s">
        <v>54</v>
      </c>
      <c r="I5545" t="s">
        <v>28</v>
      </c>
      <c r="J5545" t="s">
        <v>52</v>
      </c>
      <c r="K5545" t="s">
        <v>119</v>
      </c>
      <c r="L5545" t="s">
        <v>192</v>
      </c>
      <c r="M5545" t="s">
        <v>59</v>
      </c>
      <c r="N5545" s="2">
        <v>41557</v>
      </c>
      <c r="O5545" s="2">
        <v>41558</v>
      </c>
      <c r="P5545">
        <v>6</v>
      </c>
      <c r="Q5545" s="1">
        <v>0.1</v>
      </c>
      <c r="R5545">
        <v>67.28</v>
      </c>
      <c r="S5545">
        <v>19.989999999999998</v>
      </c>
      <c r="T5545">
        <f t="shared" si="86"/>
        <v>403.68</v>
      </c>
    </row>
    <row r="5546" spans="1:20" x14ac:dyDescent="0.3">
      <c r="A5546">
        <v>5545</v>
      </c>
      <c r="B5546">
        <v>91106</v>
      </c>
      <c r="C5546" t="s">
        <v>1638</v>
      </c>
      <c r="D5546" t="s">
        <v>578</v>
      </c>
      <c r="E5546" t="s">
        <v>187</v>
      </c>
      <c r="F5546" t="s">
        <v>40</v>
      </c>
      <c r="G5546" t="s">
        <v>32</v>
      </c>
      <c r="H5546" t="s">
        <v>188</v>
      </c>
      <c r="I5546" t="s">
        <v>28</v>
      </c>
      <c r="J5546" t="s">
        <v>52</v>
      </c>
      <c r="K5546" t="s">
        <v>158</v>
      </c>
      <c r="L5546" t="s">
        <v>330</v>
      </c>
      <c r="M5546" t="s">
        <v>99</v>
      </c>
      <c r="N5546" s="2">
        <v>41557</v>
      </c>
      <c r="O5546" s="2">
        <v>41559</v>
      </c>
      <c r="P5546">
        <v>25</v>
      </c>
      <c r="Q5546" s="1">
        <v>0.08</v>
      </c>
      <c r="R5546">
        <v>145.97999999999999</v>
      </c>
      <c r="S5546">
        <v>46.2</v>
      </c>
      <c r="T5546">
        <f t="shared" si="86"/>
        <v>3649.4999999999995</v>
      </c>
    </row>
    <row r="5547" spans="1:20" x14ac:dyDescent="0.3">
      <c r="A5547">
        <v>5546</v>
      </c>
      <c r="B5547">
        <v>89920</v>
      </c>
      <c r="C5547" t="s">
        <v>348</v>
      </c>
      <c r="D5547" t="s">
        <v>20</v>
      </c>
      <c r="E5547" t="s">
        <v>21</v>
      </c>
      <c r="F5547" t="s">
        <v>22</v>
      </c>
      <c r="G5547" t="s">
        <v>23</v>
      </c>
      <c r="H5547" t="s">
        <v>33</v>
      </c>
      <c r="I5547" t="s">
        <v>28</v>
      </c>
      <c r="J5547" t="s">
        <v>52</v>
      </c>
      <c r="K5547" t="s">
        <v>1114</v>
      </c>
      <c r="L5547" t="s">
        <v>706</v>
      </c>
      <c r="M5547" t="s">
        <v>27</v>
      </c>
      <c r="N5547" s="2">
        <v>41382</v>
      </c>
      <c r="O5547" s="2">
        <v>41384</v>
      </c>
      <c r="P5547">
        <v>1</v>
      </c>
      <c r="Q5547" s="1">
        <v>0</v>
      </c>
      <c r="R5547">
        <v>1938.02</v>
      </c>
      <c r="S5547">
        <v>13.99</v>
      </c>
      <c r="T5547">
        <f t="shared" si="86"/>
        <v>1938.02</v>
      </c>
    </row>
    <row r="5548" spans="1:20" x14ac:dyDescent="0.3">
      <c r="A5548">
        <v>5547</v>
      </c>
      <c r="B5548">
        <v>87139</v>
      </c>
      <c r="C5548" t="s">
        <v>1966</v>
      </c>
      <c r="D5548" t="s">
        <v>578</v>
      </c>
      <c r="E5548" t="s">
        <v>187</v>
      </c>
      <c r="F5548" t="s">
        <v>22</v>
      </c>
      <c r="G5548" t="s">
        <v>93</v>
      </c>
      <c r="H5548" t="s">
        <v>225</v>
      </c>
      <c r="I5548" t="s">
        <v>28</v>
      </c>
      <c r="J5548" t="s">
        <v>52</v>
      </c>
      <c r="K5548" t="s">
        <v>68</v>
      </c>
      <c r="L5548" t="s">
        <v>330</v>
      </c>
      <c r="M5548" t="s">
        <v>444</v>
      </c>
      <c r="N5548" s="2">
        <v>40847</v>
      </c>
      <c r="O5548" s="2">
        <v>40848</v>
      </c>
      <c r="P5548">
        <v>4</v>
      </c>
      <c r="Q5548" s="1">
        <v>0</v>
      </c>
      <c r="R5548">
        <v>15.23</v>
      </c>
      <c r="S5548">
        <v>27.75</v>
      </c>
      <c r="T5548">
        <f t="shared" si="86"/>
        <v>60.92</v>
      </c>
    </row>
    <row r="5549" spans="1:20" x14ac:dyDescent="0.3">
      <c r="A5549">
        <v>5548</v>
      </c>
      <c r="B5549">
        <v>87139</v>
      </c>
      <c r="C5549" t="s">
        <v>2208</v>
      </c>
      <c r="D5549" t="s">
        <v>20</v>
      </c>
      <c r="E5549" t="s">
        <v>21</v>
      </c>
      <c r="F5549" t="s">
        <v>47</v>
      </c>
      <c r="G5549" t="s">
        <v>93</v>
      </c>
      <c r="H5549" t="s">
        <v>33</v>
      </c>
      <c r="I5549" t="s">
        <v>28</v>
      </c>
      <c r="J5549" t="s">
        <v>52</v>
      </c>
      <c r="K5549" t="s">
        <v>1107</v>
      </c>
      <c r="L5549" t="s">
        <v>192</v>
      </c>
      <c r="M5549" t="s">
        <v>117</v>
      </c>
      <c r="N5549" s="2">
        <v>40847</v>
      </c>
      <c r="O5549" s="2">
        <v>40849</v>
      </c>
      <c r="P5549">
        <v>10</v>
      </c>
      <c r="Q5549" s="1">
        <v>7.0000000000000007E-2</v>
      </c>
      <c r="R5549">
        <v>39.99</v>
      </c>
      <c r="S5549">
        <v>10.25</v>
      </c>
      <c r="T5549">
        <f t="shared" si="86"/>
        <v>399.90000000000003</v>
      </c>
    </row>
    <row r="5550" spans="1:20" x14ac:dyDescent="0.3">
      <c r="A5550">
        <v>5549</v>
      </c>
      <c r="B5550">
        <v>87139</v>
      </c>
      <c r="C5550" t="s">
        <v>1331</v>
      </c>
      <c r="D5550" t="s">
        <v>38</v>
      </c>
      <c r="E5550" t="s">
        <v>21</v>
      </c>
      <c r="F5550" t="s">
        <v>31</v>
      </c>
      <c r="G5550" t="s">
        <v>93</v>
      </c>
      <c r="H5550" t="s">
        <v>203</v>
      </c>
      <c r="I5550" t="s">
        <v>28</v>
      </c>
      <c r="J5550" t="s">
        <v>52</v>
      </c>
      <c r="K5550" t="s">
        <v>208</v>
      </c>
      <c r="L5550" t="s">
        <v>192</v>
      </c>
      <c r="M5550" t="s">
        <v>35</v>
      </c>
      <c r="N5550" s="2">
        <v>40847</v>
      </c>
      <c r="O5550" s="2">
        <v>40848</v>
      </c>
      <c r="P5550">
        <v>1</v>
      </c>
      <c r="Q5550" s="1">
        <v>0.06</v>
      </c>
      <c r="R5550">
        <v>65.989999999999995</v>
      </c>
      <c r="S5550">
        <v>8.8000000000000007</v>
      </c>
      <c r="T5550">
        <f t="shared" si="86"/>
        <v>65.989999999999995</v>
      </c>
    </row>
    <row r="5551" spans="1:20" x14ac:dyDescent="0.3">
      <c r="A5551">
        <v>5550</v>
      </c>
      <c r="B5551">
        <v>90404</v>
      </c>
      <c r="C5551" t="s">
        <v>1230</v>
      </c>
      <c r="D5551" t="s">
        <v>578</v>
      </c>
      <c r="E5551" t="s">
        <v>187</v>
      </c>
      <c r="F5551" t="s">
        <v>31</v>
      </c>
      <c r="G5551" t="s">
        <v>32</v>
      </c>
      <c r="H5551" t="s">
        <v>188</v>
      </c>
      <c r="I5551" t="s">
        <v>28</v>
      </c>
      <c r="J5551" t="s">
        <v>52</v>
      </c>
      <c r="K5551" t="s">
        <v>71</v>
      </c>
      <c r="L5551" t="s">
        <v>283</v>
      </c>
      <c r="M5551" t="s">
        <v>35</v>
      </c>
      <c r="N5551" s="2">
        <v>40183</v>
      </c>
      <c r="O5551" s="2">
        <v>40184</v>
      </c>
      <c r="P5551">
        <v>1</v>
      </c>
      <c r="Q5551" s="1">
        <v>0.08</v>
      </c>
      <c r="R5551">
        <v>243.98</v>
      </c>
      <c r="S5551">
        <v>43.32</v>
      </c>
      <c r="T5551">
        <f t="shared" si="86"/>
        <v>243.98</v>
      </c>
    </row>
    <row r="5552" spans="1:20" x14ac:dyDescent="0.3">
      <c r="A5552">
        <v>5551</v>
      </c>
      <c r="B5552">
        <v>87991</v>
      </c>
      <c r="C5552" t="s">
        <v>1259</v>
      </c>
      <c r="D5552" t="s">
        <v>20</v>
      </c>
      <c r="E5552" t="s">
        <v>21</v>
      </c>
      <c r="F5552" t="s">
        <v>47</v>
      </c>
      <c r="G5552" t="s">
        <v>93</v>
      </c>
      <c r="H5552" t="s">
        <v>24</v>
      </c>
      <c r="I5552" t="s">
        <v>28</v>
      </c>
      <c r="J5552" t="s">
        <v>52</v>
      </c>
      <c r="K5552" t="s">
        <v>1111</v>
      </c>
      <c r="L5552" t="s">
        <v>26</v>
      </c>
      <c r="M5552" t="s">
        <v>114</v>
      </c>
      <c r="N5552" s="2">
        <v>41484</v>
      </c>
      <c r="O5552" s="2">
        <v>41486</v>
      </c>
      <c r="P5552">
        <v>12</v>
      </c>
      <c r="Q5552" s="1">
        <v>7.0000000000000007E-2</v>
      </c>
      <c r="R5552">
        <v>5.0199999999999996</v>
      </c>
      <c r="S5552">
        <v>5.14</v>
      </c>
      <c r="T5552">
        <f t="shared" si="86"/>
        <v>60.239999999999995</v>
      </c>
    </row>
    <row r="5553" spans="1:20" x14ac:dyDescent="0.3">
      <c r="A5553">
        <v>5552</v>
      </c>
      <c r="B5553">
        <v>87991</v>
      </c>
      <c r="C5553" t="s">
        <v>2513</v>
      </c>
      <c r="D5553" t="s">
        <v>578</v>
      </c>
      <c r="E5553" t="s">
        <v>187</v>
      </c>
      <c r="F5553" t="s">
        <v>31</v>
      </c>
      <c r="G5553" t="s">
        <v>93</v>
      </c>
      <c r="H5553" t="s">
        <v>188</v>
      </c>
      <c r="I5553" t="s">
        <v>28</v>
      </c>
      <c r="J5553" t="s">
        <v>52</v>
      </c>
      <c r="K5553" t="s">
        <v>221</v>
      </c>
      <c r="L5553" t="s">
        <v>283</v>
      </c>
      <c r="M5553" t="s">
        <v>375</v>
      </c>
      <c r="N5553" s="2">
        <v>41484</v>
      </c>
      <c r="O5553" s="2">
        <v>41486</v>
      </c>
      <c r="P5553">
        <v>7</v>
      </c>
      <c r="Q5553" s="1">
        <v>7.0000000000000007E-2</v>
      </c>
      <c r="R5553">
        <v>280.98</v>
      </c>
      <c r="S5553">
        <v>57</v>
      </c>
      <c r="T5553">
        <f t="shared" si="86"/>
        <v>1966.8600000000001</v>
      </c>
    </row>
    <row r="5554" spans="1:20" x14ac:dyDescent="0.3">
      <c r="A5554">
        <v>5553</v>
      </c>
      <c r="B5554">
        <v>90436</v>
      </c>
      <c r="C5554" t="s">
        <v>784</v>
      </c>
      <c r="D5554" t="s">
        <v>20</v>
      </c>
      <c r="E5554" t="s">
        <v>39</v>
      </c>
      <c r="F5554" t="s">
        <v>22</v>
      </c>
      <c r="G5554" t="s">
        <v>23</v>
      </c>
      <c r="H5554" t="s">
        <v>89</v>
      </c>
      <c r="I5554" t="s">
        <v>28</v>
      </c>
      <c r="J5554" t="s">
        <v>52</v>
      </c>
      <c r="K5554" t="s">
        <v>221</v>
      </c>
      <c r="L5554" t="s">
        <v>192</v>
      </c>
      <c r="M5554" t="s">
        <v>331</v>
      </c>
      <c r="N5554" s="2">
        <v>41617</v>
      </c>
      <c r="O5554" s="2">
        <v>41618</v>
      </c>
      <c r="P5554">
        <v>20</v>
      </c>
      <c r="Q5554" s="1">
        <v>0.08</v>
      </c>
      <c r="R5554">
        <v>7.28</v>
      </c>
      <c r="S5554">
        <v>11.15</v>
      </c>
      <c r="T5554">
        <f t="shared" si="86"/>
        <v>145.6</v>
      </c>
    </row>
    <row r="5555" spans="1:20" x14ac:dyDescent="0.3">
      <c r="A5555">
        <v>5554</v>
      </c>
      <c r="B5555">
        <v>90436</v>
      </c>
      <c r="C5555" t="s">
        <v>784</v>
      </c>
      <c r="D5555" t="s">
        <v>578</v>
      </c>
      <c r="E5555" t="s">
        <v>187</v>
      </c>
      <c r="F5555" t="s">
        <v>22</v>
      </c>
      <c r="G5555" t="s">
        <v>23</v>
      </c>
      <c r="H5555" t="s">
        <v>219</v>
      </c>
      <c r="I5555" t="s">
        <v>28</v>
      </c>
      <c r="J5555" t="s">
        <v>52</v>
      </c>
      <c r="K5555" t="s">
        <v>101</v>
      </c>
      <c r="L5555" t="s">
        <v>330</v>
      </c>
      <c r="M5555" t="s">
        <v>86</v>
      </c>
      <c r="N5555" s="2">
        <v>41617</v>
      </c>
      <c r="O5555" s="2">
        <v>41618</v>
      </c>
      <c r="P5555">
        <v>6</v>
      </c>
      <c r="Q5555" s="1">
        <v>0.08</v>
      </c>
      <c r="R5555">
        <v>424.21</v>
      </c>
      <c r="S5555">
        <v>110.2</v>
      </c>
      <c r="T5555">
        <f t="shared" si="86"/>
        <v>2545.2599999999998</v>
      </c>
    </row>
    <row r="5556" spans="1:20" x14ac:dyDescent="0.3">
      <c r="A5556">
        <v>5555</v>
      </c>
      <c r="B5556">
        <v>90436</v>
      </c>
      <c r="C5556" t="s">
        <v>784</v>
      </c>
      <c r="D5556" t="s">
        <v>38</v>
      </c>
      <c r="E5556" t="s">
        <v>21</v>
      </c>
      <c r="F5556" t="s">
        <v>22</v>
      </c>
      <c r="G5556" t="s">
        <v>23</v>
      </c>
      <c r="H5556" t="s">
        <v>33</v>
      </c>
      <c r="I5556" t="s">
        <v>28</v>
      </c>
      <c r="J5556" t="s">
        <v>52</v>
      </c>
      <c r="K5556" t="s">
        <v>1111</v>
      </c>
      <c r="L5556" t="s">
        <v>192</v>
      </c>
      <c r="M5556" t="s">
        <v>199</v>
      </c>
      <c r="N5556" s="2">
        <v>41617</v>
      </c>
      <c r="O5556" s="2">
        <v>41618</v>
      </c>
      <c r="P5556">
        <v>22</v>
      </c>
      <c r="Q5556" s="1">
        <v>0.09</v>
      </c>
      <c r="R5556">
        <v>200.99</v>
      </c>
      <c r="S5556">
        <v>8.08</v>
      </c>
      <c r="T5556">
        <f t="shared" si="86"/>
        <v>4421.7800000000007</v>
      </c>
    </row>
    <row r="5557" spans="1:20" x14ac:dyDescent="0.3">
      <c r="A5557">
        <v>5556</v>
      </c>
      <c r="B5557">
        <v>87064</v>
      </c>
      <c r="C5557" t="s">
        <v>1714</v>
      </c>
      <c r="D5557" t="s">
        <v>578</v>
      </c>
      <c r="E5557" t="s">
        <v>187</v>
      </c>
      <c r="F5557" t="s">
        <v>40</v>
      </c>
      <c r="G5557" t="s">
        <v>93</v>
      </c>
      <c r="H5557" t="s">
        <v>219</v>
      </c>
      <c r="I5557" t="s">
        <v>28</v>
      </c>
      <c r="J5557" t="s">
        <v>52</v>
      </c>
      <c r="K5557" t="s">
        <v>68</v>
      </c>
      <c r="L5557" t="s">
        <v>330</v>
      </c>
      <c r="M5557" t="s">
        <v>175</v>
      </c>
      <c r="N5557" s="2">
        <v>41262</v>
      </c>
      <c r="O5557" s="2">
        <v>41262</v>
      </c>
      <c r="P5557">
        <v>19</v>
      </c>
      <c r="Q5557" s="1">
        <v>0.1</v>
      </c>
      <c r="R5557">
        <v>70.89</v>
      </c>
      <c r="S5557">
        <v>89.3</v>
      </c>
      <c r="T5557">
        <f t="shared" si="86"/>
        <v>1346.91</v>
      </c>
    </row>
    <row r="5558" spans="1:20" x14ac:dyDescent="0.3">
      <c r="A5558">
        <v>5557</v>
      </c>
      <c r="B5558">
        <v>91108</v>
      </c>
      <c r="C5558" t="s">
        <v>1033</v>
      </c>
      <c r="D5558" t="s">
        <v>20</v>
      </c>
      <c r="E5558" t="s">
        <v>39</v>
      </c>
      <c r="F5558" t="s">
        <v>22</v>
      </c>
      <c r="G5558" t="s">
        <v>32</v>
      </c>
      <c r="H5558" t="s">
        <v>49</v>
      </c>
      <c r="I5558" t="s">
        <v>28</v>
      </c>
      <c r="J5558" t="s">
        <v>52</v>
      </c>
      <c r="K5558" t="s">
        <v>50</v>
      </c>
      <c r="L5558" t="s">
        <v>192</v>
      </c>
      <c r="M5558" t="s">
        <v>190</v>
      </c>
      <c r="N5558" s="2">
        <v>40261</v>
      </c>
      <c r="O5558" s="2">
        <v>40262</v>
      </c>
      <c r="P5558">
        <v>11</v>
      </c>
      <c r="Q5558" s="1">
        <v>0.1</v>
      </c>
      <c r="R5558">
        <v>14.28</v>
      </c>
      <c r="S5558">
        <v>2.99</v>
      </c>
      <c r="T5558">
        <f t="shared" si="86"/>
        <v>157.07999999999998</v>
      </c>
    </row>
    <row r="5559" spans="1:20" x14ac:dyDescent="0.3">
      <c r="A5559">
        <v>5558</v>
      </c>
      <c r="B5559">
        <v>89783</v>
      </c>
      <c r="C5559" t="s">
        <v>576</v>
      </c>
      <c r="D5559" t="s">
        <v>20</v>
      </c>
      <c r="E5559" t="s">
        <v>39</v>
      </c>
      <c r="F5559" t="s">
        <v>40</v>
      </c>
      <c r="G5559" t="s">
        <v>93</v>
      </c>
      <c r="H5559" t="s">
        <v>49</v>
      </c>
      <c r="I5559" t="s">
        <v>28</v>
      </c>
      <c r="J5559" t="s">
        <v>52</v>
      </c>
      <c r="K5559" t="s">
        <v>226</v>
      </c>
      <c r="L5559" t="s">
        <v>192</v>
      </c>
      <c r="M5559" t="s">
        <v>99</v>
      </c>
      <c r="N5559" s="2">
        <v>41108</v>
      </c>
      <c r="O5559" s="2">
        <v>41109</v>
      </c>
      <c r="P5559">
        <v>1</v>
      </c>
      <c r="Q5559" s="1">
        <v>0.09</v>
      </c>
      <c r="R5559">
        <v>2.88</v>
      </c>
      <c r="S5559">
        <v>0.5</v>
      </c>
      <c r="T5559">
        <f t="shared" si="86"/>
        <v>2.88</v>
      </c>
    </row>
    <row r="5560" spans="1:20" x14ac:dyDescent="0.3">
      <c r="A5560">
        <v>5559</v>
      </c>
      <c r="B5560">
        <v>91494</v>
      </c>
      <c r="C5560" t="s">
        <v>1607</v>
      </c>
      <c r="D5560" t="s">
        <v>20</v>
      </c>
      <c r="E5560" t="s">
        <v>39</v>
      </c>
      <c r="F5560" t="s">
        <v>31</v>
      </c>
      <c r="G5560" t="s">
        <v>23</v>
      </c>
      <c r="H5560" t="s">
        <v>54</v>
      </c>
      <c r="I5560" t="s">
        <v>28</v>
      </c>
      <c r="J5560" t="s">
        <v>52</v>
      </c>
      <c r="K5560" t="s">
        <v>68</v>
      </c>
      <c r="L5560" t="s">
        <v>192</v>
      </c>
      <c r="M5560" t="s">
        <v>91</v>
      </c>
      <c r="N5560" s="2">
        <v>40999</v>
      </c>
      <c r="O5560" s="2">
        <v>41000</v>
      </c>
      <c r="P5560">
        <v>3</v>
      </c>
      <c r="Q5560" s="1">
        <v>0.05</v>
      </c>
      <c r="R5560">
        <v>6.81</v>
      </c>
      <c r="S5560">
        <v>5.48</v>
      </c>
      <c r="T5560">
        <f t="shared" si="86"/>
        <v>20.43</v>
      </c>
    </row>
    <row r="5561" spans="1:20" x14ac:dyDescent="0.3">
      <c r="A5561">
        <v>5560</v>
      </c>
      <c r="B5561">
        <v>86066</v>
      </c>
      <c r="C5561" t="s">
        <v>679</v>
      </c>
      <c r="D5561" t="s">
        <v>20</v>
      </c>
      <c r="E5561" t="s">
        <v>21</v>
      </c>
      <c r="F5561" t="s">
        <v>31</v>
      </c>
      <c r="G5561" t="s">
        <v>41</v>
      </c>
      <c r="H5561" t="s">
        <v>33</v>
      </c>
      <c r="I5561" t="s">
        <v>28</v>
      </c>
      <c r="J5561" t="s">
        <v>52</v>
      </c>
      <c r="K5561" t="s">
        <v>213</v>
      </c>
      <c r="L5561" t="s">
        <v>192</v>
      </c>
      <c r="M5561" t="s">
        <v>367</v>
      </c>
      <c r="N5561" s="2">
        <v>40809</v>
      </c>
      <c r="O5561" s="2">
        <v>40810</v>
      </c>
      <c r="P5561">
        <v>20</v>
      </c>
      <c r="Q5561" s="1">
        <v>0</v>
      </c>
      <c r="R5561">
        <v>99.99</v>
      </c>
      <c r="S5561">
        <v>19.989999999999998</v>
      </c>
      <c r="T5561">
        <f t="shared" si="86"/>
        <v>1999.8</v>
      </c>
    </row>
    <row r="5562" spans="1:20" x14ac:dyDescent="0.3">
      <c r="A5562">
        <v>5561</v>
      </c>
      <c r="B5562">
        <v>88844</v>
      </c>
      <c r="C5562" t="s">
        <v>722</v>
      </c>
      <c r="D5562" t="s">
        <v>578</v>
      </c>
      <c r="E5562" t="s">
        <v>187</v>
      </c>
      <c r="F5562" t="s">
        <v>31</v>
      </c>
      <c r="G5562" t="s">
        <v>93</v>
      </c>
      <c r="H5562" t="s">
        <v>225</v>
      </c>
      <c r="I5562" t="s">
        <v>28</v>
      </c>
      <c r="J5562" t="s">
        <v>52</v>
      </c>
      <c r="K5562" t="s">
        <v>98</v>
      </c>
      <c r="L5562" t="s">
        <v>283</v>
      </c>
      <c r="M5562" t="s">
        <v>106</v>
      </c>
      <c r="N5562" s="2">
        <v>40943</v>
      </c>
      <c r="O5562" s="2">
        <v>40944</v>
      </c>
      <c r="P5562">
        <v>3</v>
      </c>
      <c r="Q5562" s="1">
        <v>0.1</v>
      </c>
      <c r="R5562">
        <v>300.98</v>
      </c>
      <c r="S5562">
        <v>64.73</v>
      </c>
      <c r="T5562">
        <f t="shared" si="86"/>
        <v>902.94</v>
      </c>
    </row>
    <row r="5563" spans="1:20" x14ac:dyDescent="0.3">
      <c r="A5563">
        <v>5562</v>
      </c>
      <c r="B5563">
        <v>87675</v>
      </c>
      <c r="C5563" t="s">
        <v>1204</v>
      </c>
      <c r="D5563" t="s">
        <v>20</v>
      </c>
      <c r="E5563" t="s">
        <v>39</v>
      </c>
      <c r="F5563" t="s">
        <v>31</v>
      </c>
      <c r="G5563" t="s">
        <v>48</v>
      </c>
      <c r="H5563" t="s">
        <v>94</v>
      </c>
      <c r="I5563" t="s">
        <v>28</v>
      </c>
      <c r="J5563" t="s">
        <v>52</v>
      </c>
      <c r="K5563" t="s">
        <v>291</v>
      </c>
      <c r="L5563" t="s">
        <v>192</v>
      </c>
      <c r="M5563" t="s">
        <v>121</v>
      </c>
      <c r="N5563" s="2">
        <v>41307</v>
      </c>
      <c r="O5563" s="2">
        <v>41312</v>
      </c>
      <c r="P5563">
        <v>6</v>
      </c>
      <c r="Q5563" s="1">
        <v>0.03</v>
      </c>
      <c r="R5563">
        <v>165.98</v>
      </c>
      <c r="S5563">
        <v>19.989999999999998</v>
      </c>
      <c r="T5563">
        <f t="shared" si="86"/>
        <v>995.87999999999988</v>
      </c>
    </row>
    <row r="5564" spans="1:20" x14ac:dyDescent="0.3">
      <c r="A5564">
        <v>5563</v>
      </c>
      <c r="B5564">
        <v>87675</v>
      </c>
      <c r="C5564" t="s">
        <v>152</v>
      </c>
      <c r="D5564" t="s">
        <v>20</v>
      </c>
      <c r="E5564" t="s">
        <v>39</v>
      </c>
      <c r="F5564" t="s">
        <v>31</v>
      </c>
      <c r="G5564" t="s">
        <v>48</v>
      </c>
      <c r="H5564" t="s">
        <v>54</v>
      </c>
      <c r="I5564" t="s">
        <v>28</v>
      </c>
      <c r="J5564" t="s">
        <v>52</v>
      </c>
      <c r="K5564" t="s">
        <v>145</v>
      </c>
      <c r="L5564" t="s">
        <v>44</v>
      </c>
      <c r="M5564" t="s">
        <v>35</v>
      </c>
      <c r="N5564" s="2">
        <v>41307</v>
      </c>
      <c r="O5564" s="2">
        <v>41312</v>
      </c>
      <c r="P5564">
        <v>10</v>
      </c>
      <c r="Q5564" s="1">
        <v>0.01</v>
      </c>
      <c r="R5564">
        <v>1.6</v>
      </c>
      <c r="S5564">
        <v>1.29</v>
      </c>
      <c r="T5564">
        <f t="shared" si="86"/>
        <v>16</v>
      </c>
    </row>
    <row r="5565" spans="1:20" x14ac:dyDescent="0.3">
      <c r="A5565">
        <v>5564</v>
      </c>
      <c r="B5565">
        <v>89750</v>
      </c>
      <c r="C5565" t="s">
        <v>655</v>
      </c>
      <c r="D5565" t="s">
        <v>20</v>
      </c>
      <c r="E5565" t="s">
        <v>39</v>
      </c>
      <c r="F5565" t="s">
        <v>31</v>
      </c>
      <c r="G5565" t="s">
        <v>23</v>
      </c>
      <c r="H5565" t="s">
        <v>94</v>
      </c>
      <c r="I5565" t="s">
        <v>28</v>
      </c>
      <c r="J5565" t="s">
        <v>52</v>
      </c>
      <c r="K5565" t="s">
        <v>105</v>
      </c>
      <c r="L5565" t="s">
        <v>192</v>
      </c>
      <c r="M5565" t="s">
        <v>178</v>
      </c>
      <c r="N5565" s="2">
        <v>41571</v>
      </c>
      <c r="O5565" s="2">
        <v>41573</v>
      </c>
      <c r="P5565">
        <v>4</v>
      </c>
      <c r="Q5565" s="1">
        <v>0.01</v>
      </c>
      <c r="R5565">
        <v>7.78</v>
      </c>
      <c r="S5565">
        <v>2.5</v>
      </c>
      <c r="T5565">
        <f t="shared" si="86"/>
        <v>31.12</v>
      </c>
    </row>
    <row r="5566" spans="1:20" x14ac:dyDescent="0.3">
      <c r="A5566">
        <v>5565</v>
      </c>
      <c r="B5566">
        <v>89479</v>
      </c>
      <c r="C5566" t="s">
        <v>1821</v>
      </c>
      <c r="D5566" t="s">
        <v>20</v>
      </c>
      <c r="E5566" t="s">
        <v>39</v>
      </c>
      <c r="F5566" t="s">
        <v>22</v>
      </c>
      <c r="G5566" t="s">
        <v>48</v>
      </c>
      <c r="H5566" t="s">
        <v>78</v>
      </c>
      <c r="I5566" t="s">
        <v>28</v>
      </c>
      <c r="J5566" t="s">
        <v>52</v>
      </c>
      <c r="K5566" t="s">
        <v>145</v>
      </c>
      <c r="L5566" t="s">
        <v>192</v>
      </c>
      <c r="M5566" t="s">
        <v>27</v>
      </c>
      <c r="N5566" s="2">
        <v>41555</v>
      </c>
      <c r="O5566" s="2">
        <v>41560</v>
      </c>
      <c r="P5566">
        <v>4</v>
      </c>
      <c r="Q5566" s="1">
        <v>0.09</v>
      </c>
      <c r="R5566">
        <v>10.89</v>
      </c>
      <c r="S5566">
        <v>4.5</v>
      </c>
      <c r="T5566">
        <f t="shared" si="86"/>
        <v>43.56</v>
      </c>
    </row>
    <row r="5567" spans="1:20" x14ac:dyDescent="0.3">
      <c r="A5567">
        <v>5566</v>
      </c>
      <c r="B5567">
        <v>89935</v>
      </c>
      <c r="C5567" t="s">
        <v>2091</v>
      </c>
      <c r="D5567" t="s">
        <v>20</v>
      </c>
      <c r="E5567" t="s">
        <v>39</v>
      </c>
      <c r="F5567" t="s">
        <v>40</v>
      </c>
      <c r="G5567" t="s">
        <v>23</v>
      </c>
      <c r="H5567" t="s">
        <v>42</v>
      </c>
      <c r="I5567" t="s">
        <v>28</v>
      </c>
      <c r="J5567" t="s">
        <v>52</v>
      </c>
      <c r="K5567" t="s">
        <v>228</v>
      </c>
      <c r="L5567" t="s">
        <v>192</v>
      </c>
      <c r="M5567" t="s">
        <v>393</v>
      </c>
      <c r="N5567" s="2">
        <v>40986</v>
      </c>
      <c r="O5567" s="2">
        <v>40988</v>
      </c>
      <c r="P5567">
        <v>2</v>
      </c>
      <c r="Q5567" s="1">
        <v>0</v>
      </c>
      <c r="R5567">
        <v>22.38</v>
      </c>
      <c r="S5567">
        <v>15.1</v>
      </c>
      <c r="T5567">
        <f t="shared" si="86"/>
        <v>44.76</v>
      </c>
    </row>
    <row r="5568" spans="1:20" x14ac:dyDescent="0.3">
      <c r="A5568">
        <v>5567</v>
      </c>
      <c r="B5568">
        <v>89935</v>
      </c>
      <c r="C5568" t="s">
        <v>2091</v>
      </c>
      <c r="D5568" t="s">
        <v>20</v>
      </c>
      <c r="E5568" t="s">
        <v>21</v>
      </c>
      <c r="F5568" t="s">
        <v>40</v>
      </c>
      <c r="G5568" t="s">
        <v>23</v>
      </c>
      <c r="H5568" t="s">
        <v>203</v>
      </c>
      <c r="I5568" t="s">
        <v>28</v>
      </c>
      <c r="J5568" t="s">
        <v>52</v>
      </c>
      <c r="K5568" t="s">
        <v>1111</v>
      </c>
      <c r="L5568" t="s">
        <v>26</v>
      </c>
      <c r="M5568" t="s">
        <v>125</v>
      </c>
      <c r="N5568" s="2">
        <v>40986</v>
      </c>
      <c r="O5568" s="2">
        <v>40987</v>
      </c>
      <c r="P5568">
        <v>13</v>
      </c>
      <c r="Q5568" s="1">
        <v>0.1</v>
      </c>
      <c r="R5568">
        <v>35.99</v>
      </c>
      <c r="S5568">
        <v>1.25</v>
      </c>
      <c r="T5568">
        <f t="shared" si="86"/>
        <v>467.87</v>
      </c>
    </row>
    <row r="5569" spans="1:20" x14ac:dyDescent="0.3">
      <c r="A5569">
        <v>5568</v>
      </c>
      <c r="B5569">
        <v>91497</v>
      </c>
      <c r="C5569" t="s">
        <v>747</v>
      </c>
      <c r="D5569" t="s">
        <v>20</v>
      </c>
      <c r="E5569" t="s">
        <v>39</v>
      </c>
      <c r="F5569" t="s">
        <v>40</v>
      </c>
      <c r="G5569" t="s">
        <v>41</v>
      </c>
      <c r="H5569" t="s">
        <v>54</v>
      </c>
      <c r="I5569" t="s">
        <v>28</v>
      </c>
      <c r="J5569" t="s">
        <v>52</v>
      </c>
      <c r="K5569" t="s">
        <v>289</v>
      </c>
      <c r="L5569" t="s">
        <v>44</v>
      </c>
      <c r="M5569" t="s">
        <v>59</v>
      </c>
      <c r="N5569" s="2">
        <v>41167</v>
      </c>
      <c r="O5569" s="2">
        <v>41167</v>
      </c>
      <c r="P5569">
        <v>11</v>
      </c>
      <c r="Q5569" s="1">
        <v>0.03</v>
      </c>
      <c r="R5569">
        <v>7.4</v>
      </c>
      <c r="S5569">
        <v>1.71</v>
      </c>
      <c r="T5569">
        <f t="shared" si="86"/>
        <v>81.400000000000006</v>
      </c>
    </row>
    <row r="5570" spans="1:20" x14ac:dyDescent="0.3">
      <c r="A5570">
        <v>5569</v>
      </c>
      <c r="B5570">
        <v>91497</v>
      </c>
      <c r="C5570" t="s">
        <v>747</v>
      </c>
      <c r="D5570" t="s">
        <v>20</v>
      </c>
      <c r="E5570" t="s">
        <v>39</v>
      </c>
      <c r="F5570" t="s">
        <v>40</v>
      </c>
      <c r="G5570" t="s">
        <v>41</v>
      </c>
      <c r="H5570" t="s">
        <v>94</v>
      </c>
      <c r="I5570" t="s">
        <v>28</v>
      </c>
      <c r="J5570" t="s">
        <v>52</v>
      </c>
      <c r="K5570" t="s">
        <v>82</v>
      </c>
      <c r="L5570" t="s">
        <v>192</v>
      </c>
      <c r="M5570" t="s">
        <v>59</v>
      </c>
      <c r="N5570" s="2">
        <v>41167</v>
      </c>
      <c r="O5570" s="2">
        <v>41169</v>
      </c>
      <c r="P5570">
        <v>19</v>
      </c>
      <c r="Q5570" s="1">
        <v>0.05</v>
      </c>
      <c r="R5570">
        <v>6.48</v>
      </c>
      <c r="S5570">
        <v>8.74</v>
      </c>
      <c r="T5570">
        <f t="shared" si="86"/>
        <v>123.12</v>
      </c>
    </row>
    <row r="5571" spans="1:20" x14ac:dyDescent="0.3">
      <c r="A5571">
        <v>5570</v>
      </c>
      <c r="B5571">
        <v>90296</v>
      </c>
      <c r="C5571" t="s">
        <v>542</v>
      </c>
      <c r="D5571" t="s">
        <v>38</v>
      </c>
      <c r="E5571" t="s">
        <v>187</v>
      </c>
      <c r="F5571" t="s">
        <v>31</v>
      </c>
      <c r="G5571" t="s">
        <v>41</v>
      </c>
      <c r="H5571" t="s">
        <v>188</v>
      </c>
      <c r="I5571" t="s">
        <v>28</v>
      </c>
      <c r="J5571" t="s">
        <v>52</v>
      </c>
      <c r="K5571" t="s">
        <v>291</v>
      </c>
      <c r="L5571" t="s">
        <v>746</v>
      </c>
      <c r="M5571" t="s">
        <v>139</v>
      </c>
      <c r="N5571" s="2">
        <v>40354</v>
      </c>
      <c r="O5571" s="2">
        <v>40355</v>
      </c>
      <c r="P5571">
        <v>10</v>
      </c>
      <c r="Q5571" s="1">
        <v>7.0000000000000007E-2</v>
      </c>
      <c r="R5571">
        <v>105.34</v>
      </c>
      <c r="S5571">
        <v>24.49</v>
      </c>
      <c r="T5571">
        <f t="shared" ref="T5571:T5634" si="87">R5571*P5571</f>
        <v>1053.4000000000001</v>
      </c>
    </row>
    <row r="5572" spans="1:20" x14ac:dyDescent="0.3">
      <c r="A5572">
        <v>5571</v>
      </c>
      <c r="B5572">
        <v>88750</v>
      </c>
      <c r="C5572" t="s">
        <v>501</v>
      </c>
      <c r="D5572" t="s">
        <v>20</v>
      </c>
      <c r="E5572" t="s">
        <v>39</v>
      </c>
      <c r="F5572" t="s">
        <v>31</v>
      </c>
      <c r="G5572" t="s">
        <v>41</v>
      </c>
      <c r="H5572" t="s">
        <v>42</v>
      </c>
      <c r="I5572" t="s">
        <v>28</v>
      </c>
      <c r="J5572" t="s">
        <v>52</v>
      </c>
      <c r="K5572" t="s">
        <v>172</v>
      </c>
      <c r="L5572" t="s">
        <v>192</v>
      </c>
      <c r="M5572" t="s">
        <v>375</v>
      </c>
      <c r="N5572" s="2">
        <v>41416</v>
      </c>
      <c r="O5572" s="2">
        <v>41418</v>
      </c>
      <c r="P5572">
        <v>7</v>
      </c>
      <c r="Q5572" s="1">
        <v>0.05</v>
      </c>
      <c r="R5572">
        <v>70.97</v>
      </c>
      <c r="S5572">
        <v>3.5</v>
      </c>
      <c r="T5572">
        <f t="shared" si="87"/>
        <v>496.78999999999996</v>
      </c>
    </row>
    <row r="5573" spans="1:20" x14ac:dyDescent="0.3">
      <c r="A5573">
        <v>5572</v>
      </c>
      <c r="B5573">
        <v>87913</v>
      </c>
      <c r="C5573" t="s">
        <v>1081</v>
      </c>
      <c r="D5573" t="s">
        <v>20</v>
      </c>
      <c r="E5573" t="s">
        <v>39</v>
      </c>
      <c r="F5573" t="s">
        <v>22</v>
      </c>
      <c r="G5573" t="s">
        <v>93</v>
      </c>
      <c r="H5573" t="s">
        <v>78</v>
      </c>
      <c r="I5573" t="s">
        <v>28</v>
      </c>
      <c r="J5573" t="s">
        <v>52</v>
      </c>
      <c r="K5573" t="s">
        <v>165</v>
      </c>
      <c r="L5573" t="s">
        <v>26</v>
      </c>
      <c r="M5573" t="s">
        <v>199</v>
      </c>
      <c r="N5573" s="2">
        <v>41505</v>
      </c>
      <c r="O5573" s="2">
        <v>41506</v>
      </c>
      <c r="P5573">
        <v>24</v>
      </c>
      <c r="Q5573" s="1">
        <v>0.04</v>
      </c>
      <c r="R5573">
        <v>6.84</v>
      </c>
      <c r="S5573">
        <v>8.3699999999999992</v>
      </c>
      <c r="T5573">
        <f t="shared" si="87"/>
        <v>164.16</v>
      </c>
    </row>
    <row r="5574" spans="1:20" x14ac:dyDescent="0.3">
      <c r="A5574">
        <v>5573</v>
      </c>
      <c r="B5574">
        <v>87913</v>
      </c>
      <c r="C5574" t="s">
        <v>1081</v>
      </c>
      <c r="D5574" t="s">
        <v>20</v>
      </c>
      <c r="E5574" t="s">
        <v>21</v>
      </c>
      <c r="F5574" t="s">
        <v>22</v>
      </c>
      <c r="G5574" t="s">
        <v>93</v>
      </c>
      <c r="H5574" t="s">
        <v>203</v>
      </c>
      <c r="I5574" t="s">
        <v>28</v>
      </c>
      <c r="J5574" t="s">
        <v>52</v>
      </c>
      <c r="K5574" t="s">
        <v>409</v>
      </c>
      <c r="L5574" t="s">
        <v>192</v>
      </c>
      <c r="M5574" t="s">
        <v>326</v>
      </c>
      <c r="N5574" s="2">
        <v>41505</v>
      </c>
      <c r="O5574" s="2">
        <v>41506</v>
      </c>
      <c r="P5574">
        <v>10</v>
      </c>
      <c r="Q5574" s="1">
        <v>7.0000000000000007E-2</v>
      </c>
      <c r="R5574">
        <v>125.99</v>
      </c>
      <c r="S5574">
        <v>7.69</v>
      </c>
      <c r="T5574">
        <f t="shared" si="87"/>
        <v>1259.8999999999999</v>
      </c>
    </row>
    <row r="5575" spans="1:20" x14ac:dyDescent="0.3">
      <c r="A5575">
        <v>5574</v>
      </c>
      <c r="B5575">
        <v>88136</v>
      </c>
      <c r="C5575" t="s">
        <v>386</v>
      </c>
      <c r="D5575" t="s">
        <v>20</v>
      </c>
      <c r="E5575" t="s">
        <v>39</v>
      </c>
      <c r="F5575" t="s">
        <v>31</v>
      </c>
      <c r="G5575" t="s">
        <v>93</v>
      </c>
      <c r="H5575" t="s">
        <v>78</v>
      </c>
      <c r="I5575" t="s">
        <v>28</v>
      </c>
      <c r="J5575" t="s">
        <v>52</v>
      </c>
      <c r="K5575" t="s">
        <v>138</v>
      </c>
      <c r="L5575" t="s">
        <v>192</v>
      </c>
      <c r="M5575" t="s">
        <v>35</v>
      </c>
      <c r="N5575" s="2">
        <v>40417</v>
      </c>
      <c r="O5575" s="2">
        <v>40419</v>
      </c>
      <c r="P5575">
        <v>7</v>
      </c>
      <c r="Q5575" s="1">
        <v>0.04</v>
      </c>
      <c r="R5575">
        <v>2.08</v>
      </c>
      <c r="S5575">
        <v>1.49</v>
      </c>
      <c r="T5575">
        <f t="shared" si="87"/>
        <v>14.56</v>
      </c>
    </row>
    <row r="5576" spans="1:20" x14ac:dyDescent="0.3">
      <c r="A5576">
        <v>5575</v>
      </c>
      <c r="B5576">
        <v>88149</v>
      </c>
      <c r="C5576" t="s">
        <v>386</v>
      </c>
      <c r="D5576" t="s">
        <v>578</v>
      </c>
      <c r="E5576" t="s">
        <v>187</v>
      </c>
      <c r="F5576" t="s">
        <v>31</v>
      </c>
      <c r="G5576" t="s">
        <v>93</v>
      </c>
      <c r="H5576" t="s">
        <v>225</v>
      </c>
      <c r="I5576" t="s">
        <v>28</v>
      </c>
      <c r="J5576" t="s">
        <v>52</v>
      </c>
      <c r="K5576" t="s">
        <v>228</v>
      </c>
      <c r="L5576" t="s">
        <v>283</v>
      </c>
      <c r="M5576" t="s">
        <v>143</v>
      </c>
      <c r="N5576" s="2">
        <v>41513</v>
      </c>
      <c r="O5576" s="2">
        <v>41514</v>
      </c>
      <c r="P5576">
        <v>10</v>
      </c>
      <c r="Q5576" s="1">
        <v>0</v>
      </c>
      <c r="R5576">
        <v>180.98</v>
      </c>
      <c r="S5576">
        <v>30</v>
      </c>
      <c r="T5576">
        <f t="shared" si="87"/>
        <v>1809.8</v>
      </c>
    </row>
    <row r="5577" spans="1:20" x14ac:dyDescent="0.3">
      <c r="A5577">
        <v>5576</v>
      </c>
      <c r="B5577">
        <v>88136</v>
      </c>
      <c r="C5577" t="s">
        <v>386</v>
      </c>
      <c r="D5577" t="s">
        <v>38</v>
      </c>
      <c r="E5577" t="s">
        <v>21</v>
      </c>
      <c r="F5577" t="s">
        <v>31</v>
      </c>
      <c r="G5577" t="s">
        <v>93</v>
      </c>
      <c r="H5577" t="s">
        <v>24</v>
      </c>
      <c r="I5577" t="s">
        <v>28</v>
      </c>
      <c r="J5577" t="s">
        <v>52</v>
      </c>
      <c r="K5577" t="s">
        <v>1138</v>
      </c>
      <c r="L5577" t="s">
        <v>192</v>
      </c>
      <c r="M5577" t="s">
        <v>141</v>
      </c>
      <c r="N5577" s="2">
        <v>40417</v>
      </c>
      <c r="O5577" s="2">
        <v>40418</v>
      </c>
      <c r="P5577">
        <v>8</v>
      </c>
      <c r="Q5577" s="1">
        <v>0.02</v>
      </c>
      <c r="R5577">
        <v>53.98</v>
      </c>
      <c r="S5577">
        <v>5.5</v>
      </c>
      <c r="T5577">
        <f t="shared" si="87"/>
        <v>431.84</v>
      </c>
    </row>
    <row r="5578" spans="1:20" x14ac:dyDescent="0.3">
      <c r="A5578">
        <v>5577</v>
      </c>
      <c r="B5578">
        <v>88136</v>
      </c>
      <c r="C5578" t="s">
        <v>386</v>
      </c>
      <c r="D5578" t="s">
        <v>20</v>
      </c>
      <c r="E5578" t="s">
        <v>39</v>
      </c>
      <c r="F5578" t="s">
        <v>31</v>
      </c>
      <c r="G5578" t="s">
        <v>93</v>
      </c>
      <c r="H5578" t="s">
        <v>54</v>
      </c>
      <c r="I5578" t="s">
        <v>28</v>
      </c>
      <c r="J5578" t="s">
        <v>52</v>
      </c>
      <c r="K5578" t="s">
        <v>163</v>
      </c>
      <c r="L5578" t="s">
        <v>192</v>
      </c>
      <c r="M5578" t="s">
        <v>121</v>
      </c>
      <c r="N5578" s="2">
        <v>40417</v>
      </c>
      <c r="O5578" s="2">
        <v>40417</v>
      </c>
      <c r="P5578">
        <v>7</v>
      </c>
      <c r="Q5578" s="1">
        <v>0.05</v>
      </c>
      <c r="R5578">
        <v>4.9800000000000004</v>
      </c>
      <c r="S5578">
        <v>5.0199999999999996</v>
      </c>
      <c r="T5578">
        <f t="shared" si="87"/>
        <v>34.86</v>
      </c>
    </row>
    <row r="5579" spans="1:20" x14ac:dyDescent="0.3">
      <c r="A5579">
        <v>5578</v>
      </c>
      <c r="B5579">
        <v>91505</v>
      </c>
      <c r="C5579" t="s">
        <v>2237</v>
      </c>
      <c r="D5579" t="s">
        <v>38</v>
      </c>
      <c r="E5579" t="s">
        <v>39</v>
      </c>
      <c r="F5579" t="s">
        <v>31</v>
      </c>
      <c r="G5579" t="s">
        <v>48</v>
      </c>
      <c r="H5579" t="s">
        <v>89</v>
      </c>
      <c r="I5579" t="s">
        <v>28</v>
      </c>
      <c r="J5579" t="s">
        <v>29</v>
      </c>
      <c r="K5579" t="s">
        <v>181</v>
      </c>
      <c r="L5579" t="s">
        <v>26</v>
      </c>
      <c r="M5579" t="s">
        <v>131</v>
      </c>
      <c r="N5579" s="2">
        <v>41259</v>
      </c>
      <c r="O5579" s="2">
        <v>41266</v>
      </c>
      <c r="P5579">
        <v>16</v>
      </c>
      <c r="Q5579" s="1">
        <v>0.01</v>
      </c>
      <c r="R5579">
        <v>43.98</v>
      </c>
      <c r="S5579">
        <v>8.99</v>
      </c>
      <c r="T5579">
        <f t="shared" si="87"/>
        <v>703.68</v>
      </c>
    </row>
    <row r="5580" spans="1:20" x14ac:dyDescent="0.3">
      <c r="A5580">
        <v>5579</v>
      </c>
      <c r="B5580">
        <v>91505</v>
      </c>
      <c r="C5580" t="s">
        <v>2237</v>
      </c>
      <c r="D5580" t="s">
        <v>20</v>
      </c>
      <c r="E5580" t="s">
        <v>39</v>
      </c>
      <c r="F5580" t="s">
        <v>31</v>
      </c>
      <c r="G5580" t="s">
        <v>48</v>
      </c>
      <c r="H5580" t="s">
        <v>89</v>
      </c>
      <c r="I5580" t="s">
        <v>28</v>
      </c>
      <c r="J5580" t="s">
        <v>29</v>
      </c>
      <c r="K5580" t="s">
        <v>58</v>
      </c>
      <c r="L5580" t="s">
        <v>746</v>
      </c>
      <c r="M5580" t="s">
        <v>131</v>
      </c>
      <c r="N5580" s="2">
        <v>41259</v>
      </c>
      <c r="O5580" s="2">
        <v>41261</v>
      </c>
      <c r="P5580">
        <v>19</v>
      </c>
      <c r="Q5580" s="1">
        <v>0</v>
      </c>
      <c r="R5580">
        <v>135.31</v>
      </c>
      <c r="S5580">
        <v>35</v>
      </c>
      <c r="T5580">
        <f t="shared" si="87"/>
        <v>2570.89</v>
      </c>
    </row>
    <row r="5581" spans="1:20" x14ac:dyDescent="0.3">
      <c r="A5581">
        <v>5580</v>
      </c>
      <c r="B5581">
        <v>91505</v>
      </c>
      <c r="C5581" t="s">
        <v>2237</v>
      </c>
      <c r="D5581" t="s">
        <v>38</v>
      </c>
      <c r="E5581" t="s">
        <v>21</v>
      </c>
      <c r="F5581" t="s">
        <v>31</v>
      </c>
      <c r="G5581" t="s">
        <v>48</v>
      </c>
      <c r="H5581" t="s">
        <v>33</v>
      </c>
      <c r="I5581" t="s">
        <v>28</v>
      </c>
      <c r="J5581" t="s">
        <v>29</v>
      </c>
      <c r="K5581" t="s">
        <v>213</v>
      </c>
      <c r="L5581" t="s">
        <v>192</v>
      </c>
      <c r="M5581" t="s">
        <v>296</v>
      </c>
      <c r="N5581" s="2">
        <v>41259</v>
      </c>
      <c r="O5581" s="2">
        <v>41261</v>
      </c>
      <c r="P5581">
        <v>21</v>
      </c>
      <c r="Q5581" s="1">
        <v>0.02</v>
      </c>
      <c r="R5581">
        <v>195.99</v>
      </c>
      <c r="S5581">
        <v>3.99</v>
      </c>
      <c r="T5581">
        <f t="shared" si="87"/>
        <v>4115.79</v>
      </c>
    </row>
    <row r="5582" spans="1:20" x14ac:dyDescent="0.3">
      <c r="A5582">
        <v>5581</v>
      </c>
      <c r="B5582">
        <v>86488</v>
      </c>
      <c r="C5582" t="s">
        <v>1608</v>
      </c>
      <c r="D5582" t="s">
        <v>20</v>
      </c>
      <c r="E5582" t="s">
        <v>39</v>
      </c>
      <c r="F5582" t="s">
        <v>31</v>
      </c>
      <c r="G5582" t="s">
        <v>41</v>
      </c>
      <c r="H5582" t="s">
        <v>94</v>
      </c>
      <c r="I5582" t="s">
        <v>28</v>
      </c>
      <c r="J5582" t="s">
        <v>29</v>
      </c>
      <c r="K5582" t="s">
        <v>172</v>
      </c>
      <c r="L5582" t="s">
        <v>192</v>
      </c>
      <c r="M5582" t="s">
        <v>139</v>
      </c>
      <c r="N5582" s="2">
        <v>41532</v>
      </c>
      <c r="O5582" s="2">
        <v>41534</v>
      </c>
      <c r="P5582">
        <v>9</v>
      </c>
      <c r="Q5582" s="1">
        <v>0.04</v>
      </c>
      <c r="R5582">
        <v>6.81</v>
      </c>
      <c r="S5582">
        <v>5.48</v>
      </c>
      <c r="T5582">
        <f t="shared" si="87"/>
        <v>61.29</v>
      </c>
    </row>
    <row r="5583" spans="1:20" x14ac:dyDescent="0.3">
      <c r="A5583">
        <v>5582</v>
      </c>
      <c r="B5583">
        <v>86488</v>
      </c>
      <c r="C5583" t="s">
        <v>1884</v>
      </c>
      <c r="D5583" t="s">
        <v>38</v>
      </c>
      <c r="E5583" t="s">
        <v>39</v>
      </c>
      <c r="F5583" t="s">
        <v>31</v>
      </c>
      <c r="G5583" t="s">
        <v>41</v>
      </c>
      <c r="H5583" t="s">
        <v>94</v>
      </c>
      <c r="I5583" t="s">
        <v>28</v>
      </c>
      <c r="J5583" t="s">
        <v>29</v>
      </c>
      <c r="K5583" t="s">
        <v>165</v>
      </c>
      <c r="L5583" t="s">
        <v>192</v>
      </c>
      <c r="M5583" t="s">
        <v>35</v>
      </c>
      <c r="N5583" s="2">
        <v>41532</v>
      </c>
      <c r="O5583" s="2">
        <v>41534</v>
      </c>
      <c r="P5583">
        <v>6</v>
      </c>
      <c r="Q5583" s="1">
        <v>0.04</v>
      </c>
      <c r="R5583">
        <v>12.28</v>
      </c>
      <c r="S5583">
        <v>6.47</v>
      </c>
      <c r="T5583">
        <f t="shared" si="87"/>
        <v>73.679999999999993</v>
      </c>
    </row>
    <row r="5584" spans="1:20" x14ac:dyDescent="0.3">
      <c r="A5584">
        <v>5583</v>
      </c>
      <c r="B5584">
        <v>87604</v>
      </c>
      <c r="C5584" t="s">
        <v>823</v>
      </c>
      <c r="D5584" t="s">
        <v>20</v>
      </c>
      <c r="E5584" t="s">
        <v>39</v>
      </c>
      <c r="F5584" t="s">
        <v>31</v>
      </c>
      <c r="G5584" t="s">
        <v>41</v>
      </c>
      <c r="H5584" t="s">
        <v>78</v>
      </c>
      <c r="I5584" t="s">
        <v>28</v>
      </c>
      <c r="J5584" t="s">
        <v>29</v>
      </c>
      <c r="K5584" t="s">
        <v>79</v>
      </c>
      <c r="L5584" t="s">
        <v>192</v>
      </c>
      <c r="M5584" t="s">
        <v>35</v>
      </c>
      <c r="N5584" s="2">
        <v>40623</v>
      </c>
      <c r="O5584" s="2">
        <v>40624</v>
      </c>
      <c r="P5584">
        <v>5</v>
      </c>
      <c r="Q5584" s="1">
        <v>0.05</v>
      </c>
      <c r="R5584">
        <v>8.85</v>
      </c>
      <c r="S5584">
        <v>5.6</v>
      </c>
      <c r="T5584">
        <f t="shared" si="87"/>
        <v>44.25</v>
      </c>
    </row>
    <row r="5585" spans="1:20" x14ac:dyDescent="0.3">
      <c r="A5585">
        <v>5584</v>
      </c>
      <c r="B5585">
        <v>89553</v>
      </c>
      <c r="C5585" t="s">
        <v>329</v>
      </c>
      <c r="D5585" t="s">
        <v>20</v>
      </c>
      <c r="E5585" t="s">
        <v>21</v>
      </c>
      <c r="F5585" t="s">
        <v>22</v>
      </c>
      <c r="G5585" t="s">
        <v>93</v>
      </c>
      <c r="H5585" t="s">
        <v>203</v>
      </c>
      <c r="I5585" t="s">
        <v>28</v>
      </c>
      <c r="J5585" t="s">
        <v>29</v>
      </c>
      <c r="K5585" t="s">
        <v>25</v>
      </c>
      <c r="L5585" t="s">
        <v>26</v>
      </c>
      <c r="M5585" t="s">
        <v>199</v>
      </c>
      <c r="N5585" s="2">
        <v>41362</v>
      </c>
      <c r="O5585" s="2">
        <v>41364</v>
      </c>
      <c r="P5585">
        <v>13</v>
      </c>
      <c r="Q5585" s="1">
        <v>0.02</v>
      </c>
      <c r="R5585">
        <v>28.48</v>
      </c>
      <c r="S5585">
        <v>1.99</v>
      </c>
      <c r="T5585">
        <f t="shared" si="87"/>
        <v>370.24</v>
      </c>
    </row>
    <row r="5586" spans="1:20" x14ac:dyDescent="0.3">
      <c r="A5586">
        <v>5585</v>
      </c>
      <c r="B5586">
        <v>91510</v>
      </c>
      <c r="C5586" t="s">
        <v>1604</v>
      </c>
      <c r="D5586" t="s">
        <v>20</v>
      </c>
      <c r="E5586" t="s">
        <v>21</v>
      </c>
      <c r="F5586" t="s">
        <v>22</v>
      </c>
      <c r="G5586" t="s">
        <v>41</v>
      </c>
      <c r="H5586" t="s">
        <v>206</v>
      </c>
      <c r="I5586" t="s">
        <v>28</v>
      </c>
      <c r="J5586" t="s">
        <v>29</v>
      </c>
      <c r="K5586" t="s">
        <v>210</v>
      </c>
      <c r="L5586" t="s">
        <v>192</v>
      </c>
      <c r="M5586" t="s">
        <v>246</v>
      </c>
      <c r="N5586" s="2">
        <v>41231</v>
      </c>
      <c r="O5586" s="2">
        <v>41233</v>
      </c>
      <c r="P5586">
        <v>27</v>
      </c>
      <c r="Q5586" s="1">
        <v>7.0000000000000007E-2</v>
      </c>
      <c r="R5586">
        <v>20.97</v>
      </c>
      <c r="S5586">
        <v>4</v>
      </c>
      <c r="T5586">
        <f t="shared" si="87"/>
        <v>566.18999999999994</v>
      </c>
    </row>
    <row r="5587" spans="1:20" x14ac:dyDescent="0.3">
      <c r="A5587">
        <v>5586</v>
      </c>
      <c r="B5587">
        <v>91510</v>
      </c>
      <c r="C5587" t="s">
        <v>1604</v>
      </c>
      <c r="D5587" t="s">
        <v>578</v>
      </c>
      <c r="E5587" t="s">
        <v>187</v>
      </c>
      <c r="F5587" t="s">
        <v>22</v>
      </c>
      <c r="G5587" t="s">
        <v>41</v>
      </c>
      <c r="H5587" t="s">
        <v>217</v>
      </c>
      <c r="I5587" t="s">
        <v>28</v>
      </c>
      <c r="J5587" t="s">
        <v>29</v>
      </c>
      <c r="K5587" t="s">
        <v>226</v>
      </c>
      <c r="L5587" t="s">
        <v>330</v>
      </c>
      <c r="M5587" t="s">
        <v>137</v>
      </c>
      <c r="N5587" s="2">
        <v>41231</v>
      </c>
      <c r="O5587" s="2">
        <v>41233</v>
      </c>
      <c r="P5587">
        <v>23</v>
      </c>
      <c r="Q5587" s="1">
        <v>0.06</v>
      </c>
      <c r="R5587">
        <v>348.21</v>
      </c>
      <c r="S5587">
        <v>84.84</v>
      </c>
      <c r="T5587">
        <f t="shared" si="87"/>
        <v>8008.83</v>
      </c>
    </row>
    <row r="5588" spans="1:20" x14ac:dyDescent="0.3">
      <c r="A5588">
        <v>5587</v>
      </c>
      <c r="B5588">
        <v>85867</v>
      </c>
      <c r="C5588" t="s">
        <v>831</v>
      </c>
      <c r="D5588" t="s">
        <v>578</v>
      </c>
      <c r="E5588" t="s">
        <v>187</v>
      </c>
      <c r="F5588" t="s">
        <v>40</v>
      </c>
      <c r="G5588" t="s">
        <v>41</v>
      </c>
      <c r="H5588" t="s">
        <v>188</v>
      </c>
      <c r="I5588" t="s">
        <v>28</v>
      </c>
      <c r="J5588" t="s">
        <v>29</v>
      </c>
      <c r="K5588" t="s">
        <v>68</v>
      </c>
      <c r="L5588" t="s">
        <v>283</v>
      </c>
      <c r="M5588" t="s">
        <v>59</v>
      </c>
      <c r="N5588" s="2">
        <v>40485</v>
      </c>
      <c r="O5588" s="2">
        <v>40486</v>
      </c>
      <c r="P5588">
        <v>17</v>
      </c>
      <c r="Q5588" s="1">
        <v>0.09</v>
      </c>
      <c r="R5588">
        <v>349.45</v>
      </c>
      <c r="S5588">
        <v>60</v>
      </c>
      <c r="T5588">
        <f t="shared" si="87"/>
        <v>5940.65</v>
      </c>
    </row>
    <row r="5589" spans="1:20" x14ac:dyDescent="0.3">
      <c r="A5589">
        <v>5588</v>
      </c>
      <c r="B5589">
        <v>89952</v>
      </c>
      <c r="C5589" t="s">
        <v>1752</v>
      </c>
      <c r="D5589" t="s">
        <v>20</v>
      </c>
      <c r="E5589" t="s">
        <v>21</v>
      </c>
      <c r="F5589" t="s">
        <v>31</v>
      </c>
      <c r="G5589" t="s">
        <v>23</v>
      </c>
      <c r="H5589" t="s">
        <v>203</v>
      </c>
      <c r="I5589" t="s">
        <v>28</v>
      </c>
      <c r="J5589" t="s">
        <v>29</v>
      </c>
      <c r="K5589" t="s">
        <v>1114</v>
      </c>
      <c r="L5589" t="s">
        <v>26</v>
      </c>
      <c r="M5589" t="s">
        <v>141</v>
      </c>
      <c r="N5589" s="2">
        <v>41306</v>
      </c>
      <c r="O5589" s="2">
        <v>41309</v>
      </c>
      <c r="P5589">
        <v>9</v>
      </c>
      <c r="Q5589" s="1">
        <v>0.06</v>
      </c>
      <c r="R5589">
        <v>45.19</v>
      </c>
      <c r="S5589">
        <v>1.99</v>
      </c>
      <c r="T5589">
        <f t="shared" si="87"/>
        <v>406.71</v>
      </c>
    </row>
    <row r="5590" spans="1:20" x14ac:dyDescent="0.3">
      <c r="A5590">
        <v>5589</v>
      </c>
      <c r="B5590">
        <v>86052</v>
      </c>
      <c r="C5590" t="s">
        <v>220</v>
      </c>
      <c r="D5590" t="s">
        <v>578</v>
      </c>
      <c r="E5590" t="s">
        <v>21</v>
      </c>
      <c r="F5590" t="s">
        <v>31</v>
      </c>
      <c r="G5590" t="s">
        <v>23</v>
      </c>
      <c r="H5590" t="s">
        <v>203</v>
      </c>
      <c r="I5590" t="s">
        <v>28</v>
      </c>
      <c r="J5590" t="s">
        <v>29</v>
      </c>
      <c r="K5590" t="s">
        <v>198</v>
      </c>
      <c r="L5590" t="s">
        <v>330</v>
      </c>
      <c r="M5590" t="s">
        <v>35</v>
      </c>
      <c r="N5590" s="2">
        <v>40363</v>
      </c>
      <c r="O5590" s="2">
        <v>40365</v>
      </c>
      <c r="P5590">
        <v>2</v>
      </c>
      <c r="Q5590" s="1">
        <v>0.03</v>
      </c>
      <c r="R5590">
        <v>399.98</v>
      </c>
      <c r="S5590">
        <v>12.06</v>
      </c>
      <c r="T5590">
        <f t="shared" si="87"/>
        <v>799.96</v>
      </c>
    </row>
    <row r="5591" spans="1:20" x14ac:dyDescent="0.3">
      <c r="A5591">
        <v>5590</v>
      </c>
      <c r="B5591">
        <v>90787</v>
      </c>
      <c r="C5591" t="s">
        <v>816</v>
      </c>
      <c r="D5591" t="s">
        <v>20</v>
      </c>
      <c r="E5591" t="s">
        <v>39</v>
      </c>
      <c r="F5591" t="s">
        <v>40</v>
      </c>
      <c r="G5591" t="s">
        <v>41</v>
      </c>
      <c r="H5591" t="s">
        <v>94</v>
      </c>
      <c r="I5591" t="s">
        <v>28</v>
      </c>
      <c r="J5591" t="s">
        <v>29</v>
      </c>
      <c r="K5591" t="s">
        <v>184</v>
      </c>
      <c r="L5591" t="s">
        <v>706</v>
      </c>
      <c r="M5591" t="s">
        <v>75</v>
      </c>
      <c r="N5591" s="2">
        <v>40498</v>
      </c>
      <c r="O5591" s="2">
        <v>40499</v>
      </c>
      <c r="P5591">
        <v>37</v>
      </c>
      <c r="Q5591" s="1">
        <v>0.04</v>
      </c>
      <c r="R5591">
        <v>12.44</v>
      </c>
      <c r="S5591">
        <v>6.27</v>
      </c>
      <c r="T5591">
        <f t="shared" si="87"/>
        <v>460.28</v>
      </c>
    </row>
    <row r="5592" spans="1:20" x14ac:dyDescent="0.3">
      <c r="A5592">
        <v>5591</v>
      </c>
      <c r="B5592">
        <v>91437</v>
      </c>
      <c r="C5592" t="s">
        <v>785</v>
      </c>
      <c r="D5592" t="s">
        <v>20</v>
      </c>
      <c r="E5592" t="s">
        <v>39</v>
      </c>
      <c r="F5592" t="s">
        <v>22</v>
      </c>
      <c r="G5592" t="s">
        <v>41</v>
      </c>
      <c r="H5592" t="s">
        <v>42</v>
      </c>
      <c r="I5592" t="s">
        <v>28</v>
      </c>
      <c r="J5592" t="s">
        <v>29</v>
      </c>
      <c r="K5592" t="s">
        <v>291</v>
      </c>
      <c r="L5592" t="s">
        <v>192</v>
      </c>
      <c r="M5592" t="s">
        <v>232</v>
      </c>
      <c r="N5592" s="2">
        <v>40479</v>
      </c>
      <c r="O5592" s="2">
        <v>40481</v>
      </c>
      <c r="P5592">
        <v>6</v>
      </c>
      <c r="Q5592" s="1">
        <v>0.09</v>
      </c>
      <c r="R5592">
        <v>28.53</v>
      </c>
      <c r="S5592">
        <v>1.49</v>
      </c>
      <c r="T5592">
        <f t="shared" si="87"/>
        <v>171.18</v>
      </c>
    </row>
    <row r="5593" spans="1:20" x14ac:dyDescent="0.3">
      <c r="A5593">
        <v>5592</v>
      </c>
      <c r="B5593">
        <v>86382</v>
      </c>
      <c r="C5593" t="s">
        <v>1075</v>
      </c>
      <c r="D5593" t="s">
        <v>20</v>
      </c>
      <c r="E5593" t="s">
        <v>39</v>
      </c>
      <c r="F5593" t="s">
        <v>31</v>
      </c>
      <c r="G5593" t="s">
        <v>48</v>
      </c>
      <c r="H5593" t="s">
        <v>94</v>
      </c>
      <c r="I5593" t="s">
        <v>28</v>
      </c>
      <c r="J5593" t="s">
        <v>29</v>
      </c>
      <c r="K5593" t="s">
        <v>172</v>
      </c>
      <c r="L5593" t="s">
        <v>192</v>
      </c>
      <c r="M5593" t="s">
        <v>296</v>
      </c>
      <c r="N5593" s="2">
        <v>40224</v>
      </c>
      <c r="O5593" s="2">
        <v>40231</v>
      </c>
      <c r="P5593">
        <v>3</v>
      </c>
      <c r="Q5593" s="1">
        <v>7.0000000000000007E-2</v>
      </c>
      <c r="R5593">
        <v>9.7100000000000009</v>
      </c>
      <c r="S5593">
        <v>9.4499999999999993</v>
      </c>
      <c r="T5593">
        <f t="shared" si="87"/>
        <v>29.130000000000003</v>
      </c>
    </row>
    <row r="5594" spans="1:20" x14ac:dyDescent="0.3">
      <c r="A5594">
        <v>5593</v>
      </c>
      <c r="B5594">
        <v>87538</v>
      </c>
      <c r="C5594" t="s">
        <v>2014</v>
      </c>
      <c r="D5594" t="s">
        <v>20</v>
      </c>
      <c r="E5594" t="s">
        <v>39</v>
      </c>
      <c r="F5594" t="s">
        <v>47</v>
      </c>
      <c r="G5594" t="s">
        <v>23</v>
      </c>
      <c r="H5594" t="s">
        <v>42</v>
      </c>
      <c r="I5594" t="s">
        <v>28</v>
      </c>
      <c r="J5594" t="s">
        <v>29</v>
      </c>
      <c r="K5594" t="s">
        <v>189</v>
      </c>
      <c r="L5594" t="s">
        <v>192</v>
      </c>
      <c r="M5594" t="s">
        <v>111</v>
      </c>
      <c r="N5594" s="2">
        <v>40670</v>
      </c>
      <c r="O5594" s="2">
        <v>40672</v>
      </c>
      <c r="P5594">
        <v>7</v>
      </c>
      <c r="Q5594" s="1">
        <v>0.01</v>
      </c>
      <c r="R5594">
        <v>177.98</v>
      </c>
      <c r="S5594">
        <v>0.99</v>
      </c>
      <c r="T5594">
        <f t="shared" si="87"/>
        <v>1245.8599999999999</v>
      </c>
    </row>
    <row r="5595" spans="1:20" x14ac:dyDescent="0.3">
      <c r="A5595">
        <v>5594</v>
      </c>
      <c r="B5595">
        <v>90000</v>
      </c>
      <c r="C5595" t="s">
        <v>153</v>
      </c>
      <c r="D5595" t="s">
        <v>578</v>
      </c>
      <c r="E5595" t="s">
        <v>187</v>
      </c>
      <c r="F5595" t="s">
        <v>22</v>
      </c>
      <c r="G5595" t="s">
        <v>32</v>
      </c>
      <c r="H5595" t="s">
        <v>225</v>
      </c>
      <c r="I5595" t="s">
        <v>28</v>
      </c>
      <c r="J5595" t="s">
        <v>29</v>
      </c>
      <c r="K5595" t="s">
        <v>158</v>
      </c>
      <c r="L5595" t="s">
        <v>283</v>
      </c>
      <c r="M5595" t="s">
        <v>232</v>
      </c>
      <c r="N5595" s="2">
        <v>40199</v>
      </c>
      <c r="O5595" s="2">
        <v>40200</v>
      </c>
      <c r="P5595">
        <v>8</v>
      </c>
      <c r="Q5595" s="1">
        <v>0.04</v>
      </c>
      <c r="R5595">
        <v>355.98</v>
      </c>
      <c r="S5595">
        <v>58.92</v>
      </c>
      <c r="T5595">
        <f t="shared" si="87"/>
        <v>2847.84</v>
      </c>
    </row>
    <row r="5596" spans="1:20" x14ac:dyDescent="0.3">
      <c r="A5596">
        <v>5595</v>
      </c>
      <c r="B5596">
        <v>90000</v>
      </c>
      <c r="C5596" t="s">
        <v>153</v>
      </c>
      <c r="D5596" t="s">
        <v>20</v>
      </c>
      <c r="E5596" t="s">
        <v>39</v>
      </c>
      <c r="F5596" t="s">
        <v>22</v>
      </c>
      <c r="G5596" t="s">
        <v>32</v>
      </c>
      <c r="H5596" t="s">
        <v>78</v>
      </c>
      <c r="I5596" t="s">
        <v>28</v>
      </c>
      <c r="J5596" t="s">
        <v>29</v>
      </c>
      <c r="K5596" t="s">
        <v>172</v>
      </c>
      <c r="L5596" t="s">
        <v>192</v>
      </c>
      <c r="M5596" t="s">
        <v>182</v>
      </c>
      <c r="N5596" s="2">
        <v>40199</v>
      </c>
      <c r="O5596" s="2">
        <v>40200</v>
      </c>
      <c r="P5596">
        <v>5</v>
      </c>
      <c r="Q5596" s="1">
        <v>0.09</v>
      </c>
      <c r="R5596">
        <v>19.98</v>
      </c>
      <c r="S5596">
        <v>8.68</v>
      </c>
      <c r="T5596">
        <f t="shared" si="87"/>
        <v>99.9</v>
      </c>
    </row>
    <row r="5597" spans="1:20" x14ac:dyDescent="0.3">
      <c r="A5597">
        <v>5596</v>
      </c>
      <c r="B5597">
        <v>90006</v>
      </c>
      <c r="C5597" t="s">
        <v>153</v>
      </c>
      <c r="D5597" t="s">
        <v>20</v>
      </c>
      <c r="E5597" t="s">
        <v>39</v>
      </c>
      <c r="F5597" t="s">
        <v>22</v>
      </c>
      <c r="G5597" t="s">
        <v>32</v>
      </c>
      <c r="H5597" t="s">
        <v>89</v>
      </c>
      <c r="I5597" t="s">
        <v>28</v>
      </c>
      <c r="J5597" t="s">
        <v>29</v>
      </c>
      <c r="K5597" t="s">
        <v>82</v>
      </c>
      <c r="L5597" t="s">
        <v>192</v>
      </c>
      <c r="M5597" t="s">
        <v>27</v>
      </c>
      <c r="N5597" s="2">
        <v>41295</v>
      </c>
      <c r="O5597" s="2">
        <v>41297</v>
      </c>
      <c r="P5597">
        <v>11</v>
      </c>
      <c r="Q5597" s="1">
        <v>7.0000000000000007E-2</v>
      </c>
      <c r="R5597">
        <v>19.98</v>
      </c>
      <c r="S5597">
        <v>8.68</v>
      </c>
      <c r="T5597">
        <f t="shared" si="87"/>
        <v>219.78</v>
      </c>
    </row>
    <row r="5598" spans="1:20" x14ac:dyDescent="0.3">
      <c r="A5598">
        <v>5597</v>
      </c>
      <c r="B5598">
        <v>88098</v>
      </c>
      <c r="C5598" t="s">
        <v>1072</v>
      </c>
      <c r="D5598" t="s">
        <v>38</v>
      </c>
      <c r="E5598" t="s">
        <v>39</v>
      </c>
      <c r="F5598" t="s">
        <v>22</v>
      </c>
      <c r="G5598" t="s">
        <v>93</v>
      </c>
      <c r="H5598" t="s">
        <v>54</v>
      </c>
      <c r="I5598" t="s">
        <v>28</v>
      </c>
      <c r="J5598" t="s">
        <v>29</v>
      </c>
      <c r="K5598" t="s">
        <v>71</v>
      </c>
      <c r="L5598" t="s">
        <v>192</v>
      </c>
      <c r="M5598" t="s">
        <v>150</v>
      </c>
      <c r="N5598" s="2">
        <v>41259</v>
      </c>
      <c r="O5598" s="2">
        <v>41260</v>
      </c>
      <c r="P5598">
        <v>25</v>
      </c>
      <c r="Q5598" s="1">
        <v>0.08</v>
      </c>
      <c r="R5598">
        <v>7.84</v>
      </c>
      <c r="S5598">
        <v>4.71</v>
      </c>
      <c r="T5598">
        <f t="shared" si="87"/>
        <v>196</v>
      </c>
    </row>
    <row r="5599" spans="1:20" x14ac:dyDescent="0.3">
      <c r="A5599">
        <v>5598</v>
      </c>
      <c r="B5599">
        <v>88098</v>
      </c>
      <c r="C5599" t="s">
        <v>1072</v>
      </c>
      <c r="D5599" t="s">
        <v>20</v>
      </c>
      <c r="E5599" t="s">
        <v>39</v>
      </c>
      <c r="F5599" t="s">
        <v>22</v>
      </c>
      <c r="G5599" t="s">
        <v>93</v>
      </c>
      <c r="H5599" t="s">
        <v>61</v>
      </c>
      <c r="I5599" t="s">
        <v>28</v>
      </c>
      <c r="J5599" t="s">
        <v>29</v>
      </c>
      <c r="K5599" t="s">
        <v>228</v>
      </c>
      <c r="L5599" t="s">
        <v>192</v>
      </c>
      <c r="M5599" t="s">
        <v>27</v>
      </c>
      <c r="N5599" s="2">
        <v>41259</v>
      </c>
      <c r="O5599" s="2">
        <v>41261</v>
      </c>
      <c r="P5599">
        <v>11</v>
      </c>
      <c r="Q5599" s="1">
        <v>0.06</v>
      </c>
      <c r="R5599">
        <v>4.4800000000000004</v>
      </c>
      <c r="S5599">
        <v>2.5</v>
      </c>
      <c r="T5599">
        <f t="shared" si="87"/>
        <v>49.28</v>
      </c>
    </row>
    <row r="5600" spans="1:20" x14ac:dyDescent="0.3">
      <c r="A5600">
        <v>5599</v>
      </c>
      <c r="B5600">
        <v>87873</v>
      </c>
      <c r="C5600" t="s">
        <v>708</v>
      </c>
      <c r="D5600" t="s">
        <v>20</v>
      </c>
      <c r="E5600" t="s">
        <v>39</v>
      </c>
      <c r="F5600" t="s">
        <v>40</v>
      </c>
      <c r="G5600" t="s">
        <v>93</v>
      </c>
      <c r="H5600" t="s">
        <v>89</v>
      </c>
      <c r="I5600" t="s">
        <v>28</v>
      </c>
      <c r="J5600" t="s">
        <v>29</v>
      </c>
      <c r="K5600" t="s">
        <v>184</v>
      </c>
      <c r="L5600" t="s">
        <v>192</v>
      </c>
      <c r="M5600" t="s">
        <v>59</v>
      </c>
      <c r="N5600" s="2">
        <v>41526</v>
      </c>
      <c r="O5600" s="2">
        <v>41527</v>
      </c>
      <c r="P5600">
        <v>26</v>
      </c>
      <c r="Q5600" s="1">
        <v>7.0000000000000007E-2</v>
      </c>
      <c r="R5600">
        <v>3.75</v>
      </c>
      <c r="S5600">
        <v>0.5</v>
      </c>
      <c r="T5600">
        <f t="shared" si="87"/>
        <v>97.5</v>
      </c>
    </row>
    <row r="5601" spans="1:20" x14ac:dyDescent="0.3">
      <c r="A5601">
        <v>5600</v>
      </c>
      <c r="B5601">
        <v>87873</v>
      </c>
      <c r="C5601" t="s">
        <v>870</v>
      </c>
      <c r="D5601" t="s">
        <v>20</v>
      </c>
      <c r="E5601" t="s">
        <v>39</v>
      </c>
      <c r="F5601" t="s">
        <v>40</v>
      </c>
      <c r="G5601" t="s">
        <v>93</v>
      </c>
      <c r="H5601" t="s">
        <v>54</v>
      </c>
      <c r="I5601" t="s">
        <v>28</v>
      </c>
      <c r="J5601" t="s">
        <v>29</v>
      </c>
      <c r="K5601" t="s">
        <v>95</v>
      </c>
      <c r="L5601" t="s">
        <v>192</v>
      </c>
      <c r="M5601" t="s">
        <v>59</v>
      </c>
      <c r="N5601" s="2">
        <v>41526</v>
      </c>
      <c r="O5601" s="2">
        <v>41528</v>
      </c>
      <c r="P5601">
        <v>11</v>
      </c>
      <c r="Q5601" s="1">
        <v>0.02</v>
      </c>
      <c r="R5601">
        <v>3.98</v>
      </c>
      <c r="S5601">
        <v>5.26</v>
      </c>
      <c r="T5601">
        <f t="shared" si="87"/>
        <v>43.78</v>
      </c>
    </row>
    <row r="5602" spans="1:20" x14ac:dyDescent="0.3">
      <c r="A5602">
        <v>5601</v>
      </c>
      <c r="B5602">
        <v>87856</v>
      </c>
      <c r="C5602" t="s">
        <v>2040</v>
      </c>
      <c r="D5602" t="s">
        <v>20</v>
      </c>
      <c r="E5602" t="s">
        <v>187</v>
      </c>
      <c r="F5602" t="s">
        <v>47</v>
      </c>
      <c r="G5602" t="s">
        <v>23</v>
      </c>
      <c r="H5602" t="s">
        <v>225</v>
      </c>
      <c r="I5602" t="s">
        <v>28</v>
      </c>
      <c r="J5602" t="s">
        <v>29</v>
      </c>
      <c r="K5602" t="s">
        <v>113</v>
      </c>
      <c r="L5602" t="s">
        <v>26</v>
      </c>
      <c r="M5602" t="s">
        <v>160</v>
      </c>
      <c r="N5602" s="2">
        <v>41081</v>
      </c>
      <c r="O5602" s="2">
        <v>41082</v>
      </c>
      <c r="P5602">
        <v>3</v>
      </c>
      <c r="Q5602" s="1">
        <v>0.02</v>
      </c>
      <c r="R5602">
        <v>20.239999999999998</v>
      </c>
      <c r="S5602">
        <v>8.99</v>
      </c>
      <c r="T5602">
        <f t="shared" si="87"/>
        <v>60.72</v>
      </c>
    </row>
    <row r="5603" spans="1:20" x14ac:dyDescent="0.3">
      <c r="A5603">
        <v>5602</v>
      </c>
      <c r="B5603">
        <v>87869</v>
      </c>
      <c r="C5603" t="s">
        <v>870</v>
      </c>
      <c r="D5603" t="s">
        <v>38</v>
      </c>
      <c r="E5603" t="s">
        <v>39</v>
      </c>
      <c r="F5603" t="s">
        <v>40</v>
      </c>
      <c r="G5603" t="s">
        <v>41</v>
      </c>
      <c r="H5603" t="s">
        <v>42</v>
      </c>
      <c r="I5603" t="s">
        <v>28</v>
      </c>
      <c r="J5603" t="s">
        <v>29</v>
      </c>
      <c r="K5603" t="s">
        <v>71</v>
      </c>
      <c r="L5603" t="s">
        <v>192</v>
      </c>
      <c r="M5603" t="s">
        <v>59</v>
      </c>
      <c r="N5603" s="2">
        <v>41081</v>
      </c>
      <c r="O5603" s="2">
        <v>41082</v>
      </c>
      <c r="P5603">
        <v>20</v>
      </c>
      <c r="Q5603" s="1">
        <v>0.1</v>
      </c>
      <c r="R5603">
        <v>3.69</v>
      </c>
      <c r="S5603">
        <v>0.5</v>
      </c>
      <c r="T5603">
        <f t="shared" si="87"/>
        <v>73.8</v>
      </c>
    </row>
    <row r="5604" spans="1:20" x14ac:dyDescent="0.3">
      <c r="A5604">
        <v>5603</v>
      </c>
      <c r="B5604">
        <v>87869</v>
      </c>
      <c r="C5604" t="s">
        <v>870</v>
      </c>
      <c r="D5604" t="s">
        <v>20</v>
      </c>
      <c r="E5604" t="s">
        <v>39</v>
      </c>
      <c r="F5604" t="s">
        <v>40</v>
      </c>
      <c r="G5604" t="s">
        <v>41</v>
      </c>
      <c r="H5604" t="s">
        <v>89</v>
      </c>
      <c r="I5604" t="s">
        <v>28</v>
      </c>
      <c r="J5604" t="s">
        <v>29</v>
      </c>
      <c r="K5604" t="s">
        <v>98</v>
      </c>
      <c r="L5604" t="s">
        <v>192</v>
      </c>
      <c r="M5604" t="s">
        <v>59</v>
      </c>
      <c r="N5604" s="2">
        <v>41081</v>
      </c>
      <c r="O5604" s="2">
        <v>41083</v>
      </c>
      <c r="P5604">
        <v>14</v>
      </c>
      <c r="Q5604" s="1">
        <v>0.02</v>
      </c>
      <c r="R5604">
        <v>6.68</v>
      </c>
      <c r="S5604">
        <v>5.2</v>
      </c>
      <c r="T5604">
        <f t="shared" si="87"/>
        <v>93.52</v>
      </c>
    </row>
    <row r="5605" spans="1:20" x14ac:dyDescent="0.3">
      <c r="A5605">
        <v>5604</v>
      </c>
      <c r="B5605">
        <v>91311</v>
      </c>
      <c r="C5605" t="s">
        <v>768</v>
      </c>
      <c r="D5605" t="s">
        <v>20</v>
      </c>
      <c r="E5605" t="s">
        <v>21</v>
      </c>
      <c r="F5605" t="s">
        <v>22</v>
      </c>
      <c r="G5605" t="s">
        <v>23</v>
      </c>
      <c r="H5605" t="s">
        <v>24</v>
      </c>
      <c r="I5605" t="s">
        <v>28</v>
      </c>
      <c r="J5605" t="s">
        <v>29</v>
      </c>
      <c r="K5605" t="s">
        <v>198</v>
      </c>
      <c r="L5605" t="s">
        <v>192</v>
      </c>
      <c r="M5605" t="s">
        <v>182</v>
      </c>
      <c r="N5605" s="2">
        <v>40782</v>
      </c>
      <c r="O5605" s="2">
        <v>40783</v>
      </c>
      <c r="P5605">
        <v>18</v>
      </c>
      <c r="Q5605" s="1">
        <v>0.1</v>
      </c>
      <c r="R5605">
        <v>115.99</v>
      </c>
      <c r="S5605">
        <v>5.92</v>
      </c>
      <c r="T5605">
        <f t="shared" si="87"/>
        <v>2087.8199999999997</v>
      </c>
    </row>
    <row r="5606" spans="1:20" x14ac:dyDescent="0.3">
      <c r="A5606">
        <v>5605</v>
      </c>
      <c r="B5606">
        <v>89954</v>
      </c>
      <c r="C5606" t="s">
        <v>1752</v>
      </c>
      <c r="D5606" t="s">
        <v>20</v>
      </c>
      <c r="E5606" t="s">
        <v>21</v>
      </c>
      <c r="F5606" t="s">
        <v>31</v>
      </c>
      <c r="G5606" t="s">
        <v>93</v>
      </c>
      <c r="H5606" t="s">
        <v>206</v>
      </c>
      <c r="I5606" t="s">
        <v>28</v>
      </c>
      <c r="J5606" t="s">
        <v>29</v>
      </c>
      <c r="K5606" t="s">
        <v>213</v>
      </c>
      <c r="L5606" t="s">
        <v>192</v>
      </c>
      <c r="M5606" t="s">
        <v>139</v>
      </c>
      <c r="N5606" s="2">
        <v>41462</v>
      </c>
      <c r="O5606" s="2">
        <v>41464</v>
      </c>
      <c r="P5606">
        <v>5</v>
      </c>
      <c r="Q5606" s="1">
        <v>0.05</v>
      </c>
      <c r="R5606">
        <v>45.99</v>
      </c>
      <c r="S5606">
        <v>4.99</v>
      </c>
      <c r="T5606">
        <f t="shared" si="87"/>
        <v>229.95000000000002</v>
      </c>
    </row>
    <row r="5607" spans="1:20" x14ac:dyDescent="0.3">
      <c r="A5607">
        <v>5606</v>
      </c>
      <c r="B5607">
        <v>88958</v>
      </c>
      <c r="C5607" t="s">
        <v>1525</v>
      </c>
      <c r="D5607" t="s">
        <v>20</v>
      </c>
      <c r="E5607" t="s">
        <v>39</v>
      </c>
      <c r="F5607" t="s">
        <v>22</v>
      </c>
      <c r="G5607" t="s">
        <v>32</v>
      </c>
      <c r="H5607" t="s">
        <v>42</v>
      </c>
      <c r="I5607" t="s">
        <v>28</v>
      </c>
      <c r="J5607" t="s">
        <v>29</v>
      </c>
      <c r="K5607" t="s">
        <v>181</v>
      </c>
      <c r="L5607" t="s">
        <v>26</v>
      </c>
      <c r="M5607" t="s">
        <v>238</v>
      </c>
      <c r="N5607" s="2">
        <v>40195</v>
      </c>
      <c r="O5607" s="2">
        <v>40196</v>
      </c>
      <c r="P5607">
        <v>10</v>
      </c>
      <c r="Q5607" s="1">
        <v>0.05</v>
      </c>
      <c r="R5607">
        <v>28.15</v>
      </c>
      <c r="S5607">
        <v>6.17</v>
      </c>
      <c r="T5607">
        <f t="shared" si="87"/>
        <v>281.5</v>
      </c>
    </row>
    <row r="5608" spans="1:20" x14ac:dyDescent="0.3">
      <c r="A5608">
        <v>5607</v>
      </c>
      <c r="B5608">
        <v>89847</v>
      </c>
      <c r="C5608" t="s">
        <v>807</v>
      </c>
      <c r="D5608" t="s">
        <v>20</v>
      </c>
      <c r="E5608" t="s">
        <v>21</v>
      </c>
      <c r="F5608" t="s">
        <v>31</v>
      </c>
      <c r="G5608" t="s">
        <v>93</v>
      </c>
      <c r="H5608" t="s">
        <v>24</v>
      </c>
      <c r="I5608" t="s">
        <v>28</v>
      </c>
      <c r="J5608" t="s">
        <v>29</v>
      </c>
      <c r="K5608" t="s">
        <v>1243</v>
      </c>
      <c r="L5608" t="s">
        <v>26</v>
      </c>
      <c r="M5608" t="s">
        <v>121</v>
      </c>
      <c r="N5608" s="2">
        <v>40264</v>
      </c>
      <c r="O5608" s="2">
        <v>40265</v>
      </c>
      <c r="P5608">
        <v>10</v>
      </c>
      <c r="Q5608" s="1">
        <v>0.06</v>
      </c>
      <c r="R5608">
        <v>8.1199999999999992</v>
      </c>
      <c r="S5608">
        <v>2.83</v>
      </c>
      <c r="T5608">
        <f t="shared" si="87"/>
        <v>81.199999999999989</v>
      </c>
    </row>
    <row r="5609" spans="1:20" x14ac:dyDescent="0.3">
      <c r="A5609">
        <v>5608</v>
      </c>
      <c r="B5609">
        <v>89847</v>
      </c>
      <c r="C5609" t="s">
        <v>807</v>
      </c>
      <c r="D5609" t="s">
        <v>20</v>
      </c>
      <c r="E5609" t="s">
        <v>187</v>
      </c>
      <c r="F5609" t="s">
        <v>31</v>
      </c>
      <c r="G5609" t="s">
        <v>93</v>
      </c>
      <c r="H5609" t="s">
        <v>217</v>
      </c>
      <c r="I5609" t="s">
        <v>28</v>
      </c>
      <c r="J5609" t="s">
        <v>29</v>
      </c>
      <c r="K5609" t="s">
        <v>82</v>
      </c>
      <c r="L5609" t="s">
        <v>706</v>
      </c>
      <c r="M5609" t="s">
        <v>143</v>
      </c>
      <c r="N5609" s="2">
        <v>40264</v>
      </c>
      <c r="O5609" s="2">
        <v>40265</v>
      </c>
      <c r="P5609">
        <v>12</v>
      </c>
      <c r="Q5609" s="1">
        <v>0.05</v>
      </c>
      <c r="R5609">
        <v>51.65</v>
      </c>
      <c r="S5609">
        <v>18.45</v>
      </c>
      <c r="T5609">
        <f t="shared" si="87"/>
        <v>619.79999999999995</v>
      </c>
    </row>
    <row r="5610" spans="1:20" x14ac:dyDescent="0.3">
      <c r="A5610">
        <v>5609</v>
      </c>
      <c r="B5610">
        <v>89854</v>
      </c>
      <c r="C5610" t="s">
        <v>807</v>
      </c>
      <c r="D5610" t="s">
        <v>20</v>
      </c>
      <c r="E5610" t="s">
        <v>39</v>
      </c>
      <c r="F5610" t="s">
        <v>31</v>
      </c>
      <c r="G5610" t="s">
        <v>93</v>
      </c>
      <c r="H5610" t="s">
        <v>78</v>
      </c>
      <c r="I5610" t="s">
        <v>28</v>
      </c>
      <c r="J5610" t="s">
        <v>29</v>
      </c>
      <c r="K5610" t="s">
        <v>189</v>
      </c>
      <c r="L5610" t="s">
        <v>44</v>
      </c>
      <c r="M5610" t="s">
        <v>141</v>
      </c>
      <c r="N5610" s="2">
        <v>41360</v>
      </c>
      <c r="O5610" s="2">
        <v>41361</v>
      </c>
      <c r="P5610">
        <v>1</v>
      </c>
      <c r="Q5610" s="1">
        <v>0.01</v>
      </c>
      <c r="R5610">
        <v>6.68</v>
      </c>
      <c r="S5610">
        <v>1.5</v>
      </c>
      <c r="T5610">
        <f t="shared" si="87"/>
        <v>6.68</v>
      </c>
    </row>
    <row r="5611" spans="1:20" x14ac:dyDescent="0.3">
      <c r="A5611">
        <v>5610</v>
      </c>
      <c r="B5611">
        <v>89847</v>
      </c>
      <c r="C5611" t="s">
        <v>1955</v>
      </c>
      <c r="D5611" t="s">
        <v>20</v>
      </c>
      <c r="E5611" t="s">
        <v>21</v>
      </c>
      <c r="F5611" t="s">
        <v>31</v>
      </c>
      <c r="G5611" t="s">
        <v>93</v>
      </c>
      <c r="H5611" t="s">
        <v>24</v>
      </c>
      <c r="I5611" t="s">
        <v>28</v>
      </c>
      <c r="J5611" t="s">
        <v>29</v>
      </c>
      <c r="K5611" t="s">
        <v>210</v>
      </c>
      <c r="L5611" t="s">
        <v>192</v>
      </c>
      <c r="M5611" t="s">
        <v>146</v>
      </c>
      <c r="N5611" s="2">
        <v>40264</v>
      </c>
      <c r="O5611" s="2">
        <v>40265</v>
      </c>
      <c r="P5611">
        <v>10</v>
      </c>
      <c r="Q5611" s="1">
        <v>0.1</v>
      </c>
      <c r="R5611">
        <v>175.99</v>
      </c>
      <c r="S5611">
        <v>8.99</v>
      </c>
      <c r="T5611">
        <f t="shared" si="87"/>
        <v>1759.9</v>
      </c>
    </row>
    <row r="5612" spans="1:20" x14ac:dyDescent="0.3">
      <c r="A5612">
        <v>5611</v>
      </c>
      <c r="B5612">
        <v>89496</v>
      </c>
      <c r="C5612" t="s">
        <v>998</v>
      </c>
      <c r="D5612" t="s">
        <v>20</v>
      </c>
      <c r="E5612" t="s">
        <v>21</v>
      </c>
      <c r="F5612" t="s">
        <v>22</v>
      </c>
      <c r="G5612" t="s">
        <v>41</v>
      </c>
      <c r="H5612" t="s">
        <v>203</v>
      </c>
      <c r="I5612" t="s">
        <v>28</v>
      </c>
      <c r="J5612" t="s">
        <v>29</v>
      </c>
      <c r="K5612" t="s">
        <v>1254</v>
      </c>
      <c r="L5612" t="s">
        <v>192</v>
      </c>
      <c r="M5612" t="s">
        <v>86</v>
      </c>
      <c r="N5612" s="2">
        <v>41573</v>
      </c>
      <c r="O5612" s="2">
        <v>41575</v>
      </c>
      <c r="P5612">
        <v>5</v>
      </c>
      <c r="Q5612" s="1">
        <v>0.04</v>
      </c>
      <c r="R5612">
        <v>10.97</v>
      </c>
      <c r="S5612">
        <v>6.5</v>
      </c>
      <c r="T5612">
        <f t="shared" si="87"/>
        <v>54.85</v>
      </c>
    </row>
    <row r="5613" spans="1:20" x14ac:dyDescent="0.3">
      <c r="A5613">
        <v>5612</v>
      </c>
      <c r="B5613">
        <v>89496</v>
      </c>
      <c r="C5613" t="s">
        <v>998</v>
      </c>
      <c r="D5613" t="s">
        <v>578</v>
      </c>
      <c r="E5613" t="s">
        <v>21</v>
      </c>
      <c r="F5613" t="s">
        <v>22</v>
      </c>
      <c r="G5613" t="s">
        <v>41</v>
      </c>
      <c r="H5613" t="s">
        <v>203</v>
      </c>
      <c r="I5613" t="s">
        <v>28</v>
      </c>
      <c r="J5613" t="s">
        <v>29</v>
      </c>
      <c r="K5613" t="s">
        <v>1107</v>
      </c>
      <c r="L5613" t="s">
        <v>283</v>
      </c>
      <c r="M5613" t="s">
        <v>190</v>
      </c>
      <c r="N5613" s="2">
        <v>41573</v>
      </c>
      <c r="O5613" s="2">
        <v>41575</v>
      </c>
      <c r="P5613">
        <v>7</v>
      </c>
      <c r="Q5613" s="1">
        <v>0.03</v>
      </c>
      <c r="R5613">
        <v>145.44999999999999</v>
      </c>
      <c r="S5613">
        <v>17.850000000000001</v>
      </c>
      <c r="T5613">
        <f t="shared" si="87"/>
        <v>1018.1499999999999</v>
      </c>
    </row>
    <row r="5614" spans="1:20" x14ac:dyDescent="0.3">
      <c r="A5614">
        <v>5613</v>
      </c>
      <c r="B5614">
        <v>89496</v>
      </c>
      <c r="C5614" t="s">
        <v>906</v>
      </c>
      <c r="D5614" t="s">
        <v>38</v>
      </c>
      <c r="E5614" t="s">
        <v>21</v>
      </c>
      <c r="F5614" t="s">
        <v>31</v>
      </c>
      <c r="G5614" t="s">
        <v>41</v>
      </c>
      <c r="H5614" t="s">
        <v>33</v>
      </c>
      <c r="I5614" t="s">
        <v>28</v>
      </c>
      <c r="J5614" t="s">
        <v>29</v>
      </c>
      <c r="K5614" t="s">
        <v>213</v>
      </c>
      <c r="L5614" t="s">
        <v>192</v>
      </c>
      <c r="M5614" t="s">
        <v>255</v>
      </c>
      <c r="N5614" s="2">
        <v>41573</v>
      </c>
      <c r="O5614" s="2">
        <v>41576</v>
      </c>
      <c r="P5614">
        <v>22</v>
      </c>
      <c r="Q5614" s="1">
        <v>0</v>
      </c>
      <c r="R5614">
        <v>20.97</v>
      </c>
      <c r="S5614">
        <v>4</v>
      </c>
      <c r="T5614">
        <f t="shared" si="87"/>
        <v>461.34</v>
      </c>
    </row>
    <row r="5615" spans="1:20" x14ac:dyDescent="0.3">
      <c r="A5615">
        <v>5614</v>
      </c>
      <c r="B5615">
        <v>88141</v>
      </c>
      <c r="C5615" t="s">
        <v>386</v>
      </c>
      <c r="D5615" t="s">
        <v>20</v>
      </c>
      <c r="E5615" t="s">
        <v>39</v>
      </c>
      <c r="F5615" t="s">
        <v>31</v>
      </c>
      <c r="G5615" t="s">
        <v>23</v>
      </c>
      <c r="H5615" t="s">
        <v>94</v>
      </c>
      <c r="I5615" t="s">
        <v>28</v>
      </c>
      <c r="J5615" t="s">
        <v>29</v>
      </c>
      <c r="K5615" t="s">
        <v>221</v>
      </c>
      <c r="L5615" t="s">
        <v>192</v>
      </c>
      <c r="M5615" t="s">
        <v>35</v>
      </c>
      <c r="N5615" s="2">
        <v>40918</v>
      </c>
      <c r="O5615" s="2">
        <v>40919</v>
      </c>
      <c r="P5615">
        <v>4</v>
      </c>
      <c r="Q5615" s="1">
        <v>0</v>
      </c>
      <c r="R5615">
        <v>3.75</v>
      </c>
      <c r="S5615">
        <v>0.5</v>
      </c>
      <c r="T5615">
        <f t="shared" si="87"/>
        <v>15</v>
      </c>
    </row>
    <row r="5616" spans="1:20" x14ac:dyDescent="0.3">
      <c r="A5616">
        <v>5615</v>
      </c>
      <c r="B5616">
        <v>91517</v>
      </c>
      <c r="C5616" t="s">
        <v>1019</v>
      </c>
      <c r="D5616" t="s">
        <v>38</v>
      </c>
      <c r="E5616" t="s">
        <v>39</v>
      </c>
      <c r="F5616" t="s">
        <v>31</v>
      </c>
      <c r="G5616" t="s">
        <v>41</v>
      </c>
      <c r="H5616" t="s">
        <v>54</v>
      </c>
      <c r="I5616" t="s">
        <v>28</v>
      </c>
      <c r="J5616" t="s">
        <v>29</v>
      </c>
      <c r="K5616" t="s">
        <v>79</v>
      </c>
      <c r="L5616" t="s">
        <v>44</v>
      </c>
      <c r="M5616" t="s">
        <v>139</v>
      </c>
      <c r="N5616" s="2">
        <v>41336</v>
      </c>
      <c r="O5616" s="2">
        <v>41337</v>
      </c>
      <c r="P5616">
        <v>9</v>
      </c>
      <c r="Q5616" s="1">
        <v>0.03</v>
      </c>
      <c r="R5616">
        <v>4.26</v>
      </c>
      <c r="S5616">
        <v>1.2</v>
      </c>
      <c r="T5616">
        <f t="shared" si="87"/>
        <v>38.339999999999996</v>
      </c>
    </row>
    <row r="5617" spans="1:20" x14ac:dyDescent="0.3">
      <c r="A5617">
        <v>5616</v>
      </c>
      <c r="B5617">
        <v>91517</v>
      </c>
      <c r="C5617" t="s">
        <v>1612</v>
      </c>
      <c r="D5617" t="s">
        <v>578</v>
      </c>
      <c r="E5617" t="s">
        <v>39</v>
      </c>
      <c r="F5617" t="s">
        <v>47</v>
      </c>
      <c r="G5617" t="s">
        <v>41</v>
      </c>
      <c r="H5617" t="s">
        <v>89</v>
      </c>
      <c r="I5617" t="s">
        <v>28</v>
      </c>
      <c r="J5617" t="s">
        <v>29</v>
      </c>
      <c r="K5617" t="s">
        <v>170</v>
      </c>
      <c r="L5617" t="s">
        <v>283</v>
      </c>
      <c r="M5617" t="s">
        <v>114</v>
      </c>
      <c r="N5617" s="2">
        <v>41336</v>
      </c>
      <c r="O5617" s="2">
        <v>41338</v>
      </c>
      <c r="P5617">
        <v>6</v>
      </c>
      <c r="Q5617" s="1">
        <v>0.05</v>
      </c>
      <c r="R5617">
        <v>68.81</v>
      </c>
      <c r="S5617">
        <v>60</v>
      </c>
      <c r="T5617">
        <f t="shared" si="87"/>
        <v>412.86</v>
      </c>
    </row>
    <row r="5618" spans="1:20" x14ac:dyDescent="0.3">
      <c r="A5618">
        <v>5617</v>
      </c>
      <c r="B5618">
        <v>91517</v>
      </c>
      <c r="C5618" t="s">
        <v>1612</v>
      </c>
      <c r="D5618" t="s">
        <v>20</v>
      </c>
      <c r="E5618" t="s">
        <v>39</v>
      </c>
      <c r="F5618" t="s">
        <v>47</v>
      </c>
      <c r="G5618" t="s">
        <v>41</v>
      </c>
      <c r="H5618" t="s">
        <v>49</v>
      </c>
      <c r="I5618" t="s">
        <v>28</v>
      </c>
      <c r="J5618" t="s">
        <v>29</v>
      </c>
      <c r="K5618" t="s">
        <v>105</v>
      </c>
      <c r="L5618" t="s">
        <v>26</v>
      </c>
      <c r="M5618" t="s">
        <v>134</v>
      </c>
      <c r="N5618" s="2">
        <v>41336</v>
      </c>
      <c r="O5618" s="2">
        <v>41338</v>
      </c>
      <c r="P5618">
        <v>2</v>
      </c>
      <c r="Q5618" s="1">
        <v>0.03</v>
      </c>
      <c r="R5618">
        <v>6.84</v>
      </c>
      <c r="S5618">
        <v>8.3699999999999992</v>
      </c>
      <c r="T5618">
        <f t="shared" si="87"/>
        <v>13.68</v>
      </c>
    </row>
    <row r="5619" spans="1:20" x14ac:dyDescent="0.3">
      <c r="A5619">
        <v>5618</v>
      </c>
      <c r="B5619">
        <v>89064</v>
      </c>
      <c r="C5619" t="s">
        <v>1970</v>
      </c>
      <c r="D5619" t="s">
        <v>20</v>
      </c>
      <c r="E5619" t="s">
        <v>39</v>
      </c>
      <c r="F5619" t="s">
        <v>31</v>
      </c>
      <c r="G5619" t="s">
        <v>48</v>
      </c>
      <c r="H5619" t="s">
        <v>94</v>
      </c>
      <c r="I5619" t="s">
        <v>28</v>
      </c>
      <c r="J5619" t="s">
        <v>29</v>
      </c>
      <c r="K5619" t="s">
        <v>43</v>
      </c>
      <c r="L5619" t="s">
        <v>192</v>
      </c>
      <c r="M5619" t="s">
        <v>69</v>
      </c>
      <c r="N5619" s="2">
        <v>41481</v>
      </c>
      <c r="O5619" s="2">
        <v>41488</v>
      </c>
      <c r="P5619">
        <v>11</v>
      </c>
      <c r="Q5619" s="1">
        <v>7.0000000000000007E-2</v>
      </c>
      <c r="R5619">
        <v>15.31</v>
      </c>
      <c r="S5619">
        <v>8.7799999999999994</v>
      </c>
      <c r="T5619">
        <f t="shared" si="87"/>
        <v>168.41</v>
      </c>
    </row>
    <row r="5620" spans="1:20" x14ac:dyDescent="0.3">
      <c r="A5620">
        <v>5619</v>
      </c>
      <c r="B5620">
        <v>87154</v>
      </c>
      <c r="C5620" t="s">
        <v>1348</v>
      </c>
      <c r="D5620" t="s">
        <v>20</v>
      </c>
      <c r="E5620" t="s">
        <v>39</v>
      </c>
      <c r="F5620" t="s">
        <v>22</v>
      </c>
      <c r="G5620" t="s">
        <v>48</v>
      </c>
      <c r="H5620" t="s">
        <v>42</v>
      </c>
      <c r="I5620" t="s">
        <v>28</v>
      </c>
      <c r="J5620" t="s">
        <v>29</v>
      </c>
      <c r="K5620" t="s">
        <v>181</v>
      </c>
      <c r="L5620" t="s">
        <v>192</v>
      </c>
      <c r="M5620" t="s">
        <v>80</v>
      </c>
      <c r="N5620" s="2">
        <v>41031</v>
      </c>
      <c r="O5620" s="2">
        <v>41035</v>
      </c>
      <c r="P5620">
        <v>3</v>
      </c>
      <c r="Q5620" s="1">
        <v>0.05</v>
      </c>
      <c r="R5620">
        <v>5.68</v>
      </c>
      <c r="S5620">
        <v>1.39</v>
      </c>
      <c r="T5620">
        <f t="shared" si="87"/>
        <v>17.04</v>
      </c>
    </row>
    <row r="5621" spans="1:20" x14ac:dyDescent="0.3">
      <c r="A5621">
        <v>5620</v>
      </c>
      <c r="B5621">
        <v>87154</v>
      </c>
      <c r="C5621" t="s">
        <v>1348</v>
      </c>
      <c r="D5621" t="s">
        <v>20</v>
      </c>
      <c r="E5621" t="s">
        <v>39</v>
      </c>
      <c r="F5621" t="s">
        <v>22</v>
      </c>
      <c r="G5621" t="s">
        <v>48</v>
      </c>
      <c r="H5621" t="s">
        <v>54</v>
      </c>
      <c r="I5621" t="s">
        <v>28</v>
      </c>
      <c r="J5621" t="s">
        <v>29</v>
      </c>
      <c r="K5621" t="s">
        <v>98</v>
      </c>
      <c r="L5621" t="s">
        <v>192</v>
      </c>
      <c r="M5621" t="s">
        <v>173</v>
      </c>
      <c r="N5621" s="2">
        <v>41031</v>
      </c>
      <c r="O5621" s="2">
        <v>41036</v>
      </c>
      <c r="P5621">
        <v>5</v>
      </c>
      <c r="Q5621" s="1">
        <v>0.09</v>
      </c>
      <c r="R5621">
        <v>12.21</v>
      </c>
      <c r="S5621">
        <v>4.8099999999999996</v>
      </c>
      <c r="T5621">
        <f t="shared" si="87"/>
        <v>61.050000000000004</v>
      </c>
    </row>
    <row r="5622" spans="1:20" x14ac:dyDescent="0.3">
      <c r="A5622">
        <v>5621</v>
      </c>
      <c r="B5622">
        <v>91390</v>
      </c>
      <c r="C5622" t="s">
        <v>455</v>
      </c>
      <c r="D5622" t="s">
        <v>20</v>
      </c>
      <c r="E5622" t="s">
        <v>39</v>
      </c>
      <c r="F5622" t="s">
        <v>40</v>
      </c>
      <c r="G5622" t="s">
        <v>48</v>
      </c>
      <c r="H5622" t="s">
        <v>42</v>
      </c>
      <c r="I5622" t="s">
        <v>28</v>
      </c>
      <c r="J5622" t="s">
        <v>29</v>
      </c>
      <c r="K5622" t="s">
        <v>163</v>
      </c>
      <c r="L5622" t="s">
        <v>192</v>
      </c>
      <c r="M5622" t="s">
        <v>342</v>
      </c>
      <c r="N5622" s="2">
        <v>40589</v>
      </c>
      <c r="O5622" s="2">
        <v>40596</v>
      </c>
      <c r="P5622">
        <v>8</v>
      </c>
      <c r="Q5622" s="1">
        <v>0.06</v>
      </c>
      <c r="R5622">
        <v>2.88</v>
      </c>
      <c r="S5622">
        <v>0.5</v>
      </c>
      <c r="T5622">
        <f t="shared" si="87"/>
        <v>23.04</v>
      </c>
    </row>
    <row r="5623" spans="1:20" x14ac:dyDescent="0.3">
      <c r="A5623">
        <v>5622</v>
      </c>
      <c r="B5623">
        <v>91390</v>
      </c>
      <c r="C5623" t="s">
        <v>455</v>
      </c>
      <c r="D5623" t="s">
        <v>20</v>
      </c>
      <c r="E5623" t="s">
        <v>39</v>
      </c>
      <c r="F5623" t="s">
        <v>40</v>
      </c>
      <c r="G5623" t="s">
        <v>48</v>
      </c>
      <c r="H5623" t="s">
        <v>42</v>
      </c>
      <c r="I5623" t="s">
        <v>28</v>
      </c>
      <c r="J5623" t="s">
        <v>29</v>
      </c>
      <c r="K5623" t="s">
        <v>71</v>
      </c>
      <c r="L5623" t="s">
        <v>706</v>
      </c>
      <c r="M5623" t="s">
        <v>370</v>
      </c>
      <c r="N5623" s="2">
        <v>40589</v>
      </c>
      <c r="O5623" s="2">
        <v>40594</v>
      </c>
      <c r="P5623">
        <v>6</v>
      </c>
      <c r="Q5623" s="1">
        <v>0.08</v>
      </c>
      <c r="R5623">
        <v>12.44</v>
      </c>
      <c r="S5623">
        <v>6.27</v>
      </c>
      <c r="T5623">
        <f t="shared" si="87"/>
        <v>74.64</v>
      </c>
    </row>
    <row r="5624" spans="1:20" x14ac:dyDescent="0.3">
      <c r="A5624">
        <v>5623</v>
      </c>
      <c r="B5624">
        <v>86601</v>
      </c>
      <c r="C5624" t="s">
        <v>1213</v>
      </c>
      <c r="D5624" t="s">
        <v>20</v>
      </c>
      <c r="E5624" t="s">
        <v>21</v>
      </c>
      <c r="F5624" t="s">
        <v>47</v>
      </c>
      <c r="G5624" t="s">
        <v>48</v>
      </c>
      <c r="H5624" t="s">
        <v>33</v>
      </c>
      <c r="I5624" t="s">
        <v>28</v>
      </c>
      <c r="J5624" t="s">
        <v>29</v>
      </c>
      <c r="K5624" t="s">
        <v>1138</v>
      </c>
      <c r="L5624" t="s">
        <v>746</v>
      </c>
      <c r="M5624" t="s">
        <v>117</v>
      </c>
      <c r="N5624" s="2">
        <v>40552</v>
      </c>
      <c r="O5624" s="2">
        <v>40556</v>
      </c>
      <c r="P5624">
        <v>12</v>
      </c>
      <c r="Q5624" s="1">
        <v>0.05</v>
      </c>
      <c r="R5624">
        <v>599.99</v>
      </c>
      <c r="S5624">
        <v>24.49</v>
      </c>
      <c r="T5624">
        <f t="shared" si="87"/>
        <v>7199.88</v>
      </c>
    </row>
    <row r="5625" spans="1:20" x14ac:dyDescent="0.3">
      <c r="A5625">
        <v>5624</v>
      </c>
      <c r="B5625">
        <v>88621</v>
      </c>
      <c r="C5625" t="s">
        <v>945</v>
      </c>
      <c r="D5625" t="s">
        <v>20</v>
      </c>
      <c r="E5625" t="s">
        <v>39</v>
      </c>
      <c r="F5625" t="s">
        <v>31</v>
      </c>
      <c r="G5625" t="s">
        <v>41</v>
      </c>
      <c r="H5625" t="s">
        <v>94</v>
      </c>
      <c r="I5625" t="s">
        <v>28</v>
      </c>
      <c r="J5625" t="s">
        <v>29</v>
      </c>
      <c r="K5625" t="s">
        <v>98</v>
      </c>
      <c r="L5625" t="s">
        <v>44</v>
      </c>
      <c r="M5625" t="s">
        <v>91</v>
      </c>
      <c r="N5625" s="2">
        <v>40963</v>
      </c>
      <c r="O5625" s="2">
        <v>40964</v>
      </c>
      <c r="P5625">
        <v>1</v>
      </c>
      <c r="Q5625" s="1">
        <v>0.04</v>
      </c>
      <c r="R5625">
        <v>3.98</v>
      </c>
      <c r="S5625">
        <v>2.97</v>
      </c>
      <c r="T5625">
        <f t="shared" si="87"/>
        <v>3.98</v>
      </c>
    </row>
    <row r="5626" spans="1:20" x14ac:dyDescent="0.3">
      <c r="A5626">
        <v>5625</v>
      </c>
      <c r="B5626">
        <v>88621</v>
      </c>
      <c r="C5626" t="s">
        <v>2383</v>
      </c>
      <c r="D5626" t="s">
        <v>20</v>
      </c>
      <c r="E5626" t="s">
        <v>21</v>
      </c>
      <c r="F5626" t="s">
        <v>31</v>
      </c>
      <c r="G5626" t="s">
        <v>41</v>
      </c>
      <c r="H5626" t="s">
        <v>24</v>
      </c>
      <c r="I5626" t="s">
        <v>28</v>
      </c>
      <c r="J5626" t="s">
        <v>29</v>
      </c>
      <c r="K5626" t="s">
        <v>1107</v>
      </c>
      <c r="L5626" t="s">
        <v>192</v>
      </c>
      <c r="M5626" t="s">
        <v>139</v>
      </c>
      <c r="N5626" s="2">
        <v>40963</v>
      </c>
      <c r="O5626" s="2">
        <v>40964</v>
      </c>
      <c r="P5626">
        <v>7</v>
      </c>
      <c r="Q5626" s="1">
        <v>0.1</v>
      </c>
      <c r="R5626">
        <v>99.99</v>
      </c>
      <c r="S5626">
        <v>19.989999999999998</v>
      </c>
      <c r="T5626">
        <f t="shared" si="87"/>
        <v>699.93</v>
      </c>
    </row>
    <row r="5627" spans="1:20" x14ac:dyDescent="0.3">
      <c r="A5627">
        <v>5626</v>
      </c>
      <c r="B5627">
        <v>89907</v>
      </c>
      <c r="C5627" t="s">
        <v>148</v>
      </c>
      <c r="D5627" t="s">
        <v>578</v>
      </c>
      <c r="E5627" t="s">
        <v>21</v>
      </c>
      <c r="F5627" t="s">
        <v>22</v>
      </c>
      <c r="G5627" t="s">
        <v>48</v>
      </c>
      <c r="H5627" t="s">
        <v>203</v>
      </c>
      <c r="I5627" t="s">
        <v>28</v>
      </c>
      <c r="J5627" t="s">
        <v>29</v>
      </c>
      <c r="K5627" t="s">
        <v>204</v>
      </c>
      <c r="L5627" t="s">
        <v>283</v>
      </c>
      <c r="M5627" t="s">
        <v>294</v>
      </c>
      <c r="N5627" s="2">
        <v>41300</v>
      </c>
      <c r="O5627" s="2">
        <v>41307</v>
      </c>
      <c r="P5627">
        <v>1</v>
      </c>
      <c r="Q5627" s="1">
        <v>0.08</v>
      </c>
      <c r="R5627">
        <v>270.97000000000003</v>
      </c>
      <c r="S5627">
        <v>28.06</v>
      </c>
      <c r="T5627">
        <f t="shared" si="87"/>
        <v>270.97000000000003</v>
      </c>
    </row>
    <row r="5628" spans="1:20" x14ac:dyDescent="0.3">
      <c r="A5628">
        <v>5627</v>
      </c>
      <c r="B5628">
        <v>89907</v>
      </c>
      <c r="C5628" t="s">
        <v>148</v>
      </c>
      <c r="D5628" t="s">
        <v>20</v>
      </c>
      <c r="E5628" t="s">
        <v>39</v>
      </c>
      <c r="F5628" t="s">
        <v>22</v>
      </c>
      <c r="G5628" t="s">
        <v>48</v>
      </c>
      <c r="H5628" t="s">
        <v>89</v>
      </c>
      <c r="I5628" t="s">
        <v>28</v>
      </c>
      <c r="J5628" t="s">
        <v>29</v>
      </c>
      <c r="K5628" t="s">
        <v>149</v>
      </c>
      <c r="L5628" t="s">
        <v>44</v>
      </c>
      <c r="M5628" t="s">
        <v>150</v>
      </c>
      <c r="N5628" s="2">
        <v>41300</v>
      </c>
      <c r="O5628" s="2">
        <v>41304</v>
      </c>
      <c r="P5628">
        <v>12</v>
      </c>
      <c r="Q5628" s="1">
        <v>0.01</v>
      </c>
      <c r="R5628">
        <v>1.6</v>
      </c>
      <c r="S5628">
        <v>1.29</v>
      </c>
      <c r="T5628">
        <f t="shared" si="87"/>
        <v>19.200000000000003</v>
      </c>
    </row>
    <row r="5629" spans="1:20" x14ac:dyDescent="0.3">
      <c r="A5629">
        <v>5628</v>
      </c>
      <c r="B5629">
        <v>88834</v>
      </c>
      <c r="C5629" t="s">
        <v>521</v>
      </c>
      <c r="D5629" t="s">
        <v>20</v>
      </c>
      <c r="E5629" t="s">
        <v>39</v>
      </c>
      <c r="F5629" t="s">
        <v>22</v>
      </c>
      <c r="G5629" t="s">
        <v>23</v>
      </c>
      <c r="H5629" t="s">
        <v>49</v>
      </c>
      <c r="I5629" t="s">
        <v>28</v>
      </c>
      <c r="J5629" t="s">
        <v>29</v>
      </c>
      <c r="K5629" t="s">
        <v>248</v>
      </c>
      <c r="L5629" t="s">
        <v>192</v>
      </c>
      <c r="M5629" t="s">
        <v>86</v>
      </c>
      <c r="N5629" s="2">
        <v>41533</v>
      </c>
      <c r="O5629" s="2">
        <v>41533</v>
      </c>
      <c r="P5629">
        <v>18</v>
      </c>
      <c r="Q5629" s="1">
        <v>0.05</v>
      </c>
      <c r="R5629">
        <v>6.48</v>
      </c>
      <c r="S5629">
        <v>8.73</v>
      </c>
      <c r="T5629">
        <f t="shared" si="87"/>
        <v>116.64000000000001</v>
      </c>
    </row>
    <row r="5630" spans="1:20" x14ac:dyDescent="0.3">
      <c r="A5630">
        <v>5629</v>
      </c>
      <c r="B5630">
        <v>86967</v>
      </c>
      <c r="C5630" t="s">
        <v>2018</v>
      </c>
      <c r="D5630" t="s">
        <v>20</v>
      </c>
      <c r="E5630" t="s">
        <v>187</v>
      </c>
      <c r="F5630" t="s">
        <v>40</v>
      </c>
      <c r="G5630" t="s">
        <v>23</v>
      </c>
      <c r="H5630" t="s">
        <v>225</v>
      </c>
      <c r="I5630" t="s">
        <v>28</v>
      </c>
      <c r="J5630" t="s">
        <v>29</v>
      </c>
      <c r="K5630" t="s">
        <v>101</v>
      </c>
      <c r="L5630" t="s">
        <v>192</v>
      </c>
      <c r="M5630" t="s">
        <v>99</v>
      </c>
      <c r="N5630" s="2">
        <v>40894</v>
      </c>
      <c r="O5630" s="2">
        <v>40897</v>
      </c>
      <c r="P5630">
        <v>7</v>
      </c>
      <c r="Q5630" s="1">
        <v>0.09</v>
      </c>
      <c r="R5630">
        <v>17.78</v>
      </c>
      <c r="S5630">
        <v>5.03</v>
      </c>
      <c r="T5630">
        <f t="shared" si="87"/>
        <v>124.46000000000001</v>
      </c>
    </row>
    <row r="5631" spans="1:20" x14ac:dyDescent="0.3">
      <c r="A5631">
        <v>5630</v>
      </c>
      <c r="B5631">
        <v>86967</v>
      </c>
      <c r="C5631" t="s">
        <v>2018</v>
      </c>
      <c r="D5631" t="s">
        <v>20</v>
      </c>
      <c r="E5631" t="s">
        <v>21</v>
      </c>
      <c r="F5631" t="s">
        <v>40</v>
      </c>
      <c r="G5631" t="s">
        <v>23</v>
      </c>
      <c r="H5631" t="s">
        <v>33</v>
      </c>
      <c r="I5631" t="s">
        <v>28</v>
      </c>
      <c r="J5631" t="s">
        <v>29</v>
      </c>
      <c r="K5631" t="s">
        <v>1107</v>
      </c>
      <c r="L5631" t="s">
        <v>192</v>
      </c>
      <c r="M5631" t="s">
        <v>59</v>
      </c>
      <c r="N5631" s="2">
        <v>40894</v>
      </c>
      <c r="O5631" s="2">
        <v>40896</v>
      </c>
      <c r="P5631">
        <v>1</v>
      </c>
      <c r="Q5631" s="1">
        <v>0.04</v>
      </c>
      <c r="R5631">
        <v>65.989999999999995</v>
      </c>
      <c r="S5631">
        <v>3.9</v>
      </c>
      <c r="T5631">
        <f t="shared" si="87"/>
        <v>65.989999999999995</v>
      </c>
    </row>
    <row r="5632" spans="1:20" x14ac:dyDescent="0.3">
      <c r="A5632">
        <v>5631</v>
      </c>
      <c r="B5632">
        <v>89078</v>
      </c>
      <c r="C5632" t="s">
        <v>440</v>
      </c>
      <c r="D5632" t="s">
        <v>578</v>
      </c>
      <c r="E5632" t="s">
        <v>187</v>
      </c>
      <c r="F5632" t="s">
        <v>40</v>
      </c>
      <c r="G5632" t="s">
        <v>32</v>
      </c>
      <c r="H5632" t="s">
        <v>188</v>
      </c>
      <c r="I5632" t="s">
        <v>28</v>
      </c>
      <c r="J5632" t="s">
        <v>29</v>
      </c>
      <c r="K5632" t="s">
        <v>145</v>
      </c>
      <c r="L5632" t="s">
        <v>330</v>
      </c>
      <c r="M5632" t="s">
        <v>59</v>
      </c>
      <c r="N5632" s="2">
        <v>40815</v>
      </c>
      <c r="O5632" s="2">
        <v>40816</v>
      </c>
      <c r="P5632">
        <v>6</v>
      </c>
      <c r="Q5632" s="1">
        <v>0.1</v>
      </c>
      <c r="R5632">
        <v>130.97999999999999</v>
      </c>
      <c r="S5632">
        <v>54.74</v>
      </c>
      <c r="T5632">
        <f t="shared" si="87"/>
        <v>785.87999999999988</v>
      </c>
    </row>
    <row r="5633" spans="1:20" x14ac:dyDescent="0.3">
      <c r="A5633">
        <v>5632</v>
      </c>
      <c r="B5633">
        <v>90844</v>
      </c>
      <c r="C5633" t="s">
        <v>2389</v>
      </c>
      <c r="D5633" t="s">
        <v>578</v>
      </c>
      <c r="E5633" t="s">
        <v>187</v>
      </c>
      <c r="F5633" t="s">
        <v>31</v>
      </c>
      <c r="G5633" t="s">
        <v>48</v>
      </c>
      <c r="H5633" t="s">
        <v>217</v>
      </c>
      <c r="I5633" t="s">
        <v>28</v>
      </c>
      <c r="J5633" t="s">
        <v>29</v>
      </c>
      <c r="K5633" t="s">
        <v>181</v>
      </c>
      <c r="L5633" t="s">
        <v>330</v>
      </c>
      <c r="M5633" t="s">
        <v>35</v>
      </c>
      <c r="N5633" s="2">
        <v>40282</v>
      </c>
      <c r="O5633" s="2">
        <v>40287</v>
      </c>
      <c r="P5633">
        <v>4</v>
      </c>
      <c r="Q5633" s="1">
        <v>0.09</v>
      </c>
      <c r="R5633">
        <v>100.98</v>
      </c>
      <c r="S5633">
        <v>35.840000000000003</v>
      </c>
      <c r="T5633">
        <f t="shared" si="87"/>
        <v>403.92</v>
      </c>
    </row>
    <row r="5634" spans="1:20" x14ac:dyDescent="0.3">
      <c r="A5634">
        <v>5633</v>
      </c>
      <c r="B5634">
        <v>89431</v>
      </c>
      <c r="C5634" t="s">
        <v>2339</v>
      </c>
      <c r="D5634" t="s">
        <v>20</v>
      </c>
      <c r="E5634" t="s">
        <v>39</v>
      </c>
      <c r="F5634" t="s">
        <v>31</v>
      </c>
      <c r="G5634" t="s">
        <v>48</v>
      </c>
      <c r="H5634" t="s">
        <v>61</v>
      </c>
      <c r="I5634" t="s">
        <v>28</v>
      </c>
      <c r="J5634" t="s">
        <v>29</v>
      </c>
      <c r="K5634" t="s">
        <v>101</v>
      </c>
      <c r="L5634" t="s">
        <v>192</v>
      </c>
      <c r="M5634" t="s">
        <v>139</v>
      </c>
      <c r="N5634" s="2">
        <v>40202</v>
      </c>
      <c r="O5634" s="2">
        <v>40207</v>
      </c>
      <c r="P5634">
        <v>1</v>
      </c>
      <c r="Q5634" s="1">
        <v>0.08</v>
      </c>
      <c r="R5634">
        <v>67.84</v>
      </c>
      <c r="S5634">
        <v>0.99</v>
      </c>
      <c r="T5634">
        <f t="shared" si="87"/>
        <v>67.84</v>
      </c>
    </row>
    <row r="5635" spans="1:20" x14ac:dyDescent="0.3">
      <c r="A5635">
        <v>5634</v>
      </c>
      <c r="B5635">
        <v>88617</v>
      </c>
      <c r="C5635" t="s">
        <v>308</v>
      </c>
      <c r="D5635" t="s">
        <v>578</v>
      </c>
      <c r="E5635" t="s">
        <v>187</v>
      </c>
      <c r="F5635" t="s">
        <v>40</v>
      </c>
      <c r="G5635" t="s">
        <v>41</v>
      </c>
      <c r="H5635" t="s">
        <v>219</v>
      </c>
      <c r="I5635" t="s">
        <v>28</v>
      </c>
      <c r="J5635" t="s">
        <v>29</v>
      </c>
      <c r="K5635" t="s">
        <v>82</v>
      </c>
      <c r="L5635" t="s">
        <v>330</v>
      </c>
      <c r="M5635" t="s">
        <v>342</v>
      </c>
      <c r="N5635" s="2">
        <v>41425</v>
      </c>
      <c r="O5635" s="2">
        <v>41427</v>
      </c>
      <c r="P5635">
        <v>13</v>
      </c>
      <c r="Q5635" s="1">
        <v>0.02</v>
      </c>
      <c r="R5635">
        <v>417.4</v>
      </c>
      <c r="S5635">
        <v>75.23</v>
      </c>
      <c r="T5635">
        <f t="shared" ref="T5635:T5698" si="88">R5635*P5635</f>
        <v>5426.2</v>
      </c>
    </row>
    <row r="5636" spans="1:20" x14ac:dyDescent="0.3">
      <c r="A5636">
        <v>5635</v>
      </c>
      <c r="B5636">
        <v>88617</v>
      </c>
      <c r="C5636" t="s">
        <v>308</v>
      </c>
      <c r="D5636" t="s">
        <v>20</v>
      </c>
      <c r="E5636" t="s">
        <v>21</v>
      </c>
      <c r="F5636" t="s">
        <v>40</v>
      </c>
      <c r="G5636" t="s">
        <v>41</v>
      </c>
      <c r="H5636" t="s">
        <v>206</v>
      </c>
      <c r="I5636" t="s">
        <v>28</v>
      </c>
      <c r="J5636" t="s">
        <v>29</v>
      </c>
      <c r="K5636" t="s">
        <v>1254</v>
      </c>
      <c r="L5636" t="s">
        <v>192</v>
      </c>
      <c r="M5636" t="s">
        <v>45</v>
      </c>
      <c r="N5636" s="2">
        <v>41425</v>
      </c>
      <c r="O5636" s="2">
        <v>41426</v>
      </c>
      <c r="P5636">
        <v>3</v>
      </c>
      <c r="Q5636" s="1">
        <v>0.1</v>
      </c>
      <c r="R5636">
        <v>115.99</v>
      </c>
      <c r="S5636">
        <v>2.5</v>
      </c>
      <c r="T5636">
        <f t="shared" si="88"/>
        <v>347.96999999999997</v>
      </c>
    </row>
    <row r="5637" spans="1:20" x14ac:dyDescent="0.3">
      <c r="A5637">
        <v>5636</v>
      </c>
      <c r="B5637">
        <v>86244</v>
      </c>
      <c r="C5637" t="s">
        <v>898</v>
      </c>
      <c r="D5637" t="s">
        <v>578</v>
      </c>
      <c r="E5637" t="s">
        <v>187</v>
      </c>
      <c r="F5637" t="s">
        <v>31</v>
      </c>
      <c r="G5637" t="s">
        <v>41</v>
      </c>
      <c r="H5637" t="s">
        <v>188</v>
      </c>
      <c r="I5637" t="s">
        <v>28</v>
      </c>
      <c r="J5637" t="s">
        <v>29</v>
      </c>
      <c r="K5637" t="s">
        <v>71</v>
      </c>
      <c r="L5637" t="s">
        <v>283</v>
      </c>
      <c r="M5637" t="s">
        <v>131</v>
      </c>
      <c r="N5637" s="2">
        <v>41510</v>
      </c>
      <c r="O5637" s="2">
        <v>41512</v>
      </c>
      <c r="P5637">
        <v>12</v>
      </c>
      <c r="Q5637" s="1">
        <v>0.08</v>
      </c>
      <c r="R5637">
        <v>23.99</v>
      </c>
      <c r="S5637">
        <v>15.68</v>
      </c>
      <c r="T5637">
        <f t="shared" si="88"/>
        <v>287.88</v>
      </c>
    </row>
    <row r="5638" spans="1:20" x14ac:dyDescent="0.3">
      <c r="A5638">
        <v>5637</v>
      </c>
      <c r="B5638">
        <v>86244</v>
      </c>
      <c r="C5638" t="s">
        <v>898</v>
      </c>
      <c r="D5638" t="s">
        <v>20</v>
      </c>
      <c r="E5638" t="s">
        <v>39</v>
      </c>
      <c r="F5638" t="s">
        <v>31</v>
      </c>
      <c r="G5638" t="s">
        <v>41</v>
      </c>
      <c r="H5638" t="s">
        <v>94</v>
      </c>
      <c r="I5638" t="s">
        <v>28</v>
      </c>
      <c r="J5638" t="s">
        <v>29</v>
      </c>
      <c r="K5638" t="s">
        <v>184</v>
      </c>
      <c r="L5638" t="s">
        <v>192</v>
      </c>
      <c r="M5638" t="s">
        <v>131</v>
      </c>
      <c r="N5638" s="2">
        <v>41510</v>
      </c>
      <c r="O5638" s="2">
        <v>41511</v>
      </c>
      <c r="P5638">
        <v>9</v>
      </c>
      <c r="Q5638" s="1">
        <v>0.02</v>
      </c>
      <c r="R5638">
        <v>6.48</v>
      </c>
      <c r="S5638">
        <v>6.65</v>
      </c>
      <c r="T5638">
        <f t="shared" si="88"/>
        <v>58.320000000000007</v>
      </c>
    </row>
    <row r="5639" spans="1:20" x14ac:dyDescent="0.3">
      <c r="A5639">
        <v>5638</v>
      </c>
      <c r="B5639">
        <v>85899</v>
      </c>
      <c r="C5639" t="s">
        <v>880</v>
      </c>
      <c r="D5639" t="s">
        <v>20</v>
      </c>
      <c r="E5639" t="s">
        <v>39</v>
      </c>
      <c r="F5639" t="s">
        <v>40</v>
      </c>
      <c r="G5639" t="s">
        <v>41</v>
      </c>
      <c r="H5639" t="s">
        <v>61</v>
      </c>
      <c r="I5639" t="s">
        <v>28</v>
      </c>
      <c r="J5639" t="s">
        <v>29</v>
      </c>
      <c r="K5639" t="s">
        <v>231</v>
      </c>
      <c r="L5639" t="s">
        <v>192</v>
      </c>
      <c r="M5639" t="s">
        <v>638</v>
      </c>
      <c r="N5639" s="2">
        <v>40593</v>
      </c>
      <c r="O5639" s="2">
        <v>40594</v>
      </c>
      <c r="P5639">
        <v>1</v>
      </c>
      <c r="Q5639" s="1">
        <v>0.05</v>
      </c>
      <c r="R5639">
        <v>3.74</v>
      </c>
      <c r="S5639">
        <v>4.6900000000000004</v>
      </c>
      <c r="T5639">
        <f t="shared" si="88"/>
        <v>3.74</v>
      </c>
    </row>
    <row r="5640" spans="1:20" x14ac:dyDescent="0.3">
      <c r="A5640">
        <v>5639</v>
      </c>
      <c r="B5640">
        <v>90376</v>
      </c>
      <c r="C5640" t="s">
        <v>2405</v>
      </c>
      <c r="D5640" t="s">
        <v>20</v>
      </c>
      <c r="E5640" t="s">
        <v>39</v>
      </c>
      <c r="F5640" t="s">
        <v>40</v>
      </c>
      <c r="G5640" t="s">
        <v>41</v>
      </c>
      <c r="H5640" t="s">
        <v>49</v>
      </c>
      <c r="I5640" t="s">
        <v>28</v>
      </c>
      <c r="J5640" t="s">
        <v>29</v>
      </c>
      <c r="K5640" t="s">
        <v>55</v>
      </c>
      <c r="L5640" t="s">
        <v>192</v>
      </c>
      <c r="M5640" t="s">
        <v>175</v>
      </c>
      <c r="N5640" s="2">
        <v>41105</v>
      </c>
      <c r="O5640" s="2">
        <v>41107</v>
      </c>
      <c r="P5640">
        <v>16</v>
      </c>
      <c r="Q5640" s="1">
        <v>0.06</v>
      </c>
      <c r="R5640">
        <v>111.03</v>
      </c>
      <c r="S5640">
        <v>8.64</v>
      </c>
      <c r="T5640">
        <f t="shared" si="88"/>
        <v>1776.48</v>
      </c>
    </row>
    <row r="5641" spans="1:20" x14ac:dyDescent="0.3">
      <c r="A5641">
        <v>5640</v>
      </c>
      <c r="B5641">
        <v>87258</v>
      </c>
      <c r="C5641" t="s">
        <v>2201</v>
      </c>
      <c r="D5641" t="s">
        <v>20</v>
      </c>
      <c r="E5641" t="s">
        <v>39</v>
      </c>
      <c r="F5641" t="s">
        <v>22</v>
      </c>
      <c r="G5641" t="s">
        <v>93</v>
      </c>
      <c r="H5641" t="s">
        <v>54</v>
      </c>
      <c r="I5641" t="s">
        <v>28</v>
      </c>
      <c r="J5641" t="s">
        <v>29</v>
      </c>
      <c r="K5641" t="s">
        <v>55</v>
      </c>
      <c r="L5641" t="s">
        <v>192</v>
      </c>
      <c r="M5641" t="s">
        <v>182</v>
      </c>
      <c r="N5641" s="2">
        <v>40395</v>
      </c>
      <c r="O5641" s="2">
        <v>40396</v>
      </c>
      <c r="P5641">
        <v>12</v>
      </c>
      <c r="Q5641" s="1">
        <v>0</v>
      </c>
      <c r="R5641">
        <v>37.76</v>
      </c>
      <c r="S5641">
        <v>12.9</v>
      </c>
      <c r="T5641">
        <f t="shared" si="88"/>
        <v>453.12</v>
      </c>
    </row>
    <row r="5642" spans="1:20" x14ac:dyDescent="0.3">
      <c r="A5642">
        <v>5641</v>
      </c>
      <c r="B5642">
        <v>87901</v>
      </c>
      <c r="C5642" t="s">
        <v>1527</v>
      </c>
      <c r="D5642" t="s">
        <v>20</v>
      </c>
      <c r="E5642" t="s">
        <v>39</v>
      </c>
      <c r="F5642" t="s">
        <v>40</v>
      </c>
      <c r="G5642" t="s">
        <v>41</v>
      </c>
      <c r="H5642" t="s">
        <v>94</v>
      </c>
      <c r="I5642" t="s">
        <v>28</v>
      </c>
      <c r="J5642" t="s">
        <v>29</v>
      </c>
      <c r="K5642" t="s">
        <v>138</v>
      </c>
      <c r="L5642" t="s">
        <v>192</v>
      </c>
      <c r="M5642" t="s">
        <v>99</v>
      </c>
      <c r="N5642" s="2">
        <v>40933</v>
      </c>
      <c r="O5642" s="2">
        <v>40935</v>
      </c>
      <c r="P5642">
        <v>7</v>
      </c>
      <c r="Q5642" s="1">
        <v>0.02</v>
      </c>
      <c r="R5642">
        <v>9.99</v>
      </c>
      <c r="S5642">
        <v>11.59</v>
      </c>
      <c r="T5642">
        <f t="shared" si="88"/>
        <v>69.930000000000007</v>
      </c>
    </row>
    <row r="5643" spans="1:20" x14ac:dyDescent="0.3">
      <c r="A5643">
        <v>5642</v>
      </c>
      <c r="B5643">
        <v>91307</v>
      </c>
      <c r="C5643" t="s">
        <v>2353</v>
      </c>
      <c r="D5643" t="s">
        <v>20</v>
      </c>
      <c r="E5643" t="s">
        <v>21</v>
      </c>
      <c r="F5643" t="s">
        <v>47</v>
      </c>
      <c r="G5643" t="s">
        <v>32</v>
      </c>
      <c r="H5643" t="s">
        <v>206</v>
      </c>
      <c r="I5643" t="s">
        <v>28</v>
      </c>
      <c r="J5643" t="s">
        <v>29</v>
      </c>
      <c r="K5643" t="s">
        <v>25</v>
      </c>
      <c r="L5643" t="s">
        <v>192</v>
      </c>
      <c r="M5643" t="s">
        <v>51</v>
      </c>
      <c r="N5643" s="2">
        <v>41320</v>
      </c>
      <c r="O5643" s="2">
        <v>41322</v>
      </c>
      <c r="P5643">
        <v>8</v>
      </c>
      <c r="Q5643" s="1">
        <v>0.01</v>
      </c>
      <c r="R5643">
        <v>159.99</v>
      </c>
      <c r="S5643">
        <v>5.5</v>
      </c>
      <c r="T5643">
        <f t="shared" si="88"/>
        <v>1279.92</v>
      </c>
    </row>
    <row r="5644" spans="1:20" x14ac:dyDescent="0.3">
      <c r="A5644">
        <v>5643</v>
      </c>
      <c r="B5644">
        <v>91304</v>
      </c>
      <c r="C5644" t="s">
        <v>2353</v>
      </c>
      <c r="D5644" t="s">
        <v>20</v>
      </c>
      <c r="E5644" t="s">
        <v>187</v>
      </c>
      <c r="F5644" t="s">
        <v>47</v>
      </c>
      <c r="G5644" t="s">
        <v>32</v>
      </c>
      <c r="H5644" t="s">
        <v>225</v>
      </c>
      <c r="I5644" t="s">
        <v>28</v>
      </c>
      <c r="J5644" t="s">
        <v>29</v>
      </c>
      <c r="K5644" t="s">
        <v>170</v>
      </c>
      <c r="L5644" t="s">
        <v>192</v>
      </c>
      <c r="M5644" t="s">
        <v>134</v>
      </c>
      <c r="N5644" s="2">
        <v>40224</v>
      </c>
      <c r="O5644" s="2">
        <v>40225</v>
      </c>
      <c r="P5644">
        <v>9</v>
      </c>
      <c r="Q5644" s="1">
        <v>0.1</v>
      </c>
      <c r="R5644">
        <v>78.69</v>
      </c>
      <c r="S5644">
        <v>19.989999999999998</v>
      </c>
      <c r="T5644">
        <f t="shared" si="88"/>
        <v>708.21</v>
      </c>
    </row>
    <row r="5645" spans="1:20" x14ac:dyDescent="0.3">
      <c r="A5645">
        <v>5644</v>
      </c>
      <c r="B5645">
        <v>91031</v>
      </c>
      <c r="C5645" t="s">
        <v>812</v>
      </c>
      <c r="D5645" t="s">
        <v>578</v>
      </c>
      <c r="E5645" t="s">
        <v>21</v>
      </c>
      <c r="F5645" t="s">
        <v>31</v>
      </c>
      <c r="G5645" t="s">
        <v>48</v>
      </c>
      <c r="H5645" t="s">
        <v>24</v>
      </c>
      <c r="I5645" t="s">
        <v>28</v>
      </c>
      <c r="J5645" t="s">
        <v>29</v>
      </c>
      <c r="K5645" t="s">
        <v>25</v>
      </c>
      <c r="L5645" t="s">
        <v>330</v>
      </c>
      <c r="M5645" t="s">
        <v>35</v>
      </c>
      <c r="N5645" s="2">
        <v>40713</v>
      </c>
      <c r="O5645" s="2">
        <v>40720</v>
      </c>
      <c r="P5645">
        <v>8</v>
      </c>
      <c r="Q5645" s="1">
        <v>0</v>
      </c>
      <c r="R5645">
        <v>400.97</v>
      </c>
      <c r="S5645">
        <v>48.26</v>
      </c>
      <c r="T5645">
        <f t="shared" si="88"/>
        <v>3207.76</v>
      </c>
    </row>
    <row r="5646" spans="1:20" x14ac:dyDescent="0.3">
      <c r="A5646">
        <v>5645</v>
      </c>
      <c r="B5646">
        <v>88284</v>
      </c>
      <c r="C5646" t="s">
        <v>2032</v>
      </c>
      <c r="D5646" t="s">
        <v>578</v>
      </c>
      <c r="E5646" t="s">
        <v>187</v>
      </c>
      <c r="F5646" t="s">
        <v>47</v>
      </c>
      <c r="G5646" t="s">
        <v>93</v>
      </c>
      <c r="H5646" t="s">
        <v>188</v>
      </c>
      <c r="I5646" t="s">
        <v>28</v>
      </c>
      <c r="J5646" t="s">
        <v>29</v>
      </c>
      <c r="K5646" t="s">
        <v>291</v>
      </c>
      <c r="L5646" t="s">
        <v>330</v>
      </c>
      <c r="M5646" t="s">
        <v>117</v>
      </c>
      <c r="N5646" s="2">
        <v>40871</v>
      </c>
      <c r="O5646" s="2">
        <v>40873</v>
      </c>
      <c r="P5646">
        <v>35</v>
      </c>
      <c r="Q5646" s="1">
        <v>0.08</v>
      </c>
      <c r="R5646">
        <v>150.97999999999999</v>
      </c>
      <c r="S5646">
        <v>66.27</v>
      </c>
      <c r="T5646">
        <f t="shared" si="88"/>
        <v>5284.2999999999993</v>
      </c>
    </row>
    <row r="5647" spans="1:20" x14ac:dyDescent="0.3">
      <c r="A5647">
        <v>5646</v>
      </c>
      <c r="B5647">
        <v>90210</v>
      </c>
      <c r="C5647" t="s">
        <v>813</v>
      </c>
      <c r="D5647" t="s">
        <v>38</v>
      </c>
      <c r="E5647" t="s">
        <v>187</v>
      </c>
      <c r="F5647" t="s">
        <v>47</v>
      </c>
      <c r="G5647" t="s">
        <v>23</v>
      </c>
      <c r="H5647" t="s">
        <v>188</v>
      </c>
      <c r="I5647" t="s">
        <v>28</v>
      </c>
      <c r="J5647" t="s">
        <v>29</v>
      </c>
      <c r="K5647" t="s">
        <v>82</v>
      </c>
      <c r="L5647" t="s">
        <v>706</v>
      </c>
      <c r="M5647" t="s">
        <v>160</v>
      </c>
      <c r="N5647" s="2">
        <v>41225</v>
      </c>
      <c r="O5647" s="2">
        <v>41226</v>
      </c>
      <c r="P5647">
        <v>39</v>
      </c>
      <c r="Q5647" s="1">
        <v>0.01</v>
      </c>
      <c r="R5647">
        <v>128.24</v>
      </c>
      <c r="S5647">
        <v>12.65</v>
      </c>
      <c r="T5647">
        <f t="shared" si="88"/>
        <v>5001.3600000000006</v>
      </c>
    </row>
    <row r="5648" spans="1:20" x14ac:dyDescent="0.3">
      <c r="A5648">
        <v>5647</v>
      </c>
      <c r="B5648">
        <v>90210</v>
      </c>
      <c r="C5648" t="s">
        <v>813</v>
      </c>
      <c r="D5648" t="s">
        <v>20</v>
      </c>
      <c r="E5648" t="s">
        <v>39</v>
      </c>
      <c r="F5648" t="s">
        <v>47</v>
      </c>
      <c r="G5648" t="s">
        <v>23</v>
      </c>
      <c r="H5648" t="s">
        <v>54</v>
      </c>
      <c r="I5648" t="s">
        <v>28</v>
      </c>
      <c r="J5648" t="s">
        <v>29</v>
      </c>
      <c r="K5648" t="s">
        <v>172</v>
      </c>
      <c r="L5648" t="s">
        <v>192</v>
      </c>
      <c r="M5648" t="s">
        <v>156</v>
      </c>
      <c r="N5648" s="2">
        <v>41225</v>
      </c>
      <c r="O5648" s="2">
        <v>41227</v>
      </c>
      <c r="P5648">
        <v>24</v>
      </c>
      <c r="Q5648" s="1">
        <v>0.06</v>
      </c>
      <c r="R5648">
        <v>6.3</v>
      </c>
      <c r="S5648">
        <v>0.5</v>
      </c>
      <c r="T5648">
        <f t="shared" si="88"/>
        <v>151.19999999999999</v>
      </c>
    </row>
    <row r="5649" spans="1:20" x14ac:dyDescent="0.3">
      <c r="A5649">
        <v>5648</v>
      </c>
      <c r="B5649">
        <v>86440</v>
      </c>
      <c r="C5649" t="s">
        <v>1191</v>
      </c>
      <c r="D5649" t="s">
        <v>20</v>
      </c>
      <c r="E5649" t="s">
        <v>21</v>
      </c>
      <c r="F5649" t="s">
        <v>31</v>
      </c>
      <c r="G5649" t="s">
        <v>23</v>
      </c>
      <c r="H5649" t="s">
        <v>203</v>
      </c>
      <c r="I5649" t="s">
        <v>28</v>
      </c>
      <c r="J5649" t="s">
        <v>29</v>
      </c>
      <c r="K5649" t="s">
        <v>1114</v>
      </c>
      <c r="L5649" t="s">
        <v>192</v>
      </c>
      <c r="M5649" t="s">
        <v>255</v>
      </c>
      <c r="N5649" s="2">
        <v>40868</v>
      </c>
      <c r="O5649" s="2">
        <v>40870</v>
      </c>
      <c r="P5649">
        <v>16</v>
      </c>
      <c r="Q5649" s="1">
        <v>0</v>
      </c>
      <c r="R5649">
        <v>155.99</v>
      </c>
      <c r="S5649">
        <v>8.99</v>
      </c>
      <c r="T5649">
        <f t="shared" si="88"/>
        <v>2495.84</v>
      </c>
    </row>
    <row r="5650" spans="1:20" x14ac:dyDescent="0.3">
      <c r="A5650">
        <v>5649</v>
      </c>
      <c r="B5650">
        <v>86741</v>
      </c>
      <c r="C5650" t="s">
        <v>2336</v>
      </c>
      <c r="D5650" t="s">
        <v>20</v>
      </c>
      <c r="E5650" t="s">
        <v>21</v>
      </c>
      <c r="F5650" t="s">
        <v>31</v>
      </c>
      <c r="G5650" t="s">
        <v>23</v>
      </c>
      <c r="H5650" t="s">
        <v>203</v>
      </c>
      <c r="I5650" t="s">
        <v>28</v>
      </c>
      <c r="J5650" t="s">
        <v>29</v>
      </c>
      <c r="K5650" t="s">
        <v>201</v>
      </c>
      <c r="L5650" t="s">
        <v>192</v>
      </c>
      <c r="M5650" t="s">
        <v>146</v>
      </c>
      <c r="N5650" s="2">
        <v>40758</v>
      </c>
      <c r="O5650" s="2">
        <v>40761</v>
      </c>
      <c r="P5650">
        <v>3</v>
      </c>
      <c r="Q5650" s="1">
        <v>0.09</v>
      </c>
      <c r="R5650">
        <v>65.989999999999995</v>
      </c>
      <c r="S5650">
        <v>4.2</v>
      </c>
      <c r="T5650">
        <f t="shared" si="88"/>
        <v>197.96999999999997</v>
      </c>
    </row>
    <row r="5651" spans="1:20" x14ac:dyDescent="0.3">
      <c r="A5651">
        <v>5650</v>
      </c>
      <c r="B5651">
        <v>91207</v>
      </c>
      <c r="C5651" t="s">
        <v>845</v>
      </c>
      <c r="D5651" t="s">
        <v>20</v>
      </c>
      <c r="E5651" t="s">
        <v>21</v>
      </c>
      <c r="F5651" t="s">
        <v>47</v>
      </c>
      <c r="G5651" t="s">
        <v>93</v>
      </c>
      <c r="H5651" t="s">
        <v>203</v>
      </c>
      <c r="I5651" t="s">
        <v>28</v>
      </c>
      <c r="J5651" t="s">
        <v>29</v>
      </c>
      <c r="K5651" t="s">
        <v>198</v>
      </c>
      <c r="L5651" t="s">
        <v>44</v>
      </c>
      <c r="M5651" t="s">
        <v>156</v>
      </c>
      <c r="N5651" s="2">
        <v>41391</v>
      </c>
      <c r="O5651" s="2">
        <v>41393</v>
      </c>
      <c r="P5651">
        <v>1</v>
      </c>
      <c r="Q5651" s="1">
        <v>0.01</v>
      </c>
      <c r="R5651">
        <v>20.99</v>
      </c>
      <c r="S5651">
        <v>0.99</v>
      </c>
      <c r="T5651">
        <f t="shared" si="88"/>
        <v>20.99</v>
      </c>
    </row>
    <row r="5652" spans="1:20" x14ac:dyDescent="0.3">
      <c r="A5652">
        <v>5651</v>
      </c>
      <c r="B5652">
        <v>89628</v>
      </c>
      <c r="C5652" t="s">
        <v>1630</v>
      </c>
      <c r="D5652" t="s">
        <v>20</v>
      </c>
      <c r="E5652" t="s">
        <v>39</v>
      </c>
      <c r="F5652" t="s">
        <v>40</v>
      </c>
      <c r="G5652" t="s">
        <v>32</v>
      </c>
      <c r="H5652" t="s">
        <v>94</v>
      </c>
      <c r="I5652" t="s">
        <v>28</v>
      </c>
      <c r="J5652" t="s">
        <v>29</v>
      </c>
      <c r="K5652" t="s">
        <v>231</v>
      </c>
      <c r="L5652" t="s">
        <v>192</v>
      </c>
      <c r="M5652" t="s">
        <v>59</v>
      </c>
      <c r="N5652" s="2">
        <v>41318</v>
      </c>
      <c r="O5652" s="2">
        <v>41320</v>
      </c>
      <c r="P5652">
        <v>8</v>
      </c>
      <c r="Q5652" s="1">
        <v>0</v>
      </c>
      <c r="R5652">
        <v>11.7</v>
      </c>
      <c r="S5652">
        <v>5.63</v>
      </c>
      <c r="T5652">
        <f t="shared" si="88"/>
        <v>93.6</v>
      </c>
    </row>
    <row r="5653" spans="1:20" x14ac:dyDescent="0.3">
      <c r="A5653">
        <v>5652</v>
      </c>
      <c r="B5653">
        <v>89628</v>
      </c>
      <c r="C5653" t="s">
        <v>1630</v>
      </c>
      <c r="D5653" t="s">
        <v>20</v>
      </c>
      <c r="E5653" t="s">
        <v>39</v>
      </c>
      <c r="F5653" t="s">
        <v>40</v>
      </c>
      <c r="G5653" t="s">
        <v>32</v>
      </c>
      <c r="H5653" t="s">
        <v>78</v>
      </c>
      <c r="I5653" t="s">
        <v>28</v>
      </c>
      <c r="J5653" t="s">
        <v>29</v>
      </c>
      <c r="K5653" t="s">
        <v>113</v>
      </c>
      <c r="L5653" t="s">
        <v>192</v>
      </c>
      <c r="M5653" t="s">
        <v>59</v>
      </c>
      <c r="N5653" s="2">
        <v>41318</v>
      </c>
      <c r="O5653" s="2">
        <v>41320</v>
      </c>
      <c r="P5653">
        <v>1</v>
      </c>
      <c r="Q5653" s="1">
        <v>0.09</v>
      </c>
      <c r="R5653">
        <v>1889.99</v>
      </c>
      <c r="S5653">
        <v>19.989999999999998</v>
      </c>
      <c r="T5653">
        <f t="shared" si="88"/>
        <v>1889.99</v>
      </c>
    </row>
    <row r="5654" spans="1:20" x14ac:dyDescent="0.3">
      <c r="A5654">
        <v>5653</v>
      </c>
      <c r="B5654">
        <v>88902</v>
      </c>
      <c r="C5654" t="s">
        <v>2334</v>
      </c>
      <c r="D5654" t="s">
        <v>20</v>
      </c>
      <c r="E5654" t="s">
        <v>21</v>
      </c>
      <c r="F5654" t="s">
        <v>47</v>
      </c>
      <c r="G5654" t="s">
        <v>48</v>
      </c>
      <c r="H5654" t="s">
        <v>24</v>
      </c>
      <c r="I5654" t="s">
        <v>28</v>
      </c>
      <c r="J5654" t="s">
        <v>29</v>
      </c>
      <c r="K5654" t="s">
        <v>1254</v>
      </c>
      <c r="L5654" t="s">
        <v>192</v>
      </c>
      <c r="M5654" t="s">
        <v>51</v>
      </c>
      <c r="N5654" s="2">
        <v>41514</v>
      </c>
      <c r="O5654" s="2">
        <v>41516</v>
      </c>
      <c r="P5654">
        <v>12</v>
      </c>
      <c r="Q5654" s="1">
        <v>0.01</v>
      </c>
      <c r="R5654">
        <v>65.989999999999995</v>
      </c>
      <c r="S5654">
        <v>5.26</v>
      </c>
      <c r="T5654">
        <f t="shared" si="88"/>
        <v>791.87999999999988</v>
      </c>
    </row>
    <row r="5655" spans="1:20" x14ac:dyDescent="0.3">
      <c r="A5655">
        <v>5654</v>
      </c>
      <c r="B5655">
        <v>89497</v>
      </c>
      <c r="C5655" t="s">
        <v>1295</v>
      </c>
      <c r="D5655" t="s">
        <v>20</v>
      </c>
      <c r="E5655" t="s">
        <v>21</v>
      </c>
      <c r="F5655" t="s">
        <v>40</v>
      </c>
      <c r="G5655" t="s">
        <v>48</v>
      </c>
      <c r="H5655" t="s">
        <v>203</v>
      </c>
      <c r="I5655" t="s">
        <v>28</v>
      </c>
      <c r="J5655" t="s">
        <v>29</v>
      </c>
      <c r="K5655" t="s">
        <v>213</v>
      </c>
      <c r="L5655" t="s">
        <v>192</v>
      </c>
      <c r="M5655" t="s">
        <v>175</v>
      </c>
      <c r="N5655" s="2">
        <v>40502</v>
      </c>
      <c r="O5655" s="2">
        <v>40509</v>
      </c>
      <c r="P5655">
        <v>3</v>
      </c>
      <c r="Q5655" s="1">
        <v>0.02</v>
      </c>
      <c r="R5655">
        <v>27.48</v>
      </c>
      <c r="S5655">
        <v>4</v>
      </c>
      <c r="T5655">
        <f t="shared" si="88"/>
        <v>82.44</v>
      </c>
    </row>
    <row r="5656" spans="1:20" x14ac:dyDescent="0.3">
      <c r="A5656">
        <v>5655</v>
      </c>
      <c r="B5656">
        <v>89497</v>
      </c>
      <c r="C5656" t="s">
        <v>1295</v>
      </c>
      <c r="D5656" t="s">
        <v>20</v>
      </c>
      <c r="E5656" t="s">
        <v>39</v>
      </c>
      <c r="F5656" t="s">
        <v>40</v>
      </c>
      <c r="G5656" t="s">
        <v>48</v>
      </c>
      <c r="H5656" t="s">
        <v>61</v>
      </c>
      <c r="I5656" t="s">
        <v>28</v>
      </c>
      <c r="J5656" t="s">
        <v>29</v>
      </c>
      <c r="K5656" t="s">
        <v>62</v>
      </c>
      <c r="L5656" t="s">
        <v>44</v>
      </c>
      <c r="M5656" t="s">
        <v>370</v>
      </c>
      <c r="N5656" s="2">
        <v>40502</v>
      </c>
      <c r="O5656" s="2">
        <v>40506</v>
      </c>
      <c r="P5656">
        <v>4</v>
      </c>
      <c r="Q5656" s="1">
        <v>0.08</v>
      </c>
      <c r="R5656">
        <v>10.06</v>
      </c>
      <c r="S5656">
        <v>2.06</v>
      </c>
      <c r="T5656">
        <f t="shared" si="88"/>
        <v>40.24</v>
      </c>
    </row>
    <row r="5657" spans="1:20" x14ac:dyDescent="0.3">
      <c r="A5657">
        <v>5656</v>
      </c>
      <c r="B5657">
        <v>89004</v>
      </c>
      <c r="C5657" t="s">
        <v>2270</v>
      </c>
      <c r="D5657" t="s">
        <v>20</v>
      </c>
      <c r="E5657" t="s">
        <v>21</v>
      </c>
      <c r="F5657" t="s">
        <v>31</v>
      </c>
      <c r="G5657" t="s">
        <v>41</v>
      </c>
      <c r="H5657" t="s">
        <v>33</v>
      </c>
      <c r="I5657" t="s">
        <v>28</v>
      </c>
      <c r="J5657" t="s">
        <v>29</v>
      </c>
      <c r="K5657" t="s">
        <v>409</v>
      </c>
      <c r="L5657" t="s">
        <v>192</v>
      </c>
      <c r="M5657" t="s">
        <v>296</v>
      </c>
      <c r="N5657" s="2">
        <v>40249</v>
      </c>
      <c r="O5657" s="2">
        <v>40250</v>
      </c>
      <c r="P5657">
        <v>5</v>
      </c>
      <c r="Q5657" s="1">
        <v>0.1</v>
      </c>
      <c r="R5657">
        <v>73.98</v>
      </c>
      <c r="S5657">
        <v>4</v>
      </c>
      <c r="T5657">
        <f t="shared" si="88"/>
        <v>369.90000000000003</v>
      </c>
    </row>
    <row r="5658" spans="1:20" x14ac:dyDescent="0.3">
      <c r="A5658">
        <v>5657</v>
      </c>
      <c r="B5658">
        <v>89004</v>
      </c>
      <c r="C5658" t="s">
        <v>2270</v>
      </c>
      <c r="D5658" t="s">
        <v>20</v>
      </c>
      <c r="E5658" t="s">
        <v>21</v>
      </c>
      <c r="F5658" t="s">
        <v>31</v>
      </c>
      <c r="G5658" t="s">
        <v>41</v>
      </c>
      <c r="H5658" t="s">
        <v>24</v>
      </c>
      <c r="I5658" t="s">
        <v>28</v>
      </c>
      <c r="J5658" t="s">
        <v>29</v>
      </c>
      <c r="K5658" t="s">
        <v>1107</v>
      </c>
      <c r="L5658" t="s">
        <v>706</v>
      </c>
      <c r="M5658" t="s">
        <v>69</v>
      </c>
      <c r="N5658" s="2">
        <v>40249</v>
      </c>
      <c r="O5658" s="2">
        <v>40250</v>
      </c>
      <c r="P5658">
        <v>9</v>
      </c>
      <c r="Q5658" s="1">
        <v>0.05</v>
      </c>
      <c r="R5658">
        <v>51.98</v>
      </c>
      <c r="S5658">
        <v>10.17</v>
      </c>
      <c r="T5658">
        <f t="shared" si="88"/>
        <v>467.82</v>
      </c>
    </row>
    <row r="5659" spans="1:20" x14ac:dyDescent="0.3">
      <c r="A5659">
        <v>5658</v>
      </c>
      <c r="B5659">
        <v>89445</v>
      </c>
      <c r="C5659" t="s">
        <v>1090</v>
      </c>
      <c r="D5659" t="s">
        <v>20</v>
      </c>
      <c r="E5659" t="s">
        <v>39</v>
      </c>
      <c r="F5659" t="s">
        <v>22</v>
      </c>
      <c r="G5659" t="s">
        <v>32</v>
      </c>
      <c r="H5659" t="s">
        <v>89</v>
      </c>
      <c r="I5659" t="s">
        <v>28</v>
      </c>
      <c r="J5659" t="s">
        <v>29</v>
      </c>
      <c r="K5659" t="s">
        <v>274</v>
      </c>
      <c r="L5659" t="s">
        <v>192</v>
      </c>
      <c r="M5659" t="s">
        <v>86</v>
      </c>
      <c r="N5659" s="2">
        <v>41280</v>
      </c>
      <c r="O5659" s="2">
        <v>41282</v>
      </c>
      <c r="P5659">
        <v>7</v>
      </c>
      <c r="Q5659" s="1">
        <v>7.0000000000000007E-2</v>
      </c>
      <c r="R5659">
        <v>4.57</v>
      </c>
      <c r="S5659">
        <v>5.42</v>
      </c>
      <c r="T5659">
        <f t="shared" si="88"/>
        <v>31.990000000000002</v>
      </c>
    </row>
    <row r="5660" spans="1:20" x14ac:dyDescent="0.3">
      <c r="A5660">
        <v>5659</v>
      </c>
      <c r="B5660">
        <v>89443</v>
      </c>
      <c r="C5660" t="s">
        <v>1090</v>
      </c>
      <c r="D5660" t="s">
        <v>20</v>
      </c>
      <c r="E5660" t="s">
        <v>187</v>
      </c>
      <c r="F5660" t="s">
        <v>22</v>
      </c>
      <c r="G5660" t="s">
        <v>32</v>
      </c>
      <c r="H5660" t="s">
        <v>225</v>
      </c>
      <c r="I5660" t="s">
        <v>28</v>
      </c>
      <c r="J5660" t="s">
        <v>29</v>
      </c>
      <c r="K5660" t="s">
        <v>43</v>
      </c>
      <c r="L5660" t="s">
        <v>192</v>
      </c>
      <c r="M5660" t="s">
        <v>123</v>
      </c>
      <c r="N5660" s="2">
        <v>40549</v>
      </c>
      <c r="O5660" s="2">
        <v>40550</v>
      </c>
      <c r="P5660">
        <v>7</v>
      </c>
      <c r="Q5660" s="1">
        <v>0.04</v>
      </c>
      <c r="R5660">
        <v>16.16</v>
      </c>
      <c r="S5660">
        <v>7.74</v>
      </c>
      <c r="T5660">
        <f t="shared" si="88"/>
        <v>113.12</v>
      </c>
    </row>
    <row r="5661" spans="1:20" x14ac:dyDescent="0.3">
      <c r="A5661">
        <v>5660</v>
      </c>
      <c r="B5661">
        <v>86418</v>
      </c>
      <c r="C5661" t="s">
        <v>1439</v>
      </c>
      <c r="D5661" t="s">
        <v>578</v>
      </c>
      <c r="E5661" t="s">
        <v>187</v>
      </c>
      <c r="F5661" t="s">
        <v>22</v>
      </c>
      <c r="G5661" t="s">
        <v>41</v>
      </c>
      <c r="H5661" t="s">
        <v>217</v>
      </c>
      <c r="I5661" t="s">
        <v>28</v>
      </c>
      <c r="J5661" t="s">
        <v>29</v>
      </c>
      <c r="K5661" t="s">
        <v>116</v>
      </c>
      <c r="L5661" t="s">
        <v>283</v>
      </c>
      <c r="M5661" t="s">
        <v>123</v>
      </c>
      <c r="N5661" s="2">
        <v>41253</v>
      </c>
      <c r="O5661" s="2">
        <v>41254</v>
      </c>
      <c r="P5661">
        <v>16</v>
      </c>
      <c r="Q5661" s="1">
        <v>0</v>
      </c>
      <c r="R5661">
        <v>216.6</v>
      </c>
      <c r="S5661">
        <v>64.2</v>
      </c>
      <c r="T5661">
        <f t="shared" si="88"/>
        <v>3465.6</v>
      </c>
    </row>
    <row r="5662" spans="1:20" x14ac:dyDescent="0.3">
      <c r="A5662">
        <v>5661</v>
      </c>
      <c r="B5662">
        <v>88880</v>
      </c>
      <c r="C5662" t="s">
        <v>1758</v>
      </c>
      <c r="D5662" t="s">
        <v>20</v>
      </c>
      <c r="E5662" t="s">
        <v>39</v>
      </c>
      <c r="F5662" t="s">
        <v>31</v>
      </c>
      <c r="G5662" t="s">
        <v>32</v>
      </c>
      <c r="H5662" t="s">
        <v>54</v>
      </c>
      <c r="I5662" t="s">
        <v>28</v>
      </c>
      <c r="J5662" t="s">
        <v>29</v>
      </c>
      <c r="K5662" t="s">
        <v>129</v>
      </c>
      <c r="L5662" t="s">
        <v>192</v>
      </c>
      <c r="M5662" t="s">
        <v>69</v>
      </c>
      <c r="N5662" s="2">
        <v>40283</v>
      </c>
      <c r="O5662" s="2">
        <v>40283</v>
      </c>
      <c r="P5662">
        <v>12</v>
      </c>
      <c r="Q5662" s="1">
        <v>0.09</v>
      </c>
      <c r="R5662">
        <v>70.97</v>
      </c>
      <c r="S5662">
        <v>3.5</v>
      </c>
      <c r="T5662">
        <f t="shared" si="88"/>
        <v>851.64</v>
      </c>
    </row>
    <row r="5663" spans="1:20" x14ac:dyDescent="0.3">
      <c r="A5663">
        <v>5662</v>
      </c>
      <c r="B5663">
        <v>88887</v>
      </c>
      <c r="C5663" t="s">
        <v>1758</v>
      </c>
      <c r="D5663" t="s">
        <v>20</v>
      </c>
      <c r="E5663" t="s">
        <v>187</v>
      </c>
      <c r="F5663" t="s">
        <v>31</v>
      </c>
      <c r="G5663" t="s">
        <v>32</v>
      </c>
      <c r="H5663" t="s">
        <v>217</v>
      </c>
      <c r="I5663" t="s">
        <v>28</v>
      </c>
      <c r="J5663" t="s">
        <v>29</v>
      </c>
      <c r="K5663" t="s">
        <v>282</v>
      </c>
      <c r="L5663" t="s">
        <v>192</v>
      </c>
      <c r="M5663" t="s">
        <v>296</v>
      </c>
      <c r="N5663" s="2">
        <v>41379</v>
      </c>
      <c r="O5663" s="2">
        <v>41382</v>
      </c>
      <c r="P5663">
        <v>10</v>
      </c>
      <c r="Q5663" s="1">
        <v>0.1</v>
      </c>
      <c r="R5663">
        <v>19.98</v>
      </c>
      <c r="S5663">
        <v>10.49</v>
      </c>
      <c r="T5663">
        <f t="shared" si="88"/>
        <v>199.8</v>
      </c>
    </row>
    <row r="5664" spans="1:20" x14ac:dyDescent="0.3">
      <c r="A5664">
        <v>5663</v>
      </c>
      <c r="B5664">
        <v>86895</v>
      </c>
      <c r="C5664" t="s">
        <v>608</v>
      </c>
      <c r="D5664" t="s">
        <v>20</v>
      </c>
      <c r="E5664" t="s">
        <v>39</v>
      </c>
      <c r="F5664" t="s">
        <v>47</v>
      </c>
      <c r="G5664" t="s">
        <v>93</v>
      </c>
      <c r="H5664" t="s">
        <v>78</v>
      </c>
      <c r="I5664" t="s">
        <v>28</v>
      </c>
      <c r="J5664" t="s">
        <v>29</v>
      </c>
      <c r="K5664" t="s">
        <v>50</v>
      </c>
      <c r="L5664" t="s">
        <v>192</v>
      </c>
      <c r="M5664" t="s">
        <v>167</v>
      </c>
      <c r="N5664" s="2">
        <v>41444</v>
      </c>
      <c r="O5664" s="2">
        <v>41446</v>
      </c>
      <c r="P5664">
        <v>7</v>
      </c>
      <c r="Q5664" s="1">
        <v>0.05</v>
      </c>
      <c r="R5664">
        <v>22.38</v>
      </c>
      <c r="S5664">
        <v>15.1</v>
      </c>
      <c r="T5664">
        <f t="shared" si="88"/>
        <v>156.66</v>
      </c>
    </row>
    <row r="5665" spans="1:20" x14ac:dyDescent="0.3">
      <c r="A5665">
        <v>5664</v>
      </c>
      <c r="B5665">
        <v>86895</v>
      </c>
      <c r="C5665" t="s">
        <v>608</v>
      </c>
      <c r="D5665" t="s">
        <v>578</v>
      </c>
      <c r="E5665" t="s">
        <v>187</v>
      </c>
      <c r="F5665" t="s">
        <v>47</v>
      </c>
      <c r="G5665" t="s">
        <v>93</v>
      </c>
      <c r="H5665" t="s">
        <v>188</v>
      </c>
      <c r="I5665" t="s">
        <v>28</v>
      </c>
      <c r="J5665" t="s">
        <v>29</v>
      </c>
      <c r="K5665" t="s">
        <v>282</v>
      </c>
      <c r="L5665" t="s">
        <v>283</v>
      </c>
      <c r="M5665" t="s">
        <v>51</v>
      </c>
      <c r="N5665" s="2">
        <v>41444</v>
      </c>
      <c r="O5665" s="2">
        <v>41445</v>
      </c>
      <c r="P5665">
        <v>11</v>
      </c>
      <c r="Q5665" s="1">
        <v>0.1</v>
      </c>
      <c r="R5665">
        <v>60.98</v>
      </c>
      <c r="S5665">
        <v>30</v>
      </c>
      <c r="T5665">
        <f t="shared" si="88"/>
        <v>670.78</v>
      </c>
    </row>
    <row r="5666" spans="1:20" x14ac:dyDescent="0.3">
      <c r="A5666">
        <v>5665</v>
      </c>
      <c r="B5666">
        <v>86895</v>
      </c>
      <c r="C5666" t="s">
        <v>608</v>
      </c>
      <c r="D5666" t="s">
        <v>20</v>
      </c>
      <c r="E5666" t="s">
        <v>39</v>
      </c>
      <c r="F5666" t="s">
        <v>47</v>
      </c>
      <c r="G5666" t="s">
        <v>93</v>
      </c>
      <c r="H5666" t="s">
        <v>78</v>
      </c>
      <c r="I5666" t="s">
        <v>28</v>
      </c>
      <c r="J5666" t="s">
        <v>29</v>
      </c>
      <c r="K5666" t="s">
        <v>274</v>
      </c>
      <c r="L5666" t="s">
        <v>44</v>
      </c>
      <c r="M5666" t="s">
        <v>160</v>
      </c>
      <c r="N5666" s="2">
        <v>41444</v>
      </c>
      <c r="O5666" s="2">
        <v>41446</v>
      </c>
      <c r="P5666">
        <v>18</v>
      </c>
      <c r="Q5666" s="1">
        <v>0.02</v>
      </c>
      <c r="R5666">
        <v>2.88</v>
      </c>
      <c r="S5666">
        <v>0.7</v>
      </c>
      <c r="T5666">
        <f t="shared" si="88"/>
        <v>51.839999999999996</v>
      </c>
    </row>
    <row r="5667" spans="1:20" x14ac:dyDescent="0.3">
      <c r="A5667">
        <v>5666</v>
      </c>
      <c r="B5667">
        <v>89076</v>
      </c>
      <c r="C5667" t="s">
        <v>440</v>
      </c>
      <c r="D5667" t="s">
        <v>20</v>
      </c>
      <c r="E5667" t="s">
        <v>39</v>
      </c>
      <c r="F5667" t="s">
        <v>40</v>
      </c>
      <c r="G5667" t="s">
        <v>32</v>
      </c>
      <c r="H5667" t="s">
        <v>94</v>
      </c>
      <c r="I5667" t="s">
        <v>28</v>
      </c>
      <c r="J5667" t="s">
        <v>29</v>
      </c>
      <c r="K5667" t="s">
        <v>231</v>
      </c>
      <c r="L5667" t="s">
        <v>192</v>
      </c>
      <c r="M5667" t="s">
        <v>59</v>
      </c>
      <c r="N5667" s="2">
        <v>40354</v>
      </c>
      <c r="O5667" s="2">
        <v>40356</v>
      </c>
      <c r="P5667">
        <v>15</v>
      </c>
      <c r="Q5667" s="1">
        <v>0.04</v>
      </c>
      <c r="R5667">
        <v>177.98</v>
      </c>
      <c r="S5667">
        <v>0.99</v>
      </c>
      <c r="T5667">
        <f t="shared" si="88"/>
        <v>2669.7</v>
      </c>
    </row>
    <row r="5668" spans="1:20" x14ac:dyDescent="0.3">
      <c r="A5668">
        <v>5667</v>
      </c>
      <c r="B5668">
        <v>87379</v>
      </c>
      <c r="C5668" t="s">
        <v>650</v>
      </c>
      <c r="D5668" t="s">
        <v>20</v>
      </c>
      <c r="E5668" t="s">
        <v>39</v>
      </c>
      <c r="F5668" t="s">
        <v>31</v>
      </c>
      <c r="G5668" t="s">
        <v>32</v>
      </c>
      <c r="H5668" t="s">
        <v>78</v>
      </c>
      <c r="I5668" t="s">
        <v>28</v>
      </c>
      <c r="J5668" t="s">
        <v>29</v>
      </c>
      <c r="K5668" t="s">
        <v>163</v>
      </c>
      <c r="L5668" t="s">
        <v>44</v>
      </c>
      <c r="M5668" t="s">
        <v>141</v>
      </c>
      <c r="N5668" s="2">
        <v>41243</v>
      </c>
      <c r="O5668" s="2">
        <v>41245</v>
      </c>
      <c r="P5668">
        <v>5</v>
      </c>
      <c r="Q5668" s="1">
        <v>0.08</v>
      </c>
      <c r="R5668">
        <v>4.13</v>
      </c>
      <c r="S5668">
        <v>1.17</v>
      </c>
      <c r="T5668">
        <f t="shared" si="88"/>
        <v>20.65</v>
      </c>
    </row>
    <row r="5669" spans="1:20" x14ac:dyDescent="0.3">
      <c r="A5669">
        <v>5668</v>
      </c>
      <c r="B5669">
        <v>87379</v>
      </c>
      <c r="C5669" t="s">
        <v>2189</v>
      </c>
      <c r="D5669" t="s">
        <v>20</v>
      </c>
      <c r="E5669" t="s">
        <v>21</v>
      </c>
      <c r="F5669" t="s">
        <v>31</v>
      </c>
      <c r="G5669" t="s">
        <v>32</v>
      </c>
      <c r="H5669" t="s">
        <v>203</v>
      </c>
      <c r="I5669" t="s">
        <v>28</v>
      </c>
      <c r="J5669" t="s">
        <v>29</v>
      </c>
      <c r="K5669" t="s">
        <v>198</v>
      </c>
      <c r="L5669" t="s">
        <v>26</v>
      </c>
      <c r="M5669" t="s">
        <v>279</v>
      </c>
      <c r="N5669" s="2">
        <v>41243</v>
      </c>
      <c r="O5669" s="2">
        <v>41245</v>
      </c>
      <c r="P5669">
        <v>14</v>
      </c>
      <c r="Q5669" s="1">
        <v>0.04</v>
      </c>
      <c r="R5669">
        <v>35.99</v>
      </c>
      <c r="S5669">
        <v>3.3</v>
      </c>
      <c r="T5669">
        <f t="shared" si="88"/>
        <v>503.86</v>
      </c>
    </row>
    <row r="5670" spans="1:20" x14ac:dyDescent="0.3">
      <c r="A5670">
        <v>5669</v>
      </c>
      <c r="B5670">
        <v>85904</v>
      </c>
      <c r="C5670" t="s">
        <v>880</v>
      </c>
      <c r="D5670" t="s">
        <v>20</v>
      </c>
      <c r="E5670" t="s">
        <v>187</v>
      </c>
      <c r="F5670" t="s">
        <v>40</v>
      </c>
      <c r="G5670" t="s">
        <v>32</v>
      </c>
      <c r="H5670" t="s">
        <v>217</v>
      </c>
      <c r="I5670" t="s">
        <v>28</v>
      </c>
      <c r="J5670" t="s">
        <v>29</v>
      </c>
      <c r="K5670" t="s">
        <v>291</v>
      </c>
      <c r="L5670" t="s">
        <v>44</v>
      </c>
      <c r="M5670" t="s">
        <v>393</v>
      </c>
      <c r="N5670" s="2">
        <v>41216</v>
      </c>
      <c r="O5670" s="2">
        <v>41218</v>
      </c>
      <c r="P5670">
        <v>9</v>
      </c>
      <c r="Q5670" s="1">
        <v>0.01</v>
      </c>
      <c r="R5670">
        <v>39.979999999999997</v>
      </c>
      <c r="S5670">
        <v>9.1999999999999993</v>
      </c>
      <c r="T5670">
        <f t="shared" si="88"/>
        <v>359.82</v>
      </c>
    </row>
    <row r="5671" spans="1:20" x14ac:dyDescent="0.3">
      <c r="A5671">
        <v>5670</v>
      </c>
      <c r="B5671">
        <v>89875</v>
      </c>
      <c r="C5671" t="s">
        <v>534</v>
      </c>
      <c r="D5671" t="s">
        <v>38</v>
      </c>
      <c r="E5671" t="s">
        <v>39</v>
      </c>
      <c r="F5671" t="s">
        <v>31</v>
      </c>
      <c r="G5671" t="s">
        <v>23</v>
      </c>
      <c r="H5671" t="s">
        <v>49</v>
      </c>
      <c r="I5671" t="s">
        <v>28</v>
      </c>
      <c r="J5671" t="s">
        <v>29</v>
      </c>
      <c r="K5671" t="s">
        <v>172</v>
      </c>
      <c r="L5671" t="s">
        <v>192</v>
      </c>
      <c r="M5671" t="s">
        <v>83</v>
      </c>
      <c r="N5671" s="2">
        <v>40718</v>
      </c>
      <c r="O5671" s="2">
        <v>40719</v>
      </c>
      <c r="P5671">
        <v>7</v>
      </c>
      <c r="Q5671" s="1">
        <v>0.08</v>
      </c>
      <c r="R5671">
        <v>5.28</v>
      </c>
      <c r="S5671">
        <v>5.66</v>
      </c>
      <c r="T5671">
        <f t="shared" si="88"/>
        <v>36.96</v>
      </c>
    </row>
    <row r="5672" spans="1:20" x14ac:dyDescent="0.3">
      <c r="A5672">
        <v>5671</v>
      </c>
      <c r="B5672">
        <v>90663</v>
      </c>
      <c r="C5672" t="s">
        <v>1505</v>
      </c>
      <c r="D5672" t="s">
        <v>578</v>
      </c>
      <c r="E5672" t="s">
        <v>187</v>
      </c>
      <c r="F5672" t="s">
        <v>22</v>
      </c>
      <c r="G5672" t="s">
        <v>93</v>
      </c>
      <c r="H5672" t="s">
        <v>225</v>
      </c>
      <c r="I5672" t="s">
        <v>28</v>
      </c>
      <c r="J5672" t="s">
        <v>29</v>
      </c>
      <c r="K5672" t="s">
        <v>228</v>
      </c>
      <c r="L5672" t="s">
        <v>330</v>
      </c>
      <c r="M5672" t="s">
        <v>499</v>
      </c>
      <c r="N5672" s="2">
        <v>40622</v>
      </c>
      <c r="O5672" s="2">
        <v>40622</v>
      </c>
      <c r="P5672">
        <v>12</v>
      </c>
      <c r="Q5672" s="1">
        <v>0.02</v>
      </c>
      <c r="R5672">
        <v>218.75</v>
      </c>
      <c r="S5672">
        <v>69.64</v>
      </c>
      <c r="T5672">
        <f t="shared" si="88"/>
        <v>2625</v>
      </c>
    </row>
    <row r="5673" spans="1:20" x14ac:dyDescent="0.3">
      <c r="A5673">
        <v>5672</v>
      </c>
      <c r="B5673">
        <v>86879</v>
      </c>
      <c r="C5673" t="s">
        <v>2089</v>
      </c>
      <c r="D5673" t="s">
        <v>20</v>
      </c>
      <c r="E5673" t="s">
        <v>187</v>
      </c>
      <c r="F5673" t="s">
        <v>31</v>
      </c>
      <c r="G5673" t="s">
        <v>48</v>
      </c>
      <c r="H5673" t="s">
        <v>217</v>
      </c>
      <c r="I5673" t="s">
        <v>28</v>
      </c>
      <c r="J5673" t="s">
        <v>29</v>
      </c>
      <c r="K5673" t="s">
        <v>116</v>
      </c>
      <c r="L5673" t="s">
        <v>26</v>
      </c>
      <c r="M5673" t="s">
        <v>146</v>
      </c>
      <c r="N5673" s="2">
        <v>41364</v>
      </c>
      <c r="O5673" s="2">
        <v>41366</v>
      </c>
      <c r="P5673">
        <v>5</v>
      </c>
      <c r="Q5673" s="1">
        <v>0.01</v>
      </c>
      <c r="R5673">
        <v>22.23</v>
      </c>
      <c r="S5673">
        <v>8.99</v>
      </c>
      <c r="T5673">
        <f t="shared" si="88"/>
        <v>111.15</v>
      </c>
    </row>
    <row r="5674" spans="1:20" x14ac:dyDescent="0.3">
      <c r="A5674">
        <v>5673</v>
      </c>
      <c r="B5674">
        <v>90564</v>
      </c>
      <c r="C5674" t="s">
        <v>1025</v>
      </c>
      <c r="D5674" t="s">
        <v>20</v>
      </c>
      <c r="E5674" t="s">
        <v>39</v>
      </c>
      <c r="F5674" t="s">
        <v>22</v>
      </c>
      <c r="G5674" t="s">
        <v>41</v>
      </c>
      <c r="H5674" t="s">
        <v>42</v>
      </c>
      <c r="I5674" t="s">
        <v>28</v>
      </c>
      <c r="J5674" t="s">
        <v>29</v>
      </c>
      <c r="K5674" t="s">
        <v>71</v>
      </c>
      <c r="L5674" t="s">
        <v>192</v>
      </c>
      <c r="M5674" t="s">
        <v>444</v>
      </c>
      <c r="N5674" s="2">
        <v>41293</v>
      </c>
      <c r="O5674" s="2">
        <v>41294</v>
      </c>
      <c r="P5674">
        <v>1</v>
      </c>
      <c r="Q5674" s="1">
        <v>0.01</v>
      </c>
      <c r="R5674">
        <v>12.28</v>
      </c>
      <c r="S5674">
        <v>6.13</v>
      </c>
      <c r="T5674">
        <f t="shared" si="88"/>
        <v>12.28</v>
      </c>
    </row>
    <row r="5675" spans="1:20" x14ac:dyDescent="0.3">
      <c r="A5675">
        <v>5674</v>
      </c>
      <c r="B5675">
        <v>86657</v>
      </c>
      <c r="C5675" t="s">
        <v>1816</v>
      </c>
      <c r="D5675" t="s">
        <v>578</v>
      </c>
      <c r="E5675" t="s">
        <v>21</v>
      </c>
      <c r="F5675" t="s">
        <v>31</v>
      </c>
      <c r="G5675" t="s">
        <v>23</v>
      </c>
      <c r="H5675" t="s">
        <v>33</v>
      </c>
      <c r="I5675" t="s">
        <v>28</v>
      </c>
      <c r="J5675" t="s">
        <v>29</v>
      </c>
      <c r="K5675" t="s">
        <v>1254</v>
      </c>
      <c r="L5675" t="s">
        <v>283</v>
      </c>
      <c r="M5675" t="s">
        <v>35</v>
      </c>
      <c r="N5675" s="2">
        <v>41021</v>
      </c>
      <c r="O5675" s="2">
        <v>41024</v>
      </c>
      <c r="P5675">
        <v>12</v>
      </c>
      <c r="Q5675" s="1">
        <v>0</v>
      </c>
      <c r="R5675">
        <v>270.97000000000003</v>
      </c>
      <c r="S5675">
        <v>28.06</v>
      </c>
      <c r="T5675">
        <f t="shared" si="88"/>
        <v>3251.6400000000003</v>
      </c>
    </row>
    <row r="5676" spans="1:20" x14ac:dyDescent="0.3">
      <c r="A5676">
        <v>5675</v>
      </c>
      <c r="B5676">
        <v>87827</v>
      </c>
      <c r="C5676" t="s">
        <v>418</v>
      </c>
      <c r="D5676" t="s">
        <v>20</v>
      </c>
      <c r="E5676" t="s">
        <v>39</v>
      </c>
      <c r="F5676" t="s">
        <v>47</v>
      </c>
      <c r="G5676" t="s">
        <v>41</v>
      </c>
      <c r="H5676" t="s">
        <v>89</v>
      </c>
      <c r="I5676" t="s">
        <v>28</v>
      </c>
      <c r="J5676" t="s">
        <v>29</v>
      </c>
      <c r="K5676" t="s">
        <v>172</v>
      </c>
      <c r="L5676" t="s">
        <v>746</v>
      </c>
      <c r="M5676" t="s">
        <v>114</v>
      </c>
      <c r="N5676" s="2">
        <v>41405</v>
      </c>
      <c r="O5676" s="2">
        <v>41407</v>
      </c>
      <c r="P5676">
        <v>11</v>
      </c>
      <c r="Q5676" s="1">
        <v>0.08</v>
      </c>
      <c r="R5676">
        <v>4.4800000000000004</v>
      </c>
      <c r="S5676">
        <v>49</v>
      </c>
      <c r="T5676">
        <f t="shared" si="88"/>
        <v>49.28</v>
      </c>
    </row>
    <row r="5677" spans="1:20" x14ac:dyDescent="0.3">
      <c r="A5677">
        <v>5676</v>
      </c>
      <c r="B5677">
        <v>87824</v>
      </c>
      <c r="C5677" t="s">
        <v>418</v>
      </c>
      <c r="D5677" t="s">
        <v>20</v>
      </c>
      <c r="E5677" t="s">
        <v>39</v>
      </c>
      <c r="F5677" t="s">
        <v>47</v>
      </c>
      <c r="G5677" t="s">
        <v>41</v>
      </c>
      <c r="H5677" t="s">
        <v>54</v>
      </c>
      <c r="I5677" t="s">
        <v>28</v>
      </c>
      <c r="J5677" t="s">
        <v>29</v>
      </c>
      <c r="K5677" t="s">
        <v>101</v>
      </c>
      <c r="L5677" t="s">
        <v>192</v>
      </c>
      <c r="M5677" t="s">
        <v>111</v>
      </c>
      <c r="N5677" s="2">
        <v>40309</v>
      </c>
      <c r="O5677" s="2">
        <v>40310</v>
      </c>
      <c r="P5677">
        <v>7</v>
      </c>
      <c r="Q5677" s="1">
        <v>0.03</v>
      </c>
      <c r="R5677">
        <v>2.16</v>
      </c>
      <c r="S5677">
        <v>6.05</v>
      </c>
      <c r="T5677">
        <f t="shared" si="88"/>
        <v>15.120000000000001</v>
      </c>
    </row>
    <row r="5678" spans="1:20" x14ac:dyDescent="0.3">
      <c r="A5678">
        <v>5677</v>
      </c>
      <c r="B5678">
        <v>87824</v>
      </c>
      <c r="C5678" t="s">
        <v>418</v>
      </c>
      <c r="D5678" t="s">
        <v>20</v>
      </c>
      <c r="E5678" t="s">
        <v>39</v>
      </c>
      <c r="F5678" t="s">
        <v>47</v>
      </c>
      <c r="G5678" t="s">
        <v>41</v>
      </c>
      <c r="H5678" t="s">
        <v>61</v>
      </c>
      <c r="I5678" t="s">
        <v>28</v>
      </c>
      <c r="J5678" t="s">
        <v>29</v>
      </c>
      <c r="K5678" t="s">
        <v>274</v>
      </c>
      <c r="L5678" t="s">
        <v>192</v>
      </c>
      <c r="M5678" t="s">
        <v>114</v>
      </c>
      <c r="N5678" s="2">
        <v>40309</v>
      </c>
      <c r="O5678" s="2">
        <v>40309</v>
      </c>
      <c r="P5678">
        <v>2</v>
      </c>
      <c r="Q5678" s="1">
        <v>0.03</v>
      </c>
      <c r="R5678">
        <v>9.7100000000000009</v>
      </c>
      <c r="S5678">
        <v>9.4499999999999993</v>
      </c>
      <c r="T5678">
        <f t="shared" si="88"/>
        <v>19.420000000000002</v>
      </c>
    </row>
    <row r="5679" spans="1:20" x14ac:dyDescent="0.3">
      <c r="A5679">
        <v>5678</v>
      </c>
      <c r="B5679">
        <v>87827</v>
      </c>
      <c r="C5679" t="s">
        <v>418</v>
      </c>
      <c r="D5679" t="s">
        <v>20</v>
      </c>
      <c r="E5679" t="s">
        <v>21</v>
      </c>
      <c r="F5679" t="s">
        <v>47</v>
      </c>
      <c r="G5679" t="s">
        <v>41</v>
      </c>
      <c r="H5679" t="s">
        <v>203</v>
      </c>
      <c r="I5679" t="s">
        <v>28</v>
      </c>
      <c r="J5679" t="s">
        <v>29</v>
      </c>
      <c r="K5679" t="s">
        <v>1254</v>
      </c>
      <c r="L5679" t="s">
        <v>26</v>
      </c>
      <c r="M5679" t="s">
        <v>117</v>
      </c>
      <c r="N5679" s="2">
        <v>41405</v>
      </c>
      <c r="O5679" s="2">
        <v>41407</v>
      </c>
      <c r="P5679">
        <v>4</v>
      </c>
      <c r="Q5679" s="1">
        <v>0.09</v>
      </c>
      <c r="R5679">
        <v>55.99</v>
      </c>
      <c r="S5679">
        <v>1.25</v>
      </c>
      <c r="T5679">
        <f t="shared" si="88"/>
        <v>223.96</v>
      </c>
    </row>
    <row r="5680" spans="1:20" x14ac:dyDescent="0.3">
      <c r="A5680">
        <v>5679</v>
      </c>
      <c r="B5680">
        <v>89631</v>
      </c>
      <c r="C5680" t="s">
        <v>140</v>
      </c>
      <c r="D5680" t="s">
        <v>578</v>
      </c>
      <c r="E5680" t="s">
        <v>187</v>
      </c>
      <c r="F5680" t="s">
        <v>31</v>
      </c>
      <c r="G5680" t="s">
        <v>32</v>
      </c>
      <c r="H5680" t="s">
        <v>188</v>
      </c>
      <c r="I5680" t="s">
        <v>28</v>
      </c>
      <c r="J5680" t="s">
        <v>29</v>
      </c>
      <c r="K5680" t="s">
        <v>113</v>
      </c>
      <c r="L5680" t="s">
        <v>283</v>
      </c>
      <c r="M5680" t="s">
        <v>143</v>
      </c>
      <c r="N5680" s="2">
        <v>40264</v>
      </c>
      <c r="O5680" s="2">
        <v>40267</v>
      </c>
      <c r="P5680">
        <v>3</v>
      </c>
      <c r="Q5680" s="1">
        <v>0.01</v>
      </c>
      <c r="R5680">
        <v>150.88999999999999</v>
      </c>
      <c r="S5680">
        <v>60.2</v>
      </c>
      <c r="T5680">
        <f t="shared" si="88"/>
        <v>452.66999999999996</v>
      </c>
    </row>
    <row r="5681" spans="1:20" x14ac:dyDescent="0.3">
      <c r="A5681">
        <v>5680</v>
      </c>
      <c r="B5681">
        <v>88580</v>
      </c>
      <c r="C5681" t="s">
        <v>2103</v>
      </c>
      <c r="D5681" t="s">
        <v>20</v>
      </c>
      <c r="E5681" t="s">
        <v>39</v>
      </c>
      <c r="F5681" t="s">
        <v>31</v>
      </c>
      <c r="G5681" t="s">
        <v>32</v>
      </c>
      <c r="H5681" t="s">
        <v>49</v>
      </c>
      <c r="I5681" t="s">
        <v>28</v>
      </c>
      <c r="J5681" t="s">
        <v>29</v>
      </c>
      <c r="K5681" t="s">
        <v>133</v>
      </c>
      <c r="L5681" t="s">
        <v>192</v>
      </c>
      <c r="M5681" t="s">
        <v>255</v>
      </c>
      <c r="N5681" s="2">
        <v>40380</v>
      </c>
      <c r="O5681" s="2">
        <v>40380</v>
      </c>
      <c r="P5681">
        <v>1</v>
      </c>
      <c r="Q5681" s="1">
        <v>0.1</v>
      </c>
      <c r="R5681">
        <v>1889.99</v>
      </c>
      <c r="S5681">
        <v>19.989999999999998</v>
      </c>
      <c r="T5681">
        <f t="shared" si="88"/>
        <v>1889.99</v>
      </c>
    </row>
    <row r="5682" spans="1:20" x14ac:dyDescent="0.3">
      <c r="A5682">
        <v>5681</v>
      </c>
      <c r="B5682">
        <v>88936</v>
      </c>
      <c r="C5682" t="s">
        <v>1221</v>
      </c>
      <c r="D5682" t="s">
        <v>20</v>
      </c>
      <c r="E5682" t="s">
        <v>39</v>
      </c>
      <c r="F5682" t="s">
        <v>47</v>
      </c>
      <c r="G5682" t="s">
        <v>41</v>
      </c>
      <c r="H5682" t="s">
        <v>49</v>
      </c>
      <c r="I5682" t="s">
        <v>28</v>
      </c>
      <c r="J5682" t="s">
        <v>29</v>
      </c>
      <c r="K5682" t="s">
        <v>163</v>
      </c>
      <c r="L5682" t="s">
        <v>44</v>
      </c>
      <c r="M5682" t="s">
        <v>111</v>
      </c>
      <c r="N5682" s="2">
        <v>41121</v>
      </c>
      <c r="O5682" s="2">
        <v>41123</v>
      </c>
      <c r="P5682">
        <v>7</v>
      </c>
      <c r="Q5682" s="1">
        <v>0.06</v>
      </c>
      <c r="R5682">
        <v>5.18</v>
      </c>
      <c r="S5682">
        <v>2.04</v>
      </c>
      <c r="T5682">
        <f t="shared" si="88"/>
        <v>36.26</v>
      </c>
    </row>
    <row r="5683" spans="1:20" x14ac:dyDescent="0.3">
      <c r="A5683">
        <v>5682</v>
      </c>
      <c r="B5683">
        <v>88936</v>
      </c>
      <c r="C5683" t="s">
        <v>1221</v>
      </c>
      <c r="D5683" t="s">
        <v>20</v>
      </c>
      <c r="E5683" t="s">
        <v>39</v>
      </c>
      <c r="F5683" t="s">
        <v>47</v>
      </c>
      <c r="G5683" t="s">
        <v>41</v>
      </c>
      <c r="H5683" t="s">
        <v>89</v>
      </c>
      <c r="I5683" t="s">
        <v>28</v>
      </c>
      <c r="J5683" t="s">
        <v>56</v>
      </c>
      <c r="K5683" t="s">
        <v>79</v>
      </c>
      <c r="L5683" t="s">
        <v>26</v>
      </c>
      <c r="M5683" t="s">
        <v>114</v>
      </c>
      <c r="N5683" s="2">
        <v>41121</v>
      </c>
      <c r="O5683" s="2">
        <v>41122</v>
      </c>
      <c r="P5683">
        <v>6</v>
      </c>
      <c r="Q5683" s="1">
        <v>0.04</v>
      </c>
      <c r="R5683">
        <v>17.239999999999998</v>
      </c>
      <c r="S5683">
        <v>3.26</v>
      </c>
      <c r="T5683">
        <f t="shared" si="88"/>
        <v>103.44</v>
      </c>
    </row>
    <row r="5684" spans="1:20" x14ac:dyDescent="0.3">
      <c r="A5684">
        <v>5683</v>
      </c>
      <c r="B5684">
        <v>89786</v>
      </c>
      <c r="C5684" t="s">
        <v>576</v>
      </c>
      <c r="D5684" t="s">
        <v>20</v>
      </c>
      <c r="E5684" t="s">
        <v>39</v>
      </c>
      <c r="F5684" t="s">
        <v>40</v>
      </c>
      <c r="G5684" t="s">
        <v>41</v>
      </c>
      <c r="H5684" t="s">
        <v>78</v>
      </c>
      <c r="I5684" t="s">
        <v>28</v>
      </c>
      <c r="J5684" t="s">
        <v>56</v>
      </c>
      <c r="K5684" t="s">
        <v>71</v>
      </c>
      <c r="L5684" t="s">
        <v>192</v>
      </c>
      <c r="M5684" t="s">
        <v>99</v>
      </c>
      <c r="N5684" s="2">
        <v>41391</v>
      </c>
      <c r="O5684" s="2">
        <v>41392</v>
      </c>
      <c r="P5684">
        <v>6</v>
      </c>
      <c r="Q5684" s="1">
        <v>0.1</v>
      </c>
      <c r="R5684">
        <v>39.979999999999997</v>
      </c>
      <c r="S5684">
        <v>9.83</v>
      </c>
      <c r="T5684">
        <f t="shared" si="88"/>
        <v>239.88</v>
      </c>
    </row>
    <row r="5685" spans="1:20" x14ac:dyDescent="0.3">
      <c r="A5685">
        <v>5684</v>
      </c>
      <c r="B5685">
        <v>86635</v>
      </c>
      <c r="C5685" t="s">
        <v>973</v>
      </c>
      <c r="D5685" t="s">
        <v>20</v>
      </c>
      <c r="E5685" t="s">
        <v>39</v>
      </c>
      <c r="F5685" t="s">
        <v>22</v>
      </c>
      <c r="G5685" t="s">
        <v>32</v>
      </c>
      <c r="H5685" t="s">
        <v>78</v>
      </c>
      <c r="I5685" t="s">
        <v>28</v>
      </c>
      <c r="J5685" t="s">
        <v>56</v>
      </c>
      <c r="K5685" t="s">
        <v>98</v>
      </c>
      <c r="L5685" t="s">
        <v>44</v>
      </c>
      <c r="M5685" t="s">
        <v>238</v>
      </c>
      <c r="N5685" s="2">
        <v>41315</v>
      </c>
      <c r="O5685" s="2">
        <v>41315</v>
      </c>
      <c r="P5685">
        <v>2</v>
      </c>
      <c r="Q5685" s="1">
        <v>0.03</v>
      </c>
      <c r="R5685">
        <v>4.13</v>
      </c>
      <c r="S5685">
        <v>1.17</v>
      </c>
      <c r="T5685">
        <f t="shared" si="88"/>
        <v>8.26</v>
      </c>
    </row>
    <row r="5686" spans="1:20" x14ac:dyDescent="0.3">
      <c r="A5686">
        <v>5685</v>
      </c>
      <c r="B5686">
        <v>87719</v>
      </c>
      <c r="C5686" t="s">
        <v>484</v>
      </c>
      <c r="D5686" t="s">
        <v>20</v>
      </c>
      <c r="E5686" t="s">
        <v>39</v>
      </c>
      <c r="F5686" t="s">
        <v>47</v>
      </c>
      <c r="G5686" t="s">
        <v>93</v>
      </c>
      <c r="H5686" t="s">
        <v>61</v>
      </c>
      <c r="I5686" t="s">
        <v>28</v>
      </c>
      <c r="J5686" t="s">
        <v>56</v>
      </c>
      <c r="K5686" t="s">
        <v>129</v>
      </c>
      <c r="L5686" t="s">
        <v>44</v>
      </c>
      <c r="M5686" t="s">
        <v>114</v>
      </c>
      <c r="N5686" s="2">
        <v>41553</v>
      </c>
      <c r="O5686" s="2">
        <v>41554</v>
      </c>
      <c r="P5686">
        <v>6</v>
      </c>
      <c r="Q5686" s="1">
        <v>0.09</v>
      </c>
      <c r="R5686">
        <v>2.6</v>
      </c>
      <c r="S5686">
        <v>2.4</v>
      </c>
      <c r="T5686">
        <f t="shared" si="88"/>
        <v>15.600000000000001</v>
      </c>
    </row>
    <row r="5687" spans="1:20" x14ac:dyDescent="0.3">
      <c r="A5687">
        <v>5686</v>
      </c>
      <c r="B5687">
        <v>87719</v>
      </c>
      <c r="C5687" t="s">
        <v>484</v>
      </c>
      <c r="D5687" t="s">
        <v>20</v>
      </c>
      <c r="E5687" t="s">
        <v>39</v>
      </c>
      <c r="F5687" t="s">
        <v>47</v>
      </c>
      <c r="G5687" t="s">
        <v>93</v>
      </c>
      <c r="H5687" t="s">
        <v>78</v>
      </c>
      <c r="I5687" t="s">
        <v>28</v>
      </c>
      <c r="J5687" t="s">
        <v>56</v>
      </c>
      <c r="K5687" t="s">
        <v>119</v>
      </c>
      <c r="L5687" t="s">
        <v>192</v>
      </c>
      <c r="M5687" t="s">
        <v>167</v>
      </c>
      <c r="N5687" s="2">
        <v>41553</v>
      </c>
      <c r="O5687" s="2">
        <v>41555</v>
      </c>
      <c r="P5687">
        <v>4</v>
      </c>
      <c r="Q5687" s="1">
        <v>7.0000000000000007E-2</v>
      </c>
      <c r="R5687">
        <v>14.97</v>
      </c>
      <c r="S5687">
        <v>7.51</v>
      </c>
      <c r="T5687">
        <f t="shared" si="88"/>
        <v>59.88</v>
      </c>
    </row>
    <row r="5688" spans="1:20" x14ac:dyDescent="0.3">
      <c r="A5688">
        <v>5687</v>
      </c>
      <c r="B5688">
        <v>90780</v>
      </c>
      <c r="C5688" t="s">
        <v>895</v>
      </c>
      <c r="D5688" t="s">
        <v>578</v>
      </c>
      <c r="E5688" t="s">
        <v>187</v>
      </c>
      <c r="F5688" t="s">
        <v>47</v>
      </c>
      <c r="G5688" t="s">
        <v>48</v>
      </c>
      <c r="H5688" t="s">
        <v>188</v>
      </c>
      <c r="I5688" t="s">
        <v>28</v>
      </c>
      <c r="J5688" t="s">
        <v>56</v>
      </c>
      <c r="K5688" t="s">
        <v>282</v>
      </c>
      <c r="L5688" t="s">
        <v>330</v>
      </c>
      <c r="M5688" t="s">
        <v>114</v>
      </c>
      <c r="N5688" s="2">
        <v>41488</v>
      </c>
      <c r="O5688" s="2">
        <v>41493</v>
      </c>
      <c r="P5688">
        <v>9</v>
      </c>
      <c r="Q5688" s="1">
        <v>7.0000000000000007E-2</v>
      </c>
      <c r="R5688">
        <v>100.98</v>
      </c>
      <c r="S5688">
        <v>35.840000000000003</v>
      </c>
      <c r="T5688">
        <f t="shared" si="88"/>
        <v>908.82</v>
      </c>
    </row>
    <row r="5689" spans="1:20" x14ac:dyDescent="0.3">
      <c r="A5689">
        <v>5688</v>
      </c>
      <c r="B5689">
        <v>90780</v>
      </c>
      <c r="C5689" t="s">
        <v>895</v>
      </c>
      <c r="D5689" t="s">
        <v>578</v>
      </c>
      <c r="E5689" t="s">
        <v>187</v>
      </c>
      <c r="F5689" t="s">
        <v>47</v>
      </c>
      <c r="G5689" t="s">
        <v>48</v>
      </c>
      <c r="H5689" t="s">
        <v>225</v>
      </c>
      <c r="I5689" t="s">
        <v>28</v>
      </c>
      <c r="J5689" t="s">
        <v>56</v>
      </c>
      <c r="K5689" t="s">
        <v>116</v>
      </c>
      <c r="L5689" t="s">
        <v>330</v>
      </c>
      <c r="M5689" t="s">
        <v>111</v>
      </c>
      <c r="N5689" s="2">
        <v>41488</v>
      </c>
      <c r="O5689" s="2">
        <v>41493</v>
      </c>
      <c r="P5689">
        <v>25</v>
      </c>
      <c r="Q5689" s="1">
        <v>0.01</v>
      </c>
      <c r="R5689">
        <v>70.98</v>
      </c>
      <c r="S5689">
        <v>26.74</v>
      </c>
      <c r="T5689">
        <f t="shared" si="88"/>
        <v>1774.5</v>
      </c>
    </row>
    <row r="5690" spans="1:20" x14ac:dyDescent="0.3">
      <c r="A5690">
        <v>5689</v>
      </c>
      <c r="B5690">
        <v>90780</v>
      </c>
      <c r="C5690" t="s">
        <v>895</v>
      </c>
      <c r="D5690" t="s">
        <v>20</v>
      </c>
      <c r="E5690" t="s">
        <v>187</v>
      </c>
      <c r="F5690" t="s">
        <v>47</v>
      </c>
      <c r="G5690" t="s">
        <v>48</v>
      </c>
      <c r="H5690" t="s">
        <v>219</v>
      </c>
      <c r="I5690" t="s">
        <v>28</v>
      </c>
      <c r="J5690" t="s">
        <v>56</v>
      </c>
      <c r="K5690" t="s">
        <v>101</v>
      </c>
      <c r="L5690" t="s">
        <v>746</v>
      </c>
      <c r="M5690" t="s">
        <v>51</v>
      </c>
      <c r="N5690" s="2">
        <v>41488</v>
      </c>
      <c r="O5690" s="2">
        <v>41490</v>
      </c>
      <c r="P5690">
        <v>8</v>
      </c>
      <c r="Q5690" s="1">
        <v>0.05</v>
      </c>
      <c r="R5690">
        <v>182.55</v>
      </c>
      <c r="S5690">
        <v>69</v>
      </c>
      <c r="T5690">
        <f t="shared" si="88"/>
        <v>1460.4</v>
      </c>
    </row>
    <row r="5691" spans="1:20" x14ac:dyDescent="0.3">
      <c r="A5691">
        <v>5690</v>
      </c>
      <c r="B5691">
        <v>89510</v>
      </c>
      <c r="C5691" t="s">
        <v>940</v>
      </c>
      <c r="D5691" t="s">
        <v>20</v>
      </c>
      <c r="E5691" t="s">
        <v>39</v>
      </c>
      <c r="F5691" t="s">
        <v>40</v>
      </c>
      <c r="G5691" t="s">
        <v>48</v>
      </c>
      <c r="H5691" t="s">
        <v>89</v>
      </c>
      <c r="I5691" t="s">
        <v>28</v>
      </c>
      <c r="J5691" t="s">
        <v>56</v>
      </c>
      <c r="K5691" t="s">
        <v>226</v>
      </c>
      <c r="L5691" t="s">
        <v>26</v>
      </c>
      <c r="M5691" t="s">
        <v>99</v>
      </c>
      <c r="N5691" s="2">
        <v>40912</v>
      </c>
      <c r="O5691" s="2">
        <v>40912</v>
      </c>
      <c r="P5691">
        <v>14</v>
      </c>
      <c r="Q5691" s="1">
        <v>0.08</v>
      </c>
      <c r="R5691">
        <v>12.98</v>
      </c>
      <c r="S5691">
        <v>3.14</v>
      </c>
      <c r="T5691">
        <f t="shared" si="88"/>
        <v>181.72</v>
      </c>
    </row>
    <row r="5692" spans="1:20" x14ac:dyDescent="0.3">
      <c r="A5692">
        <v>5691</v>
      </c>
      <c r="B5692">
        <v>86420</v>
      </c>
      <c r="C5692" t="s">
        <v>1439</v>
      </c>
      <c r="D5692" t="s">
        <v>20</v>
      </c>
      <c r="E5692" t="s">
        <v>39</v>
      </c>
      <c r="F5692" t="s">
        <v>22</v>
      </c>
      <c r="G5692" t="s">
        <v>41</v>
      </c>
      <c r="H5692" t="s">
        <v>89</v>
      </c>
      <c r="I5692" t="s">
        <v>28</v>
      </c>
      <c r="J5692" t="s">
        <v>56</v>
      </c>
      <c r="K5692" t="s">
        <v>58</v>
      </c>
      <c r="L5692" t="s">
        <v>192</v>
      </c>
      <c r="M5692" t="s">
        <v>227</v>
      </c>
      <c r="N5692" s="2">
        <v>41566</v>
      </c>
      <c r="O5692" s="2">
        <v>41568</v>
      </c>
      <c r="P5692">
        <v>15</v>
      </c>
      <c r="Q5692" s="1">
        <v>0.08</v>
      </c>
      <c r="R5692">
        <v>10.35</v>
      </c>
      <c r="S5692">
        <v>0.99</v>
      </c>
      <c r="T5692">
        <f t="shared" si="88"/>
        <v>155.25</v>
      </c>
    </row>
    <row r="5693" spans="1:20" x14ac:dyDescent="0.3">
      <c r="A5693">
        <v>5692</v>
      </c>
      <c r="B5693">
        <v>91521</v>
      </c>
      <c r="C5693" t="s">
        <v>1412</v>
      </c>
      <c r="D5693" t="s">
        <v>38</v>
      </c>
      <c r="E5693" t="s">
        <v>39</v>
      </c>
      <c r="F5693" t="s">
        <v>40</v>
      </c>
      <c r="G5693" t="s">
        <v>41</v>
      </c>
      <c r="H5693" t="s">
        <v>54</v>
      </c>
      <c r="I5693" t="s">
        <v>28</v>
      </c>
      <c r="J5693" t="s">
        <v>56</v>
      </c>
      <c r="K5693" t="s">
        <v>170</v>
      </c>
      <c r="L5693" t="s">
        <v>44</v>
      </c>
      <c r="M5693" t="s">
        <v>264</v>
      </c>
      <c r="N5693" s="2">
        <v>40708</v>
      </c>
      <c r="O5693" s="2">
        <v>40710</v>
      </c>
      <c r="P5693">
        <v>8</v>
      </c>
      <c r="Q5693" s="1">
        <v>0.04</v>
      </c>
      <c r="R5693">
        <v>5.88</v>
      </c>
      <c r="S5693">
        <v>3.04</v>
      </c>
      <c r="T5693">
        <f t="shared" si="88"/>
        <v>47.04</v>
      </c>
    </row>
    <row r="5694" spans="1:20" x14ac:dyDescent="0.3">
      <c r="A5694">
        <v>5693</v>
      </c>
      <c r="B5694">
        <v>86040</v>
      </c>
      <c r="C5694" t="s">
        <v>1730</v>
      </c>
      <c r="D5694" t="s">
        <v>20</v>
      </c>
      <c r="E5694" t="s">
        <v>39</v>
      </c>
      <c r="F5694" t="s">
        <v>40</v>
      </c>
      <c r="G5694" t="s">
        <v>23</v>
      </c>
      <c r="H5694" t="s">
        <v>49</v>
      </c>
      <c r="I5694" t="s">
        <v>28</v>
      </c>
      <c r="J5694" t="s">
        <v>56</v>
      </c>
      <c r="K5694" t="s">
        <v>82</v>
      </c>
      <c r="L5694" t="s">
        <v>192</v>
      </c>
      <c r="M5694" t="s">
        <v>370</v>
      </c>
      <c r="N5694" s="2">
        <v>41535</v>
      </c>
      <c r="O5694" s="2">
        <v>41537</v>
      </c>
      <c r="P5694">
        <v>26</v>
      </c>
      <c r="Q5694" s="1">
        <v>7.0000000000000007E-2</v>
      </c>
      <c r="R5694">
        <v>15.01</v>
      </c>
      <c r="S5694">
        <v>8.4</v>
      </c>
      <c r="T5694">
        <f t="shared" si="88"/>
        <v>390.26</v>
      </c>
    </row>
    <row r="5695" spans="1:20" x14ac:dyDescent="0.3">
      <c r="A5695">
        <v>5694</v>
      </c>
      <c r="B5695">
        <v>86040</v>
      </c>
      <c r="C5695" t="s">
        <v>1730</v>
      </c>
      <c r="D5695" t="s">
        <v>20</v>
      </c>
      <c r="E5695" t="s">
        <v>39</v>
      </c>
      <c r="F5695" t="s">
        <v>40</v>
      </c>
      <c r="G5695" t="s">
        <v>23</v>
      </c>
      <c r="H5695" t="s">
        <v>61</v>
      </c>
      <c r="I5695" t="s">
        <v>28</v>
      </c>
      <c r="J5695" t="s">
        <v>56</v>
      </c>
      <c r="K5695" t="s">
        <v>149</v>
      </c>
      <c r="L5695" t="s">
        <v>44</v>
      </c>
      <c r="M5695" t="s">
        <v>638</v>
      </c>
      <c r="N5695" s="2">
        <v>41535</v>
      </c>
      <c r="O5695" s="2">
        <v>41537</v>
      </c>
      <c r="P5695">
        <v>14</v>
      </c>
      <c r="Q5695" s="1">
        <v>0.06</v>
      </c>
      <c r="R5695">
        <v>8.56</v>
      </c>
      <c r="S5695">
        <v>5.16</v>
      </c>
      <c r="T5695">
        <f t="shared" si="88"/>
        <v>119.84</v>
      </c>
    </row>
    <row r="5696" spans="1:20" x14ac:dyDescent="0.3">
      <c r="A5696">
        <v>5695</v>
      </c>
      <c r="B5696">
        <v>86040</v>
      </c>
      <c r="C5696" t="s">
        <v>1215</v>
      </c>
      <c r="D5696" t="s">
        <v>20</v>
      </c>
      <c r="E5696" t="s">
        <v>39</v>
      </c>
      <c r="F5696" t="s">
        <v>22</v>
      </c>
      <c r="G5696" t="s">
        <v>23</v>
      </c>
      <c r="H5696" t="s">
        <v>94</v>
      </c>
      <c r="I5696" t="s">
        <v>28</v>
      </c>
      <c r="J5696" t="s">
        <v>56</v>
      </c>
      <c r="K5696" t="s">
        <v>82</v>
      </c>
      <c r="L5696" t="s">
        <v>192</v>
      </c>
      <c r="M5696" t="s">
        <v>182</v>
      </c>
      <c r="N5696" s="2">
        <v>41535</v>
      </c>
      <c r="O5696" s="2">
        <v>41537</v>
      </c>
      <c r="P5696">
        <v>13</v>
      </c>
      <c r="Q5696" s="1">
        <v>0.04</v>
      </c>
      <c r="R5696">
        <v>6.48</v>
      </c>
      <c r="S5696">
        <v>5.1100000000000003</v>
      </c>
      <c r="T5696">
        <f t="shared" si="88"/>
        <v>84.240000000000009</v>
      </c>
    </row>
    <row r="5697" spans="1:20" x14ac:dyDescent="0.3">
      <c r="A5697">
        <v>5696</v>
      </c>
      <c r="B5697">
        <v>87506</v>
      </c>
      <c r="C5697" t="s">
        <v>263</v>
      </c>
      <c r="D5697" t="s">
        <v>20</v>
      </c>
      <c r="E5697" t="s">
        <v>39</v>
      </c>
      <c r="F5697" t="s">
        <v>40</v>
      </c>
      <c r="G5697" t="s">
        <v>48</v>
      </c>
      <c r="H5697" t="s">
        <v>89</v>
      </c>
      <c r="I5697" t="s">
        <v>28</v>
      </c>
      <c r="J5697" t="s">
        <v>56</v>
      </c>
      <c r="K5697" t="s">
        <v>43</v>
      </c>
      <c r="L5697" t="s">
        <v>44</v>
      </c>
      <c r="M5697" t="s">
        <v>45</v>
      </c>
      <c r="N5697" s="2">
        <v>40811</v>
      </c>
      <c r="O5697" s="2">
        <v>40815</v>
      </c>
      <c r="P5697">
        <v>15</v>
      </c>
      <c r="Q5697" s="1">
        <v>0.09</v>
      </c>
      <c r="R5697">
        <v>4</v>
      </c>
      <c r="S5697">
        <v>1.3</v>
      </c>
      <c r="T5697">
        <f t="shared" si="88"/>
        <v>60</v>
      </c>
    </row>
    <row r="5698" spans="1:20" x14ac:dyDescent="0.3">
      <c r="A5698">
        <v>5697</v>
      </c>
      <c r="B5698">
        <v>87506</v>
      </c>
      <c r="C5698" t="s">
        <v>263</v>
      </c>
      <c r="D5698" t="s">
        <v>38</v>
      </c>
      <c r="E5698" t="s">
        <v>21</v>
      </c>
      <c r="F5698" t="s">
        <v>40</v>
      </c>
      <c r="G5698" t="s">
        <v>48</v>
      </c>
      <c r="H5698" t="s">
        <v>203</v>
      </c>
      <c r="I5698" t="s">
        <v>28</v>
      </c>
      <c r="J5698" t="s">
        <v>56</v>
      </c>
      <c r="K5698" t="s">
        <v>409</v>
      </c>
      <c r="L5698" t="s">
        <v>192</v>
      </c>
      <c r="M5698" t="s">
        <v>469</v>
      </c>
      <c r="N5698" s="2">
        <v>40811</v>
      </c>
      <c r="O5698" s="2">
        <v>40811</v>
      </c>
      <c r="P5698">
        <v>16</v>
      </c>
      <c r="Q5698" s="1">
        <v>7.0000000000000007E-2</v>
      </c>
      <c r="R5698">
        <v>85.99</v>
      </c>
      <c r="S5698">
        <v>10.78</v>
      </c>
      <c r="T5698">
        <f t="shared" si="88"/>
        <v>1375.84</v>
      </c>
    </row>
    <row r="5699" spans="1:20" x14ac:dyDescent="0.3">
      <c r="A5699">
        <v>5698</v>
      </c>
      <c r="B5699">
        <v>90508</v>
      </c>
      <c r="C5699" t="s">
        <v>989</v>
      </c>
      <c r="D5699" t="s">
        <v>20</v>
      </c>
      <c r="E5699" t="s">
        <v>187</v>
      </c>
      <c r="F5699" t="s">
        <v>31</v>
      </c>
      <c r="G5699" t="s">
        <v>41</v>
      </c>
      <c r="H5699" t="s">
        <v>219</v>
      </c>
      <c r="I5699" t="s">
        <v>28</v>
      </c>
      <c r="J5699" t="s">
        <v>56</v>
      </c>
      <c r="K5699" t="s">
        <v>221</v>
      </c>
      <c r="L5699" t="s">
        <v>192</v>
      </c>
      <c r="M5699" t="s">
        <v>375</v>
      </c>
      <c r="N5699" s="2">
        <v>41245</v>
      </c>
      <c r="O5699" s="2">
        <v>41246</v>
      </c>
      <c r="P5699">
        <v>21</v>
      </c>
      <c r="Q5699" s="1">
        <v>0.03</v>
      </c>
      <c r="R5699">
        <v>6.24</v>
      </c>
      <c r="S5699">
        <v>5.22</v>
      </c>
      <c r="T5699">
        <f t="shared" ref="T5699:T5762" si="89">R5699*P5699</f>
        <v>131.04</v>
      </c>
    </row>
    <row r="5700" spans="1:20" x14ac:dyDescent="0.3">
      <c r="A5700">
        <v>5699</v>
      </c>
      <c r="B5700">
        <v>90508</v>
      </c>
      <c r="C5700" t="s">
        <v>989</v>
      </c>
      <c r="D5700" t="s">
        <v>20</v>
      </c>
      <c r="E5700" t="s">
        <v>39</v>
      </c>
      <c r="F5700" t="s">
        <v>31</v>
      </c>
      <c r="G5700" t="s">
        <v>41</v>
      </c>
      <c r="H5700" t="s">
        <v>49</v>
      </c>
      <c r="I5700" t="s">
        <v>28</v>
      </c>
      <c r="J5700" t="s">
        <v>56</v>
      </c>
      <c r="K5700" t="s">
        <v>133</v>
      </c>
      <c r="L5700" t="s">
        <v>192</v>
      </c>
      <c r="M5700" t="s">
        <v>178</v>
      </c>
      <c r="N5700" s="2">
        <v>41245</v>
      </c>
      <c r="O5700" s="2">
        <v>41245</v>
      </c>
      <c r="P5700">
        <v>6</v>
      </c>
      <c r="Q5700" s="1">
        <v>0.06</v>
      </c>
      <c r="R5700">
        <v>40.99</v>
      </c>
      <c r="S5700">
        <v>17.48</v>
      </c>
      <c r="T5700">
        <f t="shared" si="89"/>
        <v>245.94</v>
      </c>
    </row>
    <row r="5701" spans="1:20" x14ac:dyDescent="0.3">
      <c r="A5701">
        <v>5700</v>
      </c>
      <c r="B5701">
        <v>88270</v>
      </c>
      <c r="C5701" t="s">
        <v>260</v>
      </c>
      <c r="D5701" t="s">
        <v>20</v>
      </c>
      <c r="E5701" t="s">
        <v>39</v>
      </c>
      <c r="F5701" t="s">
        <v>22</v>
      </c>
      <c r="G5701" t="s">
        <v>93</v>
      </c>
      <c r="H5701" t="s">
        <v>49</v>
      </c>
      <c r="I5701" t="s">
        <v>28</v>
      </c>
      <c r="J5701" t="s">
        <v>56</v>
      </c>
      <c r="K5701" t="s">
        <v>149</v>
      </c>
      <c r="L5701" t="s">
        <v>44</v>
      </c>
      <c r="M5701" t="s">
        <v>238</v>
      </c>
      <c r="N5701" s="2">
        <v>40768</v>
      </c>
      <c r="O5701" s="2">
        <v>40770</v>
      </c>
      <c r="P5701">
        <v>12</v>
      </c>
      <c r="Q5701" s="1">
        <v>7.0000000000000007E-2</v>
      </c>
      <c r="R5701">
        <v>1.76</v>
      </c>
      <c r="S5701">
        <v>0.7</v>
      </c>
      <c r="T5701">
        <f t="shared" si="89"/>
        <v>21.12</v>
      </c>
    </row>
    <row r="5702" spans="1:20" x14ac:dyDescent="0.3">
      <c r="A5702">
        <v>5701</v>
      </c>
      <c r="B5702">
        <v>88270</v>
      </c>
      <c r="C5702" t="s">
        <v>260</v>
      </c>
      <c r="D5702" t="s">
        <v>20</v>
      </c>
      <c r="E5702" t="s">
        <v>21</v>
      </c>
      <c r="F5702" t="s">
        <v>22</v>
      </c>
      <c r="G5702" t="s">
        <v>93</v>
      </c>
      <c r="H5702" t="s">
        <v>203</v>
      </c>
      <c r="I5702" t="s">
        <v>28</v>
      </c>
      <c r="J5702" t="s">
        <v>56</v>
      </c>
      <c r="K5702" t="s">
        <v>34</v>
      </c>
      <c r="L5702" t="s">
        <v>26</v>
      </c>
      <c r="M5702" t="s">
        <v>182</v>
      </c>
      <c r="N5702" s="2">
        <v>40768</v>
      </c>
      <c r="O5702" s="2">
        <v>40769</v>
      </c>
      <c r="P5702">
        <v>4</v>
      </c>
      <c r="Q5702" s="1">
        <v>0.02</v>
      </c>
      <c r="R5702">
        <v>20.99</v>
      </c>
      <c r="S5702">
        <v>3.3</v>
      </c>
      <c r="T5702">
        <f t="shared" si="89"/>
        <v>83.96</v>
      </c>
    </row>
    <row r="5703" spans="1:20" x14ac:dyDescent="0.3">
      <c r="A5703">
        <v>5702</v>
      </c>
      <c r="B5703">
        <v>87063</v>
      </c>
      <c r="C5703" t="s">
        <v>1714</v>
      </c>
      <c r="D5703" t="s">
        <v>20</v>
      </c>
      <c r="E5703" t="s">
        <v>39</v>
      </c>
      <c r="F5703" t="s">
        <v>40</v>
      </c>
      <c r="G5703" t="s">
        <v>48</v>
      </c>
      <c r="H5703" t="s">
        <v>42</v>
      </c>
      <c r="I5703" t="s">
        <v>28</v>
      </c>
      <c r="J5703" t="s">
        <v>56</v>
      </c>
      <c r="K5703" t="s">
        <v>43</v>
      </c>
      <c r="L5703" t="s">
        <v>44</v>
      </c>
      <c r="M5703" t="s">
        <v>309</v>
      </c>
      <c r="N5703" s="2">
        <v>41066</v>
      </c>
      <c r="O5703" s="2">
        <v>41070</v>
      </c>
      <c r="P5703">
        <v>9</v>
      </c>
      <c r="Q5703" s="1">
        <v>0.1</v>
      </c>
      <c r="R5703">
        <v>9.85</v>
      </c>
      <c r="S5703">
        <v>4.82</v>
      </c>
      <c r="T5703">
        <f t="shared" si="89"/>
        <v>88.649999999999991</v>
      </c>
    </row>
    <row r="5704" spans="1:20" x14ac:dyDescent="0.3">
      <c r="A5704">
        <v>5703</v>
      </c>
      <c r="B5704">
        <v>87205</v>
      </c>
      <c r="C5704" t="s">
        <v>1271</v>
      </c>
      <c r="D5704" t="s">
        <v>20</v>
      </c>
      <c r="E5704" t="s">
        <v>187</v>
      </c>
      <c r="F5704" t="s">
        <v>31</v>
      </c>
      <c r="G5704" t="s">
        <v>23</v>
      </c>
      <c r="H5704" t="s">
        <v>217</v>
      </c>
      <c r="I5704" t="s">
        <v>28</v>
      </c>
      <c r="J5704" t="s">
        <v>56</v>
      </c>
      <c r="K5704" t="s">
        <v>231</v>
      </c>
      <c r="L5704" t="s">
        <v>26</v>
      </c>
      <c r="M5704" t="s">
        <v>178</v>
      </c>
      <c r="N5704" s="2">
        <v>41444</v>
      </c>
      <c r="O5704" s="2">
        <v>41444</v>
      </c>
      <c r="P5704">
        <v>16</v>
      </c>
      <c r="Q5704" s="1">
        <v>0.08</v>
      </c>
      <c r="R5704">
        <v>12.2</v>
      </c>
      <c r="S5704">
        <v>6.02</v>
      </c>
      <c r="T5704">
        <f t="shared" si="89"/>
        <v>195.2</v>
      </c>
    </row>
    <row r="5705" spans="1:20" x14ac:dyDescent="0.3">
      <c r="A5705">
        <v>5704</v>
      </c>
      <c r="B5705">
        <v>91453</v>
      </c>
      <c r="C5705" t="s">
        <v>1712</v>
      </c>
      <c r="D5705" t="s">
        <v>20</v>
      </c>
      <c r="E5705" t="s">
        <v>187</v>
      </c>
      <c r="F5705" t="s">
        <v>47</v>
      </c>
      <c r="G5705" t="s">
        <v>93</v>
      </c>
      <c r="H5705" t="s">
        <v>225</v>
      </c>
      <c r="I5705" t="s">
        <v>28</v>
      </c>
      <c r="J5705" t="s">
        <v>56</v>
      </c>
      <c r="K5705" t="s">
        <v>228</v>
      </c>
      <c r="L5705" t="s">
        <v>706</v>
      </c>
      <c r="M5705" t="s">
        <v>156</v>
      </c>
      <c r="N5705" s="2">
        <v>41476</v>
      </c>
      <c r="O5705" s="2">
        <v>41477</v>
      </c>
      <c r="P5705">
        <v>4</v>
      </c>
      <c r="Q5705" s="1">
        <v>0.02</v>
      </c>
      <c r="R5705">
        <v>55.5</v>
      </c>
      <c r="S5705">
        <v>52.2</v>
      </c>
      <c r="T5705">
        <f t="shared" si="89"/>
        <v>222</v>
      </c>
    </row>
    <row r="5706" spans="1:20" x14ac:dyDescent="0.3">
      <c r="A5706">
        <v>5705</v>
      </c>
      <c r="B5706">
        <v>91453</v>
      </c>
      <c r="C5706" t="s">
        <v>1712</v>
      </c>
      <c r="D5706" t="s">
        <v>38</v>
      </c>
      <c r="E5706" t="s">
        <v>39</v>
      </c>
      <c r="F5706" t="s">
        <v>47</v>
      </c>
      <c r="G5706" t="s">
        <v>93</v>
      </c>
      <c r="H5706" t="s">
        <v>54</v>
      </c>
      <c r="I5706" t="s">
        <v>28</v>
      </c>
      <c r="J5706" t="s">
        <v>56</v>
      </c>
      <c r="K5706" t="s">
        <v>228</v>
      </c>
      <c r="L5706" t="s">
        <v>192</v>
      </c>
      <c r="M5706" t="s">
        <v>114</v>
      </c>
      <c r="N5706" s="2">
        <v>41476</v>
      </c>
      <c r="O5706" s="2">
        <v>41477</v>
      </c>
      <c r="P5706">
        <v>8</v>
      </c>
      <c r="Q5706" s="1">
        <v>0.01</v>
      </c>
      <c r="R5706">
        <v>15.51</v>
      </c>
      <c r="S5706">
        <v>5.8</v>
      </c>
      <c r="T5706">
        <f t="shared" si="89"/>
        <v>124.08</v>
      </c>
    </row>
    <row r="5707" spans="1:20" x14ac:dyDescent="0.3">
      <c r="A5707">
        <v>5706</v>
      </c>
      <c r="B5707">
        <v>91036</v>
      </c>
      <c r="C5707" t="s">
        <v>1323</v>
      </c>
      <c r="D5707" t="s">
        <v>20</v>
      </c>
      <c r="E5707" t="s">
        <v>187</v>
      </c>
      <c r="F5707" t="s">
        <v>22</v>
      </c>
      <c r="G5707" t="s">
        <v>48</v>
      </c>
      <c r="H5707" t="s">
        <v>217</v>
      </c>
      <c r="I5707" t="s">
        <v>28</v>
      </c>
      <c r="J5707" t="s">
        <v>56</v>
      </c>
      <c r="K5707" t="s">
        <v>231</v>
      </c>
      <c r="L5707" t="s">
        <v>44</v>
      </c>
      <c r="M5707" t="s">
        <v>238</v>
      </c>
      <c r="N5707" s="2">
        <v>40418</v>
      </c>
      <c r="O5707" s="2">
        <v>40422</v>
      </c>
      <c r="P5707">
        <v>4</v>
      </c>
      <c r="Q5707" s="1">
        <v>0.09</v>
      </c>
      <c r="R5707">
        <v>14.2</v>
      </c>
      <c r="S5707">
        <v>5.3</v>
      </c>
      <c r="T5707">
        <f t="shared" si="89"/>
        <v>56.8</v>
      </c>
    </row>
    <row r="5708" spans="1:20" x14ac:dyDescent="0.3">
      <c r="A5708">
        <v>5707</v>
      </c>
      <c r="B5708">
        <v>88347</v>
      </c>
      <c r="C5708" t="s">
        <v>295</v>
      </c>
      <c r="D5708" t="s">
        <v>20</v>
      </c>
      <c r="E5708" t="s">
        <v>39</v>
      </c>
      <c r="F5708" t="s">
        <v>31</v>
      </c>
      <c r="G5708" t="s">
        <v>32</v>
      </c>
      <c r="H5708" t="s">
        <v>49</v>
      </c>
      <c r="I5708" t="s">
        <v>28</v>
      </c>
      <c r="J5708" t="s">
        <v>56</v>
      </c>
      <c r="K5708" t="s">
        <v>133</v>
      </c>
      <c r="L5708" t="s">
        <v>192</v>
      </c>
      <c r="M5708" t="s">
        <v>35</v>
      </c>
      <c r="N5708" s="2">
        <v>41624</v>
      </c>
      <c r="O5708" s="2">
        <v>41626</v>
      </c>
      <c r="P5708">
        <v>23</v>
      </c>
      <c r="Q5708" s="1">
        <v>0.05</v>
      </c>
      <c r="R5708">
        <v>5.74</v>
      </c>
      <c r="S5708">
        <v>5.01</v>
      </c>
      <c r="T5708">
        <f t="shared" si="89"/>
        <v>132.02000000000001</v>
      </c>
    </row>
    <row r="5709" spans="1:20" x14ac:dyDescent="0.3">
      <c r="A5709">
        <v>5708</v>
      </c>
      <c r="B5709">
        <v>88347</v>
      </c>
      <c r="C5709" t="s">
        <v>295</v>
      </c>
      <c r="D5709" t="s">
        <v>578</v>
      </c>
      <c r="E5709" t="s">
        <v>21</v>
      </c>
      <c r="F5709" t="s">
        <v>31</v>
      </c>
      <c r="G5709" t="s">
        <v>32</v>
      </c>
      <c r="H5709" t="s">
        <v>33</v>
      </c>
      <c r="I5709" t="s">
        <v>28</v>
      </c>
      <c r="J5709" t="s">
        <v>56</v>
      </c>
      <c r="K5709" t="s">
        <v>201</v>
      </c>
      <c r="L5709" t="s">
        <v>283</v>
      </c>
      <c r="M5709" t="s">
        <v>35</v>
      </c>
      <c r="N5709" s="2">
        <v>41624</v>
      </c>
      <c r="O5709" s="2">
        <v>41626</v>
      </c>
      <c r="P5709">
        <v>1</v>
      </c>
      <c r="Q5709" s="1">
        <v>0.01</v>
      </c>
      <c r="R5709">
        <v>1500.97</v>
      </c>
      <c r="S5709">
        <v>29.7</v>
      </c>
      <c r="T5709">
        <f t="shared" si="89"/>
        <v>1500.97</v>
      </c>
    </row>
    <row r="5710" spans="1:20" x14ac:dyDescent="0.3">
      <c r="A5710">
        <v>5709</v>
      </c>
      <c r="B5710">
        <v>88347</v>
      </c>
      <c r="C5710" t="s">
        <v>295</v>
      </c>
      <c r="D5710" t="s">
        <v>20</v>
      </c>
      <c r="E5710" t="s">
        <v>21</v>
      </c>
      <c r="F5710" t="s">
        <v>31</v>
      </c>
      <c r="G5710" t="s">
        <v>32</v>
      </c>
      <c r="H5710" t="s">
        <v>24</v>
      </c>
      <c r="I5710" t="s">
        <v>28</v>
      </c>
      <c r="J5710" t="s">
        <v>56</v>
      </c>
      <c r="K5710" t="s">
        <v>34</v>
      </c>
      <c r="L5710" t="s">
        <v>192</v>
      </c>
      <c r="M5710" t="s">
        <v>35</v>
      </c>
      <c r="N5710" s="2">
        <v>41624</v>
      </c>
      <c r="O5710" s="2">
        <v>41624</v>
      </c>
      <c r="P5710">
        <v>10</v>
      </c>
      <c r="Q5710" s="1">
        <v>7.0000000000000007E-2</v>
      </c>
      <c r="R5710">
        <v>205.99</v>
      </c>
      <c r="S5710">
        <v>5.26</v>
      </c>
      <c r="T5710">
        <f t="shared" si="89"/>
        <v>2059.9</v>
      </c>
    </row>
    <row r="5711" spans="1:20" x14ac:dyDescent="0.3">
      <c r="A5711">
        <v>5710</v>
      </c>
      <c r="B5711">
        <v>88384</v>
      </c>
      <c r="C5711" t="s">
        <v>1160</v>
      </c>
      <c r="D5711" t="s">
        <v>20</v>
      </c>
      <c r="E5711" t="s">
        <v>187</v>
      </c>
      <c r="F5711" t="s">
        <v>22</v>
      </c>
      <c r="G5711" t="s">
        <v>93</v>
      </c>
      <c r="H5711" t="s">
        <v>225</v>
      </c>
      <c r="I5711" t="s">
        <v>28</v>
      </c>
      <c r="J5711" t="s">
        <v>56</v>
      </c>
      <c r="K5711" t="s">
        <v>113</v>
      </c>
      <c r="L5711" t="s">
        <v>44</v>
      </c>
      <c r="M5711" t="s">
        <v>80</v>
      </c>
      <c r="N5711" s="2">
        <v>41193</v>
      </c>
      <c r="O5711" s="2">
        <v>41196</v>
      </c>
      <c r="P5711">
        <v>1</v>
      </c>
      <c r="Q5711" s="1">
        <v>0.03</v>
      </c>
      <c r="R5711">
        <v>5.08</v>
      </c>
      <c r="S5711">
        <v>2.0299999999999998</v>
      </c>
      <c r="T5711">
        <f t="shared" si="89"/>
        <v>5.08</v>
      </c>
    </row>
    <row r="5712" spans="1:20" x14ac:dyDescent="0.3">
      <c r="A5712">
        <v>5711</v>
      </c>
      <c r="B5712">
        <v>90503</v>
      </c>
      <c r="C5712" t="s">
        <v>989</v>
      </c>
      <c r="D5712" t="s">
        <v>578</v>
      </c>
      <c r="E5712" t="s">
        <v>187</v>
      </c>
      <c r="F5712" t="s">
        <v>31</v>
      </c>
      <c r="G5712" t="s">
        <v>23</v>
      </c>
      <c r="H5712" t="s">
        <v>188</v>
      </c>
      <c r="I5712" t="s">
        <v>28</v>
      </c>
      <c r="J5712" t="s">
        <v>56</v>
      </c>
      <c r="K5712" t="s">
        <v>145</v>
      </c>
      <c r="L5712" t="s">
        <v>330</v>
      </c>
      <c r="M5712" t="s">
        <v>367</v>
      </c>
      <c r="N5712" s="2">
        <v>40820</v>
      </c>
      <c r="O5712" s="2">
        <v>40820</v>
      </c>
      <c r="P5712">
        <v>7</v>
      </c>
      <c r="Q5712" s="1">
        <v>0.06</v>
      </c>
      <c r="R5712">
        <v>150.97999999999999</v>
      </c>
      <c r="S5712">
        <v>16.010000000000002</v>
      </c>
      <c r="T5712">
        <f t="shared" si="89"/>
        <v>1056.8599999999999</v>
      </c>
    </row>
    <row r="5713" spans="1:20" x14ac:dyDescent="0.3">
      <c r="A5713">
        <v>5712</v>
      </c>
      <c r="B5713">
        <v>86109</v>
      </c>
      <c r="C5713" t="s">
        <v>1026</v>
      </c>
      <c r="D5713" t="s">
        <v>20</v>
      </c>
      <c r="E5713" t="s">
        <v>39</v>
      </c>
      <c r="F5713" t="s">
        <v>31</v>
      </c>
      <c r="G5713" t="s">
        <v>48</v>
      </c>
      <c r="H5713" t="s">
        <v>94</v>
      </c>
      <c r="I5713" t="s">
        <v>28</v>
      </c>
      <c r="J5713" t="s">
        <v>36</v>
      </c>
      <c r="K5713" t="s">
        <v>165</v>
      </c>
      <c r="L5713" t="s">
        <v>192</v>
      </c>
      <c r="M5713" t="s">
        <v>69</v>
      </c>
      <c r="N5713" s="2">
        <v>40822</v>
      </c>
      <c r="O5713" s="2">
        <v>40824</v>
      </c>
      <c r="P5713">
        <v>19</v>
      </c>
      <c r="Q5713" s="1">
        <v>0.06</v>
      </c>
      <c r="R5713">
        <v>4.28</v>
      </c>
      <c r="S5713">
        <v>4.79</v>
      </c>
      <c r="T5713">
        <f t="shared" si="89"/>
        <v>81.320000000000007</v>
      </c>
    </row>
    <row r="5714" spans="1:20" x14ac:dyDescent="0.3">
      <c r="A5714">
        <v>5713</v>
      </c>
      <c r="B5714">
        <v>90157</v>
      </c>
      <c r="C5714" t="s">
        <v>745</v>
      </c>
      <c r="D5714" t="s">
        <v>20</v>
      </c>
      <c r="E5714" t="s">
        <v>39</v>
      </c>
      <c r="F5714" t="s">
        <v>47</v>
      </c>
      <c r="G5714" t="s">
        <v>41</v>
      </c>
      <c r="H5714" t="s">
        <v>94</v>
      </c>
      <c r="I5714" t="s">
        <v>28</v>
      </c>
      <c r="J5714" t="s">
        <v>36</v>
      </c>
      <c r="K5714" t="s">
        <v>116</v>
      </c>
      <c r="L5714" t="s">
        <v>192</v>
      </c>
      <c r="M5714" t="s">
        <v>134</v>
      </c>
      <c r="N5714" s="2">
        <v>41139</v>
      </c>
      <c r="O5714" s="2">
        <v>41141</v>
      </c>
      <c r="P5714">
        <v>5</v>
      </c>
      <c r="Q5714" s="1">
        <v>0.04</v>
      </c>
      <c r="R5714">
        <v>5.4</v>
      </c>
      <c r="S5714">
        <v>7.78</v>
      </c>
      <c r="T5714">
        <f t="shared" si="89"/>
        <v>27</v>
      </c>
    </row>
    <row r="5715" spans="1:20" x14ac:dyDescent="0.3">
      <c r="A5715">
        <v>5714</v>
      </c>
      <c r="B5715">
        <v>90795</v>
      </c>
      <c r="C5715" t="s">
        <v>816</v>
      </c>
      <c r="D5715" t="s">
        <v>20</v>
      </c>
      <c r="E5715" t="s">
        <v>39</v>
      </c>
      <c r="F5715" t="s">
        <v>40</v>
      </c>
      <c r="G5715" t="s">
        <v>23</v>
      </c>
      <c r="H5715" t="s">
        <v>49</v>
      </c>
      <c r="I5715" t="s">
        <v>28</v>
      </c>
      <c r="J5715" t="s">
        <v>36</v>
      </c>
      <c r="K5715" t="s">
        <v>149</v>
      </c>
      <c r="L5715" t="s">
        <v>192</v>
      </c>
      <c r="M5715" t="s">
        <v>638</v>
      </c>
      <c r="N5715" s="2">
        <v>41367</v>
      </c>
      <c r="O5715" s="2">
        <v>41369</v>
      </c>
      <c r="P5715">
        <v>11</v>
      </c>
      <c r="Q5715" s="1">
        <v>0.04</v>
      </c>
      <c r="R5715">
        <v>3.52</v>
      </c>
      <c r="S5715">
        <v>6.83</v>
      </c>
      <c r="T5715">
        <f t="shared" si="89"/>
        <v>38.72</v>
      </c>
    </row>
    <row r="5716" spans="1:20" x14ac:dyDescent="0.3">
      <c r="A5716">
        <v>5715</v>
      </c>
      <c r="B5716">
        <v>89033</v>
      </c>
      <c r="C5716" t="s">
        <v>185</v>
      </c>
      <c r="D5716" t="s">
        <v>20</v>
      </c>
      <c r="E5716" t="s">
        <v>187</v>
      </c>
      <c r="F5716" t="s">
        <v>31</v>
      </c>
      <c r="G5716" t="s">
        <v>41</v>
      </c>
      <c r="H5716" t="s">
        <v>219</v>
      </c>
      <c r="I5716" t="s">
        <v>28</v>
      </c>
      <c r="J5716" t="s">
        <v>36</v>
      </c>
      <c r="K5716" t="s">
        <v>82</v>
      </c>
      <c r="L5716" t="s">
        <v>26</v>
      </c>
      <c r="M5716" t="s">
        <v>69</v>
      </c>
      <c r="N5716" s="2">
        <v>41334</v>
      </c>
      <c r="O5716" s="2">
        <v>41336</v>
      </c>
      <c r="P5716">
        <v>12</v>
      </c>
      <c r="Q5716" s="1">
        <v>0.05</v>
      </c>
      <c r="R5716">
        <v>8.75</v>
      </c>
      <c r="S5716">
        <v>8.5399999999999991</v>
      </c>
      <c r="T5716">
        <f t="shared" si="89"/>
        <v>105</v>
      </c>
    </row>
    <row r="5717" spans="1:20" x14ac:dyDescent="0.3">
      <c r="A5717">
        <v>5716</v>
      </c>
      <c r="B5717">
        <v>87311</v>
      </c>
      <c r="C5717" t="s">
        <v>1571</v>
      </c>
      <c r="D5717" t="s">
        <v>20</v>
      </c>
      <c r="E5717" t="s">
        <v>21</v>
      </c>
      <c r="F5717" t="s">
        <v>31</v>
      </c>
      <c r="G5717" t="s">
        <v>23</v>
      </c>
      <c r="H5717" t="s">
        <v>33</v>
      </c>
      <c r="I5717" t="s">
        <v>28</v>
      </c>
      <c r="J5717" t="s">
        <v>36</v>
      </c>
      <c r="K5717" t="s">
        <v>210</v>
      </c>
      <c r="L5717" t="s">
        <v>192</v>
      </c>
      <c r="M5717" t="s">
        <v>131</v>
      </c>
      <c r="N5717" s="2">
        <v>41346</v>
      </c>
      <c r="O5717" s="2">
        <v>41347</v>
      </c>
      <c r="P5717">
        <v>2</v>
      </c>
      <c r="Q5717" s="1">
        <v>0.06</v>
      </c>
      <c r="R5717">
        <v>115.99</v>
      </c>
      <c r="S5717">
        <v>5.26</v>
      </c>
      <c r="T5717">
        <f t="shared" si="89"/>
        <v>231.98</v>
      </c>
    </row>
    <row r="5718" spans="1:20" x14ac:dyDescent="0.3">
      <c r="A5718">
        <v>5717</v>
      </c>
      <c r="B5718">
        <v>89328</v>
      </c>
      <c r="C5718" t="s">
        <v>1325</v>
      </c>
      <c r="D5718" t="s">
        <v>20</v>
      </c>
      <c r="E5718" t="s">
        <v>39</v>
      </c>
      <c r="F5718" t="s">
        <v>47</v>
      </c>
      <c r="G5718" t="s">
        <v>32</v>
      </c>
      <c r="H5718" t="s">
        <v>49</v>
      </c>
      <c r="I5718" t="s">
        <v>28</v>
      </c>
      <c r="J5718" t="s">
        <v>36</v>
      </c>
      <c r="K5718" t="s">
        <v>71</v>
      </c>
      <c r="L5718" t="s">
        <v>192</v>
      </c>
      <c r="M5718" t="s">
        <v>111</v>
      </c>
      <c r="N5718" s="2">
        <v>40786</v>
      </c>
      <c r="O5718" s="2">
        <v>40788</v>
      </c>
      <c r="P5718">
        <v>18</v>
      </c>
      <c r="Q5718" s="1">
        <v>0.05</v>
      </c>
      <c r="R5718">
        <v>6.48</v>
      </c>
      <c r="S5718">
        <v>7.86</v>
      </c>
      <c r="T5718">
        <f t="shared" si="89"/>
        <v>116.64000000000001</v>
      </c>
    </row>
    <row r="5719" spans="1:20" x14ac:dyDescent="0.3">
      <c r="A5719">
        <v>5718</v>
      </c>
      <c r="B5719">
        <v>86263</v>
      </c>
      <c r="C5719" t="s">
        <v>1270</v>
      </c>
      <c r="D5719" t="s">
        <v>578</v>
      </c>
      <c r="E5719" t="s">
        <v>21</v>
      </c>
      <c r="F5719" t="s">
        <v>31</v>
      </c>
      <c r="G5719" t="s">
        <v>41</v>
      </c>
      <c r="H5719" t="s">
        <v>206</v>
      </c>
      <c r="I5719" t="s">
        <v>28</v>
      </c>
      <c r="J5719" t="s">
        <v>36</v>
      </c>
      <c r="K5719" t="s">
        <v>201</v>
      </c>
      <c r="L5719" t="s">
        <v>283</v>
      </c>
      <c r="M5719" t="s">
        <v>63</v>
      </c>
      <c r="N5719" s="2">
        <v>40371</v>
      </c>
      <c r="O5719" s="2">
        <v>40372</v>
      </c>
      <c r="P5719">
        <v>2</v>
      </c>
      <c r="Q5719" s="1">
        <v>0.04</v>
      </c>
      <c r="R5719">
        <v>90.97</v>
      </c>
      <c r="S5719">
        <v>28</v>
      </c>
      <c r="T5719">
        <f t="shared" si="89"/>
        <v>181.94</v>
      </c>
    </row>
    <row r="5720" spans="1:20" x14ac:dyDescent="0.3">
      <c r="A5720">
        <v>5719</v>
      </c>
      <c r="B5720">
        <v>86263</v>
      </c>
      <c r="C5720" t="s">
        <v>1270</v>
      </c>
      <c r="D5720" t="s">
        <v>20</v>
      </c>
      <c r="E5720" t="s">
        <v>39</v>
      </c>
      <c r="F5720" t="s">
        <v>31</v>
      </c>
      <c r="G5720" t="s">
        <v>41</v>
      </c>
      <c r="H5720" t="s">
        <v>49</v>
      </c>
      <c r="I5720" t="s">
        <v>28</v>
      </c>
      <c r="J5720" t="s">
        <v>36</v>
      </c>
      <c r="K5720" t="s">
        <v>165</v>
      </c>
      <c r="L5720" t="s">
        <v>746</v>
      </c>
      <c r="M5720" t="s">
        <v>35</v>
      </c>
      <c r="N5720" s="2">
        <v>40371</v>
      </c>
      <c r="O5720" s="2">
        <v>40372</v>
      </c>
      <c r="P5720">
        <v>1</v>
      </c>
      <c r="Q5720" s="1">
        <v>7.0000000000000007E-2</v>
      </c>
      <c r="R5720">
        <v>20.34</v>
      </c>
      <c r="S5720">
        <v>35</v>
      </c>
      <c r="T5720">
        <f t="shared" si="89"/>
        <v>20.34</v>
      </c>
    </row>
    <row r="5721" spans="1:20" x14ac:dyDescent="0.3">
      <c r="A5721">
        <v>5720</v>
      </c>
      <c r="B5721">
        <v>90566</v>
      </c>
      <c r="C5721" t="s">
        <v>1025</v>
      </c>
      <c r="D5721" t="s">
        <v>20</v>
      </c>
      <c r="E5721" t="s">
        <v>187</v>
      </c>
      <c r="F5721" t="s">
        <v>22</v>
      </c>
      <c r="G5721" t="s">
        <v>48</v>
      </c>
      <c r="H5721" t="s">
        <v>188</v>
      </c>
      <c r="I5721" t="s">
        <v>28</v>
      </c>
      <c r="J5721" t="s">
        <v>36</v>
      </c>
      <c r="K5721" t="s">
        <v>98</v>
      </c>
      <c r="L5721" t="s">
        <v>26</v>
      </c>
      <c r="M5721" t="s">
        <v>137</v>
      </c>
      <c r="N5721" s="2">
        <v>41602</v>
      </c>
      <c r="O5721" s="2">
        <v>41604</v>
      </c>
      <c r="P5721">
        <v>32</v>
      </c>
      <c r="Q5721" s="1">
        <v>7.0000000000000007E-2</v>
      </c>
      <c r="R5721">
        <v>5.47</v>
      </c>
      <c r="S5721">
        <v>5.26</v>
      </c>
      <c r="T5721">
        <f t="shared" si="89"/>
        <v>175.04</v>
      </c>
    </row>
    <row r="5722" spans="1:20" x14ac:dyDescent="0.3">
      <c r="A5722">
        <v>5721</v>
      </c>
      <c r="B5722">
        <v>88226</v>
      </c>
      <c r="C5722" t="s">
        <v>503</v>
      </c>
      <c r="D5722" t="s">
        <v>578</v>
      </c>
      <c r="E5722" t="s">
        <v>187</v>
      </c>
      <c r="F5722" t="s">
        <v>31</v>
      </c>
      <c r="G5722" t="s">
        <v>48</v>
      </c>
      <c r="H5722" t="s">
        <v>219</v>
      </c>
      <c r="I5722" t="s">
        <v>28</v>
      </c>
      <c r="J5722" t="s">
        <v>36</v>
      </c>
      <c r="K5722" t="s">
        <v>170</v>
      </c>
      <c r="L5722" t="s">
        <v>283</v>
      </c>
      <c r="M5722" t="s">
        <v>255</v>
      </c>
      <c r="N5722" s="2">
        <v>41054</v>
      </c>
      <c r="O5722" s="2">
        <v>41059</v>
      </c>
      <c r="P5722">
        <v>18</v>
      </c>
      <c r="Q5722" s="1">
        <v>0.08</v>
      </c>
      <c r="R5722">
        <v>284.98</v>
      </c>
      <c r="S5722">
        <v>69.55</v>
      </c>
      <c r="T5722">
        <f t="shared" si="89"/>
        <v>5129.6400000000003</v>
      </c>
    </row>
    <row r="5723" spans="1:20" x14ac:dyDescent="0.3">
      <c r="A5723">
        <v>5722</v>
      </c>
      <c r="B5723">
        <v>89035</v>
      </c>
      <c r="C5723" t="s">
        <v>185</v>
      </c>
      <c r="D5723" t="s">
        <v>20</v>
      </c>
      <c r="E5723" t="s">
        <v>187</v>
      </c>
      <c r="F5723" t="s">
        <v>31</v>
      </c>
      <c r="G5723" t="s">
        <v>41</v>
      </c>
      <c r="H5723" t="s">
        <v>219</v>
      </c>
      <c r="I5723" t="s">
        <v>28</v>
      </c>
      <c r="J5723" t="s">
        <v>36</v>
      </c>
      <c r="K5723" t="s">
        <v>101</v>
      </c>
      <c r="L5723" t="s">
        <v>746</v>
      </c>
      <c r="M5723" t="s">
        <v>69</v>
      </c>
      <c r="N5723" s="2">
        <v>41471</v>
      </c>
      <c r="O5723" s="2">
        <v>41473</v>
      </c>
      <c r="P5723">
        <v>6</v>
      </c>
      <c r="Q5723" s="1">
        <v>0.02</v>
      </c>
      <c r="R5723">
        <v>209.37</v>
      </c>
      <c r="S5723">
        <v>69</v>
      </c>
      <c r="T5723">
        <f t="shared" si="89"/>
        <v>1256.22</v>
      </c>
    </row>
    <row r="5724" spans="1:20" x14ac:dyDescent="0.3">
      <c r="A5724">
        <v>5723</v>
      </c>
      <c r="B5724">
        <v>88276</v>
      </c>
      <c r="C5724" t="s">
        <v>754</v>
      </c>
      <c r="D5724" t="s">
        <v>20</v>
      </c>
      <c r="E5724" t="s">
        <v>39</v>
      </c>
      <c r="F5724" t="s">
        <v>22</v>
      </c>
      <c r="G5724" t="s">
        <v>41</v>
      </c>
      <c r="H5724" t="s">
        <v>89</v>
      </c>
      <c r="I5724" t="s">
        <v>28</v>
      </c>
      <c r="J5724" t="s">
        <v>36</v>
      </c>
      <c r="K5724" t="s">
        <v>138</v>
      </c>
      <c r="L5724" t="s">
        <v>44</v>
      </c>
      <c r="M5724" t="s">
        <v>331</v>
      </c>
      <c r="N5724" s="2">
        <v>41391</v>
      </c>
      <c r="O5724" s="2">
        <v>41393</v>
      </c>
      <c r="P5724">
        <v>13</v>
      </c>
      <c r="Q5724" s="1">
        <v>0.03</v>
      </c>
      <c r="R5724">
        <v>4.13</v>
      </c>
      <c r="S5724">
        <v>1.23</v>
      </c>
      <c r="T5724">
        <f t="shared" si="89"/>
        <v>53.69</v>
      </c>
    </row>
    <row r="5725" spans="1:20" x14ac:dyDescent="0.3">
      <c r="A5725">
        <v>5724</v>
      </c>
      <c r="B5725">
        <v>88276</v>
      </c>
      <c r="C5725" t="s">
        <v>754</v>
      </c>
      <c r="D5725" t="s">
        <v>20</v>
      </c>
      <c r="E5725" t="s">
        <v>39</v>
      </c>
      <c r="F5725" t="s">
        <v>22</v>
      </c>
      <c r="G5725" t="s">
        <v>41</v>
      </c>
      <c r="H5725" t="s">
        <v>94</v>
      </c>
      <c r="I5725" t="s">
        <v>28</v>
      </c>
      <c r="J5725" t="s">
        <v>36</v>
      </c>
      <c r="K5725" t="s">
        <v>50</v>
      </c>
      <c r="L5725" t="s">
        <v>44</v>
      </c>
      <c r="M5725" t="s">
        <v>444</v>
      </c>
      <c r="N5725" s="2">
        <v>41391</v>
      </c>
      <c r="O5725" s="2">
        <v>41392</v>
      </c>
      <c r="P5725">
        <v>1</v>
      </c>
      <c r="Q5725" s="1">
        <v>0.06</v>
      </c>
      <c r="R5725">
        <v>3.28</v>
      </c>
      <c r="S5725">
        <v>5</v>
      </c>
      <c r="T5725">
        <f t="shared" si="89"/>
        <v>3.28</v>
      </c>
    </row>
    <row r="5726" spans="1:20" x14ac:dyDescent="0.3">
      <c r="A5726">
        <v>5725</v>
      </c>
      <c r="B5726">
        <v>88068</v>
      </c>
      <c r="C5726" t="s">
        <v>1702</v>
      </c>
      <c r="D5726" t="s">
        <v>20</v>
      </c>
      <c r="E5726" t="s">
        <v>21</v>
      </c>
      <c r="F5726" t="s">
        <v>47</v>
      </c>
      <c r="G5726" t="s">
        <v>41</v>
      </c>
      <c r="H5726" t="s">
        <v>24</v>
      </c>
      <c r="I5726" t="s">
        <v>28</v>
      </c>
      <c r="J5726" t="s">
        <v>36</v>
      </c>
      <c r="K5726" t="s">
        <v>1147</v>
      </c>
      <c r="L5726" t="s">
        <v>192</v>
      </c>
      <c r="M5726" t="s">
        <v>111</v>
      </c>
      <c r="N5726" s="2">
        <v>41401</v>
      </c>
      <c r="O5726" s="2">
        <v>41403</v>
      </c>
      <c r="P5726">
        <v>1</v>
      </c>
      <c r="Q5726" s="1">
        <v>0.06</v>
      </c>
      <c r="R5726">
        <v>27.48</v>
      </c>
      <c r="S5726">
        <v>4</v>
      </c>
      <c r="T5726">
        <f t="shared" si="89"/>
        <v>27.48</v>
      </c>
    </row>
    <row r="5727" spans="1:20" x14ac:dyDescent="0.3">
      <c r="A5727">
        <v>5726</v>
      </c>
      <c r="B5727">
        <v>90462</v>
      </c>
      <c r="C5727" t="s">
        <v>1862</v>
      </c>
      <c r="D5727" t="s">
        <v>20</v>
      </c>
      <c r="E5727" t="s">
        <v>39</v>
      </c>
      <c r="F5727" t="s">
        <v>47</v>
      </c>
      <c r="G5727" t="s">
        <v>48</v>
      </c>
      <c r="H5727" t="s">
        <v>54</v>
      </c>
      <c r="I5727" t="s">
        <v>28</v>
      </c>
      <c r="J5727" t="s">
        <v>36</v>
      </c>
      <c r="K5727" t="s">
        <v>184</v>
      </c>
      <c r="L5727" t="s">
        <v>192</v>
      </c>
      <c r="M5727" t="s">
        <v>51</v>
      </c>
      <c r="N5727" s="2">
        <v>40385</v>
      </c>
      <c r="O5727" s="2">
        <v>40392</v>
      </c>
      <c r="P5727">
        <v>5</v>
      </c>
      <c r="Q5727" s="1">
        <v>7.0000000000000007E-2</v>
      </c>
      <c r="R5727">
        <v>16.739999999999998</v>
      </c>
      <c r="S5727">
        <v>7.04</v>
      </c>
      <c r="T5727">
        <f t="shared" si="89"/>
        <v>83.699999999999989</v>
      </c>
    </row>
    <row r="5728" spans="1:20" x14ac:dyDescent="0.3">
      <c r="A5728">
        <v>5727</v>
      </c>
      <c r="B5728">
        <v>90462</v>
      </c>
      <c r="C5728" t="s">
        <v>1979</v>
      </c>
      <c r="D5728" t="s">
        <v>578</v>
      </c>
      <c r="E5728" t="s">
        <v>187</v>
      </c>
      <c r="F5728" t="s">
        <v>31</v>
      </c>
      <c r="G5728" t="s">
        <v>48</v>
      </c>
      <c r="H5728" t="s">
        <v>188</v>
      </c>
      <c r="I5728" t="s">
        <v>28</v>
      </c>
      <c r="J5728" t="s">
        <v>36</v>
      </c>
      <c r="K5728" t="s">
        <v>71</v>
      </c>
      <c r="L5728" t="s">
        <v>283</v>
      </c>
      <c r="M5728" t="s">
        <v>143</v>
      </c>
      <c r="N5728" s="2">
        <v>40385</v>
      </c>
      <c r="O5728" s="2">
        <v>40389</v>
      </c>
      <c r="P5728">
        <v>4</v>
      </c>
      <c r="Q5728" s="1">
        <v>0.05</v>
      </c>
      <c r="R5728">
        <v>122.99</v>
      </c>
      <c r="S5728">
        <v>70.2</v>
      </c>
      <c r="T5728">
        <f t="shared" si="89"/>
        <v>491.96</v>
      </c>
    </row>
    <row r="5729" spans="1:20" x14ac:dyDescent="0.3">
      <c r="A5729">
        <v>5728</v>
      </c>
      <c r="B5729">
        <v>90462</v>
      </c>
      <c r="C5729" t="s">
        <v>1495</v>
      </c>
      <c r="D5729" t="s">
        <v>20</v>
      </c>
      <c r="E5729" t="s">
        <v>39</v>
      </c>
      <c r="F5729" t="s">
        <v>47</v>
      </c>
      <c r="G5729" t="s">
        <v>48</v>
      </c>
      <c r="H5729" t="s">
        <v>54</v>
      </c>
      <c r="I5729" t="s">
        <v>28</v>
      </c>
      <c r="J5729" t="s">
        <v>36</v>
      </c>
      <c r="K5729" t="s">
        <v>55</v>
      </c>
      <c r="L5729" t="s">
        <v>44</v>
      </c>
      <c r="M5729" t="s">
        <v>111</v>
      </c>
      <c r="N5729" s="2">
        <v>40385</v>
      </c>
      <c r="O5729" s="2">
        <v>40390</v>
      </c>
      <c r="P5729">
        <v>9</v>
      </c>
      <c r="Q5729" s="1">
        <v>0.06</v>
      </c>
      <c r="R5729">
        <v>6.45</v>
      </c>
      <c r="S5729">
        <v>1.34</v>
      </c>
      <c r="T5729">
        <f t="shared" si="89"/>
        <v>58.050000000000004</v>
      </c>
    </row>
    <row r="5730" spans="1:20" x14ac:dyDescent="0.3">
      <c r="A5730">
        <v>5729</v>
      </c>
      <c r="B5730">
        <v>89349</v>
      </c>
      <c r="C5730" t="s">
        <v>252</v>
      </c>
      <c r="D5730" t="s">
        <v>20</v>
      </c>
      <c r="E5730" t="s">
        <v>39</v>
      </c>
      <c r="F5730" t="s">
        <v>40</v>
      </c>
      <c r="G5730" t="s">
        <v>48</v>
      </c>
      <c r="H5730" t="s">
        <v>49</v>
      </c>
      <c r="I5730" t="s">
        <v>28</v>
      </c>
      <c r="J5730" t="s">
        <v>36</v>
      </c>
      <c r="K5730" t="s">
        <v>154</v>
      </c>
      <c r="L5730" t="s">
        <v>192</v>
      </c>
      <c r="M5730" t="s">
        <v>638</v>
      </c>
      <c r="N5730" s="2">
        <v>41006</v>
      </c>
      <c r="O5730" s="2">
        <v>41010</v>
      </c>
      <c r="P5730">
        <v>10</v>
      </c>
      <c r="Q5730" s="1">
        <v>0</v>
      </c>
      <c r="R5730">
        <v>6.48</v>
      </c>
      <c r="S5730">
        <v>8.19</v>
      </c>
      <c r="T5730">
        <f t="shared" si="89"/>
        <v>64.800000000000011</v>
      </c>
    </row>
    <row r="5731" spans="1:20" x14ac:dyDescent="0.3">
      <c r="A5731">
        <v>5730</v>
      </c>
      <c r="B5731">
        <v>88882</v>
      </c>
      <c r="C5731" t="s">
        <v>1758</v>
      </c>
      <c r="D5731" t="s">
        <v>38</v>
      </c>
      <c r="E5731" t="s">
        <v>39</v>
      </c>
      <c r="F5731" t="s">
        <v>31</v>
      </c>
      <c r="G5731" t="s">
        <v>93</v>
      </c>
      <c r="H5731" t="s">
        <v>54</v>
      </c>
      <c r="I5731" t="s">
        <v>28</v>
      </c>
      <c r="J5731" t="s">
        <v>36</v>
      </c>
      <c r="K5731" t="s">
        <v>129</v>
      </c>
      <c r="L5731" t="s">
        <v>192</v>
      </c>
      <c r="M5731" t="s">
        <v>131</v>
      </c>
      <c r="N5731" s="2">
        <v>40452</v>
      </c>
      <c r="O5731" s="2">
        <v>40454</v>
      </c>
      <c r="P5731">
        <v>16</v>
      </c>
      <c r="Q5731" s="1">
        <v>0.08</v>
      </c>
      <c r="R5731">
        <v>67.28</v>
      </c>
      <c r="S5731">
        <v>19.989999999999998</v>
      </c>
      <c r="T5731">
        <f t="shared" si="89"/>
        <v>1076.48</v>
      </c>
    </row>
    <row r="5732" spans="1:20" x14ac:dyDescent="0.3">
      <c r="A5732">
        <v>5731</v>
      </c>
      <c r="B5732">
        <v>87667</v>
      </c>
      <c r="C5732" t="s">
        <v>665</v>
      </c>
      <c r="D5732" t="s">
        <v>38</v>
      </c>
      <c r="E5732" t="s">
        <v>39</v>
      </c>
      <c r="F5732" t="s">
        <v>47</v>
      </c>
      <c r="G5732" t="s">
        <v>48</v>
      </c>
      <c r="H5732" t="s">
        <v>54</v>
      </c>
      <c r="I5732" t="s">
        <v>28</v>
      </c>
      <c r="J5732" t="s">
        <v>36</v>
      </c>
      <c r="K5732" t="s">
        <v>165</v>
      </c>
      <c r="L5732" t="s">
        <v>192</v>
      </c>
      <c r="M5732" t="s">
        <v>167</v>
      </c>
      <c r="N5732" s="2">
        <v>41519</v>
      </c>
      <c r="O5732" s="2">
        <v>41520</v>
      </c>
      <c r="P5732">
        <v>7</v>
      </c>
      <c r="Q5732" s="1">
        <v>0</v>
      </c>
      <c r="R5732">
        <v>2.89</v>
      </c>
      <c r="S5732">
        <v>0.5</v>
      </c>
      <c r="T5732">
        <f t="shared" si="89"/>
        <v>20.23</v>
      </c>
    </row>
    <row r="5733" spans="1:20" x14ac:dyDescent="0.3">
      <c r="A5733">
        <v>5732</v>
      </c>
      <c r="B5733">
        <v>87105</v>
      </c>
      <c r="C5733" t="s">
        <v>1238</v>
      </c>
      <c r="D5733" t="s">
        <v>20</v>
      </c>
      <c r="E5733" t="s">
        <v>21</v>
      </c>
      <c r="F5733" t="s">
        <v>47</v>
      </c>
      <c r="G5733" t="s">
        <v>32</v>
      </c>
      <c r="H5733" t="s">
        <v>33</v>
      </c>
      <c r="I5733" t="s">
        <v>28</v>
      </c>
      <c r="J5733" t="s">
        <v>36</v>
      </c>
      <c r="K5733" t="s">
        <v>409</v>
      </c>
      <c r="L5733" t="s">
        <v>26</v>
      </c>
      <c r="M5733" t="s">
        <v>51</v>
      </c>
      <c r="N5733" s="2">
        <v>40580</v>
      </c>
      <c r="O5733" s="2">
        <v>40581</v>
      </c>
      <c r="P5733">
        <v>1</v>
      </c>
      <c r="Q5733" s="1">
        <v>0.08</v>
      </c>
      <c r="R5733">
        <v>60.98</v>
      </c>
      <c r="S5733">
        <v>1.99</v>
      </c>
      <c r="T5733">
        <f t="shared" si="89"/>
        <v>60.98</v>
      </c>
    </row>
    <row r="5734" spans="1:20" x14ac:dyDescent="0.3">
      <c r="A5734">
        <v>5733</v>
      </c>
      <c r="B5734">
        <v>87105</v>
      </c>
      <c r="C5734" t="s">
        <v>1238</v>
      </c>
      <c r="D5734" t="s">
        <v>20</v>
      </c>
      <c r="E5734" t="s">
        <v>39</v>
      </c>
      <c r="F5734" t="s">
        <v>47</v>
      </c>
      <c r="G5734" t="s">
        <v>32</v>
      </c>
      <c r="H5734" t="s">
        <v>61</v>
      </c>
      <c r="I5734" t="s">
        <v>28</v>
      </c>
      <c r="J5734" t="s">
        <v>36</v>
      </c>
      <c r="K5734" t="s">
        <v>116</v>
      </c>
      <c r="L5734" t="s">
        <v>192</v>
      </c>
      <c r="M5734" t="s">
        <v>51</v>
      </c>
      <c r="N5734" s="2">
        <v>40580</v>
      </c>
      <c r="O5734" s="2">
        <v>40581</v>
      </c>
      <c r="P5734">
        <v>6</v>
      </c>
      <c r="Q5734" s="1">
        <v>0</v>
      </c>
      <c r="R5734">
        <v>29.74</v>
      </c>
      <c r="S5734">
        <v>6.64</v>
      </c>
      <c r="T5734">
        <f t="shared" si="89"/>
        <v>178.44</v>
      </c>
    </row>
    <row r="5735" spans="1:20" x14ac:dyDescent="0.3">
      <c r="A5735">
        <v>5734</v>
      </c>
      <c r="B5735">
        <v>87105</v>
      </c>
      <c r="C5735" t="s">
        <v>1238</v>
      </c>
      <c r="D5735" t="s">
        <v>38</v>
      </c>
      <c r="E5735" t="s">
        <v>39</v>
      </c>
      <c r="F5735" t="s">
        <v>47</v>
      </c>
      <c r="G5735" t="s">
        <v>32</v>
      </c>
      <c r="H5735" t="s">
        <v>42</v>
      </c>
      <c r="I5735" t="s">
        <v>28</v>
      </c>
      <c r="J5735" t="s">
        <v>36</v>
      </c>
      <c r="K5735" t="s">
        <v>231</v>
      </c>
      <c r="L5735" t="s">
        <v>192</v>
      </c>
      <c r="M5735" t="s">
        <v>117</v>
      </c>
      <c r="N5735" s="2">
        <v>40580</v>
      </c>
      <c r="O5735" s="2">
        <v>40582</v>
      </c>
      <c r="P5735">
        <v>1</v>
      </c>
      <c r="Q5735" s="1">
        <v>0.08</v>
      </c>
      <c r="R5735">
        <v>12.21</v>
      </c>
      <c r="S5735">
        <v>4.8099999999999996</v>
      </c>
      <c r="T5735">
        <f t="shared" si="89"/>
        <v>12.21</v>
      </c>
    </row>
    <row r="5736" spans="1:20" x14ac:dyDescent="0.3">
      <c r="A5736">
        <v>5735</v>
      </c>
      <c r="B5736">
        <v>90486</v>
      </c>
      <c r="C5736" t="s">
        <v>429</v>
      </c>
      <c r="D5736" t="s">
        <v>20</v>
      </c>
      <c r="E5736" t="s">
        <v>39</v>
      </c>
      <c r="F5736" t="s">
        <v>31</v>
      </c>
      <c r="G5736" t="s">
        <v>41</v>
      </c>
      <c r="H5736" t="s">
        <v>94</v>
      </c>
      <c r="I5736" t="s">
        <v>28</v>
      </c>
      <c r="J5736" t="s">
        <v>36</v>
      </c>
      <c r="K5736" t="s">
        <v>129</v>
      </c>
      <c r="L5736" t="s">
        <v>746</v>
      </c>
      <c r="M5736" t="s">
        <v>121</v>
      </c>
      <c r="N5736" s="2">
        <v>41536</v>
      </c>
      <c r="O5736" s="2">
        <v>41537</v>
      </c>
      <c r="P5736">
        <v>14</v>
      </c>
      <c r="Q5736" s="1">
        <v>7.0000000000000007E-2</v>
      </c>
      <c r="R5736">
        <v>279.48</v>
      </c>
      <c r="S5736">
        <v>35</v>
      </c>
      <c r="T5736">
        <f t="shared" si="89"/>
        <v>3912.7200000000003</v>
      </c>
    </row>
    <row r="5737" spans="1:20" x14ac:dyDescent="0.3">
      <c r="A5737">
        <v>5736</v>
      </c>
      <c r="B5737">
        <v>85877</v>
      </c>
      <c r="C5737" t="s">
        <v>831</v>
      </c>
      <c r="D5737" t="s">
        <v>578</v>
      </c>
      <c r="E5737" t="s">
        <v>187</v>
      </c>
      <c r="F5737" t="s">
        <v>40</v>
      </c>
      <c r="G5737" t="s">
        <v>41</v>
      </c>
      <c r="H5737" t="s">
        <v>219</v>
      </c>
      <c r="I5737" t="s">
        <v>28</v>
      </c>
      <c r="J5737" t="s">
        <v>36</v>
      </c>
      <c r="K5737" t="s">
        <v>113</v>
      </c>
      <c r="L5737" t="s">
        <v>283</v>
      </c>
      <c r="M5737" t="s">
        <v>99</v>
      </c>
      <c r="N5737" s="2">
        <v>41555</v>
      </c>
      <c r="O5737" s="2">
        <v>41556</v>
      </c>
      <c r="P5737">
        <v>14</v>
      </c>
      <c r="Q5737" s="1">
        <v>0.02</v>
      </c>
      <c r="R5737">
        <v>284.98</v>
      </c>
      <c r="S5737">
        <v>69.55</v>
      </c>
      <c r="T5737">
        <f t="shared" si="89"/>
        <v>3989.7200000000003</v>
      </c>
    </row>
    <row r="5738" spans="1:20" x14ac:dyDescent="0.3">
      <c r="A5738">
        <v>5737</v>
      </c>
      <c r="B5738">
        <v>85877</v>
      </c>
      <c r="C5738" t="s">
        <v>831</v>
      </c>
      <c r="D5738" t="s">
        <v>20</v>
      </c>
      <c r="E5738" t="s">
        <v>39</v>
      </c>
      <c r="F5738" t="s">
        <v>40</v>
      </c>
      <c r="G5738" t="s">
        <v>41</v>
      </c>
      <c r="H5738" t="s">
        <v>89</v>
      </c>
      <c r="I5738" t="s">
        <v>28</v>
      </c>
      <c r="J5738" t="s">
        <v>36</v>
      </c>
      <c r="K5738" t="s">
        <v>68</v>
      </c>
      <c r="L5738" t="s">
        <v>44</v>
      </c>
      <c r="M5738" t="s">
        <v>99</v>
      </c>
      <c r="N5738" s="2">
        <v>41555</v>
      </c>
      <c r="O5738" s="2">
        <v>41555</v>
      </c>
      <c r="P5738">
        <v>17</v>
      </c>
      <c r="Q5738" s="1">
        <v>0.09</v>
      </c>
      <c r="R5738">
        <v>3.58</v>
      </c>
      <c r="S5738">
        <v>1.63</v>
      </c>
      <c r="T5738">
        <f t="shared" si="89"/>
        <v>60.86</v>
      </c>
    </row>
    <row r="5739" spans="1:20" x14ac:dyDescent="0.3">
      <c r="A5739">
        <v>5738</v>
      </c>
      <c r="B5739">
        <v>85877</v>
      </c>
      <c r="C5739" t="s">
        <v>1838</v>
      </c>
      <c r="D5739" t="s">
        <v>20</v>
      </c>
      <c r="E5739" t="s">
        <v>39</v>
      </c>
      <c r="F5739" t="s">
        <v>40</v>
      </c>
      <c r="G5739" t="s">
        <v>41</v>
      </c>
      <c r="H5739" t="s">
        <v>94</v>
      </c>
      <c r="I5739" t="s">
        <v>28</v>
      </c>
      <c r="J5739" t="s">
        <v>36</v>
      </c>
      <c r="K5739" t="s">
        <v>228</v>
      </c>
      <c r="L5739" t="s">
        <v>192</v>
      </c>
      <c r="M5739" t="s">
        <v>59</v>
      </c>
      <c r="N5739" s="2">
        <v>41555</v>
      </c>
      <c r="O5739" s="2">
        <v>41557</v>
      </c>
      <c r="P5739">
        <v>6</v>
      </c>
      <c r="Q5739" s="1">
        <v>0.05</v>
      </c>
      <c r="R5739">
        <v>11.29</v>
      </c>
      <c r="S5739">
        <v>5.03</v>
      </c>
      <c r="T5739">
        <f t="shared" si="89"/>
        <v>67.739999999999995</v>
      </c>
    </row>
    <row r="5740" spans="1:20" x14ac:dyDescent="0.3">
      <c r="A5740">
        <v>5739</v>
      </c>
      <c r="B5740">
        <v>91363</v>
      </c>
      <c r="C5740" t="s">
        <v>215</v>
      </c>
      <c r="D5740" t="s">
        <v>20</v>
      </c>
      <c r="E5740" t="s">
        <v>187</v>
      </c>
      <c r="F5740" t="s">
        <v>31</v>
      </c>
      <c r="G5740" t="s">
        <v>32</v>
      </c>
      <c r="H5740" t="s">
        <v>188</v>
      </c>
      <c r="I5740" t="s">
        <v>28</v>
      </c>
      <c r="J5740" t="s">
        <v>36</v>
      </c>
      <c r="K5740" t="s">
        <v>113</v>
      </c>
      <c r="L5740" t="s">
        <v>192</v>
      </c>
      <c r="M5740" t="s">
        <v>146</v>
      </c>
      <c r="N5740" s="2">
        <v>40418</v>
      </c>
      <c r="O5740" s="2">
        <v>40419</v>
      </c>
      <c r="P5740">
        <v>15</v>
      </c>
      <c r="Q5740" s="1">
        <v>0.05</v>
      </c>
      <c r="R5740">
        <v>9.65</v>
      </c>
      <c r="S5740">
        <v>6.22</v>
      </c>
      <c r="T5740">
        <f t="shared" si="89"/>
        <v>144.75</v>
      </c>
    </row>
    <row r="5741" spans="1:20" x14ac:dyDescent="0.3">
      <c r="A5741">
        <v>5740</v>
      </c>
      <c r="B5741">
        <v>90234</v>
      </c>
      <c r="C5741" t="s">
        <v>1983</v>
      </c>
      <c r="D5741" t="s">
        <v>20</v>
      </c>
      <c r="E5741" t="s">
        <v>39</v>
      </c>
      <c r="F5741" t="s">
        <v>47</v>
      </c>
      <c r="G5741" t="s">
        <v>32</v>
      </c>
      <c r="H5741" t="s">
        <v>78</v>
      </c>
      <c r="I5741" t="s">
        <v>28</v>
      </c>
      <c r="J5741" t="s">
        <v>36</v>
      </c>
      <c r="K5741" t="s">
        <v>129</v>
      </c>
      <c r="L5741" t="s">
        <v>44</v>
      </c>
      <c r="M5741" t="s">
        <v>114</v>
      </c>
      <c r="N5741" s="2">
        <v>41199</v>
      </c>
      <c r="O5741" s="2">
        <v>41200</v>
      </c>
      <c r="P5741">
        <v>6</v>
      </c>
      <c r="Q5741" s="1">
        <v>0.05</v>
      </c>
      <c r="R5741">
        <v>29.14</v>
      </c>
      <c r="S5741">
        <v>4.8600000000000003</v>
      </c>
      <c r="T5741">
        <f t="shared" si="89"/>
        <v>174.84</v>
      </c>
    </row>
    <row r="5742" spans="1:20" x14ac:dyDescent="0.3">
      <c r="A5742">
        <v>5741</v>
      </c>
      <c r="B5742">
        <v>90628</v>
      </c>
      <c r="C5742" t="s">
        <v>1813</v>
      </c>
      <c r="D5742" t="s">
        <v>20</v>
      </c>
      <c r="E5742" t="s">
        <v>39</v>
      </c>
      <c r="F5742" t="s">
        <v>31</v>
      </c>
      <c r="G5742" t="s">
        <v>41</v>
      </c>
      <c r="H5742" t="s">
        <v>54</v>
      </c>
      <c r="I5742" t="s">
        <v>28</v>
      </c>
      <c r="J5742" t="s">
        <v>36</v>
      </c>
      <c r="K5742" t="s">
        <v>55</v>
      </c>
      <c r="L5742" t="s">
        <v>26</v>
      </c>
      <c r="M5742" t="s">
        <v>35</v>
      </c>
      <c r="N5742" s="2">
        <v>41490</v>
      </c>
      <c r="O5742" s="2">
        <v>41491</v>
      </c>
      <c r="P5742">
        <v>23</v>
      </c>
      <c r="Q5742" s="1">
        <v>0.06</v>
      </c>
      <c r="R5742">
        <v>10.48</v>
      </c>
      <c r="S5742">
        <v>2.89</v>
      </c>
      <c r="T5742">
        <f t="shared" si="89"/>
        <v>241.04000000000002</v>
      </c>
    </row>
    <row r="5743" spans="1:20" x14ac:dyDescent="0.3">
      <c r="A5743">
        <v>5742</v>
      </c>
      <c r="B5743">
        <v>90118</v>
      </c>
      <c r="C5743" t="s">
        <v>1464</v>
      </c>
      <c r="D5743" t="s">
        <v>20</v>
      </c>
      <c r="E5743" t="s">
        <v>21</v>
      </c>
      <c r="F5743" t="s">
        <v>31</v>
      </c>
      <c r="G5743" t="s">
        <v>32</v>
      </c>
      <c r="H5743" t="s">
        <v>203</v>
      </c>
      <c r="I5743" t="s">
        <v>28</v>
      </c>
      <c r="J5743" t="s">
        <v>36</v>
      </c>
      <c r="K5743" t="s">
        <v>1243</v>
      </c>
      <c r="L5743" t="s">
        <v>746</v>
      </c>
      <c r="M5743" t="s">
        <v>121</v>
      </c>
      <c r="N5743" s="2">
        <v>40809</v>
      </c>
      <c r="O5743" s="2">
        <v>40811</v>
      </c>
      <c r="P5743">
        <v>10</v>
      </c>
      <c r="Q5743" s="1">
        <v>0.08</v>
      </c>
      <c r="R5743">
        <v>499.99</v>
      </c>
      <c r="S5743">
        <v>24.49</v>
      </c>
      <c r="T5743">
        <f t="shared" si="89"/>
        <v>4999.8999999999996</v>
      </c>
    </row>
    <row r="5744" spans="1:20" x14ac:dyDescent="0.3">
      <c r="A5744">
        <v>5743</v>
      </c>
      <c r="B5744">
        <v>86237</v>
      </c>
      <c r="C5744" t="s">
        <v>898</v>
      </c>
      <c r="D5744" t="s">
        <v>20</v>
      </c>
      <c r="E5744" t="s">
        <v>39</v>
      </c>
      <c r="F5744" t="s">
        <v>31</v>
      </c>
      <c r="G5744" t="s">
        <v>23</v>
      </c>
      <c r="H5744" t="s">
        <v>61</v>
      </c>
      <c r="I5744" t="s">
        <v>28</v>
      </c>
      <c r="J5744" t="s">
        <v>36</v>
      </c>
      <c r="K5744" t="s">
        <v>79</v>
      </c>
      <c r="L5744" t="s">
        <v>44</v>
      </c>
      <c r="M5744" t="s">
        <v>296</v>
      </c>
      <c r="N5744" s="2">
        <v>40949</v>
      </c>
      <c r="O5744" s="2">
        <v>40950</v>
      </c>
      <c r="P5744">
        <v>9</v>
      </c>
      <c r="Q5744" s="1">
        <v>0.01</v>
      </c>
      <c r="R5744">
        <v>7.08</v>
      </c>
      <c r="S5744">
        <v>2.35</v>
      </c>
      <c r="T5744">
        <f t="shared" si="89"/>
        <v>63.72</v>
      </c>
    </row>
    <row r="5745" spans="1:20" x14ac:dyDescent="0.3">
      <c r="A5745">
        <v>5744</v>
      </c>
      <c r="B5745">
        <v>86237</v>
      </c>
      <c r="C5745" t="s">
        <v>351</v>
      </c>
      <c r="D5745" t="s">
        <v>20</v>
      </c>
      <c r="E5745" t="s">
        <v>39</v>
      </c>
      <c r="F5745" t="s">
        <v>22</v>
      </c>
      <c r="G5745" t="s">
        <v>23</v>
      </c>
      <c r="H5745" t="s">
        <v>78</v>
      </c>
      <c r="I5745" t="s">
        <v>28</v>
      </c>
      <c r="J5745" t="s">
        <v>36</v>
      </c>
      <c r="K5745" t="s">
        <v>129</v>
      </c>
      <c r="L5745" t="s">
        <v>192</v>
      </c>
      <c r="M5745" t="s">
        <v>227</v>
      </c>
      <c r="N5745" s="2">
        <v>40949</v>
      </c>
      <c r="O5745" s="2">
        <v>40951</v>
      </c>
      <c r="P5745">
        <v>1</v>
      </c>
      <c r="Q5745" s="1">
        <v>0</v>
      </c>
      <c r="R5745">
        <v>120.33</v>
      </c>
      <c r="S5745">
        <v>19.989999999999998</v>
      </c>
      <c r="T5745">
        <f t="shared" si="89"/>
        <v>120.33</v>
      </c>
    </row>
    <row r="5746" spans="1:20" x14ac:dyDescent="0.3">
      <c r="A5746">
        <v>5745</v>
      </c>
      <c r="B5746">
        <v>86237</v>
      </c>
      <c r="C5746" t="s">
        <v>351</v>
      </c>
      <c r="D5746" t="s">
        <v>38</v>
      </c>
      <c r="E5746" t="s">
        <v>21</v>
      </c>
      <c r="F5746" t="s">
        <v>22</v>
      </c>
      <c r="G5746" t="s">
        <v>23</v>
      </c>
      <c r="H5746" t="s">
        <v>33</v>
      </c>
      <c r="I5746" t="s">
        <v>28</v>
      </c>
      <c r="J5746" t="s">
        <v>36</v>
      </c>
      <c r="K5746" t="s">
        <v>201</v>
      </c>
      <c r="L5746" t="s">
        <v>192</v>
      </c>
      <c r="M5746" t="s">
        <v>86</v>
      </c>
      <c r="N5746" s="2">
        <v>40949</v>
      </c>
      <c r="O5746" s="2">
        <v>40950</v>
      </c>
      <c r="P5746">
        <v>2</v>
      </c>
      <c r="Q5746" s="1">
        <v>0.06</v>
      </c>
      <c r="R5746">
        <v>205.99</v>
      </c>
      <c r="S5746">
        <v>8.99</v>
      </c>
      <c r="T5746">
        <f t="shared" si="89"/>
        <v>411.98</v>
      </c>
    </row>
    <row r="5747" spans="1:20" x14ac:dyDescent="0.3">
      <c r="A5747">
        <v>5746</v>
      </c>
      <c r="B5747">
        <v>90477</v>
      </c>
      <c r="C5747" t="s">
        <v>1004</v>
      </c>
      <c r="D5747" t="s">
        <v>20</v>
      </c>
      <c r="E5747" t="s">
        <v>39</v>
      </c>
      <c r="F5747" t="s">
        <v>31</v>
      </c>
      <c r="G5747" t="s">
        <v>23</v>
      </c>
      <c r="H5747" t="s">
        <v>78</v>
      </c>
      <c r="I5747" t="s">
        <v>28</v>
      </c>
      <c r="J5747" t="s">
        <v>36</v>
      </c>
      <c r="K5747" t="s">
        <v>129</v>
      </c>
      <c r="L5747" t="s">
        <v>192</v>
      </c>
      <c r="M5747" t="s">
        <v>131</v>
      </c>
      <c r="N5747" s="2">
        <v>41452</v>
      </c>
      <c r="O5747" s="2">
        <v>41453</v>
      </c>
      <c r="P5747">
        <v>6</v>
      </c>
      <c r="Q5747" s="1">
        <v>0.03</v>
      </c>
      <c r="R5747">
        <v>15.16</v>
      </c>
      <c r="S5747">
        <v>15.09</v>
      </c>
      <c r="T5747">
        <f t="shared" si="89"/>
        <v>90.960000000000008</v>
      </c>
    </row>
    <row r="5748" spans="1:20" x14ac:dyDescent="0.3">
      <c r="A5748">
        <v>5747</v>
      </c>
      <c r="B5748">
        <v>88628</v>
      </c>
      <c r="C5748" t="s">
        <v>743</v>
      </c>
      <c r="D5748" t="s">
        <v>20</v>
      </c>
      <c r="E5748" t="s">
        <v>187</v>
      </c>
      <c r="F5748" t="s">
        <v>22</v>
      </c>
      <c r="G5748" t="s">
        <v>23</v>
      </c>
      <c r="H5748" t="s">
        <v>225</v>
      </c>
      <c r="I5748" t="s">
        <v>28</v>
      </c>
      <c r="J5748" t="s">
        <v>36</v>
      </c>
      <c r="K5748" t="s">
        <v>98</v>
      </c>
      <c r="L5748" t="s">
        <v>26</v>
      </c>
      <c r="M5748" t="s">
        <v>238</v>
      </c>
      <c r="N5748" s="2">
        <v>40961</v>
      </c>
      <c r="O5748" s="2">
        <v>40963</v>
      </c>
      <c r="P5748">
        <v>5</v>
      </c>
      <c r="Q5748" s="1">
        <v>0.06</v>
      </c>
      <c r="R5748">
        <v>4.91</v>
      </c>
      <c r="S5748">
        <v>3.05</v>
      </c>
      <c r="T5748">
        <f t="shared" si="89"/>
        <v>24.55</v>
      </c>
    </row>
    <row r="5749" spans="1:20" x14ac:dyDescent="0.3">
      <c r="A5749">
        <v>5748</v>
      </c>
      <c r="B5749">
        <v>88060</v>
      </c>
      <c r="C5749" t="s">
        <v>2519</v>
      </c>
      <c r="D5749" t="s">
        <v>578</v>
      </c>
      <c r="E5749" t="s">
        <v>21</v>
      </c>
      <c r="F5749" t="s">
        <v>47</v>
      </c>
      <c r="G5749" t="s">
        <v>41</v>
      </c>
      <c r="H5749" t="s">
        <v>24</v>
      </c>
      <c r="I5749" t="s">
        <v>28</v>
      </c>
      <c r="J5749" t="s">
        <v>36</v>
      </c>
      <c r="K5749" t="s">
        <v>1114</v>
      </c>
      <c r="L5749" t="s">
        <v>283</v>
      </c>
      <c r="M5749" t="s">
        <v>160</v>
      </c>
      <c r="N5749" s="2">
        <v>40189</v>
      </c>
      <c r="O5749" s="2">
        <v>40189</v>
      </c>
      <c r="P5749">
        <v>5</v>
      </c>
      <c r="Q5749" s="1">
        <v>0.08</v>
      </c>
      <c r="R5749">
        <v>297.64</v>
      </c>
      <c r="S5749">
        <v>14.7</v>
      </c>
      <c r="T5749">
        <f t="shared" si="89"/>
        <v>1488.1999999999998</v>
      </c>
    </row>
    <row r="5750" spans="1:20" x14ac:dyDescent="0.3">
      <c r="A5750">
        <v>5749</v>
      </c>
      <c r="B5750">
        <v>88060</v>
      </c>
      <c r="C5750" t="s">
        <v>1916</v>
      </c>
      <c r="D5750" t="s">
        <v>20</v>
      </c>
      <c r="E5750" t="s">
        <v>187</v>
      </c>
      <c r="F5750" t="s">
        <v>47</v>
      </c>
      <c r="G5750" t="s">
        <v>41</v>
      </c>
      <c r="H5750" t="s">
        <v>225</v>
      </c>
      <c r="I5750" t="s">
        <v>28</v>
      </c>
      <c r="J5750" t="s">
        <v>36</v>
      </c>
      <c r="K5750" t="s">
        <v>282</v>
      </c>
      <c r="L5750" t="s">
        <v>746</v>
      </c>
      <c r="M5750" t="s">
        <v>51</v>
      </c>
      <c r="N5750" s="2">
        <v>40189</v>
      </c>
      <c r="O5750" s="2">
        <v>40190</v>
      </c>
      <c r="P5750">
        <v>11</v>
      </c>
      <c r="Q5750" s="1">
        <v>0.02</v>
      </c>
      <c r="R5750">
        <v>12.99</v>
      </c>
      <c r="S5750">
        <v>14.37</v>
      </c>
      <c r="T5750">
        <f t="shared" si="89"/>
        <v>142.89000000000001</v>
      </c>
    </row>
    <row r="5751" spans="1:20" x14ac:dyDescent="0.3">
      <c r="A5751">
        <v>5750</v>
      </c>
      <c r="B5751">
        <v>88060</v>
      </c>
      <c r="C5751" t="s">
        <v>1943</v>
      </c>
      <c r="D5751" t="s">
        <v>20</v>
      </c>
      <c r="E5751" t="s">
        <v>39</v>
      </c>
      <c r="F5751" t="s">
        <v>47</v>
      </c>
      <c r="G5751" t="s">
        <v>41</v>
      </c>
      <c r="H5751" t="s">
        <v>61</v>
      </c>
      <c r="I5751" t="s">
        <v>28</v>
      </c>
      <c r="J5751" t="s">
        <v>36</v>
      </c>
      <c r="K5751" t="s">
        <v>189</v>
      </c>
      <c r="L5751" t="s">
        <v>706</v>
      </c>
      <c r="M5751" t="s">
        <v>114</v>
      </c>
      <c r="N5751" s="2">
        <v>40189</v>
      </c>
      <c r="O5751" s="2">
        <v>40190</v>
      </c>
      <c r="P5751">
        <v>5</v>
      </c>
      <c r="Q5751" s="1">
        <v>0.06</v>
      </c>
      <c r="R5751">
        <v>14.42</v>
      </c>
      <c r="S5751">
        <v>6.75</v>
      </c>
      <c r="T5751">
        <f t="shared" si="89"/>
        <v>72.099999999999994</v>
      </c>
    </row>
    <row r="5752" spans="1:20" x14ac:dyDescent="0.3">
      <c r="A5752">
        <v>5751</v>
      </c>
      <c r="B5752">
        <v>88060</v>
      </c>
      <c r="C5752" t="s">
        <v>997</v>
      </c>
      <c r="D5752" t="s">
        <v>38</v>
      </c>
      <c r="E5752" t="s">
        <v>187</v>
      </c>
      <c r="F5752" t="s">
        <v>31</v>
      </c>
      <c r="G5752" t="s">
        <v>41</v>
      </c>
      <c r="H5752" t="s">
        <v>225</v>
      </c>
      <c r="I5752" t="s">
        <v>28</v>
      </c>
      <c r="J5752" t="s">
        <v>36</v>
      </c>
      <c r="K5752" t="s">
        <v>116</v>
      </c>
      <c r="L5752" t="s">
        <v>192</v>
      </c>
      <c r="M5752" t="s">
        <v>143</v>
      </c>
      <c r="N5752" s="2">
        <v>40189</v>
      </c>
      <c r="O5752" s="2">
        <v>40191</v>
      </c>
      <c r="P5752">
        <v>7</v>
      </c>
      <c r="Q5752" s="1">
        <v>0.05</v>
      </c>
      <c r="R5752">
        <v>4.1399999999999997</v>
      </c>
      <c r="S5752">
        <v>6.6</v>
      </c>
      <c r="T5752">
        <f t="shared" si="89"/>
        <v>28.979999999999997</v>
      </c>
    </row>
    <row r="5753" spans="1:20" x14ac:dyDescent="0.3">
      <c r="A5753">
        <v>5752</v>
      </c>
      <c r="B5753">
        <v>88060</v>
      </c>
      <c r="C5753" t="s">
        <v>1842</v>
      </c>
      <c r="D5753" t="s">
        <v>20</v>
      </c>
      <c r="E5753" t="s">
        <v>39</v>
      </c>
      <c r="F5753" t="s">
        <v>31</v>
      </c>
      <c r="G5753" t="s">
        <v>41</v>
      </c>
      <c r="H5753" t="s">
        <v>78</v>
      </c>
      <c r="I5753" t="s">
        <v>28</v>
      </c>
      <c r="J5753" t="s">
        <v>36</v>
      </c>
      <c r="K5753" t="s">
        <v>181</v>
      </c>
      <c r="L5753" t="s">
        <v>192</v>
      </c>
      <c r="M5753" t="s">
        <v>63</v>
      </c>
      <c r="N5753" s="2">
        <v>40189</v>
      </c>
      <c r="O5753" s="2">
        <v>40189</v>
      </c>
      <c r="P5753">
        <v>5</v>
      </c>
      <c r="Q5753" s="1">
        <v>0.03</v>
      </c>
      <c r="R5753">
        <v>11.34</v>
      </c>
      <c r="S5753">
        <v>5.01</v>
      </c>
      <c r="T5753">
        <f t="shared" si="89"/>
        <v>56.7</v>
      </c>
    </row>
    <row r="5754" spans="1:20" x14ac:dyDescent="0.3">
      <c r="A5754">
        <v>5753</v>
      </c>
      <c r="B5754">
        <v>91314</v>
      </c>
      <c r="C5754" t="s">
        <v>547</v>
      </c>
      <c r="D5754" t="s">
        <v>20</v>
      </c>
      <c r="E5754" t="s">
        <v>39</v>
      </c>
      <c r="F5754" t="s">
        <v>22</v>
      </c>
      <c r="G5754" t="s">
        <v>23</v>
      </c>
      <c r="H5754" t="s">
        <v>94</v>
      </c>
      <c r="I5754" t="s">
        <v>28</v>
      </c>
      <c r="J5754" t="s">
        <v>36</v>
      </c>
      <c r="K5754" t="s">
        <v>165</v>
      </c>
      <c r="L5754" t="s">
        <v>44</v>
      </c>
      <c r="M5754" t="s">
        <v>326</v>
      </c>
      <c r="N5754" s="2">
        <v>40970</v>
      </c>
      <c r="O5754" s="2">
        <v>40971</v>
      </c>
      <c r="P5754">
        <v>5</v>
      </c>
      <c r="Q5754" s="1">
        <v>0.06</v>
      </c>
      <c r="R5754">
        <v>2.78</v>
      </c>
      <c r="S5754">
        <v>1.34</v>
      </c>
      <c r="T5754">
        <f t="shared" si="89"/>
        <v>13.899999999999999</v>
      </c>
    </row>
    <row r="5755" spans="1:20" x14ac:dyDescent="0.3">
      <c r="A5755">
        <v>5754</v>
      </c>
      <c r="B5755">
        <v>88946</v>
      </c>
      <c r="C5755" t="s">
        <v>1153</v>
      </c>
      <c r="D5755" t="s">
        <v>20</v>
      </c>
      <c r="E5755" t="s">
        <v>187</v>
      </c>
      <c r="F5755" t="s">
        <v>31</v>
      </c>
      <c r="G5755" t="s">
        <v>48</v>
      </c>
      <c r="H5755" t="s">
        <v>219</v>
      </c>
      <c r="I5755" t="s">
        <v>28</v>
      </c>
      <c r="J5755" t="s">
        <v>36</v>
      </c>
      <c r="K5755" t="s">
        <v>43</v>
      </c>
      <c r="L5755" t="s">
        <v>26</v>
      </c>
      <c r="M5755" t="s">
        <v>83</v>
      </c>
      <c r="N5755" s="2">
        <v>40896</v>
      </c>
      <c r="O5755" s="2">
        <v>40900</v>
      </c>
      <c r="P5755">
        <v>6</v>
      </c>
      <c r="Q5755" s="1">
        <v>0.03</v>
      </c>
      <c r="R5755">
        <v>14.34</v>
      </c>
      <c r="S5755">
        <v>5</v>
      </c>
      <c r="T5755">
        <f t="shared" si="89"/>
        <v>86.039999999999992</v>
      </c>
    </row>
    <row r="5756" spans="1:20" x14ac:dyDescent="0.3">
      <c r="A5756">
        <v>5755</v>
      </c>
      <c r="B5756">
        <v>87797</v>
      </c>
      <c r="C5756" t="s">
        <v>405</v>
      </c>
      <c r="D5756" t="s">
        <v>20</v>
      </c>
      <c r="E5756" t="s">
        <v>39</v>
      </c>
      <c r="F5756" t="s">
        <v>22</v>
      </c>
      <c r="G5756" t="s">
        <v>23</v>
      </c>
      <c r="H5756" t="s">
        <v>49</v>
      </c>
      <c r="I5756" t="s">
        <v>28</v>
      </c>
      <c r="J5756" t="s">
        <v>36</v>
      </c>
      <c r="K5756" t="s">
        <v>98</v>
      </c>
      <c r="L5756" t="s">
        <v>44</v>
      </c>
      <c r="M5756" t="s">
        <v>190</v>
      </c>
      <c r="N5756" s="2">
        <v>40662</v>
      </c>
      <c r="O5756" s="2">
        <v>40663</v>
      </c>
      <c r="P5756">
        <v>5</v>
      </c>
      <c r="Q5756" s="1">
        <v>0</v>
      </c>
      <c r="R5756">
        <v>7.04</v>
      </c>
      <c r="S5756">
        <v>2.17</v>
      </c>
      <c r="T5756">
        <f t="shared" si="89"/>
        <v>35.200000000000003</v>
      </c>
    </row>
    <row r="5757" spans="1:20" x14ac:dyDescent="0.3">
      <c r="A5757">
        <v>5756</v>
      </c>
      <c r="B5757">
        <v>87647</v>
      </c>
      <c r="C5757" t="s">
        <v>579</v>
      </c>
      <c r="D5757" t="s">
        <v>20</v>
      </c>
      <c r="E5757" t="s">
        <v>39</v>
      </c>
      <c r="F5757" t="s">
        <v>40</v>
      </c>
      <c r="G5757" t="s">
        <v>93</v>
      </c>
      <c r="H5757" t="s">
        <v>54</v>
      </c>
      <c r="I5757" t="s">
        <v>28</v>
      </c>
      <c r="J5757" t="s">
        <v>36</v>
      </c>
      <c r="K5757" t="s">
        <v>228</v>
      </c>
      <c r="L5757" t="s">
        <v>192</v>
      </c>
      <c r="M5757" t="s">
        <v>469</v>
      </c>
      <c r="N5757" s="2">
        <v>40716</v>
      </c>
      <c r="O5757" s="2">
        <v>40717</v>
      </c>
      <c r="P5757">
        <v>8</v>
      </c>
      <c r="Q5757" s="1">
        <v>0.03</v>
      </c>
      <c r="R5757">
        <v>5.58</v>
      </c>
      <c r="S5757">
        <v>5.3</v>
      </c>
      <c r="T5757">
        <f t="shared" si="89"/>
        <v>44.64</v>
      </c>
    </row>
    <row r="5758" spans="1:20" x14ac:dyDescent="0.3">
      <c r="A5758">
        <v>5757</v>
      </c>
      <c r="B5758">
        <v>91236</v>
      </c>
      <c r="C5758" t="s">
        <v>1856</v>
      </c>
      <c r="D5758" t="s">
        <v>20</v>
      </c>
      <c r="E5758" t="s">
        <v>39</v>
      </c>
      <c r="F5758" t="s">
        <v>47</v>
      </c>
      <c r="G5758" t="s">
        <v>32</v>
      </c>
      <c r="H5758" t="s">
        <v>78</v>
      </c>
      <c r="I5758" t="s">
        <v>28</v>
      </c>
      <c r="J5758" t="s">
        <v>36</v>
      </c>
      <c r="K5758" t="s">
        <v>55</v>
      </c>
      <c r="L5758" t="s">
        <v>192</v>
      </c>
      <c r="M5758" t="s">
        <v>167</v>
      </c>
      <c r="N5758" s="2">
        <v>40410</v>
      </c>
      <c r="O5758" s="2">
        <v>40413</v>
      </c>
      <c r="P5758">
        <v>14</v>
      </c>
      <c r="Q5758" s="1">
        <v>0.04</v>
      </c>
      <c r="R5758">
        <v>11.5</v>
      </c>
      <c r="S5758">
        <v>7.19</v>
      </c>
      <c r="T5758">
        <f t="shared" si="89"/>
        <v>161</v>
      </c>
    </row>
    <row r="5759" spans="1:20" x14ac:dyDescent="0.3">
      <c r="A5759">
        <v>5758</v>
      </c>
      <c r="B5759">
        <v>91236</v>
      </c>
      <c r="C5759" t="s">
        <v>1856</v>
      </c>
      <c r="D5759" t="s">
        <v>20</v>
      </c>
      <c r="E5759" t="s">
        <v>39</v>
      </c>
      <c r="F5759" t="s">
        <v>47</v>
      </c>
      <c r="G5759" t="s">
        <v>32</v>
      </c>
      <c r="H5759" t="s">
        <v>42</v>
      </c>
      <c r="I5759" t="s">
        <v>28</v>
      </c>
      <c r="J5759" t="s">
        <v>36</v>
      </c>
      <c r="K5759" t="s">
        <v>138</v>
      </c>
      <c r="L5759" t="s">
        <v>192</v>
      </c>
      <c r="M5759" t="s">
        <v>117</v>
      </c>
      <c r="N5759" s="2">
        <v>40410</v>
      </c>
      <c r="O5759" s="2">
        <v>40411</v>
      </c>
      <c r="P5759">
        <v>1</v>
      </c>
      <c r="Q5759" s="1">
        <v>0.02</v>
      </c>
      <c r="R5759">
        <v>15.7</v>
      </c>
      <c r="S5759">
        <v>11.25</v>
      </c>
      <c r="T5759">
        <f t="shared" si="89"/>
        <v>15.7</v>
      </c>
    </row>
    <row r="5760" spans="1:20" x14ac:dyDescent="0.3">
      <c r="A5760">
        <v>5759</v>
      </c>
      <c r="B5760">
        <v>91236</v>
      </c>
      <c r="C5760" t="s">
        <v>1856</v>
      </c>
      <c r="D5760" t="s">
        <v>578</v>
      </c>
      <c r="E5760" t="s">
        <v>39</v>
      </c>
      <c r="F5760" t="s">
        <v>47</v>
      </c>
      <c r="G5760" t="s">
        <v>32</v>
      </c>
      <c r="H5760" t="s">
        <v>78</v>
      </c>
      <c r="I5760" t="s">
        <v>28</v>
      </c>
      <c r="J5760" t="s">
        <v>36</v>
      </c>
      <c r="K5760" t="s">
        <v>274</v>
      </c>
      <c r="L5760" t="s">
        <v>283</v>
      </c>
      <c r="M5760" t="s">
        <v>51</v>
      </c>
      <c r="N5760" s="2">
        <v>40410</v>
      </c>
      <c r="O5760" s="2">
        <v>40412</v>
      </c>
      <c r="P5760">
        <v>21</v>
      </c>
      <c r="Q5760" s="1">
        <v>0.05</v>
      </c>
      <c r="R5760">
        <v>225.02</v>
      </c>
      <c r="S5760">
        <v>28.66</v>
      </c>
      <c r="T5760">
        <f t="shared" si="89"/>
        <v>4725.42</v>
      </c>
    </row>
    <row r="5761" spans="1:20" x14ac:dyDescent="0.3">
      <c r="A5761">
        <v>5760</v>
      </c>
      <c r="B5761">
        <v>88178</v>
      </c>
      <c r="C5761" t="s">
        <v>605</v>
      </c>
      <c r="D5761" t="s">
        <v>578</v>
      </c>
      <c r="E5761" t="s">
        <v>39</v>
      </c>
      <c r="F5761" t="s">
        <v>40</v>
      </c>
      <c r="G5761" t="s">
        <v>48</v>
      </c>
      <c r="H5761" t="s">
        <v>61</v>
      </c>
      <c r="I5761" t="s">
        <v>28</v>
      </c>
      <c r="J5761" t="s">
        <v>36</v>
      </c>
      <c r="K5761" t="s">
        <v>291</v>
      </c>
      <c r="L5761" t="s">
        <v>283</v>
      </c>
      <c r="M5761" t="s">
        <v>59</v>
      </c>
      <c r="N5761" s="2">
        <v>40853</v>
      </c>
      <c r="O5761" s="2">
        <v>40858</v>
      </c>
      <c r="P5761">
        <v>39</v>
      </c>
      <c r="Q5761" s="1">
        <v>0</v>
      </c>
      <c r="R5761">
        <v>180.98</v>
      </c>
      <c r="S5761">
        <v>55.24</v>
      </c>
      <c r="T5761">
        <f t="shared" si="89"/>
        <v>7058.2199999999993</v>
      </c>
    </row>
    <row r="5762" spans="1:20" x14ac:dyDescent="0.3">
      <c r="A5762">
        <v>5761</v>
      </c>
      <c r="B5762">
        <v>88178</v>
      </c>
      <c r="C5762" t="s">
        <v>605</v>
      </c>
      <c r="D5762" t="s">
        <v>20</v>
      </c>
      <c r="E5762" t="s">
        <v>39</v>
      </c>
      <c r="F5762" t="s">
        <v>40</v>
      </c>
      <c r="G5762" t="s">
        <v>48</v>
      </c>
      <c r="H5762" t="s">
        <v>78</v>
      </c>
      <c r="I5762" t="s">
        <v>28</v>
      </c>
      <c r="J5762" t="s">
        <v>36</v>
      </c>
      <c r="K5762" t="s">
        <v>79</v>
      </c>
      <c r="L5762" t="s">
        <v>192</v>
      </c>
      <c r="M5762" t="s">
        <v>59</v>
      </c>
      <c r="N5762" s="2">
        <v>40853</v>
      </c>
      <c r="O5762" s="2">
        <v>40860</v>
      </c>
      <c r="P5762">
        <v>37</v>
      </c>
      <c r="Q5762" s="1">
        <v>0.06</v>
      </c>
      <c r="R5762">
        <v>8.67</v>
      </c>
      <c r="S5762">
        <v>3.5</v>
      </c>
      <c r="T5762">
        <f t="shared" si="89"/>
        <v>320.79000000000002</v>
      </c>
    </row>
    <row r="5763" spans="1:20" x14ac:dyDescent="0.3">
      <c r="A5763">
        <v>5762</v>
      </c>
      <c r="B5763">
        <v>88178</v>
      </c>
      <c r="C5763" t="s">
        <v>605</v>
      </c>
      <c r="D5763" t="s">
        <v>20</v>
      </c>
      <c r="E5763" t="s">
        <v>39</v>
      </c>
      <c r="F5763" t="s">
        <v>40</v>
      </c>
      <c r="G5763" t="s">
        <v>48</v>
      </c>
      <c r="H5763" t="s">
        <v>89</v>
      </c>
      <c r="I5763" t="s">
        <v>28</v>
      </c>
      <c r="J5763" t="s">
        <v>36</v>
      </c>
      <c r="K5763" t="s">
        <v>291</v>
      </c>
      <c r="L5763" t="s">
        <v>192</v>
      </c>
      <c r="M5763" t="s">
        <v>99</v>
      </c>
      <c r="N5763" s="2">
        <v>40853</v>
      </c>
      <c r="O5763" s="2">
        <v>40857</v>
      </c>
      <c r="P5763">
        <v>23</v>
      </c>
      <c r="Q5763" s="1">
        <v>0.04</v>
      </c>
      <c r="R5763">
        <v>5.98</v>
      </c>
      <c r="S5763">
        <v>2.5</v>
      </c>
      <c r="T5763">
        <f t="shared" ref="T5763:T5826" si="90">R5763*P5763</f>
        <v>137.54000000000002</v>
      </c>
    </row>
    <row r="5764" spans="1:20" x14ac:dyDescent="0.3">
      <c r="A5764">
        <v>5763</v>
      </c>
      <c r="B5764">
        <v>88178</v>
      </c>
      <c r="C5764" t="s">
        <v>605</v>
      </c>
      <c r="D5764" t="s">
        <v>20</v>
      </c>
      <c r="E5764" t="s">
        <v>39</v>
      </c>
      <c r="F5764" t="s">
        <v>40</v>
      </c>
      <c r="G5764" t="s">
        <v>48</v>
      </c>
      <c r="H5764" t="s">
        <v>89</v>
      </c>
      <c r="I5764" t="s">
        <v>28</v>
      </c>
      <c r="J5764" t="s">
        <v>36</v>
      </c>
      <c r="K5764" t="s">
        <v>184</v>
      </c>
      <c r="L5764" t="s">
        <v>192</v>
      </c>
      <c r="M5764" t="s">
        <v>59</v>
      </c>
      <c r="N5764" s="2">
        <v>40853</v>
      </c>
      <c r="O5764" s="2">
        <v>40855</v>
      </c>
      <c r="P5764">
        <v>33</v>
      </c>
      <c r="Q5764" s="1">
        <v>0.01</v>
      </c>
      <c r="R5764">
        <v>2.88</v>
      </c>
      <c r="S5764">
        <v>0.5</v>
      </c>
      <c r="T5764">
        <f t="shared" si="90"/>
        <v>95.039999999999992</v>
      </c>
    </row>
    <row r="5765" spans="1:20" x14ac:dyDescent="0.3">
      <c r="A5765">
        <v>5764</v>
      </c>
      <c r="B5765">
        <v>86430</v>
      </c>
      <c r="C5765" t="s">
        <v>1405</v>
      </c>
      <c r="D5765" t="s">
        <v>20</v>
      </c>
      <c r="E5765" t="s">
        <v>39</v>
      </c>
      <c r="F5765" t="s">
        <v>31</v>
      </c>
      <c r="G5765" t="s">
        <v>32</v>
      </c>
      <c r="H5765" t="s">
        <v>89</v>
      </c>
      <c r="I5765" t="s">
        <v>28</v>
      </c>
      <c r="J5765" t="s">
        <v>36</v>
      </c>
      <c r="K5765" t="s">
        <v>50</v>
      </c>
      <c r="L5765" t="s">
        <v>192</v>
      </c>
      <c r="M5765" t="s">
        <v>35</v>
      </c>
      <c r="N5765" s="2">
        <v>41537</v>
      </c>
      <c r="O5765" s="2">
        <v>41539</v>
      </c>
      <c r="P5765">
        <v>3</v>
      </c>
      <c r="Q5765" s="1">
        <v>0</v>
      </c>
      <c r="R5765">
        <v>35.89</v>
      </c>
      <c r="S5765">
        <v>14.72</v>
      </c>
      <c r="T5765">
        <f t="shared" si="90"/>
        <v>107.67</v>
      </c>
    </row>
    <row r="5766" spans="1:20" x14ac:dyDescent="0.3">
      <c r="A5766">
        <v>5765</v>
      </c>
      <c r="B5766">
        <v>86430</v>
      </c>
      <c r="C5766" t="s">
        <v>1405</v>
      </c>
      <c r="D5766" t="s">
        <v>20</v>
      </c>
      <c r="E5766" t="s">
        <v>39</v>
      </c>
      <c r="F5766" t="s">
        <v>31</v>
      </c>
      <c r="G5766" t="s">
        <v>32</v>
      </c>
      <c r="H5766" t="s">
        <v>49</v>
      </c>
      <c r="I5766" t="s">
        <v>28</v>
      </c>
      <c r="J5766" t="s">
        <v>36</v>
      </c>
      <c r="K5766" t="s">
        <v>226</v>
      </c>
      <c r="L5766" t="s">
        <v>44</v>
      </c>
      <c r="M5766" t="s">
        <v>35</v>
      </c>
      <c r="N5766" s="2">
        <v>41537</v>
      </c>
      <c r="O5766" s="2">
        <v>41538</v>
      </c>
      <c r="P5766">
        <v>8</v>
      </c>
      <c r="Q5766" s="1">
        <v>0.09</v>
      </c>
      <c r="R5766">
        <v>5.85</v>
      </c>
      <c r="S5766">
        <v>2.27</v>
      </c>
      <c r="T5766">
        <f t="shared" si="90"/>
        <v>46.8</v>
      </c>
    </row>
    <row r="5767" spans="1:20" x14ac:dyDescent="0.3">
      <c r="A5767">
        <v>5766</v>
      </c>
      <c r="B5767">
        <v>90134</v>
      </c>
      <c r="C5767" t="s">
        <v>1614</v>
      </c>
      <c r="D5767" t="s">
        <v>20</v>
      </c>
      <c r="E5767" t="s">
        <v>39</v>
      </c>
      <c r="F5767" t="s">
        <v>47</v>
      </c>
      <c r="G5767" t="s">
        <v>23</v>
      </c>
      <c r="H5767" t="s">
        <v>61</v>
      </c>
      <c r="I5767" t="s">
        <v>28</v>
      </c>
      <c r="J5767" t="s">
        <v>36</v>
      </c>
      <c r="K5767" t="s">
        <v>289</v>
      </c>
      <c r="L5767" t="s">
        <v>44</v>
      </c>
      <c r="M5767" t="s">
        <v>114</v>
      </c>
      <c r="N5767" s="2">
        <v>40708</v>
      </c>
      <c r="O5767" s="2">
        <v>40711</v>
      </c>
      <c r="P5767">
        <v>5</v>
      </c>
      <c r="Q5767" s="1">
        <v>0</v>
      </c>
      <c r="R5767">
        <v>9.27</v>
      </c>
      <c r="S5767">
        <v>4.3899999999999997</v>
      </c>
      <c r="T5767">
        <f t="shared" si="90"/>
        <v>46.349999999999994</v>
      </c>
    </row>
    <row r="5768" spans="1:20" x14ac:dyDescent="0.3">
      <c r="A5768">
        <v>5767</v>
      </c>
      <c r="B5768">
        <v>90134</v>
      </c>
      <c r="C5768" t="s">
        <v>1614</v>
      </c>
      <c r="D5768" t="s">
        <v>20</v>
      </c>
      <c r="E5768" t="s">
        <v>39</v>
      </c>
      <c r="F5768" t="s">
        <v>47</v>
      </c>
      <c r="G5768" t="s">
        <v>23</v>
      </c>
      <c r="H5768" t="s">
        <v>61</v>
      </c>
      <c r="I5768" t="s">
        <v>28</v>
      </c>
      <c r="J5768" t="s">
        <v>36</v>
      </c>
      <c r="K5768" t="s">
        <v>149</v>
      </c>
      <c r="L5768" t="s">
        <v>26</v>
      </c>
      <c r="M5768" t="s">
        <v>167</v>
      </c>
      <c r="N5768" s="2">
        <v>40708</v>
      </c>
      <c r="O5768" s="2">
        <v>40709</v>
      </c>
      <c r="P5768">
        <v>2</v>
      </c>
      <c r="Q5768" s="1">
        <v>0.02</v>
      </c>
      <c r="R5768">
        <v>6.84</v>
      </c>
      <c r="S5768">
        <v>8.3699999999999992</v>
      </c>
      <c r="T5768">
        <f t="shared" si="90"/>
        <v>13.68</v>
      </c>
    </row>
    <row r="5769" spans="1:20" x14ac:dyDescent="0.3">
      <c r="A5769">
        <v>5768</v>
      </c>
      <c r="B5769">
        <v>90134</v>
      </c>
      <c r="C5769" t="s">
        <v>381</v>
      </c>
      <c r="D5769" t="s">
        <v>20</v>
      </c>
      <c r="E5769" t="s">
        <v>21</v>
      </c>
      <c r="F5769" t="s">
        <v>47</v>
      </c>
      <c r="G5769" t="s">
        <v>23</v>
      </c>
      <c r="H5769" t="s">
        <v>203</v>
      </c>
      <c r="I5769" t="s">
        <v>28</v>
      </c>
      <c r="J5769" t="s">
        <v>36</v>
      </c>
      <c r="K5769" t="s">
        <v>1254</v>
      </c>
      <c r="L5769" t="s">
        <v>26</v>
      </c>
      <c r="M5769" t="s">
        <v>156</v>
      </c>
      <c r="N5769" s="2">
        <v>40708</v>
      </c>
      <c r="O5769" s="2">
        <v>40710</v>
      </c>
      <c r="P5769">
        <v>18</v>
      </c>
      <c r="Q5769" s="1">
        <v>0.09</v>
      </c>
      <c r="R5769">
        <v>4.9800000000000004</v>
      </c>
      <c r="S5769">
        <v>4.62</v>
      </c>
      <c r="T5769">
        <f t="shared" si="90"/>
        <v>89.640000000000015</v>
      </c>
    </row>
    <row r="5770" spans="1:20" x14ac:dyDescent="0.3">
      <c r="A5770">
        <v>5769</v>
      </c>
      <c r="B5770">
        <v>90134</v>
      </c>
      <c r="C5770" t="s">
        <v>381</v>
      </c>
      <c r="D5770" t="s">
        <v>38</v>
      </c>
      <c r="E5770" t="s">
        <v>21</v>
      </c>
      <c r="F5770" t="s">
        <v>47</v>
      </c>
      <c r="G5770" t="s">
        <v>23</v>
      </c>
      <c r="H5770" t="s">
        <v>206</v>
      </c>
      <c r="I5770" t="s">
        <v>28</v>
      </c>
      <c r="J5770" t="s">
        <v>36</v>
      </c>
      <c r="K5770" t="s">
        <v>201</v>
      </c>
      <c r="L5770" t="s">
        <v>192</v>
      </c>
      <c r="M5770" t="s">
        <v>134</v>
      </c>
      <c r="N5770" s="2">
        <v>40708</v>
      </c>
      <c r="O5770" s="2">
        <v>40710</v>
      </c>
      <c r="P5770">
        <v>5</v>
      </c>
      <c r="Q5770" s="1">
        <v>0.04</v>
      </c>
      <c r="R5770">
        <v>32.979999999999997</v>
      </c>
      <c r="S5770">
        <v>5.5</v>
      </c>
      <c r="T5770">
        <f t="shared" si="90"/>
        <v>164.89999999999998</v>
      </c>
    </row>
    <row r="5771" spans="1:20" x14ac:dyDescent="0.3">
      <c r="A5771">
        <v>5770</v>
      </c>
      <c r="B5771">
        <v>89060</v>
      </c>
      <c r="C5771" t="s">
        <v>1970</v>
      </c>
      <c r="D5771" t="s">
        <v>578</v>
      </c>
      <c r="E5771" t="s">
        <v>187</v>
      </c>
      <c r="F5771" t="s">
        <v>31</v>
      </c>
      <c r="G5771" t="s">
        <v>48</v>
      </c>
      <c r="H5771" t="s">
        <v>188</v>
      </c>
      <c r="I5771" t="s">
        <v>28</v>
      </c>
      <c r="J5771" t="s">
        <v>36</v>
      </c>
      <c r="K5771" t="s">
        <v>189</v>
      </c>
      <c r="L5771" t="s">
        <v>283</v>
      </c>
      <c r="M5771" t="s">
        <v>255</v>
      </c>
      <c r="N5771" s="2">
        <v>40632</v>
      </c>
      <c r="O5771" s="2">
        <v>40641</v>
      </c>
      <c r="P5771">
        <v>9</v>
      </c>
      <c r="Q5771" s="1">
        <v>0.05</v>
      </c>
      <c r="R5771">
        <v>50.98</v>
      </c>
      <c r="S5771">
        <v>14.19</v>
      </c>
      <c r="T5771">
        <f t="shared" si="90"/>
        <v>458.82</v>
      </c>
    </row>
    <row r="5772" spans="1:20" x14ac:dyDescent="0.3">
      <c r="A5772">
        <v>5771</v>
      </c>
      <c r="B5772">
        <v>86557</v>
      </c>
      <c r="C5772" t="s">
        <v>267</v>
      </c>
      <c r="D5772" t="s">
        <v>578</v>
      </c>
      <c r="E5772" t="s">
        <v>21</v>
      </c>
      <c r="F5772" t="s">
        <v>47</v>
      </c>
      <c r="G5772" t="s">
        <v>32</v>
      </c>
      <c r="H5772" t="s">
        <v>24</v>
      </c>
      <c r="I5772" t="s">
        <v>28</v>
      </c>
      <c r="J5772" t="s">
        <v>36</v>
      </c>
      <c r="K5772" t="s">
        <v>1138</v>
      </c>
      <c r="L5772" t="s">
        <v>283</v>
      </c>
      <c r="M5772" t="s">
        <v>134</v>
      </c>
      <c r="N5772" s="2">
        <v>40601</v>
      </c>
      <c r="O5772" s="2">
        <v>40601</v>
      </c>
      <c r="P5772">
        <v>8</v>
      </c>
      <c r="Q5772" s="1">
        <v>0.06</v>
      </c>
      <c r="R5772">
        <v>500.97</v>
      </c>
      <c r="S5772">
        <v>69.3</v>
      </c>
      <c r="T5772">
        <f t="shared" si="90"/>
        <v>4007.76</v>
      </c>
    </row>
    <row r="5773" spans="1:20" x14ac:dyDescent="0.3">
      <c r="A5773">
        <v>5772</v>
      </c>
      <c r="B5773">
        <v>87353</v>
      </c>
      <c r="C5773" t="s">
        <v>1208</v>
      </c>
      <c r="D5773" t="s">
        <v>20</v>
      </c>
      <c r="E5773" t="s">
        <v>21</v>
      </c>
      <c r="F5773" t="s">
        <v>47</v>
      </c>
      <c r="G5773" t="s">
        <v>48</v>
      </c>
      <c r="H5773" t="s">
        <v>33</v>
      </c>
      <c r="I5773" t="s">
        <v>28</v>
      </c>
      <c r="J5773" t="s">
        <v>36</v>
      </c>
      <c r="K5773" t="s">
        <v>1254</v>
      </c>
      <c r="L5773" t="s">
        <v>192</v>
      </c>
      <c r="M5773" t="s">
        <v>51</v>
      </c>
      <c r="N5773" s="2">
        <v>41281</v>
      </c>
      <c r="O5773" s="2">
        <v>41285</v>
      </c>
      <c r="P5773">
        <v>9</v>
      </c>
      <c r="Q5773" s="1">
        <v>0.05</v>
      </c>
      <c r="R5773">
        <v>65.989999999999995</v>
      </c>
      <c r="S5773">
        <v>5.99</v>
      </c>
      <c r="T5773">
        <f t="shared" si="90"/>
        <v>593.91</v>
      </c>
    </row>
    <row r="5774" spans="1:20" x14ac:dyDescent="0.3">
      <c r="A5774">
        <v>5773</v>
      </c>
      <c r="B5774">
        <v>90428</v>
      </c>
      <c r="C5774" t="s">
        <v>933</v>
      </c>
      <c r="D5774" t="s">
        <v>578</v>
      </c>
      <c r="E5774" t="s">
        <v>21</v>
      </c>
      <c r="F5774" t="s">
        <v>47</v>
      </c>
      <c r="G5774" t="s">
        <v>32</v>
      </c>
      <c r="H5774" t="s">
        <v>203</v>
      </c>
      <c r="I5774" t="s">
        <v>28</v>
      </c>
      <c r="J5774" t="s">
        <v>36</v>
      </c>
      <c r="K5774" t="s">
        <v>1107</v>
      </c>
      <c r="L5774" t="s">
        <v>283</v>
      </c>
      <c r="M5774" t="s">
        <v>117</v>
      </c>
      <c r="N5774" s="2">
        <v>41565</v>
      </c>
      <c r="O5774" s="2">
        <v>41567</v>
      </c>
      <c r="P5774">
        <v>6</v>
      </c>
      <c r="Q5774" s="1">
        <v>0.05</v>
      </c>
      <c r="R5774">
        <v>500.98</v>
      </c>
      <c r="S5774">
        <v>28.14</v>
      </c>
      <c r="T5774">
        <f t="shared" si="90"/>
        <v>3005.88</v>
      </c>
    </row>
    <row r="5775" spans="1:20" x14ac:dyDescent="0.3">
      <c r="A5775">
        <v>5774</v>
      </c>
      <c r="B5775">
        <v>91273</v>
      </c>
      <c r="C5775" t="s">
        <v>757</v>
      </c>
      <c r="D5775" t="s">
        <v>20</v>
      </c>
      <c r="E5775" t="s">
        <v>39</v>
      </c>
      <c r="F5775" t="s">
        <v>47</v>
      </c>
      <c r="G5775" t="s">
        <v>48</v>
      </c>
      <c r="H5775" t="s">
        <v>61</v>
      </c>
      <c r="I5775" t="s">
        <v>28</v>
      </c>
      <c r="J5775" t="s">
        <v>36</v>
      </c>
      <c r="K5775" t="s">
        <v>50</v>
      </c>
      <c r="L5775" t="s">
        <v>192</v>
      </c>
      <c r="M5775" t="s">
        <v>160</v>
      </c>
      <c r="N5775" s="2">
        <v>41032</v>
      </c>
      <c r="O5775" s="2">
        <v>41036</v>
      </c>
      <c r="P5775">
        <v>18</v>
      </c>
      <c r="Q5775" s="1">
        <v>0.03</v>
      </c>
      <c r="R5775">
        <v>30.98</v>
      </c>
      <c r="S5775">
        <v>19.989999999999998</v>
      </c>
      <c r="T5775">
        <f t="shared" si="90"/>
        <v>557.64</v>
      </c>
    </row>
    <row r="5776" spans="1:20" x14ac:dyDescent="0.3">
      <c r="A5776">
        <v>5775</v>
      </c>
      <c r="B5776">
        <v>86842</v>
      </c>
      <c r="C5776" t="s">
        <v>254</v>
      </c>
      <c r="D5776" t="s">
        <v>20</v>
      </c>
      <c r="E5776" t="s">
        <v>187</v>
      </c>
      <c r="F5776" t="s">
        <v>31</v>
      </c>
      <c r="G5776" t="s">
        <v>48</v>
      </c>
      <c r="H5776" t="s">
        <v>217</v>
      </c>
      <c r="I5776" t="s">
        <v>28</v>
      </c>
      <c r="J5776" t="s">
        <v>36</v>
      </c>
      <c r="K5776" t="s">
        <v>248</v>
      </c>
      <c r="L5776" t="s">
        <v>44</v>
      </c>
      <c r="M5776" t="s">
        <v>69</v>
      </c>
      <c r="N5776" s="2">
        <v>41293</v>
      </c>
      <c r="O5776" s="2">
        <v>41295</v>
      </c>
      <c r="P5776">
        <v>4</v>
      </c>
      <c r="Q5776" s="1">
        <v>0</v>
      </c>
      <c r="R5776">
        <v>7.59</v>
      </c>
      <c r="S5776">
        <v>4</v>
      </c>
      <c r="T5776">
        <f t="shared" si="90"/>
        <v>30.36</v>
      </c>
    </row>
    <row r="5777" spans="1:20" x14ac:dyDescent="0.3">
      <c r="A5777">
        <v>5776</v>
      </c>
      <c r="B5777">
        <v>88796</v>
      </c>
      <c r="C5777" t="s">
        <v>2067</v>
      </c>
      <c r="D5777" t="s">
        <v>20</v>
      </c>
      <c r="E5777" t="s">
        <v>21</v>
      </c>
      <c r="F5777" t="s">
        <v>47</v>
      </c>
      <c r="G5777" t="s">
        <v>23</v>
      </c>
      <c r="H5777" t="s">
        <v>203</v>
      </c>
      <c r="I5777" t="s">
        <v>28</v>
      </c>
      <c r="J5777" t="s">
        <v>36</v>
      </c>
      <c r="K5777" t="s">
        <v>201</v>
      </c>
      <c r="L5777" t="s">
        <v>26</v>
      </c>
      <c r="M5777" t="s">
        <v>51</v>
      </c>
      <c r="N5777" s="2">
        <v>40941</v>
      </c>
      <c r="O5777" s="2">
        <v>40943</v>
      </c>
      <c r="P5777">
        <v>8</v>
      </c>
      <c r="Q5777" s="1">
        <v>0.1</v>
      </c>
      <c r="R5777">
        <v>20.99</v>
      </c>
      <c r="S5777">
        <v>3.3</v>
      </c>
      <c r="T5777">
        <f t="shared" si="90"/>
        <v>167.92</v>
      </c>
    </row>
    <row r="5778" spans="1:20" x14ac:dyDescent="0.3">
      <c r="A5778">
        <v>5777</v>
      </c>
      <c r="B5778">
        <v>88796</v>
      </c>
      <c r="C5778" t="s">
        <v>2120</v>
      </c>
      <c r="D5778" t="s">
        <v>20</v>
      </c>
      <c r="E5778" t="s">
        <v>39</v>
      </c>
      <c r="F5778" t="s">
        <v>47</v>
      </c>
      <c r="G5778" t="s">
        <v>23</v>
      </c>
      <c r="H5778" t="s">
        <v>54</v>
      </c>
      <c r="I5778" t="s">
        <v>28</v>
      </c>
      <c r="J5778" t="s">
        <v>36</v>
      </c>
      <c r="K5778" t="s">
        <v>154</v>
      </c>
      <c r="L5778" t="s">
        <v>192</v>
      </c>
      <c r="M5778" t="s">
        <v>156</v>
      </c>
      <c r="N5778" s="2">
        <v>40941</v>
      </c>
      <c r="O5778" s="2">
        <v>40943</v>
      </c>
      <c r="P5778">
        <v>4</v>
      </c>
      <c r="Q5778" s="1">
        <v>0.09</v>
      </c>
      <c r="R5778">
        <v>25.99</v>
      </c>
      <c r="S5778">
        <v>5.37</v>
      </c>
      <c r="T5778">
        <f t="shared" si="90"/>
        <v>103.96</v>
      </c>
    </row>
    <row r="5779" spans="1:20" x14ac:dyDescent="0.3">
      <c r="A5779">
        <v>5778</v>
      </c>
      <c r="B5779">
        <v>88151</v>
      </c>
      <c r="C5779" t="s">
        <v>1967</v>
      </c>
      <c r="D5779" t="s">
        <v>578</v>
      </c>
      <c r="E5779" t="s">
        <v>187</v>
      </c>
      <c r="F5779" t="s">
        <v>31</v>
      </c>
      <c r="G5779" t="s">
        <v>23</v>
      </c>
      <c r="H5779" t="s">
        <v>219</v>
      </c>
      <c r="I5779" t="s">
        <v>28</v>
      </c>
      <c r="J5779" t="s">
        <v>36</v>
      </c>
      <c r="K5779" t="s">
        <v>71</v>
      </c>
      <c r="L5779" t="s">
        <v>330</v>
      </c>
      <c r="M5779" t="s">
        <v>102</v>
      </c>
      <c r="N5779" s="2">
        <v>40390</v>
      </c>
      <c r="O5779" s="2">
        <v>40391</v>
      </c>
      <c r="P5779">
        <v>7</v>
      </c>
      <c r="Q5779" s="1">
        <v>0.03</v>
      </c>
      <c r="R5779">
        <v>15.23</v>
      </c>
      <c r="S5779">
        <v>27.75</v>
      </c>
      <c r="T5779">
        <f t="shared" si="90"/>
        <v>106.61</v>
      </c>
    </row>
    <row r="5780" spans="1:20" x14ac:dyDescent="0.3">
      <c r="A5780">
        <v>5779</v>
      </c>
      <c r="B5780">
        <v>87626</v>
      </c>
      <c r="C5780" t="s">
        <v>2368</v>
      </c>
      <c r="D5780" t="s">
        <v>578</v>
      </c>
      <c r="E5780" t="s">
        <v>187</v>
      </c>
      <c r="F5780" t="s">
        <v>22</v>
      </c>
      <c r="G5780" t="s">
        <v>41</v>
      </c>
      <c r="H5780" t="s">
        <v>217</v>
      </c>
      <c r="I5780" t="s">
        <v>28</v>
      </c>
      <c r="J5780" t="s">
        <v>36</v>
      </c>
      <c r="K5780" t="s">
        <v>113</v>
      </c>
      <c r="L5780" t="s">
        <v>283</v>
      </c>
      <c r="M5780" t="s">
        <v>182</v>
      </c>
      <c r="N5780" s="2">
        <v>41207</v>
      </c>
      <c r="O5780" s="2">
        <v>41208</v>
      </c>
      <c r="P5780">
        <v>9</v>
      </c>
      <c r="Q5780" s="1">
        <v>0.1</v>
      </c>
      <c r="R5780">
        <v>90.98</v>
      </c>
      <c r="S5780">
        <v>30</v>
      </c>
      <c r="T5780">
        <f t="shared" si="90"/>
        <v>818.82</v>
      </c>
    </row>
    <row r="5781" spans="1:20" x14ac:dyDescent="0.3">
      <c r="A5781">
        <v>5780</v>
      </c>
      <c r="B5781">
        <v>87626</v>
      </c>
      <c r="C5781" t="s">
        <v>1340</v>
      </c>
      <c r="D5781" t="s">
        <v>20</v>
      </c>
      <c r="E5781" t="s">
        <v>21</v>
      </c>
      <c r="F5781" t="s">
        <v>47</v>
      </c>
      <c r="G5781" t="s">
        <v>41</v>
      </c>
      <c r="H5781" t="s">
        <v>203</v>
      </c>
      <c r="I5781" t="s">
        <v>28</v>
      </c>
      <c r="J5781" t="s">
        <v>36</v>
      </c>
      <c r="K5781" t="s">
        <v>1111</v>
      </c>
      <c r="L5781" t="s">
        <v>192</v>
      </c>
      <c r="M5781" t="s">
        <v>117</v>
      </c>
      <c r="N5781" s="2">
        <v>41207</v>
      </c>
      <c r="O5781" s="2">
        <v>41208</v>
      </c>
      <c r="P5781">
        <v>13</v>
      </c>
      <c r="Q5781" s="1">
        <v>7.0000000000000007E-2</v>
      </c>
      <c r="R5781">
        <v>65.989999999999995</v>
      </c>
      <c r="S5781">
        <v>3.99</v>
      </c>
      <c r="T5781">
        <f t="shared" si="90"/>
        <v>857.86999999999989</v>
      </c>
    </row>
    <row r="5782" spans="1:20" x14ac:dyDescent="0.3">
      <c r="A5782">
        <v>5781</v>
      </c>
      <c r="B5782">
        <v>87552</v>
      </c>
      <c r="C5782" t="s">
        <v>1166</v>
      </c>
      <c r="D5782" t="s">
        <v>20</v>
      </c>
      <c r="E5782" t="s">
        <v>21</v>
      </c>
      <c r="F5782" t="s">
        <v>31</v>
      </c>
      <c r="G5782" t="s">
        <v>93</v>
      </c>
      <c r="H5782" t="s">
        <v>206</v>
      </c>
      <c r="I5782" t="s">
        <v>28</v>
      </c>
      <c r="J5782" t="s">
        <v>36</v>
      </c>
      <c r="K5782" t="s">
        <v>25</v>
      </c>
      <c r="L5782" t="s">
        <v>26</v>
      </c>
      <c r="M5782" t="s">
        <v>63</v>
      </c>
      <c r="N5782" s="2">
        <v>40188</v>
      </c>
      <c r="O5782" s="2">
        <v>40189</v>
      </c>
      <c r="P5782">
        <v>8</v>
      </c>
      <c r="Q5782" s="1">
        <v>0</v>
      </c>
      <c r="R5782">
        <v>5.0199999999999996</v>
      </c>
      <c r="S5782">
        <v>5.14</v>
      </c>
      <c r="T5782">
        <f t="shared" si="90"/>
        <v>40.159999999999997</v>
      </c>
    </row>
    <row r="5783" spans="1:20" x14ac:dyDescent="0.3">
      <c r="A5783">
        <v>5782</v>
      </c>
      <c r="B5783">
        <v>88014</v>
      </c>
      <c r="C5783" t="s">
        <v>1127</v>
      </c>
      <c r="D5783" t="s">
        <v>38</v>
      </c>
      <c r="E5783" t="s">
        <v>39</v>
      </c>
      <c r="F5783" t="s">
        <v>40</v>
      </c>
      <c r="G5783" t="s">
        <v>41</v>
      </c>
      <c r="H5783" t="s">
        <v>49</v>
      </c>
      <c r="I5783" t="s">
        <v>28</v>
      </c>
      <c r="J5783" t="s">
        <v>36</v>
      </c>
      <c r="K5783" t="s">
        <v>149</v>
      </c>
      <c r="L5783" t="s">
        <v>44</v>
      </c>
      <c r="M5783" t="s">
        <v>99</v>
      </c>
      <c r="N5783" s="2">
        <v>40260</v>
      </c>
      <c r="O5783" s="2">
        <v>40260</v>
      </c>
      <c r="P5783">
        <v>5</v>
      </c>
      <c r="Q5783" s="1">
        <v>0.05</v>
      </c>
      <c r="R5783">
        <v>4.84</v>
      </c>
      <c r="S5783">
        <v>0.71</v>
      </c>
      <c r="T5783">
        <f t="shared" si="90"/>
        <v>24.2</v>
      </c>
    </row>
    <row r="5784" spans="1:20" x14ac:dyDescent="0.3">
      <c r="A5784">
        <v>5783</v>
      </c>
      <c r="B5784">
        <v>88021</v>
      </c>
      <c r="C5784" t="s">
        <v>1127</v>
      </c>
      <c r="D5784" t="s">
        <v>20</v>
      </c>
      <c r="E5784" t="s">
        <v>39</v>
      </c>
      <c r="F5784" t="s">
        <v>40</v>
      </c>
      <c r="G5784" t="s">
        <v>41</v>
      </c>
      <c r="H5784" t="s">
        <v>42</v>
      </c>
      <c r="I5784" t="s">
        <v>28</v>
      </c>
      <c r="J5784" t="s">
        <v>36</v>
      </c>
      <c r="K5784" t="s">
        <v>226</v>
      </c>
      <c r="L5784" t="s">
        <v>192</v>
      </c>
      <c r="M5784" t="s">
        <v>59</v>
      </c>
      <c r="N5784" s="2">
        <v>41356</v>
      </c>
      <c r="O5784" s="2">
        <v>41358</v>
      </c>
      <c r="P5784">
        <v>7</v>
      </c>
      <c r="Q5784" s="1">
        <v>0.01</v>
      </c>
      <c r="R5784">
        <v>14.98</v>
      </c>
      <c r="S5784">
        <v>7.69</v>
      </c>
      <c r="T5784">
        <f t="shared" si="90"/>
        <v>104.86</v>
      </c>
    </row>
    <row r="5785" spans="1:20" x14ac:dyDescent="0.3">
      <c r="A5785">
        <v>5784</v>
      </c>
      <c r="B5785">
        <v>89685</v>
      </c>
      <c r="C5785" t="s">
        <v>438</v>
      </c>
      <c r="D5785" t="s">
        <v>20</v>
      </c>
      <c r="E5785" t="s">
        <v>187</v>
      </c>
      <c r="F5785" t="s">
        <v>31</v>
      </c>
      <c r="G5785" t="s">
        <v>32</v>
      </c>
      <c r="H5785" t="s">
        <v>188</v>
      </c>
      <c r="I5785" t="s">
        <v>28</v>
      </c>
      <c r="J5785" t="s">
        <v>36</v>
      </c>
      <c r="K5785" t="s">
        <v>116</v>
      </c>
      <c r="L5785" t="s">
        <v>26</v>
      </c>
      <c r="M5785" t="s">
        <v>131</v>
      </c>
      <c r="N5785" s="2">
        <v>41581</v>
      </c>
      <c r="O5785" s="2">
        <v>41583</v>
      </c>
      <c r="P5785">
        <v>5</v>
      </c>
      <c r="Q5785" s="1">
        <v>0.06</v>
      </c>
      <c r="R5785">
        <v>6.64</v>
      </c>
      <c r="S5785">
        <v>4.95</v>
      </c>
      <c r="T5785">
        <f t="shared" si="90"/>
        <v>33.199999999999996</v>
      </c>
    </row>
    <row r="5786" spans="1:20" x14ac:dyDescent="0.3">
      <c r="A5786">
        <v>5785</v>
      </c>
      <c r="B5786">
        <v>89685</v>
      </c>
      <c r="C5786" t="s">
        <v>438</v>
      </c>
      <c r="D5786" t="s">
        <v>20</v>
      </c>
      <c r="E5786" t="s">
        <v>187</v>
      </c>
      <c r="F5786" t="s">
        <v>31</v>
      </c>
      <c r="G5786" t="s">
        <v>32</v>
      </c>
      <c r="H5786" t="s">
        <v>217</v>
      </c>
      <c r="I5786" t="s">
        <v>28</v>
      </c>
      <c r="J5786" t="s">
        <v>36</v>
      </c>
      <c r="K5786" t="s">
        <v>189</v>
      </c>
      <c r="L5786" t="s">
        <v>26</v>
      </c>
      <c r="M5786" t="s">
        <v>69</v>
      </c>
      <c r="N5786" s="2">
        <v>41581</v>
      </c>
      <c r="O5786" s="2">
        <v>41581</v>
      </c>
      <c r="P5786">
        <v>45</v>
      </c>
      <c r="Q5786" s="1">
        <v>0.05</v>
      </c>
      <c r="R5786">
        <v>4.91</v>
      </c>
      <c r="S5786">
        <v>3.05</v>
      </c>
      <c r="T5786">
        <f t="shared" si="90"/>
        <v>220.95000000000002</v>
      </c>
    </row>
    <row r="5787" spans="1:20" x14ac:dyDescent="0.3">
      <c r="A5787">
        <v>5786</v>
      </c>
      <c r="B5787">
        <v>89853</v>
      </c>
      <c r="C5787" t="s">
        <v>1955</v>
      </c>
      <c r="D5787" t="s">
        <v>20</v>
      </c>
      <c r="E5787" t="s">
        <v>187</v>
      </c>
      <c r="F5787" t="s">
        <v>31</v>
      </c>
      <c r="G5787" t="s">
        <v>48</v>
      </c>
      <c r="H5787" t="s">
        <v>217</v>
      </c>
      <c r="I5787" t="s">
        <v>28</v>
      </c>
      <c r="J5787" t="s">
        <v>36</v>
      </c>
      <c r="K5787" t="s">
        <v>82</v>
      </c>
      <c r="L5787" t="s">
        <v>26</v>
      </c>
      <c r="M5787" t="s">
        <v>141</v>
      </c>
      <c r="N5787" s="2">
        <v>40996</v>
      </c>
      <c r="O5787" s="2">
        <v>40998</v>
      </c>
      <c r="P5787">
        <v>1</v>
      </c>
      <c r="Q5787" s="1">
        <v>0.04</v>
      </c>
      <c r="R5787">
        <v>22.23</v>
      </c>
      <c r="S5787">
        <v>3.63</v>
      </c>
      <c r="T5787">
        <f t="shared" si="90"/>
        <v>22.23</v>
      </c>
    </row>
    <row r="5788" spans="1:20" x14ac:dyDescent="0.3">
      <c r="A5788">
        <v>5787</v>
      </c>
      <c r="B5788">
        <v>90456</v>
      </c>
      <c r="C5788" t="s">
        <v>1581</v>
      </c>
      <c r="D5788" t="s">
        <v>20</v>
      </c>
      <c r="E5788" t="s">
        <v>39</v>
      </c>
      <c r="F5788" t="s">
        <v>22</v>
      </c>
      <c r="G5788" t="s">
        <v>32</v>
      </c>
      <c r="H5788" t="s">
        <v>94</v>
      </c>
      <c r="I5788" t="s">
        <v>28</v>
      </c>
      <c r="J5788" t="s">
        <v>36</v>
      </c>
      <c r="K5788" t="s">
        <v>62</v>
      </c>
      <c r="L5788" t="s">
        <v>192</v>
      </c>
      <c r="M5788" t="s">
        <v>96</v>
      </c>
      <c r="N5788" s="2">
        <v>41210</v>
      </c>
      <c r="O5788" s="2">
        <v>41211</v>
      </c>
      <c r="P5788">
        <v>9</v>
      </c>
      <c r="Q5788" s="1">
        <v>0.1</v>
      </c>
      <c r="R5788">
        <v>142.86000000000001</v>
      </c>
      <c r="S5788">
        <v>19.989999999999998</v>
      </c>
      <c r="T5788">
        <f t="shared" si="90"/>
        <v>1285.7400000000002</v>
      </c>
    </row>
    <row r="5789" spans="1:20" x14ac:dyDescent="0.3">
      <c r="A5789">
        <v>5788</v>
      </c>
      <c r="B5789">
        <v>90456</v>
      </c>
      <c r="C5789" t="s">
        <v>322</v>
      </c>
      <c r="D5789" t="s">
        <v>20</v>
      </c>
      <c r="E5789" t="s">
        <v>39</v>
      </c>
      <c r="F5789" t="s">
        <v>22</v>
      </c>
      <c r="G5789" t="s">
        <v>32</v>
      </c>
      <c r="H5789" t="s">
        <v>94</v>
      </c>
      <c r="I5789" t="s">
        <v>28</v>
      </c>
      <c r="J5789" t="s">
        <v>36</v>
      </c>
      <c r="K5789" t="s">
        <v>291</v>
      </c>
      <c r="L5789" t="s">
        <v>192</v>
      </c>
      <c r="M5789" t="s">
        <v>246</v>
      </c>
      <c r="N5789" s="2">
        <v>41210</v>
      </c>
      <c r="O5789" s="2">
        <v>41211</v>
      </c>
      <c r="P5789">
        <v>10</v>
      </c>
      <c r="Q5789" s="1">
        <v>7.0000000000000007E-2</v>
      </c>
      <c r="R5789">
        <v>1.88</v>
      </c>
      <c r="S5789">
        <v>1.49</v>
      </c>
      <c r="T5789">
        <f t="shared" si="90"/>
        <v>18.799999999999997</v>
      </c>
    </row>
    <row r="5790" spans="1:20" x14ac:dyDescent="0.3">
      <c r="A5790">
        <v>5789</v>
      </c>
      <c r="B5790">
        <v>90456</v>
      </c>
      <c r="C5790" t="s">
        <v>322</v>
      </c>
      <c r="D5790" t="s">
        <v>20</v>
      </c>
      <c r="E5790" t="s">
        <v>39</v>
      </c>
      <c r="F5790" t="s">
        <v>22</v>
      </c>
      <c r="G5790" t="s">
        <v>32</v>
      </c>
      <c r="H5790" t="s">
        <v>42</v>
      </c>
      <c r="I5790" t="s">
        <v>28</v>
      </c>
      <c r="J5790" t="s">
        <v>36</v>
      </c>
      <c r="K5790" t="s">
        <v>248</v>
      </c>
      <c r="L5790" t="s">
        <v>26</v>
      </c>
      <c r="M5790" t="s">
        <v>190</v>
      </c>
      <c r="N5790" s="2">
        <v>41210</v>
      </c>
      <c r="O5790" s="2">
        <v>41212</v>
      </c>
      <c r="P5790">
        <v>17</v>
      </c>
      <c r="Q5790" s="1">
        <v>0.02</v>
      </c>
      <c r="R5790">
        <v>21.38</v>
      </c>
      <c r="S5790">
        <v>8.99</v>
      </c>
      <c r="T5790">
        <f t="shared" si="90"/>
        <v>363.46</v>
      </c>
    </row>
    <row r="5791" spans="1:20" x14ac:dyDescent="0.3">
      <c r="A5791">
        <v>5790</v>
      </c>
      <c r="B5791">
        <v>90842</v>
      </c>
      <c r="C5791" t="s">
        <v>925</v>
      </c>
      <c r="D5791" t="s">
        <v>38</v>
      </c>
      <c r="E5791" t="s">
        <v>21</v>
      </c>
      <c r="F5791" t="s">
        <v>31</v>
      </c>
      <c r="G5791" t="s">
        <v>93</v>
      </c>
      <c r="H5791" t="s">
        <v>33</v>
      </c>
      <c r="I5791" t="s">
        <v>28</v>
      </c>
      <c r="J5791" t="s">
        <v>36</v>
      </c>
      <c r="K5791" t="s">
        <v>204</v>
      </c>
      <c r="L5791" t="s">
        <v>26</v>
      </c>
      <c r="M5791" t="s">
        <v>141</v>
      </c>
      <c r="N5791" s="2">
        <v>41310</v>
      </c>
      <c r="O5791" s="2">
        <v>41310</v>
      </c>
      <c r="P5791">
        <v>7</v>
      </c>
      <c r="Q5791" s="1">
        <v>0.02</v>
      </c>
      <c r="R5791">
        <v>55.99</v>
      </c>
      <c r="S5791">
        <v>5</v>
      </c>
      <c r="T5791">
        <f t="shared" si="90"/>
        <v>391.93</v>
      </c>
    </row>
    <row r="5792" spans="1:20" x14ac:dyDescent="0.3">
      <c r="A5792">
        <v>5791</v>
      </c>
      <c r="B5792">
        <v>89101</v>
      </c>
      <c r="C5792" t="s">
        <v>801</v>
      </c>
      <c r="D5792" t="s">
        <v>20</v>
      </c>
      <c r="E5792" t="s">
        <v>21</v>
      </c>
      <c r="F5792" t="s">
        <v>40</v>
      </c>
      <c r="G5792" t="s">
        <v>41</v>
      </c>
      <c r="H5792" t="s">
        <v>24</v>
      </c>
      <c r="I5792" t="s">
        <v>28</v>
      </c>
      <c r="J5792" t="s">
        <v>36</v>
      </c>
      <c r="K5792" t="s">
        <v>1114</v>
      </c>
      <c r="L5792" t="s">
        <v>192</v>
      </c>
      <c r="M5792" t="s">
        <v>45</v>
      </c>
      <c r="N5792" s="2">
        <v>41393</v>
      </c>
      <c r="O5792" s="2">
        <v>41395</v>
      </c>
      <c r="P5792">
        <v>10</v>
      </c>
      <c r="Q5792" s="1">
        <v>0.04</v>
      </c>
      <c r="R5792">
        <v>65.989999999999995</v>
      </c>
      <c r="S5792">
        <v>2.5</v>
      </c>
      <c r="T5792">
        <f t="shared" si="90"/>
        <v>659.9</v>
      </c>
    </row>
    <row r="5793" spans="1:20" x14ac:dyDescent="0.3">
      <c r="A5793">
        <v>5792</v>
      </c>
      <c r="B5793">
        <v>91076</v>
      </c>
      <c r="C5793" t="s">
        <v>841</v>
      </c>
      <c r="D5793" t="s">
        <v>20</v>
      </c>
      <c r="E5793" t="s">
        <v>21</v>
      </c>
      <c r="F5793" t="s">
        <v>31</v>
      </c>
      <c r="G5793" t="s">
        <v>48</v>
      </c>
      <c r="H5793" t="s">
        <v>24</v>
      </c>
      <c r="I5793" t="s">
        <v>28</v>
      </c>
      <c r="J5793" t="s">
        <v>36</v>
      </c>
      <c r="K5793" t="s">
        <v>198</v>
      </c>
      <c r="L5793" t="s">
        <v>192</v>
      </c>
      <c r="M5793" t="s">
        <v>63</v>
      </c>
      <c r="N5793" s="2">
        <v>40383</v>
      </c>
      <c r="O5793" s="2">
        <v>40387</v>
      </c>
      <c r="P5793">
        <v>9</v>
      </c>
      <c r="Q5793" s="1">
        <v>0.05</v>
      </c>
      <c r="R5793">
        <v>115.99</v>
      </c>
      <c r="S5793">
        <v>5.26</v>
      </c>
      <c r="T5793">
        <f t="shared" si="90"/>
        <v>1043.9099999999999</v>
      </c>
    </row>
    <row r="5794" spans="1:20" x14ac:dyDescent="0.3">
      <c r="A5794">
        <v>5793</v>
      </c>
      <c r="B5794">
        <v>89624</v>
      </c>
      <c r="C5794" t="s">
        <v>1630</v>
      </c>
      <c r="D5794" t="s">
        <v>20</v>
      </c>
      <c r="E5794" t="s">
        <v>21</v>
      </c>
      <c r="F5794" t="s">
        <v>40</v>
      </c>
      <c r="G5794" t="s">
        <v>23</v>
      </c>
      <c r="H5794" t="s">
        <v>33</v>
      </c>
      <c r="I5794" t="s">
        <v>28</v>
      </c>
      <c r="J5794" t="s">
        <v>36</v>
      </c>
      <c r="K5794" t="s">
        <v>25</v>
      </c>
      <c r="L5794" t="s">
        <v>706</v>
      </c>
      <c r="M5794" t="s">
        <v>99</v>
      </c>
      <c r="N5794" s="2">
        <v>41153</v>
      </c>
      <c r="O5794" s="2">
        <v>41155</v>
      </c>
      <c r="P5794">
        <v>6</v>
      </c>
      <c r="Q5794" s="1">
        <v>0.1</v>
      </c>
      <c r="R5794">
        <v>28.99</v>
      </c>
      <c r="S5794">
        <v>8.59</v>
      </c>
      <c r="T5794">
        <f t="shared" si="90"/>
        <v>173.94</v>
      </c>
    </row>
    <row r="5795" spans="1:20" x14ac:dyDescent="0.3">
      <c r="A5795">
        <v>5794</v>
      </c>
      <c r="B5795">
        <v>86241</v>
      </c>
      <c r="C5795" t="s">
        <v>351</v>
      </c>
      <c r="D5795" t="s">
        <v>20</v>
      </c>
      <c r="E5795" t="s">
        <v>39</v>
      </c>
      <c r="F5795" t="s">
        <v>22</v>
      </c>
      <c r="G5795" t="s">
        <v>41</v>
      </c>
      <c r="H5795" t="s">
        <v>94</v>
      </c>
      <c r="I5795" t="s">
        <v>28</v>
      </c>
      <c r="J5795" t="s">
        <v>36</v>
      </c>
      <c r="K5795" t="s">
        <v>62</v>
      </c>
      <c r="L5795" t="s">
        <v>192</v>
      </c>
      <c r="M5795" t="s">
        <v>123</v>
      </c>
      <c r="N5795" s="2">
        <v>41312</v>
      </c>
      <c r="O5795" s="2">
        <v>41314</v>
      </c>
      <c r="P5795">
        <v>11</v>
      </c>
      <c r="Q5795" s="1">
        <v>0.06</v>
      </c>
      <c r="R5795">
        <v>6.75</v>
      </c>
      <c r="S5795">
        <v>2.99</v>
      </c>
      <c r="T5795">
        <f t="shared" si="90"/>
        <v>74.25</v>
      </c>
    </row>
    <row r="5796" spans="1:20" x14ac:dyDescent="0.3">
      <c r="A5796">
        <v>5795</v>
      </c>
      <c r="B5796">
        <v>89036</v>
      </c>
      <c r="C5796" t="s">
        <v>185</v>
      </c>
      <c r="D5796" t="s">
        <v>20</v>
      </c>
      <c r="E5796" t="s">
        <v>39</v>
      </c>
      <c r="F5796" t="s">
        <v>31</v>
      </c>
      <c r="G5796" t="s">
        <v>23</v>
      </c>
      <c r="H5796" t="s">
        <v>54</v>
      </c>
      <c r="I5796" t="s">
        <v>28</v>
      </c>
      <c r="J5796" t="s">
        <v>36</v>
      </c>
      <c r="K5796" t="s">
        <v>138</v>
      </c>
      <c r="L5796" t="s">
        <v>192</v>
      </c>
      <c r="M5796" t="s">
        <v>296</v>
      </c>
      <c r="N5796" s="2">
        <v>41507</v>
      </c>
      <c r="O5796" s="2">
        <v>41508</v>
      </c>
      <c r="P5796">
        <v>17</v>
      </c>
      <c r="Q5796" s="1">
        <v>0.06</v>
      </c>
      <c r="R5796">
        <v>4.13</v>
      </c>
      <c r="S5796">
        <v>0.99</v>
      </c>
      <c r="T5796">
        <f t="shared" si="90"/>
        <v>70.209999999999994</v>
      </c>
    </row>
    <row r="5797" spans="1:20" x14ac:dyDescent="0.3">
      <c r="A5797">
        <v>5796</v>
      </c>
      <c r="B5797">
        <v>85910</v>
      </c>
      <c r="C5797" t="s">
        <v>2488</v>
      </c>
      <c r="D5797" t="s">
        <v>20</v>
      </c>
      <c r="E5797" t="s">
        <v>21</v>
      </c>
      <c r="F5797" t="s">
        <v>31</v>
      </c>
      <c r="G5797" t="s">
        <v>32</v>
      </c>
      <c r="H5797" t="s">
        <v>203</v>
      </c>
      <c r="I5797" t="s">
        <v>28</v>
      </c>
      <c r="J5797" t="s">
        <v>36</v>
      </c>
      <c r="K5797" t="s">
        <v>25</v>
      </c>
      <c r="L5797" t="s">
        <v>192</v>
      </c>
      <c r="M5797" t="s">
        <v>367</v>
      </c>
      <c r="N5797" s="2">
        <v>41161</v>
      </c>
      <c r="O5797" s="2">
        <v>41162</v>
      </c>
      <c r="P5797">
        <v>13</v>
      </c>
      <c r="Q5797" s="1">
        <v>0.1</v>
      </c>
      <c r="R5797">
        <v>205.99</v>
      </c>
      <c r="S5797">
        <v>8.99</v>
      </c>
      <c r="T5797">
        <f t="shared" si="90"/>
        <v>2677.87</v>
      </c>
    </row>
    <row r="5798" spans="1:20" x14ac:dyDescent="0.3">
      <c r="A5798">
        <v>5797</v>
      </c>
      <c r="B5798">
        <v>91523</v>
      </c>
      <c r="C5798" t="s">
        <v>359</v>
      </c>
      <c r="D5798" t="s">
        <v>20</v>
      </c>
      <c r="E5798" t="s">
        <v>39</v>
      </c>
      <c r="F5798" t="s">
        <v>47</v>
      </c>
      <c r="G5798" t="s">
        <v>41</v>
      </c>
      <c r="H5798" t="s">
        <v>78</v>
      </c>
      <c r="I5798" t="s">
        <v>28</v>
      </c>
      <c r="J5798" t="s">
        <v>36</v>
      </c>
      <c r="K5798" t="s">
        <v>274</v>
      </c>
      <c r="L5798" t="s">
        <v>192</v>
      </c>
      <c r="M5798" t="s">
        <v>134</v>
      </c>
      <c r="N5798" s="2">
        <v>41501</v>
      </c>
      <c r="O5798" s="2">
        <v>41504</v>
      </c>
      <c r="P5798">
        <v>7</v>
      </c>
      <c r="Q5798" s="1">
        <v>0.02</v>
      </c>
      <c r="R5798">
        <v>2.61</v>
      </c>
      <c r="S5798">
        <v>0.5</v>
      </c>
      <c r="T5798">
        <f t="shared" si="90"/>
        <v>18.27</v>
      </c>
    </row>
    <row r="5799" spans="1:20" x14ac:dyDescent="0.3">
      <c r="A5799">
        <v>5798</v>
      </c>
      <c r="B5799">
        <v>91522</v>
      </c>
      <c r="C5799" t="s">
        <v>359</v>
      </c>
      <c r="D5799" t="s">
        <v>20</v>
      </c>
      <c r="E5799" t="s">
        <v>39</v>
      </c>
      <c r="F5799" t="s">
        <v>47</v>
      </c>
      <c r="G5799" t="s">
        <v>41</v>
      </c>
      <c r="H5799" t="s">
        <v>61</v>
      </c>
      <c r="I5799" t="s">
        <v>28</v>
      </c>
      <c r="J5799" t="s">
        <v>36</v>
      </c>
      <c r="K5799" t="s">
        <v>95</v>
      </c>
      <c r="L5799" t="s">
        <v>192</v>
      </c>
      <c r="M5799" t="s">
        <v>167</v>
      </c>
      <c r="N5799" s="2">
        <v>40405</v>
      </c>
      <c r="O5799" s="2">
        <v>40406</v>
      </c>
      <c r="P5799">
        <v>12</v>
      </c>
      <c r="Q5799" s="1">
        <v>0.1</v>
      </c>
      <c r="R5799">
        <v>7.31</v>
      </c>
      <c r="S5799">
        <v>0.49</v>
      </c>
      <c r="T5799">
        <f t="shared" si="90"/>
        <v>87.72</v>
      </c>
    </row>
    <row r="5800" spans="1:20" x14ac:dyDescent="0.3">
      <c r="A5800">
        <v>5799</v>
      </c>
      <c r="B5800">
        <v>91522</v>
      </c>
      <c r="C5800" t="s">
        <v>359</v>
      </c>
      <c r="D5800" t="s">
        <v>20</v>
      </c>
      <c r="E5800" t="s">
        <v>21</v>
      </c>
      <c r="F5800" t="s">
        <v>47</v>
      </c>
      <c r="G5800" t="s">
        <v>41</v>
      </c>
      <c r="H5800" t="s">
        <v>24</v>
      </c>
      <c r="I5800" t="s">
        <v>28</v>
      </c>
      <c r="J5800" t="s">
        <v>36</v>
      </c>
      <c r="K5800" t="s">
        <v>201</v>
      </c>
      <c r="L5800" t="s">
        <v>44</v>
      </c>
      <c r="M5800" t="s">
        <v>134</v>
      </c>
      <c r="N5800" s="2">
        <v>40405</v>
      </c>
      <c r="O5800" s="2">
        <v>40406</v>
      </c>
      <c r="P5800">
        <v>23</v>
      </c>
      <c r="Q5800" s="1">
        <v>0.1</v>
      </c>
      <c r="R5800">
        <v>20.99</v>
      </c>
      <c r="S5800">
        <v>2.5</v>
      </c>
      <c r="T5800">
        <f t="shared" si="90"/>
        <v>482.77</v>
      </c>
    </row>
    <row r="5801" spans="1:20" x14ac:dyDescent="0.3">
      <c r="A5801">
        <v>5800</v>
      </c>
      <c r="B5801">
        <v>90369</v>
      </c>
      <c r="C5801" t="s">
        <v>1165</v>
      </c>
      <c r="D5801" t="s">
        <v>20</v>
      </c>
      <c r="E5801" t="s">
        <v>21</v>
      </c>
      <c r="F5801" t="s">
        <v>22</v>
      </c>
      <c r="G5801" t="s">
        <v>32</v>
      </c>
      <c r="H5801" t="s">
        <v>33</v>
      </c>
      <c r="I5801" t="s">
        <v>28</v>
      </c>
      <c r="J5801" t="s">
        <v>36</v>
      </c>
      <c r="K5801" t="s">
        <v>34</v>
      </c>
      <c r="L5801" t="s">
        <v>26</v>
      </c>
      <c r="M5801" t="s">
        <v>173</v>
      </c>
      <c r="N5801" s="2">
        <v>41215</v>
      </c>
      <c r="O5801" s="2">
        <v>41217</v>
      </c>
      <c r="P5801">
        <v>18</v>
      </c>
      <c r="Q5801" s="1">
        <v>7.0000000000000007E-2</v>
      </c>
      <c r="R5801">
        <v>14.48</v>
      </c>
      <c r="S5801">
        <v>1.99</v>
      </c>
      <c r="T5801">
        <f t="shared" si="90"/>
        <v>260.64</v>
      </c>
    </row>
    <row r="5802" spans="1:20" x14ac:dyDescent="0.3">
      <c r="A5802">
        <v>5801</v>
      </c>
      <c r="B5802">
        <v>89672</v>
      </c>
      <c r="C5802" t="s">
        <v>1378</v>
      </c>
      <c r="D5802" t="s">
        <v>38</v>
      </c>
      <c r="E5802" t="s">
        <v>39</v>
      </c>
      <c r="F5802" t="s">
        <v>40</v>
      </c>
      <c r="G5802" t="s">
        <v>41</v>
      </c>
      <c r="H5802" t="s">
        <v>78</v>
      </c>
      <c r="I5802" t="s">
        <v>28</v>
      </c>
      <c r="J5802" t="s">
        <v>36</v>
      </c>
      <c r="K5802" t="s">
        <v>105</v>
      </c>
      <c r="L5802" t="s">
        <v>192</v>
      </c>
      <c r="M5802" t="s">
        <v>370</v>
      </c>
      <c r="N5802" s="2">
        <v>41155</v>
      </c>
      <c r="O5802" s="2">
        <v>41155</v>
      </c>
      <c r="P5802">
        <v>1</v>
      </c>
      <c r="Q5802" s="1">
        <v>0.02</v>
      </c>
      <c r="R5802">
        <v>5.78</v>
      </c>
      <c r="S5802">
        <v>8.09</v>
      </c>
      <c r="T5802">
        <f t="shared" si="90"/>
        <v>5.78</v>
      </c>
    </row>
    <row r="5803" spans="1:20" x14ac:dyDescent="0.3">
      <c r="A5803">
        <v>5802</v>
      </c>
      <c r="B5803">
        <v>86049</v>
      </c>
      <c r="C5803" t="s">
        <v>1337</v>
      </c>
      <c r="D5803" t="s">
        <v>20</v>
      </c>
      <c r="E5803" t="s">
        <v>187</v>
      </c>
      <c r="F5803" t="s">
        <v>31</v>
      </c>
      <c r="G5803" t="s">
        <v>23</v>
      </c>
      <c r="H5803" t="s">
        <v>217</v>
      </c>
      <c r="I5803" t="s">
        <v>28</v>
      </c>
      <c r="J5803" t="s">
        <v>36</v>
      </c>
      <c r="K5803" t="s">
        <v>189</v>
      </c>
      <c r="L5803" t="s">
        <v>26</v>
      </c>
      <c r="M5803" t="s">
        <v>296</v>
      </c>
      <c r="N5803" s="2">
        <v>41564</v>
      </c>
      <c r="O5803" s="2">
        <v>41566</v>
      </c>
      <c r="P5803">
        <v>16</v>
      </c>
      <c r="Q5803" s="1">
        <v>0.05</v>
      </c>
      <c r="R5803">
        <v>10.52</v>
      </c>
      <c r="S5803">
        <v>7.94</v>
      </c>
      <c r="T5803">
        <f t="shared" si="90"/>
        <v>168.32</v>
      </c>
    </row>
    <row r="5804" spans="1:20" x14ac:dyDescent="0.3">
      <c r="A5804">
        <v>5803</v>
      </c>
      <c r="B5804">
        <v>86981</v>
      </c>
      <c r="C5804" t="s">
        <v>1750</v>
      </c>
      <c r="D5804" t="s">
        <v>20</v>
      </c>
      <c r="E5804" t="s">
        <v>187</v>
      </c>
      <c r="F5804" t="s">
        <v>40</v>
      </c>
      <c r="G5804" t="s">
        <v>41</v>
      </c>
      <c r="H5804" t="s">
        <v>225</v>
      </c>
      <c r="I5804" t="s">
        <v>28</v>
      </c>
      <c r="J5804" t="s">
        <v>36</v>
      </c>
      <c r="K5804" t="s">
        <v>43</v>
      </c>
      <c r="L5804" t="s">
        <v>44</v>
      </c>
      <c r="M5804" t="s">
        <v>342</v>
      </c>
      <c r="N5804" s="2">
        <v>40779</v>
      </c>
      <c r="O5804" s="2">
        <v>40781</v>
      </c>
      <c r="P5804">
        <v>22</v>
      </c>
      <c r="Q5804" s="1">
        <v>0.04</v>
      </c>
      <c r="R5804">
        <v>14.2</v>
      </c>
      <c r="S5804">
        <v>5.3</v>
      </c>
      <c r="T5804">
        <f t="shared" si="90"/>
        <v>312.39999999999998</v>
      </c>
    </row>
    <row r="5805" spans="1:20" x14ac:dyDescent="0.3">
      <c r="A5805">
        <v>5804</v>
      </c>
      <c r="B5805">
        <v>86981</v>
      </c>
      <c r="C5805" t="s">
        <v>1750</v>
      </c>
      <c r="D5805" t="s">
        <v>20</v>
      </c>
      <c r="E5805" t="s">
        <v>39</v>
      </c>
      <c r="F5805" t="s">
        <v>40</v>
      </c>
      <c r="G5805" t="s">
        <v>41</v>
      </c>
      <c r="H5805" t="s">
        <v>89</v>
      </c>
      <c r="I5805" t="s">
        <v>28</v>
      </c>
      <c r="J5805" t="s">
        <v>36</v>
      </c>
      <c r="K5805" t="s">
        <v>189</v>
      </c>
      <c r="L5805" t="s">
        <v>192</v>
      </c>
      <c r="M5805" t="s">
        <v>264</v>
      </c>
      <c r="N5805" s="2">
        <v>40779</v>
      </c>
      <c r="O5805" s="2">
        <v>40781</v>
      </c>
      <c r="P5805">
        <v>13</v>
      </c>
      <c r="Q5805" s="1">
        <v>0.03</v>
      </c>
      <c r="R5805">
        <v>35.44</v>
      </c>
      <c r="S5805">
        <v>4.92</v>
      </c>
      <c r="T5805">
        <f t="shared" si="90"/>
        <v>460.71999999999997</v>
      </c>
    </row>
    <row r="5806" spans="1:20" x14ac:dyDescent="0.3">
      <c r="A5806">
        <v>5805</v>
      </c>
      <c r="B5806">
        <v>87412</v>
      </c>
      <c r="C5806" t="s">
        <v>1471</v>
      </c>
      <c r="D5806" t="s">
        <v>20</v>
      </c>
      <c r="E5806" t="s">
        <v>39</v>
      </c>
      <c r="F5806" t="s">
        <v>22</v>
      </c>
      <c r="G5806" t="s">
        <v>41</v>
      </c>
      <c r="H5806" t="s">
        <v>78</v>
      </c>
      <c r="I5806" t="s">
        <v>28</v>
      </c>
      <c r="J5806" t="s">
        <v>36</v>
      </c>
      <c r="K5806" t="s">
        <v>189</v>
      </c>
      <c r="L5806" t="s">
        <v>44</v>
      </c>
      <c r="M5806" t="s">
        <v>398</v>
      </c>
      <c r="N5806" s="2">
        <v>41318</v>
      </c>
      <c r="O5806" s="2">
        <v>41321</v>
      </c>
      <c r="P5806">
        <v>4</v>
      </c>
      <c r="Q5806" s="1">
        <v>0.1</v>
      </c>
      <c r="R5806">
        <v>9.93</v>
      </c>
      <c r="S5806">
        <v>1.0900000000000001</v>
      </c>
      <c r="T5806">
        <f t="shared" si="90"/>
        <v>39.72</v>
      </c>
    </row>
    <row r="5807" spans="1:20" x14ac:dyDescent="0.3">
      <c r="A5807">
        <v>5806</v>
      </c>
      <c r="B5807">
        <v>91154</v>
      </c>
      <c r="C5807" t="s">
        <v>1311</v>
      </c>
      <c r="D5807" t="s">
        <v>20</v>
      </c>
      <c r="E5807" t="s">
        <v>39</v>
      </c>
      <c r="F5807" t="s">
        <v>47</v>
      </c>
      <c r="G5807" t="s">
        <v>41</v>
      </c>
      <c r="H5807" t="s">
        <v>42</v>
      </c>
      <c r="I5807" t="s">
        <v>28</v>
      </c>
      <c r="J5807" t="s">
        <v>36</v>
      </c>
      <c r="K5807" t="s">
        <v>119</v>
      </c>
      <c r="L5807" t="s">
        <v>192</v>
      </c>
      <c r="M5807" t="s">
        <v>114</v>
      </c>
      <c r="N5807" s="2">
        <v>41043</v>
      </c>
      <c r="O5807" s="2">
        <v>41044</v>
      </c>
      <c r="P5807">
        <v>2</v>
      </c>
      <c r="Q5807" s="1">
        <v>0.02</v>
      </c>
      <c r="R5807">
        <v>5.34</v>
      </c>
      <c r="S5807">
        <v>2.99</v>
      </c>
      <c r="T5807">
        <f t="shared" si="90"/>
        <v>10.68</v>
      </c>
    </row>
    <row r="5808" spans="1:20" x14ac:dyDescent="0.3">
      <c r="A5808">
        <v>5807</v>
      </c>
      <c r="B5808">
        <v>86141</v>
      </c>
      <c r="C5808" t="s">
        <v>1722</v>
      </c>
      <c r="D5808" t="s">
        <v>20</v>
      </c>
      <c r="E5808" t="s">
        <v>39</v>
      </c>
      <c r="F5808" t="s">
        <v>31</v>
      </c>
      <c r="G5808" t="s">
        <v>48</v>
      </c>
      <c r="H5808" t="s">
        <v>89</v>
      </c>
      <c r="I5808" t="s">
        <v>28</v>
      </c>
      <c r="J5808" t="s">
        <v>36</v>
      </c>
      <c r="K5808" t="s">
        <v>165</v>
      </c>
      <c r="L5808" t="s">
        <v>192</v>
      </c>
      <c r="M5808" t="s">
        <v>35</v>
      </c>
      <c r="N5808" s="2">
        <v>41555</v>
      </c>
      <c r="O5808" s="2">
        <v>41555</v>
      </c>
      <c r="P5808">
        <v>2</v>
      </c>
      <c r="Q5808" s="1">
        <v>0.08</v>
      </c>
      <c r="R5808">
        <v>52.71</v>
      </c>
      <c r="S5808">
        <v>2.5</v>
      </c>
      <c r="T5808">
        <f t="shared" si="90"/>
        <v>105.42</v>
      </c>
    </row>
    <row r="5809" spans="1:20" x14ac:dyDescent="0.3">
      <c r="A5809">
        <v>5808</v>
      </c>
      <c r="B5809">
        <v>91254</v>
      </c>
      <c r="C5809" t="s">
        <v>553</v>
      </c>
      <c r="D5809" t="s">
        <v>20</v>
      </c>
      <c r="E5809" t="s">
        <v>187</v>
      </c>
      <c r="F5809" t="s">
        <v>47</v>
      </c>
      <c r="G5809" t="s">
        <v>41</v>
      </c>
      <c r="H5809" t="s">
        <v>225</v>
      </c>
      <c r="I5809" t="s">
        <v>28</v>
      </c>
      <c r="J5809" t="s">
        <v>36</v>
      </c>
      <c r="K5809" t="s">
        <v>68</v>
      </c>
      <c r="L5809" t="s">
        <v>26</v>
      </c>
      <c r="M5809" t="s">
        <v>156</v>
      </c>
      <c r="N5809" s="2">
        <v>40950</v>
      </c>
      <c r="O5809" s="2">
        <v>40952</v>
      </c>
      <c r="P5809">
        <v>3</v>
      </c>
      <c r="Q5809" s="1">
        <v>0.08</v>
      </c>
      <c r="R5809">
        <v>8.75</v>
      </c>
      <c r="S5809">
        <v>8.5399999999999991</v>
      </c>
      <c r="T5809">
        <f t="shared" si="90"/>
        <v>26.25</v>
      </c>
    </row>
    <row r="5810" spans="1:20" x14ac:dyDescent="0.3">
      <c r="A5810">
        <v>5809</v>
      </c>
      <c r="B5810">
        <v>91254</v>
      </c>
      <c r="C5810" t="s">
        <v>553</v>
      </c>
      <c r="D5810" t="s">
        <v>38</v>
      </c>
      <c r="E5810" t="s">
        <v>39</v>
      </c>
      <c r="F5810" t="s">
        <v>47</v>
      </c>
      <c r="G5810" t="s">
        <v>41</v>
      </c>
      <c r="H5810" t="s">
        <v>54</v>
      </c>
      <c r="I5810" t="s">
        <v>28</v>
      </c>
      <c r="J5810" t="s">
        <v>36</v>
      </c>
      <c r="K5810" t="s">
        <v>181</v>
      </c>
      <c r="L5810" t="s">
        <v>192</v>
      </c>
      <c r="M5810" t="s">
        <v>160</v>
      </c>
      <c r="N5810" s="2">
        <v>40950</v>
      </c>
      <c r="O5810" s="2">
        <v>40951</v>
      </c>
      <c r="P5810">
        <v>11</v>
      </c>
      <c r="Q5810" s="1">
        <v>0.04</v>
      </c>
      <c r="R5810">
        <v>7.28</v>
      </c>
      <c r="S5810">
        <v>11.15</v>
      </c>
      <c r="T5810">
        <f t="shared" si="90"/>
        <v>80.08</v>
      </c>
    </row>
    <row r="5811" spans="1:20" x14ac:dyDescent="0.3">
      <c r="A5811">
        <v>5810</v>
      </c>
      <c r="B5811">
        <v>91254</v>
      </c>
      <c r="C5811" t="s">
        <v>553</v>
      </c>
      <c r="D5811" t="s">
        <v>20</v>
      </c>
      <c r="E5811" t="s">
        <v>39</v>
      </c>
      <c r="F5811" t="s">
        <v>47</v>
      </c>
      <c r="G5811" t="s">
        <v>41</v>
      </c>
      <c r="H5811" t="s">
        <v>61</v>
      </c>
      <c r="I5811" t="s">
        <v>28</v>
      </c>
      <c r="J5811" t="s">
        <v>36</v>
      </c>
      <c r="K5811" t="s">
        <v>101</v>
      </c>
      <c r="L5811" t="s">
        <v>746</v>
      </c>
      <c r="M5811" t="s">
        <v>117</v>
      </c>
      <c r="N5811" s="2">
        <v>40950</v>
      </c>
      <c r="O5811" s="2">
        <v>40952</v>
      </c>
      <c r="P5811">
        <v>10</v>
      </c>
      <c r="Q5811" s="1">
        <v>0.02</v>
      </c>
      <c r="R5811">
        <v>35.479999999999997</v>
      </c>
      <c r="S5811">
        <v>35</v>
      </c>
      <c r="T5811">
        <f t="shared" si="90"/>
        <v>354.79999999999995</v>
      </c>
    </row>
    <row r="5812" spans="1:20" x14ac:dyDescent="0.3">
      <c r="A5812">
        <v>5811</v>
      </c>
      <c r="B5812">
        <v>86413</v>
      </c>
      <c r="C5812" t="s">
        <v>1439</v>
      </c>
      <c r="D5812" t="s">
        <v>38</v>
      </c>
      <c r="E5812" t="s">
        <v>21</v>
      </c>
      <c r="F5812" t="s">
        <v>22</v>
      </c>
      <c r="G5812" t="s">
        <v>48</v>
      </c>
      <c r="H5812" t="s">
        <v>203</v>
      </c>
      <c r="I5812" t="s">
        <v>28</v>
      </c>
      <c r="J5812" t="s">
        <v>36</v>
      </c>
      <c r="K5812" t="s">
        <v>1108</v>
      </c>
      <c r="L5812" t="s">
        <v>26</v>
      </c>
      <c r="M5812" t="s">
        <v>398</v>
      </c>
      <c r="N5812" s="2">
        <v>40815</v>
      </c>
      <c r="O5812" s="2">
        <v>40824</v>
      </c>
      <c r="P5812">
        <v>11</v>
      </c>
      <c r="Q5812" s="1">
        <v>0</v>
      </c>
      <c r="R5812">
        <v>7.37</v>
      </c>
      <c r="S5812">
        <v>5.53</v>
      </c>
      <c r="T5812">
        <f t="shared" si="90"/>
        <v>81.070000000000007</v>
      </c>
    </row>
    <row r="5813" spans="1:20" x14ac:dyDescent="0.3">
      <c r="A5813">
        <v>5812</v>
      </c>
      <c r="B5813">
        <v>86413</v>
      </c>
      <c r="C5813" t="s">
        <v>1439</v>
      </c>
      <c r="D5813" t="s">
        <v>20</v>
      </c>
      <c r="E5813" t="s">
        <v>21</v>
      </c>
      <c r="F5813" t="s">
        <v>22</v>
      </c>
      <c r="G5813" t="s">
        <v>48</v>
      </c>
      <c r="H5813" t="s">
        <v>24</v>
      </c>
      <c r="I5813" t="s">
        <v>28</v>
      </c>
      <c r="J5813" t="s">
        <v>36</v>
      </c>
      <c r="K5813" t="s">
        <v>34</v>
      </c>
      <c r="L5813" t="s">
        <v>26</v>
      </c>
      <c r="M5813" t="s">
        <v>238</v>
      </c>
      <c r="N5813" s="2">
        <v>40815</v>
      </c>
      <c r="O5813" s="2">
        <v>40817</v>
      </c>
      <c r="P5813">
        <v>2</v>
      </c>
      <c r="Q5813" s="1">
        <v>0.04</v>
      </c>
      <c r="R5813">
        <v>31.78</v>
      </c>
      <c r="S5813">
        <v>1.99</v>
      </c>
      <c r="T5813">
        <f t="shared" si="90"/>
        <v>63.56</v>
      </c>
    </row>
    <row r="5814" spans="1:20" x14ac:dyDescent="0.3">
      <c r="A5814">
        <v>5813</v>
      </c>
      <c r="B5814">
        <v>90447</v>
      </c>
      <c r="C5814" t="s">
        <v>1056</v>
      </c>
      <c r="D5814" t="s">
        <v>20</v>
      </c>
      <c r="E5814" t="s">
        <v>39</v>
      </c>
      <c r="F5814" t="s">
        <v>22</v>
      </c>
      <c r="G5814" t="s">
        <v>93</v>
      </c>
      <c r="H5814" t="s">
        <v>54</v>
      </c>
      <c r="I5814" t="s">
        <v>28</v>
      </c>
      <c r="J5814" t="s">
        <v>36</v>
      </c>
      <c r="K5814" t="s">
        <v>50</v>
      </c>
      <c r="L5814" t="s">
        <v>192</v>
      </c>
      <c r="M5814" t="s">
        <v>444</v>
      </c>
      <c r="N5814" s="2">
        <v>41312</v>
      </c>
      <c r="O5814" s="2">
        <v>41313</v>
      </c>
      <c r="P5814">
        <v>11</v>
      </c>
      <c r="Q5814" s="1">
        <v>0.05</v>
      </c>
      <c r="R5814">
        <v>4.28</v>
      </c>
      <c r="S5814">
        <v>4.79</v>
      </c>
      <c r="T5814">
        <f t="shared" si="90"/>
        <v>47.080000000000005</v>
      </c>
    </row>
    <row r="5815" spans="1:20" x14ac:dyDescent="0.3">
      <c r="A5815">
        <v>5814</v>
      </c>
      <c r="B5815">
        <v>90851</v>
      </c>
      <c r="C5815" t="s">
        <v>955</v>
      </c>
      <c r="D5815" t="s">
        <v>20</v>
      </c>
      <c r="E5815" t="s">
        <v>39</v>
      </c>
      <c r="F5815" t="s">
        <v>47</v>
      </c>
      <c r="G5815" t="s">
        <v>23</v>
      </c>
      <c r="H5815" t="s">
        <v>94</v>
      </c>
      <c r="I5815" t="s">
        <v>28</v>
      </c>
      <c r="J5815" t="s">
        <v>36</v>
      </c>
      <c r="K5815" t="s">
        <v>181</v>
      </c>
      <c r="L5815" t="s">
        <v>192</v>
      </c>
      <c r="M5815" t="s">
        <v>160</v>
      </c>
      <c r="N5815" s="2">
        <v>40823</v>
      </c>
      <c r="O5815" s="2">
        <v>40824</v>
      </c>
      <c r="P5815">
        <v>22</v>
      </c>
      <c r="Q5815" s="1">
        <v>0.03</v>
      </c>
      <c r="R5815">
        <v>4.0599999999999996</v>
      </c>
      <c r="S5815">
        <v>6.89</v>
      </c>
      <c r="T5815">
        <f t="shared" si="90"/>
        <v>89.32</v>
      </c>
    </row>
    <row r="5816" spans="1:20" x14ac:dyDescent="0.3">
      <c r="A5816">
        <v>5815</v>
      </c>
      <c r="B5816">
        <v>90851</v>
      </c>
      <c r="C5816" t="s">
        <v>955</v>
      </c>
      <c r="D5816" t="s">
        <v>20</v>
      </c>
      <c r="E5816" t="s">
        <v>21</v>
      </c>
      <c r="F5816" t="s">
        <v>47</v>
      </c>
      <c r="G5816" t="s">
        <v>23</v>
      </c>
      <c r="H5816" t="s">
        <v>203</v>
      </c>
      <c r="I5816" t="s">
        <v>28</v>
      </c>
      <c r="J5816" t="s">
        <v>36</v>
      </c>
      <c r="K5816" t="s">
        <v>1243</v>
      </c>
      <c r="L5816" t="s">
        <v>192</v>
      </c>
      <c r="M5816" t="s">
        <v>114</v>
      </c>
      <c r="N5816" s="2">
        <v>40823</v>
      </c>
      <c r="O5816" s="2">
        <v>40824</v>
      </c>
      <c r="P5816">
        <v>8</v>
      </c>
      <c r="Q5816" s="1">
        <v>0.03</v>
      </c>
      <c r="R5816">
        <v>99.99</v>
      </c>
      <c r="S5816">
        <v>19.989999999999998</v>
      </c>
      <c r="T5816">
        <f t="shared" si="90"/>
        <v>799.92</v>
      </c>
    </row>
    <row r="5817" spans="1:20" x14ac:dyDescent="0.3">
      <c r="A5817">
        <v>5816</v>
      </c>
      <c r="B5817">
        <v>90851</v>
      </c>
      <c r="C5817" t="s">
        <v>1368</v>
      </c>
      <c r="D5817" t="s">
        <v>20</v>
      </c>
      <c r="E5817" t="s">
        <v>39</v>
      </c>
      <c r="F5817" t="s">
        <v>47</v>
      </c>
      <c r="G5817" t="s">
        <v>23</v>
      </c>
      <c r="H5817" t="s">
        <v>94</v>
      </c>
      <c r="I5817" t="s">
        <v>28</v>
      </c>
      <c r="J5817" t="s">
        <v>36</v>
      </c>
      <c r="K5817" t="s">
        <v>274</v>
      </c>
      <c r="L5817" t="s">
        <v>192</v>
      </c>
      <c r="M5817" t="s">
        <v>167</v>
      </c>
      <c r="N5817" s="2">
        <v>40823</v>
      </c>
      <c r="O5817" s="2">
        <v>40825</v>
      </c>
      <c r="P5817">
        <v>12</v>
      </c>
      <c r="Q5817" s="1">
        <v>0.01</v>
      </c>
      <c r="R5817">
        <v>11.58</v>
      </c>
      <c r="S5817">
        <v>6.97</v>
      </c>
      <c r="T5817">
        <f t="shared" si="90"/>
        <v>138.96</v>
      </c>
    </row>
    <row r="5818" spans="1:20" x14ac:dyDescent="0.3">
      <c r="A5818">
        <v>5817</v>
      </c>
      <c r="B5818">
        <v>90539</v>
      </c>
      <c r="C5818" t="s">
        <v>593</v>
      </c>
      <c r="D5818" t="s">
        <v>20</v>
      </c>
      <c r="E5818" t="s">
        <v>39</v>
      </c>
      <c r="F5818" t="s">
        <v>31</v>
      </c>
      <c r="G5818" t="s">
        <v>48</v>
      </c>
      <c r="H5818" t="s">
        <v>94</v>
      </c>
      <c r="I5818" t="s">
        <v>28</v>
      </c>
      <c r="J5818" t="s">
        <v>36</v>
      </c>
      <c r="K5818" t="s">
        <v>228</v>
      </c>
      <c r="L5818" t="s">
        <v>44</v>
      </c>
      <c r="M5818" t="s">
        <v>141</v>
      </c>
      <c r="N5818" s="2">
        <v>40360</v>
      </c>
      <c r="O5818" s="2">
        <v>40362</v>
      </c>
      <c r="P5818">
        <v>8</v>
      </c>
      <c r="Q5818" s="1">
        <v>7.0000000000000007E-2</v>
      </c>
      <c r="R5818">
        <v>4.84</v>
      </c>
      <c r="S5818">
        <v>0.71</v>
      </c>
      <c r="T5818">
        <f t="shared" si="90"/>
        <v>38.72</v>
      </c>
    </row>
    <row r="5819" spans="1:20" x14ac:dyDescent="0.3">
      <c r="A5819">
        <v>5818</v>
      </c>
      <c r="B5819">
        <v>89450</v>
      </c>
      <c r="C5819" t="s">
        <v>1245</v>
      </c>
      <c r="D5819" t="s">
        <v>578</v>
      </c>
      <c r="E5819" t="s">
        <v>21</v>
      </c>
      <c r="F5819" t="s">
        <v>31</v>
      </c>
      <c r="G5819" t="s">
        <v>48</v>
      </c>
      <c r="H5819" t="s">
        <v>203</v>
      </c>
      <c r="I5819" t="s">
        <v>28</v>
      </c>
      <c r="J5819" t="s">
        <v>36</v>
      </c>
      <c r="K5819" t="s">
        <v>213</v>
      </c>
      <c r="L5819" t="s">
        <v>283</v>
      </c>
      <c r="M5819" t="s">
        <v>35</v>
      </c>
      <c r="N5819" s="2">
        <v>40360</v>
      </c>
      <c r="O5819" s="2">
        <v>40365</v>
      </c>
      <c r="P5819">
        <v>1</v>
      </c>
      <c r="Q5819" s="1">
        <v>0.04</v>
      </c>
      <c r="R5819">
        <v>2036.48</v>
      </c>
      <c r="S5819">
        <v>14.7</v>
      </c>
      <c r="T5819">
        <f t="shared" si="90"/>
        <v>2036.48</v>
      </c>
    </row>
    <row r="5820" spans="1:20" x14ac:dyDescent="0.3">
      <c r="A5820">
        <v>5819</v>
      </c>
      <c r="B5820">
        <v>90183</v>
      </c>
      <c r="C5820" t="s">
        <v>696</v>
      </c>
      <c r="D5820" t="s">
        <v>578</v>
      </c>
      <c r="E5820" t="s">
        <v>187</v>
      </c>
      <c r="F5820" t="s">
        <v>47</v>
      </c>
      <c r="G5820" t="s">
        <v>32</v>
      </c>
      <c r="H5820" t="s">
        <v>225</v>
      </c>
      <c r="I5820" t="s">
        <v>28</v>
      </c>
      <c r="J5820" t="s">
        <v>36</v>
      </c>
      <c r="K5820" t="s">
        <v>248</v>
      </c>
      <c r="L5820" t="s">
        <v>283</v>
      </c>
      <c r="M5820" t="s">
        <v>117</v>
      </c>
      <c r="N5820" s="2">
        <v>41361</v>
      </c>
      <c r="O5820" s="2">
        <v>41363</v>
      </c>
      <c r="P5820">
        <v>1</v>
      </c>
      <c r="Q5820" s="1">
        <v>0.1</v>
      </c>
      <c r="R5820">
        <v>349.45</v>
      </c>
      <c r="S5820">
        <v>60</v>
      </c>
      <c r="T5820">
        <f t="shared" si="90"/>
        <v>349.45</v>
      </c>
    </row>
    <row r="5821" spans="1:20" x14ac:dyDescent="0.3">
      <c r="A5821">
        <v>5820</v>
      </c>
      <c r="B5821">
        <v>89760</v>
      </c>
      <c r="C5821" t="s">
        <v>1063</v>
      </c>
      <c r="D5821" t="s">
        <v>20</v>
      </c>
      <c r="E5821" t="s">
        <v>39</v>
      </c>
      <c r="F5821" t="s">
        <v>31</v>
      </c>
      <c r="G5821" t="s">
        <v>41</v>
      </c>
      <c r="H5821" t="s">
        <v>89</v>
      </c>
      <c r="I5821" t="s">
        <v>28</v>
      </c>
      <c r="J5821" t="s">
        <v>36</v>
      </c>
      <c r="K5821" t="s">
        <v>105</v>
      </c>
      <c r="L5821" t="s">
        <v>192</v>
      </c>
      <c r="M5821" t="s">
        <v>35</v>
      </c>
      <c r="N5821" s="2">
        <v>41523</v>
      </c>
      <c r="O5821" s="2">
        <v>41525</v>
      </c>
      <c r="P5821">
        <v>8</v>
      </c>
      <c r="Q5821" s="1">
        <v>0</v>
      </c>
      <c r="R5821">
        <v>4.37</v>
      </c>
      <c r="S5821">
        <v>5.15</v>
      </c>
      <c r="T5821">
        <f t="shared" si="90"/>
        <v>34.96</v>
      </c>
    </row>
    <row r="5822" spans="1:20" x14ac:dyDescent="0.3">
      <c r="A5822">
        <v>5821</v>
      </c>
      <c r="B5822">
        <v>91321</v>
      </c>
      <c r="C5822" t="s">
        <v>763</v>
      </c>
      <c r="D5822" t="s">
        <v>20</v>
      </c>
      <c r="E5822" t="s">
        <v>39</v>
      </c>
      <c r="F5822" t="s">
        <v>40</v>
      </c>
      <c r="G5822" t="s">
        <v>41</v>
      </c>
      <c r="H5822" t="s">
        <v>94</v>
      </c>
      <c r="I5822" t="s">
        <v>28</v>
      </c>
      <c r="J5822" t="s">
        <v>36</v>
      </c>
      <c r="K5822" t="s">
        <v>116</v>
      </c>
      <c r="L5822" t="s">
        <v>44</v>
      </c>
      <c r="M5822" t="s">
        <v>45</v>
      </c>
      <c r="N5822" s="2">
        <v>40426</v>
      </c>
      <c r="O5822" s="2">
        <v>40427</v>
      </c>
      <c r="P5822">
        <v>18</v>
      </c>
      <c r="Q5822" s="1">
        <v>0.05</v>
      </c>
      <c r="R5822">
        <v>3.28</v>
      </c>
      <c r="S5822">
        <v>3.97</v>
      </c>
      <c r="T5822">
        <f t="shared" si="90"/>
        <v>59.04</v>
      </c>
    </row>
    <row r="5823" spans="1:20" x14ac:dyDescent="0.3">
      <c r="A5823">
        <v>5822</v>
      </c>
      <c r="B5823">
        <v>91321</v>
      </c>
      <c r="C5823" t="s">
        <v>763</v>
      </c>
      <c r="D5823" t="s">
        <v>20</v>
      </c>
      <c r="E5823" t="s">
        <v>39</v>
      </c>
      <c r="F5823" t="s">
        <v>40</v>
      </c>
      <c r="G5823" t="s">
        <v>41</v>
      </c>
      <c r="H5823" t="s">
        <v>42</v>
      </c>
      <c r="I5823" t="s">
        <v>28</v>
      </c>
      <c r="J5823" t="s">
        <v>36</v>
      </c>
      <c r="K5823" t="s">
        <v>95</v>
      </c>
      <c r="L5823" t="s">
        <v>192</v>
      </c>
      <c r="M5823" t="s">
        <v>125</v>
      </c>
      <c r="N5823" s="2">
        <v>40426</v>
      </c>
      <c r="O5823" s="2">
        <v>40428</v>
      </c>
      <c r="P5823">
        <v>15</v>
      </c>
      <c r="Q5823" s="1">
        <v>0.03</v>
      </c>
      <c r="R5823">
        <v>6.98</v>
      </c>
      <c r="S5823">
        <v>9.69</v>
      </c>
      <c r="T5823">
        <f t="shared" si="90"/>
        <v>104.7</v>
      </c>
    </row>
    <row r="5824" spans="1:20" x14ac:dyDescent="0.3">
      <c r="A5824">
        <v>5823</v>
      </c>
      <c r="B5824">
        <v>86386</v>
      </c>
      <c r="C5824" t="s">
        <v>1075</v>
      </c>
      <c r="D5824" t="s">
        <v>38</v>
      </c>
      <c r="E5824" t="s">
        <v>187</v>
      </c>
      <c r="F5824" t="s">
        <v>31</v>
      </c>
      <c r="G5824" t="s">
        <v>93</v>
      </c>
      <c r="H5824" t="s">
        <v>225</v>
      </c>
      <c r="I5824" t="s">
        <v>28</v>
      </c>
      <c r="J5824" t="s">
        <v>36</v>
      </c>
      <c r="K5824" t="s">
        <v>231</v>
      </c>
      <c r="L5824" t="s">
        <v>26</v>
      </c>
      <c r="M5824" t="s">
        <v>255</v>
      </c>
      <c r="N5824" s="2">
        <v>40677</v>
      </c>
      <c r="O5824" s="2">
        <v>40678</v>
      </c>
      <c r="P5824">
        <v>13</v>
      </c>
      <c r="Q5824" s="1">
        <v>0.04</v>
      </c>
      <c r="R5824">
        <v>99.23</v>
      </c>
      <c r="S5824">
        <v>8.99</v>
      </c>
      <c r="T5824">
        <f t="shared" si="90"/>
        <v>1289.99</v>
      </c>
    </row>
    <row r="5825" spans="1:20" x14ac:dyDescent="0.3">
      <c r="A5825">
        <v>5824</v>
      </c>
      <c r="B5825">
        <v>86200</v>
      </c>
      <c r="C5825" t="s">
        <v>164</v>
      </c>
      <c r="D5825" t="s">
        <v>38</v>
      </c>
      <c r="E5825" t="s">
        <v>39</v>
      </c>
      <c r="F5825" t="s">
        <v>47</v>
      </c>
      <c r="G5825" t="s">
        <v>48</v>
      </c>
      <c r="H5825" t="s">
        <v>89</v>
      </c>
      <c r="I5825" t="s">
        <v>28</v>
      </c>
      <c r="J5825" t="s">
        <v>36</v>
      </c>
      <c r="K5825" t="s">
        <v>82</v>
      </c>
      <c r="L5825" t="s">
        <v>192</v>
      </c>
      <c r="M5825" t="s">
        <v>167</v>
      </c>
      <c r="N5825" s="2">
        <v>40724</v>
      </c>
      <c r="O5825" s="2">
        <v>40729</v>
      </c>
      <c r="P5825">
        <v>10</v>
      </c>
      <c r="Q5825" s="1">
        <v>0.04</v>
      </c>
      <c r="R5825">
        <v>38.76</v>
      </c>
      <c r="S5825">
        <v>13.26</v>
      </c>
      <c r="T5825">
        <f t="shared" si="90"/>
        <v>387.59999999999997</v>
      </c>
    </row>
    <row r="5826" spans="1:20" x14ac:dyDescent="0.3">
      <c r="A5826">
        <v>5825</v>
      </c>
      <c r="B5826">
        <v>88613</v>
      </c>
      <c r="C5826" t="s">
        <v>2233</v>
      </c>
      <c r="D5826" t="s">
        <v>578</v>
      </c>
      <c r="E5826" t="s">
        <v>21</v>
      </c>
      <c r="F5826" t="s">
        <v>31</v>
      </c>
      <c r="G5826" t="s">
        <v>93</v>
      </c>
      <c r="H5826" t="s">
        <v>33</v>
      </c>
      <c r="I5826" t="s">
        <v>28</v>
      </c>
      <c r="J5826" t="s">
        <v>36</v>
      </c>
      <c r="K5826" t="s">
        <v>25</v>
      </c>
      <c r="L5826" t="s">
        <v>283</v>
      </c>
      <c r="M5826" t="s">
        <v>91</v>
      </c>
      <c r="N5826" s="2">
        <v>40634</v>
      </c>
      <c r="O5826" s="2">
        <v>40636</v>
      </c>
      <c r="P5826">
        <v>5</v>
      </c>
      <c r="Q5826" s="1">
        <v>0.05</v>
      </c>
      <c r="R5826">
        <v>510.14</v>
      </c>
      <c r="S5826">
        <v>14.7</v>
      </c>
      <c r="T5826">
        <f t="shared" si="90"/>
        <v>2550.6999999999998</v>
      </c>
    </row>
    <row r="5827" spans="1:20" x14ac:dyDescent="0.3">
      <c r="A5827">
        <v>5826</v>
      </c>
      <c r="B5827">
        <v>91451</v>
      </c>
      <c r="C5827" t="s">
        <v>1712</v>
      </c>
      <c r="D5827" t="s">
        <v>20</v>
      </c>
      <c r="E5827" t="s">
        <v>21</v>
      </c>
      <c r="F5827" t="s">
        <v>47</v>
      </c>
      <c r="G5827" t="s">
        <v>48</v>
      </c>
      <c r="H5827" t="s">
        <v>33</v>
      </c>
      <c r="I5827" t="s">
        <v>28</v>
      </c>
      <c r="J5827" t="s">
        <v>36</v>
      </c>
      <c r="K5827" t="s">
        <v>25</v>
      </c>
      <c r="L5827" t="s">
        <v>26</v>
      </c>
      <c r="M5827" t="s">
        <v>167</v>
      </c>
      <c r="N5827" s="2">
        <v>40359</v>
      </c>
      <c r="O5827" s="2">
        <v>40366</v>
      </c>
      <c r="P5827">
        <v>16</v>
      </c>
      <c r="Q5827" s="1">
        <v>0.04</v>
      </c>
      <c r="R5827">
        <v>8.33</v>
      </c>
      <c r="S5827">
        <v>1.99</v>
      </c>
      <c r="T5827">
        <f t="shared" ref="T5827:T5890" si="91">R5827*P5827</f>
        <v>133.28</v>
      </c>
    </row>
    <row r="5828" spans="1:20" x14ac:dyDescent="0.3">
      <c r="A5828">
        <v>5827</v>
      </c>
      <c r="B5828">
        <v>91423</v>
      </c>
      <c r="C5828" t="s">
        <v>828</v>
      </c>
      <c r="D5828" t="s">
        <v>20</v>
      </c>
      <c r="E5828" t="s">
        <v>39</v>
      </c>
      <c r="F5828" t="s">
        <v>22</v>
      </c>
      <c r="G5828" t="s">
        <v>48</v>
      </c>
      <c r="H5828" t="s">
        <v>89</v>
      </c>
      <c r="I5828" t="s">
        <v>28</v>
      </c>
      <c r="J5828" t="s">
        <v>36</v>
      </c>
      <c r="K5828" t="s">
        <v>55</v>
      </c>
      <c r="L5828" t="s">
        <v>26</v>
      </c>
      <c r="M5828" t="s">
        <v>326</v>
      </c>
      <c r="N5828" s="2">
        <v>41632</v>
      </c>
      <c r="O5828" s="2">
        <v>41636</v>
      </c>
      <c r="P5828">
        <v>13</v>
      </c>
      <c r="Q5828" s="1">
        <v>0.01</v>
      </c>
      <c r="R5828">
        <v>3.57</v>
      </c>
      <c r="S5828">
        <v>4.17</v>
      </c>
      <c r="T5828">
        <f t="shared" si="91"/>
        <v>46.41</v>
      </c>
    </row>
    <row r="5829" spans="1:20" x14ac:dyDescent="0.3">
      <c r="A5829">
        <v>5828</v>
      </c>
      <c r="B5829">
        <v>91423</v>
      </c>
      <c r="C5829" t="s">
        <v>828</v>
      </c>
      <c r="D5829" t="s">
        <v>20</v>
      </c>
      <c r="E5829" t="s">
        <v>21</v>
      </c>
      <c r="F5829" t="s">
        <v>22</v>
      </c>
      <c r="G5829" t="s">
        <v>48</v>
      </c>
      <c r="H5829" t="s">
        <v>206</v>
      </c>
      <c r="I5829" t="s">
        <v>28</v>
      </c>
      <c r="J5829" t="s">
        <v>36</v>
      </c>
      <c r="K5829" t="s">
        <v>1107</v>
      </c>
      <c r="L5829" t="s">
        <v>192</v>
      </c>
      <c r="M5829" t="s">
        <v>238</v>
      </c>
      <c r="N5829" s="2">
        <v>41632</v>
      </c>
      <c r="O5829" s="2">
        <v>41637</v>
      </c>
      <c r="P5829">
        <v>9</v>
      </c>
      <c r="Q5829" s="1">
        <v>0.04</v>
      </c>
      <c r="R5829">
        <v>65.989999999999995</v>
      </c>
      <c r="S5829">
        <v>4.2</v>
      </c>
      <c r="T5829">
        <f t="shared" si="91"/>
        <v>593.91</v>
      </c>
    </row>
    <row r="5830" spans="1:20" x14ac:dyDescent="0.3">
      <c r="A5830">
        <v>5829</v>
      </c>
      <c r="B5830">
        <v>86953</v>
      </c>
      <c r="C5830" t="s">
        <v>1089</v>
      </c>
      <c r="D5830" t="s">
        <v>20</v>
      </c>
      <c r="E5830" t="s">
        <v>39</v>
      </c>
      <c r="F5830" t="s">
        <v>31</v>
      </c>
      <c r="G5830" t="s">
        <v>41</v>
      </c>
      <c r="H5830" t="s">
        <v>42</v>
      </c>
      <c r="I5830" t="s">
        <v>28</v>
      </c>
      <c r="J5830" t="s">
        <v>36</v>
      </c>
      <c r="K5830" t="s">
        <v>289</v>
      </c>
      <c r="L5830" t="s">
        <v>746</v>
      </c>
      <c r="M5830" t="s">
        <v>83</v>
      </c>
      <c r="N5830" s="2">
        <v>40665</v>
      </c>
      <c r="O5830" s="2">
        <v>40667</v>
      </c>
      <c r="P5830">
        <v>14</v>
      </c>
      <c r="Q5830" s="1">
        <v>0.05</v>
      </c>
      <c r="R5830">
        <v>80.98</v>
      </c>
      <c r="S5830">
        <v>35</v>
      </c>
      <c r="T5830">
        <f t="shared" si="91"/>
        <v>1133.72</v>
      </c>
    </row>
    <row r="5831" spans="1:20" x14ac:dyDescent="0.3">
      <c r="A5831">
        <v>5830</v>
      </c>
      <c r="B5831">
        <v>86953</v>
      </c>
      <c r="C5831" t="s">
        <v>740</v>
      </c>
      <c r="D5831" t="s">
        <v>38</v>
      </c>
      <c r="E5831" t="s">
        <v>39</v>
      </c>
      <c r="F5831" t="s">
        <v>31</v>
      </c>
      <c r="G5831" t="s">
        <v>41</v>
      </c>
      <c r="H5831" t="s">
        <v>49</v>
      </c>
      <c r="I5831" t="s">
        <v>28</v>
      </c>
      <c r="J5831" t="s">
        <v>36</v>
      </c>
      <c r="K5831" t="s">
        <v>95</v>
      </c>
      <c r="L5831" t="s">
        <v>192</v>
      </c>
      <c r="M5831" t="s">
        <v>106</v>
      </c>
      <c r="N5831" s="2">
        <v>40665</v>
      </c>
      <c r="O5831" s="2">
        <v>40668</v>
      </c>
      <c r="P5831">
        <v>4</v>
      </c>
      <c r="Q5831" s="1">
        <v>7.0000000000000007E-2</v>
      </c>
      <c r="R5831">
        <v>3.15</v>
      </c>
      <c r="S5831">
        <v>0.5</v>
      </c>
      <c r="T5831">
        <f t="shared" si="91"/>
        <v>12.6</v>
      </c>
    </row>
    <row r="5832" spans="1:20" x14ac:dyDescent="0.3">
      <c r="A5832">
        <v>5831</v>
      </c>
      <c r="B5832">
        <v>89127</v>
      </c>
      <c r="C5832" t="s">
        <v>166</v>
      </c>
      <c r="D5832" t="s">
        <v>20</v>
      </c>
      <c r="E5832" t="s">
        <v>39</v>
      </c>
      <c r="F5832" t="s">
        <v>47</v>
      </c>
      <c r="G5832" t="s">
        <v>93</v>
      </c>
      <c r="H5832" t="s">
        <v>49</v>
      </c>
      <c r="I5832" t="s">
        <v>28</v>
      </c>
      <c r="J5832" t="s">
        <v>36</v>
      </c>
      <c r="K5832" t="s">
        <v>165</v>
      </c>
      <c r="L5832" t="s">
        <v>44</v>
      </c>
      <c r="M5832" t="s">
        <v>111</v>
      </c>
      <c r="N5832" s="2">
        <v>41545</v>
      </c>
      <c r="O5832" s="2">
        <v>41546</v>
      </c>
      <c r="P5832">
        <v>15</v>
      </c>
      <c r="Q5832" s="1">
        <v>0.02</v>
      </c>
      <c r="R5832">
        <v>4.71</v>
      </c>
      <c r="S5832">
        <v>0.7</v>
      </c>
      <c r="T5832">
        <f t="shared" si="91"/>
        <v>70.650000000000006</v>
      </c>
    </row>
    <row r="5833" spans="1:20" x14ac:dyDescent="0.3">
      <c r="A5833">
        <v>5832</v>
      </c>
      <c r="B5833">
        <v>91409</v>
      </c>
      <c r="C5833" t="s">
        <v>839</v>
      </c>
      <c r="D5833" t="s">
        <v>20</v>
      </c>
      <c r="E5833" t="s">
        <v>39</v>
      </c>
      <c r="F5833" t="s">
        <v>22</v>
      </c>
      <c r="G5833" t="s">
        <v>48</v>
      </c>
      <c r="H5833" t="s">
        <v>89</v>
      </c>
      <c r="I5833" t="s">
        <v>28</v>
      </c>
      <c r="J5833" t="s">
        <v>36</v>
      </c>
      <c r="K5833" t="s">
        <v>101</v>
      </c>
      <c r="L5833" t="s">
        <v>192</v>
      </c>
      <c r="M5833" t="s">
        <v>331</v>
      </c>
      <c r="N5833" s="2">
        <v>40755</v>
      </c>
      <c r="O5833" s="2">
        <v>40755</v>
      </c>
      <c r="P5833">
        <v>12</v>
      </c>
      <c r="Q5833" s="1">
        <v>0.03</v>
      </c>
      <c r="R5833">
        <v>35.89</v>
      </c>
      <c r="S5833">
        <v>14.72</v>
      </c>
      <c r="T5833">
        <f t="shared" si="91"/>
        <v>430.68</v>
      </c>
    </row>
    <row r="5834" spans="1:20" x14ac:dyDescent="0.3">
      <c r="A5834">
        <v>5833</v>
      </c>
      <c r="B5834">
        <v>91017</v>
      </c>
      <c r="C5834" t="s">
        <v>817</v>
      </c>
      <c r="D5834" t="s">
        <v>20</v>
      </c>
      <c r="E5834" t="s">
        <v>39</v>
      </c>
      <c r="F5834" t="s">
        <v>22</v>
      </c>
      <c r="G5834" t="s">
        <v>32</v>
      </c>
      <c r="H5834" t="s">
        <v>89</v>
      </c>
      <c r="I5834" t="s">
        <v>28</v>
      </c>
      <c r="J5834" t="s">
        <v>36</v>
      </c>
      <c r="K5834" t="s">
        <v>145</v>
      </c>
      <c r="L5834" t="s">
        <v>192</v>
      </c>
      <c r="M5834" t="s">
        <v>294</v>
      </c>
      <c r="N5834" s="2">
        <v>40275</v>
      </c>
      <c r="O5834" s="2">
        <v>40276</v>
      </c>
      <c r="P5834">
        <v>5</v>
      </c>
      <c r="Q5834" s="1">
        <v>0.08</v>
      </c>
      <c r="R5834">
        <v>12.53</v>
      </c>
      <c r="S5834">
        <v>0.5</v>
      </c>
      <c r="T5834">
        <f t="shared" si="91"/>
        <v>62.65</v>
      </c>
    </row>
    <row r="5835" spans="1:20" x14ac:dyDescent="0.3">
      <c r="A5835">
        <v>5834</v>
      </c>
      <c r="B5835">
        <v>91017</v>
      </c>
      <c r="C5835" t="s">
        <v>505</v>
      </c>
      <c r="D5835" t="s">
        <v>20</v>
      </c>
      <c r="E5835" t="s">
        <v>39</v>
      </c>
      <c r="F5835" t="s">
        <v>22</v>
      </c>
      <c r="G5835" t="s">
        <v>32</v>
      </c>
      <c r="H5835" t="s">
        <v>49</v>
      </c>
      <c r="I5835" t="s">
        <v>28</v>
      </c>
      <c r="J5835" t="s">
        <v>36</v>
      </c>
      <c r="K5835" t="s">
        <v>145</v>
      </c>
      <c r="L5835" t="s">
        <v>192</v>
      </c>
      <c r="M5835" t="s">
        <v>123</v>
      </c>
      <c r="N5835" s="2">
        <v>40275</v>
      </c>
      <c r="O5835" s="2">
        <v>40276</v>
      </c>
      <c r="P5835">
        <v>1</v>
      </c>
      <c r="Q5835" s="1">
        <v>0.02</v>
      </c>
      <c r="R5835">
        <v>178.47</v>
      </c>
      <c r="S5835">
        <v>19.989999999999998</v>
      </c>
      <c r="T5835">
        <f t="shared" si="91"/>
        <v>178.47</v>
      </c>
    </row>
    <row r="5836" spans="1:20" x14ac:dyDescent="0.3">
      <c r="A5836">
        <v>5835</v>
      </c>
      <c r="B5836">
        <v>89766</v>
      </c>
      <c r="C5836" t="s">
        <v>273</v>
      </c>
      <c r="D5836" t="s">
        <v>20</v>
      </c>
      <c r="E5836" t="s">
        <v>39</v>
      </c>
      <c r="F5836" t="s">
        <v>31</v>
      </c>
      <c r="G5836" t="s">
        <v>93</v>
      </c>
      <c r="H5836" t="s">
        <v>78</v>
      </c>
      <c r="I5836" t="s">
        <v>28</v>
      </c>
      <c r="J5836" t="s">
        <v>36</v>
      </c>
      <c r="K5836" t="s">
        <v>274</v>
      </c>
      <c r="L5836" t="s">
        <v>192</v>
      </c>
      <c r="M5836" t="s">
        <v>131</v>
      </c>
      <c r="N5836" s="2">
        <v>41038</v>
      </c>
      <c r="O5836" s="2">
        <v>41039</v>
      </c>
      <c r="P5836">
        <v>6</v>
      </c>
      <c r="Q5836" s="1">
        <v>0.08</v>
      </c>
      <c r="R5836">
        <v>1.8</v>
      </c>
      <c r="S5836">
        <v>4.79</v>
      </c>
      <c r="T5836">
        <f t="shared" si="91"/>
        <v>10.8</v>
      </c>
    </row>
    <row r="5837" spans="1:20" x14ac:dyDescent="0.3">
      <c r="A5837">
        <v>5836</v>
      </c>
      <c r="B5837">
        <v>89766</v>
      </c>
      <c r="C5837" t="s">
        <v>273</v>
      </c>
      <c r="D5837" t="s">
        <v>20</v>
      </c>
      <c r="E5837" t="s">
        <v>39</v>
      </c>
      <c r="F5837" t="s">
        <v>31</v>
      </c>
      <c r="G5837" t="s">
        <v>93</v>
      </c>
      <c r="H5837" t="s">
        <v>78</v>
      </c>
      <c r="I5837" t="s">
        <v>28</v>
      </c>
      <c r="J5837" t="s">
        <v>36</v>
      </c>
      <c r="K5837" t="s">
        <v>68</v>
      </c>
      <c r="L5837" t="s">
        <v>192</v>
      </c>
      <c r="M5837" t="s">
        <v>296</v>
      </c>
      <c r="N5837" s="2">
        <v>41038</v>
      </c>
      <c r="O5837" s="2">
        <v>41040</v>
      </c>
      <c r="P5837">
        <v>9</v>
      </c>
      <c r="Q5837" s="1">
        <v>0.04</v>
      </c>
      <c r="R5837">
        <v>4.9800000000000004</v>
      </c>
      <c r="S5837">
        <v>0.49</v>
      </c>
      <c r="T5837">
        <f t="shared" si="91"/>
        <v>44.820000000000007</v>
      </c>
    </row>
    <row r="5838" spans="1:20" x14ac:dyDescent="0.3">
      <c r="A5838">
        <v>5837</v>
      </c>
      <c r="B5838">
        <v>85990</v>
      </c>
      <c r="C5838" t="s">
        <v>964</v>
      </c>
      <c r="D5838" t="s">
        <v>20</v>
      </c>
      <c r="E5838" t="s">
        <v>39</v>
      </c>
      <c r="F5838" t="s">
        <v>31</v>
      </c>
      <c r="G5838" t="s">
        <v>48</v>
      </c>
      <c r="H5838" t="s">
        <v>49</v>
      </c>
      <c r="I5838" t="s">
        <v>28</v>
      </c>
      <c r="J5838" t="s">
        <v>36</v>
      </c>
      <c r="K5838" t="s">
        <v>181</v>
      </c>
      <c r="L5838" t="s">
        <v>26</v>
      </c>
      <c r="M5838" t="s">
        <v>143</v>
      </c>
      <c r="N5838" s="2">
        <v>40395</v>
      </c>
      <c r="O5838" s="2">
        <v>40397</v>
      </c>
      <c r="P5838">
        <v>19</v>
      </c>
      <c r="Q5838" s="1">
        <v>0.01</v>
      </c>
      <c r="R5838">
        <v>10.48</v>
      </c>
      <c r="S5838">
        <v>2.89</v>
      </c>
      <c r="T5838">
        <f t="shared" si="91"/>
        <v>199.12</v>
      </c>
    </row>
    <row r="5839" spans="1:20" x14ac:dyDescent="0.3">
      <c r="A5839">
        <v>5838</v>
      </c>
      <c r="B5839">
        <v>86402</v>
      </c>
      <c r="C5839" t="s">
        <v>2046</v>
      </c>
      <c r="D5839" t="s">
        <v>20</v>
      </c>
      <c r="E5839" t="s">
        <v>39</v>
      </c>
      <c r="F5839" t="s">
        <v>31</v>
      </c>
      <c r="G5839" t="s">
        <v>41</v>
      </c>
      <c r="H5839" t="s">
        <v>61</v>
      </c>
      <c r="I5839" t="s">
        <v>28</v>
      </c>
      <c r="J5839" t="s">
        <v>36</v>
      </c>
      <c r="K5839" t="s">
        <v>158</v>
      </c>
      <c r="L5839" t="s">
        <v>26</v>
      </c>
      <c r="M5839" t="s">
        <v>63</v>
      </c>
      <c r="N5839" s="2">
        <v>40888</v>
      </c>
      <c r="O5839" s="2">
        <v>40889</v>
      </c>
      <c r="P5839">
        <v>13</v>
      </c>
      <c r="Q5839" s="1">
        <v>0.04</v>
      </c>
      <c r="R5839">
        <v>20.149999999999999</v>
      </c>
      <c r="S5839">
        <v>8.99</v>
      </c>
      <c r="T5839">
        <f t="shared" si="91"/>
        <v>261.95</v>
      </c>
    </row>
    <row r="5840" spans="1:20" x14ac:dyDescent="0.3">
      <c r="A5840">
        <v>5839</v>
      </c>
      <c r="B5840">
        <v>91477</v>
      </c>
      <c r="C5840" t="s">
        <v>1318</v>
      </c>
      <c r="D5840" t="s">
        <v>578</v>
      </c>
      <c r="E5840" t="s">
        <v>187</v>
      </c>
      <c r="F5840" t="s">
        <v>40</v>
      </c>
      <c r="G5840" t="s">
        <v>23</v>
      </c>
      <c r="H5840" t="s">
        <v>225</v>
      </c>
      <c r="I5840" t="s">
        <v>28</v>
      </c>
      <c r="J5840" t="s">
        <v>36</v>
      </c>
      <c r="K5840" t="s">
        <v>228</v>
      </c>
      <c r="L5840" t="s">
        <v>330</v>
      </c>
      <c r="M5840" t="s">
        <v>125</v>
      </c>
      <c r="N5840" s="2">
        <v>41306</v>
      </c>
      <c r="O5840" s="2">
        <v>41307</v>
      </c>
      <c r="P5840">
        <v>8</v>
      </c>
      <c r="Q5840" s="1">
        <v>0.08</v>
      </c>
      <c r="R5840">
        <v>100.98</v>
      </c>
      <c r="S5840">
        <v>57.38</v>
      </c>
      <c r="T5840">
        <f t="shared" si="91"/>
        <v>807.84</v>
      </c>
    </row>
    <row r="5841" spans="1:20" x14ac:dyDescent="0.3">
      <c r="A5841">
        <v>5840</v>
      </c>
      <c r="B5841">
        <v>89805</v>
      </c>
      <c r="C5841" t="s">
        <v>784</v>
      </c>
      <c r="D5841" t="s">
        <v>20</v>
      </c>
      <c r="E5841" t="s">
        <v>39</v>
      </c>
      <c r="F5841" t="s">
        <v>22</v>
      </c>
      <c r="G5841" t="s">
        <v>93</v>
      </c>
      <c r="H5841" t="s">
        <v>54</v>
      </c>
      <c r="I5841" t="s">
        <v>28</v>
      </c>
      <c r="J5841" t="s">
        <v>36</v>
      </c>
      <c r="K5841" t="s">
        <v>71</v>
      </c>
      <c r="L5841" t="s">
        <v>192</v>
      </c>
      <c r="M5841" t="s">
        <v>123</v>
      </c>
      <c r="N5841" s="2">
        <v>40247</v>
      </c>
      <c r="O5841" s="2">
        <v>40248</v>
      </c>
      <c r="P5841">
        <v>9</v>
      </c>
      <c r="Q5841" s="1">
        <v>0.1</v>
      </c>
      <c r="R5841">
        <v>4.9800000000000004</v>
      </c>
      <c r="S5841">
        <v>7.54</v>
      </c>
      <c r="T5841">
        <f t="shared" si="91"/>
        <v>44.820000000000007</v>
      </c>
    </row>
    <row r="5842" spans="1:20" x14ac:dyDescent="0.3">
      <c r="A5842">
        <v>5841</v>
      </c>
      <c r="B5842">
        <v>89805</v>
      </c>
      <c r="C5842" t="s">
        <v>784</v>
      </c>
      <c r="D5842" t="s">
        <v>20</v>
      </c>
      <c r="E5842" t="s">
        <v>39</v>
      </c>
      <c r="F5842" t="s">
        <v>22</v>
      </c>
      <c r="G5842" t="s">
        <v>93</v>
      </c>
      <c r="H5842" t="s">
        <v>42</v>
      </c>
      <c r="I5842" t="s">
        <v>28</v>
      </c>
      <c r="J5842" t="s">
        <v>36</v>
      </c>
      <c r="K5842" t="s">
        <v>98</v>
      </c>
      <c r="L5842" t="s">
        <v>192</v>
      </c>
      <c r="M5842" t="s">
        <v>331</v>
      </c>
      <c r="N5842" s="2">
        <v>40247</v>
      </c>
      <c r="O5842" s="2">
        <v>40249</v>
      </c>
      <c r="P5842">
        <v>6</v>
      </c>
      <c r="Q5842" s="1">
        <v>0</v>
      </c>
      <c r="R5842">
        <v>22.84</v>
      </c>
      <c r="S5842">
        <v>8.18</v>
      </c>
      <c r="T5842">
        <f t="shared" si="91"/>
        <v>137.04</v>
      </c>
    </row>
    <row r="5843" spans="1:20" x14ac:dyDescent="0.3">
      <c r="A5843">
        <v>5842</v>
      </c>
      <c r="B5843">
        <v>89146</v>
      </c>
      <c r="C5843" t="s">
        <v>529</v>
      </c>
      <c r="D5843" t="s">
        <v>38</v>
      </c>
      <c r="E5843" t="s">
        <v>39</v>
      </c>
      <c r="F5843" t="s">
        <v>22</v>
      </c>
      <c r="G5843" t="s">
        <v>48</v>
      </c>
      <c r="H5843" t="s">
        <v>49</v>
      </c>
      <c r="I5843" t="s">
        <v>28</v>
      </c>
      <c r="J5843" t="s">
        <v>36</v>
      </c>
      <c r="K5843" t="s">
        <v>79</v>
      </c>
      <c r="L5843" t="s">
        <v>192</v>
      </c>
      <c r="M5843" t="s">
        <v>444</v>
      </c>
      <c r="N5843" s="2">
        <v>40224</v>
      </c>
      <c r="O5843" s="2">
        <v>40229</v>
      </c>
      <c r="P5843">
        <v>1</v>
      </c>
      <c r="Q5843" s="1">
        <v>0.09</v>
      </c>
      <c r="R5843">
        <v>8.74</v>
      </c>
      <c r="S5843">
        <v>1.39</v>
      </c>
      <c r="T5843">
        <f t="shared" si="91"/>
        <v>8.74</v>
      </c>
    </row>
    <row r="5844" spans="1:20" x14ac:dyDescent="0.3">
      <c r="A5844">
        <v>5843</v>
      </c>
      <c r="B5844">
        <v>89146</v>
      </c>
      <c r="C5844" t="s">
        <v>529</v>
      </c>
      <c r="D5844" t="s">
        <v>20</v>
      </c>
      <c r="E5844" t="s">
        <v>39</v>
      </c>
      <c r="F5844" t="s">
        <v>22</v>
      </c>
      <c r="G5844" t="s">
        <v>48</v>
      </c>
      <c r="H5844" t="s">
        <v>78</v>
      </c>
      <c r="I5844" t="s">
        <v>28</v>
      </c>
      <c r="J5844" t="s">
        <v>36</v>
      </c>
      <c r="K5844" t="s">
        <v>145</v>
      </c>
      <c r="L5844" t="s">
        <v>192</v>
      </c>
      <c r="M5844" t="s">
        <v>86</v>
      </c>
      <c r="N5844" s="2">
        <v>40224</v>
      </c>
      <c r="O5844" s="2">
        <v>40229</v>
      </c>
      <c r="P5844">
        <v>1</v>
      </c>
      <c r="Q5844" s="1">
        <v>0.09</v>
      </c>
      <c r="R5844">
        <v>18.97</v>
      </c>
      <c r="S5844">
        <v>9.0299999999999994</v>
      </c>
      <c r="T5844">
        <f t="shared" si="91"/>
        <v>18.97</v>
      </c>
    </row>
    <row r="5845" spans="1:20" x14ac:dyDescent="0.3">
      <c r="A5845">
        <v>5844</v>
      </c>
      <c r="B5845">
        <v>90474</v>
      </c>
      <c r="C5845" t="s">
        <v>1004</v>
      </c>
      <c r="D5845" t="s">
        <v>578</v>
      </c>
      <c r="E5845" t="s">
        <v>187</v>
      </c>
      <c r="F5845" t="s">
        <v>31</v>
      </c>
      <c r="G5845" t="s">
        <v>93</v>
      </c>
      <c r="H5845" t="s">
        <v>217</v>
      </c>
      <c r="I5845" t="s">
        <v>28</v>
      </c>
      <c r="J5845" t="s">
        <v>36</v>
      </c>
      <c r="K5845" t="s">
        <v>145</v>
      </c>
      <c r="L5845" t="s">
        <v>283</v>
      </c>
      <c r="M5845" t="s">
        <v>131</v>
      </c>
      <c r="N5845" s="2">
        <v>40742</v>
      </c>
      <c r="O5845" s="2">
        <v>40743</v>
      </c>
      <c r="P5845">
        <v>1</v>
      </c>
      <c r="Q5845" s="1">
        <v>0.01</v>
      </c>
      <c r="R5845">
        <v>243.98</v>
      </c>
      <c r="S5845">
        <v>62.94</v>
      </c>
      <c r="T5845">
        <f t="shared" si="91"/>
        <v>243.98</v>
      </c>
    </row>
    <row r="5846" spans="1:20" x14ac:dyDescent="0.3">
      <c r="A5846">
        <v>5845</v>
      </c>
      <c r="B5846">
        <v>90609</v>
      </c>
      <c r="C5846" t="s">
        <v>1247</v>
      </c>
      <c r="D5846" t="s">
        <v>38</v>
      </c>
      <c r="E5846" t="s">
        <v>39</v>
      </c>
      <c r="F5846" t="s">
        <v>31</v>
      </c>
      <c r="G5846" t="s">
        <v>48</v>
      </c>
      <c r="H5846" t="s">
        <v>42</v>
      </c>
      <c r="I5846" t="s">
        <v>28</v>
      </c>
      <c r="J5846" t="s">
        <v>36</v>
      </c>
      <c r="K5846" t="s">
        <v>43</v>
      </c>
      <c r="L5846" t="s">
        <v>192</v>
      </c>
      <c r="M5846" t="s">
        <v>66</v>
      </c>
      <c r="N5846" s="2">
        <v>40785</v>
      </c>
      <c r="O5846" s="2">
        <v>40787</v>
      </c>
      <c r="P5846">
        <v>10</v>
      </c>
      <c r="Q5846" s="1">
        <v>0.06</v>
      </c>
      <c r="R5846">
        <v>67.84</v>
      </c>
      <c r="S5846">
        <v>0.99</v>
      </c>
      <c r="T5846">
        <f t="shared" si="91"/>
        <v>678.40000000000009</v>
      </c>
    </row>
    <row r="5847" spans="1:20" x14ac:dyDescent="0.3">
      <c r="A5847">
        <v>5846</v>
      </c>
      <c r="B5847">
        <v>90609</v>
      </c>
      <c r="C5847" t="s">
        <v>1247</v>
      </c>
      <c r="D5847" t="s">
        <v>20</v>
      </c>
      <c r="E5847" t="s">
        <v>21</v>
      </c>
      <c r="F5847" t="s">
        <v>31</v>
      </c>
      <c r="G5847" t="s">
        <v>48</v>
      </c>
      <c r="H5847" t="s">
        <v>203</v>
      </c>
      <c r="I5847" t="s">
        <v>28</v>
      </c>
      <c r="J5847" t="s">
        <v>36</v>
      </c>
      <c r="K5847" t="s">
        <v>1111</v>
      </c>
      <c r="L5847" t="s">
        <v>26</v>
      </c>
      <c r="M5847" t="s">
        <v>178</v>
      </c>
      <c r="N5847" s="2">
        <v>40785</v>
      </c>
      <c r="O5847" s="2">
        <v>40790</v>
      </c>
      <c r="P5847">
        <v>17</v>
      </c>
      <c r="Q5847" s="1">
        <v>0.09</v>
      </c>
      <c r="R5847">
        <v>17.48</v>
      </c>
      <c r="S5847">
        <v>1.99</v>
      </c>
      <c r="T5847">
        <f t="shared" si="91"/>
        <v>297.16000000000003</v>
      </c>
    </row>
    <row r="5848" spans="1:20" x14ac:dyDescent="0.3">
      <c r="A5848">
        <v>5847</v>
      </c>
      <c r="B5848">
        <v>90609</v>
      </c>
      <c r="C5848" t="s">
        <v>1247</v>
      </c>
      <c r="D5848" t="s">
        <v>578</v>
      </c>
      <c r="E5848" t="s">
        <v>187</v>
      </c>
      <c r="F5848" t="s">
        <v>31</v>
      </c>
      <c r="G5848" t="s">
        <v>48</v>
      </c>
      <c r="H5848" t="s">
        <v>225</v>
      </c>
      <c r="I5848" t="s">
        <v>28</v>
      </c>
      <c r="J5848" t="s">
        <v>36</v>
      </c>
      <c r="K5848" t="s">
        <v>68</v>
      </c>
      <c r="L5848" t="s">
        <v>330</v>
      </c>
      <c r="M5848" t="s">
        <v>83</v>
      </c>
      <c r="N5848" s="2">
        <v>40785</v>
      </c>
      <c r="O5848" s="2">
        <v>40790</v>
      </c>
      <c r="P5848">
        <v>3</v>
      </c>
      <c r="Q5848" s="1">
        <v>0.03</v>
      </c>
      <c r="R5848">
        <v>150.97999999999999</v>
      </c>
      <c r="S5848">
        <v>16.010000000000002</v>
      </c>
      <c r="T5848">
        <f t="shared" si="91"/>
        <v>452.93999999999994</v>
      </c>
    </row>
    <row r="5849" spans="1:20" x14ac:dyDescent="0.3">
      <c r="A5849">
        <v>5848</v>
      </c>
      <c r="B5849">
        <v>87026</v>
      </c>
      <c r="C5849" t="s">
        <v>1265</v>
      </c>
      <c r="D5849" t="s">
        <v>38</v>
      </c>
      <c r="E5849" t="s">
        <v>39</v>
      </c>
      <c r="F5849" t="s">
        <v>31</v>
      </c>
      <c r="G5849" t="s">
        <v>48</v>
      </c>
      <c r="H5849" t="s">
        <v>49</v>
      </c>
      <c r="I5849" t="s">
        <v>28</v>
      </c>
      <c r="J5849" t="s">
        <v>36</v>
      </c>
      <c r="K5849" t="s">
        <v>163</v>
      </c>
      <c r="L5849" t="s">
        <v>192</v>
      </c>
      <c r="M5849" t="s">
        <v>146</v>
      </c>
      <c r="N5849" s="2">
        <v>41619</v>
      </c>
      <c r="O5849" s="2">
        <v>41626</v>
      </c>
      <c r="P5849">
        <v>21</v>
      </c>
      <c r="Q5849" s="1">
        <v>0.04</v>
      </c>
      <c r="R5849">
        <v>30.98</v>
      </c>
      <c r="S5849">
        <v>19.510000000000002</v>
      </c>
      <c r="T5849">
        <f t="shared" si="91"/>
        <v>650.58000000000004</v>
      </c>
    </row>
    <row r="5850" spans="1:20" x14ac:dyDescent="0.3">
      <c r="A5850">
        <v>5849</v>
      </c>
      <c r="B5850">
        <v>87198</v>
      </c>
      <c r="C5850" t="s">
        <v>1271</v>
      </c>
      <c r="D5850" t="s">
        <v>20</v>
      </c>
      <c r="E5850" t="s">
        <v>21</v>
      </c>
      <c r="F5850" t="s">
        <v>31</v>
      </c>
      <c r="G5850" t="s">
        <v>48</v>
      </c>
      <c r="H5850" t="s">
        <v>206</v>
      </c>
      <c r="I5850" t="s">
        <v>28</v>
      </c>
      <c r="J5850" t="s">
        <v>36</v>
      </c>
      <c r="K5850" t="s">
        <v>1254</v>
      </c>
      <c r="L5850" t="s">
        <v>26</v>
      </c>
      <c r="M5850" t="s">
        <v>102</v>
      </c>
      <c r="N5850" s="2">
        <v>40779</v>
      </c>
      <c r="O5850" s="2">
        <v>40781</v>
      </c>
      <c r="P5850">
        <v>10</v>
      </c>
      <c r="Q5850" s="1">
        <v>0.1</v>
      </c>
      <c r="R5850">
        <v>28.38</v>
      </c>
      <c r="S5850">
        <v>1.99</v>
      </c>
      <c r="T5850">
        <f t="shared" si="91"/>
        <v>283.8</v>
      </c>
    </row>
    <row r="5851" spans="1:20" x14ac:dyDescent="0.3">
      <c r="A5851">
        <v>5850</v>
      </c>
      <c r="B5851">
        <v>85980</v>
      </c>
      <c r="C5851" t="s">
        <v>635</v>
      </c>
      <c r="D5851" t="s">
        <v>20</v>
      </c>
      <c r="E5851" t="s">
        <v>21</v>
      </c>
      <c r="F5851" t="s">
        <v>47</v>
      </c>
      <c r="G5851" t="s">
        <v>93</v>
      </c>
      <c r="H5851" t="s">
        <v>206</v>
      </c>
      <c r="I5851" t="s">
        <v>28</v>
      </c>
      <c r="J5851" t="s">
        <v>36</v>
      </c>
      <c r="K5851" t="s">
        <v>201</v>
      </c>
      <c r="L5851" t="s">
        <v>192</v>
      </c>
      <c r="M5851" t="s">
        <v>51</v>
      </c>
      <c r="N5851" s="2">
        <v>40372</v>
      </c>
      <c r="O5851" s="2">
        <v>40373</v>
      </c>
      <c r="P5851">
        <v>14</v>
      </c>
      <c r="Q5851" s="1">
        <v>0.08</v>
      </c>
      <c r="R5851">
        <v>125.99</v>
      </c>
      <c r="S5851">
        <v>4.2</v>
      </c>
      <c r="T5851">
        <f t="shared" si="91"/>
        <v>1763.86</v>
      </c>
    </row>
    <row r="5852" spans="1:20" x14ac:dyDescent="0.3">
      <c r="A5852">
        <v>5851</v>
      </c>
      <c r="B5852">
        <v>91262</v>
      </c>
      <c r="C5852" t="s">
        <v>1775</v>
      </c>
      <c r="D5852" t="s">
        <v>578</v>
      </c>
      <c r="E5852" t="s">
        <v>187</v>
      </c>
      <c r="F5852" t="s">
        <v>40</v>
      </c>
      <c r="G5852" t="s">
        <v>48</v>
      </c>
      <c r="H5852" t="s">
        <v>225</v>
      </c>
      <c r="I5852" t="s">
        <v>28</v>
      </c>
      <c r="J5852" t="s">
        <v>36</v>
      </c>
      <c r="K5852" t="s">
        <v>221</v>
      </c>
      <c r="L5852" t="s">
        <v>283</v>
      </c>
      <c r="M5852" t="s">
        <v>99</v>
      </c>
      <c r="N5852" s="2">
        <v>40294</v>
      </c>
      <c r="O5852" s="2">
        <v>40298</v>
      </c>
      <c r="P5852">
        <v>5</v>
      </c>
      <c r="Q5852" s="1">
        <v>0.03</v>
      </c>
      <c r="R5852">
        <v>180.98</v>
      </c>
      <c r="S5852">
        <v>26.2</v>
      </c>
      <c r="T5852">
        <f t="shared" si="91"/>
        <v>904.9</v>
      </c>
    </row>
    <row r="5853" spans="1:20" x14ac:dyDescent="0.3">
      <c r="A5853">
        <v>5852</v>
      </c>
      <c r="B5853">
        <v>87145</v>
      </c>
      <c r="C5853" t="s">
        <v>2223</v>
      </c>
      <c r="D5853" t="s">
        <v>20</v>
      </c>
      <c r="E5853" t="s">
        <v>39</v>
      </c>
      <c r="F5853" t="s">
        <v>31</v>
      </c>
      <c r="G5853" t="s">
        <v>93</v>
      </c>
      <c r="H5853" t="s">
        <v>54</v>
      </c>
      <c r="I5853" t="s">
        <v>28</v>
      </c>
      <c r="J5853" t="s">
        <v>36</v>
      </c>
      <c r="K5853" t="s">
        <v>291</v>
      </c>
      <c r="L5853" t="s">
        <v>192</v>
      </c>
      <c r="M5853" t="s">
        <v>143</v>
      </c>
      <c r="N5853" s="2">
        <v>41474</v>
      </c>
      <c r="O5853" s="2">
        <v>41475</v>
      </c>
      <c r="P5853">
        <v>4</v>
      </c>
      <c r="Q5853" s="1">
        <v>7.0000000000000007E-2</v>
      </c>
      <c r="R5853">
        <v>40.99</v>
      </c>
      <c r="S5853">
        <v>17.48</v>
      </c>
      <c r="T5853">
        <f t="shared" si="91"/>
        <v>163.96</v>
      </c>
    </row>
    <row r="5854" spans="1:20" x14ac:dyDescent="0.3">
      <c r="A5854">
        <v>5853</v>
      </c>
      <c r="B5854">
        <v>87430</v>
      </c>
      <c r="C5854" t="s">
        <v>592</v>
      </c>
      <c r="D5854" t="s">
        <v>20</v>
      </c>
      <c r="E5854" t="s">
        <v>39</v>
      </c>
      <c r="F5854" t="s">
        <v>22</v>
      </c>
      <c r="G5854" t="s">
        <v>23</v>
      </c>
      <c r="H5854" t="s">
        <v>78</v>
      </c>
      <c r="I5854" t="s">
        <v>28</v>
      </c>
      <c r="J5854" t="s">
        <v>36</v>
      </c>
      <c r="K5854" t="s">
        <v>170</v>
      </c>
      <c r="L5854" t="s">
        <v>192</v>
      </c>
      <c r="M5854" t="s">
        <v>150</v>
      </c>
      <c r="N5854" s="2">
        <v>41152</v>
      </c>
      <c r="O5854" s="2">
        <v>41153</v>
      </c>
      <c r="P5854">
        <v>19</v>
      </c>
      <c r="Q5854" s="1">
        <v>0.05</v>
      </c>
      <c r="R5854">
        <v>7.68</v>
      </c>
      <c r="S5854">
        <v>6.16</v>
      </c>
      <c r="T5854">
        <f t="shared" si="91"/>
        <v>145.91999999999999</v>
      </c>
    </row>
    <row r="5855" spans="1:20" x14ac:dyDescent="0.3">
      <c r="A5855">
        <v>5854</v>
      </c>
      <c r="B5855">
        <v>86019</v>
      </c>
      <c r="C5855" t="s">
        <v>233</v>
      </c>
      <c r="D5855" t="s">
        <v>38</v>
      </c>
      <c r="E5855" t="s">
        <v>21</v>
      </c>
      <c r="F5855" t="s">
        <v>47</v>
      </c>
      <c r="G5855" t="s">
        <v>93</v>
      </c>
      <c r="H5855" t="s">
        <v>206</v>
      </c>
      <c r="I5855" t="s">
        <v>28</v>
      </c>
      <c r="J5855" t="s">
        <v>36</v>
      </c>
      <c r="K5855" t="s">
        <v>409</v>
      </c>
      <c r="L5855" t="s">
        <v>192</v>
      </c>
      <c r="M5855" t="s">
        <v>167</v>
      </c>
      <c r="N5855" s="2">
        <v>40893</v>
      </c>
      <c r="O5855" s="2">
        <v>40895</v>
      </c>
      <c r="P5855">
        <v>4</v>
      </c>
      <c r="Q5855" s="1">
        <v>7.0000000000000007E-2</v>
      </c>
      <c r="R5855">
        <v>125.99</v>
      </c>
      <c r="S5855">
        <v>2.5</v>
      </c>
      <c r="T5855">
        <f t="shared" si="91"/>
        <v>503.96</v>
      </c>
    </row>
    <row r="5856" spans="1:20" x14ac:dyDescent="0.3">
      <c r="A5856">
        <v>5855</v>
      </c>
      <c r="B5856">
        <v>88785</v>
      </c>
      <c r="C5856" t="s">
        <v>1170</v>
      </c>
      <c r="D5856" t="s">
        <v>20</v>
      </c>
      <c r="E5856" t="s">
        <v>187</v>
      </c>
      <c r="F5856" t="s">
        <v>31</v>
      </c>
      <c r="G5856" t="s">
        <v>48</v>
      </c>
      <c r="H5856" t="s">
        <v>188</v>
      </c>
      <c r="I5856" t="s">
        <v>28</v>
      </c>
      <c r="J5856" t="s">
        <v>36</v>
      </c>
      <c r="K5856" t="s">
        <v>228</v>
      </c>
      <c r="L5856" t="s">
        <v>44</v>
      </c>
      <c r="M5856" t="s">
        <v>35</v>
      </c>
      <c r="N5856" s="2">
        <v>40605</v>
      </c>
      <c r="O5856" s="2">
        <v>40609</v>
      </c>
      <c r="P5856">
        <v>7</v>
      </c>
      <c r="Q5856" s="1">
        <v>0.08</v>
      </c>
      <c r="R5856">
        <v>7.7</v>
      </c>
      <c r="S5856">
        <v>3.68</v>
      </c>
      <c r="T5856">
        <f t="shared" si="91"/>
        <v>53.9</v>
      </c>
    </row>
    <row r="5857" spans="1:20" x14ac:dyDescent="0.3">
      <c r="A5857">
        <v>5856</v>
      </c>
      <c r="B5857">
        <v>88785</v>
      </c>
      <c r="C5857" t="s">
        <v>1170</v>
      </c>
      <c r="D5857" t="s">
        <v>20</v>
      </c>
      <c r="E5857" t="s">
        <v>39</v>
      </c>
      <c r="F5857" t="s">
        <v>31</v>
      </c>
      <c r="G5857" t="s">
        <v>48</v>
      </c>
      <c r="H5857" t="s">
        <v>94</v>
      </c>
      <c r="I5857" t="s">
        <v>28</v>
      </c>
      <c r="J5857" t="s">
        <v>36</v>
      </c>
      <c r="K5857" t="s">
        <v>113</v>
      </c>
      <c r="L5857" t="s">
        <v>192</v>
      </c>
      <c r="M5857" t="s">
        <v>35</v>
      </c>
      <c r="N5857" s="2">
        <v>40605</v>
      </c>
      <c r="O5857" s="2">
        <v>40609</v>
      </c>
      <c r="P5857">
        <v>7</v>
      </c>
      <c r="Q5857" s="1">
        <v>0.05</v>
      </c>
      <c r="R5857">
        <v>30.98</v>
      </c>
      <c r="S5857">
        <v>17.079999999999998</v>
      </c>
      <c r="T5857">
        <f t="shared" si="91"/>
        <v>216.86</v>
      </c>
    </row>
    <row r="5858" spans="1:20" x14ac:dyDescent="0.3">
      <c r="A5858">
        <v>5857</v>
      </c>
      <c r="B5858">
        <v>90354</v>
      </c>
      <c r="C5858" t="s">
        <v>462</v>
      </c>
      <c r="D5858" t="s">
        <v>20</v>
      </c>
      <c r="E5858" t="s">
        <v>39</v>
      </c>
      <c r="F5858" t="s">
        <v>47</v>
      </c>
      <c r="G5858" t="s">
        <v>41</v>
      </c>
      <c r="H5858" t="s">
        <v>61</v>
      </c>
      <c r="I5858" t="s">
        <v>28</v>
      </c>
      <c r="J5858" t="s">
        <v>36</v>
      </c>
      <c r="K5858" t="s">
        <v>138</v>
      </c>
      <c r="L5858" t="s">
        <v>192</v>
      </c>
      <c r="M5858" t="s">
        <v>167</v>
      </c>
      <c r="N5858" s="2">
        <v>40474</v>
      </c>
      <c r="O5858" s="2">
        <v>40475</v>
      </c>
      <c r="P5858">
        <v>2</v>
      </c>
      <c r="Q5858" s="1">
        <v>0.06</v>
      </c>
      <c r="R5858">
        <v>3.36</v>
      </c>
      <c r="S5858">
        <v>6.27</v>
      </c>
      <c r="T5858">
        <f t="shared" si="91"/>
        <v>6.72</v>
      </c>
    </row>
    <row r="5859" spans="1:20" x14ac:dyDescent="0.3">
      <c r="A5859">
        <v>5858</v>
      </c>
      <c r="B5859">
        <v>90354</v>
      </c>
      <c r="C5859" t="s">
        <v>462</v>
      </c>
      <c r="D5859" t="s">
        <v>20</v>
      </c>
      <c r="E5859" t="s">
        <v>21</v>
      </c>
      <c r="F5859" t="s">
        <v>47</v>
      </c>
      <c r="G5859" t="s">
        <v>41</v>
      </c>
      <c r="H5859" t="s">
        <v>206</v>
      </c>
      <c r="I5859" t="s">
        <v>28</v>
      </c>
      <c r="J5859" t="s">
        <v>76</v>
      </c>
      <c r="K5859" t="s">
        <v>409</v>
      </c>
      <c r="L5859" t="s">
        <v>746</v>
      </c>
      <c r="M5859" t="s">
        <v>167</v>
      </c>
      <c r="N5859" s="2">
        <v>40474</v>
      </c>
      <c r="O5859" s="2">
        <v>40476</v>
      </c>
      <c r="P5859">
        <v>9</v>
      </c>
      <c r="Q5859" s="1">
        <v>7.0000000000000007E-2</v>
      </c>
      <c r="R5859">
        <v>699.99</v>
      </c>
      <c r="S5859">
        <v>24.49</v>
      </c>
      <c r="T5859">
        <f t="shared" si="91"/>
        <v>6299.91</v>
      </c>
    </row>
    <row r="5860" spans="1:20" x14ac:dyDescent="0.3">
      <c r="A5860">
        <v>5859</v>
      </c>
      <c r="B5860">
        <v>88953</v>
      </c>
      <c r="C5860" t="s">
        <v>434</v>
      </c>
      <c r="D5860" t="s">
        <v>38</v>
      </c>
      <c r="E5860" t="s">
        <v>39</v>
      </c>
      <c r="F5860" t="s">
        <v>31</v>
      </c>
      <c r="G5860" t="s">
        <v>48</v>
      </c>
      <c r="H5860" t="s">
        <v>49</v>
      </c>
      <c r="I5860" t="s">
        <v>28</v>
      </c>
      <c r="J5860" t="s">
        <v>76</v>
      </c>
      <c r="K5860" t="s">
        <v>228</v>
      </c>
      <c r="L5860" t="s">
        <v>192</v>
      </c>
      <c r="M5860" t="s">
        <v>69</v>
      </c>
      <c r="N5860" s="2">
        <v>40668</v>
      </c>
      <c r="O5860" s="2">
        <v>40677</v>
      </c>
      <c r="P5860">
        <v>17</v>
      </c>
      <c r="Q5860" s="1">
        <v>0.04</v>
      </c>
      <c r="R5860">
        <v>30.98</v>
      </c>
      <c r="S5860">
        <v>19.510000000000002</v>
      </c>
      <c r="T5860">
        <f t="shared" si="91"/>
        <v>526.66</v>
      </c>
    </row>
    <row r="5861" spans="1:20" x14ac:dyDescent="0.3">
      <c r="A5861">
        <v>5860</v>
      </c>
      <c r="B5861">
        <v>87409</v>
      </c>
      <c r="C5861" t="s">
        <v>1471</v>
      </c>
      <c r="D5861" t="s">
        <v>578</v>
      </c>
      <c r="E5861" t="s">
        <v>187</v>
      </c>
      <c r="F5861" t="s">
        <v>22</v>
      </c>
      <c r="G5861" t="s">
        <v>93</v>
      </c>
      <c r="H5861" t="s">
        <v>188</v>
      </c>
      <c r="I5861" t="s">
        <v>28</v>
      </c>
      <c r="J5861" t="s">
        <v>76</v>
      </c>
      <c r="K5861" t="s">
        <v>226</v>
      </c>
      <c r="L5861" t="s">
        <v>330</v>
      </c>
      <c r="M5861" t="s">
        <v>86</v>
      </c>
      <c r="N5861" s="2">
        <v>40865</v>
      </c>
      <c r="O5861" s="2">
        <v>40865</v>
      </c>
      <c r="P5861">
        <v>28</v>
      </c>
      <c r="Q5861" s="1">
        <v>0.05</v>
      </c>
      <c r="R5861">
        <v>81.94</v>
      </c>
      <c r="S5861">
        <v>55.81</v>
      </c>
      <c r="T5861">
        <f t="shared" si="91"/>
        <v>2294.3199999999997</v>
      </c>
    </row>
    <row r="5862" spans="1:20" x14ac:dyDescent="0.3">
      <c r="A5862">
        <v>5861</v>
      </c>
      <c r="B5862">
        <v>87737</v>
      </c>
      <c r="C5862" t="s">
        <v>104</v>
      </c>
      <c r="D5862" t="s">
        <v>20</v>
      </c>
      <c r="E5862" t="s">
        <v>39</v>
      </c>
      <c r="F5862" t="s">
        <v>31</v>
      </c>
      <c r="G5862" t="s">
        <v>41</v>
      </c>
      <c r="H5862" t="s">
        <v>94</v>
      </c>
      <c r="I5862" t="s">
        <v>28</v>
      </c>
      <c r="J5862" t="s">
        <v>76</v>
      </c>
      <c r="K5862" t="s">
        <v>82</v>
      </c>
      <c r="L5862" t="s">
        <v>192</v>
      </c>
      <c r="M5862" t="s">
        <v>66</v>
      </c>
      <c r="N5862" s="2">
        <v>41597</v>
      </c>
      <c r="O5862" s="2">
        <v>41599</v>
      </c>
      <c r="P5862">
        <v>38</v>
      </c>
      <c r="Q5862" s="1">
        <v>0</v>
      </c>
      <c r="R5862">
        <v>5.77</v>
      </c>
      <c r="S5862">
        <v>4.97</v>
      </c>
      <c r="T5862">
        <f t="shared" si="91"/>
        <v>219.26</v>
      </c>
    </row>
    <row r="5863" spans="1:20" x14ac:dyDescent="0.3">
      <c r="A5863">
        <v>5862</v>
      </c>
      <c r="B5863">
        <v>90769</v>
      </c>
      <c r="C5863" t="s">
        <v>112</v>
      </c>
      <c r="D5863" t="s">
        <v>20</v>
      </c>
      <c r="E5863" t="s">
        <v>39</v>
      </c>
      <c r="F5863" t="s">
        <v>31</v>
      </c>
      <c r="G5863" t="s">
        <v>41</v>
      </c>
      <c r="H5863" t="s">
        <v>42</v>
      </c>
      <c r="I5863" t="s">
        <v>28</v>
      </c>
      <c r="J5863" t="s">
        <v>76</v>
      </c>
      <c r="K5863" t="s">
        <v>71</v>
      </c>
      <c r="L5863" t="s">
        <v>192</v>
      </c>
      <c r="M5863" t="s">
        <v>69</v>
      </c>
      <c r="N5863" s="2">
        <v>41155</v>
      </c>
      <c r="O5863" s="2">
        <v>41156</v>
      </c>
      <c r="P5863">
        <v>2</v>
      </c>
      <c r="Q5863" s="1">
        <v>0.1</v>
      </c>
      <c r="R5863">
        <v>4.91</v>
      </c>
      <c r="S5863">
        <v>5.68</v>
      </c>
      <c r="T5863">
        <f t="shared" si="91"/>
        <v>9.82</v>
      </c>
    </row>
    <row r="5864" spans="1:20" x14ac:dyDescent="0.3">
      <c r="A5864">
        <v>5863</v>
      </c>
      <c r="B5864">
        <v>90769</v>
      </c>
      <c r="C5864" t="s">
        <v>284</v>
      </c>
      <c r="D5864" t="s">
        <v>20</v>
      </c>
      <c r="E5864" t="s">
        <v>187</v>
      </c>
      <c r="F5864" t="s">
        <v>31</v>
      </c>
      <c r="G5864" t="s">
        <v>41</v>
      </c>
      <c r="H5864" t="s">
        <v>188</v>
      </c>
      <c r="I5864" t="s">
        <v>28</v>
      </c>
      <c r="J5864" t="s">
        <v>76</v>
      </c>
      <c r="K5864" t="s">
        <v>221</v>
      </c>
      <c r="L5864" t="s">
        <v>706</v>
      </c>
      <c r="M5864" t="s">
        <v>296</v>
      </c>
      <c r="N5864" s="2">
        <v>41155</v>
      </c>
      <c r="O5864" s="2">
        <v>41157</v>
      </c>
      <c r="P5864">
        <v>18</v>
      </c>
      <c r="Q5864" s="1">
        <v>0.01</v>
      </c>
      <c r="R5864">
        <v>107.53</v>
      </c>
      <c r="S5864">
        <v>5.81</v>
      </c>
      <c r="T5864">
        <f t="shared" si="91"/>
        <v>1935.54</v>
      </c>
    </row>
    <row r="5865" spans="1:20" x14ac:dyDescent="0.3">
      <c r="A5865">
        <v>5864</v>
      </c>
      <c r="B5865">
        <v>89220</v>
      </c>
      <c r="C5865" t="s">
        <v>1119</v>
      </c>
      <c r="D5865" t="s">
        <v>20</v>
      </c>
      <c r="E5865" t="s">
        <v>187</v>
      </c>
      <c r="F5865" t="s">
        <v>22</v>
      </c>
      <c r="G5865" t="s">
        <v>23</v>
      </c>
      <c r="H5865" t="s">
        <v>188</v>
      </c>
      <c r="I5865" t="s">
        <v>28</v>
      </c>
      <c r="J5865" t="s">
        <v>76</v>
      </c>
      <c r="K5865" t="s">
        <v>145</v>
      </c>
      <c r="L5865" t="s">
        <v>192</v>
      </c>
      <c r="M5865" t="s">
        <v>238</v>
      </c>
      <c r="N5865" s="2">
        <v>40563</v>
      </c>
      <c r="O5865" s="2">
        <v>40565</v>
      </c>
      <c r="P5865">
        <v>7</v>
      </c>
      <c r="Q5865" s="1">
        <v>0.09</v>
      </c>
      <c r="R5865">
        <v>33.979999999999997</v>
      </c>
      <c r="S5865">
        <v>19.989999999999998</v>
      </c>
      <c r="T5865">
        <f t="shared" si="91"/>
        <v>237.85999999999999</v>
      </c>
    </row>
    <row r="5866" spans="1:20" x14ac:dyDescent="0.3">
      <c r="A5866">
        <v>5865</v>
      </c>
      <c r="B5866">
        <v>90811</v>
      </c>
      <c r="C5866" t="s">
        <v>2536</v>
      </c>
      <c r="D5866" t="s">
        <v>578</v>
      </c>
      <c r="E5866" t="s">
        <v>39</v>
      </c>
      <c r="F5866" t="s">
        <v>31</v>
      </c>
      <c r="G5866" t="s">
        <v>23</v>
      </c>
      <c r="H5866" t="s">
        <v>94</v>
      </c>
      <c r="I5866" t="s">
        <v>28</v>
      </c>
      <c r="J5866" t="s">
        <v>76</v>
      </c>
      <c r="K5866" t="s">
        <v>226</v>
      </c>
      <c r="L5866" t="s">
        <v>283</v>
      </c>
      <c r="M5866" t="s">
        <v>143</v>
      </c>
      <c r="N5866" s="2">
        <v>41284</v>
      </c>
      <c r="O5866" s="2">
        <v>41286</v>
      </c>
      <c r="P5866">
        <v>10</v>
      </c>
      <c r="Q5866" s="1">
        <v>0.09</v>
      </c>
      <c r="R5866">
        <v>370.98</v>
      </c>
      <c r="S5866">
        <v>99</v>
      </c>
      <c r="T5866">
        <f t="shared" si="91"/>
        <v>3709.8</v>
      </c>
    </row>
    <row r="5867" spans="1:20" x14ac:dyDescent="0.3">
      <c r="A5867">
        <v>5866</v>
      </c>
      <c r="B5867">
        <v>91002</v>
      </c>
      <c r="C5867" t="s">
        <v>1222</v>
      </c>
      <c r="D5867" t="s">
        <v>578</v>
      </c>
      <c r="E5867" t="s">
        <v>21</v>
      </c>
      <c r="F5867" t="s">
        <v>22</v>
      </c>
      <c r="G5867" t="s">
        <v>32</v>
      </c>
      <c r="H5867" t="s">
        <v>33</v>
      </c>
      <c r="I5867" t="s">
        <v>28</v>
      </c>
      <c r="J5867" t="s">
        <v>76</v>
      </c>
      <c r="K5867" t="s">
        <v>1107</v>
      </c>
      <c r="L5867" t="s">
        <v>283</v>
      </c>
      <c r="M5867" t="s">
        <v>232</v>
      </c>
      <c r="N5867" s="2">
        <v>41096</v>
      </c>
      <c r="O5867" s="2">
        <v>41098</v>
      </c>
      <c r="P5867">
        <v>13</v>
      </c>
      <c r="Q5867" s="1">
        <v>0.05</v>
      </c>
      <c r="R5867">
        <v>808.49</v>
      </c>
      <c r="S5867">
        <v>55.3</v>
      </c>
      <c r="T5867">
        <f t="shared" si="91"/>
        <v>10510.37</v>
      </c>
    </row>
    <row r="5868" spans="1:20" x14ac:dyDescent="0.3">
      <c r="A5868">
        <v>5867</v>
      </c>
      <c r="B5868">
        <v>86014</v>
      </c>
      <c r="C5868" t="s">
        <v>2004</v>
      </c>
      <c r="D5868" t="s">
        <v>20</v>
      </c>
      <c r="E5868" t="s">
        <v>39</v>
      </c>
      <c r="F5868" t="s">
        <v>31</v>
      </c>
      <c r="G5868" t="s">
        <v>48</v>
      </c>
      <c r="H5868" t="s">
        <v>61</v>
      </c>
      <c r="I5868" t="s">
        <v>28</v>
      </c>
      <c r="J5868" t="s">
        <v>76</v>
      </c>
      <c r="K5868" t="s">
        <v>58</v>
      </c>
      <c r="L5868" t="s">
        <v>192</v>
      </c>
      <c r="M5868" t="s">
        <v>143</v>
      </c>
      <c r="N5868" s="2">
        <v>40505</v>
      </c>
      <c r="O5868" s="2">
        <v>40512</v>
      </c>
      <c r="P5868">
        <v>31</v>
      </c>
      <c r="Q5868" s="1">
        <v>7.0000000000000007E-2</v>
      </c>
      <c r="R5868">
        <v>16.91</v>
      </c>
      <c r="S5868">
        <v>6.25</v>
      </c>
      <c r="T5868">
        <f t="shared" si="91"/>
        <v>524.21</v>
      </c>
    </row>
    <row r="5869" spans="1:20" x14ac:dyDescent="0.3">
      <c r="A5869">
        <v>5868</v>
      </c>
      <c r="B5869">
        <v>88666</v>
      </c>
      <c r="C5869" t="s">
        <v>537</v>
      </c>
      <c r="D5869" t="s">
        <v>20</v>
      </c>
      <c r="E5869" t="s">
        <v>39</v>
      </c>
      <c r="F5869" t="s">
        <v>31</v>
      </c>
      <c r="G5869" t="s">
        <v>23</v>
      </c>
      <c r="H5869" t="s">
        <v>42</v>
      </c>
      <c r="I5869" t="s">
        <v>28</v>
      </c>
      <c r="J5869" t="s">
        <v>76</v>
      </c>
      <c r="K5869" t="s">
        <v>163</v>
      </c>
      <c r="L5869" t="s">
        <v>192</v>
      </c>
      <c r="M5869" t="s">
        <v>63</v>
      </c>
      <c r="N5869" s="2">
        <v>40192</v>
      </c>
      <c r="O5869" s="2">
        <v>40194</v>
      </c>
      <c r="P5869">
        <v>7</v>
      </c>
      <c r="Q5869" s="1">
        <v>0.08</v>
      </c>
      <c r="R5869">
        <v>7.77</v>
      </c>
      <c r="S5869">
        <v>9.23</v>
      </c>
      <c r="T5869">
        <f t="shared" si="91"/>
        <v>54.39</v>
      </c>
    </row>
    <row r="5870" spans="1:20" x14ac:dyDescent="0.3">
      <c r="A5870">
        <v>5869</v>
      </c>
      <c r="B5870">
        <v>88673</v>
      </c>
      <c r="C5870" t="s">
        <v>537</v>
      </c>
      <c r="D5870" t="s">
        <v>578</v>
      </c>
      <c r="E5870" t="s">
        <v>21</v>
      </c>
      <c r="F5870" t="s">
        <v>31</v>
      </c>
      <c r="G5870" t="s">
        <v>23</v>
      </c>
      <c r="H5870" t="s">
        <v>24</v>
      </c>
      <c r="I5870" t="s">
        <v>28</v>
      </c>
      <c r="J5870" t="s">
        <v>76</v>
      </c>
      <c r="K5870" t="s">
        <v>1108</v>
      </c>
      <c r="L5870" t="s">
        <v>283</v>
      </c>
      <c r="M5870" t="s">
        <v>141</v>
      </c>
      <c r="N5870" s="2">
        <v>41288</v>
      </c>
      <c r="O5870" s="2">
        <v>41288</v>
      </c>
      <c r="P5870">
        <v>6</v>
      </c>
      <c r="Q5870" s="1">
        <v>0.02</v>
      </c>
      <c r="R5870">
        <v>306.14</v>
      </c>
      <c r="S5870">
        <v>26.53</v>
      </c>
      <c r="T5870">
        <f t="shared" si="91"/>
        <v>1836.84</v>
      </c>
    </row>
    <row r="5871" spans="1:20" x14ac:dyDescent="0.3">
      <c r="A5871">
        <v>5870</v>
      </c>
      <c r="B5871">
        <v>88666</v>
      </c>
      <c r="C5871" t="s">
        <v>537</v>
      </c>
      <c r="D5871" t="s">
        <v>38</v>
      </c>
      <c r="E5871" t="s">
        <v>39</v>
      </c>
      <c r="F5871" t="s">
        <v>31</v>
      </c>
      <c r="G5871" t="s">
        <v>23</v>
      </c>
      <c r="H5871" t="s">
        <v>61</v>
      </c>
      <c r="I5871" t="s">
        <v>28</v>
      </c>
      <c r="J5871" t="s">
        <v>76</v>
      </c>
      <c r="K5871" t="s">
        <v>184</v>
      </c>
      <c r="L5871" t="s">
        <v>192</v>
      </c>
      <c r="M5871" t="s">
        <v>141</v>
      </c>
      <c r="N5871" s="2">
        <v>40192</v>
      </c>
      <c r="O5871" s="2">
        <v>40194</v>
      </c>
      <c r="P5871">
        <v>3</v>
      </c>
      <c r="Q5871" s="1">
        <v>0.1</v>
      </c>
      <c r="R5871">
        <v>18.97</v>
      </c>
      <c r="S5871">
        <v>9.5399999999999991</v>
      </c>
      <c r="T5871">
        <f t="shared" si="91"/>
        <v>56.91</v>
      </c>
    </row>
    <row r="5872" spans="1:20" x14ac:dyDescent="0.3">
      <c r="A5872">
        <v>5871</v>
      </c>
      <c r="B5872">
        <v>90858</v>
      </c>
      <c r="C5872" t="s">
        <v>1079</v>
      </c>
      <c r="D5872" t="s">
        <v>20</v>
      </c>
      <c r="E5872" t="s">
        <v>187</v>
      </c>
      <c r="F5872" t="s">
        <v>31</v>
      </c>
      <c r="G5872" t="s">
        <v>48</v>
      </c>
      <c r="H5872" t="s">
        <v>219</v>
      </c>
      <c r="I5872" t="s">
        <v>28</v>
      </c>
      <c r="J5872" t="s">
        <v>76</v>
      </c>
      <c r="K5872" t="s">
        <v>282</v>
      </c>
      <c r="L5872" t="s">
        <v>192</v>
      </c>
      <c r="M5872" t="s">
        <v>141</v>
      </c>
      <c r="N5872" s="2">
        <v>41027</v>
      </c>
      <c r="O5872" s="2">
        <v>41027</v>
      </c>
      <c r="P5872">
        <v>3</v>
      </c>
      <c r="Q5872" s="1">
        <v>0.04</v>
      </c>
      <c r="R5872">
        <v>4.4800000000000004</v>
      </c>
      <c r="S5872">
        <v>7.24</v>
      </c>
      <c r="T5872">
        <f t="shared" si="91"/>
        <v>13.440000000000001</v>
      </c>
    </row>
    <row r="5873" spans="1:20" x14ac:dyDescent="0.3">
      <c r="A5873">
        <v>5872</v>
      </c>
      <c r="B5873">
        <v>91525</v>
      </c>
      <c r="C5873" t="s">
        <v>833</v>
      </c>
      <c r="D5873" t="s">
        <v>20</v>
      </c>
      <c r="E5873" t="s">
        <v>39</v>
      </c>
      <c r="F5873" t="s">
        <v>31</v>
      </c>
      <c r="G5873" t="s">
        <v>93</v>
      </c>
      <c r="H5873" t="s">
        <v>54</v>
      </c>
      <c r="I5873" t="s">
        <v>28</v>
      </c>
      <c r="J5873" t="s">
        <v>76</v>
      </c>
      <c r="K5873" t="s">
        <v>226</v>
      </c>
      <c r="L5873" t="s">
        <v>26</v>
      </c>
      <c r="M5873" t="s">
        <v>35</v>
      </c>
      <c r="N5873" s="2">
        <v>40848</v>
      </c>
      <c r="O5873" s="2">
        <v>40849</v>
      </c>
      <c r="P5873">
        <v>39</v>
      </c>
      <c r="Q5873" s="1">
        <v>0.01</v>
      </c>
      <c r="R5873">
        <v>10.23</v>
      </c>
      <c r="S5873">
        <v>4.68</v>
      </c>
      <c r="T5873">
        <f t="shared" si="91"/>
        <v>398.97</v>
      </c>
    </row>
    <row r="5874" spans="1:20" x14ac:dyDescent="0.3">
      <c r="A5874">
        <v>5873</v>
      </c>
      <c r="B5874">
        <v>91533</v>
      </c>
      <c r="C5874" t="s">
        <v>1514</v>
      </c>
      <c r="D5874" t="s">
        <v>578</v>
      </c>
      <c r="E5874" t="s">
        <v>21</v>
      </c>
      <c r="F5874" t="s">
        <v>31</v>
      </c>
      <c r="G5874" t="s">
        <v>93</v>
      </c>
      <c r="H5874" t="s">
        <v>24</v>
      </c>
      <c r="I5874" t="s">
        <v>28</v>
      </c>
      <c r="J5874" t="s">
        <v>76</v>
      </c>
      <c r="K5874" t="s">
        <v>1147</v>
      </c>
      <c r="L5874" t="s">
        <v>283</v>
      </c>
      <c r="M5874" t="s">
        <v>102</v>
      </c>
      <c r="N5874" s="2">
        <v>41617</v>
      </c>
      <c r="O5874" s="2">
        <v>41619</v>
      </c>
      <c r="P5874">
        <v>2</v>
      </c>
      <c r="Q5874" s="1">
        <v>0.06</v>
      </c>
      <c r="R5874">
        <v>1500.97</v>
      </c>
      <c r="S5874">
        <v>29.7</v>
      </c>
      <c r="T5874">
        <f t="shared" si="91"/>
        <v>3001.94</v>
      </c>
    </row>
    <row r="5875" spans="1:20" x14ac:dyDescent="0.3">
      <c r="A5875">
        <v>5874</v>
      </c>
      <c r="B5875">
        <v>91533</v>
      </c>
      <c r="C5875" t="s">
        <v>1514</v>
      </c>
      <c r="D5875" t="s">
        <v>578</v>
      </c>
      <c r="E5875" t="s">
        <v>21</v>
      </c>
      <c r="F5875" t="s">
        <v>31</v>
      </c>
      <c r="G5875" t="s">
        <v>93</v>
      </c>
      <c r="H5875" t="s">
        <v>33</v>
      </c>
      <c r="I5875" t="s">
        <v>28</v>
      </c>
      <c r="J5875" t="s">
        <v>76</v>
      </c>
      <c r="K5875" t="s">
        <v>210</v>
      </c>
      <c r="L5875" t="s">
        <v>330</v>
      </c>
      <c r="M5875" t="s">
        <v>279</v>
      </c>
      <c r="N5875" s="2">
        <v>41617</v>
      </c>
      <c r="O5875" s="2">
        <v>41620</v>
      </c>
      <c r="P5875">
        <v>23</v>
      </c>
      <c r="Q5875" s="1">
        <v>0.06</v>
      </c>
      <c r="R5875">
        <v>80.97</v>
      </c>
      <c r="S5875">
        <v>30.06</v>
      </c>
      <c r="T5875">
        <f t="shared" si="91"/>
        <v>1862.31</v>
      </c>
    </row>
    <row r="5876" spans="1:20" x14ac:dyDescent="0.3">
      <c r="A5876">
        <v>5875</v>
      </c>
      <c r="B5876">
        <v>91533</v>
      </c>
      <c r="C5876" t="s">
        <v>1514</v>
      </c>
      <c r="D5876" t="s">
        <v>20</v>
      </c>
      <c r="E5876" t="s">
        <v>21</v>
      </c>
      <c r="F5876" t="s">
        <v>31</v>
      </c>
      <c r="G5876" t="s">
        <v>93</v>
      </c>
      <c r="H5876" t="s">
        <v>203</v>
      </c>
      <c r="I5876" t="s">
        <v>28</v>
      </c>
      <c r="J5876" t="s">
        <v>76</v>
      </c>
      <c r="K5876" t="s">
        <v>198</v>
      </c>
      <c r="L5876" t="s">
        <v>192</v>
      </c>
      <c r="M5876" t="s">
        <v>214</v>
      </c>
      <c r="N5876" s="2">
        <v>41617</v>
      </c>
      <c r="O5876" s="2">
        <v>41619</v>
      </c>
      <c r="P5876">
        <v>15</v>
      </c>
      <c r="Q5876" s="1">
        <v>0.09</v>
      </c>
      <c r="R5876">
        <v>65.989999999999995</v>
      </c>
      <c r="S5876">
        <v>8.99</v>
      </c>
      <c r="T5876">
        <f t="shared" si="91"/>
        <v>989.84999999999991</v>
      </c>
    </row>
    <row r="5877" spans="1:20" x14ac:dyDescent="0.3">
      <c r="A5877">
        <v>5876</v>
      </c>
      <c r="B5877">
        <v>89756</v>
      </c>
      <c r="C5877" t="s">
        <v>2446</v>
      </c>
      <c r="D5877" t="s">
        <v>20</v>
      </c>
      <c r="E5877" t="s">
        <v>39</v>
      </c>
      <c r="F5877" t="s">
        <v>31</v>
      </c>
      <c r="G5877" t="s">
        <v>48</v>
      </c>
      <c r="H5877" t="s">
        <v>54</v>
      </c>
      <c r="I5877" t="s">
        <v>28</v>
      </c>
      <c r="J5877" t="s">
        <v>76</v>
      </c>
      <c r="K5877" t="s">
        <v>149</v>
      </c>
      <c r="L5877" t="s">
        <v>746</v>
      </c>
      <c r="M5877" t="s">
        <v>143</v>
      </c>
      <c r="N5877" s="2">
        <v>41117</v>
      </c>
      <c r="O5877" s="2">
        <v>41119</v>
      </c>
      <c r="P5877">
        <v>5</v>
      </c>
      <c r="Q5877" s="1">
        <v>0.08</v>
      </c>
      <c r="R5877">
        <v>138.13999999999999</v>
      </c>
      <c r="S5877">
        <v>35</v>
      </c>
      <c r="T5877">
        <f t="shared" si="91"/>
        <v>690.69999999999993</v>
      </c>
    </row>
    <row r="5878" spans="1:20" x14ac:dyDescent="0.3">
      <c r="A5878">
        <v>5877</v>
      </c>
      <c r="B5878">
        <v>86129</v>
      </c>
      <c r="C5878" t="s">
        <v>1029</v>
      </c>
      <c r="D5878" t="s">
        <v>38</v>
      </c>
      <c r="E5878" t="s">
        <v>39</v>
      </c>
      <c r="F5878" t="s">
        <v>31</v>
      </c>
      <c r="G5878" t="s">
        <v>48</v>
      </c>
      <c r="H5878" t="s">
        <v>54</v>
      </c>
      <c r="I5878" t="s">
        <v>28</v>
      </c>
      <c r="J5878" t="s">
        <v>76</v>
      </c>
      <c r="K5878" t="s">
        <v>248</v>
      </c>
      <c r="L5878" t="s">
        <v>192</v>
      </c>
      <c r="M5878" t="s">
        <v>131</v>
      </c>
      <c r="N5878" s="2">
        <v>40981</v>
      </c>
      <c r="O5878" s="2">
        <v>40985</v>
      </c>
      <c r="P5878">
        <v>6</v>
      </c>
      <c r="Q5878" s="1">
        <v>0.1</v>
      </c>
      <c r="R5878">
        <v>8.0399999999999991</v>
      </c>
      <c r="S5878">
        <v>8.94</v>
      </c>
      <c r="T5878">
        <f t="shared" si="91"/>
        <v>48.239999999999995</v>
      </c>
    </row>
    <row r="5879" spans="1:20" x14ac:dyDescent="0.3">
      <c r="A5879">
        <v>5878</v>
      </c>
      <c r="B5879">
        <v>89763</v>
      </c>
      <c r="C5879" t="s">
        <v>273</v>
      </c>
      <c r="D5879" t="s">
        <v>20</v>
      </c>
      <c r="E5879" t="s">
        <v>21</v>
      </c>
      <c r="F5879" t="s">
        <v>31</v>
      </c>
      <c r="G5879" t="s">
        <v>41</v>
      </c>
      <c r="H5879" t="s">
        <v>24</v>
      </c>
      <c r="I5879" t="s">
        <v>28</v>
      </c>
      <c r="J5879" t="s">
        <v>76</v>
      </c>
      <c r="K5879" t="s">
        <v>198</v>
      </c>
      <c r="L5879" t="s">
        <v>44</v>
      </c>
      <c r="M5879" t="s">
        <v>255</v>
      </c>
      <c r="N5879" s="2">
        <v>40561</v>
      </c>
      <c r="O5879" s="2">
        <v>40563</v>
      </c>
      <c r="P5879">
        <v>2</v>
      </c>
      <c r="Q5879" s="1">
        <v>0.09</v>
      </c>
      <c r="R5879">
        <v>20.99</v>
      </c>
      <c r="S5879">
        <v>0.99</v>
      </c>
      <c r="T5879">
        <f t="shared" si="91"/>
        <v>41.98</v>
      </c>
    </row>
    <row r="5880" spans="1:20" x14ac:dyDescent="0.3">
      <c r="A5880">
        <v>5879</v>
      </c>
      <c r="B5880">
        <v>88308</v>
      </c>
      <c r="C5880" t="s">
        <v>261</v>
      </c>
      <c r="D5880" t="s">
        <v>20</v>
      </c>
      <c r="E5880" t="s">
        <v>39</v>
      </c>
      <c r="F5880" t="s">
        <v>22</v>
      </c>
      <c r="G5880" t="s">
        <v>23</v>
      </c>
      <c r="H5880" t="s">
        <v>78</v>
      </c>
      <c r="I5880" t="s">
        <v>28</v>
      </c>
      <c r="J5880" t="s">
        <v>76</v>
      </c>
      <c r="K5880" t="s">
        <v>149</v>
      </c>
      <c r="L5880" t="s">
        <v>44</v>
      </c>
      <c r="M5880" t="s">
        <v>80</v>
      </c>
      <c r="N5880" s="2">
        <v>41429</v>
      </c>
      <c r="O5880" s="2">
        <v>41431</v>
      </c>
      <c r="P5880">
        <v>6</v>
      </c>
      <c r="Q5880" s="1">
        <v>0.03</v>
      </c>
      <c r="R5880">
        <v>37.94</v>
      </c>
      <c r="S5880">
        <v>5.08</v>
      </c>
      <c r="T5880">
        <f t="shared" si="91"/>
        <v>227.64</v>
      </c>
    </row>
    <row r="5881" spans="1:20" x14ac:dyDescent="0.3">
      <c r="A5881">
        <v>5880</v>
      </c>
      <c r="B5881">
        <v>91530</v>
      </c>
      <c r="C5881" t="s">
        <v>1514</v>
      </c>
      <c r="D5881" t="s">
        <v>38</v>
      </c>
      <c r="E5881" t="s">
        <v>39</v>
      </c>
      <c r="F5881" t="s">
        <v>31</v>
      </c>
      <c r="G5881" t="s">
        <v>41</v>
      </c>
      <c r="H5881" t="s">
        <v>42</v>
      </c>
      <c r="I5881" t="s">
        <v>28</v>
      </c>
      <c r="J5881" t="s">
        <v>76</v>
      </c>
      <c r="K5881" t="s">
        <v>181</v>
      </c>
      <c r="L5881" t="s">
        <v>192</v>
      </c>
      <c r="M5881" t="s">
        <v>367</v>
      </c>
      <c r="N5881" s="2">
        <v>41422</v>
      </c>
      <c r="O5881" s="2">
        <v>41424</v>
      </c>
      <c r="P5881">
        <v>13</v>
      </c>
      <c r="Q5881" s="1">
        <v>0.1</v>
      </c>
      <c r="R5881">
        <v>6.48</v>
      </c>
      <c r="S5881">
        <v>6.22</v>
      </c>
      <c r="T5881">
        <f t="shared" si="91"/>
        <v>84.240000000000009</v>
      </c>
    </row>
    <row r="5882" spans="1:20" x14ac:dyDescent="0.3">
      <c r="A5882">
        <v>5881</v>
      </c>
      <c r="B5882">
        <v>91079</v>
      </c>
      <c r="C5882" t="s">
        <v>841</v>
      </c>
      <c r="D5882" t="s">
        <v>578</v>
      </c>
      <c r="E5882" t="s">
        <v>187</v>
      </c>
      <c r="F5882" t="s">
        <v>31</v>
      </c>
      <c r="G5882" t="s">
        <v>23</v>
      </c>
      <c r="H5882" t="s">
        <v>219</v>
      </c>
      <c r="I5882" t="s">
        <v>28</v>
      </c>
      <c r="J5882" t="s">
        <v>76</v>
      </c>
      <c r="K5882" t="s">
        <v>101</v>
      </c>
      <c r="L5882" t="s">
        <v>330</v>
      </c>
      <c r="M5882" t="s">
        <v>141</v>
      </c>
      <c r="N5882" s="2">
        <v>40568</v>
      </c>
      <c r="O5882" s="2">
        <v>40571</v>
      </c>
      <c r="P5882">
        <v>11</v>
      </c>
      <c r="Q5882" s="1">
        <v>0.01</v>
      </c>
      <c r="R5882">
        <v>400.98</v>
      </c>
      <c r="S5882">
        <v>42.52</v>
      </c>
      <c r="T5882">
        <f t="shared" si="91"/>
        <v>4410.7800000000007</v>
      </c>
    </row>
    <row r="5883" spans="1:20" x14ac:dyDescent="0.3">
      <c r="A5883">
        <v>5882</v>
      </c>
      <c r="B5883">
        <v>88772</v>
      </c>
      <c r="C5883" t="s">
        <v>1781</v>
      </c>
      <c r="D5883" t="s">
        <v>20</v>
      </c>
      <c r="E5883" t="s">
        <v>39</v>
      </c>
      <c r="F5883" t="s">
        <v>31</v>
      </c>
      <c r="G5883" t="s">
        <v>48</v>
      </c>
      <c r="H5883" t="s">
        <v>61</v>
      </c>
      <c r="I5883" t="s">
        <v>28</v>
      </c>
      <c r="J5883" t="s">
        <v>76</v>
      </c>
      <c r="K5883" t="s">
        <v>58</v>
      </c>
      <c r="L5883" t="s">
        <v>26</v>
      </c>
      <c r="M5883" t="s">
        <v>35</v>
      </c>
      <c r="N5883" s="2">
        <v>40602</v>
      </c>
      <c r="O5883" s="2">
        <v>40604</v>
      </c>
      <c r="P5883">
        <v>4</v>
      </c>
      <c r="Q5883" s="1">
        <v>0.05</v>
      </c>
      <c r="R5883">
        <v>30.98</v>
      </c>
      <c r="S5883">
        <v>8.99</v>
      </c>
      <c r="T5883">
        <f t="shared" si="91"/>
        <v>123.92</v>
      </c>
    </row>
    <row r="5884" spans="1:20" x14ac:dyDescent="0.3">
      <c r="A5884">
        <v>5883</v>
      </c>
      <c r="B5884">
        <v>87407</v>
      </c>
      <c r="C5884" t="s">
        <v>1410</v>
      </c>
      <c r="D5884" t="s">
        <v>20</v>
      </c>
      <c r="E5884" t="s">
        <v>39</v>
      </c>
      <c r="F5884" t="s">
        <v>22</v>
      </c>
      <c r="G5884" t="s">
        <v>41</v>
      </c>
      <c r="H5884" t="s">
        <v>54</v>
      </c>
      <c r="I5884" t="s">
        <v>28</v>
      </c>
      <c r="J5884" t="s">
        <v>76</v>
      </c>
      <c r="K5884" t="s">
        <v>231</v>
      </c>
      <c r="L5884" t="s">
        <v>192</v>
      </c>
      <c r="M5884" t="s">
        <v>499</v>
      </c>
      <c r="N5884" s="2">
        <v>40491</v>
      </c>
      <c r="O5884" s="2">
        <v>40493</v>
      </c>
      <c r="P5884">
        <v>3</v>
      </c>
      <c r="Q5884" s="1">
        <v>0.02</v>
      </c>
      <c r="R5884">
        <v>5.98</v>
      </c>
      <c r="S5884">
        <v>5.15</v>
      </c>
      <c r="T5884">
        <f t="shared" si="91"/>
        <v>17.940000000000001</v>
      </c>
    </row>
    <row r="5885" spans="1:20" x14ac:dyDescent="0.3">
      <c r="A5885">
        <v>5884</v>
      </c>
      <c r="B5885">
        <v>91534</v>
      </c>
      <c r="C5885" t="s">
        <v>440</v>
      </c>
      <c r="D5885" t="s">
        <v>20</v>
      </c>
      <c r="E5885" t="s">
        <v>187</v>
      </c>
      <c r="F5885" t="s">
        <v>31</v>
      </c>
      <c r="G5885" t="s">
        <v>93</v>
      </c>
      <c r="H5885" t="s">
        <v>217</v>
      </c>
      <c r="I5885" t="s">
        <v>28</v>
      </c>
      <c r="J5885" t="s">
        <v>64</v>
      </c>
      <c r="K5885" t="s">
        <v>113</v>
      </c>
      <c r="L5885" t="s">
        <v>44</v>
      </c>
      <c r="M5885" t="s">
        <v>35</v>
      </c>
      <c r="N5885" s="2">
        <v>41036</v>
      </c>
      <c r="O5885" s="2">
        <v>41038</v>
      </c>
      <c r="P5885">
        <v>15</v>
      </c>
      <c r="Q5885" s="1">
        <v>0.03</v>
      </c>
      <c r="R5885">
        <v>7.59</v>
      </c>
      <c r="S5885">
        <v>4</v>
      </c>
      <c r="T5885">
        <f t="shared" si="91"/>
        <v>113.85</v>
      </c>
    </row>
    <row r="5886" spans="1:20" x14ac:dyDescent="0.3">
      <c r="A5886">
        <v>5885</v>
      </c>
      <c r="B5886">
        <v>91534</v>
      </c>
      <c r="C5886" t="s">
        <v>440</v>
      </c>
      <c r="D5886" t="s">
        <v>20</v>
      </c>
      <c r="E5886" t="s">
        <v>39</v>
      </c>
      <c r="F5886" t="s">
        <v>31</v>
      </c>
      <c r="G5886" t="s">
        <v>93</v>
      </c>
      <c r="H5886" t="s">
        <v>94</v>
      </c>
      <c r="I5886" t="s">
        <v>28</v>
      </c>
      <c r="J5886" t="s">
        <v>64</v>
      </c>
      <c r="K5886" t="s">
        <v>184</v>
      </c>
      <c r="L5886" t="s">
        <v>192</v>
      </c>
      <c r="M5886" t="s">
        <v>35</v>
      </c>
      <c r="N5886" s="2">
        <v>41036</v>
      </c>
      <c r="O5886" s="2">
        <v>41036</v>
      </c>
      <c r="P5886">
        <v>4</v>
      </c>
      <c r="Q5886" s="1">
        <v>0.01</v>
      </c>
      <c r="R5886">
        <v>104.85</v>
      </c>
      <c r="S5886">
        <v>19.989999999999998</v>
      </c>
      <c r="T5886">
        <f t="shared" si="91"/>
        <v>419.4</v>
      </c>
    </row>
    <row r="5887" spans="1:20" x14ac:dyDescent="0.3">
      <c r="A5887">
        <v>5886</v>
      </c>
      <c r="B5887">
        <v>90015</v>
      </c>
      <c r="C5887" t="s">
        <v>642</v>
      </c>
      <c r="D5887" t="s">
        <v>20</v>
      </c>
      <c r="E5887" t="s">
        <v>39</v>
      </c>
      <c r="F5887" t="s">
        <v>31</v>
      </c>
      <c r="G5887" t="s">
        <v>32</v>
      </c>
      <c r="H5887" t="s">
        <v>78</v>
      </c>
      <c r="I5887" t="s">
        <v>28</v>
      </c>
      <c r="J5887" t="s">
        <v>64</v>
      </c>
      <c r="K5887" t="s">
        <v>50</v>
      </c>
      <c r="L5887" t="s">
        <v>192</v>
      </c>
      <c r="M5887" t="s">
        <v>35</v>
      </c>
      <c r="N5887" s="2">
        <v>40852</v>
      </c>
      <c r="O5887" s="2">
        <v>40852</v>
      </c>
      <c r="P5887">
        <v>25</v>
      </c>
      <c r="Q5887" s="1">
        <v>0.1</v>
      </c>
      <c r="R5887">
        <v>41.71</v>
      </c>
      <c r="S5887">
        <v>4.5</v>
      </c>
      <c r="T5887">
        <f t="shared" si="91"/>
        <v>1042.75</v>
      </c>
    </row>
    <row r="5888" spans="1:20" x14ac:dyDescent="0.3">
      <c r="A5888">
        <v>5887</v>
      </c>
      <c r="B5888">
        <v>90015</v>
      </c>
      <c r="C5888" t="s">
        <v>613</v>
      </c>
      <c r="D5888" t="s">
        <v>20</v>
      </c>
      <c r="E5888" t="s">
        <v>39</v>
      </c>
      <c r="F5888" t="s">
        <v>31</v>
      </c>
      <c r="G5888" t="s">
        <v>32</v>
      </c>
      <c r="H5888" t="s">
        <v>54</v>
      </c>
      <c r="I5888" t="s">
        <v>28</v>
      </c>
      <c r="J5888" t="s">
        <v>64</v>
      </c>
      <c r="K5888" t="s">
        <v>95</v>
      </c>
      <c r="L5888" t="s">
        <v>192</v>
      </c>
      <c r="M5888" t="s">
        <v>35</v>
      </c>
      <c r="N5888" s="2">
        <v>40852</v>
      </c>
      <c r="O5888" s="2">
        <v>40854</v>
      </c>
      <c r="P5888">
        <v>37</v>
      </c>
      <c r="Q5888" s="1">
        <v>0.1</v>
      </c>
      <c r="R5888">
        <v>60.98</v>
      </c>
      <c r="S5888">
        <v>19.989999999999998</v>
      </c>
      <c r="T5888">
        <f t="shared" si="91"/>
        <v>2256.2599999999998</v>
      </c>
    </row>
    <row r="5889" spans="1:20" x14ac:dyDescent="0.3">
      <c r="A5889">
        <v>5888</v>
      </c>
      <c r="B5889">
        <v>87794</v>
      </c>
      <c r="C5889" t="s">
        <v>2188</v>
      </c>
      <c r="D5889" t="s">
        <v>20</v>
      </c>
      <c r="E5889" t="s">
        <v>21</v>
      </c>
      <c r="F5889" t="s">
        <v>31</v>
      </c>
      <c r="G5889" t="s">
        <v>32</v>
      </c>
      <c r="H5889" t="s">
        <v>203</v>
      </c>
      <c r="I5889" t="s">
        <v>28</v>
      </c>
      <c r="J5889" t="s">
        <v>64</v>
      </c>
      <c r="K5889" t="s">
        <v>34</v>
      </c>
      <c r="L5889" t="s">
        <v>26</v>
      </c>
      <c r="M5889" t="s">
        <v>35</v>
      </c>
      <c r="N5889" s="2">
        <v>41465</v>
      </c>
      <c r="O5889" s="2">
        <v>41466</v>
      </c>
      <c r="P5889">
        <v>8</v>
      </c>
      <c r="Q5889" s="1">
        <v>0.04</v>
      </c>
      <c r="R5889">
        <v>43.98</v>
      </c>
      <c r="S5889">
        <v>1.99</v>
      </c>
      <c r="T5889">
        <f t="shared" si="91"/>
        <v>351.84</v>
      </c>
    </row>
    <row r="5890" spans="1:20" x14ac:dyDescent="0.3">
      <c r="A5890">
        <v>5889</v>
      </c>
      <c r="B5890">
        <v>87865</v>
      </c>
      <c r="C5890" t="s">
        <v>870</v>
      </c>
      <c r="D5890" t="s">
        <v>20</v>
      </c>
      <c r="E5890" t="s">
        <v>39</v>
      </c>
      <c r="F5890" t="s">
        <v>40</v>
      </c>
      <c r="G5890" t="s">
        <v>23</v>
      </c>
      <c r="H5890" t="s">
        <v>89</v>
      </c>
      <c r="I5890" t="s">
        <v>28</v>
      </c>
      <c r="J5890" t="s">
        <v>64</v>
      </c>
      <c r="K5890" t="s">
        <v>158</v>
      </c>
      <c r="L5890" t="s">
        <v>192</v>
      </c>
      <c r="M5890" t="s">
        <v>59</v>
      </c>
      <c r="N5890" s="2">
        <v>40828</v>
      </c>
      <c r="O5890" s="2">
        <v>40830</v>
      </c>
      <c r="P5890">
        <v>1</v>
      </c>
      <c r="Q5890" s="1">
        <v>0.1</v>
      </c>
      <c r="R5890">
        <v>4.13</v>
      </c>
      <c r="S5890">
        <v>0.5</v>
      </c>
      <c r="T5890">
        <f t="shared" si="91"/>
        <v>4.13</v>
      </c>
    </row>
    <row r="5891" spans="1:20" x14ac:dyDescent="0.3">
      <c r="A5891">
        <v>5890</v>
      </c>
      <c r="B5891">
        <v>87865</v>
      </c>
      <c r="C5891" t="s">
        <v>870</v>
      </c>
      <c r="D5891" t="s">
        <v>20</v>
      </c>
      <c r="E5891" t="s">
        <v>39</v>
      </c>
      <c r="F5891" t="s">
        <v>40</v>
      </c>
      <c r="G5891" t="s">
        <v>23</v>
      </c>
      <c r="H5891" t="s">
        <v>94</v>
      </c>
      <c r="I5891" t="s">
        <v>28</v>
      </c>
      <c r="J5891" t="s">
        <v>64</v>
      </c>
      <c r="K5891" t="s">
        <v>101</v>
      </c>
      <c r="L5891" t="s">
        <v>44</v>
      </c>
      <c r="M5891" t="s">
        <v>99</v>
      </c>
      <c r="N5891" s="2">
        <v>40828</v>
      </c>
      <c r="O5891" s="2">
        <v>40829</v>
      </c>
      <c r="P5891">
        <v>10</v>
      </c>
      <c r="Q5891" s="1">
        <v>0.08</v>
      </c>
      <c r="R5891">
        <v>4.7300000000000004</v>
      </c>
      <c r="S5891">
        <v>1.52</v>
      </c>
      <c r="T5891">
        <f t="shared" ref="T5891:T5954" si="92">R5891*P5891</f>
        <v>47.300000000000004</v>
      </c>
    </row>
    <row r="5892" spans="1:20" x14ac:dyDescent="0.3">
      <c r="A5892">
        <v>5891</v>
      </c>
      <c r="B5892">
        <v>87865</v>
      </c>
      <c r="C5892" t="s">
        <v>870</v>
      </c>
      <c r="D5892" t="s">
        <v>20</v>
      </c>
      <c r="E5892" t="s">
        <v>39</v>
      </c>
      <c r="F5892" t="s">
        <v>40</v>
      </c>
      <c r="G5892" t="s">
        <v>23</v>
      </c>
      <c r="H5892" t="s">
        <v>78</v>
      </c>
      <c r="I5892" t="s">
        <v>28</v>
      </c>
      <c r="J5892" t="s">
        <v>64</v>
      </c>
      <c r="K5892" t="s">
        <v>74</v>
      </c>
      <c r="L5892" t="s">
        <v>192</v>
      </c>
      <c r="M5892" t="s">
        <v>59</v>
      </c>
      <c r="N5892" s="2">
        <v>40828</v>
      </c>
      <c r="O5892" s="2">
        <v>40829</v>
      </c>
      <c r="P5892">
        <v>1</v>
      </c>
      <c r="Q5892" s="1">
        <v>7.0000000000000007E-2</v>
      </c>
      <c r="R5892">
        <v>419.19</v>
      </c>
      <c r="S5892">
        <v>19.989999999999998</v>
      </c>
      <c r="T5892">
        <f t="shared" si="92"/>
        <v>419.19</v>
      </c>
    </row>
    <row r="5893" spans="1:20" x14ac:dyDescent="0.3">
      <c r="A5893">
        <v>5892</v>
      </c>
      <c r="B5893">
        <v>88763</v>
      </c>
      <c r="C5893" t="s">
        <v>354</v>
      </c>
      <c r="D5893" t="s">
        <v>20</v>
      </c>
      <c r="E5893" t="s">
        <v>39</v>
      </c>
      <c r="F5893" t="s">
        <v>31</v>
      </c>
      <c r="G5893" t="s">
        <v>48</v>
      </c>
      <c r="H5893" t="s">
        <v>89</v>
      </c>
      <c r="I5893" t="s">
        <v>28</v>
      </c>
      <c r="J5893" t="s">
        <v>64</v>
      </c>
      <c r="K5893" t="s">
        <v>291</v>
      </c>
      <c r="L5893" t="s">
        <v>192</v>
      </c>
      <c r="M5893" t="s">
        <v>139</v>
      </c>
      <c r="N5893" s="2">
        <v>41522</v>
      </c>
      <c r="O5893" s="2">
        <v>41526</v>
      </c>
      <c r="P5893">
        <v>14</v>
      </c>
      <c r="Q5893" s="1">
        <v>0.04</v>
      </c>
      <c r="R5893">
        <v>2.08</v>
      </c>
      <c r="S5893">
        <v>1.49</v>
      </c>
      <c r="T5893">
        <f t="shared" si="92"/>
        <v>29.12</v>
      </c>
    </row>
    <row r="5894" spans="1:20" x14ac:dyDescent="0.3">
      <c r="A5894">
        <v>5893</v>
      </c>
      <c r="B5894">
        <v>86058</v>
      </c>
      <c r="C5894" t="s">
        <v>220</v>
      </c>
      <c r="D5894" t="s">
        <v>20</v>
      </c>
      <c r="E5894" t="s">
        <v>187</v>
      </c>
      <c r="F5894" t="s">
        <v>31</v>
      </c>
      <c r="G5894" t="s">
        <v>23</v>
      </c>
      <c r="H5894" t="s">
        <v>217</v>
      </c>
      <c r="I5894" t="s">
        <v>28</v>
      </c>
      <c r="J5894" t="s">
        <v>64</v>
      </c>
      <c r="K5894" t="s">
        <v>181</v>
      </c>
      <c r="L5894" t="s">
        <v>44</v>
      </c>
      <c r="M5894" t="s">
        <v>35</v>
      </c>
      <c r="N5894" s="2">
        <v>41181</v>
      </c>
      <c r="O5894" s="2">
        <v>41184</v>
      </c>
      <c r="P5894">
        <v>24</v>
      </c>
      <c r="Q5894" s="1">
        <v>0.16</v>
      </c>
      <c r="R5894">
        <v>13.73</v>
      </c>
      <c r="S5894">
        <v>6.85</v>
      </c>
      <c r="T5894">
        <f t="shared" si="92"/>
        <v>329.52</v>
      </c>
    </row>
    <row r="5895" spans="1:20" x14ac:dyDescent="0.3">
      <c r="A5895">
        <v>5894</v>
      </c>
      <c r="B5895">
        <v>87840</v>
      </c>
      <c r="C5895" t="s">
        <v>144</v>
      </c>
      <c r="D5895" t="s">
        <v>20</v>
      </c>
      <c r="E5895" t="s">
        <v>39</v>
      </c>
      <c r="F5895" t="s">
        <v>31</v>
      </c>
      <c r="G5895" t="s">
        <v>41</v>
      </c>
      <c r="H5895" t="s">
        <v>42</v>
      </c>
      <c r="I5895" t="s">
        <v>28</v>
      </c>
      <c r="J5895" t="s">
        <v>64</v>
      </c>
      <c r="K5895" t="s">
        <v>50</v>
      </c>
      <c r="L5895" t="s">
        <v>192</v>
      </c>
      <c r="M5895" t="s">
        <v>141</v>
      </c>
      <c r="N5895" s="2">
        <v>41533</v>
      </c>
      <c r="O5895" s="2">
        <v>41534</v>
      </c>
      <c r="P5895">
        <v>23</v>
      </c>
      <c r="Q5895" s="1">
        <v>0.04</v>
      </c>
      <c r="R5895">
        <v>6.48</v>
      </c>
      <c r="S5895">
        <v>5.19</v>
      </c>
      <c r="T5895">
        <f t="shared" si="92"/>
        <v>149.04000000000002</v>
      </c>
    </row>
    <row r="5896" spans="1:20" x14ac:dyDescent="0.3">
      <c r="A5896">
        <v>5895</v>
      </c>
      <c r="B5896">
        <v>86441</v>
      </c>
      <c r="C5896" t="s">
        <v>1191</v>
      </c>
      <c r="D5896" t="s">
        <v>20</v>
      </c>
      <c r="E5896" t="s">
        <v>39</v>
      </c>
      <c r="F5896" t="s">
        <v>31</v>
      </c>
      <c r="G5896" t="s">
        <v>93</v>
      </c>
      <c r="H5896" t="s">
        <v>42</v>
      </c>
      <c r="I5896" t="s">
        <v>28</v>
      </c>
      <c r="J5896" t="s">
        <v>64</v>
      </c>
      <c r="K5896" t="s">
        <v>184</v>
      </c>
      <c r="L5896" t="s">
        <v>192</v>
      </c>
      <c r="M5896" t="s">
        <v>69</v>
      </c>
      <c r="N5896" s="2">
        <v>40946</v>
      </c>
      <c r="O5896" s="2">
        <v>40948</v>
      </c>
      <c r="P5896">
        <v>10</v>
      </c>
      <c r="Q5896" s="1">
        <v>0.01</v>
      </c>
      <c r="R5896">
        <v>4.9800000000000004</v>
      </c>
      <c r="S5896">
        <v>4.95</v>
      </c>
      <c r="T5896">
        <f t="shared" si="92"/>
        <v>49.800000000000004</v>
      </c>
    </row>
    <row r="5897" spans="1:20" x14ac:dyDescent="0.3">
      <c r="A5897">
        <v>5896</v>
      </c>
      <c r="B5897">
        <v>91151</v>
      </c>
      <c r="C5897" t="s">
        <v>259</v>
      </c>
      <c r="D5897" t="s">
        <v>20</v>
      </c>
      <c r="E5897" t="s">
        <v>39</v>
      </c>
      <c r="F5897" t="s">
        <v>31</v>
      </c>
      <c r="G5897" t="s">
        <v>23</v>
      </c>
      <c r="H5897" t="s">
        <v>54</v>
      </c>
      <c r="I5897" t="s">
        <v>28</v>
      </c>
      <c r="J5897" t="s">
        <v>64</v>
      </c>
      <c r="K5897" t="s">
        <v>113</v>
      </c>
      <c r="L5897" t="s">
        <v>192</v>
      </c>
      <c r="M5897" t="s">
        <v>69</v>
      </c>
      <c r="N5897" s="2">
        <v>41479</v>
      </c>
      <c r="O5897" s="2">
        <v>41480</v>
      </c>
      <c r="P5897">
        <v>15</v>
      </c>
      <c r="Q5897" s="1">
        <v>0.03</v>
      </c>
      <c r="R5897">
        <v>1.88</v>
      </c>
      <c r="S5897">
        <v>1.49</v>
      </c>
      <c r="T5897">
        <f t="shared" si="92"/>
        <v>28.2</v>
      </c>
    </row>
    <row r="5898" spans="1:20" x14ac:dyDescent="0.3">
      <c r="A5898">
        <v>5897</v>
      </c>
      <c r="B5898">
        <v>88815</v>
      </c>
      <c r="C5898" t="s">
        <v>360</v>
      </c>
      <c r="D5898" t="s">
        <v>20</v>
      </c>
      <c r="E5898" t="s">
        <v>21</v>
      </c>
      <c r="F5898" t="s">
        <v>31</v>
      </c>
      <c r="G5898" t="s">
        <v>23</v>
      </c>
      <c r="H5898" t="s">
        <v>24</v>
      </c>
      <c r="I5898" t="s">
        <v>28</v>
      </c>
      <c r="J5898" t="s">
        <v>64</v>
      </c>
      <c r="K5898" t="s">
        <v>1138</v>
      </c>
      <c r="L5898" t="s">
        <v>44</v>
      </c>
      <c r="M5898" t="s">
        <v>121</v>
      </c>
      <c r="N5898" s="2">
        <v>40486</v>
      </c>
      <c r="O5898" s="2">
        <v>40487</v>
      </c>
      <c r="P5898">
        <v>26</v>
      </c>
      <c r="Q5898" s="1">
        <v>0.05</v>
      </c>
      <c r="R5898">
        <v>35.99</v>
      </c>
      <c r="S5898">
        <v>5.99</v>
      </c>
      <c r="T5898">
        <f t="shared" si="92"/>
        <v>935.74</v>
      </c>
    </row>
    <row r="5899" spans="1:20" x14ac:dyDescent="0.3">
      <c r="A5899">
        <v>5898</v>
      </c>
      <c r="B5899">
        <v>88846</v>
      </c>
      <c r="C5899" t="s">
        <v>722</v>
      </c>
      <c r="D5899" t="s">
        <v>20</v>
      </c>
      <c r="E5899" t="s">
        <v>39</v>
      </c>
      <c r="F5899" t="s">
        <v>31</v>
      </c>
      <c r="G5899" t="s">
        <v>93</v>
      </c>
      <c r="H5899" t="s">
        <v>54</v>
      </c>
      <c r="I5899" t="s">
        <v>28</v>
      </c>
      <c r="J5899" t="s">
        <v>64</v>
      </c>
      <c r="K5899" t="s">
        <v>55</v>
      </c>
      <c r="L5899" t="s">
        <v>192</v>
      </c>
      <c r="M5899" t="s">
        <v>279</v>
      </c>
      <c r="N5899" s="2">
        <v>41235</v>
      </c>
      <c r="O5899" s="2">
        <v>41237</v>
      </c>
      <c r="P5899">
        <v>13</v>
      </c>
      <c r="Q5899" s="1">
        <v>0</v>
      </c>
      <c r="R5899">
        <v>6.81</v>
      </c>
      <c r="S5899">
        <v>5.48</v>
      </c>
      <c r="T5899">
        <f t="shared" si="92"/>
        <v>88.53</v>
      </c>
    </row>
    <row r="5900" spans="1:20" x14ac:dyDescent="0.3">
      <c r="A5900">
        <v>5899</v>
      </c>
      <c r="B5900">
        <v>89028</v>
      </c>
      <c r="C5900" t="s">
        <v>185</v>
      </c>
      <c r="D5900" t="s">
        <v>38</v>
      </c>
      <c r="E5900" t="s">
        <v>187</v>
      </c>
      <c r="F5900" t="s">
        <v>31</v>
      </c>
      <c r="G5900" t="s">
        <v>41</v>
      </c>
      <c r="H5900" t="s">
        <v>217</v>
      </c>
      <c r="I5900" t="s">
        <v>28</v>
      </c>
      <c r="J5900" t="s">
        <v>64</v>
      </c>
      <c r="K5900" t="s">
        <v>248</v>
      </c>
      <c r="L5900" t="s">
        <v>26</v>
      </c>
      <c r="M5900" t="s">
        <v>69</v>
      </c>
      <c r="N5900" s="2">
        <v>40764</v>
      </c>
      <c r="O5900" s="2">
        <v>40766</v>
      </c>
      <c r="P5900">
        <v>1</v>
      </c>
      <c r="Q5900" s="1">
        <v>0.08</v>
      </c>
      <c r="R5900">
        <v>4.82</v>
      </c>
      <c r="S5900">
        <v>5.72</v>
      </c>
      <c r="T5900">
        <f t="shared" si="92"/>
        <v>4.82</v>
      </c>
    </row>
    <row r="5901" spans="1:20" x14ac:dyDescent="0.3">
      <c r="A5901">
        <v>5900</v>
      </c>
      <c r="B5901">
        <v>91090</v>
      </c>
      <c r="C5901" t="s">
        <v>325</v>
      </c>
      <c r="D5901" t="s">
        <v>578</v>
      </c>
      <c r="E5901" t="s">
        <v>187</v>
      </c>
      <c r="F5901" t="s">
        <v>22</v>
      </c>
      <c r="G5901" t="s">
        <v>93</v>
      </c>
      <c r="H5901" t="s">
        <v>188</v>
      </c>
      <c r="I5901" t="s">
        <v>28</v>
      </c>
      <c r="J5901" t="s">
        <v>64</v>
      </c>
      <c r="K5901" t="s">
        <v>226</v>
      </c>
      <c r="L5901" t="s">
        <v>283</v>
      </c>
      <c r="M5901" t="s">
        <v>182</v>
      </c>
      <c r="N5901" s="2">
        <v>40474</v>
      </c>
      <c r="O5901" s="2">
        <v>40475</v>
      </c>
      <c r="P5901">
        <v>5</v>
      </c>
      <c r="Q5901" s="1">
        <v>0.06</v>
      </c>
      <c r="R5901">
        <v>180.98</v>
      </c>
      <c r="S5901">
        <v>26.2</v>
      </c>
      <c r="T5901">
        <f t="shared" si="92"/>
        <v>904.9</v>
      </c>
    </row>
    <row r="5902" spans="1:20" x14ac:dyDescent="0.3">
      <c r="A5902">
        <v>5901</v>
      </c>
      <c r="B5902">
        <v>91100</v>
      </c>
      <c r="C5902" t="s">
        <v>325</v>
      </c>
      <c r="D5902" t="s">
        <v>20</v>
      </c>
      <c r="E5902" t="s">
        <v>187</v>
      </c>
      <c r="F5902" t="s">
        <v>22</v>
      </c>
      <c r="G5902" t="s">
        <v>93</v>
      </c>
      <c r="H5902" t="s">
        <v>225</v>
      </c>
      <c r="I5902" t="s">
        <v>28</v>
      </c>
      <c r="J5902" t="s">
        <v>64</v>
      </c>
      <c r="K5902" t="s">
        <v>170</v>
      </c>
      <c r="L5902" t="s">
        <v>44</v>
      </c>
      <c r="M5902" t="s">
        <v>246</v>
      </c>
      <c r="N5902" s="2">
        <v>41570</v>
      </c>
      <c r="O5902" s="2">
        <v>41572</v>
      </c>
      <c r="P5902">
        <v>13</v>
      </c>
      <c r="Q5902" s="1">
        <v>0.01</v>
      </c>
      <c r="R5902">
        <v>7.28</v>
      </c>
      <c r="S5902">
        <v>7.98</v>
      </c>
      <c r="T5902">
        <f t="shared" si="92"/>
        <v>94.64</v>
      </c>
    </row>
    <row r="5903" spans="1:20" x14ac:dyDescent="0.3">
      <c r="A5903">
        <v>5902</v>
      </c>
      <c r="B5903">
        <v>91270</v>
      </c>
      <c r="C5903" t="s">
        <v>757</v>
      </c>
      <c r="D5903" t="s">
        <v>578</v>
      </c>
      <c r="E5903" t="s">
        <v>39</v>
      </c>
      <c r="F5903" t="s">
        <v>47</v>
      </c>
      <c r="G5903" t="s">
        <v>23</v>
      </c>
      <c r="H5903" t="s">
        <v>42</v>
      </c>
      <c r="I5903" t="s">
        <v>28</v>
      </c>
      <c r="J5903" t="s">
        <v>64</v>
      </c>
      <c r="K5903" t="s">
        <v>181</v>
      </c>
      <c r="L5903" t="s">
        <v>283</v>
      </c>
      <c r="M5903" t="s">
        <v>156</v>
      </c>
      <c r="N5903" s="2">
        <v>40555</v>
      </c>
      <c r="O5903" s="2">
        <v>40555</v>
      </c>
      <c r="P5903">
        <v>4</v>
      </c>
      <c r="Q5903" s="1">
        <v>0.08</v>
      </c>
      <c r="R5903">
        <v>68.81</v>
      </c>
      <c r="S5903">
        <v>60</v>
      </c>
      <c r="T5903">
        <f t="shared" si="92"/>
        <v>275.24</v>
      </c>
    </row>
    <row r="5904" spans="1:20" x14ac:dyDescent="0.3">
      <c r="A5904">
        <v>5903</v>
      </c>
      <c r="B5904">
        <v>88813</v>
      </c>
      <c r="C5904" t="s">
        <v>1391</v>
      </c>
      <c r="D5904" t="s">
        <v>578</v>
      </c>
      <c r="E5904" t="s">
        <v>187</v>
      </c>
      <c r="F5904" t="s">
        <v>31</v>
      </c>
      <c r="G5904" t="s">
        <v>93</v>
      </c>
      <c r="H5904" t="s">
        <v>225</v>
      </c>
      <c r="I5904" t="s">
        <v>28</v>
      </c>
      <c r="J5904" t="s">
        <v>64</v>
      </c>
      <c r="K5904" t="s">
        <v>71</v>
      </c>
      <c r="L5904" t="s">
        <v>283</v>
      </c>
      <c r="M5904" t="s">
        <v>35</v>
      </c>
      <c r="N5904" s="2">
        <v>41602</v>
      </c>
      <c r="O5904" s="2">
        <v>41604</v>
      </c>
      <c r="P5904">
        <v>41</v>
      </c>
      <c r="Q5904" s="1">
        <v>0.02</v>
      </c>
      <c r="R5904">
        <v>95.95</v>
      </c>
      <c r="S5904">
        <v>74.349999999999994</v>
      </c>
      <c r="T5904">
        <f t="shared" si="92"/>
        <v>3933.9500000000003</v>
      </c>
    </row>
    <row r="5905" spans="1:20" x14ac:dyDescent="0.3">
      <c r="A5905">
        <v>5904</v>
      </c>
      <c r="B5905">
        <v>88813</v>
      </c>
      <c r="C5905" t="s">
        <v>1391</v>
      </c>
      <c r="D5905" t="s">
        <v>20</v>
      </c>
      <c r="E5905" t="s">
        <v>39</v>
      </c>
      <c r="F5905" t="s">
        <v>31</v>
      </c>
      <c r="G5905" t="s">
        <v>93</v>
      </c>
      <c r="H5905" t="s">
        <v>78</v>
      </c>
      <c r="I5905" t="s">
        <v>28</v>
      </c>
      <c r="J5905" t="s">
        <v>64</v>
      </c>
      <c r="K5905" t="s">
        <v>136</v>
      </c>
      <c r="L5905" t="s">
        <v>192</v>
      </c>
      <c r="M5905" t="s">
        <v>35</v>
      </c>
      <c r="N5905" s="2">
        <v>41602</v>
      </c>
      <c r="O5905" s="2">
        <v>41603</v>
      </c>
      <c r="P5905">
        <v>26</v>
      </c>
      <c r="Q5905" s="1">
        <v>0.08</v>
      </c>
      <c r="R5905">
        <v>5.98</v>
      </c>
      <c r="S5905">
        <v>5.46</v>
      </c>
      <c r="T5905">
        <f t="shared" si="92"/>
        <v>155.48000000000002</v>
      </c>
    </row>
    <row r="5906" spans="1:20" x14ac:dyDescent="0.3">
      <c r="A5906">
        <v>5905</v>
      </c>
      <c r="B5906">
        <v>86319</v>
      </c>
      <c r="C5906" t="s">
        <v>815</v>
      </c>
      <c r="D5906" t="s">
        <v>20</v>
      </c>
      <c r="E5906" t="s">
        <v>39</v>
      </c>
      <c r="F5906" t="s">
        <v>31</v>
      </c>
      <c r="G5906" t="s">
        <v>41</v>
      </c>
      <c r="H5906" t="s">
        <v>94</v>
      </c>
      <c r="I5906" t="s">
        <v>28</v>
      </c>
      <c r="J5906" t="s">
        <v>64</v>
      </c>
      <c r="K5906" t="s">
        <v>68</v>
      </c>
      <c r="L5906" t="s">
        <v>192</v>
      </c>
      <c r="M5906" t="s">
        <v>35</v>
      </c>
      <c r="N5906" s="2">
        <v>40943</v>
      </c>
      <c r="O5906" s="2">
        <v>40945</v>
      </c>
      <c r="P5906">
        <v>14</v>
      </c>
      <c r="Q5906" s="1">
        <v>0.08</v>
      </c>
      <c r="R5906">
        <v>3.52</v>
      </c>
      <c r="S5906">
        <v>6.83</v>
      </c>
      <c r="T5906">
        <f t="shared" si="92"/>
        <v>49.28</v>
      </c>
    </row>
    <row r="5907" spans="1:20" x14ac:dyDescent="0.3">
      <c r="A5907">
        <v>5906</v>
      </c>
      <c r="B5907">
        <v>87683</v>
      </c>
      <c r="C5907" t="s">
        <v>542</v>
      </c>
      <c r="D5907" t="s">
        <v>20</v>
      </c>
      <c r="E5907" t="s">
        <v>21</v>
      </c>
      <c r="F5907" t="s">
        <v>31</v>
      </c>
      <c r="G5907" t="s">
        <v>23</v>
      </c>
      <c r="H5907" t="s">
        <v>203</v>
      </c>
      <c r="I5907" t="s">
        <v>28</v>
      </c>
      <c r="J5907" t="s">
        <v>64</v>
      </c>
      <c r="K5907" t="s">
        <v>204</v>
      </c>
      <c r="L5907" t="s">
        <v>26</v>
      </c>
      <c r="M5907" t="s">
        <v>35</v>
      </c>
      <c r="N5907" s="2">
        <v>40814</v>
      </c>
      <c r="O5907" s="2">
        <v>40816</v>
      </c>
      <c r="P5907">
        <v>7</v>
      </c>
      <c r="Q5907" s="1">
        <v>0</v>
      </c>
      <c r="R5907">
        <v>39.479999999999997</v>
      </c>
      <c r="S5907">
        <v>1.99</v>
      </c>
      <c r="T5907">
        <f t="shared" si="92"/>
        <v>276.35999999999996</v>
      </c>
    </row>
    <row r="5908" spans="1:20" x14ac:dyDescent="0.3">
      <c r="A5908">
        <v>5907</v>
      </c>
      <c r="B5908">
        <v>88593</v>
      </c>
      <c r="C5908" t="s">
        <v>862</v>
      </c>
      <c r="D5908" t="s">
        <v>20</v>
      </c>
      <c r="E5908" t="s">
        <v>187</v>
      </c>
      <c r="F5908" t="s">
        <v>47</v>
      </c>
      <c r="G5908" t="s">
        <v>93</v>
      </c>
      <c r="H5908" t="s">
        <v>225</v>
      </c>
      <c r="I5908" t="s">
        <v>28</v>
      </c>
      <c r="J5908" t="s">
        <v>64</v>
      </c>
      <c r="K5908" t="s">
        <v>101</v>
      </c>
      <c r="L5908" t="s">
        <v>26</v>
      </c>
      <c r="M5908" t="s">
        <v>117</v>
      </c>
      <c r="N5908" s="2">
        <v>40757</v>
      </c>
      <c r="O5908" s="2">
        <v>40759</v>
      </c>
      <c r="P5908">
        <v>3</v>
      </c>
      <c r="Q5908" s="1">
        <v>0.01</v>
      </c>
      <c r="R5908">
        <v>18.649999999999999</v>
      </c>
      <c r="S5908">
        <v>3.77</v>
      </c>
      <c r="T5908">
        <f t="shared" si="92"/>
        <v>55.949999999999996</v>
      </c>
    </row>
    <row r="5909" spans="1:20" x14ac:dyDescent="0.3">
      <c r="A5909">
        <v>5908</v>
      </c>
      <c r="B5909">
        <v>88593</v>
      </c>
      <c r="C5909" t="s">
        <v>862</v>
      </c>
      <c r="D5909" t="s">
        <v>38</v>
      </c>
      <c r="E5909" t="s">
        <v>39</v>
      </c>
      <c r="F5909" t="s">
        <v>47</v>
      </c>
      <c r="G5909" t="s">
        <v>93</v>
      </c>
      <c r="H5909" t="s">
        <v>94</v>
      </c>
      <c r="I5909" t="s">
        <v>28</v>
      </c>
      <c r="J5909" t="s">
        <v>64</v>
      </c>
      <c r="K5909" t="s">
        <v>119</v>
      </c>
      <c r="L5909" t="s">
        <v>192</v>
      </c>
      <c r="M5909" t="s">
        <v>160</v>
      </c>
      <c r="N5909" s="2">
        <v>40757</v>
      </c>
      <c r="O5909" s="2">
        <v>40759</v>
      </c>
      <c r="P5909">
        <v>11</v>
      </c>
      <c r="Q5909" s="1">
        <v>0.06</v>
      </c>
      <c r="R5909">
        <v>34.76</v>
      </c>
      <c r="S5909">
        <v>5.49</v>
      </c>
      <c r="T5909">
        <f t="shared" si="92"/>
        <v>382.35999999999996</v>
      </c>
    </row>
    <row r="5910" spans="1:20" x14ac:dyDescent="0.3">
      <c r="A5910">
        <v>5909</v>
      </c>
      <c r="B5910">
        <v>88597</v>
      </c>
      <c r="C5910" t="s">
        <v>377</v>
      </c>
      <c r="D5910" t="s">
        <v>20</v>
      </c>
      <c r="E5910" t="s">
        <v>39</v>
      </c>
      <c r="F5910" t="s">
        <v>47</v>
      </c>
      <c r="G5910" t="s">
        <v>93</v>
      </c>
      <c r="H5910" t="s">
        <v>49</v>
      </c>
      <c r="I5910" t="s">
        <v>28</v>
      </c>
      <c r="J5910" t="s">
        <v>64</v>
      </c>
      <c r="K5910" t="s">
        <v>113</v>
      </c>
      <c r="L5910" t="s">
        <v>706</v>
      </c>
      <c r="M5910" t="s">
        <v>156</v>
      </c>
      <c r="N5910" s="2">
        <v>41488</v>
      </c>
      <c r="O5910" s="2">
        <v>41490</v>
      </c>
      <c r="P5910">
        <v>6</v>
      </c>
      <c r="Q5910" s="1">
        <v>0.01</v>
      </c>
      <c r="R5910">
        <v>46.89</v>
      </c>
      <c r="S5910">
        <v>5.0999999999999996</v>
      </c>
      <c r="T5910">
        <f t="shared" si="92"/>
        <v>281.34000000000003</v>
      </c>
    </row>
    <row r="5911" spans="1:20" x14ac:dyDescent="0.3">
      <c r="A5911">
        <v>5910</v>
      </c>
      <c r="B5911">
        <v>91192</v>
      </c>
      <c r="C5911" t="s">
        <v>480</v>
      </c>
      <c r="D5911" t="s">
        <v>20</v>
      </c>
      <c r="E5911" t="s">
        <v>39</v>
      </c>
      <c r="F5911" t="s">
        <v>31</v>
      </c>
      <c r="G5911" t="s">
        <v>32</v>
      </c>
      <c r="H5911" t="s">
        <v>61</v>
      </c>
      <c r="I5911" t="s">
        <v>28</v>
      </c>
      <c r="J5911" t="s">
        <v>64</v>
      </c>
      <c r="K5911" t="s">
        <v>55</v>
      </c>
      <c r="L5911" t="s">
        <v>26</v>
      </c>
      <c r="M5911" t="s">
        <v>35</v>
      </c>
      <c r="N5911" s="2">
        <v>41618</v>
      </c>
      <c r="O5911" s="2">
        <v>41620</v>
      </c>
      <c r="P5911">
        <v>7</v>
      </c>
      <c r="Q5911" s="1">
        <v>0.09</v>
      </c>
      <c r="R5911">
        <v>10.98</v>
      </c>
      <c r="S5911">
        <v>3.37</v>
      </c>
      <c r="T5911">
        <f t="shared" si="92"/>
        <v>76.86</v>
      </c>
    </row>
    <row r="5912" spans="1:20" x14ac:dyDescent="0.3">
      <c r="A5912">
        <v>5911</v>
      </c>
      <c r="B5912">
        <v>86453</v>
      </c>
      <c r="C5912" t="s">
        <v>896</v>
      </c>
      <c r="D5912" t="s">
        <v>20</v>
      </c>
      <c r="E5912" t="s">
        <v>39</v>
      </c>
      <c r="F5912" t="s">
        <v>22</v>
      </c>
      <c r="G5912" t="s">
        <v>93</v>
      </c>
      <c r="H5912" t="s">
        <v>78</v>
      </c>
      <c r="I5912" t="s">
        <v>28</v>
      </c>
      <c r="J5912" t="s">
        <v>64</v>
      </c>
      <c r="K5912" t="s">
        <v>149</v>
      </c>
      <c r="L5912" t="s">
        <v>192</v>
      </c>
      <c r="M5912" t="s">
        <v>137</v>
      </c>
      <c r="N5912" s="2">
        <v>41433</v>
      </c>
      <c r="O5912" s="2">
        <v>41433</v>
      </c>
      <c r="P5912">
        <v>4</v>
      </c>
      <c r="Q5912" s="1">
        <v>0.04</v>
      </c>
      <c r="R5912">
        <v>11.97</v>
      </c>
      <c r="S5912">
        <v>4.9800000000000004</v>
      </c>
      <c r="T5912">
        <f t="shared" si="92"/>
        <v>47.88</v>
      </c>
    </row>
    <row r="5913" spans="1:20" x14ac:dyDescent="0.3">
      <c r="A5913">
        <v>5912</v>
      </c>
      <c r="B5913">
        <v>86453</v>
      </c>
      <c r="C5913" t="s">
        <v>1853</v>
      </c>
      <c r="D5913" t="s">
        <v>20</v>
      </c>
      <c r="E5913" t="s">
        <v>21</v>
      </c>
      <c r="F5913" t="s">
        <v>22</v>
      </c>
      <c r="G5913" t="s">
        <v>93</v>
      </c>
      <c r="H5913" t="s">
        <v>203</v>
      </c>
      <c r="I5913" t="s">
        <v>28</v>
      </c>
      <c r="J5913" t="s">
        <v>64</v>
      </c>
      <c r="K5913" t="s">
        <v>198</v>
      </c>
      <c r="L5913" t="s">
        <v>192</v>
      </c>
      <c r="M5913" t="s">
        <v>123</v>
      </c>
      <c r="N5913" s="2">
        <v>41433</v>
      </c>
      <c r="O5913" s="2">
        <v>41434</v>
      </c>
      <c r="P5913">
        <v>4</v>
      </c>
      <c r="Q5913" s="1">
        <v>0.08</v>
      </c>
      <c r="R5913">
        <v>195.99</v>
      </c>
      <c r="S5913">
        <v>4.2</v>
      </c>
      <c r="T5913">
        <f t="shared" si="92"/>
        <v>783.96</v>
      </c>
    </row>
    <row r="5914" spans="1:20" x14ac:dyDescent="0.3">
      <c r="A5914">
        <v>5913</v>
      </c>
      <c r="B5914">
        <v>87503</v>
      </c>
      <c r="C5914" t="s">
        <v>1531</v>
      </c>
      <c r="D5914" t="s">
        <v>20</v>
      </c>
      <c r="E5914" t="s">
        <v>39</v>
      </c>
      <c r="F5914" t="s">
        <v>31</v>
      </c>
      <c r="G5914" t="s">
        <v>32</v>
      </c>
      <c r="H5914" t="s">
        <v>61</v>
      </c>
      <c r="I5914" t="s">
        <v>28</v>
      </c>
      <c r="J5914" t="s">
        <v>64</v>
      </c>
      <c r="K5914" t="s">
        <v>149</v>
      </c>
      <c r="L5914" t="s">
        <v>192</v>
      </c>
      <c r="M5914" t="s">
        <v>69</v>
      </c>
      <c r="N5914" s="2">
        <v>41382</v>
      </c>
      <c r="O5914" s="2">
        <v>41385</v>
      </c>
      <c r="P5914">
        <v>11</v>
      </c>
      <c r="Q5914" s="1">
        <v>0.03</v>
      </c>
      <c r="R5914">
        <v>10.9</v>
      </c>
      <c r="S5914">
        <v>7.46</v>
      </c>
      <c r="T5914">
        <f t="shared" si="92"/>
        <v>119.9</v>
      </c>
    </row>
    <row r="5915" spans="1:20" x14ac:dyDescent="0.3">
      <c r="A5915">
        <v>5914</v>
      </c>
      <c r="B5915">
        <v>87994</v>
      </c>
      <c r="C5915" t="s">
        <v>322</v>
      </c>
      <c r="D5915" t="s">
        <v>20</v>
      </c>
      <c r="E5915" t="s">
        <v>39</v>
      </c>
      <c r="F5915" t="s">
        <v>31</v>
      </c>
      <c r="G5915" t="s">
        <v>32</v>
      </c>
      <c r="H5915" t="s">
        <v>61</v>
      </c>
      <c r="I5915" t="s">
        <v>28</v>
      </c>
      <c r="J5915" t="s">
        <v>64</v>
      </c>
      <c r="K5915" t="s">
        <v>98</v>
      </c>
      <c r="L5915" t="s">
        <v>192</v>
      </c>
      <c r="M5915" t="s">
        <v>131</v>
      </c>
      <c r="N5915" s="2">
        <v>40283</v>
      </c>
      <c r="O5915" s="2">
        <v>40283</v>
      </c>
      <c r="P5915">
        <v>7</v>
      </c>
      <c r="Q5915" s="1">
        <v>0.01</v>
      </c>
      <c r="R5915">
        <v>15.16</v>
      </c>
      <c r="S5915">
        <v>15.09</v>
      </c>
      <c r="T5915">
        <f t="shared" si="92"/>
        <v>106.12</v>
      </c>
    </row>
    <row r="5916" spans="1:20" x14ac:dyDescent="0.3">
      <c r="A5916">
        <v>5915</v>
      </c>
      <c r="B5916">
        <v>85954</v>
      </c>
      <c r="C5916" t="s">
        <v>1424</v>
      </c>
      <c r="D5916" t="s">
        <v>20</v>
      </c>
      <c r="E5916" t="s">
        <v>21</v>
      </c>
      <c r="F5916" t="s">
        <v>22</v>
      </c>
      <c r="G5916" t="s">
        <v>32</v>
      </c>
      <c r="H5916" t="s">
        <v>206</v>
      </c>
      <c r="I5916" t="s">
        <v>28</v>
      </c>
      <c r="J5916" t="s">
        <v>64</v>
      </c>
      <c r="K5916" t="s">
        <v>198</v>
      </c>
      <c r="L5916" t="s">
        <v>192</v>
      </c>
      <c r="M5916" t="s">
        <v>80</v>
      </c>
      <c r="N5916" s="2">
        <v>40879</v>
      </c>
      <c r="O5916" s="2">
        <v>40880</v>
      </c>
      <c r="P5916">
        <v>11</v>
      </c>
      <c r="Q5916" s="1">
        <v>0.06</v>
      </c>
      <c r="R5916">
        <v>50.98</v>
      </c>
      <c r="S5916">
        <v>6.5</v>
      </c>
      <c r="T5916">
        <f t="shared" si="92"/>
        <v>560.78</v>
      </c>
    </row>
    <row r="5917" spans="1:20" x14ac:dyDescent="0.3">
      <c r="A5917">
        <v>5916</v>
      </c>
      <c r="B5917">
        <v>91102</v>
      </c>
      <c r="C5917" t="s">
        <v>526</v>
      </c>
      <c r="D5917" t="s">
        <v>38</v>
      </c>
      <c r="E5917" t="s">
        <v>39</v>
      </c>
      <c r="F5917" t="s">
        <v>40</v>
      </c>
      <c r="G5917" t="s">
        <v>32</v>
      </c>
      <c r="H5917" t="s">
        <v>54</v>
      </c>
      <c r="I5917" t="s">
        <v>28</v>
      </c>
      <c r="J5917" t="s">
        <v>64</v>
      </c>
      <c r="K5917" t="s">
        <v>170</v>
      </c>
      <c r="L5917" t="s">
        <v>44</v>
      </c>
      <c r="M5917" t="s">
        <v>59</v>
      </c>
      <c r="N5917" s="2">
        <v>40743</v>
      </c>
      <c r="O5917" s="2">
        <v>40744</v>
      </c>
      <c r="P5917">
        <v>14</v>
      </c>
      <c r="Q5917" s="1">
        <v>0.01</v>
      </c>
      <c r="R5917">
        <v>2.62</v>
      </c>
      <c r="S5917">
        <v>0.8</v>
      </c>
      <c r="T5917">
        <f t="shared" si="92"/>
        <v>36.68</v>
      </c>
    </row>
    <row r="5918" spans="1:20" x14ac:dyDescent="0.3">
      <c r="A5918">
        <v>5917</v>
      </c>
      <c r="B5918">
        <v>91102</v>
      </c>
      <c r="C5918" t="s">
        <v>526</v>
      </c>
      <c r="D5918" t="s">
        <v>20</v>
      </c>
      <c r="E5918" t="s">
        <v>21</v>
      </c>
      <c r="F5918" t="s">
        <v>40</v>
      </c>
      <c r="G5918" t="s">
        <v>32</v>
      </c>
      <c r="H5918" t="s">
        <v>24</v>
      </c>
      <c r="I5918" t="s">
        <v>28</v>
      </c>
      <c r="J5918" t="s">
        <v>64</v>
      </c>
      <c r="K5918" t="s">
        <v>213</v>
      </c>
      <c r="L5918" t="s">
        <v>192</v>
      </c>
      <c r="M5918" t="s">
        <v>59</v>
      </c>
      <c r="N5918" s="2">
        <v>40743</v>
      </c>
      <c r="O5918" s="2">
        <v>40744</v>
      </c>
      <c r="P5918">
        <v>3</v>
      </c>
      <c r="Q5918" s="1">
        <v>0.06</v>
      </c>
      <c r="R5918">
        <v>125.99</v>
      </c>
      <c r="S5918">
        <v>8.08</v>
      </c>
      <c r="T5918">
        <f t="shared" si="92"/>
        <v>377.96999999999997</v>
      </c>
    </row>
    <row r="5919" spans="1:20" x14ac:dyDescent="0.3">
      <c r="A5919">
        <v>5918</v>
      </c>
      <c r="B5919">
        <v>86266</v>
      </c>
      <c r="C5919" t="s">
        <v>1927</v>
      </c>
      <c r="D5919" t="s">
        <v>20</v>
      </c>
      <c r="E5919" t="s">
        <v>39</v>
      </c>
      <c r="F5919" t="s">
        <v>22</v>
      </c>
      <c r="G5919" t="s">
        <v>93</v>
      </c>
      <c r="H5919" t="s">
        <v>42</v>
      </c>
      <c r="I5919" t="s">
        <v>28</v>
      </c>
      <c r="J5919" t="s">
        <v>72</v>
      </c>
      <c r="K5919" t="s">
        <v>158</v>
      </c>
      <c r="L5919" t="s">
        <v>192</v>
      </c>
      <c r="M5919" t="s">
        <v>398</v>
      </c>
      <c r="N5919" s="2">
        <v>41366</v>
      </c>
      <c r="O5919" s="2">
        <v>41368</v>
      </c>
      <c r="P5919">
        <v>11</v>
      </c>
      <c r="Q5919" s="1">
        <v>0.1</v>
      </c>
      <c r="R5919">
        <v>13.48</v>
      </c>
      <c r="S5919">
        <v>4.51</v>
      </c>
      <c r="T5919">
        <f t="shared" si="92"/>
        <v>148.28</v>
      </c>
    </row>
    <row r="5920" spans="1:20" x14ac:dyDescent="0.3">
      <c r="A5920">
        <v>5919</v>
      </c>
      <c r="B5920">
        <v>86193</v>
      </c>
      <c r="C5920" t="s">
        <v>1300</v>
      </c>
      <c r="D5920" t="s">
        <v>38</v>
      </c>
      <c r="E5920" t="s">
        <v>39</v>
      </c>
      <c r="F5920" t="s">
        <v>22</v>
      </c>
      <c r="G5920" t="s">
        <v>93</v>
      </c>
      <c r="H5920" t="s">
        <v>89</v>
      </c>
      <c r="I5920" t="s">
        <v>28</v>
      </c>
      <c r="J5920" t="s">
        <v>72</v>
      </c>
      <c r="K5920" t="s">
        <v>43</v>
      </c>
      <c r="L5920" t="s">
        <v>192</v>
      </c>
      <c r="M5920" t="s">
        <v>227</v>
      </c>
      <c r="N5920" s="2">
        <v>40748</v>
      </c>
      <c r="O5920" s="2">
        <v>40748</v>
      </c>
      <c r="P5920">
        <v>6</v>
      </c>
      <c r="Q5920" s="1">
        <v>0.1</v>
      </c>
      <c r="R5920">
        <v>7.1</v>
      </c>
      <c r="S5920">
        <v>6.05</v>
      </c>
      <c r="T5920">
        <f t="shared" si="92"/>
        <v>42.599999999999994</v>
      </c>
    </row>
    <row r="5921" spans="1:20" x14ac:dyDescent="0.3">
      <c r="A5921">
        <v>5920</v>
      </c>
      <c r="B5921">
        <v>86193</v>
      </c>
      <c r="C5921" t="s">
        <v>1300</v>
      </c>
      <c r="D5921" t="s">
        <v>578</v>
      </c>
      <c r="E5921" t="s">
        <v>187</v>
      </c>
      <c r="F5921" t="s">
        <v>22</v>
      </c>
      <c r="G5921" t="s">
        <v>93</v>
      </c>
      <c r="H5921" t="s">
        <v>188</v>
      </c>
      <c r="I5921" t="s">
        <v>28</v>
      </c>
      <c r="J5921" t="s">
        <v>72</v>
      </c>
      <c r="K5921" t="s">
        <v>248</v>
      </c>
      <c r="L5921" t="s">
        <v>283</v>
      </c>
      <c r="M5921" t="s">
        <v>398</v>
      </c>
      <c r="N5921" s="2">
        <v>40748</v>
      </c>
      <c r="O5921" s="2">
        <v>40749</v>
      </c>
      <c r="P5921">
        <v>4</v>
      </c>
      <c r="Q5921" s="1">
        <v>7.0000000000000007E-2</v>
      </c>
      <c r="R5921">
        <v>284.98</v>
      </c>
      <c r="S5921">
        <v>69.55</v>
      </c>
      <c r="T5921">
        <f t="shared" si="92"/>
        <v>1139.92</v>
      </c>
    </row>
    <row r="5922" spans="1:20" x14ac:dyDescent="0.3">
      <c r="A5922">
        <v>5921</v>
      </c>
      <c r="B5922">
        <v>86193</v>
      </c>
      <c r="C5922" t="s">
        <v>1300</v>
      </c>
      <c r="D5922" t="s">
        <v>38</v>
      </c>
      <c r="E5922" t="s">
        <v>187</v>
      </c>
      <c r="F5922" t="s">
        <v>22</v>
      </c>
      <c r="G5922" t="s">
        <v>93</v>
      </c>
      <c r="H5922" t="s">
        <v>225</v>
      </c>
      <c r="I5922" t="s">
        <v>28</v>
      </c>
      <c r="J5922" t="s">
        <v>72</v>
      </c>
      <c r="K5922" t="s">
        <v>98</v>
      </c>
      <c r="L5922" t="s">
        <v>706</v>
      </c>
      <c r="M5922" t="s">
        <v>294</v>
      </c>
      <c r="N5922" s="2">
        <v>40748</v>
      </c>
      <c r="O5922" s="2">
        <v>40749</v>
      </c>
      <c r="P5922">
        <v>14</v>
      </c>
      <c r="Q5922" s="1">
        <v>0.03</v>
      </c>
      <c r="R5922">
        <v>107.53</v>
      </c>
      <c r="S5922">
        <v>5.81</v>
      </c>
      <c r="T5922">
        <f t="shared" si="92"/>
        <v>1505.42</v>
      </c>
    </row>
    <row r="5923" spans="1:20" x14ac:dyDescent="0.3">
      <c r="A5923">
        <v>5922</v>
      </c>
      <c r="B5923">
        <v>91368</v>
      </c>
      <c r="C5923" t="s">
        <v>900</v>
      </c>
      <c r="D5923" t="s">
        <v>20</v>
      </c>
      <c r="E5923" t="s">
        <v>39</v>
      </c>
      <c r="F5923" t="s">
        <v>47</v>
      </c>
      <c r="G5923" t="s">
        <v>93</v>
      </c>
      <c r="H5923" t="s">
        <v>78</v>
      </c>
      <c r="I5923" t="s">
        <v>28</v>
      </c>
      <c r="J5923" t="s">
        <v>72</v>
      </c>
      <c r="K5923" t="s">
        <v>133</v>
      </c>
      <c r="L5923" t="s">
        <v>44</v>
      </c>
      <c r="M5923" t="s">
        <v>51</v>
      </c>
      <c r="N5923" s="2">
        <v>40703</v>
      </c>
      <c r="O5923" s="2">
        <v>40705</v>
      </c>
      <c r="P5923">
        <v>12</v>
      </c>
      <c r="Q5923" s="1">
        <v>0</v>
      </c>
      <c r="R5923">
        <v>4.71</v>
      </c>
      <c r="S5923">
        <v>0.7</v>
      </c>
      <c r="T5923">
        <f t="shared" si="92"/>
        <v>56.519999999999996</v>
      </c>
    </row>
    <row r="5924" spans="1:20" x14ac:dyDescent="0.3">
      <c r="A5924">
        <v>5923</v>
      </c>
      <c r="B5924">
        <v>85957</v>
      </c>
      <c r="C5924" t="s">
        <v>675</v>
      </c>
      <c r="D5924" t="s">
        <v>20</v>
      </c>
      <c r="E5924" t="s">
        <v>39</v>
      </c>
      <c r="F5924" t="s">
        <v>31</v>
      </c>
      <c r="G5924" t="s">
        <v>41</v>
      </c>
      <c r="H5924" t="s">
        <v>42</v>
      </c>
      <c r="I5924" t="s">
        <v>28</v>
      </c>
      <c r="J5924" t="s">
        <v>72</v>
      </c>
      <c r="K5924" t="s">
        <v>58</v>
      </c>
      <c r="L5924" t="s">
        <v>44</v>
      </c>
      <c r="M5924" t="s">
        <v>35</v>
      </c>
      <c r="N5924" s="2">
        <v>41189</v>
      </c>
      <c r="O5924" s="2">
        <v>41190</v>
      </c>
      <c r="P5924">
        <v>14</v>
      </c>
      <c r="Q5924" s="1">
        <v>0.06</v>
      </c>
      <c r="R5924">
        <v>2.94</v>
      </c>
      <c r="S5924">
        <v>0.96</v>
      </c>
      <c r="T5924">
        <f t="shared" si="92"/>
        <v>41.16</v>
      </c>
    </row>
    <row r="5925" spans="1:20" x14ac:dyDescent="0.3">
      <c r="A5925">
        <v>5924</v>
      </c>
      <c r="B5925">
        <v>89557</v>
      </c>
      <c r="C5925" t="s">
        <v>329</v>
      </c>
      <c r="D5925" t="s">
        <v>20</v>
      </c>
      <c r="E5925" t="s">
        <v>187</v>
      </c>
      <c r="F5925" t="s">
        <v>22</v>
      </c>
      <c r="G5925" t="s">
        <v>41</v>
      </c>
      <c r="H5925" t="s">
        <v>225</v>
      </c>
      <c r="I5925" t="s">
        <v>28</v>
      </c>
      <c r="J5925" t="s">
        <v>72</v>
      </c>
      <c r="K5925" t="s">
        <v>181</v>
      </c>
      <c r="L5925" t="s">
        <v>330</v>
      </c>
      <c r="M5925" t="s">
        <v>137</v>
      </c>
      <c r="N5925" s="2">
        <v>41500</v>
      </c>
      <c r="O5925" s="2">
        <v>41502</v>
      </c>
      <c r="P5925">
        <v>7</v>
      </c>
      <c r="Q5925" s="1">
        <v>0.02</v>
      </c>
      <c r="R5925">
        <v>4.9800000000000004</v>
      </c>
      <c r="S5925">
        <v>4.95</v>
      </c>
      <c r="T5925">
        <f t="shared" si="92"/>
        <v>34.86</v>
      </c>
    </row>
    <row r="5926" spans="1:20" x14ac:dyDescent="0.3">
      <c r="A5926">
        <v>5925</v>
      </c>
      <c r="B5926">
        <v>89541</v>
      </c>
      <c r="C5926" t="s">
        <v>705</v>
      </c>
      <c r="D5926" t="s">
        <v>38</v>
      </c>
      <c r="E5926" t="s">
        <v>187</v>
      </c>
      <c r="F5926" t="s">
        <v>22</v>
      </c>
      <c r="G5926" t="s">
        <v>41</v>
      </c>
      <c r="H5926" t="s">
        <v>188</v>
      </c>
      <c r="I5926" t="s">
        <v>28</v>
      </c>
      <c r="J5926" t="s">
        <v>56</v>
      </c>
      <c r="K5926" t="s">
        <v>145</v>
      </c>
      <c r="L5926" t="s">
        <v>746</v>
      </c>
      <c r="M5926" t="s">
        <v>173</v>
      </c>
      <c r="N5926" s="2">
        <v>40769</v>
      </c>
      <c r="O5926" s="2">
        <v>40771</v>
      </c>
      <c r="P5926">
        <v>14</v>
      </c>
      <c r="Q5926" s="1">
        <v>0.01</v>
      </c>
      <c r="R5926">
        <v>60.98</v>
      </c>
      <c r="S5926">
        <v>19.989999999999998</v>
      </c>
      <c r="T5926">
        <f t="shared" si="92"/>
        <v>853.71999999999991</v>
      </c>
    </row>
    <row r="5927" spans="1:20" x14ac:dyDescent="0.3">
      <c r="A5927">
        <v>5926</v>
      </c>
      <c r="B5927">
        <v>90348</v>
      </c>
      <c r="C5927" t="s">
        <v>745</v>
      </c>
      <c r="D5927" t="s">
        <v>20</v>
      </c>
      <c r="E5927" t="s">
        <v>21</v>
      </c>
      <c r="F5927" t="s">
        <v>31</v>
      </c>
      <c r="G5927" t="s">
        <v>41</v>
      </c>
      <c r="H5927" t="s">
        <v>24</v>
      </c>
      <c r="I5927" t="s">
        <v>28</v>
      </c>
      <c r="J5927" t="s">
        <v>72</v>
      </c>
      <c r="K5927" t="s">
        <v>1243</v>
      </c>
      <c r="L5927" t="s">
        <v>192</v>
      </c>
      <c r="M5927" t="s">
        <v>367</v>
      </c>
      <c r="N5927" s="2">
        <v>41386</v>
      </c>
      <c r="O5927" s="2">
        <v>41389</v>
      </c>
      <c r="P5927">
        <v>1</v>
      </c>
      <c r="Q5927" s="1">
        <v>0.04</v>
      </c>
      <c r="R5927">
        <v>29.99</v>
      </c>
      <c r="S5927">
        <v>5.5</v>
      </c>
      <c r="T5927">
        <f t="shared" si="92"/>
        <v>29.99</v>
      </c>
    </row>
    <row r="5928" spans="1:20" x14ac:dyDescent="0.3">
      <c r="A5928">
        <v>5927</v>
      </c>
      <c r="B5928">
        <v>90348</v>
      </c>
      <c r="C5928" t="s">
        <v>745</v>
      </c>
      <c r="D5928" t="s">
        <v>20</v>
      </c>
      <c r="E5928" t="s">
        <v>187</v>
      </c>
      <c r="F5928" t="s">
        <v>31</v>
      </c>
      <c r="G5928" t="s">
        <v>41</v>
      </c>
      <c r="H5928" t="s">
        <v>219</v>
      </c>
      <c r="I5928" t="s">
        <v>28</v>
      </c>
      <c r="J5928" t="s">
        <v>72</v>
      </c>
      <c r="K5928" t="s">
        <v>228</v>
      </c>
      <c r="L5928" t="s">
        <v>746</v>
      </c>
      <c r="M5928" t="s">
        <v>106</v>
      </c>
      <c r="N5928" s="2">
        <v>41386</v>
      </c>
      <c r="O5928" s="2">
        <v>41388</v>
      </c>
      <c r="P5928">
        <v>5</v>
      </c>
      <c r="Q5928" s="1">
        <v>0</v>
      </c>
      <c r="R5928">
        <v>19.940000000000001</v>
      </c>
      <c r="S5928">
        <v>14.87</v>
      </c>
      <c r="T5928">
        <f t="shared" si="92"/>
        <v>99.7</v>
      </c>
    </row>
    <row r="5929" spans="1:20" x14ac:dyDescent="0.3">
      <c r="A5929">
        <v>5928</v>
      </c>
      <c r="B5929">
        <v>91291</v>
      </c>
      <c r="C5929" t="s">
        <v>2140</v>
      </c>
      <c r="D5929" t="s">
        <v>20</v>
      </c>
      <c r="E5929" t="s">
        <v>39</v>
      </c>
      <c r="F5929" t="s">
        <v>22</v>
      </c>
      <c r="G5929" t="s">
        <v>41</v>
      </c>
      <c r="H5929" t="s">
        <v>49</v>
      </c>
      <c r="I5929" t="s">
        <v>28</v>
      </c>
      <c r="J5929" t="s">
        <v>72</v>
      </c>
      <c r="K5929" t="s">
        <v>98</v>
      </c>
      <c r="L5929" t="s">
        <v>192</v>
      </c>
      <c r="M5929" t="s">
        <v>123</v>
      </c>
      <c r="N5929" s="2">
        <v>41200</v>
      </c>
      <c r="O5929" s="2">
        <v>41201</v>
      </c>
      <c r="P5929">
        <v>7</v>
      </c>
      <c r="Q5929" s="1">
        <v>0.01</v>
      </c>
      <c r="R5929">
        <v>896.99</v>
      </c>
      <c r="S5929">
        <v>19.989999999999998</v>
      </c>
      <c r="T5929">
        <f t="shared" si="92"/>
        <v>6278.93</v>
      </c>
    </row>
    <row r="5930" spans="1:20" x14ac:dyDescent="0.3">
      <c r="A5930">
        <v>5929</v>
      </c>
      <c r="B5930">
        <v>91291</v>
      </c>
      <c r="C5930" t="s">
        <v>2140</v>
      </c>
      <c r="D5930" t="s">
        <v>20</v>
      </c>
      <c r="E5930" t="s">
        <v>21</v>
      </c>
      <c r="F5930" t="s">
        <v>22</v>
      </c>
      <c r="G5930" t="s">
        <v>41</v>
      </c>
      <c r="H5930" t="s">
        <v>33</v>
      </c>
      <c r="I5930" t="s">
        <v>28</v>
      </c>
      <c r="J5930" t="s">
        <v>72</v>
      </c>
      <c r="K5930" t="s">
        <v>198</v>
      </c>
      <c r="L5930" t="s">
        <v>26</v>
      </c>
      <c r="M5930" t="s">
        <v>182</v>
      </c>
      <c r="N5930" s="2">
        <v>41200</v>
      </c>
      <c r="O5930" s="2">
        <v>41202</v>
      </c>
      <c r="P5930">
        <v>24</v>
      </c>
      <c r="Q5930" s="1">
        <v>0.02</v>
      </c>
      <c r="R5930">
        <v>29.89</v>
      </c>
      <c r="S5930">
        <v>1.99</v>
      </c>
      <c r="T5930">
        <f t="shared" si="92"/>
        <v>717.36</v>
      </c>
    </row>
    <row r="5931" spans="1:20" x14ac:dyDescent="0.3">
      <c r="A5931">
        <v>5930</v>
      </c>
      <c r="B5931">
        <v>87328</v>
      </c>
      <c r="C5931" t="s">
        <v>1536</v>
      </c>
      <c r="D5931" t="s">
        <v>20</v>
      </c>
      <c r="E5931" t="s">
        <v>39</v>
      </c>
      <c r="F5931" t="s">
        <v>40</v>
      </c>
      <c r="G5931" t="s">
        <v>23</v>
      </c>
      <c r="H5931" t="s">
        <v>78</v>
      </c>
      <c r="I5931" t="s">
        <v>28</v>
      </c>
      <c r="J5931" t="s">
        <v>72</v>
      </c>
      <c r="K5931" t="s">
        <v>221</v>
      </c>
      <c r="L5931" t="s">
        <v>192</v>
      </c>
      <c r="M5931" t="s">
        <v>469</v>
      </c>
      <c r="N5931" s="2">
        <v>40699</v>
      </c>
      <c r="O5931" s="2">
        <v>40701</v>
      </c>
      <c r="P5931">
        <v>15</v>
      </c>
      <c r="Q5931" s="1">
        <v>0.08</v>
      </c>
      <c r="R5931">
        <v>23.99</v>
      </c>
      <c r="S5931">
        <v>6.71</v>
      </c>
      <c r="T5931">
        <f t="shared" si="92"/>
        <v>359.84999999999997</v>
      </c>
    </row>
    <row r="5932" spans="1:20" x14ac:dyDescent="0.3">
      <c r="A5932">
        <v>5931</v>
      </c>
      <c r="B5932">
        <v>86064</v>
      </c>
      <c r="C5932" t="s">
        <v>679</v>
      </c>
      <c r="D5932" t="s">
        <v>20</v>
      </c>
      <c r="E5932" t="s">
        <v>39</v>
      </c>
      <c r="F5932" t="s">
        <v>31</v>
      </c>
      <c r="G5932" t="s">
        <v>23</v>
      </c>
      <c r="H5932" t="s">
        <v>94</v>
      </c>
      <c r="I5932" t="s">
        <v>28</v>
      </c>
      <c r="J5932" t="s">
        <v>72</v>
      </c>
      <c r="K5932" t="s">
        <v>189</v>
      </c>
      <c r="L5932" t="s">
        <v>44</v>
      </c>
      <c r="M5932" t="s">
        <v>367</v>
      </c>
      <c r="N5932" s="2">
        <v>40459</v>
      </c>
      <c r="O5932" s="2">
        <v>40460</v>
      </c>
      <c r="P5932">
        <v>10</v>
      </c>
      <c r="Q5932" s="1">
        <v>7.0000000000000007E-2</v>
      </c>
      <c r="R5932">
        <v>2.94</v>
      </c>
      <c r="S5932">
        <v>0.81</v>
      </c>
      <c r="T5932">
        <f t="shared" si="92"/>
        <v>29.4</v>
      </c>
    </row>
    <row r="5933" spans="1:20" x14ac:dyDescent="0.3">
      <c r="A5933">
        <v>5932</v>
      </c>
      <c r="B5933">
        <v>86339</v>
      </c>
      <c r="C5933" t="s">
        <v>1307</v>
      </c>
      <c r="D5933" t="s">
        <v>38</v>
      </c>
      <c r="E5933" t="s">
        <v>39</v>
      </c>
      <c r="F5933" t="s">
        <v>40</v>
      </c>
      <c r="G5933" t="s">
        <v>41</v>
      </c>
      <c r="H5933" t="s">
        <v>54</v>
      </c>
      <c r="I5933" t="s">
        <v>28</v>
      </c>
      <c r="J5933" t="s">
        <v>72</v>
      </c>
      <c r="K5933" t="s">
        <v>154</v>
      </c>
      <c r="L5933" t="s">
        <v>192</v>
      </c>
      <c r="M5933" t="s">
        <v>175</v>
      </c>
      <c r="N5933" s="2">
        <v>40741</v>
      </c>
      <c r="O5933" s="2">
        <v>40743</v>
      </c>
      <c r="P5933">
        <v>12</v>
      </c>
      <c r="Q5933" s="1">
        <v>0.05</v>
      </c>
      <c r="R5933">
        <v>5.34</v>
      </c>
      <c r="S5933">
        <v>2.99</v>
      </c>
      <c r="T5933">
        <f t="shared" si="92"/>
        <v>64.08</v>
      </c>
    </row>
    <row r="5934" spans="1:20" x14ac:dyDescent="0.3">
      <c r="A5934">
        <v>5933</v>
      </c>
      <c r="B5934">
        <v>86343</v>
      </c>
      <c r="C5934" t="s">
        <v>1307</v>
      </c>
      <c r="D5934" t="s">
        <v>20</v>
      </c>
      <c r="E5934" t="s">
        <v>39</v>
      </c>
      <c r="F5934" t="s">
        <v>40</v>
      </c>
      <c r="G5934" t="s">
        <v>41</v>
      </c>
      <c r="H5934" t="s">
        <v>89</v>
      </c>
      <c r="I5934" t="s">
        <v>28</v>
      </c>
      <c r="J5934" t="s">
        <v>72</v>
      </c>
      <c r="K5934" t="s">
        <v>68</v>
      </c>
      <c r="L5934" t="s">
        <v>192</v>
      </c>
      <c r="M5934" t="s">
        <v>175</v>
      </c>
      <c r="N5934" s="2">
        <v>41472</v>
      </c>
      <c r="O5934" s="2">
        <v>41475</v>
      </c>
      <c r="P5934">
        <v>16</v>
      </c>
      <c r="Q5934" s="1">
        <v>0.1</v>
      </c>
      <c r="R5934">
        <v>23.99</v>
      </c>
      <c r="S5934">
        <v>6.71</v>
      </c>
      <c r="T5934">
        <f t="shared" si="92"/>
        <v>383.84</v>
      </c>
    </row>
    <row r="5935" spans="1:20" x14ac:dyDescent="0.3">
      <c r="A5935">
        <v>5934</v>
      </c>
      <c r="B5935">
        <v>88811</v>
      </c>
      <c r="C5935" t="s">
        <v>1391</v>
      </c>
      <c r="D5935" t="s">
        <v>20</v>
      </c>
      <c r="E5935" t="s">
        <v>39</v>
      </c>
      <c r="F5935" t="s">
        <v>31</v>
      </c>
      <c r="G5935" t="s">
        <v>41</v>
      </c>
      <c r="H5935" t="s">
        <v>89</v>
      </c>
      <c r="I5935" t="s">
        <v>28</v>
      </c>
      <c r="J5935" t="s">
        <v>72</v>
      </c>
      <c r="K5935" t="s">
        <v>43</v>
      </c>
      <c r="L5935" t="s">
        <v>192</v>
      </c>
      <c r="M5935" t="s">
        <v>35</v>
      </c>
      <c r="N5935" s="2">
        <v>41292</v>
      </c>
      <c r="O5935" s="2">
        <v>41293</v>
      </c>
      <c r="P5935">
        <v>8</v>
      </c>
      <c r="Q5935" s="1">
        <v>0.02</v>
      </c>
      <c r="R5935">
        <v>8.69</v>
      </c>
      <c r="S5935">
        <v>2.99</v>
      </c>
      <c r="T5935">
        <f t="shared" si="92"/>
        <v>69.52</v>
      </c>
    </row>
    <row r="5936" spans="1:20" x14ac:dyDescent="0.3">
      <c r="A5936">
        <v>5935</v>
      </c>
      <c r="B5936">
        <v>88799</v>
      </c>
      <c r="C5936" t="s">
        <v>821</v>
      </c>
      <c r="D5936" t="s">
        <v>578</v>
      </c>
      <c r="E5936" t="s">
        <v>21</v>
      </c>
      <c r="F5936" t="s">
        <v>31</v>
      </c>
      <c r="G5936" t="s">
        <v>41</v>
      </c>
      <c r="H5936" t="s">
        <v>203</v>
      </c>
      <c r="I5936" t="s">
        <v>28</v>
      </c>
      <c r="J5936" t="s">
        <v>72</v>
      </c>
      <c r="K5936" t="s">
        <v>409</v>
      </c>
      <c r="L5936" t="s">
        <v>330</v>
      </c>
      <c r="M5936" t="s">
        <v>35</v>
      </c>
      <c r="N5936" s="2">
        <v>40561</v>
      </c>
      <c r="O5936" s="2">
        <v>40562</v>
      </c>
      <c r="P5936">
        <v>1</v>
      </c>
      <c r="Q5936" s="1">
        <v>0.05</v>
      </c>
      <c r="R5936">
        <v>3502.14</v>
      </c>
      <c r="S5936">
        <v>8.73</v>
      </c>
      <c r="T5936">
        <f t="shared" si="92"/>
        <v>3502.14</v>
      </c>
    </row>
    <row r="5937" spans="1:20" x14ac:dyDescent="0.3">
      <c r="A5937">
        <v>5936</v>
      </c>
      <c r="B5937">
        <v>88799</v>
      </c>
      <c r="C5937" t="s">
        <v>821</v>
      </c>
      <c r="D5937" t="s">
        <v>20</v>
      </c>
      <c r="E5937" t="s">
        <v>39</v>
      </c>
      <c r="F5937" t="s">
        <v>31</v>
      </c>
      <c r="G5937" t="s">
        <v>41</v>
      </c>
      <c r="H5937" t="s">
        <v>94</v>
      </c>
      <c r="I5937" t="s">
        <v>28</v>
      </c>
      <c r="J5937" t="s">
        <v>72</v>
      </c>
      <c r="K5937" t="s">
        <v>68</v>
      </c>
      <c r="L5937" t="s">
        <v>26</v>
      </c>
      <c r="M5937" t="s">
        <v>35</v>
      </c>
      <c r="N5937" s="2">
        <v>40561</v>
      </c>
      <c r="O5937" s="2">
        <v>40563</v>
      </c>
      <c r="P5937">
        <v>6</v>
      </c>
      <c r="Q5937" s="1">
        <v>0.05</v>
      </c>
      <c r="R5937">
        <v>34.58</v>
      </c>
      <c r="S5937">
        <v>8.99</v>
      </c>
      <c r="T5937">
        <f t="shared" si="92"/>
        <v>207.48</v>
      </c>
    </row>
    <row r="5938" spans="1:20" x14ac:dyDescent="0.3">
      <c r="A5938">
        <v>5937</v>
      </c>
      <c r="B5938">
        <v>88799</v>
      </c>
      <c r="C5938" t="s">
        <v>821</v>
      </c>
      <c r="D5938" t="s">
        <v>20</v>
      </c>
      <c r="E5938" t="s">
        <v>39</v>
      </c>
      <c r="F5938" t="s">
        <v>31</v>
      </c>
      <c r="G5938" t="s">
        <v>41</v>
      </c>
      <c r="H5938" t="s">
        <v>42</v>
      </c>
      <c r="I5938" t="s">
        <v>28</v>
      </c>
      <c r="J5938" t="s">
        <v>72</v>
      </c>
      <c r="K5938" t="s">
        <v>43</v>
      </c>
      <c r="L5938" t="s">
        <v>192</v>
      </c>
      <c r="M5938" t="s">
        <v>143</v>
      </c>
      <c r="N5938" s="2">
        <v>40561</v>
      </c>
      <c r="O5938" s="2">
        <v>40563</v>
      </c>
      <c r="P5938">
        <v>8</v>
      </c>
      <c r="Q5938" s="1">
        <v>7.0000000000000007E-2</v>
      </c>
      <c r="R5938">
        <v>12.21</v>
      </c>
      <c r="S5938">
        <v>4.8099999999999996</v>
      </c>
      <c r="T5938">
        <f t="shared" si="92"/>
        <v>97.68</v>
      </c>
    </row>
    <row r="5939" spans="1:20" x14ac:dyDescent="0.3">
      <c r="A5939">
        <v>5938</v>
      </c>
      <c r="B5939">
        <v>87612</v>
      </c>
      <c r="C5939" t="s">
        <v>865</v>
      </c>
      <c r="D5939" t="s">
        <v>20</v>
      </c>
      <c r="E5939" t="s">
        <v>39</v>
      </c>
      <c r="F5939" t="s">
        <v>31</v>
      </c>
      <c r="G5939" t="s">
        <v>93</v>
      </c>
      <c r="H5939" t="s">
        <v>89</v>
      </c>
      <c r="I5939" t="s">
        <v>28</v>
      </c>
      <c r="J5939" t="s">
        <v>72</v>
      </c>
      <c r="K5939" t="s">
        <v>149</v>
      </c>
      <c r="L5939" t="s">
        <v>192</v>
      </c>
      <c r="M5939" t="s">
        <v>139</v>
      </c>
      <c r="N5939" s="2">
        <v>40797</v>
      </c>
      <c r="O5939" s="2">
        <v>40798</v>
      </c>
      <c r="P5939">
        <v>13</v>
      </c>
      <c r="Q5939" s="1">
        <v>0.02</v>
      </c>
      <c r="R5939">
        <v>67.28</v>
      </c>
      <c r="S5939">
        <v>19.989999999999998</v>
      </c>
      <c r="T5939">
        <f t="shared" si="92"/>
        <v>874.64</v>
      </c>
    </row>
    <row r="5940" spans="1:20" x14ac:dyDescent="0.3">
      <c r="A5940">
        <v>5939</v>
      </c>
      <c r="B5940">
        <v>91537</v>
      </c>
      <c r="C5940" t="s">
        <v>1628</v>
      </c>
      <c r="D5940" t="s">
        <v>20</v>
      </c>
      <c r="E5940" t="s">
        <v>187</v>
      </c>
      <c r="F5940" t="s">
        <v>31</v>
      </c>
      <c r="G5940" t="s">
        <v>48</v>
      </c>
      <c r="H5940" t="s">
        <v>225</v>
      </c>
      <c r="I5940" t="s">
        <v>28</v>
      </c>
      <c r="J5940" t="s">
        <v>72</v>
      </c>
      <c r="K5940" t="s">
        <v>68</v>
      </c>
      <c r="L5940" t="s">
        <v>26</v>
      </c>
      <c r="M5940" t="s">
        <v>214</v>
      </c>
      <c r="N5940" s="2">
        <v>40655</v>
      </c>
      <c r="O5940" s="2">
        <v>40657</v>
      </c>
      <c r="P5940">
        <v>3</v>
      </c>
      <c r="Q5940" s="1">
        <v>0.03</v>
      </c>
      <c r="R5940">
        <v>20.239999999999998</v>
      </c>
      <c r="S5940">
        <v>6.67</v>
      </c>
      <c r="T5940">
        <f t="shared" si="92"/>
        <v>60.72</v>
      </c>
    </row>
    <row r="5941" spans="1:20" x14ac:dyDescent="0.3">
      <c r="A5941">
        <v>5940</v>
      </c>
      <c r="B5941">
        <v>91326</v>
      </c>
      <c r="C5941" t="s">
        <v>763</v>
      </c>
      <c r="D5941" t="s">
        <v>578</v>
      </c>
      <c r="E5941" t="s">
        <v>187</v>
      </c>
      <c r="F5941" t="s">
        <v>40</v>
      </c>
      <c r="G5941" t="s">
        <v>32</v>
      </c>
      <c r="H5941" t="s">
        <v>217</v>
      </c>
      <c r="I5941" t="s">
        <v>28</v>
      </c>
      <c r="J5941" t="s">
        <v>72</v>
      </c>
      <c r="K5941" t="s">
        <v>231</v>
      </c>
      <c r="L5941" t="s">
        <v>330</v>
      </c>
      <c r="M5941" t="s">
        <v>393</v>
      </c>
      <c r="N5941" s="2">
        <v>41346</v>
      </c>
      <c r="O5941" s="2">
        <v>41348</v>
      </c>
      <c r="P5941">
        <v>7</v>
      </c>
      <c r="Q5941" s="1">
        <v>0.09</v>
      </c>
      <c r="R5941">
        <v>240.98</v>
      </c>
      <c r="S5941">
        <v>60.2</v>
      </c>
      <c r="T5941">
        <f t="shared" si="92"/>
        <v>1686.86</v>
      </c>
    </row>
    <row r="5942" spans="1:20" x14ac:dyDescent="0.3">
      <c r="A5942">
        <v>5941</v>
      </c>
      <c r="B5942">
        <v>91326</v>
      </c>
      <c r="C5942" t="s">
        <v>763</v>
      </c>
      <c r="D5942" t="s">
        <v>20</v>
      </c>
      <c r="E5942" t="s">
        <v>21</v>
      </c>
      <c r="F5942" t="s">
        <v>40</v>
      </c>
      <c r="G5942" t="s">
        <v>32</v>
      </c>
      <c r="H5942" t="s">
        <v>206</v>
      </c>
      <c r="I5942" t="s">
        <v>28</v>
      </c>
      <c r="J5942" t="s">
        <v>72</v>
      </c>
      <c r="K5942" t="s">
        <v>1114</v>
      </c>
      <c r="L5942" t="s">
        <v>192</v>
      </c>
      <c r="M5942" t="s">
        <v>264</v>
      </c>
      <c r="N5942" s="2">
        <v>41346</v>
      </c>
      <c r="O5942" s="2">
        <v>41348</v>
      </c>
      <c r="P5942">
        <v>3</v>
      </c>
      <c r="Q5942" s="1">
        <v>0.02</v>
      </c>
      <c r="R5942">
        <v>125.99</v>
      </c>
      <c r="S5942">
        <v>8.08</v>
      </c>
      <c r="T5942">
        <f t="shared" si="92"/>
        <v>377.96999999999997</v>
      </c>
    </row>
    <row r="5943" spans="1:20" x14ac:dyDescent="0.3">
      <c r="A5943">
        <v>5942</v>
      </c>
      <c r="B5943">
        <v>86188</v>
      </c>
      <c r="C5943" t="s">
        <v>1797</v>
      </c>
      <c r="D5943" t="s">
        <v>20</v>
      </c>
      <c r="E5943" t="s">
        <v>187</v>
      </c>
      <c r="F5943" t="s">
        <v>31</v>
      </c>
      <c r="G5943" t="s">
        <v>93</v>
      </c>
      <c r="H5943" t="s">
        <v>225</v>
      </c>
      <c r="I5943" t="s">
        <v>28</v>
      </c>
      <c r="J5943" t="s">
        <v>72</v>
      </c>
      <c r="K5943" t="s">
        <v>189</v>
      </c>
      <c r="L5943" t="s">
        <v>192</v>
      </c>
      <c r="M5943" t="s">
        <v>631</v>
      </c>
      <c r="N5943" s="2">
        <v>41310</v>
      </c>
      <c r="O5943" s="2">
        <v>41312</v>
      </c>
      <c r="P5943">
        <v>4</v>
      </c>
      <c r="Q5943" s="1">
        <v>0.08</v>
      </c>
      <c r="R5943">
        <v>9.98</v>
      </c>
      <c r="S5943">
        <v>12.52</v>
      </c>
      <c r="T5943">
        <f t="shared" si="92"/>
        <v>39.92</v>
      </c>
    </row>
    <row r="5944" spans="1:20" x14ac:dyDescent="0.3">
      <c r="A5944">
        <v>5943</v>
      </c>
      <c r="B5944">
        <v>86015</v>
      </c>
      <c r="C5944" t="s">
        <v>1828</v>
      </c>
      <c r="D5944" t="s">
        <v>20</v>
      </c>
      <c r="E5944" t="s">
        <v>21</v>
      </c>
      <c r="F5944" t="s">
        <v>47</v>
      </c>
      <c r="G5944" t="s">
        <v>48</v>
      </c>
      <c r="H5944" t="s">
        <v>203</v>
      </c>
      <c r="I5944" t="s">
        <v>28</v>
      </c>
      <c r="J5944" t="s">
        <v>72</v>
      </c>
      <c r="K5944" t="s">
        <v>201</v>
      </c>
      <c r="L5944" t="s">
        <v>192</v>
      </c>
      <c r="M5944" t="s">
        <v>111</v>
      </c>
      <c r="N5944" s="2">
        <v>40698</v>
      </c>
      <c r="O5944" s="2">
        <v>40705</v>
      </c>
      <c r="P5944">
        <v>7</v>
      </c>
      <c r="Q5944" s="1">
        <v>0.03</v>
      </c>
      <c r="R5944">
        <v>10.97</v>
      </c>
      <c r="S5944">
        <v>6.5</v>
      </c>
      <c r="T5944">
        <f t="shared" si="92"/>
        <v>76.790000000000006</v>
      </c>
    </row>
    <row r="5945" spans="1:20" x14ac:dyDescent="0.3">
      <c r="A5945">
        <v>5944</v>
      </c>
      <c r="B5945">
        <v>87495</v>
      </c>
      <c r="C5945" t="s">
        <v>1531</v>
      </c>
      <c r="D5945" t="s">
        <v>38</v>
      </c>
      <c r="E5945" t="s">
        <v>21</v>
      </c>
      <c r="F5945" t="s">
        <v>31</v>
      </c>
      <c r="G5945" t="s">
        <v>48</v>
      </c>
      <c r="H5945" t="s">
        <v>24</v>
      </c>
      <c r="I5945" t="s">
        <v>28</v>
      </c>
      <c r="J5945" t="s">
        <v>72</v>
      </c>
      <c r="K5945" t="s">
        <v>208</v>
      </c>
      <c r="L5945" t="s">
        <v>192</v>
      </c>
      <c r="M5945" t="s">
        <v>296</v>
      </c>
      <c r="N5945" s="2">
        <v>41027</v>
      </c>
      <c r="O5945" s="2">
        <v>41027</v>
      </c>
      <c r="P5945">
        <v>8</v>
      </c>
      <c r="Q5945" s="1">
        <v>0.1</v>
      </c>
      <c r="R5945">
        <v>65.989999999999995</v>
      </c>
      <c r="S5945">
        <v>5.63</v>
      </c>
      <c r="T5945">
        <f t="shared" si="92"/>
        <v>527.91999999999996</v>
      </c>
    </row>
    <row r="5946" spans="1:20" x14ac:dyDescent="0.3">
      <c r="A5946">
        <v>5945</v>
      </c>
      <c r="B5946">
        <v>90841</v>
      </c>
      <c r="C5946" t="s">
        <v>879</v>
      </c>
      <c r="D5946" t="s">
        <v>20</v>
      </c>
      <c r="E5946" t="s">
        <v>39</v>
      </c>
      <c r="F5946" t="s">
        <v>31</v>
      </c>
      <c r="G5946" t="s">
        <v>23</v>
      </c>
      <c r="H5946" t="s">
        <v>78</v>
      </c>
      <c r="I5946" t="s">
        <v>28</v>
      </c>
      <c r="J5946" t="s">
        <v>72</v>
      </c>
      <c r="K5946" t="s">
        <v>154</v>
      </c>
      <c r="L5946" t="s">
        <v>192</v>
      </c>
      <c r="M5946" t="s">
        <v>63</v>
      </c>
      <c r="N5946" s="2">
        <v>41225</v>
      </c>
      <c r="O5946" s="2">
        <v>41226</v>
      </c>
      <c r="P5946">
        <v>18</v>
      </c>
      <c r="Q5946" s="1">
        <v>0.08</v>
      </c>
      <c r="R5946">
        <v>5.28</v>
      </c>
      <c r="S5946">
        <v>6.26</v>
      </c>
      <c r="T5946">
        <f t="shared" si="92"/>
        <v>95.04</v>
      </c>
    </row>
    <row r="5947" spans="1:20" x14ac:dyDescent="0.3">
      <c r="A5947">
        <v>5946</v>
      </c>
      <c r="B5947">
        <v>90841</v>
      </c>
      <c r="C5947" t="s">
        <v>879</v>
      </c>
      <c r="D5947" t="s">
        <v>20</v>
      </c>
      <c r="E5947" t="s">
        <v>39</v>
      </c>
      <c r="F5947" t="s">
        <v>31</v>
      </c>
      <c r="G5947" t="s">
        <v>23</v>
      </c>
      <c r="H5947" t="s">
        <v>49</v>
      </c>
      <c r="I5947" t="s">
        <v>28</v>
      </c>
      <c r="J5947" t="s">
        <v>72</v>
      </c>
      <c r="K5947" t="s">
        <v>58</v>
      </c>
      <c r="L5947" t="s">
        <v>192</v>
      </c>
      <c r="M5947" t="s">
        <v>141</v>
      </c>
      <c r="N5947" s="2">
        <v>41225</v>
      </c>
      <c r="O5947" s="2">
        <v>41227</v>
      </c>
      <c r="P5947">
        <v>32</v>
      </c>
      <c r="Q5947" s="1">
        <v>0.01</v>
      </c>
      <c r="R5947">
        <v>59.76</v>
      </c>
      <c r="S5947">
        <v>9.7100000000000009</v>
      </c>
      <c r="T5947">
        <f t="shared" si="92"/>
        <v>1912.32</v>
      </c>
    </row>
    <row r="5948" spans="1:20" x14ac:dyDescent="0.3">
      <c r="A5948">
        <v>5947</v>
      </c>
      <c r="B5948">
        <v>86087</v>
      </c>
      <c r="C5948" t="s">
        <v>1772</v>
      </c>
      <c r="D5948" t="s">
        <v>20</v>
      </c>
      <c r="E5948" t="s">
        <v>39</v>
      </c>
      <c r="F5948" t="s">
        <v>22</v>
      </c>
      <c r="G5948" t="s">
        <v>32</v>
      </c>
      <c r="H5948" t="s">
        <v>94</v>
      </c>
      <c r="I5948" t="s">
        <v>28</v>
      </c>
      <c r="J5948" t="s">
        <v>72</v>
      </c>
      <c r="K5948" t="s">
        <v>58</v>
      </c>
      <c r="L5948" t="s">
        <v>192</v>
      </c>
      <c r="M5948" t="s">
        <v>227</v>
      </c>
      <c r="N5948" s="2">
        <v>40876</v>
      </c>
      <c r="O5948" s="2">
        <v>40877</v>
      </c>
      <c r="P5948">
        <v>3</v>
      </c>
      <c r="Q5948" s="1">
        <v>0.02</v>
      </c>
      <c r="R5948">
        <v>30.56</v>
      </c>
      <c r="S5948">
        <v>2.99</v>
      </c>
      <c r="T5948">
        <f t="shared" si="92"/>
        <v>91.679999999999993</v>
      </c>
    </row>
    <row r="5949" spans="1:20" x14ac:dyDescent="0.3">
      <c r="A5949">
        <v>5948</v>
      </c>
      <c r="B5949">
        <v>86091</v>
      </c>
      <c r="C5949" t="s">
        <v>1772</v>
      </c>
      <c r="D5949" t="s">
        <v>578</v>
      </c>
      <c r="E5949" t="s">
        <v>187</v>
      </c>
      <c r="F5949" t="s">
        <v>22</v>
      </c>
      <c r="G5949" t="s">
        <v>32</v>
      </c>
      <c r="H5949" t="s">
        <v>225</v>
      </c>
      <c r="I5949" t="s">
        <v>28</v>
      </c>
      <c r="J5949" t="s">
        <v>72</v>
      </c>
      <c r="K5949" t="s">
        <v>43</v>
      </c>
      <c r="L5949" t="s">
        <v>283</v>
      </c>
      <c r="M5949" t="s">
        <v>238</v>
      </c>
      <c r="N5949" s="2">
        <v>41607</v>
      </c>
      <c r="O5949" s="2">
        <v>41608</v>
      </c>
      <c r="P5949">
        <v>14</v>
      </c>
      <c r="Q5949" s="1">
        <v>0.04</v>
      </c>
      <c r="R5949">
        <v>33.94</v>
      </c>
      <c r="S5949">
        <v>19.190000000000001</v>
      </c>
      <c r="T5949">
        <f t="shared" si="92"/>
        <v>475.15999999999997</v>
      </c>
    </row>
    <row r="5950" spans="1:20" x14ac:dyDescent="0.3">
      <c r="A5950">
        <v>5949</v>
      </c>
      <c r="B5950">
        <v>86087</v>
      </c>
      <c r="C5950" t="s">
        <v>1772</v>
      </c>
      <c r="D5950" t="s">
        <v>20</v>
      </c>
      <c r="E5950" t="s">
        <v>21</v>
      </c>
      <c r="F5950" t="s">
        <v>22</v>
      </c>
      <c r="G5950" t="s">
        <v>32</v>
      </c>
      <c r="H5950" t="s">
        <v>203</v>
      </c>
      <c r="I5950" t="s">
        <v>28</v>
      </c>
      <c r="J5950" t="s">
        <v>56</v>
      </c>
      <c r="K5950" t="s">
        <v>34</v>
      </c>
      <c r="L5950" t="s">
        <v>706</v>
      </c>
      <c r="M5950" t="s">
        <v>199</v>
      </c>
      <c r="N5950" s="2">
        <v>40876</v>
      </c>
      <c r="O5950" s="2">
        <v>40878</v>
      </c>
      <c r="P5950">
        <v>2</v>
      </c>
      <c r="Q5950" s="1">
        <v>0.04</v>
      </c>
      <c r="R5950">
        <v>9.49</v>
      </c>
      <c r="S5950">
        <v>5.76</v>
      </c>
      <c r="T5950">
        <f t="shared" si="92"/>
        <v>18.98</v>
      </c>
    </row>
    <row r="5951" spans="1:20" x14ac:dyDescent="0.3">
      <c r="A5951">
        <v>5950</v>
      </c>
      <c r="B5951">
        <v>88933</v>
      </c>
      <c r="C5951" t="s">
        <v>1221</v>
      </c>
      <c r="D5951" t="s">
        <v>20</v>
      </c>
      <c r="E5951" t="s">
        <v>39</v>
      </c>
      <c r="F5951" t="s">
        <v>47</v>
      </c>
      <c r="G5951" t="s">
        <v>41</v>
      </c>
      <c r="H5951" t="s">
        <v>78</v>
      </c>
      <c r="I5951" t="s">
        <v>28</v>
      </c>
      <c r="J5951" t="s">
        <v>56</v>
      </c>
      <c r="K5951" t="s">
        <v>79</v>
      </c>
      <c r="L5951" t="s">
        <v>44</v>
      </c>
      <c r="M5951" t="s">
        <v>156</v>
      </c>
      <c r="N5951" s="2">
        <v>40918</v>
      </c>
      <c r="O5951" s="2">
        <v>40918</v>
      </c>
      <c r="P5951">
        <v>11</v>
      </c>
      <c r="Q5951" s="1">
        <v>7.0000000000000007E-2</v>
      </c>
      <c r="R5951">
        <v>5.84</v>
      </c>
      <c r="S5951">
        <v>1.2</v>
      </c>
      <c r="T5951">
        <f t="shared" si="92"/>
        <v>64.239999999999995</v>
      </c>
    </row>
    <row r="5952" spans="1:20" x14ac:dyDescent="0.3">
      <c r="A5952">
        <v>5951</v>
      </c>
      <c r="B5952">
        <v>88933</v>
      </c>
      <c r="C5952" t="s">
        <v>1221</v>
      </c>
      <c r="D5952" t="s">
        <v>578</v>
      </c>
      <c r="E5952" t="s">
        <v>187</v>
      </c>
      <c r="F5952" t="s">
        <v>47</v>
      </c>
      <c r="G5952" t="s">
        <v>41</v>
      </c>
      <c r="H5952" t="s">
        <v>217</v>
      </c>
      <c r="I5952" t="s">
        <v>28</v>
      </c>
      <c r="J5952" t="s">
        <v>72</v>
      </c>
      <c r="K5952" t="s">
        <v>231</v>
      </c>
      <c r="L5952" t="s">
        <v>330</v>
      </c>
      <c r="M5952" t="s">
        <v>114</v>
      </c>
      <c r="N5952" s="2">
        <v>40918</v>
      </c>
      <c r="O5952" s="2">
        <v>40920</v>
      </c>
      <c r="P5952">
        <v>8</v>
      </c>
      <c r="Q5952" s="1">
        <v>7.0000000000000007E-2</v>
      </c>
      <c r="R5952">
        <v>218.75</v>
      </c>
      <c r="S5952">
        <v>69.64</v>
      </c>
      <c r="T5952">
        <f t="shared" si="92"/>
        <v>1750</v>
      </c>
    </row>
    <row r="5953" spans="1:20" x14ac:dyDescent="0.3">
      <c r="A5953">
        <v>5952</v>
      </c>
      <c r="B5953">
        <v>86176</v>
      </c>
      <c r="C5953" t="s">
        <v>2328</v>
      </c>
      <c r="D5953" t="s">
        <v>20</v>
      </c>
      <c r="E5953" t="s">
        <v>21</v>
      </c>
      <c r="F5953" t="s">
        <v>31</v>
      </c>
      <c r="G5953" t="s">
        <v>41</v>
      </c>
      <c r="H5953" t="s">
        <v>206</v>
      </c>
      <c r="I5953" t="s">
        <v>28</v>
      </c>
      <c r="J5953" t="s">
        <v>72</v>
      </c>
      <c r="K5953" t="s">
        <v>1108</v>
      </c>
      <c r="L5953" t="s">
        <v>192</v>
      </c>
      <c r="M5953" t="s">
        <v>91</v>
      </c>
      <c r="N5953" s="2">
        <v>40750</v>
      </c>
      <c r="O5953" s="2">
        <v>40751</v>
      </c>
      <c r="P5953">
        <v>6</v>
      </c>
      <c r="Q5953" s="1">
        <v>0.02</v>
      </c>
      <c r="R5953">
        <v>65.989999999999995</v>
      </c>
      <c r="S5953">
        <v>8.99</v>
      </c>
      <c r="T5953">
        <f t="shared" si="92"/>
        <v>395.93999999999994</v>
      </c>
    </row>
    <row r="5954" spans="1:20" x14ac:dyDescent="0.3">
      <c r="A5954">
        <v>5953</v>
      </c>
      <c r="B5954">
        <v>88414</v>
      </c>
      <c r="C5954" t="s">
        <v>2332</v>
      </c>
      <c r="D5954" t="s">
        <v>20</v>
      </c>
      <c r="E5954" t="s">
        <v>21</v>
      </c>
      <c r="F5954" t="s">
        <v>31</v>
      </c>
      <c r="G5954" t="s">
        <v>48</v>
      </c>
      <c r="H5954" t="s">
        <v>206</v>
      </c>
      <c r="I5954" t="s">
        <v>28</v>
      </c>
      <c r="J5954" t="s">
        <v>72</v>
      </c>
      <c r="K5954" t="s">
        <v>1111</v>
      </c>
      <c r="L5954" t="s">
        <v>192</v>
      </c>
      <c r="M5954" t="s">
        <v>35</v>
      </c>
      <c r="N5954" s="2">
        <v>40989</v>
      </c>
      <c r="O5954" s="2">
        <v>40991</v>
      </c>
      <c r="P5954">
        <v>2</v>
      </c>
      <c r="Q5954" s="1">
        <v>0.02</v>
      </c>
      <c r="R5954">
        <v>65.989999999999995</v>
      </c>
      <c r="S5954">
        <v>3.99</v>
      </c>
      <c r="T5954">
        <f t="shared" si="92"/>
        <v>131.97999999999999</v>
      </c>
    </row>
    <row r="5955" spans="1:20" x14ac:dyDescent="0.3">
      <c r="A5955">
        <v>5954</v>
      </c>
      <c r="B5955">
        <v>88771</v>
      </c>
      <c r="C5955" t="s">
        <v>2384</v>
      </c>
      <c r="D5955" t="s">
        <v>20</v>
      </c>
      <c r="E5955" t="s">
        <v>21</v>
      </c>
      <c r="F5955" t="s">
        <v>31</v>
      </c>
      <c r="G5955" t="s">
        <v>32</v>
      </c>
      <c r="H5955" t="s">
        <v>24</v>
      </c>
      <c r="I5955" t="s">
        <v>28</v>
      </c>
      <c r="J5955" t="s">
        <v>56</v>
      </c>
      <c r="K5955" t="s">
        <v>25</v>
      </c>
      <c r="L5955" t="s">
        <v>192</v>
      </c>
      <c r="M5955" t="s">
        <v>279</v>
      </c>
      <c r="N5955" s="2">
        <v>41496</v>
      </c>
      <c r="O5955" s="2">
        <v>41498</v>
      </c>
      <c r="P5955">
        <v>21</v>
      </c>
      <c r="Q5955" s="1">
        <v>0.02</v>
      </c>
      <c r="R5955">
        <v>99.99</v>
      </c>
      <c r="S5955">
        <v>19.989999999999998</v>
      </c>
      <c r="T5955">
        <f t="shared" ref="T5955:T6018" si="93">R5955*P5955</f>
        <v>2099.79</v>
      </c>
    </row>
    <row r="5956" spans="1:20" x14ac:dyDescent="0.3">
      <c r="A5956">
        <v>5955</v>
      </c>
      <c r="B5956">
        <v>90676</v>
      </c>
      <c r="C5956" t="s">
        <v>666</v>
      </c>
      <c r="D5956" t="s">
        <v>20</v>
      </c>
      <c r="E5956" t="s">
        <v>39</v>
      </c>
      <c r="F5956" t="s">
        <v>31</v>
      </c>
      <c r="G5956" t="s">
        <v>93</v>
      </c>
      <c r="H5956" t="s">
        <v>54</v>
      </c>
      <c r="I5956" t="s">
        <v>28</v>
      </c>
      <c r="J5956" t="s">
        <v>72</v>
      </c>
      <c r="K5956" t="s">
        <v>228</v>
      </c>
      <c r="L5956" t="s">
        <v>192</v>
      </c>
      <c r="M5956" t="s">
        <v>139</v>
      </c>
      <c r="N5956" s="2">
        <v>40604</v>
      </c>
      <c r="O5956" s="2">
        <v>40605</v>
      </c>
      <c r="P5956">
        <v>3</v>
      </c>
      <c r="Q5956" s="1">
        <v>0.02</v>
      </c>
      <c r="R5956">
        <v>2.89</v>
      </c>
      <c r="S5956">
        <v>0.49</v>
      </c>
      <c r="T5956">
        <f t="shared" si="93"/>
        <v>8.67</v>
      </c>
    </row>
    <row r="5957" spans="1:20" x14ac:dyDescent="0.3">
      <c r="A5957">
        <v>5956</v>
      </c>
      <c r="B5957">
        <v>90676</v>
      </c>
      <c r="C5957" t="s">
        <v>666</v>
      </c>
      <c r="D5957" t="s">
        <v>20</v>
      </c>
      <c r="E5957" t="s">
        <v>187</v>
      </c>
      <c r="F5957" t="s">
        <v>31</v>
      </c>
      <c r="G5957" t="s">
        <v>93</v>
      </c>
      <c r="H5957" t="s">
        <v>188</v>
      </c>
      <c r="I5957" t="s">
        <v>28</v>
      </c>
      <c r="J5957" t="s">
        <v>72</v>
      </c>
      <c r="K5957" t="s">
        <v>228</v>
      </c>
      <c r="L5957" t="s">
        <v>706</v>
      </c>
      <c r="M5957" t="s">
        <v>146</v>
      </c>
      <c r="N5957" s="2">
        <v>40604</v>
      </c>
      <c r="O5957" s="2">
        <v>40607</v>
      </c>
      <c r="P5957">
        <v>9</v>
      </c>
      <c r="Q5957" s="1">
        <v>0.08</v>
      </c>
      <c r="R5957">
        <v>41.32</v>
      </c>
      <c r="S5957">
        <v>8.66</v>
      </c>
      <c r="T5957">
        <f t="shared" si="93"/>
        <v>371.88</v>
      </c>
    </row>
    <row r="5958" spans="1:20" x14ac:dyDescent="0.3">
      <c r="A5958">
        <v>5957</v>
      </c>
      <c r="B5958">
        <v>90676</v>
      </c>
      <c r="C5958" t="s">
        <v>666</v>
      </c>
      <c r="D5958" t="s">
        <v>20</v>
      </c>
      <c r="E5958" t="s">
        <v>39</v>
      </c>
      <c r="F5958" t="s">
        <v>31</v>
      </c>
      <c r="G5958" t="s">
        <v>93</v>
      </c>
      <c r="H5958" t="s">
        <v>89</v>
      </c>
      <c r="I5958" t="s">
        <v>28</v>
      </c>
      <c r="J5958" t="s">
        <v>56</v>
      </c>
      <c r="K5958" t="s">
        <v>248</v>
      </c>
      <c r="L5958" t="s">
        <v>44</v>
      </c>
      <c r="M5958" t="s">
        <v>143</v>
      </c>
      <c r="N5958" s="2">
        <v>40604</v>
      </c>
      <c r="O5958" s="2">
        <v>40605</v>
      </c>
      <c r="P5958">
        <v>3</v>
      </c>
      <c r="Q5958" s="1">
        <v>0.06</v>
      </c>
      <c r="R5958">
        <v>8.9499999999999993</v>
      </c>
      <c r="S5958">
        <v>2.0099999999999998</v>
      </c>
      <c r="T5958">
        <f t="shared" si="93"/>
        <v>26.849999999999998</v>
      </c>
    </row>
    <row r="5959" spans="1:20" x14ac:dyDescent="0.3">
      <c r="A5959">
        <v>5958</v>
      </c>
      <c r="B5959">
        <v>89009</v>
      </c>
      <c r="C5959" t="s">
        <v>1631</v>
      </c>
      <c r="D5959" t="s">
        <v>20</v>
      </c>
      <c r="E5959" t="s">
        <v>39</v>
      </c>
      <c r="F5959" t="s">
        <v>31</v>
      </c>
      <c r="G5959" t="s">
        <v>93</v>
      </c>
      <c r="H5959" t="s">
        <v>42</v>
      </c>
      <c r="I5959" t="s">
        <v>28</v>
      </c>
      <c r="J5959" t="s">
        <v>72</v>
      </c>
      <c r="K5959" t="s">
        <v>71</v>
      </c>
      <c r="L5959" t="s">
        <v>192</v>
      </c>
      <c r="M5959" t="s">
        <v>296</v>
      </c>
      <c r="N5959" s="2">
        <v>40701</v>
      </c>
      <c r="O5959" s="2">
        <v>40701</v>
      </c>
      <c r="P5959">
        <v>2</v>
      </c>
      <c r="Q5959" s="1">
        <v>0.09</v>
      </c>
      <c r="R5959">
        <v>30.98</v>
      </c>
      <c r="S5959">
        <v>5.76</v>
      </c>
      <c r="T5959">
        <f t="shared" si="93"/>
        <v>61.96</v>
      </c>
    </row>
    <row r="5960" spans="1:20" x14ac:dyDescent="0.3">
      <c r="A5960">
        <v>5959</v>
      </c>
      <c r="B5960">
        <v>89009</v>
      </c>
      <c r="C5960" t="s">
        <v>1631</v>
      </c>
      <c r="D5960" t="s">
        <v>20</v>
      </c>
      <c r="E5960" t="s">
        <v>21</v>
      </c>
      <c r="F5960" t="s">
        <v>31</v>
      </c>
      <c r="G5960" t="s">
        <v>93</v>
      </c>
      <c r="H5960" t="s">
        <v>203</v>
      </c>
      <c r="I5960" t="s">
        <v>28</v>
      </c>
      <c r="J5960" t="s">
        <v>72</v>
      </c>
      <c r="K5960" t="s">
        <v>1147</v>
      </c>
      <c r="L5960" t="s">
        <v>192</v>
      </c>
      <c r="M5960" t="s">
        <v>131</v>
      </c>
      <c r="N5960" s="2">
        <v>40701</v>
      </c>
      <c r="O5960" s="2">
        <v>40702</v>
      </c>
      <c r="P5960">
        <v>5</v>
      </c>
      <c r="Q5960" s="1">
        <v>0.1</v>
      </c>
      <c r="R5960">
        <v>125.99</v>
      </c>
      <c r="S5960">
        <v>7.69</v>
      </c>
      <c r="T5960">
        <f t="shared" si="93"/>
        <v>629.94999999999993</v>
      </c>
    </row>
    <row r="5961" spans="1:20" x14ac:dyDescent="0.3">
      <c r="A5961">
        <v>5960</v>
      </c>
      <c r="B5961">
        <v>90156</v>
      </c>
      <c r="C5961" t="s">
        <v>1755</v>
      </c>
      <c r="D5961" t="s">
        <v>20</v>
      </c>
      <c r="E5961" t="s">
        <v>39</v>
      </c>
      <c r="F5961" t="s">
        <v>47</v>
      </c>
      <c r="G5961" t="s">
        <v>23</v>
      </c>
      <c r="H5961" t="s">
        <v>54</v>
      </c>
      <c r="I5961" t="s">
        <v>28</v>
      </c>
      <c r="J5961" t="s">
        <v>72</v>
      </c>
      <c r="K5961" t="s">
        <v>74</v>
      </c>
      <c r="L5961" t="s">
        <v>192</v>
      </c>
      <c r="M5961" t="s">
        <v>167</v>
      </c>
      <c r="N5961" s="2">
        <v>41017</v>
      </c>
      <c r="O5961" s="2">
        <v>41019</v>
      </c>
      <c r="P5961">
        <v>1</v>
      </c>
      <c r="Q5961" s="1">
        <v>0.04</v>
      </c>
      <c r="R5961">
        <v>8.8800000000000008</v>
      </c>
      <c r="S5961">
        <v>6.28</v>
      </c>
      <c r="T5961">
        <f t="shared" si="93"/>
        <v>8.8800000000000008</v>
      </c>
    </row>
    <row r="5962" spans="1:20" x14ac:dyDescent="0.3">
      <c r="A5962">
        <v>5961</v>
      </c>
      <c r="B5962">
        <v>91518</v>
      </c>
      <c r="C5962" t="s">
        <v>1612</v>
      </c>
      <c r="D5962" t="s">
        <v>38</v>
      </c>
      <c r="E5962" t="s">
        <v>39</v>
      </c>
      <c r="F5962" t="s">
        <v>47</v>
      </c>
      <c r="G5962" t="s">
        <v>93</v>
      </c>
      <c r="H5962" t="s">
        <v>78</v>
      </c>
      <c r="I5962" t="s">
        <v>28</v>
      </c>
      <c r="J5962" t="s">
        <v>72</v>
      </c>
      <c r="K5962" t="s">
        <v>62</v>
      </c>
      <c r="L5962" t="s">
        <v>192</v>
      </c>
      <c r="M5962" t="s">
        <v>117</v>
      </c>
      <c r="N5962" s="2">
        <v>41370</v>
      </c>
      <c r="O5962" s="2">
        <v>41371</v>
      </c>
      <c r="P5962">
        <v>10</v>
      </c>
      <c r="Q5962" s="1">
        <v>0.09</v>
      </c>
      <c r="R5962">
        <v>18.97</v>
      </c>
      <c r="S5962">
        <v>9.0299999999999994</v>
      </c>
      <c r="T5962">
        <f t="shared" si="93"/>
        <v>189.7</v>
      </c>
    </row>
    <row r="5963" spans="1:20" x14ac:dyDescent="0.3">
      <c r="A5963">
        <v>5962</v>
      </c>
      <c r="B5963">
        <v>91513</v>
      </c>
      <c r="C5963" t="s">
        <v>1612</v>
      </c>
      <c r="D5963" t="s">
        <v>20</v>
      </c>
      <c r="E5963" t="s">
        <v>39</v>
      </c>
      <c r="F5963" t="s">
        <v>47</v>
      </c>
      <c r="G5963" t="s">
        <v>93</v>
      </c>
      <c r="H5963" t="s">
        <v>94</v>
      </c>
      <c r="I5963" t="s">
        <v>28</v>
      </c>
      <c r="J5963" t="s">
        <v>72</v>
      </c>
      <c r="K5963" t="s">
        <v>165</v>
      </c>
      <c r="L5963" t="s">
        <v>192</v>
      </c>
      <c r="M5963" t="s">
        <v>167</v>
      </c>
      <c r="N5963" s="2">
        <v>40274</v>
      </c>
      <c r="O5963" s="2">
        <v>40275</v>
      </c>
      <c r="P5963">
        <v>9</v>
      </c>
      <c r="Q5963" s="1">
        <v>0</v>
      </c>
      <c r="R5963">
        <v>8.34</v>
      </c>
      <c r="S5963">
        <v>4.82</v>
      </c>
      <c r="T5963">
        <f t="shared" si="93"/>
        <v>75.06</v>
      </c>
    </row>
    <row r="5964" spans="1:20" x14ac:dyDescent="0.3">
      <c r="A5964">
        <v>5963</v>
      </c>
      <c r="B5964">
        <v>88219</v>
      </c>
      <c r="C5964" t="s">
        <v>503</v>
      </c>
      <c r="D5964" t="s">
        <v>20</v>
      </c>
      <c r="E5964" t="s">
        <v>39</v>
      </c>
      <c r="F5964" t="s">
        <v>31</v>
      </c>
      <c r="G5964" t="s">
        <v>23</v>
      </c>
      <c r="H5964" t="s">
        <v>54</v>
      </c>
      <c r="I5964" t="s">
        <v>28</v>
      </c>
      <c r="J5964" t="s">
        <v>72</v>
      </c>
      <c r="K5964" t="s">
        <v>165</v>
      </c>
      <c r="L5964" t="s">
        <v>192</v>
      </c>
      <c r="M5964" t="s">
        <v>131</v>
      </c>
      <c r="N5964" s="2">
        <v>40524</v>
      </c>
      <c r="O5964" s="2">
        <v>40526</v>
      </c>
      <c r="P5964">
        <v>7</v>
      </c>
      <c r="Q5964" s="1">
        <v>0.04</v>
      </c>
      <c r="R5964">
        <v>4.28</v>
      </c>
      <c r="S5964">
        <v>5.68</v>
      </c>
      <c r="T5964">
        <f t="shared" si="93"/>
        <v>29.96</v>
      </c>
    </row>
    <row r="5965" spans="1:20" x14ac:dyDescent="0.3">
      <c r="A5965">
        <v>5964</v>
      </c>
      <c r="B5965">
        <v>88219</v>
      </c>
      <c r="C5965" t="s">
        <v>503</v>
      </c>
      <c r="D5965" t="s">
        <v>578</v>
      </c>
      <c r="E5965" t="s">
        <v>187</v>
      </c>
      <c r="F5965" t="s">
        <v>31</v>
      </c>
      <c r="G5965" t="s">
        <v>23</v>
      </c>
      <c r="H5965" t="s">
        <v>188</v>
      </c>
      <c r="I5965" t="s">
        <v>28</v>
      </c>
      <c r="J5965" t="s">
        <v>72</v>
      </c>
      <c r="K5965" t="s">
        <v>181</v>
      </c>
      <c r="L5965" t="s">
        <v>330</v>
      </c>
      <c r="M5965" t="s">
        <v>296</v>
      </c>
      <c r="N5965" s="2">
        <v>40524</v>
      </c>
      <c r="O5965" s="2">
        <v>40526</v>
      </c>
      <c r="P5965">
        <v>13</v>
      </c>
      <c r="Q5965" s="1">
        <v>0.06</v>
      </c>
      <c r="R5965">
        <v>376.13</v>
      </c>
      <c r="S5965">
        <v>85.63</v>
      </c>
      <c r="T5965">
        <f t="shared" si="93"/>
        <v>4889.6899999999996</v>
      </c>
    </row>
    <row r="5966" spans="1:20" x14ac:dyDescent="0.3">
      <c r="A5966">
        <v>5965</v>
      </c>
      <c r="B5966">
        <v>88219</v>
      </c>
      <c r="C5966" t="s">
        <v>503</v>
      </c>
      <c r="D5966" t="s">
        <v>578</v>
      </c>
      <c r="E5966" t="s">
        <v>187</v>
      </c>
      <c r="F5966" t="s">
        <v>31</v>
      </c>
      <c r="G5966" t="s">
        <v>23</v>
      </c>
      <c r="H5966" t="s">
        <v>217</v>
      </c>
      <c r="I5966" t="s">
        <v>28</v>
      </c>
      <c r="J5966" t="s">
        <v>72</v>
      </c>
      <c r="K5966" t="s">
        <v>189</v>
      </c>
      <c r="L5966" t="s">
        <v>330</v>
      </c>
      <c r="M5966" t="s">
        <v>296</v>
      </c>
      <c r="N5966" s="2">
        <v>40524</v>
      </c>
      <c r="O5966" s="2">
        <v>40525</v>
      </c>
      <c r="P5966">
        <v>17</v>
      </c>
      <c r="Q5966" s="1">
        <v>0.06</v>
      </c>
      <c r="R5966">
        <v>424.21</v>
      </c>
      <c r="S5966">
        <v>110.2</v>
      </c>
      <c r="T5966">
        <f t="shared" si="93"/>
        <v>7211.57</v>
      </c>
    </row>
    <row r="5967" spans="1:20" x14ac:dyDescent="0.3">
      <c r="A5967">
        <v>5966</v>
      </c>
      <c r="B5967">
        <v>88219</v>
      </c>
      <c r="C5967" t="s">
        <v>503</v>
      </c>
      <c r="D5967" t="s">
        <v>20</v>
      </c>
      <c r="E5967" t="s">
        <v>21</v>
      </c>
      <c r="F5967" t="s">
        <v>31</v>
      </c>
      <c r="G5967" t="s">
        <v>23</v>
      </c>
      <c r="H5967" t="s">
        <v>24</v>
      </c>
      <c r="I5967" t="s">
        <v>28</v>
      </c>
      <c r="J5967" t="s">
        <v>56</v>
      </c>
      <c r="K5967" t="s">
        <v>1254</v>
      </c>
      <c r="L5967" t="s">
        <v>192</v>
      </c>
      <c r="M5967" t="s">
        <v>69</v>
      </c>
      <c r="N5967" s="2">
        <v>40524</v>
      </c>
      <c r="O5967" s="2">
        <v>40526</v>
      </c>
      <c r="P5967">
        <v>4</v>
      </c>
      <c r="Q5967" s="1">
        <v>0.06</v>
      </c>
      <c r="R5967">
        <v>195.99</v>
      </c>
      <c r="S5967">
        <v>8.99</v>
      </c>
      <c r="T5967">
        <f t="shared" si="93"/>
        <v>783.96</v>
      </c>
    </row>
    <row r="5968" spans="1:20" x14ac:dyDescent="0.3">
      <c r="A5968">
        <v>5967</v>
      </c>
      <c r="B5968">
        <v>88119</v>
      </c>
      <c r="C5968" t="s">
        <v>555</v>
      </c>
      <c r="D5968" t="s">
        <v>20</v>
      </c>
      <c r="E5968" t="s">
        <v>39</v>
      </c>
      <c r="F5968" t="s">
        <v>22</v>
      </c>
      <c r="G5968" t="s">
        <v>48</v>
      </c>
      <c r="H5968" t="s">
        <v>54</v>
      </c>
      <c r="I5968" t="s">
        <v>28</v>
      </c>
      <c r="J5968" t="s">
        <v>72</v>
      </c>
      <c r="K5968" t="s">
        <v>68</v>
      </c>
      <c r="L5968" t="s">
        <v>192</v>
      </c>
      <c r="M5968" t="s">
        <v>137</v>
      </c>
      <c r="N5968" s="2">
        <v>41102</v>
      </c>
      <c r="O5968" s="2">
        <v>41109</v>
      </c>
      <c r="P5968">
        <v>8</v>
      </c>
      <c r="Q5968" s="1">
        <v>0.06</v>
      </c>
      <c r="R5968">
        <v>6.48</v>
      </c>
      <c r="S5968">
        <v>7.81</v>
      </c>
      <c r="T5968">
        <f t="shared" si="93"/>
        <v>51.84</v>
      </c>
    </row>
    <row r="5969" spans="1:20" x14ac:dyDescent="0.3">
      <c r="A5969">
        <v>5968</v>
      </c>
      <c r="B5969">
        <v>90884</v>
      </c>
      <c r="C5969" t="s">
        <v>720</v>
      </c>
      <c r="D5969" t="s">
        <v>20</v>
      </c>
      <c r="E5969" t="s">
        <v>39</v>
      </c>
      <c r="F5969" t="s">
        <v>22</v>
      </c>
      <c r="G5969" t="s">
        <v>41</v>
      </c>
      <c r="H5969" t="s">
        <v>42</v>
      </c>
      <c r="I5969" t="s">
        <v>28</v>
      </c>
      <c r="J5969" t="s">
        <v>72</v>
      </c>
      <c r="K5969" t="s">
        <v>189</v>
      </c>
      <c r="L5969" t="s">
        <v>192</v>
      </c>
      <c r="M5969" t="s">
        <v>182</v>
      </c>
      <c r="N5969" s="2">
        <v>41328</v>
      </c>
      <c r="O5969" s="2">
        <v>41328</v>
      </c>
      <c r="P5969">
        <v>2</v>
      </c>
      <c r="Q5969" s="1">
        <v>0.01</v>
      </c>
      <c r="R5969">
        <v>6.48</v>
      </c>
      <c r="S5969">
        <v>9.68</v>
      </c>
      <c r="T5969">
        <f t="shared" si="93"/>
        <v>12.96</v>
      </c>
    </row>
    <row r="5970" spans="1:20" x14ac:dyDescent="0.3">
      <c r="A5970">
        <v>5969</v>
      </c>
      <c r="B5970">
        <v>91540</v>
      </c>
      <c r="C5970" t="s">
        <v>1164</v>
      </c>
      <c r="D5970" t="s">
        <v>20</v>
      </c>
      <c r="E5970" t="s">
        <v>39</v>
      </c>
      <c r="F5970" t="s">
        <v>31</v>
      </c>
      <c r="G5970" t="s">
        <v>48</v>
      </c>
      <c r="H5970" t="s">
        <v>61</v>
      </c>
      <c r="I5970" t="s">
        <v>28</v>
      </c>
      <c r="J5970" t="s">
        <v>72</v>
      </c>
      <c r="K5970" t="s">
        <v>165</v>
      </c>
      <c r="L5970" t="s">
        <v>192</v>
      </c>
      <c r="M5970" t="s">
        <v>296</v>
      </c>
      <c r="N5970" s="2">
        <v>40929</v>
      </c>
      <c r="O5970" s="2">
        <v>40931</v>
      </c>
      <c r="P5970">
        <v>11</v>
      </c>
      <c r="Q5970" s="1">
        <v>0.04</v>
      </c>
      <c r="R5970">
        <v>4.91</v>
      </c>
      <c r="S5970">
        <v>5.68</v>
      </c>
      <c r="T5970">
        <f t="shared" si="93"/>
        <v>54.010000000000005</v>
      </c>
    </row>
    <row r="5971" spans="1:20" x14ac:dyDescent="0.3">
      <c r="A5971">
        <v>5970</v>
      </c>
      <c r="B5971">
        <v>90768</v>
      </c>
      <c r="C5971" t="s">
        <v>284</v>
      </c>
      <c r="D5971" t="s">
        <v>20</v>
      </c>
      <c r="E5971" t="s">
        <v>39</v>
      </c>
      <c r="F5971" t="s">
        <v>31</v>
      </c>
      <c r="G5971" t="s">
        <v>41</v>
      </c>
      <c r="H5971" t="s">
        <v>78</v>
      </c>
      <c r="I5971" t="s">
        <v>28</v>
      </c>
      <c r="J5971" t="s">
        <v>72</v>
      </c>
      <c r="K5971" t="s">
        <v>158</v>
      </c>
      <c r="L5971" t="s">
        <v>192</v>
      </c>
      <c r="M5971" t="s">
        <v>131</v>
      </c>
      <c r="N5971" s="2">
        <v>40630</v>
      </c>
      <c r="O5971" s="2">
        <v>40632</v>
      </c>
      <c r="P5971">
        <v>6</v>
      </c>
      <c r="Q5971" s="1">
        <v>0</v>
      </c>
      <c r="R5971">
        <v>3.58</v>
      </c>
      <c r="S5971">
        <v>5.47</v>
      </c>
      <c r="T5971">
        <f t="shared" si="93"/>
        <v>21.48</v>
      </c>
    </row>
    <row r="5972" spans="1:20" x14ac:dyDescent="0.3">
      <c r="A5972">
        <v>5971</v>
      </c>
      <c r="B5972">
        <v>90768</v>
      </c>
      <c r="C5972" t="s">
        <v>284</v>
      </c>
      <c r="D5972" t="s">
        <v>20</v>
      </c>
      <c r="E5972" t="s">
        <v>39</v>
      </c>
      <c r="F5972" t="s">
        <v>31</v>
      </c>
      <c r="G5972" t="s">
        <v>41</v>
      </c>
      <c r="H5972" t="s">
        <v>89</v>
      </c>
      <c r="I5972" t="s">
        <v>28</v>
      </c>
      <c r="J5972" t="s">
        <v>72</v>
      </c>
      <c r="K5972" t="s">
        <v>231</v>
      </c>
      <c r="L5972" t="s">
        <v>44</v>
      </c>
      <c r="M5972" t="s">
        <v>131</v>
      </c>
      <c r="N5972" s="2">
        <v>40630</v>
      </c>
      <c r="O5972" s="2">
        <v>40632</v>
      </c>
      <c r="P5972">
        <v>11</v>
      </c>
      <c r="Q5972" s="1">
        <v>0.08</v>
      </c>
      <c r="R5972">
        <v>1.81</v>
      </c>
      <c r="S5972">
        <v>0.75</v>
      </c>
      <c r="T5972">
        <f t="shared" si="93"/>
        <v>19.91</v>
      </c>
    </row>
    <row r="5973" spans="1:20" x14ac:dyDescent="0.3">
      <c r="A5973">
        <v>5972</v>
      </c>
      <c r="B5973">
        <v>86634</v>
      </c>
      <c r="C5973" t="s">
        <v>432</v>
      </c>
      <c r="D5973" t="s">
        <v>20</v>
      </c>
      <c r="E5973" t="s">
        <v>39</v>
      </c>
      <c r="F5973" t="s">
        <v>22</v>
      </c>
      <c r="G5973" t="s">
        <v>41</v>
      </c>
      <c r="H5973" t="s">
        <v>89</v>
      </c>
      <c r="I5973" t="s">
        <v>28</v>
      </c>
      <c r="J5973" t="s">
        <v>72</v>
      </c>
      <c r="K5973" t="s">
        <v>95</v>
      </c>
      <c r="L5973" t="s">
        <v>44</v>
      </c>
      <c r="M5973" t="s">
        <v>123</v>
      </c>
      <c r="N5973" s="2">
        <v>40819</v>
      </c>
      <c r="O5973" s="2">
        <v>40820</v>
      </c>
      <c r="P5973">
        <v>2</v>
      </c>
      <c r="Q5973" s="1">
        <v>0.08</v>
      </c>
      <c r="R5973">
        <v>10.31</v>
      </c>
      <c r="S5973">
        <v>1.79</v>
      </c>
      <c r="T5973">
        <f t="shared" si="93"/>
        <v>20.62</v>
      </c>
    </row>
    <row r="5974" spans="1:20" x14ac:dyDescent="0.3">
      <c r="A5974">
        <v>5973</v>
      </c>
      <c r="B5974">
        <v>86093</v>
      </c>
      <c r="C5974" t="s">
        <v>581</v>
      </c>
      <c r="D5974" t="s">
        <v>20</v>
      </c>
      <c r="E5974" t="s">
        <v>187</v>
      </c>
      <c r="F5974" t="s">
        <v>31</v>
      </c>
      <c r="G5974" t="s">
        <v>48</v>
      </c>
      <c r="H5974" t="s">
        <v>225</v>
      </c>
      <c r="I5974" t="s">
        <v>28</v>
      </c>
      <c r="J5974" t="s">
        <v>72</v>
      </c>
      <c r="K5974" t="s">
        <v>231</v>
      </c>
      <c r="L5974" t="s">
        <v>706</v>
      </c>
      <c r="M5974" t="s">
        <v>631</v>
      </c>
      <c r="N5974" s="2">
        <v>40627</v>
      </c>
      <c r="O5974" s="2">
        <v>40634</v>
      </c>
      <c r="P5974">
        <v>4</v>
      </c>
      <c r="Q5974" s="1">
        <v>0.05</v>
      </c>
      <c r="R5974">
        <v>110.98</v>
      </c>
      <c r="S5974">
        <v>13.99</v>
      </c>
      <c r="T5974">
        <f t="shared" si="93"/>
        <v>443.92</v>
      </c>
    </row>
    <row r="5975" spans="1:20" x14ac:dyDescent="0.3">
      <c r="A5975">
        <v>5974</v>
      </c>
      <c r="B5975">
        <v>86093</v>
      </c>
      <c r="C5975" t="s">
        <v>581</v>
      </c>
      <c r="D5975" t="s">
        <v>20</v>
      </c>
      <c r="E5975" t="s">
        <v>39</v>
      </c>
      <c r="F5975" t="s">
        <v>31</v>
      </c>
      <c r="G5975" t="s">
        <v>48</v>
      </c>
      <c r="H5975" t="s">
        <v>54</v>
      </c>
      <c r="I5975" t="s">
        <v>28</v>
      </c>
      <c r="J5975" t="s">
        <v>72</v>
      </c>
      <c r="K5975" t="s">
        <v>138</v>
      </c>
      <c r="L5975" t="s">
        <v>44</v>
      </c>
      <c r="M5975" t="s">
        <v>106</v>
      </c>
      <c r="N5975" s="2">
        <v>40627</v>
      </c>
      <c r="O5975" s="2">
        <v>40631</v>
      </c>
      <c r="P5975">
        <v>12</v>
      </c>
      <c r="Q5975" s="1">
        <v>0.1</v>
      </c>
      <c r="R5975">
        <v>2.84</v>
      </c>
      <c r="S5975">
        <v>0.93</v>
      </c>
      <c r="T5975">
        <f t="shared" si="93"/>
        <v>34.08</v>
      </c>
    </row>
    <row r="5976" spans="1:20" x14ac:dyDescent="0.3">
      <c r="A5976">
        <v>5975</v>
      </c>
      <c r="B5976">
        <v>86093</v>
      </c>
      <c r="C5976" t="s">
        <v>581</v>
      </c>
      <c r="D5976" t="s">
        <v>20</v>
      </c>
      <c r="E5976" t="s">
        <v>21</v>
      </c>
      <c r="F5976" t="s">
        <v>31</v>
      </c>
      <c r="G5976" t="s">
        <v>48</v>
      </c>
      <c r="H5976" t="s">
        <v>206</v>
      </c>
      <c r="I5976" t="s">
        <v>28</v>
      </c>
      <c r="J5976" t="s">
        <v>72</v>
      </c>
      <c r="K5976" t="s">
        <v>1114</v>
      </c>
      <c r="L5976" t="s">
        <v>192</v>
      </c>
      <c r="M5976" t="s">
        <v>279</v>
      </c>
      <c r="N5976" s="2">
        <v>40627</v>
      </c>
      <c r="O5976" s="2">
        <v>40629</v>
      </c>
      <c r="P5976">
        <v>8</v>
      </c>
      <c r="Q5976" s="1">
        <v>0.08</v>
      </c>
      <c r="R5976">
        <v>65.989999999999995</v>
      </c>
      <c r="S5976">
        <v>8.99</v>
      </c>
      <c r="T5976">
        <f t="shared" si="93"/>
        <v>527.91999999999996</v>
      </c>
    </row>
    <row r="5977" spans="1:20" x14ac:dyDescent="0.3">
      <c r="A5977">
        <v>5976</v>
      </c>
      <c r="B5977">
        <v>87736</v>
      </c>
      <c r="C5977" t="s">
        <v>104</v>
      </c>
      <c r="D5977" t="s">
        <v>20</v>
      </c>
      <c r="E5977" t="s">
        <v>39</v>
      </c>
      <c r="F5977" t="s">
        <v>31</v>
      </c>
      <c r="G5977" t="s">
        <v>23</v>
      </c>
      <c r="H5977" t="s">
        <v>54</v>
      </c>
      <c r="I5977" t="s">
        <v>28</v>
      </c>
      <c r="J5977" t="s">
        <v>72</v>
      </c>
      <c r="K5977" t="s">
        <v>105</v>
      </c>
      <c r="L5977" t="s">
        <v>44</v>
      </c>
      <c r="M5977" t="s">
        <v>106</v>
      </c>
      <c r="N5977" s="2">
        <v>41579</v>
      </c>
      <c r="O5977" s="2">
        <v>41581</v>
      </c>
      <c r="P5977">
        <v>33</v>
      </c>
      <c r="Q5977" s="1">
        <v>0.03</v>
      </c>
      <c r="R5977">
        <v>1.26</v>
      </c>
      <c r="S5977">
        <v>0.7</v>
      </c>
      <c r="T5977">
        <f t="shared" si="93"/>
        <v>41.58</v>
      </c>
    </row>
    <row r="5978" spans="1:20" x14ac:dyDescent="0.3">
      <c r="A5978">
        <v>5977</v>
      </c>
      <c r="B5978">
        <v>89408</v>
      </c>
      <c r="C5978" t="s">
        <v>1839</v>
      </c>
      <c r="D5978" t="s">
        <v>20</v>
      </c>
      <c r="E5978" t="s">
        <v>39</v>
      </c>
      <c r="F5978" t="s">
        <v>22</v>
      </c>
      <c r="G5978" t="s">
        <v>48</v>
      </c>
      <c r="H5978" t="s">
        <v>54</v>
      </c>
      <c r="I5978" t="s">
        <v>28</v>
      </c>
      <c r="J5978" t="s">
        <v>56</v>
      </c>
      <c r="K5978" t="s">
        <v>221</v>
      </c>
      <c r="L5978" t="s">
        <v>192</v>
      </c>
      <c r="M5978" t="s">
        <v>173</v>
      </c>
      <c r="N5978" s="2">
        <v>40519</v>
      </c>
      <c r="O5978" s="2">
        <v>40526</v>
      </c>
      <c r="P5978">
        <v>21</v>
      </c>
      <c r="Q5978" s="1">
        <v>0.02</v>
      </c>
      <c r="R5978">
        <v>70.97</v>
      </c>
      <c r="S5978">
        <v>3.5</v>
      </c>
      <c r="T5978">
        <f t="shared" si="93"/>
        <v>1490.37</v>
      </c>
    </row>
    <row r="5979" spans="1:20" x14ac:dyDescent="0.3">
      <c r="A5979">
        <v>5978</v>
      </c>
      <c r="B5979">
        <v>91548</v>
      </c>
      <c r="C5979" t="s">
        <v>842</v>
      </c>
      <c r="D5979" t="s">
        <v>20</v>
      </c>
      <c r="E5979" t="s">
        <v>39</v>
      </c>
      <c r="F5979" t="s">
        <v>22</v>
      </c>
      <c r="G5979" t="s">
        <v>23</v>
      </c>
      <c r="H5979" t="s">
        <v>54</v>
      </c>
      <c r="I5979" t="s">
        <v>28</v>
      </c>
      <c r="J5979" t="s">
        <v>72</v>
      </c>
      <c r="K5979" t="s">
        <v>113</v>
      </c>
      <c r="L5979" t="s">
        <v>192</v>
      </c>
      <c r="M5979" t="s">
        <v>199</v>
      </c>
      <c r="N5979" s="2">
        <v>41426</v>
      </c>
      <c r="O5979" s="2">
        <v>41426</v>
      </c>
      <c r="P5979">
        <v>4</v>
      </c>
      <c r="Q5979" s="1">
        <v>0.08</v>
      </c>
      <c r="R5979">
        <v>4.49</v>
      </c>
      <c r="S5979">
        <v>1.49</v>
      </c>
      <c r="T5979">
        <f t="shared" si="93"/>
        <v>17.96</v>
      </c>
    </row>
    <row r="5980" spans="1:20" x14ac:dyDescent="0.3">
      <c r="A5980">
        <v>5979</v>
      </c>
      <c r="B5980">
        <v>91543</v>
      </c>
      <c r="C5980" t="s">
        <v>842</v>
      </c>
      <c r="D5980" t="s">
        <v>20</v>
      </c>
      <c r="E5980" t="s">
        <v>39</v>
      </c>
      <c r="F5980" t="s">
        <v>22</v>
      </c>
      <c r="G5980" t="s">
        <v>23</v>
      </c>
      <c r="H5980" t="s">
        <v>94</v>
      </c>
      <c r="I5980" t="s">
        <v>28</v>
      </c>
      <c r="J5980" t="s">
        <v>72</v>
      </c>
      <c r="K5980" t="s">
        <v>82</v>
      </c>
      <c r="L5980" t="s">
        <v>44</v>
      </c>
      <c r="M5980" t="s">
        <v>326</v>
      </c>
      <c r="N5980" s="2">
        <v>40330</v>
      </c>
      <c r="O5980" s="2">
        <v>40331</v>
      </c>
      <c r="P5980">
        <v>11</v>
      </c>
      <c r="Q5980" s="1">
        <v>0.04</v>
      </c>
      <c r="R5980">
        <v>3.68</v>
      </c>
      <c r="S5980">
        <v>1.32</v>
      </c>
      <c r="T5980">
        <f t="shared" si="93"/>
        <v>40.480000000000004</v>
      </c>
    </row>
    <row r="5981" spans="1:20" x14ac:dyDescent="0.3">
      <c r="A5981">
        <v>5980</v>
      </c>
      <c r="B5981">
        <v>91302</v>
      </c>
      <c r="C5981" t="s">
        <v>636</v>
      </c>
      <c r="D5981" t="s">
        <v>38</v>
      </c>
      <c r="E5981" t="s">
        <v>39</v>
      </c>
      <c r="F5981" t="s">
        <v>22</v>
      </c>
      <c r="G5981" t="s">
        <v>41</v>
      </c>
      <c r="H5981" t="s">
        <v>49</v>
      </c>
      <c r="I5981" t="s">
        <v>28</v>
      </c>
      <c r="J5981" t="s">
        <v>72</v>
      </c>
      <c r="K5981" t="s">
        <v>154</v>
      </c>
      <c r="L5981" t="s">
        <v>44</v>
      </c>
      <c r="M5981" t="s">
        <v>96</v>
      </c>
      <c r="N5981" s="2">
        <v>40884</v>
      </c>
      <c r="O5981" s="2">
        <v>40886</v>
      </c>
      <c r="P5981">
        <v>3</v>
      </c>
      <c r="Q5981" s="1">
        <v>0.03</v>
      </c>
      <c r="R5981">
        <v>5.84</v>
      </c>
      <c r="S5981">
        <v>1.2</v>
      </c>
      <c r="T5981">
        <f t="shared" si="93"/>
        <v>17.52</v>
      </c>
    </row>
    <row r="5982" spans="1:20" x14ac:dyDescent="0.3">
      <c r="A5982">
        <v>5981</v>
      </c>
      <c r="B5982">
        <v>91302</v>
      </c>
      <c r="C5982" t="s">
        <v>636</v>
      </c>
      <c r="D5982" t="s">
        <v>20</v>
      </c>
      <c r="E5982" t="s">
        <v>21</v>
      </c>
      <c r="F5982" t="s">
        <v>22</v>
      </c>
      <c r="G5982" t="s">
        <v>41</v>
      </c>
      <c r="H5982" t="s">
        <v>24</v>
      </c>
      <c r="I5982" t="s">
        <v>28</v>
      </c>
      <c r="J5982" t="s">
        <v>72</v>
      </c>
      <c r="K5982" t="s">
        <v>1447</v>
      </c>
      <c r="L5982" t="s">
        <v>192</v>
      </c>
      <c r="M5982" t="s">
        <v>123</v>
      </c>
      <c r="N5982" s="2">
        <v>40884</v>
      </c>
      <c r="O5982" s="2">
        <v>40886</v>
      </c>
      <c r="P5982">
        <v>19</v>
      </c>
      <c r="Q5982" s="1">
        <v>0.03</v>
      </c>
      <c r="R5982">
        <v>35.99</v>
      </c>
      <c r="S5982">
        <v>1.1000000000000001</v>
      </c>
      <c r="T5982">
        <f t="shared" si="93"/>
        <v>683.81000000000006</v>
      </c>
    </row>
    <row r="5983" spans="1:20" x14ac:dyDescent="0.3">
      <c r="A5983">
        <v>5982</v>
      </c>
      <c r="B5983">
        <v>90939</v>
      </c>
      <c r="C5983" t="s">
        <v>1905</v>
      </c>
      <c r="D5983" t="s">
        <v>38</v>
      </c>
      <c r="E5983" t="s">
        <v>187</v>
      </c>
      <c r="F5983" t="s">
        <v>47</v>
      </c>
      <c r="G5983" t="s">
        <v>93</v>
      </c>
      <c r="H5983" t="s">
        <v>225</v>
      </c>
      <c r="I5983" t="s">
        <v>28</v>
      </c>
      <c r="J5983" t="s">
        <v>72</v>
      </c>
      <c r="K5983" t="s">
        <v>181</v>
      </c>
      <c r="L5983" t="s">
        <v>26</v>
      </c>
      <c r="M5983" t="s">
        <v>111</v>
      </c>
      <c r="N5983" s="2">
        <v>41315</v>
      </c>
      <c r="O5983" s="2">
        <v>41317</v>
      </c>
      <c r="P5983">
        <v>9</v>
      </c>
      <c r="Q5983" s="1">
        <v>0.02</v>
      </c>
      <c r="R5983">
        <v>12.64</v>
      </c>
      <c r="S5983">
        <v>4.9800000000000004</v>
      </c>
      <c r="T5983">
        <f t="shared" si="93"/>
        <v>113.76</v>
      </c>
    </row>
    <row r="5984" spans="1:20" x14ac:dyDescent="0.3">
      <c r="A5984">
        <v>5983</v>
      </c>
      <c r="B5984">
        <v>90179</v>
      </c>
      <c r="C5984" t="s">
        <v>2407</v>
      </c>
      <c r="D5984" t="s">
        <v>20</v>
      </c>
      <c r="E5984" t="s">
        <v>187</v>
      </c>
      <c r="F5984" t="s">
        <v>31</v>
      </c>
      <c r="G5984" t="s">
        <v>93</v>
      </c>
      <c r="H5984" t="s">
        <v>219</v>
      </c>
      <c r="I5984" t="s">
        <v>28</v>
      </c>
      <c r="J5984" t="s">
        <v>72</v>
      </c>
      <c r="K5984" t="s">
        <v>221</v>
      </c>
      <c r="L5984" t="s">
        <v>746</v>
      </c>
      <c r="M5984" t="s">
        <v>141</v>
      </c>
      <c r="N5984" s="2">
        <v>40953</v>
      </c>
      <c r="O5984" s="2">
        <v>40954</v>
      </c>
      <c r="P5984">
        <v>5</v>
      </c>
      <c r="Q5984" s="1">
        <v>0.01</v>
      </c>
      <c r="R5984">
        <v>111.96</v>
      </c>
      <c r="S5984">
        <v>69</v>
      </c>
      <c r="T5984">
        <f t="shared" si="93"/>
        <v>559.79999999999995</v>
      </c>
    </row>
    <row r="5985" spans="1:20" x14ac:dyDescent="0.3">
      <c r="A5985">
        <v>5984</v>
      </c>
      <c r="B5985">
        <v>88167</v>
      </c>
      <c r="C5985" t="s">
        <v>1411</v>
      </c>
      <c r="D5985" t="s">
        <v>20</v>
      </c>
      <c r="E5985" t="s">
        <v>21</v>
      </c>
      <c r="F5985" t="s">
        <v>31</v>
      </c>
      <c r="G5985" t="s">
        <v>48</v>
      </c>
      <c r="H5985" t="s">
        <v>203</v>
      </c>
      <c r="I5985" t="s">
        <v>28</v>
      </c>
      <c r="J5985" t="s">
        <v>56</v>
      </c>
      <c r="K5985" t="s">
        <v>204</v>
      </c>
      <c r="L5985" t="s">
        <v>192</v>
      </c>
      <c r="M5985" t="s">
        <v>35</v>
      </c>
      <c r="N5985" s="2">
        <v>40841</v>
      </c>
      <c r="O5985" s="2">
        <v>40848</v>
      </c>
      <c r="P5985">
        <v>12</v>
      </c>
      <c r="Q5985" s="1">
        <v>0.09</v>
      </c>
      <c r="R5985">
        <v>99.99</v>
      </c>
      <c r="S5985">
        <v>19.989999999999998</v>
      </c>
      <c r="T5985">
        <f t="shared" si="93"/>
        <v>1199.8799999999999</v>
      </c>
    </row>
    <row r="5986" spans="1:20" x14ac:dyDescent="0.3">
      <c r="A5986">
        <v>5985</v>
      </c>
      <c r="B5986">
        <v>89559</v>
      </c>
      <c r="C5986" t="s">
        <v>705</v>
      </c>
      <c r="D5986" t="s">
        <v>578</v>
      </c>
      <c r="E5986" t="s">
        <v>187</v>
      </c>
      <c r="F5986" t="s">
        <v>22</v>
      </c>
      <c r="G5986" t="s">
        <v>32</v>
      </c>
      <c r="H5986" t="s">
        <v>219</v>
      </c>
      <c r="I5986" t="s">
        <v>28</v>
      </c>
      <c r="J5986" t="s">
        <v>72</v>
      </c>
      <c r="K5986" t="s">
        <v>82</v>
      </c>
      <c r="L5986" t="s">
        <v>330</v>
      </c>
      <c r="M5986" t="s">
        <v>246</v>
      </c>
      <c r="N5986" s="2">
        <v>41541</v>
      </c>
      <c r="O5986" s="2">
        <v>41543</v>
      </c>
      <c r="P5986">
        <v>18</v>
      </c>
      <c r="Q5986" s="1">
        <v>0.05</v>
      </c>
      <c r="R5986">
        <v>130.97999999999999</v>
      </c>
      <c r="S5986">
        <v>54.74</v>
      </c>
      <c r="T5986">
        <f t="shared" si="93"/>
        <v>2357.64</v>
      </c>
    </row>
    <row r="5987" spans="1:20" x14ac:dyDescent="0.3">
      <c r="A5987">
        <v>5986</v>
      </c>
      <c r="B5987">
        <v>88095</v>
      </c>
      <c r="C5987" t="s">
        <v>1092</v>
      </c>
      <c r="D5987" t="s">
        <v>578</v>
      </c>
      <c r="E5987" t="s">
        <v>187</v>
      </c>
      <c r="F5987" t="s">
        <v>22</v>
      </c>
      <c r="G5987" t="s">
        <v>93</v>
      </c>
      <c r="H5987" t="s">
        <v>217</v>
      </c>
      <c r="I5987" t="s">
        <v>28</v>
      </c>
      <c r="J5987" t="s">
        <v>72</v>
      </c>
      <c r="K5987" t="s">
        <v>228</v>
      </c>
      <c r="L5987" t="s">
        <v>283</v>
      </c>
      <c r="M5987" t="s">
        <v>326</v>
      </c>
      <c r="N5987" s="2">
        <v>40972</v>
      </c>
      <c r="O5987" s="2">
        <v>40973</v>
      </c>
      <c r="P5987">
        <v>14</v>
      </c>
      <c r="Q5987" s="1">
        <v>0.08</v>
      </c>
      <c r="R5987">
        <v>243.98</v>
      </c>
      <c r="S5987">
        <v>43.32</v>
      </c>
      <c r="T5987">
        <f t="shared" si="93"/>
        <v>3415.72</v>
      </c>
    </row>
    <row r="5988" spans="1:20" x14ac:dyDescent="0.3">
      <c r="A5988">
        <v>5987</v>
      </c>
      <c r="B5988">
        <v>88095</v>
      </c>
      <c r="C5988" t="s">
        <v>1072</v>
      </c>
      <c r="D5988" t="s">
        <v>20</v>
      </c>
      <c r="E5988" t="s">
        <v>21</v>
      </c>
      <c r="F5988" t="s">
        <v>22</v>
      </c>
      <c r="G5988" t="s">
        <v>93</v>
      </c>
      <c r="H5988" t="s">
        <v>203</v>
      </c>
      <c r="I5988" t="s">
        <v>28</v>
      </c>
      <c r="J5988" t="s">
        <v>72</v>
      </c>
      <c r="K5988" t="s">
        <v>25</v>
      </c>
      <c r="L5988" t="s">
        <v>26</v>
      </c>
      <c r="M5988" t="s">
        <v>150</v>
      </c>
      <c r="N5988" s="2">
        <v>40972</v>
      </c>
      <c r="O5988" s="2">
        <v>40974</v>
      </c>
      <c r="P5988">
        <v>4</v>
      </c>
      <c r="Q5988" s="1">
        <v>0.1</v>
      </c>
      <c r="R5988">
        <v>4.8899999999999997</v>
      </c>
      <c r="S5988">
        <v>4.93</v>
      </c>
      <c r="T5988">
        <f t="shared" si="93"/>
        <v>19.559999999999999</v>
      </c>
    </row>
    <row r="5989" spans="1:20" x14ac:dyDescent="0.3">
      <c r="A5989">
        <v>5988</v>
      </c>
      <c r="B5989">
        <v>88095</v>
      </c>
      <c r="C5989" t="s">
        <v>1072</v>
      </c>
      <c r="D5989" t="s">
        <v>20</v>
      </c>
      <c r="E5989" t="s">
        <v>39</v>
      </c>
      <c r="F5989" t="s">
        <v>22</v>
      </c>
      <c r="G5989" t="s">
        <v>93</v>
      </c>
      <c r="H5989" t="s">
        <v>49</v>
      </c>
      <c r="I5989" t="s">
        <v>28</v>
      </c>
      <c r="J5989" t="s">
        <v>72</v>
      </c>
      <c r="K5989" t="s">
        <v>170</v>
      </c>
      <c r="L5989" t="s">
        <v>44</v>
      </c>
      <c r="M5989" t="s">
        <v>199</v>
      </c>
      <c r="N5989" s="2">
        <v>40972</v>
      </c>
      <c r="O5989" s="2">
        <v>40972</v>
      </c>
      <c r="P5989">
        <v>1</v>
      </c>
      <c r="Q5989" s="1">
        <v>7.0000000000000007E-2</v>
      </c>
      <c r="R5989">
        <v>4.9800000000000004</v>
      </c>
      <c r="S5989">
        <v>0.8</v>
      </c>
      <c r="T5989">
        <f t="shared" si="93"/>
        <v>4.9800000000000004</v>
      </c>
    </row>
    <row r="5990" spans="1:20" x14ac:dyDescent="0.3">
      <c r="A5990">
        <v>5989</v>
      </c>
      <c r="B5990">
        <v>86309</v>
      </c>
      <c r="C5990" t="s">
        <v>815</v>
      </c>
      <c r="D5990" t="s">
        <v>20</v>
      </c>
      <c r="E5990" t="s">
        <v>187</v>
      </c>
      <c r="F5990" t="s">
        <v>31</v>
      </c>
      <c r="G5990" t="s">
        <v>23</v>
      </c>
      <c r="H5990" t="s">
        <v>219</v>
      </c>
      <c r="I5990" t="s">
        <v>28</v>
      </c>
      <c r="J5990" t="s">
        <v>72</v>
      </c>
      <c r="K5990" t="s">
        <v>170</v>
      </c>
      <c r="L5990" t="s">
        <v>192</v>
      </c>
      <c r="M5990" t="s">
        <v>121</v>
      </c>
      <c r="N5990" s="2">
        <v>40436</v>
      </c>
      <c r="O5990" s="2">
        <v>40438</v>
      </c>
      <c r="P5990">
        <v>1</v>
      </c>
      <c r="Q5990" s="1">
        <v>0.09</v>
      </c>
      <c r="R5990">
        <v>13.79</v>
      </c>
      <c r="S5990">
        <v>8.7799999999999994</v>
      </c>
      <c r="T5990">
        <f t="shared" si="93"/>
        <v>13.79</v>
      </c>
    </row>
    <row r="5991" spans="1:20" x14ac:dyDescent="0.3">
      <c r="A5991">
        <v>5990</v>
      </c>
      <c r="B5991">
        <v>91539</v>
      </c>
      <c r="C5991" t="s">
        <v>1628</v>
      </c>
      <c r="D5991" t="s">
        <v>38</v>
      </c>
      <c r="E5991" t="s">
        <v>39</v>
      </c>
      <c r="F5991" t="s">
        <v>31</v>
      </c>
      <c r="G5991" t="s">
        <v>93</v>
      </c>
      <c r="H5991" t="s">
        <v>61</v>
      </c>
      <c r="I5991" t="s">
        <v>28</v>
      </c>
      <c r="J5991" t="s">
        <v>72</v>
      </c>
      <c r="K5991" t="s">
        <v>43</v>
      </c>
      <c r="L5991" t="s">
        <v>192</v>
      </c>
      <c r="M5991" t="s">
        <v>631</v>
      </c>
      <c r="N5991" s="2">
        <v>41032</v>
      </c>
      <c r="O5991" s="2">
        <v>41032</v>
      </c>
      <c r="P5991">
        <v>6</v>
      </c>
      <c r="Q5991" s="1">
        <v>0.08</v>
      </c>
      <c r="R5991">
        <v>9.7100000000000009</v>
      </c>
      <c r="S5991">
        <v>9.4499999999999993</v>
      </c>
      <c r="T5991">
        <f t="shared" si="93"/>
        <v>58.260000000000005</v>
      </c>
    </row>
    <row r="5992" spans="1:20" x14ac:dyDescent="0.3">
      <c r="A5992">
        <v>5991</v>
      </c>
      <c r="B5992">
        <v>89833</v>
      </c>
      <c r="C5992" t="s">
        <v>1120</v>
      </c>
      <c r="D5992" t="s">
        <v>20</v>
      </c>
      <c r="E5992" t="s">
        <v>187</v>
      </c>
      <c r="F5992" t="s">
        <v>47</v>
      </c>
      <c r="G5992" t="s">
        <v>23</v>
      </c>
      <c r="H5992" t="s">
        <v>217</v>
      </c>
      <c r="I5992" t="s">
        <v>28</v>
      </c>
      <c r="J5992" t="s">
        <v>56</v>
      </c>
      <c r="K5992" t="s">
        <v>145</v>
      </c>
      <c r="L5992" t="s">
        <v>26</v>
      </c>
      <c r="M5992" t="s">
        <v>114</v>
      </c>
      <c r="N5992" s="2">
        <v>41223</v>
      </c>
      <c r="O5992" s="2">
        <v>41224</v>
      </c>
      <c r="P5992">
        <v>37</v>
      </c>
      <c r="Q5992" s="1">
        <v>0.03</v>
      </c>
      <c r="R5992">
        <v>4.82</v>
      </c>
      <c r="S5992">
        <v>5.72</v>
      </c>
      <c r="T5992">
        <f t="shared" si="93"/>
        <v>178.34</v>
      </c>
    </row>
    <row r="5993" spans="1:20" x14ac:dyDescent="0.3">
      <c r="A5993">
        <v>5992</v>
      </c>
      <c r="B5993">
        <v>90470</v>
      </c>
      <c r="C5993" t="s">
        <v>425</v>
      </c>
      <c r="D5993" t="s">
        <v>578</v>
      </c>
      <c r="E5993" t="s">
        <v>187</v>
      </c>
      <c r="F5993" t="s">
        <v>31</v>
      </c>
      <c r="G5993" t="s">
        <v>48</v>
      </c>
      <c r="H5993" t="s">
        <v>225</v>
      </c>
      <c r="I5993" t="s">
        <v>28</v>
      </c>
      <c r="J5993" t="s">
        <v>56</v>
      </c>
      <c r="K5993" t="s">
        <v>71</v>
      </c>
      <c r="L5993" t="s">
        <v>330</v>
      </c>
      <c r="M5993" t="s">
        <v>102</v>
      </c>
      <c r="N5993" s="2">
        <v>40707</v>
      </c>
      <c r="O5993" s="2">
        <v>40709</v>
      </c>
      <c r="P5993">
        <v>12</v>
      </c>
      <c r="Q5993" s="1">
        <v>0.1</v>
      </c>
      <c r="R5993">
        <v>58.14</v>
      </c>
      <c r="S5993">
        <v>36.61</v>
      </c>
      <c r="T5993">
        <f t="shared" si="93"/>
        <v>697.68000000000006</v>
      </c>
    </row>
    <row r="5994" spans="1:20" x14ac:dyDescent="0.3">
      <c r="A5994">
        <v>5993</v>
      </c>
      <c r="B5994">
        <v>88631</v>
      </c>
      <c r="C5994" t="s">
        <v>2382</v>
      </c>
      <c r="D5994" t="s">
        <v>20</v>
      </c>
      <c r="E5994" t="s">
        <v>21</v>
      </c>
      <c r="F5994" t="s">
        <v>22</v>
      </c>
      <c r="G5994" t="s">
        <v>23</v>
      </c>
      <c r="H5994" t="s">
        <v>203</v>
      </c>
      <c r="I5994" t="s">
        <v>28</v>
      </c>
      <c r="J5994" t="s">
        <v>72</v>
      </c>
      <c r="K5994" t="s">
        <v>208</v>
      </c>
      <c r="L5994" t="s">
        <v>192</v>
      </c>
      <c r="M5994" t="s">
        <v>294</v>
      </c>
      <c r="N5994" s="2">
        <v>41610</v>
      </c>
      <c r="O5994" s="2">
        <v>41611</v>
      </c>
      <c r="P5994">
        <v>2</v>
      </c>
      <c r="Q5994" s="1">
        <v>0</v>
      </c>
      <c r="R5994">
        <v>99.99</v>
      </c>
      <c r="S5994">
        <v>19.989999999999998</v>
      </c>
      <c r="T5994">
        <f t="shared" si="93"/>
        <v>199.98</v>
      </c>
    </row>
    <row r="5995" spans="1:20" x14ac:dyDescent="0.3">
      <c r="A5995">
        <v>5994</v>
      </c>
      <c r="B5995">
        <v>85997</v>
      </c>
      <c r="C5995" t="s">
        <v>1117</v>
      </c>
      <c r="D5995" t="s">
        <v>20</v>
      </c>
      <c r="E5995" t="s">
        <v>39</v>
      </c>
      <c r="F5995" t="s">
        <v>31</v>
      </c>
      <c r="G5995" t="s">
        <v>93</v>
      </c>
      <c r="H5995" t="s">
        <v>94</v>
      </c>
      <c r="I5995" t="s">
        <v>28</v>
      </c>
      <c r="J5995" t="s">
        <v>72</v>
      </c>
      <c r="K5995" t="s">
        <v>129</v>
      </c>
      <c r="L5995" t="s">
        <v>192</v>
      </c>
      <c r="M5995" t="s">
        <v>121</v>
      </c>
      <c r="N5995" s="2">
        <v>41191</v>
      </c>
      <c r="O5995" s="2">
        <v>41193</v>
      </c>
      <c r="P5995">
        <v>4</v>
      </c>
      <c r="Q5995" s="1">
        <v>0.1</v>
      </c>
      <c r="R5995">
        <v>4.82</v>
      </c>
      <c r="S5995">
        <v>1.49</v>
      </c>
      <c r="T5995">
        <f t="shared" si="93"/>
        <v>19.28</v>
      </c>
    </row>
    <row r="5996" spans="1:20" x14ac:dyDescent="0.3">
      <c r="A5996">
        <v>5995</v>
      </c>
      <c r="B5996">
        <v>85997</v>
      </c>
      <c r="C5996" t="s">
        <v>1117</v>
      </c>
      <c r="D5996" t="s">
        <v>20</v>
      </c>
      <c r="E5996" t="s">
        <v>39</v>
      </c>
      <c r="F5996" t="s">
        <v>31</v>
      </c>
      <c r="G5996" t="s">
        <v>93</v>
      </c>
      <c r="H5996" t="s">
        <v>54</v>
      </c>
      <c r="I5996" t="s">
        <v>28</v>
      </c>
      <c r="J5996" t="s">
        <v>84</v>
      </c>
      <c r="K5996" t="s">
        <v>158</v>
      </c>
      <c r="L5996" t="s">
        <v>192</v>
      </c>
      <c r="M5996" t="s">
        <v>121</v>
      </c>
      <c r="N5996" s="2">
        <v>41191</v>
      </c>
      <c r="O5996" s="2">
        <v>41193</v>
      </c>
      <c r="P5996">
        <v>12</v>
      </c>
      <c r="Q5996" s="1">
        <v>0.02</v>
      </c>
      <c r="R5996">
        <v>6.48</v>
      </c>
      <c r="S5996">
        <v>5.74</v>
      </c>
      <c r="T5996">
        <f t="shared" si="93"/>
        <v>77.760000000000005</v>
      </c>
    </row>
    <row r="5997" spans="1:20" x14ac:dyDescent="0.3">
      <c r="A5997">
        <v>5996</v>
      </c>
      <c r="B5997">
        <v>87166</v>
      </c>
      <c r="C5997" t="s">
        <v>422</v>
      </c>
      <c r="D5997" t="s">
        <v>578</v>
      </c>
      <c r="E5997" t="s">
        <v>187</v>
      </c>
      <c r="F5997" t="s">
        <v>47</v>
      </c>
      <c r="G5997" t="s">
        <v>48</v>
      </c>
      <c r="H5997" t="s">
        <v>217</v>
      </c>
      <c r="I5997" t="s">
        <v>28</v>
      </c>
      <c r="J5997" t="s">
        <v>84</v>
      </c>
      <c r="K5997" t="s">
        <v>68</v>
      </c>
      <c r="L5997" t="s">
        <v>330</v>
      </c>
      <c r="M5997" t="s">
        <v>117</v>
      </c>
      <c r="N5997" s="2">
        <v>40807</v>
      </c>
      <c r="O5997" s="2">
        <v>40809</v>
      </c>
      <c r="P5997">
        <v>10</v>
      </c>
      <c r="Q5997" s="1">
        <v>0.01</v>
      </c>
      <c r="R5997">
        <v>100.98</v>
      </c>
      <c r="S5997">
        <v>26.22</v>
      </c>
      <c r="T5997">
        <f t="shared" si="93"/>
        <v>1009.8000000000001</v>
      </c>
    </row>
    <row r="5998" spans="1:20" x14ac:dyDescent="0.3">
      <c r="A5998">
        <v>5997</v>
      </c>
      <c r="B5998">
        <v>86197</v>
      </c>
      <c r="C5998" t="s">
        <v>1300</v>
      </c>
      <c r="D5998" t="s">
        <v>20</v>
      </c>
      <c r="E5998" t="s">
        <v>21</v>
      </c>
      <c r="F5998" t="s">
        <v>22</v>
      </c>
      <c r="G5998" t="s">
        <v>48</v>
      </c>
      <c r="H5998" t="s">
        <v>33</v>
      </c>
      <c r="I5998" t="s">
        <v>28</v>
      </c>
      <c r="J5998" t="s">
        <v>84</v>
      </c>
      <c r="K5998" t="s">
        <v>204</v>
      </c>
      <c r="L5998" t="s">
        <v>706</v>
      </c>
      <c r="M5998" t="s">
        <v>199</v>
      </c>
      <c r="N5998" s="2">
        <v>41124</v>
      </c>
      <c r="O5998" s="2">
        <v>41129</v>
      </c>
      <c r="P5998">
        <v>5</v>
      </c>
      <c r="Q5998" s="1">
        <v>7.0000000000000007E-2</v>
      </c>
      <c r="R5998">
        <v>96.45</v>
      </c>
      <c r="S5998">
        <v>13.99</v>
      </c>
      <c r="T5998">
        <f t="shared" si="93"/>
        <v>482.25</v>
      </c>
    </row>
    <row r="5999" spans="1:20" x14ac:dyDescent="0.3">
      <c r="A5999">
        <v>5998</v>
      </c>
      <c r="B5999">
        <v>89962</v>
      </c>
      <c r="C5999" t="s">
        <v>756</v>
      </c>
      <c r="D5999" t="s">
        <v>20</v>
      </c>
      <c r="E5999" t="s">
        <v>39</v>
      </c>
      <c r="F5999" t="s">
        <v>22</v>
      </c>
      <c r="G5999" t="s">
        <v>41</v>
      </c>
      <c r="H5999" t="s">
        <v>61</v>
      </c>
      <c r="I5999" t="s">
        <v>28</v>
      </c>
      <c r="J5999" t="s">
        <v>84</v>
      </c>
      <c r="K5999" t="s">
        <v>113</v>
      </c>
      <c r="L5999" t="s">
        <v>192</v>
      </c>
      <c r="M5999" t="s">
        <v>238</v>
      </c>
      <c r="N5999" s="2">
        <v>40818</v>
      </c>
      <c r="O5999" s="2">
        <v>40820</v>
      </c>
      <c r="P5999">
        <v>22</v>
      </c>
      <c r="Q5999" s="1">
        <v>0.05</v>
      </c>
      <c r="R5999">
        <v>6.48</v>
      </c>
      <c r="S5999">
        <v>9.17</v>
      </c>
      <c r="T5999">
        <f t="shared" si="93"/>
        <v>142.56</v>
      </c>
    </row>
    <row r="6000" spans="1:20" x14ac:dyDescent="0.3">
      <c r="A6000">
        <v>5999</v>
      </c>
      <c r="B6000">
        <v>89690</v>
      </c>
      <c r="C6000" t="s">
        <v>1553</v>
      </c>
      <c r="D6000" t="s">
        <v>38</v>
      </c>
      <c r="E6000" t="s">
        <v>187</v>
      </c>
      <c r="F6000" t="s">
        <v>22</v>
      </c>
      <c r="G6000" t="s">
        <v>32</v>
      </c>
      <c r="H6000" t="s">
        <v>219</v>
      </c>
      <c r="I6000" t="s">
        <v>28</v>
      </c>
      <c r="J6000" t="s">
        <v>84</v>
      </c>
      <c r="K6000" t="s">
        <v>170</v>
      </c>
      <c r="L6000" t="s">
        <v>26</v>
      </c>
      <c r="M6000" t="s">
        <v>331</v>
      </c>
      <c r="N6000" s="2">
        <v>41231</v>
      </c>
      <c r="O6000" s="2">
        <v>41232</v>
      </c>
      <c r="P6000">
        <v>41</v>
      </c>
      <c r="Q6000" s="1">
        <v>0.06</v>
      </c>
      <c r="R6000">
        <v>12.64</v>
      </c>
      <c r="S6000">
        <v>4.9800000000000004</v>
      </c>
      <c r="T6000">
        <f t="shared" si="93"/>
        <v>518.24</v>
      </c>
    </row>
    <row r="6001" spans="1:20" x14ac:dyDescent="0.3">
      <c r="A6001">
        <v>6000</v>
      </c>
      <c r="B6001">
        <v>88250</v>
      </c>
      <c r="C6001" t="s">
        <v>712</v>
      </c>
      <c r="D6001" t="s">
        <v>20</v>
      </c>
      <c r="E6001" t="s">
        <v>21</v>
      </c>
      <c r="F6001" t="s">
        <v>31</v>
      </c>
      <c r="G6001" t="s">
        <v>41</v>
      </c>
      <c r="H6001" t="s">
        <v>33</v>
      </c>
      <c r="I6001" t="s">
        <v>28</v>
      </c>
      <c r="J6001" t="s">
        <v>84</v>
      </c>
      <c r="K6001" t="s">
        <v>204</v>
      </c>
      <c r="L6001" t="s">
        <v>192</v>
      </c>
      <c r="M6001" t="s">
        <v>631</v>
      </c>
      <c r="N6001" s="2">
        <v>41570</v>
      </c>
      <c r="O6001" s="2">
        <v>41571</v>
      </c>
      <c r="P6001">
        <v>22</v>
      </c>
      <c r="Q6001" s="1">
        <v>0.1</v>
      </c>
      <c r="R6001">
        <v>100.97</v>
      </c>
      <c r="S6001">
        <v>7.18</v>
      </c>
      <c r="T6001">
        <f t="shared" si="93"/>
        <v>2221.34</v>
      </c>
    </row>
    <row r="6002" spans="1:20" x14ac:dyDescent="0.3">
      <c r="A6002">
        <v>6001</v>
      </c>
      <c r="B6002">
        <v>88250</v>
      </c>
      <c r="C6002" t="s">
        <v>712</v>
      </c>
      <c r="D6002" t="s">
        <v>20</v>
      </c>
      <c r="E6002" t="s">
        <v>39</v>
      </c>
      <c r="F6002" t="s">
        <v>31</v>
      </c>
      <c r="G6002" t="s">
        <v>41</v>
      </c>
      <c r="H6002" t="s">
        <v>42</v>
      </c>
      <c r="I6002" t="s">
        <v>28</v>
      </c>
      <c r="J6002" t="s">
        <v>84</v>
      </c>
      <c r="K6002" t="s">
        <v>113</v>
      </c>
      <c r="L6002" t="s">
        <v>192</v>
      </c>
      <c r="M6002" t="s">
        <v>631</v>
      </c>
      <c r="N6002" s="2">
        <v>41570</v>
      </c>
      <c r="O6002" s="2">
        <v>41570</v>
      </c>
      <c r="P6002">
        <v>13</v>
      </c>
      <c r="Q6002" s="1">
        <v>0</v>
      </c>
      <c r="R6002">
        <v>5.28</v>
      </c>
      <c r="S6002">
        <v>8.16</v>
      </c>
      <c r="T6002">
        <f t="shared" si="93"/>
        <v>68.64</v>
      </c>
    </row>
    <row r="6003" spans="1:20" x14ac:dyDescent="0.3">
      <c r="A6003">
        <v>6002</v>
      </c>
      <c r="B6003">
        <v>89388</v>
      </c>
      <c r="C6003" t="s">
        <v>1541</v>
      </c>
      <c r="D6003" t="s">
        <v>20</v>
      </c>
      <c r="E6003" t="s">
        <v>39</v>
      </c>
      <c r="F6003" t="s">
        <v>22</v>
      </c>
      <c r="G6003" t="s">
        <v>93</v>
      </c>
      <c r="H6003" t="s">
        <v>42</v>
      </c>
      <c r="I6003" t="s">
        <v>28</v>
      </c>
      <c r="J6003" t="s">
        <v>84</v>
      </c>
      <c r="K6003" t="s">
        <v>163</v>
      </c>
      <c r="L6003" t="s">
        <v>192</v>
      </c>
      <c r="M6003" t="s">
        <v>190</v>
      </c>
      <c r="N6003" s="2">
        <v>41564</v>
      </c>
      <c r="O6003" s="2">
        <v>41564</v>
      </c>
      <c r="P6003">
        <v>26</v>
      </c>
      <c r="Q6003" s="1">
        <v>0.04</v>
      </c>
      <c r="R6003">
        <v>28.53</v>
      </c>
      <c r="S6003">
        <v>1.49</v>
      </c>
      <c r="T6003">
        <f t="shared" si="93"/>
        <v>741.78</v>
      </c>
    </row>
    <row r="6004" spans="1:20" x14ac:dyDescent="0.3">
      <c r="A6004">
        <v>6003</v>
      </c>
      <c r="B6004">
        <v>88824</v>
      </c>
      <c r="C6004" t="s">
        <v>521</v>
      </c>
      <c r="D6004" t="s">
        <v>20</v>
      </c>
      <c r="E6004" t="s">
        <v>21</v>
      </c>
      <c r="F6004" t="s">
        <v>22</v>
      </c>
      <c r="G6004" t="s">
        <v>41</v>
      </c>
      <c r="H6004" t="s">
        <v>206</v>
      </c>
      <c r="I6004" t="s">
        <v>28</v>
      </c>
      <c r="J6004" t="s">
        <v>84</v>
      </c>
      <c r="K6004" t="s">
        <v>208</v>
      </c>
      <c r="L6004" t="s">
        <v>192</v>
      </c>
      <c r="M6004" t="s">
        <v>246</v>
      </c>
      <c r="N6004" s="2">
        <v>40258</v>
      </c>
      <c r="O6004" s="2">
        <v>40260</v>
      </c>
      <c r="P6004">
        <v>11</v>
      </c>
      <c r="Q6004" s="1">
        <v>0.02</v>
      </c>
      <c r="R6004">
        <v>55.94</v>
      </c>
      <c r="S6004">
        <v>6.55</v>
      </c>
      <c r="T6004">
        <f t="shared" si="93"/>
        <v>615.33999999999992</v>
      </c>
    </row>
    <row r="6005" spans="1:20" x14ac:dyDescent="0.3">
      <c r="A6005">
        <v>6004</v>
      </c>
      <c r="B6005">
        <v>89993</v>
      </c>
      <c r="C6005" t="s">
        <v>1385</v>
      </c>
      <c r="D6005" t="s">
        <v>20</v>
      </c>
      <c r="E6005" t="s">
        <v>39</v>
      </c>
      <c r="F6005" t="s">
        <v>22</v>
      </c>
      <c r="G6005" t="s">
        <v>93</v>
      </c>
      <c r="H6005" t="s">
        <v>49</v>
      </c>
      <c r="I6005" t="s">
        <v>28</v>
      </c>
      <c r="J6005" t="s">
        <v>84</v>
      </c>
      <c r="K6005" t="s">
        <v>170</v>
      </c>
      <c r="L6005" t="s">
        <v>192</v>
      </c>
      <c r="M6005" t="s">
        <v>444</v>
      </c>
      <c r="N6005" s="2">
        <v>40213</v>
      </c>
      <c r="O6005" s="2">
        <v>40215</v>
      </c>
      <c r="P6005">
        <v>2</v>
      </c>
      <c r="Q6005" s="1">
        <v>0.05</v>
      </c>
      <c r="R6005">
        <v>12.97</v>
      </c>
      <c r="S6005">
        <v>1.49</v>
      </c>
      <c r="T6005">
        <f t="shared" si="93"/>
        <v>25.94</v>
      </c>
    </row>
    <row r="6006" spans="1:20" x14ac:dyDescent="0.3">
      <c r="A6006">
        <v>6005</v>
      </c>
      <c r="B6006">
        <v>89993</v>
      </c>
      <c r="C6006" t="s">
        <v>1385</v>
      </c>
      <c r="D6006" t="s">
        <v>20</v>
      </c>
      <c r="E6006" t="s">
        <v>39</v>
      </c>
      <c r="F6006" t="s">
        <v>22</v>
      </c>
      <c r="G6006" t="s">
        <v>93</v>
      </c>
      <c r="H6006" t="s">
        <v>89</v>
      </c>
      <c r="I6006" t="s">
        <v>28</v>
      </c>
      <c r="J6006" t="s">
        <v>84</v>
      </c>
      <c r="K6006" t="s">
        <v>55</v>
      </c>
      <c r="L6006" t="s">
        <v>44</v>
      </c>
      <c r="M6006" t="s">
        <v>232</v>
      </c>
      <c r="N6006" s="2">
        <v>40213</v>
      </c>
      <c r="O6006" s="2">
        <v>40215</v>
      </c>
      <c r="P6006">
        <v>9</v>
      </c>
      <c r="Q6006" s="1">
        <v>0.06</v>
      </c>
      <c r="R6006">
        <v>5.81</v>
      </c>
      <c r="S6006">
        <v>3.37</v>
      </c>
      <c r="T6006">
        <f t="shared" si="93"/>
        <v>52.29</v>
      </c>
    </row>
    <row r="6007" spans="1:20" x14ac:dyDescent="0.3">
      <c r="A6007">
        <v>6006</v>
      </c>
      <c r="B6007">
        <v>89390</v>
      </c>
      <c r="C6007" t="s">
        <v>979</v>
      </c>
      <c r="D6007" t="s">
        <v>20</v>
      </c>
      <c r="E6007" t="s">
        <v>39</v>
      </c>
      <c r="F6007" t="s">
        <v>31</v>
      </c>
      <c r="G6007" t="s">
        <v>23</v>
      </c>
      <c r="H6007" t="s">
        <v>61</v>
      </c>
      <c r="I6007" t="s">
        <v>28</v>
      </c>
      <c r="J6007" t="s">
        <v>84</v>
      </c>
      <c r="K6007" t="s">
        <v>158</v>
      </c>
      <c r="L6007" t="s">
        <v>44</v>
      </c>
      <c r="M6007" t="s">
        <v>35</v>
      </c>
      <c r="N6007" s="2">
        <v>40794</v>
      </c>
      <c r="O6007" s="2">
        <v>40796</v>
      </c>
      <c r="P6007">
        <v>16</v>
      </c>
      <c r="Q6007" s="1">
        <v>0.09</v>
      </c>
      <c r="R6007">
        <v>4.13</v>
      </c>
      <c r="S6007">
        <v>1.23</v>
      </c>
      <c r="T6007">
        <f t="shared" si="93"/>
        <v>66.08</v>
      </c>
    </row>
    <row r="6008" spans="1:20" x14ac:dyDescent="0.3">
      <c r="A6008">
        <v>6007</v>
      </c>
      <c r="B6008">
        <v>91337</v>
      </c>
      <c r="C6008" t="s">
        <v>1040</v>
      </c>
      <c r="D6008" t="s">
        <v>20</v>
      </c>
      <c r="E6008" t="s">
        <v>39</v>
      </c>
      <c r="F6008" t="s">
        <v>47</v>
      </c>
      <c r="G6008" t="s">
        <v>93</v>
      </c>
      <c r="H6008" t="s">
        <v>54</v>
      </c>
      <c r="I6008" t="s">
        <v>28</v>
      </c>
      <c r="J6008" t="s">
        <v>84</v>
      </c>
      <c r="K6008" t="s">
        <v>129</v>
      </c>
      <c r="L6008" t="s">
        <v>44</v>
      </c>
      <c r="M6008" t="s">
        <v>156</v>
      </c>
      <c r="N6008" s="2">
        <v>40925</v>
      </c>
      <c r="O6008" s="2">
        <v>40927</v>
      </c>
      <c r="P6008">
        <v>2</v>
      </c>
      <c r="Q6008" s="1">
        <v>0.01</v>
      </c>
      <c r="R6008">
        <v>4.28</v>
      </c>
      <c r="S6008">
        <v>1.6</v>
      </c>
      <c r="T6008">
        <f t="shared" si="93"/>
        <v>8.56</v>
      </c>
    </row>
    <row r="6009" spans="1:20" x14ac:dyDescent="0.3">
      <c r="A6009">
        <v>6008</v>
      </c>
      <c r="B6009">
        <v>91544</v>
      </c>
      <c r="C6009" t="s">
        <v>842</v>
      </c>
      <c r="D6009" t="s">
        <v>20</v>
      </c>
      <c r="E6009" t="s">
        <v>39</v>
      </c>
      <c r="F6009" t="s">
        <v>22</v>
      </c>
      <c r="G6009" t="s">
        <v>48</v>
      </c>
      <c r="H6009" t="s">
        <v>42</v>
      </c>
      <c r="I6009" t="s">
        <v>28</v>
      </c>
      <c r="J6009" t="s">
        <v>84</v>
      </c>
      <c r="K6009" t="s">
        <v>145</v>
      </c>
      <c r="L6009" t="s">
        <v>192</v>
      </c>
      <c r="M6009" t="s">
        <v>173</v>
      </c>
      <c r="N6009" s="2">
        <v>41126</v>
      </c>
      <c r="O6009" s="2">
        <v>41133</v>
      </c>
      <c r="P6009">
        <v>21</v>
      </c>
      <c r="Q6009" s="1">
        <v>0.09</v>
      </c>
      <c r="R6009">
        <v>165.98</v>
      </c>
      <c r="S6009">
        <v>19.989999999999998</v>
      </c>
      <c r="T6009">
        <f t="shared" si="93"/>
        <v>3485.58</v>
      </c>
    </row>
    <row r="6010" spans="1:20" x14ac:dyDescent="0.3">
      <c r="A6010">
        <v>6009</v>
      </c>
      <c r="B6010">
        <v>91544</v>
      </c>
      <c r="C6010" t="s">
        <v>842</v>
      </c>
      <c r="D6010" t="s">
        <v>578</v>
      </c>
      <c r="E6010" t="s">
        <v>187</v>
      </c>
      <c r="F6010" t="s">
        <v>22</v>
      </c>
      <c r="G6010" t="s">
        <v>48</v>
      </c>
      <c r="H6010" t="s">
        <v>217</v>
      </c>
      <c r="I6010" t="s">
        <v>28</v>
      </c>
      <c r="J6010" t="s">
        <v>84</v>
      </c>
      <c r="K6010" t="s">
        <v>145</v>
      </c>
      <c r="L6010" t="s">
        <v>330</v>
      </c>
      <c r="M6010" t="s">
        <v>123</v>
      </c>
      <c r="N6010" s="2">
        <v>41126</v>
      </c>
      <c r="O6010" s="2">
        <v>41131</v>
      </c>
      <c r="P6010">
        <v>6</v>
      </c>
      <c r="Q6010" s="1">
        <v>0.06</v>
      </c>
      <c r="R6010">
        <v>105.49</v>
      </c>
      <c r="S6010">
        <v>41.64</v>
      </c>
      <c r="T6010">
        <f t="shared" si="93"/>
        <v>632.93999999999994</v>
      </c>
    </row>
    <row r="6011" spans="1:20" x14ac:dyDescent="0.3">
      <c r="A6011">
        <v>6010</v>
      </c>
      <c r="B6011">
        <v>89352</v>
      </c>
      <c r="C6011" t="s">
        <v>252</v>
      </c>
      <c r="D6011" t="s">
        <v>20</v>
      </c>
      <c r="E6011" t="s">
        <v>39</v>
      </c>
      <c r="F6011" t="s">
        <v>40</v>
      </c>
      <c r="G6011" t="s">
        <v>23</v>
      </c>
      <c r="H6011" t="s">
        <v>61</v>
      </c>
      <c r="I6011" t="s">
        <v>28</v>
      </c>
      <c r="J6011" t="s">
        <v>84</v>
      </c>
      <c r="K6011" t="s">
        <v>274</v>
      </c>
      <c r="L6011" t="s">
        <v>192</v>
      </c>
      <c r="M6011" t="s">
        <v>469</v>
      </c>
      <c r="N6011" s="2">
        <v>41277</v>
      </c>
      <c r="O6011" s="2">
        <v>41278</v>
      </c>
      <c r="P6011">
        <v>13</v>
      </c>
      <c r="Q6011" s="1">
        <v>0.1</v>
      </c>
      <c r="R6011">
        <v>15.57</v>
      </c>
      <c r="S6011">
        <v>1.39</v>
      </c>
      <c r="T6011">
        <f t="shared" si="93"/>
        <v>202.41</v>
      </c>
    </row>
    <row r="6012" spans="1:20" x14ac:dyDescent="0.3">
      <c r="A6012">
        <v>6011</v>
      </c>
      <c r="B6012">
        <v>89352</v>
      </c>
      <c r="C6012" t="s">
        <v>252</v>
      </c>
      <c r="D6012" t="s">
        <v>20</v>
      </c>
      <c r="E6012" t="s">
        <v>39</v>
      </c>
      <c r="F6012" t="s">
        <v>40</v>
      </c>
      <c r="G6012" t="s">
        <v>23</v>
      </c>
      <c r="H6012" t="s">
        <v>42</v>
      </c>
      <c r="I6012" t="s">
        <v>28</v>
      </c>
      <c r="J6012" t="s">
        <v>84</v>
      </c>
      <c r="K6012" t="s">
        <v>95</v>
      </c>
      <c r="L6012" t="s">
        <v>44</v>
      </c>
      <c r="M6012" t="s">
        <v>75</v>
      </c>
      <c r="N6012" s="2">
        <v>41277</v>
      </c>
      <c r="O6012" s="2">
        <v>41279</v>
      </c>
      <c r="P6012">
        <v>2</v>
      </c>
      <c r="Q6012" s="1">
        <v>0.1</v>
      </c>
      <c r="R6012">
        <v>1.76</v>
      </c>
      <c r="S6012">
        <v>0.7</v>
      </c>
      <c r="T6012">
        <f t="shared" si="93"/>
        <v>3.52</v>
      </c>
    </row>
    <row r="6013" spans="1:20" x14ac:dyDescent="0.3">
      <c r="A6013">
        <v>6012</v>
      </c>
      <c r="B6013">
        <v>89764</v>
      </c>
      <c r="C6013" t="s">
        <v>273</v>
      </c>
      <c r="D6013" t="s">
        <v>578</v>
      </c>
      <c r="E6013" t="s">
        <v>187</v>
      </c>
      <c r="F6013" t="s">
        <v>31</v>
      </c>
      <c r="G6013" t="s">
        <v>23</v>
      </c>
      <c r="H6013" t="s">
        <v>217</v>
      </c>
      <c r="I6013" t="s">
        <v>28</v>
      </c>
      <c r="J6013" t="s">
        <v>84</v>
      </c>
      <c r="K6013" t="s">
        <v>98</v>
      </c>
      <c r="L6013" t="s">
        <v>283</v>
      </c>
      <c r="M6013" t="s">
        <v>255</v>
      </c>
      <c r="N6013" s="2">
        <v>40565</v>
      </c>
      <c r="O6013" s="2">
        <v>40567</v>
      </c>
      <c r="P6013">
        <v>6</v>
      </c>
      <c r="Q6013" s="1">
        <v>0.08</v>
      </c>
      <c r="R6013">
        <v>113.98</v>
      </c>
      <c r="S6013">
        <v>30</v>
      </c>
      <c r="T6013">
        <f t="shared" si="93"/>
        <v>683.88</v>
      </c>
    </row>
    <row r="6014" spans="1:20" x14ac:dyDescent="0.3">
      <c r="A6014">
        <v>6013</v>
      </c>
      <c r="B6014">
        <v>89768</v>
      </c>
      <c r="C6014" t="s">
        <v>273</v>
      </c>
      <c r="D6014" t="s">
        <v>20</v>
      </c>
      <c r="E6014" t="s">
        <v>21</v>
      </c>
      <c r="F6014" t="s">
        <v>31</v>
      </c>
      <c r="G6014" t="s">
        <v>23</v>
      </c>
      <c r="H6014" t="s">
        <v>33</v>
      </c>
      <c r="I6014" t="s">
        <v>28</v>
      </c>
      <c r="J6014" t="s">
        <v>84</v>
      </c>
      <c r="K6014" t="s">
        <v>208</v>
      </c>
      <c r="L6014" t="s">
        <v>192</v>
      </c>
      <c r="M6014" t="s">
        <v>131</v>
      </c>
      <c r="N6014" s="2">
        <v>41296</v>
      </c>
      <c r="O6014" s="2">
        <v>41298</v>
      </c>
      <c r="P6014">
        <v>1</v>
      </c>
      <c r="Q6014" s="1">
        <v>0.09</v>
      </c>
      <c r="R6014">
        <v>30.73</v>
      </c>
      <c r="S6014">
        <v>4</v>
      </c>
      <c r="T6014">
        <f t="shared" si="93"/>
        <v>30.73</v>
      </c>
    </row>
    <row r="6015" spans="1:20" x14ac:dyDescent="0.3">
      <c r="A6015">
        <v>6014</v>
      </c>
      <c r="B6015">
        <v>89764</v>
      </c>
      <c r="C6015" t="s">
        <v>273</v>
      </c>
      <c r="D6015" t="s">
        <v>20</v>
      </c>
      <c r="E6015" t="s">
        <v>39</v>
      </c>
      <c r="F6015" t="s">
        <v>31</v>
      </c>
      <c r="G6015" t="s">
        <v>23</v>
      </c>
      <c r="H6015" t="s">
        <v>61</v>
      </c>
      <c r="I6015" t="s">
        <v>28</v>
      </c>
      <c r="J6015" t="s">
        <v>84</v>
      </c>
      <c r="K6015" t="s">
        <v>129</v>
      </c>
      <c r="L6015" t="s">
        <v>192</v>
      </c>
      <c r="M6015" t="s">
        <v>131</v>
      </c>
      <c r="N6015" s="2">
        <v>40565</v>
      </c>
      <c r="O6015" s="2">
        <v>40567</v>
      </c>
      <c r="P6015">
        <v>5</v>
      </c>
      <c r="Q6015" s="1">
        <v>0.08</v>
      </c>
      <c r="R6015">
        <v>47.9</v>
      </c>
      <c r="S6015">
        <v>5.86</v>
      </c>
      <c r="T6015">
        <f t="shared" si="93"/>
        <v>239.5</v>
      </c>
    </row>
    <row r="6016" spans="1:20" x14ac:dyDescent="0.3">
      <c r="A6016">
        <v>6015</v>
      </c>
      <c r="B6016">
        <v>90752</v>
      </c>
      <c r="C6016" t="s">
        <v>169</v>
      </c>
      <c r="D6016" t="s">
        <v>38</v>
      </c>
      <c r="E6016" t="s">
        <v>39</v>
      </c>
      <c r="F6016" t="s">
        <v>22</v>
      </c>
      <c r="G6016" t="s">
        <v>23</v>
      </c>
      <c r="H6016" t="s">
        <v>78</v>
      </c>
      <c r="I6016" t="s">
        <v>28</v>
      </c>
      <c r="J6016" t="s">
        <v>84</v>
      </c>
      <c r="K6016" t="s">
        <v>50</v>
      </c>
      <c r="L6016" t="s">
        <v>192</v>
      </c>
      <c r="M6016" t="s">
        <v>123</v>
      </c>
      <c r="N6016" s="2">
        <v>40289</v>
      </c>
      <c r="O6016" s="2">
        <v>40289</v>
      </c>
      <c r="P6016">
        <v>5</v>
      </c>
      <c r="Q6016" s="1">
        <v>0.05</v>
      </c>
      <c r="R6016">
        <v>363.25</v>
      </c>
      <c r="S6016">
        <v>19.989999999999998</v>
      </c>
      <c r="T6016">
        <f t="shared" si="93"/>
        <v>1816.25</v>
      </c>
    </row>
    <row r="6017" spans="1:20" x14ac:dyDescent="0.3">
      <c r="A6017">
        <v>6016</v>
      </c>
      <c r="B6017">
        <v>90759</v>
      </c>
      <c r="C6017" t="s">
        <v>169</v>
      </c>
      <c r="D6017" t="s">
        <v>38</v>
      </c>
      <c r="E6017" t="s">
        <v>187</v>
      </c>
      <c r="F6017" t="s">
        <v>22</v>
      </c>
      <c r="G6017" t="s">
        <v>23</v>
      </c>
      <c r="H6017" t="s">
        <v>188</v>
      </c>
      <c r="I6017" t="s">
        <v>28</v>
      </c>
      <c r="J6017" t="s">
        <v>84</v>
      </c>
      <c r="K6017" t="s">
        <v>189</v>
      </c>
      <c r="L6017" t="s">
        <v>44</v>
      </c>
      <c r="M6017" t="s">
        <v>27</v>
      </c>
      <c r="N6017" s="2">
        <v>41385</v>
      </c>
      <c r="O6017" s="2">
        <v>41385</v>
      </c>
      <c r="P6017">
        <v>5</v>
      </c>
      <c r="Q6017" s="1">
        <v>0.06</v>
      </c>
      <c r="R6017">
        <v>7.59</v>
      </c>
      <c r="S6017">
        <v>4</v>
      </c>
      <c r="T6017">
        <f t="shared" si="93"/>
        <v>37.950000000000003</v>
      </c>
    </row>
    <row r="6018" spans="1:20" x14ac:dyDescent="0.3">
      <c r="A6018">
        <v>6017</v>
      </c>
      <c r="B6018">
        <v>86607</v>
      </c>
      <c r="C6018" t="s">
        <v>1213</v>
      </c>
      <c r="D6018" t="s">
        <v>20</v>
      </c>
      <c r="E6018" t="s">
        <v>187</v>
      </c>
      <c r="F6018" t="s">
        <v>47</v>
      </c>
      <c r="G6018" t="s">
        <v>41</v>
      </c>
      <c r="H6018" t="s">
        <v>188</v>
      </c>
      <c r="I6018" t="s">
        <v>28</v>
      </c>
      <c r="J6018" t="s">
        <v>84</v>
      </c>
      <c r="K6018" t="s">
        <v>113</v>
      </c>
      <c r="L6018" t="s">
        <v>192</v>
      </c>
      <c r="M6018" t="s">
        <v>167</v>
      </c>
      <c r="N6018" s="2">
        <v>41360</v>
      </c>
      <c r="O6018" s="2">
        <v>41361</v>
      </c>
      <c r="P6018">
        <v>3</v>
      </c>
      <c r="Q6018" s="1">
        <v>0.08</v>
      </c>
      <c r="R6018">
        <v>29.18</v>
      </c>
      <c r="S6018">
        <v>8.5500000000000007</v>
      </c>
      <c r="T6018">
        <f t="shared" si="93"/>
        <v>87.539999999999992</v>
      </c>
    </row>
    <row r="6019" spans="1:20" x14ac:dyDescent="0.3">
      <c r="A6019">
        <v>6018</v>
      </c>
      <c r="B6019">
        <v>88944</v>
      </c>
      <c r="C6019" t="s">
        <v>1153</v>
      </c>
      <c r="D6019" t="s">
        <v>20</v>
      </c>
      <c r="E6019" t="s">
        <v>39</v>
      </c>
      <c r="F6019" t="s">
        <v>31</v>
      </c>
      <c r="G6019" t="s">
        <v>41</v>
      </c>
      <c r="H6019" t="s">
        <v>61</v>
      </c>
      <c r="I6019" t="s">
        <v>28</v>
      </c>
      <c r="J6019" t="s">
        <v>84</v>
      </c>
      <c r="K6019" t="s">
        <v>289</v>
      </c>
      <c r="L6019" t="s">
        <v>192</v>
      </c>
      <c r="M6019" t="s">
        <v>106</v>
      </c>
      <c r="N6019" s="2">
        <v>40692</v>
      </c>
      <c r="O6019" s="2">
        <v>40693</v>
      </c>
      <c r="P6019">
        <v>13</v>
      </c>
      <c r="Q6019" s="1">
        <v>0.04</v>
      </c>
      <c r="R6019">
        <v>4.91</v>
      </c>
      <c r="S6019">
        <v>0.5</v>
      </c>
      <c r="T6019">
        <f t="shared" ref="T6019:T6082" si="94">R6019*P6019</f>
        <v>63.83</v>
      </c>
    </row>
    <row r="6020" spans="1:20" x14ac:dyDescent="0.3">
      <c r="A6020">
        <v>6019</v>
      </c>
      <c r="B6020">
        <v>88944</v>
      </c>
      <c r="C6020" t="s">
        <v>1153</v>
      </c>
      <c r="D6020" t="s">
        <v>20</v>
      </c>
      <c r="E6020" t="s">
        <v>21</v>
      </c>
      <c r="F6020" t="s">
        <v>31</v>
      </c>
      <c r="G6020" t="s">
        <v>41</v>
      </c>
      <c r="H6020" t="s">
        <v>24</v>
      </c>
      <c r="I6020" t="s">
        <v>28</v>
      </c>
      <c r="J6020" t="s">
        <v>84</v>
      </c>
      <c r="K6020" t="s">
        <v>1254</v>
      </c>
      <c r="L6020" t="s">
        <v>44</v>
      </c>
      <c r="M6020" t="s">
        <v>214</v>
      </c>
      <c r="N6020" s="2">
        <v>40692</v>
      </c>
      <c r="O6020" s="2">
        <v>40694</v>
      </c>
      <c r="P6020">
        <v>18</v>
      </c>
      <c r="Q6020" s="1">
        <v>0.08</v>
      </c>
      <c r="R6020">
        <v>85.99</v>
      </c>
      <c r="S6020">
        <v>0.99</v>
      </c>
      <c r="T6020">
        <f t="shared" si="94"/>
        <v>1547.82</v>
      </c>
    </row>
    <row r="6021" spans="1:20" x14ac:dyDescent="0.3">
      <c r="A6021">
        <v>6020</v>
      </c>
      <c r="B6021">
        <v>89180</v>
      </c>
      <c r="C6021" t="s">
        <v>1777</v>
      </c>
      <c r="D6021" t="s">
        <v>20</v>
      </c>
      <c r="E6021" t="s">
        <v>39</v>
      </c>
      <c r="F6021" t="s">
        <v>31</v>
      </c>
      <c r="G6021" t="s">
        <v>93</v>
      </c>
      <c r="H6021" t="s">
        <v>89</v>
      </c>
      <c r="I6021" t="s">
        <v>28</v>
      </c>
      <c r="J6021" t="s">
        <v>84</v>
      </c>
      <c r="K6021" t="s">
        <v>145</v>
      </c>
      <c r="L6021" t="s">
        <v>192</v>
      </c>
      <c r="M6021" t="s">
        <v>131</v>
      </c>
      <c r="N6021" s="2">
        <v>41037</v>
      </c>
      <c r="O6021" s="2">
        <v>41038</v>
      </c>
      <c r="P6021">
        <v>9</v>
      </c>
      <c r="Q6021" s="1">
        <v>0.06</v>
      </c>
      <c r="R6021">
        <v>9.9</v>
      </c>
      <c r="S6021">
        <v>1.39</v>
      </c>
      <c r="T6021">
        <f t="shared" si="94"/>
        <v>89.100000000000009</v>
      </c>
    </row>
    <row r="6022" spans="1:20" x14ac:dyDescent="0.3">
      <c r="A6022">
        <v>6021</v>
      </c>
      <c r="B6022">
        <v>89180</v>
      </c>
      <c r="C6022" t="s">
        <v>1817</v>
      </c>
      <c r="D6022" t="s">
        <v>20</v>
      </c>
      <c r="E6022" t="s">
        <v>21</v>
      </c>
      <c r="F6022" t="s">
        <v>31</v>
      </c>
      <c r="G6022" t="s">
        <v>93</v>
      </c>
      <c r="H6022" t="s">
        <v>24</v>
      </c>
      <c r="I6022" t="s">
        <v>28</v>
      </c>
      <c r="J6022" t="s">
        <v>84</v>
      </c>
      <c r="K6022" t="s">
        <v>1147</v>
      </c>
      <c r="L6022" t="s">
        <v>192</v>
      </c>
      <c r="M6022" t="s">
        <v>69</v>
      </c>
      <c r="N6022" s="2">
        <v>41037</v>
      </c>
      <c r="O6022" s="2">
        <v>41038</v>
      </c>
      <c r="P6022">
        <v>19</v>
      </c>
      <c r="Q6022" s="1">
        <v>7.0000000000000007E-2</v>
      </c>
      <c r="R6022">
        <v>125.99</v>
      </c>
      <c r="S6022">
        <v>8.08</v>
      </c>
      <c r="T6022">
        <f t="shared" si="94"/>
        <v>2393.81</v>
      </c>
    </row>
    <row r="6023" spans="1:20" x14ac:dyDescent="0.3">
      <c r="A6023">
        <v>6022</v>
      </c>
      <c r="B6023">
        <v>90164</v>
      </c>
      <c r="C6023" t="s">
        <v>598</v>
      </c>
      <c r="D6023" t="s">
        <v>20</v>
      </c>
      <c r="E6023" t="s">
        <v>39</v>
      </c>
      <c r="F6023" t="s">
        <v>22</v>
      </c>
      <c r="G6023" t="s">
        <v>41</v>
      </c>
      <c r="H6023" t="s">
        <v>78</v>
      </c>
      <c r="I6023" t="s">
        <v>28</v>
      </c>
      <c r="J6023" t="s">
        <v>84</v>
      </c>
      <c r="K6023" t="s">
        <v>136</v>
      </c>
      <c r="L6023" t="s">
        <v>192</v>
      </c>
      <c r="M6023" t="s">
        <v>238</v>
      </c>
      <c r="N6023" s="2">
        <v>41418</v>
      </c>
      <c r="O6023" s="2">
        <v>41420</v>
      </c>
      <c r="P6023">
        <v>6</v>
      </c>
      <c r="Q6023" s="1">
        <v>0.03</v>
      </c>
      <c r="R6023">
        <v>2.88</v>
      </c>
      <c r="S6023">
        <v>0.99</v>
      </c>
      <c r="T6023">
        <f t="shared" si="94"/>
        <v>17.28</v>
      </c>
    </row>
    <row r="6024" spans="1:20" x14ac:dyDescent="0.3">
      <c r="A6024">
        <v>6023</v>
      </c>
      <c r="B6024">
        <v>87262</v>
      </c>
      <c r="C6024" t="s">
        <v>157</v>
      </c>
      <c r="D6024" t="s">
        <v>578</v>
      </c>
      <c r="E6024" t="s">
        <v>187</v>
      </c>
      <c r="F6024" t="s">
        <v>31</v>
      </c>
      <c r="G6024" t="s">
        <v>41</v>
      </c>
      <c r="H6024" t="s">
        <v>225</v>
      </c>
      <c r="I6024" t="s">
        <v>28</v>
      </c>
      <c r="J6024" t="s">
        <v>84</v>
      </c>
      <c r="K6024" t="s">
        <v>116</v>
      </c>
      <c r="L6024" t="s">
        <v>330</v>
      </c>
      <c r="M6024" t="s">
        <v>143</v>
      </c>
      <c r="N6024" s="2">
        <v>40914</v>
      </c>
      <c r="O6024" s="2">
        <v>40916</v>
      </c>
      <c r="P6024">
        <v>4</v>
      </c>
      <c r="Q6024" s="1">
        <v>0.05</v>
      </c>
      <c r="R6024">
        <v>376.13</v>
      </c>
      <c r="S6024">
        <v>85.63</v>
      </c>
      <c r="T6024">
        <f t="shared" si="94"/>
        <v>1504.52</v>
      </c>
    </row>
    <row r="6025" spans="1:20" x14ac:dyDescent="0.3">
      <c r="A6025">
        <v>6024</v>
      </c>
      <c r="B6025">
        <v>87882</v>
      </c>
      <c r="C6025" t="s">
        <v>1290</v>
      </c>
      <c r="D6025" t="s">
        <v>38</v>
      </c>
      <c r="E6025" t="s">
        <v>21</v>
      </c>
      <c r="F6025" t="s">
        <v>47</v>
      </c>
      <c r="G6025" t="s">
        <v>23</v>
      </c>
      <c r="H6025" t="s">
        <v>24</v>
      </c>
      <c r="I6025" t="s">
        <v>28</v>
      </c>
      <c r="J6025" t="s">
        <v>84</v>
      </c>
      <c r="K6025" t="s">
        <v>1114</v>
      </c>
      <c r="L6025" t="s">
        <v>26</v>
      </c>
      <c r="M6025" t="s">
        <v>51</v>
      </c>
      <c r="N6025" s="2">
        <v>41304</v>
      </c>
      <c r="O6025" s="2">
        <v>41304</v>
      </c>
      <c r="P6025">
        <v>6</v>
      </c>
      <c r="Q6025" s="1">
        <v>0.08</v>
      </c>
      <c r="R6025">
        <v>15.98</v>
      </c>
      <c r="S6025">
        <v>8.99</v>
      </c>
      <c r="T6025">
        <f t="shared" si="94"/>
        <v>95.88</v>
      </c>
    </row>
    <row r="6026" spans="1:20" x14ac:dyDescent="0.3">
      <c r="A6026">
        <v>6025</v>
      </c>
      <c r="B6026">
        <v>90276</v>
      </c>
      <c r="C6026" t="s">
        <v>1353</v>
      </c>
      <c r="D6026" t="s">
        <v>20</v>
      </c>
      <c r="E6026" t="s">
        <v>39</v>
      </c>
      <c r="F6026" t="s">
        <v>31</v>
      </c>
      <c r="G6026" t="s">
        <v>41</v>
      </c>
      <c r="H6026" t="s">
        <v>94</v>
      </c>
      <c r="I6026" t="s">
        <v>28</v>
      </c>
      <c r="J6026" t="s">
        <v>84</v>
      </c>
      <c r="K6026" t="s">
        <v>82</v>
      </c>
      <c r="L6026" t="s">
        <v>26</v>
      </c>
      <c r="M6026" t="s">
        <v>121</v>
      </c>
      <c r="N6026" s="2">
        <v>41074</v>
      </c>
      <c r="O6026" s="2">
        <v>41074</v>
      </c>
      <c r="P6026">
        <v>13</v>
      </c>
      <c r="Q6026" s="1">
        <v>0.06</v>
      </c>
      <c r="R6026">
        <v>10.98</v>
      </c>
      <c r="S6026">
        <v>3.37</v>
      </c>
      <c r="T6026">
        <f t="shared" si="94"/>
        <v>142.74</v>
      </c>
    </row>
    <row r="6027" spans="1:20" x14ac:dyDescent="0.3">
      <c r="A6027">
        <v>6026</v>
      </c>
      <c r="B6027">
        <v>86078</v>
      </c>
      <c r="C6027" t="s">
        <v>1045</v>
      </c>
      <c r="D6027" t="s">
        <v>20</v>
      </c>
      <c r="E6027" t="s">
        <v>39</v>
      </c>
      <c r="F6027" t="s">
        <v>22</v>
      </c>
      <c r="G6027" t="s">
        <v>41</v>
      </c>
      <c r="H6027" t="s">
        <v>78</v>
      </c>
      <c r="I6027" t="s">
        <v>28</v>
      </c>
      <c r="J6027" t="s">
        <v>84</v>
      </c>
      <c r="K6027" t="s">
        <v>226</v>
      </c>
      <c r="L6027" t="s">
        <v>192</v>
      </c>
      <c r="M6027" t="s">
        <v>96</v>
      </c>
      <c r="N6027" s="2">
        <v>40688</v>
      </c>
      <c r="O6027" s="2">
        <v>40691</v>
      </c>
      <c r="P6027">
        <v>11</v>
      </c>
      <c r="Q6027" s="1">
        <v>0.08</v>
      </c>
      <c r="R6027">
        <v>4.28</v>
      </c>
      <c r="S6027">
        <v>5.68</v>
      </c>
      <c r="T6027">
        <f t="shared" si="94"/>
        <v>47.080000000000005</v>
      </c>
    </row>
    <row r="6028" spans="1:20" x14ac:dyDescent="0.3">
      <c r="A6028">
        <v>6027</v>
      </c>
      <c r="B6028">
        <v>90911</v>
      </c>
      <c r="C6028" t="s">
        <v>2221</v>
      </c>
      <c r="D6028" t="s">
        <v>20</v>
      </c>
      <c r="E6028" t="s">
        <v>39</v>
      </c>
      <c r="F6028" t="s">
        <v>22</v>
      </c>
      <c r="G6028" t="s">
        <v>93</v>
      </c>
      <c r="H6028" t="s">
        <v>42</v>
      </c>
      <c r="I6028" t="s">
        <v>28</v>
      </c>
      <c r="J6028" t="s">
        <v>84</v>
      </c>
      <c r="K6028" t="s">
        <v>113</v>
      </c>
      <c r="L6028" t="s">
        <v>192</v>
      </c>
      <c r="M6028" t="s">
        <v>123</v>
      </c>
      <c r="N6028" s="2">
        <v>40768</v>
      </c>
      <c r="O6028" s="2">
        <v>40769</v>
      </c>
      <c r="P6028">
        <v>5</v>
      </c>
      <c r="Q6028" s="1">
        <v>0.03</v>
      </c>
      <c r="R6028">
        <v>40.99</v>
      </c>
      <c r="S6028">
        <v>17.48</v>
      </c>
      <c r="T6028">
        <f t="shared" si="94"/>
        <v>204.95000000000002</v>
      </c>
    </row>
    <row r="6029" spans="1:20" x14ac:dyDescent="0.3">
      <c r="A6029">
        <v>6028</v>
      </c>
      <c r="B6029">
        <v>90911</v>
      </c>
      <c r="C6029" t="s">
        <v>171</v>
      </c>
      <c r="D6029" t="s">
        <v>20</v>
      </c>
      <c r="E6029" t="s">
        <v>39</v>
      </c>
      <c r="F6029" t="s">
        <v>22</v>
      </c>
      <c r="G6029" t="s">
        <v>93</v>
      </c>
      <c r="H6029" t="s">
        <v>61</v>
      </c>
      <c r="I6029" t="s">
        <v>28</v>
      </c>
      <c r="J6029" t="s">
        <v>84</v>
      </c>
      <c r="K6029" t="s">
        <v>138</v>
      </c>
      <c r="L6029" t="s">
        <v>44</v>
      </c>
      <c r="M6029" t="s">
        <v>246</v>
      </c>
      <c r="N6029" s="2">
        <v>40768</v>
      </c>
      <c r="O6029" s="2">
        <v>40770</v>
      </c>
      <c r="P6029">
        <v>20</v>
      </c>
      <c r="Q6029" s="1">
        <v>0.08</v>
      </c>
      <c r="R6029">
        <v>3.6</v>
      </c>
      <c r="S6029">
        <v>2.2000000000000002</v>
      </c>
      <c r="T6029">
        <f t="shared" si="94"/>
        <v>72</v>
      </c>
    </row>
    <row r="6030" spans="1:20" x14ac:dyDescent="0.3">
      <c r="A6030">
        <v>6029</v>
      </c>
      <c r="B6030">
        <v>87266</v>
      </c>
      <c r="C6030" t="s">
        <v>157</v>
      </c>
      <c r="D6030" t="s">
        <v>38</v>
      </c>
      <c r="E6030" t="s">
        <v>39</v>
      </c>
      <c r="F6030" t="s">
        <v>31</v>
      </c>
      <c r="G6030" t="s">
        <v>48</v>
      </c>
      <c r="H6030" t="s">
        <v>61</v>
      </c>
      <c r="I6030" t="s">
        <v>28</v>
      </c>
      <c r="J6030" t="s">
        <v>84</v>
      </c>
      <c r="K6030" t="s">
        <v>158</v>
      </c>
      <c r="L6030" t="s">
        <v>44</v>
      </c>
      <c r="M6030" t="s">
        <v>139</v>
      </c>
      <c r="N6030" s="2">
        <v>41324</v>
      </c>
      <c r="O6030" s="2">
        <v>41329</v>
      </c>
      <c r="P6030">
        <v>5</v>
      </c>
      <c r="Q6030" s="1">
        <v>0.09</v>
      </c>
      <c r="R6030">
        <v>1.68</v>
      </c>
      <c r="S6030">
        <v>1.57</v>
      </c>
      <c r="T6030">
        <f t="shared" si="94"/>
        <v>8.4</v>
      </c>
    </row>
    <row r="6031" spans="1:20" x14ac:dyDescent="0.3">
      <c r="A6031">
        <v>6030</v>
      </c>
      <c r="B6031">
        <v>88086</v>
      </c>
      <c r="C6031" t="s">
        <v>560</v>
      </c>
      <c r="D6031" t="s">
        <v>20</v>
      </c>
      <c r="E6031" t="s">
        <v>39</v>
      </c>
      <c r="F6031" t="s">
        <v>31</v>
      </c>
      <c r="G6031" t="s">
        <v>41</v>
      </c>
      <c r="H6031" t="s">
        <v>94</v>
      </c>
      <c r="I6031" t="s">
        <v>28</v>
      </c>
      <c r="J6031" t="s">
        <v>84</v>
      </c>
      <c r="K6031" t="s">
        <v>136</v>
      </c>
      <c r="L6031" t="s">
        <v>192</v>
      </c>
      <c r="M6031" t="s">
        <v>367</v>
      </c>
      <c r="N6031" s="2">
        <v>40889</v>
      </c>
      <c r="O6031" s="2">
        <v>40891</v>
      </c>
      <c r="P6031">
        <v>19</v>
      </c>
      <c r="Q6031" s="1">
        <v>0.06</v>
      </c>
      <c r="R6031">
        <v>5.78</v>
      </c>
      <c r="S6031">
        <v>7.64</v>
      </c>
      <c r="T6031">
        <f t="shared" si="94"/>
        <v>109.82000000000001</v>
      </c>
    </row>
    <row r="6032" spans="1:20" x14ac:dyDescent="0.3">
      <c r="A6032">
        <v>6031</v>
      </c>
      <c r="B6032">
        <v>88092</v>
      </c>
      <c r="C6032" t="s">
        <v>560</v>
      </c>
      <c r="D6032" t="s">
        <v>38</v>
      </c>
      <c r="E6032" t="s">
        <v>39</v>
      </c>
      <c r="F6032" t="s">
        <v>31</v>
      </c>
      <c r="G6032" t="s">
        <v>41</v>
      </c>
      <c r="H6032" t="s">
        <v>42</v>
      </c>
      <c r="I6032" t="s">
        <v>28</v>
      </c>
      <c r="J6032" t="s">
        <v>84</v>
      </c>
      <c r="K6032" t="s">
        <v>79</v>
      </c>
      <c r="L6032" t="s">
        <v>192</v>
      </c>
      <c r="M6032" t="s">
        <v>279</v>
      </c>
      <c r="N6032" s="2">
        <v>41620</v>
      </c>
      <c r="O6032" s="2">
        <v>41621</v>
      </c>
      <c r="P6032">
        <v>23</v>
      </c>
      <c r="Q6032" s="1">
        <v>0.1</v>
      </c>
      <c r="R6032">
        <v>12.21</v>
      </c>
      <c r="S6032">
        <v>4.8099999999999996</v>
      </c>
      <c r="T6032">
        <f t="shared" si="94"/>
        <v>280.83000000000004</v>
      </c>
    </row>
    <row r="6033" spans="1:20" x14ac:dyDescent="0.3">
      <c r="A6033">
        <v>6032</v>
      </c>
      <c r="B6033">
        <v>91551</v>
      </c>
      <c r="C6033" t="s">
        <v>2185</v>
      </c>
      <c r="D6033" t="s">
        <v>38</v>
      </c>
      <c r="E6033" t="s">
        <v>21</v>
      </c>
      <c r="F6033" t="s">
        <v>31</v>
      </c>
      <c r="G6033" t="s">
        <v>41</v>
      </c>
      <c r="H6033" t="s">
        <v>206</v>
      </c>
      <c r="I6033" t="s">
        <v>28</v>
      </c>
      <c r="J6033" t="s">
        <v>84</v>
      </c>
      <c r="K6033" t="s">
        <v>210</v>
      </c>
      <c r="L6033" t="s">
        <v>26</v>
      </c>
      <c r="M6033" t="s">
        <v>69</v>
      </c>
      <c r="N6033" s="2">
        <v>40871</v>
      </c>
      <c r="O6033" s="2">
        <v>40872</v>
      </c>
      <c r="P6033">
        <v>24</v>
      </c>
      <c r="Q6033" s="1">
        <v>0.02</v>
      </c>
      <c r="R6033">
        <v>35.99</v>
      </c>
      <c r="S6033">
        <v>3.3</v>
      </c>
      <c r="T6033">
        <f t="shared" si="94"/>
        <v>863.76</v>
      </c>
    </row>
    <row r="6034" spans="1:20" x14ac:dyDescent="0.3">
      <c r="A6034">
        <v>6033</v>
      </c>
      <c r="B6034">
        <v>91551</v>
      </c>
      <c r="C6034" t="s">
        <v>887</v>
      </c>
      <c r="D6034" t="s">
        <v>20</v>
      </c>
      <c r="E6034" t="s">
        <v>39</v>
      </c>
      <c r="F6034" t="s">
        <v>31</v>
      </c>
      <c r="G6034" t="s">
        <v>41</v>
      </c>
      <c r="H6034" t="s">
        <v>89</v>
      </c>
      <c r="I6034" t="s">
        <v>28</v>
      </c>
      <c r="J6034" t="s">
        <v>84</v>
      </c>
      <c r="K6034" t="s">
        <v>119</v>
      </c>
      <c r="L6034" t="s">
        <v>192</v>
      </c>
      <c r="M6034" t="s">
        <v>131</v>
      </c>
      <c r="N6034" s="2">
        <v>40871</v>
      </c>
      <c r="O6034" s="2">
        <v>40873</v>
      </c>
      <c r="P6034">
        <v>21</v>
      </c>
      <c r="Q6034" s="1">
        <v>0.09</v>
      </c>
      <c r="R6034">
        <v>6.48</v>
      </c>
      <c r="S6034">
        <v>8.4</v>
      </c>
      <c r="T6034">
        <f t="shared" si="94"/>
        <v>136.08000000000001</v>
      </c>
    </row>
    <row r="6035" spans="1:20" x14ac:dyDescent="0.3">
      <c r="A6035">
        <v>6034</v>
      </c>
      <c r="B6035">
        <v>91551</v>
      </c>
      <c r="C6035" t="s">
        <v>887</v>
      </c>
      <c r="D6035" t="s">
        <v>20</v>
      </c>
      <c r="E6035" t="s">
        <v>21</v>
      </c>
      <c r="F6035" t="s">
        <v>31</v>
      </c>
      <c r="G6035" t="s">
        <v>41</v>
      </c>
      <c r="H6035" t="s">
        <v>203</v>
      </c>
      <c r="I6035" t="s">
        <v>28</v>
      </c>
      <c r="J6035" t="s">
        <v>84</v>
      </c>
      <c r="K6035" t="s">
        <v>213</v>
      </c>
      <c r="L6035" t="s">
        <v>26</v>
      </c>
      <c r="M6035" t="s">
        <v>296</v>
      </c>
      <c r="N6035" s="2">
        <v>40871</v>
      </c>
      <c r="O6035" s="2">
        <v>40873</v>
      </c>
      <c r="P6035">
        <v>31</v>
      </c>
      <c r="Q6035" s="1">
        <v>0.05</v>
      </c>
      <c r="R6035">
        <v>20.99</v>
      </c>
      <c r="S6035">
        <v>1.25</v>
      </c>
      <c r="T6035">
        <f t="shared" si="94"/>
        <v>650.68999999999994</v>
      </c>
    </row>
    <row r="6036" spans="1:20" x14ac:dyDescent="0.3">
      <c r="A6036">
        <v>6035</v>
      </c>
      <c r="B6036">
        <v>87316</v>
      </c>
      <c r="C6036" t="s">
        <v>664</v>
      </c>
      <c r="D6036" t="s">
        <v>20</v>
      </c>
      <c r="E6036" t="s">
        <v>39</v>
      </c>
      <c r="F6036" t="s">
        <v>22</v>
      </c>
      <c r="G6036" t="s">
        <v>93</v>
      </c>
      <c r="H6036" t="s">
        <v>78</v>
      </c>
      <c r="I6036" t="s">
        <v>28</v>
      </c>
      <c r="J6036" t="s">
        <v>84</v>
      </c>
      <c r="K6036" t="s">
        <v>129</v>
      </c>
      <c r="L6036" t="s">
        <v>192</v>
      </c>
      <c r="M6036" t="s">
        <v>182</v>
      </c>
      <c r="N6036" s="2">
        <v>40199</v>
      </c>
      <c r="O6036" s="2">
        <v>40200</v>
      </c>
      <c r="P6036">
        <v>10</v>
      </c>
      <c r="Q6036" s="1">
        <v>0.08</v>
      </c>
      <c r="R6036">
        <v>7.84</v>
      </c>
      <c r="S6036">
        <v>4.71</v>
      </c>
      <c r="T6036">
        <f t="shared" si="94"/>
        <v>78.400000000000006</v>
      </c>
    </row>
    <row r="6037" spans="1:20" x14ac:dyDescent="0.3">
      <c r="A6037">
        <v>6036</v>
      </c>
      <c r="B6037">
        <v>87316</v>
      </c>
      <c r="C6037" t="s">
        <v>664</v>
      </c>
      <c r="D6037" t="s">
        <v>20</v>
      </c>
      <c r="E6037" t="s">
        <v>187</v>
      </c>
      <c r="F6037" t="s">
        <v>22</v>
      </c>
      <c r="G6037" t="s">
        <v>93</v>
      </c>
      <c r="H6037" t="s">
        <v>217</v>
      </c>
      <c r="I6037" t="s">
        <v>28</v>
      </c>
      <c r="J6037" t="s">
        <v>84</v>
      </c>
      <c r="K6037" t="s">
        <v>158</v>
      </c>
      <c r="L6037" t="s">
        <v>746</v>
      </c>
      <c r="M6037" t="s">
        <v>190</v>
      </c>
      <c r="N6037" s="2">
        <v>40199</v>
      </c>
      <c r="O6037" s="2">
        <v>40200</v>
      </c>
      <c r="P6037">
        <v>10</v>
      </c>
      <c r="Q6037" s="1">
        <v>0.03</v>
      </c>
      <c r="R6037">
        <v>105.34</v>
      </c>
      <c r="S6037">
        <v>24.49</v>
      </c>
      <c r="T6037">
        <f t="shared" si="94"/>
        <v>1053.4000000000001</v>
      </c>
    </row>
    <row r="6038" spans="1:20" x14ac:dyDescent="0.3">
      <c r="A6038">
        <v>6037</v>
      </c>
      <c r="B6038">
        <v>86044</v>
      </c>
      <c r="C6038" t="s">
        <v>1455</v>
      </c>
      <c r="D6038" t="s">
        <v>578</v>
      </c>
      <c r="E6038" t="s">
        <v>187</v>
      </c>
      <c r="F6038" t="s">
        <v>47</v>
      </c>
      <c r="G6038" t="s">
        <v>93</v>
      </c>
      <c r="H6038" t="s">
        <v>219</v>
      </c>
      <c r="I6038" t="s">
        <v>28</v>
      </c>
      <c r="J6038" t="s">
        <v>84</v>
      </c>
      <c r="K6038" t="s">
        <v>68</v>
      </c>
      <c r="L6038" t="s">
        <v>283</v>
      </c>
      <c r="M6038" t="s">
        <v>51</v>
      </c>
      <c r="N6038" s="2">
        <v>41595</v>
      </c>
      <c r="O6038" s="2">
        <v>41597</v>
      </c>
      <c r="P6038">
        <v>5</v>
      </c>
      <c r="Q6038" s="1">
        <v>0.05</v>
      </c>
      <c r="R6038">
        <v>280.98</v>
      </c>
      <c r="S6038">
        <v>57</v>
      </c>
      <c r="T6038">
        <f t="shared" si="94"/>
        <v>1404.9</v>
      </c>
    </row>
    <row r="6039" spans="1:20" x14ac:dyDescent="0.3">
      <c r="A6039">
        <v>6038</v>
      </c>
      <c r="B6039">
        <v>86044</v>
      </c>
      <c r="C6039" t="s">
        <v>1455</v>
      </c>
      <c r="D6039" t="s">
        <v>20</v>
      </c>
      <c r="E6039" t="s">
        <v>39</v>
      </c>
      <c r="F6039" t="s">
        <v>47</v>
      </c>
      <c r="G6039" t="s">
        <v>93</v>
      </c>
      <c r="H6039" t="s">
        <v>89</v>
      </c>
      <c r="I6039" t="s">
        <v>28</v>
      </c>
      <c r="J6039" t="s">
        <v>84</v>
      </c>
      <c r="K6039" t="s">
        <v>138</v>
      </c>
      <c r="L6039" t="s">
        <v>192</v>
      </c>
      <c r="M6039" t="s">
        <v>51</v>
      </c>
      <c r="N6039" s="2">
        <v>41595</v>
      </c>
      <c r="O6039" s="2">
        <v>41596</v>
      </c>
      <c r="P6039">
        <v>43</v>
      </c>
      <c r="Q6039" s="1">
        <v>0.09</v>
      </c>
      <c r="R6039">
        <v>14.03</v>
      </c>
      <c r="S6039">
        <v>9.3699999999999992</v>
      </c>
      <c r="T6039">
        <f t="shared" si="94"/>
        <v>603.29</v>
      </c>
    </row>
    <row r="6040" spans="1:20" x14ac:dyDescent="0.3">
      <c r="A6040">
        <v>6039</v>
      </c>
      <c r="B6040">
        <v>87428</v>
      </c>
      <c r="C6040" t="s">
        <v>592</v>
      </c>
      <c r="D6040" t="s">
        <v>20</v>
      </c>
      <c r="E6040" t="s">
        <v>39</v>
      </c>
      <c r="F6040" t="s">
        <v>22</v>
      </c>
      <c r="G6040" t="s">
        <v>23</v>
      </c>
      <c r="H6040" t="s">
        <v>42</v>
      </c>
      <c r="I6040" t="s">
        <v>28</v>
      </c>
      <c r="J6040" t="s">
        <v>84</v>
      </c>
      <c r="K6040" t="s">
        <v>71</v>
      </c>
      <c r="L6040" t="s">
        <v>192</v>
      </c>
      <c r="M6040" t="s">
        <v>80</v>
      </c>
      <c r="N6040" s="2">
        <v>40690</v>
      </c>
      <c r="O6040" s="2">
        <v>40693</v>
      </c>
      <c r="P6040">
        <v>17</v>
      </c>
      <c r="Q6040" s="1">
        <v>0.03</v>
      </c>
      <c r="R6040">
        <v>2.88</v>
      </c>
      <c r="S6040">
        <v>5.33</v>
      </c>
      <c r="T6040">
        <f t="shared" si="94"/>
        <v>48.96</v>
      </c>
    </row>
    <row r="6041" spans="1:20" x14ac:dyDescent="0.3">
      <c r="A6041">
        <v>6040</v>
      </c>
      <c r="B6041">
        <v>89170</v>
      </c>
      <c r="C6041" t="s">
        <v>1474</v>
      </c>
      <c r="D6041" t="s">
        <v>20</v>
      </c>
      <c r="E6041" t="s">
        <v>39</v>
      </c>
      <c r="F6041" t="s">
        <v>47</v>
      </c>
      <c r="G6041" t="s">
        <v>93</v>
      </c>
      <c r="H6041" t="s">
        <v>89</v>
      </c>
      <c r="I6041" t="s">
        <v>28</v>
      </c>
      <c r="J6041" t="s">
        <v>84</v>
      </c>
      <c r="K6041" t="s">
        <v>113</v>
      </c>
      <c r="L6041" t="s">
        <v>192</v>
      </c>
      <c r="M6041" t="s">
        <v>134</v>
      </c>
      <c r="N6041" s="2">
        <v>41336</v>
      </c>
      <c r="O6041" s="2">
        <v>41338</v>
      </c>
      <c r="P6041">
        <v>5</v>
      </c>
      <c r="Q6041" s="1">
        <v>0.05</v>
      </c>
      <c r="R6041">
        <v>6.23</v>
      </c>
      <c r="S6041">
        <v>6.97</v>
      </c>
      <c r="T6041">
        <f t="shared" si="94"/>
        <v>31.150000000000002</v>
      </c>
    </row>
    <row r="6042" spans="1:20" x14ac:dyDescent="0.3">
      <c r="A6042">
        <v>6041</v>
      </c>
      <c r="B6042">
        <v>88989</v>
      </c>
      <c r="C6042" t="s">
        <v>2090</v>
      </c>
      <c r="D6042" t="s">
        <v>20</v>
      </c>
      <c r="E6042" t="s">
        <v>39</v>
      </c>
      <c r="F6042" t="s">
        <v>47</v>
      </c>
      <c r="G6042" t="s">
        <v>48</v>
      </c>
      <c r="H6042" t="s">
        <v>61</v>
      </c>
      <c r="I6042" t="s">
        <v>28</v>
      </c>
      <c r="J6042" t="s">
        <v>52</v>
      </c>
      <c r="K6042" t="s">
        <v>98</v>
      </c>
      <c r="L6042" t="s">
        <v>192</v>
      </c>
      <c r="M6042" t="s">
        <v>117</v>
      </c>
      <c r="N6042" s="2">
        <v>40996</v>
      </c>
      <c r="O6042" s="2">
        <v>40998</v>
      </c>
      <c r="P6042">
        <v>13</v>
      </c>
      <c r="Q6042" s="1">
        <v>0.05</v>
      </c>
      <c r="R6042">
        <v>22.38</v>
      </c>
      <c r="S6042">
        <v>15.1</v>
      </c>
      <c r="T6042">
        <f t="shared" si="94"/>
        <v>290.94</v>
      </c>
    </row>
    <row r="6043" spans="1:20" x14ac:dyDescent="0.3">
      <c r="A6043">
        <v>6042</v>
      </c>
      <c r="B6043">
        <v>88989</v>
      </c>
      <c r="C6043" t="s">
        <v>1909</v>
      </c>
      <c r="D6043" t="s">
        <v>20</v>
      </c>
      <c r="E6043" t="s">
        <v>39</v>
      </c>
      <c r="F6043" t="s">
        <v>47</v>
      </c>
      <c r="G6043" t="s">
        <v>48</v>
      </c>
      <c r="H6043" t="s">
        <v>94</v>
      </c>
      <c r="I6043" t="s">
        <v>28</v>
      </c>
      <c r="J6043" t="s">
        <v>52</v>
      </c>
      <c r="K6043" t="s">
        <v>138</v>
      </c>
      <c r="L6043" t="s">
        <v>192</v>
      </c>
      <c r="M6043" t="s">
        <v>117</v>
      </c>
      <c r="N6043" s="2">
        <v>40996</v>
      </c>
      <c r="O6043" s="2">
        <v>41000</v>
      </c>
      <c r="P6043">
        <v>13</v>
      </c>
      <c r="Q6043" s="1">
        <v>0.09</v>
      </c>
      <c r="R6043">
        <v>12.95</v>
      </c>
      <c r="S6043">
        <v>4.9800000000000004</v>
      </c>
      <c r="T6043">
        <f t="shared" si="94"/>
        <v>168.35</v>
      </c>
    </row>
    <row r="6044" spans="1:20" x14ac:dyDescent="0.3">
      <c r="A6044">
        <v>6043</v>
      </c>
      <c r="B6044">
        <v>87120</v>
      </c>
      <c r="C6044" t="s">
        <v>1149</v>
      </c>
      <c r="D6044" t="s">
        <v>20</v>
      </c>
      <c r="E6044" t="s">
        <v>39</v>
      </c>
      <c r="F6044" t="s">
        <v>22</v>
      </c>
      <c r="G6044" t="s">
        <v>93</v>
      </c>
      <c r="H6044" t="s">
        <v>61</v>
      </c>
      <c r="I6044" t="s">
        <v>28</v>
      </c>
      <c r="J6044" t="s">
        <v>52</v>
      </c>
      <c r="K6044" t="s">
        <v>184</v>
      </c>
      <c r="L6044" t="s">
        <v>192</v>
      </c>
      <c r="M6044" t="s">
        <v>294</v>
      </c>
      <c r="N6044" s="2">
        <v>40847</v>
      </c>
      <c r="O6044" s="2">
        <v>40849</v>
      </c>
      <c r="P6044">
        <v>18</v>
      </c>
      <c r="Q6044" s="1">
        <v>0.04</v>
      </c>
      <c r="R6044">
        <v>4.91</v>
      </c>
      <c r="S6044">
        <v>5.68</v>
      </c>
      <c r="T6044">
        <f t="shared" si="94"/>
        <v>88.38</v>
      </c>
    </row>
    <row r="6045" spans="1:20" x14ac:dyDescent="0.3">
      <c r="A6045">
        <v>6044</v>
      </c>
      <c r="B6045">
        <v>87120</v>
      </c>
      <c r="C6045" t="s">
        <v>1149</v>
      </c>
      <c r="D6045" t="s">
        <v>20</v>
      </c>
      <c r="E6045" t="s">
        <v>39</v>
      </c>
      <c r="F6045" t="s">
        <v>22</v>
      </c>
      <c r="G6045" t="s">
        <v>93</v>
      </c>
      <c r="H6045" t="s">
        <v>54</v>
      </c>
      <c r="I6045" t="s">
        <v>28</v>
      </c>
      <c r="J6045" t="s">
        <v>52</v>
      </c>
      <c r="K6045" t="s">
        <v>95</v>
      </c>
      <c r="L6045" t="s">
        <v>192</v>
      </c>
      <c r="M6045" t="s">
        <v>182</v>
      </c>
      <c r="N6045" s="2">
        <v>40847</v>
      </c>
      <c r="O6045" s="2">
        <v>40849</v>
      </c>
      <c r="P6045">
        <v>22</v>
      </c>
      <c r="Q6045" s="1">
        <v>0.01</v>
      </c>
      <c r="R6045">
        <v>19.98</v>
      </c>
      <c r="S6045">
        <v>5.77</v>
      </c>
      <c r="T6045">
        <f t="shared" si="94"/>
        <v>439.56</v>
      </c>
    </row>
    <row r="6046" spans="1:20" x14ac:dyDescent="0.3">
      <c r="A6046">
        <v>6045</v>
      </c>
      <c r="B6046">
        <v>89753</v>
      </c>
      <c r="C6046" t="s">
        <v>1958</v>
      </c>
      <c r="D6046" t="s">
        <v>38</v>
      </c>
      <c r="E6046" t="s">
        <v>39</v>
      </c>
      <c r="F6046" t="s">
        <v>31</v>
      </c>
      <c r="G6046" t="s">
        <v>48</v>
      </c>
      <c r="H6046" t="s">
        <v>42</v>
      </c>
      <c r="I6046" t="s">
        <v>28</v>
      </c>
      <c r="J6046" t="s">
        <v>52</v>
      </c>
      <c r="K6046" t="s">
        <v>95</v>
      </c>
      <c r="L6046" t="s">
        <v>192</v>
      </c>
      <c r="M6046" t="s">
        <v>35</v>
      </c>
      <c r="N6046" s="2">
        <v>40803</v>
      </c>
      <c r="O6046" s="2">
        <v>40807</v>
      </c>
      <c r="P6046">
        <v>1</v>
      </c>
      <c r="Q6046" s="1">
        <v>0.05</v>
      </c>
      <c r="R6046">
        <v>14.98</v>
      </c>
      <c r="S6046">
        <v>7.69</v>
      </c>
      <c r="T6046">
        <f t="shared" si="94"/>
        <v>14.98</v>
      </c>
    </row>
    <row r="6047" spans="1:20" x14ac:dyDescent="0.3">
      <c r="A6047">
        <v>6046</v>
      </c>
      <c r="B6047">
        <v>88722</v>
      </c>
      <c r="C6047" t="s">
        <v>1219</v>
      </c>
      <c r="D6047" t="s">
        <v>38</v>
      </c>
      <c r="E6047" t="s">
        <v>21</v>
      </c>
      <c r="F6047" t="s">
        <v>47</v>
      </c>
      <c r="G6047" t="s">
        <v>32</v>
      </c>
      <c r="H6047" t="s">
        <v>24</v>
      </c>
      <c r="I6047" t="s">
        <v>28</v>
      </c>
      <c r="J6047" t="s">
        <v>52</v>
      </c>
      <c r="K6047" t="s">
        <v>208</v>
      </c>
      <c r="L6047" t="s">
        <v>26</v>
      </c>
      <c r="M6047" t="s">
        <v>51</v>
      </c>
      <c r="N6047" s="2">
        <v>40531</v>
      </c>
      <c r="O6047" s="2">
        <v>40531</v>
      </c>
      <c r="P6047">
        <v>7</v>
      </c>
      <c r="Q6047" s="1">
        <v>0.06</v>
      </c>
      <c r="R6047">
        <v>4.9800000000000004</v>
      </c>
      <c r="S6047">
        <v>4.62</v>
      </c>
      <c r="T6047">
        <f t="shared" si="94"/>
        <v>34.86</v>
      </c>
    </row>
    <row r="6048" spans="1:20" x14ac:dyDescent="0.3">
      <c r="A6048">
        <v>6047</v>
      </c>
      <c r="B6048">
        <v>90946</v>
      </c>
      <c r="C6048" t="s">
        <v>241</v>
      </c>
      <c r="D6048" t="s">
        <v>20</v>
      </c>
      <c r="E6048" t="s">
        <v>39</v>
      </c>
      <c r="F6048" t="s">
        <v>31</v>
      </c>
      <c r="G6048" t="s">
        <v>41</v>
      </c>
      <c r="H6048" t="s">
        <v>61</v>
      </c>
      <c r="I6048" t="s">
        <v>28</v>
      </c>
      <c r="J6048" t="s">
        <v>52</v>
      </c>
      <c r="K6048" t="s">
        <v>71</v>
      </c>
      <c r="L6048" t="s">
        <v>44</v>
      </c>
      <c r="M6048" t="s">
        <v>69</v>
      </c>
      <c r="N6048" s="2">
        <v>41563</v>
      </c>
      <c r="O6048" s="2">
        <v>41565</v>
      </c>
      <c r="P6048">
        <v>5</v>
      </c>
      <c r="Q6048" s="1">
        <v>0</v>
      </c>
      <c r="R6048">
        <v>1.76</v>
      </c>
      <c r="S6048">
        <v>0.7</v>
      </c>
      <c r="T6048">
        <f t="shared" si="94"/>
        <v>8.8000000000000007</v>
      </c>
    </row>
    <row r="6049" spans="1:20" x14ac:dyDescent="0.3">
      <c r="A6049">
        <v>6048</v>
      </c>
      <c r="B6049">
        <v>89590</v>
      </c>
      <c r="C6049" t="s">
        <v>408</v>
      </c>
      <c r="D6049" t="s">
        <v>20</v>
      </c>
      <c r="E6049" t="s">
        <v>39</v>
      </c>
      <c r="F6049" t="s">
        <v>47</v>
      </c>
      <c r="G6049" t="s">
        <v>41</v>
      </c>
      <c r="H6049" t="s">
        <v>49</v>
      </c>
      <c r="I6049" t="s">
        <v>28</v>
      </c>
      <c r="J6049" t="s">
        <v>52</v>
      </c>
      <c r="K6049" t="s">
        <v>58</v>
      </c>
      <c r="L6049" t="s">
        <v>44</v>
      </c>
      <c r="M6049" t="s">
        <v>51</v>
      </c>
      <c r="N6049" s="2">
        <v>41502</v>
      </c>
      <c r="O6049" s="2">
        <v>41504</v>
      </c>
      <c r="P6049">
        <v>13</v>
      </c>
      <c r="Q6049" s="1">
        <v>0.02</v>
      </c>
      <c r="R6049">
        <v>3.28</v>
      </c>
      <c r="S6049">
        <v>5</v>
      </c>
      <c r="T6049">
        <f t="shared" si="94"/>
        <v>42.64</v>
      </c>
    </row>
    <row r="6050" spans="1:20" x14ac:dyDescent="0.3">
      <c r="A6050">
        <v>6049</v>
      </c>
      <c r="B6050">
        <v>91359</v>
      </c>
      <c r="C6050" t="s">
        <v>1656</v>
      </c>
      <c r="D6050" t="s">
        <v>20</v>
      </c>
      <c r="E6050" t="s">
        <v>39</v>
      </c>
      <c r="F6050" t="s">
        <v>31</v>
      </c>
      <c r="G6050" t="s">
        <v>41</v>
      </c>
      <c r="H6050" t="s">
        <v>94</v>
      </c>
      <c r="I6050" t="s">
        <v>28</v>
      </c>
      <c r="J6050" t="s">
        <v>52</v>
      </c>
      <c r="K6050" t="s">
        <v>138</v>
      </c>
      <c r="L6050" t="s">
        <v>192</v>
      </c>
      <c r="M6050" t="s">
        <v>255</v>
      </c>
      <c r="N6050" s="2">
        <v>41322</v>
      </c>
      <c r="O6050" s="2">
        <v>41322</v>
      </c>
      <c r="P6050">
        <v>8</v>
      </c>
      <c r="Q6050" s="1">
        <v>0.03</v>
      </c>
      <c r="R6050">
        <v>16.98</v>
      </c>
      <c r="S6050">
        <v>12.39</v>
      </c>
      <c r="T6050">
        <f t="shared" si="94"/>
        <v>135.84</v>
      </c>
    </row>
    <row r="6051" spans="1:20" x14ac:dyDescent="0.3">
      <c r="A6051">
        <v>6050</v>
      </c>
      <c r="B6051">
        <v>87144</v>
      </c>
      <c r="C6051" t="s">
        <v>2227</v>
      </c>
      <c r="D6051" t="s">
        <v>38</v>
      </c>
      <c r="E6051" t="s">
        <v>39</v>
      </c>
      <c r="F6051" t="s">
        <v>47</v>
      </c>
      <c r="G6051" t="s">
        <v>41</v>
      </c>
      <c r="H6051" t="s">
        <v>54</v>
      </c>
      <c r="I6051" t="s">
        <v>28</v>
      </c>
      <c r="J6051" t="s">
        <v>52</v>
      </c>
      <c r="K6051" t="s">
        <v>55</v>
      </c>
      <c r="L6051" t="s">
        <v>192</v>
      </c>
      <c r="M6051" t="s">
        <v>114</v>
      </c>
      <c r="N6051" s="2">
        <v>41459</v>
      </c>
      <c r="O6051" s="2">
        <v>41461</v>
      </c>
      <c r="P6051">
        <v>13</v>
      </c>
      <c r="Q6051" s="1">
        <v>0.04</v>
      </c>
      <c r="R6051">
        <v>165.2</v>
      </c>
      <c r="S6051">
        <v>19.989999999999998</v>
      </c>
      <c r="T6051">
        <f t="shared" si="94"/>
        <v>2147.6</v>
      </c>
    </row>
    <row r="6052" spans="1:20" x14ac:dyDescent="0.3">
      <c r="A6052">
        <v>6051</v>
      </c>
      <c r="B6052">
        <v>90236</v>
      </c>
      <c r="C6052" t="s">
        <v>795</v>
      </c>
      <c r="D6052" t="s">
        <v>578</v>
      </c>
      <c r="E6052" t="s">
        <v>39</v>
      </c>
      <c r="F6052" t="s">
        <v>31</v>
      </c>
      <c r="G6052" t="s">
        <v>23</v>
      </c>
      <c r="H6052" t="s">
        <v>42</v>
      </c>
      <c r="I6052" t="s">
        <v>28</v>
      </c>
      <c r="J6052" t="s">
        <v>52</v>
      </c>
      <c r="K6052" t="s">
        <v>158</v>
      </c>
      <c r="L6052" t="s">
        <v>283</v>
      </c>
      <c r="M6052" t="s">
        <v>35</v>
      </c>
      <c r="N6052" s="2">
        <v>40214</v>
      </c>
      <c r="O6052" s="2">
        <v>40215</v>
      </c>
      <c r="P6052">
        <v>6</v>
      </c>
      <c r="Q6052" s="1">
        <v>0.06</v>
      </c>
      <c r="R6052">
        <v>279.81</v>
      </c>
      <c r="S6052">
        <v>23.19</v>
      </c>
      <c r="T6052">
        <f t="shared" si="94"/>
        <v>1678.8600000000001</v>
      </c>
    </row>
    <row r="6053" spans="1:20" x14ac:dyDescent="0.3">
      <c r="A6053">
        <v>6052</v>
      </c>
      <c r="B6053">
        <v>88942</v>
      </c>
      <c r="C6053" t="s">
        <v>1153</v>
      </c>
      <c r="D6053" t="s">
        <v>20</v>
      </c>
      <c r="E6053" t="s">
        <v>39</v>
      </c>
      <c r="F6053" t="s">
        <v>31</v>
      </c>
      <c r="G6053" t="s">
        <v>48</v>
      </c>
      <c r="H6053" t="s">
        <v>42</v>
      </c>
      <c r="I6053" t="s">
        <v>28</v>
      </c>
      <c r="J6053" t="s">
        <v>52</v>
      </c>
      <c r="K6053" t="s">
        <v>74</v>
      </c>
      <c r="L6053" t="s">
        <v>192</v>
      </c>
      <c r="M6053" t="s">
        <v>214</v>
      </c>
      <c r="N6053" s="2">
        <v>40517</v>
      </c>
      <c r="O6053" s="2">
        <v>40522</v>
      </c>
      <c r="P6053">
        <v>6</v>
      </c>
      <c r="Q6053" s="1">
        <v>0.09</v>
      </c>
      <c r="R6053">
        <v>35.94</v>
      </c>
      <c r="S6053">
        <v>6.66</v>
      </c>
      <c r="T6053">
        <f t="shared" si="94"/>
        <v>215.64</v>
      </c>
    </row>
    <row r="6054" spans="1:20" x14ac:dyDescent="0.3">
      <c r="A6054">
        <v>6053</v>
      </c>
      <c r="B6054">
        <v>88942</v>
      </c>
      <c r="C6054" t="s">
        <v>1153</v>
      </c>
      <c r="D6054" t="s">
        <v>20</v>
      </c>
      <c r="E6054" t="s">
        <v>187</v>
      </c>
      <c r="F6054" t="s">
        <v>31</v>
      </c>
      <c r="G6054" t="s">
        <v>48</v>
      </c>
      <c r="H6054" t="s">
        <v>188</v>
      </c>
      <c r="I6054" t="s">
        <v>28</v>
      </c>
      <c r="J6054" t="s">
        <v>52</v>
      </c>
      <c r="K6054" t="s">
        <v>98</v>
      </c>
      <c r="L6054" t="s">
        <v>706</v>
      </c>
      <c r="M6054" t="s">
        <v>66</v>
      </c>
      <c r="N6054" s="2">
        <v>40517</v>
      </c>
      <c r="O6054" s="2">
        <v>40524</v>
      </c>
      <c r="P6054">
        <v>7</v>
      </c>
      <c r="Q6054" s="1">
        <v>0</v>
      </c>
      <c r="R6054">
        <v>170.98</v>
      </c>
      <c r="S6054">
        <v>13.99</v>
      </c>
      <c r="T6054">
        <f t="shared" si="94"/>
        <v>1196.8599999999999</v>
      </c>
    </row>
    <row r="6055" spans="1:20" x14ac:dyDescent="0.3">
      <c r="A6055">
        <v>6054</v>
      </c>
      <c r="B6055">
        <v>88942</v>
      </c>
      <c r="C6055" t="s">
        <v>1153</v>
      </c>
      <c r="D6055" t="s">
        <v>20</v>
      </c>
      <c r="E6055" t="s">
        <v>39</v>
      </c>
      <c r="F6055" t="s">
        <v>31</v>
      </c>
      <c r="G6055" t="s">
        <v>48</v>
      </c>
      <c r="H6055" t="s">
        <v>61</v>
      </c>
      <c r="I6055" t="s">
        <v>28</v>
      </c>
      <c r="J6055" t="s">
        <v>52</v>
      </c>
      <c r="K6055" t="s">
        <v>189</v>
      </c>
      <c r="L6055" t="s">
        <v>192</v>
      </c>
      <c r="M6055" t="s">
        <v>375</v>
      </c>
      <c r="N6055" s="2">
        <v>40517</v>
      </c>
      <c r="O6055" s="2">
        <v>40519</v>
      </c>
      <c r="P6055">
        <v>9</v>
      </c>
      <c r="Q6055" s="1">
        <v>0.09</v>
      </c>
      <c r="R6055">
        <v>4.9800000000000004</v>
      </c>
      <c r="S6055">
        <v>7.44</v>
      </c>
      <c r="T6055">
        <f t="shared" si="94"/>
        <v>44.820000000000007</v>
      </c>
    </row>
    <row r="6056" spans="1:20" x14ac:dyDescent="0.3">
      <c r="A6056">
        <v>6055</v>
      </c>
      <c r="B6056">
        <v>91288</v>
      </c>
      <c r="C6056" t="s">
        <v>590</v>
      </c>
      <c r="D6056" t="s">
        <v>20</v>
      </c>
      <c r="E6056" t="s">
        <v>39</v>
      </c>
      <c r="F6056" t="s">
        <v>31</v>
      </c>
      <c r="G6056" t="s">
        <v>48</v>
      </c>
      <c r="H6056" t="s">
        <v>61</v>
      </c>
      <c r="I6056" t="s">
        <v>28</v>
      </c>
      <c r="J6056" t="s">
        <v>52</v>
      </c>
      <c r="K6056" t="s">
        <v>68</v>
      </c>
      <c r="L6056" t="s">
        <v>44</v>
      </c>
      <c r="M6056" t="s">
        <v>35</v>
      </c>
      <c r="N6056" s="2">
        <v>40803</v>
      </c>
      <c r="O6056" s="2">
        <v>40808</v>
      </c>
      <c r="P6056">
        <v>15</v>
      </c>
      <c r="Q6056" s="1">
        <v>0.08</v>
      </c>
      <c r="R6056">
        <v>2.88</v>
      </c>
      <c r="S6056">
        <v>0.7</v>
      </c>
      <c r="T6056">
        <f t="shared" si="94"/>
        <v>43.199999999999996</v>
      </c>
    </row>
    <row r="6057" spans="1:20" x14ac:dyDescent="0.3">
      <c r="A6057">
        <v>6056</v>
      </c>
      <c r="B6057">
        <v>91288</v>
      </c>
      <c r="C6057" t="s">
        <v>590</v>
      </c>
      <c r="D6057" t="s">
        <v>20</v>
      </c>
      <c r="E6057" t="s">
        <v>39</v>
      </c>
      <c r="F6057" t="s">
        <v>31</v>
      </c>
      <c r="G6057" t="s">
        <v>48</v>
      </c>
      <c r="H6057" t="s">
        <v>54</v>
      </c>
      <c r="I6057" t="s">
        <v>28</v>
      </c>
      <c r="J6057" t="s">
        <v>52</v>
      </c>
      <c r="K6057" t="s">
        <v>50</v>
      </c>
      <c r="L6057" t="s">
        <v>746</v>
      </c>
      <c r="M6057" t="s">
        <v>35</v>
      </c>
      <c r="N6057" s="2">
        <v>40803</v>
      </c>
      <c r="O6057" s="2">
        <v>40808</v>
      </c>
      <c r="P6057">
        <v>7</v>
      </c>
      <c r="Q6057" s="1">
        <v>0.09</v>
      </c>
      <c r="R6057">
        <v>64.650000000000006</v>
      </c>
      <c r="S6057">
        <v>35</v>
      </c>
      <c r="T6057">
        <f t="shared" si="94"/>
        <v>452.55000000000007</v>
      </c>
    </row>
    <row r="6058" spans="1:20" x14ac:dyDescent="0.3">
      <c r="A6058">
        <v>6057</v>
      </c>
      <c r="B6058">
        <v>90435</v>
      </c>
      <c r="C6058" t="s">
        <v>784</v>
      </c>
      <c r="D6058" t="s">
        <v>578</v>
      </c>
      <c r="E6058" t="s">
        <v>187</v>
      </c>
      <c r="F6058" t="s">
        <v>22</v>
      </c>
      <c r="G6058" t="s">
        <v>41</v>
      </c>
      <c r="H6058" t="s">
        <v>225</v>
      </c>
      <c r="I6058" t="s">
        <v>28</v>
      </c>
      <c r="J6058" t="s">
        <v>52</v>
      </c>
      <c r="K6058" t="s">
        <v>116</v>
      </c>
      <c r="L6058" t="s">
        <v>330</v>
      </c>
      <c r="M6058" t="s">
        <v>123</v>
      </c>
      <c r="N6058" s="2">
        <v>41506</v>
      </c>
      <c r="O6058" s="2">
        <v>41507</v>
      </c>
      <c r="P6058">
        <v>2</v>
      </c>
      <c r="Q6058" s="1">
        <v>0.09</v>
      </c>
      <c r="R6058">
        <v>140.97999999999999</v>
      </c>
      <c r="S6058">
        <v>53.48</v>
      </c>
      <c r="T6058">
        <f t="shared" si="94"/>
        <v>281.95999999999998</v>
      </c>
    </row>
    <row r="6059" spans="1:20" x14ac:dyDescent="0.3">
      <c r="A6059">
        <v>6058</v>
      </c>
      <c r="B6059">
        <v>89995</v>
      </c>
      <c r="C6059" t="s">
        <v>1385</v>
      </c>
      <c r="D6059" t="s">
        <v>20</v>
      </c>
      <c r="E6059" t="s">
        <v>187</v>
      </c>
      <c r="F6059" t="s">
        <v>22</v>
      </c>
      <c r="G6059" t="s">
        <v>32</v>
      </c>
      <c r="H6059" t="s">
        <v>188</v>
      </c>
      <c r="I6059" t="s">
        <v>28</v>
      </c>
      <c r="J6059" t="s">
        <v>52</v>
      </c>
      <c r="K6059" t="s">
        <v>145</v>
      </c>
      <c r="L6059" t="s">
        <v>44</v>
      </c>
      <c r="M6059" t="s">
        <v>444</v>
      </c>
      <c r="N6059" s="2">
        <v>40683</v>
      </c>
      <c r="O6059" s="2">
        <v>40684</v>
      </c>
      <c r="P6059">
        <v>13</v>
      </c>
      <c r="Q6059" s="1">
        <v>0.03</v>
      </c>
      <c r="R6059">
        <v>12.07</v>
      </c>
      <c r="S6059">
        <v>6.2</v>
      </c>
      <c r="T6059">
        <f t="shared" si="94"/>
        <v>156.91</v>
      </c>
    </row>
    <row r="6060" spans="1:20" x14ac:dyDescent="0.3">
      <c r="A6060">
        <v>6059</v>
      </c>
      <c r="B6060">
        <v>89229</v>
      </c>
      <c r="C6060" t="s">
        <v>1119</v>
      </c>
      <c r="D6060" t="s">
        <v>20</v>
      </c>
      <c r="E6060" t="s">
        <v>187</v>
      </c>
      <c r="F6060" t="s">
        <v>22</v>
      </c>
      <c r="G6060" t="s">
        <v>23</v>
      </c>
      <c r="H6060" t="s">
        <v>225</v>
      </c>
      <c r="I6060" t="s">
        <v>28</v>
      </c>
      <c r="J6060" t="s">
        <v>52</v>
      </c>
      <c r="K6060" t="s">
        <v>221</v>
      </c>
      <c r="L6060" t="s">
        <v>26</v>
      </c>
      <c r="M6060" t="s">
        <v>96</v>
      </c>
      <c r="N6060" s="2">
        <v>41393</v>
      </c>
      <c r="O6060" s="2">
        <v>41395</v>
      </c>
      <c r="P6060">
        <v>3</v>
      </c>
      <c r="Q6060" s="1">
        <v>0.01</v>
      </c>
      <c r="R6060">
        <v>4.82</v>
      </c>
      <c r="S6060">
        <v>5.72</v>
      </c>
      <c r="T6060">
        <f t="shared" si="94"/>
        <v>14.46</v>
      </c>
    </row>
    <row r="6061" spans="1:20" x14ac:dyDescent="0.3">
      <c r="A6061">
        <v>6060</v>
      </c>
      <c r="B6061">
        <v>89229</v>
      </c>
      <c r="C6061" t="s">
        <v>1119</v>
      </c>
      <c r="D6061" t="s">
        <v>20</v>
      </c>
      <c r="E6061" t="s">
        <v>21</v>
      </c>
      <c r="F6061" t="s">
        <v>22</v>
      </c>
      <c r="G6061" t="s">
        <v>23</v>
      </c>
      <c r="H6061" t="s">
        <v>24</v>
      </c>
      <c r="I6061" t="s">
        <v>28</v>
      </c>
      <c r="J6061" t="s">
        <v>52</v>
      </c>
      <c r="K6061" t="s">
        <v>210</v>
      </c>
      <c r="L6061" t="s">
        <v>26</v>
      </c>
      <c r="M6061" t="s">
        <v>173</v>
      </c>
      <c r="N6061" s="2">
        <v>41393</v>
      </c>
      <c r="O6061" s="2">
        <v>41395</v>
      </c>
      <c r="P6061">
        <v>11</v>
      </c>
      <c r="Q6061" s="1">
        <v>0.03</v>
      </c>
      <c r="R6061">
        <v>35.99</v>
      </c>
      <c r="S6061">
        <v>0.99</v>
      </c>
      <c r="T6061">
        <f t="shared" si="94"/>
        <v>395.89000000000004</v>
      </c>
    </row>
    <row r="6062" spans="1:20" x14ac:dyDescent="0.3">
      <c r="A6062">
        <v>6061</v>
      </c>
      <c r="B6062">
        <v>91241</v>
      </c>
      <c r="C6062" t="s">
        <v>1762</v>
      </c>
      <c r="D6062" t="s">
        <v>20</v>
      </c>
      <c r="E6062" t="s">
        <v>21</v>
      </c>
      <c r="F6062" t="s">
        <v>31</v>
      </c>
      <c r="G6062" t="s">
        <v>23</v>
      </c>
      <c r="H6062" t="s">
        <v>203</v>
      </c>
      <c r="I6062" t="s">
        <v>28</v>
      </c>
      <c r="J6062" t="s">
        <v>52</v>
      </c>
      <c r="K6062" t="s">
        <v>210</v>
      </c>
      <c r="L6062" t="s">
        <v>192</v>
      </c>
      <c r="M6062" t="s">
        <v>367</v>
      </c>
      <c r="N6062" s="2">
        <v>41530</v>
      </c>
      <c r="O6062" s="2">
        <v>41531</v>
      </c>
      <c r="P6062">
        <v>12</v>
      </c>
      <c r="Q6062" s="1">
        <v>0.1</v>
      </c>
      <c r="R6062">
        <v>17.98</v>
      </c>
      <c r="S6062">
        <v>4</v>
      </c>
      <c r="T6062">
        <f t="shared" si="94"/>
        <v>215.76</v>
      </c>
    </row>
    <row r="6063" spans="1:20" x14ac:dyDescent="0.3">
      <c r="A6063">
        <v>6062</v>
      </c>
      <c r="B6063">
        <v>87175</v>
      </c>
      <c r="C6063" t="s">
        <v>1014</v>
      </c>
      <c r="D6063" t="s">
        <v>20</v>
      </c>
      <c r="E6063" t="s">
        <v>39</v>
      </c>
      <c r="F6063" t="s">
        <v>22</v>
      </c>
      <c r="G6063" t="s">
        <v>41</v>
      </c>
      <c r="H6063" t="s">
        <v>54</v>
      </c>
      <c r="I6063" t="s">
        <v>28</v>
      </c>
      <c r="J6063" t="s">
        <v>52</v>
      </c>
      <c r="K6063" t="s">
        <v>82</v>
      </c>
      <c r="L6063" t="s">
        <v>44</v>
      </c>
      <c r="M6063" t="s">
        <v>173</v>
      </c>
      <c r="N6063" s="2">
        <v>40315</v>
      </c>
      <c r="O6063" s="2">
        <v>40317</v>
      </c>
      <c r="P6063">
        <v>16</v>
      </c>
      <c r="Q6063" s="1">
        <v>7.0000000000000007E-2</v>
      </c>
      <c r="R6063">
        <v>8.34</v>
      </c>
      <c r="S6063">
        <v>1.43</v>
      </c>
      <c r="T6063">
        <f t="shared" si="94"/>
        <v>133.44</v>
      </c>
    </row>
    <row r="6064" spans="1:20" x14ac:dyDescent="0.3">
      <c r="A6064">
        <v>6063</v>
      </c>
      <c r="B6064">
        <v>87175</v>
      </c>
      <c r="C6064" t="s">
        <v>1014</v>
      </c>
      <c r="D6064" t="s">
        <v>20</v>
      </c>
      <c r="E6064" t="s">
        <v>39</v>
      </c>
      <c r="F6064" t="s">
        <v>22</v>
      </c>
      <c r="G6064" t="s">
        <v>41</v>
      </c>
      <c r="H6064" t="s">
        <v>94</v>
      </c>
      <c r="I6064" t="s">
        <v>28</v>
      </c>
      <c r="J6064" t="s">
        <v>52</v>
      </c>
      <c r="K6064" t="s">
        <v>136</v>
      </c>
      <c r="L6064" t="s">
        <v>192</v>
      </c>
      <c r="M6064" t="s">
        <v>331</v>
      </c>
      <c r="N6064" s="2">
        <v>40315</v>
      </c>
      <c r="O6064" s="2">
        <v>40316</v>
      </c>
      <c r="P6064">
        <v>9</v>
      </c>
      <c r="Q6064" s="1">
        <v>0.09</v>
      </c>
      <c r="R6064">
        <v>4.9800000000000004</v>
      </c>
      <c r="S6064">
        <v>6.07</v>
      </c>
      <c r="T6064">
        <f t="shared" si="94"/>
        <v>44.820000000000007</v>
      </c>
    </row>
    <row r="6065" spans="1:20" x14ac:dyDescent="0.3">
      <c r="A6065">
        <v>6064</v>
      </c>
      <c r="B6065">
        <v>87175</v>
      </c>
      <c r="C6065" t="s">
        <v>371</v>
      </c>
      <c r="D6065" t="s">
        <v>20</v>
      </c>
      <c r="E6065" t="s">
        <v>39</v>
      </c>
      <c r="F6065" t="s">
        <v>47</v>
      </c>
      <c r="G6065" t="s">
        <v>41</v>
      </c>
      <c r="H6065" t="s">
        <v>54</v>
      </c>
      <c r="I6065" t="s">
        <v>28</v>
      </c>
      <c r="J6065" t="s">
        <v>52</v>
      </c>
      <c r="K6065" t="s">
        <v>136</v>
      </c>
      <c r="L6065" t="s">
        <v>44</v>
      </c>
      <c r="M6065" t="s">
        <v>111</v>
      </c>
      <c r="N6065" s="2">
        <v>40315</v>
      </c>
      <c r="O6065" s="2">
        <v>40316</v>
      </c>
      <c r="P6065">
        <v>9</v>
      </c>
      <c r="Q6065" s="1">
        <v>7.0000000000000007E-2</v>
      </c>
      <c r="R6065">
        <v>19.84</v>
      </c>
      <c r="S6065">
        <v>4.0999999999999996</v>
      </c>
      <c r="T6065">
        <f t="shared" si="94"/>
        <v>178.56</v>
      </c>
    </row>
    <row r="6066" spans="1:20" x14ac:dyDescent="0.3">
      <c r="A6066">
        <v>6065</v>
      </c>
      <c r="B6066">
        <v>86714</v>
      </c>
      <c r="C6066" t="s">
        <v>2104</v>
      </c>
      <c r="D6066" t="s">
        <v>578</v>
      </c>
      <c r="E6066" t="s">
        <v>187</v>
      </c>
      <c r="F6066" t="s">
        <v>31</v>
      </c>
      <c r="G6066" t="s">
        <v>48</v>
      </c>
      <c r="H6066" t="s">
        <v>225</v>
      </c>
      <c r="I6066" t="s">
        <v>28</v>
      </c>
      <c r="J6066" t="s">
        <v>52</v>
      </c>
      <c r="K6066" t="s">
        <v>43</v>
      </c>
      <c r="L6066" t="s">
        <v>330</v>
      </c>
      <c r="M6066" t="s">
        <v>141</v>
      </c>
      <c r="N6066" s="2">
        <v>41373</v>
      </c>
      <c r="O6066" s="2">
        <v>41378</v>
      </c>
      <c r="P6066">
        <v>1</v>
      </c>
      <c r="Q6066" s="1">
        <v>0.03</v>
      </c>
      <c r="R6066">
        <v>236.97</v>
      </c>
      <c r="S6066">
        <v>59.24</v>
      </c>
      <c r="T6066">
        <f t="shared" si="94"/>
        <v>236.97</v>
      </c>
    </row>
    <row r="6067" spans="1:20" x14ac:dyDescent="0.3">
      <c r="A6067">
        <v>6066</v>
      </c>
      <c r="B6067">
        <v>87448</v>
      </c>
      <c r="C6067" t="s">
        <v>2034</v>
      </c>
      <c r="D6067" t="s">
        <v>20</v>
      </c>
      <c r="E6067" t="s">
        <v>39</v>
      </c>
      <c r="F6067" t="s">
        <v>31</v>
      </c>
      <c r="G6067" t="s">
        <v>93</v>
      </c>
      <c r="H6067" t="s">
        <v>42</v>
      </c>
      <c r="I6067" t="s">
        <v>28</v>
      </c>
      <c r="J6067" t="s">
        <v>52</v>
      </c>
      <c r="K6067" t="s">
        <v>184</v>
      </c>
      <c r="L6067" t="s">
        <v>192</v>
      </c>
      <c r="M6067" t="s">
        <v>121</v>
      </c>
      <c r="N6067" s="2">
        <v>41141</v>
      </c>
      <c r="O6067" s="2">
        <v>41142</v>
      </c>
      <c r="P6067">
        <v>3</v>
      </c>
      <c r="Q6067" s="1">
        <v>0</v>
      </c>
      <c r="R6067">
        <v>19.98</v>
      </c>
      <c r="S6067">
        <v>8.68</v>
      </c>
      <c r="T6067">
        <f t="shared" si="94"/>
        <v>59.94</v>
      </c>
    </row>
    <row r="6068" spans="1:20" x14ac:dyDescent="0.3">
      <c r="A6068">
        <v>6067</v>
      </c>
      <c r="B6068">
        <v>87539</v>
      </c>
      <c r="C6068" t="s">
        <v>2014</v>
      </c>
      <c r="D6068" t="s">
        <v>20</v>
      </c>
      <c r="E6068" t="s">
        <v>21</v>
      </c>
      <c r="F6068" t="s">
        <v>47</v>
      </c>
      <c r="G6068" t="s">
        <v>48</v>
      </c>
      <c r="H6068" t="s">
        <v>24</v>
      </c>
      <c r="I6068" t="s">
        <v>28</v>
      </c>
      <c r="J6068" t="s">
        <v>52</v>
      </c>
      <c r="K6068" t="s">
        <v>201</v>
      </c>
      <c r="L6068" t="s">
        <v>192</v>
      </c>
      <c r="M6068" t="s">
        <v>156</v>
      </c>
      <c r="N6068" s="2">
        <v>40869</v>
      </c>
      <c r="O6068" s="2">
        <v>40869</v>
      </c>
      <c r="P6068">
        <v>5</v>
      </c>
      <c r="Q6068" s="1">
        <v>0.01</v>
      </c>
      <c r="R6068">
        <v>155.99</v>
      </c>
      <c r="S6068">
        <v>8.99</v>
      </c>
      <c r="T6068">
        <f t="shared" si="94"/>
        <v>779.95</v>
      </c>
    </row>
    <row r="6069" spans="1:20" x14ac:dyDescent="0.3">
      <c r="A6069">
        <v>6068</v>
      </c>
      <c r="B6069">
        <v>89581</v>
      </c>
      <c r="C6069" t="s">
        <v>333</v>
      </c>
      <c r="D6069" t="s">
        <v>20</v>
      </c>
      <c r="E6069" t="s">
        <v>21</v>
      </c>
      <c r="F6069" t="s">
        <v>47</v>
      </c>
      <c r="G6069" t="s">
        <v>41</v>
      </c>
      <c r="H6069" t="s">
        <v>206</v>
      </c>
      <c r="I6069" t="s">
        <v>28</v>
      </c>
      <c r="J6069" t="s">
        <v>52</v>
      </c>
      <c r="K6069" t="s">
        <v>208</v>
      </c>
      <c r="L6069" t="s">
        <v>26</v>
      </c>
      <c r="M6069" t="s">
        <v>160</v>
      </c>
      <c r="N6069" s="2">
        <v>41059</v>
      </c>
      <c r="O6069" s="2">
        <v>41060</v>
      </c>
      <c r="P6069">
        <v>13</v>
      </c>
      <c r="Q6069" s="1">
        <v>0.02</v>
      </c>
      <c r="R6069">
        <v>35.99</v>
      </c>
      <c r="S6069">
        <v>3.3</v>
      </c>
      <c r="T6069">
        <f t="shared" si="94"/>
        <v>467.87</v>
      </c>
    </row>
    <row r="6070" spans="1:20" x14ac:dyDescent="0.3">
      <c r="A6070">
        <v>6069</v>
      </c>
      <c r="B6070">
        <v>88134</v>
      </c>
      <c r="C6070" t="s">
        <v>2005</v>
      </c>
      <c r="D6070" t="s">
        <v>38</v>
      </c>
      <c r="E6070" t="s">
        <v>21</v>
      </c>
      <c r="F6070" t="s">
        <v>47</v>
      </c>
      <c r="G6070" t="s">
        <v>48</v>
      </c>
      <c r="H6070" t="s">
        <v>33</v>
      </c>
      <c r="I6070" t="s">
        <v>28</v>
      </c>
      <c r="J6070" t="s">
        <v>52</v>
      </c>
      <c r="K6070" t="s">
        <v>204</v>
      </c>
      <c r="L6070" t="s">
        <v>192</v>
      </c>
      <c r="M6070" t="s">
        <v>111</v>
      </c>
      <c r="N6070" s="2">
        <v>41600</v>
      </c>
      <c r="O6070" s="2">
        <v>41607</v>
      </c>
      <c r="P6070">
        <v>11</v>
      </c>
      <c r="Q6070" s="1">
        <v>0</v>
      </c>
      <c r="R6070">
        <v>205.99</v>
      </c>
      <c r="S6070">
        <v>8.99</v>
      </c>
      <c r="T6070">
        <f t="shared" si="94"/>
        <v>2265.8900000000003</v>
      </c>
    </row>
    <row r="6071" spans="1:20" x14ac:dyDescent="0.3">
      <c r="A6071">
        <v>6070</v>
      </c>
      <c r="B6071">
        <v>91405</v>
      </c>
      <c r="C6071" t="s">
        <v>266</v>
      </c>
      <c r="D6071" t="s">
        <v>20</v>
      </c>
      <c r="E6071" t="s">
        <v>39</v>
      </c>
      <c r="F6071" t="s">
        <v>40</v>
      </c>
      <c r="G6071" t="s">
        <v>23</v>
      </c>
      <c r="H6071" t="s">
        <v>89</v>
      </c>
      <c r="I6071" t="s">
        <v>28</v>
      </c>
      <c r="J6071" t="s">
        <v>52</v>
      </c>
      <c r="K6071" t="s">
        <v>184</v>
      </c>
      <c r="L6071" t="s">
        <v>192</v>
      </c>
      <c r="M6071" t="s">
        <v>342</v>
      </c>
      <c r="N6071" s="2">
        <v>41290</v>
      </c>
      <c r="O6071" s="2">
        <v>41291</v>
      </c>
      <c r="P6071">
        <v>2</v>
      </c>
      <c r="Q6071" s="1">
        <v>0.03</v>
      </c>
      <c r="R6071">
        <v>4.49</v>
      </c>
      <c r="S6071">
        <v>1.49</v>
      </c>
      <c r="T6071">
        <f t="shared" si="94"/>
        <v>8.98</v>
      </c>
    </row>
    <row r="6072" spans="1:20" x14ac:dyDescent="0.3">
      <c r="A6072">
        <v>6071</v>
      </c>
      <c r="B6072">
        <v>86620</v>
      </c>
      <c r="C6072" t="s">
        <v>1509</v>
      </c>
      <c r="D6072" t="s">
        <v>20</v>
      </c>
      <c r="E6072" t="s">
        <v>39</v>
      </c>
      <c r="F6072" t="s">
        <v>40</v>
      </c>
      <c r="G6072" t="s">
        <v>48</v>
      </c>
      <c r="H6072" t="s">
        <v>54</v>
      </c>
      <c r="I6072" t="s">
        <v>28</v>
      </c>
      <c r="J6072" t="s">
        <v>52</v>
      </c>
      <c r="K6072" t="s">
        <v>184</v>
      </c>
      <c r="L6072" t="s">
        <v>192</v>
      </c>
      <c r="M6072" t="s">
        <v>59</v>
      </c>
      <c r="N6072" s="2">
        <v>41583</v>
      </c>
      <c r="O6072" s="2">
        <v>41583</v>
      </c>
      <c r="P6072">
        <v>29</v>
      </c>
      <c r="Q6072" s="1">
        <v>7.0000000000000007E-2</v>
      </c>
      <c r="R6072">
        <v>14.45</v>
      </c>
      <c r="S6072">
        <v>7.17</v>
      </c>
      <c r="T6072">
        <f t="shared" si="94"/>
        <v>419.04999999999995</v>
      </c>
    </row>
    <row r="6073" spans="1:20" x14ac:dyDescent="0.3">
      <c r="A6073">
        <v>6072</v>
      </c>
      <c r="B6073">
        <v>87986</v>
      </c>
      <c r="C6073" t="s">
        <v>844</v>
      </c>
      <c r="D6073" t="s">
        <v>20</v>
      </c>
      <c r="E6073" t="s">
        <v>21</v>
      </c>
      <c r="F6073" t="s">
        <v>47</v>
      </c>
      <c r="G6073" t="s">
        <v>32</v>
      </c>
      <c r="H6073" t="s">
        <v>203</v>
      </c>
      <c r="I6073" t="s">
        <v>28</v>
      </c>
      <c r="J6073" t="s">
        <v>52</v>
      </c>
      <c r="K6073" t="s">
        <v>25</v>
      </c>
      <c r="L6073" t="s">
        <v>26</v>
      </c>
      <c r="M6073" t="s">
        <v>117</v>
      </c>
      <c r="N6073" s="2">
        <v>41127</v>
      </c>
      <c r="O6073" s="2">
        <v>41129</v>
      </c>
      <c r="P6073">
        <v>3</v>
      </c>
      <c r="Q6073" s="1">
        <v>7.0000000000000007E-2</v>
      </c>
      <c r="R6073">
        <v>4.9800000000000004</v>
      </c>
      <c r="S6073">
        <v>4.32</v>
      </c>
      <c r="T6073">
        <f t="shared" si="94"/>
        <v>14.940000000000001</v>
      </c>
    </row>
    <row r="6074" spans="1:20" x14ac:dyDescent="0.3">
      <c r="A6074">
        <v>6073</v>
      </c>
      <c r="B6074">
        <v>87986</v>
      </c>
      <c r="C6074" t="s">
        <v>1780</v>
      </c>
      <c r="D6074" t="s">
        <v>20</v>
      </c>
      <c r="E6074" t="s">
        <v>187</v>
      </c>
      <c r="F6074" t="s">
        <v>31</v>
      </c>
      <c r="G6074" t="s">
        <v>32</v>
      </c>
      <c r="H6074" t="s">
        <v>188</v>
      </c>
      <c r="I6074" t="s">
        <v>28</v>
      </c>
      <c r="J6074" t="s">
        <v>52</v>
      </c>
      <c r="K6074" t="s">
        <v>248</v>
      </c>
      <c r="L6074" t="s">
        <v>706</v>
      </c>
      <c r="M6074" t="s">
        <v>35</v>
      </c>
      <c r="N6074" s="2">
        <v>41127</v>
      </c>
      <c r="O6074" s="2">
        <v>41128</v>
      </c>
      <c r="P6074">
        <v>3</v>
      </c>
      <c r="Q6074" s="1">
        <v>0.09</v>
      </c>
      <c r="R6074">
        <v>9.77</v>
      </c>
      <c r="S6074">
        <v>6.02</v>
      </c>
      <c r="T6074">
        <f t="shared" si="94"/>
        <v>29.31</v>
      </c>
    </row>
    <row r="6075" spans="1:20" x14ac:dyDescent="0.3">
      <c r="A6075">
        <v>6074</v>
      </c>
      <c r="B6075">
        <v>88822</v>
      </c>
      <c r="C6075" t="s">
        <v>2145</v>
      </c>
      <c r="D6075" t="s">
        <v>38</v>
      </c>
      <c r="E6075" t="s">
        <v>39</v>
      </c>
      <c r="F6075" t="s">
        <v>22</v>
      </c>
      <c r="G6075" t="s">
        <v>93</v>
      </c>
      <c r="H6075" t="s">
        <v>54</v>
      </c>
      <c r="I6075" t="s">
        <v>28</v>
      </c>
      <c r="J6075" t="s">
        <v>52</v>
      </c>
      <c r="K6075" t="s">
        <v>119</v>
      </c>
      <c r="L6075" t="s">
        <v>192</v>
      </c>
      <c r="M6075" t="s">
        <v>326</v>
      </c>
      <c r="N6075" s="2">
        <v>41397</v>
      </c>
      <c r="O6075" s="2">
        <v>41399</v>
      </c>
      <c r="P6075">
        <v>5</v>
      </c>
      <c r="Q6075" s="1">
        <v>0.09</v>
      </c>
      <c r="R6075">
        <v>120.98</v>
      </c>
      <c r="S6075">
        <v>3.99</v>
      </c>
      <c r="T6075">
        <f t="shared" si="94"/>
        <v>604.9</v>
      </c>
    </row>
    <row r="6076" spans="1:20" x14ac:dyDescent="0.3">
      <c r="A6076">
        <v>6075</v>
      </c>
      <c r="B6076">
        <v>91172</v>
      </c>
      <c r="C6076" t="s">
        <v>2163</v>
      </c>
      <c r="D6076" t="s">
        <v>20</v>
      </c>
      <c r="E6076" t="s">
        <v>21</v>
      </c>
      <c r="F6076" t="s">
        <v>22</v>
      </c>
      <c r="G6076" t="s">
        <v>32</v>
      </c>
      <c r="H6076" t="s">
        <v>33</v>
      </c>
      <c r="I6076" t="s">
        <v>28</v>
      </c>
      <c r="J6076" t="s">
        <v>52</v>
      </c>
      <c r="K6076" t="s">
        <v>204</v>
      </c>
      <c r="L6076" t="s">
        <v>706</v>
      </c>
      <c r="M6076" t="s">
        <v>123</v>
      </c>
      <c r="N6076" s="2">
        <v>41538</v>
      </c>
      <c r="O6076" s="2">
        <v>41541</v>
      </c>
      <c r="P6076">
        <v>6</v>
      </c>
      <c r="Q6076" s="1">
        <v>0.02</v>
      </c>
      <c r="R6076">
        <v>120.97</v>
      </c>
      <c r="S6076">
        <v>7.11</v>
      </c>
      <c r="T6076">
        <f t="shared" si="94"/>
        <v>725.81999999999994</v>
      </c>
    </row>
    <row r="6077" spans="1:20" x14ac:dyDescent="0.3">
      <c r="A6077">
        <v>6076</v>
      </c>
      <c r="B6077">
        <v>91172</v>
      </c>
      <c r="C6077" t="s">
        <v>2163</v>
      </c>
      <c r="D6077" t="s">
        <v>578</v>
      </c>
      <c r="E6077" t="s">
        <v>187</v>
      </c>
      <c r="F6077" t="s">
        <v>22</v>
      </c>
      <c r="G6077" t="s">
        <v>32</v>
      </c>
      <c r="H6077" t="s">
        <v>219</v>
      </c>
      <c r="I6077" t="s">
        <v>28</v>
      </c>
      <c r="J6077" t="s">
        <v>52</v>
      </c>
      <c r="K6077" t="s">
        <v>226</v>
      </c>
      <c r="L6077" t="s">
        <v>330</v>
      </c>
      <c r="M6077" t="s">
        <v>182</v>
      </c>
      <c r="N6077" s="2">
        <v>41538</v>
      </c>
      <c r="O6077" s="2">
        <v>41540</v>
      </c>
      <c r="P6077">
        <v>13</v>
      </c>
      <c r="Q6077" s="1">
        <v>0.01</v>
      </c>
      <c r="R6077">
        <v>146.34</v>
      </c>
      <c r="S6077">
        <v>43.75</v>
      </c>
      <c r="T6077">
        <f t="shared" si="94"/>
        <v>1902.42</v>
      </c>
    </row>
    <row r="6078" spans="1:20" x14ac:dyDescent="0.3">
      <c r="A6078">
        <v>6077</v>
      </c>
      <c r="B6078">
        <v>88329</v>
      </c>
      <c r="C6078" t="s">
        <v>1653</v>
      </c>
      <c r="D6078" t="s">
        <v>20</v>
      </c>
      <c r="E6078" t="s">
        <v>21</v>
      </c>
      <c r="F6078" t="s">
        <v>31</v>
      </c>
      <c r="G6078" t="s">
        <v>41</v>
      </c>
      <c r="H6078" t="s">
        <v>206</v>
      </c>
      <c r="I6078" t="s">
        <v>28</v>
      </c>
      <c r="J6078" t="s">
        <v>52</v>
      </c>
      <c r="K6078" t="s">
        <v>208</v>
      </c>
      <c r="L6078" t="s">
        <v>26</v>
      </c>
      <c r="M6078" t="s">
        <v>35</v>
      </c>
      <c r="N6078" s="2">
        <v>40339</v>
      </c>
      <c r="O6078" s="2">
        <v>40339</v>
      </c>
      <c r="P6078">
        <v>3</v>
      </c>
      <c r="Q6078" s="1">
        <v>0</v>
      </c>
      <c r="R6078">
        <v>7.28</v>
      </c>
      <c r="S6078">
        <v>3.52</v>
      </c>
      <c r="T6078">
        <f t="shared" si="94"/>
        <v>21.84</v>
      </c>
    </row>
    <row r="6079" spans="1:20" x14ac:dyDescent="0.3">
      <c r="A6079">
        <v>6078</v>
      </c>
      <c r="B6079">
        <v>86636</v>
      </c>
      <c r="C6079" t="s">
        <v>432</v>
      </c>
      <c r="D6079" t="s">
        <v>20</v>
      </c>
      <c r="E6079" t="s">
        <v>21</v>
      </c>
      <c r="F6079" t="s">
        <v>22</v>
      </c>
      <c r="G6079" t="s">
        <v>41</v>
      </c>
      <c r="H6079" t="s">
        <v>24</v>
      </c>
      <c r="I6079" t="s">
        <v>28</v>
      </c>
      <c r="J6079" t="s">
        <v>52</v>
      </c>
      <c r="K6079" t="s">
        <v>201</v>
      </c>
      <c r="L6079" t="s">
        <v>26</v>
      </c>
      <c r="M6079" t="s">
        <v>137</v>
      </c>
      <c r="N6079" s="2">
        <v>41332</v>
      </c>
      <c r="O6079" s="2">
        <v>41334</v>
      </c>
      <c r="P6079">
        <v>11</v>
      </c>
      <c r="Q6079" s="1">
        <v>0.08</v>
      </c>
      <c r="R6079">
        <v>20.89</v>
      </c>
      <c r="S6079">
        <v>1.99</v>
      </c>
      <c r="T6079">
        <f t="shared" si="94"/>
        <v>229.79000000000002</v>
      </c>
    </row>
    <row r="6080" spans="1:20" x14ac:dyDescent="0.3">
      <c r="A6080">
        <v>6079</v>
      </c>
      <c r="B6080">
        <v>88523</v>
      </c>
      <c r="C6080" t="s">
        <v>577</v>
      </c>
      <c r="D6080" t="s">
        <v>578</v>
      </c>
      <c r="E6080" t="s">
        <v>39</v>
      </c>
      <c r="F6080" t="s">
        <v>22</v>
      </c>
      <c r="G6080" t="s">
        <v>41</v>
      </c>
      <c r="H6080" t="s">
        <v>49</v>
      </c>
      <c r="I6080" t="s">
        <v>28</v>
      </c>
      <c r="J6080" t="s">
        <v>52</v>
      </c>
      <c r="K6080" t="s">
        <v>136</v>
      </c>
      <c r="L6080" t="s">
        <v>192</v>
      </c>
      <c r="M6080" t="s">
        <v>190</v>
      </c>
      <c r="N6080" s="2">
        <v>40751</v>
      </c>
      <c r="O6080" s="2">
        <v>40752</v>
      </c>
      <c r="P6080">
        <v>7</v>
      </c>
      <c r="Q6080" s="1">
        <v>0.03</v>
      </c>
      <c r="R6080">
        <v>6.68</v>
      </c>
      <c r="S6080">
        <v>6.15</v>
      </c>
      <c r="T6080">
        <f t="shared" si="94"/>
        <v>46.76</v>
      </c>
    </row>
    <row r="6081" spans="1:20" x14ac:dyDescent="0.3">
      <c r="A6081">
        <v>6080</v>
      </c>
      <c r="B6081">
        <v>88523</v>
      </c>
      <c r="C6081" t="s">
        <v>577</v>
      </c>
      <c r="D6081" t="s">
        <v>20</v>
      </c>
      <c r="E6081" t="s">
        <v>39</v>
      </c>
      <c r="F6081" t="s">
        <v>22</v>
      </c>
      <c r="G6081" t="s">
        <v>41</v>
      </c>
      <c r="H6081" t="s">
        <v>94</v>
      </c>
      <c r="I6081" t="s">
        <v>28</v>
      </c>
      <c r="J6081" t="s">
        <v>52</v>
      </c>
      <c r="K6081" t="s">
        <v>158</v>
      </c>
      <c r="L6081" t="s">
        <v>26</v>
      </c>
      <c r="M6081" t="s">
        <v>86</v>
      </c>
      <c r="N6081" s="2">
        <v>40751</v>
      </c>
      <c r="O6081" s="2">
        <v>40752</v>
      </c>
      <c r="P6081">
        <v>7</v>
      </c>
      <c r="Q6081" s="1">
        <v>0.01</v>
      </c>
      <c r="R6081">
        <v>5.68</v>
      </c>
      <c r="S6081">
        <v>3.6</v>
      </c>
      <c r="T6081">
        <f t="shared" si="94"/>
        <v>39.76</v>
      </c>
    </row>
    <row r="6082" spans="1:20" x14ac:dyDescent="0.3">
      <c r="A6082">
        <v>6081</v>
      </c>
      <c r="B6082">
        <v>88523</v>
      </c>
      <c r="C6082" t="s">
        <v>577</v>
      </c>
      <c r="D6082" t="s">
        <v>578</v>
      </c>
      <c r="E6082" t="s">
        <v>21</v>
      </c>
      <c r="F6082" t="s">
        <v>22</v>
      </c>
      <c r="G6082" t="s">
        <v>41</v>
      </c>
      <c r="H6082" t="s">
        <v>206</v>
      </c>
      <c r="I6082" t="s">
        <v>28</v>
      </c>
      <c r="J6082" t="s">
        <v>52</v>
      </c>
      <c r="K6082" t="s">
        <v>213</v>
      </c>
      <c r="L6082" t="s">
        <v>192</v>
      </c>
      <c r="M6082" t="s">
        <v>444</v>
      </c>
      <c r="N6082" s="2">
        <v>40751</v>
      </c>
      <c r="O6082" s="2">
        <v>40751</v>
      </c>
      <c r="P6082">
        <v>8</v>
      </c>
      <c r="Q6082" s="1">
        <v>0</v>
      </c>
      <c r="R6082">
        <v>205.99</v>
      </c>
      <c r="S6082">
        <v>2.5</v>
      </c>
      <c r="T6082">
        <f t="shared" si="94"/>
        <v>1647.92</v>
      </c>
    </row>
    <row r="6083" spans="1:20" x14ac:dyDescent="0.3">
      <c r="A6083">
        <v>6082</v>
      </c>
      <c r="B6083">
        <v>88891</v>
      </c>
      <c r="C6083" t="s">
        <v>1197</v>
      </c>
      <c r="D6083" t="s">
        <v>20</v>
      </c>
      <c r="E6083" t="s">
        <v>39</v>
      </c>
      <c r="F6083" t="s">
        <v>22</v>
      </c>
      <c r="G6083" t="s">
        <v>23</v>
      </c>
      <c r="H6083" t="s">
        <v>54</v>
      </c>
      <c r="I6083" t="s">
        <v>28</v>
      </c>
      <c r="J6083" t="s">
        <v>52</v>
      </c>
      <c r="K6083" t="s">
        <v>50</v>
      </c>
      <c r="L6083" t="s">
        <v>192</v>
      </c>
      <c r="M6083" t="s">
        <v>27</v>
      </c>
      <c r="N6083" s="2">
        <v>40581</v>
      </c>
      <c r="O6083" s="2">
        <v>40582</v>
      </c>
      <c r="P6083">
        <v>5</v>
      </c>
      <c r="Q6083" s="1">
        <v>0.05</v>
      </c>
      <c r="R6083">
        <v>4.9800000000000004</v>
      </c>
      <c r="S6083">
        <v>7.54</v>
      </c>
      <c r="T6083">
        <f t="shared" ref="T6083:T6146" si="95">R6083*P6083</f>
        <v>24.900000000000002</v>
      </c>
    </row>
    <row r="6084" spans="1:20" x14ac:dyDescent="0.3">
      <c r="A6084">
        <v>6083</v>
      </c>
      <c r="B6084">
        <v>88891</v>
      </c>
      <c r="C6084" t="s">
        <v>1197</v>
      </c>
      <c r="D6084" t="s">
        <v>20</v>
      </c>
      <c r="E6084" t="s">
        <v>39</v>
      </c>
      <c r="F6084" t="s">
        <v>22</v>
      </c>
      <c r="G6084" t="s">
        <v>23</v>
      </c>
      <c r="H6084" t="s">
        <v>49</v>
      </c>
      <c r="I6084" t="s">
        <v>28</v>
      </c>
      <c r="J6084" t="s">
        <v>52</v>
      </c>
      <c r="K6084" t="s">
        <v>226</v>
      </c>
      <c r="L6084" t="s">
        <v>192</v>
      </c>
      <c r="M6084" t="s">
        <v>150</v>
      </c>
      <c r="N6084" s="2">
        <v>40581</v>
      </c>
      <c r="O6084" s="2">
        <v>40581</v>
      </c>
      <c r="P6084">
        <v>9</v>
      </c>
      <c r="Q6084" s="1">
        <v>0.09</v>
      </c>
      <c r="R6084">
        <v>22.84</v>
      </c>
      <c r="S6084">
        <v>16.87</v>
      </c>
      <c r="T6084">
        <f t="shared" si="95"/>
        <v>205.56</v>
      </c>
    </row>
    <row r="6085" spans="1:20" x14ac:dyDescent="0.3">
      <c r="A6085">
        <v>6084</v>
      </c>
      <c r="B6085">
        <v>86318</v>
      </c>
      <c r="C6085" t="s">
        <v>1520</v>
      </c>
      <c r="D6085" t="s">
        <v>20</v>
      </c>
      <c r="E6085" t="s">
        <v>21</v>
      </c>
      <c r="F6085" t="s">
        <v>31</v>
      </c>
      <c r="G6085" t="s">
        <v>93</v>
      </c>
      <c r="H6085" t="s">
        <v>24</v>
      </c>
      <c r="I6085" t="s">
        <v>28</v>
      </c>
      <c r="J6085" t="s">
        <v>52</v>
      </c>
      <c r="K6085" t="s">
        <v>201</v>
      </c>
      <c r="L6085" t="s">
        <v>192</v>
      </c>
      <c r="M6085" t="s">
        <v>146</v>
      </c>
      <c r="N6085" s="2">
        <v>40907</v>
      </c>
      <c r="O6085" s="2">
        <v>40918</v>
      </c>
      <c r="P6085">
        <v>6</v>
      </c>
      <c r="Q6085" s="1">
        <v>0.04</v>
      </c>
      <c r="R6085">
        <v>100.98</v>
      </c>
      <c r="S6085">
        <v>7.18</v>
      </c>
      <c r="T6085">
        <f t="shared" si="95"/>
        <v>605.88</v>
      </c>
    </row>
    <row r="6086" spans="1:20" x14ac:dyDescent="0.3">
      <c r="A6086">
        <v>6085</v>
      </c>
      <c r="B6086">
        <v>86318</v>
      </c>
      <c r="C6086" t="s">
        <v>1520</v>
      </c>
      <c r="D6086" t="s">
        <v>38</v>
      </c>
      <c r="E6086" t="s">
        <v>39</v>
      </c>
      <c r="F6086" t="s">
        <v>31</v>
      </c>
      <c r="G6086" t="s">
        <v>93</v>
      </c>
      <c r="H6086" t="s">
        <v>54</v>
      </c>
      <c r="I6086" t="s">
        <v>28</v>
      </c>
      <c r="J6086" t="s">
        <v>52</v>
      </c>
      <c r="K6086" t="s">
        <v>291</v>
      </c>
      <c r="L6086" t="s">
        <v>192</v>
      </c>
      <c r="M6086" t="s">
        <v>121</v>
      </c>
      <c r="N6086" s="2">
        <v>40907</v>
      </c>
      <c r="O6086" s="2">
        <v>40922</v>
      </c>
      <c r="P6086">
        <v>12</v>
      </c>
      <c r="Q6086" s="1">
        <v>0.09</v>
      </c>
      <c r="R6086">
        <v>6.48</v>
      </c>
      <c r="S6086">
        <v>7.49</v>
      </c>
      <c r="T6086">
        <f t="shared" si="95"/>
        <v>77.760000000000005</v>
      </c>
    </row>
    <row r="6087" spans="1:20" x14ac:dyDescent="0.3">
      <c r="A6087">
        <v>6086</v>
      </c>
      <c r="B6087">
        <v>90159</v>
      </c>
      <c r="C6087" t="s">
        <v>1908</v>
      </c>
      <c r="D6087" t="s">
        <v>20</v>
      </c>
      <c r="E6087" t="s">
        <v>39</v>
      </c>
      <c r="F6087" t="s">
        <v>31</v>
      </c>
      <c r="G6087" t="s">
        <v>93</v>
      </c>
      <c r="H6087" t="s">
        <v>49</v>
      </c>
      <c r="I6087" t="s">
        <v>28</v>
      </c>
      <c r="J6087" t="s">
        <v>52</v>
      </c>
      <c r="K6087" t="s">
        <v>71</v>
      </c>
      <c r="L6087" t="s">
        <v>192</v>
      </c>
      <c r="M6087" t="s">
        <v>35</v>
      </c>
      <c r="N6087" s="2">
        <v>41506</v>
      </c>
      <c r="O6087" s="2">
        <v>41508</v>
      </c>
      <c r="P6087">
        <v>23</v>
      </c>
      <c r="Q6087" s="1">
        <v>0.04</v>
      </c>
      <c r="R6087">
        <v>12.95</v>
      </c>
      <c r="S6087">
        <v>4.9800000000000004</v>
      </c>
      <c r="T6087">
        <f t="shared" si="95"/>
        <v>297.84999999999997</v>
      </c>
    </row>
    <row r="6088" spans="1:20" x14ac:dyDescent="0.3">
      <c r="A6088">
        <v>6087</v>
      </c>
      <c r="B6088">
        <v>91019</v>
      </c>
      <c r="C6088" t="s">
        <v>505</v>
      </c>
      <c r="D6088" t="s">
        <v>20</v>
      </c>
      <c r="E6088" t="s">
        <v>39</v>
      </c>
      <c r="F6088" t="s">
        <v>22</v>
      </c>
      <c r="G6088" t="s">
        <v>93</v>
      </c>
      <c r="H6088" t="s">
        <v>49</v>
      </c>
      <c r="I6088" t="s">
        <v>28</v>
      </c>
      <c r="J6088" t="s">
        <v>52</v>
      </c>
      <c r="K6088" t="s">
        <v>95</v>
      </c>
      <c r="L6088" t="s">
        <v>192</v>
      </c>
      <c r="M6088" t="s">
        <v>246</v>
      </c>
      <c r="N6088" s="2">
        <v>40790</v>
      </c>
      <c r="O6088" s="2">
        <v>40792</v>
      </c>
      <c r="P6088">
        <v>5</v>
      </c>
      <c r="Q6088" s="1">
        <v>0.09</v>
      </c>
      <c r="R6088">
        <v>30.56</v>
      </c>
      <c r="S6088">
        <v>2.99</v>
      </c>
      <c r="T6088">
        <f t="shared" si="95"/>
        <v>152.79999999999998</v>
      </c>
    </row>
    <row r="6089" spans="1:20" x14ac:dyDescent="0.3">
      <c r="A6089">
        <v>6088</v>
      </c>
      <c r="B6089">
        <v>89103</v>
      </c>
      <c r="C6089" t="s">
        <v>401</v>
      </c>
      <c r="D6089" t="s">
        <v>20</v>
      </c>
      <c r="E6089" t="s">
        <v>21</v>
      </c>
      <c r="F6089" t="s">
        <v>22</v>
      </c>
      <c r="G6089" t="s">
        <v>41</v>
      </c>
      <c r="H6089" t="s">
        <v>33</v>
      </c>
      <c r="I6089" t="s">
        <v>28</v>
      </c>
      <c r="J6089" t="s">
        <v>52</v>
      </c>
      <c r="K6089" t="s">
        <v>25</v>
      </c>
      <c r="L6089" t="s">
        <v>192</v>
      </c>
      <c r="M6089" t="s">
        <v>294</v>
      </c>
      <c r="N6089" s="2">
        <v>40834</v>
      </c>
      <c r="O6089" s="2">
        <v>40836</v>
      </c>
      <c r="P6089">
        <v>2</v>
      </c>
      <c r="Q6089" s="1">
        <v>0.08</v>
      </c>
      <c r="R6089">
        <v>15.98</v>
      </c>
      <c r="S6089">
        <v>6.5</v>
      </c>
      <c r="T6089">
        <f t="shared" si="95"/>
        <v>31.96</v>
      </c>
    </row>
    <row r="6090" spans="1:20" x14ac:dyDescent="0.3">
      <c r="A6090">
        <v>6089</v>
      </c>
      <c r="B6090">
        <v>90733</v>
      </c>
      <c r="C6090" t="s">
        <v>1747</v>
      </c>
      <c r="D6090" t="s">
        <v>20</v>
      </c>
      <c r="E6090" t="s">
        <v>39</v>
      </c>
      <c r="F6090" t="s">
        <v>22</v>
      </c>
      <c r="G6090" t="s">
        <v>93</v>
      </c>
      <c r="H6090" t="s">
        <v>94</v>
      </c>
      <c r="I6090" t="s">
        <v>28</v>
      </c>
      <c r="J6090" t="s">
        <v>52</v>
      </c>
      <c r="K6090" t="s">
        <v>105</v>
      </c>
      <c r="L6090" t="s">
        <v>192</v>
      </c>
      <c r="M6090" t="s">
        <v>190</v>
      </c>
      <c r="N6090" s="2">
        <v>41430</v>
      </c>
      <c r="O6090" s="2">
        <v>41432</v>
      </c>
      <c r="P6090">
        <v>5</v>
      </c>
      <c r="Q6090" s="1">
        <v>7.0000000000000007E-2</v>
      </c>
      <c r="R6090">
        <v>363.25</v>
      </c>
      <c r="S6090">
        <v>19.989999999999998</v>
      </c>
      <c r="T6090">
        <f t="shared" si="95"/>
        <v>1816.25</v>
      </c>
    </row>
    <row r="6091" spans="1:20" x14ac:dyDescent="0.3">
      <c r="A6091">
        <v>6090</v>
      </c>
      <c r="B6091">
        <v>85966</v>
      </c>
      <c r="C6091" t="s">
        <v>303</v>
      </c>
      <c r="D6091" t="s">
        <v>38</v>
      </c>
      <c r="E6091" t="s">
        <v>39</v>
      </c>
      <c r="F6091" t="s">
        <v>31</v>
      </c>
      <c r="G6091" t="s">
        <v>93</v>
      </c>
      <c r="H6091" t="s">
        <v>42</v>
      </c>
      <c r="I6091" t="s">
        <v>28</v>
      </c>
      <c r="J6091" t="s">
        <v>52</v>
      </c>
      <c r="K6091" t="s">
        <v>221</v>
      </c>
      <c r="L6091" t="s">
        <v>192</v>
      </c>
      <c r="M6091" t="s">
        <v>296</v>
      </c>
      <c r="N6091" s="2">
        <v>40514</v>
      </c>
      <c r="O6091" s="2">
        <v>40514</v>
      </c>
      <c r="P6091">
        <v>4</v>
      </c>
      <c r="Q6091" s="1">
        <v>0.09</v>
      </c>
      <c r="R6091">
        <v>5.4</v>
      </c>
      <c r="S6091">
        <v>7.78</v>
      </c>
      <c r="T6091">
        <f t="shared" si="95"/>
        <v>21.6</v>
      </c>
    </row>
    <row r="6092" spans="1:20" x14ac:dyDescent="0.3">
      <c r="A6092">
        <v>6091</v>
      </c>
      <c r="B6092">
        <v>85966</v>
      </c>
      <c r="C6092" t="s">
        <v>303</v>
      </c>
      <c r="D6092" t="s">
        <v>20</v>
      </c>
      <c r="E6092" t="s">
        <v>187</v>
      </c>
      <c r="F6092" t="s">
        <v>31</v>
      </c>
      <c r="G6092" t="s">
        <v>93</v>
      </c>
      <c r="H6092" t="s">
        <v>219</v>
      </c>
      <c r="I6092" t="s">
        <v>28</v>
      </c>
      <c r="J6092" t="s">
        <v>52</v>
      </c>
      <c r="K6092" t="s">
        <v>98</v>
      </c>
      <c r="L6092" t="s">
        <v>192</v>
      </c>
      <c r="M6092" t="s">
        <v>255</v>
      </c>
      <c r="N6092" s="2">
        <v>40514</v>
      </c>
      <c r="O6092" s="2">
        <v>40514</v>
      </c>
      <c r="P6092">
        <v>3</v>
      </c>
      <c r="Q6092" s="1">
        <v>0.02</v>
      </c>
      <c r="R6092">
        <v>20.28</v>
      </c>
      <c r="S6092">
        <v>6.68</v>
      </c>
      <c r="T6092">
        <f t="shared" si="95"/>
        <v>60.84</v>
      </c>
    </row>
    <row r="6093" spans="1:20" x14ac:dyDescent="0.3">
      <c r="A6093">
        <v>6092</v>
      </c>
      <c r="B6093">
        <v>85966</v>
      </c>
      <c r="C6093" t="s">
        <v>303</v>
      </c>
      <c r="D6093" t="s">
        <v>20</v>
      </c>
      <c r="E6093" t="s">
        <v>39</v>
      </c>
      <c r="F6093" t="s">
        <v>31</v>
      </c>
      <c r="G6093" t="s">
        <v>93</v>
      </c>
      <c r="H6093" t="s">
        <v>49</v>
      </c>
      <c r="I6093" t="s">
        <v>28</v>
      </c>
      <c r="J6093" t="s">
        <v>29</v>
      </c>
      <c r="K6093" t="s">
        <v>43</v>
      </c>
      <c r="L6093" t="s">
        <v>44</v>
      </c>
      <c r="M6093" t="s">
        <v>255</v>
      </c>
      <c r="N6093" s="2">
        <v>40514</v>
      </c>
      <c r="O6093" s="2">
        <v>40515</v>
      </c>
      <c r="P6093">
        <v>5</v>
      </c>
      <c r="Q6093" s="1">
        <v>0</v>
      </c>
      <c r="R6093">
        <v>11.55</v>
      </c>
      <c r="S6093">
        <v>2.36</v>
      </c>
      <c r="T6093">
        <f t="shared" si="95"/>
        <v>57.75</v>
      </c>
    </row>
    <row r="6094" spans="1:20" x14ac:dyDescent="0.3">
      <c r="A6094">
        <v>6093</v>
      </c>
      <c r="B6094">
        <v>85966</v>
      </c>
      <c r="C6094" t="s">
        <v>359</v>
      </c>
      <c r="D6094" t="s">
        <v>20</v>
      </c>
      <c r="E6094" t="s">
        <v>39</v>
      </c>
      <c r="F6094" t="s">
        <v>31</v>
      </c>
      <c r="G6094" t="s">
        <v>93</v>
      </c>
      <c r="H6094" t="s">
        <v>42</v>
      </c>
      <c r="I6094" t="s">
        <v>28</v>
      </c>
      <c r="J6094" t="s">
        <v>29</v>
      </c>
      <c r="K6094" t="s">
        <v>82</v>
      </c>
      <c r="L6094" t="s">
        <v>26</v>
      </c>
      <c r="M6094" t="s">
        <v>296</v>
      </c>
      <c r="N6094" s="2">
        <v>40514</v>
      </c>
      <c r="O6094" s="2">
        <v>40515</v>
      </c>
      <c r="P6094">
        <v>20</v>
      </c>
      <c r="Q6094" s="1">
        <v>0.05</v>
      </c>
      <c r="R6094">
        <v>2.08</v>
      </c>
      <c r="S6094">
        <v>2.56</v>
      </c>
      <c r="T6094">
        <f t="shared" si="95"/>
        <v>41.6</v>
      </c>
    </row>
    <row r="6095" spans="1:20" x14ac:dyDescent="0.3">
      <c r="A6095">
        <v>6094</v>
      </c>
      <c r="B6095">
        <v>87988</v>
      </c>
      <c r="C6095" t="s">
        <v>844</v>
      </c>
      <c r="D6095" t="s">
        <v>578</v>
      </c>
      <c r="E6095" t="s">
        <v>187</v>
      </c>
      <c r="F6095" t="s">
        <v>47</v>
      </c>
      <c r="G6095" t="s">
        <v>93</v>
      </c>
      <c r="H6095" t="s">
        <v>217</v>
      </c>
      <c r="I6095" t="s">
        <v>28</v>
      </c>
      <c r="J6095" t="s">
        <v>29</v>
      </c>
      <c r="K6095" t="s">
        <v>189</v>
      </c>
      <c r="L6095" t="s">
        <v>283</v>
      </c>
      <c r="M6095" t="s">
        <v>167</v>
      </c>
      <c r="N6095" s="2">
        <v>41268</v>
      </c>
      <c r="O6095" s="2">
        <v>41270</v>
      </c>
      <c r="P6095">
        <v>23</v>
      </c>
      <c r="Q6095" s="1">
        <v>0.01</v>
      </c>
      <c r="R6095">
        <v>100.98</v>
      </c>
      <c r="S6095">
        <v>45</v>
      </c>
      <c r="T6095">
        <f t="shared" si="95"/>
        <v>2322.54</v>
      </c>
    </row>
    <row r="6096" spans="1:20" x14ac:dyDescent="0.3">
      <c r="A6096">
        <v>6095</v>
      </c>
      <c r="B6096">
        <v>87988</v>
      </c>
      <c r="C6096" t="s">
        <v>844</v>
      </c>
      <c r="D6096" t="s">
        <v>20</v>
      </c>
      <c r="E6096" t="s">
        <v>39</v>
      </c>
      <c r="F6096" t="s">
        <v>47</v>
      </c>
      <c r="G6096" t="s">
        <v>93</v>
      </c>
      <c r="H6096" t="s">
        <v>61</v>
      </c>
      <c r="I6096" t="s">
        <v>28</v>
      </c>
      <c r="J6096" t="s">
        <v>29</v>
      </c>
      <c r="K6096" t="s">
        <v>289</v>
      </c>
      <c r="L6096" t="s">
        <v>192</v>
      </c>
      <c r="M6096" t="s">
        <v>160</v>
      </c>
      <c r="N6096" s="2">
        <v>41268</v>
      </c>
      <c r="O6096" s="2">
        <v>41270</v>
      </c>
      <c r="P6096">
        <v>17</v>
      </c>
      <c r="Q6096" s="1">
        <v>0.08</v>
      </c>
      <c r="R6096">
        <v>3.75</v>
      </c>
      <c r="S6096">
        <v>0.5</v>
      </c>
      <c r="T6096">
        <f t="shared" si="95"/>
        <v>63.75</v>
      </c>
    </row>
    <row r="6097" spans="1:20" x14ac:dyDescent="0.3">
      <c r="A6097">
        <v>6096</v>
      </c>
      <c r="B6097">
        <v>87527</v>
      </c>
      <c r="C6097" t="s">
        <v>1723</v>
      </c>
      <c r="D6097" t="s">
        <v>578</v>
      </c>
      <c r="E6097" t="s">
        <v>21</v>
      </c>
      <c r="F6097" t="s">
        <v>22</v>
      </c>
      <c r="G6097" t="s">
        <v>32</v>
      </c>
      <c r="H6097" t="s">
        <v>33</v>
      </c>
      <c r="I6097" t="s">
        <v>28</v>
      </c>
      <c r="J6097" t="s">
        <v>29</v>
      </c>
      <c r="K6097" t="s">
        <v>409</v>
      </c>
      <c r="L6097" t="s">
        <v>283</v>
      </c>
      <c r="M6097" t="s">
        <v>173</v>
      </c>
      <c r="N6097" s="2">
        <v>41288</v>
      </c>
      <c r="O6097" s="2">
        <v>41289</v>
      </c>
      <c r="P6097">
        <v>10</v>
      </c>
      <c r="Q6097" s="1">
        <v>0.01</v>
      </c>
      <c r="R6097">
        <v>449.99</v>
      </c>
      <c r="S6097">
        <v>49</v>
      </c>
      <c r="T6097">
        <f t="shared" si="95"/>
        <v>4499.8999999999996</v>
      </c>
    </row>
    <row r="6098" spans="1:20" x14ac:dyDescent="0.3">
      <c r="A6098">
        <v>6097</v>
      </c>
      <c r="B6098">
        <v>86124</v>
      </c>
      <c r="C6098" t="s">
        <v>1029</v>
      </c>
      <c r="D6098" t="s">
        <v>20</v>
      </c>
      <c r="E6098" t="s">
        <v>21</v>
      </c>
      <c r="F6098" t="s">
        <v>31</v>
      </c>
      <c r="G6098" t="s">
        <v>32</v>
      </c>
      <c r="H6098" t="s">
        <v>203</v>
      </c>
      <c r="I6098" t="s">
        <v>28</v>
      </c>
      <c r="J6098" t="s">
        <v>29</v>
      </c>
      <c r="K6098" t="s">
        <v>25</v>
      </c>
      <c r="L6098" t="s">
        <v>192</v>
      </c>
      <c r="M6098" t="s">
        <v>296</v>
      </c>
      <c r="N6098" s="2">
        <v>40311</v>
      </c>
      <c r="O6098" s="2">
        <v>40313</v>
      </c>
      <c r="P6098">
        <v>10</v>
      </c>
      <c r="Q6098" s="1">
        <v>0.06</v>
      </c>
      <c r="R6098">
        <v>30.42</v>
      </c>
      <c r="S6098">
        <v>8.65</v>
      </c>
      <c r="T6098">
        <f t="shared" si="95"/>
        <v>304.20000000000005</v>
      </c>
    </row>
    <row r="6099" spans="1:20" x14ac:dyDescent="0.3">
      <c r="A6099">
        <v>6098</v>
      </c>
      <c r="B6099">
        <v>86124</v>
      </c>
      <c r="C6099" t="s">
        <v>1029</v>
      </c>
      <c r="D6099" t="s">
        <v>20</v>
      </c>
      <c r="E6099" t="s">
        <v>39</v>
      </c>
      <c r="F6099" t="s">
        <v>31</v>
      </c>
      <c r="G6099" t="s">
        <v>32</v>
      </c>
      <c r="H6099" t="s">
        <v>49</v>
      </c>
      <c r="I6099" t="s">
        <v>28</v>
      </c>
      <c r="J6099" t="s">
        <v>29</v>
      </c>
      <c r="K6099" t="s">
        <v>163</v>
      </c>
      <c r="L6099" t="s">
        <v>44</v>
      </c>
      <c r="M6099" t="s">
        <v>131</v>
      </c>
      <c r="N6099" s="2">
        <v>40311</v>
      </c>
      <c r="O6099" s="2">
        <v>40312</v>
      </c>
      <c r="P6099">
        <v>8</v>
      </c>
      <c r="Q6099" s="1">
        <v>0.02</v>
      </c>
      <c r="R6099">
        <v>37.94</v>
      </c>
      <c r="S6099">
        <v>5.08</v>
      </c>
      <c r="T6099">
        <f t="shared" si="95"/>
        <v>303.52</v>
      </c>
    </row>
    <row r="6100" spans="1:20" x14ac:dyDescent="0.3">
      <c r="A6100">
        <v>6099</v>
      </c>
      <c r="B6100">
        <v>88345</v>
      </c>
      <c r="C6100" t="s">
        <v>295</v>
      </c>
      <c r="D6100" t="s">
        <v>20</v>
      </c>
      <c r="E6100" t="s">
        <v>39</v>
      </c>
      <c r="F6100" t="s">
        <v>31</v>
      </c>
      <c r="G6100" t="s">
        <v>41</v>
      </c>
      <c r="H6100" t="s">
        <v>61</v>
      </c>
      <c r="I6100" t="s">
        <v>28</v>
      </c>
      <c r="J6100" t="s">
        <v>29</v>
      </c>
      <c r="K6100" t="s">
        <v>289</v>
      </c>
      <c r="L6100" t="s">
        <v>192</v>
      </c>
      <c r="M6100" t="s">
        <v>35</v>
      </c>
      <c r="N6100" s="2">
        <v>41236</v>
      </c>
      <c r="O6100" s="2">
        <v>41237</v>
      </c>
      <c r="P6100">
        <v>2</v>
      </c>
      <c r="Q6100" s="1">
        <v>0.06</v>
      </c>
      <c r="R6100">
        <v>30.98</v>
      </c>
      <c r="S6100">
        <v>5.76</v>
      </c>
      <c r="T6100">
        <f t="shared" si="95"/>
        <v>61.96</v>
      </c>
    </row>
    <row r="6101" spans="1:20" x14ac:dyDescent="0.3">
      <c r="A6101">
        <v>6100</v>
      </c>
      <c r="B6101">
        <v>90370</v>
      </c>
      <c r="C6101" t="s">
        <v>1165</v>
      </c>
      <c r="D6101" t="s">
        <v>20</v>
      </c>
      <c r="E6101" t="s">
        <v>21</v>
      </c>
      <c r="F6101" t="s">
        <v>22</v>
      </c>
      <c r="G6101" t="s">
        <v>41</v>
      </c>
      <c r="H6101" t="s">
        <v>206</v>
      </c>
      <c r="I6101" t="s">
        <v>28</v>
      </c>
      <c r="J6101" t="s">
        <v>29</v>
      </c>
      <c r="K6101" t="s">
        <v>34</v>
      </c>
      <c r="L6101" t="s">
        <v>26</v>
      </c>
      <c r="M6101" t="s">
        <v>199</v>
      </c>
      <c r="N6101" s="2">
        <v>41220</v>
      </c>
      <c r="O6101" s="2">
        <v>41223</v>
      </c>
      <c r="P6101">
        <v>27</v>
      </c>
      <c r="Q6101" s="1">
        <v>0.09</v>
      </c>
      <c r="R6101">
        <v>20.89</v>
      </c>
      <c r="S6101">
        <v>1.99</v>
      </c>
      <c r="T6101">
        <f t="shared" si="95"/>
        <v>564.03</v>
      </c>
    </row>
    <row r="6102" spans="1:20" x14ac:dyDescent="0.3">
      <c r="A6102">
        <v>6101</v>
      </c>
      <c r="B6102">
        <v>86806</v>
      </c>
      <c r="C6102" t="s">
        <v>2429</v>
      </c>
      <c r="D6102" t="s">
        <v>20</v>
      </c>
      <c r="E6102" t="s">
        <v>21</v>
      </c>
      <c r="F6102" t="s">
        <v>31</v>
      </c>
      <c r="G6102" t="s">
        <v>41</v>
      </c>
      <c r="H6102" t="s">
        <v>203</v>
      </c>
      <c r="I6102" t="s">
        <v>28</v>
      </c>
      <c r="J6102" t="s">
        <v>29</v>
      </c>
      <c r="K6102" t="s">
        <v>201</v>
      </c>
      <c r="L6102" t="s">
        <v>192</v>
      </c>
      <c r="M6102" t="s">
        <v>178</v>
      </c>
      <c r="N6102" s="2">
        <v>41559</v>
      </c>
      <c r="O6102" s="2">
        <v>41561</v>
      </c>
      <c r="P6102">
        <v>2</v>
      </c>
      <c r="Q6102" s="1">
        <v>0.05</v>
      </c>
      <c r="R6102">
        <v>125.99</v>
      </c>
      <c r="S6102">
        <v>8.99</v>
      </c>
      <c r="T6102">
        <f t="shared" si="95"/>
        <v>251.98</v>
      </c>
    </row>
    <row r="6103" spans="1:20" x14ac:dyDescent="0.3">
      <c r="A6103">
        <v>6102</v>
      </c>
      <c r="B6103">
        <v>86554</v>
      </c>
      <c r="C6103" t="s">
        <v>65</v>
      </c>
      <c r="D6103" t="s">
        <v>20</v>
      </c>
      <c r="E6103" t="s">
        <v>39</v>
      </c>
      <c r="F6103" t="s">
        <v>31</v>
      </c>
      <c r="G6103" t="s">
        <v>48</v>
      </c>
      <c r="H6103" t="s">
        <v>94</v>
      </c>
      <c r="I6103" t="s">
        <v>28</v>
      </c>
      <c r="J6103" t="s">
        <v>29</v>
      </c>
      <c r="K6103" t="s">
        <v>228</v>
      </c>
      <c r="L6103" t="s">
        <v>192</v>
      </c>
      <c r="M6103" t="s">
        <v>91</v>
      </c>
      <c r="N6103" s="2">
        <v>41608</v>
      </c>
      <c r="O6103" s="2">
        <v>41612</v>
      </c>
      <c r="P6103">
        <v>40</v>
      </c>
      <c r="Q6103" s="1">
        <v>0.08</v>
      </c>
      <c r="R6103">
        <v>6.48</v>
      </c>
      <c r="S6103">
        <v>5.82</v>
      </c>
      <c r="T6103">
        <f t="shared" si="95"/>
        <v>259.20000000000005</v>
      </c>
    </row>
    <row r="6104" spans="1:20" x14ac:dyDescent="0.3">
      <c r="A6104">
        <v>6103</v>
      </c>
      <c r="B6104">
        <v>86548</v>
      </c>
      <c r="C6104" t="s">
        <v>65</v>
      </c>
      <c r="D6104" t="s">
        <v>20</v>
      </c>
      <c r="E6104" t="s">
        <v>39</v>
      </c>
      <c r="F6104" t="s">
        <v>31</v>
      </c>
      <c r="G6104" t="s">
        <v>48</v>
      </c>
      <c r="H6104" t="s">
        <v>94</v>
      </c>
      <c r="I6104" t="s">
        <v>28</v>
      </c>
      <c r="J6104" t="s">
        <v>29</v>
      </c>
      <c r="K6104" t="s">
        <v>228</v>
      </c>
      <c r="L6104" t="s">
        <v>44</v>
      </c>
      <c r="M6104" t="s">
        <v>279</v>
      </c>
      <c r="N6104" s="2">
        <v>40512</v>
      </c>
      <c r="O6104" s="2">
        <v>40516</v>
      </c>
      <c r="P6104">
        <v>39</v>
      </c>
      <c r="Q6104" s="1">
        <v>0.04</v>
      </c>
      <c r="R6104">
        <v>2.88</v>
      </c>
      <c r="S6104">
        <v>1.01</v>
      </c>
      <c r="T6104">
        <f t="shared" si="95"/>
        <v>112.32</v>
      </c>
    </row>
    <row r="6105" spans="1:20" x14ac:dyDescent="0.3">
      <c r="A6105">
        <v>6104</v>
      </c>
      <c r="B6105">
        <v>89748</v>
      </c>
      <c r="C6105" t="s">
        <v>1095</v>
      </c>
      <c r="D6105" t="s">
        <v>38</v>
      </c>
      <c r="E6105" t="s">
        <v>39</v>
      </c>
      <c r="F6105" t="s">
        <v>31</v>
      </c>
      <c r="G6105" t="s">
        <v>32</v>
      </c>
      <c r="H6105" t="s">
        <v>78</v>
      </c>
      <c r="I6105" t="s">
        <v>28</v>
      </c>
      <c r="J6105" t="s">
        <v>29</v>
      </c>
      <c r="K6105" t="s">
        <v>165</v>
      </c>
      <c r="L6105" t="s">
        <v>192</v>
      </c>
      <c r="M6105" t="s">
        <v>375</v>
      </c>
      <c r="N6105" s="2">
        <v>41301</v>
      </c>
      <c r="O6105" s="2">
        <v>41302</v>
      </c>
      <c r="P6105">
        <v>9</v>
      </c>
      <c r="Q6105" s="1">
        <v>0.08</v>
      </c>
      <c r="R6105">
        <v>6.23</v>
      </c>
      <c r="S6105">
        <v>6.97</v>
      </c>
      <c r="T6105">
        <f t="shared" si="95"/>
        <v>56.070000000000007</v>
      </c>
    </row>
    <row r="6106" spans="1:20" x14ac:dyDescent="0.3">
      <c r="A6106">
        <v>6105</v>
      </c>
      <c r="B6106">
        <v>88517</v>
      </c>
      <c r="C6106" t="s">
        <v>761</v>
      </c>
      <c r="D6106" t="s">
        <v>20</v>
      </c>
      <c r="E6106" t="s">
        <v>39</v>
      </c>
      <c r="F6106" t="s">
        <v>22</v>
      </c>
      <c r="G6106" t="s">
        <v>93</v>
      </c>
      <c r="H6106" t="s">
        <v>49</v>
      </c>
      <c r="I6106" t="s">
        <v>28</v>
      </c>
      <c r="J6106" t="s">
        <v>29</v>
      </c>
      <c r="K6106" t="s">
        <v>170</v>
      </c>
      <c r="L6106" t="s">
        <v>44</v>
      </c>
      <c r="M6106" t="s">
        <v>182</v>
      </c>
      <c r="N6106" s="2">
        <v>40796</v>
      </c>
      <c r="O6106" s="2">
        <v>40796</v>
      </c>
      <c r="P6106">
        <v>3</v>
      </c>
      <c r="Q6106" s="1">
        <v>0.03</v>
      </c>
      <c r="R6106">
        <v>6.08</v>
      </c>
      <c r="S6106">
        <v>0.91</v>
      </c>
      <c r="T6106">
        <f t="shared" si="95"/>
        <v>18.240000000000002</v>
      </c>
    </row>
    <row r="6107" spans="1:20" x14ac:dyDescent="0.3">
      <c r="A6107">
        <v>6106</v>
      </c>
      <c r="B6107">
        <v>88521</v>
      </c>
      <c r="C6107" t="s">
        <v>1118</v>
      </c>
      <c r="D6107" t="s">
        <v>20</v>
      </c>
      <c r="E6107" t="s">
        <v>39</v>
      </c>
      <c r="F6107" t="s">
        <v>22</v>
      </c>
      <c r="G6107" t="s">
        <v>93</v>
      </c>
      <c r="H6107" t="s">
        <v>94</v>
      </c>
      <c r="I6107" t="s">
        <v>28</v>
      </c>
      <c r="J6107" t="s">
        <v>29</v>
      </c>
      <c r="K6107" t="s">
        <v>189</v>
      </c>
      <c r="L6107" t="s">
        <v>26</v>
      </c>
      <c r="M6107" t="s">
        <v>86</v>
      </c>
      <c r="N6107" s="2">
        <v>41527</v>
      </c>
      <c r="O6107" s="2">
        <v>41528</v>
      </c>
      <c r="P6107">
        <v>23</v>
      </c>
      <c r="Q6107" s="1">
        <v>0.02</v>
      </c>
      <c r="R6107">
        <v>22.01</v>
      </c>
      <c r="S6107">
        <v>5.53</v>
      </c>
      <c r="T6107">
        <f t="shared" si="95"/>
        <v>506.23</v>
      </c>
    </row>
    <row r="6108" spans="1:20" x14ac:dyDescent="0.3">
      <c r="A6108">
        <v>6107</v>
      </c>
      <c r="B6108">
        <v>88513</v>
      </c>
      <c r="C6108" t="s">
        <v>994</v>
      </c>
      <c r="D6108" t="s">
        <v>20</v>
      </c>
      <c r="E6108" t="s">
        <v>187</v>
      </c>
      <c r="F6108" t="s">
        <v>40</v>
      </c>
      <c r="G6108" t="s">
        <v>32</v>
      </c>
      <c r="H6108" t="s">
        <v>225</v>
      </c>
      <c r="I6108" t="s">
        <v>28</v>
      </c>
      <c r="J6108" t="s">
        <v>29</v>
      </c>
      <c r="K6108" t="s">
        <v>71</v>
      </c>
      <c r="L6108" t="s">
        <v>746</v>
      </c>
      <c r="M6108" t="s">
        <v>99</v>
      </c>
      <c r="N6108" s="2">
        <v>40791</v>
      </c>
      <c r="O6108" s="2">
        <v>40791</v>
      </c>
      <c r="P6108">
        <v>3</v>
      </c>
      <c r="Q6108" s="1">
        <v>0.02</v>
      </c>
      <c r="R6108">
        <v>12.99</v>
      </c>
      <c r="S6108">
        <v>14.37</v>
      </c>
      <c r="T6108">
        <f t="shared" si="95"/>
        <v>38.97</v>
      </c>
    </row>
    <row r="6109" spans="1:20" x14ac:dyDescent="0.3">
      <c r="A6109">
        <v>6108</v>
      </c>
      <c r="B6109">
        <v>88513</v>
      </c>
      <c r="C6109" t="s">
        <v>1094</v>
      </c>
      <c r="D6109" t="s">
        <v>20</v>
      </c>
      <c r="E6109" t="s">
        <v>187</v>
      </c>
      <c r="F6109" t="s">
        <v>22</v>
      </c>
      <c r="G6109" t="s">
        <v>32</v>
      </c>
      <c r="H6109" t="s">
        <v>225</v>
      </c>
      <c r="I6109" t="s">
        <v>28</v>
      </c>
      <c r="J6109" t="s">
        <v>29</v>
      </c>
      <c r="K6109" t="s">
        <v>282</v>
      </c>
      <c r="L6109" t="s">
        <v>26</v>
      </c>
      <c r="M6109" t="s">
        <v>86</v>
      </c>
      <c r="N6109" s="2">
        <v>40791</v>
      </c>
      <c r="O6109" s="2">
        <v>40793</v>
      </c>
      <c r="P6109">
        <v>20</v>
      </c>
      <c r="Q6109" s="1">
        <v>0.02</v>
      </c>
      <c r="R6109">
        <v>20.239999999999998</v>
      </c>
      <c r="S6109">
        <v>6.67</v>
      </c>
      <c r="T6109">
        <f t="shared" si="95"/>
        <v>404.79999999999995</v>
      </c>
    </row>
    <row r="6110" spans="1:20" x14ac:dyDescent="0.3">
      <c r="A6110">
        <v>6109</v>
      </c>
      <c r="B6110">
        <v>88513</v>
      </c>
      <c r="C6110" t="s">
        <v>1094</v>
      </c>
      <c r="D6110" t="s">
        <v>20</v>
      </c>
      <c r="E6110" t="s">
        <v>39</v>
      </c>
      <c r="F6110" t="s">
        <v>22</v>
      </c>
      <c r="G6110" t="s">
        <v>32</v>
      </c>
      <c r="H6110" t="s">
        <v>42</v>
      </c>
      <c r="I6110" t="s">
        <v>28</v>
      </c>
      <c r="J6110" t="s">
        <v>29</v>
      </c>
      <c r="K6110" t="s">
        <v>189</v>
      </c>
      <c r="L6110" t="s">
        <v>44</v>
      </c>
      <c r="M6110" t="s">
        <v>326</v>
      </c>
      <c r="N6110" s="2">
        <v>40791</v>
      </c>
      <c r="O6110" s="2">
        <v>40794</v>
      </c>
      <c r="P6110">
        <v>12</v>
      </c>
      <c r="Q6110" s="1">
        <v>0.09</v>
      </c>
      <c r="R6110">
        <v>4.71</v>
      </c>
      <c r="S6110">
        <v>0.7</v>
      </c>
      <c r="T6110">
        <f t="shared" si="95"/>
        <v>56.519999999999996</v>
      </c>
    </row>
    <row r="6111" spans="1:20" x14ac:dyDescent="0.3">
      <c r="A6111">
        <v>6110</v>
      </c>
      <c r="B6111">
        <v>91555</v>
      </c>
      <c r="C6111" t="s">
        <v>1623</v>
      </c>
      <c r="D6111" t="s">
        <v>20</v>
      </c>
      <c r="E6111" t="s">
        <v>39</v>
      </c>
      <c r="F6111" t="s">
        <v>22</v>
      </c>
      <c r="G6111" t="s">
        <v>41</v>
      </c>
      <c r="H6111" t="s">
        <v>61</v>
      </c>
      <c r="I6111" t="s">
        <v>28</v>
      </c>
      <c r="J6111" t="s">
        <v>29</v>
      </c>
      <c r="K6111" t="s">
        <v>55</v>
      </c>
      <c r="L6111" t="s">
        <v>192</v>
      </c>
      <c r="M6111" t="s">
        <v>86</v>
      </c>
      <c r="N6111" s="2">
        <v>40273</v>
      </c>
      <c r="O6111" s="2">
        <v>40274</v>
      </c>
      <c r="P6111">
        <v>7</v>
      </c>
      <c r="Q6111" s="1">
        <v>0.1</v>
      </c>
      <c r="R6111">
        <v>22.38</v>
      </c>
      <c r="S6111">
        <v>15.1</v>
      </c>
      <c r="T6111">
        <f t="shared" si="95"/>
        <v>156.66</v>
      </c>
    </row>
    <row r="6112" spans="1:20" x14ac:dyDescent="0.3">
      <c r="A6112">
        <v>6111</v>
      </c>
      <c r="B6112">
        <v>91555</v>
      </c>
      <c r="C6112" t="s">
        <v>1623</v>
      </c>
      <c r="D6112" t="s">
        <v>20</v>
      </c>
      <c r="E6112" t="s">
        <v>187</v>
      </c>
      <c r="F6112" t="s">
        <v>22</v>
      </c>
      <c r="G6112" t="s">
        <v>41</v>
      </c>
      <c r="H6112" t="s">
        <v>219</v>
      </c>
      <c r="I6112" t="s">
        <v>28</v>
      </c>
      <c r="J6112" t="s">
        <v>29</v>
      </c>
      <c r="K6112" t="s">
        <v>113</v>
      </c>
      <c r="L6112" t="s">
        <v>26</v>
      </c>
      <c r="M6112" t="s">
        <v>444</v>
      </c>
      <c r="N6112" s="2">
        <v>40273</v>
      </c>
      <c r="O6112" s="2">
        <v>40275</v>
      </c>
      <c r="P6112">
        <v>5</v>
      </c>
      <c r="Q6112" s="1">
        <v>0.04</v>
      </c>
      <c r="R6112">
        <v>6.98</v>
      </c>
      <c r="S6112">
        <v>2.83</v>
      </c>
      <c r="T6112">
        <f t="shared" si="95"/>
        <v>34.900000000000006</v>
      </c>
    </row>
    <row r="6113" spans="1:20" x14ac:dyDescent="0.3">
      <c r="A6113">
        <v>6112</v>
      </c>
      <c r="B6113">
        <v>88532</v>
      </c>
      <c r="C6113" t="s">
        <v>1189</v>
      </c>
      <c r="D6113" t="s">
        <v>20</v>
      </c>
      <c r="E6113" t="s">
        <v>39</v>
      </c>
      <c r="F6113" t="s">
        <v>47</v>
      </c>
      <c r="G6113" t="s">
        <v>23</v>
      </c>
      <c r="H6113" t="s">
        <v>89</v>
      </c>
      <c r="I6113" t="s">
        <v>28</v>
      </c>
      <c r="J6113" t="s">
        <v>29</v>
      </c>
      <c r="K6113" t="s">
        <v>43</v>
      </c>
      <c r="L6113" t="s">
        <v>706</v>
      </c>
      <c r="M6113" t="s">
        <v>114</v>
      </c>
      <c r="N6113" s="2">
        <v>40957</v>
      </c>
      <c r="O6113" s="2">
        <v>40960</v>
      </c>
      <c r="P6113">
        <v>2</v>
      </c>
      <c r="Q6113" s="1">
        <v>0.05</v>
      </c>
      <c r="R6113">
        <v>7.98</v>
      </c>
      <c r="S6113">
        <v>6.5</v>
      </c>
      <c r="T6113">
        <f t="shared" si="95"/>
        <v>15.96</v>
      </c>
    </row>
    <row r="6114" spans="1:20" x14ac:dyDescent="0.3">
      <c r="A6114">
        <v>6113</v>
      </c>
      <c r="B6114">
        <v>87003</v>
      </c>
      <c r="C6114" t="s">
        <v>1830</v>
      </c>
      <c r="D6114" t="s">
        <v>20</v>
      </c>
      <c r="E6114" t="s">
        <v>21</v>
      </c>
      <c r="F6114" t="s">
        <v>22</v>
      </c>
      <c r="G6114" t="s">
        <v>41</v>
      </c>
      <c r="H6114" t="s">
        <v>206</v>
      </c>
      <c r="I6114" t="s">
        <v>28</v>
      </c>
      <c r="J6114" t="s">
        <v>29</v>
      </c>
      <c r="K6114" t="s">
        <v>1107</v>
      </c>
      <c r="L6114" t="s">
        <v>26</v>
      </c>
      <c r="M6114" t="s">
        <v>232</v>
      </c>
      <c r="N6114" s="2">
        <v>40228</v>
      </c>
      <c r="O6114" s="2">
        <v>40230</v>
      </c>
      <c r="P6114">
        <v>12</v>
      </c>
      <c r="Q6114" s="1">
        <v>0.03</v>
      </c>
      <c r="R6114">
        <v>39.479999999999997</v>
      </c>
      <c r="S6114">
        <v>1.99</v>
      </c>
      <c r="T6114">
        <f t="shared" si="95"/>
        <v>473.76</v>
      </c>
    </row>
    <row r="6115" spans="1:20" x14ac:dyDescent="0.3">
      <c r="A6115">
        <v>6114</v>
      </c>
      <c r="B6115">
        <v>86878</v>
      </c>
      <c r="C6115" t="s">
        <v>2089</v>
      </c>
      <c r="D6115" t="s">
        <v>20</v>
      </c>
      <c r="E6115" t="s">
        <v>39</v>
      </c>
      <c r="F6115" t="s">
        <v>31</v>
      </c>
      <c r="G6115" t="s">
        <v>93</v>
      </c>
      <c r="H6115" t="s">
        <v>89</v>
      </c>
      <c r="I6115" t="s">
        <v>28</v>
      </c>
      <c r="J6115" t="s">
        <v>29</v>
      </c>
      <c r="K6115" t="s">
        <v>226</v>
      </c>
      <c r="L6115" t="s">
        <v>192</v>
      </c>
      <c r="M6115" t="s">
        <v>35</v>
      </c>
      <c r="N6115" s="2">
        <v>40777</v>
      </c>
      <c r="O6115" s="2">
        <v>40778</v>
      </c>
      <c r="P6115">
        <v>20</v>
      </c>
      <c r="Q6115" s="1">
        <v>7.0000000000000007E-2</v>
      </c>
      <c r="R6115">
        <v>28.53</v>
      </c>
      <c r="S6115">
        <v>1.49</v>
      </c>
      <c r="T6115">
        <f t="shared" si="95"/>
        <v>570.6</v>
      </c>
    </row>
    <row r="6116" spans="1:20" x14ac:dyDescent="0.3">
      <c r="A6116">
        <v>6115</v>
      </c>
      <c r="B6116">
        <v>90381</v>
      </c>
      <c r="C6116" t="s">
        <v>765</v>
      </c>
      <c r="D6116" t="s">
        <v>38</v>
      </c>
      <c r="E6116" t="s">
        <v>39</v>
      </c>
      <c r="F6116" t="s">
        <v>22</v>
      </c>
      <c r="G6116" t="s">
        <v>93</v>
      </c>
      <c r="H6116" t="s">
        <v>94</v>
      </c>
      <c r="I6116" t="s">
        <v>28</v>
      </c>
      <c r="J6116" t="s">
        <v>29</v>
      </c>
      <c r="K6116" t="s">
        <v>79</v>
      </c>
      <c r="L6116" t="s">
        <v>192</v>
      </c>
      <c r="M6116" t="s">
        <v>238</v>
      </c>
      <c r="N6116" s="2">
        <v>41095</v>
      </c>
      <c r="O6116" s="2">
        <v>41096</v>
      </c>
      <c r="P6116">
        <v>2</v>
      </c>
      <c r="Q6116" s="1">
        <v>0.1</v>
      </c>
      <c r="R6116">
        <v>5.98</v>
      </c>
      <c r="S6116">
        <v>5.15</v>
      </c>
      <c r="T6116">
        <f t="shared" si="95"/>
        <v>11.96</v>
      </c>
    </row>
    <row r="6117" spans="1:20" x14ac:dyDescent="0.3">
      <c r="A6117">
        <v>6116</v>
      </c>
      <c r="B6117">
        <v>90381</v>
      </c>
      <c r="C6117" t="s">
        <v>1349</v>
      </c>
      <c r="D6117" t="s">
        <v>578</v>
      </c>
      <c r="E6117" t="s">
        <v>39</v>
      </c>
      <c r="F6117" t="s">
        <v>22</v>
      </c>
      <c r="G6117" t="s">
        <v>93</v>
      </c>
      <c r="H6117" t="s">
        <v>54</v>
      </c>
      <c r="I6117" t="s">
        <v>28</v>
      </c>
      <c r="J6117" t="s">
        <v>29</v>
      </c>
      <c r="K6117" t="s">
        <v>79</v>
      </c>
      <c r="L6117" t="s">
        <v>283</v>
      </c>
      <c r="M6117" t="s">
        <v>182</v>
      </c>
      <c r="N6117" s="2">
        <v>41095</v>
      </c>
      <c r="O6117" s="2">
        <v>41096</v>
      </c>
      <c r="P6117">
        <v>16</v>
      </c>
      <c r="Q6117" s="1">
        <v>0.06</v>
      </c>
      <c r="R6117">
        <v>328.14</v>
      </c>
      <c r="S6117">
        <v>91.05</v>
      </c>
      <c r="T6117">
        <f t="shared" si="95"/>
        <v>5250.24</v>
      </c>
    </row>
    <row r="6118" spans="1:20" x14ac:dyDescent="0.3">
      <c r="A6118">
        <v>6117</v>
      </c>
      <c r="B6118">
        <v>90381</v>
      </c>
      <c r="C6118" t="s">
        <v>1349</v>
      </c>
      <c r="D6118" t="s">
        <v>38</v>
      </c>
      <c r="E6118" t="s">
        <v>187</v>
      </c>
      <c r="F6118" t="s">
        <v>22</v>
      </c>
      <c r="G6118" t="s">
        <v>93</v>
      </c>
      <c r="H6118" t="s">
        <v>188</v>
      </c>
      <c r="I6118" t="s">
        <v>28</v>
      </c>
      <c r="J6118" t="s">
        <v>29</v>
      </c>
      <c r="K6118" t="s">
        <v>116</v>
      </c>
      <c r="L6118" t="s">
        <v>746</v>
      </c>
      <c r="M6118" t="s">
        <v>331</v>
      </c>
      <c r="N6118" s="2">
        <v>41095</v>
      </c>
      <c r="O6118" s="2">
        <v>41097</v>
      </c>
      <c r="P6118">
        <v>9</v>
      </c>
      <c r="Q6118" s="1">
        <v>7.0000000000000007E-2</v>
      </c>
      <c r="R6118">
        <v>105.34</v>
      </c>
      <c r="S6118">
        <v>24.49</v>
      </c>
      <c r="T6118">
        <f t="shared" si="95"/>
        <v>948.06000000000006</v>
      </c>
    </row>
    <row r="6119" spans="1:20" x14ac:dyDescent="0.3">
      <c r="A6119">
        <v>6118</v>
      </c>
      <c r="B6119">
        <v>90914</v>
      </c>
      <c r="C6119" t="s">
        <v>171</v>
      </c>
      <c r="D6119" t="s">
        <v>38</v>
      </c>
      <c r="E6119" t="s">
        <v>21</v>
      </c>
      <c r="F6119" t="s">
        <v>22</v>
      </c>
      <c r="G6119" t="s">
        <v>23</v>
      </c>
      <c r="H6119" t="s">
        <v>33</v>
      </c>
      <c r="I6119" t="s">
        <v>28</v>
      </c>
      <c r="J6119" t="s">
        <v>29</v>
      </c>
      <c r="K6119" t="s">
        <v>201</v>
      </c>
      <c r="L6119" t="s">
        <v>192</v>
      </c>
      <c r="M6119" t="s">
        <v>326</v>
      </c>
      <c r="N6119" s="2">
        <v>41302</v>
      </c>
      <c r="O6119" s="2">
        <v>41303</v>
      </c>
      <c r="P6119">
        <v>11</v>
      </c>
      <c r="Q6119" s="1">
        <v>0.01</v>
      </c>
      <c r="R6119">
        <v>65.989999999999995</v>
      </c>
      <c r="S6119">
        <v>3.9</v>
      </c>
      <c r="T6119">
        <f t="shared" si="95"/>
        <v>725.89</v>
      </c>
    </row>
    <row r="6120" spans="1:20" x14ac:dyDescent="0.3">
      <c r="A6120">
        <v>6119</v>
      </c>
      <c r="B6120">
        <v>86090</v>
      </c>
      <c r="C6120" t="s">
        <v>1145</v>
      </c>
      <c r="D6120" t="s">
        <v>578</v>
      </c>
      <c r="E6120" t="s">
        <v>187</v>
      </c>
      <c r="F6120" t="s">
        <v>22</v>
      </c>
      <c r="G6120" t="s">
        <v>32</v>
      </c>
      <c r="H6120" t="s">
        <v>188</v>
      </c>
      <c r="I6120" t="s">
        <v>28</v>
      </c>
      <c r="J6120" t="s">
        <v>29</v>
      </c>
      <c r="K6120" t="s">
        <v>226</v>
      </c>
      <c r="L6120" t="s">
        <v>283</v>
      </c>
      <c r="M6120" t="s">
        <v>398</v>
      </c>
      <c r="N6120" s="2">
        <v>41361</v>
      </c>
      <c r="O6120" s="2">
        <v>41362</v>
      </c>
      <c r="P6120">
        <v>8</v>
      </c>
      <c r="Q6120" s="1">
        <v>0.04</v>
      </c>
      <c r="R6120">
        <v>355.98</v>
      </c>
      <c r="S6120">
        <v>58.92</v>
      </c>
      <c r="T6120">
        <f t="shared" si="95"/>
        <v>2847.84</v>
      </c>
    </row>
    <row r="6121" spans="1:20" x14ac:dyDescent="0.3">
      <c r="A6121">
        <v>6120</v>
      </c>
      <c r="B6121">
        <v>86090</v>
      </c>
      <c r="C6121" t="s">
        <v>1145</v>
      </c>
      <c r="D6121" t="s">
        <v>20</v>
      </c>
      <c r="E6121" t="s">
        <v>187</v>
      </c>
      <c r="F6121" t="s">
        <v>22</v>
      </c>
      <c r="G6121" t="s">
        <v>32</v>
      </c>
      <c r="H6121" t="s">
        <v>188</v>
      </c>
      <c r="I6121" t="s">
        <v>28</v>
      </c>
      <c r="J6121" t="s">
        <v>29</v>
      </c>
      <c r="K6121" t="s">
        <v>71</v>
      </c>
      <c r="L6121" t="s">
        <v>746</v>
      </c>
      <c r="M6121" t="s">
        <v>199</v>
      </c>
      <c r="N6121" s="2">
        <v>41361</v>
      </c>
      <c r="O6121" s="2">
        <v>41364</v>
      </c>
      <c r="P6121">
        <v>1</v>
      </c>
      <c r="Q6121" s="1">
        <v>0.06</v>
      </c>
      <c r="R6121">
        <v>19.989999999999998</v>
      </c>
      <c r="S6121">
        <v>11.17</v>
      </c>
      <c r="T6121">
        <f t="shared" si="95"/>
        <v>19.989999999999998</v>
      </c>
    </row>
    <row r="6122" spans="1:20" x14ac:dyDescent="0.3">
      <c r="A6122">
        <v>6121</v>
      </c>
      <c r="B6122">
        <v>88315</v>
      </c>
      <c r="C6122" t="s">
        <v>1053</v>
      </c>
      <c r="D6122" t="s">
        <v>20</v>
      </c>
      <c r="E6122" t="s">
        <v>21</v>
      </c>
      <c r="F6122" t="s">
        <v>31</v>
      </c>
      <c r="G6122" t="s">
        <v>93</v>
      </c>
      <c r="H6122" t="s">
        <v>203</v>
      </c>
      <c r="I6122" t="s">
        <v>28</v>
      </c>
      <c r="J6122" t="s">
        <v>29</v>
      </c>
      <c r="K6122" t="s">
        <v>208</v>
      </c>
      <c r="L6122" t="s">
        <v>192</v>
      </c>
      <c r="M6122" t="s">
        <v>139</v>
      </c>
      <c r="N6122" s="2">
        <v>41115</v>
      </c>
      <c r="O6122" s="2">
        <v>41118</v>
      </c>
      <c r="P6122">
        <v>3</v>
      </c>
      <c r="Q6122" s="1">
        <v>0.1</v>
      </c>
      <c r="R6122">
        <v>100.98</v>
      </c>
      <c r="S6122">
        <v>7.18</v>
      </c>
      <c r="T6122">
        <f t="shared" si="95"/>
        <v>302.94</v>
      </c>
    </row>
    <row r="6123" spans="1:20" x14ac:dyDescent="0.3">
      <c r="A6123">
        <v>6122</v>
      </c>
      <c r="B6123">
        <v>90632</v>
      </c>
      <c r="C6123" t="s">
        <v>544</v>
      </c>
      <c r="D6123" t="s">
        <v>20</v>
      </c>
      <c r="E6123" t="s">
        <v>39</v>
      </c>
      <c r="F6123" t="s">
        <v>31</v>
      </c>
      <c r="G6123" t="s">
        <v>32</v>
      </c>
      <c r="H6123" t="s">
        <v>49</v>
      </c>
      <c r="I6123" t="s">
        <v>28</v>
      </c>
      <c r="J6123" t="s">
        <v>29</v>
      </c>
      <c r="K6123" t="s">
        <v>98</v>
      </c>
      <c r="L6123" t="s">
        <v>192</v>
      </c>
      <c r="M6123" t="s">
        <v>214</v>
      </c>
      <c r="N6123" s="2">
        <v>40603</v>
      </c>
      <c r="O6123" s="2">
        <v>40604</v>
      </c>
      <c r="P6123">
        <v>5</v>
      </c>
      <c r="Q6123" s="1">
        <v>0.03</v>
      </c>
      <c r="R6123">
        <v>48.58</v>
      </c>
      <c r="S6123">
        <v>3.99</v>
      </c>
      <c r="T6123">
        <f t="shared" si="95"/>
        <v>242.89999999999998</v>
      </c>
    </row>
    <row r="6124" spans="1:20" x14ac:dyDescent="0.3">
      <c r="A6124">
        <v>6123</v>
      </c>
      <c r="B6124">
        <v>90632</v>
      </c>
      <c r="C6124" t="s">
        <v>544</v>
      </c>
      <c r="D6124" t="s">
        <v>20</v>
      </c>
      <c r="E6124" t="s">
        <v>21</v>
      </c>
      <c r="F6124" t="s">
        <v>31</v>
      </c>
      <c r="G6124" t="s">
        <v>32</v>
      </c>
      <c r="H6124" t="s">
        <v>33</v>
      </c>
      <c r="I6124" t="s">
        <v>28</v>
      </c>
      <c r="J6124" t="s">
        <v>29</v>
      </c>
      <c r="K6124" t="s">
        <v>198</v>
      </c>
      <c r="L6124" t="s">
        <v>192</v>
      </c>
      <c r="M6124" t="s">
        <v>279</v>
      </c>
      <c r="N6124" s="2">
        <v>40603</v>
      </c>
      <c r="O6124" s="2">
        <v>40605</v>
      </c>
      <c r="P6124">
        <v>2</v>
      </c>
      <c r="Q6124" s="1">
        <v>0.06</v>
      </c>
      <c r="R6124">
        <v>20.95</v>
      </c>
      <c r="S6124">
        <v>4</v>
      </c>
      <c r="T6124">
        <f t="shared" si="95"/>
        <v>41.9</v>
      </c>
    </row>
    <row r="6125" spans="1:20" x14ac:dyDescent="0.3">
      <c r="A6125">
        <v>6124</v>
      </c>
      <c r="B6125">
        <v>88696</v>
      </c>
      <c r="C6125" t="s">
        <v>1207</v>
      </c>
      <c r="D6125" t="s">
        <v>20</v>
      </c>
      <c r="E6125" t="s">
        <v>39</v>
      </c>
      <c r="F6125" t="s">
        <v>22</v>
      </c>
      <c r="G6125" t="s">
        <v>48</v>
      </c>
      <c r="H6125" t="s">
        <v>78</v>
      </c>
      <c r="I6125" t="s">
        <v>28</v>
      </c>
      <c r="J6125" t="s">
        <v>29</v>
      </c>
      <c r="K6125" t="s">
        <v>82</v>
      </c>
      <c r="L6125" t="s">
        <v>192</v>
      </c>
      <c r="M6125" t="s">
        <v>398</v>
      </c>
      <c r="N6125" s="2">
        <v>40846</v>
      </c>
      <c r="O6125" s="2">
        <v>40848</v>
      </c>
      <c r="P6125">
        <v>4</v>
      </c>
      <c r="Q6125" s="1">
        <v>0.06</v>
      </c>
      <c r="R6125">
        <v>4.9800000000000004</v>
      </c>
      <c r="S6125">
        <v>7.54</v>
      </c>
      <c r="T6125">
        <f t="shared" si="95"/>
        <v>19.920000000000002</v>
      </c>
    </row>
    <row r="6126" spans="1:20" x14ac:dyDescent="0.3">
      <c r="A6126">
        <v>6125</v>
      </c>
      <c r="B6126">
        <v>89188</v>
      </c>
      <c r="C6126" t="s">
        <v>2037</v>
      </c>
      <c r="D6126" t="s">
        <v>20</v>
      </c>
      <c r="E6126" t="s">
        <v>39</v>
      </c>
      <c r="F6126" t="s">
        <v>31</v>
      </c>
      <c r="G6126" t="s">
        <v>48</v>
      </c>
      <c r="H6126" t="s">
        <v>54</v>
      </c>
      <c r="I6126" t="s">
        <v>28</v>
      </c>
      <c r="J6126" t="s">
        <v>29</v>
      </c>
      <c r="K6126" t="s">
        <v>71</v>
      </c>
      <c r="L6126" t="s">
        <v>26</v>
      </c>
      <c r="M6126" t="s">
        <v>35</v>
      </c>
      <c r="N6126" s="2">
        <v>41180</v>
      </c>
      <c r="O6126" s="2">
        <v>41184</v>
      </c>
      <c r="P6126">
        <v>20</v>
      </c>
      <c r="Q6126" s="1">
        <v>0.1</v>
      </c>
      <c r="R6126">
        <v>21.98</v>
      </c>
      <c r="S6126">
        <v>2.87</v>
      </c>
      <c r="T6126">
        <f t="shared" si="95"/>
        <v>439.6</v>
      </c>
    </row>
    <row r="6127" spans="1:20" x14ac:dyDescent="0.3">
      <c r="A6127">
        <v>6126</v>
      </c>
      <c r="B6127">
        <v>89188</v>
      </c>
      <c r="C6127" t="s">
        <v>2363</v>
      </c>
      <c r="D6127" t="s">
        <v>20</v>
      </c>
      <c r="E6127" t="s">
        <v>39</v>
      </c>
      <c r="F6127" t="s">
        <v>31</v>
      </c>
      <c r="G6127" t="s">
        <v>48</v>
      </c>
      <c r="H6127" t="s">
        <v>54</v>
      </c>
      <c r="I6127" t="s">
        <v>28</v>
      </c>
      <c r="J6127" t="s">
        <v>29</v>
      </c>
      <c r="K6127" t="s">
        <v>231</v>
      </c>
      <c r="L6127" t="s">
        <v>192</v>
      </c>
      <c r="M6127" t="s">
        <v>35</v>
      </c>
      <c r="N6127" s="2">
        <v>41180</v>
      </c>
      <c r="O6127" s="2">
        <v>41187</v>
      </c>
      <c r="P6127">
        <v>24</v>
      </c>
      <c r="Q6127" s="1">
        <v>0.05</v>
      </c>
      <c r="R6127">
        <v>90.48</v>
      </c>
      <c r="S6127">
        <v>19.989999999999998</v>
      </c>
      <c r="T6127">
        <f t="shared" si="95"/>
        <v>2171.52</v>
      </c>
    </row>
    <row r="6128" spans="1:20" x14ac:dyDescent="0.3">
      <c r="A6128">
        <v>6127</v>
      </c>
      <c r="B6128">
        <v>86025</v>
      </c>
      <c r="C6128" t="s">
        <v>1196</v>
      </c>
      <c r="D6128" t="s">
        <v>20</v>
      </c>
      <c r="E6128" t="s">
        <v>39</v>
      </c>
      <c r="F6128" t="s">
        <v>47</v>
      </c>
      <c r="G6128" t="s">
        <v>41</v>
      </c>
      <c r="H6128" t="s">
        <v>54</v>
      </c>
      <c r="I6128" t="s">
        <v>28</v>
      </c>
      <c r="J6128" t="s">
        <v>29</v>
      </c>
      <c r="K6128" t="s">
        <v>79</v>
      </c>
      <c r="L6128" t="s">
        <v>192</v>
      </c>
      <c r="M6128" t="s">
        <v>117</v>
      </c>
      <c r="N6128" s="2">
        <v>41408</v>
      </c>
      <c r="O6128" s="2">
        <v>41410</v>
      </c>
      <c r="P6128">
        <v>3</v>
      </c>
      <c r="Q6128" s="1">
        <v>0</v>
      </c>
      <c r="R6128">
        <v>4.9800000000000004</v>
      </c>
      <c r="S6128">
        <v>5.49</v>
      </c>
      <c r="T6128">
        <f t="shared" si="95"/>
        <v>14.940000000000001</v>
      </c>
    </row>
    <row r="6129" spans="1:20" x14ac:dyDescent="0.3">
      <c r="A6129">
        <v>6128</v>
      </c>
      <c r="B6129">
        <v>90871</v>
      </c>
      <c r="C6129" t="s">
        <v>950</v>
      </c>
      <c r="D6129" t="s">
        <v>20</v>
      </c>
      <c r="E6129" t="s">
        <v>187</v>
      </c>
      <c r="F6129" t="s">
        <v>22</v>
      </c>
      <c r="G6129" t="s">
        <v>23</v>
      </c>
      <c r="H6129" t="s">
        <v>225</v>
      </c>
      <c r="I6129" t="s">
        <v>28</v>
      </c>
      <c r="J6129" t="s">
        <v>29</v>
      </c>
      <c r="K6129" t="s">
        <v>231</v>
      </c>
      <c r="L6129" t="s">
        <v>192</v>
      </c>
      <c r="M6129" t="s">
        <v>246</v>
      </c>
      <c r="N6129" s="2">
        <v>40232</v>
      </c>
      <c r="O6129" s="2">
        <v>40234</v>
      </c>
      <c r="P6129">
        <v>4</v>
      </c>
      <c r="Q6129" s="1">
        <v>0.01</v>
      </c>
      <c r="R6129">
        <v>13.79</v>
      </c>
      <c r="S6129">
        <v>8.7799999999999994</v>
      </c>
      <c r="T6129">
        <f t="shared" si="95"/>
        <v>55.16</v>
      </c>
    </row>
    <row r="6130" spans="1:20" x14ac:dyDescent="0.3">
      <c r="A6130">
        <v>6129</v>
      </c>
      <c r="B6130">
        <v>90871</v>
      </c>
      <c r="C6130" t="s">
        <v>950</v>
      </c>
      <c r="D6130" t="s">
        <v>20</v>
      </c>
      <c r="E6130" t="s">
        <v>39</v>
      </c>
      <c r="F6130" t="s">
        <v>22</v>
      </c>
      <c r="G6130" t="s">
        <v>23</v>
      </c>
      <c r="H6130" t="s">
        <v>54</v>
      </c>
      <c r="I6130" t="s">
        <v>28</v>
      </c>
      <c r="J6130" t="s">
        <v>29</v>
      </c>
      <c r="K6130" t="s">
        <v>184</v>
      </c>
      <c r="L6130" t="s">
        <v>192</v>
      </c>
      <c r="M6130" t="s">
        <v>246</v>
      </c>
      <c r="N6130" s="2">
        <v>40232</v>
      </c>
      <c r="O6130" s="2">
        <v>40233</v>
      </c>
      <c r="P6130">
        <v>8</v>
      </c>
      <c r="Q6130" s="1">
        <v>0.04</v>
      </c>
      <c r="R6130">
        <v>33.29</v>
      </c>
      <c r="S6130">
        <v>8.74</v>
      </c>
      <c r="T6130">
        <f t="shared" si="95"/>
        <v>266.32</v>
      </c>
    </row>
    <row r="6131" spans="1:20" x14ac:dyDescent="0.3">
      <c r="A6131">
        <v>6130</v>
      </c>
      <c r="B6131">
        <v>88467</v>
      </c>
      <c r="C6131" t="s">
        <v>1034</v>
      </c>
      <c r="D6131" t="s">
        <v>20</v>
      </c>
      <c r="E6131" t="s">
        <v>21</v>
      </c>
      <c r="F6131" t="s">
        <v>47</v>
      </c>
      <c r="G6131" t="s">
        <v>41</v>
      </c>
      <c r="H6131" t="s">
        <v>206</v>
      </c>
      <c r="I6131" t="s">
        <v>28</v>
      </c>
      <c r="J6131" t="s">
        <v>29</v>
      </c>
      <c r="K6131" t="s">
        <v>198</v>
      </c>
      <c r="L6131" t="s">
        <v>192</v>
      </c>
      <c r="M6131" t="s">
        <v>114</v>
      </c>
      <c r="N6131" s="2">
        <v>41407</v>
      </c>
      <c r="O6131" s="2">
        <v>41408</v>
      </c>
      <c r="P6131">
        <v>8</v>
      </c>
      <c r="Q6131" s="1">
        <v>0.06</v>
      </c>
      <c r="R6131">
        <v>99.99</v>
      </c>
      <c r="S6131">
        <v>19.989999999999998</v>
      </c>
      <c r="T6131">
        <f t="shared" si="95"/>
        <v>799.92</v>
      </c>
    </row>
    <row r="6132" spans="1:20" x14ac:dyDescent="0.3">
      <c r="A6132">
        <v>6131</v>
      </c>
      <c r="B6132">
        <v>85823</v>
      </c>
      <c r="C6132" t="s">
        <v>1843</v>
      </c>
      <c r="D6132" t="s">
        <v>38</v>
      </c>
      <c r="E6132" t="s">
        <v>39</v>
      </c>
      <c r="F6132" t="s">
        <v>47</v>
      </c>
      <c r="G6132" t="s">
        <v>93</v>
      </c>
      <c r="H6132" t="s">
        <v>42</v>
      </c>
      <c r="I6132" t="s">
        <v>28</v>
      </c>
      <c r="J6132" t="s">
        <v>29</v>
      </c>
      <c r="K6132" t="s">
        <v>74</v>
      </c>
      <c r="L6132" t="s">
        <v>746</v>
      </c>
      <c r="M6132" t="s">
        <v>134</v>
      </c>
      <c r="N6132" s="2">
        <v>41433</v>
      </c>
      <c r="O6132" s="2">
        <v>41434</v>
      </c>
      <c r="P6132">
        <v>9</v>
      </c>
      <c r="Q6132" s="1">
        <v>0.04</v>
      </c>
      <c r="R6132">
        <v>48.91</v>
      </c>
      <c r="S6132">
        <v>35</v>
      </c>
      <c r="T6132">
        <f t="shared" si="95"/>
        <v>440.18999999999994</v>
      </c>
    </row>
    <row r="6133" spans="1:20" x14ac:dyDescent="0.3">
      <c r="A6133">
        <v>6132</v>
      </c>
      <c r="B6133">
        <v>87979</v>
      </c>
      <c r="C6133" t="s">
        <v>844</v>
      </c>
      <c r="D6133" t="s">
        <v>20</v>
      </c>
      <c r="E6133" t="s">
        <v>39</v>
      </c>
      <c r="F6133" t="s">
        <v>47</v>
      </c>
      <c r="G6133" t="s">
        <v>41</v>
      </c>
      <c r="H6133" t="s">
        <v>61</v>
      </c>
      <c r="I6133" t="s">
        <v>28</v>
      </c>
      <c r="J6133" t="s">
        <v>29</v>
      </c>
      <c r="K6133" t="s">
        <v>95</v>
      </c>
      <c r="L6133" t="s">
        <v>44</v>
      </c>
      <c r="M6133" t="s">
        <v>111</v>
      </c>
      <c r="N6133" s="2">
        <v>40359</v>
      </c>
      <c r="O6133" s="2">
        <v>40360</v>
      </c>
      <c r="P6133">
        <v>8</v>
      </c>
      <c r="Q6133" s="1">
        <v>0.01</v>
      </c>
      <c r="R6133">
        <v>7.89</v>
      </c>
      <c r="S6133">
        <v>2.82</v>
      </c>
      <c r="T6133">
        <f t="shared" si="95"/>
        <v>63.12</v>
      </c>
    </row>
    <row r="6134" spans="1:20" x14ac:dyDescent="0.3">
      <c r="A6134">
        <v>6133</v>
      </c>
      <c r="B6134">
        <v>87979</v>
      </c>
      <c r="C6134" t="s">
        <v>844</v>
      </c>
      <c r="D6134" t="s">
        <v>20</v>
      </c>
      <c r="E6134" t="s">
        <v>39</v>
      </c>
      <c r="F6134" t="s">
        <v>47</v>
      </c>
      <c r="G6134" t="s">
        <v>41</v>
      </c>
      <c r="H6134" t="s">
        <v>54</v>
      </c>
      <c r="I6134" t="s">
        <v>28</v>
      </c>
      <c r="J6134" t="s">
        <v>29</v>
      </c>
      <c r="K6134" t="s">
        <v>170</v>
      </c>
      <c r="L6134" t="s">
        <v>44</v>
      </c>
      <c r="M6134" t="s">
        <v>111</v>
      </c>
      <c r="N6134" s="2">
        <v>40359</v>
      </c>
      <c r="O6134" s="2">
        <v>40360</v>
      </c>
      <c r="P6134">
        <v>6</v>
      </c>
      <c r="Q6134" s="1">
        <v>0.09</v>
      </c>
      <c r="R6134">
        <v>3.68</v>
      </c>
      <c r="S6134">
        <v>1.32</v>
      </c>
      <c r="T6134">
        <f t="shared" si="95"/>
        <v>22.080000000000002</v>
      </c>
    </row>
    <row r="6135" spans="1:20" x14ac:dyDescent="0.3">
      <c r="A6135">
        <v>6134</v>
      </c>
      <c r="B6135">
        <v>87979</v>
      </c>
      <c r="C6135" t="s">
        <v>844</v>
      </c>
      <c r="D6135" t="s">
        <v>20</v>
      </c>
      <c r="E6135" t="s">
        <v>39</v>
      </c>
      <c r="F6135" t="s">
        <v>47</v>
      </c>
      <c r="G6135" t="s">
        <v>41</v>
      </c>
      <c r="H6135" t="s">
        <v>78</v>
      </c>
      <c r="I6135" t="s">
        <v>28</v>
      </c>
      <c r="J6135" t="s">
        <v>29</v>
      </c>
      <c r="K6135" t="s">
        <v>62</v>
      </c>
      <c r="L6135" t="s">
        <v>192</v>
      </c>
      <c r="M6135" t="s">
        <v>111</v>
      </c>
      <c r="N6135" s="2">
        <v>40359</v>
      </c>
      <c r="O6135" s="2">
        <v>40362</v>
      </c>
      <c r="P6135">
        <v>7</v>
      </c>
      <c r="Q6135" s="1">
        <v>0.1</v>
      </c>
      <c r="R6135">
        <v>9.7100000000000009</v>
      </c>
      <c r="S6135">
        <v>9.4499999999999993</v>
      </c>
      <c r="T6135">
        <f t="shared" si="95"/>
        <v>67.97</v>
      </c>
    </row>
    <row r="6136" spans="1:20" x14ac:dyDescent="0.3">
      <c r="A6136">
        <v>6135</v>
      </c>
      <c r="B6136">
        <v>88051</v>
      </c>
      <c r="C6136" t="s">
        <v>540</v>
      </c>
      <c r="D6136" t="s">
        <v>20</v>
      </c>
      <c r="E6136" t="s">
        <v>21</v>
      </c>
      <c r="F6136" t="s">
        <v>22</v>
      </c>
      <c r="G6136" t="s">
        <v>48</v>
      </c>
      <c r="H6136" t="s">
        <v>203</v>
      </c>
      <c r="I6136" t="s">
        <v>28</v>
      </c>
      <c r="J6136" t="s">
        <v>29</v>
      </c>
      <c r="K6136" t="s">
        <v>201</v>
      </c>
      <c r="L6136" t="s">
        <v>26</v>
      </c>
      <c r="M6136" t="s">
        <v>232</v>
      </c>
      <c r="N6136" s="2">
        <v>40799</v>
      </c>
      <c r="O6136" s="2">
        <v>40806</v>
      </c>
      <c r="P6136">
        <v>9</v>
      </c>
      <c r="Q6136" s="1">
        <v>0</v>
      </c>
      <c r="R6136">
        <v>55.99</v>
      </c>
      <c r="S6136">
        <v>5</v>
      </c>
      <c r="T6136">
        <f t="shared" si="95"/>
        <v>503.91</v>
      </c>
    </row>
    <row r="6137" spans="1:20" x14ac:dyDescent="0.3">
      <c r="A6137">
        <v>6136</v>
      </c>
      <c r="B6137">
        <v>88509</v>
      </c>
      <c r="C6137" t="s">
        <v>207</v>
      </c>
      <c r="D6137" t="s">
        <v>20</v>
      </c>
      <c r="E6137" t="s">
        <v>39</v>
      </c>
      <c r="F6137" t="s">
        <v>40</v>
      </c>
      <c r="G6137" t="s">
        <v>41</v>
      </c>
      <c r="H6137" t="s">
        <v>89</v>
      </c>
      <c r="I6137" t="s">
        <v>28</v>
      </c>
      <c r="J6137" t="s">
        <v>29</v>
      </c>
      <c r="K6137" t="s">
        <v>291</v>
      </c>
      <c r="L6137" t="s">
        <v>44</v>
      </c>
      <c r="M6137" t="s">
        <v>99</v>
      </c>
      <c r="N6137" s="2">
        <v>41093</v>
      </c>
      <c r="O6137" s="2">
        <v>41096</v>
      </c>
      <c r="P6137">
        <v>13</v>
      </c>
      <c r="Q6137" s="1">
        <v>0.04</v>
      </c>
      <c r="R6137">
        <v>2.94</v>
      </c>
      <c r="S6137">
        <v>0.81</v>
      </c>
      <c r="T6137">
        <f t="shared" si="95"/>
        <v>38.22</v>
      </c>
    </row>
    <row r="6138" spans="1:20" x14ac:dyDescent="0.3">
      <c r="A6138">
        <v>6137</v>
      </c>
      <c r="B6138">
        <v>86954</v>
      </c>
      <c r="C6138" t="s">
        <v>740</v>
      </c>
      <c r="D6138" t="s">
        <v>578</v>
      </c>
      <c r="E6138" t="s">
        <v>21</v>
      </c>
      <c r="F6138" t="s">
        <v>31</v>
      </c>
      <c r="G6138" t="s">
        <v>32</v>
      </c>
      <c r="H6138" t="s">
        <v>24</v>
      </c>
      <c r="I6138" t="s">
        <v>28</v>
      </c>
      <c r="J6138" t="s">
        <v>29</v>
      </c>
      <c r="K6138" t="s">
        <v>204</v>
      </c>
      <c r="L6138" t="s">
        <v>283</v>
      </c>
      <c r="M6138" t="s">
        <v>106</v>
      </c>
      <c r="N6138" s="2">
        <v>41146</v>
      </c>
      <c r="O6138" s="2">
        <v>41148</v>
      </c>
      <c r="P6138">
        <v>16</v>
      </c>
      <c r="Q6138" s="1">
        <v>0.08</v>
      </c>
      <c r="R6138">
        <v>100.97</v>
      </c>
      <c r="S6138">
        <v>14</v>
      </c>
      <c r="T6138">
        <f t="shared" si="95"/>
        <v>1615.52</v>
      </c>
    </row>
    <row r="6139" spans="1:20" x14ac:dyDescent="0.3">
      <c r="A6139">
        <v>6138</v>
      </c>
      <c r="B6139">
        <v>86954</v>
      </c>
      <c r="C6139" t="s">
        <v>740</v>
      </c>
      <c r="D6139" t="s">
        <v>20</v>
      </c>
      <c r="E6139" t="s">
        <v>39</v>
      </c>
      <c r="F6139" t="s">
        <v>31</v>
      </c>
      <c r="G6139" t="s">
        <v>32</v>
      </c>
      <c r="H6139" t="s">
        <v>61</v>
      </c>
      <c r="I6139" t="s">
        <v>28</v>
      </c>
      <c r="J6139" t="s">
        <v>29</v>
      </c>
      <c r="K6139" t="s">
        <v>68</v>
      </c>
      <c r="L6139" t="s">
        <v>192</v>
      </c>
      <c r="M6139" t="s">
        <v>178</v>
      </c>
      <c r="N6139" s="2">
        <v>41146</v>
      </c>
      <c r="O6139" s="2">
        <v>41147</v>
      </c>
      <c r="P6139">
        <v>7</v>
      </c>
      <c r="Q6139" s="1">
        <v>0.04</v>
      </c>
      <c r="R6139">
        <v>22.84</v>
      </c>
      <c r="S6139">
        <v>8.18</v>
      </c>
      <c r="T6139">
        <f t="shared" si="95"/>
        <v>159.88</v>
      </c>
    </row>
    <row r="6140" spans="1:20" x14ac:dyDescent="0.3">
      <c r="A6140">
        <v>6139</v>
      </c>
      <c r="B6140">
        <v>88487</v>
      </c>
      <c r="C6140" t="s">
        <v>810</v>
      </c>
      <c r="D6140" t="s">
        <v>20</v>
      </c>
      <c r="E6140" t="s">
        <v>21</v>
      </c>
      <c r="F6140" t="s">
        <v>31</v>
      </c>
      <c r="G6140" t="s">
        <v>48</v>
      </c>
      <c r="H6140" t="s">
        <v>203</v>
      </c>
      <c r="I6140" t="s">
        <v>28</v>
      </c>
      <c r="J6140" t="s">
        <v>29</v>
      </c>
      <c r="K6140" t="s">
        <v>34</v>
      </c>
      <c r="L6140" t="s">
        <v>746</v>
      </c>
      <c r="M6140" t="s">
        <v>143</v>
      </c>
      <c r="N6140" s="2">
        <v>40535</v>
      </c>
      <c r="O6140" s="2">
        <v>40537</v>
      </c>
      <c r="P6140">
        <v>18</v>
      </c>
      <c r="Q6140" s="1">
        <v>0</v>
      </c>
      <c r="R6140">
        <v>599.99</v>
      </c>
      <c r="S6140">
        <v>24.49</v>
      </c>
      <c r="T6140">
        <f t="shared" si="95"/>
        <v>10799.82</v>
      </c>
    </row>
    <row r="6141" spans="1:20" x14ac:dyDescent="0.3">
      <c r="A6141">
        <v>6140</v>
      </c>
      <c r="B6141">
        <v>89239</v>
      </c>
      <c r="C6141" t="s">
        <v>1462</v>
      </c>
      <c r="D6141" t="s">
        <v>20</v>
      </c>
      <c r="E6141" t="s">
        <v>21</v>
      </c>
      <c r="F6141" t="s">
        <v>22</v>
      </c>
      <c r="G6141" t="s">
        <v>23</v>
      </c>
      <c r="H6141" t="s">
        <v>206</v>
      </c>
      <c r="I6141" t="s">
        <v>28</v>
      </c>
      <c r="J6141" t="s">
        <v>29</v>
      </c>
      <c r="K6141" t="s">
        <v>201</v>
      </c>
      <c r="L6141" t="s">
        <v>192</v>
      </c>
      <c r="M6141" t="s">
        <v>326</v>
      </c>
      <c r="N6141" s="2">
        <v>41151</v>
      </c>
      <c r="O6141" s="2">
        <v>41154</v>
      </c>
      <c r="P6141">
        <v>14</v>
      </c>
      <c r="Q6141" s="1">
        <v>0.1</v>
      </c>
      <c r="R6141">
        <v>65.989999999999995</v>
      </c>
      <c r="S6141">
        <v>8.99</v>
      </c>
      <c r="T6141">
        <f t="shared" si="95"/>
        <v>923.8599999999999</v>
      </c>
    </row>
    <row r="6142" spans="1:20" x14ac:dyDescent="0.3">
      <c r="A6142">
        <v>6141</v>
      </c>
      <c r="B6142">
        <v>88053</v>
      </c>
      <c r="C6142" t="s">
        <v>540</v>
      </c>
      <c r="D6142" t="s">
        <v>38</v>
      </c>
      <c r="E6142" t="s">
        <v>39</v>
      </c>
      <c r="F6142" t="s">
        <v>22</v>
      </c>
      <c r="G6142" t="s">
        <v>41</v>
      </c>
      <c r="H6142" t="s">
        <v>89</v>
      </c>
      <c r="I6142" t="s">
        <v>28</v>
      </c>
      <c r="J6142" t="s">
        <v>29</v>
      </c>
      <c r="K6142" t="s">
        <v>158</v>
      </c>
      <c r="L6142" t="s">
        <v>44</v>
      </c>
      <c r="M6142" t="s">
        <v>232</v>
      </c>
      <c r="N6142" s="2">
        <v>41076</v>
      </c>
      <c r="O6142" s="2">
        <v>41077</v>
      </c>
      <c r="P6142">
        <v>18</v>
      </c>
      <c r="Q6142" s="1">
        <v>7.0000000000000007E-2</v>
      </c>
      <c r="R6142">
        <v>3.14</v>
      </c>
      <c r="S6142">
        <v>1.1399999999999999</v>
      </c>
      <c r="T6142">
        <f t="shared" si="95"/>
        <v>56.52</v>
      </c>
    </row>
    <row r="6143" spans="1:20" x14ac:dyDescent="0.3">
      <c r="A6143">
        <v>6142</v>
      </c>
      <c r="B6143">
        <v>88053</v>
      </c>
      <c r="C6143" t="s">
        <v>540</v>
      </c>
      <c r="D6143" t="s">
        <v>20</v>
      </c>
      <c r="E6143" t="s">
        <v>39</v>
      </c>
      <c r="F6143" t="s">
        <v>22</v>
      </c>
      <c r="G6143" t="s">
        <v>41</v>
      </c>
      <c r="H6143" t="s">
        <v>89</v>
      </c>
      <c r="I6143" t="s">
        <v>28</v>
      </c>
      <c r="J6143" t="s">
        <v>29</v>
      </c>
      <c r="K6143" t="s">
        <v>158</v>
      </c>
      <c r="L6143" t="s">
        <v>26</v>
      </c>
      <c r="M6143" t="s">
        <v>227</v>
      </c>
      <c r="N6143" s="2">
        <v>41076</v>
      </c>
      <c r="O6143" s="2">
        <v>41078</v>
      </c>
      <c r="P6143">
        <v>8</v>
      </c>
      <c r="Q6143" s="1">
        <v>0.08</v>
      </c>
      <c r="R6143">
        <v>3.57</v>
      </c>
      <c r="S6143">
        <v>4.17</v>
      </c>
      <c r="T6143">
        <f t="shared" si="95"/>
        <v>28.56</v>
      </c>
    </row>
    <row r="6144" spans="1:20" x14ac:dyDescent="0.3">
      <c r="A6144">
        <v>6143</v>
      </c>
      <c r="B6144">
        <v>88087</v>
      </c>
      <c r="C6144" t="s">
        <v>560</v>
      </c>
      <c r="D6144" t="s">
        <v>20</v>
      </c>
      <c r="E6144" t="s">
        <v>39</v>
      </c>
      <c r="F6144" t="s">
        <v>31</v>
      </c>
      <c r="G6144" t="s">
        <v>41</v>
      </c>
      <c r="H6144" t="s">
        <v>94</v>
      </c>
      <c r="I6144" t="s">
        <v>28</v>
      </c>
      <c r="J6144" t="s">
        <v>29</v>
      </c>
      <c r="K6144" t="s">
        <v>184</v>
      </c>
      <c r="L6144" t="s">
        <v>192</v>
      </c>
      <c r="M6144" t="s">
        <v>66</v>
      </c>
      <c r="N6144" s="2">
        <v>41375</v>
      </c>
      <c r="O6144" s="2">
        <v>41377</v>
      </c>
      <c r="P6144">
        <v>12</v>
      </c>
      <c r="Q6144" s="1">
        <v>0.1</v>
      </c>
      <c r="R6144">
        <v>20.98</v>
      </c>
      <c r="S6144">
        <v>1.49</v>
      </c>
      <c r="T6144">
        <f t="shared" si="95"/>
        <v>251.76</v>
      </c>
    </row>
    <row r="6145" spans="1:20" x14ac:dyDescent="0.3">
      <c r="A6145">
        <v>6144</v>
      </c>
      <c r="B6145">
        <v>88083</v>
      </c>
      <c r="C6145" t="s">
        <v>560</v>
      </c>
      <c r="D6145" t="s">
        <v>20</v>
      </c>
      <c r="E6145" t="s">
        <v>39</v>
      </c>
      <c r="F6145" t="s">
        <v>31</v>
      </c>
      <c r="G6145" t="s">
        <v>41</v>
      </c>
      <c r="H6145" t="s">
        <v>54</v>
      </c>
      <c r="I6145" t="s">
        <v>28</v>
      </c>
      <c r="J6145" t="s">
        <v>29</v>
      </c>
      <c r="K6145" t="s">
        <v>113</v>
      </c>
      <c r="L6145" t="s">
        <v>192</v>
      </c>
      <c r="M6145" t="s">
        <v>367</v>
      </c>
      <c r="N6145" s="2">
        <v>40279</v>
      </c>
      <c r="O6145" s="2">
        <v>40281</v>
      </c>
      <c r="P6145">
        <v>2</v>
      </c>
      <c r="Q6145" s="1">
        <v>0.03</v>
      </c>
      <c r="R6145">
        <v>48.04</v>
      </c>
      <c r="S6145">
        <v>19.989999999999998</v>
      </c>
      <c r="T6145">
        <f t="shared" si="95"/>
        <v>96.08</v>
      </c>
    </row>
    <row r="6146" spans="1:20" x14ac:dyDescent="0.3">
      <c r="A6146">
        <v>6145</v>
      </c>
      <c r="B6146">
        <v>91366</v>
      </c>
      <c r="C6146" t="s">
        <v>900</v>
      </c>
      <c r="D6146" t="s">
        <v>20</v>
      </c>
      <c r="E6146" t="s">
        <v>39</v>
      </c>
      <c r="F6146" t="s">
        <v>47</v>
      </c>
      <c r="G6146" t="s">
        <v>93</v>
      </c>
      <c r="H6146" t="s">
        <v>94</v>
      </c>
      <c r="I6146" t="s">
        <v>28</v>
      </c>
      <c r="J6146" t="s">
        <v>29</v>
      </c>
      <c r="K6146" t="s">
        <v>101</v>
      </c>
      <c r="L6146" t="s">
        <v>44</v>
      </c>
      <c r="M6146" t="s">
        <v>117</v>
      </c>
      <c r="N6146" s="2">
        <v>40511</v>
      </c>
      <c r="O6146" s="2">
        <v>40512</v>
      </c>
      <c r="P6146">
        <v>40</v>
      </c>
      <c r="Q6146" s="1">
        <v>0.02</v>
      </c>
      <c r="R6146">
        <v>3.78</v>
      </c>
      <c r="S6146">
        <v>0.71</v>
      </c>
      <c r="T6146">
        <f t="shared" si="95"/>
        <v>151.19999999999999</v>
      </c>
    </row>
    <row r="6147" spans="1:20" x14ac:dyDescent="0.3">
      <c r="A6147">
        <v>6146</v>
      </c>
      <c r="B6147">
        <v>88845</v>
      </c>
      <c r="C6147" t="s">
        <v>563</v>
      </c>
      <c r="D6147" t="s">
        <v>20</v>
      </c>
      <c r="E6147" t="s">
        <v>21</v>
      </c>
      <c r="F6147" t="s">
        <v>31</v>
      </c>
      <c r="G6147" t="s">
        <v>93</v>
      </c>
      <c r="H6147" t="s">
        <v>203</v>
      </c>
      <c r="I6147" t="s">
        <v>28</v>
      </c>
      <c r="J6147" t="s">
        <v>29</v>
      </c>
      <c r="K6147" t="s">
        <v>1108</v>
      </c>
      <c r="L6147" t="s">
        <v>706</v>
      </c>
      <c r="M6147" t="s">
        <v>279</v>
      </c>
      <c r="N6147" s="2">
        <v>41171</v>
      </c>
      <c r="O6147" s="2">
        <v>41173</v>
      </c>
      <c r="P6147">
        <v>22</v>
      </c>
      <c r="Q6147" s="1">
        <v>0.01</v>
      </c>
      <c r="R6147">
        <v>12.99</v>
      </c>
      <c r="S6147">
        <v>9.44</v>
      </c>
      <c r="T6147">
        <f t="shared" ref="T6147:T6210" si="96">R6147*P6147</f>
        <v>285.78000000000003</v>
      </c>
    </row>
    <row r="6148" spans="1:20" x14ac:dyDescent="0.3">
      <c r="A6148">
        <v>6147</v>
      </c>
      <c r="B6148">
        <v>88845</v>
      </c>
      <c r="C6148" t="s">
        <v>563</v>
      </c>
      <c r="D6148" t="s">
        <v>20</v>
      </c>
      <c r="E6148" t="s">
        <v>21</v>
      </c>
      <c r="F6148" t="s">
        <v>31</v>
      </c>
      <c r="G6148" t="s">
        <v>93</v>
      </c>
      <c r="H6148" t="s">
        <v>206</v>
      </c>
      <c r="I6148" t="s">
        <v>28</v>
      </c>
      <c r="J6148" t="s">
        <v>29</v>
      </c>
      <c r="K6148" t="s">
        <v>201</v>
      </c>
      <c r="L6148" t="s">
        <v>192</v>
      </c>
      <c r="M6148" t="s">
        <v>279</v>
      </c>
      <c r="N6148" s="2">
        <v>41171</v>
      </c>
      <c r="O6148" s="2">
        <v>41173</v>
      </c>
      <c r="P6148">
        <v>12</v>
      </c>
      <c r="Q6148" s="1">
        <v>7.0000000000000007E-2</v>
      </c>
      <c r="R6148">
        <v>125.99</v>
      </c>
      <c r="S6148">
        <v>7.69</v>
      </c>
      <c r="T6148">
        <f t="shared" si="96"/>
        <v>1511.8799999999999</v>
      </c>
    </row>
    <row r="6149" spans="1:20" x14ac:dyDescent="0.3">
      <c r="A6149">
        <v>6148</v>
      </c>
      <c r="B6149">
        <v>90606</v>
      </c>
      <c r="C6149" t="s">
        <v>2235</v>
      </c>
      <c r="D6149" t="s">
        <v>20</v>
      </c>
      <c r="E6149" t="s">
        <v>21</v>
      </c>
      <c r="F6149" t="s">
        <v>22</v>
      </c>
      <c r="G6149" t="s">
        <v>23</v>
      </c>
      <c r="H6149" t="s">
        <v>203</v>
      </c>
      <c r="I6149" t="s">
        <v>28</v>
      </c>
      <c r="J6149" t="s">
        <v>29</v>
      </c>
      <c r="K6149" t="s">
        <v>34</v>
      </c>
      <c r="L6149" t="s">
        <v>192</v>
      </c>
      <c r="M6149" t="s">
        <v>499</v>
      </c>
      <c r="N6149" s="2">
        <v>41509</v>
      </c>
      <c r="O6149" s="2">
        <v>41511</v>
      </c>
      <c r="P6149">
        <v>21</v>
      </c>
      <c r="Q6149" s="1">
        <v>0.05</v>
      </c>
      <c r="R6149">
        <v>65.989999999999995</v>
      </c>
      <c r="S6149">
        <v>8.99</v>
      </c>
      <c r="T6149">
        <f t="shared" si="96"/>
        <v>1385.79</v>
      </c>
    </row>
    <row r="6150" spans="1:20" x14ac:dyDescent="0.3">
      <c r="A6150">
        <v>6149</v>
      </c>
      <c r="B6150">
        <v>86739</v>
      </c>
      <c r="C6150" t="s">
        <v>2337</v>
      </c>
      <c r="D6150" t="s">
        <v>20</v>
      </c>
      <c r="E6150" t="s">
        <v>21</v>
      </c>
      <c r="F6150" t="s">
        <v>31</v>
      </c>
      <c r="G6150" t="s">
        <v>32</v>
      </c>
      <c r="H6150" t="s">
        <v>206</v>
      </c>
      <c r="I6150" t="s">
        <v>28</v>
      </c>
      <c r="J6150" t="s">
        <v>29</v>
      </c>
      <c r="K6150" t="s">
        <v>213</v>
      </c>
      <c r="L6150" t="s">
        <v>192</v>
      </c>
      <c r="M6150" t="s">
        <v>35</v>
      </c>
      <c r="N6150" s="2">
        <v>40617</v>
      </c>
      <c r="O6150" s="2">
        <v>40618</v>
      </c>
      <c r="P6150">
        <v>7</v>
      </c>
      <c r="Q6150" s="1">
        <v>0.03</v>
      </c>
      <c r="R6150">
        <v>65.989999999999995</v>
      </c>
      <c r="S6150">
        <v>5.99</v>
      </c>
      <c r="T6150">
        <f t="shared" si="96"/>
        <v>461.92999999999995</v>
      </c>
    </row>
    <row r="6151" spans="1:20" x14ac:dyDescent="0.3">
      <c r="A6151">
        <v>6150</v>
      </c>
      <c r="B6151">
        <v>86739</v>
      </c>
      <c r="C6151" t="s">
        <v>353</v>
      </c>
      <c r="D6151" t="s">
        <v>20</v>
      </c>
      <c r="E6151" t="s">
        <v>21</v>
      </c>
      <c r="F6151" t="s">
        <v>47</v>
      </c>
      <c r="G6151" t="s">
        <v>32</v>
      </c>
      <c r="H6151" t="s">
        <v>206</v>
      </c>
      <c r="I6151" t="s">
        <v>28</v>
      </c>
      <c r="J6151" t="s">
        <v>29</v>
      </c>
      <c r="K6151" t="s">
        <v>198</v>
      </c>
      <c r="L6151" t="s">
        <v>192</v>
      </c>
      <c r="M6151" t="s">
        <v>156</v>
      </c>
      <c r="N6151" s="2">
        <v>40617</v>
      </c>
      <c r="O6151" s="2">
        <v>40618</v>
      </c>
      <c r="P6151">
        <v>3</v>
      </c>
      <c r="Q6151" s="1">
        <v>0.02</v>
      </c>
      <c r="R6151">
        <v>99.99</v>
      </c>
      <c r="S6151">
        <v>19.989999999999998</v>
      </c>
      <c r="T6151">
        <f t="shared" si="96"/>
        <v>299.96999999999997</v>
      </c>
    </row>
    <row r="6152" spans="1:20" x14ac:dyDescent="0.3">
      <c r="A6152">
        <v>6151</v>
      </c>
      <c r="B6152">
        <v>86739</v>
      </c>
      <c r="C6152" t="s">
        <v>353</v>
      </c>
      <c r="D6152" t="s">
        <v>20</v>
      </c>
      <c r="E6152" t="s">
        <v>39</v>
      </c>
      <c r="F6152" t="s">
        <v>47</v>
      </c>
      <c r="G6152" t="s">
        <v>32</v>
      </c>
      <c r="H6152" t="s">
        <v>89</v>
      </c>
      <c r="I6152" t="s">
        <v>28</v>
      </c>
      <c r="J6152" t="s">
        <v>29</v>
      </c>
      <c r="K6152" t="s">
        <v>158</v>
      </c>
      <c r="L6152" t="s">
        <v>44</v>
      </c>
      <c r="M6152" t="s">
        <v>51</v>
      </c>
      <c r="N6152" s="2">
        <v>40617</v>
      </c>
      <c r="O6152" s="2">
        <v>40618</v>
      </c>
      <c r="P6152">
        <v>3</v>
      </c>
      <c r="Q6152" s="1">
        <v>0.04</v>
      </c>
      <c r="R6152">
        <v>3.28</v>
      </c>
      <c r="S6152">
        <v>4.2</v>
      </c>
      <c r="T6152">
        <f t="shared" si="96"/>
        <v>9.84</v>
      </c>
    </row>
    <row r="6153" spans="1:20" x14ac:dyDescent="0.3">
      <c r="A6153">
        <v>6152</v>
      </c>
      <c r="B6153">
        <v>86466</v>
      </c>
      <c r="C6153" t="s">
        <v>926</v>
      </c>
      <c r="D6153" t="s">
        <v>20</v>
      </c>
      <c r="E6153" t="s">
        <v>39</v>
      </c>
      <c r="F6153" t="s">
        <v>31</v>
      </c>
      <c r="G6153" t="s">
        <v>32</v>
      </c>
      <c r="H6153" t="s">
        <v>42</v>
      </c>
      <c r="I6153" t="s">
        <v>28</v>
      </c>
      <c r="J6153" t="s">
        <v>29</v>
      </c>
      <c r="K6153" t="s">
        <v>154</v>
      </c>
      <c r="L6153" t="s">
        <v>192</v>
      </c>
      <c r="M6153" t="s">
        <v>69</v>
      </c>
      <c r="N6153" s="2">
        <v>40459</v>
      </c>
      <c r="O6153" s="2">
        <v>40461</v>
      </c>
      <c r="P6153">
        <v>7</v>
      </c>
      <c r="Q6153" s="1">
        <v>7.0000000000000007E-2</v>
      </c>
      <c r="R6153">
        <v>3.98</v>
      </c>
      <c r="S6153">
        <v>5.26</v>
      </c>
      <c r="T6153">
        <f t="shared" si="96"/>
        <v>27.86</v>
      </c>
    </row>
    <row r="6154" spans="1:20" x14ac:dyDescent="0.3">
      <c r="A6154">
        <v>6153</v>
      </c>
      <c r="B6154">
        <v>86466</v>
      </c>
      <c r="C6154" t="s">
        <v>926</v>
      </c>
      <c r="D6154" t="s">
        <v>20</v>
      </c>
      <c r="E6154" t="s">
        <v>187</v>
      </c>
      <c r="F6154" t="s">
        <v>31</v>
      </c>
      <c r="G6154" t="s">
        <v>32</v>
      </c>
      <c r="H6154" t="s">
        <v>219</v>
      </c>
      <c r="I6154" t="s">
        <v>28</v>
      </c>
      <c r="J6154" t="s">
        <v>29</v>
      </c>
      <c r="K6154" t="s">
        <v>189</v>
      </c>
      <c r="L6154" t="s">
        <v>26</v>
      </c>
      <c r="M6154" t="s">
        <v>296</v>
      </c>
      <c r="N6154" s="2">
        <v>40459</v>
      </c>
      <c r="O6154" s="2">
        <v>40459</v>
      </c>
      <c r="P6154">
        <v>12</v>
      </c>
      <c r="Q6154" s="1">
        <v>7.0000000000000007E-2</v>
      </c>
      <c r="R6154">
        <v>12.22</v>
      </c>
      <c r="S6154">
        <v>2.85</v>
      </c>
      <c r="T6154">
        <f t="shared" si="96"/>
        <v>146.64000000000001</v>
      </c>
    </row>
    <row r="6155" spans="1:20" x14ac:dyDescent="0.3">
      <c r="A6155">
        <v>6154</v>
      </c>
      <c r="B6155">
        <v>91560</v>
      </c>
      <c r="C6155" t="s">
        <v>1344</v>
      </c>
      <c r="D6155" t="s">
        <v>20</v>
      </c>
      <c r="E6155" t="s">
        <v>39</v>
      </c>
      <c r="F6155" t="s">
        <v>22</v>
      </c>
      <c r="G6155" t="s">
        <v>23</v>
      </c>
      <c r="H6155" t="s">
        <v>89</v>
      </c>
      <c r="I6155" t="s">
        <v>28</v>
      </c>
      <c r="J6155" t="s">
        <v>29</v>
      </c>
      <c r="K6155" t="s">
        <v>55</v>
      </c>
      <c r="L6155" t="s">
        <v>44</v>
      </c>
      <c r="M6155" t="s">
        <v>246</v>
      </c>
      <c r="N6155" s="2">
        <v>40896</v>
      </c>
      <c r="O6155" s="2">
        <v>40899</v>
      </c>
      <c r="P6155">
        <v>12</v>
      </c>
      <c r="Q6155" s="1">
        <v>0.08</v>
      </c>
      <c r="R6155">
        <v>5.68</v>
      </c>
      <c r="S6155">
        <v>1.46</v>
      </c>
      <c r="T6155">
        <f t="shared" si="96"/>
        <v>68.16</v>
      </c>
    </row>
    <row r="6156" spans="1:20" x14ac:dyDescent="0.3">
      <c r="A6156">
        <v>6155</v>
      </c>
      <c r="B6156">
        <v>91560</v>
      </c>
      <c r="C6156" t="s">
        <v>1344</v>
      </c>
      <c r="D6156" t="s">
        <v>20</v>
      </c>
      <c r="E6156" t="s">
        <v>21</v>
      </c>
      <c r="F6156" t="s">
        <v>22</v>
      </c>
      <c r="G6156" t="s">
        <v>23</v>
      </c>
      <c r="H6156" t="s">
        <v>206</v>
      </c>
      <c r="I6156" t="s">
        <v>28</v>
      </c>
      <c r="J6156" t="s">
        <v>29</v>
      </c>
      <c r="K6156" t="s">
        <v>25</v>
      </c>
      <c r="L6156" t="s">
        <v>26</v>
      </c>
      <c r="M6156" t="s">
        <v>123</v>
      </c>
      <c r="N6156" s="2">
        <v>40896</v>
      </c>
      <c r="O6156" s="2">
        <v>40898</v>
      </c>
      <c r="P6156">
        <v>3</v>
      </c>
      <c r="Q6156" s="1">
        <v>0.01</v>
      </c>
      <c r="R6156">
        <v>55.99</v>
      </c>
      <c r="S6156">
        <v>5</v>
      </c>
      <c r="T6156">
        <f t="shared" si="96"/>
        <v>167.97</v>
      </c>
    </row>
    <row r="6157" spans="1:20" x14ac:dyDescent="0.3">
      <c r="A6157">
        <v>6156</v>
      </c>
      <c r="B6157">
        <v>90574</v>
      </c>
      <c r="C6157" t="s">
        <v>1066</v>
      </c>
      <c r="D6157" t="s">
        <v>20</v>
      </c>
      <c r="E6157" t="s">
        <v>187</v>
      </c>
      <c r="F6157" t="s">
        <v>31</v>
      </c>
      <c r="G6157" t="s">
        <v>23</v>
      </c>
      <c r="H6157" t="s">
        <v>225</v>
      </c>
      <c r="I6157" t="s">
        <v>28</v>
      </c>
      <c r="J6157" t="s">
        <v>29</v>
      </c>
      <c r="K6157" t="s">
        <v>82</v>
      </c>
      <c r="L6157" t="s">
        <v>44</v>
      </c>
      <c r="M6157" t="s">
        <v>69</v>
      </c>
      <c r="N6157" s="2">
        <v>41525</v>
      </c>
      <c r="O6157" s="2">
        <v>41526</v>
      </c>
      <c r="P6157">
        <v>2</v>
      </c>
      <c r="Q6157" s="1">
        <v>0.1</v>
      </c>
      <c r="R6157">
        <v>7.59</v>
      </c>
      <c r="S6157">
        <v>4</v>
      </c>
      <c r="T6157">
        <f t="shared" si="96"/>
        <v>15.18</v>
      </c>
    </row>
    <row r="6158" spans="1:20" x14ac:dyDescent="0.3">
      <c r="A6158">
        <v>6157</v>
      </c>
      <c r="B6158">
        <v>90664</v>
      </c>
      <c r="C6158" t="s">
        <v>648</v>
      </c>
      <c r="D6158" t="s">
        <v>20</v>
      </c>
      <c r="E6158" t="s">
        <v>39</v>
      </c>
      <c r="F6158" t="s">
        <v>40</v>
      </c>
      <c r="G6158" t="s">
        <v>93</v>
      </c>
      <c r="H6158" t="s">
        <v>89</v>
      </c>
      <c r="I6158" t="s">
        <v>28</v>
      </c>
      <c r="J6158" t="s">
        <v>29</v>
      </c>
      <c r="K6158" t="s">
        <v>154</v>
      </c>
      <c r="L6158" t="s">
        <v>192</v>
      </c>
      <c r="M6158" t="s">
        <v>393</v>
      </c>
      <c r="N6158" s="2">
        <v>40678</v>
      </c>
      <c r="O6158" s="2">
        <v>40678</v>
      </c>
      <c r="P6158">
        <v>3</v>
      </c>
      <c r="Q6158" s="1">
        <v>7.0000000000000007E-2</v>
      </c>
      <c r="R6158">
        <v>2.88</v>
      </c>
      <c r="S6158">
        <v>0.99</v>
      </c>
      <c r="T6158">
        <f t="shared" si="96"/>
        <v>8.64</v>
      </c>
    </row>
    <row r="6159" spans="1:20" x14ac:dyDescent="0.3">
      <c r="A6159">
        <v>6158</v>
      </c>
      <c r="B6159">
        <v>90664</v>
      </c>
      <c r="C6159" t="s">
        <v>648</v>
      </c>
      <c r="D6159" t="s">
        <v>578</v>
      </c>
      <c r="E6159" t="s">
        <v>21</v>
      </c>
      <c r="F6159" t="s">
        <v>40</v>
      </c>
      <c r="G6159" t="s">
        <v>93</v>
      </c>
      <c r="H6159" t="s">
        <v>33</v>
      </c>
      <c r="I6159" t="s">
        <v>28</v>
      </c>
      <c r="J6159" t="s">
        <v>29</v>
      </c>
      <c r="K6159" t="s">
        <v>1243</v>
      </c>
      <c r="L6159" t="s">
        <v>283</v>
      </c>
      <c r="M6159" t="s">
        <v>370</v>
      </c>
      <c r="N6159" s="2">
        <v>40678</v>
      </c>
      <c r="O6159" s="2">
        <v>40680</v>
      </c>
      <c r="P6159">
        <v>6</v>
      </c>
      <c r="Q6159" s="1">
        <v>0.09</v>
      </c>
      <c r="R6159">
        <v>808.49</v>
      </c>
      <c r="S6159">
        <v>55.3</v>
      </c>
      <c r="T6159">
        <f t="shared" si="96"/>
        <v>4850.9400000000005</v>
      </c>
    </row>
    <row r="6160" spans="1:20" x14ac:dyDescent="0.3">
      <c r="A6160">
        <v>6159</v>
      </c>
      <c r="B6160">
        <v>90664</v>
      </c>
      <c r="C6160" t="s">
        <v>1505</v>
      </c>
      <c r="D6160" t="s">
        <v>20</v>
      </c>
      <c r="E6160" t="s">
        <v>39</v>
      </c>
      <c r="F6160" t="s">
        <v>22</v>
      </c>
      <c r="G6160" t="s">
        <v>93</v>
      </c>
      <c r="H6160" t="s">
        <v>54</v>
      </c>
      <c r="I6160" t="s">
        <v>28</v>
      </c>
      <c r="J6160" t="s">
        <v>29</v>
      </c>
      <c r="K6160" t="s">
        <v>79</v>
      </c>
      <c r="L6160" t="s">
        <v>192</v>
      </c>
      <c r="M6160" t="s">
        <v>238</v>
      </c>
      <c r="N6160" s="2">
        <v>40678</v>
      </c>
      <c r="O6160" s="2">
        <v>40678</v>
      </c>
      <c r="P6160">
        <v>17</v>
      </c>
      <c r="Q6160" s="1">
        <v>0.1</v>
      </c>
      <c r="R6160">
        <v>6.48</v>
      </c>
      <c r="S6160">
        <v>6.35</v>
      </c>
      <c r="T6160">
        <f t="shared" si="96"/>
        <v>110.16000000000001</v>
      </c>
    </row>
    <row r="6161" spans="1:20" x14ac:dyDescent="0.3">
      <c r="A6161">
        <v>6160</v>
      </c>
      <c r="B6161">
        <v>90654</v>
      </c>
      <c r="C6161" t="s">
        <v>2281</v>
      </c>
      <c r="D6161" t="s">
        <v>20</v>
      </c>
      <c r="E6161" t="s">
        <v>39</v>
      </c>
      <c r="F6161" t="s">
        <v>40</v>
      </c>
      <c r="G6161" t="s">
        <v>32</v>
      </c>
      <c r="H6161" t="s">
        <v>42</v>
      </c>
      <c r="I6161" t="s">
        <v>28</v>
      </c>
      <c r="J6161" t="s">
        <v>29</v>
      </c>
      <c r="K6161" t="s">
        <v>119</v>
      </c>
      <c r="L6161" t="s">
        <v>192</v>
      </c>
      <c r="M6161" t="s">
        <v>175</v>
      </c>
      <c r="N6161" s="2">
        <v>40809</v>
      </c>
      <c r="O6161" s="2">
        <v>40811</v>
      </c>
      <c r="P6161">
        <v>11</v>
      </c>
      <c r="Q6161" s="1">
        <v>0.05</v>
      </c>
      <c r="R6161">
        <v>83.98</v>
      </c>
      <c r="S6161">
        <v>5.01</v>
      </c>
      <c r="T6161">
        <f t="shared" si="96"/>
        <v>923.78000000000009</v>
      </c>
    </row>
    <row r="6162" spans="1:20" x14ac:dyDescent="0.3">
      <c r="A6162">
        <v>6161</v>
      </c>
      <c r="B6162">
        <v>87390</v>
      </c>
      <c r="C6162" t="s">
        <v>1502</v>
      </c>
      <c r="D6162" t="s">
        <v>38</v>
      </c>
      <c r="E6162" t="s">
        <v>39</v>
      </c>
      <c r="F6162" t="s">
        <v>47</v>
      </c>
      <c r="G6162" t="s">
        <v>41</v>
      </c>
      <c r="H6162" t="s">
        <v>89</v>
      </c>
      <c r="I6162" t="s">
        <v>28</v>
      </c>
      <c r="J6162" t="s">
        <v>29</v>
      </c>
      <c r="K6162" t="s">
        <v>165</v>
      </c>
      <c r="L6162" t="s">
        <v>192</v>
      </c>
      <c r="M6162" t="s">
        <v>51</v>
      </c>
      <c r="N6162" s="2">
        <v>40796</v>
      </c>
      <c r="O6162" s="2">
        <v>40797</v>
      </c>
      <c r="P6162">
        <v>2</v>
      </c>
      <c r="Q6162" s="1">
        <v>0.05</v>
      </c>
      <c r="R6162">
        <v>10.89</v>
      </c>
      <c r="S6162">
        <v>4.5</v>
      </c>
      <c r="T6162">
        <f t="shared" si="96"/>
        <v>21.78</v>
      </c>
    </row>
    <row r="6163" spans="1:20" x14ac:dyDescent="0.3">
      <c r="A6163">
        <v>6162</v>
      </c>
      <c r="B6163">
        <v>88711</v>
      </c>
      <c r="C6163" t="s">
        <v>356</v>
      </c>
      <c r="D6163" t="s">
        <v>20</v>
      </c>
      <c r="E6163" t="s">
        <v>39</v>
      </c>
      <c r="F6163" t="s">
        <v>31</v>
      </c>
      <c r="G6163" t="s">
        <v>32</v>
      </c>
      <c r="H6163" t="s">
        <v>61</v>
      </c>
      <c r="I6163" t="s">
        <v>28</v>
      </c>
      <c r="J6163" t="s">
        <v>29</v>
      </c>
      <c r="K6163" t="s">
        <v>221</v>
      </c>
      <c r="L6163" t="s">
        <v>192</v>
      </c>
      <c r="M6163" t="s">
        <v>139</v>
      </c>
      <c r="N6163" s="2">
        <v>41490</v>
      </c>
      <c r="O6163" s="2">
        <v>41492</v>
      </c>
      <c r="P6163">
        <v>21</v>
      </c>
      <c r="Q6163" s="1">
        <v>0.05</v>
      </c>
      <c r="R6163">
        <v>2.88</v>
      </c>
      <c r="S6163">
        <v>0.99</v>
      </c>
      <c r="T6163">
        <f t="shared" si="96"/>
        <v>60.48</v>
      </c>
    </row>
    <row r="6164" spans="1:20" x14ac:dyDescent="0.3">
      <c r="A6164">
        <v>6163</v>
      </c>
      <c r="B6164">
        <v>88711</v>
      </c>
      <c r="C6164" t="s">
        <v>356</v>
      </c>
      <c r="D6164" t="s">
        <v>38</v>
      </c>
      <c r="E6164" t="s">
        <v>187</v>
      </c>
      <c r="F6164" t="s">
        <v>31</v>
      </c>
      <c r="G6164" t="s">
        <v>32</v>
      </c>
      <c r="H6164" t="s">
        <v>225</v>
      </c>
      <c r="I6164" t="s">
        <v>28</v>
      </c>
      <c r="J6164" t="s">
        <v>29</v>
      </c>
      <c r="K6164" t="s">
        <v>82</v>
      </c>
      <c r="L6164" t="s">
        <v>192</v>
      </c>
      <c r="M6164" t="s">
        <v>146</v>
      </c>
      <c r="N6164" s="2">
        <v>41490</v>
      </c>
      <c r="O6164" s="2">
        <v>41492</v>
      </c>
      <c r="P6164">
        <v>1</v>
      </c>
      <c r="Q6164" s="1">
        <v>0.05</v>
      </c>
      <c r="R6164">
        <v>2.08</v>
      </c>
      <c r="S6164">
        <v>5.33</v>
      </c>
      <c r="T6164">
        <f t="shared" si="96"/>
        <v>2.08</v>
      </c>
    </row>
    <row r="6165" spans="1:20" x14ac:dyDescent="0.3">
      <c r="A6165">
        <v>6164</v>
      </c>
      <c r="B6165">
        <v>88711</v>
      </c>
      <c r="C6165" t="s">
        <v>356</v>
      </c>
      <c r="D6165" t="s">
        <v>20</v>
      </c>
      <c r="E6165" t="s">
        <v>21</v>
      </c>
      <c r="F6165" t="s">
        <v>31</v>
      </c>
      <c r="G6165" t="s">
        <v>32</v>
      </c>
      <c r="H6165" t="s">
        <v>206</v>
      </c>
      <c r="I6165" t="s">
        <v>28</v>
      </c>
      <c r="J6165" t="s">
        <v>29</v>
      </c>
      <c r="K6165" t="s">
        <v>1254</v>
      </c>
      <c r="L6165" t="s">
        <v>192</v>
      </c>
      <c r="M6165" t="s">
        <v>63</v>
      </c>
      <c r="N6165" s="2">
        <v>41490</v>
      </c>
      <c r="O6165" s="2">
        <v>41492</v>
      </c>
      <c r="P6165">
        <v>1</v>
      </c>
      <c r="Q6165" s="1">
        <v>0.09</v>
      </c>
      <c r="R6165">
        <v>65.989999999999995</v>
      </c>
      <c r="S6165">
        <v>2.5</v>
      </c>
      <c r="T6165">
        <f t="shared" si="96"/>
        <v>65.989999999999995</v>
      </c>
    </row>
    <row r="6166" spans="1:20" x14ac:dyDescent="0.3">
      <c r="A6166">
        <v>6165</v>
      </c>
      <c r="B6166">
        <v>87047</v>
      </c>
      <c r="C6166" t="s">
        <v>1319</v>
      </c>
      <c r="D6166" t="s">
        <v>20</v>
      </c>
      <c r="E6166" t="s">
        <v>187</v>
      </c>
      <c r="F6166" t="s">
        <v>31</v>
      </c>
      <c r="G6166" t="s">
        <v>93</v>
      </c>
      <c r="H6166" t="s">
        <v>217</v>
      </c>
      <c r="I6166" t="s">
        <v>28</v>
      </c>
      <c r="J6166" t="s">
        <v>29</v>
      </c>
      <c r="K6166" t="s">
        <v>43</v>
      </c>
      <c r="L6166" t="s">
        <v>192</v>
      </c>
      <c r="M6166" t="s">
        <v>139</v>
      </c>
      <c r="N6166" s="2">
        <v>40891</v>
      </c>
      <c r="O6166" s="2">
        <v>40893</v>
      </c>
      <c r="P6166">
        <v>3</v>
      </c>
      <c r="Q6166" s="1">
        <v>0</v>
      </c>
      <c r="R6166">
        <v>34.229999999999997</v>
      </c>
      <c r="S6166">
        <v>5.0199999999999996</v>
      </c>
      <c r="T6166">
        <f t="shared" si="96"/>
        <v>102.69</v>
      </c>
    </row>
    <row r="6167" spans="1:20" x14ac:dyDescent="0.3">
      <c r="A6167">
        <v>6166</v>
      </c>
      <c r="B6167">
        <v>87047</v>
      </c>
      <c r="C6167" t="s">
        <v>1319</v>
      </c>
      <c r="D6167" t="s">
        <v>38</v>
      </c>
      <c r="E6167" t="s">
        <v>21</v>
      </c>
      <c r="F6167" t="s">
        <v>31</v>
      </c>
      <c r="G6167" t="s">
        <v>93</v>
      </c>
      <c r="H6167" t="s">
        <v>33</v>
      </c>
      <c r="I6167" t="s">
        <v>28</v>
      </c>
      <c r="J6167" t="s">
        <v>29</v>
      </c>
      <c r="K6167" t="s">
        <v>210</v>
      </c>
      <c r="L6167" t="s">
        <v>192</v>
      </c>
      <c r="M6167" t="s">
        <v>63</v>
      </c>
      <c r="N6167" s="2">
        <v>40891</v>
      </c>
      <c r="O6167" s="2">
        <v>40893</v>
      </c>
      <c r="P6167">
        <v>13</v>
      </c>
      <c r="Q6167" s="1">
        <v>7.0000000000000007E-2</v>
      </c>
      <c r="R6167">
        <v>65.989999999999995</v>
      </c>
      <c r="S6167">
        <v>5.26</v>
      </c>
      <c r="T6167">
        <f t="shared" si="96"/>
        <v>857.86999999999989</v>
      </c>
    </row>
    <row r="6168" spans="1:20" x14ac:dyDescent="0.3">
      <c r="A6168">
        <v>6167</v>
      </c>
      <c r="B6168">
        <v>91384</v>
      </c>
      <c r="C6168" t="s">
        <v>1478</v>
      </c>
      <c r="D6168" t="s">
        <v>20</v>
      </c>
      <c r="E6168" t="s">
        <v>39</v>
      </c>
      <c r="F6168" t="s">
        <v>40</v>
      </c>
      <c r="G6168" t="s">
        <v>93</v>
      </c>
      <c r="H6168" t="s">
        <v>78</v>
      </c>
      <c r="I6168" t="s">
        <v>28</v>
      </c>
      <c r="J6168" t="s">
        <v>29</v>
      </c>
      <c r="K6168" t="s">
        <v>149</v>
      </c>
      <c r="L6168" t="s">
        <v>192</v>
      </c>
      <c r="M6168" t="s">
        <v>264</v>
      </c>
      <c r="N6168" s="2">
        <v>41349</v>
      </c>
      <c r="O6168" s="2">
        <v>41350</v>
      </c>
      <c r="P6168">
        <v>4</v>
      </c>
      <c r="Q6168" s="1">
        <v>0.1</v>
      </c>
      <c r="R6168">
        <v>15.57</v>
      </c>
      <c r="S6168">
        <v>1.39</v>
      </c>
      <c r="T6168">
        <f t="shared" si="96"/>
        <v>62.28</v>
      </c>
    </row>
    <row r="6169" spans="1:20" x14ac:dyDescent="0.3">
      <c r="A6169">
        <v>6168</v>
      </c>
      <c r="B6169">
        <v>90703</v>
      </c>
      <c r="C6169" t="s">
        <v>310</v>
      </c>
      <c r="D6169" t="s">
        <v>20</v>
      </c>
      <c r="E6169" t="s">
        <v>39</v>
      </c>
      <c r="F6169" t="s">
        <v>47</v>
      </c>
      <c r="G6169" t="s">
        <v>48</v>
      </c>
      <c r="H6169" t="s">
        <v>89</v>
      </c>
      <c r="I6169" t="s">
        <v>28</v>
      </c>
      <c r="J6169" t="s">
        <v>29</v>
      </c>
      <c r="K6169" t="s">
        <v>165</v>
      </c>
      <c r="L6169" t="s">
        <v>192</v>
      </c>
      <c r="M6169" t="s">
        <v>111</v>
      </c>
      <c r="N6169" s="2">
        <v>41426</v>
      </c>
      <c r="O6169" s="2">
        <v>41433</v>
      </c>
      <c r="P6169">
        <v>16</v>
      </c>
      <c r="Q6169" s="1">
        <v>0.09</v>
      </c>
      <c r="R6169">
        <v>12.97</v>
      </c>
      <c r="S6169">
        <v>1.49</v>
      </c>
      <c r="T6169">
        <f t="shared" si="96"/>
        <v>207.52</v>
      </c>
    </row>
    <row r="6170" spans="1:20" x14ac:dyDescent="0.3">
      <c r="A6170">
        <v>6169</v>
      </c>
      <c r="B6170">
        <v>90703</v>
      </c>
      <c r="C6170" t="s">
        <v>310</v>
      </c>
      <c r="D6170" t="s">
        <v>38</v>
      </c>
      <c r="E6170" t="s">
        <v>21</v>
      </c>
      <c r="F6170" t="s">
        <v>47</v>
      </c>
      <c r="G6170" t="s">
        <v>48</v>
      </c>
      <c r="H6170" t="s">
        <v>33</v>
      </c>
      <c r="I6170" t="s">
        <v>28</v>
      </c>
      <c r="J6170" t="s">
        <v>29</v>
      </c>
      <c r="K6170" t="s">
        <v>201</v>
      </c>
      <c r="L6170" t="s">
        <v>26</v>
      </c>
      <c r="M6170" t="s">
        <v>51</v>
      </c>
      <c r="N6170" s="2">
        <v>41426</v>
      </c>
      <c r="O6170" s="2">
        <v>41431</v>
      </c>
      <c r="P6170">
        <v>9</v>
      </c>
      <c r="Q6170" s="1">
        <v>0.06</v>
      </c>
      <c r="R6170">
        <v>2.12</v>
      </c>
      <c r="S6170">
        <v>1.99</v>
      </c>
      <c r="T6170">
        <f t="shared" si="96"/>
        <v>19.080000000000002</v>
      </c>
    </row>
    <row r="6171" spans="1:20" x14ac:dyDescent="0.3">
      <c r="A6171">
        <v>6170</v>
      </c>
      <c r="B6171">
        <v>87082</v>
      </c>
      <c r="C6171" t="s">
        <v>1592</v>
      </c>
      <c r="D6171" t="s">
        <v>20</v>
      </c>
      <c r="E6171" t="s">
        <v>39</v>
      </c>
      <c r="F6171" t="s">
        <v>31</v>
      </c>
      <c r="G6171" t="s">
        <v>48</v>
      </c>
      <c r="H6171" t="s">
        <v>54</v>
      </c>
      <c r="I6171" t="s">
        <v>28</v>
      </c>
      <c r="J6171" t="s">
        <v>29</v>
      </c>
      <c r="K6171" t="s">
        <v>95</v>
      </c>
      <c r="L6171" t="s">
        <v>192</v>
      </c>
      <c r="M6171" t="s">
        <v>178</v>
      </c>
      <c r="N6171" s="2">
        <v>41466</v>
      </c>
      <c r="O6171" s="2">
        <v>41473</v>
      </c>
      <c r="P6171">
        <v>9</v>
      </c>
      <c r="Q6171" s="1">
        <v>0</v>
      </c>
      <c r="R6171">
        <v>6.68</v>
      </c>
      <c r="S6171">
        <v>7.3</v>
      </c>
      <c r="T6171">
        <f t="shared" si="96"/>
        <v>60.12</v>
      </c>
    </row>
    <row r="6172" spans="1:20" x14ac:dyDescent="0.3">
      <c r="A6172">
        <v>6171</v>
      </c>
      <c r="B6172">
        <v>88765</v>
      </c>
      <c r="C6172" t="s">
        <v>354</v>
      </c>
      <c r="D6172" t="s">
        <v>578</v>
      </c>
      <c r="E6172" t="s">
        <v>187</v>
      </c>
      <c r="F6172" t="s">
        <v>31</v>
      </c>
      <c r="G6172" t="s">
        <v>48</v>
      </c>
      <c r="H6172" t="s">
        <v>188</v>
      </c>
      <c r="I6172" t="s">
        <v>28</v>
      </c>
      <c r="J6172" t="s">
        <v>29</v>
      </c>
      <c r="K6172" t="s">
        <v>158</v>
      </c>
      <c r="L6172" t="s">
        <v>330</v>
      </c>
      <c r="M6172" t="s">
        <v>141</v>
      </c>
      <c r="N6172" s="2">
        <v>41632</v>
      </c>
      <c r="O6172" s="2">
        <v>41634</v>
      </c>
      <c r="P6172">
        <v>6</v>
      </c>
      <c r="Q6172" s="1">
        <v>0.01</v>
      </c>
      <c r="R6172">
        <v>170.98</v>
      </c>
      <c r="S6172">
        <v>35.89</v>
      </c>
      <c r="T6172">
        <f t="shared" si="96"/>
        <v>1025.8799999999999</v>
      </c>
    </row>
    <row r="6173" spans="1:20" x14ac:dyDescent="0.3">
      <c r="A6173">
        <v>6172</v>
      </c>
      <c r="B6173">
        <v>88838</v>
      </c>
      <c r="C6173" t="s">
        <v>563</v>
      </c>
      <c r="D6173" t="s">
        <v>20</v>
      </c>
      <c r="E6173" t="s">
        <v>39</v>
      </c>
      <c r="F6173" t="s">
        <v>31</v>
      </c>
      <c r="G6173" t="s">
        <v>23</v>
      </c>
      <c r="H6173" t="s">
        <v>78</v>
      </c>
      <c r="I6173" t="s">
        <v>28</v>
      </c>
      <c r="J6173" t="s">
        <v>29</v>
      </c>
      <c r="K6173" t="s">
        <v>189</v>
      </c>
      <c r="L6173" t="s">
        <v>192</v>
      </c>
      <c r="M6173" t="s">
        <v>106</v>
      </c>
      <c r="N6173" s="2">
        <v>40471</v>
      </c>
      <c r="O6173" s="2">
        <v>40473</v>
      </c>
      <c r="P6173">
        <v>18</v>
      </c>
      <c r="Q6173" s="1">
        <v>0.03</v>
      </c>
      <c r="R6173">
        <v>315.98</v>
      </c>
      <c r="S6173">
        <v>19.989999999999998</v>
      </c>
      <c r="T6173">
        <f t="shared" si="96"/>
        <v>5687.64</v>
      </c>
    </row>
    <row r="6174" spans="1:20" x14ac:dyDescent="0.3">
      <c r="A6174">
        <v>6173</v>
      </c>
      <c r="B6174">
        <v>88838</v>
      </c>
      <c r="C6174" t="s">
        <v>563</v>
      </c>
      <c r="D6174" t="s">
        <v>20</v>
      </c>
      <c r="E6174" t="s">
        <v>187</v>
      </c>
      <c r="F6174" t="s">
        <v>31</v>
      </c>
      <c r="G6174" t="s">
        <v>23</v>
      </c>
      <c r="H6174" t="s">
        <v>217</v>
      </c>
      <c r="I6174" t="s">
        <v>28</v>
      </c>
      <c r="J6174" t="s">
        <v>29</v>
      </c>
      <c r="K6174" t="s">
        <v>113</v>
      </c>
      <c r="L6174" t="s">
        <v>746</v>
      </c>
      <c r="M6174" t="s">
        <v>375</v>
      </c>
      <c r="N6174" s="2">
        <v>40471</v>
      </c>
      <c r="O6174" s="2">
        <v>40472</v>
      </c>
      <c r="P6174">
        <v>11</v>
      </c>
      <c r="Q6174" s="1">
        <v>0.09</v>
      </c>
      <c r="R6174">
        <v>276.2</v>
      </c>
      <c r="S6174">
        <v>24.49</v>
      </c>
      <c r="T6174">
        <f t="shared" si="96"/>
        <v>3038.2</v>
      </c>
    </row>
    <row r="6175" spans="1:20" x14ac:dyDescent="0.3">
      <c r="A6175">
        <v>6174</v>
      </c>
      <c r="B6175">
        <v>88838</v>
      </c>
      <c r="C6175" t="s">
        <v>563</v>
      </c>
      <c r="D6175" t="s">
        <v>20</v>
      </c>
      <c r="E6175" t="s">
        <v>187</v>
      </c>
      <c r="F6175" t="s">
        <v>31</v>
      </c>
      <c r="G6175" t="s">
        <v>23</v>
      </c>
      <c r="H6175" t="s">
        <v>225</v>
      </c>
      <c r="I6175" t="s">
        <v>28</v>
      </c>
      <c r="J6175" t="s">
        <v>29</v>
      </c>
      <c r="K6175" t="s">
        <v>82</v>
      </c>
      <c r="L6175" t="s">
        <v>192</v>
      </c>
      <c r="M6175" t="s">
        <v>91</v>
      </c>
      <c r="N6175" s="2">
        <v>40471</v>
      </c>
      <c r="O6175" s="2">
        <v>40472</v>
      </c>
      <c r="P6175">
        <v>8</v>
      </c>
      <c r="Q6175" s="1">
        <v>0.03</v>
      </c>
      <c r="R6175">
        <v>63.94</v>
      </c>
      <c r="S6175">
        <v>14.48</v>
      </c>
      <c r="T6175">
        <f t="shared" si="96"/>
        <v>511.52</v>
      </c>
    </row>
    <row r="6176" spans="1:20" x14ac:dyDescent="0.3">
      <c r="A6176">
        <v>6175</v>
      </c>
      <c r="B6176">
        <v>86606</v>
      </c>
      <c r="C6176" t="s">
        <v>1213</v>
      </c>
      <c r="D6176" t="s">
        <v>20</v>
      </c>
      <c r="E6176" t="s">
        <v>39</v>
      </c>
      <c r="F6176" t="s">
        <v>47</v>
      </c>
      <c r="G6176" t="s">
        <v>93</v>
      </c>
      <c r="H6176" t="s">
        <v>49</v>
      </c>
      <c r="I6176" t="s">
        <v>28</v>
      </c>
      <c r="J6176" t="s">
        <v>29</v>
      </c>
      <c r="K6176" t="s">
        <v>221</v>
      </c>
      <c r="L6176" t="s">
        <v>192</v>
      </c>
      <c r="M6176" t="s">
        <v>134</v>
      </c>
      <c r="N6176" s="2">
        <v>41331</v>
      </c>
      <c r="O6176" s="2">
        <v>41334</v>
      </c>
      <c r="P6176">
        <v>11</v>
      </c>
      <c r="Q6176" s="1">
        <v>0.08</v>
      </c>
      <c r="R6176">
        <v>387.99</v>
      </c>
      <c r="S6176">
        <v>19.989999999999998</v>
      </c>
      <c r="T6176">
        <f t="shared" si="96"/>
        <v>4267.8900000000003</v>
      </c>
    </row>
    <row r="6177" spans="1:20" x14ac:dyDescent="0.3">
      <c r="A6177">
        <v>6176</v>
      </c>
      <c r="B6177">
        <v>89675</v>
      </c>
      <c r="C6177" t="s">
        <v>1378</v>
      </c>
      <c r="D6177" t="s">
        <v>38</v>
      </c>
      <c r="E6177" t="s">
        <v>39</v>
      </c>
      <c r="F6177" t="s">
        <v>40</v>
      </c>
      <c r="G6177" t="s">
        <v>48</v>
      </c>
      <c r="H6177" t="s">
        <v>42</v>
      </c>
      <c r="I6177" t="s">
        <v>28</v>
      </c>
      <c r="J6177" t="s">
        <v>29</v>
      </c>
      <c r="K6177" t="s">
        <v>136</v>
      </c>
      <c r="L6177" t="s">
        <v>192</v>
      </c>
      <c r="M6177" t="s">
        <v>469</v>
      </c>
      <c r="N6177" s="2">
        <v>41372</v>
      </c>
      <c r="O6177" s="2">
        <v>41381</v>
      </c>
      <c r="P6177">
        <v>1</v>
      </c>
      <c r="Q6177" s="1">
        <v>0.06</v>
      </c>
      <c r="R6177">
        <v>6.3</v>
      </c>
      <c r="S6177">
        <v>0.5</v>
      </c>
      <c r="T6177">
        <f t="shared" si="96"/>
        <v>6.3</v>
      </c>
    </row>
    <row r="6178" spans="1:20" x14ac:dyDescent="0.3">
      <c r="A6178">
        <v>6177</v>
      </c>
      <c r="B6178">
        <v>91563</v>
      </c>
      <c r="C6178" t="s">
        <v>1470</v>
      </c>
      <c r="D6178" t="s">
        <v>20</v>
      </c>
      <c r="E6178" t="s">
        <v>39</v>
      </c>
      <c r="F6178" t="s">
        <v>31</v>
      </c>
      <c r="G6178" t="s">
        <v>48</v>
      </c>
      <c r="H6178" t="s">
        <v>42</v>
      </c>
      <c r="I6178" t="s">
        <v>28</v>
      </c>
      <c r="J6178" t="s">
        <v>29</v>
      </c>
      <c r="K6178" t="s">
        <v>158</v>
      </c>
      <c r="L6178" t="s">
        <v>44</v>
      </c>
      <c r="M6178" t="s">
        <v>255</v>
      </c>
      <c r="N6178" s="2">
        <v>41484</v>
      </c>
      <c r="O6178" s="2">
        <v>41486</v>
      </c>
      <c r="P6178">
        <v>3</v>
      </c>
      <c r="Q6178" s="1">
        <v>0.05</v>
      </c>
      <c r="R6178">
        <v>6.08</v>
      </c>
      <c r="S6178">
        <v>0.91</v>
      </c>
      <c r="T6178">
        <f t="shared" si="96"/>
        <v>18.240000000000002</v>
      </c>
    </row>
    <row r="6179" spans="1:20" x14ac:dyDescent="0.3">
      <c r="A6179">
        <v>6178</v>
      </c>
      <c r="B6179">
        <v>90060</v>
      </c>
      <c r="C6179" t="s">
        <v>2124</v>
      </c>
      <c r="D6179" t="s">
        <v>20</v>
      </c>
      <c r="E6179" t="s">
        <v>39</v>
      </c>
      <c r="F6179" t="s">
        <v>22</v>
      </c>
      <c r="G6179" t="s">
        <v>48</v>
      </c>
      <c r="H6179" t="s">
        <v>61</v>
      </c>
      <c r="I6179" t="s">
        <v>28</v>
      </c>
      <c r="J6179" t="s">
        <v>29</v>
      </c>
      <c r="K6179" t="s">
        <v>136</v>
      </c>
      <c r="L6179" t="s">
        <v>192</v>
      </c>
      <c r="M6179" t="s">
        <v>238</v>
      </c>
      <c r="N6179" s="2">
        <v>40626</v>
      </c>
      <c r="O6179" s="2">
        <v>40628</v>
      </c>
      <c r="P6179">
        <v>8</v>
      </c>
      <c r="Q6179" s="1">
        <v>0.1</v>
      </c>
      <c r="R6179">
        <v>210.55</v>
      </c>
      <c r="S6179">
        <v>9.99</v>
      </c>
      <c r="T6179">
        <f t="shared" si="96"/>
        <v>1684.4</v>
      </c>
    </row>
    <row r="6180" spans="1:20" x14ac:dyDescent="0.3">
      <c r="A6180">
        <v>6179</v>
      </c>
      <c r="B6180">
        <v>89789</v>
      </c>
      <c r="C6180" t="s">
        <v>587</v>
      </c>
      <c r="D6180" t="s">
        <v>38</v>
      </c>
      <c r="E6180" t="s">
        <v>187</v>
      </c>
      <c r="F6180" t="s">
        <v>47</v>
      </c>
      <c r="G6180" t="s">
        <v>41</v>
      </c>
      <c r="H6180" t="s">
        <v>188</v>
      </c>
      <c r="I6180" t="s">
        <v>28</v>
      </c>
      <c r="J6180" t="s">
        <v>29</v>
      </c>
      <c r="K6180" t="s">
        <v>98</v>
      </c>
      <c r="L6180" t="s">
        <v>746</v>
      </c>
      <c r="M6180" t="s">
        <v>134</v>
      </c>
      <c r="N6180" s="2">
        <v>40426</v>
      </c>
      <c r="O6180" s="2">
        <v>40428</v>
      </c>
      <c r="P6180">
        <v>10</v>
      </c>
      <c r="Q6180" s="1">
        <v>0.06</v>
      </c>
      <c r="R6180">
        <v>276.2</v>
      </c>
      <c r="S6180">
        <v>24.49</v>
      </c>
      <c r="T6180">
        <f t="shared" si="96"/>
        <v>2762</v>
      </c>
    </row>
    <row r="6181" spans="1:20" x14ac:dyDescent="0.3">
      <c r="A6181">
        <v>6180</v>
      </c>
      <c r="B6181">
        <v>89795</v>
      </c>
      <c r="C6181" t="s">
        <v>587</v>
      </c>
      <c r="D6181" t="s">
        <v>20</v>
      </c>
      <c r="E6181" t="s">
        <v>39</v>
      </c>
      <c r="F6181" t="s">
        <v>47</v>
      </c>
      <c r="G6181" t="s">
        <v>41</v>
      </c>
      <c r="H6181" t="s">
        <v>54</v>
      </c>
      <c r="I6181" t="s">
        <v>28</v>
      </c>
      <c r="J6181" t="s">
        <v>29</v>
      </c>
      <c r="K6181" t="s">
        <v>98</v>
      </c>
      <c r="L6181" t="s">
        <v>44</v>
      </c>
      <c r="M6181" t="s">
        <v>51</v>
      </c>
      <c r="N6181" s="2">
        <v>41522</v>
      </c>
      <c r="O6181" s="2">
        <v>41524</v>
      </c>
      <c r="P6181">
        <v>8</v>
      </c>
      <c r="Q6181" s="1">
        <v>0.09</v>
      </c>
      <c r="R6181">
        <v>2.88</v>
      </c>
      <c r="S6181">
        <v>0.7</v>
      </c>
      <c r="T6181">
        <f t="shared" si="96"/>
        <v>23.04</v>
      </c>
    </row>
    <row r="6182" spans="1:20" x14ac:dyDescent="0.3">
      <c r="A6182">
        <v>6181</v>
      </c>
      <c r="B6182">
        <v>88746</v>
      </c>
      <c r="C6182" t="s">
        <v>501</v>
      </c>
      <c r="D6182" t="s">
        <v>20</v>
      </c>
      <c r="E6182" t="s">
        <v>39</v>
      </c>
      <c r="F6182" t="s">
        <v>31</v>
      </c>
      <c r="G6182" t="s">
        <v>23</v>
      </c>
      <c r="H6182" t="s">
        <v>78</v>
      </c>
      <c r="I6182" t="s">
        <v>28</v>
      </c>
      <c r="J6182" t="s">
        <v>29</v>
      </c>
      <c r="K6182" t="s">
        <v>172</v>
      </c>
      <c r="L6182" t="s">
        <v>192</v>
      </c>
      <c r="M6182" t="s">
        <v>367</v>
      </c>
      <c r="N6182" s="2">
        <v>40485</v>
      </c>
      <c r="O6182" s="2">
        <v>40487</v>
      </c>
      <c r="P6182">
        <v>10</v>
      </c>
      <c r="Q6182" s="1">
        <v>0</v>
      </c>
      <c r="R6182">
        <v>2.61</v>
      </c>
      <c r="S6182">
        <v>0.5</v>
      </c>
      <c r="T6182">
        <f t="shared" si="96"/>
        <v>26.099999999999998</v>
      </c>
    </row>
    <row r="6183" spans="1:20" x14ac:dyDescent="0.3">
      <c r="A6183">
        <v>6182</v>
      </c>
      <c r="B6183">
        <v>88746</v>
      </c>
      <c r="C6183" t="s">
        <v>501</v>
      </c>
      <c r="D6183" t="s">
        <v>38</v>
      </c>
      <c r="E6183" t="s">
        <v>187</v>
      </c>
      <c r="F6183" t="s">
        <v>31</v>
      </c>
      <c r="G6183" t="s">
        <v>23</v>
      </c>
      <c r="H6183" t="s">
        <v>225</v>
      </c>
      <c r="I6183" t="s">
        <v>28</v>
      </c>
      <c r="J6183" t="s">
        <v>29</v>
      </c>
      <c r="K6183" t="s">
        <v>231</v>
      </c>
      <c r="L6183" t="s">
        <v>26</v>
      </c>
      <c r="M6183" t="s">
        <v>279</v>
      </c>
      <c r="N6183" s="2">
        <v>40485</v>
      </c>
      <c r="O6183" s="2">
        <v>40488</v>
      </c>
      <c r="P6183">
        <v>35</v>
      </c>
      <c r="Q6183" s="1">
        <v>0.04</v>
      </c>
      <c r="R6183">
        <v>25.38</v>
      </c>
      <c r="S6183">
        <v>8.99</v>
      </c>
      <c r="T6183">
        <f t="shared" si="96"/>
        <v>888.3</v>
      </c>
    </row>
    <row r="6184" spans="1:20" x14ac:dyDescent="0.3">
      <c r="A6184">
        <v>6183</v>
      </c>
      <c r="B6184">
        <v>88751</v>
      </c>
      <c r="C6184" t="s">
        <v>501</v>
      </c>
      <c r="D6184" t="s">
        <v>20</v>
      </c>
      <c r="E6184" t="s">
        <v>39</v>
      </c>
      <c r="F6184" t="s">
        <v>31</v>
      </c>
      <c r="G6184" t="s">
        <v>23</v>
      </c>
      <c r="H6184" t="s">
        <v>89</v>
      </c>
      <c r="I6184" t="s">
        <v>28</v>
      </c>
      <c r="J6184" t="s">
        <v>29</v>
      </c>
      <c r="K6184" t="s">
        <v>105</v>
      </c>
      <c r="L6184" t="s">
        <v>746</v>
      </c>
      <c r="M6184" t="s">
        <v>279</v>
      </c>
      <c r="N6184" s="2">
        <v>41581</v>
      </c>
      <c r="O6184" s="2">
        <v>41581</v>
      </c>
      <c r="P6184">
        <v>19</v>
      </c>
      <c r="Q6184" s="1">
        <v>0.04</v>
      </c>
      <c r="R6184">
        <v>167.27</v>
      </c>
      <c r="S6184">
        <v>35</v>
      </c>
      <c r="T6184">
        <f t="shared" si="96"/>
        <v>3178.13</v>
      </c>
    </row>
    <row r="6185" spans="1:20" x14ac:dyDescent="0.3">
      <c r="A6185">
        <v>6184</v>
      </c>
      <c r="B6185">
        <v>91199</v>
      </c>
      <c r="C6185" t="s">
        <v>1557</v>
      </c>
      <c r="D6185" t="s">
        <v>20</v>
      </c>
      <c r="E6185" t="s">
        <v>39</v>
      </c>
      <c r="F6185" t="s">
        <v>31</v>
      </c>
      <c r="G6185" t="s">
        <v>23</v>
      </c>
      <c r="H6185" t="s">
        <v>61</v>
      </c>
      <c r="I6185" t="s">
        <v>28</v>
      </c>
      <c r="J6185" t="s">
        <v>29</v>
      </c>
      <c r="K6185" t="s">
        <v>163</v>
      </c>
      <c r="L6185" t="s">
        <v>192</v>
      </c>
      <c r="M6185" t="s">
        <v>35</v>
      </c>
      <c r="N6185" s="2">
        <v>41530</v>
      </c>
      <c r="O6185" s="2">
        <v>41531</v>
      </c>
      <c r="P6185">
        <v>16</v>
      </c>
      <c r="Q6185" s="1">
        <v>0.08</v>
      </c>
      <c r="R6185">
        <v>6.68</v>
      </c>
      <c r="S6185">
        <v>5.66</v>
      </c>
      <c r="T6185">
        <f t="shared" si="96"/>
        <v>106.88</v>
      </c>
    </row>
    <row r="6186" spans="1:20" x14ac:dyDescent="0.3">
      <c r="A6186">
        <v>6185</v>
      </c>
      <c r="B6186">
        <v>91096</v>
      </c>
      <c r="C6186" t="s">
        <v>325</v>
      </c>
      <c r="D6186" t="s">
        <v>20</v>
      </c>
      <c r="E6186" t="s">
        <v>39</v>
      </c>
      <c r="F6186" t="s">
        <v>22</v>
      </c>
      <c r="G6186" t="s">
        <v>48</v>
      </c>
      <c r="H6186" t="s">
        <v>78</v>
      </c>
      <c r="I6186" t="s">
        <v>28</v>
      </c>
      <c r="J6186" t="s">
        <v>29</v>
      </c>
      <c r="K6186" t="s">
        <v>68</v>
      </c>
      <c r="L6186" t="s">
        <v>192</v>
      </c>
      <c r="M6186" t="s">
        <v>232</v>
      </c>
      <c r="N6186" s="2">
        <v>41419</v>
      </c>
      <c r="O6186" s="2">
        <v>41419</v>
      </c>
      <c r="P6186">
        <v>15</v>
      </c>
      <c r="Q6186" s="1">
        <v>0.04</v>
      </c>
      <c r="R6186">
        <v>80.98</v>
      </c>
      <c r="S6186">
        <v>4.5</v>
      </c>
      <c r="T6186">
        <f t="shared" si="96"/>
        <v>1214.7</v>
      </c>
    </row>
    <row r="6187" spans="1:20" x14ac:dyDescent="0.3">
      <c r="A6187">
        <v>6186</v>
      </c>
      <c r="B6187">
        <v>91096</v>
      </c>
      <c r="C6187" t="s">
        <v>325</v>
      </c>
      <c r="D6187" t="s">
        <v>20</v>
      </c>
      <c r="E6187" t="s">
        <v>39</v>
      </c>
      <c r="F6187" t="s">
        <v>22</v>
      </c>
      <c r="G6187" t="s">
        <v>48</v>
      </c>
      <c r="H6187" t="s">
        <v>42</v>
      </c>
      <c r="I6187" t="s">
        <v>28</v>
      </c>
      <c r="J6187" t="s">
        <v>56</v>
      </c>
      <c r="K6187" t="s">
        <v>274</v>
      </c>
      <c r="L6187" t="s">
        <v>192</v>
      </c>
      <c r="M6187" t="s">
        <v>27</v>
      </c>
      <c r="N6187" s="2">
        <v>41419</v>
      </c>
      <c r="O6187" s="2">
        <v>41423</v>
      </c>
      <c r="P6187">
        <v>12</v>
      </c>
      <c r="Q6187" s="1">
        <v>0</v>
      </c>
      <c r="R6187">
        <v>33.29</v>
      </c>
      <c r="S6187">
        <v>8.74</v>
      </c>
      <c r="T6187">
        <f t="shared" si="96"/>
        <v>399.48</v>
      </c>
    </row>
    <row r="6188" spans="1:20" x14ac:dyDescent="0.3">
      <c r="A6188">
        <v>6187</v>
      </c>
      <c r="B6188">
        <v>90968</v>
      </c>
      <c r="C6188" t="s">
        <v>912</v>
      </c>
      <c r="D6188" t="s">
        <v>20</v>
      </c>
      <c r="E6188" t="s">
        <v>21</v>
      </c>
      <c r="F6188" t="s">
        <v>31</v>
      </c>
      <c r="G6188" t="s">
        <v>93</v>
      </c>
      <c r="H6188" t="s">
        <v>206</v>
      </c>
      <c r="I6188" t="s">
        <v>28</v>
      </c>
      <c r="J6188" t="s">
        <v>56</v>
      </c>
      <c r="K6188" t="s">
        <v>201</v>
      </c>
      <c r="L6188" t="s">
        <v>26</v>
      </c>
      <c r="M6188" t="s">
        <v>35</v>
      </c>
      <c r="N6188" s="2">
        <v>41180</v>
      </c>
      <c r="O6188" s="2">
        <v>41182</v>
      </c>
      <c r="P6188">
        <v>17</v>
      </c>
      <c r="Q6188" s="1">
        <v>0.01</v>
      </c>
      <c r="R6188">
        <v>85.99</v>
      </c>
      <c r="S6188">
        <v>3.3</v>
      </c>
      <c r="T6188">
        <f t="shared" si="96"/>
        <v>1461.83</v>
      </c>
    </row>
    <row r="6189" spans="1:20" x14ac:dyDescent="0.3">
      <c r="A6189">
        <v>6188</v>
      </c>
      <c r="B6189">
        <v>88947</v>
      </c>
      <c r="C6189" t="s">
        <v>1059</v>
      </c>
      <c r="D6189" t="s">
        <v>20</v>
      </c>
      <c r="E6189" t="s">
        <v>39</v>
      </c>
      <c r="F6189" t="s">
        <v>31</v>
      </c>
      <c r="G6189" t="s">
        <v>41</v>
      </c>
      <c r="H6189" t="s">
        <v>49</v>
      </c>
      <c r="I6189" t="s">
        <v>28</v>
      </c>
      <c r="J6189" t="s">
        <v>56</v>
      </c>
      <c r="K6189" t="s">
        <v>74</v>
      </c>
      <c r="L6189" t="s">
        <v>44</v>
      </c>
      <c r="M6189" t="s">
        <v>631</v>
      </c>
      <c r="N6189" s="2">
        <v>40927</v>
      </c>
      <c r="O6189" s="2">
        <v>40927</v>
      </c>
      <c r="P6189">
        <v>13</v>
      </c>
      <c r="Q6189" s="1">
        <v>0.1</v>
      </c>
      <c r="R6189">
        <v>4.28</v>
      </c>
      <c r="S6189">
        <v>1.6</v>
      </c>
      <c r="T6189">
        <f t="shared" si="96"/>
        <v>55.64</v>
      </c>
    </row>
    <row r="6190" spans="1:20" x14ac:dyDescent="0.3">
      <c r="A6190">
        <v>6189</v>
      </c>
      <c r="B6190">
        <v>87795</v>
      </c>
      <c r="C6190" t="s">
        <v>405</v>
      </c>
      <c r="D6190" t="s">
        <v>20</v>
      </c>
      <c r="E6190" t="s">
        <v>39</v>
      </c>
      <c r="F6190" t="s">
        <v>22</v>
      </c>
      <c r="G6190" t="s">
        <v>48</v>
      </c>
      <c r="H6190" t="s">
        <v>42</v>
      </c>
      <c r="I6190" t="s">
        <v>28</v>
      </c>
      <c r="J6190" t="s">
        <v>56</v>
      </c>
      <c r="K6190" t="s">
        <v>50</v>
      </c>
      <c r="L6190" t="s">
        <v>192</v>
      </c>
      <c r="M6190" t="s">
        <v>326</v>
      </c>
      <c r="N6190" s="2">
        <v>40366</v>
      </c>
      <c r="O6190" s="2">
        <v>40371</v>
      </c>
      <c r="P6190">
        <v>6</v>
      </c>
      <c r="Q6190" s="1">
        <v>0.04</v>
      </c>
      <c r="R6190">
        <v>33.89</v>
      </c>
      <c r="S6190">
        <v>5.0999999999999996</v>
      </c>
      <c r="T6190">
        <f t="shared" si="96"/>
        <v>203.34</v>
      </c>
    </row>
    <row r="6191" spans="1:20" x14ac:dyDescent="0.3">
      <c r="A6191">
        <v>6190</v>
      </c>
      <c r="B6191">
        <v>87441</v>
      </c>
      <c r="C6191" t="s">
        <v>305</v>
      </c>
      <c r="D6191" t="s">
        <v>20</v>
      </c>
      <c r="E6191" t="s">
        <v>39</v>
      </c>
      <c r="F6191" t="s">
        <v>22</v>
      </c>
      <c r="G6191" t="s">
        <v>41</v>
      </c>
      <c r="H6191" t="s">
        <v>54</v>
      </c>
      <c r="I6191" t="s">
        <v>28</v>
      </c>
      <c r="J6191" t="s">
        <v>56</v>
      </c>
      <c r="K6191" t="s">
        <v>189</v>
      </c>
      <c r="L6191" t="s">
        <v>192</v>
      </c>
      <c r="M6191" t="s">
        <v>326</v>
      </c>
      <c r="N6191" s="2">
        <v>41102</v>
      </c>
      <c r="O6191" s="2">
        <v>41103</v>
      </c>
      <c r="P6191">
        <v>11</v>
      </c>
      <c r="Q6191" s="1">
        <v>7.0000000000000007E-2</v>
      </c>
      <c r="R6191">
        <v>3.69</v>
      </c>
      <c r="S6191">
        <v>0.5</v>
      </c>
      <c r="T6191">
        <f t="shared" si="96"/>
        <v>40.589999999999996</v>
      </c>
    </row>
    <row r="6192" spans="1:20" x14ac:dyDescent="0.3">
      <c r="A6192">
        <v>6191</v>
      </c>
      <c r="B6192">
        <v>89327</v>
      </c>
      <c r="C6192" t="s">
        <v>1325</v>
      </c>
      <c r="D6192" t="s">
        <v>38</v>
      </c>
      <c r="E6192" t="s">
        <v>21</v>
      </c>
      <c r="F6192" t="s">
        <v>47</v>
      </c>
      <c r="G6192" t="s">
        <v>93</v>
      </c>
      <c r="H6192" t="s">
        <v>33</v>
      </c>
      <c r="I6192" t="s">
        <v>28</v>
      </c>
      <c r="J6192" t="s">
        <v>56</v>
      </c>
      <c r="K6192" t="s">
        <v>201</v>
      </c>
      <c r="L6192" t="s">
        <v>706</v>
      </c>
      <c r="M6192" t="s">
        <v>117</v>
      </c>
      <c r="N6192" s="2">
        <v>40534</v>
      </c>
      <c r="O6192" s="2">
        <v>40536</v>
      </c>
      <c r="P6192">
        <v>3</v>
      </c>
      <c r="Q6192" s="1">
        <v>0.02</v>
      </c>
      <c r="R6192">
        <v>150.97999999999999</v>
      </c>
      <c r="S6192">
        <v>13.99</v>
      </c>
      <c r="T6192">
        <f t="shared" si="96"/>
        <v>452.93999999999994</v>
      </c>
    </row>
    <row r="6193" spans="1:20" x14ac:dyDescent="0.3">
      <c r="A6193">
        <v>6192</v>
      </c>
      <c r="B6193">
        <v>89327</v>
      </c>
      <c r="C6193" t="s">
        <v>1325</v>
      </c>
      <c r="D6193" t="s">
        <v>20</v>
      </c>
      <c r="E6193" t="s">
        <v>39</v>
      </c>
      <c r="F6193" t="s">
        <v>47</v>
      </c>
      <c r="G6193" t="s">
        <v>93</v>
      </c>
      <c r="H6193" t="s">
        <v>49</v>
      </c>
      <c r="I6193" t="s">
        <v>28</v>
      </c>
      <c r="J6193" t="s">
        <v>56</v>
      </c>
      <c r="K6193" t="s">
        <v>62</v>
      </c>
      <c r="L6193" t="s">
        <v>44</v>
      </c>
      <c r="M6193" t="s">
        <v>167</v>
      </c>
      <c r="N6193" s="2">
        <v>40534</v>
      </c>
      <c r="O6193" s="2">
        <v>40536</v>
      </c>
      <c r="P6193">
        <v>1</v>
      </c>
      <c r="Q6193" s="1">
        <v>0.1</v>
      </c>
      <c r="R6193">
        <v>5.43</v>
      </c>
      <c r="S6193">
        <v>0.95</v>
      </c>
      <c r="T6193">
        <f t="shared" si="96"/>
        <v>5.43</v>
      </c>
    </row>
    <row r="6194" spans="1:20" x14ac:dyDescent="0.3">
      <c r="A6194">
        <v>6193</v>
      </c>
      <c r="B6194">
        <v>89327</v>
      </c>
      <c r="C6194" t="s">
        <v>1325</v>
      </c>
      <c r="D6194" t="s">
        <v>578</v>
      </c>
      <c r="E6194" t="s">
        <v>187</v>
      </c>
      <c r="F6194" t="s">
        <v>47</v>
      </c>
      <c r="G6194" t="s">
        <v>93</v>
      </c>
      <c r="H6194" t="s">
        <v>225</v>
      </c>
      <c r="I6194" t="s">
        <v>28</v>
      </c>
      <c r="J6194" t="s">
        <v>56</v>
      </c>
      <c r="K6194" t="s">
        <v>113</v>
      </c>
      <c r="L6194" t="s">
        <v>330</v>
      </c>
      <c r="M6194" t="s">
        <v>114</v>
      </c>
      <c r="N6194" s="2">
        <v>40534</v>
      </c>
      <c r="O6194" s="2">
        <v>40535</v>
      </c>
      <c r="P6194">
        <v>21</v>
      </c>
      <c r="Q6194" s="1">
        <v>0.01</v>
      </c>
      <c r="R6194">
        <v>179.29</v>
      </c>
      <c r="S6194">
        <v>29.21</v>
      </c>
      <c r="T6194">
        <f t="shared" si="96"/>
        <v>3765.0899999999997</v>
      </c>
    </row>
    <row r="6195" spans="1:20" x14ac:dyDescent="0.3">
      <c r="A6195">
        <v>6194</v>
      </c>
      <c r="B6195">
        <v>87178</v>
      </c>
      <c r="C6195" t="s">
        <v>1014</v>
      </c>
      <c r="D6195" t="s">
        <v>38</v>
      </c>
      <c r="E6195" t="s">
        <v>39</v>
      </c>
      <c r="F6195" t="s">
        <v>22</v>
      </c>
      <c r="G6195" t="s">
        <v>93</v>
      </c>
      <c r="H6195" t="s">
        <v>94</v>
      </c>
      <c r="I6195" t="s">
        <v>28</v>
      </c>
      <c r="J6195" t="s">
        <v>56</v>
      </c>
      <c r="K6195" t="s">
        <v>149</v>
      </c>
      <c r="L6195" t="s">
        <v>26</v>
      </c>
      <c r="M6195" t="s">
        <v>27</v>
      </c>
      <c r="N6195" s="2">
        <v>40519</v>
      </c>
      <c r="O6195" s="2">
        <v>40521</v>
      </c>
      <c r="P6195">
        <v>16</v>
      </c>
      <c r="Q6195" s="1">
        <v>0.04</v>
      </c>
      <c r="R6195">
        <v>12.98</v>
      </c>
      <c r="S6195">
        <v>3.14</v>
      </c>
      <c r="T6195">
        <f t="shared" si="96"/>
        <v>207.68</v>
      </c>
    </row>
    <row r="6196" spans="1:20" x14ac:dyDescent="0.3">
      <c r="A6196">
        <v>6195</v>
      </c>
      <c r="B6196">
        <v>89187</v>
      </c>
      <c r="C6196" t="s">
        <v>2363</v>
      </c>
      <c r="D6196" t="s">
        <v>578</v>
      </c>
      <c r="E6196" t="s">
        <v>187</v>
      </c>
      <c r="F6196" t="s">
        <v>31</v>
      </c>
      <c r="G6196" t="s">
        <v>23</v>
      </c>
      <c r="H6196" t="s">
        <v>188</v>
      </c>
      <c r="I6196" t="s">
        <v>28</v>
      </c>
      <c r="J6196" t="s">
        <v>56</v>
      </c>
      <c r="K6196" t="s">
        <v>98</v>
      </c>
      <c r="L6196" t="s">
        <v>283</v>
      </c>
      <c r="M6196" t="s">
        <v>35</v>
      </c>
      <c r="N6196" s="2">
        <v>41077</v>
      </c>
      <c r="O6196" s="2">
        <v>41077</v>
      </c>
      <c r="P6196">
        <v>17</v>
      </c>
      <c r="Q6196" s="1">
        <v>0.03</v>
      </c>
      <c r="R6196">
        <v>130.97999999999999</v>
      </c>
      <c r="S6196">
        <v>30</v>
      </c>
      <c r="T6196">
        <f t="shared" si="96"/>
        <v>2226.66</v>
      </c>
    </row>
    <row r="6197" spans="1:20" x14ac:dyDescent="0.3">
      <c r="A6197">
        <v>6196</v>
      </c>
      <c r="B6197">
        <v>87937</v>
      </c>
      <c r="C6197" t="s">
        <v>519</v>
      </c>
      <c r="D6197" t="s">
        <v>20</v>
      </c>
      <c r="E6197" t="s">
        <v>39</v>
      </c>
      <c r="F6197" t="s">
        <v>40</v>
      </c>
      <c r="G6197" t="s">
        <v>41</v>
      </c>
      <c r="H6197" t="s">
        <v>42</v>
      </c>
      <c r="I6197" t="s">
        <v>28</v>
      </c>
      <c r="J6197" t="s">
        <v>56</v>
      </c>
      <c r="K6197" t="s">
        <v>74</v>
      </c>
      <c r="L6197" t="s">
        <v>192</v>
      </c>
      <c r="M6197" t="s">
        <v>469</v>
      </c>
      <c r="N6197" s="2">
        <v>40882</v>
      </c>
      <c r="O6197" s="2">
        <v>40883</v>
      </c>
      <c r="P6197">
        <v>18</v>
      </c>
      <c r="Q6197" s="1">
        <v>0</v>
      </c>
      <c r="R6197">
        <v>2.61</v>
      </c>
      <c r="S6197">
        <v>0.5</v>
      </c>
      <c r="T6197">
        <f t="shared" si="96"/>
        <v>46.98</v>
      </c>
    </row>
    <row r="6198" spans="1:20" x14ac:dyDescent="0.3">
      <c r="A6198">
        <v>6197</v>
      </c>
      <c r="B6198">
        <v>88896</v>
      </c>
      <c r="C6198" t="s">
        <v>1197</v>
      </c>
      <c r="D6198" t="s">
        <v>20</v>
      </c>
      <c r="E6198" t="s">
        <v>187</v>
      </c>
      <c r="F6198" t="s">
        <v>22</v>
      </c>
      <c r="G6198" t="s">
        <v>48</v>
      </c>
      <c r="H6198" t="s">
        <v>217</v>
      </c>
      <c r="I6198" t="s">
        <v>28</v>
      </c>
      <c r="J6198" t="s">
        <v>56</v>
      </c>
      <c r="K6198" t="s">
        <v>226</v>
      </c>
      <c r="L6198" t="s">
        <v>192</v>
      </c>
      <c r="M6198" t="s">
        <v>27</v>
      </c>
      <c r="N6198" s="2">
        <v>41546</v>
      </c>
      <c r="O6198" s="2">
        <v>41551</v>
      </c>
      <c r="P6198">
        <v>26</v>
      </c>
      <c r="Q6198" s="1">
        <v>7.0000000000000007E-2</v>
      </c>
      <c r="R6198">
        <v>9.98</v>
      </c>
      <c r="S6198">
        <v>12.52</v>
      </c>
      <c r="T6198">
        <f t="shared" si="96"/>
        <v>259.48</v>
      </c>
    </row>
    <row r="6199" spans="1:20" x14ac:dyDescent="0.3">
      <c r="A6199">
        <v>6198</v>
      </c>
      <c r="B6199">
        <v>88896</v>
      </c>
      <c r="C6199" t="s">
        <v>1197</v>
      </c>
      <c r="D6199" t="s">
        <v>20</v>
      </c>
      <c r="E6199" t="s">
        <v>39</v>
      </c>
      <c r="F6199" t="s">
        <v>22</v>
      </c>
      <c r="G6199" t="s">
        <v>48</v>
      </c>
      <c r="H6199" t="s">
        <v>42</v>
      </c>
      <c r="I6199" t="s">
        <v>28</v>
      </c>
      <c r="J6199" t="s">
        <v>56</v>
      </c>
      <c r="K6199" t="s">
        <v>79</v>
      </c>
      <c r="L6199" t="s">
        <v>192</v>
      </c>
      <c r="M6199" t="s">
        <v>238</v>
      </c>
      <c r="N6199" s="2">
        <v>41546</v>
      </c>
      <c r="O6199" s="2">
        <v>41553</v>
      </c>
      <c r="P6199">
        <v>22</v>
      </c>
      <c r="Q6199" s="1">
        <v>0.1</v>
      </c>
      <c r="R6199">
        <v>6.48</v>
      </c>
      <c r="S6199">
        <v>9.5399999999999991</v>
      </c>
      <c r="T6199">
        <f t="shared" si="96"/>
        <v>142.56</v>
      </c>
    </row>
    <row r="6200" spans="1:20" x14ac:dyDescent="0.3">
      <c r="A6200">
        <v>6199</v>
      </c>
      <c r="B6200">
        <v>88896</v>
      </c>
      <c r="C6200" t="s">
        <v>1197</v>
      </c>
      <c r="D6200" t="s">
        <v>20</v>
      </c>
      <c r="E6200" t="s">
        <v>39</v>
      </c>
      <c r="F6200" t="s">
        <v>22</v>
      </c>
      <c r="G6200" t="s">
        <v>48</v>
      </c>
      <c r="H6200" t="s">
        <v>61</v>
      </c>
      <c r="I6200" t="s">
        <v>28</v>
      </c>
      <c r="J6200" t="s">
        <v>56</v>
      </c>
      <c r="K6200" t="s">
        <v>163</v>
      </c>
      <c r="L6200" t="s">
        <v>192</v>
      </c>
      <c r="M6200" t="s">
        <v>123</v>
      </c>
      <c r="N6200" s="2">
        <v>41546</v>
      </c>
      <c r="O6200" s="2">
        <v>41548</v>
      </c>
      <c r="P6200">
        <v>4</v>
      </c>
      <c r="Q6200" s="1">
        <v>0.02</v>
      </c>
      <c r="R6200">
        <v>6.48</v>
      </c>
      <c r="S6200">
        <v>5.19</v>
      </c>
      <c r="T6200">
        <f t="shared" si="96"/>
        <v>25.92</v>
      </c>
    </row>
    <row r="6201" spans="1:20" x14ac:dyDescent="0.3">
      <c r="A6201">
        <v>6200</v>
      </c>
      <c r="B6201">
        <v>90910</v>
      </c>
      <c r="C6201" t="s">
        <v>171</v>
      </c>
      <c r="D6201" t="s">
        <v>578</v>
      </c>
      <c r="E6201" t="s">
        <v>21</v>
      </c>
      <c r="F6201" t="s">
        <v>22</v>
      </c>
      <c r="G6201" t="s">
        <v>93</v>
      </c>
      <c r="H6201" t="s">
        <v>24</v>
      </c>
      <c r="I6201" t="s">
        <v>28</v>
      </c>
      <c r="J6201" t="s">
        <v>56</v>
      </c>
      <c r="K6201" t="s">
        <v>204</v>
      </c>
      <c r="L6201" t="s">
        <v>283</v>
      </c>
      <c r="M6201" t="s">
        <v>123</v>
      </c>
      <c r="N6201" s="2">
        <v>40524</v>
      </c>
      <c r="O6201" s="2">
        <v>40525</v>
      </c>
      <c r="P6201">
        <v>13</v>
      </c>
      <c r="Q6201" s="1">
        <v>0.06</v>
      </c>
      <c r="R6201">
        <v>549.99</v>
      </c>
      <c r="S6201">
        <v>49</v>
      </c>
      <c r="T6201">
        <f t="shared" si="96"/>
        <v>7149.87</v>
      </c>
    </row>
    <row r="6202" spans="1:20" x14ac:dyDescent="0.3">
      <c r="A6202">
        <v>6201</v>
      </c>
      <c r="B6202">
        <v>90910</v>
      </c>
      <c r="C6202" t="s">
        <v>171</v>
      </c>
      <c r="D6202" t="s">
        <v>38</v>
      </c>
      <c r="E6202" t="s">
        <v>21</v>
      </c>
      <c r="F6202" t="s">
        <v>22</v>
      </c>
      <c r="G6202" t="s">
        <v>93</v>
      </c>
      <c r="H6202" t="s">
        <v>203</v>
      </c>
      <c r="I6202" t="s">
        <v>28</v>
      </c>
      <c r="J6202" t="s">
        <v>56</v>
      </c>
      <c r="K6202" t="s">
        <v>213</v>
      </c>
      <c r="L6202" t="s">
        <v>192</v>
      </c>
      <c r="M6202" t="s">
        <v>150</v>
      </c>
      <c r="N6202" s="2">
        <v>40524</v>
      </c>
      <c r="O6202" s="2">
        <v>40525</v>
      </c>
      <c r="P6202">
        <v>1</v>
      </c>
      <c r="Q6202" s="1">
        <v>0.08</v>
      </c>
      <c r="R6202">
        <v>115.99</v>
      </c>
      <c r="S6202">
        <v>5.99</v>
      </c>
      <c r="T6202">
        <f t="shared" si="96"/>
        <v>115.99</v>
      </c>
    </row>
    <row r="6203" spans="1:20" x14ac:dyDescent="0.3">
      <c r="A6203">
        <v>6202</v>
      </c>
      <c r="B6203">
        <v>90753</v>
      </c>
      <c r="C6203" t="s">
        <v>169</v>
      </c>
      <c r="D6203" t="s">
        <v>20</v>
      </c>
      <c r="E6203" t="s">
        <v>21</v>
      </c>
      <c r="F6203" t="s">
        <v>22</v>
      </c>
      <c r="G6203" t="s">
        <v>41</v>
      </c>
      <c r="H6203" t="s">
        <v>33</v>
      </c>
      <c r="I6203" t="s">
        <v>28</v>
      </c>
      <c r="J6203" t="s">
        <v>56</v>
      </c>
      <c r="K6203" t="s">
        <v>213</v>
      </c>
      <c r="L6203" t="s">
        <v>26</v>
      </c>
      <c r="M6203" t="s">
        <v>173</v>
      </c>
      <c r="N6203" s="2">
        <v>40492</v>
      </c>
      <c r="O6203" s="2">
        <v>40493</v>
      </c>
      <c r="P6203">
        <v>31</v>
      </c>
      <c r="Q6203" s="1">
        <v>0.03</v>
      </c>
      <c r="R6203">
        <v>17.48</v>
      </c>
      <c r="S6203">
        <v>1.99</v>
      </c>
      <c r="T6203">
        <f t="shared" si="96"/>
        <v>541.88</v>
      </c>
    </row>
    <row r="6204" spans="1:20" x14ac:dyDescent="0.3">
      <c r="A6204">
        <v>6203</v>
      </c>
      <c r="B6204">
        <v>87315</v>
      </c>
      <c r="C6204" t="s">
        <v>1683</v>
      </c>
      <c r="D6204" t="s">
        <v>20</v>
      </c>
      <c r="E6204" t="s">
        <v>187</v>
      </c>
      <c r="F6204" t="s">
        <v>31</v>
      </c>
      <c r="G6204" t="s">
        <v>41</v>
      </c>
      <c r="H6204" t="s">
        <v>225</v>
      </c>
      <c r="I6204" t="s">
        <v>28</v>
      </c>
      <c r="J6204" t="s">
        <v>56</v>
      </c>
      <c r="K6204" t="s">
        <v>68</v>
      </c>
      <c r="L6204" t="s">
        <v>26</v>
      </c>
      <c r="M6204" t="s">
        <v>296</v>
      </c>
      <c r="N6204" s="2">
        <v>41617</v>
      </c>
      <c r="O6204" s="2">
        <v>41618</v>
      </c>
      <c r="P6204">
        <v>25</v>
      </c>
      <c r="Q6204" s="1">
        <v>0</v>
      </c>
      <c r="R6204">
        <v>17.670000000000002</v>
      </c>
      <c r="S6204">
        <v>8.99</v>
      </c>
      <c r="T6204">
        <f t="shared" si="96"/>
        <v>441.75000000000006</v>
      </c>
    </row>
    <row r="6205" spans="1:20" x14ac:dyDescent="0.3">
      <c r="A6205">
        <v>6204</v>
      </c>
      <c r="B6205">
        <v>87317</v>
      </c>
      <c r="C6205" t="s">
        <v>664</v>
      </c>
      <c r="D6205" t="s">
        <v>20</v>
      </c>
      <c r="E6205" t="s">
        <v>21</v>
      </c>
      <c r="F6205" t="s">
        <v>22</v>
      </c>
      <c r="G6205" t="s">
        <v>48</v>
      </c>
      <c r="H6205" t="s">
        <v>24</v>
      </c>
      <c r="I6205" t="s">
        <v>28</v>
      </c>
      <c r="J6205" t="s">
        <v>56</v>
      </c>
      <c r="K6205" t="s">
        <v>1108</v>
      </c>
      <c r="L6205" t="s">
        <v>746</v>
      </c>
      <c r="M6205" t="s">
        <v>86</v>
      </c>
      <c r="N6205" s="2">
        <v>40247</v>
      </c>
      <c r="O6205" s="2">
        <v>40251</v>
      </c>
      <c r="P6205">
        <v>1</v>
      </c>
      <c r="Q6205" s="1">
        <v>0.09</v>
      </c>
      <c r="R6205">
        <v>6783.02</v>
      </c>
      <c r="S6205">
        <v>24.49</v>
      </c>
      <c r="T6205">
        <f t="shared" si="96"/>
        <v>6783.02</v>
      </c>
    </row>
    <row r="6206" spans="1:20" x14ac:dyDescent="0.3">
      <c r="A6206">
        <v>6205</v>
      </c>
      <c r="B6206">
        <v>90344</v>
      </c>
      <c r="C6206" t="s">
        <v>745</v>
      </c>
      <c r="D6206" t="s">
        <v>578</v>
      </c>
      <c r="E6206" t="s">
        <v>187</v>
      </c>
      <c r="F6206" t="s">
        <v>31</v>
      </c>
      <c r="G6206" t="s">
        <v>41</v>
      </c>
      <c r="H6206" t="s">
        <v>217</v>
      </c>
      <c r="I6206" t="s">
        <v>28</v>
      </c>
      <c r="J6206" t="s">
        <v>56</v>
      </c>
      <c r="K6206" t="s">
        <v>116</v>
      </c>
      <c r="L6206" t="s">
        <v>283</v>
      </c>
      <c r="M6206" t="s">
        <v>367</v>
      </c>
      <c r="N6206" s="2">
        <v>40983</v>
      </c>
      <c r="O6206" s="2">
        <v>40984</v>
      </c>
      <c r="P6206">
        <v>12</v>
      </c>
      <c r="Q6206" s="1">
        <v>0.01</v>
      </c>
      <c r="R6206">
        <v>216.6</v>
      </c>
      <c r="S6206">
        <v>64.2</v>
      </c>
      <c r="T6206">
        <f t="shared" si="96"/>
        <v>2599.1999999999998</v>
      </c>
    </row>
    <row r="6207" spans="1:20" x14ac:dyDescent="0.3">
      <c r="A6207">
        <v>6206</v>
      </c>
      <c r="B6207">
        <v>87131</v>
      </c>
      <c r="C6207" t="s">
        <v>402</v>
      </c>
      <c r="D6207" t="s">
        <v>578</v>
      </c>
      <c r="E6207" t="s">
        <v>187</v>
      </c>
      <c r="F6207" t="s">
        <v>31</v>
      </c>
      <c r="G6207" t="s">
        <v>41</v>
      </c>
      <c r="H6207" t="s">
        <v>217</v>
      </c>
      <c r="I6207" t="s">
        <v>28</v>
      </c>
      <c r="J6207" t="s">
        <v>56</v>
      </c>
      <c r="K6207" t="s">
        <v>145</v>
      </c>
      <c r="L6207" t="s">
        <v>330</v>
      </c>
      <c r="M6207" t="s">
        <v>106</v>
      </c>
      <c r="N6207" s="2">
        <v>41323</v>
      </c>
      <c r="O6207" s="2">
        <v>41324</v>
      </c>
      <c r="P6207">
        <v>13</v>
      </c>
      <c r="Q6207" s="1">
        <v>0.05</v>
      </c>
      <c r="R6207">
        <v>15.23</v>
      </c>
      <c r="S6207">
        <v>27.75</v>
      </c>
      <c r="T6207">
        <f t="shared" si="96"/>
        <v>197.99</v>
      </c>
    </row>
    <row r="6208" spans="1:20" x14ac:dyDescent="0.3">
      <c r="A6208">
        <v>6207</v>
      </c>
      <c r="B6208">
        <v>91547</v>
      </c>
      <c r="C6208" t="s">
        <v>842</v>
      </c>
      <c r="D6208" t="s">
        <v>20</v>
      </c>
      <c r="E6208" t="s">
        <v>21</v>
      </c>
      <c r="F6208" t="s">
        <v>22</v>
      </c>
      <c r="G6208" t="s">
        <v>48</v>
      </c>
      <c r="H6208" t="s">
        <v>33</v>
      </c>
      <c r="I6208" t="s">
        <v>28</v>
      </c>
      <c r="J6208" t="s">
        <v>56</v>
      </c>
      <c r="K6208" t="s">
        <v>204</v>
      </c>
      <c r="L6208" t="s">
        <v>746</v>
      </c>
      <c r="M6208" t="s">
        <v>294</v>
      </c>
      <c r="N6208" s="2">
        <v>41363</v>
      </c>
      <c r="O6208" s="2">
        <v>41365</v>
      </c>
      <c r="P6208">
        <v>8</v>
      </c>
      <c r="Q6208" s="1">
        <v>0.1</v>
      </c>
      <c r="R6208">
        <v>699.99</v>
      </c>
      <c r="S6208">
        <v>24.49</v>
      </c>
      <c r="T6208">
        <f t="shared" si="96"/>
        <v>5599.92</v>
      </c>
    </row>
    <row r="6209" spans="1:20" x14ac:dyDescent="0.3">
      <c r="A6209">
        <v>6208</v>
      </c>
      <c r="B6209">
        <v>86593</v>
      </c>
      <c r="C6209" t="s">
        <v>30</v>
      </c>
      <c r="D6209" t="s">
        <v>20</v>
      </c>
      <c r="E6209" t="s">
        <v>39</v>
      </c>
      <c r="F6209" t="s">
        <v>31</v>
      </c>
      <c r="G6209" t="s">
        <v>41</v>
      </c>
      <c r="H6209" t="s">
        <v>61</v>
      </c>
      <c r="I6209" t="s">
        <v>28</v>
      </c>
      <c r="J6209" t="s">
        <v>56</v>
      </c>
      <c r="K6209" t="s">
        <v>138</v>
      </c>
      <c r="L6209" t="s">
        <v>44</v>
      </c>
      <c r="M6209" t="s">
        <v>139</v>
      </c>
      <c r="N6209" s="2">
        <v>40557</v>
      </c>
      <c r="O6209" s="2">
        <v>40558</v>
      </c>
      <c r="P6209">
        <v>12</v>
      </c>
      <c r="Q6209" s="1">
        <v>0</v>
      </c>
      <c r="R6209">
        <v>1.48</v>
      </c>
      <c r="S6209">
        <v>0.7</v>
      </c>
      <c r="T6209">
        <f t="shared" si="96"/>
        <v>17.759999999999998</v>
      </c>
    </row>
    <row r="6210" spans="1:20" x14ac:dyDescent="0.3">
      <c r="A6210">
        <v>6209</v>
      </c>
      <c r="B6210">
        <v>87753</v>
      </c>
      <c r="C6210" t="s">
        <v>1600</v>
      </c>
      <c r="D6210" t="s">
        <v>20</v>
      </c>
      <c r="E6210" t="s">
        <v>39</v>
      </c>
      <c r="F6210" t="s">
        <v>31</v>
      </c>
      <c r="G6210" t="s">
        <v>41</v>
      </c>
      <c r="H6210" t="s">
        <v>78</v>
      </c>
      <c r="I6210" t="s">
        <v>28</v>
      </c>
      <c r="J6210" t="s">
        <v>56</v>
      </c>
      <c r="K6210" t="s">
        <v>289</v>
      </c>
      <c r="L6210" t="s">
        <v>44</v>
      </c>
      <c r="M6210" t="s">
        <v>66</v>
      </c>
      <c r="N6210" s="2">
        <v>40818</v>
      </c>
      <c r="O6210" s="2">
        <v>40819</v>
      </c>
      <c r="P6210">
        <v>9</v>
      </c>
      <c r="Q6210" s="1">
        <v>0.03</v>
      </c>
      <c r="R6210">
        <v>9.11</v>
      </c>
      <c r="S6210">
        <v>2.15</v>
      </c>
      <c r="T6210">
        <f t="shared" si="96"/>
        <v>81.99</v>
      </c>
    </row>
    <row r="6211" spans="1:20" x14ac:dyDescent="0.3">
      <c r="A6211">
        <v>6210</v>
      </c>
      <c r="B6211">
        <v>86450</v>
      </c>
      <c r="C6211" t="s">
        <v>1853</v>
      </c>
      <c r="D6211" t="s">
        <v>578</v>
      </c>
      <c r="E6211" t="s">
        <v>187</v>
      </c>
      <c r="F6211" t="s">
        <v>22</v>
      </c>
      <c r="G6211" t="s">
        <v>93</v>
      </c>
      <c r="H6211" t="s">
        <v>217</v>
      </c>
      <c r="I6211" t="s">
        <v>28</v>
      </c>
      <c r="J6211" t="s">
        <v>56</v>
      </c>
      <c r="K6211" t="s">
        <v>145</v>
      </c>
      <c r="L6211" t="s">
        <v>283</v>
      </c>
      <c r="M6211" t="s">
        <v>199</v>
      </c>
      <c r="N6211" s="2">
        <v>41051</v>
      </c>
      <c r="O6211" s="2">
        <v>41053</v>
      </c>
      <c r="P6211">
        <v>15</v>
      </c>
      <c r="Q6211" s="1">
        <v>0.02</v>
      </c>
      <c r="R6211">
        <v>113.98</v>
      </c>
      <c r="S6211">
        <v>30</v>
      </c>
      <c r="T6211">
        <f t="shared" ref="T6211:T6274" si="97">R6211*P6211</f>
        <v>1709.7</v>
      </c>
    </row>
    <row r="6212" spans="1:20" x14ac:dyDescent="0.3">
      <c r="A6212">
        <v>6211</v>
      </c>
      <c r="B6212">
        <v>86450</v>
      </c>
      <c r="C6212" t="s">
        <v>1853</v>
      </c>
      <c r="D6212" t="s">
        <v>20</v>
      </c>
      <c r="E6212" t="s">
        <v>21</v>
      </c>
      <c r="F6212" t="s">
        <v>22</v>
      </c>
      <c r="G6212" t="s">
        <v>93</v>
      </c>
      <c r="H6212" t="s">
        <v>33</v>
      </c>
      <c r="I6212" t="s">
        <v>28</v>
      </c>
      <c r="J6212" t="s">
        <v>56</v>
      </c>
      <c r="K6212" t="s">
        <v>409</v>
      </c>
      <c r="L6212" t="s">
        <v>192</v>
      </c>
      <c r="M6212" t="s">
        <v>150</v>
      </c>
      <c r="N6212" s="2">
        <v>41051</v>
      </c>
      <c r="O6212" s="2">
        <v>41053</v>
      </c>
      <c r="P6212">
        <v>18</v>
      </c>
      <c r="Q6212" s="1">
        <v>0.04</v>
      </c>
      <c r="R6212">
        <v>65.989999999999995</v>
      </c>
      <c r="S6212">
        <v>8.8000000000000007</v>
      </c>
      <c r="T6212">
        <f t="shared" si="97"/>
        <v>1187.82</v>
      </c>
    </row>
    <row r="6213" spans="1:20" x14ac:dyDescent="0.3">
      <c r="A6213">
        <v>6212</v>
      </c>
      <c r="B6213">
        <v>89221</v>
      </c>
      <c r="C6213" t="s">
        <v>1119</v>
      </c>
      <c r="D6213" t="s">
        <v>20</v>
      </c>
      <c r="E6213" t="s">
        <v>39</v>
      </c>
      <c r="F6213" t="s">
        <v>22</v>
      </c>
      <c r="G6213" t="s">
        <v>41</v>
      </c>
      <c r="H6213" t="s">
        <v>78</v>
      </c>
      <c r="I6213" t="s">
        <v>28</v>
      </c>
      <c r="J6213" t="s">
        <v>56</v>
      </c>
      <c r="K6213" t="s">
        <v>136</v>
      </c>
      <c r="L6213" t="s">
        <v>192</v>
      </c>
      <c r="M6213" t="s">
        <v>246</v>
      </c>
      <c r="N6213" s="2">
        <v>40594</v>
      </c>
      <c r="O6213" s="2">
        <v>40596</v>
      </c>
      <c r="P6213">
        <v>10</v>
      </c>
      <c r="Q6213" s="1">
        <v>0.01</v>
      </c>
      <c r="R6213">
        <v>5.28</v>
      </c>
      <c r="S6213">
        <v>5.0599999999999996</v>
      </c>
      <c r="T6213">
        <f t="shared" si="97"/>
        <v>52.800000000000004</v>
      </c>
    </row>
    <row r="6214" spans="1:20" x14ac:dyDescent="0.3">
      <c r="A6214">
        <v>6213</v>
      </c>
      <c r="B6214">
        <v>86628</v>
      </c>
      <c r="C6214" t="s">
        <v>553</v>
      </c>
      <c r="D6214" t="s">
        <v>20</v>
      </c>
      <c r="E6214" t="s">
        <v>39</v>
      </c>
      <c r="F6214" t="s">
        <v>31</v>
      </c>
      <c r="G6214" t="s">
        <v>48</v>
      </c>
      <c r="H6214" t="s">
        <v>54</v>
      </c>
      <c r="I6214" t="s">
        <v>28</v>
      </c>
      <c r="J6214" t="s">
        <v>56</v>
      </c>
      <c r="K6214" t="s">
        <v>145</v>
      </c>
      <c r="L6214" t="s">
        <v>192</v>
      </c>
      <c r="M6214" t="s">
        <v>35</v>
      </c>
      <c r="N6214" s="2">
        <v>41539</v>
      </c>
      <c r="O6214" s="2">
        <v>41544</v>
      </c>
      <c r="P6214">
        <v>13</v>
      </c>
      <c r="Q6214" s="1">
        <v>0.05</v>
      </c>
      <c r="R6214">
        <v>6.48</v>
      </c>
      <c r="S6214">
        <v>7.37</v>
      </c>
      <c r="T6214">
        <f t="shared" si="97"/>
        <v>84.240000000000009</v>
      </c>
    </row>
    <row r="6215" spans="1:20" x14ac:dyDescent="0.3">
      <c r="A6215">
        <v>6214</v>
      </c>
      <c r="B6215">
        <v>86832</v>
      </c>
      <c r="C6215" t="s">
        <v>491</v>
      </c>
      <c r="D6215" t="s">
        <v>20</v>
      </c>
      <c r="E6215" t="s">
        <v>39</v>
      </c>
      <c r="F6215" t="s">
        <v>31</v>
      </c>
      <c r="G6215" t="s">
        <v>41</v>
      </c>
      <c r="H6215" t="s">
        <v>61</v>
      </c>
      <c r="I6215" t="s">
        <v>28</v>
      </c>
      <c r="J6215" t="s">
        <v>56</v>
      </c>
      <c r="K6215" t="s">
        <v>116</v>
      </c>
      <c r="L6215" t="s">
        <v>44</v>
      </c>
      <c r="M6215" t="s">
        <v>121</v>
      </c>
      <c r="N6215" s="2">
        <v>41578</v>
      </c>
      <c r="O6215" s="2">
        <v>41579</v>
      </c>
      <c r="P6215">
        <v>4</v>
      </c>
      <c r="Q6215" s="1">
        <v>0.02</v>
      </c>
      <c r="R6215">
        <v>2.6</v>
      </c>
      <c r="S6215">
        <v>2.4</v>
      </c>
      <c r="T6215">
        <f t="shared" si="97"/>
        <v>10.4</v>
      </c>
    </row>
    <row r="6216" spans="1:20" x14ac:dyDescent="0.3">
      <c r="A6216">
        <v>6215</v>
      </c>
      <c r="B6216">
        <v>91149</v>
      </c>
      <c r="C6216" t="s">
        <v>259</v>
      </c>
      <c r="D6216" t="s">
        <v>38</v>
      </c>
      <c r="E6216" t="s">
        <v>39</v>
      </c>
      <c r="F6216" t="s">
        <v>31</v>
      </c>
      <c r="G6216" t="s">
        <v>23</v>
      </c>
      <c r="H6216" t="s">
        <v>49</v>
      </c>
      <c r="I6216" t="s">
        <v>28</v>
      </c>
      <c r="J6216" t="s">
        <v>56</v>
      </c>
      <c r="K6216" t="s">
        <v>82</v>
      </c>
      <c r="L6216" t="s">
        <v>192</v>
      </c>
      <c r="M6216" t="s">
        <v>296</v>
      </c>
      <c r="N6216" s="2">
        <v>41337</v>
      </c>
      <c r="O6216" s="2">
        <v>41338</v>
      </c>
      <c r="P6216">
        <v>6</v>
      </c>
      <c r="Q6216" s="1">
        <v>0.04</v>
      </c>
      <c r="R6216">
        <v>4.9800000000000004</v>
      </c>
      <c r="S6216">
        <v>8.33</v>
      </c>
      <c r="T6216">
        <f t="shared" si="97"/>
        <v>29.880000000000003</v>
      </c>
    </row>
    <row r="6217" spans="1:20" x14ac:dyDescent="0.3">
      <c r="A6217">
        <v>6216</v>
      </c>
      <c r="B6217">
        <v>91556</v>
      </c>
      <c r="C6217" t="s">
        <v>1623</v>
      </c>
      <c r="D6217" t="s">
        <v>20</v>
      </c>
      <c r="E6217" t="s">
        <v>39</v>
      </c>
      <c r="F6217" t="s">
        <v>22</v>
      </c>
      <c r="G6217" t="s">
        <v>41</v>
      </c>
      <c r="H6217" t="s">
        <v>94</v>
      </c>
      <c r="I6217" t="s">
        <v>28</v>
      </c>
      <c r="J6217" t="s">
        <v>56</v>
      </c>
      <c r="K6217" t="s">
        <v>228</v>
      </c>
      <c r="L6217" t="s">
        <v>192</v>
      </c>
      <c r="M6217" t="s">
        <v>199</v>
      </c>
      <c r="N6217" s="2">
        <v>40877</v>
      </c>
      <c r="O6217" s="2">
        <v>40878</v>
      </c>
      <c r="P6217">
        <v>20</v>
      </c>
      <c r="Q6217" s="1">
        <v>0.01</v>
      </c>
      <c r="R6217">
        <v>20.98</v>
      </c>
      <c r="S6217">
        <v>8.83</v>
      </c>
      <c r="T6217">
        <f t="shared" si="97"/>
        <v>419.6</v>
      </c>
    </row>
    <row r="6218" spans="1:20" x14ac:dyDescent="0.3">
      <c r="A6218">
        <v>6217</v>
      </c>
      <c r="B6218">
        <v>87009</v>
      </c>
      <c r="C6218" t="s">
        <v>552</v>
      </c>
      <c r="D6218" t="s">
        <v>20</v>
      </c>
      <c r="E6218" t="s">
        <v>39</v>
      </c>
      <c r="F6218" t="s">
        <v>22</v>
      </c>
      <c r="G6218" t="s">
        <v>41</v>
      </c>
      <c r="H6218" t="s">
        <v>42</v>
      </c>
      <c r="I6218" t="s">
        <v>28</v>
      </c>
      <c r="J6218" t="s">
        <v>56</v>
      </c>
      <c r="K6218" t="s">
        <v>181</v>
      </c>
      <c r="L6218" t="s">
        <v>192</v>
      </c>
      <c r="M6218" t="s">
        <v>238</v>
      </c>
      <c r="N6218" s="2">
        <v>40896</v>
      </c>
      <c r="O6218" s="2">
        <v>40898</v>
      </c>
      <c r="P6218">
        <v>13</v>
      </c>
      <c r="Q6218" s="1">
        <v>0</v>
      </c>
      <c r="R6218">
        <v>60.97</v>
      </c>
      <c r="S6218">
        <v>4.5</v>
      </c>
      <c r="T6218">
        <f t="shared" si="97"/>
        <v>792.61</v>
      </c>
    </row>
    <row r="6219" spans="1:20" x14ac:dyDescent="0.3">
      <c r="A6219">
        <v>6218</v>
      </c>
      <c r="B6219">
        <v>87009</v>
      </c>
      <c r="C6219" t="s">
        <v>552</v>
      </c>
      <c r="D6219" t="s">
        <v>20</v>
      </c>
      <c r="E6219" t="s">
        <v>39</v>
      </c>
      <c r="F6219" t="s">
        <v>22</v>
      </c>
      <c r="G6219" t="s">
        <v>41</v>
      </c>
      <c r="H6219" t="s">
        <v>42</v>
      </c>
      <c r="I6219" t="s">
        <v>28</v>
      </c>
      <c r="J6219" t="s">
        <v>56</v>
      </c>
      <c r="K6219" t="s">
        <v>158</v>
      </c>
      <c r="L6219" t="s">
        <v>192</v>
      </c>
      <c r="M6219" t="s">
        <v>190</v>
      </c>
      <c r="N6219" s="2">
        <v>40896</v>
      </c>
      <c r="O6219" s="2">
        <v>40897</v>
      </c>
      <c r="P6219">
        <v>11</v>
      </c>
      <c r="Q6219" s="1">
        <v>0.08</v>
      </c>
      <c r="R6219">
        <v>6.48</v>
      </c>
      <c r="S6219">
        <v>5.82</v>
      </c>
      <c r="T6219">
        <f t="shared" si="97"/>
        <v>71.28</v>
      </c>
    </row>
    <row r="6220" spans="1:20" x14ac:dyDescent="0.3">
      <c r="A6220">
        <v>6219</v>
      </c>
      <c r="B6220">
        <v>91440</v>
      </c>
      <c r="C6220" t="s">
        <v>785</v>
      </c>
      <c r="D6220" t="s">
        <v>38</v>
      </c>
      <c r="E6220" t="s">
        <v>21</v>
      </c>
      <c r="F6220" t="s">
        <v>22</v>
      </c>
      <c r="G6220" t="s">
        <v>48</v>
      </c>
      <c r="H6220" t="s">
        <v>33</v>
      </c>
      <c r="I6220" t="s">
        <v>28</v>
      </c>
      <c r="J6220" t="s">
        <v>56</v>
      </c>
      <c r="K6220" t="s">
        <v>1107</v>
      </c>
      <c r="L6220" t="s">
        <v>192</v>
      </c>
      <c r="M6220" t="s">
        <v>123</v>
      </c>
      <c r="N6220" s="2">
        <v>41223</v>
      </c>
      <c r="O6220" s="2">
        <v>41227</v>
      </c>
      <c r="P6220">
        <v>18</v>
      </c>
      <c r="Q6220" s="1">
        <v>7.0000000000000007E-2</v>
      </c>
      <c r="R6220">
        <v>155.99</v>
      </c>
      <c r="S6220">
        <v>8.99</v>
      </c>
      <c r="T6220">
        <f t="shared" si="97"/>
        <v>2807.82</v>
      </c>
    </row>
    <row r="6221" spans="1:20" x14ac:dyDescent="0.3">
      <c r="A6221">
        <v>6220</v>
      </c>
      <c r="B6221">
        <v>91440</v>
      </c>
      <c r="C6221" t="s">
        <v>1208</v>
      </c>
      <c r="D6221" t="s">
        <v>20</v>
      </c>
      <c r="E6221" t="s">
        <v>39</v>
      </c>
      <c r="F6221" t="s">
        <v>22</v>
      </c>
      <c r="G6221" t="s">
        <v>48</v>
      </c>
      <c r="H6221" t="s">
        <v>61</v>
      </c>
      <c r="I6221" t="s">
        <v>28</v>
      </c>
      <c r="J6221" t="s">
        <v>56</v>
      </c>
      <c r="K6221" t="s">
        <v>181</v>
      </c>
      <c r="L6221" t="s">
        <v>192</v>
      </c>
      <c r="M6221" t="s">
        <v>190</v>
      </c>
      <c r="N6221" s="2">
        <v>41223</v>
      </c>
      <c r="O6221" s="2">
        <v>41230</v>
      </c>
      <c r="P6221">
        <v>34</v>
      </c>
      <c r="Q6221" s="1">
        <v>0.09</v>
      </c>
      <c r="R6221">
        <v>17.7</v>
      </c>
      <c r="S6221">
        <v>9.4700000000000006</v>
      </c>
      <c r="T6221">
        <f t="shared" si="97"/>
        <v>601.79999999999995</v>
      </c>
    </row>
    <row r="6222" spans="1:20" x14ac:dyDescent="0.3">
      <c r="A6222">
        <v>6221</v>
      </c>
      <c r="B6222">
        <v>91440</v>
      </c>
      <c r="C6222" t="s">
        <v>1208</v>
      </c>
      <c r="D6222" t="s">
        <v>20</v>
      </c>
      <c r="E6222" t="s">
        <v>39</v>
      </c>
      <c r="F6222" t="s">
        <v>22</v>
      </c>
      <c r="G6222" t="s">
        <v>48</v>
      </c>
      <c r="H6222" t="s">
        <v>94</v>
      </c>
      <c r="I6222" t="s">
        <v>28</v>
      </c>
      <c r="J6222" t="s">
        <v>56</v>
      </c>
      <c r="K6222" t="s">
        <v>248</v>
      </c>
      <c r="L6222" t="s">
        <v>746</v>
      </c>
      <c r="M6222" t="s">
        <v>123</v>
      </c>
      <c r="N6222" s="2">
        <v>41223</v>
      </c>
      <c r="O6222" s="2">
        <v>41228</v>
      </c>
      <c r="P6222">
        <v>32</v>
      </c>
      <c r="Q6222" s="1">
        <v>0.01</v>
      </c>
      <c r="R6222">
        <v>135.31</v>
      </c>
      <c r="S6222">
        <v>35</v>
      </c>
      <c r="T6222">
        <f t="shared" si="97"/>
        <v>4329.92</v>
      </c>
    </row>
    <row r="6223" spans="1:20" x14ac:dyDescent="0.3">
      <c r="A6223">
        <v>6222</v>
      </c>
      <c r="B6223">
        <v>87088</v>
      </c>
      <c r="C6223" t="s">
        <v>1007</v>
      </c>
      <c r="D6223" t="s">
        <v>20</v>
      </c>
      <c r="E6223" t="s">
        <v>39</v>
      </c>
      <c r="F6223" t="s">
        <v>47</v>
      </c>
      <c r="G6223" t="s">
        <v>41</v>
      </c>
      <c r="H6223" t="s">
        <v>49</v>
      </c>
      <c r="I6223" t="s">
        <v>28</v>
      </c>
      <c r="J6223" t="s">
        <v>56</v>
      </c>
      <c r="K6223" t="s">
        <v>158</v>
      </c>
      <c r="L6223" t="s">
        <v>192</v>
      </c>
      <c r="M6223" t="s">
        <v>117</v>
      </c>
      <c r="N6223" s="2">
        <v>40557</v>
      </c>
      <c r="O6223" s="2">
        <v>40558</v>
      </c>
      <c r="P6223">
        <v>3</v>
      </c>
      <c r="Q6223" s="1">
        <v>0.03</v>
      </c>
      <c r="R6223">
        <v>35.94</v>
      </c>
      <c r="S6223">
        <v>6.66</v>
      </c>
      <c r="T6223">
        <f t="shared" si="97"/>
        <v>107.82</v>
      </c>
    </row>
    <row r="6224" spans="1:20" x14ac:dyDescent="0.3">
      <c r="A6224">
        <v>6223</v>
      </c>
      <c r="B6224">
        <v>89422</v>
      </c>
      <c r="C6224" t="s">
        <v>1283</v>
      </c>
      <c r="D6224" t="s">
        <v>20</v>
      </c>
      <c r="E6224" t="s">
        <v>39</v>
      </c>
      <c r="F6224" t="s">
        <v>40</v>
      </c>
      <c r="G6224" t="s">
        <v>48</v>
      </c>
      <c r="H6224" t="s">
        <v>49</v>
      </c>
      <c r="I6224" t="s">
        <v>28</v>
      </c>
      <c r="J6224" t="s">
        <v>56</v>
      </c>
      <c r="K6224" t="s">
        <v>129</v>
      </c>
      <c r="L6224" t="s">
        <v>192</v>
      </c>
      <c r="M6224" t="s">
        <v>108</v>
      </c>
      <c r="N6224" s="2">
        <v>41232</v>
      </c>
      <c r="O6224" s="2">
        <v>41234</v>
      </c>
      <c r="P6224">
        <v>18</v>
      </c>
      <c r="Q6224" s="1">
        <v>0.03</v>
      </c>
      <c r="R6224">
        <v>70.97</v>
      </c>
      <c r="S6224">
        <v>3.5</v>
      </c>
      <c r="T6224">
        <f t="shared" si="97"/>
        <v>1277.46</v>
      </c>
    </row>
    <row r="6225" spans="1:20" x14ac:dyDescent="0.3">
      <c r="A6225">
        <v>6224</v>
      </c>
      <c r="B6225">
        <v>89422</v>
      </c>
      <c r="C6225" t="s">
        <v>1283</v>
      </c>
      <c r="D6225" t="s">
        <v>20</v>
      </c>
      <c r="E6225" t="s">
        <v>21</v>
      </c>
      <c r="F6225" t="s">
        <v>40</v>
      </c>
      <c r="G6225" t="s">
        <v>48</v>
      </c>
      <c r="H6225" t="s">
        <v>203</v>
      </c>
      <c r="I6225" t="s">
        <v>28</v>
      </c>
      <c r="J6225" t="s">
        <v>36</v>
      </c>
      <c r="K6225" t="s">
        <v>1138</v>
      </c>
      <c r="L6225" t="s">
        <v>26</v>
      </c>
      <c r="M6225" t="s">
        <v>342</v>
      </c>
      <c r="N6225" s="2">
        <v>41232</v>
      </c>
      <c r="O6225" s="2">
        <v>41236</v>
      </c>
      <c r="P6225">
        <v>1</v>
      </c>
      <c r="Q6225" s="1">
        <v>0.02</v>
      </c>
      <c r="R6225">
        <v>8.32</v>
      </c>
      <c r="S6225">
        <v>2.38</v>
      </c>
      <c r="T6225">
        <f t="shared" si="97"/>
        <v>8.32</v>
      </c>
    </row>
    <row r="6226" spans="1:20" x14ac:dyDescent="0.3">
      <c r="A6226">
        <v>6225</v>
      </c>
      <c r="B6226">
        <v>89422</v>
      </c>
      <c r="C6226" t="s">
        <v>1283</v>
      </c>
      <c r="D6226" t="s">
        <v>20</v>
      </c>
      <c r="E6226" t="s">
        <v>21</v>
      </c>
      <c r="F6226" t="s">
        <v>40</v>
      </c>
      <c r="G6226" t="s">
        <v>48</v>
      </c>
      <c r="H6226" t="s">
        <v>206</v>
      </c>
      <c r="I6226" t="s">
        <v>28</v>
      </c>
      <c r="J6226" t="s">
        <v>36</v>
      </c>
      <c r="K6226" t="s">
        <v>204</v>
      </c>
      <c r="L6226" t="s">
        <v>192</v>
      </c>
      <c r="M6226" t="s">
        <v>393</v>
      </c>
      <c r="N6226" s="2">
        <v>41232</v>
      </c>
      <c r="O6226" s="2">
        <v>41234</v>
      </c>
      <c r="P6226">
        <v>43</v>
      </c>
      <c r="Q6226" s="1">
        <v>0.1</v>
      </c>
      <c r="R6226">
        <v>49.99</v>
      </c>
      <c r="S6226">
        <v>19.989999999999998</v>
      </c>
      <c r="T6226">
        <f t="shared" si="97"/>
        <v>2149.5700000000002</v>
      </c>
    </row>
    <row r="6227" spans="1:20" x14ac:dyDescent="0.3">
      <c r="A6227">
        <v>6226</v>
      </c>
      <c r="B6227">
        <v>89422</v>
      </c>
      <c r="C6227" t="s">
        <v>341</v>
      </c>
      <c r="D6227" t="s">
        <v>578</v>
      </c>
      <c r="E6227" t="s">
        <v>187</v>
      </c>
      <c r="F6227" t="s">
        <v>40</v>
      </c>
      <c r="G6227" t="s">
        <v>48</v>
      </c>
      <c r="H6227" t="s">
        <v>188</v>
      </c>
      <c r="I6227" t="s">
        <v>28</v>
      </c>
      <c r="J6227" t="s">
        <v>36</v>
      </c>
      <c r="K6227" t="s">
        <v>43</v>
      </c>
      <c r="L6227" t="s">
        <v>330</v>
      </c>
      <c r="M6227" t="s">
        <v>125</v>
      </c>
      <c r="N6227" s="2">
        <v>41232</v>
      </c>
      <c r="O6227" s="2">
        <v>41237</v>
      </c>
      <c r="P6227">
        <v>29</v>
      </c>
      <c r="Q6227" s="1">
        <v>0.03</v>
      </c>
      <c r="R6227">
        <v>880.98</v>
      </c>
      <c r="S6227">
        <v>44.55</v>
      </c>
      <c r="T6227">
        <f t="shared" si="97"/>
        <v>25548.420000000002</v>
      </c>
    </row>
    <row r="6228" spans="1:20" x14ac:dyDescent="0.3">
      <c r="A6228">
        <v>6227</v>
      </c>
      <c r="B6228">
        <v>85824</v>
      </c>
      <c r="C6228" t="s">
        <v>559</v>
      </c>
      <c r="D6228" t="s">
        <v>20</v>
      </c>
      <c r="E6228" t="s">
        <v>21</v>
      </c>
      <c r="F6228" t="s">
        <v>47</v>
      </c>
      <c r="G6228" t="s">
        <v>41</v>
      </c>
      <c r="H6228" t="s">
        <v>203</v>
      </c>
      <c r="I6228" t="s">
        <v>28</v>
      </c>
      <c r="J6228" t="s">
        <v>36</v>
      </c>
      <c r="K6228" t="s">
        <v>409</v>
      </c>
      <c r="L6228" t="s">
        <v>192</v>
      </c>
      <c r="M6228" t="s">
        <v>134</v>
      </c>
      <c r="N6228" s="2">
        <v>41518</v>
      </c>
      <c r="O6228" s="2">
        <v>41518</v>
      </c>
      <c r="P6228">
        <v>24</v>
      </c>
      <c r="Q6228" s="1">
        <v>0.09</v>
      </c>
      <c r="R6228">
        <v>26.31</v>
      </c>
      <c r="S6228">
        <v>5.89</v>
      </c>
      <c r="T6228">
        <f t="shared" si="97"/>
        <v>631.43999999999994</v>
      </c>
    </row>
    <row r="6229" spans="1:20" x14ac:dyDescent="0.3">
      <c r="A6229">
        <v>6228</v>
      </c>
      <c r="B6229">
        <v>91263</v>
      </c>
      <c r="C6229" t="s">
        <v>692</v>
      </c>
      <c r="D6229" t="s">
        <v>20</v>
      </c>
      <c r="E6229" t="s">
        <v>39</v>
      </c>
      <c r="F6229" t="s">
        <v>22</v>
      </c>
      <c r="G6229" t="s">
        <v>41</v>
      </c>
      <c r="H6229" t="s">
        <v>78</v>
      </c>
      <c r="I6229" t="s">
        <v>28</v>
      </c>
      <c r="J6229" t="s">
        <v>36</v>
      </c>
      <c r="K6229" t="s">
        <v>189</v>
      </c>
      <c r="L6229" t="s">
        <v>192</v>
      </c>
      <c r="M6229" t="s">
        <v>96</v>
      </c>
      <c r="N6229" s="2">
        <v>40439</v>
      </c>
      <c r="O6229" s="2">
        <v>40440</v>
      </c>
      <c r="P6229">
        <v>13</v>
      </c>
      <c r="Q6229" s="1">
        <v>0.01</v>
      </c>
      <c r="R6229">
        <v>26.17</v>
      </c>
      <c r="S6229">
        <v>1.39</v>
      </c>
      <c r="T6229">
        <f t="shared" si="97"/>
        <v>340.21000000000004</v>
      </c>
    </row>
    <row r="6230" spans="1:20" x14ac:dyDescent="0.3">
      <c r="A6230">
        <v>6229</v>
      </c>
      <c r="B6230">
        <v>88280</v>
      </c>
      <c r="C6230" t="s">
        <v>941</v>
      </c>
      <c r="D6230" t="s">
        <v>20</v>
      </c>
      <c r="E6230" t="s">
        <v>21</v>
      </c>
      <c r="F6230" t="s">
        <v>31</v>
      </c>
      <c r="G6230" t="s">
        <v>93</v>
      </c>
      <c r="H6230" t="s">
        <v>33</v>
      </c>
      <c r="I6230" t="s">
        <v>28</v>
      </c>
      <c r="J6230" t="s">
        <v>36</v>
      </c>
      <c r="K6230" t="s">
        <v>409</v>
      </c>
      <c r="L6230" t="s">
        <v>706</v>
      </c>
      <c r="M6230" t="s">
        <v>131</v>
      </c>
      <c r="N6230" s="2">
        <v>40418</v>
      </c>
      <c r="O6230" s="2">
        <v>40419</v>
      </c>
      <c r="P6230">
        <v>11</v>
      </c>
      <c r="Q6230" s="1">
        <v>0.05</v>
      </c>
      <c r="R6230">
        <v>20.99</v>
      </c>
      <c r="S6230">
        <v>4.8099999999999996</v>
      </c>
      <c r="T6230">
        <f t="shared" si="97"/>
        <v>230.89</v>
      </c>
    </row>
    <row r="6231" spans="1:20" x14ac:dyDescent="0.3">
      <c r="A6231">
        <v>6230</v>
      </c>
      <c r="B6231">
        <v>86032</v>
      </c>
      <c r="C6231" t="s">
        <v>1585</v>
      </c>
      <c r="D6231" t="s">
        <v>20</v>
      </c>
      <c r="E6231" t="s">
        <v>187</v>
      </c>
      <c r="F6231" t="s">
        <v>47</v>
      </c>
      <c r="G6231" t="s">
        <v>48</v>
      </c>
      <c r="H6231" t="s">
        <v>219</v>
      </c>
      <c r="I6231" t="s">
        <v>28</v>
      </c>
      <c r="J6231" t="s">
        <v>36</v>
      </c>
      <c r="K6231" t="s">
        <v>68</v>
      </c>
      <c r="L6231" t="s">
        <v>26</v>
      </c>
      <c r="M6231" t="s">
        <v>114</v>
      </c>
      <c r="N6231" s="2">
        <v>41579</v>
      </c>
      <c r="O6231" s="2">
        <v>41583</v>
      </c>
      <c r="P6231">
        <v>16</v>
      </c>
      <c r="Q6231" s="1">
        <v>0.09</v>
      </c>
      <c r="R6231">
        <v>6.64</v>
      </c>
      <c r="S6231">
        <v>4.95</v>
      </c>
      <c r="T6231">
        <f t="shared" si="97"/>
        <v>106.24</v>
      </c>
    </row>
    <row r="6232" spans="1:20" x14ac:dyDescent="0.3">
      <c r="A6232">
        <v>6231</v>
      </c>
      <c r="B6232">
        <v>86032</v>
      </c>
      <c r="C6232" t="s">
        <v>2402</v>
      </c>
      <c r="D6232" t="s">
        <v>20</v>
      </c>
      <c r="E6232" t="s">
        <v>21</v>
      </c>
      <c r="F6232" t="s">
        <v>31</v>
      </c>
      <c r="G6232" t="s">
        <v>48</v>
      </c>
      <c r="H6232" t="s">
        <v>203</v>
      </c>
      <c r="I6232" t="s">
        <v>28</v>
      </c>
      <c r="J6232" t="s">
        <v>36</v>
      </c>
      <c r="K6232" t="s">
        <v>25</v>
      </c>
      <c r="L6232" t="s">
        <v>192</v>
      </c>
      <c r="M6232" t="s">
        <v>63</v>
      </c>
      <c r="N6232" s="2">
        <v>41579</v>
      </c>
      <c r="O6232" s="2">
        <v>41583</v>
      </c>
      <c r="P6232">
        <v>20</v>
      </c>
      <c r="Q6232" s="1">
        <v>0.04</v>
      </c>
      <c r="R6232">
        <v>110.99</v>
      </c>
      <c r="S6232">
        <v>2.5</v>
      </c>
      <c r="T6232">
        <f t="shared" si="97"/>
        <v>2219.7999999999997</v>
      </c>
    </row>
    <row r="6233" spans="1:20" x14ac:dyDescent="0.3">
      <c r="A6233">
        <v>6232</v>
      </c>
      <c r="B6233">
        <v>86032</v>
      </c>
      <c r="C6233" t="s">
        <v>704</v>
      </c>
      <c r="D6233" t="s">
        <v>20</v>
      </c>
      <c r="E6233" t="s">
        <v>39</v>
      </c>
      <c r="F6233" t="s">
        <v>31</v>
      </c>
      <c r="G6233" t="s">
        <v>48</v>
      </c>
      <c r="H6233" t="s">
        <v>42</v>
      </c>
      <c r="I6233" t="s">
        <v>28</v>
      </c>
      <c r="J6233" t="s">
        <v>36</v>
      </c>
      <c r="K6233" t="s">
        <v>172</v>
      </c>
      <c r="L6233" t="s">
        <v>44</v>
      </c>
      <c r="M6233" t="s">
        <v>35</v>
      </c>
      <c r="N6233" s="2">
        <v>41579</v>
      </c>
      <c r="O6233" s="2">
        <v>41584</v>
      </c>
      <c r="P6233">
        <v>41</v>
      </c>
      <c r="Q6233" s="1">
        <v>0.05</v>
      </c>
      <c r="R6233">
        <v>2.98</v>
      </c>
      <c r="S6233">
        <v>1.58</v>
      </c>
      <c r="T6233">
        <f t="shared" si="97"/>
        <v>122.17999999999999</v>
      </c>
    </row>
    <row r="6234" spans="1:20" x14ac:dyDescent="0.3">
      <c r="A6234">
        <v>6233</v>
      </c>
      <c r="B6234">
        <v>87158</v>
      </c>
      <c r="C6234" t="s">
        <v>1348</v>
      </c>
      <c r="D6234" t="s">
        <v>20</v>
      </c>
      <c r="E6234" t="s">
        <v>187</v>
      </c>
      <c r="F6234" t="s">
        <v>22</v>
      </c>
      <c r="G6234" t="s">
        <v>32</v>
      </c>
      <c r="H6234" t="s">
        <v>217</v>
      </c>
      <c r="I6234" t="s">
        <v>28</v>
      </c>
      <c r="J6234" t="s">
        <v>36</v>
      </c>
      <c r="K6234" t="s">
        <v>282</v>
      </c>
      <c r="L6234" t="s">
        <v>44</v>
      </c>
      <c r="M6234" t="s">
        <v>227</v>
      </c>
      <c r="N6234" s="2">
        <v>41457</v>
      </c>
      <c r="O6234" s="2">
        <v>41458</v>
      </c>
      <c r="P6234">
        <v>15</v>
      </c>
      <c r="Q6234" s="1">
        <v>0</v>
      </c>
      <c r="R6234">
        <v>70.709999999999994</v>
      </c>
      <c r="S6234">
        <v>37.58</v>
      </c>
      <c r="T6234">
        <f t="shared" si="97"/>
        <v>1060.6499999999999</v>
      </c>
    </row>
    <row r="6235" spans="1:20" x14ac:dyDescent="0.3">
      <c r="A6235">
        <v>6234</v>
      </c>
      <c r="B6235">
        <v>87158</v>
      </c>
      <c r="C6235" t="s">
        <v>1348</v>
      </c>
      <c r="D6235" t="s">
        <v>38</v>
      </c>
      <c r="E6235" t="s">
        <v>21</v>
      </c>
      <c r="F6235" t="s">
        <v>22</v>
      </c>
      <c r="G6235" t="s">
        <v>32</v>
      </c>
      <c r="H6235" t="s">
        <v>33</v>
      </c>
      <c r="I6235" t="s">
        <v>28</v>
      </c>
      <c r="J6235" t="s">
        <v>36</v>
      </c>
      <c r="K6235" t="s">
        <v>1107</v>
      </c>
      <c r="L6235" t="s">
        <v>192</v>
      </c>
      <c r="M6235" t="s">
        <v>238</v>
      </c>
      <c r="N6235" s="2">
        <v>41457</v>
      </c>
      <c r="O6235" s="2">
        <v>41459</v>
      </c>
      <c r="P6235">
        <v>6</v>
      </c>
      <c r="Q6235" s="1">
        <v>7.0000000000000007E-2</v>
      </c>
      <c r="R6235">
        <v>65.989999999999995</v>
      </c>
      <c r="S6235">
        <v>8.99</v>
      </c>
      <c r="T6235">
        <f t="shared" si="97"/>
        <v>395.93999999999994</v>
      </c>
    </row>
    <row r="6236" spans="1:20" x14ac:dyDescent="0.3">
      <c r="A6236">
        <v>6235</v>
      </c>
      <c r="B6236">
        <v>91483</v>
      </c>
      <c r="C6236" t="s">
        <v>1779</v>
      </c>
      <c r="D6236" t="s">
        <v>20</v>
      </c>
      <c r="E6236" t="s">
        <v>187</v>
      </c>
      <c r="F6236" t="s">
        <v>22</v>
      </c>
      <c r="G6236" t="s">
        <v>93</v>
      </c>
      <c r="H6236" t="s">
        <v>219</v>
      </c>
      <c r="I6236" t="s">
        <v>28</v>
      </c>
      <c r="J6236" t="s">
        <v>36</v>
      </c>
      <c r="K6236" t="s">
        <v>82</v>
      </c>
      <c r="L6236" t="s">
        <v>706</v>
      </c>
      <c r="M6236" t="s">
        <v>246</v>
      </c>
      <c r="N6236" s="2">
        <v>41033</v>
      </c>
      <c r="O6236" s="2">
        <v>41034</v>
      </c>
      <c r="P6236">
        <v>8</v>
      </c>
      <c r="Q6236" s="1">
        <v>0.04</v>
      </c>
      <c r="R6236">
        <v>9.77</v>
      </c>
      <c r="S6236">
        <v>6.02</v>
      </c>
      <c r="T6236">
        <f t="shared" si="97"/>
        <v>78.16</v>
      </c>
    </row>
    <row r="6237" spans="1:20" x14ac:dyDescent="0.3">
      <c r="A6237">
        <v>6236</v>
      </c>
      <c r="B6237">
        <v>91191</v>
      </c>
      <c r="C6237" t="s">
        <v>480</v>
      </c>
      <c r="D6237" t="s">
        <v>20</v>
      </c>
      <c r="E6237" t="s">
        <v>39</v>
      </c>
      <c r="F6237" t="s">
        <v>31</v>
      </c>
      <c r="G6237" t="s">
        <v>48</v>
      </c>
      <c r="H6237" t="s">
        <v>78</v>
      </c>
      <c r="I6237" t="s">
        <v>28</v>
      </c>
      <c r="J6237" t="s">
        <v>36</v>
      </c>
      <c r="K6237" t="s">
        <v>136</v>
      </c>
      <c r="L6237" t="s">
        <v>192</v>
      </c>
      <c r="M6237" t="s">
        <v>35</v>
      </c>
      <c r="N6237" s="2">
        <v>41430</v>
      </c>
      <c r="O6237" s="2">
        <v>41437</v>
      </c>
      <c r="P6237">
        <v>16</v>
      </c>
      <c r="Q6237" s="1">
        <v>0.1</v>
      </c>
      <c r="R6237">
        <v>4.28</v>
      </c>
      <c r="S6237">
        <v>5.17</v>
      </c>
      <c r="T6237">
        <f t="shared" si="97"/>
        <v>68.48</v>
      </c>
    </row>
    <row r="6238" spans="1:20" x14ac:dyDescent="0.3">
      <c r="A6238">
        <v>6237</v>
      </c>
      <c r="B6238">
        <v>91191</v>
      </c>
      <c r="C6238" t="s">
        <v>480</v>
      </c>
      <c r="D6238" t="s">
        <v>38</v>
      </c>
      <c r="E6238" t="s">
        <v>21</v>
      </c>
      <c r="F6238" t="s">
        <v>31</v>
      </c>
      <c r="G6238" t="s">
        <v>48</v>
      </c>
      <c r="H6238" t="s">
        <v>203</v>
      </c>
      <c r="I6238" t="s">
        <v>28</v>
      </c>
      <c r="J6238" t="s">
        <v>36</v>
      </c>
      <c r="K6238" t="s">
        <v>198</v>
      </c>
      <c r="L6238" t="s">
        <v>192</v>
      </c>
      <c r="M6238" t="s">
        <v>35</v>
      </c>
      <c r="N6238" s="2">
        <v>41430</v>
      </c>
      <c r="O6238" s="2">
        <v>41437</v>
      </c>
      <c r="P6238">
        <v>12</v>
      </c>
      <c r="Q6238" s="1">
        <v>0.05</v>
      </c>
      <c r="R6238">
        <v>175.99</v>
      </c>
      <c r="S6238">
        <v>4.99</v>
      </c>
      <c r="T6238">
        <f t="shared" si="97"/>
        <v>2111.88</v>
      </c>
    </row>
    <row r="6239" spans="1:20" x14ac:dyDescent="0.3">
      <c r="A6239">
        <v>6238</v>
      </c>
      <c r="B6239">
        <v>89098</v>
      </c>
      <c r="C6239" t="s">
        <v>801</v>
      </c>
      <c r="D6239" t="s">
        <v>20</v>
      </c>
      <c r="E6239" t="s">
        <v>187</v>
      </c>
      <c r="F6239" t="s">
        <v>40</v>
      </c>
      <c r="G6239" t="s">
        <v>93</v>
      </c>
      <c r="H6239" t="s">
        <v>217</v>
      </c>
      <c r="I6239" t="s">
        <v>28</v>
      </c>
      <c r="J6239" t="s">
        <v>36</v>
      </c>
      <c r="K6239" t="s">
        <v>170</v>
      </c>
      <c r="L6239" t="s">
        <v>192</v>
      </c>
      <c r="M6239" t="s">
        <v>175</v>
      </c>
      <c r="N6239" s="2">
        <v>40648</v>
      </c>
      <c r="O6239" s="2">
        <v>40650</v>
      </c>
      <c r="P6239">
        <v>8</v>
      </c>
      <c r="Q6239" s="1">
        <v>7.0000000000000007E-2</v>
      </c>
      <c r="R6239">
        <v>33.979999999999997</v>
      </c>
      <c r="S6239">
        <v>19.989999999999998</v>
      </c>
      <c r="T6239">
        <f t="shared" si="97"/>
        <v>271.83999999999997</v>
      </c>
    </row>
    <row r="6240" spans="1:20" x14ac:dyDescent="0.3">
      <c r="A6240">
        <v>6239</v>
      </c>
      <c r="B6240">
        <v>91297</v>
      </c>
      <c r="C6240" t="s">
        <v>237</v>
      </c>
      <c r="D6240" t="s">
        <v>20</v>
      </c>
      <c r="E6240" t="s">
        <v>39</v>
      </c>
      <c r="F6240" t="s">
        <v>22</v>
      </c>
      <c r="G6240" t="s">
        <v>23</v>
      </c>
      <c r="H6240" t="s">
        <v>49</v>
      </c>
      <c r="I6240" t="s">
        <v>28</v>
      </c>
      <c r="J6240" t="s">
        <v>36</v>
      </c>
      <c r="K6240" t="s">
        <v>58</v>
      </c>
      <c r="L6240" t="s">
        <v>192</v>
      </c>
      <c r="M6240" t="s">
        <v>173</v>
      </c>
      <c r="N6240" s="2">
        <v>40394</v>
      </c>
      <c r="O6240" s="2">
        <v>40396</v>
      </c>
      <c r="P6240">
        <v>17</v>
      </c>
      <c r="Q6240" s="1">
        <v>0.1</v>
      </c>
      <c r="R6240">
        <v>10.89</v>
      </c>
      <c r="S6240">
        <v>4.5</v>
      </c>
      <c r="T6240">
        <f t="shared" si="97"/>
        <v>185.13</v>
      </c>
    </row>
    <row r="6241" spans="1:20" x14ac:dyDescent="0.3">
      <c r="A6241">
        <v>6240</v>
      </c>
      <c r="B6241">
        <v>87569</v>
      </c>
      <c r="C6241" t="s">
        <v>2011</v>
      </c>
      <c r="D6241" t="s">
        <v>20</v>
      </c>
      <c r="E6241" t="s">
        <v>39</v>
      </c>
      <c r="F6241" t="s">
        <v>22</v>
      </c>
      <c r="G6241" t="s">
        <v>41</v>
      </c>
      <c r="H6241" t="s">
        <v>61</v>
      </c>
      <c r="I6241" t="s">
        <v>28</v>
      </c>
      <c r="J6241" t="s">
        <v>36</v>
      </c>
      <c r="K6241" t="s">
        <v>145</v>
      </c>
      <c r="L6241" t="s">
        <v>192</v>
      </c>
      <c r="M6241" t="s">
        <v>27</v>
      </c>
      <c r="N6241" s="2">
        <v>40342</v>
      </c>
      <c r="O6241" s="2">
        <v>40345</v>
      </c>
      <c r="P6241">
        <v>12</v>
      </c>
      <c r="Q6241" s="1">
        <v>0.08</v>
      </c>
      <c r="R6241">
        <v>17.149999999999999</v>
      </c>
      <c r="S6241">
        <v>4.96</v>
      </c>
      <c r="T6241">
        <f t="shared" si="97"/>
        <v>205.79999999999998</v>
      </c>
    </row>
    <row r="6242" spans="1:20" x14ac:dyDescent="0.3">
      <c r="A6242">
        <v>6241</v>
      </c>
      <c r="B6242">
        <v>89640</v>
      </c>
      <c r="C6242" t="s">
        <v>2354</v>
      </c>
      <c r="D6242" t="s">
        <v>38</v>
      </c>
      <c r="E6242" t="s">
        <v>187</v>
      </c>
      <c r="F6242" t="s">
        <v>22</v>
      </c>
      <c r="G6242" t="s">
        <v>23</v>
      </c>
      <c r="H6242" t="s">
        <v>225</v>
      </c>
      <c r="I6242" t="s">
        <v>28</v>
      </c>
      <c r="J6242" t="s">
        <v>36</v>
      </c>
      <c r="K6242" t="s">
        <v>158</v>
      </c>
      <c r="L6242" t="s">
        <v>192</v>
      </c>
      <c r="M6242" t="s">
        <v>80</v>
      </c>
      <c r="N6242" s="2">
        <v>40589</v>
      </c>
      <c r="O6242" s="2">
        <v>40591</v>
      </c>
      <c r="P6242">
        <v>2</v>
      </c>
      <c r="Q6242" s="1">
        <v>0.03</v>
      </c>
      <c r="R6242">
        <v>78.69</v>
      </c>
      <c r="S6242">
        <v>19.989999999999998</v>
      </c>
      <c r="T6242">
        <f t="shared" si="97"/>
        <v>157.38</v>
      </c>
    </row>
    <row r="6243" spans="1:20" x14ac:dyDescent="0.3">
      <c r="A6243">
        <v>6242</v>
      </c>
      <c r="B6243">
        <v>88585</v>
      </c>
      <c r="C6243" t="s">
        <v>2103</v>
      </c>
      <c r="D6243" t="s">
        <v>20</v>
      </c>
      <c r="E6243" t="s">
        <v>39</v>
      </c>
      <c r="F6243" t="s">
        <v>31</v>
      </c>
      <c r="G6243" t="s">
        <v>23</v>
      </c>
      <c r="H6243" t="s">
        <v>54</v>
      </c>
      <c r="I6243" t="s">
        <v>28</v>
      </c>
      <c r="J6243" t="s">
        <v>36</v>
      </c>
      <c r="K6243" t="s">
        <v>58</v>
      </c>
      <c r="L6243" t="s">
        <v>26</v>
      </c>
      <c r="M6243" t="s">
        <v>69</v>
      </c>
      <c r="N6243" s="2">
        <v>41414</v>
      </c>
      <c r="O6243" s="2">
        <v>41415</v>
      </c>
      <c r="P6243">
        <v>2</v>
      </c>
      <c r="Q6243" s="1">
        <v>7.0000000000000007E-2</v>
      </c>
      <c r="R6243">
        <v>22.99</v>
      </c>
      <c r="S6243">
        <v>8.99</v>
      </c>
      <c r="T6243">
        <f t="shared" si="97"/>
        <v>45.98</v>
      </c>
    </row>
    <row r="6244" spans="1:20" x14ac:dyDescent="0.3">
      <c r="A6244">
        <v>6243</v>
      </c>
      <c r="B6244">
        <v>87607</v>
      </c>
      <c r="C6244" t="s">
        <v>823</v>
      </c>
      <c r="D6244" t="s">
        <v>20</v>
      </c>
      <c r="E6244" t="s">
        <v>187</v>
      </c>
      <c r="F6244" t="s">
        <v>31</v>
      </c>
      <c r="G6244" t="s">
        <v>23</v>
      </c>
      <c r="H6244" t="s">
        <v>219</v>
      </c>
      <c r="I6244" t="s">
        <v>28</v>
      </c>
      <c r="J6244" t="s">
        <v>36</v>
      </c>
      <c r="K6244" t="s">
        <v>68</v>
      </c>
      <c r="L6244" t="s">
        <v>706</v>
      </c>
      <c r="M6244" t="s">
        <v>121</v>
      </c>
      <c r="N6244" s="2">
        <v>41000</v>
      </c>
      <c r="O6244" s="2">
        <v>41001</v>
      </c>
      <c r="P6244">
        <v>8</v>
      </c>
      <c r="Q6244" s="1">
        <v>0.08</v>
      </c>
      <c r="R6244">
        <v>26.64</v>
      </c>
      <c r="S6244">
        <v>5.3</v>
      </c>
      <c r="T6244">
        <f t="shared" si="97"/>
        <v>213.12</v>
      </c>
    </row>
    <row r="6245" spans="1:20" x14ac:dyDescent="0.3">
      <c r="A6245">
        <v>6244</v>
      </c>
      <c r="B6245">
        <v>87607</v>
      </c>
      <c r="C6245" t="s">
        <v>823</v>
      </c>
      <c r="D6245" t="s">
        <v>20</v>
      </c>
      <c r="E6245" t="s">
        <v>39</v>
      </c>
      <c r="F6245" t="s">
        <v>31</v>
      </c>
      <c r="G6245" t="s">
        <v>23</v>
      </c>
      <c r="H6245" t="s">
        <v>89</v>
      </c>
      <c r="I6245" t="s">
        <v>28</v>
      </c>
      <c r="J6245" t="s">
        <v>36</v>
      </c>
      <c r="K6245" t="s">
        <v>113</v>
      </c>
      <c r="L6245" t="s">
        <v>192</v>
      </c>
      <c r="M6245" t="s">
        <v>63</v>
      </c>
      <c r="N6245" s="2">
        <v>41000</v>
      </c>
      <c r="O6245" s="2">
        <v>41001</v>
      </c>
      <c r="P6245">
        <v>13</v>
      </c>
      <c r="Q6245" s="1">
        <v>0</v>
      </c>
      <c r="R6245">
        <v>9.99</v>
      </c>
      <c r="S6245">
        <v>4.78</v>
      </c>
      <c r="T6245">
        <f t="shared" si="97"/>
        <v>129.87</v>
      </c>
    </row>
    <row r="6246" spans="1:20" x14ac:dyDescent="0.3">
      <c r="A6246">
        <v>6245</v>
      </c>
      <c r="B6246">
        <v>87607</v>
      </c>
      <c r="C6246" t="s">
        <v>823</v>
      </c>
      <c r="D6246" t="s">
        <v>20</v>
      </c>
      <c r="E6246" t="s">
        <v>39</v>
      </c>
      <c r="F6246" t="s">
        <v>31</v>
      </c>
      <c r="G6246" t="s">
        <v>23</v>
      </c>
      <c r="H6246" t="s">
        <v>89</v>
      </c>
      <c r="I6246" t="s">
        <v>28</v>
      </c>
      <c r="J6246" t="s">
        <v>36</v>
      </c>
      <c r="K6246" t="s">
        <v>133</v>
      </c>
      <c r="L6246" t="s">
        <v>44</v>
      </c>
      <c r="M6246" t="s">
        <v>141</v>
      </c>
      <c r="N6246" s="2">
        <v>41000</v>
      </c>
      <c r="O6246" s="2">
        <v>41001</v>
      </c>
      <c r="P6246">
        <v>12</v>
      </c>
      <c r="Q6246" s="1">
        <v>7.0000000000000007E-2</v>
      </c>
      <c r="R6246">
        <v>3.55</v>
      </c>
      <c r="S6246">
        <v>1.43</v>
      </c>
      <c r="T6246">
        <f t="shared" si="97"/>
        <v>42.599999999999994</v>
      </c>
    </row>
    <row r="6247" spans="1:20" x14ac:dyDescent="0.3">
      <c r="A6247">
        <v>6246</v>
      </c>
      <c r="B6247">
        <v>89347</v>
      </c>
      <c r="C6247" t="s">
        <v>629</v>
      </c>
      <c r="D6247" t="s">
        <v>578</v>
      </c>
      <c r="E6247" t="s">
        <v>21</v>
      </c>
      <c r="F6247" t="s">
        <v>31</v>
      </c>
      <c r="G6247" t="s">
        <v>93</v>
      </c>
      <c r="H6247" t="s">
        <v>24</v>
      </c>
      <c r="I6247" t="s">
        <v>28</v>
      </c>
      <c r="J6247" t="s">
        <v>36</v>
      </c>
      <c r="K6247" t="s">
        <v>1107</v>
      </c>
      <c r="L6247" t="s">
        <v>330</v>
      </c>
      <c r="M6247" t="s">
        <v>121</v>
      </c>
      <c r="N6247" s="2">
        <v>40828</v>
      </c>
      <c r="O6247" s="2">
        <v>40830</v>
      </c>
      <c r="P6247">
        <v>20</v>
      </c>
      <c r="Q6247" s="1">
        <v>0.03</v>
      </c>
      <c r="R6247">
        <v>400.97</v>
      </c>
      <c r="S6247">
        <v>48.26</v>
      </c>
      <c r="T6247">
        <f t="shared" si="97"/>
        <v>8019.4000000000005</v>
      </c>
    </row>
    <row r="6248" spans="1:20" x14ac:dyDescent="0.3">
      <c r="A6248">
        <v>6247</v>
      </c>
      <c r="B6248">
        <v>88195</v>
      </c>
      <c r="C6248" t="s">
        <v>292</v>
      </c>
      <c r="D6248" t="s">
        <v>20</v>
      </c>
      <c r="E6248" t="s">
        <v>39</v>
      </c>
      <c r="F6248" t="s">
        <v>31</v>
      </c>
      <c r="G6248" t="s">
        <v>41</v>
      </c>
      <c r="H6248" t="s">
        <v>61</v>
      </c>
      <c r="I6248" t="s">
        <v>28</v>
      </c>
      <c r="J6248" t="s">
        <v>36</v>
      </c>
      <c r="K6248" t="s">
        <v>181</v>
      </c>
      <c r="L6248" t="s">
        <v>26</v>
      </c>
      <c r="M6248" t="s">
        <v>35</v>
      </c>
      <c r="N6248" s="2">
        <v>41489</v>
      </c>
      <c r="O6248" s="2">
        <v>41491</v>
      </c>
      <c r="P6248">
        <v>9</v>
      </c>
      <c r="Q6248" s="1">
        <v>0.03</v>
      </c>
      <c r="R6248">
        <v>10.98</v>
      </c>
      <c r="S6248">
        <v>3.37</v>
      </c>
      <c r="T6248">
        <f t="shared" si="97"/>
        <v>98.820000000000007</v>
      </c>
    </row>
    <row r="6249" spans="1:20" x14ac:dyDescent="0.3">
      <c r="A6249">
        <v>6248</v>
      </c>
      <c r="B6249">
        <v>88689</v>
      </c>
      <c r="C6249" t="s">
        <v>237</v>
      </c>
      <c r="D6249" t="s">
        <v>578</v>
      </c>
      <c r="E6249" t="s">
        <v>187</v>
      </c>
      <c r="F6249" t="s">
        <v>31</v>
      </c>
      <c r="G6249" t="s">
        <v>48</v>
      </c>
      <c r="H6249" t="s">
        <v>219</v>
      </c>
      <c r="I6249" t="s">
        <v>28</v>
      </c>
      <c r="J6249" t="s">
        <v>36</v>
      </c>
      <c r="K6249" t="s">
        <v>158</v>
      </c>
      <c r="L6249" t="s">
        <v>330</v>
      </c>
      <c r="M6249" t="s">
        <v>255</v>
      </c>
      <c r="N6249" s="2">
        <v>41161</v>
      </c>
      <c r="O6249" s="2">
        <v>41163</v>
      </c>
      <c r="P6249">
        <v>19</v>
      </c>
      <c r="Q6249" s="1">
        <v>0.09</v>
      </c>
      <c r="R6249">
        <v>550.98</v>
      </c>
      <c r="S6249">
        <v>64.59</v>
      </c>
      <c r="T6249">
        <f t="shared" si="97"/>
        <v>10468.620000000001</v>
      </c>
    </row>
    <row r="6250" spans="1:20" x14ac:dyDescent="0.3">
      <c r="A6250">
        <v>6249</v>
      </c>
      <c r="B6250">
        <v>87163</v>
      </c>
      <c r="C6250" t="s">
        <v>197</v>
      </c>
      <c r="D6250" t="s">
        <v>20</v>
      </c>
      <c r="E6250" t="s">
        <v>187</v>
      </c>
      <c r="F6250" t="s">
        <v>22</v>
      </c>
      <c r="G6250" t="s">
        <v>32</v>
      </c>
      <c r="H6250" t="s">
        <v>219</v>
      </c>
      <c r="I6250" t="s">
        <v>28</v>
      </c>
      <c r="J6250" t="s">
        <v>36</v>
      </c>
      <c r="K6250" t="s">
        <v>226</v>
      </c>
      <c r="L6250" t="s">
        <v>192</v>
      </c>
      <c r="M6250" t="s">
        <v>238</v>
      </c>
      <c r="N6250" s="2">
        <v>40717</v>
      </c>
      <c r="O6250" s="2">
        <v>40719</v>
      </c>
      <c r="P6250">
        <v>12</v>
      </c>
      <c r="Q6250" s="1">
        <v>0.03</v>
      </c>
      <c r="R6250">
        <v>9.3800000000000008</v>
      </c>
      <c r="S6250">
        <v>4.93</v>
      </c>
      <c r="T6250">
        <f t="shared" si="97"/>
        <v>112.56</v>
      </c>
    </row>
    <row r="6251" spans="1:20" x14ac:dyDescent="0.3">
      <c r="A6251">
        <v>6250</v>
      </c>
      <c r="B6251">
        <v>87163</v>
      </c>
      <c r="C6251" t="s">
        <v>422</v>
      </c>
      <c r="D6251" t="s">
        <v>578</v>
      </c>
      <c r="E6251" t="s">
        <v>39</v>
      </c>
      <c r="F6251" t="s">
        <v>47</v>
      </c>
      <c r="G6251" t="s">
        <v>32</v>
      </c>
      <c r="H6251" t="s">
        <v>61</v>
      </c>
      <c r="I6251" t="s">
        <v>28</v>
      </c>
      <c r="J6251" t="s">
        <v>36</v>
      </c>
      <c r="K6251" t="s">
        <v>181</v>
      </c>
      <c r="L6251" t="s">
        <v>283</v>
      </c>
      <c r="M6251" t="s">
        <v>111</v>
      </c>
      <c r="N6251" s="2">
        <v>40717</v>
      </c>
      <c r="O6251" s="2">
        <v>40718</v>
      </c>
      <c r="P6251">
        <v>15</v>
      </c>
      <c r="Q6251" s="1">
        <v>0.04</v>
      </c>
      <c r="R6251">
        <v>208.16</v>
      </c>
      <c r="S6251">
        <v>68.02</v>
      </c>
      <c r="T6251">
        <f t="shared" si="97"/>
        <v>3122.4</v>
      </c>
    </row>
    <row r="6252" spans="1:20" x14ac:dyDescent="0.3">
      <c r="A6252">
        <v>6251</v>
      </c>
      <c r="B6252">
        <v>91261</v>
      </c>
      <c r="C6252" t="s">
        <v>692</v>
      </c>
      <c r="D6252" t="s">
        <v>578</v>
      </c>
      <c r="E6252" t="s">
        <v>187</v>
      </c>
      <c r="F6252" t="s">
        <v>22</v>
      </c>
      <c r="G6252" t="s">
        <v>23</v>
      </c>
      <c r="H6252" t="s">
        <v>225</v>
      </c>
      <c r="I6252" t="s">
        <v>28</v>
      </c>
      <c r="J6252" t="s">
        <v>36</v>
      </c>
      <c r="K6252" t="s">
        <v>43</v>
      </c>
      <c r="L6252" t="s">
        <v>283</v>
      </c>
      <c r="M6252" t="s">
        <v>80</v>
      </c>
      <c r="N6252" s="2">
        <v>40233</v>
      </c>
      <c r="O6252" s="2">
        <v>40234</v>
      </c>
      <c r="P6252">
        <v>12</v>
      </c>
      <c r="Q6252" s="1">
        <v>0</v>
      </c>
      <c r="R6252">
        <v>300.98</v>
      </c>
      <c r="S6252">
        <v>164.73</v>
      </c>
      <c r="T6252">
        <f t="shared" si="97"/>
        <v>3611.76</v>
      </c>
    </row>
    <row r="6253" spans="1:20" x14ac:dyDescent="0.3">
      <c r="A6253">
        <v>6252</v>
      </c>
      <c r="B6253">
        <v>91261</v>
      </c>
      <c r="C6253" t="s">
        <v>692</v>
      </c>
      <c r="D6253" t="s">
        <v>20</v>
      </c>
      <c r="E6253" t="s">
        <v>39</v>
      </c>
      <c r="F6253" t="s">
        <v>22</v>
      </c>
      <c r="G6253" t="s">
        <v>23</v>
      </c>
      <c r="H6253" t="s">
        <v>61</v>
      </c>
      <c r="I6253" t="s">
        <v>28</v>
      </c>
      <c r="J6253" t="s">
        <v>36</v>
      </c>
      <c r="K6253" t="s">
        <v>119</v>
      </c>
      <c r="L6253" t="s">
        <v>44</v>
      </c>
      <c r="M6253" t="s">
        <v>80</v>
      </c>
      <c r="N6253" s="2">
        <v>40233</v>
      </c>
      <c r="O6253" s="2">
        <v>40235</v>
      </c>
      <c r="P6253">
        <v>1</v>
      </c>
      <c r="Q6253" s="1">
        <v>0.09</v>
      </c>
      <c r="R6253">
        <v>2.94</v>
      </c>
      <c r="S6253">
        <v>0.96</v>
      </c>
      <c r="T6253">
        <f t="shared" si="97"/>
        <v>2.94</v>
      </c>
    </row>
    <row r="6254" spans="1:20" x14ac:dyDescent="0.3">
      <c r="A6254">
        <v>6253</v>
      </c>
      <c r="B6254">
        <v>89467</v>
      </c>
      <c r="C6254" t="s">
        <v>2302</v>
      </c>
      <c r="D6254" t="s">
        <v>20</v>
      </c>
      <c r="E6254" t="s">
        <v>39</v>
      </c>
      <c r="F6254" t="s">
        <v>47</v>
      </c>
      <c r="G6254" t="s">
        <v>32</v>
      </c>
      <c r="H6254" t="s">
        <v>54</v>
      </c>
      <c r="I6254" t="s">
        <v>28</v>
      </c>
      <c r="J6254" t="s">
        <v>36</v>
      </c>
      <c r="K6254" t="s">
        <v>113</v>
      </c>
      <c r="L6254" t="s">
        <v>192</v>
      </c>
      <c r="M6254" t="s">
        <v>114</v>
      </c>
      <c r="N6254" s="2">
        <v>40648</v>
      </c>
      <c r="O6254" s="2">
        <v>40648</v>
      </c>
      <c r="P6254">
        <v>13</v>
      </c>
      <c r="Q6254" s="1">
        <v>0.08</v>
      </c>
      <c r="R6254">
        <v>59.98</v>
      </c>
      <c r="S6254">
        <v>3.99</v>
      </c>
      <c r="T6254">
        <f t="shared" si="97"/>
        <v>779.74</v>
      </c>
    </row>
    <row r="6255" spans="1:20" x14ac:dyDescent="0.3">
      <c r="A6255">
        <v>6254</v>
      </c>
      <c r="B6255">
        <v>89467</v>
      </c>
      <c r="C6255" t="s">
        <v>2415</v>
      </c>
      <c r="D6255" t="s">
        <v>20</v>
      </c>
      <c r="E6255" t="s">
        <v>21</v>
      </c>
      <c r="F6255" t="s">
        <v>31</v>
      </c>
      <c r="G6255" t="s">
        <v>32</v>
      </c>
      <c r="H6255" t="s">
        <v>203</v>
      </c>
      <c r="I6255" t="s">
        <v>28</v>
      </c>
      <c r="J6255" t="s">
        <v>36</v>
      </c>
      <c r="K6255" t="s">
        <v>201</v>
      </c>
      <c r="L6255" t="s">
        <v>192</v>
      </c>
      <c r="M6255" t="s">
        <v>143</v>
      </c>
      <c r="N6255" s="2">
        <v>40648</v>
      </c>
      <c r="O6255" s="2">
        <v>40650</v>
      </c>
      <c r="P6255">
        <v>5</v>
      </c>
      <c r="Q6255" s="1">
        <v>0.01</v>
      </c>
      <c r="R6255">
        <v>115.99</v>
      </c>
      <c r="S6255">
        <v>2.5</v>
      </c>
      <c r="T6255">
        <f t="shared" si="97"/>
        <v>579.94999999999993</v>
      </c>
    </row>
    <row r="6256" spans="1:20" x14ac:dyDescent="0.3">
      <c r="A6256">
        <v>6255</v>
      </c>
      <c r="B6256">
        <v>86625</v>
      </c>
      <c r="C6256" t="s">
        <v>553</v>
      </c>
      <c r="D6256" t="s">
        <v>20</v>
      </c>
      <c r="E6256" t="s">
        <v>39</v>
      </c>
      <c r="F6256" t="s">
        <v>31</v>
      </c>
      <c r="G6256" t="s">
        <v>41</v>
      </c>
      <c r="H6256" t="s">
        <v>78</v>
      </c>
      <c r="I6256" t="s">
        <v>28</v>
      </c>
      <c r="J6256" t="s">
        <v>36</v>
      </c>
      <c r="K6256" t="s">
        <v>172</v>
      </c>
      <c r="L6256" t="s">
        <v>192</v>
      </c>
      <c r="M6256" t="s">
        <v>63</v>
      </c>
      <c r="N6256" s="2">
        <v>41323</v>
      </c>
      <c r="O6256" s="2">
        <v>41324</v>
      </c>
      <c r="P6256">
        <v>9</v>
      </c>
      <c r="Q6256" s="1">
        <v>0.05</v>
      </c>
      <c r="R6256">
        <v>60.22</v>
      </c>
      <c r="S6256">
        <v>3.5</v>
      </c>
      <c r="T6256">
        <f t="shared" si="97"/>
        <v>541.98</v>
      </c>
    </row>
    <row r="6257" spans="1:20" x14ac:dyDescent="0.3">
      <c r="A6257">
        <v>6256</v>
      </c>
      <c r="B6257">
        <v>87031</v>
      </c>
      <c r="C6257" t="s">
        <v>1392</v>
      </c>
      <c r="D6257" t="s">
        <v>20</v>
      </c>
      <c r="E6257" t="s">
        <v>39</v>
      </c>
      <c r="F6257" t="s">
        <v>31</v>
      </c>
      <c r="G6257" t="s">
        <v>48</v>
      </c>
      <c r="H6257" t="s">
        <v>78</v>
      </c>
      <c r="I6257" t="s">
        <v>28</v>
      </c>
      <c r="J6257" t="s">
        <v>36</v>
      </c>
      <c r="K6257" t="s">
        <v>68</v>
      </c>
      <c r="L6257" t="s">
        <v>192</v>
      </c>
      <c r="M6257" t="s">
        <v>178</v>
      </c>
      <c r="N6257" s="2">
        <v>40367</v>
      </c>
      <c r="O6257" s="2">
        <v>40371</v>
      </c>
      <c r="P6257">
        <v>7</v>
      </c>
      <c r="Q6257" s="1">
        <v>0.02</v>
      </c>
      <c r="R6257">
        <v>5.81</v>
      </c>
      <c r="S6257">
        <v>8.49</v>
      </c>
      <c r="T6257">
        <f t="shared" si="97"/>
        <v>40.669999999999995</v>
      </c>
    </row>
    <row r="6258" spans="1:20" x14ac:dyDescent="0.3">
      <c r="A6258">
        <v>6257</v>
      </c>
      <c r="B6258">
        <v>88338</v>
      </c>
      <c r="C6258" t="s">
        <v>439</v>
      </c>
      <c r="D6258" t="s">
        <v>20</v>
      </c>
      <c r="E6258" t="s">
        <v>39</v>
      </c>
      <c r="F6258" t="s">
        <v>47</v>
      </c>
      <c r="G6258" t="s">
        <v>48</v>
      </c>
      <c r="H6258" t="s">
        <v>89</v>
      </c>
      <c r="I6258" t="s">
        <v>28</v>
      </c>
      <c r="J6258" t="s">
        <v>36</v>
      </c>
      <c r="K6258" t="s">
        <v>189</v>
      </c>
      <c r="L6258" t="s">
        <v>44</v>
      </c>
      <c r="M6258" t="s">
        <v>117</v>
      </c>
      <c r="N6258" s="2">
        <v>41548</v>
      </c>
      <c r="O6258" s="2">
        <v>41552</v>
      </c>
      <c r="P6258">
        <v>22</v>
      </c>
      <c r="Q6258" s="1">
        <v>0.1</v>
      </c>
      <c r="R6258">
        <v>2.1800000000000002</v>
      </c>
      <c r="S6258">
        <v>5</v>
      </c>
      <c r="T6258">
        <f t="shared" si="97"/>
        <v>47.96</v>
      </c>
    </row>
    <row r="6259" spans="1:20" x14ac:dyDescent="0.3">
      <c r="A6259">
        <v>6258</v>
      </c>
      <c r="B6259">
        <v>88330</v>
      </c>
      <c r="C6259" t="s">
        <v>1281</v>
      </c>
      <c r="D6259" t="s">
        <v>20</v>
      </c>
      <c r="E6259" t="s">
        <v>39</v>
      </c>
      <c r="F6259" t="s">
        <v>47</v>
      </c>
      <c r="G6259" t="s">
        <v>48</v>
      </c>
      <c r="H6259" t="s">
        <v>78</v>
      </c>
      <c r="I6259" t="s">
        <v>28</v>
      </c>
      <c r="J6259" t="s">
        <v>36</v>
      </c>
      <c r="K6259" t="s">
        <v>154</v>
      </c>
      <c r="L6259" t="s">
        <v>44</v>
      </c>
      <c r="M6259" t="s">
        <v>160</v>
      </c>
      <c r="N6259" s="2">
        <v>40452</v>
      </c>
      <c r="O6259" s="2">
        <v>40452</v>
      </c>
      <c r="P6259">
        <v>4</v>
      </c>
      <c r="Q6259" s="1">
        <v>0.06</v>
      </c>
      <c r="R6259">
        <v>5.18</v>
      </c>
      <c r="S6259">
        <v>2.04</v>
      </c>
      <c r="T6259">
        <f t="shared" si="97"/>
        <v>20.72</v>
      </c>
    </row>
    <row r="6260" spans="1:20" x14ac:dyDescent="0.3">
      <c r="A6260">
        <v>6259</v>
      </c>
      <c r="B6260">
        <v>88129</v>
      </c>
      <c r="C6260" t="s">
        <v>2005</v>
      </c>
      <c r="D6260" t="s">
        <v>20</v>
      </c>
      <c r="E6260" t="s">
        <v>39</v>
      </c>
      <c r="F6260" t="s">
        <v>47</v>
      </c>
      <c r="G6260" t="s">
        <v>48</v>
      </c>
      <c r="H6260" t="s">
        <v>94</v>
      </c>
      <c r="I6260" t="s">
        <v>28</v>
      </c>
      <c r="J6260" t="s">
        <v>36</v>
      </c>
      <c r="K6260" t="s">
        <v>172</v>
      </c>
      <c r="L6260" t="s">
        <v>192</v>
      </c>
      <c r="M6260" t="s">
        <v>134</v>
      </c>
      <c r="N6260" s="2">
        <v>41063</v>
      </c>
      <c r="O6260" s="2">
        <v>41065</v>
      </c>
      <c r="P6260">
        <v>1</v>
      </c>
      <c r="Q6260" s="1">
        <v>0.03</v>
      </c>
      <c r="R6260">
        <v>16.98</v>
      </c>
      <c r="S6260">
        <v>12.39</v>
      </c>
      <c r="T6260">
        <f t="shared" si="97"/>
        <v>16.98</v>
      </c>
    </row>
    <row r="6261" spans="1:20" x14ac:dyDescent="0.3">
      <c r="A6261">
        <v>6260</v>
      </c>
      <c r="B6261">
        <v>88129</v>
      </c>
      <c r="C6261" t="s">
        <v>290</v>
      </c>
      <c r="D6261" t="s">
        <v>38</v>
      </c>
      <c r="E6261" t="s">
        <v>39</v>
      </c>
      <c r="F6261" t="s">
        <v>47</v>
      </c>
      <c r="G6261" t="s">
        <v>48</v>
      </c>
      <c r="H6261" t="s">
        <v>54</v>
      </c>
      <c r="I6261" t="s">
        <v>28</v>
      </c>
      <c r="J6261" t="s">
        <v>36</v>
      </c>
      <c r="K6261" t="s">
        <v>98</v>
      </c>
      <c r="L6261" t="s">
        <v>706</v>
      </c>
      <c r="M6261" t="s">
        <v>114</v>
      </c>
      <c r="N6261" s="2">
        <v>41063</v>
      </c>
      <c r="O6261" s="2">
        <v>41065</v>
      </c>
      <c r="P6261">
        <v>4</v>
      </c>
      <c r="Q6261" s="1">
        <v>0.03</v>
      </c>
      <c r="R6261">
        <v>225.04</v>
      </c>
      <c r="S6261">
        <v>11.79</v>
      </c>
      <c r="T6261">
        <f t="shared" si="97"/>
        <v>900.16</v>
      </c>
    </row>
    <row r="6262" spans="1:20" x14ac:dyDescent="0.3">
      <c r="A6262">
        <v>6261</v>
      </c>
      <c r="B6262">
        <v>88129</v>
      </c>
      <c r="C6262" t="s">
        <v>290</v>
      </c>
      <c r="D6262" t="s">
        <v>20</v>
      </c>
      <c r="E6262" t="s">
        <v>21</v>
      </c>
      <c r="F6262" t="s">
        <v>47</v>
      </c>
      <c r="G6262" t="s">
        <v>48</v>
      </c>
      <c r="H6262" t="s">
        <v>203</v>
      </c>
      <c r="I6262" t="s">
        <v>28</v>
      </c>
      <c r="J6262" t="s">
        <v>36</v>
      </c>
      <c r="K6262" t="s">
        <v>204</v>
      </c>
      <c r="L6262" t="s">
        <v>706</v>
      </c>
      <c r="M6262" t="s">
        <v>114</v>
      </c>
      <c r="N6262" s="2">
        <v>41063</v>
      </c>
      <c r="O6262" s="2">
        <v>41068</v>
      </c>
      <c r="P6262">
        <v>17</v>
      </c>
      <c r="Q6262" s="1">
        <v>0.05</v>
      </c>
      <c r="R6262">
        <v>9.49</v>
      </c>
      <c r="S6262">
        <v>5.76</v>
      </c>
      <c r="T6262">
        <f t="shared" si="97"/>
        <v>161.33000000000001</v>
      </c>
    </row>
    <row r="6263" spans="1:20" x14ac:dyDescent="0.3">
      <c r="A6263">
        <v>6262</v>
      </c>
      <c r="B6263">
        <v>91424</v>
      </c>
      <c r="C6263" t="s">
        <v>1652</v>
      </c>
      <c r="D6263" t="s">
        <v>20</v>
      </c>
      <c r="E6263" t="s">
        <v>39</v>
      </c>
      <c r="F6263" t="s">
        <v>22</v>
      </c>
      <c r="G6263" t="s">
        <v>23</v>
      </c>
      <c r="H6263" t="s">
        <v>61</v>
      </c>
      <c r="I6263" t="s">
        <v>28</v>
      </c>
      <c r="J6263" t="s">
        <v>36</v>
      </c>
      <c r="K6263" t="s">
        <v>163</v>
      </c>
      <c r="L6263" t="s">
        <v>192</v>
      </c>
      <c r="M6263" t="s">
        <v>173</v>
      </c>
      <c r="N6263" s="2">
        <v>40245</v>
      </c>
      <c r="O6263" s="2">
        <v>40245</v>
      </c>
      <c r="P6263">
        <v>4</v>
      </c>
      <c r="Q6263" s="1">
        <v>0.02</v>
      </c>
      <c r="R6263">
        <v>161.55000000000001</v>
      </c>
      <c r="S6263">
        <v>19.989999999999998</v>
      </c>
      <c r="T6263">
        <f t="shared" si="97"/>
        <v>646.20000000000005</v>
      </c>
    </row>
    <row r="6264" spans="1:20" x14ac:dyDescent="0.3">
      <c r="A6264">
        <v>6263</v>
      </c>
      <c r="B6264">
        <v>87949</v>
      </c>
      <c r="C6264" t="s">
        <v>915</v>
      </c>
      <c r="D6264" t="s">
        <v>578</v>
      </c>
      <c r="E6264" t="s">
        <v>187</v>
      </c>
      <c r="F6264" t="s">
        <v>47</v>
      </c>
      <c r="G6264" t="s">
        <v>48</v>
      </c>
      <c r="H6264" t="s">
        <v>225</v>
      </c>
      <c r="I6264" t="s">
        <v>28</v>
      </c>
      <c r="J6264" t="s">
        <v>36</v>
      </c>
      <c r="K6264" t="s">
        <v>248</v>
      </c>
      <c r="L6264" t="s">
        <v>283</v>
      </c>
      <c r="M6264" t="s">
        <v>51</v>
      </c>
      <c r="N6264" s="2">
        <v>41276</v>
      </c>
      <c r="O6264" s="2">
        <v>41276</v>
      </c>
      <c r="P6264">
        <v>1</v>
      </c>
      <c r="Q6264" s="1">
        <v>0</v>
      </c>
      <c r="R6264">
        <v>291.73</v>
      </c>
      <c r="S6264">
        <v>48.8</v>
      </c>
      <c r="T6264">
        <f t="shared" si="97"/>
        <v>291.73</v>
      </c>
    </row>
    <row r="6265" spans="1:20" x14ac:dyDescent="0.3">
      <c r="A6265">
        <v>6264</v>
      </c>
      <c r="B6265">
        <v>87949</v>
      </c>
      <c r="C6265" t="s">
        <v>915</v>
      </c>
      <c r="D6265" t="s">
        <v>578</v>
      </c>
      <c r="E6265" t="s">
        <v>187</v>
      </c>
      <c r="F6265" t="s">
        <v>47</v>
      </c>
      <c r="G6265" t="s">
        <v>48</v>
      </c>
      <c r="H6265" t="s">
        <v>225</v>
      </c>
      <c r="I6265" t="s">
        <v>28</v>
      </c>
      <c r="J6265" t="s">
        <v>36</v>
      </c>
      <c r="K6265" t="s">
        <v>228</v>
      </c>
      <c r="L6265" t="s">
        <v>283</v>
      </c>
      <c r="M6265" t="s">
        <v>51</v>
      </c>
      <c r="N6265" s="2">
        <v>41276</v>
      </c>
      <c r="O6265" s="2">
        <v>41278</v>
      </c>
      <c r="P6265">
        <v>12</v>
      </c>
      <c r="Q6265" s="1">
        <v>7.0000000000000007E-2</v>
      </c>
      <c r="R6265">
        <v>100.98</v>
      </c>
      <c r="S6265">
        <v>45</v>
      </c>
      <c r="T6265">
        <f t="shared" si="97"/>
        <v>1211.76</v>
      </c>
    </row>
    <row r="6266" spans="1:20" x14ac:dyDescent="0.3">
      <c r="A6266">
        <v>6265</v>
      </c>
      <c r="B6266">
        <v>87946</v>
      </c>
      <c r="C6266" t="s">
        <v>915</v>
      </c>
      <c r="D6266" t="s">
        <v>20</v>
      </c>
      <c r="E6266" t="s">
        <v>39</v>
      </c>
      <c r="F6266" t="s">
        <v>47</v>
      </c>
      <c r="G6266" t="s">
        <v>48</v>
      </c>
      <c r="H6266" t="s">
        <v>49</v>
      </c>
      <c r="I6266" t="s">
        <v>28</v>
      </c>
      <c r="J6266" t="s">
        <v>36</v>
      </c>
      <c r="K6266" t="s">
        <v>165</v>
      </c>
      <c r="L6266" t="s">
        <v>192</v>
      </c>
      <c r="M6266" t="s">
        <v>51</v>
      </c>
      <c r="N6266" s="2">
        <v>40180</v>
      </c>
      <c r="O6266" s="2">
        <v>40187</v>
      </c>
      <c r="P6266">
        <v>8</v>
      </c>
      <c r="Q6266" s="1">
        <v>0.05</v>
      </c>
      <c r="R6266">
        <v>155.06</v>
      </c>
      <c r="S6266">
        <v>7.07</v>
      </c>
      <c r="T6266">
        <f t="shared" si="97"/>
        <v>1240.48</v>
      </c>
    </row>
    <row r="6267" spans="1:20" x14ac:dyDescent="0.3">
      <c r="A6267">
        <v>6266</v>
      </c>
      <c r="B6267">
        <v>86641</v>
      </c>
      <c r="C6267" t="s">
        <v>1258</v>
      </c>
      <c r="D6267" t="s">
        <v>20</v>
      </c>
      <c r="E6267" t="s">
        <v>21</v>
      </c>
      <c r="F6267" t="s">
        <v>47</v>
      </c>
      <c r="G6267" t="s">
        <v>93</v>
      </c>
      <c r="H6267" t="s">
        <v>203</v>
      </c>
      <c r="I6267" t="s">
        <v>28</v>
      </c>
      <c r="J6267" t="s">
        <v>36</v>
      </c>
      <c r="K6267" t="s">
        <v>198</v>
      </c>
      <c r="L6267" t="s">
        <v>192</v>
      </c>
      <c r="M6267" t="s">
        <v>117</v>
      </c>
      <c r="N6267" s="2">
        <v>40600</v>
      </c>
      <c r="O6267" s="2">
        <v>40602</v>
      </c>
      <c r="P6267">
        <v>1</v>
      </c>
      <c r="Q6267" s="1">
        <v>0.01</v>
      </c>
      <c r="R6267">
        <v>20.95</v>
      </c>
      <c r="S6267">
        <v>5.99</v>
      </c>
      <c r="T6267">
        <f t="shared" si="97"/>
        <v>20.95</v>
      </c>
    </row>
    <row r="6268" spans="1:20" x14ac:dyDescent="0.3">
      <c r="A6268">
        <v>6267</v>
      </c>
      <c r="B6268">
        <v>86641</v>
      </c>
      <c r="C6268" t="s">
        <v>1258</v>
      </c>
      <c r="D6268" t="s">
        <v>38</v>
      </c>
      <c r="E6268" t="s">
        <v>39</v>
      </c>
      <c r="F6268" t="s">
        <v>47</v>
      </c>
      <c r="G6268" t="s">
        <v>93</v>
      </c>
      <c r="H6268" t="s">
        <v>61</v>
      </c>
      <c r="I6268" t="s">
        <v>28</v>
      </c>
      <c r="J6268" t="s">
        <v>36</v>
      </c>
      <c r="K6268" t="s">
        <v>62</v>
      </c>
      <c r="L6268" t="s">
        <v>192</v>
      </c>
      <c r="M6268" t="s">
        <v>51</v>
      </c>
      <c r="N6268" s="2">
        <v>40600</v>
      </c>
      <c r="O6268" s="2">
        <v>40601</v>
      </c>
      <c r="P6268">
        <v>3</v>
      </c>
      <c r="Q6268" s="1">
        <v>0.08</v>
      </c>
      <c r="R6268">
        <v>55.98</v>
      </c>
      <c r="S6268">
        <v>13.88</v>
      </c>
      <c r="T6268">
        <f t="shared" si="97"/>
        <v>167.94</v>
      </c>
    </row>
    <row r="6269" spans="1:20" x14ac:dyDescent="0.3">
      <c r="A6269">
        <v>6268</v>
      </c>
      <c r="B6269">
        <v>86641</v>
      </c>
      <c r="C6269" t="s">
        <v>1258</v>
      </c>
      <c r="D6269" t="s">
        <v>20</v>
      </c>
      <c r="E6269" t="s">
        <v>39</v>
      </c>
      <c r="F6269" t="s">
        <v>47</v>
      </c>
      <c r="G6269" t="s">
        <v>93</v>
      </c>
      <c r="H6269" t="s">
        <v>42</v>
      </c>
      <c r="I6269" t="s">
        <v>28</v>
      </c>
      <c r="J6269" t="s">
        <v>36</v>
      </c>
      <c r="K6269" t="s">
        <v>68</v>
      </c>
      <c r="L6269" t="s">
        <v>746</v>
      </c>
      <c r="M6269" t="s">
        <v>167</v>
      </c>
      <c r="N6269" s="2">
        <v>40600</v>
      </c>
      <c r="O6269" s="2">
        <v>40602</v>
      </c>
      <c r="P6269">
        <v>5</v>
      </c>
      <c r="Q6269" s="1">
        <v>0.1</v>
      </c>
      <c r="R6269">
        <v>80.98</v>
      </c>
      <c r="S6269">
        <v>35</v>
      </c>
      <c r="T6269">
        <f t="shared" si="97"/>
        <v>404.90000000000003</v>
      </c>
    </row>
    <row r="6270" spans="1:20" x14ac:dyDescent="0.3">
      <c r="A6270">
        <v>6269</v>
      </c>
      <c r="B6270">
        <v>89202</v>
      </c>
      <c r="C6270" t="s">
        <v>771</v>
      </c>
      <c r="D6270" t="s">
        <v>38</v>
      </c>
      <c r="E6270" t="s">
        <v>21</v>
      </c>
      <c r="F6270" t="s">
        <v>47</v>
      </c>
      <c r="G6270" t="s">
        <v>93</v>
      </c>
      <c r="H6270" t="s">
        <v>203</v>
      </c>
      <c r="I6270" t="s">
        <v>28</v>
      </c>
      <c r="J6270" t="s">
        <v>36</v>
      </c>
      <c r="K6270" t="s">
        <v>210</v>
      </c>
      <c r="L6270" t="s">
        <v>192</v>
      </c>
      <c r="M6270" t="s">
        <v>51</v>
      </c>
      <c r="N6270" s="2">
        <v>40379</v>
      </c>
      <c r="O6270" s="2">
        <v>40381</v>
      </c>
      <c r="P6270">
        <v>8</v>
      </c>
      <c r="Q6270" s="1">
        <v>0.09</v>
      </c>
      <c r="R6270">
        <v>125.99</v>
      </c>
      <c r="S6270">
        <v>7.69</v>
      </c>
      <c r="T6270">
        <f t="shared" si="97"/>
        <v>1007.92</v>
      </c>
    </row>
    <row r="6271" spans="1:20" x14ac:dyDescent="0.3">
      <c r="A6271">
        <v>6270</v>
      </c>
      <c r="B6271">
        <v>86779</v>
      </c>
      <c r="C6271" t="s">
        <v>2064</v>
      </c>
      <c r="D6271" t="s">
        <v>20</v>
      </c>
      <c r="E6271" t="s">
        <v>39</v>
      </c>
      <c r="F6271" t="s">
        <v>31</v>
      </c>
      <c r="G6271" t="s">
        <v>93</v>
      </c>
      <c r="H6271" t="s">
        <v>42</v>
      </c>
      <c r="I6271" t="s">
        <v>28</v>
      </c>
      <c r="J6271" t="s">
        <v>36</v>
      </c>
      <c r="K6271" t="s">
        <v>289</v>
      </c>
      <c r="L6271" t="s">
        <v>44</v>
      </c>
      <c r="M6271" t="s">
        <v>91</v>
      </c>
      <c r="N6271" s="2">
        <v>41274</v>
      </c>
      <c r="O6271" s="2">
        <v>41275</v>
      </c>
      <c r="P6271">
        <v>3</v>
      </c>
      <c r="Q6271" s="1">
        <v>0.01</v>
      </c>
      <c r="R6271">
        <v>36.549999999999997</v>
      </c>
      <c r="S6271">
        <v>13.89</v>
      </c>
      <c r="T6271">
        <f t="shared" si="97"/>
        <v>109.64999999999999</v>
      </c>
    </row>
    <row r="6272" spans="1:20" x14ac:dyDescent="0.3">
      <c r="A6272">
        <v>6271</v>
      </c>
      <c r="B6272">
        <v>86670</v>
      </c>
      <c r="C6272" t="s">
        <v>687</v>
      </c>
      <c r="D6272" t="s">
        <v>20</v>
      </c>
      <c r="E6272" t="s">
        <v>39</v>
      </c>
      <c r="F6272" t="s">
        <v>31</v>
      </c>
      <c r="G6272" t="s">
        <v>41</v>
      </c>
      <c r="H6272" t="s">
        <v>61</v>
      </c>
      <c r="I6272" t="s">
        <v>28</v>
      </c>
      <c r="J6272" t="s">
        <v>36</v>
      </c>
      <c r="K6272" t="s">
        <v>291</v>
      </c>
      <c r="L6272" t="s">
        <v>192</v>
      </c>
      <c r="M6272" t="s">
        <v>178</v>
      </c>
      <c r="N6272" s="2">
        <v>40758</v>
      </c>
      <c r="O6272" s="2">
        <v>40760</v>
      </c>
      <c r="P6272">
        <v>10</v>
      </c>
      <c r="Q6272" s="1">
        <v>0.01</v>
      </c>
      <c r="R6272">
        <v>5.34</v>
      </c>
      <c r="S6272">
        <v>2.99</v>
      </c>
      <c r="T6272">
        <f t="shared" si="97"/>
        <v>53.4</v>
      </c>
    </row>
    <row r="6273" spans="1:20" x14ac:dyDescent="0.3">
      <c r="A6273">
        <v>6272</v>
      </c>
      <c r="B6273">
        <v>88560</v>
      </c>
      <c r="C6273" t="s">
        <v>1239</v>
      </c>
      <c r="D6273" t="s">
        <v>20</v>
      </c>
      <c r="E6273" t="s">
        <v>21</v>
      </c>
      <c r="F6273" t="s">
        <v>40</v>
      </c>
      <c r="G6273" t="s">
        <v>93</v>
      </c>
      <c r="H6273" t="s">
        <v>33</v>
      </c>
      <c r="I6273" t="s">
        <v>28</v>
      </c>
      <c r="J6273" t="s">
        <v>36</v>
      </c>
      <c r="K6273" t="s">
        <v>1447</v>
      </c>
      <c r="L6273" t="s">
        <v>26</v>
      </c>
      <c r="M6273" t="s">
        <v>59</v>
      </c>
      <c r="N6273" s="2">
        <v>40871</v>
      </c>
      <c r="O6273" s="2">
        <v>40873</v>
      </c>
      <c r="P6273">
        <v>43</v>
      </c>
      <c r="Q6273" s="1">
        <v>0</v>
      </c>
      <c r="R6273">
        <v>45.19</v>
      </c>
      <c r="S6273">
        <v>1.99</v>
      </c>
      <c r="T6273">
        <f t="shared" si="97"/>
        <v>1943.1699999999998</v>
      </c>
    </row>
    <row r="6274" spans="1:20" x14ac:dyDescent="0.3">
      <c r="A6274">
        <v>6273</v>
      </c>
      <c r="B6274">
        <v>88567</v>
      </c>
      <c r="C6274" t="s">
        <v>1239</v>
      </c>
      <c r="D6274" t="s">
        <v>20</v>
      </c>
      <c r="E6274" t="s">
        <v>21</v>
      </c>
      <c r="F6274" t="s">
        <v>40</v>
      </c>
      <c r="G6274" t="s">
        <v>93</v>
      </c>
      <c r="H6274" t="s">
        <v>206</v>
      </c>
      <c r="I6274" t="s">
        <v>28</v>
      </c>
      <c r="J6274" t="s">
        <v>36</v>
      </c>
      <c r="K6274" t="s">
        <v>210</v>
      </c>
      <c r="L6274" t="s">
        <v>26</v>
      </c>
      <c r="M6274" t="s">
        <v>99</v>
      </c>
      <c r="N6274" s="2">
        <v>41602</v>
      </c>
      <c r="O6274" s="2">
        <v>41604</v>
      </c>
      <c r="P6274">
        <v>21</v>
      </c>
      <c r="Q6274" s="1">
        <v>0.03</v>
      </c>
      <c r="R6274">
        <v>45.19</v>
      </c>
      <c r="S6274">
        <v>1.99</v>
      </c>
      <c r="T6274">
        <f t="shared" si="97"/>
        <v>948.99</v>
      </c>
    </row>
    <row r="6275" spans="1:20" x14ac:dyDescent="0.3">
      <c r="A6275">
        <v>6274</v>
      </c>
      <c r="B6275">
        <v>90328</v>
      </c>
      <c r="C6275" t="s">
        <v>781</v>
      </c>
      <c r="D6275" t="s">
        <v>38</v>
      </c>
      <c r="E6275" t="s">
        <v>39</v>
      </c>
      <c r="F6275" t="s">
        <v>47</v>
      </c>
      <c r="G6275" t="s">
        <v>23</v>
      </c>
      <c r="H6275" t="s">
        <v>54</v>
      </c>
      <c r="I6275" t="s">
        <v>28</v>
      </c>
      <c r="J6275" t="s">
        <v>36</v>
      </c>
      <c r="K6275" t="s">
        <v>274</v>
      </c>
      <c r="L6275" t="s">
        <v>192</v>
      </c>
      <c r="M6275" t="s">
        <v>111</v>
      </c>
      <c r="N6275" s="2">
        <v>40596</v>
      </c>
      <c r="O6275" s="2">
        <v>40597</v>
      </c>
      <c r="P6275">
        <v>1</v>
      </c>
      <c r="Q6275" s="1">
        <v>0.05</v>
      </c>
      <c r="R6275">
        <v>4.9800000000000004</v>
      </c>
      <c r="S6275">
        <v>4.8600000000000003</v>
      </c>
      <c r="T6275">
        <f t="shared" ref="T6275:T6338" si="98">R6275*P6275</f>
        <v>4.9800000000000004</v>
      </c>
    </row>
    <row r="6276" spans="1:20" x14ac:dyDescent="0.3">
      <c r="A6276">
        <v>6275</v>
      </c>
      <c r="B6276">
        <v>90328</v>
      </c>
      <c r="C6276" t="s">
        <v>781</v>
      </c>
      <c r="D6276" t="s">
        <v>20</v>
      </c>
      <c r="E6276" t="s">
        <v>39</v>
      </c>
      <c r="F6276" t="s">
        <v>47</v>
      </c>
      <c r="G6276" t="s">
        <v>23</v>
      </c>
      <c r="H6276" t="s">
        <v>78</v>
      </c>
      <c r="I6276" t="s">
        <v>28</v>
      </c>
      <c r="J6276" t="s">
        <v>36</v>
      </c>
      <c r="K6276" t="s">
        <v>226</v>
      </c>
      <c r="L6276" t="s">
        <v>26</v>
      </c>
      <c r="M6276" t="s">
        <v>111</v>
      </c>
      <c r="N6276" s="2">
        <v>40596</v>
      </c>
      <c r="O6276" s="2">
        <v>40598</v>
      </c>
      <c r="P6276">
        <v>10</v>
      </c>
      <c r="Q6276" s="1">
        <v>0.03</v>
      </c>
      <c r="R6276">
        <v>3.57</v>
      </c>
      <c r="S6276">
        <v>4.17</v>
      </c>
      <c r="T6276">
        <f t="shared" si="98"/>
        <v>35.699999999999996</v>
      </c>
    </row>
    <row r="6277" spans="1:20" x14ac:dyDescent="0.3">
      <c r="A6277">
        <v>6276</v>
      </c>
      <c r="B6277">
        <v>90328</v>
      </c>
      <c r="C6277" t="s">
        <v>781</v>
      </c>
      <c r="D6277" t="s">
        <v>20</v>
      </c>
      <c r="E6277" t="s">
        <v>39</v>
      </c>
      <c r="F6277" t="s">
        <v>47</v>
      </c>
      <c r="G6277" t="s">
        <v>23</v>
      </c>
      <c r="H6277" t="s">
        <v>89</v>
      </c>
      <c r="I6277" t="s">
        <v>28</v>
      </c>
      <c r="J6277" t="s">
        <v>36</v>
      </c>
      <c r="K6277" t="s">
        <v>289</v>
      </c>
      <c r="L6277" t="s">
        <v>44</v>
      </c>
      <c r="M6277" t="s">
        <v>51</v>
      </c>
      <c r="N6277" s="2">
        <v>40596</v>
      </c>
      <c r="O6277" s="2">
        <v>40598</v>
      </c>
      <c r="P6277">
        <v>5</v>
      </c>
      <c r="Q6277" s="1">
        <v>0.06</v>
      </c>
      <c r="R6277">
        <v>3.28</v>
      </c>
      <c r="S6277">
        <v>3.97</v>
      </c>
      <c r="T6277">
        <f t="shared" si="98"/>
        <v>16.399999999999999</v>
      </c>
    </row>
    <row r="6278" spans="1:20" x14ac:dyDescent="0.3">
      <c r="A6278">
        <v>6277</v>
      </c>
      <c r="B6278">
        <v>90358</v>
      </c>
      <c r="C6278" t="s">
        <v>462</v>
      </c>
      <c r="D6278" t="s">
        <v>20</v>
      </c>
      <c r="E6278" t="s">
        <v>39</v>
      </c>
      <c r="F6278" t="s">
        <v>47</v>
      </c>
      <c r="G6278" t="s">
        <v>93</v>
      </c>
      <c r="H6278" t="s">
        <v>94</v>
      </c>
      <c r="I6278" t="s">
        <v>28</v>
      </c>
      <c r="J6278" t="s">
        <v>36</v>
      </c>
      <c r="K6278" t="s">
        <v>138</v>
      </c>
      <c r="L6278" t="s">
        <v>192</v>
      </c>
      <c r="M6278" t="s">
        <v>167</v>
      </c>
      <c r="N6278" s="2">
        <v>41415</v>
      </c>
      <c r="O6278" s="2">
        <v>41416</v>
      </c>
      <c r="P6278">
        <v>10</v>
      </c>
      <c r="Q6278" s="1">
        <v>7.0000000000000007E-2</v>
      </c>
      <c r="R6278">
        <v>12.21</v>
      </c>
      <c r="S6278">
        <v>4.8099999999999996</v>
      </c>
      <c r="T6278">
        <f t="shared" si="98"/>
        <v>122.10000000000001</v>
      </c>
    </row>
    <row r="6279" spans="1:20" x14ac:dyDescent="0.3">
      <c r="A6279">
        <v>6278</v>
      </c>
      <c r="B6279">
        <v>86843</v>
      </c>
      <c r="C6279" t="s">
        <v>254</v>
      </c>
      <c r="D6279" t="s">
        <v>20</v>
      </c>
      <c r="E6279" t="s">
        <v>39</v>
      </c>
      <c r="F6279" t="s">
        <v>31</v>
      </c>
      <c r="G6279" t="s">
        <v>48</v>
      </c>
      <c r="H6279" t="s">
        <v>49</v>
      </c>
      <c r="I6279" t="s">
        <v>28</v>
      </c>
      <c r="J6279" t="s">
        <v>36</v>
      </c>
      <c r="K6279" t="s">
        <v>116</v>
      </c>
      <c r="L6279" t="s">
        <v>192</v>
      </c>
      <c r="M6279" t="s">
        <v>131</v>
      </c>
      <c r="N6279" s="2">
        <v>41295</v>
      </c>
      <c r="O6279" s="2">
        <v>41297</v>
      </c>
      <c r="P6279">
        <v>9</v>
      </c>
      <c r="Q6279" s="1">
        <v>7.0000000000000007E-2</v>
      </c>
      <c r="R6279">
        <v>4.13</v>
      </c>
      <c r="S6279">
        <v>6.89</v>
      </c>
      <c r="T6279">
        <f t="shared" si="98"/>
        <v>37.17</v>
      </c>
    </row>
    <row r="6280" spans="1:20" x14ac:dyDescent="0.3">
      <c r="A6280">
        <v>6279</v>
      </c>
      <c r="B6280">
        <v>86072</v>
      </c>
      <c r="C6280" t="s">
        <v>128</v>
      </c>
      <c r="D6280" t="s">
        <v>20</v>
      </c>
      <c r="E6280" t="s">
        <v>39</v>
      </c>
      <c r="F6280" t="s">
        <v>31</v>
      </c>
      <c r="G6280" t="s">
        <v>41</v>
      </c>
      <c r="H6280" t="s">
        <v>54</v>
      </c>
      <c r="I6280" t="s">
        <v>28</v>
      </c>
      <c r="J6280" t="s">
        <v>36</v>
      </c>
      <c r="K6280" t="s">
        <v>221</v>
      </c>
      <c r="L6280" t="s">
        <v>192</v>
      </c>
      <c r="M6280" t="s">
        <v>178</v>
      </c>
      <c r="N6280" s="2">
        <v>41245</v>
      </c>
      <c r="O6280" s="2">
        <v>41246</v>
      </c>
      <c r="P6280">
        <v>16</v>
      </c>
      <c r="Q6280" s="1">
        <v>0.03</v>
      </c>
      <c r="R6280">
        <v>14.48</v>
      </c>
      <c r="S6280">
        <v>6.46</v>
      </c>
      <c r="T6280">
        <f t="shared" si="98"/>
        <v>231.68</v>
      </c>
    </row>
    <row r="6281" spans="1:20" x14ac:dyDescent="0.3">
      <c r="A6281">
        <v>6280</v>
      </c>
      <c r="B6281">
        <v>88591</v>
      </c>
      <c r="C6281" t="s">
        <v>377</v>
      </c>
      <c r="D6281" t="s">
        <v>20</v>
      </c>
      <c r="E6281" t="s">
        <v>21</v>
      </c>
      <c r="F6281" t="s">
        <v>47</v>
      </c>
      <c r="G6281" t="s">
        <v>48</v>
      </c>
      <c r="H6281" t="s">
        <v>24</v>
      </c>
      <c r="I6281" t="s">
        <v>28</v>
      </c>
      <c r="J6281" t="s">
        <v>36</v>
      </c>
      <c r="K6281" t="s">
        <v>201</v>
      </c>
      <c r="L6281" t="s">
        <v>706</v>
      </c>
      <c r="M6281" t="s">
        <v>134</v>
      </c>
      <c r="N6281" s="2">
        <v>40551</v>
      </c>
      <c r="O6281" s="2">
        <v>40551</v>
      </c>
      <c r="P6281">
        <v>8</v>
      </c>
      <c r="Q6281" s="1">
        <v>0.01</v>
      </c>
      <c r="R6281">
        <v>13.99</v>
      </c>
      <c r="S6281">
        <v>7.51</v>
      </c>
      <c r="T6281">
        <f t="shared" si="98"/>
        <v>111.92</v>
      </c>
    </row>
    <row r="6282" spans="1:20" x14ac:dyDescent="0.3">
      <c r="A6282">
        <v>6281</v>
      </c>
      <c r="B6282">
        <v>87368</v>
      </c>
      <c r="C6282" t="s">
        <v>595</v>
      </c>
      <c r="D6282" t="s">
        <v>38</v>
      </c>
      <c r="E6282" t="s">
        <v>39</v>
      </c>
      <c r="F6282" t="s">
        <v>31</v>
      </c>
      <c r="G6282" t="s">
        <v>41</v>
      </c>
      <c r="H6282" t="s">
        <v>89</v>
      </c>
      <c r="I6282" t="s">
        <v>28</v>
      </c>
      <c r="J6282" t="s">
        <v>36</v>
      </c>
      <c r="K6282" t="s">
        <v>133</v>
      </c>
      <c r="L6282" t="s">
        <v>192</v>
      </c>
      <c r="M6282" t="s">
        <v>83</v>
      </c>
      <c r="N6282" s="2">
        <v>40845</v>
      </c>
      <c r="O6282" s="2">
        <v>40847</v>
      </c>
      <c r="P6282">
        <v>18</v>
      </c>
      <c r="Q6282" s="1">
        <v>0.02</v>
      </c>
      <c r="R6282">
        <v>232.58</v>
      </c>
      <c r="S6282">
        <v>19.989999999999998</v>
      </c>
      <c r="T6282">
        <f t="shared" si="98"/>
        <v>4186.4400000000005</v>
      </c>
    </row>
    <row r="6283" spans="1:20" x14ac:dyDescent="0.3">
      <c r="A6283">
        <v>6282</v>
      </c>
      <c r="B6283">
        <v>87368</v>
      </c>
      <c r="C6283" t="s">
        <v>595</v>
      </c>
      <c r="D6283" t="s">
        <v>20</v>
      </c>
      <c r="E6283" t="s">
        <v>39</v>
      </c>
      <c r="F6283" t="s">
        <v>31</v>
      </c>
      <c r="G6283" t="s">
        <v>41</v>
      </c>
      <c r="H6283" t="s">
        <v>61</v>
      </c>
      <c r="I6283" t="s">
        <v>28</v>
      </c>
      <c r="J6283" t="s">
        <v>36</v>
      </c>
      <c r="K6283" t="s">
        <v>50</v>
      </c>
      <c r="L6283" t="s">
        <v>192</v>
      </c>
      <c r="M6283" t="s">
        <v>66</v>
      </c>
      <c r="N6283" s="2">
        <v>40845</v>
      </c>
      <c r="O6283" s="2">
        <v>40847</v>
      </c>
      <c r="P6283">
        <v>14</v>
      </c>
      <c r="Q6283" s="1">
        <v>0.08</v>
      </c>
      <c r="R6283">
        <v>26.17</v>
      </c>
      <c r="S6283">
        <v>1.39</v>
      </c>
      <c r="T6283">
        <f t="shared" si="98"/>
        <v>366.38</v>
      </c>
    </row>
    <row r="6284" spans="1:20" x14ac:dyDescent="0.3">
      <c r="A6284">
        <v>6283</v>
      </c>
      <c r="B6284">
        <v>87368</v>
      </c>
      <c r="C6284" t="s">
        <v>595</v>
      </c>
      <c r="D6284" t="s">
        <v>20</v>
      </c>
      <c r="E6284" t="s">
        <v>39</v>
      </c>
      <c r="F6284" t="s">
        <v>31</v>
      </c>
      <c r="G6284" t="s">
        <v>41</v>
      </c>
      <c r="H6284" t="s">
        <v>89</v>
      </c>
      <c r="I6284" t="s">
        <v>28</v>
      </c>
      <c r="J6284" t="s">
        <v>36</v>
      </c>
      <c r="K6284" t="s">
        <v>172</v>
      </c>
      <c r="L6284" t="s">
        <v>192</v>
      </c>
      <c r="M6284" t="s">
        <v>102</v>
      </c>
      <c r="N6284" s="2">
        <v>40845</v>
      </c>
      <c r="O6284" s="2">
        <v>40848</v>
      </c>
      <c r="P6284">
        <v>2</v>
      </c>
      <c r="Q6284" s="1">
        <v>0</v>
      </c>
      <c r="R6284">
        <v>15.31</v>
      </c>
      <c r="S6284">
        <v>8.7799999999999994</v>
      </c>
      <c r="T6284">
        <f t="shared" si="98"/>
        <v>30.62</v>
      </c>
    </row>
    <row r="6285" spans="1:20" x14ac:dyDescent="0.3">
      <c r="A6285">
        <v>6284</v>
      </c>
      <c r="B6285">
        <v>86289</v>
      </c>
      <c r="C6285" t="s">
        <v>523</v>
      </c>
      <c r="D6285" t="s">
        <v>20</v>
      </c>
      <c r="E6285" t="s">
        <v>39</v>
      </c>
      <c r="F6285" t="s">
        <v>22</v>
      </c>
      <c r="G6285" t="s">
        <v>93</v>
      </c>
      <c r="H6285" t="s">
        <v>61</v>
      </c>
      <c r="I6285" t="s">
        <v>28</v>
      </c>
      <c r="J6285" t="s">
        <v>36</v>
      </c>
      <c r="K6285" t="s">
        <v>136</v>
      </c>
      <c r="L6285" t="s">
        <v>192</v>
      </c>
      <c r="M6285" t="s">
        <v>199</v>
      </c>
      <c r="N6285" s="2">
        <v>41464</v>
      </c>
      <c r="O6285" s="2">
        <v>41466</v>
      </c>
      <c r="P6285">
        <v>2</v>
      </c>
      <c r="Q6285" s="1">
        <v>0.04</v>
      </c>
      <c r="R6285">
        <v>3.81</v>
      </c>
      <c r="S6285">
        <v>5.44</v>
      </c>
      <c r="T6285">
        <f t="shared" si="98"/>
        <v>7.62</v>
      </c>
    </row>
    <row r="6286" spans="1:20" x14ac:dyDescent="0.3">
      <c r="A6286">
        <v>6285</v>
      </c>
      <c r="B6286">
        <v>86284</v>
      </c>
      <c r="C6286" t="s">
        <v>523</v>
      </c>
      <c r="D6286" t="s">
        <v>20</v>
      </c>
      <c r="E6286" t="s">
        <v>39</v>
      </c>
      <c r="F6286" t="s">
        <v>22</v>
      </c>
      <c r="G6286" t="s">
        <v>93</v>
      </c>
      <c r="H6286" t="s">
        <v>54</v>
      </c>
      <c r="I6286" t="s">
        <v>28</v>
      </c>
      <c r="J6286" t="s">
        <v>36</v>
      </c>
      <c r="K6286" t="s">
        <v>62</v>
      </c>
      <c r="L6286" t="s">
        <v>44</v>
      </c>
      <c r="M6286" t="s">
        <v>199</v>
      </c>
      <c r="N6286" s="2">
        <v>40368</v>
      </c>
      <c r="O6286" s="2">
        <v>40368</v>
      </c>
      <c r="P6286">
        <v>12</v>
      </c>
      <c r="Q6286" s="1">
        <v>0.02</v>
      </c>
      <c r="R6286">
        <v>4</v>
      </c>
      <c r="S6286">
        <v>1.3</v>
      </c>
      <c r="T6286">
        <f t="shared" si="98"/>
        <v>48</v>
      </c>
    </row>
    <row r="6287" spans="1:20" x14ac:dyDescent="0.3">
      <c r="A6287">
        <v>6286</v>
      </c>
      <c r="B6287">
        <v>91389</v>
      </c>
      <c r="C6287" t="s">
        <v>455</v>
      </c>
      <c r="D6287" t="s">
        <v>38</v>
      </c>
      <c r="E6287" t="s">
        <v>39</v>
      </c>
      <c r="F6287" t="s">
        <v>40</v>
      </c>
      <c r="G6287" t="s">
        <v>23</v>
      </c>
      <c r="H6287" t="s">
        <v>54</v>
      </c>
      <c r="I6287" t="s">
        <v>28</v>
      </c>
      <c r="J6287" t="s">
        <v>36</v>
      </c>
      <c r="K6287" t="s">
        <v>163</v>
      </c>
      <c r="L6287" t="s">
        <v>192</v>
      </c>
      <c r="M6287" t="s">
        <v>75</v>
      </c>
      <c r="N6287" s="2">
        <v>40520</v>
      </c>
      <c r="O6287" s="2">
        <v>40523</v>
      </c>
      <c r="P6287">
        <v>12</v>
      </c>
      <c r="Q6287" s="1">
        <v>0.05</v>
      </c>
      <c r="R6287">
        <v>122.99</v>
      </c>
      <c r="S6287">
        <v>19.989999999999998</v>
      </c>
      <c r="T6287">
        <f t="shared" si="98"/>
        <v>1475.8799999999999</v>
      </c>
    </row>
    <row r="6288" spans="1:20" x14ac:dyDescent="0.3">
      <c r="A6288">
        <v>6287</v>
      </c>
      <c r="B6288">
        <v>87124</v>
      </c>
      <c r="C6288" t="s">
        <v>1149</v>
      </c>
      <c r="D6288" t="s">
        <v>20</v>
      </c>
      <c r="E6288" t="s">
        <v>39</v>
      </c>
      <c r="F6288" t="s">
        <v>22</v>
      </c>
      <c r="G6288" t="s">
        <v>32</v>
      </c>
      <c r="H6288" t="s">
        <v>78</v>
      </c>
      <c r="I6288" t="s">
        <v>28</v>
      </c>
      <c r="J6288" t="s">
        <v>36</v>
      </c>
      <c r="K6288" t="s">
        <v>101</v>
      </c>
      <c r="L6288" t="s">
        <v>192</v>
      </c>
      <c r="M6288" t="s">
        <v>173</v>
      </c>
      <c r="N6288" s="2">
        <v>41070</v>
      </c>
      <c r="O6288" s="2">
        <v>41072</v>
      </c>
      <c r="P6288">
        <v>18</v>
      </c>
      <c r="Q6288" s="1">
        <v>0.05</v>
      </c>
      <c r="R6288">
        <v>13.48</v>
      </c>
      <c r="S6288">
        <v>4.51</v>
      </c>
      <c r="T6288">
        <f t="shared" si="98"/>
        <v>242.64000000000001</v>
      </c>
    </row>
    <row r="6289" spans="1:20" x14ac:dyDescent="0.3">
      <c r="A6289">
        <v>6288</v>
      </c>
      <c r="B6289">
        <v>86144</v>
      </c>
      <c r="C6289" t="s">
        <v>1002</v>
      </c>
      <c r="D6289" t="s">
        <v>20</v>
      </c>
      <c r="E6289" t="s">
        <v>39</v>
      </c>
      <c r="F6289" t="s">
        <v>31</v>
      </c>
      <c r="G6289" t="s">
        <v>32</v>
      </c>
      <c r="H6289" t="s">
        <v>89</v>
      </c>
      <c r="I6289" t="s">
        <v>28</v>
      </c>
      <c r="J6289" t="s">
        <v>36</v>
      </c>
      <c r="K6289" t="s">
        <v>248</v>
      </c>
      <c r="L6289" t="s">
        <v>192</v>
      </c>
      <c r="M6289" t="s">
        <v>146</v>
      </c>
      <c r="N6289" s="2">
        <v>40193</v>
      </c>
      <c r="O6289" s="2">
        <v>40193</v>
      </c>
      <c r="P6289">
        <v>12</v>
      </c>
      <c r="Q6289" s="1">
        <v>0</v>
      </c>
      <c r="R6289">
        <v>8.6</v>
      </c>
      <c r="S6289">
        <v>6.19</v>
      </c>
      <c r="T6289">
        <f t="shared" si="98"/>
        <v>103.19999999999999</v>
      </c>
    </row>
    <row r="6290" spans="1:20" x14ac:dyDescent="0.3">
      <c r="A6290">
        <v>6289</v>
      </c>
      <c r="B6290">
        <v>90624</v>
      </c>
      <c r="C6290" t="s">
        <v>2042</v>
      </c>
      <c r="D6290" t="s">
        <v>20</v>
      </c>
      <c r="E6290" t="s">
        <v>39</v>
      </c>
      <c r="F6290" t="s">
        <v>22</v>
      </c>
      <c r="G6290" t="s">
        <v>23</v>
      </c>
      <c r="H6290" t="s">
        <v>54</v>
      </c>
      <c r="I6290" t="s">
        <v>28</v>
      </c>
      <c r="J6290" t="s">
        <v>36</v>
      </c>
      <c r="K6290" t="s">
        <v>226</v>
      </c>
      <c r="L6290" t="s">
        <v>192</v>
      </c>
      <c r="M6290" t="s">
        <v>173</v>
      </c>
      <c r="N6290" s="2">
        <v>40486</v>
      </c>
      <c r="O6290" s="2">
        <v>40486</v>
      </c>
      <c r="P6290">
        <v>20</v>
      </c>
      <c r="Q6290" s="1">
        <v>0.01</v>
      </c>
      <c r="R6290">
        <v>30.98</v>
      </c>
      <c r="S6290">
        <v>9.18</v>
      </c>
      <c r="T6290">
        <f t="shared" si="98"/>
        <v>619.6</v>
      </c>
    </row>
    <row r="6291" spans="1:20" x14ac:dyDescent="0.3">
      <c r="A6291">
        <v>6290</v>
      </c>
      <c r="B6291">
        <v>90624</v>
      </c>
      <c r="C6291" t="s">
        <v>892</v>
      </c>
      <c r="D6291" t="s">
        <v>20</v>
      </c>
      <c r="E6291" t="s">
        <v>39</v>
      </c>
      <c r="F6291" t="s">
        <v>31</v>
      </c>
      <c r="G6291" t="s">
        <v>23</v>
      </c>
      <c r="H6291" t="s">
        <v>61</v>
      </c>
      <c r="I6291" t="s">
        <v>28</v>
      </c>
      <c r="J6291" t="s">
        <v>36</v>
      </c>
      <c r="K6291" t="s">
        <v>154</v>
      </c>
      <c r="L6291" t="s">
        <v>192</v>
      </c>
      <c r="M6291" t="s">
        <v>139</v>
      </c>
      <c r="N6291" s="2">
        <v>40486</v>
      </c>
      <c r="O6291" s="2">
        <v>40488</v>
      </c>
      <c r="P6291">
        <v>21</v>
      </c>
      <c r="Q6291" s="1">
        <v>0.09</v>
      </c>
      <c r="R6291">
        <v>3.75</v>
      </c>
      <c r="S6291">
        <v>0.5</v>
      </c>
      <c r="T6291">
        <f t="shared" si="98"/>
        <v>78.75</v>
      </c>
    </row>
    <row r="6292" spans="1:20" x14ac:dyDescent="0.3">
      <c r="A6292">
        <v>6291</v>
      </c>
      <c r="B6292">
        <v>89176</v>
      </c>
      <c r="C6292" t="s">
        <v>1817</v>
      </c>
      <c r="D6292" t="s">
        <v>20</v>
      </c>
      <c r="E6292" t="s">
        <v>21</v>
      </c>
      <c r="F6292" t="s">
        <v>31</v>
      </c>
      <c r="G6292" t="s">
        <v>23</v>
      </c>
      <c r="H6292" t="s">
        <v>24</v>
      </c>
      <c r="I6292" t="s">
        <v>28</v>
      </c>
      <c r="J6292" t="s">
        <v>36</v>
      </c>
      <c r="K6292" t="s">
        <v>25</v>
      </c>
      <c r="L6292" t="s">
        <v>192</v>
      </c>
      <c r="M6292" t="s">
        <v>296</v>
      </c>
      <c r="N6292" s="2">
        <v>40538</v>
      </c>
      <c r="O6292" s="2">
        <v>40539</v>
      </c>
      <c r="P6292">
        <v>7</v>
      </c>
      <c r="Q6292" s="1">
        <v>0.08</v>
      </c>
      <c r="R6292">
        <v>100.97</v>
      </c>
      <c r="S6292">
        <v>7.18</v>
      </c>
      <c r="T6292">
        <f t="shared" si="98"/>
        <v>706.79</v>
      </c>
    </row>
    <row r="6293" spans="1:20" x14ac:dyDescent="0.3">
      <c r="A6293">
        <v>6292</v>
      </c>
      <c r="B6293">
        <v>89176</v>
      </c>
      <c r="C6293" t="s">
        <v>1817</v>
      </c>
      <c r="D6293" t="s">
        <v>20</v>
      </c>
      <c r="E6293" t="s">
        <v>187</v>
      </c>
      <c r="F6293" t="s">
        <v>31</v>
      </c>
      <c r="G6293" t="s">
        <v>23</v>
      </c>
      <c r="H6293" t="s">
        <v>188</v>
      </c>
      <c r="I6293" t="s">
        <v>28</v>
      </c>
      <c r="J6293" t="s">
        <v>36</v>
      </c>
      <c r="K6293" t="s">
        <v>226</v>
      </c>
      <c r="L6293" t="s">
        <v>26</v>
      </c>
      <c r="M6293" t="s">
        <v>131</v>
      </c>
      <c r="N6293" s="2">
        <v>40538</v>
      </c>
      <c r="O6293" s="2">
        <v>40539</v>
      </c>
      <c r="P6293">
        <v>19</v>
      </c>
      <c r="Q6293" s="1">
        <v>0</v>
      </c>
      <c r="R6293">
        <v>13.4</v>
      </c>
      <c r="S6293">
        <v>4.95</v>
      </c>
      <c r="T6293">
        <f t="shared" si="98"/>
        <v>254.6</v>
      </c>
    </row>
    <row r="6294" spans="1:20" x14ac:dyDescent="0.3">
      <c r="A6294">
        <v>6293</v>
      </c>
      <c r="B6294">
        <v>87057</v>
      </c>
      <c r="C6294" t="s">
        <v>1714</v>
      </c>
      <c r="D6294" t="s">
        <v>20</v>
      </c>
      <c r="E6294" t="s">
        <v>21</v>
      </c>
      <c r="F6294" t="s">
        <v>40</v>
      </c>
      <c r="G6294" t="s">
        <v>41</v>
      </c>
      <c r="H6294" t="s">
        <v>33</v>
      </c>
      <c r="I6294" t="s">
        <v>28</v>
      </c>
      <c r="J6294" t="s">
        <v>36</v>
      </c>
      <c r="K6294" t="s">
        <v>34</v>
      </c>
      <c r="L6294" t="s">
        <v>26</v>
      </c>
      <c r="M6294" t="s">
        <v>342</v>
      </c>
      <c r="N6294" s="2">
        <v>40404</v>
      </c>
      <c r="O6294" s="2">
        <v>40405</v>
      </c>
      <c r="P6294">
        <v>8</v>
      </c>
      <c r="Q6294" s="1">
        <v>0.01</v>
      </c>
      <c r="R6294">
        <v>8.33</v>
      </c>
      <c r="S6294">
        <v>1.99</v>
      </c>
      <c r="T6294">
        <f t="shared" si="98"/>
        <v>66.64</v>
      </c>
    </row>
    <row r="6295" spans="1:20" x14ac:dyDescent="0.3">
      <c r="A6295">
        <v>6294</v>
      </c>
      <c r="B6295">
        <v>87057</v>
      </c>
      <c r="C6295" t="s">
        <v>1714</v>
      </c>
      <c r="D6295" t="s">
        <v>20</v>
      </c>
      <c r="E6295" t="s">
        <v>21</v>
      </c>
      <c r="F6295" t="s">
        <v>40</v>
      </c>
      <c r="G6295" t="s">
        <v>41</v>
      </c>
      <c r="H6295" t="s">
        <v>33</v>
      </c>
      <c r="I6295" t="s">
        <v>28</v>
      </c>
      <c r="J6295" t="s">
        <v>36</v>
      </c>
      <c r="K6295" t="s">
        <v>204</v>
      </c>
      <c r="L6295" t="s">
        <v>44</v>
      </c>
      <c r="M6295" t="s">
        <v>638</v>
      </c>
      <c r="N6295" s="2">
        <v>40404</v>
      </c>
      <c r="O6295" s="2">
        <v>40406</v>
      </c>
      <c r="P6295">
        <v>17</v>
      </c>
      <c r="Q6295" s="1">
        <v>0.04</v>
      </c>
      <c r="R6295">
        <v>85.99</v>
      </c>
      <c r="S6295">
        <v>0.99</v>
      </c>
      <c r="T6295">
        <f t="shared" si="98"/>
        <v>1461.83</v>
      </c>
    </row>
    <row r="6296" spans="1:20" x14ac:dyDescent="0.3">
      <c r="A6296">
        <v>6295</v>
      </c>
      <c r="B6296">
        <v>90830</v>
      </c>
      <c r="C6296" t="s">
        <v>1512</v>
      </c>
      <c r="D6296" t="s">
        <v>20</v>
      </c>
      <c r="E6296" t="s">
        <v>39</v>
      </c>
      <c r="F6296" t="s">
        <v>22</v>
      </c>
      <c r="G6296" t="s">
        <v>93</v>
      </c>
      <c r="H6296" t="s">
        <v>42</v>
      </c>
      <c r="I6296" t="s">
        <v>28</v>
      </c>
      <c r="J6296" t="s">
        <v>36</v>
      </c>
      <c r="K6296" t="s">
        <v>170</v>
      </c>
      <c r="L6296" t="s">
        <v>192</v>
      </c>
      <c r="M6296" t="s">
        <v>80</v>
      </c>
      <c r="N6296" s="2">
        <v>41431</v>
      </c>
      <c r="O6296" s="2">
        <v>41432</v>
      </c>
      <c r="P6296">
        <v>8</v>
      </c>
      <c r="Q6296" s="1">
        <v>0.02</v>
      </c>
      <c r="R6296">
        <v>6.48</v>
      </c>
      <c r="S6296">
        <v>6.74</v>
      </c>
      <c r="T6296">
        <f t="shared" si="98"/>
        <v>51.84</v>
      </c>
    </row>
    <row r="6297" spans="1:20" x14ac:dyDescent="0.3">
      <c r="A6297">
        <v>6296</v>
      </c>
      <c r="B6297">
        <v>88080</v>
      </c>
      <c r="C6297" t="s">
        <v>265</v>
      </c>
      <c r="D6297" t="s">
        <v>20</v>
      </c>
      <c r="E6297" t="s">
        <v>39</v>
      </c>
      <c r="F6297" t="s">
        <v>31</v>
      </c>
      <c r="G6297" t="s">
        <v>41</v>
      </c>
      <c r="H6297" t="s">
        <v>54</v>
      </c>
      <c r="I6297" t="s">
        <v>28</v>
      </c>
      <c r="J6297" t="s">
        <v>36</v>
      </c>
      <c r="K6297" t="s">
        <v>101</v>
      </c>
      <c r="L6297" t="s">
        <v>192</v>
      </c>
      <c r="M6297" t="s">
        <v>131</v>
      </c>
      <c r="N6297" s="2">
        <v>41313</v>
      </c>
      <c r="O6297" s="2">
        <v>41314</v>
      </c>
      <c r="P6297">
        <v>7</v>
      </c>
      <c r="Q6297" s="1">
        <v>0.1</v>
      </c>
      <c r="R6297">
        <v>5.94</v>
      </c>
      <c r="S6297">
        <v>9.92</v>
      </c>
      <c r="T6297">
        <f t="shared" si="98"/>
        <v>41.580000000000005</v>
      </c>
    </row>
    <row r="6298" spans="1:20" x14ac:dyDescent="0.3">
      <c r="A6298">
        <v>6297</v>
      </c>
      <c r="B6298">
        <v>88080</v>
      </c>
      <c r="C6298" t="s">
        <v>265</v>
      </c>
      <c r="D6298" t="s">
        <v>20</v>
      </c>
      <c r="E6298" t="s">
        <v>21</v>
      </c>
      <c r="F6298" t="s">
        <v>31</v>
      </c>
      <c r="G6298" t="s">
        <v>41</v>
      </c>
      <c r="H6298" t="s">
        <v>24</v>
      </c>
      <c r="I6298" t="s">
        <v>28</v>
      </c>
      <c r="J6298" t="s">
        <v>36</v>
      </c>
      <c r="K6298" t="s">
        <v>409</v>
      </c>
      <c r="L6298" t="s">
        <v>192</v>
      </c>
      <c r="M6298" t="s">
        <v>69</v>
      </c>
      <c r="N6298" s="2">
        <v>41313</v>
      </c>
      <c r="O6298" s="2">
        <v>41314</v>
      </c>
      <c r="P6298">
        <v>6</v>
      </c>
      <c r="Q6298" s="1">
        <v>0.1</v>
      </c>
      <c r="R6298">
        <v>65.989999999999995</v>
      </c>
      <c r="S6298">
        <v>2.5</v>
      </c>
      <c r="T6298">
        <f t="shared" si="98"/>
        <v>395.93999999999994</v>
      </c>
    </row>
    <row r="6299" spans="1:20" x14ac:dyDescent="0.3">
      <c r="A6299">
        <v>6298</v>
      </c>
      <c r="B6299">
        <v>91260</v>
      </c>
      <c r="C6299" t="s">
        <v>963</v>
      </c>
      <c r="D6299" t="s">
        <v>38</v>
      </c>
      <c r="E6299" t="s">
        <v>39</v>
      </c>
      <c r="F6299" t="s">
        <v>31</v>
      </c>
      <c r="G6299" t="s">
        <v>48</v>
      </c>
      <c r="H6299" t="s">
        <v>42</v>
      </c>
      <c r="I6299" t="s">
        <v>28</v>
      </c>
      <c r="J6299" t="s">
        <v>36</v>
      </c>
      <c r="K6299" t="s">
        <v>158</v>
      </c>
      <c r="L6299" t="s">
        <v>192</v>
      </c>
      <c r="M6299" t="s">
        <v>131</v>
      </c>
      <c r="N6299" s="2">
        <v>41602</v>
      </c>
      <c r="O6299" s="2">
        <v>41607</v>
      </c>
      <c r="P6299">
        <v>6</v>
      </c>
      <c r="Q6299" s="1">
        <v>0.09</v>
      </c>
      <c r="R6299">
        <v>4.0599999999999996</v>
      </c>
      <c r="S6299">
        <v>6.89</v>
      </c>
      <c r="T6299">
        <f t="shared" si="98"/>
        <v>24.36</v>
      </c>
    </row>
    <row r="6300" spans="1:20" x14ac:dyDescent="0.3">
      <c r="A6300">
        <v>6299</v>
      </c>
      <c r="B6300">
        <v>91260</v>
      </c>
      <c r="C6300" t="s">
        <v>963</v>
      </c>
      <c r="D6300" t="s">
        <v>20</v>
      </c>
      <c r="E6300" t="s">
        <v>39</v>
      </c>
      <c r="F6300" t="s">
        <v>31</v>
      </c>
      <c r="G6300" t="s">
        <v>48</v>
      </c>
      <c r="H6300" t="s">
        <v>94</v>
      </c>
      <c r="I6300" t="s">
        <v>28</v>
      </c>
      <c r="J6300" t="s">
        <v>36</v>
      </c>
      <c r="K6300" t="s">
        <v>95</v>
      </c>
      <c r="L6300" t="s">
        <v>192</v>
      </c>
      <c r="M6300" t="s">
        <v>255</v>
      </c>
      <c r="N6300" s="2">
        <v>41602</v>
      </c>
      <c r="O6300" s="2">
        <v>41606</v>
      </c>
      <c r="P6300">
        <v>16</v>
      </c>
      <c r="Q6300" s="1">
        <v>0.01</v>
      </c>
      <c r="R6300">
        <v>35.44</v>
      </c>
      <c r="S6300">
        <v>5.09</v>
      </c>
      <c r="T6300">
        <f t="shared" si="98"/>
        <v>567.04</v>
      </c>
    </row>
    <row r="6301" spans="1:20" x14ac:dyDescent="0.3">
      <c r="A6301">
        <v>6300</v>
      </c>
      <c r="B6301">
        <v>91260</v>
      </c>
      <c r="C6301" t="s">
        <v>1664</v>
      </c>
      <c r="D6301" t="s">
        <v>578</v>
      </c>
      <c r="E6301" t="s">
        <v>187</v>
      </c>
      <c r="F6301" t="s">
        <v>31</v>
      </c>
      <c r="G6301" t="s">
        <v>48</v>
      </c>
      <c r="H6301" t="s">
        <v>225</v>
      </c>
      <c r="I6301" t="s">
        <v>28</v>
      </c>
      <c r="J6301" t="s">
        <v>36</v>
      </c>
      <c r="K6301" t="s">
        <v>291</v>
      </c>
      <c r="L6301" t="s">
        <v>283</v>
      </c>
      <c r="M6301" t="s">
        <v>131</v>
      </c>
      <c r="N6301" s="2">
        <v>41602</v>
      </c>
      <c r="O6301" s="2">
        <v>41607</v>
      </c>
      <c r="P6301">
        <v>11</v>
      </c>
      <c r="Q6301" s="1">
        <v>0.01</v>
      </c>
      <c r="R6301">
        <v>113.98</v>
      </c>
      <c r="S6301">
        <v>30</v>
      </c>
      <c r="T6301">
        <f t="shared" si="98"/>
        <v>1253.78</v>
      </c>
    </row>
    <row r="6302" spans="1:20" x14ac:dyDescent="0.3">
      <c r="A6302">
        <v>6301</v>
      </c>
      <c r="B6302">
        <v>91348</v>
      </c>
      <c r="C6302" t="s">
        <v>571</v>
      </c>
      <c r="D6302" t="s">
        <v>20</v>
      </c>
      <c r="E6302" t="s">
        <v>39</v>
      </c>
      <c r="F6302" t="s">
        <v>31</v>
      </c>
      <c r="G6302" t="s">
        <v>41</v>
      </c>
      <c r="H6302" t="s">
        <v>89</v>
      </c>
      <c r="I6302" t="s">
        <v>28</v>
      </c>
      <c r="J6302" t="s">
        <v>36</v>
      </c>
      <c r="K6302" t="s">
        <v>95</v>
      </c>
      <c r="L6302" t="s">
        <v>44</v>
      </c>
      <c r="M6302" t="s">
        <v>141</v>
      </c>
      <c r="N6302" s="2">
        <v>41272</v>
      </c>
      <c r="O6302" s="2">
        <v>41273</v>
      </c>
      <c r="P6302">
        <v>7</v>
      </c>
      <c r="Q6302" s="1">
        <v>0.09</v>
      </c>
      <c r="R6302">
        <v>2.78</v>
      </c>
      <c r="S6302">
        <v>0.97</v>
      </c>
      <c r="T6302">
        <f t="shared" si="98"/>
        <v>19.459999999999997</v>
      </c>
    </row>
    <row r="6303" spans="1:20" x14ac:dyDescent="0.3">
      <c r="A6303">
        <v>6302</v>
      </c>
      <c r="B6303">
        <v>91348</v>
      </c>
      <c r="C6303" t="s">
        <v>867</v>
      </c>
      <c r="D6303" t="s">
        <v>20</v>
      </c>
      <c r="E6303" t="s">
        <v>39</v>
      </c>
      <c r="F6303" t="s">
        <v>47</v>
      </c>
      <c r="G6303" t="s">
        <v>41</v>
      </c>
      <c r="H6303" t="s">
        <v>78</v>
      </c>
      <c r="I6303" t="s">
        <v>28</v>
      </c>
      <c r="J6303" t="s">
        <v>36</v>
      </c>
      <c r="K6303" t="s">
        <v>98</v>
      </c>
      <c r="L6303" t="s">
        <v>192</v>
      </c>
      <c r="M6303" t="s">
        <v>156</v>
      </c>
      <c r="N6303" s="2">
        <v>41272</v>
      </c>
      <c r="O6303" s="2">
        <v>41274</v>
      </c>
      <c r="P6303">
        <v>25</v>
      </c>
      <c r="Q6303" s="1">
        <v>0.01</v>
      </c>
      <c r="R6303">
        <v>3.69</v>
      </c>
      <c r="S6303">
        <v>0.5</v>
      </c>
      <c r="T6303">
        <f t="shared" si="98"/>
        <v>92.25</v>
      </c>
    </row>
    <row r="6304" spans="1:20" x14ac:dyDescent="0.3">
      <c r="A6304">
        <v>6303</v>
      </c>
      <c r="B6304">
        <v>88461</v>
      </c>
      <c r="C6304" t="s">
        <v>1034</v>
      </c>
      <c r="D6304" t="s">
        <v>20</v>
      </c>
      <c r="E6304" t="s">
        <v>39</v>
      </c>
      <c r="F6304" t="s">
        <v>47</v>
      </c>
      <c r="G6304" t="s">
        <v>32</v>
      </c>
      <c r="H6304" t="s">
        <v>78</v>
      </c>
      <c r="I6304" t="s">
        <v>28</v>
      </c>
      <c r="J6304" t="s">
        <v>36</v>
      </c>
      <c r="K6304" t="s">
        <v>248</v>
      </c>
      <c r="L6304" t="s">
        <v>26</v>
      </c>
      <c r="M6304" t="s">
        <v>156</v>
      </c>
      <c r="N6304" s="2">
        <v>40490</v>
      </c>
      <c r="O6304" s="2">
        <v>40491</v>
      </c>
      <c r="P6304">
        <v>14</v>
      </c>
      <c r="Q6304" s="1">
        <v>0.08</v>
      </c>
      <c r="R6304">
        <v>13.9</v>
      </c>
      <c r="S6304">
        <v>7.59</v>
      </c>
      <c r="T6304">
        <f t="shared" si="98"/>
        <v>194.6</v>
      </c>
    </row>
    <row r="6305" spans="1:20" x14ac:dyDescent="0.3">
      <c r="A6305">
        <v>6304</v>
      </c>
      <c r="B6305">
        <v>90557</v>
      </c>
      <c r="C6305" t="s">
        <v>1025</v>
      </c>
      <c r="D6305" t="s">
        <v>20</v>
      </c>
      <c r="E6305" t="s">
        <v>187</v>
      </c>
      <c r="F6305" t="s">
        <v>22</v>
      </c>
      <c r="G6305" t="s">
        <v>48</v>
      </c>
      <c r="H6305" t="s">
        <v>225</v>
      </c>
      <c r="I6305" t="s">
        <v>28</v>
      </c>
      <c r="J6305" t="s">
        <v>36</v>
      </c>
      <c r="K6305" t="s">
        <v>221</v>
      </c>
      <c r="L6305" t="s">
        <v>26</v>
      </c>
      <c r="M6305" t="s">
        <v>190</v>
      </c>
      <c r="N6305" s="2">
        <v>40261</v>
      </c>
      <c r="O6305" s="2">
        <v>40263</v>
      </c>
      <c r="P6305">
        <v>2</v>
      </c>
      <c r="Q6305" s="1">
        <v>0.08</v>
      </c>
      <c r="R6305">
        <v>9.48</v>
      </c>
      <c r="S6305">
        <v>7.29</v>
      </c>
      <c r="T6305">
        <f t="shared" si="98"/>
        <v>18.96</v>
      </c>
    </row>
    <row r="6306" spans="1:20" x14ac:dyDescent="0.3">
      <c r="A6306">
        <v>6305</v>
      </c>
      <c r="B6306">
        <v>90557</v>
      </c>
      <c r="C6306" t="s">
        <v>1025</v>
      </c>
      <c r="D6306" t="s">
        <v>20</v>
      </c>
      <c r="E6306" t="s">
        <v>39</v>
      </c>
      <c r="F6306" t="s">
        <v>22</v>
      </c>
      <c r="G6306" t="s">
        <v>48</v>
      </c>
      <c r="H6306" t="s">
        <v>49</v>
      </c>
      <c r="I6306" t="s">
        <v>28</v>
      </c>
      <c r="J6306" t="s">
        <v>36</v>
      </c>
      <c r="K6306" t="s">
        <v>68</v>
      </c>
      <c r="L6306" t="s">
        <v>192</v>
      </c>
      <c r="M6306" t="s">
        <v>398</v>
      </c>
      <c r="N6306" s="2">
        <v>40261</v>
      </c>
      <c r="O6306" s="2">
        <v>40265</v>
      </c>
      <c r="P6306">
        <v>8</v>
      </c>
      <c r="Q6306" s="1">
        <v>0.03</v>
      </c>
      <c r="R6306">
        <v>193.17</v>
      </c>
      <c r="S6306">
        <v>19.989999999999998</v>
      </c>
      <c r="T6306">
        <f t="shared" si="98"/>
        <v>1545.36</v>
      </c>
    </row>
    <row r="6307" spans="1:20" x14ac:dyDescent="0.3">
      <c r="A6307">
        <v>6306</v>
      </c>
      <c r="B6307">
        <v>90784</v>
      </c>
      <c r="C6307" t="s">
        <v>1417</v>
      </c>
      <c r="D6307" t="s">
        <v>578</v>
      </c>
      <c r="E6307" t="s">
        <v>187</v>
      </c>
      <c r="F6307" t="s">
        <v>31</v>
      </c>
      <c r="G6307" t="s">
        <v>41</v>
      </c>
      <c r="H6307" t="s">
        <v>217</v>
      </c>
      <c r="I6307" t="s">
        <v>28</v>
      </c>
      <c r="J6307" t="s">
        <v>36</v>
      </c>
      <c r="K6307" t="s">
        <v>282</v>
      </c>
      <c r="L6307" t="s">
        <v>283</v>
      </c>
      <c r="M6307" t="s">
        <v>296</v>
      </c>
      <c r="N6307" s="2">
        <v>41582</v>
      </c>
      <c r="O6307" s="2">
        <v>41582</v>
      </c>
      <c r="P6307">
        <v>21</v>
      </c>
      <c r="Q6307" s="1">
        <v>0.09</v>
      </c>
      <c r="R6307">
        <v>291.73</v>
      </c>
      <c r="S6307">
        <v>48.8</v>
      </c>
      <c r="T6307">
        <f t="shared" si="98"/>
        <v>6126.33</v>
      </c>
    </row>
    <row r="6308" spans="1:20" x14ac:dyDescent="0.3">
      <c r="A6308">
        <v>6307</v>
      </c>
      <c r="B6308">
        <v>88037</v>
      </c>
      <c r="C6308" t="s">
        <v>1624</v>
      </c>
      <c r="D6308" t="s">
        <v>20</v>
      </c>
      <c r="E6308" t="s">
        <v>39</v>
      </c>
      <c r="F6308" t="s">
        <v>31</v>
      </c>
      <c r="G6308" t="s">
        <v>48</v>
      </c>
      <c r="H6308" t="s">
        <v>42</v>
      </c>
      <c r="I6308" t="s">
        <v>28</v>
      </c>
      <c r="J6308" t="s">
        <v>36</v>
      </c>
      <c r="K6308" t="s">
        <v>181</v>
      </c>
      <c r="L6308" t="s">
        <v>192</v>
      </c>
      <c r="M6308" t="s">
        <v>83</v>
      </c>
      <c r="N6308" s="2">
        <v>41477</v>
      </c>
      <c r="O6308" s="2">
        <v>41479</v>
      </c>
      <c r="P6308">
        <v>15</v>
      </c>
      <c r="Q6308" s="1">
        <v>0.06</v>
      </c>
      <c r="R6308">
        <v>11.97</v>
      </c>
      <c r="S6308">
        <v>4.9800000000000004</v>
      </c>
      <c r="T6308">
        <f t="shared" si="98"/>
        <v>179.55</v>
      </c>
    </row>
    <row r="6309" spans="1:20" x14ac:dyDescent="0.3">
      <c r="A6309">
        <v>6308</v>
      </c>
      <c r="B6309">
        <v>88030</v>
      </c>
      <c r="C6309" t="s">
        <v>1624</v>
      </c>
      <c r="D6309" t="s">
        <v>20</v>
      </c>
      <c r="E6309" t="s">
        <v>39</v>
      </c>
      <c r="F6309" t="s">
        <v>31</v>
      </c>
      <c r="G6309" t="s">
        <v>48</v>
      </c>
      <c r="H6309" t="s">
        <v>61</v>
      </c>
      <c r="I6309" t="s">
        <v>28</v>
      </c>
      <c r="J6309" t="s">
        <v>36</v>
      </c>
      <c r="K6309" t="s">
        <v>231</v>
      </c>
      <c r="L6309" t="s">
        <v>44</v>
      </c>
      <c r="M6309" t="s">
        <v>91</v>
      </c>
      <c r="N6309" s="2">
        <v>40381</v>
      </c>
      <c r="O6309" s="2">
        <v>40388</v>
      </c>
      <c r="P6309">
        <v>12</v>
      </c>
      <c r="Q6309" s="1">
        <v>0.06</v>
      </c>
      <c r="R6309">
        <v>6.98</v>
      </c>
      <c r="S6309">
        <v>1.6</v>
      </c>
      <c r="T6309">
        <f t="shared" si="98"/>
        <v>83.76</v>
      </c>
    </row>
    <row r="6310" spans="1:20" x14ac:dyDescent="0.3">
      <c r="A6310">
        <v>6309</v>
      </c>
      <c r="B6310">
        <v>89527</v>
      </c>
      <c r="C6310" t="s">
        <v>511</v>
      </c>
      <c r="D6310" t="s">
        <v>20</v>
      </c>
      <c r="E6310" t="s">
        <v>39</v>
      </c>
      <c r="F6310" t="s">
        <v>22</v>
      </c>
      <c r="G6310" t="s">
        <v>93</v>
      </c>
      <c r="H6310" t="s">
        <v>54</v>
      </c>
      <c r="I6310" t="s">
        <v>28</v>
      </c>
      <c r="J6310" t="s">
        <v>36</v>
      </c>
      <c r="K6310" t="s">
        <v>289</v>
      </c>
      <c r="L6310" t="s">
        <v>192</v>
      </c>
      <c r="M6310" t="s">
        <v>86</v>
      </c>
      <c r="N6310" s="2">
        <v>41022</v>
      </c>
      <c r="O6310" s="2">
        <v>41024</v>
      </c>
      <c r="P6310">
        <v>13</v>
      </c>
      <c r="Q6310" s="1">
        <v>0.03</v>
      </c>
      <c r="R6310">
        <v>6.78</v>
      </c>
      <c r="S6310">
        <v>6.18</v>
      </c>
      <c r="T6310">
        <f t="shared" si="98"/>
        <v>88.14</v>
      </c>
    </row>
    <row r="6311" spans="1:20" x14ac:dyDescent="0.3">
      <c r="A6311">
        <v>6310</v>
      </c>
      <c r="B6311">
        <v>91290</v>
      </c>
      <c r="C6311" t="s">
        <v>1178</v>
      </c>
      <c r="D6311" t="s">
        <v>20</v>
      </c>
      <c r="E6311" t="s">
        <v>21</v>
      </c>
      <c r="F6311" t="s">
        <v>22</v>
      </c>
      <c r="G6311" t="s">
        <v>48</v>
      </c>
      <c r="H6311" t="s">
        <v>33</v>
      </c>
      <c r="I6311" t="s">
        <v>28</v>
      </c>
      <c r="J6311" t="s">
        <v>36</v>
      </c>
      <c r="K6311" t="s">
        <v>201</v>
      </c>
      <c r="L6311" t="s">
        <v>192</v>
      </c>
      <c r="M6311" t="s">
        <v>190</v>
      </c>
      <c r="N6311" s="2">
        <v>41019</v>
      </c>
      <c r="O6311" s="2">
        <v>41024</v>
      </c>
      <c r="P6311">
        <v>6</v>
      </c>
      <c r="Q6311" s="1">
        <v>0.04</v>
      </c>
      <c r="R6311">
        <v>20.97</v>
      </c>
      <c r="S6311">
        <v>4</v>
      </c>
      <c r="T6311">
        <f t="shared" si="98"/>
        <v>125.82</v>
      </c>
    </row>
    <row r="6312" spans="1:20" x14ac:dyDescent="0.3">
      <c r="A6312">
        <v>6311</v>
      </c>
      <c r="B6312">
        <v>91290</v>
      </c>
      <c r="C6312" t="s">
        <v>1178</v>
      </c>
      <c r="D6312" t="s">
        <v>20</v>
      </c>
      <c r="E6312" t="s">
        <v>39</v>
      </c>
      <c r="F6312" t="s">
        <v>22</v>
      </c>
      <c r="G6312" t="s">
        <v>48</v>
      </c>
      <c r="H6312" t="s">
        <v>49</v>
      </c>
      <c r="I6312" t="s">
        <v>28</v>
      </c>
      <c r="J6312" t="s">
        <v>36</v>
      </c>
      <c r="K6312" t="s">
        <v>82</v>
      </c>
      <c r="L6312" t="s">
        <v>192</v>
      </c>
      <c r="M6312" t="s">
        <v>137</v>
      </c>
      <c r="N6312" s="2">
        <v>41019</v>
      </c>
      <c r="O6312" s="2">
        <v>41021</v>
      </c>
      <c r="P6312">
        <v>12</v>
      </c>
      <c r="Q6312" s="1">
        <v>0.01</v>
      </c>
      <c r="R6312">
        <v>4.91</v>
      </c>
      <c r="S6312">
        <v>0.5</v>
      </c>
      <c r="T6312">
        <f t="shared" si="98"/>
        <v>58.92</v>
      </c>
    </row>
    <row r="6313" spans="1:20" x14ac:dyDescent="0.3">
      <c r="A6313">
        <v>6312</v>
      </c>
      <c r="B6313">
        <v>91350</v>
      </c>
      <c r="C6313" t="s">
        <v>1749</v>
      </c>
      <c r="D6313" t="s">
        <v>20</v>
      </c>
      <c r="E6313" t="s">
        <v>39</v>
      </c>
      <c r="F6313" t="s">
        <v>47</v>
      </c>
      <c r="G6313" t="s">
        <v>32</v>
      </c>
      <c r="H6313" t="s">
        <v>89</v>
      </c>
      <c r="I6313" t="s">
        <v>28</v>
      </c>
      <c r="J6313" t="s">
        <v>36</v>
      </c>
      <c r="K6313" t="s">
        <v>189</v>
      </c>
      <c r="L6313" t="s">
        <v>192</v>
      </c>
      <c r="M6313" t="s">
        <v>160</v>
      </c>
      <c r="N6313" s="2">
        <v>41546</v>
      </c>
      <c r="O6313" s="2">
        <v>41548</v>
      </c>
      <c r="P6313">
        <v>15</v>
      </c>
      <c r="Q6313" s="1">
        <v>0</v>
      </c>
      <c r="R6313">
        <v>8.74</v>
      </c>
      <c r="S6313">
        <v>8.2899999999999991</v>
      </c>
      <c r="T6313">
        <f t="shared" si="98"/>
        <v>131.1</v>
      </c>
    </row>
    <row r="6314" spans="1:20" x14ac:dyDescent="0.3">
      <c r="A6314">
        <v>6313</v>
      </c>
      <c r="B6314">
        <v>88545</v>
      </c>
      <c r="C6314" t="s">
        <v>1443</v>
      </c>
      <c r="D6314" t="s">
        <v>38</v>
      </c>
      <c r="E6314" t="s">
        <v>39</v>
      </c>
      <c r="F6314" t="s">
        <v>47</v>
      </c>
      <c r="G6314" t="s">
        <v>41</v>
      </c>
      <c r="H6314" t="s">
        <v>78</v>
      </c>
      <c r="I6314" t="s">
        <v>28</v>
      </c>
      <c r="J6314" t="s">
        <v>36</v>
      </c>
      <c r="K6314" t="s">
        <v>119</v>
      </c>
      <c r="L6314" t="s">
        <v>192</v>
      </c>
      <c r="M6314" t="s">
        <v>117</v>
      </c>
      <c r="N6314" s="2">
        <v>40406</v>
      </c>
      <c r="O6314" s="2">
        <v>40408</v>
      </c>
      <c r="P6314">
        <v>18</v>
      </c>
      <c r="Q6314" s="1">
        <v>0.05</v>
      </c>
      <c r="R6314">
        <v>25.99</v>
      </c>
      <c r="S6314">
        <v>5.37</v>
      </c>
      <c r="T6314">
        <f t="shared" si="98"/>
        <v>467.82</v>
      </c>
    </row>
    <row r="6315" spans="1:20" x14ac:dyDescent="0.3">
      <c r="A6315">
        <v>6314</v>
      </c>
      <c r="B6315">
        <v>89774</v>
      </c>
      <c r="C6315" t="s">
        <v>1991</v>
      </c>
      <c r="D6315" t="s">
        <v>20</v>
      </c>
      <c r="E6315" t="s">
        <v>21</v>
      </c>
      <c r="F6315" t="s">
        <v>31</v>
      </c>
      <c r="G6315" t="s">
        <v>32</v>
      </c>
      <c r="H6315" t="s">
        <v>24</v>
      </c>
      <c r="I6315" t="s">
        <v>28</v>
      </c>
      <c r="J6315" t="s">
        <v>36</v>
      </c>
      <c r="K6315" t="s">
        <v>34</v>
      </c>
      <c r="L6315" t="s">
        <v>192</v>
      </c>
      <c r="M6315" t="s">
        <v>35</v>
      </c>
      <c r="N6315" s="2">
        <v>41481</v>
      </c>
      <c r="O6315" s="2">
        <v>41483</v>
      </c>
      <c r="P6315">
        <v>11</v>
      </c>
      <c r="Q6315" s="1">
        <v>0.08</v>
      </c>
      <c r="R6315">
        <v>15.98</v>
      </c>
      <c r="S6315">
        <v>4</v>
      </c>
      <c r="T6315">
        <f t="shared" si="98"/>
        <v>175.78</v>
      </c>
    </row>
    <row r="6316" spans="1:20" x14ac:dyDescent="0.3">
      <c r="A6316">
        <v>6315</v>
      </c>
      <c r="B6316">
        <v>87296</v>
      </c>
      <c r="C6316" t="s">
        <v>1301</v>
      </c>
      <c r="D6316" t="s">
        <v>20</v>
      </c>
      <c r="E6316" t="s">
        <v>39</v>
      </c>
      <c r="F6316" t="s">
        <v>31</v>
      </c>
      <c r="G6316" t="s">
        <v>23</v>
      </c>
      <c r="H6316" t="s">
        <v>54</v>
      </c>
      <c r="I6316" t="s">
        <v>28</v>
      </c>
      <c r="J6316" t="s">
        <v>36</v>
      </c>
      <c r="K6316" t="s">
        <v>136</v>
      </c>
      <c r="L6316" t="s">
        <v>192</v>
      </c>
      <c r="M6316" t="s">
        <v>255</v>
      </c>
      <c r="N6316" s="2">
        <v>40267</v>
      </c>
      <c r="O6316" s="2">
        <v>40269</v>
      </c>
      <c r="P6316">
        <v>1</v>
      </c>
      <c r="Q6316" s="1">
        <v>0.01</v>
      </c>
      <c r="R6316">
        <v>11.34</v>
      </c>
      <c r="S6316">
        <v>5.01</v>
      </c>
      <c r="T6316">
        <f t="shared" si="98"/>
        <v>11.34</v>
      </c>
    </row>
    <row r="6317" spans="1:20" x14ac:dyDescent="0.3">
      <c r="A6317">
        <v>6316</v>
      </c>
      <c r="B6317">
        <v>91324</v>
      </c>
      <c r="C6317" t="s">
        <v>615</v>
      </c>
      <c r="D6317" t="s">
        <v>20</v>
      </c>
      <c r="E6317" t="s">
        <v>187</v>
      </c>
      <c r="F6317" t="s">
        <v>47</v>
      </c>
      <c r="G6317" t="s">
        <v>93</v>
      </c>
      <c r="H6317" t="s">
        <v>217</v>
      </c>
      <c r="I6317" t="s">
        <v>28</v>
      </c>
      <c r="J6317" t="s">
        <v>36</v>
      </c>
      <c r="K6317" t="s">
        <v>113</v>
      </c>
      <c r="L6317" t="s">
        <v>706</v>
      </c>
      <c r="M6317" t="s">
        <v>117</v>
      </c>
      <c r="N6317" s="2">
        <v>40782</v>
      </c>
      <c r="O6317" s="2">
        <v>40784</v>
      </c>
      <c r="P6317">
        <v>1</v>
      </c>
      <c r="Q6317" s="1">
        <v>7.0000000000000007E-2</v>
      </c>
      <c r="R6317">
        <v>55.5</v>
      </c>
      <c r="S6317">
        <v>52.2</v>
      </c>
      <c r="T6317">
        <f t="shared" si="98"/>
        <v>55.5</v>
      </c>
    </row>
    <row r="6318" spans="1:20" x14ac:dyDescent="0.3">
      <c r="A6318">
        <v>6317</v>
      </c>
      <c r="B6318">
        <v>87781</v>
      </c>
      <c r="C6318" t="s">
        <v>486</v>
      </c>
      <c r="D6318" t="s">
        <v>20</v>
      </c>
      <c r="E6318" t="s">
        <v>39</v>
      </c>
      <c r="F6318" t="s">
        <v>31</v>
      </c>
      <c r="G6318" t="s">
        <v>32</v>
      </c>
      <c r="H6318" t="s">
        <v>54</v>
      </c>
      <c r="I6318" t="s">
        <v>28</v>
      </c>
      <c r="J6318" t="s">
        <v>36</v>
      </c>
      <c r="K6318" t="s">
        <v>291</v>
      </c>
      <c r="L6318" t="s">
        <v>192</v>
      </c>
      <c r="M6318" t="s">
        <v>83</v>
      </c>
      <c r="N6318" s="2">
        <v>41271</v>
      </c>
      <c r="O6318" s="2">
        <v>41273</v>
      </c>
      <c r="P6318">
        <v>16</v>
      </c>
      <c r="Q6318" s="1">
        <v>0.09</v>
      </c>
      <c r="R6318">
        <v>30.98</v>
      </c>
      <c r="S6318">
        <v>5.76</v>
      </c>
      <c r="T6318">
        <f t="shared" si="98"/>
        <v>495.68</v>
      </c>
    </row>
    <row r="6319" spans="1:20" x14ac:dyDescent="0.3">
      <c r="A6319">
        <v>6318</v>
      </c>
      <c r="B6319">
        <v>89081</v>
      </c>
      <c r="C6319" t="s">
        <v>440</v>
      </c>
      <c r="D6319" t="s">
        <v>20</v>
      </c>
      <c r="E6319" t="s">
        <v>39</v>
      </c>
      <c r="F6319" t="s">
        <v>40</v>
      </c>
      <c r="G6319" t="s">
        <v>32</v>
      </c>
      <c r="H6319" t="s">
        <v>78</v>
      </c>
      <c r="I6319" t="s">
        <v>28</v>
      </c>
      <c r="J6319" t="s">
        <v>36</v>
      </c>
      <c r="K6319" t="s">
        <v>165</v>
      </c>
      <c r="L6319" t="s">
        <v>192</v>
      </c>
      <c r="M6319" t="s">
        <v>99</v>
      </c>
      <c r="N6319" s="2">
        <v>41286</v>
      </c>
      <c r="O6319" s="2">
        <v>41289</v>
      </c>
      <c r="P6319">
        <v>7</v>
      </c>
      <c r="Q6319" s="1">
        <v>0.01</v>
      </c>
      <c r="R6319">
        <v>59.98</v>
      </c>
      <c r="S6319">
        <v>3.99</v>
      </c>
      <c r="T6319">
        <f t="shared" si="98"/>
        <v>419.85999999999996</v>
      </c>
    </row>
    <row r="6320" spans="1:20" x14ac:dyDescent="0.3">
      <c r="A6320">
        <v>6319</v>
      </c>
      <c r="B6320">
        <v>90196</v>
      </c>
      <c r="C6320" t="s">
        <v>866</v>
      </c>
      <c r="D6320" t="s">
        <v>20</v>
      </c>
      <c r="E6320" t="s">
        <v>39</v>
      </c>
      <c r="F6320" t="s">
        <v>31</v>
      </c>
      <c r="G6320" t="s">
        <v>41</v>
      </c>
      <c r="H6320" t="s">
        <v>61</v>
      </c>
      <c r="I6320" t="s">
        <v>28</v>
      </c>
      <c r="J6320" t="s">
        <v>36</v>
      </c>
      <c r="K6320" t="s">
        <v>129</v>
      </c>
      <c r="L6320" t="s">
        <v>26</v>
      </c>
      <c r="M6320" t="s">
        <v>35</v>
      </c>
      <c r="N6320" s="2">
        <v>40963</v>
      </c>
      <c r="O6320" s="2">
        <v>40965</v>
      </c>
      <c r="P6320">
        <v>8</v>
      </c>
      <c r="Q6320" s="1">
        <v>0.04</v>
      </c>
      <c r="R6320">
        <v>10.98</v>
      </c>
      <c r="S6320">
        <v>3.37</v>
      </c>
      <c r="T6320">
        <f t="shared" si="98"/>
        <v>87.84</v>
      </c>
    </row>
    <row r="6321" spans="1:20" x14ac:dyDescent="0.3">
      <c r="A6321">
        <v>6320</v>
      </c>
      <c r="B6321">
        <v>90303</v>
      </c>
      <c r="C6321" t="s">
        <v>1590</v>
      </c>
      <c r="D6321" t="s">
        <v>20</v>
      </c>
      <c r="E6321" t="s">
        <v>39</v>
      </c>
      <c r="F6321" t="s">
        <v>31</v>
      </c>
      <c r="G6321" t="s">
        <v>23</v>
      </c>
      <c r="H6321" t="s">
        <v>49</v>
      </c>
      <c r="I6321" t="s">
        <v>28</v>
      </c>
      <c r="J6321" t="s">
        <v>36</v>
      </c>
      <c r="K6321" t="s">
        <v>172</v>
      </c>
      <c r="L6321" t="s">
        <v>192</v>
      </c>
      <c r="M6321" t="s">
        <v>146</v>
      </c>
      <c r="N6321" s="2">
        <v>40534</v>
      </c>
      <c r="O6321" s="2">
        <v>40536</v>
      </c>
      <c r="P6321">
        <v>14</v>
      </c>
      <c r="Q6321" s="1">
        <v>0.09</v>
      </c>
      <c r="R6321">
        <v>20.98</v>
      </c>
      <c r="S6321">
        <v>1.49</v>
      </c>
      <c r="T6321">
        <f t="shared" si="98"/>
        <v>293.72000000000003</v>
      </c>
    </row>
    <row r="6322" spans="1:20" x14ac:dyDescent="0.3">
      <c r="A6322">
        <v>6321</v>
      </c>
      <c r="B6322">
        <v>89883</v>
      </c>
      <c r="C6322" t="s">
        <v>350</v>
      </c>
      <c r="D6322" t="s">
        <v>20</v>
      </c>
      <c r="E6322" t="s">
        <v>39</v>
      </c>
      <c r="F6322" t="s">
        <v>31</v>
      </c>
      <c r="G6322" t="s">
        <v>41</v>
      </c>
      <c r="H6322" t="s">
        <v>61</v>
      </c>
      <c r="I6322" t="s">
        <v>28</v>
      </c>
      <c r="J6322" t="s">
        <v>36</v>
      </c>
      <c r="K6322" t="s">
        <v>221</v>
      </c>
      <c r="L6322" t="s">
        <v>192</v>
      </c>
      <c r="M6322" t="s">
        <v>141</v>
      </c>
      <c r="N6322" s="2">
        <v>41202</v>
      </c>
      <c r="O6322" s="2">
        <v>41204</v>
      </c>
      <c r="P6322">
        <v>12</v>
      </c>
      <c r="Q6322" s="1">
        <v>0.04</v>
      </c>
      <c r="R6322">
        <v>6.48</v>
      </c>
      <c r="S6322">
        <v>6.6</v>
      </c>
      <c r="T6322">
        <f t="shared" si="98"/>
        <v>77.760000000000005</v>
      </c>
    </row>
    <row r="6323" spans="1:20" x14ac:dyDescent="0.3">
      <c r="A6323">
        <v>6322</v>
      </c>
      <c r="B6323">
        <v>89883</v>
      </c>
      <c r="C6323" t="s">
        <v>350</v>
      </c>
      <c r="D6323" t="s">
        <v>38</v>
      </c>
      <c r="E6323" t="s">
        <v>39</v>
      </c>
      <c r="F6323" t="s">
        <v>31</v>
      </c>
      <c r="G6323" t="s">
        <v>41</v>
      </c>
      <c r="H6323" t="s">
        <v>94</v>
      </c>
      <c r="I6323" t="s">
        <v>28</v>
      </c>
      <c r="J6323" t="s">
        <v>36</v>
      </c>
      <c r="K6323" t="s">
        <v>55</v>
      </c>
      <c r="L6323" t="s">
        <v>44</v>
      </c>
      <c r="M6323" t="s">
        <v>141</v>
      </c>
      <c r="N6323" s="2">
        <v>41202</v>
      </c>
      <c r="O6323" s="2">
        <v>41204</v>
      </c>
      <c r="P6323">
        <v>10</v>
      </c>
      <c r="Q6323" s="1">
        <v>0.06</v>
      </c>
      <c r="R6323">
        <v>1.98</v>
      </c>
      <c r="S6323">
        <v>0.7</v>
      </c>
      <c r="T6323">
        <f t="shared" si="98"/>
        <v>19.8</v>
      </c>
    </row>
    <row r="6324" spans="1:20" x14ac:dyDescent="0.3">
      <c r="A6324">
        <v>6323</v>
      </c>
      <c r="B6324">
        <v>89883</v>
      </c>
      <c r="C6324" t="s">
        <v>350</v>
      </c>
      <c r="D6324" t="s">
        <v>578</v>
      </c>
      <c r="E6324" t="s">
        <v>187</v>
      </c>
      <c r="F6324" t="s">
        <v>31</v>
      </c>
      <c r="G6324" t="s">
        <v>41</v>
      </c>
      <c r="H6324" t="s">
        <v>217</v>
      </c>
      <c r="I6324" t="s">
        <v>28</v>
      </c>
      <c r="J6324" t="s">
        <v>36</v>
      </c>
      <c r="K6324" t="s">
        <v>98</v>
      </c>
      <c r="L6324" t="s">
        <v>330</v>
      </c>
      <c r="M6324" t="s">
        <v>139</v>
      </c>
      <c r="N6324" s="2">
        <v>41202</v>
      </c>
      <c r="O6324" s="2">
        <v>41202</v>
      </c>
      <c r="P6324">
        <v>2</v>
      </c>
      <c r="Q6324" s="1">
        <v>0.02</v>
      </c>
      <c r="R6324">
        <v>259.70999999999998</v>
      </c>
      <c r="S6324">
        <v>66.67</v>
      </c>
      <c r="T6324">
        <f t="shared" si="98"/>
        <v>519.41999999999996</v>
      </c>
    </row>
    <row r="6325" spans="1:20" x14ac:dyDescent="0.3">
      <c r="A6325">
        <v>6324</v>
      </c>
      <c r="B6325">
        <v>89883</v>
      </c>
      <c r="C6325" t="s">
        <v>350</v>
      </c>
      <c r="D6325" t="s">
        <v>20</v>
      </c>
      <c r="E6325" t="s">
        <v>21</v>
      </c>
      <c r="F6325" t="s">
        <v>31</v>
      </c>
      <c r="G6325" t="s">
        <v>41</v>
      </c>
      <c r="H6325" t="s">
        <v>206</v>
      </c>
      <c r="I6325" t="s">
        <v>28</v>
      </c>
      <c r="J6325" t="s">
        <v>36</v>
      </c>
      <c r="K6325" t="s">
        <v>198</v>
      </c>
      <c r="L6325" t="s">
        <v>706</v>
      </c>
      <c r="M6325" t="s">
        <v>63</v>
      </c>
      <c r="N6325" s="2">
        <v>41202</v>
      </c>
      <c r="O6325" s="2">
        <v>41204</v>
      </c>
      <c r="P6325">
        <v>16</v>
      </c>
      <c r="Q6325" s="1">
        <v>0.03</v>
      </c>
      <c r="R6325">
        <v>179.99</v>
      </c>
      <c r="S6325">
        <v>13.99</v>
      </c>
      <c r="T6325">
        <f t="shared" si="98"/>
        <v>2879.84</v>
      </c>
    </row>
    <row r="6326" spans="1:20" x14ac:dyDescent="0.3">
      <c r="A6326">
        <v>6325</v>
      </c>
      <c r="B6326">
        <v>86042</v>
      </c>
      <c r="C6326" t="s">
        <v>2142</v>
      </c>
      <c r="D6326" t="s">
        <v>20</v>
      </c>
      <c r="E6326" t="s">
        <v>21</v>
      </c>
      <c r="F6326" t="s">
        <v>31</v>
      </c>
      <c r="G6326" t="s">
        <v>93</v>
      </c>
      <c r="H6326" t="s">
        <v>203</v>
      </c>
      <c r="I6326" t="s">
        <v>28</v>
      </c>
      <c r="J6326" t="s">
        <v>36</v>
      </c>
      <c r="K6326" t="s">
        <v>198</v>
      </c>
      <c r="L6326" t="s">
        <v>192</v>
      </c>
      <c r="M6326" t="s">
        <v>63</v>
      </c>
      <c r="N6326" s="2">
        <v>41237</v>
      </c>
      <c r="O6326" s="2">
        <v>41238</v>
      </c>
      <c r="P6326">
        <v>12</v>
      </c>
      <c r="Q6326" s="1">
        <v>0.04</v>
      </c>
      <c r="R6326">
        <v>29.99</v>
      </c>
      <c r="S6326">
        <v>5.5</v>
      </c>
      <c r="T6326">
        <f t="shared" si="98"/>
        <v>359.88</v>
      </c>
    </row>
    <row r="6327" spans="1:20" x14ac:dyDescent="0.3">
      <c r="A6327">
        <v>6326</v>
      </c>
      <c r="B6327">
        <v>87067</v>
      </c>
      <c r="C6327" t="s">
        <v>1714</v>
      </c>
      <c r="D6327" t="s">
        <v>20</v>
      </c>
      <c r="E6327" t="s">
        <v>39</v>
      </c>
      <c r="F6327" t="s">
        <v>40</v>
      </c>
      <c r="G6327" t="s">
        <v>23</v>
      </c>
      <c r="H6327" t="s">
        <v>54</v>
      </c>
      <c r="I6327" t="s">
        <v>28</v>
      </c>
      <c r="J6327" t="s">
        <v>36</v>
      </c>
      <c r="K6327" t="s">
        <v>221</v>
      </c>
      <c r="L6327" t="s">
        <v>44</v>
      </c>
      <c r="M6327" t="s">
        <v>108</v>
      </c>
      <c r="N6327" s="2">
        <v>41363</v>
      </c>
      <c r="O6327" s="2">
        <v>41366</v>
      </c>
      <c r="P6327">
        <v>4</v>
      </c>
      <c r="Q6327" s="1">
        <v>0.1</v>
      </c>
      <c r="R6327">
        <v>21.98</v>
      </c>
      <c r="S6327">
        <v>8.32</v>
      </c>
      <c r="T6327">
        <f t="shared" si="98"/>
        <v>87.92</v>
      </c>
    </row>
    <row r="6328" spans="1:20" x14ac:dyDescent="0.3">
      <c r="A6328">
        <v>6327</v>
      </c>
      <c r="B6328">
        <v>87466</v>
      </c>
      <c r="C6328" t="s">
        <v>194</v>
      </c>
      <c r="D6328" t="s">
        <v>20</v>
      </c>
      <c r="E6328" t="s">
        <v>21</v>
      </c>
      <c r="F6328" t="s">
        <v>22</v>
      </c>
      <c r="G6328" t="s">
        <v>23</v>
      </c>
      <c r="H6328" t="s">
        <v>24</v>
      </c>
      <c r="I6328" t="s">
        <v>28</v>
      </c>
      <c r="J6328" t="s">
        <v>36</v>
      </c>
      <c r="K6328" t="s">
        <v>1243</v>
      </c>
      <c r="L6328" t="s">
        <v>26</v>
      </c>
      <c r="M6328" t="s">
        <v>444</v>
      </c>
      <c r="N6328" s="2">
        <v>40738</v>
      </c>
      <c r="O6328" s="2">
        <v>40740</v>
      </c>
      <c r="P6328">
        <v>14</v>
      </c>
      <c r="Q6328" s="1">
        <v>0.04</v>
      </c>
      <c r="R6328">
        <v>8.4600000000000009</v>
      </c>
      <c r="S6328">
        <v>8.99</v>
      </c>
      <c r="T6328">
        <f t="shared" si="98"/>
        <v>118.44000000000001</v>
      </c>
    </row>
    <row r="6329" spans="1:20" x14ac:dyDescent="0.3">
      <c r="A6329">
        <v>6328</v>
      </c>
      <c r="B6329">
        <v>91443</v>
      </c>
      <c r="C6329" t="s">
        <v>1565</v>
      </c>
      <c r="D6329" t="s">
        <v>20</v>
      </c>
      <c r="E6329" t="s">
        <v>39</v>
      </c>
      <c r="F6329" t="s">
        <v>40</v>
      </c>
      <c r="G6329" t="s">
        <v>32</v>
      </c>
      <c r="H6329" t="s">
        <v>78</v>
      </c>
      <c r="I6329" t="s">
        <v>28</v>
      </c>
      <c r="J6329" t="s">
        <v>36</v>
      </c>
      <c r="K6329" t="s">
        <v>170</v>
      </c>
      <c r="L6329" t="s">
        <v>192</v>
      </c>
      <c r="M6329" t="s">
        <v>99</v>
      </c>
      <c r="N6329" s="2">
        <v>40629</v>
      </c>
      <c r="O6329" s="2">
        <v>40630</v>
      </c>
      <c r="P6329">
        <v>7</v>
      </c>
      <c r="Q6329" s="1">
        <v>0.01</v>
      </c>
      <c r="R6329">
        <v>6.48</v>
      </c>
      <c r="S6329">
        <v>6.81</v>
      </c>
      <c r="T6329">
        <f t="shared" si="98"/>
        <v>45.36</v>
      </c>
    </row>
    <row r="6330" spans="1:20" x14ac:dyDescent="0.3">
      <c r="A6330">
        <v>6329</v>
      </c>
      <c r="B6330">
        <v>90551</v>
      </c>
      <c r="C6330" t="s">
        <v>287</v>
      </c>
      <c r="D6330" t="s">
        <v>20</v>
      </c>
      <c r="E6330" t="s">
        <v>39</v>
      </c>
      <c r="F6330" t="s">
        <v>22</v>
      </c>
      <c r="G6330" t="s">
        <v>41</v>
      </c>
      <c r="H6330" t="s">
        <v>89</v>
      </c>
      <c r="I6330" t="s">
        <v>28</v>
      </c>
      <c r="J6330" t="s">
        <v>36</v>
      </c>
      <c r="K6330" t="s">
        <v>228</v>
      </c>
      <c r="L6330" t="s">
        <v>192</v>
      </c>
      <c r="M6330" t="s">
        <v>326</v>
      </c>
      <c r="N6330" s="2">
        <v>40511</v>
      </c>
      <c r="O6330" s="2">
        <v>40511</v>
      </c>
      <c r="P6330">
        <v>42</v>
      </c>
      <c r="Q6330" s="1">
        <v>0.05</v>
      </c>
      <c r="R6330">
        <v>165.2</v>
      </c>
      <c r="S6330">
        <v>19.989999999999998</v>
      </c>
      <c r="T6330">
        <f t="shared" si="98"/>
        <v>6938.4</v>
      </c>
    </row>
    <row r="6331" spans="1:20" x14ac:dyDescent="0.3">
      <c r="A6331">
        <v>6330</v>
      </c>
      <c r="B6331">
        <v>90555</v>
      </c>
      <c r="C6331" t="s">
        <v>699</v>
      </c>
      <c r="D6331" t="s">
        <v>20</v>
      </c>
      <c r="E6331" t="s">
        <v>39</v>
      </c>
      <c r="F6331" t="s">
        <v>22</v>
      </c>
      <c r="G6331" t="s">
        <v>41</v>
      </c>
      <c r="H6331" t="s">
        <v>49</v>
      </c>
      <c r="I6331" t="s">
        <v>28</v>
      </c>
      <c r="J6331" t="s">
        <v>36</v>
      </c>
      <c r="K6331" t="s">
        <v>221</v>
      </c>
      <c r="L6331" t="s">
        <v>192</v>
      </c>
      <c r="M6331" t="s">
        <v>150</v>
      </c>
      <c r="N6331" s="2">
        <v>41607</v>
      </c>
      <c r="O6331" s="2">
        <v>41607</v>
      </c>
      <c r="P6331">
        <v>19</v>
      </c>
      <c r="Q6331" s="1">
        <v>0.09</v>
      </c>
      <c r="R6331">
        <v>17.989999999999998</v>
      </c>
      <c r="S6331">
        <v>8.65</v>
      </c>
      <c r="T6331">
        <f t="shared" si="98"/>
        <v>341.80999999999995</v>
      </c>
    </row>
    <row r="6332" spans="1:20" x14ac:dyDescent="0.3">
      <c r="A6332">
        <v>6331</v>
      </c>
      <c r="B6332">
        <v>91188</v>
      </c>
      <c r="C6332" t="s">
        <v>480</v>
      </c>
      <c r="D6332" t="s">
        <v>578</v>
      </c>
      <c r="E6332" t="s">
        <v>21</v>
      </c>
      <c r="F6332" t="s">
        <v>31</v>
      </c>
      <c r="G6332" t="s">
        <v>93</v>
      </c>
      <c r="H6332" t="s">
        <v>206</v>
      </c>
      <c r="I6332" t="s">
        <v>28</v>
      </c>
      <c r="J6332" t="s">
        <v>36</v>
      </c>
      <c r="K6332" t="s">
        <v>409</v>
      </c>
      <c r="L6332" t="s">
        <v>283</v>
      </c>
      <c r="M6332" t="s">
        <v>35</v>
      </c>
      <c r="N6332" s="2">
        <v>40812</v>
      </c>
      <c r="O6332" s="2">
        <v>40813</v>
      </c>
      <c r="P6332">
        <v>21</v>
      </c>
      <c r="Q6332" s="1">
        <v>0.1</v>
      </c>
      <c r="R6332">
        <v>90.97</v>
      </c>
      <c r="S6332">
        <v>14</v>
      </c>
      <c r="T6332">
        <f t="shared" si="98"/>
        <v>1910.37</v>
      </c>
    </row>
    <row r="6333" spans="1:20" x14ac:dyDescent="0.3">
      <c r="A6333">
        <v>6332</v>
      </c>
      <c r="B6333">
        <v>91188</v>
      </c>
      <c r="C6333" t="s">
        <v>480</v>
      </c>
      <c r="D6333" t="s">
        <v>20</v>
      </c>
      <c r="E6333" t="s">
        <v>21</v>
      </c>
      <c r="F6333" t="s">
        <v>31</v>
      </c>
      <c r="G6333" t="s">
        <v>93</v>
      </c>
      <c r="H6333" t="s">
        <v>206</v>
      </c>
      <c r="I6333" t="s">
        <v>28</v>
      </c>
      <c r="J6333" t="s">
        <v>36</v>
      </c>
      <c r="K6333" t="s">
        <v>210</v>
      </c>
      <c r="L6333" t="s">
        <v>192</v>
      </c>
      <c r="M6333" t="s">
        <v>35</v>
      </c>
      <c r="N6333" s="2">
        <v>40812</v>
      </c>
      <c r="O6333" s="2">
        <v>40813</v>
      </c>
      <c r="P6333">
        <v>14</v>
      </c>
      <c r="Q6333" s="1">
        <v>0.05</v>
      </c>
      <c r="R6333">
        <v>65.989999999999995</v>
      </c>
      <c r="S6333">
        <v>3.99</v>
      </c>
      <c r="T6333">
        <f t="shared" si="98"/>
        <v>923.8599999999999</v>
      </c>
    </row>
    <row r="6334" spans="1:20" x14ac:dyDescent="0.3">
      <c r="A6334">
        <v>6333</v>
      </c>
      <c r="B6334">
        <v>88975</v>
      </c>
      <c r="C6334" t="s">
        <v>758</v>
      </c>
      <c r="D6334" t="s">
        <v>20</v>
      </c>
      <c r="E6334" t="s">
        <v>39</v>
      </c>
      <c r="F6334" t="s">
        <v>31</v>
      </c>
      <c r="G6334" t="s">
        <v>23</v>
      </c>
      <c r="H6334" t="s">
        <v>61</v>
      </c>
      <c r="I6334" t="s">
        <v>28</v>
      </c>
      <c r="J6334" t="s">
        <v>36</v>
      </c>
      <c r="K6334" t="s">
        <v>165</v>
      </c>
      <c r="L6334" t="s">
        <v>44</v>
      </c>
      <c r="M6334" t="s">
        <v>279</v>
      </c>
      <c r="N6334" s="2">
        <v>40429</v>
      </c>
      <c r="O6334" s="2">
        <v>40431</v>
      </c>
      <c r="P6334">
        <v>14</v>
      </c>
      <c r="Q6334" s="1">
        <v>0.02</v>
      </c>
      <c r="R6334">
        <v>11.55</v>
      </c>
      <c r="S6334">
        <v>2.36</v>
      </c>
      <c r="T6334">
        <f t="shared" si="98"/>
        <v>161.70000000000002</v>
      </c>
    </row>
    <row r="6335" spans="1:20" x14ac:dyDescent="0.3">
      <c r="A6335">
        <v>6334</v>
      </c>
      <c r="B6335">
        <v>90697</v>
      </c>
      <c r="C6335" t="s">
        <v>310</v>
      </c>
      <c r="D6335" t="s">
        <v>20</v>
      </c>
      <c r="E6335" t="s">
        <v>39</v>
      </c>
      <c r="F6335" t="s">
        <v>47</v>
      </c>
      <c r="G6335" t="s">
        <v>41</v>
      </c>
      <c r="H6335" t="s">
        <v>89</v>
      </c>
      <c r="I6335" t="s">
        <v>28</v>
      </c>
      <c r="J6335" t="s">
        <v>36</v>
      </c>
      <c r="K6335" t="s">
        <v>181</v>
      </c>
      <c r="L6335" t="s">
        <v>192</v>
      </c>
      <c r="M6335" t="s">
        <v>160</v>
      </c>
      <c r="N6335" s="2">
        <v>40852</v>
      </c>
      <c r="O6335" s="2">
        <v>40853</v>
      </c>
      <c r="P6335">
        <v>26</v>
      </c>
      <c r="Q6335" s="1">
        <v>0</v>
      </c>
      <c r="R6335">
        <v>6.81</v>
      </c>
      <c r="S6335">
        <v>5.48</v>
      </c>
      <c r="T6335">
        <f t="shared" si="98"/>
        <v>177.06</v>
      </c>
    </row>
    <row r="6336" spans="1:20" x14ac:dyDescent="0.3">
      <c r="A6336">
        <v>6335</v>
      </c>
      <c r="B6336">
        <v>87696</v>
      </c>
      <c r="C6336" t="s">
        <v>1899</v>
      </c>
      <c r="D6336" t="s">
        <v>20</v>
      </c>
      <c r="E6336" t="s">
        <v>39</v>
      </c>
      <c r="F6336" t="s">
        <v>22</v>
      </c>
      <c r="G6336" t="s">
        <v>41</v>
      </c>
      <c r="H6336" t="s">
        <v>89</v>
      </c>
      <c r="I6336" t="s">
        <v>28</v>
      </c>
      <c r="J6336" t="s">
        <v>36</v>
      </c>
      <c r="K6336" t="s">
        <v>248</v>
      </c>
      <c r="L6336" t="s">
        <v>192</v>
      </c>
      <c r="M6336" t="s">
        <v>80</v>
      </c>
      <c r="N6336" s="2">
        <v>40362</v>
      </c>
      <c r="O6336" s="2">
        <v>40363</v>
      </c>
      <c r="P6336">
        <v>8</v>
      </c>
      <c r="Q6336" s="1">
        <v>0.1</v>
      </c>
      <c r="R6336">
        <v>12.53</v>
      </c>
      <c r="S6336">
        <v>0.49</v>
      </c>
      <c r="T6336">
        <f t="shared" si="98"/>
        <v>100.24</v>
      </c>
    </row>
    <row r="6337" spans="1:20" x14ac:dyDescent="0.3">
      <c r="A6337">
        <v>6336</v>
      </c>
      <c r="B6337">
        <v>87696</v>
      </c>
      <c r="C6337" t="s">
        <v>1899</v>
      </c>
      <c r="D6337" t="s">
        <v>578</v>
      </c>
      <c r="E6337" t="s">
        <v>187</v>
      </c>
      <c r="F6337" t="s">
        <v>22</v>
      </c>
      <c r="G6337" t="s">
        <v>41</v>
      </c>
      <c r="H6337" t="s">
        <v>219</v>
      </c>
      <c r="I6337" t="s">
        <v>28</v>
      </c>
      <c r="J6337" t="s">
        <v>36</v>
      </c>
      <c r="K6337" t="s">
        <v>145</v>
      </c>
      <c r="L6337" t="s">
        <v>330</v>
      </c>
      <c r="M6337" t="s">
        <v>444</v>
      </c>
      <c r="N6337" s="2">
        <v>40362</v>
      </c>
      <c r="O6337" s="2">
        <v>40363</v>
      </c>
      <c r="P6337">
        <v>2</v>
      </c>
      <c r="Q6337" s="1">
        <v>0.1</v>
      </c>
      <c r="R6337">
        <v>146.34</v>
      </c>
      <c r="S6337">
        <v>43.75</v>
      </c>
      <c r="T6337">
        <f t="shared" si="98"/>
        <v>292.68</v>
      </c>
    </row>
    <row r="6338" spans="1:20" x14ac:dyDescent="0.3">
      <c r="A6338">
        <v>6337</v>
      </c>
      <c r="B6338">
        <v>88860</v>
      </c>
      <c r="C6338" t="s">
        <v>875</v>
      </c>
      <c r="D6338" t="s">
        <v>20</v>
      </c>
      <c r="E6338" t="s">
        <v>39</v>
      </c>
      <c r="F6338" t="s">
        <v>31</v>
      </c>
      <c r="G6338" t="s">
        <v>32</v>
      </c>
      <c r="H6338" t="s">
        <v>78</v>
      </c>
      <c r="I6338" t="s">
        <v>28</v>
      </c>
      <c r="J6338" t="s">
        <v>36</v>
      </c>
      <c r="K6338" t="s">
        <v>189</v>
      </c>
      <c r="L6338" t="s">
        <v>192</v>
      </c>
      <c r="M6338" t="s">
        <v>143</v>
      </c>
      <c r="N6338" s="2">
        <v>41004</v>
      </c>
      <c r="O6338" s="2">
        <v>41004</v>
      </c>
      <c r="P6338">
        <v>3</v>
      </c>
      <c r="Q6338" s="1">
        <v>0.08</v>
      </c>
      <c r="R6338">
        <v>16.059999999999999</v>
      </c>
      <c r="S6338">
        <v>8.34</v>
      </c>
      <c r="T6338">
        <f t="shared" si="98"/>
        <v>48.179999999999993</v>
      </c>
    </row>
    <row r="6339" spans="1:20" x14ac:dyDescent="0.3">
      <c r="A6339">
        <v>6338</v>
      </c>
      <c r="B6339">
        <v>91182</v>
      </c>
      <c r="C6339" t="s">
        <v>922</v>
      </c>
      <c r="D6339" t="s">
        <v>20</v>
      </c>
      <c r="E6339" t="s">
        <v>39</v>
      </c>
      <c r="F6339" t="s">
        <v>31</v>
      </c>
      <c r="G6339" t="s">
        <v>48</v>
      </c>
      <c r="H6339" t="s">
        <v>78</v>
      </c>
      <c r="I6339" t="s">
        <v>28</v>
      </c>
      <c r="J6339" t="s">
        <v>36</v>
      </c>
      <c r="K6339" t="s">
        <v>163</v>
      </c>
      <c r="L6339" t="s">
        <v>44</v>
      </c>
      <c r="M6339" t="s">
        <v>131</v>
      </c>
      <c r="N6339" s="2">
        <v>40744</v>
      </c>
      <c r="O6339" s="2">
        <v>40748</v>
      </c>
      <c r="P6339">
        <v>8</v>
      </c>
      <c r="Q6339" s="1">
        <v>0.06</v>
      </c>
      <c r="R6339">
        <v>4.9800000000000004</v>
      </c>
      <c r="S6339">
        <v>0.8</v>
      </c>
      <c r="T6339">
        <f t="shared" ref="T6339:T6402" si="99">R6339*P6339</f>
        <v>39.840000000000003</v>
      </c>
    </row>
    <row r="6340" spans="1:20" x14ac:dyDescent="0.3">
      <c r="A6340">
        <v>6339</v>
      </c>
      <c r="B6340">
        <v>91182</v>
      </c>
      <c r="C6340" t="s">
        <v>922</v>
      </c>
      <c r="D6340" t="s">
        <v>20</v>
      </c>
      <c r="E6340" t="s">
        <v>21</v>
      </c>
      <c r="F6340" t="s">
        <v>31</v>
      </c>
      <c r="G6340" t="s">
        <v>48</v>
      </c>
      <c r="H6340" t="s">
        <v>203</v>
      </c>
      <c r="I6340" t="s">
        <v>28</v>
      </c>
      <c r="J6340" t="s">
        <v>36</v>
      </c>
      <c r="K6340" t="s">
        <v>1447</v>
      </c>
      <c r="L6340" t="s">
        <v>192</v>
      </c>
      <c r="M6340" t="s">
        <v>131</v>
      </c>
      <c r="N6340" s="2">
        <v>40744</v>
      </c>
      <c r="O6340" s="2">
        <v>40751</v>
      </c>
      <c r="P6340">
        <v>8</v>
      </c>
      <c r="Q6340" s="1">
        <v>0.08</v>
      </c>
      <c r="R6340">
        <v>125.99</v>
      </c>
      <c r="S6340">
        <v>7.69</v>
      </c>
      <c r="T6340">
        <f t="shared" si="99"/>
        <v>1007.92</v>
      </c>
    </row>
    <row r="6341" spans="1:20" x14ac:dyDescent="0.3">
      <c r="A6341">
        <v>6340</v>
      </c>
      <c r="B6341">
        <v>87563</v>
      </c>
      <c r="C6341" t="s">
        <v>1166</v>
      </c>
      <c r="D6341" t="s">
        <v>578</v>
      </c>
      <c r="E6341" t="s">
        <v>39</v>
      </c>
      <c r="F6341" t="s">
        <v>31</v>
      </c>
      <c r="G6341" t="s">
        <v>93</v>
      </c>
      <c r="H6341" t="s">
        <v>89</v>
      </c>
      <c r="I6341" t="s">
        <v>28</v>
      </c>
      <c r="J6341" t="s">
        <v>36</v>
      </c>
      <c r="K6341" t="s">
        <v>129</v>
      </c>
      <c r="L6341" t="s">
        <v>283</v>
      </c>
      <c r="M6341" t="s">
        <v>146</v>
      </c>
      <c r="N6341" s="2">
        <v>41295</v>
      </c>
      <c r="O6341" s="2">
        <v>41296</v>
      </c>
      <c r="P6341">
        <v>4</v>
      </c>
      <c r="Q6341" s="1">
        <v>0.04</v>
      </c>
      <c r="R6341">
        <v>279.81</v>
      </c>
      <c r="S6341">
        <v>23.19</v>
      </c>
      <c r="T6341">
        <f t="shared" si="99"/>
        <v>1119.24</v>
      </c>
    </row>
    <row r="6342" spans="1:20" x14ac:dyDescent="0.3">
      <c r="A6342">
        <v>6341</v>
      </c>
      <c r="B6342">
        <v>87553</v>
      </c>
      <c r="C6342" t="s">
        <v>1166</v>
      </c>
      <c r="D6342" t="s">
        <v>20</v>
      </c>
      <c r="E6342" t="s">
        <v>39</v>
      </c>
      <c r="F6342" t="s">
        <v>31</v>
      </c>
      <c r="G6342" t="s">
        <v>93</v>
      </c>
      <c r="H6342" t="s">
        <v>49</v>
      </c>
      <c r="I6342" t="s">
        <v>28</v>
      </c>
      <c r="J6342" t="s">
        <v>36</v>
      </c>
      <c r="K6342" t="s">
        <v>181</v>
      </c>
      <c r="L6342" t="s">
        <v>192</v>
      </c>
      <c r="M6342" t="s">
        <v>143</v>
      </c>
      <c r="N6342" s="2">
        <v>40199</v>
      </c>
      <c r="O6342" s="2">
        <v>40200</v>
      </c>
      <c r="P6342">
        <v>9</v>
      </c>
      <c r="Q6342" s="1">
        <v>0.02</v>
      </c>
      <c r="R6342">
        <v>4.91</v>
      </c>
      <c r="S6342">
        <v>0.5</v>
      </c>
      <c r="T6342">
        <f t="shared" si="99"/>
        <v>44.19</v>
      </c>
    </row>
    <row r="6343" spans="1:20" x14ac:dyDescent="0.3">
      <c r="A6343">
        <v>6342</v>
      </c>
      <c r="B6343">
        <v>87553</v>
      </c>
      <c r="C6343" t="s">
        <v>871</v>
      </c>
      <c r="D6343" t="s">
        <v>20</v>
      </c>
      <c r="E6343" t="s">
        <v>39</v>
      </c>
      <c r="F6343" t="s">
        <v>31</v>
      </c>
      <c r="G6343" t="s">
        <v>93</v>
      </c>
      <c r="H6343" t="s">
        <v>89</v>
      </c>
      <c r="I6343" t="s">
        <v>28</v>
      </c>
      <c r="J6343" t="s">
        <v>36</v>
      </c>
      <c r="K6343" t="s">
        <v>189</v>
      </c>
      <c r="L6343" t="s">
        <v>192</v>
      </c>
      <c r="M6343" t="s">
        <v>35</v>
      </c>
      <c r="N6343" s="2">
        <v>40199</v>
      </c>
      <c r="O6343" s="2">
        <v>40201</v>
      </c>
      <c r="P6343">
        <v>12</v>
      </c>
      <c r="Q6343" s="1">
        <v>0.02</v>
      </c>
      <c r="R6343">
        <v>30.44</v>
      </c>
      <c r="S6343">
        <v>1.49</v>
      </c>
      <c r="T6343">
        <f t="shared" si="99"/>
        <v>365.28000000000003</v>
      </c>
    </row>
    <row r="6344" spans="1:20" x14ac:dyDescent="0.3">
      <c r="A6344">
        <v>6343</v>
      </c>
      <c r="B6344">
        <v>91567</v>
      </c>
      <c r="C6344" t="s">
        <v>1407</v>
      </c>
      <c r="D6344" t="s">
        <v>20</v>
      </c>
      <c r="E6344" t="s">
        <v>21</v>
      </c>
      <c r="F6344" t="s">
        <v>31</v>
      </c>
      <c r="G6344" t="s">
        <v>41</v>
      </c>
      <c r="H6344" t="s">
        <v>203</v>
      </c>
      <c r="I6344" t="s">
        <v>28</v>
      </c>
      <c r="J6344" t="s">
        <v>36</v>
      </c>
      <c r="K6344" t="s">
        <v>204</v>
      </c>
      <c r="L6344" t="s">
        <v>192</v>
      </c>
      <c r="M6344" t="s">
        <v>131</v>
      </c>
      <c r="N6344" s="2">
        <v>40567</v>
      </c>
      <c r="O6344" s="2">
        <v>40567</v>
      </c>
      <c r="P6344">
        <v>11</v>
      </c>
      <c r="Q6344" s="1">
        <v>0.1</v>
      </c>
      <c r="R6344">
        <v>65.989999999999995</v>
      </c>
      <c r="S6344">
        <v>5.63</v>
      </c>
      <c r="T6344">
        <f t="shared" si="99"/>
        <v>725.89</v>
      </c>
    </row>
    <row r="6345" spans="1:20" x14ac:dyDescent="0.3">
      <c r="A6345">
        <v>6344</v>
      </c>
      <c r="B6345">
        <v>91568</v>
      </c>
      <c r="C6345" t="s">
        <v>1365</v>
      </c>
      <c r="D6345" t="s">
        <v>20</v>
      </c>
      <c r="E6345" t="s">
        <v>187</v>
      </c>
      <c r="F6345" t="s">
        <v>31</v>
      </c>
      <c r="G6345" t="s">
        <v>41</v>
      </c>
      <c r="H6345" t="s">
        <v>225</v>
      </c>
      <c r="I6345" t="s">
        <v>28</v>
      </c>
      <c r="J6345" t="s">
        <v>36</v>
      </c>
      <c r="K6345" t="s">
        <v>145</v>
      </c>
      <c r="L6345" t="s">
        <v>706</v>
      </c>
      <c r="M6345" t="s">
        <v>69</v>
      </c>
      <c r="N6345" s="2">
        <v>41298</v>
      </c>
      <c r="O6345" s="2">
        <v>41299</v>
      </c>
      <c r="P6345">
        <v>13</v>
      </c>
      <c r="Q6345" s="1">
        <v>0.05</v>
      </c>
      <c r="R6345">
        <v>5.77</v>
      </c>
      <c r="S6345">
        <v>5.92</v>
      </c>
      <c r="T6345">
        <f t="shared" si="99"/>
        <v>75.009999999999991</v>
      </c>
    </row>
    <row r="6346" spans="1:20" x14ac:dyDescent="0.3">
      <c r="A6346">
        <v>6345</v>
      </c>
      <c r="B6346">
        <v>87892</v>
      </c>
      <c r="C6346" t="s">
        <v>600</v>
      </c>
      <c r="D6346" t="s">
        <v>38</v>
      </c>
      <c r="E6346" t="s">
        <v>39</v>
      </c>
      <c r="F6346" t="s">
        <v>31</v>
      </c>
      <c r="G6346" t="s">
        <v>32</v>
      </c>
      <c r="H6346" t="s">
        <v>61</v>
      </c>
      <c r="I6346" t="s">
        <v>28</v>
      </c>
      <c r="J6346" t="s">
        <v>36</v>
      </c>
      <c r="K6346" t="s">
        <v>82</v>
      </c>
      <c r="L6346" t="s">
        <v>44</v>
      </c>
      <c r="M6346" t="s">
        <v>255</v>
      </c>
      <c r="N6346" s="2">
        <v>40842</v>
      </c>
      <c r="O6346" s="2">
        <v>40843</v>
      </c>
      <c r="P6346">
        <v>14</v>
      </c>
      <c r="Q6346" s="1">
        <v>0.09</v>
      </c>
      <c r="R6346">
        <v>5.98</v>
      </c>
      <c r="S6346">
        <v>1.67</v>
      </c>
      <c r="T6346">
        <f t="shared" si="99"/>
        <v>83.72</v>
      </c>
    </row>
    <row r="6347" spans="1:20" x14ac:dyDescent="0.3">
      <c r="A6347">
        <v>6346</v>
      </c>
      <c r="B6347">
        <v>87892</v>
      </c>
      <c r="C6347" t="s">
        <v>600</v>
      </c>
      <c r="D6347" t="s">
        <v>20</v>
      </c>
      <c r="E6347" t="s">
        <v>39</v>
      </c>
      <c r="F6347" t="s">
        <v>31</v>
      </c>
      <c r="G6347" t="s">
        <v>32</v>
      </c>
      <c r="H6347" t="s">
        <v>42</v>
      </c>
      <c r="I6347" t="s">
        <v>28</v>
      </c>
      <c r="J6347" t="s">
        <v>36</v>
      </c>
      <c r="K6347" t="s">
        <v>43</v>
      </c>
      <c r="L6347" t="s">
        <v>44</v>
      </c>
      <c r="M6347" t="s">
        <v>296</v>
      </c>
      <c r="N6347" s="2">
        <v>40842</v>
      </c>
      <c r="O6347" s="2">
        <v>40844</v>
      </c>
      <c r="P6347">
        <v>16</v>
      </c>
      <c r="Q6347" s="1">
        <v>0.04</v>
      </c>
      <c r="R6347">
        <v>2.88</v>
      </c>
      <c r="S6347">
        <v>0.7</v>
      </c>
      <c r="T6347">
        <f t="shared" si="99"/>
        <v>46.08</v>
      </c>
    </row>
    <row r="6348" spans="1:20" x14ac:dyDescent="0.3">
      <c r="A6348">
        <v>6347</v>
      </c>
      <c r="B6348">
        <v>87892</v>
      </c>
      <c r="C6348" t="s">
        <v>600</v>
      </c>
      <c r="D6348" t="s">
        <v>20</v>
      </c>
      <c r="E6348" t="s">
        <v>187</v>
      </c>
      <c r="F6348" t="s">
        <v>31</v>
      </c>
      <c r="G6348" t="s">
        <v>32</v>
      </c>
      <c r="H6348" t="s">
        <v>217</v>
      </c>
      <c r="I6348" t="s">
        <v>28</v>
      </c>
      <c r="J6348" t="s">
        <v>36</v>
      </c>
      <c r="K6348" t="s">
        <v>221</v>
      </c>
      <c r="L6348" t="s">
        <v>746</v>
      </c>
      <c r="M6348" t="s">
        <v>69</v>
      </c>
      <c r="N6348" s="2">
        <v>40842</v>
      </c>
      <c r="O6348" s="2">
        <v>40844</v>
      </c>
      <c r="P6348">
        <v>6</v>
      </c>
      <c r="Q6348" s="1">
        <v>0.04</v>
      </c>
      <c r="R6348">
        <v>111.96</v>
      </c>
      <c r="S6348">
        <v>69</v>
      </c>
      <c r="T6348">
        <f t="shared" si="99"/>
        <v>671.76</v>
      </c>
    </row>
    <row r="6349" spans="1:20" x14ac:dyDescent="0.3">
      <c r="A6349">
        <v>6348</v>
      </c>
      <c r="B6349">
        <v>89380</v>
      </c>
      <c r="C6349" t="s">
        <v>478</v>
      </c>
      <c r="D6349" t="s">
        <v>20</v>
      </c>
      <c r="E6349" t="s">
        <v>21</v>
      </c>
      <c r="F6349" t="s">
        <v>22</v>
      </c>
      <c r="G6349" t="s">
        <v>48</v>
      </c>
      <c r="H6349" t="s">
        <v>203</v>
      </c>
      <c r="I6349" t="s">
        <v>28</v>
      </c>
      <c r="J6349" t="s">
        <v>36</v>
      </c>
      <c r="K6349" t="s">
        <v>1107</v>
      </c>
      <c r="L6349" t="s">
        <v>26</v>
      </c>
      <c r="M6349" t="s">
        <v>294</v>
      </c>
      <c r="N6349" s="2">
        <v>41320</v>
      </c>
      <c r="O6349" s="2">
        <v>41320</v>
      </c>
      <c r="P6349">
        <v>3</v>
      </c>
      <c r="Q6349" s="1">
        <v>0.03</v>
      </c>
      <c r="R6349">
        <v>40.98</v>
      </c>
      <c r="S6349">
        <v>1.99</v>
      </c>
      <c r="T6349">
        <f t="shared" si="99"/>
        <v>122.94</v>
      </c>
    </row>
    <row r="6350" spans="1:20" x14ac:dyDescent="0.3">
      <c r="A6350">
        <v>6349</v>
      </c>
      <c r="B6350">
        <v>90613</v>
      </c>
      <c r="C6350" t="s">
        <v>1192</v>
      </c>
      <c r="D6350" t="s">
        <v>20</v>
      </c>
      <c r="E6350" t="s">
        <v>39</v>
      </c>
      <c r="F6350" t="s">
        <v>22</v>
      </c>
      <c r="G6350" t="s">
        <v>32</v>
      </c>
      <c r="H6350" t="s">
        <v>54</v>
      </c>
      <c r="I6350" t="s">
        <v>28</v>
      </c>
      <c r="J6350" t="s">
        <v>36</v>
      </c>
      <c r="K6350" t="s">
        <v>55</v>
      </c>
      <c r="L6350" t="s">
        <v>192</v>
      </c>
      <c r="M6350" t="s">
        <v>86</v>
      </c>
      <c r="N6350" s="2">
        <v>40435</v>
      </c>
      <c r="O6350" s="2">
        <v>40436</v>
      </c>
      <c r="P6350">
        <v>12</v>
      </c>
      <c r="Q6350" s="1">
        <v>0.08</v>
      </c>
      <c r="R6350">
        <v>4.9800000000000004</v>
      </c>
      <c r="S6350">
        <v>4.7</v>
      </c>
      <c r="T6350">
        <f t="shared" si="99"/>
        <v>59.760000000000005</v>
      </c>
    </row>
    <row r="6351" spans="1:20" x14ac:dyDescent="0.3">
      <c r="A6351">
        <v>6350</v>
      </c>
      <c r="B6351">
        <v>91435</v>
      </c>
      <c r="C6351" t="s">
        <v>1208</v>
      </c>
      <c r="D6351" t="s">
        <v>20</v>
      </c>
      <c r="E6351" t="s">
        <v>39</v>
      </c>
      <c r="F6351" t="s">
        <v>22</v>
      </c>
      <c r="G6351" t="s">
        <v>93</v>
      </c>
      <c r="H6351" t="s">
        <v>89</v>
      </c>
      <c r="I6351" t="s">
        <v>28</v>
      </c>
      <c r="J6351" t="s">
        <v>36</v>
      </c>
      <c r="K6351" t="s">
        <v>181</v>
      </c>
      <c r="L6351" t="s">
        <v>44</v>
      </c>
      <c r="M6351" t="s">
        <v>398</v>
      </c>
      <c r="N6351" s="2">
        <v>40257</v>
      </c>
      <c r="O6351" s="2">
        <v>40259</v>
      </c>
      <c r="P6351">
        <v>3</v>
      </c>
      <c r="Q6351" s="1">
        <v>0.02</v>
      </c>
      <c r="R6351">
        <v>9.11</v>
      </c>
      <c r="S6351">
        <v>2.15</v>
      </c>
      <c r="T6351">
        <f t="shared" si="99"/>
        <v>27.33</v>
      </c>
    </row>
    <row r="6352" spans="1:20" x14ac:dyDescent="0.3">
      <c r="A6352">
        <v>6351</v>
      </c>
      <c r="B6352">
        <v>91435</v>
      </c>
      <c r="C6352" t="s">
        <v>522</v>
      </c>
      <c r="D6352" t="s">
        <v>20</v>
      </c>
      <c r="E6352" t="s">
        <v>187</v>
      </c>
      <c r="F6352" t="s">
        <v>22</v>
      </c>
      <c r="G6352" t="s">
        <v>93</v>
      </c>
      <c r="H6352" t="s">
        <v>217</v>
      </c>
      <c r="I6352" t="s">
        <v>28</v>
      </c>
      <c r="J6352" t="s">
        <v>36</v>
      </c>
      <c r="K6352" t="s">
        <v>116</v>
      </c>
      <c r="L6352" t="s">
        <v>26</v>
      </c>
      <c r="M6352" t="s">
        <v>137</v>
      </c>
      <c r="N6352" s="2">
        <v>40257</v>
      </c>
      <c r="O6352" s="2">
        <v>40259</v>
      </c>
      <c r="P6352">
        <v>8</v>
      </c>
      <c r="Q6352" s="1">
        <v>0.06</v>
      </c>
      <c r="R6352">
        <v>12.64</v>
      </c>
      <c r="S6352">
        <v>4.9800000000000004</v>
      </c>
      <c r="T6352">
        <f t="shared" si="99"/>
        <v>101.12</v>
      </c>
    </row>
    <row r="6353" spans="1:20" x14ac:dyDescent="0.3">
      <c r="A6353">
        <v>6352</v>
      </c>
      <c r="B6353">
        <v>88360</v>
      </c>
      <c r="C6353" t="s">
        <v>952</v>
      </c>
      <c r="D6353" t="s">
        <v>20</v>
      </c>
      <c r="E6353" t="s">
        <v>21</v>
      </c>
      <c r="F6353" t="s">
        <v>47</v>
      </c>
      <c r="G6353" t="s">
        <v>23</v>
      </c>
      <c r="H6353" t="s">
        <v>203</v>
      </c>
      <c r="I6353" t="s">
        <v>28</v>
      </c>
      <c r="J6353" t="s">
        <v>36</v>
      </c>
      <c r="K6353" t="s">
        <v>1138</v>
      </c>
      <c r="L6353" t="s">
        <v>192</v>
      </c>
      <c r="M6353" t="s">
        <v>160</v>
      </c>
      <c r="N6353" s="2">
        <v>40230</v>
      </c>
      <c r="O6353" s="2">
        <v>40230</v>
      </c>
      <c r="P6353">
        <v>5</v>
      </c>
      <c r="Q6353" s="1">
        <v>0.02</v>
      </c>
      <c r="R6353">
        <v>49.99</v>
      </c>
      <c r="S6353">
        <v>19.989999999999998</v>
      </c>
      <c r="T6353">
        <f t="shared" si="99"/>
        <v>249.95000000000002</v>
      </c>
    </row>
    <row r="6354" spans="1:20" x14ac:dyDescent="0.3">
      <c r="A6354">
        <v>6353</v>
      </c>
      <c r="B6354">
        <v>90041</v>
      </c>
      <c r="C6354" t="s">
        <v>773</v>
      </c>
      <c r="D6354" t="s">
        <v>20</v>
      </c>
      <c r="E6354" t="s">
        <v>39</v>
      </c>
      <c r="F6354" t="s">
        <v>31</v>
      </c>
      <c r="G6354" t="s">
        <v>48</v>
      </c>
      <c r="H6354" t="s">
        <v>89</v>
      </c>
      <c r="I6354" t="s">
        <v>28</v>
      </c>
      <c r="J6354" t="s">
        <v>36</v>
      </c>
      <c r="K6354" t="s">
        <v>74</v>
      </c>
      <c r="L6354" t="s">
        <v>192</v>
      </c>
      <c r="M6354" t="s">
        <v>367</v>
      </c>
      <c r="N6354" s="2">
        <v>40653</v>
      </c>
      <c r="O6354" s="2">
        <v>40658</v>
      </c>
      <c r="P6354">
        <v>7</v>
      </c>
      <c r="Q6354" s="1">
        <v>0.01</v>
      </c>
      <c r="R6354">
        <v>15.7</v>
      </c>
      <c r="S6354">
        <v>11.25</v>
      </c>
      <c r="T6354">
        <f t="shared" si="99"/>
        <v>109.89999999999999</v>
      </c>
    </row>
    <row r="6355" spans="1:20" x14ac:dyDescent="0.3">
      <c r="A6355">
        <v>6354</v>
      </c>
      <c r="B6355">
        <v>87494</v>
      </c>
      <c r="C6355" t="s">
        <v>1321</v>
      </c>
      <c r="D6355" t="s">
        <v>20</v>
      </c>
      <c r="E6355" t="s">
        <v>21</v>
      </c>
      <c r="F6355" t="s">
        <v>31</v>
      </c>
      <c r="G6355" t="s">
        <v>32</v>
      </c>
      <c r="H6355" t="s">
        <v>203</v>
      </c>
      <c r="I6355" t="s">
        <v>28</v>
      </c>
      <c r="J6355" t="s">
        <v>36</v>
      </c>
      <c r="K6355" t="s">
        <v>1243</v>
      </c>
      <c r="L6355" t="s">
        <v>192</v>
      </c>
      <c r="M6355" t="s">
        <v>69</v>
      </c>
      <c r="N6355" s="2">
        <v>41017</v>
      </c>
      <c r="O6355" s="2">
        <v>41019</v>
      </c>
      <c r="P6355">
        <v>2</v>
      </c>
      <c r="Q6355" s="1">
        <v>0.09</v>
      </c>
      <c r="R6355">
        <v>19.98</v>
      </c>
      <c r="S6355">
        <v>4</v>
      </c>
      <c r="T6355">
        <f t="shared" si="99"/>
        <v>39.96</v>
      </c>
    </row>
    <row r="6356" spans="1:20" x14ac:dyDescent="0.3">
      <c r="A6356">
        <v>6355</v>
      </c>
      <c r="B6356">
        <v>91099</v>
      </c>
      <c r="C6356" t="s">
        <v>325</v>
      </c>
      <c r="D6356" t="s">
        <v>20</v>
      </c>
      <c r="E6356" t="s">
        <v>39</v>
      </c>
      <c r="F6356" t="s">
        <v>22</v>
      </c>
      <c r="G6356" t="s">
        <v>41</v>
      </c>
      <c r="H6356" t="s">
        <v>54</v>
      </c>
      <c r="I6356" t="s">
        <v>28</v>
      </c>
      <c r="J6356" t="s">
        <v>36</v>
      </c>
      <c r="K6356" t="s">
        <v>116</v>
      </c>
      <c r="L6356" t="s">
        <v>192</v>
      </c>
      <c r="M6356" t="s">
        <v>326</v>
      </c>
      <c r="N6356" s="2">
        <v>41529</v>
      </c>
      <c r="O6356" s="2">
        <v>41531</v>
      </c>
      <c r="P6356">
        <v>17</v>
      </c>
      <c r="Q6356" s="1">
        <v>7.0000000000000007E-2</v>
      </c>
      <c r="R6356">
        <v>1.88</v>
      </c>
      <c r="S6356">
        <v>1.49</v>
      </c>
      <c r="T6356">
        <f t="shared" si="99"/>
        <v>31.959999999999997</v>
      </c>
    </row>
    <row r="6357" spans="1:20" x14ac:dyDescent="0.3">
      <c r="A6357">
        <v>6356</v>
      </c>
      <c r="B6357">
        <v>91088</v>
      </c>
      <c r="C6357" t="s">
        <v>325</v>
      </c>
      <c r="D6357" t="s">
        <v>20</v>
      </c>
      <c r="E6357" t="s">
        <v>187</v>
      </c>
      <c r="F6357" t="s">
        <v>22</v>
      </c>
      <c r="G6357" t="s">
        <v>41</v>
      </c>
      <c r="H6357" t="s">
        <v>225</v>
      </c>
      <c r="I6357" t="s">
        <v>28</v>
      </c>
      <c r="J6357" t="s">
        <v>36</v>
      </c>
      <c r="K6357" t="s">
        <v>145</v>
      </c>
      <c r="L6357" t="s">
        <v>44</v>
      </c>
      <c r="M6357" t="s">
        <v>190</v>
      </c>
      <c r="N6357" s="2">
        <v>40433</v>
      </c>
      <c r="O6357" s="2">
        <v>40434</v>
      </c>
      <c r="P6357">
        <v>4</v>
      </c>
      <c r="Q6357" s="1">
        <v>0.01</v>
      </c>
      <c r="R6357">
        <v>45.98</v>
      </c>
      <c r="S6357">
        <v>4.8</v>
      </c>
      <c r="T6357">
        <f t="shared" si="99"/>
        <v>183.92</v>
      </c>
    </row>
    <row r="6358" spans="1:20" x14ac:dyDescent="0.3">
      <c r="A6358">
        <v>6357</v>
      </c>
      <c r="B6358">
        <v>89594</v>
      </c>
      <c r="C6358" t="s">
        <v>2033</v>
      </c>
      <c r="D6358" t="s">
        <v>20</v>
      </c>
      <c r="E6358" t="s">
        <v>187</v>
      </c>
      <c r="F6358" t="s">
        <v>31</v>
      </c>
      <c r="G6358" t="s">
        <v>48</v>
      </c>
      <c r="H6358" t="s">
        <v>225</v>
      </c>
      <c r="I6358" t="s">
        <v>28</v>
      </c>
      <c r="J6358" t="s">
        <v>36</v>
      </c>
      <c r="K6358" t="s">
        <v>231</v>
      </c>
      <c r="L6358" t="s">
        <v>746</v>
      </c>
      <c r="M6358" t="s">
        <v>121</v>
      </c>
      <c r="N6358" s="2">
        <v>41250</v>
      </c>
      <c r="O6358" s="2">
        <v>41250</v>
      </c>
      <c r="P6358">
        <v>21</v>
      </c>
      <c r="Q6358" s="1">
        <v>0.08</v>
      </c>
      <c r="R6358">
        <v>19.940000000000001</v>
      </c>
      <c r="S6358">
        <v>14.87</v>
      </c>
      <c r="T6358">
        <f t="shared" si="99"/>
        <v>418.74</v>
      </c>
    </row>
    <row r="6359" spans="1:20" x14ac:dyDescent="0.3">
      <c r="A6359">
        <v>6358</v>
      </c>
      <c r="B6359">
        <v>89594</v>
      </c>
      <c r="C6359" t="s">
        <v>1682</v>
      </c>
      <c r="D6359" t="s">
        <v>20</v>
      </c>
      <c r="E6359" t="s">
        <v>39</v>
      </c>
      <c r="F6359" t="s">
        <v>47</v>
      </c>
      <c r="G6359" t="s">
        <v>48</v>
      </c>
      <c r="H6359" t="s">
        <v>78</v>
      </c>
      <c r="I6359" t="s">
        <v>28</v>
      </c>
      <c r="J6359" t="s">
        <v>36</v>
      </c>
      <c r="K6359" t="s">
        <v>289</v>
      </c>
      <c r="L6359" t="s">
        <v>192</v>
      </c>
      <c r="M6359" t="s">
        <v>114</v>
      </c>
      <c r="N6359" s="2">
        <v>41250</v>
      </c>
      <c r="O6359" s="2">
        <v>41254</v>
      </c>
      <c r="P6359">
        <v>23</v>
      </c>
      <c r="Q6359" s="1">
        <v>0.03</v>
      </c>
      <c r="R6359">
        <v>7.68</v>
      </c>
      <c r="S6359">
        <v>6.16</v>
      </c>
      <c r="T6359">
        <f t="shared" si="99"/>
        <v>176.64</v>
      </c>
    </row>
    <row r="6360" spans="1:20" x14ac:dyDescent="0.3">
      <c r="A6360">
        <v>6359</v>
      </c>
      <c r="B6360">
        <v>89222</v>
      </c>
      <c r="C6360" t="s">
        <v>1119</v>
      </c>
      <c r="D6360" t="s">
        <v>38</v>
      </c>
      <c r="E6360" t="s">
        <v>39</v>
      </c>
      <c r="F6360" t="s">
        <v>22</v>
      </c>
      <c r="G6360" t="s">
        <v>41</v>
      </c>
      <c r="H6360" t="s">
        <v>94</v>
      </c>
      <c r="I6360" t="s">
        <v>28</v>
      </c>
      <c r="J6360" t="s">
        <v>36</v>
      </c>
      <c r="K6360" t="s">
        <v>68</v>
      </c>
      <c r="L6360" t="s">
        <v>192</v>
      </c>
      <c r="M6360" t="s">
        <v>444</v>
      </c>
      <c r="N6360" s="2">
        <v>40770</v>
      </c>
      <c r="O6360" s="2">
        <v>40771</v>
      </c>
      <c r="P6360">
        <v>18</v>
      </c>
      <c r="Q6360" s="1">
        <v>0.01</v>
      </c>
      <c r="R6360">
        <v>5.28</v>
      </c>
      <c r="S6360">
        <v>5.57</v>
      </c>
      <c r="T6360">
        <f t="shared" si="99"/>
        <v>95.04</v>
      </c>
    </row>
    <row r="6361" spans="1:20" x14ac:dyDescent="0.3">
      <c r="A6361">
        <v>6360</v>
      </c>
      <c r="B6361">
        <v>89222</v>
      </c>
      <c r="C6361" t="s">
        <v>1119</v>
      </c>
      <c r="D6361" t="s">
        <v>38</v>
      </c>
      <c r="E6361" t="s">
        <v>39</v>
      </c>
      <c r="F6361" t="s">
        <v>22</v>
      </c>
      <c r="G6361" t="s">
        <v>41</v>
      </c>
      <c r="H6361" t="s">
        <v>94</v>
      </c>
      <c r="I6361" t="s">
        <v>28</v>
      </c>
      <c r="J6361" t="s">
        <v>36</v>
      </c>
      <c r="K6361" t="s">
        <v>116</v>
      </c>
      <c r="L6361" t="s">
        <v>44</v>
      </c>
      <c r="M6361" t="s">
        <v>246</v>
      </c>
      <c r="N6361" s="2">
        <v>40770</v>
      </c>
      <c r="O6361" s="2">
        <v>40772</v>
      </c>
      <c r="P6361">
        <v>22</v>
      </c>
      <c r="Q6361" s="1">
        <v>0.06</v>
      </c>
      <c r="R6361">
        <v>9.11</v>
      </c>
      <c r="S6361">
        <v>2.25</v>
      </c>
      <c r="T6361">
        <f t="shared" si="99"/>
        <v>200.42</v>
      </c>
    </row>
    <row r="6362" spans="1:20" x14ac:dyDescent="0.3">
      <c r="A6362">
        <v>6361</v>
      </c>
      <c r="B6362">
        <v>86484</v>
      </c>
      <c r="C6362" t="s">
        <v>1167</v>
      </c>
      <c r="D6362" t="s">
        <v>20</v>
      </c>
      <c r="E6362" t="s">
        <v>39</v>
      </c>
      <c r="F6362" t="s">
        <v>47</v>
      </c>
      <c r="G6362" t="s">
        <v>93</v>
      </c>
      <c r="H6362" t="s">
        <v>49</v>
      </c>
      <c r="I6362" t="s">
        <v>28</v>
      </c>
      <c r="J6362" t="s">
        <v>36</v>
      </c>
      <c r="K6362" t="s">
        <v>62</v>
      </c>
      <c r="L6362" t="s">
        <v>192</v>
      </c>
      <c r="M6362" t="s">
        <v>51</v>
      </c>
      <c r="N6362" s="2">
        <v>41515</v>
      </c>
      <c r="O6362" s="2">
        <v>41516</v>
      </c>
      <c r="P6362">
        <v>16</v>
      </c>
      <c r="Q6362" s="1">
        <v>0.02</v>
      </c>
      <c r="R6362">
        <v>4.91</v>
      </c>
      <c r="S6362">
        <v>0.5</v>
      </c>
      <c r="T6362">
        <f t="shared" si="99"/>
        <v>78.56</v>
      </c>
    </row>
    <row r="6363" spans="1:20" x14ac:dyDescent="0.3">
      <c r="A6363">
        <v>6362</v>
      </c>
      <c r="B6363">
        <v>88965</v>
      </c>
      <c r="C6363" t="s">
        <v>1525</v>
      </c>
      <c r="D6363" t="s">
        <v>20</v>
      </c>
      <c r="E6363" t="s">
        <v>39</v>
      </c>
      <c r="F6363" t="s">
        <v>22</v>
      </c>
      <c r="G6363" t="s">
        <v>41</v>
      </c>
      <c r="H6363" t="s">
        <v>42</v>
      </c>
      <c r="I6363" t="s">
        <v>28</v>
      </c>
      <c r="J6363" t="s">
        <v>36</v>
      </c>
      <c r="K6363" t="s">
        <v>165</v>
      </c>
      <c r="L6363" t="s">
        <v>746</v>
      </c>
      <c r="M6363" t="s">
        <v>238</v>
      </c>
      <c r="N6363" s="2">
        <v>41416</v>
      </c>
      <c r="O6363" s="2">
        <v>41416</v>
      </c>
      <c r="P6363">
        <v>15</v>
      </c>
      <c r="Q6363" s="1">
        <v>7.0000000000000007E-2</v>
      </c>
      <c r="R6363">
        <v>64.650000000000006</v>
      </c>
      <c r="S6363">
        <v>35</v>
      </c>
      <c r="T6363">
        <f t="shared" si="99"/>
        <v>969.75000000000011</v>
      </c>
    </row>
    <row r="6364" spans="1:20" x14ac:dyDescent="0.3">
      <c r="A6364">
        <v>6363</v>
      </c>
      <c r="B6364">
        <v>89733</v>
      </c>
      <c r="C6364" t="s">
        <v>472</v>
      </c>
      <c r="D6364" t="s">
        <v>38</v>
      </c>
      <c r="E6364" t="s">
        <v>39</v>
      </c>
      <c r="F6364" t="s">
        <v>31</v>
      </c>
      <c r="G6364" t="s">
        <v>93</v>
      </c>
      <c r="H6364" t="s">
        <v>78</v>
      </c>
      <c r="I6364" t="s">
        <v>28</v>
      </c>
      <c r="J6364" t="s">
        <v>36</v>
      </c>
      <c r="K6364" t="s">
        <v>226</v>
      </c>
      <c r="L6364" t="s">
        <v>192</v>
      </c>
      <c r="M6364" t="s">
        <v>35</v>
      </c>
      <c r="N6364" s="2">
        <v>41003</v>
      </c>
      <c r="O6364" s="2">
        <v>41004</v>
      </c>
      <c r="P6364">
        <v>7</v>
      </c>
      <c r="Q6364" s="1">
        <v>0.09</v>
      </c>
      <c r="R6364">
        <v>4.9800000000000004</v>
      </c>
      <c r="S6364">
        <v>0.49</v>
      </c>
      <c r="T6364">
        <f t="shared" si="99"/>
        <v>34.86</v>
      </c>
    </row>
    <row r="6365" spans="1:20" x14ac:dyDescent="0.3">
      <c r="A6365">
        <v>6364</v>
      </c>
      <c r="B6365">
        <v>89733</v>
      </c>
      <c r="C6365" t="s">
        <v>343</v>
      </c>
      <c r="D6365" t="s">
        <v>20</v>
      </c>
      <c r="E6365" t="s">
        <v>39</v>
      </c>
      <c r="F6365" t="s">
        <v>31</v>
      </c>
      <c r="G6365" t="s">
        <v>93</v>
      </c>
      <c r="H6365" t="s">
        <v>49</v>
      </c>
      <c r="I6365" t="s">
        <v>28</v>
      </c>
      <c r="J6365" t="s">
        <v>36</v>
      </c>
      <c r="K6365" t="s">
        <v>165</v>
      </c>
      <c r="L6365" t="s">
        <v>746</v>
      </c>
      <c r="M6365" t="s">
        <v>35</v>
      </c>
      <c r="N6365" s="2">
        <v>41003</v>
      </c>
      <c r="O6365" s="2">
        <v>41005</v>
      </c>
      <c r="P6365">
        <v>13</v>
      </c>
      <c r="Q6365" s="1">
        <v>7.0000000000000007E-2</v>
      </c>
      <c r="R6365">
        <v>80.98</v>
      </c>
      <c r="S6365">
        <v>35</v>
      </c>
      <c r="T6365">
        <f t="shared" si="99"/>
        <v>1052.74</v>
      </c>
    </row>
    <row r="6366" spans="1:20" x14ac:dyDescent="0.3">
      <c r="A6366">
        <v>6365</v>
      </c>
      <c r="B6366">
        <v>89733</v>
      </c>
      <c r="C6366" t="s">
        <v>343</v>
      </c>
      <c r="D6366" t="s">
        <v>20</v>
      </c>
      <c r="E6366" t="s">
        <v>21</v>
      </c>
      <c r="F6366" t="s">
        <v>31</v>
      </c>
      <c r="G6366" t="s">
        <v>93</v>
      </c>
      <c r="H6366" t="s">
        <v>203</v>
      </c>
      <c r="I6366" t="s">
        <v>28</v>
      </c>
      <c r="J6366" t="s">
        <v>36</v>
      </c>
      <c r="K6366" t="s">
        <v>34</v>
      </c>
      <c r="L6366" t="s">
        <v>192</v>
      </c>
      <c r="M6366" t="s">
        <v>35</v>
      </c>
      <c r="N6366" s="2">
        <v>41003</v>
      </c>
      <c r="O6366" s="2">
        <v>41005</v>
      </c>
      <c r="P6366">
        <v>11</v>
      </c>
      <c r="Q6366" s="1">
        <v>0</v>
      </c>
      <c r="R6366">
        <v>115.99</v>
      </c>
      <c r="S6366">
        <v>2.5</v>
      </c>
      <c r="T6366">
        <f t="shared" si="99"/>
        <v>1275.8899999999999</v>
      </c>
    </row>
    <row r="6367" spans="1:20" x14ac:dyDescent="0.3">
      <c r="A6367">
        <v>6366</v>
      </c>
      <c r="B6367">
        <v>89620</v>
      </c>
      <c r="C6367" t="s">
        <v>1630</v>
      </c>
      <c r="D6367" t="s">
        <v>20</v>
      </c>
      <c r="E6367" t="s">
        <v>21</v>
      </c>
      <c r="F6367" t="s">
        <v>40</v>
      </c>
      <c r="G6367" t="s">
        <v>23</v>
      </c>
      <c r="H6367" t="s">
        <v>24</v>
      </c>
      <c r="I6367" t="s">
        <v>28</v>
      </c>
      <c r="J6367" t="s">
        <v>36</v>
      </c>
      <c r="K6367" t="s">
        <v>1114</v>
      </c>
      <c r="L6367" t="s">
        <v>706</v>
      </c>
      <c r="M6367" t="s">
        <v>99</v>
      </c>
      <c r="N6367" s="2">
        <v>40545</v>
      </c>
      <c r="O6367" s="2">
        <v>40546</v>
      </c>
      <c r="P6367">
        <v>11</v>
      </c>
      <c r="Q6367" s="1">
        <v>7.0000000000000007E-2</v>
      </c>
      <c r="R6367">
        <v>20.99</v>
      </c>
      <c r="S6367">
        <v>4.8099999999999996</v>
      </c>
      <c r="T6367">
        <f t="shared" si="99"/>
        <v>230.89</v>
      </c>
    </row>
    <row r="6368" spans="1:20" x14ac:dyDescent="0.3">
      <c r="A6368">
        <v>6367</v>
      </c>
      <c r="B6368">
        <v>89620</v>
      </c>
      <c r="C6368" t="s">
        <v>1803</v>
      </c>
      <c r="D6368" t="s">
        <v>38</v>
      </c>
      <c r="E6368" t="s">
        <v>39</v>
      </c>
      <c r="F6368" t="s">
        <v>40</v>
      </c>
      <c r="G6368" t="s">
        <v>23</v>
      </c>
      <c r="H6368" t="s">
        <v>78</v>
      </c>
      <c r="I6368" t="s">
        <v>28</v>
      </c>
      <c r="J6368" t="s">
        <v>36</v>
      </c>
      <c r="K6368" t="s">
        <v>136</v>
      </c>
      <c r="L6368" t="s">
        <v>192</v>
      </c>
      <c r="M6368" t="s">
        <v>99</v>
      </c>
      <c r="N6368" s="2">
        <v>40545</v>
      </c>
      <c r="O6368" s="2">
        <v>40547</v>
      </c>
      <c r="P6368">
        <v>10</v>
      </c>
      <c r="Q6368" s="1">
        <v>0.09</v>
      </c>
      <c r="R6368">
        <v>104.85</v>
      </c>
      <c r="S6368">
        <v>19.989999999999998</v>
      </c>
      <c r="T6368">
        <f t="shared" si="99"/>
        <v>1048.5</v>
      </c>
    </row>
    <row r="6369" spans="1:20" x14ac:dyDescent="0.3">
      <c r="A6369">
        <v>6368</v>
      </c>
      <c r="B6369">
        <v>89820</v>
      </c>
      <c r="C6369" t="s">
        <v>2219</v>
      </c>
      <c r="D6369" t="s">
        <v>20</v>
      </c>
      <c r="E6369" t="s">
        <v>21</v>
      </c>
      <c r="F6369" t="s">
        <v>31</v>
      </c>
      <c r="G6369" t="s">
        <v>41</v>
      </c>
      <c r="H6369" t="s">
        <v>203</v>
      </c>
      <c r="I6369" t="s">
        <v>28</v>
      </c>
      <c r="J6369" t="s">
        <v>36</v>
      </c>
      <c r="K6369" t="s">
        <v>409</v>
      </c>
      <c r="L6369" t="s">
        <v>192</v>
      </c>
      <c r="M6369" t="s">
        <v>139</v>
      </c>
      <c r="N6369" s="2">
        <v>40531</v>
      </c>
      <c r="O6369" s="2">
        <v>40533</v>
      </c>
      <c r="P6369">
        <v>19</v>
      </c>
      <c r="Q6369" s="1">
        <v>0.09</v>
      </c>
      <c r="R6369">
        <v>40.98</v>
      </c>
      <c r="S6369">
        <v>6.5</v>
      </c>
      <c r="T6369">
        <f t="shared" si="99"/>
        <v>778.61999999999989</v>
      </c>
    </row>
    <row r="6370" spans="1:20" x14ac:dyDescent="0.3">
      <c r="A6370">
        <v>6369</v>
      </c>
      <c r="B6370">
        <v>89829</v>
      </c>
      <c r="C6370" t="s">
        <v>1020</v>
      </c>
      <c r="D6370" t="s">
        <v>20</v>
      </c>
      <c r="E6370" t="s">
        <v>39</v>
      </c>
      <c r="F6370" t="s">
        <v>40</v>
      </c>
      <c r="G6370" t="s">
        <v>41</v>
      </c>
      <c r="H6370" t="s">
        <v>54</v>
      </c>
      <c r="I6370" t="s">
        <v>28</v>
      </c>
      <c r="J6370" t="s">
        <v>36</v>
      </c>
      <c r="K6370" t="s">
        <v>113</v>
      </c>
      <c r="L6370" t="s">
        <v>192</v>
      </c>
      <c r="M6370" t="s">
        <v>99</v>
      </c>
      <c r="N6370" s="2">
        <v>41627</v>
      </c>
      <c r="O6370" s="2">
        <v>41627</v>
      </c>
      <c r="P6370">
        <v>2</v>
      </c>
      <c r="Q6370" s="1">
        <v>0.04</v>
      </c>
      <c r="R6370">
        <v>8.6</v>
      </c>
      <c r="S6370">
        <v>6.19</v>
      </c>
      <c r="T6370">
        <f t="shared" si="99"/>
        <v>17.2</v>
      </c>
    </row>
    <row r="6371" spans="1:20" x14ac:dyDescent="0.3">
      <c r="A6371">
        <v>6370</v>
      </c>
      <c r="B6371">
        <v>91401</v>
      </c>
      <c r="C6371" t="s">
        <v>324</v>
      </c>
      <c r="D6371" t="s">
        <v>20</v>
      </c>
      <c r="E6371" t="s">
        <v>39</v>
      </c>
      <c r="F6371" t="s">
        <v>31</v>
      </c>
      <c r="G6371" t="s">
        <v>23</v>
      </c>
      <c r="H6371" t="s">
        <v>54</v>
      </c>
      <c r="I6371" t="s">
        <v>28</v>
      </c>
      <c r="J6371" t="s">
        <v>36</v>
      </c>
      <c r="K6371" t="s">
        <v>149</v>
      </c>
      <c r="L6371" t="s">
        <v>192</v>
      </c>
      <c r="M6371" t="s">
        <v>296</v>
      </c>
      <c r="N6371" s="2">
        <v>41228</v>
      </c>
      <c r="O6371" s="2">
        <v>41230</v>
      </c>
      <c r="P6371">
        <v>33</v>
      </c>
      <c r="Q6371" s="1">
        <v>7.0000000000000007E-2</v>
      </c>
      <c r="R6371">
        <v>1.88</v>
      </c>
      <c r="S6371">
        <v>1.49</v>
      </c>
      <c r="T6371">
        <f t="shared" si="99"/>
        <v>62.04</v>
      </c>
    </row>
    <row r="6372" spans="1:20" x14ac:dyDescent="0.3">
      <c r="A6372">
        <v>6371</v>
      </c>
      <c r="B6372">
        <v>91569</v>
      </c>
      <c r="C6372" t="s">
        <v>1388</v>
      </c>
      <c r="D6372" t="s">
        <v>20</v>
      </c>
      <c r="E6372" t="s">
        <v>187</v>
      </c>
      <c r="F6372" t="s">
        <v>31</v>
      </c>
      <c r="G6372" t="s">
        <v>41</v>
      </c>
      <c r="H6372" t="s">
        <v>219</v>
      </c>
      <c r="I6372" t="s">
        <v>28</v>
      </c>
      <c r="J6372" t="s">
        <v>36</v>
      </c>
      <c r="K6372" t="s">
        <v>226</v>
      </c>
      <c r="L6372" t="s">
        <v>746</v>
      </c>
      <c r="M6372" t="s">
        <v>279</v>
      </c>
      <c r="N6372" s="2">
        <v>41070</v>
      </c>
      <c r="O6372" s="2">
        <v>41072</v>
      </c>
      <c r="P6372">
        <v>4</v>
      </c>
      <c r="Q6372" s="1">
        <v>0.08</v>
      </c>
      <c r="R6372">
        <v>140.81</v>
      </c>
      <c r="S6372">
        <v>24.49</v>
      </c>
      <c r="T6372">
        <f t="shared" si="99"/>
        <v>563.24</v>
      </c>
    </row>
    <row r="6373" spans="1:20" x14ac:dyDescent="0.3">
      <c r="A6373">
        <v>6372</v>
      </c>
      <c r="B6373">
        <v>91569</v>
      </c>
      <c r="C6373" t="s">
        <v>1388</v>
      </c>
      <c r="D6373" t="s">
        <v>20</v>
      </c>
      <c r="E6373" t="s">
        <v>39</v>
      </c>
      <c r="F6373" t="s">
        <v>31</v>
      </c>
      <c r="G6373" t="s">
        <v>41</v>
      </c>
      <c r="H6373" t="s">
        <v>89</v>
      </c>
      <c r="I6373" t="s">
        <v>28</v>
      </c>
      <c r="J6373" t="s">
        <v>36</v>
      </c>
      <c r="K6373" t="s">
        <v>74</v>
      </c>
      <c r="L6373" t="s">
        <v>192</v>
      </c>
      <c r="M6373" t="s">
        <v>279</v>
      </c>
      <c r="N6373" s="2">
        <v>41070</v>
      </c>
      <c r="O6373" s="2">
        <v>41072</v>
      </c>
      <c r="P6373">
        <v>11</v>
      </c>
      <c r="Q6373" s="1">
        <v>0.06</v>
      </c>
      <c r="R6373">
        <v>43.57</v>
      </c>
      <c r="S6373">
        <v>16.36</v>
      </c>
      <c r="T6373">
        <f t="shared" si="99"/>
        <v>479.27</v>
      </c>
    </row>
    <row r="6374" spans="1:20" x14ac:dyDescent="0.3">
      <c r="A6374">
        <v>6373</v>
      </c>
      <c r="B6374">
        <v>91569</v>
      </c>
      <c r="C6374" t="s">
        <v>1388</v>
      </c>
      <c r="D6374" t="s">
        <v>38</v>
      </c>
      <c r="E6374" t="s">
        <v>21</v>
      </c>
      <c r="F6374" t="s">
        <v>31</v>
      </c>
      <c r="G6374" t="s">
        <v>41</v>
      </c>
      <c r="H6374" t="s">
        <v>24</v>
      </c>
      <c r="I6374" t="s">
        <v>28</v>
      </c>
      <c r="J6374" t="s">
        <v>36</v>
      </c>
      <c r="K6374" t="s">
        <v>409</v>
      </c>
      <c r="L6374" t="s">
        <v>26</v>
      </c>
      <c r="M6374" t="s">
        <v>631</v>
      </c>
      <c r="N6374" s="2">
        <v>41070</v>
      </c>
      <c r="O6374" s="2">
        <v>41071</v>
      </c>
      <c r="P6374">
        <v>4</v>
      </c>
      <c r="Q6374" s="1">
        <v>0.02</v>
      </c>
      <c r="R6374">
        <v>55.99</v>
      </c>
      <c r="S6374">
        <v>1.25</v>
      </c>
      <c r="T6374">
        <f t="shared" si="99"/>
        <v>223.96</v>
      </c>
    </row>
    <row r="6375" spans="1:20" x14ac:dyDescent="0.3">
      <c r="A6375">
        <v>6374</v>
      </c>
      <c r="B6375">
        <v>89568</v>
      </c>
      <c r="C6375" t="s">
        <v>1442</v>
      </c>
      <c r="D6375" t="s">
        <v>20</v>
      </c>
      <c r="E6375" t="s">
        <v>187</v>
      </c>
      <c r="F6375" t="s">
        <v>47</v>
      </c>
      <c r="G6375" t="s">
        <v>93</v>
      </c>
      <c r="H6375" t="s">
        <v>188</v>
      </c>
      <c r="I6375" t="s">
        <v>28</v>
      </c>
      <c r="J6375" t="s">
        <v>36</v>
      </c>
      <c r="K6375" t="s">
        <v>221</v>
      </c>
      <c r="L6375" t="s">
        <v>44</v>
      </c>
      <c r="M6375" t="s">
        <v>114</v>
      </c>
      <c r="N6375" s="2">
        <v>41393</v>
      </c>
      <c r="O6375" s="2">
        <v>41395</v>
      </c>
      <c r="P6375">
        <v>1</v>
      </c>
      <c r="Q6375" s="1">
        <v>0.05</v>
      </c>
      <c r="R6375">
        <v>7.59</v>
      </c>
      <c r="S6375">
        <v>4</v>
      </c>
      <c r="T6375">
        <f t="shared" si="99"/>
        <v>7.59</v>
      </c>
    </row>
    <row r="6376" spans="1:20" x14ac:dyDescent="0.3">
      <c r="A6376">
        <v>6375</v>
      </c>
      <c r="B6376">
        <v>90955</v>
      </c>
      <c r="C6376" t="s">
        <v>835</v>
      </c>
      <c r="D6376" t="s">
        <v>20</v>
      </c>
      <c r="E6376" t="s">
        <v>39</v>
      </c>
      <c r="F6376" t="s">
        <v>31</v>
      </c>
      <c r="G6376" t="s">
        <v>41</v>
      </c>
      <c r="H6376" t="s">
        <v>42</v>
      </c>
      <c r="I6376" t="s">
        <v>28</v>
      </c>
      <c r="J6376" t="s">
        <v>36</v>
      </c>
      <c r="K6376" t="s">
        <v>226</v>
      </c>
      <c r="L6376" t="s">
        <v>192</v>
      </c>
      <c r="M6376" t="s">
        <v>631</v>
      </c>
      <c r="N6376" s="2">
        <v>40990</v>
      </c>
      <c r="O6376" s="2">
        <v>40992</v>
      </c>
      <c r="P6376">
        <v>2</v>
      </c>
      <c r="Q6376" s="1">
        <v>0.09</v>
      </c>
      <c r="R6376">
        <v>3.58</v>
      </c>
      <c r="S6376">
        <v>5.47</v>
      </c>
      <c r="T6376">
        <f t="shared" si="99"/>
        <v>7.16</v>
      </c>
    </row>
    <row r="6377" spans="1:20" x14ac:dyDescent="0.3">
      <c r="A6377">
        <v>6376</v>
      </c>
      <c r="B6377">
        <v>91503</v>
      </c>
      <c r="C6377" t="s">
        <v>2237</v>
      </c>
      <c r="D6377" t="s">
        <v>20</v>
      </c>
      <c r="E6377" t="s">
        <v>21</v>
      </c>
      <c r="F6377" t="s">
        <v>31</v>
      </c>
      <c r="G6377" t="s">
        <v>23</v>
      </c>
      <c r="H6377" t="s">
        <v>24</v>
      </c>
      <c r="I6377" t="s">
        <v>28</v>
      </c>
      <c r="J6377" t="s">
        <v>36</v>
      </c>
      <c r="K6377" t="s">
        <v>198</v>
      </c>
      <c r="L6377" t="s">
        <v>192</v>
      </c>
      <c r="M6377" t="s">
        <v>296</v>
      </c>
      <c r="N6377" s="2">
        <v>41029</v>
      </c>
      <c r="O6377" s="2">
        <v>41031</v>
      </c>
      <c r="P6377">
        <v>6</v>
      </c>
      <c r="Q6377" s="1">
        <v>0.08</v>
      </c>
      <c r="R6377">
        <v>155.99</v>
      </c>
      <c r="S6377">
        <v>8.08</v>
      </c>
      <c r="T6377">
        <f t="shared" si="99"/>
        <v>935.94</v>
      </c>
    </row>
    <row r="6378" spans="1:20" x14ac:dyDescent="0.3">
      <c r="A6378">
        <v>6377</v>
      </c>
      <c r="B6378">
        <v>88499</v>
      </c>
      <c r="C6378" t="s">
        <v>810</v>
      </c>
      <c r="D6378" t="s">
        <v>20</v>
      </c>
      <c r="E6378" t="s">
        <v>39</v>
      </c>
      <c r="F6378" t="s">
        <v>31</v>
      </c>
      <c r="G6378" t="s">
        <v>41</v>
      </c>
      <c r="H6378" t="s">
        <v>61</v>
      </c>
      <c r="I6378" t="s">
        <v>28</v>
      </c>
      <c r="J6378" t="s">
        <v>36</v>
      </c>
      <c r="K6378" t="s">
        <v>136</v>
      </c>
      <c r="L6378" t="s">
        <v>746</v>
      </c>
      <c r="M6378" t="s">
        <v>35</v>
      </c>
      <c r="N6378" s="2">
        <v>41378</v>
      </c>
      <c r="O6378" s="2">
        <v>41381</v>
      </c>
      <c r="P6378">
        <v>1</v>
      </c>
      <c r="Q6378" s="1">
        <v>0.08</v>
      </c>
      <c r="R6378">
        <v>3.48</v>
      </c>
      <c r="S6378">
        <v>49</v>
      </c>
      <c r="T6378">
        <f t="shared" si="99"/>
        <v>3.48</v>
      </c>
    </row>
    <row r="6379" spans="1:20" x14ac:dyDescent="0.3">
      <c r="A6379">
        <v>6378</v>
      </c>
      <c r="B6379">
        <v>89913</v>
      </c>
      <c r="C6379" t="s">
        <v>2073</v>
      </c>
      <c r="D6379" t="s">
        <v>38</v>
      </c>
      <c r="E6379" t="s">
        <v>39</v>
      </c>
      <c r="F6379" t="s">
        <v>22</v>
      </c>
      <c r="G6379" t="s">
        <v>93</v>
      </c>
      <c r="H6379" t="s">
        <v>89</v>
      </c>
      <c r="I6379" t="s">
        <v>28</v>
      </c>
      <c r="J6379" t="s">
        <v>36</v>
      </c>
      <c r="K6379" t="s">
        <v>68</v>
      </c>
      <c r="L6379" t="s">
        <v>192</v>
      </c>
      <c r="M6379" t="s">
        <v>80</v>
      </c>
      <c r="N6379" s="2">
        <v>41022</v>
      </c>
      <c r="O6379" s="2">
        <v>41024</v>
      </c>
      <c r="P6379">
        <v>3</v>
      </c>
      <c r="Q6379" s="1">
        <v>0.1</v>
      </c>
      <c r="R6379">
        <v>140.85</v>
      </c>
      <c r="S6379">
        <v>19.989999999999998</v>
      </c>
      <c r="T6379">
        <f t="shared" si="99"/>
        <v>422.54999999999995</v>
      </c>
    </row>
    <row r="6380" spans="1:20" x14ac:dyDescent="0.3">
      <c r="A6380">
        <v>6379</v>
      </c>
      <c r="B6380">
        <v>85848</v>
      </c>
      <c r="C6380" t="s">
        <v>1603</v>
      </c>
      <c r="D6380" t="s">
        <v>20</v>
      </c>
      <c r="E6380" t="s">
        <v>39</v>
      </c>
      <c r="F6380" t="s">
        <v>31</v>
      </c>
      <c r="G6380" t="s">
        <v>23</v>
      </c>
      <c r="H6380" t="s">
        <v>49</v>
      </c>
      <c r="I6380" t="s">
        <v>28</v>
      </c>
      <c r="J6380" t="s">
        <v>36</v>
      </c>
      <c r="K6380" t="s">
        <v>74</v>
      </c>
      <c r="L6380" t="s">
        <v>192</v>
      </c>
      <c r="M6380" t="s">
        <v>35</v>
      </c>
      <c r="N6380" s="2">
        <v>41552</v>
      </c>
      <c r="O6380" s="2">
        <v>41553</v>
      </c>
      <c r="P6380">
        <v>7</v>
      </c>
      <c r="Q6380" s="1">
        <v>7.0000000000000007E-2</v>
      </c>
      <c r="R6380">
        <v>6.75</v>
      </c>
      <c r="S6380">
        <v>2.99</v>
      </c>
      <c r="T6380">
        <f t="shared" si="99"/>
        <v>47.25</v>
      </c>
    </row>
    <row r="6381" spans="1:20" x14ac:dyDescent="0.3">
      <c r="A6381">
        <v>6380</v>
      </c>
      <c r="B6381">
        <v>85848</v>
      </c>
      <c r="C6381" t="s">
        <v>1827</v>
      </c>
      <c r="D6381" t="s">
        <v>20</v>
      </c>
      <c r="E6381" t="s">
        <v>21</v>
      </c>
      <c r="F6381" t="s">
        <v>31</v>
      </c>
      <c r="G6381" t="s">
        <v>23</v>
      </c>
      <c r="H6381" t="s">
        <v>24</v>
      </c>
      <c r="I6381" t="s">
        <v>28</v>
      </c>
      <c r="J6381" t="s">
        <v>36</v>
      </c>
      <c r="K6381" t="s">
        <v>1243</v>
      </c>
      <c r="L6381" t="s">
        <v>192</v>
      </c>
      <c r="M6381" t="s">
        <v>35</v>
      </c>
      <c r="N6381" s="2">
        <v>41552</v>
      </c>
      <c r="O6381" s="2">
        <v>41553</v>
      </c>
      <c r="P6381">
        <v>16</v>
      </c>
      <c r="Q6381" s="1">
        <v>0</v>
      </c>
      <c r="R6381">
        <v>10.97</v>
      </c>
      <c r="S6381">
        <v>6.5</v>
      </c>
      <c r="T6381">
        <f t="shared" si="99"/>
        <v>175.52</v>
      </c>
    </row>
    <row r="6382" spans="1:20" x14ac:dyDescent="0.3">
      <c r="A6382">
        <v>6381</v>
      </c>
      <c r="B6382">
        <v>86206</v>
      </c>
      <c r="C6382" t="s">
        <v>632</v>
      </c>
      <c r="D6382" t="s">
        <v>20</v>
      </c>
      <c r="E6382" t="s">
        <v>39</v>
      </c>
      <c r="F6382" t="s">
        <v>22</v>
      </c>
      <c r="G6382" t="s">
        <v>93</v>
      </c>
      <c r="H6382" t="s">
        <v>42</v>
      </c>
      <c r="I6382" t="s">
        <v>28</v>
      </c>
      <c r="J6382" t="s">
        <v>36</v>
      </c>
      <c r="K6382" t="s">
        <v>116</v>
      </c>
      <c r="L6382" t="s">
        <v>44</v>
      </c>
      <c r="M6382" t="s">
        <v>80</v>
      </c>
      <c r="N6382" s="2">
        <v>40847</v>
      </c>
      <c r="O6382" s="2">
        <v>40849</v>
      </c>
      <c r="P6382">
        <v>21</v>
      </c>
      <c r="Q6382" s="1">
        <v>0.09</v>
      </c>
      <c r="R6382">
        <v>2.88</v>
      </c>
      <c r="S6382">
        <v>0.7</v>
      </c>
      <c r="T6382">
        <f t="shared" si="99"/>
        <v>60.48</v>
      </c>
    </row>
    <row r="6383" spans="1:20" x14ac:dyDescent="0.3">
      <c r="A6383">
        <v>6382</v>
      </c>
      <c r="B6383">
        <v>86898</v>
      </c>
      <c r="C6383" t="s">
        <v>2116</v>
      </c>
      <c r="D6383" t="s">
        <v>20</v>
      </c>
      <c r="E6383" t="s">
        <v>39</v>
      </c>
      <c r="F6383" t="s">
        <v>22</v>
      </c>
      <c r="G6383" t="s">
        <v>23</v>
      </c>
      <c r="H6383" t="s">
        <v>78</v>
      </c>
      <c r="I6383" t="s">
        <v>28</v>
      </c>
      <c r="J6383" t="s">
        <v>36</v>
      </c>
      <c r="K6383" t="s">
        <v>231</v>
      </c>
      <c r="L6383" t="s">
        <v>192</v>
      </c>
      <c r="M6383" t="s">
        <v>326</v>
      </c>
      <c r="N6383" s="2">
        <v>40198</v>
      </c>
      <c r="O6383" s="2">
        <v>40199</v>
      </c>
      <c r="P6383">
        <v>9</v>
      </c>
      <c r="Q6383" s="1">
        <v>0.02</v>
      </c>
      <c r="R6383">
        <v>60.22</v>
      </c>
      <c r="S6383">
        <v>3.5</v>
      </c>
      <c r="T6383">
        <f t="shared" si="99"/>
        <v>541.98</v>
      </c>
    </row>
    <row r="6384" spans="1:20" x14ac:dyDescent="0.3">
      <c r="A6384">
        <v>6383</v>
      </c>
      <c r="B6384">
        <v>91063</v>
      </c>
      <c r="C6384" t="s">
        <v>2066</v>
      </c>
      <c r="D6384" t="s">
        <v>20</v>
      </c>
      <c r="E6384" t="s">
        <v>21</v>
      </c>
      <c r="F6384" t="s">
        <v>47</v>
      </c>
      <c r="G6384" t="s">
        <v>93</v>
      </c>
      <c r="H6384" t="s">
        <v>206</v>
      </c>
      <c r="I6384" t="s">
        <v>28</v>
      </c>
      <c r="J6384" t="s">
        <v>36</v>
      </c>
      <c r="K6384" t="s">
        <v>1138</v>
      </c>
      <c r="L6384" t="s">
        <v>44</v>
      </c>
      <c r="M6384" t="s">
        <v>167</v>
      </c>
      <c r="N6384" s="2">
        <v>40316</v>
      </c>
      <c r="O6384" s="2">
        <v>40316</v>
      </c>
      <c r="P6384">
        <v>14</v>
      </c>
      <c r="Q6384" s="1">
        <v>0.09</v>
      </c>
      <c r="R6384">
        <v>20.99</v>
      </c>
      <c r="S6384">
        <v>0.99</v>
      </c>
      <c r="T6384">
        <f t="shared" si="99"/>
        <v>293.85999999999996</v>
      </c>
    </row>
    <row r="6385" spans="1:20" x14ac:dyDescent="0.3">
      <c r="A6385">
        <v>6384</v>
      </c>
      <c r="B6385">
        <v>91063</v>
      </c>
      <c r="C6385" t="s">
        <v>798</v>
      </c>
      <c r="D6385" t="s">
        <v>38</v>
      </c>
      <c r="E6385" t="s">
        <v>39</v>
      </c>
      <c r="F6385" t="s">
        <v>31</v>
      </c>
      <c r="G6385" t="s">
        <v>93</v>
      </c>
      <c r="H6385" t="s">
        <v>78</v>
      </c>
      <c r="I6385" t="s">
        <v>28</v>
      </c>
      <c r="J6385" t="s">
        <v>36</v>
      </c>
      <c r="K6385" t="s">
        <v>184</v>
      </c>
      <c r="L6385" t="s">
        <v>192</v>
      </c>
      <c r="M6385" t="s">
        <v>66</v>
      </c>
      <c r="N6385" s="2">
        <v>40316</v>
      </c>
      <c r="O6385" s="2">
        <v>40317</v>
      </c>
      <c r="P6385">
        <v>5</v>
      </c>
      <c r="Q6385" s="1">
        <v>0.1</v>
      </c>
      <c r="R6385">
        <v>3.36</v>
      </c>
      <c r="S6385">
        <v>6.27</v>
      </c>
      <c r="T6385">
        <f t="shared" si="99"/>
        <v>16.8</v>
      </c>
    </row>
    <row r="6386" spans="1:20" x14ac:dyDescent="0.3">
      <c r="A6386">
        <v>6385</v>
      </c>
      <c r="B6386">
        <v>91063</v>
      </c>
      <c r="C6386" t="s">
        <v>1887</v>
      </c>
      <c r="D6386" t="s">
        <v>20</v>
      </c>
      <c r="E6386" t="s">
        <v>39</v>
      </c>
      <c r="F6386" t="s">
        <v>31</v>
      </c>
      <c r="G6386" t="s">
        <v>93</v>
      </c>
      <c r="H6386" t="s">
        <v>89</v>
      </c>
      <c r="I6386" t="s">
        <v>28</v>
      </c>
      <c r="J6386" t="s">
        <v>36</v>
      </c>
      <c r="K6386" t="s">
        <v>163</v>
      </c>
      <c r="L6386" t="s">
        <v>192</v>
      </c>
      <c r="M6386" t="s">
        <v>178</v>
      </c>
      <c r="N6386" s="2">
        <v>40316</v>
      </c>
      <c r="O6386" s="2">
        <v>40318</v>
      </c>
      <c r="P6386">
        <v>2</v>
      </c>
      <c r="Q6386" s="1">
        <v>7.0000000000000007E-2</v>
      </c>
      <c r="R6386">
        <v>12.28</v>
      </c>
      <c r="S6386">
        <v>4.8600000000000003</v>
      </c>
      <c r="T6386">
        <f t="shared" si="99"/>
        <v>24.56</v>
      </c>
    </row>
    <row r="6387" spans="1:20" x14ac:dyDescent="0.3">
      <c r="A6387">
        <v>6386</v>
      </c>
      <c r="B6387">
        <v>87589</v>
      </c>
      <c r="C6387" t="s">
        <v>2349</v>
      </c>
      <c r="D6387" t="s">
        <v>20</v>
      </c>
      <c r="E6387" t="s">
        <v>187</v>
      </c>
      <c r="F6387" t="s">
        <v>22</v>
      </c>
      <c r="G6387" t="s">
        <v>32</v>
      </c>
      <c r="H6387" t="s">
        <v>219</v>
      </c>
      <c r="I6387" t="s">
        <v>28</v>
      </c>
      <c r="J6387" t="s">
        <v>36</v>
      </c>
      <c r="K6387" t="s">
        <v>71</v>
      </c>
      <c r="L6387" t="s">
        <v>746</v>
      </c>
      <c r="M6387" t="s">
        <v>232</v>
      </c>
      <c r="N6387" s="2">
        <v>40555</v>
      </c>
      <c r="O6387" s="2">
        <v>40556</v>
      </c>
      <c r="P6387">
        <v>1</v>
      </c>
      <c r="Q6387" s="1">
        <v>0.02</v>
      </c>
      <c r="R6387">
        <v>71.37</v>
      </c>
      <c r="S6387">
        <v>69</v>
      </c>
      <c r="T6387">
        <f t="shared" si="99"/>
        <v>71.37</v>
      </c>
    </row>
    <row r="6388" spans="1:20" x14ac:dyDescent="0.3">
      <c r="A6388">
        <v>6387</v>
      </c>
      <c r="B6388">
        <v>86550</v>
      </c>
      <c r="C6388" t="s">
        <v>733</v>
      </c>
      <c r="D6388" t="s">
        <v>20</v>
      </c>
      <c r="E6388" t="s">
        <v>39</v>
      </c>
      <c r="F6388" t="s">
        <v>31</v>
      </c>
      <c r="G6388" t="s">
        <v>41</v>
      </c>
      <c r="H6388" t="s">
        <v>78</v>
      </c>
      <c r="I6388" t="s">
        <v>28</v>
      </c>
      <c r="J6388" t="s">
        <v>36</v>
      </c>
      <c r="K6388" t="s">
        <v>62</v>
      </c>
      <c r="L6388" t="s">
        <v>44</v>
      </c>
      <c r="M6388" t="s">
        <v>375</v>
      </c>
      <c r="N6388" s="2">
        <v>41002</v>
      </c>
      <c r="O6388" s="2">
        <v>41004</v>
      </c>
      <c r="P6388">
        <v>14</v>
      </c>
      <c r="Q6388" s="1">
        <v>0</v>
      </c>
      <c r="R6388">
        <v>3.14</v>
      </c>
      <c r="S6388">
        <v>1.1399999999999999</v>
      </c>
      <c r="T6388">
        <f t="shared" si="99"/>
        <v>43.96</v>
      </c>
    </row>
    <row r="6389" spans="1:20" x14ac:dyDescent="0.3">
      <c r="A6389">
        <v>6388</v>
      </c>
      <c r="B6389">
        <v>89007</v>
      </c>
      <c r="C6389" t="s">
        <v>1631</v>
      </c>
      <c r="D6389" t="s">
        <v>38</v>
      </c>
      <c r="E6389" t="s">
        <v>21</v>
      </c>
      <c r="F6389" t="s">
        <v>31</v>
      </c>
      <c r="G6389" t="s">
        <v>32</v>
      </c>
      <c r="H6389" t="s">
        <v>33</v>
      </c>
      <c r="I6389" t="s">
        <v>28</v>
      </c>
      <c r="J6389" t="s">
        <v>36</v>
      </c>
      <c r="K6389" t="s">
        <v>201</v>
      </c>
      <c r="L6389" t="s">
        <v>192</v>
      </c>
      <c r="M6389" t="s">
        <v>131</v>
      </c>
      <c r="N6389" s="2">
        <v>40490</v>
      </c>
      <c r="O6389" s="2">
        <v>40491</v>
      </c>
      <c r="P6389">
        <v>20</v>
      </c>
      <c r="Q6389" s="1">
        <v>0.05</v>
      </c>
      <c r="R6389">
        <v>83.1</v>
      </c>
      <c r="S6389">
        <v>6.13</v>
      </c>
      <c r="T6389">
        <f t="shared" si="99"/>
        <v>1662</v>
      </c>
    </row>
    <row r="6390" spans="1:20" x14ac:dyDescent="0.3">
      <c r="A6390">
        <v>6389</v>
      </c>
      <c r="B6390">
        <v>86175</v>
      </c>
      <c r="C6390" t="s">
        <v>920</v>
      </c>
      <c r="D6390" t="s">
        <v>20</v>
      </c>
      <c r="E6390" t="s">
        <v>187</v>
      </c>
      <c r="F6390" t="s">
        <v>31</v>
      </c>
      <c r="G6390" t="s">
        <v>41</v>
      </c>
      <c r="H6390" t="s">
        <v>219</v>
      </c>
      <c r="I6390" t="s">
        <v>28</v>
      </c>
      <c r="J6390" t="s">
        <v>36</v>
      </c>
      <c r="K6390" t="s">
        <v>101</v>
      </c>
      <c r="L6390" t="s">
        <v>706</v>
      </c>
      <c r="M6390" t="s">
        <v>35</v>
      </c>
      <c r="N6390" s="2">
        <v>40678</v>
      </c>
      <c r="O6390" s="2">
        <v>40678</v>
      </c>
      <c r="P6390">
        <v>17</v>
      </c>
      <c r="Q6390" s="1">
        <v>0</v>
      </c>
      <c r="R6390">
        <v>20.98</v>
      </c>
      <c r="S6390">
        <v>21.2</v>
      </c>
      <c r="T6390">
        <f t="shared" si="99"/>
        <v>356.66</v>
      </c>
    </row>
    <row r="6391" spans="1:20" x14ac:dyDescent="0.3">
      <c r="A6391">
        <v>6390</v>
      </c>
      <c r="B6391">
        <v>86175</v>
      </c>
      <c r="C6391" t="s">
        <v>1776</v>
      </c>
      <c r="D6391" t="s">
        <v>20</v>
      </c>
      <c r="E6391" t="s">
        <v>39</v>
      </c>
      <c r="F6391" t="s">
        <v>31</v>
      </c>
      <c r="G6391" t="s">
        <v>41</v>
      </c>
      <c r="H6391" t="s">
        <v>94</v>
      </c>
      <c r="I6391" t="s">
        <v>28</v>
      </c>
      <c r="J6391" t="s">
        <v>36</v>
      </c>
      <c r="K6391" t="s">
        <v>274</v>
      </c>
      <c r="L6391" t="s">
        <v>44</v>
      </c>
      <c r="M6391" t="s">
        <v>35</v>
      </c>
      <c r="N6391" s="2">
        <v>40678</v>
      </c>
      <c r="O6391" s="2">
        <v>40679</v>
      </c>
      <c r="P6391">
        <v>12</v>
      </c>
      <c r="Q6391" s="1">
        <v>7.0000000000000007E-2</v>
      </c>
      <c r="R6391">
        <v>9.68</v>
      </c>
      <c r="S6391">
        <v>2.0299999999999998</v>
      </c>
      <c r="T6391">
        <f t="shared" si="99"/>
        <v>116.16</v>
      </c>
    </row>
    <row r="6392" spans="1:20" x14ac:dyDescent="0.3">
      <c r="A6392">
        <v>6391</v>
      </c>
      <c r="B6392">
        <v>86250</v>
      </c>
      <c r="C6392" t="s">
        <v>652</v>
      </c>
      <c r="D6392" t="s">
        <v>38</v>
      </c>
      <c r="E6392" t="s">
        <v>187</v>
      </c>
      <c r="F6392" t="s">
        <v>22</v>
      </c>
      <c r="G6392" t="s">
        <v>32</v>
      </c>
      <c r="H6392" t="s">
        <v>217</v>
      </c>
      <c r="I6392" t="s">
        <v>28</v>
      </c>
      <c r="J6392" t="s">
        <v>36</v>
      </c>
      <c r="K6392" t="s">
        <v>158</v>
      </c>
      <c r="L6392" t="s">
        <v>44</v>
      </c>
      <c r="M6392" t="s">
        <v>80</v>
      </c>
      <c r="N6392" s="2">
        <v>40526</v>
      </c>
      <c r="O6392" s="2">
        <v>40527</v>
      </c>
      <c r="P6392">
        <v>4</v>
      </c>
      <c r="Q6392" s="1">
        <v>0.03</v>
      </c>
      <c r="R6392">
        <v>13.73</v>
      </c>
      <c r="S6392">
        <v>6.85</v>
      </c>
      <c r="T6392">
        <f t="shared" si="99"/>
        <v>54.92</v>
      </c>
    </row>
    <row r="6393" spans="1:20" x14ac:dyDescent="0.3">
      <c r="A6393">
        <v>6392</v>
      </c>
      <c r="B6393">
        <v>91484</v>
      </c>
      <c r="C6393" t="s">
        <v>624</v>
      </c>
      <c r="D6393" t="s">
        <v>20</v>
      </c>
      <c r="E6393" t="s">
        <v>39</v>
      </c>
      <c r="F6393" t="s">
        <v>40</v>
      </c>
      <c r="G6393" t="s">
        <v>48</v>
      </c>
      <c r="H6393" t="s">
        <v>89</v>
      </c>
      <c r="I6393" t="s">
        <v>28</v>
      </c>
      <c r="J6393" t="s">
        <v>36</v>
      </c>
      <c r="K6393" t="s">
        <v>138</v>
      </c>
      <c r="L6393" t="s">
        <v>192</v>
      </c>
      <c r="M6393" t="s">
        <v>264</v>
      </c>
      <c r="N6393" s="2">
        <v>41050</v>
      </c>
      <c r="O6393" s="2">
        <v>41054</v>
      </c>
      <c r="P6393">
        <v>19</v>
      </c>
      <c r="Q6393" s="1">
        <v>0.01</v>
      </c>
      <c r="R6393">
        <v>2.88</v>
      </c>
      <c r="S6393">
        <v>0.99</v>
      </c>
      <c r="T6393">
        <f t="shared" si="99"/>
        <v>54.72</v>
      </c>
    </row>
    <row r="6394" spans="1:20" x14ac:dyDescent="0.3">
      <c r="A6394">
        <v>6393</v>
      </c>
      <c r="B6394">
        <v>91011</v>
      </c>
      <c r="C6394" t="s">
        <v>100</v>
      </c>
      <c r="D6394" t="s">
        <v>20</v>
      </c>
      <c r="E6394" t="s">
        <v>187</v>
      </c>
      <c r="F6394" t="s">
        <v>31</v>
      </c>
      <c r="G6394" t="s">
        <v>93</v>
      </c>
      <c r="H6394" t="s">
        <v>225</v>
      </c>
      <c r="I6394" t="s">
        <v>28</v>
      </c>
      <c r="J6394" t="s">
        <v>36</v>
      </c>
      <c r="K6394" t="s">
        <v>226</v>
      </c>
      <c r="L6394" t="s">
        <v>44</v>
      </c>
      <c r="M6394" t="s">
        <v>631</v>
      </c>
      <c r="N6394" s="2">
        <v>40739</v>
      </c>
      <c r="O6394" s="2">
        <v>40742</v>
      </c>
      <c r="P6394">
        <v>9</v>
      </c>
      <c r="Q6394" s="1">
        <v>0.1</v>
      </c>
      <c r="R6394">
        <v>7.59</v>
      </c>
      <c r="S6394">
        <v>4</v>
      </c>
      <c r="T6394">
        <f t="shared" si="99"/>
        <v>68.31</v>
      </c>
    </row>
    <row r="6395" spans="1:20" x14ac:dyDescent="0.3">
      <c r="A6395">
        <v>6394</v>
      </c>
      <c r="B6395">
        <v>87848</v>
      </c>
      <c r="C6395" t="s">
        <v>1944</v>
      </c>
      <c r="D6395" t="s">
        <v>578</v>
      </c>
      <c r="E6395" t="s">
        <v>187</v>
      </c>
      <c r="F6395" t="s">
        <v>47</v>
      </c>
      <c r="G6395" t="s">
        <v>93</v>
      </c>
      <c r="H6395" t="s">
        <v>217</v>
      </c>
      <c r="I6395" t="s">
        <v>28</v>
      </c>
      <c r="J6395" t="s">
        <v>36</v>
      </c>
      <c r="K6395" t="s">
        <v>282</v>
      </c>
      <c r="L6395" t="s">
        <v>330</v>
      </c>
      <c r="M6395" t="s">
        <v>160</v>
      </c>
      <c r="N6395" s="2">
        <v>40879</v>
      </c>
      <c r="O6395" s="2">
        <v>40880</v>
      </c>
      <c r="P6395">
        <v>6</v>
      </c>
      <c r="Q6395" s="1">
        <v>0.01</v>
      </c>
      <c r="R6395">
        <v>58.14</v>
      </c>
      <c r="S6395">
        <v>36.61</v>
      </c>
      <c r="T6395">
        <f t="shared" si="99"/>
        <v>348.84000000000003</v>
      </c>
    </row>
    <row r="6396" spans="1:20" x14ac:dyDescent="0.3">
      <c r="A6396">
        <v>6395</v>
      </c>
      <c r="B6396">
        <v>89267</v>
      </c>
      <c r="C6396" t="s">
        <v>443</v>
      </c>
      <c r="D6396" t="s">
        <v>578</v>
      </c>
      <c r="E6396" t="s">
        <v>187</v>
      </c>
      <c r="F6396" t="s">
        <v>22</v>
      </c>
      <c r="G6396" t="s">
        <v>23</v>
      </c>
      <c r="H6396" t="s">
        <v>188</v>
      </c>
      <c r="I6396" t="s">
        <v>28</v>
      </c>
      <c r="J6396" t="s">
        <v>36</v>
      </c>
      <c r="K6396" t="s">
        <v>228</v>
      </c>
      <c r="L6396" t="s">
        <v>330</v>
      </c>
      <c r="M6396" t="s">
        <v>227</v>
      </c>
      <c r="N6396" s="2">
        <v>41402</v>
      </c>
      <c r="O6396" s="2">
        <v>41403</v>
      </c>
      <c r="P6396">
        <v>6</v>
      </c>
      <c r="Q6396" s="1">
        <v>0.04</v>
      </c>
      <c r="R6396">
        <v>212.6</v>
      </c>
      <c r="S6396">
        <v>52.2</v>
      </c>
      <c r="T6396">
        <f t="shared" si="99"/>
        <v>1275.5999999999999</v>
      </c>
    </row>
    <row r="6397" spans="1:20" x14ac:dyDescent="0.3">
      <c r="A6397">
        <v>6396</v>
      </c>
      <c r="B6397">
        <v>89267</v>
      </c>
      <c r="C6397" t="s">
        <v>766</v>
      </c>
      <c r="D6397" t="s">
        <v>20</v>
      </c>
      <c r="E6397" t="s">
        <v>39</v>
      </c>
      <c r="F6397" t="s">
        <v>22</v>
      </c>
      <c r="G6397" t="s">
        <v>23</v>
      </c>
      <c r="H6397" t="s">
        <v>94</v>
      </c>
      <c r="I6397" t="s">
        <v>28</v>
      </c>
      <c r="J6397" t="s">
        <v>36</v>
      </c>
      <c r="K6397" t="s">
        <v>172</v>
      </c>
      <c r="L6397" t="s">
        <v>44</v>
      </c>
      <c r="M6397" t="s">
        <v>331</v>
      </c>
      <c r="N6397" s="2">
        <v>41402</v>
      </c>
      <c r="O6397" s="2">
        <v>41403</v>
      </c>
      <c r="P6397">
        <v>6</v>
      </c>
      <c r="Q6397" s="1">
        <v>0.08</v>
      </c>
      <c r="R6397">
        <v>3.28</v>
      </c>
      <c r="S6397">
        <v>2.31</v>
      </c>
      <c r="T6397">
        <f t="shared" si="99"/>
        <v>19.68</v>
      </c>
    </row>
    <row r="6398" spans="1:20" x14ac:dyDescent="0.3">
      <c r="A6398">
        <v>6397</v>
      </c>
      <c r="B6398">
        <v>86917</v>
      </c>
      <c r="C6398" t="s">
        <v>1597</v>
      </c>
      <c r="D6398" t="s">
        <v>20</v>
      </c>
      <c r="E6398" t="s">
        <v>21</v>
      </c>
      <c r="F6398" t="s">
        <v>22</v>
      </c>
      <c r="G6398" t="s">
        <v>23</v>
      </c>
      <c r="H6398" t="s">
        <v>24</v>
      </c>
      <c r="I6398" t="s">
        <v>28</v>
      </c>
      <c r="J6398" t="s">
        <v>36</v>
      </c>
      <c r="K6398" t="s">
        <v>1447</v>
      </c>
      <c r="L6398" t="s">
        <v>192</v>
      </c>
      <c r="M6398" t="s">
        <v>246</v>
      </c>
      <c r="N6398" s="2">
        <v>41060</v>
      </c>
      <c r="O6398" s="2">
        <v>41062</v>
      </c>
      <c r="P6398">
        <v>6</v>
      </c>
      <c r="Q6398" s="1">
        <v>0.08</v>
      </c>
      <c r="R6398">
        <v>39.979999999999997</v>
      </c>
      <c r="S6398">
        <v>4</v>
      </c>
      <c r="T6398">
        <f t="shared" si="99"/>
        <v>239.88</v>
      </c>
    </row>
    <row r="6399" spans="1:20" x14ac:dyDescent="0.3">
      <c r="A6399">
        <v>6398</v>
      </c>
      <c r="B6399">
        <v>86917</v>
      </c>
      <c r="C6399" t="s">
        <v>1597</v>
      </c>
      <c r="D6399" t="s">
        <v>20</v>
      </c>
      <c r="E6399" t="s">
        <v>39</v>
      </c>
      <c r="F6399" t="s">
        <v>22</v>
      </c>
      <c r="G6399" t="s">
        <v>23</v>
      </c>
      <c r="H6399" t="s">
        <v>42</v>
      </c>
      <c r="I6399" t="s">
        <v>28</v>
      </c>
      <c r="J6399" t="s">
        <v>36</v>
      </c>
      <c r="K6399" t="s">
        <v>98</v>
      </c>
      <c r="L6399" t="s">
        <v>192</v>
      </c>
      <c r="M6399" t="s">
        <v>227</v>
      </c>
      <c r="N6399" s="2">
        <v>41060</v>
      </c>
      <c r="O6399" s="2">
        <v>41061</v>
      </c>
      <c r="P6399">
        <v>7</v>
      </c>
      <c r="Q6399" s="1">
        <v>0.05</v>
      </c>
      <c r="R6399">
        <v>6.68</v>
      </c>
      <c r="S6399">
        <v>5.66</v>
      </c>
      <c r="T6399">
        <f t="shared" si="99"/>
        <v>46.76</v>
      </c>
    </row>
    <row r="6400" spans="1:20" x14ac:dyDescent="0.3">
      <c r="A6400">
        <v>6399</v>
      </c>
      <c r="B6400">
        <v>87842</v>
      </c>
      <c r="C6400" t="s">
        <v>1454</v>
      </c>
      <c r="D6400" t="s">
        <v>20</v>
      </c>
      <c r="E6400" t="s">
        <v>39</v>
      </c>
      <c r="F6400" t="s">
        <v>31</v>
      </c>
      <c r="G6400" t="s">
        <v>23</v>
      </c>
      <c r="H6400" t="s">
        <v>94</v>
      </c>
      <c r="I6400" t="s">
        <v>28</v>
      </c>
      <c r="J6400" t="s">
        <v>36</v>
      </c>
      <c r="K6400" t="s">
        <v>101</v>
      </c>
      <c r="L6400" t="s">
        <v>192</v>
      </c>
      <c r="M6400" t="s">
        <v>91</v>
      </c>
      <c r="N6400" s="2">
        <v>41138</v>
      </c>
      <c r="O6400" s="2">
        <v>41139</v>
      </c>
      <c r="P6400">
        <v>11</v>
      </c>
      <c r="Q6400" s="1">
        <v>0.08</v>
      </c>
      <c r="R6400">
        <v>5.98</v>
      </c>
      <c r="S6400">
        <v>5.46</v>
      </c>
      <c r="T6400">
        <f t="shared" si="99"/>
        <v>65.78</v>
      </c>
    </row>
    <row r="6401" spans="1:20" x14ac:dyDescent="0.3">
      <c r="A6401">
        <v>6400</v>
      </c>
      <c r="B6401">
        <v>87842</v>
      </c>
      <c r="C6401" t="s">
        <v>673</v>
      </c>
      <c r="D6401" t="s">
        <v>20</v>
      </c>
      <c r="E6401" t="s">
        <v>39</v>
      </c>
      <c r="F6401" t="s">
        <v>31</v>
      </c>
      <c r="G6401" t="s">
        <v>23</v>
      </c>
      <c r="H6401" t="s">
        <v>61</v>
      </c>
      <c r="I6401" t="s">
        <v>28</v>
      </c>
      <c r="J6401" t="s">
        <v>36</v>
      </c>
      <c r="K6401" t="s">
        <v>62</v>
      </c>
      <c r="L6401" t="s">
        <v>192</v>
      </c>
      <c r="M6401" t="s">
        <v>102</v>
      </c>
      <c r="N6401" s="2">
        <v>41138</v>
      </c>
      <c r="O6401" s="2">
        <v>41140</v>
      </c>
      <c r="P6401">
        <v>18</v>
      </c>
      <c r="Q6401" s="1">
        <v>0.04</v>
      </c>
      <c r="R6401">
        <v>2.89</v>
      </c>
      <c r="S6401">
        <v>0.5</v>
      </c>
      <c r="T6401">
        <f t="shared" si="99"/>
        <v>52.02</v>
      </c>
    </row>
    <row r="6402" spans="1:20" x14ac:dyDescent="0.3">
      <c r="A6402">
        <v>6401</v>
      </c>
      <c r="B6402">
        <v>85918</v>
      </c>
      <c r="C6402" t="s">
        <v>412</v>
      </c>
      <c r="D6402" t="s">
        <v>20</v>
      </c>
      <c r="E6402" t="s">
        <v>39</v>
      </c>
      <c r="F6402" t="s">
        <v>40</v>
      </c>
      <c r="G6402" t="s">
        <v>23</v>
      </c>
      <c r="H6402" t="s">
        <v>61</v>
      </c>
      <c r="I6402" t="s">
        <v>28</v>
      </c>
      <c r="J6402" t="s">
        <v>36</v>
      </c>
      <c r="K6402" t="s">
        <v>274</v>
      </c>
      <c r="L6402" t="s">
        <v>192</v>
      </c>
      <c r="M6402" t="s">
        <v>393</v>
      </c>
      <c r="N6402" s="2">
        <v>40594</v>
      </c>
      <c r="O6402" s="2">
        <v>40596</v>
      </c>
      <c r="P6402">
        <v>6</v>
      </c>
      <c r="Q6402" s="1">
        <v>7.0000000000000007E-2</v>
      </c>
      <c r="R6402">
        <v>4.9800000000000004</v>
      </c>
      <c r="S6402">
        <v>4.72</v>
      </c>
      <c r="T6402">
        <f t="shared" si="99"/>
        <v>29.880000000000003</v>
      </c>
    </row>
    <row r="6403" spans="1:20" x14ac:dyDescent="0.3">
      <c r="A6403">
        <v>6402</v>
      </c>
      <c r="B6403">
        <v>87546</v>
      </c>
      <c r="C6403" t="s">
        <v>1675</v>
      </c>
      <c r="D6403" t="s">
        <v>20</v>
      </c>
      <c r="E6403" t="s">
        <v>21</v>
      </c>
      <c r="F6403" t="s">
        <v>22</v>
      </c>
      <c r="G6403" t="s">
        <v>23</v>
      </c>
      <c r="H6403" t="s">
        <v>206</v>
      </c>
      <c r="I6403" t="s">
        <v>28</v>
      </c>
      <c r="J6403" t="s">
        <v>36</v>
      </c>
      <c r="K6403" t="s">
        <v>1447</v>
      </c>
      <c r="L6403" t="s">
        <v>26</v>
      </c>
      <c r="M6403" t="s">
        <v>232</v>
      </c>
      <c r="N6403" s="2">
        <v>41391</v>
      </c>
      <c r="O6403" s="2">
        <v>41393</v>
      </c>
      <c r="P6403">
        <v>8</v>
      </c>
      <c r="Q6403" s="1">
        <v>7.0000000000000007E-2</v>
      </c>
      <c r="R6403">
        <v>115.79</v>
      </c>
      <c r="S6403">
        <v>1.99</v>
      </c>
      <c r="T6403">
        <f t="shared" ref="T6403:T6466" si="100">R6403*P6403</f>
        <v>926.32</v>
      </c>
    </row>
    <row r="6404" spans="1:20" x14ac:dyDescent="0.3">
      <c r="A6404">
        <v>6403</v>
      </c>
      <c r="B6404">
        <v>87546</v>
      </c>
      <c r="C6404" t="s">
        <v>1675</v>
      </c>
      <c r="D6404" t="s">
        <v>20</v>
      </c>
      <c r="E6404" t="s">
        <v>39</v>
      </c>
      <c r="F6404" t="s">
        <v>22</v>
      </c>
      <c r="G6404" t="s">
        <v>23</v>
      </c>
      <c r="H6404" t="s">
        <v>42</v>
      </c>
      <c r="I6404" t="s">
        <v>28</v>
      </c>
      <c r="J6404" t="s">
        <v>36</v>
      </c>
      <c r="K6404" t="s">
        <v>154</v>
      </c>
      <c r="L6404" t="s">
        <v>44</v>
      </c>
      <c r="M6404" t="s">
        <v>80</v>
      </c>
      <c r="N6404" s="2">
        <v>41391</v>
      </c>
      <c r="O6404" s="2">
        <v>41394</v>
      </c>
      <c r="P6404">
        <v>1</v>
      </c>
      <c r="Q6404" s="1">
        <v>0.02</v>
      </c>
      <c r="R6404">
        <v>37.44</v>
      </c>
      <c r="S6404">
        <v>4.2699999999999996</v>
      </c>
      <c r="T6404">
        <f t="shared" si="100"/>
        <v>37.44</v>
      </c>
    </row>
    <row r="6405" spans="1:20" x14ac:dyDescent="0.3">
      <c r="A6405">
        <v>6404</v>
      </c>
      <c r="B6405">
        <v>90121</v>
      </c>
      <c r="C6405" t="s">
        <v>1533</v>
      </c>
      <c r="D6405" t="s">
        <v>20</v>
      </c>
      <c r="E6405" t="s">
        <v>39</v>
      </c>
      <c r="F6405" t="s">
        <v>31</v>
      </c>
      <c r="G6405" t="s">
        <v>23</v>
      </c>
      <c r="H6405" t="s">
        <v>54</v>
      </c>
      <c r="I6405" t="s">
        <v>28</v>
      </c>
      <c r="J6405" t="s">
        <v>36</v>
      </c>
      <c r="K6405" t="s">
        <v>98</v>
      </c>
      <c r="L6405" t="s">
        <v>192</v>
      </c>
      <c r="M6405" t="s">
        <v>91</v>
      </c>
      <c r="N6405" s="2">
        <v>40296</v>
      </c>
      <c r="O6405" s="2">
        <v>40297</v>
      </c>
      <c r="P6405">
        <v>3</v>
      </c>
      <c r="Q6405" s="1">
        <v>0.05</v>
      </c>
      <c r="R6405">
        <v>6.48</v>
      </c>
      <c r="S6405">
        <v>6.22</v>
      </c>
      <c r="T6405">
        <f t="shared" si="100"/>
        <v>19.440000000000001</v>
      </c>
    </row>
    <row r="6406" spans="1:20" x14ac:dyDescent="0.3">
      <c r="A6406">
        <v>6405</v>
      </c>
      <c r="B6406">
        <v>90109</v>
      </c>
      <c r="C6406" t="s">
        <v>1869</v>
      </c>
      <c r="D6406" t="s">
        <v>20</v>
      </c>
      <c r="E6406" t="s">
        <v>39</v>
      </c>
      <c r="F6406" t="s">
        <v>22</v>
      </c>
      <c r="G6406" t="s">
        <v>48</v>
      </c>
      <c r="H6406" t="s">
        <v>89</v>
      </c>
      <c r="I6406" t="s">
        <v>28</v>
      </c>
      <c r="J6406" t="s">
        <v>76</v>
      </c>
      <c r="K6406" t="s">
        <v>95</v>
      </c>
      <c r="L6406" t="s">
        <v>192</v>
      </c>
      <c r="M6406" t="s">
        <v>190</v>
      </c>
      <c r="N6406" s="2">
        <v>40303</v>
      </c>
      <c r="O6406" s="2">
        <v>40303</v>
      </c>
      <c r="P6406">
        <v>17</v>
      </c>
      <c r="Q6406" s="1">
        <v>0.04</v>
      </c>
      <c r="R6406">
        <v>120.98</v>
      </c>
      <c r="S6406">
        <v>3.99</v>
      </c>
      <c r="T6406">
        <f t="shared" si="100"/>
        <v>2056.66</v>
      </c>
    </row>
    <row r="6407" spans="1:20" x14ac:dyDescent="0.3">
      <c r="A6407">
        <v>6406</v>
      </c>
      <c r="B6407">
        <v>90109</v>
      </c>
      <c r="C6407" t="s">
        <v>1869</v>
      </c>
      <c r="D6407" t="s">
        <v>20</v>
      </c>
      <c r="E6407" t="s">
        <v>21</v>
      </c>
      <c r="F6407" t="s">
        <v>22</v>
      </c>
      <c r="G6407" t="s">
        <v>48</v>
      </c>
      <c r="H6407" t="s">
        <v>203</v>
      </c>
      <c r="I6407" t="s">
        <v>28</v>
      </c>
      <c r="J6407" t="s">
        <v>76</v>
      </c>
      <c r="K6407" t="s">
        <v>1254</v>
      </c>
      <c r="L6407" t="s">
        <v>26</v>
      </c>
      <c r="M6407" t="s">
        <v>326</v>
      </c>
      <c r="N6407" s="2">
        <v>40303</v>
      </c>
      <c r="O6407" s="2">
        <v>40303</v>
      </c>
      <c r="P6407">
        <v>4</v>
      </c>
      <c r="Q6407" s="1">
        <v>0.02</v>
      </c>
      <c r="R6407">
        <v>55.99</v>
      </c>
      <c r="S6407">
        <v>5</v>
      </c>
      <c r="T6407">
        <f t="shared" si="100"/>
        <v>223.96</v>
      </c>
    </row>
    <row r="6408" spans="1:20" x14ac:dyDescent="0.3">
      <c r="A6408">
        <v>6407</v>
      </c>
      <c r="B6408">
        <v>90109</v>
      </c>
      <c r="C6408" t="s">
        <v>1945</v>
      </c>
      <c r="D6408" t="s">
        <v>578</v>
      </c>
      <c r="E6408" t="s">
        <v>187</v>
      </c>
      <c r="F6408" t="s">
        <v>22</v>
      </c>
      <c r="G6408" t="s">
        <v>48</v>
      </c>
      <c r="H6408" t="s">
        <v>225</v>
      </c>
      <c r="I6408" t="s">
        <v>28</v>
      </c>
      <c r="J6408" t="s">
        <v>76</v>
      </c>
      <c r="K6408" t="s">
        <v>189</v>
      </c>
      <c r="L6408" t="s">
        <v>283</v>
      </c>
      <c r="M6408" t="s">
        <v>96</v>
      </c>
      <c r="N6408" s="2">
        <v>40303</v>
      </c>
      <c r="O6408" s="2">
        <v>40307</v>
      </c>
      <c r="P6408">
        <v>12</v>
      </c>
      <c r="Q6408" s="1">
        <v>0.05</v>
      </c>
      <c r="R6408">
        <v>23.99</v>
      </c>
      <c r="S6408">
        <v>15.68</v>
      </c>
      <c r="T6408">
        <f t="shared" si="100"/>
        <v>287.88</v>
      </c>
    </row>
    <row r="6409" spans="1:20" x14ac:dyDescent="0.3">
      <c r="A6409">
        <v>6408</v>
      </c>
      <c r="B6409">
        <v>89877</v>
      </c>
      <c r="C6409" t="s">
        <v>671</v>
      </c>
      <c r="D6409" t="s">
        <v>20</v>
      </c>
      <c r="E6409" t="s">
        <v>39</v>
      </c>
      <c r="F6409" t="s">
        <v>22</v>
      </c>
      <c r="G6409" t="s">
        <v>23</v>
      </c>
      <c r="H6409" t="s">
        <v>78</v>
      </c>
      <c r="I6409" t="s">
        <v>28</v>
      </c>
      <c r="J6409" t="s">
        <v>76</v>
      </c>
      <c r="K6409" t="s">
        <v>58</v>
      </c>
      <c r="L6409" t="s">
        <v>192</v>
      </c>
      <c r="M6409" t="s">
        <v>199</v>
      </c>
      <c r="N6409" s="2">
        <v>41263</v>
      </c>
      <c r="O6409" s="2">
        <v>41265</v>
      </c>
      <c r="P6409">
        <v>5</v>
      </c>
      <c r="Q6409" s="1">
        <v>7.0000000000000007E-2</v>
      </c>
      <c r="R6409">
        <v>7.31</v>
      </c>
      <c r="S6409">
        <v>0.5</v>
      </c>
      <c r="T6409">
        <f t="shared" si="100"/>
        <v>36.549999999999997</v>
      </c>
    </row>
    <row r="6410" spans="1:20" x14ac:dyDescent="0.3">
      <c r="A6410">
        <v>6409</v>
      </c>
      <c r="B6410">
        <v>89877</v>
      </c>
      <c r="C6410" t="s">
        <v>534</v>
      </c>
      <c r="D6410" t="s">
        <v>20</v>
      </c>
      <c r="E6410" t="s">
        <v>21</v>
      </c>
      <c r="F6410" t="s">
        <v>31</v>
      </c>
      <c r="G6410" t="s">
        <v>23</v>
      </c>
      <c r="H6410" t="s">
        <v>206</v>
      </c>
      <c r="I6410" t="s">
        <v>28</v>
      </c>
      <c r="J6410" t="s">
        <v>76</v>
      </c>
      <c r="K6410" t="s">
        <v>213</v>
      </c>
      <c r="L6410" t="s">
        <v>44</v>
      </c>
      <c r="M6410" t="s">
        <v>66</v>
      </c>
      <c r="N6410" s="2">
        <v>41263</v>
      </c>
      <c r="O6410" s="2">
        <v>41264</v>
      </c>
      <c r="P6410">
        <v>18</v>
      </c>
      <c r="Q6410" s="1">
        <v>7.0000000000000007E-2</v>
      </c>
      <c r="R6410">
        <v>85.99</v>
      </c>
      <c r="S6410">
        <v>0.99</v>
      </c>
      <c r="T6410">
        <f t="shared" si="100"/>
        <v>1547.82</v>
      </c>
    </row>
    <row r="6411" spans="1:20" x14ac:dyDescent="0.3">
      <c r="A6411">
        <v>6410</v>
      </c>
      <c r="B6411">
        <v>90170</v>
      </c>
      <c r="C6411" t="s">
        <v>73</v>
      </c>
      <c r="D6411" t="s">
        <v>20</v>
      </c>
      <c r="E6411" t="s">
        <v>39</v>
      </c>
      <c r="F6411" t="s">
        <v>40</v>
      </c>
      <c r="G6411" t="s">
        <v>48</v>
      </c>
      <c r="H6411" t="s">
        <v>61</v>
      </c>
      <c r="I6411" t="s">
        <v>28</v>
      </c>
      <c r="J6411" t="s">
        <v>76</v>
      </c>
      <c r="K6411" t="s">
        <v>74</v>
      </c>
      <c r="L6411" t="s">
        <v>44</v>
      </c>
      <c r="M6411" t="s">
        <v>75</v>
      </c>
      <c r="N6411" s="2">
        <v>41307</v>
      </c>
      <c r="O6411" s="2">
        <v>41307</v>
      </c>
      <c r="P6411">
        <v>10</v>
      </c>
      <c r="Q6411" s="1">
        <v>0.02</v>
      </c>
      <c r="R6411">
        <v>1.1399999999999999</v>
      </c>
      <c r="S6411">
        <v>0.7</v>
      </c>
      <c r="T6411">
        <f t="shared" si="100"/>
        <v>11.399999999999999</v>
      </c>
    </row>
    <row r="6412" spans="1:20" x14ac:dyDescent="0.3">
      <c r="A6412">
        <v>6411</v>
      </c>
      <c r="B6412">
        <v>86360</v>
      </c>
      <c r="C6412" t="s">
        <v>628</v>
      </c>
      <c r="D6412" t="s">
        <v>20</v>
      </c>
      <c r="E6412" t="s">
        <v>39</v>
      </c>
      <c r="F6412" t="s">
        <v>22</v>
      </c>
      <c r="G6412" t="s">
        <v>23</v>
      </c>
      <c r="H6412" t="s">
        <v>89</v>
      </c>
      <c r="I6412" t="s">
        <v>28</v>
      </c>
      <c r="J6412" t="s">
        <v>76</v>
      </c>
      <c r="K6412" t="s">
        <v>291</v>
      </c>
      <c r="L6412" t="s">
        <v>192</v>
      </c>
      <c r="M6412" t="s">
        <v>27</v>
      </c>
      <c r="N6412" s="2">
        <v>41016</v>
      </c>
      <c r="O6412" s="2">
        <v>41016</v>
      </c>
      <c r="P6412">
        <v>13</v>
      </c>
      <c r="Q6412" s="1">
        <v>0.03</v>
      </c>
      <c r="R6412">
        <v>40.98</v>
      </c>
      <c r="S6412">
        <v>2.99</v>
      </c>
      <c r="T6412">
        <f t="shared" si="100"/>
        <v>532.74</v>
      </c>
    </row>
    <row r="6413" spans="1:20" x14ac:dyDescent="0.3">
      <c r="A6413">
        <v>6412</v>
      </c>
      <c r="B6413">
        <v>86360</v>
      </c>
      <c r="C6413" t="s">
        <v>2062</v>
      </c>
      <c r="D6413" t="s">
        <v>20</v>
      </c>
      <c r="E6413" t="s">
        <v>39</v>
      </c>
      <c r="F6413" t="s">
        <v>22</v>
      </c>
      <c r="G6413" t="s">
        <v>23</v>
      </c>
      <c r="H6413" t="s">
        <v>42</v>
      </c>
      <c r="I6413" t="s">
        <v>28</v>
      </c>
      <c r="J6413" t="s">
        <v>76</v>
      </c>
      <c r="K6413" t="s">
        <v>181</v>
      </c>
      <c r="L6413" t="s">
        <v>192</v>
      </c>
      <c r="M6413" t="s">
        <v>80</v>
      </c>
      <c r="N6413" s="2">
        <v>41016</v>
      </c>
      <c r="O6413" s="2">
        <v>41016</v>
      </c>
      <c r="P6413">
        <v>4</v>
      </c>
      <c r="Q6413" s="1">
        <v>0.05</v>
      </c>
      <c r="R6413">
        <v>49.43</v>
      </c>
      <c r="S6413">
        <v>19.989999999999998</v>
      </c>
      <c r="T6413">
        <f t="shared" si="100"/>
        <v>197.72</v>
      </c>
    </row>
    <row r="6414" spans="1:20" x14ac:dyDescent="0.3">
      <c r="A6414">
        <v>6413</v>
      </c>
      <c r="B6414">
        <v>86820</v>
      </c>
      <c r="C6414" t="s">
        <v>1005</v>
      </c>
      <c r="D6414" t="s">
        <v>38</v>
      </c>
      <c r="E6414" t="s">
        <v>39</v>
      </c>
      <c r="F6414" t="s">
        <v>22</v>
      </c>
      <c r="G6414" t="s">
        <v>48</v>
      </c>
      <c r="H6414" t="s">
        <v>61</v>
      </c>
      <c r="I6414" t="s">
        <v>28</v>
      </c>
      <c r="J6414" t="s">
        <v>76</v>
      </c>
      <c r="K6414" t="s">
        <v>101</v>
      </c>
      <c r="L6414" t="s">
        <v>44</v>
      </c>
      <c r="M6414" t="s">
        <v>227</v>
      </c>
      <c r="N6414" s="2">
        <v>41248</v>
      </c>
      <c r="O6414" s="2">
        <v>41255</v>
      </c>
      <c r="P6414">
        <v>13</v>
      </c>
      <c r="Q6414" s="1">
        <v>0.02</v>
      </c>
      <c r="R6414">
        <v>4.2</v>
      </c>
      <c r="S6414">
        <v>2.2599999999999998</v>
      </c>
      <c r="T6414">
        <f t="shared" si="100"/>
        <v>54.6</v>
      </c>
    </row>
    <row r="6415" spans="1:20" x14ac:dyDescent="0.3">
      <c r="A6415">
        <v>6414</v>
      </c>
      <c r="B6415">
        <v>90620</v>
      </c>
      <c r="C6415" t="s">
        <v>684</v>
      </c>
      <c r="D6415" t="s">
        <v>20</v>
      </c>
      <c r="E6415" t="s">
        <v>39</v>
      </c>
      <c r="F6415" t="s">
        <v>31</v>
      </c>
      <c r="G6415" t="s">
        <v>41</v>
      </c>
      <c r="H6415" t="s">
        <v>54</v>
      </c>
      <c r="I6415" t="s">
        <v>28</v>
      </c>
      <c r="J6415" t="s">
        <v>76</v>
      </c>
      <c r="K6415" t="s">
        <v>133</v>
      </c>
      <c r="L6415" t="s">
        <v>44</v>
      </c>
      <c r="M6415" t="s">
        <v>631</v>
      </c>
      <c r="N6415" s="2">
        <v>41472</v>
      </c>
      <c r="O6415" s="2">
        <v>41474</v>
      </c>
      <c r="P6415">
        <v>15</v>
      </c>
      <c r="Q6415" s="1">
        <v>7.0000000000000007E-2</v>
      </c>
      <c r="R6415">
        <v>2.94</v>
      </c>
      <c r="S6415">
        <v>0.7</v>
      </c>
      <c r="T6415">
        <f t="shared" si="100"/>
        <v>44.1</v>
      </c>
    </row>
    <row r="6416" spans="1:20" x14ac:dyDescent="0.3">
      <c r="A6416">
        <v>6415</v>
      </c>
      <c r="B6416">
        <v>91572</v>
      </c>
      <c r="C6416" t="s">
        <v>126</v>
      </c>
      <c r="D6416" t="s">
        <v>20</v>
      </c>
      <c r="E6416" t="s">
        <v>187</v>
      </c>
      <c r="F6416" t="s">
        <v>40</v>
      </c>
      <c r="G6416" t="s">
        <v>23</v>
      </c>
      <c r="H6416" t="s">
        <v>219</v>
      </c>
      <c r="I6416" t="s">
        <v>28</v>
      </c>
      <c r="J6416" t="s">
        <v>76</v>
      </c>
      <c r="K6416" t="s">
        <v>71</v>
      </c>
      <c r="L6416" t="s">
        <v>26</v>
      </c>
      <c r="M6416" t="s">
        <v>99</v>
      </c>
      <c r="N6416" s="2">
        <v>41151</v>
      </c>
      <c r="O6416" s="2">
        <v>41153</v>
      </c>
      <c r="P6416">
        <v>9</v>
      </c>
      <c r="Q6416" s="1">
        <v>0.1</v>
      </c>
      <c r="R6416">
        <v>9.48</v>
      </c>
      <c r="S6416">
        <v>7.29</v>
      </c>
      <c r="T6416">
        <f t="shared" si="100"/>
        <v>85.320000000000007</v>
      </c>
    </row>
    <row r="6417" spans="1:20" x14ac:dyDescent="0.3">
      <c r="A6417">
        <v>6416</v>
      </c>
      <c r="B6417">
        <v>86793</v>
      </c>
      <c r="C6417" t="s">
        <v>2187</v>
      </c>
      <c r="D6417" t="s">
        <v>578</v>
      </c>
      <c r="E6417" t="s">
        <v>187</v>
      </c>
      <c r="F6417" t="s">
        <v>31</v>
      </c>
      <c r="G6417" t="s">
        <v>23</v>
      </c>
      <c r="H6417" t="s">
        <v>225</v>
      </c>
      <c r="I6417" t="s">
        <v>28</v>
      </c>
      <c r="J6417" t="s">
        <v>76</v>
      </c>
      <c r="K6417" t="s">
        <v>145</v>
      </c>
      <c r="L6417" t="s">
        <v>283</v>
      </c>
      <c r="M6417" t="s">
        <v>121</v>
      </c>
      <c r="N6417" s="2">
        <v>40484</v>
      </c>
      <c r="O6417" s="2">
        <v>40487</v>
      </c>
      <c r="P6417">
        <v>31</v>
      </c>
      <c r="Q6417" s="1">
        <v>0.09</v>
      </c>
      <c r="R6417">
        <v>280.98</v>
      </c>
      <c r="S6417">
        <v>57</v>
      </c>
      <c r="T6417">
        <f t="shared" si="100"/>
        <v>8710.380000000001</v>
      </c>
    </row>
    <row r="6418" spans="1:20" x14ac:dyDescent="0.3">
      <c r="A6418">
        <v>6417</v>
      </c>
      <c r="B6418">
        <v>90502</v>
      </c>
      <c r="C6418" t="s">
        <v>989</v>
      </c>
      <c r="D6418" t="s">
        <v>20</v>
      </c>
      <c r="E6418" t="s">
        <v>21</v>
      </c>
      <c r="F6418" t="s">
        <v>31</v>
      </c>
      <c r="G6418" t="s">
        <v>23</v>
      </c>
      <c r="H6418" t="s">
        <v>33</v>
      </c>
      <c r="I6418" t="s">
        <v>28</v>
      </c>
      <c r="J6418" t="s">
        <v>76</v>
      </c>
      <c r="K6418" t="s">
        <v>1147</v>
      </c>
      <c r="L6418" t="s">
        <v>192</v>
      </c>
      <c r="M6418" t="s">
        <v>91</v>
      </c>
      <c r="N6418" s="2">
        <v>40484</v>
      </c>
      <c r="O6418" s="2">
        <v>40485</v>
      </c>
      <c r="P6418">
        <v>26</v>
      </c>
      <c r="Q6418" s="1">
        <v>0.08</v>
      </c>
      <c r="R6418">
        <v>30.97</v>
      </c>
      <c r="S6418">
        <v>4</v>
      </c>
      <c r="T6418">
        <f t="shared" si="100"/>
        <v>805.22</v>
      </c>
    </row>
    <row r="6419" spans="1:20" x14ac:dyDescent="0.3">
      <c r="A6419">
        <v>6418</v>
      </c>
      <c r="B6419">
        <v>90502</v>
      </c>
      <c r="C6419" t="s">
        <v>989</v>
      </c>
      <c r="D6419" t="s">
        <v>38</v>
      </c>
      <c r="E6419" t="s">
        <v>39</v>
      </c>
      <c r="F6419" t="s">
        <v>31</v>
      </c>
      <c r="G6419" t="s">
        <v>23</v>
      </c>
      <c r="H6419" t="s">
        <v>94</v>
      </c>
      <c r="I6419" t="s">
        <v>28</v>
      </c>
      <c r="J6419" t="s">
        <v>76</v>
      </c>
      <c r="K6419" t="s">
        <v>291</v>
      </c>
      <c r="L6419" t="s">
        <v>192</v>
      </c>
      <c r="M6419" t="s">
        <v>178</v>
      </c>
      <c r="N6419" s="2">
        <v>40484</v>
      </c>
      <c r="O6419" s="2">
        <v>40486</v>
      </c>
      <c r="P6419">
        <v>18</v>
      </c>
      <c r="Q6419" s="1">
        <v>0.1</v>
      </c>
      <c r="R6419">
        <v>4.13</v>
      </c>
      <c r="S6419">
        <v>0.5</v>
      </c>
      <c r="T6419">
        <f t="shared" si="100"/>
        <v>74.34</v>
      </c>
    </row>
    <row r="6420" spans="1:20" x14ac:dyDescent="0.3">
      <c r="A6420">
        <v>6419</v>
      </c>
      <c r="B6420">
        <v>86957</v>
      </c>
      <c r="C6420" t="s">
        <v>819</v>
      </c>
      <c r="D6420" t="s">
        <v>38</v>
      </c>
      <c r="E6420" t="s">
        <v>187</v>
      </c>
      <c r="F6420" t="s">
        <v>31</v>
      </c>
      <c r="G6420" t="s">
        <v>23</v>
      </c>
      <c r="H6420" t="s">
        <v>217</v>
      </c>
      <c r="I6420" t="s">
        <v>28</v>
      </c>
      <c r="J6420" t="s">
        <v>76</v>
      </c>
      <c r="K6420" t="s">
        <v>189</v>
      </c>
      <c r="L6420" t="s">
        <v>192</v>
      </c>
      <c r="M6420" t="s">
        <v>35</v>
      </c>
      <c r="N6420" s="2">
        <v>40262</v>
      </c>
      <c r="O6420" s="2">
        <v>40264</v>
      </c>
      <c r="P6420">
        <v>5</v>
      </c>
      <c r="Q6420" s="1">
        <v>0.01</v>
      </c>
      <c r="R6420">
        <v>10.64</v>
      </c>
      <c r="S6420">
        <v>5.16</v>
      </c>
      <c r="T6420">
        <f t="shared" si="100"/>
        <v>53.2</v>
      </c>
    </row>
    <row r="6421" spans="1:20" x14ac:dyDescent="0.3">
      <c r="A6421">
        <v>6420</v>
      </c>
      <c r="B6421">
        <v>87721</v>
      </c>
      <c r="C6421" t="s">
        <v>1840</v>
      </c>
      <c r="D6421" t="s">
        <v>20</v>
      </c>
      <c r="E6421" t="s">
        <v>21</v>
      </c>
      <c r="F6421" t="s">
        <v>47</v>
      </c>
      <c r="G6421" t="s">
        <v>93</v>
      </c>
      <c r="H6421" t="s">
        <v>33</v>
      </c>
      <c r="I6421" t="s">
        <v>28</v>
      </c>
      <c r="J6421" t="s">
        <v>76</v>
      </c>
      <c r="K6421" t="s">
        <v>1114</v>
      </c>
      <c r="L6421" t="s">
        <v>26</v>
      </c>
      <c r="M6421" t="s">
        <v>117</v>
      </c>
      <c r="N6421" s="2">
        <v>40513</v>
      </c>
      <c r="O6421" s="2">
        <v>40514</v>
      </c>
      <c r="P6421">
        <v>12</v>
      </c>
      <c r="Q6421" s="1">
        <v>7.0000000000000007E-2</v>
      </c>
      <c r="R6421">
        <v>39.479999999999997</v>
      </c>
      <c r="S6421">
        <v>1.99</v>
      </c>
      <c r="T6421">
        <f t="shared" si="100"/>
        <v>473.76</v>
      </c>
    </row>
    <row r="6422" spans="1:20" x14ac:dyDescent="0.3">
      <c r="A6422">
        <v>6421</v>
      </c>
      <c r="B6422">
        <v>87179</v>
      </c>
      <c r="C6422" t="s">
        <v>1014</v>
      </c>
      <c r="D6422" t="s">
        <v>20</v>
      </c>
      <c r="E6422" t="s">
        <v>39</v>
      </c>
      <c r="F6422" t="s">
        <v>22</v>
      </c>
      <c r="G6422" t="s">
        <v>93</v>
      </c>
      <c r="H6422" t="s">
        <v>42</v>
      </c>
      <c r="I6422" t="s">
        <v>28</v>
      </c>
      <c r="J6422" t="s">
        <v>76</v>
      </c>
      <c r="K6422" t="s">
        <v>50</v>
      </c>
      <c r="L6422" t="s">
        <v>44</v>
      </c>
      <c r="M6422" t="s">
        <v>137</v>
      </c>
      <c r="N6422" s="2">
        <v>40635</v>
      </c>
      <c r="O6422" s="2">
        <v>40636</v>
      </c>
      <c r="P6422">
        <v>5</v>
      </c>
      <c r="Q6422" s="1">
        <v>0.06</v>
      </c>
      <c r="R6422">
        <v>9.85</v>
      </c>
      <c r="S6422">
        <v>4.82</v>
      </c>
      <c r="T6422">
        <f t="shared" si="100"/>
        <v>49.25</v>
      </c>
    </row>
    <row r="6423" spans="1:20" x14ac:dyDescent="0.3">
      <c r="A6423">
        <v>6422</v>
      </c>
      <c r="B6423">
        <v>91576</v>
      </c>
      <c r="C6423" t="s">
        <v>1920</v>
      </c>
      <c r="D6423" t="s">
        <v>578</v>
      </c>
      <c r="E6423" t="s">
        <v>187</v>
      </c>
      <c r="F6423" t="s">
        <v>40</v>
      </c>
      <c r="G6423" t="s">
        <v>48</v>
      </c>
      <c r="H6423" t="s">
        <v>219</v>
      </c>
      <c r="I6423" t="s">
        <v>28</v>
      </c>
      <c r="J6423" t="s">
        <v>76</v>
      </c>
      <c r="K6423" t="s">
        <v>228</v>
      </c>
      <c r="L6423" t="s">
        <v>330</v>
      </c>
      <c r="M6423" t="s">
        <v>125</v>
      </c>
      <c r="N6423" s="2">
        <v>40405</v>
      </c>
      <c r="O6423" s="2">
        <v>40409</v>
      </c>
      <c r="P6423">
        <v>8</v>
      </c>
      <c r="Q6423" s="1">
        <v>0.04</v>
      </c>
      <c r="R6423">
        <v>880.98</v>
      </c>
      <c r="S6423">
        <v>44.55</v>
      </c>
      <c r="T6423">
        <f t="shared" si="100"/>
        <v>7047.84</v>
      </c>
    </row>
    <row r="6424" spans="1:20" x14ac:dyDescent="0.3">
      <c r="A6424">
        <v>6423</v>
      </c>
      <c r="B6424">
        <v>91576</v>
      </c>
      <c r="C6424" t="s">
        <v>1920</v>
      </c>
      <c r="D6424" t="s">
        <v>20</v>
      </c>
      <c r="E6424" t="s">
        <v>187</v>
      </c>
      <c r="F6424" t="s">
        <v>40</v>
      </c>
      <c r="G6424" t="s">
        <v>48</v>
      </c>
      <c r="H6424" t="s">
        <v>188</v>
      </c>
      <c r="I6424" t="s">
        <v>28</v>
      </c>
      <c r="J6424" t="s">
        <v>76</v>
      </c>
      <c r="K6424" t="s">
        <v>231</v>
      </c>
      <c r="L6424" t="s">
        <v>26</v>
      </c>
      <c r="M6424" t="s">
        <v>638</v>
      </c>
      <c r="N6424" s="2">
        <v>40405</v>
      </c>
      <c r="O6424" s="2">
        <v>40410</v>
      </c>
      <c r="P6424">
        <v>11</v>
      </c>
      <c r="Q6424" s="1">
        <v>7.0000000000000007E-2</v>
      </c>
      <c r="R6424">
        <v>13.4</v>
      </c>
      <c r="S6424">
        <v>4.95</v>
      </c>
      <c r="T6424">
        <f t="shared" si="100"/>
        <v>147.4</v>
      </c>
    </row>
    <row r="6425" spans="1:20" x14ac:dyDescent="0.3">
      <c r="A6425">
        <v>6424</v>
      </c>
      <c r="B6425">
        <v>91576</v>
      </c>
      <c r="C6425" t="s">
        <v>1920</v>
      </c>
      <c r="D6425" t="s">
        <v>20</v>
      </c>
      <c r="E6425" t="s">
        <v>21</v>
      </c>
      <c r="F6425" t="s">
        <v>40</v>
      </c>
      <c r="G6425" t="s">
        <v>48</v>
      </c>
      <c r="H6425" t="s">
        <v>24</v>
      </c>
      <c r="I6425" t="s">
        <v>28</v>
      </c>
      <c r="J6425" t="s">
        <v>76</v>
      </c>
      <c r="K6425" t="s">
        <v>213</v>
      </c>
      <c r="L6425" t="s">
        <v>706</v>
      </c>
      <c r="M6425" t="s">
        <v>75</v>
      </c>
      <c r="N6425" s="2">
        <v>40405</v>
      </c>
      <c r="O6425" s="2">
        <v>40412</v>
      </c>
      <c r="P6425">
        <v>12</v>
      </c>
      <c r="Q6425" s="1">
        <v>0.01</v>
      </c>
      <c r="R6425">
        <v>15.99</v>
      </c>
      <c r="S6425">
        <v>11.28</v>
      </c>
      <c r="T6425">
        <f t="shared" si="100"/>
        <v>191.88</v>
      </c>
    </row>
    <row r="6426" spans="1:20" x14ac:dyDescent="0.3">
      <c r="A6426">
        <v>6425</v>
      </c>
      <c r="B6426">
        <v>90362</v>
      </c>
      <c r="C6426" t="s">
        <v>2395</v>
      </c>
      <c r="D6426" t="s">
        <v>20</v>
      </c>
      <c r="E6426" t="s">
        <v>39</v>
      </c>
      <c r="F6426" t="s">
        <v>47</v>
      </c>
      <c r="G6426" t="s">
        <v>41</v>
      </c>
      <c r="H6426" t="s">
        <v>42</v>
      </c>
      <c r="I6426" t="s">
        <v>28</v>
      </c>
      <c r="J6426" t="s">
        <v>76</v>
      </c>
      <c r="K6426" t="s">
        <v>133</v>
      </c>
      <c r="L6426" t="s">
        <v>746</v>
      </c>
      <c r="M6426" t="s">
        <v>156</v>
      </c>
      <c r="N6426" s="2">
        <v>40477</v>
      </c>
      <c r="O6426" s="2">
        <v>40478</v>
      </c>
      <c r="P6426">
        <v>12</v>
      </c>
      <c r="Q6426" s="1">
        <v>0.09</v>
      </c>
      <c r="R6426">
        <v>101.41</v>
      </c>
      <c r="S6426">
        <v>35</v>
      </c>
      <c r="T6426">
        <f t="shared" si="100"/>
        <v>1216.92</v>
      </c>
    </row>
    <row r="6427" spans="1:20" x14ac:dyDescent="0.3">
      <c r="A6427">
        <v>6426</v>
      </c>
      <c r="B6427">
        <v>89286</v>
      </c>
      <c r="C6427" t="s">
        <v>481</v>
      </c>
      <c r="D6427" t="s">
        <v>38</v>
      </c>
      <c r="E6427" t="s">
        <v>21</v>
      </c>
      <c r="F6427" t="s">
        <v>31</v>
      </c>
      <c r="G6427" t="s">
        <v>32</v>
      </c>
      <c r="H6427" t="s">
        <v>33</v>
      </c>
      <c r="I6427" t="s">
        <v>28</v>
      </c>
      <c r="J6427" t="s">
        <v>76</v>
      </c>
      <c r="K6427" t="s">
        <v>1111</v>
      </c>
      <c r="L6427" t="s">
        <v>192</v>
      </c>
      <c r="M6427" t="s">
        <v>35</v>
      </c>
      <c r="N6427" s="2">
        <v>40864</v>
      </c>
      <c r="O6427" s="2">
        <v>40866</v>
      </c>
      <c r="P6427">
        <v>24</v>
      </c>
      <c r="Q6427" s="1">
        <v>0.06</v>
      </c>
      <c r="R6427">
        <v>99.99</v>
      </c>
      <c r="S6427">
        <v>19.989999999999998</v>
      </c>
      <c r="T6427">
        <f t="shared" si="100"/>
        <v>2399.7599999999998</v>
      </c>
    </row>
    <row r="6428" spans="1:20" x14ac:dyDescent="0.3">
      <c r="A6428">
        <v>6427</v>
      </c>
      <c r="B6428">
        <v>89286</v>
      </c>
      <c r="C6428" t="s">
        <v>481</v>
      </c>
      <c r="D6428" t="s">
        <v>20</v>
      </c>
      <c r="E6428" t="s">
        <v>39</v>
      </c>
      <c r="F6428" t="s">
        <v>31</v>
      </c>
      <c r="G6428" t="s">
        <v>32</v>
      </c>
      <c r="H6428" t="s">
        <v>42</v>
      </c>
      <c r="I6428" t="s">
        <v>28</v>
      </c>
      <c r="J6428" t="s">
        <v>76</v>
      </c>
      <c r="K6428" t="s">
        <v>95</v>
      </c>
      <c r="L6428" t="s">
        <v>192</v>
      </c>
      <c r="M6428" t="s">
        <v>35</v>
      </c>
      <c r="N6428" s="2">
        <v>40864</v>
      </c>
      <c r="O6428" s="2">
        <v>40866</v>
      </c>
      <c r="P6428">
        <v>10</v>
      </c>
      <c r="Q6428" s="1">
        <v>0.02</v>
      </c>
      <c r="R6428">
        <v>5.98</v>
      </c>
      <c r="S6428">
        <v>2.5</v>
      </c>
      <c r="T6428">
        <f t="shared" si="100"/>
        <v>59.800000000000004</v>
      </c>
    </row>
    <row r="6429" spans="1:20" x14ac:dyDescent="0.3">
      <c r="A6429">
        <v>6428</v>
      </c>
      <c r="B6429">
        <v>87922</v>
      </c>
      <c r="C6429" t="s">
        <v>1490</v>
      </c>
      <c r="D6429" t="s">
        <v>20</v>
      </c>
      <c r="E6429" t="s">
        <v>21</v>
      </c>
      <c r="F6429" t="s">
        <v>22</v>
      </c>
      <c r="G6429" t="s">
        <v>48</v>
      </c>
      <c r="H6429" t="s">
        <v>33</v>
      </c>
      <c r="I6429" t="s">
        <v>28</v>
      </c>
      <c r="J6429" t="s">
        <v>76</v>
      </c>
      <c r="K6429" t="s">
        <v>213</v>
      </c>
      <c r="L6429" t="s">
        <v>26</v>
      </c>
      <c r="M6429" t="s">
        <v>27</v>
      </c>
      <c r="N6429" s="2">
        <v>41211</v>
      </c>
      <c r="O6429" s="2">
        <v>41216</v>
      </c>
      <c r="P6429">
        <v>11</v>
      </c>
      <c r="Q6429" s="1">
        <v>0.06</v>
      </c>
      <c r="R6429">
        <v>35.99</v>
      </c>
      <c r="S6429">
        <v>1.25</v>
      </c>
      <c r="T6429">
        <f t="shared" si="100"/>
        <v>395.89000000000004</v>
      </c>
    </row>
    <row r="6430" spans="1:20" x14ac:dyDescent="0.3">
      <c r="A6430">
        <v>6429</v>
      </c>
      <c r="B6430">
        <v>91473</v>
      </c>
      <c r="C6430" t="s">
        <v>1318</v>
      </c>
      <c r="D6430" t="s">
        <v>20</v>
      </c>
      <c r="E6430" t="s">
        <v>21</v>
      </c>
      <c r="F6430" t="s">
        <v>40</v>
      </c>
      <c r="G6430" t="s">
        <v>93</v>
      </c>
      <c r="H6430" t="s">
        <v>203</v>
      </c>
      <c r="I6430" t="s">
        <v>28</v>
      </c>
      <c r="J6430" t="s">
        <v>76</v>
      </c>
      <c r="K6430" t="s">
        <v>208</v>
      </c>
      <c r="L6430" t="s">
        <v>192</v>
      </c>
      <c r="M6430" t="s">
        <v>75</v>
      </c>
      <c r="N6430" s="2">
        <v>40650</v>
      </c>
      <c r="O6430" s="2">
        <v>40651</v>
      </c>
      <c r="P6430">
        <v>3</v>
      </c>
      <c r="Q6430" s="1">
        <v>7.0000000000000007E-2</v>
      </c>
      <c r="R6430">
        <v>195.99</v>
      </c>
      <c r="S6430">
        <v>3.99</v>
      </c>
      <c r="T6430">
        <f t="shared" si="100"/>
        <v>587.97</v>
      </c>
    </row>
    <row r="6431" spans="1:20" x14ac:dyDescent="0.3">
      <c r="A6431">
        <v>6430</v>
      </c>
      <c r="B6431">
        <v>88791</v>
      </c>
      <c r="C6431" t="s">
        <v>974</v>
      </c>
      <c r="D6431" t="s">
        <v>20</v>
      </c>
      <c r="E6431" t="s">
        <v>39</v>
      </c>
      <c r="F6431" t="s">
        <v>31</v>
      </c>
      <c r="G6431" t="s">
        <v>48</v>
      </c>
      <c r="H6431" t="s">
        <v>94</v>
      </c>
      <c r="I6431" t="s">
        <v>28</v>
      </c>
      <c r="J6431" t="s">
        <v>76</v>
      </c>
      <c r="K6431" t="s">
        <v>138</v>
      </c>
      <c r="L6431" t="s">
        <v>192</v>
      </c>
      <c r="M6431" t="s">
        <v>63</v>
      </c>
      <c r="N6431" s="2">
        <v>41496</v>
      </c>
      <c r="O6431" s="2">
        <v>41503</v>
      </c>
      <c r="P6431">
        <v>21</v>
      </c>
      <c r="Q6431" s="1">
        <v>0.09</v>
      </c>
      <c r="R6431">
        <v>4.13</v>
      </c>
      <c r="S6431">
        <v>5.34</v>
      </c>
      <c r="T6431">
        <f t="shared" si="100"/>
        <v>86.73</v>
      </c>
    </row>
    <row r="6432" spans="1:20" x14ac:dyDescent="0.3">
      <c r="A6432">
        <v>6431</v>
      </c>
      <c r="B6432">
        <v>88791</v>
      </c>
      <c r="C6432" t="s">
        <v>974</v>
      </c>
      <c r="D6432" t="s">
        <v>578</v>
      </c>
      <c r="E6432" t="s">
        <v>187</v>
      </c>
      <c r="F6432" t="s">
        <v>31</v>
      </c>
      <c r="G6432" t="s">
        <v>48</v>
      </c>
      <c r="H6432" t="s">
        <v>217</v>
      </c>
      <c r="I6432" t="s">
        <v>28</v>
      </c>
      <c r="J6432" t="s">
        <v>76</v>
      </c>
      <c r="K6432" t="s">
        <v>189</v>
      </c>
      <c r="L6432" t="s">
        <v>283</v>
      </c>
      <c r="M6432" t="s">
        <v>146</v>
      </c>
      <c r="N6432" s="2">
        <v>41496</v>
      </c>
      <c r="O6432" s="2">
        <v>41501</v>
      </c>
      <c r="P6432">
        <v>2</v>
      </c>
      <c r="Q6432" s="1">
        <v>7.0000000000000007E-2</v>
      </c>
      <c r="R6432">
        <v>180.98</v>
      </c>
      <c r="S6432">
        <v>26.2</v>
      </c>
      <c r="T6432">
        <f t="shared" si="100"/>
        <v>361.96</v>
      </c>
    </row>
    <row r="6433" spans="1:20" x14ac:dyDescent="0.3">
      <c r="A6433">
        <v>6432</v>
      </c>
      <c r="B6433">
        <v>88791</v>
      </c>
      <c r="C6433" t="s">
        <v>1170</v>
      </c>
      <c r="D6433" t="s">
        <v>20</v>
      </c>
      <c r="E6433" t="s">
        <v>39</v>
      </c>
      <c r="F6433" t="s">
        <v>31</v>
      </c>
      <c r="G6433" t="s">
        <v>48</v>
      </c>
      <c r="H6433" t="s">
        <v>42</v>
      </c>
      <c r="I6433" t="s">
        <v>28</v>
      </c>
      <c r="J6433" t="s">
        <v>76</v>
      </c>
      <c r="K6433" t="s">
        <v>71</v>
      </c>
      <c r="L6433" t="s">
        <v>192</v>
      </c>
      <c r="M6433" t="s">
        <v>35</v>
      </c>
      <c r="N6433" s="2">
        <v>41496</v>
      </c>
      <c r="O6433" s="2">
        <v>41496</v>
      </c>
      <c r="P6433">
        <v>7</v>
      </c>
      <c r="Q6433" s="1">
        <v>0.01</v>
      </c>
      <c r="R6433">
        <v>4.91</v>
      </c>
      <c r="S6433">
        <v>0.5</v>
      </c>
      <c r="T6433">
        <f t="shared" si="100"/>
        <v>34.370000000000005</v>
      </c>
    </row>
    <row r="6434" spans="1:20" x14ac:dyDescent="0.3">
      <c r="A6434">
        <v>6433</v>
      </c>
      <c r="B6434">
        <v>90856</v>
      </c>
      <c r="C6434" t="s">
        <v>1760</v>
      </c>
      <c r="D6434" t="s">
        <v>20</v>
      </c>
      <c r="E6434" t="s">
        <v>21</v>
      </c>
      <c r="F6434" t="s">
        <v>47</v>
      </c>
      <c r="G6434" t="s">
        <v>32</v>
      </c>
      <c r="H6434" t="s">
        <v>24</v>
      </c>
      <c r="I6434" t="s">
        <v>28</v>
      </c>
      <c r="J6434" t="s">
        <v>76</v>
      </c>
      <c r="K6434" t="s">
        <v>1111</v>
      </c>
      <c r="L6434" t="s">
        <v>26</v>
      </c>
      <c r="M6434" t="s">
        <v>51</v>
      </c>
      <c r="N6434" s="2">
        <v>40691</v>
      </c>
      <c r="O6434" s="2">
        <v>40692</v>
      </c>
      <c r="P6434">
        <v>14</v>
      </c>
      <c r="Q6434" s="1">
        <v>0.01</v>
      </c>
      <c r="R6434">
        <v>31.78</v>
      </c>
      <c r="S6434">
        <v>1.99</v>
      </c>
      <c r="T6434">
        <f t="shared" si="100"/>
        <v>444.92</v>
      </c>
    </row>
    <row r="6435" spans="1:20" x14ac:dyDescent="0.3">
      <c r="A6435">
        <v>6434</v>
      </c>
      <c r="B6435">
        <v>85870</v>
      </c>
      <c r="C6435" t="s">
        <v>1838</v>
      </c>
      <c r="D6435" t="s">
        <v>20</v>
      </c>
      <c r="E6435" t="s">
        <v>21</v>
      </c>
      <c r="F6435" t="s">
        <v>40</v>
      </c>
      <c r="G6435" t="s">
        <v>48</v>
      </c>
      <c r="H6435" t="s">
        <v>24</v>
      </c>
      <c r="I6435" t="s">
        <v>28</v>
      </c>
      <c r="J6435" t="s">
        <v>76</v>
      </c>
      <c r="K6435" t="s">
        <v>1447</v>
      </c>
      <c r="L6435" t="s">
        <v>192</v>
      </c>
      <c r="M6435" t="s">
        <v>59</v>
      </c>
      <c r="N6435" s="2">
        <v>40632</v>
      </c>
      <c r="O6435" s="2">
        <v>40636</v>
      </c>
      <c r="P6435">
        <v>12</v>
      </c>
      <c r="Q6435" s="1">
        <v>0.04</v>
      </c>
      <c r="R6435">
        <v>83.1</v>
      </c>
      <c r="S6435">
        <v>6.13</v>
      </c>
      <c r="T6435">
        <f t="shared" si="100"/>
        <v>997.19999999999993</v>
      </c>
    </row>
    <row r="6436" spans="1:20" x14ac:dyDescent="0.3">
      <c r="A6436">
        <v>6435</v>
      </c>
      <c r="B6436">
        <v>85870</v>
      </c>
      <c r="C6436" t="s">
        <v>1838</v>
      </c>
      <c r="D6436" t="s">
        <v>578</v>
      </c>
      <c r="E6436" t="s">
        <v>187</v>
      </c>
      <c r="F6436" t="s">
        <v>40</v>
      </c>
      <c r="G6436" t="s">
        <v>48</v>
      </c>
      <c r="H6436" t="s">
        <v>188</v>
      </c>
      <c r="I6436" t="s">
        <v>28</v>
      </c>
      <c r="J6436" t="s">
        <v>76</v>
      </c>
      <c r="K6436" t="s">
        <v>189</v>
      </c>
      <c r="L6436" t="s">
        <v>330</v>
      </c>
      <c r="M6436" t="s">
        <v>59</v>
      </c>
      <c r="N6436" s="2">
        <v>40632</v>
      </c>
      <c r="O6436" s="2">
        <v>40639</v>
      </c>
      <c r="P6436">
        <v>8</v>
      </c>
      <c r="Q6436" s="1">
        <v>0.05</v>
      </c>
      <c r="R6436">
        <v>124.49</v>
      </c>
      <c r="S6436">
        <v>51.94</v>
      </c>
      <c r="T6436">
        <f t="shared" si="100"/>
        <v>995.92</v>
      </c>
    </row>
    <row r="6437" spans="1:20" x14ac:dyDescent="0.3">
      <c r="A6437">
        <v>6436</v>
      </c>
      <c r="B6437">
        <v>90835</v>
      </c>
      <c r="C6437" t="s">
        <v>663</v>
      </c>
      <c r="D6437" t="s">
        <v>20</v>
      </c>
      <c r="E6437" t="s">
        <v>39</v>
      </c>
      <c r="F6437" t="s">
        <v>31</v>
      </c>
      <c r="G6437" t="s">
        <v>41</v>
      </c>
      <c r="H6437" t="s">
        <v>54</v>
      </c>
      <c r="I6437" t="s">
        <v>28</v>
      </c>
      <c r="J6437" t="s">
        <v>76</v>
      </c>
      <c r="K6437" t="s">
        <v>62</v>
      </c>
      <c r="L6437" t="s">
        <v>192</v>
      </c>
      <c r="M6437" t="s">
        <v>139</v>
      </c>
      <c r="N6437" s="2">
        <v>41317</v>
      </c>
      <c r="O6437" s="2">
        <v>41318</v>
      </c>
      <c r="P6437">
        <v>12</v>
      </c>
      <c r="Q6437" s="1">
        <v>0.04</v>
      </c>
      <c r="R6437">
        <v>6.48</v>
      </c>
      <c r="S6437">
        <v>6.6</v>
      </c>
      <c r="T6437">
        <f t="shared" si="100"/>
        <v>77.760000000000005</v>
      </c>
    </row>
    <row r="6438" spans="1:20" x14ac:dyDescent="0.3">
      <c r="A6438">
        <v>6437</v>
      </c>
      <c r="B6438">
        <v>90835</v>
      </c>
      <c r="C6438" t="s">
        <v>663</v>
      </c>
      <c r="D6438" t="s">
        <v>20</v>
      </c>
      <c r="E6438" t="s">
        <v>21</v>
      </c>
      <c r="F6438" t="s">
        <v>31</v>
      </c>
      <c r="G6438" t="s">
        <v>41</v>
      </c>
      <c r="H6438" t="s">
        <v>33</v>
      </c>
      <c r="I6438" t="s">
        <v>28</v>
      </c>
      <c r="J6438" t="s">
        <v>76</v>
      </c>
      <c r="K6438" t="s">
        <v>198</v>
      </c>
      <c r="L6438" t="s">
        <v>26</v>
      </c>
      <c r="M6438" t="s">
        <v>35</v>
      </c>
      <c r="N6438" s="2">
        <v>41317</v>
      </c>
      <c r="O6438" s="2">
        <v>41320</v>
      </c>
      <c r="P6438">
        <v>2</v>
      </c>
      <c r="Q6438" s="1">
        <v>0.09</v>
      </c>
      <c r="R6438">
        <v>35.99</v>
      </c>
      <c r="S6438">
        <v>0.99</v>
      </c>
      <c r="T6438">
        <f t="shared" si="100"/>
        <v>71.98</v>
      </c>
    </row>
    <row r="6439" spans="1:20" x14ac:dyDescent="0.3">
      <c r="A6439">
        <v>6438</v>
      </c>
      <c r="B6439">
        <v>87051</v>
      </c>
      <c r="C6439" t="s">
        <v>1319</v>
      </c>
      <c r="D6439" t="s">
        <v>20</v>
      </c>
      <c r="E6439" t="s">
        <v>21</v>
      </c>
      <c r="F6439" t="s">
        <v>31</v>
      </c>
      <c r="G6439" t="s">
        <v>48</v>
      </c>
      <c r="H6439" t="s">
        <v>206</v>
      </c>
      <c r="I6439" t="s">
        <v>28</v>
      </c>
      <c r="J6439" t="s">
        <v>76</v>
      </c>
      <c r="K6439" t="s">
        <v>213</v>
      </c>
      <c r="L6439" t="s">
        <v>706</v>
      </c>
      <c r="M6439" t="s">
        <v>63</v>
      </c>
      <c r="N6439" s="2">
        <v>41294</v>
      </c>
      <c r="O6439" s="2">
        <v>41298</v>
      </c>
      <c r="P6439">
        <v>8</v>
      </c>
      <c r="Q6439" s="1">
        <v>0.02</v>
      </c>
      <c r="R6439">
        <v>23.99</v>
      </c>
      <c r="S6439">
        <v>6.3</v>
      </c>
      <c r="T6439">
        <f t="shared" si="100"/>
        <v>191.92</v>
      </c>
    </row>
    <row r="6440" spans="1:20" x14ac:dyDescent="0.3">
      <c r="A6440">
        <v>6439</v>
      </c>
      <c r="B6440">
        <v>87868</v>
      </c>
      <c r="C6440" t="s">
        <v>1404</v>
      </c>
      <c r="D6440" t="s">
        <v>20</v>
      </c>
      <c r="E6440" t="s">
        <v>21</v>
      </c>
      <c r="F6440" t="s">
        <v>40</v>
      </c>
      <c r="G6440" t="s">
        <v>48</v>
      </c>
      <c r="H6440" t="s">
        <v>24</v>
      </c>
      <c r="I6440" t="s">
        <v>28</v>
      </c>
      <c r="J6440" t="s">
        <v>76</v>
      </c>
      <c r="K6440" t="s">
        <v>1254</v>
      </c>
      <c r="L6440" t="s">
        <v>746</v>
      </c>
      <c r="M6440" t="s">
        <v>59</v>
      </c>
      <c r="N6440" s="2">
        <v>41074</v>
      </c>
      <c r="O6440" s="2">
        <v>41081</v>
      </c>
      <c r="P6440">
        <v>1</v>
      </c>
      <c r="Q6440" s="1">
        <v>0.02</v>
      </c>
      <c r="R6440">
        <v>699.99</v>
      </c>
      <c r="S6440">
        <v>24.49</v>
      </c>
      <c r="T6440">
        <f t="shared" si="100"/>
        <v>699.99</v>
      </c>
    </row>
    <row r="6441" spans="1:20" x14ac:dyDescent="0.3">
      <c r="A6441">
        <v>6440</v>
      </c>
      <c r="B6441">
        <v>90460</v>
      </c>
      <c r="C6441" t="s">
        <v>1584</v>
      </c>
      <c r="D6441" t="s">
        <v>20</v>
      </c>
      <c r="E6441" t="s">
        <v>187</v>
      </c>
      <c r="F6441" t="s">
        <v>47</v>
      </c>
      <c r="G6441" t="s">
        <v>23</v>
      </c>
      <c r="H6441" t="s">
        <v>188</v>
      </c>
      <c r="I6441" t="s">
        <v>28</v>
      </c>
      <c r="J6441" t="s">
        <v>76</v>
      </c>
      <c r="K6441" t="s">
        <v>181</v>
      </c>
      <c r="L6441" t="s">
        <v>26</v>
      </c>
      <c r="M6441" t="s">
        <v>51</v>
      </c>
      <c r="N6441" s="2">
        <v>40261</v>
      </c>
      <c r="O6441" s="2">
        <v>40263</v>
      </c>
      <c r="P6441">
        <v>4</v>
      </c>
      <c r="Q6441" s="1">
        <v>0.1</v>
      </c>
      <c r="R6441">
        <v>6.64</v>
      </c>
      <c r="S6441">
        <v>54.95</v>
      </c>
      <c r="T6441">
        <f t="shared" si="100"/>
        <v>26.56</v>
      </c>
    </row>
    <row r="6442" spans="1:20" x14ac:dyDescent="0.3">
      <c r="A6442">
        <v>6441</v>
      </c>
      <c r="B6442">
        <v>90460</v>
      </c>
      <c r="C6442" t="s">
        <v>1120</v>
      </c>
      <c r="D6442" t="s">
        <v>20</v>
      </c>
      <c r="E6442" t="s">
        <v>39</v>
      </c>
      <c r="F6442" t="s">
        <v>47</v>
      </c>
      <c r="G6442" t="s">
        <v>23</v>
      </c>
      <c r="H6442" t="s">
        <v>89</v>
      </c>
      <c r="I6442" t="s">
        <v>28</v>
      </c>
      <c r="J6442" t="s">
        <v>76</v>
      </c>
      <c r="K6442" t="s">
        <v>291</v>
      </c>
      <c r="L6442" t="s">
        <v>192</v>
      </c>
      <c r="M6442" t="s">
        <v>134</v>
      </c>
      <c r="N6442" s="2">
        <v>40261</v>
      </c>
      <c r="O6442" s="2">
        <v>40262</v>
      </c>
      <c r="P6442">
        <v>4</v>
      </c>
      <c r="Q6442" s="1">
        <v>0.05</v>
      </c>
      <c r="R6442">
        <v>90.48</v>
      </c>
      <c r="S6442">
        <v>19.989999999999998</v>
      </c>
      <c r="T6442">
        <f t="shared" si="100"/>
        <v>361.92</v>
      </c>
    </row>
    <row r="6443" spans="1:20" x14ac:dyDescent="0.3">
      <c r="A6443">
        <v>6442</v>
      </c>
      <c r="B6443">
        <v>90629</v>
      </c>
      <c r="C6443" t="s">
        <v>2313</v>
      </c>
      <c r="D6443" t="s">
        <v>20</v>
      </c>
      <c r="E6443" t="s">
        <v>39</v>
      </c>
      <c r="F6443" t="s">
        <v>31</v>
      </c>
      <c r="G6443" t="s">
        <v>23</v>
      </c>
      <c r="H6443" t="s">
        <v>49</v>
      </c>
      <c r="I6443" t="s">
        <v>28</v>
      </c>
      <c r="J6443" t="s">
        <v>76</v>
      </c>
      <c r="K6443" t="s">
        <v>165</v>
      </c>
      <c r="L6443" t="s">
        <v>192</v>
      </c>
      <c r="M6443" t="s">
        <v>279</v>
      </c>
      <c r="N6443" s="2">
        <v>41537</v>
      </c>
      <c r="O6443" s="2">
        <v>41539</v>
      </c>
      <c r="P6443">
        <v>20</v>
      </c>
      <c r="Q6443" s="1">
        <v>0</v>
      </c>
      <c r="R6443">
        <v>64.98</v>
      </c>
      <c r="S6443">
        <v>6.88</v>
      </c>
      <c r="T6443">
        <f t="shared" si="100"/>
        <v>1299.6000000000001</v>
      </c>
    </row>
    <row r="6444" spans="1:20" x14ac:dyDescent="0.3">
      <c r="A6444">
        <v>6443</v>
      </c>
      <c r="B6444">
        <v>90629</v>
      </c>
      <c r="C6444" t="s">
        <v>2042</v>
      </c>
      <c r="D6444" t="s">
        <v>20</v>
      </c>
      <c r="E6444" t="s">
        <v>21</v>
      </c>
      <c r="F6444" t="s">
        <v>22</v>
      </c>
      <c r="G6444" t="s">
        <v>23</v>
      </c>
      <c r="H6444" t="s">
        <v>206</v>
      </c>
      <c r="I6444" t="s">
        <v>28</v>
      </c>
      <c r="J6444" t="s">
        <v>76</v>
      </c>
      <c r="K6444" t="s">
        <v>201</v>
      </c>
      <c r="L6444" t="s">
        <v>192</v>
      </c>
      <c r="M6444" t="s">
        <v>232</v>
      </c>
      <c r="N6444" s="2">
        <v>41537</v>
      </c>
      <c r="O6444" s="2">
        <v>41538</v>
      </c>
      <c r="P6444">
        <v>5</v>
      </c>
      <c r="Q6444" s="1">
        <v>0.09</v>
      </c>
      <c r="R6444">
        <v>19.98</v>
      </c>
      <c r="S6444">
        <v>4</v>
      </c>
      <c r="T6444">
        <f t="shared" si="100"/>
        <v>99.9</v>
      </c>
    </row>
    <row r="6445" spans="1:20" x14ac:dyDescent="0.3">
      <c r="A6445">
        <v>6444</v>
      </c>
      <c r="B6445">
        <v>89982</v>
      </c>
      <c r="C6445" t="s">
        <v>387</v>
      </c>
      <c r="D6445" t="s">
        <v>20</v>
      </c>
      <c r="E6445" t="s">
        <v>39</v>
      </c>
      <c r="F6445" t="s">
        <v>22</v>
      </c>
      <c r="G6445" t="s">
        <v>93</v>
      </c>
      <c r="H6445" t="s">
        <v>89</v>
      </c>
      <c r="I6445" t="s">
        <v>28</v>
      </c>
      <c r="J6445" t="s">
        <v>76</v>
      </c>
      <c r="K6445" t="s">
        <v>119</v>
      </c>
      <c r="L6445" t="s">
        <v>192</v>
      </c>
      <c r="M6445" t="s">
        <v>182</v>
      </c>
      <c r="N6445" s="2">
        <v>40319</v>
      </c>
      <c r="O6445" s="2">
        <v>40321</v>
      </c>
      <c r="P6445">
        <v>16</v>
      </c>
      <c r="Q6445" s="1">
        <v>0.04</v>
      </c>
      <c r="R6445">
        <v>2.08</v>
      </c>
      <c r="S6445">
        <v>1.49</v>
      </c>
      <c r="T6445">
        <f t="shared" si="100"/>
        <v>33.28</v>
      </c>
    </row>
    <row r="6446" spans="1:20" x14ac:dyDescent="0.3">
      <c r="A6446">
        <v>6445</v>
      </c>
      <c r="B6446">
        <v>91135</v>
      </c>
      <c r="C6446" t="s">
        <v>1561</v>
      </c>
      <c r="D6446" t="s">
        <v>38</v>
      </c>
      <c r="E6446" t="s">
        <v>21</v>
      </c>
      <c r="F6446" t="s">
        <v>31</v>
      </c>
      <c r="G6446" t="s">
        <v>23</v>
      </c>
      <c r="H6446" t="s">
        <v>33</v>
      </c>
      <c r="I6446" t="s">
        <v>28</v>
      </c>
      <c r="J6446" t="s">
        <v>76</v>
      </c>
      <c r="K6446" t="s">
        <v>201</v>
      </c>
      <c r="L6446" t="s">
        <v>192</v>
      </c>
      <c r="M6446" t="s">
        <v>35</v>
      </c>
      <c r="N6446" s="2">
        <v>41401</v>
      </c>
      <c r="O6446" s="2">
        <v>41403</v>
      </c>
      <c r="P6446">
        <v>14</v>
      </c>
      <c r="Q6446" s="1">
        <v>0.09</v>
      </c>
      <c r="R6446">
        <v>65.989999999999995</v>
      </c>
      <c r="S6446">
        <v>8.99</v>
      </c>
      <c r="T6446">
        <f t="shared" si="100"/>
        <v>923.8599999999999</v>
      </c>
    </row>
    <row r="6447" spans="1:20" x14ac:dyDescent="0.3">
      <c r="A6447">
        <v>6446</v>
      </c>
      <c r="B6447">
        <v>85996</v>
      </c>
      <c r="C6447" t="s">
        <v>1117</v>
      </c>
      <c r="D6447" t="s">
        <v>20</v>
      </c>
      <c r="E6447" t="s">
        <v>39</v>
      </c>
      <c r="F6447" t="s">
        <v>31</v>
      </c>
      <c r="G6447" t="s">
        <v>32</v>
      </c>
      <c r="H6447" t="s">
        <v>78</v>
      </c>
      <c r="I6447" t="s">
        <v>28</v>
      </c>
      <c r="J6447" t="s">
        <v>76</v>
      </c>
      <c r="K6447" t="s">
        <v>138</v>
      </c>
      <c r="L6447" t="s">
        <v>746</v>
      </c>
      <c r="M6447" t="s">
        <v>63</v>
      </c>
      <c r="N6447" s="2">
        <v>41176</v>
      </c>
      <c r="O6447" s="2">
        <v>41178</v>
      </c>
      <c r="P6447">
        <v>3</v>
      </c>
      <c r="Q6447" s="1">
        <v>0</v>
      </c>
      <c r="R6447">
        <v>60.98</v>
      </c>
      <c r="S6447">
        <v>49</v>
      </c>
      <c r="T6447">
        <f t="shared" si="100"/>
        <v>182.94</v>
      </c>
    </row>
    <row r="6448" spans="1:20" x14ac:dyDescent="0.3">
      <c r="A6448">
        <v>6447</v>
      </c>
      <c r="B6448">
        <v>90392</v>
      </c>
      <c r="C6448" t="s">
        <v>920</v>
      </c>
      <c r="D6448" t="s">
        <v>20</v>
      </c>
      <c r="E6448" t="s">
        <v>39</v>
      </c>
      <c r="F6448" t="s">
        <v>31</v>
      </c>
      <c r="G6448" t="s">
        <v>93</v>
      </c>
      <c r="H6448" t="s">
        <v>49</v>
      </c>
      <c r="I6448" t="s">
        <v>28</v>
      </c>
      <c r="J6448" t="s">
        <v>76</v>
      </c>
      <c r="K6448" t="s">
        <v>158</v>
      </c>
      <c r="L6448" t="s">
        <v>192</v>
      </c>
      <c r="M6448" t="s">
        <v>35</v>
      </c>
      <c r="N6448" s="2">
        <v>40942</v>
      </c>
      <c r="O6448" s="2">
        <v>40944</v>
      </c>
      <c r="P6448">
        <v>14</v>
      </c>
      <c r="Q6448" s="1">
        <v>0.09</v>
      </c>
      <c r="R6448">
        <v>6.3</v>
      </c>
      <c r="S6448">
        <v>0.5</v>
      </c>
      <c r="T6448">
        <f t="shared" si="100"/>
        <v>88.2</v>
      </c>
    </row>
    <row r="6449" spans="1:20" x14ac:dyDescent="0.3">
      <c r="A6449">
        <v>6448</v>
      </c>
      <c r="B6449">
        <v>89807</v>
      </c>
      <c r="C6449" t="s">
        <v>784</v>
      </c>
      <c r="D6449" t="s">
        <v>578</v>
      </c>
      <c r="E6449" t="s">
        <v>187</v>
      </c>
      <c r="F6449" t="s">
        <v>22</v>
      </c>
      <c r="G6449" t="s">
        <v>93</v>
      </c>
      <c r="H6449" t="s">
        <v>217</v>
      </c>
      <c r="I6449" t="s">
        <v>28</v>
      </c>
      <c r="J6449" t="s">
        <v>76</v>
      </c>
      <c r="K6449" t="s">
        <v>98</v>
      </c>
      <c r="L6449" t="s">
        <v>283</v>
      </c>
      <c r="M6449" t="s">
        <v>173</v>
      </c>
      <c r="N6449" s="2">
        <v>41078</v>
      </c>
      <c r="O6449" s="2">
        <v>41080</v>
      </c>
      <c r="P6449">
        <v>4</v>
      </c>
      <c r="Q6449" s="1">
        <v>0.09</v>
      </c>
      <c r="R6449">
        <v>23.99</v>
      </c>
      <c r="S6449">
        <v>15.68</v>
      </c>
      <c r="T6449">
        <f t="shared" si="100"/>
        <v>95.96</v>
      </c>
    </row>
    <row r="6450" spans="1:20" x14ac:dyDescent="0.3">
      <c r="A6450">
        <v>6449</v>
      </c>
      <c r="B6450">
        <v>90992</v>
      </c>
      <c r="C6450" t="s">
        <v>778</v>
      </c>
      <c r="D6450" t="s">
        <v>20</v>
      </c>
      <c r="E6450" t="s">
        <v>39</v>
      </c>
      <c r="F6450" t="s">
        <v>47</v>
      </c>
      <c r="G6450" t="s">
        <v>48</v>
      </c>
      <c r="H6450" t="s">
        <v>94</v>
      </c>
      <c r="I6450" t="s">
        <v>28</v>
      </c>
      <c r="J6450" t="s">
        <v>76</v>
      </c>
      <c r="K6450" t="s">
        <v>172</v>
      </c>
      <c r="L6450" t="s">
        <v>44</v>
      </c>
      <c r="M6450" t="s">
        <v>134</v>
      </c>
      <c r="N6450" s="2">
        <v>41126</v>
      </c>
      <c r="O6450" s="2">
        <v>41126</v>
      </c>
      <c r="P6450">
        <v>11</v>
      </c>
      <c r="Q6450" s="1">
        <v>0.05</v>
      </c>
      <c r="R6450">
        <v>3.28</v>
      </c>
      <c r="S6450">
        <v>5</v>
      </c>
      <c r="T6450">
        <f t="shared" si="100"/>
        <v>36.08</v>
      </c>
    </row>
    <row r="6451" spans="1:20" x14ac:dyDescent="0.3">
      <c r="A6451">
        <v>6450</v>
      </c>
      <c r="B6451">
        <v>89179</v>
      </c>
      <c r="C6451" t="s">
        <v>1817</v>
      </c>
      <c r="D6451" t="s">
        <v>20</v>
      </c>
      <c r="E6451" t="s">
        <v>187</v>
      </c>
      <c r="F6451" t="s">
        <v>31</v>
      </c>
      <c r="G6451" t="s">
        <v>41</v>
      </c>
      <c r="H6451" t="s">
        <v>188</v>
      </c>
      <c r="I6451" t="s">
        <v>28</v>
      </c>
      <c r="J6451" t="s">
        <v>76</v>
      </c>
      <c r="K6451" t="s">
        <v>116</v>
      </c>
      <c r="L6451" t="s">
        <v>192</v>
      </c>
      <c r="M6451" t="s">
        <v>296</v>
      </c>
      <c r="N6451" s="2">
        <v>40861</v>
      </c>
      <c r="O6451" s="2">
        <v>40862</v>
      </c>
      <c r="P6451">
        <v>8</v>
      </c>
      <c r="Q6451" s="1">
        <v>0.1</v>
      </c>
      <c r="R6451">
        <v>10.64</v>
      </c>
      <c r="S6451">
        <v>5.16</v>
      </c>
      <c r="T6451">
        <f t="shared" si="100"/>
        <v>85.12</v>
      </c>
    </row>
    <row r="6452" spans="1:20" x14ac:dyDescent="0.3">
      <c r="A6452">
        <v>6451</v>
      </c>
      <c r="B6452">
        <v>89183</v>
      </c>
      <c r="C6452" t="s">
        <v>1817</v>
      </c>
      <c r="D6452" t="s">
        <v>578</v>
      </c>
      <c r="E6452" t="s">
        <v>187</v>
      </c>
      <c r="F6452" t="s">
        <v>31</v>
      </c>
      <c r="G6452" t="s">
        <v>41</v>
      </c>
      <c r="H6452" t="s">
        <v>219</v>
      </c>
      <c r="I6452" t="s">
        <v>28</v>
      </c>
      <c r="J6452" t="s">
        <v>76</v>
      </c>
      <c r="K6452" t="s">
        <v>158</v>
      </c>
      <c r="L6452" t="s">
        <v>283</v>
      </c>
      <c r="M6452" t="s">
        <v>69</v>
      </c>
      <c r="N6452" s="2">
        <v>41592</v>
      </c>
      <c r="O6452" s="2">
        <v>41593</v>
      </c>
      <c r="P6452">
        <v>4</v>
      </c>
      <c r="Q6452" s="1">
        <v>0.04</v>
      </c>
      <c r="R6452">
        <v>23.99</v>
      </c>
      <c r="S6452">
        <v>15.68</v>
      </c>
      <c r="T6452">
        <f t="shared" si="100"/>
        <v>95.96</v>
      </c>
    </row>
    <row r="6453" spans="1:20" x14ac:dyDescent="0.3">
      <c r="A6453">
        <v>6452</v>
      </c>
      <c r="B6453">
        <v>90994</v>
      </c>
      <c r="C6453" t="s">
        <v>286</v>
      </c>
      <c r="D6453" t="s">
        <v>578</v>
      </c>
      <c r="E6453" t="s">
        <v>187</v>
      </c>
      <c r="F6453" t="s">
        <v>47</v>
      </c>
      <c r="G6453" t="s">
        <v>48</v>
      </c>
      <c r="H6453" t="s">
        <v>225</v>
      </c>
      <c r="I6453" t="s">
        <v>28</v>
      </c>
      <c r="J6453" t="s">
        <v>76</v>
      </c>
      <c r="K6453" t="s">
        <v>68</v>
      </c>
      <c r="L6453" t="s">
        <v>330</v>
      </c>
      <c r="M6453" t="s">
        <v>156</v>
      </c>
      <c r="N6453" s="2">
        <v>40616</v>
      </c>
      <c r="O6453" s="2">
        <v>40623</v>
      </c>
      <c r="P6453">
        <v>6</v>
      </c>
      <c r="Q6453" s="1">
        <v>0.03</v>
      </c>
      <c r="R6453">
        <v>70.89</v>
      </c>
      <c r="S6453">
        <v>89.3</v>
      </c>
      <c r="T6453">
        <f t="shared" si="100"/>
        <v>425.34000000000003</v>
      </c>
    </row>
    <row r="6454" spans="1:20" x14ac:dyDescent="0.3">
      <c r="A6454">
        <v>6453</v>
      </c>
      <c r="B6454">
        <v>85988</v>
      </c>
      <c r="C6454" t="s">
        <v>635</v>
      </c>
      <c r="D6454" t="s">
        <v>20</v>
      </c>
      <c r="E6454" t="s">
        <v>21</v>
      </c>
      <c r="F6454" t="s">
        <v>47</v>
      </c>
      <c r="G6454" t="s">
        <v>93</v>
      </c>
      <c r="H6454" t="s">
        <v>33</v>
      </c>
      <c r="I6454" t="s">
        <v>28</v>
      </c>
      <c r="J6454" t="s">
        <v>76</v>
      </c>
      <c r="K6454" t="s">
        <v>198</v>
      </c>
      <c r="L6454" t="s">
        <v>26</v>
      </c>
      <c r="M6454" t="s">
        <v>111</v>
      </c>
      <c r="N6454" s="2">
        <v>41414</v>
      </c>
      <c r="O6454" s="2">
        <v>41415</v>
      </c>
      <c r="P6454">
        <v>1</v>
      </c>
      <c r="Q6454" s="1">
        <v>0.02</v>
      </c>
      <c r="R6454">
        <v>4.9800000000000004</v>
      </c>
      <c r="S6454">
        <v>4.62</v>
      </c>
      <c r="T6454">
        <f t="shared" si="100"/>
        <v>4.9800000000000004</v>
      </c>
    </row>
    <row r="6455" spans="1:20" x14ac:dyDescent="0.3">
      <c r="A6455">
        <v>6454</v>
      </c>
      <c r="B6455">
        <v>87931</v>
      </c>
      <c r="C6455" t="s">
        <v>334</v>
      </c>
      <c r="D6455" t="s">
        <v>20</v>
      </c>
      <c r="E6455" t="s">
        <v>39</v>
      </c>
      <c r="F6455" t="s">
        <v>22</v>
      </c>
      <c r="G6455" t="s">
        <v>41</v>
      </c>
      <c r="H6455" t="s">
        <v>42</v>
      </c>
      <c r="I6455" t="s">
        <v>28</v>
      </c>
      <c r="J6455" t="s">
        <v>76</v>
      </c>
      <c r="K6455" t="s">
        <v>154</v>
      </c>
      <c r="L6455" t="s">
        <v>192</v>
      </c>
      <c r="M6455" t="s">
        <v>326</v>
      </c>
      <c r="N6455" s="2">
        <v>41624</v>
      </c>
      <c r="O6455" s="2">
        <v>41625</v>
      </c>
      <c r="P6455">
        <v>3</v>
      </c>
      <c r="Q6455" s="1">
        <v>0.06</v>
      </c>
      <c r="R6455">
        <v>43.41</v>
      </c>
      <c r="S6455">
        <v>2.99</v>
      </c>
      <c r="T6455">
        <f t="shared" si="100"/>
        <v>130.22999999999999</v>
      </c>
    </row>
    <row r="6456" spans="1:20" x14ac:dyDescent="0.3">
      <c r="A6456">
        <v>6455</v>
      </c>
      <c r="B6456">
        <v>91514</v>
      </c>
      <c r="C6456" t="s">
        <v>1612</v>
      </c>
      <c r="D6456" t="s">
        <v>578</v>
      </c>
      <c r="E6456" t="s">
        <v>187</v>
      </c>
      <c r="F6456" t="s">
        <v>47</v>
      </c>
      <c r="G6456" t="s">
        <v>93</v>
      </c>
      <c r="H6456" t="s">
        <v>225</v>
      </c>
      <c r="I6456" t="s">
        <v>28</v>
      </c>
      <c r="J6456" t="s">
        <v>76</v>
      </c>
      <c r="K6456" t="s">
        <v>145</v>
      </c>
      <c r="L6456" t="s">
        <v>330</v>
      </c>
      <c r="M6456" t="s">
        <v>117</v>
      </c>
      <c r="N6456" s="2">
        <v>40662</v>
      </c>
      <c r="O6456" s="2">
        <v>40664</v>
      </c>
      <c r="P6456">
        <v>9</v>
      </c>
      <c r="Q6456" s="1">
        <v>0.02</v>
      </c>
      <c r="R6456">
        <v>348.21</v>
      </c>
      <c r="S6456">
        <v>40.19</v>
      </c>
      <c r="T6456">
        <f t="shared" si="100"/>
        <v>3133.89</v>
      </c>
    </row>
    <row r="6457" spans="1:20" x14ac:dyDescent="0.3">
      <c r="A6457">
        <v>6456</v>
      </c>
      <c r="B6457">
        <v>86027</v>
      </c>
      <c r="C6457" t="s">
        <v>883</v>
      </c>
      <c r="D6457" t="s">
        <v>20</v>
      </c>
      <c r="E6457" t="s">
        <v>39</v>
      </c>
      <c r="F6457" t="s">
        <v>31</v>
      </c>
      <c r="G6457" t="s">
        <v>23</v>
      </c>
      <c r="H6457" t="s">
        <v>78</v>
      </c>
      <c r="I6457" t="s">
        <v>28</v>
      </c>
      <c r="J6457" t="s">
        <v>76</v>
      </c>
      <c r="K6457" t="s">
        <v>58</v>
      </c>
      <c r="L6457" t="s">
        <v>192</v>
      </c>
      <c r="M6457" t="s">
        <v>178</v>
      </c>
      <c r="N6457" s="2">
        <v>41435</v>
      </c>
      <c r="O6457" s="2">
        <v>41436</v>
      </c>
      <c r="P6457">
        <v>1</v>
      </c>
      <c r="Q6457" s="1">
        <v>0.06</v>
      </c>
      <c r="R6457">
        <v>3.74</v>
      </c>
      <c r="S6457">
        <v>4.6900000000000004</v>
      </c>
      <c r="T6457">
        <f t="shared" si="100"/>
        <v>3.74</v>
      </c>
    </row>
    <row r="6458" spans="1:20" x14ac:dyDescent="0.3">
      <c r="A6458">
        <v>6457</v>
      </c>
      <c r="B6458">
        <v>87586</v>
      </c>
      <c r="C6458" t="s">
        <v>1065</v>
      </c>
      <c r="D6458" t="s">
        <v>20</v>
      </c>
      <c r="E6458" t="s">
        <v>39</v>
      </c>
      <c r="F6458" t="s">
        <v>22</v>
      </c>
      <c r="G6458" t="s">
        <v>32</v>
      </c>
      <c r="H6458" t="s">
        <v>49</v>
      </c>
      <c r="I6458" t="s">
        <v>28</v>
      </c>
      <c r="J6458" t="s">
        <v>76</v>
      </c>
      <c r="K6458" t="s">
        <v>231</v>
      </c>
      <c r="L6458" t="s">
        <v>192</v>
      </c>
      <c r="M6458" t="s">
        <v>96</v>
      </c>
      <c r="N6458" s="2">
        <v>40483</v>
      </c>
      <c r="O6458" s="2">
        <v>40485</v>
      </c>
      <c r="P6458">
        <v>21</v>
      </c>
      <c r="Q6458" s="1">
        <v>0.03</v>
      </c>
      <c r="R6458">
        <v>5.98</v>
      </c>
      <c r="S6458">
        <v>1.49</v>
      </c>
      <c r="T6458">
        <f t="shared" si="100"/>
        <v>125.58000000000001</v>
      </c>
    </row>
    <row r="6459" spans="1:20" x14ac:dyDescent="0.3">
      <c r="A6459">
        <v>6458</v>
      </c>
      <c r="B6459">
        <v>90981</v>
      </c>
      <c r="C6459" t="s">
        <v>725</v>
      </c>
      <c r="D6459" t="s">
        <v>20</v>
      </c>
      <c r="E6459" t="s">
        <v>21</v>
      </c>
      <c r="F6459" t="s">
        <v>31</v>
      </c>
      <c r="G6459" t="s">
        <v>48</v>
      </c>
      <c r="H6459" t="s">
        <v>24</v>
      </c>
      <c r="I6459" t="s">
        <v>28</v>
      </c>
      <c r="J6459" t="s">
        <v>64</v>
      </c>
      <c r="K6459" t="s">
        <v>213</v>
      </c>
      <c r="L6459" t="s">
        <v>192</v>
      </c>
      <c r="M6459" t="s">
        <v>66</v>
      </c>
      <c r="N6459" s="2">
        <v>41356</v>
      </c>
      <c r="O6459" s="2">
        <v>41360</v>
      </c>
      <c r="P6459">
        <v>3</v>
      </c>
      <c r="Q6459" s="1">
        <v>0.04</v>
      </c>
      <c r="R6459">
        <v>65.989999999999995</v>
      </c>
      <c r="S6459">
        <v>2.5</v>
      </c>
      <c r="T6459">
        <f t="shared" si="100"/>
        <v>197.96999999999997</v>
      </c>
    </row>
    <row r="6460" spans="1:20" x14ac:dyDescent="0.3">
      <c r="A6460">
        <v>6459</v>
      </c>
      <c r="B6460">
        <v>89957</v>
      </c>
      <c r="C6460" t="s">
        <v>2279</v>
      </c>
      <c r="D6460" t="s">
        <v>20</v>
      </c>
      <c r="E6460" t="s">
        <v>39</v>
      </c>
      <c r="F6460" t="s">
        <v>31</v>
      </c>
      <c r="G6460" t="s">
        <v>23</v>
      </c>
      <c r="H6460" t="s">
        <v>78</v>
      </c>
      <c r="I6460" t="s">
        <v>28</v>
      </c>
      <c r="J6460" t="s">
        <v>64</v>
      </c>
      <c r="K6460" t="s">
        <v>82</v>
      </c>
      <c r="L6460" t="s">
        <v>192</v>
      </c>
      <c r="M6460" t="s">
        <v>91</v>
      </c>
      <c r="N6460" s="2">
        <v>40526</v>
      </c>
      <c r="O6460" s="2">
        <v>40526</v>
      </c>
      <c r="P6460">
        <v>19</v>
      </c>
      <c r="Q6460" s="1">
        <v>0.06</v>
      </c>
      <c r="R6460">
        <v>55.48</v>
      </c>
      <c r="S6460">
        <v>4.8499999999999996</v>
      </c>
      <c r="T6460">
        <f t="shared" si="100"/>
        <v>1054.1199999999999</v>
      </c>
    </row>
    <row r="6461" spans="1:20" x14ac:dyDescent="0.3">
      <c r="A6461">
        <v>6460</v>
      </c>
      <c r="B6461">
        <v>89957</v>
      </c>
      <c r="C6461" t="s">
        <v>984</v>
      </c>
      <c r="D6461" t="s">
        <v>578</v>
      </c>
      <c r="E6461" t="s">
        <v>187</v>
      </c>
      <c r="F6461" t="s">
        <v>31</v>
      </c>
      <c r="G6461" t="s">
        <v>23</v>
      </c>
      <c r="H6461" t="s">
        <v>217</v>
      </c>
      <c r="I6461" t="s">
        <v>28</v>
      </c>
      <c r="J6461" t="s">
        <v>64</v>
      </c>
      <c r="K6461" t="s">
        <v>68</v>
      </c>
      <c r="L6461" t="s">
        <v>283</v>
      </c>
      <c r="M6461" t="s">
        <v>35</v>
      </c>
      <c r="N6461" s="2">
        <v>40526</v>
      </c>
      <c r="O6461" s="2">
        <v>40527</v>
      </c>
      <c r="P6461">
        <v>17</v>
      </c>
      <c r="Q6461" s="1">
        <v>0.1</v>
      </c>
      <c r="R6461">
        <v>122.99</v>
      </c>
      <c r="S6461">
        <v>70.2</v>
      </c>
      <c r="T6461">
        <f t="shared" si="100"/>
        <v>2090.83</v>
      </c>
    </row>
    <row r="6462" spans="1:20" x14ac:dyDescent="0.3">
      <c r="A6462">
        <v>6461</v>
      </c>
      <c r="B6462">
        <v>87944</v>
      </c>
      <c r="C6462" t="s">
        <v>1299</v>
      </c>
      <c r="D6462" t="s">
        <v>20</v>
      </c>
      <c r="E6462" t="s">
        <v>39</v>
      </c>
      <c r="F6462" t="s">
        <v>47</v>
      </c>
      <c r="G6462" t="s">
        <v>41</v>
      </c>
      <c r="H6462" t="s">
        <v>49</v>
      </c>
      <c r="I6462" t="s">
        <v>28</v>
      </c>
      <c r="J6462" t="s">
        <v>64</v>
      </c>
      <c r="K6462" t="s">
        <v>101</v>
      </c>
      <c r="L6462" t="s">
        <v>192</v>
      </c>
      <c r="M6462" t="s">
        <v>111</v>
      </c>
      <c r="N6462" s="2">
        <v>41503</v>
      </c>
      <c r="O6462" s="2">
        <v>41504</v>
      </c>
      <c r="P6462">
        <v>24</v>
      </c>
      <c r="Q6462" s="1">
        <v>0.03</v>
      </c>
      <c r="R6462">
        <v>5.28</v>
      </c>
      <c r="S6462">
        <v>5.66</v>
      </c>
      <c r="T6462">
        <f t="shared" si="100"/>
        <v>126.72</v>
      </c>
    </row>
    <row r="6463" spans="1:20" x14ac:dyDescent="0.3">
      <c r="A6463">
        <v>6462</v>
      </c>
      <c r="B6463">
        <v>87944</v>
      </c>
      <c r="C6463" t="s">
        <v>1299</v>
      </c>
      <c r="D6463" t="s">
        <v>578</v>
      </c>
      <c r="E6463" t="s">
        <v>187</v>
      </c>
      <c r="F6463" t="s">
        <v>47</v>
      </c>
      <c r="G6463" t="s">
        <v>41</v>
      </c>
      <c r="H6463" t="s">
        <v>225</v>
      </c>
      <c r="I6463" t="s">
        <v>28</v>
      </c>
      <c r="J6463" t="s">
        <v>64</v>
      </c>
      <c r="K6463" t="s">
        <v>181</v>
      </c>
      <c r="L6463" t="s">
        <v>330</v>
      </c>
      <c r="M6463" t="s">
        <v>111</v>
      </c>
      <c r="N6463" s="2">
        <v>41503</v>
      </c>
      <c r="O6463" s="2">
        <v>41504</v>
      </c>
      <c r="P6463">
        <v>10</v>
      </c>
      <c r="Q6463" s="1">
        <v>0.06</v>
      </c>
      <c r="R6463">
        <v>296.18</v>
      </c>
      <c r="S6463">
        <v>54.12</v>
      </c>
      <c r="T6463">
        <f t="shared" si="100"/>
        <v>2961.8</v>
      </c>
    </row>
    <row r="6464" spans="1:20" x14ac:dyDescent="0.3">
      <c r="A6464">
        <v>6463</v>
      </c>
      <c r="B6464">
        <v>91298</v>
      </c>
      <c r="C6464" t="s">
        <v>237</v>
      </c>
      <c r="D6464" t="s">
        <v>38</v>
      </c>
      <c r="E6464" t="s">
        <v>39</v>
      </c>
      <c r="F6464" t="s">
        <v>22</v>
      </c>
      <c r="G6464" t="s">
        <v>41</v>
      </c>
      <c r="H6464" t="s">
        <v>54</v>
      </c>
      <c r="I6464" t="s">
        <v>28</v>
      </c>
      <c r="J6464" t="s">
        <v>64</v>
      </c>
      <c r="K6464" t="s">
        <v>228</v>
      </c>
      <c r="L6464" t="s">
        <v>44</v>
      </c>
      <c r="M6464" t="s">
        <v>331</v>
      </c>
      <c r="N6464" s="2">
        <v>40397</v>
      </c>
      <c r="O6464" s="2">
        <v>40399</v>
      </c>
      <c r="P6464">
        <v>12</v>
      </c>
      <c r="Q6464" s="1">
        <v>0.06</v>
      </c>
      <c r="R6464">
        <v>6.7</v>
      </c>
      <c r="S6464">
        <v>1.56</v>
      </c>
      <c r="T6464">
        <f t="shared" si="100"/>
        <v>80.400000000000006</v>
      </c>
    </row>
    <row r="6465" spans="1:20" x14ac:dyDescent="0.3">
      <c r="A6465">
        <v>6464</v>
      </c>
      <c r="B6465">
        <v>90993</v>
      </c>
      <c r="C6465" t="s">
        <v>778</v>
      </c>
      <c r="D6465" t="s">
        <v>20</v>
      </c>
      <c r="E6465" t="s">
        <v>39</v>
      </c>
      <c r="F6465" t="s">
        <v>47</v>
      </c>
      <c r="G6465" t="s">
        <v>23</v>
      </c>
      <c r="H6465" t="s">
        <v>94</v>
      </c>
      <c r="I6465" t="s">
        <v>28</v>
      </c>
      <c r="J6465" t="s">
        <v>64</v>
      </c>
      <c r="K6465" t="s">
        <v>189</v>
      </c>
      <c r="L6465" t="s">
        <v>192</v>
      </c>
      <c r="M6465" t="s">
        <v>167</v>
      </c>
      <c r="N6465" s="2">
        <v>41571</v>
      </c>
      <c r="O6465" s="2">
        <v>41572</v>
      </c>
      <c r="P6465">
        <v>13</v>
      </c>
      <c r="Q6465" s="1">
        <v>0.02</v>
      </c>
      <c r="R6465">
        <v>14.45</v>
      </c>
      <c r="S6465">
        <v>7.17</v>
      </c>
      <c r="T6465">
        <f t="shared" si="100"/>
        <v>187.85</v>
      </c>
    </row>
    <row r="6466" spans="1:20" x14ac:dyDescent="0.3">
      <c r="A6466">
        <v>6465</v>
      </c>
      <c r="B6466">
        <v>90987</v>
      </c>
      <c r="C6466" t="s">
        <v>778</v>
      </c>
      <c r="D6466" t="s">
        <v>20</v>
      </c>
      <c r="E6466" t="s">
        <v>39</v>
      </c>
      <c r="F6466" t="s">
        <v>47</v>
      </c>
      <c r="G6466" t="s">
        <v>23</v>
      </c>
      <c r="H6466" t="s">
        <v>78</v>
      </c>
      <c r="I6466" t="s">
        <v>28</v>
      </c>
      <c r="J6466" t="s">
        <v>64</v>
      </c>
      <c r="K6466" t="s">
        <v>116</v>
      </c>
      <c r="L6466" t="s">
        <v>44</v>
      </c>
      <c r="M6466" t="s">
        <v>114</v>
      </c>
      <c r="N6466" s="2">
        <v>40475</v>
      </c>
      <c r="O6466" s="2">
        <v>40477</v>
      </c>
      <c r="P6466">
        <v>23</v>
      </c>
      <c r="Q6466" s="1">
        <v>7.0000000000000007E-2</v>
      </c>
      <c r="R6466">
        <v>5.58</v>
      </c>
      <c r="S6466">
        <v>1.99</v>
      </c>
      <c r="T6466">
        <f t="shared" si="100"/>
        <v>128.34</v>
      </c>
    </row>
    <row r="6467" spans="1:20" x14ac:dyDescent="0.3">
      <c r="A6467">
        <v>6466</v>
      </c>
      <c r="B6467">
        <v>88155</v>
      </c>
      <c r="C6467" t="s">
        <v>1582</v>
      </c>
      <c r="D6467" t="s">
        <v>20</v>
      </c>
      <c r="E6467" t="s">
        <v>21</v>
      </c>
      <c r="F6467" t="s">
        <v>31</v>
      </c>
      <c r="G6467" t="s">
        <v>48</v>
      </c>
      <c r="H6467" t="s">
        <v>206</v>
      </c>
      <c r="I6467" t="s">
        <v>28</v>
      </c>
      <c r="J6467" t="s">
        <v>64</v>
      </c>
      <c r="K6467" t="s">
        <v>198</v>
      </c>
      <c r="L6467" t="s">
        <v>192</v>
      </c>
      <c r="M6467" t="s">
        <v>121</v>
      </c>
      <c r="N6467" s="2">
        <v>41575</v>
      </c>
      <c r="O6467" s="2">
        <v>41577</v>
      </c>
      <c r="P6467">
        <v>24</v>
      </c>
      <c r="Q6467" s="1">
        <v>0.01</v>
      </c>
      <c r="R6467">
        <v>152.47999999999999</v>
      </c>
      <c r="S6467">
        <v>4</v>
      </c>
      <c r="T6467">
        <f t="shared" ref="T6467:T6530" si="101">R6467*P6467</f>
        <v>3659.5199999999995</v>
      </c>
    </row>
    <row r="6468" spans="1:20" x14ac:dyDescent="0.3">
      <c r="A6468">
        <v>6467</v>
      </c>
      <c r="B6468">
        <v>88155</v>
      </c>
      <c r="C6468" t="s">
        <v>1157</v>
      </c>
      <c r="D6468" t="s">
        <v>20</v>
      </c>
      <c r="E6468" t="s">
        <v>21</v>
      </c>
      <c r="F6468" t="s">
        <v>31</v>
      </c>
      <c r="G6468" t="s">
        <v>48</v>
      </c>
      <c r="H6468" t="s">
        <v>33</v>
      </c>
      <c r="I6468" t="s">
        <v>28</v>
      </c>
      <c r="J6468" t="s">
        <v>64</v>
      </c>
      <c r="K6468" t="s">
        <v>1254</v>
      </c>
      <c r="L6468" t="s">
        <v>192</v>
      </c>
      <c r="M6468" t="s">
        <v>35</v>
      </c>
      <c r="N6468" s="2">
        <v>41575</v>
      </c>
      <c r="O6468" s="2">
        <v>41582</v>
      </c>
      <c r="P6468">
        <v>14</v>
      </c>
      <c r="Q6468" s="1">
        <v>0.02</v>
      </c>
      <c r="R6468">
        <v>65.989999999999995</v>
      </c>
      <c r="S6468">
        <v>4.99</v>
      </c>
      <c r="T6468">
        <f t="shared" si="101"/>
        <v>923.8599999999999</v>
      </c>
    </row>
    <row r="6469" spans="1:20" x14ac:dyDescent="0.3">
      <c r="A6469">
        <v>6468</v>
      </c>
      <c r="B6469">
        <v>86567</v>
      </c>
      <c r="C6469" t="s">
        <v>1097</v>
      </c>
      <c r="D6469" t="s">
        <v>20</v>
      </c>
      <c r="E6469" t="s">
        <v>39</v>
      </c>
      <c r="F6469" t="s">
        <v>47</v>
      </c>
      <c r="G6469" t="s">
        <v>32</v>
      </c>
      <c r="H6469" t="s">
        <v>78</v>
      </c>
      <c r="I6469" t="s">
        <v>28</v>
      </c>
      <c r="J6469" t="s">
        <v>64</v>
      </c>
      <c r="K6469" t="s">
        <v>291</v>
      </c>
      <c r="L6469" t="s">
        <v>192</v>
      </c>
      <c r="M6469" t="s">
        <v>167</v>
      </c>
      <c r="N6469" s="2">
        <v>40427</v>
      </c>
      <c r="O6469" s="2">
        <v>40427</v>
      </c>
      <c r="P6469">
        <v>3</v>
      </c>
      <c r="Q6469" s="1">
        <v>0.03</v>
      </c>
      <c r="R6469">
        <v>31.74</v>
      </c>
      <c r="S6469">
        <v>12.62</v>
      </c>
      <c r="T6469">
        <f t="shared" si="101"/>
        <v>95.22</v>
      </c>
    </row>
    <row r="6470" spans="1:20" x14ac:dyDescent="0.3">
      <c r="A6470">
        <v>6469</v>
      </c>
      <c r="B6470">
        <v>90998</v>
      </c>
      <c r="C6470" t="s">
        <v>621</v>
      </c>
      <c r="D6470" t="s">
        <v>20</v>
      </c>
      <c r="E6470" t="s">
        <v>187</v>
      </c>
      <c r="F6470" t="s">
        <v>47</v>
      </c>
      <c r="G6470" t="s">
        <v>93</v>
      </c>
      <c r="H6470" t="s">
        <v>219</v>
      </c>
      <c r="I6470" t="s">
        <v>28</v>
      </c>
      <c r="J6470" t="s">
        <v>64</v>
      </c>
      <c r="K6470" t="s">
        <v>113</v>
      </c>
      <c r="L6470" t="s">
        <v>192</v>
      </c>
      <c r="M6470" t="s">
        <v>167</v>
      </c>
      <c r="N6470" s="2">
        <v>41424</v>
      </c>
      <c r="O6470" s="2">
        <v>41425</v>
      </c>
      <c r="P6470">
        <v>14</v>
      </c>
      <c r="Q6470" s="1">
        <v>0.08</v>
      </c>
      <c r="R6470">
        <v>10.64</v>
      </c>
      <c r="S6470">
        <v>5.16</v>
      </c>
      <c r="T6470">
        <f t="shared" si="101"/>
        <v>148.96</v>
      </c>
    </row>
    <row r="6471" spans="1:20" x14ac:dyDescent="0.3">
      <c r="A6471">
        <v>6470</v>
      </c>
      <c r="B6471">
        <v>90583</v>
      </c>
      <c r="C6471" t="s">
        <v>508</v>
      </c>
      <c r="D6471" t="s">
        <v>20</v>
      </c>
      <c r="E6471" t="s">
        <v>39</v>
      </c>
      <c r="F6471" t="s">
        <v>31</v>
      </c>
      <c r="G6471" t="s">
        <v>93</v>
      </c>
      <c r="H6471" t="s">
        <v>78</v>
      </c>
      <c r="I6471" t="s">
        <v>28</v>
      </c>
      <c r="J6471" t="s">
        <v>64</v>
      </c>
      <c r="K6471" t="s">
        <v>274</v>
      </c>
      <c r="L6471" t="s">
        <v>192</v>
      </c>
      <c r="M6471" t="s">
        <v>279</v>
      </c>
      <c r="N6471" s="2">
        <v>40438</v>
      </c>
      <c r="O6471" s="2">
        <v>40439</v>
      </c>
      <c r="P6471">
        <v>5</v>
      </c>
      <c r="Q6471" s="1">
        <v>0.08</v>
      </c>
      <c r="R6471">
        <v>7.77</v>
      </c>
      <c r="S6471">
        <v>9.23</v>
      </c>
      <c r="T6471">
        <f t="shared" si="101"/>
        <v>38.849999999999994</v>
      </c>
    </row>
    <row r="6472" spans="1:20" x14ac:dyDescent="0.3">
      <c r="A6472">
        <v>6471</v>
      </c>
      <c r="B6472">
        <v>90583</v>
      </c>
      <c r="C6472" t="s">
        <v>508</v>
      </c>
      <c r="D6472" t="s">
        <v>20</v>
      </c>
      <c r="E6472" t="s">
        <v>187</v>
      </c>
      <c r="F6472" t="s">
        <v>31</v>
      </c>
      <c r="G6472" t="s">
        <v>93</v>
      </c>
      <c r="H6472" t="s">
        <v>188</v>
      </c>
      <c r="I6472" t="s">
        <v>28</v>
      </c>
      <c r="J6472" t="s">
        <v>64</v>
      </c>
      <c r="K6472" t="s">
        <v>226</v>
      </c>
      <c r="L6472" t="s">
        <v>44</v>
      </c>
      <c r="M6472" t="s">
        <v>83</v>
      </c>
      <c r="N6472" s="2">
        <v>40438</v>
      </c>
      <c r="O6472" s="2">
        <v>40440</v>
      </c>
      <c r="P6472">
        <v>15</v>
      </c>
      <c r="Q6472" s="1">
        <v>7.0000000000000007E-2</v>
      </c>
      <c r="R6472">
        <v>7.59</v>
      </c>
      <c r="S6472">
        <v>4</v>
      </c>
      <c r="T6472">
        <f t="shared" si="101"/>
        <v>113.85</v>
      </c>
    </row>
    <row r="6473" spans="1:20" x14ac:dyDescent="0.3">
      <c r="A6473">
        <v>6472</v>
      </c>
      <c r="B6473">
        <v>89780</v>
      </c>
      <c r="C6473" t="s">
        <v>576</v>
      </c>
      <c r="D6473" t="s">
        <v>20</v>
      </c>
      <c r="E6473" t="s">
        <v>21</v>
      </c>
      <c r="F6473" t="s">
        <v>40</v>
      </c>
      <c r="G6473" t="s">
        <v>48</v>
      </c>
      <c r="H6473" t="s">
        <v>33</v>
      </c>
      <c r="I6473" t="s">
        <v>28</v>
      </c>
      <c r="J6473" t="s">
        <v>64</v>
      </c>
      <c r="K6473" t="s">
        <v>208</v>
      </c>
      <c r="L6473" t="s">
        <v>192</v>
      </c>
      <c r="M6473" t="s">
        <v>99</v>
      </c>
      <c r="N6473" s="2">
        <v>40868</v>
      </c>
      <c r="O6473" s="2">
        <v>40875</v>
      </c>
      <c r="P6473">
        <v>9</v>
      </c>
      <c r="Q6473" s="1">
        <v>0.02</v>
      </c>
      <c r="R6473">
        <v>65.989999999999995</v>
      </c>
      <c r="S6473">
        <v>8.8000000000000007</v>
      </c>
      <c r="T6473">
        <f t="shared" si="101"/>
        <v>593.91</v>
      </c>
    </row>
    <row r="6474" spans="1:20" x14ac:dyDescent="0.3">
      <c r="A6474">
        <v>6473</v>
      </c>
      <c r="B6474">
        <v>89185</v>
      </c>
      <c r="C6474" t="s">
        <v>2363</v>
      </c>
      <c r="D6474" t="s">
        <v>20</v>
      </c>
      <c r="E6474" t="s">
        <v>21</v>
      </c>
      <c r="F6474" t="s">
        <v>31</v>
      </c>
      <c r="G6474" t="s">
        <v>93</v>
      </c>
      <c r="H6474" t="s">
        <v>33</v>
      </c>
      <c r="I6474" t="s">
        <v>28</v>
      </c>
      <c r="J6474" t="s">
        <v>64</v>
      </c>
      <c r="K6474" t="s">
        <v>1254</v>
      </c>
      <c r="L6474" t="s">
        <v>192</v>
      </c>
      <c r="M6474" t="s">
        <v>35</v>
      </c>
      <c r="N6474" s="2">
        <v>40653</v>
      </c>
      <c r="O6474" s="2">
        <v>40654</v>
      </c>
      <c r="P6474">
        <v>4</v>
      </c>
      <c r="Q6474" s="1">
        <v>0.02</v>
      </c>
      <c r="R6474">
        <v>125.99</v>
      </c>
      <c r="S6474">
        <v>8.08</v>
      </c>
      <c r="T6474">
        <f t="shared" si="101"/>
        <v>503.96</v>
      </c>
    </row>
    <row r="6475" spans="1:20" x14ac:dyDescent="0.3">
      <c r="A6475">
        <v>6474</v>
      </c>
      <c r="B6475">
        <v>89185</v>
      </c>
      <c r="C6475" t="s">
        <v>1741</v>
      </c>
      <c r="D6475" t="s">
        <v>578</v>
      </c>
      <c r="E6475" t="s">
        <v>187</v>
      </c>
      <c r="F6475" t="s">
        <v>31</v>
      </c>
      <c r="G6475" t="s">
        <v>93</v>
      </c>
      <c r="H6475" t="s">
        <v>219</v>
      </c>
      <c r="I6475" t="s">
        <v>28</v>
      </c>
      <c r="J6475" t="s">
        <v>64</v>
      </c>
      <c r="K6475" t="s">
        <v>113</v>
      </c>
      <c r="L6475" t="s">
        <v>283</v>
      </c>
      <c r="M6475" t="s">
        <v>35</v>
      </c>
      <c r="N6475" s="2">
        <v>40653</v>
      </c>
      <c r="O6475" s="2">
        <v>40654</v>
      </c>
      <c r="P6475">
        <v>12</v>
      </c>
      <c r="Q6475" s="1">
        <v>0.01</v>
      </c>
      <c r="R6475">
        <v>500.98</v>
      </c>
      <c r="S6475">
        <v>26</v>
      </c>
      <c r="T6475">
        <f t="shared" si="101"/>
        <v>6011.76</v>
      </c>
    </row>
    <row r="6476" spans="1:20" x14ac:dyDescent="0.3">
      <c r="A6476">
        <v>6475</v>
      </c>
      <c r="B6476">
        <v>89185</v>
      </c>
      <c r="C6476" t="s">
        <v>1741</v>
      </c>
      <c r="D6476" t="s">
        <v>20</v>
      </c>
      <c r="E6476" t="s">
        <v>39</v>
      </c>
      <c r="F6476" t="s">
        <v>31</v>
      </c>
      <c r="G6476" t="s">
        <v>93</v>
      </c>
      <c r="H6476" t="s">
        <v>42</v>
      </c>
      <c r="I6476" t="s">
        <v>28</v>
      </c>
      <c r="J6476" t="s">
        <v>64</v>
      </c>
      <c r="K6476" t="s">
        <v>158</v>
      </c>
      <c r="L6476" t="s">
        <v>44</v>
      </c>
      <c r="M6476" t="s">
        <v>35</v>
      </c>
      <c r="N6476" s="2">
        <v>40653</v>
      </c>
      <c r="O6476" s="2">
        <v>40655</v>
      </c>
      <c r="P6476">
        <v>8</v>
      </c>
      <c r="Q6476" s="1">
        <v>0.09</v>
      </c>
      <c r="R6476">
        <v>29.14</v>
      </c>
      <c r="S6476">
        <v>4.8600000000000003</v>
      </c>
      <c r="T6476">
        <f t="shared" si="101"/>
        <v>233.12</v>
      </c>
    </row>
    <row r="6477" spans="1:20" x14ac:dyDescent="0.3">
      <c r="A6477">
        <v>6476</v>
      </c>
      <c r="B6477">
        <v>89863</v>
      </c>
      <c r="C6477" t="s">
        <v>777</v>
      </c>
      <c r="D6477" t="s">
        <v>20</v>
      </c>
      <c r="E6477" t="s">
        <v>39</v>
      </c>
      <c r="F6477" t="s">
        <v>47</v>
      </c>
      <c r="G6477" t="s">
        <v>32</v>
      </c>
      <c r="H6477" t="s">
        <v>49</v>
      </c>
      <c r="I6477" t="s">
        <v>28</v>
      </c>
      <c r="J6477" t="s">
        <v>64</v>
      </c>
      <c r="K6477" t="s">
        <v>55</v>
      </c>
      <c r="L6477" t="s">
        <v>192</v>
      </c>
      <c r="M6477" t="s">
        <v>134</v>
      </c>
      <c r="N6477" s="2">
        <v>41065</v>
      </c>
      <c r="O6477" s="2">
        <v>41066</v>
      </c>
      <c r="P6477">
        <v>4</v>
      </c>
      <c r="Q6477" s="1">
        <v>0.03</v>
      </c>
      <c r="R6477">
        <v>155.06</v>
      </c>
      <c r="S6477">
        <v>7.07</v>
      </c>
      <c r="T6477">
        <f t="shared" si="101"/>
        <v>620.24</v>
      </c>
    </row>
    <row r="6478" spans="1:20" x14ac:dyDescent="0.3">
      <c r="A6478">
        <v>6477</v>
      </c>
      <c r="B6478">
        <v>89863</v>
      </c>
      <c r="C6478" t="s">
        <v>777</v>
      </c>
      <c r="D6478" t="s">
        <v>38</v>
      </c>
      <c r="E6478" t="s">
        <v>21</v>
      </c>
      <c r="F6478" t="s">
        <v>47</v>
      </c>
      <c r="G6478" t="s">
        <v>32</v>
      </c>
      <c r="H6478" t="s">
        <v>33</v>
      </c>
      <c r="I6478" t="s">
        <v>28</v>
      </c>
      <c r="J6478" t="s">
        <v>64</v>
      </c>
      <c r="K6478" t="s">
        <v>201</v>
      </c>
      <c r="L6478" t="s">
        <v>706</v>
      </c>
      <c r="M6478" t="s">
        <v>114</v>
      </c>
      <c r="N6478" s="2">
        <v>41065</v>
      </c>
      <c r="O6478" s="2">
        <v>41066</v>
      </c>
      <c r="P6478">
        <v>18</v>
      </c>
      <c r="Q6478" s="1">
        <v>0.05</v>
      </c>
      <c r="R6478">
        <v>179.99</v>
      </c>
      <c r="S6478">
        <v>13.99</v>
      </c>
      <c r="T6478">
        <f t="shared" si="101"/>
        <v>3239.82</v>
      </c>
    </row>
    <row r="6479" spans="1:20" x14ac:dyDescent="0.3">
      <c r="A6479">
        <v>6478</v>
      </c>
      <c r="B6479">
        <v>87920</v>
      </c>
      <c r="C6479" t="s">
        <v>334</v>
      </c>
      <c r="D6479" t="s">
        <v>20</v>
      </c>
      <c r="E6479" t="s">
        <v>39</v>
      </c>
      <c r="F6479" t="s">
        <v>22</v>
      </c>
      <c r="G6479" t="s">
        <v>32</v>
      </c>
      <c r="H6479" t="s">
        <v>42</v>
      </c>
      <c r="I6479" t="s">
        <v>28</v>
      </c>
      <c r="J6479" t="s">
        <v>64</v>
      </c>
      <c r="K6479" t="s">
        <v>289</v>
      </c>
      <c r="L6479" t="s">
        <v>192</v>
      </c>
      <c r="M6479" t="s">
        <v>227</v>
      </c>
      <c r="N6479" s="2">
        <v>41092</v>
      </c>
      <c r="O6479" s="2">
        <v>41093</v>
      </c>
      <c r="P6479">
        <v>8</v>
      </c>
      <c r="Q6479" s="1">
        <v>0.02</v>
      </c>
      <c r="R6479">
        <v>4.38</v>
      </c>
      <c r="S6479">
        <v>6.21</v>
      </c>
      <c r="T6479">
        <f t="shared" si="101"/>
        <v>35.04</v>
      </c>
    </row>
    <row r="6480" spans="1:20" x14ac:dyDescent="0.3">
      <c r="A6480">
        <v>6479</v>
      </c>
      <c r="B6480">
        <v>87920</v>
      </c>
      <c r="C6480" t="s">
        <v>334</v>
      </c>
      <c r="D6480" t="s">
        <v>20</v>
      </c>
      <c r="E6480" t="s">
        <v>39</v>
      </c>
      <c r="F6480" t="s">
        <v>22</v>
      </c>
      <c r="G6480" t="s">
        <v>32</v>
      </c>
      <c r="H6480" t="s">
        <v>94</v>
      </c>
      <c r="I6480" t="s">
        <v>28</v>
      </c>
      <c r="J6480" t="s">
        <v>64</v>
      </c>
      <c r="K6480" t="s">
        <v>289</v>
      </c>
      <c r="L6480" t="s">
        <v>44</v>
      </c>
      <c r="M6480" t="s">
        <v>27</v>
      </c>
      <c r="N6480" s="2">
        <v>41092</v>
      </c>
      <c r="O6480" s="2">
        <v>41093</v>
      </c>
      <c r="P6480">
        <v>13</v>
      </c>
      <c r="Q6480" s="1">
        <v>0.08</v>
      </c>
      <c r="R6480">
        <v>1.89</v>
      </c>
      <c r="S6480">
        <v>0.76</v>
      </c>
      <c r="T6480">
        <f t="shared" si="101"/>
        <v>24.57</v>
      </c>
    </row>
    <row r="6481" spans="1:20" x14ac:dyDescent="0.3">
      <c r="A6481">
        <v>6480</v>
      </c>
      <c r="B6481">
        <v>87920</v>
      </c>
      <c r="C6481" t="s">
        <v>334</v>
      </c>
      <c r="D6481" t="s">
        <v>20</v>
      </c>
      <c r="E6481" t="s">
        <v>39</v>
      </c>
      <c r="F6481" t="s">
        <v>22</v>
      </c>
      <c r="G6481" t="s">
        <v>32</v>
      </c>
      <c r="H6481" t="s">
        <v>89</v>
      </c>
      <c r="I6481" t="s">
        <v>28</v>
      </c>
      <c r="J6481" t="s">
        <v>64</v>
      </c>
      <c r="K6481" t="s">
        <v>170</v>
      </c>
      <c r="L6481" t="s">
        <v>26</v>
      </c>
      <c r="M6481" t="s">
        <v>150</v>
      </c>
      <c r="N6481" s="2">
        <v>41092</v>
      </c>
      <c r="O6481" s="2">
        <v>41095</v>
      </c>
      <c r="P6481">
        <v>10</v>
      </c>
      <c r="Q6481" s="1">
        <v>0.03</v>
      </c>
      <c r="R6481">
        <v>9.31</v>
      </c>
      <c r="S6481">
        <v>3.98</v>
      </c>
      <c r="T6481">
        <f t="shared" si="101"/>
        <v>93.100000000000009</v>
      </c>
    </row>
    <row r="6482" spans="1:20" x14ac:dyDescent="0.3">
      <c r="A6482">
        <v>6481</v>
      </c>
      <c r="B6482">
        <v>87385</v>
      </c>
      <c r="C6482" t="s">
        <v>2044</v>
      </c>
      <c r="D6482" t="s">
        <v>20</v>
      </c>
      <c r="E6482" t="s">
        <v>39</v>
      </c>
      <c r="F6482" t="s">
        <v>31</v>
      </c>
      <c r="G6482" t="s">
        <v>23</v>
      </c>
      <c r="H6482" t="s">
        <v>49</v>
      </c>
      <c r="I6482" t="s">
        <v>28</v>
      </c>
      <c r="J6482" t="s">
        <v>64</v>
      </c>
      <c r="K6482" t="s">
        <v>145</v>
      </c>
      <c r="L6482" t="s">
        <v>192</v>
      </c>
      <c r="M6482" t="s">
        <v>143</v>
      </c>
      <c r="N6482" s="2">
        <v>40902</v>
      </c>
      <c r="O6482" s="2">
        <v>40904</v>
      </c>
      <c r="P6482">
        <v>21</v>
      </c>
      <c r="Q6482" s="1">
        <v>0.03</v>
      </c>
      <c r="R6482">
        <v>19.98</v>
      </c>
      <c r="S6482">
        <v>8.68</v>
      </c>
      <c r="T6482">
        <f t="shared" si="101"/>
        <v>419.58</v>
      </c>
    </row>
    <row r="6483" spans="1:20" x14ac:dyDescent="0.3">
      <c r="A6483">
        <v>6482</v>
      </c>
      <c r="B6483">
        <v>87389</v>
      </c>
      <c r="C6483" t="s">
        <v>2545</v>
      </c>
      <c r="D6483" t="s">
        <v>578</v>
      </c>
      <c r="E6483" t="s">
        <v>21</v>
      </c>
      <c r="F6483" t="s">
        <v>47</v>
      </c>
      <c r="G6483" t="s">
        <v>23</v>
      </c>
      <c r="H6483" t="s">
        <v>33</v>
      </c>
      <c r="I6483" t="s">
        <v>28</v>
      </c>
      <c r="J6483" t="s">
        <v>64</v>
      </c>
      <c r="K6483" t="s">
        <v>1447</v>
      </c>
      <c r="L6483" t="s">
        <v>283</v>
      </c>
      <c r="M6483" t="s">
        <v>134</v>
      </c>
      <c r="N6483" s="2">
        <v>41633</v>
      </c>
      <c r="O6483" s="2">
        <v>41634</v>
      </c>
      <c r="P6483">
        <v>8</v>
      </c>
      <c r="Q6483" s="1">
        <v>0.09</v>
      </c>
      <c r="R6483">
        <v>449.99</v>
      </c>
      <c r="S6483">
        <v>49</v>
      </c>
      <c r="T6483">
        <f t="shared" si="101"/>
        <v>3599.92</v>
      </c>
    </row>
    <row r="6484" spans="1:20" x14ac:dyDescent="0.3">
      <c r="A6484">
        <v>6483</v>
      </c>
      <c r="B6484">
        <v>91416</v>
      </c>
      <c r="C6484" t="s">
        <v>732</v>
      </c>
      <c r="D6484" t="s">
        <v>578</v>
      </c>
      <c r="E6484" t="s">
        <v>187</v>
      </c>
      <c r="F6484" t="s">
        <v>31</v>
      </c>
      <c r="G6484" t="s">
        <v>48</v>
      </c>
      <c r="H6484" t="s">
        <v>219</v>
      </c>
      <c r="I6484" t="s">
        <v>28</v>
      </c>
      <c r="J6484" t="s">
        <v>64</v>
      </c>
      <c r="K6484" t="s">
        <v>170</v>
      </c>
      <c r="L6484" t="s">
        <v>283</v>
      </c>
      <c r="M6484" t="s">
        <v>279</v>
      </c>
      <c r="N6484" s="2">
        <v>40393</v>
      </c>
      <c r="O6484" s="2">
        <v>40395</v>
      </c>
      <c r="P6484">
        <v>11</v>
      </c>
      <c r="Q6484" s="1">
        <v>0</v>
      </c>
      <c r="R6484">
        <v>180.98</v>
      </c>
      <c r="S6484">
        <v>30</v>
      </c>
      <c r="T6484">
        <f t="shared" si="101"/>
        <v>1990.78</v>
      </c>
    </row>
    <row r="6485" spans="1:20" x14ac:dyDescent="0.3">
      <c r="A6485">
        <v>6484</v>
      </c>
      <c r="B6485">
        <v>89418</v>
      </c>
      <c r="C6485" t="s">
        <v>341</v>
      </c>
      <c r="D6485" t="s">
        <v>578</v>
      </c>
      <c r="E6485" t="s">
        <v>187</v>
      </c>
      <c r="F6485" t="s">
        <v>40</v>
      </c>
      <c r="G6485" t="s">
        <v>48</v>
      </c>
      <c r="H6485" t="s">
        <v>188</v>
      </c>
      <c r="I6485" t="s">
        <v>28</v>
      </c>
      <c r="J6485" t="s">
        <v>64</v>
      </c>
      <c r="K6485" t="s">
        <v>170</v>
      </c>
      <c r="L6485" t="s">
        <v>283</v>
      </c>
      <c r="M6485" t="s">
        <v>75</v>
      </c>
      <c r="N6485" s="2">
        <v>40600</v>
      </c>
      <c r="O6485" s="2">
        <v>40600</v>
      </c>
      <c r="P6485">
        <v>12</v>
      </c>
      <c r="Q6485" s="1">
        <v>7.0000000000000007E-2</v>
      </c>
      <c r="R6485">
        <v>70.98</v>
      </c>
      <c r="S6485">
        <v>59.81</v>
      </c>
      <c r="T6485">
        <f t="shared" si="101"/>
        <v>851.76</v>
      </c>
    </row>
    <row r="6486" spans="1:20" x14ac:dyDescent="0.3">
      <c r="A6486">
        <v>6485</v>
      </c>
      <c r="B6486">
        <v>89418</v>
      </c>
      <c r="C6486" t="s">
        <v>341</v>
      </c>
      <c r="D6486" t="s">
        <v>20</v>
      </c>
      <c r="E6486" t="s">
        <v>21</v>
      </c>
      <c r="F6486" t="s">
        <v>40</v>
      </c>
      <c r="G6486" t="s">
        <v>48</v>
      </c>
      <c r="H6486" t="s">
        <v>24</v>
      </c>
      <c r="I6486" t="s">
        <v>28</v>
      </c>
      <c r="J6486" t="s">
        <v>64</v>
      </c>
      <c r="K6486" t="s">
        <v>210</v>
      </c>
      <c r="L6486" t="s">
        <v>192</v>
      </c>
      <c r="M6486" t="s">
        <v>125</v>
      </c>
      <c r="N6486" s="2">
        <v>40600</v>
      </c>
      <c r="O6486" s="2">
        <v>40605</v>
      </c>
      <c r="P6486">
        <v>9</v>
      </c>
      <c r="Q6486" s="1">
        <v>0.06</v>
      </c>
      <c r="R6486">
        <v>82.99</v>
      </c>
      <c r="S6486">
        <v>5.5</v>
      </c>
      <c r="T6486">
        <f t="shared" si="101"/>
        <v>746.91</v>
      </c>
    </row>
    <row r="6487" spans="1:20" x14ac:dyDescent="0.3">
      <c r="A6487">
        <v>6486</v>
      </c>
      <c r="B6487">
        <v>89418</v>
      </c>
      <c r="C6487" t="s">
        <v>341</v>
      </c>
      <c r="D6487" t="s">
        <v>20</v>
      </c>
      <c r="E6487" t="s">
        <v>39</v>
      </c>
      <c r="F6487" t="s">
        <v>40</v>
      </c>
      <c r="G6487" t="s">
        <v>48</v>
      </c>
      <c r="H6487" t="s">
        <v>42</v>
      </c>
      <c r="I6487" t="s">
        <v>28</v>
      </c>
      <c r="J6487" t="s">
        <v>64</v>
      </c>
      <c r="K6487" t="s">
        <v>43</v>
      </c>
      <c r="L6487" t="s">
        <v>44</v>
      </c>
      <c r="M6487" t="s">
        <v>342</v>
      </c>
      <c r="N6487" s="2">
        <v>40600</v>
      </c>
      <c r="O6487" s="2">
        <v>40605</v>
      </c>
      <c r="P6487">
        <v>8</v>
      </c>
      <c r="Q6487" s="1">
        <v>0.02</v>
      </c>
      <c r="R6487">
        <v>1.95</v>
      </c>
      <c r="S6487">
        <v>1.63</v>
      </c>
      <c r="T6487">
        <f t="shared" si="101"/>
        <v>15.6</v>
      </c>
    </row>
    <row r="6488" spans="1:20" x14ac:dyDescent="0.3">
      <c r="A6488">
        <v>6487</v>
      </c>
      <c r="B6488">
        <v>88039</v>
      </c>
      <c r="C6488" t="s">
        <v>1596</v>
      </c>
      <c r="D6488" t="s">
        <v>20</v>
      </c>
      <c r="E6488" t="s">
        <v>21</v>
      </c>
      <c r="F6488" t="s">
        <v>40</v>
      </c>
      <c r="G6488" t="s">
        <v>32</v>
      </c>
      <c r="H6488" t="s">
        <v>203</v>
      </c>
      <c r="I6488" t="s">
        <v>28</v>
      </c>
      <c r="J6488" t="s">
        <v>64</v>
      </c>
      <c r="K6488" t="s">
        <v>1114</v>
      </c>
      <c r="L6488" t="s">
        <v>26</v>
      </c>
      <c r="M6488" t="s">
        <v>99</v>
      </c>
      <c r="N6488" s="2">
        <v>40376</v>
      </c>
      <c r="O6488" s="2">
        <v>40377</v>
      </c>
      <c r="P6488">
        <v>13</v>
      </c>
      <c r="Q6488" s="1">
        <v>0.09</v>
      </c>
      <c r="R6488">
        <v>28.48</v>
      </c>
      <c r="S6488">
        <v>1.99</v>
      </c>
      <c r="T6488">
        <f t="shared" si="101"/>
        <v>370.24</v>
      </c>
    </row>
    <row r="6489" spans="1:20" x14ac:dyDescent="0.3">
      <c r="A6489">
        <v>6488</v>
      </c>
      <c r="B6489">
        <v>88999</v>
      </c>
      <c r="C6489" t="s">
        <v>1570</v>
      </c>
      <c r="D6489" t="s">
        <v>578</v>
      </c>
      <c r="E6489" t="s">
        <v>187</v>
      </c>
      <c r="F6489" t="s">
        <v>22</v>
      </c>
      <c r="G6489" t="s">
        <v>32</v>
      </c>
      <c r="H6489" t="s">
        <v>188</v>
      </c>
      <c r="I6489" t="s">
        <v>28</v>
      </c>
      <c r="J6489" t="s">
        <v>64</v>
      </c>
      <c r="K6489" t="s">
        <v>116</v>
      </c>
      <c r="L6489" t="s">
        <v>283</v>
      </c>
      <c r="M6489" t="s">
        <v>173</v>
      </c>
      <c r="N6489" s="2">
        <v>41027</v>
      </c>
      <c r="O6489" s="2">
        <v>41029</v>
      </c>
      <c r="P6489">
        <v>8</v>
      </c>
      <c r="Q6489" s="1">
        <v>0</v>
      </c>
      <c r="R6489">
        <v>122.99</v>
      </c>
      <c r="S6489">
        <v>70.2</v>
      </c>
      <c r="T6489">
        <f t="shared" si="101"/>
        <v>983.92</v>
      </c>
    </row>
    <row r="6490" spans="1:20" x14ac:dyDescent="0.3">
      <c r="A6490">
        <v>6489</v>
      </c>
      <c r="B6490">
        <v>87875</v>
      </c>
      <c r="C6490" t="s">
        <v>1404</v>
      </c>
      <c r="D6490" t="s">
        <v>578</v>
      </c>
      <c r="E6490" t="s">
        <v>21</v>
      </c>
      <c r="F6490" t="s">
        <v>40</v>
      </c>
      <c r="G6490" t="s">
        <v>93</v>
      </c>
      <c r="H6490" t="s">
        <v>203</v>
      </c>
      <c r="I6490" t="s">
        <v>28</v>
      </c>
      <c r="J6490" t="s">
        <v>64</v>
      </c>
      <c r="K6490" t="s">
        <v>204</v>
      </c>
      <c r="L6490" t="s">
        <v>330</v>
      </c>
      <c r="M6490" t="s">
        <v>59</v>
      </c>
      <c r="N6490" s="2">
        <v>41614</v>
      </c>
      <c r="O6490" s="2">
        <v>41614</v>
      </c>
      <c r="P6490">
        <v>7</v>
      </c>
      <c r="Q6490" s="1">
        <v>0.05</v>
      </c>
      <c r="R6490">
        <v>399.98</v>
      </c>
      <c r="S6490">
        <v>12.06</v>
      </c>
      <c r="T6490">
        <f t="shared" si="101"/>
        <v>2799.86</v>
      </c>
    </row>
    <row r="6491" spans="1:20" x14ac:dyDescent="0.3">
      <c r="A6491">
        <v>6490</v>
      </c>
      <c r="B6491">
        <v>87862</v>
      </c>
      <c r="C6491" t="s">
        <v>1404</v>
      </c>
      <c r="D6491" t="s">
        <v>20</v>
      </c>
      <c r="E6491" t="s">
        <v>39</v>
      </c>
      <c r="F6491" t="s">
        <v>40</v>
      </c>
      <c r="G6491" t="s">
        <v>93</v>
      </c>
      <c r="H6491" t="s">
        <v>78</v>
      </c>
      <c r="I6491" t="s">
        <v>28</v>
      </c>
      <c r="J6491" t="s">
        <v>64</v>
      </c>
      <c r="K6491" t="s">
        <v>145</v>
      </c>
      <c r="L6491" t="s">
        <v>192</v>
      </c>
      <c r="M6491" t="s">
        <v>99</v>
      </c>
      <c r="N6491" s="2">
        <v>40518</v>
      </c>
      <c r="O6491" s="2">
        <v>40518</v>
      </c>
      <c r="P6491">
        <v>5</v>
      </c>
      <c r="Q6491" s="1">
        <v>7.0000000000000007E-2</v>
      </c>
      <c r="R6491">
        <v>6.48</v>
      </c>
      <c r="S6491">
        <v>5.74</v>
      </c>
      <c r="T6491">
        <f t="shared" si="101"/>
        <v>32.400000000000006</v>
      </c>
    </row>
    <row r="6492" spans="1:20" x14ac:dyDescent="0.3">
      <c r="A6492">
        <v>6491</v>
      </c>
      <c r="B6492">
        <v>89291</v>
      </c>
      <c r="C6492" t="s">
        <v>2038</v>
      </c>
      <c r="D6492" t="s">
        <v>20</v>
      </c>
      <c r="E6492" t="s">
        <v>21</v>
      </c>
      <c r="F6492" t="s">
        <v>31</v>
      </c>
      <c r="G6492" t="s">
        <v>23</v>
      </c>
      <c r="H6492" t="s">
        <v>24</v>
      </c>
      <c r="I6492" t="s">
        <v>28</v>
      </c>
      <c r="J6492" t="s">
        <v>64</v>
      </c>
      <c r="K6492" t="s">
        <v>213</v>
      </c>
      <c r="L6492" t="s">
        <v>26</v>
      </c>
      <c r="M6492" t="s">
        <v>121</v>
      </c>
      <c r="N6492" s="2">
        <v>40319</v>
      </c>
      <c r="O6492" s="2">
        <v>40320</v>
      </c>
      <c r="P6492">
        <v>9</v>
      </c>
      <c r="Q6492" s="1">
        <v>0.03</v>
      </c>
      <c r="R6492">
        <v>55.99</v>
      </c>
      <c r="S6492">
        <v>5</v>
      </c>
      <c r="T6492">
        <f t="shared" si="101"/>
        <v>503.91</v>
      </c>
    </row>
    <row r="6493" spans="1:20" x14ac:dyDescent="0.3">
      <c r="A6493">
        <v>6492</v>
      </c>
      <c r="B6493">
        <v>89291</v>
      </c>
      <c r="C6493" t="s">
        <v>351</v>
      </c>
      <c r="D6493" t="s">
        <v>38</v>
      </c>
      <c r="E6493" t="s">
        <v>39</v>
      </c>
      <c r="F6493" t="s">
        <v>31</v>
      </c>
      <c r="G6493" t="s">
        <v>23</v>
      </c>
      <c r="H6493" t="s">
        <v>49</v>
      </c>
      <c r="I6493" t="s">
        <v>28</v>
      </c>
      <c r="J6493" t="s">
        <v>64</v>
      </c>
      <c r="K6493" t="s">
        <v>74</v>
      </c>
      <c r="L6493" t="s">
        <v>44</v>
      </c>
      <c r="M6493" t="s">
        <v>35</v>
      </c>
      <c r="N6493" s="2">
        <v>40319</v>
      </c>
      <c r="O6493" s="2">
        <v>40320</v>
      </c>
      <c r="P6493">
        <v>3</v>
      </c>
      <c r="Q6493" s="1">
        <v>0.04</v>
      </c>
      <c r="R6493">
        <v>1.98</v>
      </c>
      <c r="S6493">
        <v>0.7</v>
      </c>
      <c r="T6493">
        <f t="shared" si="101"/>
        <v>5.9399999999999995</v>
      </c>
    </row>
    <row r="6494" spans="1:20" x14ac:dyDescent="0.3">
      <c r="A6494">
        <v>6493</v>
      </c>
      <c r="B6494">
        <v>87661</v>
      </c>
      <c r="C6494" t="s">
        <v>995</v>
      </c>
      <c r="D6494" t="s">
        <v>38</v>
      </c>
      <c r="E6494" t="s">
        <v>187</v>
      </c>
      <c r="F6494" t="s">
        <v>47</v>
      </c>
      <c r="G6494" t="s">
        <v>23</v>
      </c>
      <c r="H6494" t="s">
        <v>225</v>
      </c>
      <c r="I6494" t="s">
        <v>28</v>
      </c>
      <c r="J6494" t="s">
        <v>64</v>
      </c>
      <c r="K6494" t="s">
        <v>145</v>
      </c>
      <c r="L6494" t="s">
        <v>192</v>
      </c>
      <c r="M6494" t="s">
        <v>160</v>
      </c>
      <c r="N6494" s="2">
        <v>41208</v>
      </c>
      <c r="O6494" s="2">
        <v>41208</v>
      </c>
      <c r="P6494">
        <v>23</v>
      </c>
      <c r="Q6494" s="1">
        <v>0</v>
      </c>
      <c r="R6494">
        <v>8.09</v>
      </c>
      <c r="S6494">
        <v>7.96</v>
      </c>
      <c r="T6494">
        <f t="shared" si="101"/>
        <v>186.07</v>
      </c>
    </row>
    <row r="6495" spans="1:20" x14ac:dyDescent="0.3">
      <c r="A6495">
        <v>6494</v>
      </c>
      <c r="B6495">
        <v>87661</v>
      </c>
      <c r="C6495" t="s">
        <v>995</v>
      </c>
      <c r="D6495" t="s">
        <v>20</v>
      </c>
      <c r="E6495" t="s">
        <v>187</v>
      </c>
      <c r="F6495" t="s">
        <v>47</v>
      </c>
      <c r="G6495" t="s">
        <v>23</v>
      </c>
      <c r="H6495" t="s">
        <v>188</v>
      </c>
      <c r="I6495" t="s">
        <v>28</v>
      </c>
      <c r="J6495" t="s">
        <v>64</v>
      </c>
      <c r="K6495" t="s">
        <v>82</v>
      </c>
      <c r="L6495" t="s">
        <v>44</v>
      </c>
      <c r="M6495" t="s">
        <v>114</v>
      </c>
      <c r="N6495" s="2">
        <v>41208</v>
      </c>
      <c r="O6495" s="2">
        <v>41210</v>
      </c>
      <c r="P6495">
        <v>11</v>
      </c>
      <c r="Q6495" s="1">
        <v>0.06</v>
      </c>
      <c r="R6495">
        <v>14.2</v>
      </c>
      <c r="S6495">
        <v>5.3</v>
      </c>
      <c r="T6495">
        <f t="shared" si="101"/>
        <v>156.19999999999999</v>
      </c>
    </row>
    <row r="6496" spans="1:20" x14ac:dyDescent="0.3">
      <c r="A6496">
        <v>6495</v>
      </c>
      <c r="B6496">
        <v>87893</v>
      </c>
      <c r="C6496" t="s">
        <v>600</v>
      </c>
      <c r="D6496" t="s">
        <v>20</v>
      </c>
      <c r="E6496" t="s">
        <v>39</v>
      </c>
      <c r="F6496" t="s">
        <v>31</v>
      </c>
      <c r="G6496" t="s">
        <v>32</v>
      </c>
      <c r="H6496" t="s">
        <v>89</v>
      </c>
      <c r="I6496" t="s">
        <v>28</v>
      </c>
      <c r="J6496" t="s">
        <v>64</v>
      </c>
      <c r="K6496" t="s">
        <v>149</v>
      </c>
      <c r="L6496" t="s">
        <v>192</v>
      </c>
      <c r="M6496" t="s">
        <v>255</v>
      </c>
      <c r="N6496" s="2">
        <v>40899</v>
      </c>
      <c r="O6496" s="2">
        <v>40900</v>
      </c>
      <c r="P6496">
        <v>6</v>
      </c>
      <c r="Q6496" s="1">
        <v>0.09</v>
      </c>
      <c r="R6496">
        <v>3.69</v>
      </c>
      <c r="S6496">
        <v>0.5</v>
      </c>
      <c r="T6496">
        <f t="shared" si="101"/>
        <v>22.14</v>
      </c>
    </row>
    <row r="6497" spans="1:20" x14ac:dyDescent="0.3">
      <c r="A6497">
        <v>6496</v>
      </c>
      <c r="B6497">
        <v>87893</v>
      </c>
      <c r="C6497" t="s">
        <v>1054</v>
      </c>
      <c r="D6497" t="s">
        <v>38</v>
      </c>
      <c r="E6497" t="s">
        <v>39</v>
      </c>
      <c r="F6497" t="s">
        <v>31</v>
      </c>
      <c r="G6497" t="s">
        <v>32</v>
      </c>
      <c r="H6497" t="s">
        <v>94</v>
      </c>
      <c r="I6497" t="s">
        <v>28</v>
      </c>
      <c r="J6497" t="s">
        <v>64</v>
      </c>
      <c r="K6497" t="s">
        <v>138</v>
      </c>
      <c r="L6497" t="s">
        <v>746</v>
      </c>
      <c r="M6497" t="s">
        <v>255</v>
      </c>
      <c r="N6497" s="2">
        <v>40899</v>
      </c>
      <c r="O6497" s="2">
        <v>40900</v>
      </c>
      <c r="P6497">
        <v>17</v>
      </c>
      <c r="Q6497" s="1">
        <v>7.0000000000000007E-2</v>
      </c>
      <c r="R6497">
        <v>20.34</v>
      </c>
      <c r="S6497">
        <v>35</v>
      </c>
      <c r="T6497">
        <f t="shared" si="101"/>
        <v>345.78</v>
      </c>
    </row>
    <row r="6498" spans="1:20" x14ac:dyDescent="0.3">
      <c r="A6498">
        <v>6497</v>
      </c>
      <c r="B6498">
        <v>89199</v>
      </c>
      <c r="C6498" t="s">
        <v>771</v>
      </c>
      <c r="D6498" t="s">
        <v>20</v>
      </c>
      <c r="E6498" t="s">
        <v>39</v>
      </c>
      <c r="F6498" t="s">
        <v>47</v>
      </c>
      <c r="G6498" t="s">
        <v>41</v>
      </c>
      <c r="H6498" t="s">
        <v>54</v>
      </c>
      <c r="I6498" t="s">
        <v>28</v>
      </c>
      <c r="J6498" t="s">
        <v>64</v>
      </c>
      <c r="K6498" t="s">
        <v>163</v>
      </c>
      <c r="L6498" t="s">
        <v>192</v>
      </c>
      <c r="M6498" t="s">
        <v>167</v>
      </c>
      <c r="N6498" s="2">
        <v>40231</v>
      </c>
      <c r="O6498" s="2">
        <v>40232</v>
      </c>
      <c r="P6498">
        <v>13</v>
      </c>
      <c r="Q6498" s="1">
        <v>0.08</v>
      </c>
      <c r="R6498">
        <v>34.99</v>
      </c>
      <c r="S6498">
        <v>7.73</v>
      </c>
      <c r="T6498">
        <f t="shared" si="101"/>
        <v>454.87</v>
      </c>
    </row>
    <row r="6499" spans="1:20" x14ac:dyDescent="0.3">
      <c r="A6499">
        <v>6498</v>
      </c>
      <c r="B6499">
        <v>87689</v>
      </c>
      <c r="C6499" t="s">
        <v>542</v>
      </c>
      <c r="D6499" t="s">
        <v>20</v>
      </c>
      <c r="E6499" t="s">
        <v>39</v>
      </c>
      <c r="F6499" t="s">
        <v>31</v>
      </c>
      <c r="G6499" t="s">
        <v>32</v>
      </c>
      <c r="H6499" t="s">
        <v>49</v>
      </c>
      <c r="I6499" t="s">
        <v>28</v>
      </c>
      <c r="J6499" t="s">
        <v>64</v>
      </c>
      <c r="K6499" t="s">
        <v>62</v>
      </c>
      <c r="L6499" t="s">
        <v>192</v>
      </c>
      <c r="M6499" t="s">
        <v>35</v>
      </c>
      <c r="N6499" s="2">
        <v>41324</v>
      </c>
      <c r="O6499" s="2">
        <v>41325</v>
      </c>
      <c r="P6499">
        <v>13</v>
      </c>
      <c r="Q6499" s="1">
        <v>0.01</v>
      </c>
      <c r="R6499">
        <v>10.35</v>
      </c>
      <c r="S6499">
        <v>0.99</v>
      </c>
      <c r="T6499">
        <f t="shared" si="101"/>
        <v>134.54999999999998</v>
      </c>
    </row>
    <row r="6500" spans="1:20" x14ac:dyDescent="0.3">
      <c r="A6500">
        <v>6499</v>
      </c>
      <c r="B6500">
        <v>87299</v>
      </c>
      <c r="C6500" t="s">
        <v>1301</v>
      </c>
      <c r="D6500" t="s">
        <v>20</v>
      </c>
      <c r="E6500" t="s">
        <v>39</v>
      </c>
      <c r="F6500" t="s">
        <v>31</v>
      </c>
      <c r="G6500" t="s">
        <v>23</v>
      </c>
      <c r="H6500" t="s">
        <v>42</v>
      </c>
      <c r="I6500" t="s">
        <v>28</v>
      </c>
      <c r="J6500" t="s">
        <v>64</v>
      </c>
      <c r="K6500" t="s">
        <v>55</v>
      </c>
      <c r="L6500" t="s">
        <v>192</v>
      </c>
      <c r="M6500" t="s">
        <v>131</v>
      </c>
      <c r="N6500" s="2">
        <v>40523</v>
      </c>
      <c r="O6500" s="2">
        <v>40524</v>
      </c>
      <c r="P6500">
        <v>19</v>
      </c>
      <c r="Q6500" s="1">
        <v>0.02</v>
      </c>
      <c r="R6500">
        <v>5.28</v>
      </c>
      <c r="S6500">
        <v>6.26</v>
      </c>
      <c r="T6500">
        <f t="shared" si="101"/>
        <v>100.32000000000001</v>
      </c>
    </row>
    <row r="6501" spans="1:20" x14ac:dyDescent="0.3">
      <c r="A6501">
        <v>6500</v>
      </c>
      <c r="B6501">
        <v>90314</v>
      </c>
      <c r="C6501" t="s">
        <v>774</v>
      </c>
      <c r="D6501" t="s">
        <v>20</v>
      </c>
      <c r="E6501" t="s">
        <v>39</v>
      </c>
      <c r="F6501" t="s">
        <v>31</v>
      </c>
      <c r="G6501" t="s">
        <v>48</v>
      </c>
      <c r="H6501" t="s">
        <v>94</v>
      </c>
      <c r="I6501" t="s">
        <v>28</v>
      </c>
      <c r="J6501" t="s">
        <v>64</v>
      </c>
      <c r="K6501" t="s">
        <v>274</v>
      </c>
      <c r="L6501" t="s">
        <v>44</v>
      </c>
      <c r="M6501" t="s">
        <v>91</v>
      </c>
      <c r="N6501" s="2">
        <v>40352</v>
      </c>
      <c r="O6501" s="2">
        <v>40352</v>
      </c>
      <c r="P6501">
        <v>4</v>
      </c>
      <c r="Q6501" s="1">
        <v>7.0000000000000007E-2</v>
      </c>
      <c r="R6501">
        <v>3.28</v>
      </c>
      <c r="S6501">
        <v>3.97</v>
      </c>
      <c r="T6501">
        <f t="shared" si="101"/>
        <v>13.12</v>
      </c>
    </row>
    <row r="6502" spans="1:20" x14ac:dyDescent="0.3">
      <c r="A6502">
        <v>6501</v>
      </c>
      <c r="B6502">
        <v>90314</v>
      </c>
      <c r="C6502" t="s">
        <v>1113</v>
      </c>
      <c r="D6502" t="s">
        <v>20</v>
      </c>
      <c r="E6502" t="s">
        <v>21</v>
      </c>
      <c r="F6502" t="s">
        <v>31</v>
      </c>
      <c r="G6502" t="s">
        <v>48</v>
      </c>
      <c r="H6502" t="s">
        <v>203</v>
      </c>
      <c r="I6502" t="s">
        <v>28</v>
      </c>
      <c r="J6502" t="s">
        <v>72</v>
      </c>
      <c r="K6502" t="s">
        <v>201</v>
      </c>
      <c r="L6502" t="s">
        <v>192</v>
      </c>
      <c r="M6502" t="s">
        <v>106</v>
      </c>
      <c r="N6502" s="2">
        <v>40352</v>
      </c>
      <c r="O6502" s="2">
        <v>40359</v>
      </c>
      <c r="P6502">
        <v>3</v>
      </c>
      <c r="Q6502" s="1">
        <v>0.02</v>
      </c>
      <c r="R6502">
        <v>256.99</v>
      </c>
      <c r="S6502">
        <v>11.25</v>
      </c>
      <c r="T6502">
        <f t="shared" si="101"/>
        <v>770.97</v>
      </c>
    </row>
    <row r="6503" spans="1:20" x14ac:dyDescent="0.3">
      <c r="A6503">
        <v>6502</v>
      </c>
      <c r="B6503">
        <v>90314</v>
      </c>
      <c r="C6503" t="s">
        <v>1113</v>
      </c>
      <c r="D6503" t="s">
        <v>20</v>
      </c>
      <c r="E6503" t="s">
        <v>39</v>
      </c>
      <c r="F6503" t="s">
        <v>31</v>
      </c>
      <c r="G6503" t="s">
        <v>48</v>
      </c>
      <c r="H6503" t="s">
        <v>49</v>
      </c>
      <c r="I6503" t="s">
        <v>28</v>
      </c>
      <c r="J6503" t="s">
        <v>72</v>
      </c>
      <c r="K6503" t="s">
        <v>170</v>
      </c>
      <c r="L6503" t="s">
        <v>192</v>
      </c>
      <c r="M6503" t="s">
        <v>367</v>
      </c>
      <c r="N6503" s="2">
        <v>40352</v>
      </c>
      <c r="O6503" s="2">
        <v>40354</v>
      </c>
      <c r="P6503">
        <v>10</v>
      </c>
      <c r="Q6503" s="1">
        <v>0.01</v>
      </c>
      <c r="R6503">
        <v>6.48</v>
      </c>
      <c r="S6503">
        <v>5.14</v>
      </c>
      <c r="T6503">
        <f t="shared" si="101"/>
        <v>64.800000000000011</v>
      </c>
    </row>
    <row r="6504" spans="1:20" x14ac:dyDescent="0.3">
      <c r="A6504">
        <v>6503</v>
      </c>
      <c r="B6504">
        <v>89435</v>
      </c>
      <c r="C6504" t="s">
        <v>191</v>
      </c>
      <c r="D6504" t="s">
        <v>20</v>
      </c>
      <c r="E6504" t="s">
        <v>39</v>
      </c>
      <c r="F6504" t="s">
        <v>47</v>
      </c>
      <c r="G6504" t="s">
        <v>41</v>
      </c>
      <c r="H6504" t="s">
        <v>54</v>
      </c>
      <c r="I6504" t="s">
        <v>28</v>
      </c>
      <c r="J6504" t="s">
        <v>72</v>
      </c>
      <c r="K6504" t="s">
        <v>58</v>
      </c>
      <c r="L6504" t="s">
        <v>192</v>
      </c>
      <c r="M6504" t="s">
        <v>156</v>
      </c>
      <c r="N6504" s="2">
        <v>41159</v>
      </c>
      <c r="O6504" s="2">
        <v>41159</v>
      </c>
      <c r="P6504">
        <v>22</v>
      </c>
      <c r="Q6504" s="1">
        <v>0.09</v>
      </c>
      <c r="R6504">
        <v>1.68</v>
      </c>
      <c r="S6504">
        <v>5.28</v>
      </c>
      <c r="T6504">
        <f t="shared" si="101"/>
        <v>36.96</v>
      </c>
    </row>
    <row r="6505" spans="1:20" x14ac:dyDescent="0.3">
      <c r="A6505">
        <v>6504</v>
      </c>
      <c r="B6505">
        <v>89731</v>
      </c>
      <c r="C6505" t="s">
        <v>343</v>
      </c>
      <c r="D6505" t="s">
        <v>20</v>
      </c>
      <c r="E6505" t="s">
        <v>187</v>
      </c>
      <c r="F6505" t="s">
        <v>31</v>
      </c>
      <c r="G6505" t="s">
        <v>93</v>
      </c>
      <c r="H6505" t="s">
        <v>225</v>
      </c>
      <c r="I6505" t="s">
        <v>28</v>
      </c>
      <c r="J6505" t="s">
        <v>72</v>
      </c>
      <c r="K6505" t="s">
        <v>189</v>
      </c>
      <c r="L6505" t="s">
        <v>746</v>
      </c>
      <c r="M6505" t="s">
        <v>141</v>
      </c>
      <c r="N6505" s="2">
        <v>40579</v>
      </c>
      <c r="O6505" s="2">
        <v>40579</v>
      </c>
      <c r="P6505">
        <v>4</v>
      </c>
      <c r="Q6505" s="1">
        <v>0.1</v>
      </c>
      <c r="R6505">
        <v>194.3</v>
      </c>
      <c r="S6505">
        <v>11.54</v>
      </c>
      <c r="T6505">
        <f t="shared" si="101"/>
        <v>777.2</v>
      </c>
    </row>
    <row r="6506" spans="1:20" x14ac:dyDescent="0.3">
      <c r="A6506">
        <v>6505</v>
      </c>
      <c r="B6506">
        <v>90442</v>
      </c>
      <c r="C6506" t="s">
        <v>2202</v>
      </c>
      <c r="D6506" t="s">
        <v>20</v>
      </c>
      <c r="E6506" t="s">
        <v>39</v>
      </c>
      <c r="F6506" t="s">
        <v>31</v>
      </c>
      <c r="G6506" t="s">
        <v>93</v>
      </c>
      <c r="H6506" t="s">
        <v>78</v>
      </c>
      <c r="I6506" t="s">
        <v>28</v>
      </c>
      <c r="J6506" t="s">
        <v>72</v>
      </c>
      <c r="K6506" t="s">
        <v>133</v>
      </c>
      <c r="L6506" t="s">
        <v>192</v>
      </c>
      <c r="M6506" t="s">
        <v>106</v>
      </c>
      <c r="N6506" s="2">
        <v>41115</v>
      </c>
      <c r="O6506" s="2">
        <v>41118</v>
      </c>
      <c r="P6506">
        <v>1</v>
      </c>
      <c r="Q6506" s="1">
        <v>0.09</v>
      </c>
      <c r="R6506">
        <v>178.47</v>
      </c>
      <c r="S6506">
        <v>19.989999999999998</v>
      </c>
      <c r="T6506">
        <f t="shared" si="101"/>
        <v>178.47</v>
      </c>
    </row>
    <row r="6507" spans="1:20" x14ac:dyDescent="0.3">
      <c r="A6507">
        <v>6506</v>
      </c>
      <c r="B6507">
        <v>90442</v>
      </c>
      <c r="C6507" t="s">
        <v>497</v>
      </c>
      <c r="D6507" t="s">
        <v>20</v>
      </c>
      <c r="E6507" t="s">
        <v>21</v>
      </c>
      <c r="F6507" t="s">
        <v>31</v>
      </c>
      <c r="G6507" t="s">
        <v>93</v>
      </c>
      <c r="H6507" t="s">
        <v>203</v>
      </c>
      <c r="I6507" t="s">
        <v>28</v>
      </c>
      <c r="J6507" t="s">
        <v>72</v>
      </c>
      <c r="K6507" t="s">
        <v>34</v>
      </c>
      <c r="L6507" t="s">
        <v>192</v>
      </c>
      <c r="M6507" t="s">
        <v>375</v>
      </c>
      <c r="N6507" s="2">
        <v>41115</v>
      </c>
      <c r="O6507" s="2">
        <v>41117</v>
      </c>
      <c r="P6507">
        <v>7</v>
      </c>
      <c r="Q6507" s="1">
        <v>0.05</v>
      </c>
      <c r="R6507">
        <v>300.97000000000003</v>
      </c>
      <c r="S6507">
        <v>7.18</v>
      </c>
      <c r="T6507">
        <f t="shared" si="101"/>
        <v>2106.79</v>
      </c>
    </row>
    <row r="6508" spans="1:20" x14ac:dyDescent="0.3">
      <c r="A6508">
        <v>6507</v>
      </c>
      <c r="B6508">
        <v>89075</v>
      </c>
      <c r="C6508" t="s">
        <v>946</v>
      </c>
      <c r="D6508" t="s">
        <v>20</v>
      </c>
      <c r="E6508" t="s">
        <v>21</v>
      </c>
      <c r="F6508" t="s">
        <v>47</v>
      </c>
      <c r="G6508" t="s">
        <v>41</v>
      </c>
      <c r="H6508" t="s">
        <v>206</v>
      </c>
      <c r="I6508" t="s">
        <v>28</v>
      </c>
      <c r="J6508" t="s">
        <v>72</v>
      </c>
      <c r="K6508" t="s">
        <v>1447</v>
      </c>
      <c r="L6508" t="s">
        <v>192</v>
      </c>
      <c r="M6508" t="s">
        <v>156</v>
      </c>
      <c r="N6508" s="2">
        <v>41449</v>
      </c>
      <c r="O6508" s="2">
        <v>41451</v>
      </c>
      <c r="P6508">
        <v>18</v>
      </c>
      <c r="Q6508" s="1">
        <v>0.02</v>
      </c>
      <c r="R6508">
        <v>65.989999999999995</v>
      </c>
      <c r="S6508">
        <v>3.99</v>
      </c>
      <c r="T6508">
        <f t="shared" si="101"/>
        <v>1187.82</v>
      </c>
    </row>
    <row r="6509" spans="1:20" x14ac:dyDescent="0.3">
      <c r="A6509">
        <v>6508</v>
      </c>
      <c r="B6509">
        <v>86773</v>
      </c>
      <c r="C6509" t="s">
        <v>2128</v>
      </c>
      <c r="D6509" t="s">
        <v>20</v>
      </c>
      <c r="E6509" t="s">
        <v>187</v>
      </c>
      <c r="F6509" t="s">
        <v>31</v>
      </c>
      <c r="G6509" t="s">
        <v>32</v>
      </c>
      <c r="H6509" t="s">
        <v>188</v>
      </c>
      <c r="I6509" t="s">
        <v>28</v>
      </c>
      <c r="J6509" t="s">
        <v>72</v>
      </c>
      <c r="K6509" t="s">
        <v>98</v>
      </c>
      <c r="L6509" t="s">
        <v>746</v>
      </c>
      <c r="M6509" t="s">
        <v>367</v>
      </c>
      <c r="N6509" s="2">
        <v>40860</v>
      </c>
      <c r="O6509" s="2">
        <v>40862</v>
      </c>
      <c r="P6509">
        <v>26</v>
      </c>
      <c r="Q6509" s="1">
        <v>0.09</v>
      </c>
      <c r="R6509">
        <v>209.84</v>
      </c>
      <c r="S6509">
        <v>21.21</v>
      </c>
      <c r="T6509">
        <f t="shared" si="101"/>
        <v>5455.84</v>
      </c>
    </row>
    <row r="6510" spans="1:20" x14ac:dyDescent="0.3">
      <c r="A6510">
        <v>6509</v>
      </c>
      <c r="B6510">
        <v>88829</v>
      </c>
      <c r="C6510" t="s">
        <v>521</v>
      </c>
      <c r="D6510" t="s">
        <v>578</v>
      </c>
      <c r="E6510" t="s">
        <v>187</v>
      </c>
      <c r="F6510" t="s">
        <v>22</v>
      </c>
      <c r="G6510" t="s">
        <v>48</v>
      </c>
      <c r="H6510" t="s">
        <v>217</v>
      </c>
      <c r="I6510" t="s">
        <v>28</v>
      </c>
      <c r="J6510" t="s">
        <v>72</v>
      </c>
      <c r="K6510" t="s">
        <v>158</v>
      </c>
      <c r="L6510" t="s">
        <v>330</v>
      </c>
      <c r="M6510" t="s">
        <v>499</v>
      </c>
      <c r="N6510" s="2">
        <v>40813</v>
      </c>
      <c r="O6510" s="2">
        <v>40818</v>
      </c>
      <c r="P6510">
        <v>12</v>
      </c>
      <c r="Q6510" s="1">
        <v>0.02</v>
      </c>
      <c r="R6510">
        <v>81.94</v>
      </c>
      <c r="S6510">
        <v>55.81</v>
      </c>
      <c r="T6510">
        <f t="shared" si="101"/>
        <v>983.28</v>
      </c>
    </row>
    <row r="6511" spans="1:20" x14ac:dyDescent="0.3">
      <c r="A6511">
        <v>6510</v>
      </c>
      <c r="B6511">
        <v>86645</v>
      </c>
      <c r="C6511" t="s">
        <v>1229</v>
      </c>
      <c r="D6511" t="s">
        <v>20</v>
      </c>
      <c r="E6511" t="s">
        <v>39</v>
      </c>
      <c r="F6511" t="s">
        <v>31</v>
      </c>
      <c r="G6511" t="s">
        <v>48</v>
      </c>
      <c r="H6511" t="s">
        <v>54</v>
      </c>
      <c r="I6511" t="s">
        <v>28</v>
      </c>
      <c r="J6511" t="s">
        <v>72</v>
      </c>
      <c r="K6511" t="s">
        <v>138</v>
      </c>
      <c r="L6511" t="s">
        <v>192</v>
      </c>
      <c r="M6511" t="s">
        <v>83</v>
      </c>
      <c r="N6511" s="2">
        <v>40301</v>
      </c>
      <c r="O6511" s="2">
        <v>40303</v>
      </c>
      <c r="P6511">
        <v>18</v>
      </c>
      <c r="Q6511" s="1">
        <v>0.09</v>
      </c>
      <c r="R6511">
        <v>30.98</v>
      </c>
      <c r="S6511">
        <v>19.510000000000002</v>
      </c>
      <c r="T6511">
        <f t="shared" si="101"/>
        <v>557.64</v>
      </c>
    </row>
    <row r="6512" spans="1:20" x14ac:dyDescent="0.3">
      <c r="A6512">
        <v>6511</v>
      </c>
      <c r="B6512">
        <v>86645</v>
      </c>
      <c r="C6512" t="s">
        <v>1229</v>
      </c>
      <c r="D6512" t="s">
        <v>20</v>
      </c>
      <c r="E6512" t="s">
        <v>187</v>
      </c>
      <c r="F6512" t="s">
        <v>31</v>
      </c>
      <c r="G6512" t="s">
        <v>48</v>
      </c>
      <c r="H6512" t="s">
        <v>188</v>
      </c>
      <c r="I6512" t="s">
        <v>28</v>
      </c>
      <c r="J6512" t="s">
        <v>72</v>
      </c>
      <c r="K6512" t="s">
        <v>248</v>
      </c>
      <c r="L6512" t="s">
        <v>746</v>
      </c>
      <c r="M6512" t="s">
        <v>83</v>
      </c>
      <c r="N6512" s="2">
        <v>40301</v>
      </c>
      <c r="O6512" s="2">
        <v>40303</v>
      </c>
      <c r="P6512">
        <v>17</v>
      </c>
      <c r="Q6512" s="1">
        <v>0.03</v>
      </c>
      <c r="R6512">
        <v>49.34</v>
      </c>
      <c r="S6512">
        <v>10.25</v>
      </c>
      <c r="T6512">
        <f t="shared" si="101"/>
        <v>838.78000000000009</v>
      </c>
    </row>
    <row r="6513" spans="1:20" x14ac:dyDescent="0.3">
      <c r="A6513">
        <v>6512</v>
      </c>
      <c r="B6513">
        <v>88073</v>
      </c>
      <c r="C6513" t="s">
        <v>800</v>
      </c>
      <c r="D6513" t="s">
        <v>578</v>
      </c>
      <c r="E6513" t="s">
        <v>187</v>
      </c>
      <c r="F6513" t="s">
        <v>22</v>
      </c>
      <c r="G6513" t="s">
        <v>32</v>
      </c>
      <c r="H6513" t="s">
        <v>225</v>
      </c>
      <c r="I6513" t="s">
        <v>28</v>
      </c>
      <c r="J6513" t="s">
        <v>72</v>
      </c>
      <c r="K6513" t="s">
        <v>181</v>
      </c>
      <c r="L6513" t="s">
        <v>330</v>
      </c>
      <c r="M6513" t="s">
        <v>444</v>
      </c>
      <c r="N6513" s="2">
        <v>41370</v>
      </c>
      <c r="O6513" s="2">
        <v>41370</v>
      </c>
      <c r="P6513">
        <v>12</v>
      </c>
      <c r="Q6513" s="1">
        <v>0.05</v>
      </c>
      <c r="R6513">
        <v>150.97999999999999</v>
      </c>
      <c r="S6513">
        <v>66.27</v>
      </c>
      <c r="T6513">
        <f t="shared" si="101"/>
        <v>1811.7599999999998</v>
      </c>
    </row>
    <row r="6514" spans="1:20" x14ac:dyDescent="0.3">
      <c r="A6514">
        <v>6513</v>
      </c>
      <c r="B6514">
        <v>90302</v>
      </c>
      <c r="C6514" t="s">
        <v>1814</v>
      </c>
      <c r="D6514" t="s">
        <v>20</v>
      </c>
      <c r="E6514" t="s">
        <v>39</v>
      </c>
      <c r="F6514" t="s">
        <v>22</v>
      </c>
      <c r="G6514" t="s">
        <v>41</v>
      </c>
      <c r="H6514" t="s">
        <v>61</v>
      </c>
      <c r="I6514" t="s">
        <v>28</v>
      </c>
      <c r="J6514" t="s">
        <v>72</v>
      </c>
      <c r="K6514" t="s">
        <v>165</v>
      </c>
      <c r="L6514" t="s">
        <v>192</v>
      </c>
      <c r="M6514" t="s">
        <v>294</v>
      </c>
      <c r="N6514" s="2">
        <v>41411</v>
      </c>
      <c r="O6514" s="2">
        <v>41414</v>
      </c>
      <c r="P6514">
        <v>7</v>
      </c>
      <c r="Q6514" s="1">
        <v>7.0000000000000007E-2</v>
      </c>
      <c r="R6514">
        <v>37.700000000000003</v>
      </c>
      <c r="S6514">
        <v>2.99</v>
      </c>
      <c r="T6514">
        <f t="shared" si="101"/>
        <v>263.90000000000003</v>
      </c>
    </row>
    <row r="6515" spans="1:20" x14ac:dyDescent="0.3">
      <c r="A6515">
        <v>6514</v>
      </c>
      <c r="B6515">
        <v>90302</v>
      </c>
      <c r="C6515" t="s">
        <v>1814</v>
      </c>
      <c r="D6515" t="s">
        <v>20</v>
      </c>
      <c r="E6515" t="s">
        <v>39</v>
      </c>
      <c r="F6515" t="s">
        <v>22</v>
      </c>
      <c r="G6515" t="s">
        <v>41</v>
      </c>
      <c r="H6515" t="s">
        <v>94</v>
      </c>
      <c r="I6515" t="s">
        <v>28</v>
      </c>
      <c r="J6515" t="s">
        <v>72</v>
      </c>
      <c r="K6515" t="s">
        <v>113</v>
      </c>
      <c r="L6515" t="s">
        <v>192</v>
      </c>
      <c r="M6515" t="s">
        <v>232</v>
      </c>
      <c r="N6515" s="2">
        <v>41411</v>
      </c>
      <c r="O6515" s="2">
        <v>41413</v>
      </c>
      <c r="P6515">
        <v>16</v>
      </c>
      <c r="Q6515" s="1">
        <v>0</v>
      </c>
      <c r="R6515">
        <v>19.98</v>
      </c>
      <c r="S6515">
        <v>8.68</v>
      </c>
      <c r="T6515">
        <f t="shared" si="101"/>
        <v>319.68</v>
      </c>
    </row>
    <row r="6516" spans="1:20" x14ac:dyDescent="0.3">
      <c r="A6516">
        <v>6515</v>
      </c>
      <c r="B6516">
        <v>90302</v>
      </c>
      <c r="C6516" t="s">
        <v>1814</v>
      </c>
      <c r="D6516" t="s">
        <v>20</v>
      </c>
      <c r="E6516" t="s">
        <v>39</v>
      </c>
      <c r="F6516" t="s">
        <v>22</v>
      </c>
      <c r="G6516" t="s">
        <v>41</v>
      </c>
      <c r="H6516" t="s">
        <v>94</v>
      </c>
      <c r="I6516" t="s">
        <v>28</v>
      </c>
      <c r="J6516" t="s">
        <v>56</v>
      </c>
      <c r="K6516" t="s">
        <v>170</v>
      </c>
      <c r="L6516" t="s">
        <v>26</v>
      </c>
      <c r="M6516" t="s">
        <v>398</v>
      </c>
      <c r="N6516" s="2">
        <v>41411</v>
      </c>
      <c r="O6516" s="2">
        <v>41413</v>
      </c>
      <c r="P6516">
        <v>10</v>
      </c>
      <c r="Q6516" s="1">
        <v>0.06</v>
      </c>
      <c r="R6516">
        <v>10.48</v>
      </c>
      <c r="S6516">
        <v>2.89</v>
      </c>
      <c r="T6516">
        <f t="shared" si="101"/>
        <v>104.80000000000001</v>
      </c>
    </row>
    <row r="6517" spans="1:20" x14ac:dyDescent="0.3">
      <c r="A6517">
        <v>6516</v>
      </c>
      <c r="B6517">
        <v>87038</v>
      </c>
      <c r="C6517" t="s">
        <v>1133</v>
      </c>
      <c r="D6517" t="s">
        <v>20</v>
      </c>
      <c r="E6517" t="s">
        <v>39</v>
      </c>
      <c r="F6517" t="s">
        <v>31</v>
      </c>
      <c r="G6517" t="s">
        <v>93</v>
      </c>
      <c r="H6517" t="s">
        <v>49</v>
      </c>
      <c r="I6517" t="s">
        <v>28</v>
      </c>
      <c r="J6517" t="s">
        <v>72</v>
      </c>
      <c r="K6517" t="s">
        <v>62</v>
      </c>
      <c r="L6517" t="s">
        <v>44</v>
      </c>
      <c r="M6517" t="s">
        <v>35</v>
      </c>
      <c r="N6517" s="2">
        <v>41147</v>
      </c>
      <c r="O6517" s="2">
        <v>41148</v>
      </c>
      <c r="P6517">
        <v>2</v>
      </c>
      <c r="Q6517" s="1">
        <v>0</v>
      </c>
      <c r="R6517">
        <v>4.84</v>
      </c>
      <c r="S6517">
        <v>0.71</v>
      </c>
      <c r="T6517">
        <f t="shared" si="101"/>
        <v>9.68</v>
      </c>
    </row>
    <row r="6518" spans="1:20" x14ac:dyDescent="0.3">
      <c r="A6518">
        <v>6517</v>
      </c>
      <c r="B6518">
        <v>89056</v>
      </c>
      <c r="C6518" t="s">
        <v>222</v>
      </c>
      <c r="D6518" t="s">
        <v>20</v>
      </c>
      <c r="E6518" t="s">
        <v>39</v>
      </c>
      <c r="F6518" t="s">
        <v>22</v>
      </c>
      <c r="G6518" t="s">
        <v>48</v>
      </c>
      <c r="H6518" t="s">
        <v>54</v>
      </c>
      <c r="I6518" t="s">
        <v>28</v>
      </c>
      <c r="J6518" t="s">
        <v>72</v>
      </c>
      <c r="K6518" t="s">
        <v>105</v>
      </c>
      <c r="L6518" t="s">
        <v>192</v>
      </c>
      <c r="M6518" t="s">
        <v>227</v>
      </c>
      <c r="N6518" s="2">
        <v>40719</v>
      </c>
      <c r="O6518" s="2">
        <v>40726</v>
      </c>
      <c r="P6518">
        <v>14</v>
      </c>
      <c r="Q6518" s="1">
        <v>0.04</v>
      </c>
      <c r="R6518">
        <v>232.58</v>
      </c>
      <c r="S6518">
        <v>19.989999999999998</v>
      </c>
      <c r="T6518">
        <f t="shared" si="101"/>
        <v>3256.1200000000003</v>
      </c>
    </row>
    <row r="6519" spans="1:20" x14ac:dyDescent="0.3">
      <c r="A6519">
        <v>6518</v>
      </c>
      <c r="B6519">
        <v>89056</v>
      </c>
      <c r="C6519" t="s">
        <v>222</v>
      </c>
      <c r="D6519" t="s">
        <v>20</v>
      </c>
      <c r="E6519" t="s">
        <v>39</v>
      </c>
      <c r="F6519" t="s">
        <v>22</v>
      </c>
      <c r="G6519" t="s">
        <v>48</v>
      </c>
      <c r="H6519" t="s">
        <v>42</v>
      </c>
      <c r="I6519" t="s">
        <v>28</v>
      </c>
      <c r="J6519" t="s">
        <v>72</v>
      </c>
      <c r="K6519" t="s">
        <v>226</v>
      </c>
      <c r="L6519" t="s">
        <v>192</v>
      </c>
      <c r="M6519" t="s">
        <v>190</v>
      </c>
      <c r="N6519" s="2">
        <v>40719</v>
      </c>
      <c r="O6519" s="2">
        <v>40726</v>
      </c>
      <c r="P6519">
        <v>10</v>
      </c>
      <c r="Q6519" s="1">
        <v>0</v>
      </c>
      <c r="R6519">
        <v>5.98</v>
      </c>
      <c r="S6519">
        <v>7.5</v>
      </c>
      <c r="T6519">
        <f t="shared" si="101"/>
        <v>59.800000000000004</v>
      </c>
    </row>
    <row r="6520" spans="1:20" x14ac:dyDescent="0.3">
      <c r="A6520">
        <v>6519</v>
      </c>
      <c r="B6520">
        <v>89679</v>
      </c>
      <c r="C6520" t="s">
        <v>438</v>
      </c>
      <c r="D6520" t="s">
        <v>20</v>
      </c>
      <c r="E6520" t="s">
        <v>39</v>
      </c>
      <c r="F6520" t="s">
        <v>31</v>
      </c>
      <c r="G6520" t="s">
        <v>23</v>
      </c>
      <c r="H6520" t="s">
        <v>78</v>
      </c>
      <c r="I6520" t="s">
        <v>28</v>
      </c>
      <c r="J6520" t="s">
        <v>72</v>
      </c>
      <c r="K6520" t="s">
        <v>74</v>
      </c>
      <c r="L6520" t="s">
        <v>44</v>
      </c>
      <c r="M6520" t="s">
        <v>69</v>
      </c>
      <c r="N6520" s="2">
        <v>40194</v>
      </c>
      <c r="O6520" s="2">
        <v>40196</v>
      </c>
      <c r="P6520">
        <v>9</v>
      </c>
      <c r="Q6520" s="1">
        <v>0.09</v>
      </c>
      <c r="R6520">
        <v>2.1800000000000002</v>
      </c>
      <c r="S6520">
        <v>0.78</v>
      </c>
      <c r="T6520">
        <f t="shared" si="101"/>
        <v>19.62</v>
      </c>
    </row>
    <row r="6521" spans="1:20" x14ac:dyDescent="0.3">
      <c r="A6521">
        <v>6520</v>
      </c>
      <c r="B6521">
        <v>89679</v>
      </c>
      <c r="C6521" t="s">
        <v>438</v>
      </c>
      <c r="D6521" t="s">
        <v>578</v>
      </c>
      <c r="E6521" t="s">
        <v>187</v>
      </c>
      <c r="F6521" t="s">
        <v>31</v>
      </c>
      <c r="G6521" t="s">
        <v>23</v>
      </c>
      <c r="H6521" t="s">
        <v>225</v>
      </c>
      <c r="I6521" t="s">
        <v>28</v>
      </c>
      <c r="J6521" t="s">
        <v>72</v>
      </c>
      <c r="K6521" t="s">
        <v>113</v>
      </c>
      <c r="L6521" t="s">
        <v>330</v>
      </c>
      <c r="M6521" t="s">
        <v>131</v>
      </c>
      <c r="N6521" s="2">
        <v>40194</v>
      </c>
      <c r="O6521" s="2">
        <v>40196</v>
      </c>
      <c r="P6521">
        <v>1</v>
      </c>
      <c r="Q6521" s="1">
        <v>0.05</v>
      </c>
      <c r="R6521">
        <v>179.29</v>
      </c>
      <c r="S6521">
        <v>29.21</v>
      </c>
      <c r="T6521">
        <f t="shared" si="101"/>
        <v>179.29</v>
      </c>
    </row>
    <row r="6522" spans="1:20" x14ac:dyDescent="0.3">
      <c r="A6522">
        <v>6521</v>
      </c>
      <c r="B6522">
        <v>87659</v>
      </c>
      <c r="C6522" t="s">
        <v>995</v>
      </c>
      <c r="D6522" t="s">
        <v>20</v>
      </c>
      <c r="E6522" t="s">
        <v>39</v>
      </c>
      <c r="F6522" t="s">
        <v>47</v>
      </c>
      <c r="G6522" t="s">
        <v>48</v>
      </c>
      <c r="H6522" t="s">
        <v>54</v>
      </c>
      <c r="I6522" t="s">
        <v>28</v>
      </c>
      <c r="J6522" t="s">
        <v>72</v>
      </c>
      <c r="K6522" t="s">
        <v>105</v>
      </c>
      <c r="L6522" t="s">
        <v>192</v>
      </c>
      <c r="M6522" t="s">
        <v>156</v>
      </c>
      <c r="N6522" s="2">
        <v>41102</v>
      </c>
      <c r="O6522" s="2">
        <v>41104</v>
      </c>
      <c r="P6522">
        <v>4</v>
      </c>
      <c r="Q6522" s="1">
        <v>0.1</v>
      </c>
      <c r="R6522">
        <v>35.44</v>
      </c>
      <c r="S6522">
        <v>19.989999999999998</v>
      </c>
      <c r="T6522">
        <f t="shared" si="101"/>
        <v>141.76</v>
      </c>
    </row>
    <row r="6523" spans="1:20" x14ac:dyDescent="0.3">
      <c r="A6523">
        <v>6522</v>
      </c>
      <c r="B6523">
        <v>87659</v>
      </c>
      <c r="C6523" t="s">
        <v>995</v>
      </c>
      <c r="D6523" t="s">
        <v>20</v>
      </c>
      <c r="E6523" t="s">
        <v>39</v>
      </c>
      <c r="F6523" t="s">
        <v>47</v>
      </c>
      <c r="G6523" t="s">
        <v>48</v>
      </c>
      <c r="H6523" t="s">
        <v>61</v>
      </c>
      <c r="I6523" t="s">
        <v>28</v>
      </c>
      <c r="J6523" t="s">
        <v>72</v>
      </c>
      <c r="K6523" t="s">
        <v>101</v>
      </c>
      <c r="L6523" t="s">
        <v>192</v>
      </c>
      <c r="M6523" t="s">
        <v>117</v>
      </c>
      <c r="N6523" s="2">
        <v>41102</v>
      </c>
      <c r="O6523" s="2">
        <v>41107</v>
      </c>
      <c r="P6523">
        <v>9</v>
      </c>
      <c r="Q6523" s="1">
        <v>0.06</v>
      </c>
      <c r="R6523">
        <v>55.48</v>
      </c>
      <c r="S6523">
        <v>14.3</v>
      </c>
      <c r="T6523">
        <f t="shared" si="101"/>
        <v>499.32</v>
      </c>
    </row>
    <row r="6524" spans="1:20" x14ac:dyDescent="0.3">
      <c r="A6524">
        <v>6523</v>
      </c>
      <c r="B6524">
        <v>88801</v>
      </c>
      <c r="C6524" t="s">
        <v>821</v>
      </c>
      <c r="D6524" t="s">
        <v>20</v>
      </c>
      <c r="E6524" t="s">
        <v>39</v>
      </c>
      <c r="F6524" t="s">
        <v>31</v>
      </c>
      <c r="G6524" t="s">
        <v>93</v>
      </c>
      <c r="H6524" t="s">
        <v>49</v>
      </c>
      <c r="I6524" t="s">
        <v>28</v>
      </c>
      <c r="J6524" t="s">
        <v>72</v>
      </c>
      <c r="K6524" t="s">
        <v>113</v>
      </c>
      <c r="L6524" t="s">
        <v>706</v>
      </c>
      <c r="M6524" t="s">
        <v>35</v>
      </c>
      <c r="N6524" s="2">
        <v>40738</v>
      </c>
      <c r="O6524" s="2">
        <v>40740</v>
      </c>
      <c r="P6524">
        <v>10</v>
      </c>
      <c r="Q6524" s="1">
        <v>0</v>
      </c>
      <c r="R6524">
        <v>21.66</v>
      </c>
      <c r="S6524">
        <v>13.99</v>
      </c>
      <c r="T6524">
        <f t="shared" si="101"/>
        <v>216.6</v>
      </c>
    </row>
    <row r="6525" spans="1:20" x14ac:dyDescent="0.3">
      <c r="A6525">
        <v>6524</v>
      </c>
      <c r="B6525">
        <v>86205</v>
      </c>
      <c r="C6525" t="s">
        <v>2217</v>
      </c>
      <c r="D6525" t="s">
        <v>38</v>
      </c>
      <c r="E6525" t="s">
        <v>39</v>
      </c>
      <c r="F6525" t="s">
        <v>31</v>
      </c>
      <c r="G6525" t="s">
        <v>23</v>
      </c>
      <c r="H6525" t="s">
        <v>54</v>
      </c>
      <c r="I6525" t="s">
        <v>28</v>
      </c>
      <c r="J6525" t="s">
        <v>72</v>
      </c>
      <c r="K6525" t="s">
        <v>119</v>
      </c>
      <c r="L6525" t="s">
        <v>192</v>
      </c>
      <c r="M6525" t="s">
        <v>146</v>
      </c>
      <c r="N6525" s="2">
        <v>40812</v>
      </c>
      <c r="O6525" s="2">
        <v>40813</v>
      </c>
      <c r="P6525">
        <v>4</v>
      </c>
      <c r="Q6525" s="1">
        <v>0.1</v>
      </c>
      <c r="R6525">
        <v>40.98</v>
      </c>
      <c r="S6525">
        <v>2.99</v>
      </c>
      <c r="T6525">
        <f t="shared" si="101"/>
        <v>163.92</v>
      </c>
    </row>
    <row r="6526" spans="1:20" x14ac:dyDescent="0.3">
      <c r="A6526">
        <v>6525</v>
      </c>
      <c r="B6526">
        <v>91577</v>
      </c>
      <c r="C6526" t="s">
        <v>1060</v>
      </c>
      <c r="D6526" t="s">
        <v>20</v>
      </c>
      <c r="E6526" t="s">
        <v>39</v>
      </c>
      <c r="F6526" t="s">
        <v>40</v>
      </c>
      <c r="G6526" t="s">
        <v>23</v>
      </c>
      <c r="H6526" t="s">
        <v>61</v>
      </c>
      <c r="I6526" t="s">
        <v>28</v>
      </c>
      <c r="J6526" t="s">
        <v>72</v>
      </c>
      <c r="K6526" t="s">
        <v>116</v>
      </c>
      <c r="L6526" t="s">
        <v>44</v>
      </c>
      <c r="M6526" t="s">
        <v>59</v>
      </c>
      <c r="N6526" s="2">
        <v>41401</v>
      </c>
      <c r="O6526" s="2">
        <v>41402</v>
      </c>
      <c r="P6526">
        <v>15</v>
      </c>
      <c r="Q6526" s="1">
        <v>0.02</v>
      </c>
      <c r="R6526">
        <v>4.28</v>
      </c>
      <c r="S6526">
        <v>0.94</v>
      </c>
      <c r="T6526">
        <f t="shared" si="101"/>
        <v>64.2</v>
      </c>
    </row>
    <row r="6527" spans="1:20" x14ac:dyDescent="0.3">
      <c r="A6527">
        <v>6526</v>
      </c>
      <c r="B6527">
        <v>88576</v>
      </c>
      <c r="C6527" t="s">
        <v>510</v>
      </c>
      <c r="D6527" t="s">
        <v>20</v>
      </c>
      <c r="E6527" t="s">
        <v>39</v>
      </c>
      <c r="F6527" t="s">
        <v>47</v>
      </c>
      <c r="G6527" t="s">
        <v>41</v>
      </c>
      <c r="H6527" t="s">
        <v>94</v>
      </c>
      <c r="I6527" t="s">
        <v>28</v>
      </c>
      <c r="J6527" t="s">
        <v>72</v>
      </c>
      <c r="K6527" t="s">
        <v>170</v>
      </c>
      <c r="L6527" t="s">
        <v>192</v>
      </c>
      <c r="M6527" t="s">
        <v>117</v>
      </c>
      <c r="N6527" s="2">
        <v>41513</v>
      </c>
      <c r="O6527" s="2">
        <v>41515</v>
      </c>
      <c r="P6527">
        <v>7</v>
      </c>
      <c r="Q6527" s="1">
        <v>0.09</v>
      </c>
      <c r="R6527">
        <v>2.61</v>
      </c>
      <c r="S6527">
        <v>0.5</v>
      </c>
      <c r="T6527">
        <f t="shared" si="101"/>
        <v>18.27</v>
      </c>
    </row>
    <row r="6528" spans="1:20" x14ac:dyDescent="0.3">
      <c r="A6528">
        <v>6527</v>
      </c>
      <c r="B6528">
        <v>88576</v>
      </c>
      <c r="C6528" t="s">
        <v>2311</v>
      </c>
      <c r="D6528" t="s">
        <v>20</v>
      </c>
      <c r="E6528" t="s">
        <v>39</v>
      </c>
      <c r="F6528" t="s">
        <v>22</v>
      </c>
      <c r="G6528" t="s">
        <v>41</v>
      </c>
      <c r="H6528" t="s">
        <v>61</v>
      </c>
      <c r="I6528" t="s">
        <v>28</v>
      </c>
      <c r="J6528" t="s">
        <v>72</v>
      </c>
      <c r="K6528" t="s">
        <v>43</v>
      </c>
      <c r="L6528" t="s">
        <v>746</v>
      </c>
      <c r="M6528" t="s">
        <v>326</v>
      </c>
      <c r="N6528" s="2">
        <v>41513</v>
      </c>
      <c r="O6528" s="2">
        <v>41515</v>
      </c>
      <c r="P6528">
        <v>8</v>
      </c>
      <c r="Q6528" s="1">
        <v>0.09</v>
      </c>
      <c r="R6528">
        <v>60.98</v>
      </c>
      <c r="S6528">
        <v>49</v>
      </c>
      <c r="T6528">
        <f t="shared" si="101"/>
        <v>487.84</v>
      </c>
    </row>
    <row r="6529" spans="1:20" x14ac:dyDescent="0.3">
      <c r="A6529">
        <v>6528</v>
      </c>
      <c r="B6529">
        <v>86291</v>
      </c>
      <c r="C6529" t="s">
        <v>953</v>
      </c>
      <c r="D6529" t="s">
        <v>20</v>
      </c>
      <c r="E6529" t="s">
        <v>187</v>
      </c>
      <c r="F6529" t="s">
        <v>31</v>
      </c>
      <c r="G6529" t="s">
        <v>41</v>
      </c>
      <c r="H6529" t="s">
        <v>219</v>
      </c>
      <c r="I6529" t="s">
        <v>28</v>
      </c>
      <c r="J6529" t="s">
        <v>72</v>
      </c>
      <c r="K6529" t="s">
        <v>113</v>
      </c>
      <c r="L6529" t="s">
        <v>192</v>
      </c>
      <c r="M6529" t="s">
        <v>83</v>
      </c>
      <c r="N6529" s="2">
        <v>40561</v>
      </c>
      <c r="O6529" s="2">
        <v>40563</v>
      </c>
      <c r="P6529">
        <v>7</v>
      </c>
      <c r="Q6529" s="1">
        <v>0.08</v>
      </c>
      <c r="R6529">
        <v>17.78</v>
      </c>
      <c r="S6529">
        <v>5.03</v>
      </c>
      <c r="T6529">
        <f t="shared" si="101"/>
        <v>124.46000000000001</v>
      </c>
    </row>
    <row r="6530" spans="1:20" x14ac:dyDescent="0.3">
      <c r="A6530">
        <v>6529</v>
      </c>
      <c r="B6530">
        <v>86291</v>
      </c>
      <c r="C6530" t="s">
        <v>953</v>
      </c>
      <c r="D6530" t="s">
        <v>20</v>
      </c>
      <c r="E6530" t="s">
        <v>39</v>
      </c>
      <c r="F6530" t="s">
        <v>31</v>
      </c>
      <c r="G6530" t="s">
        <v>41</v>
      </c>
      <c r="H6530" t="s">
        <v>54</v>
      </c>
      <c r="I6530" t="s">
        <v>28</v>
      </c>
      <c r="J6530" t="s">
        <v>72</v>
      </c>
      <c r="K6530" t="s">
        <v>105</v>
      </c>
      <c r="L6530" t="s">
        <v>706</v>
      </c>
      <c r="M6530" t="s">
        <v>214</v>
      </c>
      <c r="N6530" s="2">
        <v>40561</v>
      </c>
      <c r="O6530" s="2">
        <v>40562</v>
      </c>
      <c r="P6530">
        <v>12</v>
      </c>
      <c r="Q6530" s="1">
        <v>0.09</v>
      </c>
      <c r="R6530">
        <v>28.28</v>
      </c>
      <c r="S6530">
        <v>13.99</v>
      </c>
      <c r="T6530">
        <f t="shared" si="101"/>
        <v>339.36</v>
      </c>
    </row>
    <row r="6531" spans="1:20" x14ac:dyDescent="0.3">
      <c r="A6531">
        <v>6530</v>
      </c>
      <c r="B6531">
        <v>89158</v>
      </c>
      <c r="C6531" t="s">
        <v>882</v>
      </c>
      <c r="D6531" t="s">
        <v>38</v>
      </c>
      <c r="E6531" t="s">
        <v>39</v>
      </c>
      <c r="F6531" t="s">
        <v>31</v>
      </c>
      <c r="G6531" t="s">
        <v>32</v>
      </c>
      <c r="H6531" t="s">
        <v>89</v>
      </c>
      <c r="I6531" t="s">
        <v>28</v>
      </c>
      <c r="J6531" t="s">
        <v>72</v>
      </c>
      <c r="K6531" t="s">
        <v>226</v>
      </c>
      <c r="L6531" t="s">
        <v>192</v>
      </c>
      <c r="M6531" t="s">
        <v>146</v>
      </c>
      <c r="N6531" s="2">
        <v>41021</v>
      </c>
      <c r="O6531" s="2">
        <v>41023</v>
      </c>
      <c r="P6531">
        <v>12</v>
      </c>
      <c r="Q6531" s="1">
        <v>0.02</v>
      </c>
      <c r="R6531">
        <v>7.1</v>
      </c>
      <c r="S6531">
        <v>6.05</v>
      </c>
      <c r="T6531">
        <f t="shared" ref="T6531:T6594" si="102">R6531*P6531</f>
        <v>85.199999999999989</v>
      </c>
    </row>
    <row r="6532" spans="1:20" x14ac:dyDescent="0.3">
      <c r="A6532">
        <v>6531</v>
      </c>
      <c r="B6532">
        <v>89158</v>
      </c>
      <c r="C6532" t="s">
        <v>882</v>
      </c>
      <c r="D6532" t="s">
        <v>20</v>
      </c>
      <c r="E6532" t="s">
        <v>39</v>
      </c>
      <c r="F6532" t="s">
        <v>31</v>
      </c>
      <c r="G6532" t="s">
        <v>32</v>
      </c>
      <c r="H6532" t="s">
        <v>49</v>
      </c>
      <c r="I6532" t="s">
        <v>28</v>
      </c>
      <c r="J6532" t="s">
        <v>72</v>
      </c>
      <c r="K6532" t="s">
        <v>172</v>
      </c>
      <c r="L6532" t="s">
        <v>44</v>
      </c>
      <c r="M6532" t="s">
        <v>63</v>
      </c>
      <c r="N6532" s="2">
        <v>41021</v>
      </c>
      <c r="O6532" s="2">
        <v>41024</v>
      </c>
      <c r="P6532">
        <v>13</v>
      </c>
      <c r="Q6532" s="1">
        <v>0.1</v>
      </c>
      <c r="R6532">
        <v>3.74</v>
      </c>
      <c r="S6532">
        <v>0.94</v>
      </c>
      <c r="T6532">
        <f t="shared" si="102"/>
        <v>48.620000000000005</v>
      </c>
    </row>
    <row r="6533" spans="1:20" x14ac:dyDescent="0.3">
      <c r="A6533">
        <v>6532</v>
      </c>
      <c r="B6533">
        <v>88190</v>
      </c>
      <c r="C6533" t="s">
        <v>2191</v>
      </c>
      <c r="D6533" t="s">
        <v>20</v>
      </c>
      <c r="E6533" t="s">
        <v>21</v>
      </c>
      <c r="F6533" t="s">
        <v>22</v>
      </c>
      <c r="G6533" t="s">
        <v>48</v>
      </c>
      <c r="H6533" t="s">
        <v>24</v>
      </c>
      <c r="I6533" t="s">
        <v>28</v>
      </c>
      <c r="J6533" t="s">
        <v>72</v>
      </c>
      <c r="K6533" t="s">
        <v>1111</v>
      </c>
      <c r="L6533" t="s">
        <v>26</v>
      </c>
      <c r="M6533" t="s">
        <v>227</v>
      </c>
      <c r="N6533" s="2">
        <v>41573</v>
      </c>
      <c r="O6533" s="2">
        <v>41580</v>
      </c>
      <c r="P6533">
        <v>8</v>
      </c>
      <c r="Q6533" s="1">
        <v>0.06</v>
      </c>
      <c r="R6533">
        <v>35.99</v>
      </c>
      <c r="S6533">
        <v>2.5</v>
      </c>
      <c r="T6533">
        <f t="shared" si="102"/>
        <v>287.92</v>
      </c>
    </row>
    <row r="6534" spans="1:20" x14ac:dyDescent="0.3">
      <c r="A6534">
        <v>6533</v>
      </c>
      <c r="B6534">
        <v>89453</v>
      </c>
      <c r="C6534" t="s">
        <v>352</v>
      </c>
      <c r="D6534" t="s">
        <v>20</v>
      </c>
      <c r="E6534" t="s">
        <v>39</v>
      </c>
      <c r="F6534" t="s">
        <v>31</v>
      </c>
      <c r="G6534" t="s">
        <v>41</v>
      </c>
      <c r="H6534" t="s">
        <v>78</v>
      </c>
      <c r="I6534" t="s">
        <v>28</v>
      </c>
      <c r="J6534" t="s">
        <v>72</v>
      </c>
      <c r="K6534" t="s">
        <v>154</v>
      </c>
      <c r="L6534" t="s">
        <v>44</v>
      </c>
      <c r="M6534" t="s">
        <v>35</v>
      </c>
      <c r="N6534" s="2">
        <v>40945</v>
      </c>
      <c r="O6534" s="2">
        <v>40945</v>
      </c>
      <c r="P6534">
        <v>3</v>
      </c>
      <c r="Q6534" s="1">
        <v>7.0000000000000007E-2</v>
      </c>
      <c r="R6534">
        <v>5.81</v>
      </c>
      <c r="S6534">
        <v>3.37</v>
      </c>
      <c r="T6534">
        <f t="shared" si="102"/>
        <v>17.43</v>
      </c>
    </row>
    <row r="6535" spans="1:20" x14ac:dyDescent="0.3">
      <c r="A6535">
        <v>6534</v>
      </c>
      <c r="B6535">
        <v>91470</v>
      </c>
      <c r="C6535" t="s">
        <v>957</v>
      </c>
      <c r="D6535" t="s">
        <v>20</v>
      </c>
      <c r="E6535" t="s">
        <v>39</v>
      </c>
      <c r="F6535" t="s">
        <v>47</v>
      </c>
      <c r="G6535" t="s">
        <v>41</v>
      </c>
      <c r="H6535" t="s">
        <v>78</v>
      </c>
      <c r="I6535" t="s">
        <v>28</v>
      </c>
      <c r="J6535" t="s">
        <v>72</v>
      </c>
      <c r="K6535" t="s">
        <v>149</v>
      </c>
      <c r="L6535" t="s">
        <v>192</v>
      </c>
      <c r="M6535" t="s">
        <v>51</v>
      </c>
      <c r="N6535" s="2">
        <v>41386</v>
      </c>
      <c r="O6535" s="2">
        <v>41388</v>
      </c>
      <c r="P6535">
        <v>2</v>
      </c>
      <c r="Q6535" s="1">
        <v>0.01</v>
      </c>
      <c r="R6535">
        <v>4.0599999999999996</v>
      </c>
      <c r="S6535">
        <v>6.89</v>
      </c>
      <c r="T6535">
        <f t="shared" si="102"/>
        <v>8.1199999999999992</v>
      </c>
    </row>
    <row r="6536" spans="1:20" x14ac:dyDescent="0.3">
      <c r="A6536">
        <v>6535</v>
      </c>
      <c r="B6536">
        <v>88870</v>
      </c>
      <c r="C6536" t="s">
        <v>1616</v>
      </c>
      <c r="D6536" t="s">
        <v>20</v>
      </c>
      <c r="E6536" t="s">
        <v>39</v>
      </c>
      <c r="F6536" t="s">
        <v>22</v>
      </c>
      <c r="G6536" t="s">
        <v>93</v>
      </c>
      <c r="H6536" t="s">
        <v>94</v>
      </c>
      <c r="I6536" t="s">
        <v>28</v>
      </c>
      <c r="J6536" t="s">
        <v>56</v>
      </c>
      <c r="K6536" t="s">
        <v>189</v>
      </c>
      <c r="L6536" t="s">
        <v>26</v>
      </c>
      <c r="M6536" t="s">
        <v>190</v>
      </c>
      <c r="N6536" s="2">
        <v>40259</v>
      </c>
      <c r="O6536" s="2">
        <v>40261</v>
      </c>
      <c r="P6536">
        <v>1</v>
      </c>
      <c r="Q6536" s="1">
        <v>0.08</v>
      </c>
      <c r="R6536">
        <v>6.84</v>
      </c>
      <c r="S6536">
        <v>8.3699999999999992</v>
      </c>
      <c r="T6536">
        <f t="shared" si="102"/>
        <v>6.84</v>
      </c>
    </row>
    <row r="6537" spans="1:20" x14ac:dyDescent="0.3">
      <c r="A6537">
        <v>6536</v>
      </c>
      <c r="B6537">
        <v>88870</v>
      </c>
      <c r="C6537" t="s">
        <v>1605</v>
      </c>
      <c r="D6537" t="s">
        <v>38</v>
      </c>
      <c r="E6537" t="s">
        <v>21</v>
      </c>
      <c r="F6537" t="s">
        <v>31</v>
      </c>
      <c r="G6537" t="s">
        <v>93</v>
      </c>
      <c r="H6537" t="s">
        <v>203</v>
      </c>
      <c r="I6537" t="s">
        <v>28</v>
      </c>
      <c r="J6537" t="s">
        <v>72</v>
      </c>
      <c r="K6537" t="s">
        <v>1447</v>
      </c>
      <c r="L6537" t="s">
        <v>192</v>
      </c>
      <c r="M6537" t="s">
        <v>69</v>
      </c>
      <c r="N6537" s="2">
        <v>40259</v>
      </c>
      <c r="O6537" s="2">
        <v>40260</v>
      </c>
      <c r="P6537">
        <v>4</v>
      </c>
      <c r="Q6537" s="1">
        <v>0.1</v>
      </c>
      <c r="R6537">
        <v>152.47999999999999</v>
      </c>
      <c r="S6537">
        <v>4</v>
      </c>
      <c r="T6537">
        <f t="shared" si="102"/>
        <v>609.91999999999996</v>
      </c>
    </row>
    <row r="6538" spans="1:20" x14ac:dyDescent="0.3">
      <c r="A6538">
        <v>6537</v>
      </c>
      <c r="B6538">
        <v>90650</v>
      </c>
      <c r="C6538" t="s">
        <v>1130</v>
      </c>
      <c r="D6538" t="s">
        <v>38</v>
      </c>
      <c r="E6538" t="s">
        <v>39</v>
      </c>
      <c r="F6538" t="s">
        <v>22</v>
      </c>
      <c r="G6538" t="s">
        <v>23</v>
      </c>
      <c r="H6538" t="s">
        <v>94</v>
      </c>
      <c r="I6538" t="s">
        <v>28</v>
      </c>
      <c r="J6538" t="s">
        <v>72</v>
      </c>
      <c r="K6538" t="s">
        <v>129</v>
      </c>
      <c r="L6538" t="s">
        <v>26</v>
      </c>
      <c r="M6538" t="s">
        <v>123</v>
      </c>
      <c r="N6538" s="2">
        <v>40741</v>
      </c>
      <c r="O6538" s="2">
        <v>40742</v>
      </c>
      <c r="P6538">
        <v>9</v>
      </c>
      <c r="Q6538" s="1">
        <v>0</v>
      </c>
      <c r="R6538">
        <v>5.74</v>
      </c>
      <c r="S6538">
        <v>5.3</v>
      </c>
      <c r="T6538">
        <f t="shared" si="102"/>
        <v>51.660000000000004</v>
      </c>
    </row>
    <row r="6539" spans="1:20" x14ac:dyDescent="0.3">
      <c r="A6539">
        <v>6538</v>
      </c>
      <c r="B6539">
        <v>89997</v>
      </c>
      <c r="C6539" t="s">
        <v>1385</v>
      </c>
      <c r="D6539" t="s">
        <v>38</v>
      </c>
      <c r="E6539" t="s">
        <v>39</v>
      </c>
      <c r="F6539" t="s">
        <v>22</v>
      </c>
      <c r="G6539" t="s">
        <v>41</v>
      </c>
      <c r="H6539" t="s">
        <v>61</v>
      </c>
      <c r="I6539" t="s">
        <v>28</v>
      </c>
      <c r="J6539" t="s">
        <v>72</v>
      </c>
      <c r="K6539" t="s">
        <v>154</v>
      </c>
      <c r="L6539" t="s">
        <v>192</v>
      </c>
      <c r="M6539" t="s">
        <v>86</v>
      </c>
      <c r="N6539" s="2">
        <v>41165</v>
      </c>
      <c r="O6539" s="2">
        <v>41166</v>
      </c>
      <c r="P6539">
        <v>11</v>
      </c>
      <c r="Q6539" s="1">
        <v>0.06</v>
      </c>
      <c r="R6539">
        <v>5.81</v>
      </c>
      <c r="S6539">
        <v>8.49</v>
      </c>
      <c r="T6539">
        <f t="shared" si="102"/>
        <v>63.91</v>
      </c>
    </row>
    <row r="6540" spans="1:20" x14ac:dyDescent="0.3">
      <c r="A6540">
        <v>6539</v>
      </c>
      <c r="B6540">
        <v>88863</v>
      </c>
      <c r="C6540" t="s">
        <v>875</v>
      </c>
      <c r="D6540" t="s">
        <v>38</v>
      </c>
      <c r="E6540" t="s">
        <v>187</v>
      </c>
      <c r="F6540" t="s">
        <v>31</v>
      </c>
      <c r="G6540" t="s">
        <v>23</v>
      </c>
      <c r="H6540" t="s">
        <v>188</v>
      </c>
      <c r="I6540" t="s">
        <v>28</v>
      </c>
      <c r="J6540" t="s">
        <v>72</v>
      </c>
      <c r="K6540" t="s">
        <v>98</v>
      </c>
      <c r="L6540" t="s">
        <v>746</v>
      </c>
      <c r="M6540" t="s">
        <v>139</v>
      </c>
      <c r="N6540" s="2">
        <v>41191</v>
      </c>
      <c r="O6540" s="2">
        <v>41192</v>
      </c>
      <c r="P6540">
        <v>2</v>
      </c>
      <c r="Q6540" s="1">
        <v>0.01</v>
      </c>
      <c r="R6540">
        <v>40.97</v>
      </c>
      <c r="S6540">
        <v>14.45</v>
      </c>
      <c r="T6540">
        <f t="shared" si="102"/>
        <v>81.94</v>
      </c>
    </row>
    <row r="6541" spans="1:20" x14ac:dyDescent="0.3">
      <c r="A6541">
        <v>6540</v>
      </c>
      <c r="B6541">
        <v>89613</v>
      </c>
      <c r="C6541" t="s">
        <v>1223</v>
      </c>
      <c r="D6541" t="s">
        <v>20</v>
      </c>
      <c r="E6541" t="s">
        <v>187</v>
      </c>
      <c r="F6541" t="s">
        <v>22</v>
      </c>
      <c r="G6541" t="s">
        <v>23</v>
      </c>
      <c r="H6541" t="s">
        <v>219</v>
      </c>
      <c r="I6541" t="s">
        <v>28</v>
      </c>
      <c r="J6541" t="s">
        <v>72</v>
      </c>
      <c r="K6541" t="s">
        <v>282</v>
      </c>
      <c r="L6541" t="s">
        <v>746</v>
      </c>
      <c r="M6541" t="s">
        <v>331</v>
      </c>
      <c r="N6541" s="2">
        <v>40591</v>
      </c>
      <c r="O6541" s="2">
        <v>40593</v>
      </c>
      <c r="P6541">
        <v>8</v>
      </c>
      <c r="Q6541" s="1">
        <v>0.1</v>
      </c>
      <c r="R6541">
        <v>320.98</v>
      </c>
      <c r="S6541">
        <v>24.49</v>
      </c>
      <c r="T6541">
        <f t="shared" si="102"/>
        <v>2567.84</v>
      </c>
    </row>
    <row r="6542" spans="1:20" x14ac:dyDescent="0.3">
      <c r="A6542">
        <v>6541</v>
      </c>
      <c r="B6542">
        <v>89613</v>
      </c>
      <c r="C6542" t="s">
        <v>1223</v>
      </c>
      <c r="D6542" t="s">
        <v>20</v>
      </c>
      <c r="E6542" t="s">
        <v>39</v>
      </c>
      <c r="F6542" t="s">
        <v>22</v>
      </c>
      <c r="G6542" t="s">
        <v>23</v>
      </c>
      <c r="H6542" t="s">
        <v>42</v>
      </c>
      <c r="I6542" t="s">
        <v>28</v>
      </c>
      <c r="J6542" t="s">
        <v>72</v>
      </c>
      <c r="K6542" t="s">
        <v>50</v>
      </c>
      <c r="L6542" t="s">
        <v>192</v>
      </c>
      <c r="M6542" t="s">
        <v>294</v>
      </c>
      <c r="N6542" s="2">
        <v>40591</v>
      </c>
      <c r="O6542" s="2">
        <v>40591</v>
      </c>
      <c r="P6542">
        <v>5</v>
      </c>
      <c r="Q6542" s="1">
        <v>0.01</v>
      </c>
      <c r="R6542">
        <v>4.9800000000000004</v>
      </c>
      <c r="S6542">
        <v>4.7</v>
      </c>
      <c r="T6542">
        <f t="shared" si="102"/>
        <v>24.900000000000002</v>
      </c>
    </row>
    <row r="6543" spans="1:20" x14ac:dyDescent="0.3">
      <c r="A6543">
        <v>6542</v>
      </c>
      <c r="B6543">
        <v>91122</v>
      </c>
      <c r="C6543" t="s">
        <v>1110</v>
      </c>
      <c r="D6543" t="s">
        <v>20</v>
      </c>
      <c r="E6543" t="s">
        <v>21</v>
      </c>
      <c r="F6543" t="s">
        <v>31</v>
      </c>
      <c r="G6543" t="s">
        <v>32</v>
      </c>
      <c r="H6543" t="s">
        <v>206</v>
      </c>
      <c r="I6543" t="s">
        <v>28</v>
      </c>
      <c r="J6543" t="s">
        <v>72</v>
      </c>
      <c r="K6543" t="s">
        <v>1111</v>
      </c>
      <c r="L6543" t="s">
        <v>26</v>
      </c>
      <c r="M6543" t="s">
        <v>69</v>
      </c>
      <c r="N6543" s="2">
        <v>40323</v>
      </c>
      <c r="O6543" s="2">
        <v>40324</v>
      </c>
      <c r="P6543">
        <v>9</v>
      </c>
      <c r="Q6543" s="1">
        <v>0.06</v>
      </c>
      <c r="R6543">
        <v>4.7699999999999996</v>
      </c>
      <c r="S6543">
        <v>2.39</v>
      </c>
      <c r="T6543">
        <f t="shared" si="102"/>
        <v>42.929999999999993</v>
      </c>
    </row>
    <row r="6544" spans="1:20" x14ac:dyDescent="0.3">
      <c r="A6544">
        <v>6543</v>
      </c>
      <c r="B6544">
        <v>91122</v>
      </c>
      <c r="C6544" t="s">
        <v>1110</v>
      </c>
      <c r="D6544" t="s">
        <v>20</v>
      </c>
      <c r="E6544" t="s">
        <v>39</v>
      </c>
      <c r="F6544" t="s">
        <v>31</v>
      </c>
      <c r="G6544" t="s">
        <v>32</v>
      </c>
      <c r="H6544" t="s">
        <v>54</v>
      </c>
      <c r="I6544" t="s">
        <v>28</v>
      </c>
      <c r="J6544" t="s">
        <v>72</v>
      </c>
      <c r="K6544" t="s">
        <v>43</v>
      </c>
      <c r="L6544" t="s">
        <v>192</v>
      </c>
      <c r="M6544" t="s">
        <v>296</v>
      </c>
      <c r="N6544" s="2">
        <v>40323</v>
      </c>
      <c r="O6544" s="2">
        <v>40325</v>
      </c>
      <c r="P6544">
        <v>12</v>
      </c>
      <c r="Q6544" s="1">
        <v>0.1</v>
      </c>
      <c r="R6544">
        <v>27.18</v>
      </c>
      <c r="S6544">
        <v>8.23</v>
      </c>
      <c r="T6544">
        <f t="shared" si="102"/>
        <v>326.15999999999997</v>
      </c>
    </row>
    <row r="6545" spans="1:20" x14ac:dyDescent="0.3">
      <c r="A6545">
        <v>6544</v>
      </c>
      <c r="B6545">
        <v>90235</v>
      </c>
      <c r="C6545" t="s">
        <v>1983</v>
      </c>
      <c r="D6545" t="s">
        <v>20</v>
      </c>
      <c r="E6545" t="s">
        <v>187</v>
      </c>
      <c r="F6545" t="s">
        <v>47</v>
      </c>
      <c r="G6545" t="s">
        <v>41</v>
      </c>
      <c r="H6545" t="s">
        <v>217</v>
      </c>
      <c r="I6545" t="s">
        <v>28</v>
      </c>
      <c r="J6545" t="s">
        <v>56</v>
      </c>
      <c r="K6545" t="s">
        <v>71</v>
      </c>
      <c r="L6545" t="s">
        <v>706</v>
      </c>
      <c r="M6545" t="s">
        <v>117</v>
      </c>
      <c r="N6545" s="2">
        <v>41587</v>
      </c>
      <c r="O6545" s="2">
        <v>41588</v>
      </c>
      <c r="P6545">
        <v>26</v>
      </c>
      <c r="Q6545" s="1">
        <v>0.06</v>
      </c>
      <c r="R6545">
        <v>92.23</v>
      </c>
      <c r="S6545">
        <v>39.61</v>
      </c>
      <c r="T6545">
        <f t="shared" si="102"/>
        <v>2397.98</v>
      </c>
    </row>
    <row r="6546" spans="1:20" x14ac:dyDescent="0.3">
      <c r="A6546">
        <v>6545</v>
      </c>
      <c r="B6546">
        <v>90235</v>
      </c>
      <c r="C6546" t="s">
        <v>575</v>
      </c>
      <c r="D6546" t="s">
        <v>20</v>
      </c>
      <c r="E6546" t="s">
        <v>39</v>
      </c>
      <c r="F6546" t="s">
        <v>47</v>
      </c>
      <c r="G6546" t="s">
        <v>41</v>
      </c>
      <c r="H6546" t="s">
        <v>54</v>
      </c>
      <c r="I6546" t="s">
        <v>28</v>
      </c>
      <c r="J6546" t="s">
        <v>72</v>
      </c>
      <c r="K6546" t="s">
        <v>98</v>
      </c>
      <c r="L6546" t="s">
        <v>192</v>
      </c>
      <c r="M6546" t="s">
        <v>111</v>
      </c>
      <c r="N6546" s="2">
        <v>41587</v>
      </c>
      <c r="O6546" s="2">
        <v>41589</v>
      </c>
      <c r="P6546">
        <v>14</v>
      </c>
      <c r="Q6546" s="1">
        <v>0.03</v>
      </c>
      <c r="R6546">
        <v>1270.99</v>
      </c>
      <c r="S6546">
        <v>19.989999999999998</v>
      </c>
      <c r="T6546">
        <f t="shared" si="102"/>
        <v>17793.86</v>
      </c>
    </row>
    <row r="6547" spans="1:20" x14ac:dyDescent="0.3">
      <c r="A6547">
        <v>6546</v>
      </c>
      <c r="B6547">
        <v>89268</v>
      </c>
      <c r="C6547" t="s">
        <v>766</v>
      </c>
      <c r="D6547" t="s">
        <v>38</v>
      </c>
      <c r="E6547" t="s">
        <v>21</v>
      </c>
      <c r="F6547" t="s">
        <v>22</v>
      </c>
      <c r="G6547" t="s">
        <v>41</v>
      </c>
      <c r="H6547" t="s">
        <v>24</v>
      </c>
      <c r="I6547" t="s">
        <v>28</v>
      </c>
      <c r="J6547" t="s">
        <v>56</v>
      </c>
      <c r="K6547" t="s">
        <v>201</v>
      </c>
      <c r="L6547" t="s">
        <v>26</v>
      </c>
      <c r="M6547" t="s">
        <v>190</v>
      </c>
      <c r="N6547" s="2">
        <v>41408</v>
      </c>
      <c r="O6547" s="2">
        <v>41411</v>
      </c>
      <c r="P6547">
        <v>10</v>
      </c>
      <c r="Q6547" s="1">
        <v>0.1</v>
      </c>
      <c r="R6547">
        <v>29.89</v>
      </c>
      <c r="S6547">
        <v>1.99</v>
      </c>
      <c r="T6547">
        <f t="shared" si="102"/>
        <v>298.89999999999998</v>
      </c>
    </row>
    <row r="6548" spans="1:20" x14ac:dyDescent="0.3">
      <c r="A6548">
        <v>6547</v>
      </c>
      <c r="B6548">
        <v>88634</v>
      </c>
      <c r="C6548" t="s">
        <v>852</v>
      </c>
      <c r="D6548" t="s">
        <v>20</v>
      </c>
      <c r="E6548" t="s">
        <v>39</v>
      </c>
      <c r="F6548" t="s">
        <v>31</v>
      </c>
      <c r="G6548" t="s">
        <v>23</v>
      </c>
      <c r="H6548" t="s">
        <v>54</v>
      </c>
      <c r="I6548" t="s">
        <v>28</v>
      </c>
      <c r="J6548" t="s">
        <v>72</v>
      </c>
      <c r="K6548" t="s">
        <v>231</v>
      </c>
      <c r="L6548" t="s">
        <v>192</v>
      </c>
      <c r="M6548" t="s">
        <v>131</v>
      </c>
      <c r="N6548" s="2">
        <v>40396</v>
      </c>
      <c r="O6548" s="2">
        <v>40397</v>
      </c>
      <c r="P6548">
        <v>20</v>
      </c>
      <c r="Q6548" s="1">
        <v>7.0000000000000007E-2</v>
      </c>
      <c r="R6548">
        <v>4.13</v>
      </c>
      <c r="S6548">
        <v>5.04</v>
      </c>
      <c r="T6548">
        <f t="shared" si="102"/>
        <v>82.6</v>
      </c>
    </row>
    <row r="6549" spans="1:20" x14ac:dyDescent="0.3">
      <c r="A6549">
        <v>6548</v>
      </c>
      <c r="B6549">
        <v>88634</v>
      </c>
      <c r="C6549" t="s">
        <v>852</v>
      </c>
      <c r="D6549" t="s">
        <v>20</v>
      </c>
      <c r="E6549" t="s">
        <v>39</v>
      </c>
      <c r="F6549" t="s">
        <v>31</v>
      </c>
      <c r="G6549" t="s">
        <v>23</v>
      </c>
      <c r="H6549" t="s">
        <v>89</v>
      </c>
      <c r="I6549" t="s">
        <v>28</v>
      </c>
      <c r="J6549" t="s">
        <v>72</v>
      </c>
      <c r="K6549" t="s">
        <v>116</v>
      </c>
      <c r="L6549" t="s">
        <v>192</v>
      </c>
      <c r="M6549" t="s">
        <v>296</v>
      </c>
      <c r="N6549" s="2">
        <v>40396</v>
      </c>
      <c r="O6549" s="2">
        <v>40398</v>
      </c>
      <c r="P6549">
        <v>14</v>
      </c>
      <c r="Q6549" s="1">
        <v>0</v>
      </c>
      <c r="R6549">
        <v>4.4800000000000004</v>
      </c>
      <c r="S6549">
        <v>2.5</v>
      </c>
      <c r="T6549">
        <f t="shared" si="102"/>
        <v>62.720000000000006</v>
      </c>
    </row>
    <row r="6550" spans="1:20" x14ac:dyDescent="0.3">
      <c r="A6550">
        <v>6549</v>
      </c>
      <c r="B6550">
        <v>90463</v>
      </c>
      <c r="C6550" t="s">
        <v>1491</v>
      </c>
      <c r="D6550" t="s">
        <v>20</v>
      </c>
      <c r="E6550" t="s">
        <v>21</v>
      </c>
      <c r="F6550" t="s">
        <v>47</v>
      </c>
      <c r="G6550" t="s">
        <v>93</v>
      </c>
      <c r="H6550" t="s">
        <v>203</v>
      </c>
      <c r="I6550" t="s">
        <v>28</v>
      </c>
      <c r="J6550" t="s">
        <v>72</v>
      </c>
      <c r="K6550" t="s">
        <v>1147</v>
      </c>
      <c r="L6550" t="s">
        <v>706</v>
      </c>
      <c r="M6550" t="s">
        <v>51</v>
      </c>
      <c r="N6550" s="2">
        <v>40864</v>
      </c>
      <c r="O6550" s="2">
        <v>40866</v>
      </c>
      <c r="P6550">
        <v>20</v>
      </c>
      <c r="Q6550" s="1">
        <v>0.09</v>
      </c>
      <c r="R6550">
        <v>9.49</v>
      </c>
      <c r="S6550">
        <v>5.76</v>
      </c>
      <c r="T6550">
        <f t="shared" si="102"/>
        <v>189.8</v>
      </c>
    </row>
    <row r="6551" spans="1:20" x14ac:dyDescent="0.3">
      <c r="A6551">
        <v>6550</v>
      </c>
      <c r="B6551">
        <v>90057</v>
      </c>
      <c r="C6551" t="s">
        <v>1836</v>
      </c>
      <c r="D6551" t="s">
        <v>20</v>
      </c>
      <c r="E6551" t="s">
        <v>39</v>
      </c>
      <c r="F6551" t="s">
        <v>22</v>
      </c>
      <c r="G6551" t="s">
        <v>93</v>
      </c>
      <c r="H6551" t="s">
        <v>61</v>
      </c>
      <c r="I6551" t="s">
        <v>28</v>
      </c>
      <c r="J6551" t="s">
        <v>72</v>
      </c>
      <c r="K6551" t="s">
        <v>129</v>
      </c>
      <c r="L6551" t="s">
        <v>192</v>
      </c>
      <c r="M6551" t="s">
        <v>123</v>
      </c>
      <c r="N6551" s="2">
        <v>41625</v>
      </c>
      <c r="O6551" s="2">
        <v>41627</v>
      </c>
      <c r="P6551">
        <v>14</v>
      </c>
      <c r="Q6551" s="1">
        <v>0.1</v>
      </c>
      <c r="R6551">
        <v>10.98</v>
      </c>
      <c r="S6551">
        <v>5.14</v>
      </c>
      <c r="T6551">
        <f t="shared" si="102"/>
        <v>153.72</v>
      </c>
    </row>
    <row r="6552" spans="1:20" x14ac:dyDescent="0.3">
      <c r="A6552">
        <v>6551</v>
      </c>
      <c r="B6552">
        <v>89191</v>
      </c>
      <c r="C6552" t="s">
        <v>1741</v>
      </c>
      <c r="D6552" t="s">
        <v>20</v>
      </c>
      <c r="E6552" t="s">
        <v>21</v>
      </c>
      <c r="F6552" t="s">
        <v>31</v>
      </c>
      <c r="G6552" t="s">
        <v>23</v>
      </c>
      <c r="H6552" t="s">
        <v>203</v>
      </c>
      <c r="I6552" t="s">
        <v>28</v>
      </c>
      <c r="J6552" t="s">
        <v>72</v>
      </c>
      <c r="K6552" t="s">
        <v>34</v>
      </c>
      <c r="L6552" t="s">
        <v>192</v>
      </c>
      <c r="M6552" t="s">
        <v>35</v>
      </c>
      <c r="N6552" s="2">
        <v>41502</v>
      </c>
      <c r="O6552" s="2">
        <v>41504</v>
      </c>
      <c r="P6552">
        <v>12</v>
      </c>
      <c r="Q6552" s="1">
        <v>0.05</v>
      </c>
      <c r="R6552">
        <v>65.989999999999995</v>
      </c>
      <c r="S6552">
        <v>5.99</v>
      </c>
      <c r="T6552">
        <f t="shared" si="102"/>
        <v>791.87999999999988</v>
      </c>
    </row>
    <row r="6553" spans="1:20" x14ac:dyDescent="0.3">
      <c r="A6553">
        <v>6552</v>
      </c>
      <c r="B6553">
        <v>87618</v>
      </c>
      <c r="C6553" t="s">
        <v>525</v>
      </c>
      <c r="D6553" t="s">
        <v>20</v>
      </c>
      <c r="E6553" t="s">
        <v>39</v>
      </c>
      <c r="F6553" t="s">
        <v>31</v>
      </c>
      <c r="G6553" t="s">
        <v>23</v>
      </c>
      <c r="H6553" t="s">
        <v>54</v>
      </c>
      <c r="I6553" t="s">
        <v>28</v>
      </c>
      <c r="J6553" t="s">
        <v>72</v>
      </c>
      <c r="K6553" t="s">
        <v>184</v>
      </c>
      <c r="L6553" t="s">
        <v>44</v>
      </c>
      <c r="M6553" t="s">
        <v>146</v>
      </c>
      <c r="N6553" s="2">
        <v>40324</v>
      </c>
      <c r="O6553" s="2">
        <v>40325</v>
      </c>
      <c r="P6553">
        <v>8</v>
      </c>
      <c r="Q6553" s="1">
        <v>0.05</v>
      </c>
      <c r="R6553">
        <v>2.62</v>
      </c>
      <c r="S6553">
        <v>0.8</v>
      </c>
      <c r="T6553">
        <f t="shared" si="102"/>
        <v>20.96</v>
      </c>
    </row>
    <row r="6554" spans="1:20" x14ac:dyDescent="0.3">
      <c r="A6554">
        <v>6553</v>
      </c>
      <c r="B6554">
        <v>88104</v>
      </c>
      <c r="C6554" t="s">
        <v>1489</v>
      </c>
      <c r="D6554" t="s">
        <v>20</v>
      </c>
      <c r="E6554" t="s">
        <v>21</v>
      </c>
      <c r="F6554" t="s">
        <v>22</v>
      </c>
      <c r="G6554" t="s">
        <v>48</v>
      </c>
      <c r="H6554" t="s">
        <v>33</v>
      </c>
      <c r="I6554" t="s">
        <v>28</v>
      </c>
      <c r="J6554" t="s">
        <v>72</v>
      </c>
      <c r="K6554" t="s">
        <v>213</v>
      </c>
      <c r="L6554" t="s">
        <v>192</v>
      </c>
      <c r="M6554" t="s">
        <v>232</v>
      </c>
      <c r="N6554" s="2">
        <v>40342</v>
      </c>
      <c r="O6554" s="2">
        <v>40346</v>
      </c>
      <c r="P6554">
        <v>11</v>
      </c>
      <c r="Q6554" s="1">
        <v>0.03</v>
      </c>
      <c r="R6554">
        <v>30.98</v>
      </c>
      <c r="S6554">
        <v>6.5</v>
      </c>
      <c r="T6554">
        <f t="shared" si="102"/>
        <v>340.78000000000003</v>
      </c>
    </row>
    <row r="6555" spans="1:20" x14ac:dyDescent="0.3">
      <c r="A6555">
        <v>6554</v>
      </c>
      <c r="B6555">
        <v>87855</v>
      </c>
      <c r="C6555" t="s">
        <v>2040</v>
      </c>
      <c r="D6555" t="s">
        <v>578</v>
      </c>
      <c r="E6555" t="s">
        <v>187</v>
      </c>
      <c r="F6555" t="s">
        <v>47</v>
      </c>
      <c r="G6555" t="s">
        <v>23</v>
      </c>
      <c r="H6555" t="s">
        <v>225</v>
      </c>
      <c r="I6555" t="s">
        <v>28</v>
      </c>
      <c r="J6555" t="s">
        <v>72</v>
      </c>
      <c r="K6555" t="s">
        <v>189</v>
      </c>
      <c r="L6555" t="s">
        <v>283</v>
      </c>
      <c r="M6555" t="s">
        <v>160</v>
      </c>
      <c r="N6555" s="2">
        <v>41062</v>
      </c>
      <c r="O6555" s="2">
        <v>41062</v>
      </c>
      <c r="P6555">
        <v>17</v>
      </c>
      <c r="Q6555" s="1">
        <v>0.03</v>
      </c>
      <c r="R6555">
        <v>122.99</v>
      </c>
      <c r="S6555">
        <v>70.2</v>
      </c>
      <c r="T6555">
        <f t="shared" si="102"/>
        <v>2090.83</v>
      </c>
    </row>
    <row r="6556" spans="1:20" x14ac:dyDescent="0.3">
      <c r="A6556">
        <v>6555</v>
      </c>
      <c r="B6556">
        <v>91379</v>
      </c>
      <c r="C6556" t="s">
        <v>399</v>
      </c>
      <c r="D6556" t="s">
        <v>20</v>
      </c>
      <c r="E6556" t="s">
        <v>39</v>
      </c>
      <c r="F6556" t="s">
        <v>31</v>
      </c>
      <c r="G6556" t="s">
        <v>257</v>
      </c>
      <c r="H6556" t="s">
        <v>54</v>
      </c>
      <c r="I6556" t="s">
        <v>28</v>
      </c>
      <c r="J6556" t="s">
        <v>72</v>
      </c>
      <c r="K6556" t="s">
        <v>231</v>
      </c>
      <c r="L6556" t="s">
        <v>192</v>
      </c>
      <c r="M6556" t="s">
        <v>375</v>
      </c>
      <c r="N6556" s="2">
        <v>41396</v>
      </c>
      <c r="O6556" s="2">
        <v>41398</v>
      </c>
      <c r="P6556">
        <v>8</v>
      </c>
      <c r="Q6556" s="1">
        <v>0.09</v>
      </c>
      <c r="R6556">
        <v>7.1</v>
      </c>
      <c r="S6556">
        <v>6.05</v>
      </c>
      <c r="T6556">
        <f t="shared" si="102"/>
        <v>56.8</v>
      </c>
    </row>
    <row r="6557" spans="1:20" x14ac:dyDescent="0.3">
      <c r="A6557">
        <v>6556</v>
      </c>
      <c r="B6557">
        <v>91379</v>
      </c>
      <c r="C6557" t="s">
        <v>399</v>
      </c>
      <c r="D6557" t="s">
        <v>20</v>
      </c>
      <c r="E6557" t="s">
        <v>21</v>
      </c>
      <c r="F6557" t="s">
        <v>31</v>
      </c>
      <c r="G6557" t="s">
        <v>257</v>
      </c>
      <c r="H6557" t="s">
        <v>206</v>
      </c>
      <c r="I6557" t="s">
        <v>28</v>
      </c>
      <c r="J6557" t="s">
        <v>56</v>
      </c>
      <c r="K6557" t="s">
        <v>1111</v>
      </c>
      <c r="L6557" t="s">
        <v>192</v>
      </c>
      <c r="M6557" t="s">
        <v>367</v>
      </c>
      <c r="N6557" s="2">
        <v>41396</v>
      </c>
      <c r="O6557" s="2">
        <v>41397</v>
      </c>
      <c r="P6557">
        <v>6</v>
      </c>
      <c r="Q6557" s="1">
        <v>0.02</v>
      </c>
      <c r="R6557">
        <v>125.99</v>
      </c>
      <c r="S6557">
        <v>2.5</v>
      </c>
      <c r="T6557">
        <f t="shared" si="102"/>
        <v>755.93999999999994</v>
      </c>
    </row>
    <row r="6558" spans="1:20" x14ac:dyDescent="0.3">
      <c r="A6558">
        <v>6557</v>
      </c>
      <c r="B6558">
        <v>85949</v>
      </c>
      <c r="C6558" t="s">
        <v>675</v>
      </c>
      <c r="D6558" t="s">
        <v>38</v>
      </c>
      <c r="E6558" t="s">
        <v>39</v>
      </c>
      <c r="F6558" t="s">
        <v>31</v>
      </c>
      <c r="G6558" t="s">
        <v>48</v>
      </c>
      <c r="H6558" t="s">
        <v>42</v>
      </c>
      <c r="I6558" t="s">
        <v>28</v>
      </c>
      <c r="J6558" t="s">
        <v>72</v>
      </c>
      <c r="K6558" t="s">
        <v>58</v>
      </c>
      <c r="L6558" t="s">
        <v>192</v>
      </c>
      <c r="M6558" t="s">
        <v>35</v>
      </c>
      <c r="N6558" s="2">
        <v>40351</v>
      </c>
      <c r="O6558" s="2">
        <v>40355</v>
      </c>
      <c r="P6558">
        <v>7</v>
      </c>
      <c r="Q6558" s="1">
        <v>0.04</v>
      </c>
      <c r="R6558">
        <v>4.4800000000000004</v>
      </c>
      <c r="S6558">
        <v>2.5</v>
      </c>
      <c r="T6558">
        <f t="shared" si="102"/>
        <v>31.360000000000003</v>
      </c>
    </row>
    <row r="6559" spans="1:20" x14ac:dyDescent="0.3">
      <c r="A6559">
        <v>6558</v>
      </c>
      <c r="B6559">
        <v>88952</v>
      </c>
      <c r="C6559" t="s">
        <v>1059</v>
      </c>
      <c r="D6559" t="s">
        <v>20</v>
      </c>
      <c r="E6559" t="s">
        <v>39</v>
      </c>
      <c r="F6559" t="s">
        <v>31</v>
      </c>
      <c r="G6559" t="s">
        <v>48</v>
      </c>
      <c r="H6559" t="s">
        <v>89</v>
      </c>
      <c r="I6559" t="s">
        <v>28</v>
      </c>
      <c r="J6559" t="s">
        <v>72</v>
      </c>
      <c r="K6559" t="s">
        <v>231</v>
      </c>
      <c r="L6559" t="s">
        <v>26</v>
      </c>
      <c r="M6559" t="s">
        <v>375</v>
      </c>
      <c r="N6559" s="2">
        <v>41498</v>
      </c>
      <c r="O6559" s="2">
        <v>41498</v>
      </c>
      <c r="P6559">
        <v>19</v>
      </c>
      <c r="Q6559" s="1">
        <v>0.02</v>
      </c>
      <c r="R6559">
        <v>11.97</v>
      </c>
      <c r="S6559">
        <v>5.81</v>
      </c>
      <c r="T6559">
        <f t="shared" si="102"/>
        <v>227.43</v>
      </c>
    </row>
    <row r="6560" spans="1:20" x14ac:dyDescent="0.3">
      <c r="A6560">
        <v>6559</v>
      </c>
      <c r="B6560">
        <v>90798</v>
      </c>
      <c r="C6560" t="s">
        <v>782</v>
      </c>
      <c r="D6560" t="s">
        <v>20</v>
      </c>
      <c r="E6560" t="s">
        <v>21</v>
      </c>
      <c r="F6560" t="s">
        <v>22</v>
      </c>
      <c r="G6560" t="s">
        <v>32</v>
      </c>
      <c r="H6560" t="s">
        <v>33</v>
      </c>
      <c r="I6560" t="s">
        <v>28</v>
      </c>
      <c r="J6560" t="s">
        <v>56</v>
      </c>
      <c r="K6560" t="s">
        <v>1254</v>
      </c>
      <c r="L6560" t="s">
        <v>192</v>
      </c>
      <c r="M6560" t="s">
        <v>238</v>
      </c>
      <c r="N6560" s="2">
        <v>41016</v>
      </c>
      <c r="O6560" s="2">
        <v>41018</v>
      </c>
      <c r="P6560">
        <v>11</v>
      </c>
      <c r="Q6560" s="1">
        <v>0.03</v>
      </c>
      <c r="R6560">
        <v>40.479999999999997</v>
      </c>
      <c r="S6560">
        <v>19.989999999999998</v>
      </c>
      <c r="T6560">
        <f t="shared" si="102"/>
        <v>445.28</v>
      </c>
    </row>
    <row r="6561" spans="1:20" x14ac:dyDescent="0.3">
      <c r="A6561">
        <v>6560</v>
      </c>
      <c r="B6561">
        <v>90798</v>
      </c>
      <c r="C6561" t="s">
        <v>782</v>
      </c>
      <c r="D6561" t="s">
        <v>20</v>
      </c>
      <c r="E6561" t="s">
        <v>39</v>
      </c>
      <c r="F6561" t="s">
        <v>22</v>
      </c>
      <c r="G6561" t="s">
        <v>32</v>
      </c>
      <c r="H6561" t="s">
        <v>94</v>
      </c>
      <c r="I6561" t="s">
        <v>28</v>
      </c>
      <c r="J6561" t="s">
        <v>56</v>
      </c>
      <c r="K6561" t="s">
        <v>98</v>
      </c>
      <c r="L6561" t="s">
        <v>192</v>
      </c>
      <c r="M6561" t="s">
        <v>398</v>
      </c>
      <c r="N6561" s="2">
        <v>41016</v>
      </c>
      <c r="O6561" s="2">
        <v>41018</v>
      </c>
      <c r="P6561">
        <v>11</v>
      </c>
      <c r="Q6561" s="1">
        <v>0.08</v>
      </c>
      <c r="R6561">
        <v>4.28</v>
      </c>
      <c r="S6561">
        <v>5.68</v>
      </c>
      <c r="T6561">
        <f t="shared" si="102"/>
        <v>47.080000000000005</v>
      </c>
    </row>
    <row r="6562" spans="1:20" x14ac:dyDescent="0.3">
      <c r="A6562">
        <v>6561</v>
      </c>
      <c r="B6562">
        <v>90798</v>
      </c>
      <c r="C6562" t="s">
        <v>2481</v>
      </c>
      <c r="D6562" t="s">
        <v>20</v>
      </c>
      <c r="E6562" t="s">
        <v>21</v>
      </c>
      <c r="F6562" t="s">
        <v>40</v>
      </c>
      <c r="G6562" t="s">
        <v>32</v>
      </c>
      <c r="H6562" t="s">
        <v>206</v>
      </c>
      <c r="I6562" t="s">
        <v>28</v>
      </c>
      <c r="J6562" t="s">
        <v>72</v>
      </c>
      <c r="K6562" t="s">
        <v>25</v>
      </c>
      <c r="L6562" t="s">
        <v>192</v>
      </c>
      <c r="M6562" t="s">
        <v>469</v>
      </c>
      <c r="N6562" s="2">
        <v>41016</v>
      </c>
      <c r="O6562" s="2">
        <v>41019</v>
      </c>
      <c r="P6562">
        <v>9</v>
      </c>
      <c r="Q6562" s="1">
        <v>0.01</v>
      </c>
      <c r="R6562">
        <v>200.99</v>
      </c>
      <c r="S6562">
        <v>4.2</v>
      </c>
      <c r="T6562">
        <f t="shared" si="102"/>
        <v>1808.91</v>
      </c>
    </row>
    <row r="6563" spans="1:20" x14ac:dyDescent="0.3">
      <c r="A6563">
        <v>6562</v>
      </c>
      <c r="B6563">
        <v>86724</v>
      </c>
      <c r="C6563" t="s">
        <v>972</v>
      </c>
      <c r="D6563" t="s">
        <v>20</v>
      </c>
      <c r="E6563" t="s">
        <v>39</v>
      </c>
      <c r="F6563" t="s">
        <v>22</v>
      </c>
      <c r="G6563" t="s">
        <v>48</v>
      </c>
      <c r="H6563" t="s">
        <v>94</v>
      </c>
      <c r="I6563" t="s">
        <v>28</v>
      </c>
      <c r="J6563" t="s">
        <v>72</v>
      </c>
      <c r="K6563" t="s">
        <v>226</v>
      </c>
      <c r="L6563" t="s">
        <v>192</v>
      </c>
      <c r="M6563" t="s">
        <v>294</v>
      </c>
      <c r="N6563" s="2">
        <v>40399</v>
      </c>
      <c r="O6563" s="2">
        <v>40403</v>
      </c>
      <c r="P6563">
        <v>13</v>
      </c>
      <c r="Q6563" s="1">
        <v>0.1</v>
      </c>
      <c r="R6563">
        <v>4.13</v>
      </c>
      <c r="S6563">
        <v>0.99</v>
      </c>
      <c r="T6563">
        <f t="shared" si="102"/>
        <v>53.69</v>
      </c>
    </row>
    <row r="6564" spans="1:20" x14ac:dyDescent="0.3">
      <c r="A6564">
        <v>6563</v>
      </c>
      <c r="B6564">
        <v>89225</v>
      </c>
      <c r="C6564" t="s">
        <v>441</v>
      </c>
      <c r="D6564" t="s">
        <v>20</v>
      </c>
      <c r="E6564" t="s">
        <v>39</v>
      </c>
      <c r="F6564" t="s">
        <v>31</v>
      </c>
      <c r="G6564" t="s">
        <v>48</v>
      </c>
      <c r="H6564" t="s">
        <v>89</v>
      </c>
      <c r="I6564" t="s">
        <v>28</v>
      </c>
      <c r="J6564" t="s">
        <v>72</v>
      </c>
      <c r="K6564" t="s">
        <v>62</v>
      </c>
      <c r="L6564" t="s">
        <v>44</v>
      </c>
      <c r="M6564" t="s">
        <v>35</v>
      </c>
      <c r="N6564" s="2">
        <v>41016</v>
      </c>
      <c r="O6564" s="2">
        <v>41025</v>
      </c>
      <c r="P6564">
        <v>8</v>
      </c>
      <c r="Q6564" s="1">
        <v>0.01</v>
      </c>
      <c r="R6564">
        <v>6.88</v>
      </c>
      <c r="S6564">
        <v>2</v>
      </c>
      <c r="T6564">
        <f t="shared" si="102"/>
        <v>55.04</v>
      </c>
    </row>
    <row r="6565" spans="1:20" x14ac:dyDescent="0.3">
      <c r="A6565">
        <v>6564</v>
      </c>
      <c r="B6565">
        <v>90866</v>
      </c>
      <c r="C6565" t="s">
        <v>457</v>
      </c>
      <c r="D6565" t="s">
        <v>20</v>
      </c>
      <c r="E6565" t="s">
        <v>39</v>
      </c>
      <c r="F6565" t="s">
        <v>22</v>
      </c>
      <c r="G6565" t="s">
        <v>48</v>
      </c>
      <c r="H6565" t="s">
        <v>89</v>
      </c>
      <c r="I6565" t="s">
        <v>28</v>
      </c>
      <c r="J6565" t="s">
        <v>72</v>
      </c>
      <c r="K6565" t="s">
        <v>82</v>
      </c>
      <c r="L6565" t="s">
        <v>192</v>
      </c>
      <c r="M6565" t="s">
        <v>246</v>
      </c>
      <c r="N6565" s="2">
        <v>41521</v>
      </c>
      <c r="O6565" s="2">
        <v>41526</v>
      </c>
      <c r="P6565">
        <v>20</v>
      </c>
      <c r="Q6565" s="1">
        <v>0.01</v>
      </c>
      <c r="R6565">
        <v>27.18</v>
      </c>
      <c r="S6565">
        <v>8.23</v>
      </c>
      <c r="T6565">
        <f t="shared" si="102"/>
        <v>543.6</v>
      </c>
    </row>
    <row r="6566" spans="1:20" x14ac:dyDescent="0.3">
      <c r="A6566">
        <v>6565</v>
      </c>
      <c r="B6566">
        <v>88698</v>
      </c>
      <c r="C6566" t="s">
        <v>1207</v>
      </c>
      <c r="D6566" t="s">
        <v>20</v>
      </c>
      <c r="E6566" t="s">
        <v>187</v>
      </c>
      <c r="F6566" t="s">
        <v>22</v>
      </c>
      <c r="G6566" t="s">
        <v>32</v>
      </c>
      <c r="H6566" t="s">
        <v>225</v>
      </c>
      <c r="I6566" t="s">
        <v>28</v>
      </c>
      <c r="J6566" t="s">
        <v>56</v>
      </c>
      <c r="K6566" t="s">
        <v>68</v>
      </c>
      <c r="L6566" t="s">
        <v>44</v>
      </c>
      <c r="M6566" t="s">
        <v>137</v>
      </c>
      <c r="N6566" s="2">
        <v>41272</v>
      </c>
      <c r="O6566" s="2">
        <v>41273</v>
      </c>
      <c r="P6566">
        <v>16</v>
      </c>
      <c r="Q6566" s="1">
        <v>0.01</v>
      </c>
      <c r="R6566">
        <v>5.08</v>
      </c>
      <c r="S6566">
        <v>3.63</v>
      </c>
      <c r="T6566">
        <f t="shared" si="102"/>
        <v>81.28</v>
      </c>
    </row>
    <row r="6567" spans="1:20" x14ac:dyDescent="0.3">
      <c r="A6567">
        <v>6566</v>
      </c>
      <c r="B6567">
        <v>88807</v>
      </c>
      <c r="C6567" t="s">
        <v>821</v>
      </c>
      <c r="D6567" t="s">
        <v>20</v>
      </c>
      <c r="E6567" t="s">
        <v>39</v>
      </c>
      <c r="F6567" t="s">
        <v>31</v>
      </c>
      <c r="G6567" t="s">
        <v>32</v>
      </c>
      <c r="H6567" t="s">
        <v>94</v>
      </c>
      <c r="I6567" t="s">
        <v>28</v>
      </c>
      <c r="J6567" t="s">
        <v>72</v>
      </c>
      <c r="K6567" t="s">
        <v>116</v>
      </c>
      <c r="L6567" t="s">
        <v>192</v>
      </c>
      <c r="M6567" t="s">
        <v>121</v>
      </c>
      <c r="N6567" s="2">
        <v>41048</v>
      </c>
      <c r="O6567" s="2">
        <v>41050</v>
      </c>
      <c r="P6567">
        <v>1</v>
      </c>
      <c r="Q6567" s="1">
        <v>0.04</v>
      </c>
      <c r="R6567">
        <v>3.52</v>
      </c>
      <c r="S6567">
        <v>6.83</v>
      </c>
      <c r="T6567">
        <f t="shared" si="102"/>
        <v>3.52</v>
      </c>
    </row>
    <row r="6568" spans="1:20" x14ac:dyDescent="0.3">
      <c r="A6568">
        <v>6567</v>
      </c>
      <c r="B6568">
        <v>86529</v>
      </c>
      <c r="C6568" t="s">
        <v>493</v>
      </c>
      <c r="D6568" t="s">
        <v>20</v>
      </c>
      <c r="E6568" t="s">
        <v>39</v>
      </c>
      <c r="F6568" t="s">
        <v>22</v>
      </c>
      <c r="G6568" t="s">
        <v>23</v>
      </c>
      <c r="H6568" t="s">
        <v>94</v>
      </c>
      <c r="I6568" t="s">
        <v>28</v>
      </c>
      <c r="J6568" t="s">
        <v>72</v>
      </c>
      <c r="K6568" t="s">
        <v>58</v>
      </c>
      <c r="L6568" t="s">
        <v>192</v>
      </c>
      <c r="M6568" t="s">
        <v>199</v>
      </c>
      <c r="N6568" s="2">
        <v>40392</v>
      </c>
      <c r="O6568" s="2">
        <v>40393</v>
      </c>
      <c r="P6568">
        <v>19</v>
      </c>
      <c r="Q6568" s="1">
        <v>0</v>
      </c>
      <c r="R6568">
        <v>12.97</v>
      </c>
      <c r="S6568">
        <v>1.49</v>
      </c>
      <c r="T6568">
        <f t="shared" si="102"/>
        <v>246.43</v>
      </c>
    </row>
    <row r="6569" spans="1:20" x14ac:dyDescent="0.3">
      <c r="A6569">
        <v>6568</v>
      </c>
      <c r="B6569">
        <v>86529</v>
      </c>
      <c r="C6569" t="s">
        <v>493</v>
      </c>
      <c r="D6569" t="s">
        <v>20</v>
      </c>
      <c r="E6569" t="s">
        <v>39</v>
      </c>
      <c r="F6569" t="s">
        <v>22</v>
      </c>
      <c r="G6569" t="s">
        <v>23</v>
      </c>
      <c r="H6569" t="s">
        <v>54</v>
      </c>
      <c r="I6569" t="s">
        <v>28</v>
      </c>
      <c r="J6569" t="s">
        <v>72</v>
      </c>
      <c r="K6569" t="s">
        <v>119</v>
      </c>
      <c r="L6569" t="s">
        <v>192</v>
      </c>
      <c r="M6569" t="s">
        <v>137</v>
      </c>
      <c r="N6569" s="2">
        <v>40392</v>
      </c>
      <c r="O6569" s="2">
        <v>40392</v>
      </c>
      <c r="P6569">
        <v>9</v>
      </c>
      <c r="Q6569" s="1">
        <v>0.06</v>
      </c>
      <c r="R6569">
        <v>4.91</v>
      </c>
      <c r="S6569">
        <v>0.5</v>
      </c>
      <c r="T6569">
        <f t="shared" si="102"/>
        <v>44.19</v>
      </c>
    </row>
    <row r="6570" spans="1:20" x14ac:dyDescent="0.3">
      <c r="A6570">
        <v>6569</v>
      </c>
      <c r="B6570">
        <v>91075</v>
      </c>
      <c r="C6570" t="s">
        <v>1676</v>
      </c>
      <c r="D6570" t="s">
        <v>38</v>
      </c>
      <c r="E6570" t="s">
        <v>39</v>
      </c>
      <c r="F6570" t="s">
        <v>31</v>
      </c>
      <c r="G6570" t="s">
        <v>48</v>
      </c>
      <c r="H6570" t="s">
        <v>49</v>
      </c>
      <c r="I6570" t="s">
        <v>28</v>
      </c>
      <c r="J6570" t="s">
        <v>72</v>
      </c>
      <c r="K6570" t="s">
        <v>101</v>
      </c>
      <c r="L6570" t="s">
        <v>44</v>
      </c>
      <c r="M6570" t="s">
        <v>367</v>
      </c>
      <c r="N6570" s="2">
        <v>41043</v>
      </c>
      <c r="O6570" s="2">
        <v>41050</v>
      </c>
      <c r="P6570">
        <v>4</v>
      </c>
      <c r="Q6570" s="1">
        <v>0</v>
      </c>
      <c r="R6570">
        <v>7.64</v>
      </c>
      <c r="S6570">
        <v>5.83</v>
      </c>
      <c r="T6570">
        <f t="shared" si="102"/>
        <v>30.56</v>
      </c>
    </row>
    <row r="6571" spans="1:20" x14ac:dyDescent="0.3">
      <c r="A6571">
        <v>6570</v>
      </c>
      <c r="B6571">
        <v>88067</v>
      </c>
      <c r="C6571" t="s">
        <v>1264</v>
      </c>
      <c r="D6571" t="s">
        <v>20</v>
      </c>
      <c r="E6571" t="s">
        <v>187</v>
      </c>
      <c r="F6571" t="s">
        <v>47</v>
      </c>
      <c r="G6571" t="s">
        <v>41</v>
      </c>
      <c r="H6571" t="s">
        <v>217</v>
      </c>
      <c r="I6571" t="s">
        <v>28</v>
      </c>
      <c r="J6571" t="s">
        <v>72</v>
      </c>
      <c r="K6571" t="s">
        <v>282</v>
      </c>
      <c r="L6571" t="s">
        <v>44</v>
      </c>
      <c r="M6571" t="s">
        <v>167</v>
      </c>
      <c r="N6571" s="2">
        <v>41260</v>
      </c>
      <c r="O6571" s="2">
        <v>41262</v>
      </c>
      <c r="P6571">
        <v>17</v>
      </c>
      <c r="Q6571" s="1">
        <v>0.08</v>
      </c>
      <c r="R6571">
        <v>39.979999999999997</v>
      </c>
      <c r="S6571">
        <v>9.1999999999999993</v>
      </c>
      <c r="T6571">
        <f t="shared" si="102"/>
        <v>679.66</v>
      </c>
    </row>
    <row r="6572" spans="1:20" x14ac:dyDescent="0.3">
      <c r="A6572">
        <v>6571</v>
      </c>
      <c r="B6572">
        <v>88067</v>
      </c>
      <c r="C6572" t="s">
        <v>1264</v>
      </c>
      <c r="D6572" t="s">
        <v>20</v>
      </c>
      <c r="E6572" t="s">
        <v>39</v>
      </c>
      <c r="F6572" t="s">
        <v>47</v>
      </c>
      <c r="G6572" t="s">
        <v>41</v>
      </c>
      <c r="H6572" t="s">
        <v>42</v>
      </c>
      <c r="I6572" t="s">
        <v>28</v>
      </c>
      <c r="J6572" t="s">
        <v>72</v>
      </c>
      <c r="K6572" t="s">
        <v>43</v>
      </c>
      <c r="L6572" t="s">
        <v>44</v>
      </c>
      <c r="M6572" t="s">
        <v>156</v>
      </c>
      <c r="N6572" s="2">
        <v>41260</v>
      </c>
      <c r="O6572" s="2">
        <v>41262</v>
      </c>
      <c r="P6572">
        <v>14</v>
      </c>
      <c r="Q6572" s="1">
        <v>0.02</v>
      </c>
      <c r="R6572">
        <v>5.84</v>
      </c>
      <c r="S6572">
        <v>1.2</v>
      </c>
      <c r="T6572">
        <f t="shared" si="102"/>
        <v>81.759999999999991</v>
      </c>
    </row>
    <row r="6573" spans="1:20" x14ac:dyDescent="0.3">
      <c r="A6573">
        <v>6572</v>
      </c>
      <c r="B6573">
        <v>88432</v>
      </c>
      <c r="C6573" t="s">
        <v>2264</v>
      </c>
      <c r="D6573" t="s">
        <v>20</v>
      </c>
      <c r="E6573" t="s">
        <v>187</v>
      </c>
      <c r="F6573" t="s">
        <v>40</v>
      </c>
      <c r="G6573" t="s">
        <v>48</v>
      </c>
      <c r="H6573" t="s">
        <v>219</v>
      </c>
      <c r="I6573" t="s">
        <v>28</v>
      </c>
      <c r="J6573" t="s">
        <v>56</v>
      </c>
      <c r="K6573" t="s">
        <v>101</v>
      </c>
      <c r="L6573" t="s">
        <v>746</v>
      </c>
      <c r="M6573" t="s">
        <v>342</v>
      </c>
      <c r="N6573" s="2">
        <v>41278</v>
      </c>
      <c r="O6573" s="2">
        <v>41282</v>
      </c>
      <c r="P6573">
        <v>4</v>
      </c>
      <c r="Q6573" s="1">
        <v>0.02</v>
      </c>
      <c r="R6573">
        <v>49.34</v>
      </c>
      <c r="S6573">
        <v>10.25</v>
      </c>
      <c r="T6573">
        <f t="shared" si="102"/>
        <v>197.36</v>
      </c>
    </row>
    <row r="6574" spans="1:20" x14ac:dyDescent="0.3">
      <c r="A6574">
        <v>6573</v>
      </c>
      <c r="B6574">
        <v>86600</v>
      </c>
      <c r="C6574" t="s">
        <v>1213</v>
      </c>
      <c r="D6574" t="s">
        <v>38</v>
      </c>
      <c r="E6574" t="s">
        <v>21</v>
      </c>
      <c r="F6574" t="s">
        <v>47</v>
      </c>
      <c r="G6574" t="s">
        <v>41</v>
      </c>
      <c r="H6574" t="s">
        <v>24</v>
      </c>
      <c r="I6574" t="s">
        <v>28</v>
      </c>
      <c r="J6574" t="s">
        <v>72</v>
      </c>
      <c r="K6574" t="s">
        <v>1147</v>
      </c>
      <c r="L6574" t="s">
        <v>192</v>
      </c>
      <c r="M6574" t="s">
        <v>51</v>
      </c>
      <c r="N6574" s="2">
        <v>40470</v>
      </c>
      <c r="O6574" s="2">
        <v>40471</v>
      </c>
      <c r="P6574">
        <v>5</v>
      </c>
      <c r="Q6574" s="1">
        <v>0.01</v>
      </c>
      <c r="R6574">
        <v>155.99</v>
      </c>
      <c r="S6574">
        <v>8.99</v>
      </c>
      <c r="T6574">
        <f t="shared" si="102"/>
        <v>779.95</v>
      </c>
    </row>
    <row r="6575" spans="1:20" x14ac:dyDescent="0.3">
      <c r="A6575">
        <v>6574</v>
      </c>
      <c r="B6575">
        <v>86600</v>
      </c>
      <c r="C6575" t="s">
        <v>1367</v>
      </c>
      <c r="D6575" t="s">
        <v>20</v>
      </c>
      <c r="E6575" t="s">
        <v>39</v>
      </c>
      <c r="F6575" t="s">
        <v>47</v>
      </c>
      <c r="G6575" t="s">
        <v>41</v>
      </c>
      <c r="H6575" t="s">
        <v>89</v>
      </c>
      <c r="I6575" t="s">
        <v>28</v>
      </c>
      <c r="J6575" t="s">
        <v>72</v>
      </c>
      <c r="K6575" t="s">
        <v>248</v>
      </c>
      <c r="L6575" t="s">
        <v>192</v>
      </c>
      <c r="M6575" t="s">
        <v>160</v>
      </c>
      <c r="N6575" s="2">
        <v>40470</v>
      </c>
      <c r="O6575" s="2">
        <v>40472</v>
      </c>
      <c r="P6575">
        <v>4</v>
      </c>
      <c r="Q6575" s="1">
        <v>0.01</v>
      </c>
      <c r="R6575">
        <v>5.98</v>
      </c>
      <c r="S6575">
        <v>5.46</v>
      </c>
      <c r="T6575">
        <f t="shared" si="102"/>
        <v>23.92</v>
      </c>
    </row>
    <row r="6576" spans="1:20" x14ac:dyDescent="0.3">
      <c r="A6576">
        <v>6575</v>
      </c>
      <c r="B6576">
        <v>89066</v>
      </c>
      <c r="C6576" t="s">
        <v>1432</v>
      </c>
      <c r="D6576" t="s">
        <v>578</v>
      </c>
      <c r="E6576" t="s">
        <v>187</v>
      </c>
      <c r="F6576" t="s">
        <v>31</v>
      </c>
      <c r="G6576" t="s">
        <v>32</v>
      </c>
      <c r="H6576" t="s">
        <v>219</v>
      </c>
      <c r="I6576" t="s">
        <v>28</v>
      </c>
      <c r="J6576" t="s">
        <v>72</v>
      </c>
      <c r="K6576" t="s">
        <v>221</v>
      </c>
      <c r="L6576" t="s">
        <v>283</v>
      </c>
      <c r="M6576" t="s">
        <v>146</v>
      </c>
      <c r="N6576" s="2">
        <v>40754</v>
      </c>
      <c r="O6576" s="2">
        <v>40757</v>
      </c>
      <c r="P6576">
        <v>3</v>
      </c>
      <c r="Q6576" s="1">
        <v>0</v>
      </c>
      <c r="R6576">
        <v>89.99</v>
      </c>
      <c r="S6576">
        <v>42</v>
      </c>
      <c r="T6576">
        <f t="shared" si="102"/>
        <v>269.96999999999997</v>
      </c>
    </row>
    <row r="6577" spans="1:20" x14ac:dyDescent="0.3">
      <c r="A6577">
        <v>6576</v>
      </c>
      <c r="B6577">
        <v>89066</v>
      </c>
      <c r="C6577" t="s">
        <v>1432</v>
      </c>
      <c r="D6577" t="s">
        <v>20</v>
      </c>
      <c r="E6577" t="s">
        <v>187</v>
      </c>
      <c r="F6577" t="s">
        <v>31</v>
      </c>
      <c r="G6577" t="s">
        <v>32</v>
      </c>
      <c r="H6577" t="s">
        <v>219</v>
      </c>
      <c r="I6577" t="s">
        <v>28</v>
      </c>
      <c r="J6577" t="s">
        <v>72</v>
      </c>
      <c r="K6577" t="s">
        <v>101</v>
      </c>
      <c r="L6577" t="s">
        <v>44</v>
      </c>
      <c r="M6577" t="s">
        <v>35</v>
      </c>
      <c r="N6577" s="2">
        <v>40754</v>
      </c>
      <c r="O6577" s="2">
        <v>40755</v>
      </c>
      <c r="P6577">
        <v>14</v>
      </c>
      <c r="Q6577" s="1">
        <v>0.08</v>
      </c>
      <c r="R6577">
        <v>7.28</v>
      </c>
      <c r="S6577">
        <v>7.98</v>
      </c>
      <c r="T6577">
        <f t="shared" si="102"/>
        <v>101.92</v>
      </c>
    </row>
    <row r="6578" spans="1:20" x14ac:dyDescent="0.3">
      <c r="A6578">
        <v>6577</v>
      </c>
      <c r="B6578">
        <v>85987</v>
      </c>
      <c r="C6578" t="s">
        <v>635</v>
      </c>
      <c r="D6578" t="s">
        <v>20</v>
      </c>
      <c r="E6578" t="s">
        <v>39</v>
      </c>
      <c r="F6578" t="s">
        <v>47</v>
      </c>
      <c r="G6578" t="s">
        <v>48</v>
      </c>
      <c r="H6578" t="s">
        <v>78</v>
      </c>
      <c r="I6578" t="s">
        <v>28</v>
      </c>
      <c r="J6578" t="s">
        <v>72</v>
      </c>
      <c r="K6578" t="s">
        <v>184</v>
      </c>
      <c r="L6578" t="s">
        <v>192</v>
      </c>
      <c r="M6578" t="s">
        <v>134</v>
      </c>
      <c r="N6578" s="2">
        <v>41398</v>
      </c>
      <c r="O6578" s="2">
        <v>41400</v>
      </c>
      <c r="P6578">
        <v>2</v>
      </c>
      <c r="Q6578" s="1">
        <v>0.03</v>
      </c>
      <c r="R6578">
        <v>2.88</v>
      </c>
      <c r="S6578">
        <v>0.5</v>
      </c>
      <c r="T6578">
        <f t="shared" si="102"/>
        <v>5.76</v>
      </c>
    </row>
    <row r="6579" spans="1:20" x14ac:dyDescent="0.3">
      <c r="A6579">
        <v>6578</v>
      </c>
      <c r="B6579">
        <v>85987</v>
      </c>
      <c r="C6579" t="s">
        <v>635</v>
      </c>
      <c r="D6579" t="s">
        <v>20</v>
      </c>
      <c r="E6579" t="s">
        <v>21</v>
      </c>
      <c r="F6579" t="s">
        <v>47</v>
      </c>
      <c r="G6579" t="s">
        <v>48</v>
      </c>
      <c r="H6579" t="s">
        <v>206</v>
      </c>
      <c r="I6579" t="s">
        <v>28</v>
      </c>
      <c r="J6579" t="s">
        <v>72</v>
      </c>
      <c r="K6579" t="s">
        <v>1111</v>
      </c>
      <c r="L6579" t="s">
        <v>192</v>
      </c>
      <c r="M6579" t="s">
        <v>160</v>
      </c>
      <c r="N6579" s="2">
        <v>41398</v>
      </c>
      <c r="O6579" s="2">
        <v>41403</v>
      </c>
      <c r="P6579">
        <v>1</v>
      </c>
      <c r="Q6579" s="1">
        <v>0.03</v>
      </c>
      <c r="R6579">
        <v>195.99</v>
      </c>
      <c r="S6579">
        <v>8.99</v>
      </c>
      <c r="T6579">
        <f t="shared" si="102"/>
        <v>195.99</v>
      </c>
    </row>
    <row r="6580" spans="1:20" x14ac:dyDescent="0.3">
      <c r="A6580">
        <v>6579</v>
      </c>
      <c r="B6580">
        <v>87097</v>
      </c>
      <c r="C6580" t="s">
        <v>1007</v>
      </c>
      <c r="D6580" t="s">
        <v>38</v>
      </c>
      <c r="E6580" t="s">
        <v>39</v>
      </c>
      <c r="F6580" t="s">
        <v>47</v>
      </c>
      <c r="G6580" t="s">
        <v>93</v>
      </c>
      <c r="H6580" t="s">
        <v>94</v>
      </c>
      <c r="I6580" t="s">
        <v>28</v>
      </c>
      <c r="J6580" t="s">
        <v>72</v>
      </c>
      <c r="K6580" t="s">
        <v>228</v>
      </c>
      <c r="L6580" t="s">
        <v>192</v>
      </c>
      <c r="M6580" t="s">
        <v>160</v>
      </c>
      <c r="N6580" s="2">
        <v>41547</v>
      </c>
      <c r="O6580" s="2">
        <v>41548</v>
      </c>
      <c r="P6580">
        <v>20</v>
      </c>
      <c r="Q6580" s="1">
        <v>0.03</v>
      </c>
      <c r="R6580">
        <v>21.38</v>
      </c>
      <c r="S6580">
        <v>2.99</v>
      </c>
      <c r="T6580">
        <f t="shared" si="102"/>
        <v>427.59999999999997</v>
      </c>
    </row>
    <row r="6581" spans="1:20" x14ac:dyDescent="0.3">
      <c r="A6581">
        <v>6580</v>
      </c>
      <c r="B6581">
        <v>88290</v>
      </c>
      <c r="C6581" t="s">
        <v>941</v>
      </c>
      <c r="D6581" t="s">
        <v>20</v>
      </c>
      <c r="E6581" t="s">
        <v>21</v>
      </c>
      <c r="F6581" t="s">
        <v>31</v>
      </c>
      <c r="G6581" t="s">
        <v>41</v>
      </c>
      <c r="H6581" t="s">
        <v>203</v>
      </c>
      <c r="I6581" t="s">
        <v>28</v>
      </c>
      <c r="J6581" t="s">
        <v>72</v>
      </c>
      <c r="K6581" t="s">
        <v>25</v>
      </c>
      <c r="L6581" t="s">
        <v>26</v>
      </c>
      <c r="M6581" t="s">
        <v>131</v>
      </c>
      <c r="N6581" s="2">
        <v>41356</v>
      </c>
      <c r="O6581" s="2">
        <v>41356</v>
      </c>
      <c r="P6581">
        <v>9</v>
      </c>
      <c r="Q6581" s="1">
        <v>0.03</v>
      </c>
      <c r="R6581">
        <v>7.28</v>
      </c>
      <c r="S6581">
        <v>3.52</v>
      </c>
      <c r="T6581">
        <f t="shared" si="102"/>
        <v>65.52</v>
      </c>
    </row>
    <row r="6582" spans="1:20" x14ac:dyDescent="0.3">
      <c r="A6582">
        <v>6581</v>
      </c>
      <c r="B6582">
        <v>88524</v>
      </c>
      <c r="C6582" t="s">
        <v>577</v>
      </c>
      <c r="D6582" t="s">
        <v>578</v>
      </c>
      <c r="E6582" t="s">
        <v>39</v>
      </c>
      <c r="F6582" t="s">
        <v>22</v>
      </c>
      <c r="G6582" t="s">
        <v>93</v>
      </c>
      <c r="H6582" t="s">
        <v>42</v>
      </c>
      <c r="I6582" t="s">
        <v>28</v>
      </c>
      <c r="J6582" t="s">
        <v>72</v>
      </c>
      <c r="K6582" t="s">
        <v>79</v>
      </c>
      <c r="L6582" t="s">
        <v>192</v>
      </c>
      <c r="M6582" t="s">
        <v>246</v>
      </c>
      <c r="N6582" s="2">
        <v>40856</v>
      </c>
      <c r="O6582" s="2">
        <v>40858</v>
      </c>
      <c r="P6582">
        <v>37</v>
      </c>
      <c r="Q6582" s="1">
        <v>0.09</v>
      </c>
      <c r="R6582">
        <v>55.48</v>
      </c>
      <c r="S6582">
        <v>14.3</v>
      </c>
      <c r="T6582">
        <f t="shared" si="102"/>
        <v>2052.7599999999998</v>
      </c>
    </row>
    <row r="6583" spans="1:20" x14ac:dyDescent="0.3">
      <c r="A6583">
        <v>6582</v>
      </c>
      <c r="B6583">
        <v>91047</v>
      </c>
      <c r="C6583" t="s">
        <v>436</v>
      </c>
      <c r="D6583" t="s">
        <v>20</v>
      </c>
      <c r="E6583" t="s">
        <v>39</v>
      </c>
      <c r="F6583" t="s">
        <v>47</v>
      </c>
      <c r="G6583" t="s">
        <v>41</v>
      </c>
      <c r="H6583" t="s">
        <v>42</v>
      </c>
      <c r="I6583" t="s">
        <v>28</v>
      </c>
      <c r="J6583" t="s">
        <v>56</v>
      </c>
      <c r="K6583" t="s">
        <v>68</v>
      </c>
      <c r="L6583" t="s">
        <v>192</v>
      </c>
      <c r="M6583" t="s">
        <v>160</v>
      </c>
      <c r="N6583" s="2">
        <v>41131</v>
      </c>
      <c r="O6583" s="2">
        <v>41134</v>
      </c>
      <c r="P6583">
        <v>15</v>
      </c>
      <c r="Q6583" s="1">
        <v>0.04</v>
      </c>
      <c r="R6583">
        <v>18.989999999999998</v>
      </c>
      <c r="S6583">
        <v>5.23</v>
      </c>
      <c r="T6583">
        <f t="shared" si="102"/>
        <v>284.84999999999997</v>
      </c>
    </row>
    <row r="6584" spans="1:20" x14ac:dyDescent="0.3">
      <c r="A6584">
        <v>6583</v>
      </c>
      <c r="B6584">
        <v>91047</v>
      </c>
      <c r="C6584" t="s">
        <v>436</v>
      </c>
      <c r="D6584" t="s">
        <v>20</v>
      </c>
      <c r="E6584" t="s">
        <v>187</v>
      </c>
      <c r="F6584" t="s">
        <v>47</v>
      </c>
      <c r="G6584" t="s">
        <v>41</v>
      </c>
      <c r="H6584" t="s">
        <v>188</v>
      </c>
      <c r="I6584" t="s">
        <v>28</v>
      </c>
      <c r="J6584" t="s">
        <v>72</v>
      </c>
      <c r="K6584" t="s">
        <v>189</v>
      </c>
      <c r="L6584" t="s">
        <v>746</v>
      </c>
      <c r="M6584" t="s">
        <v>134</v>
      </c>
      <c r="N6584" s="2">
        <v>41131</v>
      </c>
      <c r="O6584" s="2">
        <v>41132</v>
      </c>
      <c r="P6584">
        <v>20</v>
      </c>
      <c r="Q6584" s="1">
        <v>0.1</v>
      </c>
      <c r="R6584">
        <v>218.08</v>
      </c>
      <c r="S6584">
        <v>18.059999999999999</v>
      </c>
      <c r="T6584">
        <f t="shared" si="102"/>
        <v>4361.6000000000004</v>
      </c>
    </row>
    <row r="6585" spans="1:20" x14ac:dyDescent="0.3">
      <c r="A6585">
        <v>6584</v>
      </c>
      <c r="B6585">
        <v>91047</v>
      </c>
      <c r="C6585" t="s">
        <v>436</v>
      </c>
      <c r="D6585" t="s">
        <v>20</v>
      </c>
      <c r="E6585" t="s">
        <v>187</v>
      </c>
      <c r="F6585" t="s">
        <v>47</v>
      </c>
      <c r="G6585" t="s">
        <v>41</v>
      </c>
      <c r="H6585" t="s">
        <v>188</v>
      </c>
      <c r="I6585" t="s">
        <v>28</v>
      </c>
      <c r="J6585" t="s">
        <v>72</v>
      </c>
      <c r="K6585" t="s">
        <v>181</v>
      </c>
      <c r="L6585" t="s">
        <v>26</v>
      </c>
      <c r="M6585" t="s">
        <v>117</v>
      </c>
      <c r="N6585" s="2">
        <v>41131</v>
      </c>
      <c r="O6585" s="2">
        <v>41132</v>
      </c>
      <c r="P6585">
        <v>3</v>
      </c>
      <c r="Q6585" s="1">
        <v>0.09</v>
      </c>
      <c r="R6585">
        <v>20.239999999999998</v>
      </c>
      <c r="S6585">
        <v>6.67</v>
      </c>
      <c r="T6585">
        <f t="shared" si="102"/>
        <v>60.72</v>
      </c>
    </row>
    <row r="6586" spans="1:20" x14ac:dyDescent="0.3">
      <c r="A6586">
        <v>6585</v>
      </c>
      <c r="B6586">
        <v>91047</v>
      </c>
      <c r="C6586" t="s">
        <v>436</v>
      </c>
      <c r="D6586" t="s">
        <v>20</v>
      </c>
      <c r="E6586" t="s">
        <v>39</v>
      </c>
      <c r="F6586" t="s">
        <v>47</v>
      </c>
      <c r="G6586" t="s">
        <v>41</v>
      </c>
      <c r="H6586" t="s">
        <v>42</v>
      </c>
      <c r="I6586" t="s">
        <v>28</v>
      </c>
      <c r="J6586" t="s">
        <v>72</v>
      </c>
      <c r="K6586" t="s">
        <v>74</v>
      </c>
      <c r="L6586" t="s">
        <v>44</v>
      </c>
      <c r="M6586" t="s">
        <v>156</v>
      </c>
      <c r="N6586" s="2">
        <v>41131</v>
      </c>
      <c r="O6586" s="2">
        <v>41133</v>
      </c>
      <c r="P6586">
        <v>15</v>
      </c>
      <c r="Q6586" s="1">
        <v>0</v>
      </c>
      <c r="R6586">
        <v>2.1800000000000002</v>
      </c>
      <c r="S6586">
        <v>0.78</v>
      </c>
      <c r="T6586">
        <f t="shared" si="102"/>
        <v>32.700000000000003</v>
      </c>
    </row>
    <row r="6587" spans="1:20" x14ac:dyDescent="0.3">
      <c r="A6587">
        <v>6586</v>
      </c>
      <c r="B6587">
        <v>90554</v>
      </c>
      <c r="C6587" t="s">
        <v>699</v>
      </c>
      <c r="D6587" t="s">
        <v>578</v>
      </c>
      <c r="E6587" t="s">
        <v>39</v>
      </c>
      <c r="F6587" t="s">
        <v>22</v>
      </c>
      <c r="G6587" t="s">
        <v>32</v>
      </c>
      <c r="H6587" t="s">
        <v>89</v>
      </c>
      <c r="I6587" t="s">
        <v>28</v>
      </c>
      <c r="J6587" t="s">
        <v>72</v>
      </c>
      <c r="K6587" t="s">
        <v>50</v>
      </c>
      <c r="L6587" t="s">
        <v>283</v>
      </c>
      <c r="M6587" t="s">
        <v>227</v>
      </c>
      <c r="N6587" s="2">
        <v>41433</v>
      </c>
      <c r="O6587" s="2">
        <v>41434</v>
      </c>
      <c r="P6587">
        <v>1</v>
      </c>
      <c r="Q6587" s="1">
        <v>0.06</v>
      </c>
      <c r="R6587">
        <v>328.14</v>
      </c>
      <c r="S6587">
        <v>91.05</v>
      </c>
      <c r="T6587">
        <f t="shared" si="102"/>
        <v>328.14</v>
      </c>
    </row>
    <row r="6588" spans="1:20" x14ac:dyDescent="0.3">
      <c r="A6588">
        <v>6587</v>
      </c>
      <c r="B6588">
        <v>90554</v>
      </c>
      <c r="C6588" t="s">
        <v>699</v>
      </c>
      <c r="D6588" t="s">
        <v>20</v>
      </c>
      <c r="E6588" t="s">
        <v>21</v>
      </c>
      <c r="F6588" t="s">
        <v>22</v>
      </c>
      <c r="G6588" t="s">
        <v>32</v>
      </c>
      <c r="H6588" t="s">
        <v>206</v>
      </c>
      <c r="I6588" t="s">
        <v>28</v>
      </c>
      <c r="J6588" t="s">
        <v>72</v>
      </c>
      <c r="K6588" t="s">
        <v>204</v>
      </c>
      <c r="L6588" t="s">
        <v>192</v>
      </c>
      <c r="M6588" t="s">
        <v>398</v>
      </c>
      <c r="N6588" s="2">
        <v>41433</v>
      </c>
      <c r="O6588" s="2">
        <v>41434</v>
      </c>
      <c r="P6588">
        <v>18</v>
      </c>
      <c r="Q6588" s="1">
        <v>0</v>
      </c>
      <c r="R6588">
        <v>65.989999999999995</v>
      </c>
      <c r="S6588">
        <v>5.26</v>
      </c>
      <c r="T6588">
        <f t="shared" si="102"/>
        <v>1187.82</v>
      </c>
    </row>
    <row r="6589" spans="1:20" x14ac:dyDescent="0.3">
      <c r="A6589">
        <v>6588</v>
      </c>
      <c r="B6589">
        <v>90602</v>
      </c>
      <c r="C6589" t="s">
        <v>2235</v>
      </c>
      <c r="D6589" t="s">
        <v>20</v>
      </c>
      <c r="E6589" t="s">
        <v>39</v>
      </c>
      <c r="F6589" t="s">
        <v>22</v>
      </c>
      <c r="G6589" t="s">
        <v>41</v>
      </c>
      <c r="H6589" t="s">
        <v>42</v>
      </c>
      <c r="I6589" t="s">
        <v>28</v>
      </c>
      <c r="J6589" t="s">
        <v>72</v>
      </c>
      <c r="K6589" t="s">
        <v>291</v>
      </c>
      <c r="L6589" t="s">
        <v>192</v>
      </c>
      <c r="M6589" t="s">
        <v>199</v>
      </c>
      <c r="N6589" s="2">
        <v>40510</v>
      </c>
      <c r="O6589" s="2">
        <v>40512</v>
      </c>
      <c r="P6589">
        <v>17</v>
      </c>
      <c r="Q6589" s="1">
        <v>0.06</v>
      </c>
      <c r="R6589">
        <v>43.57</v>
      </c>
      <c r="S6589">
        <v>16.36</v>
      </c>
      <c r="T6589">
        <f t="shared" si="102"/>
        <v>740.69</v>
      </c>
    </row>
    <row r="6590" spans="1:20" x14ac:dyDescent="0.3">
      <c r="A6590">
        <v>6589</v>
      </c>
      <c r="B6590">
        <v>85964</v>
      </c>
      <c r="C6590" t="s">
        <v>359</v>
      </c>
      <c r="D6590" t="s">
        <v>20</v>
      </c>
      <c r="E6590" t="s">
        <v>39</v>
      </c>
      <c r="F6590" t="s">
        <v>31</v>
      </c>
      <c r="G6590" t="s">
        <v>93</v>
      </c>
      <c r="H6590" t="s">
        <v>61</v>
      </c>
      <c r="I6590" t="s">
        <v>28</v>
      </c>
      <c r="J6590" t="s">
        <v>72</v>
      </c>
      <c r="K6590" t="s">
        <v>231</v>
      </c>
      <c r="L6590" t="s">
        <v>44</v>
      </c>
      <c r="M6590" t="s">
        <v>296</v>
      </c>
      <c r="N6590" s="2">
        <v>40365</v>
      </c>
      <c r="O6590" s="2">
        <v>40367</v>
      </c>
      <c r="P6590">
        <v>2</v>
      </c>
      <c r="Q6590" s="1">
        <v>0.01</v>
      </c>
      <c r="R6590">
        <v>10.06</v>
      </c>
      <c r="S6590">
        <v>2.06</v>
      </c>
      <c r="T6590">
        <f t="shared" si="102"/>
        <v>20.12</v>
      </c>
    </row>
    <row r="6591" spans="1:20" x14ac:dyDescent="0.3">
      <c r="A6591">
        <v>6590</v>
      </c>
      <c r="B6591">
        <v>85964</v>
      </c>
      <c r="C6591" t="s">
        <v>359</v>
      </c>
      <c r="D6591" t="s">
        <v>20</v>
      </c>
      <c r="E6591" t="s">
        <v>21</v>
      </c>
      <c r="F6591" t="s">
        <v>31</v>
      </c>
      <c r="G6591" t="s">
        <v>93</v>
      </c>
      <c r="H6591" t="s">
        <v>33</v>
      </c>
      <c r="I6591" t="s">
        <v>28</v>
      </c>
      <c r="J6591" t="s">
        <v>72</v>
      </c>
      <c r="K6591" t="s">
        <v>1107</v>
      </c>
      <c r="L6591" t="s">
        <v>192</v>
      </c>
      <c r="M6591" t="s">
        <v>69</v>
      </c>
      <c r="N6591" s="2">
        <v>40365</v>
      </c>
      <c r="O6591" s="2">
        <v>40367</v>
      </c>
      <c r="P6591">
        <v>3</v>
      </c>
      <c r="Q6591" s="1">
        <v>0</v>
      </c>
      <c r="R6591">
        <v>65.989999999999995</v>
      </c>
      <c r="S6591">
        <v>5.92</v>
      </c>
      <c r="T6591">
        <f t="shared" si="102"/>
        <v>197.96999999999997</v>
      </c>
    </row>
    <row r="6592" spans="1:20" x14ac:dyDescent="0.3">
      <c r="A6592">
        <v>6591</v>
      </c>
      <c r="B6592">
        <v>85975</v>
      </c>
      <c r="C6592" t="s">
        <v>359</v>
      </c>
      <c r="D6592" t="s">
        <v>20</v>
      </c>
      <c r="E6592" t="s">
        <v>21</v>
      </c>
      <c r="F6592" t="s">
        <v>31</v>
      </c>
      <c r="G6592" t="s">
        <v>93</v>
      </c>
      <c r="H6592" t="s">
        <v>24</v>
      </c>
      <c r="I6592" t="s">
        <v>28</v>
      </c>
      <c r="J6592" t="s">
        <v>72</v>
      </c>
      <c r="K6592" t="s">
        <v>1111</v>
      </c>
      <c r="L6592" t="s">
        <v>192</v>
      </c>
      <c r="M6592" t="s">
        <v>296</v>
      </c>
      <c r="N6592" s="2">
        <v>41461</v>
      </c>
      <c r="O6592" s="2">
        <v>41462</v>
      </c>
      <c r="P6592">
        <v>14</v>
      </c>
      <c r="Q6592" s="1">
        <v>0.04</v>
      </c>
      <c r="R6592">
        <v>155.99</v>
      </c>
      <c r="S6592">
        <v>8.99</v>
      </c>
      <c r="T6592">
        <f t="shared" si="102"/>
        <v>2183.86</v>
      </c>
    </row>
    <row r="6593" spans="1:20" x14ac:dyDescent="0.3">
      <c r="A6593">
        <v>6592</v>
      </c>
      <c r="B6593">
        <v>88706</v>
      </c>
      <c r="C6593" t="s">
        <v>356</v>
      </c>
      <c r="D6593" t="s">
        <v>578</v>
      </c>
      <c r="E6593" t="s">
        <v>21</v>
      </c>
      <c r="F6593" t="s">
        <v>31</v>
      </c>
      <c r="G6593" t="s">
        <v>32</v>
      </c>
      <c r="H6593" t="s">
        <v>203</v>
      </c>
      <c r="I6593" t="s">
        <v>28</v>
      </c>
      <c r="J6593" t="s">
        <v>72</v>
      </c>
      <c r="K6593" t="s">
        <v>1138</v>
      </c>
      <c r="L6593" t="s">
        <v>283</v>
      </c>
      <c r="M6593" t="s">
        <v>63</v>
      </c>
      <c r="N6593" s="2">
        <v>41033</v>
      </c>
      <c r="O6593" s="2">
        <v>41034</v>
      </c>
      <c r="P6593">
        <v>3</v>
      </c>
      <c r="Q6593" s="1">
        <v>0.05</v>
      </c>
      <c r="R6593">
        <v>115.99</v>
      </c>
      <c r="S6593">
        <v>56.14</v>
      </c>
      <c r="T6593">
        <f t="shared" si="102"/>
        <v>347.96999999999997</v>
      </c>
    </row>
    <row r="6594" spans="1:20" x14ac:dyDescent="0.3">
      <c r="A6594">
        <v>6593</v>
      </c>
      <c r="B6594">
        <v>87224</v>
      </c>
      <c r="C6594" t="s">
        <v>490</v>
      </c>
      <c r="D6594" t="s">
        <v>20</v>
      </c>
      <c r="E6594" t="s">
        <v>187</v>
      </c>
      <c r="F6594" t="s">
        <v>22</v>
      </c>
      <c r="G6594" t="s">
        <v>41</v>
      </c>
      <c r="H6594" t="s">
        <v>225</v>
      </c>
      <c r="I6594" t="s">
        <v>28</v>
      </c>
      <c r="J6594" t="s">
        <v>72</v>
      </c>
      <c r="K6594" t="s">
        <v>82</v>
      </c>
      <c r="L6594" t="s">
        <v>192</v>
      </c>
      <c r="M6594" t="s">
        <v>238</v>
      </c>
      <c r="N6594" s="2">
        <v>40721</v>
      </c>
      <c r="O6594" s="2">
        <v>40723</v>
      </c>
      <c r="P6594">
        <v>5</v>
      </c>
      <c r="Q6594" s="1">
        <v>0</v>
      </c>
      <c r="R6594">
        <v>7.96</v>
      </c>
      <c r="S6594">
        <v>4.95</v>
      </c>
      <c r="T6594">
        <f t="shared" si="102"/>
        <v>39.799999999999997</v>
      </c>
    </row>
    <row r="6595" spans="1:20" x14ac:dyDescent="0.3">
      <c r="A6595">
        <v>6594</v>
      </c>
      <c r="B6595">
        <v>87224</v>
      </c>
      <c r="C6595" t="s">
        <v>490</v>
      </c>
      <c r="D6595" t="s">
        <v>578</v>
      </c>
      <c r="E6595" t="s">
        <v>21</v>
      </c>
      <c r="F6595" t="s">
        <v>22</v>
      </c>
      <c r="G6595" t="s">
        <v>41</v>
      </c>
      <c r="H6595" t="s">
        <v>203</v>
      </c>
      <c r="I6595" t="s">
        <v>28</v>
      </c>
      <c r="J6595" t="s">
        <v>72</v>
      </c>
      <c r="K6595" t="s">
        <v>210</v>
      </c>
      <c r="L6595" t="s">
        <v>283</v>
      </c>
      <c r="M6595" t="s">
        <v>294</v>
      </c>
      <c r="N6595" s="2">
        <v>40721</v>
      </c>
      <c r="O6595" s="2">
        <v>40723</v>
      </c>
      <c r="P6595">
        <v>17</v>
      </c>
      <c r="Q6595" s="1">
        <v>0.01</v>
      </c>
      <c r="R6595">
        <v>264.98</v>
      </c>
      <c r="S6595">
        <v>17.86</v>
      </c>
      <c r="T6595">
        <f t="shared" ref="T6595:T6658" si="103">R6595*P6595</f>
        <v>4504.66</v>
      </c>
    </row>
    <row r="6596" spans="1:20" x14ac:dyDescent="0.3">
      <c r="A6596">
        <v>6595</v>
      </c>
      <c r="B6596">
        <v>87224</v>
      </c>
      <c r="C6596" t="s">
        <v>490</v>
      </c>
      <c r="D6596" t="s">
        <v>20</v>
      </c>
      <c r="E6596" t="s">
        <v>39</v>
      </c>
      <c r="F6596" t="s">
        <v>22</v>
      </c>
      <c r="G6596" t="s">
        <v>41</v>
      </c>
      <c r="H6596" t="s">
        <v>78</v>
      </c>
      <c r="I6596" t="s">
        <v>28</v>
      </c>
      <c r="J6596" t="s">
        <v>72</v>
      </c>
      <c r="K6596" t="s">
        <v>231</v>
      </c>
      <c r="L6596" t="s">
        <v>44</v>
      </c>
      <c r="M6596" t="s">
        <v>444</v>
      </c>
      <c r="N6596" s="2">
        <v>40721</v>
      </c>
      <c r="O6596" s="2">
        <v>40723</v>
      </c>
      <c r="P6596">
        <v>16</v>
      </c>
      <c r="Q6596" s="1">
        <v>0.06</v>
      </c>
      <c r="R6596">
        <v>2.6</v>
      </c>
      <c r="S6596">
        <v>2.4</v>
      </c>
      <c r="T6596">
        <f t="shared" si="103"/>
        <v>41.6</v>
      </c>
    </row>
    <row r="6597" spans="1:20" x14ac:dyDescent="0.3">
      <c r="A6597">
        <v>6596</v>
      </c>
      <c r="B6597">
        <v>89200</v>
      </c>
      <c r="C6597" t="s">
        <v>771</v>
      </c>
      <c r="D6597" t="s">
        <v>20</v>
      </c>
      <c r="E6597" t="s">
        <v>21</v>
      </c>
      <c r="F6597" t="s">
        <v>47</v>
      </c>
      <c r="G6597" t="s">
        <v>41</v>
      </c>
      <c r="H6597" t="s">
        <v>24</v>
      </c>
      <c r="I6597" t="s">
        <v>28</v>
      </c>
      <c r="J6597" t="s">
        <v>72</v>
      </c>
      <c r="K6597" t="s">
        <v>409</v>
      </c>
      <c r="L6597" t="s">
        <v>706</v>
      </c>
      <c r="M6597" t="s">
        <v>111</v>
      </c>
      <c r="N6597" s="2">
        <v>40264</v>
      </c>
      <c r="O6597" s="2">
        <v>40265</v>
      </c>
      <c r="P6597">
        <v>2</v>
      </c>
      <c r="Q6597" s="1">
        <v>0.01</v>
      </c>
      <c r="R6597">
        <v>17.98</v>
      </c>
      <c r="S6597">
        <v>8.51</v>
      </c>
      <c r="T6597">
        <f t="shared" si="103"/>
        <v>35.96</v>
      </c>
    </row>
    <row r="6598" spans="1:20" x14ac:dyDescent="0.3">
      <c r="A6598">
        <v>6597</v>
      </c>
      <c r="B6598">
        <v>90360</v>
      </c>
      <c r="C6598" t="s">
        <v>2253</v>
      </c>
      <c r="D6598" t="s">
        <v>20</v>
      </c>
      <c r="E6598" t="s">
        <v>39</v>
      </c>
      <c r="F6598" t="s">
        <v>31</v>
      </c>
      <c r="G6598" t="s">
        <v>48</v>
      </c>
      <c r="H6598" t="s">
        <v>89</v>
      </c>
      <c r="I6598" t="s">
        <v>28</v>
      </c>
      <c r="J6598" t="s">
        <v>72</v>
      </c>
      <c r="K6598" t="s">
        <v>68</v>
      </c>
      <c r="L6598" t="s">
        <v>192</v>
      </c>
      <c r="M6598" t="s">
        <v>141</v>
      </c>
      <c r="N6598" s="2">
        <v>40336</v>
      </c>
      <c r="O6598" s="2">
        <v>40343</v>
      </c>
      <c r="P6598">
        <v>12</v>
      </c>
      <c r="Q6598" s="1">
        <v>0.02</v>
      </c>
      <c r="R6598">
        <v>48.04</v>
      </c>
      <c r="S6598">
        <v>5.79</v>
      </c>
      <c r="T6598">
        <f t="shared" si="103"/>
        <v>576.48</v>
      </c>
    </row>
    <row r="6599" spans="1:20" x14ac:dyDescent="0.3">
      <c r="A6599">
        <v>6598</v>
      </c>
      <c r="B6599">
        <v>90367</v>
      </c>
      <c r="C6599" t="s">
        <v>2243</v>
      </c>
      <c r="D6599" t="s">
        <v>20</v>
      </c>
      <c r="E6599" t="s">
        <v>187</v>
      </c>
      <c r="F6599" t="s">
        <v>31</v>
      </c>
      <c r="G6599" t="s">
        <v>48</v>
      </c>
      <c r="H6599" t="s">
        <v>219</v>
      </c>
      <c r="I6599" t="s">
        <v>28</v>
      </c>
      <c r="J6599" t="s">
        <v>72</v>
      </c>
      <c r="K6599" t="s">
        <v>248</v>
      </c>
      <c r="L6599" t="s">
        <v>44</v>
      </c>
      <c r="M6599" t="s">
        <v>102</v>
      </c>
      <c r="N6599" s="2">
        <v>41432</v>
      </c>
      <c r="O6599" s="2">
        <v>41434</v>
      </c>
      <c r="P6599">
        <v>18</v>
      </c>
      <c r="Q6599" s="1">
        <v>0.04</v>
      </c>
      <c r="R6599">
        <v>45.98</v>
      </c>
      <c r="S6599">
        <v>4.8</v>
      </c>
      <c r="T6599">
        <f t="shared" si="103"/>
        <v>827.64</v>
      </c>
    </row>
    <row r="6600" spans="1:20" x14ac:dyDescent="0.3">
      <c r="A6600">
        <v>6599</v>
      </c>
      <c r="B6600">
        <v>90025</v>
      </c>
      <c r="C6600" t="s">
        <v>642</v>
      </c>
      <c r="D6600" t="s">
        <v>20</v>
      </c>
      <c r="E6600" t="s">
        <v>39</v>
      </c>
      <c r="F6600" t="s">
        <v>31</v>
      </c>
      <c r="G6600" t="s">
        <v>32</v>
      </c>
      <c r="H6600" t="s">
        <v>94</v>
      </c>
      <c r="I6600" t="s">
        <v>28</v>
      </c>
      <c r="J6600" t="s">
        <v>56</v>
      </c>
      <c r="K6600" t="s">
        <v>158</v>
      </c>
      <c r="L6600" t="s">
        <v>192</v>
      </c>
      <c r="M6600" t="s">
        <v>35</v>
      </c>
      <c r="N6600" s="2">
        <v>41537</v>
      </c>
      <c r="O6600" s="2">
        <v>41539</v>
      </c>
      <c r="P6600">
        <v>10</v>
      </c>
      <c r="Q6600" s="1">
        <v>0.04</v>
      </c>
      <c r="R6600">
        <v>4.0599999999999996</v>
      </c>
      <c r="S6600">
        <v>6.89</v>
      </c>
      <c r="T6600">
        <f t="shared" si="103"/>
        <v>40.599999999999994</v>
      </c>
    </row>
    <row r="6601" spans="1:20" x14ac:dyDescent="0.3">
      <c r="A6601">
        <v>6600</v>
      </c>
      <c r="B6601">
        <v>90025</v>
      </c>
      <c r="C6601" t="s">
        <v>642</v>
      </c>
      <c r="D6601" t="s">
        <v>20</v>
      </c>
      <c r="E6601" t="s">
        <v>39</v>
      </c>
      <c r="F6601" t="s">
        <v>31</v>
      </c>
      <c r="G6601" t="s">
        <v>32</v>
      </c>
      <c r="H6601" t="s">
        <v>94</v>
      </c>
      <c r="I6601" t="s">
        <v>28</v>
      </c>
      <c r="J6601" t="s">
        <v>72</v>
      </c>
      <c r="K6601" t="s">
        <v>154</v>
      </c>
      <c r="L6601" t="s">
        <v>192</v>
      </c>
      <c r="M6601" t="s">
        <v>35</v>
      </c>
      <c r="N6601" s="2">
        <v>41537</v>
      </c>
      <c r="O6601" s="2">
        <v>41539</v>
      </c>
      <c r="P6601">
        <v>16</v>
      </c>
      <c r="Q6601" s="1">
        <v>0.02</v>
      </c>
      <c r="R6601">
        <v>8.85</v>
      </c>
      <c r="S6601">
        <v>5.6</v>
      </c>
      <c r="T6601">
        <f t="shared" si="103"/>
        <v>141.6</v>
      </c>
    </row>
    <row r="6602" spans="1:20" x14ac:dyDescent="0.3">
      <c r="A6602">
        <v>6601</v>
      </c>
      <c r="B6602">
        <v>90025</v>
      </c>
      <c r="C6602" t="s">
        <v>642</v>
      </c>
      <c r="D6602" t="s">
        <v>20</v>
      </c>
      <c r="E6602" t="s">
        <v>39</v>
      </c>
      <c r="F6602" t="s">
        <v>31</v>
      </c>
      <c r="G6602" t="s">
        <v>32</v>
      </c>
      <c r="H6602" t="s">
        <v>94</v>
      </c>
      <c r="I6602" t="s">
        <v>28</v>
      </c>
      <c r="J6602" t="s">
        <v>72</v>
      </c>
      <c r="K6602" t="s">
        <v>221</v>
      </c>
      <c r="L6602" t="s">
        <v>192</v>
      </c>
      <c r="M6602" t="s">
        <v>35</v>
      </c>
      <c r="N6602" s="2">
        <v>41537</v>
      </c>
      <c r="O6602" s="2">
        <v>41538</v>
      </c>
      <c r="P6602">
        <v>15</v>
      </c>
      <c r="Q6602" s="1">
        <v>0.02</v>
      </c>
      <c r="R6602">
        <v>3.15</v>
      </c>
      <c r="S6602">
        <v>0.5</v>
      </c>
      <c r="T6602">
        <f t="shared" si="103"/>
        <v>47.25</v>
      </c>
    </row>
    <row r="6603" spans="1:20" x14ac:dyDescent="0.3">
      <c r="A6603">
        <v>6602</v>
      </c>
      <c r="B6603">
        <v>91067</v>
      </c>
      <c r="C6603" t="s">
        <v>1872</v>
      </c>
      <c r="D6603" t="s">
        <v>20</v>
      </c>
      <c r="E6603" t="s">
        <v>39</v>
      </c>
      <c r="F6603" t="s">
        <v>47</v>
      </c>
      <c r="G6603" t="s">
        <v>48</v>
      </c>
      <c r="H6603" t="s">
        <v>42</v>
      </c>
      <c r="I6603" t="s">
        <v>28</v>
      </c>
      <c r="J6603" t="s">
        <v>84</v>
      </c>
      <c r="K6603" t="s">
        <v>105</v>
      </c>
      <c r="L6603" t="s">
        <v>192</v>
      </c>
      <c r="M6603" t="s">
        <v>156</v>
      </c>
      <c r="N6603" s="2">
        <v>41519</v>
      </c>
      <c r="O6603" s="2">
        <v>41526</v>
      </c>
      <c r="P6603">
        <v>26</v>
      </c>
      <c r="Q6603" s="1">
        <v>0.03</v>
      </c>
      <c r="R6603">
        <v>39.979999999999997</v>
      </c>
      <c r="S6603">
        <v>9.83</v>
      </c>
      <c r="T6603">
        <f t="shared" si="103"/>
        <v>1039.48</v>
      </c>
    </row>
    <row r="6604" spans="1:20" x14ac:dyDescent="0.3">
      <c r="A6604">
        <v>6603</v>
      </c>
      <c r="B6604">
        <v>91067</v>
      </c>
      <c r="C6604" t="s">
        <v>1872</v>
      </c>
      <c r="D6604" t="s">
        <v>20</v>
      </c>
      <c r="E6604" t="s">
        <v>21</v>
      </c>
      <c r="F6604" t="s">
        <v>47</v>
      </c>
      <c r="G6604" t="s">
        <v>48</v>
      </c>
      <c r="H6604" t="s">
        <v>24</v>
      </c>
      <c r="I6604" t="s">
        <v>28</v>
      </c>
      <c r="J6604" t="s">
        <v>84</v>
      </c>
      <c r="K6604" t="s">
        <v>1107</v>
      </c>
      <c r="L6604" t="s">
        <v>192</v>
      </c>
      <c r="M6604" t="s">
        <v>167</v>
      </c>
      <c r="N6604" s="2">
        <v>41519</v>
      </c>
      <c r="O6604" s="2">
        <v>41523</v>
      </c>
      <c r="P6604">
        <v>16</v>
      </c>
      <c r="Q6604" s="1">
        <v>0.03</v>
      </c>
      <c r="R6604">
        <v>125.99</v>
      </c>
      <c r="S6604">
        <v>2.5</v>
      </c>
      <c r="T6604">
        <f t="shared" si="103"/>
        <v>2015.84</v>
      </c>
    </row>
    <row r="6605" spans="1:20" x14ac:dyDescent="0.3">
      <c r="A6605">
        <v>6604</v>
      </c>
      <c r="B6605">
        <v>89449</v>
      </c>
      <c r="C6605" t="s">
        <v>352</v>
      </c>
      <c r="D6605" t="s">
        <v>20</v>
      </c>
      <c r="E6605" t="s">
        <v>39</v>
      </c>
      <c r="F6605" t="s">
        <v>31</v>
      </c>
      <c r="G6605" t="s">
        <v>32</v>
      </c>
      <c r="H6605" t="s">
        <v>94</v>
      </c>
      <c r="I6605" t="s">
        <v>28</v>
      </c>
      <c r="J6605" t="s">
        <v>84</v>
      </c>
      <c r="K6605" t="s">
        <v>181</v>
      </c>
      <c r="L6605" t="s">
        <v>192</v>
      </c>
      <c r="M6605" t="s">
        <v>141</v>
      </c>
      <c r="N6605" s="2">
        <v>40349</v>
      </c>
      <c r="O6605" s="2">
        <v>40351</v>
      </c>
      <c r="P6605">
        <v>15</v>
      </c>
      <c r="Q6605" s="1">
        <v>0.05</v>
      </c>
      <c r="R6605">
        <v>8.0399999999999991</v>
      </c>
      <c r="S6605">
        <v>8.94</v>
      </c>
      <c r="T6605">
        <f t="shared" si="103"/>
        <v>120.6</v>
      </c>
    </row>
    <row r="6606" spans="1:20" x14ac:dyDescent="0.3">
      <c r="A6606">
        <v>6605</v>
      </c>
      <c r="B6606">
        <v>88833</v>
      </c>
      <c r="C6606" t="s">
        <v>521</v>
      </c>
      <c r="D6606" t="s">
        <v>20</v>
      </c>
      <c r="E6606" t="s">
        <v>39</v>
      </c>
      <c r="F6606" t="s">
        <v>22</v>
      </c>
      <c r="G6606" t="s">
        <v>23</v>
      </c>
      <c r="H6606" t="s">
        <v>61</v>
      </c>
      <c r="I6606" t="s">
        <v>28</v>
      </c>
      <c r="J6606" t="s">
        <v>84</v>
      </c>
      <c r="K6606" t="s">
        <v>165</v>
      </c>
      <c r="L6606" t="s">
        <v>192</v>
      </c>
      <c r="M6606" t="s">
        <v>331</v>
      </c>
      <c r="N6606" s="2">
        <v>41307</v>
      </c>
      <c r="O6606" s="2">
        <v>41308</v>
      </c>
      <c r="P6606">
        <v>12</v>
      </c>
      <c r="Q6606" s="1">
        <v>0.03</v>
      </c>
      <c r="R6606">
        <v>6.48</v>
      </c>
      <c r="S6606">
        <v>6.6</v>
      </c>
      <c r="T6606">
        <f t="shared" si="103"/>
        <v>77.760000000000005</v>
      </c>
    </row>
    <row r="6607" spans="1:20" x14ac:dyDescent="0.3">
      <c r="A6607">
        <v>6606</v>
      </c>
      <c r="B6607">
        <v>86454</v>
      </c>
      <c r="C6607" t="s">
        <v>617</v>
      </c>
      <c r="D6607" t="s">
        <v>20</v>
      </c>
      <c r="E6607" t="s">
        <v>21</v>
      </c>
      <c r="F6607" t="s">
        <v>22</v>
      </c>
      <c r="G6607" t="s">
        <v>48</v>
      </c>
      <c r="H6607" t="s">
        <v>24</v>
      </c>
      <c r="I6607" t="s">
        <v>28</v>
      </c>
      <c r="J6607" t="s">
        <v>84</v>
      </c>
      <c r="K6607" t="s">
        <v>1254</v>
      </c>
      <c r="L6607" t="s">
        <v>192</v>
      </c>
      <c r="M6607" t="s">
        <v>238</v>
      </c>
      <c r="N6607" s="2">
        <v>40277</v>
      </c>
      <c r="O6607" s="2">
        <v>40281</v>
      </c>
      <c r="P6607">
        <v>11</v>
      </c>
      <c r="Q6607" s="1">
        <v>0.05</v>
      </c>
      <c r="R6607">
        <v>115.99</v>
      </c>
      <c r="S6607">
        <v>8.99</v>
      </c>
      <c r="T6607">
        <f t="shared" si="103"/>
        <v>1275.8899999999999</v>
      </c>
    </row>
    <row r="6608" spans="1:20" x14ac:dyDescent="0.3">
      <c r="A6608">
        <v>6607</v>
      </c>
      <c r="B6608">
        <v>87348</v>
      </c>
      <c r="C6608" t="s">
        <v>1208</v>
      </c>
      <c r="D6608" t="s">
        <v>20</v>
      </c>
      <c r="E6608" t="s">
        <v>39</v>
      </c>
      <c r="F6608" t="s">
        <v>47</v>
      </c>
      <c r="G6608" t="s">
        <v>93</v>
      </c>
      <c r="H6608" t="s">
        <v>78</v>
      </c>
      <c r="I6608" t="s">
        <v>28</v>
      </c>
      <c r="J6608" t="s">
        <v>84</v>
      </c>
      <c r="K6608" t="s">
        <v>189</v>
      </c>
      <c r="L6608" t="s">
        <v>192</v>
      </c>
      <c r="M6608" t="s">
        <v>117</v>
      </c>
      <c r="N6608" s="2">
        <v>40544</v>
      </c>
      <c r="O6608" s="2">
        <v>40546</v>
      </c>
      <c r="P6608">
        <v>11</v>
      </c>
      <c r="Q6608" s="1">
        <v>0.01</v>
      </c>
      <c r="R6608">
        <v>6.68</v>
      </c>
      <c r="S6608">
        <v>6.92</v>
      </c>
      <c r="T6608">
        <f t="shared" si="103"/>
        <v>73.47999999999999</v>
      </c>
    </row>
    <row r="6609" spans="1:20" x14ac:dyDescent="0.3">
      <c r="A6609">
        <v>6608</v>
      </c>
      <c r="B6609">
        <v>91218</v>
      </c>
      <c r="C6609" t="s">
        <v>2229</v>
      </c>
      <c r="D6609" t="s">
        <v>38</v>
      </c>
      <c r="E6609" t="s">
        <v>187</v>
      </c>
      <c r="F6609" t="s">
        <v>47</v>
      </c>
      <c r="G6609" t="s">
        <v>93</v>
      </c>
      <c r="H6609" t="s">
        <v>225</v>
      </c>
      <c r="I6609" t="s">
        <v>28</v>
      </c>
      <c r="J6609" t="s">
        <v>84</v>
      </c>
      <c r="K6609" t="s">
        <v>189</v>
      </c>
      <c r="L6609" t="s">
        <v>706</v>
      </c>
      <c r="M6609" t="s">
        <v>114</v>
      </c>
      <c r="N6609" s="2">
        <v>41627</v>
      </c>
      <c r="O6609" s="2">
        <v>41627</v>
      </c>
      <c r="P6609">
        <v>19</v>
      </c>
      <c r="Q6609" s="1">
        <v>0.08</v>
      </c>
      <c r="R6609">
        <v>41.32</v>
      </c>
      <c r="S6609">
        <v>8.66</v>
      </c>
      <c r="T6609">
        <f t="shared" si="103"/>
        <v>785.08</v>
      </c>
    </row>
    <row r="6610" spans="1:20" x14ac:dyDescent="0.3">
      <c r="A6610">
        <v>6609</v>
      </c>
      <c r="B6610">
        <v>91215</v>
      </c>
      <c r="C6610" t="s">
        <v>2327</v>
      </c>
      <c r="D6610" t="s">
        <v>38</v>
      </c>
      <c r="E6610" t="s">
        <v>21</v>
      </c>
      <c r="F6610" t="s">
        <v>31</v>
      </c>
      <c r="G6610" t="s">
        <v>93</v>
      </c>
      <c r="H6610" t="s">
        <v>203</v>
      </c>
      <c r="I6610" t="s">
        <v>28</v>
      </c>
      <c r="J6610" t="s">
        <v>84</v>
      </c>
      <c r="K6610" t="s">
        <v>1111</v>
      </c>
      <c r="L6610" t="s">
        <v>192</v>
      </c>
      <c r="M6610" t="s">
        <v>66</v>
      </c>
      <c r="N6610" s="2">
        <v>40896</v>
      </c>
      <c r="O6610" s="2">
        <v>40897</v>
      </c>
      <c r="P6610">
        <v>10</v>
      </c>
      <c r="Q6610" s="1">
        <v>0.01</v>
      </c>
      <c r="R6610">
        <v>65.989999999999995</v>
      </c>
      <c r="S6610">
        <v>3.99</v>
      </c>
      <c r="T6610">
        <f t="shared" si="103"/>
        <v>659.9</v>
      </c>
    </row>
    <row r="6611" spans="1:20" x14ac:dyDescent="0.3">
      <c r="A6611">
        <v>6610</v>
      </c>
      <c r="B6611">
        <v>91078</v>
      </c>
      <c r="C6611" t="s">
        <v>841</v>
      </c>
      <c r="D6611" t="s">
        <v>20</v>
      </c>
      <c r="E6611" t="s">
        <v>39</v>
      </c>
      <c r="F6611" t="s">
        <v>31</v>
      </c>
      <c r="G6611" t="s">
        <v>32</v>
      </c>
      <c r="H6611" t="s">
        <v>89</v>
      </c>
      <c r="I6611" t="s">
        <v>28</v>
      </c>
      <c r="J6611" t="s">
        <v>84</v>
      </c>
      <c r="K6611" t="s">
        <v>68</v>
      </c>
      <c r="L6611" t="s">
        <v>192</v>
      </c>
      <c r="M6611" t="s">
        <v>141</v>
      </c>
      <c r="N6611" s="2">
        <v>40513</v>
      </c>
      <c r="O6611" s="2">
        <v>40514</v>
      </c>
      <c r="P6611">
        <v>22</v>
      </c>
      <c r="Q6611" s="1">
        <v>0.09</v>
      </c>
      <c r="R6611">
        <v>95.43</v>
      </c>
      <c r="S6611">
        <v>19.989999999999998</v>
      </c>
      <c r="T6611">
        <f t="shared" si="103"/>
        <v>2099.46</v>
      </c>
    </row>
    <row r="6612" spans="1:20" x14ac:dyDescent="0.3">
      <c r="A6612">
        <v>6611</v>
      </c>
      <c r="B6612">
        <v>89414</v>
      </c>
      <c r="C6612" t="s">
        <v>1800</v>
      </c>
      <c r="D6612" t="s">
        <v>20</v>
      </c>
      <c r="E6612" t="s">
        <v>39</v>
      </c>
      <c r="F6612" t="s">
        <v>31</v>
      </c>
      <c r="G6612" t="s">
        <v>23</v>
      </c>
      <c r="H6612" t="s">
        <v>89</v>
      </c>
      <c r="I6612" t="s">
        <v>28</v>
      </c>
      <c r="J6612" t="s">
        <v>84</v>
      </c>
      <c r="K6612" t="s">
        <v>55</v>
      </c>
      <c r="L6612" t="s">
        <v>192</v>
      </c>
      <c r="M6612" t="s">
        <v>35</v>
      </c>
      <c r="N6612" s="2">
        <v>40427</v>
      </c>
      <c r="O6612" s="2">
        <v>40428</v>
      </c>
      <c r="P6612">
        <v>20</v>
      </c>
      <c r="Q6612" s="1">
        <v>0.05</v>
      </c>
      <c r="R6612">
        <v>9.99</v>
      </c>
      <c r="S6612">
        <v>4.78</v>
      </c>
      <c r="T6612">
        <f t="shared" si="103"/>
        <v>199.8</v>
      </c>
    </row>
    <row r="6613" spans="1:20" x14ac:dyDescent="0.3">
      <c r="A6613">
        <v>6612</v>
      </c>
      <c r="B6613">
        <v>91206</v>
      </c>
      <c r="C6613" t="s">
        <v>845</v>
      </c>
      <c r="D6613" t="s">
        <v>20</v>
      </c>
      <c r="E6613" t="s">
        <v>21</v>
      </c>
      <c r="F6613" t="s">
        <v>47</v>
      </c>
      <c r="G6613" t="s">
        <v>48</v>
      </c>
      <c r="H6613" t="s">
        <v>24</v>
      </c>
      <c r="I6613" t="s">
        <v>28</v>
      </c>
      <c r="J6613" t="s">
        <v>84</v>
      </c>
      <c r="K6613" t="s">
        <v>1138</v>
      </c>
      <c r="L6613" t="s">
        <v>26</v>
      </c>
      <c r="M6613" t="s">
        <v>117</v>
      </c>
      <c r="N6613" s="2">
        <v>41332</v>
      </c>
      <c r="O6613" s="2">
        <v>41339</v>
      </c>
      <c r="P6613">
        <v>4</v>
      </c>
      <c r="Q6613" s="1">
        <v>0.06</v>
      </c>
      <c r="R6613">
        <v>4.9800000000000004</v>
      </c>
      <c r="S6613">
        <v>4.62</v>
      </c>
      <c r="T6613">
        <f t="shared" si="103"/>
        <v>19.920000000000002</v>
      </c>
    </row>
    <row r="6614" spans="1:20" x14ac:dyDescent="0.3">
      <c r="A6614">
        <v>6613</v>
      </c>
      <c r="B6614">
        <v>91201</v>
      </c>
      <c r="C6614" t="s">
        <v>658</v>
      </c>
      <c r="D6614" t="s">
        <v>578</v>
      </c>
      <c r="E6614" t="s">
        <v>187</v>
      </c>
      <c r="F6614" t="s">
        <v>40</v>
      </c>
      <c r="G6614" t="s">
        <v>48</v>
      </c>
      <c r="H6614" t="s">
        <v>217</v>
      </c>
      <c r="I6614" t="s">
        <v>28</v>
      </c>
      <c r="J6614" t="s">
        <v>84</v>
      </c>
      <c r="K6614" t="s">
        <v>113</v>
      </c>
      <c r="L6614" t="s">
        <v>330</v>
      </c>
      <c r="M6614" t="s">
        <v>59</v>
      </c>
      <c r="N6614" s="2">
        <v>40236</v>
      </c>
      <c r="O6614" s="2">
        <v>40243</v>
      </c>
      <c r="P6614">
        <v>3</v>
      </c>
      <c r="Q6614" s="1">
        <v>0.06</v>
      </c>
      <c r="R6614">
        <v>130.97999999999999</v>
      </c>
      <c r="S6614">
        <v>54.74</v>
      </c>
      <c r="T6614">
        <f t="shared" si="103"/>
        <v>392.93999999999994</v>
      </c>
    </row>
    <row r="6615" spans="1:20" x14ac:dyDescent="0.3">
      <c r="A6615">
        <v>6614</v>
      </c>
      <c r="B6615">
        <v>89707</v>
      </c>
      <c r="C6615" t="s">
        <v>1044</v>
      </c>
      <c r="D6615" t="s">
        <v>20</v>
      </c>
      <c r="E6615" t="s">
        <v>39</v>
      </c>
      <c r="F6615" t="s">
        <v>47</v>
      </c>
      <c r="G6615" t="s">
        <v>32</v>
      </c>
      <c r="H6615" t="s">
        <v>54</v>
      </c>
      <c r="I6615" t="s">
        <v>28</v>
      </c>
      <c r="J6615" t="s">
        <v>84</v>
      </c>
      <c r="K6615" t="s">
        <v>79</v>
      </c>
      <c r="L6615" t="s">
        <v>192</v>
      </c>
      <c r="M6615" t="s">
        <v>117</v>
      </c>
      <c r="N6615" s="2">
        <v>40637</v>
      </c>
      <c r="O6615" s="2">
        <v>40638</v>
      </c>
      <c r="P6615">
        <v>7</v>
      </c>
      <c r="Q6615" s="1">
        <v>0.08</v>
      </c>
      <c r="R6615">
        <v>4.38</v>
      </c>
      <c r="S6615">
        <v>6.21</v>
      </c>
      <c r="T6615">
        <f t="shared" si="103"/>
        <v>30.66</v>
      </c>
    </row>
    <row r="6616" spans="1:20" x14ac:dyDescent="0.3">
      <c r="A6616">
        <v>6615</v>
      </c>
      <c r="B6616">
        <v>89707</v>
      </c>
      <c r="C6616" t="s">
        <v>1044</v>
      </c>
      <c r="D6616" t="s">
        <v>20</v>
      </c>
      <c r="E6616" t="s">
        <v>39</v>
      </c>
      <c r="F6616" t="s">
        <v>47</v>
      </c>
      <c r="G6616" t="s">
        <v>32</v>
      </c>
      <c r="H6616" t="s">
        <v>54</v>
      </c>
      <c r="I6616" t="s">
        <v>28</v>
      </c>
      <c r="J6616" t="s">
        <v>84</v>
      </c>
      <c r="K6616" t="s">
        <v>154</v>
      </c>
      <c r="L6616" t="s">
        <v>192</v>
      </c>
      <c r="M6616" t="s">
        <v>117</v>
      </c>
      <c r="N6616" s="2">
        <v>40637</v>
      </c>
      <c r="O6616" s="2">
        <v>40638</v>
      </c>
      <c r="P6616">
        <v>12</v>
      </c>
      <c r="Q6616" s="1">
        <v>0.08</v>
      </c>
      <c r="R6616">
        <v>64.98</v>
      </c>
      <c r="S6616">
        <v>6.88</v>
      </c>
      <c r="T6616">
        <f t="shared" si="103"/>
        <v>779.76</v>
      </c>
    </row>
    <row r="6617" spans="1:20" x14ac:dyDescent="0.3">
      <c r="A6617">
        <v>6616</v>
      </c>
      <c r="B6617">
        <v>89712</v>
      </c>
      <c r="C6617" t="s">
        <v>1044</v>
      </c>
      <c r="D6617" t="s">
        <v>20</v>
      </c>
      <c r="E6617" t="s">
        <v>21</v>
      </c>
      <c r="F6617" t="s">
        <v>47</v>
      </c>
      <c r="G6617" t="s">
        <v>32</v>
      </c>
      <c r="H6617" t="s">
        <v>33</v>
      </c>
      <c r="I6617" t="s">
        <v>28</v>
      </c>
      <c r="J6617" t="s">
        <v>84</v>
      </c>
      <c r="K6617" t="s">
        <v>201</v>
      </c>
      <c r="L6617" t="s">
        <v>192</v>
      </c>
      <c r="M6617" t="s">
        <v>51</v>
      </c>
      <c r="N6617" s="2">
        <v>41368</v>
      </c>
      <c r="O6617" s="2">
        <v>41370</v>
      </c>
      <c r="P6617">
        <v>5</v>
      </c>
      <c r="Q6617" s="1">
        <v>0.08</v>
      </c>
      <c r="R6617">
        <v>155.99</v>
      </c>
      <c r="S6617">
        <v>8.99</v>
      </c>
      <c r="T6617">
        <f t="shared" si="103"/>
        <v>779.95</v>
      </c>
    </row>
    <row r="6618" spans="1:20" x14ac:dyDescent="0.3">
      <c r="A6618">
        <v>6617</v>
      </c>
      <c r="B6618">
        <v>87403</v>
      </c>
      <c r="C6618" t="s">
        <v>535</v>
      </c>
      <c r="D6618" t="s">
        <v>20</v>
      </c>
      <c r="E6618" t="s">
        <v>39</v>
      </c>
      <c r="F6618" t="s">
        <v>22</v>
      </c>
      <c r="G6618" t="s">
        <v>23</v>
      </c>
      <c r="H6618" t="s">
        <v>94</v>
      </c>
      <c r="I6618" t="s">
        <v>28</v>
      </c>
      <c r="J6618" t="s">
        <v>84</v>
      </c>
      <c r="K6618" t="s">
        <v>226</v>
      </c>
      <c r="L6618" t="s">
        <v>192</v>
      </c>
      <c r="M6618" t="s">
        <v>444</v>
      </c>
      <c r="N6618" s="2">
        <v>41327</v>
      </c>
      <c r="O6618" s="2">
        <v>41328</v>
      </c>
      <c r="P6618">
        <v>1</v>
      </c>
      <c r="Q6618" s="1">
        <v>0.01</v>
      </c>
      <c r="R6618">
        <v>2.88</v>
      </c>
      <c r="S6618">
        <v>0.99</v>
      </c>
      <c r="T6618">
        <f t="shared" si="103"/>
        <v>2.88</v>
      </c>
    </row>
    <row r="6619" spans="1:20" x14ac:dyDescent="0.3">
      <c r="A6619">
        <v>6618</v>
      </c>
      <c r="B6619">
        <v>89478</v>
      </c>
      <c r="C6619" t="s">
        <v>1821</v>
      </c>
      <c r="D6619" t="s">
        <v>20</v>
      </c>
      <c r="E6619" t="s">
        <v>39</v>
      </c>
      <c r="F6619" t="s">
        <v>22</v>
      </c>
      <c r="G6619" t="s">
        <v>41</v>
      </c>
      <c r="H6619" t="s">
        <v>94</v>
      </c>
      <c r="I6619" t="s">
        <v>28</v>
      </c>
      <c r="J6619" t="s">
        <v>84</v>
      </c>
      <c r="K6619" t="s">
        <v>170</v>
      </c>
      <c r="L6619" t="s">
        <v>192</v>
      </c>
      <c r="M6619" t="s">
        <v>238</v>
      </c>
      <c r="N6619" s="2">
        <v>41377</v>
      </c>
      <c r="O6619" s="2">
        <v>41379</v>
      </c>
      <c r="P6619">
        <v>11</v>
      </c>
      <c r="Q6619" s="1">
        <v>0.08</v>
      </c>
      <c r="R6619">
        <v>387.99</v>
      </c>
      <c r="S6619">
        <v>19.989999999999998</v>
      </c>
      <c r="T6619">
        <f t="shared" si="103"/>
        <v>4267.8900000000003</v>
      </c>
    </row>
    <row r="6620" spans="1:20" x14ac:dyDescent="0.3">
      <c r="A6620">
        <v>6619</v>
      </c>
      <c r="B6620">
        <v>89478</v>
      </c>
      <c r="C6620" t="s">
        <v>1821</v>
      </c>
      <c r="D6620" t="s">
        <v>20</v>
      </c>
      <c r="E6620" t="s">
        <v>39</v>
      </c>
      <c r="F6620" t="s">
        <v>22</v>
      </c>
      <c r="G6620" t="s">
        <v>41</v>
      </c>
      <c r="H6620" t="s">
        <v>94</v>
      </c>
      <c r="I6620" t="s">
        <v>28</v>
      </c>
      <c r="J6620" t="s">
        <v>84</v>
      </c>
      <c r="K6620" t="s">
        <v>163</v>
      </c>
      <c r="L6620" t="s">
        <v>192</v>
      </c>
      <c r="M6620" t="s">
        <v>173</v>
      </c>
      <c r="N6620" s="2">
        <v>41377</v>
      </c>
      <c r="O6620" s="2">
        <v>41379</v>
      </c>
      <c r="P6620">
        <v>12</v>
      </c>
      <c r="Q6620" s="1">
        <v>0.05</v>
      </c>
      <c r="R6620">
        <v>18.989999999999998</v>
      </c>
      <c r="S6620">
        <v>5.23</v>
      </c>
      <c r="T6620">
        <f t="shared" si="103"/>
        <v>227.88</v>
      </c>
    </row>
    <row r="6621" spans="1:20" x14ac:dyDescent="0.3">
      <c r="A6621">
        <v>6620</v>
      </c>
      <c r="B6621">
        <v>89478</v>
      </c>
      <c r="C6621" t="s">
        <v>1821</v>
      </c>
      <c r="D6621" t="s">
        <v>578</v>
      </c>
      <c r="E6621" t="s">
        <v>187</v>
      </c>
      <c r="F6621" t="s">
        <v>22</v>
      </c>
      <c r="G6621" t="s">
        <v>41</v>
      </c>
      <c r="H6621" t="s">
        <v>217</v>
      </c>
      <c r="I6621" t="s">
        <v>28</v>
      </c>
      <c r="J6621" t="s">
        <v>84</v>
      </c>
      <c r="K6621" t="s">
        <v>221</v>
      </c>
      <c r="L6621" t="s">
        <v>330</v>
      </c>
      <c r="M6621" t="s">
        <v>444</v>
      </c>
      <c r="N6621" s="2">
        <v>41377</v>
      </c>
      <c r="O6621" s="2">
        <v>41379</v>
      </c>
      <c r="P6621">
        <v>10</v>
      </c>
      <c r="Q6621" s="1">
        <v>0.04</v>
      </c>
      <c r="R6621">
        <v>124.49</v>
      </c>
      <c r="S6621">
        <v>51.94</v>
      </c>
      <c r="T6621">
        <f t="shared" si="103"/>
        <v>1244.8999999999999</v>
      </c>
    </row>
    <row r="6622" spans="1:20" x14ac:dyDescent="0.3">
      <c r="A6622">
        <v>6621</v>
      </c>
      <c r="B6622">
        <v>89234</v>
      </c>
      <c r="C6622" t="s">
        <v>441</v>
      </c>
      <c r="D6622" t="s">
        <v>20</v>
      </c>
      <c r="E6622" t="s">
        <v>39</v>
      </c>
      <c r="F6622" t="s">
        <v>31</v>
      </c>
      <c r="G6622" t="s">
        <v>23</v>
      </c>
      <c r="H6622" t="s">
        <v>49</v>
      </c>
      <c r="I6622" t="s">
        <v>28</v>
      </c>
      <c r="J6622" t="s">
        <v>84</v>
      </c>
      <c r="K6622" t="s">
        <v>184</v>
      </c>
      <c r="L6622" t="s">
        <v>44</v>
      </c>
      <c r="M6622" t="s">
        <v>35</v>
      </c>
      <c r="N6622" s="2">
        <v>41502</v>
      </c>
      <c r="O6622" s="2">
        <v>41504</v>
      </c>
      <c r="P6622">
        <v>21</v>
      </c>
      <c r="Q6622" s="1">
        <v>0.04</v>
      </c>
      <c r="R6622">
        <v>2.1800000000000002</v>
      </c>
      <c r="S6622">
        <v>0.78</v>
      </c>
      <c r="T6622">
        <f t="shared" si="103"/>
        <v>45.78</v>
      </c>
    </row>
    <row r="6623" spans="1:20" x14ac:dyDescent="0.3">
      <c r="A6623">
        <v>6622</v>
      </c>
      <c r="B6623">
        <v>86348</v>
      </c>
      <c r="C6623" t="s">
        <v>866</v>
      </c>
      <c r="D6623" t="s">
        <v>578</v>
      </c>
      <c r="E6623" t="s">
        <v>187</v>
      </c>
      <c r="F6623" t="s">
        <v>31</v>
      </c>
      <c r="G6623" t="s">
        <v>32</v>
      </c>
      <c r="H6623" t="s">
        <v>188</v>
      </c>
      <c r="I6623" t="s">
        <v>28</v>
      </c>
      <c r="J6623" t="s">
        <v>84</v>
      </c>
      <c r="K6623" t="s">
        <v>221</v>
      </c>
      <c r="L6623" t="s">
        <v>330</v>
      </c>
      <c r="M6623" t="s">
        <v>255</v>
      </c>
      <c r="N6623" s="2">
        <v>40973</v>
      </c>
      <c r="O6623" s="2">
        <v>40975</v>
      </c>
      <c r="P6623">
        <v>14</v>
      </c>
      <c r="Q6623" s="1">
        <v>0</v>
      </c>
      <c r="R6623">
        <v>150.97999999999999</v>
      </c>
      <c r="S6623">
        <v>39.25</v>
      </c>
      <c r="T6623">
        <f t="shared" si="103"/>
        <v>2113.7199999999998</v>
      </c>
    </row>
    <row r="6624" spans="1:20" x14ac:dyDescent="0.3">
      <c r="A6624">
        <v>6623</v>
      </c>
      <c r="B6624">
        <v>87364</v>
      </c>
      <c r="C6624" t="s">
        <v>595</v>
      </c>
      <c r="D6624" t="s">
        <v>20</v>
      </c>
      <c r="E6624" t="s">
        <v>187</v>
      </c>
      <c r="F6624" t="s">
        <v>31</v>
      </c>
      <c r="G6624" t="s">
        <v>41</v>
      </c>
      <c r="H6624" t="s">
        <v>188</v>
      </c>
      <c r="I6624" t="s">
        <v>28</v>
      </c>
      <c r="J6624" t="s">
        <v>84</v>
      </c>
      <c r="K6624" t="s">
        <v>98</v>
      </c>
      <c r="L6624" t="s">
        <v>192</v>
      </c>
      <c r="M6624" t="s">
        <v>83</v>
      </c>
      <c r="N6624" s="2">
        <v>40211</v>
      </c>
      <c r="O6624" s="2">
        <v>40212</v>
      </c>
      <c r="P6624">
        <v>11</v>
      </c>
      <c r="Q6624" s="1">
        <v>0</v>
      </c>
      <c r="R6624">
        <v>8.09</v>
      </c>
      <c r="S6624">
        <v>7.96</v>
      </c>
      <c r="T6624">
        <f t="shared" si="103"/>
        <v>88.99</v>
      </c>
    </row>
    <row r="6625" spans="1:20" x14ac:dyDescent="0.3">
      <c r="A6625">
        <v>6624</v>
      </c>
      <c r="B6625">
        <v>87191</v>
      </c>
      <c r="C6625" t="s">
        <v>805</v>
      </c>
      <c r="D6625" t="s">
        <v>20</v>
      </c>
      <c r="E6625" t="s">
        <v>39</v>
      </c>
      <c r="F6625" t="s">
        <v>22</v>
      </c>
      <c r="G6625" t="s">
        <v>93</v>
      </c>
      <c r="H6625" t="s">
        <v>89</v>
      </c>
      <c r="I6625" t="s">
        <v>28</v>
      </c>
      <c r="J6625" t="s">
        <v>84</v>
      </c>
      <c r="K6625" t="s">
        <v>79</v>
      </c>
      <c r="L6625" t="s">
        <v>44</v>
      </c>
      <c r="M6625" t="s">
        <v>190</v>
      </c>
      <c r="N6625" s="2">
        <v>41350</v>
      </c>
      <c r="O6625" s="2">
        <v>41352</v>
      </c>
      <c r="P6625">
        <v>6</v>
      </c>
      <c r="Q6625" s="1">
        <v>0.04</v>
      </c>
      <c r="R6625">
        <v>3.38</v>
      </c>
      <c r="S6625">
        <v>1.0900000000000001</v>
      </c>
      <c r="T6625">
        <f t="shared" si="103"/>
        <v>20.28</v>
      </c>
    </row>
    <row r="6626" spans="1:20" x14ac:dyDescent="0.3">
      <c r="A6626">
        <v>6625</v>
      </c>
      <c r="B6626">
        <v>89714</v>
      </c>
      <c r="C6626" t="s">
        <v>1667</v>
      </c>
      <c r="D6626" t="s">
        <v>20</v>
      </c>
      <c r="E6626" t="s">
        <v>21</v>
      </c>
      <c r="F6626" t="s">
        <v>47</v>
      </c>
      <c r="G6626" t="s">
        <v>48</v>
      </c>
      <c r="H6626" t="s">
        <v>33</v>
      </c>
      <c r="I6626" t="s">
        <v>28</v>
      </c>
      <c r="J6626" t="s">
        <v>84</v>
      </c>
      <c r="K6626" t="s">
        <v>1243</v>
      </c>
      <c r="L6626" t="s">
        <v>192</v>
      </c>
      <c r="M6626" t="s">
        <v>156</v>
      </c>
      <c r="N6626" s="2">
        <v>41515</v>
      </c>
      <c r="O6626" s="2">
        <v>41524</v>
      </c>
      <c r="P6626">
        <v>6</v>
      </c>
      <c r="Q6626" s="1">
        <v>0.05</v>
      </c>
      <c r="R6626">
        <v>30.73</v>
      </c>
      <c r="S6626">
        <v>4</v>
      </c>
      <c r="T6626">
        <f t="shared" si="103"/>
        <v>184.38</v>
      </c>
    </row>
    <row r="6627" spans="1:20" x14ac:dyDescent="0.3">
      <c r="A6627">
        <v>6626</v>
      </c>
      <c r="B6627">
        <v>88147</v>
      </c>
      <c r="C6627" t="s">
        <v>1038</v>
      </c>
      <c r="D6627" t="s">
        <v>20</v>
      </c>
      <c r="E6627" t="s">
        <v>39</v>
      </c>
      <c r="F6627" t="s">
        <v>40</v>
      </c>
      <c r="G6627" t="s">
        <v>48</v>
      </c>
      <c r="H6627" t="s">
        <v>49</v>
      </c>
      <c r="I6627" t="s">
        <v>28</v>
      </c>
      <c r="J6627" t="s">
        <v>84</v>
      </c>
      <c r="K6627" t="s">
        <v>231</v>
      </c>
      <c r="L6627" t="s">
        <v>192</v>
      </c>
      <c r="M6627" t="s">
        <v>59</v>
      </c>
      <c r="N6627" s="2">
        <v>41404</v>
      </c>
      <c r="O6627" s="2">
        <v>41406</v>
      </c>
      <c r="P6627">
        <v>7</v>
      </c>
      <c r="Q6627" s="1">
        <v>0.1</v>
      </c>
      <c r="R6627">
        <v>34.99</v>
      </c>
      <c r="S6627">
        <v>7.73</v>
      </c>
      <c r="T6627">
        <f t="shared" si="103"/>
        <v>244.93</v>
      </c>
    </row>
    <row r="6628" spans="1:20" x14ac:dyDescent="0.3">
      <c r="A6628">
        <v>6627</v>
      </c>
      <c r="B6628">
        <v>90924</v>
      </c>
      <c r="C6628" t="s">
        <v>1637</v>
      </c>
      <c r="D6628" t="s">
        <v>20</v>
      </c>
      <c r="E6628" t="s">
        <v>21</v>
      </c>
      <c r="F6628" t="s">
        <v>31</v>
      </c>
      <c r="G6628" t="s">
        <v>48</v>
      </c>
      <c r="H6628" t="s">
        <v>203</v>
      </c>
      <c r="I6628" t="s">
        <v>28</v>
      </c>
      <c r="J6628" t="s">
        <v>84</v>
      </c>
      <c r="K6628" t="s">
        <v>1111</v>
      </c>
      <c r="L6628" t="s">
        <v>192</v>
      </c>
      <c r="M6628" t="s">
        <v>631</v>
      </c>
      <c r="N6628" s="2">
        <v>40963</v>
      </c>
      <c r="O6628" s="2">
        <v>40971</v>
      </c>
      <c r="P6628">
        <v>14</v>
      </c>
      <c r="Q6628" s="1">
        <v>0</v>
      </c>
      <c r="R6628">
        <v>175.99</v>
      </c>
      <c r="S6628">
        <v>4.99</v>
      </c>
      <c r="T6628">
        <f t="shared" si="103"/>
        <v>2463.86</v>
      </c>
    </row>
    <row r="6629" spans="1:20" x14ac:dyDescent="0.3">
      <c r="A6629">
        <v>6628</v>
      </c>
      <c r="B6629">
        <v>88117</v>
      </c>
      <c r="C6629" t="s">
        <v>555</v>
      </c>
      <c r="D6629" t="s">
        <v>20</v>
      </c>
      <c r="E6629" t="s">
        <v>39</v>
      </c>
      <c r="F6629" t="s">
        <v>22</v>
      </c>
      <c r="G6629" t="s">
        <v>93</v>
      </c>
      <c r="H6629" t="s">
        <v>61</v>
      </c>
      <c r="I6629" t="s">
        <v>28</v>
      </c>
      <c r="J6629" t="s">
        <v>84</v>
      </c>
      <c r="K6629" t="s">
        <v>79</v>
      </c>
      <c r="L6629" t="s">
        <v>192</v>
      </c>
      <c r="M6629" t="s">
        <v>499</v>
      </c>
      <c r="N6629" s="2">
        <v>41052</v>
      </c>
      <c r="O6629" s="2">
        <v>41052</v>
      </c>
      <c r="P6629">
        <v>16</v>
      </c>
      <c r="Q6629" s="1">
        <v>7.0000000000000007E-2</v>
      </c>
      <c r="R6629">
        <v>2.78</v>
      </c>
      <c r="S6629">
        <v>1.49</v>
      </c>
      <c r="T6629">
        <f t="shared" si="103"/>
        <v>44.48</v>
      </c>
    </row>
    <row r="6630" spans="1:20" x14ac:dyDescent="0.3">
      <c r="A6630">
        <v>6629</v>
      </c>
      <c r="B6630">
        <v>87733</v>
      </c>
      <c r="C6630" t="s">
        <v>104</v>
      </c>
      <c r="D6630" t="s">
        <v>20</v>
      </c>
      <c r="E6630" t="s">
        <v>39</v>
      </c>
      <c r="F6630" t="s">
        <v>31</v>
      </c>
      <c r="G6630" t="s">
        <v>41</v>
      </c>
      <c r="H6630" t="s">
        <v>49</v>
      </c>
      <c r="I6630" t="s">
        <v>28</v>
      </c>
      <c r="J6630" t="s">
        <v>84</v>
      </c>
      <c r="K6630" t="s">
        <v>165</v>
      </c>
      <c r="L6630" t="s">
        <v>26</v>
      </c>
      <c r="M6630" t="s">
        <v>279</v>
      </c>
      <c r="N6630" s="2">
        <v>41435</v>
      </c>
      <c r="O6630" s="2">
        <v>41436</v>
      </c>
      <c r="P6630">
        <v>2</v>
      </c>
      <c r="Q6630" s="1">
        <v>0.1</v>
      </c>
      <c r="R6630">
        <v>34.58</v>
      </c>
      <c r="S6630">
        <v>8.99</v>
      </c>
      <c r="T6630">
        <f t="shared" si="103"/>
        <v>69.16</v>
      </c>
    </row>
    <row r="6631" spans="1:20" x14ac:dyDescent="0.3">
      <c r="A6631">
        <v>6630</v>
      </c>
      <c r="B6631">
        <v>87171</v>
      </c>
      <c r="C6631" t="s">
        <v>197</v>
      </c>
      <c r="D6631" t="s">
        <v>20</v>
      </c>
      <c r="E6631" t="s">
        <v>21</v>
      </c>
      <c r="F6631" t="s">
        <v>22</v>
      </c>
      <c r="G6631" t="s">
        <v>41</v>
      </c>
      <c r="H6631" t="s">
        <v>33</v>
      </c>
      <c r="I6631" t="s">
        <v>28</v>
      </c>
      <c r="J6631" t="s">
        <v>84</v>
      </c>
      <c r="K6631" t="s">
        <v>198</v>
      </c>
      <c r="L6631" t="s">
        <v>26</v>
      </c>
      <c r="M6631" t="s">
        <v>199</v>
      </c>
      <c r="N6631" s="2">
        <v>41432</v>
      </c>
      <c r="O6631" s="2">
        <v>41433</v>
      </c>
      <c r="P6631">
        <v>6</v>
      </c>
      <c r="Q6631" s="1">
        <v>0.02</v>
      </c>
      <c r="R6631">
        <v>1.7</v>
      </c>
      <c r="S6631">
        <v>1.99</v>
      </c>
      <c r="T6631">
        <f t="shared" si="103"/>
        <v>10.199999999999999</v>
      </c>
    </row>
    <row r="6632" spans="1:20" x14ac:dyDescent="0.3">
      <c r="A6632">
        <v>6631</v>
      </c>
      <c r="B6632">
        <v>87171</v>
      </c>
      <c r="C6632" t="s">
        <v>197</v>
      </c>
      <c r="D6632" t="s">
        <v>20</v>
      </c>
      <c r="E6632" t="s">
        <v>21</v>
      </c>
      <c r="F6632" t="s">
        <v>22</v>
      </c>
      <c r="G6632" t="s">
        <v>41</v>
      </c>
      <c r="H6632" t="s">
        <v>33</v>
      </c>
      <c r="I6632" t="s">
        <v>28</v>
      </c>
      <c r="J6632" t="s">
        <v>84</v>
      </c>
      <c r="K6632" t="s">
        <v>198</v>
      </c>
      <c r="L6632" t="s">
        <v>26</v>
      </c>
      <c r="M6632" t="s">
        <v>238</v>
      </c>
      <c r="N6632" s="2">
        <v>41432</v>
      </c>
      <c r="O6632" s="2">
        <v>41434</v>
      </c>
      <c r="P6632">
        <v>5</v>
      </c>
      <c r="Q6632" s="1">
        <v>0.09</v>
      </c>
      <c r="R6632">
        <v>20.99</v>
      </c>
      <c r="S6632">
        <v>3.3</v>
      </c>
      <c r="T6632">
        <f t="shared" si="103"/>
        <v>104.94999999999999</v>
      </c>
    </row>
    <row r="6633" spans="1:20" x14ac:dyDescent="0.3">
      <c r="A6633">
        <v>6632</v>
      </c>
      <c r="B6633">
        <v>86350</v>
      </c>
      <c r="C6633" t="s">
        <v>866</v>
      </c>
      <c r="D6633" t="s">
        <v>20</v>
      </c>
      <c r="E6633" t="s">
        <v>39</v>
      </c>
      <c r="F6633" t="s">
        <v>31</v>
      </c>
      <c r="G6633" t="s">
        <v>32</v>
      </c>
      <c r="H6633" t="s">
        <v>42</v>
      </c>
      <c r="I6633" t="s">
        <v>28</v>
      </c>
      <c r="J6633" t="s">
        <v>84</v>
      </c>
      <c r="K6633" t="s">
        <v>74</v>
      </c>
      <c r="L6633" t="s">
        <v>192</v>
      </c>
      <c r="M6633" t="s">
        <v>296</v>
      </c>
      <c r="N6633" s="2">
        <v>41542</v>
      </c>
      <c r="O6633" s="2">
        <v>41543</v>
      </c>
      <c r="P6633">
        <v>18</v>
      </c>
      <c r="Q6633" s="1">
        <v>0.03</v>
      </c>
      <c r="R6633">
        <v>6.3</v>
      </c>
      <c r="S6633">
        <v>0.5</v>
      </c>
      <c r="T6633">
        <f t="shared" si="103"/>
        <v>113.39999999999999</v>
      </c>
    </row>
    <row r="6634" spans="1:20" x14ac:dyDescent="0.3">
      <c r="A6634">
        <v>6633</v>
      </c>
      <c r="B6634">
        <v>86350</v>
      </c>
      <c r="C6634" t="s">
        <v>866</v>
      </c>
      <c r="D6634" t="s">
        <v>20</v>
      </c>
      <c r="E6634" t="s">
        <v>39</v>
      </c>
      <c r="F6634" t="s">
        <v>31</v>
      </c>
      <c r="G6634" t="s">
        <v>32</v>
      </c>
      <c r="H6634" t="s">
        <v>49</v>
      </c>
      <c r="I6634" t="s">
        <v>28</v>
      </c>
      <c r="J6634" t="s">
        <v>84</v>
      </c>
      <c r="K6634" t="s">
        <v>105</v>
      </c>
      <c r="L6634" t="s">
        <v>192</v>
      </c>
      <c r="M6634" t="s">
        <v>296</v>
      </c>
      <c r="N6634" s="2">
        <v>41542</v>
      </c>
      <c r="O6634" s="2">
        <v>41544</v>
      </c>
      <c r="P6634">
        <v>19</v>
      </c>
      <c r="Q6634" s="1">
        <v>0.01</v>
      </c>
      <c r="R6634">
        <v>3.69</v>
      </c>
      <c r="S6634">
        <v>0.5</v>
      </c>
      <c r="T6634">
        <f t="shared" si="103"/>
        <v>70.11</v>
      </c>
    </row>
    <row r="6635" spans="1:20" x14ac:dyDescent="0.3">
      <c r="A6635">
        <v>6634</v>
      </c>
      <c r="B6635">
        <v>86350</v>
      </c>
      <c r="C6635" t="s">
        <v>1263</v>
      </c>
      <c r="D6635" t="s">
        <v>20</v>
      </c>
      <c r="E6635" t="s">
        <v>39</v>
      </c>
      <c r="F6635" t="s">
        <v>31</v>
      </c>
      <c r="G6635" t="s">
        <v>32</v>
      </c>
      <c r="H6635" t="s">
        <v>78</v>
      </c>
      <c r="I6635" t="s">
        <v>28</v>
      </c>
      <c r="J6635" t="s">
        <v>84</v>
      </c>
      <c r="K6635" t="s">
        <v>228</v>
      </c>
      <c r="L6635" t="s">
        <v>192</v>
      </c>
      <c r="M6635" t="s">
        <v>69</v>
      </c>
      <c r="N6635" s="2">
        <v>41542</v>
      </c>
      <c r="O6635" s="2">
        <v>41545</v>
      </c>
      <c r="P6635">
        <v>10</v>
      </c>
      <c r="Q6635" s="1">
        <v>0.05</v>
      </c>
      <c r="R6635">
        <v>5.0599999999999996</v>
      </c>
      <c r="S6635">
        <v>2.99</v>
      </c>
      <c r="T6635">
        <f t="shared" si="103"/>
        <v>50.599999999999994</v>
      </c>
    </row>
    <row r="6636" spans="1:20" x14ac:dyDescent="0.3">
      <c r="A6636">
        <v>6635</v>
      </c>
      <c r="B6636">
        <v>91578</v>
      </c>
      <c r="C6636" t="s">
        <v>1026</v>
      </c>
      <c r="D6636" t="s">
        <v>20</v>
      </c>
      <c r="E6636" t="s">
        <v>39</v>
      </c>
      <c r="F6636" t="s">
        <v>22</v>
      </c>
      <c r="G6636" t="s">
        <v>93</v>
      </c>
      <c r="H6636" t="s">
        <v>42</v>
      </c>
      <c r="I6636" t="s">
        <v>28</v>
      </c>
      <c r="J6636" t="s">
        <v>84</v>
      </c>
      <c r="K6636" t="s">
        <v>170</v>
      </c>
      <c r="L6636" t="s">
        <v>192</v>
      </c>
      <c r="M6636" t="s">
        <v>27</v>
      </c>
      <c r="N6636" s="2">
        <v>40963</v>
      </c>
      <c r="O6636" s="2">
        <v>40965</v>
      </c>
      <c r="P6636">
        <v>13</v>
      </c>
      <c r="Q6636" s="1">
        <v>0.1</v>
      </c>
      <c r="R6636">
        <v>39.479999999999997</v>
      </c>
      <c r="S6636">
        <v>3.99</v>
      </c>
      <c r="T6636">
        <f t="shared" si="103"/>
        <v>513.24</v>
      </c>
    </row>
    <row r="6637" spans="1:20" x14ac:dyDescent="0.3">
      <c r="A6637">
        <v>6636</v>
      </c>
      <c r="B6637">
        <v>89472</v>
      </c>
      <c r="C6637" t="s">
        <v>2244</v>
      </c>
      <c r="D6637" t="s">
        <v>20</v>
      </c>
      <c r="E6637" t="s">
        <v>187</v>
      </c>
      <c r="F6637" t="s">
        <v>31</v>
      </c>
      <c r="G6637" t="s">
        <v>41</v>
      </c>
      <c r="H6637" t="s">
        <v>219</v>
      </c>
      <c r="I6637" t="s">
        <v>28</v>
      </c>
      <c r="J6637" t="s">
        <v>84</v>
      </c>
      <c r="K6637" t="s">
        <v>282</v>
      </c>
      <c r="L6637" t="s">
        <v>44</v>
      </c>
      <c r="M6637" t="s">
        <v>178</v>
      </c>
      <c r="N6637" s="2">
        <v>41480</v>
      </c>
      <c r="O6637" s="2">
        <v>41483</v>
      </c>
      <c r="P6637">
        <v>7</v>
      </c>
      <c r="Q6637" s="1">
        <v>0.1</v>
      </c>
      <c r="R6637">
        <v>45.98</v>
      </c>
      <c r="S6637">
        <v>4.8</v>
      </c>
      <c r="T6637">
        <f t="shared" si="103"/>
        <v>321.85999999999996</v>
      </c>
    </row>
    <row r="6638" spans="1:20" x14ac:dyDescent="0.3">
      <c r="A6638">
        <v>6637</v>
      </c>
      <c r="B6638">
        <v>89470</v>
      </c>
      <c r="C6638" t="s">
        <v>1924</v>
      </c>
      <c r="D6638" t="s">
        <v>20</v>
      </c>
      <c r="E6638" t="s">
        <v>39</v>
      </c>
      <c r="F6638" t="s">
        <v>31</v>
      </c>
      <c r="G6638" t="s">
        <v>41</v>
      </c>
      <c r="H6638" t="s">
        <v>94</v>
      </c>
      <c r="I6638" t="s">
        <v>28</v>
      </c>
      <c r="J6638" t="s">
        <v>84</v>
      </c>
      <c r="K6638" t="s">
        <v>105</v>
      </c>
      <c r="L6638" t="s">
        <v>192</v>
      </c>
      <c r="M6638" t="s">
        <v>139</v>
      </c>
      <c r="N6638" s="2">
        <v>40749</v>
      </c>
      <c r="O6638" s="2">
        <v>40749</v>
      </c>
      <c r="P6638">
        <v>3</v>
      </c>
      <c r="Q6638" s="1">
        <v>0.03</v>
      </c>
      <c r="R6638">
        <v>13.48</v>
      </c>
      <c r="S6638">
        <v>4.51</v>
      </c>
      <c r="T6638">
        <f t="shared" si="103"/>
        <v>40.44</v>
      </c>
    </row>
    <row r="6639" spans="1:20" x14ac:dyDescent="0.3">
      <c r="A6639">
        <v>6638</v>
      </c>
      <c r="B6639">
        <v>89201</v>
      </c>
      <c r="C6639" t="s">
        <v>694</v>
      </c>
      <c r="D6639" t="s">
        <v>20</v>
      </c>
      <c r="E6639" t="s">
        <v>39</v>
      </c>
      <c r="F6639" t="s">
        <v>47</v>
      </c>
      <c r="G6639" t="s">
        <v>48</v>
      </c>
      <c r="H6639" t="s">
        <v>54</v>
      </c>
      <c r="I6639" t="s">
        <v>28</v>
      </c>
      <c r="J6639" t="s">
        <v>84</v>
      </c>
      <c r="K6639" t="s">
        <v>119</v>
      </c>
      <c r="L6639" t="s">
        <v>192</v>
      </c>
      <c r="M6639" t="s">
        <v>111</v>
      </c>
      <c r="N6639" s="2">
        <v>40344</v>
      </c>
      <c r="O6639" s="2">
        <v>40346</v>
      </c>
      <c r="P6639">
        <v>13</v>
      </c>
      <c r="Q6639" s="1">
        <v>0.03</v>
      </c>
      <c r="R6639">
        <v>4.24</v>
      </c>
      <c r="S6639">
        <v>5.41</v>
      </c>
      <c r="T6639">
        <f t="shared" si="103"/>
        <v>55.120000000000005</v>
      </c>
    </row>
    <row r="6640" spans="1:20" x14ac:dyDescent="0.3">
      <c r="A6640">
        <v>6639</v>
      </c>
      <c r="B6640">
        <v>89201</v>
      </c>
      <c r="C6640" t="s">
        <v>694</v>
      </c>
      <c r="D6640" t="s">
        <v>20</v>
      </c>
      <c r="E6640" t="s">
        <v>39</v>
      </c>
      <c r="F6640" t="s">
        <v>47</v>
      </c>
      <c r="G6640" t="s">
        <v>48</v>
      </c>
      <c r="H6640" t="s">
        <v>42</v>
      </c>
      <c r="I6640" t="s">
        <v>28</v>
      </c>
      <c r="J6640" t="s">
        <v>84</v>
      </c>
      <c r="K6640" t="s">
        <v>101</v>
      </c>
      <c r="L6640" t="s">
        <v>44</v>
      </c>
      <c r="M6640" t="s">
        <v>114</v>
      </c>
      <c r="N6640" s="2">
        <v>40344</v>
      </c>
      <c r="O6640" s="2">
        <v>40345</v>
      </c>
      <c r="P6640">
        <v>18</v>
      </c>
      <c r="Q6640" s="1">
        <v>0.04</v>
      </c>
      <c r="R6640">
        <v>2.94</v>
      </c>
      <c r="S6640">
        <v>0.7</v>
      </c>
      <c r="T6640">
        <f t="shared" si="103"/>
        <v>52.92</v>
      </c>
    </row>
    <row r="6641" spans="1:20" x14ac:dyDescent="0.3">
      <c r="A6641">
        <v>6640</v>
      </c>
      <c r="B6641">
        <v>90009</v>
      </c>
      <c r="C6641" t="s">
        <v>153</v>
      </c>
      <c r="D6641" t="s">
        <v>20</v>
      </c>
      <c r="E6641" t="s">
        <v>39</v>
      </c>
      <c r="F6641" t="s">
        <v>22</v>
      </c>
      <c r="G6641" t="s">
        <v>32</v>
      </c>
      <c r="H6641" t="s">
        <v>89</v>
      </c>
      <c r="I6641" t="s">
        <v>28</v>
      </c>
      <c r="J6641" t="s">
        <v>84</v>
      </c>
      <c r="K6641" t="s">
        <v>274</v>
      </c>
      <c r="L6641" t="s">
        <v>44</v>
      </c>
      <c r="M6641" t="s">
        <v>150</v>
      </c>
      <c r="N6641" s="2">
        <v>41516</v>
      </c>
      <c r="O6641" s="2">
        <v>41518</v>
      </c>
      <c r="P6641">
        <v>23</v>
      </c>
      <c r="Q6641" s="1">
        <v>0.02</v>
      </c>
      <c r="R6641">
        <v>4.13</v>
      </c>
      <c r="S6641">
        <v>1.17</v>
      </c>
      <c r="T6641">
        <f t="shared" si="103"/>
        <v>94.99</v>
      </c>
    </row>
    <row r="6642" spans="1:20" x14ac:dyDescent="0.3">
      <c r="A6642">
        <v>6641</v>
      </c>
      <c r="B6642">
        <v>90567</v>
      </c>
      <c r="C6642" t="s">
        <v>122</v>
      </c>
      <c r="D6642" t="s">
        <v>578</v>
      </c>
      <c r="E6642" t="s">
        <v>21</v>
      </c>
      <c r="F6642" t="s">
        <v>22</v>
      </c>
      <c r="G6642" t="s">
        <v>48</v>
      </c>
      <c r="H6642" t="s">
        <v>33</v>
      </c>
      <c r="I6642" t="s">
        <v>28</v>
      </c>
      <c r="J6642" t="s">
        <v>84</v>
      </c>
      <c r="K6642" t="s">
        <v>409</v>
      </c>
      <c r="L6642" t="s">
        <v>283</v>
      </c>
      <c r="M6642" t="s">
        <v>27</v>
      </c>
      <c r="N6642" s="2">
        <v>41608</v>
      </c>
      <c r="O6642" s="2">
        <v>41615</v>
      </c>
      <c r="P6642">
        <v>8</v>
      </c>
      <c r="Q6642" s="1">
        <v>0.06</v>
      </c>
      <c r="R6642">
        <v>2550.14</v>
      </c>
      <c r="S6642">
        <v>29.7</v>
      </c>
      <c r="T6642">
        <f t="shared" si="103"/>
        <v>20401.12</v>
      </c>
    </row>
    <row r="6643" spans="1:20" x14ac:dyDescent="0.3">
      <c r="A6643">
        <v>6642</v>
      </c>
      <c r="B6643">
        <v>87911</v>
      </c>
      <c r="C6643" t="s">
        <v>1081</v>
      </c>
      <c r="D6643" t="s">
        <v>38</v>
      </c>
      <c r="E6643" t="s">
        <v>39</v>
      </c>
      <c r="F6643" t="s">
        <v>22</v>
      </c>
      <c r="G6643" t="s">
        <v>93</v>
      </c>
      <c r="H6643" t="s">
        <v>61</v>
      </c>
      <c r="I6643" t="s">
        <v>28</v>
      </c>
      <c r="J6643" t="s">
        <v>84</v>
      </c>
      <c r="K6643" t="s">
        <v>129</v>
      </c>
      <c r="L6643" t="s">
        <v>192</v>
      </c>
      <c r="M6643" t="s">
        <v>86</v>
      </c>
      <c r="N6643" s="2">
        <v>40978</v>
      </c>
      <c r="O6643" s="2">
        <v>40979</v>
      </c>
      <c r="P6643">
        <v>13</v>
      </c>
      <c r="Q6643" s="1">
        <v>0</v>
      </c>
      <c r="R6643">
        <v>12.28</v>
      </c>
      <c r="S6643">
        <v>4.8600000000000003</v>
      </c>
      <c r="T6643">
        <f t="shared" si="103"/>
        <v>159.63999999999999</v>
      </c>
    </row>
    <row r="6644" spans="1:20" x14ac:dyDescent="0.3">
      <c r="A6644">
        <v>6643</v>
      </c>
      <c r="B6644">
        <v>91238</v>
      </c>
      <c r="C6644" t="s">
        <v>1856</v>
      </c>
      <c r="D6644" t="s">
        <v>20</v>
      </c>
      <c r="E6644" t="s">
        <v>21</v>
      </c>
      <c r="F6644" t="s">
        <v>47</v>
      </c>
      <c r="G6644" t="s">
        <v>32</v>
      </c>
      <c r="H6644" t="s">
        <v>24</v>
      </c>
      <c r="I6644" t="s">
        <v>28</v>
      </c>
      <c r="J6644" t="s">
        <v>84</v>
      </c>
      <c r="K6644" t="s">
        <v>1107</v>
      </c>
      <c r="L6644" t="s">
        <v>192</v>
      </c>
      <c r="M6644" t="s">
        <v>167</v>
      </c>
      <c r="N6644" s="2">
        <v>41432</v>
      </c>
      <c r="O6644" s="2">
        <v>41433</v>
      </c>
      <c r="P6644">
        <v>4</v>
      </c>
      <c r="Q6644" s="1">
        <v>0.02</v>
      </c>
      <c r="R6644">
        <v>65.989999999999995</v>
      </c>
      <c r="S6644">
        <v>8.99</v>
      </c>
      <c r="T6644">
        <f t="shared" si="103"/>
        <v>263.95999999999998</v>
      </c>
    </row>
    <row r="6645" spans="1:20" x14ac:dyDescent="0.3">
      <c r="A6645">
        <v>6644</v>
      </c>
      <c r="B6645">
        <v>89914</v>
      </c>
      <c r="C6645" t="s">
        <v>2073</v>
      </c>
      <c r="D6645" t="s">
        <v>20</v>
      </c>
      <c r="E6645" t="s">
        <v>21</v>
      </c>
      <c r="F6645" t="s">
        <v>22</v>
      </c>
      <c r="G6645" t="s">
        <v>41</v>
      </c>
      <c r="H6645" t="s">
        <v>33</v>
      </c>
      <c r="I6645" t="s">
        <v>28</v>
      </c>
      <c r="J6645" t="s">
        <v>84</v>
      </c>
      <c r="K6645" t="s">
        <v>1111</v>
      </c>
      <c r="L6645" t="s">
        <v>746</v>
      </c>
      <c r="M6645" t="s">
        <v>294</v>
      </c>
      <c r="N6645" s="2">
        <v>41322</v>
      </c>
      <c r="O6645" s="2">
        <v>41323</v>
      </c>
      <c r="P6645">
        <v>12</v>
      </c>
      <c r="Q6645" s="1">
        <v>0.06</v>
      </c>
      <c r="R6645">
        <v>449.99</v>
      </c>
      <c r="S6645">
        <v>24.49</v>
      </c>
      <c r="T6645">
        <f t="shared" si="103"/>
        <v>5399.88</v>
      </c>
    </row>
    <row r="6646" spans="1:20" x14ac:dyDescent="0.3">
      <c r="A6646">
        <v>6645</v>
      </c>
      <c r="B6646">
        <v>89914</v>
      </c>
      <c r="C6646" t="s">
        <v>2073</v>
      </c>
      <c r="D6646" t="s">
        <v>38</v>
      </c>
      <c r="E6646" t="s">
        <v>21</v>
      </c>
      <c r="F6646" t="s">
        <v>22</v>
      </c>
      <c r="G6646" t="s">
        <v>41</v>
      </c>
      <c r="H6646" t="s">
        <v>33</v>
      </c>
      <c r="I6646" t="s">
        <v>28</v>
      </c>
      <c r="J6646" t="s">
        <v>84</v>
      </c>
      <c r="K6646" t="s">
        <v>198</v>
      </c>
      <c r="L6646" t="s">
        <v>44</v>
      </c>
      <c r="M6646" t="s">
        <v>173</v>
      </c>
      <c r="N6646" s="2">
        <v>41322</v>
      </c>
      <c r="O6646" s="2">
        <v>41323</v>
      </c>
      <c r="P6646">
        <v>1</v>
      </c>
      <c r="Q6646" s="1">
        <v>0.04</v>
      </c>
      <c r="R6646">
        <v>20.99</v>
      </c>
      <c r="S6646">
        <v>0.99</v>
      </c>
      <c r="T6646">
        <f t="shared" si="103"/>
        <v>20.99</v>
      </c>
    </row>
    <row r="6647" spans="1:20" x14ac:dyDescent="0.3">
      <c r="A6647">
        <v>6646</v>
      </c>
      <c r="B6647">
        <v>87716</v>
      </c>
      <c r="C6647" t="s">
        <v>484</v>
      </c>
      <c r="D6647" t="s">
        <v>20</v>
      </c>
      <c r="E6647" t="s">
        <v>21</v>
      </c>
      <c r="F6647" t="s">
        <v>47</v>
      </c>
      <c r="G6647" t="s">
        <v>48</v>
      </c>
      <c r="H6647" t="s">
        <v>203</v>
      </c>
      <c r="I6647" t="s">
        <v>28</v>
      </c>
      <c r="J6647" t="s">
        <v>84</v>
      </c>
      <c r="K6647" t="s">
        <v>204</v>
      </c>
      <c r="L6647" t="s">
        <v>192</v>
      </c>
      <c r="M6647" t="s">
        <v>134</v>
      </c>
      <c r="N6647" s="2">
        <v>41322</v>
      </c>
      <c r="O6647" s="2">
        <v>41324</v>
      </c>
      <c r="P6647">
        <v>10</v>
      </c>
      <c r="Q6647" s="1">
        <v>0</v>
      </c>
      <c r="R6647">
        <v>65.989999999999995</v>
      </c>
      <c r="S6647">
        <v>5.31</v>
      </c>
      <c r="T6647">
        <f t="shared" si="103"/>
        <v>659.9</v>
      </c>
    </row>
    <row r="6648" spans="1:20" x14ac:dyDescent="0.3">
      <c r="A6648">
        <v>6647</v>
      </c>
      <c r="B6648">
        <v>89708</v>
      </c>
      <c r="C6648" t="s">
        <v>1667</v>
      </c>
      <c r="D6648" t="s">
        <v>578</v>
      </c>
      <c r="E6648" t="s">
        <v>187</v>
      </c>
      <c r="F6648" t="s">
        <v>47</v>
      </c>
      <c r="G6648" t="s">
        <v>48</v>
      </c>
      <c r="H6648" t="s">
        <v>219</v>
      </c>
      <c r="I6648" t="s">
        <v>28</v>
      </c>
      <c r="J6648" t="s">
        <v>84</v>
      </c>
      <c r="K6648" t="s">
        <v>43</v>
      </c>
      <c r="L6648" t="s">
        <v>283</v>
      </c>
      <c r="M6648" t="s">
        <v>134</v>
      </c>
      <c r="N6648" s="2">
        <v>40653</v>
      </c>
      <c r="O6648" s="2">
        <v>40655</v>
      </c>
      <c r="P6648">
        <v>1</v>
      </c>
      <c r="Q6648" s="1">
        <v>0.02</v>
      </c>
      <c r="R6648">
        <v>160.97999999999999</v>
      </c>
      <c r="S6648">
        <v>30</v>
      </c>
      <c r="T6648">
        <f t="shared" si="103"/>
        <v>160.97999999999999</v>
      </c>
    </row>
    <row r="6649" spans="1:20" x14ac:dyDescent="0.3">
      <c r="A6649">
        <v>6648</v>
      </c>
      <c r="B6649">
        <v>89713</v>
      </c>
      <c r="C6649" t="s">
        <v>1667</v>
      </c>
      <c r="D6649" t="s">
        <v>20</v>
      </c>
      <c r="E6649" t="s">
        <v>39</v>
      </c>
      <c r="F6649" t="s">
        <v>47</v>
      </c>
      <c r="G6649" t="s">
        <v>48</v>
      </c>
      <c r="H6649" t="s">
        <v>54</v>
      </c>
      <c r="I6649" t="s">
        <v>28</v>
      </c>
      <c r="J6649" t="s">
        <v>84</v>
      </c>
      <c r="K6649" t="s">
        <v>79</v>
      </c>
      <c r="L6649" t="s">
        <v>192</v>
      </c>
      <c r="M6649" t="s">
        <v>156</v>
      </c>
      <c r="N6649" s="2">
        <v>41384</v>
      </c>
      <c r="O6649" s="2">
        <v>41388</v>
      </c>
      <c r="P6649">
        <v>1</v>
      </c>
      <c r="Q6649" s="1">
        <v>0.1</v>
      </c>
      <c r="R6649">
        <v>64.98</v>
      </c>
      <c r="S6649">
        <v>6.88</v>
      </c>
      <c r="T6649">
        <f t="shared" si="103"/>
        <v>64.98</v>
      </c>
    </row>
    <row r="6650" spans="1:20" x14ac:dyDescent="0.3">
      <c r="A6650">
        <v>6649</v>
      </c>
      <c r="B6650">
        <v>89713</v>
      </c>
      <c r="C6650" t="s">
        <v>1667</v>
      </c>
      <c r="D6650" t="s">
        <v>578</v>
      </c>
      <c r="E6650" t="s">
        <v>187</v>
      </c>
      <c r="F6650" t="s">
        <v>47</v>
      </c>
      <c r="G6650" t="s">
        <v>48</v>
      </c>
      <c r="H6650" t="s">
        <v>217</v>
      </c>
      <c r="I6650" t="s">
        <v>28</v>
      </c>
      <c r="J6650" t="s">
        <v>84</v>
      </c>
      <c r="K6650" t="s">
        <v>231</v>
      </c>
      <c r="L6650" t="s">
        <v>330</v>
      </c>
      <c r="M6650" t="s">
        <v>117</v>
      </c>
      <c r="N6650" s="2">
        <v>41384</v>
      </c>
      <c r="O6650" s="2">
        <v>41384</v>
      </c>
      <c r="P6650">
        <v>6</v>
      </c>
      <c r="Q6650" s="1">
        <v>0</v>
      </c>
      <c r="R6650">
        <v>348.21</v>
      </c>
      <c r="S6650">
        <v>40.19</v>
      </c>
      <c r="T6650">
        <f t="shared" si="103"/>
        <v>2089.2599999999998</v>
      </c>
    </row>
    <row r="6651" spans="1:20" x14ac:dyDescent="0.3">
      <c r="A6651">
        <v>6650</v>
      </c>
      <c r="B6651">
        <v>86527</v>
      </c>
      <c r="C6651" t="s">
        <v>493</v>
      </c>
      <c r="D6651" t="s">
        <v>20</v>
      </c>
      <c r="E6651" t="s">
        <v>39</v>
      </c>
      <c r="F6651" t="s">
        <v>22</v>
      </c>
      <c r="G6651" t="s">
        <v>48</v>
      </c>
      <c r="H6651" t="s">
        <v>49</v>
      </c>
      <c r="I6651" t="s">
        <v>28</v>
      </c>
      <c r="J6651" t="s">
        <v>84</v>
      </c>
      <c r="K6651" t="s">
        <v>274</v>
      </c>
      <c r="L6651" t="s">
        <v>44</v>
      </c>
      <c r="M6651" t="s">
        <v>331</v>
      </c>
      <c r="N6651" s="2">
        <v>40187</v>
      </c>
      <c r="O6651" s="2">
        <v>40192</v>
      </c>
      <c r="P6651">
        <v>12</v>
      </c>
      <c r="Q6651" s="1">
        <v>0.1</v>
      </c>
      <c r="R6651">
        <v>2.6</v>
      </c>
      <c r="S6651">
        <v>2.4</v>
      </c>
      <c r="T6651">
        <f t="shared" si="103"/>
        <v>31.200000000000003</v>
      </c>
    </row>
    <row r="6652" spans="1:20" x14ac:dyDescent="0.3">
      <c r="A6652">
        <v>6651</v>
      </c>
      <c r="B6652">
        <v>90074</v>
      </c>
      <c r="C6652" t="s">
        <v>177</v>
      </c>
      <c r="D6652" t="s">
        <v>20</v>
      </c>
      <c r="E6652" t="s">
        <v>39</v>
      </c>
      <c r="F6652" t="s">
        <v>31</v>
      </c>
      <c r="G6652" t="s">
        <v>48</v>
      </c>
      <c r="H6652" t="s">
        <v>61</v>
      </c>
      <c r="I6652" t="s">
        <v>28</v>
      </c>
      <c r="J6652" t="s">
        <v>84</v>
      </c>
      <c r="K6652" t="s">
        <v>71</v>
      </c>
      <c r="L6652" t="s">
        <v>192</v>
      </c>
      <c r="M6652" t="s">
        <v>66</v>
      </c>
      <c r="N6652" s="2">
        <v>41310</v>
      </c>
      <c r="O6652" s="2">
        <v>41312</v>
      </c>
      <c r="P6652">
        <v>12</v>
      </c>
      <c r="Q6652" s="1">
        <v>0</v>
      </c>
      <c r="R6652">
        <v>11.5</v>
      </c>
      <c r="S6652">
        <v>7.19</v>
      </c>
      <c r="T6652">
        <f t="shared" si="103"/>
        <v>138</v>
      </c>
    </row>
    <row r="6653" spans="1:20" x14ac:dyDescent="0.3">
      <c r="A6653">
        <v>6652</v>
      </c>
      <c r="B6653">
        <v>90074</v>
      </c>
      <c r="C6653" t="s">
        <v>177</v>
      </c>
      <c r="D6653" t="s">
        <v>20</v>
      </c>
      <c r="E6653" t="s">
        <v>39</v>
      </c>
      <c r="F6653" t="s">
        <v>31</v>
      </c>
      <c r="G6653" t="s">
        <v>48</v>
      </c>
      <c r="H6653" t="s">
        <v>42</v>
      </c>
      <c r="I6653" t="s">
        <v>28</v>
      </c>
      <c r="J6653" t="s">
        <v>84</v>
      </c>
      <c r="K6653" t="s">
        <v>133</v>
      </c>
      <c r="L6653" t="s">
        <v>44</v>
      </c>
      <c r="M6653" t="s">
        <v>631</v>
      </c>
      <c r="N6653" s="2">
        <v>41310</v>
      </c>
      <c r="O6653" s="2">
        <v>41314</v>
      </c>
      <c r="P6653">
        <v>13</v>
      </c>
      <c r="Q6653" s="1">
        <v>0</v>
      </c>
      <c r="R6653">
        <v>9.68</v>
      </c>
      <c r="S6653">
        <v>2.0299999999999998</v>
      </c>
      <c r="T6653">
        <f t="shared" si="103"/>
        <v>125.84</v>
      </c>
    </row>
    <row r="6654" spans="1:20" x14ac:dyDescent="0.3">
      <c r="A6654">
        <v>6653</v>
      </c>
      <c r="B6654">
        <v>88161</v>
      </c>
      <c r="C6654" t="s">
        <v>732</v>
      </c>
      <c r="D6654" t="s">
        <v>20</v>
      </c>
      <c r="E6654" t="s">
        <v>39</v>
      </c>
      <c r="F6654" t="s">
        <v>31</v>
      </c>
      <c r="G6654" t="s">
        <v>48</v>
      </c>
      <c r="H6654" t="s">
        <v>78</v>
      </c>
      <c r="I6654" t="s">
        <v>28</v>
      </c>
      <c r="J6654" t="s">
        <v>84</v>
      </c>
      <c r="K6654" t="s">
        <v>291</v>
      </c>
      <c r="L6654" t="s">
        <v>192</v>
      </c>
      <c r="M6654" t="s">
        <v>279</v>
      </c>
      <c r="N6654" s="2">
        <v>41309</v>
      </c>
      <c r="O6654" s="2">
        <v>41313</v>
      </c>
      <c r="P6654">
        <v>12</v>
      </c>
      <c r="Q6654" s="1">
        <v>0</v>
      </c>
      <c r="R6654">
        <v>19.98</v>
      </c>
      <c r="S6654">
        <v>5.77</v>
      </c>
      <c r="T6654">
        <f t="shared" si="103"/>
        <v>239.76</v>
      </c>
    </row>
    <row r="6655" spans="1:20" x14ac:dyDescent="0.3">
      <c r="A6655">
        <v>6654</v>
      </c>
      <c r="B6655">
        <v>90793</v>
      </c>
      <c r="C6655" t="s">
        <v>816</v>
      </c>
      <c r="D6655" t="s">
        <v>38</v>
      </c>
      <c r="E6655" t="s">
        <v>21</v>
      </c>
      <c r="F6655" t="s">
        <v>40</v>
      </c>
      <c r="G6655" t="s">
        <v>48</v>
      </c>
      <c r="H6655" t="s">
        <v>24</v>
      </c>
      <c r="I6655" t="s">
        <v>28</v>
      </c>
      <c r="J6655" t="s">
        <v>84</v>
      </c>
      <c r="K6655" t="s">
        <v>409</v>
      </c>
      <c r="L6655" t="s">
        <v>192</v>
      </c>
      <c r="M6655" t="s">
        <v>108</v>
      </c>
      <c r="N6655" s="2">
        <v>41305</v>
      </c>
      <c r="O6655" s="2">
        <v>41310</v>
      </c>
      <c r="P6655">
        <v>13</v>
      </c>
      <c r="Q6655" s="1">
        <v>0.1</v>
      </c>
      <c r="R6655">
        <v>49.99</v>
      </c>
      <c r="S6655">
        <v>19.989999999999998</v>
      </c>
      <c r="T6655">
        <f t="shared" si="103"/>
        <v>649.87</v>
      </c>
    </row>
    <row r="6656" spans="1:20" x14ac:dyDescent="0.3">
      <c r="A6656">
        <v>6655</v>
      </c>
      <c r="B6656">
        <v>86522</v>
      </c>
      <c r="C6656" t="s">
        <v>598</v>
      </c>
      <c r="D6656" t="s">
        <v>38</v>
      </c>
      <c r="E6656" t="s">
        <v>39</v>
      </c>
      <c r="F6656" t="s">
        <v>22</v>
      </c>
      <c r="G6656" t="s">
        <v>93</v>
      </c>
      <c r="H6656" t="s">
        <v>89</v>
      </c>
      <c r="I6656" t="s">
        <v>28</v>
      </c>
      <c r="J6656" t="s">
        <v>84</v>
      </c>
      <c r="K6656" t="s">
        <v>172</v>
      </c>
      <c r="L6656" t="s">
        <v>192</v>
      </c>
      <c r="M6656" t="s">
        <v>444</v>
      </c>
      <c r="N6656" s="2">
        <v>40942</v>
      </c>
      <c r="O6656" s="2">
        <v>40944</v>
      </c>
      <c r="P6656">
        <v>13</v>
      </c>
      <c r="Q6656" s="1">
        <v>0.06</v>
      </c>
      <c r="R6656">
        <v>8.67</v>
      </c>
      <c r="S6656">
        <v>3.5</v>
      </c>
      <c r="T6656">
        <f t="shared" si="103"/>
        <v>112.71</v>
      </c>
    </row>
    <row r="6657" spans="1:20" x14ac:dyDescent="0.3">
      <c r="A6657">
        <v>6656</v>
      </c>
      <c r="B6657">
        <v>91092</v>
      </c>
      <c r="C6657" t="s">
        <v>1083</v>
      </c>
      <c r="D6657" t="s">
        <v>20</v>
      </c>
      <c r="E6657" t="s">
        <v>39</v>
      </c>
      <c r="F6657" t="s">
        <v>22</v>
      </c>
      <c r="G6657" t="s">
        <v>41</v>
      </c>
      <c r="H6657" t="s">
        <v>61</v>
      </c>
      <c r="I6657" t="s">
        <v>28</v>
      </c>
      <c r="J6657" t="s">
        <v>84</v>
      </c>
      <c r="K6657" t="s">
        <v>163</v>
      </c>
      <c r="L6657" t="s">
        <v>706</v>
      </c>
      <c r="M6657" t="s">
        <v>80</v>
      </c>
      <c r="N6657" s="2">
        <v>40810</v>
      </c>
      <c r="O6657" s="2">
        <v>40813</v>
      </c>
      <c r="P6657">
        <v>3</v>
      </c>
      <c r="Q6657" s="1">
        <v>0</v>
      </c>
      <c r="R6657">
        <v>46.89</v>
      </c>
      <c r="S6657">
        <v>5.0999999999999996</v>
      </c>
      <c r="T6657">
        <f t="shared" si="103"/>
        <v>140.67000000000002</v>
      </c>
    </row>
    <row r="6658" spans="1:20" x14ac:dyDescent="0.3">
      <c r="A6658">
        <v>6657</v>
      </c>
      <c r="B6658">
        <v>88894</v>
      </c>
      <c r="C6658" t="s">
        <v>1197</v>
      </c>
      <c r="D6658" t="s">
        <v>578</v>
      </c>
      <c r="E6658" t="s">
        <v>187</v>
      </c>
      <c r="F6658" t="s">
        <v>22</v>
      </c>
      <c r="G6658" t="s">
        <v>48</v>
      </c>
      <c r="H6658" t="s">
        <v>217</v>
      </c>
      <c r="I6658" t="s">
        <v>28</v>
      </c>
      <c r="J6658" t="s">
        <v>84</v>
      </c>
      <c r="K6658" t="s">
        <v>291</v>
      </c>
      <c r="L6658" t="s">
        <v>330</v>
      </c>
      <c r="M6658" t="s">
        <v>173</v>
      </c>
      <c r="N6658" s="2">
        <v>41314</v>
      </c>
      <c r="O6658" s="2">
        <v>41321</v>
      </c>
      <c r="P6658">
        <v>11</v>
      </c>
      <c r="Q6658" s="1">
        <v>0.01</v>
      </c>
      <c r="R6658">
        <v>240.98</v>
      </c>
      <c r="S6658">
        <v>60.2</v>
      </c>
      <c r="T6658">
        <f t="shared" si="103"/>
        <v>2650.7799999999997</v>
      </c>
    </row>
    <row r="6659" spans="1:20" x14ac:dyDescent="0.3">
      <c r="A6659">
        <v>6658</v>
      </c>
      <c r="B6659">
        <v>87380</v>
      </c>
      <c r="C6659" t="s">
        <v>1756</v>
      </c>
      <c r="D6659" t="s">
        <v>20</v>
      </c>
      <c r="E6659" t="s">
        <v>39</v>
      </c>
      <c r="F6659" t="s">
        <v>22</v>
      </c>
      <c r="G6659" t="s">
        <v>48</v>
      </c>
      <c r="H6659" t="s">
        <v>78</v>
      </c>
      <c r="I6659" t="s">
        <v>28</v>
      </c>
      <c r="J6659" t="s">
        <v>84</v>
      </c>
      <c r="K6659" t="s">
        <v>248</v>
      </c>
      <c r="L6659" t="s">
        <v>192</v>
      </c>
      <c r="M6659" t="s">
        <v>294</v>
      </c>
      <c r="N6659" s="2">
        <v>41396</v>
      </c>
      <c r="O6659" s="2">
        <v>41396</v>
      </c>
      <c r="P6659">
        <v>8</v>
      </c>
      <c r="Q6659" s="1">
        <v>0.06</v>
      </c>
      <c r="R6659">
        <v>9.06</v>
      </c>
      <c r="S6659">
        <v>9.86</v>
      </c>
      <c r="T6659">
        <f t="shared" ref="T6659:T6722" si="104">R6659*P6659</f>
        <v>72.48</v>
      </c>
    </row>
    <row r="6660" spans="1:20" x14ac:dyDescent="0.3">
      <c r="A6660">
        <v>6659</v>
      </c>
      <c r="B6660">
        <v>90467</v>
      </c>
      <c r="C6660" t="s">
        <v>1393</v>
      </c>
      <c r="D6660" t="s">
        <v>578</v>
      </c>
      <c r="E6660" t="s">
        <v>187</v>
      </c>
      <c r="F6660" t="s">
        <v>47</v>
      </c>
      <c r="G6660" t="s">
        <v>48</v>
      </c>
      <c r="H6660" t="s">
        <v>225</v>
      </c>
      <c r="I6660" t="s">
        <v>28</v>
      </c>
      <c r="J6660" t="s">
        <v>84</v>
      </c>
      <c r="K6660" t="s">
        <v>82</v>
      </c>
      <c r="L6660" t="s">
        <v>283</v>
      </c>
      <c r="M6660" t="s">
        <v>51</v>
      </c>
      <c r="N6660" s="2">
        <v>41328</v>
      </c>
      <c r="O6660" s="2">
        <v>41334</v>
      </c>
      <c r="P6660">
        <v>7</v>
      </c>
      <c r="Q6660" s="1">
        <v>0.04</v>
      </c>
      <c r="R6660">
        <v>50.98</v>
      </c>
      <c r="S6660">
        <v>14.19</v>
      </c>
      <c r="T6660">
        <f t="shared" si="104"/>
        <v>356.85999999999996</v>
      </c>
    </row>
    <row r="6661" spans="1:20" x14ac:dyDescent="0.3">
      <c r="A6661">
        <v>6660</v>
      </c>
      <c r="B6661">
        <v>90467</v>
      </c>
      <c r="C6661" t="s">
        <v>1393</v>
      </c>
      <c r="D6661" t="s">
        <v>578</v>
      </c>
      <c r="E6661" t="s">
        <v>187</v>
      </c>
      <c r="F6661" t="s">
        <v>47</v>
      </c>
      <c r="G6661" t="s">
        <v>48</v>
      </c>
      <c r="H6661" t="s">
        <v>217</v>
      </c>
      <c r="I6661" t="s">
        <v>28</v>
      </c>
      <c r="J6661" t="s">
        <v>84</v>
      </c>
      <c r="K6661" t="s">
        <v>291</v>
      </c>
      <c r="L6661" t="s">
        <v>330</v>
      </c>
      <c r="M6661" t="s">
        <v>134</v>
      </c>
      <c r="N6661" s="2">
        <v>41328</v>
      </c>
      <c r="O6661" s="2">
        <v>41334</v>
      </c>
      <c r="P6661">
        <v>9</v>
      </c>
      <c r="Q6661" s="1">
        <v>0.04</v>
      </c>
      <c r="R6661">
        <v>124.49</v>
      </c>
      <c r="S6661">
        <v>51.94</v>
      </c>
      <c r="T6661">
        <f t="shared" si="104"/>
        <v>1120.4099999999999</v>
      </c>
    </row>
    <row r="6662" spans="1:20" x14ac:dyDescent="0.3">
      <c r="A6662">
        <v>6661</v>
      </c>
      <c r="B6662">
        <v>90467</v>
      </c>
      <c r="C6662" t="s">
        <v>2013</v>
      </c>
      <c r="D6662" t="s">
        <v>20</v>
      </c>
      <c r="E6662" t="s">
        <v>39</v>
      </c>
      <c r="F6662" t="s">
        <v>47</v>
      </c>
      <c r="G6662" t="s">
        <v>48</v>
      </c>
      <c r="H6662" t="s">
        <v>42</v>
      </c>
      <c r="I6662" t="s">
        <v>28</v>
      </c>
      <c r="J6662" t="s">
        <v>84</v>
      </c>
      <c r="K6662" t="s">
        <v>221</v>
      </c>
      <c r="L6662" t="s">
        <v>192</v>
      </c>
      <c r="M6662" t="s">
        <v>167</v>
      </c>
      <c r="N6662" s="2">
        <v>41328</v>
      </c>
      <c r="O6662" s="2">
        <v>41336</v>
      </c>
      <c r="P6662">
        <v>4</v>
      </c>
      <c r="Q6662" s="1">
        <v>0.09</v>
      </c>
      <c r="R6662">
        <v>22.38</v>
      </c>
      <c r="S6662">
        <v>15.1</v>
      </c>
      <c r="T6662">
        <f t="shared" si="104"/>
        <v>89.52</v>
      </c>
    </row>
    <row r="6663" spans="1:20" x14ac:dyDescent="0.3">
      <c r="A6663">
        <v>6662</v>
      </c>
      <c r="B6663">
        <v>88917</v>
      </c>
      <c r="C6663" t="s">
        <v>859</v>
      </c>
      <c r="D6663" t="s">
        <v>20</v>
      </c>
      <c r="E6663" t="s">
        <v>39</v>
      </c>
      <c r="F6663" t="s">
        <v>31</v>
      </c>
      <c r="G6663" t="s">
        <v>48</v>
      </c>
      <c r="H6663" t="s">
        <v>94</v>
      </c>
      <c r="I6663" t="s">
        <v>28</v>
      </c>
      <c r="J6663" t="s">
        <v>84</v>
      </c>
      <c r="K6663" t="s">
        <v>119</v>
      </c>
      <c r="L6663" t="s">
        <v>192</v>
      </c>
      <c r="M6663" t="s">
        <v>146</v>
      </c>
      <c r="N6663" s="2">
        <v>41191</v>
      </c>
      <c r="O6663" s="2">
        <v>41198</v>
      </c>
      <c r="P6663">
        <v>5</v>
      </c>
      <c r="Q6663" s="1">
        <v>0.1</v>
      </c>
      <c r="R6663">
        <v>10.89</v>
      </c>
      <c r="S6663">
        <v>4.5</v>
      </c>
      <c r="T6663">
        <f t="shared" si="104"/>
        <v>54.45</v>
      </c>
    </row>
    <row r="6664" spans="1:20" x14ac:dyDescent="0.3">
      <c r="A6664">
        <v>6663</v>
      </c>
      <c r="B6664">
        <v>88917</v>
      </c>
      <c r="C6664" t="s">
        <v>859</v>
      </c>
      <c r="D6664" t="s">
        <v>20</v>
      </c>
      <c r="E6664" t="s">
        <v>21</v>
      </c>
      <c r="F6664" t="s">
        <v>31</v>
      </c>
      <c r="G6664" t="s">
        <v>48</v>
      </c>
      <c r="H6664" t="s">
        <v>203</v>
      </c>
      <c r="I6664" t="s">
        <v>28</v>
      </c>
      <c r="J6664" t="s">
        <v>84</v>
      </c>
      <c r="K6664" t="s">
        <v>204</v>
      </c>
      <c r="L6664" t="s">
        <v>26</v>
      </c>
      <c r="M6664" t="s">
        <v>146</v>
      </c>
      <c r="N6664" s="2">
        <v>41191</v>
      </c>
      <c r="O6664" s="2">
        <v>41195</v>
      </c>
      <c r="P6664">
        <v>21</v>
      </c>
      <c r="Q6664" s="1">
        <v>0.01</v>
      </c>
      <c r="R6664">
        <v>31.78</v>
      </c>
      <c r="S6664">
        <v>1.99</v>
      </c>
      <c r="T6664">
        <f t="shared" si="104"/>
        <v>667.38</v>
      </c>
    </row>
    <row r="6665" spans="1:20" x14ac:dyDescent="0.3">
      <c r="A6665">
        <v>6664</v>
      </c>
      <c r="B6665">
        <v>88917</v>
      </c>
      <c r="C6665" t="s">
        <v>859</v>
      </c>
      <c r="D6665" t="s">
        <v>20</v>
      </c>
      <c r="E6665" t="s">
        <v>39</v>
      </c>
      <c r="F6665" t="s">
        <v>31</v>
      </c>
      <c r="G6665" t="s">
        <v>48</v>
      </c>
      <c r="H6665" t="s">
        <v>42</v>
      </c>
      <c r="I6665" t="s">
        <v>28</v>
      </c>
      <c r="J6665" t="s">
        <v>84</v>
      </c>
      <c r="K6665" t="s">
        <v>158</v>
      </c>
      <c r="L6665" t="s">
        <v>192</v>
      </c>
      <c r="M6665" t="s">
        <v>139</v>
      </c>
      <c r="N6665" s="2">
        <v>41191</v>
      </c>
      <c r="O6665" s="2">
        <v>41196</v>
      </c>
      <c r="P6665">
        <v>1</v>
      </c>
      <c r="Q6665" s="1">
        <v>0</v>
      </c>
      <c r="R6665">
        <v>4.9800000000000004</v>
      </c>
      <c r="S6665">
        <v>4.72</v>
      </c>
      <c r="T6665">
        <f t="shared" si="104"/>
        <v>4.9800000000000004</v>
      </c>
    </row>
    <row r="6666" spans="1:20" x14ac:dyDescent="0.3">
      <c r="A6666">
        <v>6665</v>
      </c>
      <c r="B6666">
        <v>87861</v>
      </c>
      <c r="C6666" t="s">
        <v>2040</v>
      </c>
      <c r="D6666" t="s">
        <v>20</v>
      </c>
      <c r="E6666" t="s">
        <v>187</v>
      </c>
      <c r="F6666" t="s">
        <v>47</v>
      </c>
      <c r="G6666" t="s">
        <v>23</v>
      </c>
      <c r="H6666" t="s">
        <v>188</v>
      </c>
      <c r="I6666" t="s">
        <v>28</v>
      </c>
      <c r="J6666" t="s">
        <v>84</v>
      </c>
      <c r="K6666" t="s">
        <v>226</v>
      </c>
      <c r="L6666" t="s">
        <v>192</v>
      </c>
      <c r="M6666" t="s">
        <v>51</v>
      </c>
      <c r="N6666" s="2">
        <v>41562</v>
      </c>
      <c r="O6666" s="2">
        <v>41563</v>
      </c>
      <c r="P6666">
        <v>12</v>
      </c>
      <c r="Q6666" s="1">
        <v>0.1</v>
      </c>
      <c r="R6666">
        <v>63.94</v>
      </c>
      <c r="S6666">
        <v>14.48</v>
      </c>
      <c r="T6666">
        <f t="shared" si="104"/>
        <v>767.28</v>
      </c>
    </row>
    <row r="6667" spans="1:20" x14ac:dyDescent="0.3">
      <c r="A6667">
        <v>6666</v>
      </c>
      <c r="B6667">
        <v>86036</v>
      </c>
      <c r="C6667" t="s">
        <v>1730</v>
      </c>
      <c r="D6667" t="s">
        <v>20</v>
      </c>
      <c r="E6667" t="s">
        <v>39</v>
      </c>
      <c r="F6667" t="s">
        <v>40</v>
      </c>
      <c r="G6667" t="s">
        <v>23</v>
      </c>
      <c r="H6667" t="s">
        <v>54</v>
      </c>
      <c r="I6667" t="s">
        <v>28</v>
      </c>
      <c r="J6667" t="s">
        <v>84</v>
      </c>
      <c r="K6667" t="s">
        <v>231</v>
      </c>
      <c r="L6667" t="s">
        <v>192</v>
      </c>
      <c r="M6667" t="s">
        <v>469</v>
      </c>
      <c r="N6667" s="2">
        <v>41298</v>
      </c>
      <c r="O6667" s="2">
        <v>41300</v>
      </c>
      <c r="P6667">
        <v>8</v>
      </c>
      <c r="Q6667" s="1">
        <v>0.03</v>
      </c>
      <c r="R6667">
        <v>55.98</v>
      </c>
      <c r="S6667">
        <v>5.15</v>
      </c>
      <c r="T6667">
        <f t="shared" si="104"/>
        <v>447.84</v>
      </c>
    </row>
    <row r="6668" spans="1:20" x14ac:dyDescent="0.3">
      <c r="A6668">
        <v>6667</v>
      </c>
      <c r="B6668">
        <v>89346</v>
      </c>
      <c r="C6668" t="s">
        <v>629</v>
      </c>
      <c r="D6668" t="s">
        <v>20</v>
      </c>
      <c r="E6668" t="s">
        <v>187</v>
      </c>
      <c r="F6668" t="s">
        <v>31</v>
      </c>
      <c r="G6668" t="s">
        <v>32</v>
      </c>
      <c r="H6668" t="s">
        <v>217</v>
      </c>
      <c r="I6668" t="s">
        <v>28</v>
      </c>
      <c r="J6668" t="s">
        <v>84</v>
      </c>
      <c r="K6668" t="s">
        <v>291</v>
      </c>
      <c r="L6668" t="s">
        <v>192</v>
      </c>
      <c r="M6668" t="s">
        <v>63</v>
      </c>
      <c r="N6668" s="2">
        <v>40643</v>
      </c>
      <c r="O6668" s="2">
        <v>40645</v>
      </c>
      <c r="P6668">
        <v>2</v>
      </c>
      <c r="Q6668" s="1">
        <v>0.04</v>
      </c>
      <c r="R6668">
        <v>22.98</v>
      </c>
      <c r="S6668">
        <v>7.58</v>
      </c>
      <c r="T6668">
        <f t="shared" si="104"/>
        <v>45.96</v>
      </c>
    </row>
    <row r="6669" spans="1:20" x14ac:dyDescent="0.3">
      <c r="A6669">
        <v>6668</v>
      </c>
      <c r="B6669">
        <v>88025</v>
      </c>
      <c r="C6669" t="s">
        <v>1336</v>
      </c>
      <c r="D6669" t="s">
        <v>20</v>
      </c>
      <c r="E6669" t="s">
        <v>39</v>
      </c>
      <c r="F6669" t="s">
        <v>40</v>
      </c>
      <c r="G6669" t="s">
        <v>41</v>
      </c>
      <c r="H6669" t="s">
        <v>78</v>
      </c>
      <c r="I6669" t="s">
        <v>28</v>
      </c>
      <c r="J6669" t="s">
        <v>84</v>
      </c>
      <c r="K6669" t="s">
        <v>291</v>
      </c>
      <c r="L6669" t="s">
        <v>192</v>
      </c>
      <c r="M6669" t="s">
        <v>125</v>
      </c>
      <c r="N6669" s="2">
        <v>40970</v>
      </c>
      <c r="O6669" s="2">
        <v>40973</v>
      </c>
      <c r="P6669">
        <v>14</v>
      </c>
      <c r="Q6669" s="1">
        <v>7.0000000000000007E-2</v>
      </c>
      <c r="R6669">
        <v>8.6199999999999992</v>
      </c>
      <c r="S6669">
        <v>4.5</v>
      </c>
      <c r="T6669">
        <f t="shared" si="104"/>
        <v>120.67999999999999</v>
      </c>
    </row>
    <row r="6670" spans="1:20" x14ac:dyDescent="0.3">
      <c r="A6670">
        <v>6669</v>
      </c>
      <c r="B6670">
        <v>86009</v>
      </c>
      <c r="C6670" t="s">
        <v>126</v>
      </c>
      <c r="D6670" t="s">
        <v>38</v>
      </c>
      <c r="E6670" t="s">
        <v>21</v>
      </c>
      <c r="F6670" t="s">
        <v>22</v>
      </c>
      <c r="G6670" t="s">
        <v>41</v>
      </c>
      <c r="H6670" t="s">
        <v>206</v>
      </c>
      <c r="I6670" t="s">
        <v>28</v>
      </c>
      <c r="J6670" t="s">
        <v>84</v>
      </c>
      <c r="K6670" t="s">
        <v>198</v>
      </c>
      <c r="L6670" t="s">
        <v>192</v>
      </c>
      <c r="M6670" t="s">
        <v>123</v>
      </c>
      <c r="N6670" s="2">
        <v>41519</v>
      </c>
      <c r="O6670" s="2">
        <v>41519</v>
      </c>
      <c r="P6670">
        <v>18</v>
      </c>
      <c r="Q6670" s="1">
        <v>7.0000000000000007E-2</v>
      </c>
      <c r="R6670">
        <v>115.99</v>
      </c>
      <c r="S6670">
        <v>2.5</v>
      </c>
      <c r="T6670">
        <f t="shared" si="104"/>
        <v>2087.8199999999997</v>
      </c>
    </row>
    <row r="6671" spans="1:20" x14ac:dyDescent="0.3">
      <c r="A6671">
        <v>6670</v>
      </c>
      <c r="B6671">
        <v>87061</v>
      </c>
      <c r="C6671" t="s">
        <v>1862</v>
      </c>
      <c r="D6671" t="s">
        <v>578</v>
      </c>
      <c r="E6671" t="s">
        <v>187</v>
      </c>
      <c r="F6671" t="s">
        <v>40</v>
      </c>
      <c r="G6671" t="s">
        <v>93</v>
      </c>
      <c r="H6671" t="s">
        <v>188</v>
      </c>
      <c r="I6671" t="s">
        <v>28</v>
      </c>
      <c r="J6671" t="s">
        <v>84</v>
      </c>
      <c r="K6671" t="s">
        <v>228</v>
      </c>
      <c r="L6671" t="s">
        <v>283</v>
      </c>
      <c r="M6671" t="s">
        <v>75</v>
      </c>
      <c r="N6671" s="2">
        <v>40822</v>
      </c>
      <c r="O6671" s="2">
        <v>40823</v>
      </c>
      <c r="P6671">
        <v>14</v>
      </c>
      <c r="Q6671" s="1">
        <v>0.1</v>
      </c>
      <c r="R6671">
        <v>160.97999999999999</v>
      </c>
      <c r="S6671">
        <v>30</v>
      </c>
      <c r="T6671">
        <f t="shared" si="104"/>
        <v>2253.7199999999998</v>
      </c>
    </row>
    <row r="6672" spans="1:20" x14ac:dyDescent="0.3">
      <c r="A6672">
        <v>6671</v>
      </c>
      <c r="B6672">
        <v>87061</v>
      </c>
      <c r="C6672" t="s">
        <v>1862</v>
      </c>
      <c r="D6672" t="s">
        <v>578</v>
      </c>
      <c r="E6672" t="s">
        <v>21</v>
      </c>
      <c r="F6672" t="s">
        <v>40</v>
      </c>
      <c r="G6672" t="s">
        <v>93</v>
      </c>
      <c r="H6672" t="s">
        <v>206</v>
      </c>
      <c r="I6672" t="s">
        <v>28</v>
      </c>
      <c r="J6672" t="s">
        <v>84</v>
      </c>
      <c r="K6672" t="s">
        <v>198</v>
      </c>
      <c r="L6672" t="s">
        <v>330</v>
      </c>
      <c r="M6672" t="s">
        <v>125</v>
      </c>
      <c r="N6672" s="2">
        <v>40822</v>
      </c>
      <c r="O6672" s="2">
        <v>40824</v>
      </c>
      <c r="P6672">
        <v>7</v>
      </c>
      <c r="Q6672" s="1">
        <v>0</v>
      </c>
      <c r="R6672">
        <v>119.99</v>
      </c>
      <c r="S6672">
        <v>56.14</v>
      </c>
      <c r="T6672">
        <f t="shared" si="104"/>
        <v>839.93</v>
      </c>
    </row>
    <row r="6673" spans="1:20" x14ac:dyDescent="0.3">
      <c r="A6673">
        <v>6672</v>
      </c>
      <c r="B6673">
        <v>87061</v>
      </c>
      <c r="C6673" t="s">
        <v>1862</v>
      </c>
      <c r="D6673" t="s">
        <v>20</v>
      </c>
      <c r="E6673" t="s">
        <v>21</v>
      </c>
      <c r="F6673" t="s">
        <v>40</v>
      </c>
      <c r="G6673" t="s">
        <v>93</v>
      </c>
      <c r="H6673" t="s">
        <v>24</v>
      </c>
      <c r="I6673" t="s">
        <v>28</v>
      </c>
      <c r="J6673" t="s">
        <v>84</v>
      </c>
      <c r="K6673" t="s">
        <v>1111</v>
      </c>
      <c r="L6673" t="s">
        <v>192</v>
      </c>
      <c r="M6673" t="s">
        <v>370</v>
      </c>
      <c r="N6673" s="2">
        <v>40822</v>
      </c>
      <c r="O6673" s="2">
        <v>40824</v>
      </c>
      <c r="P6673">
        <v>15</v>
      </c>
      <c r="Q6673" s="1">
        <v>0.02</v>
      </c>
      <c r="R6673">
        <v>35.99</v>
      </c>
      <c r="S6673">
        <v>5</v>
      </c>
      <c r="T6673">
        <f t="shared" si="104"/>
        <v>539.85</v>
      </c>
    </row>
    <row r="6674" spans="1:20" x14ac:dyDescent="0.3">
      <c r="A6674">
        <v>6673</v>
      </c>
      <c r="B6674">
        <v>87634</v>
      </c>
      <c r="C6674" t="s">
        <v>2184</v>
      </c>
      <c r="D6674" t="s">
        <v>38</v>
      </c>
      <c r="E6674" t="s">
        <v>187</v>
      </c>
      <c r="F6674" t="s">
        <v>31</v>
      </c>
      <c r="G6674" t="s">
        <v>48</v>
      </c>
      <c r="H6674" t="s">
        <v>217</v>
      </c>
      <c r="I6674" t="s">
        <v>28</v>
      </c>
      <c r="J6674" t="s">
        <v>52</v>
      </c>
      <c r="K6674" t="s">
        <v>189</v>
      </c>
      <c r="L6674" t="s">
        <v>192</v>
      </c>
      <c r="M6674" t="s">
        <v>91</v>
      </c>
      <c r="N6674" s="2">
        <v>40359</v>
      </c>
      <c r="O6674" s="2">
        <v>40366</v>
      </c>
      <c r="P6674">
        <v>5</v>
      </c>
      <c r="Q6674" s="1">
        <v>0.05</v>
      </c>
      <c r="R6674">
        <v>63.94</v>
      </c>
      <c r="S6674">
        <v>14.48</v>
      </c>
      <c r="T6674">
        <f t="shared" si="104"/>
        <v>319.7</v>
      </c>
    </row>
    <row r="6675" spans="1:20" x14ac:dyDescent="0.3">
      <c r="A6675">
        <v>6674</v>
      </c>
      <c r="B6675">
        <v>86159</v>
      </c>
      <c r="C6675" t="s">
        <v>2001</v>
      </c>
      <c r="D6675" t="s">
        <v>20</v>
      </c>
      <c r="E6675" t="s">
        <v>39</v>
      </c>
      <c r="F6675" t="s">
        <v>40</v>
      </c>
      <c r="G6675" t="s">
        <v>48</v>
      </c>
      <c r="H6675" t="s">
        <v>78</v>
      </c>
      <c r="I6675" t="s">
        <v>28</v>
      </c>
      <c r="J6675" t="s">
        <v>52</v>
      </c>
      <c r="K6675" t="s">
        <v>170</v>
      </c>
      <c r="L6675" t="s">
        <v>192</v>
      </c>
      <c r="M6675" t="s">
        <v>99</v>
      </c>
      <c r="N6675" s="2">
        <v>40917</v>
      </c>
      <c r="O6675" s="2">
        <v>40924</v>
      </c>
      <c r="P6675">
        <v>14</v>
      </c>
      <c r="Q6675" s="1">
        <v>0.06</v>
      </c>
      <c r="R6675">
        <v>16.739999999999998</v>
      </c>
      <c r="S6675">
        <v>5.08</v>
      </c>
      <c r="T6675">
        <f t="shared" si="104"/>
        <v>234.35999999999999</v>
      </c>
    </row>
    <row r="6676" spans="1:20" x14ac:dyDescent="0.3">
      <c r="A6676">
        <v>6675</v>
      </c>
      <c r="B6676">
        <v>86159</v>
      </c>
      <c r="C6676" t="s">
        <v>2001</v>
      </c>
      <c r="D6676" t="s">
        <v>578</v>
      </c>
      <c r="E6676" t="s">
        <v>187</v>
      </c>
      <c r="F6676" t="s">
        <v>40</v>
      </c>
      <c r="G6676" t="s">
        <v>48</v>
      </c>
      <c r="H6676" t="s">
        <v>188</v>
      </c>
      <c r="I6676" t="s">
        <v>28</v>
      </c>
      <c r="J6676" t="s">
        <v>52</v>
      </c>
      <c r="K6676" t="s">
        <v>145</v>
      </c>
      <c r="L6676" t="s">
        <v>283</v>
      </c>
      <c r="M6676" t="s">
        <v>99</v>
      </c>
      <c r="N6676" s="2">
        <v>40917</v>
      </c>
      <c r="O6676" s="2">
        <v>40919</v>
      </c>
      <c r="P6676">
        <v>13</v>
      </c>
      <c r="Q6676" s="1">
        <v>0.05</v>
      </c>
      <c r="R6676">
        <v>122.99</v>
      </c>
      <c r="S6676">
        <v>70.2</v>
      </c>
      <c r="T6676">
        <f t="shared" si="104"/>
        <v>1598.87</v>
      </c>
    </row>
    <row r="6677" spans="1:20" x14ac:dyDescent="0.3">
      <c r="A6677">
        <v>6676</v>
      </c>
      <c r="B6677">
        <v>91128</v>
      </c>
      <c r="C6677" t="s">
        <v>2118</v>
      </c>
      <c r="D6677" t="s">
        <v>20</v>
      </c>
      <c r="E6677" t="s">
        <v>187</v>
      </c>
      <c r="F6677" t="s">
        <v>22</v>
      </c>
      <c r="G6677" t="s">
        <v>32</v>
      </c>
      <c r="H6677" t="s">
        <v>225</v>
      </c>
      <c r="I6677" t="s">
        <v>28</v>
      </c>
      <c r="J6677" t="s">
        <v>52</v>
      </c>
      <c r="K6677" t="s">
        <v>116</v>
      </c>
      <c r="L6677" t="s">
        <v>746</v>
      </c>
      <c r="M6677" t="s">
        <v>80</v>
      </c>
      <c r="N6677" s="2">
        <v>40776</v>
      </c>
      <c r="O6677" s="2">
        <v>40777</v>
      </c>
      <c r="P6677">
        <v>11</v>
      </c>
      <c r="Q6677" s="1">
        <v>0.06</v>
      </c>
      <c r="R6677">
        <v>140.81</v>
      </c>
      <c r="S6677">
        <v>24.49</v>
      </c>
      <c r="T6677">
        <f t="shared" si="104"/>
        <v>1548.91</v>
      </c>
    </row>
    <row r="6678" spans="1:20" x14ac:dyDescent="0.3">
      <c r="A6678">
        <v>6677</v>
      </c>
      <c r="B6678">
        <v>89609</v>
      </c>
      <c r="C6678" t="s">
        <v>556</v>
      </c>
      <c r="D6678" t="s">
        <v>20</v>
      </c>
      <c r="E6678" t="s">
        <v>39</v>
      </c>
      <c r="F6678" t="s">
        <v>22</v>
      </c>
      <c r="G6678" t="s">
        <v>32</v>
      </c>
      <c r="H6678" t="s">
        <v>61</v>
      </c>
      <c r="I6678" t="s">
        <v>28</v>
      </c>
      <c r="J6678" t="s">
        <v>52</v>
      </c>
      <c r="K6678" t="s">
        <v>181</v>
      </c>
      <c r="L6678" t="s">
        <v>192</v>
      </c>
      <c r="M6678" t="s">
        <v>398</v>
      </c>
      <c r="N6678" s="2">
        <v>40277</v>
      </c>
      <c r="O6678" s="2">
        <v>40279</v>
      </c>
      <c r="P6678">
        <v>8</v>
      </c>
      <c r="Q6678" s="1">
        <v>0.05</v>
      </c>
      <c r="R6678">
        <v>14.81</v>
      </c>
      <c r="S6678">
        <v>13.32</v>
      </c>
      <c r="T6678">
        <f t="shared" si="104"/>
        <v>118.48</v>
      </c>
    </row>
    <row r="6679" spans="1:20" x14ac:dyDescent="0.3">
      <c r="A6679">
        <v>6678</v>
      </c>
      <c r="B6679">
        <v>89609</v>
      </c>
      <c r="C6679" t="s">
        <v>556</v>
      </c>
      <c r="D6679" t="s">
        <v>20</v>
      </c>
      <c r="E6679" t="s">
        <v>39</v>
      </c>
      <c r="F6679" t="s">
        <v>22</v>
      </c>
      <c r="G6679" t="s">
        <v>32</v>
      </c>
      <c r="H6679" t="s">
        <v>54</v>
      </c>
      <c r="I6679" t="s">
        <v>28</v>
      </c>
      <c r="J6679" t="s">
        <v>52</v>
      </c>
      <c r="K6679" t="s">
        <v>68</v>
      </c>
      <c r="L6679" t="s">
        <v>44</v>
      </c>
      <c r="M6679" t="s">
        <v>123</v>
      </c>
      <c r="N6679" s="2">
        <v>40277</v>
      </c>
      <c r="O6679" s="2">
        <v>40278</v>
      </c>
      <c r="P6679">
        <v>7</v>
      </c>
      <c r="Q6679" s="1">
        <v>0.08</v>
      </c>
      <c r="R6679">
        <v>2.78</v>
      </c>
      <c r="S6679">
        <v>1.25</v>
      </c>
      <c r="T6679">
        <f t="shared" si="104"/>
        <v>19.459999999999997</v>
      </c>
    </row>
    <row r="6680" spans="1:20" x14ac:dyDescent="0.3">
      <c r="A6680">
        <v>6679</v>
      </c>
      <c r="B6680">
        <v>86990</v>
      </c>
      <c r="C6680" t="s">
        <v>1237</v>
      </c>
      <c r="D6680" t="s">
        <v>38</v>
      </c>
      <c r="E6680" t="s">
        <v>21</v>
      </c>
      <c r="F6680" t="s">
        <v>31</v>
      </c>
      <c r="G6680" t="s">
        <v>93</v>
      </c>
      <c r="H6680" t="s">
        <v>206</v>
      </c>
      <c r="I6680" t="s">
        <v>28</v>
      </c>
      <c r="J6680" t="s">
        <v>52</v>
      </c>
      <c r="K6680" t="s">
        <v>208</v>
      </c>
      <c r="L6680" t="s">
        <v>26</v>
      </c>
      <c r="M6680" t="s">
        <v>35</v>
      </c>
      <c r="N6680" s="2">
        <v>40828</v>
      </c>
      <c r="O6680" s="2">
        <v>40829</v>
      </c>
      <c r="P6680">
        <v>2</v>
      </c>
      <c r="Q6680" s="1">
        <v>0.08</v>
      </c>
      <c r="R6680">
        <v>4.9800000000000004</v>
      </c>
      <c r="S6680">
        <v>4.32</v>
      </c>
      <c r="T6680">
        <f t="shared" si="104"/>
        <v>9.9600000000000009</v>
      </c>
    </row>
    <row r="6681" spans="1:20" x14ac:dyDescent="0.3">
      <c r="A6681">
        <v>6680</v>
      </c>
      <c r="B6681">
        <v>89519</v>
      </c>
      <c r="C6681" t="s">
        <v>688</v>
      </c>
      <c r="D6681" t="s">
        <v>38</v>
      </c>
      <c r="E6681" t="s">
        <v>39</v>
      </c>
      <c r="F6681" t="s">
        <v>22</v>
      </c>
      <c r="G6681" t="s">
        <v>23</v>
      </c>
      <c r="H6681" t="s">
        <v>94</v>
      </c>
      <c r="I6681" t="s">
        <v>28</v>
      </c>
      <c r="J6681" t="s">
        <v>52</v>
      </c>
      <c r="K6681" t="s">
        <v>154</v>
      </c>
      <c r="L6681" t="s">
        <v>192</v>
      </c>
      <c r="M6681" t="s">
        <v>246</v>
      </c>
      <c r="N6681" s="2">
        <v>41582</v>
      </c>
      <c r="O6681" s="2">
        <v>41584</v>
      </c>
      <c r="P6681">
        <v>32</v>
      </c>
      <c r="Q6681" s="1">
        <v>0.03</v>
      </c>
      <c r="R6681">
        <v>9.06</v>
      </c>
      <c r="S6681">
        <v>9.86</v>
      </c>
      <c r="T6681">
        <f t="shared" si="104"/>
        <v>289.92</v>
      </c>
    </row>
    <row r="6682" spans="1:20" x14ac:dyDescent="0.3">
      <c r="A6682">
        <v>6681</v>
      </c>
      <c r="B6682">
        <v>89519</v>
      </c>
      <c r="C6682" t="s">
        <v>688</v>
      </c>
      <c r="D6682" t="s">
        <v>20</v>
      </c>
      <c r="E6682" t="s">
        <v>39</v>
      </c>
      <c r="F6682" t="s">
        <v>22</v>
      </c>
      <c r="G6682" t="s">
        <v>23</v>
      </c>
      <c r="H6682" t="s">
        <v>89</v>
      </c>
      <c r="I6682" t="s">
        <v>28</v>
      </c>
      <c r="J6682" t="s">
        <v>52</v>
      </c>
      <c r="K6682" t="s">
        <v>154</v>
      </c>
      <c r="L6682" t="s">
        <v>44</v>
      </c>
      <c r="M6682" t="s">
        <v>27</v>
      </c>
      <c r="N6682" s="2">
        <v>41582</v>
      </c>
      <c r="O6682" s="2">
        <v>41584</v>
      </c>
      <c r="P6682">
        <v>23</v>
      </c>
      <c r="Q6682" s="1">
        <v>0.05</v>
      </c>
      <c r="R6682">
        <v>2.94</v>
      </c>
      <c r="S6682">
        <v>1.05</v>
      </c>
      <c r="T6682">
        <f t="shared" si="104"/>
        <v>67.62</v>
      </c>
    </row>
    <row r="6683" spans="1:20" x14ac:dyDescent="0.3">
      <c r="A6683">
        <v>6682</v>
      </c>
      <c r="B6683">
        <v>86766</v>
      </c>
      <c r="C6683" t="s">
        <v>641</v>
      </c>
      <c r="D6683" t="s">
        <v>20</v>
      </c>
      <c r="E6683" t="s">
        <v>39</v>
      </c>
      <c r="F6683" t="s">
        <v>22</v>
      </c>
      <c r="G6683" t="s">
        <v>32</v>
      </c>
      <c r="H6683" t="s">
        <v>94</v>
      </c>
      <c r="I6683" t="s">
        <v>28</v>
      </c>
      <c r="J6683" t="s">
        <v>52</v>
      </c>
      <c r="K6683" t="s">
        <v>231</v>
      </c>
      <c r="L6683" t="s">
        <v>192</v>
      </c>
      <c r="M6683" t="s">
        <v>96</v>
      </c>
      <c r="N6683" s="2">
        <v>41604</v>
      </c>
      <c r="O6683" s="2">
        <v>41605</v>
      </c>
      <c r="P6683">
        <v>23</v>
      </c>
      <c r="Q6683" s="1">
        <v>0.01</v>
      </c>
      <c r="R6683">
        <v>2.88</v>
      </c>
      <c r="S6683">
        <v>0.99</v>
      </c>
      <c r="T6683">
        <f t="shared" si="104"/>
        <v>66.239999999999995</v>
      </c>
    </row>
    <row r="6684" spans="1:20" x14ac:dyDescent="0.3">
      <c r="A6684">
        <v>6683</v>
      </c>
      <c r="B6684">
        <v>86766</v>
      </c>
      <c r="C6684" t="s">
        <v>641</v>
      </c>
      <c r="D6684" t="s">
        <v>20</v>
      </c>
      <c r="E6684" t="s">
        <v>39</v>
      </c>
      <c r="F6684" t="s">
        <v>22</v>
      </c>
      <c r="G6684" t="s">
        <v>32</v>
      </c>
      <c r="H6684" t="s">
        <v>89</v>
      </c>
      <c r="I6684" t="s">
        <v>28</v>
      </c>
      <c r="J6684" t="s">
        <v>52</v>
      </c>
      <c r="K6684" t="s">
        <v>248</v>
      </c>
      <c r="L6684" t="s">
        <v>44</v>
      </c>
      <c r="M6684" t="s">
        <v>150</v>
      </c>
      <c r="N6684" s="2">
        <v>41604</v>
      </c>
      <c r="O6684" s="2">
        <v>41605</v>
      </c>
      <c r="P6684">
        <v>4</v>
      </c>
      <c r="Q6684" s="1">
        <v>0.04</v>
      </c>
      <c r="R6684">
        <v>10.14</v>
      </c>
      <c r="S6684">
        <v>2.27</v>
      </c>
      <c r="T6684">
        <f t="shared" si="104"/>
        <v>40.56</v>
      </c>
    </row>
    <row r="6685" spans="1:20" x14ac:dyDescent="0.3">
      <c r="A6685">
        <v>6684</v>
      </c>
      <c r="B6685">
        <v>89427</v>
      </c>
      <c r="C6685" t="s">
        <v>938</v>
      </c>
      <c r="D6685" t="s">
        <v>20</v>
      </c>
      <c r="E6685" t="s">
        <v>39</v>
      </c>
      <c r="F6685" t="s">
        <v>22</v>
      </c>
      <c r="G6685" t="s">
        <v>41</v>
      </c>
      <c r="H6685" t="s">
        <v>49</v>
      </c>
      <c r="I6685" t="s">
        <v>28</v>
      </c>
      <c r="J6685" t="s">
        <v>52</v>
      </c>
      <c r="K6685" t="s">
        <v>226</v>
      </c>
      <c r="L6685" t="s">
        <v>192</v>
      </c>
      <c r="M6685" t="s">
        <v>190</v>
      </c>
      <c r="N6685" s="2">
        <v>40717</v>
      </c>
      <c r="O6685" s="2">
        <v>40719</v>
      </c>
      <c r="P6685">
        <v>9</v>
      </c>
      <c r="Q6685" s="1">
        <v>0.09</v>
      </c>
      <c r="R6685">
        <v>67.28</v>
      </c>
      <c r="S6685">
        <v>19.989999999999998</v>
      </c>
      <c r="T6685">
        <f t="shared" si="104"/>
        <v>605.52</v>
      </c>
    </row>
    <row r="6686" spans="1:20" x14ac:dyDescent="0.3">
      <c r="A6686">
        <v>6685</v>
      </c>
      <c r="B6686">
        <v>89427</v>
      </c>
      <c r="C6686" t="s">
        <v>938</v>
      </c>
      <c r="D6686" t="s">
        <v>20</v>
      </c>
      <c r="E6686" t="s">
        <v>39</v>
      </c>
      <c r="F6686" t="s">
        <v>22</v>
      </c>
      <c r="G6686" t="s">
        <v>41</v>
      </c>
      <c r="H6686" t="s">
        <v>42</v>
      </c>
      <c r="I6686" t="s">
        <v>28</v>
      </c>
      <c r="J6686" t="s">
        <v>52</v>
      </c>
      <c r="K6686" t="s">
        <v>95</v>
      </c>
      <c r="L6686" t="s">
        <v>192</v>
      </c>
      <c r="M6686" t="s">
        <v>182</v>
      </c>
      <c r="N6686" s="2">
        <v>40717</v>
      </c>
      <c r="O6686" s="2">
        <v>40718</v>
      </c>
      <c r="P6686">
        <v>7</v>
      </c>
      <c r="Q6686" s="1">
        <v>0.1</v>
      </c>
      <c r="R6686">
        <v>42.76</v>
      </c>
      <c r="S6686">
        <v>6.22</v>
      </c>
      <c r="T6686">
        <f t="shared" si="104"/>
        <v>299.32</v>
      </c>
    </row>
    <row r="6687" spans="1:20" x14ac:dyDescent="0.3">
      <c r="A6687">
        <v>6686</v>
      </c>
      <c r="B6687">
        <v>88604</v>
      </c>
      <c r="C6687" t="s">
        <v>726</v>
      </c>
      <c r="D6687" t="s">
        <v>20</v>
      </c>
      <c r="E6687" t="s">
        <v>39</v>
      </c>
      <c r="F6687" t="s">
        <v>31</v>
      </c>
      <c r="G6687" t="s">
        <v>93</v>
      </c>
      <c r="H6687" t="s">
        <v>78</v>
      </c>
      <c r="I6687" t="s">
        <v>28</v>
      </c>
      <c r="J6687" t="s">
        <v>52</v>
      </c>
      <c r="K6687" t="s">
        <v>129</v>
      </c>
      <c r="L6687" t="s">
        <v>192</v>
      </c>
      <c r="M6687" t="s">
        <v>35</v>
      </c>
      <c r="N6687" s="2">
        <v>41042</v>
      </c>
      <c r="O6687" s="2">
        <v>41044</v>
      </c>
      <c r="P6687">
        <v>16</v>
      </c>
      <c r="Q6687" s="1">
        <v>0.06</v>
      </c>
      <c r="R6687">
        <v>3.69</v>
      </c>
      <c r="S6687">
        <v>2.5</v>
      </c>
      <c r="T6687">
        <f t="shared" si="104"/>
        <v>59.04</v>
      </c>
    </row>
    <row r="6688" spans="1:20" x14ac:dyDescent="0.3">
      <c r="A6688">
        <v>6687</v>
      </c>
      <c r="B6688">
        <v>88604</v>
      </c>
      <c r="C6688" t="s">
        <v>726</v>
      </c>
      <c r="D6688" t="s">
        <v>20</v>
      </c>
      <c r="E6688" t="s">
        <v>39</v>
      </c>
      <c r="F6688" t="s">
        <v>31</v>
      </c>
      <c r="G6688" t="s">
        <v>93</v>
      </c>
      <c r="H6688" t="s">
        <v>61</v>
      </c>
      <c r="I6688" t="s">
        <v>28</v>
      </c>
      <c r="J6688" t="s">
        <v>52</v>
      </c>
      <c r="K6688" t="s">
        <v>181</v>
      </c>
      <c r="L6688" t="s">
        <v>192</v>
      </c>
      <c r="M6688" t="s">
        <v>141</v>
      </c>
      <c r="N6688" s="2">
        <v>41042</v>
      </c>
      <c r="O6688" s="2">
        <v>41044</v>
      </c>
      <c r="P6688">
        <v>14</v>
      </c>
      <c r="Q6688" s="1">
        <v>0.09</v>
      </c>
      <c r="R6688">
        <v>4.28</v>
      </c>
      <c r="S6688">
        <v>5.74</v>
      </c>
      <c r="T6688">
        <f t="shared" si="104"/>
        <v>59.92</v>
      </c>
    </row>
    <row r="6689" spans="1:20" x14ac:dyDescent="0.3">
      <c r="A6689">
        <v>6688</v>
      </c>
      <c r="B6689">
        <v>88305</v>
      </c>
      <c r="C6689" t="s">
        <v>261</v>
      </c>
      <c r="D6689" t="s">
        <v>20</v>
      </c>
      <c r="E6689" t="s">
        <v>39</v>
      </c>
      <c r="F6689" t="s">
        <v>22</v>
      </c>
      <c r="G6689" t="s">
        <v>41</v>
      </c>
      <c r="H6689" t="s">
        <v>49</v>
      </c>
      <c r="I6689" t="s">
        <v>28</v>
      </c>
      <c r="J6689" t="s">
        <v>52</v>
      </c>
      <c r="K6689" t="s">
        <v>82</v>
      </c>
      <c r="L6689" t="s">
        <v>192</v>
      </c>
      <c r="M6689" t="s">
        <v>182</v>
      </c>
      <c r="N6689" s="2">
        <v>41277</v>
      </c>
      <c r="O6689" s="2">
        <v>41278</v>
      </c>
      <c r="P6689">
        <v>8</v>
      </c>
      <c r="Q6689" s="1">
        <v>0.03</v>
      </c>
      <c r="R6689">
        <v>5.58</v>
      </c>
      <c r="S6689">
        <v>2.99</v>
      </c>
      <c r="T6689">
        <f t="shared" si="104"/>
        <v>44.64</v>
      </c>
    </row>
    <row r="6690" spans="1:20" x14ac:dyDescent="0.3">
      <c r="A6690">
        <v>6689</v>
      </c>
      <c r="B6690">
        <v>88296</v>
      </c>
      <c r="C6690" t="s">
        <v>261</v>
      </c>
      <c r="D6690" t="s">
        <v>578</v>
      </c>
      <c r="E6690" t="s">
        <v>187</v>
      </c>
      <c r="F6690" t="s">
        <v>22</v>
      </c>
      <c r="G6690" t="s">
        <v>41</v>
      </c>
      <c r="H6690" t="s">
        <v>217</v>
      </c>
      <c r="I6690" t="s">
        <v>28</v>
      </c>
      <c r="J6690" t="s">
        <v>52</v>
      </c>
      <c r="K6690" t="s">
        <v>291</v>
      </c>
      <c r="L6690" t="s">
        <v>330</v>
      </c>
      <c r="M6690" t="s">
        <v>199</v>
      </c>
      <c r="N6690" s="2">
        <v>40181</v>
      </c>
      <c r="O6690" s="2">
        <v>40182</v>
      </c>
      <c r="P6690">
        <v>1</v>
      </c>
      <c r="Q6690" s="1">
        <v>0.09</v>
      </c>
      <c r="R6690">
        <v>212.6</v>
      </c>
      <c r="S6690">
        <v>52.2</v>
      </c>
      <c r="T6690">
        <f t="shared" si="104"/>
        <v>212.6</v>
      </c>
    </row>
    <row r="6691" spans="1:20" x14ac:dyDescent="0.3">
      <c r="A6691">
        <v>6690</v>
      </c>
      <c r="B6691">
        <v>86796</v>
      </c>
      <c r="C6691" t="s">
        <v>958</v>
      </c>
      <c r="D6691" t="s">
        <v>38</v>
      </c>
      <c r="E6691" t="s">
        <v>39</v>
      </c>
      <c r="F6691" t="s">
        <v>47</v>
      </c>
      <c r="G6691" t="s">
        <v>41</v>
      </c>
      <c r="H6691" t="s">
        <v>54</v>
      </c>
      <c r="I6691" t="s">
        <v>28</v>
      </c>
      <c r="J6691" t="s">
        <v>52</v>
      </c>
      <c r="K6691" t="s">
        <v>154</v>
      </c>
      <c r="L6691" t="s">
        <v>192</v>
      </c>
      <c r="M6691" t="s">
        <v>51</v>
      </c>
      <c r="N6691" s="2">
        <v>40531</v>
      </c>
      <c r="O6691" s="2">
        <v>40533</v>
      </c>
      <c r="P6691">
        <v>22</v>
      </c>
      <c r="Q6691" s="1">
        <v>0.05</v>
      </c>
      <c r="R6691">
        <v>4.0599999999999996</v>
      </c>
      <c r="S6691">
        <v>6.89</v>
      </c>
      <c r="T6691">
        <f t="shared" si="104"/>
        <v>89.32</v>
      </c>
    </row>
    <row r="6692" spans="1:20" x14ac:dyDescent="0.3">
      <c r="A6692">
        <v>6691</v>
      </c>
      <c r="B6692">
        <v>86923</v>
      </c>
      <c r="C6692" t="s">
        <v>1597</v>
      </c>
      <c r="D6692" t="s">
        <v>20</v>
      </c>
      <c r="E6692" t="s">
        <v>39</v>
      </c>
      <c r="F6692" t="s">
        <v>22</v>
      </c>
      <c r="G6692" t="s">
        <v>32</v>
      </c>
      <c r="H6692" t="s">
        <v>94</v>
      </c>
      <c r="I6692" t="s">
        <v>28</v>
      </c>
      <c r="J6692" t="s">
        <v>52</v>
      </c>
      <c r="K6692" t="s">
        <v>170</v>
      </c>
      <c r="L6692" t="s">
        <v>192</v>
      </c>
      <c r="M6692" t="s">
        <v>182</v>
      </c>
      <c r="N6692" s="2">
        <v>41476</v>
      </c>
      <c r="O6692" s="2">
        <v>41477</v>
      </c>
      <c r="P6692">
        <v>1</v>
      </c>
      <c r="Q6692" s="1">
        <v>0.05</v>
      </c>
      <c r="R6692">
        <v>56.96</v>
      </c>
      <c r="S6692">
        <v>13.22</v>
      </c>
      <c r="T6692">
        <f t="shared" si="104"/>
        <v>56.96</v>
      </c>
    </row>
    <row r="6693" spans="1:20" x14ac:dyDescent="0.3">
      <c r="A6693">
        <v>6692</v>
      </c>
      <c r="B6693">
        <v>90129</v>
      </c>
      <c r="C6693" t="s">
        <v>1487</v>
      </c>
      <c r="D6693" t="s">
        <v>38</v>
      </c>
      <c r="E6693" t="s">
        <v>39</v>
      </c>
      <c r="F6693" t="s">
        <v>22</v>
      </c>
      <c r="G6693" t="s">
        <v>41</v>
      </c>
      <c r="H6693" t="s">
        <v>54</v>
      </c>
      <c r="I6693" t="s">
        <v>28</v>
      </c>
      <c r="J6693" t="s">
        <v>52</v>
      </c>
      <c r="K6693" t="s">
        <v>74</v>
      </c>
      <c r="L6693" t="s">
        <v>192</v>
      </c>
      <c r="M6693" t="s">
        <v>444</v>
      </c>
      <c r="N6693" s="2">
        <v>40957</v>
      </c>
      <c r="O6693" s="2">
        <v>40959</v>
      </c>
      <c r="P6693">
        <v>8</v>
      </c>
      <c r="Q6693" s="1">
        <v>0</v>
      </c>
      <c r="R6693">
        <v>98.31</v>
      </c>
      <c r="S6693">
        <v>0.49</v>
      </c>
      <c r="T6693">
        <f t="shared" si="104"/>
        <v>786.48</v>
      </c>
    </row>
    <row r="6694" spans="1:20" x14ac:dyDescent="0.3">
      <c r="A6694">
        <v>6693</v>
      </c>
      <c r="B6694">
        <v>87897</v>
      </c>
      <c r="C6694" t="s">
        <v>1054</v>
      </c>
      <c r="D6694" t="s">
        <v>20</v>
      </c>
      <c r="E6694" t="s">
        <v>39</v>
      </c>
      <c r="F6694" t="s">
        <v>31</v>
      </c>
      <c r="G6694" t="s">
        <v>23</v>
      </c>
      <c r="H6694" t="s">
        <v>49</v>
      </c>
      <c r="I6694" t="s">
        <v>28</v>
      </c>
      <c r="J6694" t="s">
        <v>52</v>
      </c>
      <c r="K6694" t="s">
        <v>98</v>
      </c>
      <c r="L6694" t="s">
        <v>44</v>
      </c>
      <c r="M6694" t="s">
        <v>296</v>
      </c>
      <c r="N6694" s="2">
        <v>41479</v>
      </c>
      <c r="O6694" s="2">
        <v>41481</v>
      </c>
      <c r="P6694">
        <v>6</v>
      </c>
      <c r="Q6694" s="1">
        <v>0.1</v>
      </c>
      <c r="R6694">
        <v>4.28</v>
      </c>
      <c r="S6694">
        <v>0.94</v>
      </c>
      <c r="T6694">
        <f t="shared" si="104"/>
        <v>25.68</v>
      </c>
    </row>
    <row r="6695" spans="1:20" x14ac:dyDescent="0.3">
      <c r="A6695">
        <v>6694</v>
      </c>
      <c r="B6695">
        <v>89888</v>
      </c>
      <c r="C6695" t="s">
        <v>602</v>
      </c>
      <c r="D6695" t="s">
        <v>20</v>
      </c>
      <c r="E6695" t="s">
        <v>39</v>
      </c>
      <c r="F6695" t="s">
        <v>47</v>
      </c>
      <c r="G6695" t="s">
        <v>41</v>
      </c>
      <c r="H6695" t="s">
        <v>61</v>
      </c>
      <c r="I6695" t="s">
        <v>28</v>
      </c>
      <c r="J6695" t="s">
        <v>52</v>
      </c>
      <c r="K6695" t="s">
        <v>105</v>
      </c>
      <c r="L6695" t="s">
        <v>192</v>
      </c>
      <c r="M6695" t="s">
        <v>160</v>
      </c>
      <c r="N6695" s="2">
        <v>40918</v>
      </c>
      <c r="O6695" s="2">
        <v>40920</v>
      </c>
      <c r="P6695">
        <v>6</v>
      </c>
      <c r="Q6695" s="1">
        <v>0.1</v>
      </c>
      <c r="R6695">
        <v>2.88</v>
      </c>
      <c r="S6695">
        <v>1.49</v>
      </c>
      <c r="T6695">
        <f t="shared" si="104"/>
        <v>17.28</v>
      </c>
    </row>
    <row r="6696" spans="1:20" x14ac:dyDescent="0.3">
      <c r="A6696">
        <v>6695</v>
      </c>
      <c r="B6696">
        <v>89888</v>
      </c>
      <c r="C6696" t="s">
        <v>602</v>
      </c>
      <c r="D6696" t="s">
        <v>20</v>
      </c>
      <c r="E6696" t="s">
        <v>21</v>
      </c>
      <c r="F6696" t="s">
        <v>47</v>
      </c>
      <c r="G6696" t="s">
        <v>41</v>
      </c>
      <c r="H6696" t="s">
        <v>33</v>
      </c>
      <c r="I6696" t="s">
        <v>28</v>
      </c>
      <c r="J6696" t="s">
        <v>52</v>
      </c>
      <c r="K6696" t="s">
        <v>1138</v>
      </c>
      <c r="L6696" t="s">
        <v>44</v>
      </c>
      <c r="M6696" t="s">
        <v>51</v>
      </c>
      <c r="N6696" s="2">
        <v>40918</v>
      </c>
      <c r="O6696" s="2">
        <v>40920</v>
      </c>
      <c r="P6696">
        <v>14</v>
      </c>
      <c r="Q6696" s="1">
        <v>0.08</v>
      </c>
      <c r="R6696">
        <v>20.99</v>
      </c>
      <c r="S6696">
        <v>0.99</v>
      </c>
      <c r="T6696">
        <f t="shared" si="104"/>
        <v>293.85999999999996</v>
      </c>
    </row>
    <row r="6697" spans="1:20" x14ac:dyDescent="0.3">
      <c r="A6697">
        <v>6696</v>
      </c>
      <c r="B6697">
        <v>86649</v>
      </c>
      <c r="C6697" t="s">
        <v>1229</v>
      </c>
      <c r="D6697" t="s">
        <v>38</v>
      </c>
      <c r="E6697" t="s">
        <v>21</v>
      </c>
      <c r="F6697" t="s">
        <v>31</v>
      </c>
      <c r="G6697" t="s">
        <v>23</v>
      </c>
      <c r="H6697" t="s">
        <v>203</v>
      </c>
      <c r="I6697" t="s">
        <v>28</v>
      </c>
      <c r="J6697" t="s">
        <v>52</v>
      </c>
      <c r="K6697" t="s">
        <v>1243</v>
      </c>
      <c r="L6697" t="s">
        <v>192</v>
      </c>
      <c r="M6697" t="s">
        <v>91</v>
      </c>
      <c r="N6697" s="2">
        <v>41108</v>
      </c>
      <c r="O6697" s="2">
        <v>41110</v>
      </c>
      <c r="P6697">
        <v>13</v>
      </c>
      <c r="Q6697" s="1">
        <v>0.06</v>
      </c>
      <c r="R6697">
        <v>65.989999999999995</v>
      </c>
      <c r="S6697">
        <v>3.99</v>
      </c>
      <c r="T6697">
        <f t="shared" si="104"/>
        <v>857.86999999999989</v>
      </c>
    </row>
    <row r="6698" spans="1:20" x14ac:dyDescent="0.3">
      <c r="A6698">
        <v>6697</v>
      </c>
      <c r="B6698">
        <v>90274</v>
      </c>
      <c r="C6698" t="s">
        <v>2159</v>
      </c>
      <c r="D6698" t="s">
        <v>20</v>
      </c>
      <c r="E6698" t="s">
        <v>39</v>
      </c>
      <c r="F6698" t="s">
        <v>40</v>
      </c>
      <c r="G6698" t="s">
        <v>32</v>
      </c>
      <c r="H6698" t="s">
        <v>94</v>
      </c>
      <c r="I6698" t="s">
        <v>28</v>
      </c>
      <c r="J6698" t="s">
        <v>52</v>
      </c>
      <c r="K6698" t="s">
        <v>274</v>
      </c>
      <c r="L6698" t="s">
        <v>26</v>
      </c>
      <c r="M6698" t="s">
        <v>108</v>
      </c>
      <c r="N6698" s="2">
        <v>41020</v>
      </c>
      <c r="O6698" s="2">
        <v>41023</v>
      </c>
      <c r="P6698">
        <v>12</v>
      </c>
      <c r="Q6698" s="1">
        <v>0.1</v>
      </c>
      <c r="R6698">
        <v>30.98</v>
      </c>
      <c r="S6698">
        <v>8.99</v>
      </c>
      <c r="T6698">
        <f t="shared" si="104"/>
        <v>371.76</v>
      </c>
    </row>
    <row r="6699" spans="1:20" x14ac:dyDescent="0.3">
      <c r="A6699">
        <v>6698</v>
      </c>
      <c r="B6699">
        <v>86405</v>
      </c>
      <c r="C6699" t="s">
        <v>2046</v>
      </c>
      <c r="D6699" t="s">
        <v>38</v>
      </c>
      <c r="E6699" t="s">
        <v>39</v>
      </c>
      <c r="F6699" t="s">
        <v>31</v>
      </c>
      <c r="G6699" t="s">
        <v>23</v>
      </c>
      <c r="H6699" t="s">
        <v>54</v>
      </c>
      <c r="I6699" t="s">
        <v>28</v>
      </c>
      <c r="J6699" t="s">
        <v>52</v>
      </c>
      <c r="K6699" t="s">
        <v>226</v>
      </c>
      <c r="L6699" t="s">
        <v>192</v>
      </c>
      <c r="M6699" t="s">
        <v>143</v>
      </c>
      <c r="N6699" s="2">
        <v>41250</v>
      </c>
      <c r="O6699" s="2">
        <v>41250</v>
      </c>
      <c r="P6699">
        <v>10</v>
      </c>
      <c r="Q6699" s="1">
        <v>0.06</v>
      </c>
      <c r="R6699">
        <v>420.98</v>
      </c>
      <c r="S6699">
        <v>19.989999999999998</v>
      </c>
      <c r="T6699">
        <f t="shared" si="104"/>
        <v>4209.8</v>
      </c>
    </row>
    <row r="6700" spans="1:20" x14ac:dyDescent="0.3">
      <c r="A6700">
        <v>6699</v>
      </c>
      <c r="B6700">
        <v>86405</v>
      </c>
      <c r="C6700" t="s">
        <v>2046</v>
      </c>
      <c r="D6700" t="s">
        <v>20</v>
      </c>
      <c r="E6700" t="s">
        <v>187</v>
      </c>
      <c r="F6700" t="s">
        <v>31</v>
      </c>
      <c r="G6700" t="s">
        <v>23</v>
      </c>
      <c r="H6700" t="s">
        <v>188</v>
      </c>
      <c r="I6700" t="s">
        <v>28</v>
      </c>
      <c r="J6700" t="s">
        <v>52</v>
      </c>
      <c r="K6700" t="s">
        <v>82</v>
      </c>
      <c r="L6700" t="s">
        <v>192</v>
      </c>
      <c r="M6700" t="s">
        <v>35</v>
      </c>
      <c r="N6700" s="2">
        <v>41250</v>
      </c>
      <c r="O6700" s="2">
        <v>41252</v>
      </c>
      <c r="P6700">
        <v>25</v>
      </c>
      <c r="Q6700" s="1">
        <v>0.1</v>
      </c>
      <c r="R6700">
        <v>26.48</v>
      </c>
      <c r="S6700">
        <v>6.93</v>
      </c>
      <c r="T6700">
        <f t="shared" si="104"/>
        <v>662</v>
      </c>
    </row>
    <row r="6701" spans="1:20" x14ac:dyDescent="0.3">
      <c r="A6701">
        <v>6700</v>
      </c>
      <c r="B6701">
        <v>90589</v>
      </c>
      <c r="C6701" t="s">
        <v>1461</v>
      </c>
      <c r="D6701" t="s">
        <v>20</v>
      </c>
      <c r="E6701" t="s">
        <v>39</v>
      </c>
      <c r="F6701" t="s">
        <v>47</v>
      </c>
      <c r="G6701" t="s">
        <v>32</v>
      </c>
      <c r="H6701" t="s">
        <v>49</v>
      </c>
      <c r="I6701" t="s">
        <v>28</v>
      </c>
      <c r="J6701" t="s">
        <v>52</v>
      </c>
      <c r="K6701" t="s">
        <v>291</v>
      </c>
      <c r="L6701" t="s">
        <v>192</v>
      </c>
      <c r="M6701" t="s">
        <v>160</v>
      </c>
      <c r="N6701" s="2">
        <v>40539</v>
      </c>
      <c r="O6701" s="2">
        <v>40539</v>
      </c>
      <c r="P6701">
        <v>17</v>
      </c>
      <c r="Q6701" s="1">
        <v>0.05</v>
      </c>
      <c r="R6701">
        <v>5.98</v>
      </c>
      <c r="S6701">
        <v>5.46</v>
      </c>
      <c r="T6701">
        <f t="shared" si="104"/>
        <v>101.66000000000001</v>
      </c>
    </row>
    <row r="6702" spans="1:20" x14ac:dyDescent="0.3">
      <c r="A6702">
        <v>6701</v>
      </c>
      <c r="B6702">
        <v>90589</v>
      </c>
      <c r="C6702" t="s">
        <v>168</v>
      </c>
      <c r="D6702" t="s">
        <v>20</v>
      </c>
      <c r="E6702" t="s">
        <v>21</v>
      </c>
      <c r="F6702" t="s">
        <v>47</v>
      </c>
      <c r="G6702" t="s">
        <v>32</v>
      </c>
      <c r="H6702" t="s">
        <v>24</v>
      </c>
      <c r="I6702" t="s">
        <v>28</v>
      </c>
      <c r="J6702" t="s">
        <v>52</v>
      </c>
      <c r="K6702" t="s">
        <v>1447</v>
      </c>
      <c r="L6702" t="s">
        <v>192</v>
      </c>
      <c r="M6702" t="s">
        <v>134</v>
      </c>
      <c r="N6702" s="2">
        <v>40539</v>
      </c>
      <c r="O6702" s="2">
        <v>40540</v>
      </c>
      <c r="P6702">
        <v>3</v>
      </c>
      <c r="Q6702" s="1">
        <v>0.01</v>
      </c>
      <c r="R6702">
        <v>65.989999999999995</v>
      </c>
      <c r="S6702">
        <v>3.99</v>
      </c>
      <c r="T6702">
        <f t="shared" si="104"/>
        <v>197.96999999999997</v>
      </c>
    </row>
    <row r="6703" spans="1:20" x14ac:dyDescent="0.3">
      <c r="A6703">
        <v>6702</v>
      </c>
      <c r="B6703">
        <v>91459</v>
      </c>
      <c r="C6703" t="s">
        <v>323</v>
      </c>
      <c r="D6703" t="s">
        <v>20</v>
      </c>
      <c r="E6703" t="s">
        <v>39</v>
      </c>
      <c r="F6703" t="s">
        <v>40</v>
      </c>
      <c r="G6703" t="s">
        <v>93</v>
      </c>
      <c r="H6703" t="s">
        <v>54</v>
      </c>
      <c r="I6703" t="s">
        <v>28</v>
      </c>
      <c r="J6703" t="s">
        <v>52</v>
      </c>
      <c r="K6703" t="s">
        <v>289</v>
      </c>
      <c r="L6703" t="s">
        <v>192</v>
      </c>
      <c r="M6703" t="s">
        <v>99</v>
      </c>
      <c r="N6703" s="2">
        <v>40803</v>
      </c>
      <c r="O6703" s="2">
        <v>40804</v>
      </c>
      <c r="P6703">
        <v>19</v>
      </c>
      <c r="Q6703" s="1">
        <v>0.06</v>
      </c>
      <c r="R6703">
        <v>9.9</v>
      </c>
      <c r="S6703">
        <v>1.39</v>
      </c>
      <c r="T6703">
        <f t="shared" si="104"/>
        <v>188.1</v>
      </c>
    </row>
    <row r="6704" spans="1:20" x14ac:dyDescent="0.3">
      <c r="A6704">
        <v>6703</v>
      </c>
      <c r="B6704">
        <v>86555</v>
      </c>
      <c r="C6704" t="s">
        <v>267</v>
      </c>
      <c r="D6704" t="s">
        <v>20</v>
      </c>
      <c r="E6704" t="s">
        <v>39</v>
      </c>
      <c r="F6704" t="s">
        <v>47</v>
      </c>
      <c r="G6704" t="s">
        <v>23</v>
      </c>
      <c r="H6704" t="s">
        <v>78</v>
      </c>
      <c r="I6704" t="s">
        <v>28</v>
      </c>
      <c r="J6704" t="s">
        <v>52</v>
      </c>
      <c r="K6704" t="s">
        <v>136</v>
      </c>
      <c r="L6704" t="s">
        <v>192</v>
      </c>
      <c r="M6704" t="s">
        <v>51</v>
      </c>
      <c r="N6704" s="2">
        <v>40250</v>
      </c>
      <c r="O6704" s="2">
        <v>40251</v>
      </c>
      <c r="P6704">
        <v>1</v>
      </c>
      <c r="Q6704" s="1">
        <v>0.05</v>
      </c>
      <c r="R6704">
        <v>4.13</v>
      </c>
      <c r="S6704">
        <v>5.04</v>
      </c>
      <c r="T6704">
        <f t="shared" si="104"/>
        <v>4.13</v>
      </c>
    </row>
    <row r="6705" spans="1:20" x14ac:dyDescent="0.3">
      <c r="A6705">
        <v>6704</v>
      </c>
      <c r="B6705">
        <v>86638</v>
      </c>
      <c r="C6705" t="s">
        <v>432</v>
      </c>
      <c r="D6705" t="s">
        <v>20</v>
      </c>
      <c r="E6705" t="s">
        <v>39</v>
      </c>
      <c r="F6705" t="s">
        <v>22</v>
      </c>
      <c r="G6705" t="s">
        <v>23</v>
      </c>
      <c r="H6705" t="s">
        <v>61</v>
      </c>
      <c r="I6705" t="s">
        <v>28</v>
      </c>
      <c r="J6705" t="s">
        <v>52</v>
      </c>
      <c r="K6705" t="s">
        <v>181</v>
      </c>
      <c r="L6705" t="s">
        <v>44</v>
      </c>
      <c r="M6705" t="s">
        <v>150</v>
      </c>
      <c r="N6705" s="2">
        <v>41629</v>
      </c>
      <c r="O6705" s="2">
        <v>41631</v>
      </c>
      <c r="P6705">
        <v>19</v>
      </c>
      <c r="Q6705" s="1">
        <v>0.08</v>
      </c>
      <c r="R6705">
        <v>2.1800000000000002</v>
      </c>
      <c r="S6705">
        <v>1.38</v>
      </c>
      <c r="T6705">
        <f t="shared" si="104"/>
        <v>41.42</v>
      </c>
    </row>
    <row r="6706" spans="1:20" x14ac:dyDescent="0.3">
      <c r="A6706">
        <v>6705</v>
      </c>
      <c r="B6706">
        <v>89608</v>
      </c>
      <c r="C6706" t="s">
        <v>556</v>
      </c>
      <c r="D6706" t="s">
        <v>20</v>
      </c>
      <c r="E6706" t="s">
        <v>187</v>
      </c>
      <c r="F6706" t="s">
        <v>22</v>
      </c>
      <c r="G6706" t="s">
        <v>48</v>
      </c>
      <c r="H6706" t="s">
        <v>217</v>
      </c>
      <c r="I6706" t="s">
        <v>28</v>
      </c>
      <c r="J6706" t="s">
        <v>52</v>
      </c>
      <c r="K6706" t="s">
        <v>98</v>
      </c>
      <c r="L6706" t="s">
        <v>706</v>
      </c>
      <c r="M6706" t="s">
        <v>331</v>
      </c>
      <c r="N6706" s="2">
        <v>40274</v>
      </c>
      <c r="O6706" s="2">
        <v>40276</v>
      </c>
      <c r="P6706">
        <v>10</v>
      </c>
      <c r="Q6706" s="1">
        <v>0.06</v>
      </c>
      <c r="R6706">
        <v>60.65</v>
      </c>
      <c r="S6706">
        <v>12.23</v>
      </c>
      <c r="T6706">
        <f t="shared" si="104"/>
        <v>606.5</v>
      </c>
    </row>
    <row r="6707" spans="1:20" x14ac:dyDescent="0.3">
      <c r="A6707">
        <v>6706</v>
      </c>
      <c r="B6707">
        <v>91040</v>
      </c>
      <c r="C6707" t="s">
        <v>2475</v>
      </c>
      <c r="D6707" t="s">
        <v>38</v>
      </c>
      <c r="E6707" t="s">
        <v>21</v>
      </c>
      <c r="F6707" t="s">
        <v>40</v>
      </c>
      <c r="G6707" t="s">
        <v>23</v>
      </c>
      <c r="H6707" t="s">
        <v>33</v>
      </c>
      <c r="I6707" t="s">
        <v>28</v>
      </c>
      <c r="J6707" t="s">
        <v>52</v>
      </c>
      <c r="K6707" t="s">
        <v>1147</v>
      </c>
      <c r="L6707" t="s">
        <v>706</v>
      </c>
      <c r="M6707" t="s">
        <v>99</v>
      </c>
      <c r="N6707" s="2">
        <v>41464</v>
      </c>
      <c r="O6707" s="2">
        <v>41466</v>
      </c>
      <c r="P6707">
        <v>16</v>
      </c>
      <c r="Q6707" s="1">
        <v>0.06</v>
      </c>
      <c r="R6707">
        <v>179.99</v>
      </c>
      <c r="S6707">
        <v>13.99</v>
      </c>
      <c r="T6707">
        <f t="shared" si="104"/>
        <v>2879.84</v>
      </c>
    </row>
    <row r="6708" spans="1:20" x14ac:dyDescent="0.3">
      <c r="A6708">
        <v>6707</v>
      </c>
      <c r="B6708">
        <v>86395</v>
      </c>
      <c r="C6708" t="s">
        <v>788</v>
      </c>
      <c r="D6708" t="s">
        <v>20</v>
      </c>
      <c r="E6708" t="s">
        <v>39</v>
      </c>
      <c r="F6708" t="s">
        <v>31</v>
      </c>
      <c r="G6708" t="s">
        <v>41</v>
      </c>
      <c r="H6708" t="s">
        <v>89</v>
      </c>
      <c r="I6708" t="s">
        <v>28</v>
      </c>
      <c r="J6708" t="s">
        <v>52</v>
      </c>
      <c r="K6708" t="s">
        <v>136</v>
      </c>
      <c r="L6708" t="s">
        <v>192</v>
      </c>
      <c r="M6708" t="s">
        <v>141</v>
      </c>
      <c r="N6708" s="2">
        <v>41505</v>
      </c>
      <c r="O6708" s="2">
        <v>41507</v>
      </c>
      <c r="P6708">
        <v>15</v>
      </c>
      <c r="Q6708" s="1">
        <v>0.05</v>
      </c>
      <c r="R6708">
        <v>18.97</v>
      </c>
      <c r="S6708">
        <v>9.5399999999999991</v>
      </c>
      <c r="T6708">
        <f t="shared" si="104"/>
        <v>284.54999999999995</v>
      </c>
    </row>
    <row r="6709" spans="1:20" x14ac:dyDescent="0.3">
      <c r="A6709">
        <v>6708</v>
      </c>
      <c r="B6709">
        <v>86395</v>
      </c>
      <c r="C6709" t="s">
        <v>788</v>
      </c>
      <c r="D6709" t="s">
        <v>20</v>
      </c>
      <c r="E6709" t="s">
        <v>39</v>
      </c>
      <c r="F6709" t="s">
        <v>31</v>
      </c>
      <c r="G6709" t="s">
        <v>41</v>
      </c>
      <c r="H6709" t="s">
        <v>89</v>
      </c>
      <c r="I6709" t="s">
        <v>28</v>
      </c>
      <c r="J6709" t="s">
        <v>52</v>
      </c>
      <c r="K6709" t="s">
        <v>101</v>
      </c>
      <c r="L6709" t="s">
        <v>192</v>
      </c>
      <c r="M6709" t="s">
        <v>146</v>
      </c>
      <c r="N6709" s="2">
        <v>41505</v>
      </c>
      <c r="O6709" s="2">
        <v>41506</v>
      </c>
      <c r="P6709">
        <v>20</v>
      </c>
      <c r="Q6709" s="1">
        <v>0.01</v>
      </c>
      <c r="R6709">
        <v>5.28</v>
      </c>
      <c r="S6709">
        <v>5.66</v>
      </c>
      <c r="T6709">
        <f t="shared" si="104"/>
        <v>105.60000000000001</v>
      </c>
    </row>
    <row r="6710" spans="1:20" x14ac:dyDescent="0.3">
      <c r="A6710">
        <v>6709</v>
      </c>
      <c r="B6710">
        <v>86462</v>
      </c>
      <c r="C6710" t="s">
        <v>492</v>
      </c>
      <c r="D6710" t="s">
        <v>38</v>
      </c>
      <c r="E6710" t="s">
        <v>39</v>
      </c>
      <c r="F6710" t="s">
        <v>40</v>
      </c>
      <c r="G6710" t="s">
        <v>32</v>
      </c>
      <c r="H6710" t="s">
        <v>49</v>
      </c>
      <c r="I6710" t="s">
        <v>28</v>
      </c>
      <c r="J6710" t="s">
        <v>52</v>
      </c>
      <c r="K6710" t="s">
        <v>55</v>
      </c>
      <c r="L6710" t="s">
        <v>192</v>
      </c>
      <c r="M6710" t="s">
        <v>59</v>
      </c>
      <c r="N6710" s="2">
        <v>41361</v>
      </c>
      <c r="O6710" s="2">
        <v>41363</v>
      </c>
      <c r="P6710">
        <v>3</v>
      </c>
      <c r="Q6710" s="1">
        <v>0.02</v>
      </c>
      <c r="R6710">
        <v>4.28</v>
      </c>
      <c r="S6710">
        <v>5.17</v>
      </c>
      <c r="T6710">
        <f t="shared" si="104"/>
        <v>12.84</v>
      </c>
    </row>
    <row r="6711" spans="1:20" x14ac:dyDescent="0.3">
      <c r="A6711">
        <v>6710</v>
      </c>
      <c r="B6711">
        <v>86462</v>
      </c>
      <c r="C6711" t="s">
        <v>492</v>
      </c>
      <c r="D6711" t="s">
        <v>20</v>
      </c>
      <c r="E6711" t="s">
        <v>21</v>
      </c>
      <c r="F6711" t="s">
        <v>40</v>
      </c>
      <c r="G6711" t="s">
        <v>32</v>
      </c>
      <c r="H6711" t="s">
        <v>33</v>
      </c>
      <c r="I6711" t="s">
        <v>28</v>
      </c>
      <c r="J6711" t="s">
        <v>52</v>
      </c>
      <c r="K6711" t="s">
        <v>201</v>
      </c>
      <c r="L6711" t="s">
        <v>26</v>
      </c>
      <c r="M6711" t="s">
        <v>59</v>
      </c>
      <c r="N6711" s="2">
        <v>41361</v>
      </c>
      <c r="O6711" s="2">
        <v>41363</v>
      </c>
      <c r="P6711">
        <v>11</v>
      </c>
      <c r="Q6711" s="1">
        <v>0</v>
      </c>
      <c r="R6711">
        <v>35.99</v>
      </c>
      <c r="S6711">
        <v>3.3</v>
      </c>
      <c r="T6711">
        <f t="shared" si="104"/>
        <v>395.89000000000004</v>
      </c>
    </row>
    <row r="6712" spans="1:20" x14ac:dyDescent="0.3">
      <c r="A6712">
        <v>6711</v>
      </c>
      <c r="B6712">
        <v>91392</v>
      </c>
      <c r="C6712" t="s">
        <v>455</v>
      </c>
      <c r="D6712" t="s">
        <v>20</v>
      </c>
      <c r="E6712" t="s">
        <v>39</v>
      </c>
      <c r="F6712" t="s">
        <v>40</v>
      </c>
      <c r="G6712" t="s">
        <v>41</v>
      </c>
      <c r="H6712" t="s">
        <v>42</v>
      </c>
      <c r="I6712" t="s">
        <v>28</v>
      </c>
      <c r="J6712" t="s">
        <v>52</v>
      </c>
      <c r="K6712" t="s">
        <v>79</v>
      </c>
      <c r="L6712" t="s">
        <v>44</v>
      </c>
      <c r="M6712" t="s">
        <v>75</v>
      </c>
      <c r="N6712" s="2">
        <v>40967</v>
      </c>
      <c r="O6712" s="2">
        <v>40968</v>
      </c>
      <c r="P6712">
        <v>3</v>
      </c>
      <c r="Q6712" s="1">
        <v>0.1</v>
      </c>
      <c r="R6712">
        <v>2.21</v>
      </c>
      <c r="S6712">
        <v>1.1200000000000001</v>
      </c>
      <c r="T6712">
        <f t="shared" si="104"/>
        <v>6.63</v>
      </c>
    </row>
    <row r="6713" spans="1:20" x14ac:dyDescent="0.3">
      <c r="A6713">
        <v>6712</v>
      </c>
      <c r="B6713">
        <v>88687</v>
      </c>
      <c r="C6713" t="s">
        <v>237</v>
      </c>
      <c r="D6713" t="s">
        <v>20</v>
      </c>
      <c r="E6713" t="s">
        <v>39</v>
      </c>
      <c r="F6713" t="s">
        <v>31</v>
      </c>
      <c r="G6713" t="s">
        <v>23</v>
      </c>
      <c r="H6713" t="s">
        <v>94</v>
      </c>
      <c r="I6713" t="s">
        <v>28</v>
      </c>
      <c r="J6713" t="s">
        <v>52</v>
      </c>
      <c r="K6713" t="s">
        <v>116</v>
      </c>
      <c r="L6713" t="s">
        <v>192</v>
      </c>
      <c r="M6713" t="s">
        <v>255</v>
      </c>
      <c r="N6713" s="2">
        <v>41004</v>
      </c>
      <c r="O6713" s="2">
        <v>41006</v>
      </c>
      <c r="P6713">
        <v>6</v>
      </c>
      <c r="Q6713" s="1">
        <v>0.05</v>
      </c>
      <c r="R6713">
        <v>11.58</v>
      </c>
      <c r="S6713">
        <v>5.72</v>
      </c>
      <c r="T6713">
        <f t="shared" si="104"/>
        <v>69.48</v>
      </c>
    </row>
    <row r="6714" spans="1:20" x14ac:dyDescent="0.3">
      <c r="A6714">
        <v>6713</v>
      </c>
      <c r="B6714">
        <v>90860</v>
      </c>
      <c r="C6714" t="s">
        <v>457</v>
      </c>
      <c r="D6714" t="s">
        <v>20</v>
      </c>
      <c r="E6714" t="s">
        <v>39</v>
      </c>
      <c r="F6714" t="s">
        <v>22</v>
      </c>
      <c r="G6714" t="s">
        <v>41</v>
      </c>
      <c r="H6714" t="s">
        <v>94</v>
      </c>
      <c r="I6714" t="s">
        <v>28</v>
      </c>
      <c r="J6714" t="s">
        <v>52</v>
      </c>
      <c r="K6714" t="s">
        <v>138</v>
      </c>
      <c r="L6714" t="s">
        <v>192</v>
      </c>
      <c r="M6714" t="s">
        <v>444</v>
      </c>
      <c r="N6714" s="2">
        <v>40407</v>
      </c>
      <c r="O6714" s="2">
        <v>40408</v>
      </c>
      <c r="P6714">
        <v>21</v>
      </c>
      <c r="Q6714" s="1">
        <v>0.03</v>
      </c>
      <c r="R6714">
        <v>40.99</v>
      </c>
      <c r="S6714">
        <v>19.989999999999998</v>
      </c>
      <c r="T6714">
        <f t="shared" si="104"/>
        <v>860.79000000000008</v>
      </c>
    </row>
    <row r="6715" spans="1:20" x14ac:dyDescent="0.3">
      <c r="A6715">
        <v>6714</v>
      </c>
      <c r="B6715">
        <v>87070</v>
      </c>
      <c r="C6715" t="s">
        <v>1862</v>
      </c>
      <c r="D6715" t="s">
        <v>578</v>
      </c>
      <c r="E6715" t="s">
        <v>187</v>
      </c>
      <c r="F6715" t="s">
        <v>40</v>
      </c>
      <c r="G6715" t="s">
        <v>48</v>
      </c>
      <c r="H6715" t="s">
        <v>219</v>
      </c>
      <c r="I6715" t="s">
        <v>28</v>
      </c>
      <c r="J6715" t="s">
        <v>52</v>
      </c>
      <c r="K6715" t="s">
        <v>116</v>
      </c>
      <c r="L6715" t="s">
        <v>330</v>
      </c>
      <c r="M6715" t="s">
        <v>175</v>
      </c>
      <c r="N6715" s="2">
        <v>41576</v>
      </c>
      <c r="O6715" s="2">
        <v>41578</v>
      </c>
      <c r="P6715">
        <v>8</v>
      </c>
      <c r="Q6715" s="1">
        <v>0.04</v>
      </c>
      <c r="R6715">
        <v>100.98</v>
      </c>
      <c r="S6715">
        <v>35.840000000000003</v>
      </c>
      <c r="T6715">
        <f t="shared" si="104"/>
        <v>807.84</v>
      </c>
    </row>
    <row r="6716" spans="1:20" x14ac:dyDescent="0.3">
      <c r="A6716">
        <v>6715</v>
      </c>
      <c r="B6716">
        <v>86275</v>
      </c>
      <c r="C6716" t="s">
        <v>1598</v>
      </c>
      <c r="D6716" t="s">
        <v>20</v>
      </c>
      <c r="E6716" t="s">
        <v>39</v>
      </c>
      <c r="F6716" t="s">
        <v>31</v>
      </c>
      <c r="G6716" t="s">
        <v>48</v>
      </c>
      <c r="H6716" t="s">
        <v>78</v>
      </c>
      <c r="I6716" t="s">
        <v>28</v>
      </c>
      <c r="J6716" t="s">
        <v>52</v>
      </c>
      <c r="K6716" t="s">
        <v>105</v>
      </c>
      <c r="L6716" t="s">
        <v>192</v>
      </c>
      <c r="M6716" t="s">
        <v>63</v>
      </c>
      <c r="N6716" s="2">
        <v>41322</v>
      </c>
      <c r="O6716" s="2">
        <v>41327</v>
      </c>
      <c r="P6716">
        <v>4</v>
      </c>
      <c r="Q6716" s="1">
        <v>0.02</v>
      </c>
      <c r="R6716">
        <v>10.94</v>
      </c>
      <c r="S6716">
        <v>1.39</v>
      </c>
      <c r="T6716">
        <f t="shared" si="104"/>
        <v>43.76</v>
      </c>
    </row>
    <row r="6717" spans="1:20" x14ac:dyDescent="0.3">
      <c r="A6717">
        <v>6716</v>
      </c>
      <c r="B6717">
        <v>90579</v>
      </c>
      <c r="C6717" t="s">
        <v>468</v>
      </c>
      <c r="D6717" t="s">
        <v>20</v>
      </c>
      <c r="E6717" t="s">
        <v>39</v>
      </c>
      <c r="F6717" t="s">
        <v>40</v>
      </c>
      <c r="G6717" t="s">
        <v>48</v>
      </c>
      <c r="H6717" t="s">
        <v>54</v>
      </c>
      <c r="I6717" t="s">
        <v>28</v>
      </c>
      <c r="J6717" t="s">
        <v>52</v>
      </c>
      <c r="K6717" t="s">
        <v>172</v>
      </c>
      <c r="L6717" t="s">
        <v>192</v>
      </c>
      <c r="M6717" t="s">
        <v>45</v>
      </c>
      <c r="N6717" s="2">
        <v>40661</v>
      </c>
      <c r="O6717" s="2">
        <v>40668</v>
      </c>
      <c r="P6717">
        <v>11</v>
      </c>
      <c r="Q6717" s="1">
        <v>7.0000000000000007E-2</v>
      </c>
      <c r="R6717">
        <v>67.28</v>
      </c>
      <c r="S6717">
        <v>19.989999999999998</v>
      </c>
      <c r="T6717">
        <f t="shared" si="104"/>
        <v>740.08</v>
      </c>
    </row>
    <row r="6718" spans="1:20" x14ac:dyDescent="0.3">
      <c r="A6718">
        <v>6717</v>
      </c>
      <c r="B6718">
        <v>91545</v>
      </c>
      <c r="C6718" t="s">
        <v>240</v>
      </c>
      <c r="D6718" t="s">
        <v>20</v>
      </c>
      <c r="E6718" t="s">
        <v>39</v>
      </c>
      <c r="F6718" t="s">
        <v>31</v>
      </c>
      <c r="G6718" t="s">
        <v>48</v>
      </c>
      <c r="H6718" t="s">
        <v>42</v>
      </c>
      <c r="I6718" t="s">
        <v>28</v>
      </c>
      <c r="J6718" t="s">
        <v>52</v>
      </c>
      <c r="K6718" t="s">
        <v>116</v>
      </c>
      <c r="L6718" t="s">
        <v>44</v>
      </c>
      <c r="M6718" t="s">
        <v>214</v>
      </c>
      <c r="N6718" s="2">
        <v>41281</v>
      </c>
      <c r="O6718" s="2">
        <v>41286</v>
      </c>
      <c r="P6718">
        <v>2</v>
      </c>
      <c r="Q6718" s="1">
        <v>0.01</v>
      </c>
      <c r="R6718">
        <v>1.76</v>
      </c>
      <c r="S6718">
        <v>0.7</v>
      </c>
      <c r="T6718">
        <f t="shared" si="104"/>
        <v>3.52</v>
      </c>
    </row>
    <row r="6719" spans="1:20" x14ac:dyDescent="0.3">
      <c r="A6719">
        <v>6718</v>
      </c>
      <c r="B6719">
        <v>91022</v>
      </c>
      <c r="C6719" t="s">
        <v>505</v>
      </c>
      <c r="D6719" t="s">
        <v>38</v>
      </c>
      <c r="E6719" t="s">
        <v>39</v>
      </c>
      <c r="F6719" t="s">
        <v>22</v>
      </c>
      <c r="G6719" t="s">
        <v>93</v>
      </c>
      <c r="H6719" t="s">
        <v>54</v>
      </c>
      <c r="I6719" t="s">
        <v>28</v>
      </c>
      <c r="J6719" t="s">
        <v>52</v>
      </c>
      <c r="K6719" t="s">
        <v>274</v>
      </c>
      <c r="L6719" t="s">
        <v>192</v>
      </c>
      <c r="M6719" t="s">
        <v>398</v>
      </c>
      <c r="N6719" s="2">
        <v>41295</v>
      </c>
      <c r="O6719" s="2">
        <v>41296</v>
      </c>
      <c r="P6719">
        <v>11</v>
      </c>
      <c r="Q6719" s="1">
        <v>0.08</v>
      </c>
      <c r="R6719">
        <v>2.61</v>
      </c>
      <c r="S6719">
        <v>0.5</v>
      </c>
      <c r="T6719">
        <f t="shared" si="104"/>
        <v>28.709999999999997</v>
      </c>
    </row>
    <row r="6720" spans="1:20" x14ac:dyDescent="0.3">
      <c r="A6720">
        <v>6719</v>
      </c>
      <c r="B6720">
        <v>91115</v>
      </c>
      <c r="C6720" t="s">
        <v>857</v>
      </c>
      <c r="D6720" t="s">
        <v>20</v>
      </c>
      <c r="E6720" t="s">
        <v>21</v>
      </c>
      <c r="F6720" t="s">
        <v>31</v>
      </c>
      <c r="G6720" t="s">
        <v>41</v>
      </c>
      <c r="H6720" t="s">
        <v>24</v>
      </c>
      <c r="I6720" t="s">
        <v>28</v>
      </c>
      <c r="J6720" t="s">
        <v>52</v>
      </c>
      <c r="K6720" t="s">
        <v>1108</v>
      </c>
      <c r="L6720" t="s">
        <v>192</v>
      </c>
      <c r="M6720" t="s">
        <v>367</v>
      </c>
      <c r="N6720" s="2">
        <v>40340</v>
      </c>
      <c r="O6720" s="2">
        <v>40342</v>
      </c>
      <c r="P6720">
        <v>10</v>
      </c>
      <c r="Q6720" s="1">
        <v>0</v>
      </c>
      <c r="R6720">
        <v>65.989999999999995</v>
      </c>
      <c r="S6720">
        <v>8.99</v>
      </c>
      <c r="T6720">
        <f t="shared" si="104"/>
        <v>659.9</v>
      </c>
    </row>
    <row r="6721" spans="1:20" x14ac:dyDescent="0.3">
      <c r="A6721">
        <v>6720</v>
      </c>
      <c r="B6721">
        <v>90815</v>
      </c>
      <c r="C6721" t="s">
        <v>884</v>
      </c>
      <c r="D6721" t="s">
        <v>20</v>
      </c>
      <c r="E6721" t="s">
        <v>39</v>
      </c>
      <c r="F6721" t="s">
        <v>22</v>
      </c>
      <c r="G6721" t="s">
        <v>41</v>
      </c>
      <c r="H6721" t="s">
        <v>42</v>
      </c>
      <c r="I6721" t="s">
        <v>28</v>
      </c>
      <c r="J6721" t="s">
        <v>52</v>
      </c>
      <c r="K6721" t="s">
        <v>74</v>
      </c>
      <c r="L6721" t="s">
        <v>44</v>
      </c>
      <c r="M6721" t="s">
        <v>80</v>
      </c>
      <c r="N6721" s="2">
        <v>40463</v>
      </c>
      <c r="O6721" s="2">
        <v>40464</v>
      </c>
      <c r="P6721">
        <v>7</v>
      </c>
      <c r="Q6721" s="1">
        <v>0.03</v>
      </c>
      <c r="R6721">
        <v>6.68</v>
      </c>
      <c r="S6721">
        <v>1.5</v>
      </c>
      <c r="T6721">
        <f t="shared" si="104"/>
        <v>46.76</v>
      </c>
    </row>
    <row r="6722" spans="1:20" x14ac:dyDescent="0.3">
      <c r="A6722">
        <v>6721</v>
      </c>
      <c r="B6722">
        <v>91071</v>
      </c>
      <c r="C6722" t="s">
        <v>1345</v>
      </c>
      <c r="D6722" t="s">
        <v>20</v>
      </c>
      <c r="E6722" t="s">
        <v>39</v>
      </c>
      <c r="F6722" t="s">
        <v>47</v>
      </c>
      <c r="G6722" t="s">
        <v>48</v>
      </c>
      <c r="H6722" t="s">
        <v>78</v>
      </c>
      <c r="I6722" t="s">
        <v>28</v>
      </c>
      <c r="J6722" t="s">
        <v>52</v>
      </c>
      <c r="K6722" t="s">
        <v>129</v>
      </c>
      <c r="L6722" t="s">
        <v>706</v>
      </c>
      <c r="M6722" t="s">
        <v>134</v>
      </c>
      <c r="N6722" s="2">
        <v>41015</v>
      </c>
      <c r="O6722" s="2">
        <v>41020</v>
      </c>
      <c r="P6722">
        <v>5</v>
      </c>
      <c r="Q6722" s="1">
        <v>0.09</v>
      </c>
      <c r="R6722">
        <v>11.33</v>
      </c>
      <c r="S6722">
        <v>6.12</v>
      </c>
      <c r="T6722">
        <f t="shared" si="104"/>
        <v>56.65</v>
      </c>
    </row>
    <row r="6723" spans="1:20" x14ac:dyDescent="0.3">
      <c r="A6723">
        <v>6722</v>
      </c>
      <c r="B6723">
        <v>90958</v>
      </c>
      <c r="C6723" t="s">
        <v>835</v>
      </c>
      <c r="D6723" t="s">
        <v>20</v>
      </c>
      <c r="E6723" t="s">
        <v>39</v>
      </c>
      <c r="F6723" t="s">
        <v>31</v>
      </c>
      <c r="G6723" t="s">
        <v>23</v>
      </c>
      <c r="H6723" t="s">
        <v>78</v>
      </c>
      <c r="I6723" t="s">
        <v>28</v>
      </c>
      <c r="J6723" t="s">
        <v>52</v>
      </c>
      <c r="K6723" t="s">
        <v>170</v>
      </c>
      <c r="L6723" t="s">
        <v>44</v>
      </c>
      <c r="M6723" t="s">
        <v>102</v>
      </c>
      <c r="N6723" s="2">
        <v>41318</v>
      </c>
      <c r="O6723" s="2">
        <v>41319</v>
      </c>
      <c r="P6723">
        <v>4</v>
      </c>
      <c r="Q6723" s="1">
        <v>0</v>
      </c>
      <c r="R6723">
        <v>7.89</v>
      </c>
      <c r="S6723">
        <v>2.82</v>
      </c>
      <c r="T6723">
        <f t="shared" ref="T6723:T6786" si="105">R6723*P6723</f>
        <v>31.56</v>
      </c>
    </row>
    <row r="6724" spans="1:20" x14ac:dyDescent="0.3">
      <c r="A6724">
        <v>6723</v>
      </c>
      <c r="B6724">
        <v>87159</v>
      </c>
      <c r="C6724" t="s">
        <v>927</v>
      </c>
      <c r="D6724" t="s">
        <v>20</v>
      </c>
      <c r="E6724" t="s">
        <v>187</v>
      </c>
      <c r="F6724" t="s">
        <v>22</v>
      </c>
      <c r="G6724" t="s">
        <v>48</v>
      </c>
      <c r="H6724" t="s">
        <v>217</v>
      </c>
      <c r="I6724" t="s">
        <v>28</v>
      </c>
      <c r="J6724" t="s">
        <v>52</v>
      </c>
      <c r="K6724" t="s">
        <v>181</v>
      </c>
      <c r="L6724" t="s">
        <v>192</v>
      </c>
      <c r="M6724" t="s">
        <v>173</v>
      </c>
      <c r="N6724" s="2">
        <v>41595</v>
      </c>
      <c r="O6724" s="2">
        <v>41600</v>
      </c>
      <c r="P6724">
        <v>21</v>
      </c>
      <c r="Q6724" s="1">
        <v>7.0000000000000007E-2</v>
      </c>
      <c r="R6724">
        <v>12.58</v>
      </c>
      <c r="S6724">
        <v>5.16</v>
      </c>
      <c r="T6724">
        <f t="shared" si="105"/>
        <v>264.18</v>
      </c>
    </row>
    <row r="6725" spans="1:20" x14ac:dyDescent="0.3">
      <c r="A6725">
        <v>6724</v>
      </c>
      <c r="B6725">
        <v>91085</v>
      </c>
      <c r="C6725" t="s">
        <v>841</v>
      </c>
      <c r="D6725" t="s">
        <v>20</v>
      </c>
      <c r="E6725" t="s">
        <v>39</v>
      </c>
      <c r="F6725" t="s">
        <v>31</v>
      </c>
      <c r="G6725" t="s">
        <v>32</v>
      </c>
      <c r="H6725" t="s">
        <v>49</v>
      </c>
      <c r="I6725" t="s">
        <v>28</v>
      </c>
      <c r="J6725" t="s">
        <v>52</v>
      </c>
      <c r="K6725" t="s">
        <v>105</v>
      </c>
      <c r="L6725" t="s">
        <v>192</v>
      </c>
      <c r="M6725" t="s">
        <v>141</v>
      </c>
      <c r="N6725" s="2">
        <v>41612</v>
      </c>
      <c r="O6725" s="2">
        <v>41612</v>
      </c>
      <c r="P6725">
        <v>21</v>
      </c>
      <c r="Q6725" s="1">
        <v>0.05</v>
      </c>
      <c r="R6725">
        <v>6.48</v>
      </c>
      <c r="S6725">
        <v>7.91</v>
      </c>
      <c r="T6725">
        <f t="shared" si="105"/>
        <v>136.08000000000001</v>
      </c>
    </row>
    <row r="6726" spans="1:20" x14ac:dyDescent="0.3">
      <c r="A6726">
        <v>6725</v>
      </c>
      <c r="B6726">
        <v>91081</v>
      </c>
      <c r="C6726" t="s">
        <v>1350</v>
      </c>
      <c r="D6726" t="s">
        <v>20</v>
      </c>
      <c r="E6726" t="s">
        <v>39</v>
      </c>
      <c r="F6726" t="s">
        <v>31</v>
      </c>
      <c r="G6726" t="s">
        <v>32</v>
      </c>
      <c r="H6726" t="s">
        <v>42</v>
      </c>
      <c r="I6726" t="s">
        <v>28</v>
      </c>
      <c r="J6726" t="s">
        <v>52</v>
      </c>
      <c r="K6726" t="s">
        <v>129</v>
      </c>
      <c r="L6726" t="s">
        <v>192</v>
      </c>
      <c r="M6726" t="s">
        <v>146</v>
      </c>
      <c r="N6726" s="2">
        <v>40881</v>
      </c>
      <c r="O6726" s="2">
        <v>40883</v>
      </c>
      <c r="P6726">
        <v>8</v>
      </c>
      <c r="Q6726" s="1">
        <v>0.06</v>
      </c>
      <c r="R6726">
        <v>5.68</v>
      </c>
      <c r="S6726">
        <v>1.39</v>
      </c>
      <c r="T6726">
        <f t="shared" si="105"/>
        <v>45.44</v>
      </c>
    </row>
    <row r="6727" spans="1:20" x14ac:dyDescent="0.3">
      <c r="A6727">
        <v>6726</v>
      </c>
      <c r="B6727">
        <v>90313</v>
      </c>
      <c r="C6727" t="s">
        <v>1475</v>
      </c>
      <c r="D6727" t="s">
        <v>20</v>
      </c>
      <c r="E6727" t="s">
        <v>39</v>
      </c>
      <c r="F6727" t="s">
        <v>31</v>
      </c>
      <c r="G6727" t="s">
        <v>32</v>
      </c>
      <c r="H6727" t="s">
        <v>78</v>
      </c>
      <c r="I6727" t="s">
        <v>28</v>
      </c>
      <c r="J6727" t="s">
        <v>52</v>
      </c>
      <c r="K6727" t="s">
        <v>71</v>
      </c>
      <c r="L6727" t="s">
        <v>192</v>
      </c>
      <c r="M6727" t="s">
        <v>141</v>
      </c>
      <c r="N6727" s="2">
        <v>41456</v>
      </c>
      <c r="O6727" s="2">
        <v>41456</v>
      </c>
      <c r="P6727">
        <v>7</v>
      </c>
      <c r="Q6727" s="1">
        <v>7.0000000000000007E-2</v>
      </c>
      <c r="R6727">
        <v>6.48</v>
      </c>
      <c r="S6727">
        <v>6.22</v>
      </c>
      <c r="T6727">
        <f t="shared" si="105"/>
        <v>45.36</v>
      </c>
    </row>
    <row r="6728" spans="1:20" x14ac:dyDescent="0.3">
      <c r="A6728">
        <v>6727</v>
      </c>
      <c r="B6728">
        <v>88618</v>
      </c>
      <c r="C6728" t="s">
        <v>2233</v>
      </c>
      <c r="D6728" t="s">
        <v>578</v>
      </c>
      <c r="E6728" t="s">
        <v>21</v>
      </c>
      <c r="F6728" t="s">
        <v>31</v>
      </c>
      <c r="G6728" t="s">
        <v>41</v>
      </c>
      <c r="H6728" t="s">
        <v>206</v>
      </c>
      <c r="I6728" t="s">
        <v>28</v>
      </c>
      <c r="J6728" t="s">
        <v>52</v>
      </c>
      <c r="K6728" t="s">
        <v>1108</v>
      </c>
      <c r="L6728" t="s">
        <v>283</v>
      </c>
      <c r="M6728" t="s">
        <v>102</v>
      </c>
      <c r="N6728" s="2">
        <v>41520</v>
      </c>
      <c r="O6728" s="2">
        <v>41521</v>
      </c>
      <c r="P6728">
        <v>15</v>
      </c>
      <c r="Q6728" s="1">
        <v>0.04</v>
      </c>
      <c r="R6728">
        <v>115.99</v>
      </c>
      <c r="S6728">
        <v>56.14</v>
      </c>
      <c r="T6728">
        <f t="shared" si="105"/>
        <v>1739.85</v>
      </c>
    </row>
    <row r="6729" spans="1:20" x14ac:dyDescent="0.3">
      <c r="A6729">
        <v>6728</v>
      </c>
      <c r="B6729">
        <v>89491</v>
      </c>
      <c r="C6729" t="s">
        <v>906</v>
      </c>
      <c r="D6729" t="s">
        <v>20</v>
      </c>
      <c r="E6729" t="s">
        <v>39</v>
      </c>
      <c r="F6729" t="s">
        <v>31</v>
      </c>
      <c r="G6729" t="s">
        <v>48</v>
      </c>
      <c r="H6729" t="s">
        <v>54</v>
      </c>
      <c r="I6729" t="s">
        <v>28</v>
      </c>
      <c r="J6729" t="s">
        <v>52</v>
      </c>
      <c r="K6729" t="s">
        <v>113</v>
      </c>
      <c r="L6729" t="s">
        <v>192</v>
      </c>
      <c r="M6729" t="s">
        <v>69</v>
      </c>
      <c r="N6729" s="2">
        <v>41012</v>
      </c>
      <c r="O6729" s="2">
        <v>41017</v>
      </c>
      <c r="P6729">
        <v>6</v>
      </c>
      <c r="Q6729" s="1">
        <v>0.08</v>
      </c>
      <c r="R6729">
        <v>3.8</v>
      </c>
      <c r="S6729">
        <v>1.49</v>
      </c>
      <c r="T6729">
        <f t="shared" si="105"/>
        <v>22.799999999999997</v>
      </c>
    </row>
    <row r="6730" spans="1:20" x14ac:dyDescent="0.3">
      <c r="A6730">
        <v>6729</v>
      </c>
      <c r="B6730">
        <v>89491</v>
      </c>
      <c r="C6730" t="s">
        <v>906</v>
      </c>
      <c r="D6730" t="s">
        <v>578</v>
      </c>
      <c r="E6730" t="s">
        <v>187</v>
      </c>
      <c r="F6730" t="s">
        <v>31</v>
      </c>
      <c r="G6730" t="s">
        <v>48</v>
      </c>
      <c r="H6730" t="s">
        <v>217</v>
      </c>
      <c r="I6730" t="s">
        <v>28</v>
      </c>
      <c r="J6730" t="s">
        <v>52</v>
      </c>
      <c r="K6730" t="s">
        <v>221</v>
      </c>
      <c r="L6730" t="s">
        <v>283</v>
      </c>
      <c r="M6730" t="s">
        <v>69</v>
      </c>
      <c r="N6730" s="2">
        <v>41012</v>
      </c>
      <c r="O6730" s="2">
        <v>41014</v>
      </c>
      <c r="P6730">
        <v>10</v>
      </c>
      <c r="Q6730" s="1">
        <v>0.04</v>
      </c>
      <c r="R6730">
        <v>300.98</v>
      </c>
      <c r="S6730">
        <v>64.73</v>
      </c>
      <c r="T6730">
        <f t="shared" si="105"/>
        <v>3009.8</v>
      </c>
    </row>
    <row r="6731" spans="1:20" x14ac:dyDescent="0.3">
      <c r="A6731">
        <v>6730</v>
      </c>
      <c r="B6731">
        <v>86134</v>
      </c>
      <c r="C6731" t="s">
        <v>405</v>
      </c>
      <c r="D6731" t="s">
        <v>578</v>
      </c>
      <c r="E6731" t="s">
        <v>187</v>
      </c>
      <c r="F6731" t="s">
        <v>47</v>
      </c>
      <c r="G6731" t="s">
        <v>93</v>
      </c>
      <c r="H6731" t="s">
        <v>219</v>
      </c>
      <c r="I6731" t="s">
        <v>28</v>
      </c>
      <c r="J6731" t="s">
        <v>52</v>
      </c>
      <c r="K6731" t="s">
        <v>113</v>
      </c>
      <c r="L6731" t="s">
        <v>283</v>
      </c>
      <c r="M6731" t="s">
        <v>167</v>
      </c>
      <c r="N6731" s="2">
        <v>41345</v>
      </c>
      <c r="O6731" s="2">
        <v>41347</v>
      </c>
      <c r="P6731">
        <v>9</v>
      </c>
      <c r="Q6731" s="1">
        <v>0.06</v>
      </c>
      <c r="R6731">
        <v>122.99</v>
      </c>
      <c r="S6731">
        <v>70.2</v>
      </c>
      <c r="T6731">
        <f t="shared" si="105"/>
        <v>1106.9099999999999</v>
      </c>
    </row>
    <row r="6732" spans="1:20" x14ac:dyDescent="0.3">
      <c r="A6732">
        <v>6731</v>
      </c>
      <c r="B6732">
        <v>89767</v>
      </c>
      <c r="C6732" t="s">
        <v>273</v>
      </c>
      <c r="D6732" t="s">
        <v>20</v>
      </c>
      <c r="E6732" t="s">
        <v>39</v>
      </c>
      <c r="F6732" t="s">
        <v>31</v>
      </c>
      <c r="G6732" t="s">
        <v>23</v>
      </c>
      <c r="H6732" t="s">
        <v>61</v>
      </c>
      <c r="I6732" t="s">
        <v>28</v>
      </c>
      <c r="J6732" t="s">
        <v>52</v>
      </c>
      <c r="K6732" t="s">
        <v>55</v>
      </c>
      <c r="L6732" t="s">
        <v>192</v>
      </c>
      <c r="M6732" t="s">
        <v>131</v>
      </c>
      <c r="N6732" s="2">
        <v>41158</v>
      </c>
      <c r="O6732" s="2">
        <v>41159</v>
      </c>
      <c r="P6732">
        <v>4</v>
      </c>
      <c r="Q6732" s="1">
        <v>0</v>
      </c>
      <c r="R6732">
        <v>5.4</v>
      </c>
      <c r="S6732">
        <v>7.78</v>
      </c>
      <c r="T6732">
        <f t="shared" si="105"/>
        <v>21.6</v>
      </c>
    </row>
    <row r="6733" spans="1:20" x14ac:dyDescent="0.3">
      <c r="A6733">
        <v>6732</v>
      </c>
      <c r="B6733">
        <v>90886</v>
      </c>
      <c r="C6733" t="s">
        <v>720</v>
      </c>
      <c r="D6733" t="s">
        <v>20</v>
      </c>
      <c r="E6733" t="s">
        <v>187</v>
      </c>
      <c r="F6733" t="s">
        <v>22</v>
      </c>
      <c r="G6733" t="s">
        <v>41</v>
      </c>
      <c r="H6733" t="s">
        <v>219</v>
      </c>
      <c r="I6733" t="s">
        <v>28</v>
      </c>
      <c r="J6733" t="s">
        <v>52</v>
      </c>
      <c r="K6733" t="s">
        <v>291</v>
      </c>
      <c r="L6733" t="s">
        <v>26</v>
      </c>
      <c r="M6733" t="s">
        <v>294</v>
      </c>
      <c r="N6733" s="2">
        <v>41362</v>
      </c>
      <c r="O6733" s="2">
        <v>41363</v>
      </c>
      <c r="P6733">
        <v>6</v>
      </c>
      <c r="Q6733" s="1">
        <v>0.03</v>
      </c>
      <c r="R6733">
        <v>20.239999999999998</v>
      </c>
      <c r="S6733">
        <v>6.67</v>
      </c>
      <c r="T6733">
        <f t="shared" si="105"/>
        <v>121.44</v>
      </c>
    </row>
    <row r="6734" spans="1:20" x14ac:dyDescent="0.3">
      <c r="A6734">
        <v>6733</v>
      </c>
      <c r="B6734">
        <v>91486</v>
      </c>
      <c r="C6734" t="s">
        <v>624</v>
      </c>
      <c r="D6734" t="s">
        <v>20</v>
      </c>
      <c r="E6734" t="s">
        <v>21</v>
      </c>
      <c r="F6734" t="s">
        <v>40</v>
      </c>
      <c r="G6734" t="s">
        <v>48</v>
      </c>
      <c r="H6734" t="s">
        <v>203</v>
      </c>
      <c r="I6734" t="s">
        <v>28</v>
      </c>
      <c r="J6734" t="s">
        <v>52</v>
      </c>
      <c r="K6734" t="s">
        <v>1147</v>
      </c>
      <c r="L6734" t="s">
        <v>192</v>
      </c>
      <c r="M6734" t="s">
        <v>309</v>
      </c>
      <c r="N6734" s="2">
        <v>41470</v>
      </c>
      <c r="O6734" s="2">
        <v>41479</v>
      </c>
      <c r="P6734">
        <v>17</v>
      </c>
      <c r="Q6734" s="1">
        <v>0.04</v>
      </c>
      <c r="R6734">
        <v>65.989999999999995</v>
      </c>
      <c r="S6734">
        <v>2.5</v>
      </c>
      <c r="T6734">
        <f t="shared" si="105"/>
        <v>1121.83</v>
      </c>
    </row>
    <row r="6735" spans="1:20" x14ac:dyDescent="0.3">
      <c r="A6735">
        <v>6734</v>
      </c>
      <c r="B6735">
        <v>87611</v>
      </c>
      <c r="C6735" t="s">
        <v>865</v>
      </c>
      <c r="D6735" t="s">
        <v>20</v>
      </c>
      <c r="E6735" t="s">
        <v>39</v>
      </c>
      <c r="F6735" t="s">
        <v>31</v>
      </c>
      <c r="G6735" t="s">
        <v>41</v>
      </c>
      <c r="H6735" t="s">
        <v>42</v>
      </c>
      <c r="I6735" t="s">
        <v>28</v>
      </c>
      <c r="J6735" t="s">
        <v>52</v>
      </c>
      <c r="K6735" t="s">
        <v>105</v>
      </c>
      <c r="L6735" t="s">
        <v>192</v>
      </c>
      <c r="M6735" t="s">
        <v>143</v>
      </c>
      <c r="N6735" s="2">
        <v>40506</v>
      </c>
      <c r="O6735" s="2">
        <v>40508</v>
      </c>
      <c r="P6735">
        <v>22</v>
      </c>
      <c r="Q6735" s="1">
        <v>0.06</v>
      </c>
      <c r="R6735">
        <v>15.01</v>
      </c>
      <c r="S6735">
        <v>8.4</v>
      </c>
      <c r="T6735">
        <f t="shared" si="105"/>
        <v>330.21999999999997</v>
      </c>
    </row>
    <row r="6736" spans="1:20" x14ac:dyDescent="0.3">
      <c r="A6736">
        <v>6735</v>
      </c>
      <c r="B6736">
        <v>87611</v>
      </c>
      <c r="C6736" t="s">
        <v>865</v>
      </c>
      <c r="D6736" t="s">
        <v>20</v>
      </c>
      <c r="E6736" t="s">
        <v>21</v>
      </c>
      <c r="F6736" t="s">
        <v>31</v>
      </c>
      <c r="G6736" t="s">
        <v>41</v>
      </c>
      <c r="H6736" t="s">
        <v>206</v>
      </c>
      <c r="I6736" t="s">
        <v>28</v>
      </c>
      <c r="J6736" t="s">
        <v>52</v>
      </c>
      <c r="K6736" t="s">
        <v>198</v>
      </c>
      <c r="L6736" t="s">
        <v>192</v>
      </c>
      <c r="M6736" t="s">
        <v>143</v>
      </c>
      <c r="N6736" s="2">
        <v>40506</v>
      </c>
      <c r="O6736" s="2">
        <v>40508</v>
      </c>
      <c r="P6736">
        <v>12</v>
      </c>
      <c r="Q6736" s="1">
        <v>0.09</v>
      </c>
      <c r="R6736">
        <v>40.479999999999997</v>
      </c>
      <c r="S6736">
        <v>19.989999999999998</v>
      </c>
      <c r="T6736">
        <f t="shared" si="105"/>
        <v>485.76</v>
      </c>
    </row>
    <row r="6737" spans="1:20" x14ac:dyDescent="0.3">
      <c r="A6737">
        <v>6736</v>
      </c>
      <c r="B6737">
        <v>87611</v>
      </c>
      <c r="C6737" t="s">
        <v>865</v>
      </c>
      <c r="D6737" t="s">
        <v>20</v>
      </c>
      <c r="E6737" t="s">
        <v>39</v>
      </c>
      <c r="F6737" t="s">
        <v>31</v>
      </c>
      <c r="G6737" t="s">
        <v>41</v>
      </c>
      <c r="H6737" t="s">
        <v>89</v>
      </c>
      <c r="I6737" t="s">
        <v>28</v>
      </c>
      <c r="J6737" t="s">
        <v>52</v>
      </c>
      <c r="K6737" t="s">
        <v>50</v>
      </c>
      <c r="L6737" t="s">
        <v>192</v>
      </c>
      <c r="M6737" t="s">
        <v>121</v>
      </c>
      <c r="N6737" s="2">
        <v>40506</v>
      </c>
      <c r="O6737" s="2">
        <v>40507</v>
      </c>
      <c r="P6737">
        <v>1</v>
      </c>
      <c r="Q6737" s="1">
        <v>0.05</v>
      </c>
      <c r="R6737">
        <v>12.28</v>
      </c>
      <c r="S6737">
        <v>6.13</v>
      </c>
      <c r="T6737">
        <f t="shared" si="105"/>
        <v>12.28</v>
      </c>
    </row>
    <row r="6738" spans="1:20" x14ac:dyDescent="0.3">
      <c r="A6738">
        <v>6737</v>
      </c>
      <c r="B6738">
        <v>91458</v>
      </c>
      <c r="C6738" t="s">
        <v>1661</v>
      </c>
      <c r="D6738" t="s">
        <v>20</v>
      </c>
      <c r="E6738" t="s">
        <v>187</v>
      </c>
      <c r="F6738" t="s">
        <v>22</v>
      </c>
      <c r="G6738" t="s">
        <v>48</v>
      </c>
      <c r="H6738" t="s">
        <v>217</v>
      </c>
      <c r="I6738" t="s">
        <v>28</v>
      </c>
      <c r="J6738" t="s">
        <v>52</v>
      </c>
      <c r="K6738" t="s">
        <v>226</v>
      </c>
      <c r="L6738" t="s">
        <v>192</v>
      </c>
      <c r="M6738" t="s">
        <v>444</v>
      </c>
      <c r="N6738" s="2">
        <v>41604</v>
      </c>
      <c r="O6738" s="2">
        <v>41607</v>
      </c>
      <c r="P6738">
        <v>36</v>
      </c>
      <c r="Q6738" s="1">
        <v>7.0000000000000007E-2</v>
      </c>
      <c r="R6738">
        <v>8.09</v>
      </c>
      <c r="S6738">
        <v>7.96</v>
      </c>
      <c r="T6738">
        <f t="shared" si="105"/>
        <v>291.24</v>
      </c>
    </row>
    <row r="6739" spans="1:20" x14ac:dyDescent="0.3">
      <c r="A6739">
        <v>6738</v>
      </c>
      <c r="B6739">
        <v>91458</v>
      </c>
      <c r="C6739" t="s">
        <v>1661</v>
      </c>
      <c r="D6739" t="s">
        <v>20</v>
      </c>
      <c r="E6739" t="s">
        <v>21</v>
      </c>
      <c r="F6739" t="s">
        <v>22</v>
      </c>
      <c r="G6739" t="s">
        <v>48</v>
      </c>
      <c r="H6739" t="s">
        <v>206</v>
      </c>
      <c r="I6739" t="s">
        <v>28</v>
      </c>
      <c r="J6739" t="s">
        <v>52</v>
      </c>
      <c r="K6739" t="s">
        <v>1114</v>
      </c>
      <c r="L6739" t="s">
        <v>26</v>
      </c>
      <c r="M6739" t="s">
        <v>238</v>
      </c>
      <c r="N6739" s="2">
        <v>41604</v>
      </c>
      <c r="O6739" s="2">
        <v>41605</v>
      </c>
      <c r="P6739">
        <v>9</v>
      </c>
      <c r="Q6739" s="1">
        <v>0.03</v>
      </c>
      <c r="R6739">
        <v>20.99</v>
      </c>
      <c r="S6739">
        <v>1.25</v>
      </c>
      <c r="T6739">
        <f t="shared" si="105"/>
        <v>188.91</v>
      </c>
    </row>
    <row r="6740" spans="1:20" x14ac:dyDescent="0.3">
      <c r="A6740">
        <v>6739</v>
      </c>
      <c r="B6740">
        <v>90124</v>
      </c>
      <c r="C6740" t="s">
        <v>1533</v>
      </c>
      <c r="D6740" t="s">
        <v>578</v>
      </c>
      <c r="E6740" t="s">
        <v>21</v>
      </c>
      <c r="F6740" t="s">
        <v>31</v>
      </c>
      <c r="G6740" t="s">
        <v>93</v>
      </c>
      <c r="H6740" t="s">
        <v>203</v>
      </c>
      <c r="I6740" t="s">
        <v>28</v>
      </c>
      <c r="J6740" t="s">
        <v>52</v>
      </c>
      <c r="K6740" t="s">
        <v>201</v>
      </c>
      <c r="L6740" t="s">
        <v>330</v>
      </c>
      <c r="M6740" t="s">
        <v>102</v>
      </c>
      <c r="N6740" s="2">
        <v>41364</v>
      </c>
      <c r="O6740" s="2">
        <v>41365</v>
      </c>
      <c r="P6740">
        <v>6</v>
      </c>
      <c r="Q6740" s="1">
        <v>0.04</v>
      </c>
      <c r="R6740">
        <v>119.99</v>
      </c>
      <c r="S6740">
        <v>56.14</v>
      </c>
      <c r="T6740">
        <f t="shared" si="105"/>
        <v>719.93999999999994</v>
      </c>
    </row>
    <row r="6741" spans="1:20" x14ac:dyDescent="0.3">
      <c r="A6741">
        <v>6740</v>
      </c>
      <c r="B6741">
        <v>90728</v>
      </c>
      <c r="C6741" t="s">
        <v>2520</v>
      </c>
      <c r="D6741" t="s">
        <v>20</v>
      </c>
      <c r="E6741" t="s">
        <v>39</v>
      </c>
      <c r="F6741" t="s">
        <v>31</v>
      </c>
      <c r="G6741" t="s">
        <v>41</v>
      </c>
      <c r="H6741" t="s">
        <v>54</v>
      </c>
      <c r="I6741" t="s">
        <v>28</v>
      </c>
      <c r="J6741" t="s">
        <v>52</v>
      </c>
      <c r="K6741" t="s">
        <v>172</v>
      </c>
      <c r="L6741" t="s">
        <v>746</v>
      </c>
      <c r="M6741" t="s">
        <v>35</v>
      </c>
      <c r="N6741" s="2">
        <v>41417</v>
      </c>
      <c r="O6741" s="2">
        <v>41418</v>
      </c>
      <c r="P6741">
        <v>1</v>
      </c>
      <c r="Q6741" s="1">
        <v>0.06</v>
      </c>
      <c r="R6741">
        <v>300.64999999999998</v>
      </c>
      <c r="S6741">
        <v>24.49</v>
      </c>
      <c r="T6741">
        <f t="shared" si="105"/>
        <v>300.64999999999998</v>
      </c>
    </row>
    <row r="6742" spans="1:20" x14ac:dyDescent="0.3">
      <c r="A6742">
        <v>6741</v>
      </c>
      <c r="B6742">
        <v>91223</v>
      </c>
      <c r="C6742" t="s">
        <v>1183</v>
      </c>
      <c r="D6742" t="s">
        <v>20</v>
      </c>
      <c r="E6742" t="s">
        <v>21</v>
      </c>
      <c r="F6742" t="s">
        <v>31</v>
      </c>
      <c r="G6742" t="s">
        <v>23</v>
      </c>
      <c r="H6742" t="s">
        <v>203</v>
      </c>
      <c r="I6742" t="s">
        <v>28</v>
      </c>
      <c r="J6742" t="s">
        <v>52</v>
      </c>
      <c r="K6742" t="s">
        <v>204</v>
      </c>
      <c r="L6742" t="s">
        <v>192</v>
      </c>
      <c r="M6742" t="s">
        <v>69</v>
      </c>
      <c r="N6742" s="2">
        <v>41254</v>
      </c>
      <c r="O6742" s="2">
        <v>41254</v>
      </c>
      <c r="P6742">
        <v>22</v>
      </c>
      <c r="Q6742" s="1">
        <v>0.08</v>
      </c>
      <c r="R6742">
        <v>300.97000000000003</v>
      </c>
      <c r="S6742">
        <v>7.18</v>
      </c>
      <c r="T6742">
        <f t="shared" si="105"/>
        <v>6621.34</v>
      </c>
    </row>
    <row r="6743" spans="1:20" x14ac:dyDescent="0.3">
      <c r="A6743">
        <v>6742</v>
      </c>
      <c r="B6743">
        <v>91223</v>
      </c>
      <c r="C6743" t="s">
        <v>1183</v>
      </c>
      <c r="D6743" t="s">
        <v>20</v>
      </c>
      <c r="E6743" t="s">
        <v>187</v>
      </c>
      <c r="F6743" t="s">
        <v>31</v>
      </c>
      <c r="G6743" t="s">
        <v>23</v>
      </c>
      <c r="H6743" t="s">
        <v>217</v>
      </c>
      <c r="I6743" t="s">
        <v>28</v>
      </c>
      <c r="J6743" t="s">
        <v>29</v>
      </c>
      <c r="K6743" t="s">
        <v>170</v>
      </c>
      <c r="L6743" t="s">
        <v>192</v>
      </c>
      <c r="M6743" t="s">
        <v>131</v>
      </c>
      <c r="N6743" s="2">
        <v>41254</v>
      </c>
      <c r="O6743" s="2">
        <v>41256</v>
      </c>
      <c r="P6743">
        <v>14</v>
      </c>
      <c r="Q6743" s="1">
        <v>0</v>
      </c>
      <c r="R6743">
        <v>4.95</v>
      </c>
      <c r="S6743">
        <v>5.32</v>
      </c>
      <c r="T6743">
        <f t="shared" si="105"/>
        <v>69.3</v>
      </c>
    </row>
    <row r="6744" spans="1:20" x14ac:dyDescent="0.3">
      <c r="A6744">
        <v>6743</v>
      </c>
      <c r="B6744">
        <v>89950</v>
      </c>
      <c r="C6744" t="s">
        <v>1752</v>
      </c>
      <c r="D6744" t="s">
        <v>20</v>
      </c>
      <c r="E6744" t="s">
        <v>39</v>
      </c>
      <c r="F6744" t="s">
        <v>31</v>
      </c>
      <c r="G6744" t="s">
        <v>32</v>
      </c>
      <c r="H6744" t="s">
        <v>61</v>
      </c>
      <c r="I6744" t="s">
        <v>28</v>
      </c>
      <c r="J6744" t="s">
        <v>29</v>
      </c>
      <c r="K6744" t="s">
        <v>170</v>
      </c>
      <c r="L6744" t="s">
        <v>192</v>
      </c>
      <c r="M6744" t="s">
        <v>146</v>
      </c>
      <c r="N6744" s="2">
        <v>41165</v>
      </c>
      <c r="O6744" s="2">
        <v>41167</v>
      </c>
      <c r="P6744">
        <v>16</v>
      </c>
      <c r="Q6744" s="1">
        <v>0.03</v>
      </c>
      <c r="R6744">
        <v>8.85</v>
      </c>
      <c r="S6744">
        <v>5.6</v>
      </c>
      <c r="T6744">
        <f t="shared" si="105"/>
        <v>141.6</v>
      </c>
    </row>
    <row r="6745" spans="1:20" x14ac:dyDescent="0.3">
      <c r="A6745">
        <v>6744</v>
      </c>
      <c r="B6745">
        <v>89950</v>
      </c>
      <c r="C6745" t="s">
        <v>1752</v>
      </c>
      <c r="D6745" t="s">
        <v>578</v>
      </c>
      <c r="E6745" t="s">
        <v>187</v>
      </c>
      <c r="F6745" t="s">
        <v>31</v>
      </c>
      <c r="G6745" t="s">
        <v>32</v>
      </c>
      <c r="H6745" t="s">
        <v>188</v>
      </c>
      <c r="I6745" t="s">
        <v>28</v>
      </c>
      <c r="J6745" t="s">
        <v>29</v>
      </c>
      <c r="K6745" t="s">
        <v>101</v>
      </c>
      <c r="L6745" t="s">
        <v>283</v>
      </c>
      <c r="M6745" t="s">
        <v>121</v>
      </c>
      <c r="N6745" s="2">
        <v>41165</v>
      </c>
      <c r="O6745" s="2">
        <v>41167</v>
      </c>
      <c r="P6745">
        <v>9</v>
      </c>
      <c r="Q6745" s="1">
        <v>0.05</v>
      </c>
      <c r="R6745">
        <v>110.98</v>
      </c>
      <c r="S6745">
        <v>30</v>
      </c>
      <c r="T6745">
        <f t="shared" si="105"/>
        <v>998.82</v>
      </c>
    </row>
    <row r="6746" spans="1:20" x14ac:dyDescent="0.3">
      <c r="A6746">
        <v>6745</v>
      </c>
      <c r="B6746">
        <v>86209</v>
      </c>
      <c r="C6746" t="s">
        <v>925</v>
      </c>
      <c r="D6746" t="s">
        <v>38</v>
      </c>
      <c r="E6746" t="s">
        <v>39</v>
      </c>
      <c r="F6746" t="s">
        <v>31</v>
      </c>
      <c r="G6746" t="s">
        <v>93</v>
      </c>
      <c r="H6746" t="s">
        <v>78</v>
      </c>
      <c r="I6746" t="s">
        <v>28</v>
      </c>
      <c r="J6746" t="s">
        <v>29</v>
      </c>
      <c r="K6746" t="s">
        <v>158</v>
      </c>
      <c r="L6746" t="s">
        <v>44</v>
      </c>
      <c r="M6746" t="s">
        <v>35</v>
      </c>
      <c r="N6746" s="2">
        <v>41154</v>
      </c>
      <c r="O6746" s="2">
        <v>41155</v>
      </c>
      <c r="P6746">
        <v>10</v>
      </c>
      <c r="Q6746" s="1">
        <v>0.03</v>
      </c>
      <c r="R6746">
        <v>7.4</v>
      </c>
      <c r="S6746">
        <v>1.71</v>
      </c>
      <c r="T6746">
        <f t="shared" si="105"/>
        <v>74</v>
      </c>
    </row>
    <row r="6747" spans="1:20" x14ac:dyDescent="0.3">
      <c r="A6747">
        <v>6746</v>
      </c>
      <c r="B6747">
        <v>86463</v>
      </c>
      <c r="C6747" t="s">
        <v>1580</v>
      </c>
      <c r="D6747" t="s">
        <v>20</v>
      </c>
      <c r="E6747" t="s">
        <v>21</v>
      </c>
      <c r="F6747" t="s">
        <v>40</v>
      </c>
      <c r="G6747" t="s">
        <v>93</v>
      </c>
      <c r="H6747" t="s">
        <v>33</v>
      </c>
      <c r="I6747" t="s">
        <v>28</v>
      </c>
      <c r="J6747" t="s">
        <v>29</v>
      </c>
      <c r="K6747" t="s">
        <v>204</v>
      </c>
      <c r="L6747" t="s">
        <v>26</v>
      </c>
      <c r="M6747" t="s">
        <v>99</v>
      </c>
      <c r="N6747" s="2">
        <v>41484</v>
      </c>
      <c r="O6747" s="2">
        <v>41486</v>
      </c>
      <c r="P6747">
        <v>14</v>
      </c>
      <c r="Q6747" s="1">
        <v>0.02</v>
      </c>
      <c r="R6747">
        <v>6.6</v>
      </c>
      <c r="S6747">
        <v>4.07</v>
      </c>
      <c r="T6747">
        <f t="shared" si="105"/>
        <v>92.399999999999991</v>
      </c>
    </row>
    <row r="6748" spans="1:20" x14ac:dyDescent="0.3">
      <c r="A6748">
        <v>6747</v>
      </c>
      <c r="B6748">
        <v>86463</v>
      </c>
      <c r="C6748" t="s">
        <v>1580</v>
      </c>
      <c r="D6748" t="s">
        <v>38</v>
      </c>
      <c r="E6748" t="s">
        <v>21</v>
      </c>
      <c r="F6748" t="s">
        <v>40</v>
      </c>
      <c r="G6748" t="s">
        <v>93</v>
      </c>
      <c r="H6748" t="s">
        <v>33</v>
      </c>
      <c r="I6748" t="s">
        <v>28</v>
      </c>
      <c r="J6748" t="s">
        <v>29</v>
      </c>
      <c r="K6748" t="s">
        <v>1107</v>
      </c>
      <c r="L6748" t="s">
        <v>192</v>
      </c>
      <c r="M6748" t="s">
        <v>59</v>
      </c>
      <c r="N6748" s="2">
        <v>41484</v>
      </c>
      <c r="O6748" s="2">
        <v>41486</v>
      </c>
      <c r="P6748">
        <v>8</v>
      </c>
      <c r="Q6748" s="1">
        <v>0.02</v>
      </c>
      <c r="R6748">
        <v>155.99</v>
      </c>
      <c r="S6748">
        <v>8.08</v>
      </c>
      <c r="T6748">
        <f t="shared" si="105"/>
        <v>1247.92</v>
      </c>
    </row>
    <row r="6749" spans="1:20" x14ac:dyDescent="0.3">
      <c r="A6749">
        <v>6748</v>
      </c>
      <c r="B6749">
        <v>87287</v>
      </c>
      <c r="C6749" t="s">
        <v>1347</v>
      </c>
      <c r="D6749" t="s">
        <v>20</v>
      </c>
      <c r="E6749" t="s">
        <v>39</v>
      </c>
      <c r="F6749" t="s">
        <v>47</v>
      </c>
      <c r="G6749" t="s">
        <v>48</v>
      </c>
      <c r="H6749" t="s">
        <v>49</v>
      </c>
      <c r="I6749" t="s">
        <v>28</v>
      </c>
      <c r="J6749" t="s">
        <v>29</v>
      </c>
      <c r="K6749" t="s">
        <v>165</v>
      </c>
      <c r="L6749" t="s">
        <v>192</v>
      </c>
      <c r="M6749" t="s">
        <v>51</v>
      </c>
      <c r="N6749" s="2">
        <v>40366</v>
      </c>
      <c r="O6749" s="2">
        <v>40368</v>
      </c>
      <c r="P6749">
        <v>8</v>
      </c>
      <c r="Q6749" s="1">
        <v>0.02</v>
      </c>
      <c r="R6749">
        <v>7.1</v>
      </c>
      <c r="S6749">
        <v>6.05</v>
      </c>
      <c r="T6749">
        <f t="shared" si="105"/>
        <v>56.8</v>
      </c>
    </row>
    <row r="6750" spans="1:20" x14ac:dyDescent="0.3">
      <c r="A6750">
        <v>6749</v>
      </c>
      <c r="B6750">
        <v>87773</v>
      </c>
      <c r="C6750" t="s">
        <v>486</v>
      </c>
      <c r="D6750" t="s">
        <v>20</v>
      </c>
      <c r="E6750" t="s">
        <v>21</v>
      </c>
      <c r="F6750" t="s">
        <v>31</v>
      </c>
      <c r="G6750" t="s">
        <v>48</v>
      </c>
      <c r="H6750" t="s">
        <v>206</v>
      </c>
      <c r="I6750" t="s">
        <v>28</v>
      </c>
      <c r="J6750" t="s">
        <v>29</v>
      </c>
      <c r="K6750" t="s">
        <v>201</v>
      </c>
      <c r="L6750" t="s">
        <v>44</v>
      </c>
      <c r="M6750" t="s">
        <v>91</v>
      </c>
      <c r="N6750" s="2">
        <v>40433</v>
      </c>
      <c r="O6750" s="2">
        <v>40438</v>
      </c>
      <c r="P6750">
        <v>2</v>
      </c>
      <c r="Q6750" s="1">
        <v>0.01</v>
      </c>
      <c r="R6750">
        <v>85.99</v>
      </c>
      <c r="S6750">
        <v>0.99</v>
      </c>
      <c r="T6750">
        <f t="shared" si="105"/>
        <v>171.98</v>
      </c>
    </row>
    <row r="6751" spans="1:20" x14ac:dyDescent="0.3">
      <c r="A6751">
        <v>6750</v>
      </c>
      <c r="B6751">
        <v>90254</v>
      </c>
      <c r="C6751" t="s">
        <v>476</v>
      </c>
      <c r="D6751" t="s">
        <v>20</v>
      </c>
      <c r="E6751" t="s">
        <v>39</v>
      </c>
      <c r="F6751" t="s">
        <v>47</v>
      </c>
      <c r="G6751" t="s">
        <v>41</v>
      </c>
      <c r="H6751" t="s">
        <v>61</v>
      </c>
      <c r="I6751" t="s">
        <v>28</v>
      </c>
      <c r="J6751" t="s">
        <v>29</v>
      </c>
      <c r="K6751" t="s">
        <v>129</v>
      </c>
      <c r="L6751" t="s">
        <v>44</v>
      </c>
      <c r="M6751" t="s">
        <v>51</v>
      </c>
      <c r="N6751" s="2">
        <v>41421</v>
      </c>
      <c r="O6751" s="2">
        <v>41422</v>
      </c>
      <c r="P6751">
        <v>12</v>
      </c>
      <c r="Q6751" s="1">
        <v>0.06</v>
      </c>
      <c r="R6751">
        <v>2.52</v>
      </c>
      <c r="S6751">
        <v>4.28</v>
      </c>
      <c r="T6751">
        <f t="shared" si="105"/>
        <v>30.240000000000002</v>
      </c>
    </row>
    <row r="6752" spans="1:20" x14ac:dyDescent="0.3">
      <c r="A6752">
        <v>6751</v>
      </c>
      <c r="B6752">
        <v>91147</v>
      </c>
      <c r="C6752" t="s">
        <v>259</v>
      </c>
      <c r="D6752" t="s">
        <v>20</v>
      </c>
      <c r="E6752" t="s">
        <v>39</v>
      </c>
      <c r="F6752" t="s">
        <v>31</v>
      </c>
      <c r="G6752" t="s">
        <v>32</v>
      </c>
      <c r="H6752" t="s">
        <v>49</v>
      </c>
      <c r="I6752" t="s">
        <v>28</v>
      </c>
      <c r="J6752" t="s">
        <v>29</v>
      </c>
      <c r="K6752" t="s">
        <v>170</v>
      </c>
      <c r="L6752" t="s">
        <v>44</v>
      </c>
      <c r="M6752" t="s">
        <v>69</v>
      </c>
      <c r="N6752" s="2">
        <v>41226</v>
      </c>
      <c r="O6752" s="2">
        <v>41227</v>
      </c>
      <c r="P6752">
        <v>24</v>
      </c>
      <c r="Q6752" s="1">
        <v>0.01</v>
      </c>
      <c r="R6752">
        <v>1.76</v>
      </c>
      <c r="S6752">
        <v>0.7</v>
      </c>
      <c r="T6752">
        <f t="shared" si="105"/>
        <v>42.24</v>
      </c>
    </row>
    <row r="6753" spans="1:20" x14ac:dyDescent="0.3">
      <c r="A6753">
        <v>6752</v>
      </c>
      <c r="B6753">
        <v>91147</v>
      </c>
      <c r="C6753" t="s">
        <v>259</v>
      </c>
      <c r="D6753" t="s">
        <v>20</v>
      </c>
      <c r="E6753" t="s">
        <v>21</v>
      </c>
      <c r="F6753" t="s">
        <v>31</v>
      </c>
      <c r="G6753" t="s">
        <v>32</v>
      </c>
      <c r="H6753" t="s">
        <v>203</v>
      </c>
      <c r="I6753" t="s">
        <v>28</v>
      </c>
      <c r="J6753" t="s">
        <v>29</v>
      </c>
      <c r="K6753" t="s">
        <v>210</v>
      </c>
      <c r="L6753" t="s">
        <v>192</v>
      </c>
      <c r="M6753" t="s">
        <v>131</v>
      </c>
      <c r="N6753" s="2">
        <v>41226</v>
      </c>
      <c r="O6753" s="2">
        <v>41228</v>
      </c>
      <c r="P6753">
        <v>9</v>
      </c>
      <c r="Q6753" s="1">
        <v>7.0000000000000007E-2</v>
      </c>
      <c r="R6753">
        <v>45.99</v>
      </c>
      <c r="S6753">
        <v>4.99</v>
      </c>
      <c r="T6753">
        <f t="shared" si="105"/>
        <v>413.91</v>
      </c>
    </row>
    <row r="6754" spans="1:20" x14ac:dyDescent="0.3">
      <c r="A6754">
        <v>6753</v>
      </c>
      <c r="B6754">
        <v>90345</v>
      </c>
      <c r="C6754" t="s">
        <v>745</v>
      </c>
      <c r="D6754" t="s">
        <v>20</v>
      </c>
      <c r="E6754" t="s">
        <v>39</v>
      </c>
      <c r="F6754" t="s">
        <v>31</v>
      </c>
      <c r="G6754" t="s">
        <v>93</v>
      </c>
      <c r="H6754" t="s">
        <v>61</v>
      </c>
      <c r="I6754" t="s">
        <v>28</v>
      </c>
      <c r="J6754" t="s">
        <v>29</v>
      </c>
      <c r="K6754" t="s">
        <v>129</v>
      </c>
      <c r="L6754" t="s">
        <v>192</v>
      </c>
      <c r="M6754" t="s">
        <v>279</v>
      </c>
      <c r="N6754" s="2">
        <v>40998</v>
      </c>
      <c r="O6754" s="2">
        <v>40999</v>
      </c>
      <c r="P6754">
        <v>2</v>
      </c>
      <c r="Q6754" s="1">
        <v>0.02</v>
      </c>
      <c r="R6754">
        <v>3.15</v>
      </c>
      <c r="S6754">
        <v>0.5</v>
      </c>
      <c r="T6754">
        <f t="shared" si="105"/>
        <v>6.3</v>
      </c>
    </row>
    <row r="6755" spans="1:20" x14ac:dyDescent="0.3">
      <c r="A6755">
        <v>6754</v>
      </c>
      <c r="B6755">
        <v>89441</v>
      </c>
      <c r="C6755" t="s">
        <v>2226</v>
      </c>
      <c r="D6755" t="s">
        <v>20</v>
      </c>
      <c r="E6755" t="s">
        <v>39</v>
      </c>
      <c r="F6755" t="s">
        <v>40</v>
      </c>
      <c r="G6755" t="s">
        <v>23</v>
      </c>
      <c r="H6755" t="s">
        <v>89</v>
      </c>
      <c r="I6755" t="s">
        <v>28</v>
      </c>
      <c r="J6755" t="s">
        <v>29</v>
      </c>
      <c r="K6755" t="s">
        <v>145</v>
      </c>
      <c r="L6755" t="s">
        <v>192</v>
      </c>
      <c r="M6755" t="s">
        <v>99</v>
      </c>
      <c r="N6755" s="2">
        <v>40959</v>
      </c>
      <c r="O6755" s="2">
        <v>40960</v>
      </c>
      <c r="P6755">
        <v>8</v>
      </c>
      <c r="Q6755" s="1">
        <v>0.03</v>
      </c>
      <c r="R6755">
        <v>54.48</v>
      </c>
      <c r="S6755">
        <v>0.99</v>
      </c>
      <c r="T6755">
        <f t="shared" si="105"/>
        <v>435.84</v>
      </c>
    </row>
    <row r="6756" spans="1:20" x14ac:dyDescent="0.3">
      <c r="A6756">
        <v>6755</v>
      </c>
      <c r="B6756">
        <v>89441</v>
      </c>
      <c r="C6756" t="s">
        <v>2226</v>
      </c>
      <c r="D6756" t="s">
        <v>20</v>
      </c>
      <c r="E6756" t="s">
        <v>21</v>
      </c>
      <c r="F6756" t="s">
        <v>40</v>
      </c>
      <c r="G6756" t="s">
        <v>23</v>
      </c>
      <c r="H6756" t="s">
        <v>24</v>
      </c>
      <c r="I6756" t="s">
        <v>28</v>
      </c>
      <c r="J6756" t="s">
        <v>29</v>
      </c>
      <c r="K6756" t="s">
        <v>198</v>
      </c>
      <c r="L6756" t="s">
        <v>192</v>
      </c>
      <c r="M6756" t="s">
        <v>59</v>
      </c>
      <c r="N6756" s="2">
        <v>40959</v>
      </c>
      <c r="O6756" s="2">
        <v>40960</v>
      </c>
      <c r="P6756">
        <v>8</v>
      </c>
      <c r="Q6756" s="1">
        <v>0</v>
      </c>
      <c r="R6756">
        <v>125.99</v>
      </c>
      <c r="S6756">
        <v>8.99</v>
      </c>
      <c r="T6756">
        <f t="shared" si="105"/>
        <v>1007.92</v>
      </c>
    </row>
    <row r="6757" spans="1:20" x14ac:dyDescent="0.3">
      <c r="A6757">
        <v>6756</v>
      </c>
      <c r="B6757">
        <v>89000</v>
      </c>
      <c r="C6757" t="s">
        <v>1570</v>
      </c>
      <c r="D6757" t="s">
        <v>20</v>
      </c>
      <c r="E6757" t="s">
        <v>39</v>
      </c>
      <c r="F6757" t="s">
        <v>22</v>
      </c>
      <c r="G6757" t="s">
        <v>23</v>
      </c>
      <c r="H6757" t="s">
        <v>94</v>
      </c>
      <c r="I6757" t="s">
        <v>28</v>
      </c>
      <c r="J6757" t="s">
        <v>29</v>
      </c>
      <c r="K6757" t="s">
        <v>189</v>
      </c>
      <c r="L6757" t="s">
        <v>26</v>
      </c>
      <c r="M6757" t="s">
        <v>137</v>
      </c>
      <c r="N6757" s="2">
        <v>41052</v>
      </c>
      <c r="O6757" s="2">
        <v>41055</v>
      </c>
      <c r="P6757">
        <v>16</v>
      </c>
      <c r="Q6757" s="1">
        <v>0</v>
      </c>
      <c r="R6757">
        <v>6.84</v>
      </c>
      <c r="S6757">
        <v>8.3699999999999992</v>
      </c>
      <c r="T6757">
        <f t="shared" si="105"/>
        <v>109.44</v>
      </c>
    </row>
    <row r="6758" spans="1:20" x14ac:dyDescent="0.3">
      <c r="A6758">
        <v>6757</v>
      </c>
      <c r="B6758">
        <v>90387</v>
      </c>
      <c r="C6758" t="s">
        <v>304</v>
      </c>
      <c r="D6758" t="s">
        <v>578</v>
      </c>
      <c r="E6758" t="s">
        <v>187</v>
      </c>
      <c r="F6758" t="s">
        <v>31</v>
      </c>
      <c r="G6758" t="s">
        <v>93</v>
      </c>
      <c r="H6758" t="s">
        <v>219</v>
      </c>
      <c r="I6758" t="s">
        <v>28</v>
      </c>
      <c r="J6758" t="s">
        <v>29</v>
      </c>
      <c r="K6758" t="s">
        <v>116</v>
      </c>
      <c r="L6758" t="s">
        <v>283</v>
      </c>
      <c r="M6758" t="s">
        <v>143</v>
      </c>
      <c r="N6758" s="2">
        <v>40502</v>
      </c>
      <c r="O6758" s="2">
        <v>40504</v>
      </c>
      <c r="P6758">
        <v>41</v>
      </c>
      <c r="Q6758" s="1">
        <v>0.09</v>
      </c>
      <c r="R6758">
        <v>159.31</v>
      </c>
      <c r="S6758">
        <v>60</v>
      </c>
      <c r="T6758">
        <f t="shared" si="105"/>
        <v>6531.71</v>
      </c>
    </row>
    <row r="6759" spans="1:20" x14ac:dyDescent="0.3">
      <c r="A6759">
        <v>6758</v>
      </c>
      <c r="B6759">
        <v>90387</v>
      </c>
      <c r="C6759" t="s">
        <v>304</v>
      </c>
      <c r="D6759" t="s">
        <v>20</v>
      </c>
      <c r="E6759" t="s">
        <v>21</v>
      </c>
      <c r="F6759" t="s">
        <v>31</v>
      </c>
      <c r="G6759" t="s">
        <v>93</v>
      </c>
      <c r="H6759" t="s">
        <v>206</v>
      </c>
      <c r="I6759" t="s">
        <v>28</v>
      </c>
      <c r="J6759" t="s">
        <v>29</v>
      </c>
      <c r="K6759" t="s">
        <v>210</v>
      </c>
      <c r="L6759" t="s">
        <v>26</v>
      </c>
      <c r="M6759" t="s">
        <v>121</v>
      </c>
      <c r="N6759" s="2">
        <v>40502</v>
      </c>
      <c r="O6759" s="2">
        <v>40504</v>
      </c>
      <c r="P6759">
        <v>33</v>
      </c>
      <c r="Q6759" s="1">
        <v>0.06</v>
      </c>
      <c r="R6759">
        <v>55.99</v>
      </c>
      <c r="S6759">
        <v>5</v>
      </c>
      <c r="T6759">
        <f t="shared" si="105"/>
        <v>1847.67</v>
      </c>
    </row>
    <row r="6760" spans="1:20" x14ac:dyDescent="0.3">
      <c r="A6760">
        <v>6759</v>
      </c>
      <c r="B6760">
        <v>90387</v>
      </c>
      <c r="C6760" t="s">
        <v>1931</v>
      </c>
      <c r="D6760" t="s">
        <v>20</v>
      </c>
      <c r="E6760" t="s">
        <v>39</v>
      </c>
      <c r="F6760" t="s">
        <v>31</v>
      </c>
      <c r="G6760" t="s">
        <v>93</v>
      </c>
      <c r="H6760" t="s">
        <v>94</v>
      </c>
      <c r="I6760" t="s">
        <v>28</v>
      </c>
      <c r="J6760" t="s">
        <v>29</v>
      </c>
      <c r="K6760" t="s">
        <v>55</v>
      </c>
      <c r="L6760" t="s">
        <v>192</v>
      </c>
      <c r="M6760" t="s">
        <v>146</v>
      </c>
      <c r="N6760" s="2">
        <v>40502</v>
      </c>
      <c r="O6760" s="2">
        <v>40503</v>
      </c>
      <c r="P6760">
        <v>25</v>
      </c>
      <c r="Q6760" s="1">
        <v>0.08</v>
      </c>
      <c r="R6760">
        <v>30.98</v>
      </c>
      <c r="S6760">
        <v>8.74</v>
      </c>
      <c r="T6760">
        <f t="shared" si="105"/>
        <v>774.5</v>
      </c>
    </row>
    <row r="6761" spans="1:20" x14ac:dyDescent="0.3">
      <c r="A6761">
        <v>6760</v>
      </c>
      <c r="B6761">
        <v>88623</v>
      </c>
      <c r="C6761" t="s">
        <v>2057</v>
      </c>
      <c r="D6761" t="s">
        <v>20</v>
      </c>
      <c r="E6761" t="s">
        <v>39</v>
      </c>
      <c r="F6761" t="s">
        <v>31</v>
      </c>
      <c r="G6761" t="s">
        <v>41</v>
      </c>
      <c r="H6761" t="s">
        <v>89</v>
      </c>
      <c r="I6761" t="s">
        <v>28</v>
      </c>
      <c r="J6761" t="s">
        <v>29</v>
      </c>
      <c r="K6761" t="s">
        <v>62</v>
      </c>
      <c r="L6761" t="s">
        <v>192</v>
      </c>
      <c r="M6761" t="s">
        <v>35</v>
      </c>
      <c r="N6761" s="2">
        <v>41556</v>
      </c>
      <c r="O6761" s="2">
        <v>41558</v>
      </c>
      <c r="P6761">
        <v>22</v>
      </c>
      <c r="Q6761" s="1">
        <v>0.1</v>
      </c>
      <c r="R6761">
        <v>20.98</v>
      </c>
      <c r="S6761">
        <v>1.49</v>
      </c>
      <c r="T6761">
        <f t="shared" si="105"/>
        <v>461.56</v>
      </c>
    </row>
    <row r="6762" spans="1:20" x14ac:dyDescent="0.3">
      <c r="A6762">
        <v>6761</v>
      </c>
      <c r="B6762">
        <v>88657</v>
      </c>
      <c r="C6762" t="s">
        <v>1433</v>
      </c>
      <c r="D6762" t="s">
        <v>38</v>
      </c>
      <c r="E6762" t="s">
        <v>39</v>
      </c>
      <c r="F6762" t="s">
        <v>31</v>
      </c>
      <c r="G6762" t="s">
        <v>48</v>
      </c>
      <c r="H6762" t="s">
        <v>94</v>
      </c>
      <c r="I6762" t="s">
        <v>28</v>
      </c>
      <c r="J6762" t="s">
        <v>29</v>
      </c>
      <c r="K6762" t="s">
        <v>231</v>
      </c>
      <c r="L6762" t="s">
        <v>192</v>
      </c>
      <c r="M6762" t="s">
        <v>631</v>
      </c>
      <c r="N6762" s="2">
        <v>40289</v>
      </c>
      <c r="O6762" s="2">
        <v>40289</v>
      </c>
      <c r="P6762">
        <v>3</v>
      </c>
      <c r="Q6762" s="1">
        <v>0.05</v>
      </c>
      <c r="R6762">
        <v>30.98</v>
      </c>
      <c r="S6762">
        <v>9.18</v>
      </c>
      <c r="T6762">
        <f t="shared" si="105"/>
        <v>92.94</v>
      </c>
    </row>
    <row r="6763" spans="1:20" x14ac:dyDescent="0.3">
      <c r="A6763">
        <v>6762</v>
      </c>
      <c r="B6763">
        <v>88657</v>
      </c>
      <c r="C6763" t="s">
        <v>1433</v>
      </c>
      <c r="D6763" t="s">
        <v>20</v>
      </c>
      <c r="E6763" t="s">
        <v>39</v>
      </c>
      <c r="F6763" t="s">
        <v>31</v>
      </c>
      <c r="G6763" t="s">
        <v>48</v>
      </c>
      <c r="H6763" t="s">
        <v>42</v>
      </c>
      <c r="I6763" t="s">
        <v>28</v>
      </c>
      <c r="J6763" t="s">
        <v>29</v>
      </c>
      <c r="K6763" t="s">
        <v>221</v>
      </c>
      <c r="L6763" t="s">
        <v>26</v>
      </c>
      <c r="M6763" t="s">
        <v>106</v>
      </c>
      <c r="N6763" s="2">
        <v>40289</v>
      </c>
      <c r="O6763" s="2">
        <v>40296</v>
      </c>
      <c r="P6763">
        <v>9</v>
      </c>
      <c r="Q6763" s="1">
        <v>0.05</v>
      </c>
      <c r="R6763">
        <v>22.99</v>
      </c>
      <c r="S6763">
        <v>8.99</v>
      </c>
      <c r="T6763">
        <f t="shared" si="105"/>
        <v>206.91</v>
      </c>
    </row>
    <row r="6764" spans="1:20" x14ac:dyDescent="0.3">
      <c r="A6764">
        <v>6763</v>
      </c>
      <c r="B6764">
        <v>88662</v>
      </c>
      <c r="C6764" t="s">
        <v>1433</v>
      </c>
      <c r="D6764" t="s">
        <v>20</v>
      </c>
      <c r="E6764" t="s">
        <v>39</v>
      </c>
      <c r="F6764" t="s">
        <v>31</v>
      </c>
      <c r="G6764" t="s">
        <v>48</v>
      </c>
      <c r="H6764" t="s">
        <v>78</v>
      </c>
      <c r="I6764" t="s">
        <v>28</v>
      </c>
      <c r="J6764" t="s">
        <v>29</v>
      </c>
      <c r="K6764" t="s">
        <v>181</v>
      </c>
      <c r="L6764" t="s">
        <v>192</v>
      </c>
      <c r="M6764" t="s">
        <v>66</v>
      </c>
      <c r="N6764" s="2">
        <v>41385</v>
      </c>
      <c r="O6764" s="2">
        <v>41387</v>
      </c>
      <c r="P6764">
        <v>1</v>
      </c>
      <c r="Q6764" s="1">
        <v>0.03</v>
      </c>
      <c r="R6764">
        <v>14.97</v>
      </c>
      <c r="S6764">
        <v>7.51</v>
      </c>
      <c r="T6764">
        <f t="shared" si="105"/>
        <v>14.97</v>
      </c>
    </row>
    <row r="6765" spans="1:20" x14ac:dyDescent="0.3">
      <c r="A6765">
        <v>6764</v>
      </c>
      <c r="B6765">
        <v>88657</v>
      </c>
      <c r="C6765" t="s">
        <v>1433</v>
      </c>
      <c r="D6765" t="s">
        <v>578</v>
      </c>
      <c r="E6765" t="s">
        <v>187</v>
      </c>
      <c r="F6765" t="s">
        <v>31</v>
      </c>
      <c r="G6765" t="s">
        <v>48</v>
      </c>
      <c r="H6765" t="s">
        <v>188</v>
      </c>
      <c r="I6765" t="s">
        <v>28</v>
      </c>
      <c r="J6765" t="s">
        <v>29</v>
      </c>
      <c r="K6765" t="s">
        <v>116</v>
      </c>
      <c r="L6765" t="s">
        <v>330</v>
      </c>
      <c r="M6765" t="s">
        <v>102</v>
      </c>
      <c r="N6765" s="2">
        <v>40289</v>
      </c>
      <c r="O6765" s="2">
        <v>40293</v>
      </c>
      <c r="P6765">
        <v>8</v>
      </c>
      <c r="Q6765" s="1">
        <v>0.04</v>
      </c>
      <c r="R6765">
        <v>212.6</v>
      </c>
      <c r="S6765">
        <v>110.2</v>
      </c>
      <c r="T6765">
        <f t="shared" si="105"/>
        <v>1700.8</v>
      </c>
    </row>
    <row r="6766" spans="1:20" x14ac:dyDescent="0.3">
      <c r="A6766">
        <v>6765</v>
      </c>
      <c r="B6766">
        <v>87459</v>
      </c>
      <c r="C6766" t="s">
        <v>949</v>
      </c>
      <c r="D6766" t="s">
        <v>20</v>
      </c>
      <c r="E6766" t="s">
        <v>21</v>
      </c>
      <c r="F6766" t="s">
        <v>47</v>
      </c>
      <c r="G6766" t="s">
        <v>93</v>
      </c>
      <c r="H6766" t="s">
        <v>24</v>
      </c>
      <c r="I6766" t="s">
        <v>28</v>
      </c>
      <c r="J6766" t="s">
        <v>29</v>
      </c>
      <c r="K6766" t="s">
        <v>1447</v>
      </c>
      <c r="L6766" t="s">
        <v>26</v>
      </c>
      <c r="M6766" t="s">
        <v>134</v>
      </c>
      <c r="N6766" s="2">
        <v>41396</v>
      </c>
      <c r="O6766" s="2">
        <v>41397</v>
      </c>
      <c r="P6766">
        <v>14</v>
      </c>
      <c r="Q6766" s="1">
        <v>0.05</v>
      </c>
      <c r="R6766">
        <v>29.89</v>
      </c>
      <c r="S6766">
        <v>1.99</v>
      </c>
      <c r="T6766">
        <f t="shared" si="105"/>
        <v>418.46000000000004</v>
      </c>
    </row>
    <row r="6767" spans="1:20" x14ac:dyDescent="0.3">
      <c r="A6767">
        <v>6766</v>
      </c>
      <c r="B6767">
        <v>87452</v>
      </c>
      <c r="C6767" t="s">
        <v>949</v>
      </c>
      <c r="D6767" t="s">
        <v>20</v>
      </c>
      <c r="E6767" t="s">
        <v>39</v>
      </c>
      <c r="F6767" t="s">
        <v>47</v>
      </c>
      <c r="G6767" t="s">
        <v>93</v>
      </c>
      <c r="H6767" t="s">
        <v>94</v>
      </c>
      <c r="I6767" t="s">
        <v>28</v>
      </c>
      <c r="J6767" t="s">
        <v>29</v>
      </c>
      <c r="K6767" t="s">
        <v>105</v>
      </c>
      <c r="L6767" t="s">
        <v>44</v>
      </c>
      <c r="M6767" t="s">
        <v>114</v>
      </c>
      <c r="N6767" s="2">
        <v>40300</v>
      </c>
      <c r="O6767" s="2">
        <v>40302</v>
      </c>
      <c r="P6767">
        <v>14</v>
      </c>
      <c r="Q6767" s="1">
        <v>0.08</v>
      </c>
      <c r="R6767">
        <v>4</v>
      </c>
      <c r="S6767">
        <v>1.3</v>
      </c>
      <c r="T6767">
        <f t="shared" si="105"/>
        <v>56</v>
      </c>
    </row>
    <row r="6768" spans="1:20" x14ac:dyDescent="0.3">
      <c r="A6768">
        <v>6767</v>
      </c>
      <c r="B6768">
        <v>90980</v>
      </c>
      <c r="C6768" t="s">
        <v>725</v>
      </c>
      <c r="D6768" t="s">
        <v>578</v>
      </c>
      <c r="E6768" t="s">
        <v>187</v>
      </c>
      <c r="F6768" t="s">
        <v>31</v>
      </c>
      <c r="G6768" t="s">
        <v>93</v>
      </c>
      <c r="H6768" t="s">
        <v>188</v>
      </c>
      <c r="I6768" t="s">
        <v>28</v>
      </c>
      <c r="J6768" t="s">
        <v>29</v>
      </c>
      <c r="K6768" t="s">
        <v>98</v>
      </c>
      <c r="L6768" t="s">
        <v>283</v>
      </c>
      <c r="M6768" t="s">
        <v>279</v>
      </c>
      <c r="N6768" s="2">
        <v>41018</v>
      </c>
      <c r="O6768" s="2">
        <v>41019</v>
      </c>
      <c r="P6768">
        <v>2</v>
      </c>
      <c r="Q6768" s="1">
        <v>0.1</v>
      </c>
      <c r="R6768">
        <v>89.99</v>
      </c>
      <c r="S6768">
        <v>42</v>
      </c>
      <c r="T6768">
        <f t="shared" si="105"/>
        <v>179.98</v>
      </c>
    </row>
    <row r="6769" spans="1:20" x14ac:dyDescent="0.3">
      <c r="A6769">
        <v>6768</v>
      </c>
      <c r="B6769">
        <v>90980</v>
      </c>
      <c r="C6769" t="s">
        <v>725</v>
      </c>
      <c r="D6769" t="s">
        <v>38</v>
      </c>
      <c r="E6769" t="s">
        <v>39</v>
      </c>
      <c r="F6769" t="s">
        <v>31</v>
      </c>
      <c r="G6769" t="s">
        <v>93</v>
      </c>
      <c r="H6769" t="s">
        <v>54</v>
      </c>
      <c r="I6769" t="s">
        <v>28</v>
      </c>
      <c r="J6769" t="s">
        <v>29</v>
      </c>
      <c r="K6769" t="s">
        <v>129</v>
      </c>
      <c r="L6769" t="s">
        <v>44</v>
      </c>
      <c r="M6769" t="s">
        <v>631</v>
      </c>
      <c r="N6769" s="2">
        <v>41018</v>
      </c>
      <c r="O6769" s="2">
        <v>41018</v>
      </c>
      <c r="P6769">
        <v>5</v>
      </c>
      <c r="Q6769" s="1">
        <v>0.1</v>
      </c>
      <c r="R6769">
        <v>3.14</v>
      </c>
      <c r="S6769">
        <v>1.92</v>
      </c>
      <c r="T6769">
        <f t="shared" si="105"/>
        <v>15.700000000000001</v>
      </c>
    </row>
    <row r="6770" spans="1:20" x14ac:dyDescent="0.3">
      <c r="A6770">
        <v>6769</v>
      </c>
      <c r="B6770">
        <v>86158</v>
      </c>
      <c r="C6770" t="s">
        <v>1346</v>
      </c>
      <c r="D6770" t="s">
        <v>20</v>
      </c>
      <c r="E6770" t="s">
        <v>21</v>
      </c>
      <c r="F6770" t="s">
        <v>31</v>
      </c>
      <c r="G6770" t="s">
        <v>23</v>
      </c>
      <c r="H6770" t="s">
        <v>206</v>
      </c>
      <c r="I6770" t="s">
        <v>28</v>
      </c>
      <c r="J6770" t="s">
        <v>29</v>
      </c>
      <c r="K6770" t="s">
        <v>201</v>
      </c>
      <c r="L6770" t="s">
        <v>192</v>
      </c>
      <c r="M6770" t="s">
        <v>83</v>
      </c>
      <c r="N6770" s="2">
        <v>41359</v>
      </c>
      <c r="O6770" s="2">
        <v>41362</v>
      </c>
      <c r="P6770">
        <v>1</v>
      </c>
      <c r="Q6770" s="1">
        <v>0.08</v>
      </c>
      <c r="R6770">
        <v>34.979999999999997</v>
      </c>
      <c r="S6770">
        <v>7.53</v>
      </c>
      <c r="T6770">
        <f t="shared" si="105"/>
        <v>34.979999999999997</v>
      </c>
    </row>
    <row r="6771" spans="1:20" x14ac:dyDescent="0.3">
      <c r="A6771">
        <v>6770</v>
      </c>
      <c r="B6771">
        <v>87863</v>
      </c>
      <c r="C6771" t="s">
        <v>1404</v>
      </c>
      <c r="D6771" t="s">
        <v>38</v>
      </c>
      <c r="E6771" t="s">
        <v>39</v>
      </c>
      <c r="F6771" t="s">
        <v>40</v>
      </c>
      <c r="G6771" t="s">
        <v>93</v>
      </c>
      <c r="H6771" t="s">
        <v>54</v>
      </c>
      <c r="I6771" t="s">
        <v>28</v>
      </c>
      <c r="J6771" t="s">
        <v>29</v>
      </c>
      <c r="K6771" t="s">
        <v>149</v>
      </c>
      <c r="L6771" t="s">
        <v>192</v>
      </c>
      <c r="M6771" t="s">
        <v>59</v>
      </c>
      <c r="N6771" s="2">
        <v>40800</v>
      </c>
      <c r="O6771" s="2">
        <v>40800</v>
      </c>
      <c r="P6771">
        <v>12</v>
      </c>
      <c r="Q6771" s="1">
        <v>0.08</v>
      </c>
      <c r="R6771">
        <v>14.27</v>
      </c>
      <c r="S6771">
        <v>7.27</v>
      </c>
      <c r="T6771">
        <f t="shared" si="105"/>
        <v>171.24</v>
      </c>
    </row>
    <row r="6772" spans="1:20" x14ac:dyDescent="0.3">
      <c r="A6772">
        <v>6771</v>
      </c>
      <c r="B6772">
        <v>87874</v>
      </c>
      <c r="C6772" t="s">
        <v>1404</v>
      </c>
      <c r="D6772" t="s">
        <v>20</v>
      </c>
      <c r="E6772" t="s">
        <v>21</v>
      </c>
      <c r="F6772" t="s">
        <v>40</v>
      </c>
      <c r="G6772" t="s">
        <v>93</v>
      </c>
      <c r="H6772" t="s">
        <v>24</v>
      </c>
      <c r="I6772" t="s">
        <v>28</v>
      </c>
      <c r="J6772" t="s">
        <v>29</v>
      </c>
      <c r="K6772" t="s">
        <v>1447</v>
      </c>
      <c r="L6772" t="s">
        <v>706</v>
      </c>
      <c r="M6772" t="s">
        <v>99</v>
      </c>
      <c r="N6772" s="2">
        <v>41531</v>
      </c>
      <c r="O6772" s="2">
        <v>41532</v>
      </c>
      <c r="P6772">
        <v>24</v>
      </c>
      <c r="Q6772" s="1">
        <v>0.09</v>
      </c>
      <c r="R6772">
        <v>300.98</v>
      </c>
      <c r="S6772">
        <v>13.99</v>
      </c>
      <c r="T6772">
        <f t="shared" si="105"/>
        <v>7223.52</v>
      </c>
    </row>
    <row r="6773" spans="1:20" x14ac:dyDescent="0.3">
      <c r="A6773">
        <v>6772</v>
      </c>
      <c r="B6773">
        <v>87874</v>
      </c>
      <c r="C6773" t="s">
        <v>1404</v>
      </c>
      <c r="D6773" t="s">
        <v>38</v>
      </c>
      <c r="E6773" t="s">
        <v>39</v>
      </c>
      <c r="F6773" t="s">
        <v>40</v>
      </c>
      <c r="G6773" t="s">
        <v>93</v>
      </c>
      <c r="H6773" t="s">
        <v>49</v>
      </c>
      <c r="I6773" t="s">
        <v>28</v>
      </c>
      <c r="J6773" t="s">
        <v>29</v>
      </c>
      <c r="K6773" t="s">
        <v>248</v>
      </c>
      <c r="L6773" t="s">
        <v>44</v>
      </c>
      <c r="M6773" t="s">
        <v>99</v>
      </c>
      <c r="N6773" s="2">
        <v>41531</v>
      </c>
      <c r="O6773" s="2">
        <v>41533</v>
      </c>
      <c r="P6773">
        <v>11</v>
      </c>
      <c r="Q6773" s="1">
        <v>0</v>
      </c>
      <c r="R6773">
        <v>5.84</v>
      </c>
      <c r="S6773">
        <v>1.2</v>
      </c>
      <c r="T6773">
        <f t="shared" si="105"/>
        <v>64.239999999999995</v>
      </c>
    </row>
    <row r="6774" spans="1:20" x14ac:dyDescent="0.3">
      <c r="A6774">
        <v>6773</v>
      </c>
      <c r="B6774">
        <v>87874</v>
      </c>
      <c r="C6774" t="s">
        <v>1404</v>
      </c>
      <c r="D6774" t="s">
        <v>578</v>
      </c>
      <c r="E6774" t="s">
        <v>187</v>
      </c>
      <c r="F6774" t="s">
        <v>40</v>
      </c>
      <c r="G6774" t="s">
        <v>93</v>
      </c>
      <c r="H6774" t="s">
        <v>217</v>
      </c>
      <c r="I6774" t="s">
        <v>28</v>
      </c>
      <c r="J6774" t="s">
        <v>29</v>
      </c>
      <c r="K6774" t="s">
        <v>158</v>
      </c>
      <c r="L6774" t="s">
        <v>330</v>
      </c>
      <c r="M6774" t="s">
        <v>99</v>
      </c>
      <c r="N6774" s="2">
        <v>41531</v>
      </c>
      <c r="O6774" s="2">
        <v>41532</v>
      </c>
      <c r="P6774">
        <v>24</v>
      </c>
      <c r="Q6774" s="1">
        <v>0.04</v>
      </c>
      <c r="R6774">
        <v>400.98</v>
      </c>
      <c r="S6774">
        <v>42.52</v>
      </c>
      <c r="T6774">
        <f t="shared" si="105"/>
        <v>9623.52</v>
      </c>
    </row>
    <row r="6775" spans="1:20" x14ac:dyDescent="0.3">
      <c r="A6775">
        <v>6774</v>
      </c>
      <c r="B6775">
        <v>86355</v>
      </c>
      <c r="C6775" t="s">
        <v>2077</v>
      </c>
      <c r="D6775" t="s">
        <v>20</v>
      </c>
      <c r="E6775" t="s">
        <v>39</v>
      </c>
      <c r="F6775" t="s">
        <v>47</v>
      </c>
      <c r="G6775" t="s">
        <v>48</v>
      </c>
      <c r="H6775" t="s">
        <v>78</v>
      </c>
      <c r="I6775" t="s">
        <v>28</v>
      </c>
      <c r="J6775" t="s">
        <v>29</v>
      </c>
      <c r="K6775" t="s">
        <v>50</v>
      </c>
      <c r="L6775" t="s">
        <v>26</v>
      </c>
      <c r="M6775" t="s">
        <v>111</v>
      </c>
      <c r="N6775" s="2">
        <v>41599</v>
      </c>
      <c r="O6775" s="2">
        <v>41601</v>
      </c>
      <c r="P6775">
        <v>20</v>
      </c>
      <c r="Q6775" s="1">
        <v>0.01</v>
      </c>
      <c r="R6775">
        <v>21.38</v>
      </c>
      <c r="S6775">
        <v>8.99</v>
      </c>
      <c r="T6775">
        <f t="shared" si="105"/>
        <v>427.59999999999997</v>
      </c>
    </row>
    <row r="6776" spans="1:20" x14ac:dyDescent="0.3">
      <c r="A6776">
        <v>6775</v>
      </c>
      <c r="B6776">
        <v>86355</v>
      </c>
      <c r="C6776" t="s">
        <v>2077</v>
      </c>
      <c r="D6776" t="s">
        <v>20</v>
      </c>
      <c r="E6776" t="s">
        <v>21</v>
      </c>
      <c r="F6776" t="s">
        <v>47</v>
      </c>
      <c r="G6776" t="s">
        <v>48</v>
      </c>
      <c r="H6776" t="s">
        <v>33</v>
      </c>
      <c r="I6776" t="s">
        <v>28</v>
      </c>
      <c r="J6776" t="s">
        <v>29</v>
      </c>
      <c r="K6776" t="s">
        <v>213</v>
      </c>
      <c r="L6776" t="s">
        <v>26</v>
      </c>
      <c r="M6776" t="s">
        <v>156</v>
      </c>
      <c r="N6776" s="2">
        <v>41599</v>
      </c>
      <c r="O6776" s="2">
        <v>41606</v>
      </c>
      <c r="P6776">
        <v>9</v>
      </c>
      <c r="Q6776" s="1">
        <v>0.04</v>
      </c>
      <c r="R6776">
        <v>35.99</v>
      </c>
      <c r="S6776">
        <v>0.99</v>
      </c>
      <c r="T6776">
        <f t="shared" si="105"/>
        <v>323.91000000000003</v>
      </c>
    </row>
    <row r="6777" spans="1:20" x14ac:dyDescent="0.3">
      <c r="A6777">
        <v>6776</v>
      </c>
      <c r="B6777">
        <v>86355</v>
      </c>
      <c r="C6777" t="s">
        <v>2077</v>
      </c>
      <c r="D6777" t="s">
        <v>20</v>
      </c>
      <c r="E6777" t="s">
        <v>21</v>
      </c>
      <c r="F6777" t="s">
        <v>47</v>
      </c>
      <c r="G6777" t="s">
        <v>48</v>
      </c>
      <c r="H6777" t="s">
        <v>33</v>
      </c>
      <c r="I6777" t="s">
        <v>28</v>
      </c>
      <c r="J6777" t="s">
        <v>29</v>
      </c>
      <c r="K6777" t="s">
        <v>213</v>
      </c>
      <c r="L6777" t="s">
        <v>26</v>
      </c>
      <c r="M6777" t="s">
        <v>160</v>
      </c>
      <c r="N6777" s="2">
        <v>41599</v>
      </c>
      <c r="O6777" s="2">
        <v>41606</v>
      </c>
      <c r="P6777">
        <v>23</v>
      </c>
      <c r="Q6777" s="1">
        <v>0.06</v>
      </c>
      <c r="R6777">
        <v>85.99</v>
      </c>
      <c r="S6777">
        <v>1.25</v>
      </c>
      <c r="T6777">
        <f t="shared" si="105"/>
        <v>1977.77</v>
      </c>
    </row>
    <row r="6778" spans="1:20" x14ac:dyDescent="0.3">
      <c r="A6778">
        <v>6777</v>
      </c>
      <c r="B6778">
        <v>86735</v>
      </c>
      <c r="C6778" t="s">
        <v>353</v>
      </c>
      <c r="D6778" t="s">
        <v>38</v>
      </c>
      <c r="E6778" t="s">
        <v>187</v>
      </c>
      <c r="F6778" t="s">
        <v>47</v>
      </c>
      <c r="G6778" t="s">
        <v>93</v>
      </c>
      <c r="H6778" t="s">
        <v>188</v>
      </c>
      <c r="I6778" t="s">
        <v>28</v>
      </c>
      <c r="J6778" t="s">
        <v>29</v>
      </c>
      <c r="K6778" t="s">
        <v>189</v>
      </c>
      <c r="L6778" t="s">
        <v>746</v>
      </c>
      <c r="M6778" t="s">
        <v>111</v>
      </c>
      <c r="N6778" s="2">
        <v>40322</v>
      </c>
      <c r="O6778" s="2">
        <v>40323</v>
      </c>
      <c r="P6778">
        <v>12</v>
      </c>
      <c r="Q6778" s="1">
        <v>0.1</v>
      </c>
      <c r="R6778">
        <v>218.08</v>
      </c>
      <c r="S6778">
        <v>18.059999999999999</v>
      </c>
      <c r="T6778">
        <f t="shared" si="105"/>
        <v>2616.96</v>
      </c>
    </row>
    <row r="6779" spans="1:20" x14ac:dyDescent="0.3">
      <c r="A6779">
        <v>6778</v>
      </c>
      <c r="B6779">
        <v>87074</v>
      </c>
      <c r="C6779" t="s">
        <v>1209</v>
      </c>
      <c r="D6779" t="s">
        <v>20</v>
      </c>
      <c r="E6779" t="s">
        <v>39</v>
      </c>
      <c r="F6779" t="s">
        <v>22</v>
      </c>
      <c r="G6779" t="s">
        <v>48</v>
      </c>
      <c r="H6779" t="s">
        <v>78</v>
      </c>
      <c r="I6779" t="s">
        <v>28</v>
      </c>
      <c r="J6779" t="s">
        <v>29</v>
      </c>
      <c r="K6779" t="s">
        <v>289</v>
      </c>
      <c r="L6779" t="s">
        <v>192</v>
      </c>
      <c r="M6779" t="s">
        <v>398</v>
      </c>
      <c r="N6779" s="2">
        <v>41280</v>
      </c>
      <c r="O6779" s="2">
        <v>41282</v>
      </c>
      <c r="P6779">
        <v>13</v>
      </c>
      <c r="Q6779" s="1">
        <v>0.09</v>
      </c>
      <c r="R6779">
        <v>6.48</v>
      </c>
      <c r="S6779">
        <v>8.73</v>
      </c>
      <c r="T6779">
        <f t="shared" si="105"/>
        <v>84.240000000000009</v>
      </c>
    </row>
    <row r="6780" spans="1:20" x14ac:dyDescent="0.3">
      <c r="A6780">
        <v>6779</v>
      </c>
      <c r="B6780">
        <v>87071</v>
      </c>
      <c r="C6780" t="s">
        <v>1209</v>
      </c>
      <c r="D6780" t="s">
        <v>20</v>
      </c>
      <c r="E6780" t="s">
        <v>39</v>
      </c>
      <c r="F6780" t="s">
        <v>22</v>
      </c>
      <c r="G6780" t="s">
        <v>48</v>
      </c>
      <c r="H6780" t="s">
        <v>61</v>
      </c>
      <c r="I6780" t="s">
        <v>28</v>
      </c>
      <c r="J6780" t="s">
        <v>29</v>
      </c>
      <c r="K6780" t="s">
        <v>133</v>
      </c>
      <c r="L6780" t="s">
        <v>746</v>
      </c>
      <c r="M6780" t="s">
        <v>86</v>
      </c>
      <c r="N6780" s="2">
        <v>40184</v>
      </c>
      <c r="O6780" s="2">
        <v>40188</v>
      </c>
      <c r="P6780">
        <v>2</v>
      </c>
      <c r="Q6780" s="1">
        <v>0.05</v>
      </c>
      <c r="R6780">
        <v>20.34</v>
      </c>
      <c r="S6780">
        <v>35</v>
      </c>
      <c r="T6780">
        <f t="shared" si="105"/>
        <v>40.68</v>
      </c>
    </row>
    <row r="6781" spans="1:20" x14ac:dyDescent="0.3">
      <c r="A6781">
        <v>6780</v>
      </c>
      <c r="B6781">
        <v>89556</v>
      </c>
      <c r="C6781" t="s">
        <v>705</v>
      </c>
      <c r="D6781" t="s">
        <v>20</v>
      </c>
      <c r="E6781" t="s">
        <v>187</v>
      </c>
      <c r="F6781" t="s">
        <v>22</v>
      </c>
      <c r="G6781" t="s">
        <v>48</v>
      </c>
      <c r="H6781" t="s">
        <v>225</v>
      </c>
      <c r="I6781" t="s">
        <v>28</v>
      </c>
      <c r="J6781" t="s">
        <v>29</v>
      </c>
      <c r="K6781" t="s">
        <v>282</v>
      </c>
      <c r="L6781" t="s">
        <v>706</v>
      </c>
      <c r="M6781" t="s">
        <v>294</v>
      </c>
      <c r="N6781" s="2">
        <v>41462</v>
      </c>
      <c r="O6781" s="2">
        <v>41464</v>
      </c>
      <c r="P6781">
        <v>12</v>
      </c>
      <c r="Q6781" s="1">
        <v>0.09</v>
      </c>
      <c r="R6781">
        <v>26.64</v>
      </c>
      <c r="S6781">
        <v>5.3</v>
      </c>
      <c r="T6781">
        <f t="shared" si="105"/>
        <v>319.68</v>
      </c>
    </row>
    <row r="6782" spans="1:20" x14ac:dyDescent="0.3">
      <c r="A6782">
        <v>6781</v>
      </c>
      <c r="B6782">
        <v>89556</v>
      </c>
      <c r="C6782" t="s">
        <v>705</v>
      </c>
      <c r="D6782" t="s">
        <v>20</v>
      </c>
      <c r="E6782" t="s">
        <v>187</v>
      </c>
      <c r="F6782" t="s">
        <v>22</v>
      </c>
      <c r="G6782" t="s">
        <v>48</v>
      </c>
      <c r="H6782" t="s">
        <v>225</v>
      </c>
      <c r="I6782" t="s">
        <v>28</v>
      </c>
      <c r="J6782" t="s">
        <v>29</v>
      </c>
      <c r="K6782" t="s">
        <v>291</v>
      </c>
      <c r="L6782" t="s">
        <v>706</v>
      </c>
      <c r="M6782" t="s">
        <v>86</v>
      </c>
      <c r="N6782" s="2">
        <v>41462</v>
      </c>
      <c r="O6782" s="2">
        <v>41464</v>
      </c>
      <c r="P6782">
        <v>5</v>
      </c>
      <c r="Q6782" s="1">
        <v>0.02</v>
      </c>
      <c r="R6782">
        <v>3.08</v>
      </c>
      <c r="S6782">
        <v>0.99</v>
      </c>
      <c r="T6782">
        <f t="shared" si="105"/>
        <v>15.4</v>
      </c>
    </row>
    <row r="6783" spans="1:20" x14ac:dyDescent="0.3">
      <c r="A6783">
        <v>6782</v>
      </c>
      <c r="B6783">
        <v>89538</v>
      </c>
      <c r="C6783" t="s">
        <v>186</v>
      </c>
      <c r="D6783" t="s">
        <v>38</v>
      </c>
      <c r="E6783" t="s">
        <v>187</v>
      </c>
      <c r="F6783" t="s">
        <v>22</v>
      </c>
      <c r="G6783" t="s">
        <v>32</v>
      </c>
      <c r="H6783" t="s">
        <v>217</v>
      </c>
      <c r="I6783" t="s">
        <v>28</v>
      </c>
      <c r="J6783" t="s">
        <v>29</v>
      </c>
      <c r="K6783" t="s">
        <v>231</v>
      </c>
      <c r="L6783" t="s">
        <v>26</v>
      </c>
      <c r="M6783" t="s">
        <v>232</v>
      </c>
      <c r="N6783" s="2">
        <v>40595</v>
      </c>
      <c r="O6783" s="2">
        <v>40597</v>
      </c>
      <c r="P6783">
        <v>7</v>
      </c>
      <c r="Q6783" s="1">
        <v>0.06</v>
      </c>
      <c r="R6783">
        <v>1.74</v>
      </c>
      <c r="S6783">
        <v>4.08</v>
      </c>
      <c r="T6783">
        <f t="shared" si="105"/>
        <v>12.18</v>
      </c>
    </row>
    <row r="6784" spans="1:20" x14ac:dyDescent="0.3">
      <c r="A6784">
        <v>6783</v>
      </c>
      <c r="B6784">
        <v>86162</v>
      </c>
      <c r="C6784" t="s">
        <v>1849</v>
      </c>
      <c r="D6784" t="s">
        <v>20</v>
      </c>
      <c r="E6784" t="s">
        <v>39</v>
      </c>
      <c r="F6784" t="s">
        <v>22</v>
      </c>
      <c r="G6784" t="s">
        <v>48</v>
      </c>
      <c r="H6784" t="s">
        <v>89</v>
      </c>
      <c r="I6784" t="s">
        <v>28</v>
      </c>
      <c r="J6784" t="s">
        <v>29</v>
      </c>
      <c r="K6784" t="s">
        <v>136</v>
      </c>
      <c r="L6784" t="s">
        <v>192</v>
      </c>
      <c r="M6784" t="s">
        <v>326</v>
      </c>
      <c r="N6784" s="2">
        <v>41614</v>
      </c>
      <c r="O6784" s="2">
        <v>41619</v>
      </c>
      <c r="P6784">
        <v>14</v>
      </c>
      <c r="Q6784" s="1">
        <v>0.04</v>
      </c>
      <c r="R6784">
        <v>11.34</v>
      </c>
      <c r="S6784">
        <v>5.01</v>
      </c>
      <c r="T6784">
        <f t="shared" si="105"/>
        <v>158.76</v>
      </c>
    </row>
    <row r="6785" spans="1:20" x14ac:dyDescent="0.3">
      <c r="A6785">
        <v>6784</v>
      </c>
      <c r="B6785">
        <v>90698</v>
      </c>
      <c r="C6785" t="s">
        <v>310</v>
      </c>
      <c r="D6785" t="s">
        <v>20</v>
      </c>
      <c r="E6785" t="s">
        <v>39</v>
      </c>
      <c r="F6785" t="s">
        <v>47</v>
      </c>
      <c r="G6785" t="s">
        <v>41</v>
      </c>
      <c r="H6785" t="s">
        <v>94</v>
      </c>
      <c r="I6785" t="s">
        <v>28</v>
      </c>
      <c r="J6785" t="s">
        <v>29</v>
      </c>
      <c r="K6785" t="s">
        <v>50</v>
      </c>
      <c r="L6785" t="s">
        <v>746</v>
      </c>
      <c r="M6785" t="s">
        <v>156</v>
      </c>
      <c r="N6785" s="2">
        <v>41155</v>
      </c>
      <c r="O6785" s="2">
        <v>41156</v>
      </c>
      <c r="P6785">
        <v>24</v>
      </c>
      <c r="Q6785" s="1">
        <v>0.03</v>
      </c>
      <c r="R6785">
        <v>76.72</v>
      </c>
      <c r="S6785">
        <v>19.95</v>
      </c>
      <c r="T6785">
        <f t="shared" si="105"/>
        <v>1841.28</v>
      </c>
    </row>
    <row r="6786" spans="1:20" x14ac:dyDescent="0.3">
      <c r="A6786">
        <v>6785</v>
      </c>
      <c r="B6786">
        <v>90698</v>
      </c>
      <c r="C6786" t="s">
        <v>310</v>
      </c>
      <c r="D6786" t="s">
        <v>20</v>
      </c>
      <c r="E6786" t="s">
        <v>39</v>
      </c>
      <c r="F6786" t="s">
        <v>47</v>
      </c>
      <c r="G6786" t="s">
        <v>41</v>
      </c>
      <c r="H6786" t="s">
        <v>42</v>
      </c>
      <c r="I6786" t="s">
        <v>28</v>
      </c>
      <c r="J6786" t="s">
        <v>29</v>
      </c>
      <c r="K6786" t="s">
        <v>289</v>
      </c>
      <c r="L6786" t="s">
        <v>192</v>
      </c>
      <c r="M6786" t="s">
        <v>114</v>
      </c>
      <c r="N6786" s="2">
        <v>41155</v>
      </c>
      <c r="O6786" s="2">
        <v>41157</v>
      </c>
      <c r="P6786">
        <v>14</v>
      </c>
      <c r="Q6786" s="1">
        <v>0.1</v>
      </c>
      <c r="R6786">
        <v>1.88</v>
      </c>
      <c r="S6786">
        <v>1.49</v>
      </c>
      <c r="T6786">
        <f t="shared" si="105"/>
        <v>26.32</v>
      </c>
    </row>
    <row r="6787" spans="1:20" x14ac:dyDescent="0.3">
      <c r="A6787">
        <v>6786</v>
      </c>
      <c r="B6787">
        <v>87717</v>
      </c>
      <c r="C6787" t="s">
        <v>484</v>
      </c>
      <c r="D6787" t="s">
        <v>20</v>
      </c>
      <c r="E6787" t="s">
        <v>21</v>
      </c>
      <c r="F6787" t="s">
        <v>47</v>
      </c>
      <c r="G6787" t="s">
        <v>93</v>
      </c>
      <c r="H6787" t="s">
        <v>206</v>
      </c>
      <c r="I6787" t="s">
        <v>28</v>
      </c>
      <c r="J6787" t="s">
        <v>29</v>
      </c>
      <c r="K6787" t="s">
        <v>25</v>
      </c>
      <c r="L6787" t="s">
        <v>192</v>
      </c>
      <c r="M6787" t="s">
        <v>160</v>
      </c>
      <c r="N6787" s="2">
        <v>41335</v>
      </c>
      <c r="O6787" s="2">
        <v>41336</v>
      </c>
      <c r="P6787">
        <v>7</v>
      </c>
      <c r="Q6787" s="1">
        <v>0.1</v>
      </c>
      <c r="R6787">
        <v>30.73</v>
      </c>
      <c r="S6787">
        <v>4</v>
      </c>
      <c r="T6787">
        <f t="shared" ref="T6787:T6850" si="106">R6787*P6787</f>
        <v>215.11</v>
      </c>
    </row>
    <row r="6788" spans="1:20" x14ac:dyDescent="0.3">
      <c r="A6788">
        <v>6787</v>
      </c>
      <c r="B6788">
        <v>87240</v>
      </c>
      <c r="C6788" t="s">
        <v>2084</v>
      </c>
      <c r="D6788" t="s">
        <v>20</v>
      </c>
      <c r="E6788" t="s">
        <v>39</v>
      </c>
      <c r="F6788" t="s">
        <v>40</v>
      </c>
      <c r="G6788" t="s">
        <v>48</v>
      </c>
      <c r="H6788" t="s">
        <v>61</v>
      </c>
      <c r="I6788" t="s">
        <v>28</v>
      </c>
      <c r="J6788" t="s">
        <v>29</v>
      </c>
      <c r="K6788" t="s">
        <v>170</v>
      </c>
      <c r="L6788" t="s">
        <v>26</v>
      </c>
      <c r="M6788" t="s">
        <v>45</v>
      </c>
      <c r="N6788" s="2">
        <v>40298</v>
      </c>
      <c r="O6788" s="2">
        <v>40300</v>
      </c>
      <c r="P6788">
        <v>11</v>
      </c>
      <c r="Q6788" s="1">
        <v>0.02</v>
      </c>
      <c r="R6788">
        <v>21.98</v>
      </c>
      <c r="S6788">
        <v>2.87</v>
      </c>
      <c r="T6788">
        <f t="shared" si="106"/>
        <v>241.78</v>
      </c>
    </row>
    <row r="6789" spans="1:20" x14ac:dyDescent="0.3">
      <c r="A6789">
        <v>6788</v>
      </c>
      <c r="B6789">
        <v>86892</v>
      </c>
      <c r="C6789" t="s">
        <v>608</v>
      </c>
      <c r="D6789" t="s">
        <v>20</v>
      </c>
      <c r="E6789" t="s">
        <v>187</v>
      </c>
      <c r="F6789" t="s">
        <v>47</v>
      </c>
      <c r="G6789" t="s">
        <v>93</v>
      </c>
      <c r="H6789" t="s">
        <v>188</v>
      </c>
      <c r="I6789" t="s">
        <v>28</v>
      </c>
      <c r="J6789" t="s">
        <v>29</v>
      </c>
      <c r="K6789" t="s">
        <v>291</v>
      </c>
      <c r="L6789" t="s">
        <v>706</v>
      </c>
      <c r="M6789" t="s">
        <v>167</v>
      </c>
      <c r="N6789" s="2">
        <v>41015</v>
      </c>
      <c r="O6789" s="2">
        <v>41017</v>
      </c>
      <c r="P6789">
        <v>11</v>
      </c>
      <c r="Q6789" s="1">
        <v>0.09</v>
      </c>
      <c r="R6789">
        <v>107.53</v>
      </c>
      <c r="S6789">
        <v>5.81</v>
      </c>
      <c r="T6789">
        <f t="shared" si="106"/>
        <v>1182.83</v>
      </c>
    </row>
    <row r="6790" spans="1:20" x14ac:dyDescent="0.3">
      <c r="A6790">
        <v>6789</v>
      </c>
      <c r="B6790">
        <v>91369</v>
      </c>
      <c r="C6790" t="s">
        <v>900</v>
      </c>
      <c r="D6790" t="s">
        <v>20</v>
      </c>
      <c r="E6790" t="s">
        <v>39</v>
      </c>
      <c r="F6790" t="s">
        <v>47</v>
      </c>
      <c r="G6790" t="s">
        <v>41</v>
      </c>
      <c r="H6790" t="s">
        <v>54</v>
      </c>
      <c r="I6790" t="s">
        <v>28</v>
      </c>
      <c r="J6790" t="s">
        <v>29</v>
      </c>
      <c r="K6790" t="s">
        <v>62</v>
      </c>
      <c r="L6790" t="s">
        <v>192</v>
      </c>
      <c r="M6790" t="s">
        <v>51</v>
      </c>
      <c r="N6790" s="2">
        <v>41174</v>
      </c>
      <c r="O6790" s="2">
        <v>41176</v>
      </c>
      <c r="P6790">
        <v>3</v>
      </c>
      <c r="Q6790" s="1">
        <v>0.02</v>
      </c>
      <c r="R6790">
        <v>15.7</v>
      </c>
      <c r="S6790">
        <v>11.25</v>
      </c>
      <c r="T6790">
        <f t="shared" si="106"/>
        <v>47.099999999999994</v>
      </c>
    </row>
    <row r="6791" spans="1:20" x14ac:dyDescent="0.3">
      <c r="A6791">
        <v>6790</v>
      </c>
      <c r="B6791">
        <v>90587</v>
      </c>
      <c r="C6791" t="s">
        <v>635</v>
      </c>
      <c r="D6791" t="s">
        <v>20</v>
      </c>
      <c r="E6791" t="s">
        <v>39</v>
      </c>
      <c r="F6791" t="s">
        <v>31</v>
      </c>
      <c r="G6791" t="s">
        <v>23</v>
      </c>
      <c r="H6791" t="s">
        <v>94</v>
      </c>
      <c r="I6791" t="s">
        <v>28</v>
      </c>
      <c r="J6791" t="s">
        <v>29</v>
      </c>
      <c r="K6791" t="s">
        <v>71</v>
      </c>
      <c r="L6791" t="s">
        <v>192</v>
      </c>
      <c r="M6791" t="s">
        <v>279</v>
      </c>
      <c r="N6791" s="2">
        <v>41614</v>
      </c>
      <c r="O6791" s="2">
        <v>41615</v>
      </c>
      <c r="P6791">
        <v>1</v>
      </c>
      <c r="Q6791" s="1">
        <v>0.08</v>
      </c>
      <c r="R6791">
        <v>5.78</v>
      </c>
      <c r="S6791">
        <v>7.96</v>
      </c>
      <c r="T6791">
        <f t="shared" si="106"/>
        <v>5.78</v>
      </c>
    </row>
    <row r="6792" spans="1:20" x14ac:dyDescent="0.3">
      <c r="A6792">
        <v>6791</v>
      </c>
      <c r="B6792">
        <v>87185</v>
      </c>
      <c r="C6792" t="s">
        <v>1014</v>
      </c>
      <c r="D6792" t="s">
        <v>20</v>
      </c>
      <c r="E6792" t="s">
        <v>21</v>
      </c>
      <c r="F6792" t="s">
        <v>22</v>
      </c>
      <c r="G6792" t="s">
        <v>41</v>
      </c>
      <c r="H6792" t="s">
        <v>203</v>
      </c>
      <c r="I6792" t="s">
        <v>28</v>
      </c>
      <c r="J6792" t="s">
        <v>29</v>
      </c>
      <c r="K6792" t="s">
        <v>1111</v>
      </c>
      <c r="L6792" t="s">
        <v>26</v>
      </c>
      <c r="M6792" t="s">
        <v>331</v>
      </c>
      <c r="N6792" s="2">
        <v>41600</v>
      </c>
      <c r="O6792" s="2">
        <v>41601</v>
      </c>
      <c r="P6792">
        <v>30</v>
      </c>
      <c r="Q6792" s="1">
        <v>0.08</v>
      </c>
      <c r="R6792">
        <v>20.99</v>
      </c>
      <c r="S6792">
        <v>0.99</v>
      </c>
      <c r="T6792">
        <f t="shared" si="106"/>
        <v>629.69999999999993</v>
      </c>
    </row>
    <row r="6793" spans="1:20" x14ac:dyDescent="0.3">
      <c r="A6793">
        <v>6792</v>
      </c>
      <c r="B6793">
        <v>87180</v>
      </c>
      <c r="C6793" t="s">
        <v>876</v>
      </c>
      <c r="D6793" t="s">
        <v>38</v>
      </c>
      <c r="E6793" t="s">
        <v>39</v>
      </c>
      <c r="F6793" t="s">
        <v>22</v>
      </c>
      <c r="G6793" t="s">
        <v>41</v>
      </c>
      <c r="H6793" t="s">
        <v>49</v>
      </c>
      <c r="I6793" t="s">
        <v>28</v>
      </c>
      <c r="J6793" t="s">
        <v>29</v>
      </c>
      <c r="K6793" t="s">
        <v>291</v>
      </c>
      <c r="L6793" t="s">
        <v>192</v>
      </c>
      <c r="M6793" t="s">
        <v>123</v>
      </c>
      <c r="N6793" s="2">
        <v>40869</v>
      </c>
      <c r="O6793" s="2">
        <v>40871</v>
      </c>
      <c r="P6793">
        <v>11</v>
      </c>
      <c r="Q6793" s="1">
        <v>0.01</v>
      </c>
      <c r="R6793">
        <v>9.7799999999999994</v>
      </c>
      <c r="S6793">
        <v>1.39</v>
      </c>
      <c r="T6793">
        <f t="shared" si="106"/>
        <v>107.58</v>
      </c>
    </row>
    <row r="6794" spans="1:20" x14ac:dyDescent="0.3">
      <c r="A6794">
        <v>6793</v>
      </c>
      <c r="B6794">
        <v>86579</v>
      </c>
      <c r="C6794" t="s">
        <v>1333</v>
      </c>
      <c r="D6794" t="s">
        <v>20</v>
      </c>
      <c r="E6794" t="s">
        <v>39</v>
      </c>
      <c r="F6794" t="s">
        <v>22</v>
      </c>
      <c r="G6794" t="s">
        <v>48</v>
      </c>
      <c r="H6794" t="s">
        <v>89</v>
      </c>
      <c r="I6794" t="s">
        <v>28</v>
      </c>
      <c r="J6794" t="s">
        <v>29</v>
      </c>
      <c r="K6794" t="s">
        <v>163</v>
      </c>
      <c r="L6794" t="s">
        <v>44</v>
      </c>
      <c r="M6794" t="s">
        <v>182</v>
      </c>
      <c r="N6794" s="2">
        <v>40816</v>
      </c>
      <c r="O6794" s="2">
        <v>40816</v>
      </c>
      <c r="P6794">
        <v>4</v>
      </c>
      <c r="Q6794" s="1">
        <v>0</v>
      </c>
      <c r="R6794">
        <v>5.58</v>
      </c>
      <c r="S6794">
        <v>0.7</v>
      </c>
      <c r="T6794">
        <f t="shared" si="106"/>
        <v>22.32</v>
      </c>
    </row>
    <row r="6795" spans="1:20" x14ac:dyDescent="0.3">
      <c r="A6795">
        <v>6794</v>
      </c>
      <c r="B6795">
        <v>86579</v>
      </c>
      <c r="C6795" t="s">
        <v>461</v>
      </c>
      <c r="D6795" t="s">
        <v>20</v>
      </c>
      <c r="E6795" t="s">
        <v>39</v>
      </c>
      <c r="F6795" t="s">
        <v>22</v>
      </c>
      <c r="G6795" t="s">
        <v>48</v>
      </c>
      <c r="H6795" t="s">
        <v>61</v>
      </c>
      <c r="I6795" t="s">
        <v>28</v>
      </c>
      <c r="J6795" t="s">
        <v>29</v>
      </c>
      <c r="K6795" t="s">
        <v>68</v>
      </c>
      <c r="L6795" t="s">
        <v>192</v>
      </c>
      <c r="M6795" t="s">
        <v>123</v>
      </c>
      <c r="N6795" s="2">
        <v>40816</v>
      </c>
      <c r="O6795" s="2">
        <v>40820</v>
      </c>
      <c r="P6795">
        <v>11</v>
      </c>
      <c r="Q6795" s="1">
        <v>0.03</v>
      </c>
      <c r="R6795">
        <v>5.78</v>
      </c>
      <c r="S6795">
        <v>4.96</v>
      </c>
      <c r="T6795">
        <f t="shared" si="106"/>
        <v>63.580000000000005</v>
      </c>
    </row>
    <row r="6796" spans="1:20" x14ac:dyDescent="0.3">
      <c r="A6796">
        <v>6795</v>
      </c>
      <c r="B6796">
        <v>88448</v>
      </c>
      <c r="C6796" t="s">
        <v>763</v>
      </c>
      <c r="D6796" t="s">
        <v>20</v>
      </c>
      <c r="E6796" t="s">
        <v>39</v>
      </c>
      <c r="F6796" t="s">
        <v>22</v>
      </c>
      <c r="G6796" t="s">
        <v>48</v>
      </c>
      <c r="H6796" t="s">
        <v>94</v>
      </c>
      <c r="I6796" t="s">
        <v>28</v>
      </c>
      <c r="J6796" t="s">
        <v>29</v>
      </c>
      <c r="K6796" t="s">
        <v>248</v>
      </c>
      <c r="L6796" t="s">
        <v>44</v>
      </c>
      <c r="M6796" t="s">
        <v>173</v>
      </c>
      <c r="N6796" s="2">
        <v>40373</v>
      </c>
      <c r="O6796" s="2">
        <v>40378</v>
      </c>
      <c r="P6796">
        <v>9</v>
      </c>
      <c r="Q6796" s="1">
        <v>0.03</v>
      </c>
      <c r="R6796">
        <v>6.45</v>
      </c>
      <c r="S6796">
        <v>1.34</v>
      </c>
      <c r="T6796">
        <f t="shared" si="106"/>
        <v>58.050000000000004</v>
      </c>
    </row>
    <row r="6797" spans="1:20" x14ac:dyDescent="0.3">
      <c r="A6797">
        <v>6796</v>
      </c>
      <c r="B6797">
        <v>91371</v>
      </c>
      <c r="C6797" t="s">
        <v>2135</v>
      </c>
      <c r="D6797" t="s">
        <v>20</v>
      </c>
      <c r="E6797" t="s">
        <v>39</v>
      </c>
      <c r="F6797" t="s">
        <v>31</v>
      </c>
      <c r="G6797" t="s">
        <v>32</v>
      </c>
      <c r="H6797" t="s">
        <v>89</v>
      </c>
      <c r="I6797" t="s">
        <v>28</v>
      </c>
      <c r="J6797" t="s">
        <v>29</v>
      </c>
      <c r="K6797" t="s">
        <v>101</v>
      </c>
      <c r="L6797" t="s">
        <v>192</v>
      </c>
      <c r="M6797" t="s">
        <v>106</v>
      </c>
      <c r="N6797" s="2">
        <v>40360</v>
      </c>
      <c r="O6797" s="2">
        <v>40361</v>
      </c>
      <c r="P6797">
        <v>2</v>
      </c>
      <c r="Q6797" s="1">
        <v>0.02</v>
      </c>
      <c r="R6797">
        <v>29.17</v>
      </c>
      <c r="S6797">
        <v>6.27</v>
      </c>
      <c r="T6797">
        <f t="shared" si="106"/>
        <v>58.34</v>
      </c>
    </row>
    <row r="6798" spans="1:20" x14ac:dyDescent="0.3">
      <c r="A6798">
        <v>6797</v>
      </c>
      <c r="B6798">
        <v>91373</v>
      </c>
      <c r="C6798" t="s">
        <v>2135</v>
      </c>
      <c r="D6798" t="s">
        <v>578</v>
      </c>
      <c r="E6798" t="s">
        <v>187</v>
      </c>
      <c r="F6798" t="s">
        <v>31</v>
      </c>
      <c r="G6798" t="s">
        <v>32</v>
      </c>
      <c r="H6798" t="s">
        <v>219</v>
      </c>
      <c r="I6798" t="s">
        <v>28</v>
      </c>
      <c r="J6798" t="s">
        <v>29</v>
      </c>
      <c r="K6798" t="s">
        <v>189</v>
      </c>
      <c r="L6798" t="s">
        <v>330</v>
      </c>
      <c r="M6798" t="s">
        <v>66</v>
      </c>
      <c r="N6798" s="2">
        <v>41456</v>
      </c>
      <c r="O6798" s="2">
        <v>41458</v>
      </c>
      <c r="P6798">
        <v>16</v>
      </c>
      <c r="Q6798" s="1">
        <v>0</v>
      </c>
      <c r="R6798">
        <v>179.29</v>
      </c>
      <c r="S6798">
        <v>29.21</v>
      </c>
      <c r="T6798">
        <f t="shared" si="106"/>
        <v>2868.64</v>
      </c>
    </row>
    <row r="6799" spans="1:20" x14ac:dyDescent="0.3">
      <c r="A6799">
        <v>6798</v>
      </c>
      <c r="B6799">
        <v>87793</v>
      </c>
      <c r="C6799" t="s">
        <v>2188</v>
      </c>
      <c r="D6799" t="s">
        <v>38</v>
      </c>
      <c r="E6799" t="s">
        <v>39</v>
      </c>
      <c r="F6799" t="s">
        <v>31</v>
      </c>
      <c r="G6799" t="s">
        <v>41</v>
      </c>
      <c r="H6799" t="s">
        <v>89</v>
      </c>
      <c r="I6799" t="s">
        <v>28</v>
      </c>
      <c r="J6799" t="s">
        <v>29</v>
      </c>
      <c r="K6799" t="s">
        <v>154</v>
      </c>
      <c r="L6799" t="s">
        <v>192</v>
      </c>
      <c r="M6799" t="s">
        <v>35</v>
      </c>
      <c r="N6799" s="2">
        <v>41103</v>
      </c>
      <c r="O6799" s="2">
        <v>41105</v>
      </c>
      <c r="P6799">
        <v>8</v>
      </c>
      <c r="Q6799" s="1">
        <v>0.03</v>
      </c>
      <c r="R6799">
        <v>55.48</v>
      </c>
      <c r="S6799">
        <v>6.79</v>
      </c>
      <c r="T6799">
        <f t="shared" si="106"/>
        <v>443.84</v>
      </c>
    </row>
    <row r="6800" spans="1:20" x14ac:dyDescent="0.3">
      <c r="A6800">
        <v>6799</v>
      </c>
      <c r="B6800">
        <v>89983</v>
      </c>
      <c r="C6800" t="s">
        <v>387</v>
      </c>
      <c r="D6800" t="s">
        <v>20</v>
      </c>
      <c r="E6800" t="s">
        <v>39</v>
      </c>
      <c r="F6800" t="s">
        <v>22</v>
      </c>
      <c r="G6800" t="s">
        <v>23</v>
      </c>
      <c r="H6800" t="s">
        <v>94</v>
      </c>
      <c r="I6800" t="s">
        <v>28</v>
      </c>
      <c r="J6800" t="s">
        <v>29</v>
      </c>
      <c r="K6800" t="s">
        <v>82</v>
      </c>
      <c r="L6800" t="s">
        <v>746</v>
      </c>
      <c r="M6800" t="s">
        <v>182</v>
      </c>
      <c r="N6800" s="2">
        <v>40433</v>
      </c>
      <c r="O6800" s="2">
        <v>40434</v>
      </c>
      <c r="P6800">
        <v>2</v>
      </c>
      <c r="Q6800" s="1">
        <v>0.06</v>
      </c>
      <c r="R6800">
        <v>80.98</v>
      </c>
      <c r="S6800">
        <v>35</v>
      </c>
      <c r="T6800">
        <f t="shared" si="106"/>
        <v>161.96</v>
      </c>
    </row>
    <row r="6801" spans="1:20" x14ac:dyDescent="0.3">
      <c r="A6801">
        <v>6800</v>
      </c>
      <c r="B6801">
        <v>88239</v>
      </c>
      <c r="C6801" t="s">
        <v>712</v>
      </c>
      <c r="D6801" t="s">
        <v>20</v>
      </c>
      <c r="E6801" t="s">
        <v>21</v>
      </c>
      <c r="F6801" t="s">
        <v>31</v>
      </c>
      <c r="G6801" t="s">
        <v>93</v>
      </c>
      <c r="H6801" t="s">
        <v>24</v>
      </c>
      <c r="I6801" t="s">
        <v>28</v>
      </c>
      <c r="J6801" t="s">
        <v>29</v>
      </c>
      <c r="K6801" t="s">
        <v>198</v>
      </c>
      <c r="L6801" t="s">
        <v>192</v>
      </c>
      <c r="M6801" t="s">
        <v>631</v>
      </c>
      <c r="N6801" s="2">
        <v>40305</v>
      </c>
      <c r="O6801" s="2">
        <v>40307</v>
      </c>
      <c r="P6801">
        <v>2</v>
      </c>
      <c r="Q6801" s="1">
        <v>7.0000000000000007E-2</v>
      </c>
      <c r="R6801">
        <v>300.97000000000003</v>
      </c>
      <c r="S6801">
        <v>7.18</v>
      </c>
      <c r="T6801">
        <f t="shared" si="106"/>
        <v>601.94000000000005</v>
      </c>
    </row>
    <row r="6802" spans="1:20" x14ac:dyDescent="0.3">
      <c r="A6802">
        <v>6801</v>
      </c>
      <c r="B6802">
        <v>91124</v>
      </c>
      <c r="C6802" t="s">
        <v>1110</v>
      </c>
      <c r="D6802" t="s">
        <v>20</v>
      </c>
      <c r="E6802" t="s">
        <v>187</v>
      </c>
      <c r="F6802" t="s">
        <v>31</v>
      </c>
      <c r="G6802" t="s">
        <v>23</v>
      </c>
      <c r="H6802" t="s">
        <v>219</v>
      </c>
      <c r="I6802" t="s">
        <v>28</v>
      </c>
      <c r="J6802" t="s">
        <v>29</v>
      </c>
      <c r="K6802" t="s">
        <v>291</v>
      </c>
      <c r="L6802" t="s">
        <v>706</v>
      </c>
      <c r="M6802" t="s">
        <v>131</v>
      </c>
      <c r="N6802" s="2">
        <v>40918</v>
      </c>
      <c r="O6802" s="2">
        <v>40920</v>
      </c>
      <c r="P6802">
        <v>5</v>
      </c>
      <c r="Q6802" s="1">
        <v>0.08</v>
      </c>
      <c r="R6802">
        <v>107.53</v>
      </c>
      <c r="S6802">
        <v>5.81</v>
      </c>
      <c r="T6802">
        <f t="shared" si="106"/>
        <v>537.65</v>
      </c>
    </row>
    <row r="6803" spans="1:20" x14ac:dyDescent="0.3">
      <c r="A6803">
        <v>6802</v>
      </c>
      <c r="B6803">
        <v>88897</v>
      </c>
      <c r="C6803" t="s">
        <v>2307</v>
      </c>
      <c r="D6803" t="s">
        <v>20</v>
      </c>
      <c r="E6803" t="s">
        <v>187</v>
      </c>
      <c r="F6803" t="s">
        <v>22</v>
      </c>
      <c r="G6803" t="s">
        <v>48</v>
      </c>
      <c r="H6803" t="s">
        <v>217</v>
      </c>
      <c r="I6803" t="s">
        <v>28</v>
      </c>
      <c r="J6803" t="s">
        <v>29</v>
      </c>
      <c r="K6803" t="s">
        <v>43</v>
      </c>
      <c r="L6803" t="s">
        <v>706</v>
      </c>
      <c r="M6803" t="s">
        <v>227</v>
      </c>
      <c r="N6803" s="2">
        <v>41565</v>
      </c>
      <c r="O6803" s="2">
        <v>41572</v>
      </c>
      <c r="P6803">
        <v>12</v>
      </c>
      <c r="Q6803" s="1">
        <v>0.01</v>
      </c>
      <c r="R6803">
        <v>60.65</v>
      </c>
      <c r="S6803">
        <v>12.23</v>
      </c>
      <c r="T6803">
        <f t="shared" si="106"/>
        <v>727.8</v>
      </c>
    </row>
    <row r="6804" spans="1:20" x14ac:dyDescent="0.3">
      <c r="A6804">
        <v>6803</v>
      </c>
      <c r="B6804">
        <v>87771</v>
      </c>
      <c r="C6804" t="s">
        <v>433</v>
      </c>
      <c r="D6804" t="s">
        <v>20</v>
      </c>
      <c r="E6804" t="s">
        <v>39</v>
      </c>
      <c r="F6804" t="s">
        <v>22</v>
      </c>
      <c r="G6804" t="s">
        <v>93</v>
      </c>
      <c r="H6804" t="s">
        <v>54</v>
      </c>
      <c r="I6804" t="s">
        <v>28</v>
      </c>
      <c r="J6804" t="s">
        <v>29</v>
      </c>
      <c r="K6804" t="s">
        <v>149</v>
      </c>
      <c r="L6804" t="s">
        <v>192</v>
      </c>
      <c r="M6804" t="s">
        <v>150</v>
      </c>
      <c r="N6804" s="2">
        <v>41459</v>
      </c>
      <c r="O6804" s="2">
        <v>41461</v>
      </c>
      <c r="P6804">
        <v>14</v>
      </c>
      <c r="Q6804" s="1">
        <v>0.08</v>
      </c>
      <c r="R6804">
        <v>24.92</v>
      </c>
      <c r="S6804">
        <v>12.98</v>
      </c>
      <c r="T6804">
        <f t="shared" si="106"/>
        <v>348.88</v>
      </c>
    </row>
    <row r="6805" spans="1:20" x14ac:dyDescent="0.3">
      <c r="A6805">
        <v>6804</v>
      </c>
      <c r="B6805">
        <v>90765</v>
      </c>
      <c r="C6805" t="s">
        <v>1266</v>
      </c>
      <c r="D6805" t="s">
        <v>20</v>
      </c>
      <c r="E6805" t="s">
        <v>39</v>
      </c>
      <c r="F6805" t="s">
        <v>31</v>
      </c>
      <c r="G6805" t="s">
        <v>93</v>
      </c>
      <c r="H6805" t="s">
        <v>42</v>
      </c>
      <c r="I6805" t="s">
        <v>28</v>
      </c>
      <c r="J6805" t="s">
        <v>29</v>
      </c>
      <c r="K6805" t="s">
        <v>291</v>
      </c>
      <c r="L6805" t="s">
        <v>192</v>
      </c>
      <c r="M6805" t="s">
        <v>63</v>
      </c>
      <c r="N6805" s="2">
        <v>41533</v>
      </c>
      <c r="O6805" s="2">
        <v>41534</v>
      </c>
      <c r="P6805">
        <v>21</v>
      </c>
      <c r="Q6805" s="1">
        <v>0.09</v>
      </c>
      <c r="R6805">
        <v>6.48</v>
      </c>
      <c r="S6805">
        <v>6.22</v>
      </c>
      <c r="T6805">
        <f t="shared" si="106"/>
        <v>136.08000000000001</v>
      </c>
    </row>
    <row r="6806" spans="1:20" x14ac:dyDescent="0.3">
      <c r="A6806">
        <v>6805</v>
      </c>
      <c r="B6806">
        <v>91028</v>
      </c>
      <c r="C6806" t="s">
        <v>532</v>
      </c>
      <c r="D6806" t="s">
        <v>20</v>
      </c>
      <c r="E6806" t="s">
        <v>21</v>
      </c>
      <c r="F6806" t="s">
        <v>22</v>
      </c>
      <c r="G6806" t="s">
        <v>32</v>
      </c>
      <c r="H6806" t="s">
        <v>24</v>
      </c>
      <c r="I6806" t="s">
        <v>28</v>
      </c>
      <c r="J6806" t="s">
        <v>29</v>
      </c>
      <c r="K6806" t="s">
        <v>1254</v>
      </c>
      <c r="L6806" t="s">
        <v>26</v>
      </c>
      <c r="M6806" t="s">
        <v>27</v>
      </c>
      <c r="N6806" s="2">
        <v>41305</v>
      </c>
      <c r="O6806" s="2">
        <v>41306</v>
      </c>
      <c r="P6806">
        <v>6</v>
      </c>
      <c r="Q6806" s="1">
        <v>0.05</v>
      </c>
      <c r="R6806">
        <v>39.479999999999997</v>
      </c>
      <c r="S6806">
        <v>1.99</v>
      </c>
      <c r="T6806">
        <f t="shared" si="106"/>
        <v>236.88</v>
      </c>
    </row>
    <row r="6807" spans="1:20" x14ac:dyDescent="0.3">
      <c r="A6807">
        <v>6806</v>
      </c>
      <c r="B6807">
        <v>88782</v>
      </c>
      <c r="C6807" t="s">
        <v>974</v>
      </c>
      <c r="D6807" t="s">
        <v>20</v>
      </c>
      <c r="E6807" t="s">
        <v>39</v>
      </c>
      <c r="F6807" t="s">
        <v>31</v>
      </c>
      <c r="G6807" t="s">
        <v>32</v>
      </c>
      <c r="H6807" t="s">
        <v>78</v>
      </c>
      <c r="I6807" t="s">
        <v>28</v>
      </c>
      <c r="J6807" t="s">
        <v>29</v>
      </c>
      <c r="K6807" t="s">
        <v>105</v>
      </c>
      <c r="L6807" t="s">
        <v>192</v>
      </c>
      <c r="M6807" t="s">
        <v>139</v>
      </c>
      <c r="N6807" s="2">
        <v>40380</v>
      </c>
      <c r="O6807" s="2">
        <v>40381</v>
      </c>
      <c r="P6807">
        <v>2</v>
      </c>
      <c r="Q6807" s="1">
        <v>0.01</v>
      </c>
      <c r="R6807">
        <v>14.28</v>
      </c>
      <c r="S6807">
        <v>2.99</v>
      </c>
      <c r="T6807">
        <f t="shared" si="106"/>
        <v>28.56</v>
      </c>
    </row>
    <row r="6808" spans="1:20" x14ac:dyDescent="0.3">
      <c r="A6808">
        <v>6807</v>
      </c>
      <c r="B6808">
        <v>88790</v>
      </c>
      <c r="C6808" t="s">
        <v>974</v>
      </c>
      <c r="D6808" t="s">
        <v>20</v>
      </c>
      <c r="E6808" t="s">
        <v>21</v>
      </c>
      <c r="F6808" t="s">
        <v>31</v>
      </c>
      <c r="G6808" t="s">
        <v>32</v>
      </c>
      <c r="H6808" t="s">
        <v>206</v>
      </c>
      <c r="I6808" t="s">
        <v>28</v>
      </c>
      <c r="J6808" t="s">
        <v>29</v>
      </c>
      <c r="K6808" t="s">
        <v>409</v>
      </c>
      <c r="L6808" t="s">
        <v>192</v>
      </c>
      <c r="M6808" t="s">
        <v>143</v>
      </c>
      <c r="N6808" s="2">
        <v>41476</v>
      </c>
      <c r="O6808" s="2">
        <v>41479</v>
      </c>
      <c r="P6808">
        <v>1</v>
      </c>
      <c r="Q6808" s="1">
        <v>0</v>
      </c>
      <c r="R6808">
        <v>205.99</v>
      </c>
      <c r="S6808">
        <v>5.99</v>
      </c>
      <c r="T6808">
        <f t="shared" si="106"/>
        <v>205.99</v>
      </c>
    </row>
    <row r="6809" spans="1:20" x14ac:dyDescent="0.3">
      <c r="A6809">
        <v>6808</v>
      </c>
      <c r="B6809">
        <v>90065</v>
      </c>
      <c r="C6809" t="s">
        <v>2124</v>
      </c>
      <c r="D6809" t="s">
        <v>38</v>
      </c>
      <c r="E6809" t="s">
        <v>39</v>
      </c>
      <c r="F6809" t="s">
        <v>22</v>
      </c>
      <c r="G6809" t="s">
        <v>48</v>
      </c>
      <c r="H6809" t="s">
        <v>94</v>
      </c>
      <c r="I6809" t="s">
        <v>28</v>
      </c>
      <c r="J6809" t="s">
        <v>29</v>
      </c>
      <c r="K6809" t="s">
        <v>55</v>
      </c>
      <c r="L6809" t="s">
        <v>192</v>
      </c>
      <c r="M6809" t="s">
        <v>27</v>
      </c>
      <c r="N6809" s="2">
        <v>41191</v>
      </c>
      <c r="O6809" s="2">
        <v>41200</v>
      </c>
      <c r="P6809">
        <v>10</v>
      </c>
      <c r="Q6809" s="1">
        <v>0</v>
      </c>
      <c r="R6809">
        <v>56.96</v>
      </c>
      <c r="S6809">
        <v>13.22</v>
      </c>
      <c r="T6809">
        <f t="shared" si="106"/>
        <v>569.6</v>
      </c>
    </row>
    <row r="6810" spans="1:20" x14ac:dyDescent="0.3">
      <c r="A6810">
        <v>6809</v>
      </c>
      <c r="B6810">
        <v>90895</v>
      </c>
      <c r="C6810" t="s">
        <v>318</v>
      </c>
      <c r="D6810" t="s">
        <v>20</v>
      </c>
      <c r="E6810" t="s">
        <v>39</v>
      </c>
      <c r="F6810" t="s">
        <v>22</v>
      </c>
      <c r="G6810" t="s">
        <v>93</v>
      </c>
      <c r="H6810" t="s">
        <v>89</v>
      </c>
      <c r="I6810" t="s">
        <v>28</v>
      </c>
      <c r="J6810" t="s">
        <v>29</v>
      </c>
      <c r="K6810" t="s">
        <v>62</v>
      </c>
      <c r="L6810" t="s">
        <v>44</v>
      </c>
      <c r="M6810" t="s">
        <v>80</v>
      </c>
      <c r="N6810" s="2">
        <v>41307</v>
      </c>
      <c r="O6810" s="2">
        <v>41307</v>
      </c>
      <c r="P6810">
        <v>9</v>
      </c>
      <c r="Q6810" s="1">
        <v>0.04</v>
      </c>
      <c r="R6810">
        <v>1.88</v>
      </c>
      <c r="S6810">
        <v>0.79</v>
      </c>
      <c r="T6810">
        <f t="shared" si="106"/>
        <v>16.919999999999998</v>
      </c>
    </row>
    <row r="6811" spans="1:20" x14ac:dyDescent="0.3">
      <c r="A6811">
        <v>6810</v>
      </c>
      <c r="B6811">
        <v>89710</v>
      </c>
      <c r="C6811" t="s">
        <v>1667</v>
      </c>
      <c r="D6811" t="s">
        <v>38</v>
      </c>
      <c r="E6811" t="s">
        <v>39</v>
      </c>
      <c r="F6811" t="s">
        <v>47</v>
      </c>
      <c r="G6811" t="s">
        <v>23</v>
      </c>
      <c r="H6811" t="s">
        <v>89</v>
      </c>
      <c r="I6811" t="s">
        <v>28</v>
      </c>
      <c r="J6811" t="s">
        <v>29</v>
      </c>
      <c r="K6811" t="s">
        <v>165</v>
      </c>
      <c r="L6811" t="s">
        <v>192</v>
      </c>
      <c r="M6811" t="s">
        <v>114</v>
      </c>
      <c r="N6811" s="2">
        <v>41260</v>
      </c>
      <c r="O6811" s="2">
        <v>41261</v>
      </c>
      <c r="P6811">
        <v>22</v>
      </c>
      <c r="Q6811" s="1">
        <v>0</v>
      </c>
      <c r="R6811">
        <v>7.38</v>
      </c>
      <c r="S6811">
        <v>11.51</v>
      </c>
      <c r="T6811">
        <f t="shared" si="106"/>
        <v>162.35999999999999</v>
      </c>
    </row>
    <row r="6812" spans="1:20" x14ac:dyDescent="0.3">
      <c r="A6812">
        <v>6811</v>
      </c>
      <c r="B6812">
        <v>89710</v>
      </c>
      <c r="C6812" t="s">
        <v>1667</v>
      </c>
      <c r="D6812" t="s">
        <v>38</v>
      </c>
      <c r="E6812" t="s">
        <v>187</v>
      </c>
      <c r="F6812" t="s">
        <v>47</v>
      </c>
      <c r="G6812" t="s">
        <v>23</v>
      </c>
      <c r="H6812" t="s">
        <v>225</v>
      </c>
      <c r="I6812" t="s">
        <v>28</v>
      </c>
      <c r="J6812" t="s">
        <v>29</v>
      </c>
      <c r="K6812" t="s">
        <v>43</v>
      </c>
      <c r="L6812" t="s">
        <v>26</v>
      </c>
      <c r="M6812" t="s">
        <v>114</v>
      </c>
      <c r="N6812" s="2">
        <v>41260</v>
      </c>
      <c r="O6812" s="2">
        <v>41262</v>
      </c>
      <c r="P6812">
        <v>2</v>
      </c>
      <c r="Q6812" s="1">
        <v>0.08</v>
      </c>
      <c r="R6812">
        <v>20.239999999999998</v>
      </c>
      <c r="S6812">
        <v>8.99</v>
      </c>
      <c r="T6812">
        <f t="shared" si="106"/>
        <v>40.479999999999997</v>
      </c>
    </row>
    <row r="6813" spans="1:20" x14ac:dyDescent="0.3">
      <c r="A6813">
        <v>6812</v>
      </c>
      <c r="B6813">
        <v>89710</v>
      </c>
      <c r="C6813" t="s">
        <v>1667</v>
      </c>
      <c r="D6813" t="s">
        <v>20</v>
      </c>
      <c r="E6813" t="s">
        <v>39</v>
      </c>
      <c r="F6813" t="s">
        <v>47</v>
      </c>
      <c r="G6813" t="s">
        <v>23</v>
      </c>
      <c r="H6813" t="s">
        <v>54</v>
      </c>
      <c r="I6813" t="s">
        <v>28</v>
      </c>
      <c r="J6813" t="s">
        <v>29</v>
      </c>
      <c r="K6813" t="s">
        <v>50</v>
      </c>
      <c r="L6813" t="s">
        <v>706</v>
      </c>
      <c r="M6813" t="s">
        <v>167</v>
      </c>
      <c r="N6813" s="2">
        <v>41260</v>
      </c>
      <c r="O6813" s="2">
        <v>41262</v>
      </c>
      <c r="P6813">
        <v>20</v>
      </c>
      <c r="Q6813" s="1">
        <v>7.0000000000000007E-2</v>
      </c>
      <c r="R6813">
        <v>12.44</v>
      </c>
      <c r="S6813">
        <v>6.27</v>
      </c>
      <c r="T6813">
        <f t="shared" si="106"/>
        <v>248.79999999999998</v>
      </c>
    </row>
    <row r="6814" spans="1:20" x14ac:dyDescent="0.3">
      <c r="A6814">
        <v>6813</v>
      </c>
      <c r="B6814">
        <v>90801</v>
      </c>
      <c r="C6814" t="s">
        <v>2541</v>
      </c>
      <c r="D6814" t="s">
        <v>20</v>
      </c>
      <c r="E6814" t="s">
        <v>39</v>
      </c>
      <c r="F6814" t="s">
        <v>31</v>
      </c>
      <c r="G6814" t="s">
        <v>93</v>
      </c>
      <c r="H6814" t="s">
        <v>54</v>
      </c>
      <c r="I6814" t="s">
        <v>28</v>
      </c>
      <c r="J6814" t="s">
        <v>29</v>
      </c>
      <c r="K6814" t="s">
        <v>149</v>
      </c>
      <c r="L6814" t="s">
        <v>192</v>
      </c>
      <c r="M6814" t="s">
        <v>35</v>
      </c>
      <c r="N6814" s="2">
        <v>40671</v>
      </c>
      <c r="O6814" s="2">
        <v>40672</v>
      </c>
      <c r="P6814">
        <v>1</v>
      </c>
      <c r="Q6814" s="1">
        <v>0.01</v>
      </c>
      <c r="R6814">
        <v>419.19</v>
      </c>
      <c r="S6814">
        <v>19.989999999999998</v>
      </c>
      <c r="T6814">
        <f t="shared" si="106"/>
        <v>419.19</v>
      </c>
    </row>
    <row r="6815" spans="1:20" x14ac:dyDescent="0.3">
      <c r="A6815">
        <v>6814</v>
      </c>
      <c r="B6815">
        <v>90900</v>
      </c>
      <c r="C6815" t="s">
        <v>242</v>
      </c>
      <c r="D6815" t="s">
        <v>20</v>
      </c>
      <c r="E6815" t="s">
        <v>21</v>
      </c>
      <c r="F6815" t="s">
        <v>22</v>
      </c>
      <c r="G6815" t="s">
        <v>32</v>
      </c>
      <c r="H6815" t="s">
        <v>33</v>
      </c>
      <c r="I6815" t="s">
        <v>28</v>
      </c>
      <c r="J6815" t="s">
        <v>29</v>
      </c>
      <c r="K6815" t="s">
        <v>198</v>
      </c>
      <c r="L6815" t="s">
        <v>192</v>
      </c>
      <c r="M6815" t="s">
        <v>232</v>
      </c>
      <c r="N6815" s="2">
        <v>40809</v>
      </c>
      <c r="O6815" s="2">
        <v>40810</v>
      </c>
      <c r="P6815">
        <v>22</v>
      </c>
      <c r="Q6815" s="1">
        <v>0.08</v>
      </c>
      <c r="R6815">
        <v>205.99</v>
      </c>
      <c r="S6815">
        <v>8.99</v>
      </c>
      <c r="T6815">
        <f t="shared" si="106"/>
        <v>4531.7800000000007</v>
      </c>
    </row>
    <row r="6816" spans="1:20" x14ac:dyDescent="0.3">
      <c r="A6816">
        <v>6815</v>
      </c>
      <c r="B6816">
        <v>87085</v>
      </c>
      <c r="C6816" t="s">
        <v>1592</v>
      </c>
      <c r="D6816" t="s">
        <v>578</v>
      </c>
      <c r="E6816" t="s">
        <v>187</v>
      </c>
      <c r="F6816" t="s">
        <v>31</v>
      </c>
      <c r="G6816" t="s">
        <v>32</v>
      </c>
      <c r="H6816" t="s">
        <v>219</v>
      </c>
      <c r="I6816" t="s">
        <v>28</v>
      </c>
      <c r="J6816" t="s">
        <v>29</v>
      </c>
      <c r="K6816" t="s">
        <v>228</v>
      </c>
      <c r="L6816" t="s">
        <v>283</v>
      </c>
      <c r="M6816" t="s">
        <v>178</v>
      </c>
      <c r="N6816" s="2">
        <v>41576</v>
      </c>
      <c r="O6816" s="2">
        <v>41579</v>
      </c>
      <c r="P6816">
        <v>16</v>
      </c>
      <c r="Q6816" s="1">
        <v>0.03</v>
      </c>
      <c r="R6816">
        <v>180.98</v>
      </c>
      <c r="S6816">
        <v>30</v>
      </c>
      <c r="T6816">
        <f t="shared" si="106"/>
        <v>2895.68</v>
      </c>
    </row>
    <row r="6817" spans="1:20" x14ac:dyDescent="0.3">
      <c r="A6817">
        <v>6816</v>
      </c>
      <c r="B6817">
        <v>87085</v>
      </c>
      <c r="C6817" t="s">
        <v>1592</v>
      </c>
      <c r="D6817" t="s">
        <v>20</v>
      </c>
      <c r="E6817" t="s">
        <v>21</v>
      </c>
      <c r="F6817" t="s">
        <v>31</v>
      </c>
      <c r="G6817" t="s">
        <v>32</v>
      </c>
      <c r="H6817" t="s">
        <v>206</v>
      </c>
      <c r="I6817" t="s">
        <v>28</v>
      </c>
      <c r="J6817" t="s">
        <v>29</v>
      </c>
      <c r="K6817" t="s">
        <v>25</v>
      </c>
      <c r="L6817" t="s">
        <v>26</v>
      </c>
      <c r="M6817" t="s">
        <v>91</v>
      </c>
      <c r="N6817" s="2">
        <v>41576</v>
      </c>
      <c r="O6817" s="2">
        <v>41578</v>
      </c>
      <c r="P6817">
        <v>22</v>
      </c>
      <c r="Q6817" s="1">
        <v>0.05</v>
      </c>
      <c r="R6817">
        <v>29.89</v>
      </c>
      <c r="S6817">
        <v>1.99</v>
      </c>
      <c r="T6817">
        <f t="shared" si="106"/>
        <v>657.58</v>
      </c>
    </row>
    <row r="6818" spans="1:20" x14ac:dyDescent="0.3">
      <c r="A6818">
        <v>6817</v>
      </c>
      <c r="B6818">
        <v>89758</v>
      </c>
      <c r="C6818" t="s">
        <v>2231</v>
      </c>
      <c r="D6818" t="s">
        <v>20</v>
      </c>
      <c r="E6818" t="s">
        <v>39</v>
      </c>
      <c r="F6818" t="s">
        <v>31</v>
      </c>
      <c r="G6818" t="s">
        <v>48</v>
      </c>
      <c r="H6818" t="s">
        <v>61</v>
      </c>
      <c r="I6818" t="s">
        <v>28</v>
      </c>
      <c r="J6818" t="s">
        <v>29</v>
      </c>
      <c r="K6818" t="s">
        <v>98</v>
      </c>
      <c r="L6818" t="s">
        <v>192</v>
      </c>
      <c r="M6818" t="s">
        <v>214</v>
      </c>
      <c r="N6818" s="2">
        <v>41406</v>
      </c>
      <c r="O6818" s="2">
        <v>41413</v>
      </c>
      <c r="P6818">
        <v>12</v>
      </c>
      <c r="Q6818" s="1">
        <v>0.04</v>
      </c>
      <c r="R6818">
        <v>41.94</v>
      </c>
      <c r="S6818">
        <v>2.99</v>
      </c>
      <c r="T6818">
        <f t="shared" si="106"/>
        <v>503.28</v>
      </c>
    </row>
    <row r="6819" spans="1:20" x14ac:dyDescent="0.3">
      <c r="A6819">
        <v>6818</v>
      </c>
      <c r="B6819">
        <v>89751</v>
      </c>
      <c r="C6819" t="s">
        <v>2346</v>
      </c>
      <c r="D6819" t="s">
        <v>578</v>
      </c>
      <c r="E6819" t="s">
        <v>187</v>
      </c>
      <c r="F6819" t="s">
        <v>31</v>
      </c>
      <c r="G6819" t="s">
        <v>48</v>
      </c>
      <c r="H6819" t="s">
        <v>217</v>
      </c>
      <c r="I6819" t="s">
        <v>28</v>
      </c>
      <c r="J6819" t="s">
        <v>29</v>
      </c>
      <c r="K6819" t="s">
        <v>101</v>
      </c>
      <c r="L6819" t="s">
        <v>283</v>
      </c>
      <c r="M6819" t="s">
        <v>121</v>
      </c>
      <c r="N6819" s="2">
        <v>40675</v>
      </c>
      <c r="O6819" s="2">
        <v>40679</v>
      </c>
      <c r="P6819">
        <v>14</v>
      </c>
      <c r="Q6819" s="1">
        <v>0.03</v>
      </c>
      <c r="R6819">
        <v>70.98</v>
      </c>
      <c r="S6819">
        <v>59.81</v>
      </c>
      <c r="T6819">
        <f t="shared" si="106"/>
        <v>993.72</v>
      </c>
    </row>
    <row r="6820" spans="1:20" x14ac:dyDescent="0.3">
      <c r="A6820">
        <v>6819</v>
      </c>
      <c r="B6820">
        <v>88935</v>
      </c>
      <c r="C6820" t="s">
        <v>1221</v>
      </c>
      <c r="D6820" t="s">
        <v>20</v>
      </c>
      <c r="E6820" t="s">
        <v>39</v>
      </c>
      <c r="F6820" t="s">
        <v>47</v>
      </c>
      <c r="G6820" t="s">
        <v>41</v>
      </c>
      <c r="H6820" t="s">
        <v>89</v>
      </c>
      <c r="I6820" t="s">
        <v>28</v>
      </c>
      <c r="J6820" t="s">
        <v>29</v>
      </c>
      <c r="K6820" t="s">
        <v>71</v>
      </c>
      <c r="L6820" t="s">
        <v>192</v>
      </c>
      <c r="M6820" t="s">
        <v>134</v>
      </c>
      <c r="N6820" s="2">
        <v>41111</v>
      </c>
      <c r="O6820" s="2">
        <v>41113</v>
      </c>
      <c r="P6820">
        <v>1</v>
      </c>
      <c r="Q6820" s="1">
        <v>0</v>
      </c>
      <c r="R6820">
        <v>11.5</v>
      </c>
      <c r="S6820">
        <v>7.19</v>
      </c>
      <c r="T6820">
        <f t="shared" si="106"/>
        <v>11.5</v>
      </c>
    </row>
    <row r="6821" spans="1:20" x14ac:dyDescent="0.3">
      <c r="A6821">
        <v>6820</v>
      </c>
      <c r="B6821">
        <v>87043</v>
      </c>
      <c r="C6821" t="s">
        <v>1319</v>
      </c>
      <c r="D6821" t="s">
        <v>20</v>
      </c>
      <c r="E6821" t="s">
        <v>39</v>
      </c>
      <c r="F6821" t="s">
        <v>31</v>
      </c>
      <c r="G6821" t="s">
        <v>32</v>
      </c>
      <c r="H6821" t="s">
        <v>94</v>
      </c>
      <c r="I6821" t="s">
        <v>28</v>
      </c>
      <c r="J6821" t="s">
        <v>29</v>
      </c>
      <c r="K6821" t="s">
        <v>58</v>
      </c>
      <c r="L6821" t="s">
        <v>192</v>
      </c>
      <c r="M6821" t="s">
        <v>35</v>
      </c>
      <c r="N6821" s="2">
        <v>40438</v>
      </c>
      <c r="O6821" s="2">
        <v>40440</v>
      </c>
      <c r="P6821">
        <v>21</v>
      </c>
      <c r="Q6821" s="1">
        <v>0.03</v>
      </c>
      <c r="R6821">
        <v>5.4</v>
      </c>
      <c r="S6821">
        <v>7.78</v>
      </c>
      <c r="T6821">
        <f t="shared" si="106"/>
        <v>113.4</v>
      </c>
    </row>
    <row r="6822" spans="1:20" x14ac:dyDescent="0.3">
      <c r="A6822">
        <v>6821</v>
      </c>
      <c r="B6822">
        <v>87762</v>
      </c>
      <c r="C6822" t="s">
        <v>1564</v>
      </c>
      <c r="D6822" t="s">
        <v>20</v>
      </c>
      <c r="E6822" t="s">
        <v>21</v>
      </c>
      <c r="F6822" t="s">
        <v>31</v>
      </c>
      <c r="G6822" t="s">
        <v>48</v>
      </c>
      <c r="H6822" t="s">
        <v>24</v>
      </c>
      <c r="I6822" t="s">
        <v>28</v>
      </c>
      <c r="J6822" t="s">
        <v>29</v>
      </c>
      <c r="K6822" t="s">
        <v>198</v>
      </c>
      <c r="L6822" t="s">
        <v>746</v>
      </c>
      <c r="M6822" t="s">
        <v>146</v>
      </c>
      <c r="N6822" s="2">
        <v>41229</v>
      </c>
      <c r="O6822" s="2">
        <v>41236</v>
      </c>
      <c r="P6822">
        <v>14</v>
      </c>
      <c r="Q6822" s="1">
        <v>0.08</v>
      </c>
      <c r="R6822">
        <v>599.99</v>
      </c>
      <c r="S6822">
        <v>24.49</v>
      </c>
      <c r="T6822">
        <f t="shared" si="106"/>
        <v>8399.86</v>
      </c>
    </row>
    <row r="6823" spans="1:20" x14ac:dyDescent="0.3">
      <c r="A6823">
        <v>6822</v>
      </c>
      <c r="B6823">
        <v>87762</v>
      </c>
      <c r="C6823" t="s">
        <v>1564</v>
      </c>
      <c r="D6823" t="s">
        <v>20</v>
      </c>
      <c r="E6823" t="s">
        <v>187</v>
      </c>
      <c r="F6823" t="s">
        <v>31</v>
      </c>
      <c r="G6823" t="s">
        <v>48</v>
      </c>
      <c r="H6823" t="s">
        <v>225</v>
      </c>
      <c r="I6823" t="s">
        <v>28</v>
      </c>
      <c r="J6823" t="s">
        <v>29</v>
      </c>
      <c r="K6823" t="s">
        <v>231</v>
      </c>
      <c r="L6823" t="s">
        <v>746</v>
      </c>
      <c r="M6823" t="s">
        <v>143</v>
      </c>
      <c r="N6823" s="2">
        <v>41229</v>
      </c>
      <c r="O6823" s="2">
        <v>41231</v>
      </c>
      <c r="P6823">
        <v>39</v>
      </c>
      <c r="Q6823" s="1">
        <v>0.08</v>
      </c>
      <c r="R6823">
        <v>40.97</v>
      </c>
      <c r="S6823">
        <v>14.45</v>
      </c>
      <c r="T6823">
        <f t="shared" si="106"/>
        <v>1597.83</v>
      </c>
    </row>
    <row r="6824" spans="1:20" x14ac:dyDescent="0.3">
      <c r="A6824">
        <v>6823</v>
      </c>
      <c r="B6824">
        <v>87762</v>
      </c>
      <c r="C6824" t="s">
        <v>1564</v>
      </c>
      <c r="D6824" t="s">
        <v>20</v>
      </c>
      <c r="E6824" t="s">
        <v>39</v>
      </c>
      <c r="F6824" t="s">
        <v>31</v>
      </c>
      <c r="G6824" t="s">
        <v>48</v>
      </c>
      <c r="H6824" t="s">
        <v>94</v>
      </c>
      <c r="I6824" t="s">
        <v>28</v>
      </c>
      <c r="J6824" t="s">
        <v>29</v>
      </c>
      <c r="K6824" t="s">
        <v>68</v>
      </c>
      <c r="L6824" t="s">
        <v>192</v>
      </c>
      <c r="M6824" t="s">
        <v>139</v>
      </c>
      <c r="N6824" s="2">
        <v>41229</v>
      </c>
      <c r="O6824" s="2">
        <v>41233</v>
      </c>
      <c r="P6824">
        <v>20</v>
      </c>
      <c r="Q6824" s="1">
        <v>0.01</v>
      </c>
      <c r="R6824">
        <v>6.48</v>
      </c>
      <c r="S6824">
        <v>6</v>
      </c>
      <c r="T6824">
        <f t="shared" si="106"/>
        <v>129.60000000000002</v>
      </c>
    </row>
    <row r="6825" spans="1:20" x14ac:dyDescent="0.3">
      <c r="A6825">
        <v>6824</v>
      </c>
      <c r="B6825">
        <v>89434</v>
      </c>
      <c r="C6825" t="s">
        <v>1680</v>
      </c>
      <c r="D6825" t="s">
        <v>20</v>
      </c>
      <c r="E6825" t="s">
        <v>39</v>
      </c>
      <c r="F6825" t="s">
        <v>31</v>
      </c>
      <c r="G6825" t="s">
        <v>48</v>
      </c>
      <c r="H6825" t="s">
        <v>94</v>
      </c>
      <c r="I6825" t="s">
        <v>28</v>
      </c>
      <c r="J6825" t="s">
        <v>29</v>
      </c>
      <c r="K6825" t="s">
        <v>79</v>
      </c>
      <c r="L6825" t="s">
        <v>44</v>
      </c>
      <c r="M6825" t="s">
        <v>631</v>
      </c>
      <c r="N6825" s="2">
        <v>40492</v>
      </c>
      <c r="O6825" s="2">
        <v>40497</v>
      </c>
      <c r="P6825">
        <v>9</v>
      </c>
      <c r="Q6825" s="1">
        <v>0.09</v>
      </c>
      <c r="R6825">
        <v>7.64</v>
      </c>
      <c r="S6825">
        <v>5.83</v>
      </c>
      <c r="T6825">
        <f t="shared" si="106"/>
        <v>68.759999999999991</v>
      </c>
    </row>
    <row r="6826" spans="1:20" x14ac:dyDescent="0.3">
      <c r="A6826">
        <v>6825</v>
      </c>
      <c r="B6826">
        <v>90597</v>
      </c>
      <c r="C6826" t="s">
        <v>1160</v>
      </c>
      <c r="D6826" t="s">
        <v>20</v>
      </c>
      <c r="E6826" t="s">
        <v>39</v>
      </c>
      <c r="F6826" t="s">
        <v>47</v>
      </c>
      <c r="G6826" t="s">
        <v>41</v>
      </c>
      <c r="H6826" t="s">
        <v>78</v>
      </c>
      <c r="I6826" t="s">
        <v>28</v>
      </c>
      <c r="J6826" t="s">
        <v>29</v>
      </c>
      <c r="K6826" t="s">
        <v>50</v>
      </c>
      <c r="L6826" t="s">
        <v>192</v>
      </c>
      <c r="M6826" t="s">
        <v>51</v>
      </c>
      <c r="N6826" s="2">
        <v>40443</v>
      </c>
      <c r="O6826" s="2">
        <v>40444</v>
      </c>
      <c r="P6826">
        <v>9</v>
      </c>
      <c r="Q6826" s="1">
        <v>0.09</v>
      </c>
      <c r="R6826">
        <v>4.91</v>
      </c>
      <c r="S6826">
        <v>0.5</v>
      </c>
      <c r="T6826">
        <f t="shared" si="106"/>
        <v>44.19</v>
      </c>
    </row>
    <row r="6827" spans="1:20" x14ac:dyDescent="0.3">
      <c r="A6827">
        <v>6826</v>
      </c>
      <c r="B6827">
        <v>90597</v>
      </c>
      <c r="C6827" t="s">
        <v>1160</v>
      </c>
      <c r="D6827" t="s">
        <v>578</v>
      </c>
      <c r="E6827" t="s">
        <v>187</v>
      </c>
      <c r="F6827" t="s">
        <v>47</v>
      </c>
      <c r="G6827" t="s">
        <v>41</v>
      </c>
      <c r="H6827" t="s">
        <v>225</v>
      </c>
      <c r="I6827" t="s">
        <v>28</v>
      </c>
      <c r="J6827" t="s">
        <v>29</v>
      </c>
      <c r="K6827" t="s">
        <v>170</v>
      </c>
      <c r="L6827" t="s">
        <v>330</v>
      </c>
      <c r="M6827" t="s">
        <v>117</v>
      </c>
      <c r="N6827" s="2">
        <v>40443</v>
      </c>
      <c r="O6827" s="2">
        <v>40446</v>
      </c>
      <c r="P6827">
        <v>9</v>
      </c>
      <c r="Q6827" s="1">
        <v>0.01</v>
      </c>
      <c r="R6827">
        <v>296.18</v>
      </c>
      <c r="S6827">
        <v>54.12</v>
      </c>
      <c r="T6827">
        <f t="shared" si="106"/>
        <v>2665.62</v>
      </c>
    </row>
    <row r="6828" spans="1:20" x14ac:dyDescent="0.3">
      <c r="A6828">
        <v>6827</v>
      </c>
      <c r="B6828">
        <v>87303</v>
      </c>
      <c r="C6828" t="s">
        <v>1173</v>
      </c>
      <c r="D6828" t="s">
        <v>20</v>
      </c>
      <c r="E6828" t="s">
        <v>39</v>
      </c>
      <c r="F6828" t="s">
        <v>40</v>
      </c>
      <c r="G6828" t="s">
        <v>93</v>
      </c>
      <c r="H6828" t="s">
        <v>49</v>
      </c>
      <c r="I6828" t="s">
        <v>28</v>
      </c>
      <c r="J6828" t="s">
        <v>29</v>
      </c>
      <c r="K6828" t="s">
        <v>79</v>
      </c>
      <c r="L6828" t="s">
        <v>192</v>
      </c>
      <c r="M6828" t="s">
        <v>75</v>
      </c>
      <c r="N6828" s="2">
        <v>41297</v>
      </c>
      <c r="O6828" s="2">
        <v>41298</v>
      </c>
      <c r="P6828">
        <v>11</v>
      </c>
      <c r="Q6828" s="1">
        <v>0</v>
      </c>
      <c r="R6828">
        <v>4.91</v>
      </c>
      <c r="S6828">
        <v>5.68</v>
      </c>
      <c r="T6828">
        <f t="shared" si="106"/>
        <v>54.010000000000005</v>
      </c>
    </row>
    <row r="6829" spans="1:20" x14ac:dyDescent="0.3">
      <c r="A6829">
        <v>6828</v>
      </c>
      <c r="B6829">
        <v>85889</v>
      </c>
      <c r="C6829" t="s">
        <v>1314</v>
      </c>
      <c r="D6829" t="s">
        <v>38</v>
      </c>
      <c r="E6829" t="s">
        <v>39</v>
      </c>
      <c r="F6829" t="s">
        <v>31</v>
      </c>
      <c r="G6829" t="s">
        <v>48</v>
      </c>
      <c r="H6829" t="s">
        <v>94</v>
      </c>
      <c r="I6829" t="s">
        <v>28</v>
      </c>
      <c r="J6829" t="s">
        <v>29</v>
      </c>
      <c r="K6829" t="s">
        <v>226</v>
      </c>
      <c r="L6829" t="s">
        <v>192</v>
      </c>
      <c r="M6829" t="s">
        <v>131</v>
      </c>
      <c r="N6829" s="2">
        <v>41297</v>
      </c>
      <c r="O6829" s="2">
        <v>41304</v>
      </c>
      <c r="P6829">
        <v>13</v>
      </c>
      <c r="Q6829" s="1">
        <v>0.01</v>
      </c>
      <c r="R6829">
        <v>5.38</v>
      </c>
      <c r="S6829">
        <v>7.57</v>
      </c>
      <c r="T6829">
        <f t="shared" si="106"/>
        <v>69.94</v>
      </c>
    </row>
    <row r="6830" spans="1:20" x14ac:dyDescent="0.3">
      <c r="A6830">
        <v>6829</v>
      </c>
      <c r="B6830">
        <v>90318</v>
      </c>
      <c r="C6830" t="s">
        <v>1113</v>
      </c>
      <c r="D6830" t="s">
        <v>578</v>
      </c>
      <c r="E6830" t="s">
        <v>187</v>
      </c>
      <c r="F6830" t="s">
        <v>31</v>
      </c>
      <c r="G6830" t="s">
        <v>32</v>
      </c>
      <c r="H6830" t="s">
        <v>219</v>
      </c>
      <c r="I6830" t="s">
        <v>28</v>
      </c>
      <c r="J6830" t="s">
        <v>29</v>
      </c>
      <c r="K6830" t="s">
        <v>189</v>
      </c>
      <c r="L6830" t="s">
        <v>330</v>
      </c>
      <c r="M6830" t="s">
        <v>214</v>
      </c>
      <c r="N6830" s="2">
        <v>41384</v>
      </c>
      <c r="O6830" s="2">
        <v>41386</v>
      </c>
      <c r="P6830">
        <v>9</v>
      </c>
      <c r="Q6830" s="1">
        <v>0</v>
      </c>
      <c r="R6830">
        <v>100.98</v>
      </c>
      <c r="S6830">
        <v>35.840000000000003</v>
      </c>
      <c r="T6830">
        <f t="shared" si="106"/>
        <v>908.82</v>
      </c>
    </row>
    <row r="6831" spans="1:20" x14ac:dyDescent="0.3">
      <c r="A6831">
        <v>6830</v>
      </c>
      <c r="B6831">
        <v>90318</v>
      </c>
      <c r="C6831" t="s">
        <v>1113</v>
      </c>
      <c r="D6831" t="s">
        <v>20</v>
      </c>
      <c r="E6831" t="s">
        <v>21</v>
      </c>
      <c r="F6831" t="s">
        <v>31</v>
      </c>
      <c r="G6831" t="s">
        <v>32</v>
      </c>
      <c r="H6831" t="s">
        <v>203</v>
      </c>
      <c r="I6831" t="s">
        <v>28</v>
      </c>
      <c r="J6831" t="s">
        <v>29</v>
      </c>
      <c r="K6831" t="s">
        <v>1114</v>
      </c>
      <c r="L6831" t="s">
        <v>26</v>
      </c>
      <c r="M6831" t="s">
        <v>178</v>
      </c>
      <c r="N6831" s="2">
        <v>41384</v>
      </c>
      <c r="O6831" s="2">
        <v>41386</v>
      </c>
      <c r="P6831">
        <v>13</v>
      </c>
      <c r="Q6831" s="1">
        <v>0.09</v>
      </c>
      <c r="R6831">
        <v>4.7699999999999996</v>
      </c>
      <c r="S6831">
        <v>2.39</v>
      </c>
      <c r="T6831">
        <f t="shared" si="106"/>
        <v>62.009999999999991</v>
      </c>
    </row>
    <row r="6832" spans="1:20" x14ac:dyDescent="0.3">
      <c r="A6832">
        <v>6831</v>
      </c>
      <c r="B6832">
        <v>90399</v>
      </c>
      <c r="C6832" t="s">
        <v>304</v>
      </c>
      <c r="D6832" t="s">
        <v>20</v>
      </c>
      <c r="E6832" t="s">
        <v>39</v>
      </c>
      <c r="F6832" t="s">
        <v>31</v>
      </c>
      <c r="G6832" t="s">
        <v>41</v>
      </c>
      <c r="H6832" t="s">
        <v>61</v>
      </c>
      <c r="I6832" t="s">
        <v>28</v>
      </c>
      <c r="J6832" t="s">
        <v>29</v>
      </c>
      <c r="K6832" t="s">
        <v>226</v>
      </c>
      <c r="L6832" t="s">
        <v>44</v>
      </c>
      <c r="M6832" t="s">
        <v>35</v>
      </c>
      <c r="N6832" s="2">
        <v>41425</v>
      </c>
      <c r="O6832" s="2">
        <v>41426</v>
      </c>
      <c r="P6832">
        <v>16</v>
      </c>
      <c r="Q6832" s="1">
        <v>7.0000000000000007E-2</v>
      </c>
      <c r="R6832">
        <v>1.86</v>
      </c>
      <c r="S6832">
        <v>2.58</v>
      </c>
      <c r="T6832">
        <f t="shared" si="106"/>
        <v>29.76</v>
      </c>
    </row>
    <row r="6833" spans="1:20" x14ac:dyDescent="0.3">
      <c r="A6833">
        <v>6832</v>
      </c>
      <c r="B6833">
        <v>87388</v>
      </c>
      <c r="C6833" t="s">
        <v>1974</v>
      </c>
      <c r="D6833" t="s">
        <v>20</v>
      </c>
      <c r="E6833" t="s">
        <v>39</v>
      </c>
      <c r="F6833" t="s">
        <v>22</v>
      </c>
      <c r="G6833" t="s">
        <v>23</v>
      </c>
      <c r="H6833" t="s">
        <v>94</v>
      </c>
      <c r="I6833" t="s">
        <v>28</v>
      </c>
      <c r="J6833" t="s">
        <v>29</v>
      </c>
      <c r="K6833" t="s">
        <v>71</v>
      </c>
      <c r="L6833" t="s">
        <v>192</v>
      </c>
      <c r="M6833" t="s">
        <v>199</v>
      </c>
      <c r="N6833" s="2">
        <v>41575</v>
      </c>
      <c r="O6833" s="2">
        <v>41577</v>
      </c>
      <c r="P6833">
        <v>11</v>
      </c>
      <c r="Q6833" s="1">
        <v>7.0000000000000007E-2</v>
      </c>
      <c r="R6833">
        <v>15.51</v>
      </c>
      <c r="S6833">
        <v>5.8</v>
      </c>
      <c r="T6833">
        <f t="shared" si="106"/>
        <v>170.60999999999999</v>
      </c>
    </row>
    <row r="6834" spans="1:20" x14ac:dyDescent="0.3">
      <c r="A6834">
        <v>6833</v>
      </c>
      <c r="B6834">
        <v>86094</v>
      </c>
      <c r="C6834" t="s">
        <v>581</v>
      </c>
      <c r="D6834" t="s">
        <v>578</v>
      </c>
      <c r="E6834" t="s">
        <v>187</v>
      </c>
      <c r="F6834" t="s">
        <v>31</v>
      </c>
      <c r="G6834" t="s">
        <v>41</v>
      </c>
      <c r="H6834" t="s">
        <v>188</v>
      </c>
      <c r="I6834" t="s">
        <v>28</v>
      </c>
      <c r="J6834" t="s">
        <v>29</v>
      </c>
      <c r="K6834" t="s">
        <v>113</v>
      </c>
      <c r="L6834" t="s">
        <v>283</v>
      </c>
      <c r="M6834" t="s">
        <v>91</v>
      </c>
      <c r="N6834" s="2">
        <v>40810</v>
      </c>
      <c r="O6834" s="2">
        <v>40812</v>
      </c>
      <c r="P6834">
        <v>18</v>
      </c>
      <c r="Q6834" s="1">
        <v>0.05</v>
      </c>
      <c r="R6834">
        <v>500.98</v>
      </c>
      <c r="S6834">
        <v>26</v>
      </c>
      <c r="T6834">
        <f t="shared" si="106"/>
        <v>9017.64</v>
      </c>
    </row>
    <row r="6835" spans="1:20" x14ac:dyDescent="0.3">
      <c r="A6835">
        <v>6834</v>
      </c>
      <c r="B6835">
        <v>87958</v>
      </c>
      <c r="C6835" t="s">
        <v>151</v>
      </c>
      <c r="D6835" t="s">
        <v>38</v>
      </c>
      <c r="E6835" t="s">
        <v>39</v>
      </c>
      <c r="F6835" t="s">
        <v>47</v>
      </c>
      <c r="G6835" t="s">
        <v>41</v>
      </c>
      <c r="H6835" t="s">
        <v>42</v>
      </c>
      <c r="I6835" t="s">
        <v>28</v>
      </c>
      <c r="J6835" t="s">
        <v>29</v>
      </c>
      <c r="K6835" t="s">
        <v>116</v>
      </c>
      <c r="L6835" t="s">
        <v>44</v>
      </c>
      <c r="M6835" t="s">
        <v>134</v>
      </c>
      <c r="N6835" s="2">
        <v>41032</v>
      </c>
      <c r="O6835" s="2">
        <v>41034</v>
      </c>
      <c r="P6835">
        <v>9</v>
      </c>
      <c r="Q6835" s="1">
        <v>0.04</v>
      </c>
      <c r="R6835">
        <v>1.6</v>
      </c>
      <c r="S6835">
        <v>1.29</v>
      </c>
      <c r="T6835">
        <f t="shared" si="106"/>
        <v>14.4</v>
      </c>
    </row>
    <row r="6836" spans="1:20" x14ac:dyDescent="0.3">
      <c r="A6836">
        <v>6835</v>
      </c>
      <c r="B6836">
        <v>87958</v>
      </c>
      <c r="C6836" t="s">
        <v>151</v>
      </c>
      <c r="D6836" t="s">
        <v>20</v>
      </c>
      <c r="E6836" t="s">
        <v>21</v>
      </c>
      <c r="F6836" t="s">
        <v>47</v>
      </c>
      <c r="G6836" t="s">
        <v>41</v>
      </c>
      <c r="H6836" t="s">
        <v>24</v>
      </c>
      <c r="I6836" t="s">
        <v>28</v>
      </c>
      <c r="J6836" t="s">
        <v>29</v>
      </c>
      <c r="K6836" t="s">
        <v>1108</v>
      </c>
      <c r="L6836" t="s">
        <v>192</v>
      </c>
      <c r="M6836" t="s">
        <v>167</v>
      </c>
      <c r="N6836" s="2">
        <v>41032</v>
      </c>
      <c r="O6836" s="2">
        <v>41033</v>
      </c>
      <c r="P6836">
        <v>16</v>
      </c>
      <c r="Q6836" s="1">
        <v>0.04</v>
      </c>
      <c r="R6836">
        <v>65.989999999999995</v>
      </c>
      <c r="S6836">
        <v>8.99</v>
      </c>
      <c r="T6836">
        <f t="shared" si="106"/>
        <v>1055.8399999999999</v>
      </c>
    </row>
    <row r="6837" spans="1:20" x14ac:dyDescent="0.3">
      <c r="A6837">
        <v>6836</v>
      </c>
      <c r="B6837">
        <v>89666</v>
      </c>
      <c r="C6837" t="s">
        <v>1017</v>
      </c>
      <c r="D6837" t="s">
        <v>578</v>
      </c>
      <c r="E6837" t="s">
        <v>187</v>
      </c>
      <c r="F6837" t="s">
        <v>40</v>
      </c>
      <c r="G6837" t="s">
        <v>41</v>
      </c>
      <c r="H6837" t="s">
        <v>225</v>
      </c>
      <c r="I6837" t="s">
        <v>28</v>
      </c>
      <c r="J6837" t="s">
        <v>29</v>
      </c>
      <c r="K6837" t="s">
        <v>113</v>
      </c>
      <c r="L6837" t="s">
        <v>330</v>
      </c>
      <c r="M6837" t="s">
        <v>125</v>
      </c>
      <c r="N6837" s="2">
        <v>40447</v>
      </c>
      <c r="O6837" s="2">
        <v>40448</v>
      </c>
      <c r="P6837">
        <v>21</v>
      </c>
      <c r="Q6837" s="1">
        <v>0.03</v>
      </c>
      <c r="R6837">
        <v>124.49</v>
      </c>
      <c r="S6837">
        <v>51.94</v>
      </c>
      <c r="T6837">
        <f t="shared" si="106"/>
        <v>2614.29</v>
      </c>
    </row>
    <row r="6838" spans="1:20" x14ac:dyDescent="0.3">
      <c r="A6838">
        <v>6837</v>
      </c>
      <c r="B6838">
        <v>90338</v>
      </c>
      <c r="C6838" t="s">
        <v>1908</v>
      </c>
      <c r="D6838" t="s">
        <v>578</v>
      </c>
      <c r="E6838" t="s">
        <v>187</v>
      </c>
      <c r="F6838" t="s">
        <v>31</v>
      </c>
      <c r="G6838" t="s">
        <v>48</v>
      </c>
      <c r="H6838" t="s">
        <v>217</v>
      </c>
      <c r="I6838" t="s">
        <v>28</v>
      </c>
      <c r="J6838" t="s">
        <v>29</v>
      </c>
      <c r="K6838" t="s">
        <v>68</v>
      </c>
      <c r="L6838" t="s">
        <v>283</v>
      </c>
      <c r="M6838" t="s">
        <v>102</v>
      </c>
      <c r="N6838" s="2">
        <v>40215</v>
      </c>
      <c r="O6838" s="2">
        <v>40219</v>
      </c>
      <c r="P6838">
        <v>11</v>
      </c>
      <c r="Q6838" s="1">
        <v>0.03</v>
      </c>
      <c r="R6838">
        <v>160.97999999999999</v>
      </c>
      <c r="S6838">
        <v>30</v>
      </c>
      <c r="T6838">
        <f t="shared" si="106"/>
        <v>1770.78</v>
      </c>
    </row>
    <row r="6839" spans="1:20" x14ac:dyDescent="0.3">
      <c r="A6839">
        <v>6838</v>
      </c>
      <c r="B6839">
        <v>90347</v>
      </c>
      <c r="C6839" t="s">
        <v>1908</v>
      </c>
      <c r="D6839" t="s">
        <v>20</v>
      </c>
      <c r="E6839" t="s">
        <v>21</v>
      </c>
      <c r="F6839" t="s">
        <v>31</v>
      </c>
      <c r="G6839" t="s">
        <v>48</v>
      </c>
      <c r="H6839" t="s">
        <v>206</v>
      </c>
      <c r="I6839" t="s">
        <v>28</v>
      </c>
      <c r="J6839" t="s">
        <v>29</v>
      </c>
      <c r="K6839" t="s">
        <v>213</v>
      </c>
      <c r="L6839" t="s">
        <v>192</v>
      </c>
      <c r="M6839" t="s">
        <v>106</v>
      </c>
      <c r="N6839" s="2">
        <v>41311</v>
      </c>
      <c r="O6839" s="2">
        <v>41315</v>
      </c>
      <c r="P6839">
        <v>6</v>
      </c>
      <c r="Q6839" s="1">
        <v>0.03</v>
      </c>
      <c r="R6839">
        <v>65.989999999999995</v>
      </c>
      <c r="S6839">
        <v>3.99</v>
      </c>
      <c r="T6839">
        <f t="shared" si="106"/>
        <v>395.93999999999994</v>
      </c>
    </row>
    <row r="6840" spans="1:20" x14ac:dyDescent="0.3">
      <c r="A6840">
        <v>6839</v>
      </c>
      <c r="B6840">
        <v>86502</v>
      </c>
      <c r="C6840" t="s">
        <v>1102</v>
      </c>
      <c r="D6840" t="s">
        <v>20</v>
      </c>
      <c r="E6840" t="s">
        <v>39</v>
      </c>
      <c r="F6840" t="s">
        <v>31</v>
      </c>
      <c r="G6840" t="s">
        <v>23</v>
      </c>
      <c r="H6840" t="s">
        <v>42</v>
      </c>
      <c r="I6840" t="s">
        <v>28</v>
      </c>
      <c r="J6840" t="s">
        <v>29</v>
      </c>
      <c r="K6840" t="s">
        <v>189</v>
      </c>
      <c r="L6840" t="s">
        <v>192</v>
      </c>
      <c r="M6840" t="s">
        <v>102</v>
      </c>
      <c r="N6840" s="2">
        <v>40745</v>
      </c>
      <c r="O6840" s="2">
        <v>40746</v>
      </c>
      <c r="P6840">
        <v>15</v>
      </c>
      <c r="Q6840" s="1">
        <v>0.06</v>
      </c>
      <c r="R6840">
        <v>12.28</v>
      </c>
      <c r="S6840">
        <v>6.47</v>
      </c>
      <c r="T6840">
        <f t="shared" si="106"/>
        <v>184.2</v>
      </c>
    </row>
    <row r="6841" spans="1:20" x14ac:dyDescent="0.3">
      <c r="A6841">
        <v>6840</v>
      </c>
      <c r="B6841">
        <v>88858</v>
      </c>
      <c r="C6841" t="s">
        <v>875</v>
      </c>
      <c r="D6841" t="s">
        <v>20</v>
      </c>
      <c r="E6841" t="s">
        <v>187</v>
      </c>
      <c r="F6841" t="s">
        <v>31</v>
      </c>
      <c r="G6841" t="s">
        <v>23</v>
      </c>
      <c r="H6841" t="s">
        <v>188</v>
      </c>
      <c r="I6841" t="s">
        <v>28</v>
      </c>
      <c r="J6841" t="s">
        <v>29</v>
      </c>
      <c r="K6841" t="s">
        <v>189</v>
      </c>
      <c r="L6841" t="s">
        <v>44</v>
      </c>
      <c r="M6841" t="s">
        <v>63</v>
      </c>
      <c r="N6841" s="2">
        <v>40745</v>
      </c>
      <c r="O6841" s="2">
        <v>40747</v>
      </c>
      <c r="P6841">
        <v>5</v>
      </c>
      <c r="Q6841" s="1">
        <v>0.03</v>
      </c>
      <c r="R6841">
        <v>3.7</v>
      </c>
      <c r="S6841">
        <v>1.61</v>
      </c>
      <c r="T6841">
        <f t="shared" si="106"/>
        <v>18.5</v>
      </c>
    </row>
    <row r="6842" spans="1:20" x14ac:dyDescent="0.3">
      <c r="A6842">
        <v>6841</v>
      </c>
      <c r="B6842">
        <v>86401</v>
      </c>
      <c r="C6842" t="s">
        <v>2046</v>
      </c>
      <c r="D6842" t="s">
        <v>20</v>
      </c>
      <c r="E6842" t="s">
        <v>39</v>
      </c>
      <c r="F6842" t="s">
        <v>31</v>
      </c>
      <c r="G6842" t="s">
        <v>32</v>
      </c>
      <c r="H6842" t="s">
        <v>42</v>
      </c>
      <c r="I6842" t="s">
        <v>28</v>
      </c>
      <c r="J6842" t="s">
        <v>29</v>
      </c>
      <c r="K6842" t="s">
        <v>71</v>
      </c>
      <c r="L6842" t="s">
        <v>192</v>
      </c>
      <c r="M6842" t="s">
        <v>63</v>
      </c>
      <c r="N6842" s="2">
        <v>40880</v>
      </c>
      <c r="O6842" s="2">
        <v>40882</v>
      </c>
      <c r="P6842">
        <v>11</v>
      </c>
      <c r="Q6842" s="1">
        <v>0.09</v>
      </c>
      <c r="R6842">
        <v>104.85</v>
      </c>
      <c r="S6842">
        <v>4.6500000000000004</v>
      </c>
      <c r="T6842">
        <f t="shared" si="106"/>
        <v>1153.3499999999999</v>
      </c>
    </row>
    <row r="6843" spans="1:20" x14ac:dyDescent="0.3">
      <c r="A6843">
        <v>6842</v>
      </c>
      <c r="B6843">
        <v>90635</v>
      </c>
      <c r="C6843" t="s">
        <v>2045</v>
      </c>
      <c r="D6843" t="s">
        <v>20</v>
      </c>
      <c r="E6843" t="s">
        <v>39</v>
      </c>
      <c r="F6843" t="s">
        <v>31</v>
      </c>
      <c r="G6843" t="s">
        <v>48</v>
      </c>
      <c r="H6843" t="s">
        <v>54</v>
      </c>
      <c r="I6843" t="s">
        <v>28</v>
      </c>
      <c r="J6843" t="s">
        <v>29</v>
      </c>
      <c r="K6843" t="s">
        <v>119</v>
      </c>
      <c r="L6843" t="s">
        <v>26</v>
      </c>
      <c r="M6843" t="s">
        <v>106</v>
      </c>
      <c r="N6843" s="2">
        <v>41066</v>
      </c>
      <c r="O6843" s="2">
        <v>41075</v>
      </c>
      <c r="P6843">
        <v>17</v>
      </c>
      <c r="Q6843" s="1">
        <v>0</v>
      </c>
      <c r="R6843">
        <v>20.149999999999999</v>
      </c>
      <c r="S6843">
        <v>8.99</v>
      </c>
      <c r="T6843">
        <f t="shared" si="106"/>
        <v>342.54999999999995</v>
      </c>
    </row>
    <row r="6844" spans="1:20" x14ac:dyDescent="0.3">
      <c r="A6844">
        <v>6843</v>
      </c>
      <c r="B6844">
        <v>91064</v>
      </c>
      <c r="C6844" t="s">
        <v>1872</v>
      </c>
      <c r="D6844" t="s">
        <v>20</v>
      </c>
      <c r="E6844" t="s">
        <v>39</v>
      </c>
      <c r="F6844" t="s">
        <v>47</v>
      </c>
      <c r="G6844" t="s">
        <v>41</v>
      </c>
      <c r="H6844" t="s">
        <v>49</v>
      </c>
      <c r="I6844" t="s">
        <v>28</v>
      </c>
      <c r="J6844" t="s">
        <v>29</v>
      </c>
      <c r="K6844" t="s">
        <v>154</v>
      </c>
      <c r="L6844" t="s">
        <v>26</v>
      </c>
      <c r="M6844" t="s">
        <v>51</v>
      </c>
      <c r="N6844" s="2">
        <v>40806</v>
      </c>
      <c r="O6844" s="2">
        <v>40808</v>
      </c>
      <c r="P6844">
        <v>10</v>
      </c>
      <c r="Q6844" s="1">
        <v>0.01</v>
      </c>
      <c r="R6844">
        <v>11.97</v>
      </c>
      <c r="S6844">
        <v>5.81</v>
      </c>
      <c r="T6844">
        <f t="shared" si="106"/>
        <v>119.7</v>
      </c>
    </row>
    <row r="6845" spans="1:20" x14ac:dyDescent="0.3">
      <c r="A6845">
        <v>6844</v>
      </c>
      <c r="B6845">
        <v>88101</v>
      </c>
      <c r="C6845" t="s">
        <v>1489</v>
      </c>
      <c r="D6845" t="s">
        <v>20</v>
      </c>
      <c r="E6845" t="s">
        <v>39</v>
      </c>
      <c r="F6845" t="s">
        <v>22</v>
      </c>
      <c r="G6845" t="s">
        <v>93</v>
      </c>
      <c r="H6845" t="s">
        <v>42</v>
      </c>
      <c r="I6845" t="s">
        <v>28</v>
      </c>
      <c r="J6845" t="s">
        <v>29</v>
      </c>
      <c r="K6845" t="s">
        <v>248</v>
      </c>
      <c r="L6845" t="s">
        <v>192</v>
      </c>
      <c r="M6845" t="s">
        <v>294</v>
      </c>
      <c r="N6845" s="2">
        <v>40219</v>
      </c>
      <c r="O6845" s="2">
        <v>40220</v>
      </c>
      <c r="P6845">
        <v>6</v>
      </c>
      <c r="Q6845" s="1">
        <v>0.06</v>
      </c>
      <c r="R6845">
        <v>6.37</v>
      </c>
      <c r="S6845">
        <v>5.19</v>
      </c>
      <c r="T6845">
        <f t="shared" si="106"/>
        <v>38.22</v>
      </c>
    </row>
    <row r="6846" spans="1:20" x14ac:dyDescent="0.3">
      <c r="A6846">
        <v>6845</v>
      </c>
      <c r="B6846">
        <v>87932</v>
      </c>
      <c r="C6846" t="s">
        <v>334</v>
      </c>
      <c r="D6846" t="s">
        <v>20</v>
      </c>
      <c r="E6846" t="s">
        <v>39</v>
      </c>
      <c r="F6846" t="s">
        <v>22</v>
      </c>
      <c r="G6846" t="s">
        <v>93</v>
      </c>
      <c r="H6846" t="s">
        <v>89</v>
      </c>
      <c r="I6846" t="s">
        <v>28</v>
      </c>
      <c r="J6846" t="s">
        <v>29</v>
      </c>
      <c r="K6846" t="s">
        <v>129</v>
      </c>
      <c r="L6846" t="s">
        <v>192</v>
      </c>
      <c r="M6846" t="s">
        <v>246</v>
      </c>
      <c r="N6846" s="2">
        <v>41633</v>
      </c>
      <c r="O6846" s="2">
        <v>41634</v>
      </c>
      <c r="P6846">
        <v>2</v>
      </c>
      <c r="Q6846" s="1">
        <v>0.02</v>
      </c>
      <c r="R6846">
        <v>24.92</v>
      </c>
      <c r="S6846">
        <v>12.98</v>
      </c>
      <c r="T6846">
        <f t="shared" si="106"/>
        <v>49.84</v>
      </c>
    </row>
    <row r="6847" spans="1:20" x14ac:dyDescent="0.3">
      <c r="A6847">
        <v>6846</v>
      </c>
      <c r="B6847">
        <v>88084</v>
      </c>
      <c r="C6847" t="s">
        <v>560</v>
      </c>
      <c r="D6847" t="s">
        <v>578</v>
      </c>
      <c r="E6847" t="s">
        <v>187</v>
      </c>
      <c r="F6847" t="s">
        <v>31</v>
      </c>
      <c r="G6847" t="s">
        <v>41</v>
      </c>
      <c r="H6847" t="s">
        <v>225</v>
      </c>
      <c r="I6847" t="s">
        <v>28</v>
      </c>
      <c r="J6847" t="s">
        <v>29</v>
      </c>
      <c r="K6847" t="s">
        <v>113</v>
      </c>
      <c r="L6847" t="s">
        <v>330</v>
      </c>
      <c r="M6847" t="s">
        <v>66</v>
      </c>
      <c r="N6847" s="2">
        <v>40352</v>
      </c>
      <c r="O6847" s="2">
        <v>40353</v>
      </c>
      <c r="P6847">
        <v>9</v>
      </c>
      <c r="Q6847" s="1">
        <v>0.09</v>
      </c>
      <c r="R6847">
        <v>200.98</v>
      </c>
      <c r="S6847">
        <v>55.96</v>
      </c>
      <c r="T6847">
        <f t="shared" si="106"/>
        <v>1808.82</v>
      </c>
    </row>
    <row r="6848" spans="1:20" x14ac:dyDescent="0.3">
      <c r="A6848">
        <v>6847</v>
      </c>
      <c r="B6848">
        <v>88084</v>
      </c>
      <c r="C6848" t="s">
        <v>560</v>
      </c>
      <c r="D6848" t="s">
        <v>20</v>
      </c>
      <c r="E6848" t="s">
        <v>39</v>
      </c>
      <c r="F6848" t="s">
        <v>31</v>
      </c>
      <c r="G6848" t="s">
        <v>41</v>
      </c>
      <c r="H6848" t="s">
        <v>54</v>
      </c>
      <c r="I6848" t="s">
        <v>28</v>
      </c>
      <c r="J6848" t="s">
        <v>29</v>
      </c>
      <c r="K6848" t="s">
        <v>170</v>
      </c>
      <c r="L6848" t="s">
        <v>44</v>
      </c>
      <c r="M6848" t="s">
        <v>214</v>
      </c>
      <c r="N6848" s="2">
        <v>40352</v>
      </c>
      <c r="O6848" s="2">
        <v>40353</v>
      </c>
      <c r="P6848">
        <v>11</v>
      </c>
      <c r="Q6848" s="1">
        <v>0.09</v>
      </c>
      <c r="R6848">
        <v>2.78</v>
      </c>
      <c r="S6848">
        <v>0.97</v>
      </c>
      <c r="T6848">
        <f t="shared" si="106"/>
        <v>30.58</v>
      </c>
    </row>
    <row r="6849" spans="1:20" x14ac:dyDescent="0.3">
      <c r="A6849">
        <v>6848</v>
      </c>
      <c r="B6849">
        <v>87395</v>
      </c>
      <c r="C6849" t="s">
        <v>632</v>
      </c>
      <c r="D6849" t="s">
        <v>20</v>
      </c>
      <c r="E6849" t="s">
        <v>39</v>
      </c>
      <c r="F6849" t="s">
        <v>31</v>
      </c>
      <c r="G6849" t="s">
        <v>93</v>
      </c>
      <c r="H6849" t="s">
        <v>42</v>
      </c>
      <c r="I6849" t="s">
        <v>28</v>
      </c>
      <c r="J6849" t="s">
        <v>29</v>
      </c>
      <c r="K6849" t="s">
        <v>82</v>
      </c>
      <c r="L6849" t="s">
        <v>192</v>
      </c>
      <c r="M6849" t="s">
        <v>35</v>
      </c>
      <c r="N6849" s="2">
        <v>41627</v>
      </c>
      <c r="O6849" s="2">
        <v>41629</v>
      </c>
      <c r="P6849">
        <v>18</v>
      </c>
      <c r="Q6849" s="1">
        <v>0.1</v>
      </c>
      <c r="R6849">
        <v>120.98</v>
      </c>
      <c r="S6849">
        <v>9.07</v>
      </c>
      <c r="T6849">
        <f t="shared" si="106"/>
        <v>2177.64</v>
      </c>
    </row>
    <row r="6850" spans="1:20" x14ac:dyDescent="0.3">
      <c r="A6850">
        <v>6849</v>
      </c>
      <c r="B6850">
        <v>88303</v>
      </c>
      <c r="C6850" t="s">
        <v>261</v>
      </c>
      <c r="D6850" t="s">
        <v>20</v>
      </c>
      <c r="E6850" t="s">
        <v>21</v>
      </c>
      <c r="F6850" t="s">
        <v>22</v>
      </c>
      <c r="G6850" t="s">
        <v>48</v>
      </c>
      <c r="H6850" t="s">
        <v>33</v>
      </c>
      <c r="I6850" t="s">
        <v>28</v>
      </c>
      <c r="J6850" t="s">
        <v>29</v>
      </c>
      <c r="K6850" t="s">
        <v>198</v>
      </c>
      <c r="L6850" t="s">
        <v>26</v>
      </c>
      <c r="M6850" t="s">
        <v>137</v>
      </c>
      <c r="N6850" s="2">
        <v>40878</v>
      </c>
      <c r="O6850" s="2">
        <v>40885</v>
      </c>
      <c r="P6850">
        <v>16</v>
      </c>
      <c r="Q6850" s="1">
        <v>0.05</v>
      </c>
      <c r="R6850">
        <v>55.99</v>
      </c>
      <c r="S6850">
        <v>5</v>
      </c>
      <c r="T6850">
        <f t="shared" si="106"/>
        <v>895.84</v>
      </c>
    </row>
    <row r="6851" spans="1:20" x14ac:dyDescent="0.3">
      <c r="A6851">
        <v>6850</v>
      </c>
      <c r="B6851">
        <v>86387</v>
      </c>
      <c r="C6851" t="s">
        <v>788</v>
      </c>
      <c r="D6851" t="s">
        <v>578</v>
      </c>
      <c r="E6851" t="s">
        <v>187</v>
      </c>
      <c r="F6851" t="s">
        <v>31</v>
      </c>
      <c r="G6851" t="s">
        <v>48</v>
      </c>
      <c r="H6851" t="s">
        <v>225</v>
      </c>
      <c r="I6851" t="s">
        <v>28</v>
      </c>
      <c r="J6851" t="s">
        <v>29</v>
      </c>
      <c r="K6851" t="s">
        <v>228</v>
      </c>
      <c r="L6851" t="s">
        <v>283</v>
      </c>
      <c r="M6851" t="s">
        <v>35</v>
      </c>
      <c r="N6851" s="2">
        <v>40856</v>
      </c>
      <c r="O6851" s="2">
        <v>40856</v>
      </c>
      <c r="P6851">
        <v>25</v>
      </c>
      <c r="Q6851" s="1">
        <v>0</v>
      </c>
      <c r="R6851">
        <v>122.99</v>
      </c>
      <c r="S6851">
        <v>70.2</v>
      </c>
      <c r="T6851">
        <f t="shared" ref="T6851:T6914" si="107">R6851*P6851</f>
        <v>3074.75</v>
      </c>
    </row>
    <row r="6852" spans="1:20" x14ac:dyDescent="0.3">
      <c r="A6852">
        <v>6851</v>
      </c>
      <c r="B6852">
        <v>86464</v>
      </c>
      <c r="C6852" t="s">
        <v>1580</v>
      </c>
      <c r="D6852" t="s">
        <v>20</v>
      </c>
      <c r="E6852" t="s">
        <v>21</v>
      </c>
      <c r="F6852" t="s">
        <v>40</v>
      </c>
      <c r="G6852" t="s">
        <v>32</v>
      </c>
      <c r="H6852" t="s">
        <v>33</v>
      </c>
      <c r="I6852" t="s">
        <v>28</v>
      </c>
      <c r="J6852" t="s">
        <v>29</v>
      </c>
      <c r="K6852" t="s">
        <v>1254</v>
      </c>
      <c r="L6852" t="s">
        <v>26</v>
      </c>
      <c r="M6852" t="s">
        <v>59</v>
      </c>
      <c r="N6852" s="2">
        <v>41616</v>
      </c>
      <c r="O6852" s="2">
        <v>41617</v>
      </c>
      <c r="P6852">
        <v>4</v>
      </c>
      <c r="Q6852" s="1">
        <v>0.06</v>
      </c>
      <c r="R6852">
        <v>8.33</v>
      </c>
      <c r="S6852">
        <v>1.99</v>
      </c>
      <c r="T6852">
        <f t="shared" si="107"/>
        <v>33.32</v>
      </c>
    </row>
    <row r="6853" spans="1:20" x14ac:dyDescent="0.3">
      <c r="A6853">
        <v>6852</v>
      </c>
      <c r="B6853">
        <v>86464</v>
      </c>
      <c r="C6853" t="s">
        <v>1580</v>
      </c>
      <c r="D6853" t="s">
        <v>20</v>
      </c>
      <c r="E6853" t="s">
        <v>39</v>
      </c>
      <c r="F6853" t="s">
        <v>40</v>
      </c>
      <c r="G6853" t="s">
        <v>32</v>
      </c>
      <c r="H6853" t="s">
        <v>78</v>
      </c>
      <c r="I6853" t="s">
        <v>28</v>
      </c>
      <c r="J6853" t="s">
        <v>29</v>
      </c>
      <c r="K6853" t="s">
        <v>43</v>
      </c>
      <c r="L6853" t="s">
        <v>192</v>
      </c>
      <c r="M6853" t="s">
        <v>99</v>
      </c>
      <c r="N6853" s="2">
        <v>41616</v>
      </c>
      <c r="O6853" s="2">
        <v>41618</v>
      </c>
      <c r="P6853">
        <v>5</v>
      </c>
      <c r="Q6853" s="1">
        <v>0.01</v>
      </c>
      <c r="R6853">
        <v>34.99</v>
      </c>
      <c r="S6853">
        <v>7.73</v>
      </c>
      <c r="T6853">
        <f t="shared" si="107"/>
        <v>174.95000000000002</v>
      </c>
    </row>
    <row r="6854" spans="1:20" x14ac:dyDescent="0.3">
      <c r="A6854">
        <v>6853</v>
      </c>
      <c r="B6854">
        <v>90691</v>
      </c>
      <c r="C6854" t="s">
        <v>1633</v>
      </c>
      <c r="D6854" t="s">
        <v>20</v>
      </c>
      <c r="E6854" t="s">
        <v>187</v>
      </c>
      <c r="F6854" t="s">
        <v>40</v>
      </c>
      <c r="G6854" t="s">
        <v>23</v>
      </c>
      <c r="H6854" t="s">
        <v>188</v>
      </c>
      <c r="I6854" t="s">
        <v>28</v>
      </c>
      <c r="J6854" t="s">
        <v>29</v>
      </c>
      <c r="K6854" t="s">
        <v>189</v>
      </c>
      <c r="L6854" t="s">
        <v>706</v>
      </c>
      <c r="M6854" t="s">
        <v>99</v>
      </c>
      <c r="N6854" s="2">
        <v>41500</v>
      </c>
      <c r="O6854" s="2">
        <v>41501</v>
      </c>
      <c r="P6854">
        <v>24</v>
      </c>
      <c r="Q6854" s="1">
        <v>0.03</v>
      </c>
      <c r="R6854">
        <v>107.53</v>
      </c>
      <c r="S6854">
        <v>5.81</v>
      </c>
      <c r="T6854">
        <f t="shared" si="107"/>
        <v>2580.7200000000003</v>
      </c>
    </row>
    <row r="6855" spans="1:20" x14ac:dyDescent="0.3">
      <c r="A6855">
        <v>6854</v>
      </c>
      <c r="B6855">
        <v>90685</v>
      </c>
      <c r="C6855" t="s">
        <v>2006</v>
      </c>
      <c r="D6855" t="s">
        <v>20</v>
      </c>
      <c r="E6855" t="s">
        <v>39</v>
      </c>
      <c r="F6855" t="s">
        <v>40</v>
      </c>
      <c r="G6855" t="s">
        <v>23</v>
      </c>
      <c r="H6855" t="s">
        <v>61</v>
      </c>
      <c r="I6855" t="s">
        <v>28</v>
      </c>
      <c r="J6855" t="s">
        <v>29</v>
      </c>
      <c r="K6855" t="s">
        <v>95</v>
      </c>
      <c r="L6855" t="s">
        <v>26</v>
      </c>
      <c r="M6855" t="s">
        <v>59</v>
      </c>
      <c r="N6855" s="2">
        <v>40404</v>
      </c>
      <c r="O6855" s="2">
        <v>40406</v>
      </c>
      <c r="P6855">
        <v>11</v>
      </c>
      <c r="Q6855" s="1">
        <v>0.05</v>
      </c>
      <c r="R6855">
        <v>16.98</v>
      </c>
      <c r="S6855">
        <v>7.78</v>
      </c>
      <c r="T6855">
        <f t="shared" si="107"/>
        <v>186.78</v>
      </c>
    </row>
    <row r="6856" spans="1:20" x14ac:dyDescent="0.3">
      <c r="A6856">
        <v>6855</v>
      </c>
      <c r="B6856">
        <v>90685</v>
      </c>
      <c r="C6856" t="s">
        <v>2006</v>
      </c>
      <c r="D6856" t="s">
        <v>20</v>
      </c>
      <c r="E6856" t="s">
        <v>21</v>
      </c>
      <c r="F6856" t="s">
        <v>40</v>
      </c>
      <c r="G6856" t="s">
        <v>23</v>
      </c>
      <c r="H6856" t="s">
        <v>24</v>
      </c>
      <c r="I6856" t="s">
        <v>28</v>
      </c>
      <c r="J6856" t="s">
        <v>29</v>
      </c>
      <c r="K6856" t="s">
        <v>201</v>
      </c>
      <c r="L6856" t="s">
        <v>192</v>
      </c>
      <c r="M6856" t="s">
        <v>99</v>
      </c>
      <c r="N6856" s="2">
        <v>40404</v>
      </c>
      <c r="O6856" s="2">
        <v>40406</v>
      </c>
      <c r="P6856">
        <v>12</v>
      </c>
      <c r="Q6856" s="1">
        <v>0.03</v>
      </c>
      <c r="R6856">
        <v>115.99</v>
      </c>
      <c r="S6856">
        <v>4.2300000000000004</v>
      </c>
      <c r="T6856">
        <f t="shared" si="107"/>
        <v>1391.8799999999999</v>
      </c>
    </row>
    <row r="6857" spans="1:20" x14ac:dyDescent="0.3">
      <c r="A6857">
        <v>6856</v>
      </c>
      <c r="B6857">
        <v>90282</v>
      </c>
      <c r="C6857" t="s">
        <v>1788</v>
      </c>
      <c r="D6857" t="s">
        <v>20</v>
      </c>
      <c r="E6857" t="s">
        <v>21</v>
      </c>
      <c r="F6857" t="s">
        <v>40</v>
      </c>
      <c r="G6857" t="s">
        <v>23</v>
      </c>
      <c r="H6857" t="s">
        <v>203</v>
      </c>
      <c r="I6857" t="s">
        <v>28</v>
      </c>
      <c r="J6857" t="s">
        <v>29</v>
      </c>
      <c r="K6857" t="s">
        <v>213</v>
      </c>
      <c r="L6857" t="s">
        <v>26</v>
      </c>
      <c r="M6857" t="s">
        <v>99</v>
      </c>
      <c r="N6857" s="2">
        <v>41247</v>
      </c>
      <c r="O6857" s="2">
        <v>41247</v>
      </c>
      <c r="P6857">
        <v>3</v>
      </c>
      <c r="Q6857" s="1">
        <v>0</v>
      </c>
      <c r="R6857">
        <v>9.7799999999999994</v>
      </c>
      <c r="S6857">
        <v>1.99</v>
      </c>
      <c r="T6857">
        <f t="shared" si="107"/>
        <v>29.339999999999996</v>
      </c>
    </row>
    <row r="6858" spans="1:20" x14ac:dyDescent="0.3">
      <c r="A6858">
        <v>6857</v>
      </c>
      <c r="B6858">
        <v>90282</v>
      </c>
      <c r="C6858" t="s">
        <v>1788</v>
      </c>
      <c r="D6858" t="s">
        <v>20</v>
      </c>
      <c r="E6858" t="s">
        <v>39</v>
      </c>
      <c r="F6858" t="s">
        <v>40</v>
      </c>
      <c r="G6858" t="s">
        <v>23</v>
      </c>
      <c r="H6858" t="s">
        <v>94</v>
      </c>
      <c r="I6858" t="s">
        <v>28</v>
      </c>
      <c r="J6858" t="s">
        <v>29</v>
      </c>
      <c r="K6858" t="s">
        <v>189</v>
      </c>
      <c r="L6858" t="s">
        <v>26</v>
      </c>
      <c r="M6858" t="s">
        <v>99</v>
      </c>
      <c r="N6858" s="2">
        <v>41247</v>
      </c>
      <c r="O6858" s="2">
        <v>41249</v>
      </c>
      <c r="P6858">
        <v>20</v>
      </c>
      <c r="Q6858" s="1">
        <v>7.0000000000000007E-2</v>
      </c>
      <c r="R6858">
        <v>25.98</v>
      </c>
      <c r="S6858">
        <v>4.08</v>
      </c>
      <c r="T6858">
        <f t="shared" si="107"/>
        <v>519.6</v>
      </c>
    </row>
    <row r="6859" spans="1:20" x14ac:dyDescent="0.3">
      <c r="A6859">
        <v>6858</v>
      </c>
      <c r="B6859">
        <v>90963</v>
      </c>
      <c r="C6859" t="s">
        <v>2134</v>
      </c>
      <c r="D6859" t="s">
        <v>38</v>
      </c>
      <c r="E6859" t="s">
        <v>21</v>
      </c>
      <c r="F6859" t="s">
        <v>31</v>
      </c>
      <c r="G6859" t="s">
        <v>93</v>
      </c>
      <c r="H6859" t="s">
        <v>203</v>
      </c>
      <c r="I6859" t="s">
        <v>28</v>
      </c>
      <c r="J6859" t="s">
        <v>29</v>
      </c>
      <c r="K6859" t="s">
        <v>1254</v>
      </c>
      <c r="L6859" t="s">
        <v>706</v>
      </c>
      <c r="M6859" t="s">
        <v>35</v>
      </c>
      <c r="N6859" s="2">
        <v>41336</v>
      </c>
      <c r="O6859" s="2">
        <v>41337</v>
      </c>
      <c r="P6859">
        <v>7</v>
      </c>
      <c r="Q6859" s="1">
        <v>0.1</v>
      </c>
      <c r="R6859">
        <v>28.99</v>
      </c>
      <c r="S6859">
        <v>8.59</v>
      </c>
      <c r="T6859">
        <f t="shared" si="107"/>
        <v>202.92999999999998</v>
      </c>
    </row>
    <row r="6860" spans="1:20" x14ac:dyDescent="0.3">
      <c r="A6860">
        <v>6859</v>
      </c>
      <c r="B6860">
        <v>91427</v>
      </c>
      <c r="C6860" t="s">
        <v>1652</v>
      </c>
      <c r="D6860" t="s">
        <v>20</v>
      </c>
      <c r="E6860" t="s">
        <v>21</v>
      </c>
      <c r="F6860" t="s">
        <v>22</v>
      </c>
      <c r="G6860" t="s">
        <v>41</v>
      </c>
      <c r="H6860" t="s">
        <v>206</v>
      </c>
      <c r="I6860" t="s">
        <v>28</v>
      </c>
      <c r="J6860" t="s">
        <v>29</v>
      </c>
      <c r="K6860" t="s">
        <v>201</v>
      </c>
      <c r="L6860" t="s">
        <v>192</v>
      </c>
      <c r="M6860" t="s">
        <v>96</v>
      </c>
      <c r="N6860" s="2">
        <v>41445</v>
      </c>
      <c r="O6860" s="2">
        <v>41448</v>
      </c>
      <c r="P6860">
        <v>7</v>
      </c>
      <c r="Q6860" s="1">
        <v>0.03</v>
      </c>
      <c r="R6860">
        <v>65.989999999999995</v>
      </c>
      <c r="S6860">
        <v>5.31</v>
      </c>
      <c r="T6860">
        <f t="shared" si="107"/>
        <v>461.92999999999995</v>
      </c>
    </row>
    <row r="6861" spans="1:20" x14ac:dyDescent="0.3">
      <c r="A6861">
        <v>6860</v>
      </c>
      <c r="B6861">
        <v>91528</v>
      </c>
      <c r="C6861" t="s">
        <v>833</v>
      </c>
      <c r="D6861" t="s">
        <v>20</v>
      </c>
      <c r="E6861" t="s">
        <v>39</v>
      </c>
      <c r="F6861" t="s">
        <v>31</v>
      </c>
      <c r="G6861" t="s">
        <v>23</v>
      </c>
      <c r="H6861" t="s">
        <v>78</v>
      </c>
      <c r="I6861" t="s">
        <v>28</v>
      </c>
      <c r="J6861" t="s">
        <v>29</v>
      </c>
      <c r="K6861" t="s">
        <v>79</v>
      </c>
      <c r="L6861" t="s">
        <v>26</v>
      </c>
      <c r="M6861" t="s">
        <v>35</v>
      </c>
      <c r="N6861" s="2">
        <v>41611</v>
      </c>
      <c r="O6861" s="2">
        <v>41613</v>
      </c>
      <c r="P6861">
        <v>25</v>
      </c>
      <c r="Q6861" s="1">
        <v>0.02</v>
      </c>
      <c r="R6861">
        <v>12.98</v>
      </c>
      <c r="S6861">
        <v>3.14</v>
      </c>
      <c r="T6861">
        <f t="shared" si="107"/>
        <v>324.5</v>
      </c>
    </row>
    <row r="6862" spans="1:20" x14ac:dyDescent="0.3">
      <c r="A6862">
        <v>6861</v>
      </c>
      <c r="B6862">
        <v>91178</v>
      </c>
      <c r="C6862" t="s">
        <v>1074</v>
      </c>
      <c r="D6862" t="s">
        <v>38</v>
      </c>
      <c r="E6862" t="s">
        <v>39</v>
      </c>
      <c r="F6862" t="s">
        <v>47</v>
      </c>
      <c r="G6862" t="s">
        <v>32</v>
      </c>
      <c r="H6862" t="s">
        <v>54</v>
      </c>
      <c r="I6862" t="s">
        <v>28</v>
      </c>
      <c r="J6862" t="s">
        <v>29</v>
      </c>
      <c r="K6862" t="s">
        <v>71</v>
      </c>
      <c r="L6862" t="s">
        <v>746</v>
      </c>
      <c r="M6862" t="s">
        <v>117</v>
      </c>
      <c r="N6862" s="2">
        <v>41468</v>
      </c>
      <c r="O6862" s="2">
        <v>41470</v>
      </c>
      <c r="P6862">
        <v>16</v>
      </c>
      <c r="Q6862" s="1">
        <v>0.03</v>
      </c>
      <c r="R6862">
        <v>4.4800000000000004</v>
      </c>
      <c r="S6862">
        <v>49</v>
      </c>
      <c r="T6862">
        <f t="shared" si="107"/>
        <v>71.680000000000007</v>
      </c>
    </row>
    <row r="6863" spans="1:20" x14ac:dyDescent="0.3">
      <c r="A6863">
        <v>6862</v>
      </c>
      <c r="B6863">
        <v>88754</v>
      </c>
      <c r="C6863" t="s">
        <v>1055</v>
      </c>
      <c r="D6863" t="s">
        <v>20</v>
      </c>
      <c r="E6863" t="s">
        <v>21</v>
      </c>
      <c r="F6863" t="s">
        <v>40</v>
      </c>
      <c r="G6863" t="s">
        <v>32</v>
      </c>
      <c r="H6863" t="s">
        <v>33</v>
      </c>
      <c r="I6863" t="s">
        <v>28</v>
      </c>
      <c r="J6863" t="s">
        <v>29</v>
      </c>
      <c r="K6863" t="s">
        <v>198</v>
      </c>
      <c r="L6863" t="s">
        <v>192</v>
      </c>
      <c r="M6863" t="s">
        <v>309</v>
      </c>
      <c r="N6863" s="2">
        <v>40899</v>
      </c>
      <c r="O6863" s="2">
        <v>40900</v>
      </c>
      <c r="P6863">
        <v>10</v>
      </c>
      <c r="Q6863" s="1">
        <v>0.03</v>
      </c>
      <c r="R6863">
        <v>152.47999999999999</v>
      </c>
      <c r="S6863">
        <v>4</v>
      </c>
      <c r="T6863">
        <f t="shared" si="107"/>
        <v>1524.8</v>
      </c>
    </row>
    <row r="6864" spans="1:20" x14ac:dyDescent="0.3">
      <c r="A6864">
        <v>6863</v>
      </c>
      <c r="B6864">
        <v>88757</v>
      </c>
      <c r="C6864" t="s">
        <v>1055</v>
      </c>
      <c r="D6864" t="s">
        <v>20</v>
      </c>
      <c r="E6864" t="s">
        <v>39</v>
      </c>
      <c r="F6864" t="s">
        <v>40</v>
      </c>
      <c r="G6864" t="s">
        <v>32</v>
      </c>
      <c r="H6864" t="s">
        <v>42</v>
      </c>
      <c r="I6864" t="s">
        <v>28</v>
      </c>
      <c r="J6864" t="s">
        <v>29</v>
      </c>
      <c r="K6864" t="s">
        <v>189</v>
      </c>
      <c r="L6864" t="s">
        <v>192</v>
      </c>
      <c r="M6864" t="s">
        <v>125</v>
      </c>
      <c r="N6864" s="2">
        <v>41630</v>
      </c>
      <c r="O6864" s="2">
        <v>41632</v>
      </c>
      <c r="P6864">
        <v>3</v>
      </c>
      <c r="Q6864" s="1">
        <v>0.02</v>
      </c>
      <c r="R6864">
        <v>4.28</v>
      </c>
      <c r="S6864">
        <v>6.72</v>
      </c>
      <c r="T6864">
        <f t="shared" si="107"/>
        <v>12.84</v>
      </c>
    </row>
    <row r="6865" spans="1:20" x14ac:dyDescent="0.3">
      <c r="A6865">
        <v>6864</v>
      </c>
      <c r="B6865">
        <v>87366</v>
      </c>
      <c r="C6865" t="s">
        <v>595</v>
      </c>
      <c r="D6865" t="s">
        <v>20</v>
      </c>
      <c r="E6865" t="s">
        <v>39</v>
      </c>
      <c r="F6865" t="s">
        <v>31</v>
      </c>
      <c r="G6865" t="s">
        <v>41</v>
      </c>
      <c r="H6865" t="s">
        <v>49</v>
      </c>
      <c r="I6865" t="s">
        <v>28</v>
      </c>
      <c r="J6865" t="s">
        <v>29</v>
      </c>
      <c r="K6865" t="s">
        <v>71</v>
      </c>
      <c r="L6865" t="s">
        <v>192</v>
      </c>
      <c r="M6865" t="s">
        <v>91</v>
      </c>
      <c r="N6865" s="2">
        <v>40451</v>
      </c>
      <c r="O6865" s="2">
        <v>40453</v>
      </c>
      <c r="P6865">
        <v>13</v>
      </c>
      <c r="Q6865" s="1">
        <v>0.08</v>
      </c>
      <c r="R6865">
        <v>896.99</v>
      </c>
      <c r="S6865">
        <v>19.989999999999998</v>
      </c>
      <c r="T6865">
        <f t="shared" si="107"/>
        <v>11660.87</v>
      </c>
    </row>
    <row r="6866" spans="1:20" x14ac:dyDescent="0.3">
      <c r="A6866">
        <v>6865</v>
      </c>
      <c r="B6866">
        <v>87373</v>
      </c>
      <c r="C6866" t="s">
        <v>595</v>
      </c>
      <c r="D6866" t="s">
        <v>578</v>
      </c>
      <c r="E6866" t="s">
        <v>187</v>
      </c>
      <c r="F6866" t="s">
        <v>31</v>
      </c>
      <c r="G6866" t="s">
        <v>41</v>
      </c>
      <c r="H6866" t="s">
        <v>225</v>
      </c>
      <c r="I6866" t="s">
        <v>28</v>
      </c>
      <c r="J6866" t="s">
        <v>29</v>
      </c>
      <c r="K6866" t="s">
        <v>291</v>
      </c>
      <c r="L6866" t="s">
        <v>283</v>
      </c>
      <c r="M6866" t="s">
        <v>279</v>
      </c>
      <c r="N6866" s="2">
        <v>41547</v>
      </c>
      <c r="O6866" s="2">
        <v>41548</v>
      </c>
      <c r="P6866">
        <v>5</v>
      </c>
      <c r="Q6866" s="1">
        <v>0.02</v>
      </c>
      <c r="R6866">
        <v>243.98</v>
      </c>
      <c r="S6866">
        <v>62.94</v>
      </c>
      <c r="T6866">
        <f t="shared" si="107"/>
        <v>1219.8999999999999</v>
      </c>
    </row>
    <row r="6867" spans="1:20" x14ac:dyDescent="0.3">
      <c r="A6867">
        <v>6866</v>
      </c>
      <c r="B6867">
        <v>90383</v>
      </c>
      <c r="C6867" t="s">
        <v>1349</v>
      </c>
      <c r="D6867" t="s">
        <v>20</v>
      </c>
      <c r="E6867" t="s">
        <v>39</v>
      </c>
      <c r="F6867" t="s">
        <v>22</v>
      </c>
      <c r="G6867" t="s">
        <v>48</v>
      </c>
      <c r="H6867" t="s">
        <v>89</v>
      </c>
      <c r="I6867" t="s">
        <v>28</v>
      </c>
      <c r="J6867" t="s">
        <v>29</v>
      </c>
      <c r="K6867" t="s">
        <v>138</v>
      </c>
      <c r="L6867" t="s">
        <v>192</v>
      </c>
      <c r="M6867" t="s">
        <v>232</v>
      </c>
      <c r="N6867" s="2">
        <v>41301</v>
      </c>
      <c r="O6867" s="2">
        <v>41306</v>
      </c>
      <c r="P6867">
        <v>6</v>
      </c>
      <c r="Q6867" s="1">
        <v>0.04</v>
      </c>
      <c r="R6867">
        <v>315.98</v>
      </c>
      <c r="S6867">
        <v>19.989999999999998</v>
      </c>
      <c r="T6867">
        <f t="shared" si="107"/>
        <v>1895.88</v>
      </c>
    </row>
    <row r="6868" spans="1:20" x14ac:dyDescent="0.3">
      <c r="A6868">
        <v>6867</v>
      </c>
      <c r="B6868">
        <v>90383</v>
      </c>
      <c r="C6868" t="s">
        <v>1349</v>
      </c>
      <c r="D6868" t="s">
        <v>20</v>
      </c>
      <c r="E6868" t="s">
        <v>187</v>
      </c>
      <c r="F6868" t="s">
        <v>22</v>
      </c>
      <c r="G6868" t="s">
        <v>48</v>
      </c>
      <c r="H6868" t="s">
        <v>217</v>
      </c>
      <c r="I6868" t="s">
        <v>28</v>
      </c>
      <c r="J6868" t="s">
        <v>29</v>
      </c>
      <c r="K6868" t="s">
        <v>43</v>
      </c>
      <c r="L6868" t="s">
        <v>192</v>
      </c>
      <c r="M6868" t="s">
        <v>238</v>
      </c>
      <c r="N6868" s="2">
        <v>41301</v>
      </c>
      <c r="O6868" s="2">
        <v>41308</v>
      </c>
      <c r="P6868">
        <v>6</v>
      </c>
      <c r="Q6868" s="1">
        <v>0</v>
      </c>
      <c r="R6868">
        <v>9.98</v>
      </c>
      <c r="S6868">
        <v>12.52</v>
      </c>
      <c r="T6868">
        <f t="shared" si="107"/>
        <v>59.88</v>
      </c>
    </row>
    <row r="6869" spans="1:20" x14ac:dyDescent="0.3">
      <c r="A6869">
        <v>6868</v>
      </c>
      <c r="B6869">
        <v>90383</v>
      </c>
      <c r="C6869" t="s">
        <v>1349</v>
      </c>
      <c r="D6869" t="s">
        <v>20</v>
      </c>
      <c r="E6869" t="s">
        <v>21</v>
      </c>
      <c r="F6869" t="s">
        <v>22</v>
      </c>
      <c r="G6869" t="s">
        <v>48</v>
      </c>
      <c r="H6869" t="s">
        <v>206</v>
      </c>
      <c r="I6869" t="s">
        <v>28</v>
      </c>
      <c r="J6869" t="s">
        <v>29</v>
      </c>
      <c r="K6869" t="s">
        <v>201</v>
      </c>
      <c r="L6869" t="s">
        <v>192</v>
      </c>
      <c r="M6869" t="s">
        <v>86</v>
      </c>
      <c r="N6869" s="2">
        <v>41301</v>
      </c>
      <c r="O6869" s="2">
        <v>41306</v>
      </c>
      <c r="P6869">
        <v>2</v>
      </c>
      <c r="Q6869" s="1">
        <v>0.08</v>
      </c>
      <c r="R6869">
        <v>115.99</v>
      </c>
      <c r="S6869">
        <v>2.5</v>
      </c>
      <c r="T6869">
        <f t="shared" si="107"/>
        <v>231.98</v>
      </c>
    </row>
    <row r="6870" spans="1:20" x14ac:dyDescent="0.3">
      <c r="A6870">
        <v>6869</v>
      </c>
      <c r="B6870">
        <v>90383</v>
      </c>
      <c r="C6870" t="s">
        <v>1349</v>
      </c>
      <c r="D6870" t="s">
        <v>20</v>
      </c>
      <c r="E6870" t="s">
        <v>21</v>
      </c>
      <c r="F6870" t="s">
        <v>22</v>
      </c>
      <c r="G6870" t="s">
        <v>48</v>
      </c>
      <c r="H6870" t="s">
        <v>206</v>
      </c>
      <c r="I6870" t="s">
        <v>28</v>
      </c>
      <c r="J6870" t="s">
        <v>29</v>
      </c>
      <c r="K6870" t="s">
        <v>1447</v>
      </c>
      <c r="L6870" t="s">
        <v>192</v>
      </c>
      <c r="M6870" t="s">
        <v>190</v>
      </c>
      <c r="N6870" s="2">
        <v>41301</v>
      </c>
      <c r="O6870" s="2">
        <v>41306</v>
      </c>
      <c r="P6870">
        <v>11</v>
      </c>
      <c r="Q6870" s="1">
        <v>0.05</v>
      </c>
      <c r="R6870">
        <v>95.99</v>
      </c>
      <c r="S6870">
        <v>8.99</v>
      </c>
      <c r="T6870">
        <f t="shared" si="107"/>
        <v>1055.8899999999999</v>
      </c>
    </row>
    <row r="6871" spans="1:20" x14ac:dyDescent="0.3">
      <c r="A6871">
        <v>6870</v>
      </c>
      <c r="B6871">
        <v>90630</v>
      </c>
      <c r="C6871" t="s">
        <v>2045</v>
      </c>
      <c r="D6871" t="s">
        <v>578</v>
      </c>
      <c r="E6871" t="s">
        <v>187</v>
      </c>
      <c r="F6871" t="s">
        <v>31</v>
      </c>
      <c r="G6871" t="s">
        <v>32</v>
      </c>
      <c r="H6871" t="s">
        <v>219</v>
      </c>
      <c r="I6871" t="s">
        <v>28</v>
      </c>
      <c r="J6871" t="s">
        <v>29</v>
      </c>
      <c r="K6871" t="s">
        <v>170</v>
      </c>
      <c r="L6871" t="s">
        <v>330</v>
      </c>
      <c r="M6871" t="s">
        <v>83</v>
      </c>
      <c r="N6871" s="2">
        <v>40456</v>
      </c>
      <c r="O6871" s="2">
        <v>40458</v>
      </c>
      <c r="P6871">
        <v>7</v>
      </c>
      <c r="Q6871" s="1">
        <v>0.03</v>
      </c>
      <c r="R6871">
        <v>320.64</v>
      </c>
      <c r="S6871">
        <v>29.2</v>
      </c>
      <c r="T6871">
        <f t="shared" si="107"/>
        <v>2244.48</v>
      </c>
    </row>
    <row r="6872" spans="1:20" x14ac:dyDescent="0.3">
      <c r="A6872">
        <v>6871</v>
      </c>
      <c r="B6872">
        <v>91438</v>
      </c>
      <c r="C6872" t="s">
        <v>522</v>
      </c>
      <c r="D6872" t="s">
        <v>20</v>
      </c>
      <c r="E6872" t="s">
        <v>39</v>
      </c>
      <c r="F6872" t="s">
        <v>22</v>
      </c>
      <c r="G6872" t="s">
        <v>93</v>
      </c>
      <c r="H6872" t="s">
        <v>54</v>
      </c>
      <c r="I6872" t="s">
        <v>28</v>
      </c>
      <c r="J6872" t="s">
        <v>29</v>
      </c>
      <c r="K6872" t="s">
        <v>98</v>
      </c>
      <c r="L6872" t="s">
        <v>192</v>
      </c>
      <c r="M6872" t="s">
        <v>294</v>
      </c>
      <c r="N6872" s="2">
        <v>40521</v>
      </c>
      <c r="O6872" s="2">
        <v>40523</v>
      </c>
      <c r="P6872">
        <v>19</v>
      </c>
      <c r="Q6872" s="1">
        <v>0.03</v>
      </c>
      <c r="R6872">
        <v>4.9800000000000004</v>
      </c>
      <c r="S6872">
        <v>4.95</v>
      </c>
      <c r="T6872">
        <f t="shared" si="107"/>
        <v>94.62</v>
      </c>
    </row>
    <row r="6873" spans="1:20" x14ac:dyDescent="0.3">
      <c r="A6873">
        <v>6872</v>
      </c>
      <c r="B6873">
        <v>86667</v>
      </c>
      <c r="C6873" t="s">
        <v>2174</v>
      </c>
      <c r="D6873" t="s">
        <v>20</v>
      </c>
      <c r="E6873" t="s">
        <v>39</v>
      </c>
      <c r="F6873" t="s">
        <v>47</v>
      </c>
      <c r="G6873" t="s">
        <v>23</v>
      </c>
      <c r="H6873" t="s">
        <v>42</v>
      </c>
      <c r="I6873" t="s">
        <v>28</v>
      </c>
      <c r="J6873" t="s">
        <v>29</v>
      </c>
      <c r="K6873" t="s">
        <v>133</v>
      </c>
      <c r="L6873" t="s">
        <v>192</v>
      </c>
      <c r="M6873" t="s">
        <v>134</v>
      </c>
      <c r="N6873" s="2">
        <v>41528</v>
      </c>
      <c r="O6873" s="2">
        <v>41529</v>
      </c>
      <c r="P6873">
        <v>4</v>
      </c>
      <c r="Q6873" s="1">
        <v>0</v>
      </c>
      <c r="R6873">
        <v>34.54</v>
      </c>
      <c r="S6873">
        <v>14.72</v>
      </c>
      <c r="T6873">
        <f t="shared" si="107"/>
        <v>138.16</v>
      </c>
    </row>
    <row r="6874" spans="1:20" x14ac:dyDescent="0.3">
      <c r="A6874">
        <v>6873</v>
      </c>
      <c r="B6874">
        <v>86667</v>
      </c>
      <c r="C6874" t="s">
        <v>715</v>
      </c>
      <c r="D6874" t="s">
        <v>578</v>
      </c>
      <c r="E6874" t="s">
        <v>21</v>
      </c>
      <c r="F6874" t="s">
        <v>40</v>
      </c>
      <c r="G6874" t="s">
        <v>23</v>
      </c>
      <c r="H6874" t="s">
        <v>33</v>
      </c>
      <c r="I6874" t="s">
        <v>28</v>
      </c>
      <c r="J6874" t="s">
        <v>29</v>
      </c>
      <c r="K6874" t="s">
        <v>204</v>
      </c>
      <c r="L6874" t="s">
        <v>283</v>
      </c>
      <c r="M6874" t="s">
        <v>59</v>
      </c>
      <c r="N6874" s="2">
        <v>41528</v>
      </c>
      <c r="O6874" s="2">
        <v>41529</v>
      </c>
      <c r="P6874">
        <v>5</v>
      </c>
      <c r="Q6874" s="1">
        <v>0.01</v>
      </c>
      <c r="R6874">
        <v>500.98</v>
      </c>
      <c r="S6874">
        <v>28.14</v>
      </c>
      <c r="T6874">
        <f t="shared" si="107"/>
        <v>2504.9</v>
      </c>
    </row>
    <row r="6875" spans="1:20" x14ac:dyDescent="0.3">
      <c r="A6875">
        <v>6874</v>
      </c>
      <c r="B6875">
        <v>90031</v>
      </c>
      <c r="C6875" t="s">
        <v>1256</v>
      </c>
      <c r="D6875" t="s">
        <v>20</v>
      </c>
      <c r="E6875" t="s">
        <v>187</v>
      </c>
      <c r="F6875" t="s">
        <v>22</v>
      </c>
      <c r="G6875" t="s">
        <v>41</v>
      </c>
      <c r="H6875" t="s">
        <v>225</v>
      </c>
      <c r="I6875" t="s">
        <v>28</v>
      </c>
      <c r="J6875" t="s">
        <v>29</v>
      </c>
      <c r="K6875" t="s">
        <v>189</v>
      </c>
      <c r="L6875" t="s">
        <v>192</v>
      </c>
      <c r="M6875" t="s">
        <v>499</v>
      </c>
      <c r="N6875" s="2">
        <v>40313</v>
      </c>
      <c r="O6875" s="2">
        <v>40314</v>
      </c>
      <c r="P6875">
        <v>17</v>
      </c>
      <c r="Q6875" s="1">
        <v>0.05</v>
      </c>
      <c r="R6875">
        <v>26.48</v>
      </c>
      <c r="S6875">
        <v>6.93</v>
      </c>
      <c r="T6875">
        <f t="shared" si="107"/>
        <v>450.16</v>
      </c>
    </row>
    <row r="6876" spans="1:20" x14ac:dyDescent="0.3">
      <c r="A6876">
        <v>6875</v>
      </c>
      <c r="B6876">
        <v>90004</v>
      </c>
      <c r="C6876" t="s">
        <v>572</v>
      </c>
      <c r="D6876" t="s">
        <v>20</v>
      </c>
      <c r="E6876" t="s">
        <v>39</v>
      </c>
      <c r="F6876" t="s">
        <v>22</v>
      </c>
      <c r="G6876" t="s">
        <v>23</v>
      </c>
      <c r="H6876" t="s">
        <v>54</v>
      </c>
      <c r="I6876" t="s">
        <v>28</v>
      </c>
      <c r="J6876" t="s">
        <v>29</v>
      </c>
      <c r="K6876" t="s">
        <v>291</v>
      </c>
      <c r="L6876" t="s">
        <v>192</v>
      </c>
      <c r="M6876" t="s">
        <v>199</v>
      </c>
      <c r="N6876" s="2">
        <v>41056</v>
      </c>
      <c r="O6876" s="2">
        <v>41057</v>
      </c>
      <c r="P6876">
        <v>19</v>
      </c>
      <c r="Q6876" s="1">
        <v>0.06</v>
      </c>
      <c r="R6876">
        <v>17.989999999999998</v>
      </c>
      <c r="S6876">
        <v>8.65</v>
      </c>
      <c r="T6876">
        <f t="shared" si="107"/>
        <v>341.80999999999995</v>
      </c>
    </row>
    <row r="6877" spans="1:20" x14ac:dyDescent="0.3">
      <c r="A6877">
        <v>6876</v>
      </c>
      <c r="B6877">
        <v>90004</v>
      </c>
      <c r="C6877" t="s">
        <v>572</v>
      </c>
      <c r="D6877" t="s">
        <v>20</v>
      </c>
      <c r="E6877" t="s">
        <v>39</v>
      </c>
      <c r="F6877" t="s">
        <v>22</v>
      </c>
      <c r="G6877" t="s">
        <v>23</v>
      </c>
      <c r="H6877" t="s">
        <v>49</v>
      </c>
      <c r="I6877" t="s">
        <v>28</v>
      </c>
      <c r="J6877" t="s">
        <v>29</v>
      </c>
      <c r="K6877" t="s">
        <v>226</v>
      </c>
      <c r="L6877" t="s">
        <v>44</v>
      </c>
      <c r="M6877" t="s">
        <v>238</v>
      </c>
      <c r="N6877" s="2">
        <v>41056</v>
      </c>
      <c r="O6877" s="2">
        <v>41058</v>
      </c>
      <c r="P6877">
        <v>8</v>
      </c>
      <c r="Q6877" s="1">
        <v>0.04</v>
      </c>
      <c r="R6877">
        <v>2.78</v>
      </c>
      <c r="S6877">
        <v>0.97</v>
      </c>
      <c r="T6877">
        <f t="shared" si="107"/>
        <v>22.24</v>
      </c>
    </row>
    <row r="6878" spans="1:20" x14ac:dyDescent="0.3">
      <c r="A6878">
        <v>6877</v>
      </c>
      <c r="B6878">
        <v>90004</v>
      </c>
      <c r="C6878" t="s">
        <v>572</v>
      </c>
      <c r="D6878" t="s">
        <v>20</v>
      </c>
      <c r="E6878" t="s">
        <v>21</v>
      </c>
      <c r="F6878" t="s">
        <v>22</v>
      </c>
      <c r="G6878" t="s">
        <v>23</v>
      </c>
      <c r="H6878" t="s">
        <v>24</v>
      </c>
      <c r="I6878" t="s">
        <v>28</v>
      </c>
      <c r="J6878" t="s">
        <v>29</v>
      </c>
      <c r="K6878" t="s">
        <v>201</v>
      </c>
      <c r="L6878" t="s">
        <v>706</v>
      </c>
      <c r="M6878" t="s">
        <v>232</v>
      </c>
      <c r="N6878" s="2">
        <v>41056</v>
      </c>
      <c r="O6878" s="2">
        <v>41058</v>
      </c>
      <c r="P6878">
        <v>19</v>
      </c>
      <c r="Q6878" s="1">
        <v>0.06</v>
      </c>
      <c r="R6878">
        <v>20.99</v>
      </c>
      <c r="S6878">
        <v>4.8099999999999996</v>
      </c>
      <c r="T6878">
        <f t="shared" si="107"/>
        <v>398.80999999999995</v>
      </c>
    </row>
    <row r="6879" spans="1:20" x14ac:dyDescent="0.3">
      <c r="A6879">
        <v>6878</v>
      </c>
      <c r="B6879">
        <v>85874</v>
      </c>
      <c r="C6879" t="s">
        <v>1838</v>
      </c>
      <c r="D6879" t="s">
        <v>20</v>
      </c>
      <c r="E6879" t="s">
        <v>21</v>
      </c>
      <c r="F6879" t="s">
        <v>40</v>
      </c>
      <c r="G6879" t="s">
        <v>41</v>
      </c>
      <c r="H6879" t="s">
        <v>206</v>
      </c>
      <c r="I6879" t="s">
        <v>28</v>
      </c>
      <c r="J6879" t="s">
        <v>29</v>
      </c>
      <c r="K6879" t="s">
        <v>1138</v>
      </c>
      <c r="L6879" t="s">
        <v>192</v>
      </c>
      <c r="M6879" t="s">
        <v>59</v>
      </c>
      <c r="N6879" s="2">
        <v>41448</v>
      </c>
      <c r="O6879" s="2">
        <v>41449</v>
      </c>
      <c r="P6879">
        <v>8</v>
      </c>
      <c r="Q6879" s="1">
        <v>0.04</v>
      </c>
      <c r="R6879">
        <v>65.989999999999995</v>
      </c>
      <c r="S6879">
        <v>4.99</v>
      </c>
      <c r="T6879">
        <f t="shared" si="107"/>
        <v>527.91999999999996</v>
      </c>
    </row>
    <row r="6880" spans="1:20" x14ac:dyDescent="0.3">
      <c r="A6880">
        <v>6879</v>
      </c>
      <c r="B6880">
        <v>87760</v>
      </c>
      <c r="C6880" t="s">
        <v>1564</v>
      </c>
      <c r="D6880" t="s">
        <v>20</v>
      </c>
      <c r="E6880" t="s">
        <v>39</v>
      </c>
      <c r="F6880" t="s">
        <v>31</v>
      </c>
      <c r="G6880" t="s">
        <v>32</v>
      </c>
      <c r="H6880" t="s">
        <v>89</v>
      </c>
      <c r="I6880" t="s">
        <v>28</v>
      </c>
      <c r="J6880" t="s">
        <v>29</v>
      </c>
      <c r="K6880" t="s">
        <v>170</v>
      </c>
      <c r="L6880" t="s">
        <v>192</v>
      </c>
      <c r="M6880" t="s">
        <v>35</v>
      </c>
      <c r="N6880" s="2">
        <v>40728</v>
      </c>
      <c r="O6880" s="2">
        <v>40729</v>
      </c>
      <c r="P6880">
        <v>2</v>
      </c>
      <c r="Q6880" s="1">
        <v>0.01</v>
      </c>
      <c r="R6880">
        <v>18.940000000000001</v>
      </c>
      <c r="S6880">
        <v>1.49</v>
      </c>
      <c r="T6880">
        <f t="shared" si="107"/>
        <v>37.880000000000003</v>
      </c>
    </row>
    <row r="6881" spans="1:20" x14ac:dyDescent="0.3">
      <c r="A6881">
        <v>6880</v>
      </c>
      <c r="B6881">
        <v>87760</v>
      </c>
      <c r="C6881" t="s">
        <v>701</v>
      </c>
      <c r="D6881" t="s">
        <v>20</v>
      </c>
      <c r="E6881" t="s">
        <v>39</v>
      </c>
      <c r="F6881" t="s">
        <v>31</v>
      </c>
      <c r="G6881" t="s">
        <v>32</v>
      </c>
      <c r="H6881" t="s">
        <v>89</v>
      </c>
      <c r="I6881" t="s">
        <v>28</v>
      </c>
      <c r="J6881" t="s">
        <v>29</v>
      </c>
      <c r="K6881" t="s">
        <v>113</v>
      </c>
      <c r="L6881" t="s">
        <v>44</v>
      </c>
      <c r="M6881" t="s">
        <v>121</v>
      </c>
      <c r="N6881" s="2">
        <v>40728</v>
      </c>
      <c r="O6881" s="2">
        <v>40730</v>
      </c>
      <c r="P6881">
        <v>10</v>
      </c>
      <c r="Q6881" s="1">
        <v>0.09</v>
      </c>
      <c r="R6881">
        <v>2.98</v>
      </c>
      <c r="S6881">
        <v>2.0299999999999998</v>
      </c>
      <c r="T6881">
        <f t="shared" si="107"/>
        <v>29.8</v>
      </c>
    </row>
    <row r="6882" spans="1:20" x14ac:dyDescent="0.3">
      <c r="A6882">
        <v>6881</v>
      </c>
      <c r="B6882">
        <v>90098</v>
      </c>
      <c r="C6882" t="s">
        <v>349</v>
      </c>
      <c r="D6882" t="s">
        <v>20</v>
      </c>
      <c r="E6882" t="s">
        <v>21</v>
      </c>
      <c r="F6882" t="s">
        <v>22</v>
      </c>
      <c r="G6882" t="s">
        <v>23</v>
      </c>
      <c r="H6882" t="s">
        <v>33</v>
      </c>
      <c r="I6882" t="s">
        <v>28</v>
      </c>
      <c r="J6882" t="s">
        <v>29</v>
      </c>
      <c r="K6882" t="s">
        <v>1107</v>
      </c>
      <c r="L6882" t="s">
        <v>192</v>
      </c>
      <c r="M6882" t="s">
        <v>190</v>
      </c>
      <c r="N6882" s="2">
        <v>41508</v>
      </c>
      <c r="O6882" s="2">
        <v>41509</v>
      </c>
      <c r="P6882">
        <v>22</v>
      </c>
      <c r="Q6882" s="1">
        <v>0.02</v>
      </c>
      <c r="R6882">
        <v>73.98</v>
      </c>
      <c r="S6882">
        <v>4</v>
      </c>
      <c r="T6882">
        <f t="shared" si="107"/>
        <v>1627.5600000000002</v>
      </c>
    </row>
    <row r="6883" spans="1:20" x14ac:dyDescent="0.3">
      <c r="A6883">
        <v>6882</v>
      </c>
      <c r="B6883">
        <v>86791</v>
      </c>
      <c r="C6883" t="s">
        <v>627</v>
      </c>
      <c r="D6883" t="s">
        <v>578</v>
      </c>
      <c r="E6883" t="s">
        <v>187</v>
      </c>
      <c r="F6883" t="s">
        <v>31</v>
      </c>
      <c r="G6883" t="s">
        <v>23</v>
      </c>
      <c r="H6883" t="s">
        <v>219</v>
      </c>
      <c r="I6883" t="s">
        <v>28</v>
      </c>
      <c r="J6883" t="s">
        <v>29</v>
      </c>
      <c r="K6883" t="s">
        <v>181</v>
      </c>
      <c r="L6883" t="s">
        <v>283</v>
      </c>
      <c r="M6883" t="s">
        <v>91</v>
      </c>
      <c r="N6883" s="2">
        <v>40412</v>
      </c>
      <c r="O6883" s="2">
        <v>40412</v>
      </c>
      <c r="P6883">
        <v>23</v>
      </c>
      <c r="Q6883" s="1">
        <v>0.03</v>
      </c>
      <c r="R6883">
        <v>150.88999999999999</v>
      </c>
      <c r="S6883">
        <v>60.2</v>
      </c>
      <c r="T6883">
        <f t="shared" si="107"/>
        <v>3470.47</v>
      </c>
    </row>
    <row r="6884" spans="1:20" x14ac:dyDescent="0.3">
      <c r="A6884">
        <v>6883</v>
      </c>
      <c r="B6884">
        <v>90364</v>
      </c>
      <c r="C6884" t="s">
        <v>1783</v>
      </c>
      <c r="D6884" t="s">
        <v>38</v>
      </c>
      <c r="E6884" t="s">
        <v>187</v>
      </c>
      <c r="F6884" t="s">
        <v>31</v>
      </c>
      <c r="G6884" t="s">
        <v>93</v>
      </c>
      <c r="H6884" t="s">
        <v>225</v>
      </c>
      <c r="I6884" t="s">
        <v>28</v>
      </c>
      <c r="J6884" t="s">
        <v>29</v>
      </c>
      <c r="K6884" t="s">
        <v>145</v>
      </c>
      <c r="L6884" t="s">
        <v>706</v>
      </c>
      <c r="M6884" t="s">
        <v>102</v>
      </c>
      <c r="N6884" s="2">
        <v>40832</v>
      </c>
      <c r="O6884" s="2">
        <v>40834</v>
      </c>
      <c r="P6884">
        <v>2</v>
      </c>
      <c r="Q6884" s="1">
        <v>0.03</v>
      </c>
      <c r="R6884">
        <v>9.77</v>
      </c>
      <c r="S6884">
        <v>6.02</v>
      </c>
      <c r="T6884">
        <f t="shared" si="107"/>
        <v>19.54</v>
      </c>
    </row>
    <row r="6885" spans="1:20" x14ac:dyDescent="0.3">
      <c r="A6885">
        <v>6884</v>
      </c>
      <c r="B6885">
        <v>90364</v>
      </c>
      <c r="C6885" t="s">
        <v>2508</v>
      </c>
      <c r="D6885" t="s">
        <v>578</v>
      </c>
      <c r="E6885" t="s">
        <v>187</v>
      </c>
      <c r="F6885" t="s">
        <v>31</v>
      </c>
      <c r="G6885" t="s">
        <v>93</v>
      </c>
      <c r="H6885" t="s">
        <v>188</v>
      </c>
      <c r="I6885" t="s">
        <v>28</v>
      </c>
      <c r="J6885" t="s">
        <v>29</v>
      </c>
      <c r="K6885" t="s">
        <v>101</v>
      </c>
      <c r="L6885" t="s">
        <v>283</v>
      </c>
      <c r="M6885" t="s">
        <v>121</v>
      </c>
      <c r="N6885" s="2">
        <v>40832</v>
      </c>
      <c r="O6885" s="2">
        <v>40834</v>
      </c>
      <c r="P6885">
        <v>1</v>
      </c>
      <c r="Q6885" s="1">
        <v>0.05</v>
      </c>
      <c r="R6885">
        <v>258.98</v>
      </c>
      <c r="S6885">
        <v>54.31</v>
      </c>
      <c r="T6885">
        <f t="shared" si="107"/>
        <v>258.98</v>
      </c>
    </row>
    <row r="6886" spans="1:20" x14ac:dyDescent="0.3">
      <c r="A6886">
        <v>6885</v>
      </c>
      <c r="B6886">
        <v>88435</v>
      </c>
      <c r="C6886" t="s">
        <v>2419</v>
      </c>
      <c r="D6886" t="s">
        <v>578</v>
      </c>
      <c r="E6886" t="s">
        <v>21</v>
      </c>
      <c r="F6886" t="s">
        <v>31</v>
      </c>
      <c r="G6886" t="s">
        <v>48</v>
      </c>
      <c r="H6886" t="s">
        <v>33</v>
      </c>
      <c r="I6886" t="s">
        <v>28</v>
      </c>
      <c r="J6886" t="s">
        <v>29</v>
      </c>
      <c r="K6886" t="s">
        <v>409</v>
      </c>
      <c r="L6886" t="s">
        <v>283</v>
      </c>
      <c r="M6886" t="s">
        <v>255</v>
      </c>
      <c r="N6886" s="2">
        <v>41322</v>
      </c>
      <c r="O6886" s="2">
        <v>41329</v>
      </c>
      <c r="P6886">
        <v>11</v>
      </c>
      <c r="Q6886" s="1">
        <v>0</v>
      </c>
      <c r="R6886">
        <v>120.97</v>
      </c>
      <c r="S6886">
        <v>26.3</v>
      </c>
      <c r="T6886">
        <f t="shared" si="107"/>
        <v>1330.67</v>
      </c>
    </row>
    <row r="6887" spans="1:20" x14ac:dyDescent="0.3">
      <c r="A6887">
        <v>6886</v>
      </c>
      <c r="B6887">
        <v>88457</v>
      </c>
      <c r="C6887" t="s">
        <v>991</v>
      </c>
      <c r="D6887" t="s">
        <v>578</v>
      </c>
      <c r="E6887" t="s">
        <v>21</v>
      </c>
      <c r="F6887" t="s">
        <v>47</v>
      </c>
      <c r="G6887" t="s">
        <v>32</v>
      </c>
      <c r="H6887" t="s">
        <v>33</v>
      </c>
      <c r="I6887" t="s">
        <v>28</v>
      </c>
      <c r="J6887" t="s">
        <v>29</v>
      </c>
      <c r="K6887" t="s">
        <v>1138</v>
      </c>
      <c r="L6887" t="s">
        <v>330</v>
      </c>
      <c r="M6887" t="s">
        <v>167</v>
      </c>
      <c r="N6887" s="2">
        <v>41476</v>
      </c>
      <c r="O6887" s="2">
        <v>41478</v>
      </c>
      <c r="P6887">
        <v>15</v>
      </c>
      <c r="Q6887" s="1">
        <v>0.03</v>
      </c>
      <c r="R6887">
        <v>80.97</v>
      </c>
      <c r="S6887">
        <v>30.06</v>
      </c>
      <c r="T6887">
        <f t="shared" si="107"/>
        <v>1214.55</v>
      </c>
    </row>
    <row r="6888" spans="1:20" x14ac:dyDescent="0.3">
      <c r="A6888">
        <v>6887</v>
      </c>
      <c r="B6888">
        <v>88457</v>
      </c>
      <c r="C6888" t="s">
        <v>991</v>
      </c>
      <c r="D6888" t="s">
        <v>20</v>
      </c>
      <c r="E6888" t="s">
        <v>39</v>
      </c>
      <c r="F6888" t="s">
        <v>47</v>
      </c>
      <c r="G6888" t="s">
        <v>32</v>
      </c>
      <c r="H6888" t="s">
        <v>49</v>
      </c>
      <c r="I6888" t="s">
        <v>28</v>
      </c>
      <c r="J6888" t="s">
        <v>29</v>
      </c>
      <c r="K6888" t="s">
        <v>189</v>
      </c>
      <c r="L6888" t="s">
        <v>192</v>
      </c>
      <c r="M6888" t="s">
        <v>111</v>
      </c>
      <c r="N6888" s="2">
        <v>41476</v>
      </c>
      <c r="O6888" s="2">
        <v>41477</v>
      </c>
      <c r="P6888">
        <v>13</v>
      </c>
      <c r="Q6888" s="1">
        <v>0.05</v>
      </c>
      <c r="R6888">
        <v>5.28</v>
      </c>
      <c r="S6888">
        <v>5.66</v>
      </c>
      <c r="T6888">
        <f t="shared" si="107"/>
        <v>68.64</v>
      </c>
    </row>
    <row r="6889" spans="1:20" x14ac:dyDescent="0.3">
      <c r="A6889">
        <v>6888</v>
      </c>
      <c r="B6889">
        <v>87867</v>
      </c>
      <c r="C6889" t="s">
        <v>1774</v>
      </c>
      <c r="D6889" t="s">
        <v>38</v>
      </c>
      <c r="E6889" t="s">
        <v>187</v>
      </c>
      <c r="F6889" t="s">
        <v>40</v>
      </c>
      <c r="G6889" t="s">
        <v>48</v>
      </c>
      <c r="H6889" t="s">
        <v>225</v>
      </c>
      <c r="I6889" t="s">
        <v>28</v>
      </c>
      <c r="J6889" t="s">
        <v>29</v>
      </c>
      <c r="K6889" t="s">
        <v>116</v>
      </c>
      <c r="L6889" t="s">
        <v>192</v>
      </c>
      <c r="M6889" t="s">
        <v>99</v>
      </c>
      <c r="N6889" s="2">
        <v>41035</v>
      </c>
      <c r="O6889" s="2">
        <v>41040</v>
      </c>
      <c r="P6889">
        <v>18</v>
      </c>
      <c r="Q6889" s="1">
        <v>0.04</v>
      </c>
      <c r="R6889">
        <v>9.65</v>
      </c>
      <c r="S6889">
        <v>6.22</v>
      </c>
      <c r="T6889">
        <f t="shared" si="107"/>
        <v>173.70000000000002</v>
      </c>
    </row>
    <row r="6890" spans="1:20" x14ac:dyDescent="0.3">
      <c r="A6890">
        <v>6889</v>
      </c>
      <c r="B6890">
        <v>90284</v>
      </c>
      <c r="C6890" t="s">
        <v>1778</v>
      </c>
      <c r="D6890" t="s">
        <v>20</v>
      </c>
      <c r="E6890" t="s">
        <v>39</v>
      </c>
      <c r="F6890" t="s">
        <v>31</v>
      </c>
      <c r="G6890" t="s">
        <v>48</v>
      </c>
      <c r="H6890" t="s">
        <v>42</v>
      </c>
      <c r="I6890" t="s">
        <v>28</v>
      </c>
      <c r="J6890" t="s">
        <v>29</v>
      </c>
      <c r="K6890" t="s">
        <v>138</v>
      </c>
      <c r="L6890" t="s">
        <v>192</v>
      </c>
      <c r="M6890" t="s">
        <v>121</v>
      </c>
      <c r="N6890" s="2">
        <v>40873</v>
      </c>
      <c r="O6890" s="2">
        <v>40875</v>
      </c>
      <c r="P6890">
        <v>20</v>
      </c>
      <c r="Q6890" s="1">
        <v>0.02</v>
      </c>
      <c r="R6890">
        <v>19.98</v>
      </c>
      <c r="S6890">
        <v>5.97</v>
      </c>
      <c r="T6890">
        <f t="shared" si="107"/>
        <v>399.6</v>
      </c>
    </row>
    <row r="6891" spans="1:20" x14ac:dyDescent="0.3">
      <c r="A6891">
        <v>6890</v>
      </c>
      <c r="B6891">
        <v>88587</v>
      </c>
      <c r="C6891" t="s">
        <v>377</v>
      </c>
      <c r="D6891" t="s">
        <v>20</v>
      </c>
      <c r="E6891" t="s">
        <v>39</v>
      </c>
      <c r="F6891" t="s">
        <v>47</v>
      </c>
      <c r="G6891" t="s">
        <v>48</v>
      </c>
      <c r="H6891" t="s">
        <v>49</v>
      </c>
      <c r="I6891" t="s">
        <v>28</v>
      </c>
      <c r="J6891" t="s">
        <v>29</v>
      </c>
      <c r="K6891" t="s">
        <v>95</v>
      </c>
      <c r="L6891" t="s">
        <v>192</v>
      </c>
      <c r="M6891" t="s">
        <v>114</v>
      </c>
      <c r="N6891" s="2">
        <v>40237</v>
      </c>
      <c r="O6891" s="2">
        <v>40246</v>
      </c>
      <c r="P6891">
        <v>5</v>
      </c>
      <c r="Q6891" s="1">
        <v>0.1</v>
      </c>
      <c r="R6891">
        <v>120.98</v>
      </c>
      <c r="S6891">
        <v>9.07</v>
      </c>
      <c r="T6891">
        <f t="shared" si="107"/>
        <v>604.9</v>
      </c>
    </row>
    <row r="6892" spans="1:20" x14ac:dyDescent="0.3">
      <c r="A6892">
        <v>6891</v>
      </c>
      <c r="B6892">
        <v>88587</v>
      </c>
      <c r="C6892" t="s">
        <v>377</v>
      </c>
      <c r="D6892" t="s">
        <v>38</v>
      </c>
      <c r="E6892" t="s">
        <v>21</v>
      </c>
      <c r="F6892" t="s">
        <v>47</v>
      </c>
      <c r="G6892" t="s">
        <v>48</v>
      </c>
      <c r="H6892" t="s">
        <v>203</v>
      </c>
      <c r="I6892" t="s">
        <v>28</v>
      </c>
      <c r="J6892" t="s">
        <v>56</v>
      </c>
      <c r="K6892" t="s">
        <v>1111</v>
      </c>
      <c r="L6892" t="s">
        <v>26</v>
      </c>
      <c r="M6892" t="s">
        <v>111</v>
      </c>
      <c r="N6892" s="2">
        <v>40237</v>
      </c>
      <c r="O6892" s="2">
        <v>40241</v>
      </c>
      <c r="P6892">
        <v>6</v>
      </c>
      <c r="Q6892" s="1">
        <v>0.08</v>
      </c>
      <c r="R6892">
        <v>8.32</v>
      </c>
      <c r="S6892">
        <v>2.38</v>
      </c>
      <c r="T6892">
        <f t="shared" si="107"/>
        <v>49.92</v>
      </c>
    </row>
    <row r="6893" spans="1:20" x14ac:dyDescent="0.3">
      <c r="A6893">
        <v>6892</v>
      </c>
      <c r="B6893">
        <v>88587</v>
      </c>
      <c r="C6893" t="s">
        <v>377</v>
      </c>
      <c r="D6893" t="s">
        <v>20</v>
      </c>
      <c r="E6893" t="s">
        <v>21</v>
      </c>
      <c r="F6893" t="s">
        <v>47</v>
      </c>
      <c r="G6893" t="s">
        <v>48</v>
      </c>
      <c r="H6893" t="s">
        <v>33</v>
      </c>
      <c r="I6893" t="s">
        <v>28</v>
      </c>
      <c r="J6893" t="s">
        <v>56</v>
      </c>
      <c r="K6893" t="s">
        <v>1111</v>
      </c>
      <c r="L6893" t="s">
        <v>192</v>
      </c>
      <c r="M6893" t="s">
        <v>134</v>
      </c>
      <c r="N6893" s="2">
        <v>40237</v>
      </c>
      <c r="O6893" s="2">
        <v>40237</v>
      </c>
      <c r="P6893">
        <v>7</v>
      </c>
      <c r="Q6893" s="1">
        <v>0.1</v>
      </c>
      <c r="R6893">
        <v>125.99</v>
      </c>
      <c r="S6893">
        <v>4.2</v>
      </c>
      <c r="T6893">
        <f t="shared" si="107"/>
        <v>881.93</v>
      </c>
    </row>
    <row r="6894" spans="1:20" x14ac:dyDescent="0.3">
      <c r="A6894">
        <v>6893</v>
      </c>
      <c r="B6894">
        <v>85854</v>
      </c>
      <c r="C6894" t="s">
        <v>325</v>
      </c>
      <c r="D6894" t="s">
        <v>20</v>
      </c>
      <c r="E6894" t="s">
        <v>187</v>
      </c>
      <c r="F6894" t="s">
        <v>22</v>
      </c>
      <c r="G6894" t="s">
        <v>41</v>
      </c>
      <c r="H6894" t="s">
        <v>217</v>
      </c>
      <c r="I6894" t="s">
        <v>28</v>
      </c>
      <c r="J6894" t="s">
        <v>56</v>
      </c>
      <c r="K6894" t="s">
        <v>221</v>
      </c>
      <c r="L6894" t="s">
        <v>192</v>
      </c>
      <c r="M6894" t="s">
        <v>246</v>
      </c>
      <c r="N6894" s="2">
        <v>41051</v>
      </c>
      <c r="O6894" s="2">
        <v>41052</v>
      </c>
      <c r="P6894">
        <v>9</v>
      </c>
      <c r="Q6894" s="1">
        <v>0.08</v>
      </c>
      <c r="R6894">
        <v>40.89</v>
      </c>
      <c r="S6894">
        <v>18.98</v>
      </c>
      <c r="T6894">
        <f t="shared" si="107"/>
        <v>368.01</v>
      </c>
    </row>
    <row r="6895" spans="1:20" x14ac:dyDescent="0.3">
      <c r="A6895">
        <v>6894</v>
      </c>
      <c r="B6895">
        <v>90297</v>
      </c>
      <c r="C6895" t="s">
        <v>542</v>
      </c>
      <c r="D6895" t="s">
        <v>20</v>
      </c>
      <c r="E6895" t="s">
        <v>21</v>
      </c>
      <c r="F6895" t="s">
        <v>31</v>
      </c>
      <c r="G6895" t="s">
        <v>23</v>
      </c>
      <c r="H6895" t="s">
        <v>203</v>
      </c>
      <c r="I6895" t="s">
        <v>28</v>
      </c>
      <c r="J6895" t="s">
        <v>56</v>
      </c>
      <c r="K6895" t="s">
        <v>201</v>
      </c>
      <c r="L6895" t="s">
        <v>746</v>
      </c>
      <c r="M6895" t="s">
        <v>63</v>
      </c>
      <c r="N6895" s="2">
        <v>40918</v>
      </c>
      <c r="O6895" s="2">
        <v>40920</v>
      </c>
      <c r="P6895">
        <v>2</v>
      </c>
      <c r="Q6895" s="1">
        <v>0.05</v>
      </c>
      <c r="R6895">
        <v>3499.99</v>
      </c>
      <c r="S6895">
        <v>24.49</v>
      </c>
      <c r="T6895">
        <f t="shared" si="107"/>
        <v>6999.98</v>
      </c>
    </row>
    <row r="6896" spans="1:20" x14ac:dyDescent="0.3">
      <c r="A6896">
        <v>6895</v>
      </c>
      <c r="B6896">
        <v>89210</v>
      </c>
      <c r="C6896" t="s">
        <v>1704</v>
      </c>
      <c r="D6896" t="s">
        <v>578</v>
      </c>
      <c r="E6896" t="s">
        <v>187</v>
      </c>
      <c r="F6896" t="s">
        <v>31</v>
      </c>
      <c r="G6896" t="s">
        <v>93</v>
      </c>
      <c r="H6896" t="s">
        <v>219</v>
      </c>
      <c r="I6896" t="s">
        <v>28</v>
      </c>
      <c r="J6896" t="s">
        <v>56</v>
      </c>
      <c r="K6896" t="s">
        <v>145</v>
      </c>
      <c r="L6896" t="s">
        <v>283</v>
      </c>
      <c r="M6896" t="s">
        <v>35</v>
      </c>
      <c r="N6896" s="2">
        <v>41328</v>
      </c>
      <c r="O6896" s="2">
        <v>41331</v>
      </c>
      <c r="P6896">
        <v>8</v>
      </c>
      <c r="Q6896" s="1">
        <v>0.04</v>
      </c>
      <c r="R6896">
        <v>500.98</v>
      </c>
      <c r="S6896">
        <v>26</v>
      </c>
      <c r="T6896">
        <f t="shared" si="107"/>
        <v>4007.84</v>
      </c>
    </row>
    <row r="6897" spans="1:20" x14ac:dyDescent="0.3">
      <c r="A6897">
        <v>6896</v>
      </c>
      <c r="B6897">
        <v>89210</v>
      </c>
      <c r="C6897" t="s">
        <v>1704</v>
      </c>
      <c r="D6897" t="s">
        <v>38</v>
      </c>
      <c r="E6897" t="s">
        <v>39</v>
      </c>
      <c r="F6897" t="s">
        <v>31</v>
      </c>
      <c r="G6897" t="s">
        <v>93</v>
      </c>
      <c r="H6897" t="s">
        <v>89</v>
      </c>
      <c r="I6897" t="s">
        <v>28</v>
      </c>
      <c r="J6897" t="s">
        <v>56</v>
      </c>
      <c r="K6897" t="s">
        <v>62</v>
      </c>
      <c r="L6897" t="s">
        <v>192</v>
      </c>
      <c r="M6897" t="s">
        <v>35</v>
      </c>
      <c r="N6897" s="2">
        <v>41328</v>
      </c>
      <c r="O6897" s="2">
        <v>41329</v>
      </c>
      <c r="P6897">
        <v>7</v>
      </c>
      <c r="Q6897" s="1">
        <v>0.04</v>
      </c>
      <c r="R6897">
        <v>11.58</v>
      </c>
      <c r="S6897">
        <v>6.97</v>
      </c>
      <c r="T6897">
        <f t="shared" si="107"/>
        <v>81.06</v>
      </c>
    </row>
    <row r="6898" spans="1:20" x14ac:dyDescent="0.3">
      <c r="A6898">
        <v>6897</v>
      </c>
      <c r="B6898">
        <v>91117</v>
      </c>
      <c r="C6898" t="s">
        <v>857</v>
      </c>
      <c r="D6898" t="s">
        <v>20</v>
      </c>
      <c r="E6898" t="s">
        <v>39</v>
      </c>
      <c r="F6898" t="s">
        <v>31</v>
      </c>
      <c r="G6898" t="s">
        <v>41</v>
      </c>
      <c r="H6898" t="s">
        <v>49</v>
      </c>
      <c r="I6898" t="s">
        <v>28</v>
      </c>
      <c r="J6898" t="s">
        <v>56</v>
      </c>
      <c r="K6898" t="s">
        <v>248</v>
      </c>
      <c r="L6898" t="s">
        <v>192</v>
      </c>
      <c r="M6898" t="s">
        <v>91</v>
      </c>
      <c r="N6898" s="2">
        <v>40944</v>
      </c>
      <c r="O6898" s="2">
        <v>40945</v>
      </c>
      <c r="P6898">
        <v>5</v>
      </c>
      <c r="Q6898" s="1">
        <v>0.08</v>
      </c>
      <c r="R6898">
        <v>6.48</v>
      </c>
      <c r="S6898">
        <v>5.14</v>
      </c>
      <c r="T6898">
        <f t="shared" si="107"/>
        <v>32.400000000000006</v>
      </c>
    </row>
    <row r="6899" spans="1:20" x14ac:dyDescent="0.3">
      <c r="A6899">
        <v>6898</v>
      </c>
      <c r="B6899">
        <v>91117</v>
      </c>
      <c r="C6899" t="s">
        <v>857</v>
      </c>
      <c r="D6899" t="s">
        <v>20</v>
      </c>
      <c r="E6899" t="s">
        <v>39</v>
      </c>
      <c r="F6899" t="s">
        <v>31</v>
      </c>
      <c r="G6899" t="s">
        <v>41</v>
      </c>
      <c r="H6899" t="s">
        <v>61</v>
      </c>
      <c r="I6899" t="s">
        <v>28</v>
      </c>
      <c r="J6899" t="s">
        <v>56</v>
      </c>
      <c r="K6899" t="s">
        <v>291</v>
      </c>
      <c r="L6899" t="s">
        <v>192</v>
      </c>
      <c r="M6899" t="s">
        <v>279</v>
      </c>
      <c r="N6899" s="2">
        <v>40944</v>
      </c>
      <c r="O6899" s="2">
        <v>40944</v>
      </c>
      <c r="P6899">
        <v>12</v>
      </c>
      <c r="Q6899" s="1">
        <v>0</v>
      </c>
      <c r="R6899">
        <v>34.76</v>
      </c>
      <c r="S6899">
        <v>8.2200000000000006</v>
      </c>
      <c r="T6899">
        <f t="shared" si="107"/>
        <v>417.12</v>
      </c>
    </row>
    <row r="6900" spans="1:20" x14ac:dyDescent="0.3">
      <c r="A6900">
        <v>6899</v>
      </c>
      <c r="B6900">
        <v>86061</v>
      </c>
      <c r="C6900" t="s">
        <v>220</v>
      </c>
      <c r="D6900" t="s">
        <v>38</v>
      </c>
      <c r="E6900" t="s">
        <v>39</v>
      </c>
      <c r="F6900" t="s">
        <v>31</v>
      </c>
      <c r="G6900" t="s">
        <v>32</v>
      </c>
      <c r="H6900" t="s">
        <v>49</v>
      </c>
      <c r="I6900" t="s">
        <v>28</v>
      </c>
      <c r="J6900" t="s">
        <v>56</v>
      </c>
      <c r="K6900" t="s">
        <v>119</v>
      </c>
      <c r="L6900" t="s">
        <v>192</v>
      </c>
      <c r="M6900" t="s">
        <v>35</v>
      </c>
      <c r="N6900" s="2">
        <v>41468</v>
      </c>
      <c r="O6900" s="2">
        <v>41471</v>
      </c>
      <c r="P6900">
        <v>16</v>
      </c>
      <c r="Q6900" s="1">
        <v>0.02</v>
      </c>
      <c r="R6900">
        <v>48.04</v>
      </c>
      <c r="S6900">
        <v>7.23</v>
      </c>
      <c r="T6900">
        <f t="shared" si="107"/>
        <v>768.64</v>
      </c>
    </row>
    <row r="6901" spans="1:20" x14ac:dyDescent="0.3">
      <c r="A6901">
        <v>6900</v>
      </c>
      <c r="B6901">
        <v>91580</v>
      </c>
      <c r="C6901" t="s">
        <v>2002</v>
      </c>
      <c r="D6901" t="s">
        <v>38</v>
      </c>
      <c r="E6901" t="s">
        <v>39</v>
      </c>
      <c r="F6901" t="s">
        <v>40</v>
      </c>
      <c r="G6901" t="s">
        <v>93</v>
      </c>
      <c r="H6901" t="s">
        <v>49</v>
      </c>
      <c r="I6901" t="s">
        <v>28</v>
      </c>
      <c r="J6901" t="s">
        <v>56</v>
      </c>
      <c r="K6901" t="s">
        <v>133</v>
      </c>
      <c r="L6901" t="s">
        <v>192</v>
      </c>
      <c r="M6901" t="s">
        <v>59</v>
      </c>
      <c r="N6901" s="2">
        <v>41255</v>
      </c>
      <c r="O6901" s="2">
        <v>41256</v>
      </c>
      <c r="P6901">
        <v>11</v>
      </c>
      <c r="Q6901" s="1">
        <v>0.06</v>
      </c>
      <c r="R6901">
        <v>16.91</v>
      </c>
      <c r="S6901">
        <v>6.25</v>
      </c>
      <c r="T6901">
        <f t="shared" si="107"/>
        <v>186.01</v>
      </c>
    </row>
    <row r="6902" spans="1:20" x14ac:dyDescent="0.3">
      <c r="A6902">
        <v>6901</v>
      </c>
      <c r="B6902">
        <v>91580</v>
      </c>
      <c r="C6902" t="s">
        <v>1144</v>
      </c>
      <c r="D6902" t="s">
        <v>20</v>
      </c>
      <c r="E6902" t="s">
        <v>21</v>
      </c>
      <c r="F6902" t="s">
        <v>40</v>
      </c>
      <c r="G6902" t="s">
        <v>93</v>
      </c>
      <c r="H6902" t="s">
        <v>206</v>
      </c>
      <c r="I6902" t="s">
        <v>28</v>
      </c>
      <c r="J6902" t="s">
        <v>56</v>
      </c>
      <c r="K6902" t="s">
        <v>198</v>
      </c>
      <c r="L6902" t="s">
        <v>26</v>
      </c>
      <c r="M6902" t="s">
        <v>99</v>
      </c>
      <c r="N6902" s="2">
        <v>41255</v>
      </c>
      <c r="O6902" s="2">
        <v>41257</v>
      </c>
      <c r="P6902">
        <v>8</v>
      </c>
      <c r="Q6902" s="1">
        <v>0</v>
      </c>
      <c r="R6902">
        <v>4.8899999999999997</v>
      </c>
      <c r="S6902">
        <v>4.93</v>
      </c>
      <c r="T6902">
        <f t="shared" si="107"/>
        <v>39.119999999999997</v>
      </c>
    </row>
    <row r="6903" spans="1:20" x14ac:dyDescent="0.3">
      <c r="A6903">
        <v>6902</v>
      </c>
      <c r="B6903">
        <v>91395</v>
      </c>
      <c r="C6903" t="s">
        <v>1134</v>
      </c>
      <c r="D6903" t="s">
        <v>578</v>
      </c>
      <c r="E6903" t="s">
        <v>187</v>
      </c>
      <c r="F6903" t="s">
        <v>40</v>
      </c>
      <c r="G6903" t="s">
        <v>32</v>
      </c>
      <c r="H6903" t="s">
        <v>225</v>
      </c>
      <c r="I6903" t="s">
        <v>28</v>
      </c>
      <c r="J6903" t="s">
        <v>56</v>
      </c>
      <c r="K6903" t="s">
        <v>98</v>
      </c>
      <c r="L6903" t="s">
        <v>330</v>
      </c>
      <c r="M6903" t="s">
        <v>309</v>
      </c>
      <c r="N6903" s="2">
        <v>41203</v>
      </c>
      <c r="O6903" s="2">
        <v>41204</v>
      </c>
      <c r="P6903">
        <v>12</v>
      </c>
      <c r="Q6903" s="1">
        <v>0.05</v>
      </c>
      <c r="R6903">
        <v>320.64</v>
      </c>
      <c r="S6903">
        <v>29.2</v>
      </c>
      <c r="T6903">
        <f t="shared" si="107"/>
        <v>3847.68</v>
      </c>
    </row>
    <row r="6904" spans="1:20" x14ac:dyDescent="0.3">
      <c r="A6904">
        <v>6903</v>
      </c>
      <c r="B6904">
        <v>86051</v>
      </c>
      <c r="C6904" t="s">
        <v>220</v>
      </c>
      <c r="D6904" t="s">
        <v>578</v>
      </c>
      <c r="E6904" t="s">
        <v>21</v>
      </c>
      <c r="F6904" t="s">
        <v>31</v>
      </c>
      <c r="G6904" t="s">
        <v>48</v>
      </c>
      <c r="H6904" t="s">
        <v>206</v>
      </c>
      <c r="I6904" t="s">
        <v>28</v>
      </c>
      <c r="J6904" t="s">
        <v>56</v>
      </c>
      <c r="K6904" t="s">
        <v>1147</v>
      </c>
      <c r="L6904" t="s">
        <v>283</v>
      </c>
      <c r="M6904" t="s">
        <v>35</v>
      </c>
      <c r="N6904" s="2">
        <v>40213</v>
      </c>
      <c r="O6904" s="2">
        <v>40213</v>
      </c>
      <c r="P6904">
        <v>8</v>
      </c>
      <c r="Q6904" s="1">
        <v>0.08</v>
      </c>
      <c r="R6904">
        <v>145.44999999999999</v>
      </c>
      <c r="S6904">
        <v>17.850000000000001</v>
      </c>
      <c r="T6904">
        <f t="shared" si="107"/>
        <v>1163.5999999999999</v>
      </c>
    </row>
    <row r="6905" spans="1:20" x14ac:dyDescent="0.3">
      <c r="A6905">
        <v>6904</v>
      </c>
      <c r="B6905">
        <v>86051</v>
      </c>
      <c r="C6905" t="s">
        <v>1921</v>
      </c>
      <c r="D6905" t="s">
        <v>578</v>
      </c>
      <c r="E6905" t="s">
        <v>187</v>
      </c>
      <c r="F6905" t="s">
        <v>31</v>
      </c>
      <c r="G6905" t="s">
        <v>48</v>
      </c>
      <c r="H6905" t="s">
        <v>217</v>
      </c>
      <c r="I6905" t="s">
        <v>28</v>
      </c>
      <c r="J6905" t="s">
        <v>56</v>
      </c>
      <c r="K6905" t="s">
        <v>116</v>
      </c>
      <c r="L6905" t="s">
        <v>283</v>
      </c>
      <c r="M6905" t="s">
        <v>35</v>
      </c>
      <c r="N6905" s="2">
        <v>40213</v>
      </c>
      <c r="O6905" s="2">
        <v>40217</v>
      </c>
      <c r="P6905">
        <v>5</v>
      </c>
      <c r="Q6905" s="1">
        <v>7.0000000000000007E-2</v>
      </c>
      <c r="R6905">
        <v>33.94</v>
      </c>
      <c r="S6905">
        <v>19.190000000000001</v>
      </c>
      <c r="T6905">
        <f t="shared" si="107"/>
        <v>169.7</v>
      </c>
    </row>
    <row r="6906" spans="1:20" x14ac:dyDescent="0.3">
      <c r="A6906">
        <v>6905</v>
      </c>
      <c r="B6906">
        <v>86060</v>
      </c>
      <c r="C6906" t="s">
        <v>1921</v>
      </c>
      <c r="D6906" t="s">
        <v>20</v>
      </c>
      <c r="E6906" t="s">
        <v>39</v>
      </c>
      <c r="F6906" t="s">
        <v>31</v>
      </c>
      <c r="G6906" t="s">
        <v>48</v>
      </c>
      <c r="H6906" t="s">
        <v>61</v>
      </c>
      <c r="I6906" t="s">
        <v>28</v>
      </c>
      <c r="J6906" t="s">
        <v>56</v>
      </c>
      <c r="K6906" t="s">
        <v>145</v>
      </c>
      <c r="L6906" t="s">
        <v>192</v>
      </c>
      <c r="M6906" t="s">
        <v>35</v>
      </c>
      <c r="N6906" s="2">
        <v>41309</v>
      </c>
      <c r="O6906" s="2">
        <v>41313</v>
      </c>
      <c r="P6906">
        <v>4</v>
      </c>
      <c r="Q6906" s="1">
        <v>0.1</v>
      </c>
      <c r="R6906">
        <v>13.43</v>
      </c>
      <c r="S6906">
        <v>5.5</v>
      </c>
      <c r="T6906">
        <f t="shared" si="107"/>
        <v>53.72</v>
      </c>
    </row>
    <row r="6907" spans="1:20" x14ac:dyDescent="0.3">
      <c r="A6907">
        <v>6906</v>
      </c>
      <c r="B6907">
        <v>87838</v>
      </c>
      <c r="C6907" t="s">
        <v>144</v>
      </c>
      <c r="D6907" t="s">
        <v>578</v>
      </c>
      <c r="E6907" t="s">
        <v>187</v>
      </c>
      <c r="F6907" t="s">
        <v>31</v>
      </c>
      <c r="G6907" t="s">
        <v>48</v>
      </c>
      <c r="H6907" t="s">
        <v>225</v>
      </c>
      <c r="I6907" t="s">
        <v>28</v>
      </c>
      <c r="J6907" t="s">
        <v>56</v>
      </c>
      <c r="K6907" t="s">
        <v>145</v>
      </c>
      <c r="L6907" t="s">
        <v>283</v>
      </c>
      <c r="M6907" t="s">
        <v>63</v>
      </c>
      <c r="N6907" s="2">
        <v>41261</v>
      </c>
      <c r="O6907" s="2">
        <v>41266</v>
      </c>
      <c r="P6907">
        <v>18</v>
      </c>
      <c r="Q6907" s="1">
        <v>0.06</v>
      </c>
      <c r="R6907">
        <v>50.98</v>
      </c>
      <c r="S6907">
        <v>14.19</v>
      </c>
      <c r="T6907">
        <f t="shared" si="107"/>
        <v>917.64</v>
      </c>
    </row>
    <row r="6908" spans="1:20" x14ac:dyDescent="0.3">
      <c r="A6908">
        <v>6907</v>
      </c>
      <c r="B6908">
        <v>87838</v>
      </c>
      <c r="C6908" t="s">
        <v>144</v>
      </c>
      <c r="D6908" t="s">
        <v>20</v>
      </c>
      <c r="E6908" t="s">
        <v>187</v>
      </c>
      <c r="F6908" t="s">
        <v>31</v>
      </c>
      <c r="G6908" t="s">
        <v>48</v>
      </c>
      <c r="H6908" t="s">
        <v>217</v>
      </c>
      <c r="I6908" t="s">
        <v>28</v>
      </c>
      <c r="J6908" t="s">
        <v>56</v>
      </c>
      <c r="K6908" t="s">
        <v>291</v>
      </c>
      <c r="L6908" t="s">
        <v>192</v>
      </c>
      <c r="M6908" t="s">
        <v>121</v>
      </c>
      <c r="N6908" s="2">
        <v>41261</v>
      </c>
      <c r="O6908" s="2">
        <v>41265</v>
      </c>
      <c r="P6908">
        <v>18</v>
      </c>
      <c r="Q6908" s="1">
        <v>0</v>
      </c>
      <c r="R6908">
        <v>14.58</v>
      </c>
      <c r="S6908">
        <v>7.4</v>
      </c>
      <c r="T6908">
        <f t="shared" si="107"/>
        <v>262.44</v>
      </c>
    </row>
    <row r="6909" spans="1:20" x14ac:dyDescent="0.3">
      <c r="A6909">
        <v>6908</v>
      </c>
      <c r="B6909">
        <v>87838</v>
      </c>
      <c r="C6909" t="s">
        <v>144</v>
      </c>
      <c r="D6909" t="s">
        <v>20</v>
      </c>
      <c r="E6909" t="s">
        <v>187</v>
      </c>
      <c r="F6909" t="s">
        <v>31</v>
      </c>
      <c r="G6909" t="s">
        <v>48</v>
      </c>
      <c r="H6909" t="s">
        <v>225</v>
      </c>
      <c r="I6909" t="s">
        <v>28</v>
      </c>
      <c r="J6909" t="s">
        <v>36</v>
      </c>
      <c r="K6909" t="s">
        <v>113</v>
      </c>
      <c r="L6909" t="s">
        <v>44</v>
      </c>
      <c r="M6909" t="s">
        <v>121</v>
      </c>
      <c r="N6909" s="2">
        <v>41261</v>
      </c>
      <c r="O6909" s="2">
        <v>41265</v>
      </c>
      <c r="P6909">
        <v>9</v>
      </c>
      <c r="Q6909" s="1">
        <v>0.06</v>
      </c>
      <c r="R6909">
        <v>45.98</v>
      </c>
      <c r="S6909">
        <v>4.8</v>
      </c>
      <c r="T6909">
        <f t="shared" si="107"/>
        <v>413.82</v>
      </c>
    </row>
    <row r="6910" spans="1:20" x14ac:dyDescent="0.3">
      <c r="A6910">
        <v>6909</v>
      </c>
      <c r="B6910">
        <v>89987</v>
      </c>
      <c r="C6910" t="s">
        <v>387</v>
      </c>
      <c r="D6910" t="s">
        <v>20</v>
      </c>
      <c r="E6910" t="s">
        <v>39</v>
      </c>
      <c r="F6910" t="s">
        <v>22</v>
      </c>
      <c r="G6910" t="s">
        <v>93</v>
      </c>
      <c r="H6910" t="s">
        <v>49</v>
      </c>
      <c r="I6910" t="s">
        <v>28</v>
      </c>
      <c r="J6910" t="s">
        <v>36</v>
      </c>
      <c r="K6910" t="s">
        <v>149</v>
      </c>
      <c r="L6910" t="s">
        <v>192</v>
      </c>
      <c r="M6910" t="s">
        <v>96</v>
      </c>
      <c r="N6910" s="2">
        <v>41541</v>
      </c>
      <c r="O6910" s="2">
        <v>41542</v>
      </c>
      <c r="P6910">
        <v>24</v>
      </c>
      <c r="Q6910" s="1">
        <v>0.04</v>
      </c>
      <c r="R6910">
        <v>7.3</v>
      </c>
      <c r="S6910">
        <v>7.72</v>
      </c>
      <c r="T6910">
        <f t="shared" si="107"/>
        <v>175.2</v>
      </c>
    </row>
    <row r="6911" spans="1:20" x14ac:dyDescent="0.3">
      <c r="A6911">
        <v>6910</v>
      </c>
      <c r="B6911">
        <v>89984</v>
      </c>
      <c r="C6911" t="s">
        <v>387</v>
      </c>
      <c r="D6911" t="s">
        <v>20</v>
      </c>
      <c r="E6911" t="s">
        <v>39</v>
      </c>
      <c r="F6911" t="s">
        <v>22</v>
      </c>
      <c r="G6911" t="s">
        <v>93</v>
      </c>
      <c r="H6911" t="s">
        <v>61</v>
      </c>
      <c r="I6911" t="s">
        <v>28</v>
      </c>
      <c r="J6911" t="s">
        <v>36</v>
      </c>
      <c r="K6911" t="s">
        <v>274</v>
      </c>
      <c r="L6911" t="s">
        <v>44</v>
      </c>
      <c r="M6911" t="s">
        <v>444</v>
      </c>
      <c r="N6911" s="2">
        <v>40445</v>
      </c>
      <c r="O6911" s="2">
        <v>40446</v>
      </c>
      <c r="P6911">
        <v>5</v>
      </c>
      <c r="Q6911" s="1">
        <v>0.06</v>
      </c>
      <c r="R6911">
        <v>3.95</v>
      </c>
      <c r="S6911">
        <v>2</v>
      </c>
      <c r="T6911">
        <f t="shared" si="107"/>
        <v>19.75</v>
      </c>
    </row>
    <row r="6912" spans="1:20" x14ac:dyDescent="0.3">
      <c r="A6912">
        <v>6911</v>
      </c>
      <c r="B6912">
        <v>90332</v>
      </c>
      <c r="C6912" t="s">
        <v>584</v>
      </c>
      <c r="D6912" t="s">
        <v>20</v>
      </c>
      <c r="E6912" t="s">
        <v>39</v>
      </c>
      <c r="F6912" t="s">
        <v>47</v>
      </c>
      <c r="G6912" t="s">
        <v>93</v>
      </c>
      <c r="H6912" t="s">
        <v>42</v>
      </c>
      <c r="I6912" t="s">
        <v>28</v>
      </c>
      <c r="J6912" t="s">
        <v>36</v>
      </c>
      <c r="K6912" t="s">
        <v>55</v>
      </c>
      <c r="L6912" t="s">
        <v>192</v>
      </c>
      <c r="M6912" t="s">
        <v>117</v>
      </c>
      <c r="N6912" s="2">
        <v>41531</v>
      </c>
      <c r="O6912" s="2">
        <v>41533</v>
      </c>
      <c r="P6912">
        <v>17</v>
      </c>
      <c r="Q6912" s="1">
        <v>0.01</v>
      </c>
      <c r="R6912">
        <v>2.88</v>
      </c>
      <c r="S6912">
        <v>1.49</v>
      </c>
      <c r="T6912">
        <f t="shared" si="107"/>
        <v>48.96</v>
      </c>
    </row>
    <row r="6913" spans="1:20" x14ac:dyDescent="0.3">
      <c r="A6913">
        <v>6912</v>
      </c>
      <c r="B6913">
        <v>89741</v>
      </c>
      <c r="C6913" t="s">
        <v>1268</v>
      </c>
      <c r="D6913" t="s">
        <v>20</v>
      </c>
      <c r="E6913" t="s">
        <v>39</v>
      </c>
      <c r="F6913" t="s">
        <v>22</v>
      </c>
      <c r="G6913" t="s">
        <v>48</v>
      </c>
      <c r="H6913" t="s">
        <v>61</v>
      </c>
      <c r="I6913" t="s">
        <v>28</v>
      </c>
      <c r="J6913" t="s">
        <v>36</v>
      </c>
      <c r="K6913" t="s">
        <v>116</v>
      </c>
      <c r="L6913" t="s">
        <v>192</v>
      </c>
      <c r="M6913" t="s">
        <v>326</v>
      </c>
      <c r="N6913" s="2">
        <v>40918</v>
      </c>
      <c r="O6913" s="2">
        <v>40923</v>
      </c>
      <c r="P6913">
        <v>10</v>
      </c>
      <c r="Q6913" s="1">
        <v>0.04</v>
      </c>
      <c r="R6913">
        <v>5.18</v>
      </c>
      <c r="S6913">
        <v>5.74</v>
      </c>
      <c r="T6913">
        <f t="shared" si="107"/>
        <v>51.8</v>
      </c>
    </row>
    <row r="6914" spans="1:20" x14ac:dyDescent="0.3">
      <c r="A6914">
        <v>6913</v>
      </c>
      <c r="B6914">
        <v>89741</v>
      </c>
      <c r="C6914" t="s">
        <v>1268</v>
      </c>
      <c r="D6914" t="s">
        <v>20</v>
      </c>
      <c r="E6914" t="s">
        <v>39</v>
      </c>
      <c r="F6914" t="s">
        <v>22</v>
      </c>
      <c r="G6914" t="s">
        <v>48</v>
      </c>
      <c r="H6914" t="s">
        <v>89</v>
      </c>
      <c r="I6914" t="s">
        <v>28</v>
      </c>
      <c r="J6914" t="s">
        <v>36</v>
      </c>
      <c r="K6914" t="s">
        <v>95</v>
      </c>
      <c r="L6914" t="s">
        <v>192</v>
      </c>
      <c r="M6914" t="s">
        <v>238</v>
      </c>
      <c r="N6914" s="2">
        <v>40918</v>
      </c>
      <c r="O6914" s="2">
        <v>40920</v>
      </c>
      <c r="P6914">
        <v>1</v>
      </c>
      <c r="Q6914" s="1">
        <v>0.08</v>
      </c>
      <c r="R6914">
        <v>10.94</v>
      </c>
      <c r="S6914">
        <v>1.39</v>
      </c>
      <c r="T6914">
        <f t="shared" si="107"/>
        <v>10.94</v>
      </c>
    </row>
    <row r="6915" spans="1:20" x14ac:dyDescent="0.3">
      <c r="A6915">
        <v>6914</v>
      </c>
      <c r="B6915">
        <v>89741</v>
      </c>
      <c r="C6915" t="s">
        <v>1268</v>
      </c>
      <c r="D6915" t="s">
        <v>20</v>
      </c>
      <c r="E6915" t="s">
        <v>21</v>
      </c>
      <c r="F6915" t="s">
        <v>22</v>
      </c>
      <c r="G6915" t="s">
        <v>48</v>
      </c>
      <c r="H6915" t="s">
        <v>33</v>
      </c>
      <c r="I6915" t="s">
        <v>28</v>
      </c>
      <c r="J6915" t="s">
        <v>36</v>
      </c>
      <c r="K6915" t="s">
        <v>1147</v>
      </c>
      <c r="L6915" t="s">
        <v>192</v>
      </c>
      <c r="M6915" t="s">
        <v>227</v>
      </c>
      <c r="N6915" s="2">
        <v>40918</v>
      </c>
      <c r="O6915" s="2">
        <v>40923</v>
      </c>
      <c r="P6915">
        <v>7</v>
      </c>
      <c r="Q6915" s="1">
        <v>0.02</v>
      </c>
      <c r="R6915">
        <v>65.989999999999995</v>
      </c>
      <c r="S6915">
        <v>8.8000000000000007</v>
      </c>
      <c r="T6915">
        <f t="shared" ref="T6915:T6978" si="108">R6915*P6915</f>
        <v>461.92999999999995</v>
      </c>
    </row>
    <row r="6916" spans="1:20" x14ac:dyDescent="0.3">
      <c r="A6916">
        <v>6915</v>
      </c>
      <c r="B6916">
        <v>86504</v>
      </c>
      <c r="C6916" t="s">
        <v>1102</v>
      </c>
      <c r="D6916" t="s">
        <v>20</v>
      </c>
      <c r="E6916" t="s">
        <v>39</v>
      </c>
      <c r="F6916" t="s">
        <v>31</v>
      </c>
      <c r="G6916" t="s">
        <v>23</v>
      </c>
      <c r="H6916" t="s">
        <v>78</v>
      </c>
      <c r="I6916" t="s">
        <v>28</v>
      </c>
      <c r="J6916" t="s">
        <v>36</v>
      </c>
      <c r="K6916" t="s">
        <v>165</v>
      </c>
      <c r="L6916" t="s">
        <v>44</v>
      </c>
      <c r="M6916" t="s">
        <v>83</v>
      </c>
      <c r="N6916" s="2">
        <v>41261</v>
      </c>
      <c r="O6916" s="2">
        <v>41263</v>
      </c>
      <c r="P6916">
        <v>8</v>
      </c>
      <c r="Q6916" s="1">
        <v>0.03</v>
      </c>
      <c r="R6916">
        <v>4.76</v>
      </c>
      <c r="S6916">
        <v>3.01</v>
      </c>
      <c r="T6916">
        <f t="shared" si="108"/>
        <v>38.08</v>
      </c>
    </row>
    <row r="6917" spans="1:20" x14ac:dyDescent="0.3">
      <c r="A6917">
        <v>6916</v>
      </c>
      <c r="B6917">
        <v>89992</v>
      </c>
      <c r="C6917" t="s">
        <v>380</v>
      </c>
      <c r="D6917" t="s">
        <v>20</v>
      </c>
      <c r="E6917" t="s">
        <v>187</v>
      </c>
      <c r="F6917" t="s">
        <v>40</v>
      </c>
      <c r="G6917" t="s">
        <v>23</v>
      </c>
      <c r="H6917" t="s">
        <v>225</v>
      </c>
      <c r="I6917" t="s">
        <v>28</v>
      </c>
      <c r="J6917" t="s">
        <v>36</v>
      </c>
      <c r="K6917" t="s">
        <v>145</v>
      </c>
      <c r="L6917" t="s">
        <v>746</v>
      </c>
      <c r="M6917" t="s">
        <v>469</v>
      </c>
      <c r="N6917" s="2">
        <v>41254</v>
      </c>
      <c r="O6917" s="2">
        <v>41256</v>
      </c>
      <c r="P6917">
        <v>19</v>
      </c>
      <c r="Q6917" s="1">
        <v>0.03</v>
      </c>
      <c r="R6917">
        <v>140.81</v>
      </c>
      <c r="S6917">
        <v>24.49</v>
      </c>
      <c r="T6917">
        <f t="shared" si="108"/>
        <v>2675.39</v>
      </c>
    </row>
    <row r="6918" spans="1:20" x14ac:dyDescent="0.3">
      <c r="A6918">
        <v>6917</v>
      </c>
      <c r="B6918">
        <v>89992</v>
      </c>
      <c r="C6918" t="s">
        <v>380</v>
      </c>
      <c r="D6918" t="s">
        <v>20</v>
      </c>
      <c r="E6918" t="s">
        <v>39</v>
      </c>
      <c r="F6918" t="s">
        <v>40</v>
      </c>
      <c r="G6918" t="s">
        <v>23</v>
      </c>
      <c r="H6918" t="s">
        <v>61</v>
      </c>
      <c r="I6918" t="s">
        <v>28</v>
      </c>
      <c r="J6918" t="s">
        <v>36</v>
      </c>
      <c r="K6918" t="s">
        <v>116</v>
      </c>
      <c r="L6918" t="s">
        <v>192</v>
      </c>
      <c r="M6918" t="s">
        <v>342</v>
      </c>
      <c r="N6918" s="2">
        <v>41254</v>
      </c>
      <c r="O6918" s="2">
        <v>41256</v>
      </c>
      <c r="P6918">
        <v>18</v>
      </c>
      <c r="Q6918" s="1">
        <v>0.04</v>
      </c>
      <c r="R6918">
        <v>6.48</v>
      </c>
      <c r="S6918">
        <v>6.22</v>
      </c>
      <c r="T6918">
        <f t="shared" si="108"/>
        <v>116.64000000000001</v>
      </c>
    </row>
    <row r="6919" spans="1:20" x14ac:dyDescent="0.3">
      <c r="A6919">
        <v>6918</v>
      </c>
      <c r="B6919">
        <v>89992</v>
      </c>
      <c r="C6919" t="s">
        <v>380</v>
      </c>
      <c r="D6919" t="s">
        <v>20</v>
      </c>
      <c r="E6919" t="s">
        <v>39</v>
      </c>
      <c r="F6919" t="s">
        <v>40</v>
      </c>
      <c r="G6919" t="s">
        <v>23</v>
      </c>
      <c r="H6919" t="s">
        <v>94</v>
      </c>
      <c r="I6919" t="s">
        <v>28</v>
      </c>
      <c r="J6919" t="s">
        <v>36</v>
      </c>
      <c r="K6919" t="s">
        <v>105</v>
      </c>
      <c r="L6919" t="s">
        <v>26</v>
      </c>
      <c r="M6919" t="s">
        <v>175</v>
      </c>
      <c r="N6919" s="2">
        <v>41254</v>
      </c>
      <c r="O6919" s="2">
        <v>41254</v>
      </c>
      <c r="P6919">
        <v>17</v>
      </c>
      <c r="Q6919" s="1">
        <v>0.05</v>
      </c>
      <c r="R6919">
        <v>2.08</v>
      </c>
      <c r="S6919">
        <v>2.56</v>
      </c>
      <c r="T6919">
        <f t="shared" si="108"/>
        <v>35.36</v>
      </c>
    </row>
    <row r="6920" spans="1:20" x14ac:dyDescent="0.3">
      <c r="A6920">
        <v>6919</v>
      </c>
      <c r="B6920">
        <v>88422</v>
      </c>
      <c r="C6920" t="s">
        <v>539</v>
      </c>
      <c r="D6920" t="s">
        <v>20</v>
      </c>
      <c r="E6920" t="s">
        <v>39</v>
      </c>
      <c r="F6920" t="s">
        <v>22</v>
      </c>
      <c r="G6920" t="s">
        <v>41</v>
      </c>
      <c r="H6920" t="s">
        <v>54</v>
      </c>
      <c r="I6920" t="s">
        <v>28</v>
      </c>
      <c r="J6920" t="s">
        <v>36</v>
      </c>
      <c r="K6920" t="s">
        <v>165</v>
      </c>
      <c r="L6920" t="s">
        <v>44</v>
      </c>
      <c r="M6920" t="s">
        <v>246</v>
      </c>
      <c r="N6920" s="2">
        <v>40746</v>
      </c>
      <c r="O6920" s="2">
        <v>40747</v>
      </c>
      <c r="P6920">
        <v>5</v>
      </c>
      <c r="Q6920" s="1">
        <v>0.09</v>
      </c>
      <c r="R6920">
        <v>2.78</v>
      </c>
      <c r="S6920">
        <v>0.97</v>
      </c>
      <c r="T6920">
        <f t="shared" si="108"/>
        <v>13.899999999999999</v>
      </c>
    </row>
    <row r="6921" spans="1:20" x14ac:dyDescent="0.3">
      <c r="A6921">
        <v>6920</v>
      </c>
      <c r="B6921">
        <v>86388</v>
      </c>
      <c r="C6921" t="s">
        <v>788</v>
      </c>
      <c r="D6921" t="s">
        <v>20</v>
      </c>
      <c r="E6921" t="s">
        <v>21</v>
      </c>
      <c r="F6921" t="s">
        <v>31</v>
      </c>
      <c r="G6921" t="s">
        <v>41</v>
      </c>
      <c r="H6921" t="s">
        <v>206</v>
      </c>
      <c r="I6921" t="s">
        <v>28</v>
      </c>
      <c r="J6921" t="s">
        <v>36</v>
      </c>
      <c r="K6921" t="s">
        <v>204</v>
      </c>
      <c r="L6921" t="s">
        <v>192</v>
      </c>
      <c r="M6921" t="s">
        <v>143</v>
      </c>
      <c r="N6921" s="2">
        <v>40901</v>
      </c>
      <c r="O6921" s="2">
        <v>40903</v>
      </c>
      <c r="P6921">
        <v>7</v>
      </c>
      <c r="Q6921" s="1">
        <v>0.01</v>
      </c>
      <c r="R6921">
        <v>195.99</v>
      </c>
      <c r="S6921">
        <v>8.99</v>
      </c>
      <c r="T6921">
        <f t="shared" si="108"/>
        <v>1371.93</v>
      </c>
    </row>
    <row r="6922" spans="1:20" x14ac:dyDescent="0.3">
      <c r="A6922">
        <v>6921</v>
      </c>
      <c r="B6922">
        <v>86781</v>
      </c>
      <c r="C6922" t="s">
        <v>2128</v>
      </c>
      <c r="D6922" t="s">
        <v>20</v>
      </c>
      <c r="E6922" t="s">
        <v>21</v>
      </c>
      <c r="F6922" t="s">
        <v>31</v>
      </c>
      <c r="G6922" t="s">
        <v>23</v>
      </c>
      <c r="H6922" t="s">
        <v>24</v>
      </c>
      <c r="I6922" t="s">
        <v>28</v>
      </c>
      <c r="J6922" t="s">
        <v>36</v>
      </c>
      <c r="K6922" t="s">
        <v>198</v>
      </c>
      <c r="L6922" t="s">
        <v>26</v>
      </c>
      <c r="M6922" t="s">
        <v>367</v>
      </c>
      <c r="N6922" s="2">
        <v>41323</v>
      </c>
      <c r="O6922" s="2">
        <v>41323</v>
      </c>
      <c r="P6922">
        <v>5</v>
      </c>
      <c r="Q6922" s="1">
        <v>0.01</v>
      </c>
      <c r="R6922">
        <v>31.78</v>
      </c>
      <c r="S6922">
        <v>1.99</v>
      </c>
      <c r="T6922">
        <f t="shared" si="108"/>
        <v>158.9</v>
      </c>
    </row>
    <row r="6923" spans="1:20" x14ac:dyDescent="0.3">
      <c r="A6923">
        <v>6922</v>
      </c>
      <c r="B6923">
        <v>86781</v>
      </c>
      <c r="C6923" t="s">
        <v>2128</v>
      </c>
      <c r="D6923" t="s">
        <v>20</v>
      </c>
      <c r="E6923" t="s">
        <v>39</v>
      </c>
      <c r="F6923" t="s">
        <v>31</v>
      </c>
      <c r="G6923" t="s">
        <v>23</v>
      </c>
      <c r="H6923" t="s">
        <v>89</v>
      </c>
      <c r="I6923" t="s">
        <v>28</v>
      </c>
      <c r="J6923" t="s">
        <v>36</v>
      </c>
      <c r="K6923" t="s">
        <v>136</v>
      </c>
      <c r="L6923" t="s">
        <v>706</v>
      </c>
      <c r="M6923" t="s">
        <v>66</v>
      </c>
      <c r="N6923" s="2">
        <v>41323</v>
      </c>
      <c r="O6923" s="2">
        <v>41324</v>
      </c>
      <c r="P6923">
        <v>5</v>
      </c>
      <c r="Q6923" s="1">
        <v>0.02</v>
      </c>
      <c r="R6923">
        <v>28.28</v>
      </c>
      <c r="S6923">
        <v>13.99</v>
      </c>
      <c r="T6923">
        <f t="shared" si="108"/>
        <v>141.4</v>
      </c>
    </row>
    <row r="6924" spans="1:20" x14ac:dyDescent="0.3">
      <c r="A6924">
        <v>6923</v>
      </c>
      <c r="B6924">
        <v>85978</v>
      </c>
      <c r="C6924" t="s">
        <v>359</v>
      </c>
      <c r="D6924" t="s">
        <v>38</v>
      </c>
      <c r="E6924" t="s">
        <v>39</v>
      </c>
      <c r="F6924" t="s">
        <v>31</v>
      </c>
      <c r="G6924" t="s">
        <v>93</v>
      </c>
      <c r="H6924" t="s">
        <v>49</v>
      </c>
      <c r="I6924" t="s">
        <v>28</v>
      </c>
      <c r="J6924" t="s">
        <v>36</v>
      </c>
      <c r="K6924" t="s">
        <v>55</v>
      </c>
      <c r="L6924" t="s">
        <v>746</v>
      </c>
      <c r="M6924" t="s">
        <v>296</v>
      </c>
      <c r="N6924" s="2">
        <v>41590</v>
      </c>
      <c r="O6924" s="2">
        <v>41592</v>
      </c>
      <c r="P6924">
        <v>9</v>
      </c>
      <c r="Q6924" s="1">
        <v>0.01</v>
      </c>
      <c r="R6924">
        <v>64.650000000000006</v>
      </c>
      <c r="S6924">
        <v>35</v>
      </c>
      <c r="T6924">
        <f t="shared" si="108"/>
        <v>581.85</v>
      </c>
    </row>
    <row r="6925" spans="1:20" x14ac:dyDescent="0.3">
      <c r="A6925">
        <v>6924</v>
      </c>
      <c r="B6925">
        <v>89889</v>
      </c>
      <c r="C6925" t="s">
        <v>230</v>
      </c>
      <c r="D6925" t="s">
        <v>20</v>
      </c>
      <c r="E6925" t="s">
        <v>39</v>
      </c>
      <c r="F6925" t="s">
        <v>47</v>
      </c>
      <c r="G6925" t="s">
        <v>23</v>
      </c>
      <c r="H6925" t="s">
        <v>49</v>
      </c>
      <c r="I6925" t="s">
        <v>28</v>
      </c>
      <c r="J6925" t="s">
        <v>36</v>
      </c>
      <c r="K6925" t="s">
        <v>55</v>
      </c>
      <c r="L6925" t="s">
        <v>44</v>
      </c>
      <c r="M6925" t="s">
        <v>134</v>
      </c>
      <c r="N6925" s="2">
        <v>41202</v>
      </c>
      <c r="O6925" s="2">
        <v>41205</v>
      </c>
      <c r="P6925">
        <v>5</v>
      </c>
      <c r="Q6925" s="1">
        <v>7.0000000000000007E-2</v>
      </c>
      <c r="R6925">
        <v>3.98</v>
      </c>
      <c r="S6925">
        <v>2.97</v>
      </c>
      <c r="T6925">
        <f t="shared" si="108"/>
        <v>19.899999999999999</v>
      </c>
    </row>
    <row r="6926" spans="1:20" x14ac:dyDescent="0.3">
      <c r="A6926">
        <v>6925</v>
      </c>
      <c r="B6926">
        <v>87938</v>
      </c>
      <c r="C6926" t="s">
        <v>519</v>
      </c>
      <c r="D6926" t="s">
        <v>20</v>
      </c>
      <c r="E6926" t="s">
        <v>21</v>
      </c>
      <c r="F6926" t="s">
        <v>40</v>
      </c>
      <c r="G6926" t="s">
        <v>41</v>
      </c>
      <c r="H6926" t="s">
        <v>33</v>
      </c>
      <c r="I6926" t="s">
        <v>28</v>
      </c>
      <c r="J6926" t="s">
        <v>36</v>
      </c>
      <c r="K6926" t="s">
        <v>1107</v>
      </c>
      <c r="L6926" t="s">
        <v>192</v>
      </c>
      <c r="M6926" t="s">
        <v>75</v>
      </c>
      <c r="N6926" s="2">
        <v>40892</v>
      </c>
      <c r="O6926" s="2">
        <v>40895</v>
      </c>
      <c r="P6926">
        <v>16</v>
      </c>
      <c r="Q6926" s="1">
        <v>0.05</v>
      </c>
      <c r="R6926">
        <v>155.99</v>
      </c>
      <c r="S6926">
        <v>3.9</v>
      </c>
      <c r="T6926">
        <f t="shared" si="108"/>
        <v>2495.84</v>
      </c>
    </row>
    <row r="6927" spans="1:20" x14ac:dyDescent="0.3">
      <c r="A6927">
        <v>6926</v>
      </c>
      <c r="B6927">
        <v>88919</v>
      </c>
      <c r="C6927" t="s">
        <v>859</v>
      </c>
      <c r="D6927" t="s">
        <v>20</v>
      </c>
      <c r="E6927" t="s">
        <v>21</v>
      </c>
      <c r="F6927" t="s">
        <v>31</v>
      </c>
      <c r="G6927" t="s">
        <v>32</v>
      </c>
      <c r="H6927" t="s">
        <v>203</v>
      </c>
      <c r="I6927" t="s">
        <v>28</v>
      </c>
      <c r="J6927" t="s">
        <v>36</v>
      </c>
      <c r="K6927" t="s">
        <v>213</v>
      </c>
      <c r="L6927" t="s">
        <v>706</v>
      </c>
      <c r="M6927" t="s">
        <v>139</v>
      </c>
      <c r="N6927" s="2">
        <v>41424</v>
      </c>
      <c r="O6927" s="2">
        <v>41425</v>
      </c>
      <c r="P6927">
        <v>16</v>
      </c>
      <c r="Q6927" s="1">
        <v>0.03</v>
      </c>
      <c r="R6927">
        <v>28.99</v>
      </c>
      <c r="S6927">
        <v>8.59</v>
      </c>
      <c r="T6927">
        <f t="shared" si="108"/>
        <v>463.84</v>
      </c>
    </row>
    <row r="6928" spans="1:20" x14ac:dyDescent="0.3">
      <c r="A6928">
        <v>6927</v>
      </c>
      <c r="B6928">
        <v>88919</v>
      </c>
      <c r="C6928" t="s">
        <v>1782</v>
      </c>
      <c r="D6928" t="s">
        <v>20</v>
      </c>
      <c r="E6928" t="s">
        <v>187</v>
      </c>
      <c r="F6928" t="s">
        <v>31</v>
      </c>
      <c r="G6928" t="s">
        <v>32</v>
      </c>
      <c r="H6928" t="s">
        <v>225</v>
      </c>
      <c r="I6928" t="s">
        <v>28</v>
      </c>
      <c r="J6928" t="s">
        <v>36</v>
      </c>
      <c r="K6928" t="s">
        <v>98</v>
      </c>
      <c r="L6928" t="s">
        <v>706</v>
      </c>
      <c r="M6928" t="s">
        <v>35</v>
      </c>
      <c r="N6928" s="2">
        <v>41424</v>
      </c>
      <c r="O6928" s="2">
        <v>41427</v>
      </c>
      <c r="P6928">
        <v>12</v>
      </c>
      <c r="Q6928" s="1">
        <v>0</v>
      </c>
      <c r="R6928">
        <v>9.77</v>
      </c>
      <c r="S6928">
        <v>6.02</v>
      </c>
      <c r="T6928">
        <f t="shared" si="108"/>
        <v>117.24</v>
      </c>
    </row>
    <row r="6929" spans="1:20" x14ac:dyDescent="0.3">
      <c r="A6929">
        <v>6928</v>
      </c>
      <c r="B6929">
        <v>87710</v>
      </c>
      <c r="C6929" t="s">
        <v>484</v>
      </c>
      <c r="D6929" t="s">
        <v>20</v>
      </c>
      <c r="E6929" t="s">
        <v>39</v>
      </c>
      <c r="F6929" t="s">
        <v>47</v>
      </c>
      <c r="G6929" t="s">
        <v>41</v>
      </c>
      <c r="H6929" t="s">
        <v>42</v>
      </c>
      <c r="I6929" t="s">
        <v>28</v>
      </c>
      <c r="J6929" t="s">
        <v>36</v>
      </c>
      <c r="K6929" t="s">
        <v>172</v>
      </c>
      <c r="L6929" t="s">
        <v>192</v>
      </c>
      <c r="M6929" t="s">
        <v>156</v>
      </c>
      <c r="N6929" s="2">
        <v>40631</v>
      </c>
      <c r="O6929" s="2">
        <v>40631</v>
      </c>
      <c r="P6929">
        <v>1</v>
      </c>
      <c r="Q6929" s="1">
        <v>0.08</v>
      </c>
      <c r="R6929">
        <v>67.84</v>
      </c>
      <c r="S6929">
        <v>0.99</v>
      </c>
      <c r="T6929">
        <f t="shared" si="108"/>
        <v>67.84</v>
      </c>
    </row>
    <row r="6930" spans="1:20" x14ac:dyDescent="0.3">
      <c r="A6930">
        <v>6929</v>
      </c>
      <c r="B6930">
        <v>87710</v>
      </c>
      <c r="C6930" t="s">
        <v>2169</v>
      </c>
      <c r="D6930" t="s">
        <v>20</v>
      </c>
      <c r="E6930" t="s">
        <v>187</v>
      </c>
      <c r="F6930" t="s">
        <v>47</v>
      </c>
      <c r="G6930" t="s">
        <v>41</v>
      </c>
      <c r="H6930" t="s">
        <v>219</v>
      </c>
      <c r="I6930" t="s">
        <v>28</v>
      </c>
      <c r="J6930" t="s">
        <v>36</v>
      </c>
      <c r="K6930" t="s">
        <v>226</v>
      </c>
      <c r="L6930" t="s">
        <v>746</v>
      </c>
      <c r="M6930" t="s">
        <v>51</v>
      </c>
      <c r="N6930" s="2">
        <v>40631</v>
      </c>
      <c r="O6930" s="2">
        <v>40634</v>
      </c>
      <c r="P6930">
        <v>8</v>
      </c>
      <c r="Q6930" s="1">
        <v>0.04</v>
      </c>
      <c r="R6930">
        <v>276.2</v>
      </c>
      <c r="S6930">
        <v>24.49</v>
      </c>
      <c r="T6930">
        <f t="shared" si="108"/>
        <v>2209.6</v>
      </c>
    </row>
    <row r="6931" spans="1:20" x14ac:dyDescent="0.3">
      <c r="A6931">
        <v>6930</v>
      </c>
      <c r="B6931">
        <v>88365</v>
      </c>
      <c r="C6931" t="s">
        <v>513</v>
      </c>
      <c r="D6931" t="s">
        <v>20</v>
      </c>
      <c r="E6931" t="s">
        <v>39</v>
      </c>
      <c r="F6931" t="s">
        <v>31</v>
      </c>
      <c r="G6931" t="s">
        <v>23</v>
      </c>
      <c r="H6931" t="s">
        <v>78</v>
      </c>
      <c r="I6931" t="s">
        <v>28</v>
      </c>
      <c r="J6931" t="s">
        <v>36</v>
      </c>
      <c r="K6931" t="s">
        <v>136</v>
      </c>
      <c r="L6931" t="s">
        <v>192</v>
      </c>
      <c r="M6931" t="s">
        <v>83</v>
      </c>
      <c r="N6931" s="2">
        <v>40989</v>
      </c>
      <c r="O6931" s="2">
        <v>40991</v>
      </c>
      <c r="P6931">
        <v>13</v>
      </c>
      <c r="Q6931" s="1">
        <v>0.08</v>
      </c>
      <c r="R6931">
        <v>2.61</v>
      </c>
      <c r="S6931">
        <v>0.5</v>
      </c>
      <c r="T6931">
        <f t="shared" si="108"/>
        <v>33.93</v>
      </c>
    </row>
    <row r="6932" spans="1:20" x14ac:dyDescent="0.3">
      <c r="A6932">
        <v>6931</v>
      </c>
      <c r="B6932">
        <v>88961</v>
      </c>
      <c r="C6932" t="s">
        <v>1525</v>
      </c>
      <c r="D6932" t="s">
        <v>20</v>
      </c>
      <c r="E6932" t="s">
        <v>187</v>
      </c>
      <c r="F6932" t="s">
        <v>22</v>
      </c>
      <c r="G6932" t="s">
        <v>48</v>
      </c>
      <c r="H6932" t="s">
        <v>225</v>
      </c>
      <c r="I6932" t="s">
        <v>28</v>
      </c>
      <c r="J6932" t="s">
        <v>36</v>
      </c>
      <c r="K6932" t="s">
        <v>71</v>
      </c>
      <c r="L6932" t="s">
        <v>26</v>
      </c>
      <c r="M6932" t="s">
        <v>246</v>
      </c>
      <c r="N6932" s="2">
        <v>41053</v>
      </c>
      <c r="O6932" s="2">
        <v>41060</v>
      </c>
      <c r="P6932">
        <v>18</v>
      </c>
      <c r="Q6932" s="1">
        <v>0.03</v>
      </c>
      <c r="R6932">
        <v>12.22</v>
      </c>
      <c r="S6932">
        <v>2.85</v>
      </c>
      <c r="T6932">
        <f t="shared" si="108"/>
        <v>219.96</v>
      </c>
    </row>
    <row r="6933" spans="1:20" x14ac:dyDescent="0.3">
      <c r="A6933">
        <v>6932</v>
      </c>
      <c r="B6933">
        <v>88961</v>
      </c>
      <c r="C6933" t="s">
        <v>1525</v>
      </c>
      <c r="D6933" t="s">
        <v>20</v>
      </c>
      <c r="E6933" t="s">
        <v>39</v>
      </c>
      <c r="F6933" t="s">
        <v>22</v>
      </c>
      <c r="G6933" t="s">
        <v>48</v>
      </c>
      <c r="H6933" t="s">
        <v>94</v>
      </c>
      <c r="I6933" t="s">
        <v>28</v>
      </c>
      <c r="J6933" t="s">
        <v>36</v>
      </c>
      <c r="K6933" t="s">
        <v>181</v>
      </c>
      <c r="L6933" t="s">
        <v>192</v>
      </c>
      <c r="M6933" t="s">
        <v>227</v>
      </c>
      <c r="N6933" s="2">
        <v>41053</v>
      </c>
      <c r="O6933" s="2">
        <v>41060</v>
      </c>
      <c r="P6933">
        <v>11</v>
      </c>
      <c r="Q6933" s="1">
        <v>0.02</v>
      </c>
      <c r="R6933">
        <v>6.48</v>
      </c>
      <c r="S6933">
        <v>5.84</v>
      </c>
      <c r="T6933">
        <f t="shared" si="108"/>
        <v>71.28</v>
      </c>
    </row>
    <row r="6934" spans="1:20" x14ac:dyDescent="0.3">
      <c r="A6934">
        <v>6933</v>
      </c>
      <c r="B6934">
        <v>86452</v>
      </c>
      <c r="C6934" t="s">
        <v>1853</v>
      </c>
      <c r="D6934" t="s">
        <v>38</v>
      </c>
      <c r="E6934" t="s">
        <v>39</v>
      </c>
      <c r="F6934" t="s">
        <v>22</v>
      </c>
      <c r="G6934" t="s">
        <v>41</v>
      </c>
      <c r="H6934" t="s">
        <v>78</v>
      </c>
      <c r="I6934" t="s">
        <v>28</v>
      </c>
      <c r="J6934" t="s">
        <v>36</v>
      </c>
      <c r="K6934" t="s">
        <v>163</v>
      </c>
      <c r="L6934" t="s">
        <v>192</v>
      </c>
      <c r="M6934" t="s">
        <v>27</v>
      </c>
      <c r="N6934" s="2">
        <v>41365</v>
      </c>
      <c r="O6934" s="2">
        <v>41366</v>
      </c>
      <c r="P6934">
        <v>6</v>
      </c>
      <c r="Q6934" s="1">
        <v>0.09</v>
      </c>
      <c r="R6934">
        <v>11.5</v>
      </c>
      <c r="S6934">
        <v>7.19</v>
      </c>
      <c r="T6934">
        <f t="shared" si="108"/>
        <v>69</v>
      </c>
    </row>
    <row r="6935" spans="1:20" x14ac:dyDescent="0.3">
      <c r="A6935">
        <v>6934</v>
      </c>
      <c r="B6935">
        <v>86452</v>
      </c>
      <c r="C6935" t="s">
        <v>1853</v>
      </c>
      <c r="D6935" t="s">
        <v>20</v>
      </c>
      <c r="E6935" t="s">
        <v>21</v>
      </c>
      <c r="F6935" t="s">
        <v>22</v>
      </c>
      <c r="G6935" t="s">
        <v>41</v>
      </c>
      <c r="H6935" t="s">
        <v>24</v>
      </c>
      <c r="I6935" t="s">
        <v>28</v>
      </c>
      <c r="J6935" t="s">
        <v>36</v>
      </c>
      <c r="K6935" t="s">
        <v>213</v>
      </c>
      <c r="L6935" t="s">
        <v>192</v>
      </c>
      <c r="M6935" t="s">
        <v>80</v>
      </c>
      <c r="N6935" s="2">
        <v>41365</v>
      </c>
      <c r="O6935" s="2">
        <v>41366</v>
      </c>
      <c r="P6935">
        <v>4</v>
      </c>
      <c r="Q6935" s="1">
        <v>0.1</v>
      </c>
      <c r="R6935">
        <v>100.97</v>
      </c>
      <c r="S6935">
        <v>7.18</v>
      </c>
      <c r="T6935">
        <f t="shared" si="108"/>
        <v>403.88</v>
      </c>
    </row>
    <row r="6936" spans="1:20" x14ac:dyDescent="0.3">
      <c r="A6936">
        <v>6935</v>
      </c>
      <c r="B6936">
        <v>86452</v>
      </c>
      <c r="C6936" t="s">
        <v>1853</v>
      </c>
      <c r="D6936" t="s">
        <v>20</v>
      </c>
      <c r="E6936" t="s">
        <v>21</v>
      </c>
      <c r="F6936" t="s">
        <v>22</v>
      </c>
      <c r="G6936" t="s">
        <v>41</v>
      </c>
      <c r="H6936" t="s">
        <v>203</v>
      </c>
      <c r="I6936" t="s">
        <v>28</v>
      </c>
      <c r="J6936" t="s">
        <v>36</v>
      </c>
      <c r="K6936" t="s">
        <v>1108</v>
      </c>
      <c r="L6936" t="s">
        <v>192</v>
      </c>
      <c r="M6936" t="s">
        <v>294</v>
      </c>
      <c r="N6936" s="2">
        <v>41365</v>
      </c>
      <c r="O6936" s="2">
        <v>41366</v>
      </c>
      <c r="P6936">
        <v>6</v>
      </c>
      <c r="Q6936" s="1">
        <v>7.0000000000000007E-2</v>
      </c>
      <c r="R6936">
        <v>99.99</v>
      </c>
      <c r="S6936">
        <v>19.989999999999998</v>
      </c>
      <c r="T6936">
        <f t="shared" si="108"/>
        <v>599.93999999999994</v>
      </c>
    </row>
    <row r="6937" spans="1:20" x14ac:dyDescent="0.3">
      <c r="A6937">
        <v>6936</v>
      </c>
      <c r="B6937">
        <v>89152</v>
      </c>
      <c r="C6937" t="s">
        <v>529</v>
      </c>
      <c r="D6937" t="s">
        <v>20</v>
      </c>
      <c r="E6937" t="s">
        <v>39</v>
      </c>
      <c r="F6937" t="s">
        <v>22</v>
      </c>
      <c r="G6937" t="s">
        <v>93</v>
      </c>
      <c r="H6937" t="s">
        <v>94</v>
      </c>
      <c r="I6937" t="s">
        <v>28</v>
      </c>
      <c r="J6937" t="s">
        <v>36</v>
      </c>
      <c r="K6937" t="s">
        <v>145</v>
      </c>
      <c r="L6937" t="s">
        <v>192</v>
      </c>
      <c r="M6937" t="s">
        <v>199</v>
      </c>
      <c r="N6937" s="2">
        <v>41344</v>
      </c>
      <c r="O6937" s="2">
        <v>41346</v>
      </c>
      <c r="P6937">
        <v>11</v>
      </c>
      <c r="Q6937" s="1">
        <v>0.02</v>
      </c>
      <c r="R6937">
        <v>43.41</v>
      </c>
      <c r="S6937">
        <v>2.99</v>
      </c>
      <c r="T6937">
        <f t="shared" si="108"/>
        <v>477.51</v>
      </c>
    </row>
    <row r="6938" spans="1:20" x14ac:dyDescent="0.3">
      <c r="A6938">
        <v>6937</v>
      </c>
      <c r="B6938">
        <v>89152</v>
      </c>
      <c r="C6938" t="s">
        <v>529</v>
      </c>
      <c r="D6938" t="s">
        <v>20</v>
      </c>
      <c r="E6938" t="s">
        <v>39</v>
      </c>
      <c r="F6938" t="s">
        <v>22</v>
      </c>
      <c r="G6938" t="s">
        <v>93</v>
      </c>
      <c r="H6938" t="s">
        <v>61</v>
      </c>
      <c r="I6938" t="s">
        <v>28</v>
      </c>
      <c r="J6938" t="s">
        <v>36</v>
      </c>
      <c r="K6938" t="s">
        <v>149</v>
      </c>
      <c r="L6938" t="s">
        <v>192</v>
      </c>
      <c r="M6938" t="s">
        <v>137</v>
      </c>
      <c r="N6938" s="2">
        <v>41344</v>
      </c>
      <c r="O6938" s="2">
        <v>41346</v>
      </c>
      <c r="P6938">
        <v>5</v>
      </c>
      <c r="Q6938" s="1">
        <v>0.05</v>
      </c>
      <c r="R6938">
        <v>7.35</v>
      </c>
      <c r="S6938">
        <v>5.96</v>
      </c>
      <c r="T6938">
        <f t="shared" si="108"/>
        <v>36.75</v>
      </c>
    </row>
    <row r="6939" spans="1:20" x14ac:dyDescent="0.3">
      <c r="A6939">
        <v>6938</v>
      </c>
      <c r="B6939">
        <v>87102</v>
      </c>
      <c r="C6939" t="s">
        <v>1129</v>
      </c>
      <c r="D6939" t="s">
        <v>20</v>
      </c>
      <c r="E6939" t="s">
        <v>21</v>
      </c>
      <c r="F6939" t="s">
        <v>22</v>
      </c>
      <c r="G6939" t="s">
        <v>48</v>
      </c>
      <c r="H6939" t="s">
        <v>24</v>
      </c>
      <c r="I6939" t="s">
        <v>28</v>
      </c>
      <c r="J6939" t="s">
        <v>36</v>
      </c>
      <c r="K6939" t="s">
        <v>1138</v>
      </c>
      <c r="L6939" t="s">
        <v>192</v>
      </c>
      <c r="M6939" t="s">
        <v>190</v>
      </c>
      <c r="N6939" s="2">
        <v>41390</v>
      </c>
      <c r="O6939" s="2">
        <v>41391</v>
      </c>
      <c r="P6939">
        <v>10</v>
      </c>
      <c r="Q6939" s="1">
        <v>7.0000000000000007E-2</v>
      </c>
      <c r="R6939">
        <v>77.510000000000005</v>
      </c>
      <c r="S6939">
        <v>4</v>
      </c>
      <c r="T6939">
        <f t="shared" si="108"/>
        <v>775.1</v>
      </c>
    </row>
    <row r="6940" spans="1:20" x14ac:dyDescent="0.3">
      <c r="A6940">
        <v>6939</v>
      </c>
      <c r="B6940">
        <v>87102</v>
      </c>
      <c r="C6940" t="s">
        <v>1129</v>
      </c>
      <c r="D6940" t="s">
        <v>20</v>
      </c>
      <c r="E6940" t="s">
        <v>39</v>
      </c>
      <c r="F6940" t="s">
        <v>22</v>
      </c>
      <c r="G6940" t="s">
        <v>48</v>
      </c>
      <c r="H6940" t="s">
        <v>49</v>
      </c>
      <c r="I6940" t="s">
        <v>28</v>
      </c>
      <c r="J6940" t="s">
        <v>36</v>
      </c>
      <c r="K6940" t="s">
        <v>154</v>
      </c>
      <c r="L6940" t="s">
        <v>44</v>
      </c>
      <c r="M6940" t="s">
        <v>238</v>
      </c>
      <c r="N6940" s="2">
        <v>41390</v>
      </c>
      <c r="O6940" s="2">
        <v>41392</v>
      </c>
      <c r="P6940">
        <v>1</v>
      </c>
      <c r="Q6940" s="1">
        <v>0.05</v>
      </c>
      <c r="R6940">
        <v>4.84</v>
      </c>
      <c r="S6940">
        <v>0.71</v>
      </c>
      <c r="T6940">
        <f t="shared" si="108"/>
        <v>4.84</v>
      </c>
    </row>
    <row r="6941" spans="1:20" x14ac:dyDescent="0.3">
      <c r="A6941">
        <v>6940</v>
      </c>
      <c r="B6941">
        <v>86941</v>
      </c>
      <c r="C6941" t="s">
        <v>1587</v>
      </c>
      <c r="D6941" t="s">
        <v>20</v>
      </c>
      <c r="E6941" t="s">
        <v>21</v>
      </c>
      <c r="F6941" t="s">
        <v>31</v>
      </c>
      <c r="G6941" t="s">
        <v>41</v>
      </c>
      <c r="H6941" t="s">
        <v>203</v>
      </c>
      <c r="I6941" t="s">
        <v>28</v>
      </c>
      <c r="J6941" t="s">
        <v>36</v>
      </c>
      <c r="K6941" t="s">
        <v>208</v>
      </c>
      <c r="L6941" t="s">
        <v>192</v>
      </c>
      <c r="M6941" t="s">
        <v>139</v>
      </c>
      <c r="N6941" s="2">
        <v>41155</v>
      </c>
      <c r="O6941" s="2">
        <v>41157</v>
      </c>
      <c r="P6941">
        <v>11</v>
      </c>
      <c r="Q6941" s="1">
        <v>0.01</v>
      </c>
      <c r="R6941">
        <v>99.99</v>
      </c>
      <c r="S6941">
        <v>19.989999999999998</v>
      </c>
      <c r="T6941">
        <f t="shared" si="108"/>
        <v>1099.8899999999999</v>
      </c>
    </row>
    <row r="6942" spans="1:20" x14ac:dyDescent="0.3">
      <c r="A6942">
        <v>6941</v>
      </c>
      <c r="B6942">
        <v>86941</v>
      </c>
      <c r="C6942" t="s">
        <v>1587</v>
      </c>
      <c r="D6942" t="s">
        <v>38</v>
      </c>
      <c r="E6942" t="s">
        <v>187</v>
      </c>
      <c r="F6942" t="s">
        <v>31</v>
      </c>
      <c r="G6942" t="s">
        <v>41</v>
      </c>
      <c r="H6942" t="s">
        <v>217</v>
      </c>
      <c r="I6942" t="s">
        <v>28</v>
      </c>
      <c r="J6942" t="s">
        <v>36</v>
      </c>
      <c r="K6942" t="s">
        <v>145</v>
      </c>
      <c r="L6942" t="s">
        <v>44</v>
      </c>
      <c r="M6942" t="s">
        <v>139</v>
      </c>
      <c r="N6942" s="2">
        <v>41155</v>
      </c>
      <c r="O6942" s="2">
        <v>41157</v>
      </c>
      <c r="P6942">
        <v>22</v>
      </c>
      <c r="Q6942" s="1">
        <v>0.1</v>
      </c>
      <c r="R6942">
        <v>12.07</v>
      </c>
      <c r="S6942">
        <v>6.2</v>
      </c>
      <c r="T6942">
        <f t="shared" si="108"/>
        <v>265.54000000000002</v>
      </c>
    </row>
    <row r="6943" spans="1:20" x14ac:dyDescent="0.3">
      <c r="A6943">
        <v>6942</v>
      </c>
      <c r="B6943">
        <v>87078</v>
      </c>
      <c r="C6943" t="s">
        <v>1592</v>
      </c>
      <c r="D6943" t="s">
        <v>38</v>
      </c>
      <c r="E6943" t="s">
        <v>21</v>
      </c>
      <c r="F6943" t="s">
        <v>31</v>
      </c>
      <c r="G6943" t="s">
        <v>32</v>
      </c>
      <c r="H6943" t="s">
        <v>24</v>
      </c>
      <c r="I6943" t="s">
        <v>28</v>
      </c>
      <c r="J6943" t="s">
        <v>36</v>
      </c>
      <c r="K6943" t="s">
        <v>1147</v>
      </c>
      <c r="L6943" t="s">
        <v>192</v>
      </c>
      <c r="M6943" t="s">
        <v>178</v>
      </c>
      <c r="N6943" s="2">
        <v>40359</v>
      </c>
      <c r="O6943" s="2">
        <v>40360</v>
      </c>
      <c r="P6943">
        <v>17</v>
      </c>
      <c r="Q6943" s="1">
        <v>0.02</v>
      </c>
      <c r="R6943">
        <v>30.98</v>
      </c>
      <c r="S6943">
        <v>6.5</v>
      </c>
      <c r="T6943">
        <f t="shared" si="108"/>
        <v>526.66</v>
      </c>
    </row>
    <row r="6944" spans="1:20" x14ac:dyDescent="0.3">
      <c r="A6944">
        <v>6943</v>
      </c>
      <c r="B6944">
        <v>86685</v>
      </c>
      <c r="C6944" t="s">
        <v>1740</v>
      </c>
      <c r="D6944" t="s">
        <v>20</v>
      </c>
      <c r="E6944" t="s">
        <v>39</v>
      </c>
      <c r="F6944" t="s">
        <v>47</v>
      </c>
      <c r="G6944" t="s">
        <v>41</v>
      </c>
      <c r="H6944" t="s">
        <v>78</v>
      </c>
      <c r="I6944" t="s">
        <v>28</v>
      </c>
      <c r="J6944" t="s">
        <v>36</v>
      </c>
      <c r="K6944" t="s">
        <v>170</v>
      </c>
      <c r="L6944" t="s">
        <v>192</v>
      </c>
      <c r="M6944" t="s">
        <v>51</v>
      </c>
      <c r="N6944" s="2">
        <v>41531</v>
      </c>
      <c r="O6944" s="2">
        <v>41533</v>
      </c>
      <c r="P6944">
        <v>2</v>
      </c>
      <c r="Q6944" s="1">
        <v>0.1</v>
      </c>
      <c r="R6944">
        <v>8.69</v>
      </c>
      <c r="S6944">
        <v>2.99</v>
      </c>
      <c r="T6944">
        <f t="shared" si="108"/>
        <v>17.38</v>
      </c>
    </row>
    <row r="6945" spans="1:20" x14ac:dyDescent="0.3">
      <c r="A6945">
        <v>6944</v>
      </c>
      <c r="B6945">
        <v>86685</v>
      </c>
      <c r="C6945" t="s">
        <v>2216</v>
      </c>
      <c r="D6945" t="s">
        <v>20</v>
      </c>
      <c r="E6945" t="s">
        <v>39</v>
      </c>
      <c r="F6945" t="s">
        <v>47</v>
      </c>
      <c r="G6945" t="s">
        <v>41</v>
      </c>
      <c r="H6945" t="s">
        <v>61</v>
      </c>
      <c r="I6945" t="s">
        <v>28</v>
      </c>
      <c r="J6945" t="s">
        <v>36</v>
      </c>
      <c r="K6945" t="s">
        <v>289</v>
      </c>
      <c r="L6945" t="s">
        <v>192</v>
      </c>
      <c r="M6945" t="s">
        <v>51</v>
      </c>
      <c r="N6945" s="2">
        <v>41531</v>
      </c>
      <c r="O6945" s="2">
        <v>41533</v>
      </c>
      <c r="P6945">
        <v>10</v>
      </c>
      <c r="Q6945" s="1">
        <v>0.06</v>
      </c>
      <c r="R6945">
        <v>40.98</v>
      </c>
      <c r="S6945">
        <v>5.33</v>
      </c>
      <c r="T6945">
        <f t="shared" si="108"/>
        <v>409.79999999999995</v>
      </c>
    </row>
    <row r="6946" spans="1:20" x14ac:dyDescent="0.3">
      <c r="A6946">
        <v>6945</v>
      </c>
      <c r="B6946">
        <v>86685</v>
      </c>
      <c r="C6946" t="s">
        <v>465</v>
      </c>
      <c r="D6946" t="s">
        <v>20</v>
      </c>
      <c r="E6946" t="s">
        <v>39</v>
      </c>
      <c r="F6946" t="s">
        <v>31</v>
      </c>
      <c r="G6946" t="s">
        <v>41</v>
      </c>
      <c r="H6946" t="s">
        <v>89</v>
      </c>
      <c r="I6946" t="s">
        <v>28</v>
      </c>
      <c r="J6946" t="s">
        <v>36</v>
      </c>
      <c r="K6946" t="s">
        <v>184</v>
      </c>
      <c r="L6946" t="s">
        <v>44</v>
      </c>
      <c r="M6946" t="s">
        <v>35</v>
      </c>
      <c r="N6946" s="2">
        <v>41531</v>
      </c>
      <c r="O6946" s="2">
        <v>41533</v>
      </c>
      <c r="P6946">
        <v>9</v>
      </c>
      <c r="Q6946" s="1">
        <v>0.03</v>
      </c>
      <c r="R6946">
        <v>2.2799999999999998</v>
      </c>
      <c r="S6946">
        <v>5.2</v>
      </c>
      <c r="T6946">
        <f t="shared" si="108"/>
        <v>20.52</v>
      </c>
    </row>
    <row r="6947" spans="1:20" x14ac:dyDescent="0.3">
      <c r="A6947">
        <v>6946</v>
      </c>
      <c r="B6947">
        <v>87377</v>
      </c>
      <c r="C6947" t="s">
        <v>1135</v>
      </c>
      <c r="D6947" t="s">
        <v>20</v>
      </c>
      <c r="E6947" t="s">
        <v>187</v>
      </c>
      <c r="F6947" t="s">
        <v>31</v>
      </c>
      <c r="G6947" t="s">
        <v>93</v>
      </c>
      <c r="H6947" t="s">
        <v>225</v>
      </c>
      <c r="I6947" t="s">
        <v>28</v>
      </c>
      <c r="J6947" t="s">
        <v>36</v>
      </c>
      <c r="K6947" t="s">
        <v>228</v>
      </c>
      <c r="L6947" t="s">
        <v>192</v>
      </c>
      <c r="M6947" t="s">
        <v>106</v>
      </c>
      <c r="N6947" s="2">
        <v>41437</v>
      </c>
      <c r="O6947" s="2">
        <v>41440</v>
      </c>
      <c r="P6947">
        <v>6</v>
      </c>
      <c r="Q6947" s="1">
        <v>0.09</v>
      </c>
      <c r="R6947">
        <v>4.8600000000000003</v>
      </c>
      <c r="S6947">
        <v>7.1</v>
      </c>
      <c r="T6947">
        <f t="shared" si="108"/>
        <v>29.160000000000004</v>
      </c>
    </row>
    <row r="6948" spans="1:20" x14ac:dyDescent="0.3">
      <c r="A6948">
        <v>6947</v>
      </c>
      <c r="B6948">
        <v>89572</v>
      </c>
      <c r="C6948" t="s">
        <v>301</v>
      </c>
      <c r="D6948" t="s">
        <v>20</v>
      </c>
      <c r="E6948" t="s">
        <v>39</v>
      </c>
      <c r="F6948" t="s">
        <v>31</v>
      </c>
      <c r="G6948" t="s">
        <v>48</v>
      </c>
      <c r="H6948" t="s">
        <v>54</v>
      </c>
      <c r="I6948" t="s">
        <v>28</v>
      </c>
      <c r="J6948" t="s">
        <v>36</v>
      </c>
      <c r="K6948" t="s">
        <v>95</v>
      </c>
      <c r="L6948" t="s">
        <v>192</v>
      </c>
      <c r="M6948" t="s">
        <v>69</v>
      </c>
      <c r="N6948" s="2">
        <v>40396</v>
      </c>
      <c r="O6948" s="2">
        <v>40398</v>
      </c>
      <c r="P6948">
        <v>18</v>
      </c>
      <c r="Q6948" s="1">
        <v>0.01</v>
      </c>
      <c r="R6948">
        <v>20.48</v>
      </c>
      <c r="S6948">
        <v>6.32</v>
      </c>
      <c r="T6948">
        <f t="shared" si="108"/>
        <v>368.64</v>
      </c>
    </row>
    <row r="6949" spans="1:20" x14ac:dyDescent="0.3">
      <c r="A6949">
        <v>6948</v>
      </c>
      <c r="B6949">
        <v>89572</v>
      </c>
      <c r="C6949" t="s">
        <v>301</v>
      </c>
      <c r="D6949" t="s">
        <v>20</v>
      </c>
      <c r="E6949" t="s">
        <v>39</v>
      </c>
      <c r="F6949" t="s">
        <v>31</v>
      </c>
      <c r="G6949" t="s">
        <v>48</v>
      </c>
      <c r="H6949" t="s">
        <v>54</v>
      </c>
      <c r="I6949" t="s">
        <v>28</v>
      </c>
      <c r="J6949" t="s">
        <v>36</v>
      </c>
      <c r="K6949" t="s">
        <v>43</v>
      </c>
      <c r="L6949" t="s">
        <v>44</v>
      </c>
      <c r="M6949" t="s">
        <v>255</v>
      </c>
      <c r="N6949" s="2">
        <v>40396</v>
      </c>
      <c r="O6949" s="2">
        <v>40401</v>
      </c>
      <c r="P6949">
        <v>12</v>
      </c>
      <c r="Q6949" s="1">
        <v>0.09</v>
      </c>
      <c r="R6949">
        <v>1.86</v>
      </c>
      <c r="S6949">
        <v>2.58</v>
      </c>
      <c r="T6949">
        <f t="shared" si="108"/>
        <v>22.32</v>
      </c>
    </row>
    <row r="6950" spans="1:20" x14ac:dyDescent="0.3">
      <c r="A6950">
        <v>6949</v>
      </c>
      <c r="B6950">
        <v>89572</v>
      </c>
      <c r="C6950" t="s">
        <v>301</v>
      </c>
      <c r="D6950" t="s">
        <v>20</v>
      </c>
      <c r="E6950" t="s">
        <v>21</v>
      </c>
      <c r="F6950" t="s">
        <v>31</v>
      </c>
      <c r="G6950" t="s">
        <v>48</v>
      </c>
      <c r="H6950" t="s">
        <v>206</v>
      </c>
      <c r="I6950" t="s">
        <v>28</v>
      </c>
      <c r="J6950" t="s">
        <v>36</v>
      </c>
      <c r="K6950" t="s">
        <v>208</v>
      </c>
      <c r="L6950" t="s">
        <v>192</v>
      </c>
      <c r="M6950" t="s">
        <v>69</v>
      </c>
      <c r="N6950" s="2">
        <v>40396</v>
      </c>
      <c r="O6950" s="2">
        <v>40401</v>
      </c>
      <c r="P6950">
        <v>17</v>
      </c>
      <c r="Q6950" s="1">
        <v>0.08</v>
      </c>
      <c r="R6950">
        <v>205.99</v>
      </c>
      <c r="S6950">
        <v>2.5</v>
      </c>
      <c r="T6950">
        <f t="shared" si="108"/>
        <v>3501.83</v>
      </c>
    </row>
    <row r="6951" spans="1:20" x14ac:dyDescent="0.3">
      <c r="A6951">
        <v>6950</v>
      </c>
      <c r="B6951">
        <v>87652</v>
      </c>
      <c r="C6951" t="s">
        <v>995</v>
      </c>
      <c r="D6951" t="s">
        <v>20</v>
      </c>
      <c r="E6951" t="s">
        <v>187</v>
      </c>
      <c r="F6951" t="s">
        <v>47</v>
      </c>
      <c r="G6951" t="s">
        <v>48</v>
      </c>
      <c r="H6951" t="s">
        <v>219</v>
      </c>
      <c r="I6951" t="s">
        <v>28</v>
      </c>
      <c r="J6951" t="s">
        <v>36</v>
      </c>
      <c r="K6951" t="s">
        <v>221</v>
      </c>
      <c r="L6951" t="s">
        <v>192</v>
      </c>
      <c r="M6951" t="s">
        <v>117</v>
      </c>
      <c r="N6951" s="2">
        <v>40484</v>
      </c>
      <c r="O6951" s="2">
        <v>40486</v>
      </c>
      <c r="P6951">
        <v>12</v>
      </c>
      <c r="Q6951" s="1">
        <v>0.04</v>
      </c>
      <c r="R6951">
        <v>4.1399999999999997</v>
      </c>
      <c r="S6951">
        <v>6.6</v>
      </c>
      <c r="T6951">
        <f t="shared" si="108"/>
        <v>49.679999999999993</v>
      </c>
    </row>
    <row r="6952" spans="1:20" x14ac:dyDescent="0.3">
      <c r="A6952">
        <v>6951</v>
      </c>
      <c r="B6952">
        <v>87668</v>
      </c>
      <c r="C6952" t="s">
        <v>995</v>
      </c>
      <c r="D6952" t="s">
        <v>20</v>
      </c>
      <c r="E6952" t="s">
        <v>21</v>
      </c>
      <c r="F6952" t="s">
        <v>47</v>
      </c>
      <c r="G6952" t="s">
        <v>48</v>
      </c>
      <c r="H6952" t="s">
        <v>33</v>
      </c>
      <c r="I6952" t="s">
        <v>28</v>
      </c>
      <c r="J6952" t="s">
        <v>36</v>
      </c>
      <c r="K6952" t="s">
        <v>1447</v>
      </c>
      <c r="L6952" t="s">
        <v>192</v>
      </c>
      <c r="M6952" t="s">
        <v>156</v>
      </c>
      <c r="N6952" s="2">
        <v>41580</v>
      </c>
      <c r="O6952" s="2">
        <v>41582</v>
      </c>
      <c r="P6952">
        <v>29</v>
      </c>
      <c r="Q6952" s="1">
        <v>0.01</v>
      </c>
      <c r="R6952">
        <v>65.989999999999995</v>
      </c>
      <c r="S6952">
        <v>8.99</v>
      </c>
      <c r="T6952">
        <f t="shared" si="108"/>
        <v>1913.7099999999998</v>
      </c>
    </row>
    <row r="6953" spans="1:20" x14ac:dyDescent="0.3">
      <c r="A6953">
        <v>6952</v>
      </c>
      <c r="B6953">
        <v>88200</v>
      </c>
      <c r="C6953" t="s">
        <v>1508</v>
      </c>
      <c r="D6953" t="s">
        <v>20</v>
      </c>
      <c r="E6953" t="s">
        <v>39</v>
      </c>
      <c r="F6953" t="s">
        <v>31</v>
      </c>
      <c r="G6953" t="s">
        <v>23</v>
      </c>
      <c r="H6953" t="s">
        <v>78</v>
      </c>
      <c r="I6953" t="s">
        <v>28</v>
      </c>
      <c r="J6953" t="s">
        <v>36</v>
      </c>
      <c r="K6953" t="s">
        <v>68</v>
      </c>
      <c r="L6953" t="s">
        <v>192</v>
      </c>
      <c r="M6953" t="s">
        <v>121</v>
      </c>
      <c r="N6953" s="2">
        <v>41317</v>
      </c>
      <c r="O6953" s="2">
        <v>41317</v>
      </c>
      <c r="P6953">
        <v>8</v>
      </c>
      <c r="Q6953" s="1">
        <v>0.02</v>
      </c>
      <c r="R6953">
        <v>6.48</v>
      </c>
      <c r="S6953">
        <v>9.68</v>
      </c>
      <c r="T6953">
        <f t="shared" si="108"/>
        <v>51.84</v>
      </c>
    </row>
    <row r="6954" spans="1:20" x14ac:dyDescent="0.3">
      <c r="A6954">
        <v>6953</v>
      </c>
      <c r="B6954">
        <v>86396</v>
      </c>
      <c r="C6954" t="s">
        <v>1990</v>
      </c>
      <c r="D6954" t="s">
        <v>578</v>
      </c>
      <c r="E6954" t="s">
        <v>187</v>
      </c>
      <c r="F6954" t="s">
        <v>40</v>
      </c>
      <c r="G6954" t="s">
        <v>41</v>
      </c>
      <c r="H6954" t="s">
        <v>219</v>
      </c>
      <c r="I6954" t="s">
        <v>28</v>
      </c>
      <c r="J6954" t="s">
        <v>36</v>
      </c>
      <c r="K6954" t="s">
        <v>170</v>
      </c>
      <c r="L6954" t="s">
        <v>330</v>
      </c>
      <c r="M6954" t="s">
        <v>99</v>
      </c>
      <c r="N6954" s="2">
        <v>41521</v>
      </c>
      <c r="O6954" s="2">
        <v>41523</v>
      </c>
      <c r="P6954">
        <v>23</v>
      </c>
      <c r="Q6954" s="1">
        <v>7.0000000000000007E-2</v>
      </c>
      <c r="R6954">
        <v>286.85000000000002</v>
      </c>
      <c r="S6954">
        <v>61.76</v>
      </c>
      <c r="T6954">
        <f t="shared" si="108"/>
        <v>6597.55</v>
      </c>
    </row>
    <row r="6955" spans="1:20" x14ac:dyDescent="0.3">
      <c r="A6955">
        <v>6954</v>
      </c>
      <c r="B6955">
        <v>86396</v>
      </c>
      <c r="C6955" t="s">
        <v>788</v>
      </c>
      <c r="D6955" t="s">
        <v>20</v>
      </c>
      <c r="E6955" t="s">
        <v>39</v>
      </c>
      <c r="F6955" t="s">
        <v>31</v>
      </c>
      <c r="G6955" t="s">
        <v>41</v>
      </c>
      <c r="H6955" t="s">
        <v>89</v>
      </c>
      <c r="I6955" t="s">
        <v>28</v>
      </c>
      <c r="J6955" t="s">
        <v>36</v>
      </c>
      <c r="K6955" t="s">
        <v>133</v>
      </c>
      <c r="L6955" t="s">
        <v>192</v>
      </c>
      <c r="M6955" t="s">
        <v>121</v>
      </c>
      <c r="N6955" s="2">
        <v>41521</v>
      </c>
      <c r="O6955" s="2">
        <v>41522</v>
      </c>
      <c r="P6955">
        <v>13</v>
      </c>
      <c r="Q6955" s="1">
        <v>0.01</v>
      </c>
      <c r="R6955">
        <v>12.28</v>
      </c>
      <c r="S6955">
        <v>5.09</v>
      </c>
      <c r="T6955">
        <f t="shared" si="108"/>
        <v>159.63999999999999</v>
      </c>
    </row>
    <row r="6956" spans="1:20" x14ac:dyDescent="0.3">
      <c r="A6956">
        <v>6955</v>
      </c>
      <c r="B6956">
        <v>90295</v>
      </c>
      <c r="C6956" t="s">
        <v>288</v>
      </c>
      <c r="D6956" t="s">
        <v>578</v>
      </c>
      <c r="E6956" t="s">
        <v>187</v>
      </c>
      <c r="F6956" t="s">
        <v>47</v>
      </c>
      <c r="G6956" t="s">
        <v>23</v>
      </c>
      <c r="H6956" t="s">
        <v>188</v>
      </c>
      <c r="I6956" t="s">
        <v>28</v>
      </c>
      <c r="J6956" t="s">
        <v>36</v>
      </c>
      <c r="K6956" t="s">
        <v>101</v>
      </c>
      <c r="L6956" t="s">
        <v>330</v>
      </c>
      <c r="M6956" t="s">
        <v>156</v>
      </c>
      <c r="N6956" s="2">
        <v>41500</v>
      </c>
      <c r="O6956" s="2">
        <v>41502</v>
      </c>
      <c r="P6956">
        <v>23</v>
      </c>
      <c r="Q6956" s="1">
        <v>0.04</v>
      </c>
      <c r="R6956">
        <v>70.98</v>
      </c>
      <c r="S6956">
        <v>26.85</v>
      </c>
      <c r="T6956">
        <f t="shared" si="108"/>
        <v>1632.5400000000002</v>
      </c>
    </row>
    <row r="6957" spans="1:20" x14ac:dyDescent="0.3">
      <c r="A6957">
        <v>6956</v>
      </c>
      <c r="B6957">
        <v>90295</v>
      </c>
      <c r="C6957" t="s">
        <v>288</v>
      </c>
      <c r="D6957" t="s">
        <v>20</v>
      </c>
      <c r="E6957" t="s">
        <v>39</v>
      </c>
      <c r="F6957" t="s">
        <v>47</v>
      </c>
      <c r="G6957" t="s">
        <v>23</v>
      </c>
      <c r="H6957" t="s">
        <v>49</v>
      </c>
      <c r="I6957" t="s">
        <v>28</v>
      </c>
      <c r="J6957" t="s">
        <v>36</v>
      </c>
      <c r="K6957" t="s">
        <v>68</v>
      </c>
      <c r="L6957" t="s">
        <v>192</v>
      </c>
      <c r="M6957" t="s">
        <v>117</v>
      </c>
      <c r="N6957" s="2">
        <v>41500</v>
      </c>
      <c r="O6957" s="2">
        <v>41501</v>
      </c>
      <c r="P6957">
        <v>16</v>
      </c>
      <c r="Q6957" s="1">
        <v>0.03</v>
      </c>
      <c r="R6957">
        <v>40.99</v>
      </c>
      <c r="S6957">
        <v>17.48</v>
      </c>
      <c r="T6957">
        <f t="shared" si="108"/>
        <v>655.84</v>
      </c>
    </row>
    <row r="6958" spans="1:20" x14ac:dyDescent="0.3">
      <c r="A6958">
        <v>6957</v>
      </c>
      <c r="B6958">
        <v>90876</v>
      </c>
      <c r="C6958" t="s">
        <v>1874</v>
      </c>
      <c r="D6958" t="s">
        <v>20</v>
      </c>
      <c r="E6958" t="s">
        <v>21</v>
      </c>
      <c r="F6958" t="s">
        <v>22</v>
      </c>
      <c r="G6958" t="s">
        <v>23</v>
      </c>
      <c r="H6958" t="s">
        <v>24</v>
      </c>
      <c r="I6958" t="s">
        <v>28</v>
      </c>
      <c r="J6958" t="s">
        <v>36</v>
      </c>
      <c r="K6958" t="s">
        <v>409</v>
      </c>
      <c r="L6958" t="s">
        <v>26</v>
      </c>
      <c r="M6958" t="s">
        <v>137</v>
      </c>
      <c r="N6958" s="2">
        <v>40760</v>
      </c>
      <c r="O6958" s="2">
        <v>40761</v>
      </c>
      <c r="P6958">
        <v>20</v>
      </c>
      <c r="Q6958" s="1">
        <v>0.01</v>
      </c>
      <c r="R6958">
        <v>17.48</v>
      </c>
      <c r="S6958">
        <v>1.99</v>
      </c>
      <c r="T6958">
        <f t="shared" si="108"/>
        <v>349.6</v>
      </c>
    </row>
    <row r="6959" spans="1:20" x14ac:dyDescent="0.3">
      <c r="A6959">
        <v>6958</v>
      </c>
      <c r="B6959">
        <v>91274</v>
      </c>
      <c r="C6959" t="s">
        <v>757</v>
      </c>
      <c r="D6959" t="s">
        <v>20</v>
      </c>
      <c r="E6959" t="s">
        <v>39</v>
      </c>
      <c r="F6959" t="s">
        <v>47</v>
      </c>
      <c r="G6959" t="s">
        <v>41</v>
      </c>
      <c r="H6959" t="s">
        <v>42</v>
      </c>
      <c r="I6959" t="s">
        <v>28</v>
      </c>
      <c r="J6959" t="s">
        <v>36</v>
      </c>
      <c r="K6959" t="s">
        <v>221</v>
      </c>
      <c r="L6959" t="s">
        <v>192</v>
      </c>
      <c r="M6959" t="s">
        <v>134</v>
      </c>
      <c r="N6959" s="2">
        <v>41234</v>
      </c>
      <c r="O6959" s="2">
        <v>41236</v>
      </c>
      <c r="P6959">
        <v>28</v>
      </c>
      <c r="Q6959" s="1">
        <v>7.0000000000000007E-2</v>
      </c>
      <c r="R6959">
        <v>3.81</v>
      </c>
      <c r="S6959">
        <v>4.83</v>
      </c>
      <c r="T6959">
        <f t="shared" si="108"/>
        <v>106.68</v>
      </c>
    </row>
    <row r="6960" spans="1:20" x14ac:dyDescent="0.3">
      <c r="A6960">
        <v>6959</v>
      </c>
      <c r="B6960">
        <v>85942</v>
      </c>
      <c r="C6960" t="s">
        <v>1824</v>
      </c>
      <c r="D6960" t="s">
        <v>38</v>
      </c>
      <c r="E6960" t="s">
        <v>39</v>
      </c>
      <c r="F6960" t="s">
        <v>22</v>
      </c>
      <c r="G6960" t="s">
        <v>32</v>
      </c>
      <c r="H6960" t="s">
        <v>54</v>
      </c>
      <c r="I6960" t="s">
        <v>28</v>
      </c>
      <c r="J6960" t="s">
        <v>36</v>
      </c>
      <c r="K6960" t="s">
        <v>248</v>
      </c>
      <c r="L6960" t="s">
        <v>192</v>
      </c>
      <c r="M6960" t="s">
        <v>96</v>
      </c>
      <c r="N6960" s="2">
        <v>41138</v>
      </c>
      <c r="O6960" s="2">
        <v>41139</v>
      </c>
      <c r="P6960">
        <v>5</v>
      </c>
      <c r="Q6960" s="1">
        <v>0.1</v>
      </c>
      <c r="R6960">
        <v>10.91</v>
      </c>
      <c r="S6960">
        <v>2.99</v>
      </c>
      <c r="T6960">
        <f t="shared" si="108"/>
        <v>54.55</v>
      </c>
    </row>
    <row r="6961" spans="1:20" x14ac:dyDescent="0.3">
      <c r="A6961">
        <v>6960</v>
      </c>
      <c r="B6961">
        <v>89629</v>
      </c>
      <c r="C6961" t="s">
        <v>1803</v>
      </c>
      <c r="D6961" t="s">
        <v>38</v>
      </c>
      <c r="E6961" t="s">
        <v>21</v>
      </c>
      <c r="F6961" t="s">
        <v>40</v>
      </c>
      <c r="G6961" t="s">
        <v>23</v>
      </c>
      <c r="H6961" t="s">
        <v>33</v>
      </c>
      <c r="I6961" t="s">
        <v>28</v>
      </c>
      <c r="J6961" t="s">
        <v>36</v>
      </c>
      <c r="K6961" t="s">
        <v>198</v>
      </c>
      <c r="L6961" t="s">
        <v>26</v>
      </c>
      <c r="M6961" t="s">
        <v>59</v>
      </c>
      <c r="N6961" s="2">
        <v>41472</v>
      </c>
      <c r="O6961" s="2">
        <v>41472</v>
      </c>
      <c r="P6961">
        <v>7</v>
      </c>
      <c r="Q6961" s="1">
        <v>0.08</v>
      </c>
      <c r="R6961">
        <v>10.01</v>
      </c>
      <c r="S6961">
        <v>1.99</v>
      </c>
      <c r="T6961">
        <f t="shared" si="108"/>
        <v>70.069999999999993</v>
      </c>
    </row>
    <row r="6962" spans="1:20" x14ac:dyDescent="0.3">
      <c r="A6962">
        <v>6961</v>
      </c>
      <c r="B6962">
        <v>89629</v>
      </c>
      <c r="C6962" t="s">
        <v>335</v>
      </c>
      <c r="D6962" t="s">
        <v>20</v>
      </c>
      <c r="E6962" t="s">
        <v>39</v>
      </c>
      <c r="F6962" t="s">
        <v>40</v>
      </c>
      <c r="G6962" t="s">
        <v>23</v>
      </c>
      <c r="H6962" t="s">
        <v>89</v>
      </c>
      <c r="I6962" t="s">
        <v>28</v>
      </c>
      <c r="J6962" t="s">
        <v>36</v>
      </c>
      <c r="K6962" t="s">
        <v>79</v>
      </c>
      <c r="L6962" t="s">
        <v>192</v>
      </c>
      <c r="M6962" t="s">
        <v>99</v>
      </c>
      <c r="N6962" s="2">
        <v>41472</v>
      </c>
      <c r="O6962" s="2">
        <v>41473</v>
      </c>
      <c r="P6962">
        <v>16</v>
      </c>
      <c r="Q6962" s="1">
        <v>0</v>
      </c>
      <c r="R6962">
        <v>16.739999999999998</v>
      </c>
      <c r="S6962">
        <v>5.08</v>
      </c>
      <c r="T6962">
        <f t="shared" si="108"/>
        <v>267.83999999999997</v>
      </c>
    </row>
    <row r="6963" spans="1:20" x14ac:dyDescent="0.3">
      <c r="A6963">
        <v>6962</v>
      </c>
      <c r="B6963">
        <v>89629</v>
      </c>
      <c r="C6963" t="s">
        <v>335</v>
      </c>
      <c r="D6963" t="s">
        <v>20</v>
      </c>
      <c r="E6963" t="s">
        <v>39</v>
      </c>
      <c r="F6963" t="s">
        <v>40</v>
      </c>
      <c r="G6963" t="s">
        <v>23</v>
      </c>
      <c r="H6963" t="s">
        <v>89</v>
      </c>
      <c r="I6963" t="s">
        <v>28</v>
      </c>
      <c r="J6963" t="s">
        <v>36</v>
      </c>
      <c r="K6963" t="s">
        <v>226</v>
      </c>
      <c r="L6963" t="s">
        <v>192</v>
      </c>
      <c r="M6963" t="s">
        <v>59</v>
      </c>
      <c r="N6963" s="2">
        <v>41472</v>
      </c>
      <c r="O6963" s="2">
        <v>41474</v>
      </c>
      <c r="P6963">
        <v>4</v>
      </c>
      <c r="Q6963" s="1">
        <v>0</v>
      </c>
      <c r="R6963">
        <v>59.78</v>
      </c>
      <c r="S6963">
        <v>10.29</v>
      </c>
      <c r="T6963">
        <f t="shared" si="108"/>
        <v>239.12</v>
      </c>
    </row>
    <row r="6964" spans="1:20" x14ac:dyDescent="0.3">
      <c r="A6964">
        <v>6963</v>
      </c>
      <c r="B6964">
        <v>86671</v>
      </c>
      <c r="C6964" t="s">
        <v>687</v>
      </c>
      <c r="D6964" t="s">
        <v>38</v>
      </c>
      <c r="E6964" t="s">
        <v>39</v>
      </c>
      <c r="F6964" t="s">
        <v>31</v>
      </c>
      <c r="G6964" t="s">
        <v>41</v>
      </c>
      <c r="H6964" t="s">
        <v>61</v>
      </c>
      <c r="I6964" t="s">
        <v>28</v>
      </c>
      <c r="J6964" t="s">
        <v>36</v>
      </c>
      <c r="K6964" t="s">
        <v>226</v>
      </c>
      <c r="L6964" t="s">
        <v>44</v>
      </c>
      <c r="M6964" t="s">
        <v>375</v>
      </c>
      <c r="N6964" s="2">
        <v>40817</v>
      </c>
      <c r="O6964" s="2">
        <v>40818</v>
      </c>
      <c r="P6964">
        <v>20</v>
      </c>
      <c r="Q6964" s="1">
        <v>0.03</v>
      </c>
      <c r="R6964">
        <v>2.94</v>
      </c>
      <c r="S6964">
        <v>0.7</v>
      </c>
      <c r="T6964">
        <f t="shared" si="108"/>
        <v>58.8</v>
      </c>
    </row>
    <row r="6965" spans="1:20" x14ac:dyDescent="0.3">
      <c r="A6965">
        <v>6964</v>
      </c>
      <c r="B6965">
        <v>88317</v>
      </c>
      <c r="C6965" t="s">
        <v>1053</v>
      </c>
      <c r="D6965" t="s">
        <v>20</v>
      </c>
      <c r="E6965" t="s">
        <v>21</v>
      </c>
      <c r="F6965" t="s">
        <v>31</v>
      </c>
      <c r="G6965" t="s">
        <v>48</v>
      </c>
      <c r="H6965" t="s">
        <v>203</v>
      </c>
      <c r="I6965" t="s">
        <v>28</v>
      </c>
      <c r="J6965" t="s">
        <v>36</v>
      </c>
      <c r="K6965" t="s">
        <v>208</v>
      </c>
      <c r="L6965" t="s">
        <v>192</v>
      </c>
      <c r="M6965" t="s">
        <v>141</v>
      </c>
      <c r="N6965" s="2">
        <v>41495</v>
      </c>
      <c r="O6965" s="2">
        <v>41497</v>
      </c>
      <c r="P6965">
        <v>22</v>
      </c>
      <c r="Q6965" s="1">
        <v>0.03</v>
      </c>
      <c r="R6965">
        <v>19.98</v>
      </c>
      <c r="S6965">
        <v>4</v>
      </c>
      <c r="T6965">
        <f t="shared" si="108"/>
        <v>439.56</v>
      </c>
    </row>
    <row r="6966" spans="1:20" x14ac:dyDescent="0.3">
      <c r="A6966">
        <v>6965</v>
      </c>
      <c r="B6966">
        <v>88317</v>
      </c>
      <c r="C6966" t="s">
        <v>1829</v>
      </c>
      <c r="D6966" t="s">
        <v>20</v>
      </c>
      <c r="E6966" t="s">
        <v>21</v>
      </c>
      <c r="F6966" t="s">
        <v>31</v>
      </c>
      <c r="G6966" t="s">
        <v>48</v>
      </c>
      <c r="H6966" t="s">
        <v>24</v>
      </c>
      <c r="I6966" t="s">
        <v>28</v>
      </c>
      <c r="J6966" t="s">
        <v>36</v>
      </c>
      <c r="K6966" t="s">
        <v>1108</v>
      </c>
      <c r="L6966" t="s">
        <v>192</v>
      </c>
      <c r="M6966" t="s">
        <v>121</v>
      </c>
      <c r="N6966" s="2">
        <v>41495</v>
      </c>
      <c r="O6966" s="2">
        <v>41500</v>
      </c>
      <c r="P6966">
        <v>21</v>
      </c>
      <c r="Q6966" s="1">
        <v>0.06</v>
      </c>
      <c r="R6966">
        <v>10.97</v>
      </c>
      <c r="S6966">
        <v>6.5</v>
      </c>
      <c r="T6966">
        <f t="shared" si="108"/>
        <v>230.37</v>
      </c>
    </row>
    <row r="6967" spans="1:20" x14ac:dyDescent="0.3">
      <c r="A6967">
        <v>6966</v>
      </c>
      <c r="B6967">
        <v>91415</v>
      </c>
      <c r="C6967" t="s">
        <v>569</v>
      </c>
      <c r="D6967" t="s">
        <v>20</v>
      </c>
      <c r="E6967" t="s">
        <v>39</v>
      </c>
      <c r="F6967" t="s">
        <v>31</v>
      </c>
      <c r="G6967" t="s">
        <v>32</v>
      </c>
      <c r="H6967" t="s">
        <v>49</v>
      </c>
      <c r="I6967" t="s">
        <v>28</v>
      </c>
      <c r="J6967" t="s">
        <v>36</v>
      </c>
      <c r="K6967" t="s">
        <v>181</v>
      </c>
      <c r="L6967" t="s">
        <v>192</v>
      </c>
      <c r="M6967" t="s">
        <v>178</v>
      </c>
      <c r="N6967" s="2">
        <v>40349</v>
      </c>
      <c r="O6967" s="2">
        <v>40350</v>
      </c>
      <c r="P6967">
        <v>14</v>
      </c>
      <c r="Q6967" s="1">
        <v>0.04</v>
      </c>
      <c r="R6967">
        <v>3.08</v>
      </c>
      <c r="S6967">
        <v>0.99</v>
      </c>
      <c r="T6967">
        <f t="shared" si="108"/>
        <v>43.120000000000005</v>
      </c>
    </row>
    <row r="6968" spans="1:20" x14ac:dyDescent="0.3">
      <c r="A6968">
        <v>6967</v>
      </c>
      <c r="B6968">
        <v>91415</v>
      </c>
      <c r="C6968" t="s">
        <v>569</v>
      </c>
      <c r="D6968" t="s">
        <v>20</v>
      </c>
      <c r="E6968" t="s">
        <v>39</v>
      </c>
      <c r="F6968" t="s">
        <v>31</v>
      </c>
      <c r="G6968" t="s">
        <v>32</v>
      </c>
      <c r="H6968" t="s">
        <v>94</v>
      </c>
      <c r="I6968" t="s">
        <v>28</v>
      </c>
      <c r="J6968" t="s">
        <v>36</v>
      </c>
      <c r="K6968" t="s">
        <v>165</v>
      </c>
      <c r="L6968" t="s">
        <v>44</v>
      </c>
      <c r="M6968" t="s">
        <v>102</v>
      </c>
      <c r="N6968" s="2">
        <v>40349</v>
      </c>
      <c r="O6968" s="2">
        <v>40350</v>
      </c>
      <c r="P6968">
        <v>18</v>
      </c>
      <c r="Q6968" s="1">
        <v>0.1</v>
      </c>
      <c r="R6968">
        <v>2.78</v>
      </c>
      <c r="S6968">
        <v>1.25</v>
      </c>
      <c r="T6968">
        <f t="shared" si="108"/>
        <v>50.04</v>
      </c>
    </row>
    <row r="6969" spans="1:20" x14ac:dyDescent="0.3">
      <c r="A6969">
        <v>6968</v>
      </c>
      <c r="B6969">
        <v>89131</v>
      </c>
      <c r="C6969" t="s">
        <v>1435</v>
      </c>
      <c r="D6969" t="s">
        <v>20</v>
      </c>
      <c r="E6969" t="s">
        <v>39</v>
      </c>
      <c r="F6969" t="s">
        <v>22</v>
      </c>
      <c r="G6969" t="s">
        <v>41</v>
      </c>
      <c r="H6969" t="s">
        <v>42</v>
      </c>
      <c r="I6969" t="s">
        <v>28</v>
      </c>
      <c r="J6969" t="s">
        <v>36</v>
      </c>
      <c r="K6969" t="s">
        <v>136</v>
      </c>
      <c r="L6969" t="s">
        <v>192</v>
      </c>
      <c r="M6969" t="s">
        <v>80</v>
      </c>
      <c r="N6969" s="2">
        <v>40564</v>
      </c>
      <c r="O6969" s="2">
        <v>40566</v>
      </c>
      <c r="P6969">
        <v>3</v>
      </c>
      <c r="Q6969" s="1">
        <v>0.08</v>
      </c>
      <c r="R6969">
        <v>5.98</v>
      </c>
      <c r="S6969">
        <v>5.15</v>
      </c>
      <c r="T6969">
        <f t="shared" si="108"/>
        <v>17.940000000000001</v>
      </c>
    </row>
    <row r="6970" spans="1:20" x14ac:dyDescent="0.3">
      <c r="A6970">
        <v>6969</v>
      </c>
      <c r="B6970">
        <v>87282</v>
      </c>
      <c r="C6970" t="s">
        <v>1352</v>
      </c>
      <c r="D6970" t="s">
        <v>578</v>
      </c>
      <c r="E6970" t="s">
        <v>21</v>
      </c>
      <c r="F6970" t="s">
        <v>47</v>
      </c>
      <c r="G6970" t="s">
        <v>23</v>
      </c>
      <c r="H6970" t="s">
        <v>203</v>
      </c>
      <c r="I6970" t="s">
        <v>28</v>
      </c>
      <c r="J6970" t="s">
        <v>36</v>
      </c>
      <c r="K6970" t="s">
        <v>1114</v>
      </c>
      <c r="L6970" t="s">
        <v>330</v>
      </c>
      <c r="M6970" t="s">
        <v>114</v>
      </c>
      <c r="N6970" s="2">
        <v>41495</v>
      </c>
      <c r="O6970" s="2">
        <v>41496</v>
      </c>
      <c r="P6970">
        <v>15</v>
      </c>
      <c r="Q6970" s="1">
        <v>0.09</v>
      </c>
      <c r="R6970">
        <v>400.97</v>
      </c>
      <c r="S6970">
        <v>48.26</v>
      </c>
      <c r="T6970">
        <f t="shared" si="108"/>
        <v>6014.55</v>
      </c>
    </row>
    <row r="6971" spans="1:20" x14ac:dyDescent="0.3">
      <c r="A6971">
        <v>6970</v>
      </c>
      <c r="B6971">
        <v>90644</v>
      </c>
      <c r="C6971" t="s">
        <v>744</v>
      </c>
      <c r="D6971" t="s">
        <v>578</v>
      </c>
      <c r="E6971" t="s">
        <v>21</v>
      </c>
      <c r="F6971" t="s">
        <v>22</v>
      </c>
      <c r="G6971" t="s">
        <v>23</v>
      </c>
      <c r="H6971" t="s">
        <v>203</v>
      </c>
      <c r="I6971" t="s">
        <v>28</v>
      </c>
      <c r="J6971" t="s">
        <v>36</v>
      </c>
      <c r="K6971" t="s">
        <v>201</v>
      </c>
      <c r="L6971" t="s">
        <v>283</v>
      </c>
      <c r="M6971" t="s">
        <v>123</v>
      </c>
      <c r="N6971" s="2">
        <v>41338</v>
      </c>
      <c r="O6971" s="2">
        <v>41340</v>
      </c>
      <c r="P6971">
        <v>11</v>
      </c>
      <c r="Q6971" s="1">
        <v>0.06</v>
      </c>
      <c r="R6971">
        <v>449.99</v>
      </c>
      <c r="S6971">
        <v>49</v>
      </c>
      <c r="T6971">
        <f t="shared" si="108"/>
        <v>4949.8900000000003</v>
      </c>
    </row>
    <row r="6972" spans="1:20" x14ac:dyDescent="0.3">
      <c r="A6972">
        <v>6971</v>
      </c>
      <c r="B6972">
        <v>90644</v>
      </c>
      <c r="C6972" t="s">
        <v>744</v>
      </c>
      <c r="D6972" t="s">
        <v>20</v>
      </c>
      <c r="E6972" t="s">
        <v>39</v>
      </c>
      <c r="F6972" t="s">
        <v>22</v>
      </c>
      <c r="G6972" t="s">
        <v>23</v>
      </c>
      <c r="H6972" t="s">
        <v>89</v>
      </c>
      <c r="I6972" t="s">
        <v>28</v>
      </c>
      <c r="J6972" t="s">
        <v>36</v>
      </c>
      <c r="K6972" t="s">
        <v>189</v>
      </c>
      <c r="L6972" t="s">
        <v>26</v>
      </c>
      <c r="M6972" t="s">
        <v>27</v>
      </c>
      <c r="N6972" s="2">
        <v>41338</v>
      </c>
      <c r="O6972" s="2">
        <v>41339</v>
      </c>
      <c r="P6972">
        <v>4</v>
      </c>
      <c r="Q6972" s="1">
        <v>0.03</v>
      </c>
      <c r="R6972">
        <v>21.38</v>
      </c>
      <c r="S6972">
        <v>8.99</v>
      </c>
      <c r="T6972">
        <f t="shared" si="108"/>
        <v>85.52</v>
      </c>
    </row>
    <row r="6973" spans="1:20" x14ac:dyDescent="0.3">
      <c r="A6973">
        <v>6972</v>
      </c>
      <c r="B6973">
        <v>86468</v>
      </c>
      <c r="C6973" t="s">
        <v>422</v>
      </c>
      <c r="D6973" t="s">
        <v>20</v>
      </c>
      <c r="E6973" t="s">
        <v>39</v>
      </c>
      <c r="F6973" t="s">
        <v>31</v>
      </c>
      <c r="G6973" t="s">
        <v>32</v>
      </c>
      <c r="H6973" t="s">
        <v>94</v>
      </c>
      <c r="I6973" t="s">
        <v>28</v>
      </c>
      <c r="J6973" t="s">
        <v>36</v>
      </c>
      <c r="K6973" t="s">
        <v>55</v>
      </c>
      <c r="L6973" t="s">
        <v>44</v>
      </c>
      <c r="M6973" t="s">
        <v>131</v>
      </c>
      <c r="N6973" s="2">
        <v>40713</v>
      </c>
      <c r="O6973" s="2">
        <v>40714</v>
      </c>
      <c r="P6973">
        <v>11</v>
      </c>
      <c r="Q6973" s="1">
        <v>0.01</v>
      </c>
      <c r="R6973">
        <v>5.84</v>
      </c>
      <c r="S6973">
        <v>1</v>
      </c>
      <c r="T6973">
        <f t="shared" si="108"/>
        <v>64.239999999999995</v>
      </c>
    </row>
    <row r="6974" spans="1:20" x14ac:dyDescent="0.3">
      <c r="A6974">
        <v>6973</v>
      </c>
      <c r="B6974">
        <v>85851</v>
      </c>
      <c r="C6974" t="s">
        <v>325</v>
      </c>
      <c r="D6974" t="s">
        <v>20</v>
      </c>
      <c r="E6974" t="s">
        <v>39</v>
      </c>
      <c r="F6974" t="s">
        <v>22</v>
      </c>
      <c r="G6974" t="s">
        <v>93</v>
      </c>
      <c r="H6974" t="s">
        <v>61</v>
      </c>
      <c r="I6974" t="s">
        <v>28</v>
      </c>
      <c r="J6974" t="s">
        <v>36</v>
      </c>
      <c r="K6974" t="s">
        <v>170</v>
      </c>
      <c r="L6974" t="s">
        <v>192</v>
      </c>
      <c r="M6974" t="s">
        <v>150</v>
      </c>
      <c r="N6974" s="2">
        <v>40898</v>
      </c>
      <c r="O6974" s="2">
        <v>40899</v>
      </c>
      <c r="P6974">
        <v>7</v>
      </c>
      <c r="Q6974" s="1">
        <v>0.08</v>
      </c>
      <c r="R6974">
        <v>6.48</v>
      </c>
      <c r="S6974">
        <v>5.74</v>
      </c>
      <c r="T6974">
        <f t="shared" si="108"/>
        <v>45.36</v>
      </c>
    </row>
    <row r="6975" spans="1:20" x14ac:dyDescent="0.3">
      <c r="A6975">
        <v>6974</v>
      </c>
      <c r="B6975">
        <v>89865</v>
      </c>
      <c r="C6975" t="s">
        <v>1335</v>
      </c>
      <c r="D6975" t="s">
        <v>20</v>
      </c>
      <c r="E6975" t="s">
        <v>39</v>
      </c>
      <c r="F6975" t="s">
        <v>47</v>
      </c>
      <c r="G6975" t="s">
        <v>41</v>
      </c>
      <c r="H6975" t="s">
        <v>78</v>
      </c>
      <c r="I6975" t="s">
        <v>28</v>
      </c>
      <c r="J6975" t="s">
        <v>36</v>
      </c>
      <c r="K6975" t="s">
        <v>165</v>
      </c>
      <c r="L6975" t="s">
        <v>192</v>
      </c>
      <c r="M6975" t="s">
        <v>160</v>
      </c>
      <c r="N6975" s="2">
        <v>41561</v>
      </c>
      <c r="O6975" s="2">
        <v>41561</v>
      </c>
      <c r="P6975">
        <v>5</v>
      </c>
      <c r="Q6975" s="1">
        <v>0.01</v>
      </c>
      <c r="R6975">
        <v>22.38</v>
      </c>
      <c r="S6975">
        <v>15.1</v>
      </c>
      <c r="T6975">
        <f t="shared" si="108"/>
        <v>111.89999999999999</v>
      </c>
    </row>
    <row r="6976" spans="1:20" x14ac:dyDescent="0.3">
      <c r="A6976">
        <v>6975</v>
      </c>
      <c r="B6976">
        <v>89860</v>
      </c>
      <c r="C6976" t="s">
        <v>1335</v>
      </c>
      <c r="D6976" t="s">
        <v>38</v>
      </c>
      <c r="E6976" t="s">
        <v>21</v>
      </c>
      <c r="F6976" t="s">
        <v>47</v>
      </c>
      <c r="G6976" t="s">
        <v>41</v>
      </c>
      <c r="H6976" t="s">
        <v>33</v>
      </c>
      <c r="I6976" t="s">
        <v>28</v>
      </c>
      <c r="J6976" t="s">
        <v>36</v>
      </c>
      <c r="K6976" t="s">
        <v>1147</v>
      </c>
      <c r="L6976" t="s">
        <v>192</v>
      </c>
      <c r="M6976" t="s">
        <v>160</v>
      </c>
      <c r="N6976" s="2">
        <v>40830</v>
      </c>
      <c r="O6976" s="2">
        <v>40832</v>
      </c>
      <c r="P6976">
        <v>18</v>
      </c>
      <c r="Q6976" s="1">
        <v>0</v>
      </c>
      <c r="R6976">
        <v>30.98</v>
      </c>
      <c r="S6976">
        <v>6.5</v>
      </c>
      <c r="T6976">
        <f t="shared" si="108"/>
        <v>557.64</v>
      </c>
    </row>
    <row r="6977" spans="1:20" x14ac:dyDescent="0.3">
      <c r="A6977">
        <v>6976</v>
      </c>
      <c r="B6977">
        <v>89860</v>
      </c>
      <c r="C6977" t="s">
        <v>1335</v>
      </c>
      <c r="D6977" t="s">
        <v>20</v>
      </c>
      <c r="E6977" t="s">
        <v>21</v>
      </c>
      <c r="F6977" t="s">
        <v>47</v>
      </c>
      <c r="G6977" t="s">
        <v>41</v>
      </c>
      <c r="H6977" t="s">
        <v>33</v>
      </c>
      <c r="I6977" t="s">
        <v>28</v>
      </c>
      <c r="J6977" t="s">
        <v>36</v>
      </c>
      <c r="K6977" t="s">
        <v>210</v>
      </c>
      <c r="L6977" t="s">
        <v>192</v>
      </c>
      <c r="M6977" t="s">
        <v>156</v>
      </c>
      <c r="N6977" s="2">
        <v>40830</v>
      </c>
      <c r="O6977" s="2">
        <v>40832</v>
      </c>
      <c r="P6977">
        <v>5</v>
      </c>
      <c r="Q6977" s="1">
        <v>0.09</v>
      </c>
      <c r="R6977">
        <v>195.99</v>
      </c>
      <c r="S6977">
        <v>8.99</v>
      </c>
      <c r="T6977">
        <f t="shared" si="108"/>
        <v>979.95</v>
      </c>
    </row>
    <row r="6978" spans="1:20" x14ac:dyDescent="0.3">
      <c r="A6978">
        <v>6977</v>
      </c>
      <c r="B6978">
        <v>86764</v>
      </c>
      <c r="C6978" t="s">
        <v>2164</v>
      </c>
      <c r="D6978" t="s">
        <v>20</v>
      </c>
      <c r="E6978" t="s">
        <v>39</v>
      </c>
      <c r="F6978" t="s">
        <v>31</v>
      </c>
      <c r="G6978" t="s">
        <v>32</v>
      </c>
      <c r="H6978" t="s">
        <v>94</v>
      </c>
      <c r="I6978" t="s">
        <v>28</v>
      </c>
      <c r="J6978" t="s">
        <v>36</v>
      </c>
      <c r="K6978" t="s">
        <v>58</v>
      </c>
      <c r="L6978" t="s">
        <v>192</v>
      </c>
      <c r="M6978" t="s">
        <v>35</v>
      </c>
      <c r="N6978" s="2">
        <v>41586</v>
      </c>
      <c r="O6978" s="2">
        <v>41587</v>
      </c>
      <c r="P6978">
        <v>28</v>
      </c>
      <c r="Q6978" s="1">
        <v>0.09</v>
      </c>
      <c r="R6978">
        <v>31.74</v>
      </c>
      <c r="S6978">
        <v>12.62</v>
      </c>
      <c r="T6978">
        <f t="shared" si="108"/>
        <v>888.71999999999991</v>
      </c>
    </row>
    <row r="6979" spans="1:20" x14ac:dyDescent="0.3">
      <c r="A6979">
        <v>6978</v>
      </c>
      <c r="B6979">
        <v>86764</v>
      </c>
      <c r="C6979" t="s">
        <v>2422</v>
      </c>
      <c r="D6979" t="s">
        <v>20</v>
      </c>
      <c r="E6979" t="s">
        <v>39</v>
      </c>
      <c r="F6979" t="s">
        <v>31</v>
      </c>
      <c r="G6979" t="s">
        <v>32</v>
      </c>
      <c r="H6979" t="s">
        <v>89</v>
      </c>
      <c r="I6979" t="s">
        <v>28</v>
      </c>
      <c r="J6979" t="s">
        <v>36</v>
      </c>
      <c r="K6979" t="s">
        <v>138</v>
      </c>
      <c r="L6979" t="s">
        <v>192</v>
      </c>
      <c r="M6979" t="s">
        <v>367</v>
      </c>
      <c r="N6979" s="2">
        <v>41586</v>
      </c>
      <c r="O6979" s="2">
        <v>41587</v>
      </c>
      <c r="P6979">
        <v>16</v>
      </c>
      <c r="Q6979" s="1">
        <v>0.05</v>
      </c>
      <c r="R6979">
        <v>120.98</v>
      </c>
      <c r="S6979">
        <v>9.07</v>
      </c>
      <c r="T6979">
        <f t="shared" ref="T6979:T7042" si="109">R6979*P6979</f>
        <v>1935.68</v>
      </c>
    </row>
    <row r="6980" spans="1:20" x14ac:dyDescent="0.3">
      <c r="A6980">
        <v>6979</v>
      </c>
      <c r="B6980">
        <v>90812</v>
      </c>
      <c r="C6980" t="s">
        <v>340</v>
      </c>
      <c r="D6980" t="s">
        <v>20</v>
      </c>
      <c r="E6980" t="s">
        <v>39</v>
      </c>
      <c r="F6980" t="s">
        <v>31</v>
      </c>
      <c r="G6980" t="s">
        <v>48</v>
      </c>
      <c r="H6980" t="s">
        <v>78</v>
      </c>
      <c r="I6980" t="s">
        <v>28</v>
      </c>
      <c r="J6980" t="s">
        <v>36</v>
      </c>
      <c r="K6980" t="s">
        <v>133</v>
      </c>
      <c r="L6980" t="s">
        <v>44</v>
      </c>
      <c r="M6980" t="s">
        <v>143</v>
      </c>
      <c r="N6980" s="2">
        <v>41342</v>
      </c>
      <c r="O6980" s="2">
        <v>41344</v>
      </c>
      <c r="P6980">
        <v>6</v>
      </c>
      <c r="Q6980" s="1">
        <v>0.09</v>
      </c>
      <c r="R6980">
        <v>1.95</v>
      </c>
      <c r="S6980">
        <v>1.63</v>
      </c>
      <c r="T6980">
        <f t="shared" si="109"/>
        <v>11.7</v>
      </c>
    </row>
    <row r="6981" spans="1:20" x14ac:dyDescent="0.3">
      <c r="A6981">
        <v>6980</v>
      </c>
      <c r="B6981">
        <v>90966</v>
      </c>
      <c r="C6981" t="s">
        <v>912</v>
      </c>
      <c r="D6981" t="s">
        <v>20</v>
      </c>
      <c r="E6981" t="s">
        <v>39</v>
      </c>
      <c r="F6981" t="s">
        <v>31</v>
      </c>
      <c r="G6981" t="s">
        <v>32</v>
      </c>
      <c r="H6981" t="s">
        <v>61</v>
      </c>
      <c r="I6981" t="s">
        <v>28</v>
      </c>
      <c r="J6981" t="s">
        <v>36</v>
      </c>
      <c r="K6981" t="s">
        <v>68</v>
      </c>
      <c r="L6981" t="s">
        <v>192</v>
      </c>
      <c r="M6981" t="s">
        <v>35</v>
      </c>
      <c r="N6981" s="2">
        <v>40579</v>
      </c>
      <c r="O6981" s="2">
        <v>40581</v>
      </c>
      <c r="P6981">
        <v>10</v>
      </c>
      <c r="Q6981" s="1">
        <v>0.04</v>
      </c>
      <c r="R6981">
        <v>48.92</v>
      </c>
      <c r="S6981">
        <v>4.5</v>
      </c>
      <c r="T6981">
        <f t="shared" si="109"/>
        <v>489.20000000000005</v>
      </c>
    </row>
    <row r="6982" spans="1:20" x14ac:dyDescent="0.3">
      <c r="A6982">
        <v>6981</v>
      </c>
      <c r="B6982">
        <v>90966</v>
      </c>
      <c r="C6982" t="s">
        <v>912</v>
      </c>
      <c r="D6982" t="s">
        <v>20</v>
      </c>
      <c r="E6982" t="s">
        <v>39</v>
      </c>
      <c r="F6982" t="s">
        <v>31</v>
      </c>
      <c r="G6982" t="s">
        <v>32</v>
      </c>
      <c r="H6982" t="s">
        <v>89</v>
      </c>
      <c r="I6982" t="s">
        <v>28</v>
      </c>
      <c r="J6982" t="s">
        <v>36</v>
      </c>
      <c r="K6982" t="s">
        <v>98</v>
      </c>
      <c r="L6982" t="s">
        <v>192</v>
      </c>
      <c r="M6982" t="s">
        <v>35</v>
      </c>
      <c r="N6982" s="2">
        <v>40579</v>
      </c>
      <c r="O6982" s="2">
        <v>40581</v>
      </c>
      <c r="P6982">
        <v>1</v>
      </c>
      <c r="Q6982" s="1">
        <v>0.03</v>
      </c>
      <c r="R6982">
        <v>8.69</v>
      </c>
      <c r="S6982">
        <v>2.99</v>
      </c>
      <c r="T6982">
        <f t="shared" si="109"/>
        <v>8.69</v>
      </c>
    </row>
    <row r="6983" spans="1:20" x14ac:dyDescent="0.3">
      <c r="A6983">
        <v>6982</v>
      </c>
      <c r="B6983">
        <v>88206</v>
      </c>
      <c r="C6983" t="s">
        <v>37</v>
      </c>
      <c r="D6983" t="s">
        <v>20</v>
      </c>
      <c r="E6983" t="s">
        <v>39</v>
      </c>
      <c r="F6983" t="s">
        <v>47</v>
      </c>
      <c r="G6983" t="s">
        <v>93</v>
      </c>
      <c r="H6983" t="s">
        <v>94</v>
      </c>
      <c r="I6983" t="s">
        <v>28</v>
      </c>
      <c r="J6983" t="s">
        <v>36</v>
      </c>
      <c r="K6983" t="s">
        <v>119</v>
      </c>
      <c r="L6983" t="s">
        <v>192</v>
      </c>
      <c r="M6983" t="s">
        <v>160</v>
      </c>
      <c r="N6983" s="2">
        <v>40597</v>
      </c>
      <c r="O6983" s="2">
        <v>40599</v>
      </c>
      <c r="P6983">
        <v>9</v>
      </c>
      <c r="Q6983" s="1">
        <v>0.02</v>
      </c>
      <c r="R6983">
        <v>35.44</v>
      </c>
      <c r="S6983">
        <v>19.989999999999998</v>
      </c>
      <c r="T6983">
        <f t="shared" si="109"/>
        <v>318.95999999999998</v>
      </c>
    </row>
    <row r="6984" spans="1:20" x14ac:dyDescent="0.3">
      <c r="A6984">
        <v>6983</v>
      </c>
      <c r="B6984">
        <v>88206</v>
      </c>
      <c r="C6984" t="s">
        <v>1294</v>
      </c>
      <c r="D6984" t="s">
        <v>20</v>
      </c>
      <c r="E6984" t="s">
        <v>39</v>
      </c>
      <c r="F6984" t="s">
        <v>47</v>
      </c>
      <c r="G6984" t="s">
        <v>93</v>
      </c>
      <c r="H6984" t="s">
        <v>89</v>
      </c>
      <c r="I6984" t="s">
        <v>28</v>
      </c>
      <c r="J6984" t="s">
        <v>36</v>
      </c>
      <c r="K6984" t="s">
        <v>113</v>
      </c>
      <c r="L6984" t="s">
        <v>192</v>
      </c>
      <c r="M6984" t="s">
        <v>51</v>
      </c>
      <c r="N6984" s="2">
        <v>40597</v>
      </c>
      <c r="O6984" s="2">
        <v>40598</v>
      </c>
      <c r="P6984">
        <v>3</v>
      </c>
      <c r="Q6984" s="1">
        <v>0.02</v>
      </c>
      <c r="R6984">
        <v>17.7</v>
      </c>
      <c r="S6984">
        <v>9.4700000000000006</v>
      </c>
      <c r="T6984">
        <f t="shared" si="109"/>
        <v>53.099999999999994</v>
      </c>
    </row>
    <row r="6985" spans="1:20" x14ac:dyDescent="0.3">
      <c r="A6985">
        <v>6984</v>
      </c>
      <c r="B6985">
        <v>88211</v>
      </c>
      <c r="C6985" t="s">
        <v>718</v>
      </c>
      <c r="D6985" t="s">
        <v>38</v>
      </c>
      <c r="E6985" t="s">
        <v>21</v>
      </c>
      <c r="F6985" t="s">
        <v>47</v>
      </c>
      <c r="G6985" t="s">
        <v>93</v>
      </c>
      <c r="H6985" t="s">
        <v>206</v>
      </c>
      <c r="I6985" t="s">
        <v>28</v>
      </c>
      <c r="J6985" t="s">
        <v>36</v>
      </c>
      <c r="K6985" t="s">
        <v>204</v>
      </c>
      <c r="L6985" t="s">
        <v>26</v>
      </c>
      <c r="M6985" t="s">
        <v>167</v>
      </c>
      <c r="N6985" s="2">
        <v>41328</v>
      </c>
      <c r="O6985" s="2">
        <v>41329</v>
      </c>
      <c r="P6985">
        <v>8</v>
      </c>
      <c r="Q6985" s="1">
        <v>0.02</v>
      </c>
      <c r="R6985">
        <v>9.7799999999999994</v>
      </c>
      <c r="S6985">
        <v>1.99</v>
      </c>
      <c r="T6985">
        <f t="shared" si="109"/>
        <v>78.239999999999995</v>
      </c>
    </row>
    <row r="6986" spans="1:20" x14ac:dyDescent="0.3">
      <c r="A6986">
        <v>6985</v>
      </c>
      <c r="B6986">
        <v>88206</v>
      </c>
      <c r="C6986" t="s">
        <v>663</v>
      </c>
      <c r="D6986" t="s">
        <v>20</v>
      </c>
      <c r="E6986" t="s">
        <v>39</v>
      </c>
      <c r="F6986" t="s">
        <v>31</v>
      </c>
      <c r="G6986" t="s">
        <v>93</v>
      </c>
      <c r="H6986" t="s">
        <v>78</v>
      </c>
      <c r="I6986" t="s">
        <v>28</v>
      </c>
      <c r="J6986" t="s">
        <v>36</v>
      </c>
      <c r="K6986" t="s">
        <v>55</v>
      </c>
      <c r="L6986" t="s">
        <v>44</v>
      </c>
      <c r="M6986" t="s">
        <v>35</v>
      </c>
      <c r="N6986" s="2">
        <v>40597</v>
      </c>
      <c r="O6986" s="2">
        <v>40599</v>
      </c>
      <c r="P6986">
        <v>12</v>
      </c>
      <c r="Q6986" s="1">
        <v>0.01</v>
      </c>
      <c r="R6986">
        <v>3.49</v>
      </c>
      <c r="S6986">
        <v>0.76</v>
      </c>
      <c r="T6986">
        <f t="shared" si="109"/>
        <v>41.88</v>
      </c>
    </row>
    <row r="6987" spans="1:20" x14ac:dyDescent="0.3">
      <c r="A6987">
        <v>6986</v>
      </c>
      <c r="B6987">
        <v>88206</v>
      </c>
      <c r="C6987" t="s">
        <v>1536</v>
      </c>
      <c r="D6987" t="s">
        <v>20</v>
      </c>
      <c r="E6987" t="s">
        <v>39</v>
      </c>
      <c r="F6987" t="s">
        <v>31</v>
      </c>
      <c r="G6987" t="s">
        <v>93</v>
      </c>
      <c r="H6987" t="s">
        <v>78</v>
      </c>
      <c r="I6987" t="s">
        <v>28</v>
      </c>
      <c r="J6987" t="s">
        <v>36</v>
      </c>
      <c r="K6987" t="s">
        <v>82</v>
      </c>
      <c r="L6987" t="s">
        <v>192</v>
      </c>
      <c r="M6987" t="s">
        <v>35</v>
      </c>
      <c r="N6987" s="2">
        <v>40597</v>
      </c>
      <c r="O6987" s="2">
        <v>40598</v>
      </c>
      <c r="P6987">
        <v>7</v>
      </c>
      <c r="Q6987" s="1">
        <v>0.02</v>
      </c>
      <c r="R6987">
        <v>6.48</v>
      </c>
      <c r="S6987">
        <v>9.17</v>
      </c>
      <c r="T6987">
        <f t="shared" si="109"/>
        <v>45.36</v>
      </c>
    </row>
    <row r="6988" spans="1:20" x14ac:dyDescent="0.3">
      <c r="A6988">
        <v>6987</v>
      </c>
      <c r="B6988">
        <v>87709</v>
      </c>
      <c r="C6988" t="s">
        <v>543</v>
      </c>
      <c r="D6988" t="s">
        <v>20</v>
      </c>
      <c r="E6988" t="s">
        <v>39</v>
      </c>
      <c r="F6988" t="s">
        <v>31</v>
      </c>
      <c r="G6988" t="s">
        <v>48</v>
      </c>
      <c r="H6988" t="s">
        <v>61</v>
      </c>
      <c r="I6988" t="s">
        <v>28</v>
      </c>
      <c r="J6988" t="s">
        <v>76</v>
      </c>
      <c r="K6988" t="s">
        <v>154</v>
      </c>
      <c r="L6988" t="s">
        <v>44</v>
      </c>
      <c r="M6988" t="s">
        <v>141</v>
      </c>
      <c r="N6988" s="2">
        <v>41557</v>
      </c>
      <c r="O6988" s="2">
        <v>41561</v>
      </c>
      <c r="P6988">
        <v>1</v>
      </c>
      <c r="Q6988" s="1">
        <v>0.08</v>
      </c>
      <c r="R6988">
        <v>2.78</v>
      </c>
      <c r="S6988">
        <v>0.97</v>
      </c>
      <c r="T6988">
        <f t="shared" si="109"/>
        <v>2.78</v>
      </c>
    </row>
    <row r="6989" spans="1:20" x14ac:dyDescent="0.3">
      <c r="A6989">
        <v>6988</v>
      </c>
      <c r="B6989">
        <v>87703</v>
      </c>
      <c r="C6989" t="s">
        <v>1431</v>
      </c>
      <c r="D6989" t="s">
        <v>20</v>
      </c>
      <c r="E6989" t="s">
        <v>39</v>
      </c>
      <c r="F6989" t="s">
        <v>47</v>
      </c>
      <c r="G6989" t="s">
        <v>48</v>
      </c>
      <c r="H6989" t="s">
        <v>61</v>
      </c>
      <c r="I6989" t="s">
        <v>28</v>
      </c>
      <c r="J6989" t="s">
        <v>76</v>
      </c>
      <c r="K6989" t="s">
        <v>79</v>
      </c>
      <c r="L6989" t="s">
        <v>192</v>
      </c>
      <c r="M6989" t="s">
        <v>117</v>
      </c>
      <c r="N6989" s="2">
        <v>40826</v>
      </c>
      <c r="O6989" s="2">
        <v>40831</v>
      </c>
      <c r="P6989">
        <v>4</v>
      </c>
      <c r="Q6989" s="1">
        <v>0.03</v>
      </c>
      <c r="R6989">
        <v>5.98</v>
      </c>
      <c r="S6989">
        <v>7.5</v>
      </c>
      <c r="T6989">
        <f t="shared" si="109"/>
        <v>23.92</v>
      </c>
    </row>
    <row r="6990" spans="1:20" x14ac:dyDescent="0.3">
      <c r="A6990">
        <v>6989</v>
      </c>
      <c r="B6990">
        <v>87703</v>
      </c>
      <c r="C6990" t="s">
        <v>2304</v>
      </c>
      <c r="D6990" t="s">
        <v>20</v>
      </c>
      <c r="E6990" t="s">
        <v>39</v>
      </c>
      <c r="F6990" t="s">
        <v>31</v>
      </c>
      <c r="G6990" t="s">
        <v>48</v>
      </c>
      <c r="H6990" t="s">
        <v>89</v>
      </c>
      <c r="I6990" t="s">
        <v>28</v>
      </c>
      <c r="J6990" t="s">
        <v>76</v>
      </c>
      <c r="K6990" t="s">
        <v>172</v>
      </c>
      <c r="L6990" t="s">
        <v>192</v>
      </c>
      <c r="M6990" t="s">
        <v>121</v>
      </c>
      <c r="N6990" s="2">
        <v>40826</v>
      </c>
      <c r="O6990" s="2">
        <v>40830</v>
      </c>
      <c r="P6990">
        <v>22</v>
      </c>
      <c r="Q6990" s="1">
        <v>0.04</v>
      </c>
      <c r="R6990">
        <v>60.22</v>
      </c>
      <c r="S6990">
        <v>3.5</v>
      </c>
      <c r="T6990">
        <f t="shared" si="109"/>
        <v>1324.84</v>
      </c>
    </row>
    <row r="6991" spans="1:20" x14ac:dyDescent="0.3">
      <c r="A6991">
        <v>6990</v>
      </c>
      <c r="B6991">
        <v>89582</v>
      </c>
      <c r="C6991" t="s">
        <v>333</v>
      </c>
      <c r="D6991" t="s">
        <v>38</v>
      </c>
      <c r="E6991" t="s">
        <v>21</v>
      </c>
      <c r="F6991" t="s">
        <v>47</v>
      </c>
      <c r="G6991" t="s">
        <v>48</v>
      </c>
      <c r="H6991" t="s">
        <v>24</v>
      </c>
      <c r="I6991" t="s">
        <v>28</v>
      </c>
      <c r="J6991" t="s">
        <v>76</v>
      </c>
      <c r="K6991" t="s">
        <v>1114</v>
      </c>
      <c r="L6991" t="s">
        <v>192</v>
      </c>
      <c r="M6991" t="s">
        <v>134</v>
      </c>
      <c r="N6991" s="2">
        <v>41311</v>
      </c>
      <c r="O6991" s="2">
        <v>41313</v>
      </c>
      <c r="P6991">
        <v>4</v>
      </c>
      <c r="Q6991" s="1">
        <v>7.0000000000000007E-2</v>
      </c>
      <c r="R6991">
        <v>85.99</v>
      </c>
      <c r="S6991">
        <v>2.5</v>
      </c>
      <c r="T6991">
        <f t="shared" si="109"/>
        <v>343.96</v>
      </c>
    </row>
    <row r="6992" spans="1:20" x14ac:dyDescent="0.3">
      <c r="A6992">
        <v>6991</v>
      </c>
      <c r="B6992">
        <v>89890</v>
      </c>
      <c r="C6992" t="s">
        <v>230</v>
      </c>
      <c r="D6992" t="s">
        <v>38</v>
      </c>
      <c r="E6992" t="s">
        <v>39</v>
      </c>
      <c r="F6992" t="s">
        <v>47</v>
      </c>
      <c r="G6992" t="s">
        <v>93</v>
      </c>
      <c r="H6992" t="s">
        <v>61</v>
      </c>
      <c r="I6992" t="s">
        <v>28</v>
      </c>
      <c r="J6992" t="s">
        <v>76</v>
      </c>
      <c r="K6992" t="s">
        <v>165</v>
      </c>
      <c r="L6992" t="s">
        <v>192</v>
      </c>
      <c r="M6992" t="s">
        <v>117</v>
      </c>
      <c r="N6992" s="2">
        <v>41498</v>
      </c>
      <c r="O6992" s="2">
        <v>41498</v>
      </c>
      <c r="P6992">
        <v>4</v>
      </c>
      <c r="Q6992" s="1">
        <v>7.0000000000000007E-2</v>
      </c>
      <c r="R6992">
        <v>4.24</v>
      </c>
      <c r="S6992">
        <v>5.41</v>
      </c>
      <c r="T6992">
        <f t="shared" si="109"/>
        <v>16.96</v>
      </c>
    </row>
    <row r="6993" spans="1:20" x14ac:dyDescent="0.3">
      <c r="A6993">
        <v>6992</v>
      </c>
      <c r="B6993">
        <v>91327</v>
      </c>
      <c r="C6993" t="s">
        <v>615</v>
      </c>
      <c r="D6993" t="s">
        <v>578</v>
      </c>
      <c r="E6993" t="s">
        <v>187</v>
      </c>
      <c r="F6993" t="s">
        <v>47</v>
      </c>
      <c r="G6993" t="s">
        <v>48</v>
      </c>
      <c r="H6993" t="s">
        <v>219</v>
      </c>
      <c r="I6993" t="s">
        <v>28</v>
      </c>
      <c r="J6993" t="s">
        <v>76</v>
      </c>
      <c r="K6993" t="s">
        <v>71</v>
      </c>
      <c r="L6993" t="s">
        <v>283</v>
      </c>
      <c r="M6993" t="s">
        <v>117</v>
      </c>
      <c r="N6993" s="2">
        <v>41529</v>
      </c>
      <c r="O6993" s="2">
        <v>41536</v>
      </c>
      <c r="P6993">
        <v>18</v>
      </c>
      <c r="Q6993" s="1">
        <v>0.02</v>
      </c>
      <c r="R6993">
        <v>200.98</v>
      </c>
      <c r="S6993">
        <v>23.76</v>
      </c>
      <c r="T6993">
        <f t="shared" si="109"/>
        <v>3617.64</v>
      </c>
    </row>
    <row r="6994" spans="1:20" x14ac:dyDescent="0.3">
      <c r="A6994">
        <v>6993</v>
      </c>
      <c r="B6994">
        <v>86345</v>
      </c>
      <c r="C6994" t="s">
        <v>1307</v>
      </c>
      <c r="D6994" t="s">
        <v>20</v>
      </c>
      <c r="E6994" t="s">
        <v>39</v>
      </c>
      <c r="F6994" t="s">
        <v>40</v>
      </c>
      <c r="G6994" t="s">
        <v>48</v>
      </c>
      <c r="H6994" t="s">
        <v>49</v>
      </c>
      <c r="I6994" t="s">
        <v>28</v>
      </c>
      <c r="J6994" t="s">
        <v>76</v>
      </c>
      <c r="K6994" t="s">
        <v>119</v>
      </c>
      <c r="L6994" t="s">
        <v>192</v>
      </c>
      <c r="M6994" t="s">
        <v>175</v>
      </c>
      <c r="N6994" s="2">
        <v>41539</v>
      </c>
      <c r="O6994" s="2">
        <v>41546</v>
      </c>
      <c r="P6994">
        <v>17</v>
      </c>
      <c r="Q6994" s="1">
        <v>0.04</v>
      </c>
      <c r="R6994">
        <v>8.69</v>
      </c>
      <c r="S6994">
        <v>2.99</v>
      </c>
      <c r="T6994">
        <f t="shared" si="109"/>
        <v>147.72999999999999</v>
      </c>
    </row>
    <row r="6995" spans="1:20" x14ac:dyDescent="0.3">
      <c r="A6995">
        <v>6994</v>
      </c>
      <c r="B6995">
        <v>88336</v>
      </c>
      <c r="C6995" t="s">
        <v>439</v>
      </c>
      <c r="D6995" t="s">
        <v>578</v>
      </c>
      <c r="E6995" t="s">
        <v>187</v>
      </c>
      <c r="F6995" t="s">
        <v>47</v>
      </c>
      <c r="G6995" t="s">
        <v>23</v>
      </c>
      <c r="H6995" t="s">
        <v>225</v>
      </c>
      <c r="I6995" t="s">
        <v>28</v>
      </c>
      <c r="J6995" t="s">
        <v>76</v>
      </c>
      <c r="K6995" t="s">
        <v>170</v>
      </c>
      <c r="L6995" t="s">
        <v>330</v>
      </c>
      <c r="M6995" t="s">
        <v>156</v>
      </c>
      <c r="N6995" s="2">
        <v>41285</v>
      </c>
      <c r="O6995" s="2">
        <v>41287</v>
      </c>
      <c r="P6995">
        <v>3</v>
      </c>
      <c r="Q6995" s="1">
        <v>0</v>
      </c>
      <c r="R6995">
        <v>146.34</v>
      </c>
      <c r="S6995">
        <v>43.75</v>
      </c>
      <c r="T6995">
        <f t="shared" si="109"/>
        <v>439.02</v>
      </c>
    </row>
    <row r="6996" spans="1:20" x14ac:dyDescent="0.3">
      <c r="A6996">
        <v>6995</v>
      </c>
      <c r="B6996">
        <v>87578</v>
      </c>
      <c r="C6996" t="s">
        <v>346</v>
      </c>
      <c r="D6996" t="s">
        <v>20</v>
      </c>
      <c r="E6996" t="s">
        <v>39</v>
      </c>
      <c r="F6996" t="s">
        <v>40</v>
      </c>
      <c r="G6996" t="s">
        <v>93</v>
      </c>
      <c r="H6996" t="s">
        <v>54</v>
      </c>
      <c r="I6996" t="s">
        <v>28</v>
      </c>
      <c r="J6996" t="s">
        <v>76</v>
      </c>
      <c r="K6996" t="s">
        <v>163</v>
      </c>
      <c r="L6996" t="s">
        <v>44</v>
      </c>
      <c r="M6996" t="s">
        <v>59</v>
      </c>
      <c r="N6996" s="2">
        <v>41500</v>
      </c>
      <c r="O6996" s="2">
        <v>41502</v>
      </c>
      <c r="P6996">
        <v>5</v>
      </c>
      <c r="Q6996" s="1">
        <v>0.05</v>
      </c>
      <c r="R6996">
        <v>5.58</v>
      </c>
      <c r="S6996">
        <v>0.7</v>
      </c>
      <c r="T6996">
        <f t="shared" si="109"/>
        <v>27.9</v>
      </c>
    </row>
    <row r="6997" spans="1:20" x14ac:dyDescent="0.3">
      <c r="A6997">
        <v>6996</v>
      </c>
      <c r="B6997">
        <v>88022</v>
      </c>
      <c r="C6997" t="s">
        <v>1127</v>
      </c>
      <c r="D6997" t="s">
        <v>20</v>
      </c>
      <c r="E6997" t="s">
        <v>21</v>
      </c>
      <c r="F6997" t="s">
        <v>40</v>
      </c>
      <c r="G6997" t="s">
        <v>93</v>
      </c>
      <c r="H6997" t="s">
        <v>206</v>
      </c>
      <c r="I6997" t="s">
        <v>28</v>
      </c>
      <c r="J6997" t="s">
        <v>76</v>
      </c>
      <c r="K6997" t="s">
        <v>1147</v>
      </c>
      <c r="L6997" t="s">
        <v>26</v>
      </c>
      <c r="M6997" t="s">
        <v>59</v>
      </c>
      <c r="N6997" s="2">
        <v>41358</v>
      </c>
      <c r="O6997" s="2">
        <v>41360</v>
      </c>
      <c r="P6997">
        <v>1</v>
      </c>
      <c r="Q6997" s="1">
        <v>0.04</v>
      </c>
      <c r="R6997">
        <v>4.9800000000000004</v>
      </c>
      <c r="S6997">
        <v>4.32</v>
      </c>
      <c r="T6997">
        <f t="shared" si="109"/>
        <v>4.9800000000000004</v>
      </c>
    </row>
    <row r="6998" spans="1:20" x14ac:dyDescent="0.3">
      <c r="A6998">
        <v>6997</v>
      </c>
      <c r="B6998">
        <v>88204</v>
      </c>
      <c r="C6998" t="s">
        <v>2526</v>
      </c>
      <c r="D6998" t="s">
        <v>578</v>
      </c>
      <c r="E6998" t="s">
        <v>187</v>
      </c>
      <c r="F6998" t="s">
        <v>47</v>
      </c>
      <c r="G6998" t="s">
        <v>93</v>
      </c>
      <c r="H6998" t="s">
        <v>219</v>
      </c>
      <c r="I6998" t="s">
        <v>28</v>
      </c>
      <c r="J6998" t="s">
        <v>76</v>
      </c>
      <c r="K6998" t="s">
        <v>98</v>
      </c>
      <c r="L6998" t="s">
        <v>330</v>
      </c>
      <c r="M6998" t="s">
        <v>160</v>
      </c>
      <c r="N6998" s="2">
        <v>40274</v>
      </c>
      <c r="O6998" s="2">
        <v>40275</v>
      </c>
      <c r="P6998">
        <v>8</v>
      </c>
      <c r="Q6998" s="1">
        <v>0.04</v>
      </c>
      <c r="R6998">
        <v>300.98</v>
      </c>
      <c r="S6998">
        <v>54.92</v>
      </c>
      <c r="T6998">
        <f t="shared" si="109"/>
        <v>2407.84</v>
      </c>
    </row>
    <row r="6999" spans="1:20" x14ac:dyDescent="0.3">
      <c r="A6999">
        <v>6998</v>
      </c>
      <c r="B6999">
        <v>89823</v>
      </c>
      <c r="C6999" t="s">
        <v>2219</v>
      </c>
      <c r="D6999" t="s">
        <v>578</v>
      </c>
      <c r="E6999" t="s">
        <v>187</v>
      </c>
      <c r="F6999" t="s">
        <v>31</v>
      </c>
      <c r="G6999" t="s">
        <v>32</v>
      </c>
      <c r="H6999" t="s">
        <v>217</v>
      </c>
      <c r="I6999" t="s">
        <v>28</v>
      </c>
      <c r="J6999" t="s">
        <v>76</v>
      </c>
      <c r="K6999" t="s">
        <v>43</v>
      </c>
      <c r="L6999" t="s">
        <v>283</v>
      </c>
      <c r="M6999" t="s">
        <v>35</v>
      </c>
      <c r="N6999" s="2">
        <v>41034</v>
      </c>
      <c r="O6999" s="2">
        <v>41036</v>
      </c>
      <c r="P6999">
        <v>2</v>
      </c>
      <c r="Q6999" s="1">
        <v>0.01</v>
      </c>
      <c r="R6999">
        <v>349.45</v>
      </c>
      <c r="S6999">
        <v>60</v>
      </c>
      <c r="T6999">
        <f t="shared" si="109"/>
        <v>698.9</v>
      </c>
    </row>
    <row r="7000" spans="1:20" x14ac:dyDescent="0.3">
      <c r="A7000">
        <v>6999</v>
      </c>
      <c r="B7000">
        <v>91042</v>
      </c>
      <c r="C7000" t="s">
        <v>298</v>
      </c>
      <c r="D7000" t="s">
        <v>20</v>
      </c>
      <c r="E7000" t="s">
        <v>21</v>
      </c>
      <c r="F7000" t="s">
        <v>40</v>
      </c>
      <c r="G7000" t="s">
        <v>41</v>
      </c>
      <c r="H7000" t="s">
        <v>203</v>
      </c>
      <c r="I7000" t="s">
        <v>28</v>
      </c>
      <c r="J7000" t="s">
        <v>76</v>
      </c>
      <c r="K7000" t="s">
        <v>1243</v>
      </c>
      <c r="L7000" t="s">
        <v>26</v>
      </c>
      <c r="M7000" t="s">
        <v>59</v>
      </c>
      <c r="N7000" s="2">
        <v>40307</v>
      </c>
      <c r="O7000" s="2">
        <v>40307</v>
      </c>
      <c r="P7000">
        <v>15</v>
      </c>
      <c r="Q7000" s="1">
        <v>0.05</v>
      </c>
      <c r="R7000">
        <v>6.48</v>
      </c>
      <c r="S7000">
        <v>2.74</v>
      </c>
      <c r="T7000">
        <f t="shared" si="109"/>
        <v>97.2</v>
      </c>
    </row>
    <row r="7001" spans="1:20" x14ac:dyDescent="0.3">
      <c r="A7001">
        <v>7000</v>
      </c>
      <c r="B7001">
        <v>91042</v>
      </c>
      <c r="C7001" t="s">
        <v>298</v>
      </c>
      <c r="D7001" t="s">
        <v>20</v>
      </c>
      <c r="E7001" t="s">
        <v>39</v>
      </c>
      <c r="F7001" t="s">
        <v>40</v>
      </c>
      <c r="G7001" t="s">
        <v>41</v>
      </c>
      <c r="H7001" t="s">
        <v>94</v>
      </c>
      <c r="I7001" t="s">
        <v>28</v>
      </c>
      <c r="J7001" t="s">
        <v>76</v>
      </c>
      <c r="K7001" t="s">
        <v>133</v>
      </c>
      <c r="L7001" t="s">
        <v>192</v>
      </c>
      <c r="M7001" t="s">
        <v>59</v>
      </c>
      <c r="N7001" s="2">
        <v>40307</v>
      </c>
      <c r="O7001" s="2">
        <v>40308</v>
      </c>
      <c r="P7001">
        <v>7</v>
      </c>
      <c r="Q7001" s="1">
        <v>0.09</v>
      </c>
      <c r="R7001">
        <v>12.53</v>
      </c>
      <c r="S7001">
        <v>0.5</v>
      </c>
      <c r="T7001">
        <f t="shared" si="109"/>
        <v>87.71</v>
      </c>
    </row>
    <row r="7002" spans="1:20" x14ac:dyDescent="0.3">
      <c r="A7002">
        <v>7001</v>
      </c>
      <c r="B7002">
        <v>91048</v>
      </c>
      <c r="C7002" t="s">
        <v>298</v>
      </c>
      <c r="D7002" t="s">
        <v>20</v>
      </c>
      <c r="E7002" t="s">
        <v>39</v>
      </c>
      <c r="F7002" t="s">
        <v>40</v>
      </c>
      <c r="G7002" t="s">
        <v>41</v>
      </c>
      <c r="H7002" t="s">
        <v>61</v>
      </c>
      <c r="I7002" t="s">
        <v>28</v>
      </c>
      <c r="J7002" t="s">
        <v>76</v>
      </c>
      <c r="K7002" t="s">
        <v>68</v>
      </c>
      <c r="L7002" t="s">
        <v>192</v>
      </c>
      <c r="M7002" t="s">
        <v>59</v>
      </c>
      <c r="N7002" s="2">
        <v>41403</v>
      </c>
      <c r="O7002" s="2">
        <v>41404</v>
      </c>
      <c r="P7002">
        <v>14</v>
      </c>
      <c r="Q7002" s="1">
        <v>0.06</v>
      </c>
      <c r="R7002">
        <v>6.68</v>
      </c>
      <c r="S7002">
        <v>5.41</v>
      </c>
      <c r="T7002">
        <f t="shared" si="109"/>
        <v>93.52</v>
      </c>
    </row>
    <row r="7003" spans="1:20" x14ac:dyDescent="0.3">
      <c r="A7003">
        <v>7002</v>
      </c>
      <c r="B7003">
        <v>91042</v>
      </c>
      <c r="C7003" t="s">
        <v>298</v>
      </c>
      <c r="D7003" t="s">
        <v>38</v>
      </c>
      <c r="E7003" t="s">
        <v>21</v>
      </c>
      <c r="F7003" t="s">
        <v>40</v>
      </c>
      <c r="G7003" t="s">
        <v>41</v>
      </c>
      <c r="H7003" t="s">
        <v>33</v>
      </c>
      <c r="I7003" t="s">
        <v>28</v>
      </c>
      <c r="J7003" t="s">
        <v>76</v>
      </c>
      <c r="K7003" t="s">
        <v>1447</v>
      </c>
      <c r="L7003" t="s">
        <v>192</v>
      </c>
      <c r="M7003" t="s">
        <v>99</v>
      </c>
      <c r="N7003" s="2">
        <v>40307</v>
      </c>
      <c r="O7003" s="2">
        <v>40309</v>
      </c>
      <c r="P7003">
        <v>8</v>
      </c>
      <c r="Q7003" s="1">
        <v>0.08</v>
      </c>
      <c r="R7003">
        <v>65.989999999999995</v>
      </c>
      <c r="S7003">
        <v>8.99</v>
      </c>
      <c r="T7003">
        <f t="shared" si="109"/>
        <v>527.91999999999996</v>
      </c>
    </row>
    <row r="7004" spans="1:20" x14ac:dyDescent="0.3">
      <c r="A7004">
        <v>7003</v>
      </c>
      <c r="B7004">
        <v>87769</v>
      </c>
      <c r="C7004" t="s">
        <v>2036</v>
      </c>
      <c r="D7004" t="s">
        <v>20</v>
      </c>
      <c r="E7004" t="s">
        <v>39</v>
      </c>
      <c r="F7004" t="s">
        <v>22</v>
      </c>
      <c r="G7004" t="s">
        <v>48</v>
      </c>
      <c r="H7004" t="s">
        <v>49</v>
      </c>
      <c r="I7004" t="s">
        <v>28</v>
      </c>
      <c r="J7004" t="s">
        <v>76</v>
      </c>
      <c r="K7004" t="s">
        <v>68</v>
      </c>
      <c r="L7004" t="s">
        <v>192</v>
      </c>
      <c r="M7004" t="s">
        <v>227</v>
      </c>
      <c r="N7004" s="2">
        <v>41185</v>
      </c>
      <c r="O7004" s="2">
        <v>41187</v>
      </c>
      <c r="P7004">
        <v>24</v>
      </c>
      <c r="Q7004" s="1">
        <v>0.03</v>
      </c>
      <c r="R7004">
        <v>19.98</v>
      </c>
      <c r="S7004">
        <v>5.97</v>
      </c>
      <c r="T7004">
        <f t="shared" si="109"/>
        <v>479.52</v>
      </c>
    </row>
    <row r="7005" spans="1:20" x14ac:dyDescent="0.3">
      <c r="A7005">
        <v>7004</v>
      </c>
      <c r="B7005">
        <v>86329</v>
      </c>
      <c r="C7005" t="s">
        <v>1294</v>
      </c>
      <c r="D7005" t="s">
        <v>20</v>
      </c>
      <c r="E7005" t="s">
        <v>39</v>
      </c>
      <c r="F7005" t="s">
        <v>40</v>
      </c>
      <c r="G7005" t="s">
        <v>93</v>
      </c>
      <c r="H7005" t="s">
        <v>54</v>
      </c>
      <c r="I7005" t="s">
        <v>28</v>
      </c>
      <c r="J7005" t="s">
        <v>76</v>
      </c>
      <c r="K7005" t="s">
        <v>113</v>
      </c>
      <c r="L7005" t="s">
        <v>192</v>
      </c>
      <c r="M7005" t="s">
        <v>638</v>
      </c>
      <c r="N7005" s="2">
        <v>41440</v>
      </c>
      <c r="O7005" s="2">
        <v>41440</v>
      </c>
      <c r="P7005">
        <v>11</v>
      </c>
      <c r="Q7005" s="1">
        <v>0.08</v>
      </c>
      <c r="R7005">
        <v>5.28</v>
      </c>
      <c r="S7005">
        <v>2.99</v>
      </c>
      <c r="T7005">
        <f t="shared" si="109"/>
        <v>58.080000000000005</v>
      </c>
    </row>
    <row r="7006" spans="1:20" x14ac:dyDescent="0.3">
      <c r="A7006">
        <v>7005</v>
      </c>
      <c r="B7006">
        <v>86530</v>
      </c>
      <c r="C7006" t="s">
        <v>493</v>
      </c>
      <c r="D7006" t="s">
        <v>20</v>
      </c>
      <c r="E7006" t="s">
        <v>39</v>
      </c>
      <c r="F7006" t="s">
        <v>22</v>
      </c>
      <c r="G7006" t="s">
        <v>48</v>
      </c>
      <c r="H7006" t="s">
        <v>49</v>
      </c>
      <c r="I7006" t="s">
        <v>28</v>
      </c>
      <c r="J7006" t="s">
        <v>76</v>
      </c>
      <c r="K7006" t="s">
        <v>189</v>
      </c>
      <c r="L7006" t="s">
        <v>192</v>
      </c>
      <c r="M7006" t="s">
        <v>246</v>
      </c>
      <c r="N7006" s="2">
        <v>40814</v>
      </c>
      <c r="O7006" s="2">
        <v>40818</v>
      </c>
      <c r="P7006">
        <v>20</v>
      </c>
      <c r="Q7006" s="1">
        <v>0.02</v>
      </c>
      <c r="R7006">
        <v>420.98</v>
      </c>
      <c r="S7006">
        <v>19.989999999999998</v>
      </c>
      <c r="T7006">
        <f t="shared" si="109"/>
        <v>8419.6</v>
      </c>
    </row>
    <row r="7007" spans="1:20" x14ac:dyDescent="0.3">
      <c r="A7007">
        <v>7006</v>
      </c>
      <c r="B7007">
        <v>86530</v>
      </c>
      <c r="C7007" t="s">
        <v>493</v>
      </c>
      <c r="D7007" t="s">
        <v>20</v>
      </c>
      <c r="E7007" t="s">
        <v>39</v>
      </c>
      <c r="F7007" t="s">
        <v>22</v>
      </c>
      <c r="G7007" t="s">
        <v>48</v>
      </c>
      <c r="H7007" t="s">
        <v>49</v>
      </c>
      <c r="I7007" t="s">
        <v>28</v>
      </c>
      <c r="J7007" t="s">
        <v>76</v>
      </c>
      <c r="K7007" t="s">
        <v>163</v>
      </c>
      <c r="L7007" t="s">
        <v>192</v>
      </c>
      <c r="M7007" t="s">
        <v>86</v>
      </c>
      <c r="N7007" s="2">
        <v>40814</v>
      </c>
      <c r="O7007" s="2">
        <v>40818</v>
      </c>
      <c r="P7007">
        <v>22</v>
      </c>
      <c r="Q7007" s="1">
        <v>0.04</v>
      </c>
      <c r="R7007">
        <v>16.739999999999998</v>
      </c>
      <c r="S7007">
        <v>7.04</v>
      </c>
      <c r="T7007">
        <f t="shared" si="109"/>
        <v>368.28</v>
      </c>
    </row>
    <row r="7008" spans="1:20" x14ac:dyDescent="0.3">
      <c r="A7008">
        <v>7007</v>
      </c>
      <c r="B7008">
        <v>87034</v>
      </c>
      <c r="C7008" t="s">
        <v>2247</v>
      </c>
      <c r="D7008" t="s">
        <v>20</v>
      </c>
      <c r="E7008" t="s">
        <v>187</v>
      </c>
      <c r="F7008" t="s">
        <v>47</v>
      </c>
      <c r="G7008" t="s">
        <v>48</v>
      </c>
      <c r="H7008" t="s">
        <v>219</v>
      </c>
      <c r="I7008" t="s">
        <v>28</v>
      </c>
      <c r="J7008" t="s">
        <v>76</v>
      </c>
      <c r="K7008" t="s">
        <v>113</v>
      </c>
      <c r="L7008" t="s">
        <v>192</v>
      </c>
      <c r="M7008" t="s">
        <v>51</v>
      </c>
      <c r="N7008" s="2">
        <v>40687</v>
      </c>
      <c r="O7008" s="2">
        <v>40696</v>
      </c>
      <c r="P7008">
        <v>18</v>
      </c>
      <c r="Q7008" s="1">
        <v>0</v>
      </c>
      <c r="R7008">
        <v>46.94</v>
      </c>
      <c r="S7008">
        <v>6.77</v>
      </c>
      <c r="T7008">
        <f t="shared" si="109"/>
        <v>844.92</v>
      </c>
    </row>
    <row r="7009" spans="1:20" x14ac:dyDescent="0.3">
      <c r="A7009">
        <v>7008</v>
      </c>
      <c r="B7009">
        <v>87034</v>
      </c>
      <c r="C7009" t="s">
        <v>2247</v>
      </c>
      <c r="D7009" t="s">
        <v>20</v>
      </c>
      <c r="E7009" t="s">
        <v>39</v>
      </c>
      <c r="F7009" t="s">
        <v>47</v>
      </c>
      <c r="G7009" t="s">
        <v>48</v>
      </c>
      <c r="H7009" t="s">
        <v>54</v>
      </c>
      <c r="I7009" t="s">
        <v>28</v>
      </c>
      <c r="J7009" t="s">
        <v>76</v>
      </c>
      <c r="K7009" t="s">
        <v>62</v>
      </c>
      <c r="L7009" t="s">
        <v>192</v>
      </c>
      <c r="M7009" t="s">
        <v>117</v>
      </c>
      <c r="N7009" s="2">
        <v>40687</v>
      </c>
      <c r="O7009" s="2">
        <v>40691</v>
      </c>
      <c r="P7009">
        <v>3</v>
      </c>
      <c r="Q7009" s="1">
        <v>0.09</v>
      </c>
      <c r="R7009">
        <v>161.55000000000001</v>
      </c>
      <c r="S7009">
        <v>19.989999999999998</v>
      </c>
      <c r="T7009">
        <f t="shared" si="109"/>
        <v>484.65000000000003</v>
      </c>
    </row>
    <row r="7010" spans="1:20" x14ac:dyDescent="0.3">
      <c r="A7010">
        <v>7009</v>
      </c>
      <c r="B7010">
        <v>88625</v>
      </c>
      <c r="C7010" t="s">
        <v>1460</v>
      </c>
      <c r="D7010" t="s">
        <v>20</v>
      </c>
      <c r="E7010" t="s">
        <v>39</v>
      </c>
      <c r="F7010" t="s">
        <v>31</v>
      </c>
      <c r="G7010" t="s">
        <v>93</v>
      </c>
      <c r="H7010" t="s">
        <v>61</v>
      </c>
      <c r="I7010" t="s">
        <v>28</v>
      </c>
      <c r="J7010" t="s">
        <v>64</v>
      </c>
      <c r="K7010" t="s">
        <v>154</v>
      </c>
      <c r="L7010" t="s">
        <v>192</v>
      </c>
      <c r="M7010" t="s">
        <v>35</v>
      </c>
      <c r="N7010" s="2">
        <v>41263</v>
      </c>
      <c r="O7010" s="2">
        <v>41265</v>
      </c>
      <c r="P7010">
        <v>21</v>
      </c>
      <c r="Q7010" s="1">
        <v>0.08</v>
      </c>
      <c r="R7010">
        <v>5.98</v>
      </c>
      <c r="S7010">
        <v>7.5</v>
      </c>
      <c r="T7010">
        <f t="shared" si="109"/>
        <v>125.58000000000001</v>
      </c>
    </row>
    <row r="7011" spans="1:20" x14ac:dyDescent="0.3">
      <c r="A7011">
        <v>7010</v>
      </c>
      <c r="B7011">
        <v>88625</v>
      </c>
      <c r="C7011" t="s">
        <v>1460</v>
      </c>
      <c r="D7011" t="s">
        <v>20</v>
      </c>
      <c r="E7011" t="s">
        <v>39</v>
      </c>
      <c r="F7011" t="s">
        <v>31</v>
      </c>
      <c r="G7011" t="s">
        <v>93</v>
      </c>
      <c r="H7011" t="s">
        <v>54</v>
      </c>
      <c r="I7011" t="s">
        <v>28</v>
      </c>
      <c r="J7011" t="s">
        <v>64</v>
      </c>
      <c r="K7011" t="s">
        <v>129</v>
      </c>
      <c r="L7011" t="s">
        <v>192</v>
      </c>
      <c r="M7011" t="s">
        <v>35</v>
      </c>
      <c r="N7011" s="2">
        <v>41263</v>
      </c>
      <c r="O7011" s="2">
        <v>41264</v>
      </c>
      <c r="P7011">
        <v>21</v>
      </c>
      <c r="Q7011" s="1">
        <v>0.03</v>
      </c>
      <c r="R7011">
        <v>6.48</v>
      </c>
      <c r="S7011">
        <v>8.73</v>
      </c>
      <c r="T7011">
        <f t="shared" si="109"/>
        <v>136.08000000000001</v>
      </c>
    </row>
    <row r="7012" spans="1:20" x14ac:dyDescent="0.3">
      <c r="A7012">
        <v>7011</v>
      </c>
      <c r="B7012">
        <v>90186</v>
      </c>
      <c r="C7012" t="s">
        <v>1678</v>
      </c>
      <c r="D7012" t="s">
        <v>20</v>
      </c>
      <c r="E7012" t="s">
        <v>39</v>
      </c>
      <c r="F7012" t="s">
        <v>22</v>
      </c>
      <c r="G7012" t="s">
        <v>41</v>
      </c>
      <c r="H7012" t="s">
        <v>61</v>
      </c>
      <c r="I7012" t="s">
        <v>28</v>
      </c>
      <c r="J7012" t="s">
        <v>64</v>
      </c>
      <c r="K7012" t="s">
        <v>119</v>
      </c>
      <c r="L7012" t="s">
        <v>192</v>
      </c>
      <c r="M7012" t="s">
        <v>331</v>
      </c>
      <c r="N7012" s="2">
        <v>40272</v>
      </c>
      <c r="O7012" s="2">
        <v>40274</v>
      </c>
      <c r="P7012">
        <v>8</v>
      </c>
      <c r="Q7012" s="1">
        <v>0.01</v>
      </c>
      <c r="R7012">
        <v>59.76</v>
      </c>
      <c r="S7012">
        <v>9.7100000000000009</v>
      </c>
      <c r="T7012">
        <f t="shared" si="109"/>
        <v>478.08</v>
      </c>
    </row>
    <row r="7013" spans="1:20" x14ac:dyDescent="0.3">
      <c r="A7013">
        <v>7012</v>
      </c>
      <c r="B7013">
        <v>90047</v>
      </c>
      <c r="C7013" t="s">
        <v>1513</v>
      </c>
      <c r="D7013" t="s">
        <v>20</v>
      </c>
      <c r="E7013" t="s">
        <v>21</v>
      </c>
      <c r="F7013" t="s">
        <v>47</v>
      </c>
      <c r="G7013" t="s">
        <v>32</v>
      </c>
      <c r="H7013" t="s">
        <v>24</v>
      </c>
      <c r="I7013" t="s">
        <v>28</v>
      </c>
      <c r="J7013" t="s">
        <v>64</v>
      </c>
      <c r="K7013" t="s">
        <v>204</v>
      </c>
      <c r="L7013" t="s">
        <v>192</v>
      </c>
      <c r="M7013" t="s">
        <v>160</v>
      </c>
      <c r="N7013" s="2">
        <v>41630</v>
      </c>
      <c r="O7013" s="2">
        <v>41632</v>
      </c>
      <c r="P7013">
        <v>6</v>
      </c>
      <c r="Q7013" s="1">
        <v>0.02</v>
      </c>
      <c r="R7013">
        <v>65.989999999999995</v>
      </c>
      <c r="S7013">
        <v>5.31</v>
      </c>
      <c r="T7013">
        <f t="shared" si="109"/>
        <v>395.93999999999994</v>
      </c>
    </row>
    <row r="7014" spans="1:20" x14ac:dyDescent="0.3">
      <c r="A7014">
        <v>7013</v>
      </c>
      <c r="B7014">
        <v>87610</v>
      </c>
      <c r="C7014" t="s">
        <v>823</v>
      </c>
      <c r="D7014" t="s">
        <v>20</v>
      </c>
      <c r="E7014" t="s">
        <v>39</v>
      </c>
      <c r="F7014" t="s">
        <v>31</v>
      </c>
      <c r="G7014" t="s">
        <v>32</v>
      </c>
      <c r="H7014" t="s">
        <v>54</v>
      </c>
      <c r="I7014" t="s">
        <v>28</v>
      </c>
      <c r="J7014" t="s">
        <v>64</v>
      </c>
      <c r="K7014" t="s">
        <v>181</v>
      </c>
      <c r="L7014" t="s">
        <v>192</v>
      </c>
      <c r="M7014" t="s">
        <v>121</v>
      </c>
      <c r="N7014" s="2">
        <v>41554</v>
      </c>
      <c r="O7014" s="2">
        <v>41555</v>
      </c>
      <c r="P7014">
        <v>12</v>
      </c>
      <c r="Q7014" s="1">
        <v>0</v>
      </c>
      <c r="R7014">
        <v>48.92</v>
      </c>
      <c r="S7014">
        <v>4.5</v>
      </c>
      <c r="T7014">
        <f t="shared" si="109"/>
        <v>587.04</v>
      </c>
    </row>
    <row r="7015" spans="1:20" x14ac:dyDescent="0.3">
      <c r="A7015">
        <v>7014</v>
      </c>
      <c r="B7015">
        <v>87610</v>
      </c>
      <c r="C7015" t="s">
        <v>823</v>
      </c>
      <c r="D7015" t="s">
        <v>20</v>
      </c>
      <c r="E7015" t="s">
        <v>187</v>
      </c>
      <c r="F7015" t="s">
        <v>31</v>
      </c>
      <c r="G7015" t="s">
        <v>32</v>
      </c>
      <c r="H7015" t="s">
        <v>217</v>
      </c>
      <c r="I7015" t="s">
        <v>28</v>
      </c>
      <c r="J7015" t="s">
        <v>64</v>
      </c>
      <c r="K7015" t="s">
        <v>189</v>
      </c>
      <c r="L7015" t="s">
        <v>192</v>
      </c>
      <c r="M7015" t="s">
        <v>139</v>
      </c>
      <c r="N7015" s="2">
        <v>41554</v>
      </c>
      <c r="O7015" s="2">
        <v>41556</v>
      </c>
      <c r="P7015">
        <v>1</v>
      </c>
      <c r="Q7015" s="1">
        <v>7.0000000000000007E-2</v>
      </c>
      <c r="R7015">
        <v>7.38</v>
      </c>
      <c r="S7015">
        <v>5.21</v>
      </c>
      <c r="T7015">
        <f t="shared" si="109"/>
        <v>7.38</v>
      </c>
    </row>
    <row r="7016" spans="1:20" x14ac:dyDescent="0.3">
      <c r="A7016">
        <v>7015</v>
      </c>
      <c r="B7016">
        <v>87010</v>
      </c>
      <c r="C7016" t="s">
        <v>552</v>
      </c>
      <c r="D7016" t="s">
        <v>20</v>
      </c>
      <c r="E7016" t="s">
        <v>39</v>
      </c>
      <c r="F7016" t="s">
        <v>22</v>
      </c>
      <c r="G7016" t="s">
        <v>93</v>
      </c>
      <c r="H7016" t="s">
        <v>61</v>
      </c>
      <c r="I7016" t="s">
        <v>28</v>
      </c>
      <c r="J7016" t="s">
        <v>64</v>
      </c>
      <c r="K7016" t="s">
        <v>133</v>
      </c>
      <c r="L7016" t="s">
        <v>192</v>
      </c>
      <c r="M7016" t="s">
        <v>80</v>
      </c>
      <c r="N7016" s="2">
        <v>41031</v>
      </c>
      <c r="O7016" s="2">
        <v>41032</v>
      </c>
      <c r="P7016">
        <v>7</v>
      </c>
      <c r="Q7016" s="1">
        <v>0.04</v>
      </c>
      <c r="R7016">
        <v>12.28</v>
      </c>
      <c r="S7016">
        <v>6.13</v>
      </c>
      <c r="T7016">
        <f t="shared" si="109"/>
        <v>85.96</v>
      </c>
    </row>
    <row r="7017" spans="1:20" x14ac:dyDescent="0.3">
      <c r="A7017">
        <v>7016</v>
      </c>
      <c r="B7017">
        <v>90225</v>
      </c>
      <c r="C7017" t="s">
        <v>1726</v>
      </c>
      <c r="D7017" t="s">
        <v>578</v>
      </c>
      <c r="E7017" t="s">
        <v>187</v>
      </c>
      <c r="F7017" t="s">
        <v>31</v>
      </c>
      <c r="G7017" t="s">
        <v>32</v>
      </c>
      <c r="H7017" t="s">
        <v>217</v>
      </c>
      <c r="I7017" t="s">
        <v>28</v>
      </c>
      <c r="J7017" t="s">
        <v>64</v>
      </c>
      <c r="K7017" t="s">
        <v>231</v>
      </c>
      <c r="L7017" t="s">
        <v>283</v>
      </c>
      <c r="M7017" t="s">
        <v>255</v>
      </c>
      <c r="N7017" s="2">
        <v>41028</v>
      </c>
      <c r="O7017" s="2">
        <v>41029</v>
      </c>
      <c r="P7017">
        <v>3</v>
      </c>
      <c r="Q7017" s="1">
        <v>0.01</v>
      </c>
      <c r="R7017">
        <v>500.98</v>
      </c>
      <c r="S7017">
        <v>26</v>
      </c>
      <c r="T7017">
        <f t="shared" si="109"/>
        <v>1502.94</v>
      </c>
    </row>
    <row r="7018" spans="1:20" x14ac:dyDescent="0.3">
      <c r="A7018">
        <v>7017</v>
      </c>
      <c r="B7018">
        <v>90225</v>
      </c>
      <c r="C7018" t="s">
        <v>1726</v>
      </c>
      <c r="D7018" t="s">
        <v>20</v>
      </c>
      <c r="E7018" t="s">
        <v>39</v>
      </c>
      <c r="F7018" t="s">
        <v>31</v>
      </c>
      <c r="G7018" t="s">
        <v>32</v>
      </c>
      <c r="H7018" t="s">
        <v>42</v>
      </c>
      <c r="I7018" t="s">
        <v>28</v>
      </c>
      <c r="J7018" t="s">
        <v>64</v>
      </c>
      <c r="K7018" t="s">
        <v>145</v>
      </c>
      <c r="L7018" t="s">
        <v>26</v>
      </c>
      <c r="M7018" t="s">
        <v>131</v>
      </c>
      <c r="N7018" s="2">
        <v>41028</v>
      </c>
      <c r="O7018" s="2">
        <v>41029</v>
      </c>
      <c r="P7018">
        <v>6</v>
      </c>
      <c r="Q7018" s="1">
        <v>0.1</v>
      </c>
      <c r="R7018">
        <v>8.4499999999999993</v>
      </c>
      <c r="S7018">
        <v>7.77</v>
      </c>
      <c r="T7018">
        <f t="shared" si="109"/>
        <v>50.699999999999996</v>
      </c>
    </row>
    <row r="7019" spans="1:20" x14ac:dyDescent="0.3">
      <c r="A7019">
        <v>7018</v>
      </c>
      <c r="B7019">
        <v>90484</v>
      </c>
      <c r="C7019" t="s">
        <v>429</v>
      </c>
      <c r="D7019" t="s">
        <v>20</v>
      </c>
      <c r="E7019" t="s">
        <v>21</v>
      </c>
      <c r="F7019" t="s">
        <v>31</v>
      </c>
      <c r="G7019" t="s">
        <v>93</v>
      </c>
      <c r="H7019" t="s">
        <v>24</v>
      </c>
      <c r="I7019" t="s">
        <v>28</v>
      </c>
      <c r="J7019" t="s">
        <v>64</v>
      </c>
      <c r="K7019" t="s">
        <v>1114</v>
      </c>
      <c r="L7019" t="s">
        <v>192</v>
      </c>
      <c r="M7019" t="s">
        <v>63</v>
      </c>
      <c r="N7019" s="2">
        <v>41292</v>
      </c>
      <c r="O7019" s="2">
        <v>41294</v>
      </c>
      <c r="P7019">
        <v>12</v>
      </c>
      <c r="Q7019" s="1">
        <v>0.1</v>
      </c>
      <c r="R7019">
        <v>115.99</v>
      </c>
      <c r="S7019">
        <v>3</v>
      </c>
      <c r="T7019">
        <f t="shared" si="109"/>
        <v>1391.8799999999999</v>
      </c>
    </row>
    <row r="7020" spans="1:20" x14ac:dyDescent="0.3">
      <c r="A7020">
        <v>7019</v>
      </c>
      <c r="B7020">
        <v>90879</v>
      </c>
      <c r="C7020" t="s">
        <v>1124</v>
      </c>
      <c r="D7020" t="s">
        <v>20</v>
      </c>
      <c r="E7020" t="s">
        <v>39</v>
      </c>
      <c r="F7020" t="s">
        <v>31</v>
      </c>
      <c r="G7020" t="s">
        <v>23</v>
      </c>
      <c r="H7020" t="s">
        <v>42</v>
      </c>
      <c r="I7020" t="s">
        <v>28</v>
      </c>
      <c r="J7020" t="s">
        <v>64</v>
      </c>
      <c r="K7020" t="s">
        <v>154</v>
      </c>
      <c r="L7020" t="s">
        <v>192</v>
      </c>
      <c r="M7020" t="s">
        <v>63</v>
      </c>
      <c r="N7020" s="2">
        <v>41510</v>
      </c>
      <c r="O7020" s="2">
        <v>41511</v>
      </c>
      <c r="P7020">
        <v>16</v>
      </c>
      <c r="Q7020" s="1">
        <v>0.04</v>
      </c>
      <c r="R7020">
        <v>10.98</v>
      </c>
      <c r="S7020">
        <v>5.14</v>
      </c>
      <c r="T7020">
        <f t="shared" si="109"/>
        <v>175.68</v>
      </c>
    </row>
    <row r="7021" spans="1:20" x14ac:dyDescent="0.3">
      <c r="A7021">
        <v>7020</v>
      </c>
      <c r="B7021">
        <v>87930</v>
      </c>
      <c r="C7021" t="s">
        <v>566</v>
      </c>
      <c r="D7021" t="s">
        <v>20</v>
      </c>
      <c r="E7021" t="s">
        <v>21</v>
      </c>
      <c r="F7021" t="s">
        <v>31</v>
      </c>
      <c r="G7021" t="s">
        <v>23</v>
      </c>
      <c r="H7021" t="s">
        <v>24</v>
      </c>
      <c r="I7021" t="s">
        <v>28</v>
      </c>
      <c r="J7021" t="s">
        <v>64</v>
      </c>
      <c r="K7021" t="s">
        <v>409</v>
      </c>
      <c r="L7021" t="s">
        <v>192</v>
      </c>
      <c r="M7021" t="s">
        <v>131</v>
      </c>
      <c r="N7021" s="2">
        <v>41588</v>
      </c>
      <c r="O7021" s="2">
        <v>41590</v>
      </c>
      <c r="P7021">
        <v>11</v>
      </c>
      <c r="Q7021" s="1">
        <v>7.0000000000000007E-2</v>
      </c>
      <c r="R7021">
        <v>152.47999999999999</v>
      </c>
      <c r="S7021">
        <v>4</v>
      </c>
      <c r="T7021">
        <f t="shared" si="109"/>
        <v>1677.28</v>
      </c>
    </row>
    <row r="7022" spans="1:20" x14ac:dyDescent="0.3">
      <c r="A7022">
        <v>7021</v>
      </c>
      <c r="B7022">
        <v>87930</v>
      </c>
      <c r="C7022" t="s">
        <v>566</v>
      </c>
      <c r="D7022" t="s">
        <v>20</v>
      </c>
      <c r="E7022" t="s">
        <v>39</v>
      </c>
      <c r="F7022" t="s">
        <v>31</v>
      </c>
      <c r="G7022" t="s">
        <v>23</v>
      </c>
      <c r="H7022" t="s">
        <v>89</v>
      </c>
      <c r="I7022" t="s">
        <v>28</v>
      </c>
      <c r="J7022" t="s">
        <v>64</v>
      </c>
      <c r="K7022" t="s">
        <v>98</v>
      </c>
      <c r="L7022" t="s">
        <v>44</v>
      </c>
      <c r="M7022" t="s">
        <v>69</v>
      </c>
      <c r="N7022" s="2">
        <v>41588</v>
      </c>
      <c r="O7022" s="2">
        <v>41589</v>
      </c>
      <c r="P7022">
        <v>38</v>
      </c>
      <c r="Q7022" s="1">
        <v>0.05</v>
      </c>
      <c r="R7022">
        <v>15.04</v>
      </c>
      <c r="S7022">
        <v>1.97</v>
      </c>
      <c r="T7022">
        <f t="shared" si="109"/>
        <v>571.52</v>
      </c>
    </row>
    <row r="7023" spans="1:20" x14ac:dyDescent="0.3">
      <c r="A7023">
        <v>7022</v>
      </c>
      <c r="B7023">
        <v>89531</v>
      </c>
      <c r="C7023" t="s">
        <v>511</v>
      </c>
      <c r="D7023" t="s">
        <v>20</v>
      </c>
      <c r="E7023" t="s">
        <v>39</v>
      </c>
      <c r="F7023" t="s">
        <v>22</v>
      </c>
      <c r="G7023" t="s">
        <v>23</v>
      </c>
      <c r="H7023" t="s">
        <v>94</v>
      </c>
      <c r="I7023" t="s">
        <v>28</v>
      </c>
      <c r="J7023" t="s">
        <v>64</v>
      </c>
      <c r="K7023" t="s">
        <v>43</v>
      </c>
      <c r="L7023" t="s">
        <v>44</v>
      </c>
      <c r="M7023" t="s">
        <v>199</v>
      </c>
      <c r="N7023" s="2">
        <v>41195</v>
      </c>
      <c r="O7023" s="2">
        <v>41197</v>
      </c>
      <c r="P7023">
        <v>13</v>
      </c>
      <c r="Q7023" s="1">
        <v>0.1</v>
      </c>
      <c r="R7023">
        <v>10.14</v>
      </c>
      <c r="S7023">
        <v>2.27</v>
      </c>
      <c r="T7023">
        <f t="shared" si="109"/>
        <v>131.82</v>
      </c>
    </row>
    <row r="7024" spans="1:20" x14ac:dyDescent="0.3">
      <c r="A7024">
        <v>7023</v>
      </c>
      <c r="B7024">
        <v>87101</v>
      </c>
      <c r="C7024" t="s">
        <v>1129</v>
      </c>
      <c r="D7024" t="s">
        <v>20</v>
      </c>
      <c r="E7024" t="s">
        <v>39</v>
      </c>
      <c r="F7024" t="s">
        <v>22</v>
      </c>
      <c r="G7024" t="s">
        <v>48</v>
      </c>
      <c r="H7024" t="s">
        <v>61</v>
      </c>
      <c r="I7024" t="s">
        <v>28</v>
      </c>
      <c r="J7024" t="s">
        <v>64</v>
      </c>
      <c r="K7024" t="s">
        <v>95</v>
      </c>
      <c r="L7024" t="s">
        <v>192</v>
      </c>
      <c r="M7024" t="s">
        <v>499</v>
      </c>
      <c r="N7024" s="2">
        <v>41321</v>
      </c>
      <c r="O7024" s="2">
        <v>41328</v>
      </c>
      <c r="P7024">
        <v>7</v>
      </c>
      <c r="Q7024" s="1">
        <v>0.1</v>
      </c>
      <c r="R7024">
        <v>5.28</v>
      </c>
      <c r="S7024">
        <v>2.99</v>
      </c>
      <c r="T7024">
        <f t="shared" si="109"/>
        <v>36.96</v>
      </c>
    </row>
    <row r="7025" spans="1:20" x14ac:dyDescent="0.3">
      <c r="A7025">
        <v>7024</v>
      </c>
      <c r="B7025">
        <v>89420</v>
      </c>
      <c r="C7025" t="s">
        <v>341</v>
      </c>
      <c r="D7025" t="s">
        <v>38</v>
      </c>
      <c r="E7025" t="s">
        <v>39</v>
      </c>
      <c r="F7025" t="s">
        <v>40</v>
      </c>
      <c r="G7025" t="s">
        <v>93</v>
      </c>
      <c r="H7025" t="s">
        <v>94</v>
      </c>
      <c r="I7025" t="s">
        <v>28</v>
      </c>
      <c r="J7025" t="s">
        <v>64</v>
      </c>
      <c r="K7025" t="s">
        <v>170</v>
      </c>
      <c r="L7025" t="s">
        <v>192</v>
      </c>
      <c r="M7025" t="s">
        <v>108</v>
      </c>
      <c r="N7025" s="2">
        <v>40719</v>
      </c>
      <c r="O7025" s="2">
        <v>40721</v>
      </c>
      <c r="P7025">
        <v>3</v>
      </c>
      <c r="Q7025" s="1">
        <v>0.05</v>
      </c>
      <c r="R7025">
        <v>4.28</v>
      </c>
      <c r="S7025">
        <v>6.18</v>
      </c>
      <c r="T7025">
        <f t="shared" si="109"/>
        <v>12.84</v>
      </c>
    </row>
    <row r="7026" spans="1:20" x14ac:dyDescent="0.3">
      <c r="A7026">
        <v>7025</v>
      </c>
      <c r="B7026">
        <v>89090</v>
      </c>
      <c r="C7026" t="s">
        <v>395</v>
      </c>
      <c r="D7026" t="s">
        <v>20</v>
      </c>
      <c r="E7026" t="s">
        <v>39</v>
      </c>
      <c r="F7026" t="s">
        <v>22</v>
      </c>
      <c r="G7026" t="s">
        <v>32</v>
      </c>
      <c r="H7026" t="s">
        <v>54</v>
      </c>
      <c r="I7026" t="s">
        <v>28</v>
      </c>
      <c r="J7026" t="s">
        <v>64</v>
      </c>
      <c r="K7026" t="s">
        <v>145</v>
      </c>
      <c r="L7026" t="s">
        <v>44</v>
      </c>
      <c r="M7026" t="s">
        <v>294</v>
      </c>
      <c r="N7026" s="2">
        <v>41553</v>
      </c>
      <c r="O7026" s="2">
        <v>41555</v>
      </c>
      <c r="P7026">
        <v>26</v>
      </c>
      <c r="Q7026" s="1">
        <v>0.01</v>
      </c>
      <c r="R7026">
        <v>7.64</v>
      </c>
      <c r="S7026">
        <v>5.83</v>
      </c>
      <c r="T7026">
        <f t="shared" si="109"/>
        <v>198.64</v>
      </c>
    </row>
    <row r="7027" spans="1:20" x14ac:dyDescent="0.3">
      <c r="A7027">
        <v>7026</v>
      </c>
      <c r="B7027">
        <v>89254</v>
      </c>
      <c r="C7027" t="s">
        <v>1198</v>
      </c>
      <c r="D7027" t="s">
        <v>38</v>
      </c>
      <c r="E7027" t="s">
        <v>21</v>
      </c>
      <c r="F7027" t="s">
        <v>22</v>
      </c>
      <c r="G7027" t="s">
        <v>93</v>
      </c>
      <c r="H7027" t="s">
        <v>33</v>
      </c>
      <c r="I7027" t="s">
        <v>28</v>
      </c>
      <c r="J7027" t="s">
        <v>64</v>
      </c>
      <c r="K7027" t="s">
        <v>210</v>
      </c>
      <c r="L7027" t="s">
        <v>192</v>
      </c>
      <c r="M7027" t="s">
        <v>246</v>
      </c>
      <c r="N7027" s="2">
        <v>41081</v>
      </c>
      <c r="O7027" s="2">
        <v>41082</v>
      </c>
      <c r="P7027">
        <v>11</v>
      </c>
      <c r="Q7027" s="1">
        <v>0.05</v>
      </c>
      <c r="R7027">
        <v>29.99</v>
      </c>
      <c r="S7027">
        <v>5.5</v>
      </c>
      <c r="T7027">
        <f t="shared" si="109"/>
        <v>329.89</v>
      </c>
    </row>
    <row r="7028" spans="1:20" x14ac:dyDescent="0.3">
      <c r="A7028">
        <v>7027</v>
      </c>
      <c r="B7028">
        <v>89743</v>
      </c>
      <c r="C7028" t="s">
        <v>1095</v>
      </c>
      <c r="D7028" t="s">
        <v>38</v>
      </c>
      <c r="E7028" t="s">
        <v>39</v>
      </c>
      <c r="F7028" t="s">
        <v>31</v>
      </c>
      <c r="G7028" t="s">
        <v>41</v>
      </c>
      <c r="H7028" t="s">
        <v>54</v>
      </c>
      <c r="I7028" t="s">
        <v>28</v>
      </c>
      <c r="J7028" t="s">
        <v>64</v>
      </c>
      <c r="K7028" t="s">
        <v>231</v>
      </c>
      <c r="L7028" t="s">
        <v>44</v>
      </c>
      <c r="M7028" t="s">
        <v>66</v>
      </c>
      <c r="N7028" s="2">
        <v>40330</v>
      </c>
      <c r="O7028" s="2">
        <v>40331</v>
      </c>
      <c r="P7028">
        <v>2</v>
      </c>
      <c r="Q7028" s="1">
        <v>0.05</v>
      </c>
      <c r="R7028">
        <v>4.71</v>
      </c>
      <c r="S7028">
        <v>0.7</v>
      </c>
      <c r="T7028">
        <f t="shared" si="109"/>
        <v>9.42</v>
      </c>
    </row>
    <row r="7029" spans="1:20" x14ac:dyDescent="0.3">
      <c r="A7029">
        <v>7028</v>
      </c>
      <c r="B7029">
        <v>89743</v>
      </c>
      <c r="C7029" t="s">
        <v>1095</v>
      </c>
      <c r="D7029" t="s">
        <v>38</v>
      </c>
      <c r="E7029" t="s">
        <v>21</v>
      </c>
      <c r="F7029" t="s">
        <v>31</v>
      </c>
      <c r="G7029" t="s">
        <v>41</v>
      </c>
      <c r="H7029" t="s">
        <v>206</v>
      </c>
      <c r="I7029" t="s">
        <v>28</v>
      </c>
      <c r="J7029" t="s">
        <v>64</v>
      </c>
      <c r="K7029" t="s">
        <v>1147</v>
      </c>
      <c r="L7029" t="s">
        <v>26</v>
      </c>
      <c r="M7029" t="s">
        <v>214</v>
      </c>
      <c r="N7029" s="2">
        <v>40330</v>
      </c>
      <c r="O7029" s="2">
        <v>40331</v>
      </c>
      <c r="P7029">
        <v>3</v>
      </c>
      <c r="Q7029" s="1">
        <v>0.04</v>
      </c>
      <c r="R7029">
        <v>55.99</v>
      </c>
      <c r="S7029">
        <v>1.25</v>
      </c>
      <c r="T7029">
        <f t="shared" si="109"/>
        <v>167.97</v>
      </c>
    </row>
    <row r="7030" spans="1:20" x14ac:dyDescent="0.3">
      <c r="A7030">
        <v>7029</v>
      </c>
      <c r="B7030">
        <v>88908</v>
      </c>
      <c r="C7030" t="s">
        <v>693</v>
      </c>
      <c r="D7030" t="s">
        <v>20</v>
      </c>
      <c r="E7030" t="s">
        <v>39</v>
      </c>
      <c r="F7030" t="s">
        <v>22</v>
      </c>
      <c r="G7030" t="s">
        <v>32</v>
      </c>
      <c r="H7030" t="s">
        <v>49</v>
      </c>
      <c r="I7030" t="s">
        <v>28</v>
      </c>
      <c r="J7030" t="s">
        <v>64</v>
      </c>
      <c r="K7030" t="s">
        <v>181</v>
      </c>
      <c r="L7030" t="s">
        <v>192</v>
      </c>
      <c r="M7030" t="s">
        <v>326</v>
      </c>
      <c r="N7030" s="2">
        <v>40532</v>
      </c>
      <c r="O7030" s="2">
        <v>40534</v>
      </c>
      <c r="P7030">
        <v>6</v>
      </c>
      <c r="Q7030" s="1">
        <v>0.02</v>
      </c>
      <c r="R7030">
        <v>9.06</v>
      </c>
      <c r="S7030">
        <v>9.86</v>
      </c>
      <c r="T7030">
        <f t="shared" si="109"/>
        <v>54.36</v>
      </c>
    </row>
    <row r="7031" spans="1:20" x14ac:dyDescent="0.3">
      <c r="A7031">
        <v>7030</v>
      </c>
      <c r="B7031">
        <v>86201</v>
      </c>
      <c r="C7031" t="s">
        <v>164</v>
      </c>
      <c r="D7031" t="s">
        <v>20</v>
      </c>
      <c r="E7031" t="s">
        <v>39</v>
      </c>
      <c r="F7031" t="s">
        <v>47</v>
      </c>
      <c r="G7031" t="s">
        <v>257</v>
      </c>
      <c r="H7031" t="s">
        <v>89</v>
      </c>
      <c r="I7031" t="s">
        <v>28</v>
      </c>
      <c r="J7031" t="s">
        <v>64</v>
      </c>
      <c r="K7031" t="s">
        <v>55</v>
      </c>
      <c r="L7031" t="s">
        <v>706</v>
      </c>
      <c r="M7031" t="s">
        <v>51</v>
      </c>
      <c r="N7031" s="2">
        <v>41098</v>
      </c>
      <c r="O7031" s="2">
        <v>41100</v>
      </c>
      <c r="P7031">
        <v>6</v>
      </c>
      <c r="Q7031" s="1">
        <v>0.05</v>
      </c>
      <c r="R7031">
        <v>7.98</v>
      </c>
      <c r="S7031">
        <v>6.5</v>
      </c>
      <c r="T7031">
        <f t="shared" si="109"/>
        <v>47.88</v>
      </c>
    </row>
    <row r="7032" spans="1:20" x14ac:dyDescent="0.3">
      <c r="A7032">
        <v>7031</v>
      </c>
      <c r="B7032">
        <v>85953</v>
      </c>
      <c r="C7032" t="s">
        <v>675</v>
      </c>
      <c r="D7032" t="s">
        <v>38</v>
      </c>
      <c r="E7032" t="s">
        <v>39</v>
      </c>
      <c r="F7032" t="s">
        <v>31</v>
      </c>
      <c r="G7032" t="s">
        <v>48</v>
      </c>
      <c r="H7032" t="s">
        <v>42</v>
      </c>
      <c r="I7032" t="s">
        <v>28</v>
      </c>
      <c r="J7032" t="s">
        <v>64</v>
      </c>
      <c r="K7032" t="s">
        <v>129</v>
      </c>
      <c r="L7032" t="s">
        <v>192</v>
      </c>
      <c r="M7032" t="s">
        <v>141</v>
      </c>
      <c r="N7032" s="2">
        <v>40843</v>
      </c>
      <c r="O7032" s="2">
        <v>40845</v>
      </c>
      <c r="P7032">
        <v>8</v>
      </c>
      <c r="Q7032" s="1">
        <v>0.08</v>
      </c>
      <c r="R7032">
        <v>11.97</v>
      </c>
      <c r="S7032">
        <v>4.9800000000000004</v>
      </c>
      <c r="T7032">
        <f t="shared" si="109"/>
        <v>95.76</v>
      </c>
    </row>
    <row r="7033" spans="1:20" x14ac:dyDescent="0.3">
      <c r="A7033">
        <v>7032</v>
      </c>
      <c r="B7033">
        <v>86756</v>
      </c>
      <c r="C7033" t="s">
        <v>909</v>
      </c>
      <c r="D7033" t="s">
        <v>578</v>
      </c>
      <c r="E7033" t="s">
        <v>187</v>
      </c>
      <c r="F7033" t="s">
        <v>31</v>
      </c>
      <c r="G7033" t="s">
        <v>32</v>
      </c>
      <c r="H7033" t="s">
        <v>219</v>
      </c>
      <c r="I7033" t="s">
        <v>28</v>
      </c>
      <c r="J7033" t="s">
        <v>64</v>
      </c>
      <c r="K7033" t="s">
        <v>101</v>
      </c>
      <c r="L7033" t="s">
        <v>330</v>
      </c>
      <c r="M7033" t="s">
        <v>35</v>
      </c>
      <c r="N7033" s="2">
        <v>40614</v>
      </c>
      <c r="O7033" s="2">
        <v>40614</v>
      </c>
      <c r="P7033">
        <v>7</v>
      </c>
      <c r="Q7033" s="1">
        <v>0.04</v>
      </c>
      <c r="R7033">
        <v>400.98</v>
      </c>
      <c r="S7033">
        <v>42.52</v>
      </c>
      <c r="T7033">
        <f t="shared" si="109"/>
        <v>2806.86</v>
      </c>
    </row>
    <row r="7034" spans="1:20" x14ac:dyDescent="0.3">
      <c r="A7034">
        <v>7033</v>
      </c>
      <c r="B7034">
        <v>91553</v>
      </c>
      <c r="C7034" t="s">
        <v>887</v>
      </c>
      <c r="D7034" t="s">
        <v>20</v>
      </c>
      <c r="E7034" t="s">
        <v>39</v>
      </c>
      <c r="F7034" t="s">
        <v>31</v>
      </c>
      <c r="G7034" t="s">
        <v>93</v>
      </c>
      <c r="H7034" t="s">
        <v>54</v>
      </c>
      <c r="I7034" t="s">
        <v>28</v>
      </c>
      <c r="J7034" t="s">
        <v>64</v>
      </c>
      <c r="K7034" t="s">
        <v>82</v>
      </c>
      <c r="L7034" t="s">
        <v>192</v>
      </c>
      <c r="M7034" t="s">
        <v>296</v>
      </c>
      <c r="N7034" s="2">
        <v>41282</v>
      </c>
      <c r="O7034" s="2">
        <v>41284</v>
      </c>
      <c r="P7034">
        <v>12</v>
      </c>
      <c r="Q7034" s="1">
        <v>0.02</v>
      </c>
      <c r="R7034">
        <v>3.75</v>
      </c>
      <c r="S7034">
        <v>0.5</v>
      </c>
      <c r="T7034">
        <f t="shared" si="109"/>
        <v>45</v>
      </c>
    </row>
    <row r="7035" spans="1:20" x14ac:dyDescent="0.3">
      <c r="A7035">
        <v>7034</v>
      </c>
      <c r="B7035">
        <v>90761</v>
      </c>
      <c r="C7035" t="s">
        <v>890</v>
      </c>
      <c r="D7035" t="s">
        <v>20</v>
      </c>
      <c r="E7035" t="s">
        <v>39</v>
      </c>
      <c r="F7035" t="s">
        <v>22</v>
      </c>
      <c r="G7035" t="s">
        <v>93</v>
      </c>
      <c r="H7035" t="s">
        <v>61</v>
      </c>
      <c r="I7035" t="s">
        <v>28</v>
      </c>
      <c r="J7035" t="s">
        <v>64</v>
      </c>
      <c r="K7035" t="s">
        <v>231</v>
      </c>
      <c r="L7035" t="s">
        <v>192</v>
      </c>
      <c r="M7035" t="s">
        <v>190</v>
      </c>
      <c r="N7035" s="2">
        <v>41435</v>
      </c>
      <c r="O7035" s="2">
        <v>41436</v>
      </c>
      <c r="P7035">
        <v>1</v>
      </c>
      <c r="Q7035" s="1">
        <v>0.01</v>
      </c>
      <c r="R7035">
        <v>9.7799999999999994</v>
      </c>
      <c r="S7035">
        <v>5.76</v>
      </c>
      <c r="T7035">
        <f t="shared" si="109"/>
        <v>9.7799999999999994</v>
      </c>
    </row>
    <row r="7036" spans="1:20" x14ac:dyDescent="0.3">
      <c r="A7036">
        <v>7035</v>
      </c>
      <c r="B7036">
        <v>90761</v>
      </c>
      <c r="C7036" t="s">
        <v>890</v>
      </c>
      <c r="D7036" t="s">
        <v>20</v>
      </c>
      <c r="E7036" t="s">
        <v>39</v>
      </c>
      <c r="F7036" t="s">
        <v>22</v>
      </c>
      <c r="G7036" t="s">
        <v>93</v>
      </c>
      <c r="H7036" t="s">
        <v>49</v>
      </c>
      <c r="I7036" t="s">
        <v>28</v>
      </c>
      <c r="J7036" t="s">
        <v>72</v>
      </c>
      <c r="K7036" t="s">
        <v>248</v>
      </c>
      <c r="L7036" t="s">
        <v>26</v>
      </c>
      <c r="M7036" t="s">
        <v>232</v>
      </c>
      <c r="N7036" s="2">
        <v>41435</v>
      </c>
      <c r="O7036" s="2">
        <v>41437</v>
      </c>
      <c r="P7036">
        <v>4</v>
      </c>
      <c r="Q7036" s="1">
        <v>0.04</v>
      </c>
      <c r="R7036">
        <v>21.38</v>
      </c>
      <c r="S7036">
        <v>8.99</v>
      </c>
      <c r="T7036">
        <f t="shared" si="109"/>
        <v>85.52</v>
      </c>
    </row>
    <row r="7037" spans="1:20" x14ac:dyDescent="0.3">
      <c r="A7037">
        <v>7036</v>
      </c>
      <c r="B7037">
        <v>90761</v>
      </c>
      <c r="C7037" t="s">
        <v>890</v>
      </c>
      <c r="D7037" t="s">
        <v>578</v>
      </c>
      <c r="E7037" t="s">
        <v>187</v>
      </c>
      <c r="F7037" t="s">
        <v>22</v>
      </c>
      <c r="G7037" t="s">
        <v>93</v>
      </c>
      <c r="H7037" t="s">
        <v>219</v>
      </c>
      <c r="I7037" t="s">
        <v>28</v>
      </c>
      <c r="J7037" t="s">
        <v>72</v>
      </c>
      <c r="K7037" t="s">
        <v>116</v>
      </c>
      <c r="L7037" t="s">
        <v>330</v>
      </c>
      <c r="M7037" t="s">
        <v>227</v>
      </c>
      <c r="N7037" s="2">
        <v>41435</v>
      </c>
      <c r="O7037" s="2">
        <v>41437</v>
      </c>
      <c r="P7037">
        <v>1</v>
      </c>
      <c r="Q7037" s="1">
        <v>0.01</v>
      </c>
      <c r="R7037">
        <v>145.97999999999999</v>
      </c>
      <c r="S7037">
        <v>51.92</v>
      </c>
      <c r="T7037">
        <f t="shared" si="109"/>
        <v>145.97999999999999</v>
      </c>
    </row>
    <row r="7038" spans="1:20" x14ac:dyDescent="0.3">
      <c r="A7038">
        <v>7037</v>
      </c>
      <c r="B7038">
        <v>90049</v>
      </c>
      <c r="C7038" t="s">
        <v>1332</v>
      </c>
      <c r="D7038" t="s">
        <v>20</v>
      </c>
      <c r="E7038" t="s">
        <v>39</v>
      </c>
      <c r="F7038" t="s">
        <v>22</v>
      </c>
      <c r="G7038" t="s">
        <v>32</v>
      </c>
      <c r="H7038" t="s">
        <v>54</v>
      </c>
      <c r="I7038" t="s">
        <v>28</v>
      </c>
      <c r="J7038" t="s">
        <v>72</v>
      </c>
      <c r="K7038" t="s">
        <v>74</v>
      </c>
      <c r="L7038" t="s">
        <v>192</v>
      </c>
      <c r="M7038" t="s">
        <v>150</v>
      </c>
      <c r="N7038" s="2">
        <v>40667</v>
      </c>
      <c r="O7038" s="2">
        <v>40669</v>
      </c>
      <c r="P7038">
        <v>1</v>
      </c>
      <c r="Q7038" s="1">
        <v>0.05</v>
      </c>
      <c r="R7038">
        <v>11.35</v>
      </c>
      <c r="S7038">
        <v>8.6</v>
      </c>
      <c r="T7038">
        <f t="shared" si="109"/>
        <v>11.35</v>
      </c>
    </row>
    <row r="7039" spans="1:20" x14ac:dyDescent="0.3">
      <c r="A7039">
        <v>7038</v>
      </c>
      <c r="B7039">
        <v>88353</v>
      </c>
      <c r="C7039" t="s">
        <v>1771</v>
      </c>
      <c r="D7039" t="s">
        <v>20</v>
      </c>
      <c r="E7039" t="s">
        <v>39</v>
      </c>
      <c r="F7039" t="s">
        <v>31</v>
      </c>
      <c r="G7039" t="s">
        <v>41</v>
      </c>
      <c r="H7039" t="s">
        <v>94</v>
      </c>
      <c r="I7039" t="s">
        <v>28</v>
      </c>
      <c r="J7039" t="s">
        <v>72</v>
      </c>
      <c r="K7039" t="s">
        <v>113</v>
      </c>
      <c r="L7039" t="s">
        <v>192</v>
      </c>
      <c r="M7039" t="s">
        <v>121</v>
      </c>
      <c r="N7039" s="2">
        <v>41051</v>
      </c>
      <c r="O7039" s="2">
        <v>41053</v>
      </c>
      <c r="P7039">
        <v>18</v>
      </c>
      <c r="Q7039" s="1">
        <v>7.0000000000000007E-2</v>
      </c>
      <c r="R7039">
        <v>14.27</v>
      </c>
      <c r="S7039">
        <v>7.27</v>
      </c>
      <c r="T7039">
        <f t="shared" si="109"/>
        <v>256.86</v>
      </c>
    </row>
    <row r="7040" spans="1:20" x14ac:dyDescent="0.3">
      <c r="A7040">
        <v>7039</v>
      </c>
      <c r="B7040">
        <v>88353</v>
      </c>
      <c r="C7040" t="s">
        <v>1771</v>
      </c>
      <c r="D7040" t="s">
        <v>20</v>
      </c>
      <c r="E7040" t="s">
        <v>21</v>
      </c>
      <c r="F7040" t="s">
        <v>31</v>
      </c>
      <c r="G7040" t="s">
        <v>41</v>
      </c>
      <c r="H7040" t="s">
        <v>203</v>
      </c>
      <c r="I7040" t="s">
        <v>28</v>
      </c>
      <c r="J7040" t="s">
        <v>72</v>
      </c>
      <c r="K7040" t="s">
        <v>213</v>
      </c>
      <c r="L7040" t="s">
        <v>706</v>
      </c>
      <c r="M7040" t="s">
        <v>143</v>
      </c>
      <c r="N7040" s="2">
        <v>41051</v>
      </c>
      <c r="O7040" s="2">
        <v>41053</v>
      </c>
      <c r="P7040">
        <v>18</v>
      </c>
      <c r="Q7040" s="1">
        <v>0.1</v>
      </c>
      <c r="R7040">
        <v>9.49</v>
      </c>
      <c r="S7040">
        <v>5.76</v>
      </c>
      <c r="T7040">
        <f t="shared" si="109"/>
        <v>170.82</v>
      </c>
    </row>
    <row r="7041" spans="1:20" x14ac:dyDescent="0.3">
      <c r="A7041">
        <v>7040</v>
      </c>
      <c r="B7041">
        <v>88353</v>
      </c>
      <c r="C7041" t="s">
        <v>1858</v>
      </c>
      <c r="D7041" t="s">
        <v>38</v>
      </c>
      <c r="E7041" t="s">
        <v>39</v>
      </c>
      <c r="F7041" t="s">
        <v>31</v>
      </c>
      <c r="G7041" t="s">
        <v>41</v>
      </c>
      <c r="H7041" t="s">
        <v>49</v>
      </c>
      <c r="I7041" t="s">
        <v>28</v>
      </c>
      <c r="J7041" t="s">
        <v>72</v>
      </c>
      <c r="K7041" t="s">
        <v>105</v>
      </c>
      <c r="L7041" t="s">
        <v>192</v>
      </c>
      <c r="M7041" t="s">
        <v>131</v>
      </c>
      <c r="N7041" s="2">
        <v>41051</v>
      </c>
      <c r="O7041" s="2">
        <v>41053</v>
      </c>
      <c r="P7041">
        <v>15</v>
      </c>
      <c r="Q7041" s="1">
        <v>0.02</v>
      </c>
      <c r="R7041">
        <v>11.5</v>
      </c>
      <c r="S7041">
        <v>7.19</v>
      </c>
      <c r="T7041">
        <f t="shared" si="109"/>
        <v>172.5</v>
      </c>
    </row>
    <row r="7042" spans="1:20" x14ac:dyDescent="0.3">
      <c r="A7042">
        <v>7041</v>
      </c>
      <c r="B7042">
        <v>90591</v>
      </c>
      <c r="C7042" t="s">
        <v>168</v>
      </c>
      <c r="D7042" t="s">
        <v>38</v>
      </c>
      <c r="E7042" t="s">
        <v>21</v>
      </c>
      <c r="F7042" t="s">
        <v>47</v>
      </c>
      <c r="G7042" t="s">
        <v>93</v>
      </c>
      <c r="H7042" t="s">
        <v>33</v>
      </c>
      <c r="I7042" t="s">
        <v>28</v>
      </c>
      <c r="J7042" t="s">
        <v>72</v>
      </c>
      <c r="K7042" t="s">
        <v>409</v>
      </c>
      <c r="L7042" t="s">
        <v>192</v>
      </c>
      <c r="M7042" t="s">
        <v>114</v>
      </c>
      <c r="N7042" s="2">
        <v>41188</v>
      </c>
      <c r="O7042" s="2">
        <v>41189</v>
      </c>
      <c r="P7042">
        <v>3</v>
      </c>
      <c r="Q7042" s="1">
        <v>0.04</v>
      </c>
      <c r="R7042">
        <v>195.99</v>
      </c>
      <c r="S7042">
        <v>4.2</v>
      </c>
      <c r="T7042">
        <f t="shared" si="109"/>
        <v>587.97</v>
      </c>
    </row>
    <row r="7043" spans="1:20" x14ac:dyDescent="0.3">
      <c r="A7043">
        <v>7042</v>
      </c>
      <c r="B7043">
        <v>89117</v>
      </c>
      <c r="C7043" t="s">
        <v>1279</v>
      </c>
      <c r="D7043" t="s">
        <v>578</v>
      </c>
      <c r="E7043" t="s">
        <v>187</v>
      </c>
      <c r="F7043" t="s">
        <v>31</v>
      </c>
      <c r="G7043" t="s">
        <v>23</v>
      </c>
      <c r="H7043" t="s">
        <v>219</v>
      </c>
      <c r="I7043" t="s">
        <v>28</v>
      </c>
      <c r="J7043" t="s">
        <v>72</v>
      </c>
      <c r="K7043" t="s">
        <v>145</v>
      </c>
      <c r="L7043" t="s">
        <v>283</v>
      </c>
      <c r="M7043" t="s">
        <v>146</v>
      </c>
      <c r="N7043" s="2">
        <v>41596</v>
      </c>
      <c r="O7043" s="2">
        <v>41597</v>
      </c>
      <c r="P7043">
        <v>39</v>
      </c>
      <c r="Q7043" s="1">
        <v>0</v>
      </c>
      <c r="R7043">
        <v>216.6</v>
      </c>
      <c r="S7043">
        <v>64.2</v>
      </c>
      <c r="T7043">
        <f t="shared" ref="T7043:T7106" si="110">R7043*P7043</f>
        <v>8447.4</v>
      </c>
    </row>
    <row r="7044" spans="1:20" x14ac:dyDescent="0.3">
      <c r="A7044">
        <v>7043</v>
      </c>
      <c r="B7044">
        <v>87694</v>
      </c>
      <c r="C7044" t="s">
        <v>542</v>
      </c>
      <c r="D7044" t="s">
        <v>20</v>
      </c>
      <c r="E7044" t="s">
        <v>39</v>
      </c>
      <c r="F7044" t="s">
        <v>31</v>
      </c>
      <c r="G7044" t="s">
        <v>32</v>
      </c>
      <c r="H7044" t="s">
        <v>42</v>
      </c>
      <c r="I7044" t="s">
        <v>28</v>
      </c>
      <c r="J7044" t="s">
        <v>72</v>
      </c>
      <c r="K7044" t="s">
        <v>79</v>
      </c>
      <c r="L7044" t="s">
        <v>192</v>
      </c>
      <c r="M7044" t="s">
        <v>35</v>
      </c>
      <c r="N7044" s="2">
        <v>41637</v>
      </c>
      <c r="O7044" s="2">
        <v>41637</v>
      </c>
      <c r="P7044">
        <v>23</v>
      </c>
      <c r="Q7044" s="1">
        <v>7.0000000000000007E-2</v>
      </c>
      <c r="R7044">
        <v>3.95</v>
      </c>
      <c r="S7044">
        <v>5.13</v>
      </c>
      <c r="T7044">
        <f t="shared" si="110"/>
        <v>90.850000000000009</v>
      </c>
    </row>
    <row r="7045" spans="1:20" x14ac:dyDescent="0.3">
      <c r="A7045">
        <v>7044</v>
      </c>
      <c r="B7045">
        <v>89659</v>
      </c>
      <c r="C7045" t="s">
        <v>1483</v>
      </c>
      <c r="D7045" t="s">
        <v>20</v>
      </c>
      <c r="E7045" t="s">
        <v>21</v>
      </c>
      <c r="F7045" t="s">
        <v>31</v>
      </c>
      <c r="G7045" t="s">
        <v>48</v>
      </c>
      <c r="H7045" t="s">
        <v>206</v>
      </c>
      <c r="I7045" t="s">
        <v>28</v>
      </c>
      <c r="J7045" t="s">
        <v>72</v>
      </c>
      <c r="K7045" t="s">
        <v>204</v>
      </c>
      <c r="L7045" t="s">
        <v>26</v>
      </c>
      <c r="M7045" t="s">
        <v>121</v>
      </c>
      <c r="N7045" s="2">
        <v>40781</v>
      </c>
      <c r="O7045" s="2">
        <v>40783</v>
      </c>
      <c r="P7045">
        <v>2</v>
      </c>
      <c r="Q7045" s="1">
        <v>0</v>
      </c>
      <c r="R7045">
        <v>35.409999999999997</v>
      </c>
      <c r="S7045">
        <v>1.99</v>
      </c>
      <c r="T7045">
        <f t="shared" si="110"/>
        <v>70.819999999999993</v>
      </c>
    </row>
    <row r="7046" spans="1:20" x14ac:dyDescent="0.3">
      <c r="A7046">
        <v>7045</v>
      </c>
      <c r="B7046">
        <v>90038</v>
      </c>
      <c r="C7046" t="s">
        <v>1256</v>
      </c>
      <c r="D7046" t="s">
        <v>20</v>
      </c>
      <c r="E7046" t="s">
        <v>39</v>
      </c>
      <c r="F7046" t="s">
        <v>22</v>
      </c>
      <c r="G7046" t="s">
        <v>23</v>
      </c>
      <c r="H7046" t="s">
        <v>89</v>
      </c>
      <c r="I7046" t="s">
        <v>28</v>
      </c>
      <c r="J7046" t="s">
        <v>72</v>
      </c>
      <c r="K7046" t="s">
        <v>274</v>
      </c>
      <c r="L7046" t="s">
        <v>44</v>
      </c>
      <c r="M7046" t="s">
        <v>27</v>
      </c>
      <c r="N7046" s="2">
        <v>41415</v>
      </c>
      <c r="O7046" s="2">
        <v>41416</v>
      </c>
      <c r="P7046">
        <v>13</v>
      </c>
      <c r="Q7046" s="1">
        <v>0.08</v>
      </c>
      <c r="R7046">
        <v>5</v>
      </c>
      <c r="S7046">
        <v>3.39</v>
      </c>
      <c r="T7046">
        <f t="shared" si="110"/>
        <v>65</v>
      </c>
    </row>
    <row r="7047" spans="1:20" x14ac:dyDescent="0.3">
      <c r="A7047">
        <v>7046</v>
      </c>
      <c r="B7047">
        <v>90032</v>
      </c>
      <c r="C7047" t="s">
        <v>1917</v>
      </c>
      <c r="D7047" t="s">
        <v>20</v>
      </c>
      <c r="E7047" t="s">
        <v>21</v>
      </c>
      <c r="F7047" t="s">
        <v>22</v>
      </c>
      <c r="G7047" t="s">
        <v>48</v>
      </c>
      <c r="H7047" t="s">
        <v>206</v>
      </c>
      <c r="I7047" t="s">
        <v>28</v>
      </c>
      <c r="J7047" t="s">
        <v>72</v>
      </c>
      <c r="K7047" t="s">
        <v>1114</v>
      </c>
      <c r="L7047" t="s">
        <v>706</v>
      </c>
      <c r="M7047" t="s">
        <v>80</v>
      </c>
      <c r="N7047" s="2">
        <v>40319</v>
      </c>
      <c r="O7047" s="2">
        <v>40321</v>
      </c>
      <c r="P7047">
        <v>18</v>
      </c>
      <c r="Q7047" s="1">
        <v>7.0000000000000007E-2</v>
      </c>
      <c r="R7047">
        <v>12.99</v>
      </c>
      <c r="S7047">
        <v>9.44</v>
      </c>
      <c r="T7047">
        <f t="shared" si="110"/>
        <v>233.82</v>
      </c>
    </row>
    <row r="7048" spans="1:20" x14ac:dyDescent="0.3">
      <c r="A7048">
        <v>7047</v>
      </c>
      <c r="B7048">
        <v>89037</v>
      </c>
      <c r="C7048" t="s">
        <v>185</v>
      </c>
      <c r="D7048" t="s">
        <v>20</v>
      </c>
      <c r="E7048" t="s">
        <v>21</v>
      </c>
      <c r="F7048" t="s">
        <v>31</v>
      </c>
      <c r="G7048" t="s">
        <v>41</v>
      </c>
      <c r="H7048" t="s">
        <v>33</v>
      </c>
      <c r="I7048" t="s">
        <v>28</v>
      </c>
      <c r="J7048" t="s">
        <v>72</v>
      </c>
      <c r="K7048" t="s">
        <v>198</v>
      </c>
      <c r="L7048" t="s">
        <v>26</v>
      </c>
      <c r="M7048" t="s">
        <v>69</v>
      </c>
      <c r="N7048" s="2">
        <v>41508</v>
      </c>
      <c r="O7048" s="2">
        <v>41509</v>
      </c>
      <c r="P7048">
        <v>19</v>
      </c>
      <c r="Q7048" s="1">
        <v>0.09</v>
      </c>
      <c r="R7048">
        <v>35.99</v>
      </c>
      <c r="S7048">
        <v>1.25</v>
      </c>
      <c r="T7048">
        <f t="shared" si="110"/>
        <v>683.81000000000006</v>
      </c>
    </row>
    <row r="7049" spans="1:20" x14ac:dyDescent="0.3">
      <c r="A7049">
        <v>7048</v>
      </c>
      <c r="B7049">
        <v>91564</v>
      </c>
      <c r="C7049" t="s">
        <v>1470</v>
      </c>
      <c r="D7049" t="s">
        <v>20</v>
      </c>
      <c r="E7049" t="s">
        <v>21</v>
      </c>
      <c r="F7049" t="s">
        <v>31</v>
      </c>
      <c r="G7049" t="s">
        <v>23</v>
      </c>
      <c r="H7049" t="s">
        <v>33</v>
      </c>
      <c r="I7049" t="s">
        <v>28</v>
      </c>
      <c r="J7049" t="s">
        <v>72</v>
      </c>
      <c r="K7049" t="s">
        <v>34</v>
      </c>
      <c r="L7049" t="s">
        <v>192</v>
      </c>
      <c r="M7049" t="s">
        <v>131</v>
      </c>
      <c r="N7049" s="2">
        <v>41533</v>
      </c>
      <c r="O7049" s="2">
        <v>41535</v>
      </c>
      <c r="P7049">
        <v>11</v>
      </c>
      <c r="Q7049" s="1">
        <v>0.09</v>
      </c>
      <c r="R7049">
        <v>125.99</v>
      </c>
      <c r="S7049">
        <v>8.8000000000000007</v>
      </c>
      <c r="T7049">
        <f t="shared" si="110"/>
        <v>1385.8899999999999</v>
      </c>
    </row>
    <row r="7050" spans="1:20" x14ac:dyDescent="0.3">
      <c r="A7050">
        <v>7049</v>
      </c>
      <c r="B7050">
        <v>87970</v>
      </c>
      <c r="C7050" t="s">
        <v>1199</v>
      </c>
      <c r="D7050" t="s">
        <v>578</v>
      </c>
      <c r="E7050" t="s">
        <v>187</v>
      </c>
      <c r="F7050" t="s">
        <v>40</v>
      </c>
      <c r="G7050" t="s">
        <v>32</v>
      </c>
      <c r="H7050" t="s">
        <v>219</v>
      </c>
      <c r="I7050" t="s">
        <v>28</v>
      </c>
      <c r="J7050" t="s">
        <v>72</v>
      </c>
      <c r="K7050" t="s">
        <v>82</v>
      </c>
      <c r="L7050" t="s">
        <v>283</v>
      </c>
      <c r="M7050" t="s">
        <v>59</v>
      </c>
      <c r="N7050" s="2">
        <v>41030</v>
      </c>
      <c r="O7050" s="2">
        <v>41032</v>
      </c>
      <c r="P7050">
        <v>11</v>
      </c>
      <c r="Q7050" s="1">
        <v>0.02</v>
      </c>
      <c r="R7050">
        <v>90.98</v>
      </c>
      <c r="S7050">
        <v>30</v>
      </c>
      <c r="T7050">
        <f t="shared" si="110"/>
        <v>1000.7800000000001</v>
      </c>
    </row>
    <row r="7051" spans="1:20" x14ac:dyDescent="0.3">
      <c r="A7051">
        <v>7050</v>
      </c>
      <c r="B7051">
        <v>87294</v>
      </c>
      <c r="C7051" t="s">
        <v>1347</v>
      </c>
      <c r="D7051" t="s">
        <v>20</v>
      </c>
      <c r="E7051" t="s">
        <v>39</v>
      </c>
      <c r="F7051" t="s">
        <v>47</v>
      </c>
      <c r="G7051" t="s">
        <v>23</v>
      </c>
      <c r="H7051" t="s">
        <v>54</v>
      </c>
      <c r="I7051" t="s">
        <v>28</v>
      </c>
      <c r="J7051" t="s">
        <v>72</v>
      </c>
      <c r="K7051" t="s">
        <v>231</v>
      </c>
      <c r="L7051" t="s">
        <v>192</v>
      </c>
      <c r="M7051" t="s">
        <v>160</v>
      </c>
      <c r="N7051" s="2">
        <v>41424</v>
      </c>
      <c r="O7051" s="2">
        <v>41426</v>
      </c>
      <c r="P7051">
        <v>1</v>
      </c>
      <c r="Q7051" s="1">
        <v>0.05</v>
      </c>
      <c r="R7051">
        <v>896.99</v>
      </c>
      <c r="S7051">
        <v>19.989999999999998</v>
      </c>
      <c r="T7051">
        <f t="shared" si="110"/>
        <v>896.99</v>
      </c>
    </row>
    <row r="7052" spans="1:20" x14ac:dyDescent="0.3">
      <c r="A7052">
        <v>7051</v>
      </c>
      <c r="B7052">
        <v>88910</v>
      </c>
      <c r="C7052" t="s">
        <v>2052</v>
      </c>
      <c r="D7052" t="s">
        <v>38</v>
      </c>
      <c r="E7052" t="s">
        <v>187</v>
      </c>
      <c r="F7052" t="s">
        <v>22</v>
      </c>
      <c r="G7052" t="s">
        <v>48</v>
      </c>
      <c r="H7052" t="s">
        <v>217</v>
      </c>
      <c r="I7052" t="s">
        <v>28</v>
      </c>
      <c r="J7052" t="s">
        <v>72</v>
      </c>
      <c r="K7052" t="s">
        <v>71</v>
      </c>
      <c r="L7052" t="s">
        <v>746</v>
      </c>
      <c r="M7052" t="s">
        <v>238</v>
      </c>
      <c r="N7052" s="2">
        <v>41482</v>
      </c>
      <c r="O7052" s="2">
        <v>41491</v>
      </c>
      <c r="P7052">
        <v>4</v>
      </c>
      <c r="Q7052" s="1">
        <v>0.02</v>
      </c>
      <c r="R7052">
        <v>105.34</v>
      </c>
      <c r="S7052">
        <v>24.49</v>
      </c>
      <c r="T7052">
        <f t="shared" si="110"/>
        <v>421.36</v>
      </c>
    </row>
    <row r="7053" spans="1:20" x14ac:dyDescent="0.3">
      <c r="A7053">
        <v>7052</v>
      </c>
      <c r="B7053">
        <v>88910</v>
      </c>
      <c r="C7053" t="s">
        <v>693</v>
      </c>
      <c r="D7053" t="s">
        <v>20</v>
      </c>
      <c r="E7053" t="s">
        <v>187</v>
      </c>
      <c r="F7053" t="s">
        <v>22</v>
      </c>
      <c r="G7053" t="s">
        <v>48</v>
      </c>
      <c r="H7053" t="s">
        <v>188</v>
      </c>
      <c r="I7053" t="s">
        <v>28</v>
      </c>
      <c r="J7053" t="s">
        <v>56</v>
      </c>
      <c r="K7053" t="s">
        <v>158</v>
      </c>
      <c r="L7053" t="s">
        <v>44</v>
      </c>
      <c r="M7053" t="s">
        <v>331</v>
      </c>
      <c r="N7053" s="2">
        <v>41482</v>
      </c>
      <c r="O7053" s="2">
        <v>41487</v>
      </c>
      <c r="P7053">
        <v>15</v>
      </c>
      <c r="Q7053" s="1">
        <v>0.08</v>
      </c>
      <c r="R7053">
        <v>39.89</v>
      </c>
      <c r="S7053">
        <v>3.04</v>
      </c>
      <c r="T7053">
        <f t="shared" si="110"/>
        <v>598.35</v>
      </c>
    </row>
    <row r="7054" spans="1:20" x14ac:dyDescent="0.3">
      <c r="A7054">
        <v>7053</v>
      </c>
      <c r="B7054">
        <v>88133</v>
      </c>
      <c r="C7054" t="s">
        <v>290</v>
      </c>
      <c r="D7054" t="s">
        <v>20</v>
      </c>
      <c r="E7054" t="s">
        <v>39</v>
      </c>
      <c r="F7054" t="s">
        <v>47</v>
      </c>
      <c r="G7054" t="s">
        <v>23</v>
      </c>
      <c r="H7054" t="s">
        <v>61</v>
      </c>
      <c r="I7054" t="s">
        <v>28</v>
      </c>
      <c r="J7054" t="s">
        <v>72</v>
      </c>
      <c r="K7054" t="s">
        <v>62</v>
      </c>
      <c r="L7054" t="s">
        <v>44</v>
      </c>
      <c r="M7054" t="s">
        <v>114</v>
      </c>
      <c r="N7054" s="2">
        <v>41556</v>
      </c>
      <c r="O7054" s="2">
        <v>41556</v>
      </c>
      <c r="P7054">
        <v>21</v>
      </c>
      <c r="Q7054" s="1">
        <v>0</v>
      </c>
      <c r="R7054">
        <v>5.68</v>
      </c>
      <c r="S7054">
        <v>1.46</v>
      </c>
      <c r="T7054">
        <f t="shared" si="110"/>
        <v>119.28</v>
      </c>
    </row>
    <row r="7055" spans="1:20" x14ac:dyDescent="0.3">
      <c r="A7055">
        <v>7054</v>
      </c>
      <c r="B7055">
        <v>88133</v>
      </c>
      <c r="C7055" t="s">
        <v>290</v>
      </c>
      <c r="D7055" t="s">
        <v>20</v>
      </c>
      <c r="E7055" t="s">
        <v>39</v>
      </c>
      <c r="F7055" t="s">
        <v>47</v>
      </c>
      <c r="G7055" t="s">
        <v>23</v>
      </c>
      <c r="H7055" t="s">
        <v>42</v>
      </c>
      <c r="I7055" t="s">
        <v>28</v>
      </c>
      <c r="J7055" t="s">
        <v>72</v>
      </c>
      <c r="K7055" t="s">
        <v>181</v>
      </c>
      <c r="L7055" t="s">
        <v>44</v>
      </c>
      <c r="M7055" t="s">
        <v>111</v>
      </c>
      <c r="N7055" s="2">
        <v>41556</v>
      </c>
      <c r="O7055" s="2">
        <v>41558</v>
      </c>
      <c r="P7055">
        <v>13</v>
      </c>
      <c r="Q7055" s="1">
        <v>0.02</v>
      </c>
      <c r="R7055">
        <v>10.14</v>
      </c>
      <c r="S7055">
        <v>2.27</v>
      </c>
      <c r="T7055">
        <f t="shared" si="110"/>
        <v>131.82</v>
      </c>
    </row>
    <row r="7056" spans="1:20" x14ac:dyDescent="0.3">
      <c r="A7056">
        <v>7055</v>
      </c>
      <c r="B7056">
        <v>88806</v>
      </c>
      <c r="C7056" t="s">
        <v>1391</v>
      </c>
      <c r="D7056" t="s">
        <v>20</v>
      </c>
      <c r="E7056" t="s">
        <v>187</v>
      </c>
      <c r="F7056" t="s">
        <v>31</v>
      </c>
      <c r="G7056" t="s">
        <v>48</v>
      </c>
      <c r="H7056" t="s">
        <v>225</v>
      </c>
      <c r="I7056" t="s">
        <v>28</v>
      </c>
      <c r="J7056" t="s">
        <v>72</v>
      </c>
      <c r="K7056" t="s">
        <v>68</v>
      </c>
      <c r="L7056" t="s">
        <v>746</v>
      </c>
      <c r="M7056" t="s">
        <v>35</v>
      </c>
      <c r="N7056" s="2">
        <v>41021</v>
      </c>
      <c r="O7056" s="2">
        <v>41025</v>
      </c>
      <c r="P7056">
        <v>14</v>
      </c>
      <c r="Q7056" s="1">
        <v>0.08</v>
      </c>
      <c r="R7056">
        <v>50.98</v>
      </c>
      <c r="S7056">
        <v>22.24</v>
      </c>
      <c r="T7056">
        <f t="shared" si="110"/>
        <v>713.71999999999991</v>
      </c>
    </row>
    <row r="7057" spans="1:20" x14ac:dyDescent="0.3">
      <c r="A7057">
        <v>7056</v>
      </c>
      <c r="B7057">
        <v>88806</v>
      </c>
      <c r="C7057" t="s">
        <v>821</v>
      </c>
      <c r="D7057" t="s">
        <v>20</v>
      </c>
      <c r="E7057" t="s">
        <v>39</v>
      </c>
      <c r="F7057" t="s">
        <v>31</v>
      </c>
      <c r="G7057" t="s">
        <v>48</v>
      </c>
      <c r="H7057" t="s">
        <v>94</v>
      </c>
      <c r="I7057" t="s">
        <v>28</v>
      </c>
      <c r="J7057" t="s">
        <v>72</v>
      </c>
      <c r="K7057" t="s">
        <v>181</v>
      </c>
      <c r="L7057" t="s">
        <v>192</v>
      </c>
      <c r="M7057" t="s">
        <v>141</v>
      </c>
      <c r="N7057" s="2">
        <v>41021</v>
      </c>
      <c r="O7057" s="2">
        <v>41026</v>
      </c>
      <c r="P7057">
        <v>12</v>
      </c>
      <c r="Q7057" s="1">
        <v>0.08</v>
      </c>
      <c r="R7057">
        <v>34.76</v>
      </c>
      <c r="S7057">
        <v>8.2200000000000006</v>
      </c>
      <c r="T7057">
        <f t="shared" si="110"/>
        <v>417.12</v>
      </c>
    </row>
    <row r="7058" spans="1:20" x14ac:dyDescent="0.3">
      <c r="A7058">
        <v>7057</v>
      </c>
      <c r="B7058">
        <v>87665</v>
      </c>
      <c r="C7058" t="s">
        <v>643</v>
      </c>
      <c r="D7058" t="s">
        <v>20</v>
      </c>
      <c r="E7058" t="s">
        <v>39</v>
      </c>
      <c r="F7058" t="s">
        <v>47</v>
      </c>
      <c r="G7058" t="s">
        <v>23</v>
      </c>
      <c r="H7058" t="s">
        <v>42</v>
      </c>
      <c r="I7058" t="s">
        <v>28</v>
      </c>
      <c r="J7058" t="s">
        <v>56</v>
      </c>
      <c r="K7058" t="s">
        <v>119</v>
      </c>
      <c r="L7058" t="s">
        <v>706</v>
      </c>
      <c r="M7058" t="s">
        <v>156</v>
      </c>
      <c r="N7058" s="2">
        <v>41378</v>
      </c>
      <c r="O7058" s="2">
        <v>41380</v>
      </c>
      <c r="P7058">
        <v>1</v>
      </c>
      <c r="Q7058" s="1">
        <v>7.0000000000000007E-2</v>
      </c>
      <c r="R7058">
        <v>225.04</v>
      </c>
      <c r="S7058">
        <v>11.79</v>
      </c>
      <c r="T7058">
        <f t="shared" si="110"/>
        <v>225.04</v>
      </c>
    </row>
    <row r="7059" spans="1:20" x14ac:dyDescent="0.3">
      <c r="A7059">
        <v>7058</v>
      </c>
      <c r="B7059">
        <v>91277</v>
      </c>
      <c r="C7059" t="s">
        <v>1009</v>
      </c>
      <c r="D7059" t="s">
        <v>20</v>
      </c>
      <c r="E7059" t="s">
        <v>39</v>
      </c>
      <c r="F7059" t="s">
        <v>22</v>
      </c>
      <c r="G7059" t="s">
        <v>93</v>
      </c>
      <c r="H7059" t="s">
        <v>94</v>
      </c>
      <c r="I7059" t="s">
        <v>28</v>
      </c>
      <c r="J7059" t="s">
        <v>72</v>
      </c>
      <c r="K7059" t="s">
        <v>165</v>
      </c>
      <c r="L7059" t="s">
        <v>192</v>
      </c>
      <c r="M7059" t="s">
        <v>246</v>
      </c>
      <c r="N7059" s="2">
        <v>40468</v>
      </c>
      <c r="O7059" s="2">
        <v>40470</v>
      </c>
      <c r="P7059">
        <v>10</v>
      </c>
      <c r="Q7059" s="1">
        <v>0.06</v>
      </c>
      <c r="R7059">
        <v>4.24</v>
      </c>
      <c r="S7059">
        <v>5.41</v>
      </c>
      <c r="T7059">
        <f t="shared" si="110"/>
        <v>42.400000000000006</v>
      </c>
    </row>
    <row r="7060" spans="1:20" x14ac:dyDescent="0.3">
      <c r="A7060">
        <v>7059</v>
      </c>
      <c r="B7060">
        <v>91277</v>
      </c>
      <c r="C7060" t="s">
        <v>1009</v>
      </c>
      <c r="D7060" t="s">
        <v>20</v>
      </c>
      <c r="E7060" t="s">
        <v>21</v>
      </c>
      <c r="F7060" t="s">
        <v>22</v>
      </c>
      <c r="G7060" t="s">
        <v>93</v>
      </c>
      <c r="H7060" t="s">
        <v>24</v>
      </c>
      <c r="I7060" t="s">
        <v>28</v>
      </c>
      <c r="J7060" t="s">
        <v>72</v>
      </c>
      <c r="K7060" t="s">
        <v>1138</v>
      </c>
      <c r="L7060" t="s">
        <v>746</v>
      </c>
      <c r="M7060" t="s">
        <v>190</v>
      </c>
      <c r="N7060" s="2">
        <v>40468</v>
      </c>
      <c r="O7060" s="2">
        <v>40470</v>
      </c>
      <c r="P7060">
        <v>1</v>
      </c>
      <c r="Q7060" s="1">
        <v>0.04</v>
      </c>
      <c r="R7060">
        <v>6783.02</v>
      </c>
      <c r="S7060">
        <v>24.49</v>
      </c>
      <c r="T7060">
        <f t="shared" si="110"/>
        <v>6783.02</v>
      </c>
    </row>
    <row r="7061" spans="1:20" x14ac:dyDescent="0.3">
      <c r="A7061">
        <v>7060</v>
      </c>
      <c r="B7061">
        <v>88148</v>
      </c>
      <c r="C7061" t="s">
        <v>1038</v>
      </c>
      <c r="D7061" t="s">
        <v>20</v>
      </c>
      <c r="E7061" t="s">
        <v>187</v>
      </c>
      <c r="F7061" t="s">
        <v>40</v>
      </c>
      <c r="G7061" t="s">
        <v>93</v>
      </c>
      <c r="H7061" t="s">
        <v>225</v>
      </c>
      <c r="I7061" t="s">
        <v>28</v>
      </c>
      <c r="J7061" t="s">
        <v>72</v>
      </c>
      <c r="K7061" t="s">
        <v>291</v>
      </c>
      <c r="L7061" t="s">
        <v>746</v>
      </c>
      <c r="M7061" t="s">
        <v>99</v>
      </c>
      <c r="N7061" s="2">
        <v>41439</v>
      </c>
      <c r="O7061" s="2">
        <v>41441</v>
      </c>
      <c r="P7061">
        <v>18</v>
      </c>
      <c r="Q7061" s="1">
        <v>0.01</v>
      </c>
      <c r="R7061">
        <v>105.29</v>
      </c>
      <c r="S7061">
        <v>10.119999999999999</v>
      </c>
      <c r="T7061">
        <f t="shared" si="110"/>
        <v>1895.22</v>
      </c>
    </row>
    <row r="7062" spans="1:20" x14ac:dyDescent="0.3">
      <c r="A7062">
        <v>7061</v>
      </c>
      <c r="B7062">
        <v>88148</v>
      </c>
      <c r="C7062" t="s">
        <v>1038</v>
      </c>
      <c r="D7062" t="s">
        <v>578</v>
      </c>
      <c r="E7062" t="s">
        <v>187</v>
      </c>
      <c r="F7062" t="s">
        <v>40</v>
      </c>
      <c r="G7062" t="s">
        <v>93</v>
      </c>
      <c r="H7062" t="s">
        <v>188</v>
      </c>
      <c r="I7062" t="s">
        <v>28</v>
      </c>
      <c r="J7062" t="s">
        <v>72</v>
      </c>
      <c r="K7062" t="s">
        <v>231</v>
      </c>
      <c r="L7062" t="s">
        <v>330</v>
      </c>
      <c r="M7062" t="s">
        <v>99</v>
      </c>
      <c r="N7062" s="2">
        <v>41439</v>
      </c>
      <c r="O7062" s="2">
        <v>41439</v>
      </c>
      <c r="P7062">
        <v>5</v>
      </c>
      <c r="Q7062" s="1">
        <v>0.05</v>
      </c>
      <c r="R7062">
        <v>31.76</v>
      </c>
      <c r="S7062">
        <v>45.51</v>
      </c>
      <c r="T7062">
        <f t="shared" si="110"/>
        <v>158.80000000000001</v>
      </c>
    </row>
    <row r="7063" spans="1:20" x14ac:dyDescent="0.3">
      <c r="A7063">
        <v>7062</v>
      </c>
      <c r="B7063">
        <v>91475</v>
      </c>
      <c r="C7063" t="s">
        <v>1318</v>
      </c>
      <c r="D7063" t="s">
        <v>578</v>
      </c>
      <c r="E7063" t="s">
        <v>187</v>
      </c>
      <c r="F7063" t="s">
        <v>40</v>
      </c>
      <c r="G7063" t="s">
        <v>93</v>
      </c>
      <c r="H7063" t="s">
        <v>219</v>
      </c>
      <c r="I7063" t="s">
        <v>28</v>
      </c>
      <c r="J7063" t="s">
        <v>72</v>
      </c>
      <c r="K7063" t="s">
        <v>181</v>
      </c>
      <c r="L7063" t="s">
        <v>283</v>
      </c>
      <c r="M7063" t="s">
        <v>393</v>
      </c>
      <c r="N7063" s="2">
        <v>40710</v>
      </c>
      <c r="O7063" s="2">
        <v>40710</v>
      </c>
      <c r="P7063">
        <v>12</v>
      </c>
      <c r="Q7063" s="1">
        <v>0.06</v>
      </c>
      <c r="R7063">
        <v>113.98</v>
      </c>
      <c r="S7063">
        <v>30</v>
      </c>
      <c r="T7063">
        <f t="shared" si="110"/>
        <v>1367.76</v>
      </c>
    </row>
    <row r="7064" spans="1:20" x14ac:dyDescent="0.3">
      <c r="A7064">
        <v>7063</v>
      </c>
      <c r="B7064">
        <v>86145</v>
      </c>
      <c r="C7064" t="s">
        <v>1002</v>
      </c>
      <c r="D7064" t="s">
        <v>20</v>
      </c>
      <c r="E7064" t="s">
        <v>21</v>
      </c>
      <c r="F7064" t="s">
        <v>31</v>
      </c>
      <c r="G7064" t="s">
        <v>93</v>
      </c>
      <c r="H7064" t="s">
        <v>24</v>
      </c>
      <c r="I7064" t="s">
        <v>28</v>
      </c>
      <c r="J7064" t="s">
        <v>72</v>
      </c>
      <c r="K7064" t="s">
        <v>201</v>
      </c>
      <c r="L7064" t="s">
        <v>192</v>
      </c>
      <c r="M7064" t="s">
        <v>121</v>
      </c>
      <c r="N7064" s="2">
        <v>40380</v>
      </c>
      <c r="O7064" s="2">
        <v>40381</v>
      </c>
      <c r="P7064">
        <v>12</v>
      </c>
      <c r="Q7064" s="1">
        <v>0.04</v>
      </c>
      <c r="R7064">
        <v>30.73</v>
      </c>
      <c r="S7064">
        <v>4</v>
      </c>
      <c r="T7064">
        <f t="shared" si="110"/>
        <v>368.76</v>
      </c>
    </row>
    <row r="7065" spans="1:20" x14ac:dyDescent="0.3">
      <c r="A7065">
        <v>7064</v>
      </c>
      <c r="B7065">
        <v>89980</v>
      </c>
      <c r="C7065" t="s">
        <v>327</v>
      </c>
      <c r="D7065" t="s">
        <v>578</v>
      </c>
      <c r="E7065" t="s">
        <v>21</v>
      </c>
      <c r="F7065" t="s">
        <v>31</v>
      </c>
      <c r="G7065" t="s">
        <v>41</v>
      </c>
      <c r="H7065" t="s">
        <v>33</v>
      </c>
      <c r="I7065" t="s">
        <v>28</v>
      </c>
      <c r="J7065" t="s">
        <v>72</v>
      </c>
      <c r="K7065" t="s">
        <v>1147</v>
      </c>
      <c r="L7065" t="s">
        <v>283</v>
      </c>
      <c r="M7065" t="s">
        <v>35</v>
      </c>
      <c r="N7065" s="2">
        <v>41575</v>
      </c>
      <c r="O7065" s="2">
        <v>41578</v>
      </c>
      <c r="P7065">
        <v>26</v>
      </c>
      <c r="Q7065" s="1">
        <v>0.1</v>
      </c>
      <c r="R7065">
        <v>100.97</v>
      </c>
      <c r="S7065">
        <v>14</v>
      </c>
      <c r="T7065">
        <f t="shared" si="110"/>
        <v>2625.22</v>
      </c>
    </row>
    <row r="7066" spans="1:20" x14ac:dyDescent="0.3">
      <c r="A7066">
        <v>7065</v>
      </c>
      <c r="B7066">
        <v>88469</v>
      </c>
      <c r="C7066" t="s">
        <v>1804</v>
      </c>
      <c r="D7066" t="s">
        <v>20</v>
      </c>
      <c r="E7066" t="s">
        <v>39</v>
      </c>
      <c r="F7066" t="s">
        <v>47</v>
      </c>
      <c r="G7066" t="s">
        <v>23</v>
      </c>
      <c r="H7066" t="s">
        <v>54</v>
      </c>
      <c r="I7066" t="s">
        <v>28</v>
      </c>
      <c r="J7066" t="s">
        <v>72</v>
      </c>
      <c r="K7066" t="s">
        <v>101</v>
      </c>
      <c r="L7066" t="s">
        <v>192</v>
      </c>
      <c r="M7066" t="s">
        <v>160</v>
      </c>
      <c r="N7066" s="2">
        <v>41629</v>
      </c>
      <c r="O7066" s="2">
        <v>41630</v>
      </c>
      <c r="P7066">
        <v>10</v>
      </c>
      <c r="Q7066" s="1">
        <v>0.06</v>
      </c>
      <c r="R7066">
        <v>15.01</v>
      </c>
      <c r="S7066">
        <v>8.4</v>
      </c>
      <c r="T7066">
        <f t="shared" si="110"/>
        <v>150.1</v>
      </c>
    </row>
    <row r="7067" spans="1:20" x14ac:dyDescent="0.3">
      <c r="A7067">
        <v>7066</v>
      </c>
      <c r="B7067">
        <v>88469</v>
      </c>
      <c r="C7067" t="s">
        <v>1804</v>
      </c>
      <c r="D7067" t="s">
        <v>20</v>
      </c>
      <c r="E7067" t="s">
        <v>21</v>
      </c>
      <c r="F7067" t="s">
        <v>47</v>
      </c>
      <c r="G7067" t="s">
        <v>23</v>
      </c>
      <c r="H7067" t="s">
        <v>33</v>
      </c>
      <c r="I7067" t="s">
        <v>28</v>
      </c>
      <c r="J7067" t="s">
        <v>72</v>
      </c>
      <c r="K7067" t="s">
        <v>1111</v>
      </c>
      <c r="L7067" t="s">
        <v>192</v>
      </c>
      <c r="M7067" t="s">
        <v>111</v>
      </c>
      <c r="N7067" s="2">
        <v>41629</v>
      </c>
      <c r="O7067" s="2">
        <v>41630</v>
      </c>
      <c r="P7067">
        <v>13</v>
      </c>
      <c r="Q7067" s="1">
        <v>0.05</v>
      </c>
      <c r="R7067">
        <v>20.97</v>
      </c>
      <c r="S7067">
        <v>6.5</v>
      </c>
      <c r="T7067">
        <f t="shared" si="110"/>
        <v>272.61</v>
      </c>
    </row>
    <row r="7068" spans="1:20" x14ac:dyDescent="0.3">
      <c r="A7068">
        <v>7067</v>
      </c>
      <c r="B7068">
        <v>88469</v>
      </c>
      <c r="C7068" t="s">
        <v>1804</v>
      </c>
      <c r="D7068" t="s">
        <v>20</v>
      </c>
      <c r="E7068" t="s">
        <v>21</v>
      </c>
      <c r="F7068" t="s">
        <v>47</v>
      </c>
      <c r="G7068" t="s">
        <v>23</v>
      </c>
      <c r="H7068" t="s">
        <v>33</v>
      </c>
      <c r="I7068" t="s">
        <v>28</v>
      </c>
      <c r="J7068" t="s">
        <v>72</v>
      </c>
      <c r="K7068" t="s">
        <v>1447</v>
      </c>
      <c r="L7068" t="s">
        <v>26</v>
      </c>
      <c r="M7068" t="s">
        <v>111</v>
      </c>
      <c r="N7068" s="2">
        <v>41629</v>
      </c>
      <c r="O7068" s="2">
        <v>41630</v>
      </c>
      <c r="P7068">
        <v>5</v>
      </c>
      <c r="Q7068" s="1">
        <v>0.06</v>
      </c>
      <c r="R7068">
        <v>10.01</v>
      </c>
      <c r="S7068">
        <v>1.99</v>
      </c>
      <c r="T7068">
        <f t="shared" si="110"/>
        <v>50.05</v>
      </c>
    </row>
    <row r="7069" spans="1:20" x14ac:dyDescent="0.3">
      <c r="A7069">
        <v>7068</v>
      </c>
      <c r="B7069">
        <v>87968</v>
      </c>
      <c r="C7069" t="s">
        <v>1199</v>
      </c>
      <c r="D7069" t="s">
        <v>20</v>
      </c>
      <c r="E7069" t="s">
        <v>39</v>
      </c>
      <c r="F7069" t="s">
        <v>40</v>
      </c>
      <c r="G7069" t="s">
        <v>41</v>
      </c>
      <c r="H7069" t="s">
        <v>89</v>
      </c>
      <c r="I7069" t="s">
        <v>28</v>
      </c>
      <c r="J7069" t="s">
        <v>72</v>
      </c>
      <c r="K7069" t="s">
        <v>291</v>
      </c>
      <c r="L7069" t="s">
        <v>192</v>
      </c>
      <c r="M7069" t="s">
        <v>99</v>
      </c>
      <c r="N7069" s="2">
        <v>40945</v>
      </c>
      <c r="O7069" s="2">
        <v>40945</v>
      </c>
      <c r="P7069">
        <v>1</v>
      </c>
      <c r="Q7069" s="1">
        <v>0</v>
      </c>
      <c r="R7069">
        <v>4.9800000000000004</v>
      </c>
      <c r="S7069">
        <v>5.0199999999999996</v>
      </c>
      <c r="T7069">
        <f t="shared" si="110"/>
        <v>4.9800000000000004</v>
      </c>
    </row>
    <row r="7070" spans="1:20" x14ac:dyDescent="0.3">
      <c r="A7070">
        <v>7069</v>
      </c>
      <c r="B7070">
        <v>87968</v>
      </c>
      <c r="C7070" t="s">
        <v>923</v>
      </c>
      <c r="D7070" t="s">
        <v>20</v>
      </c>
      <c r="E7070" t="s">
        <v>21</v>
      </c>
      <c r="F7070" t="s">
        <v>40</v>
      </c>
      <c r="G7070" t="s">
        <v>41</v>
      </c>
      <c r="H7070" t="s">
        <v>33</v>
      </c>
      <c r="I7070" t="s">
        <v>28</v>
      </c>
      <c r="J7070" t="s">
        <v>72</v>
      </c>
      <c r="K7070" t="s">
        <v>208</v>
      </c>
      <c r="L7070" t="s">
        <v>746</v>
      </c>
      <c r="M7070" t="s">
        <v>99</v>
      </c>
      <c r="N7070" s="2">
        <v>40945</v>
      </c>
      <c r="O7070" s="2">
        <v>40947</v>
      </c>
      <c r="P7070">
        <v>1</v>
      </c>
      <c r="Q7070" s="1">
        <v>0.05</v>
      </c>
      <c r="R7070">
        <v>3499.99</v>
      </c>
      <c r="S7070">
        <v>24.49</v>
      </c>
      <c r="T7070">
        <f t="shared" si="110"/>
        <v>3499.99</v>
      </c>
    </row>
    <row r="7071" spans="1:20" x14ac:dyDescent="0.3">
      <c r="A7071">
        <v>7070</v>
      </c>
      <c r="B7071">
        <v>90018</v>
      </c>
      <c r="C7071" t="s">
        <v>1233</v>
      </c>
      <c r="D7071" t="s">
        <v>20</v>
      </c>
      <c r="E7071" t="s">
        <v>39</v>
      </c>
      <c r="F7071" t="s">
        <v>31</v>
      </c>
      <c r="G7071" t="s">
        <v>41</v>
      </c>
      <c r="H7071" t="s">
        <v>89</v>
      </c>
      <c r="I7071" t="s">
        <v>28</v>
      </c>
      <c r="J7071" t="s">
        <v>72</v>
      </c>
      <c r="K7071" t="s">
        <v>98</v>
      </c>
      <c r="L7071" t="s">
        <v>192</v>
      </c>
      <c r="M7071" t="s">
        <v>63</v>
      </c>
      <c r="N7071" s="2">
        <v>41164</v>
      </c>
      <c r="O7071" s="2">
        <v>41165</v>
      </c>
      <c r="P7071">
        <v>13</v>
      </c>
      <c r="Q7071" s="1">
        <v>0.01</v>
      </c>
      <c r="R7071">
        <v>165.98</v>
      </c>
      <c r="S7071">
        <v>19.989999999999998</v>
      </c>
      <c r="T7071">
        <f t="shared" si="110"/>
        <v>2157.7399999999998</v>
      </c>
    </row>
    <row r="7072" spans="1:20" x14ac:dyDescent="0.3">
      <c r="A7072">
        <v>7071</v>
      </c>
      <c r="B7072">
        <v>87122</v>
      </c>
      <c r="C7072" t="s">
        <v>1149</v>
      </c>
      <c r="D7072" t="s">
        <v>20</v>
      </c>
      <c r="E7072" t="s">
        <v>39</v>
      </c>
      <c r="F7072" t="s">
        <v>22</v>
      </c>
      <c r="G7072" t="s">
        <v>41</v>
      </c>
      <c r="H7072" t="s">
        <v>78</v>
      </c>
      <c r="I7072" t="s">
        <v>28</v>
      </c>
      <c r="J7072" t="s">
        <v>56</v>
      </c>
      <c r="K7072" t="s">
        <v>248</v>
      </c>
      <c r="L7072" t="s">
        <v>192</v>
      </c>
      <c r="M7072" t="s">
        <v>123</v>
      </c>
      <c r="N7072" s="2">
        <v>40965</v>
      </c>
      <c r="O7072" s="2">
        <v>40966</v>
      </c>
      <c r="P7072">
        <v>11</v>
      </c>
      <c r="Q7072" s="1">
        <v>0.05</v>
      </c>
      <c r="R7072">
        <v>155.06</v>
      </c>
      <c r="S7072">
        <v>7.07</v>
      </c>
      <c r="T7072">
        <f t="shared" si="110"/>
        <v>1705.66</v>
      </c>
    </row>
    <row r="7073" spans="1:20" x14ac:dyDescent="0.3">
      <c r="A7073">
        <v>7072</v>
      </c>
      <c r="B7073">
        <v>88035</v>
      </c>
      <c r="C7073" t="s">
        <v>1624</v>
      </c>
      <c r="D7073" t="s">
        <v>20</v>
      </c>
      <c r="E7073" t="s">
        <v>39</v>
      </c>
      <c r="F7073" t="s">
        <v>31</v>
      </c>
      <c r="G7073" t="s">
        <v>48</v>
      </c>
      <c r="H7073" t="s">
        <v>42</v>
      </c>
      <c r="I7073" t="s">
        <v>28</v>
      </c>
      <c r="J7073" t="s">
        <v>72</v>
      </c>
      <c r="K7073" t="s">
        <v>248</v>
      </c>
      <c r="L7073" t="s">
        <v>192</v>
      </c>
      <c r="M7073" t="s">
        <v>106</v>
      </c>
      <c r="N7073" s="2">
        <v>41347</v>
      </c>
      <c r="O7073" s="2">
        <v>41351</v>
      </c>
      <c r="P7073">
        <v>11</v>
      </c>
      <c r="Q7073" s="1">
        <v>0.06</v>
      </c>
      <c r="R7073">
        <v>30.56</v>
      </c>
      <c r="S7073">
        <v>2.99</v>
      </c>
      <c r="T7073">
        <f t="shared" si="110"/>
        <v>336.15999999999997</v>
      </c>
    </row>
    <row r="7074" spans="1:20" x14ac:dyDescent="0.3">
      <c r="A7074">
        <v>7073</v>
      </c>
      <c r="B7074">
        <v>88035</v>
      </c>
      <c r="C7074" t="s">
        <v>1624</v>
      </c>
      <c r="D7074" t="s">
        <v>578</v>
      </c>
      <c r="E7074" t="s">
        <v>187</v>
      </c>
      <c r="F7074" t="s">
        <v>31</v>
      </c>
      <c r="G7074" t="s">
        <v>48</v>
      </c>
      <c r="H7074" t="s">
        <v>188</v>
      </c>
      <c r="I7074" t="s">
        <v>28</v>
      </c>
      <c r="J7074" t="s">
        <v>72</v>
      </c>
      <c r="K7074" t="s">
        <v>282</v>
      </c>
      <c r="L7074" t="s">
        <v>330</v>
      </c>
      <c r="M7074" t="s">
        <v>66</v>
      </c>
      <c r="N7074" s="2">
        <v>41347</v>
      </c>
      <c r="O7074" s="2">
        <v>41349</v>
      </c>
      <c r="P7074">
        <v>13</v>
      </c>
      <c r="Q7074" s="1">
        <v>7.0000000000000007E-2</v>
      </c>
      <c r="R7074">
        <v>137.47999999999999</v>
      </c>
      <c r="S7074">
        <v>32.18</v>
      </c>
      <c r="T7074">
        <f t="shared" si="110"/>
        <v>1787.2399999999998</v>
      </c>
    </row>
    <row r="7075" spans="1:20" x14ac:dyDescent="0.3">
      <c r="A7075">
        <v>7074</v>
      </c>
      <c r="B7075">
        <v>88418</v>
      </c>
      <c r="C7075" t="s">
        <v>793</v>
      </c>
      <c r="D7075" t="s">
        <v>20</v>
      </c>
      <c r="E7075" t="s">
        <v>39</v>
      </c>
      <c r="F7075" t="s">
        <v>31</v>
      </c>
      <c r="G7075" t="s">
        <v>23</v>
      </c>
      <c r="H7075" t="s">
        <v>61</v>
      </c>
      <c r="I7075" t="s">
        <v>28</v>
      </c>
      <c r="J7075" t="s">
        <v>72</v>
      </c>
      <c r="K7075" t="s">
        <v>133</v>
      </c>
      <c r="L7075" t="s">
        <v>192</v>
      </c>
      <c r="M7075" t="s">
        <v>121</v>
      </c>
      <c r="N7075" s="2">
        <v>40255</v>
      </c>
      <c r="O7075" s="2">
        <v>40257</v>
      </c>
      <c r="P7075">
        <v>6</v>
      </c>
      <c r="Q7075" s="1">
        <v>0.1</v>
      </c>
      <c r="R7075">
        <v>5.98</v>
      </c>
      <c r="S7075">
        <v>5.14</v>
      </c>
      <c r="T7075">
        <f t="shared" si="110"/>
        <v>35.880000000000003</v>
      </c>
    </row>
    <row r="7076" spans="1:20" x14ac:dyDescent="0.3">
      <c r="A7076">
        <v>7075</v>
      </c>
      <c r="B7076">
        <v>87702</v>
      </c>
      <c r="C7076" t="s">
        <v>1431</v>
      </c>
      <c r="D7076" t="s">
        <v>578</v>
      </c>
      <c r="E7076" t="s">
        <v>21</v>
      </c>
      <c r="F7076" t="s">
        <v>47</v>
      </c>
      <c r="G7076" t="s">
        <v>48</v>
      </c>
      <c r="H7076" t="s">
        <v>33</v>
      </c>
      <c r="I7076" t="s">
        <v>28</v>
      </c>
      <c r="J7076" t="s">
        <v>84</v>
      </c>
      <c r="K7076" t="s">
        <v>1114</v>
      </c>
      <c r="L7076" t="s">
        <v>283</v>
      </c>
      <c r="M7076" t="s">
        <v>156</v>
      </c>
      <c r="N7076" s="2">
        <v>40676</v>
      </c>
      <c r="O7076" s="2">
        <v>40683</v>
      </c>
      <c r="P7076">
        <v>9</v>
      </c>
      <c r="Q7076" s="1">
        <v>0.04</v>
      </c>
      <c r="R7076">
        <v>306.14</v>
      </c>
      <c r="S7076">
        <v>26.53</v>
      </c>
      <c r="T7076">
        <f t="shared" si="110"/>
        <v>2755.2599999999998</v>
      </c>
    </row>
    <row r="7077" spans="1:20" x14ac:dyDescent="0.3">
      <c r="A7077">
        <v>7076</v>
      </c>
      <c r="B7077">
        <v>87702</v>
      </c>
      <c r="C7077" t="s">
        <v>1431</v>
      </c>
      <c r="D7077" t="s">
        <v>20</v>
      </c>
      <c r="E7077" t="s">
        <v>39</v>
      </c>
      <c r="F7077" t="s">
        <v>47</v>
      </c>
      <c r="G7077" t="s">
        <v>48</v>
      </c>
      <c r="H7077" t="s">
        <v>78</v>
      </c>
      <c r="I7077" t="s">
        <v>28</v>
      </c>
      <c r="J7077" t="s">
        <v>84</v>
      </c>
      <c r="K7077" t="s">
        <v>43</v>
      </c>
      <c r="L7077" t="s">
        <v>192</v>
      </c>
      <c r="M7077" t="s">
        <v>160</v>
      </c>
      <c r="N7077" s="2">
        <v>40676</v>
      </c>
      <c r="O7077" s="2">
        <v>40680</v>
      </c>
      <c r="P7077">
        <v>15</v>
      </c>
      <c r="Q7077" s="1">
        <v>0</v>
      </c>
      <c r="R7077">
        <v>30.98</v>
      </c>
      <c r="S7077">
        <v>17.079999999999998</v>
      </c>
      <c r="T7077">
        <f t="shared" si="110"/>
        <v>464.7</v>
      </c>
    </row>
    <row r="7078" spans="1:20" x14ac:dyDescent="0.3">
      <c r="A7078">
        <v>7077</v>
      </c>
      <c r="B7078">
        <v>86092</v>
      </c>
      <c r="C7078" t="s">
        <v>130</v>
      </c>
      <c r="D7078" t="s">
        <v>20</v>
      </c>
      <c r="E7078" t="s">
        <v>39</v>
      </c>
      <c r="F7078" t="s">
        <v>31</v>
      </c>
      <c r="G7078" t="s">
        <v>48</v>
      </c>
      <c r="H7078" t="s">
        <v>54</v>
      </c>
      <c r="I7078" t="s">
        <v>28</v>
      </c>
      <c r="J7078" t="s">
        <v>84</v>
      </c>
      <c r="K7078" t="s">
        <v>71</v>
      </c>
      <c r="L7078" t="s">
        <v>44</v>
      </c>
      <c r="M7078" t="s">
        <v>131</v>
      </c>
      <c r="N7078" s="2">
        <v>40362</v>
      </c>
      <c r="O7078" s="2">
        <v>40364</v>
      </c>
      <c r="P7078">
        <v>6</v>
      </c>
      <c r="Q7078" s="1">
        <v>0.09</v>
      </c>
      <c r="R7078">
        <v>1.48</v>
      </c>
      <c r="S7078">
        <v>0.7</v>
      </c>
      <c r="T7078">
        <f t="shared" si="110"/>
        <v>8.879999999999999</v>
      </c>
    </row>
    <row r="7079" spans="1:20" x14ac:dyDescent="0.3">
      <c r="A7079">
        <v>7078</v>
      </c>
      <c r="B7079">
        <v>87623</v>
      </c>
      <c r="C7079" t="s">
        <v>2467</v>
      </c>
      <c r="D7079" t="s">
        <v>20</v>
      </c>
      <c r="E7079" t="s">
        <v>39</v>
      </c>
      <c r="F7079" t="s">
        <v>31</v>
      </c>
      <c r="G7079" t="s">
        <v>32</v>
      </c>
      <c r="H7079" t="s">
        <v>42</v>
      </c>
      <c r="I7079" t="s">
        <v>28</v>
      </c>
      <c r="J7079" t="s">
        <v>84</v>
      </c>
      <c r="K7079" t="s">
        <v>228</v>
      </c>
      <c r="L7079" t="s">
        <v>192</v>
      </c>
      <c r="M7079" t="s">
        <v>139</v>
      </c>
      <c r="N7079" s="2">
        <v>40755</v>
      </c>
      <c r="O7079" s="2">
        <v>40756</v>
      </c>
      <c r="P7079">
        <v>1</v>
      </c>
      <c r="Q7079" s="1">
        <v>0.01</v>
      </c>
      <c r="R7079">
        <v>172.99</v>
      </c>
      <c r="S7079">
        <v>19.989999999999998</v>
      </c>
      <c r="T7079">
        <f t="shared" si="110"/>
        <v>172.99</v>
      </c>
    </row>
    <row r="7080" spans="1:20" x14ac:dyDescent="0.3">
      <c r="A7080">
        <v>7079</v>
      </c>
      <c r="B7080">
        <v>87623</v>
      </c>
      <c r="C7080" t="s">
        <v>2361</v>
      </c>
      <c r="D7080" t="s">
        <v>20</v>
      </c>
      <c r="E7080" t="s">
        <v>21</v>
      </c>
      <c r="F7080" t="s">
        <v>31</v>
      </c>
      <c r="G7080" t="s">
        <v>32</v>
      </c>
      <c r="H7080" t="s">
        <v>206</v>
      </c>
      <c r="I7080" t="s">
        <v>28</v>
      </c>
      <c r="J7080" t="s">
        <v>84</v>
      </c>
      <c r="K7080" t="s">
        <v>213</v>
      </c>
      <c r="L7080" t="s">
        <v>44</v>
      </c>
      <c r="M7080" t="s">
        <v>35</v>
      </c>
      <c r="N7080" s="2">
        <v>40755</v>
      </c>
      <c r="O7080" s="2">
        <v>40756</v>
      </c>
      <c r="P7080">
        <v>5</v>
      </c>
      <c r="Q7080" s="1">
        <v>0.04</v>
      </c>
      <c r="R7080">
        <v>85.99</v>
      </c>
      <c r="S7080">
        <v>0.99</v>
      </c>
      <c r="T7080">
        <f t="shared" si="110"/>
        <v>429.95</v>
      </c>
    </row>
    <row r="7081" spans="1:20" x14ac:dyDescent="0.3">
      <c r="A7081">
        <v>7080</v>
      </c>
      <c r="B7081">
        <v>87291</v>
      </c>
      <c r="C7081" t="s">
        <v>1347</v>
      </c>
      <c r="D7081" t="s">
        <v>20</v>
      </c>
      <c r="E7081" t="s">
        <v>39</v>
      </c>
      <c r="F7081" t="s">
        <v>47</v>
      </c>
      <c r="G7081" t="s">
        <v>41</v>
      </c>
      <c r="H7081" t="s">
        <v>49</v>
      </c>
      <c r="I7081" t="s">
        <v>28</v>
      </c>
      <c r="J7081" t="s">
        <v>84</v>
      </c>
      <c r="K7081" t="s">
        <v>105</v>
      </c>
      <c r="L7081" t="s">
        <v>192</v>
      </c>
      <c r="M7081" t="s">
        <v>167</v>
      </c>
      <c r="N7081" s="2">
        <v>41319</v>
      </c>
      <c r="O7081" s="2">
        <v>41321</v>
      </c>
      <c r="P7081">
        <v>8</v>
      </c>
      <c r="Q7081" s="1">
        <v>0.02</v>
      </c>
      <c r="R7081">
        <v>6.68</v>
      </c>
      <c r="S7081">
        <v>5.2</v>
      </c>
      <c r="T7081">
        <f t="shared" si="110"/>
        <v>53.44</v>
      </c>
    </row>
    <row r="7082" spans="1:20" x14ac:dyDescent="0.3">
      <c r="A7082">
        <v>7081</v>
      </c>
      <c r="B7082">
        <v>87755</v>
      </c>
      <c r="C7082" t="s">
        <v>1600</v>
      </c>
      <c r="D7082" t="s">
        <v>38</v>
      </c>
      <c r="E7082" t="s">
        <v>21</v>
      </c>
      <c r="F7082" t="s">
        <v>31</v>
      </c>
      <c r="G7082" t="s">
        <v>93</v>
      </c>
      <c r="H7082" t="s">
        <v>33</v>
      </c>
      <c r="I7082" t="s">
        <v>28</v>
      </c>
      <c r="J7082" t="s">
        <v>84</v>
      </c>
      <c r="K7082" t="s">
        <v>409</v>
      </c>
      <c r="L7082" t="s">
        <v>26</v>
      </c>
      <c r="M7082" t="s">
        <v>102</v>
      </c>
      <c r="N7082" s="2">
        <v>41509</v>
      </c>
      <c r="O7082" s="2">
        <v>41510</v>
      </c>
      <c r="P7082">
        <v>8</v>
      </c>
      <c r="Q7082" s="1">
        <v>0</v>
      </c>
      <c r="R7082">
        <v>35.409999999999997</v>
      </c>
      <c r="S7082">
        <v>1.99</v>
      </c>
      <c r="T7082">
        <f t="shared" si="110"/>
        <v>283.27999999999997</v>
      </c>
    </row>
    <row r="7083" spans="1:20" x14ac:dyDescent="0.3">
      <c r="A7083">
        <v>7082</v>
      </c>
      <c r="B7083">
        <v>88258</v>
      </c>
      <c r="C7083" t="s">
        <v>278</v>
      </c>
      <c r="D7083" t="s">
        <v>20</v>
      </c>
      <c r="E7083" t="s">
        <v>187</v>
      </c>
      <c r="F7083" t="s">
        <v>31</v>
      </c>
      <c r="G7083" t="s">
        <v>48</v>
      </c>
      <c r="H7083" t="s">
        <v>219</v>
      </c>
      <c r="I7083" t="s">
        <v>28</v>
      </c>
      <c r="J7083" t="s">
        <v>84</v>
      </c>
      <c r="K7083" t="s">
        <v>228</v>
      </c>
      <c r="L7083" t="s">
        <v>746</v>
      </c>
      <c r="M7083" t="s">
        <v>91</v>
      </c>
      <c r="N7083" s="2">
        <v>40703</v>
      </c>
      <c r="O7083" s="2">
        <v>40707</v>
      </c>
      <c r="P7083">
        <v>17</v>
      </c>
      <c r="Q7083" s="1">
        <v>0.02</v>
      </c>
      <c r="R7083">
        <v>49.34</v>
      </c>
      <c r="S7083">
        <v>10.25</v>
      </c>
      <c r="T7083">
        <f t="shared" si="110"/>
        <v>838.78000000000009</v>
      </c>
    </row>
    <row r="7084" spans="1:20" x14ac:dyDescent="0.3">
      <c r="A7084">
        <v>7083</v>
      </c>
      <c r="B7084">
        <v>88258</v>
      </c>
      <c r="C7084" t="s">
        <v>278</v>
      </c>
      <c r="D7084" t="s">
        <v>20</v>
      </c>
      <c r="E7084" t="s">
        <v>39</v>
      </c>
      <c r="F7084" t="s">
        <v>31</v>
      </c>
      <c r="G7084" t="s">
        <v>48</v>
      </c>
      <c r="H7084" t="s">
        <v>94</v>
      </c>
      <c r="I7084" t="s">
        <v>28</v>
      </c>
      <c r="J7084" t="s">
        <v>84</v>
      </c>
      <c r="K7084" t="s">
        <v>58</v>
      </c>
      <c r="L7084" t="s">
        <v>44</v>
      </c>
      <c r="M7084" t="s">
        <v>66</v>
      </c>
      <c r="N7084" s="2">
        <v>40703</v>
      </c>
      <c r="O7084" s="2">
        <v>40710</v>
      </c>
      <c r="P7084">
        <v>15</v>
      </c>
      <c r="Q7084" s="1">
        <v>0.05</v>
      </c>
      <c r="R7084">
        <v>3.28</v>
      </c>
      <c r="S7084">
        <v>1.95</v>
      </c>
      <c r="T7084">
        <f t="shared" si="110"/>
        <v>49.199999999999996</v>
      </c>
    </row>
    <row r="7085" spans="1:20" x14ac:dyDescent="0.3">
      <c r="A7085">
        <v>7084</v>
      </c>
      <c r="B7085">
        <v>88258</v>
      </c>
      <c r="C7085" t="s">
        <v>278</v>
      </c>
      <c r="D7085" t="s">
        <v>20</v>
      </c>
      <c r="E7085" t="s">
        <v>39</v>
      </c>
      <c r="F7085" t="s">
        <v>31</v>
      </c>
      <c r="G7085" t="s">
        <v>48</v>
      </c>
      <c r="H7085" t="s">
        <v>94</v>
      </c>
      <c r="I7085" t="s">
        <v>28</v>
      </c>
      <c r="J7085" t="s">
        <v>84</v>
      </c>
      <c r="K7085" t="s">
        <v>154</v>
      </c>
      <c r="L7085" t="s">
        <v>44</v>
      </c>
      <c r="M7085" t="s">
        <v>279</v>
      </c>
      <c r="N7085" s="2">
        <v>40703</v>
      </c>
      <c r="O7085" s="2">
        <v>40705</v>
      </c>
      <c r="P7085">
        <v>3</v>
      </c>
      <c r="Q7085" s="1">
        <v>0.05</v>
      </c>
      <c r="R7085">
        <v>1.81</v>
      </c>
      <c r="S7085">
        <v>1.56</v>
      </c>
      <c r="T7085">
        <f t="shared" si="110"/>
        <v>5.43</v>
      </c>
    </row>
    <row r="7086" spans="1:20" x14ac:dyDescent="0.3">
      <c r="A7086">
        <v>7085</v>
      </c>
      <c r="B7086">
        <v>87481</v>
      </c>
      <c r="C7086" t="s">
        <v>1046</v>
      </c>
      <c r="D7086" t="s">
        <v>38</v>
      </c>
      <c r="E7086" t="s">
        <v>39</v>
      </c>
      <c r="F7086" t="s">
        <v>40</v>
      </c>
      <c r="G7086" t="s">
        <v>23</v>
      </c>
      <c r="H7086" t="s">
        <v>61</v>
      </c>
      <c r="I7086" t="s">
        <v>28</v>
      </c>
      <c r="J7086" t="s">
        <v>84</v>
      </c>
      <c r="K7086" t="s">
        <v>165</v>
      </c>
      <c r="L7086" t="s">
        <v>192</v>
      </c>
      <c r="M7086" t="s">
        <v>309</v>
      </c>
      <c r="N7086" s="2">
        <v>41444</v>
      </c>
      <c r="O7086" s="2">
        <v>41446</v>
      </c>
      <c r="P7086">
        <v>11</v>
      </c>
      <c r="Q7086" s="1">
        <v>0.04</v>
      </c>
      <c r="R7086">
        <v>6.48</v>
      </c>
      <c r="S7086">
        <v>6.35</v>
      </c>
      <c r="T7086">
        <f t="shared" si="110"/>
        <v>71.28</v>
      </c>
    </row>
    <row r="7087" spans="1:20" x14ac:dyDescent="0.3">
      <c r="A7087">
        <v>7086</v>
      </c>
      <c r="B7087">
        <v>90231</v>
      </c>
      <c r="C7087" t="s">
        <v>575</v>
      </c>
      <c r="D7087" t="s">
        <v>20</v>
      </c>
      <c r="E7087" t="s">
        <v>187</v>
      </c>
      <c r="F7087" t="s">
        <v>47</v>
      </c>
      <c r="G7087" t="s">
        <v>32</v>
      </c>
      <c r="H7087" t="s">
        <v>225</v>
      </c>
      <c r="I7087" t="s">
        <v>28</v>
      </c>
      <c r="J7087" t="s">
        <v>84</v>
      </c>
      <c r="K7087" t="s">
        <v>282</v>
      </c>
      <c r="L7087" t="s">
        <v>706</v>
      </c>
      <c r="M7087" t="s">
        <v>117</v>
      </c>
      <c r="N7087" s="2">
        <v>40727</v>
      </c>
      <c r="O7087" s="2">
        <v>40729</v>
      </c>
      <c r="P7087">
        <v>6</v>
      </c>
      <c r="Q7087" s="1">
        <v>0</v>
      </c>
      <c r="R7087">
        <v>9.77</v>
      </c>
      <c r="S7087">
        <v>6.02</v>
      </c>
      <c r="T7087">
        <f t="shared" si="110"/>
        <v>58.62</v>
      </c>
    </row>
    <row r="7088" spans="1:20" x14ac:dyDescent="0.3">
      <c r="A7088">
        <v>7087</v>
      </c>
      <c r="B7088">
        <v>87866</v>
      </c>
      <c r="C7088" t="s">
        <v>1774</v>
      </c>
      <c r="D7088" t="s">
        <v>20</v>
      </c>
      <c r="E7088" t="s">
        <v>39</v>
      </c>
      <c r="F7088" t="s">
        <v>40</v>
      </c>
      <c r="G7088" t="s">
        <v>32</v>
      </c>
      <c r="H7088" t="s">
        <v>89</v>
      </c>
      <c r="I7088" t="s">
        <v>28</v>
      </c>
      <c r="J7088" t="s">
        <v>84</v>
      </c>
      <c r="K7088" t="s">
        <v>289</v>
      </c>
      <c r="L7088" t="s">
        <v>192</v>
      </c>
      <c r="M7088" t="s">
        <v>99</v>
      </c>
      <c r="N7088" s="2">
        <v>40984</v>
      </c>
      <c r="O7088" s="2">
        <v>40986</v>
      </c>
      <c r="P7088">
        <v>4</v>
      </c>
      <c r="Q7088" s="1">
        <v>0.02</v>
      </c>
      <c r="R7088">
        <v>18.940000000000001</v>
      </c>
      <c r="S7088">
        <v>1.49</v>
      </c>
      <c r="T7088">
        <f t="shared" si="110"/>
        <v>75.760000000000005</v>
      </c>
    </row>
    <row r="7089" spans="1:20" x14ac:dyDescent="0.3">
      <c r="A7089">
        <v>7088</v>
      </c>
      <c r="B7089">
        <v>91247</v>
      </c>
      <c r="C7089" t="s">
        <v>2096</v>
      </c>
      <c r="D7089" t="s">
        <v>38</v>
      </c>
      <c r="E7089" t="s">
        <v>39</v>
      </c>
      <c r="F7089" t="s">
        <v>47</v>
      </c>
      <c r="G7089" t="s">
        <v>23</v>
      </c>
      <c r="H7089" t="s">
        <v>89</v>
      </c>
      <c r="I7089" t="s">
        <v>28</v>
      </c>
      <c r="J7089" t="s">
        <v>84</v>
      </c>
      <c r="K7089" t="s">
        <v>74</v>
      </c>
      <c r="L7089" t="s">
        <v>746</v>
      </c>
      <c r="M7089" t="s">
        <v>134</v>
      </c>
      <c r="N7089" s="2">
        <v>41045</v>
      </c>
      <c r="O7089" s="2">
        <v>41047</v>
      </c>
      <c r="P7089">
        <v>7</v>
      </c>
      <c r="Q7089" s="1">
        <v>0.05</v>
      </c>
      <c r="R7089">
        <v>76.72</v>
      </c>
      <c r="S7089">
        <v>19.95</v>
      </c>
      <c r="T7089">
        <f t="shared" si="110"/>
        <v>537.04</v>
      </c>
    </row>
    <row r="7090" spans="1:20" x14ac:dyDescent="0.3">
      <c r="A7090">
        <v>7089</v>
      </c>
      <c r="B7090">
        <v>88100</v>
      </c>
      <c r="C7090" t="s">
        <v>1072</v>
      </c>
      <c r="D7090" t="s">
        <v>20</v>
      </c>
      <c r="E7090" t="s">
        <v>39</v>
      </c>
      <c r="F7090" t="s">
        <v>22</v>
      </c>
      <c r="G7090" t="s">
        <v>23</v>
      </c>
      <c r="H7090" t="s">
        <v>42</v>
      </c>
      <c r="I7090" t="s">
        <v>28</v>
      </c>
      <c r="J7090" t="s">
        <v>84</v>
      </c>
      <c r="K7090" t="s">
        <v>226</v>
      </c>
      <c r="L7090" t="s">
        <v>192</v>
      </c>
      <c r="M7090" t="s">
        <v>499</v>
      </c>
      <c r="N7090" s="2">
        <v>41374</v>
      </c>
      <c r="O7090" s="2">
        <v>41376</v>
      </c>
      <c r="P7090">
        <v>4</v>
      </c>
      <c r="Q7090" s="1">
        <v>0</v>
      </c>
      <c r="R7090">
        <v>48.91</v>
      </c>
      <c r="S7090">
        <v>5.81</v>
      </c>
      <c r="T7090">
        <f t="shared" si="110"/>
        <v>195.64</v>
      </c>
    </row>
    <row r="7091" spans="1:20" x14ac:dyDescent="0.3">
      <c r="A7091">
        <v>7090</v>
      </c>
      <c r="B7091">
        <v>88100</v>
      </c>
      <c r="C7091" t="s">
        <v>2463</v>
      </c>
      <c r="D7091" t="s">
        <v>20</v>
      </c>
      <c r="E7091" t="s">
        <v>39</v>
      </c>
      <c r="F7091" t="s">
        <v>22</v>
      </c>
      <c r="G7091" t="s">
        <v>23</v>
      </c>
      <c r="H7091" t="s">
        <v>61</v>
      </c>
      <c r="I7091" t="s">
        <v>28</v>
      </c>
      <c r="J7091" t="s">
        <v>84</v>
      </c>
      <c r="K7091" t="s">
        <v>79</v>
      </c>
      <c r="L7091" t="s">
        <v>192</v>
      </c>
      <c r="M7091" t="s">
        <v>80</v>
      </c>
      <c r="N7091" s="2">
        <v>41374</v>
      </c>
      <c r="O7091" s="2">
        <v>41376</v>
      </c>
      <c r="P7091">
        <v>6</v>
      </c>
      <c r="Q7091" s="1">
        <v>0.08</v>
      </c>
      <c r="R7091">
        <v>165.98</v>
      </c>
      <c r="S7091">
        <v>19.989999999999998</v>
      </c>
      <c r="T7091">
        <f t="shared" si="110"/>
        <v>995.87999999999988</v>
      </c>
    </row>
    <row r="7092" spans="1:20" x14ac:dyDescent="0.3">
      <c r="A7092">
        <v>7091</v>
      </c>
      <c r="B7092">
        <v>87518</v>
      </c>
      <c r="C7092" t="s">
        <v>209</v>
      </c>
      <c r="D7092" t="s">
        <v>20</v>
      </c>
      <c r="E7092" t="s">
        <v>39</v>
      </c>
      <c r="F7092" t="s">
        <v>31</v>
      </c>
      <c r="G7092" t="s">
        <v>23</v>
      </c>
      <c r="H7092" t="s">
        <v>78</v>
      </c>
      <c r="I7092" t="s">
        <v>28</v>
      </c>
      <c r="J7092" t="s">
        <v>84</v>
      </c>
      <c r="K7092" t="s">
        <v>98</v>
      </c>
      <c r="L7092" t="s">
        <v>192</v>
      </c>
      <c r="M7092" t="s">
        <v>296</v>
      </c>
      <c r="N7092" s="2">
        <v>41518</v>
      </c>
      <c r="O7092" s="2">
        <v>41520</v>
      </c>
      <c r="P7092">
        <v>18</v>
      </c>
      <c r="Q7092" s="1">
        <v>0.06</v>
      </c>
      <c r="R7092">
        <v>10.35</v>
      </c>
      <c r="S7092">
        <v>0.99</v>
      </c>
      <c r="T7092">
        <f t="shared" si="110"/>
        <v>186.29999999999998</v>
      </c>
    </row>
    <row r="7093" spans="1:20" x14ac:dyDescent="0.3">
      <c r="A7093">
        <v>7092</v>
      </c>
      <c r="B7093">
        <v>87740</v>
      </c>
      <c r="C7093" t="s">
        <v>489</v>
      </c>
      <c r="D7093" t="s">
        <v>20</v>
      </c>
      <c r="E7093" t="s">
        <v>39</v>
      </c>
      <c r="F7093" t="s">
        <v>31</v>
      </c>
      <c r="G7093" t="s">
        <v>93</v>
      </c>
      <c r="H7093" t="s">
        <v>54</v>
      </c>
      <c r="I7093" t="s">
        <v>28</v>
      </c>
      <c r="J7093" t="s">
        <v>84</v>
      </c>
      <c r="K7093" t="s">
        <v>136</v>
      </c>
      <c r="L7093" t="s">
        <v>44</v>
      </c>
      <c r="M7093" t="s">
        <v>131</v>
      </c>
      <c r="N7093" s="2">
        <v>40605</v>
      </c>
      <c r="O7093" s="2">
        <v>40606</v>
      </c>
      <c r="P7093">
        <v>1</v>
      </c>
      <c r="Q7093" s="1">
        <v>0.03</v>
      </c>
      <c r="R7093">
        <v>2.6</v>
      </c>
      <c r="S7093">
        <v>2.4</v>
      </c>
      <c r="T7093">
        <f t="shared" si="110"/>
        <v>2.6</v>
      </c>
    </row>
    <row r="7094" spans="1:20" x14ac:dyDescent="0.3">
      <c r="A7094">
        <v>7093</v>
      </c>
      <c r="B7094">
        <v>90007</v>
      </c>
      <c r="C7094" t="s">
        <v>572</v>
      </c>
      <c r="D7094" t="s">
        <v>20</v>
      </c>
      <c r="E7094" t="s">
        <v>39</v>
      </c>
      <c r="F7094" t="s">
        <v>22</v>
      </c>
      <c r="G7094" t="s">
        <v>93</v>
      </c>
      <c r="H7094" t="s">
        <v>94</v>
      </c>
      <c r="I7094" t="s">
        <v>28</v>
      </c>
      <c r="J7094" t="s">
        <v>84</v>
      </c>
      <c r="K7094" t="s">
        <v>149</v>
      </c>
      <c r="L7094" t="s">
        <v>192</v>
      </c>
      <c r="M7094" t="s">
        <v>137</v>
      </c>
      <c r="N7094" s="2">
        <v>41336</v>
      </c>
      <c r="O7094" s="2">
        <v>41337</v>
      </c>
      <c r="P7094">
        <v>10</v>
      </c>
      <c r="Q7094" s="1">
        <v>0.06</v>
      </c>
      <c r="R7094">
        <v>40.98</v>
      </c>
      <c r="S7094">
        <v>7.47</v>
      </c>
      <c r="T7094">
        <f t="shared" si="110"/>
        <v>409.79999999999995</v>
      </c>
    </row>
    <row r="7095" spans="1:20" x14ac:dyDescent="0.3">
      <c r="A7095">
        <v>7094</v>
      </c>
      <c r="B7095">
        <v>88832</v>
      </c>
      <c r="C7095" t="s">
        <v>521</v>
      </c>
      <c r="D7095" t="s">
        <v>20</v>
      </c>
      <c r="E7095" t="s">
        <v>21</v>
      </c>
      <c r="F7095" t="s">
        <v>22</v>
      </c>
      <c r="G7095" t="s">
        <v>41</v>
      </c>
      <c r="H7095" t="s">
        <v>33</v>
      </c>
      <c r="I7095" t="s">
        <v>28</v>
      </c>
      <c r="J7095" t="s">
        <v>84</v>
      </c>
      <c r="K7095" t="s">
        <v>208</v>
      </c>
      <c r="L7095" t="s">
        <v>746</v>
      </c>
      <c r="M7095" t="s">
        <v>123</v>
      </c>
      <c r="N7095" s="2">
        <v>41100</v>
      </c>
      <c r="O7095" s="2">
        <v>41102</v>
      </c>
      <c r="P7095">
        <v>11</v>
      </c>
      <c r="Q7095" s="1">
        <v>0.1</v>
      </c>
      <c r="R7095">
        <v>199.99</v>
      </c>
      <c r="S7095">
        <v>24.49</v>
      </c>
      <c r="T7095">
        <f t="shared" si="110"/>
        <v>2199.8900000000003</v>
      </c>
    </row>
    <row r="7096" spans="1:20" x14ac:dyDescent="0.3">
      <c r="A7096">
        <v>7095</v>
      </c>
      <c r="B7096">
        <v>88832</v>
      </c>
      <c r="C7096" t="s">
        <v>521</v>
      </c>
      <c r="D7096" t="s">
        <v>20</v>
      </c>
      <c r="E7096" t="s">
        <v>39</v>
      </c>
      <c r="F7096" t="s">
        <v>22</v>
      </c>
      <c r="G7096" t="s">
        <v>41</v>
      </c>
      <c r="H7096" t="s">
        <v>78</v>
      </c>
      <c r="I7096" t="s">
        <v>28</v>
      </c>
      <c r="J7096" t="s">
        <v>84</v>
      </c>
      <c r="K7096" t="s">
        <v>221</v>
      </c>
      <c r="L7096" t="s">
        <v>192</v>
      </c>
      <c r="M7096" t="s">
        <v>398</v>
      </c>
      <c r="N7096" s="2">
        <v>41100</v>
      </c>
      <c r="O7096" s="2">
        <v>41102</v>
      </c>
      <c r="P7096">
        <v>5</v>
      </c>
      <c r="Q7096" s="1">
        <v>0.03</v>
      </c>
      <c r="R7096">
        <v>6.48</v>
      </c>
      <c r="S7096">
        <v>7.37</v>
      </c>
      <c r="T7096">
        <f t="shared" si="110"/>
        <v>32.400000000000006</v>
      </c>
    </row>
    <row r="7097" spans="1:20" x14ac:dyDescent="0.3">
      <c r="A7097">
        <v>7096</v>
      </c>
      <c r="B7097">
        <v>89970</v>
      </c>
      <c r="C7097" t="s">
        <v>327</v>
      </c>
      <c r="D7097" t="s">
        <v>578</v>
      </c>
      <c r="E7097" t="s">
        <v>187</v>
      </c>
      <c r="F7097" t="s">
        <v>31</v>
      </c>
      <c r="G7097" t="s">
        <v>23</v>
      </c>
      <c r="H7097" t="s">
        <v>219</v>
      </c>
      <c r="I7097" t="s">
        <v>28</v>
      </c>
      <c r="J7097" t="s">
        <v>84</v>
      </c>
      <c r="K7097" t="s">
        <v>82</v>
      </c>
      <c r="L7097" t="s">
        <v>283</v>
      </c>
      <c r="M7097" t="s">
        <v>35</v>
      </c>
      <c r="N7097" s="2">
        <v>40411</v>
      </c>
      <c r="O7097" s="2">
        <v>40412</v>
      </c>
      <c r="P7097">
        <v>15</v>
      </c>
      <c r="Q7097" s="1">
        <v>0</v>
      </c>
      <c r="R7097">
        <v>100.89</v>
      </c>
      <c r="S7097">
        <v>42</v>
      </c>
      <c r="T7097">
        <f t="shared" si="110"/>
        <v>1513.35</v>
      </c>
    </row>
    <row r="7098" spans="1:20" x14ac:dyDescent="0.3">
      <c r="A7098">
        <v>7097</v>
      </c>
      <c r="B7098">
        <v>89978</v>
      </c>
      <c r="C7098" t="s">
        <v>327</v>
      </c>
      <c r="D7098" t="s">
        <v>20</v>
      </c>
      <c r="E7098" t="s">
        <v>39</v>
      </c>
      <c r="F7098" t="s">
        <v>31</v>
      </c>
      <c r="G7098" t="s">
        <v>23</v>
      </c>
      <c r="H7098" t="s">
        <v>61</v>
      </c>
      <c r="I7098" t="s">
        <v>28</v>
      </c>
      <c r="J7098" t="s">
        <v>84</v>
      </c>
      <c r="K7098" t="s">
        <v>228</v>
      </c>
      <c r="L7098" t="s">
        <v>746</v>
      </c>
      <c r="M7098" t="s">
        <v>35</v>
      </c>
      <c r="N7098" s="2">
        <v>41507</v>
      </c>
      <c r="O7098" s="2">
        <v>41509</v>
      </c>
      <c r="P7098">
        <v>22</v>
      </c>
      <c r="Q7098" s="1">
        <v>0.01</v>
      </c>
      <c r="R7098">
        <v>48.91</v>
      </c>
      <c r="S7098">
        <v>35</v>
      </c>
      <c r="T7098">
        <f t="shared" si="110"/>
        <v>1076.02</v>
      </c>
    </row>
    <row r="7099" spans="1:20" x14ac:dyDescent="0.3">
      <c r="A7099">
        <v>7098</v>
      </c>
      <c r="B7099">
        <v>89367</v>
      </c>
      <c r="C7099" t="s">
        <v>2486</v>
      </c>
      <c r="D7099" t="s">
        <v>20</v>
      </c>
      <c r="E7099" t="s">
        <v>21</v>
      </c>
      <c r="F7099" t="s">
        <v>47</v>
      </c>
      <c r="G7099" t="s">
        <v>48</v>
      </c>
      <c r="H7099" t="s">
        <v>203</v>
      </c>
      <c r="I7099" t="s">
        <v>28</v>
      </c>
      <c r="J7099" t="s">
        <v>84</v>
      </c>
      <c r="K7099" t="s">
        <v>213</v>
      </c>
      <c r="L7099" t="s">
        <v>192</v>
      </c>
      <c r="M7099" t="s">
        <v>167</v>
      </c>
      <c r="N7099" s="2">
        <v>41144</v>
      </c>
      <c r="O7099" s="2">
        <v>41151</v>
      </c>
      <c r="P7099">
        <v>19</v>
      </c>
      <c r="Q7099" s="1">
        <v>0.03</v>
      </c>
      <c r="R7099">
        <v>205.99</v>
      </c>
      <c r="S7099">
        <v>5</v>
      </c>
      <c r="T7099">
        <f t="shared" si="110"/>
        <v>3913.8100000000004</v>
      </c>
    </row>
    <row r="7100" spans="1:20" x14ac:dyDescent="0.3">
      <c r="A7100">
        <v>7099</v>
      </c>
      <c r="B7100">
        <v>89367</v>
      </c>
      <c r="C7100" t="s">
        <v>339</v>
      </c>
      <c r="D7100" t="s">
        <v>20</v>
      </c>
      <c r="E7100" t="s">
        <v>39</v>
      </c>
      <c r="F7100" t="s">
        <v>31</v>
      </c>
      <c r="G7100" t="s">
        <v>48</v>
      </c>
      <c r="H7100" t="s">
        <v>89</v>
      </c>
      <c r="I7100" t="s">
        <v>28</v>
      </c>
      <c r="J7100" t="s">
        <v>84</v>
      </c>
      <c r="K7100" t="s">
        <v>248</v>
      </c>
      <c r="L7100" t="s">
        <v>44</v>
      </c>
      <c r="M7100" t="s">
        <v>35</v>
      </c>
      <c r="N7100" s="2">
        <v>41144</v>
      </c>
      <c r="O7100" s="2">
        <v>41153</v>
      </c>
      <c r="P7100">
        <v>2</v>
      </c>
      <c r="Q7100" s="1">
        <v>0.09</v>
      </c>
      <c r="R7100">
        <v>1.95</v>
      </c>
      <c r="S7100">
        <v>1.63</v>
      </c>
      <c r="T7100">
        <f t="shared" si="110"/>
        <v>3.9</v>
      </c>
    </row>
    <row r="7101" spans="1:20" x14ac:dyDescent="0.3">
      <c r="A7101">
        <v>7100</v>
      </c>
      <c r="B7101">
        <v>89367</v>
      </c>
      <c r="C7101" t="s">
        <v>2065</v>
      </c>
      <c r="D7101" t="s">
        <v>20</v>
      </c>
      <c r="E7101" t="s">
        <v>21</v>
      </c>
      <c r="F7101" t="s">
        <v>31</v>
      </c>
      <c r="G7101" t="s">
        <v>48</v>
      </c>
      <c r="H7101" t="s">
        <v>24</v>
      </c>
      <c r="I7101" t="s">
        <v>28</v>
      </c>
      <c r="J7101" t="s">
        <v>84</v>
      </c>
      <c r="K7101" t="s">
        <v>204</v>
      </c>
      <c r="L7101" t="s">
        <v>44</v>
      </c>
      <c r="M7101" t="s">
        <v>367</v>
      </c>
      <c r="N7101" s="2">
        <v>41144</v>
      </c>
      <c r="O7101" s="2">
        <v>41153</v>
      </c>
      <c r="P7101">
        <v>21</v>
      </c>
      <c r="Q7101" s="1">
        <v>7.0000000000000007E-2</v>
      </c>
      <c r="R7101">
        <v>20.99</v>
      </c>
      <c r="S7101">
        <v>0.99</v>
      </c>
      <c r="T7101">
        <f t="shared" si="110"/>
        <v>440.78999999999996</v>
      </c>
    </row>
    <row r="7102" spans="1:20" x14ac:dyDescent="0.3">
      <c r="A7102">
        <v>7101</v>
      </c>
      <c r="B7102">
        <v>90132</v>
      </c>
      <c r="C7102" t="s">
        <v>381</v>
      </c>
      <c r="D7102" t="s">
        <v>20</v>
      </c>
      <c r="E7102" t="s">
        <v>39</v>
      </c>
      <c r="F7102" t="s">
        <v>47</v>
      </c>
      <c r="G7102" t="s">
        <v>93</v>
      </c>
      <c r="H7102" t="s">
        <v>94</v>
      </c>
      <c r="I7102" t="s">
        <v>28</v>
      </c>
      <c r="J7102" t="s">
        <v>84</v>
      </c>
      <c r="K7102" t="s">
        <v>165</v>
      </c>
      <c r="L7102" t="s">
        <v>192</v>
      </c>
      <c r="M7102" t="s">
        <v>156</v>
      </c>
      <c r="N7102" s="2">
        <v>40609</v>
      </c>
      <c r="O7102" s="2">
        <v>40612</v>
      </c>
      <c r="P7102">
        <v>11</v>
      </c>
      <c r="Q7102" s="1">
        <v>0.09</v>
      </c>
      <c r="R7102">
        <v>59.98</v>
      </c>
      <c r="S7102">
        <v>3.99</v>
      </c>
      <c r="T7102">
        <f t="shared" si="110"/>
        <v>659.78</v>
      </c>
    </row>
    <row r="7103" spans="1:20" x14ac:dyDescent="0.3">
      <c r="A7103">
        <v>7102</v>
      </c>
      <c r="B7103">
        <v>91250</v>
      </c>
      <c r="C7103" t="s">
        <v>2096</v>
      </c>
      <c r="D7103" t="s">
        <v>20</v>
      </c>
      <c r="E7103" t="s">
        <v>21</v>
      </c>
      <c r="F7103" t="s">
        <v>47</v>
      </c>
      <c r="G7103" t="s">
        <v>32</v>
      </c>
      <c r="H7103" t="s">
        <v>33</v>
      </c>
      <c r="I7103" t="s">
        <v>28</v>
      </c>
      <c r="J7103" t="s">
        <v>84</v>
      </c>
      <c r="K7103" t="s">
        <v>201</v>
      </c>
      <c r="L7103" t="s">
        <v>192</v>
      </c>
      <c r="M7103" t="s">
        <v>111</v>
      </c>
      <c r="N7103" s="2">
        <v>41391</v>
      </c>
      <c r="O7103" s="2">
        <v>41392</v>
      </c>
      <c r="P7103">
        <v>10</v>
      </c>
      <c r="Q7103" s="1">
        <v>0.03</v>
      </c>
      <c r="R7103">
        <v>65.989999999999995</v>
      </c>
      <c r="S7103">
        <v>8.99</v>
      </c>
      <c r="T7103">
        <f t="shared" si="110"/>
        <v>659.9</v>
      </c>
    </row>
    <row r="7104" spans="1:20" x14ac:dyDescent="0.3">
      <c r="A7104">
        <v>7103</v>
      </c>
      <c r="B7104">
        <v>89938</v>
      </c>
      <c r="C7104" t="s">
        <v>2091</v>
      </c>
      <c r="D7104" t="s">
        <v>38</v>
      </c>
      <c r="E7104" t="s">
        <v>39</v>
      </c>
      <c r="F7104" t="s">
        <v>40</v>
      </c>
      <c r="G7104" t="s">
        <v>41</v>
      </c>
      <c r="H7104" t="s">
        <v>78</v>
      </c>
      <c r="I7104" t="s">
        <v>28</v>
      </c>
      <c r="J7104" t="s">
        <v>84</v>
      </c>
      <c r="K7104" t="s">
        <v>82</v>
      </c>
      <c r="L7104" t="s">
        <v>192</v>
      </c>
      <c r="M7104" t="s">
        <v>75</v>
      </c>
      <c r="N7104" s="2">
        <v>41527</v>
      </c>
      <c r="O7104" s="2">
        <v>41527</v>
      </c>
      <c r="P7104">
        <v>16</v>
      </c>
      <c r="Q7104" s="1">
        <v>0.03</v>
      </c>
      <c r="R7104">
        <v>55.48</v>
      </c>
      <c r="S7104">
        <v>14.3</v>
      </c>
      <c r="T7104">
        <f t="shared" si="110"/>
        <v>887.68</v>
      </c>
    </row>
    <row r="7105" spans="1:20" x14ac:dyDescent="0.3">
      <c r="A7105">
        <v>7104</v>
      </c>
      <c r="B7105">
        <v>86699</v>
      </c>
      <c r="C7105" t="s">
        <v>394</v>
      </c>
      <c r="D7105" t="s">
        <v>20</v>
      </c>
      <c r="E7105" t="s">
        <v>187</v>
      </c>
      <c r="F7105" t="s">
        <v>31</v>
      </c>
      <c r="G7105" t="s">
        <v>48</v>
      </c>
      <c r="H7105" t="s">
        <v>188</v>
      </c>
      <c r="I7105" t="s">
        <v>28</v>
      </c>
      <c r="J7105" t="s">
        <v>84</v>
      </c>
      <c r="K7105" t="s">
        <v>145</v>
      </c>
      <c r="L7105" t="s">
        <v>192</v>
      </c>
      <c r="M7105" t="s">
        <v>35</v>
      </c>
      <c r="N7105" s="2">
        <v>40464</v>
      </c>
      <c r="O7105" s="2">
        <v>40471</v>
      </c>
      <c r="P7105">
        <v>22</v>
      </c>
      <c r="Q7105" s="1">
        <v>0</v>
      </c>
      <c r="R7105">
        <v>2.08</v>
      </c>
      <c r="S7105">
        <v>5.33</v>
      </c>
      <c r="T7105">
        <f t="shared" si="110"/>
        <v>45.760000000000005</v>
      </c>
    </row>
    <row r="7106" spans="1:20" x14ac:dyDescent="0.3">
      <c r="A7106">
        <v>7105</v>
      </c>
      <c r="B7106">
        <v>91228</v>
      </c>
      <c r="C7106" t="s">
        <v>174</v>
      </c>
      <c r="D7106" t="s">
        <v>578</v>
      </c>
      <c r="E7106" t="s">
        <v>187</v>
      </c>
      <c r="F7106" t="s">
        <v>40</v>
      </c>
      <c r="G7106" t="s">
        <v>23</v>
      </c>
      <c r="H7106" t="s">
        <v>188</v>
      </c>
      <c r="I7106" t="s">
        <v>28</v>
      </c>
      <c r="J7106" t="s">
        <v>84</v>
      </c>
      <c r="K7106" t="s">
        <v>226</v>
      </c>
      <c r="L7106" t="s">
        <v>283</v>
      </c>
      <c r="M7106" t="s">
        <v>264</v>
      </c>
      <c r="N7106" s="2">
        <v>40190</v>
      </c>
      <c r="O7106" s="2">
        <v>40193</v>
      </c>
      <c r="P7106">
        <v>11</v>
      </c>
      <c r="Q7106" s="1">
        <v>0.03</v>
      </c>
      <c r="R7106">
        <v>350.98</v>
      </c>
      <c r="S7106">
        <v>30</v>
      </c>
      <c r="T7106">
        <f t="shared" si="110"/>
        <v>3860.78</v>
      </c>
    </row>
    <row r="7107" spans="1:20" x14ac:dyDescent="0.3">
      <c r="A7107">
        <v>7106</v>
      </c>
      <c r="B7107">
        <v>91228</v>
      </c>
      <c r="C7107" t="s">
        <v>174</v>
      </c>
      <c r="D7107" t="s">
        <v>20</v>
      </c>
      <c r="E7107" t="s">
        <v>39</v>
      </c>
      <c r="F7107" t="s">
        <v>40</v>
      </c>
      <c r="G7107" t="s">
        <v>23</v>
      </c>
      <c r="H7107" t="s">
        <v>49</v>
      </c>
      <c r="I7107" t="s">
        <v>28</v>
      </c>
      <c r="J7107" t="s">
        <v>52</v>
      </c>
      <c r="K7107" t="s">
        <v>62</v>
      </c>
      <c r="L7107" t="s">
        <v>44</v>
      </c>
      <c r="M7107" t="s">
        <v>175</v>
      </c>
      <c r="N7107" s="2">
        <v>40190</v>
      </c>
      <c r="O7107" s="2">
        <v>40192</v>
      </c>
      <c r="P7107">
        <v>8</v>
      </c>
      <c r="Q7107" s="1">
        <v>0.04</v>
      </c>
      <c r="R7107">
        <v>1.68</v>
      </c>
      <c r="S7107">
        <v>1</v>
      </c>
      <c r="T7107">
        <f t="shared" ref="T7107:T7170" si="111">R7107*P7107</f>
        <v>13.44</v>
      </c>
    </row>
    <row r="7108" spans="1:20" x14ac:dyDescent="0.3">
      <c r="A7108">
        <v>7107</v>
      </c>
      <c r="B7108">
        <v>87896</v>
      </c>
      <c r="C7108" t="s">
        <v>1054</v>
      </c>
      <c r="D7108" t="s">
        <v>578</v>
      </c>
      <c r="E7108" t="s">
        <v>187</v>
      </c>
      <c r="F7108" t="s">
        <v>31</v>
      </c>
      <c r="G7108" t="s">
        <v>23</v>
      </c>
      <c r="H7108" t="s">
        <v>188</v>
      </c>
      <c r="I7108" t="s">
        <v>28</v>
      </c>
      <c r="J7108" t="s">
        <v>52</v>
      </c>
      <c r="K7108" t="s">
        <v>282</v>
      </c>
      <c r="L7108" t="s">
        <v>283</v>
      </c>
      <c r="M7108" t="s">
        <v>131</v>
      </c>
      <c r="N7108" s="2">
        <v>41157</v>
      </c>
      <c r="O7108" s="2">
        <v>41159</v>
      </c>
      <c r="P7108">
        <v>17</v>
      </c>
      <c r="Q7108" s="1">
        <v>0.03</v>
      </c>
      <c r="R7108">
        <v>350.99</v>
      </c>
      <c r="S7108">
        <v>59</v>
      </c>
      <c r="T7108">
        <f t="shared" si="111"/>
        <v>5966.83</v>
      </c>
    </row>
    <row r="7109" spans="1:20" x14ac:dyDescent="0.3">
      <c r="A7109">
        <v>7108</v>
      </c>
      <c r="B7109">
        <v>87292</v>
      </c>
      <c r="C7109" t="s">
        <v>790</v>
      </c>
      <c r="D7109" t="s">
        <v>20</v>
      </c>
      <c r="E7109" t="s">
        <v>39</v>
      </c>
      <c r="F7109" t="s">
        <v>47</v>
      </c>
      <c r="G7109" t="s">
        <v>41</v>
      </c>
      <c r="H7109" t="s">
        <v>42</v>
      </c>
      <c r="I7109" t="s">
        <v>28</v>
      </c>
      <c r="J7109" t="s">
        <v>52</v>
      </c>
      <c r="K7109" t="s">
        <v>163</v>
      </c>
      <c r="L7109" t="s">
        <v>192</v>
      </c>
      <c r="M7109" t="s">
        <v>160</v>
      </c>
      <c r="N7109" s="2">
        <v>41371</v>
      </c>
      <c r="O7109" s="2">
        <v>41374</v>
      </c>
      <c r="P7109">
        <v>5</v>
      </c>
      <c r="Q7109" s="1">
        <v>0.04</v>
      </c>
      <c r="R7109">
        <v>23.99</v>
      </c>
      <c r="S7109">
        <v>6.71</v>
      </c>
      <c r="T7109">
        <f t="shared" si="111"/>
        <v>119.94999999999999</v>
      </c>
    </row>
    <row r="7110" spans="1:20" x14ac:dyDescent="0.3">
      <c r="A7110">
        <v>7109</v>
      </c>
      <c r="B7110">
        <v>90827</v>
      </c>
      <c r="C7110" t="s">
        <v>180</v>
      </c>
      <c r="D7110" t="s">
        <v>20</v>
      </c>
      <c r="E7110" t="s">
        <v>39</v>
      </c>
      <c r="F7110" t="s">
        <v>22</v>
      </c>
      <c r="G7110" t="s">
        <v>23</v>
      </c>
      <c r="H7110" t="s">
        <v>94</v>
      </c>
      <c r="I7110" t="s">
        <v>28</v>
      </c>
      <c r="J7110" t="s">
        <v>52</v>
      </c>
      <c r="K7110" t="s">
        <v>158</v>
      </c>
      <c r="L7110" t="s">
        <v>192</v>
      </c>
      <c r="M7110" t="s">
        <v>96</v>
      </c>
      <c r="N7110" s="2">
        <v>40611</v>
      </c>
      <c r="O7110" s="2">
        <v>40614</v>
      </c>
      <c r="P7110">
        <v>1</v>
      </c>
      <c r="Q7110" s="1">
        <v>0.08</v>
      </c>
      <c r="R7110">
        <v>6.48</v>
      </c>
      <c r="S7110">
        <v>5.14</v>
      </c>
      <c r="T7110">
        <f t="shared" si="111"/>
        <v>6.48</v>
      </c>
    </row>
    <row r="7111" spans="1:20" x14ac:dyDescent="0.3">
      <c r="A7111">
        <v>7110</v>
      </c>
      <c r="B7111">
        <v>90827</v>
      </c>
      <c r="C7111" t="s">
        <v>180</v>
      </c>
      <c r="D7111" t="s">
        <v>38</v>
      </c>
      <c r="E7111" t="s">
        <v>39</v>
      </c>
      <c r="F7111" t="s">
        <v>22</v>
      </c>
      <c r="G7111" t="s">
        <v>23</v>
      </c>
      <c r="H7111" t="s">
        <v>42</v>
      </c>
      <c r="I7111" t="s">
        <v>28</v>
      </c>
      <c r="J7111" t="s">
        <v>52</v>
      </c>
      <c r="K7111" t="s">
        <v>172</v>
      </c>
      <c r="L7111" t="s">
        <v>26</v>
      </c>
      <c r="M7111" t="s">
        <v>182</v>
      </c>
      <c r="N7111" s="2">
        <v>40611</v>
      </c>
      <c r="O7111" s="2">
        <v>40612</v>
      </c>
      <c r="P7111">
        <v>4</v>
      </c>
      <c r="Q7111" s="1">
        <v>0.04</v>
      </c>
      <c r="R7111">
        <v>8.34</v>
      </c>
      <c r="S7111">
        <v>2.64</v>
      </c>
      <c r="T7111">
        <f t="shared" si="111"/>
        <v>33.36</v>
      </c>
    </row>
    <row r="7112" spans="1:20" x14ac:dyDescent="0.3">
      <c r="A7112">
        <v>7111</v>
      </c>
      <c r="B7112">
        <v>90827</v>
      </c>
      <c r="C7112" t="s">
        <v>180</v>
      </c>
      <c r="D7112" t="s">
        <v>20</v>
      </c>
      <c r="E7112" t="s">
        <v>39</v>
      </c>
      <c r="F7112" t="s">
        <v>22</v>
      </c>
      <c r="G7112" t="s">
        <v>23</v>
      </c>
      <c r="H7112" t="s">
        <v>49</v>
      </c>
      <c r="I7112" t="s">
        <v>28</v>
      </c>
      <c r="J7112" t="s">
        <v>52</v>
      </c>
      <c r="K7112" t="s">
        <v>129</v>
      </c>
      <c r="L7112" t="s">
        <v>746</v>
      </c>
      <c r="M7112" t="s">
        <v>499</v>
      </c>
      <c r="N7112" s="2">
        <v>40611</v>
      </c>
      <c r="O7112" s="2">
        <v>40611</v>
      </c>
      <c r="P7112">
        <v>5</v>
      </c>
      <c r="Q7112" s="1">
        <v>0.01</v>
      </c>
      <c r="R7112">
        <v>64.650000000000006</v>
      </c>
      <c r="S7112">
        <v>35</v>
      </c>
      <c r="T7112">
        <f t="shared" si="111"/>
        <v>323.25</v>
      </c>
    </row>
    <row r="7113" spans="1:20" x14ac:dyDescent="0.3">
      <c r="A7113">
        <v>7112</v>
      </c>
      <c r="B7113">
        <v>90144</v>
      </c>
      <c r="C7113" t="s">
        <v>381</v>
      </c>
      <c r="D7113" t="s">
        <v>20</v>
      </c>
      <c r="E7113" t="s">
        <v>39</v>
      </c>
      <c r="F7113" t="s">
        <v>47</v>
      </c>
      <c r="G7113" t="s">
        <v>93</v>
      </c>
      <c r="H7113" t="s">
        <v>78</v>
      </c>
      <c r="I7113" t="s">
        <v>28</v>
      </c>
      <c r="J7113" t="s">
        <v>52</v>
      </c>
      <c r="K7113" t="s">
        <v>105</v>
      </c>
      <c r="L7113" t="s">
        <v>192</v>
      </c>
      <c r="M7113" t="s">
        <v>114</v>
      </c>
      <c r="N7113" s="2">
        <v>41639</v>
      </c>
      <c r="O7113" s="2">
        <v>41641</v>
      </c>
      <c r="P7113">
        <v>20</v>
      </c>
      <c r="Q7113" s="1">
        <v>0.03</v>
      </c>
      <c r="R7113">
        <v>162.93</v>
      </c>
      <c r="S7113">
        <v>19.989999999999998</v>
      </c>
      <c r="T7113">
        <f t="shared" si="111"/>
        <v>3258.6000000000004</v>
      </c>
    </row>
    <row r="7114" spans="1:20" x14ac:dyDescent="0.3">
      <c r="A7114">
        <v>7113</v>
      </c>
      <c r="B7114">
        <v>89366</v>
      </c>
      <c r="C7114" t="s">
        <v>760</v>
      </c>
      <c r="D7114" t="s">
        <v>578</v>
      </c>
      <c r="E7114" t="s">
        <v>187</v>
      </c>
      <c r="F7114" t="s">
        <v>47</v>
      </c>
      <c r="G7114" t="s">
        <v>23</v>
      </c>
      <c r="H7114" t="s">
        <v>217</v>
      </c>
      <c r="I7114" t="s">
        <v>28</v>
      </c>
      <c r="J7114" t="s">
        <v>52</v>
      </c>
      <c r="K7114" t="s">
        <v>291</v>
      </c>
      <c r="L7114" t="s">
        <v>283</v>
      </c>
      <c r="M7114" t="s">
        <v>160</v>
      </c>
      <c r="N7114" s="2">
        <v>41041</v>
      </c>
      <c r="O7114" s="2">
        <v>41042</v>
      </c>
      <c r="P7114">
        <v>14</v>
      </c>
      <c r="Q7114" s="1">
        <v>0.08</v>
      </c>
      <c r="R7114">
        <v>60.89</v>
      </c>
      <c r="S7114">
        <v>32.409999999999997</v>
      </c>
      <c r="T7114">
        <f t="shared" si="111"/>
        <v>852.46</v>
      </c>
    </row>
    <row r="7115" spans="1:20" x14ac:dyDescent="0.3">
      <c r="A7115">
        <v>7114</v>
      </c>
      <c r="B7115">
        <v>90792</v>
      </c>
      <c r="C7115" t="s">
        <v>1588</v>
      </c>
      <c r="D7115" t="s">
        <v>578</v>
      </c>
      <c r="E7115" t="s">
        <v>187</v>
      </c>
      <c r="F7115" t="s">
        <v>40</v>
      </c>
      <c r="G7115" t="s">
        <v>32</v>
      </c>
      <c r="H7115" t="s">
        <v>188</v>
      </c>
      <c r="I7115" t="s">
        <v>28</v>
      </c>
      <c r="J7115" t="s">
        <v>52</v>
      </c>
      <c r="K7115" t="s">
        <v>116</v>
      </c>
      <c r="L7115" t="s">
        <v>283</v>
      </c>
      <c r="M7115" t="s">
        <v>175</v>
      </c>
      <c r="N7115" s="2">
        <v>41023</v>
      </c>
      <c r="O7115" s="2">
        <v>41024</v>
      </c>
      <c r="P7115">
        <v>3</v>
      </c>
      <c r="Q7115" s="1">
        <v>7.0000000000000007E-2</v>
      </c>
      <c r="R7115">
        <v>159.31</v>
      </c>
      <c r="S7115">
        <v>60</v>
      </c>
      <c r="T7115">
        <f t="shared" si="111"/>
        <v>477.93</v>
      </c>
    </row>
    <row r="7116" spans="1:20" x14ac:dyDescent="0.3">
      <c r="A7116">
        <v>7115</v>
      </c>
      <c r="B7116">
        <v>90909</v>
      </c>
      <c r="C7116" t="s">
        <v>171</v>
      </c>
      <c r="D7116" t="s">
        <v>20</v>
      </c>
      <c r="E7116" t="s">
        <v>39</v>
      </c>
      <c r="F7116" t="s">
        <v>22</v>
      </c>
      <c r="G7116" t="s">
        <v>41</v>
      </c>
      <c r="H7116" t="s">
        <v>94</v>
      </c>
      <c r="I7116" t="s">
        <v>28</v>
      </c>
      <c r="J7116" t="s">
        <v>52</v>
      </c>
      <c r="K7116" t="s">
        <v>172</v>
      </c>
      <c r="L7116" t="s">
        <v>44</v>
      </c>
      <c r="M7116" t="s">
        <v>173</v>
      </c>
      <c r="N7116" s="2">
        <v>40389</v>
      </c>
      <c r="O7116" s="2">
        <v>40390</v>
      </c>
      <c r="P7116">
        <v>11</v>
      </c>
      <c r="Q7116" s="1">
        <v>0.05</v>
      </c>
      <c r="R7116">
        <v>1.68</v>
      </c>
      <c r="S7116">
        <v>1.57</v>
      </c>
      <c r="T7116">
        <f t="shared" si="111"/>
        <v>18.48</v>
      </c>
    </row>
    <row r="7117" spans="1:20" x14ac:dyDescent="0.3">
      <c r="A7117">
        <v>7116</v>
      </c>
      <c r="B7117">
        <v>90909</v>
      </c>
      <c r="C7117" t="s">
        <v>171</v>
      </c>
      <c r="D7117" t="s">
        <v>578</v>
      </c>
      <c r="E7117" t="s">
        <v>187</v>
      </c>
      <c r="F7117" t="s">
        <v>22</v>
      </c>
      <c r="G7117" t="s">
        <v>41</v>
      </c>
      <c r="H7117" t="s">
        <v>217</v>
      </c>
      <c r="I7117" t="s">
        <v>28</v>
      </c>
      <c r="J7117" t="s">
        <v>52</v>
      </c>
      <c r="K7117" t="s">
        <v>71</v>
      </c>
      <c r="L7117" t="s">
        <v>330</v>
      </c>
      <c r="M7117" t="s">
        <v>150</v>
      </c>
      <c r="N7117" s="2">
        <v>40389</v>
      </c>
      <c r="O7117" s="2">
        <v>40391</v>
      </c>
      <c r="P7117">
        <v>1</v>
      </c>
      <c r="Q7117" s="1">
        <v>0.1</v>
      </c>
      <c r="R7117">
        <v>218.75</v>
      </c>
      <c r="S7117">
        <v>69.64</v>
      </c>
      <c r="T7117">
        <f t="shared" si="111"/>
        <v>218.75</v>
      </c>
    </row>
    <row r="7118" spans="1:20" x14ac:dyDescent="0.3">
      <c r="A7118">
        <v>7117</v>
      </c>
      <c r="B7118">
        <v>90909</v>
      </c>
      <c r="C7118" t="s">
        <v>1962</v>
      </c>
      <c r="D7118" t="s">
        <v>20</v>
      </c>
      <c r="E7118" t="s">
        <v>39</v>
      </c>
      <c r="F7118" t="s">
        <v>22</v>
      </c>
      <c r="G7118" t="s">
        <v>41</v>
      </c>
      <c r="H7118" t="s">
        <v>42</v>
      </c>
      <c r="I7118" t="s">
        <v>28</v>
      </c>
      <c r="J7118" t="s">
        <v>52</v>
      </c>
      <c r="K7118" t="s">
        <v>248</v>
      </c>
      <c r="L7118" t="s">
        <v>44</v>
      </c>
      <c r="M7118" t="s">
        <v>227</v>
      </c>
      <c r="N7118" s="2">
        <v>40389</v>
      </c>
      <c r="O7118" s="2">
        <v>40391</v>
      </c>
      <c r="P7118">
        <v>2</v>
      </c>
      <c r="Q7118" s="1">
        <v>0</v>
      </c>
      <c r="R7118">
        <v>15.04</v>
      </c>
      <c r="S7118">
        <v>1.97</v>
      </c>
      <c r="T7118">
        <f t="shared" si="111"/>
        <v>30.08</v>
      </c>
    </row>
    <row r="7119" spans="1:20" x14ac:dyDescent="0.3">
      <c r="A7119">
        <v>7118</v>
      </c>
      <c r="B7119">
        <v>90084</v>
      </c>
      <c r="C7119" t="s">
        <v>657</v>
      </c>
      <c r="D7119" t="s">
        <v>38</v>
      </c>
      <c r="E7119" t="s">
        <v>39</v>
      </c>
      <c r="F7119" t="s">
        <v>40</v>
      </c>
      <c r="G7119" t="s">
        <v>32</v>
      </c>
      <c r="H7119" t="s">
        <v>54</v>
      </c>
      <c r="I7119" t="s">
        <v>28</v>
      </c>
      <c r="J7119" t="s">
        <v>52</v>
      </c>
      <c r="K7119" t="s">
        <v>170</v>
      </c>
      <c r="L7119" t="s">
        <v>192</v>
      </c>
      <c r="M7119" t="s">
        <v>59</v>
      </c>
      <c r="N7119" s="2">
        <v>41139</v>
      </c>
      <c r="O7119" s="2">
        <v>41141</v>
      </c>
      <c r="P7119">
        <v>17</v>
      </c>
      <c r="Q7119" s="1">
        <v>0.04</v>
      </c>
      <c r="R7119">
        <v>22.98</v>
      </c>
      <c r="S7119">
        <v>4.5</v>
      </c>
      <c r="T7119">
        <f t="shared" si="111"/>
        <v>390.66</v>
      </c>
    </row>
    <row r="7120" spans="1:20" x14ac:dyDescent="0.3">
      <c r="A7120">
        <v>7119</v>
      </c>
      <c r="B7120">
        <v>86777</v>
      </c>
      <c r="C7120" t="s">
        <v>2128</v>
      </c>
      <c r="D7120" t="s">
        <v>20</v>
      </c>
      <c r="E7120" t="s">
        <v>21</v>
      </c>
      <c r="F7120" t="s">
        <v>31</v>
      </c>
      <c r="G7120" t="s">
        <v>23</v>
      </c>
      <c r="H7120" t="s">
        <v>24</v>
      </c>
      <c r="I7120" t="s">
        <v>28</v>
      </c>
      <c r="J7120" t="s">
        <v>52</v>
      </c>
      <c r="K7120" t="s">
        <v>1243</v>
      </c>
      <c r="L7120" t="s">
        <v>746</v>
      </c>
      <c r="M7120" t="s">
        <v>106</v>
      </c>
      <c r="N7120" s="2">
        <v>41220</v>
      </c>
      <c r="O7120" s="2">
        <v>41221</v>
      </c>
      <c r="P7120">
        <v>22</v>
      </c>
      <c r="Q7120" s="1">
        <v>0.05</v>
      </c>
      <c r="R7120">
        <v>574.74</v>
      </c>
      <c r="S7120">
        <v>24.49</v>
      </c>
      <c r="T7120">
        <f t="shared" si="111"/>
        <v>12644.28</v>
      </c>
    </row>
    <row r="7121" spans="1:20" x14ac:dyDescent="0.3">
      <c r="A7121">
        <v>7120</v>
      </c>
      <c r="B7121">
        <v>89298</v>
      </c>
      <c r="C7121" t="s">
        <v>1703</v>
      </c>
      <c r="D7121" t="s">
        <v>20</v>
      </c>
      <c r="E7121" t="s">
        <v>39</v>
      </c>
      <c r="F7121" t="s">
        <v>31</v>
      </c>
      <c r="G7121" t="s">
        <v>93</v>
      </c>
      <c r="H7121" t="s">
        <v>89</v>
      </c>
      <c r="I7121" t="s">
        <v>28</v>
      </c>
      <c r="J7121" t="s">
        <v>52</v>
      </c>
      <c r="K7121" t="s">
        <v>98</v>
      </c>
      <c r="L7121" t="s">
        <v>192</v>
      </c>
      <c r="M7121" t="s">
        <v>35</v>
      </c>
      <c r="N7121" s="2">
        <v>41436</v>
      </c>
      <c r="O7121" s="2">
        <v>41437</v>
      </c>
      <c r="P7121">
        <v>1</v>
      </c>
      <c r="Q7121" s="1">
        <v>7.0000000000000007E-2</v>
      </c>
      <c r="R7121">
        <v>8.0399999999999991</v>
      </c>
      <c r="S7121">
        <v>8.94</v>
      </c>
      <c r="T7121">
        <f t="shared" si="111"/>
        <v>8.0399999999999991</v>
      </c>
    </row>
    <row r="7122" spans="1:20" x14ac:dyDescent="0.3">
      <c r="A7122">
        <v>7121</v>
      </c>
      <c r="B7122">
        <v>91485</v>
      </c>
      <c r="C7122" t="s">
        <v>624</v>
      </c>
      <c r="D7122" t="s">
        <v>20</v>
      </c>
      <c r="E7122" t="s">
        <v>39</v>
      </c>
      <c r="F7122" t="s">
        <v>40</v>
      </c>
      <c r="G7122" t="s">
        <v>23</v>
      </c>
      <c r="H7122" t="s">
        <v>42</v>
      </c>
      <c r="I7122" t="s">
        <v>28</v>
      </c>
      <c r="J7122" t="s">
        <v>52</v>
      </c>
      <c r="K7122" t="s">
        <v>184</v>
      </c>
      <c r="L7122" t="s">
        <v>192</v>
      </c>
      <c r="M7122" t="s">
        <v>264</v>
      </c>
      <c r="N7122" s="2">
        <v>41443</v>
      </c>
      <c r="O7122" s="2">
        <v>41444</v>
      </c>
      <c r="P7122">
        <v>17</v>
      </c>
      <c r="Q7122" s="1">
        <v>0.08</v>
      </c>
      <c r="R7122">
        <v>48.92</v>
      </c>
      <c r="S7122">
        <v>4.5</v>
      </c>
      <c r="T7122">
        <f t="shared" si="111"/>
        <v>831.64</v>
      </c>
    </row>
    <row r="7123" spans="1:20" x14ac:dyDescent="0.3">
      <c r="A7123">
        <v>7122</v>
      </c>
      <c r="B7123">
        <v>91485</v>
      </c>
      <c r="C7123" t="s">
        <v>624</v>
      </c>
      <c r="D7123" t="s">
        <v>20</v>
      </c>
      <c r="E7123" t="s">
        <v>39</v>
      </c>
      <c r="F7123" t="s">
        <v>40</v>
      </c>
      <c r="G7123" t="s">
        <v>23</v>
      </c>
      <c r="H7123" t="s">
        <v>42</v>
      </c>
      <c r="I7123" t="s">
        <v>28</v>
      </c>
      <c r="J7123" t="s">
        <v>52</v>
      </c>
      <c r="K7123" t="s">
        <v>181</v>
      </c>
      <c r="L7123" t="s">
        <v>192</v>
      </c>
      <c r="M7123" t="s">
        <v>175</v>
      </c>
      <c r="N7123" s="2">
        <v>41443</v>
      </c>
      <c r="O7123" s="2">
        <v>41444</v>
      </c>
      <c r="P7123">
        <v>17</v>
      </c>
      <c r="Q7123" s="1">
        <v>0</v>
      </c>
      <c r="R7123">
        <v>15.57</v>
      </c>
      <c r="S7123">
        <v>1.39</v>
      </c>
      <c r="T7123">
        <f t="shared" si="111"/>
        <v>264.69</v>
      </c>
    </row>
    <row r="7124" spans="1:20" x14ac:dyDescent="0.3">
      <c r="A7124">
        <v>7123</v>
      </c>
      <c r="B7124">
        <v>91485</v>
      </c>
      <c r="C7124" t="s">
        <v>624</v>
      </c>
      <c r="D7124" t="s">
        <v>20</v>
      </c>
      <c r="E7124" t="s">
        <v>187</v>
      </c>
      <c r="F7124" t="s">
        <v>40</v>
      </c>
      <c r="G7124" t="s">
        <v>23</v>
      </c>
      <c r="H7124" t="s">
        <v>188</v>
      </c>
      <c r="I7124" t="s">
        <v>28</v>
      </c>
      <c r="J7124" t="s">
        <v>52</v>
      </c>
      <c r="K7124" t="s">
        <v>98</v>
      </c>
      <c r="L7124" t="s">
        <v>26</v>
      </c>
      <c r="M7124" t="s">
        <v>393</v>
      </c>
      <c r="N7124" s="2">
        <v>41443</v>
      </c>
      <c r="O7124" s="2">
        <v>41444</v>
      </c>
      <c r="P7124">
        <v>11</v>
      </c>
      <c r="Q7124" s="1">
        <v>0.1</v>
      </c>
      <c r="R7124">
        <v>20.239999999999998</v>
      </c>
      <c r="S7124">
        <v>6.67</v>
      </c>
      <c r="T7124">
        <f t="shared" si="111"/>
        <v>222.64</v>
      </c>
    </row>
    <row r="7125" spans="1:20" x14ac:dyDescent="0.3">
      <c r="A7125">
        <v>7124</v>
      </c>
      <c r="B7125">
        <v>91485</v>
      </c>
      <c r="C7125" t="s">
        <v>392</v>
      </c>
      <c r="D7125" t="s">
        <v>20</v>
      </c>
      <c r="E7125" t="s">
        <v>39</v>
      </c>
      <c r="F7125" t="s">
        <v>40</v>
      </c>
      <c r="G7125" t="s">
        <v>23</v>
      </c>
      <c r="H7125" t="s">
        <v>54</v>
      </c>
      <c r="I7125" t="s">
        <v>28</v>
      </c>
      <c r="J7125" t="s">
        <v>52</v>
      </c>
      <c r="K7125" t="s">
        <v>43</v>
      </c>
      <c r="L7125" t="s">
        <v>192</v>
      </c>
      <c r="M7125" t="s">
        <v>342</v>
      </c>
      <c r="N7125" s="2">
        <v>41443</v>
      </c>
      <c r="O7125" s="2">
        <v>41445</v>
      </c>
      <c r="P7125">
        <v>5</v>
      </c>
      <c r="Q7125" s="1">
        <v>0.05</v>
      </c>
      <c r="R7125">
        <v>14.48</v>
      </c>
      <c r="S7125">
        <v>6.46</v>
      </c>
      <c r="T7125">
        <f t="shared" si="111"/>
        <v>72.400000000000006</v>
      </c>
    </row>
    <row r="7126" spans="1:20" x14ac:dyDescent="0.3">
      <c r="A7126">
        <v>7125</v>
      </c>
      <c r="B7126">
        <v>91485</v>
      </c>
      <c r="C7126" t="s">
        <v>392</v>
      </c>
      <c r="D7126" t="s">
        <v>20</v>
      </c>
      <c r="E7126" t="s">
        <v>21</v>
      </c>
      <c r="F7126" t="s">
        <v>40</v>
      </c>
      <c r="G7126" t="s">
        <v>23</v>
      </c>
      <c r="H7126" t="s">
        <v>33</v>
      </c>
      <c r="I7126" t="s">
        <v>28</v>
      </c>
      <c r="J7126" t="s">
        <v>52</v>
      </c>
      <c r="K7126" t="s">
        <v>1243</v>
      </c>
      <c r="L7126" t="s">
        <v>746</v>
      </c>
      <c r="M7126" t="s">
        <v>469</v>
      </c>
      <c r="N7126" s="2">
        <v>41443</v>
      </c>
      <c r="O7126" s="2">
        <v>41445</v>
      </c>
      <c r="P7126">
        <v>1</v>
      </c>
      <c r="Q7126" s="1">
        <v>0.06</v>
      </c>
      <c r="R7126">
        <v>449.99</v>
      </c>
      <c r="S7126">
        <v>24.49</v>
      </c>
      <c r="T7126">
        <f t="shared" si="111"/>
        <v>449.99</v>
      </c>
    </row>
    <row r="7127" spans="1:20" x14ac:dyDescent="0.3">
      <c r="A7127">
        <v>7126</v>
      </c>
      <c r="B7127">
        <v>91005</v>
      </c>
      <c r="C7127" t="s">
        <v>1222</v>
      </c>
      <c r="D7127" t="s">
        <v>20</v>
      </c>
      <c r="E7127" t="s">
        <v>39</v>
      </c>
      <c r="F7127" t="s">
        <v>22</v>
      </c>
      <c r="G7127" t="s">
        <v>41</v>
      </c>
      <c r="H7127" t="s">
        <v>78</v>
      </c>
      <c r="I7127" t="s">
        <v>28</v>
      </c>
      <c r="J7127" t="s">
        <v>52</v>
      </c>
      <c r="K7127" t="s">
        <v>43</v>
      </c>
      <c r="L7127" t="s">
        <v>192</v>
      </c>
      <c r="M7127" t="s">
        <v>232</v>
      </c>
      <c r="N7127" s="2">
        <v>41404</v>
      </c>
      <c r="O7127" s="2">
        <v>41405</v>
      </c>
      <c r="P7127">
        <v>7</v>
      </c>
      <c r="Q7127" s="1">
        <v>0.03</v>
      </c>
      <c r="R7127">
        <v>6.48</v>
      </c>
      <c r="S7127">
        <v>5.94</v>
      </c>
      <c r="T7127">
        <f t="shared" si="111"/>
        <v>45.36</v>
      </c>
    </row>
    <row r="7128" spans="1:20" x14ac:dyDescent="0.3">
      <c r="A7128">
        <v>7127</v>
      </c>
      <c r="B7128">
        <v>91005</v>
      </c>
      <c r="C7128" t="s">
        <v>1222</v>
      </c>
      <c r="D7128" t="s">
        <v>20</v>
      </c>
      <c r="E7128" t="s">
        <v>39</v>
      </c>
      <c r="F7128" t="s">
        <v>22</v>
      </c>
      <c r="G7128" t="s">
        <v>41</v>
      </c>
      <c r="H7128" t="s">
        <v>94</v>
      </c>
      <c r="I7128" t="s">
        <v>28</v>
      </c>
      <c r="J7128" t="s">
        <v>52</v>
      </c>
      <c r="K7128" t="s">
        <v>221</v>
      </c>
      <c r="L7128" t="s">
        <v>192</v>
      </c>
      <c r="M7128" t="s">
        <v>499</v>
      </c>
      <c r="N7128" s="2">
        <v>41404</v>
      </c>
      <c r="O7128" s="2">
        <v>41406</v>
      </c>
      <c r="P7128">
        <v>5</v>
      </c>
      <c r="Q7128" s="1">
        <v>0.05</v>
      </c>
      <c r="R7128">
        <v>4.9800000000000004</v>
      </c>
      <c r="S7128">
        <v>4.7</v>
      </c>
      <c r="T7128">
        <f t="shared" si="111"/>
        <v>24.900000000000002</v>
      </c>
    </row>
    <row r="7129" spans="1:20" x14ac:dyDescent="0.3">
      <c r="A7129">
        <v>7128</v>
      </c>
      <c r="B7129">
        <v>91005</v>
      </c>
      <c r="C7129" t="s">
        <v>1222</v>
      </c>
      <c r="D7129" t="s">
        <v>20</v>
      </c>
      <c r="E7129" t="s">
        <v>21</v>
      </c>
      <c r="F7129" t="s">
        <v>22</v>
      </c>
      <c r="G7129" t="s">
        <v>41</v>
      </c>
      <c r="H7129" t="s">
        <v>33</v>
      </c>
      <c r="I7129" t="s">
        <v>28</v>
      </c>
      <c r="J7129" t="s">
        <v>52</v>
      </c>
      <c r="K7129" t="s">
        <v>201</v>
      </c>
      <c r="L7129" t="s">
        <v>26</v>
      </c>
      <c r="M7129" t="s">
        <v>199</v>
      </c>
      <c r="N7129" s="2">
        <v>41404</v>
      </c>
      <c r="O7129" s="2">
        <v>41407</v>
      </c>
      <c r="P7129">
        <v>12</v>
      </c>
      <c r="Q7129" s="1">
        <v>0.1</v>
      </c>
      <c r="R7129">
        <v>55.99</v>
      </c>
      <c r="S7129">
        <v>5</v>
      </c>
      <c r="T7129">
        <f t="shared" si="111"/>
        <v>671.88</v>
      </c>
    </row>
    <row r="7130" spans="1:20" x14ac:dyDescent="0.3">
      <c r="A7130">
        <v>7129</v>
      </c>
      <c r="B7130">
        <v>90680</v>
      </c>
      <c r="C7130" t="s">
        <v>838</v>
      </c>
      <c r="D7130" t="s">
        <v>20</v>
      </c>
      <c r="E7130" t="s">
        <v>21</v>
      </c>
      <c r="F7130" t="s">
        <v>47</v>
      </c>
      <c r="G7130" t="s">
        <v>93</v>
      </c>
      <c r="H7130" t="s">
        <v>33</v>
      </c>
      <c r="I7130" t="s">
        <v>28</v>
      </c>
      <c r="J7130" t="s">
        <v>52</v>
      </c>
      <c r="K7130" t="s">
        <v>1107</v>
      </c>
      <c r="L7130" t="s">
        <v>706</v>
      </c>
      <c r="M7130" t="s">
        <v>114</v>
      </c>
      <c r="N7130" s="2">
        <v>41277</v>
      </c>
      <c r="O7130" s="2">
        <v>41278</v>
      </c>
      <c r="P7130">
        <v>1</v>
      </c>
      <c r="Q7130" s="1">
        <v>0.09</v>
      </c>
      <c r="R7130">
        <v>1938.02</v>
      </c>
      <c r="S7130">
        <v>13.99</v>
      </c>
      <c r="T7130">
        <f t="shared" si="111"/>
        <v>1938.02</v>
      </c>
    </row>
    <row r="7131" spans="1:20" x14ac:dyDescent="0.3">
      <c r="A7131">
        <v>7130</v>
      </c>
      <c r="B7131">
        <v>88924</v>
      </c>
      <c r="C7131" t="s">
        <v>955</v>
      </c>
      <c r="D7131" t="s">
        <v>20</v>
      </c>
      <c r="E7131" t="s">
        <v>39</v>
      </c>
      <c r="F7131" t="s">
        <v>31</v>
      </c>
      <c r="G7131" t="s">
        <v>93</v>
      </c>
      <c r="H7131" t="s">
        <v>89</v>
      </c>
      <c r="I7131" t="s">
        <v>28</v>
      </c>
      <c r="J7131" t="s">
        <v>52</v>
      </c>
      <c r="K7131" t="s">
        <v>138</v>
      </c>
      <c r="L7131" t="s">
        <v>192</v>
      </c>
      <c r="M7131" t="s">
        <v>296</v>
      </c>
      <c r="N7131" s="2">
        <v>41417</v>
      </c>
      <c r="O7131" s="2">
        <v>41419</v>
      </c>
      <c r="P7131">
        <v>16</v>
      </c>
      <c r="Q7131" s="1">
        <v>0.04</v>
      </c>
      <c r="R7131">
        <v>5.98</v>
      </c>
      <c r="S7131">
        <v>5.46</v>
      </c>
      <c r="T7131">
        <f t="shared" si="111"/>
        <v>95.68</v>
      </c>
    </row>
    <row r="7132" spans="1:20" x14ac:dyDescent="0.3">
      <c r="A7132">
        <v>7131</v>
      </c>
      <c r="B7132">
        <v>87059</v>
      </c>
      <c r="C7132" t="s">
        <v>1862</v>
      </c>
      <c r="D7132" t="s">
        <v>20</v>
      </c>
      <c r="E7132" t="s">
        <v>39</v>
      </c>
      <c r="F7132" t="s">
        <v>40</v>
      </c>
      <c r="G7132" t="s">
        <v>41</v>
      </c>
      <c r="H7132" t="s">
        <v>78</v>
      </c>
      <c r="I7132" t="s">
        <v>28</v>
      </c>
      <c r="J7132" t="s">
        <v>52</v>
      </c>
      <c r="K7132" t="s">
        <v>184</v>
      </c>
      <c r="L7132" t="s">
        <v>192</v>
      </c>
      <c r="M7132" t="s">
        <v>309</v>
      </c>
      <c r="N7132" s="2">
        <v>40689</v>
      </c>
      <c r="O7132" s="2">
        <v>40689</v>
      </c>
      <c r="P7132">
        <v>18</v>
      </c>
      <c r="Q7132" s="1">
        <v>7.0000000000000007E-2</v>
      </c>
      <c r="R7132">
        <v>11.58</v>
      </c>
      <c r="S7132">
        <v>6.97</v>
      </c>
      <c r="T7132">
        <f t="shared" si="111"/>
        <v>208.44</v>
      </c>
    </row>
    <row r="7133" spans="1:20" x14ac:dyDescent="0.3">
      <c r="A7133">
        <v>7132</v>
      </c>
      <c r="B7133">
        <v>87059</v>
      </c>
      <c r="C7133" t="s">
        <v>1862</v>
      </c>
      <c r="D7133" t="s">
        <v>20</v>
      </c>
      <c r="E7133" t="s">
        <v>39</v>
      </c>
      <c r="F7133" t="s">
        <v>40</v>
      </c>
      <c r="G7133" t="s">
        <v>41</v>
      </c>
      <c r="H7133" t="s">
        <v>54</v>
      </c>
      <c r="I7133" t="s">
        <v>28</v>
      </c>
      <c r="J7133" t="s">
        <v>52</v>
      </c>
      <c r="K7133" t="s">
        <v>50</v>
      </c>
      <c r="L7133" t="s">
        <v>192</v>
      </c>
      <c r="M7133" t="s">
        <v>638</v>
      </c>
      <c r="N7133" s="2">
        <v>40689</v>
      </c>
      <c r="O7133" s="2">
        <v>40690</v>
      </c>
      <c r="P7133">
        <v>7</v>
      </c>
      <c r="Q7133" s="1">
        <v>0</v>
      </c>
      <c r="R7133">
        <v>15.31</v>
      </c>
      <c r="S7133">
        <v>8.7799999999999994</v>
      </c>
      <c r="T7133">
        <f t="shared" si="111"/>
        <v>107.17</v>
      </c>
    </row>
    <row r="7134" spans="1:20" x14ac:dyDescent="0.3">
      <c r="A7134">
        <v>7133</v>
      </c>
      <c r="B7134">
        <v>86043</v>
      </c>
      <c r="C7134" t="s">
        <v>1193</v>
      </c>
      <c r="D7134" t="s">
        <v>20</v>
      </c>
      <c r="E7134" t="s">
        <v>39</v>
      </c>
      <c r="F7134" t="s">
        <v>31</v>
      </c>
      <c r="G7134" t="s">
        <v>93</v>
      </c>
      <c r="H7134" t="s">
        <v>78</v>
      </c>
      <c r="I7134" t="s">
        <v>28</v>
      </c>
      <c r="J7134" t="s">
        <v>52</v>
      </c>
      <c r="K7134" t="s">
        <v>113</v>
      </c>
      <c r="L7134" t="s">
        <v>192</v>
      </c>
      <c r="M7134" t="s">
        <v>146</v>
      </c>
      <c r="N7134" s="2">
        <v>41408</v>
      </c>
      <c r="O7134" s="2">
        <v>41409</v>
      </c>
      <c r="P7134">
        <v>9</v>
      </c>
      <c r="Q7134" s="1">
        <v>0.05</v>
      </c>
      <c r="R7134">
        <v>4.9800000000000004</v>
      </c>
      <c r="S7134">
        <v>4.72</v>
      </c>
      <c r="T7134">
        <f t="shared" si="111"/>
        <v>44.820000000000007</v>
      </c>
    </row>
    <row r="7135" spans="1:20" x14ac:dyDescent="0.3">
      <c r="A7135">
        <v>7134</v>
      </c>
      <c r="B7135">
        <v>91407</v>
      </c>
      <c r="C7135" t="s">
        <v>839</v>
      </c>
      <c r="D7135" t="s">
        <v>20</v>
      </c>
      <c r="E7135" t="s">
        <v>39</v>
      </c>
      <c r="F7135" t="s">
        <v>22</v>
      </c>
      <c r="G7135" t="s">
        <v>23</v>
      </c>
      <c r="H7135" t="s">
        <v>42</v>
      </c>
      <c r="I7135" t="s">
        <v>28</v>
      </c>
      <c r="J7135" t="s">
        <v>52</v>
      </c>
      <c r="K7135" t="s">
        <v>101</v>
      </c>
      <c r="L7135" t="s">
        <v>44</v>
      </c>
      <c r="M7135" t="s">
        <v>27</v>
      </c>
      <c r="N7135" s="2">
        <v>40481</v>
      </c>
      <c r="O7135" s="2">
        <v>40484</v>
      </c>
      <c r="P7135">
        <v>4</v>
      </c>
      <c r="Q7135" s="1">
        <v>0.06</v>
      </c>
      <c r="R7135">
        <v>3.6</v>
      </c>
      <c r="S7135">
        <v>2.2000000000000002</v>
      </c>
      <c r="T7135">
        <f t="shared" si="111"/>
        <v>14.4</v>
      </c>
    </row>
    <row r="7136" spans="1:20" x14ac:dyDescent="0.3">
      <c r="A7136">
        <v>7135</v>
      </c>
      <c r="B7136">
        <v>86865</v>
      </c>
      <c r="C7136" t="s">
        <v>92</v>
      </c>
      <c r="D7136" t="s">
        <v>20</v>
      </c>
      <c r="E7136" t="s">
        <v>39</v>
      </c>
      <c r="F7136" t="s">
        <v>22</v>
      </c>
      <c r="G7136" t="s">
        <v>93</v>
      </c>
      <c r="H7136" t="s">
        <v>94</v>
      </c>
      <c r="I7136" t="s">
        <v>28</v>
      </c>
      <c r="J7136" t="s">
        <v>52</v>
      </c>
      <c r="K7136" t="s">
        <v>95</v>
      </c>
      <c r="L7136" t="s">
        <v>44</v>
      </c>
      <c r="M7136" t="s">
        <v>96</v>
      </c>
      <c r="N7136" s="2">
        <v>41458</v>
      </c>
      <c r="O7136" s="2">
        <v>41460</v>
      </c>
      <c r="P7136">
        <v>12</v>
      </c>
      <c r="Q7136" s="1">
        <v>0</v>
      </c>
      <c r="R7136">
        <v>1.26</v>
      </c>
      <c r="S7136">
        <v>0.7</v>
      </c>
      <c r="T7136">
        <f t="shared" si="111"/>
        <v>15.120000000000001</v>
      </c>
    </row>
    <row r="7137" spans="1:20" x14ac:dyDescent="0.3">
      <c r="A7137">
        <v>7136</v>
      </c>
      <c r="B7137">
        <v>90227</v>
      </c>
      <c r="C7137" t="s">
        <v>1726</v>
      </c>
      <c r="D7137" t="s">
        <v>20</v>
      </c>
      <c r="E7137" t="s">
        <v>39</v>
      </c>
      <c r="F7137" t="s">
        <v>31</v>
      </c>
      <c r="G7137" t="s">
        <v>48</v>
      </c>
      <c r="H7137" t="s">
        <v>49</v>
      </c>
      <c r="I7137" t="s">
        <v>28</v>
      </c>
      <c r="J7137" t="s">
        <v>52</v>
      </c>
      <c r="K7137" t="s">
        <v>228</v>
      </c>
      <c r="L7137" t="s">
        <v>44</v>
      </c>
      <c r="M7137" t="s">
        <v>69</v>
      </c>
      <c r="N7137" s="2">
        <v>41477</v>
      </c>
      <c r="O7137" s="2">
        <v>41482</v>
      </c>
      <c r="P7137">
        <v>11</v>
      </c>
      <c r="Q7137" s="1">
        <v>0.02</v>
      </c>
      <c r="R7137">
        <v>15.04</v>
      </c>
      <c r="S7137">
        <v>1.97</v>
      </c>
      <c r="T7137">
        <f t="shared" si="111"/>
        <v>165.44</v>
      </c>
    </row>
    <row r="7138" spans="1:20" x14ac:dyDescent="0.3">
      <c r="A7138">
        <v>7137</v>
      </c>
      <c r="B7138">
        <v>91377</v>
      </c>
      <c r="C7138" t="s">
        <v>399</v>
      </c>
      <c r="D7138" t="s">
        <v>38</v>
      </c>
      <c r="E7138" t="s">
        <v>39</v>
      </c>
      <c r="F7138" t="s">
        <v>31</v>
      </c>
      <c r="G7138" t="s">
        <v>23</v>
      </c>
      <c r="H7138" t="s">
        <v>78</v>
      </c>
      <c r="I7138" t="s">
        <v>28</v>
      </c>
      <c r="J7138" t="s">
        <v>52</v>
      </c>
      <c r="K7138" t="s">
        <v>101</v>
      </c>
      <c r="L7138" t="s">
        <v>192</v>
      </c>
      <c r="M7138" t="s">
        <v>375</v>
      </c>
      <c r="N7138" s="2">
        <v>40857</v>
      </c>
      <c r="O7138" s="2">
        <v>40859</v>
      </c>
      <c r="P7138">
        <v>16</v>
      </c>
      <c r="Q7138" s="1">
        <v>0.08</v>
      </c>
      <c r="R7138">
        <v>55.48</v>
      </c>
      <c r="S7138">
        <v>6.79</v>
      </c>
      <c r="T7138">
        <f t="shared" si="111"/>
        <v>887.68</v>
      </c>
    </row>
    <row r="7139" spans="1:20" x14ac:dyDescent="0.3">
      <c r="A7139">
        <v>7138</v>
      </c>
      <c r="B7139">
        <v>89715</v>
      </c>
      <c r="C7139" t="s">
        <v>804</v>
      </c>
      <c r="D7139" t="s">
        <v>20</v>
      </c>
      <c r="E7139" t="s">
        <v>39</v>
      </c>
      <c r="F7139" t="s">
        <v>22</v>
      </c>
      <c r="G7139" t="s">
        <v>93</v>
      </c>
      <c r="H7139" t="s">
        <v>78</v>
      </c>
      <c r="I7139" t="s">
        <v>28</v>
      </c>
      <c r="J7139" t="s">
        <v>52</v>
      </c>
      <c r="K7139" t="s">
        <v>71</v>
      </c>
      <c r="L7139" t="s">
        <v>44</v>
      </c>
      <c r="M7139" t="s">
        <v>294</v>
      </c>
      <c r="N7139" s="2">
        <v>41518</v>
      </c>
      <c r="O7139" s="2">
        <v>41519</v>
      </c>
      <c r="P7139">
        <v>3</v>
      </c>
      <c r="Q7139" s="1">
        <v>0.09</v>
      </c>
      <c r="R7139">
        <v>3.38</v>
      </c>
      <c r="S7139">
        <v>1.0900000000000001</v>
      </c>
      <c r="T7139">
        <f t="shared" si="111"/>
        <v>10.14</v>
      </c>
    </row>
    <row r="7140" spans="1:20" x14ac:dyDescent="0.3">
      <c r="A7140">
        <v>7139</v>
      </c>
      <c r="B7140">
        <v>89715</v>
      </c>
      <c r="C7140" t="s">
        <v>1346</v>
      </c>
      <c r="D7140" t="s">
        <v>578</v>
      </c>
      <c r="E7140" t="s">
        <v>187</v>
      </c>
      <c r="F7140" t="s">
        <v>31</v>
      </c>
      <c r="G7140" t="s">
        <v>93</v>
      </c>
      <c r="H7140" t="s">
        <v>188</v>
      </c>
      <c r="I7140" t="s">
        <v>28</v>
      </c>
      <c r="J7140" t="s">
        <v>52</v>
      </c>
      <c r="K7140" t="s">
        <v>145</v>
      </c>
      <c r="L7140" t="s">
        <v>330</v>
      </c>
      <c r="M7140" t="s">
        <v>91</v>
      </c>
      <c r="N7140" s="2">
        <v>41518</v>
      </c>
      <c r="O7140" s="2">
        <v>41521</v>
      </c>
      <c r="P7140">
        <v>8</v>
      </c>
      <c r="Q7140" s="1">
        <v>0.04</v>
      </c>
      <c r="R7140">
        <v>236.97</v>
      </c>
      <c r="S7140">
        <v>59.24</v>
      </c>
      <c r="T7140">
        <f t="shared" si="111"/>
        <v>1895.76</v>
      </c>
    </row>
    <row r="7141" spans="1:20" x14ac:dyDescent="0.3">
      <c r="A7141">
        <v>7140</v>
      </c>
      <c r="B7141">
        <v>87084</v>
      </c>
      <c r="C7141" t="s">
        <v>1689</v>
      </c>
      <c r="D7141" t="s">
        <v>38</v>
      </c>
      <c r="E7141" t="s">
        <v>187</v>
      </c>
      <c r="F7141" t="s">
        <v>31</v>
      </c>
      <c r="G7141" t="s">
        <v>23</v>
      </c>
      <c r="H7141" t="s">
        <v>219</v>
      </c>
      <c r="I7141" t="s">
        <v>28</v>
      </c>
      <c r="J7141" t="s">
        <v>29</v>
      </c>
      <c r="K7141" t="s">
        <v>68</v>
      </c>
      <c r="L7141" t="s">
        <v>706</v>
      </c>
      <c r="M7141" t="s">
        <v>631</v>
      </c>
      <c r="N7141" s="2">
        <v>41527</v>
      </c>
      <c r="O7141" s="2">
        <v>41529</v>
      </c>
      <c r="P7141">
        <v>13</v>
      </c>
      <c r="Q7141" s="1">
        <v>0.06</v>
      </c>
      <c r="R7141">
        <v>128.24</v>
      </c>
      <c r="S7141">
        <v>12.65</v>
      </c>
      <c r="T7141">
        <f t="shared" si="111"/>
        <v>1667.1200000000001</v>
      </c>
    </row>
    <row r="7142" spans="1:20" x14ac:dyDescent="0.3">
      <c r="A7142">
        <v>7141</v>
      </c>
      <c r="B7142">
        <v>90473</v>
      </c>
      <c r="C7142" t="s">
        <v>1004</v>
      </c>
      <c r="D7142" t="s">
        <v>20</v>
      </c>
      <c r="E7142" t="s">
        <v>39</v>
      </c>
      <c r="F7142" t="s">
        <v>31</v>
      </c>
      <c r="G7142" t="s">
        <v>93</v>
      </c>
      <c r="H7142" t="s">
        <v>94</v>
      </c>
      <c r="I7142" t="s">
        <v>28</v>
      </c>
      <c r="J7142" t="s">
        <v>29</v>
      </c>
      <c r="K7142" t="s">
        <v>71</v>
      </c>
      <c r="L7142" t="s">
        <v>192</v>
      </c>
      <c r="M7142" t="s">
        <v>296</v>
      </c>
      <c r="N7142" s="2">
        <v>40195</v>
      </c>
      <c r="O7142" s="2">
        <v>40198</v>
      </c>
      <c r="P7142">
        <v>3</v>
      </c>
      <c r="Q7142" s="1">
        <v>0.05</v>
      </c>
      <c r="R7142">
        <v>14.81</v>
      </c>
      <c r="S7142">
        <v>13.32</v>
      </c>
      <c r="T7142">
        <f t="shared" si="111"/>
        <v>44.43</v>
      </c>
    </row>
    <row r="7143" spans="1:20" x14ac:dyDescent="0.3">
      <c r="A7143">
        <v>7142</v>
      </c>
      <c r="B7143">
        <v>90473</v>
      </c>
      <c r="C7143" t="s">
        <v>1004</v>
      </c>
      <c r="D7143" t="s">
        <v>38</v>
      </c>
      <c r="E7143" t="s">
        <v>39</v>
      </c>
      <c r="F7143" t="s">
        <v>31</v>
      </c>
      <c r="G7143" t="s">
        <v>93</v>
      </c>
      <c r="H7143" t="s">
        <v>78</v>
      </c>
      <c r="I7143" t="s">
        <v>28</v>
      </c>
      <c r="J7143" t="s">
        <v>29</v>
      </c>
      <c r="K7143" t="s">
        <v>165</v>
      </c>
      <c r="L7143" t="s">
        <v>44</v>
      </c>
      <c r="M7143" t="s">
        <v>255</v>
      </c>
      <c r="N7143" s="2">
        <v>40195</v>
      </c>
      <c r="O7143" s="2">
        <v>40197</v>
      </c>
      <c r="P7143">
        <v>3</v>
      </c>
      <c r="Q7143" s="1">
        <v>0.05</v>
      </c>
      <c r="R7143">
        <v>4.2</v>
      </c>
      <c r="S7143">
        <v>2.2599999999999998</v>
      </c>
      <c r="T7143">
        <f t="shared" si="111"/>
        <v>12.600000000000001</v>
      </c>
    </row>
    <row r="7144" spans="1:20" x14ac:dyDescent="0.3">
      <c r="A7144">
        <v>7143</v>
      </c>
      <c r="B7144">
        <v>88847</v>
      </c>
      <c r="C7144" t="s">
        <v>1221</v>
      </c>
      <c r="D7144" t="s">
        <v>20</v>
      </c>
      <c r="E7144" t="s">
        <v>21</v>
      </c>
      <c r="F7144" t="s">
        <v>31</v>
      </c>
      <c r="G7144" t="s">
        <v>93</v>
      </c>
      <c r="H7144" t="s">
        <v>206</v>
      </c>
      <c r="I7144" t="s">
        <v>28</v>
      </c>
      <c r="J7144" t="s">
        <v>29</v>
      </c>
      <c r="K7144" t="s">
        <v>1447</v>
      </c>
      <c r="L7144" t="s">
        <v>746</v>
      </c>
      <c r="M7144" t="s">
        <v>375</v>
      </c>
      <c r="N7144" s="2">
        <v>41356</v>
      </c>
      <c r="O7144" s="2">
        <v>41357</v>
      </c>
      <c r="P7144">
        <v>1</v>
      </c>
      <c r="Q7144" s="1">
        <v>0.06</v>
      </c>
      <c r="R7144">
        <v>599.99</v>
      </c>
      <c r="S7144">
        <v>24.49</v>
      </c>
      <c r="T7144">
        <f t="shared" si="111"/>
        <v>599.99</v>
      </c>
    </row>
    <row r="7145" spans="1:20" x14ac:dyDescent="0.3">
      <c r="A7145">
        <v>7144</v>
      </c>
      <c r="B7145">
        <v>88836</v>
      </c>
      <c r="C7145" t="s">
        <v>1221</v>
      </c>
      <c r="D7145" t="s">
        <v>20</v>
      </c>
      <c r="E7145" t="s">
        <v>39</v>
      </c>
      <c r="F7145" t="s">
        <v>31</v>
      </c>
      <c r="G7145" t="s">
        <v>93</v>
      </c>
      <c r="H7145" t="s">
        <v>42</v>
      </c>
      <c r="I7145" t="s">
        <v>28</v>
      </c>
      <c r="J7145" t="s">
        <v>29</v>
      </c>
      <c r="K7145" t="s">
        <v>79</v>
      </c>
      <c r="L7145" t="s">
        <v>26</v>
      </c>
      <c r="M7145" t="s">
        <v>91</v>
      </c>
      <c r="N7145" s="2">
        <v>40260</v>
      </c>
      <c r="O7145" s="2">
        <v>40262</v>
      </c>
      <c r="P7145">
        <v>2</v>
      </c>
      <c r="Q7145" s="1">
        <v>0.05</v>
      </c>
      <c r="R7145">
        <v>11.97</v>
      </c>
      <c r="S7145">
        <v>5.81</v>
      </c>
      <c r="T7145">
        <f t="shared" si="111"/>
        <v>23.94</v>
      </c>
    </row>
    <row r="7146" spans="1:20" x14ac:dyDescent="0.3">
      <c r="A7146">
        <v>7145</v>
      </c>
      <c r="B7146">
        <v>89535</v>
      </c>
      <c r="C7146" t="s">
        <v>511</v>
      </c>
      <c r="D7146" t="s">
        <v>20</v>
      </c>
      <c r="E7146" t="s">
        <v>39</v>
      </c>
      <c r="F7146" t="s">
        <v>22</v>
      </c>
      <c r="G7146" t="s">
        <v>41</v>
      </c>
      <c r="H7146" t="s">
        <v>89</v>
      </c>
      <c r="I7146" t="s">
        <v>28</v>
      </c>
      <c r="J7146" t="s">
        <v>29</v>
      </c>
      <c r="K7146" t="s">
        <v>116</v>
      </c>
      <c r="L7146" t="s">
        <v>44</v>
      </c>
      <c r="M7146" t="s">
        <v>173</v>
      </c>
      <c r="N7146" s="2">
        <v>41577</v>
      </c>
      <c r="O7146" s="2">
        <v>41577</v>
      </c>
      <c r="P7146">
        <v>2</v>
      </c>
      <c r="Q7146" s="1">
        <v>7.0000000000000007E-2</v>
      </c>
      <c r="R7146">
        <v>3.29</v>
      </c>
      <c r="S7146">
        <v>1.35</v>
      </c>
      <c r="T7146">
        <f t="shared" si="111"/>
        <v>6.58</v>
      </c>
    </row>
    <row r="7147" spans="1:20" x14ac:dyDescent="0.3">
      <c r="A7147">
        <v>7146</v>
      </c>
      <c r="B7147">
        <v>89535</v>
      </c>
      <c r="C7147" t="s">
        <v>511</v>
      </c>
      <c r="D7147" t="s">
        <v>38</v>
      </c>
      <c r="E7147" t="s">
        <v>39</v>
      </c>
      <c r="F7147" t="s">
        <v>22</v>
      </c>
      <c r="G7147" t="s">
        <v>41</v>
      </c>
      <c r="H7147" t="s">
        <v>42</v>
      </c>
      <c r="I7147" t="s">
        <v>28</v>
      </c>
      <c r="J7147" t="s">
        <v>29</v>
      </c>
      <c r="K7147" t="s">
        <v>274</v>
      </c>
      <c r="L7147" t="s">
        <v>26</v>
      </c>
      <c r="M7147" t="s">
        <v>331</v>
      </c>
      <c r="N7147" s="2">
        <v>41577</v>
      </c>
      <c r="O7147" s="2">
        <v>41578</v>
      </c>
      <c r="P7147">
        <v>20</v>
      </c>
      <c r="Q7147" s="1">
        <v>0</v>
      </c>
      <c r="R7147">
        <v>15.73</v>
      </c>
      <c r="S7147">
        <v>7.42</v>
      </c>
      <c r="T7147">
        <f t="shared" si="111"/>
        <v>314.60000000000002</v>
      </c>
    </row>
    <row r="7148" spans="1:20" x14ac:dyDescent="0.3">
      <c r="A7148">
        <v>7147</v>
      </c>
      <c r="B7148">
        <v>89535</v>
      </c>
      <c r="C7148" t="s">
        <v>511</v>
      </c>
      <c r="D7148" t="s">
        <v>20</v>
      </c>
      <c r="E7148" t="s">
        <v>39</v>
      </c>
      <c r="F7148" t="s">
        <v>22</v>
      </c>
      <c r="G7148" t="s">
        <v>41</v>
      </c>
      <c r="H7148" t="s">
        <v>89</v>
      </c>
      <c r="I7148" t="s">
        <v>28</v>
      </c>
      <c r="J7148" t="s">
        <v>29</v>
      </c>
      <c r="K7148" t="s">
        <v>101</v>
      </c>
      <c r="L7148" t="s">
        <v>192</v>
      </c>
      <c r="M7148" t="s">
        <v>86</v>
      </c>
      <c r="N7148" s="2">
        <v>41577</v>
      </c>
      <c r="O7148" s="2">
        <v>41579</v>
      </c>
      <c r="P7148">
        <v>5</v>
      </c>
      <c r="Q7148" s="1">
        <v>0.06</v>
      </c>
      <c r="R7148">
        <v>34.76</v>
      </c>
      <c r="S7148">
        <v>8.2200000000000006</v>
      </c>
      <c r="T7148">
        <f t="shared" si="111"/>
        <v>173.79999999999998</v>
      </c>
    </row>
    <row r="7149" spans="1:20" x14ac:dyDescent="0.3">
      <c r="A7149">
        <v>7148</v>
      </c>
      <c r="B7149">
        <v>90744</v>
      </c>
      <c r="C7149" t="s">
        <v>1242</v>
      </c>
      <c r="D7149" t="s">
        <v>20</v>
      </c>
      <c r="E7149" t="s">
        <v>21</v>
      </c>
      <c r="F7149" t="s">
        <v>47</v>
      </c>
      <c r="G7149" t="s">
        <v>93</v>
      </c>
      <c r="H7149" t="s">
        <v>203</v>
      </c>
      <c r="I7149" t="s">
        <v>28</v>
      </c>
      <c r="J7149" t="s">
        <v>29</v>
      </c>
      <c r="K7149" t="s">
        <v>1254</v>
      </c>
      <c r="L7149" t="s">
        <v>192</v>
      </c>
      <c r="M7149" t="s">
        <v>117</v>
      </c>
      <c r="N7149" s="2">
        <v>41513</v>
      </c>
      <c r="O7149" s="2">
        <v>41515</v>
      </c>
      <c r="P7149">
        <v>7</v>
      </c>
      <c r="Q7149" s="1">
        <v>0.06</v>
      </c>
      <c r="R7149">
        <v>155.99</v>
      </c>
      <c r="S7149">
        <v>8.99</v>
      </c>
      <c r="T7149">
        <f t="shared" si="111"/>
        <v>1091.93</v>
      </c>
    </row>
    <row r="7150" spans="1:20" x14ac:dyDescent="0.3">
      <c r="A7150">
        <v>7149</v>
      </c>
      <c r="B7150">
        <v>89566</v>
      </c>
      <c r="C7150" t="s">
        <v>1442</v>
      </c>
      <c r="D7150" t="s">
        <v>20</v>
      </c>
      <c r="E7150" t="s">
        <v>21</v>
      </c>
      <c r="F7150" t="s">
        <v>47</v>
      </c>
      <c r="G7150" t="s">
        <v>93</v>
      </c>
      <c r="H7150" t="s">
        <v>24</v>
      </c>
      <c r="I7150" t="s">
        <v>28</v>
      </c>
      <c r="J7150" t="s">
        <v>29</v>
      </c>
      <c r="K7150" t="s">
        <v>198</v>
      </c>
      <c r="L7150" t="s">
        <v>192</v>
      </c>
      <c r="M7150" t="s">
        <v>114</v>
      </c>
      <c r="N7150" s="2">
        <v>41036</v>
      </c>
      <c r="O7150" s="2">
        <v>41037</v>
      </c>
      <c r="P7150">
        <v>6</v>
      </c>
      <c r="Q7150" s="1">
        <v>0.05</v>
      </c>
      <c r="R7150">
        <v>83.1</v>
      </c>
      <c r="S7150">
        <v>6.13</v>
      </c>
      <c r="T7150">
        <f t="shared" si="111"/>
        <v>498.59999999999997</v>
      </c>
    </row>
    <row r="7151" spans="1:20" x14ac:dyDescent="0.3">
      <c r="A7151">
        <v>7150</v>
      </c>
      <c r="B7151">
        <v>88664</v>
      </c>
      <c r="C7151" t="s">
        <v>483</v>
      </c>
      <c r="D7151" t="s">
        <v>20</v>
      </c>
      <c r="E7151" t="s">
        <v>39</v>
      </c>
      <c r="F7151" t="s">
        <v>31</v>
      </c>
      <c r="G7151" t="s">
        <v>93</v>
      </c>
      <c r="H7151" t="s">
        <v>42</v>
      </c>
      <c r="I7151" t="s">
        <v>28</v>
      </c>
      <c r="J7151" t="s">
        <v>29</v>
      </c>
      <c r="K7151" t="s">
        <v>101</v>
      </c>
      <c r="L7151" t="s">
        <v>44</v>
      </c>
      <c r="M7151" t="s">
        <v>146</v>
      </c>
      <c r="N7151" s="2">
        <v>41524</v>
      </c>
      <c r="O7151" s="2">
        <v>41526</v>
      </c>
      <c r="P7151">
        <v>6</v>
      </c>
      <c r="Q7151" s="1">
        <v>0.05</v>
      </c>
      <c r="R7151">
        <v>2.6</v>
      </c>
      <c r="S7151">
        <v>2.4</v>
      </c>
      <c r="T7151">
        <f t="shared" si="111"/>
        <v>15.600000000000001</v>
      </c>
    </row>
    <row r="7152" spans="1:20" x14ac:dyDescent="0.3">
      <c r="A7152">
        <v>7151</v>
      </c>
      <c r="B7152">
        <v>90571</v>
      </c>
      <c r="C7152" t="s">
        <v>1066</v>
      </c>
      <c r="D7152" t="s">
        <v>20</v>
      </c>
      <c r="E7152" t="s">
        <v>39</v>
      </c>
      <c r="F7152" t="s">
        <v>31</v>
      </c>
      <c r="G7152" t="s">
        <v>48</v>
      </c>
      <c r="H7152" t="s">
        <v>42</v>
      </c>
      <c r="I7152" t="s">
        <v>28</v>
      </c>
      <c r="J7152" t="s">
        <v>29</v>
      </c>
      <c r="K7152" t="s">
        <v>119</v>
      </c>
      <c r="L7152" t="s">
        <v>192</v>
      </c>
      <c r="M7152" t="s">
        <v>255</v>
      </c>
      <c r="N7152" s="2">
        <v>40848</v>
      </c>
      <c r="O7152" s="2">
        <v>40848</v>
      </c>
      <c r="P7152">
        <v>37</v>
      </c>
      <c r="Q7152" s="1">
        <v>0.02</v>
      </c>
      <c r="R7152">
        <v>54.48</v>
      </c>
      <c r="S7152">
        <v>0.99</v>
      </c>
      <c r="T7152">
        <f t="shared" si="111"/>
        <v>2015.76</v>
      </c>
    </row>
    <row r="7153" spans="1:20" x14ac:dyDescent="0.3">
      <c r="A7153">
        <v>7152</v>
      </c>
      <c r="B7153">
        <v>90571</v>
      </c>
      <c r="C7153" t="s">
        <v>1066</v>
      </c>
      <c r="D7153" t="s">
        <v>20</v>
      </c>
      <c r="E7153" t="s">
        <v>21</v>
      </c>
      <c r="F7153" t="s">
        <v>31</v>
      </c>
      <c r="G7153" t="s">
        <v>48</v>
      </c>
      <c r="H7153" t="s">
        <v>24</v>
      </c>
      <c r="I7153" t="s">
        <v>28</v>
      </c>
      <c r="J7153" t="s">
        <v>29</v>
      </c>
      <c r="K7153" t="s">
        <v>1447</v>
      </c>
      <c r="L7153" t="s">
        <v>192</v>
      </c>
      <c r="M7153" t="s">
        <v>131</v>
      </c>
      <c r="N7153" s="2">
        <v>40848</v>
      </c>
      <c r="O7153" s="2">
        <v>40850</v>
      </c>
      <c r="P7153">
        <v>22</v>
      </c>
      <c r="Q7153" s="1">
        <v>0.04</v>
      </c>
      <c r="R7153">
        <v>50.98</v>
      </c>
      <c r="S7153">
        <v>6.5</v>
      </c>
      <c r="T7153">
        <f t="shared" si="111"/>
        <v>1121.56</v>
      </c>
    </row>
    <row r="7154" spans="1:20" x14ac:dyDescent="0.3">
      <c r="A7154">
        <v>7153</v>
      </c>
      <c r="B7154">
        <v>90571</v>
      </c>
      <c r="C7154" t="s">
        <v>1066</v>
      </c>
      <c r="D7154" t="s">
        <v>20</v>
      </c>
      <c r="E7154" t="s">
        <v>39</v>
      </c>
      <c r="F7154" t="s">
        <v>31</v>
      </c>
      <c r="G7154" t="s">
        <v>48</v>
      </c>
      <c r="H7154" t="s">
        <v>94</v>
      </c>
      <c r="I7154" t="s">
        <v>28</v>
      </c>
      <c r="J7154" t="s">
        <v>29</v>
      </c>
      <c r="K7154" t="s">
        <v>55</v>
      </c>
      <c r="L7154" t="s">
        <v>192</v>
      </c>
      <c r="M7154" t="s">
        <v>255</v>
      </c>
      <c r="N7154" s="2">
        <v>40848</v>
      </c>
      <c r="O7154" s="2">
        <v>40850</v>
      </c>
      <c r="P7154">
        <v>35</v>
      </c>
      <c r="Q7154" s="1">
        <v>0.08</v>
      </c>
      <c r="R7154">
        <v>6.68</v>
      </c>
      <c r="S7154">
        <v>6.15</v>
      </c>
      <c r="T7154">
        <f t="shared" si="111"/>
        <v>233.79999999999998</v>
      </c>
    </row>
    <row r="7155" spans="1:20" x14ac:dyDescent="0.3">
      <c r="A7155">
        <v>7154</v>
      </c>
      <c r="B7155">
        <v>90571</v>
      </c>
      <c r="C7155" t="s">
        <v>1066</v>
      </c>
      <c r="D7155" t="s">
        <v>20</v>
      </c>
      <c r="E7155" t="s">
        <v>21</v>
      </c>
      <c r="F7155" t="s">
        <v>31</v>
      </c>
      <c r="G7155" t="s">
        <v>48</v>
      </c>
      <c r="H7155" t="s">
        <v>206</v>
      </c>
      <c r="I7155" t="s">
        <v>28</v>
      </c>
      <c r="J7155" t="s">
        <v>29</v>
      </c>
      <c r="K7155" t="s">
        <v>198</v>
      </c>
      <c r="L7155" t="s">
        <v>192</v>
      </c>
      <c r="M7155" t="s">
        <v>69</v>
      </c>
      <c r="N7155" s="2">
        <v>40848</v>
      </c>
      <c r="O7155" s="2">
        <v>40848</v>
      </c>
      <c r="P7155">
        <v>27</v>
      </c>
      <c r="Q7155" s="1">
        <v>0.02</v>
      </c>
      <c r="R7155">
        <v>45.99</v>
      </c>
      <c r="S7155">
        <v>2.5</v>
      </c>
      <c r="T7155">
        <f t="shared" si="111"/>
        <v>1241.73</v>
      </c>
    </row>
    <row r="7156" spans="1:20" x14ac:dyDescent="0.3">
      <c r="A7156">
        <v>7155</v>
      </c>
      <c r="B7156">
        <v>90571</v>
      </c>
      <c r="C7156" t="s">
        <v>824</v>
      </c>
      <c r="D7156" t="s">
        <v>20</v>
      </c>
      <c r="E7156" t="s">
        <v>39</v>
      </c>
      <c r="F7156" t="s">
        <v>22</v>
      </c>
      <c r="G7156" t="s">
        <v>48</v>
      </c>
      <c r="H7156" t="s">
        <v>94</v>
      </c>
      <c r="I7156" t="s">
        <v>28</v>
      </c>
      <c r="J7156" t="s">
        <v>29</v>
      </c>
      <c r="K7156" t="s">
        <v>163</v>
      </c>
      <c r="L7156" t="s">
        <v>706</v>
      </c>
      <c r="M7156" t="s">
        <v>232</v>
      </c>
      <c r="N7156" s="2">
        <v>40848</v>
      </c>
      <c r="O7156" s="2">
        <v>40855</v>
      </c>
      <c r="P7156">
        <v>4</v>
      </c>
      <c r="Q7156" s="1">
        <v>7.0000000000000007E-2</v>
      </c>
      <c r="R7156">
        <v>25.98</v>
      </c>
      <c r="S7156">
        <v>5.37</v>
      </c>
      <c r="T7156">
        <f t="shared" si="111"/>
        <v>103.92</v>
      </c>
    </row>
    <row r="7157" spans="1:20" x14ac:dyDescent="0.3">
      <c r="A7157">
        <v>7156</v>
      </c>
      <c r="B7157">
        <v>90571</v>
      </c>
      <c r="C7157" t="s">
        <v>824</v>
      </c>
      <c r="D7157" t="s">
        <v>20</v>
      </c>
      <c r="E7157" t="s">
        <v>39</v>
      </c>
      <c r="F7157" t="s">
        <v>22</v>
      </c>
      <c r="G7157" t="s">
        <v>48</v>
      </c>
      <c r="H7157" t="s">
        <v>89</v>
      </c>
      <c r="I7157" t="s">
        <v>28</v>
      </c>
      <c r="J7157" t="s">
        <v>29</v>
      </c>
      <c r="K7157" t="s">
        <v>184</v>
      </c>
      <c r="L7157" t="s">
        <v>44</v>
      </c>
      <c r="M7157" t="s">
        <v>86</v>
      </c>
      <c r="N7157" s="2">
        <v>40848</v>
      </c>
      <c r="O7157" s="2">
        <v>40852</v>
      </c>
      <c r="P7157">
        <v>1</v>
      </c>
      <c r="Q7157" s="1">
        <v>0.04</v>
      </c>
      <c r="R7157">
        <v>3.55</v>
      </c>
      <c r="S7157">
        <v>1.43</v>
      </c>
      <c r="T7157">
        <f t="shared" si="111"/>
        <v>3.55</v>
      </c>
    </row>
    <row r="7158" spans="1:20" x14ac:dyDescent="0.3">
      <c r="A7158">
        <v>7157</v>
      </c>
      <c r="B7158">
        <v>89164</v>
      </c>
      <c r="C7158" t="s">
        <v>1963</v>
      </c>
      <c r="D7158" t="s">
        <v>20</v>
      </c>
      <c r="E7158" t="s">
        <v>39</v>
      </c>
      <c r="F7158" t="s">
        <v>22</v>
      </c>
      <c r="G7158" t="s">
        <v>41</v>
      </c>
      <c r="H7158" t="s">
        <v>94</v>
      </c>
      <c r="I7158" t="s">
        <v>28</v>
      </c>
      <c r="J7158" t="s">
        <v>29</v>
      </c>
      <c r="K7158" t="s">
        <v>226</v>
      </c>
      <c r="L7158" t="s">
        <v>192</v>
      </c>
      <c r="M7158" t="s">
        <v>227</v>
      </c>
      <c r="N7158" s="2">
        <v>41452</v>
      </c>
      <c r="O7158" s="2">
        <v>41454</v>
      </c>
      <c r="P7158">
        <v>16</v>
      </c>
      <c r="Q7158" s="1">
        <v>0.08</v>
      </c>
      <c r="R7158">
        <v>15.14</v>
      </c>
      <c r="S7158">
        <v>4.53</v>
      </c>
      <c r="T7158">
        <f t="shared" si="111"/>
        <v>242.24</v>
      </c>
    </row>
    <row r="7159" spans="1:20" x14ac:dyDescent="0.3">
      <c r="A7159">
        <v>7158</v>
      </c>
      <c r="B7159">
        <v>89340</v>
      </c>
      <c r="C7159" t="s">
        <v>2213</v>
      </c>
      <c r="D7159" t="s">
        <v>20</v>
      </c>
      <c r="E7159" t="s">
        <v>187</v>
      </c>
      <c r="F7159" t="s">
        <v>31</v>
      </c>
      <c r="G7159" t="s">
        <v>41</v>
      </c>
      <c r="H7159" t="s">
        <v>188</v>
      </c>
      <c r="I7159" t="s">
        <v>28</v>
      </c>
      <c r="J7159" t="s">
        <v>29</v>
      </c>
      <c r="K7159" t="s">
        <v>43</v>
      </c>
      <c r="L7159" t="s">
        <v>746</v>
      </c>
      <c r="M7159" t="s">
        <v>296</v>
      </c>
      <c r="N7159" s="2">
        <v>41507</v>
      </c>
      <c r="O7159" s="2">
        <v>41510</v>
      </c>
      <c r="P7159">
        <v>10</v>
      </c>
      <c r="Q7159" s="1">
        <v>0.09</v>
      </c>
      <c r="R7159">
        <v>209.84</v>
      </c>
      <c r="S7159">
        <v>21.21</v>
      </c>
      <c r="T7159">
        <f t="shared" si="111"/>
        <v>2098.4</v>
      </c>
    </row>
    <row r="7160" spans="1:20" x14ac:dyDescent="0.3">
      <c r="A7160">
        <v>7159</v>
      </c>
      <c r="B7160">
        <v>86640</v>
      </c>
      <c r="C7160" t="s">
        <v>1258</v>
      </c>
      <c r="D7160" t="s">
        <v>20</v>
      </c>
      <c r="E7160" t="s">
        <v>39</v>
      </c>
      <c r="F7160" t="s">
        <v>47</v>
      </c>
      <c r="G7160" t="s">
        <v>32</v>
      </c>
      <c r="H7160" t="s">
        <v>54</v>
      </c>
      <c r="I7160" t="s">
        <v>28</v>
      </c>
      <c r="J7160" t="s">
        <v>29</v>
      </c>
      <c r="K7160" t="s">
        <v>129</v>
      </c>
      <c r="L7160" t="s">
        <v>192</v>
      </c>
      <c r="M7160" t="s">
        <v>134</v>
      </c>
      <c r="N7160" s="2">
        <v>40576</v>
      </c>
      <c r="O7160" s="2">
        <v>40576</v>
      </c>
      <c r="P7160">
        <v>11</v>
      </c>
      <c r="Q7160" s="1">
        <v>0.05</v>
      </c>
      <c r="R7160">
        <v>10.94</v>
      </c>
      <c r="S7160">
        <v>1.39</v>
      </c>
      <c r="T7160">
        <f t="shared" si="111"/>
        <v>120.33999999999999</v>
      </c>
    </row>
    <row r="7161" spans="1:20" x14ac:dyDescent="0.3">
      <c r="A7161">
        <v>7160</v>
      </c>
      <c r="B7161">
        <v>86640</v>
      </c>
      <c r="C7161" t="s">
        <v>1893</v>
      </c>
      <c r="D7161" t="s">
        <v>38</v>
      </c>
      <c r="E7161" t="s">
        <v>39</v>
      </c>
      <c r="F7161" t="s">
        <v>47</v>
      </c>
      <c r="G7161" t="s">
        <v>32</v>
      </c>
      <c r="H7161" t="s">
        <v>61</v>
      </c>
      <c r="I7161" t="s">
        <v>28</v>
      </c>
      <c r="J7161" t="s">
        <v>29</v>
      </c>
      <c r="K7161" t="s">
        <v>170</v>
      </c>
      <c r="L7161" t="s">
        <v>192</v>
      </c>
      <c r="M7161" t="s">
        <v>111</v>
      </c>
      <c r="N7161" s="2">
        <v>40576</v>
      </c>
      <c r="O7161" s="2">
        <v>40577</v>
      </c>
      <c r="P7161">
        <v>5</v>
      </c>
      <c r="Q7161" s="1">
        <v>0.02</v>
      </c>
      <c r="R7161">
        <v>40.98</v>
      </c>
      <c r="S7161">
        <v>2.99</v>
      </c>
      <c r="T7161">
        <f t="shared" si="111"/>
        <v>204.89999999999998</v>
      </c>
    </row>
    <row r="7162" spans="1:20" x14ac:dyDescent="0.3">
      <c r="A7162">
        <v>7161</v>
      </c>
      <c r="B7162">
        <v>91507</v>
      </c>
      <c r="C7162" t="s">
        <v>1604</v>
      </c>
      <c r="D7162" t="s">
        <v>20</v>
      </c>
      <c r="E7162" t="s">
        <v>39</v>
      </c>
      <c r="F7162" t="s">
        <v>22</v>
      </c>
      <c r="G7162" t="s">
        <v>93</v>
      </c>
      <c r="H7162" t="s">
        <v>94</v>
      </c>
      <c r="I7162" t="s">
        <v>28</v>
      </c>
      <c r="J7162" t="s">
        <v>29</v>
      </c>
      <c r="K7162" t="s">
        <v>50</v>
      </c>
      <c r="L7162" t="s">
        <v>192</v>
      </c>
      <c r="M7162" t="s">
        <v>182</v>
      </c>
      <c r="N7162" s="2">
        <v>40860</v>
      </c>
      <c r="O7162" s="2">
        <v>40862</v>
      </c>
      <c r="P7162">
        <v>23</v>
      </c>
      <c r="Q7162" s="1">
        <v>0</v>
      </c>
      <c r="R7162">
        <v>6.75</v>
      </c>
      <c r="S7162">
        <v>2.99</v>
      </c>
      <c r="T7162">
        <f t="shared" si="111"/>
        <v>155.25</v>
      </c>
    </row>
    <row r="7163" spans="1:20" x14ac:dyDescent="0.3">
      <c r="A7163">
        <v>7162</v>
      </c>
      <c r="B7163">
        <v>88507</v>
      </c>
      <c r="C7163" t="s">
        <v>207</v>
      </c>
      <c r="D7163" t="s">
        <v>20</v>
      </c>
      <c r="E7163" t="s">
        <v>187</v>
      </c>
      <c r="F7163" t="s">
        <v>40</v>
      </c>
      <c r="G7163" t="s">
        <v>48</v>
      </c>
      <c r="H7163" t="s">
        <v>188</v>
      </c>
      <c r="I7163" t="s">
        <v>28</v>
      </c>
      <c r="J7163" t="s">
        <v>29</v>
      </c>
      <c r="K7163" t="s">
        <v>189</v>
      </c>
      <c r="L7163" t="s">
        <v>192</v>
      </c>
      <c r="M7163" t="s">
        <v>99</v>
      </c>
      <c r="N7163" s="2">
        <v>40914</v>
      </c>
      <c r="O7163" s="2">
        <v>40921</v>
      </c>
      <c r="P7163">
        <v>4</v>
      </c>
      <c r="Q7163" s="1">
        <v>0.04</v>
      </c>
      <c r="R7163">
        <v>6.24</v>
      </c>
      <c r="S7163">
        <v>5.22</v>
      </c>
      <c r="T7163">
        <f t="shared" si="111"/>
        <v>24.96</v>
      </c>
    </row>
    <row r="7164" spans="1:20" x14ac:dyDescent="0.3">
      <c r="A7164">
        <v>7163</v>
      </c>
      <c r="B7164">
        <v>88646</v>
      </c>
      <c r="C7164" t="s">
        <v>1973</v>
      </c>
      <c r="D7164" t="s">
        <v>20</v>
      </c>
      <c r="E7164" t="s">
        <v>39</v>
      </c>
      <c r="F7164" t="s">
        <v>47</v>
      </c>
      <c r="G7164" t="s">
        <v>32</v>
      </c>
      <c r="H7164" t="s">
        <v>61</v>
      </c>
      <c r="I7164" t="s">
        <v>28</v>
      </c>
      <c r="J7164" t="s">
        <v>29</v>
      </c>
      <c r="K7164" t="s">
        <v>170</v>
      </c>
      <c r="L7164" t="s">
        <v>192</v>
      </c>
      <c r="M7164" t="s">
        <v>167</v>
      </c>
      <c r="N7164" s="2">
        <v>40380</v>
      </c>
      <c r="O7164" s="2">
        <v>40382</v>
      </c>
      <c r="P7164">
        <v>7</v>
      </c>
      <c r="Q7164" s="1">
        <v>0.04</v>
      </c>
      <c r="R7164">
        <v>15.51</v>
      </c>
      <c r="S7164">
        <v>17.78</v>
      </c>
      <c r="T7164">
        <f t="shared" si="111"/>
        <v>108.57</v>
      </c>
    </row>
    <row r="7165" spans="1:20" x14ac:dyDescent="0.3">
      <c r="A7165">
        <v>7164</v>
      </c>
      <c r="B7165">
        <v>87092</v>
      </c>
      <c r="C7165" t="s">
        <v>1007</v>
      </c>
      <c r="D7165" t="s">
        <v>20</v>
      </c>
      <c r="E7165" t="s">
        <v>39</v>
      </c>
      <c r="F7165" t="s">
        <v>47</v>
      </c>
      <c r="G7165" t="s">
        <v>93</v>
      </c>
      <c r="H7165" t="s">
        <v>94</v>
      </c>
      <c r="I7165" t="s">
        <v>28</v>
      </c>
      <c r="J7165" t="s">
        <v>29</v>
      </c>
      <c r="K7165" t="s">
        <v>163</v>
      </c>
      <c r="L7165" t="s">
        <v>192</v>
      </c>
      <c r="M7165" t="s">
        <v>111</v>
      </c>
      <c r="N7165" s="2">
        <v>40917</v>
      </c>
      <c r="O7165" s="2">
        <v>40918</v>
      </c>
      <c r="P7165">
        <v>11</v>
      </c>
      <c r="Q7165" s="1">
        <v>0.09</v>
      </c>
      <c r="R7165">
        <v>5.28</v>
      </c>
      <c r="S7165">
        <v>2.99</v>
      </c>
      <c r="T7165">
        <f t="shared" si="111"/>
        <v>58.080000000000005</v>
      </c>
    </row>
    <row r="7166" spans="1:20" x14ac:dyDescent="0.3">
      <c r="A7166">
        <v>7165</v>
      </c>
      <c r="B7166">
        <v>87092</v>
      </c>
      <c r="C7166" t="s">
        <v>1007</v>
      </c>
      <c r="D7166" t="s">
        <v>20</v>
      </c>
      <c r="E7166" t="s">
        <v>39</v>
      </c>
      <c r="F7166" t="s">
        <v>47</v>
      </c>
      <c r="G7166" t="s">
        <v>93</v>
      </c>
      <c r="H7166" t="s">
        <v>49</v>
      </c>
      <c r="I7166" t="s">
        <v>28</v>
      </c>
      <c r="J7166" t="s">
        <v>29</v>
      </c>
      <c r="K7166" t="s">
        <v>129</v>
      </c>
      <c r="L7166" t="s">
        <v>44</v>
      </c>
      <c r="M7166" t="s">
        <v>160</v>
      </c>
      <c r="N7166" s="2">
        <v>40917</v>
      </c>
      <c r="O7166" s="2">
        <v>40918</v>
      </c>
      <c r="P7166">
        <v>13</v>
      </c>
      <c r="Q7166" s="1">
        <v>0.03</v>
      </c>
      <c r="R7166">
        <v>4.2</v>
      </c>
      <c r="S7166">
        <v>2.2599999999999998</v>
      </c>
      <c r="T7166">
        <f t="shared" si="111"/>
        <v>54.6</v>
      </c>
    </row>
    <row r="7167" spans="1:20" x14ac:dyDescent="0.3">
      <c r="A7167">
        <v>7166</v>
      </c>
      <c r="B7167">
        <v>87001</v>
      </c>
      <c r="C7167" t="s">
        <v>1999</v>
      </c>
      <c r="D7167" t="s">
        <v>20</v>
      </c>
      <c r="E7167" t="s">
        <v>39</v>
      </c>
      <c r="F7167" t="s">
        <v>47</v>
      </c>
      <c r="G7167" t="s">
        <v>32</v>
      </c>
      <c r="H7167" t="s">
        <v>49</v>
      </c>
      <c r="I7167" t="s">
        <v>28</v>
      </c>
      <c r="J7167" t="s">
        <v>29</v>
      </c>
      <c r="K7167" t="s">
        <v>55</v>
      </c>
      <c r="L7167" t="s">
        <v>192</v>
      </c>
      <c r="M7167" t="s">
        <v>111</v>
      </c>
      <c r="N7167" s="2">
        <v>41438</v>
      </c>
      <c r="O7167" s="2">
        <v>41439</v>
      </c>
      <c r="P7167">
        <v>15</v>
      </c>
      <c r="Q7167" s="1">
        <v>7.0000000000000007E-2</v>
      </c>
      <c r="R7167">
        <v>16.510000000000002</v>
      </c>
      <c r="S7167">
        <v>2.99</v>
      </c>
      <c r="T7167">
        <f t="shared" si="111"/>
        <v>247.65000000000003</v>
      </c>
    </row>
    <row r="7168" spans="1:20" x14ac:dyDescent="0.3">
      <c r="A7168">
        <v>7167</v>
      </c>
      <c r="B7168">
        <v>87001</v>
      </c>
      <c r="C7168" t="s">
        <v>1999</v>
      </c>
      <c r="D7168" t="s">
        <v>20</v>
      </c>
      <c r="E7168" t="s">
        <v>39</v>
      </c>
      <c r="F7168" t="s">
        <v>47</v>
      </c>
      <c r="G7168" t="s">
        <v>32</v>
      </c>
      <c r="H7168" t="s">
        <v>49</v>
      </c>
      <c r="I7168" t="s">
        <v>28</v>
      </c>
      <c r="J7168" t="s">
        <v>29</v>
      </c>
      <c r="K7168" t="s">
        <v>181</v>
      </c>
      <c r="L7168" t="s">
        <v>192</v>
      </c>
      <c r="M7168" t="s">
        <v>160</v>
      </c>
      <c r="N7168" s="2">
        <v>41438</v>
      </c>
      <c r="O7168" s="2">
        <v>41439</v>
      </c>
      <c r="P7168">
        <v>8</v>
      </c>
      <c r="Q7168" s="1">
        <v>0.01</v>
      </c>
      <c r="R7168">
        <v>55.48</v>
      </c>
      <c r="S7168">
        <v>6.79</v>
      </c>
      <c r="T7168">
        <f t="shared" si="111"/>
        <v>443.84</v>
      </c>
    </row>
    <row r="7169" spans="1:20" x14ac:dyDescent="0.3">
      <c r="A7169">
        <v>7168</v>
      </c>
      <c r="B7169">
        <v>87001</v>
      </c>
      <c r="C7169" t="s">
        <v>1999</v>
      </c>
      <c r="D7169" t="s">
        <v>20</v>
      </c>
      <c r="E7169" t="s">
        <v>39</v>
      </c>
      <c r="F7169" t="s">
        <v>47</v>
      </c>
      <c r="G7169" t="s">
        <v>32</v>
      </c>
      <c r="H7169" t="s">
        <v>94</v>
      </c>
      <c r="I7169" t="s">
        <v>28</v>
      </c>
      <c r="J7169" t="s">
        <v>29</v>
      </c>
      <c r="K7169" t="s">
        <v>113</v>
      </c>
      <c r="L7169" t="s">
        <v>746</v>
      </c>
      <c r="M7169" t="s">
        <v>117</v>
      </c>
      <c r="N7169" s="2">
        <v>41438</v>
      </c>
      <c r="O7169" s="2">
        <v>41439</v>
      </c>
      <c r="P7169">
        <v>17</v>
      </c>
      <c r="Q7169" s="1">
        <v>0.03</v>
      </c>
      <c r="R7169">
        <v>78.8</v>
      </c>
      <c r="S7169">
        <v>35</v>
      </c>
      <c r="T7169">
        <f t="shared" si="111"/>
        <v>1339.6</v>
      </c>
    </row>
    <row r="7170" spans="1:20" x14ac:dyDescent="0.3">
      <c r="A7170">
        <v>7169</v>
      </c>
      <c r="B7170">
        <v>90205</v>
      </c>
      <c r="C7170" t="s">
        <v>813</v>
      </c>
      <c r="D7170" t="s">
        <v>20</v>
      </c>
      <c r="E7170" t="s">
        <v>21</v>
      </c>
      <c r="F7170" t="s">
        <v>47</v>
      </c>
      <c r="G7170" t="s">
        <v>41</v>
      </c>
      <c r="H7170" t="s">
        <v>206</v>
      </c>
      <c r="I7170" t="s">
        <v>28</v>
      </c>
      <c r="J7170" t="s">
        <v>29</v>
      </c>
      <c r="K7170" t="s">
        <v>1254</v>
      </c>
      <c r="L7170" t="s">
        <v>192</v>
      </c>
      <c r="M7170" t="s">
        <v>111</v>
      </c>
      <c r="N7170" s="2">
        <v>40847</v>
      </c>
      <c r="O7170" s="2">
        <v>40847</v>
      </c>
      <c r="P7170">
        <v>11</v>
      </c>
      <c r="Q7170" s="1">
        <v>0.02</v>
      </c>
      <c r="R7170">
        <v>45.99</v>
      </c>
      <c r="S7170">
        <v>4.99</v>
      </c>
      <c r="T7170">
        <f t="shared" si="111"/>
        <v>505.89000000000004</v>
      </c>
    </row>
    <row r="7171" spans="1:20" x14ac:dyDescent="0.3">
      <c r="A7171">
        <v>7170</v>
      </c>
      <c r="B7171">
        <v>90678</v>
      </c>
      <c r="C7171" t="s">
        <v>838</v>
      </c>
      <c r="D7171" t="s">
        <v>20</v>
      </c>
      <c r="E7171" t="s">
        <v>39</v>
      </c>
      <c r="F7171" t="s">
        <v>47</v>
      </c>
      <c r="G7171" t="s">
        <v>41</v>
      </c>
      <c r="H7171" t="s">
        <v>94</v>
      </c>
      <c r="I7171" t="s">
        <v>28</v>
      </c>
      <c r="J7171" t="s">
        <v>29</v>
      </c>
      <c r="K7171" t="s">
        <v>289</v>
      </c>
      <c r="L7171" t="s">
        <v>44</v>
      </c>
      <c r="M7171" t="s">
        <v>111</v>
      </c>
      <c r="N7171" s="2">
        <v>40235</v>
      </c>
      <c r="O7171" s="2">
        <v>40236</v>
      </c>
      <c r="P7171">
        <v>2</v>
      </c>
      <c r="Q7171" s="1">
        <v>0.1</v>
      </c>
      <c r="R7171">
        <v>3.6</v>
      </c>
      <c r="S7171">
        <v>2.2000000000000002</v>
      </c>
      <c r="T7171">
        <f t="shared" ref="T7171:T7234" si="112">R7171*P7171</f>
        <v>7.2</v>
      </c>
    </row>
    <row r="7172" spans="1:20" x14ac:dyDescent="0.3">
      <c r="A7172">
        <v>7171</v>
      </c>
      <c r="B7172">
        <v>90042</v>
      </c>
      <c r="C7172" t="s">
        <v>773</v>
      </c>
      <c r="D7172" t="s">
        <v>20</v>
      </c>
      <c r="E7172" t="s">
        <v>39</v>
      </c>
      <c r="F7172" t="s">
        <v>31</v>
      </c>
      <c r="G7172" t="s">
        <v>41</v>
      </c>
      <c r="H7172" t="s">
        <v>42</v>
      </c>
      <c r="I7172" t="s">
        <v>28</v>
      </c>
      <c r="J7172" t="s">
        <v>29</v>
      </c>
      <c r="K7172" t="s">
        <v>189</v>
      </c>
      <c r="L7172" t="s">
        <v>44</v>
      </c>
      <c r="M7172" t="s">
        <v>631</v>
      </c>
      <c r="N7172" s="2">
        <v>41435</v>
      </c>
      <c r="O7172" s="2">
        <v>41436</v>
      </c>
      <c r="P7172">
        <v>17</v>
      </c>
      <c r="Q7172" s="1">
        <v>0.09</v>
      </c>
      <c r="R7172">
        <v>3.28</v>
      </c>
      <c r="S7172">
        <v>5</v>
      </c>
      <c r="T7172">
        <f t="shared" si="112"/>
        <v>55.76</v>
      </c>
    </row>
    <row r="7173" spans="1:20" x14ac:dyDescent="0.3">
      <c r="A7173">
        <v>7172</v>
      </c>
      <c r="B7173">
        <v>90113</v>
      </c>
      <c r="C7173" t="s">
        <v>1945</v>
      </c>
      <c r="D7173" t="s">
        <v>38</v>
      </c>
      <c r="E7173" t="s">
        <v>39</v>
      </c>
      <c r="F7173" t="s">
        <v>22</v>
      </c>
      <c r="G7173" t="s">
        <v>23</v>
      </c>
      <c r="H7173" t="s">
        <v>42</v>
      </c>
      <c r="I7173" t="s">
        <v>28</v>
      </c>
      <c r="J7173" t="s">
        <v>29</v>
      </c>
      <c r="K7173" t="s">
        <v>145</v>
      </c>
      <c r="L7173" t="s">
        <v>706</v>
      </c>
      <c r="M7173" t="s">
        <v>232</v>
      </c>
      <c r="N7173" s="2">
        <v>41250</v>
      </c>
      <c r="O7173" s="2">
        <v>41253</v>
      </c>
      <c r="P7173">
        <v>12</v>
      </c>
      <c r="Q7173" s="1">
        <v>0.03</v>
      </c>
      <c r="R7173">
        <v>14.42</v>
      </c>
      <c r="S7173">
        <v>6.75</v>
      </c>
      <c r="T7173">
        <f t="shared" si="112"/>
        <v>173.04</v>
      </c>
    </row>
    <row r="7174" spans="1:20" x14ac:dyDescent="0.3">
      <c r="A7174">
        <v>7173</v>
      </c>
      <c r="B7174">
        <v>90113</v>
      </c>
      <c r="C7174" t="s">
        <v>1945</v>
      </c>
      <c r="D7174" t="s">
        <v>578</v>
      </c>
      <c r="E7174" t="s">
        <v>187</v>
      </c>
      <c r="F7174" t="s">
        <v>22</v>
      </c>
      <c r="G7174" t="s">
        <v>23</v>
      </c>
      <c r="H7174" t="s">
        <v>225</v>
      </c>
      <c r="I7174" t="s">
        <v>28</v>
      </c>
      <c r="J7174" t="s">
        <v>29</v>
      </c>
      <c r="K7174" t="s">
        <v>145</v>
      </c>
      <c r="L7174" t="s">
        <v>283</v>
      </c>
      <c r="M7174" t="s">
        <v>123</v>
      </c>
      <c r="N7174" s="2">
        <v>41250</v>
      </c>
      <c r="O7174" s="2">
        <v>41252</v>
      </c>
      <c r="P7174">
        <v>9</v>
      </c>
      <c r="Q7174" s="1">
        <v>7.0000000000000007E-2</v>
      </c>
      <c r="R7174">
        <v>150.97999999999999</v>
      </c>
      <c r="S7174">
        <v>143.71</v>
      </c>
      <c r="T7174">
        <f t="shared" si="112"/>
        <v>1358.82</v>
      </c>
    </row>
    <row r="7175" spans="1:20" x14ac:dyDescent="0.3">
      <c r="A7175">
        <v>7174</v>
      </c>
      <c r="B7175">
        <v>90113</v>
      </c>
      <c r="C7175" t="s">
        <v>1945</v>
      </c>
      <c r="D7175" t="s">
        <v>20</v>
      </c>
      <c r="E7175" t="s">
        <v>21</v>
      </c>
      <c r="F7175" t="s">
        <v>22</v>
      </c>
      <c r="G7175" t="s">
        <v>23</v>
      </c>
      <c r="H7175" t="s">
        <v>206</v>
      </c>
      <c r="I7175" t="s">
        <v>28</v>
      </c>
      <c r="J7175" t="s">
        <v>29</v>
      </c>
      <c r="K7175" t="s">
        <v>1138</v>
      </c>
      <c r="L7175" t="s">
        <v>706</v>
      </c>
      <c r="M7175" t="s">
        <v>27</v>
      </c>
      <c r="N7175" s="2">
        <v>41250</v>
      </c>
      <c r="O7175" s="2">
        <v>41252</v>
      </c>
      <c r="P7175">
        <v>20</v>
      </c>
      <c r="Q7175" s="1">
        <v>0.01</v>
      </c>
      <c r="R7175">
        <v>17.98</v>
      </c>
      <c r="S7175">
        <v>8.51</v>
      </c>
      <c r="T7175">
        <f t="shared" si="112"/>
        <v>359.6</v>
      </c>
    </row>
    <row r="7176" spans="1:20" x14ac:dyDescent="0.3">
      <c r="A7176">
        <v>7175</v>
      </c>
      <c r="B7176">
        <v>90113</v>
      </c>
      <c r="C7176" t="s">
        <v>1945</v>
      </c>
      <c r="D7176" t="s">
        <v>20</v>
      </c>
      <c r="E7176" t="s">
        <v>21</v>
      </c>
      <c r="F7176" t="s">
        <v>22</v>
      </c>
      <c r="G7176" t="s">
        <v>23</v>
      </c>
      <c r="H7176" t="s">
        <v>24</v>
      </c>
      <c r="I7176" t="s">
        <v>28</v>
      </c>
      <c r="J7176" t="s">
        <v>29</v>
      </c>
      <c r="K7176" t="s">
        <v>1254</v>
      </c>
      <c r="L7176" t="s">
        <v>192</v>
      </c>
      <c r="M7176" t="s">
        <v>80</v>
      </c>
      <c r="N7176" s="2">
        <v>41250</v>
      </c>
      <c r="O7176" s="2">
        <v>41251</v>
      </c>
      <c r="P7176">
        <v>8</v>
      </c>
      <c r="Q7176" s="1">
        <v>0.02</v>
      </c>
      <c r="R7176">
        <v>195.99</v>
      </c>
      <c r="S7176">
        <v>8.99</v>
      </c>
      <c r="T7176">
        <f t="shared" si="112"/>
        <v>1567.92</v>
      </c>
    </row>
    <row r="7177" spans="1:20" x14ac:dyDescent="0.3">
      <c r="A7177">
        <v>7176</v>
      </c>
      <c r="B7177">
        <v>90113</v>
      </c>
      <c r="C7177" t="s">
        <v>1945</v>
      </c>
      <c r="D7177" t="s">
        <v>20</v>
      </c>
      <c r="E7177" t="s">
        <v>21</v>
      </c>
      <c r="F7177" t="s">
        <v>22</v>
      </c>
      <c r="G7177" t="s">
        <v>23</v>
      </c>
      <c r="H7177" t="s">
        <v>206</v>
      </c>
      <c r="I7177" t="s">
        <v>28</v>
      </c>
      <c r="J7177" t="s">
        <v>29</v>
      </c>
      <c r="K7177" t="s">
        <v>210</v>
      </c>
      <c r="L7177" t="s">
        <v>192</v>
      </c>
      <c r="M7177" t="s">
        <v>326</v>
      </c>
      <c r="N7177" s="2">
        <v>41250</v>
      </c>
      <c r="O7177" s="2">
        <v>41252</v>
      </c>
      <c r="P7177">
        <v>13</v>
      </c>
      <c r="Q7177" s="1">
        <v>7.0000000000000007E-2</v>
      </c>
      <c r="R7177">
        <v>125.99</v>
      </c>
      <c r="S7177">
        <v>7.69</v>
      </c>
      <c r="T7177">
        <f t="shared" si="112"/>
        <v>1637.87</v>
      </c>
    </row>
    <row r="7178" spans="1:20" x14ac:dyDescent="0.3">
      <c r="A7178">
        <v>7177</v>
      </c>
      <c r="B7178">
        <v>86130</v>
      </c>
      <c r="C7178" t="s">
        <v>1029</v>
      </c>
      <c r="D7178" t="s">
        <v>38</v>
      </c>
      <c r="E7178" t="s">
        <v>39</v>
      </c>
      <c r="F7178" t="s">
        <v>31</v>
      </c>
      <c r="G7178" t="s">
        <v>48</v>
      </c>
      <c r="H7178" t="s">
        <v>78</v>
      </c>
      <c r="I7178" t="s">
        <v>28</v>
      </c>
      <c r="J7178" t="s">
        <v>29</v>
      </c>
      <c r="K7178" t="s">
        <v>163</v>
      </c>
      <c r="L7178" t="s">
        <v>192</v>
      </c>
      <c r="M7178" t="s">
        <v>69</v>
      </c>
      <c r="N7178" s="2">
        <v>41348</v>
      </c>
      <c r="O7178" s="2">
        <v>41348</v>
      </c>
      <c r="P7178">
        <v>9</v>
      </c>
      <c r="Q7178" s="1">
        <v>0.09</v>
      </c>
      <c r="R7178">
        <v>16.91</v>
      </c>
      <c r="S7178">
        <v>6.25</v>
      </c>
      <c r="T7178">
        <f t="shared" si="112"/>
        <v>152.19</v>
      </c>
    </row>
    <row r="7179" spans="1:20" x14ac:dyDescent="0.3">
      <c r="A7179">
        <v>7178</v>
      </c>
      <c r="B7179">
        <v>90558</v>
      </c>
      <c r="C7179" t="s">
        <v>122</v>
      </c>
      <c r="D7179" t="s">
        <v>20</v>
      </c>
      <c r="E7179" t="s">
        <v>21</v>
      </c>
      <c r="F7179" t="s">
        <v>22</v>
      </c>
      <c r="G7179" t="s">
        <v>32</v>
      </c>
      <c r="H7179" t="s">
        <v>203</v>
      </c>
      <c r="I7179" t="s">
        <v>28</v>
      </c>
      <c r="J7179" t="s">
        <v>29</v>
      </c>
      <c r="K7179" t="s">
        <v>1147</v>
      </c>
      <c r="L7179" t="s">
        <v>26</v>
      </c>
      <c r="M7179" t="s">
        <v>238</v>
      </c>
      <c r="N7179" s="2">
        <v>40664</v>
      </c>
      <c r="O7179" s="2">
        <v>40666</v>
      </c>
      <c r="P7179">
        <v>16</v>
      </c>
      <c r="Q7179" s="1">
        <v>0.08</v>
      </c>
      <c r="R7179">
        <v>10.01</v>
      </c>
      <c r="S7179">
        <v>1.99</v>
      </c>
      <c r="T7179">
        <f t="shared" si="112"/>
        <v>160.16</v>
      </c>
    </row>
    <row r="7180" spans="1:20" x14ac:dyDescent="0.3">
      <c r="A7180">
        <v>7179</v>
      </c>
      <c r="B7180">
        <v>90558</v>
      </c>
      <c r="C7180" t="s">
        <v>122</v>
      </c>
      <c r="D7180" t="s">
        <v>20</v>
      </c>
      <c r="E7180" t="s">
        <v>21</v>
      </c>
      <c r="F7180" t="s">
        <v>22</v>
      </c>
      <c r="G7180" t="s">
        <v>32</v>
      </c>
      <c r="H7180" t="s">
        <v>33</v>
      </c>
      <c r="I7180" t="s">
        <v>28</v>
      </c>
      <c r="J7180" t="s">
        <v>29</v>
      </c>
      <c r="K7180" t="s">
        <v>208</v>
      </c>
      <c r="L7180" t="s">
        <v>192</v>
      </c>
      <c r="M7180" t="s">
        <v>80</v>
      </c>
      <c r="N7180" s="2">
        <v>40664</v>
      </c>
      <c r="O7180" s="2">
        <v>40665</v>
      </c>
      <c r="P7180">
        <v>11</v>
      </c>
      <c r="Q7180" s="1">
        <v>0.01</v>
      </c>
      <c r="R7180">
        <v>125.99</v>
      </c>
      <c r="S7180">
        <v>7.69</v>
      </c>
      <c r="T7180">
        <f t="shared" si="112"/>
        <v>1385.8899999999999</v>
      </c>
    </row>
    <row r="7181" spans="1:20" x14ac:dyDescent="0.3">
      <c r="A7181">
        <v>7180</v>
      </c>
      <c r="B7181">
        <v>86288</v>
      </c>
      <c r="C7181" t="s">
        <v>523</v>
      </c>
      <c r="D7181" t="s">
        <v>20</v>
      </c>
      <c r="E7181" t="s">
        <v>21</v>
      </c>
      <c r="F7181" t="s">
        <v>22</v>
      </c>
      <c r="G7181" t="s">
        <v>41</v>
      </c>
      <c r="H7181" t="s">
        <v>33</v>
      </c>
      <c r="I7181" t="s">
        <v>28</v>
      </c>
      <c r="J7181" t="s">
        <v>29</v>
      </c>
      <c r="K7181" t="s">
        <v>1147</v>
      </c>
      <c r="L7181" t="s">
        <v>192</v>
      </c>
      <c r="M7181" t="s">
        <v>27</v>
      </c>
      <c r="N7181" s="2">
        <v>41313</v>
      </c>
      <c r="O7181" s="2">
        <v>41314</v>
      </c>
      <c r="P7181">
        <v>13</v>
      </c>
      <c r="Q7181" s="1">
        <v>0.04</v>
      </c>
      <c r="R7181">
        <v>73.98</v>
      </c>
      <c r="S7181">
        <v>14.52</v>
      </c>
      <c r="T7181">
        <f t="shared" si="112"/>
        <v>961.74</v>
      </c>
    </row>
    <row r="7182" spans="1:20" x14ac:dyDescent="0.3">
      <c r="A7182">
        <v>7181</v>
      </c>
      <c r="B7182">
        <v>85976</v>
      </c>
      <c r="C7182" t="s">
        <v>359</v>
      </c>
      <c r="D7182" t="s">
        <v>578</v>
      </c>
      <c r="E7182" t="s">
        <v>187</v>
      </c>
      <c r="F7182" t="s">
        <v>31</v>
      </c>
      <c r="G7182" t="s">
        <v>23</v>
      </c>
      <c r="H7182" t="s">
        <v>219</v>
      </c>
      <c r="I7182" t="s">
        <v>28</v>
      </c>
      <c r="J7182" t="s">
        <v>29</v>
      </c>
      <c r="K7182" t="s">
        <v>181</v>
      </c>
      <c r="L7182" t="s">
        <v>330</v>
      </c>
      <c r="M7182" t="s">
        <v>255</v>
      </c>
      <c r="N7182" s="2">
        <v>41473</v>
      </c>
      <c r="O7182" s="2">
        <v>41475</v>
      </c>
      <c r="P7182">
        <v>15</v>
      </c>
      <c r="Q7182" s="1">
        <v>0</v>
      </c>
      <c r="R7182">
        <v>31.76</v>
      </c>
      <c r="S7182">
        <v>45.51</v>
      </c>
      <c r="T7182">
        <f t="shared" si="112"/>
        <v>476.40000000000003</v>
      </c>
    </row>
    <row r="7183" spans="1:20" x14ac:dyDescent="0.3">
      <c r="A7183">
        <v>7182</v>
      </c>
      <c r="B7183">
        <v>91575</v>
      </c>
      <c r="C7183" t="s">
        <v>1920</v>
      </c>
      <c r="D7183" t="s">
        <v>20</v>
      </c>
      <c r="E7183" t="s">
        <v>39</v>
      </c>
      <c r="F7183" t="s">
        <v>40</v>
      </c>
      <c r="G7183" t="s">
        <v>41</v>
      </c>
      <c r="H7183" t="s">
        <v>61</v>
      </c>
      <c r="I7183" t="s">
        <v>28</v>
      </c>
      <c r="J7183" t="s">
        <v>29</v>
      </c>
      <c r="K7183" t="s">
        <v>221</v>
      </c>
      <c r="L7183" t="s">
        <v>192</v>
      </c>
      <c r="M7183" t="s">
        <v>469</v>
      </c>
      <c r="N7183" s="2">
        <v>40185</v>
      </c>
      <c r="O7183" s="2">
        <v>40186</v>
      </c>
      <c r="P7183">
        <v>12</v>
      </c>
      <c r="Q7183" s="1">
        <v>0.08</v>
      </c>
      <c r="R7183">
        <v>15.99</v>
      </c>
      <c r="S7183">
        <v>13.18</v>
      </c>
      <c r="T7183">
        <f t="shared" si="112"/>
        <v>191.88</v>
      </c>
    </row>
    <row r="7184" spans="1:20" x14ac:dyDescent="0.3">
      <c r="A7184">
        <v>7183</v>
      </c>
      <c r="B7184">
        <v>89716</v>
      </c>
      <c r="C7184" t="s">
        <v>1796</v>
      </c>
      <c r="D7184" t="s">
        <v>20</v>
      </c>
      <c r="E7184" t="s">
        <v>187</v>
      </c>
      <c r="F7184" t="s">
        <v>40</v>
      </c>
      <c r="G7184" t="s">
        <v>93</v>
      </c>
      <c r="H7184" t="s">
        <v>217</v>
      </c>
      <c r="I7184" t="s">
        <v>28</v>
      </c>
      <c r="J7184" t="s">
        <v>29</v>
      </c>
      <c r="K7184" t="s">
        <v>226</v>
      </c>
      <c r="L7184" t="s">
        <v>746</v>
      </c>
      <c r="M7184" t="s">
        <v>125</v>
      </c>
      <c r="N7184" s="2">
        <v>40192</v>
      </c>
      <c r="O7184" s="2">
        <v>40192</v>
      </c>
      <c r="P7184">
        <v>7</v>
      </c>
      <c r="Q7184" s="1">
        <v>0.06</v>
      </c>
      <c r="R7184">
        <v>19.989999999999998</v>
      </c>
      <c r="S7184">
        <v>11.17</v>
      </c>
      <c r="T7184">
        <f t="shared" si="112"/>
        <v>139.92999999999998</v>
      </c>
    </row>
    <row r="7185" spans="1:20" x14ac:dyDescent="0.3">
      <c r="A7185">
        <v>7184</v>
      </c>
      <c r="B7185">
        <v>89721</v>
      </c>
      <c r="C7185" t="s">
        <v>1796</v>
      </c>
      <c r="D7185" t="s">
        <v>578</v>
      </c>
      <c r="E7185" t="s">
        <v>21</v>
      </c>
      <c r="F7185" t="s">
        <v>40</v>
      </c>
      <c r="G7185" t="s">
        <v>93</v>
      </c>
      <c r="H7185" t="s">
        <v>203</v>
      </c>
      <c r="I7185" t="s">
        <v>28</v>
      </c>
      <c r="J7185" t="s">
        <v>29</v>
      </c>
      <c r="K7185" t="s">
        <v>204</v>
      </c>
      <c r="L7185" t="s">
        <v>283</v>
      </c>
      <c r="M7185" t="s">
        <v>638</v>
      </c>
      <c r="N7185" s="2">
        <v>41288</v>
      </c>
      <c r="O7185" s="2">
        <v>41289</v>
      </c>
      <c r="P7185">
        <v>10</v>
      </c>
      <c r="Q7185" s="1">
        <v>0</v>
      </c>
      <c r="R7185">
        <v>264.98</v>
      </c>
      <c r="S7185">
        <v>17.86</v>
      </c>
      <c r="T7185">
        <f t="shared" si="112"/>
        <v>2649.8</v>
      </c>
    </row>
    <row r="7186" spans="1:20" x14ac:dyDescent="0.3">
      <c r="A7186">
        <v>7185</v>
      </c>
      <c r="B7186">
        <v>89716</v>
      </c>
      <c r="C7186" t="s">
        <v>1083</v>
      </c>
      <c r="D7186" t="s">
        <v>578</v>
      </c>
      <c r="E7186" t="s">
        <v>187</v>
      </c>
      <c r="F7186" t="s">
        <v>40</v>
      </c>
      <c r="G7186" t="s">
        <v>93</v>
      </c>
      <c r="H7186" t="s">
        <v>219</v>
      </c>
      <c r="I7186" t="s">
        <v>28</v>
      </c>
      <c r="J7186" t="s">
        <v>29</v>
      </c>
      <c r="K7186" t="s">
        <v>71</v>
      </c>
      <c r="L7186" t="s">
        <v>283</v>
      </c>
      <c r="M7186" t="s">
        <v>638</v>
      </c>
      <c r="N7186" s="2">
        <v>40192</v>
      </c>
      <c r="O7186" s="2">
        <v>40194</v>
      </c>
      <c r="P7186">
        <v>6</v>
      </c>
      <c r="Q7186" s="1">
        <v>0.06</v>
      </c>
      <c r="R7186">
        <v>320.98</v>
      </c>
      <c r="S7186">
        <v>58.95</v>
      </c>
      <c r="T7186">
        <f t="shared" si="112"/>
        <v>1925.88</v>
      </c>
    </row>
    <row r="7187" spans="1:20" x14ac:dyDescent="0.3">
      <c r="A7187">
        <v>7186</v>
      </c>
      <c r="B7187">
        <v>88883</v>
      </c>
      <c r="C7187" t="s">
        <v>1758</v>
      </c>
      <c r="D7187" t="s">
        <v>20</v>
      </c>
      <c r="E7187" t="s">
        <v>39</v>
      </c>
      <c r="F7187" t="s">
        <v>31</v>
      </c>
      <c r="G7187" t="s">
        <v>23</v>
      </c>
      <c r="H7187" t="s">
        <v>42</v>
      </c>
      <c r="I7187" t="s">
        <v>28</v>
      </c>
      <c r="J7187" t="s">
        <v>29</v>
      </c>
      <c r="K7187" t="s">
        <v>129</v>
      </c>
      <c r="L7187" t="s">
        <v>26</v>
      </c>
      <c r="M7187" t="s">
        <v>296</v>
      </c>
      <c r="N7187" s="2">
        <v>40615</v>
      </c>
      <c r="O7187" s="2">
        <v>40616</v>
      </c>
      <c r="P7187">
        <v>11</v>
      </c>
      <c r="Q7187" s="1">
        <v>0.08</v>
      </c>
      <c r="R7187">
        <v>15.94</v>
      </c>
      <c r="S7187">
        <v>5.45</v>
      </c>
      <c r="T7187">
        <f t="shared" si="112"/>
        <v>175.34</v>
      </c>
    </row>
    <row r="7188" spans="1:20" x14ac:dyDescent="0.3">
      <c r="A7188">
        <v>7187</v>
      </c>
      <c r="B7188">
        <v>85974</v>
      </c>
      <c r="C7188" t="s">
        <v>359</v>
      </c>
      <c r="D7188" t="s">
        <v>20</v>
      </c>
      <c r="E7188" t="s">
        <v>21</v>
      </c>
      <c r="F7188" t="s">
        <v>31</v>
      </c>
      <c r="G7188" t="s">
        <v>23</v>
      </c>
      <c r="H7188" t="s">
        <v>203</v>
      </c>
      <c r="I7188" t="s">
        <v>28</v>
      </c>
      <c r="J7188" t="s">
        <v>29</v>
      </c>
      <c r="K7188" t="s">
        <v>1254</v>
      </c>
      <c r="L7188" t="s">
        <v>192</v>
      </c>
      <c r="M7188" t="s">
        <v>69</v>
      </c>
      <c r="N7188" s="2">
        <v>41326</v>
      </c>
      <c r="O7188" s="2">
        <v>41327</v>
      </c>
      <c r="P7188">
        <v>3</v>
      </c>
      <c r="Q7188" s="1">
        <v>0.09</v>
      </c>
      <c r="R7188">
        <v>200.99</v>
      </c>
      <c r="S7188">
        <v>4.2</v>
      </c>
      <c r="T7188">
        <f t="shared" si="112"/>
        <v>602.97</v>
      </c>
    </row>
    <row r="7189" spans="1:20" x14ac:dyDescent="0.3">
      <c r="A7189">
        <v>7188</v>
      </c>
      <c r="B7189">
        <v>85967</v>
      </c>
      <c r="C7189" t="s">
        <v>718</v>
      </c>
      <c r="D7189" t="s">
        <v>20</v>
      </c>
      <c r="E7189" t="s">
        <v>39</v>
      </c>
      <c r="F7189" t="s">
        <v>31</v>
      </c>
      <c r="G7189" t="s">
        <v>23</v>
      </c>
      <c r="H7189" t="s">
        <v>61</v>
      </c>
      <c r="I7189" t="s">
        <v>28</v>
      </c>
      <c r="J7189" t="s">
        <v>29</v>
      </c>
      <c r="K7189" t="s">
        <v>165</v>
      </c>
      <c r="L7189" t="s">
        <v>26</v>
      </c>
      <c r="M7189" t="s">
        <v>255</v>
      </c>
      <c r="N7189" s="2">
        <v>40595</v>
      </c>
      <c r="O7189" s="2">
        <v>40596</v>
      </c>
      <c r="P7189">
        <v>11</v>
      </c>
      <c r="Q7189" s="1">
        <v>0.08</v>
      </c>
      <c r="R7189">
        <v>40.97</v>
      </c>
      <c r="S7189">
        <v>8.99</v>
      </c>
      <c r="T7189">
        <f t="shared" si="112"/>
        <v>450.66999999999996</v>
      </c>
    </row>
    <row r="7190" spans="1:20" x14ac:dyDescent="0.3">
      <c r="A7190">
        <v>7189</v>
      </c>
      <c r="B7190">
        <v>91214</v>
      </c>
      <c r="C7190" t="s">
        <v>2318</v>
      </c>
      <c r="D7190" t="s">
        <v>20</v>
      </c>
      <c r="E7190" t="s">
        <v>21</v>
      </c>
      <c r="F7190" t="s">
        <v>31</v>
      </c>
      <c r="G7190" t="s">
        <v>48</v>
      </c>
      <c r="H7190" t="s">
        <v>24</v>
      </c>
      <c r="I7190" t="s">
        <v>28</v>
      </c>
      <c r="J7190" t="s">
        <v>29</v>
      </c>
      <c r="K7190" t="s">
        <v>1111</v>
      </c>
      <c r="L7190" t="s">
        <v>192</v>
      </c>
      <c r="M7190" t="s">
        <v>35</v>
      </c>
      <c r="N7190" s="2">
        <v>40618</v>
      </c>
      <c r="O7190" s="2">
        <v>40620</v>
      </c>
      <c r="P7190">
        <v>3</v>
      </c>
      <c r="Q7190" s="1">
        <v>0</v>
      </c>
      <c r="R7190">
        <v>65.989999999999995</v>
      </c>
      <c r="S7190">
        <v>8.99</v>
      </c>
      <c r="T7190">
        <f t="shared" si="112"/>
        <v>197.96999999999997</v>
      </c>
    </row>
    <row r="7191" spans="1:20" x14ac:dyDescent="0.3">
      <c r="A7191">
        <v>7190</v>
      </c>
      <c r="B7191">
        <v>86749</v>
      </c>
      <c r="C7191" t="s">
        <v>353</v>
      </c>
      <c r="D7191" t="s">
        <v>20</v>
      </c>
      <c r="E7191" t="s">
        <v>39</v>
      </c>
      <c r="F7191" t="s">
        <v>47</v>
      </c>
      <c r="G7191" t="s">
        <v>32</v>
      </c>
      <c r="H7191" t="s">
        <v>42</v>
      </c>
      <c r="I7191" t="s">
        <v>28</v>
      </c>
      <c r="J7191" t="s">
        <v>29</v>
      </c>
      <c r="K7191" t="s">
        <v>189</v>
      </c>
      <c r="L7191" t="s">
        <v>192</v>
      </c>
      <c r="M7191" t="s">
        <v>117</v>
      </c>
      <c r="N7191" s="2">
        <v>41533</v>
      </c>
      <c r="O7191" s="2">
        <v>41534</v>
      </c>
      <c r="P7191">
        <v>4</v>
      </c>
      <c r="Q7191" s="1">
        <v>0.03</v>
      </c>
      <c r="R7191">
        <v>7.64</v>
      </c>
      <c r="S7191">
        <v>1.39</v>
      </c>
      <c r="T7191">
        <f t="shared" si="112"/>
        <v>30.56</v>
      </c>
    </row>
    <row r="7192" spans="1:20" x14ac:dyDescent="0.3">
      <c r="A7192">
        <v>7191</v>
      </c>
      <c r="B7192">
        <v>88578</v>
      </c>
      <c r="C7192" t="s">
        <v>1042</v>
      </c>
      <c r="D7192" t="s">
        <v>20</v>
      </c>
      <c r="E7192" t="s">
        <v>39</v>
      </c>
      <c r="F7192" t="s">
        <v>31</v>
      </c>
      <c r="G7192" t="s">
        <v>32</v>
      </c>
      <c r="H7192" t="s">
        <v>78</v>
      </c>
      <c r="I7192" t="s">
        <v>28</v>
      </c>
      <c r="J7192" t="s">
        <v>29</v>
      </c>
      <c r="K7192" t="s">
        <v>226</v>
      </c>
      <c r="L7192" t="s">
        <v>192</v>
      </c>
      <c r="M7192" t="s">
        <v>367</v>
      </c>
      <c r="N7192" s="2">
        <v>41551</v>
      </c>
      <c r="O7192" s="2">
        <v>41551</v>
      </c>
      <c r="P7192">
        <v>9</v>
      </c>
      <c r="Q7192" s="1">
        <v>0.05</v>
      </c>
      <c r="R7192">
        <v>4.28</v>
      </c>
      <c r="S7192">
        <v>6.72</v>
      </c>
      <c r="T7192">
        <f t="shared" si="112"/>
        <v>38.520000000000003</v>
      </c>
    </row>
    <row r="7193" spans="1:20" x14ac:dyDescent="0.3">
      <c r="A7193">
        <v>7192</v>
      </c>
      <c r="B7193">
        <v>88578</v>
      </c>
      <c r="C7193" t="s">
        <v>1639</v>
      </c>
      <c r="D7193" t="s">
        <v>20</v>
      </c>
      <c r="E7193" t="s">
        <v>39</v>
      </c>
      <c r="F7193" t="s">
        <v>47</v>
      </c>
      <c r="G7193" t="s">
        <v>32</v>
      </c>
      <c r="H7193" t="s">
        <v>49</v>
      </c>
      <c r="I7193" t="s">
        <v>28</v>
      </c>
      <c r="J7193" t="s">
        <v>29</v>
      </c>
      <c r="K7193" t="s">
        <v>231</v>
      </c>
      <c r="L7193" t="s">
        <v>192</v>
      </c>
      <c r="M7193" t="s">
        <v>167</v>
      </c>
      <c r="N7193" s="2">
        <v>41551</v>
      </c>
      <c r="O7193" s="2">
        <v>41551</v>
      </c>
      <c r="P7193">
        <v>9</v>
      </c>
      <c r="Q7193" s="1">
        <v>0.06</v>
      </c>
      <c r="R7193">
        <v>7.1</v>
      </c>
      <c r="S7193">
        <v>6.05</v>
      </c>
      <c r="T7193">
        <f t="shared" si="112"/>
        <v>63.9</v>
      </c>
    </row>
    <row r="7194" spans="1:20" x14ac:dyDescent="0.3">
      <c r="A7194">
        <v>7193</v>
      </c>
      <c r="B7194">
        <v>88578</v>
      </c>
      <c r="C7194" t="s">
        <v>1639</v>
      </c>
      <c r="D7194" t="s">
        <v>20</v>
      </c>
      <c r="E7194" t="s">
        <v>187</v>
      </c>
      <c r="F7194" t="s">
        <v>47</v>
      </c>
      <c r="G7194" t="s">
        <v>32</v>
      </c>
      <c r="H7194" t="s">
        <v>217</v>
      </c>
      <c r="I7194" t="s">
        <v>28</v>
      </c>
      <c r="J7194" t="s">
        <v>29</v>
      </c>
      <c r="K7194" t="s">
        <v>82</v>
      </c>
      <c r="L7194" t="s">
        <v>192</v>
      </c>
      <c r="M7194" t="s">
        <v>160</v>
      </c>
      <c r="N7194" s="2">
        <v>41551</v>
      </c>
      <c r="O7194" s="2">
        <v>41552</v>
      </c>
      <c r="P7194">
        <v>10</v>
      </c>
      <c r="Q7194" s="1">
        <v>0.05</v>
      </c>
      <c r="R7194">
        <v>17.78</v>
      </c>
      <c r="S7194">
        <v>5.03</v>
      </c>
      <c r="T7194">
        <f t="shared" si="112"/>
        <v>177.8</v>
      </c>
    </row>
    <row r="7195" spans="1:20" x14ac:dyDescent="0.3">
      <c r="A7195">
        <v>7194</v>
      </c>
      <c r="B7195">
        <v>88578</v>
      </c>
      <c r="C7195" t="s">
        <v>2152</v>
      </c>
      <c r="D7195" t="s">
        <v>20</v>
      </c>
      <c r="E7195" t="s">
        <v>39</v>
      </c>
      <c r="F7195" t="s">
        <v>31</v>
      </c>
      <c r="G7195" t="s">
        <v>32</v>
      </c>
      <c r="H7195" t="s">
        <v>42</v>
      </c>
      <c r="I7195" t="s">
        <v>28</v>
      </c>
      <c r="J7195" t="s">
        <v>29</v>
      </c>
      <c r="K7195" t="s">
        <v>133</v>
      </c>
      <c r="L7195" t="s">
        <v>192</v>
      </c>
      <c r="M7195" t="s">
        <v>35</v>
      </c>
      <c r="N7195" s="2">
        <v>41551</v>
      </c>
      <c r="O7195" s="2">
        <v>41551</v>
      </c>
      <c r="P7195">
        <v>8</v>
      </c>
      <c r="Q7195" s="1">
        <v>0</v>
      </c>
      <c r="R7195">
        <v>30.98</v>
      </c>
      <c r="S7195">
        <v>19.510000000000002</v>
      </c>
      <c r="T7195">
        <f t="shared" si="112"/>
        <v>247.84</v>
      </c>
    </row>
    <row r="7196" spans="1:20" x14ac:dyDescent="0.3">
      <c r="A7196">
        <v>7195</v>
      </c>
      <c r="B7196">
        <v>90794</v>
      </c>
      <c r="C7196" t="s">
        <v>1588</v>
      </c>
      <c r="D7196" t="s">
        <v>20</v>
      </c>
      <c r="E7196" t="s">
        <v>39</v>
      </c>
      <c r="F7196" t="s">
        <v>40</v>
      </c>
      <c r="G7196" t="s">
        <v>93</v>
      </c>
      <c r="H7196" t="s">
        <v>61</v>
      </c>
      <c r="I7196" t="s">
        <v>28</v>
      </c>
      <c r="J7196" t="s">
        <v>56</v>
      </c>
      <c r="K7196" t="s">
        <v>119</v>
      </c>
      <c r="L7196" t="s">
        <v>192</v>
      </c>
      <c r="M7196" t="s">
        <v>370</v>
      </c>
      <c r="N7196" s="2">
        <v>41312</v>
      </c>
      <c r="O7196" s="2">
        <v>41314</v>
      </c>
      <c r="P7196">
        <v>12</v>
      </c>
      <c r="Q7196" s="1">
        <v>0.05</v>
      </c>
      <c r="R7196">
        <v>6.68</v>
      </c>
      <c r="S7196">
        <v>5.66</v>
      </c>
      <c r="T7196">
        <f t="shared" si="112"/>
        <v>80.16</v>
      </c>
    </row>
    <row r="7197" spans="1:20" x14ac:dyDescent="0.3">
      <c r="A7197">
        <v>7196</v>
      </c>
      <c r="B7197">
        <v>90794</v>
      </c>
      <c r="C7197" t="s">
        <v>1588</v>
      </c>
      <c r="D7197" t="s">
        <v>20</v>
      </c>
      <c r="E7197" t="s">
        <v>39</v>
      </c>
      <c r="F7197" t="s">
        <v>40</v>
      </c>
      <c r="G7197" t="s">
        <v>93</v>
      </c>
      <c r="H7197" t="s">
        <v>61</v>
      </c>
      <c r="I7197" t="s">
        <v>28</v>
      </c>
      <c r="J7197" t="s">
        <v>56</v>
      </c>
      <c r="K7197" t="s">
        <v>289</v>
      </c>
      <c r="L7197" t="s">
        <v>192</v>
      </c>
      <c r="M7197" t="s">
        <v>125</v>
      </c>
      <c r="N7197" s="2">
        <v>41312</v>
      </c>
      <c r="O7197" s="2">
        <v>41312</v>
      </c>
      <c r="P7197">
        <v>4</v>
      </c>
      <c r="Q7197" s="1">
        <v>0.03</v>
      </c>
      <c r="R7197">
        <v>17.7</v>
      </c>
      <c r="S7197">
        <v>9.4700000000000006</v>
      </c>
      <c r="T7197">
        <f t="shared" si="112"/>
        <v>70.8</v>
      </c>
    </row>
    <row r="7198" spans="1:20" x14ac:dyDescent="0.3">
      <c r="A7198">
        <v>7197</v>
      </c>
      <c r="B7198">
        <v>91295</v>
      </c>
      <c r="C7198" t="s">
        <v>1310</v>
      </c>
      <c r="D7198" t="s">
        <v>20</v>
      </c>
      <c r="E7198" t="s">
        <v>39</v>
      </c>
      <c r="F7198" t="s">
        <v>47</v>
      </c>
      <c r="G7198" t="s">
        <v>48</v>
      </c>
      <c r="H7198" t="s">
        <v>54</v>
      </c>
      <c r="I7198" t="s">
        <v>28</v>
      </c>
      <c r="J7198" t="s">
        <v>56</v>
      </c>
      <c r="K7198" t="s">
        <v>68</v>
      </c>
      <c r="L7198" t="s">
        <v>192</v>
      </c>
      <c r="M7198" t="s">
        <v>167</v>
      </c>
      <c r="N7198" s="2">
        <v>41230</v>
      </c>
      <c r="O7198" s="2">
        <v>41234</v>
      </c>
      <c r="P7198">
        <v>32</v>
      </c>
      <c r="Q7198" s="1">
        <v>0.09</v>
      </c>
      <c r="R7198">
        <v>5.34</v>
      </c>
      <c r="S7198">
        <v>2.99</v>
      </c>
      <c r="T7198">
        <f t="shared" si="112"/>
        <v>170.88</v>
      </c>
    </row>
    <row r="7199" spans="1:20" x14ac:dyDescent="0.3">
      <c r="A7199">
        <v>7198</v>
      </c>
      <c r="B7199">
        <v>91391</v>
      </c>
      <c r="C7199" t="s">
        <v>1134</v>
      </c>
      <c r="D7199" t="s">
        <v>20</v>
      </c>
      <c r="E7199" t="s">
        <v>21</v>
      </c>
      <c r="F7199" t="s">
        <v>40</v>
      </c>
      <c r="G7199" t="s">
        <v>93</v>
      </c>
      <c r="H7199" t="s">
        <v>33</v>
      </c>
      <c r="I7199" t="s">
        <v>28</v>
      </c>
      <c r="J7199" t="s">
        <v>56</v>
      </c>
      <c r="K7199" t="s">
        <v>1254</v>
      </c>
      <c r="L7199" t="s">
        <v>192</v>
      </c>
      <c r="M7199" t="s">
        <v>469</v>
      </c>
      <c r="N7199" s="2">
        <v>40789</v>
      </c>
      <c r="O7199" s="2">
        <v>40790</v>
      </c>
      <c r="P7199">
        <v>3</v>
      </c>
      <c r="Q7199" s="1">
        <v>0.02</v>
      </c>
      <c r="R7199">
        <v>99.99</v>
      </c>
      <c r="S7199">
        <v>19.989999999999998</v>
      </c>
      <c r="T7199">
        <f t="shared" si="112"/>
        <v>299.96999999999997</v>
      </c>
    </row>
    <row r="7200" spans="1:20" x14ac:dyDescent="0.3">
      <c r="A7200">
        <v>7199</v>
      </c>
      <c r="B7200">
        <v>87792</v>
      </c>
      <c r="C7200" t="s">
        <v>1434</v>
      </c>
      <c r="D7200" t="s">
        <v>20</v>
      </c>
      <c r="E7200" t="s">
        <v>39</v>
      </c>
      <c r="F7200" t="s">
        <v>31</v>
      </c>
      <c r="G7200" t="s">
        <v>93</v>
      </c>
      <c r="H7200" t="s">
        <v>61</v>
      </c>
      <c r="I7200" t="s">
        <v>28</v>
      </c>
      <c r="J7200" t="s">
        <v>56</v>
      </c>
      <c r="K7200" t="s">
        <v>163</v>
      </c>
      <c r="L7200" t="s">
        <v>44</v>
      </c>
      <c r="M7200" t="s">
        <v>35</v>
      </c>
      <c r="N7200" s="2">
        <v>41059</v>
      </c>
      <c r="O7200" s="2">
        <v>41059</v>
      </c>
      <c r="P7200">
        <v>20</v>
      </c>
      <c r="Q7200" s="1">
        <v>7.0000000000000007E-2</v>
      </c>
      <c r="R7200">
        <v>5.98</v>
      </c>
      <c r="S7200">
        <v>0.96</v>
      </c>
      <c r="T7200">
        <f t="shared" si="112"/>
        <v>119.60000000000001</v>
      </c>
    </row>
    <row r="7201" spans="1:20" x14ac:dyDescent="0.3">
      <c r="A7201">
        <v>7200</v>
      </c>
      <c r="B7201">
        <v>88473</v>
      </c>
      <c r="C7201" t="s">
        <v>2356</v>
      </c>
      <c r="D7201" t="s">
        <v>578</v>
      </c>
      <c r="E7201" t="s">
        <v>187</v>
      </c>
      <c r="F7201" t="s">
        <v>31</v>
      </c>
      <c r="G7201" t="s">
        <v>23</v>
      </c>
      <c r="H7201" t="s">
        <v>225</v>
      </c>
      <c r="I7201" t="s">
        <v>28</v>
      </c>
      <c r="J7201" t="s">
        <v>56</v>
      </c>
      <c r="K7201" t="s">
        <v>181</v>
      </c>
      <c r="L7201" t="s">
        <v>330</v>
      </c>
      <c r="M7201" t="s">
        <v>146</v>
      </c>
      <c r="N7201" s="2">
        <v>41284</v>
      </c>
      <c r="O7201" s="2">
        <v>41286</v>
      </c>
      <c r="P7201">
        <v>12</v>
      </c>
      <c r="Q7201" s="1">
        <v>0.03</v>
      </c>
      <c r="R7201">
        <v>124.49</v>
      </c>
      <c r="S7201">
        <v>51.94</v>
      </c>
      <c r="T7201">
        <f t="shared" si="112"/>
        <v>1493.8799999999999</v>
      </c>
    </row>
    <row r="7202" spans="1:20" x14ac:dyDescent="0.3">
      <c r="A7202">
        <v>7201</v>
      </c>
      <c r="B7202">
        <v>88079</v>
      </c>
      <c r="C7202" t="s">
        <v>265</v>
      </c>
      <c r="D7202" t="s">
        <v>38</v>
      </c>
      <c r="E7202" t="s">
        <v>39</v>
      </c>
      <c r="F7202" t="s">
        <v>31</v>
      </c>
      <c r="G7202" t="s">
        <v>41</v>
      </c>
      <c r="H7202" t="s">
        <v>78</v>
      </c>
      <c r="I7202" t="s">
        <v>28</v>
      </c>
      <c r="J7202" t="s">
        <v>56</v>
      </c>
      <c r="K7202" t="s">
        <v>58</v>
      </c>
      <c r="L7202" t="s">
        <v>44</v>
      </c>
      <c r="M7202" t="s">
        <v>296</v>
      </c>
      <c r="N7202" s="2">
        <v>41285</v>
      </c>
      <c r="O7202" s="2">
        <v>41287</v>
      </c>
      <c r="P7202">
        <v>11</v>
      </c>
      <c r="Q7202" s="1">
        <v>0.01</v>
      </c>
      <c r="R7202">
        <v>5.84</v>
      </c>
      <c r="S7202">
        <v>1.2</v>
      </c>
      <c r="T7202">
        <f t="shared" si="112"/>
        <v>64.239999999999995</v>
      </c>
    </row>
    <row r="7203" spans="1:20" x14ac:dyDescent="0.3">
      <c r="A7203">
        <v>7202</v>
      </c>
      <c r="B7203">
        <v>86322</v>
      </c>
      <c r="C7203" t="s">
        <v>1520</v>
      </c>
      <c r="D7203" t="s">
        <v>20</v>
      </c>
      <c r="E7203" t="s">
        <v>187</v>
      </c>
      <c r="F7203" t="s">
        <v>31</v>
      </c>
      <c r="G7203" t="s">
        <v>41</v>
      </c>
      <c r="H7203" t="s">
        <v>225</v>
      </c>
      <c r="I7203" t="s">
        <v>28</v>
      </c>
      <c r="J7203" t="s">
        <v>56</v>
      </c>
      <c r="K7203" t="s">
        <v>113</v>
      </c>
      <c r="L7203" t="s">
        <v>26</v>
      </c>
      <c r="M7203" t="s">
        <v>63</v>
      </c>
      <c r="N7203" s="2">
        <v>41453</v>
      </c>
      <c r="O7203" s="2">
        <v>41455</v>
      </c>
      <c r="P7203">
        <v>15</v>
      </c>
      <c r="Q7203" s="1">
        <v>7.0000000000000007E-2</v>
      </c>
      <c r="R7203">
        <v>22.23</v>
      </c>
      <c r="S7203">
        <v>5.08</v>
      </c>
      <c r="T7203">
        <f t="shared" si="112"/>
        <v>333.45</v>
      </c>
    </row>
    <row r="7204" spans="1:20" x14ac:dyDescent="0.3">
      <c r="A7204">
        <v>7203</v>
      </c>
      <c r="B7204">
        <v>86322</v>
      </c>
      <c r="C7204" t="s">
        <v>1520</v>
      </c>
      <c r="D7204" t="s">
        <v>20</v>
      </c>
      <c r="E7204" t="s">
        <v>21</v>
      </c>
      <c r="F7204" t="s">
        <v>31</v>
      </c>
      <c r="G7204" t="s">
        <v>41</v>
      </c>
      <c r="H7204" t="s">
        <v>33</v>
      </c>
      <c r="I7204" t="s">
        <v>28</v>
      </c>
      <c r="J7204" t="s">
        <v>56</v>
      </c>
      <c r="K7204" t="s">
        <v>1107</v>
      </c>
      <c r="L7204" t="s">
        <v>26</v>
      </c>
      <c r="M7204" t="s">
        <v>121</v>
      </c>
      <c r="N7204" s="2">
        <v>41453</v>
      </c>
      <c r="O7204" s="2">
        <v>41455</v>
      </c>
      <c r="P7204">
        <v>14</v>
      </c>
      <c r="Q7204" s="1">
        <v>7.0000000000000007E-2</v>
      </c>
      <c r="R7204">
        <v>55.99</v>
      </c>
      <c r="S7204">
        <v>1.25</v>
      </c>
      <c r="T7204">
        <f t="shared" si="112"/>
        <v>783.86</v>
      </c>
    </row>
    <row r="7205" spans="1:20" x14ac:dyDescent="0.3">
      <c r="A7205">
        <v>7204</v>
      </c>
      <c r="B7205">
        <v>89026</v>
      </c>
      <c r="C7205" t="s">
        <v>135</v>
      </c>
      <c r="D7205" t="s">
        <v>38</v>
      </c>
      <c r="E7205" t="s">
        <v>39</v>
      </c>
      <c r="F7205" t="s">
        <v>22</v>
      </c>
      <c r="G7205" t="s">
        <v>93</v>
      </c>
      <c r="H7205" t="s">
        <v>49</v>
      </c>
      <c r="I7205" t="s">
        <v>28</v>
      </c>
      <c r="J7205" t="s">
        <v>56</v>
      </c>
      <c r="K7205" t="s">
        <v>291</v>
      </c>
      <c r="L7205" t="s">
        <v>192</v>
      </c>
      <c r="M7205" t="s">
        <v>199</v>
      </c>
      <c r="N7205" s="2">
        <v>40605</v>
      </c>
      <c r="O7205" s="2">
        <v>40607</v>
      </c>
      <c r="P7205">
        <v>11</v>
      </c>
      <c r="Q7205" s="1">
        <v>7.0000000000000007E-2</v>
      </c>
      <c r="R7205">
        <v>11.34</v>
      </c>
      <c r="S7205">
        <v>11.25</v>
      </c>
      <c r="T7205">
        <f t="shared" si="112"/>
        <v>124.74</v>
      </c>
    </row>
    <row r="7206" spans="1:20" x14ac:dyDescent="0.3">
      <c r="A7206">
        <v>7205</v>
      </c>
      <c r="B7206">
        <v>89034</v>
      </c>
      <c r="C7206" t="s">
        <v>135</v>
      </c>
      <c r="D7206" t="s">
        <v>20</v>
      </c>
      <c r="E7206" t="s">
        <v>39</v>
      </c>
      <c r="F7206" t="s">
        <v>22</v>
      </c>
      <c r="G7206" t="s">
        <v>93</v>
      </c>
      <c r="H7206" t="s">
        <v>78</v>
      </c>
      <c r="I7206" t="s">
        <v>28</v>
      </c>
      <c r="J7206" t="s">
        <v>56</v>
      </c>
      <c r="K7206" t="s">
        <v>189</v>
      </c>
      <c r="L7206" t="s">
        <v>26</v>
      </c>
      <c r="M7206" t="s">
        <v>331</v>
      </c>
      <c r="N7206" s="2">
        <v>41336</v>
      </c>
      <c r="O7206" s="2">
        <v>41339</v>
      </c>
      <c r="P7206">
        <v>6</v>
      </c>
      <c r="Q7206" s="1">
        <v>0.05</v>
      </c>
      <c r="R7206">
        <v>11.66</v>
      </c>
      <c r="S7206">
        <v>8.99</v>
      </c>
      <c r="T7206">
        <f t="shared" si="112"/>
        <v>69.960000000000008</v>
      </c>
    </row>
    <row r="7207" spans="1:20" x14ac:dyDescent="0.3">
      <c r="A7207">
        <v>7206</v>
      </c>
      <c r="B7207">
        <v>88472</v>
      </c>
      <c r="C7207" t="s">
        <v>2356</v>
      </c>
      <c r="D7207" t="s">
        <v>578</v>
      </c>
      <c r="E7207" t="s">
        <v>21</v>
      </c>
      <c r="F7207" t="s">
        <v>31</v>
      </c>
      <c r="G7207" t="s">
        <v>48</v>
      </c>
      <c r="H7207" t="s">
        <v>33</v>
      </c>
      <c r="I7207" t="s">
        <v>28</v>
      </c>
      <c r="J7207" t="s">
        <v>56</v>
      </c>
      <c r="K7207" t="s">
        <v>204</v>
      </c>
      <c r="L7207" t="s">
        <v>283</v>
      </c>
      <c r="M7207" t="s">
        <v>146</v>
      </c>
      <c r="N7207" s="2">
        <v>40727</v>
      </c>
      <c r="O7207" s="2">
        <v>40734</v>
      </c>
      <c r="P7207">
        <v>7</v>
      </c>
      <c r="Q7207" s="1">
        <v>0.01</v>
      </c>
      <c r="R7207">
        <v>80.97</v>
      </c>
      <c r="S7207">
        <v>33.6</v>
      </c>
      <c r="T7207">
        <f t="shared" si="112"/>
        <v>566.79</v>
      </c>
    </row>
    <row r="7208" spans="1:20" x14ac:dyDescent="0.3">
      <c r="A7208">
        <v>7207</v>
      </c>
      <c r="B7208">
        <v>90853</v>
      </c>
      <c r="C7208" t="s">
        <v>1760</v>
      </c>
      <c r="D7208" t="s">
        <v>38</v>
      </c>
      <c r="E7208" t="s">
        <v>39</v>
      </c>
      <c r="F7208" t="s">
        <v>47</v>
      </c>
      <c r="G7208" t="s">
        <v>23</v>
      </c>
      <c r="H7208" t="s">
        <v>78</v>
      </c>
      <c r="I7208" t="s">
        <v>28</v>
      </c>
      <c r="J7208" t="s">
        <v>36</v>
      </c>
      <c r="K7208" t="s">
        <v>145</v>
      </c>
      <c r="L7208" t="s">
        <v>44</v>
      </c>
      <c r="M7208" t="s">
        <v>160</v>
      </c>
      <c r="N7208" s="2">
        <v>40180</v>
      </c>
      <c r="O7208" s="2">
        <v>40182</v>
      </c>
      <c r="P7208">
        <v>4</v>
      </c>
      <c r="Q7208" s="1">
        <v>0.09</v>
      </c>
      <c r="R7208">
        <v>9.11</v>
      </c>
      <c r="S7208">
        <v>2.15</v>
      </c>
      <c r="T7208">
        <f t="shared" si="112"/>
        <v>36.44</v>
      </c>
    </row>
    <row r="7209" spans="1:20" x14ac:dyDescent="0.3">
      <c r="A7209">
        <v>7208</v>
      </c>
      <c r="B7209">
        <v>90853</v>
      </c>
      <c r="C7209" t="s">
        <v>1760</v>
      </c>
      <c r="D7209" t="s">
        <v>20</v>
      </c>
      <c r="E7209" t="s">
        <v>39</v>
      </c>
      <c r="F7209" t="s">
        <v>47</v>
      </c>
      <c r="G7209" t="s">
        <v>23</v>
      </c>
      <c r="H7209" t="s">
        <v>78</v>
      </c>
      <c r="I7209" t="s">
        <v>28</v>
      </c>
      <c r="J7209" t="s">
        <v>36</v>
      </c>
      <c r="K7209" t="s">
        <v>228</v>
      </c>
      <c r="L7209" t="s">
        <v>44</v>
      </c>
      <c r="M7209" t="s">
        <v>156</v>
      </c>
      <c r="N7209" s="2">
        <v>40180</v>
      </c>
      <c r="O7209" s="2">
        <v>40180</v>
      </c>
      <c r="P7209">
        <v>11</v>
      </c>
      <c r="Q7209" s="1">
        <v>0.08</v>
      </c>
      <c r="R7209">
        <v>15.04</v>
      </c>
      <c r="S7209">
        <v>1.97</v>
      </c>
      <c r="T7209">
        <f t="shared" si="112"/>
        <v>165.44</v>
      </c>
    </row>
    <row r="7210" spans="1:20" x14ac:dyDescent="0.3">
      <c r="A7210">
        <v>7209</v>
      </c>
      <c r="B7210">
        <v>88970</v>
      </c>
      <c r="C7210" t="s">
        <v>1469</v>
      </c>
      <c r="D7210" t="s">
        <v>20</v>
      </c>
      <c r="E7210" t="s">
        <v>39</v>
      </c>
      <c r="F7210" t="s">
        <v>47</v>
      </c>
      <c r="G7210" t="s">
        <v>32</v>
      </c>
      <c r="H7210" t="s">
        <v>49</v>
      </c>
      <c r="I7210" t="s">
        <v>28</v>
      </c>
      <c r="J7210" t="s">
        <v>36</v>
      </c>
      <c r="K7210" t="s">
        <v>154</v>
      </c>
      <c r="L7210" t="s">
        <v>192</v>
      </c>
      <c r="M7210" t="s">
        <v>167</v>
      </c>
      <c r="N7210" s="2">
        <v>41379</v>
      </c>
      <c r="O7210" s="2">
        <v>41380</v>
      </c>
      <c r="P7210">
        <v>5</v>
      </c>
      <c r="Q7210" s="1">
        <v>0.08</v>
      </c>
      <c r="R7210">
        <v>5.99</v>
      </c>
      <c r="S7210">
        <v>4.92</v>
      </c>
      <c r="T7210">
        <f t="shared" si="112"/>
        <v>29.950000000000003</v>
      </c>
    </row>
    <row r="7211" spans="1:20" x14ac:dyDescent="0.3">
      <c r="A7211">
        <v>7210</v>
      </c>
      <c r="B7211">
        <v>88970</v>
      </c>
      <c r="C7211" t="s">
        <v>1469</v>
      </c>
      <c r="D7211" t="s">
        <v>20</v>
      </c>
      <c r="E7211" t="s">
        <v>21</v>
      </c>
      <c r="F7211" t="s">
        <v>47</v>
      </c>
      <c r="G7211" t="s">
        <v>32</v>
      </c>
      <c r="H7211" t="s">
        <v>206</v>
      </c>
      <c r="I7211" t="s">
        <v>28</v>
      </c>
      <c r="J7211" t="s">
        <v>36</v>
      </c>
      <c r="K7211" t="s">
        <v>1147</v>
      </c>
      <c r="L7211" t="s">
        <v>192</v>
      </c>
      <c r="M7211" t="s">
        <v>51</v>
      </c>
      <c r="N7211" s="2">
        <v>41379</v>
      </c>
      <c r="O7211" s="2">
        <v>41380</v>
      </c>
      <c r="P7211">
        <v>5</v>
      </c>
      <c r="Q7211" s="1">
        <v>0</v>
      </c>
      <c r="R7211">
        <v>65.989999999999995</v>
      </c>
      <c r="S7211">
        <v>8.99</v>
      </c>
      <c r="T7211">
        <f t="shared" si="112"/>
        <v>329.95</v>
      </c>
    </row>
    <row r="7212" spans="1:20" x14ac:dyDescent="0.3">
      <c r="A7212">
        <v>7211</v>
      </c>
      <c r="B7212">
        <v>89654</v>
      </c>
      <c r="C7212" t="s">
        <v>724</v>
      </c>
      <c r="D7212" t="s">
        <v>20</v>
      </c>
      <c r="E7212" t="s">
        <v>39</v>
      </c>
      <c r="F7212" t="s">
        <v>31</v>
      </c>
      <c r="G7212" t="s">
        <v>48</v>
      </c>
      <c r="H7212" t="s">
        <v>94</v>
      </c>
      <c r="I7212" t="s">
        <v>28</v>
      </c>
      <c r="J7212" t="s">
        <v>36</v>
      </c>
      <c r="K7212" t="s">
        <v>50</v>
      </c>
      <c r="L7212" t="s">
        <v>44</v>
      </c>
      <c r="M7212" t="s">
        <v>63</v>
      </c>
      <c r="N7212" s="2">
        <v>40570</v>
      </c>
      <c r="O7212" s="2">
        <v>40574</v>
      </c>
      <c r="P7212">
        <v>1</v>
      </c>
      <c r="Q7212" s="1">
        <v>0.01</v>
      </c>
      <c r="R7212">
        <v>3.14</v>
      </c>
      <c r="S7212">
        <v>1.92</v>
      </c>
      <c r="T7212">
        <f t="shared" si="112"/>
        <v>3.14</v>
      </c>
    </row>
    <row r="7213" spans="1:20" x14ac:dyDescent="0.3">
      <c r="A7213">
        <v>7212</v>
      </c>
      <c r="B7213">
        <v>87950</v>
      </c>
      <c r="C7213" t="s">
        <v>915</v>
      </c>
      <c r="D7213" t="s">
        <v>20</v>
      </c>
      <c r="E7213" t="s">
        <v>39</v>
      </c>
      <c r="F7213" t="s">
        <v>47</v>
      </c>
      <c r="G7213" t="s">
        <v>93</v>
      </c>
      <c r="H7213" t="s">
        <v>61</v>
      </c>
      <c r="I7213" t="s">
        <v>28</v>
      </c>
      <c r="J7213" t="s">
        <v>36</v>
      </c>
      <c r="K7213" t="s">
        <v>158</v>
      </c>
      <c r="L7213" t="s">
        <v>192</v>
      </c>
      <c r="M7213" t="s">
        <v>51</v>
      </c>
      <c r="N7213" s="2">
        <v>41345</v>
      </c>
      <c r="O7213" s="2">
        <v>41347</v>
      </c>
      <c r="P7213">
        <v>9</v>
      </c>
      <c r="Q7213" s="1">
        <v>0.1</v>
      </c>
      <c r="R7213">
        <v>367.99</v>
      </c>
      <c r="S7213">
        <v>19.989999999999998</v>
      </c>
      <c r="T7213">
        <f t="shared" si="112"/>
        <v>3311.91</v>
      </c>
    </row>
    <row r="7214" spans="1:20" x14ac:dyDescent="0.3">
      <c r="A7214">
        <v>7213</v>
      </c>
      <c r="B7214">
        <v>87950</v>
      </c>
      <c r="C7214" t="s">
        <v>915</v>
      </c>
      <c r="D7214" t="s">
        <v>20</v>
      </c>
      <c r="E7214" t="s">
        <v>39</v>
      </c>
      <c r="F7214" t="s">
        <v>47</v>
      </c>
      <c r="G7214" t="s">
        <v>93</v>
      </c>
      <c r="H7214" t="s">
        <v>54</v>
      </c>
      <c r="I7214" t="s">
        <v>28</v>
      </c>
      <c r="J7214" t="s">
        <v>36</v>
      </c>
      <c r="K7214" t="s">
        <v>158</v>
      </c>
      <c r="L7214" t="s">
        <v>192</v>
      </c>
      <c r="M7214" t="s">
        <v>160</v>
      </c>
      <c r="N7214" s="2">
        <v>41345</v>
      </c>
      <c r="O7214" s="2">
        <v>41347</v>
      </c>
      <c r="P7214">
        <v>5</v>
      </c>
      <c r="Q7214" s="1">
        <v>0.1</v>
      </c>
      <c r="R7214">
        <v>4.24</v>
      </c>
      <c r="S7214">
        <v>5.41</v>
      </c>
      <c r="T7214">
        <f t="shared" si="112"/>
        <v>21.200000000000003</v>
      </c>
    </row>
    <row r="7215" spans="1:20" x14ac:dyDescent="0.3">
      <c r="A7215">
        <v>7214</v>
      </c>
      <c r="B7215">
        <v>89466</v>
      </c>
      <c r="C7215" t="s">
        <v>1304</v>
      </c>
      <c r="D7215" t="s">
        <v>20</v>
      </c>
      <c r="E7215" t="s">
        <v>187</v>
      </c>
      <c r="F7215" t="s">
        <v>47</v>
      </c>
      <c r="G7215" t="s">
        <v>41</v>
      </c>
      <c r="H7215" t="s">
        <v>219</v>
      </c>
      <c r="I7215" t="s">
        <v>28</v>
      </c>
      <c r="J7215" t="s">
        <v>36</v>
      </c>
      <c r="K7215" t="s">
        <v>113</v>
      </c>
      <c r="L7215" t="s">
        <v>44</v>
      </c>
      <c r="M7215" t="s">
        <v>167</v>
      </c>
      <c r="N7215" s="2">
        <v>40549</v>
      </c>
      <c r="O7215" s="2">
        <v>40550</v>
      </c>
      <c r="P7215">
        <v>9</v>
      </c>
      <c r="Q7215" s="1">
        <v>0.06</v>
      </c>
      <c r="R7215">
        <v>5.28</v>
      </c>
      <c r="S7215">
        <v>3.96</v>
      </c>
      <c r="T7215">
        <f t="shared" si="112"/>
        <v>47.52</v>
      </c>
    </row>
    <row r="7216" spans="1:20" x14ac:dyDescent="0.3">
      <c r="A7216">
        <v>7215</v>
      </c>
      <c r="B7216">
        <v>88234</v>
      </c>
      <c r="C7216" t="s">
        <v>1188</v>
      </c>
      <c r="D7216" t="s">
        <v>20</v>
      </c>
      <c r="E7216" t="s">
        <v>187</v>
      </c>
      <c r="F7216" t="s">
        <v>40</v>
      </c>
      <c r="G7216" t="s">
        <v>41</v>
      </c>
      <c r="H7216" t="s">
        <v>217</v>
      </c>
      <c r="I7216" t="s">
        <v>28</v>
      </c>
      <c r="J7216" t="s">
        <v>36</v>
      </c>
      <c r="K7216" t="s">
        <v>113</v>
      </c>
      <c r="L7216" t="s">
        <v>26</v>
      </c>
      <c r="M7216" t="s">
        <v>342</v>
      </c>
      <c r="N7216" s="2">
        <v>40481</v>
      </c>
      <c r="O7216" s="2">
        <v>40483</v>
      </c>
      <c r="P7216">
        <v>16</v>
      </c>
      <c r="Q7216" s="1">
        <v>0.05</v>
      </c>
      <c r="R7216">
        <v>17.670000000000002</v>
      </c>
      <c r="S7216">
        <v>8.99</v>
      </c>
      <c r="T7216">
        <f t="shared" si="112"/>
        <v>282.72000000000003</v>
      </c>
    </row>
    <row r="7217" spans="1:20" x14ac:dyDescent="0.3">
      <c r="A7217">
        <v>7216</v>
      </c>
      <c r="B7217">
        <v>85844</v>
      </c>
      <c r="C7217" t="s">
        <v>1827</v>
      </c>
      <c r="D7217" t="s">
        <v>20</v>
      </c>
      <c r="E7217" t="s">
        <v>39</v>
      </c>
      <c r="F7217" t="s">
        <v>31</v>
      </c>
      <c r="G7217" t="s">
        <v>41</v>
      </c>
      <c r="H7217" t="s">
        <v>42</v>
      </c>
      <c r="I7217" t="s">
        <v>28</v>
      </c>
      <c r="J7217" t="s">
        <v>36</v>
      </c>
      <c r="K7217" t="s">
        <v>133</v>
      </c>
      <c r="L7217" t="s">
        <v>26</v>
      </c>
      <c r="M7217" t="s">
        <v>35</v>
      </c>
      <c r="N7217" s="2">
        <v>40621</v>
      </c>
      <c r="O7217" s="2">
        <v>40622</v>
      </c>
      <c r="P7217">
        <v>12</v>
      </c>
      <c r="Q7217" s="1">
        <v>0.04</v>
      </c>
      <c r="R7217">
        <v>10.98</v>
      </c>
      <c r="S7217">
        <v>3.37</v>
      </c>
      <c r="T7217">
        <f t="shared" si="112"/>
        <v>131.76</v>
      </c>
    </row>
    <row r="7218" spans="1:20" x14ac:dyDescent="0.3">
      <c r="A7218">
        <v>7217</v>
      </c>
      <c r="B7218">
        <v>86728</v>
      </c>
      <c r="C7218" t="s">
        <v>972</v>
      </c>
      <c r="D7218" t="s">
        <v>20</v>
      </c>
      <c r="E7218" t="s">
        <v>39</v>
      </c>
      <c r="F7218" t="s">
        <v>22</v>
      </c>
      <c r="G7218" t="s">
        <v>23</v>
      </c>
      <c r="H7218" t="s">
        <v>42</v>
      </c>
      <c r="I7218" t="s">
        <v>28</v>
      </c>
      <c r="J7218" t="s">
        <v>36</v>
      </c>
      <c r="K7218" t="s">
        <v>221</v>
      </c>
      <c r="L7218" t="s">
        <v>192</v>
      </c>
      <c r="M7218" t="s">
        <v>227</v>
      </c>
      <c r="N7218" s="2">
        <v>41304</v>
      </c>
      <c r="O7218" s="2">
        <v>41305</v>
      </c>
      <c r="P7218">
        <v>6</v>
      </c>
      <c r="Q7218" s="1">
        <v>0.08</v>
      </c>
      <c r="R7218">
        <v>142.86000000000001</v>
      </c>
      <c r="S7218">
        <v>19.989999999999998</v>
      </c>
      <c r="T7218">
        <f t="shared" si="112"/>
        <v>857.16000000000008</v>
      </c>
    </row>
    <row r="7219" spans="1:20" x14ac:dyDescent="0.3">
      <c r="A7219">
        <v>7218</v>
      </c>
      <c r="B7219">
        <v>90279</v>
      </c>
      <c r="C7219" t="s">
        <v>2159</v>
      </c>
      <c r="D7219" t="s">
        <v>20</v>
      </c>
      <c r="E7219" t="s">
        <v>21</v>
      </c>
      <c r="F7219" t="s">
        <v>40</v>
      </c>
      <c r="G7219" t="s">
        <v>32</v>
      </c>
      <c r="H7219" t="s">
        <v>206</v>
      </c>
      <c r="I7219" t="s">
        <v>28</v>
      </c>
      <c r="J7219" t="s">
        <v>36</v>
      </c>
      <c r="K7219" t="s">
        <v>201</v>
      </c>
      <c r="L7219" t="s">
        <v>192</v>
      </c>
      <c r="M7219" t="s">
        <v>264</v>
      </c>
      <c r="N7219" s="2">
        <v>41508</v>
      </c>
      <c r="O7219" s="2">
        <v>41509</v>
      </c>
      <c r="P7219">
        <v>6</v>
      </c>
      <c r="Q7219" s="1">
        <v>0.09</v>
      </c>
      <c r="R7219">
        <v>65.989999999999995</v>
      </c>
      <c r="S7219">
        <v>5.31</v>
      </c>
      <c r="T7219">
        <f t="shared" si="112"/>
        <v>395.93999999999994</v>
      </c>
    </row>
    <row r="7220" spans="1:20" x14ac:dyDescent="0.3">
      <c r="A7220">
        <v>7219</v>
      </c>
      <c r="B7220">
        <v>90271</v>
      </c>
      <c r="C7220" t="s">
        <v>1280</v>
      </c>
      <c r="D7220" t="s">
        <v>20</v>
      </c>
      <c r="E7220" t="s">
        <v>39</v>
      </c>
      <c r="F7220" t="s">
        <v>40</v>
      </c>
      <c r="G7220" t="s">
        <v>32</v>
      </c>
      <c r="H7220" t="s">
        <v>94</v>
      </c>
      <c r="I7220" t="s">
        <v>28</v>
      </c>
      <c r="J7220" t="s">
        <v>36</v>
      </c>
      <c r="K7220" t="s">
        <v>172</v>
      </c>
      <c r="L7220" t="s">
        <v>44</v>
      </c>
      <c r="M7220" t="s">
        <v>370</v>
      </c>
      <c r="N7220" s="2">
        <v>40412</v>
      </c>
      <c r="O7220" s="2">
        <v>40414</v>
      </c>
      <c r="P7220">
        <v>5</v>
      </c>
      <c r="Q7220" s="1">
        <v>0.01</v>
      </c>
      <c r="R7220">
        <v>5.18</v>
      </c>
      <c r="S7220">
        <v>2.04</v>
      </c>
      <c r="T7220">
        <f t="shared" si="112"/>
        <v>25.9</v>
      </c>
    </row>
    <row r="7221" spans="1:20" x14ac:dyDescent="0.3">
      <c r="A7221">
        <v>7220</v>
      </c>
      <c r="B7221">
        <v>89265</v>
      </c>
      <c r="C7221" t="s">
        <v>766</v>
      </c>
      <c r="D7221" t="s">
        <v>578</v>
      </c>
      <c r="E7221" t="s">
        <v>187</v>
      </c>
      <c r="F7221" t="s">
        <v>22</v>
      </c>
      <c r="G7221" t="s">
        <v>41</v>
      </c>
      <c r="H7221" t="s">
        <v>217</v>
      </c>
      <c r="I7221" t="s">
        <v>28</v>
      </c>
      <c r="J7221" t="s">
        <v>36</v>
      </c>
      <c r="K7221" t="s">
        <v>71</v>
      </c>
      <c r="L7221" t="s">
        <v>330</v>
      </c>
      <c r="M7221" t="s">
        <v>80</v>
      </c>
      <c r="N7221" s="2">
        <v>41294</v>
      </c>
      <c r="O7221" s="2">
        <v>41297</v>
      </c>
      <c r="P7221">
        <v>7</v>
      </c>
      <c r="Q7221" s="1">
        <v>0.02</v>
      </c>
      <c r="R7221">
        <v>140.97999999999999</v>
      </c>
      <c r="S7221">
        <v>53.48</v>
      </c>
      <c r="T7221">
        <f t="shared" si="112"/>
        <v>986.8599999999999</v>
      </c>
    </row>
    <row r="7222" spans="1:20" x14ac:dyDescent="0.3">
      <c r="A7222">
        <v>7221</v>
      </c>
      <c r="B7222">
        <v>89452</v>
      </c>
      <c r="C7222" t="s">
        <v>352</v>
      </c>
      <c r="D7222" t="s">
        <v>38</v>
      </c>
      <c r="E7222" t="s">
        <v>21</v>
      </c>
      <c r="F7222" t="s">
        <v>31</v>
      </c>
      <c r="G7222" t="s">
        <v>23</v>
      </c>
      <c r="H7222" t="s">
        <v>206</v>
      </c>
      <c r="I7222" t="s">
        <v>28</v>
      </c>
      <c r="J7222" t="s">
        <v>36</v>
      </c>
      <c r="K7222" t="s">
        <v>1147</v>
      </c>
      <c r="L7222" t="s">
        <v>26</v>
      </c>
      <c r="M7222" t="s">
        <v>141</v>
      </c>
      <c r="N7222" s="2">
        <v>40912</v>
      </c>
      <c r="O7222" s="2">
        <v>40912</v>
      </c>
      <c r="P7222">
        <v>10</v>
      </c>
      <c r="Q7222" s="1">
        <v>0.04</v>
      </c>
      <c r="R7222">
        <v>20.99</v>
      </c>
      <c r="S7222">
        <v>3.3</v>
      </c>
      <c r="T7222">
        <f t="shared" si="112"/>
        <v>209.89999999999998</v>
      </c>
    </row>
    <row r="7223" spans="1:20" x14ac:dyDescent="0.3">
      <c r="A7223">
        <v>7222</v>
      </c>
      <c r="B7223">
        <v>91185</v>
      </c>
      <c r="C7223" t="s">
        <v>922</v>
      </c>
      <c r="D7223" t="s">
        <v>20</v>
      </c>
      <c r="E7223" t="s">
        <v>39</v>
      </c>
      <c r="F7223" t="s">
        <v>31</v>
      </c>
      <c r="G7223" t="s">
        <v>48</v>
      </c>
      <c r="H7223" t="s">
        <v>94</v>
      </c>
      <c r="I7223" t="s">
        <v>28</v>
      </c>
      <c r="J7223" t="s">
        <v>36</v>
      </c>
      <c r="K7223" t="s">
        <v>105</v>
      </c>
      <c r="L7223" t="s">
        <v>44</v>
      </c>
      <c r="M7223" t="s">
        <v>69</v>
      </c>
      <c r="N7223" s="2">
        <v>41337</v>
      </c>
      <c r="O7223" s="2">
        <v>41341</v>
      </c>
      <c r="P7223">
        <v>3</v>
      </c>
      <c r="Q7223" s="1">
        <v>0.04</v>
      </c>
      <c r="R7223">
        <v>3.95</v>
      </c>
      <c r="S7223">
        <v>2</v>
      </c>
      <c r="T7223">
        <f t="shared" si="112"/>
        <v>11.850000000000001</v>
      </c>
    </row>
    <row r="7224" spans="1:20" x14ac:dyDescent="0.3">
      <c r="A7224">
        <v>7223</v>
      </c>
      <c r="B7224">
        <v>89306</v>
      </c>
      <c r="C7224" t="s">
        <v>466</v>
      </c>
      <c r="D7224" t="s">
        <v>20</v>
      </c>
      <c r="E7224" t="s">
        <v>21</v>
      </c>
      <c r="F7224" t="s">
        <v>22</v>
      </c>
      <c r="G7224" t="s">
        <v>41</v>
      </c>
      <c r="H7224" t="s">
        <v>24</v>
      </c>
      <c r="I7224" t="s">
        <v>28</v>
      </c>
      <c r="J7224" t="s">
        <v>36</v>
      </c>
      <c r="K7224" t="s">
        <v>1254</v>
      </c>
      <c r="L7224" t="s">
        <v>26</v>
      </c>
      <c r="M7224" t="s">
        <v>190</v>
      </c>
      <c r="N7224" s="2">
        <v>40764</v>
      </c>
      <c r="O7224" s="2">
        <v>40765</v>
      </c>
      <c r="P7224">
        <v>14</v>
      </c>
      <c r="Q7224" s="1">
        <v>0.1</v>
      </c>
      <c r="R7224">
        <v>6.48</v>
      </c>
      <c r="S7224">
        <v>2.74</v>
      </c>
      <c r="T7224">
        <f t="shared" si="112"/>
        <v>90.72</v>
      </c>
    </row>
    <row r="7225" spans="1:20" x14ac:dyDescent="0.3">
      <c r="A7225">
        <v>7224</v>
      </c>
      <c r="B7225">
        <v>87924</v>
      </c>
      <c r="C7225" t="s">
        <v>566</v>
      </c>
      <c r="D7225" t="s">
        <v>20</v>
      </c>
      <c r="E7225" t="s">
        <v>187</v>
      </c>
      <c r="F7225" t="s">
        <v>31</v>
      </c>
      <c r="G7225" t="s">
        <v>41</v>
      </c>
      <c r="H7225" t="s">
        <v>225</v>
      </c>
      <c r="I7225" t="s">
        <v>28</v>
      </c>
      <c r="J7225" t="s">
        <v>36</v>
      </c>
      <c r="K7225" t="s">
        <v>158</v>
      </c>
      <c r="L7225" t="s">
        <v>706</v>
      </c>
      <c r="M7225" t="s">
        <v>296</v>
      </c>
      <c r="N7225" s="2">
        <v>41367</v>
      </c>
      <c r="O7225" s="2">
        <v>41369</v>
      </c>
      <c r="P7225">
        <v>7</v>
      </c>
      <c r="Q7225" s="1">
        <v>0</v>
      </c>
      <c r="R7225">
        <v>62.18</v>
      </c>
      <c r="S7225">
        <v>10.84</v>
      </c>
      <c r="T7225">
        <f t="shared" si="112"/>
        <v>435.26</v>
      </c>
    </row>
    <row r="7226" spans="1:20" x14ac:dyDescent="0.3">
      <c r="A7226">
        <v>7225</v>
      </c>
      <c r="B7226">
        <v>88421</v>
      </c>
      <c r="C7226" t="s">
        <v>1128</v>
      </c>
      <c r="D7226" t="s">
        <v>20</v>
      </c>
      <c r="E7226" t="s">
        <v>39</v>
      </c>
      <c r="F7226" t="s">
        <v>22</v>
      </c>
      <c r="G7226" t="s">
        <v>93</v>
      </c>
      <c r="H7226" t="s">
        <v>89</v>
      </c>
      <c r="I7226" t="s">
        <v>28</v>
      </c>
      <c r="J7226" t="s">
        <v>36</v>
      </c>
      <c r="K7226" t="s">
        <v>291</v>
      </c>
      <c r="L7226" t="s">
        <v>44</v>
      </c>
      <c r="M7226" t="s">
        <v>173</v>
      </c>
      <c r="N7226" s="2">
        <v>40677</v>
      </c>
      <c r="O7226" s="2">
        <v>40677</v>
      </c>
      <c r="P7226">
        <v>14</v>
      </c>
      <c r="Q7226" s="1">
        <v>0.02</v>
      </c>
      <c r="R7226">
        <v>4.84</v>
      </c>
      <c r="S7226">
        <v>0.71</v>
      </c>
      <c r="T7226">
        <f t="shared" si="112"/>
        <v>67.759999999999991</v>
      </c>
    </row>
    <row r="7227" spans="1:20" x14ac:dyDescent="0.3">
      <c r="A7227">
        <v>7226</v>
      </c>
      <c r="B7227">
        <v>87306</v>
      </c>
      <c r="C7227" t="s">
        <v>1683</v>
      </c>
      <c r="D7227" t="s">
        <v>578</v>
      </c>
      <c r="E7227" t="s">
        <v>187</v>
      </c>
      <c r="F7227" t="s">
        <v>31</v>
      </c>
      <c r="G7227" t="s">
        <v>41</v>
      </c>
      <c r="H7227" t="s">
        <v>225</v>
      </c>
      <c r="I7227" t="s">
        <v>28</v>
      </c>
      <c r="J7227" t="s">
        <v>36</v>
      </c>
      <c r="K7227" t="s">
        <v>291</v>
      </c>
      <c r="L7227" t="s">
        <v>283</v>
      </c>
      <c r="M7227" t="s">
        <v>296</v>
      </c>
      <c r="N7227" s="2">
        <v>40485</v>
      </c>
      <c r="O7227" s="2">
        <v>40487</v>
      </c>
      <c r="P7227">
        <v>9</v>
      </c>
      <c r="Q7227" s="1">
        <v>0.04</v>
      </c>
      <c r="R7227">
        <v>160.97999999999999</v>
      </c>
      <c r="S7227">
        <v>30</v>
      </c>
      <c r="T7227">
        <f t="shared" si="112"/>
        <v>1448.82</v>
      </c>
    </row>
    <row r="7228" spans="1:20" x14ac:dyDescent="0.3">
      <c r="A7228">
        <v>7227</v>
      </c>
      <c r="B7228">
        <v>87314</v>
      </c>
      <c r="C7228" t="s">
        <v>1683</v>
      </c>
      <c r="D7228" t="s">
        <v>20</v>
      </c>
      <c r="E7228" t="s">
        <v>21</v>
      </c>
      <c r="F7228" t="s">
        <v>31</v>
      </c>
      <c r="G7228" t="s">
        <v>41</v>
      </c>
      <c r="H7228" t="s">
        <v>33</v>
      </c>
      <c r="I7228" t="s">
        <v>28</v>
      </c>
      <c r="J7228" t="s">
        <v>36</v>
      </c>
      <c r="K7228" t="s">
        <v>1111</v>
      </c>
      <c r="L7228" t="s">
        <v>192</v>
      </c>
      <c r="M7228" t="s">
        <v>131</v>
      </c>
      <c r="N7228" s="2">
        <v>41581</v>
      </c>
      <c r="O7228" s="2">
        <v>41583</v>
      </c>
      <c r="P7228">
        <v>39</v>
      </c>
      <c r="Q7228" s="1">
        <v>0.01</v>
      </c>
      <c r="R7228">
        <v>17.98</v>
      </c>
      <c r="S7228">
        <v>4</v>
      </c>
      <c r="T7228">
        <f t="shared" si="112"/>
        <v>701.22</v>
      </c>
    </row>
    <row r="7229" spans="1:20" x14ac:dyDescent="0.3">
      <c r="A7229">
        <v>7228</v>
      </c>
      <c r="B7229">
        <v>87306</v>
      </c>
      <c r="C7229" t="s">
        <v>1683</v>
      </c>
      <c r="D7229" t="s">
        <v>20</v>
      </c>
      <c r="E7229" t="s">
        <v>21</v>
      </c>
      <c r="F7229" t="s">
        <v>31</v>
      </c>
      <c r="G7229" t="s">
        <v>41</v>
      </c>
      <c r="H7229" t="s">
        <v>203</v>
      </c>
      <c r="I7229" t="s">
        <v>28</v>
      </c>
      <c r="J7229" t="s">
        <v>36</v>
      </c>
      <c r="K7229" t="s">
        <v>201</v>
      </c>
      <c r="L7229" t="s">
        <v>192</v>
      </c>
      <c r="M7229" t="s">
        <v>69</v>
      </c>
      <c r="N7229" s="2">
        <v>40485</v>
      </c>
      <c r="O7229" s="2">
        <v>40486</v>
      </c>
      <c r="P7229">
        <v>20</v>
      </c>
      <c r="Q7229" s="1">
        <v>0.06</v>
      </c>
      <c r="R7229">
        <v>115.99</v>
      </c>
      <c r="S7229">
        <v>8.99</v>
      </c>
      <c r="T7229">
        <f t="shared" si="112"/>
        <v>2319.7999999999997</v>
      </c>
    </row>
    <row r="7230" spans="1:20" x14ac:dyDescent="0.3">
      <c r="A7230">
        <v>7229</v>
      </c>
      <c r="B7230">
        <v>90020</v>
      </c>
      <c r="C7230" t="s">
        <v>642</v>
      </c>
      <c r="D7230" t="s">
        <v>20</v>
      </c>
      <c r="E7230" t="s">
        <v>39</v>
      </c>
      <c r="F7230" t="s">
        <v>31</v>
      </c>
      <c r="G7230" t="s">
        <v>48</v>
      </c>
      <c r="H7230" t="s">
        <v>61</v>
      </c>
      <c r="I7230" t="s">
        <v>28</v>
      </c>
      <c r="J7230" t="s">
        <v>36</v>
      </c>
      <c r="K7230" t="s">
        <v>184</v>
      </c>
      <c r="L7230" t="s">
        <v>44</v>
      </c>
      <c r="M7230" t="s">
        <v>35</v>
      </c>
      <c r="N7230" s="2">
        <v>41232</v>
      </c>
      <c r="O7230" s="2">
        <v>41241</v>
      </c>
      <c r="P7230">
        <v>33</v>
      </c>
      <c r="Q7230" s="1">
        <v>0.09</v>
      </c>
      <c r="R7230">
        <v>8.01</v>
      </c>
      <c r="S7230">
        <v>2.87</v>
      </c>
      <c r="T7230">
        <f t="shared" si="112"/>
        <v>264.33</v>
      </c>
    </row>
    <row r="7231" spans="1:20" x14ac:dyDescent="0.3">
      <c r="A7231">
        <v>7230</v>
      </c>
      <c r="B7231">
        <v>90020</v>
      </c>
      <c r="C7231" t="s">
        <v>1389</v>
      </c>
      <c r="D7231" t="s">
        <v>20</v>
      </c>
      <c r="E7231" t="s">
        <v>39</v>
      </c>
      <c r="F7231" t="s">
        <v>31</v>
      </c>
      <c r="G7231" t="s">
        <v>48</v>
      </c>
      <c r="H7231" t="s">
        <v>61</v>
      </c>
      <c r="I7231" t="s">
        <v>28</v>
      </c>
      <c r="J7231" t="s">
        <v>36</v>
      </c>
      <c r="K7231" t="s">
        <v>58</v>
      </c>
      <c r="L7231" t="s">
        <v>192</v>
      </c>
      <c r="M7231" t="s">
        <v>35</v>
      </c>
      <c r="N7231" s="2">
        <v>41232</v>
      </c>
      <c r="O7231" s="2">
        <v>41237</v>
      </c>
      <c r="P7231">
        <v>14</v>
      </c>
      <c r="Q7231" s="1">
        <v>0.08</v>
      </c>
      <c r="R7231">
        <v>6.48</v>
      </c>
      <c r="S7231">
        <v>5.84</v>
      </c>
      <c r="T7231">
        <f t="shared" si="112"/>
        <v>90.72</v>
      </c>
    </row>
    <row r="7232" spans="1:20" x14ac:dyDescent="0.3">
      <c r="A7232">
        <v>7231</v>
      </c>
      <c r="B7232">
        <v>90020</v>
      </c>
      <c r="C7232" t="s">
        <v>1389</v>
      </c>
      <c r="D7232" t="s">
        <v>38</v>
      </c>
      <c r="E7232" t="s">
        <v>39</v>
      </c>
      <c r="F7232" t="s">
        <v>31</v>
      </c>
      <c r="G7232" t="s">
        <v>48</v>
      </c>
      <c r="H7232" t="s">
        <v>78</v>
      </c>
      <c r="I7232" t="s">
        <v>28</v>
      </c>
      <c r="J7232" t="s">
        <v>36</v>
      </c>
      <c r="K7232" t="s">
        <v>74</v>
      </c>
      <c r="L7232" t="s">
        <v>26</v>
      </c>
      <c r="M7232" t="s">
        <v>35</v>
      </c>
      <c r="N7232" s="2">
        <v>41232</v>
      </c>
      <c r="O7232" s="2">
        <v>41239</v>
      </c>
      <c r="P7232">
        <v>42</v>
      </c>
      <c r="Q7232" s="1">
        <v>0.1</v>
      </c>
      <c r="R7232">
        <v>40.97</v>
      </c>
      <c r="S7232">
        <v>8.99</v>
      </c>
      <c r="T7232">
        <f t="shared" si="112"/>
        <v>1720.74</v>
      </c>
    </row>
    <row r="7233" spans="1:20" x14ac:dyDescent="0.3">
      <c r="A7233">
        <v>7232</v>
      </c>
      <c r="B7233">
        <v>90778</v>
      </c>
      <c r="C7233" t="s">
        <v>895</v>
      </c>
      <c r="D7233" t="s">
        <v>38</v>
      </c>
      <c r="E7233" t="s">
        <v>39</v>
      </c>
      <c r="F7233" t="s">
        <v>47</v>
      </c>
      <c r="G7233" t="s">
        <v>41</v>
      </c>
      <c r="H7233" t="s">
        <v>54</v>
      </c>
      <c r="I7233" t="s">
        <v>28</v>
      </c>
      <c r="J7233" t="s">
        <v>36</v>
      </c>
      <c r="K7233" t="s">
        <v>68</v>
      </c>
      <c r="L7233" t="s">
        <v>192</v>
      </c>
      <c r="M7233" t="s">
        <v>51</v>
      </c>
      <c r="N7233" s="2">
        <v>41356</v>
      </c>
      <c r="O7233" s="2">
        <v>41358</v>
      </c>
      <c r="P7233">
        <v>8</v>
      </c>
      <c r="Q7233" s="1">
        <v>0.01</v>
      </c>
      <c r="R7233">
        <v>420.98</v>
      </c>
      <c r="S7233">
        <v>19.989999999999998</v>
      </c>
      <c r="T7233">
        <f t="shared" si="112"/>
        <v>3367.84</v>
      </c>
    </row>
    <row r="7234" spans="1:20" x14ac:dyDescent="0.3">
      <c r="A7234">
        <v>7233</v>
      </c>
      <c r="B7234">
        <v>90778</v>
      </c>
      <c r="C7234" t="s">
        <v>895</v>
      </c>
      <c r="D7234" t="s">
        <v>578</v>
      </c>
      <c r="E7234" t="s">
        <v>187</v>
      </c>
      <c r="F7234" t="s">
        <v>47</v>
      </c>
      <c r="G7234" t="s">
        <v>41</v>
      </c>
      <c r="H7234" t="s">
        <v>219</v>
      </c>
      <c r="I7234" t="s">
        <v>28</v>
      </c>
      <c r="J7234" t="s">
        <v>36</v>
      </c>
      <c r="K7234" t="s">
        <v>158</v>
      </c>
      <c r="L7234" t="s">
        <v>330</v>
      </c>
      <c r="M7234" t="s">
        <v>114</v>
      </c>
      <c r="N7234" s="2">
        <v>41356</v>
      </c>
      <c r="O7234" s="2">
        <v>41358</v>
      </c>
      <c r="P7234">
        <v>9</v>
      </c>
      <c r="Q7234" s="1">
        <v>0.05</v>
      </c>
      <c r="R7234">
        <v>140.97999999999999</v>
      </c>
      <c r="S7234">
        <v>36.090000000000003</v>
      </c>
      <c r="T7234">
        <f t="shared" si="112"/>
        <v>1268.82</v>
      </c>
    </row>
    <row r="7235" spans="1:20" x14ac:dyDescent="0.3">
      <c r="A7235">
        <v>7234</v>
      </c>
      <c r="B7235">
        <v>90778</v>
      </c>
      <c r="C7235" t="s">
        <v>895</v>
      </c>
      <c r="D7235" t="s">
        <v>578</v>
      </c>
      <c r="E7235" t="s">
        <v>21</v>
      </c>
      <c r="F7235" t="s">
        <v>47</v>
      </c>
      <c r="G7235" t="s">
        <v>41</v>
      </c>
      <c r="H7235" t="s">
        <v>24</v>
      </c>
      <c r="I7235" t="s">
        <v>28</v>
      </c>
      <c r="J7235" t="s">
        <v>36</v>
      </c>
      <c r="K7235" t="s">
        <v>34</v>
      </c>
      <c r="L7235" t="s">
        <v>330</v>
      </c>
      <c r="M7235" t="s">
        <v>114</v>
      </c>
      <c r="N7235" s="2">
        <v>41356</v>
      </c>
      <c r="O7235" s="2">
        <v>41357</v>
      </c>
      <c r="P7235">
        <v>1</v>
      </c>
      <c r="Q7235" s="1">
        <v>0.05</v>
      </c>
      <c r="R7235">
        <v>3502.14</v>
      </c>
      <c r="S7235">
        <v>8.73</v>
      </c>
      <c r="T7235">
        <f t="shared" ref="T7235:T7298" si="113">R7235*P7235</f>
        <v>3502.14</v>
      </c>
    </row>
    <row r="7236" spans="1:20" x14ac:dyDescent="0.3">
      <c r="A7236">
        <v>7235</v>
      </c>
      <c r="B7236">
        <v>90778</v>
      </c>
      <c r="C7236" t="s">
        <v>895</v>
      </c>
      <c r="D7236" t="s">
        <v>20</v>
      </c>
      <c r="E7236" t="s">
        <v>21</v>
      </c>
      <c r="F7236" t="s">
        <v>47</v>
      </c>
      <c r="G7236" t="s">
        <v>41</v>
      </c>
      <c r="H7236" t="s">
        <v>203</v>
      </c>
      <c r="I7236" t="s">
        <v>28</v>
      </c>
      <c r="J7236" t="s">
        <v>36</v>
      </c>
      <c r="K7236" t="s">
        <v>1108</v>
      </c>
      <c r="L7236" t="s">
        <v>44</v>
      </c>
      <c r="M7236" t="s">
        <v>117</v>
      </c>
      <c r="N7236" s="2">
        <v>41356</v>
      </c>
      <c r="O7236" s="2">
        <v>41359</v>
      </c>
      <c r="P7236">
        <v>3</v>
      </c>
      <c r="Q7236" s="1">
        <v>7.0000000000000007E-2</v>
      </c>
      <c r="R7236">
        <v>35.99</v>
      </c>
      <c r="S7236">
        <v>5.99</v>
      </c>
      <c r="T7236">
        <f t="shared" si="113"/>
        <v>107.97</v>
      </c>
    </row>
    <row r="7237" spans="1:20" x14ac:dyDescent="0.3">
      <c r="A7237">
        <v>7236</v>
      </c>
      <c r="B7237">
        <v>86074</v>
      </c>
      <c r="C7237" t="s">
        <v>128</v>
      </c>
      <c r="D7237" t="s">
        <v>20</v>
      </c>
      <c r="E7237" t="s">
        <v>187</v>
      </c>
      <c r="F7237" t="s">
        <v>31</v>
      </c>
      <c r="G7237" t="s">
        <v>93</v>
      </c>
      <c r="H7237" t="s">
        <v>217</v>
      </c>
      <c r="I7237" t="s">
        <v>28</v>
      </c>
      <c r="J7237" t="s">
        <v>36</v>
      </c>
      <c r="K7237" t="s">
        <v>248</v>
      </c>
      <c r="L7237" t="s">
        <v>26</v>
      </c>
      <c r="M7237" t="s">
        <v>367</v>
      </c>
      <c r="N7237" s="2">
        <v>41354</v>
      </c>
      <c r="O7237" s="2">
        <v>41356</v>
      </c>
      <c r="P7237">
        <v>12</v>
      </c>
      <c r="Q7237" s="1">
        <v>0.06</v>
      </c>
      <c r="R7237">
        <v>10.4</v>
      </c>
      <c r="S7237">
        <v>5.4</v>
      </c>
      <c r="T7237">
        <f t="shared" si="113"/>
        <v>124.80000000000001</v>
      </c>
    </row>
    <row r="7238" spans="1:20" x14ac:dyDescent="0.3">
      <c r="A7238">
        <v>7237</v>
      </c>
      <c r="B7238">
        <v>86065</v>
      </c>
      <c r="C7238" t="s">
        <v>128</v>
      </c>
      <c r="D7238" t="s">
        <v>20</v>
      </c>
      <c r="E7238" t="s">
        <v>39</v>
      </c>
      <c r="F7238" t="s">
        <v>31</v>
      </c>
      <c r="G7238" t="s">
        <v>93</v>
      </c>
      <c r="H7238" t="s">
        <v>49</v>
      </c>
      <c r="I7238" t="s">
        <v>28</v>
      </c>
      <c r="J7238" t="s">
        <v>36</v>
      </c>
      <c r="K7238" t="s">
        <v>189</v>
      </c>
      <c r="L7238" t="s">
        <v>192</v>
      </c>
      <c r="M7238" t="s">
        <v>102</v>
      </c>
      <c r="N7238" s="2">
        <v>40623</v>
      </c>
      <c r="O7238" s="2">
        <v>40625</v>
      </c>
      <c r="P7238">
        <v>7</v>
      </c>
      <c r="Q7238" s="1">
        <v>0.01</v>
      </c>
      <c r="R7238">
        <v>9.06</v>
      </c>
      <c r="S7238">
        <v>9.86</v>
      </c>
      <c r="T7238">
        <f t="shared" si="113"/>
        <v>63.42</v>
      </c>
    </row>
    <row r="7239" spans="1:20" x14ac:dyDescent="0.3">
      <c r="A7239">
        <v>7238</v>
      </c>
      <c r="B7239">
        <v>86065</v>
      </c>
      <c r="C7239" t="s">
        <v>128</v>
      </c>
      <c r="D7239" t="s">
        <v>20</v>
      </c>
      <c r="E7239" t="s">
        <v>39</v>
      </c>
      <c r="F7239" t="s">
        <v>31</v>
      </c>
      <c r="G7239" t="s">
        <v>93</v>
      </c>
      <c r="H7239" t="s">
        <v>54</v>
      </c>
      <c r="I7239" t="s">
        <v>28</v>
      </c>
      <c r="J7239" t="s">
        <v>36</v>
      </c>
      <c r="K7239" t="s">
        <v>154</v>
      </c>
      <c r="L7239" t="s">
        <v>192</v>
      </c>
      <c r="M7239" t="s">
        <v>279</v>
      </c>
      <c r="N7239" s="2">
        <v>40623</v>
      </c>
      <c r="O7239" s="2">
        <v>40625</v>
      </c>
      <c r="P7239">
        <v>10</v>
      </c>
      <c r="Q7239" s="1">
        <v>0.02</v>
      </c>
      <c r="R7239">
        <v>6.48</v>
      </c>
      <c r="S7239">
        <v>5.87</v>
      </c>
      <c r="T7239">
        <f t="shared" si="113"/>
        <v>64.800000000000011</v>
      </c>
    </row>
    <row r="7240" spans="1:20" x14ac:dyDescent="0.3">
      <c r="A7240">
        <v>7239</v>
      </c>
      <c r="B7240">
        <v>91232</v>
      </c>
      <c r="C7240" t="s">
        <v>1269</v>
      </c>
      <c r="D7240" t="s">
        <v>38</v>
      </c>
      <c r="E7240" t="s">
        <v>39</v>
      </c>
      <c r="F7240" t="s">
        <v>47</v>
      </c>
      <c r="G7240" t="s">
        <v>32</v>
      </c>
      <c r="H7240" t="s">
        <v>94</v>
      </c>
      <c r="I7240" t="s">
        <v>28</v>
      </c>
      <c r="J7240" t="s">
        <v>36</v>
      </c>
      <c r="K7240" t="s">
        <v>172</v>
      </c>
      <c r="L7240" t="s">
        <v>44</v>
      </c>
      <c r="M7240" t="s">
        <v>51</v>
      </c>
      <c r="N7240" s="2">
        <v>41074</v>
      </c>
      <c r="O7240" s="2">
        <v>41075</v>
      </c>
      <c r="P7240">
        <v>1</v>
      </c>
      <c r="Q7240" s="1">
        <v>0</v>
      </c>
      <c r="R7240">
        <v>5.18</v>
      </c>
      <c r="S7240">
        <v>2.04</v>
      </c>
      <c r="T7240">
        <f t="shared" si="113"/>
        <v>5.18</v>
      </c>
    </row>
    <row r="7241" spans="1:20" x14ac:dyDescent="0.3">
      <c r="A7241">
        <v>7240</v>
      </c>
      <c r="B7241">
        <v>90448</v>
      </c>
      <c r="C7241" t="s">
        <v>1056</v>
      </c>
      <c r="D7241" t="s">
        <v>38</v>
      </c>
      <c r="E7241" t="s">
        <v>39</v>
      </c>
      <c r="F7241" t="s">
        <v>22</v>
      </c>
      <c r="G7241" t="s">
        <v>48</v>
      </c>
      <c r="H7241" t="s">
        <v>61</v>
      </c>
      <c r="I7241" t="s">
        <v>28</v>
      </c>
      <c r="J7241" t="s">
        <v>36</v>
      </c>
      <c r="K7241" t="s">
        <v>291</v>
      </c>
      <c r="L7241" t="s">
        <v>192</v>
      </c>
      <c r="M7241" t="s">
        <v>331</v>
      </c>
      <c r="N7241" s="2">
        <v>41428</v>
      </c>
      <c r="O7241" s="2">
        <v>41435</v>
      </c>
      <c r="P7241">
        <v>6</v>
      </c>
      <c r="Q7241" s="1">
        <v>0.09</v>
      </c>
      <c r="R7241">
        <v>6.48</v>
      </c>
      <c r="S7241">
        <v>9.68</v>
      </c>
      <c r="T7241">
        <f t="shared" si="113"/>
        <v>38.880000000000003</v>
      </c>
    </row>
    <row r="7242" spans="1:20" x14ac:dyDescent="0.3">
      <c r="A7242">
        <v>7241</v>
      </c>
      <c r="B7242">
        <v>90448</v>
      </c>
      <c r="C7242" t="s">
        <v>1056</v>
      </c>
      <c r="D7242" t="s">
        <v>578</v>
      </c>
      <c r="E7242" t="s">
        <v>39</v>
      </c>
      <c r="F7242" t="s">
        <v>22</v>
      </c>
      <c r="G7242" t="s">
        <v>48</v>
      </c>
      <c r="H7242" t="s">
        <v>54</v>
      </c>
      <c r="I7242" t="s">
        <v>28</v>
      </c>
      <c r="J7242" t="s">
        <v>36</v>
      </c>
      <c r="K7242" t="s">
        <v>98</v>
      </c>
      <c r="L7242" t="s">
        <v>283</v>
      </c>
      <c r="M7242" t="s">
        <v>182</v>
      </c>
      <c r="N7242" s="2">
        <v>41428</v>
      </c>
      <c r="O7242" s="2">
        <v>41428</v>
      </c>
      <c r="P7242">
        <v>5</v>
      </c>
      <c r="Q7242" s="1">
        <v>0.09</v>
      </c>
      <c r="R7242">
        <v>20.98</v>
      </c>
      <c r="S7242">
        <v>45</v>
      </c>
      <c r="T7242">
        <f t="shared" si="113"/>
        <v>104.9</v>
      </c>
    </row>
    <row r="7243" spans="1:20" x14ac:dyDescent="0.3">
      <c r="A7243">
        <v>7242</v>
      </c>
      <c r="B7243">
        <v>90448</v>
      </c>
      <c r="C7243" t="s">
        <v>1056</v>
      </c>
      <c r="D7243" t="s">
        <v>20</v>
      </c>
      <c r="E7243" t="s">
        <v>21</v>
      </c>
      <c r="F7243" t="s">
        <v>22</v>
      </c>
      <c r="G7243" t="s">
        <v>48</v>
      </c>
      <c r="H7243" t="s">
        <v>33</v>
      </c>
      <c r="I7243" t="s">
        <v>28</v>
      </c>
      <c r="J7243" t="s">
        <v>36</v>
      </c>
      <c r="K7243" t="s">
        <v>1138</v>
      </c>
      <c r="L7243" t="s">
        <v>192</v>
      </c>
      <c r="M7243" t="s">
        <v>499</v>
      </c>
      <c r="N7243" s="2">
        <v>41428</v>
      </c>
      <c r="O7243" s="2">
        <v>41430</v>
      </c>
      <c r="P7243">
        <v>3</v>
      </c>
      <c r="Q7243" s="1">
        <v>0.04</v>
      </c>
      <c r="R7243">
        <v>65.989999999999995</v>
      </c>
      <c r="S7243">
        <v>8.99</v>
      </c>
      <c r="T7243">
        <f t="shared" si="113"/>
        <v>197.96999999999997</v>
      </c>
    </row>
    <row r="7244" spans="1:20" x14ac:dyDescent="0.3">
      <c r="A7244">
        <v>7243</v>
      </c>
      <c r="B7244">
        <v>89586</v>
      </c>
      <c r="C7244" t="s">
        <v>408</v>
      </c>
      <c r="D7244" t="s">
        <v>20</v>
      </c>
      <c r="E7244" t="s">
        <v>21</v>
      </c>
      <c r="F7244" t="s">
        <v>47</v>
      </c>
      <c r="G7244" t="s">
        <v>93</v>
      </c>
      <c r="H7244" t="s">
        <v>33</v>
      </c>
      <c r="I7244" t="s">
        <v>28</v>
      </c>
      <c r="J7244" t="s">
        <v>36</v>
      </c>
      <c r="K7244" t="s">
        <v>198</v>
      </c>
      <c r="L7244" t="s">
        <v>192</v>
      </c>
      <c r="M7244" t="s">
        <v>51</v>
      </c>
      <c r="N7244" s="2">
        <v>40566</v>
      </c>
      <c r="O7244" s="2">
        <v>40568</v>
      </c>
      <c r="P7244">
        <v>12</v>
      </c>
      <c r="Q7244" s="1">
        <v>7.0000000000000007E-2</v>
      </c>
      <c r="R7244">
        <v>115.99</v>
      </c>
      <c r="S7244">
        <v>2.5</v>
      </c>
      <c r="T7244">
        <f t="shared" si="113"/>
        <v>1391.8799999999999</v>
      </c>
    </row>
    <row r="7245" spans="1:20" x14ac:dyDescent="0.3">
      <c r="A7245">
        <v>7244</v>
      </c>
      <c r="B7245">
        <v>90023</v>
      </c>
      <c r="C7245" t="s">
        <v>1389</v>
      </c>
      <c r="D7245" t="s">
        <v>20</v>
      </c>
      <c r="E7245" t="s">
        <v>187</v>
      </c>
      <c r="F7245" t="s">
        <v>31</v>
      </c>
      <c r="G7245" t="s">
        <v>93</v>
      </c>
      <c r="H7245" t="s">
        <v>219</v>
      </c>
      <c r="I7245" t="s">
        <v>28</v>
      </c>
      <c r="J7245" t="s">
        <v>36</v>
      </c>
      <c r="K7245" t="s">
        <v>113</v>
      </c>
      <c r="L7245" t="s">
        <v>746</v>
      </c>
      <c r="M7245" t="s">
        <v>35</v>
      </c>
      <c r="N7245" s="2">
        <v>41393</v>
      </c>
      <c r="O7245" s="2">
        <v>41394</v>
      </c>
      <c r="P7245">
        <v>12</v>
      </c>
      <c r="Q7245" s="1">
        <v>0.1</v>
      </c>
      <c r="R7245">
        <v>154.13</v>
      </c>
      <c r="S7245">
        <v>69</v>
      </c>
      <c r="T7245">
        <f t="shared" si="113"/>
        <v>1849.56</v>
      </c>
    </row>
    <row r="7246" spans="1:20" x14ac:dyDescent="0.3">
      <c r="A7246">
        <v>7245</v>
      </c>
      <c r="B7246">
        <v>86706</v>
      </c>
      <c r="C7246" t="s">
        <v>394</v>
      </c>
      <c r="D7246" t="s">
        <v>20</v>
      </c>
      <c r="E7246" t="s">
        <v>39</v>
      </c>
      <c r="F7246" t="s">
        <v>31</v>
      </c>
      <c r="G7246" t="s">
        <v>32</v>
      </c>
      <c r="H7246" t="s">
        <v>42</v>
      </c>
      <c r="I7246" t="s">
        <v>28</v>
      </c>
      <c r="J7246" t="s">
        <v>36</v>
      </c>
      <c r="K7246" t="s">
        <v>98</v>
      </c>
      <c r="L7246" t="s">
        <v>192</v>
      </c>
      <c r="M7246" t="s">
        <v>141</v>
      </c>
      <c r="N7246" s="2">
        <v>41194</v>
      </c>
      <c r="O7246" s="2">
        <v>41196</v>
      </c>
      <c r="P7246">
        <v>7</v>
      </c>
      <c r="Q7246" s="1">
        <v>0.1</v>
      </c>
      <c r="R7246">
        <v>42.76</v>
      </c>
      <c r="S7246">
        <v>6.22</v>
      </c>
      <c r="T7246">
        <f t="shared" si="113"/>
        <v>299.32</v>
      </c>
    </row>
    <row r="7247" spans="1:20" x14ac:dyDescent="0.3">
      <c r="A7247">
        <v>7246</v>
      </c>
      <c r="B7247">
        <v>89172</v>
      </c>
      <c r="C7247" t="s">
        <v>1474</v>
      </c>
      <c r="D7247" t="s">
        <v>578</v>
      </c>
      <c r="E7247" t="s">
        <v>21</v>
      </c>
      <c r="F7247" t="s">
        <v>47</v>
      </c>
      <c r="G7247" t="s">
        <v>93</v>
      </c>
      <c r="H7247" t="s">
        <v>24</v>
      </c>
      <c r="I7247" t="s">
        <v>28</v>
      </c>
      <c r="J7247" t="s">
        <v>36</v>
      </c>
      <c r="K7247" t="s">
        <v>198</v>
      </c>
      <c r="L7247" t="s">
        <v>283</v>
      </c>
      <c r="M7247" t="s">
        <v>51</v>
      </c>
      <c r="N7247" s="2">
        <v>41493</v>
      </c>
      <c r="O7247" s="2">
        <v>41495</v>
      </c>
      <c r="P7247">
        <v>14</v>
      </c>
      <c r="Q7247" s="1">
        <v>0.09</v>
      </c>
      <c r="R7247">
        <v>810.98</v>
      </c>
      <c r="S7247">
        <v>16.059999999999999</v>
      </c>
      <c r="T7247">
        <f t="shared" si="113"/>
        <v>11353.720000000001</v>
      </c>
    </row>
    <row r="7248" spans="1:20" x14ac:dyDescent="0.3">
      <c r="A7248">
        <v>7247</v>
      </c>
      <c r="B7248">
        <v>87072</v>
      </c>
      <c r="C7248" t="s">
        <v>2050</v>
      </c>
      <c r="D7248" t="s">
        <v>20</v>
      </c>
      <c r="E7248" t="s">
        <v>187</v>
      </c>
      <c r="F7248" t="s">
        <v>22</v>
      </c>
      <c r="G7248" t="s">
        <v>93</v>
      </c>
      <c r="H7248" t="s">
        <v>219</v>
      </c>
      <c r="I7248" t="s">
        <v>28</v>
      </c>
      <c r="J7248" t="s">
        <v>36</v>
      </c>
      <c r="K7248" t="s">
        <v>231</v>
      </c>
      <c r="L7248" t="s">
        <v>192</v>
      </c>
      <c r="M7248" t="s">
        <v>246</v>
      </c>
      <c r="N7248" s="2">
        <v>40219</v>
      </c>
      <c r="O7248" s="2">
        <v>40221</v>
      </c>
      <c r="P7248">
        <v>11</v>
      </c>
      <c r="Q7248" s="1">
        <v>0</v>
      </c>
      <c r="R7248">
        <v>20.28</v>
      </c>
      <c r="S7248">
        <v>14.39</v>
      </c>
      <c r="T7248">
        <f t="shared" si="113"/>
        <v>223.08</v>
      </c>
    </row>
    <row r="7249" spans="1:20" x14ac:dyDescent="0.3">
      <c r="A7249">
        <v>7248</v>
      </c>
      <c r="B7249">
        <v>90932</v>
      </c>
      <c r="C7249" t="s">
        <v>67</v>
      </c>
      <c r="D7249" t="s">
        <v>20</v>
      </c>
      <c r="E7249" t="s">
        <v>39</v>
      </c>
      <c r="F7249" t="s">
        <v>31</v>
      </c>
      <c r="G7249" t="s">
        <v>32</v>
      </c>
      <c r="H7249" t="s">
        <v>61</v>
      </c>
      <c r="I7249" t="s">
        <v>28</v>
      </c>
      <c r="J7249" t="s">
        <v>36</v>
      </c>
      <c r="K7249" t="s">
        <v>172</v>
      </c>
      <c r="L7249" t="s">
        <v>44</v>
      </c>
      <c r="M7249" t="s">
        <v>296</v>
      </c>
      <c r="N7249" s="2">
        <v>40436</v>
      </c>
      <c r="O7249" s="2">
        <v>40438</v>
      </c>
      <c r="P7249">
        <v>11</v>
      </c>
      <c r="Q7249" s="1">
        <v>0.06</v>
      </c>
      <c r="R7249">
        <v>3.29</v>
      </c>
      <c r="S7249">
        <v>1.35</v>
      </c>
      <c r="T7249">
        <f t="shared" si="113"/>
        <v>36.19</v>
      </c>
    </row>
    <row r="7250" spans="1:20" x14ac:dyDescent="0.3">
      <c r="A7250">
        <v>7249</v>
      </c>
      <c r="B7250">
        <v>90272</v>
      </c>
      <c r="C7250" t="s">
        <v>2159</v>
      </c>
      <c r="D7250" t="s">
        <v>578</v>
      </c>
      <c r="E7250" t="s">
        <v>187</v>
      </c>
      <c r="F7250" t="s">
        <v>40</v>
      </c>
      <c r="G7250" t="s">
        <v>41</v>
      </c>
      <c r="H7250" t="s">
        <v>219</v>
      </c>
      <c r="I7250" t="s">
        <v>28</v>
      </c>
      <c r="J7250" t="s">
        <v>36</v>
      </c>
      <c r="K7250" t="s">
        <v>98</v>
      </c>
      <c r="L7250" t="s">
        <v>330</v>
      </c>
      <c r="M7250" t="s">
        <v>370</v>
      </c>
      <c r="N7250" s="2">
        <v>40634</v>
      </c>
      <c r="O7250" s="2">
        <v>40636</v>
      </c>
      <c r="P7250">
        <v>6</v>
      </c>
      <c r="Q7250" s="1">
        <v>0</v>
      </c>
      <c r="R7250">
        <v>227.55</v>
      </c>
      <c r="S7250">
        <v>32.479999999999997</v>
      </c>
      <c r="T7250">
        <f t="shared" si="113"/>
        <v>1365.3000000000002</v>
      </c>
    </row>
    <row r="7251" spans="1:20" x14ac:dyDescent="0.3">
      <c r="A7251">
        <v>7250</v>
      </c>
      <c r="B7251">
        <v>85901</v>
      </c>
      <c r="C7251" t="s">
        <v>880</v>
      </c>
      <c r="D7251" t="s">
        <v>20</v>
      </c>
      <c r="E7251" t="s">
        <v>39</v>
      </c>
      <c r="F7251" t="s">
        <v>40</v>
      </c>
      <c r="G7251" t="s">
        <v>41</v>
      </c>
      <c r="H7251" t="s">
        <v>89</v>
      </c>
      <c r="I7251" t="s">
        <v>28</v>
      </c>
      <c r="J7251" t="s">
        <v>36</v>
      </c>
      <c r="K7251" t="s">
        <v>55</v>
      </c>
      <c r="L7251" t="s">
        <v>44</v>
      </c>
      <c r="M7251" t="s">
        <v>393</v>
      </c>
      <c r="N7251" s="2">
        <v>40876</v>
      </c>
      <c r="O7251" s="2">
        <v>40878</v>
      </c>
      <c r="P7251">
        <v>16</v>
      </c>
      <c r="Q7251" s="1">
        <v>0.1</v>
      </c>
      <c r="R7251">
        <v>6.08</v>
      </c>
      <c r="S7251">
        <v>0.91</v>
      </c>
      <c r="T7251">
        <f t="shared" si="113"/>
        <v>97.28</v>
      </c>
    </row>
    <row r="7252" spans="1:20" x14ac:dyDescent="0.3">
      <c r="A7252">
        <v>7251</v>
      </c>
      <c r="B7252">
        <v>90925</v>
      </c>
      <c r="C7252" t="s">
        <v>1171</v>
      </c>
      <c r="D7252" t="s">
        <v>20</v>
      </c>
      <c r="E7252" t="s">
        <v>39</v>
      </c>
      <c r="F7252" t="s">
        <v>22</v>
      </c>
      <c r="G7252" t="s">
        <v>93</v>
      </c>
      <c r="H7252" t="s">
        <v>94</v>
      </c>
      <c r="I7252" t="s">
        <v>28</v>
      </c>
      <c r="J7252" t="s">
        <v>36</v>
      </c>
      <c r="K7252" t="s">
        <v>165</v>
      </c>
      <c r="L7252" t="s">
        <v>192</v>
      </c>
      <c r="M7252" t="s">
        <v>326</v>
      </c>
      <c r="N7252" s="2">
        <v>41373</v>
      </c>
      <c r="O7252" s="2">
        <v>41375</v>
      </c>
      <c r="P7252">
        <v>7</v>
      </c>
      <c r="Q7252" s="1">
        <v>0.1</v>
      </c>
      <c r="R7252">
        <v>4.91</v>
      </c>
      <c r="S7252">
        <v>4.97</v>
      </c>
      <c r="T7252">
        <f t="shared" si="113"/>
        <v>34.370000000000005</v>
      </c>
    </row>
    <row r="7253" spans="1:20" x14ac:dyDescent="0.3">
      <c r="A7253">
        <v>7252</v>
      </c>
      <c r="B7253">
        <v>90925</v>
      </c>
      <c r="C7253" t="s">
        <v>1171</v>
      </c>
      <c r="D7253" t="s">
        <v>20</v>
      </c>
      <c r="E7253" t="s">
        <v>21</v>
      </c>
      <c r="F7253" t="s">
        <v>22</v>
      </c>
      <c r="G7253" t="s">
        <v>93</v>
      </c>
      <c r="H7253" t="s">
        <v>24</v>
      </c>
      <c r="I7253" t="s">
        <v>28</v>
      </c>
      <c r="J7253" t="s">
        <v>36</v>
      </c>
      <c r="K7253" t="s">
        <v>208</v>
      </c>
      <c r="L7253" t="s">
        <v>26</v>
      </c>
      <c r="M7253" t="s">
        <v>294</v>
      </c>
      <c r="N7253" s="2">
        <v>41373</v>
      </c>
      <c r="O7253" s="2">
        <v>41375</v>
      </c>
      <c r="P7253">
        <v>11</v>
      </c>
      <c r="Q7253" s="1">
        <v>0.01</v>
      </c>
      <c r="R7253">
        <v>28.48</v>
      </c>
      <c r="S7253">
        <v>1.99</v>
      </c>
      <c r="T7253">
        <f t="shared" si="113"/>
        <v>313.28000000000003</v>
      </c>
    </row>
    <row r="7254" spans="1:20" x14ac:dyDescent="0.3">
      <c r="A7254">
        <v>7253</v>
      </c>
      <c r="B7254">
        <v>88599</v>
      </c>
      <c r="C7254" t="s">
        <v>726</v>
      </c>
      <c r="D7254" t="s">
        <v>38</v>
      </c>
      <c r="E7254" t="s">
        <v>21</v>
      </c>
      <c r="F7254" t="s">
        <v>31</v>
      </c>
      <c r="G7254" t="s">
        <v>48</v>
      </c>
      <c r="H7254" t="s">
        <v>24</v>
      </c>
      <c r="I7254" t="s">
        <v>28</v>
      </c>
      <c r="J7254" t="s">
        <v>36</v>
      </c>
      <c r="K7254" t="s">
        <v>1447</v>
      </c>
      <c r="L7254" t="s">
        <v>26</v>
      </c>
      <c r="M7254" t="s">
        <v>141</v>
      </c>
      <c r="N7254" s="2">
        <v>40213</v>
      </c>
      <c r="O7254" s="2">
        <v>40218</v>
      </c>
      <c r="P7254">
        <v>13</v>
      </c>
      <c r="Q7254" s="1">
        <v>7.0000000000000007E-2</v>
      </c>
      <c r="R7254">
        <v>29.89</v>
      </c>
      <c r="S7254">
        <v>1.99</v>
      </c>
      <c r="T7254">
        <f t="shared" si="113"/>
        <v>388.57</v>
      </c>
    </row>
    <row r="7255" spans="1:20" x14ac:dyDescent="0.3">
      <c r="A7255">
        <v>7254</v>
      </c>
      <c r="B7255">
        <v>88599</v>
      </c>
      <c r="C7255" t="s">
        <v>726</v>
      </c>
      <c r="D7255" t="s">
        <v>20</v>
      </c>
      <c r="E7255" t="s">
        <v>39</v>
      </c>
      <c r="F7255" t="s">
        <v>31</v>
      </c>
      <c r="G7255" t="s">
        <v>48</v>
      </c>
      <c r="H7255" t="s">
        <v>78</v>
      </c>
      <c r="I7255" t="s">
        <v>28</v>
      </c>
      <c r="J7255" t="s">
        <v>36</v>
      </c>
      <c r="K7255" t="s">
        <v>62</v>
      </c>
      <c r="L7255" t="s">
        <v>192</v>
      </c>
      <c r="M7255" t="s">
        <v>139</v>
      </c>
      <c r="N7255" s="2">
        <v>40213</v>
      </c>
      <c r="O7255" s="2">
        <v>40217</v>
      </c>
      <c r="P7255">
        <v>5</v>
      </c>
      <c r="Q7255" s="1">
        <v>0.03</v>
      </c>
      <c r="R7255">
        <v>8.34</v>
      </c>
      <c r="S7255">
        <v>4.82</v>
      </c>
      <c r="T7255">
        <f t="shared" si="113"/>
        <v>41.7</v>
      </c>
    </row>
    <row r="7256" spans="1:20" x14ac:dyDescent="0.3">
      <c r="A7256">
        <v>7255</v>
      </c>
      <c r="B7256">
        <v>87037</v>
      </c>
      <c r="C7256" t="s">
        <v>2379</v>
      </c>
      <c r="D7256" t="s">
        <v>20</v>
      </c>
      <c r="E7256" t="s">
        <v>187</v>
      </c>
      <c r="F7256" t="s">
        <v>22</v>
      </c>
      <c r="G7256" t="s">
        <v>32</v>
      </c>
      <c r="H7256" t="s">
        <v>188</v>
      </c>
      <c r="I7256" t="s">
        <v>28</v>
      </c>
      <c r="J7256" t="s">
        <v>36</v>
      </c>
      <c r="K7256" t="s">
        <v>82</v>
      </c>
      <c r="L7256" t="s">
        <v>26</v>
      </c>
      <c r="M7256" t="s">
        <v>86</v>
      </c>
      <c r="N7256" s="2">
        <v>40880</v>
      </c>
      <c r="O7256" s="2">
        <v>40882</v>
      </c>
      <c r="P7256">
        <v>15</v>
      </c>
      <c r="Q7256" s="1">
        <v>0.03</v>
      </c>
      <c r="R7256">
        <v>99.23</v>
      </c>
      <c r="S7256">
        <v>8.99</v>
      </c>
      <c r="T7256">
        <f t="shared" si="113"/>
        <v>1488.45</v>
      </c>
    </row>
    <row r="7257" spans="1:20" x14ac:dyDescent="0.3">
      <c r="A7257">
        <v>7256</v>
      </c>
      <c r="B7257">
        <v>90431</v>
      </c>
      <c r="C7257" t="s">
        <v>784</v>
      </c>
      <c r="D7257" t="s">
        <v>20</v>
      </c>
      <c r="E7257" t="s">
        <v>39</v>
      </c>
      <c r="F7257" t="s">
        <v>22</v>
      </c>
      <c r="G7257" t="s">
        <v>41</v>
      </c>
      <c r="H7257" t="s">
        <v>89</v>
      </c>
      <c r="I7257" t="s">
        <v>28</v>
      </c>
      <c r="J7257" t="s">
        <v>36</v>
      </c>
      <c r="K7257" t="s">
        <v>43</v>
      </c>
      <c r="L7257" t="s">
        <v>192</v>
      </c>
      <c r="M7257" t="s">
        <v>190</v>
      </c>
      <c r="N7257" s="2">
        <v>40188</v>
      </c>
      <c r="O7257" s="2">
        <v>40189</v>
      </c>
      <c r="P7257">
        <v>4</v>
      </c>
      <c r="Q7257" s="1">
        <v>0.02</v>
      </c>
      <c r="R7257">
        <v>6.48</v>
      </c>
      <c r="S7257">
        <v>9.17</v>
      </c>
      <c r="T7257">
        <f t="shared" si="113"/>
        <v>25.92</v>
      </c>
    </row>
    <row r="7258" spans="1:20" x14ac:dyDescent="0.3">
      <c r="A7258">
        <v>7257</v>
      </c>
      <c r="B7258">
        <v>86499</v>
      </c>
      <c r="C7258" t="s">
        <v>1742</v>
      </c>
      <c r="D7258" t="s">
        <v>20</v>
      </c>
      <c r="E7258" t="s">
        <v>39</v>
      </c>
      <c r="F7258" t="s">
        <v>22</v>
      </c>
      <c r="G7258" t="s">
        <v>93</v>
      </c>
      <c r="H7258" t="s">
        <v>78</v>
      </c>
      <c r="I7258" t="s">
        <v>28</v>
      </c>
      <c r="J7258" t="s">
        <v>36</v>
      </c>
      <c r="K7258" t="s">
        <v>133</v>
      </c>
      <c r="L7258" t="s">
        <v>192</v>
      </c>
      <c r="M7258" t="s">
        <v>199</v>
      </c>
      <c r="N7258" s="2">
        <v>41377</v>
      </c>
      <c r="O7258" s="2">
        <v>41379</v>
      </c>
      <c r="P7258">
        <v>1</v>
      </c>
      <c r="Q7258" s="1">
        <v>0</v>
      </c>
      <c r="R7258">
        <v>10.89</v>
      </c>
      <c r="S7258">
        <v>4.5</v>
      </c>
      <c r="T7258">
        <f t="shared" si="113"/>
        <v>10.89</v>
      </c>
    </row>
    <row r="7259" spans="1:20" x14ac:dyDescent="0.3">
      <c r="A7259">
        <v>7258</v>
      </c>
      <c r="B7259">
        <v>86499</v>
      </c>
      <c r="C7259" t="s">
        <v>1742</v>
      </c>
      <c r="D7259" t="s">
        <v>20</v>
      </c>
      <c r="E7259" t="s">
        <v>39</v>
      </c>
      <c r="F7259" t="s">
        <v>22</v>
      </c>
      <c r="G7259" t="s">
        <v>93</v>
      </c>
      <c r="H7259" t="s">
        <v>42</v>
      </c>
      <c r="I7259" t="s">
        <v>28</v>
      </c>
      <c r="J7259" t="s">
        <v>36</v>
      </c>
      <c r="K7259" t="s">
        <v>129</v>
      </c>
      <c r="L7259" t="s">
        <v>192</v>
      </c>
      <c r="M7259" t="s">
        <v>137</v>
      </c>
      <c r="N7259" s="2">
        <v>41377</v>
      </c>
      <c r="O7259" s="2">
        <v>41379</v>
      </c>
      <c r="P7259">
        <v>9</v>
      </c>
      <c r="Q7259" s="1">
        <v>0.08</v>
      </c>
      <c r="R7259">
        <v>8.69</v>
      </c>
      <c r="S7259">
        <v>2.99</v>
      </c>
      <c r="T7259">
        <f t="shared" si="113"/>
        <v>78.209999999999994</v>
      </c>
    </row>
    <row r="7260" spans="1:20" x14ac:dyDescent="0.3">
      <c r="A7260">
        <v>7259</v>
      </c>
      <c r="B7260">
        <v>86499</v>
      </c>
      <c r="C7260" t="s">
        <v>1742</v>
      </c>
      <c r="D7260" t="s">
        <v>20</v>
      </c>
      <c r="E7260" t="s">
        <v>21</v>
      </c>
      <c r="F7260" t="s">
        <v>22</v>
      </c>
      <c r="G7260" t="s">
        <v>93</v>
      </c>
      <c r="H7260" t="s">
        <v>206</v>
      </c>
      <c r="I7260" t="s">
        <v>28</v>
      </c>
      <c r="J7260" t="s">
        <v>36</v>
      </c>
      <c r="K7260" t="s">
        <v>1111</v>
      </c>
      <c r="L7260" t="s">
        <v>44</v>
      </c>
      <c r="M7260" t="s">
        <v>398</v>
      </c>
      <c r="N7260" s="2">
        <v>41377</v>
      </c>
      <c r="O7260" s="2">
        <v>41379</v>
      </c>
      <c r="P7260">
        <v>3</v>
      </c>
      <c r="Q7260" s="1">
        <v>0.04</v>
      </c>
      <c r="R7260">
        <v>20.99</v>
      </c>
      <c r="S7260">
        <v>0.99</v>
      </c>
      <c r="T7260">
        <f t="shared" si="113"/>
        <v>62.97</v>
      </c>
    </row>
    <row r="7261" spans="1:20" x14ac:dyDescent="0.3">
      <c r="A7261">
        <v>7260</v>
      </c>
      <c r="B7261">
        <v>87213</v>
      </c>
      <c r="C7261" t="s">
        <v>1227</v>
      </c>
      <c r="D7261" t="s">
        <v>20</v>
      </c>
      <c r="E7261" t="s">
        <v>187</v>
      </c>
      <c r="F7261" t="s">
        <v>22</v>
      </c>
      <c r="G7261" t="s">
        <v>23</v>
      </c>
      <c r="H7261" t="s">
        <v>219</v>
      </c>
      <c r="I7261" t="s">
        <v>28</v>
      </c>
      <c r="J7261" t="s">
        <v>36</v>
      </c>
      <c r="K7261" t="s">
        <v>116</v>
      </c>
      <c r="L7261" t="s">
        <v>192</v>
      </c>
      <c r="M7261" t="s">
        <v>80</v>
      </c>
      <c r="N7261" s="2">
        <v>41484</v>
      </c>
      <c r="O7261" s="2">
        <v>41485</v>
      </c>
      <c r="P7261">
        <v>14</v>
      </c>
      <c r="Q7261" s="1">
        <v>0.08</v>
      </c>
      <c r="R7261">
        <v>6.28</v>
      </c>
      <c r="S7261">
        <v>5.29</v>
      </c>
      <c r="T7261">
        <f t="shared" si="113"/>
        <v>87.92</v>
      </c>
    </row>
    <row r="7262" spans="1:20" x14ac:dyDescent="0.3">
      <c r="A7262">
        <v>7261</v>
      </c>
      <c r="B7262">
        <v>89017</v>
      </c>
      <c r="C7262" t="s">
        <v>205</v>
      </c>
      <c r="D7262" t="s">
        <v>20</v>
      </c>
      <c r="E7262" t="s">
        <v>21</v>
      </c>
      <c r="F7262" t="s">
        <v>22</v>
      </c>
      <c r="G7262" t="s">
        <v>23</v>
      </c>
      <c r="H7262" t="s">
        <v>206</v>
      </c>
      <c r="I7262" t="s">
        <v>28</v>
      </c>
      <c r="J7262" t="s">
        <v>36</v>
      </c>
      <c r="K7262" t="s">
        <v>25</v>
      </c>
      <c r="L7262" t="s">
        <v>26</v>
      </c>
      <c r="M7262" t="s">
        <v>246</v>
      </c>
      <c r="N7262" s="2">
        <v>40281</v>
      </c>
      <c r="O7262" s="2">
        <v>40283</v>
      </c>
      <c r="P7262">
        <v>7</v>
      </c>
      <c r="Q7262" s="1">
        <v>0.02</v>
      </c>
      <c r="R7262">
        <v>33.979999999999997</v>
      </c>
      <c r="S7262">
        <v>1.99</v>
      </c>
      <c r="T7262">
        <f t="shared" si="113"/>
        <v>237.85999999999999</v>
      </c>
    </row>
    <row r="7263" spans="1:20" x14ac:dyDescent="0.3">
      <c r="A7263">
        <v>7262</v>
      </c>
      <c r="B7263">
        <v>88780</v>
      </c>
      <c r="C7263" t="s">
        <v>1781</v>
      </c>
      <c r="D7263" t="s">
        <v>20</v>
      </c>
      <c r="E7263" t="s">
        <v>21</v>
      </c>
      <c r="F7263" t="s">
        <v>31</v>
      </c>
      <c r="G7263" t="s">
        <v>23</v>
      </c>
      <c r="H7263" t="s">
        <v>203</v>
      </c>
      <c r="I7263" t="s">
        <v>28</v>
      </c>
      <c r="J7263" t="s">
        <v>36</v>
      </c>
      <c r="K7263" t="s">
        <v>1147</v>
      </c>
      <c r="L7263" t="s">
        <v>26</v>
      </c>
      <c r="M7263" t="s">
        <v>35</v>
      </c>
      <c r="N7263" s="2">
        <v>41556</v>
      </c>
      <c r="O7263" s="2">
        <v>41557</v>
      </c>
      <c r="P7263">
        <v>7</v>
      </c>
      <c r="Q7263" s="1">
        <v>7.0000000000000007E-2</v>
      </c>
      <c r="R7263">
        <v>17.48</v>
      </c>
      <c r="S7263">
        <v>1.99</v>
      </c>
      <c r="T7263">
        <f t="shared" si="113"/>
        <v>122.36</v>
      </c>
    </row>
    <row r="7264" spans="1:20" x14ac:dyDescent="0.3">
      <c r="A7264">
        <v>7263</v>
      </c>
      <c r="B7264">
        <v>88775</v>
      </c>
      <c r="C7264" t="s">
        <v>1781</v>
      </c>
      <c r="D7264" t="s">
        <v>20</v>
      </c>
      <c r="E7264" t="s">
        <v>21</v>
      </c>
      <c r="F7264" t="s">
        <v>31</v>
      </c>
      <c r="G7264" t="s">
        <v>23</v>
      </c>
      <c r="H7264" t="s">
        <v>24</v>
      </c>
      <c r="I7264" t="s">
        <v>28</v>
      </c>
      <c r="J7264" t="s">
        <v>36</v>
      </c>
      <c r="K7264" t="s">
        <v>409</v>
      </c>
      <c r="L7264" t="s">
        <v>192</v>
      </c>
      <c r="M7264" t="s">
        <v>35</v>
      </c>
      <c r="N7264" s="2">
        <v>40825</v>
      </c>
      <c r="O7264" s="2">
        <v>40825</v>
      </c>
      <c r="P7264">
        <v>11</v>
      </c>
      <c r="Q7264" s="1">
        <v>0.03</v>
      </c>
      <c r="R7264">
        <v>65.989999999999995</v>
      </c>
      <c r="S7264">
        <v>8.99</v>
      </c>
      <c r="T7264">
        <f t="shared" si="113"/>
        <v>725.89</v>
      </c>
    </row>
    <row r="7265" spans="1:20" x14ac:dyDescent="0.3">
      <c r="A7265">
        <v>7264</v>
      </c>
      <c r="B7265">
        <v>89734</v>
      </c>
      <c r="C7265" t="s">
        <v>343</v>
      </c>
      <c r="D7265" t="s">
        <v>20</v>
      </c>
      <c r="E7265" t="s">
        <v>39</v>
      </c>
      <c r="F7265" t="s">
        <v>31</v>
      </c>
      <c r="G7265" t="s">
        <v>48</v>
      </c>
      <c r="H7265" t="s">
        <v>42</v>
      </c>
      <c r="I7265" t="s">
        <v>28</v>
      </c>
      <c r="J7265" t="s">
        <v>36</v>
      </c>
      <c r="K7265" t="s">
        <v>113</v>
      </c>
      <c r="L7265" t="s">
        <v>192</v>
      </c>
      <c r="M7265" t="s">
        <v>121</v>
      </c>
      <c r="N7265" s="2">
        <v>41163</v>
      </c>
      <c r="O7265" s="2">
        <v>41167</v>
      </c>
      <c r="P7265">
        <v>2</v>
      </c>
      <c r="Q7265" s="1">
        <v>0.08</v>
      </c>
      <c r="R7265">
        <v>1.98</v>
      </c>
      <c r="S7265">
        <v>4.7699999999999996</v>
      </c>
      <c r="T7265">
        <f t="shared" si="113"/>
        <v>3.96</v>
      </c>
    </row>
    <row r="7266" spans="1:20" x14ac:dyDescent="0.3">
      <c r="A7266">
        <v>7265</v>
      </c>
      <c r="B7266">
        <v>88862</v>
      </c>
      <c r="C7266" t="s">
        <v>875</v>
      </c>
      <c r="D7266" t="s">
        <v>38</v>
      </c>
      <c r="E7266" t="s">
        <v>187</v>
      </c>
      <c r="F7266" t="s">
        <v>31</v>
      </c>
      <c r="G7266" t="s">
        <v>23</v>
      </c>
      <c r="H7266" t="s">
        <v>225</v>
      </c>
      <c r="I7266" t="s">
        <v>28</v>
      </c>
      <c r="J7266" t="s">
        <v>36</v>
      </c>
      <c r="K7266" t="s">
        <v>181</v>
      </c>
      <c r="L7266" t="s">
        <v>192</v>
      </c>
      <c r="M7266" t="s">
        <v>139</v>
      </c>
      <c r="N7266" s="2">
        <v>41163</v>
      </c>
      <c r="O7266" s="2">
        <v>41165</v>
      </c>
      <c r="P7266">
        <v>2</v>
      </c>
      <c r="Q7266" s="1">
        <v>7.0000000000000007E-2</v>
      </c>
      <c r="R7266">
        <v>22.98</v>
      </c>
      <c r="S7266">
        <v>7.58</v>
      </c>
      <c r="T7266">
        <f t="shared" si="113"/>
        <v>45.96</v>
      </c>
    </row>
    <row r="7267" spans="1:20" x14ac:dyDescent="0.3">
      <c r="A7267">
        <v>7266</v>
      </c>
      <c r="B7267">
        <v>90162</v>
      </c>
      <c r="C7267" t="s">
        <v>598</v>
      </c>
      <c r="D7267" t="s">
        <v>20</v>
      </c>
      <c r="E7267" t="s">
        <v>39</v>
      </c>
      <c r="F7267" t="s">
        <v>22</v>
      </c>
      <c r="G7267" t="s">
        <v>41</v>
      </c>
      <c r="H7267" t="s">
        <v>94</v>
      </c>
      <c r="I7267" t="s">
        <v>28</v>
      </c>
      <c r="J7267" t="s">
        <v>36</v>
      </c>
      <c r="K7267" t="s">
        <v>163</v>
      </c>
      <c r="L7267" t="s">
        <v>192</v>
      </c>
      <c r="M7267" t="s">
        <v>150</v>
      </c>
      <c r="N7267" s="2">
        <v>41252</v>
      </c>
      <c r="O7267" s="2">
        <v>41254</v>
      </c>
      <c r="P7267">
        <v>25</v>
      </c>
      <c r="Q7267" s="1">
        <v>7.0000000000000007E-2</v>
      </c>
      <c r="R7267">
        <v>6.48</v>
      </c>
      <c r="S7267">
        <v>7.86</v>
      </c>
      <c r="T7267">
        <f t="shared" si="113"/>
        <v>162</v>
      </c>
    </row>
    <row r="7268" spans="1:20" x14ac:dyDescent="0.3">
      <c r="A7268">
        <v>7267</v>
      </c>
      <c r="B7268">
        <v>91474</v>
      </c>
      <c r="C7268" t="s">
        <v>1318</v>
      </c>
      <c r="D7268" t="s">
        <v>20</v>
      </c>
      <c r="E7268" t="s">
        <v>39</v>
      </c>
      <c r="F7268" t="s">
        <v>40</v>
      </c>
      <c r="G7268" t="s">
        <v>93</v>
      </c>
      <c r="H7268" t="s">
        <v>49</v>
      </c>
      <c r="I7268" t="s">
        <v>28</v>
      </c>
      <c r="J7268" t="s">
        <v>36</v>
      </c>
      <c r="K7268" t="s">
        <v>55</v>
      </c>
      <c r="L7268" t="s">
        <v>192</v>
      </c>
      <c r="M7268" t="s">
        <v>264</v>
      </c>
      <c r="N7268" s="2">
        <v>40675</v>
      </c>
      <c r="O7268" s="2">
        <v>40677</v>
      </c>
      <c r="P7268">
        <v>9</v>
      </c>
      <c r="Q7268" s="1">
        <v>0.1</v>
      </c>
      <c r="R7268">
        <v>54.96</v>
      </c>
      <c r="S7268">
        <v>10.75</v>
      </c>
      <c r="T7268">
        <f t="shared" si="113"/>
        <v>494.64</v>
      </c>
    </row>
    <row r="7269" spans="1:20" x14ac:dyDescent="0.3">
      <c r="A7269">
        <v>7268</v>
      </c>
      <c r="B7269">
        <v>88337</v>
      </c>
      <c r="C7269" t="s">
        <v>1375</v>
      </c>
      <c r="D7269" t="s">
        <v>20</v>
      </c>
      <c r="E7269" t="s">
        <v>39</v>
      </c>
      <c r="F7269" t="s">
        <v>40</v>
      </c>
      <c r="G7269" t="s">
        <v>23</v>
      </c>
      <c r="H7269" t="s">
        <v>89</v>
      </c>
      <c r="I7269" t="s">
        <v>28</v>
      </c>
      <c r="J7269" t="s">
        <v>36</v>
      </c>
      <c r="K7269" t="s">
        <v>189</v>
      </c>
      <c r="L7269" t="s">
        <v>192</v>
      </c>
      <c r="M7269" t="s">
        <v>45</v>
      </c>
      <c r="N7269" s="2">
        <v>41464</v>
      </c>
      <c r="O7269" s="2">
        <v>41467</v>
      </c>
      <c r="P7269">
        <v>13</v>
      </c>
      <c r="Q7269" s="1">
        <v>0.09</v>
      </c>
      <c r="R7269">
        <v>5.78</v>
      </c>
      <c r="S7269">
        <v>4.96</v>
      </c>
      <c r="T7269">
        <f t="shared" si="113"/>
        <v>75.14</v>
      </c>
    </row>
    <row r="7270" spans="1:20" x14ac:dyDescent="0.3">
      <c r="A7270">
        <v>7269</v>
      </c>
      <c r="B7270">
        <v>85880</v>
      </c>
      <c r="C7270" t="s">
        <v>1314</v>
      </c>
      <c r="D7270" t="s">
        <v>20</v>
      </c>
      <c r="E7270" t="s">
        <v>187</v>
      </c>
      <c r="F7270" t="s">
        <v>31</v>
      </c>
      <c r="G7270" t="s">
        <v>23</v>
      </c>
      <c r="H7270" t="s">
        <v>217</v>
      </c>
      <c r="I7270" t="s">
        <v>28</v>
      </c>
      <c r="J7270" t="s">
        <v>36</v>
      </c>
      <c r="K7270" t="s">
        <v>71</v>
      </c>
      <c r="L7270" t="s">
        <v>192</v>
      </c>
      <c r="M7270" t="s">
        <v>296</v>
      </c>
      <c r="N7270" s="2">
        <v>40432</v>
      </c>
      <c r="O7270" s="2">
        <v>40433</v>
      </c>
      <c r="P7270">
        <v>2</v>
      </c>
      <c r="Q7270" s="1">
        <v>0.09</v>
      </c>
      <c r="R7270">
        <v>6.28</v>
      </c>
      <c r="S7270">
        <v>5.29</v>
      </c>
      <c r="T7270">
        <f t="shared" si="113"/>
        <v>12.56</v>
      </c>
    </row>
    <row r="7271" spans="1:20" x14ac:dyDescent="0.3">
      <c r="A7271">
        <v>7270</v>
      </c>
      <c r="B7271">
        <v>85880</v>
      </c>
      <c r="C7271" t="s">
        <v>1314</v>
      </c>
      <c r="D7271" t="s">
        <v>20</v>
      </c>
      <c r="E7271" t="s">
        <v>39</v>
      </c>
      <c r="F7271" t="s">
        <v>31</v>
      </c>
      <c r="G7271" t="s">
        <v>23</v>
      </c>
      <c r="H7271" t="s">
        <v>49</v>
      </c>
      <c r="I7271" t="s">
        <v>28</v>
      </c>
      <c r="J7271" t="s">
        <v>76</v>
      </c>
      <c r="K7271" t="s">
        <v>82</v>
      </c>
      <c r="L7271" t="s">
        <v>192</v>
      </c>
      <c r="M7271" t="s">
        <v>255</v>
      </c>
      <c r="N7271" s="2">
        <v>40432</v>
      </c>
      <c r="O7271" s="2">
        <v>40434</v>
      </c>
      <c r="P7271">
        <v>17</v>
      </c>
      <c r="Q7271" s="1">
        <v>0.03</v>
      </c>
      <c r="R7271">
        <v>15.14</v>
      </c>
      <c r="S7271">
        <v>4.53</v>
      </c>
      <c r="T7271">
        <f t="shared" si="113"/>
        <v>257.38</v>
      </c>
    </row>
    <row r="7272" spans="1:20" x14ac:dyDescent="0.3">
      <c r="A7272">
        <v>7271</v>
      </c>
      <c r="B7272">
        <v>89964</v>
      </c>
      <c r="C7272" t="s">
        <v>756</v>
      </c>
      <c r="D7272" t="s">
        <v>20</v>
      </c>
      <c r="E7272" t="s">
        <v>39</v>
      </c>
      <c r="F7272" t="s">
        <v>22</v>
      </c>
      <c r="G7272" t="s">
        <v>23</v>
      </c>
      <c r="H7272" t="s">
        <v>89</v>
      </c>
      <c r="I7272" t="s">
        <v>28</v>
      </c>
      <c r="J7272" t="s">
        <v>76</v>
      </c>
      <c r="K7272" t="s">
        <v>184</v>
      </c>
      <c r="L7272" t="s">
        <v>44</v>
      </c>
      <c r="M7272" t="s">
        <v>227</v>
      </c>
      <c r="N7272" s="2">
        <v>41089</v>
      </c>
      <c r="O7272" s="2">
        <v>41089</v>
      </c>
      <c r="P7272">
        <v>7</v>
      </c>
      <c r="Q7272" s="1">
        <v>0.06</v>
      </c>
      <c r="R7272">
        <v>3.28</v>
      </c>
      <c r="S7272">
        <v>3.97</v>
      </c>
      <c r="T7272">
        <f t="shared" si="113"/>
        <v>22.959999999999997</v>
      </c>
    </row>
    <row r="7273" spans="1:20" x14ac:dyDescent="0.3">
      <c r="A7273">
        <v>7272</v>
      </c>
      <c r="B7273">
        <v>87977</v>
      </c>
      <c r="C7273" t="s">
        <v>844</v>
      </c>
      <c r="D7273" t="s">
        <v>20</v>
      </c>
      <c r="E7273" t="s">
        <v>39</v>
      </c>
      <c r="F7273" t="s">
        <v>47</v>
      </c>
      <c r="G7273" t="s">
        <v>93</v>
      </c>
      <c r="H7273" t="s">
        <v>78</v>
      </c>
      <c r="I7273" t="s">
        <v>28</v>
      </c>
      <c r="J7273" t="s">
        <v>76</v>
      </c>
      <c r="K7273" t="s">
        <v>158</v>
      </c>
      <c r="L7273" t="s">
        <v>192</v>
      </c>
      <c r="M7273" t="s">
        <v>160</v>
      </c>
      <c r="N7273" s="2">
        <v>40291</v>
      </c>
      <c r="O7273" s="2">
        <v>40292</v>
      </c>
      <c r="P7273">
        <v>1</v>
      </c>
      <c r="Q7273" s="1">
        <v>0.03</v>
      </c>
      <c r="R7273">
        <v>5.28</v>
      </c>
      <c r="S7273">
        <v>5.61</v>
      </c>
      <c r="T7273">
        <f t="shared" si="113"/>
        <v>5.28</v>
      </c>
    </row>
    <row r="7274" spans="1:20" x14ac:dyDescent="0.3">
      <c r="A7274">
        <v>7273</v>
      </c>
      <c r="B7274">
        <v>88468</v>
      </c>
      <c r="C7274" t="s">
        <v>1091</v>
      </c>
      <c r="D7274" t="s">
        <v>20</v>
      </c>
      <c r="E7274" t="s">
        <v>39</v>
      </c>
      <c r="F7274" t="s">
        <v>47</v>
      </c>
      <c r="G7274" t="s">
        <v>41</v>
      </c>
      <c r="H7274" t="s">
        <v>49</v>
      </c>
      <c r="I7274" t="s">
        <v>28</v>
      </c>
      <c r="J7274" t="s">
        <v>76</v>
      </c>
      <c r="K7274" t="s">
        <v>228</v>
      </c>
      <c r="L7274" t="s">
        <v>192</v>
      </c>
      <c r="M7274" t="s">
        <v>167</v>
      </c>
      <c r="N7274" s="2">
        <v>41413</v>
      </c>
      <c r="O7274" s="2">
        <v>41414</v>
      </c>
      <c r="P7274">
        <v>16</v>
      </c>
      <c r="Q7274" s="1">
        <v>0.03</v>
      </c>
      <c r="R7274">
        <v>4.57</v>
      </c>
      <c r="S7274">
        <v>5.42</v>
      </c>
      <c r="T7274">
        <f t="shared" si="113"/>
        <v>73.12</v>
      </c>
    </row>
    <row r="7275" spans="1:20" x14ac:dyDescent="0.3">
      <c r="A7275">
        <v>7274</v>
      </c>
      <c r="B7275">
        <v>88463</v>
      </c>
      <c r="C7275" t="s">
        <v>1091</v>
      </c>
      <c r="D7275" t="s">
        <v>20</v>
      </c>
      <c r="E7275" t="s">
        <v>39</v>
      </c>
      <c r="F7275" t="s">
        <v>47</v>
      </c>
      <c r="G7275" t="s">
        <v>41</v>
      </c>
      <c r="H7275" t="s">
        <v>49</v>
      </c>
      <c r="I7275" t="s">
        <v>28</v>
      </c>
      <c r="J7275" t="s">
        <v>76</v>
      </c>
      <c r="K7275" t="s">
        <v>231</v>
      </c>
      <c r="L7275" t="s">
        <v>192</v>
      </c>
      <c r="M7275" t="s">
        <v>117</v>
      </c>
      <c r="N7275" s="2">
        <v>40682</v>
      </c>
      <c r="O7275" s="2">
        <v>40683</v>
      </c>
      <c r="P7275">
        <v>12</v>
      </c>
      <c r="Q7275" s="1">
        <v>7.0000000000000007E-2</v>
      </c>
      <c r="R7275">
        <v>10.67</v>
      </c>
      <c r="S7275">
        <v>1.39</v>
      </c>
      <c r="T7275">
        <f t="shared" si="113"/>
        <v>128.04</v>
      </c>
    </row>
    <row r="7276" spans="1:20" x14ac:dyDescent="0.3">
      <c r="A7276">
        <v>7275</v>
      </c>
      <c r="B7276">
        <v>88468</v>
      </c>
      <c r="C7276" t="s">
        <v>1091</v>
      </c>
      <c r="D7276" t="s">
        <v>578</v>
      </c>
      <c r="E7276" t="s">
        <v>21</v>
      </c>
      <c r="F7276" t="s">
        <v>47</v>
      </c>
      <c r="G7276" t="s">
        <v>41</v>
      </c>
      <c r="H7276" t="s">
        <v>24</v>
      </c>
      <c r="I7276" t="s">
        <v>28</v>
      </c>
      <c r="J7276" t="s">
        <v>76</v>
      </c>
      <c r="K7276" t="s">
        <v>201</v>
      </c>
      <c r="L7276" t="s">
        <v>283</v>
      </c>
      <c r="M7276" t="s">
        <v>117</v>
      </c>
      <c r="N7276" s="2">
        <v>41413</v>
      </c>
      <c r="O7276" s="2">
        <v>41414</v>
      </c>
      <c r="P7276">
        <v>11</v>
      </c>
      <c r="Q7276" s="1">
        <v>0.01</v>
      </c>
      <c r="R7276">
        <v>442.14</v>
      </c>
      <c r="S7276">
        <v>14.7</v>
      </c>
      <c r="T7276">
        <f t="shared" si="113"/>
        <v>4863.54</v>
      </c>
    </row>
    <row r="7277" spans="1:20" x14ac:dyDescent="0.3">
      <c r="A7277">
        <v>7276</v>
      </c>
      <c r="B7277">
        <v>91472</v>
      </c>
      <c r="C7277" t="s">
        <v>755</v>
      </c>
      <c r="D7277" t="s">
        <v>20</v>
      </c>
      <c r="E7277" t="s">
        <v>39</v>
      </c>
      <c r="F7277" t="s">
        <v>40</v>
      </c>
      <c r="G7277" t="s">
        <v>23</v>
      </c>
      <c r="H7277" t="s">
        <v>54</v>
      </c>
      <c r="I7277" t="s">
        <v>28</v>
      </c>
      <c r="J7277" t="s">
        <v>76</v>
      </c>
      <c r="K7277" t="s">
        <v>170</v>
      </c>
      <c r="L7277" t="s">
        <v>44</v>
      </c>
      <c r="M7277" t="s">
        <v>125</v>
      </c>
      <c r="N7277" s="2">
        <v>40626</v>
      </c>
      <c r="O7277" s="2">
        <v>40627</v>
      </c>
      <c r="P7277">
        <v>4</v>
      </c>
      <c r="Q7277" s="1">
        <v>0.05</v>
      </c>
      <c r="R7277">
        <v>3.58</v>
      </c>
      <c r="S7277">
        <v>1.63</v>
      </c>
      <c r="T7277">
        <f t="shared" si="113"/>
        <v>14.32</v>
      </c>
    </row>
    <row r="7278" spans="1:20" x14ac:dyDescent="0.3">
      <c r="A7278">
        <v>7277</v>
      </c>
      <c r="B7278">
        <v>87808</v>
      </c>
      <c r="C7278" t="s">
        <v>355</v>
      </c>
      <c r="D7278" t="s">
        <v>20</v>
      </c>
      <c r="E7278" t="s">
        <v>39</v>
      </c>
      <c r="F7278" t="s">
        <v>47</v>
      </c>
      <c r="G7278" t="s">
        <v>93</v>
      </c>
      <c r="H7278" t="s">
        <v>42</v>
      </c>
      <c r="I7278" t="s">
        <v>28</v>
      </c>
      <c r="J7278" t="s">
        <v>76</v>
      </c>
      <c r="K7278" t="s">
        <v>101</v>
      </c>
      <c r="L7278" t="s">
        <v>192</v>
      </c>
      <c r="M7278" t="s">
        <v>111</v>
      </c>
      <c r="N7278" s="2">
        <v>41296</v>
      </c>
      <c r="O7278" s="2">
        <v>41297</v>
      </c>
      <c r="P7278">
        <v>1</v>
      </c>
      <c r="Q7278" s="1">
        <v>0.08</v>
      </c>
      <c r="R7278">
        <v>2.08</v>
      </c>
      <c r="S7278">
        <v>1.49</v>
      </c>
      <c r="T7278">
        <f t="shared" si="113"/>
        <v>2.08</v>
      </c>
    </row>
    <row r="7279" spans="1:20" x14ac:dyDescent="0.3">
      <c r="A7279">
        <v>7278</v>
      </c>
      <c r="B7279">
        <v>90540</v>
      </c>
      <c r="C7279" t="s">
        <v>2426</v>
      </c>
      <c r="D7279" t="s">
        <v>578</v>
      </c>
      <c r="E7279" t="s">
        <v>187</v>
      </c>
      <c r="F7279" t="s">
        <v>31</v>
      </c>
      <c r="G7279" t="s">
        <v>32</v>
      </c>
      <c r="H7279" t="s">
        <v>217</v>
      </c>
      <c r="I7279" t="s">
        <v>28</v>
      </c>
      <c r="J7279" t="s">
        <v>76</v>
      </c>
      <c r="K7279" t="s">
        <v>145</v>
      </c>
      <c r="L7279" t="s">
        <v>330</v>
      </c>
      <c r="M7279" t="s">
        <v>141</v>
      </c>
      <c r="N7279" s="2">
        <v>40537</v>
      </c>
      <c r="O7279" s="2">
        <v>40538</v>
      </c>
      <c r="P7279">
        <v>18</v>
      </c>
      <c r="Q7279" s="1">
        <v>0.01</v>
      </c>
      <c r="R7279">
        <v>124.49</v>
      </c>
      <c r="S7279">
        <v>51.94</v>
      </c>
      <c r="T7279">
        <f t="shared" si="113"/>
        <v>2240.8199999999997</v>
      </c>
    </row>
    <row r="7280" spans="1:20" x14ac:dyDescent="0.3">
      <c r="A7280">
        <v>7279</v>
      </c>
      <c r="B7280">
        <v>89455</v>
      </c>
      <c r="C7280" t="s">
        <v>1245</v>
      </c>
      <c r="D7280" t="s">
        <v>20</v>
      </c>
      <c r="E7280" t="s">
        <v>21</v>
      </c>
      <c r="F7280" t="s">
        <v>31</v>
      </c>
      <c r="G7280" t="s">
        <v>32</v>
      </c>
      <c r="H7280" t="s">
        <v>33</v>
      </c>
      <c r="I7280" t="s">
        <v>28</v>
      </c>
      <c r="J7280" t="s">
        <v>76</v>
      </c>
      <c r="K7280" t="s">
        <v>1111</v>
      </c>
      <c r="L7280" t="s">
        <v>192</v>
      </c>
      <c r="M7280" t="s">
        <v>35</v>
      </c>
      <c r="N7280" s="2">
        <v>41633</v>
      </c>
      <c r="O7280" s="2">
        <v>41634</v>
      </c>
      <c r="P7280">
        <v>15</v>
      </c>
      <c r="Q7280" s="1">
        <v>0.02</v>
      </c>
      <c r="R7280">
        <v>65.989999999999995</v>
      </c>
      <c r="S7280">
        <v>5.31</v>
      </c>
      <c r="T7280">
        <f t="shared" si="113"/>
        <v>989.84999999999991</v>
      </c>
    </row>
    <row r="7281" spans="1:20" x14ac:dyDescent="0.3">
      <c r="A7281">
        <v>7280</v>
      </c>
      <c r="B7281">
        <v>88671</v>
      </c>
      <c r="C7281" t="s">
        <v>2256</v>
      </c>
      <c r="D7281" t="s">
        <v>20</v>
      </c>
      <c r="E7281" t="s">
        <v>187</v>
      </c>
      <c r="F7281" t="s">
        <v>31</v>
      </c>
      <c r="G7281" t="s">
        <v>32</v>
      </c>
      <c r="H7281" t="s">
        <v>217</v>
      </c>
      <c r="I7281" t="s">
        <v>28</v>
      </c>
      <c r="J7281" t="s">
        <v>76</v>
      </c>
      <c r="K7281" t="s">
        <v>231</v>
      </c>
      <c r="L7281" t="s">
        <v>746</v>
      </c>
      <c r="M7281" t="s">
        <v>141</v>
      </c>
      <c r="N7281" s="2">
        <v>41063</v>
      </c>
      <c r="O7281" s="2">
        <v>41064</v>
      </c>
      <c r="P7281">
        <v>8</v>
      </c>
      <c r="Q7281" s="1">
        <v>0.1</v>
      </c>
      <c r="R7281">
        <v>218.08</v>
      </c>
      <c r="S7281">
        <v>18.059999999999999</v>
      </c>
      <c r="T7281">
        <f t="shared" si="113"/>
        <v>1744.64</v>
      </c>
    </row>
    <row r="7282" spans="1:20" x14ac:dyDescent="0.3">
      <c r="A7282">
        <v>7281</v>
      </c>
      <c r="B7282">
        <v>87260</v>
      </c>
      <c r="C7282" t="s">
        <v>456</v>
      </c>
      <c r="D7282" t="s">
        <v>20</v>
      </c>
      <c r="E7282" t="s">
        <v>39</v>
      </c>
      <c r="F7282" t="s">
        <v>47</v>
      </c>
      <c r="G7282" t="s">
        <v>48</v>
      </c>
      <c r="H7282" t="s">
        <v>78</v>
      </c>
      <c r="I7282" t="s">
        <v>28</v>
      </c>
      <c r="J7282" t="s">
        <v>76</v>
      </c>
      <c r="K7282" t="s">
        <v>149</v>
      </c>
      <c r="L7282" t="s">
        <v>192</v>
      </c>
      <c r="M7282" t="s">
        <v>167</v>
      </c>
      <c r="N7282" s="2">
        <v>40455</v>
      </c>
      <c r="O7282" s="2">
        <v>40460</v>
      </c>
      <c r="P7282">
        <v>3</v>
      </c>
      <c r="Q7282" s="1">
        <v>0.1</v>
      </c>
      <c r="R7282">
        <v>2.2200000000000002</v>
      </c>
      <c r="S7282">
        <v>5</v>
      </c>
      <c r="T7282">
        <f t="shared" si="113"/>
        <v>6.66</v>
      </c>
    </row>
    <row r="7283" spans="1:20" x14ac:dyDescent="0.3">
      <c r="A7283">
        <v>7282</v>
      </c>
      <c r="B7283">
        <v>87269</v>
      </c>
      <c r="C7283" t="s">
        <v>1936</v>
      </c>
      <c r="D7283" t="s">
        <v>20</v>
      </c>
      <c r="E7283" t="s">
        <v>187</v>
      </c>
      <c r="F7283" t="s">
        <v>31</v>
      </c>
      <c r="G7283" t="s">
        <v>48</v>
      </c>
      <c r="H7283" t="s">
        <v>219</v>
      </c>
      <c r="I7283" t="s">
        <v>28</v>
      </c>
      <c r="J7283" t="s">
        <v>76</v>
      </c>
      <c r="K7283" t="s">
        <v>231</v>
      </c>
      <c r="L7283" t="s">
        <v>44</v>
      </c>
      <c r="M7283" t="s">
        <v>121</v>
      </c>
      <c r="N7283" s="2">
        <v>41551</v>
      </c>
      <c r="O7283" s="2">
        <v>41553</v>
      </c>
      <c r="P7283">
        <v>11</v>
      </c>
      <c r="Q7283" s="1">
        <v>0.02</v>
      </c>
      <c r="R7283">
        <v>14.2</v>
      </c>
      <c r="S7283">
        <v>5.3</v>
      </c>
      <c r="T7283">
        <f t="shared" si="113"/>
        <v>156.19999999999999</v>
      </c>
    </row>
    <row r="7284" spans="1:20" x14ac:dyDescent="0.3">
      <c r="A7284">
        <v>7283</v>
      </c>
      <c r="B7284">
        <v>90560</v>
      </c>
      <c r="C7284" t="s">
        <v>122</v>
      </c>
      <c r="D7284" t="s">
        <v>20</v>
      </c>
      <c r="E7284" t="s">
        <v>39</v>
      </c>
      <c r="F7284" t="s">
        <v>22</v>
      </c>
      <c r="G7284" t="s">
        <v>48</v>
      </c>
      <c r="H7284" t="s">
        <v>89</v>
      </c>
      <c r="I7284" t="s">
        <v>28</v>
      </c>
      <c r="J7284" t="s">
        <v>76</v>
      </c>
      <c r="K7284" t="s">
        <v>113</v>
      </c>
      <c r="L7284" t="s">
        <v>44</v>
      </c>
      <c r="M7284" t="s">
        <v>86</v>
      </c>
      <c r="N7284" s="2">
        <v>41078</v>
      </c>
      <c r="O7284" s="2">
        <v>41083</v>
      </c>
      <c r="P7284">
        <v>12</v>
      </c>
      <c r="Q7284" s="1">
        <v>0.08</v>
      </c>
      <c r="R7284">
        <v>19.84</v>
      </c>
      <c r="S7284">
        <v>4.0999999999999996</v>
      </c>
      <c r="T7284">
        <f t="shared" si="113"/>
        <v>238.07999999999998</v>
      </c>
    </row>
    <row r="7285" spans="1:20" x14ac:dyDescent="0.3">
      <c r="A7285">
        <v>7284</v>
      </c>
      <c r="B7285">
        <v>90560</v>
      </c>
      <c r="C7285" t="s">
        <v>122</v>
      </c>
      <c r="D7285" t="s">
        <v>38</v>
      </c>
      <c r="E7285" t="s">
        <v>39</v>
      </c>
      <c r="F7285" t="s">
        <v>22</v>
      </c>
      <c r="G7285" t="s">
        <v>48</v>
      </c>
      <c r="H7285" t="s">
        <v>54</v>
      </c>
      <c r="I7285" t="s">
        <v>28</v>
      </c>
      <c r="J7285" t="s">
        <v>64</v>
      </c>
      <c r="K7285" t="s">
        <v>79</v>
      </c>
      <c r="L7285" t="s">
        <v>44</v>
      </c>
      <c r="M7285" t="s">
        <v>123</v>
      </c>
      <c r="N7285" s="2">
        <v>41078</v>
      </c>
      <c r="O7285" s="2">
        <v>41082</v>
      </c>
      <c r="P7285">
        <v>15</v>
      </c>
      <c r="Q7285" s="1">
        <v>0.04</v>
      </c>
      <c r="R7285">
        <v>1.48</v>
      </c>
      <c r="S7285">
        <v>0.7</v>
      </c>
      <c r="T7285">
        <f t="shared" si="113"/>
        <v>22.2</v>
      </c>
    </row>
    <row r="7286" spans="1:20" x14ac:dyDescent="0.3">
      <c r="A7286">
        <v>7285</v>
      </c>
      <c r="B7286">
        <v>89958</v>
      </c>
      <c r="C7286" t="s">
        <v>984</v>
      </c>
      <c r="D7286" t="s">
        <v>20</v>
      </c>
      <c r="E7286" t="s">
        <v>39</v>
      </c>
      <c r="F7286" t="s">
        <v>31</v>
      </c>
      <c r="G7286" t="s">
        <v>41</v>
      </c>
      <c r="H7286" t="s">
        <v>94</v>
      </c>
      <c r="I7286" t="s">
        <v>28</v>
      </c>
      <c r="J7286" t="s">
        <v>64</v>
      </c>
      <c r="K7286" t="s">
        <v>119</v>
      </c>
      <c r="L7286" t="s">
        <v>192</v>
      </c>
      <c r="M7286" t="s">
        <v>35</v>
      </c>
      <c r="N7286" s="2">
        <v>40978</v>
      </c>
      <c r="O7286" s="2">
        <v>40978</v>
      </c>
      <c r="P7286">
        <v>9</v>
      </c>
      <c r="Q7286" s="1">
        <v>7.0000000000000007E-2</v>
      </c>
      <c r="R7286">
        <v>4.13</v>
      </c>
      <c r="S7286">
        <v>0.5</v>
      </c>
      <c r="T7286">
        <f t="shared" si="113"/>
        <v>37.17</v>
      </c>
    </row>
    <row r="7287" spans="1:20" x14ac:dyDescent="0.3">
      <c r="A7287">
        <v>7286</v>
      </c>
      <c r="B7287">
        <v>91582</v>
      </c>
      <c r="C7287" t="s">
        <v>2360</v>
      </c>
      <c r="D7287" t="s">
        <v>20</v>
      </c>
      <c r="E7287" t="s">
        <v>21</v>
      </c>
      <c r="F7287" t="s">
        <v>22</v>
      </c>
      <c r="G7287" t="s">
        <v>41</v>
      </c>
      <c r="H7287" t="s">
        <v>206</v>
      </c>
      <c r="I7287" t="s">
        <v>28</v>
      </c>
      <c r="J7287" t="s">
        <v>64</v>
      </c>
      <c r="K7287" t="s">
        <v>1108</v>
      </c>
      <c r="L7287" t="s">
        <v>26</v>
      </c>
      <c r="M7287" t="s">
        <v>331</v>
      </c>
      <c r="N7287" s="2">
        <v>40981</v>
      </c>
      <c r="O7287" s="2">
        <v>40983</v>
      </c>
      <c r="P7287">
        <v>2</v>
      </c>
      <c r="Q7287" s="1">
        <v>0.06</v>
      </c>
      <c r="R7287">
        <v>85.99</v>
      </c>
      <c r="S7287">
        <v>1.25</v>
      </c>
      <c r="T7287">
        <f t="shared" si="113"/>
        <v>171.98</v>
      </c>
    </row>
    <row r="7288" spans="1:20" x14ac:dyDescent="0.3">
      <c r="A7288">
        <v>7287</v>
      </c>
      <c r="B7288">
        <v>91529</v>
      </c>
      <c r="C7288" t="s">
        <v>1514</v>
      </c>
      <c r="D7288" t="s">
        <v>20</v>
      </c>
      <c r="E7288" t="s">
        <v>39</v>
      </c>
      <c r="F7288" t="s">
        <v>31</v>
      </c>
      <c r="G7288" t="s">
        <v>41</v>
      </c>
      <c r="H7288" t="s">
        <v>78</v>
      </c>
      <c r="I7288" t="s">
        <v>28</v>
      </c>
      <c r="J7288" t="s">
        <v>64</v>
      </c>
      <c r="K7288" t="s">
        <v>145</v>
      </c>
      <c r="L7288" t="s">
        <v>192</v>
      </c>
      <c r="M7288" t="s">
        <v>367</v>
      </c>
      <c r="N7288" s="2">
        <v>40785</v>
      </c>
      <c r="O7288" s="2">
        <v>40786</v>
      </c>
      <c r="P7288">
        <v>15</v>
      </c>
      <c r="Q7288" s="1">
        <v>7.0000000000000007E-2</v>
      </c>
      <c r="R7288">
        <v>55.98</v>
      </c>
      <c r="S7288">
        <v>5.15</v>
      </c>
      <c r="T7288">
        <f t="shared" si="113"/>
        <v>839.69999999999993</v>
      </c>
    </row>
    <row r="7289" spans="1:20" x14ac:dyDescent="0.3">
      <c r="A7289">
        <v>7288</v>
      </c>
      <c r="B7289">
        <v>91531</v>
      </c>
      <c r="C7289" t="s">
        <v>1292</v>
      </c>
      <c r="D7289" t="s">
        <v>20</v>
      </c>
      <c r="E7289" t="s">
        <v>39</v>
      </c>
      <c r="F7289" t="s">
        <v>31</v>
      </c>
      <c r="G7289" t="s">
        <v>41</v>
      </c>
      <c r="H7289" t="s">
        <v>42</v>
      </c>
      <c r="I7289" t="s">
        <v>28</v>
      </c>
      <c r="J7289" t="s">
        <v>64</v>
      </c>
      <c r="K7289" t="s">
        <v>154</v>
      </c>
      <c r="L7289" t="s">
        <v>192</v>
      </c>
      <c r="M7289" t="s">
        <v>91</v>
      </c>
      <c r="N7289" s="2">
        <v>41516</v>
      </c>
      <c r="O7289" s="2">
        <v>41517</v>
      </c>
      <c r="P7289">
        <v>23</v>
      </c>
      <c r="Q7289" s="1">
        <v>0.03</v>
      </c>
      <c r="R7289">
        <v>5.28</v>
      </c>
      <c r="S7289">
        <v>8.16</v>
      </c>
      <c r="T7289">
        <f t="shared" si="113"/>
        <v>121.44000000000001</v>
      </c>
    </row>
    <row r="7290" spans="1:20" x14ac:dyDescent="0.3">
      <c r="A7290">
        <v>7289</v>
      </c>
      <c r="B7290">
        <v>91332</v>
      </c>
      <c r="C7290" t="s">
        <v>271</v>
      </c>
      <c r="D7290" t="s">
        <v>38</v>
      </c>
      <c r="E7290" t="s">
        <v>39</v>
      </c>
      <c r="F7290" t="s">
        <v>22</v>
      </c>
      <c r="G7290" t="s">
        <v>48</v>
      </c>
      <c r="H7290" t="s">
        <v>42</v>
      </c>
      <c r="I7290" t="s">
        <v>28</v>
      </c>
      <c r="J7290" t="s">
        <v>64</v>
      </c>
      <c r="K7290" t="s">
        <v>79</v>
      </c>
      <c r="L7290" t="s">
        <v>192</v>
      </c>
      <c r="M7290" t="s">
        <v>150</v>
      </c>
      <c r="N7290" s="2">
        <v>40708</v>
      </c>
      <c r="O7290" s="2">
        <v>40712</v>
      </c>
      <c r="P7290">
        <v>7</v>
      </c>
      <c r="Q7290" s="1">
        <v>0</v>
      </c>
      <c r="R7290">
        <v>2.2200000000000002</v>
      </c>
      <c r="S7290">
        <v>5</v>
      </c>
      <c r="T7290">
        <f t="shared" si="113"/>
        <v>15.540000000000001</v>
      </c>
    </row>
    <row r="7291" spans="1:20" x14ac:dyDescent="0.3">
      <c r="A7291">
        <v>7290</v>
      </c>
      <c r="B7291">
        <v>91332</v>
      </c>
      <c r="C7291" t="s">
        <v>271</v>
      </c>
      <c r="D7291" t="s">
        <v>20</v>
      </c>
      <c r="E7291" t="s">
        <v>21</v>
      </c>
      <c r="F7291" t="s">
        <v>22</v>
      </c>
      <c r="G7291" t="s">
        <v>48</v>
      </c>
      <c r="H7291" t="s">
        <v>33</v>
      </c>
      <c r="I7291" t="s">
        <v>28</v>
      </c>
      <c r="J7291" t="s">
        <v>64</v>
      </c>
      <c r="K7291" t="s">
        <v>1107</v>
      </c>
      <c r="L7291" t="s">
        <v>192</v>
      </c>
      <c r="M7291" t="s">
        <v>246</v>
      </c>
      <c r="N7291" s="2">
        <v>40708</v>
      </c>
      <c r="O7291" s="2">
        <v>40717</v>
      </c>
      <c r="P7291">
        <v>10</v>
      </c>
      <c r="Q7291" s="1">
        <v>0.06</v>
      </c>
      <c r="R7291">
        <v>26.31</v>
      </c>
      <c r="S7291">
        <v>5.89</v>
      </c>
      <c r="T7291">
        <f t="shared" si="113"/>
        <v>263.09999999999997</v>
      </c>
    </row>
    <row r="7292" spans="1:20" x14ac:dyDescent="0.3">
      <c r="A7292">
        <v>7291</v>
      </c>
      <c r="B7292">
        <v>88108</v>
      </c>
      <c r="C7292" t="s">
        <v>313</v>
      </c>
      <c r="D7292" t="s">
        <v>20</v>
      </c>
      <c r="E7292" t="s">
        <v>39</v>
      </c>
      <c r="F7292" t="s">
        <v>22</v>
      </c>
      <c r="G7292" t="s">
        <v>93</v>
      </c>
      <c r="H7292" t="s">
        <v>61</v>
      </c>
      <c r="I7292" t="s">
        <v>28</v>
      </c>
      <c r="J7292" t="s">
        <v>64</v>
      </c>
      <c r="K7292" t="s">
        <v>170</v>
      </c>
      <c r="L7292" t="s">
        <v>192</v>
      </c>
      <c r="M7292" t="s">
        <v>190</v>
      </c>
      <c r="N7292" s="2">
        <v>40672</v>
      </c>
      <c r="O7292" s="2">
        <v>40673</v>
      </c>
      <c r="P7292">
        <v>7</v>
      </c>
      <c r="Q7292" s="1">
        <v>7.0000000000000007E-2</v>
      </c>
      <c r="R7292">
        <v>1.88</v>
      </c>
      <c r="S7292">
        <v>1.49</v>
      </c>
      <c r="T7292">
        <f t="shared" si="113"/>
        <v>13.16</v>
      </c>
    </row>
    <row r="7293" spans="1:20" x14ac:dyDescent="0.3">
      <c r="A7293">
        <v>7292</v>
      </c>
      <c r="B7293">
        <v>91573</v>
      </c>
      <c r="C7293" t="s">
        <v>126</v>
      </c>
      <c r="D7293" t="s">
        <v>20</v>
      </c>
      <c r="E7293" t="s">
        <v>39</v>
      </c>
      <c r="F7293" t="s">
        <v>40</v>
      </c>
      <c r="G7293" t="s">
        <v>48</v>
      </c>
      <c r="H7293" t="s">
        <v>49</v>
      </c>
      <c r="I7293" t="s">
        <v>28</v>
      </c>
      <c r="J7293" t="s">
        <v>64</v>
      </c>
      <c r="K7293" t="s">
        <v>136</v>
      </c>
      <c r="L7293" t="s">
        <v>746</v>
      </c>
      <c r="M7293" t="s">
        <v>99</v>
      </c>
      <c r="N7293" s="2">
        <v>41278</v>
      </c>
      <c r="O7293" s="2">
        <v>41282</v>
      </c>
      <c r="P7293">
        <v>13</v>
      </c>
      <c r="Q7293" s="1">
        <v>0.08</v>
      </c>
      <c r="R7293">
        <v>279.48</v>
      </c>
      <c r="S7293">
        <v>35</v>
      </c>
      <c r="T7293">
        <f t="shared" si="113"/>
        <v>3633.2400000000002</v>
      </c>
    </row>
    <row r="7294" spans="1:20" x14ac:dyDescent="0.3">
      <c r="A7294">
        <v>7293</v>
      </c>
      <c r="B7294">
        <v>90257</v>
      </c>
      <c r="C7294" t="s">
        <v>2263</v>
      </c>
      <c r="D7294" t="s">
        <v>578</v>
      </c>
      <c r="E7294" t="s">
        <v>187</v>
      </c>
      <c r="F7294" t="s">
        <v>40</v>
      </c>
      <c r="G7294" t="s">
        <v>48</v>
      </c>
      <c r="H7294" t="s">
        <v>225</v>
      </c>
      <c r="I7294" t="s">
        <v>28</v>
      </c>
      <c r="J7294" t="s">
        <v>64</v>
      </c>
      <c r="K7294" t="s">
        <v>291</v>
      </c>
      <c r="L7294" t="s">
        <v>283</v>
      </c>
      <c r="M7294" t="s">
        <v>108</v>
      </c>
      <c r="N7294" s="2">
        <v>41298</v>
      </c>
      <c r="O7294" s="2">
        <v>41298</v>
      </c>
      <c r="P7294">
        <v>13</v>
      </c>
      <c r="Q7294" s="1">
        <v>0.06</v>
      </c>
      <c r="R7294">
        <v>500.98</v>
      </c>
      <c r="S7294">
        <v>26</v>
      </c>
      <c r="T7294">
        <f t="shared" si="113"/>
        <v>6512.74</v>
      </c>
    </row>
    <row r="7295" spans="1:20" x14ac:dyDescent="0.3">
      <c r="A7295">
        <v>7294</v>
      </c>
      <c r="B7295">
        <v>90257</v>
      </c>
      <c r="C7295" t="s">
        <v>1888</v>
      </c>
      <c r="D7295" t="s">
        <v>20</v>
      </c>
      <c r="E7295" t="s">
        <v>39</v>
      </c>
      <c r="F7295" t="s">
        <v>40</v>
      </c>
      <c r="G7295" t="s">
        <v>48</v>
      </c>
      <c r="H7295" t="s">
        <v>78</v>
      </c>
      <c r="I7295" t="s">
        <v>28</v>
      </c>
      <c r="J7295" t="s">
        <v>64</v>
      </c>
      <c r="K7295" t="s">
        <v>79</v>
      </c>
      <c r="L7295" t="s">
        <v>192</v>
      </c>
      <c r="M7295" t="s">
        <v>45</v>
      </c>
      <c r="N7295" s="2">
        <v>41298</v>
      </c>
      <c r="O7295" s="2">
        <v>41302</v>
      </c>
      <c r="P7295">
        <v>7</v>
      </c>
      <c r="Q7295" s="1">
        <v>0.05</v>
      </c>
      <c r="R7295">
        <v>12.28</v>
      </c>
      <c r="S7295">
        <v>6.13</v>
      </c>
      <c r="T7295">
        <f t="shared" si="113"/>
        <v>85.96</v>
      </c>
    </row>
    <row r="7296" spans="1:20" x14ac:dyDescent="0.3">
      <c r="A7296">
        <v>7295</v>
      </c>
      <c r="B7296">
        <v>89630</v>
      </c>
      <c r="C7296" t="s">
        <v>335</v>
      </c>
      <c r="D7296" t="s">
        <v>20</v>
      </c>
      <c r="E7296" t="s">
        <v>187</v>
      </c>
      <c r="F7296" t="s">
        <v>40</v>
      </c>
      <c r="G7296" t="s">
        <v>48</v>
      </c>
      <c r="H7296" t="s">
        <v>225</v>
      </c>
      <c r="I7296" t="s">
        <v>28</v>
      </c>
      <c r="J7296" t="s">
        <v>64</v>
      </c>
      <c r="K7296" t="s">
        <v>158</v>
      </c>
      <c r="L7296" t="s">
        <v>192</v>
      </c>
      <c r="M7296" t="s">
        <v>99</v>
      </c>
      <c r="N7296" s="2">
        <v>41560</v>
      </c>
      <c r="O7296" s="2">
        <v>41560</v>
      </c>
      <c r="P7296">
        <v>19</v>
      </c>
      <c r="Q7296" s="1">
        <v>0.03</v>
      </c>
      <c r="R7296">
        <v>32.479999999999997</v>
      </c>
      <c r="S7296">
        <v>7.09</v>
      </c>
      <c r="T7296">
        <f t="shared" si="113"/>
        <v>617.11999999999989</v>
      </c>
    </row>
    <row r="7297" spans="1:20" x14ac:dyDescent="0.3">
      <c r="A7297">
        <v>7296</v>
      </c>
      <c r="B7297">
        <v>89630</v>
      </c>
      <c r="C7297" t="s">
        <v>335</v>
      </c>
      <c r="D7297" t="s">
        <v>20</v>
      </c>
      <c r="E7297" t="s">
        <v>39</v>
      </c>
      <c r="F7297" t="s">
        <v>40</v>
      </c>
      <c r="G7297" t="s">
        <v>48</v>
      </c>
      <c r="H7297" t="s">
        <v>54</v>
      </c>
      <c r="I7297" t="s">
        <v>28</v>
      </c>
      <c r="J7297" t="s">
        <v>64</v>
      </c>
      <c r="K7297" t="s">
        <v>129</v>
      </c>
      <c r="L7297" t="s">
        <v>44</v>
      </c>
      <c r="M7297" t="s">
        <v>59</v>
      </c>
      <c r="N7297" s="2">
        <v>41560</v>
      </c>
      <c r="O7297" s="2">
        <v>41562</v>
      </c>
      <c r="P7297">
        <v>2</v>
      </c>
      <c r="Q7297" s="1">
        <v>0.1</v>
      </c>
      <c r="R7297">
        <v>1.89</v>
      </c>
      <c r="S7297">
        <v>0.76</v>
      </c>
      <c r="T7297">
        <f t="shared" si="113"/>
        <v>3.78</v>
      </c>
    </row>
    <row r="7298" spans="1:20" x14ac:dyDescent="0.3">
      <c r="A7298">
        <v>7297</v>
      </c>
      <c r="B7298">
        <v>89436</v>
      </c>
      <c r="C7298" t="s">
        <v>1047</v>
      </c>
      <c r="D7298" t="s">
        <v>20</v>
      </c>
      <c r="E7298" t="s">
        <v>39</v>
      </c>
      <c r="F7298" t="s">
        <v>47</v>
      </c>
      <c r="G7298" t="s">
        <v>93</v>
      </c>
      <c r="H7298" t="s">
        <v>89</v>
      </c>
      <c r="I7298" t="s">
        <v>28</v>
      </c>
      <c r="J7298" t="s">
        <v>56</v>
      </c>
      <c r="K7298" t="s">
        <v>181</v>
      </c>
      <c r="L7298" t="s">
        <v>192</v>
      </c>
      <c r="M7298" t="s">
        <v>51</v>
      </c>
      <c r="N7298" s="2">
        <v>41428</v>
      </c>
      <c r="O7298" s="2">
        <v>41429</v>
      </c>
      <c r="P7298">
        <v>8</v>
      </c>
      <c r="Q7298" s="1">
        <v>7.0000000000000007E-2</v>
      </c>
      <c r="R7298">
        <v>5.98</v>
      </c>
      <c r="S7298">
        <v>1.49</v>
      </c>
      <c r="T7298">
        <f t="shared" si="113"/>
        <v>47.84</v>
      </c>
    </row>
    <row r="7299" spans="1:20" x14ac:dyDescent="0.3">
      <c r="A7299">
        <v>7298</v>
      </c>
      <c r="B7299">
        <v>89436</v>
      </c>
      <c r="C7299" t="s">
        <v>1047</v>
      </c>
      <c r="D7299" t="s">
        <v>20</v>
      </c>
      <c r="E7299" t="s">
        <v>187</v>
      </c>
      <c r="F7299" t="s">
        <v>47</v>
      </c>
      <c r="G7299" t="s">
        <v>93</v>
      </c>
      <c r="H7299" t="s">
        <v>188</v>
      </c>
      <c r="I7299" t="s">
        <v>28</v>
      </c>
      <c r="J7299" t="s">
        <v>72</v>
      </c>
      <c r="K7299" t="s">
        <v>113</v>
      </c>
      <c r="L7299" t="s">
        <v>706</v>
      </c>
      <c r="M7299" t="s">
        <v>167</v>
      </c>
      <c r="N7299" s="2">
        <v>41428</v>
      </c>
      <c r="O7299" s="2">
        <v>41430</v>
      </c>
      <c r="P7299">
        <v>13</v>
      </c>
      <c r="Q7299" s="1">
        <v>0.08</v>
      </c>
      <c r="R7299">
        <v>60.65</v>
      </c>
      <c r="S7299">
        <v>12.23</v>
      </c>
      <c r="T7299">
        <f t="shared" ref="T7299:T7362" si="114">R7299*P7299</f>
        <v>788.44999999999993</v>
      </c>
    </row>
    <row r="7300" spans="1:20" x14ac:dyDescent="0.3">
      <c r="A7300">
        <v>7299</v>
      </c>
      <c r="B7300">
        <v>86984</v>
      </c>
      <c r="C7300" t="s">
        <v>1750</v>
      </c>
      <c r="D7300" t="s">
        <v>578</v>
      </c>
      <c r="E7300" t="s">
        <v>187</v>
      </c>
      <c r="F7300" t="s">
        <v>40</v>
      </c>
      <c r="G7300" t="s">
        <v>48</v>
      </c>
      <c r="H7300" t="s">
        <v>219</v>
      </c>
      <c r="I7300" t="s">
        <v>28</v>
      </c>
      <c r="J7300" t="s">
        <v>72</v>
      </c>
      <c r="K7300" t="s">
        <v>68</v>
      </c>
      <c r="L7300" t="s">
        <v>330</v>
      </c>
      <c r="M7300" t="s">
        <v>638</v>
      </c>
      <c r="N7300" s="2">
        <v>41363</v>
      </c>
      <c r="O7300" s="2">
        <v>41365</v>
      </c>
      <c r="P7300">
        <v>5</v>
      </c>
      <c r="Q7300" s="1">
        <v>0.08</v>
      </c>
      <c r="R7300">
        <v>424.21</v>
      </c>
      <c r="S7300">
        <v>110.2</v>
      </c>
      <c r="T7300">
        <f t="shared" si="114"/>
        <v>2121.0499999999997</v>
      </c>
    </row>
    <row r="7301" spans="1:20" x14ac:dyDescent="0.3">
      <c r="A7301">
        <v>7300</v>
      </c>
      <c r="B7301">
        <v>86980</v>
      </c>
      <c r="C7301" t="s">
        <v>124</v>
      </c>
      <c r="D7301" t="s">
        <v>20</v>
      </c>
      <c r="E7301" t="s">
        <v>39</v>
      </c>
      <c r="F7301" t="s">
        <v>40</v>
      </c>
      <c r="G7301" t="s">
        <v>48</v>
      </c>
      <c r="H7301" t="s">
        <v>94</v>
      </c>
      <c r="I7301" t="s">
        <v>28</v>
      </c>
      <c r="J7301" t="s">
        <v>72</v>
      </c>
      <c r="K7301" t="s">
        <v>62</v>
      </c>
      <c r="L7301" t="s">
        <v>44</v>
      </c>
      <c r="M7301" t="s">
        <v>125</v>
      </c>
      <c r="N7301" s="2">
        <v>40632</v>
      </c>
      <c r="O7301" s="2">
        <v>40637</v>
      </c>
      <c r="P7301">
        <v>8</v>
      </c>
      <c r="Q7301" s="1">
        <v>7.0000000000000007E-2</v>
      </c>
      <c r="R7301">
        <v>1.48</v>
      </c>
      <c r="S7301">
        <v>0.7</v>
      </c>
      <c r="T7301">
        <f t="shared" si="114"/>
        <v>11.84</v>
      </c>
    </row>
    <row r="7302" spans="1:20" x14ac:dyDescent="0.3">
      <c r="A7302">
        <v>7301</v>
      </c>
      <c r="B7302">
        <v>86693</v>
      </c>
      <c r="C7302" t="s">
        <v>218</v>
      </c>
      <c r="D7302" t="s">
        <v>20</v>
      </c>
      <c r="E7302" t="s">
        <v>187</v>
      </c>
      <c r="F7302" t="s">
        <v>47</v>
      </c>
      <c r="G7302" t="s">
        <v>41</v>
      </c>
      <c r="H7302" t="s">
        <v>219</v>
      </c>
      <c r="I7302" t="s">
        <v>28</v>
      </c>
      <c r="J7302" t="s">
        <v>72</v>
      </c>
      <c r="K7302" t="s">
        <v>43</v>
      </c>
      <c r="L7302" t="s">
        <v>26</v>
      </c>
      <c r="M7302" t="s">
        <v>134</v>
      </c>
      <c r="N7302" s="2">
        <v>40386</v>
      </c>
      <c r="O7302" s="2">
        <v>40387</v>
      </c>
      <c r="P7302">
        <v>5</v>
      </c>
      <c r="Q7302" s="1">
        <v>0.02</v>
      </c>
      <c r="R7302">
        <v>1.74</v>
      </c>
      <c r="S7302">
        <v>4.08</v>
      </c>
      <c r="T7302">
        <f t="shared" si="114"/>
        <v>8.6999999999999993</v>
      </c>
    </row>
    <row r="7303" spans="1:20" x14ac:dyDescent="0.3">
      <c r="A7303">
        <v>7302</v>
      </c>
      <c r="B7303">
        <v>90984</v>
      </c>
      <c r="C7303" t="s">
        <v>1186</v>
      </c>
      <c r="D7303" t="s">
        <v>20</v>
      </c>
      <c r="E7303" t="s">
        <v>39</v>
      </c>
      <c r="F7303" t="s">
        <v>31</v>
      </c>
      <c r="G7303" t="s">
        <v>93</v>
      </c>
      <c r="H7303" t="s">
        <v>61</v>
      </c>
      <c r="I7303" t="s">
        <v>28</v>
      </c>
      <c r="J7303" t="s">
        <v>72</v>
      </c>
      <c r="K7303" t="s">
        <v>98</v>
      </c>
      <c r="L7303" t="s">
        <v>746</v>
      </c>
      <c r="M7303" t="s">
        <v>35</v>
      </c>
      <c r="N7303" s="2">
        <v>41597</v>
      </c>
      <c r="O7303" s="2">
        <v>41598</v>
      </c>
      <c r="P7303">
        <v>10</v>
      </c>
      <c r="Q7303" s="1">
        <v>0.02</v>
      </c>
      <c r="R7303">
        <v>64.650000000000006</v>
      </c>
      <c r="S7303">
        <v>35</v>
      </c>
      <c r="T7303">
        <f t="shared" si="114"/>
        <v>646.5</v>
      </c>
    </row>
    <row r="7304" spans="1:20" x14ac:dyDescent="0.3">
      <c r="A7304">
        <v>7303</v>
      </c>
      <c r="B7304">
        <v>90984</v>
      </c>
      <c r="C7304" t="s">
        <v>1186</v>
      </c>
      <c r="D7304" t="s">
        <v>20</v>
      </c>
      <c r="E7304" t="s">
        <v>21</v>
      </c>
      <c r="F7304" t="s">
        <v>31</v>
      </c>
      <c r="G7304" t="s">
        <v>93</v>
      </c>
      <c r="H7304" t="s">
        <v>203</v>
      </c>
      <c r="I7304" t="s">
        <v>28</v>
      </c>
      <c r="J7304" t="s">
        <v>72</v>
      </c>
      <c r="K7304" t="s">
        <v>204</v>
      </c>
      <c r="L7304" t="s">
        <v>44</v>
      </c>
      <c r="M7304" t="s">
        <v>139</v>
      </c>
      <c r="N7304" s="2">
        <v>41597</v>
      </c>
      <c r="O7304" s="2">
        <v>41599</v>
      </c>
      <c r="P7304">
        <v>14</v>
      </c>
      <c r="Q7304" s="1">
        <v>0.02</v>
      </c>
      <c r="R7304">
        <v>20.99</v>
      </c>
      <c r="S7304">
        <v>0.99</v>
      </c>
      <c r="T7304">
        <f t="shared" si="114"/>
        <v>293.85999999999996</v>
      </c>
    </row>
    <row r="7305" spans="1:20" x14ac:dyDescent="0.3">
      <c r="A7305">
        <v>7304</v>
      </c>
      <c r="B7305">
        <v>86703</v>
      </c>
      <c r="C7305" t="s">
        <v>394</v>
      </c>
      <c r="D7305" t="s">
        <v>20</v>
      </c>
      <c r="E7305" t="s">
        <v>39</v>
      </c>
      <c r="F7305" t="s">
        <v>31</v>
      </c>
      <c r="G7305" t="s">
        <v>32</v>
      </c>
      <c r="H7305" t="s">
        <v>49</v>
      </c>
      <c r="I7305" t="s">
        <v>28</v>
      </c>
      <c r="J7305" t="s">
        <v>72</v>
      </c>
      <c r="K7305" t="s">
        <v>62</v>
      </c>
      <c r="L7305" t="s">
        <v>44</v>
      </c>
      <c r="M7305" t="s">
        <v>139</v>
      </c>
      <c r="N7305" s="2">
        <v>40882</v>
      </c>
      <c r="O7305" s="2">
        <v>40884</v>
      </c>
      <c r="P7305">
        <v>16</v>
      </c>
      <c r="Q7305" s="1">
        <v>0.02</v>
      </c>
      <c r="R7305">
        <v>2.1</v>
      </c>
      <c r="S7305">
        <v>0.7</v>
      </c>
      <c r="T7305">
        <f t="shared" si="114"/>
        <v>33.6</v>
      </c>
    </row>
    <row r="7306" spans="1:20" x14ac:dyDescent="0.3">
      <c r="A7306">
        <v>7305</v>
      </c>
      <c r="B7306">
        <v>90398</v>
      </c>
      <c r="C7306" t="s">
        <v>304</v>
      </c>
      <c r="D7306" t="s">
        <v>578</v>
      </c>
      <c r="E7306" t="s">
        <v>187</v>
      </c>
      <c r="F7306" t="s">
        <v>31</v>
      </c>
      <c r="G7306" t="s">
        <v>32</v>
      </c>
      <c r="H7306" t="s">
        <v>219</v>
      </c>
      <c r="I7306" t="s">
        <v>28</v>
      </c>
      <c r="J7306" t="s">
        <v>56</v>
      </c>
      <c r="K7306" t="s">
        <v>82</v>
      </c>
      <c r="L7306" t="s">
        <v>283</v>
      </c>
      <c r="M7306" t="s">
        <v>146</v>
      </c>
      <c r="N7306" s="2">
        <v>41420</v>
      </c>
      <c r="O7306" s="2">
        <v>41421</v>
      </c>
      <c r="P7306">
        <v>15</v>
      </c>
      <c r="Q7306" s="1">
        <v>0.02</v>
      </c>
      <c r="R7306">
        <v>355.98</v>
      </c>
      <c r="S7306">
        <v>58.92</v>
      </c>
      <c r="T7306">
        <f t="shared" si="114"/>
        <v>5339.7000000000007</v>
      </c>
    </row>
    <row r="7307" spans="1:20" x14ac:dyDescent="0.3">
      <c r="A7307">
        <v>7306</v>
      </c>
      <c r="B7307">
        <v>88460</v>
      </c>
      <c r="C7307" t="s">
        <v>2292</v>
      </c>
      <c r="D7307" t="s">
        <v>38</v>
      </c>
      <c r="E7307" t="s">
        <v>21</v>
      </c>
      <c r="F7307" t="s">
        <v>47</v>
      </c>
      <c r="G7307" t="s">
        <v>32</v>
      </c>
      <c r="H7307" t="s">
        <v>206</v>
      </c>
      <c r="I7307" t="s">
        <v>28</v>
      </c>
      <c r="J7307" t="s">
        <v>72</v>
      </c>
      <c r="K7307" t="s">
        <v>409</v>
      </c>
      <c r="L7307" t="s">
        <v>26</v>
      </c>
      <c r="M7307" t="s">
        <v>114</v>
      </c>
      <c r="N7307" s="2">
        <v>40268</v>
      </c>
      <c r="O7307" s="2">
        <v>40270</v>
      </c>
      <c r="P7307">
        <v>1</v>
      </c>
      <c r="Q7307" s="1">
        <v>7.0000000000000007E-2</v>
      </c>
      <c r="R7307">
        <v>55.99</v>
      </c>
      <c r="S7307">
        <v>5</v>
      </c>
      <c r="T7307">
        <f t="shared" si="114"/>
        <v>55.99</v>
      </c>
    </row>
    <row r="7308" spans="1:20" x14ac:dyDescent="0.3">
      <c r="A7308">
        <v>7307</v>
      </c>
      <c r="B7308">
        <v>89006</v>
      </c>
      <c r="C7308" t="s">
        <v>1631</v>
      </c>
      <c r="D7308" t="s">
        <v>38</v>
      </c>
      <c r="E7308" t="s">
        <v>39</v>
      </c>
      <c r="F7308" t="s">
        <v>31</v>
      </c>
      <c r="G7308" t="s">
        <v>93</v>
      </c>
      <c r="H7308" t="s">
        <v>54</v>
      </c>
      <c r="I7308" t="s">
        <v>28</v>
      </c>
      <c r="J7308" t="s">
        <v>72</v>
      </c>
      <c r="K7308" t="s">
        <v>119</v>
      </c>
      <c r="L7308" t="s">
        <v>44</v>
      </c>
      <c r="M7308" t="s">
        <v>296</v>
      </c>
      <c r="N7308" s="2">
        <v>40450</v>
      </c>
      <c r="O7308" s="2">
        <v>40451</v>
      </c>
      <c r="P7308">
        <v>13</v>
      </c>
      <c r="Q7308" s="1">
        <v>7.0000000000000007E-2</v>
      </c>
      <c r="R7308">
        <v>7.08</v>
      </c>
      <c r="S7308">
        <v>2.35</v>
      </c>
      <c r="T7308">
        <f t="shared" si="114"/>
        <v>92.04</v>
      </c>
    </row>
    <row r="7309" spans="1:20" x14ac:dyDescent="0.3">
      <c r="A7309">
        <v>7308</v>
      </c>
      <c r="B7309">
        <v>85876</v>
      </c>
      <c r="C7309" t="s">
        <v>1838</v>
      </c>
      <c r="D7309" t="s">
        <v>20</v>
      </c>
      <c r="E7309" t="s">
        <v>39</v>
      </c>
      <c r="F7309" t="s">
        <v>40</v>
      </c>
      <c r="G7309" t="s">
        <v>41</v>
      </c>
      <c r="H7309" t="s">
        <v>54</v>
      </c>
      <c r="I7309" t="s">
        <v>28</v>
      </c>
      <c r="J7309" t="s">
        <v>72</v>
      </c>
      <c r="K7309" t="s">
        <v>181</v>
      </c>
      <c r="L7309" t="s">
        <v>192</v>
      </c>
      <c r="M7309" t="s">
        <v>59</v>
      </c>
      <c r="N7309" s="2">
        <v>41531</v>
      </c>
      <c r="O7309" s="2">
        <v>41532</v>
      </c>
      <c r="P7309">
        <v>21</v>
      </c>
      <c r="Q7309" s="1">
        <v>0.01</v>
      </c>
      <c r="R7309">
        <v>41.94</v>
      </c>
      <c r="S7309">
        <v>2.99</v>
      </c>
      <c r="T7309">
        <f t="shared" si="114"/>
        <v>880.74</v>
      </c>
    </row>
    <row r="7310" spans="1:20" x14ac:dyDescent="0.3">
      <c r="A7310">
        <v>7309</v>
      </c>
      <c r="B7310">
        <v>90479</v>
      </c>
      <c r="C7310" t="s">
        <v>429</v>
      </c>
      <c r="D7310" t="s">
        <v>38</v>
      </c>
      <c r="E7310" t="s">
        <v>39</v>
      </c>
      <c r="F7310" t="s">
        <v>31</v>
      </c>
      <c r="G7310" t="s">
        <v>93</v>
      </c>
      <c r="H7310" t="s">
        <v>49</v>
      </c>
      <c r="I7310" t="s">
        <v>28</v>
      </c>
      <c r="J7310" t="s">
        <v>72</v>
      </c>
      <c r="K7310" t="s">
        <v>101</v>
      </c>
      <c r="L7310" t="s">
        <v>192</v>
      </c>
      <c r="M7310" t="s">
        <v>121</v>
      </c>
      <c r="N7310" s="2">
        <v>40288</v>
      </c>
      <c r="O7310" s="2">
        <v>40288</v>
      </c>
      <c r="P7310">
        <v>3</v>
      </c>
      <c r="Q7310" s="1">
        <v>0.1</v>
      </c>
      <c r="R7310">
        <v>19.98</v>
      </c>
      <c r="S7310">
        <v>5.77</v>
      </c>
      <c r="T7310">
        <f t="shared" si="114"/>
        <v>59.94</v>
      </c>
    </row>
    <row r="7311" spans="1:20" x14ac:dyDescent="0.3">
      <c r="A7311">
        <v>7310</v>
      </c>
      <c r="B7311">
        <v>90479</v>
      </c>
      <c r="C7311" t="s">
        <v>1421</v>
      </c>
      <c r="D7311" t="s">
        <v>578</v>
      </c>
      <c r="E7311" t="s">
        <v>187</v>
      </c>
      <c r="F7311" t="s">
        <v>31</v>
      </c>
      <c r="G7311" t="s">
        <v>93</v>
      </c>
      <c r="H7311" t="s">
        <v>217</v>
      </c>
      <c r="I7311" t="s">
        <v>28</v>
      </c>
      <c r="J7311" t="s">
        <v>56</v>
      </c>
      <c r="K7311" t="s">
        <v>43</v>
      </c>
      <c r="L7311" t="s">
        <v>330</v>
      </c>
      <c r="M7311" t="s">
        <v>141</v>
      </c>
      <c r="N7311" s="2">
        <v>40288</v>
      </c>
      <c r="O7311" s="2">
        <v>40289</v>
      </c>
      <c r="P7311">
        <v>11</v>
      </c>
      <c r="Q7311" s="1">
        <v>0.06</v>
      </c>
      <c r="R7311">
        <v>259.70999999999998</v>
      </c>
      <c r="S7311">
        <v>66.67</v>
      </c>
      <c r="T7311">
        <f t="shared" si="114"/>
        <v>2856.81</v>
      </c>
    </row>
    <row r="7312" spans="1:20" x14ac:dyDescent="0.3">
      <c r="A7312">
        <v>7311</v>
      </c>
      <c r="B7312">
        <v>88547</v>
      </c>
      <c r="C7312" t="s">
        <v>1443</v>
      </c>
      <c r="D7312" t="s">
        <v>20</v>
      </c>
      <c r="E7312" t="s">
        <v>39</v>
      </c>
      <c r="F7312" t="s">
        <v>47</v>
      </c>
      <c r="G7312" t="s">
        <v>93</v>
      </c>
      <c r="H7312" t="s">
        <v>54</v>
      </c>
      <c r="I7312" t="s">
        <v>28</v>
      </c>
      <c r="J7312" t="s">
        <v>72</v>
      </c>
      <c r="K7312" t="s">
        <v>50</v>
      </c>
      <c r="L7312" t="s">
        <v>192</v>
      </c>
      <c r="M7312" t="s">
        <v>160</v>
      </c>
      <c r="N7312" s="2">
        <v>40432</v>
      </c>
      <c r="O7312" s="2">
        <v>40433</v>
      </c>
      <c r="P7312">
        <v>10</v>
      </c>
      <c r="Q7312" s="1">
        <v>0.02</v>
      </c>
      <c r="R7312">
        <v>5.98</v>
      </c>
      <c r="S7312">
        <v>1.49</v>
      </c>
      <c r="T7312">
        <f t="shared" si="114"/>
        <v>59.800000000000004</v>
      </c>
    </row>
    <row r="7313" spans="1:20" x14ac:dyDescent="0.3">
      <c r="A7313">
        <v>7312</v>
      </c>
      <c r="B7313">
        <v>87860</v>
      </c>
      <c r="C7313" t="s">
        <v>2040</v>
      </c>
      <c r="D7313" t="s">
        <v>38</v>
      </c>
      <c r="E7313" t="s">
        <v>187</v>
      </c>
      <c r="F7313" t="s">
        <v>47</v>
      </c>
      <c r="G7313" t="s">
        <v>23</v>
      </c>
      <c r="H7313" t="s">
        <v>217</v>
      </c>
      <c r="I7313" t="s">
        <v>28</v>
      </c>
      <c r="J7313" t="s">
        <v>72</v>
      </c>
      <c r="K7313" t="s">
        <v>282</v>
      </c>
      <c r="L7313" t="s">
        <v>192</v>
      </c>
      <c r="M7313" t="s">
        <v>111</v>
      </c>
      <c r="N7313" s="2">
        <v>41436</v>
      </c>
      <c r="O7313" s="2">
        <v>41438</v>
      </c>
      <c r="P7313">
        <v>10</v>
      </c>
      <c r="Q7313" s="1">
        <v>0.09</v>
      </c>
      <c r="R7313">
        <v>33.979999999999997</v>
      </c>
      <c r="S7313">
        <v>19.989999999999998</v>
      </c>
      <c r="T7313">
        <f t="shared" si="114"/>
        <v>339.79999999999995</v>
      </c>
    </row>
    <row r="7314" spans="1:20" x14ac:dyDescent="0.3">
      <c r="A7314">
        <v>7313</v>
      </c>
      <c r="B7314">
        <v>86938</v>
      </c>
      <c r="C7314" t="s">
        <v>622</v>
      </c>
      <c r="D7314" t="s">
        <v>20</v>
      </c>
      <c r="E7314" t="s">
        <v>39</v>
      </c>
      <c r="F7314" t="s">
        <v>22</v>
      </c>
      <c r="G7314" t="s">
        <v>48</v>
      </c>
      <c r="H7314" t="s">
        <v>89</v>
      </c>
      <c r="I7314" t="s">
        <v>28</v>
      </c>
      <c r="J7314" t="s">
        <v>72</v>
      </c>
      <c r="K7314" t="s">
        <v>289</v>
      </c>
      <c r="L7314" t="s">
        <v>192</v>
      </c>
      <c r="M7314" t="s">
        <v>294</v>
      </c>
      <c r="N7314" s="2">
        <v>40711</v>
      </c>
      <c r="O7314" s="2">
        <v>40718</v>
      </c>
      <c r="P7314">
        <v>9</v>
      </c>
      <c r="Q7314" s="1">
        <v>0.1</v>
      </c>
      <c r="R7314">
        <v>7.77</v>
      </c>
      <c r="S7314">
        <v>9.23</v>
      </c>
      <c r="T7314">
        <f t="shared" si="114"/>
        <v>69.929999999999993</v>
      </c>
    </row>
    <row r="7315" spans="1:20" x14ac:dyDescent="0.3">
      <c r="A7315">
        <v>7314</v>
      </c>
      <c r="B7315">
        <v>86708</v>
      </c>
      <c r="C7315" t="s">
        <v>2548</v>
      </c>
      <c r="D7315" t="s">
        <v>578</v>
      </c>
      <c r="E7315" t="s">
        <v>187</v>
      </c>
      <c r="F7315" t="s">
        <v>31</v>
      </c>
      <c r="G7315" t="s">
        <v>41</v>
      </c>
      <c r="H7315" t="s">
        <v>217</v>
      </c>
      <c r="I7315" t="s">
        <v>28</v>
      </c>
      <c r="J7315" t="s">
        <v>56</v>
      </c>
      <c r="K7315" t="s">
        <v>170</v>
      </c>
      <c r="L7315" t="s">
        <v>283</v>
      </c>
      <c r="M7315" t="s">
        <v>63</v>
      </c>
      <c r="N7315" s="2">
        <v>41481</v>
      </c>
      <c r="O7315" s="2">
        <v>41483</v>
      </c>
      <c r="P7315">
        <v>14</v>
      </c>
      <c r="Q7315" s="1">
        <v>0.01</v>
      </c>
      <c r="R7315">
        <v>500.98</v>
      </c>
      <c r="S7315">
        <v>26</v>
      </c>
      <c r="T7315">
        <f t="shared" si="114"/>
        <v>7013.72</v>
      </c>
    </row>
    <row r="7316" spans="1:20" x14ac:dyDescent="0.3">
      <c r="A7316">
        <v>7315</v>
      </c>
      <c r="B7316">
        <v>86204</v>
      </c>
      <c r="C7316" t="s">
        <v>164</v>
      </c>
      <c r="D7316" t="s">
        <v>20</v>
      </c>
      <c r="E7316" t="s">
        <v>39</v>
      </c>
      <c r="F7316" t="s">
        <v>47</v>
      </c>
      <c r="G7316" t="s">
        <v>93</v>
      </c>
      <c r="H7316" t="s">
        <v>78</v>
      </c>
      <c r="I7316" t="s">
        <v>28</v>
      </c>
      <c r="J7316" t="s">
        <v>72</v>
      </c>
      <c r="K7316" t="s">
        <v>248</v>
      </c>
      <c r="L7316" t="s">
        <v>192</v>
      </c>
      <c r="M7316" t="s">
        <v>114</v>
      </c>
      <c r="N7316" s="2">
        <v>41508</v>
      </c>
      <c r="O7316" s="2">
        <v>41510</v>
      </c>
      <c r="P7316">
        <v>22</v>
      </c>
      <c r="Q7316" s="1">
        <v>0.03</v>
      </c>
      <c r="R7316">
        <v>6.48</v>
      </c>
      <c r="S7316">
        <v>7.49</v>
      </c>
      <c r="T7316">
        <f t="shared" si="114"/>
        <v>142.56</v>
      </c>
    </row>
    <row r="7317" spans="1:20" x14ac:dyDescent="0.3">
      <c r="A7317">
        <v>7316</v>
      </c>
      <c r="B7317">
        <v>88395</v>
      </c>
      <c r="C7317" t="s">
        <v>358</v>
      </c>
      <c r="D7317" t="s">
        <v>20</v>
      </c>
      <c r="E7317" t="s">
        <v>39</v>
      </c>
      <c r="F7317" t="s">
        <v>40</v>
      </c>
      <c r="G7317" t="s">
        <v>23</v>
      </c>
      <c r="H7317" t="s">
        <v>61</v>
      </c>
      <c r="I7317" t="s">
        <v>28</v>
      </c>
      <c r="J7317" t="s">
        <v>72</v>
      </c>
      <c r="K7317" t="s">
        <v>129</v>
      </c>
      <c r="L7317" t="s">
        <v>44</v>
      </c>
      <c r="M7317" t="s">
        <v>108</v>
      </c>
      <c r="N7317" s="2">
        <v>41032</v>
      </c>
      <c r="O7317" s="2">
        <v>41034</v>
      </c>
      <c r="P7317">
        <v>11</v>
      </c>
      <c r="Q7317" s="1">
        <v>0.02</v>
      </c>
      <c r="R7317">
        <v>3.28</v>
      </c>
      <c r="S7317">
        <v>4.2</v>
      </c>
      <c r="T7317">
        <f t="shared" si="114"/>
        <v>36.08</v>
      </c>
    </row>
    <row r="7318" spans="1:20" x14ac:dyDescent="0.3">
      <c r="A7318">
        <v>7317</v>
      </c>
      <c r="B7318">
        <v>89343</v>
      </c>
      <c r="C7318" t="s">
        <v>1645</v>
      </c>
      <c r="D7318" t="s">
        <v>20</v>
      </c>
      <c r="E7318" t="s">
        <v>39</v>
      </c>
      <c r="F7318" t="s">
        <v>40</v>
      </c>
      <c r="G7318" t="s">
        <v>41</v>
      </c>
      <c r="H7318" t="s">
        <v>89</v>
      </c>
      <c r="I7318" t="s">
        <v>28</v>
      </c>
      <c r="J7318" t="s">
        <v>72</v>
      </c>
      <c r="K7318" t="s">
        <v>221</v>
      </c>
      <c r="L7318" t="s">
        <v>192</v>
      </c>
      <c r="M7318" t="s">
        <v>59</v>
      </c>
      <c r="N7318" s="2">
        <v>41342</v>
      </c>
      <c r="O7318" s="2">
        <v>41344</v>
      </c>
      <c r="P7318">
        <v>3</v>
      </c>
      <c r="Q7318" s="1">
        <v>7.0000000000000007E-2</v>
      </c>
      <c r="R7318">
        <v>7.28</v>
      </c>
      <c r="S7318">
        <v>11.15</v>
      </c>
      <c r="T7318">
        <f t="shared" si="114"/>
        <v>21.84</v>
      </c>
    </row>
    <row r="7319" spans="1:20" x14ac:dyDescent="0.3">
      <c r="A7319">
        <v>7318</v>
      </c>
      <c r="B7319">
        <v>91429</v>
      </c>
      <c r="C7319" t="s">
        <v>1511</v>
      </c>
      <c r="D7319" t="s">
        <v>20</v>
      </c>
      <c r="E7319" t="s">
        <v>39</v>
      </c>
      <c r="F7319" t="s">
        <v>22</v>
      </c>
      <c r="G7319" t="s">
        <v>93</v>
      </c>
      <c r="H7319" t="s">
        <v>42</v>
      </c>
      <c r="I7319" t="s">
        <v>28</v>
      </c>
      <c r="J7319" t="s">
        <v>72</v>
      </c>
      <c r="K7319" t="s">
        <v>50</v>
      </c>
      <c r="L7319" t="s">
        <v>192</v>
      </c>
      <c r="M7319" t="s">
        <v>137</v>
      </c>
      <c r="N7319" s="2">
        <v>40583</v>
      </c>
      <c r="O7319" s="2">
        <v>40584</v>
      </c>
      <c r="P7319">
        <v>1</v>
      </c>
      <c r="Q7319" s="1">
        <v>0.08</v>
      </c>
      <c r="R7319">
        <v>11.19</v>
      </c>
      <c r="S7319">
        <v>5.03</v>
      </c>
      <c r="T7319">
        <f t="shared" si="114"/>
        <v>11.19</v>
      </c>
    </row>
    <row r="7320" spans="1:20" x14ac:dyDescent="0.3">
      <c r="A7320">
        <v>7319</v>
      </c>
      <c r="B7320">
        <v>85861</v>
      </c>
      <c r="C7320" t="s">
        <v>612</v>
      </c>
      <c r="D7320" t="s">
        <v>20</v>
      </c>
      <c r="E7320" t="s">
        <v>39</v>
      </c>
      <c r="F7320" t="s">
        <v>31</v>
      </c>
      <c r="G7320" t="s">
        <v>41</v>
      </c>
      <c r="H7320" t="s">
        <v>54</v>
      </c>
      <c r="I7320" t="s">
        <v>28</v>
      </c>
      <c r="J7320" t="s">
        <v>56</v>
      </c>
      <c r="K7320" t="s">
        <v>274</v>
      </c>
      <c r="L7320" t="s">
        <v>192</v>
      </c>
      <c r="M7320" t="s">
        <v>35</v>
      </c>
      <c r="N7320" s="2">
        <v>40864</v>
      </c>
      <c r="O7320" s="2">
        <v>40865</v>
      </c>
      <c r="P7320">
        <v>33</v>
      </c>
      <c r="Q7320" s="1">
        <v>0</v>
      </c>
      <c r="R7320">
        <v>232.58</v>
      </c>
      <c r="S7320">
        <v>19.989999999999998</v>
      </c>
      <c r="T7320">
        <f t="shared" si="114"/>
        <v>7675.14</v>
      </c>
    </row>
    <row r="7321" spans="1:20" x14ac:dyDescent="0.3">
      <c r="A7321">
        <v>7320</v>
      </c>
      <c r="B7321">
        <v>85864</v>
      </c>
      <c r="C7321" t="s">
        <v>612</v>
      </c>
      <c r="D7321" t="s">
        <v>38</v>
      </c>
      <c r="E7321" t="s">
        <v>39</v>
      </c>
      <c r="F7321" t="s">
        <v>31</v>
      </c>
      <c r="G7321" t="s">
        <v>41</v>
      </c>
      <c r="H7321" t="s">
        <v>61</v>
      </c>
      <c r="I7321" t="s">
        <v>28</v>
      </c>
      <c r="J7321" t="s">
        <v>72</v>
      </c>
      <c r="K7321" t="s">
        <v>62</v>
      </c>
      <c r="L7321" t="s">
        <v>192</v>
      </c>
      <c r="M7321" t="s">
        <v>35</v>
      </c>
      <c r="N7321" s="2">
        <v>41595</v>
      </c>
      <c r="O7321" s="2">
        <v>41596</v>
      </c>
      <c r="P7321">
        <v>33</v>
      </c>
      <c r="Q7321" s="1">
        <v>0.06</v>
      </c>
      <c r="R7321">
        <v>3.08</v>
      </c>
      <c r="S7321">
        <v>0.5</v>
      </c>
      <c r="T7321">
        <f t="shared" si="114"/>
        <v>101.64</v>
      </c>
    </row>
    <row r="7322" spans="1:20" x14ac:dyDescent="0.3">
      <c r="A7322">
        <v>7321</v>
      </c>
      <c r="B7322">
        <v>85861</v>
      </c>
      <c r="C7322" t="s">
        <v>521</v>
      </c>
      <c r="D7322" t="s">
        <v>20</v>
      </c>
      <c r="E7322" t="s">
        <v>39</v>
      </c>
      <c r="F7322" t="s">
        <v>22</v>
      </c>
      <c r="G7322" t="s">
        <v>41</v>
      </c>
      <c r="H7322" t="s">
        <v>89</v>
      </c>
      <c r="I7322" t="s">
        <v>28</v>
      </c>
      <c r="J7322" t="s">
        <v>72</v>
      </c>
      <c r="K7322" t="s">
        <v>71</v>
      </c>
      <c r="L7322" t="s">
        <v>44</v>
      </c>
      <c r="M7322" t="s">
        <v>246</v>
      </c>
      <c r="N7322" s="2">
        <v>40864</v>
      </c>
      <c r="O7322" s="2">
        <v>40867</v>
      </c>
      <c r="P7322">
        <v>31</v>
      </c>
      <c r="Q7322" s="1">
        <v>0.01</v>
      </c>
      <c r="R7322">
        <v>2.62</v>
      </c>
      <c r="S7322">
        <v>0.8</v>
      </c>
      <c r="T7322">
        <f t="shared" si="114"/>
        <v>81.22</v>
      </c>
    </row>
    <row r="7323" spans="1:20" x14ac:dyDescent="0.3">
      <c r="A7323">
        <v>7322</v>
      </c>
      <c r="B7323">
        <v>86371</v>
      </c>
      <c r="C7323" t="s">
        <v>1506</v>
      </c>
      <c r="D7323" t="s">
        <v>20</v>
      </c>
      <c r="E7323" t="s">
        <v>39</v>
      </c>
      <c r="F7323" t="s">
        <v>22</v>
      </c>
      <c r="G7323" t="s">
        <v>48</v>
      </c>
      <c r="H7323" t="s">
        <v>42</v>
      </c>
      <c r="I7323" t="s">
        <v>28</v>
      </c>
      <c r="J7323" t="s">
        <v>72</v>
      </c>
      <c r="K7323" t="s">
        <v>116</v>
      </c>
      <c r="L7323" t="s">
        <v>192</v>
      </c>
      <c r="M7323" t="s">
        <v>137</v>
      </c>
      <c r="N7323" s="2">
        <v>41032</v>
      </c>
      <c r="O7323" s="2">
        <v>41034</v>
      </c>
      <c r="P7323">
        <v>6</v>
      </c>
      <c r="Q7323" s="1">
        <v>0.04</v>
      </c>
      <c r="R7323">
        <v>6.48</v>
      </c>
      <c r="S7323">
        <v>8.4</v>
      </c>
      <c r="T7323">
        <f t="shared" si="114"/>
        <v>38.880000000000003</v>
      </c>
    </row>
    <row r="7324" spans="1:20" x14ac:dyDescent="0.3">
      <c r="A7324">
        <v>7323</v>
      </c>
      <c r="B7324">
        <v>86371</v>
      </c>
      <c r="C7324" t="s">
        <v>1506</v>
      </c>
      <c r="D7324" t="s">
        <v>20</v>
      </c>
      <c r="E7324" t="s">
        <v>39</v>
      </c>
      <c r="F7324" t="s">
        <v>22</v>
      </c>
      <c r="G7324" t="s">
        <v>48</v>
      </c>
      <c r="H7324" t="s">
        <v>94</v>
      </c>
      <c r="I7324" t="s">
        <v>28</v>
      </c>
      <c r="J7324" t="s">
        <v>72</v>
      </c>
      <c r="K7324" t="s">
        <v>221</v>
      </c>
      <c r="L7324" t="s">
        <v>26</v>
      </c>
      <c r="M7324" t="s">
        <v>173</v>
      </c>
      <c r="N7324" s="2">
        <v>41032</v>
      </c>
      <c r="O7324" s="2">
        <v>41032</v>
      </c>
      <c r="P7324">
        <v>9</v>
      </c>
      <c r="Q7324" s="1">
        <v>0.1</v>
      </c>
      <c r="R7324">
        <v>8.57</v>
      </c>
      <c r="S7324">
        <v>6.14</v>
      </c>
      <c r="T7324">
        <f t="shared" si="114"/>
        <v>77.13</v>
      </c>
    </row>
    <row r="7325" spans="1:20" x14ac:dyDescent="0.3">
      <c r="A7325">
        <v>7324</v>
      </c>
      <c r="B7325">
        <v>86371</v>
      </c>
      <c r="C7325" t="s">
        <v>202</v>
      </c>
      <c r="D7325" t="s">
        <v>20</v>
      </c>
      <c r="E7325" t="s">
        <v>21</v>
      </c>
      <c r="F7325" t="s">
        <v>22</v>
      </c>
      <c r="G7325" t="s">
        <v>48</v>
      </c>
      <c r="H7325" t="s">
        <v>203</v>
      </c>
      <c r="I7325" t="s">
        <v>28</v>
      </c>
      <c r="J7325" t="s">
        <v>72</v>
      </c>
      <c r="K7325" t="s">
        <v>204</v>
      </c>
      <c r="L7325" t="s">
        <v>26</v>
      </c>
      <c r="M7325" t="s">
        <v>27</v>
      </c>
      <c r="N7325" s="2">
        <v>41032</v>
      </c>
      <c r="O7325" s="2">
        <v>41036</v>
      </c>
      <c r="P7325">
        <v>7</v>
      </c>
      <c r="Q7325" s="1">
        <v>0.04</v>
      </c>
      <c r="R7325">
        <v>1.7</v>
      </c>
      <c r="S7325">
        <v>1.99</v>
      </c>
      <c r="T7325">
        <f t="shared" si="114"/>
        <v>11.9</v>
      </c>
    </row>
    <row r="7326" spans="1:20" x14ac:dyDescent="0.3">
      <c r="A7326">
        <v>7325</v>
      </c>
      <c r="B7326">
        <v>86509</v>
      </c>
      <c r="C7326" t="s">
        <v>1037</v>
      </c>
      <c r="D7326" t="s">
        <v>20</v>
      </c>
      <c r="E7326" t="s">
        <v>21</v>
      </c>
      <c r="F7326" t="s">
        <v>22</v>
      </c>
      <c r="G7326" t="s">
        <v>93</v>
      </c>
      <c r="H7326" t="s">
        <v>24</v>
      </c>
      <c r="I7326" t="s">
        <v>28</v>
      </c>
      <c r="J7326" t="s">
        <v>72</v>
      </c>
      <c r="K7326" t="s">
        <v>409</v>
      </c>
      <c r="L7326" t="s">
        <v>26</v>
      </c>
      <c r="M7326" t="s">
        <v>398</v>
      </c>
      <c r="N7326" s="2">
        <v>40540</v>
      </c>
      <c r="O7326" s="2">
        <v>40542</v>
      </c>
      <c r="P7326">
        <v>12</v>
      </c>
      <c r="Q7326" s="1">
        <v>0.06</v>
      </c>
      <c r="R7326">
        <v>22.24</v>
      </c>
      <c r="S7326">
        <v>1.99</v>
      </c>
      <c r="T7326">
        <f t="shared" si="114"/>
        <v>266.88</v>
      </c>
    </row>
    <row r="7327" spans="1:20" x14ac:dyDescent="0.3">
      <c r="A7327">
        <v>7326</v>
      </c>
      <c r="B7327">
        <v>86070</v>
      </c>
      <c r="C7327" t="s">
        <v>128</v>
      </c>
      <c r="D7327" t="s">
        <v>20</v>
      </c>
      <c r="E7327" t="s">
        <v>39</v>
      </c>
      <c r="F7327" t="s">
        <v>31</v>
      </c>
      <c r="G7327" t="s">
        <v>48</v>
      </c>
      <c r="H7327" t="s">
        <v>42</v>
      </c>
      <c r="I7327" t="s">
        <v>28</v>
      </c>
      <c r="J7327" t="s">
        <v>56</v>
      </c>
      <c r="K7327" t="s">
        <v>129</v>
      </c>
      <c r="L7327" t="s">
        <v>44</v>
      </c>
      <c r="M7327" t="s">
        <v>91</v>
      </c>
      <c r="N7327" s="2">
        <v>41184</v>
      </c>
      <c r="O7327" s="2">
        <v>41188</v>
      </c>
      <c r="P7327">
        <v>9</v>
      </c>
      <c r="Q7327" s="1">
        <v>0</v>
      </c>
      <c r="R7327">
        <v>1.48</v>
      </c>
      <c r="S7327">
        <v>0.7</v>
      </c>
      <c r="T7327">
        <f t="shared" si="114"/>
        <v>13.32</v>
      </c>
    </row>
    <row r="7328" spans="1:20" x14ac:dyDescent="0.3">
      <c r="A7328">
        <v>7327</v>
      </c>
      <c r="B7328">
        <v>86721</v>
      </c>
      <c r="C7328" t="s">
        <v>947</v>
      </c>
      <c r="D7328" t="s">
        <v>20</v>
      </c>
      <c r="E7328" t="s">
        <v>21</v>
      </c>
      <c r="F7328" t="s">
        <v>22</v>
      </c>
      <c r="G7328" t="s">
        <v>23</v>
      </c>
      <c r="H7328" t="s">
        <v>206</v>
      </c>
      <c r="I7328" t="s">
        <v>28</v>
      </c>
      <c r="J7328" t="s">
        <v>72</v>
      </c>
      <c r="K7328" t="s">
        <v>201</v>
      </c>
      <c r="L7328" t="s">
        <v>706</v>
      </c>
      <c r="M7328" t="s">
        <v>123</v>
      </c>
      <c r="N7328" s="2">
        <v>41632</v>
      </c>
      <c r="O7328" s="2">
        <v>41634</v>
      </c>
      <c r="P7328">
        <v>16</v>
      </c>
      <c r="Q7328" s="1">
        <v>0</v>
      </c>
      <c r="R7328">
        <v>51.98</v>
      </c>
      <c r="S7328">
        <v>10.17</v>
      </c>
      <c r="T7328">
        <f t="shared" si="114"/>
        <v>831.68</v>
      </c>
    </row>
    <row r="7329" spans="1:20" x14ac:dyDescent="0.3">
      <c r="A7329">
        <v>7328</v>
      </c>
      <c r="B7329">
        <v>86721</v>
      </c>
      <c r="C7329" t="s">
        <v>947</v>
      </c>
      <c r="D7329" t="s">
        <v>578</v>
      </c>
      <c r="E7329" t="s">
        <v>187</v>
      </c>
      <c r="F7329" t="s">
        <v>22</v>
      </c>
      <c r="G7329" t="s">
        <v>23</v>
      </c>
      <c r="H7329" t="s">
        <v>219</v>
      </c>
      <c r="I7329" t="s">
        <v>28</v>
      </c>
      <c r="J7329" t="s">
        <v>72</v>
      </c>
      <c r="K7329" t="s">
        <v>71</v>
      </c>
      <c r="L7329" t="s">
        <v>330</v>
      </c>
      <c r="M7329" t="s">
        <v>27</v>
      </c>
      <c r="N7329" s="2">
        <v>41632</v>
      </c>
      <c r="O7329" s="2">
        <v>41634</v>
      </c>
      <c r="P7329">
        <v>16</v>
      </c>
      <c r="Q7329" s="1">
        <v>0.06</v>
      </c>
      <c r="R7329">
        <v>218.75</v>
      </c>
      <c r="S7329">
        <v>69.64</v>
      </c>
      <c r="T7329">
        <f t="shared" si="114"/>
        <v>3500</v>
      </c>
    </row>
    <row r="7330" spans="1:20" x14ac:dyDescent="0.3">
      <c r="A7330">
        <v>7329</v>
      </c>
      <c r="B7330">
        <v>91583</v>
      </c>
      <c r="C7330" t="s">
        <v>2133</v>
      </c>
      <c r="D7330" t="s">
        <v>20</v>
      </c>
      <c r="E7330" t="s">
        <v>21</v>
      </c>
      <c r="F7330" t="s">
        <v>31</v>
      </c>
      <c r="G7330" t="s">
        <v>41</v>
      </c>
      <c r="H7330" t="s">
        <v>24</v>
      </c>
      <c r="I7330" t="s">
        <v>28</v>
      </c>
      <c r="J7330" t="s">
        <v>72</v>
      </c>
      <c r="K7330" t="s">
        <v>1111</v>
      </c>
      <c r="L7330" t="s">
        <v>706</v>
      </c>
      <c r="M7330" t="s">
        <v>35</v>
      </c>
      <c r="N7330" s="2">
        <v>40396</v>
      </c>
      <c r="O7330" s="2">
        <v>40397</v>
      </c>
      <c r="P7330">
        <v>21</v>
      </c>
      <c r="Q7330" s="1">
        <v>0.01</v>
      </c>
      <c r="R7330">
        <v>28.99</v>
      </c>
      <c r="S7330">
        <v>8.59</v>
      </c>
      <c r="T7330">
        <f t="shared" si="114"/>
        <v>608.79</v>
      </c>
    </row>
    <row r="7331" spans="1:20" x14ac:dyDescent="0.3">
      <c r="A7331">
        <v>7330</v>
      </c>
      <c r="B7331">
        <v>90901</v>
      </c>
      <c r="C7331" t="s">
        <v>242</v>
      </c>
      <c r="D7331" t="s">
        <v>20</v>
      </c>
      <c r="E7331" t="s">
        <v>187</v>
      </c>
      <c r="F7331" t="s">
        <v>22</v>
      </c>
      <c r="G7331" t="s">
        <v>48</v>
      </c>
      <c r="H7331" t="s">
        <v>225</v>
      </c>
      <c r="I7331" t="s">
        <v>28</v>
      </c>
      <c r="J7331" t="s">
        <v>72</v>
      </c>
      <c r="K7331" t="s">
        <v>145</v>
      </c>
      <c r="L7331" t="s">
        <v>192</v>
      </c>
      <c r="M7331" t="s">
        <v>80</v>
      </c>
      <c r="N7331" s="2">
        <v>41180</v>
      </c>
      <c r="O7331" s="2">
        <v>41184</v>
      </c>
      <c r="P7331">
        <v>22</v>
      </c>
      <c r="Q7331" s="1">
        <v>0.03</v>
      </c>
      <c r="R7331">
        <v>1.76</v>
      </c>
      <c r="S7331">
        <v>4.8600000000000003</v>
      </c>
      <c r="T7331">
        <f t="shared" si="114"/>
        <v>38.72</v>
      </c>
    </row>
    <row r="7332" spans="1:20" x14ac:dyDescent="0.3">
      <c r="A7332">
        <v>7331</v>
      </c>
      <c r="B7332">
        <v>90715</v>
      </c>
      <c r="C7332" t="s">
        <v>275</v>
      </c>
      <c r="D7332" t="s">
        <v>20</v>
      </c>
      <c r="E7332" t="s">
        <v>39</v>
      </c>
      <c r="F7332" t="s">
        <v>31</v>
      </c>
      <c r="G7332" t="s">
        <v>93</v>
      </c>
      <c r="H7332" t="s">
        <v>54</v>
      </c>
      <c r="I7332" t="s">
        <v>28</v>
      </c>
      <c r="J7332" t="s">
        <v>84</v>
      </c>
      <c r="K7332" t="s">
        <v>68</v>
      </c>
      <c r="L7332" t="s">
        <v>192</v>
      </c>
      <c r="M7332" t="s">
        <v>35</v>
      </c>
      <c r="N7332" s="2">
        <v>40565</v>
      </c>
      <c r="O7332" s="2">
        <v>40566</v>
      </c>
      <c r="P7332">
        <v>4</v>
      </c>
      <c r="Q7332" s="1">
        <v>0.09</v>
      </c>
      <c r="R7332">
        <v>6.48</v>
      </c>
      <c r="S7332">
        <v>7.49</v>
      </c>
      <c r="T7332">
        <f t="shared" si="114"/>
        <v>25.92</v>
      </c>
    </row>
    <row r="7333" spans="1:20" x14ac:dyDescent="0.3">
      <c r="A7333">
        <v>7332</v>
      </c>
      <c r="B7333">
        <v>90720</v>
      </c>
      <c r="C7333" t="s">
        <v>275</v>
      </c>
      <c r="D7333" t="s">
        <v>20</v>
      </c>
      <c r="E7333" t="s">
        <v>39</v>
      </c>
      <c r="F7333" t="s">
        <v>31</v>
      </c>
      <c r="G7333" t="s">
        <v>41</v>
      </c>
      <c r="H7333" t="s">
        <v>54</v>
      </c>
      <c r="I7333" t="s">
        <v>28</v>
      </c>
      <c r="J7333" t="s">
        <v>84</v>
      </c>
      <c r="K7333" t="s">
        <v>101</v>
      </c>
      <c r="L7333" t="s">
        <v>192</v>
      </c>
      <c r="M7333" t="s">
        <v>35</v>
      </c>
      <c r="N7333" s="2">
        <v>41010</v>
      </c>
      <c r="O7333" s="2">
        <v>41013</v>
      </c>
      <c r="P7333">
        <v>7</v>
      </c>
      <c r="Q7333" s="1">
        <v>0.08</v>
      </c>
      <c r="R7333">
        <v>2.88</v>
      </c>
      <c r="S7333">
        <v>1.49</v>
      </c>
      <c r="T7333">
        <f t="shared" si="114"/>
        <v>20.16</v>
      </c>
    </row>
    <row r="7334" spans="1:20" x14ac:dyDescent="0.3">
      <c r="A7334">
        <v>7333</v>
      </c>
      <c r="B7334">
        <v>89996</v>
      </c>
      <c r="C7334" t="s">
        <v>2510</v>
      </c>
      <c r="D7334" t="s">
        <v>578</v>
      </c>
      <c r="E7334" t="s">
        <v>187</v>
      </c>
      <c r="F7334" t="s">
        <v>31</v>
      </c>
      <c r="G7334" t="s">
        <v>41</v>
      </c>
      <c r="H7334" t="s">
        <v>188</v>
      </c>
      <c r="I7334" t="s">
        <v>28</v>
      </c>
      <c r="J7334" t="s">
        <v>84</v>
      </c>
      <c r="K7334" t="s">
        <v>189</v>
      </c>
      <c r="L7334" t="s">
        <v>330</v>
      </c>
      <c r="M7334" t="s">
        <v>143</v>
      </c>
      <c r="N7334" s="2">
        <v>40727</v>
      </c>
      <c r="O7334" s="2">
        <v>40727</v>
      </c>
      <c r="P7334">
        <v>6</v>
      </c>
      <c r="Q7334" s="1">
        <v>0.01</v>
      </c>
      <c r="R7334">
        <v>262.11</v>
      </c>
      <c r="S7334">
        <v>62.74</v>
      </c>
      <c r="T7334">
        <f t="shared" si="114"/>
        <v>1572.66</v>
      </c>
    </row>
    <row r="7335" spans="1:20" x14ac:dyDescent="0.3">
      <c r="A7335">
        <v>7334</v>
      </c>
      <c r="B7335">
        <v>88733</v>
      </c>
      <c r="C7335" t="s">
        <v>1880</v>
      </c>
      <c r="D7335" t="s">
        <v>20</v>
      </c>
      <c r="E7335" t="s">
        <v>39</v>
      </c>
      <c r="F7335" t="s">
        <v>31</v>
      </c>
      <c r="G7335" t="s">
        <v>41</v>
      </c>
      <c r="H7335" t="s">
        <v>61</v>
      </c>
      <c r="I7335" t="s">
        <v>28</v>
      </c>
      <c r="J7335" t="s">
        <v>84</v>
      </c>
      <c r="K7335" t="s">
        <v>149</v>
      </c>
      <c r="L7335" t="s">
        <v>192</v>
      </c>
      <c r="M7335" t="s">
        <v>146</v>
      </c>
      <c r="N7335" s="2">
        <v>40748</v>
      </c>
      <c r="O7335" s="2">
        <v>40750</v>
      </c>
      <c r="P7335">
        <v>1</v>
      </c>
      <c r="Q7335" s="1">
        <v>0.03</v>
      </c>
      <c r="R7335">
        <v>12.28</v>
      </c>
      <c r="S7335">
        <v>6.13</v>
      </c>
      <c r="T7335">
        <f t="shared" si="114"/>
        <v>12.28</v>
      </c>
    </row>
    <row r="7336" spans="1:20" x14ac:dyDescent="0.3">
      <c r="A7336">
        <v>7335</v>
      </c>
      <c r="B7336">
        <v>90298</v>
      </c>
      <c r="C7336" t="s">
        <v>542</v>
      </c>
      <c r="D7336" t="s">
        <v>38</v>
      </c>
      <c r="E7336" t="s">
        <v>39</v>
      </c>
      <c r="F7336" t="s">
        <v>31</v>
      </c>
      <c r="G7336" t="s">
        <v>41</v>
      </c>
      <c r="H7336" t="s">
        <v>54</v>
      </c>
      <c r="I7336" t="s">
        <v>28</v>
      </c>
      <c r="J7336" t="s">
        <v>84</v>
      </c>
      <c r="K7336" t="s">
        <v>145</v>
      </c>
      <c r="L7336" t="s">
        <v>26</v>
      </c>
      <c r="M7336" t="s">
        <v>146</v>
      </c>
      <c r="N7336" s="2">
        <v>40942</v>
      </c>
      <c r="O7336" s="2">
        <v>40943</v>
      </c>
      <c r="P7336">
        <v>10</v>
      </c>
      <c r="Q7336" s="1">
        <v>0.05</v>
      </c>
      <c r="R7336">
        <v>37.74</v>
      </c>
      <c r="S7336">
        <v>2.9</v>
      </c>
      <c r="T7336">
        <f t="shared" si="114"/>
        <v>377.40000000000003</v>
      </c>
    </row>
    <row r="7337" spans="1:20" x14ac:dyDescent="0.3">
      <c r="A7337">
        <v>7336</v>
      </c>
      <c r="B7337">
        <v>90298</v>
      </c>
      <c r="C7337" t="s">
        <v>542</v>
      </c>
      <c r="D7337" t="s">
        <v>38</v>
      </c>
      <c r="E7337" t="s">
        <v>39</v>
      </c>
      <c r="F7337" t="s">
        <v>31</v>
      </c>
      <c r="G7337" t="s">
        <v>41</v>
      </c>
      <c r="H7337" t="s">
        <v>42</v>
      </c>
      <c r="I7337" t="s">
        <v>28</v>
      </c>
      <c r="J7337" t="s">
        <v>84</v>
      </c>
      <c r="K7337" t="s">
        <v>172</v>
      </c>
      <c r="L7337" t="s">
        <v>192</v>
      </c>
      <c r="M7337" t="s">
        <v>139</v>
      </c>
      <c r="N7337" s="2">
        <v>40942</v>
      </c>
      <c r="O7337" s="2">
        <v>40944</v>
      </c>
      <c r="P7337">
        <v>11</v>
      </c>
      <c r="Q7337" s="1">
        <v>0.09</v>
      </c>
      <c r="R7337">
        <v>95.43</v>
      </c>
      <c r="S7337">
        <v>19.989999999999998</v>
      </c>
      <c r="T7337">
        <f t="shared" si="114"/>
        <v>1049.73</v>
      </c>
    </row>
    <row r="7338" spans="1:20" x14ac:dyDescent="0.3">
      <c r="A7338">
        <v>7337</v>
      </c>
      <c r="B7338">
        <v>90298</v>
      </c>
      <c r="C7338" t="s">
        <v>2016</v>
      </c>
      <c r="D7338" t="s">
        <v>20</v>
      </c>
      <c r="E7338" t="s">
        <v>21</v>
      </c>
      <c r="F7338" t="s">
        <v>31</v>
      </c>
      <c r="G7338" t="s">
        <v>41</v>
      </c>
      <c r="H7338" t="s">
        <v>24</v>
      </c>
      <c r="I7338" t="s">
        <v>28</v>
      </c>
      <c r="J7338" t="s">
        <v>84</v>
      </c>
      <c r="K7338" t="s">
        <v>201</v>
      </c>
      <c r="L7338" t="s">
        <v>192</v>
      </c>
      <c r="M7338" t="s">
        <v>91</v>
      </c>
      <c r="N7338" s="2">
        <v>40942</v>
      </c>
      <c r="O7338" s="2">
        <v>40944</v>
      </c>
      <c r="P7338">
        <v>1</v>
      </c>
      <c r="Q7338" s="1">
        <v>0.04</v>
      </c>
      <c r="R7338">
        <v>30.42</v>
      </c>
      <c r="S7338">
        <v>8.65</v>
      </c>
      <c r="T7338">
        <f t="shared" si="114"/>
        <v>30.42</v>
      </c>
    </row>
    <row r="7339" spans="1:20" x14ac:dyDescent="0.3">
      <c r="A7339">
        <v>7338</v>
      </c>
      <c r="B7339">
        <v>89916</v>
      </c>
      <c r="C7339" t="s">
        <v>348</v>
      </c>
      <c r="D7339" t="s">
        <v>20</v>
      </c>
      <c r="E7339" t="s">
        <v>21</v>
      </c>
      <c r="F7339" t="s">
        <v>22</v>
      </c>
      <c r="G7339" t="s">
        <v>48</v>
      </c>
      <c r="H7339" t="s">
        <v>203</v>
      </c>
      <c r="I7339" t="s">
        <v>28</v>
      </c>
      <c r="J7339" t="s">
        <v>84</v>
      </c>
      <c r="K7339" t="s">
        <v>208</v>
      </c>
      <c r="L7339" t="s">
        <v>192</v>
      </c>
      <c r="M7339" t="s">
        <v>182</v>
      </c>
      <c r="N7339" s="2">
        <v>40869</v>
      </c>
      <c r="O7339" s="2">
        <v>40876</v>
      </c>
      <c r="P7339">
        <v>8</v>
      </c>
      <c r="Q7339" s="1">
        <v>0.09</v>
      </c>
      <c r="R7339">
        <v>195.99</v>
      </c>
      <c r="S7339">
        <v>4.2</v>
      </c>
      <c r="T7339">
        <f t="shared" si="114"/>
        <v>1567.92</v>
      </c>
    </row>
    <row r="7340" spans="1:20" x14ac:dyDescent="0.3">
      <c r="A7340">
        <v>7339</v>
      </c>
      <c r="B7340">
        <v>85939</v>
      </c>
      <c r="C7340" t="s">
        <v>2143</v>
      </c>
      <c r="D7340" t="s">
        <v>578</v>
      </c>
      <c r="E7340" t="s">
        <v>21</v>
      </c>
      <c r="F7340" t="s">
        <v>47</v>
      </c>
      <c r="G7340" t="s">
        <v>23</v>
      </c>
      <c r="H7340" t="s">
        <v>33</v>
      </c>
      <c r="I7340" t="s">
        <v>28</v>
      </c>
      <c r="J7340" t="s">
        <v>84</v>
      </c>
      <c r="K7340" t="s">
        <v>208</v>
      </c>
      <c r="L7340" t="s">
        <v>330</v>
      </c>
      <c r="M7340" t="s">
        <v>114</v>
      </c>
      <c r="N7340" s="2">
        <v>40277</v>
      </c>
      <c r="O7340" s="2">
        <v>40278</v>
      </c>
      <c r="P7340">
        <v>10</v>
      </c>
      <c r="Q7340" s="1">
        <v>7.0000000000000007E-2</v>
      </c>
      <c r="R7340">
        <v>400.97</v>
      </c>
      <c r="S7340">
        <v>48.26</v>
      </c>
      <c r="T7340">
        <f t="shared" si="114"/>
        <v>4009.7000000000003</v>
      </c>
    </row>
    <row r="7341" spans="1:20" x14ac:dyDescent="0.3">
      <c r="A7341">
        <v>7340</v>
      </c>
      <c r="B7341">
        <v>88424</v>
      </c>
      <c r="C7341" t="s">
        <v>1128</v>
      </c>
      <c r="D7341" t="s">
        <v>578</v>
      </c>
      <c r="E7341" t="s">
        <v>187</v>
      </c>
      <c r="F7341" t="s">
        <v>22</v>
      </c>
      <c r="G7341" t="s">
        <v>23</v>
      </c>
      <c r="H7341" t="s">
        <v>225</v>
      </c>
      <c r="I7341" t="s">
        <v>28</v>
      </c>
      <c r="J7341" t="s">
        <v>84</v>
      </c>
      <c r="K7341" t="s">
        <v>113</v>
      </c>
      <c r="L7341" t="s">
        <v>330</v>
      </c>
      <c r="M7341" t="s">
        <v>238</v>
      </c>
      <c r="N7341" s="2">
        <v>41422</v>
      </c>
      <c r="O7341" s="2">
        <v>41423</v>
      </c>
      <c r="P7341">
        <v>2</v>
      </c>
      <c r="Q7341" s="1">
        <v>0.09</v>
      </c>
      <c r="R7341">
        <v>160.97999999999999</v>
      </c>
      <c r="S7341">
        <v>35.020000000000003</v>
      </c>
      <c r="T7341">
        <f t="shared" si="114"/>
        <v>321.95999999999998</v>
      </c>
    </row>
    <row r="7342" spans="1:20" x14ac:dyDescent="0.3">
      <c r="A7342">
        <v>7341</v>
      </c>
      <c r="B7342">
        <v>88424</v>
      </c>
      <c r="C7342" t="s">
        <v>1128</v>
      </c>
      <c r="D7342" t="s">
        <v>20</v>
      </c>
      <c r="E7342" t="s">
        <v>21</v>
      </c>
      <c r="F7342" t="s">
        <v>22</v>
      </c>
      <c r="G7342" t="s">
        <v>23</v>
      </c>
      <c r="H7342" t="s">
        <v>203</v>
      </c>
      <c r="I7342" t="s">
        <v>28</v>
      </c>
      <c r="J7342" t="s">
        <v>84</v>
      </c>
      <c r="K7342" t="s">
        <v>1254</v>
      </c>
      <c r="L7342" t="s">
        <v>192</v>
      </c>
      <c r="M7342" t="s">
        <v>246</v>
      </c>
      <c r="N7342" s="2">
        <v>41422</v>
      </c>
      <c r="O7342" s="2">
        <v>41423</v>
      </c>
      <c r="P7342">
        <v>10</v>
      </c>
      <c r="Q7342" s="1">
        <v>0</v>
      </c>
      <c r="R7342">
        <v>175.99</v>
      </c>
      <c r="S7342">
        <v>4.99</v>
      </c>
      <c r="T7342">
        <f t="shared" si="114"/>
        <v>1759.9</v>
      </c>
    </row>
    <row r="7343" spans="1:20" x14ac:dyDescent="0.3">
      <c r="A7343">
        <v>7342</v>
      </c>
      <c r="B7343">
        <v>89038</v>
      </c>
      <c r="C7343" t="s">
        <v>135</v>
      </c>
      <c r="D7343" t="s">
        <v>20</v>
      </c>
      <c r="E7343" t="s">
        <v>39</v>
      </c>
      <c r="F7343" t="s">
        <v>22</v>
      </c>
      <c r="G7343" t="s">
        <v>93</v>
      </c>
      <c r="H7343" t="s">
        <v>61</v>
      </c>
      <c r="I7343" t="s">
        <v>28</v>
      </c>
      <c r="J7343" t="s">
        <v>84</v>
      </c>
      <c r="K7343" t="s">
        <v>136</v>
      </c>
      <c r="L7343" t="s">
        <v>44</v>
      </c>
      <c r="M7343" t="s">
        <v>137</v>
      </c>
      <c r="N7343" s="2">
        <v>41638</v>
      </c>
      <c r="O7343" s="2">
        <v>41638</v>
      </c>
      <c r="P7343">
        <v>5</v>
      </c>
      <c r="Q7343" s="1">
        <v>0.1</v>
      </c>
      <c r="R7343">
        <v>1.48</v>
      </c>
      <c r="S7343">
        <v>0.7</v>
      </c>
      <c r="T7343">
        <f t="shared" si="114"/>
        <v>7.4</v>
      </c>
    </row>
    <row r="7344" spans="1:20" x14ac:dyDescent="0.3">
      <c r="A7344">
        <v>7343</v>
      </c>
      <c r="B7344">
        <v>88704</v>
      </c>
      <c r="C7344" t="s">
        <v>356</v>
      </c>
      <c r="D7344" t="s">
        <v>20</v>
      </c>
      <c r="E7344" t="s">
        <v>39</v>
      </c>
      <c r="F7344" t="s">
        <v>31</v>
      </c>
      <c r="G7344" t="s">
        <v>48</v>
      </c>
      <c r="H7344" t="s">
        <v>61</v>
      </c>
      <c r="I7344" t="s">
        <v>28</v>
      </c>
      <c r="J7344" t="s">
        <v>84</v>
      </c>
      <c r="K7344" t="s">
        <v>68</v>
      </c>
      <c r="L7344" t="s">
        <v>192</v>
      </c>
      <c r="M7344" t="s">
        <v>139</v>
      </c>
      <c r="N7344" s="2">
        <v>40954</v>
      </c>
      <c r="O7344" s="2">
        <v>40961</v>
      </c>
      <c r="P7344">
        <v>12</v>
      </c>
      <c r="Q7344" s="1">
        <v>0.03</v>
      </c>
      <c r="R7344">
        <v>4.13</v>
      </c>
      <c r="S7344">
        <v>5.34</v>
      </c>
      <c r="T7344">
        <f t="shared" si="114"/>
        <v>49.56</v>
      </c>
    </row>
    <row r="7345" spans="1:20" x14ac:dyDescent="0.3">
      <c r="A7345">
        <v>7344</v>
      </c>
      <c r="B7345">
        <v>88704</v>
      </c>
      <c r="C7345" t="s">
        <v>356</v>
      </c>
      <c r="D7345" t="s">
        <v>20</v>
      </c>
      <c r="E7345" t="s">
        <v>39</v>
      </c>
      <c r="F7345" t="s">
        <v>31</v>
      </c>
      <c r="G7345" t="s">
        <v>48</v>
      </c>
      <c r="H7345" t="s">
        <v>49</v>
      </c>
      <c r="I7345" t="s">
        <v>28</v>
      </c>
      <c r="J7345" t="s">
        <v>84</v>
      </c>
      <c r="K7345" t="s">
        <v>158</v>
      </c>
      <c r="L7345" t="s">
        <v>44</v>
      </c>
      <c r="M7345" t="s">
        <v>121</v>
      </c>
      <c r="N7345" s="2">
        <v>40954</v>
      </c>
      <c r="O7345" s="2">
        <v>40954</v>
      </c>
      <c r="P7345">
        <v>10</v>
      </c>
      <c r="Q7345" s="1">
        <v>0.05</v>
      </c>
      <c r="R7345">
        <v>3.14</v>
      </c>
      <c r="S7345">
        <v>1.92</v>
      </c>
      <c r="T7345">
        <f t="shared" si="114"/>
        <v>31.400000000000002</v>
      </c>
    </row>
    <row r="7346" spans="1:20" x14ac:dyDescent="0.3">
      <c r="A7346">
        <v>7345</v>
      </c>
      <c r="B7346">
        <v>87894</v>
      </c>
      <c r="C7346" t="s">
        <v>1602</v>
      </c>
      <c r="D7346" t="s">
        <v>20</v>
      </c>
      <c r="E7346" t="s">
        <v>39</v>
      </c>
      <c r="F7346" t="s">
        <v>31</v>
      </c>
      <c r="G7346" t="s">
        <v>48</v>
      </c>
      <c r="H7346" t="s">
        <v>61</v>
      </c>
      <c r="I7346" t="s">
        <v>28</v>
      </c>
      <c r="J7346" t="s">
        <v>84</v>
      </c>
      <c r="K7346" t="s">
        <v>119</v>
      </c>
      <c r="L7346" t="s">
        <v>192</v>
      </c>
      <c r="M7346" t="s">
        <v>296</v>
      </c>
      <c r="N7346" s="2">
        <v>40951</v>
      </c>
      <c r="O7346" s="2">
        <v>40951</v>
      </c>
      <c r="P7346">
        <v>8</v>
      </c>
      <c r="Q7346" s="1">
        <v>0.01</v>
      </c>
      <c r="R7346">
        <v>20.48</v>
      </c>
      <c r="S7346">
        <v>6.32</v>
      </c>
      <c r="T7346">
        <f t="shared" si="114"/>
        <v>163.84</v>
      </c>
    </row>
    <row r="7347" spans="1:20" x14ac:dyDescent="0.3">
      <c r="A7347">
        <v>7346</v>
      </c>
      <c r="B7347">
        <v>87894</v>
      </c>
      <c r="C7347" t="s">
        <v>1602</v>
      </c>
      <c r="D7347" t="s">
        <v>20</v>
      </c>
      <c r="E7347" t="s">
        <v>39</v>
      </c>
      <c r="F7347" t="s">
        <v>31</v>
      </c>
      <c r="G7347" t="s">
        <v>48</v>
      </c>
      <c r="H7347" t="s">
        <v>54</v>
      </c>
      <c r="I7347" t="s">
        <v>28</v>
      </c>
      <c r="J7347" t="s">
        <v>84</v>
      </c>
      <c r="K7347" t="s">
        <v>68</v>
      </c>
      <c r="L7347" t="s">
        <v>192</v>
      </c>
      <c r="M7347" t="s">
        <v>255</v>
      </c>
      <c r="N7347" s="2">
        <v>40951</v>
      </c>
      <c r="O7347" s="2">
        <v>40958</v>
      </c>
      <c r="P7347">
        <v>10</v>
      </c>
      <c r="Q7347" s="1">
        <v>7.0000000000000007E-2</v>
      </c>
      <c r="R7347">
        <v>6.75</v>
      </c>
      <c r="S7347">
        <v>2.99</v>
      </c>
      <c r="T7347">
        <f t="shared" si="114"/>
        <v>67.5</v>
      </c>
    </row>
    <row r="7348" spans="1:20" x14ac:dyDescent="0.3">
      <c r="A7348">
        <v>7347</v>
      </c>
      <c r="B7348">
        <v>87894</v>
      </c>
      <c r="C7348" t="s">
        <v>1602</v>
      </c>
      <c r="D7348" t="s">
        <v>20</v>
      </c>
      <c r="E7348" t="s">
        <v>39</v>
      </c>
      <c r="F7348" t="s">
        <v>31</v>
      </c>
      <c r="G7348" t="s">
        <v>48</v>
      </c>
      <c r="H7348" t="s">
        <v>61</v>
      </c>
      <c r="I7348" t="s">
        <v>28</v>
      </c>
      <c r="J7348" t="s">
        <v>84</v>
      </c>
      <c r="K7348" t="s">
        <v>82</v>
      </c>
      <c r="L7348" t="s">
        <v>192</v>
      </c>
      <c r="M7348" t="s">
        <v>296</v>
      </c>
      <c r="N7348" s="2">
        <v>40951</v>
      </c>
      <c r="O7348" s="2">
        <v>40956</v>
      </c>
      <c r="P7348">
        <v>4</v>
      </c>
      <c r="Q7348" s="1">
        <v>0.08</v>
      </c>
      <c r="R7348">
        <v>12.53</v>
      </c>
      <c r="S7348">
        <v>0.5</v>
      </c>
      <c r="T7348">
        <f t="shared" si="114"/>
        <v>50.12</v>
      </c>
    </row>
    <row r="7349" spans="1:20" x14ac:dyDescent="0.3">
      <c r="A7349">
        <v>7348</v>
      </c>
      <c r="B7349">
        <v>90775</v>
      </c>
      <c r="C7349" t="s">
        <v>895</v>
      </c>
      <c r="D7349" t="s">
        <v>20</v>
      </c>
      <c r="E7349" t="s">
        <v>39</v>
      </c>
      <c r="F7349" t="s">
        <v>47</v>
      </c>
      <c r="G7349" t="s">
        <v>48</v>
      </c>
      <c r="H7349" t="s">
        <v>78</v>
      </c>
      <c r="I7349" t="s">
        <v>28</v>
      </c>
      <c r="J7349" t="s">
        <v>84</v>
      </c>
      <c r="K7349" t="s">
        <v>50</v>
      </c>
      <c r="L7349" t="s">
        <v>44</v>
      </c>
      <c r="M7349" t="s">
        <v>111</v>
      </c>
      <c r="N7349" s="2">
        <v>40643</v>
      </c>
      <c r="O7349" s="2">
        <v>40645</v>
      </c>
      <c r="P7349">
        <v>10</v>
      </c>
      <c r="Q7349" s="1">
        <v>0.09</v>
      </c>
      <c r="R7349">
        <v>9.68</v>
      </c>
      <c r="S7349">
        <v>2.0299999999999998</v>
      </c>
      <c r="T7349">
        <f t="shared" si="114"/>
        <v>96.8</v>
      </c>
    </row>
    <row r="7350" spans="1:20" x14ac:dyDescent="0.3">
      <c r="A7350">
        <v>7349</v>
      </c>
      <c r="B7350">
        <v>90775</v>
      </c>
      <c r="C7350" t="s">
        <v>895</v>
      </c>
      <c r="D7350" t="s">
        <v>38</v>
      </c>
      <c r="E7350" t="s">
        <v>39</v>
      </c>
      <c r="F7350" t="s">
        <v>47</v>
      </c>
      <c r="G7350" t="s">
        <v>48</v>
      </c>
      <c r="H7350" t="s">
        <v>78</v>
      </c>
      <c r="I7350" t="s">
        <v>28</v>
      </c>
      <c r="J7350" t="s">
        <v>84</v>
      </c>
      <c r="K7350" t="s">
        <v>68</v>
      </c>
      <c r="L7350" t="s">
        <v>44</v>
      </c>
      <c r="M7350" t="s">
        <v>167</v>
      </c>
      <c r="N7350" s="2">
        <v>40643</v>
      </c>
      <c r="O7350" s="2">
        <v>40648</v>
      </c>
      <c r="P7350">
        <v>4</v>
      </c>
      <c r="Q7350" s="1">
        <v>0.03</v>
      </c>
      <c r="R7350">
        <v>3.78</v>
      </c>
      <c r="S7350">
        <v>0.71</v>
      </c>
      <c r="T7350">
        <f t="shared" si="114"/>
        <v>15.12</v>
      </c>
    </row>
    <row r="7351" spans="1:20" x14ac:dyDescent="0.3">
      <c r="A7351">
        <v>7350</v>
      </c>
      <c r="B7351">
        <v>91439</v>
      </c>
      <c r="C7351" t="s">
        <v>522</v>
      </c>
      <c r="D7351" t="s">
        <v>20</v>
      </c>
      <c r="E7351" t="s">
        <v>21</v>
      </c>
      <c r="F7351" t="s">
        <v>22</v>
      </c>
      <c r="G7351" t="s">
        <v>48</v>
      </c>
      <c r="H7351" t="s">
        <v>203</v>
      </c>
      <c r="I7351" t="s">
        <v>28</v>
      </c>
      <c r="J7351" t="s">
        <v>84</v>
      </c>
      <c r="K7351" t="s">
        <v>201</v>
      </c>
      <c r="L7351" t="s">
        <v>746</v>
      </c>
      <c r="M7351" t="s">
        <v>444</v>
      </c>
      <c r="N7351" s="2">
        <v>40711</v>
      </c>
      <c r="O7351" s="2">
        <v>40720</v>
      </c>
      <c r="P7351">
        <v>9</v>
      </c>
      <c r="Q7351" s="1">
        <v>7.0000000000000007E-2</v>
      </c>
      <c r="R7351">
        <v>599.99</v>
      </c>
      <c r="S7351">
        <v>24.49</v>
      </c>
      <c r="T7351">
        <f t="shared" si="114"/>
        <v>5399.91</v>
      </c>
    </row>
    <row r="7352" spans="1:20" x14ac:dyDescent="0.3">
      <c r="A7352">
        <v>7351</v>
      </c>
      <c r="B7352">
        <v>91439</v>
      </c>
      <c r="C7352" t="s">
        <v>522</v>
      </c>
      <c r="D7352" t="s">
        <v>20</v>
      </c>
      <c r="E7352" t="s">
        <v>39</v>
      </c>
      <c r="F7352" t="s">
        <v>22</v>
      </c>
      <c r="G7352" t="s">
        <v>48</v>
      </c>
      <c r="H7352" t="s">
        <v>49</v>
      </c>
      <c r="I7352" t="s">
        <v>28</v>
      </c>
      <c r="J7352" t="s">
        <v>84</v>
      </c>
      <c r="K7352" t="s">
        <v>274</v>
      </c>
      <c r="L7352" t="s">
        <v>44</v>
      </c>
      <c r="M7352" t="s">
        <v>227</v>
      </c>
      <c r="N7352" s="2">
        <v>40711</v>
      </c>
      <c r="O7352" s="2">
        <v>40718</v>
      </c>
      <c r="P7352">
        <v>4</v>
      </c>
      <c r="Q7352" s="1">
        <v>0.08</v>
      </c>
      <c r="R7352">
        <v>2.62</v>
      </c>
      <c r="S7352">
        <v>0.8</v>
      </c>
      <c r="T7352">
        <f t="shared" si="114"/>
        <v>10.48</v>
      </c>
    </row>
    <row r="7353" spans="1:20" x14ac:dyDescent="0.3">
      <c r="A7353">
        <v>7352</v>
      </c>
      <c r="B7353">
        <v>90523</v>
      </c>
      <c r="C7353" t="s">
        <v>992</v>
      </c>
      <c r="D7353" t="s">
        <v>578</v>
      </c>
      <c r="E7353" t="s">
        <v>187</v>
      </c>
      <c r="F7353" t="s">
        <v>22</v>
      </c>
      <c r="G7353" t="s">
        <v>41</v>
      </c>
      <c r="H7353" t="s">
        <v>225</v>
      </c>
      <c r="I7353" t="s">
        <v>28</v>
      </c>
      <c r="J7353" t="s">
        <v>84</v>
      </c>
      <c r="K7353" t="s">
        <v>116</v>
      </c>
      <c r="L7353" t="s">
        <v>283</v>
      </c>
      <c r="M7353" t="s">
        <v>123</v>
      </c>
      <c r="N7353" s="2">
        <v>41597</v>
      </c>
      <c r="O7353" s="2">
        <v>41597</v>
      </c>
      <c r="P7353">
        <v>12</v>
      </c>
      <c r="Q7353" s="1">
        <v>0</v>
      </c>
      <c r="R7353">
        <v>150.97999999999999</v>
      </c>
      <c r="S7353">
        <v>43.71</v>
      </c>
      <c r="T7353">
        <f t="shared" si="114"/>
        <v>1811.7599999999998</v>
      </c>
    </row>
    <row r="7354" spans="1:20" x14ac:dyDescent="0.3">
      <c r="A7354">
        <v>7353</v>
      </c>
      <c r="B7354">
        <v>89397</v>
      </c>
      <c r="C7354" t="s">
        <v>1601</v>
      </c>
      <c r="D7354" t="s">
        <v>20</v>
      </c>
      <c r="E7354" t="s">
        <v>21</v>
      </c>
      <c r="F7354" t="s">
        <v>47</v>
      </c>
      <c r="G7354" t="s">
        <v>32</v>
      </c>
      <c r="H7354" t="s">
        <v>206</v>
      </c>
      <c r="I7354" t="s">
        <v>28</v>
      </c>
      <c r="J7354" t="s">
        <v>84</v>
      </c>
      <c r="K7354" t="s">
        <v>208</v>
      </c>
      <c r="L7354" t="s">
        <v>192</v>
      </c>
      <c r="M7354" t="s">
        <v>134</v>
      </c>
      <c r="N7354" s="2">
        <v>40787</v>
      </c>
      <c r="O7354" s="2">
        <v>40788</v>
      </c>
      <c r="P7354">
        <v>18</v>
      </c>
      <c r="Q7354" s="1">
        <v>0.08</v>
      </c>
      <c r="R7354">
        <v>200.99</v>
      </c>
      <c r="S7354">
        <v>4.2</v>
      </c>
      <c r="T7354">
        <f t="shared" si="114"/>
        <v>3617.82</v>
      </c>
    </row>
    <row r="7355" spans="1:20" x14ac:dyDescent="0.3">
      <c r="A7355">
        <v>7354</v>
      </c>
      <c r="B7355">
        <v>87899</v>
      </c>
      <c r="C7355" t="s">
        <v>1527</v>
      </c>
      <c r="D7355" t="s">
        <v>20</v>
      </c>
      <c r="E7355" t="s">
        <v>21</v>
      </c>
      <c r="F7355" t="s">
        <v>40</v>
      </c>
      <c r="G7355" t="s">
        <v>48</v>
      </c>
      <c r="H7355" t="s">
        <v>24</v>
      </c>
      <c r="I7355" t="s">
        <v>28</v>
      </c>
      <c r="J7355" t="s">
        <v>84</v>
      </c>
      <c r="K7355" t="s">
        <v>1107</v>
      </c>
      <c r="L7355" t="s">
        <v>26</v>
      </c>
      <c r="M7355" t="s">
        <v>99</v>
      </c>
      <c r="N7355" s="2">
        <v>40308</v>
      </c>
      <c r="O7355" s="2">
        <v>40310</v>
      </c>
      <c r="P7355">
        <v>18</v>
      </c>
      <c r="Q7355" s="1">
        <v>0.08</v>
      </c>
      <c r="R7355">
        <v>6.48</v>
      </c>
      <c r="S7355">
        <v>2.74</v>
      </c>
      <c r="T7355">
        <f t="shared" si="114"/>
        <v>116.64000000000001</v>
      </c>
    </row>
    <row r="7356" spans="1:20" x14ac:dyDescent="0.3">
      <c r="A7356">
        <v>7355</v>
      </c>
      <c r="B7356">
        <v>90393</v>
      </c>
      <c r="C7356" t="s">
        <v>920</v>
      </c>
      <c r="D7356" t="s">
        <v>20</v>
      </c>
      <c r="E7356" t="s">
        <v>39</v>
      </c>
      <c r="F7356" t="s">
        <v>31</v>
      </c>
      <c r="G7356" t="s">
        <v>93</v>
      </c>
      <c r="H7356" t="s">
        <v>89</v>
      </c>
      <c r="I7356" t="s">
        <v>28</v>
      </c>
      <c r="J7356" t="s">
        <v>52</v>
      </c>
      <c r="K7356" t="s">
        <v>136</v>
      </c>
      <c r="L7356" t="s">
        <v>192</v>
      </c>
      <c r="M7356" t="s">
        <v>35</v>
      </c>
      <c r="N7356" s="2">
        <v>41015</v>
      </c>
      <c r="O7356" s="2">
        <v>41017</v>
      </c>
      <c r="P7356">
        <v>11</v>
      </c>
      <c r="Q7356" s="1">
        <v>0.05</v>
      </c>
      <c r="R7356">
        <v>3.95</v>
      </c>
      <c r="S7356">
        <v>5.13</v>
      </c>
      <c r="T7356">
        <f t="shared" si="114"/>
        <v>43.45</v>
      </c>
    </row>
    <row r="7357" spans="1:20" x14ac:dyDescent="0.3">
      <c r="A7357">
        <v>7356</v>
      </c>
      <c r="B7357">
        <v>90393</v>
      </c>
      <c r="C7357" t="s">
        <v>920</v>
      </c>
      <c r="D7357" t="s">
        <v>20</v>
      </c>
      <c r="E7357" t="s">
        <v>21</v>
      </c>
      <c r="F7357" t="s">
        <v>31</v>
      </c>
      <c r="G7357" t="s">
        <v>93</v>
      </c>
      <c r="H7357" t="s">
        <v>24</v>
      </c>
      <c r="I7357" t="s">
        <v>28</v>
      </c>
      <c r="J7357" t="s">
        <v>52</v>
      </c>
      <c r="K7357" t="s">
        <v>25</v>
      </c>
      <c r="L7357" t="s">
        <v>192</v>
      </c>
      <c r="M7357" t="s">
        <v>35</v>
      </c>
      <c r="N7357" s="2">
        <v>41015</v>
      </c>
      <c r="O7357" s="2">
        <v>41017</v>
      </c>
      <c r="P7357">
        <v>9</v>
      </c>
      <c r="Q7357" s="1">
        <v>0.1</v>
      </c>
      <c r="R7357">
        <v>195.99</v>
      </c>
      <c r="S7357">
        <v>8.99</v>
      </c>
      <c r="T7357">
        <f t="shared" si="114"/>
        <v>1763.91</v>
      </c>
    </row>
    <row r="7358" spans="1:20" x14ac:dyDescent="0.3">
      <c r="A7358">
        <v>7357</v>
      </c>
      <c r="B7358">
        <v>91032</v>
      </c>
      <c r="C7358" t="s">
        <v>1272</v>
      </c>
      <c r="D7358" t="s">
        <v>20</v>
      </c>
      <c r="E7358" t="s">
        <v>21</v>
      </c>
      <c r="F7358" t="s">
        <v>31</v>
      </c>
      <c r="G7358" t="s">
        <v>48</v>
      </c>
      <c r="H7358" t="s">
        <v>24</v>
      </c>
      <c r="I7358" t="s">
        <v>28</v>
      </c>
      <c r="J7358" t="s">
        <v>52</v>
      </c>
      <c r="K7358" t="s">
        <v>1114</v>
      </c>
      <c r="L7358" t="s">
        <v>26</v>
      </c>
      <c r="M7358" t="s">
        <v>35</v>
      </c>
      <c r="N7358" s="2">
        <v>40874</v>
      </c>
      <c r="O7358" s="2">
        <v>40879</v>
      </c>
      <c r="P7358">
        <v>20</v>
      </c>
      <c r="Q7358" s="1">
        <v>0.04</v>
      </c>
      <c r="R7358">
        <v>55.99</v>
      </c>
      <c r="S7358">
        <v>5</v>
      </c>
      <c r="T7358">
        <f t="shared" si="114"/>
        <v>1119.8</v>
      </c>
    </row>
    <row r="7359" spans="1:20" x14ac:dyDescent="0.3">
      <c r="A7359">
        <v>7358</v>
      </c>
      <c r="B7359">
        <v>91520</v>
      </c>
      <c r="C7359" t="s">
        <v>1612</v>
      </c>
      <c r="D7359" t="s">
        <v>578</v>
      </c>
      <c r="E7359" t="s">
        <v>187</v>
      </c>
      <c r="F7359" t="s">
        <v>47</v>
      </c>
      <c r="G7359" t="s">
        <v>41</v>
      </c>
      <c r="H7359" t="s">
        <v>219</v>
      </c>
      <c r="I7359" t="s">
        <v>28</v>
      </c>
      <c r="J7359" t="s">
        <v>52</v>
      </c>
      <c r="K7359" t="s">
        <v>189</v>
      </c>
      <c r="L7359" t="s">
        <v>330</v>
      </c>
      <c r="M7359" t="s">
        <v>134</v>
      </c>
      <c r="N7359" s="2">
        <v>41481</v>
      </c>
      <c r="O7359" s="2">
        <v>41482</v>
      </c>
      <c r="P7359">
        <v>16</v>
      </c>
      <c r="Q7359" s="1">
        <v>0.06</v>
      </c>
      <c r="R7359">
        <v>70.89</v>
      </c>
      <c r="S7359">
        <v>89.3</v>
      </c>
      <c r="T7359">
        <f t="shared" si="114"/>
        <v>1134.24</v>
      </c>
    </row>
    <row r="7360" spans="1:20" x14ac:dyDescent="0.3">
      <c r="A7360">
        <v>7359</v>
      </c>
      <c r="B7360">
        <v>89501</v>
      </c>
      <c r="C7360" t="s">
        <v>1295</v>
      </c>
      <c r="D7360" t="s">
        <v>20</v>
      </c>
      <c r="E7360" t="s">
        <v>39</v>
      </c>
      <c r="F7360" t="s">
        <v>40</v>
      </c>
      <c r="G7360" t="s">
        <v>41</v>
      </c>
      <c r="H7360" t="s">
        <v>49</v>
      </c>
      <c r="I7360" t="s">
        <v>28</v>
      </c>
      <c r="J7360" t="s">
        <v>52</v>
      </c>
      <c r="K7360" t="s">
        <v>138</v>
      </c>
      <c r="L7360" t="s">
        <v>26</v>
      </c>
      <c r="M7360" t="s">
        <v>638</v>
      </c>
      <c r="N7360" s="2">
        <v>41281</v>
      </c>
      <c r="O7360" s="2">
        <v>41282</v>
      </c>
      <c r="P7360">
        <v>2</v>
      </c>
      <c r="Q7360" s="1">
        <v>0</v>
      </c>
      <c r="R7360">
        <v>11.66</v>
      </c>
      <c r="S7360">
        <v>8.99</v>
      </c>
      <c r="T7360">
        <f t="shared" si="114"/>
        <v>23.32</v>
      </c>
    </row>
    <row r="7361" spans="1:20" x14ac:dyDescent="0.3">
      <c r="A7361">
        <v>7360</v>
      </c>
      <c r="B7361">
        <v>89363</v>
      </c>
      <c r="C7361" t="s">
        <v>1142</v>
      </c>
      <c r="D7361" t="s">
        <v>20</v>
      </c>
      <c r="E7361" t="s">
        <v>39</v>
      </c>
      <c r="F7361" t="s">
        <v>47</v>
      </c>
      <c r="G7361" t="s">
        <v>93</v>
      </c>
      <c r="H7361" t="s">
        <v>54</v>
      </c>
      <c r="I7361" t="s">
        <v>28</v>
      </c>
      <c r="J7361" t="s">
        <v>52</v>
      </c>
      <c r="K7361" t="s">
        <v>50</v>
      </c>
      <c r="L7361" t="s">
        <v>192</v>
      </c>
      <c r="M7361" t="s">
        <v>51</v>
      </c>
      <c r="N7361" s="2">
        <v>41384</v>
      </c>
      <c r="O7361" s="2">
        <v>41385</v>
      </c>
      <c r="P7361">
        <v>8</v>
      </c>
      <c r="Q7361" s="1">
        <v>0.02</v>
      </c>
      <c r="R7361">
        <v>34.76</v>
      </c>
      <c r="S7361">
        <v>8.2200000000000006</v>
      </c>
      <c r="T7361">
        <f t="shared" si="114"/>
        <v>278.08</v>
      </c>
    </row>
    <row r="7362" spans="1:20" x14ac:dyDescent="0.3">
      <c r="A7362">
        <v>7361</v>
      </c>
      <c r="B7362">
        <v>87275</v>
      </c>
      <c r="C7362" t="s">
        <v>1357</v>
      </c>
      <c r="D7362" t="s">
        <v>20</v>
      </c>
      <c r="E7362" t="s">
        <v>21</v>
      </c>
      <c r="F7362" t="s">
        <v>31</v>
      </c>
      <c r="G7362" t="s">
        <v>48</v>
      </c>
      <c r="H7362" t="s">
        <v>24</v>
      </c>
      <c r="I7362" t="s">
        <v>28</v>
      </c>
      <c r="J7362" t="s">
        <v>52</v>
      </c>
      <c r="K7362" t="s">
        <v>198</v>
      </c>
      <c r="L7362" t="s">
        <v>26</v>
      </c>
      <c r="M7362" t="s">
        <v>146</v>
      </c>
      <c r="N7362" s="2">
        <v>41334</v>
      </c>
      <c r="O7362" s="2">
        <v>41341</v>
      </c>
      <c r="P7362">
        <v>9</v>
      </c>
      <c r="Q7362" s="1">
        <v>0.05</v>
      </c>
      <c r="R7362">
        <v>39.24</v>
      </c>
      <c r="S7362">
        <v>1.99</v>
      </c>
      <c r="T7362">
        <f t="shared" si="114"/>
        <v>353.16</v>
      </c>
    </row>
    <row r="7363" spans="1:20" x14ac:dyDescent="0.3">
      <c r="A7363">
        <v>7362</v>
      </c>
      <c r="B7363">
        <v>87275</v>
      </c>
      <c r="C7363" t="s">
        <v>1357</v>
      </c>
      <c r="D7363" t="s">
        <v>20</v>
      </c>
      <c r="E7363" t="s">
        <v>187</v>
      </c>
      <c r="F7363" t="s">
        <v>31</v>
      </c>
      <c r="G7363" t="s">
        <v>48</v>
      </c>
      <c r="H7363" t="s">
        <v>217</v>
      </c>
      <c r="I7363" t="s">
        <v>28</v>
      </c>
      <c r="J7363" t="s">
        <v>52</v>
      </c>
      <c r="K7363" t="s">
        <v>145</v>
      </c>
      <c r="L7363" t="s">
        <v>192</v>
      </c>
      <c r="M7363" t="s">
        <v>143</v>
      </c>
      <c r="N7363" s="2">
        <v>41334</v>
      </c>
      <c r="O7363" s="2">
        <v>41341</v>
      </c>
      <c r="P7363">
        <v>7</v>
      </c>
      <c r="Q7363" s="1">
        <v>0.05</v>
      </c>
      <c r="R7363">
        <v>34.229999999999997</v>
      </c>
      <c r="S7363">
        <v>5.0199999999999996</v>
      </c>
      <c r="T7363">
        <f t="shared" ref="T7363:T7426" si="115">R7363*P7363</f>
        <v>239.60999999999999</v>
      </c>
    </row>
    <row r="7364" spans="1:20" x14ac:dyDescent="0.3">
      <c r="A7364">
        <v>7363</v>
      </c>
      <c r="B7364">
        <v>88486</v>
      </c>
      <c r="C7364" t="s">
        <v>329</v>
      </c>
      <c r="D7364" t="s">
        <v>20</v>
      </c>
      <c r="E7364" t="s">
        <v>39</v>
      </c>
      <c r="F7364" t="s">
        <v>40</v>
      </c>
      <c r="G7364" t="s">
        <v>41</v>
      </c>
      <c r="H7364" t="s">
        <v>78</v>
      </c>
      <c r="I7364" t="s">
        <v>28</v>
      </c>
      <c r="J7364" t="s">
        <v>52</v>
      </c>
      <c r="K7364" t="s">
        <v>154</v>
      </c>
      <c r="L7364" t="s">
        <v>192</v>
      </c>
      <c r="M7364" t="s">
        <v>125</v>
      </c>
      <c r="N7364" s="2">
        <v>41593</v>
      </c>
      <c r="O7364" s="2">
        <v>41593</v>
      </c>
      <c r="P7364">
        <v>33</v>
      </c>
      <c r="Q7364" s="1">
        <v>0.09</v>
      </c>
      <c r="R7364">
        <v>19.98</v>
      </c>
      <c r="S7364">
        <v>5.97</v>
      </c>
      <c r="T7364">
        <f t="shared" si="115"/>
        <v>659.34</v>
      </c>
    </row>
    <row r="7365" spans="1:20" x14ac:dyDescent="0.3">
      <c r="A7365">
        <v>7364</v>
      </c>
      <c r="B7365">
        <v>86982</v>
      </c>
      <c r="C7365" t="s">
        <v>124</v>
      </c>
      <c r="D7365" t="s">
        <v>578</v>
      </c>
      <c r="E7365" t="s">
        <v>187</v>
      </c>
      <c r="F7365" t="s">
        <v>40</v>
      </c>
      <c r="G7365" t="s">
        <v>93</v>
      </c>
      <c r="H7365" t="s">
        <v>225</v>
      </c>
      <c r="I7365" t="s">
        <v>28</v>
      </c>
      <c r="J7365" t="s">
        <v>52</v>
      </c>
      <c r="K7365" t="s">
        <v>158</v>
      </c>
      <c r="L7365" t="s">
        <v>330</v>
      </c>
      <c r="M7365" t="s">
        <v>469</v>
      </c>
      <c r="N7365" s="2">
        <v>40815</v>
      </c>
      <c r="O7365" s="2">
        <v>40816</v>
      </c>
      <c r="P7365">
        <v>5</v>
      </c>
      <c r="Q7365" s="1">
        <v>0.05</v>
      </c>
      <c r="R7365">
        <v>880.98</v>
      </c>
      <c r="S7365">
        <v>44.55</v>
      </c>
      <c r="T7365">
        <f t="shared" si="115"/>
        <v>4404.8999999999996</v>
      </c>
    </row>
    <row r="7366" spans="1:20" x14ac:dyDescent="0.3">
      <c r="A7366">
        <v>7365</v>
      </c>
      <c r="B7366">
        <v>86982</v>
      </c>
      <c r="C7366" t="s">
        <v>124</v>
      </c>
      <c r="D7366" t="s">
        <v>38</v>
      </c>
      <c r="E7366" t="s">
        <v>21</v>
      </c>
      <c r="F7366" t="s">
        <v>40</v>
      </c>
      <c r="G7366" t="s">
        <v>93</v>
      </c>
      <c r="H7366" t="s">
        <v>203</v>
      </c>
      <c r="I7366" t="s">
        <v>28</v>
      </c>
      <c r="J7366" t="s">
        <v>52</v>
      </c>
      <c r="K7366" t="s">
        <v>208</v>
      </c>
      <c r="L7366" t="s">
        <v>746</v>
      </c>
      <c r="M7366" t="s">
        <v>45</v>
      </c>
      <c r="N7366" s="2">
        <v>40815</v>
      </c>
      <c r="O7366" s="2">
        <v>40817</v>
      </c>
      <c r="P7366">
        <v>19</v>
      </c>
      <c r="Q7366" s="1">
        <v>7.0000000000000007E-2</v>
      </c>
      <c r="R7366">
        <v>599.99</v>
      </c>
      <c r="S7366">
        <v>24.49</v>
      </c>
      <c r="T7366">
        <f t="shared" si="115"/>
        <v>11399.81</v>
      </c>
    </row>
    <row r="7367" spans="1:20" x14ac:dyDescent="0.3">
      <c r="A7367">
        <v>7366</v>
      </c>
      <c r="B7367">
        <v>87650</v>
      </c>
      <c r="C7367" t="s">
        <v>579</v>
      </c>
      <c r="D7367" t="s">
        <v>578</v>
      </c>
      <c r="E7367" t="s">
        <v>39</v>
      </c>
      <c r="F7367" t="s">
        <v>40</v>
      </c>
      <c r="G7367" t="s">
        <v>23</v>
      </c>
      <c r="H7367" t="s">
        <v>94</v>
      </c>
      <c r="I7367" t="s">
        <v>28</v>
      </c>
      <c r="J7367" t="s">
        <v>52</v>
      </c>
      <c r="K7367" t="s">
        <v>82</v>
      </c>
      <c r="L7367" t="s">
        <v>283</v>
      </c>
      <c r="M7367" t="s">
        <v>342</v>
      </c>
      <c r="N7367" s="2">
        <v>41245</v>
      </c>
      <c r="O7367" s="2">
        <v>41246</v>
      </c>
      <c r="P7367">
        <v>10</v>
      </c>
      <c r="Q7367" s="1">
        <v>0.08</v>
      </c>
      <c r="R7367">
        <v>370.98</v>
      </c>
      <c r="S7367">
        <v>99</v>
      </c>
      <c r="T7367">
        <f t="shared" si="115"/>
        <v>3709.8</v>
      </c>
    </row>
    <row r="7368" spans="1:20" x14ac:dyDescent="0.3">
      <c r="A7368">
        <v>7367</v>
      </c>
      <c r="B7368">
        <v>89459</v>
      </c>
      <c r="C7368" t="s">
        <v>357</v>
      </c>
      <c r="D7368" t="s">
        <v>20</v>
      </c>
      <c r="E7368" t="s">
        <v>39</v>
      </c>
      <c r="F7368" t="s">
        <v>31</v>
      </c>
      <c r="G7368" t="s">
        <v>48</v>
      </c>
      <c r="H7368" t="s">
        <v>78</v>
      </c>
      <c r="I7368" t="s">
        <v>28</v>
      </c>
      <c r="J7368" t="s">
        <v>52</v>
      </c>
      <c r="K7368" t="s">
        <v>129</v>
      </c>
      <c r="L7368" t="s">
        <v>192</v>
      </c>
      <c r="M7368" t="s">
        <v>35</v>
      </c>
      <c r="N7368" s="2">
        <v>41002</v>
      </c>
      <c r="O7368" s="2">
        <v>41004</v>
      </c>
      <c r="P7368">
        <v>13</v>
      </c>
      <c r="Q7368" s="1">
        <v>0.08</v>
      </c>
      <c r="R7368">
        <v>2.08</v>
      </c>
      <c r="S7368">
        <v>1.49</v>
      </c>
      <c r="T7368">
        <f t="shared" si="115"/>
        <v>27.04</v>
      </c>
    </row>
    <row r="7369" spans="1:20" x14ac:dyDescent="0.3">
      <c r="A7369">
        <v>7368</v>
      </c>
      <c r="B7369">
        <v>87954</v>
      </c>
      <c r="C7369" t="s">
        <v>151</v>
      </c>
      <c r="D7369" t="s">
        <v>38</v>
      </c>
      <c r="E7369" t="s">
        <v>21</v>
      </c>
      <c r="F7369" t="s">
        <v>47</v>
      </c>
      <c r="G7369" t="s">
        <v>23</v>
      </c>
      <c r="H7369" t="s">
        <v>24</v>
      </c>
      <c r="I7369" t="s">
        <v>28</v>
      </c>
      <c r="J7369" t="s">
        <v>52</v>
      </c>
      <c r="K7369" t="s">
        <v>1114</v>
      </c>
      <c r="L7369" t="s">
        <v>192</v>
      </c>
      <c r="M7369" t="s">
        <v>111</v>
      </c>
      <c r="N7369" s="2">
        <v>40298</v>
      </c>
      <c r="O7369" s="2">
        <v>40299</v>
      </c>
      <c r="P7369">
        <v>9</v>
      </c>
      <c r="Q7369" s="1">
        <v>0.06</v>
      </c>
      <c r="R7369">
        <v>65.989999999999995</v>
      </c>
      <c r="S7369">
        <v>8.8000000000000007</v>
      </c>
      <c r="T7369">
        <f t="shared" si="115"/>
        <v>593.91</v>
      </c>
    </row>
    <row r="7370" spans="1:20" x14ac:dyDescent="0.3">
      <c r="A7370">
        <v>7369</v>
      </c>
      <c r="B7370">
        <v>87954</v>
      </c>
      <c r="C7370" t="s">
        <v>151</v>
      </c>
      <c r="D7370" t="s">
        <v>38</v>
      </c>
      <c r="E7370" t="s">
        <v>21</v>
      </c>
      <c r="F7370" t="s">
        <v>47</v>
      </c>
      <c r="G7370" t="s">
        <v>23</v>
      </c>
      <c r="H7370" t="s">
        <v>203</v>
      </c>
      <c r="I7370" t="s">
        <v>28</v>
      </c>
      <c r="J7370" t="s">
        <v>52</v>
      </c>
      <c r="K7370" t="s">
        <v>201</v>
      </c>
      <c r="L7370" t="s">
        <v>192</v>
      </c>
      <c r="M7370" t="s">
        <v>111</v>
      </c>
      <c r="N7370" s="2">
        <v>40298</v>
      </c>
      <c r="O7370" s="2">
        <v>40300</v>
      </c>
      <c r="P7370">
        <v>6</v>
      </c>
      <c r="Q7370" s="1">
        <v>0</v>
      </c>
      <c r="R7370">
        <v>195.99</v>
      </c>
      <c r="S7370">
        <v>4.2</v>
      </c>
      <c r="T7370">
        <f t="shared" si="115"/>
        <v>1175.94</v>
      </c>
    </row>
    <row r="7371" spans="1:20" x14ac:dyDescent="0.3">
      <c r="A7371">
        <v>7370</v>
      </c>
      <c r="B7371">
        <v>90561</v>
      </c>
      <c r="C7371" t="s">
        <v>1361</v>
      </c>
      <c r="D7371" t="s">
        <v>38</v>
      </c>
      <c r="E7371" t="s">
        <v>39</v>
      </c>
      <c r="F7371" t="s">
        <v>31</v>
      </c>
      <c r="G7371" t="s">
        <v>93</v>
      </c>
      <c r="H7371" t="s">
        <v>89</v>
      </c>
      <c r="I7371" t="s">
        <v>28</v>
      </c>
      <c r="J7371" t="s">
        <v>52</v>
      </c>
      <c r="K7371" t="s">
        <v>129</v>
      </c>
      <c r="L7371" t="s">
        <v>192</v>
      </c>
      <c r="M7371" t="s">
        <v>367</v>
      </c>
      <c r="N7371" s="2">
        <v>41142</v>
      </c>
      <c r="O7371" s="2">
        <v>41143</v>
      </c>
      <c r="P7371">
        <v>13</v>
      </c>
      <c r="Q7371" s="1">
        <v>0.03</v>
      </c>
      <c r="R7371">
        <v>5.74</v>
      </c>
      <c r="S7371">
        <v>5.01</v>
      </c>
      <c r="T7371">
        <f t="shared" si="115"/>
        <v>74.62</v>
      </c>
    </row>
    <row r="7372" spans="1:20" x14ac:dyDescent="0.3">
      <c r="A7372">
        <v>7371</v>
      </c>
      <c r="B7372">
        <v>90561</v>
      </c>
      <c r="C7372" t="s">
        <v>2273</v>
      </c>
      <c r="D7372" t="s">
        <v>38</v>
      </c>
      <c r="E7372" t="s">
        <v>21</v>
      </c>
      <c r="F7372" t="s">
        <v>31</v>
      </c>
      <c r="G7372" t="s">
        <v>93</v>
      </c>
      <c r="H7372" t="s">
        <v>24</v>
      </c>
      <c r="I7372" t="s">
        <v>28</v>
      </c>
      <c r="J7372" t="s">
        <v>52</v>
      </c>
      <c r="K7372" t="s">
        <v>1111</v>
      </c>
      <c r="L7372" t="s">
        <v>192</v>
      </c>
      <c r="M7372" t="s">
        <v>214</v>
      </c>
      <c r="N7372" s="2">
        <v>41142</v>
      </c>
      <c r="O7372" s="2">
        <v>41144</v>
      </c>
      <c r="P7372">
        <v>11</v>
      </c>
      <c r="Q7372" s="1">
        <v>0.02</v>
      </c>
      <c r="R7372">
        <v>53.98</v>
      </c>
      <c r="S7372">
        <v>5.5</v>
      </c>
      <c r="T7372">
        <f t="shared" si="115"/>
        <v>593.78</v>
      </c>
    </row>
    <row r="7373" spans="1:20" x14ac:dyDescent="0.3">
      <c r="A7373">
        <v>7372</v>
      </c>
      <c r="B7373">
        <v>90561</v>
      </c>
      <c r="C7373" t="s">
        <v>1416</v>
      </c>
      <c r="D7373" t="s">
        <v>20</v>
      </c>
      <c r="E7373" t="s">
        <v>187</v>
      </c>
      <c r="F7373" t="s">
        <v>47</v>
      </c>
      <c r="G7373" t="s">
        <v>93</v>
      </c>
      <c r="H7373" t="s">
        <v>217</v>
      </c>
      <c r="I7373" t="s">
        <v>28</v>
      </c>
      <c r="J7373" t="s">
        <v>52</v>
      </c>
      <c r="K7373" t="s">
        <v>282</v>
      </c>
      <c r="L7373" t="s">
        <v>192</v>
      </c>
      <c r="M7373" t="s">
        <v>134</v>
      </c>
      <c r="N7373" s="2">
        <v>41142</v>
      </c>
      <c r="O7373" s="2">
        <v>41144</v>
      </c>
      <c r="P7373">
        <v>1</v>
      </c>
      <c r="Q7373" s="1">
        <v>0.01</v>
      </c>
      <c r="R7373">
        <v>5.89</v>
      </c>
      <c r="S7373">
        <v>5.57</v>
      </c>
      <c r="T7373">
        <f t="shared" si="115"/>
        <v>5.89</v>
      </c>
    </row>
    <row r="7374" spans="1:20" x14ac:dyDescent="0.3">
      <c r="A7374">
        <v>7373</v>
      </c>
      <c r="B7374">
        <v>87572</v>
      </c>
      <c r="C7374" t="s">
        <v>2011</v>
      </c>
      <c r="D7374" t="s">
        <v>20</v>
      </c>
      <c r="E7374" t="s">
        <v>21</v>
      </c>
      <c r="F7374" t="s">
        <v>22</v>
      </c>
      <c r="G7374" t="s">
        <v>48</v>
      </c>
      <c r="H7374" t="s">
        <v>206</v>
      </c>
      <c r="I7374" t="s">
        <v>28</v>
      </c>
      <c r="J7374" t="s">
        <v>52</v>
      </c>
      <c r="K7374" t="s">
        <v>198</v>
      </c>
      <c r="L7374" t="s">
        <v>26</v>
      </c>
      <c r="M7374" t="s">
        <v>238</v>
      </c>
      <c r="N7374" s="2">
        <v>40903</v>
      </c>
      <c r="O7374" s="2">
        <v>40925</v>
      </c>
      <c r="P7374">
        <v>12</v>
      </c>
      <c r="Q7374" s="1">
        <v>0.05</v>
      </c>
      <c r="R7374">
        <v>29.89</v>
      </c>
      <c r="S7374">
        <v>1.99</v>
      </c>
      <c r="T7374">
        <f t="shared" si="115"/>
        <v>358.68</v>
      </c>
    </row>
    <row r="7375" spans="1:20" x14ac:dyDescent="0.3">
      <c r="A7375">
        <v>7374</v>
      </c>
      <c r="B7375">
        <v>89365</v>
      </c>
      <c r="C7375" t="s">
        <v>760</v>
      </c>
      <c r="D7375" t="s">
        <v>578</v>
      </c>
      <c r="E7375" t="s">
        <v>187</v>
      </c>
      <c r="F7375" t="s">
        <v>47</v>
      </c>
      <c r="G7375" t="s">
        <v>23</v>
      </c>
      <c r="H7375" t="s">
        <v>225</v>
      </c>
      <c r="I7375" t="s">
        <v>28</v>
      </c>
      <c r="J7375" t="s">
        <v>29</v>
      </c>
      <c r="K7375" t="s">
        <v>145</v>
      </c>
      <c r="L7375" t="s">
        <v>283</v>
      </c>
      <c r="M7375" t="s">
        <v>156</v>
      </c>
      <c r="N7375" s="2">
        <v>40645</v>
      </c>
      <c r="O7375" s="2">
        <v>40648</v>
      </c>
      <c r="P7375">
        <v>3</v>
      </c>
      <c r="Q7375" s="1">
        <v>0.1</v>
      </c>
      <c r="R7375">
        <v>320.98</v>
      </c>
      <c r="S7375">
        <v>58.95</v>
      </c>
      <c r="T7375">
        <f t="shared" si="115"/>
        <v>962.94</v>
      </c>
    </row>
    <row r="7376" spans="1:20" x14ac:dyDescent="0.3">
      <c r="A7376">
        <v>7375</v>
      </c>
      <c r="B7376">
        <v>89365</v>
      </c>
      <c r="C7376" t="s">
        <v>760</v>
      </c>
      <c r="D7376" t="s">
        <v>20</v>
      </c>
      <c r="E7376" t="s">
        <v>39</v>
      </c>
      <c r="F7376" t="s">
        <v>47</v>
      </c>
      <c r="G7376" t="s">
        <v>23</v>
      </c>
      <c r="H7376" t="s">
        <v>42</v>
      </c>
      <c r="I7376" t="s">
        <v>28</v>
      </c>
      <c r="J7376" t="s">
        <v>29</v>
      </c>
      <c r="K7376" t="s">
        <v>55</v>
      </c>
      <c r="L7376" t="s">
        <v>44</v>
      </c>
      <c r="M7376" t="s">
        <v>51</v>
      </c>
      <c r="N7376" s="2">
        <v>40645</v>
      </c>
      <c r="O7376" s="2">
        <v>40646</v>
      </c>
      <c r="P7376">
        <v>3</v>
      </c>
      <c r="Q7376" s="1">
        <v>0.08</v>
      </c>
      <c r="R7376">
        <v>3.28</v>
      </c>
      <c r="S7376">
        <v>3.97</v>
      </c>
      <c r="T7376">
        <f t="shared" si="115"/>
        <v>9.84</v>
      </c>
    </row>
    <row r="7377" spans="1:20" x14ac:dyDescent="0.3">
      <c r="A7377">
        <v>7376</v>
      </c>
      <c r="B7377">
        <v>89365</v>
      </c>
      <c r="C7377" t="s">
        <v>760</v>
      </c>
      <c r="D7377" t="s">
        <v>20</v>
      </c>
      <c r="E7377" t="s">
        <v>21</v>
      </c>
      <c r="F7377" t="s">
        <v>47</v>
      </c>
      <c r="G7377" t="s">
        <v>23</v>
      </c>
      <c r="H7377" t="s">
        <v>206</v>
      </c>
      <c r="I7377" t="s">
        <v>28</v>
      </c>
      <c r="J7377" t="s">
        <v>29</v>
      </c>
      <c r="K7377" t="s">
        <v>409</v>
      </c>
      <c r="L7377" t="s">
        <v>26</v>
      </c>
      <c r="M7377" t="s">
        <v>167</v>
      </c>
      <c r="N7377" s="2">
        <v>40645</v>
      </c>
      <c r="O7377" s="2">
        <v>40648</v>
      </c>
      <c r="P7377">
        <v>13</v>
      </c>
      <c r="Q7377" s="1">
        <v>0</v>
      </c>
      <c r="R7377">
        <v>20.99</v>
      </c>
      <c r="S7377">
        <v>1.25</v>
      </c>
      <c r="T7377">
        <f t="shared" si="115"/>
        <v>272.87</v>
      </c>
    </row>
    <row r="7378" spans="1:20" x14ac:dyDescent="0.3">
      <c r="A7378">
        <v>7377</v>
      </c>
      <c r="B7378">
        <v>90147</v>
      </c>
      <c r="C7378" t="s">
        <v>1890</v>
      </c>
      <c r="D7378" t="s">
        <v>20</v>
      </c>
      <c r="E7378" t="s">
        <v>39</v>
      </c>
      <c r="F7378" t="s">
        <v>31</v>
      </c>
      <c r="G7378" t="s">
        <v>48</v>
      </c>
      <c r="H7378" t="s">
        <v>61</v>
      </c>
      <c r="I7378" t="s">
        <v>28</v>
      </c>
      <c r="J7378" t="s">
        <v>29</v>
      </c>
      <c r="K7378" t="s">
        <v>74</v>
      </c>
      <c r="L7378" t="s">
        <v>192</v>
      </c>
      <c r="M7378" t="s">
        <v>255</v>
      </c>
      <c r="N7378" s="2">
        <v>40409</v>
      </c>
      <c r="O7378" s="2">
        <v>40414</v>
      </c>
      <c r="P7378">
        <v>9</v>
      </c>
      <c r="Q7378" s="1">
        <v>0.1</v>
      </c>
      <c r="R7378">
        <v>54.1</v>
      </c>
      <c r="S7378">
        <v>19.989999999999998</v>
      </c>
      <c r="T7378">
        <f t="shared" si="115"/>
        <v>486.90000000000003</v>
      </c>
    </row>
    <row r="7379" spans="1:20" x14ac:dyDescent="0.3">
      <c r="A7379">
        <v>7378</v>
      </c>
      <c r="B7379">
        <v>89141</v>
      </c>
      <c r="C7379" t="s">
        <v>549</v>
      </c>
      <c r="D7379" t="s">
        <v>20</v>
      </c>
      <c r="E7379" t="s">
        <v>21</v>
      </c>
      <c r="F7379" t="s">
        <v>22</v>
      </c>
      <c r="G7379" t="s">
        <v>93</v>
      </c>
      <c r="H7379" t="s">
        <v>203</v>
      </c>
      <c r="I7379" t="s">
        <v>28</v>
      </c>
      <c r="J7379" t="s">
        <v>29</v>
      </c>
      <c r="K7379" t="s">
        <v>25</v>
      </c>
      <c r="L7379" t="s">
        <v>192</v>
      </c>
      <c r="M7379" t="s">
        <v>123</v>
      </c>
      <c r="N7379" s="2">
        <v>40655</v>
      </c>
      <c r="O7379" s="2">
        <v>40656</v>
      </c>
      <c r="P7379">
        <v>5</v>
      </c>
      <c r="Q7379" s="1">
        <v>0.06</v>
      </c>
      <c r="R7379">
        <v>35.99</v>
      </c>
      <c r="S7379">
        <v>1.1000000000000001</v>
      </c>
      <c r="T7379">
        <f t="shared" si="115"/>
        <v>179.95000000000002</v>
      </c>
    </row>
    <row r="7380" spans="1:20" x14ac:dyDescent="0.3">
      <c r="A7380">
        <v>7379</v>
      </c>
      <c r="B7380">
        <v>87593</v>
      </c>
      <c r="C7380" t="s">
        <v>1065</v>
      </c>
      <c r="D7380" t="s">
        <v>20</v>
      </c>
      <c r="E7380" t="s">
        <v>39</v>
      </c>
      <c r="F7380" t="s">
        <v>22</v>
      </c>
      <c r="G7380" t="s">
        <v>41</v>
      </c>
      <c r="H7380" t="s">
        <v>54</v>
      </c>
      <c r="I7380" t="s">
        <v>28</v>
      </c>
      <c r="J7380" t="s">
        <v>29</v>
      </c>
      <c r="K7380" t="s">
        <v>163</v>
      </c>
      <c r="L7380" t="s">
        <v>192</v>
      </c>
      <c r="M7380" t="s">
        <v>398</v>
      </c>
      <c r="N7380" s="2">
        <v>40702</v>
      </c>
      <c r="O7380" s="2">
        <v>40703</v>
      </c>
      <c r="P7380">
        <v>7</v>
      </c>
      <c r="Q7380" s="1">
        <v>0.03</v>
      </c>
      <c r="R7380">
        <v>4.38</v>
      </c>
      <c r="S7380">
        <v>6.21</v>
      </c>
      <c r="T7380">
        <f t="shared" si="115"/>
        <v>30.66</v>
      </c>
    </row>
    <row r="7381" spans="1:20" x14ac:dyDescent="0.3">
      <c r="A7381">
        <v>7380</v>
      </c>
      <c r="B7381">
        <v>87593</v>
      </c>
      <c r="C7381" t="s">
        <v>1065</v>
      </c>
      <c r="D7381" t="s">
        <v>20</v>
      </c>
      <c r="E7381" t="s">
        <v>39</v>
      </c>
      <c r="F7381" t="s">
        <v>22</v>
      </c>
      <c r="G7381" t="s">
        <v>41</v>
      </c>
      <c r="H7381" t="s">
        <v>42</v>
      </c>
      <c r="I7381" t="s">
        <v>28</v>
      </c>
      <c r="J7381" t="s">
        <v>29</v>
      </c>
      <c r="K7381" t="s">
        <v>149</v>
      </c>
      <c r="L7381" t="s">
        <v>192</v>
      </c>
      <c r="M7381" t="s">
        <v>294</v>
      </c>
      <c r="N7381" s="2">
        <v>40702</v>
      </c>
      <c r="O7381" s="2">
        <v>40703</v>
      </c>
      <c r="P7381">
        <v>6</v>
      </c>
      <c r="Q7381" s="1">
        <v>0.05</v>
      </c>
      <c r="R7381">
        <v>120.98</v>
      </c>
      <c r="S7381">
        <v>9.07</v>
      </c>
      <c r="T7381">
        <f t="shared" si="115"/>
        <v>725.88</v>
      </c>
    </row>
    <row r="7382" spans="1:20" x14ac:dyDescent="0.3">
      <c r="A7382">
        <v>7381</v>
      </c>
      <c r="B7382">
        <v>87593</v>
      </c>
      <c r="C7382" t="s">
        <v>1065</v>
      </c>
      <c r="D7382" t="s">
        <v>20</v>
      </c>
      <c r="E7382" t="s">
        <v>39</v>
      </c>
      <c r="F7382" t="s">
        <v>22</v>
      </c>
      <c r="G7382" t="s">
        <v>41</v>
      </c>
      <c r="H7382" t="s">
        <v>61</v>
      </c>
      <c r="I7382" t="s">
        <v>28</v>
      </c>
      <c r="J7382" t="s">
        <v>29</v>
      </c>
      <c r="K7382" t="s">
        <v>62</v>
      </c>
      <c r="L7382" t="s">
        <v>192</v>
      </c>
      <c r="M7382" t="s">
        <v>27</v>
      </c>
      <c r="N7382" s="2">
        <v>40702</v>
      </c>
      <c r="O7382" s="2">
        <v>40702</v>
      </c>
      <c r="P7382">
        <v>9</v>
      </c>
      <c r="Q7382" s="1">
        <v>0.04</v>
      </c>
      <c r="R7382">
        <v>5.28</v>
      </c>
      <c r="S7382">
        <v>2.99</v>
      </c>
      <c r="T7382">
        <f t="shared" si="115"/>
        <v>47.52</v>
      </c>
    </row>
    <row r="7383" spans="1:20" x14ac:dyDescent="0.3">
      <c r="A7383">
        <v>7382</v>
      </c>
      <c r="B7383">
        <v>90520</v>
      </c>
      <c r="C7383" t="s">
        <v>992</v>
      </c>
      <c r="D7383" t="s">
        <v>20</v>
      </c>
      <c r="E7383" t="s">
        <v>39</v>
      </c>
      <c r="F7383" t="s">
        <v>22</v>
      </c>
      <c r="G7383" t="s">
        <v>23</v>
      </c>
      <c r="H7383" t="s">
        <v>78</v>
      </c>
      <c r="I7383" t="s">
        <v>28</v>
      </c>
      <c r="J7383" t="s">
        <v>29</v>
      </c>
      <c r="K7383" t="s">
        <v>113</v>
      </c>
      <c r="L7383" t="s">
        <v>746</v>
      </c>
      <c r="M7383" t="s">
        <v>150</v>
      </c>
      <c r="N7383" s="2">
        <v>41316</v>
      </c>
      <c r="O7383" s="2">
        <v>41317</v>
      </c>
      <c r="P7383">
        <v>4</v>
      </c>
      <c r="Q7383" s="1">
        <v>0.08</v>
      </c>
      <c r="R7383">
        <v>60.98</v>
      </c>
      <c r="S7383">
        <v>49</v>
      </c>
      <c r="T7383">
        <f t="shared" si="115"/>
        <v>243.92</v>
      </c>
    </row>
    <row r="7384" spans="1:20" x14ac:dyDescent="0.3">
      <c r="A7384">
        <v>7383</v>
      </c>
      <c r="B7384">
        <v>88995</v>
      </c>
      <c r="C7384" t="s">
        <v>1909</v>
      </c>
      <c r="D7384" t="s">
        <v>578</v>
      </c>
      <c r="E7384" t="s">
        <v>187</v>
      </c>
      <c r="F7384" t="s">
        <v>47</v>
      </c>
      <c r="G7384" t="s">
        <v>23</v>
      </c>
      <c r="H7384" t="s">
        <v>217</v>
      </c>
      <c r="I7384" t="s">
        <v>28</v>
      </c>
      <c r="J7384" t="s">
        <v>29</v>
      </c>
      <c r="K7384" t="s">
        <v>189</v>
      </c>
      <c r="L7384" t="s">
        <v>283</v>
      </c>
      <c r="M7384" t="s">
        <v>134</v>
      </c>
      <c r="N7384" s="2">
        <v>41495</v>
      </c>
      <c r="O7384" s="2">
        <v>41497</v>
      </c>
      <c r="P7384">
        <v>3</v>
      </c>
      <c r="Q7384" s="1">
        <v>0.02</v>
      </c>
      <c r="R7384">
        <v>135.99</v>
      </c>
      <c r="S7384">
        <v>28.63</v>
      </c>
      <c r="T7384">
        <f t="shared" si="115"/>
        <v>407.97</v>
      </c>
    </row>
    <row r="7385" spans="1:20" x14ac:dyDescent="0.3">
      <c r="A7385">
        <v>7384</v>
      </c>
      <c r="B7385">
        <v>88951</v>
      </c>
      <c r="C7385" t="s">
        <v>1059</v>
      </c>
      <c r="D7385" t="s">
        <v>20</v>
      </c>
      <c r="E7385" t="s">
        <v>39</v>
      </c>
      <c r="F7385" t="s">
        <v>31</v>
      </c>
      <c r="G7385" t="s">
        <v>23</v>
      </c>
      <c r="H7385" t="s">
        <v>78</v>
      </c>
      <c r="I7385" t="s">
        <v>28</v>
      </c>
      <c r="J7385" t="s">
        <v>29</v>
      </c>
      <c r="K7385" t="s">
        <v>74</v>
      </c>
      <c r="L7385" t="s">
        <v>706</v>
      </c>
      <c r="M7385" t="s">
        <v>214</v>
      </c>
      <c r="N7385" s="2">
        <v>41382</v>
      </c>
      <c r="O7385" s="2">
        <v>41382</v>
      </c>
      <c r="P7385">
        <v>12</v>
      </c>
      <c r="Q7385" s="1">
        <v>7.0000000000000007E-2</v>
      </c>
      <c r="R7385">
        <v>21.78</v>
      </c>
      <c r="S7385">
        <v>5.94</v>
      </c>
      <c r="T7385">
        <f t="shared" si="115"/>
        <v>261.36</v>
      </c>
    </row>
    <row r="7386" spans="1:20" x14ac:dyDescent="0.3">
      <c r="A7386">
        <v>7385</v>
      </c>
      <c r="B7386">
        <v>88718</v>
      </c>
      <c r="C7386" t="s">
        <v>1190</v>
      </c>
      <c r="D7386" t="s">
        <v>20</v>
      </c>
      <c r="E7386" t="s">
        <v>21</v>
      </c>
      <c r="F7386" t="s">
        <v>22</v>
      </c>
      <c r="G7386" t="s">
        <v>48</v>
      </c>
      <c r="H7386" t="s">
        <v>33</v>
      </c>
      <c r="I7386" t="s">
        <v>28</v>
      </c>
      <c r="J7386" t="s">
        <v>29</v>
      </c>
      <c r="K7386" t="s">
        <v>1147</v>
      </c>
      <c r="L7386" t="s">
        <v>192</v>
      </c>
      <c r="M7386" t="s">
        <v>96</v>
      </c>
      <c r="N7386" s="2">
        <v>41269</v>
      </c>
      <c r="O7386" s="2">
        <v>41274</v>
      </c>
      <c r="P7386">
        <v>2</v>
      </c>
      <c r="Q7386" s="1">
        <v>0.03</v>
      </c>
      <c r="R7386">
        <v>175.99</v>
      </c>
      <c r="S7386">
        <v>8.99</v>
      </c>
      <c r="T7386">
        <f t="shared" si="115"/>
        <v>351.98</v>
      </c>
    </row>
    <row r="7387" spans="1:20" x14ac:dyDescent="0.3">
      <c r="A7387">
        <v>7386</v>
      </c>
      <c r="B7387">
        <v>86203</v>
      </c>
      <c r="C7387" t="s">
        <v>164</v>
      </c>
      <c r="D7387" t="s">
        <v>578</v>
      </c>
      <c r="E7387" t="s">
        <v>187</v>
      </c>
      <c r="F7387" t="s">
        <v>47</v>
      </c>
      <c r="G7387" t="s">
        <v>48</v>
      </c>
      <c r="H7387" t="s">
        <v>219</v>
      </c>
      <c r="I7387" t="s">
        <v>28</v>
      </c>
      <c r="J7387" t="s">
        <v>29</v>
      </c>
      <c r="K7387" t="s">
        <v>170</v>
      </c>
      <c r="L7387" t="s">
        <v>330</v>
      </c>
      <c r="M7387" t="s">
        <v>167</v>
      </c>
      <c r="N7387" s="2">
        <v>41507</v>
      </c>
      <c r="O7387" s="2">
        <v>41514</v>
      </c>
      <c r="P7387">
        <v>16</v>
      </c>
      <c r="Q7387" s="1">
        <v>0.08</v>
      </c>
      <c r="R7387">
        <v>31.76</v>
      </c>
      <c r="S7387">
        <v>45.51</v>
      </c>
      <c r="T7387">
        <f t="shared" si="115"/>
        <v>508.16</v>
      </c>
    </row>
    <row r="7388" spans="1:20" x14ac:dyDescent="0.3">
      <c r="A7388">
        <v>7387</v>
      </c>
      <c r="B7388">
        <v>87096</v>
      </c>
      <c r="C7388" t="s">
        <v>806</v>
      </c>
      <c r="D7388" t="s">
        <v>38</v>
      </c>
      <c r="E7388" t="s">
        <v>21</v>
      </c>
      <c r="F7388" t="s">
        <v>47</v>
      </c>
      <c r="G7388" t="s">
        <v>32</v>
      </c>
      <c r="H7388" t="s">
        <v>24</v>
      </c>
      <c r="I7388" t="s">
        <v>28</v>
      </c>
      <c r="J7388" t="s">
        <v>29</v>
      </c>
      <c r="K7388" t="s">
        <v>213</v>
      </c>
      <c r="L7388" t="s">
        <v>26</v>
      </c>
      <c r="M7388" t="s">
        <v>117</v>
      </c>
      <c r="N7388" s="2">
        <v>41488</v>
      </c>
      <c r="O7388" s="2">
        <v>41490</v>
      </c>
      <c r="P7388">
        <v>8</v>
      </c>
      <c r="Q7388" s="1">
        <v>0.02</v>
      </c>
      <c r="R7388">
        <v>16.48</v>
      </c>
      <c r="S7388">
        <v>1.99</v>
      </c>
      <c r="T7388">
        <f t="shared" si="115"/>
        <v>131.84</v>
      </c>
    </row>
    <row r="7389" spans="1:20" x14ac:dyDescent="0.3">
      <c r="A7389">
        <v>7388</v>
      </c>
      <c r="B7389">
        <v>87087</v>
      </c>
      <c r="C7389" t="s">
        <v>806</v>
      </c>
      <c r="D7389" t="s">
        <v>20</v>
      </c>
      <c r="E7389" t="s">
        <v>39</v>
      </c>
      <c r="F7389" t="s">
        <v>47</v>
      </c>
      <c r="G7389" t="s">
        <v>32</v>
      </c>
      <c r="H7389" t="s">
        <v>49</v>
      </c>
      <c r="I7389" t="s">
        <v>28</v>
      </c>
      <c r="J7389" t="s">
        <v>29</v>
      </c>
      <c r="K7389" t="s">
        <v>145</v>
      </c>
      <c r="L7389" t="s">
        <v>44</v>
      </c>
      <c r="M7389" t="s">
        <v>111</v>
      </c>
      <c r="N7389" s="2">
        <v>40392</v>
      </c>
      <c r="O7389" s="2">
        <v>40394</v>
      </c>
      <c r="P7389">
        <v>12</v>
      </c>
      <c r="Q7389" s="1">
        <v>0.08</v>
      </c>
      <c r="R7389">
        <v>3.38</v>
      </c>
      <c r="S7389">
        <v>0.85</v>
      </c>
      <c r="T7389">
        <f t="shared" si="115"/>
        <v>40.56</v>
      </c>
    </row>
    <row r="7390" spans="1:20" x14ac:dyDescent="0.3">
      <c r="A7390">
        <v>7389</v>
      </c>
      <c r="B7390">
        <v>89744</v>
      </c>
      <c r="C7390" t="s">
        <v>1095</v>
      </c>
      <c r="D7390" t="s">
        <v>38</v>
      </c>
      <c r="E7390" t="s">
        <v>39</v>
      </c>
      <c r="F7390" t="s">
        <v>31</v>
      </c>
      <c r="G7390" t="s">
        <v>41</v>
      </c>
      <c r="H7390" t="s">
        <v>54</v>
      </c>
      <c r="I7390" t="s">
        <v>28</v>
      </c>
      <c r="J7390" t="s">
        <v>29</v>
      </c>
      <c r="K7390" t="s">
        <v>184</v>
      </c>
      <c r="L7390" t="s">
        <v>44</v>
      </c>
      <c r="M7390" t="s">
        <v>375</v>
      </c>
      <c r="N7390" s="2">
        <v>40581</v>
      </c>
      <c r="O7390" s="2">
        <v>40584</v>
      </c>
      <c r="P7390">
        <v>9</v>
      </c>
      <c r="Q7390" s="1">
        <v>0.04</v>
      </c>
      <c r="R7390">
        <v>7.64</v>
      </c>
      <c r="S7390">
        <v>5.83</v>
      </c>
      <c r="T7390">
        <f t="shared" si="115"/>
        <v>68.759999999999991</v>
      </c>
    </row>
    <row r="7391" spans="1:20" x14ac:dyDescent="0.3">
      <c r="A7391">
        <v>7390</v>
      </c>
      <c r="B7391">
        <v>89744</v>
      </c>
      <c r="C7391" t="s">
        <v>1095</v>
      </c>
      <c r="D7391" t="s">
        <v>578</v>
      </c>
      <c r="E7391" t="s">
        <v>187</v>
      </c>
      <c r="F7391" t="s">
        <v>31</v>
      </c>
      <c r="G7391" t="s">
        <v>41</v>
      </c>
      <c r="H7391" t="s">
        <v>225</v>
      </c>
      <c r="I7391" t="s">
        <v>28</v>
      </c>
      <c r="J7391" t="s">
        <v>29</v>
      </c>
      <c r="K7391" t="s">
        <v>158</v>
      </c>
      <c r="L7391" t="s">
        <v>330</v>
      </c>
      <c r="M7391" t="s">
        <v>279</v>
      </c>
      <c r="N7391" s="2">
        <v>40581</v>
      </c>
      <c r="O7391" s="2">
        <v>40582</v>
      </c>
      <c r="P7391">
        <v>10</v>
      </c>
      <c r="Q7391" s="1">
        <v>0.01</v>
      </c>
      <c r="R7391">
        <v>124.49</v>
      </c>
      <c r="S7391">
        <v>51.94</v>
      </c>
      <c r="T7391">
        <f t="shared" si="115"/>
        <v>1244.8999999999999</v>
      </c>
    </row>
    <row r="7392" spans="1:20" x14ac:dyDescent="0.3">
      <c r="A7392">
        <v>7391</v>
      </c>
      <c r="B7392">
        <v>90643</v>
      </c>
      <c r="C7392" t="s">
        <v>2236</v>
      </c>
      <c r="D7392" t="s">
        <v>578</v>
      </c>
      <c r="E7392" t="s">
        <v>187</v>
      </c>
      <c r="F7392" t="s">
        <v>31</v>
      </c>
      <c r="G7392" t="s">
        <v>48</v>
      </c>
      <c r="H7392" t="s">
        <v>225</v>
      </c>
      <c r="I7392" t="s">
        <v>28</v>
      </c>
      <c r="J7392" t="s">
        <v>29</v>
      </c>
      <c r="K7392" t="s">
        <v>82</v>
      </c>
      <c r="L7392" t="s">
        <v>330</v>
      </c>
      <c r="M7392" t="s">
        <v>35</v>
      </c>
      <c r="N7392" s="2">
        <v>40941</v>
      </c>
      <c r="O7392" s="2">
        <v>40945</v>
      </c>
      <c r="P7392">
        <v>4</v>
      </c>
      <c r="Q7392" s="1">
        <v>0.01</v>
      </c>
      <c r="R7392">
        <v>70.89</v>
      </c>
      <c r="S7392">
        <v>89.3</v>
      </c>
      <c r="T7392">
        <f t="shared" si="115"/>
        <v>283.56</v>
      </c>
    </row>
    <row r="7393" spans="1:20" x14ac:dyDescent="0.3">
      <c r="A7393">
        <v>7392</v>
      </c>
      <c r="B7393">
        <v>91524</v>
      </c>
      <c r="C7393" t="s">
        <v>833</v>
      </c>
      <c r="D7393" t="s">
        <v>20</v>
      </c>
      <c r="E7393" t="s">
        <v>39</v>
      </c>
      <c r="F7393" t="s">
        <v>31</v>
      </c>
      <c r="G7393" t="s">
        <v>23</v>
      </c>
      <c r="H7393" t="s">
        <v>94</v>
      </c>
      <c r="I7393" t="s">
        <v>28</v>
      </c>
      <c r="J7393" t="s">
        <v>29</v>
      </c>
      <c r="K7393" t="s">
        <v>158</v>
      </c>
      <c r="L7393" t="s">
        <v>192</v>
      </c>
      <c r="M7393" t="s">
        <v>35</v>
      </c>
      <c r="N7393" s="2">
        <v>40764</v>
      </c>
      <c r="O7393" s="2">
        <v>40765</v>
      </c>
      <c r="P7393">
        <v>9</v>
      </c>
      <c r="Q7393" s="1">
        <v>0</v>
      </c>
      <c r="R7393">
        <v>3.58</v>
      </c>
      <c r="S7393">
        <v>5.47</v>
      </c>
      <c r="T7393">
        <f t="shared" si="115"/>
        <v>32.22</v>
      </c>
    </row>
    <row r="7394" spans="1:20" x14ac:dyDescent="0.3">
      <c r="A7394">
        <v>7393</v>
      </c>
      <c r="B7394">
        <v>91512</v>
      </c>
      <c r="C7394" t="s">
        <v>1604</v>
      </c>
      <c r="D7394" t="s">
        <v>20</v>
      </c>
      <c r="E7394" t="s">
        <v>39</v>
      </c>
      <c r="F7394" t="s">
        <v>22</v>
      </c>
      <c r="G7394" t="s">
        <v>93</v>
      </c>
      <c r="H7394" t="s">
        <v>61</v>
      </c>
      <c r="I7394" t="s">
        <v>28</v>
      </c>
      <c r="J7394" t="s">
        <v>29</v>
      </c>
      <c r="K7394" t="s">
        <v>289</v>
      </c>
      <c r="L7394" t="s">
        <v>192</v>
      </c>
      <c r="M7394" t="s">
        <v>96</v>
      </c>
      <c r="N7394" s="2">
        <v>41540</v>
      </c>
      <c r="O7394" s="2">
        <v>41541</v>
      </c>
      <c r="P7394">
        <v>23</v>
      </c>
      <c r="Q7394" s="1">
        <v>0.05</v>
      </c>
      <c r="R7394">
        <v>12.21</v>
      </c>
      <c r="S7394">
        <v>4.8099999999999996</v>
      </c>
      <c r="T7394">
        <f t="shared" si="115"/>
        <v>280.83000000000004</v>
      </c>
    </row>
    <row r="7395" spans="1:20" x14ac:dyDescent="0.3">
      <c r="A7395">
        <v>7394</v>
      </c>
      <c r="B7395">
        <v>91512</v>
      </c>
      <c r="C7395" t="s">
        <v>1604</v>
      </c>
      <c r="D7395" t="s">
        <v>20</v>
      </c>
      <c r="E7395" t="s">
        <v>21</v>
      </c>
      <c r="F7395" t="s">
        <v>22</v>
      </c>
      <c r="G7395" t="s">
        <v>93</v>
      </c>
      <c r="H7395" t="s">
        <v>206</v>
      </c>
      <c r="I7395" t="s">
        <v>28</v>
      </c>
      <c r="J7395" t="s">
        <v>29</v>
      </c>
      <c r="K7395" t="s">
        <v>409</v>
      </c>
      <c r="L7395" t="s">
        <v>192</v>
      </c>
      <c r="M7395" t="s">
        <v>199</v>
      </c>
      <c r="N7395" s="2">
        <v>41540</v>
      </c>
      <c r="O7395" s="2">
        <v>41542</v>
      </c>
      <c r="P7395">
        <v>25</v>
      </c>
      <c r="Q7395" s="1">
        <v>0.06</v>
      </c>
      <c r="R7395">
        <v>155.99</v>
      </c>
      <c r="S7395">
        <v>8.99</v>
      </c>
      <c r="T7395">
        <f t="shared" si="115"/>
        <v>3899.75</v>
      </c>
    </row>
    <row r="7396" spans="1:20" x14ac:dyDescent="0.3">
      <c r="A7396">
        <v>7395</v>
      </c>
      <c r="B7396">
        <v>91512</v>
      </c>
      <c r="C7396" t="s">
        <v>1296</v>
      </c>
      <c r="D7396" t="s">
        <v>20</v>
      </c>
      <c r="E7396" t="s">
        <v>21</v>
      </c>
      <c r="F7396" t="s">
        <v>22</v>
      </c>
      <c r="G7396" t="s">
        <v>93</v>
      </c>
      <c r="H7396" t="s">
        <v>33</v>
      </c>
      <c r="I7396" t="s">
        <v>28</v>
      </c>
      <c r="J7396" t="s">
        <v>29</v>
      </c>
      <c r="K7396" t="s">
        <v>208</v>
      </c>
      <c r="L7396" t="s">
        <v>706</v>
      </c>
      <c r="M7396" t="s">
        <v>246</v>
      </c>
      <c r="N7396" s="2">
        <v>41540</v>
      </c>
      <c r="O7396" s="2">
        <v>41542</v>
      </c>
      <c r="P7396">
        <v>23</v>
      </c>
      <c r="Q7396" s="1">
        <v>0.1</v>
      </c>
      <c r="R7396">
        <v>17.98</v>
      </c>
      <c r="S7396">
        <v>8.51</v>
      </c>
      <c r="T7396">
        <f t="shared" si="115"/>
        <v>413.54</v>
      </c>
    </row>
    <row r="7397" spans="1:20" x14ac:dyDescent="0.3">
      <c r="A7397">
        <v>7396</v>
      </c>
      <c r="B7397">
        <v>86103</v>
      </c>
      <c r="C7397" t="s">
        <v>528</v>
      </c>
      <c r="D7397" t="s">
        <v>578</v>
      </c>
      <c r="E7397" t="s">
        <v>187</v>
      </c>
      <c r="F7397" t="s">
        <v>31</v>
      </c>
      <c r="G7397" t="s">
        <v>41</v>
      </c>
      <c r="H7397" t="s">
        <v>219</v>
      </c>
      <c r="I7397" t="s">
        <v>28</v>
      </c>
      <c r="J7397" t="s">
        <v>29</v>
      </c>
      <c r="K7397" t="s">
        <v>43</v>
      </c>
      <c r="L7397" t="s">
        <v>283</v>
      </c>
      <c r="M7397" t="s">
        <v>255</v>
      </c>
      <c r="N7397" s="2">
        <v>40402</v>
      </c>
      <c r="O7397" s="2">
        <v>40404</v>
      </c>
      <c r="P7397">
        <v>2</v>
      </c>
      <c r="Q7397" s="1">
        <v>0.05</v>
      </c>
      <c r="R7397">
        <v>120.98</v>
      </c>
      <c r="S7397">
        <v>30</v>
      </c>
      <c r="T7397">
        <f t="shared" si="115"/>
        <v>241.96</v>
      </c>
    </row>
    <row r="7398" spans="1:20" x14ac:dyDescent="0.3">
      <c r="A7398">
        <v>7397</v>
      </c>
      <c r="B7398">
        <v>87600</v>
      </c>
      <c r="C7398" t="s">
        <v>1065</v>
      </c>
      <c r="D7398" t="s">
        <v>20</v>
      </c>
      <c r="E7398" t="s">
        <v>39</v>
      </c>
      <c r="F7398" t="s">
        <v>22</v>
      </c>
      <c r="G7398" t="s">
        <v>23</v>
      </c>
      <c r="H7398" t="s">
        <v>61</v>
      </c>
      <c r="I7398" t="s">
        <v>28</v>
      </c>
      <c r="J7398" t="s">
        <v>29</v>
      </c>
      <c r="K7398" t="s">
        <v>133</v>
      </c>
      <c r="L7398" t="s">
        <v>192</v>
      </c>
      <c r="M7398" t="s">
        <v>227</v>
      </c>
      <c r="N7398" s="2">
        <v>41376</v>
      </c>
      <c r="O7398" s="2">
        <v>41376</v>
      </c>
      <c r="P7398">
        <v>12</v>
      </c>
      <c r="Q7398" s="1">
        <v>0.06</v>
      </c>
      <c r="R7398">
        <v>83.98</v>
      </c>
      <c r="S7398">
        <v>5.01</v>
      </c>
      <c r="T7398">
        <f t="shared" si="115"/>
        <v>1007.76</v>
      </c>
    </row>
    <row r="7399" spans="1:20" x14ac:dyDescent="0.3">
      <c r="A7399">
        <v>7398</v>
      </c>
      <c r="B7399">
        <v>90677</v>
      </c>
      <c r="C7399" t="s">
        <v>666</v>
      </c>
      <c r="D7399" t="s">
        <v>20</v>
      </c>
      <c r="E7399" t="s">
        <v>39</v>
      </c>
      <c r="F7399" t="s">
        <v>31</v>
      </c>
      <c r="G7399" t="s">
        <v>41</v>
      </c>
      <c r="H7399" t="s">
        <v>42</v>
      </c>
      <c r="I7399" t="s">
        <v>28</v>
      </c>
      <c r="J7399" t="s">
        <v>29</v>
      </c>
      <c r="K7399" t="s">
        <v>226</v>
      </c>
      <c r="L7399" t="s">
        <v>192</v>
      </c>
      <c r="M7399" t="s">
        <v>63</v>
      </c>
      <c r="N7399" s="2">
        <v>41178</v>
      </c>
      <c r="O7399" s="2">
        <v>41180</v>
      </c>
      <c r="P7399">
        <v>23</v>
      </c>
      <c r="Q7399" s="1">
        <v>0</v>
      </c>
      <c r="R7399">
        <v>19.98</v>
      </c>
      <c r="S7399">
        <v>5.97</v>
      </c>
      <c r="T7399">
        <f t="shared" si="115"/>
        <v>459.54</v>
      </c>
    </row>
    <row r="7400" spans="1:20" x14ac:dyDescent="0.3">
      <c r="A7400">
        <v>7399</v>
      </c>
      <c r="B7400">
        <v>87455</v>
      </c>
      <c r="C7400" t="s">
        <v>949</v>
      </c>
      <c r="D7400" t="s">
        <v>578</v>
      </c>
      <c r="E7400" t="s">
        <v>187</v>
      </c>
      <c r="F7400" t="s">
        <v>47</v>
      </c>
      <c r="G7400" t="s">
        <v>93</v>
      </c>
      <c r="H7400" t="s">
        <v>225</v>
      </c>
      <c r="I7400" t="s">
        <v>28</v>
      </c>
      <c r="J7400" t="s">
        <v>29</v>
      </c>
      <c r="K7400" t="s">
        <v>116</v>
      </c>
      <c r="L7400" t="s">
        <v>330</v>
      </c>
      <c r="M7400" t="s">
        <v>111</v>
      </c>
      <c r="N7400" s="2">
        <v>40643</v>
      </c>
      <c r="O7400" s="2">
        <v>40645</v>
      </c>
      <c r="P7400">
        <v>2</v>
      </c>
      <c r="Q7400" s="1">
        <v>0.05</v>
      </c>
      <c r="R7400">
        <v>212.6</v>
      </c>
      <c r="S7400">
        <v>52.2</v>
      </c>
      <c r="T7400">
        <f t="shared" si="115"/>
        <v>425.2</v>
      </c>
    </row>
    <row r="7401" spans="1:20" x14ac:dyDescent="0.3">
      <c r="A7401">
        <v>7400</v>
      </c>
      <c r="B7401">
        <v>91082</v>
      </c>
      <c r="C7401" t="s">
        <v>1350</v>
      </c>
      <c r="D7401" t="s">
        <v>20</v>
      </c>
      <c r="E7401" t="s">
        <v>187</v>
      </c>
      <c r="F7401" t="s">
        <v>31</v>
      </c>
      <c r="G7401" t="s">
        <v>93</v>
      </c>
      <c r="H7401" t="s">
        <v>217</v>
      </c>
      <c r="I7401" t="s">
        <v>28</v>
      </c>
      <c r="J7401" t="s">
        <v>29</v>
      </c>
      <c r="K7401" t="s">
        <v>226</v>
      </c>
      <c r="L7401" t="s">
        <v>26</v>
      </c>
      <c r="M7401" t="s">
        <v>146</v>
      </c>
      <c r="N7401" s="2">
        <v>41174</v>
      </c>
      <c r="O7401" s="2">
        <v>41176</v>
      </c>
      <c r="P7401">
        <v>19</v>
      </c>
      <c r="Q7401" s="1">
        <v>0.1</v>
      </c>
      <c r="R7401">
        <v>8.75</v>
      </c>
      <c r="S7401">
        <v>8.5399999999999991</v>
      </c>
      <c r="T7401">
        <f t="shared" si="115"/>
        <v>166.25</v>
      </c>
    </row>
    <row r="7402" spans="1:20" x14ac:dyDescent="0.3">
      <c r="A7402">
        <v>7401</v>
      </c>
      <c r="B7402">
        <v>91082</v>
      </c>
      <c r="C7402" t="s">
        <v>1350</v>
      </c>
      <c r="D7402" t="s">
        <v>20</v>
      </c>
      <c r="E7402" t="s">
        <v>39</v>
      </c>
      <c r="F7402" t="s">
        <v>31</v>
      </c>
      <c r="G7402" t="s">
        <v>93</v>
      </c>
      <c r="H7402" t="s">
        <v>61</v>
      </c>
      <c r="I7402" t="s">
        <v>28</v>
      </c>
      <c r="J7402" t="s">
        <v>29</v>
      </c>
      <c r="K7402" t="s">
        <v>79</v>
      </c>
      <c r="L7402" t="s">
        <v>44</v>
      </c>
      <c r="M7402" t="s">
        <v>121</v>
      </c>
      <c r="N7402" s="2">
        <v>41174</v>
      </c>
      <c r="O7402" s="2">
        <v>41175</v>
      </c>
      <c r="P7402">
        <v>12</v>
      </c>
      <c r="Q7402" s="1">
        <v>0.09</v>
      </c>
      <c r="R7402">
        <v>5.85</v>
      </c>
      <c r="S7402">
        <v>2.27</v>
      </c>
      <c r="T7402">
        <f t="shared" si="115"/>
        <v>70.199999999999989</v>
      </c>
    </row>
    <row r="7403" spans="1:20" x14ac:dyDescent="0.3">
      <c r="A7403">
        <v>7402</v>
      </c>
      <c r="B7403">
        <v>89618</v>
      </c>
      <c r="C7403" t="s">
        <v>556</v>
      </c>
      <c r="D7403" t="s">
        <v>20</v>
      </c>
      <c r="E7403" t="s">
        <v>187</v>
      </c>
      <c r="F7403" t="s">
        <v>22</v>
      </c>
      <c r="G7403" t="s">
        <v>32</v>
      </c>
      <c r="H7403" t="s">
        <v>188</v>
      </c>
      <c r="I7403" t="s">
        <v>28</v>
      </c>
      <c r="J7403" t="s">
        <v>29</v>
      </c>
      <c r="K7403" t="s">
        <v>158</v>
      </c>
      <c r="L7403" t="s">
        <v>44</v>
      </c>
      <c r="M7403" t="s">
        <v>499</v>
      </c>
      <c r="N7403" s="2">
        <v>41404</v>
      </c>
      <c r="O7403" s="2">
        <v>41405</v>
      </c>
      <c r="P7403">
        <v>16</v>
      </c>
      <c r="Q7403" s="1">
        <v>0.02</v>
      </c>
      <c r="R7403">
        <v>8.34</v>
      </c>
      <c r="S7403">
        <v>0.96</v>
      </c>
      <c r="T7403">
        <f t="shared" si="115"/>
        <v>133.44</v>
      </c>
    </row>
    <row r="7404" spans="1:20" x14ac:dyDescent="0.3">
      <c r="A7404">
        <v>7403</v>
      </c>
      <c r="B7404">
        <v>90645</v>
      </c>
      <c r="C7404" t="s">
        <v>2236</v>
      </c>
      <c r="D7404" t="s">
        <v>20</v>
      </c>
      <c r="E7404" t="s">
        <v>21</v>
      </c>
      <c r="F7404" t="s">
        <v>31</v>
      </c>
      <c r="G7404" t="s">
        <v>48</v>
      </c>
      <c r="H7404" t="s">
        <v>33</v>
      </c>
      <c r="I7404" t="s">
        <v>28</v>
      </c>
      <c r="J7404" t="s">
        <v>29</v>
      </c>
      <c r="K7404" t="s">
        <v>213</v>
      </c>
      <c r="L7404" t="s">
        <v>26</v>
      </c>
      <c r="M7404" t="s">
        <v>146</v>
      </c>
      <c r="N7404" s="2">
        <v>41371</v>
      </c>
      <c r="O7404" s="2">
        <v>41380</v>
      </c>
      <c r="P7404">
        <v>13</v>
      </c>
      <c r="Q7404" s="1">
        <v>0.1</v>
      </c>
      <c r="R7404">
        <v>43.98</v>
      </c>
      <c r="S7404">
        <v>1.99</v>
      </c>
      <c r="T7404">
        <f t="shared" si="115"/>
        <v>571.74</v>
      </c>
    </row>
    <row r="7405" spans="1:20" x14ac:dyDescent="0.3">
      <c r="A7405">
        <v>7404</v>
      </c>
      <c r="B7405">
        <v>86609</v>
      </c>
      <c r="C7405" t="s">
        <v>1367</v>
      </c>
      <c r="D7405" t="s">
        <v>20</v>
      </c>
      <c r="E7405" t="s">
        <v>187</v>
      </c>
      <c r="F7405" t="s">
        <v>47</v>
      </c>
      <c r="G7405" t="s">
        <v>32</v>
      </c>
      <c r="H7405" t="s">
        <v>188</v>
      </c>
      <c r="I7405" t="s">
        <v>28</v>
      </c>
      <c r="J7405" t="s">
        <v>29</v>
      </c>
      <c r="K7405" t="s">
        <v>82</v>
      </c>
      <c r="L7405" t="s">
        <v>192</v>
      </c>
      <c r="M7405" t="s">
        <v>51</v>
      </c>
      <c r="N7405" s="2">
        <v>41434</v>
      </c>
      <c r="O7405" s="2">
        <v>41435</v>
      </c>
      <c r="P7405">
        <v>9</v>
      </c>
      <c r="Q7405" s="1">
        <v>0.09</v>
      </c>
      <c r="R7405">
        <v>19.98</v>
      </c>
      <c r="S7405">
        <v>10.49</v>
      </c>
      <c r="T7405">
        <f t="shared" si="115"/>
        <v>179.82</v>
      </c>
    </row>
    <row r="7406" spans="1:20" x14ac:dyDescent="0.3">
      <c r="A7406">
        <v>7405</v>
      </c>
      <c r="B7406">
        <v>91396</v>
      </c>
      <c r="C7406" t="s">
        <v>1134</v>
      </c>
      <c r="D7406" t="s">
        <v>578</v>
      </c>
      <c r="E7406" t="s">
        <v>187</v>
      </c>
      <c r="F7406" t="s">
        <v>40</v>
      </c>
      <c r="G7406" t="s">
        <v>32</v>
      </c>
      <c r="H7406" t="s">
        <v>219</v>
      </c>
      <c r="I7406" t="s">
        <v>28</v>
      </c>
      <c r="J7406" t="s">
        <v>29</v>
      </c>
      <c r="K7406" t="s">
        <v>231</v>
      </c>
      <c r="L7406" t="s">
        <v>330</v>
      </c>
      <c r="M7406" t="s">
        <v>309</v>
      </c>
      <c r="N7406" s="2">
        <v>41620</v>
      </c>
      <c r="O7406" s="2">
        <v>41621</v>
      </c>
      <c r="P7406">
        <v>4</v>
      </c>
      <c r="Q7406" s="1">
        <v>0.01</v>
      </c>
      <c r="R7406">
        <v>81.94</v>
      </c>
      <c r="S7406">
        <v>55.81</v>
      </c>
      <c r="T7406">
        <f t="shared" si="115"/>
        <v>327.76</v>
      </c>
    </row>
    <row r="7407" spans="1:20" x14ac:dyDescent="0.3">
      <c r="A7407">
        <v>7406</v>
      </c>
      <c r="B7407">
        <v>87393</v>
      </c>
      <c r="C7407" t="s">
        <v>550</v>
      </c>
      <c r="D7407" t="s">
        <v>20</v>
      </c>
      <c r="E7407" t="s">
        <v>39</v>
      </c>
      <c r="F7407" t="s">
        <v>47</v>
      </c>
      <c r="G7407" t="s">
        <v>48</v>
      </c>
      <c r="H7407" t="s">
        <v>49</v>
      </c>
      <c r="I7407" t="s">
        <v>28</v>
      </c>
      <c r="J7407" t="s">
        <v>29</v>
      </c>
      <c r="K7407" t="s">
        <v>113</v>
      </c>
      <c r="L7407" t="s">
        <v>192</v>
      </c>
      <c r="M7407" t="s">
        <v>51</v>
      </c>
      <c r="N7407" s="2">
        <v>41493</v>
      </c>
      <c r="O7407" s="2">
        <v>41497</v>
      </c>
      <c r="P7407">
        <v>1</v>
      </c>
      <c r="Q7407" s="1">
        <v>0.06</v>
      </c>
      <c r="R7407">
        <v>6.48</v>
      </c>
      <c r="S7407">
        <v>7.86</v>
      </c>
      <c r="T7407">
        <f t="shared" si="115"/>
        <v>6.48</v>
      </c>
    </row>
    <row r="7408" spans="1:20" x14ac:dyDescent="0.3">
      <c r="A7408">
        <v>7407</v>
      </c>
      <c r="B7408">
        <v>87959</v>
      </c>
      <c r="C7408" t="s">
        <v>151</v>
      </c>
      <c r="D7408" t="s">
        <v>20</v>
      </c>
      <c r="E7408" t="s">
        <v>187</v>
      </c>
      <c r="F7408" t="s">
        <v>47</v>
      </c>
      <c r="G7408" t="s">
        <v>48</v>
      </c>
      <c r="H7408" t="s">
        <v>225</v>
      </c>
      <c r="I7408" t="s">
        <v>28</v>
      </c>
      <c r="J7408" t="s">
        <v>29</v>
      </c>
      <c r="K7408" t="s">
        <v>226</v>
      </c>
      <c r="L7408" t="s">
        <v>706</v>
      </c>
      <c r="M7408" t="s">
        <v>160</v>
      </c>
      <c r="N7408" s="2">
        <v>41072</v>
      </c>
      <c r="O7408" s="2">
        <v>41079</v>
      </c>
      <c r="P7408">
        <v>5</v>
      </c>
      <c r="Q7408" s="1">
        <v>0.05</v>
      </c>
      <c r="R7408">
        <v>9.77</v>
      </c>
      <c r="S7408">
        <v>6.02</v>
      </c>
      <c r="T7408">
        <f t="shared" si="115"/>
        <v>48.849999999999994</v>
      </c>
    </row>
    <row r="7409" spans="1:20" x14ac:dyDescent="0.3">
      <c r="A7409">
        <v>7408</v>
      </c>
      <c r="B7409">
        <v>90290</v>
      </c>
      <c r="C7409" t="s">
        <v>1642</v>
      </c>
      <c r="D7409" t="s">
        <v>20</v>
      </c>
      <c r="E7409" t="s">
        <v>39</v>
      </c>
      <c r="F7409" t="s">
        <v>31</v>
      </c>
      <c r="G7409" t="s">
        <v>41</v>
      </c>
      <c r="H7409" t="s">
        <v>49</v>
      </c>
      <c r="I7409" t="s">
        <v>28</v>
      </c>
      <c r="J7409" t="s">
        <v>29</v>
      </c>
      <c r="K7409" t="s">
        <v>79</v>
      </c>
      <c r="L7409" t="s">
        <v>192</v>
      </c>
      <c r="M7409" t="s">
        <v>106</v>
      </c>
      <c r="N7409" s="2">
        <v>41387</v>
      </c>
      <c r="O7409" s="2">
        <v>41389</v>
      </c>
      <c r="P7409">
        <v>10</v>
      </c>
      <c r="Q7409" s="1">
        <v>0.1</v>
      </c>
      <c r="R7409">
        <v>172.99</v>
      </c>
      <c r="S7409">
        <v>19.989999999999998</v>
      </c>
      <c r="T7409">
        <f t="shared" si="115"/>
        <v>1729.9</v>
      </c>
    </row>
    <row r="7410" spans="1:20" x14ac:dyDescent="0.3">
      <c r="A7410">
        <v>7409</v>
      </c>
      <c r="B7410">
        <v>90290</v>
      </c>
      <c r="C7410" t="s">
        <v>1642</v>
      </c>
      <c r="D7410" t="s">
        <v>20</v>
      </c>
      <c r="E7410" t="s">
        <v>39</v>
      </c>
      <c r="F7410" t="s">
        <v>31</v>
      </c>
      <c r="G7410" t="s">
        <v>41</v>
      </c>
      <c r="H7410" t="s">
        <v>54</v>
      </c>
      <c r="I7410" t="s">
        <v>28</v>
      </c>
      <c r="J7410" t="s">
        <v>29</v>
      </c>
      <c r="K7410" t="s">
        <v>71</v>
      </c>
      <c r="L7410" t="s">
        <v>44</v>
      </c>
      <c r="M7410" t="s">
        <v>83</v>
      </c>
      <c r="N7410" s="2">
        <v>41387</v>
      </c>
      <c r="O7410" s="2">
        <v>41390</v>
      </c>
      <c r="P7410">
        <v>9</v>
      </c>
      <c r="Q7410" s="1">
        <v>0.04</v>
      </c>
      <c r="R7410">
        <v>7.28</v>
      </c>
      <c r="S7410">
        <v>4.2300000000000004</v>
      </c>
      <c r="T7410">
        <f t="shared" si="115"/>
        <v>65.52</v>
      </c>
    </row>
    <row r="7411" spans="1:20" x14ac:dyDescent="0.3">
      <c r="A7411">
        <v>7410</v>
      </c>
      <c r="B7411">
        <v>91113</v>
      </c>
      <c r="C7411" t="s">
        <v>1033</v>
      </c>
      <c r="D7411" t="s">
        <v>20</v>
      </c>
      <c r="E7411" t="s">
        <v>39</v>
      </c>
      <c r="F7411" t="s">
        <v>22</v>
      </c>
      <c r="G7411" t="s">
        <v>41</v>
      </c>
      <c r="H7411" t="s">
        <v>89</v>
      </c>
      <c r="I7411" t="s">
        <v>28</v>
      </c>
      <c r="J7411" t="s">
        <v>29</v>
      </c>
      <c r="K7411" t="s">
        <v>58</v>
      </c>
      <c r="L7411" t="s">
        <v>192</v>
      </c>
      <c r="M7411" t="s">
        <v>232</v>
      </c>
      <c r="N7411" s="2">
        <v>41591</v>
      </c>
      <c r="O7411" s="2">
        <v>41591</v>
      </c>
      <c r="P7411">
        <v>39</v>
      </c>
      <c r="Q7411" s="1">
        <v>0.02</v>
      </c>
      <c r="R7411">
        <v>38.06</v>
      </c>
      <c r="S7411">
        <v>4.5</v>
      </c>
      <c r="T7411">
        <f t="shared" si="115"/>
        <v>1484.3400000000001</v>
      </c>
    </row>
    <row r="7412" spans="1:20" x14ac:dyDescent="0.3">
      <c r="A7412">
        <v>7411</v>
      </c>
      <c r="B7412">
        <v>88470</v>
      </c>
      <c r="C7412" t="s">
        <v>2167</v>
      </c>
      <c r="D7412" t="s">
        <v>20</v>
      </c>
      <c r="E7412" t="s">
        <v>21</v>
      </c>
      <c r="F7412" t="s">
        <v>47</v>
      </c>
      <c r="G7412" t="s">
        <v>41</v>
      </c>
      <c r="H7412" t="s">
        <v>33</v>
      </c>
      <c r="I7412" t="s">
        <v>28</v>
      </c>
      <c r="J7412" t="s">
        <v>29</v>
      </c>
      <c r="K7412" t="s">
        <v>1147</v>
      </c>
      <c r="L7412" t="s">
        <v>26</v>
      </c>
      <c r="M7412" t="s">
        <v>111</v>
      </c>
      <c r="N7412" s="2">
        <v>40715</v>
      </c>
      <c r="O7412" s="2">
        <v>40716</v>
      </c>
      <c r="P7412">
        <v>18</v>
      </c>
      <c r="Q7412" s="1">
        <v>0.01</v>
      </c>
      <c r="R7412">
        <v>33.29</v>
      </c>
      <c r="S7412">
        <v>1.99</v>
      </c>
      <c r="T7412">
        <f t="shared" si="115"/>
        <v>599.22</v>
      </c>
    </row>
    <row r="7413" spans="1:20" x14ac:dyDescent="0.3">
      <c r="A7413">
        <v>7412</v>
      </c>
      <c r="B7413">
        <v>88470</v>
      </c>
      <c r="C7413" t="s">
        <v>618</v>
      </c>
      <c r="D7413" t="s">
        <v>20</v>
      </c>
      <c r="E7413" t="s">
        <v>39</v>
      </c>
      <c r="F7413" t="s">
        <v>31</v>
      </c>
      <c r="G7413" t="s">
        <v>41</v>
      </c>
      <c r="H7413" t="s">
        <v>94</v>
      </c>
      <c r="I7413" t="s">
        <v>28</v>
      </c>
      <c r="J7413" t="s">
        <v>29</v>
      </c>
      <c r="K7413" t="s">
        <v>172</v>
      </c>
      <c r="L7413" t="s">
        <v>192</v>
      </c>
      <c r="M7413" t="s">
        <v>106</v>
      </c>
      <c r="N7413" s="2">
        <v>40715</v>
      </c>
      <c r="O7413" s="2">
        <v>40716</v>
      </c>
      <c r="P7413">
        <v>4</v>
      </c>
      <c r="Q7413" s="1">
        <v>0.02</v>
      </c>
      <c r="R7413">
        <v>2.88</v>
      </c>
      <c r="S7413">
        <v>5.33</v>
      </c>
      <c r="T7413">
        <f t="shared" si="115"/>
        <v>11.52</v>
      </c>
    </row>
    <row r="7414" spans="1:20" x14ac:dyDescent="0.3">
      <c r="A7414">
        <v>7413</v>
      </c>
      <c r="B7414">
        <v>89596</v>
      </c>
      <c r="C7414" t="s">
        <v>661</v>
      </c>
      <c r="D7414" t="s">
        <v>38</v>
      </c>
      <c r="E7414" t="s">
        <v>39</v>
      </c>
      <c r="F7414" t="s">
        <v>31</v>
      </c>
      <c r="G7414" t="s">
        <v>23</v>
      </c>
      <c r="H7414" t="s">
        <v>89</v>
      </c>
      <c r="I7414" t="s">
        <v>28</v>
      </c>
      <c r="J7414" t="s">
        <v>29</v>
      </c>
      <c r="K7414" t="s">
        <v>43</v>
      </c>
      <c r="L7414" t="s">
        <v>192</v>
      </c>
      <c r="M7414" t="s">
        <v>121</v>
      </c>
      <c r="N7414" s="2">
        <v>40400</v>
      </c>
      <c r="O7414" s="2">
        <v>40401</v>
      </c>
      <c r="P7414">
        <v>9</v>
      </c>
      <c r="Q7414" s="1">
        <v>0.01</v>
      </c>
      <c r="R7414">
        <v>6.48</v>
      </c>
      <c r="S7414">
        <v>6.22</v>
      </c>
      <c r="T7414">
        <f t="shared" si="115"/>
        <v>58.320000000000007</v>
      </c>
    </row>
    <row r="7415" spans="1:20" x14ac:dyDescent="0.3">
      <c r="A7415">
        <v>7414</v>
      </c>
      <c r="B7415">
        <v>89596</v>
      </c>
      <c r="C7415" t="s">
        <v>661</v>
      </c>
      <c r="D7415" t="s">
        <v>20</v>
      </c>
      <c r="E7415" t="s">
        <v>21</v>
      </c>
      <c r="F7415" t="s">
        <v>31</v>
      </c>
      <c r="G7415" t="s">
        <v>23</v>
      </c>
      <c r="H7415" t="s">
        <v>203</v>
      </c>
      <c r="I7415" t="s">
        <v>28</v>
      </c>
      <c r="J7415" t="s">
        <v>29</v>
      </c>
      <c r="K7415" t="s">
        <v>1447</v>
      </c>
      <c r="L7415" t="s">
        <v>26</v>
      </c>
      <c r="M7415" t="s">
        <v>139</v>
      </c>
      <c r="N7415" s="2">
        <v>40400</v>
      </c>
      <c r="O7415" s="2">
        <v>40402</v>
      </c>
      <c r="P7415">
        <v>16</v>
      </c>
      <c r="Q7415" s="1">
        <v>0.03</v>
      </c>
      <c r="R7415">
        <v>85.99</v>
      </c>
      <c r="S7415">
        <v>3.3</v>
      </c>
      <c r="T7415">
        <f t="shared" si="115"/>
        <v>1375.84</v>
      </c>
    </row>
    <row r="7416" spans="1:20" x14ac:dyDescent="0.3">
      <c r="A7416">
        <v>7415</v>
      </c>
      <c r="B7416">
        <v>86053</v>
      </c>
      <c r="C7416" t="s">
        <v>1921</v>
      </c>
      <c r="D7416" t="s">
        <v>578</v>
      </c>
      <c r="E7416" t="s">
        <v>187</v>
      </c>
      <c r="F7416" t="s">
        <v>31</v>
      </c>
      <c r="G7416" t="s">
        <v>23</v>
      </c>
      <c r="H7416" t="s">
        <v>217</v>
      </c>
      <c r="I7416" t="s">
        <v>28</v>
      </c>
      <c r="J7416" t="s">
        <v>29</v>
      </c>
      <c r="K7416" t="s">
        <v>231</v>
      </c>
      <c r="L7416" t="s">
        <v>330</v>
      </c>
      <c r="M7416" t="s">
        <v>35</v>
      </c>
      <c r="N7416" s="2">
        <v>40400</v>
      </c>
      <c r="O7416" s="2">
        <v>40401</v>
      </c>
      <c r="P7416">
        <v>20</v>
      </c>
      <c r="Q7416" s="1">
        <v>0.04</v>
      </c>
      <c r="R7416">
        <v>296.18</v>
      </c>
      <c r="S7416">
        <v>154.12</v>
      </c>
      <c r="T7416">
        <f t="shared" si="115"/>
        <v>5923.6</v>
      </c>
    </row>
    <row r="7417" spans="1:20" x14ac:dyDescent="0.3">
      <c r="A7417">
        <v>7416</v>
      </c>
      <c r="B7417">
        <v>89603</v>
      </c>
      <c r="C7417" t="s">
        <v>1214</v>
      </c>
      <c r="D7417" t="s">
        <v>20</v>
      </c>
      <c r="E7417" t="s">
        <v>39</v>
      </c>
      <c r="F7417" t="s">
        <v>31</v>
      </c>
      <c r="G7417" t="s">
        <v>23</v>
      </c>
      <c r="H7417" t="s">
        <v>94</v>
      </c>
      <c r="I7417" t="s">
        <v>28</v>
      </c>
      <c r="J7417" t="s">
        <v>29</v>
      </c>
      <c r="K7417" t="s">
        <v>79</v>
      </c>
      <c r="L7417" t="s">
        <v>192</v>
      </c>
      <c r="M7417" t="s">
        <v>66</v>
      </c>
      <c r="N7417" s="2">
        <v>40883</v>
      </c>
      <c r="O7417" s="2">
        <v>40884</v>
      </c>
      <c r="P7417">
        <v>18</v>
      </c>
      <c r="Q7417" s="1">
        <v>7.0000000000000007E-2</v>
      </c>
      <c r="R7417">
        <v>22.38</v>
      </c>
      <c r="S7417">
        <v>15.1</v>
      </c>
      <c r="T7417">
        <f t="shared" si="115"/>
        <v>402.84</v>
      </c>
    </row>
    <row r="7418" spans="1:20" x14ac:dyDescent="0.3">
      <c r="A7418">
        <v>7417</v>
      </c>
      <c r="B7418">
        <v>89533</v>
      </c>
      <c r="C7418" t="s">
        <v>511</v>
      </c>
      <c r="D7418" t="s">
        <v>38</v>
      </c>
      <c r="E7418" t="s">
        <v>39</v>
      </c>
      <c r="F7418" t="s">
        <v>22</v>
      </c>
      <c r="G7418" t="s">
        <v>23</v>
      </c>
      <c r="H7418" t="s">
        <v>89</v>
      </c>
      <c r="I7418" t="s">
        <v>28</v>
      </c>
      <c r="J7418" t="s">
        <v>29</v>
      </c>
      <c r="K7418" t="s">
        <v>82</v>
      </c>
      <c r="L7418" t="s">
        <v>26</v>
      </c>
      <c r="M7418" t="s">
        <v>137</v>
      </c>
      <c r="N7418" s="2">
        <v>41472</v>
      </c>
      <c r="O7418" s="2">
        <v>41474</v>
      </c>
      <c r="P7418">
        <v>16</v>
      </c>
      <c r="Q7418" s="1">
        <v>0.03</v>
      </c>
      <c r="R7418">
        <v>11.66</v>
      </c>
      <c r="S7418">
        <v>7.95</v>
      </c>
      <c r="T7418">
        <f t="shared" si="115"/>
        <v>186.56</v>
      </c>
    </row>
    <row r="7419" spans="1:20" x14ac:dyDescent="0.3">
      <c r="A7419">
        <v>7418</v>
      </c>
      <c r="B7419">
        <v>89168</v>
      </c>
      <c r="C7419" t="s">
        <v>1474</v>
      </c>
      <c r="D7419" t="s">
        <v>20</v>
      </c>
      <c r="E7419" t="s">
        <v>39</v>
      </c>
      <c r="F7419" t="s">
        <v>47</v>
      </c>
      <c r="G7419" t="s">
        <v>48</v>
      </c>
      <c r="H7419" t="s">
        <v>78</v>
      </c>
      <c r="I7419" t="s">
        <v>28</v>
      </c>
      <c r="J7419" t="s">
        <v>29</v>
      </c>
      <c r="K7419" t="s">
        <v>154</v>
      </c>
      <c r="L7419" t="s">
        <v>44</v>
      </c>
      <c r="M7419" t="s">
        <v>160</v>
      </c>
      <c r="N7419" s="2">
        <v>40745</v>
      </c>
      <c r="O7419" s="2">
        <v>40750</v>
      </c>
      <c r="P7419">
        <v>6</v>
      </c>
      <c r="Q7419" s="1">
        <v>0.01</v>
      </c>
      <c r="R7419">
        <v>37.94</v>
      </c>
      <c r="S7419">
        <v>5.08</v>
      </c>
      <c r="T7419">
        <f t="shared" si="115"/>
        <v>227.64</v>
      </c>
    </row>
    <row r="7420" spans="1:20" x14ac:dyDescent="0.3">
      <c r="A7420">
        <v>7419</v>
      </c>
      <c r="B7420">
        <v>88222</v>
      </c>
      <c r="C7420" t="s">
        <v>503</v>
      </c>
      <c r="D7420" t="s">
        <v>20</v>
      </c>
      <c r="E7420" t="s">
        <v>39</v>
      </c>
      <c r="F7420" t="s">
        <v>31</v>
      </c>
      <c r="G7420" t="s">
        <v>41</v>
      </c>
      <c r="H7420" t="s">
        <v>61</v>
      </c>
      <c r="I7420" t="s">
        <v>28</v>
      </c>
      <c r="J7420" t="s">
        <v>29</v>
      </c>
      <c r="K7420" t="s">
        <v>50</v>
      </c>
      <c r="L7420" t="s">
        <v>192</v>
      </c>
      <c r="M7420" t="s">
        <v>131</v>
      </c>
      <c r="N7420" s="2">
        <v>40731</v>
      </c>
      <c r="O7420" s="2">
        <v>40732</v>
      </c>
      <c r="P7420">
        <v>8</v>
      </c>
      <c r="Q7420" s="1">
        <v>0.05</v>
      </c>
      <c r="R7420">
        <v>2.61</v>
      </c>
      <c r="S7420">
        <v>0.5</v>
      </c>
      <c r="T7420">
        <f t="shared" si="115"/>
        <v>20.88</v>
      </c>
    </row>
    <row r="7421" spans="1:20" x14ac:dyDescent="0.3">
      <c r="A7421">
        <v>7420</v>
      </c>
      <c r="B7421">
        <v>91370</v>
      </c>
      <c r="C7421" t="s">
        <v>900</v>
      </c>
      <c r="D7421" t="s">
        <v>20</v>
      </c>
      <c r="E7421" t="s">
        <v>187</v>
      </c>
      <c r="F7421" t="s">
        <v>47</v>
      </c>
      <c r="G7421" t="s">
        <v>41</v>
      </c>
      <c r="H7421" t="s">
        <v>217</v>
      </c>
      <c r="I7421" t="s">
        <v>28</v>
      </c>
      <c r="J7421" t="s">
        <v>29</v>
      </c>
      <c r="K7421" t="s">
        <v>248</v>
      </c>
      <c r="L7421" t="s">
        <v>192</v>
      </c>
      <c r="M7421" t="s">
        <v>51</v>
      </c>
      <c r="N7421" s="2">
        <v>41401</v>
      </c>
      <c r="O7421" s="2">
        <v>41403</v>
      </c>
      <c r="P7421">
        <v>12</v>
      </c>
      <c r="Q7421" s="1">
        <v>0</v>
      </c>
      <c r="R7421">
        <v>63.94</v>
      </c>
      <c r="S7421">
        <v>14.48</v>
      </c>
      <c r="T7421">
        <f t="shared" si="115"/>
        <v>767.28</v>
      </c>
    </row>
    <row r="7422" spans="1:20" x14ac:dyDescent="0.3">
      <c r="A7422">
        <v>7421</v>
      </c>
      <c r="B7422">
        <v>91367</v>
      </c>
      <c r="C7422" t="s">
        <v>900</v>
      </c>
      <c r="D7422" t="s">
        <v>20</v>
      </c>
      <c r="E7422" t="s">
        <v>21</v>
      </c>
      <c r="F7422" t="s">
        <v>47</v>
      </c>
      <c r="G7422" t="s">
        <v>41</v>
      </c>
      <c r="H7422" t="s">
        <v>203</v>
      </c>
      <c r="I7422" t="s">
        <v>28</v>
      </c>
      <c r="J7422" t="s">
        <v>29</v>
      </c>
      <c r="K7422" t="s">
        <v>1254</v>
      </c>
      <c r="L7422" t="s">
        <v>706</v>
      </c>
      <c r="M7422" t="s">
        <v>134</v>
      </c>
      <c r="N7422" s="2">
        <v>40670</v>
      </c>
      <c r="O7422" s="2">
        <v>40671</v>
      </c>
      <c r="P7422">
        <v>10</v>
      </c>
      <c r="Q7422" s="1">
        <v>0.01</v>
      </c>
      <c r="R7422">
        <v>140.99</v>
      </c>
      <c r="S7422">
        <v>13.99</v>
      </c>
      <c r="T7422">
        <f t="shared" si="115"/>
        <v>1409.9</v>
      </c>
    </row>
    <row r="7423" spans="1:20" x14ac:dyDescent="0.3">
      <c r="A7423">
        <v>7422</v>
      </c>
      <c r="B7423">
        <v>91006</v>
      </c>
      <c r="C7423" t="s">
        <v>1282</v>
      </c>
      <c r="D7423" t="s">
        <v>38</v>
      </c>
      <c r="E7423" t="s">
        <v>39</v>
      </c>
      <c r="F7423" t="s">
        <v>22</v>
      </c>
      <c r="G7423" t="s">
        <v>41</v>
      </c>
      <c r="H7423" t="s">
        <v>78</v>
      </c>
      <c r="I7423" t="s">
        <v>28</v>
      </c>
      <c r="J7423" t="s">
        <v>29</v>
      </c>
      <c r="K7423" t="s">
        <v>136</v>
      </c>
      <c r="L7423" t="s">
        <v>192</v>
      </c>
      <c r="M7423" t="s">
        <v>227</v>
      </c>
      <c r="N7423" s="2">
        <v>41465</v>
      </c>
      <c r="O7423" s="2">
        <v>41467</v>
      </c>
      <c r="P7423">
        <v>17</v>
      </c>
      <c r="Q7423" s="1">
        <v>0.05</v>
      </c>
      <c r="R7423">
        <v>16.91</v>
      </c>
      <c r="S7423">
        <v>6.25</v>
      </c>
      <c r="T7423">
        <f t="shared" si="115"/>
        <v>287.47000000000003</v>
      </c>
    </row>
    <row r="7424" spans="1:20" x14ac:dyDescent="0.3">
      <c r="A7424">
        <v>7423</v>
      </c>
      <c r="B7424">
        <v>91509</v>
      </c>
      <c r="C7424" t="s">
        <v>1296</v>
      </c>
      <c r="D7424" t="s">
        <v>20</v>
      </c>
      <c r="E7424" t="s">
        <v>21</v>
      </c>
      <c r="F7424" t="s">
        <v>22</v>
      </c>
      <c r="G7424" t="s">
        <v>23</v>
      </c>
      <c r="H7424" t="s">
        <v>206</v>
      </c>
      <c r="I7424" t="s">
        <v>28</v>
      </c>
      <c r="J7424" t="s">
        <v>29</v>
      </c>
      <c r="K7424" t="s">
        <v>198</v>
      </c>
      <c r="L7424" t="s">
        <v>192</v>
      </c>
      <c r="M7424" t="s">
        <v>96</v>
      </c>
      <c r="N7424" s="2">
        <v>41176</v>
      </c>
      <c r="O7424" s="2">
        <v>41178</v>
      </c>
      <c r="P7424">
        <v>14</v>
      </c>
      <c r="Q7424" s="1">
        <v>0</v>
      </c>
      <c r="R7424">
        <v>39.99</v>
      </c>
      <c r="S7424">
        <v>10.25</v>
      </c>
      <c r="T7424">
        <f t="shared" si="115"/>
        <v>559.86</v>
      </c>
    </row>
    <row r="7425" spans="1:20" x14ac:dyDescent="0.3">
      <c r="A7425">
        <v>7424</v>
      </c>
      <c r="B7425">
        <v>86421</v>
      </c>
      <c r="C7425" t="s">
        <v>1439</v>
      </c>
      <c r="D7425" t="s">
        <v>20</v>
      </c>
      <c r="E7425" t="s">
        <v>187</v>
      </c>
      <c r="F7425" t="s">
        <v>22</v>
      </c>
      <c r="G7425" t="s">
        <v>32</v>
      </c>
      <c r="H7425" t="s">
        <v>219</v>
      </c>
      <c r="I7425" t="s">
        <v>28</v>
      </c>
      <c r="J7425" t="s">
        <v>29</v>
      </c>
      <c r="K7425" t="s">
        <v>82</v>
      </c>
      <c r="L7425" t="s">
        <v>746</v>
      </c>
      <c r="M7425" t="s">
        <v>246</v>
      </c>
      <c r="N7425" s="2">
        <v>41614</v>
      </c>
      <c r="O7425" s="2">
        <v>41616</v>
      </c>
      <c r="P7425">
        <v>22</v>
      </c>
      <c r="Q7425" s="1">
        <v>0.08</v>
      </c>
      <c r="R7425">
        <v>140.81</v>
      </c>
      <c r="S7425">
        <v>24.49</v>
      </c>
      <c r="T7425">
        <f t="shared" si="115"/>
        <v>3097.82</v>
      </c>
    </row>
    <row r="7426" spans="1:20" x14ac:dyDescent="0.3">
      <c r="A7426">
        <v>7425</v>
      </c>
      <c r="B7426">
        <v>88565</v>
      </c>
      <c r="C7426" t="s">
        <v>1239</v>
      </c>
      <c r="D7426" t="s">
        <v>20</v>
      </c>
      <c r="E7426" t="s">
        <v>39</v>
      </c>
      <c r="F7426" t="s">
        <v>40</v>
      </c>
      <c r="G7426" t="s">
        <v>93</v>
      </c>
      <c r="H7426" t="s">
        <v>78</v>
      </c>
      <c r="I7426" t="s">
        <v>28</v>
      </c>
      <c r="J7426" t="s">
        <v>29</v>
      </c>
      <c r="K7426" t="s">
        <v>95</v>
      </c>
      <c r="L7426" t="s">
        <v>192</v>
      </c>
      <c r="M7426" t="s">
        <v>99</v>
      </c>
      <c r="N7426" s="2">
        <v>41554</v>
      </c>
      <c r="O7426" s="2">
        <v>41554</v>
      </c>
      <c r="P7426">
        <v>23</v>
      </c>
      <c r="Q7426" s="1">
        <v>0.04</v>
      </c>
      <c r="R7426">
        <v>6.48</v>
      </c>
      <c r="S7426">
        <v>5.14</v>
      </c>
      <c r="T7426">
        <f t="shared" si="115"/>
        <v>149.04000000000002</v>
      </c>
    </row>
    <row r="7427" spans="1:20" x14ac:dyDescent="0.3">
      <c r="A7427">
        <v>7426</v>
      </c>
      <c r="B7427">
        <v>91038</v>
      </c>
      <c r="C7427" t="s">
        <v>1323</v>
      </c>
      <c r="D7427" t="s">
        <v>20</v>
      </c>
      <c r="E7427" t="s">
        <v>39</v>
      </c>
      <c r="F7427" t="s">
        <v>22</v>
      </c>
      <c r="G7427" t="s">
        <v>48</v>
      </c>
      <c r="H7427" t="s">
        <v>49</v>
      </c>
      <c r="I7427" t="s">
        <v>28</v>
      </c>
      <c r="J7427" t="s">
        <v>29</v>
      </c>
      <c r="K7427" t="s">
        <v>228</v>
      </c>
      <c r="L7427" t="s">
        <v>44</v>
      </c>
      <c r="M7427" t="s">
        <v>232</v>
      </c>
      <c r="N7427" s="2">
        <v>41498</v>
      </c>
      <c r="O7427" s="2">
        <v>41498</v>
      </c>
      <c r="P7427">
        <v>6</v>
      </c>
      <c r="Q7427" s="1">
        <v>0.01</v>
      </c>
      <c r="R7427">
        <v>5.43</v>
      </c>
      <c r="S7427">
        <v>0.95</v>
      </c>
      <c r="T7427">
        <f t="shared" ref="T7427:T7490" si="116">R7427*P7427</f>
        <v>32.58</v>
      </c>
    </row>
    <row r="7428" spans="1:20" x14ac:dyDescent="0.3">
      <c r="A7428">
        <v>7427</v>
      </c>
      <c r="B7428">
        <v>86696</v>
      </c>
      <c r="C7428" t="s">
        <v>672</v>
      </c>
      <c r="D7428" t="s">
        <v>20</v>
      </c>
      <c r="E7428" t="s">
        <v>21</v>
      </c>
      <c r="F7428" t="s">
        <v>47</v>
      </c>
      <c r="G7428" t="s">
        <v>93</v>
      </c>
      <c r="H7428" t="s">
        <v>203</v>
      </c>
      <c r="I7428" t="s">
        <v>28</v>
      </c>
      <c r="J7428" t="s">
        <v>29</v>
      </c>
      <c r="K7428" t="s">
        <v>34</v>
      </c>
      <c r="L7428" t="s">
        <v>44</v>
      </c>
      <c r="M7428" t="s">
        <v>114</v>
      </c>
      <c r="N7428" s="2">
        <v>41146</v>
      </c>
      <c r="O7428" s="2">
        <v>41146</v>
      </c>
      <c r="P7428">
        <v>19</v>
      </c>
      <c r="Q7428" s="1">
        <v>0.05</v>
      </c>
      <c r="R7428">
        <v>20.99</v>
      </c>
      <c r="S7428">
        <v>0.99</v>
      </c>
      <c r="T7428">
        <f t="shared" si="116"/>
        <v>398.80999999999995</v>
      </c>
    </row>
    <row r="7429" spans="1:20" x14ac:dyDescent="0.3">
      <c r="A7429">
        <v>7428</v>
      </c>
      <c r="B7429">
        <v>88311</v>
      </c>
      <c r="C7429" t="s">
        <v>261</v>
      </c>
      <c r="D7429" t="s">
        <v>38</v>
      </c>
      <c r="E7429" t="s">
        <v>21</v>
      </c>
      <c r="F7429" t="s">
        <v>22</v>
      </c>
      <c r="G7429" t="s">
        <v>48</v>
      </c>
      <c r="H7429" t="s">
        <v>33</v>
      </c>
      <c r="I7429" t="s">
        <v>28</v>
      </c>
      <c r="J7429" t="s">
        <v>29</v>
      </c>
      <c r="K7429" t="s">
        <v>1108</v>
      </c>
      <c r="L7429" t="s">
        <v>192</v>
      </c>
      <c r="M7429" t="s">
        <v>294</v>
      </c>
      <c r="N7429" s="2">
        <v>41536</v>
      </c>
      <c r="O7429" s="2">
        <v>41540</v>
      </c>
      <c r="P7429">
        <v>3</v>
      </c>
      <c r="Q7429" s="1">
        <v>0.01</v>
      </c>
      <c r="R7429">
        <v>195.99</v>
      </c>
      <c r="S7429">
        <v>4.2</v>
      </c>
      <c r="T7429">
        <f t="shared" si="116"/>
        <v>587.97</v>
      </c>
    </row>
    <row r="7430" spans="1:20" x14ac:dyDescent="0.3">
      <c r="A7430">
        <v>7429</v>
      </c>
      <c r="B7430">
        <v>87780</v>
      </c>
      <c r="C7430" t="s">
        <v>486</v>
      </c>
      <c r="D7430" t="s">
        <v>20</v>
      </c>
      <c r="E7430" t="s">
        <v>39</v>
      </c>
      <c r="F7430" t="s">
        <v>31</v>
      </c>
      <c r="G7430" t="s">
        <v>41</v>
      </c>
      <c r="H7430" t="s">
        <v>78</v>
      </c>
      <c r="I7430" t="s">
        <v>28</v>
      </c>
      <c r="J7430" t="s">
        <v>29</v>
      </c>
      <c r="K7430" t="s">
        <v>82</v>
      </c>
      <c r="L7430" t="s">
        <v>192</v>
      </c>
      <c r="M7430" t="s">
        <v>279</v>
      </c>
      <c r="N7430" s="2">
        <v>41055</v>
      </c>
      <c r="O7430" s="2">
        <v>41056</v>
      </c>
      <c r="P7430">
        <v>6</v>
      </c>
      <c r="Q7430" s="1">
        <v>0.05</v>
      </c>
      <c r="R7430">
        <v>4.49</v>
      </c>
      <c r="S7430">
        <v>1.49</v>
      </c>
      <c r="T7430">
        <f t="shared" si="116"/>
        <v>26.94</v>
      </c>
    </row>
    <row r="7431" spans="1:20" x14ac:dyDescent="0.3">
      <c r="A7431">
        <v>7430</v>
      </c>
      <c r="B7431">
        <v>90576</v>
      </c>
      <c r="C7431" t="s">
        <v>824</v>
      </c>
      <c r="D7431" t="s">
        <v>20</v>
      </c>
      <c r="E7431" t="s">
        <v>39</v>
      </c>
      <c r="F7431" t="s">
        <v>22</v>
      </c>
      <c r="G7431" t="s">
        <v>48</v>
      </c>
      <c r="H7431" t="s">
        <v>42</v>
      </c>
      <c r="I7431" t="s">
        <v>28</v>
      </c>
      <c r="J7431" t="s">
        <v>29</v>
      </c>
      <c r="K7431" t="s">
        <v>58</v>
      </c>
      <c r="L7431" t="s">
        <v>192</v>
      </c>
      <c r="M7431" t="s">
        <v>398</v>
      </c>
      <c r="N7431" s="2">
        <v>41629</v>
      </c>
      <c r="O7431" s="2">
        <v>41634</v>
      </c>
      <c r="P7431">
        <v>1</v>
      </c>
      <c r="Q7431" s="1">
        <v>0.02</v>
      </c>
      <c r="R7431">
        <v>24.95</v>
      </c>
      <c r="S7431">
        <v>2.99</v>
      </c>
      <c r="T7431">
        <f t="shared" si="116"/>
        <v>24.95</v>
      </c>
    </row>
    <row r="7432" spans="1:20" x14ac:dyDescent="0.3">
      <c r="A7432">
        <v>7431</v>
      </c>
      <c r="B7432">
        <v>86519</v>
      </c>
      <c r="C7432" t="s">
        <v>921</v>
      </c>
      <c r="D7432" t="s">
        <v>20</v>
      </c>
      <c r="E7432" t="s">
        <v>21</v>
      </c>
      <c r="F7432" t="s">
        <v>47</v>
      </c>
      <c r="G7432" t="s">
        <v>23</v>
      </c>
      <c r="H7432" t="s">
        <v>24</v>
      </c>
      <c r="I7432" t="s">
        <v>28</v>
      </c>
      <c r="J7432" t="s">
        <v>29</v>
      </c>
      <c r="K7432" t="s">
        <v>213</v>
      </c>
      <c r="L7432" t="s">
        <v>26</v>
      </c>
      <c r="M7432" t="s">
        <v>156</v>
      </c>
      <c r="N7432" s="2">
        <v>41538</v>
      </c>
      <c r="O7432" s="2">
        <v>41540</v>
      </c>
      <c r="P7432">
        <v>11</v>
      </c>
      <c r="Q7432" s="1">
        <v>0.06</v>
      </c>
      <c r="R7432">
        <v>39.24</v>
      </c>
      <c r="S7432">
        <v>1.99</v>
      </c>
      <c r="T7432">
        <f t="shared" si="116"/>
        <v>431.64000000000004</v>
      </c>
    </row>
    <row r="7433" spans="1:20" x14ac:dyDescent="0.3">
      <c r="A7433">
        <v>7432</v>
      </c>
      <c r="B7433">
        <v>86515</v>
      </c>
      <c r="C7433" t="s">
        <v>921</v>
      </c>
      <c r="D7433" t="s">
        <v>20</v>
      </c>
      <c r="E7433" t="s">
        <v>39</v>
      </c>
      <c r="F7433" t="s">
        <v>47</v>
      </c>
      <c r="G7433" t="s">
        <v>23</v>
      </c>
      <c r="H7433" t="s">
        <v>61</v>
      </c>
      <c r="I7433" t="s">
        <v>28</v>
      </c>
      <c r="J7433" t="s">
        <v>29</v>
      </c>
      <c r="K7433" t="s">
        <v>62</v>
      </c>
      <c r="L7433" t="s">
        <v>44</v>
      </c>
      <c r="M7433" t="s">
        <v>51</v>
      </c>
      <c r="N7433" s="2">
        <v>40807</v>
      </c>
      <c r="O7433" s="2">
        <v>40809</v>
      </c>
      <c r="P7433">
        <v>9</v>
      </c>
      <c r="Q7433" s="1">
        <v>0.08</v>
      </c>
      <c r="R7433">
        <v>7.64</v>
      </c>
      <c r="S7433">
        <v>5.83</v>
      </c>
      <c r="T7433">
        <f t="shared" si="116"/>
        <v>68.759999999999991</v>
      </c>
    </row>
    <row r="7434" spans="1:20" x14ac:dyDescent="0.3">
      <c r="A7434">
        <v>7433</v>
      </c>
      <c r="B7434">
        <v>86156</v>
      </c>
      <c r="C7434" t="s">
        <v>1346</v>
      </c>
      <c r="D7434" t="s">
        <v>20</v>
      </c>
      <c r="E7434" t="s">
        <v>21</v>
      </c>
      <c r="F7434" t="s">
        <v>31</v>
      </c>
      <c r="G7434" t="s">
        <v>93</v>
      </c>
      <c r="H7434" t="s">
        <v>206</v>
      </c>
      <c r="I7434" t="s">
        <v>28</v>
      </c>
      <c r="J7434" t="s">
        <v>29</v>
      </c>
      <c r="K7434" t="s">
        <v>198</v>
      </c>
      <c r="L7434" t="s">
        <v>746</v>
      </c>
      <c r="M7434" t="s">
        <v>106</v>
      </c>
      <c r="N7434" s="2">
        <v>41054</v>
      </c>
      <c r="O7434" s="2">
        <v>41055</v>
      </c>
      <c r="P7434">
        <v>11</v>
      </c>
      <c r="Q7434" s="1">
        <v>0.03</v>
      </c>
      <c r="R7434">
        <v>599.99</v>
      </c>
      <c r="S7434">
        <v>24.49</v>
      </c>
      <c r="T7434">
        <f t="shared" si="116"/>
        <v>6599.89</v>
      </c>
    </row>
    <row r="7435" spans="1:20" x14ac:dyDescent="0.3">
      <c r="A7435">
        <v>7434</v>
      </c>
      <c r="B7435">
        <v>86156</v>
      </c>
      <c r="C7435" t="s">
        <v>1346</v>
      </c>
      <c r="D7435" t="s">
        <v>20</v>
      </c>
      <c r="E7435" t="s">
        <v>39</v>
      </c>
      <c r="F7435" t="s">
        <v>31</v>
      </c>
      <c r="G7435" t="s">
        <v>93</v>
      </c>
      <c r="H7435" t="s">
        <v>42</v>
      </c>
      <c r="I7435" t="s">
        <v>28</v>
      </c>
      <c r="J7435" t="s">
        <v>29</v>
      </c>
      <c r="K7435" t="s">
        <v>172</v>
      </c>
      <c r="L7435" t="s">
        <v>44</v>
      </c>
      <c r="M7435" t="s">
        <v>367</v>
      </c>
      <c r="N7435" s="2">
        <v>41054</v>
      </c>
      <c r="O7435" s="2">
        <v>41056</v>
      </c>
      <c r="P7435">
        <v>6</v>
      </c>
      <c r="Q7435" s="1">
        <v>0.02</v>
      </c>
      <c r="R7435">
        <v>6.69</v>
      </c>
      <c r="S7435">
        <v>3.1</v>
      </c>
      <c r="T7435">
        <f t="shared" si="116"/>
        <v>40.14</v>
      </c>
    </row>
    <row r="7436" spans="1:20" x14ac:dyDescent="0.3">
      <c r="A7436">
        <v>7435</v>
      </c>
      <c r="B7436">
        <v>85937</v>
      </c>
      <c r="C7436" t="s">
        <v>467</v>
      </c>
      <c r="D7436" t="s">
        <v>38</v>
      </c>
      <c r="E7436" t="s">
        <v>39</v>
      </c>
      <c r="F7436" t="s">
        <v>22</v>
      </c>
      <c r="G7436" t="s">
        <v>93</v>
      </c>
      <c r="H7436" t="s">
        <v>94</v>
      </c>
      <c r="I7436" t="s">
        <v>28</v>
      </c>
      <c r="J7436" t="s">
        <v>29</v>
      </c>
      <c r="K7436" t="s">
        <v>138</v>
      </c>
      <c r="L7436" t="s">
        <v>192</v>
      </c>
      <c r="M7436" t="s">
        <v>80</v>
      </c>
      <c r="N7436" s="2">
        <v>41614</v>
      </c>
      <c r="O7436" s="2">
        <v>41616</v>
      </c>
      <c r="P7436">
        <v>8</v>
      </c>
      <c r="Q7436" s="1">
        <v>0.08</v>
      </c>
      <c r="R7436">
        <v>12.53</v>
      </c>
      <c r="S7436">
        <v>7.17</v>
      </c>
      <c r="T7436">
        <f t="shared" si="116"/>
        <v>100.24</v>
      </c>
    </row>
    <row r="7437" spans="1:20" x14ac:dyDescent="0.3">
      <c r="A7437">
        <v>7436</v>
      </c>
      <c r="B7437">
        <v>85929</v>
      </c>
      <c r="C7437" t="s">
        <v>698</v>
      </c>
      <c r="D7437" t="s">
        <v>20</v>
      </c>
      <c r="E7437" t="s">
        <v>21</v>
      </c>
      <c r="F7437" t="s">
        <v>22</v>
      </c>
      <c r="G7437" t="s">
        <v>93</v>
      </c>
      <c r="H7437" t="s">
        <v>33</v>
      </c>
      <c r="I7437" t="s">
        <v>28</v>
      </c>
      <c r="J7437" t="s">
        <v>29</v>
      </c>
      <c r="K7437" t="s">
        <v>213</v>
      </c>
      <c r="L7437" t="s">
        <v>192</v>
      </c>
      <c r="M7437" t="s">
        <v>398</v>
      </c>
      <c r="N7437" s="2">
        <v>40518</v>
      </c>
      <c r="O7437" s="2">
        <v>40520</v>
      </c>
      <c r="P7437">
        <v>16</v>
      </c>
      <c r="Q7437" s="1">
        <v>0</v>
      </c>
      <c r="R7437">
        <v>49.99</v>
      </c>
      <c r="S7437">
        <v>19.989999999999998</v>
      </c>
      <c r="T7437">
        <f t="shared" si="116"/>
        <v>799.84</v>
      </c>
    </row>
    <row r="7438" spans="1:20" x14ac:dyDescent="0.3">
      <c r="A7438">
        <v>7437</v>
      </c>
      <c r="B7438">
        <v>90938</v>
      </c>
      <c r="C7438" t="s">
        <v>676</v>
      </c>
      <c r="D7438" t="s">
        <v>20</v>
      </c>
      <c r="E7438" t="s">
        <v>39</v>
      </c>
      <c r="F7438" t="s">
        <v>31</v>
      </c>
      <c r="G7438" t="s">
        <v>93</v>
      </c>
      <c r="H7438" t="s">
        <v>49</v>
      </c>
      <c r="I7438" t="s">
        <v>28</v>
      </c>
      <c r="J7438" t="s">
        <v>56</v>
      </c>
      <c r="K7438" t="s">
        <v>74</v>
      </c>
      <c r="L7438" t="s">
        <v>44</v>
      </c>
      <c r="M7438" t="s">
        <v>106</v>
      </c>
      <c r="N7438" s="2">
        <v>41301</v>
      </c>
      <c r="O7438" s="2">
        <v>41303</v>
      </c>
      <c r="P7438">
        <v>7</v>
      </c>
      <c r="Q7438" s="1">
        <v>0.01</v>
      </c>
      <c r="R7438">
        <v>2.94</v>
      </c>
      <c r="S7438">
        <v>0.96</v>
      </c>
      <c r="T7438">
        <f t="shared" si="116"/>
        <v>20.58</v>
      </c>
    </row>
    <row r="7439" spans="1:20" x14ac:dyDescent="0.3">
      <c r="A7439">
        <v>7438</v>
      </c>
      <c r="B7439">
        <v>89810</v>
      </c>
      <c r="C7439" t="s">
        <v>464</v>
      </c>
      <c r="D7439" t="s">
        <v>20</v>
      </c>
      <c r="E7439" t="s">
        <v>39</v>
      </c>
      <c r="F7439" t="s">
        <v>22</v>
      </c>
      <c r="G7439" t="s">
        <v>48</v>
      </c>
      <c r="H7439" t="s">
        <v>89</v>
      </c>
      <c r="I7439" t="s">
        <v>28</v>
      </c>
      <c r="J7439" t="s">
        <v>56</v>
      </c>
      <c r="K7439" t="s">
        <v>58</v>
      </c>
      <c r="L7439" t="s">
        <v>192</v>
      </c>
      <c r="M7439" t="s">
        <v>246</v>
      </c>
      <c r="N7439" s="2">
        <v>40537</v>
      </c>
      <c r="O7439" s="2">
        <v>40542</v>
      </c>
      <c r="P7439">
        <v>9</v>
      </c>
      <c r="Q7439" s="1">
        <v>0.08</v>
      </c>
      <c r="R7439">
        <v>3.69</v>
      </c>
      <c r="S7439">
        <v>2.5</v>
      </c>
      <c r="T7439">
        <f t="shared" si="116"/>
        <v>33.21</v>
      </c>
    </row>
    <row r="7440" spans="1:20" x14ac:dyDescent="0.3">
      <c r="A7440">
        <v>7439</v>
      </c>
      <c r="B7440">
        <v>91014</v>
      </c>
      <c r="C7440" t="s">
        <v>100</v>
      </c>
      <c r="D7440" t="s">
        <v>20</v>
      </c>
      <c r="E7440" t="s">
        <v>39</v>
      </c>
      <c r="F7440" t="s">
        <v>31</v>
      </c>
      <c r="G7440" t="s">
        <v>32</v>
      </c>
      <c r="H7440" t="s">
        <v>78</v>
      </c>
      <c r="I7440" t="s">
        <v>28</v>
      </c>
      <c r="J7440" t="s">
        <v>56</v>
      </c>
      <c r="K7440" t="s">
        <v>231</v>
      </c>
      <c r="L7440" t="s">
        <v>44</v>
      </c>
      <c r="M7440" t="s">
        <v>106</v>
      </c>
      <c r="N7440" s="2">
        <v>41345</v>
      </c>
      <c r="O7440" s="2">
        <v>41347</v>
      </c>
      <c r="P7440">
        <v>8</v>
      </c>
      <c r="Q7440" s="1">
        <v>0.01</v>
      </c>
      <c r="R7440">
        <v>4</v>
      </c>
      <c r="S7440">
        <v>1.3</v>
      </c>
      <c r="T7440">
        <f t="shared" si="116"/>
        <v>32</v>
      </c>
    </row>
    <row r="7441" spans="1:20" x14ac:dyDescent="0.3">
      <c r="A7441">
        <v>7440</v>
      </c>
      <c r="B7441">
        <v>86566</v>
      </c>
      <c r="C7441" t="s">
        <v>2370</v>
      </c>
      <c r="D7441" t="s">
        <v>38</v>
      </c>
      <c r="E7441" t="s">
        <v>187</v>
      </c>
      <c r="F7441" t="s">
        <v>31</v>
      </c>
      <c r="G7441" t="s">
        <v>23</v>
      </c>
      <c r="H7441" t="s">
        <v>217</v>
      </c>
      <c r="I7441" t="s">
        <v>28</v>
      </c>
      <c r="J7441" t="s">
        <v>56</v>
      </c>
      <c r="K7441" t="s">
        <v>291</v>
      </c>
      <c r="L7441" t="s">
        <v>706</v>
      </c>
      <c r="M7441" t="s">
        <v>367</v>
      </c>
      <c r="N7441" s="2">
        <v>40422</v>
      </c>
      <c r="O7441" s="2">
        <v>40423</v>
      </c>
      <c r="P7441">
        <v>20</v>
      </c>
      <c r="Q7441" s="1">
        <v>0.09</v>
      </c>
      <c r="R7441">
        <v>90.98</v>
      </c>
      <c r="S7441">
        <v>56.2</v>
      </c>
      <c r="T7441">
        <f t="shared" si="116"/>
        <v>1819.6000000000001</v>
      </c>
    </row>
    <row r="7442" spans="1:20" x14ac:dyDescent="0.3">
      <c r="A7442">
        <v>7441</v>
      </c>
      <c r="B7442">
        <v>89973</v>
      </c>
      <c r="C7442" t="s">
        <v>327</v>
      </c>
      <c r="D7442" t="s">
        <v>20</v>
      </c>
      <c r="E7442" t="s">
        <v>39</v>
      </c>
      <c r="F7442" t="s">
        <v>31</v>
      </c>
      <c r="G7442" t="s">
        <v>41</v>
      </c>
      <c r="H7442" t="s">
        <v>78</v>
      </c>
      <c r="I7442" t="s">
        <v>28</v>
      </c>
      <c r="J7442" t="s">
        <v>56</v>
      </c>
      <c r="K7442" t="s">
        <v>154</v>
      </c>
      <c r="L7442" t="s">
        <v>192</v>
      </c>
      <c r="M7442" t="s">
        <v>35</v>
      </c>
      <c r="N7442" s="2">
        <v>40778</v>
      </c>
      <c r="O7442" s="2">
        <v>40778</v>
      </c>
      <c r="P7442">
        <v>12</v>
      </c>
      <c r="Q7442" s="1">
        <v>0.08</v>
      </c>
      <c r="R7442">
        <v>5.58</v>
      </c>
      <c r="S7442">
        <v>5.3</v>
      </c>
      <c r="T7442">
        <f t="shared" si="116"/>
        <v>66.960000000000008</v>
      </c>
    </row>
    <row r="7443" spans="1:20" x14ac:dyDescent="0.3">
      <c r="A7443">
        <v>7442</v>
      </c>
      <c r="B7443">
        <v>90518</v>
      </c>
      <c r="C7443" t="s">
        <v>992</v>
      </c>
      <c r="D7443" t="s">
        <v>578</v>
      </c>
      <c r="E7443" t="s">
        <v>187</v>
      </c>
      <c r="F7443" t="s">
        <v>22</v>
      </c>
      <c r="G7443" t="s">
        <v>48</v>
      </c>
      <c r="H7443" t="s">
        <v>217</v>
      </c>
      <c r="I7443" t="s">
        <v>28</v>
      </c>
      <c r="J7443" t="s">
        <v>56</v>
      </c>
      <c r="K7443" t="s">
        <v>221</v>
      </c>
      <c r="L7443" t="s">
        <v>330</v>
      </c>
      <c r="M7443" t="s">
        <v>190</v>
      </c>
      <c r="N7443" s="2">
        <v>40953</v>
      </c>
      <c r="O7443" s="2">
        <v>40955</v>
      </c>
      <c r="P7443">
        <v>1</v>
      </c>
      <c r="Q7443" s="1">
        <v>0.1</v>
      </c>
      <c r="R7443">
        <v>100.98</v>
      </c>
      <c r="S7443">
        <v>35.840000000000003</v>
      </c>
      <c r="T7443">
        <f t="shared" si="116"/>
        <v>100.98</v>
      </c>
    </row>
    <row r="7444" spans="1:20" x14ac:dyDescent="0.3">
      <c r="A7444">
        <v>7443</v>
      </c>
      <c r="B7444">
        <v>90518</v>
      </c>
      <c r="C7444" t="s">
        <v>992</v>
      </c>
      <c r="D7444" t="s">
        <v>20</v>
      </c>
      <c r="E7444" t="s">
        <v>39</v>
      </c>
      <c r="F7444" t="s">
        <v>22</v>
      </c>
      <c r="G7444" t="s">
        <v>48</v>
      </c>
      <c r="H7444" t="s">
        <v>78</v>
      </c>
      <c r="I7444" t="s">
        <v>28</v>
      </c>
      <c r="J7444" t="s">
        <v>56</v>
      </c>
      <c r="K7444" t="s">
        <v>181</v>
      </c>
      <c r="L7444" t="s">
        <v>192</v>
      </c>
      <c r="M7444" t="s">
        <v>86</v>
      </c>
      <c r="N7444" s="2">
        <v>40953</v>
      </c>
      <c r="O7444" s="2">
        <v>40957</v>
      </c>
      <c r="P7444">
        <v>14</v>
      </c>
      <c r="Q7444" s="1">
        <v>7.0000000000000007E-2</v>
      </c>
      <c r="R7444">
        <v>4.13</v>
      </c>
      <c r="S7444">
        <v>0.5</v>
      </c>
      <c r="T7444">
        <f t="shared" si="116"/>
        <v>57.82</v>
      </c>
    </row>
    <row r="7445" spans="1:20" x14ac:dyDescent="0.3">
      <c r="A7445">
        <v>7444</v>
      </c>
      <c r="B7445">
        <v>90525</v>
      </c>
      <c r="C7445" t="s">
        <v>1070</v>
      </c>
      <c r="D7445" t="s">
        <v>578</v>
      </c>
      <c r="E7445" t="s">
        <v>21</v>
      </c>
      <c r="F7445" t="s">
        <v>31</v>
      </c>
      <c r="G7445" t="s">
        <v>93</v>
      </c>
      <c r="H7445" t="s">
        <v>206</v>
      </c>
      <c r="I7445" t="s">
        <v>28</v>
      </c>
      <c r="J7445" t="s">
        <v>56</v>
      </c>
      <c r="K7445" t="s">
        <v>213</v>
      </c>
      <c r="L7445" t="s">
        <v>283</v>
      </c>
      <c r="M7445" t="s">
        <v>255</v>
      </c>
      <c r="N7445" s="2">
        <v>40401</v>
      </c>
      <c r="O7445" s="2">
        <v>40402</v>
      </c>
      <c r="P7445">
        <v>14</v>
      </c>
      <c r="Q7445" s="1">
        <v>0.06</v>
      </c>
      <c r="R7445">
        <v>90.97</v>
      </c>
      <c r="S7445">
        <v>14</v>
      </c>
      <c r="T7445">
        <f t="shared" si="116"/>
        <v>1273.58</v>
      </c>
    </row>
    <row r="7446" spans="1:20" x14ac:dyDescent="0.3">
      <c r="A7446">
        <v>7445</v>
      </c>
      <c r="B7446">
        <v>89025</v>
      </c>
      <c r="C7446" t="s">
        <v>135</v>
      </c>
      <c r="D7446" t="s">
        <v>578</v>
      </c>
      <c r="E7446" t="s">
        <v>187</v>
      </c>
      <c r="F7446" t="s">
        <v>22</v>
      </c>
      <c r="G7446" t="s">
        <v>41</v>
      </c>
      <c r="H7446" t="s">
        <v>225</v>
      </c>
      <c r="I7446" t="s">
        <v>28</v>
      </c>
      <c r="J7446" t="s">
        <v>56</v>
      </c>
      <c r="K7446" t="s">
        <v>145</v>
      </c>
      <c r="L7446" t="s">
        <v>330</v>
      </c>
      <c r="M7446" t="s">
        <v>190</v>
      </c>
      <c r="N7446" s="2">
        <v>40239</v>
      </c>
      <c r="O7446" s="2">
        <v>40241</v>
      </c>
      <c r="P7446">
        <v>1</v>
      </c>
      <c r="Q7446" s="1">
        <v>0.08</v>
      </c>
      <c r="R7446">
        <v>170.98</v>
      </c>
      <c r="S7446">
        <v>35.89</v>
      </c>
      <c r="T7446">
        <f t="shared" si="116"/>
        <v>170.98</v>
      </c>
    </row>
    <row r="7447" spans="1:20" x14ac:dyDescent="0.3">
      <c r="A7447">
        <v>7446</v>
      </c>
      <c r="B7447">
        <v>89488</v>
      </c>
      <c r="C7447" t="s">
        <v>1116</v>
      </c>
      <c r="D7447" t="s">
        <v>20</v>
      </c>
      <c r="E7447" t="s">
        <v>39</v>
      </c>
      <c r="F7447" t="s">
        <v>40</v>
      </c>
      <c r="G7447" t="s">
        <v>32</v>
      </c>
      <c r="H7447" t="s">
        <v>94</v>
      </c>
      <c r="I7447" t="s">
        <v>28</v>
      </c>
      <c r="J7447" t="s">
        <v>56</v>
      </c>
      <c r="K7447" t="s">
        <v>221</v>
      </c>
      <c r="L7447" t="s">
        <v>706</v>
      </c>
      <c r="M7447" t="s">
        <v>393</v>
      </c>
      <c r="N7447" s="2">
        <v>41357</v>
      </c>
      <c r="O7447" s="2">
        <v>41358</v>
      </c>
      <c r="P7447">
        <v>13</v>
      </c>
      <c r="Q7447" s="1">
        <v>7.0000000000000007E-2</v>
      </c>
      <c r="R7447">
        <v>21.66</v>
      </c>
      <c r="S7447">
        <v>13.99</v>
      </c>
      <c r="T7447">
        <f t="shared" si="116"/>
        <v>281.58</v>
      </c>
    </row>
    <row r="7448" spans="1:20" x14ac:dyDescent="0.3">
      <c r="A7448">
        <v>7447</v>
      </c>
      <c r="B7448">
        <v>91280</v>
      </c>
      <c r="C7448" t="s">
        <v>1009</v>
      </c>
      <c r="D7448" t="s">
        <v>38</v>
      </c>
      <c r="E7448" t="s">
        <v>39</v>
      </c>
      <c r="F7448" t="s">
        <v>22</v>
      </c>
      <c r="G7448" t="s">
        <v>93</v>
      </c>
      <c r="H7448" t="s">
        <v>54</v>
      </c>
      <c r="I7448" t="s">
        <v>28</v>
      </c>
      <c r="J7448" t="s">
        <v>56</v>
      </c>
      <c r="K7448" t="s">
        <v>165</v>
      </c>
      <c r="L7448" t="s">
        <v>26</v>
      </c>
      <c r="M7448" t="s">
        <v>227</v>
      </c>
      <c r="N7448" s="2">
        <v>41619</v>
      </c>
      <c r="O7448" s="2">
        <v>41621</v>
      </c>
      <c r="P7448">
        <v>5</v>
      </c>
      <c r="Q7448" s="1">
        <v>0.05</v>
      </c>
      <c r="R7448">
        <v>12.98</v>
      </c>
      <c r="S7448">
        <v>3.14</v>
      </c>
      <c r="T7448">
        <f t="shared" si="116"/>
        <v>64.900000000000006</v>
      </c>
    </row>
    <row r="7449" spans="1:20" x14ac:dyDescent="0.3">
      <c r="A7449">
        <v>7448</v>
      </c>
      <c r="B7449">
        <v>91280</v>
      </c>
      <c r="C7449" t="s">
        <v>1009</v>
      </c>
      <c r="D7449" t="s">
        <v>20</v>
      </c>
      <c r="E7449" t="s">
        <v>39</v>
      </c>
      <c r="F7449" t="s">
        <v>22</v>
      </c>
      <c r="G7449" t="s">
        <v>93</v>
      </c>
      <c r="H7449" t="s">
        <v>61</v>
      </c>
      <c r="I7449" t="s">
        <v>28</v>
      </c>
      <c r="J7449" t="s">
        <v>56</v>
      </c>
      <c r="K7449" t="s">
        <v>68</v>
      </c>
      <c r="L7449" t="s">
        <v>192</v>
      </c>
      <c r="M7449" t="s">
        <v>173</v>
      </c>
      <c r="N7449" s="2">
        <v>41619</v>
      </c>
      <c r="O7449" s="2">
        <v>41621</v>
      </c>
      <c r="P7449">
        <v>18</v>
      </c>
      <c r="Q7449" s="1">
        <v>0.08</v>
      </c>
      <c r="R7449">
        <v>13.48</v>
      </c>
      <c r="S7449">
        <v>4.51</v>
      </c>
      <c r="T7449">
        <f t="shared" si="116"/>
        <v>242.64000000000001</v>
      </c>
    </row>
    <row r="7450" spans="1:20" x14ac:dyDescent="0.3">
      <c r="A7450">
        <v>7449</v>
      </c>
      <c r="B7450">
        <v>89252</v>
      </c>
      <c r="C7450" t="s">
        <v>1198</v>
      </c>
      <c r="D7450" t="s">
        <v>20</v>
      </c>
      <c r="E7450" t="s">
        <v>21</v>
      </c>
      <c r="F7450" t="s">
        <v>22</v>
      </c>
      <c r="G7450" t="s">
        <v>41</v>
      </c>
      <c r="H7450" t="s">
        <v>33</v>
      </c>
      <c r="I7450" t="s">
        <v>28</v>
      </c>
      <c r="J7450" t="s">
        <v>56</v>
      </c>
      <c r="K7450" t="s">
        <v>1447</v>
      </c>
      <c r="L7450" t="s">
        <v>746</v>
      </c>
      <c r="M7450" t="s">
        <v>294</v>
      </c>
      <c r="N7450" s="2">
        <v>40547</v>
      </c>
      <c r="O7450" s="2">
        <v>40548</v>
      </c>
      <c r="P7450">
        <v>1</v>
      </c>
      <c r="Q7450" s="1">
        <v>0.02</v>
      </c>
      <c r="R7450">
        <v>449.99</v>
      </c>
      <c r="S7450">
        <v>24.49</v>
      </c>
      <c r="T7450">
        <f t="shared" si="116"/>
        <v>449.99</v>
      </c>
    </row>
    <row r="7451" spans="1:20" x14ac:dyDescent="0.3">
      <c r="A7451">
        <v>7450</v>
      </c>
      <c r="B7451">
        <v>89252</v>
      </c>
      <c r="C7451" t="s">
        <v>1198</v>
      </c>
      <c r="D7451" t="s">
        <v>38</v>
      </c>
      <c r="E7451" t="s">
        <v>39</v>
      </c>
      <c r="F7451" t="s">
        <v>22</v>
      </c>
      <c r="G7451" t="s">
        <v>41</v>
      </c>
      <c r="H7451" t="s">
        <v>54</v>
      </c>
      <c r="I7451" t="s">
        <v>28</v>
      </c>
      <c r="J7451" t="s">
        <v>56</v>
      </c>
      <c r="K7451" t="s">
        <v>119</v>
      </c>
      <c r="L7451" t="s">
        <v>192</v>
      </c>
      <c r="M7451" t="s">
        <v>232</v>
      </c>
      <c r="N7451" s="2">
        <v>40547</v>
      </c>
      <c r="O7451" s="2">
        <v>40550</v>
      </c>
      <c r="P7451">
        <v>12</v>
      </c>
      <c r="Q7451" s="1">
        <v>0.03</v>
      </c>
      <c r="R7451">
        <v>95.43</v>
      </c>
      <c r="S7451">
        <v>19.989999999999998</v>
      </c>
      <c r="T7451">
        <f t="shared" si="116"/>
        <v>1145.1600000000001</v>
      </c>
    </row>
    <row r="7452" spans="1:20" x14ac:dyDescent="0.3">
      <c r="A7452">
        <v>7451</v>
      </c>
      <c r="B7452">
        <v>89252</v>
      </c>
      <c r="C7452" t="s">
        <v>1351</v>
      </c>
      <c r="D7452" t="s">
        <v>20</v>
      </c>
      <c r="E7452" t="s">
        <v>39</v>
      </c>
      <c r="F7452" t="s">
        <v>40</v>
      </c>
      <c r="G7452" t="s">
        <v>41</v>
      </c>
      <c r="H7452" t="s">
        <v>61</v>
      </c>
      <c r="I7452" t="s">
        <v>28</v>
      </c>
      <c r="J7452" t="s">
        <v>56</v>
      </c>
      <c r="K7452" t="s">
        <v>133</v>
      </c>
      <c r="L7452" t="s">
        <v>192</v>
      </c>
      <c r="M7452" t="s">
        <v>99</v>
      </c>
      <c r="N7452" s="2">
        <v>40547</v>
      </c>
      <c r="O7452" s="2">
        <v>40550</v>
      </c>
      <c r="P7452">
        <v>1</v>
      </c>
      <c r="Q7452" s="1">
        <v>0.02</v>
      </c>
      <c r="R7452">
        <v>289.52999999999997</v>
      </c>
      <c r="S7452">
        <v>19.989999999999998</v>
      </c>
      <c r="T7452">
        <f t="shared" si="116"/>
        <v>289.52999999999997</v>
      </c>
    </row>
    <row r="7453" spans="1:20" x14ac:dyDescent="0.3">
      <c r="A7453">
        <v>7452</v>
      </c>
      <c r="B7453">
        <v>89326</v>
      </c>
      <c r="C7453" t="s">
        <v>2014</v>
      </c>
      <c r="D7453" t="s">
        <v>38</v>
      </c>
      <c r="E7453" t="s">
        <v>187</v>
      </c>
      <c r="F7453" t="s">
        <v>31</v>
      </c>
      <c r="G7453" t="s">
        <v>93</v>
      </c>
      <c r="H7453" t="s">
        <v>225</v>
      </c>
      <c r="I7453" t="s">
        <v>28</v>
      </c>
      <c r="J7453" t="s">
        <v>56</v>
      </c>
      <c r="K7453" t="s">
        <v>221</v>
      </c>
      <c r="L7453" t="s">
        <v>192</v>
      </c>
      <c r="M7453" t="s">
        <v>375</v>
      </c>
      <c r="N7453" s="2">
        <v>41601</v>
      </c>
      <c r="O7453" s="2">
        <v>41603</v>
      </c>
      <c r="P7453">
        <v>35</v>
      </c>
      <c r="Q7453" s="1">
        <v>0</v>
      </c>
      <c r="R7453">
        <v>17.78</v>
      </c>
      <c r="S7453">
        <v>5.03</v>
      </c>
      <c r="T7453">
        <f t="shared" si="116"/>
        <v>622.30000000000007</v>
      </c>
    </row>
    <row r="7454" spans="1:20" x14ac:dyDescent="0.3">
      <c r="A7454">
        <v>7453</v>
      </c>
      <c r="B7454">
        <v>89826</v>
      </c>
      <c r="C7454" t="s">
        <v>2219</v>
      </c>
      <c r="D7454" t="s">
        <v>20</v>
      </c>
      <c r="E7454" t="s">
        <v>21</v>
      </c>
      <c r="F7454" t="s">
        <v>31</v>
      </c>
      <c r="G7454" t="s">
        <v>41</v>
      </c>
      <c r="H7454" t="s">
        <v>24</v>
      </c>
      <c r="I7454" t="s">
        <v>28</v>
      </c>
      <c r="J7454" t="s">
        <v>56</v>
      </c>
      <c r="K7454" t="s">
        <v>1147</v>
      </c>
      <c r="L7454" t="s">
        <v>44</v>
      </c>
      <c r="M7454" t="s">
        <v>63</v>
      </c>
      <c r="N7454" s="2">
        <v>41530</v>
      </c>
      <c r="O7454" s="2">
        <v>41531</v>
      </c>
      <c r="P7454">
        <v>16</v>
      </c>
      <c r="Q7454" s="1">
        <v>0</v>
      </c>
      <c r="R7454">
        <v>85.99</v>
      </c>
      <c r="S7454">
        <v>0.99</v>
      </c>
      <c r="T7454">
        <f t="shared" si="116"/>
        <v>1375.84</v>
      </c>
    </row>
    <row r="7455" spans="1:20" x14ac:dyDescent="0.3">
      <c r="A7455">
        <v>7454</v>
      </c>
      <c r="B7455">
        <v>89826</v>
      </c>
      <c r="C7455" t="s">
        <v>1532</v>
      </c>
      <c r="D7455" t="s">
        <v>20</v>
      </c>
      <c r="E7455" t="s">
        <v>39</v>
      </c>
      <c r="F7455" t="s">
        <v>47</v>
      </c>
      <c r="G7455" t="s">
        <v>41</v>
      </c>
      <c r="H7455" t="s">
        <v>42</v>
      </c>
      <c r="I7455" t="s">
        <v>28</v>
      </c>
      <c r="J7455" t="s">
        <v>56</v>
      </c>
      <c r="K7455" t="s">
        <v>55</v>
      </c>
      <c r="L7455" t="s">
        <v>192</v>
      </c>
      <c r="M7455" t="s">
        <v>114</v>
      </c>
      <c r="N7455" s="2">
        <v>41530</v>
      </c>
      <c r="O7455" s="2">
        <v>41531</v>
      </c>
      <c r="P7455">
        <v>13</v>
      </c>
      <c r="Q7455" s="1">
        <v>0.05</v>
      </c>
      <c r="R7455">
        <v>60.22</v>
      </c>
      <c r="S7455">
        <v>3.5</v>
      </c>
      <c r="T7455">
        <f t="shared" si="116"/>
        <v>782.86</v>
      </c>
    </row>
    <row r="7456" spans="1:20" x14ac:dyDescent="0.3">
      <c r="A7456">
        <v>7455</v>
      </c>
      <c r="B7456">
        <v>89676</v>
      </c>
      <c r="C7456" t="s">
        <v>1017</v>
      </c>
      <c r="D7456" t="s">
        <v>20</v>
      </c>
      <c r="E7456" t="s">
        <v>21</v>
      </c>
      <c r="F7456" t="s">
        <v>40</v>
      </c>
      <c r="G7456" t="s">
        <v>93</v>
      </c>
      <c r="H7456" t="s">
        <v>203</v>
      </c>
      <c r="I7456" t="s">
        <v>28</v>
      </c>
      <c r="J7456" t="s">
        <v>56</v>
      </c>
      <c r="K7456" t="s">
        <v>208</v>
      </c>
      <c r="L7456" t="s">
        <v>192</v>
      </c>
      <c r="M7456" t="s">
        <v>45</v>
      </c>
      <c r="N7456" s="2">
        <v>41427</v>
      </c>
      <c r="O7456" s="2">
        <v>41429</v>
      </c>
      <c r="P7456">
        <v>9</v>
      </c>
      <c r="Q7456" s="1">
        <v>0.04</v>
      </c>
      <c r="R7456">
        <v>50.98</v>
      </c>
      <c r="S7456">
        <v>6.5</v>
      </c>
      <c r="T7456">
        <f t="shared" si="116"/>
        <v>458.82</v>
      </c>
    </row>
    <row r="7457" spans="1:20" x14ac:dyDescent="0.3">
      <c r="A7457">
        <v>7456</v>
      </c>
      <c r="B7457">
        <v>91417</v>
      </c>
      <c r="C7457" t="s">
        <v>569</v>
      </c>
      <c r="D7457" t="s">
        <v>38</v>
      </c>
      <c r="E7457" t="s">
        <v>187</v>
      </c>
      <c r="F7457" t="s">
        <v>31</v>
      </c>
      <c r="G7457" t="s">
        <v>32</v>
      </c>
      <c r="H7457" t="s">
        <v>219</v>
      </c>
      <c r="I7457" t="s">
        <v>28</v>
      </c>
      <c r="J7457" t="s">
        <v>56</v>
      </c>
      <c r="K7457" t="s">
        <v>82</v>
      </c>
      <c r="L7457" t="s">
        <v>746</v>
      </c>
      <c r="M7457" t="s">
        <v>83</v>
      </c>
      <c r="N7457" s="2">
        <v>40514</v>
      </c>
      <c r="O7457" s="2">
        <v>40515</v>
      </c>
      <c r="P7457">
        <v>8</v>
      </c>
      <c r="Q7457" s="1">
        <v>0.02</v>
      </c>
      <c r="R7457">
        <v>136.97999999999999</v>
      </c>
      <c r="S7457">
        <v>24.49</v>
      </c>
      <c r="T7457">
        <f t="shared" si="116"/>
        <v>1095.8399999999999</v>
      </c>
    </row>
    <row r="7458" spans="1:20" x14ac:dyDescent="0.3">
      <c r="A7458">
        <v>7457</v>
      </c>
      <c r="B7458">
        <v>87301</v>
      </c>
      <c r="C7458" t="s">
        <v>1173</v>
      </c>
      <c r="D7458" t="s">
        <v>20</v>
      </c>
      <c r="E7458" t="s">
        <v>21</v>
      </c>
      <c r="F7458" t="s">
        <v>40</v>
      </c>
      <c r="G7458" t="s">
        <v>23</v>
      </c>
      <c r="H7458" t="s">
        <v>203</v>
      </c>
      <c r="I7458" t="s">
        <v>28</v>
      </c>
      <c r="J7458" t="s">
        <v>56</v>
      </c>
      <c r="K7458" t="s">
        <v>198</v>
      </c>
      <c r="L7458" t="s">
        <v>192</v>
      </c>
      <c r="M7458" t="s">
        <v>309</v>
      </c>
      <c r="N7458" s="2">
        <v>40970</v>
      </c>
      <c r="O7458" s="2">
        <v>40972</v>
      </c>
      <c r="P7458">
        <v>10</v>
      </c>
      <c r="Q7458" s="1">
        <v>0.1</v>
      </c>
      <c r="R7458">
        <v>19.98</v>
      </c>
      <c r="S7458">
        <v>4</v>
      </c>
      <c r="T7458">
        <f t="shared" si="116"/>
        <v>199.8</v>
      </c>
    </row>
    <row r="7459" spans="1:20" x14ac:dyDescent="0.3">
      <c r="A7459">
        <v>7458</v>
      </c>
      <c r="B7459">
        <v>87301</v>
      </c>
      <c r="C7459" t="s">
        <v>1173</v>
      </c>
      <c r="D7459" t="s">
        <v>20</v>
      </c>
      <c r="E7459" t="s">
        <v>39</v>
      </c>
      <c r="F7459" t="s">
        <v>40</v>
      </c>
      <c r="G7459" t="s">
        <v>23</v>
      </c>
      <c r="H7459" t="s">
        <v>61</v>
      </c>
      <c r="I7459" t="s">
        <v>28</v>
      </c>
      <c r="J7459" t="s">
        <v>56</v>
      </c>
      <c r="K7459" t="s">
        <v>172</v>
      </c>
      <c r="L7459" t="s">
        <v>192</v>
      </c>
      <c r="M7459" t="s">
        <v>108</v>
      </c>
      <c r="N7459" s="2">
        <v>40970</v>
      </c>
      <c r="O7459" s="2">
        <v>40970</v>
      </c>
      <c r="P7459">
        <v>11</v>
      </c>
      <c r="Q7459" s="1">
        <v>0</v>
      </c>
      <c r="R7459">
        <v>12.28</v>
      </c>
      <c r="S7459">
        <v>6.47</v>
      </c>
      <c r="T7459">
        <f t="shared" si="116"/>
        <v>135.07999999999998</v>
      </c>
    </row>
    <row r="7460" spans="1:20" x14ac:dyDescent="0.3">
      <c r="A7460">
        <v>7459</v>
      </c>
      <c r="B7460">
        <v>90083</v>
      </c>
      <c r="C7460" t="s">
        <v>657</v>
      </c>
      <c r="D7460" t="s">
        <v>578</v>
      </c>
      <c r="E7460" t="s">
        <v>187</v>
      </c>
      <c r="F7460" t="s">
        <v>40</v>
      </c>
      <c r="G7460" t="s">
        <v>48</v>
      </c>
      <c r="H7460" t="s">
        <v>217</v>
      </c>
      <c r="I7460" t="s">
        <v>28</v>
      </c>
      <c r="J7460" t="s">
        <v>56</v>
      </c>
      <c r="K7460" t="s">
        <v>71</v>
      </c>
      <c r="L7460" t="s">
        <v>283</v>
      </c>
      <c r="M7460" t="s">
        <v>99</v>
      </c>
      <c r="N7460" s="2">
        <v>41051</v>
      </c>
      <c r="O7460" s="2">
        <v>41055</v>
      </c>
      <c r="P7460">
        <v>9</v>
      </c>
      <c r="Q7460" s="1">
        <v>0.02</v>
      </c>
      <c r="R7460">
        <v>50.98</v>
      </c>
      <c r="S7460">
        <v>14.19</v>
      </c>
      <c r="T7460">
        <f t="shared" si="116"/>
        <v>458.82</v>
      </c>
    </row>
    <row r="7461" spans="1:20" x14ac:dyDescent="0.3">
      <c r="A7461">
        <v>7460</v>
      </c>
      <c r="B7461">
        <v>86308</v>
      </c>
      <c r="C7461" t="s">
        <v>614</v>
      </c>
      <c r="D7461" t="s">
        <v>20</v>
      </c>
      <c r="E7461" t="s">
        <v>39</v>
      </c>
      <c r="F7461" t="s">
        <v>31</v>
      </c>
      <c r="G7461" t="s">
        <v>23</v>
      </c>
      <c r="H7461" t="s">
        <v>54</v>
      </c>
      <c r="I7461" t="s">
        <v>28</v>
      </c>
      <c r="J7461" t="s">
        <v>56</v>
      </c>
      <c r="K7461" t="s">
        <v>189</v>
      </c>
      <c r="L7461" t="s">
        <v>192</v>
      </c>
      <c r="M7461" t="s">
        <v>121</v>
      </c>
      <c r="N7461" s="2">
        <v>40224</v>
      </c>
      <c r="O7461" s="2">
        <v>40226</v>
      </c>
      <c r="P7461">
        <v>6</v>
      </c>
      <c r="Q7461" s="1">
        <v>0.03</v>
      </c>
      <c r="R7461">
        <v>3.8</v>
      </c>
      <c r="S7461">
        <v>1.49</v>
      </c>
      <c r="T7461">
        <f t="shared" si="116"/>
        <v>22.799999999999997</v>
      </c>
    </row>
    <row r="7462" spans="1:20" x14ac:dyDescent="0.3">
      <c r="A7462">
        <v>7461</v>
      </c>
      <c r="B7462">
        <v>86308</v>
      </c>
      <c r="C7462" t="s">
        <v>614</v>
      </c>
      <c r="D7462" t="s">
        <v>20</v>
      </c>
      <c r="E7462" t="s">
        <v>39</v>
      </c>
      <c r="F7462" t="s">
        <v>31</v>
      </c>
      <c r="G7462" t="s">
        <v>23</v>
      </c>
      <c r="H7462" t="s">
        <v>94</v>
      </c>
      <c r="I7462" t="s">
        <v>28</v>
      </c>
      <c r="J7462" t="s">
        <v>56</v>
      </c>
      <c r="K7462" t="s">
        <v>184</v>
      </c>
      <c r="L7462" t="s">
        <v>44</v>
      </c>
      <c r="M7462" t="s">
        <v>139</v>
      </c>
      <c r="N7462" s="2">
        <v>40224</v>
      </c>
      <c r="O7462" s="2">
        <v>40226</v>
      </c>
      <c r="P7462">
        <v>5</v>
      </c>
      <c r="Q7462" s="1">
        <v>7.0000000000000007E-2</v>
      </c>
      <c r="R7462">
        <v>7.98</v>
      </c>
      <c r="S7462">
        <v>1.25</v>
      </c>
      <c r="T7462">
        <f t="shared" si="116"/>
        <v>39.900000000000006</v>
      </c>
    </row>
    <row r="7463" spans="1:20" x14ac:dyDescent="0.3">
      <c r="A7463">
        <v>7462</v>
      </c>
      <c r="B7463">
        <v>86308</v>
      </c>
      <c r="C7463" t="s">
        <v>614</v>
      </c>
      <c r="D7463" t="s">
        <v>578</v>
      </c>
      <c r="E7463" t="s">
        <v>187</v>
      </c>
      <c r="F7463" t="s">
        <v>31</v>
      </c>
      <c r="G7463" t="s">
        <v>23</v>
      </c>
      <c r="H7463" t="s">
        <v>188</v>
      </c>
      <c r="I7463" t="s">
        <v>28</v>
      </c>
      <c r="J7463" t="s">
        <v>56</v>
      </c>
      <c r="K7463" t="s">
        <v>116</v>
      </c>
      <c r="L7463" t="s">
        <v>330</v>
      </c>
      <c r="M7463" t="s">
        <v>121</v>
      </c>
      <c r="N7463" s="2">
        <v>40224</v>
      </c>
      <c r="O7463" s="2">
        <v>40225</v>
      </c>
      <c r="P7463">
        <v>12</v>
      </c>
      <c r="Q7463" s="1">
        <v>7.0000000000000007E-2</v>
      </c>
      <c r="R7463">
        <v>417.4</v>
      </c>
      <c r="S7463">
        <v>75.23</v>
      </c>
      <c r="T7463">
        <f t="shared" si="116"/>
        <v>5008.7999999999993</v>
      </c>
    </row>
    <row r="7464" spans="1:20" x14ac:dyDescent="0.3">
      <c r="A7464">
        <v>7463</v>
      </c>
      <c r="B7464">
        <v>88272</v>
      </c>
      <c r="C7464" t="s">
        <v>754</v>
      </c>
      <c r="D7464" t="s">
        <v>20</v>
      </c>
      <c r="E7464" t="s">
        <v>39</v>
      </c>
      <c r="F7464" t="s">
        <v>22</v>
      </c>
      <c r="G7464" t="s">
        <v>23</v>
      </c>
      <c r="H7464" t="s">
        <v>94</v>
      </c>
      <c r="I7464" t="s">
        <v>28</v>
      </c>
      <c r="J7464" t="s">
        <v>56</v>
      </c>
      <c r="K7464" t="s">
        <v>71</v>
      </c>
      <c r="L7464" t="s">
        <v>192</v>
      </c>
      <c r="M7464" t="s">
        <v>86</v>
      </c>
      <c r="N7464" s="2">
        <v>40923</v>
      </c>
      <c r="O7464" s="2">
        <v>40925</v>
      </c>
      <c r="P7464">
        <v>10</v>
      </c>
      <c r="Q7464" s="1">
        <v>0.01</v>
      </c>
      <c r="R7464">
        <v>24.92</v>
      </c>
      <c r="S7464">
        <v>12.98</v>
      </c>
      <c r="T7464">
        <f t="shared" si="116"/>
        <v>249.20000000000002</v>
      </c>
    </row>
    <row r="7465" spans="1:20" x14ac:dyDescent="0.3">
      <c r="A7465">
        <v>7464</v>
      </c>
      <c r="B7465">
        <v>88272</v>
      </c>
      <c r="C7465" t="s">
        <v>754</v>
      </c>
      <c r="D7465" t="s">
        <v>38</v>
      </c>
      <c r="E7465" t="s">
        <v>39</v>
      </c>
      <c r="F7465" t="s">
        <v>22</v>
      </c>
      <c r="G7465" t="s">
        <v>23</v>
      </c>
      <c r="H7465" t="s">
        <v>94</v>
      </c>
      <c r="I7465" t="s">
        <v>28</v>
      </c>
      <c r="J7465" t="s">
        <v>56</v>
      </c>
      <c r="K7465" t="s">
        <v>184</v>
      </c>
      <c r="L7465" t="s">
        <v>192</v>
      </c>
      <c r="M7465" t="s">
        <v>227</v>
      </c>
      <c r="N7465" s="2">
        <v>40923</v>
      </c>
      <c r="O7465" s="2">
        <v>40925</v>
      </c>
      <c r="P7465">
        <v>11</v>
      </c>
      <c r="Q7465" s="1">
        <v>0.08</v>
      </c>
      <c r="R7465">
        <v>7.1</v>
      </c>
      <c r="S7465">
        <v>6.05</v>
      </c>
      <c r="T7465">
        <f t="shared" si="116"/>
        <v>78.099999999999994</v>
      </c>
    </row>
    <row r="7466" spans="1:20" x14ac:dyDescent="0.3">
      <c r="A7466">
        <v>7465</v>
      </c>
      <c r="B7466">
        <v>88272</v>
      </c>
      <c r="C7466" t="s">
        <v>754</v>
      </c>
      <c r="D7466" t="s">
        <v>578</v>
      </c>
      <c r="E7466" t="s">
        <v>187</v>
      </c>
      <c r="F7466" t="s">
        <v>22</v>
      </c>
      <c r="G7466" t="s">
        <v>23</v>
      </c>
      <c r="H7466" t="s">
        <v>217</v>
      </c>
      <c r="I7466" t="s">
        <v>28</v>
      </c>
      <c r="J7466" t="s">
        <v>56</v>
      </c>
      <c r="K7466" t="s">
        <v>98</v>
      </c>
      <c r="L7466" t="s">
        <v>330</v>
      </c>
      <c r="M7466" t="s">
        <v>137</v>
      </c>
      <c r="N7466" s="2">
        <v>40923</v>
      </c>
      <c r="O7466" s="2">
        <v>40925</v>
      </c>
      <c r="P7466">
        <v>3</v>
      </c>
      <c r="Q7466" s="1">
        <v>0.09</v>
      </c>
      <c r="R7466">
        <v>550.98</v>
      </c>
      <c r="S7466">
        <v>64.59</v>
      </c>
      <c r="T7466">
        <f t="shared" si="116"/>
        <v>1652.94</v>
      </c>
    </row>
    <row r="7467" spans="1:20" x14ac:dyDescent="0.3">
      <c r="A7467">
        <v>7466</v>
      </c>
      <c r="B7467">
        <v>89839</v>
      </c>
      <c r="C7467" t="s">
        <v>1736</v>
      </c>
      <c r="D7467" t="s">
        <v>20</v>
      </c>
      <c r="E7467" t="s">
        <v>39</v>
      </c>
      <c r="F7467" t="s">
        <v>47</v>
      </c>
      <c r="G7467" t="s">
        <v>23</v>
      </c>
      <c r="H7467" t="s">
        <v>78</v>
      </c>
      <c r="I7467" t="s">
        <v>28</v>
      </c>
      <c r="J7467" t="s">
        <v>56</v>
      </c>
      <c r="K7467" t="s">
        <v>105</v>
      </c>
      <c r="L7467" t="s">
        <v>192</v>
      </c>
      <c r="M7467" t="s">
        <v>111</v>
      </c>
      <c r="N7467" s="2">
        <v>41586</v>
      </c>
      <c r="O7467" s="2">
        <v>41588</v>
      </c>
      <c r="P7467">
        <v>21</v>
      </c>
      <c r="Q7467" s="1">
        <v>0.02</v>
      </c>
      <c r="R7467">
        <v>8.6</v>
      </c>
      <c r="S7467">
        <v>6.19</v>
      </c>
      <c r="T7467">
        <f t="shared" si="116"/>
        <v>180.6</v>
      </c>
    </row>
    <row r="7468" spans="1:20" x14ac:dyDescent="0.3">
      <c r="A7468">
        <v>7467</v>
      </c>
      <c r="B7468">
        <v>90727</v>
      </c>
      <c r="C7468" t="s">
        <v>2558</v>
      </c>
      <c r="D7468" t="s">
        <v>20</v>
      </c>
      <c r="E7468" t="s">
        <v>39</v>
      </c>
      <c r="F7468" t="s">
        <v>31</v>
      </c>
      <c r="G7468" t="s">
        <v>48</v>
      </c>
      <c r="H7468" t="s">
        <v>94</v>
      </c>
      <c r="I7468" t="s">
        <v>28</v>
      </c>
      <c r="J7468" t="s">
        <v>56</v>
      </c>
      <c r="K7468" t="s">
        <v>105</v>
      </c>
      <c r="L7468" t="s">
        <v>192</v>
      </c>
      <c r="M7468" t="s">
        <v>141</v>
      </c>
      <c r="N7468" s="2">
        <v>40882</v>
      </c>
      <c r="O7468" s="2">
        <v>40882</v>
      </c>
      <c r="P7468">
        <v>6</v>
      </c>
      <c r="Q7468" s="1">
        <v>7.0000000000000007E-2</v>
      </c>
      <c r="R7468">
        <v>896.99</v>
      </c>
      <c r="S7468">
        <v>19.989999999999998</v>
      </c>
      <c r="T7468">
        <f t="shared" si="116"/>
        <v>5381.9400000000005</v>
      </c>
    </row>
    <row r="7469" spans="1:20" x14ac:dyDescent="0.3">
      <c r="A7469">
        <v>7468</v>
      </c>
      <c r="B7469">
        <v>90727</v>
      </c>
      <c r="C7469" t="s">
        <v>1918</v>
      </c>
      <c r="D7469" t="s">
        <v>20</v>
      </c>
      <c r="E7469" t="s">
        <v>187</v>
      </c>
      <c r="F7469" t="s">
        <v>31</v>
      </c>
      <c r="G7469" t="s">
        <v>48</v>
      </c>
      <c r="H7469" t="s">
        <v>188</v>
      </c>
      <c r="I7469" t="s">
        <v>28</v>
      </c>
      <c r="J7469" t="s">
        <v>56</v>
      </c>
      <c r="K7469" t="s">
        <v>71</v>
      </c>
      <c r="L7469" t="s">
        <v>746</v>
      </c>
      <c r="M7469" t="s">
        <v>35</v>
      </c>
      <c r="N7469" s="2">
        <v>40882</v>
      </c>
      <c r="O7469" s="2">
        <v>40882</v>
      </c>
      <c r="P7469">
        <v>15</v>
      </c>
      <c r="Q7469" s="1">
        <v>0.01</v>
      </c>
      <c r="R7469">
        <v>12.99</v>
      </c>
      <c r="S7469">
        <v>14.37</v>
      </c>
      <c r="T7469">
        <f t="shared" si="116"/>
        <v>194.85</v>
      </c>
    </row>
    <row r="7470" spans="1:20" x14ac:dyDescent="0.3">
      <c r="A7470">
        <v>7469</v>
      </c>
      <c r="B7470">
        <v>90730</v>
      </c>
      <c r="C7470" t="s">
        <v>2500</v>
      </c>
      <c r="D7470" t="s">
        <v>578</v>
      </c>
      <c r="E7470" t="s">
        <v>187</v>
      </c>
      <c r="F7470" t="s">
        <v>31</v>
      </c>
      <c r="G7470" t="s">
        <v>48</v>
      </c>
      <c r="H7470" t="s">
        <v>219</v>
      </c>
      <c r="I7470" t="s">
        <v>28</v>
      </c>
      <c r="J7470" t="s">
        <v>56</v>
      </c>
      <c r="K7470" t="s">
        <v>228</v>
      </c>
      <c r="L7470" t="s">
        <v>330</v>
      </c>
      <c r="M7470" t="s">
        <v>279</v>
      </c>
      <c r="N7470" s="2">
        <v>41613</v>
      </c>
      <c r="O7470" s="2">
        <v>41615</v>
      </c>
      <c r="P7470">
        <v>24</v>
      </c>
      <c r="Q7470" s="1">
        <v>0.1</v>
      </c>
      <c r="R7470">
        <v>218.75</v>
      </c>
      <c r="S7470">
        <v>69.64</v>
      </c>
      <c r="T7470">
        <f t="shared" si="116"/>
        <v>5250</v>
      </c>
    </row>
    <row r="7471" spans="1:20" x14ac:dyDescent="0.3">
      <c r="A7471">
        <v>7470</v>
      </c>
      <c r="B7471">
        <v>89688</v>
      </c>
      <c r="C7471" t="s">
        <v>1553</v>
      </c>
      <c r="D7471" t="s">
        <v>20</v>
      </c>
      <c r="E7471" t="s">
        <v>187</v>
      </c>
      <c r="F7471" t="s">
        <v>22</v>
      </c>
      <c r="G7471" t="s">
        <v>48</v>
      </c>
      <c r="H7471" t="s">
        <v>225</v>
      </c>
      <c r="I7471" t="s">
        <v>28</v>
      </c>
      <c r="J7471" t="s">
        <v>56</v>
      </c>
      <c r="K7471" t="s">
        <v>113</v>
      </c>
      <c r="L7471" t="s">
        <v>192</v>
      </c>
      <c r="M7471" t="s">
        <v>294</v>
      </c>
      <c r="N7471" s="2">
        <v>40705</v>
      </c>
      <c r="O7471" s="2">
        <v>40712</v>
      </c>
      <c r="P7471">
        <v>18</v>
      </c>
      <c r="Q7471" s="1">
        <v>0.08</v>
      </c>
      <c r="R7471">
        <v>26.48</v>
      </c>
      <c r="S7471">
        <v>6.93</v>
      </c>
      <c r="T7471">
        <f t="shared" si="116"/>
        <v>476.64</v>
      </c>
    </row>
    <row r="7472" spans="1:20" x14ac:dyDescent="0.3">
      <c r="A7472">
        <v>7471</v>
      </c>
      <c r="B7472">
        <v>87533</v>
      </c>
      <c r="C7472" t="s">
        <v>355</v>
      </c>
      <c r="D7472" t="s">
        <v>578</v>
      </c>
      <c r="E7472" t="s">
        <v>187</v>
      </c>
      <c r="F7472" t="s">
        <v>22</v>
      </c>
      <c r="G7472" t="s">
        <v>23</v>
      </c>
      <c r="H7472" t="s">
        <v>188</v>
      </c>
      <c r="I7472" t="s">
        <v>28</v>
      </c>
      <c r="J7472" t="s">
        <v>56</v>
      </c>
      <c r="K7472" t="s">
        <v>145</v>
      </c>
      <c r="L7472" t="s">
        <v>330</v>
      </c>
      <c r="M7472" t="s">
        <v>246</v>
      </c>
      <c r="N7472" s="2">
        <v>41529</v>
      </c>
      <c r="O7472" s="2">
        <v>41531</v>
      </c>
      <c r="P7472">
        <v>4</v>
      </c>
      <c r="Q7472" s="1">
        <v>0.08</v>
      </c>
      <c r="R7472">
        <v>550.98</v>
      </c>
      <c r="S7472">
        <v>45.7</v>
      </c>
      <c r="T7472">
        <f t="shared" si="116"/>
        <v>2203.92</v>
      </c>
    </row>
    <row r="7473" spans="1:20" x14ac:dyDescent="0.3">
      <c r="A7473">
        <v>7472</v>
      </c>
      <c r="B7473">
        <v>87533</v>
      </c>
      <c r="C7473" t="s">
        <v>1687</v>
      </c>
      <c r="D7473" t="s">
        <v>38</v>
      </c>
      <c r="E7473" t="s">
        <v>39</v>
      </c>
      <c r="F7473" t="s">
        <v>40</v>
      </c>
      <c r="G7473" t="s">
        <v>41</v>
      </c>
      <c r="H7473" t="s">
        <v>89</v>
      </c>
      <c r="I7473" t="s">
        <v>28</v>
      </c>
      <c r="J7473" t="s">
        <v>56</v>
      </c>
      <c r="K7473" t="s">
        <v>231</v>
      </c>
      <c r="L7473" t="s">
        <v>192</v>
      </c>
      <c r="M7473" t="s">
        <v>264</v>
      </c>
      <c r="N7473" s="2">
        <v>41529</v>
      </c>
      <c r="O7473" s="2">
        <v>41531</v>
      </c>
      <c r="P7473">
        <v>23</v>
      </c>
      <c r="Q7473" s="1">
        <v>0.09</v>
      </c>
      <c r="R7473">
        <v>7.78</v>
      </c>
      <c r="S7473">
        <v>2.5</v>
      </c>
      <c r="T7473">
        <f t="shared" si="116"/>
        <v>178.94</v>
      </c>
    </row>
    <row r="7474" spans="1:20" x14ac:dyDescent="0.3">
      <c r="A7474">
        <v>7473</v>
      </c>
      <c r="B7474">
        <v>90818</v>
      </c>
      <c r="C7474" t="s">
        <v>180</v>
      </c>
      <c r="D7474" t="s">
        <v>20</v>
      </c>
      <c r="E7474" t="s">
        <v>187</v>
      </c>
      <c r="F7474" t="s">
        <v>22</v>
      </c>
      <c r="G7474" t="s">
        <v>41</v>
      </c>
      <c r="H7474" t="s">
        <v>225</v>
      </c>
      <c r="I7474" t="s">
        <v>28</v>
      </c>
      <c r="J7474" t="s">
        <v>56</v>
      </c>
      <c r="K7474" t="s">
        <v>113</v>
      </c>
      <c r="L7474" t="s">
        <v>706</v>
      </c>
      <c r="M7474" t="s">
        <v>232</v>
      </c>
      <c r="N7474" s="2">
        <v>40251</v>
      </c>
      <c r="O7474" s="2">
        <v>40253</v>
      </c>
      <c r="P7474">
        <v>9</v>
      </c>
      <c r="Q7474" s="1">
        <v>0.1</v>
      </c>
      <c r="R7474">
        <v>62.18</v>
      </c>
      <c r="S7474">
        <v>10.84</v>
      </c>
      <c r="T7474">
        <f t="shared" si="116"/>
        <v>559.62</v>
      </c>
    </row>
    <row r="7475" spans="1:20" x14ac:dyDescent="0.3">
      <c r="A7475">
        <v>7474</v>
      </c>
      <c r="B7475">
        <v>90091</v>
      </c>
      <c r="C7475" t="s">
        <v>657</v>
      </c>
      <c r="D7475" t="s">
        <v>38</v>
      </c>
      <c r="E7475" t="s">
        <v>39</v>
      </c>
      <c r="F7475" t="s">
        <v>40</v>
      </c>
      <c r="G7475" t="s">
        <v>48</v>
      </c>
      <c r="H7475" t="s">
        <v>94</v>
      </c>
      <c r="I7475" t="s">
        <v>28</v>
      </c>
      <c r="J7475" t="s">
        <v>56</v>
      </c>
      <c r="K7475" t="s">
        <v>50</v>
      </c>
      <c r="L7475" t="s">
        <v>192</v>
      </c>
      <c r="M7475" t="s">
        <v>59</v>
      </c>
      <c r="N7475" s="2">
        <v>41298</v>
      </c>
      <c r="O7475" s="2">
        <v>41300</v>
      </c>
      <c r="P7475">
        <v>9</v>
      </c>
      <c r="Q7475" s="1">
        <v>0.02</v>
      </c>
      <c r="R7475">
        <v>18.97</v>
      </c>
      <c r="S7475">
        <v>9.0299999999999994</v>
      </c>
      <c r="T7475">
        <f t="shared" si="116"/>
        <v>170.73</v>
      </c>
    </row>
    <row r="7476" spans="1:20" x14ac:dyDescent="0.3">
      <c r="A7476">
        <v>7475</v>
      </c>
      <c r="B7476">
        <v>90091</v>
      </c>
      <c r="C7476" t="s">
        <v>657</v>
      </c>
      <c r="D7476" t="s">
        <v>20</v>
      </c>
      <c r="E7476" t="s">
        <v>39</v>
      </c>
      <c r="F7476" t="s">
        <v>40</v>
      </c>
      <c r="G7476" t="s">
        <v>48</v>
      </c>
      <c r="H7476" t="s">
        <v>49</v>
      </c>
      <c r="I7476" t="s">
        <v>28</v>
      </c>
      <c r="J7476" t="s">
        <v>56</v>
      </c>
      <c r="K7476" t="s">
        <v>184</v>
      </c>
      <c r="L7476" t="s">
        <v>44</v>
      </c>
      <c r="M7476" t="s">
        <v>99</v>
      </c>
      <c r="N7476" s="2">
        <v>41298</v>
      </c>
      <c r="O7476" s="2">
        <v>41303</v>
      </c>
      <c r="P7476">
        <v>1</v>
      </c>
      <c r="Q7476" s="1">
        <v>0.03</v>
      </c>
      <c r="R7476">
        <v>2.88</v>
      </c>
      <c r="S7476">
        <v>0.7</v>
      </c>
      <c r="T7476">
        <f t="shared" si="116"/>
        <v>2.88</v>
      </c>
    </row>
    <row r="7477" spans="1:20" x14ac:dyDescent="0.3">
      <c r="A7477">
        <v>7476</v>
      </c>
      <c r="B7477">
        <v>90091</v>
      </c>
      <c r="C7477" t="s">
        <v>657</v>
      </c>
      <c r="D7477" t="s">
        <v>20</v>
      </c>
      <c r="E7477" t="s">
        <v>39</v>
      </c>
      <c r="F7477" t="s">
        <v>40</v>
      </c>
      <c r="G7477" t="s">
        <v>48</v>
      </c>
      <c r="H7477" t="s">
        <v>42</v>
      </c>
      <c r="I7477" t="s">
        <v>28</v>
      </c>
      <c r="J7477" t="s">
        <v>56</v>
      </c>
      <c r="K7477" t="s">
        <v>158</v>
      </c>
      <c r="L7477" t="s">
        <v>44</v>
      </c>
      <c r="M7477" t="s">
        <v>99</v>
      </c>
      <c r="N7477" s="2">
        <v>41298</v>
      </c>
      <c r="O7477" s="2">
        <v>41305</v>
      </c>
      <c r="P7477">
        <v>9</v>
      </c>
      <c r="Q7477" s="1">
        <v>0.05</v>
      </c>
      <c r="R7477">
        <v>5.84</v>
      </c>
      <c r="S7477">
        <v>1</v>
      </c>
      <c r="T7477">
        <f t="shared" si="116"/>
        <v>52.56</v>
      </c>
    </row>
    <row r="7478" spans="1:20" x14ac:dyDescent="0.3">
      <c r="A7478">
        <v>7477</v>
      </c>
      <c r="B7478">
        <v>85863</v>
      </c>
      <c r="C7478" t="s">
        <v>521</v>
      </c>
      <c r="D7478" t="s">
        <v>578</v>
      </c>
      <c r="E7478" t="s">
        <v>187</v>
      </c>
      <c r="F7478" t="s">
        <v>22</v>
      </c>
      <c r="G7478" t="s">
        <v>93</v>
      </c>
      <c r="H7478" t="s">
        <v>219</v>
      </c>
      <c r="I7478" t="s">
        <v>28</v>
      </c>
      <c r="J7478" t="s">
        <v>56</v>
      </c>
      <c r="K7478" t="s">
        <v>248</v>
      </c>
      <c r="L7478" t="s">
        <v>283</v>
      </c>
      <c r="M7478" t="s">
        <v>294</v>
      </c>
      <c r="N7478" s="2">
        <v>41457</v>
      </c>
      <c r="O7478" s="2">
        <v>41458</v>
      </c>
      <c r="P7478">
        <v>4</v>
      </c>
      <c r="Q7478" s="1">
        <v>0.09</v>
      </c>
      <c r="R7478">
        <v>60.98</v>
      </c>
      <c r="S7478">
        <v>30</v>
      </c>
      <c r="T7478">
        <f t="shared" si="116"/>
        <v>243.92</v>
      </c>
    </row>
    <row r="7479" spans="1:20" x14ac:dyDescent="0.3">
      <c r="A7479">
        <v>7478</v>
      </c>
      <c r="B7479">
        <v>85858</v>
      </c>
      <c r="C7479" t="s">
        <v>521</v>
      </c>
      <c r="D7479" t="s">
        <v>20</v>
      </c>
      <c r="E7479" t="s">
        <v>21</v>
      </c>
      <c r="F7479" t="s">
        <v>22</v>
      </c>
      <c r="G7479" t="s">
        <v>93</v>
      </c>
      <c r="H7479" t="s">
        <v>24</v>
      </c>
      <c r="I7479" t="s">
        <v>28</v>
      </c>
      <c r="J7479" t="s">
        <v>56</v>
      </c>
      <c r="K7479" t="s">
        <v>34</v>
      </c>
      <c r="L7479" t="s">
        <v>26</v>
      </c>
      <c r="M7479" t="s">
        <v>331</v>
      </c>
      <c r="N7479" s="2">
        <v>40361</v>
      </c>
      <c r="O7479" s="2">
        <v>40363</v>
      </c>
      <c r="P7479">
        <v>3</v>
      </c>
      <c r="Q7479" s="1">
        <v>0.05</v>
      </c>
      <c r="R7479">
        <v>17.48</v>
      </c>
      <c r="S7479">
        <v>1.99</v>
      </c>
      <c r="T7479">
        <f t="shared" si="116"/>
        <v>52.44</v>
      </c>
    </row>
    <row r="7480" spans="1:20" x14ac:dyDescent="0.3">
      <c r="A7480">
        <v>7479</v>
      </c>
      <c r="B7480">
        <v>89052</v>
      </c>
      <c r="C7480" t="s">
        <v>1753</v>
      </c>
      <c r="D7480" t="s">
        <v>20</v>
      </c>
      <c r="E7480" t="s">
        <v>21</v>
      </c>
      <c r="F7480" t="s">
        <v>22</v>
      </c>
      <c r="G7480" t="s">
        <v>23</v>
      </c>
      <c r="H7480" t="s">
        <v>206</v>
      </c>
      <c r="I7480" t="s">
        <v>28</v>
      </c>
      <c r="J7480" t="s">
        <v>56</v>
      </c>
      <c r="K7480" t="s">
        <v>34</v>
      </c>
      <c r="L7480" t="s">
        <v>26</v>
      </c>
      <c r="M7480" t="s">
        <v>232</v>
      </c>
      <c r="N7480" s="2">
        <v>41617</v>
      </c>
      <c r="O7480" s="2">
        <v>41618</v>
      </c>
      <c r="P7480">
        <v>2</v>
      </c>
      <c r="Q7480" s="1">
        <v>0.04</v>
      </c>
      <c r="R7480">
        <v>28.48</v>
      </c>
      <c r="S7480">
        <v>1.99</v>
      </c>
      <c r="T7480">
        <f t="shared" si="116"/>
        <v>56.96</v>
      </c>
    </row>
    <row r="7481" spans="1:20" x14ac:dyDescent="0.3">
      <c r="A7481">
        <v>7480</v>
      </c>
      <c r="B7481">
        <v>89052</v>
      </c>
      <c r="C7481" t="s">
        <v>1753</v>
      </c>
      <c r="D7481" t="s">
        <v>20</v>
      </c>
      <c r="E7481" t="s">
        <v>21</v>
      </c>
      <c r="F7481" t="s">
        <v>22</v>
      </c>
      <c r="G7481" t="s">
        <v>23</v>
      </c>
      <c r="H7481" t="s">
        <v>33</v>
      </c>
      <c r="I7481" t="s">
        <v>28</v>
      </c>
      <c r="J7481" t="s">
        <v>56</v>
      </c>
      <c r="K7481" t="s">
        <v>198</v>
      </c>
      <c r="L7481" t="s">
        <v>746</v>
      </c>
      <c r="M7481" t="s">
        <v>499</v>
      </c>
      <c r="N7481" s="2">
        <v>41617</v>
      </c>
      <c r="O7481" s="2">
        <v>41619</v>
      </c>
      <c r="P7481">
        <v>12</v>
      </c>
      <c r="Q7481" s="1">
        <v>0</v>
      </c>
      <c r="R7481">
        <v>699.99</v>
      </c>
      <c r="S7481">
        <v>24.49</v>
      </c>
      <c r="T7481">
        <f t="shared" si="116"/>
        <v>8399.880000000001</v>
      </c>
    </row>
    <row r="7482" spans="1:20" x14ac:dyDescent="0.3">
      <c r="A7482">
        <v>7481</v>
      </c>
      <c r="B7482">
        <v>89990</v>
      </c>
      <c r="C7482" t="s">
        <v>1811</v>
      </c>
      <c r="D7482" t="s">
        <v>20</v>
      </c>
      <c r="E7482" t="s">
        <v>39</v>
      </c>
      <c r="F7482" t="s">
        <v>22</v>
      </c>
      <c r="G7482" t="s">
        <v>48</v>
      </c>
      <c r="H7482" t="s">
        <v>49</v>
      </c>
      <c r="I7482" t="s">
        <v>28</v>
      </c>
      <c r="J7482" t="s">
        <v>56</v>
      </c>
      <c r="K7482" t="s">
        <v>98</v>
      </c>
      <c r="L7482" t="s">
        <v>192</v>
      </c>
      <c r="M7482" t="s">
        <v>80</v>
      </c>
      <c r="N7482" s="2">
        <v>41120</v>
      </c>
      <c r="O7482" s="2">
        <v>41124</v>
      </c>
      <c r="P7482">
        <v>10</v>
      </c>
      <c r="Q7482" s="1">
        <v>0.08</v>
      </c>
      <c r="R7482">
        <v>10.44</v>
      </c>
      <c r="S7482">
        <v>5.75</v>
      </c>
      <c r="T7482">
        <f t="shared" si="116"/>
        <v>104.39999999999999</v>
      </c>
    </row>
    <row r="7483" spans="1:20" x14ac:dyDescent="0.3">
      <c r="A7483">
        <v>7482</v>
      </c>
      <c r="B7483">
        <v>91027</v>
      </c>
      <c r="C7483" t="s">
        <v>532</v>
      </c>
      <c r="D7483" t="s">
        <v>20</v>
      </c>
      <c r="E7483" t="s">
        <v>39</v>
      </c>
      <c r="F7483" t="s">
        <v>22</v>
      </c>
      <c r="G7483" t="s">
        <v>93</v>
      </c>
      <c r="H7483" t="s">
        <v>42</v>
      </c>
      <c r="I7483" t="s">
        <v>28</v>
      </c>
      <c r="J7483" t="s">
        <v>56</v>
      </c>
      <c r="K7483" t="s">
        <v>163</v>
      </c>
      <c r="L7483" t="s">
        <v>192</v>
      </c>
      <c r="M7483" t="s">
        <v>199</v>
      </c>
      <c r="N7483" s="2">
        <v>40945</v>
      </c>
      <c r="O7483" s="2">
        <v>40945</v>
      </c>
      <c r="P7483">
        <v>9</v>
      </c>
      <c r="Q7483" s="1">
        <v>0.05</v>
      </c>
      <c r="R7483">
        <v>19.98</v>
      </c>
      <c r="S7483">
        <v>5.77</v>
      </c>
      <c r="T7483">
        <f t="shared" si="116"/>
        <v>179.82</v>
      </c>
    </row>
    <row r="7484" spans="1:20" x14ac:dyDescent="0.3">
      <c r="A7484">
        <v>7483</v>
      </c>
      <c r="B7484">
        <v>91027</v>
      </c>
      <c r="C7484" t="s">
        <v>532</v>
      </c>
      <c r="D7484" t="s">
        <v>20</v>
      </c>
      <c r="E7484" t="s">
        <v>39</v>
      </c>
      <c r="F7484" t="s">
        <v>22</v>
      </c>
      <c r="G7484" t="s">
        <v>93</v>
      </c>
      <c r="H7484" t="s">
        <v>89</v>
      </c>
      <c r="I7484" t="s">
        <v>28</v>
      </c>
      <c r="J7484" t="s">
        <v>56</v>
      </c>
      <c r="K7484" t="s">
        <v>74</v>
      </c>
      <c r="L7484" t="s">
        <v>192</v>
      </c>
      <c r="M7484" t="s">
        <v>150</v>
      </c>
      <c r="N7484" s="2">
        <v>40945</v>
      </c>
      <c r="O7484" s="2">
        <v>40948</v>
      </c>
      <c r="P7484">
        <v>8</v>
      </c>
      <c r="Q7484" s="1">
        <v>0.01</v>
      </c>
      <c r="R7484">
        <v>42.76</v>
      </c>
      <c r="S7484">
        <v>6.22</v>
      </c>
      <c r="T7484">
        <f t="shared" si="116"/>
        <v>342.08</v>
      </c>
    </row>
    <row r="7485" spans="1:20" x14ac:dyDescent="0.3">
      <c r="A7485">
        <v>7484</v>
      </c>
      <c r="B7485">
        <v>88050</v>
      </c>
      <c r="C7485" t="s">
        <v>1558</v>
      </c>
      <c r="D7485" t="s">
        <v>20</v>
      </c>
      <c r="E7485" t="s">
        <v>39</v>
      </c>
      <c r="F7485" t="s">
        <v>40</v>
      </c>
      <c r="G7485" t="s">
        <v>41</v>
      </c>
      <c r="H7485" t="s">
        <v>42</v>
      </c>
      <c r="I7485" t="s">
        <v>28</v>
      </c>
      <c r="J7485" t="s">
        <v>56</v>
      </c>
      <c r="K7485" t="s">
        <v>71</v>
      </c>
      <c r="L7485" t="s">
        <v>192</v>
      </c>
      <c r="M7485" t="s">
        <v>59</v>
      </c>
      <c r="N7485" s="2">
        <v>40745</v>
      </c>
      <c r="O7485" s="2">
        <v>40746</v>
      </c>
      <c r="P7485">
        <v>9</v>
      </c>
      <c r="Q7485" s="1">
        <v>0.04</v>
      </c>
      <c r="R7485">
        <v>63.98</v>
      </c>
      <c r="S7485">
        <v>11.55</v>
      </c>
      <c r="T7485">
        <f t="shared" si="116"/>
        <v>575.81999999999994</v>
      </c>
    </row>
    <row r="7486" spans="1:20" x14ac:dyDescent="0.3">
      <c r="A7486">
        <v>7485</v>
      </c>
      <c r="B7486">
        <v>88050</v>
      </c>
      <c r="C7486" t="s">
        <v>1558</v>
      </c>
      <c r="D7486" t="s">
        <v>20</v>
      </c>
      <c r="E7486" t="s">
        <v>39</v>
      </c>
      <c r="F7486" t="s">
        <v>40</v>
      </c>
      <c r="G7486" t="s">
        <v>41</v>
      </c>
      <c r="H7486" t="s">
        <v>94</v>
      </c>
      <c r="I7486" t="s">
        <v>28</v>
      </c>
      <c r="J7486" t="s">
        <v>56</v>
      </c>
      <c r="K7486" t="s">
        <v>101</v>
      </c>
      <c r="L7486" t="s">
        <v>26</v>
      </c>
      <c r="M7486" t="s">
        <v>99</v>
      </c>
      <c r="N7486" s="2">
        <v>40745</v>
      </c>
      <c r="O7486" s="2">
        <v>40746</v>
      </c>
      <c r="P7486">
        <v>4</v>
      </c>
      <c r="Q7486" s="1">
        <v>0.1</v>
      </c>
      <c r="R7486">
        <v>22.01</v>
      </c>
      <c r="S7486">
        <v>5.53</v>
      </c>
      <c r="T7486">
        <f t="shared" si="116"/>
        <v>88.04</v>
      </c>
    </row>
    <row r="7487" spans="1:20" x14ac:dyDescent="0.3">
      <c r="A7487">
        <v>7486</v>
      </c>
      <c r="B7487">
        <v>88050</v>
      </c>
      <c r="C7487" t="s">
        <v>1558</v>
      </c>
      <c r="D7487" t="s">
        <v>20</v>
      </c>
      <c r="E7487" t="s">
        <v>39</v>
      </c>
      <c r="F7487" t="s">
        <v>40</v>
      </c>
      <c r="G7487" t="s">
        <v>41</v>
      </c>
      <c r="H7487" t="s">
        <v>42</v>
      </c>
      <c r="I7487" t="s">
        <v>28</v>
      </c>
      <c r="J7487" t="s">
        <v>36</v>
      </c>
      <c r="K7487" t="s">
        <v>138</v>
      </c>
      <c r="L7487" t="s">
        <v>192</v>
      </c>
      <c r="M7487" t="s">
        <v>99</v>
      </c>
      <c r="N7487" s="2">
        <v>40745</v>
      </c>
      <c r="O7487" s="2">
        <v>40745</v>
      </c>
      <c r="P7487">
        <v>13</v>
      </c>
      <c r="Q7487" s="1">
        <v>0.01</v>
      </c>
      <c r="R7487">
        <v>120.33</v>
      </c>
      <c r="S7487">
        <v>19.989999999999998</v>
      </c>
      <c r="T7487">
        <f t="shared" si="116"/>
        <v>1564.29</v>
      </c>
    </row>
    <row r="7488" spans="1:20" x14ac:dyDescent="0.3">
      <c r="A7488">
        <v>7487</v>
      </c>
      <c r="B7488">
        <v>86069</v>
      </c>
      <c r="C7488" t="s">
        <v>1293</v>
      </c>
      <c r="D7488" t="s">
        <v>20</v>
      </c>
      <c r="E7488" t="s">
        <v>21</v>
      </c>
      <c r="F7488" t="s">
        <v>31</v>
      </c>
      <c r="G7488" t="s">
        <v>41</v>
      </c>
      <c r="H7488" t="s">
        <v>33</v>
      </c>
      <c r="I7488" t="s">
        <v>28</v>
      </c>
      <c r="J7488" t="s">
        <v>36</v>
      </c>
      <c r="K7488" t="s">
        <v>1147</v>
      </c>
      <c r="L7488" t="s">
        <v>26</v>
      </c>
      <c r="M7488" t="s">
        <v>367</v>
      </c>
      <c r="N7488" s="2">
        <v>41115</v>
      </c>
      <c r="O7488" s="2">
        <v>41115</v>
      </c>
      <c r="P7488">
        <v>14</v>
      </c>
      <c r="Q7488" s="1">
        <v>0</v>
      </c>
      <c r="R7488">
        <v>28.48</v>
      </c>
      <c r="S7488">
        <v>1.99</v>
      </c>
      <c r="T7488">
        <f t="shared" si="116"/>
        <v>398.72</v>
      </c>
    </row>
    <row r="7489" spans="1:20" x14ac:dyDescent="0.3">
      <c r="A7489">
        <v>7488</v>
      </c>
      <c r="B7489">
        <v>86069</v>
      </c>
      <c r="C7489" t="s">
        <v>1293</v>
      </c>
      <c r="D7489" t="s">
        <v>20</v>
      </c>
      <c r="E7489" t="s">
        <v>187</v>
      </c>
      <c r="F7489" t="s">
        <v>31</v>
      </c>
      <c r="G7489" t="s">
        <v>41</v>
      </c>
      <c r="H7489" t="s">
        <v>219</v>
      </c>
      <c r="I7489" t="s">
        <v>28</v>
      </c>
      <c r="J7489" t="s">
        <v>36</v>
      </c>
      <c r="K7489" t="s">
        <v>248</v>
      </c>
      <c r="L7489" t="s">
        <v>26</v>
      </c>
      <c r="M7489" t="s">
        <v>102</v>
      </c>
      <c r="N7489" s="2">
        <v>41115</v>
      </c>
      <c r="O7489" s="2">
        <v>41116</v>
      </c>
      <c r="P7489">
        <v>14</v>
      </c>
      <c r="Q7489" s="1">
        <v>0.03</v>
      </c>
      <c r="R7489">
        <v>22.23</v>
      </c>
      <c r="S7489">
        <v>3.63</v>
      </c>
      <c r="T7489">
        <f t="shared" si="116"/>
        <v>311.22000000000003</v>
      </c>
    </row>
    <row r="7490" spans="1:20" x14ac:dyDescent="0.3">
      <c r="A7490">
        <v>7489</v>
      </c>
      <c r="B7490">
        <v>86069</v>
      </c>
      <c r="C7490" t="s">
        <v>1293</v>
      </c>
      <c r="D7490" t="s">
        <v>20</v>
      </c>
      <c r="E7490" t="s">
        <v>39</v>
      </c>
      <c r="F7490" t="s">
        <v>31</v>
      </c>
      <c r="G7490" t="s">
        <v>41</v>
      </c>
      <c r="H7490" t="s">
        <v>94</v>
      </c>
      <c r="I7490" t="s">
        <v>28</v>
      </c>
      <c r="J7490" t="s">
        <v>36</v>
      </c>
      <c r="K7490" t="s">
        <v>136</v>
      </c>
      <c r="L7490" t="s">
        <v>192</v>
      </c>
      <c r="M7490" t="s">
        <v>83</v>
      </c>
      <c r="N7490" s="2">
        <v>41115</v>
      </c>
      <c r="O7490" s="2">
        <v>41117</v>
      </c>
      <c r="P7490">
        <v>15</v>
      </c>
      <c r="Q7490" s="1">
        <v>0</v>
      </c>
      <c r="R7490">
        <v>6.48</v>
      </c>
      <c r="S7490">
        <v>8.4</v>
      </c>
      <c r="T7490">
        <f t="shared" si="116"/>
        <v>97.2</v>
      </c>
    </row>
    <row r="7491" spans="1:20" x14ac:dyDescent="0.3">
      <c r="A7491">
        <v>7490</v>
      </c>
      <c r="B7491">
        <v>88886</v>
      </c>
      <c r="C7491" t="s">
        <v>1125</v>
      </c>
      <c r="D7491" t="s">
        <v>20</v>
      </c>
      <c r="E7491" t="s">
        <v>39</v>
      </c>
      <c r="F7491" t="s">
        <v>40</v>
      </c>
      <c r="G7491" t="s">
        <v>41</v>
      </c>
      <c r="H7491" t="s">
        <v>42</v>
      </c>
      <c r="I7491" t="s">
        <v>28</v>
      </c>
      <c r="J7491" t="s">
        <v>36</v>
      </c>
      <c r="K7491" t="s">
        <v>119</v>
      </c>
      <c r="L7491" t="s">
        <v>44</v>
      </c>
      <c r="M7491" t="s">
        <v>309</v>
      </c>
      <c r="N7491" s="2">
        <v>41119</v>
      </c>
      <c r="O7491" s="2">
        <v>41121</v>
      </c>
      <c r="P7491">
        <v>10</v>
      </c>
      <c r="Q7491" s="1">
        <v>0.1</v>
      </c>
      <c r="R7491">
        <v>4.84</v>
      </c>
      <c r="S7491">
        <v>0.71</v>
      </c>
      <c r="T7491">
        <f t="shared" ref="T7491:T7554" si="117">R7491*P7491</f>
        <v>48.4</v>
      </c>
    </row>
    <row r="7492" spans="1:20" x14ac:dyDescent="0.3">
      <c r="A7492">
        <v>7491</v>
      </c>
      <c r="B7492">
        <v>86098</v>
      </c>
      <c r="C7492" t="s">
        <v>130</v>
      </c>
      <c r="D7492" t="s">
        <v>20</v>
      </c>
      <c r="E7492" t="s">
        <v>39</v>
      </c>
      <c r="F7492" t="s">
        <v>31</v>
      </c>
      <c r="G7492" t="s">
        <v>48</v>
      </c>
      <c r="H7492" t="s">
        <v>61</v>
      </c>
      <c r="I7492" t="s">
        <v>28</v>
      </c>
      <c r="J7492" t="s">
        <v>36</v>
      </c>
      <c r="K7492" t="s">
        <v>119</v>
      </c>
      <c r="L7492" t="s">
        <v>44</v>
      </c>
      <c r="M7492" t="s">
        <v>255</v>
      </c>
      <c r="N7492" s="2">
        <v>41391</v>
      </c>
      <c r="O7492" s="2">
        <v>41396</v>
      </c>
      <c r="P7492">
        <v>9</v>
      </c>
      <c r="Q7492" s="1">
        <v>0.06</v>
      </c>
      <c r="R7492">
        <v>1.76</v>
      </c>
      <c r="S7492">
        <v>0.7</v>
      </c>
      <c r="T7492">
        <f t="shared" si="117"/>
        <v>15.84</v>
      </c>
    </row>
    <row r="7493" spans="1:20" x14ac:dyDescent="0.3">
      <c r="A7493">
        <v>7492</v>
      </c>
      <c r="B7493">
        <v>89293</v>
      </c>
      <c r="C7493" t="s">
        <v>169</v>
      </c>
      <c r="D7493" t="s">
        <v>20</v>
      </c>
      <c r="E7493" t="s">
        <v>39</v>
      </c>
      <c r="F7493" t="s">
        <v>31</v>
      </c>
      <c r="G7493" t="s">
        <v>41</v>
      </c>
      <c r="H7493" t="s">
        <v>54</v>
      </c>
      <c r="I7493" t="s">
        <v>28</v>
      </c>
      <c r="J7493" t="s">
        <v>36</v>
      </c>
      <c r="K7493" t="s">
        <v>170</v>
      </c>
      <c r="L7493" t="s">
        <v>44</v>
      </c>
      <c r="M7493" t="s">
        <v>143</v>
      </c>
      <c r="N7493" s="2">
        <v>40529</v>
      </c>
      <c r="O7493" s="2">
        <v>40530</v>
      </c>
      <c r="P7493">
        <v>11</v>
      </c>
      <c r="Q7493" s="1">
        <v>0.1</v>
      </c>
      <c r="R7493">
        <v>1.68</v>
      </c>
      <c r="S7493">
        <v>1.57</v>
      </c>
      <c r="T7493">
        <f t="shared" si="117"/>
        <v>18.48</v>
      </c>
    </row>
    <row r="7494" spans="1:20" x14ac:dyDescent="0.3">
      <c r="A7494">
        <v>7493</v>
      </c>
      <c r="B7494">
        <v>89773</v>
      </c>
      <c r="C7494" t="s">
        <v>767</v>
      </c>
      <c r="D7494" t="s">
        <v>20</v>
      </c>
      <c r="E7494" t="s">
        <v>39</v>
      </c>
      <c r="F7494" t="s">
        <v>31</v>
      </c>
      <c r="G7494" t="s">
        <v>41</v>
      </c>
      <c r="H7494" t="s">
        <v>89</v>
      </c>
      <c r="I7494" t="s">
        <v>28</v>
      </c>
      <c r="J7494" t="s">
        <v>36</v>
      </c>
      <c r="K7494" t="s">
        <v>274</v>
      </c>
      <c r="L7494" t="s">
        <v>44</v>
      </c>
      <c r="M7494" t="s">
        <v>121</v>
      </c>
      <c r="N7494" s="2">
        <v>41388</v>
      </c>
      <c r="O7494" s="2">
        <v>41390</v>
      </c>
      <c r="P7494">
        <v>12</v>
      </c>
      <c r="Q7494" s="1">
        <v>0</v>
      </c>
      <c r="R7494">
        <v>3.28</v>
      </c>
      <c r="S7494">
        <v>3.97</v>
      </c>
      <c r="T7494">
        <f t="shared" si="117"/>
        <v>39.36</v>
      </c>
    </row>
    <row r="7495" spans="1:20" x14ac:dyDescent="0.3">
      <c r="A7495">
        <v>7494</v>
      </c>
      <c r="B7495">
        <v>86906</v>
      </c>
      <c r="C7495" t="s">
        <v>2116</v>
      </c>
      <c r="D7495" t="s">
        <v>20</v>
      </c>
      <c r="E7495" t="s">
        <v>39</v>
      </c>
      <c r="F7495" t="s">
        <v>22</v>
      </c>
      <c r="G7495" t="s">
        <v>41</v>
      </c>
      <c r="H7495" t="s">
        <v>94</v>
      </c>
      <c r="I7495" t="s">
        <v>28</v>
      </c>
      <c r="J7495" t="s">
        <v>36</v>
      </c>
      <c r="K7495" t="s">
        <v>172</v>
      </c>
      <c r="L7495" t="s">
        <v>192</v>
      </c>
      <c r="M7495" t="s">
        <v>227</v>
      </c>
      <c r="N7495" s="2">
        <v>40965</v>
      </c>
      <c r="O7495" s="2">
        <v>40965</v>
      </c>
      <c r="P7495">
        <v>2</v>
      </c>
      <c r="Q7495" s="1">
        <v>0.02</v>
      </c>
      <c r="R7495">
        <v>52.4</v>
      </c>
      <c r="S7495">
        <v>16.11</v>
      </c>
      <c r="T7495">
        <f t="shared" si="117"/>
        <v>104.8</v>
      </c>
    </row>
    <row r="7496" spans="1:20" x14ac:dyDescent="0.3">
      <c r="A7496">
        <v>7495</v>
      </c>
      <c r="B7496">
        <v>86906</v>
      </c>
      <c r="C7496" t="s">
        <v>1204</v>
      </c>
      <c r="D7496" t="s">
        <v>20</v>
      </c>
      <c r="E7496" t="s">
        <v>39</v>
      </c>
      <c r="F7496" t="s">
        <v>22</v>
      </c>
      <c r="G7496" t="s">
        <v>41</v>
      </c>
      <c r="H7496" t="s">
        <v>94</v>
      </c>
      <c r="I7496" t="s">
        <v>28</v>
      </c>
      <c r="J7496" t="s">
        <v>36</v>
      </c>
      <c r="K7496" t="s">
        <v>248</v>
      </c>
      <c r="L7496" t="s">
        <v>192</v>
      </c>
      <c r="M7496" t="s">
        <v>232</v>
      </c>
      <c r="N7496" s="2">
        <v>40965</v>
      </c>
      <c r="O7496" s="2">
        <v>40966</v>
      </c>
      <c r="P7496">
        <v>4</v>
      </c>
      <c r="Q7496" s="1">
        <v>7.0000000000000007E-2</v>
      </c>
      <c r="R7496">
        <v>4.9800000000000004</v>
      </c>
      <c r="S7496">
        <v>8.33</v>
      </c>
      <c r="T7496">
        <f t="shared" si="117"/>
        <v>19.920000000000002</v>
      </c>
    </row>
    <row r="7497" spans="1:20" x14ac:dyDescent="0.3">
      <c r="A7497">
        <v>7496</v>
      </c>
      <c r="B7497">
        <v>88378</v>
      </c>
      <c r="C7497" t="s">
        <v>1911</v>
      </c>
      <c r="D7497" t="s">
        <v>578</v>
      </c>
      <c r="E7497" t="s">
        <v>187</v>
      </c>
      <c r="F7497" t="s">
        <v>31</v>
      </c>
      <c r="G7497" t="s">
        <v>41</v>
      </c>
      <c r="H7497" t="s">
        <v>217</v>
      </c>
      <c r="I7497" t="s">
        <v>28</v>
      </c>
      <c r="J7497" t="s">
        <v>36</v>
      </c>
      <c r="K7497" t="s">
        <v>145</v>
      </c>
      <c r="L7497" t="s">
        <v>330</v>
      </c>
      <c r="M7497" t="s">
        <v>214</v>
      </c>
      <c r="N7497" s="2">
        <v>40731</v>
      </c>
      <c r="O7497" s="2">
        <v>40733</v>
      </c>
      <c r="P7497">
        <v>2</v>
      </c>
      <c r="Q7497" s="1">
        <v>0.08</v>
      </c>
      <c r="R7497">
        <v>259.70999999999998</v>
      </c>
      <c r="S7497">
        <v>66.67</v>
      </c>
      <c r="T7497">
        <f t="shared" si="117"/>
        <v>519.41999999999996</v>
      </c>
    </row>
    <row r="7498" spans="1:20" x14ac:dyDescent="0.3">
      <c r="A7498">
        <v>7497</v>
      </c>
      <c r="B7498">
        <v>91448</v>
      </c>
      <c r="C7498" t="s">
        <v>1087</v>
      </c>
      <c r="D7498" t="s">
        <v>20</v>
      </c>
      <c r="E7498" t="s">
        <v>39</v>
      </c>
      <c r="F7498" t="s">
        <v>31</v>
      </c>
      <c r="G7498" t="s">
        <v>93</v>
      </c>
      <c r="H7498" t="s">
        <v>42</v>
      </c>
      <c r="I7498" t="s">
        <v>28</v>
      </c>
      <c r="J7498" t="s">
        <v>36</v>
      </c>
      <c r="K7498" t="s">
        <v>58</v>
      </c>
      <c r="L7498" t="s">
        <v>192</v>
      </c>
      <c r="M7498" t="s">
        <v>35</v>
      </c>
      <c r="N7498" s="2">
        <v>40781</v>
      </c>
      <c r="O7498" s="2">
        <v>40783</v>
      </c>
      <c r="P7498">
        <v>11</v>
      </c>
      <c r="Q7498" s="1">
        <v>0.02</v>
      </c>
      <c r="R7498">
        <v>35.44</v>
      </c>
      <c r="S7498">
        <v>5.09</v>
      </c>
      <c r="T7498">
        <f t="shared" si="117"/>
        <v>389.84</v>
      </c>
    </row>
    <row r="7499" spans="1:20" x14ac:dyDescent="0.3">
      <c r="A7499">
        <v>7498</v>
      </c>
      <c r="B7499">
        <v>91448</v>
      </c>
      <c r="C7499" t="s">
        <v>1087</v>
      </c>
      <c r="D7499" t="s">
        <v>20</v>
      </c>
      <c r="E7499" t="s">
        <v>21</v>
      </c>
      <c r="F7499" t="s">
        <v>31</v>
      </c>
      <c r="G7499" t="s">
        <v>93</v>
      </c>
      <c r="H7499" t="s">
        <v>33</v>
      </c>
      <c r="I7499" t="s">
        <v>28</v>
      </c>
      <c r="J7499" t="s">
        <v>36</v>
      </c>
      <c r="K7499" t="s">
        <v>201</v>
      </c>
      <c r="L7499" t="s">
        <v>192</v>
      </c>
      <c r="M7499" t="s">
        <v>35</v>
      </c>
      <c r="N7499" s="2">
        <v>40781</v>
      </c>
      <c r="O7499" s="2">
        <v>40782</v>
      </c>
      <c r="P7499">
        <v>7</v>
      </c>
      <c r="Q7499" s="1">
        <v>0.08</v>
      </c>
      <c r="R7499">
        <v>125.99</v>
      </c>
      <c r="S7499">
        <v>5.26</v>
      </c>
      <c r="T7499">
        <f t="shared" si="117"/>
        <v>881.93</v>
      </c>
    </row>
    <row r="7500" spans="1:20" x14ac:dyDescent="0.3">
      <c r="A7500">
        <v>7499</v>
      </c>
      <c r="B7500">
        <v>91493</v>
      </c>
      <c r="C7500" t="s">
        <v>1607</v>
      </c>
      <c r="D7500" t="s">
        <v>20</v>
      </c>
      <c r="E7500" t="s">
        <v>187</v>
      </c>
      <c r="F7500" t="s">
        <v>31</v>
      </c>
      <c r="G7500" t="s">
        <v>93</v>
      </c>
      <c r="H7500" t="s">
        <v>188</v>
      </c>
      <c r="I7500" t="s">
        <v>28</v>
      </c>
      <c r="J7500" t="s">
        <v>36</v>
      </c>
      <c r="K7500" t="s">
        <v>282</v>
      </c>
      <c r="L7500" t="s">
        <v>192</v>
      </c>
      <c r="M7500" t="s">
        <v>66</v>
      </c>
      <c r="N7500" s="2">
        <v>40916</v>
      </c>
      <c r="O7500" s="2">
        <v>40918</v>
      </c>
      <c r="P7500">
        <v>8</v>
      </c>
      <c r="Q7500" s="1">
        <v>0.03</v>
      </c>
      <c r="R7500">
        <v>29.18</v>
      </c>
      <c r="S7500">
        <v>8.5500000000000007</v>
      </c>
      <c r="T7500">
        <f t="shared" si="117"/>
        <v>233.44</v>
      </c>
    </row>
    <row r="7501" spans="1:20" x14ac:dyDescent="0.3">
      <c r="A7501">
        <v>7500</v>
      </c>
      <c r="B7501">
        <v>91493</v>
      </c>
      <c r="C7501" t="s">
        <v>1607</v>
      </c>
      <c r="D7501" t="s">
        <v>20</v>
      </c>
      <c r="E7501" t="s">
        <v>21</v>
      </c>
      <c r="F7501" t="s">
        <v>31</v>
      </c>
      <c r="G7501" t="s">
        <v>93</v>
      </c>
      <c r="H7501" t="s">
        <v>33</v>
      </c>
      <c r="I7501" t="s">
        <v>28</v>
      </c>
      <c r="J7501" t="s">
        <v>36</v>
      </c>
      <c r="K7501" t="s">
        <v>34</v>
      </c>
      <c r="L7501" t="s">
        <v>706</v>
      </c>
      <c r="M7501" t="s">
        <v>279</v>
      </c>
      <c r="N7501" s="2">
        <v>40916</v>
      </c>
      <c r="O7501" s="2">
        <v>40917</v>
      </c>
      <c r="P7501">
        <v>8</v>
      </c>
      <c r="Q7501" s="1">
        <v>0.01</v>
      </c>
      <c r="R7501">
        <v>66.989999999999995</v>
      </c>
      <c r="S7501">
        <v>13.99</v>
      </c>
      <c r="T7501">
        <f t="shared" si="117"/>
        <v>535.91999999999996</v>
      </c>
    </row>
    <row r="7502" spans="1:20" x14ac:dyDescent="0.3">
      <c r="A7502">
        <v>7501</v>
      </c>
      <c r="B7502">
        <v>91493</v>
      </c>
      <c r="C7502" t="s">
        <v>1607</v>
      </c>
      <c r="D7502" t="s">
        <v>38</v>
      </c>
      <c r="E7502" t="s">
        <v>21</v>
      </c>
      <c r="F7502" t="s">
        <v>31</v>
      </c>
      <c r="G7502" t="s">
        <v>93</v>
      </c>
      <c r="H7502" t="s">
        <v>24</v>
      </c>
      <c r="I7502" t="s">
        <v>28</v>
      </c>
      <c r="J7502" t="s">
        <v>36</v>
      </c>
      <c r="K7502" t="s">
        <v>198</v>
      </c>
      <c r="L7502" t="s">
        <v>192</v>
      </c>
      <c r="M7502" t="s">
        <v>375</v>
      </c>
      <c r="N7502" s="2">
        <v>40916</v>
      </c>
      <c r="O7502" s="2">
        <v>40917</v>
      </c>
      <c r="P7502">
        <v>3</v>
      </c>
      <c r="Q7502" s="1">
        <v>0.01</v>
      </c>
      <c r="R7502">
        <v>115.99</v>
      </c>
      <c r="S7502">
        <v>2.5</v>
      </c>
      <c r="T7502">
        <f t="shared" si="117"/>
        <v>347.96999999999997</v>
      </c>
    </row>
    <row r="7503" spans="1:20" x14ac:dyDescent="0.3">
      <c r="A7503">
        <v>7502</v>
      </c>
      <c r="B7503">
        <v>87201</v>
      </c>
      <c r="C7503" t="s">
        <v>1961</v>
      </c>
      <c r="D7503" t="s">
        <v>20</v>
      </c>
      <c r="E7503" t="s">
        <v>21</v>
      </c>
      <c r="F7503" t="s">
        <v>31</v>
      </c>
      <c r="G7503" t="s">
        <v>23</v>
      </c>
      <c r="H7503" t="s">
        <v>33</v>
      </c>
      <c r="I7503" t="s">
        <v>28</v>
      </c>
      <c r="J7503" t="s">
        <v>36</v>
      </c>
      <c r="K7503" t="s">
        <v>1108</v>
      </c>
      <c r="L7503" t="s">
        <v>192</v>
      </c>
      <c r="M7503" t="s">
        <v>214</v>
      </c>
      <c r="N7503" s="2">
        <v>41337</v>
      </c>
      <c r="O7503" s="2">
        <v>41338</v>
      </c>
      <c r="P7503">
        <v>13</v>
      </c>
      <c r="Q7503" s="1">
        <v>0.05</v>
      </c>
      <c r="R7503">
        <v>45.99</v>
      </c>
      <c r="S7503">
        <v>2.5</v>
      </c>
      <c r="T7503">
        <f t="shared" si="117"/>
        <v>597.87</v>
      </c>
    </row>
    <row r="7504" spans="1:20" x14ac:dyDescent="0.3">
      <c r="A7504">
        <v>7503</v>
      </c>
      <c r="B7504">
        <v>91584</v>
      </c>
      <c r="C7504" t="s">
        <v>703</v>
      </c>
      <c r="D7504" t="s">
        <v>20</v>
      </c>
      <c r="E7504" t="s">
        <v>39</v>
      </c>
      <c r="F7504" t="s">
        <v>47</v>
      </c>
      <c r="G7504" t="s">
        <v>32</v>
      </c>
      <c r="H7504" t="s">
        <v>94</v>
      </c>
      <c r="I7504" t="s">
        <v>28</v>
      </c>
      <c r="J7504" t="s">
        <v>36</v>
      </c>
      <c r="K7504" t="s">
        <v>105</v>
      </c>
      <c r="L7504" t="s">
        <v>192</v>
      </c>
      <c r="M7504" t="s">
        <v>160</v>
      </c>
      <c r="N7504" s="2">
        <v>40263</v>
      </c>
      <c r="O7504" s="2">
        <v>40265</v>
      </c>
      <c r="P7504">
        <v>2</v>
      </c>
      <c r="Q7504" s="1">
        <v>0.1</v>
      </c>
      <c r="R7504">
        <v>5.18</v>
      </c>
      <c r="S7504">
        <v>5.74</v>
      </c>
      <c r="T7504">
        <f t="shared" si="117"/>
        <v>10.36</v>
      </c>
    </row>
    <row r="7505" spans="1:20" x14ac:dyDescent="0.3">
      <c r="A7505">
        <v>7504</v>
      </c>
      <c r="B7505">
        <v>89085</v>
      </c>
      <c r="C7505" t="s">
        <v>395</v>
      </c>
      <c r="D7505" t="s">
        <v>20</v>
      </c>
      <c r="E7505" t="s">
        <v>39</v>
      </c>
      <c r="F7505" t="s">
        <v>22</v>
      </c>
      <c r="G7505" t="s">
        <v>23</v>
      </c>
      <c r="H7505" t="s">
        <v>94</v>
      </c>
      <c r="I7505" t="s">
        <v>28</v>
      </c>
      <c r="J7505" t="s">
        <v>36</v>
      </c>
      <c r="K7505" t="s">
        <v>105</v>
      </c>
      <c r="L7505" t="s">
        <v>192</v>
      </c>
      <c r="M7505" t="s">
        <v>199</v>
      </c>
      <c r="N7505" s="2">
        <v>40634</v>
      </c>
      <c r="O7505" s="2">
        <v>40635</v>
      </c>
      <c r="P7505">
        <v>9</v>
      </c>
      <c r="Q7505" s="1">
        <v>0.06</v>
      </c>
      <c r="R7505">
        <v>24.95</v>
      </c>
      <c r="S7505">
        <v>2.99</v>
      </c>
      <c r="T7505">
        <f t="shared" si="117"/>
        <v>224.54999999999998</v>
      </c>
    </row>
    <row r="7506" spans="1:20" x14ac:dyDescent="0.3">
      <c r="A7506">
        <v>7505</v>
      </c>
      <c r="B7506">
        <v>88656</v>
      </c>
      <c r="C7506" t="s">
        <v>483</v>
      </c>
      <c r="D7506" t="s">
        <v>20</v>
      </c>
      <c r="E7506" t="s">
        <v>21</v>
      </c>
      <c r="F7506" t="s">
        <v>31</v>
      </c>
      <c r="G7506" t="s">
        <v>48</v>
      </c>
      <c r="H7506" t="s">
        <v>206</v>
      </c>
      <c r="I7506" t="s">
        <v>28</v>
      </c>
      <c r="J7506" t="s">
        <v>36</v>
      </c>
      <c r="K7506" t="s">
        <v>1243</v>
      </c>
      <c r="L7506" t="s">
        <v>26</v>
      </c>
      <c r="M7506" t="s">
        <v>143</v>
      </c>
      <c r="N7506" s="2">
        <v>40272</v>
      </c>
      <c r="O7506" s="2">
        <v>40279</v>
      </c>
      <c r="P7506">
        <v>12</v>
      </c>
      <c r="Q7506" s="1">
        <v>0</v>
      </c>
      <c r="R7506">
        <v>35.99</v>
      </c>
      <c r="S7506">
        <v>0.99</v>
      </c>
      <c r="T7506">
        <f t="shared" si="117"/>
        <v>431.88</v>
      </c>
    </row>
    <row r="7507" spans="1:20" x14ac:dyDescent="0.3">
      <c r="A7507">
        <v>7506</v>
      </c>
      <c r="B7507">
        <v>91305</v>
      </c>
      <c r="C7507" t="s">
        <v>1505</v>
      </c>
      <c r="D7507" t="s">
        <v>20</v>
      </c>
      <c r="E7507" t="s">
        <v>187</v>
      </c>
      <c r="F7507" t="s">
        <v>40</v>
      </c>
      <c r="G7507" t="s">
        <v>93</v>
      </c>
      <c r="H7507" t="s">
        <v>217</v>
      </c>
      <c r="I7507" t="s">
        <v>28</v>
      </c>
      <c r="J7507" t="s">
        <v>36</v>
      </c>
      <c r="K7507" t="s">
        <v>71</v>
      </c>
      <c r="L7507" t="s">
        <v>192</v>
      </c>
      <c r="M7507" t="s">
        <v>342</v>
      </c>
      <c r="N7507" s="2">
        <v>40436</v>
      </c>
      <c r="O7507" s="2">
        <v>40438</v>
      </c>
      <c r="P7507">
        <v>22</v>
      </c>
      <c r="Q7507" s="1">
        <v>0</v>
      </c>
      <c r="R7507">
        <v>29.34</v>
      </c>
      <c r="S7507">
        <v>7.87</v>
      </c>
      <c r="T7507">
        <f t="shared" si="117"/>
        <v>645.48</v>
      </c>
    </row>
    <row r="7508" spans="1:20" x14ac:dyDescent="0.3">
      <c r="A7508">
        <v>7507</v>
      </c>
      <c r="B7508">
        <v>91226</v>
      </c>
      <c r="C7508" t="s">
        <v>1651</v>
      </c>
      <c r="D7508" t="s">
        <v>20</v>
      </c>
      <c r="E7508" t="s">
        <v>187</v>
      </c>
      <c r="F7508" t="s">
        <v>22</v>
      </c>
      <c r="G7508" t="s">
        <v>93</v>
      </c>
      <c r="H7508" t="s">
        <v>225</v>
      </c>
      <c r="I7508" t="s">
        <v>28</v>
      </c>
      <c r="J7508" t="s">
        <v>36</v>
      </c>
      <c r="K7508" t="s">
        <v>231</v>
      </c>
      <c r="L7508" t="s">
        <v>44</v>
      </c>
      <c r="M7508" t="s">
        <v>173</v>
      </c>
      <c r="N7508" s="2">
        <v>41326</v>
      </c>
      <c r="O7508" s="2">
        <v>41327</v>
      </c>
      <c r="P7508">
        <v>2</v>
      </c>
      <c r="Q7508" s="1">
        <v>0.05</v>
      </c>
      <c r="R7508">
        <v>37.93</v>
      </c>
      <c r="S7508">
        <v>13.99</v>
      </c>
      <c r="T7508">
        <f t="shared" si="117"/>
        <v>75.86</v>
      </c>
    </row>
    <row r="7509" spans="1:20" x14ac:dyDescent="0.3">
      <c r="A7509">
        <v>7508</v>
      </c>
      <c r="B7509">
        <v>90504</v>
      </c>
      <c r="C7509" t="s">
        <v>1551</v>
      </c>
      <c r="D7509" t="s">
        <v>20</v>
      </c>
      <c r="E7509" t="s">
        <v>39</v>
      </c>
      <c r="F7509" t="s">
        <v>31</v>
      </c>
      <c r="G7509" t="s">
        <v>23</v>
      </c>
      <c r="H7509" t="s">
        <v>49</v>
      </c>
      <c r="I7509" t="s">
        <v>28</v>
      </c>
      <c r="J7509" t="s">
        <v>36</v>
      </c>
      <c r="K7509" t="s">
        <v>274</v>
      </c>
      <c r="L7509" t="s">
        <v>192</v>
      </c>
      <c r="M7509" t="s">
        <v>106</v>
      </c>
      <c r="N7509" s="2">
        <v>40919</v>
      </c>
      <c r="O7509" s="2">
        <v>40920</v>
      </c>
      <c r="P7509">
        <v>13</v>
      </c>
      <c r="Q7509" s="1">
        <v>0.08</v>
      </c>
      <c r="R7509">
        <v>165.98</v>
      </c>
      <c r="S7509">
        <v>19.989999999999998</v>
      </c>
      <c r="T7509">
        <f t="shared" si="117"/>
        <v>2157.7399999999998</v>
      </c>
    </row>
    <row r="7510" spans="1:20" x14ac:dyDescent="0.3">
      <c r="A7510">
        <v>7509</v>
      </c>
      <c r="B7510">
        <v>90504</v>
      </c>
      <c r="C7510" t="s">
        <v>1551</v>
      </c>
      <c r="D7510" t="s">
        <v>38</v>
      </c>
      <c r="E7510" t="s">
        <v>21</v>
      </c>
      <c r="F7510" t="s">
        <v>31</v>
      </c>
      <c r="G7510" t="s">
        <v>23</v>
      </c>
      <c r="H7510" t="s">
        <v>203</v>
      </c>
      <c r="I7510" t="s">
        <v>28</v>
      </c>
      <c r="J7510" t="s">
        <v>36</v>
      </c>
      <c r="K7510" t="s">
        <v>201</v>
      </c>
      <c r="L7510" t="s">
        <v>26</v>
      </c>
      <c r="M7510" t="s">
        <v>631</v>
      </c>
      <c r="N7510" s="2">
        <v>40919</v>
      </c>
      <c r="O7510" s="2">
        <v>40921</v>
      </c>
      <c r="P7510">
        <v>11</v>
      </c>
      <c r="Q7510" s="1">
        <v>0.08</v>
      </c>
      <c r="R7510">
        <v>39.479999999999997</v>
      </c>
      <c r="S7510">
        <v>1.99</v>
      </c>
      <c r="T7510">
        <f t="shared" si="117"/>
        <v>434.28</v>
      </c>
    </row>
    <row r="7511" spans="1:20" x14ac:dyDescent="0.3">
      <c r="A7511">
        <v>7510</v>
      </c>
      <c r="B7511">
        <v>90504</v>
      </c>
      <c r="C7511" t="s">
        <v>1551</v>
      </c>
      <c r="D7511" t="s">
        <v>20</v>
      </c>
      <c r="E7511" t="s">
        <v>39</v>
      </c>
      <c r="F7511" t="s">
        <v>31</v>
      </c>
      <c r="G7511" t="s">
        <v>23</v>
      </c>
      <c r="H7511" t="s">
        <v>49</v>
      </c>
      <c r="I7511" t="s">
        <v>28</v>
      </c>
      <c r="J7511" t="s">
        <v>36</v>
      </c>
      <c r="K7511" t="s">
        <v>136</v>
      </c>
      <c r="L7511" t="s">
        <v>192</v>
      </c>
      <c r="M7511" t="s">
        <v>106</v>
      </c>
      <c r="N7511" s="2">
        <v>40919</v>
      </c>
      <c r="O7511" s="2">
        <v>40921</v>
      </c>
      <c r="P7511">
        <v>1</v>
      </c>
      <c r="Q7511" s="1">
        <v>0.04</v>
      </c>
      <c r="R7511">
        <v>6.48</v>
      </c>
      <c r="S7511">
        <v>5.4</v>
      </c>
      <c r="T7511">
        <f t="shared" si="117"/>
        <v>6.48</v>
      </c>
    </row>
    <row r="7512" spans="1:20" x14ac:dyDescent="0.3">
      <c r="A7512">
        <v>7511</v>
      </c>
      <c r="B7512">
        <v>89208</v>
      </c>
      <c r="C7512" t="s">
        <v>694</v>
      </c>
      <c r="D7512" t="s">
        <v>578</v>
      </c>
      <c r="E7512" t="s">
        <v>187</v>
      </c>
      <c r="F7512" t="s">
        <v>47</v>
      </c>
      <c r="G7512" t="s">
        <v>23</v>
      </c>
      <c r="H7512" t="s">
        <v>217</v>
      </c>
      <c r="I7512" t="s">
        <v>28</v>
      </c>
      <c r="J7512" t="s">
        <v>36</v>
      </c>
      <c r="K7512" t="s">
        <v>231</v>
      </c>
      <c r="L7512" t="s">
        <v>283</v>
      </c>
      <c r="M7512" t="s">
        <v>134</v>
      </c>
      <c r="N7512" s="2">
        <v>41502</v>
      </c>
      <c r="O7512" s="2">
        <v>41504</v>
      </c>
      <c r="P7512">
        <v>9</v>
      </c>
      <c r="Q7512" s="1">
        <v>0.05</v>
      </c>
      <c r="R7512">
        <v>70.98</v>
      </c>
      <c r="S7512">
        <v>30</v>
      </c>
      <c r="T7512">
        <f t="shared" si="117"/>
        <v>638.82000000000005</v>
      </c>
    </row>
    <row r="7513" spans="1:20" x14ac:dyDescent="0.3">
      <c r="A7513">
        <v>7512</v>
      </c>
      <c r="B7513">
        <v>89208</v>
      </c>
      <c r="C7513" t="s">
        <v>694</v>
      </c>
      <c r="D7513" t="s">
        <v>20</v>
      </c>
      <c r="E7513" t="s">
        <v>39</v>
      </c>
      <c r="F7513" t="s">
        <v>47</v>
      </c>
      <c r="G7513" t="s">
        <v>23</v>
      </c>
      <c r="H7513" t="s">
        <v>61</v>
      </c>
      <c r="I7513" t="s">
        <v>28</v>
      </c>
      <c r="J7513" t="s">
        <v>36</v>
      </c>
      <c r="K7513" t="s">
        <v>154</v>
      </c>
      <c r="L7513" t="s">
        <v>192</v>
      </c>
      <c r="M7513" t="s">
        <v>167</v>
      </c>
      <c r="N7513" s="2">
        <v>41502</v>
      </c>
      <c r="O7513" s="2">
        <v>41504</v>
      </c>
      <c r="P7513">
        <v>9</v>
      </c>
      <c r="Q7513" s="1">
        <v>0.05</v>
      </c>
      <c r="R7513">
        <v>4.9800000000000004</v>
      </c>
      <c r="S7513">
        <v>4.7</v>
      </c>
      <c r="T7513">
        <f t="shared" si="117"/>
        <v>44.820000000000007</v>
      </c>
    </row>
    <row r="7514" spans="1:20" x14ac:dyDescent="0.3">
      <c r="A7514">
        <v>7513</v>
      </c>
      <c r="B7514">
        <v>87844</v>
      </c>
      <c r="C7514" t="s">
        <v>673</v>
      </c>
      <c r="D7514" t="s">
        <v>20</v>
      </c>
      <c r="E7514" t="s">
        <v>39</v>
      </c>
      <c r="F7514" t="s">
        <v>31</v>
      </c>
      <c r="G7514" t="s">
        <v>41</v>
      </c>
      <c r="H7514" t="s">
        <v>49</v>
      </c>
      <c r="I7514" t="s">
        <v>28</v>
      </c>
      <c r="J7514" t="s">
        <v>36</v>
      </c>
      <c r="K7514" t="s">
        <v>116</v>
      </c>
      <c r="L7514" t="s">
        <v>26</v>
      </c>
      <c r="M7514" t="s">
        <v>66</v>
      </c>
      <c r="N7514" s="2">
        <v>41444</v>
      </c>
      <c r="O7514" s="2">
        <v>41445</v>
      </c>
      <c r="P7514">
        <v>11</v>
      </c>
      <c r="Q7514" s="1">
        <v>0.03</v>
      </c>
      <c r="R7514">
        <v>20.149999999999999</v>
      </c>
      <c r="S7514">
        <v>8.99</v>
      </c>
      <c r="T7514">
        <f t="shared" si="117"/>
        <v>221.64999999999998</v>
      </c>
    </row>
    <row r="7515" spans="1:20" x14ac:dyDescent="0.3">
      <c r="A7515">
        <v>7514</v>
      </c>
      <c r="B7515">
        <v>88212</v>
      </c>
      <c r="C7515" t="s">
        <v>112</v>
      </c>
      <c r="D7515" t="s">
        <v>20</v>
      </c>
      <c r="E7515" t="s">
        <v>39</v>
      </c>
      <c r="F7515" t="s">
        <v>47</v>
      </c>
      <c r="G7515" t="s">
        <v>23</v>
      </c>
      <c r="H7515" t="s">
        <v>42</v>
      </c>
      <c r="I7515" t="s">
        <v>28</v>
      </c>
      <c r="J7515" t="s">
        <v>36</v>
      </c>
      <c r="K7515" t="s">
        <v>58</v>
      </c>
      <c r="L7515" t="s">
        <v>192</v>
      </c>
      <c r="M7515" t="s">
        <v>111</v>
      </c>
      <c r="N7515" s="2">
        <v>40336</v>
      </c>
      <c r="O7515" s="2">
        <v>40337</v>
      </c>
      <c r="P7515">
        <v>1</v>
      </c>
      <c r="Q7515" s="1">
        <v>0.06</v>
      </c>
      <c r="R7515">
        <v>44.01</v>
      </c>
      <c r="S7515">
        <v>3.5</v>
      </c>
      <c r="T7515">
        <f t="shared" si="117"/>
        <v>44.01</v>
      </c>
    </row>
    <row r="7516" spans="1:20" x14ac:dyDescent="0.3">
      <c r="A7516">
        <v>7515</v>
      </c>
      <c r="B7516">
        <v>88217</v>
      </c>
      <c r="C7516" t="s">
        <v>112</v>
      </c>
      <c r="D7516" t="s">
        <v>20</v>
      </c>
      <c r="E7516" t="s">
        <v>39</v>
      </c>
      <c r="F7516" t="s">
        <v>47</v>
      </c>
      <c r="G7516" t="s">
        <v>23</v>
      </c>
      <c r="H7516" t="s">
        <v>42</v>
      </c>
      <c r="I7516" t="s">
        <v>28</v>
      </c>
      <c r="J7516" t="s">
        <v>36</v>
      </c>
      <c r="K7516" t="s">
        <v>119</v>
      </c>
      <c r="L7516" t="s">
        <v>192</v>
      </c>
      <c r="M7516" t="s">
        <v>117</v>
      </c>
      <c r="N7516" s="2">
        <v>41432</v>
      </c>
      <c r="O7516" s="2">
        <v>41434</v>
      </c>
      <c r="P7516">
        <v>8</v>
      </c>
      <c r="Q7516" s="1">
        <v>7.0000000000000007E-2</v>
      </c>
      <c r="R7516">
        <v>4.0599999999999996</v>
      </c>
      <c r="S7516">
        <v>6.89</v>
      </c>
      <c r="T7516">
        <f t="shared" si="117"/>
        <v>32.479999999999997</v>
      </c>
    </row>
    <row r="7517" spans="1:20" x14ac:dyDescent="0.3">
      <c r="A7517">
        <v>7516</v>
      </c>
      <c r="B7517">
        <v>88217</v>
      </c>
      <c r="C7517" t="s">
        <v>112</v>
      </c>
      <c r="D7517" t="s">
        <v>20</v>
      </c>
      <c r="E7517" t="s">
        <v>39</v>
      </c>
      <c r="F7517" t="s">
        <v>47</v>
      </c>
      <c r="G7517" t="s">
        <v>23</v>
      </c>
      <c r="H7517" t="s">
        <v>78</v>
      </c>
      <c r="I7517" t="s">
        <v>28</v>
      </c>
      <c r="J7517" t="s">
        <v>36</v>
      </c>
      <c r="K7517" t="s">
        <v>113</v>
      </c>
      <c r="L7517" t="s">
        <v>44</v>
      </c>
      <c r="M7517" t="s">
        <v>114</v>
      </c>
      <c r="N7517" s="2">
        <v>41432</v>
      </c>
      <c r="O7517" s="2">
        <v>41433</v>
      </c>
      <c r="P7517">
        <v>4</v>
      </c>
      <c r="Q7517" s="1">
        <v>0.1</v>
      </c>
      <c r="R7517">
        <v>1.26</v>
      </c>
      <c r="S7517">
        <v>0.7</v>
      </c>
      <c r="T7517">
        <f t="shared" si="117"/>
        <v>5.04</v>
      </c>
    </row>
    <row r="7518" spans="1:20" x14ac:dyDescent="0.3">
      <c r="A7518">
        <v>7517</v>
      </c>
      <c r="B7518">
        <v>86615</v>
      </c>
      <c r="C7518" t="s">
        <v>1509</v>
      </c>
      <c r="D7518" t="s">
        <v>20</v>
      </c>
      <c r="E7518" t="s">
        <v>21</v>
      </c>
      <c r="F7518" t="s">
        <v>40</v>
      </c>
      <c r="G7518" t="s">
        <v>32</v>
      </c>
      <c r="H7518" t="s">
        <v>33</v>
      </c>
      <c r="I7518" t="s">
        <v>28</v>
      </c>
      <c r="J7518" t="s">
        <v>36</v>
      </c>
      <c r="K7518" t="s">
        <v>213</v>
      </c>
      <c r="L7518" t="s">
        <v>26</v>
      </c>
      <c r="M7518" t="s">
        <v>59</v>
      </c>
      <c r="N7518" s="2">
        <v>41219</v>
      </c>
      <c r="O7518" s="2">
        <v>41222</v>
      </c>
      <c r="P7518">
        <v>22</v>
      </c>
      <c r="Q7518" s="1">
        <v>7.0000000000000007E-2</v>
      </c>
      <c r="R7518">
        <v>55.99</v>
      </c>
      <c r="S7518">
        <v>1.25</v>
      </c>
      <c r="T7518">
        <f t="shared" si="117"/>
        <v>1231.78</v>
      </c>
    </row>
    <row r="7519" spans="1:20" x14ac:dyDescent="0.3">
      <c r="A7519">
        <v>7518</v>
      </c>
      <c r="B7519">
        <v>86590</v>
      </c>
      <c r="C7519" t="s">
        <v>461</v>
      </c>
      <c r="D7519" t="s">
        <v>38</v>
      </c>
      <c r="E7519" t="s">
        <v>187</v>
      </c>
      <c r="F7519" t="s">
        <v>22</v>
      </c>
      <c r="G7519" t="s">
        <v>93</v>
      </c>
      <c r="H7519" t="s">
        <v>188</v>
      </c>
      <c r="I7519" t="s">
        <v>28</v>
      </c>
      <c r="J7519" t="s">
        <v>36</v>
      </c>
      <c r="K7519" t="s">
        <v>228</v>
      </c>
      <c r="L7519" t="s">
        <v>44</v>
      </c>
      <c r="M7519" t="s">
        <v>86</v>
      </c>
      <c r="N7519" s="2">
        <v>41614</v>
      </c>
      <c r="O7519" s="2">
        <v>41616</v>
      </c>
      <c r="P7519">
        <v>22</v>
      </c>
      <c r="Q7519" s="1">
        <v>0.05</v>
      </c>
      <c r="R7519">
        <v>70.709999999999994</v>
      </c>
      <c r="S7519">
        <v>37.58</v>
      </c>
      <c r="T7519">
        <f t="shared" si="117"/>
        <v>1555.62</v>
      </c>
    </row>
    <row r="7520" spans="1:20" x14ac:dyDescent="0.3">
      <c r="A7520">
        <v>7519</v>
      </c>
      <c r="B7520">
        <v>86575</v>
      </c>
      <c r="C7520" t="s">
        <v>461</v>
      </c>
      <c r="D7520" t="s">
        <v>20</v>
      </c>
      <c r="E7520" t="s">
        <v>39</v>
      </c>
      <c r="F7520" t="s">
        <v>22</v>
      </c>
      <c r="G7520" t="s">
        <v>93</v>
      </c>
      <c r="H7520" t="s">
        <v>54</v>
      </c>
      <c r="I7520" t="s">
        <v>28</v>
      </c>
      <c r="J7520" t="s">
        <v>36</v>
      </c>
      <c r="K7520" t="s">
        <v>68</v>
      </c>
      <c r="L7520" t="s">
        <v>192</v>
      </c>
      <c r="M7520" t="s">
        <v>150</v>
      </c>
      <c r="N7520" s="2">
        <v>40518</v>
      </c>
      <c r="O7520" s="2">
        <v>40521</v>
      </c>
      <c r="P7520">
        <v>11</v>
      </c>
      <c r="Q7520" s="1">
        <v>0.01</v>
      </c>
      <c r="R7520">
        <v>18.97</v>
      </c>
      <c r="S7520">
        <v>9.5399999999999991</v>
      </c>
      <c r="T7520">
        <f t="shared" si="117"/>
        <v>208.67</v>
      </c>
    </row>
    <row r="7521" spans="1:20" x14ac:dyDescent="0.3">
      <c r="A7521">
        <v>7520</v>
      </c>
      <c r="B7521">
        <v>90365</v>
      </c>
      <c r="C7521" t="s">
        <v>1636</v>
      </c>
      <c r="D7521" t="s">
        <v>20</v>
      </c>
      <c r="E7521" t="s">
        <v>39</v>
      </c>
      <c r="F7521" t="s">
        <v>22</v>
      </c>
      <c r="G7521" t="s">
        <v>48</v>
      </c>
      <c r="H7521" t="s">
        <v>61</v>
      </c>
      <c r="I7521" t="s">
        <v>28</v>
      </c>
      <c r="J7521" t="s">
        <v>36</v>
      </c>
      <c r="K7521" t="s">
        <v>50</v>
      </c>
      <c r="L7521" t="s">
        <v>192</v>
      </c>
      <c r="M7521" t="s">
        <v>86</v>
      </c>
      <c r="N7521" s="2">
        <v>41142</v>
      </c>
      <c r="O7521" s="2">
        <v>41151</v>
      </c>
      <c r="P7521">
        <v>1</v>
      </c>
      <c r="Q7521" s="1">
        <v>0.1</v>
      </c>
      <c r="R7521">
        <v>7.1</v>
      </c>
      <c r="S7521">
        <v>6.05</v>
      </c>
      <c r="T7521">
        <f t="shared" si="117"/>
        <v>7.1</v>
      </c>
    </row>
    <row r="7522" spans="1:20" x14ac:dyDescent="0.3">
      <c r="A7522">
        <v>7521</v>
      </c>
      <c r="B7522">
        <v>90365</v>
      </c>
      <c r="C7522" t="s">
        <v>2491</v>
      </c>
      <c r="D7522" t="s">
        <v>20</v>
      </c>
      <c r="E7522" t="s">
        <v>21</v>
      </c>
      <c r="F7522" t="s">
        <v>31</v>
      </c>
      <c r="G7522" t="s">
        <v>48</v>
      </c>
      <c r="H7522" t="s">
        <v>33</v>
      </c>
      <c r="I7522" t="s">
        <v>28</v>
      </c>
      <c r="J7522" t="s">
        <v>36</v>
      </c>
      <c r="K7522" t="s">
        <v>204</v>
      </c>
      <c r="L7522" t="s">
        <v>192</v>
      </c>
      <c r="M7522" t="s">
        <v>141</v>
      </c>
      <c r="N7522" s="2">
        <v>41142</v>
      </c>
      <c r="O7522" s="2">
        <v>41147</v>
      </c>
      <c r="P7522">
        <v>8</v>
      </c>
      <c r="Q7522" s="1">
        <v>0.01</v>
      </c>
      <c r="R7522">
        <v>205.99</v>
      </c>
      <c r="S7522">
        <v>2.79</v>
      </c>
      <c r="T7522">
        <f t="shared" si="117"/>
        <v>1647.92</v>
      </c>
    </row>
    <row r="7523" spans="1:20" x14ac:dyDescent="0.3">
      <c r="A7523">
        <v>7522</v>
      </c>
      <c r="B7523">
        <v>90365</v>
      </c>
      <c r="C7523" t="s">
        <v>907</v>
      </c>
      <c r="D7523" t="s">
        <v>20</v>
      </c>
      <c r="E7523" t="s">
        <v>39</v>
      </c>
      <c r="F7523" t="s">
        <v>47</v>
      </c>
      <c r="G7523" t="s">
        <v>48</v>
      </c>
      <c r="H7523" t="s">
        <v>49</v>
      </c>
      <c r="I7523" t="s">
        <v>28</v>
      </c>
      <c r="J7523" t="s">
        <v>36</v>
      </c>
      <c r="K7523" t="s">
        <v>129</v>
      </c>
      <c r="L7523" t="s">
        <v>192</v>
      </c>
      <c r="M7523" t="s">
        <v>134</v>
      </c>
      <c r="N7523" s="2">
        <v>41142</v>
      </c>
      <c r="O7523" s="2">
        <v>41142</v>
      </c>
      <c r="P7523">
        <v>11</v>
      </c>
      <c r="Q7523" s="1">
        <v>0.06</v>
      </c>
      <c r="R7523">
        <v>3.8</v>
      </c>
      <c r="S7523">
        <v>1.49</v>
      </c>
      <c r="T7523">
        <f t="shared" si="117"/>
        <v>41.8</v>
      </c>
    </row>
    <row r="7524" spans="1:20" x14ac:dyDescent="0.3">
      <c r="A7524">
        <v>7523</v>
      </c>
      <c r="B7524">
        <v>90365</v>
      </c>
      <c r="C7524" t="s">
        <v>2408</v>
      </c>
      <c r="D7524" t="s">
        <v>20</v>
      </c>
      <c r="E7524" t="s">
        <v>187</v>
      </c>
      <c r="F7524" t="s">
        <v>47</v>
      </c>
      <c r="G7524" t="s">
        <v>48</v>
      </c>
      <c r="H7524" t="s">
        <v>188</v>
      </c>
      <c r="I7524" t="s">
        <v>28</v>
      </c>
      <c r="J7524" t="s">
        <v>36</v>
      </c>
      <c r="K7524" t="s">
        <v>71</v>
      </c>
      <c r="L7524" t="s">
        <v>746</v>
      </c>
      <c r="M7524" t="s">
        <v>167</v>
      </c>
      <c r="N7524" s="2">
        <v>41142</v>
      </c>
      <c r="O7524" s="2">
        <v>41149</v>
      </c>
      <c r="P7524">
        <v>19</v>
      </c>
      <c r="Q7524" s="1">
        <v>7.0000000000000007E-2</v>
      </c>
      <c r="R7524">
        <v>111.96</v>
      </c>
      <c r="S7524">
        <v>69</v>
      </c>
      <c r="T7524">
        <f t="shared" si="117"/>
        <v>2127.2399999999998</v>
      </c>
    </row>
    <row r="7525" spans="1:20" x14ac:dyDescent="0.3">
      <c r="A7525">
        <v>7524</v>
      </c>
      <c r="B7525">
        <v>90658</v>
      </c>
      <c r="C7525" t="s">
        <v>2281</v>
      </c>
      <c r="D7525" t="s">
        <v>20</v>
      </c>
      <c r="E7525" t="s">
        <v>187</v>
      </c>
      <c r="F7525" t="s">
        <v>40</v>
      </c>
      <c r="G7525" t="s">
        <v>41</v>
      </c>
      <c r="H7525" t="s">
        <v>217</v>
      </c>
      <c r="I7525" t="s">
        <v>28</v>
      </c>
      <c r="J7525" t="s">
        <v>36</v>
      </c>
      <c r="K7525" t="s">
        <v>145</v>
      </c>
      <c r="L7525" t="s">
        <v>706</v>
      </c>
      <c r="M7525" t="s">
        <v>309</v>
      </c>
      <c r="N7525" s="2">
        <v>41554</v>
      </c>
      <c r="O7525" s="2">
        <v>41555</v>
      </c>
      <c r="P7525">
        <v>2</v>
      </c>
      <c r="Q7525" s="1">
        <v>0.04</v>
      </c>
      <c r="R7525">
        <v>55.5</v>
      </c>
      <c r="S7525">
        <v>52.2</v>
      </c>
      <c r="T7525">
        <f t="shared" si="117"/>
        <v>111</v>
      </c>
    </row>
    <row r="7526" spans="1:20" x14ac:dyDescent="0.3">
      <c r="A7526">
        <v>7525</v>
      </c>
      <c r="B7526">
        <v>90653</v>
      </c>
      <c r="C7526" t="s">
        <v>2281</v>
      </c>
      <c r="D7526" t="s">
        <v>38</v>
      </c>
      <c r="E7526" t="s">
        <v>21</v>
      </c>
      <c r="F7526" t="s">
        <v>40</v>
      </c>
      <c r="G7526" t="s">
        <v>41</v>
      </c>
      <c r="H7526" t="s">
        <v>206</v>
      </c>
      <c r="I7526" t="s">
        <v>28</v>
      </c>
      <c r="J7526" t="s">
        <v>36</v>
      </c>
      <c r="K7526" t="s">
        <v>201</v>
      </c>
      <c r="L7526" t="s">
        <v>192</v>
      </c>
      <c r="M7526" t="s">
        <v>638</v>
      </c>
      <c r="N7526" s="2">
        <v>40458</v>
      </c>
      <c r="O7526" s="2">
        <v>40460</v>
      </c>
      <c r="P7526">
        <v>5</v>
      </c>
      <c r="Q7526" s="1">
        <v>0.1</v>
      </c>
      <c r="R7526">
        <v>65.989999999999995</v>
      </c>
      <c r="S7526">
        <v>3.99</v>
      </c>
      <c r="T7526">
        <f t="shared" si="117"/>
        <v>329.95</v>
      </c>
    </row>
    <row r="7527" spans="1:20" x14ac:dyDescent="0.3">
      <c r="A7527">
        <v>7526</v>
      </c>
      <c r="B7527">
        <v>91217</v>
      </c>
      <c r="C7527" t="s">
        <v>2385</v>
      </c>
      <c r="D7527" t="s">
        <v>20</v>
      </c>
      <c r="E7527" t="s">
        <v>21</v>
      </c>
      <c r="F7527" t="s">
        <v>22</v>
      </c>
      <c r="G7527" t="s">
        <v>41</v>
      </c>
      <c r="H7527" t="s">
        <v>206</v>
      </c>
      <c r="I7527" t="s">
        <v>28</v>
      </c>
      <c r="J7527" t="s">
        <v>36</v>
      </c>
      <c r="K7527" t="s">
        <v>208</v>
      </c>
      <c r="L7527" t="s">
        <v>192</v>
      </c>
      <c r="M7527" t="s">
        <v>326</v>
      </c>
      <c r="N7527" s="2">
        <v>41550</v>
      </c>
      <c r="O7527" s="2">
        <v>41552</v>
      </c>
      <c r="P7527">
        <v>7</v>
      </c>
      <c r="Q7527" s="1">
        <v>0.05</v>
      </c>
      <c r="R7527">
        <v>99.99</v>
      </c>
      <c r="S7527">
        <v>19.989999999999998</v>
      </c>
      <c r="T7527">
        <f t="shared" si="117"/>
        <v>699.93</v>
      </c>
    </row>
    <row r="7528" spans="1:20" x14ac:dyDescent="0.3">
      <c r="A7528">
        <v>7527</v>
      </c>
      <c r="B7528">
        <v>85972</v>
      </c>
      <c r="C7528" t="s">
        <v>718</v>
      </c>
      <c r="D7528" t="s">
        <v>578</v>
      </c>
      <c r="E7528" t="s">
        <v>187</v>
      </c>
      <c r="F7528" t="s">
        <v>31</v>
      </c>
      <c r="G7528" t="s">
        <v>41</v>
      </c>
      <c r="H7528" t="s">
        <v>219</v>
      </c>
      <c r="I7528" t="s">
        <v>28</v>
      </c>
      <c r="J7528" t="s">
        <v>36</v>
      </c>
      <c r="K7528" t="s">
        <v>181</v>
      </c>
      <c r="L7528" t="s">
        <v>330</v>
      </c>
      <c r="M7528" t="s">
        <v>255</v>
      </c>
      <c r="N7528" s="2">
        <v>40951</v>
      </c>
      <c r="O7528" s="2">
        <v>40953</v>
      </c>
      <c r="P7528">
        <v>10</v>
      </c>
      <c r="Q7528" s="1">
        <v>0.01</v>
      </c>
      <c r="R7528">
        <v>145.97999999999999</v>
      </c>
      <c r="S7528">
        <v>46.2</v>
      </c>
      <c r="T7528">
        <f t="shared" si="117"/>
        <v>1459.8</v>
      </c>
    </row>
    <row r="7529" spans="1:20" x14ac:dyDescent="0.3">
      <c r="A7529">
        <v>7528</v>
      </c>
      <c r="B7529">
        <v>90572</v>
      </c>
      <c r="C7529" t="s">
        <v>824</v>
      </c>
      <c r="D7529" t="s">
        <v>38</v>
      </c>
      <c r="E7529" t="s">
        <v>39</v>
      </c>
      <c r="F7529" t="s">
        <v>22</v>
      </c>
      <c r="G7529" t="s">
        <v>32</v>
      </c>
      <c r="H7529" t="s">
        <v>54</v>
      </c>
      <c r="I7529" t="s">
        <v>28</v>
      </c>
      <c r="J7529" t="s">
        <v>36</v>
      </c>
      <c r="K7529" t="s">
        <v>113</v>
      </c>
      <c r="L7529" t="s">
        <v>746</v>
      </c>
      <c r="M7529" t="s">
        <v>499</v>
      </c>
      <c r="N7529" s="2">
        <v>41082</v>
      </c>
      <c r="O7529" s="2">
        <v>41082</v>
      </c>
      <c r="P7529">
        <v>7</v>
      </c>
      <c r="Q7529" s="1">
        <v>0.05</v>
      </c>
      <c r="R7529">
        <v>300.64999999999998</v>
      </c>
      <c r="S7529">
        <v>24.49</v>
      </c>
      <c r="T7529">
        <f t="shared" si="117"/>
        <v>2104.5499999999997</v>
      </c>
    </row>
    <row r="7530" spans="1:20" x14ac:dyDescent="0.3">
      <c r="A7530">
        <v>7529</v>
      </c>
      <c r="B7530">
        <v>90572</v>
      </c>
      <c r="C7530" t="s">
        <v>824</v>
      </c>
      <c r="D7530" t="s">
        <v>20</v>
      </c>
      <c r="E7530" t="s">
        <v>187</v>
      </c>
      <c r="F7530" t="s">
        <v>22</v>
      </c>
      <c r="G7530" t="s">
        <v>32</v>
      </c>
      <c r="H7530" t="s">
        <v>225</v>
      </c>
      <c r="I7530" t="s">
        <v>28</v>
      </c>
      <c r="J7530" t="s">
        <v>36</v>
      </c>
      <c r="K7530" t="s">
        <v>189</v>
      </c>
      <c r="L7530" t="s">
        <v>26</v>
      </c>
      <c r="M7530" t="s">
        <v>444</v>
      </c>
      <c r="N7530" s="2">
        <v>41082</v>
      </c>
      <c r="O7530" s="2">
        <v>41083</v>
      </c>
      <c r="P7530">
        <v>21</v>
      </c>
      <c r="Q7530" s="1">
        <v>0.1</v>
      </c>
      <c r="R7530">
        <v>17.670000000000002</v>
      </c>
      <c r="S7530">
        <v>8.99</v>
      </c>
      <c r="T7530">
        <f t="shared" si="117"/>
        <v>371.07000000000005</v>
      </c>
    </row>
    <row r="7531" spans="1:20" x14ac:dyDescent="0.3">
      <c r="A7531">
        <v>7530</v>
      </c>
      <c r="B7531">
        <v>90572</v>
      </c>
      <c r="C7531" t="s">
        <v>824</v>
      </c>
      <c r="D7531" t="s">
        <v>20</v>
      </c>
      <c r="E7531" t="s">
        <v>39</v>
      </c>
      <c r="F7531" t="s">
        <v>22</v>
      </c>
      <c r="G7531" t="s">
        <v>32</v>
      </c>
      <c r="H7531" t="s">
        <v>42</v>
      </c>
      <c r="I7531" t="s">
        <v>28</v>
      </c>
      <c r="J7531" t="s">
        <v>36</v>
      </c>
      <c r="K7531" t="s">
        <v>248</v>
      </c>
      <c r="L7531" t="s">
        <v>746</v>
      </c>
      <c r="M7531" t="s">
        <v>86</v>
      </c>
      <c r="N7531" s="2">
        <v>41082</v>
      </c>
      <c r="O7531" s="2">
        <v>41084</v>
      </c>
      <c r="P7531">
        <v>3</v>
      </c>
      <c r="Q7531" s="1">
        <v>0.01</v>
      </c>
      <c r="R7531">
        <v>64.650000000000006</v>
      </c>
      <c r="S7531">
        <v>35</v>
      </c>
      <c r="T7531">
        <f t="shared" si="117"/>
        <v>193.95000000000002</v>
      </c>
    </row>
    <row r="7532" spans="1:20" x14ac:dyDescent="0.3">
      <c r="A7532">
        <v>7531</v>
      </c>
      <c r="B7532">
        <v>91171</v>
      </c>
      <c r="C7532" t="s">
        <v>2163</v>
      </c>
      <c r="D7532" t="s">
        <v>20</v>
      </c>
      <c r="E7532" t="s">
        <v>21</v>
      </c>
      <c r="F7532" t="s">
        <v>22</v>
      </c>
      <c r="G7532" t="s">
        <v>93</v>
      </c>
      <c r="H7532" t="s">
        <v>33</v>
      </c>
      <c r="I7532" t="s">
        <v>28</v>
      </c>
      <c r="J7532" t="s">
        <v>36</v>
      </c>
      <c r="K7532" t="s">
        <v>210</v>
      </c>
      <c r="L7532" t="s">
        <v>26</v>
      </c>
      <c r="M7532" t="s">
        <v>27</v>
      </c>
      <c r="N7532" s="2">
        <v>41373</v>
      </c>
      <c r="O7532" s="2">
        <v>41374</v>
      </c>
      <c r="P7532">
        <v>12</v>
      </c>
      <c r="Q7532" s="1">
        <v>7.0000000000000007E-2</v>
      </c>
      <c r="R7532">
        <v>31.11</v>
      </c>
      <c r="S7532">
        <v>3.6</v>
      </c>
      <c r="T7532">
        <f t="shared" si="117"/>
        <v>373.32</v>
      </c>
    </row>
    <row r="7533" spans="1:20" x14ac:dyDescent="0.3">
      <c r="A7533">
        <v>7532</v>
      </c>
      <c r="B7533">
        <v>91502</v>
      </c>
      <c r="C7533" t="s">
        <v>2237</v>
      </c>
      <c r="D7533" t="s">
        <v>20</v>
      </c>
      <c r="E7533" t="s">
        <v>21</v>
      </c>
      <c r="F7533" t="s">
        <v>31</v>
      </c>
      <c r="G7533" t="s">
        <v>32</v>
      </c>
      <c r="H7533" t="s">
        <v>33</v>
      </c>
      <c r="I7533" t="s">
        <v>28</v>
      </c>
      <c r="J7533" t="s">
        <v>36</v>
      </c>
      <c r="K7533" t="s">
        <v>1114</v>
      </c>
      <c r="L7533" t="s">
        <v>192</v>
      </c>
      <c r="M7533" t="s">
        <v>255</v>
      </c>
      <c r="N7533" s="2">
        <v>40543</v>
      </c>
      <c r="O7533" s="2">
        <v>40543</v>
      </c>
      <c r="P7533">
        <v>22</v>
      </c>
      <c r="Q7533" s="1">
        <v>0.01</v>
      </c>
      <c r="R7533">
        <v>195.99</v>
      </c>
      <c r="S7533">
        <v>8.99</v>
      </c>
      <c r="T7533">
        <f t="shared" si="117"/>
        <v>4311.7800000000007</v>
      </c>
    </row>
    <row r="7534" spans="1:20" x14ac:dyDescent="0.3">
      <c r="A7534">
        <v>7533</v>
      </c>
      <c r="B7534">
        <v>91506</v>
      </c>
      <c r="C7534" t="s">
        <v>1907</v>
      </c>
      <c r="D7534" t="s">
        <v>20</v>
      </c>
      <c r="E7534" t="s">
        <v>39</v>
      </c>
      <c r="F7534" t="s">
        <v>31</v>
      </c>
      <c r="G7534" t="s">
        <v>32</v>
      </c>
      <c r="H7534" t="s">
        <v>42</v>
      </c>
      <c r="I7534" t="s">
        <v>28</v>
      </c>
      <c r="J7534" t="s">
        <v>36</v>
      </c>
      <c r="K7534" t="s">
        <v>274</v>
      </c>
      <c r="L7534" t="s">
        <v>192</v>
      </c>
      <c r="M7534" t="s">
        <v>69</v>
      </c>
      <c r="N7534" s="2">
        <v>41639</v>
      </c>
      <c r="O7534" s="2">
        <v>41641</v>
      </c>
      <c r="P7534">
        <v>5</v>
      </c>
      <c r="Q7534" s="1">
        <v>0.06</v>
      </c>
      <c r="R7534">
        <v>12.95</v>
      </c>
      <c r="S7534">
        <v>4.9800000000000004</v>
      </c>
      <c r="T7534">
        <f t="shared" si="117"/>
        <v>64.75</v>
      </c>
    </row>
    <row r="7535" spans="1:20" x14ac:dyDescent="0.3">
      <c r="A7535">
        <v>7534</v>
      </c>
      <c r="B7535">
        <v>91506</v>
      </c>
      <c r="C7535" t="s">
        <v>1907</v>
      </c>
      <c r="D7535" t="s">
        <v>578</v>
      </c>
      <c r="E7535" t="s">
        <v>187</v>
      </c>
      <c r="F7535" t="s">
        <v>31</v>
      </c>
      <c r="G7535" t="s">
        <v>32</v>
      </c>
      <c r="H7535" t="s">
        <v>225</v>
      </c>
      <c r="I7535" t="s">
        <v>28</v>
      </c>
      <c r="J7535" t="s">
        <v>36</v>
      </c>
      <c r="K7535" t="s">
        <v>113</v>
      </c>
      <c r="L7535" t="s">
        <v>283</v>
      </c>
      <c r="M7535" t="s">
        <v>296</v>
      </c>
      <c r="N7535" s="2">
        <v>41639</v>
      </c>
      <c r="O7535" s="2">
        <v>41641</v>
      </c>
      <c r="P7535">
        <v>1</v>
      </c>
      <c r="Q7535" s="1">
        <v>0</v>
      </c>
      <c r="R7535">
        <v>122.99</v>
      </c>
      <c r="S7535">
        <v>70.2</v>
      </c>
      <c r="T7535">
        <f t="shared" si="117"/>
        <v>122.99</v>
      </c>
    </row>
    <row r="7536" spans="1:20" x14ac:dyDescent="0.3">
      <c r="A7536">
        <v>7535</v>
      </c>
      <c r="B7536">
        <v>91301</v>
      </c>
      <c r="C7536" t="s">
        <v>237</v>
      </c>
      <c r="D7536" t="s">
        <v>38</v>
      </c>
      <c r="E7536" t="s">
        <v>187</v>
      </c>
      <c r="F7536" t="s">
        <v>22</v>
      </c>
      <c r="G7536" t="s">
        <v>93</v>
      </c>
      <c r="H7536" t="s">
        <v>217</v>
      </c>
      <c r="I7536" t="s">
        <v>28</v>
      </c>
      <c r="J7536" t="s">
        <v>36</v>
      </c>
      <c r="K7536" t="s">
        <v>68</v>
      </c>
      <c r="L7536" t="s">
        <v>706</v>
      </c>
      <c r="M7536" t="s">
        <v>27</v>
      </c>
      <c r="N7536" s="2">
        <v>40799</v>
      </c>
      <c r="O7536" s="2">
        <v>40800</v>
      </c>
      <c r="P7536">
        <v>2</v>
      </c>
      <c r="Q7536" s="1">
        <v>0.01</v>
      </c>
      <c r="R7536">
        <v>62.18</v>
      </c>
      <c r="S7536">
        <v>10.84</v>
      </c>
      <c r="T7536">
        <f t="shared" si="117"/>
        <v>124.36</v>
      </c>
    </row>
    <row r="7537" spans="1:20" x14ac:dyDescent="0.3">
      <c r="A7537">
        <v>7536</v>
      </c>
      <c r="B7537">
        <v>85900</v>
      </c>
      <c r="C7537" t="s">
        <v>880</v>
      </c>
      <c r="D7537" t="s">
        <v>20</v>
      </c>
      <c r="E7537" t="s">
        <v>39</v>
      </c>
      <c r="F7537" t="s">
        <v>40</v>
      </c>
      <c r="G7537" t="s">
        <v>32</v>
      </c>
      <c r="H7537" t="s">
        <v>49</v>
      </c>
      <c r="I7537" t="s">
        <v>28</v>
      </c>
      <c r="J7537" t="s">
        <v>36</v>
      </c>
      <c r="K7537" t="s">
        <v>291</v>
      </c>
      <c r="L7537" t="s">
        <v>192</v>
      </c>
      <c r="M7537" t="s">
        <v>342</v>
      </c>
      <c r="N7537" s="2">
        <v>40659</v>
      </c>
      <c r="O7537" s="2">
        <v>40660</v>
      </c>
      <c r="P7537">
        <v>7</v>
      </c>
      <c r="Q7537" s="1">
        <v>7.0000000000000007E-2</v>
      </c>
      <c r="R7537">
        <v>4.13</v>
      </c>
      <c r="S7537">
        <v>0.5</v>
      </c>
      <c r="T7537">
        <f t="shared" si="117"/>
        <v>28.91</v>
      </c>
    </row>
    <row r="7538" spans="1:20" x14ac:dyDescent="0.3">
      <c r="A7538">
        <v>7537</v>
      </c>
      <c r="B7538">
        <v>85900</v>
      </c>
      <c r="C7538" t="s">
        <v>1057</v>
      </c>
      <c r="D7538" t="s">
        <v>20</v>
      </c>
      <c r="E7538" t="s">
        <v>39</v>
      </c>
      <c r="F7538" t="s">
        <v>40</v>
      </c>
      <c r="G7538" t="s">
        <v>32</v>
      </c>
      <c r="H7538" t="s">
        <v>94</v>
      </c>
      <c r="I7538" t="s">
        <v>28</v>
      </c>
      <c r="J7538" t="s">
        <v>36</v>
      </c>
      <c r="K7538" t="s">
        <v>181</v>
      </c>
      <c r="L7538" t="s">
        <v>192</v>
      </c>
      <c r="M7538" t="s">
        <v>125</v>
      </c>
      <c r="N7538" s="2">
        <v>40659</v>
      </c>
      <c r="O7538" s="2">
        <v>40661</v>
      </c>
      <c r="P7538">
        <v>3</v>
      </c>
      <c r="Q7538" s="1">
        <v>0.09</v>
      </c>
      <c r="R7538">
        <v>4.28</v>
      </c>
      <c r="S7538">
        <v>6.72</v>
      </c>
      <c r="T7538">
        <f t="shared" si="117"/>
        <v>12.84</v>
      </c>
    </row>
    <row r="7539" spans="1:20" x14ac:dyDescent="0.3">
      <c r="A7539">
        <v>7538</v>
      </c>
      <c r="B7539">
        <v>90898</v>
      </c>
      <c r="C7539" t="s">
        <v>318</v>
      </c>
      <c r="D7539" t="s">
        <v>578</v>
      </c>
      <c r="E7539" t="s">
        <v>187</v>
      </c>
      <c r="F7539" t="s">
        <v>22</v>
      </c>
      <c r="G7539" t="s">
        <v>48</v>
      </c>
      <c r="H7539" t="s">
        <v>219</v>
      </c>
      <c r="I7539" t="s">
        <v>28</v>
      </c>
      <c r="J7539" t="s">
        <v>36</v>
      </c>
      <c r="K7539" t="s">
        <v>189</v>
      </c>
      <c r="L7539" t="s">
        <v>283</v>
      </c>
      <c r="M7539" t="s">
        <v>331</v>
      </c>
      <c r="N7539" s="2">
        <v>41452</v>
      </c>
      <c r="O7539" s="2">
        <v>41456</v>
      </c>
      <c r="P7539">
        <v>3</v>
      </c>
      <c r="Q7539" s="1">
        <v>0.01</v>
      </c>
      <c r="R7539">
        <v>95.98</v>
      </c>
      <c r="S7539">
        <v>58.2</v>
      </c>
      <c r="T7539">
        <f t="shared" si="117"/>
        <v>287.94</v>
      </c>
    </row>
    <row r="7540" spans="1:20" x14ac:dyDescent="0.3">
      <c r="A7540">
        <v>7539</v>
      </c>
      <c r="B7540">
        <v>89729</v>
      </c>
      <c r="C7540" t="s">
        <v>1289</v>
      </c>
      <c r="D7540" t="s">
        <v>20</v>
      </c>
      <c r="E7540" t="s">
        <v>39</v>
      </c>
      <c r="F7540" t="s">
        <v>40</v>
      </c>
      <c r="G7540" t="s">
        <v>23</v>
      </c>
      <c r="H7540" t="s">
        <v>89</v>
      </c>
      <c r="I7540" t="s">
        <v>28</v>
      </c>
      <c r="J7540" t="s">
        <v>36</v>
      </c>
      <c r="K7540" t="s">
        <v>50</v>
      </c>
      <c r="L7540" t="s">
        <v>192</v>
      </c>
      <c r="M7540" t="s">
        <v>75</v>
      </c>
      <c r="N7540" s="2">
        <v>40340</v>
      </c>
      <c r="O7540" s="2">
        <v>40341</v>
      </c>
      <c r="P7540">
        <v>1</v>
      </c>
      <c r="Q7540" s="1">
        <v>0.05</v>
      </c>
      <c r="R7540">
        <v>5.28</v>
      </c>
      <c r="S7540">
        <v>6.26</v>
      </c>
      <c r="T7540">
        <f t="shared" si="117"/>
        <v>5.28</v>
      </c>
    </row>
    <row r="7541" spans="1:20" x14ac:dyDescent="0.3">
      <c r="A7541">
        <v>7540</v>
      </c>
      <c r="B7541">
        <v>89737</v>
      </c>
      <c r="C7541" t="s">
        <v>1289</v>
      </c>
      <c r="D7541" t="s">
        <v>20</v>
      </c>
      <c r="E7541" t="s">
        <v>21</v>
      </c>
      <c r="F7541" t="s">
        <v>40</v>
      </c>
      <c r="G7541" t="s">
        <v>23</v>
      </c>
      <c r="H7541" t="s">
        <v>33</v>
      </c>
      <c r="I7541" t="s">
        <v>28</v>
      </c>
      <c r="J7541" t="s">
        <v>36</v>
      </c>
      <c r="K7541" t="s">
        <v>201</v>
      </c>
      <c r="L7541" t="s">
        <v>192</v>
      </c>
      <c r="M7541" t="s">
        <v>125</v>
      </c>
      <c r="N7541" s="2">
        <v>41436</v>
      </c>
      <c r="O7541" s="2">
        <v>41437</v>
      </c>
      <c r="P7541">
        <v>9</v>
      </c>
      <c r="Q7541" s="1">
        <v>0.03</v>
      </c>
      <c r="R7541">
        <v>65.989999999999995</v>
      </c>
      <c r="S7541">
        <v>5.26</v>
      </c>
      <c r="T7541">
        <f t="shared" si="117"/>
        <v>593.91</v>
      </c>
    </row>
    <row r="7542" spans="1:20" x14ac:dyDescent="0.3">
      <c r="A7542">
        <v>7541</v>
      </c>
      <c r="B7542">
        <v>86747</v>
      </c>
      <c r="C7542" t="s">
        <v>353</v>
      </c>
      <c r="D7542" t="s">
        <v>20</v>
      </c>
      <c r="E7542" t="s">
        <v>39</v>
      </c>
      <c r="F7542" t="s">
        <v>47</v>
      </c>
      <c r="G7542" t="s">
        <v>32</v>
      </c>
      <c r="H7542" t="s">
        <v>54</v>
      </c>
      <c r="I7542" t="s">
        <v>28</v>
      </c>
      <c r="J7542" t="s">
        <v>36</v>
      </c>
      <c r="K7542" t="s">
        <v>289</v>
      </c>
      <c r="L7542" t="s">
        <v>192</v>
      </c>
      <c r="M7542" t="s">
        <v>134</v>
      </c>
      <c r="N7542" s="2">
        <v>41344</v>
      </c>
      <c r="O7542" s="2">
        <v>41346</v>
      </c>
      <c r="P7542">
        <v>10</v>
      </c>
      <c r="Q7542" s="1">
        <v>0.05</v>
      </c>
      <c r="R7542">
        <v>22.84</v>
      </c>
      <c r="S7542">
        <v>16.920000000000002</v>
      </c>
      <c r="T7542">
        <f t="shared" si="117"/>
        <v>228.4</v>
      </c>
    </row>
    <row r="7543" spans="1:20" x14ac:dyDescent="0.3">
      <c r="A7543">
        <v>7542</v>
      </c>
      <c r="B7543">
        <v>91023</v>
      </c>
      <c r="C7543" t="s">
        <v>505</v>
      </c>
      <c r="D7543" t="s">
        <v>20</v>
      </c>
      <c r="E7543" t="s">
        <v>39</v>
      </c>
      <c r="F7543" t="s">
        <v>22</v>
      </c>
      <c r="G7543" t="s">
        <v>41</v>
      </c>
      <c r="H7543" t="s">
        <v>49</v>
      </c>
      <c r="I7543" t="s">
        <v>28</v>
      </c>
      <c r="J7543" t="s">
        <v>36</v>
      </c>
      <c r="K7543" t="s">
        <v>74</v>
      </c>
      <c r="L7543" t="s">
        <v>192</v>
      </c>
      <c r="M7543" t="s">
        <v>150</v>
      </c>
      <c r="N7543" s="2">
        <v>41471</v>
      </c>
      <c r="O7543" s="2">
        <v>41472</v>
      </c>
      <c r="P7543">
        <v>9</v>
      </c>
      <c r="Q7543" s="1">
        <v>0.1</v>
      </c>
      <c r="R7543">
        <v>24.92</v>
      </c>
      <c r="S7543">
        <v>12.98</v>
      </c>
      <c r="T7543">
        <f t="shared" si="117"/>
        <v>224.28000000000003</v>
      </c>
    </row>
    <row r="7544" spans="1:20" x14ac:dyDescent="0.3">
      <c r="A7544">
        <v>7543</v>
      </c>
      <c r="B7544">
        <v>90200</v>
      </c>
      <c r="C7544" t="s">
        <v>1134</v>
      </c>
      <c r="D7544" t="s">
        <v>20</v>
      </c>
      <c r="E7544" t="s">
        <v>39</v>
      </c>
      <c r="F7544" t="s">
        <v>47</v>
      </c>
      <c r="G7544" t="s">
        <v>23</v>
      </c>
      <c r="H7544" t="s">
        <v>89</v>
      </c>
      <c r="I7544" t="s">
        <v>28</v>
      </c>
      <c r="J7544" t="s">
        <v>36</v>
      </c>
      <c r="K7544" t="s">
        <v>165</v>
      </c>
      <c r="L7544" t="s">
        <v>192</v>
      </c>
      <c r="M7544" t="s">
        <v>160</v>
      </c>
      <c r="N7544" s="2">
        <v>41272</v>
      </c>
      <c r="O7544" s="2">
        <v>41274</v>
      </c>
      <c r="P7544">
        <v>4</v>
      </c>
      <c r="Q7544" s="1">
        <v>7.0000000000000007E-2</v>
      </c>
      <c r="R7544">
        <v>6.48</v>
      </c>
      <c r="S7544">
        <v>6.6</v>
      </c>
      <c r="T7544">
        <f t="shared" si="117"/>
        <v>25.92</v>
      </c>
    </row>
    <row r="7545" spans="1:20" x14ac:dyDescent="0.3">
      <c r="A7545">
        <v>7544</v>
      </c>
      <c r="B7545">
        <v>90200</v>
      </c>
      <c r="C7545" t="s">
        <v>1134</v>
      </c>
      <c r="D7545" t="s">
        <v>20</v>
      </c>
      <c r="E7545" t="s">
        <v>39</v>
      </c>
      <c r="F7545" t="s">
        <v>47</v>
      </c>
      <c r="G7545" t="s">
        <v>23</v>
      </c>
      <c r="H7545" t="s">
        <v>89</v>
      </c>
      <c r="I7545" t="s">
        <v>28</v>
      </c>
      <c r="J7545" t="s">
        <v>36</v>
      </c>
      <c r="K7545" t="s">
        <v>113</v>
      </c>
      <c r="L7545" t="s">
        <v>44</v>
      </c>
      <c r="M7545" t="s">
        <v>51</v>
      </c>
      <c r="N7545" s="2">
        <v>41272</v>
      </c>
      <c r="O7545" s="2">
        <v>41274</v>
      </c>
      <c r="P7545">
        <v>17</v>
      </c>
      <c r="Q7545" s="1">
        <v>0.01</v>
      </c>
      <c r="R7545">
        <v>4.84</v>
      </c>
      <c r="S7545">
        <v>0.71</v>
      </c>
      <c r="T7545">
        <f t="shared" si="117"/>
        <v>82.28</v>
      </c>
    </row>
    <row r="7546" spans="1:20" x14ac:dyDescent="0.3">
      <c r="A7546">
        <v>7545</v>
      </c>
      <c r="B7546">
        <v>90200</v>
      </c>
      <c r="C7546" t="s">
        <v>1134</v>
      </c>
      <c r="D7546" t="s">
        <v>20</v>
      </c>
      <c r="E7546" t="s">
        <v>21</v>
      </c>
      <c r="F7546" t="s">
        <v>47</v>
      </c>
      <c r="G7546" t="s">
        <v>23</v>
      </c>
      <c r="H7546" t="s">
        <v>33</v>
      </c>
      <c r="I7546" t="s">
        <v>28</v>
      </c>
      <c r="J7546" t="s">
        <v>36</v>
      </c>
      <c r="K7546" t="s">
        <v>208</v>
      </c>
      <c r="L7546" t="s">
        <v>44</v>
      </c>
      <c r="M7546" t="s">
        <v>167</v>
      </c>
      <c r="N7546" s="2">
        <v>41272</v>
      </c>
      <c r="O7546" s="2">
        <v>41274</v>
      </c>
      <c r="P7546">
        <v>24</v>
      </c>
      <c r="Q7546" s="1">
        <v>0.1</v>
      </c>
      <c r="R7546">
        <v>85.99</v>
      </c>
      <c r="S7546">
        <v>0.99</v>
      </c>
      <c r="T7546">
        <f t="shared" si="117"/>
        <v>2063.7599999999998</v>
      </c>
    </row>
    <row r="7547" spans="1:20" x14ac:dyDescent="0.3">
      <c r="A7547">
        <v>7546</v>
      </c>
      <c r="B7547">
        <v>89437</v>
      </c>
      <c r="C7547" t="s">
        <v>1047</v>
      </c>
      <c r="D7547" t="s">
        <v>20</v>
      </c>
      <c r="E7547" t="s">
        <v>187</v>
      </c>
      <c r="F7547" t="s">
        <v>47</v>
      </c>
      <c r="G7547" t="s">
        <v>23</v>
      </c>
      <c r="H7547" t="s">
        <v>225</v>
      </c>
      <c r="I7547" t="s">
        <v>28</v>
      </c>
      <c r="J7547" t="s">
        <v>36</v>
      </c>
      <c r="K7547" t="s">
        <v>116</v>
      </c>
      <c r="L7547" t="s">
        <v>746</v>
      </c>
      <c r="M7547" t="s">
        <v>51</v>
      </c>
      <c r="N7547" s="2">
        <v>41449</v>
      </c>
      <c r="O7547" s="2">
        <v>41451</v>
      </c>
      <c r="P7547">
        <v>18</v>
      </c>
      <c r="Q7547" s="1">
        <v>0.04</v>
      </c>
      <c r="R7547">
        <v>36.65</v>
      </c>
      <c r="S7547">
        <v>22.6</v>
      </c>
      <c r="T7547">
        <f t="shared" si="117"/>
        <v>659.69999999999993</v>
      </c>
    </row>
    <row r="7548" spans="1:20" x14ac:dyDescent="0.3">
      <c r="A7548">
        <v>7547</v>
      </c>
      <c r="B7548">
        <v>89003</v>
      </c>
      <c r="C7548" t="s">
        <v>1570</v>
      </c>
      <c r="D7548" t="s">
        <v>20</v>
      </c>
      <c r="E7548" t="s">
        <v>39</v>
      </c>
      <c r="F7548" t="s">
        <v>22</v>
      </c>
      <c r="G7548" t="s">
        <v>93</v>
      </c>
      <c r="H7548" t="s">
        <v>49</v>
      </c>
      <c r="I7548" t="s">
        <v>28</v>
      </c>
      <c r="J7548" t="s">
        <v>36</v>
      </c>
      <c r="K7548" t="s">
        <v>58</v>
      </c>
      <c r="L7548" t="s">
        <v>192</v>
      </c>
      <c r="M7548" t="s">
        <v>173</v>
      </c>
      <c r="N7548" s="2">
        <v>41530</v>
      </c>
      <c r="O7548" s="2">
        <v>41531</v>
      </c>
      <c r="P7548">
        <v>9</v>
      </c>
      <c r="Q7548" s="1">
        <v>0.03</v>
      </c>
      <c r="R7548">
        <v>7.38</v>
      </c>
      <c r="S7548">
        <v>11.51</v>
      </c>
      <c r="T7548">
        <f t="shared" si="117"/>
        <v>66.42</v>
      </c>
    </row>
    <row r="7549" spans="1:20" x14ac:dyDescent="0.3">
      <c r="A7549">
        <v>7548</v>
      </c>
      <c r="B7549">
        <v>88998</v>
      </c>
      <c r="C7549" t="s">
        <v>1570</v>
      </c>
      <c r="D7549" t="s">
        <v>20</v>
      </c>
      <c r="E7549" t="s">
        <v>39</v>
      </c>
      <c r="F7549" t="s">
        <v>22</v>
      </c>
      <c r="G7549" t="s">
        <v>93</v>
      </c>
      <c r="H7549" t="s">
        <v>54</v>
      </c>
      <c r="I7549" t="s">
        <v>28</v>
      </c>
      <c r="J7549" t="s">
        <v>36</v>
      </c>
      <c r="K7549" t="s">
        <v>158</v>
      </c>
      <c r="L7549" t="s">
        <v>192</v>
      </c>
      <c r="M7549" t="s">
        <v>80</v>
      </c>
      <c r="N7549" s="2">
        <v>40434</v>
      </c>
      <c r="O7549" s="2">
        <v>40435</v>
      </c>
      <c r="P7549">
        <v>16</v>
      </c>
      <c r="Q7549" s="1">
        <v>0.05</v>
      </c>
      <c r="R7549">
        <v>6.48</v>
      </c>
      <c r="S7549">
        <v>7.91</v>
      </c>
      <c r="T7549">
        <f t="shared" si="117"/>
        <v>103.68</v>
      </c>
    </row>
    <row r="7550" spans="1:20" x14ac:dyDescent="0.3">
      <c r="A7550">
        <v>7549</v>
      </c>
      <c r="B7550">
        <v>88998</v>
      </c>
      <c r="C7550" t="s">
        <v>1570</v>
      </c>
      <c r="D7550" t="s">
        <v>20</v>
      </c>
      <c r="E7550" t="s">
        <v>39</v>
      </c>
      <c r="F7550" t="s">
        <v>22</v>
      </c>
      <c r="G7550" t="s">
        <v>93</v>
      </c>
      <c r="H7550" t="s">
        <v>78</v>
      </c>
      <c r="I7550" t="s">
        <v>28</v>
      </c>
      <c r="J7550" t="s">
        <v>36</v>
      </c>
      <c r="K7550" t="s">
        <v>172</v>
      </c>
      <c r="L7550" t="s">
        <v>192</v>
      </c>
      <c r="M7550" t="s">
        <v>444</v>
      </c>
      <c r="N7550" s="2">
        <v>40434</v>
      </c>
      <c r="O7550" s="2">
        <v>40435</v>
      </c>
      <c r="P7550">
        <v>8</v>
      </c>
      <c r="Q7550" s="1">
        <v>0.03</v>
      </c>
      <c r="R7550">
        <v>111.03</v>
      </c>
      <c r="S7550">
        <v>8.64</v>
      </c>
      <c r="T7550">
        <f t="shared" si="117"/>
        <v>888.24</v>
      </c>
    </row>
    <row r="7551" spans="1:20" x14ac:dyDescent="0.3">
      <c r="A7551">
        <v>7550</v>
      </c>
      <c r="B7551">
        <v>85970</v>
      </c>
      <c r="C7551" t="s">
        <v>718</v>
      </c>
      <c r="D7551" t="s">
        <v>20</v>
      </c>
      <c r="E7551" t="s">
        <v>39</v>
      </c>
      <c r="F7551" t="s">
        <v>31</v>
      </c>
      <c r="G7551" t="s">
        <v>41</v>
      </c>
      <c r="H7551" t="s">
        <v>54</v>
      </c>
      <c r="I7551" t="s">
        <v>28</v>
      </c>
      <c r="J7551" t="s">
        <v>36</v>
      </c>
      <c r="K7551" t="s">
        <v>289</v>
      </c>
      <c r="L7551" t="s">
        <v>44</v>
      </c>
      <c r="M7551" t="s">
        <v>255</v>
      </c>
      <c r="N7551" s="2">
        <v>40806</v>
      </c>
      <c r="O7551" s="2">
        <v>40808</v>
      </c>
      <c r="P7551">
        <v>6</v>
      </c>
      <c r="Q7551" s="1">
        <v>0.03</v>
      </c>
      <c r="R7551">
        <v>5.84</v>
      </c>
      <c r="S7551">
        <v>1.2</v>
      </c>
      <c r="T7551">
        <f t="shared" si="117"/>
        <v>35.04</v>
      </c>
    </row>
    <row r="7552" spans="1:20" x14ac:dyDescent="0.3">
      <c r="A7552">
        <v>7551</v>
      </c>
      <c r="B7552">
        <v>85977</v>
      </c>
      <c r="C7552" t="s">
        <v>718</v>
      </c>
      <c r="D7552" t="s">
        <v>20</v>
      </c>
      <c r="E7552" t="s">
        <v>39</v>
      </c>
      <c r="F7552" t="s">
        <v>31</v>
      </c>
      <c r="G7552" t="s">
        <v>41</v>
      </c>
      <c r="H7552" t="s">
        <v>61</v>
      </c>
      <c r="I7552" t="s">
        <v>28</v>
      </c>
      <c r="J7552" t="s">
        <v>36</v>
      </c>
      <c r="K7552" t="s">
        <v>58</v>
      </c>
      <c r="L7552" t="s">
        <v>192</v>
      </c>
      <c r="M7552" t="s">
        <v>69</v>
      </c>
      <c r="N7552" s="2">
        <v>41537</v>
      </c>
      <c r="O7552" s="2">
        <v>41538</v>
      </c>
      <c r="P7552">
        <v>4</v>
      </c>
      <c r="Q7552" s="1">
        <v>0.04</v>
      </c>
      <c r="R7552">
        <v>16.91</v>
      </c>
      <c r="S7552">
        <v>6.25</v>
      </c>
      <c r="T7552">
        <f t="shared" si="117"/>
        <v>67.64</v>
      </c>
    </row>
    <row r="7553" spans="1:20" x14ac:dyDescent="0.3">
      <c r="A7553">
        <v>7552</v>
      </c>
      <c r="B7553">
        <v>86617</v>
      </c>
      <c r="C7553" t="s">
        <v>1509</v>
      </c>
      <c r="D7553" t="s">
        <v>20</v>
      </c>
      <c r="E7553" t="s">
        <v>39</v>
      </c>
      <c r="F7553" t="s">
        <v>40</v>
      </c>
      <c r="G7553" t="s">
        <v>32</v>
      </c>
      <c r="H7553" t="s">
        <v>78</v>
      </c>
      <c r="I7553" t="s">
        <v>28</v>
      </c>
      <c r="J7553" t="s">
        <v>36</v>
      </c>
      <c r="K7553" t="s">
        <v>184</v>
      </c>
      <c r="L7553" t="s">
        <v>26</v>
      </c>
      <c r="M7553" t="s">
        <v>59</v>
      </c>
      <c r="N7553" s="2">
        <v>41460</v>
      </c>
      <c r="O7553" s="2">
        <v>41460</v>
      </c>
      <c r="P7553">
        <v>16</v>
      </c>
      <c r="Q7553" s="1">
        <v>0.02</v>
      </c>
      <c r="R7553">
        <v>6.84</v>
      </c>
      <c r="S7553">
        <v>8.3699999999999992</v>
      </c>
      <c r="T7553">
        <f t="shared" si="117"/>
        <v>109.44</v>
      </c>
    </row>
    <row r="7554" spans="1:20" x14ac:dyDescent="0.3">
      <c r="A7554">
        <v>7553</v>
      </c>
      <c r="B7554">
        <v>86617</v>
      </c>
      <c r="C7554" t="s">
        <v>1052</v>
      </c>
      <c r="D7554" t="s">
        <v>20</v>
      </c>
      <c r="E7554" t="s">
        <v>39</v>
      </c>
      <c r="F7554" t="s">
        <v>40</v>
      </c>
      <c r="G7554" t="s">
        <v>32</v>
      </c>
      <c r="H7554" t="s">
        <v>61</v>
      </c>
      <c r="I7554" t="s">
        <v>28</v>
      </c>
      <c r="J7554" t="s">
        <v>36</v>
      </c>
      <c r="K7554" t="s">
        <v>274</v>
      </c>
      <c r="L7554" t="s">
        <v>192</v>
      </c>
      <c r="M7554" t="s">
        <v>59</v>
      </c>
      <c r="N7554" s="2">
        <v>41460</v>
      </c>
      <c r="O7554" s="2">
        <v>41462</v>
      </c>
      <c r="P7554">
        <v>4</v>
      </c>
      <c r="Q7554" s="1">
        <v>0.02</v>
      </c>
      <c r="R7554">
        <v>4.55</v>
      </c>
      <c r="S7554">
        <v>1.49</v>
      </c>
      <c r="T7554">
        <f t="shared" si="117"/>
        <v>18.2</v>
      </c>
    </row>
    <row r="7555" spans="1:20" x14ac:dyDescent="0.3">
      <c r="A7555">
        <v>7554</v>
      </c>
      <c r="B7555">
        <v>91054</v>
      </c>
      <c r="C7555" t="s">
        <v>564</v>
      </c>
      <c r="D7555" t="s">
        <v>20</v>
      </c>
      <c r="E7555" t="s">
        <v>39</v>
      </c>
      <c r="F7555" t="s">
        <v>31</v>
      </c>
      <c r="G7555" t="s">
        <v>93</v>
      </c>
      <c r="H7555" t="s">
        <v>94</v>
      </c>
      <c r="I7555" t="s">
        <v>28</v>
      </c>
      <c r="J7555" t="s">
        <v>36</v>
      </c>
      <c r="K7555" t="s">
        <v>289</v>
      </c>
      <c r="L7555" t="s">
        <v>192</v>
      </c>
      <c r="M7555" t="s">
        <v>63</v>
      </c>
      <c r="N7555" s="2">
        <v>40462</v>
      </c>
      <c r="O7555" s="2">
        <v>40464</v>
      </c>
      <c r="P7555">
        <v>1</v>
      </c>
      <c r="Q7555" s="1">
        <v>0.01</v>
      </c>
      <c r="R7555">
        <v>7.28</v>
      </c>
      <c r="S7555">
        <v>11.15</v>
      </c>
      <c r="T7555">
        <f t="shared" ref="T7555:T7618" si="118">R7555*P7555</f>
        <v>7.28</v>
      </c>
    </row>
    <row r="7556" spans="1:20" x14ac:dyDescent="0.3">
      <c r="A7556">
        <v>7555</v>
      </c>
      <c r="B7556">
        <v>86444</v>
      </c>
      <c r="C7556" t="s">
        <v>1191</v>
      </c>
      <c r="D7556" t="s">
        <v>20</v>
      </c>
      <c r="E7556" t="s">
        <v>39</v>
      </c>
      <c r="F7556" t="s">
        <v>31</v>
      </c>
      <c r="G7556" t="s">
        <v>93</v>
      </c>
      <c r="H7556" t="s">
        <v>61</v>
      </c>
      <c r="I7556" t="s">
        <v>28</v>
      </c>
      <c r="J7556" t="s">
        <v>36</v>
      </c>
      <c r="K7556" t="s">
        <v>163</v>
      </c>
      <c r="L7556" t="s">
        <v>192</v>
      </c>
      <c r="M7556" t="s">
        <v>296</v>
      </c>
      <c r="N7556" s="2">
        <v>41362</v>
      </c>
      <c r="O7556" s="2">
        <v>41364</v>
      </c>
      <c r="P7556">
        <v>7</v>
      </c>
      <c r="Q7556" s="1">
        <v>0.1</v>
      </c>
      <c r="R7556">
        <v>6.48</v>
      </c>
      <c r="S7556">
        <v>9.17</v>
      </c>
      <c r="T7556">
        <f t="shared" si="118"/>
        <v>45.36</v>
      </c>
    </row>
    <row r="7557" spans="1:20" x14ac:dyDescent="0.3">
      <c r="A7557">
        <v>7556</v>
      </c>
      <c r="B7557">
        <v>86444</v>
      </c>
      <c r="C7557" t="s">
        <v>1191</v>
      </c>
      <c r="D7557" t="s">
        <v>20</v>
      </c>
      <c r="E7557" t="s">
        <v>39</v>
      </c>
      <c r="F7557" t="s">
        <v>31</v>
      </c>
      <c r="G7557" t="s">
        <v>93</v>
      </c>
      <c r="H7557" t="s">
        <v>89</v>
      </c>
      <c r="I7557" t="s">
        <v>28</v>
      </c>
      <c r="J7557" t="s">
        <v>36</v>
      </c>
      <c r="K7557" t="s">
        <v>228</v>
      </c>
      <c r="L7557" t="s">
        <v>26</v>
      </c>
      <c r="M7557" t="s">
        <v>69</v>
      </c>
      <c r="N7557" s="2">
        <v>41362</v>
      </c>
      <c r="O7557" s="2">
        <v>41364</v>
      </c>
      <c r="P7557">
        <v>8</v>
      </c>
      <c r="Q7557" s="1">
        <v>7.0000000000000007E-2</v>
      </c>
      <c r="R7557">
        <v>22.99</v>
      </c>
      <c r="S7557">
        <v>8.99</v>
      </c>
      <c r="T7557">
        <f t="shared" si="118"/>
        <v>183.92</v>
      </c>
    </row>
    <row r="7558" spans="1:20" x14ac:dyDescent="0.3">
      <c r="A7558">
        <v>7557</v>
      </c>
      <c r="B7558">
        <v>88783</v>
      </c>
      <c r="C7558" t="s">
        <v>974</v>
      </c>
      <c r="D7558" t="s">
        <v>20</v>
      </c>
      <c r="E7558" t="s">
        <v>39</v>
      </c>
      <c r="F7558" t="s">
        <v>31</v>
      </c>
      <c r="G7558" t="s">
        <v>93</v>
      </c>
      <c r="H7558" t="s">
        <v>49</v>
      </c>
      <c r="I7558" t="s">
        <v>28</v>
      </c>
      <c r="J7558" t="s">
        <v>36</v>
      </c>
      <c r="K7558" t="s">
        <v>221</v>
      </c>
      <c r="L7558" t="s">
        <v>192</v>
      </c>
      <c r="M7558" t="s">
        <v>146</v>
      </c>
      <c r="N7558" s="2">
        <v>40492</v>
      </c>
      <c r="O7558" s="2">
        <v>40494</v>
      </c>
      <c r="P7558">
        <v>33</v>
      </c>
      <c r="Q7558" s="1">
        <v>0.04</v>
      </c>
      <c r="R7558">
        <v>95.43</v>
      </c>
      <c r="S7558">
        <v>19.989999999999998</v>
      </c>
      <c r="T7558">
        <f t="shared" si="118"/>
        <v>3149.19</v>
      </c>
    </row>
    <row r="7559" spans="1:20" x14ac:dyDescent="0.3">
      <c r="A7559">
        <v>7558</v>
      </c>
      <c r="B7559">
        <v>90311</v>
      </c>
      <c r="C7559" t="s">
        <v>1475</v>
      </c>
      <c r="D7559" t="s">
        <v>20</v>
      </c>
      <c r="E7559" t="s">
        <v>21</v>
      </c>
      <c r="F7559" t="s">
        <v>31</v>
      </c>
      <c r="G7559" t="s">
        <v>32</v>
      </c>
      <c r="H7559" t="s">
        <v>203</v>
      </c>
      <c r="I7559" t="s">
        <v>28</v>
      </c>
      <c r="J7559" t="s">
        <v>36</v>
      </c>
      <c r="K7559" t="s">
        <v>204</v>
      </c>
      <c r="L7559" t="s">
        <v>26</v>
      </c>
      <c r="M7559" t="s">
        <v>121</v>
      </c>
      <c r="N7559" s="2">
        <v>40890</v>
      </c>
      <c r="O7559" s="2">
        <v>40891</v>
      </c>
      <c r="P7559">
        <v>11</v>
      </c>
      <c r="Q7559" s="1">
        <v>0.09</v>
      </c>
      <c r="R7559">
        <v>8.33</v>
      </c>
      <c r="S7559">
        <v>1.99</v>
      </c>
      <c r="T7559">
        <f t="shared" si="118"/>
        <v>91.63</v>
      </c>
    </row>
    <row r="7560" spans="1:20" x14ac:dyDescent="0.3">
      <c r="A7560">
        <v>7559</v>
      </c>
      <c r="B7560">
        <v>86089</v>
      </c>
      <c r="C7560" t="s">
        <v>1145</v>
      </c>
      <c r="D7560" t="s">
        <v>38</v>
      </c>
      <c r="E7560" t="s">
        <v>21</v>
      </c>
      <c r="F7560" t="s">
        <v>22</v>
      </c>
      <c r="G7560" t="s">
        <v>32</v>
      </c>
      <c r="H7560" t="s">
        <v>206</v>
      </c>
      <c r="I7560" t="s">
        <v>28</v>
      </c>
      <c r="J7560" t="s">
        <v>36</v>
      </c>
      <c r="K7560" t="s">
        <v>34</v>
      </c>
      <c r="L7560" t="s">
        <v>192</v>
      </c>
      <c r="M7560" t="s">
        <v>80</v>
      </c>
      <c r="N7560" s="2">
        <v>41302</v>
      </c>
      <c r="O7560" s="2">
        <v>41304</v>
      </c>
      <c r="P7560">
        <v>13</v>
      </c>
      <c r="Q7560" s="1">
        <v>0.02</v>
      </c>
      <c r="R7560">
        <v>34.979999999999997</v>
      </c>
      <c r="S7560">
        <v>7.53</v>
      </c>
      <c r="T7560">
        <f t="shared" si="118"/>
        <v>454.73999999999995</v>
      </c>
    </row>
    <row r="7561" spans="1:20" x14ac:dyDescent="0.3">
      <c r="A7561">
        <v>7560</v>
      </c>
      <c r="B7561">
        <v>86089</v>
      </c>
      <c r="C7561" t="s">
        <v>1145</v>
      </c>
      <c r="D7561" t="s">
        <v>20</v>
      </c>
      <c r="E7561" t="s">
        <v>21</v>
      </c>
      <c r="F7561" t="s">
        <v>22</v>
      </c>
      <c r="G7561" t="s">
        <v>32</v>
      </c>
      <c r="H7561" t="s">
        <v>24</v>
      </c>
      <c r="I7561" t="s">
        <v>28</v>
      </c>
      <c r="J7561" t="s">
        <v>36</v>
      </c>
      <c r="K7561" t="s">
        <v>1108</v>
      </c>
      <c r="L7561" t="s">
        <v>26</v>
      </c>
      <c r="M7561" t="s">
        <v>182</v>
      </c>
      <c r="N7561" s="2">
        <v>41302</v>
      </c>
      <c r="O7561" s="2">
        <v>41303</v>
      </c>
      <c r="P7561">
        <v>12</v>
      </c>
      <c r="Q7561" s="1">
        <v>0.01</v>
      </c>
      <c r="R7561">
        <v>4.8899999999999997</v>
      </c>
      <c r="S7561">
        <v>4.93</v>
      </c>
      <c r="T7561">
        <f t="shared" si="118"/>
        <v>58.679999999999993</v>
      </c>
    </row>
    <row r="7562" spans="1:20" x14ac:dyDescent="0.3">
      <c r="A7562">
        <v>7561</v>
      </c>
      <c r="B7562">
        <v>91557</v>
      </c>
      <c r="C7562" t="s">
        <v>2464</v>
      </c>
      <c r="D7562" t="s">
        <v>20</v>
      </c>
      <c r="E7562" t="s">
        <v>21</v>
      </c>
      <c r="F7562" t="s">
        <v>22</v>
      </c>
      <c r="G7562" t="s">
        <v>48</v>
      </c>
      <c r="H7562" t="s">
        <v>203</v>
      </c>
      <c r="I7562" t="s">
        <v>28</v>
      </c>
      <c r="J7562" t="s">
        <v>36</v>
      </c>
      <c r="K7562" t="s">
        <v>210</v>
      </c>
      <c r="L7562" t="s">
        <v>192</v>
      </c>
      <c r="M7562" t="s">
        <v>199</v>
      </c>
      <c r="N7562" s="2">
        <v>41416</v>
      </c>
      <c r="O7562" s="2">
        <v>41416</v>
      </c>
      <c r="P7562">
        <v>7</v>
      </c>
      <c r="Q7562" s="1">
        <v>0.03</v>
      </c>
      <c r="R7562">
        <v>256.99</v>
      </c>
      <c r="S7562">
        <v>11.25</v>
      </c>
      <c r="T7562">
        <f t="shared" si="118"/>
        <v>1798.93</v>
      </c>
    </row>
    <row r="7563" spans="1:20" x14ac:dyDescent="0.3">
      <c r="A7563">
        <v>7562</v>
      </c>
      <c r="B7563">
        <v>89539</v>
      </c>
      <c r="C7563" t="s">
        <v>186</v>
      </c>
      <c r="D7563" t="s">
        <v>20</v>
      </c>
      <c r="E7563" t="s">
        <v>187</v>
      </c>
      <c r="F7563" t="s">
        <v>22</v>
      </c>
      <c r="G7563" t="s">
        <v>41</v>
      </c>
      <c r="H7563" t="s">
        <v>188</v>
      </c>
      <c r="I7563" t="s">
        <v>28</v>
      </c>
      <c r="J7563" t="s">
        <v>36</v>
      </c>
      <c r="K7563" t="s">
        <v>189</v>
      </c>
      <c r="L7563" t="s">
        <v>44</v>
      </c>
      <c r="M7563" t="s">
        <v>190</v>
      </c>
      <c r="N7563" s="2">
        <v>40607</v>
      </c>
      <c r="O7563" s="2">
        <v>40608</v>
      </c>
      <c r="P7563">
        <v>8</v>
      </c>
      <c r="Q7563" s="1">
        <v>0.04</v>
      </c>
      <c r="R7563">
        <v>1.68</v>
      </c>
      <c r="S7563">
        <v>0.7</v>
      </c>
      <c r="T7563">
        <f t="shared" si="118"/>
        <v>13.44</v>
      </c>
    </row>
    <row r="7564" spans="1:20" x14ac:dyDescent="0.3">
      <c r="A7564">
        <v>7563</v>
      </c>
      <c r="B7564">
        <v>86603</v>
      </c>
      <c r="C7564" t="s">
        <v>1367</v>
      </c>
      <c r="D7564" t="s">
        <v>20</v>
      </c>
      <c r="E7564" t="s">
        <v>39</v>
      </c>
      <c r="F7564" t="s">
        <v>47</v>
      </c>
      <c r="G7564" t="s">
        <v>23</v>
      </c>
      <c r="H7564" t="s">
        <v>94</v>
      </c>
      <c r="I7564" t="s">
        <v>28</v>
      </c>
      <c r="J7564" t="s">
        <v>36</v>
      </c>
      <c r="K7564" t="s">
        <v>113</v>
      </c>
      <c r="L7564" t="s">
        <v>44</v>
      </c>
      <c r="M7564" t="s">
        <v>111</v>
      </c>
      <c r="N7564" s="2">
        <v>40727</v>
      </c>
      <c r="O7564" s="2">
        <v>40729</v>
      </c>
      <c r="P7564">
        <v>1</v>
      </c>
      <c r="Q7564" s="1">
        <v>7.0000000000000007E-2</v>
      </c>
      <c r="R7564">
        <v>21.98</v>
      </c>
      <c r="S7564">
        <v>8.32</v>
      </c>
      <c r="T7564">
        <f t="shared" si="118"/>
        <v>21.98</v>
      </c>
    </row>
    <row r="7565" spans="1:20" x14ac:dyDescent="0.3">
      <c r="A7565">
        <v>7564</v>
      </c>
      <c r="B7565">
        <v>91000</v>
      </c>
      <c r="C7565" t="s">
        <v>1282</v>
      </c>
      <c r="D7565" t="s">
        <v>38</v>
      </c>
      <c r="E7565" t="s">
        <v>39</v>
      </c>
      <c r="F7565" t="s">
        <v>22</v>
      </c>
      <c r="G7565" t="s">
        <v>23</v>
      </c>
      <c r="H7565" t="s">
        <v>49</v>
      </c>
      <c r="I7565" t="s">
        <v>28</v>
      </c>
      <c r="J7565" t="s">
        <v>36</v>
      </c>
      <c r="K7565" t="s">
        <v>274</v>
      </c>
      <c r="L7565" t="s">
        <v>192</v>
      </c>
      <c r="M7565" t="s">
        <v>86</v>
      </c>
      <c r="N7565" s="2">
        <v>40457</v>
      </c>
      <c r="O7565" s="2">
        <v>40459</v>
      </c>
      <c r="P7565">
        <v>14</v>
      </c>
      <c r="Q7565" s="1">
        <v>7.0000000000000007E-2</v>
      </c>
      <c r="R7565">
        <v>5.18</v>
      </c>
      <c r="S7565">
        <v>5.74</v>
      </c>
      <c r="T7565">
        <f t="shared" si="118"/>
        <v>72.52</v>
      </c>
    </row>
    <row r="7566" spans="1:20" x14ac:dyDescent="0.3">
      <c r="A7566">
        <v>7565</v>
      </c>
      <c r="B7566">
        <v>88020</v>
      </c>
      <c r="C7566" t="s">
        <v>1610</v>
      </c>
      <c r="D7566" t="s">
        <v>20</v>
      </c>
      <c r="E7566" t="s">
        <v>39</v>
      </c>
      <c r="F7566" t="s">
        <v>22</v>
      </c>
      <c r="G7566" t="s">
        <v>93</v>
      </c>
      <c r="H7566" t="s">
        <v>94</v>
      </c>
      <c r="I7566" t="s">
        <v>28</v>
      </c>
      <c r="J7566" t="s">
        <v>36</v>
      </c>
      <c r="K7566" t="s">
        <v>113</v>
      </c>
      <c r="L7566" t="s">
        <v>192</v>
      </c>
      <c r="M7566" t="s">
        <v>80</v>
      </c>
      <c r="N7566" s="2">
        <v>41291</v>
      </c>
      <c r="O7566" s="2">
        <v>41293</v>
      </c>
      <c r="P7566">
        <v>5</v>
      </c>
      <c r="Q7566" s="1">
        <v>0.1</v>
      </c>
      <c r="R7566">
        <v>7.64</v>
      </c>
      <c r="S7566">
        <v>1.39</v>
      </c>
      <c r="T7566">
        <f t="shared" si="118"/>
        <v>38.199999999999996</v>
      </c>
    </row>
    <row r="7567" spans="1:20" x14ac:dyDescent="0.3">
      <c r="A7567">
        <v>7566</v>
      </c>
      <c r="B7567">
        <v>88020</v>
      </c>
      <c r="C7567" t="s">
        <v>1610</v>
      </c>
      <c r="D7567" t="s">
        <v>20</v>
      </c>
      <c r="E7567" t="s">
        <v>21</v>
      </c>
      <c r="F7567" t="s">
        <v>22</v>
      </c>
      <c r="G7567" t="s">
        <v>93</v>
      </c>
      <c r="H7567" t="s">
        <v>33</v>
      </c>
      <c r="I7567" t="s">
        <v>28</v>
      </c>
      <c r="J7567" t="s">
        <v>36</v>
      </c>
      <c r="K7567" t="s">
        <v>201</v>
      </c>
      <c r="L7567" t="s">
        <v>192</v>
      </c>
      <c r="M7567" t="s">
        <v>326</v>
      </c>
      <c r="N7567" s="2">
        <v>41291</v>
      </c>
      <c r="O7567" s="2">
        <v>41293</v>
      </c>
      <c r="P7567">
        <v>1</v>
      </c>
      <c r="Q7567" s="1">
        <v>0</v>
      </c>
      <c r="R7567">
        <v>125.99</v>
      </c>
      <c r="S7567">
        <v>2.5</v>
      </c>
      <c r="T7567">
        <f t="shared" si="118"/>
        <v>125.99</v>
      </c>
    </row>
    <row r="7568" spans="1:20" x14ac:dyDescent="0.3">
      <c r="A7568">
        <v>7567</v>
      </c>
      <c r="B7568">
        <v>88020</v>
      </c>
      <c r="C7568" t="s">
        <v>1127</v>
      </c>
      <c r="D7568" t="s">
        <v>20</v>
      </c>
      <c r="E7568" t="s">
        <v>39</v>
      </c>
      <c r="F7568" t="s">
        <v>40</v>
      </c>
      <c r="G7568" t="s">
        <v>93</v>
      </c>
      <c r="H7568" t="s">
        <v>94</v>
      </c>
      <c r="I7568" t="s">
        <v>28</v>
      </c>
      <c r="J7568" t="s">
        <v>36</v>
      </c>
      <c r="K7568" t="s">
        <v>101</v>
      </c>
      <c r="L7568" t="s">
        <v>44</v>
      </c>
      <c r="M7568" t="s">
        <v>99</v>
      </c>
      <c r="N7568" s="2">
        <v>41291</v>
      </c>
      <c r="O7568" s="2">
        <v>41292</v>
      </c>
      <c r="P7568">
        <v>7</v>
      </c>
      <c r="Q7568" s="1">
        <v>0.1</v>
      </c>
      <c r="R7568">
        <v>11.55</v>
      </c>
      <c r="S7568">
        <v>2.36</v>
      </c>
      <c r="T7568">
        <f t="shared" si="118"/>
        <v>80.850000000000009</v>
      </c>
    </row>
    <row r="7569" spans="1:20" x14ac:dyDescent="0.3">
      <c r="A7569">
        <v>7568</v>
      </c>
      <c r="B7569">
        <v>90721</v>
      </c>
      <c r="C7569" t="s">
        <v>275</v>
      </c>
      <c r="D7569" t="s">
        <v>20</v>
      </c>
      <c r="E7569" t="s">
        <v>187</v>
      </c>
      <c r="F7569" t="s">
        <v>31</v>
      </c>
      <c r="G7569" t="s">
        <v>48</v>
      </c>
      <c r="H7569" t="s">
        <v>225</v>
      </c>
      <c r="I7569" t="s">
        <v>28</v>
      </c>
      <c r="J7569" t="s">
        <v>36</v>
      </c>
      <c r="K7569" t="s">
        <v>113</v>
      </c>
      <c r="L7569" t="s">
        <v>26</v>
      </c>
      <c r="M7569" t="s">
        <v>35</v>
      </c>
      <c r="N7569" s="2">
        <v>41067</v>
      </c>
      <c r="O7569" s="2">
        <v>41071</v>
      </c>
      <c r="P7569">
        <v>11</v>
      </c>
      <c r="Q7569" s="1">
        <v>0.05</v>
      </c>
      <c r="R7569">
        <v>22.72</v>
      </c>
      <c r="S7569">
        <v>8.99</v>
      </c>
      <c r="T7569">
        <f t="shared" si="118"/>
        <v>249.92</v>
      </c>
    </row>
    <row r="7570" spans="1:20" x14ac:dyDescent="0.3">
      <c r="A7570">
        <v>7569</v>
      </c>
      <c r="B7570">
        <v>90721</v>
      </c>
      <c r="C7570" t="s">
        <v>275</v>
      </c>
      <c r="D7570" t="s">
        <v>20</v>
      </c>
      <c r="E7570" t="s">
        <v>39</v>
      </c>
      <c r="F7570" t="s">
        <v>31</v>
      </c>
      <c r="G7570" t="s">
        <v>48</v>
      </c>
      <c r="H7570" t="s">
        <v>54</v>
      </c>
      <c r="I7570" t="s">
        <v>28</v>
      </c>
      <c r="J7570" t="s">
        <v>36</v>
      </c>
      <c r="K7570" t="s">
        <v>274</v>
      </c>
      <c r="L7570" t="s">
        <v>44</v>
      </c>
      <c r="M7570" t="s">
        <v>35</v>
      </c>
      <c r="N7570" s="2">
        <v>41067</v>
      </c>
      <c r="O7570" s="2">
        <v>41071</v>
      </c>
      <c r="P7570">
        <v>20</v>
      </c>
      <c r="Q7570" s="1">
        <v>0.02</v>
      </c>
      <c r="R7570">
        <v>1.81</v>
      </c>
      <c r="S7570">
        <v>1.56</v>
      </c>
      <c r="T7570">
        <f t="shared" si="118"/>
        <v>36.200000000000003</v>
      </c>
    </row>
    <row r="7571" spans="1:20" x14ac:dyDescent="0.3">
      <c r="A7571">
        <v>7570</v>
      </c>
      <c r="B7571">
        <v>90721</v>
      </c>
      <c r="C7571" t="s">
        <v>1578</v>
      </c>
      <c r="D7571" t="s">
        <v>20</v>
      </c>
      <c r="E7571" t="s">
        <v>187</v>
      </c>
      <c r="F7571" t="s">
        <v>31</v>
      </c>
      <c r="G7571" t="s">
        <v>48</v>
      </c>
      <c r="H7571" t="s">
        <v>217</v>
      </c>
      <c r="I7571" t="s">
        <v>28</v>
      </c>
      <c r="J7571" t="s">
        <v>36</v>
      </c>
      <c r="K7571" t="s">
        <v>170</v>
      </c>
      <c r="L7571" t="s">
        <v>192</v>
      </c>
      <c r="M7571" t="s">
        <v>35</v>
      </c>
      <c r="N7571" s="2">
        <v>41067</v>
      </c>
      <c r="O7571" s="2">
        <v>41072</v>
      </c>
      <c r="P7571">
        <v>13</v>
      </c>
      <c r="Q7571" s="1">
        <v>0.05</v>
      </c>
      <c r="R7571">
        <v>63.94</v>
      </c>
      <c r="S7571">
        <v>14.48</v>
      </c>
      <c r="T7571">
        <f t="shared" si="118"/>
        <v>831.22</v>
      </c>
    </row>
    <row r="7572" spans="1:20" x14ac:dyDescent="0.3">
      <c r="A7572">
        <v>7571</v>
      </c>
      <c r="B7572">
        <v>89110</v>
      </c>
      <c r="C7572" t="s">
        <v>1915</v>
      </c>
      <c r="D7572" t="s">
        <v>20</v>
      </c>
      <c r="E7572" t="s">
        <v>187</v>
      </c>
      <c r="F7572" t="s">
        <v>47</v>
      </c>
      <c r="G7572" t="s">
        <v>48</v>
      </c>
      <c r="H7572" t="s">
        <v>219</v>
      </c>
      <c r="I7572" t="s">
        <v>28</v>
      </c>
      <c r="J7572" t="s">
        <v>36</v>
      </c>
      <c r="K7572" t="s">
        <v>228</v>
      </c>
      <c r="L7572" t="s">
        <v>192</v>
      </c>
      <c r="M7572" t="s">
        <v>111</v>
      </c>
      <c r="N7572" s="2">
        <v>41455</v>
      </c>
      <c r="O7572" s="2">
        <v>41455</v>
      </c>
      <c r="P7572">
        <v>2</v>
      </c>
      <c r="Q7572" s="1">
        <v>0</v>
      </c>
      <c r="R7572">
        <v>54.74</v>
      </c>
      <c r="S7572">
        <v>14.83</v>
      </c>
      <c r="T7572">
        <f t="shared" si="118"/>
        <v>109.48</v>
      </c>
    </row>
    <row r="7573" spans="1:20" x14ac:dyDescent="0.3">
      <c r="A7573">
        <v>7572</v>
      </c>
      <c r="B7573">
        <v>87921</v>
      </c>
      <c r="C7573" t="s">
        <v>566</v>
      </c>
      <c r="D7573" t="s">
        <v>20</v>
      </c>
      <c r="E7573" t="s">
        <v>39</v>
      </c>
      <c r="F7573" t="s">
        <v>31</v>
      </c>
      <c r="G7573" t="s">
        <v>41</v>
      </c>
      <c r="H7573" t="s">
        <v>61</v>
      </c>
      <c r="I7573" t="s">
        <v>28</v>
      </c>
      <c r="J7573" t="s">
        <v>36</v>
      </c>
      <c r="K7573" t="s">
        <v>226</v>
      </c>
      <c r="L7573" t="s">
        <v>44</v>
      </c>
      <c r="M7573" t="s">
        <v>296</v>
      </c>
      <c r="N7573" s="2">
        <v>41185</v>
      </c>
      <c r="O7573" s="2">
        <v>41187</v>
      </c>
      <c r="P7573">
        <v>20</v>
      </c>
      <c r="Q7573" s="1">
        <v>0</v>
      </c>
      <c r="R7573">
        <v>2.78</v>
      </c>
      <c r="S7573">
        <v>0.97</v>
      </c>
      <c r="T7573">
        <f t="shared" si="118"/>
        <v>55.599999999999994</v>
      </c>
    </row>
    <row r="7574" spans="1:20" x14ac:dyDescent="0.3">
      <c r="A7574">
        <v>7573</v>
      </c>
      <c r="B7574">
        <v>87921</v>
      </c>
      <c r="C7574" t="s">
        <v>512</v>
      </c>
      <c r="D7574" t="s">
        <v>20</v>
      </c>
      <c r="E7574" t="s">
        <v>39</v>
      </c>
      <c r="F7574" t="s">
        <v>22</v>
      </c>
      <c r="G7574" t="s">
        <v>41</v>
      </c>
      <c r="H7574" t="s">
        <v>89</v>
      </c>
      <c r="I7574" t="s">
        <v>28</v>
      </c>
      <c r="J7574" t="s">
        <v>36</v>
      </c>
      <c r="K7574" t="s">
        <v>184</v>
      </c>
      <c r="L7574" t="s">
        <v>192</v>
      </c>
      <c r="M7574" t="s">
        <v>150</v>
      </c>
      <c r="N7574" s="2">
        <v>41185</v>
      </c>
      <c r="O7574" s="2">
        <v>41187</v>
      </c>
      <c r="P7574">
        <v>20</v>
      </c>
      <c r="Q7574" s="1">
        <v>0.03</v>
      </c>
      <c r="R7574">
        <v>2.61</v>
      </c>
      <c r="S7574">
        <v>0.5</v>
      </c>
      <c r="T7574">
        <f t="shared" si="118"/>
        <v>52.199999999999996</v>
      </c>
    </row>
    <row r="7575" spans="1:20" x14ac:dyDescent="0.3">
      <c r="A7575">
        <v>7574</v>
      </c>
      <c r="B7575">
        <v>87921</v>
      </c>
      <c r="C7575" t="s">
        <v>512</v>
      </c>
      <c r="D7575" t="s">
        <v>20</v>
      </c>
      <c r="E7575" t="s">
        <v>187</v>
      </c>
      <c r="F7575" t="s">
        <v>22</v>
      </c>
      <c r="G7575" t="s">
        <v>41</v>
      </c>
      <c r="H7575" t="s">
        <v>217</v>
      </c>
      <c r="I7575" t="s">
        <v>28</v>
      </c>
      <c r="J7575" t="s">
        <v>36</v>
      </c>
      <c r="K7575" t="s">
        <v>231</v>
      </c>
      <c r="L7575" t="s">
        <v>192</v>
      </c>
      <c r="M7575" t="s">
        <v>294</v>
      </c>
      <c r="N7575" s="2">
        <v>41185</v>
      </c>
      <c r="O7575" s="2">
        <v>41187</v>
      </c>
      <c r="P7575">
        <v>20</v>
      </c>
      <c r="Q7575" s="1">
        <v>0.03</v>
      </c>
      <c r="R7575">
        <v>51.75</v>
      </c>
      <c r="S7575">
        <v>19.989999999999998</v>
      </c>
      <c r="T7575">
        <f t="shared" si="118"/>
        <v>1035</v>
      </c>
    </row>
    <row r="7576" spans="1:20" x14ac:dyDescent="0.3">
      <c r="A7576">
        <v>7575</v>
      </c>
      <c r="B7576">
        <v>90130</v>
      </c>
      <c r="C7576" t="s">
        <v>1487</v>
      </c>
      <c r="D7576" t="s">
        <v>20</v>
      </c>
      <c r="E7576" t="s">
        <v>21</v>
      </c>
      <c r="F7576" t="s">
        <v>22</v>
      </c>
      <c r="G7576" t="s">
        <v>48</v>
      </c>
      <c r="H7576" t="s">
        <v>24</v>
      </c>
      <c r="I7576" t="s">
        <v>28</v>
      </c>
      <c r="J7576" t="s">
        <v>36</v>
      </c>
      <c r="K7576" t="s">
        <v>25</v>
      </c>
      <c r="L7576" t="s">
        <v>192</v>
      </c>
      <c r="M7576" t="s">
        <v>444</v>
      </c>
      <c r="N7576" s="2">
        <v>41443</v>
      </c>
      <c r="O7576" s="2">
        <v>41445</v>
      </c>
      <c r="P7576">
        <v>12</v>
      </c>
      <c r="Q7576" s="1">
        <v>7.0000000000000007E-2</v>
      </c>
      <c r="R7576">
        <v>152.47999999999999</v>
      </c>
      <c r="S7576">
        <v>6.5</v>
      </c>
      <c r="T7576">
        <f t="shared" si="118"/>
        <v>1829.7599999999998</v>
      </c>
    </row>
    <row r="7577" spans="1:20" x14ac:dyDescent="0.3">
      <c r="A7577">
        <v>7576</v>
      </c>
      <c r="B7577">
        <v>90722</v>
      </c>
      <c r="C7577" t="s">
        <v>1578</v>
      </c>
      <c r="D7577" t="s">
        <v>20</v>
      </c>
      <c r="E7577" t="s">
        <v>39</v>
      </c>
      <c r="F7577" t="s">
        <v>31</v>
      </c>
      <c r="G7577" t="s">
        <v>48</v>
      </c>
      <c r="H7577" t="s">
        <v>61</v>
      </c>
      <c r="I7577" t="s">
        <v>28</v>
      </c>
      <c r="J7577" t="s">
        <v>36</v>
      </c>
      <c r="K7577" t="s">
        <v>113</v>
      </c>
      <c r="L7577" t="s">
        <v>192</v>
      </c>
      <c r="M7577" t="s">
        <v>35</v>
      </c>
      <c r="N7577" s="2">
        <v>41414</v>
      </c>
      <c r="O7577" s="2">
        <v>41418</v>
      </c>
      <c r="P7577">
        <v>3</v>
      </c>
      <c r="Q7577" s="1">
        <v>0.1</v>
      </c>
      <c r="R7577">
        <v>6.54</v>
      </c>
      <c r="S7577">
        <v>5.27</v>
      </c>
      <c r="T7577">
        <f t="shared" si="118"/>
        <v>19.62</v>
      </c>
    </row>
    <row r="7578" spans="1:20" x14ac:dyDescent="0.3">
      <c r="A7578">
        <v>7577</v>
      </c>
      <c r="B7578">
        <v>88269</v>
      </c>
      <c r="C7578" t="s">
        <v>754</v>
      </c>
      <c r="D7578" t="s">
        <v>20</v>
      </c>
      <c r="E7578" t="s">
        <v>21</v>
      </c>
      <c r="F7578" t="s">
        <v>22</v>
      </c>
      <c r="G7578" t="s">
        <v>41</v>
      </c>
      <c r="H7578" t="s">
        <v>206</v>
      </c>
      <c r="I7578" t="s">
        <v>28</v>
      </c>
      <c r="J7578" t="s">
        <v>36</v>
      </c>
      <c r="K7578" t="s">
        <v>198</v>
      </c>
      <c r="L7578" t="s">
        <v>26</v>
      </c>
      <c r="M7578" t="s">
        <v>182</v>
      </c>
      <c r="N7578" s="2">
        <v>40609</v>
      </c>
      <c r="O7578" s="2">
        <v>40610</v>
      </c>
      <c r="P7578">
        <v>9</v>
      </c>
      <c r="Q7578" s="1">
        <v>0.03</v>
      </c>
      <c r="R7578">
        <v>8.4600000000000009</v>
      </c>
      <c r="S7578">
        <v>3.62</v>
      </c>
      <c r="T7578">
        <f t="shared" si="118"/>
        <v>76.140000000000015</v>
      </c>
    </row>
    <row r="7579" spans="1:20" x14ac:dyDescent="0.3">
      <c r="A7579">
        <v>7578</v>
      </c>
      <c r="B7579">
        <v>90100</v>
      </c>
      <c r="C7579" t="s">
        <v>1627</v>
      </c>
      <c r="D7579" t="s">
        <v>20</v>
      </c>
      <c r="E7579" t="s">
        <v>21</v>
      </c>
      <c r="F7579" t="s">
        <v>22</v>
      </c>
      <c r="G7579" t="s">
        <v>23</v>
      </c>
      <c r="H7579" t="s">
        <v>206</v>
      </c>
      <c r="I7579" t="s">
        <v>28</v>
      </c>
      <c r="J7579" t="s">
        <v>36</v>
      </c>
      <c r="K7579" t="s">
        <v>1107</v>
      </c>
      <c r="L7579" t="s">
        <v>192</v>
      </c>
      <c r="M7579" t="s">
        <v>444</v>
      </c>
      <c r="N7579" s="2">
        <v>41230</v>
      </c>
      <c r="O7579" s="2">
        <v>41231</v>
      </c>
      <c r="P7579">
        <v>22</v>
      </c>
      <c r="Q7579" s="1">
        <v>0.09</v>
      </c>
      <c r="R7579">
        <v>115.99</v>
      </c>
      <c r="S7579">
        <v>5.92</v>
      </c>
      <c r="T7579">
        <f t="shared" si="118"/>
        <v>2551.7799999999997</v>
      </c>
    </row>
    <row r="7580" spans="1:20" x14ac:dyDescent="0.3">
      <c r="A7580">
        <v>7579</v>
      </c>
      <c r="B7580">
        <v>88519</v>
      </c>
      <c r="C7580" t="s">
        <v>1118</v>
      </c>
      <c r="D7580" t="s">
        <v>20</v>
      </c>
      <c r="E7580" t="s">
        <v>39</v>
      </c>
      <c r="F7580" t="s">
        <v>22</v>
      </c>
      <c r="G7580" t="s">
        <v>93</v>
      </c>
      <c r="H7580" t="s">
        <v>54</v>
      </c>
      <c r="I7580" t="s">
        <v>28</v>
      </c>
      <c r="J7580" t="s">
        <v>36</v>
      </c>
      <c r="K7580" t="s">
        <v>95</v>
      </c>
      <c r="L7580" t="s">
        <v>192</v>
      </c>
      <c r="M7580" t="s">
        <v>232</v>
      </c>
      <c r="N7580" s="2">
        <v>41401</v>
      </c>
      <c r="O7580" s="2">
        <v>41403</v>
      </c>
      <c r="P7580">
        <v>3</v>
      </c>
      <c r="Q7580" s="1">
        <v>0.06</v>
      </c>
      <c r="R7580">
        <v>4.82</v>
      </c>
      <c r="S7580">
        <v>1.49</v>
      </c>
      <c r="T7580">
        <f t="shared" si="118"/>
        <v>14.46</v>
      </c>
    </row>
    <row r="7581" spans="1:20" x14ac:dyDescent="0.3">
      <c r="A7581">
        <v>7580</v>
      </c>
      <c r="B7581">
        <v>88519</v>
      </c>
      <c r="C7581" t="s">
        <v>1118</v>
      </c>
      <c r="D7581" t="s">
        <v>20</v>
      </c>
      <c r="E7581" t="s">
        <v>21</v>
      </c>
      <c r="F7581" t="s">
        <v>22</v>
      </c>
      <c r="G7581" t="s">
        <v>93</v>
      </c>
      <c r="H7581" t="s">
        <v>206</v>
      </c>
      <c r="I7581" t="s">
        <v>28</v>
      </c>
      <c r="J7581" t="s">
        <v>36</v>
      </c>
      <c r="K7581" t="s">
        <v>34</v>
      </c>
      <c r="L7581" t="s">
        <v>192</v>
      </c>
      <c r="M7581" t="s">
        <v>326</v>
      </c>
      <c r="N7581" s="2">
        <v>41401</v>
      </c>
      <c r="O7581" s="2">
        <v>41403</v>
      </c>
      <c r="P7581">
        <v>6</v>
      </c>
      <c r="Q7581" s="1">
        <v>0.02</v>
      </c>
      <c r="R7581">
        <v>175.99</v>
      </c>
      <c r="S7581">
        <v>8.99</v>
      </c>
      <c r="T7581">
        <f t="shared" si="118"/>
        <v>1055.94</v>
      </c>
    </row>
    <row r="7582" spans="1:20" x14ac:dyDescent="0.3">
      <c r="A7582">
        <v>7581</v>
      </c>
      <c r="B7582">
        <v>88719</v>
      </c>
      <c r="C7582" t="s">
        <v>1190</v>
      </c>
      <c r="D7582" t="s">
        <v>578</v>
      </c>
      <c r="E7582" t="s">
        <v>21</v>
      </c>
      <c r="F7582" t="s">
        <v>22</v>
      </c>
      <c r="G7582" t="s">
        <v>48</v>
      </c>
      <c r="H7582" t="s">
        <v>203</v>
      </c>
      <c r="I7582" t="s">
        <v>28</v>
      </c>
      <c r="J7582" t="s">
        <v>36</v>
      </c>
      <c r="K7582" t="s">
        <v>204</v>
      </c>
      <c r="L7582" t="s">
        <v>283</v>
      </c>
      <c r="M7582" t="s">
        <v>190</v>
      </c>
      <c r="N7582" s="2">
        <v>41471</v>
      </c>
      <c r="O7582" s="2">
        <v>41473</v>
      </c>
      <c r="P7582">
        <v>11</v>
      </c>
      <c r="Q7582" s="1">
        <v>0.09</v>
      </c>
      <c r="R7582">
        <v>306.14</v>
      </c>
      <c r="S7582">
        <v>26.53</v>
      </c>
      <c r="T7582">
        <f t="shared" si="118"/>
        <v>3367.54</v>
      </c>
    </row>
    <row r="7583" spans="1:20" x14ac:dyDescent="0.3">
      <c r="A7583">
        <v>7582</v>
      </c>
      <c r="B7583">
        <v>88719</v>
      </c>
      <c r="C7583" t="s">
        <v>1190</v>
      </c>
      <c r="D7583" t="s">
        <v>20</v>
      </c>
      <c r="E7583" t="s">
        <v>39</v>
      </c>
      <c r="F7583" t="s">
        <v>22</v>
      </c>
      <c r="G7583" t="s">
        <v>48</v>
      </c>
      <c r="H7583" t="s">
        <v>61</v>
      </c>
      <c r="I7583" t="s">
        <v>28</v>
      </c>
      <c r="J7583" t="s">
        <v>36</v>
      </c>
      <c r="K7583" t="s">
        <v>138</v>
      </c>
      <c r="L7583" t="s">
        <v>192</v>
      </c>
      <c r="M7583" t="s">
        <v>86</v>
      </c>
      <c r="N7583" s="2">
        <v>41471</v>
      </c>
      <c r="O7583" s="2">
        <v>41480</v>
      </c>
      <c r="P7583">
        <v>9</v>
      </c>
      <c r="Q7583" s="1">
        <v>0.05</v>
      </c>
      <c r="R7583">
        <v>4.9800000000000004</v>
      </c>
      <c r="S7583">
        <v>5.49</v>
      </c>
      <c r="T7583">
        <f t="shared" si="118"/>
        <v>44.820000000000007</v>
      </c>
    </row>
    <row r="7584" spans="1:20" x14ac:dyDescent="0.3">
      <c r="A7584">
        <v>7583</v>
      </c>
      <c r="B7584">
        <v>86376</v>
      </c>
      <c r="C7584" t="s">
        <v>110</v>
      </c>
      <c r="D7584" t="s">
        <v>20</v>
      </c>
      <c r="E7584" t="s">
        <v>39</v>
      </c>
      <c r="F7584" t="s">
        <v>47</v>
      </c>
      <c r="G7584" t="s">
        <v>23</v>
      </c>
      <c r="H7584" t="s">
        <v>94</v>
      </c>
      <c r="I7584" t="s">
        <v>28</v>
      </c>
      <c r="J7584" t="s">
        <v>36</v>
      </c>
      <c r="K7584" t="s">
        <v>231</v>
      </c>
      <c r="L7584" t="s">
        <v>192</v>
      </c>
      <c r="M7584" t="s">
        <v>51</v>
      </c>
      <c r="N7584" s="2">
        <v>40925</v>
      </c>
      <c r="O7584" s="2">
        <v>40925</v>
      </c>
      <c r="P7584">
        <v>10</v>
      </c>
      <c r="Q7584" s="1">
        <v>0.01</v>
      </c>
      <c r="R7584">
        <v>6.3</v>
      </c>
      <c r="S7584">
        <v>0.5</v>
      </c>
      <c r="T7584">
        <f t="shared" si="118"/>
        <v>63</v>
      </c>
    </row>
    <row r="7585" spans="1:20" x14ac:dyDescent="0.3">
      <c r="A7585">
        <v>7584</v>
      </c>
      <c r="B7585">
        <v>88819</v>
      </c>
      <c r="C7585" t="s">
        <v>2145</v>
      </c>
      <c r="D7585" t="s">
        <v>20</v>
      </c>
      <c r="E7585" t="s">
        <v>39</v>
      </c>
      <c r="F7585" t="s">
        <v>22</v>
      </c>
      <c r="G7585" t="s">
        <v>93</v>
      </c>
      <c r="H7585" t="s">
        <v>54</v>
      </c>
      <c r="I7585" t="s">
        <v>28</v>
      </c>
      <c r="J7585" t="s">
        <v>36</v>
      </c>
      <c r="K7585" t="s">
        <v>95</v>
      </c>
      <c r="L7585" t="s">
        <v>192</v>
      </c>
      <c r="M7585" t="s">
        <v>86</v>
      </c>
      <c r="N7585" s="2">
        <v>40216</v>
      </c>
      <c r="O7585" s="2">
        <v>40216</v>
      </c>
      <c r="P7585">
        <v>12</v>
      </c>
      <c r="Q7585" s="1">
        <v>7.0000000000000007E-2</v>
      </c>
      <c r="R7585">
        <v>30.56</v>
      </c>
      <c r="S7585">
        <v>2.99</v>
      </c>
      <c r="T7585">
        <f t="shared" si="118"/>
        <v>366.71999999999997</v>
      </c>
    </row>
    <row r="7586" spans="1:20" x14ac:dyDescent="0.3">
      <c r="A7586">
        <v>7585</v>
      </c>
      <c r="B7586">
        <v>88675</v>
      </c>
      <c r="C7586" t="s">
        <v>2256</v>
      </c>
      <c r="D7586" t="s">
        <v>38</v>
      </c>
      <c r="E7586" t="s">
        <v>21</v>
      </c>
      <c r="F7586" t="s">
        <v>31</v>
      </c>
      <c r="G7586" t="s">
        <v>23</v>
      </c>
      <c r="H7586" t="s">
        <v>33</v>
      </c>
      <c r="I7586" t="s">
        <v>28</v>
      </c>
      <c r="J7586" t="s">
        <v>36</v>
      </c>
      <c r="K7586" t="s">
        <v>201</v>
      </c>
      <c r="L7586" t="s">
        <v>192</v>
      </c>
      <c r="M7586" t="s">
        <v>139</v>
      </c>
      <c r="N7586" s="2">
        <v>41429</v>
      </c>
      <c r="O7586" s="2">
        <v>41431</v>
      </c>
      <c r="P7586">
        <v>12</v>
      </c>
      <c r="Q7586" s="1">
        <v>0.09</v>
      </c>
      <c r="R7586">
        <v>49.99</v>
      </c>
      <c r="S7586">
        <v>19.989999999999998</v>
      </c>
      <c r="T7586">
        <f t="shared" si="118"/>
        <v>599.88</v>
      </c>
    </row>
    <row r="7587" spans="1:20" x14ac:dyDescent="0.3">
      <c r="A7587">
        <v>7586</v>
      </c>
      <c r="B7587">
        <v>88821</v>
      </c>
      <c r="C7587" t="s">
        <v>2145</v>
      </c>
      <c r="D7587" t="s">
        <v>578</v>
      </c>
      <c r="E7587" t="s">
        <v>187</v>
      </c>
      <c r="F7587" t="s">
        <v>22</v>
      </c>
      <c r="G7587" t="s">
        <v>23</v>
      </c>
      <c r="H7587" t="s">
        <v>217</v>
      </c>
      <c r="I7587" t="s">
        <v>28</v>
      </c>
      <c r="J7587" t="s">
        <v>36</v>
      </c>
      <c r="K7587" t="s">
        <v>101</v>
      </c>
      <c r="L7587" t="s">
        <v>283</v>
      </c>
      <c r="M7587" t="s">
        <v>80</v>
      </c>
      <c r="N7587" s="2">
        <v>41185</v>
      </c>
      <c r="O7587" s="2">
        <v>41185</v>
      </c>
      <c r="P7587">
        <v>5</v>
      </c>
      <c r="Q7587" s="1">
        <v>0.06</v>
      </c>
      <c r="R7587">
        <v>130.97999999999999</v>
      </c>
      <c r="S7587">
        <v>30</v>
      </c>
      <c r="T7587">
        <f t="shared" si="118"/>
        <v>654.9</v>
      </c>
    </row>
    <row r="7588" spans="1:20" x14ac:dyDescent="0.3">
      <c r="A7588">
        <v>7587</v>
      </c>
      <c r="B7588">
        <v>87720</v>
      </c>
      <c r="C7588" t="s">
        <v>1840</v>
      </c>
      <c r="D7588" t="s">
        <v>20</v>
      </c>
      <c r="E7588" t="s">
        <v>39</v>
      </c>
      <c r="F7588" t="s">
        <v>47</v>
      </c>
      <c r="G7588" t="s">
        <v>41</v>
      </c>
      <c r="H7588" t="s">
        <v>54</v>
      </c>
      <c r="I7588" t="s">
        <v>28</v>
      </c>
      <c r="J7588" t="s">
        <v>36</v>
      </c>
      <c r="K7588" t="s">
        <v>165</v>
      </c>
      <c r="L7588" t="s">
        <v>192</v>
      </c>
      <c r="M7588" t="s">
        <v>167</v>
      </c>
      <c r="N7588" s="2">
        <v>40228</v>
      </c>
      <c r="O7588" s="2">
        <v>40230</v>
      </c>
      <c r="P7588">
        <v>8</v>
      </c>
      <c r="Q7588" s="1">
        <v>0.05</v>
      </c>
      <c r="R7588">
        <v>11.29</v>
      </c>
      <c r="S7588">
        <v>5.03</v>
      </c>
      <c r="T7588">
        <f t="shared" si="118"/>
        <v>90.32</v>
      </c>
    </row>
    <row r="7589" spans="1:20" x14ac:dyDescent="0.3">
      <c r="A7589">
        <v>7588</v>
      </c>
      <c r="B7589">
        <v>90565</v>
      </c>
      <c r="C7589" t="s">
        <v>2009</v>
      </c>
      <c r="D7589" t="s">
        <v>38</v>
      </c>
      <c r="E7589" t="s">
        <v>39</v>
      </c>
      <c r="F7589" t="s">
        <v>31</v>
      </c>
      <c r="G7589" t="s">
        <v>48</v>
      </c>
      <c r="H7589" t="s">
        <v>49</v>
      </c>
      <c r="I7589" t="s">
        <v>28</v>
      </c>
      <c r="J7589" t="s">
        <v>36</v>
      </c>
      <c r="K7589" t="s">
        <v>221</v>
      </c>
      <c r="L7589" t="s">
        <v>26</v>
      </c>
      <c r="M7589" t="s">
        <v>35</v>
      </c>
      <c r="N7589" s="2">
        <v>41407</v>
      </c>
      <c r="O7589" s="2">
        <v>41411</v>
      </c>
      <c r="P7589">
        <v>11</v>
      </c>
      <c r="Q7589" s="1">
        <v>0.08</v>
      </c>
      <c r="R7589">
        <v>16.989999999999998</v>
      </c>
      <c r="S7589">
        <v>8.99</v>
      </c>
      <c r="T7589">
        <f t="shared" si="118"/>
        <v>186.89</v>
      </c>
    </row>
    <row r="7590" spans="1:20" x14ac:dyDescent="0.3">
      <c r="A7590">
        <v>7589</v>
      </c>
      <c r="B7590">
        <v>89576</v>
      </c>
      <c r="C7590" t="s">
        <v>301</v>
      </c>
      <c r="D7590" t="s">
        <v>578</v>
      </c>
      <c r="E7590" t="s">
        <v>187</v>
      </c>
      <c r="F7590" t="s">
        <v>31</v>
      </c>
      <c r="G7590" t="s">
        <v>23</v>
      </c>
      <c r="H7590" t="s">
        <v>217</v>
      </c>
      <c r="I7590" t="s">
        <v>28</v>
      </c>
      <c r="J7590" t="s">
        <v>36</v>
      </c>
      <c r="K7590" t="s">
        <v>68</v>
      </c>
      <c r="L7590" t="s">
        <v>283</v>
      </c>
      <c r="M7590" t="s">
        <v>131</v>
      </c>
      <c r="N7590" s="2">
        <v>41407</v>
      </c>
      <c r="O7590" s="2">
        <v>41409</v>
      </c>
      <c r="P7590">
        <v>11</v>
      </c>
      <c r="Q7590" s="1">
        <v>0.08</v>
      </c>
      <c r="R7590">
        <v>25.98</v>
      </c>
      <c r="S7590">
        <v>14.36</v>
      </c>
      <c r="T7590">
        <f t="shared" si="118"/>
        <v>285.78000000000003</v>
      </c>
    </row>
    <row r="7591" spans="1:20" x14ac:dyDescent="0.3">
      <c r="A7591">
        <v>7590</v>
      </c>
      <c r="B7591">
        <v>91046</v>
      </c>
      <c r="C7591" t="s">
        <v>298</v>
      </c>
      <c r="D7591" t="s">
        <v>578</v>
      </c>
      <c r="E7591" t="s">
        <v>187</v>
      </c>
      <c r="F7591" t="s">
        <v>40</v>
      </c>
      <c r="G7591" t="s">
        <v>32</v>
      </c>
      <c r="H7591" t="s">
        <v>219</v>
      </c>
      <c r="I7591" t="s">
        <v>28</v>
      </c>
      <c r="J7591" t="s">
        <v>36</v>
      </c>
      <c r="K7591" t="s">
        <v>116</v>
      </c>
      <c r="L7591" t="s">
        <v>330</v>
      </c>
      <c r="M7591" t="s">
        <v>59</v>
      </c>
      <c r="N7591" s="2">
        <v>40952</v>
      </c>
      <c r="O7591" s="2">
        <v>40953</v>
      </c>
      <c r="P7591">
        <v>5</v>
      </c>
      <c r="Q7591" s="1">
        <v>0.06</v>
      </c>
      <c r="R7591">
        <v>286.85000000000002</v>
      </c>
      <c r="S7591">
        <v>61.76</v>
      </c>
      <c r="T7591">
        <f t="shared" si="118"/>
        <v>1434.25</v>
      </c>
    </row>
    <row r="7592" spans="1:20" x14ac:dyDescent="0.3">
      <c r="A7592">
        <v>7591</v>
      </c>
      <c r="B7592">
        <v>91318</v>
      </c>
      <c r="C7592" t="s">
        <v>741</v>
      </c>
      <c r="D7592" t="s">
        <v>20</v>
      </c>
      <c r="E7592" t="s">
        <v>39</v>
      </c>
      <c r="F7592" t="s">
        <v>22</v>
      </c>
      <c r="G7592" t="s">
        <v>41</v>
      </c>
      <c r="H7592" t="s">
        <v>61</v>
      </c>
      <c r="I7592" t="s">
        <v>28</v>
      </c>
      <c r="J7592" t="s">
        <v>36</v>
      </c>
      <c r="K7592" t="s">
        <v>248</v>
      </c>
      <c r="L7592" t="s">
        <v>192</v>
      </c>
      <c r="M7592" t="s">
        <v>294</v>
      </c>
      <c r="N7592" s="2">
        <v>40771</v>
      </c>
      <c r="O7592" s="2">
        <v>40772</v>
      </c>
      <c r="P7592">
        <v>17</v>
      </c>
      <c r="Q7592" s="1">
        <v>0.01</v>
      </c>
      <c r="R7592">
        <v>12.53</v>
      </c>
      <c r="S7592">
        <v>7.17</v>
      </c>
      <c r="T7592">
        <f t="shared" si="118"/>
        <v>213.01</v>
      </c>
    </row>
    <row r="7593" spans="1:20" x14ac:dyDescent="0.3">
      <c r="A7593">
        <v>7592</v>
      </c>
      <c r="B7593">
        <v>89266</v>
      </c>
      <c r="C7593" t="s">
        <v>766</v>
      </c>
      <c r="D7593" t="s">
        <v>20</v>
      </c>
      <c r="E7593" t="s">
        <v>39</v>
      </c>
      <c r="F7593" t="s">
        <v>22</v>
      </c>
      <c r="G7593" t="s">
        <v>32</v>
      </c>
      <c r="H7593" t="s">
        <v>89</v>
      </c>
      <c r="I7593" t="s">
        <v>28</v>
      </c>
      <c r="J7593" t="s">
        <v>36</v>
      </c>
      <c r="K7593" t="s">
        <v>248</v>
      </c>
      <c r="L7593" t="s">
        <v>44</v>
      </c>
      <c r="M7593" t="s">
        <v>173</v>
      </c>
      <c r="N7593" s="2">
        <v>41365</v>
      </c>
      <c r="O7593" s="2">
        <v>41367</v>
      </c>
      <c r="P7593">
        <v>9</v>
      </c>
      <c r="Q7593" s="1">
        <v>0.08</v>
      </c>
      <c r="R7593">
        <v>4.63</v>
      </c>
      <c r="S7593">
        <v>1.93</v>
      </c>
      <c r="T7593">
        <f t="shared" si="118"/>
        <v>41.67</v>
      </c>
    </row>
    <row r="7594" spans="1:20" x14ac:dyDescent="0.3">
      <c r="A7594">
        <v>7593</v>
      </c>
      <c r="B7594">
        <v>90093</v>
      </c>
      <c r="C7594" t="s">
        <v>1560</v>
      </c>
      <c r="D7594" t="s">
        <v>20</v>
      </c>
      <c r="E7594" t="s">
        <v>21</v>
      </c>
      <c r="F7594" t="s">
        <v>40</v>
      </c>
      <c r="G7594" t="s">
        <v>23</v>
      </c>
      <c r="H7594" t="s">
        <v>24</v>
      </c>
      <c r="I7594" t="s">
        <v>28</v>
      </c>
      <c r="J7594" t="s">
        <v>36</v>
      </c>
      <c r="K7594" t="s">
        <v>1243</v>
      </c>
      <c r="L7594" t="s">
        <v>26</v>
      </c>
      <c r="M7594" t="s">
        <v>99</v>
      </c>
      <c r="N7594" s="2">
        <v>41335</v>
      </c>
      <c r="O7594" s="2">
        <v>41336</v>
      </c>
      <c r="P7594">
        <v>11</v>
      </c>
      <c r="Q7594" s="1">
        <v>0.03</v>
      </c>
      <c r="R7594">
        <v>35.99</v>
      </c>
      <c r="S7594">
        <v>3.3</v>
      </c>
      <c r="T7594">
        <f t="shared" si="118"/>
        <v>395.89000000000004</v>
      </c>
    </row>
    <row r="7595" spans="1:20" x14ac:dyDescent="0.3">
      <c r="A7595">
        <v>7594</v>
      </c>
      <c r="B7595">
        <v>88274</v>
      </c>
      <c r="C7595" t="s">
        <v>754</v>
      </c>
      <c r="D7595" t="s">
        <v>578</v>
      </c>
      <c r="E7595" t="s">
        <v>187</v>
      </c>
      <c r="F7595" t="s">
        <v>22</v>
      </c>
      <c r="G7595" t="s">
        <v>93</v>
      </c>
      <c r="H7595" t="s">
        <v>188</v>
      </c>
      <c r="I7595" t="s">
        <v>28</v>
      </c>
      <c r="J7595" t="s">
        <v>36</v>
      </c>
      <c r="K7595" t="s">
        <v>170</v>
      </c>
      <c r="L7595" t="s">
        <v>330</v>
      </c>
      <c r="M7595" t="s">
        <v>232</v>
      </c>
      <c r="N7595" s="2">
        <v>41199</v>
      </c>
      <c r="O7595" s="2">
        <v>41201</v>
      </c>
      <c r="P7595">
        <v>21</v>
      </c>
      <c r="Q7595" s="1">
        <v>0.05</v>
      </c>
      <c r="R7595">
        <v>100.98</v>
      </c>
      <c r="S7595">
        <v>35.840000000000003</v>
      </c>
      <c r="T7595">
        <f t="shared" si="118"/>
        <v>2120.58</v>
      </c>
    </row>
    <row r="7596" spans="1:20" x14ac:dyDescent="0.3">
      <c r="A7596">
        <v>7595</v>
      </c>
      <c r="B7596">
        <v>89698</v>
      </c>
      <c r="C7596" t="s">
        <v>1161</v>
      </c>
      <c r="D7596" t="s">
        <v>20</v>
      </c>
      <c r="E7596" t="s">
        <v>39</v>
      </c>
      <c r="F7596" t="s">
        <v>22</v>
      </c>
      <c r="G7596" t="s">
        <v>93</v>
      </c>
      <c r="H7596" t="s">
        <v>94</v>
      </c>
      <c r="I7596" t="s">
        <v>28</v>
      </c>
      <c r="J7596" t="s">
        <v>36</v>
      </c>
      <c r="K7596" t="s">
        <v>105</v>
      </c>
      <c r="L7596" t="s">
        <v>192</v>
      </c>
      <c r="M7596" t="s">
        <v>137</v>
      </c>
      <c r="N7596" s="2">
        <v>40652</v>
      </c>
      <c r="O7596" s="2">
        <v>40652</v>
      </c>
      <c r="P7596">
        <v>5</v>
      </c>
      <c r="Q7596" s="1">
        <v>0.06</v>
      </c>
      <c r="R7596">
        <v>4.91</v>
      </c>
      <c r="S7596">
        <v>0.5</v>
      </c>
      <c r="T7596">
        <f t="shared" si="118"/>
        <v>24.55</v>
      </c>
    </row>
    <row r="7597" spans="1:20" x14ac:dyDescent="0.3">
      <c r="A7597">
        <v>7596</v>
      </c>
      <c r="B7597">
        <v>89698</v>
      </c>
      <c r="C7597" t="s">
        <v>1161</v>
      </c>
      <c r="D7597" t="s">
        <v>20</v>
      </c>
      <c r="E7597" t="s">
        <v>39</v>
      </c>
      <c r="F7597" t="s">
        <v>22</v>
      </c>
      <c r="G7597" t="s">
        <v>93</v>
      </c>
      <c r="H7597" t="s">
        <v>61</v>
      </c>
      <c r="I7597" t="s">
        <v>28</v>
      </c>
      <c r="J7597" t="s">
        <v>36</v>
      </c>
      <c r="K7597" t="s">
        <v>145</v>
      </c>
      <c r="L7597" t="s">
        <v>44</v>
      </c>
      <c r="M7597" t="s">
        <v>294</v>
      </c>
      <c r="N7597" s="2">
        <v>40652</v>
      </c>
      <c r="O7597" s="2">
        <v>40653</v>
      </c>
      <c r="P7597">
        <v>11</v>
      </c>
      <c r="Q7597" s="1">
        <v>0.01</v>
      </c>
      <c r="R7597">
        <v>6.04</v>
      </c>
      <c r="S7597">
        <v>2.14</v>
      </c>
      <c r="T7597">
        <f t="shared" si="118"/>
        <v>66.44</v>
      </c>
    </row>
    <row r="7598" spans="1:20" x14ac:dyDescent="0.3">
      <c r="A7598">
        <v>7597</v>
      </c>
      <c r="B7598">
        <v>89698</v>
      </c>
      <c r="C7598" t="s">
        <v>1161</v>
      </c>
      <c r="D7598" t="s">
        <v>20</v>
      </c>
      <c r="E7598" t="s">
        <v>39</v>
      </c>
      <c r="F7598" t="s">
        <v>22</v>
      </c>
      <c r="G7598" t="s">
        <v>93</v>
      </c>
      <c r="H7598" t="s">
        <v>42</v>
      </c>
      <c r="I7598" t="s">
        <v>28</v>
      </c>
      <c r="J7598" t="s">
        <v>36</v>
      </c>
      <c r="K7598" t="s">
        <v>184</v>
      </c>
      <c r="L7598" t="s">
        <v>192</v>
      </c>
      <c r="M7598" t="s">
        <v>27</v>
      </c>
      <c r="N7598" s="2">
        <v>40652</v>
      </c>
      <c r="O7598" s="2">
        <v>40653</v>
      </c>
      <c r="P7598">
        <v>5</v>
      </c>
      <c r="Q7598" s="1">
        <v>7.0000000000000007E-2</v>
      </c>
      <c r="R7598">
        <v>4.9800000000000004</v>
      </c>
      <c r="S7598">
        <v>5.0199999999999996</v>
      </c>
      <c r="T7598">
        <f t="shared" si="118"/>
        <v>24.900000000000002</v>
      </c>
    </row>
    <row r="7599" spans="1:20" x14ac:dyDescent="0.3">
      <c r="A7599">
        <v>7598</v>
      </c>
      <c r="B7599">
        <v>86778</v>
      </c>
      <c r="C7599" t="s">
        <v>695</v>
      </c>
      <c r="D7599" t="s">
        <v>578</v>
      </c>
      <c r="E7599" t="s">
        <v>187</v>
      </c>
      <c r="F7599" t="s">
        <v>40</v>
      </c>
      <c r="G7599" t="s">
        <v>23</v>
      </c>
      <c r="H7599" t="s">
        <v>217</v>
      </c>
      <c r="I7599" t="s">
        <v>28</v>
      </c>
      <c r="J7599" t="s">
        <v>36</v>
      </c>
      <c r="K7599" t="s">
        <v>189</v>
      </c>
      <c r="L7599" t="s">
        <v>330</v>
      </c>
      <c r="M7599" t="s">
        <v>45</v>
      </c>
      <c r="N7599" s="2">
        <v>41259</v>
      </c>
      <c r="O7599" s="2">
        <v>41261</v>
      </c>
      <c r="P7599">
        <v>17</v>
      </c>
      <c r="Q7599" s="1">
        <v>7.0000000000000007E-2</v>
      </c>
      <c r="R7599">
        <v>31.76</v>
      </c>
      <c r="S7599">
        <v>45.51</v>
      </c>
      <c r="T7599">
        <f t="shared" si="118"/>
        <v>539.92000000000007</v>
      </c>
    </row>
    <row r="7600" spans="1:20" x14ac:dyDescent="0.3">
      <c r="A7600">
        <v>7599</v>
      </c>
      <c r="B7600">
        <v>89727</v>
      </c>
      <c r="C7600" t="s">
        <v>2301</v>
      </c>
      <c r="D7600" t="s">
        <v>20</v>
      </c>
      <c r="E7600" t="s">
        <v>39</v>
      </c>
      <c r="F7600" t="s">
        <v>31</v>
      </c>
      <c r="G7600" t="s">
        <v>93</v>
      </c>
      <c r="H7600" t="s">
        <v>94</v>
      </c>
      <c r="I7600" t="s">
        <v>28</v>
      </c>
      <c r="J7600" t="s">
        <v>36</v>
      </c>
      <c r="K7600" t="s">
        <v>138</v>
      </c>
      <c r="L7600" t="s">
        <v>192</v>
      </c>
      <c r="M7600" t="s">
        <v>35</v>
      </c>
      <c r="N7600" s="2">
        <v>41207</v>
      </c>
      <c r="O7600" s="2">
        <v>41209</v>
      </c>
      <c r="P7600">
        <v>18</v>
      </c>
      <c r="Q7600" s="1">
        <v>0.05</v>
      </c>
      <c r="R7600">
        <v>59.98</v>
      </c>
      <c r="S7600">
        <v>3.99</v>
      </c>
      <c r="T7600">
        <f t="shared" si="118"/>
        <v>1079.6399999999999</v>
      </c>
    </row>
    <row r="7601" spans="1:20" x14ac:dyDescent="0.3">
      <c r="A7601">
        <v>7600</v>
      </c>
      <c r="B7601">
        <v>89727</v>
      </c>
      <c r="C7601" t="s">
        <v>1822</v>
      </c>
      <c r="D7601" t="s">
        <v>20</v>
      </c>
      <c r="E7601" t="s">
        <v>21</v>
      </c>
      <c r="F7601" t="s">
        <v>31</v>
      </c>
      <c r="G7601" t="s">
        <v>93</v>
      </c>
      <c r="H7601" t="s">
        <v>203</v>
      </c>
      <c r="I7601" t="s">
        <v>28</v>
      </c>
      <c r="J7601" t="s">
        <v>36</v>
      </c>
      <c r="K7601" t="s">
        <v>1107</v>
      </c>
      <c r="L7601" t="s">
        <v>192</v>
      </c>
      <c r="M7601" t="s">
        <v>631</v>
      </c>
      <c r="N7601" s="2">
        <v>41207</v>
      </c>
      <c r="O7601" s="2">
        <v>41209</v>
      </c>
      <c r="P7601">
        <v>20</v>
      </c>
      <c r="Q7601" s="1">
        <v>0.1</v>
      </c>
      <c r="R7601">
        <v>205.99</v>
      </c>
      <c r="S7601">
        <v>5.99</v>
      </c>
      <c r="T7601">
        <f t="shared" si="118"/>
        <v>4119.8</v>
      </c>
    </row>
    <row r="7602" spans="1:20" x14ac:dyDescent="0.3">
      <c r="A7602">
        <v>7601</v>
      </c>
      <c r="B7602">
        <v>86001</v>
      </c>
      <c r="C7602" t="s">
        <v>1117</v>
      </c>
      <c r="D7602" t="s">
        <v>20</v>
      </c>
      <c r="E7602" t="s">
        <v>187</v>
      </c>
      <c r="F7602" t="s">
        <v>31</v>
      </c>
      <c r="G7602" t="s">
        <v>32</v>
      </c>
      <c r="H7602" t="s">
        <v>225</v>
      </c>
      <c r="I7602" t="s">
        <v>28</v>
      </c>
      <c r="J7602" t="s">
        <v>36</v>
      </c>
      <c r="K7602" t="s">
        <v>116</v>
      </c>
      <c r="L7602" t="s">
        <v>26</v>
      </c>
      <c r="M7602" t="s">
        <v>141</v>
      </c>
      <c r="N7602" s="2">
        <v>41562</v>
      </c>
      <c r="O7602" s="2">
        <v>41563</v>
      </c>
      <c r="P7602">
        <v>10</v>
      </c>
      <c r="Q7602" s="1">
        <v>7.0000000000000007E-2</v>
      </c>
      <c r="R7602">
        <v>18.649999999999999</v>
      </c>
      <c r="S7602">
        <v>3.77</v>
      </c>
      <c r="T7602">
        <f t="shared" si="118"/>
        <v>186.5</v>
      </c>
    </row>
    <row r="7603" spans="1:20" x14ac:dyDescent="0.3">
      <c r="A7603">
        <v>7602</v>
      </c>
      <c r="B7603">
        <v>85991</v>
      </c>
      <c r="C7603" t="s">
        <v>1802</v>
      </c>
      <c r="D7603" t="s">
        <v>20</v>
      </c>
      <c r="E7603" t="s">
        <v>21</v>
      </c>
      <c r="F7603" t="s">
        <v>31</v>
      </c>
      <c r="G7603" t="s">
        <v>32</v>
      </c>
      <c r="H7603" t="s">
        <v>24</v>
      </c>
      <c r="I7603" t="s">
        <v>28</v>
      </c>
      <c r="J7603" t="s">
        <v>36</v>
      </c>
      <c r="K7603" t="s">
        <v>1114</v>
      </c>
      <c r="L7603" t="s">
        <v>706</v>
      </c>
      <c r="M7603" t="s">
        <v>121</v>
      </c>
      <c r="N7603" s="2">
        <v>40466</v>
      </c>
      <c r="O7603" s="2">
        <v>40468</v>
      </c>
      <c r="P7603">
        <v>3</v>
      </c>
      <c r="Q7603" s="1">
        <v>0.06</v>
      </c>
      <c r="R7603">
        <v>17.98</v>
      </c>
      <c r="S7603">
        <v>8.51</v>
      </c>
      <c r="T7603">
        <f t="shared" si="118"/>
        <v>53.94</v>
      </c>
    </row>
    <row r="7604" spans="1:20" x14ac:dyDescent="0.3">
      <c r="A7604">
        <v>7603</v>
      </c>
      <c r="B7604">
        <v>85991</v>
      </c>
      <c r="C7604" t="s">
        <v>1802</v>
      </c>
      <c r="D7604" t="s">
        <v>38</v>
      </c>
      <c r="E7604" t="s">
        <v>39</v>
      </c>
      <c r="F7604" t="s">
        <v>31</v>
      </c>
      <c r="G7604" t="s">
        <v>32</v>
      </c>
      <c r="H7604" t="s">
        <v>89</v>
      </c>
      <c r="I7604" t="s">
        <v>28</v>
      </c>
      <c r="J7604" t="s">
        <v>36</v>
      </c>
      <c r="K7604" t="s">
        <v>79</v>
      </c>
      <c r="L7604" t="s">
        <v>192</v>
      </c>
      <c r="M7604" t="s">
        <v>146</v>
      </c>
      <c r="N7604" s="2">
        <v>40466</v>
      </c>
      <c r="O7604" s="2">
        <v>40469</v>
      </c>
      <c r="P7604">
        <v>12</v>
      </c>
      <c r="Q7604" s="1">
        <v>0.1</v>
      </c>
      <c r="R7604">
        <v>9.99</v>
      </c>
      <c r="S7604">
        <v>4.78</v>
      </c>
      <c r="T7604">
        <f t="shared" si="118"/>
        <v>119.88</v>
      </c>
    </row>
    <row r="7605" spans="1:20" x14ac:dyDescent="0.3">
      <c r="A7605">
        <v>7604</v>
      </c>
      <c r="B7605">
        <v>86001</v>
      </c>
      <c r="C7605" t="s">
        <v>1802</v>
      </c>
      <c r="D7605" t="s">
        <v>38</v>
      </c>
      <c r="E7605" t="s">
        <v>21</v>
      </c>
      <c r="F7605" t="s">
        <v>31</v>
      </c>
      <c r="G7605" t="s">
        <v>32</v>
      </c>
      <c r="H7605" t="s">
        <v>33</v>
      </c>
      <c r="I7605" t="s">
        <v>28</v>
      </c>
      <c r="J7605" t="s">
        <v>36</v>
      </c>
      <c r="K7605" t="s">
        <v>201</v>
      </c>
      <c r="L7605" t="s">
        <v>192</v>
      </c>
      <c r="M7605" t="s">
        <v>143</v>
      </c>
      <c r="N7605" s="2">
        <v>41562</v>
      </c>
      <c r="O7605" s="2">
        <v>41563</v>
      </c>
      <c r="P7605">
        <v>5</v>
      </c>
      <c r="Q7605" s="1">
        <v>0.08</v>
      </c>
      <c r="R7605">
        <v>175.99</v>
      </c>
      <c r="S7605">
        <v>8.99</v>
      </c>
      <c r="T7605">
        <f t="shared" si="118"/>
        <v>879.95</v>
      </c>
    </row>
    <row r="7606" spans="1:20" x14ac:dyDescent="0.3">
      <c r="A7606">
        <v>7605</v>
      </c>
      <c r="B7606">
        <v>87302</v>
      </c>
      <c r="C7606" t="s">
        <v>1173</v>
      </c>
      <c r="D7606" t="s">
        <v>20</v>
      </c>
      <c r="E7606" t="s">
        <v>187</v>
      </c>
      <c r="F7606" t="s">
        <v>40</v>
      </c>
      <c r="G7606" t="s">
        <v>41</v>
      </c>
      <c r="H7606" t="s">
        <v>188</v>
      </c>
      <c r="I7606" t="s">
        <v>28</v>
      </c>
      <c r="J7606" t="s">
        <v>36</v>
      </c>
      <c r="K7606" t="s">
        <v>145</v>
      </c>
      <c r="L7606" t="s">
        <v>706</v>
      </c>
      <c r="M7606" t="s">
        <v>469</v>
      </c>
      <c r="N7606" s="2">
        <v>41163</v>
      </c>
      <c r="O7606" s="2">
        <v>41165</v>
      </c>
      <c r="P7606">
        <v>23</v>
      </c>
      <c r="Q7606" s="1">
        <v>0.06</v>
      </c>
      <c r="R7606">
        <v>128.24</v>
      </c>
      <c r="S7606">
        <v>12.65</v>
      </c>
      <c r="T7606">
        <f t="shared" si="118"/>
        <v>2949.5200000000004</v>
      </c>
    </row>
    <row r="7607" spans="1:20" x14ac:dyDescent="0.3">
      <c r="A7607">
        <v>7606</v>
      </c>
      <c r="B7607">
        <v>90206</v>
      </c>
      <c r="C7607" t="s">
        <v>426</v>
      </c>
      <c r="D7607" t="s">
        <v>20</v>
      </c>
      <c r="E7607" t="s">
        <v>39</v>
      </c>
      <c r="F7607" t="s">
        <v>47</v>
      </c>
      <c r="G7607" t="s">
        <v>93</v>
      </c>
      <c r="H7607" t="s">
        <v>49</v>
      </c>
      <c r="I7607" t="s">
        <v>28</v>
      </c>
      <c r="J7607" t="s">
        <v>36</v>
      </c>
      <c r="K7607" t="s">
        <v>163</v>
      </c>
      <c r="L7607" t="s">
        <v>192</v>
      </c>
      <c r="M7607" t="s">
        <v>114</v>
      </c>
      <c r="N7607" s="2">
        <v>40932</v>
      </c>
      <c r="O7607" s="2">
        <v>40934</v>
      </c>
      <c r="P7607">
        <v>5</v>
      </c>
      <c r="Q7607" s="1">
        <v>0</v>
      </c>
      <c r="R7607">
        <v>4.82</v>
      </c>
      <c r="S7607">
        <v>1.49</v>
      </c>
      <c r="T7607">
        <f t="shared" si="118"/>
        <v>24.1</v>
      </c>
    </row>
    <row r="7608" spans="1:20" x14ac:dyDescent="0.3">
      <c r="A7608">
        <v>7607</v>
      </c>
      <c r="B7608">
        <v>91130</v>
      </c>
      <c r="C7608" t="s">
        <v>1561</v>
      </c>
      <c r="D7608" t="s">
        <v>20</v>
      </c>
      <c r="E7608" t="s">
        <v>21</v>
      </c>
      <c r="F7608" t="s">
        <v>31</v>
      </c>
      <c r="G7608" t="s">
        <v>48</v>
      </c>
      <c r="H7608" t="s">
        <v>33</v>
      </c>
      <c r="I7608" t="s">
        <v>28</v>
      </c>
      <c r="J7608" t="s">
        <v>36</v>
      </c>
      <c r="K7608" t="s">
        <v>210</v>
      </c>
      <c r="L7608" t="s">
        <v>192</v>
      </c>
      <c r="M7608" t="s">
        <v>143</v>
      </c>
      <c r="N7608" s="2">
        <v>40187</v>
      </c>
      <c r="O7608" s="2">
        <v>40194</v>
      </c>
      <c r="P7608">
        <v>1</v>
      </c>
      <c r="Q7608" s="1">
        <v>0.04</v>
      </c>
      <c r="R7608">
        <v>125.99</v>
      </c>
      <c r="S7608">
        <v>8.99</v>
      </c>
      <c r="T7608">
        <f t="shared" si="118"/>
        <v>125.99</v>
      </c>
    </row>
    <row r="7609" spans="1:20" x14ac:dyDescent="0.3">
      <c r="A7609">
        <v>7608</v>
      </c>
      <c r="B7609">
        <v>88756</v>
      </c>
      <c r="C7609" t="s">
        <v>1055</v>
      </c>
      <c r="D7609" t="s">
        <v>578</v>
      </c>
      <c r="E7609" t="s">
        <v>21</v>
      </c>
      <c r="F7609" t="s">
        <v>40</v>
      </c>
      <c r="G7609" t="s">
        <v>32</v>
      </c>
      <c r="H7609" t="s">
        <v>206</v>
      </c>
      <c r="I7609" t="s">
        <v>28</v>
      </c>
      <c r="J7609" t="s">
        <v>36</v>
      </c>
      <c r="K7609" t="s">
        <v>1447</v>
      </c>
      <c r="L7609" t="s">
        <v>283</v>
      </c>
      <c r="M7609" t="s">
        <v>108</v>
      </c>
      <c r="N7609" s="2">
        <v>41446</v>
      </c>
      <c r="O7609" s="2">
        <v>41447</v>
      </c>
      <c r="P7609">
        <v>9</v>
      </c>
      <c r="Q7609" s="1">
        <v>0.02</v>
      </c>
      <c r="R7609">
        <v>119.99</v>
      </c>
      <c r="S7609">
        <v>14</v>
      </c>
      <c r="T7609">
        <f t="shared" si="118"/>
        <v>1079.9099999999999</v>
      </c>
    </row>
    <row r="7610" spans="1:20" x14ac:dyDescent="0.3">
      <c r="A7610">
        <v>7609</v>
      </c>
      <c r="B7610">
        <v>88753</v>
      </c>
      <c r="C7610" t="s">
        <v>1055</v>
      </c>
      <c r="D7610" t="s">
        <v>20</v>
      </c>
      <c r="E7610" t="s">
        <v>39</v>
      </c>
      <c r="F7610" t="s">
        <v>40</v>
      </c>
      <c r="G7610" t="s">
        <v>32</v>
      </c>
      <c r="H7610" t="s">
        <v>49</v>
      </c>
      <c r="I7610" t="s">
        <v>28</v>
      </c>
      <c r="J7610" t="s">
        <v>36</v>
      </c>
      <c r="K7610" t="s">
        <v>226</v>
      </c>
      <c r="L7610" t="s">
        <v>192</v>
      </c>
      <c r="M7610" t="s">
        <v>108</v>
      </c>
      <c r="N7610" s="2">
        <v>40350</v>
      </c>
      <c r="O7610" s="2">
        <v>40351</v>
      </c>
      <c r="P7610">
        <v>16</v>
      </c>
      <c r="Q7610" s="1">
        <v>0.09</v>
      </c>
      <c r="R7610">
        <v>6.48</v>
      </c>
      <c r="S7610">
        <v>9.68</v>
      </c>
      <c r="T7610">
        <f t="shared" si="118"/>
        <v>103.68</v>
      </c>
    </row>
    <row r="7611" spans="1:20" x14ac:dyDescent="0.3">
      <c r="A7611">
        <v>7610</v>
      </c>
      <c r="B7611">
        <v>89635</v>
      </c>
      <c r="C7611" t="s">
        <v>2326</v>
      </c>
      <c r="D7611" t="s">
        <v>20</v>
      </c>
      <c r="E7611" t="s">
        <v>21</v>
      </c>
      <c r="F7611" t="s">
        <v>31</v>
      </c>
      <c r="G7611" t="s">
        <v>93</v>
      </c>
      <c r="H7611" t="s">
        <v>24</v>
      </c>
      <c r="I7611" t="s">
        <v>28</v>
      </c>
      <c r="J7611" t="s">
        <v>36</v>
      </c>
      <c r="K7611" t="s">
        <v>201</v>
      </c>
      <c r="L7611" t="s">
        <v>192</v>
      </c>
      <c r="M7611" t="s">
        <v>83</v>
      </c>
      <c r="N7611" s="2">
        <v>40605</v>
      </c>
      <c r="O7611" s="2">
        <v>40606</v>
      </c>
      <c r="P7611">
        <v>4</v>
      </c>
      <c r="Q7611" s="1">
        <v>0.06</v>
      </c>
      <c r="R7611">
        <v>65.989999999999995</v>
      </c>
      <c r="S7611">
        <v>5.26</v>
      </c>
      <c r="T7611">
        <f t="shared" si="118"/>
        <v>263.95999999999998</v>
      </c>
    </row>
    <row r="7612" spans="1:20" x14ac:dyDescent="0.3">
      <c r="A7612">
        <v>7611</v>
      </c>
      <c r="B7612">
        <v>87397</v>
      </c>
      <c r="C7612" t="s">
        <v>535</v>
      </c>
      <c r="D7612" t="s">
        <v>20</v>
      </c>
      <c r="E7612" t="s">
        <v>39</v>
      </c>
      <c r="F7612" t="s">
        <v>22</v>
      </c>
      <c r="G7612" t="s">
        <v>93</v>
      </c>
      <c r="H7612" t="s">
        <v>49</v>
      </c>
      <c r="I7612" t="s">
        <v>28</v>
      </c>
      <c r="J7612" t="s">
        <v>36</v>
      </c>
      <c r="K7612" t="s">
        <v>82</v>
      </c>
      <c r="L7612" t="s">
        <v>192</v>
      </c>
      <c r="M7612" t="s">
        <v>182</v>
      </c>
      <c r="N7612" s="2">
        <v>40550</v>
      </c>
      <c r="O7612" s="2">
        <v>40551</v>
      </c>
      <c r="P7612">
        <v>5</v>
      </c>
      <c r="Q7612" s="1">
        <v>0.01</v>
      </c>
      <c r="R7612">
        <v>6.48</v>
      </c>
      <c r="S7612">
        <v>8.4</v>
      </c>
      <c r="T7612">
        <f t="shared" si="118"/>
        <v>32.400000000000006</v>
      </c>
    </row>
    <row r="7613" spans="1:20" x14ac:dyDescent="0.3">
      <c r="A7613">
        <v>7612</v>
      </c>
      <c r="B7613">
        <v>87402</v>
      </c>
      <c r="C7613" t="s">
        <v>535</v>
      </c>
      <c r="D7613" t="s">
        <v>20</v>
      </c>
      <c r="E7613" t="s">
        <v>39</v>
      </c>
      <c r="F7613" t="s">
        <v>22</v>
      </c>
      <c r="G7613" t="s">
        <v>93</v>
      </c>
      <c r="H7613" t="s">
        <v>49</v>
      </c>
      <c r="I7613" t="s">
        <v>28</v>
      </c>
      <c r="J7613" t="s">
        <v>36</v>
      </c>
      <c r="K7613" t="s">
        <v>163</v>
      </c>
      <c r="L7613" t="s">
        <v>44</v>
      </c>
      <c r="M7613" t="s">
        <v>182</v>
      </c>
      <c r="N7613" s="2">
        <v>41281</v>
      </c>
      <c r="O7613" s="2">
        <v>41282</v>
      </c>
      <c r="P7613">
        <v>5</v>
      </c>
      <c r="Q7613" s="1">
        <v>0.03</v>
      </c>
      <c r="R7613">
        <v>2.67</v>
      </c>
      <c r="S7613">
        <v>0.86</v>
      </c>
      <c r="T7613">
        <f t="shared" si="118"/>
        <v>13.35</v>
      </c>
    </row>
    <row r="7614" spans="1:20" x14ac:dyDescent="0.3">
      <c r="A7614">
        <v>7613</v>
      </c>
      <c r="B7614">
        <v>87402</v>
      </c>
      <c r="C7614" t="s">
        <v>535</v>
      </c>
      <c r="D7614" t="s">
        <v>578</v>
      </c>
      <c r="E7614" t="s">
        <v>187</v>
      </c>
      <c r="F7614" t="s">
        <v>22</v>
      </c>
      <c r="G7614" t="s">
        <v>93</v>
      </c>
      <c r="H7614" t="s">
        <v>188</v>
      </c>
      <c r="I7614" t="s">
        <v>28</v>
      </c>
      <c r="J7614" t="s">
        <v>36</v>
      </c>
      <c r="K7614" t="s">
        <v>282</v>
      </c>
      <c r="L7614" t="s">
        <v>330</v>
      </c>
      <c r="M7614" t="s">
        <v>86</v>
      </c>
      <c r="N7614" s="2">
        <v>41281</v>
      </c>
      <c r="O7614" s="2">
        <v>41281</v>
      </c>
      <c r="P7614">
        <v>9</v>
      </c>
      <c r="Q7614" s="1">
        <v>0.05</v>
      </c>
      <c r="R7614">
        <v>217.85</v>
      </c>
      <c r="S7614">
        <v>29.1</v>
      </c>
      <c r="T7614">
        <f t="shared" si="118"/>
        <v>1960.6499999999999</v>
      </c>
    </row>
    <row r="7615" spans="1:20" x14ac:dyDescent="0.3">
      <c r="A7615">
        <v>7614</v>
      </c>
      <c r="B7615">
        <v>87184</v>
      </c>
      <c r="C7615" t="s">
        <v>876</v>
      </c>
      <c r="D7615" t="s">
        <v>20</v>
      </c>
      <c r="E7615" t="s">
        <v>21</v>
      </c>
      <c r="F7615" t="s">
        <v>22</v>
      </c>
      <c r="G7615" t="s">
        <v>41</v>
      </c>
      <c r="H7615" t="s">
        <v>24</v>
      </c>
      <c r="I7615" t="s">
        <v>28</v>
      </c>
      <c r="J7615" t="s">
        <v>36</v>
      </c>
      <c r="K7615" t="s">
        <v>1447</v>
      </c>
      <c r="L7615" t="s">
        <v>706</v>
      </c>
      <c r="M7615" t="s">
        <v>294</v>
      </c>
      <c r="N7615" s="2">
        <v>41518</v>
      </c>
      <c r="O7615" s="2">
        <v>41520</v>
      </c>
      <c r="P7615">
        <v>22</v>
      </c>
      <c r="Q7615" s="1">
        <v>0.03</v>
      </c>
      <c r="R7615">
        <v>7.99</v>
      </c>
      <c r="S7615">
        <v>5.03</v>
      </c>
      <c r="T7615">
        <f t="shared" si="118"/>
        <v>175.78</v>
      </c>
    </row>
    <row r="7616" spans="1:20" x14ac:dyDescent="0.3">
      <c r="A7616">
        <v>7615</v>
      </c>
      <c r="B7616">
        <v>90086</v>
      </c>
      <c r="C7616" t="s">
        <v>1560</v>
      </c>
      <c r="D7616" t="s">
        <v>20</v>
      </c>
      <c r="E7616" t="s">
        <v>21</v>
      </c>
      <c r="F7616" t="s">
        <v>40</v>
      </c>
      <c r="G7616" t="s">
        <v>23</v>
      </c>
      <c r="H7616" t="s">
        <v>33</v>
      </c>
      <c r="I7616" t="s">
        <v>28</v>
      </c>
      <c r="J7616" t="s">
        <v>36</v>
      </c>
      <c r="K7616" t="s">
        <v>198</v>
      </c>
      <c r="L7616" t="s">
        <v>706</v>
      </c>
      <c r="M7616" t="s">
        <v>59</v>
      </c>
      <c r="N7616" s="2">
        <v>41168</v>
      </c>
      <c r="O7616" s="2">
        <v>41168</v>
      </c>
      <c r="P7616">
        <v>20</v>
      </c>
      <c r="Q7616" s="1">
        <v>0</v>
      </c>
      <c r="R7616">
        <v>13.99</v>
      </c>
      <c r="S7616">
        <v>7.51</v>
      </c>
      <c r="T7616">
        <f t="shared" si="118"/>
        <v>279.8</v>
      </c>
    </row>
    <row r="7617" spans="1:20" x14ac:dyDescent="0.3">
      <c r="A7617">
        <v>7616</v>
      </c>
      <c r="B7617">
        <v>91045</v>
      </c>
      <c r="C7617" t="s">
        <v>298</v>
      </c>
      <c r="D7617" t="s">
        <v>20</v>
      </c>
      <c r="E7617" t="s">
        <v>39</v>
      </c>
      <c r="F7617" t="s">
        <v>40</v>
      </c>
      <c r="G7617" t="s">
        <v>32</v>
      </c>
      <c r="H7617" t="s">
        <v>94</v>
      </c>
      <c r="I7617" t="s">
        <v>28</v>
      </c>
      <c r="J7617" t="s">
        <v>36</v>
      </c>
      <c r="K7617" t="s">
        <v>145</v>
      </c>
      <c r="L7617" t="s">
        <v>44</v>
      </c>
      <c r="M7617" t="s">
        <v>59</v>
      </c>
      <c r="N7617" s="2">
        <v>40658</v>
      </c>
      <c r="O7617" s="2">
        <v>40659</v>
      </c>
      <c r="P7617">
        <v>10</v>
      </c>
      <c r="Q7617" s="1">
        <v>0.1</v>
      </c>
      <c r="R7617">
        <v>1.82</v>
      </c>
      <c r="S7617">
        <v>1</v>
      </c>
      <c r="T7617">
        <f t="shared" si="118"/>
        <v>18.2</v>
      </c>
    </row>
    <row r="7618" spans="1:20" x14ac:dyDescent="0.3">
      <c r="A7618">
        <v>7617</v>
      </c>
      <c r="B7618">
        <v>90739</v>
      </c>
      <c r="C7618" t="s">
        <v>1242</v>
      </c>
      <c r="D7618" t="s">
        <v>38</v>
      </c>
      <c r="E7618" t="s">
        <v>21</v>
      </c>
      <c r="F7618" t="s">
        <v>47</v>
      </c>
      <c r="G7618" t="s">
        <v>23</v>
      </c>
      <c r="H7618" t="s">
        <v>203</v>
      </c>
      <c r="I7618" t="s">
        <v>28</v>
      </c>
      <c r="J7618" t="s">
        <v>36</v>
      </c>
      <c r="K7618" t="s">
        <v>1243</v>
      </c>
      <c r="L7618" t="s">
        <v>26</v>
      </c>
      <c r="M7618" t="s">
        <v>134</v>
      </c>
      <c r="N7618" s="2">
        <v>40540</v>
      </c>
      <c r="O7618" s="2">
        <v>40541</v>
      </c>
      <c r="P7618">
        <v>8</v>
      </c>
      <c r="Q7618" s="1">
        <v>0.03</v>
      </c>
      <c r="R7618">
        <v>4.9800000000000004</v>
      </c>
      <c r="S7618">
        <v>4.62</v>
      </c>
      <c r="T7618">
        <f t="shared" si="118"/>
        <v>39.840000000000003</v>
      </c>
    </row>
    <row r="7619" spans="1:20" x14ac:dyDescent="0.3">
      <c r="A7619">
        <v>7618</v>
      </c>
      <c r="B7619">
        <v>86384</v>
      </c>
      <c r="C7619" t="s">
        <v>1990</v>
      </c>
      <c r="D7619" t="s">
        <v>20</v>
      </c>
      <c r="E7619" t="s">
        <v>21</v>
      </c>
      <c r="F7619" t="s">
        <v>40</v>
      </c>
      <c r="G7619" t="s">
        <v>23</v>
      </c>
      <c r="H7619" t="s">
        <v>24</v>
      </c>
      <c r="I7619" t="s">
        <v>28</v>
      </c>
      <c r="J7619" t="s">
        <v>36</v>
      </c>
      <c r="K7619" t="s">
        <v>1447</v>
      </c>
      <c r="L7619" t="s">
        <v>192</v>
      </c>
      <c r="M7619" t="s">
        <v>99</v>
      </c>
      <c r="N7619" s="2">
        <v>40530</v>
      </c>
      <c r="O7619" s="2">
        <v>40531</v>
      </c>
      <c r="P7619">
        <v>4</v>
      </c>
      <c r="Q7619" s="1">
        <v>0.04</v>
      </c>
      <c r="R7619">
        <v>15.98</v>
      </c>
      <c r="S7619">
        <v>4</v>
      </c>
      <c r="T7619">
        <f t="shared" ref="T7619:T7682" si="119">R7619*P7619</f>
        <v>63.92</v>
      </c>
    </row>
    <row r="7620" spans="1:20" x14ac:dyDescent="0.3">
      <c r="A7620">
        <v>7619</v>
      </c>
      <c r="B7620">
        <v>86384</v>
      </c>
      <c r="C7620" t="s">
        <v>1990</v>
      </c>
      <c r="D7620" t="s">
        <v>20</v>
      </c>
      <c r="E7620" t="s">
        <v>39</v>
      </c>
      <c r="F7620" t="s">
        <v>40</v>
      </c>
      <c r="G7620" t="s">
        <v>23</v>
      </c>
      <c r="H7620" t="s">
        <v>54</v>
      </c>
      <c r="I7620" t="s">
        <v>28</v>
      </c>
      <c r="J7620" t="s">
        <v>36</v>
      </c>
      <c r="K7620" t="s">
        <v>136</v>
      </c>
      <c r="L7620" t="s">
        <v>192</v>
      </c>
      <c r="M7620" t="s">
        <v>99</v>
      </c>
      <c r="N7620" s="2">
        <v>40530</v>
      </c>
      <c r="O7620" s="2">
        <v>40532</v>
      </c>
      <c r="P7620">
        <v>20</v>
      </c>
      <c r="Q7620" s="1">
        <v>0.06</v>
      </c>
      <c r="R7620">
        <v>22.84</v>
      </c>
      <c r="S7620">
        <v>5.47</v>
      </c>
      <c r="T7620">
        <f t="shared" si="119"/>
        <v>456.8</v>
      </c>
    </row>
    <row r="7621" spans="1:20" x14ac:dyDescent="0.3">
      <c r="A7621">
        <v>7620</v>
      </c>
      <c r="B7621">
        <v>89819</v>
      </c>
      <c r="C7621" t="s">
        <v>1532</v>
      </c>
      <c r="D7621" t="s">
        <v>38</v>
      </c>
      <c r="E7621" t="s">
        <v>21</v>
      </c>
      <c r="F7621" t="s">
        <v>47</v>
      </c>
      <c r="G7621" t="s">
        <v>48</v>
      </c>
      <c r="H7621" t="s">
        <v>24</v>
      </c>
      <c r="I7621" t="s">
        <v>28</v>
      </c>
      <c r="J7621" t="s">
        <v>36</v>
      </c>
      <c r="K7621" t="s">
        <v>204</v>
      </c>
      <c r="L7621" t="s">
        <v>192</v>
      </c>
      <c r="M7621" t="s">
        <v>51</v>
      </c>
      <c r="N7621" s="2">
        <v>40530</v>
      </c>
      <c r="O7621" s="2">
        <v>40534</v>
      </c>
      <c r="P7621">
        <v>7</v>
      </c>
      <c r="Q7621" s="1">
        <v>0.09</v>
      </c>
      <c r="R7621">
        <v>30.98</v>
      </c>
      <c r="S7621">
        <v>6.5</v>
      </c>
      <c r="T7621">
        <f t="shared" si="119"/>
        <v>216.86</v>
      </c>
    </row>
    <row r="7622" spans="1:20" x14ac:dyDescent="0.3">
      <c r="A7622">
        <v>7621</v>
      </c>
      <c r="B7622">
        <v>87363</v>
      </c>
      <c r="C7622" t="s">
        <v>954</v>
      </c>
      <c r="D7622" t="s">
        <v>38</v>
      </c>
      <c r="E7622" t="s">
        <v>39</v>
      </c>
      <c r="F7622" t="s">
        <v>40</v>
      </c>
      <c r="G7622" t="s">
        <v>32</v>
      </c>
      <c r="H7622" t="s">
        <v>78</v>
      </c>
      <c r="I7622" t="s">
        <v>28</v>
      </c>
      <c r="J7622" t="s">
        <v>36</v>
      </c>
      <c r="K7622" t="s">
        <v>145</v>
      </c>
      <c r="L7622" t="s">
        <v>192</v>
      </c>
      <c r="M7622" t="s">
        <v>99</v>
      </c>
      <c r="N7622" s="2">
        <v>41503</v>
      </c>
      <c r="O7622" s="2">
        <v>41505</v>
      </c>
      <c r="P7622">
        <v>20</v>
      </c>
      <c r="Q7622" s="1">
        <v>0.1</v>
      </c>
      <c r="R7622">
        <v>15.14</v>
      </c>
      <c r="S7622">
        <v>4.53</v>
      </c>
      <c r="T7622">
        <f t="shared" si="119"/>
        <v>302.8</v>
      </c>
    </row>
    <row r="7623" spans="1:20" x14ac:dyDescent="0.3">
      <c r="A7623">
        <v>7622</v>
      </c>
      <c r="B7623">
        <v>85956</v>
      </c>
      <c r="C7623" t="s">
        <v>675</v>
      </c>
      <c r="D7623" t="s">
        <v>20</v>
      </c>
      <c r="E7623" t="s">
        <v>39</v>
      </c>
      <c r="F7623" t="s">
        <v>31</v>
      </c>
      <c r="G7623" t="s">
        <v>41</v>
      </c>
      <c r="H7623" t="s">
        <v>54</v>
      </c>
      <c r="I7623" t="s">
        <v>28</v>
      </c>
      <c r="J7623" t="s">
        <v>36</v>
      </c>
      <c r="K7623" t="s">
        <v>226</v>
      </c>
      <c r="L7623" t="s">
        <v>192</v>
      </c>
      <c r="M7623" t="s">
        <v>35</v>
      </c>
      <c r="N7623" s="2">
        <v>41184</v>
      </c>
      <c r="O7623" s="2">
        <v>41186</v>
      </c>
      <c r="P7623">
        <v>1</v>
      </c>
      <c r="Q7623" s="1">
        <v>0.03</v>
      </c>
      <c r="R7623">
        <v>70.97</v>
      </c>
      <c r="S7623">
        <v>3.5</v>
      </c>
      <c r="T7623">
        <f t="shared" si="119"/>
        <v>70.97</v>
      </c>
    </row>
    <row r="7624" spans="1:20" x14ac:dyDescent="0.3">
      <c r="A7624">
        <v>7623</v>
      </c>
      <c r="B7624">
        <v>88691</v>
      </c>
      <c r="C7624" t="s">
        <v>237</v>
      </c>
      <c r="D7624" t="s">
        <v>20</v>
      </c>
      <c r="E7624" t="s">
        <v>39</v>
      </c>
      <c r="F7624" t="s">
        <v>31</v>
      </c>
      <c r="G7624" t="s">
        <v>23</v>
      </c>
      <c r="H7624" t="s">
        <v>89</v>
      </c>
      <c r="I7624" t="s">
        <v>28</v>
      </c>
      <c r="J7624" t="s">
        <v>36</v>
      </c>
      <c r="K7624" t="s">
        <v>43</v>
      </c>
      <c r="L7624" t="s">
        <v>192</v>
      </c>
      <c r="M7624" t="s">
        <v>69</v>
      </c>
      <c r="N7624" s="2">
        <v>41253</v>
      </c>
      <c r="O7624" s="2">
        <v>41254</v>
      </c>
      <c r="P7624">
        <v>16</v>
      </c>
      <c r="Q7624" s="1">
        <v>0.02</v>
      </c>
      <c r="R7624">
        <v>5.98</v>
      </c>
      <c r="S7624">
        <v>5.46</v>
      </c>
      <c r="T7624">
        <f t="shared" si="119"/>
        <v>95.68</v>
      </c>
    </row>
    <row r="7625" spans="1:20" x14ac:dyDescent="0.3">
      <c r="A7625">
        <v>7624</v>
      </c>
      <c r="B7625">
        <v>86996</v>
      </c>
      <c r="C7625" t="s">
        <v>1237</v>
      </c>
      <c r="D7625" t="s">
        <v>20</v>
      </c>
      <c r="E7625" t="s">
        <v>39</v>
      </c>
      <c r="F7625" t="s">
        <v>31</v>
      </c>
      <c r="G7625" t="s">
        <v>93</v>
      </c>
      <c r="H7625" t="s">
        <v>42</v>
      </c>
      <c r="I7625" t="s">
        <v>28</v>
      </c>
      <c r="J7625" t="s">
        <v>36</v>
      </c>
      <c r="K7625" t="s">
        <v>181</v>
      </c>
      <c r="L7625" t="s">
        <v>192</v>
      </c>
      <c r="M7625" t="s">
        <v>35</v>
      </c>
      <c r="N7625" s="2">
        <v>41637</v>
      </c>
      <c r="O7625" s="2">
        <v>41638</v>
      </c>
      <c r="P7625">
        <v>12</v>
      </c>
      <c r="Q7625" s="1">
        <v>0.02</v>
      </c>
      <c r="R7625">
        <v>19.98</v>
      </c>
      <c r="S7625">
        <v>8.68</v>
      </c>
      <c r="T7625">
        <f t="shared" si="119"/>
        <v>239.76</v>
      </c>
    </row>
    <row r="7626" spans="1:20" x14ac:dyDescent="0.3">
      <c r="A7626">
        <v>7625</v>
      </c>
      <c r="B7626">
        <v>86992</v>
      </c>
      <c r="C7626" t="s">
        <v>1237</v>
      </c>
      <c r="D7626" t="s">
        <v>578</v>
      </c>
      <c r="E7626" t="s">
        <v>187</v>
      </c>
      <c r="F7626" t="s">
        <v>31</v>
      </c>
      <c r="G7626" t="s">
        <v>93</v>
      </c>
      <c r="H7626" t="s">
        <v>219</v>
      </c>
      <c r="I7626" t="s">
        <v>28</v>
      </c>
      <c r="J7626" t="s">
        <v>36</v>
      </c>
      <c r="K7626" t="s">
        <v>145</v>
      </c>
      <c r="L7626" t="s">
        <v>330</v>
      </c>
      <c r="M7626" t="s">
        <v>35</v>
      </c>
      <c r="N7626" s="2">
        <v>40906</v>
      </c>
      <c r="O7626" s="2">
        <v>40907</v>
      </c>
      <c r="P7626">
        <v>6</v>
      </c>
      <c r="Q7626" s="1">
        <v>0.04</v>
      </c>
      <c r="R7626">
        <v>70.89</v>
      </c>
      <c r="S7626">
        <v>89.3</v>
      </c>
      <c r="T7626">
        <f t="shared" si="119"/>
        <v>425.34000000000003</v>
      </c>
    </row>
    <row r="7627" spans="1:20" x14ac:dyDescent="0.3">
      <c r="A7627">
        <v>7626</v>
      </c>
      <c r="B7627">
        <v>88393</v>
      </c>
      <c r="C7627" t="s">
        <v>1537</v>
      </c>
      <c r="D7627" t="s">
        <v>38</v>
      </c>
      <c r="E7627" t="s">
        <v>39</v>
      </c>
      <c r="F7627" t="s">
        <v>40</v>
      </c>
      <c r="G7627" t="s">
        <v>23</v>
      </c>
      <c r="H7627" t="s">
        <v>42</v>
      </c>
      <c r="I7627" t="s">
        <v>28</v>
      </c>
      <c r="J7627" t="s">
        <v>36</v>
      </c>
      <c r="K7627" t="s">
        <v>228</v>
      </c>
      <c r="L7627" t="s">
        <v>44</v>
      </c>
      <c r="M7627" t="s">
        <v>59</v>
      </c>
      <c r="N7627" s="2">
        <v>40757</v>
      </c>
      <c r="O7627" s="2">
        <v>40760</v>
      </c>
      <c r="P7627">
        <v>18</v>
      </c>
      <c r="Q7627" s="1">
        <v>0.03</v>
      </c>
      <c r="R7627">
        <v>9.27</v>
      </c>
      <c r="S7627">
        <v>4.3899999999999997</v>
      </c>
      <c r="T7627">
        <f t="shared" si="119"/>
        <v>166.85999999999999</v>
      </c>
    </row>
    <row r="7628" spans="1:20" x14ac:dyDescent="0.3">
      <c r="A7628">
        <v>7627</v>
      </c>
      <c r="B7628">
        <v>88393</v>
      </c>
      <c r="C7628" t="s">
        <v>1537</v>
      </c>
      <c r="D7628" t="s">
        <v>20</v>
      </c>
      <c r="E7628" t="s">
        <v>39</v>
      </c>
      <c r="F7628" t="s">
        <v>40</v>
      </c>
      <c r="G7628" t="s">
        <v>23</v>
      </c>
      <c r="H7628" t="s">
        <v>54</v>
      </c>
      <c r="I7628" t="s">
        <v>28</v>
      </c>
      <c r="J7628" t="s">
        <v>36</v>
      </c>
      <c r="K7628" t="s">
        <v>113</v>
      </c>
      <c r="L7628" t="s">
        <v>192</v>
      </c>
      <c r="M7628" t="s">
        <v>99</v>
      </c>
      <c r="N7628" s="2">
        <v>40757</v>
      </c>
      <c r="O7628" s="2">
        <v>40759</v>
      </c>
      <c r="P7628">
        <v>4</v>
      </c>
      <c r="Q7628" s="1">
        <v>0.08</v>
      </c>
      <c r="R7628">
        <v>6.48</v>
      </c>
      <c r="S7628">
        <v>6.81</v>
      </c>
      <c r="T7628">
        <f t="shared" si="119"/>
        <v>25.92</v>
      </c>
    </row>
    <row r="7629" spans="1:20" x14ac:dyDescent="0.3">
      <c r="A7629">
        <v>7628</v>
      </c>
      <c r="B7629">
        <v>88393</v>
      </c>
      <c r="C7629" t="s">
        <v>1537</v>
      </c>
      <c r="D7629" t="s">
        <v>20</v>
      </c>
      <c r="E7629" t="s">
        <v>21</v>
      </c>
      <c r="F7629" t="s">
        <v>40</v>
      </c>
      <c r="G7629" t="s">
        <v>23</v>
      </c>
      <c r="H7629" t="s">
        <v>33</v>
      </c>
      <c r="I7629" t="s">
        <v>28</v>
      </c>
      <c r="J7629" t="s">
        <v>36</v>
      </c>
      <c r="K7629" t="s">
        <v>1254</v>
      </c>
      <c r="L7629" t="s">
        <v>192</v>
      </c>
      <c r="M7629" t="s">
        <v>59</v>
      </c>
      <c r="N7629" s="2">
        <v>40757</v>
      </c>
      <c r="O7629" s="2">
        <v>40759</v>
      </c>
      <c r="P7629">
        <v>9</v>
      </c>
      <c r="Q7629" s="1">
        <v>0</v>
      </c>
      <c r="R7629">
        <v>205.99</v>
      </c>
      <c r="S7629">
        <v>3</v>
      </c>
      <c r="T7629">
        <f t="shared" si="119"/>
        <v>1853.91</v>
      </c>
    </row>
    <row r="7630" spans="1:20" x14ac:dyDescent="0.3">
      <c r="A7630">
        <v>7629</v>
      </c>
      <c r="B7630">
        <v>87156</v>
      </c>
      <c r="C7630" t="s">
        <v>927</v>
      </c>
      <c r="D7630" t="s">
        <v>20</v>
      </c>
      <c r="E7630" t="s">
        <v>21</v>
      </c>
      <c r="F7630" t="s">
        <v>22</v>
      </c>
      <c r="G7630" t="s">
        <v>93</v>
      </c>
      <c r="H7630" t="s">
        <v>33</v>
      </c>
      <c r="I7630" t="s">
        <v>28</v>
      </c>
      <c r="J7630" t="s">
        <v>36</v>
      </c>
      <c r="K7630" t="s">
        <v>201</v>
      </c>
      <c r="L7630" t="s">
        <v>26</v>
      </c>
      <c r="M7630" t="s">
        <v>123</v>
      </c>
      <c r="N7630" s="2">
        <v>41118</v>
      </c>
      <c r="O7630" s="2">
        <v>41119</v>
      </c>
      <c r="P7630">
        <v>15</v>
      </c>
      <c r="Q7630" s="1">
        <v>0.03</v>
      </c>
      <c r="R7630">
        <v>4.9800000000000004</v>
      </c>
      <c r="S7630">
        <v>4.62</v>
      </c>
      <c r="T7630">
        <f t="shared" si="119"/>
        <v>74.7</v>
      </c>
    </row>
    <row r="7631" spans="1:20" x14ac:dyDescent="0.3">
      <c r="A7631">
        <v>7630</v>
      </c>
      <c r="B7631">
        <v>87768</v>
      </c>
      <c r="C7631" t="s">
        <v>2036</v>
      </c>
      <c r="D7631" t="s">
        <v>20</v>
      </c>
      <c r="E7631" t="s">
        <v>39</v>
      </c>
      <c r="F7631" t="s">
        <v>22</v>
      </c>
      <c r="G7631" t="s">
        <v>48</v>
      </c>
      <c r="H7631" t="s">
        <v>94</v>
      </c>
      <c r="I7631" t="s">
        <v>28</v>
      </c>
      <c r="J7631" t="s">
        <v>36</v>
      </c>
      <c r="K7631" t="s">
        <v>145</v>
      </c>
      <c r="L7631" t="s">
        <v>746</v>
      </c>
      <c r="M7631" t="s">
        <v>444</v>
      </c>
      <c r="N7631" s="2">
        <v>41107</v>
      </c>
      <c r="O7631" s="2">
        <v>41112</v>
      </c>
      <c r="P7631">
        <v>2</v>
      </c>
      <c r="Q7631" s="1">
        <v>0.02</v>
      </c>
      <c r="R7631">
        <v>70.98</v>
      </c>
      <c r="S7631">
        <v>35</v>
      </c>
      <c r="T7631">
        <f t="shared" si="119"/>
        <v>141.96</v>
      </c>
    </row>
    <row r="7632" spans="1:20" x14ac:dyDescent="0.3">
      <c r="A7632">
        <v>7631</v>
      </c>
      <c r="B7632">
        <v>88749</v>
      </c>
      <c r="C7632" t="s">
        <v>501</v>
      </c>
      <c r="D7632" t="s">
        <v>20</v>
      </c>
      <c r="E7632" t="s">
        <v>39</v>
      </c>
      <c r="F7632" t="s">
        <v>31</v>
      </c>
      <c r="G7632" t="s">
        <v>93</v>
      </c>
      <c r="H7632" t="s">
        <v>61</v>
      </c>
      <c r="I7632" t="s">
        <v>28</v>
      </c>
      <c r="J7632" t="s">
        <v>36</v>
      </c>
      <c r="K7632" t="s">
        <v>145</v>
      </c>
      <c r="L7632" t="s">
        <v>192</v>
      </c>
      <c r="M7632" t="s">
        <v>91</v>
      </c>
      <c r="N7632" s="2">
        <v>41248</v>
      </c>
      <c r="O7632" s="2">
        <v>41249</v>
      </c>
      <c r="P7632">
        <v>4</v>
      </c>
      <c r="Q7632" s="1">
        <v>0.03</v>
      </c>
      <c r="R7632">
        <v>7.64</v>
      </c>
      <c r="S7632">
        <v>1.39</v>
      </c>
      <c r="T7632">
        <f t="shared" si="119"/>
        <v>30.56</v>
      </c>
    </row>
    <row r="7633" spans="1:20" x14ac:dyDescent="0.3">
      <c r="A7633">
        <v>7632</v>
      </c>
      <c r="B7633">
        <v>89451</v>
      </c>
      <c r="C7633" t="s">
        <v>352</v>
      </c>
      <c r="D7633" t="s">
        <v>38</v>
      </c>
      <c r="E7633" t="s">
        <v>39</v>
      </c>
      <c r="F7633" t="s">
        <v>31</v>
      </c>
      <c r="G7633" t="s">
        <v>48</v>
      </c>
      <c r="H7633" t="s">
        <v>94</v>
      </c>
      <c r="I7633" t="s">
        <v>28</v>
      </c>
      <c r="J7633" t="s">
        <v>36</v>
      </c>
      <c r="K7633" t="s">
        <v>248</v>
      </c>
      <c r="L7633" t="s">
        <v>44</v>
      </c>
      <c r="M7633" t="s">
        <v>35</v>
      </c>
      <c r="N7633" s="2">
        <v>40584</v>
      </c>
      <c r="O7633" s="2">
        <v>40589</v>
      </c>
      <c r="P7633">
        <v>1</v>
      </c>
      <c r="Q7633" s="1">
        <v>0.09</v>
      </c>
      <c r="R7633">
        <v>11.55</v>
      </c>
      <c r="S7633">
        <v>2.36</v>
      </c>
      <c r="T7633">
        <f t="shared" si="119"/>
        <v>11.55</v>
      </c>
    </row>
    <row r="7634" spans="1:20" x14ac:dyDescent="0.3">
      <c r="A7634">
        <v>7633</v>
      </c>
      <c r="B7634">
        <v>89454</v>
      </c>
      <c r="C7634" t="s">
        <v>1245</v>
      </c>
      <c r="D7634" t="s">
        <v>20</v>
      </c>
      <c r="E7634" t="s">
        <v>39</v>
      </c>
      <c r="F7634" t="s">
        <v>31</v>
      </c>
      <c r="G7634" t="s">
        <v>48</v>
      </c>
      <c r="H7634" t="s">
        <v>54</v>
      </c>
      <c r="I7634" t="s">
        <v>28</v>
      </c>
      <c r="J7634" t="s">
        <v>36</v>
      </c>
      <c r="K7634" t="s">
        <v>231</v>
      </c>
      <c r="L7634" t="s">
        <v>192</v>
      </c>
      <c r="M7634" t="s">
        <v>143</v>
      </c>
      <c r="N7634" s="2">
        <v>41315</v>
      </c>
      <c r="O7634" s="2">
        <v>41324</v>
      </c>
      <c r="P7634">
        <v>4</v>
      </c>
      <c r="Q7634" s="1">
        <v>0.03</v>
      </c>
      <c r="R7634">
        <v>4.9800000000000004</v>
      </c>
      <c r="S7634">
        <v>4.72</v>
      </c>
      <c r="T7634">
        <f t="shared" si="119"/>
        <v>19.920000000000002</v>
      </c>
    </row>
    <row r="7635" spans="1:20" x14ac:dyDescent="0.3">
      <c r="A7635">
        <v>7634</v>
      </c>
      <c r="B7635">
        <v>86929</v>
      </c>
      <c r="C7635" t="s">
        <v>205</v>
      </c>
      <c r="D7635" t="s">
        <v>20</v>
      </c>
      <c r="E7635" t="s">
        <v>21</v>
      </c>
      <c r="F7635" t="s">
        <v>31</v>
      </c>
      <c r="G7635" t="s">
        <v>23</v>
      </c>
      <c r="H7635" t="s">
        <v>206</v>
      </c>
      <c r="I7635" t="s">
        <v>28</v>
      </c>
      <c r="J7635" t="s">
        <v>36</v>
      </c>
      <c r="K7635" t="s">
        <v>1138</v>
      </c>
      <c r="L7635" t="s">
        <v>26</v>
      </c>
      <c r="M7635" t="s">
        <v>35</v>
      </c>
      <c r="N7635" s="2">
        <v>41159</v>
      </c>
      <c r="O7635" s="2">
        <v>41159</v>
      </c>
      <c r="P7635">
        <v>8</v>
      </c>
      <c r="Q7635" s="1">
        <v>0.04</v>
      </c>
      <c r="R7635">
        <v>55.99</v>
      </c>
      <c r="S7635">
        <v>3.3</v>
      </c>
      <c r="T7635">
        <f t="shared" si="119"/>
        <v>447.92</v>
      </c>
    </row>
    <row r="7636" spans="1:20" x14ac:dyDescent="0.3">
      <c r="A7636">
        <v>7635</v>
      </c>
      <c r="B7636">
        <v>90665</v>
      </c>
      <c r="C7636" t="s">
        <v>648</v>
      </c>
      <c r="D7636" t="s">
        <v>578</v>
      </c>
      <c r="E7636" t="s">
        <v>187</v>
      </c>
      <c r="F7636" t="s">
        <v>40</v>
      </c>
      <c r="G7636" t="s">
        <v>32</v>
      </c>
      <c r="H7636" t="s">
        <v>217</v>
      </c>
      <c r="I7636" t="s">
        <v>28</v>
      </c>
      <c r="J7636" t="s">
        <v>36</v>
      </c>
      <c r="K7636" t="s">
        <v>116</v>
      </c>
      <c r="L7636" t="s">
        <v>283</v>
      </c>
      <c r="M7636" t="s">
        <v>264</v>
      </c>
      <c r="N7636" s="2">
        <v>40824</v>
      </c>
      <c r="O7636" s="2">
        <v>40826</v>
      </c>
      <c r="P7636">
        <v>11</v>
      </c>
      <c r="Q7636" s="1">
        <v>0.05</v>
      </c>
      <c r="R7636">
        <v>89.99</v>
      </c>
      <c r="S7636">
        <v>42</v>
      </c>
      <c r="T7636">
        <f t="shared" si="119"/>
        <v>989.89</v>
      </c>
    </row>
    <row r="7637" spans="1:20" x14ac:dyDescent="0.3">
      <c r="A7637">
        <v>7636</v>
      </c>
      <c r="B7637">
        <v>87561</v>
      </c>
      <c r="C7637" t="s">
        <v>871</v>
      </c>
      <c r="D7637" t="s">
        <v>20</v>
      </c>
      <c r="E7637" t="s">
        <v>39</v>
      </c>
      <c r="F7637" t="s">
        <v>31</v>
      </c>
      <c r="G7637" t="s">
        <v>93</v>
      </c>
      <c r="H7637" t="s">
        <v>89</v>
      </c>
      <c r="I7637" t="s">
        <v>28</v>
      </c>
      <c r="J7637" t="s">
        <v>36</v>
      </c>
      <c r="K7637" t="s">
        <v>181</v>
      </c>
      <c r="L7637" t="s">
        <v>192</v>
      </c>
      <c r="M7637" t="s">
        <v>35</v>
      </c>
      <c r="N7637" s="2">
        <v>41015</v>
      </c>
      <c r="O7637" s="2">
        <v>41015</v>
      </c>
      <c r="P7637">
        <v>2</v>
      </c>
      <c r="Q7637" s="1">
        <v>0.06</v>
      </c>
      <c r="R7637">
        <v>3.8</v>
      </c>
      <c r="S7637">
        <v>1.49</v>
      </c>
      <c r="T7637">
        <f t="shared" si="119"/>
        <v>7.6</v>
      </c>
    </row>
    <row r="7638" spans="1:20" x14ac:dyDescent="0.3">
      <c r="A7638">
        <v>7637</v>
      </c>
      <c r="B7638">
        <v>87561</v>
      </c>
      <c r="C7638" t="s">
        <v>871</v>
      </c>
      <c r="D7638" t="s">
        <v>20</v>
      </c>
      <c r="E7638" t="s">
        <v>39</v>
      </c>
      <c r="F7638" t="s">
        <v>31</v>
      </c>
      <c r="G7638" t="s">
        <v>93</v>
      </c>
      <c r="H7638" t="s">
        <v>54</v>
      </c>
      <c r="I7638" t="s">
        <v>28</v>
      </c>
      <c r="J7638" t="s">
        <v>36</v>
      </c>
      <c r="K7638" t="s">
        <v>228</v>
      </c>
      <c r="L7638" t="s">
        <v>192</v>
      </c>
      <c r="M7638" t="s">
        <v>35</v>
      </c>
      <c r="N7638" s="2">
        <v>41015</v>
      </c>
      <c r="O7638" s="2">
        <v>41016</v>
      </c>
      <c r="P7638">
        <v>2</v>
      </c>
      <c r="Q7638" s="1">
        <v>0.08</v>
      </c>
      <c r="R7638">
        <v>3.69</v>
      </c>
      <c r="S7638">
        <v>0.5</v>
      </c>
      <c r="T7638">
        <f t="shared" si="119"/>
        <v>7.38</v>
      </c>
    </row>
    <row r="7639" spans="1:20" x14ac:dyDescent="0.3">
      <c r="A7639">
        <v>7638</v>
      </c>
      <c r="B7639">
        <v>86068</v>
      </c>
      <c r="C7639" t="s">
        <v>1293</v>
      </c>
      <c r="D7639" t="s">
        <v>578</v>
      </c>
      <c r="E7639" t="s">
        <v>187</v>
      </c>
      <c r="F7639" t="s">
        <v>31</v>
      </c>
      <c r="G7639" t="s">
        <v>93</v>
      </c>
      <c r="H7639" t="s">
        <v>219</v>
      </c>
      <c r="I7639" t="s">
        <v>28</v>
      </c>
      <c r="J7639" t="s">
        <v>36</v>
      </c>
      <c r="K7639" t="s">
        <v>181</v>
      </c>
      <c r="L7639" t="s">
        <v>330</v>
      </c>
      <c r="M7639" t="s">
        <v>91</v>
      </c>
      <c r="N7639" s="2">
        <v>41077</v>
      </c>
      <c r="O7639" s="2">
        <v>41079</v>
      </c>
      <c r="P7639">
        <v>2</v>
      </c>
      <c r="Q7639" s="1">
        <v>0.03</v>
      </c>
      <c r="R7639">
        <v>262.11</v>
      </c>
      <c r="S7639">
        <v>62.74</v>
      </c>
      <c r="T7639">
        <f t="shared" si="119"/>
        <v>524.22</v>
      </c>
    </row>
    <row r="7640" spans="1:20" x14ac:dyDescent="0.3">
      <c r="A7640">
        <v>7639</v>
      </c>
      <c r="B7640">
        <v>91511</v>
      </c>
      <c r="C7640" t="s">
        <v>1296</v>
      </c>
      <c r="D7640" t="s">
        <v>20</v>
      </c>
      <c r="E7640" t="s">
        <v>39</v>
      </c>
      <c r="F7640" t="s">
        <v>22</v>
      </c>
      <c r="G7640" t="s">
        <v>48</v>
      </c>
      <c r="H7640" t="s">
        <v>78</v>
      </c>
      <c r="I7640" t="s">
        <v>28</v>
      </c>
      <c r="J7640" t="s">
        <v>36</v>
      </c>
      <c r="K7640" t="s">
        <v>43</v>
      </c>
      <c r="L7640" t="s">
        <v>192</v>
      </c>
      <c r="M7640" t="s">
        <v>173</v>
      </c>
      <c r="N7640" s="2">
        <v>41487</v>
      </c>
      <c r="O7640" s="2">
        <v>41487</v>
      </c>
      <c r="P7640">
        <v>13</v>
      </c>
      <c r="Q7640" s="1">
        <v>0</v>
      </c>
      <c r="R7640">
        <v>5.28</v>
      </c>
      <c r="S7640">
        <v>2.99</v>
      </c>
      <c r="T7640">
        <f t="shared" si="119"/>
        <v>68.64</v>
      </c>
    </row>
    <row r="7641" spans="1:20" x14ac:dyDescent="0.3">
      <c r="A7641">
        <v>7640</v>
      </c>
      <c r="B7641">
        <v>90372</v>
      </c>
      <c r="C7641" t="s">
        <v>1165</v>
      </c>
      <c r="D7641" t="s">
        <v>20</v>
      </c>
      <c r="E7641" t="s">
        <v>39</v>
      </c>
      <c r="F7641" t="s">
        <v>22</v>
      </c>
      <c r="G7641" t="s">
        <v>48</v>
      </c>
      <c r="H7641" t="s">
        <v>61</v>
      </c>
      <c r="I7641" t="s">
        <v>28</v>
      </c>
      <c r="J7641" t="s">
        <v>36</v>
      </c>
      <c r="K7641" t="s">
        <v>189</v>
      </c>
      <c r="L7641" t="s">
        <v>192</v>
      </c>
      <c r="M7641" t="s">
        <v>190</v>
      </c>
      <c r="N7641" s="2">
        <v>41425</v>
      </c>
      <c r="O7641" s="2">
        <v>41432</v>
      </c>
      <c r="P7641">
        <v>14</v>
      </c>
      <c r="Q7641" s="1">
        <v>0.08</v>
      </c>
      <c r="R7641">
        <v>6.48</v>
      </c>
      <c r="S7641">
        <v>7.91</v>
      </c>
      <c r="T7641">
        <f t="shared" si="119"/>
        <v>90.72</v>
      </c>
    </row>
    <row r="7642" spans="1:20" x14ac:dyDescent="0.3">
      <c r="A7642">
        <v>7641</v>
      </c>
      <c r="B7642">
        <v>90596</v>
      </c>
      <c r="C7642" t="s">
        <v>1160</v>
      </c>
      <c r="D7642" t="s">
        <v>20</v>
      </c>
      <c r="E7642" t="s">
        <v>39</v>
      </c>
      <c r="F7642" t="s">
        <v>47</v>
      </c>
      <c r="G7642" t="s">
        <v>48</v>
      </c>
      <c r="H7642" t="s">
        <v>94</v>
      </c>
      <c r="I7642" t="s">
        <v>28</v>
      </c>
      <c r="J7642" t="s">
        <v>36</v>
      </c>
      <c r="K7642" t="s">
        <v>95</v>
      </c>
      <c r="L7642" t="s">
        <v>192</v>
      </c>
      <c r="M7642" t="s">
        <v>156</v>
      </c>
      <c r="N7642" s="2">
        <v>40332</v>
      </c>
      <c r="O7642" s="2">
        <v>40337</v>
      </c>
      <c r="P7642">
        <v>19</v>
      </c>
      <c r="Q7642" s="1">
        <v>0.05</v>
      </c>
      <c r="R7642">
        <v>161.55000000000001</v>
      </c>
      <c r="S7642">
        <v>19.989999999999998</v>
      </c>
      <c r="T7642">
        <f t="shared" si="119"/>
        <v>3069.4500000000003</v>
      </c>
    </row>
    <row r="7643" spans="1:20" x14ac:dyDescent="0.3">
      <c r="A7643">
        <v>7642</v>
      </c>
      <c r="B7643">
        <v>88374</v>
      </c>
      <c r="C7643" t="s">
        <v>2061</v>
      </c>
      <c r="D7643" t="s">
        <v>20</v>
      </c>
      <c r="E7643" t="s">
        <v>39</v>
      </c>
      <c r="F7643" t="s">
        <v>22</v>
      </c>
      <c r="G7643" t="s">
        <v>32</v>
      </c>
      <c r="H7643" t="s">
        <v>94</v>
      </c>
      <c r="I7643" t="s">
        <v>28</v>
      </c>
      <c r="J7643" t="s">
        <v>36</v>
      </c>
      <c r="K7643" t="s">
        <v>145</v>
      </c>
      <c r="L7643" t="s">
        <v>192</v>
      </c>
      <c r="M7643" t="s">
        <v>398</v>
      </c>
      <c r="N7643" s="2">
        <v>41138</v>
      </c>
      <c r="O7643" s="2">
        <v>41139</v>
      </c>
      <c r="P7643">
        <v>5</v>
      </c>
      <c r="Q7643" s="1">
        <v>0.06</v>
      </c>
      <c r="R7643">
        <v>20.98</v>
      </c>
      <c r="S7643">
        <v>1.49</v>
      </c>
      <c r="T7643">
        <f t="shared" si="119"/>
        <v>104.9</v>
      </c>
    </row>
    <row r="7644" spans="1:20" x14ac:dyDescent="0.3">
      <c r="A7644">
        <v>7643</v>
      </c>
      <c r="B7644">
        <v>90233</v>
      </c>
      <c r="C7644" t="s">
        <v>575</v>
      </c>
      <c r="D7644" t="s">
        <v>20</v>
      </c>
      <c r="E7644" t="s">
        <v>39</v>
      </c>
      <c r="F7644" t="s">
        <v>47</v>
      </c>
      <c r="G7644" t="s">
        <v>23</v>
      </c>
      <c r="H7644" t="s">
        <v>49</v>
      </c>
      <c r="I7644" t="s">
        <v>28</v>
      </c>
      <c r="J7644" t="s">
        <v>36</v>
      </c>
      <c r="K7644" t="s">
        <v>98</v>
      </c>
      <c r="L7644" t="s">
        <v>44</v>
      </c>
      <c r="M7644" t="s">
        <v>156</v>
      </c>
      <c r="N7644" s="2">
        <v>40826</v>
      </c>
      <c r="O7644" s="2">
        <v>40828</v>
      </c>
      <c r="P7644">
        <v>5</v>
      </c>
      <c r="Q7644" s="1">
        <v>0.1</v>
      </c>
      <c r="R7644">
        <v>2.84</v>
      </c>
      <c r="S7644">
        <v>0.93</v>
      </c>
      <c r="T7644">
        <f t="shared" si="119"/>
        <v>14.2</v>
      </c>
    </row>
    <row r="7645" spans="1:20" x14ac:dyDescent="0.3">
      <c r="A7645">
        <v>7644</v>
      </c>
      <c r="B7645">
        <v>87819</v>
      </c>
      <c r="C7645" t="s">
        <v>60</v>
      </c>
      <c r="D7645" t="s">
        <v>20</v>
      </c>
      <c r="E7645" t="s">
        <v>39</v>
      </c>
      <c r="F7645" t="s">
        <v>31</v>
      </c>
      <c r="G7645" t="s">
        <v>41</v>
      </c>
      <c r="H7645" t="s">
        <v>54</v>
      </c>
      <c r="I7645" t="s">
        <v>28</v>
      </c>
      <c r="J7645" t="s">
        <v>36</v>
      </c>
      <c r="K7645" t="s">
        <v>231</v>
      </c>
      <c r="L7645" t="s">
        <v>44</v>
      </c>
      <c r="M7645" t="s">
        <v>139</v>
      </c>
      <c r="N7645" s="2">
        <v>41389</v>
      </c>
      <c r="O7645" s="2">
        <v>41390</v>
      </c>
      <c r="P7645">
        <v>10</v>
      </c>
      <c r="Q7645" s="1">
        <v>0.08</v>
      </c>
      <c r="R7645">
        <v>8.17</v>
      </c>
      <c r="S7645">
        <v>1.69</v>
      </c>
      <c r="T7645">
        <f t="shared" si="119"/>
        <v>81.7</v>
      </c>
    </row>
    <row r="7646" spans="1:20" x14ac:dyDescent="0.3">
      <c r="A7646">
        <v>7645</v>
      </c>
      <c r="B7646">
        <v>87814</v>
      </c>
      <c r="C7646" t="s">
        <v>447</v>
      </c>
      <c r="D7646" t="s">
        <v>38</v>
      </c>
      <c r="E7646" t="s">
        <v>39</v>
      </c>
      <c r="F7646" t="s">
        <v>31</v>
      </c>
      <c r="G7646" t="s">
        <v>41</v>
      </c>
      <c r="H7646" t="s">
        <v>54</v>
      </c>
      <c r="I7646" t="s">
        <v>28</v>
      </c>
      <c r="J7646" t="s">
        <v>36</v>
      </c>
      <c r="K7646" t="s">
        <v>58</v>
      </c>
      <c r="L7646" t="s">
        <v>192</v>
      </c>
      <c r="M7646" t="s">
        <v>35</v>
      </c>
      <c r="N7646" s="2">
        <v>40658</v>
      </c>
      <c r="O7646" s="2">
        <v>40659</v>
      </c>
      <c r="P7646">
        <v>9</v>
      </c>
      <c r="Q7646" s="1">
        <v>0.08</v>
      </c>
      <c r="R7646">
        <v>8.69</v>
      </c>
      <c r="S7646">
        <v>2.99</v>
      </c>
      <c r="T7646">
        <f t="shared" si="119"/>
        <v>78.209999999999994</v>
      </c>
    </row>
    <row r="7647" spans="1:20" x14ac:dyDescent="0.3">
      <c r="A7647">
        <v>7646</v>
      </c>
      <c r="B7647">
        <v>87819</v>
      </c>
      <c r="C7647" t="s">
        <v>447</v>
      </c>
      <c r="D7647" t="s">
        <v>20</v>
      </c>
      <c r="E7647" t="s">
        <v>39</v>
      </c>
      <c r="F7647" t="s">
        <v>31</v>
      </c>
      <c r="G7647" t="s">
        <v>41</v>
      </c>
      <c r="H7647" t="s">
        <v>42</v>
      </c>
      <c r="I7647" t="s">
        <v>28</v>
      </c>
      <c r="J7647" t="s">
        <v>36</v>
      </c>
      <c r="K7647" t="s">
        <v>274</v>
      </c>
      <c r="L7647" t="s">
        <v>44</v>
      </c>
      <c r="M7647" t="s">
        <v>141</v>
      </c>
      <c r="N7647" s="2">
        <v>41389</v>
      </c>
      <c r="O7647" s="2">
        <v>41391</v>
      </c>
      <c r="P7647">
        <v>11</v>
      </c>
      <c r="Q7647" s="1">
        <v>0.06</v>
      </c>
      <c r="R7647">
        <v>7.08</v>
      </c>
      <c r="S7647">
        <v>2.35</v>
      </c>
      <c r="T7647">
        <f t="shared" si="119"/>
        <v>77.88</v>
      </c>
    </row>
    <row r="7648" spans="1:20" x14ac:dyDescent="0.3">
      <c r="A7648">
        <v>7647</v>
      </c>
      <c r="B7648">
        <v>87290</v>
      </c>
      <c r="C7648" t="s">
        <v>790</v>
      </c>
      <c r="D7648" t="s">
        <v>20</v>
      </c>
      <c r="E7648" t="s">
        <v>39</v>
      </c>
      <c r="F7648" t="s">
        <v>47</v>
      </c>
      <c r="G7648" t="s">
        <v>41</v>
      </c>
      <c r="H7648" t="s">
        <v>49</v>
      </c>
      <c r="I7648" t="s">
        <v>28</v>
      </c>
      <c r="J7648" t="s">
        <v>36</v>
      </c>
      <c r="K7648" t="s">
        <v>71</v>
      </c>
      <c r="L7648" t="s">
        <v>192</v>
      </c>
      <c r="M7648" t="s">
        <v>51</v>
      </c>
      <c r="N7648" s="2">
        <v>41069</v>
      </c>
      <c r="O7648" s="2">
        <v>41071</v>
      </c>
      <c r="P7648">
        <v>18</v>
      </c>
      <c r="Q7648" s="1">
        <v>0.08</v>
      </c>
      <c r="R7648">
        <v>3.58</v>
      </c>
      <c r="S7648">
        <v>5.47</v>
      </c>
      <c r="T7648">
        <f t="shared" si="119"/>
        <v>64.44</v>
      </c>
    </row>
    <row r="7649" spans="1:20" x14ac:dyDescent="0.3">
      <c r="A7649">
        <v>7648</v>
      </c>
      <c r="B7649">
        <v>87290</v>
      </c>
      <c r="C7649" t="s">
        <v>790</v>
      </c>
      <c r="D7649" t="s">
        <v>20</v>
      </c>
      <c r="E7649" t="s">
        <v>39</v>
      </c>
      <c r="F7649" t="s">
        <v>47</v>
      </c>
      <c r="G7649" t="s">
        <v>41</v>
      </c>
      <c r="H7649" t="s">
        <v>94</v>
      </c>
      <c r="I7649" t="s">
        <v>28</v>
      </c>
      <c r="J7649" t="s">
        <v>36</v>
      </c>
      <c r="K7649" t="s">
        <v>136</v>
      </c>
      <c r="L7649" t="s">
        <v>44</v>
      </c>
      <c r="M7649" t="s">
        <v>111</v>
      </c>
      <c r="N7649" s="2">
        <v>41069</v>
      </c>
      <c r="O7649" s="2">
        <v>41071</v>
      </c>
      <c r="P7649">
        <v>7</v>
      </c>
      <c r="Q7649" s="1">
        <v>0.05</v>
      </c>
      <c r="R7649">
        <v>5.85</v>
      </c>
      <c r="S7649">
        <v>2.27</v>
      </c>
      <c r="T7649">
        <f t="shared" si="119"/>
        <v>40.949999999999996</v>
      </c>
    </row>
    <row r="7650" spans="1:20" x14ac:dyDescent="0.3">
      <c r="A7650">
        <v>7649</v>
      </c>
      <c r="B7650">
        <v>87290</v>
      </c>
      <c r="C7650" t="s">
        <v>790</v>
      </c>
      <c r="D7650" t="s">
        <v>20</v>
      </c>
      <c r="E7650" t="s">
        <v>39</v>
      </c>
      <c r="F7650" t="s">
        <v>47</v>
      </c>
      <c r="G7650" t="s">
        <v>41</v>
      </c>
      <c r="H7650" t="s">
        <v>42</v>
      </c>
      <c r="I7650" t="s">
        <v>28</v>
      </c>
      <c r="J7650" t="s">
        <v>36</v>
      </c>
      <c r="K7650" t="s">
        <v>133</v>
      </c>
      <c r="L7650" t="s">
        <v>44</v>
      </c>
      <c r="M7650" t="s">
        <v>167</v>
      </c>
      <c r="N7650" s="2">
        <v>41069</v>
      </c>
      <c r="O7650" s="2">
        <v>41071</v>
      </c>
      <c r="P7650">
        <v>17</v>
      </c>
      <c r="Q7650" s="1">
        <v>0.02</v>
      </c>
      <c r="R7650">
        <v>3.29</v>
      </c>
      <c r="S7650">
        <v>1.35</v>
      </c>
      <c r="T7650">
        <f t="shared" si="119"/>
        <v>55.93</v>
      </c>
    </row>
    <row r="7651" spans="1:20" x14ac:dyDescent="0.3">
      <c r="A7651">
        <v>7650</v>
      </c>
      <c r="B7651">
        <v>89322</v>
      </c>
      <c r="C7651" t="s">
        <v>2014</v>
      </c>
      <c r="D7651" t="s">
        <v>20</v>
      </c>
      <c r="E7651" t="s">
        <v>21</v>
      </c>
      <c r="F7651" t="s">
        <v>31</v>
      </c>
      <c r="G7651" t="s">
        <v>41</v>
      </c>
      <c r="H7651" t="s">
        <v>33</v>
      </c>
      <c r="I7651" t="s">
        <v>28</v>
      </c>
      <c r="J7651" t="s">
        <v>36</v>
      </c>
      <c r="K7651" t="s">
        <v>1447</v>
      </c>
      <c r="L7651" t="s">
        <v>192</v>
      </c>
      <c r="M7651" t="s">
        <v>375</v>
      </c>
      <c r="N7651" s="2">
        <v>41113</v>
      </c>
      <c r="O7651" s="2">
        <v>41115</v>
      </c>
      <c r="P7651">
        <v>7</v>
      </c>
      <c r="Q7651" s="1">
        <v>7.0000000000000007E-2</v>
      </c>
      <c r="R7651">
        <v>30.42</v>
      </c>
      <c r="S7651">
        <v>8.65</v>
      </c>
      <c r="T7651">
        <f t="shared" si="119"/>
        <v>212.94</v>
      </c>
    </row>
    <row r="7652" spans="1:20" x14ac:dyDescent="0.3">
      <c r="A7652">
        <v>7651</v>
      </c>
      <c r="B7652">
        <v>87695</v>
      </c>
      <c r="C7652" t="s">
        <v>1899</v>
      </c>
      <c r="D7652" t="s">
        <v>578</v>
      </c>
      <c r="E7652" t="s">
        <v>187</v>
      </c>
      <c r="F7652" t="s">
        <v>22</v>
      </c>
      <c r="G7652" t="s">
        <v>23</v>
      </c>
      <c r="H7652" t="s">
        <v>219</v>
      </c>
      <c r="I7652" t="s">
        <v>28</v>
      </c>
      <c r="J7652" t="s">
        <v>36</v>
      </c>
      <c r="K7652" t="s">
        <v>113</v>
      </c>
      <c r="L7652" t="s">
        <v>283</v>
      </c>
      <c r="M7652" t="s">
        <v>173</v>
      </c>
      <c r="N7652" s="2">
        <v>40220</v>
      </c>
      <c r="O7652" s="2">
        <v>40222</v>
      </c>
      <c r="P7652">
        <v>9</v>
      </c>
      <c r="Q7652" s="1">
        <v>7.0000000000000007E-2</v>
      </c>
      <c r="R7652">
        <v>270.98</v>
      </c>
      <c r="S7652">
        <v>50</v>
      </c>
      <c r="T7652">
        <f t="shared" si="119"/>
        <v>2438.8200000000002</v>
      </c>
    </row>
    <row r="7653" spans="1:20" x14ac:dyDescent="0.3">
      <c r="A7653">
        <v>7652</v>
      </c>
      <c r="B7653">
        <v>89665</v>
      </c>
      <c r="C7653" t="s">
        <v>1017</v>
      </c>
      <c r="D7653" t="s">
        <v>20</v>
      </c>
      <c r="E7653" t="s">
        <v>21</v>
      </c>
      <c r="F7653" t="s">
        <v>40</v>
      </c>
      <c r="G7653" t="s">
        <v>41</v>
      </c>
      <c r="H7653" t="s">
        <v>24</v>
      </c>
      <c r="I7653" t="s">
        <v>28</v>
      </c>
      <c r="J7653" t="s">
        <v>36</v>
      </c>
      <c r="K7653" t="s">
        <v>198</v>
      </c>
      <c r="L7653" t="s">
        <v>26</v>
      </c>
      <c r="M7653" t="s">
        <v>638</v>
      </c>
      <c r="N7653" s="2">
        <v>40360</v>
      </c>
      <c r="O7653" s="2">
        <v>40361</v>
      </c>
      <c r="P7653">
        <v>13</v>
      </c>
      <c r="Q7653" s="1">
        <v>0.04</v>
      </c>
      <c r="R7653">
        <v>45.19</v>
      </c>
      <c r="S7653">
        <v>1.99</v>
      </c>
      <c r="T7653">
        <f t="shared" si="119"/>
        <v>587.47</v>
      </c>
    </row>
    <row r="7654" spans="1:20" x14ac:dyDescent="0.3">
      <c r="A7654">
        <v>7653</v>
      </c>
      <c r="B7654">
        <v>89677</v>
      </c>
      <c r="C7654" t="s">
        <v>1017</v>
      </c>
      <c r="D7654" t="s">
        <v>20</v>
      </c>
      <c r="E7654" t="s">
        <v>39</v>
      </c>
      <c r="F7654" t="s">
        <v>40</v>
      </c>
      <c r="G7654" t="s">
        <v>41</v>
      </c>
      <c r="H7654" t="s">
        <v>61</v>
      </c>
      <c r="I7654" t="s">
        <v>28</v>
      </c>
      <c r="J7654" t="s">
        <v>36</v>
      </c>
      <c r="K7654" t="s">
        <v>62</v>
      </c>
      <c r="L7654" t="s">
        <v>192</v>
      </c>
      <c r="M7654" t="s">
        <v>393</v>
      </c>
      <c r="N7654" s="2">
        <v>41456</v>
      </c>
      <c r="O7654" s="2">
        <v>41456</v>
      </c>
      <c r="P7654">
        <v>3</v>
      </c>
      <c r="Q7654" s="1">
        <v>0.03</v>
      </c>
      <c r="R7654">
        <v>4.9800000000000004</v>
      </c>
      <c r="S7654">
        <v>6.07</v>
      </c>
      <c r="T7654">
        <f t="shared" si="119"/>
        <v>14.940000000000001</v>
      </c>
    </row>
    <row r="7655" spans="1:20" x14ac:dyDescent="0.3">
      <c r="A7655">
        <v>7654</v>
      </c>
      <c r="B7655">
        <v>88565</v>
      </c>
      <c r="C7655" t="s">
        <v>886</v>
      </c>
      <c r="D7655" t="s">
        <v>20</v>
      </c>
      <c r="E7655" t="s">
        <v>39</v>
      </c>
      <c r="F7655" t="s">
        <v>31</v>
      </c>
      <c r="G7655" t="s">
        <v>32</v>
      </c>
      <c r="H7655" t="s">
        <v>94</v>
      </c>
      <c r="I7655" t="s">
        <v>28</v>
      </c>
      <c r="J7655" t="s">
        <v>36</v>
      </c>
      <c r="K7655" t="s">
        <v>136</v>
      </c>
      <c r="L7655" t="s">
        <v>192</v>
      </c>
      <c r="M7655" t="s">
        <v>146</v>
      </c>
      <c r="N7655" s="2">
        <v>41554</v>
      </c>
      <c r="O7655" s="2">
        <v>41556</v>
      </c>
      <c r="P7655">
        <v>19</v>
      </c>
      <c r="Q7655" s="1">
        <v>0.09</v>
      </c>
      <c r="R7655">
        <v>7.68</v>
      </c>
      <c r="S7655">
        <v>6.16</v>
      </c>
      <c r="T7655">
        <f t="shared" si="119"/>
        <v>145.91999999999999</v>
      </c>
    </row>
    <row r="7656" spans="1:20" x14ac:dyDescent="0.3">
      <c r="A7656">
        <v>7655</v>
      </c>
      <c r="B7656">
        <v>88557</v>
      </c>
      <c r="C7656" t="s">
        <v>886</v>
      </c>
      <c r="D7656" t="s">
        <v>578</v>
      </c>
      <c r="E7656" t="s">
        <v>187</v>
      </c>
      <c r="F7656" t="s">
        <v>31</v>
      </c>
      <c r="G7656" t="s">
        <v>32</v>
      </c>
      <c r="H7656" t="s">
        <v>217</v>
      </c>
      <c r="I7656" t="s">
        <v>28</v>
      </c>
      <c r="J7656" t="s">
        <v>36</v>
      </c>
      <c r="K7656" t="s">
        <v>101</v>
      </c>
      <c r="L7656" t="s">
        <v>283</v>
      </c>
      <c r="M7656" t="s">
        <v>139</v>
      </c>
      <c r="N7656" s="2">
        <v>40458</v>
      </c>
      <c r="O7656" s="2">
        <v>40460</v>
      </c>
      <c r="P7656">
        <v>6</v>
      </c>
      <c r="Q7656" s="1">
        <v>0.05</v>
      </c>
      <c r="R7656">
        <v>291.73</v>
      </c>
      <c r="S7656">
        <v>48.8</v>
      </c>
      <c r="T7656">
        <f t="shared" si="119"/>
        <v>1750.38</v>
      </c>
    </row>
    <row r="7657" spans="1:20" x14ac:dyDescent="0.3">
      <c r="A7657">
        <v>7656</v>
      </c>
      <c r="B7657">
        <v>88565</v>
      </c>
      <c r="C7657" t="s">
        <v>886</v>
      </c>
      <c r="D7657" t="s">
        <v>20</v>
      </c>
      <c r="E7657" t="s">
        <v>39</v>
      </c>
      <c r="F7657" t="s">
        <v>31</v>
      </c>
      <c r="G7657" t="s">
        <v>32</v>
      </c>
      <c r="H7657" t="s">
        <v>54</v>
      </c>
      <c r="I7657" t="s">
        <v>28</v>
      </c>
      <c r="J7657" t="s">
        <v>36</v>
      </c>
      <c r="K7657" t="s">
        <v>163</v>
      </c>
      <c r="L7657" t="s">
        <v>192</v>
      </c>
      <c r="M7657" t="s">
        <v>143</v>
      </c>
      <c r="N7657" s="2">
        <v>41554</v>
      </c>
      <c r="O7657" s="2">
        <v>41556</v>
      </c>
      <c r="P7657">
        <v>25</v>
      </c>
      <c r="Q7657" s="1">
        <v>0.04</v>
      </c>
      <c r="R7657">
        <v>19.98</v>
      </c>
      <c r="S7657">
        <v>5.77</v>
      </c>
      <c r="T7657">
        <f t="shared" si="119"/>
        <v>499.5</v>
      </c>
    </row>
    <row r="7658" spans="1:20" x14ac:dyDescent="0.3">
      <c r="A7658">
        <v>7657</v>
      </c>
      <c r="B7658">
        <v>90781</v>
      </c>
      <c r="C7658" t="s">
        <v>895</v>
      </c>
      <c r="D7658" t="s">
        <v>20</v>
      </c>
      <c r="E7658" t="s">
        <v>39</v>
      </c>
      <c r="F7658" t="s">
        <v>47</v>
      </c>
      <c r="G7658" t="s">
        <v>41</v>
      </c>
      <c r="H7658" t="s">
        <v>42</v>
      </c>
      <c r="I7658" t="s">
        <v>28</v>
      </c>
      <c r="J7658" t="s">
        <v>36</v>
      </c>
      <c r="K7658" t="s">
        <v>129</v>
      </c>
      <c r="L7658" t="s">
        <v>192</v>
      </c>
      <c r="M7658" t="s">
        <v>117</v>
      </c>
      <c r="N7658" s="2">
        <v>41570</v>
      </c>
      <c r="O7658" s="2">
        <v>41571</v>
      </c>
      <c r="P7658">
        <v>3</v>
      </c>
      <c r="Q7658" s="1">
        <v>0.03</v>
      </c>
      <c r="R7658">
        <v>15.67</v>
      </c>
      <c r="S7658">
        <v>1.39</v>
      </c>
      <c r="T7658">
        <f t="shared" si="119"/>
        <v>47.01</v>
      </c>
    </row>
    <row r="7659" spans="1:20" x14ac:dyDescent="0.3">
      <c r="A7659">
        <v>7658</v>
      </c>
      <c r="B7659">
        <v>91044</v>
      </c>
      <c r="C7659" t="s">
        <v>298</v>
      </c>
      <c r="D7659" t="s">
        <v>20</v>
      </c>
      <c r="E7659" t="s">
        <v>39</v>
      </c>
      <c r="F7659" t="s">
        <v>40</v>
      </c>
      <c r="G7659" t="s">
        <v>93</v>
      </c>
      <c r="H7659" t="s">
        <v>49</v>
      </c>
      <c r="I7659" t="s">
        <v>28</v>
      </c>
      <c r="J7659" t="s">
        <v>36</v>
      </c>
      <c r="K7659" t="s">
        <v>184</v>
      </c>
      <c r="L7659" t="s">
        <v>44</v>
      </c>
      <c r="M7659" t="s">
        <v>59</v>
      </c>
      <c r="N7659" s="2">
        <v>40648</v>
      </c>
      <c r="O7659" s="2">
        <v>40648</v>
      </c>
      <c r="P7659">
        <v>10</v>
      </c>
      <c r="Q7659" s="1">
        <v>0.08</v>
      </c>
      <c r="R7659">
        <v>6.45</v>
      </c>
      <c r="S7659">
        <v>1.34</v>
      </c>
      <c r="T7659">
        <f t="shared" si="119"/>
        <v>64.5</v>
      </c>
    </row>
    <row r="7660" spans="1:20" x14ac:dyDescent="0.3">
      <c r="A7660">
        <v>7659</v>
      </c>
      <c r="B7660">
        <v>91044</v>
      </c>
      <c r="C7660" t="s">
        <v>2183</v>
      </c>
      <c r="D7660" t="s">
        <v>20</v>
      </c>
      <c r="E7660" t="s">
        <v>21</v>
      </c>
      <c r="F7660" t="s">
        <v>22</v>
      </c>
      <c r="G7660" t="s">
        <v>93</v>
      </c>
      <c r="H7660" t="s">
        <v>203</v>
      </c>
      <c r="I7660" t="s">
        <v>28</v>
      </c>
      <c r="J7660" t="s">
        <v>36</v>
      </c>
      <c r="K7660" t="s">
        <v>201</v>
      </c>
      <c r="L7660" t="s">
        <v>192</v>
      </c>
      <c r="M7660" t="s">
        <v>190</v>
      </c>
      <c r="N7660" s="2">
        <v>40648</v>
      </c>
      <c r="O7660" s="2">
        <v>40650</v>
      </c>
      <c r="P7660">
        <v>2</v>
      </c>
      <c r="Q7660" s="1">
        <v>0.1</v>
      </c>
      <c r="R7660">
        <v>35.770000000000003</v>
      </c>
      <c r="S7660">
        <v>9.02</v>
      </c>
      <c r="T7660">
        <f t="shared" si="119"/>
        <v>71.540000000000006</v>
      </c>
    </row>
    <row r="7661" spans="1:20" x14ac:dyDescent="0.3">
      <c r="A7661">
        <v>7660</v>
      </c>
      <c r="B7661">
        <v>90483</v>
      </c>
      <c r="C7661" t="s">
        <v>1421</v>
      </c>
      <c r="D7661" t="s">
        <v>20</v>
      </c>
      <c r="E7661" t="s">
        <v>21</v>
      </c>
      <c r="F7661" t="s">
        <v>31</v>
      </c>
      <c r="G7661" t="s">
        <v>93</v>
      </c>
      <c r="H7661" t="s">
        <v>203</v>
      </c>
      <c r="I7661" t="s">
        <v>28</v>
      </c>
      <c r="J7661" t="s">
        <v>36</v>
      </c>
      <c r="K7661" t="s">
        <v>1111</v>
      </c>
      <c r="L7661" t="s">
        <v>192</v>
      </c>
      <c r="M7661" t="s">
        <v>146</v>
      </c>
      <c r="N7661" s="2">
        <v>40971</v>
      </c>
      <c r="O7661" s="2">
        <v>40972</v>
      </c>
      <c r="P7661">
        <v>11</v>
      </c>
      <c r="Q7661" s="1">
        <v>0.01</v>
      </c>
      <c r="R7661">
        <v>15.98</v>
      </c>
      <c r="S7661">
        <v>4</v>
      </c>
      <c r="T7661">
        <f t="shared" si="119"/>
        <v>175.78</v>
      </c>
    </row>
    <row r="7662" spans="1:20" x14ac:dyDescent="0.3">
      <c r="A7662">
        <v>7661</v>
      </c>
      <c r="B7662">
        <v>90906</v>
      </c>
      <c r="C7662" t="s">
        <v>1456</v>
      </c>
      <c r="D7662" t="s">
        <v>578</v>
      </c>
      <c r="E7662" t="s">
        <v>187</v>
      </c>
      <c r="F7662" t="s">
        <v>31</v>
      </c>
      <c r="G7662" t="s">
        <v>93</v>
      </c>
      <c r="H7662" t="s">
        <v>217</v>
      </c>
      <c r="I7662" t="s">
        <v>28</v>
      </c>
      <c r="J7662" t="s">
        <v>36</v>
      </c>
      <c r="K7662" t="s">
        <v>98</v>
      </c>
      <c r="L7662" t="s">
        <v>283</v>
      </c>
      <c r="M7662" t="s">
        <v>35</v>
      </c>
      <c r="N7662" s="2">
        <v>40803</v>
      </c>
      <c r="O7662" s="2">
        <v>40804</v>
      </c>
      <c r="P7662">
        <v>22</v>
      </c>
      <c r="Q7662" s="1">
        <v>0.04</v>
      </c>
      <c r="R7662">
        <v>243.98</v>
      </c>
      <c r="S7662">
        <v>43.32</v>
      </c>
      <c r="T7662">
        <f t="shared" si="119"/>
        <v>5367.5599999999995</v>
      </c>
    </row>
    <row r="7663" spans="1:20" x14ac:dyDescent="0.3">
      <c r="A7663">
        <v>7662</v>
      </c>
      <c r="B7663">
        <v>88572</v>
      </c>
      <c r="C7663" t="s">
        <v>1013</v>
      </c>
      <c r="D7663" t="s">
        <v>578</v>
      </c>
      <c r="E7663" t="s">
        <v>187</v>
      </c>
      <c r="F7663" t="s">
        <v>47</v>
      </c>
      <c r="G7663" t="s">
        <v>93</v>
      </c>
      <c r="H7663" t="s">
        <v>188</v>
      </c>
      <c r="I7663" t="s">
        <v>28</v>
      </c>
      <c r="J7663" t="s">
        <v>36</v>
      </c>
      <c r="K7663" t="s">
        <v>221</v>
      </c>
      <c r="L7663" t="s">
        <v>330</v>
      </c>
      <c r="M7663" t="s">
        <v>111</v>
      </c>
      <c r="N7663" s="2">
        <v>41051</v>
      </c>
      <c r="O7663" s="2">
        <v>41052</v>
      </c>
      <c r="P7663">
        <v>19</v>
      </c>
      <c r="Q7663" s="1">
        <v>0.08</v>
      </c>
      <c r="R7663">
        <v>550.98</v>
      </c>
      <c r="S7663">
        <v>45.7</v>
      </c>
      <c r="T7663">
        <f t="shared" si="119"/>
        <v>10468.620000000001</v>
      </c>
    </row>
    <row r="7664" spans="1:20" x14ac:dyDescent="0.3">
      <c r="A7664">
        <v>7663</v>
      </c>
      <c r="B7664">
        <v>87754</v>
      </c>
      <c r="C7664" t="s">
        <v>1600</v>
      </c>
      <c r="D7664" t="s">
        <v>578</v>
      </c>
      <c r="E7664" t="s">
        <v>187</v>
      </c>
      <c r="F7664" t="s">
        <v>31</v>
      </c>
      <c r="G7664" t="s">
        <v>48</v>
      </c>
      <c r="H7664" t="s">
        <v>219</v>
      </c>
      <c r="I7664" t="s">
        <v>28</v>
      </c>
      <c r="J7664" t="s">
        <v>36</v>
      </c>
      <c r="K7664" t="s">
        <v>43</v>
      </c>
      <c r="L7664" t="s">
        <v>283</v>
      </c>
      <c r="M7664" t="s">
        <v>279</v>
      </c>
      <c r="N7664" s="2">
        <v>41346</v>
      </c>
      <c r="O7664" s="2">
        <v>41346</v>
      </c>
      <c r="P7664">
        <v>2</v>
      </c>
      <c r="Q7664" s="1">
        <v>0.08</v>
      </c>
      <c r="R7664">
        <v>50.98</v>
      </c>
      <c r="S7664">
        <v>14.19</v>
      </c>
      <c r="T7664">
        <f t="shared" si="119"/>
        <v>101.96</v>
      </c>
    </row>
    <row r="7665" spans="1:20" x14ac:dyDescent="0.3">
      <c r="A7665">
        <v>7664</v>
      </c>
      <c r="B7665">
        <v>87751</v>
      </c>
      <c r="C7665" t="s">
        <v>1671</v>
      </c>
      <c r="D7665" t="s">
        <v>20</v>
      </c>
      <c r="E7665" t="s">
        <v>187</v>
      </c>
      <c r="F7665" t="s">
        <v>31</v>
      </c>
      <c r="G7665" t="s">
        <v>48</v>
      </c>
      <c r="H7665" t="s">
        <v>188</v>
      </c>
      <c r="I7665" t="s">
        <v>28</v>
      </c>
      <c r="J7665" t="s">
        <v>36</v>
      </c>
      <c r="K7665" t="s">
        <v>282</v>
      </c>
      <c r="L7665" t="s">
        <v>44</v>
      </c>
      <c r="M7665" t="s">
        <v>279</v>
      </c>
      <c r="N7665" s="2">
        <v>40615</v>
      </c>
      <c r="O7665" s="2">
        <v>40622</v>
      </c>
      <c r="P7665">
        <v>12</v>
      </c>
      <c r="Q7665" s="1">
        <v>0.01</v>
      </c>
      <c r="R7665">
        <v>7.59</v>
      </c>
      <c r="S7665">
        <v>4</v>
      </c>
      <c r="T7665">
        <f t="shared" si="119"/>
        <v>91.08</v>
      </c>
    </row>
    <row r="7666" spans="1:20" x14ac:dyDescent="0.3">
      <c r="A7666">
        <v>7665</v>
      </c>
      <c r="B7666">
        <v>91476</v>
      </c>
      <c r="C7666" t="s">
        <v>755</v>
      </c>
      <c r="D7666" t="s">
        <v>20</v>
      </c>
      <c r="E7666" t="s">
        <v>21</v>
      </c>
      <c r="F7666" t="s">
        <v>40</v>
      </c>
      <c r="G7666" t="s">
        <v>48</v>
      </c>
      <c r="H7666" t="s">
        <v>24</v>
      </c>
      <c r="I7666" t="s">
        <v>28</v>
      </c>
      <c r="J7666" t="s">
        <v>36</v>
      </c>
      <c r="K7666" t="s">
        <v>1114</v>
      </c>
      <c r="L7666" t="s">
        <v>192</v>
      </c>
      <c r="M7666" t="s">
        <v>75</v>
      </c>
      <c r="N7666" s="2">
        <v>40749</v>
      </c>
      <c r="O7666" s="2">
        <v>40751</v>
      </c>
      <c r="P7666">
        <v>9</v>
      </c>
      <c r="Q7666" s="1">
        <v>0.04</v>
      </c>
      <c r="R7666">
        <v>15.98</v>
      </c>
      <c r="S7666">
        <v>4</v>
      </c>
      <c r="T7666">
        <f t="shared" si="119"/>
        <v>143.82</v>
      </c>
    </row>
    <row r="7667" spans="1:20" x14ac:dyDescent="0.3">
      <c r="A7667">
        <v>7666</v>
      </c>
      <c r="B7667">
        <v>88132</v>
      </c>
      <c r="C7667" t="s">
        <v>290</v>
      </c>
      <c r="D7667" t="s">
        <v>20</v>
      </c>
      <c r="E7667" t="s">
        <v>39</v>
      </c>
      <c r="F7667" t="s">
        <v>47</v>
      </c>
      <c r="G7667" t="s">
        <v>23</v>
      </c>
      <c r="H7667" t="s">
        <v>61</v>
      </c>
      <c r="I7667" t="s">
        <v>28</v>
      </c>
      <c r="J7667" t="s">
        <v>36</v>
      </c>
      <c r="K7667" t="s">
        <v>291</v>
      </c>
      <c r="L7667" t="s">
        <v>192</v>
      </c>
      <c r="M7667" t="s">
        <v>117</v>
      </c>
      <c r="N7667" s="2">
        <v>41482</v>
      </c>
      <c r="O7667" s="2">
        <v>41484</v>
      </c>
      <c r="P7667">
        <v>1</v>
      </c>
      <c r="Q7667" s="1">
        <v>0.03</v>
      </c>
      <c r="R7667">
        <v>4.91</v>
      </c>
      <c r="S7667">
        <v>0.5</v>
      </c>
      <c r="T7667">
        <f t="shared" si="119"/>
        <v>4.91</v>
      </c>
    </row>
    <row r="7668" spans="1:20" x14ac:dyDescent="0.3">
      <c r="A7668">
        <v>7667</v>
      </c>
      <c r="B7668">
        <v>88127</v>
      </c>
      <c r="C7668" t="s">
        <v>290</v>
      </c>
      <c r="D7668" t="s">
        <v>20</v>
      </c>
      <c r="E7668" t="s">
        <v>39</v>
      </c>
      <c r="F7668" t="s">
        <v>47</v>
      </c>
      <c r="G7668" t="s">
        <v>23</v>
      </c>
      <c r="H7668" t="s">
        <v>49</v>
      </c>
      <c r="I7668" t="s">
        <v>28</v>
      </c>
      <c r="J7668" t="s">
        <v>36</v>
      </c>
      <c r="K7668" t="s">
        <v>291</v>
      </c>
      <c r="L7668" t="s">
        <v>44</v>
      </c>
      <c r="M7668" t="s">
        <v>167</v>
      </c>
      <c r="N7668" s="2">
        <v>40751</v>
      </c>
      <c r="O7668" s="2">
        <v>40752</v>
      </c>
      <c r="P7668">
        <v>13</v>
      </c>
      <c r="Q7668" s="1">
        <v>0.08</v>
      </c>
      <c r="R7668">
        <v>1.82</v>
      </c>
      <c r="S7668">
        <v>0.83</v>
      </c>
      <c r="T7668">
        <f t="shared" si="119"/>
        <v>23.66</v>
      </c>
    </row>
    <row r="7669" spans="1:20" x14ac:dyDescent="0.3">
      <c r="A7669">
        <v>7668</v>
      </c>
      <c r="B7669">
        <v>86157</v>
      </c>
      <c r="C7669" t="s">
        <v>1342</v>
      </c>
      <c r="D7669" t="s">
        <v>20</v>
      </c>
      <c r="E7669" t="s">
        <v>39</v>
      </c>
      <c r="F7669" t="s">
        <v>31</v>
      </c>
      <c r="G7669" t="s">
        <v>23</v>
      </c>
      <c r="H7669" t="s">
        <v>42</v>
      </c>
      <c r="I7669" t="s">
        <v>28</v>
      </c>
      <c r="J7669" t="s">
        <v>36</v>
      </c>
      <c r="K7669" t="s">
        <v>154</v>
      </c>
      <c r="L7669" t="s">
        <v>192</v>
      </c>
      <c r="M7669" t="s">
        <v>214</v>
      </c>
      <c r="N7669" s="2">
        <v>41276</v>
      </c>
      <c r="O7669" s="2">
        <v>41277</v>
      </c>
      <c r="P7669">
        <v>7</v>
      </c>
      <c r="Q7669" s="1">
        <v>0.1</v>
      </c>
      <c r="R7669">
        <v>10.48</v>
      </c>
      <c r="S7669">
        <v>6.91</v>
      </c>
      <c r="T7669">
        <f t="shared" si="119"/>
        <v>73.36</v>
      </c>
    </row>
    <row r="7670" spans="1:20" x14ac:dyDescent="0.3">
      <c r="A7670">
        <v>7669</v>
      </c>
      <c r="B7670">
        <v>86795</v>
      </c>
      <c r="C7670" t="s">
        <v>1949</v>
      </c>
      <c r="D7670" t="s">
        <v>20</v>
      </c>
      <c r="E7670" t="s">
        <v>39</v>
      </c>
      <c r="F7670" t="s">
        <v>47</v>
      </c>
      <c r="G7670" t="s">
        <v>41</v>
      </c>
      <c r="H7670" t="s">
        <v>94</v>
      </c>
      <c r="I7670" t="s">
        <v>28</v>
      </c>
      <c r="J7670" t="s">
        <v>36</v>
      </c>
      <c r="K7670" t="s">
        <v>136</v>
      </c>
      <c r="L7670" t="s">
        <v>192</v>
      </c>
      <c r="M7670" t="s">
        <v>156</v>
      </c>
      <c r="N7670" s="2">
        <v>40520</v>
      </c>
      <c r="O7670" s="2">
        <v>40521</v>
      </c>
      <c r="P7670">
        <v>8</v>
      </c>
      <c r="Q7670" s="1">
        <v>0.09</v>
      </c>
      <c r="R7670">
        <v>304.99</v>
      </c>
      <c r="S7670">
        <v>19.989999999999998</v>
      </c>
      <c r="T7670">
        <f t="shared" si="119"/>
        <v>2439.92</v>
      </c>
    </row>
    <row r="7671" spans="1:20" x14ac:dyDescent="0.3">
      <c r="A7671">
        <v>7670</v>
      </c>
      <c r="B7671">
        <v>91342</v>
      </c>
      <c r="C7671" t="s">
        <v>1833</v>
      </c>
      <c r="D7671" t="s">
        <v>20</v>
      </c>
      <c r="E7671" t="s">
        <v>39</v>
      </c>
      <c r="F7671" t="s">
        <v>47</v>
      </c>
      <c r="G7671" t="s">
        <v>48</v>
      </c>
      <c r="H7671" t="s">
        <v>42</v>
      </c>
      <c r="I7671" t="s">
        <v>28</v>
      </c>
      <c r="J7671" t="s">
        <v>36</v>
      </c>
      <c r="K7671" t="s">
        <v>165</v>
      </c>
      <c r="L7671" t="s">
        <v>26</v>
      </c>
      <c r="M7671" t="s">
        <v>167</v>
      </c>
      <c r="N7671" s="2">
        <v>41451</v>
      </c>
      <c r="O7671" s="2">
        <v>41460</v>
      </c>
      <c r="P7671">
        <v>10</v>
      </c>
      <c r="Q7671" s="1">
        <v>0.04</v>
      </c>
      <c r="R7671">
        <v>10.98</v>
      </c>
      <c r="S7671">
        <v>3.37</v>
      </c>
      <c r="T7671">
        <f t="shared" si="119"/>
        <v>109.80000000000001</v>
      </c>
    </row>
    <row r="7672" spans="1:20" x14ac:dyDescent="0.3">
      <c r="A7672">
        <v>7671</v>
      </c>
      <c r="B7672">
        <v>86565</v>
      </c>
      <c r="C7672" t="s">
        <v>1937</v>
      </c>
      <c r="D7672" t="s">
        <v>38</v>
      </c>
      <c r="E7672" t="s">
        <v>187</v>
      </c>
      <c r="F7672" t="s">
        <v>31</v>
      </c>
      <c r="G7672" t="s">
        <v>23</v>
      </c>
      <c r="H7672" t="s">
        <v>225</v>
      </c>
      <c r="I7672" t="s">
        <v>28</v>
      </c>
      <c r="J7672" t="s">
        <v>36</v>
      </c>
      <c r="K7672" t="s">
        <v>291</v>
      </c>
      <c r="L7672" t="s">
        <v>44</v>
      </c>
      <c r="M7672" t="s">
        <v>121</v>
      </c>
      <c r="N7672" s="2">
        <v>40370</v>
      </c>
      <c r="O7672" s="2">
        <v>40372</v>
      </c>
      <c r="P7672">
        <v>5</v>
      </c>
      <c r="Q7672" s="1">
        <v>0.08</v>
      </c>
      <c r="R7672">
        <v>14.2</v>
      </c>
      <c r="S7672">
        <v>5.3</v>
      </c>
      <c r="T7672">
        <f t="shared" si="119"/>
        <v>71</v>
      </c>
    </row>
    <row r="7673" spans="1:20" x14ac:dyDescent="0.3">
      <c r="A7673">
        <v>7672</v>
      </c>
      <c r="B7673">
        <v>88694</v>
      </c>
      <c r="C7673" t="s">
        <v>2074</v>
      </c>
      <c r="D7673" t="s">
        <v>20</v>
      </c>
      <c r="E7673" t="s">
        <v>21</v>
      </c>
      <c r="F7673" t="s">
        <v>40</v>
      </c>
      <c r="G7673" t="s">
        <v>32</v>
      </c>
      <c r="H7673" t="s">
        <v>206</v>
      </c>
      <c r="I7673" t="s">
        <v>28</v>
      </c>
      <c r="J7673" t="s">
        <v>36</v>
      </c>
      <c r="K7673" t="s">
        <v>409</v>
      </c>
      <c r="L7673" t="s">
        <v>706</v>
      </c>
      <c r="M7673" t="s">
        <v>638</v>
      </c>
      <c r="N7673" s="2">
        <v>41529</v>
      </c>
      <c r="O7673" s="2">
        <v>41530</v>
      </c>
      <c r="P7673">
        <v>22</v>
      </c>
      <c r="Q7673" s="1">
        <v>0.05</v>
      </c>
      <c r="R7673">
        <v>204.1</v>
      </c>
      <c r="S7673">
        <v>13.99</v>
      </c>
      <c r="T7673">
        <f t="shared" si="119"/>
        <v>4490.2</v>
      </c>
    </row>
    <row r="7674" spans="1:20" x14ac:dyDescent="0.3">
      <c r="A7674">
        <v>7673</v>
      </c>
      <c r="B7674">
        <v>88251</v>
      </c>
      <c r="C7674" t="s">
        <v>712</v>
      </c>
      <c r="D7674" t="s">
        <v>20</v>
      </c>
      <c r="E7674" t="s">
        <v>39</v>
      </c>
      <c r="F7674" t="s">
        <v>31</v>
      </c>
      <c r="G7674" t="s">
        <v>257</v>
      </c>
      <c r="H7674" t="s">
        <v>42</v>
      </c>
      <c r="I7674" t="s">
        <v>28</v>
      </c>
      <c r="J7674" t="s">
        <v>36</v>
      </c>
      <c r="K7674" t="s">
        <v>129</v>
      </c>
      <c r="L7674" t="s">
        <v>192</v>
      </c>
      <c r="M7674" t="s">
        <v>279</v>
      </c>
      <c r="N7674" s="2">
        <v>41594</v>
      </c>
      <c r="O7674" s="2">
        <v>41595</v>
      </c>
      <c r="P7674">
        <v>34</v>
      </c>
      <c r="Q7674" s="1">
        <v>0</v>
      </c>
      <c r="R7674">
        <v>83.98</v>
      </c>
      <c r="S7674">
        <v>5.01</v>
      </c>
      <c r="T7674">
        <f t="shared" si="119"/>
        <v>2855.32</v>
      </c>
    </row>
    <row r="7675" spans="1:20" x14ac:dyDescent="0.3">
      <c r="A7675">
        <v>7674</v>
      </c>
      <c r="B7675">
        <v>86742</v>
      </c>
      <c r="C7675" t="s">
        <v>353</v>
      </c>
      <c r="D7675" t="s">
        <v>20</v>
      </c>
      <c r="E7675" t="s">
        <v>39</v>
      </c>
      <c r="F7675" t="s">
        <v>47</v>
      </c>
      <c r="G7675" t="s">
        <v>48</v>
      </c>
      <c r="H7675" t="s">
        <v>61</v>
      </c>
      <c r="I7675" t="s">
        <v>28</v>
      </c>
      <c r="J7675" t="s">
        <v>36</v>
      </c>
      <c r="K7675" t="s">
        <v>119</v>
      </c>
      <c r="L7675" t="s">
        <v>192</v>
      </c>
      <c r="M7675" t="s">
        <v>160</v>
      </c>
      <c r="N7675" s="2">
        <v>40787</v>
      </c>
      <c r="O7675" s="2">
        <v>40794</v>
      </c>
      <c r="P7675">
        <v>17</v>
      </c>
      <c r="Q7675" s="1">
        <v>0.05</v>
      </c>
      <c r="R7675">
        <v>1.98</v>
      </c>
      <c r="S7675">
        <v>4.7699999999999996</v>
      </c>
      <c r="T7675">
        <f t="shared" si="119"/>
        <v>33.659999999999997</v>
      </c>
    </row>
    <row r="7676" spans="1:20" x14ac:dyDescent="0.3">
      <c r="A7676">
        <v>7675</v>
      </c>
      <c r="B7676">
        <v>85963</v>
      </c>
      <c r="C7676" t="s">
        <v>675</v>
      </c>
      <c r="D7676" t="s">
        <v>20</v>
      </c>
      <c r="E7676" t="s">
        <v>39</v>
      </c>
      <c r="F7676" t="s">
        <v>31</v>
      </c>
      <c r="G7676" t="s">
        <v>32</v>
      </c>
      <c r="H7676" t="s">
        <v>61</v>
      </c>
      <c r="I7676" t="s">
        <v>28</v>
      </c>
      <c r="J7676" t="s">
        <v>36</v>
      </c>
      <c r="K7676" t="s">
        <v>71</v>
      </c>
      <c r="L7676" t="s">
        <v>44</v>
      </c>
      <c r="M7676" t="s">
        <v>35</v>
      </c>
      <c r="N7676" s="2">
        <v>41558</v>
      </c>
      <c r="O7676" s="2">
        <v>41560</v>
      </c>
      <c r="P7676">
        <v>25</v>
      </c>
      <c r="Q7676" s="1">
        <v>0.1</v>
      </c>
      <c r="R7676">
        <v>4.13</v>
      </c>
      <c r="S7676">
        <v>1.23</v>
      </c>
      <c r="T7676">
        <f t="shared" si="119"/>
        <v>103.25</v>
      </c>
    </row>
    <row r="7677" spans="1:20" x14ac:dyDescent="0.3">
      <c r="A7677">
        <v>7676</v>
      </c>
      <c r="B7677">
        <v>88238</v>
      </c>
      <c r="C7677" t="s">
        <v>1188</v>
      </c>
      <c r="D7677" t="s">
        <v>38</v>
      </c>
      <c r="E7677" t="s">
        <v>39</v>
      </c>
      <c r="F7677" t="s">
        <v>40</v>
      </c>
      <c r="G7677" t="s">
        <v>48</v>
      </c>
      <c r="H7677" t="s">
        <v>54</v>
      </c>
      <c r="I7677" t="s">
        <v>28</v>
      </c>
      <c r="J7677" t="s">
        <v>36</v>
      </c>
      <c r="K7677" t="s">
        <v>113</v>
      </c>
      <c r="L7677" t="s">
        <v>192</v>
      </c>
      <c r="M7677" t="s">
        <v>638</v>
      </c>
      <c r="N7677" s="2">
        <v>41468</v>
      </c>
      <c r="O7677" s="2">
        <v>41473</v>
      </c>
      <c r="P7677">
        <v>18</v>
      </c>
      <c r="Q7677" s="1">
        <v>0.1</v>
      </c>
      <c r="R7677">
        <v>5.38</v>
      </c>
      <c r="S7677">
        <v>7.57</v>
      </c>
      <c r="T7677">
        <f t="shared" si="119"/>
        <v>96.84</v>
      </c>
    </row>
    <row r="7678" spans="1:20" x14ac:dyDescent="0.3">
      <c r="A7678">
        <v>7677</v>
      </c>
      <c r="B7678">
        <v>88420</v>
      </c>
      <c r="C7678" t="s">
        <v>793</v>
      </c>
      <c r="D7678" t="s">
        <v>20</v>
      </c>
      <c r="E7678" t="s">
        <v>21</v>
      </c>
      <c r="F7678" t="s">
        <v>31</v>
      </c>
      <c r="G7678" t="s">
        <v>41</v>
      </c>
      <c r="H7678" t="s">
        <v>33</v>
      </c>
      <c r="I7678" t="s">
        <v>28</v>
      </c>
      <c r="J7678" t="s">
        <v>36</v>
      </c>
      <c r="K7678" t="s">
        <v>201</v>
      </c>
      <c r="L7678" t="s">
        <v>192</v>
      </c>
      <c r="M7678" t="s">
        <v>139</v>
      </c>
      <c r="N7678" s="2">
        <v>41458</v>
      </c>
      <c r="O7678" s="2">
        <v>41458</v>
      </c>
      <c r="P7678">
        <v>12</v>
      </c>
      <c r="Q7678" s="1">
        <v>0</v>
      </c>
      <c r="R7678">
        <v>115.99</v>
      </c>
      <c r="S7678">
        <v>5.92</v>
      </c>
      <c r="T7678">
        <f t="shared" si="119"/>
        <v>1391.8799999999999</v>
      </c>
    </row>
    <row r="7679" spans="1:20" x14ac:dyDescent="0.3">
      <c r="A7679">
        <v>7678</v>
      </c>
      <c r="B7679">
        <v>87837</v>
      </c>
      <c r="C7679" t="s">
        <v>144</v>
      </c>
      <c r="D7679" t="s">
        <v>20</v>
      </c>
      <c r="E7679" t="s">
        <v>39</v>
      </c>
      <c r="F7679" t="s">
        <v>31</v>
      </c>
      <c r="G7679" t="s">
        <v>93</v>
      </c>
      <c r="H7679" t="s">
        <v>94</v>
      </c>
      <c r="I7679" t="s">
        <v>28</v>
      </c>
      <c r="J7679" t="s">
        <v>36</v>
      </c>
      <c r="K7679" t="s">
        <v>184</v>
      </c>
      <c r="L7679" t="s">
        <v>192</v>
      </c>
      <c r="M7679" t="s">
        <v>141</v>
      </c>
      <c r="N7679" s="2">
        <v>40978</v>
      </c>
      <c r="O7679" s="2">
        <v>40979</v>
      </c>
      <c r="P7679">
        <v>8</v>
      </c>
      <c r="Q7679" s="1">
        <v>0.01</v>
      </c>
      <c r="R7679">
        <v>5.53</v>
      </c>
      <c r="S7679">
        <v>6.98</v>
      </c>
      <c r="T7679">
        <f t="shared" si="119"/>
        <v>44.24</v>
      </c>
    </row>
    <row r="7680" spans="1:20" x14ac:dyDescent="0.3">
      <c r="A7680">
        <v>7679</v>
      </c>
      <c r="B7680">
        <v>87837</v>
      </c>
      <c r="C7680" t="s">
        <v>1870</v>
      </c>
      <c r="D7680" t="s">
        <v>578</v>
      </c>
      <c r="E7680" t="s">
        <v>187</v>
      </c>
      <c r="F7680" t="s">
        <v>22</v>
      </c>
      <c r="G7680" t="s">
        <v>93</v>
      </c>
      <c r="H7680" t="s">
        <v>188</v>
      </c>
      <c r="I7680" t="s">
        <v>28</v>
      </c>
      <c r="J7680" t="s">
        <v>36</v>
      </c>
      <c r="K7680" t="s">
        <v>98</v>
      </c>
      <c r="L7680" t="s">
        <v>330</v>
      </c>
      <c r="M7680" t="s">
        <v>173</v>
      </c>
      <c r="N7680" s="2">
        <v>40978</v>
      </c>
      <c r="O7680" s="2">
        <v>40979</v>
      </c>
      <c r="P7680">
        <v>8</v>
      </c>
      <c r="Q7680" s="1">
        <v>0.06</v>
      </c>
      <c r="R7680">
        <v>105.49</v>
      </c>
      <c r="S7680">
        <v>41.64</v>
      </c>
      <c r="T7680">
        <f t="shared" si="119"/>
        <v>843.92</v>
      </c>
    </row>
    <row r="7681" spans="1:20" x14ac:dyDescent="0.3">
      <c r="A7681">
        <v>7680</v>
      </c>
      <c r="B7681">
        <v>89430</v>
      </c>
      <c r="C7681" t="s">
        <v>938</v>
      </c>
      <c r="D7681" t="s">
        <v>20</v>
      </c>
      <c r="E7681" t="s">
        <v>39</v>
      </c>
      <c r="F7681" t="s">
        <v>22</v>
      </c>
      <c r="G7681" t="s">
        <v>41</v>
      </c>
      <c r="H7681" t="s">
        <v>94</v>
      </c>
      <c r="I7681" t="s">
        <v>28</v>
      </c>
      <c r="J7681" t="s">
        <v>36</v>
      </c>
      <c r="K7681" t="s">
        <v>221</v>
      </c>
      <c r="L7681" t="s">
        <v>192</v>
      </c>
      <c r="M7681" t="s">
        <v>173</v>
      </c>
      <c r="N7681" s="2">
        <v>41260</v>
      </c>
      <c r="O7681" s="2">
        <v>41261</v>
      </c>
      <c r="P7681">
        <v>18</v>
      </c>
      <c r="Q7681" s="1">
        <v>0.04</v>
      </c>
      <c r="R7681">
        <v>4.91</v>
      </c>
      <c r="S7681">
        <v>0.5</v>
      </c>
      <c r="T7681">
        <f t="shared" si="119"/>
        <v>88.38</v>
      </c>
    </row>
    <row r="7682" spans="1:20" x14ac:dyDescent="0.3">
      <c r="A7682">
        <v>7681</v>
      </c>
      <c r="B7682">
        <v>90095</v>
      </c>
      <c r="C7682" t="s">
        <v>382</v>
      </c>
      <c r="D7682" t="s">
        <v>38</v>
      </c>
      <c r="E7682" t="s">
        <v>187</v>
      </c>
      <c r="F7682" t="s">
        <v>22</v>
      </c>
      <c r="G7682" t="s">
        <v>41</v>
      </c>
      <c r="H7682" t="s">
        <v>219</v>
      </c>
      <c r="I7682" t="s">
        <v>28</v>
      </c>
      <c r="J7682" t="s">
        <v>36</v>
      </c>
      <c r="K7682" t="s">
        <v>248</v>
      </c>
      <c r="L7682" t="s">
        <v>192</v>
      </c>
      <c r="M7682" t="s">
        <v>80</v>
      </c>
      <c r="N7682" s="2">
        <v>41234</v>
      </c>
      <c r="O7682" s="2">
        <v>41236</v>
      </c>
      <c r="P7682">
        <v>34</v>
      </c>
      <c r="Q7682" s="1">
        <v>0.03</v>
      </c>
      <c r="R7682">
        <v>2.08</v>
      </c>
      <c r="S7682">
        <v>5.33</v>
      </c>
      <c r="T7682">
        <f t="shared" si="119"/>
        <v>70.72</v>
      </c>
    </row>
    <row r="7683" spans="1:20" x14ac:dyDescent="0.3">
      <c r="A7683">
        <v>7682</v>
      </c>
      <c r="B7683">
        <v>91157</v>
      </c>
      <c r="C7683" t="s">
        <v>1311</v>
      </c>
      <c r="D7683" t="s">
        <v>20</v>
      </c>
      <c r="E7683" t="s">
        <v>39</v>
      </c>
      <c r="F7683" t="s">
        <v>47</v>
      </c>
      <c r="G7683" t="s">
        <v>93</v>
      </c>
      <c r="H7683" t="s">
        <v>78</v>
      </c>
      <c r="I7683" t="s">
        <v>28</v>
      </c>
      <c r="J7683" t="s">
        <v>36</v>
      </c>
      <c r="K7683" t="s">
        <v>158</v>
      </c>
      <c r="L7683" t="s">
        <v>26</v>
      </c>
      <c r="M7683" t="s">
        <v>134</v>
      </c>
      <c r="N7683" s="2">
        <v>41349</v>
      </c>
      <c r="O7683" s="2">
        <v>41349</v>
      </c>
      <c r="P7683">
        <v>12</v>
      </c>
      <c r="Q7683" s="1">
        <v>0.04</v>
      </c>
      <c r="R7683">
        <v>8.4499999999999993</v>
      </c>
      <c r="S7683">
        <v>7.77</v>
      </c>
      <c r="T7683">
        <f t="shared" ref="T7683:T7746" si="120">R7683*P7683</f>
        <v>101.39999999999999</v>
      </c>
    </row>
    <row r="7684" spans="1:20" x14ac:dyDescent="0.3">
      <c r="A7684">
        <v>7683</v>
      </c>
      <c r="B7684">
        <v>90013</v>
      </c>
      <c r="C7684" t="s">
        <v>642</v>
      </c>
      <c r="D7684" t="s">
        <v>20</v>
      </c>
      <c r="E7684" t="s">
        <v>39</v>
      </c>
      <c r="F7684" t="s">
        <v>31</v>
      </c>
      <c r="G7684" t="s">
        <v>48</v>
      </c>
      <c r="H7684" t="s">
        <v>89</v>
      </c>
      <c r="I7684" t="s">
        <v>28</v>
      </c>
      <c r="J7684" t="s">
        <v>36</v>
      </c>
      <c r="K7684" t="s">
        <v>43</v>
      </c>
      <c r="L7684" t="s">
        <v>192</v>
      </c>
      <c r="M7684" t="s">
        <v>35</v>
      </c>
      <c r="N7684" s="2">
        <v>40709</v>
      </c>
      <c r="O7684" s="2">
        <v>40714</v>
      </c>
      <c r="P7684">
        <v>14</v>
      </c>
      <c r="Q7684" s="1">
        <v>0.08</v>
      </c>
      <c r="R7684">
        <v>2.88</v>
      </c>
      <c r="S7684">
        <v>0.5</v>
      </c>
      <c r="T7684">
        <f t="shared" si="120"/>
        <v>40.32</v>
      </c>
    </row>
    <row r="7685" spans="1:20" x14ac:dyDescent="0.3">
      <c r="A7685">
        <v>7684</v>
      </c>
      <c r="B7685">
        <v>90013</v>
      </c>
      <c r="C7685" t="s">
        <v>1389</v>
      </c>
      <c r="D7685" t="s">
        <v>20</v>
      </c>
      <c r="E7685" t="s">
        <v>187</v>
      </c>
      <c r="F7685" t="s">
        <v>31</v>
      </c>
      <c r="G7685" t="s">
        <v>48</v>
      </c>
      <c r="H7685" t="s">
        <v>217</v>
      </c>
      <c r="I7685" t="s">
        <v>28</v>
      </c>
      <c r="J7685" t="s">
        <v>36</v>
      </c>
      <c r="K7685" t="s">
        <v>101</v>
      </c>
      <c r="L7685" t="s">
        <v>26</v>
      </c>
      <c r="M7685" t="s">
        <v>35</v>
      </c>
      <c r="N7685" s="2">
        <v>40709</v>
      </c>
      <c r="O7685" s="2">
        <v>40714</v>
      </c>
      <c r="P7685">
        <v>16</v>
      </c>
      <c r="Q7685" s="1">
        <v>0.05</v>
      </c>
      <c r="R7685">
        <v>25.38</v>
      </c>
      <c r="S7685">
        <v>8.99</v>
      </c>
      <c r="T7685">
        <f t="shared" si="120"/>
        <v>406.08</v>
      </c>
    </row>
    <row r="7686" spans="1:20" x14ac:dyDescent="0.3">
      <c r="A7686">
        <v>7685</v>
      </c>
      <c r="B7686">
        <v>90013</v>
      </c>
      <c r="C7686" t="s">
        <v>935</v>
      </c>
      <c r="D7686" t="s">
        <v>20</v>
      </c>
      <c r="E7686" t="s">
        <v>39</v>
      </c>
      <c r="F7686" t="s">
        <v>31</v>
      </c>
      <c r="G7686" t="s">
        <v>48</v>
      </c>
      <c r="H7686" t="s">
        <v>61</v>
      </c>
      <c r="I7686" t="s">
        <v>28</v>
      </c>
      <c r="J7686" t="s">
        <v>36</v>
      </c>
      <c r="K7686" t="s">
        <v>133</v>
      </c>
      <c r="L7686" t="s">
        <v>746</v>
      </c>
      <c r="M7686" t="s">
        <v>146</v>
      </c>
      <c r="N7686" s="2">
        <v>40709</v>
      </c>
      <c r="O7686" s="2">
        <v>40709</v>
      </c>
      <c r="P7686">
        <v>1</v>
      </c>
      <c r="Q7686" s="1">
        <v>0.08</v>
      </c>
      <c r="R7686">
        <v>167.27</v>
      </c>
      <c r="S7686">
        <v>35</v>
      </c>
      <c r="T7686">
        <f t="shared" si="120"/>
        <v>167.27</v>
      </c>
    </row>
    <row r="7687" spans="1:20" x14ac:dyDescent="0.3">
      <c r="A7687">
        <v>7686</v>
      </c>
      <c r="B7687">
        <v>90490</v>
      </c>
      <c r="C7687" t="s">
        <v>1598</v>
      </c>
      <c r="D7687" t="s">
        <v>20</v>
      </c>
      <c r="E7687" t="s">
        <v>39</v>
      </c>
      <c r="F7687" t="s">
        <v>22</v>
      </c>
      <c r="G7687" t="s">
        <v>48</v>
      </c>
      <c r="H7687" t="s">
        <v>94</v>
      </c>
      <c r="I7687" t="s">
        <v>28</v>
      </c>
      <c r="J7687" t="s">
        <v>36</v>
      </c>
      <c r="K7687" t="s">
        <v>133</v>
      </c>
      <c r="L7687" t="s">
        <v>192</v>
      </c>
      <c r="M7687" t="s">
        <v>137</v>
      </c>
      <c r="N7687" s="2">
        <v>41603</v>
      </c>
      <c r="O7687" s="2">
        <v>41605</v>
      </c>
      <c r="P7687">
        <v>12</v>
      </c>
      <c r="Q7687" s="1">
        <v>0.05</v>
      </c>
      <c r="R7687">
        <v>6.68</v>
      </c>
      <c r="S7687">
        <v>5.41</v>
      </c>
      <c r="T7687">
        <f t="shared" si="120"/>
        <v>80.16</v>
      </c>
    </row>
    <row r="7688" spans="1:20" x14ac:dyDescent="0.3">
      <c r="A7688">
        <v>7687</v>
      </c>
      <c r="B7688">
        <v>87006</v>
      </c>
      <c r="C7688" t="s">
        <v>552</v>
      </c>
      <c r="D7688" t="s">
        <v>20</v>
      </c>
      <c r="E7688" t="s">
        <v>187</v>
      </c>
      <c r="F7688" t="s">
        <v>22</v>
      </c>
      <c r="G7688" t="s">
        <v>23</v>
      </c>
      <c r="H7688" t="s">
        <v>188</v>
      </c>
      <c r="I7688" t="s">
        <v>28</v>
      </c>
      <c r="J7688" t="s">
        <v>36</v>
      </c>
      <c r="K7688" t="s">
        <v>68</v>
      </c>
      <c r="L7688" t="s">
        <v>44</v>
      </c>
      <c r="M7688" t="s">
        <v>499</v>
      </c>
      <c r="N7688" s="2">
        <v>40588</v>
      </c>
      <c r="O7688" s="2">
        <v>40590</v>
      </c>
      <c r="P7688">
        <v>3</v>
      </c>
      <c r="Q7688" s="1">
        <v>0.06</v>
      </c>
      <c r="R7688">
        <v>13.73</v>
      </c>
      <c r="S7688">
        <v>6.85</v>
      </c>
      <c r="T7688">
        <f t="shared" si="120"/>
        <v>41.19</v>
      </c>
    </row>
    <row r="7689" spans="1:20" x14ac:dyDescent="0.3">
      <c r="A7689">
        <v>7688</v>
      </c>
      <c r="B7689">
        <v>86819</v>
      </c>
      <c r="C7689" t="s">
        <v>1005</v>
      </c>
      <c r="D7689" t="s">
        <v>20</v>
      </c>
      <c r="E7689" t="s">
        <v>39</v>
      </c>
      <c r="F7689" t="s">
        <v>22</v>
      </c>
      <c r="G7689" t="s">
        <v>23</v>
      </c>
      <c r="H7689" t="s">
        <v>42</v>
      </c>
      <c r="I7689" t="s">
        <v>28</v>
      </c>
      <c r="J7689" t="s">
        <v>36</v>
      </c>
      <c r="K7689" t="s">
        <v>149</v>
      </c>
      <c r="L7689" t="s">
        <v>44</v>
      </c>
      <c r="M7689" t="s">
        <v>331</v>
      </c>
      <c r="N7689" s="2">
        <v>41135</v>
      </c>
      <c r="O7689" s="2">
        <v>41136</v>
      </c>
      <c r="P7689">
        <v>1</v>
      </c>
      <c r="Q7689" s="1">
        <v>0.02</v>
      </c>
      <c r="R7689">
        <v>5.84</v>
      </c>
      <c r="S7689">
        <v>1.2</v>
      </c>
      <c r="T7689">
        <f t="shared" si="120"/>
        <v>5.84</v>
      </c>
    </row>
    <row r="7690" spans="1:20" x14ac:dyDescent="0.3">
      <c r="A7690">
        <v>7689</v>
      </c>
      <c r="B7690">
        <v>89389</v>
      </c>
      <c r="C7690" t="s">
        <v>1595</v>
      </c>
      <c r="D7690" t="s">
        <v>20</v>
      </c>
      <c r="E7690" t="s">
        <v>39</v>
      </c>
      <c r="F7690" t="s">
        <v>47</v>
      </c>
      <c r="G7690" t="s">
        <v>41</v>
      </c>
      <c r="H7690" t="s">
        <v>49</v>
      </c>
      <c r="I7690" t="s">
        <v>28</v>
      </c>
      <c r="J7690" t="s">
        <v>36</v>
      </c>
      <c r="K7690" t="s">
        <v>68</v>
      </c>
      <c r="L7690" t="s">
        <v>192</v>
      </c>
      <c r="M7690" t="s">
        <v>117</v>
      </c>
      <c r="N7690" s="2">
        <v>40417</v>
      </c>
      <c r="O7690" s="2">
        <v>40419</v>
      </c>
      <c r="P7690">
        <v>23</v>
      </c>
      <c r="Q7690" s="1">
        <v>0</v>
      </c>
      <c r="R7690">
        <v>6.68</v>
      </c>
      <c r="S7690">
        <v>5.66</v>
      </c>
      <c r="T7690">
        <f t="shared" si="120"/>
        <v>153.63999999999999</v>
      </c>
    </row>
    <row r="7691" spans="1:20" x14ac:dyDescent="0.3">
      <c r="A7691">
        <v>7690</v>
      </c>
      <c r="B7691">
        <v>86733</v>
      </c>
      <c r="C7691" t="s">
        <v>1303</v>
      </c>
      <c r="D7691" t="s">
        <v>20</v>
      </c>
      <c r="E7691" t="s">
        <v>187</v>
      </c>
      <c r="F7691" t="s">
        <v>22</v>
      </c>
      <c r="G7691" t="s">
        <v>32</v>
      </c>
      <c r="H7691" t="s">
        <v>217</v>
      </c>
      <c r="I7691" t="s">
        <v>28</v>
      </c>
      <c r="J7691" t="s">
        <v>36</v>
      </c>
      <c r="K7691" t="s">
        <v>98</v>
      </c>
      <c r="L7691" t="s">
        <v>44</v>
      </c>
      <c r="M7691" t="s">
        <v>190</v>
      </c>
      <c r="N7691" s="2">
        <v>41638</v>
      </c>
      <c r="O7691" s="2">
        <v>41638</v>
      </c>
      <c r="P7691">
        <v>23</v>
      </c>
      <c r="Q7691" s="1">
        <v>0.08</v>
      </c>
      <c r="R7691">
        <v>13.73</v>
      </c>
      <c r="S7691">
        <v>6.85</v>
      </c>
      <c r="T7691">
        <f t="shared" si="120"/>
        <v>315.79000000000002</v>
      </c>
    </row>
    <row r="7692" spans="1:20" x14ac:dyDescent="0.3">
      <c r="A7692">
        <v>7691</v>
      </c>
      <c r="B7692">
        <v>88533</v>
      </c>
      <c r="C7692" t="s">
        <v>1037</v>
      </c>
      <c r="D7692" t="s">
        <v>38</v>
      </c>
      <c r="E7692" t="s">
        <v>39</v>
      </c>
      <c r="F7692" t="s">
        <v>47</v>
      </c>
      <c r="G7692" t="s">
        <v>93</v>
      </c>
      <c r="H7692" t="s">
        <v>61</v>
      </c>
      <c r="I7692" t="s">
        <v>28</v>
      </c>
      <c r="J7692" t="s">
        <v>36</v>
      </c>
      <c r="K7692" t="s">
        <v>274</v>
      </c>
      <c r="L7692" t="s">
        <v>192</v>
      </c>
      <c r="M7692" t="s">
        <v>111</v>
      </c>
      <c r="N7692" s="2">
        <v>41406</v>
      </c>
      <c r="O7692" s="2">
        <v>41406</v>
      </c>
      <c r="P7692">
        <v>16</v>
      </c>
      <c r="Q7692" s="1">
        <v>0.06</v>
      </c>
      <c r="R7692">
        <v>4.28</v>
      </c>
      <c r="S7692">
        <v>5.74</v>
      </c>
      <c r="T7692">
        <f t="shared" si="120"/>
        <v>68.48</v>
      </c>
    </row>
    <row r="7693" spans="1:20" x14ac:dyDescent="0.3">
      <c r="A7693">
        <v>7692</v>
      </c>
      <c r="B7693">
        <v>86912</v>
      </c>
      <c r="C7693" t="s">
        <v>1204</v>
      </c>
      <c r="D7693" t="s">
        <v>578</v>
      </c>
      <c r="E7693" t="s">
        <v>187</v>
      </c>
      <c r="F7693" t="s">
        <v>22</v>
      </c>
      <c r="G7693" t="s">
        <v>23</v>
      </c>
      <c r="H7693" t="s">
        <v>217</v>
      </c>
      <c r="I7693" t="s">
        <v>28</v>
      </c>
      <c r="J7693" t="s">
        <v>36</v>
      </c>
      <c r="K7693" t="s">
        <v>282</v>
      </c>
      <c r="L7693" t="s">
        <v>283</v>
      </c>
      <c r="M7693" t="s">
        <v>246</v>
      </c>
      <c r="N7693" s="2">
        <v>41620</v>
      </c>
      <c r="O7693" s="2">
        <v>41622</v>
      </c>
      <c r="P7693">
        <v>21</v>
      </c>
      <c r="Q7693" s="1">
        <v>0.1</v>
      </c>
      <c r="R7693">
        <v>150.97999999999999</v>
      </c>
      <c r="S7693">
        <v>30</v>
      </c>
      <c r="T7693">
        <f t="shared" si="120"/>
        <v>3170.58</v>
      </c>
    </row>
    <row r="7694" spans="1:20" x14ac:dyDescent="0.3">
      <c r="A7694">
        <v>7693</v>
      </c>
      <c r="B7694">
        <v>90307</v>
      </c>
      <c r="C7694" t="s">
        <v>1590</v>
      </c>
      <c r="D7694" t="s">
        <v>20</v>
      </c>
      <c r="E7694" t="s">
        <v>187</v>
      </c>
      <c r="F7694" t="s">
        <v>31</v>
      </c>
      <c r="G7694" t="s">
        <v>41</v>
      </c>
      <c r="H7694" t="s">
        <v>217</v>
      </c>
      <c r="I7694" t="s">
        <v>28</v>
      </c>
      <c r="J7694" t="s">
        <v>36</v>
      </c>
      <c r="K7694" t="s">
        <v>113</v>
      </c>
      <c r="L7694" t="s">
        <v>746</v>
      </c>
      <c r="M7694" t="s">
        <v>146</v>
      </c>
      <c r="N7694" s="2">
        <v>41497</v>
      </c>
      <c r="O7694" s="2">
        <v>41499</v>
      </c>
      <c r="P7694">
        <v>3</v>
      </c>
      <c r="Q7694" s="1">
        <v>0.01</v>
      </c>
      <c r="R7694">
        <v>10.68</v>
      </c>
      <c r="S7694">
        <v>13.04</v>
      </c>
      <c r="T7694">
        <f t="shared" si="120"/>
        <v>32.04</v>
      </c>
    </row>
    <row r="7695" spans="1:20" x14ac:dyDescent="0.3">
      <c r="A7695">
        <v>7694</v>
      </c>
      <c r="B7695">
        <v>90307</v>
      </c>
      <c r="C7695" t="s">
        <v>1590</v>
      </c>
      <c r="D7695" t="s">
        <v>20</v>
      </c>
      <c r="E7695" t="s">
        <v>187</v>
      </c>
      <c r="F7695" t="s">
        <v>31</v>
      </c>
      <c r="G7695" t="s">
        <v>41</v>
      </c>
      <c r="H7695" t="s">
        <v>217</v>
      </c>
      <c r="I7695" t="s">
        <v>28</v>
      </c>
      <c r="J7695" t="s">
        <v>36</v>
      </c>
      <c r="K7695" t="s">
        <v>221</v>
      </c>
      <c r="L7695" t="s">
        <v>706</v>
      </c>
      <c r="M7695" t="s">
        <v>143</v>
      </c>
      <c r="N7695" s="2">
        <v>41497</v>
      </c>
      <c r="O7695" s="2">
        <v>41499</v>
      </c>
      <c r="P7695">
        <v>13</v>
      </c>
      <c r="Q7695" s="1">
        <v>0.06</v>
      </c>
      <c r="R7695">
        <v>110.98</v>
      </c>
      <c r="S7695">
        <v>13.99</v>
      </c>
      <c r="T7695">
        <f t="shared" si="120"/>
        <v>1442.74</v>
      </c>
    </row>
    <row r="7696" spans="1:20" x14ac:dyDescent="0.3">
      <c r="A7696">
        <v>7695</v>
      </c>
      <c r="B7696">
        <v>90307</v>
      </c>
      <c r="C7696" t="s">
        <v>1590</v>
      </c>
      <c r="D7696" t="s">
        <v>20</v>
      </c>
      <c r="E7696" t="s">
        <v>187</v>
      </c>
      <c r="F7696" t="s">
        <v>31</v>
      </c>
      <c r="G7696" t="s">
        <v>41</v>
      </c>
      <c r="H7696" t="s">
        <v>217</v>
      </c>
      <c r="I7696" t="s">
        <v>28</v>
      </c>
      <c r="J7696" t="s">
        <v>36</v>
      </c>
      <c r="K7696" t="s">
        <v>282</v>
      </c>
      <c r="L7696" t="s">
        <v>706</v>
      </c>
      <c r="M7696" t="s">
        <v>35</v>
      </c>
      <c r="N7696" s="2">
        <v>41497</v>
      </c>
      <c r="O7696" s="2">
        <v>41498</v>
      </c>
      <c r="P7696">
        <v>25</v>
      </c>
      <c r="Q7696" s="1">
        <v>0.03</v>
      </c>
      <c r="R7696">
        <v>105.98</v>
      </c>
      <c r="S7696">
        <v>13.99</v>
      </c>
      <c r="T7696">
        <f t="shared" si="120"/>
        <v>2649.5</v>
      </c>
    </row>
    <row r="7697" spans="1:20" x14ac:dyDescent="0.3">
      <c r="A7697">
        <v>7696</v>
      </c>
      <c r="B7697">
        <v>90307</v>
      </c>
      <c r="C7697" t="s">
        <v>1590</v>
      </c>
      <c r="D7697" t="s">
        <v>20</v>
      </c>
      <c r="E7697" t="s">
        <v>39</v>
      </c>
      <c r="F7697" t="s">
        <v>31</v>
      </c>
      <c r="G7697" t="s">
        <v>41</v>
      </c>
      <c r="H7697" t="s">
        <v>42</v>
      </c>
      <c r="I7697" t="s">
        <v>28</v>
      </c>
      <c r="J7697" t="s">
        <v>76</v>
      </c>
      <c r="K7697" t="s">
        <v>149</v>
      </c>
      <c r="L7697" t="s">
        <v>192</v>
      </c>
      <c r="M7697" t="s">
        <v>35</v>
      </c>
      <c r="N7697" s="2">
        <v>41497</v>
      </c>
      <c r="O7697" s="2">
        <v>41498</v>
      </c>
      <c r="P7697">
        <v>19</v>
      </c>
      <c r="Q7697" s="1">
        <v>0.08</v>
      </c>
      <c r="R7697">
        <v>6.68</v>
      </c>
      <c r="S7697">
        <v>6.93</v>
      </c>
      <c r="T7697">
        <f t="shared" si="120"/>
        <v>126.91999999999999</v>
      </c>
    </row>
    <row r="7698" spans="1:20" x14ac:dyDescent="0.3">
      <c r="A7698">
        <v>7697</v>
      </c>
      <c r="B7698">
        <v>86028</v>
      </c>
      <c r="C7698" t="s">
        <v>1583</v>
      </c>
      <c r="D7698" t="s">
        <v>20</v>
      </c>
      <c r="E7698" t="s">
        <v>39</v>
      </c>
      <c r="F7698" t="s">
        <v>47</v>
      </c>
      <c r="G7698" t="s">
        <v>23</v>
      </c>
      <c r="H7698" t="s">
        <v>42</v>
      </c>
      <c r="I7698" t="s">
        <v>28</v>
      </c>
      <c r="J7698" t="s">
        <v>76</v>
      </c>
      <c r="K7698" t="s">
        <v>181</v>
      </c>
      <c r="L7698" t="s">
        <v>706</v>
      </c>
      <c r="M7698" t="s">
        <v>51</v>
      </c>
      <c r="N7698" s="2">
        <v>41437</v>
      </c>
      <c r="O7698" s="2">
        <v>41439</v>
      </c>
      <c r="P7698">
        <v>14</v>
      </c>
      <c r="Q7698" s="1">
        <v>0.09</v>
      </c>
      <c r="R7698">
        <v>46.89</v>
      </c>
      <c r="S7698">
        <v>5.0999999999999996</v>
      </c>
      <c r="T7698">
        <f t="shared" si="120"/>
        <v>656.46</v>
      </c>
    </row>
    <row r="7699" spans="1:20" x14ac:dyDescent="0.3">
      <c r="A7699">
        <v>7698</v>
      </c>
      <c r="B7699">
        <v>86028</v>
      </c>
      <c r="C7699" t="s">
        <v>1583</v>
      </c>
      <c r="D7699" t="s">
        <v>20</v>
      </c>
      <c r="E7699" t="s">
        <v>187</v>
      </c>
      <c r="F7699" t="s">
        <v>47</v>
      </c>
      <c r="G7699" t="s">
        <v>23</v>
      </c>
      <c r="H7699" t="s">
        <v>188</v>
      </c>
      <c r="I7699" t="s">
        <v>28</v>
      </c>
      <c r="J7699" t="s">
        <v>76</v>
      </c>
      <c r="K7699" t="s">
        <v>43</v>
      </c>
      <c r="L7699" t="s">
        <v>26</v>
      </c>
      <c r="M7699" t="s">
        <v>111</v>
      </c>
      <c r="N7699" s="2">
        <v>41437</v>
      </c>
      <c r="O7699" s="2">
        <v>41438</v>
      </c>
      <c r="P7699">
        <v>19</v>
      </c>
      <c r="Q7699" s="1">
        <v>0.05</v>
      </c>
      <c r="R7699">
        <v>6.64</v>
      </c>
      <c r="S7699">
        <v>4.95</v>
      </c>
      <c r="T7699">
        <f t="shared" si="120"/>
        <v>126.16</v>
      </c>
    </row>
    <row r="7700" spans="1:20" x14ac:dyDescent="0.3">
      <c r="A7700">
        <v>7699</v>
      </c>
      <c r="B7700">
        <v>90142</v>
      </c>
      <c r="C7700" t="s">
        <v>381</v>
      </c>
      <c r="D7700" t="s">
        <v>20</v>
      </c>
      <c r="E7700" t="s">
        <v>187</v>
      </c>
      <c r="F7700" t="s">
        <v>47</v>
      </c>
      <c r="G7700" t="s">
        <v>23</v>
      </c>
      <c r="H7700" t="s">
        <v>188</v>
      </c>
      <c r="I7700" t="s">
        <v>28</v>
      </c>
      <c r="J7700" t="s">
        <v>76</v>
      </c>
      <c r="K7700" t="s">
        <v>248</v>
      </c>
      <c r="L7700" t="s">
        <v>192</v>
      </c>
      <c r="M7700" t="s">
        <v>51</v>
      </c>
      <c r="N7700" s="2">
        <v>41591</v>
      </c>
      <c r="O7700" s="2">
        <v>41593</v>
      </c>
      <c r="P7700">
        <v>7</v>
      </c>
      <c r="Q7700" s="1">
        <v>0.08</v>
      </c>
      <c r="R7700">
        <v>5.89</v>
      </c>
      <c r="S7700">
        <v>5.57</v>
      </c>
      <c r="T7700">
        <f t="shared" si="120"/>
        <v>41.23</v>
      </c>
    </row>
    <row r="7701" spans="1:20" x14ac:dyDescent="0.3">
      <c r="A7701">
        <v>7700</v>
      </c>
      <c r="B7701">
        <v>90540</v>
      </c>
      <c r="C7701" t="s">
        <v>570</v>
      </c>
      <c r="D7701" t="s">
        <v>20</v>
      </c>
      <c r="E7701" t="s">
        <v>39</v>
      </c>
      <c r="F7701" t="s">
        <v>31</v>
      </c>
      <c r="G7701" t="s">
        <v>41</v>
      </c>
      <c r="H7701" t="s">
        <v>49</v>
      </c>
      <c r="I7701" t="s">
        <v>28</v>
      </c>
      <c r="J7701" t="s">
        <v>76</v>
      </c>
      <c r="K7701" t="s">
        <v>43</v>
      </c>
      <c r="L7701" t="s">
        <v>706</v>
      </c>
      <c r="M7701" t="s">
        <v>121</v>
      </c>
      <c r="N7701" s="2">
        <v>40537</v>
      </c>
      <c r="O7701" s="2">
        <v>40539</v>
      </c>
      <c r="P7701">
        <v>4</v>
      </c>
      <c r="Q7701" s="1">
        <v>0.04</v>
      </c>
      <c r="R7701">
        <v>46.89</v>
      </c>
      <c r="S7701">
        <v>5.0999999999999996</v>
      </c>
      <c r="T7701">
        <f t="shared" si="120"/>
        <v>187.56</v>
      </c>
    </row>
    <row r="7702" spans="1:20" x14ac:dyDescent="0.3">
      <c r="A7702">
        <v>7701</v>
      </c>
      <c r="B7702">
        <v>88546</v>
      </c>
      <c r="C7702" t="s">
        <v>1443</v>
      </c>
      <c r="D7702" t="s">
        <v>20</v>
      </c>
      <c r="E7702" t="s">
        <v>39</v>
      </c>
      <c r="F7702" t="s">
        <v>47</v>
      </c>
      <c r="G7702" t="s">
        <v>93</v>
      </c>
      <c r="H7702" t="s">
        <v>94</v>
      </c>
      <c r="I7702" t="s">
        <v>28</v>
      </c>
      <c r="J7702" t="s">
        <v>76</v>
      </c>
      <c r="K7702" t="s">
        <v>55</v>
      </c>
      <c r="L7702" t="s">
        <v>26</v>
      </c>
      <c r="M7702" t="s">
        <v>134</v>
      </c>
      <c r="N7702" s="2">
        <v>40418</v>
      </c>
      <c r="O7702" s="2">
        <v>40421</v>
      </c>
      <c r="P7702">
        <v>7</v>
      </c>
      <c r="Q7702" s="1">
        <v>0.04</v>
      </c>
      <c r="R7702">
        <v>17.239999999999998</v>
      </c>
      <c r="S7702">
        <v>3.26</v>
      </c>
      <c r="T7702">
        <f t="shared" si="120"/>
        <v>120.67999999999999</v>
      </c>
    </row>
    <row r="7703" spans="1:20" x14ac:dyDescent="0.3">
      <c r="A7703">
        <v>7702</v>
      </c>
      <c r="B7703">
        <v>88553</v>
      </c>
      <c r="C7703" t="s">
        <v>1443</v>
      </c>
      <c r="D7703" t="s">
        <v>578</v>
      </c>
      <c r="E7703" t="s">
        <v>187</v>
      </c>
      <c r="F7703" t="s">
        <v>47</v>
      </c>
      <c r="G7703" t="s">
        <v>93</v>
      </c>
      <c r="H7703" t="s">
        <v>219</v>
      </c>
      <c r="I7703" t="s">
        <v>28</v>
      </c>
      <c r="J7703" t="s">
        <v>76</v>
      </c>
      <c r="K7703" t="s">
        <v>101</v>
      </c>
      <c r="L7703" t="s">
        <v>330</v>
      </c>
      <c r="M7703" t="s">
        <v>114</v>
      </c>
      <c r="N7703" s="2">
        <v>41514</v>
      </c>
      <c r="O7703" s="2">
        <v>41516</v>
      </c>
      <c r="P7703">
        <v>10</v>
      </c>
      <c r="Q7703" s="1">
        <v>7.0000000000000007E-2</v>
      </c>
      <c r="R7703">
        <v>218.75</v>
      </c>
      <c r="S7703">
        <v>69.64</v>
      </c>
      <c r="T7703">
        <f t="shared" si="120"/>
        <v>2187.5</v>
      </c>
    </row>
    <row r="7704" spans="1:20" x14ac:dyDescent="0.3">
      <c r="A7704">
        <v>7703</v>
      </c>
      <c r="B7704">
        <v>88553</v>
      </c>
      <c r="C7704" t="s">
        <v>1443</v>
      </c>
      <c r="D7704" t="s">
        <v>20</v>
      </c>
      <c r="E7704" t="s">
        <v>187</v>
      </c>
      <c r="F7704" t="s">
        <v>47</v>
      </c>
      <c r="G7704" t="s">
        <v>93</v>
      </c>
      <c r="H7704" t="s">
        <v>217</v>
      </c>
      <c r="I7704" t="s">
        <v>28</v>
      </c>
      <c r="J7704" t="s">
        <v>76</v>
      </c>
      <c r="K7704" t="s">
        <v>248</v>
      </c>
      <c r="L7704" t="s">
        <v>746</v>
      </c>
      <c r="M7704" t="s">
        <v>156</v>
      </c>
      <c r="N7704" s="2">
        <v>41514</v>
      </c>
      <c r="O7704" s="2">
        <v>41516</v>
      </c>
      <c r="P7704">
        <v>25</v>
      </c>
      <c r="Q7704" s="1">
        <v>0.08</v>
      </c>
      <c r="R7704">
        <v>209.37</v>
      </c>
      <c r="S7704">
        <v>69</v>
      </c>
      <c r="T7704">
        <f t="shared" si="120"/>
        <v>5234.25</v>
      </c>
    </row>
    <row r="7705" spans="1:20" x14ac:dyDescent="0.3">
      <c r="A7705">
        <v>7704</v>
      </c>
      <c r="B7705">
        <v>88550</v>
      </c>
      <c r="C7705" t="s">
        <v>1443</v>
      </c>
      <c r="D7705" t="s">
        <v>20</v>
      </c>
      <c r="E7705" t="s">
        <v>39</v>
      </c>
      <c r="F7705" t="s">
        <v>47</v>
      </c>
      <c r="G7705" t="s">
        <v>23</v>
      </c>
      <c r="H7705" t="s">
        <v>89</v>
      </c>
      <c r="I7705" t="s">
        <v>28</v>
      </c>
      <c r="J7705" t="s">
        <v>76</v>
      </c>
      <c r="K7705" t="s">
        <v>74</v>
      </c>
      <c r="L7705" t="s">
        <v>44</v>
      </c>
      <c r="M7705" t="s">
        <v>117</v>
      </c>
      <c r="N7705" s="2">
        <v>41285</v>
      </c>
      <c r="O7705" s="2">
        <v>41286</v>
      </c>
      <c r="P7705">
        <v>5</v>
      </c>
      <c r="Q7705" s="1">
        <v>0.08</v>
      </c>
      <c r="R7705">
        <v>9.11</v>
      </c>
      <c r="S7705">
        <v>2.15</v>
      </c>
      <c r="T7705">
        <f t="shared" si="120"/>
        <v>45.55</v>
      </c>
    </row>
    <row r="7706" spans="1:20" x14ac:dyDescent="0.3">
      <c r="A7706">
        <v>7705</v>
      </c>
      <c r="B7706">
        <v>86174</v>
      </c>
      <c r="C7706" t="s">
        <v>1251</v>
      </c>
      <c r="D7706" t="s">
        <v>20</v>
      </c>
      <c r="E7706" t="s">
        <v>39</v>
      </c>
      <c r="F7706" t="s">
        <v>22</v>
      </c>
      <c r="G7706" t="s">
        <v>93</v>
      </c>
      <c r="H7706" t="s">
        <v>94</v>
      </c>
      <c r="I7706" t="s">
        <v>28</v>
      </c>
      <c r="J7706" t="s">
        <v>76</v>
      </c>
      <c r="K7706" t="s">
        <v>289</v>
      </c>
      <c r="L7706" t="s">
        <v>192</v>
      </c>
      <c r="M7706" t="s">
        <v>96</v>
      </c>
      <c r="N7706" s="2">
        <v>40611</v>
      </c>
      <c r="O7706" s="2">
        <v>40611</v>
      </c>
      <c r="P7706">
        <v>10</v>
      </c>
      <c r="Q7706" s="1">
        <v>7.0000000000000007E-2</v>
      </c>
      <c r="R7706">
        <v>4.9800000000000004</v>
      </c>
      <c r="S7706">
        <v>7.44</v>
      </c>
      <c r="T7706">
        <f t="shared" si="120"/>
        <v>49.800000000000004</v>
      </c>
    </row>
    <row r="7707" spans="1:20" x14ac:dyDescent="0.3">
      <c r="A7707">
        <v>7706</v>
      </c>
      <c r="B7707">
        <v>86174</v>
      </c>
      <c r="C7707" t="s">
        <v>1251</v>
      </c>
      <c r="D7707" t="s">
        <v>20</v>
      </c>
      <c r="E7707" t="s">
        <v>39</v>
      </c>
      <c r="F7707" t="s">
        <v>22</v>
      </c>
      <c r="G7707" t="s">
        <v>93</v>
      </c>
      <c r="H7707" t="s">
        <v>54</v>
      </c>
      <c r="I7707" t="s">
        <v>28</v>
      </c>
      <c r="J7707" t="s">
        <v>76</v>
      </c>
      <c r="K7707" t="s">
        <v>138</v>
      </c>
      <c r="L7707" t="s">
        <v>26</v>
      </c>
      <c r="M7707" t="s">
        <v>444</v>
      </c>
      <c r="N7707" s="2">
        <v>40611</v>
      </c>
      <c r="O7707" s="2">
        <v>40612</v>
      </c>
      <c r="P7707">
        <v>6</v>
      </c>
      <c r="Q7707" s="1">
        <v>7.0000000000000007E-2</v>
      </c>
      <c r="R7707">
        <v>10.23</v>
      </c>
      <c r="S7707">
        <v>4.68</v>
      </c>
      <c r="T7707">
        <f t="shared" si="120"/>
        <v>61.38</v>
      </c>
    </row>
    <row r="7708" spans="1:20" x14ac:dyDescent="0.3">
      <c r="A7708">
        <v>7707</v>
      </c>
      <c r="B7708">
        <v>86174</v>
      </c>
      <c r="C7708" t="s">
        <v>1251</v>
      </c>
      <c r="D7708" t="s">
        <v>20</v>
      </c>
      <c r="E7708" t="s">
        <v>21</v>
      </c>
      <c r="F7708" t="s">
        <v>22</v>
      </c>
      <c r="G7708" t="s">
        <v>93</v>
      </c>
      <c r="H7708" t="s">
        <v>33</v>
      </c>
      <c r="I7708" t="s">
        <v>28</v>
      </c>
      <c r="J7708" t="s">
        <v>76</v>
      </c>
      <c r="K7708" t="s">
        <v>201</v>
      </c>
      <c r="L7708" t="s">
        <v>44</v>
      </c>
      <c r="M7708" t="s">
        <v>331</v>
      </c>
      <c r="N7708" s="2">
        <v>40611</v>
      </c>
      <c r="O7708" s="2">
        <v>40613</v>
      </c>
      <c r="P7708">
        <v>12</v>
      </c>
      <c r="Q7708" s="1">
        <v>0.08</v>
      </c>
      <c r="R7708">
        <v>20.99</v>
      </c>
      <c r="S7708">
        <v>0.99</v>
      </c>
      <c r="T7708">
        <f t="shared" si="120"/>
        <v>251.88</v>
      </c>
    </row>
    <row r="7709" spans="1:20" x14ac:dyDescent="0.3">
      <c r="A7709">
        <v>7708</v>
      </c>
      <c r="B7709">
        <v>86031</v>
      </c>
      <c r="C7709" t="s">
        <v>1583</v>
      </c>
      <c r="D7709" t="s">
        <v>20</v>
      </c>
      <c r="E7709" t="s">
        <v>39</v>
      </c>
      <c r="F7709" t="s">
        <v>47</v>
      </c>
      <c r="G7709" t="s">
        <v>41</v>
      </c>
      <c r="H7709" t="s">
        <v>94</v>
      </c>
      <c r="I7709" t="s">
        <v>28</v>
      </c>
      <c r="J7709" t="s">
        <v>76</v>
      </c>
      <c r="K7709" t="s">
        <v>68</v>
      </c>
      <c r="L7709" t="s">
        <v>192</v>
      </c>
      <c r="M7709" t="s">
        <v>51</v>
      </c>
      <c r="N7709" s="2">
        <v>41501</v>
      </c>
      <c r="O7709" s="2">
        <v>41502</v>
      </c>
      <c r="P7709">
        <v>15</v>
      </c>
      <c r="Q7709" s="1">
        <v>0.08</v>
      </c>
      <c r="R7709">
        <v>178.47</v>
      </c>
      <c r="S7709">
        <v>19.989999999999998</v>
      </c>
      <c r="T7709">
        <f t="shared" si="120"/>
        <v>2677.05</v>
      </c>
    </row>
    <row r="7710" spans="1:20" x14ac:dyDescent="0.3">
      <c r="A7710">
        <v>7709</v>
      </c>
      <c r="B7710">
        <v>88692</v>
      </c>
      <c r="C7710" t="s">
        <v>2074</v>
      </c>
      <c r="D7710" t="s">
        <v>20</v>
      </c>
      <c r="E7710" t="s">
        <v>21</v>
      </c>
      <c r="F7710" t="s">
        <v>40</v>
      </c>
      <c r="G7710" t="s">
        <v>48</v>
      </c>
      <c r="H7710" t="s">
        <v>24</v>
      </c>
      <c r="I7710" t="s">
        <v>28</v>
      </c>
      <c r="J7710" t="s">
        <v>76</v>
      </c>
      <c r="K7710" t="s">
        <v>208</v>
      </c>
      <c r="L7710" t="s">
        <v>44</v>
      </c>
      <c r="M7710" t="s">
        <v>370</v>
      </c>
      <c r="N7710" s="2">
        <v>40353</v>
      </c>
      <c r="O7710" s="2">
        <v>40360</v>
      </c>
      <c r="P7710">
        <v>6</v>
      </c>
      <c r="Q7710" s="1">
        <v>0.09</v>
      </c>
      <c r="R7710">
        <v>20.99</v>
      </c>
      <c r="S7710">
        <v>2.5</v>
      </c>
      <c r="T7710">
        <f t="shared" si="120"/>
        <v>125.94</v>
      </c>
    </row>
    <row r="7711" spans="1:20" x14ac:dyDescent="0.3">
      <c r="A7711">
        <v>7710</v>
      </c>
      <c r="B7711">
        <v>89518</v>
      </c>
      <c r="C7711" t="s">
        <v>688</v>
      </c>
      <c r="D7711" t="s">
        <v>20</v>
      </c>
      <c r="E7711" t="s">
        <v>21</v>
      </c>
      <c r="F7711" t="s">
        <v>22</v>
      </c>
      <c r="G7711" t="s">
        <v>41</v>
      </c>
      <c r="H7711" t="s">
        <v>203</v>
      </c>
      <c r="I7711" t="s">
        <v>28</v>
      </c>
      <c r="J7711" t="s">
        <v>76</v>
      </c>
      <c r="K7711" t="s">
        <v>213</v>
      </c>
      <c r="L7711" t="s">
        <v>192</v>
      </c>
      <c r="M7711" t="s">
        <v>150</v>
      </c>
      <c r="N7711" s="2">
        <v>41494</v>
      </c>
      <c r="O7711" s="2">
        <v>41494</v>
      </c>
      <c r="P7711">
        <v>8</v>
      </c>
      <c r="Q7711" s="1">
        <v>0.03</v>
      </c>
      <c r="R7711">
        <v>95.99</v>
      </c>
      <c r="S7711">
        <v>4.9000000000000004</v>
      </c>
      <c r="T7711">
        <f t="shared" si="120"/>
        <v>767.92</v>
      </c>
    </row>
    <row r="7712" spans="1:20" x14ac:dyDescent="0.3">
      <c r="A7712">
        <v>7711</v>
      </c>
      <c r="B7712">
        <v>86738</v>
      </c>
      <c r="C7712" t="s">
        <v>1415</v>
      </c>
      <c r="D7712" t="s">
        <v>20</v>
      </c>
      <c r="E7712" t="s">
        <v>21</v>
      </c>
      <c r="F7712" t="s">
        <v>31</v>
      </c>
      <c r="G7712" t="s">
        <v>93</v>
      </c>
      <c r="H7712" t="s">
        <v>24</v>
      </c>
      <c r="I7712" t="s">
        <v>28</v>
      </c>
      <c r="J7712" t="s">
        <v>76</v>
      </c>
      <c r="K7712" t="s">
        <v>198</v>
      </c>
      <c r="L7712" t="s">
        <v>746</v>
      </c>
      <c r="M7712" t="s">
        <v>255</v>
      </c>
      <c r="N7712" s="2">
        <v>40601</v>
      </c>
      <c r="O7712" s="2">
        <v>40603</v>
      </c>
      <c r="P7712">
        <v>8</v>
      </c>
      <c r="Q7712" s="1">
        <v>0.09</v>
      </c>
      <c r="R7712">
        <v>599.99</v>
      </c>
      <c r="S7712">
        <v>24.49</v>
      </c>
      <c r="T7712">
        <f t="shared" si="120"/>
        <v>4799.92</v>
      </c>
    </row>
    <row r="7713" spans="1:20" x14ac:dyDescent="0.3">
      <c r="A7713">
        <v>7712</v>
      </c>
      <c r="B7713">
        <v>86746</v>
      </c>
      <c r="C7713" t="s">
        <v>1415</v>
      </c>
      <c r="D7713" t="s">
        <v>38</v>
      </c>
      <c r="E7713" t="s">
        <v>39</v>
      </c>
      <c r="F7713" t="s">
        <v>31</v>
      </c>
      <c r="G7713" t="s">
        <v>93</v>
      </c>
      <c r="H7713" t="s">
        <v>94</v>
      </c>
      <c r="I7713" t="s">
        <v>28</v>
      </c>
      <c r="J7713" t="s">
        <v>76</v>
      </c>
      <c r="K7713" t="s">
        <v>189</v>
      </c>
      <c r="L7713" t="s">
        <v>44</v>
      </c>
      <c r="M7713" t="s">
        <v>69</v>
      </c>
      <c r="N7713" s="2">
        <v>41332</v>
      </c>
      <c r="O7713" s="2">
        <v>41334</v>
      </c>
      <c r="P7713">
        <v>1</v>
      </c>
      <c r="Q7713" s="1">
        <v>0.04</v>
      </c>
      <c r="R7713">
        <v>5.88</v>
      </c>
      <c r="S7713">
        <v>3.04</v>
      </c>
      <c r="T7713">
        <f t="shared" si="120"/>
        <v>5.88</v>
      </c>
    </row>
    <row r="7714" spans="1:20" x14ac:dyDescent="0.3">
      <c r="A7714">
        <v>7713</v>
      </c>
      <c r="B7714">
        <v>86738</v>
      </c>
      <c r="C7714" t="s">
        <v>1415</v>
      </c>
      <c r="D7714" t="s">
        <v>38</v>
      </c>
      <c r="E7714" t="s">
        <v>21</v>
      </c>
      <c r="F7714" t="s">
        <v>31</v>
      </c>
      <c r="G7714" t="s">
        <v>93</v>
      </c>
      <c r="H7714" t="s">
        <v>33</v>
      </c>
      <c r="I7714" t="s">
        <v>28</v>
      </c>
      <c r="J7714" t="s">
        <v>76</v>
      </c>
      <c r="K7714" t="s">
        <v>34</v>
      </c>
      <c r="L7714" t="s">
        <v>192</v>
      </c>
      <c r="M7714" t="s">
        <v>131</v>
      </c>
      <c r="N7714" s="2">
        <v>40601</v>
      </c>
      <c r="O7714" s="2">
        <v>40602</v>
      </c>
      <c r="P7714">
        <v>2</v>
      </c>
      <c r="Q7714" s="1">
        <v>0.06</v>
      </c>
      <c r="R7714">
        <v>125.99</v>
      </c>
      <c r="S7714">
        <v>7.69</v>
      </c>
      <c r="T7714">
        <f t="shared" si="120"/>
        <v>251.98</v>
      </c>
    </row>
    <row r="7715" spans="1:20" x14ac:dyDescent="0.3">
      <c r="A7715">
        <v>7714</v>
      </c>
      <c r="B7715">
        <v>87116</v>
      </c>
      <c r="C7715" t="s">
        <v>1159</v>
      </c>
      <c r="D7715" t="s">
        <v>20</v>
      </c>
      <c r="E7715" t="s">
        <v>39</v>
      </c>
      <c r="F7715" t="s">
        <v>47</v>
      </c>
      <c r="G7715" t="s">
        <v>93</v>
      </c>
      <c r="H7715" t="s">
        <v>54</v>
      </c>
      <c r="I7715" t="s">
        <v>28</v>
      </c>
      <c r="J7715" t="s">
        <v>76</v>
      </c>
      <c r="K7715" t="s">
        <v>226</v>
      </c>
      <c r="L7715" t="s">
        <v>192</v>
      </c>
      <c r="M7715" t="s">
        <v>114</v>
      </c>
      <c r="N7715" s="2">
        <v>41592</v>
      </c>
      <c r="O7715" s="2">
        <v>41592</v>
      </c>
      <c r="P7715">
        <v>11</v>
      </c>
      <c r="Q7715" s="1">
        <v>0.04</v>
      </c>
      <c r="R7715">
        <v>4.91</v>
      </c>
      <c r="S7715">
        <v>0.5</v>
      </c>
      <c r="T7715">
        <f t="shared" si="120"/>
        <v>54.010000000000005</v>
      </c>
    </row>
    <row r="7716" spans="1:20" x14ac:dyDescent="0.3">
      <c r="A7716">
        <v>7715</v>
      </c>
      <c r="B7716">
        <v>87110</v>
      </c>
      <c r="C7716" t="s">
        <v>1159</v>
      </c>
      <c r="D7716" t="s">
        <v>20</v>
      </c>
      <c r="E7716" t="s">
        <v>39</v>
      </c>
      <c r="F7716" t="s">
        <v>47</v>
      </c>
      <c r="G7716" t="s">
        <v>93</v>
      </c>
      <c r="H7716" t="s">
        <v>61</v>
      </c>
      <c r="I7716" t="s">
        <v>28</v>
      </c>
      <c r="J7716" t="s">
        <v>76</v>
      </c>
      <c r="K7716" t="s">
        <v>95</v>
      </c>
      <c r="L7716" t="s">
        <v>26</v>
      </c>
      <c r="M7716" t="s">
        <v>134</v>
      </c>
      <c r="N7716" s="2">
        <v>40496</v>
      </c>
      <c r="O7716" s="2">
        <v>40497</v>
      </c>
      <c r="P7716">
        <v>41</v>
      </c>
      <c r="Q7716" s="1">
        <v>0.02</v>
      </c>
      <c r="R7716">
        <v>15.94</v>
      </c>
      <c r="S7716">
        <v>5.45</v>
      </c>
      <c r="T7716">
        <f t="shared" si="120"/>
        <v>653.54</v>
      </c>
    </row>
    <row r="7717" spans="1:20" x14ac:dyDescent="0.3">
      <c r="A7717">
        <v>7716</v>
      </c>
      <c r="B7717">
        <v>90983</v>
      </c>
      <c r="C7717" t="s">
        <v>1186</v>
      </c>
      <c r="D7717" t="s">
        <v>20</v>
      </c>
      <c r="E7717" t="s">
        <v>187</v>
      </c>
      <c r="F7717" t="s">
        <v>31</v>
      </c>
      <c r="G7717" t="s">
        <v>41</v>
      </c>
      <c r="H7717" t="s">
        <v>219</v>
      </c>
      <c r="I7717" t="s">
        <v>28</v>
      </c>
      <c r="J7717" t="s">
        <v>76</v>
      </c>
      <c r="K7717" t="s">
        <v>231</v>
      </c>
      <c r="L7717" t="s">
        <v>192</v>
      </c>
      <c r="M7717" t="s">
        <v>63</v>
      </c>
      <c r="N7717" s="2">
        <v>41576</v>
      </c>
      <c r="O7717" s="2">
        <v>41577</v>
      </c>
      <c r="P7717">
        <v>13</v>
      </c>
      <c r="Q7717" s="1">
        <v>0.09</v>
      </c>
      <c r="R7717">
        <v>4.95</v>
      </c>
      <c r="S7717">
        <v>5.32</v>
      </c>
      <c r="T7717">
        <f t="shared" si="120"/>
        <v>64.350000000000009</v>
      </c>
    </row>
    <row r="7718" spans="1:20" x14ac:dyDescent="0.3">
      <c r="A7718">
        <v>7717</v>
      </c>
      <c r="B7718">
        <v>91068</v>
      </c>
      <c r="C7718" t="s">
        <v>1872</v>
      </c>
      <c r="D7718" t="s">
        <v>38</v>
      </c>
      <c r="E7718" t="s">
        <v>39</v>
      </c>
      <c r="F7718" t="s">
        <v>47</v>
      </c>
      <c r="G7718" t="s">
        <v>93</v>
      </c>
      <c r="H7718" t="s">
        <v>78</v>
      </c>
      <c r="I7718" t="s">
        <v>28</v>
      </c>
      <c r="J7718" t="s">
        <v>76</v>
      </c>
      <c r="K7718" t="s">
        <v>181</v>
      </c>
      <c r="L7718" t="s">
        <v>192</v>
      </c>
      <c r="M7718" t="s">
        <v>167</v>
      </c>
      <c r="N7718" s="2">
        <v>41558</v>
      </c>
      <c r="O7718" s="2">
        <v>41560</v>
      </c>
      <c r="P7718">
        <v>24</v>
      </c>
      <c r="Q7718" s="1">
        <v>0.02</v>
      </c>
      <c r="R7718">
        <v>165.2</v>
      </c>
      <c r="S7718">
        <v>19.989999999999998</v>
      </c>
      <c r="T7718">
        <f t="shared" si="120"/>
        <v>3964.7999999999997</v>
      </c>
    </row>
    <row r="7719" spans="1:20" x14ac:dyDescent="0.3">
      <c r="A7719">
        <v>7718</v>
      </c>
      <c r="B7719">
        <v>87014</v>
      </c>
      <c r="C7719" t="s">
        <v>552</v>
      </c>
      <c r="D7719" t="s">
        <v>20</v>
      </c>
      <c r="E7719" t="s">
        <v>39</v>
      </c>
      <c r="F7719" t="s">
        <v>22</v>
      </c>
      <c r="G7719" t="s">
        <v>93</v>
      </c>
      <c r="H7719" t="s">
        <v>54</v>
      </c>
      <c r="I7719" t="s">
        <v>28</v>
      </c>
      <c r="J7719" t="s">
        <v>76</v>
      </c>
      <c r="K7719" t="s">
        <v>95</v>
      </c>
      <c r="L7719" t="s">
        <v>44</v>
      </c>
      <c r="M7719" t="s">
        <v>182</v>
      </c>
      <c r="N7719" s="2">
        <v>41517</v>
      </c>
      <c r="O7719" s="2">
        <v>41519</v>
      </c>
      <c r="P7719">
        <v>3</v>
      </c>
      <c r="Q7719" s="1">
        <v>0.01</v>
      </c>
      <c r="R7719">
        <v>2.78</v>
      </c>
      <c r="S7719">
        <v>1.34</v>
      </c>
      <c r="T7719">
        <f t="shared" si="120"/>
        <v>8.34</v>
      </c>
    </row>
    <row r="7720" spans="1:20" x14ac:dyDescent="0.3">
      <c r="A7720">
        <v>7719</v>
      </c>
      <c r="B7720">
        <v>91303</v>
      </c>
      <c r="C7720" t="s">
        <v>237</v>
      </c>
      <c r="D7720" t="s">
        <v>20</v>
      </c>
      <c r="E7720" t="s">
        <v>21</v>
      </c>
      <c r="F7720" t="s">
        <v>22</v>
      </c>
      <c r="G7720" t="s">
        <v>41</v>
      </c>
      <c r="H7720" t="s">
        <v>24</v>
      </c>
      <c r="I7720" t="s">
        <v>28</v>
      </c>
      <c r="J7720" t="s">
        <v>76</v>
      </c>
      <c r="K7720" t="s">
        <v>204</v>
      </c>
      <c r="L7720" t="s">
        <v>26</v>
      </c>
      <c r="M7720" t="s">
        <v>137</v>
      </c>
      <c r="N7720" s="2">
        <v>41499</v>
      </c>
      <c r="O7720" s="2">
        <v>41500</v>
      </c>
      <c r="P7720">
        <v>6</v>
      </c>
      <c r="Q7720" s="1">
        <v>0.06</v>
      </c>
      <c r="R7720">
        <v>17.48</v>
      </c>
      <c r="S7720">
        <v>1.99</v>
      </c>
      <c r="T7720">
        <f t="shared" si="120"/>
        <v>104.88</v>
      </c>
    </row>
    <row r="7721" spans="1:20" x14ac:dyDescent="0.3">
      <c r="A7721">
        <v>7720</v>
      </c>
      <c r="B7721">
        <v>89550</v>
      </c>
      <c r="C7721" t="s">
        <v>186</v>
      </c>
      <c r="D7721" t="s">
        <v>20</v>
      </c>
      <c r="E7721" t="s">
        <v>21</v>
      </c>
      <c r="F7721" t="s">
        <v>22</v>
      </c>
      <c r="G7721" t="s">
        <v>93</v>
      </c>
      <c r="H7721" t="s">
        <v>206</v>
      </c>
      <c r="I7721" t="s">
        <v>28</v>
      </c>
      <c r="J7721" t="s">
        <v>76</v>
      </c>
      <c r="K7721" t="s">
        <v>1138</v>
      </c>
      <c r="L7721" t="s">
        <v>26</v>
      </c>
      <c r="M7721" t="s">
        <v>137</v>
      </c>
      <c r="N7721" s="2">
        <v>41300</v>
      </c>
      <c r="O7721" s="2">
        <v>41302</v>
      </c>
      <c r="P7721">
        <v>8</v>
      </c>
      <c r="Q7721" s="1">
        <v>0.05</v>
      </c>
      <c r="R7721">
        <v>5.98</v>
      </c>
      <c r="S7721">
        <v>4.38</v>
      </c>
      <c r="T7721">
        <f t="shared" si="120"/>
        <v>47.84</v>
      </c>
    </row>
    <row r="7722" spans="1:20" x14ac:dyDescent="0.3">
      <c r="A7722">
        <v>7721</v>
      </c>
      <c r="B7722">
        <v>89550</v>
      </c>
      <c r="C7722" t="s">
        <v>186</v>
      </c>
      <c r="D7722" t="s">
        <v>20</v>
      </c>
      <c r="E7722" t="s">
        <v>187</v>
      </c>
      <c r="F7722" t="s">
        <v>22</v>
      </c>
      <c r="G7722" t="s">
        <v>93</v>
      </c>
      <c r="H7722" t="s">
        <v>225</v>
      </c>
      <c r="I7722" t="s">
        <v>28</v>
      </c>
      <c r="J7722" t="s">
        <v>76</v>
      </c>
      <c r="K7722" t="s">
        <v>71</v>
      </c>
      <c r="L7722" t="s">
        <v>26</v>
      </c>
      <c r="M7722" t="s">
        <v>232</v>
      </c>
      <c r="N7722" s="2">
        <v>41300</v>
      </c>
      <c r="O7722" s="2">
        <v>41302</v>
      </c>
      <c r="P7722">
        <v>3</v>
      </c>
      <c r="Q7722" s="1">
        <v>0.04</v>
      </c>
      <c r="R7722">
        <v>6.48</v>
      </c>
      <c r="S7722">
        <v>9.68</v>
      </c>
      <c r="T7722">
        <f t="shared" si="120"/>
        <v>19.440000000000001</v>
      </c>
    </row>
    <row r="7723" spans="1:20" x14ac:dyDescent="0.3">
      <c r="A7723">
        <v>7722</v>
      </c>
      <c r="B7723">
        <v>90790</v>
      </c>
      <c r="C7723" t="s">
        <v>1588</v>
      </c>
      <c r="D7723" t="s">
        <v>20</v>
      </c>
      <c r="E7723" t="s">
        <v>39</v>
      </c>
      <c r="F7723" t="s">
        <v>40</v>
      </c>
      <c r="G7723" t="s">
        <v>41</v>
      </c>
      <c r="H7723" t="s">
        <v>89</v>
      </c>
      <c r="I7723" t="s">
        <v>28</v>
      </c>
      <c r="J7723" t="s">
        <v>76</v>
      </c>
      <c r="K7723" t="s">
        <v>55</v>
      </c>
      <c r="L7723" t="s">
        <v>192</v>
      </c>
      <c r="M7723" t="s">
        <v>370</v>
      </c>
      <c r="N7723" s="2">
        <v>40781</v>
      </c>
      <c r="O7723" s="2">
        <v>40782</v>
      </c>
      <c r="P7723">
        <v>19</v>
      </c>
      <c r="Q7723" s="1">
        <v>0.09</v>
      </c>
      <c r="R7723">
        <v>7.77</v>
      </c>
      <c r="S7723">
        <v>9.23</v>
      </c>
      <c r="T7723">
        <f t="shared" si="120"/>
        <v>147.63</v>
      </c>
    </row>
    <row r="7724" spans="1:20" x14ac:dyDescent="0.3">
      <c r="A7724">
        <v>7723</v>
      </c>
      <c r="B7724">
        <v>90790</v>
      </c>
      <c r="C7724" t="s">
        <v>1588</v>
      </c>
      <c r="D7724" t="s">
        <v>20</v>
      </c>
      <c r="E7724" t="s">
        <v>39</v>
      </c>
      <c r="F7724" t="s">
        <v>40</v>
      </c>
      <c r="G7724" t="s">
        <v>41</v>
      </c>
      <c r="H7724" t="s">
        <v>54</v>
      </c>
      <c r="I7724" t="s">
        <v>28</v>
      </c>
      <c r="J7724" t="s">
        <v>76</v>
      </c>
      <c r="K7724" t="s">
        <v>95</v>
      </c>
      <c r="L7724" t="s">
        <v>192</v>
      </c>
      <c r="M7724" t="s">
        <v>75</v>
      </c>
      <c r="N7724" s="2">
        <v>40781</v>
      </c>
      <c r="O7724" s="2">
        <v>40782</v>
      </c>
      <c r="P7724">
        <v>13</v>
      </c>
      <c r="Q7724" s="1">
        <v>7.0000000000000007E-2</v>
      </c>
      <c r="R7724">
        <v>15.14</v>
      </c>
      <c r="S7724">
        <v>4.53</v>
      </c>
      <c r="T7724">
        <f t="shared" si="120"/>
        <v>196.82</v>
      </c>
    </row>
    <row r="7725" spans="1:20" x14ac:dyDescent="0.3">
      <c r="A7725">
        <v>7724</v>
      </c>
      <c r="B7725">
        <v>87900</v>
      </c>
      <c r="C7725" t="s">
        <v>1527</v>
      </c>
      <c r="D7725" t="s">
        <v>20</v>
      </c>
      <c r="E7725" t="s">
        <v>39</v>
      </c>
      <c r="F7725" t="s">
        <v>40</v>
      </c>
      <c r="G7725" t="s">
        <v>32</v>
      </c>
      <c r="H7725" t="s">
        <v>54</v>
      </c>
      <c r="I7725" t="s">
        <v>28</v>
      </c>
      <c r="J7725" t="s">
        <v>76</v>
      </c>
      <c r="K7725" t="s">
        <v>172</v>
      </c>
      <c r="L7725" t="s">
        <v>26</v>
      </c>
      <c r="M7725" t="s">
        <v>59</v>
      </c>
      <c r="N7725" s="2">
        <v>40373</v>
      </c>
      <c r="O7725" s="2">
        <v>40374</v>
      </c>
      <c r="P7725">
        <v>14</v>
      </c>
      <c r="Q7725" s="1">
        <v>0.1</v>
      </c>
      <c r="R7725">
        <v>22.01</v>
      </c>
      <c r="S7725">
        <v>5.53</v>
      </c>
      <c r="T7725">
        <f t="shared" si="120"/>
        <v>308.14000000000004</v>
      </c>
    </row>
    <row r="7726" spans="1:20" x14ac:dyDescent="0.3">
      <c r="A7726">
        <v>7725</v>
      </c>
      <c r="B7726">
        <v>87904</v>
      </c>
      <c r="C7726" t="s">
        <v>1527</v>
      </c>
      <c r="D7726" t="s">
        <v>578</v>
      </c>
      <c r="E7726" t="s">
        <v>187</v>
      </c>
      <c r="F7726" t="s">
        <v>40</v>
      </c>
      <c r="G7726" t="s">
        <v>32</v>
      </c>
      <c r="H7726" t="s">
        <v>225</v>
      </c>
      <c r="I7726" t="s">
        <v>28</v>
      </c>
      <c r="J7726" t="s">
        <v>76</v>
      </c>
      <c r="K7726" t="s">
        <v>181</v>
      </c>
      <c r="L7726" t="s">
        <v>330</v>
      </c>
      <c r="M7726" t="s">
        <v>99</v>
      </c>
      <c r="N7726" s="2">
        <v>41469</v>
      </c>
      <c r="O7726" s="2">
        <v>41469</v>
      </c>
      <c r="P7726">
        <v>4</v>
      </c>
      <c r="Q7726" s="1">
        <v>0.04</v>
      </c>
      <c r="R7726">
        <v>236.97</v>
      </c>
      <c r="S7726">
        <v>59.24</v>
      </c>
      <c r="T7726">
        <f t="shared" si="120"/>
        <v>947.88</v>
      </c>
    </row>
    <row r="7727" spans="1:20" x14ac:dyDescent="0.3">
      <c r="A7727">
        <v>7726</v>
      </c>
      <c r="B7727">
        <v>85834</v>
      </c>
      <c r="C7727" t="s">
        <v>1012</v>
      </c>
      <c r="D7727" t="s">
        <v>38</v>
      </c>
      <c r="E7727" t="s">
        <v>21</v>
      </c>
      <c r="F7727" t="s">
        <v>40</v>
      </c>
      <c r="G7727" t="s">
        <v>23</v>
      </c>
      <c r="H7727" t="s">
        <v>24</v>
      </c>
      <c r="I7727" t="s">
        <v>28</v>
      </c>
      <c r="J7727" t="s">
        <v>76</v>
      </c>
      <c r="K7727" t="s">
        <v>1114</v>
      </c>
      <c r="L7727" t="s">
        <v>706</v>
      </c>
      <c r="M7727" t="s">
        <v>59</v>
      </c>
      <c r="N7727" s="2">
        <v>40268</v>
      </c>
      <c r="O7727" s="2">
        <v>40269</v>
      </c>
      <c r="P7727">
        <v>2</v>
      </c>
      <c r="Q7727" s="1">
        <v>0.09</v>
      </c>
      <c r="R7727">
        <v>20.99</v>
      </c>
      <c r="S7727">
        <v>4.8099999999999996</v>
      </c>
      <c r="T7727">
        <f t="shared" si="120"/>
        <v>41.98</v>
      </c>
    </row>
    <row r="7728" spans="1:20" x14ac:dyDescent="0.3">
      <c r="A7728">
        <v>7727</v>
      </c>
      <c r="B7728">
        <v>87615</v>
      </c>
      <c r="C7728" t="s">
        <v>865</v>
      </c>
      <c r="D7728" t="s">
        <v>38</v>
      </c>
      <c r="E7728" t="s">
        <v>21</v>
      </c>
      <c r="F7728" t="s">
        <v>31</v>
      </c>
      <c r="G7728" t="s">
        <v>48</v>
      </c>
      <c r="H7728" t="s">
        <v>206</v>
      </c>
      <c r="I7728" t="s">
        <v>28</v>
      </c>
      <c r="J7728" t="s">
        <v>76</v>
      </c>
      <c r="K7728" t="s">
        <v>198</v>
      </c>
      <c r="L7728" t="s">
        <v>192</v>
      </c>
      <c r="M7728" t="s">
        <v>63</v>
      </c>
      <c r="N7728" s="2">
        <v>41454</v>
      </c>
      <c r="O7728" s="2">
        <v>41456</v>
      </c>
      <c r="P7728">
        <v>12</v>
      </c>
      <c r="Q7728" s="1">
        <v>0.05</v>
      </c>
      <c r="R7728">
        <v>125.99</v>
      </c>
      <c r="S7728">
        <v>3</v>
      </c>
      <c r="T7728">
        <f t="shared" si="120"/>
        <v>1511.8799999999999</v>
      </c>
    </row>
    <row r="7729" spans="1:20" x14ac:dyDescent="0.3">
      <c r="A7729">
        <v>7728</v>
      </c>
      <c r="B7729">
        <v>87615</v>
      </c>
      <c r="C7729" t="s">
        <v>865</v>
      </c>
      <c r="D7729" t="s">
        <v>38</v>
      </c>
      <c r="E7729" t="s">
        <v>21</v>
      </c>
      <c r="F7729" t="s">
        <v>31</v>
      </c>
      <c r="G7729" t="s">
        <v>48</v>
      </c>
      <c r="H7729" t="s">
        <v>203</v>
      </c>
      <c r="I7729" t="s">
        <v>28</v>
      </c>
      <c r="J7729" t="s">
        <v>76</v>
      </c>
      <c r="K7729" t="s">
        <v>1243</v>
      </c>
      <c r="L7729" t="s">
        <v>192</v>
      </c>
      <c r="M7729" t="s">
        <v>139</v>
      </c>
      <c r="N7729" s="2">
        <v>41454</v>
      </c>
      <c r="O7729" s="2">
        <v>41454</v>
      </c>
      <c r="P7729">
        <v>9</v>
      </c>
      <c r="Q7729" s="1">
        <v>0</v>
      </c>
      <c r="R7729">
        <v>195.99</v>
      </c>
      <c r="S7729">
        <v>8.99</v>
      </c>
      <c r="T7729">
        <f t="shared" si="120"/>
        <v>1763.91</v>
      </c>
    </row>
    <row r="7730" spans="1:20" x14ac:dyDescent="0.3">
      <c r="A7730">
        <v>7729</v>
      </c>
      <c r="B7730">
        <v>91469</v>
      </c>
      <c r="C7730" t="s">
        <v>1904</v>
      </c>
      <c r="D7730" t="s">
        <v>38</v>
      </c>
      <c r="E7730" t="s">
        <v>187</v>
      </c>
      <c r="F7730" t="s">
        <v>31</v>
      </c>
      <c r="G7730" t="s">
        <v>48</v>
      </c>
      <c r="H7730" t="s">
        <v>188</v>
      </c>
      <c r="I7730" t="s">
        <v>28</v>
      </c>
      <c r="J7730" t="s">
        <v>76</v>
      </c>
      <c r="K7730" t="s">
        <v>282</v>
      </c>
      <c r="L7730" t="s">
        <v>26</v>
      </c>
      <c r="M7730" t="s">
        <v>83</v>
      </c>
      <c r="N7730" s="2">
        <v>40971</v>
      </c>
      <c r="O7730" s="2">
        <v>40980</v>
      </c>
      <c r="P7730">
        <v>1</v>
      </c>
      <c r="Q7730" s="1">
        <v>0.03</v>
      </c>
      <c r="R7730">
        <v>12.64</v>
      </c>
      <c r="S7730">
        <v>4.9800000000000004</v>
      </c>
      <c r="T7730">
        <f t="shared" si="120"/>
        <v>12.64</v>
      </c>
    </row>
    <row r="7731" spans="1:20" x14ac:dyDescent="0.3">
      <c r="A7731">
        <v>7730</v>
      </c>
      <c r="B7731">
        <v>88389</v>
      </c>
      <c r="C7731" t="s">
        <v>1537</v>
      </c>
      <c r="D7731" t="s">
        <v>38</v>
      </c>
      <c r="E7731" t="s">
        <v>39</v>
      </c>
      <c r="F7731" t="s">
        <v>40</v>
      </c>
      <c r="G7731" t="s">
        <v>41</v>
      </c>
      <c r="H7731" t="s">
        <v>42</v>
      </c>
      <c r="I7731" t="s">
        <v>28</v>
      </c>
      <c r="J7731" t="s">
        <v>76</v>
      </c>
      <c r="K7731" t="s">
        <v>231</v>
      </c>
      <c r="L7731" t="s">
        <v>192</v>
      </c>
      <c r="M7731" t="s">
        <v>59</v>
      </c>
      <c r="N7731" s="2">
        <v>40341</v>
      </c>
      <c r="O7731" s="2">
        <v>40342</v>
      </c>
      <c r="P7731">
        <v>1</v>
      </c>
      <c r="Q7731" s="1">
        <v>0.02</v>
      </c>
      <c r="R7731">
        <v>6.48</v>
      </c>
      <c r="S7731">
        <v>7.86</v>
      </c>
      <c r="T7731">
        <f t="shared" si="120"/>
        <v>6.48</v>
      </c>
    </row>
    <row r="7732" spans="1:20" x14ac:dyDescent="0.3">
      <c r="A7732">
        <v>7731</v>
      </c>
      <c r="B7732">
        <v>88401</v>
      </c>
      <c r="C7732" t="s">
        <v>1938</v>
      </c>
      <c r="D7732" t="s">
        <v>20</v>
      </c>
      <c r="E7732" t="s">
        <v>39</v>
      </c>
      <c r="F7732" t="s">
        <v>40</v>
      </c>
      <c r="G7732" t="s">
        <v>41</v>
      </c>
      <c r="H7732" t="s">
        <v>54</v>
      </c>
      <c r="I7732" t="s">
        <v>28</v>
      </c>
      <c r="J7732" t="s">
        <v>76</v>
      </c>
      <c r="K7732" t="s">
        <v>116</v>
      </c>
      <c r="L7732" t="s">
        <v>192</v>
      </c>
      <c r="M7732" t="s">
        <v>99</v>
      </c>
      <c r="N7732" s="2">
        <v>41437</v>
      </c>
      <c r="O7732" s="2">
        <v>41439</v>
      </c>
      <c r="P7732">
        <v>8</v>
      </c>
      <c r="Q7732" s="1">
        <v>0.03</v>
      </c>
      <c r="R7732">
        <v>17.07</v>
      </c>
      <c r="S7732">
        <v>8.1300000000000008</v>
      </c>
      <c r="T7732">
        <f t="shared" si="120"/>
        <v>136.56</v>
      </c>
    </row>
    <row r="7733" spans="1:20" x14ac:dyDescent="0.3">
      <c r="A7733">
        <v>7732</v>
      </c>
      <c r="B7733">
        <v>91249</v>
      </c>
      <c r="C7733" t="s">
        <v>2096</v>
      </c>
      <c r="D7733" t="s">
        <v>20</v>
      </c>
      <c r="E7733" t="s">
        <v>39</v>
      </c>
      <c r="F7733" t="s">
        <v>47</v>
      </c>
      <c r="G7733" t="s">
        <v>41</v>
      </c>
      <c r="H7733" t="s">
        <v>94</v>
      </c>
      <c r="I7733" t="s">
        <v>28</v>
      </c>
      <c r="J7733" t="s">
        <v>76</v>
      </c>
      <c r="K7733" t="s">
        <v>189</v>
      </c>
      <c r="L7733" t="s">
        <v>192</v>
      </c>
      <c r="M7733" t="s">
        <v>117</v>
      </c>
      <c r="N7733" s="2">
        <v>41164</v>
      </c>
      <c r="O7733" s="2">
        <v>41166</v>
      </c>
      <c r="P7733">
        <v>2</v>
      </c>
      <c r="Q7733" s="1">
        <v>0.05</v>
      </c>
      <c r="R7733">
        <v>22.84</v>
      </c>
      <c r="S7733">
        <v>16.87</v>
      </c>
      <c r="T7733">
        <f t="shared" si="120"/>
        <v>45.68</v>
      </c>
    </row>
    <row r="7734" spans="1:20" x14ac:dyDescent="0.3">
      <c r="A7734">
        <v>7733</v>
      </c>
      <c r="B7734">
        <v>90336</v>
      </c>
      <c r="C7734" t="s">
        <v>1998</v>
      </c>
      <c r="D7734" t="s">
        <v>38</v>
      </c>
      <c r="E7734" t="s">
        <v>21</v>
      </c>
      <c r="F7734" t="s">
        <v>31</v>
      </c>
      <c r="G7734" t="s">
        <v>93</v>
      </c>
      <c r="H7734" t="s">
        <v>203</v>
      </c>
      <c r="I7734" t="s">
        <v>28</v>
      </c>
      <c r="J7734" t="s">
        <v>76</v>
      </c>
      <c r="K7734" t="s">
        <v>198</v>
      </c>
      <c r="L7734" t="s">
        <v>746</v>
      </c>
      <c r="M7734" t="s">
        <v>131</v>
      </c>
      <c r="N7734" s="2">
        <v>41375</v>
      </c>
      <c r="O7734" s="2">
        <v>41376</v>
      </c>
      <c r="P7734">
        <v>1</v>
      </c>
      <c r="Q7734" s="1">
        <v>0.03</v>
      </c>
      <c r="R7734">
        <v>499.99</v>
      </c>
      <c r="S7734">
        <v>24.49</v>
      </c>
      <c r="T7734">
        <f t="shared" si="120"/>
        <v>499.99</v>
      </c>
    </row>
    <row r="7735" spans="1:20" x14ac:dyDescent="0.3">
      <c r="A7735">
        <v>7734</v>
      </c>
      <c r="B7735">
        <v>88029</v>
      </c>
      <c r="C7735" t="s">
        <v>674</v>
      </c>
      <c r="D7735" t="s">
        <v>38</v>
      </c>
      <c r="E7735" t="s">
        <v>21</v>
      </c>
      <c r="F7735" t="s">
        <v>40</v>
      </c>
      <c r="G7735" t="s">
        <v>41</v>
      </c>
      <c r="H7735" t="s">
        <v>206</v>
      </c>
      <c r="I7735" t="s">
        <v>28</v>
      </c>
      <c r="J7735" t="s">
        <v>76</v>
      </c>
      <c r="K7735" t="s">
        <v>1114</v>
      </c>
      <c r="L7735" t="s">
        <v>746</v>
      </c>
      <c r="M7735" t="s">
        <v>125</v>
      </c>
      <c r="N7735" s="2">
        <v>40287</v>
      </c>
      <c r="O7735" s="2">
        <v>40289</v>
      </c>
      <c r="P7735">
        <v>5</v>
      </c>
      <c r="Q7735" s="1">
        <v>0.09</v>
      </c>
      <c r="R7735">
        <v>199.99</v>
      </c>
      <c r="S7735">
        <v>24.49</v>
      </c>
      <c r="T7735">
        <f t="shared" si="120"/>
        <v>999.95</v>
      </c>
    </row>
    <row r="7736" spans="1:20" x14ac:dyDescent="0.3">
      <c r="A7736">
        <v>7735</v>
      </c>
      <c r="B7736">
        <v>88036</v>
      </c>
      <c r="C7736" t="s">
        <v>1624</v>
      </c>
      <c r="D7736" t="s">
        <v>20</v>
      </c>
      <c r="E7736" t="s">
        <v>187</v>
      </c>
      <c r="F7736" t="s">
        <v>31</v>
      </c>
      <c r="G7736" t="s">
        <v>41</v>
      </c>
      <c r="H7736" t="s">
        <v>188</v>
      </c>
      <c r="I7736" t="s">
        <v>28</v>
      </c>
      <c r="J7736" t="s">
        <v>76</v>
      </c>
      <c r="K7736" t="s">
        <v>71</v>
      </c>
      <c r="L7736" t="s">
        <v>26</v>
      </c>
      <c r="M7736" t="s">
        <v>631</v>
      </c>
      <c r="N7736" s="2">
        <v>41383</v>
      </c>
      <c r="O7736" s="2">
        <v>41383</v>
      </c>
      <c r="P7736">
        <v>10</v>
      </c>
      <c r="Q7736" s="1">
        <v>0.02</v>
      </c>
      <c r="R7736">
        <v>17.670000000000002</v>
      </c>
      <c r="S7736">
        <v>8.99</v>
      </c>
      <c r="T7736">
        <f t="shared" si="120"/>
        <v>176.70000000000002</v>
      </c>
    </row>
    <row r="7737" spans="1:20" x14ac:dyDescent="0.3">
      <c r="A7737">
        <v>7736</v>
      </c>
      <c r="B7737">
        <v>87477</v>
      </c>
      <c r="C7737" t="s">
        <v>1686</v>
      </c>
      <c r="D7737" t="s">
        <v>20</v>
      </c>
      <c r="E7737" t="s">
        <v>39</v>
      </c>
      <c r="F7737" t="s">
        <v>40</v>
      </c>
      <c r="G7737" t="s">
        <v>93</v>
      </c>
      <c r="H7737" t="s">
        <v>54</v>
      </c>
      <c r="I7737" t="s">
        <v>28</v>
      </c>
      <c r="J7737" t="s">
        <v>76</v>
      </c>
      <c r="K7737" t="s">
        <v>136</v>
      </c>
      <c r="L7737" t="s">
        <v>192</v>
      </c>
      <c r="M7737" t="s">
        <v>309</v>
      </c>
      <c r="N7737" s="2">
        <v>41052</v>
      </c>
      <c r="O7737" s="2">
        <v>41054</v>
      </c>
      <c r="P7737">
        <v>6</v>
      </c>
      <c r="Q7737" s="1">
        <v>0.01</v>
      </c>
      <c r="R7737">
        <v>7.77</v>
      </c>
      <c r="S7737">
        <v>9.23</v>
      </c>
      <c r="T7737">
        <f t="shared" si="120"/>
        <v>46.62</v>
      </c>
    </row>
    <row r="7738" spans="1:20" x14ac:dyDescent="0.3">
      <c r="A7738">
        <v>7737</v>
      </c>
      <c r="B7738">
        <v>87477</v>
      </c>
      <c r="C7738" t="s">
        <v>1686</v>
      </c>
      <c r="D7738" t="s">
        <v>20</v>
      </c>
      <c r="E7738" t="s">
        <v>21</v>
      </c>
      <c r="F7738" t="s">
        <v>40</v>
      </c>
      <c r="G7738" t="s">
        <v>93</v>
      </c>
      <c r="H7738" t="s">
        <v>33</v>
      </c>
      <c r="I7738" t="s">
        <v>28</v>
      </c>
      <c r="J7738" t="s">
        <v>76</v>
      </c>
      <c r="K7738" t="s">
        <v>201</v>
      </c>
      <c r="L7738" t="s">
        <v>192</v>
      </c>
      <c r="M7738" t="s">
        <v>175</v>
      </c>
      <c r="N7738" s="2">
        <v>41052</v>
      </c>
      <c r="O7738" s="2">
        <v>41053</v>
      </c>
      <c r="P7738">
        <v>15</v>
      </c>
      <c r="Q7738" s="1">
        <v>0.09</v>
      </c>
      <c r="R7738">
        <v>195.99</v>
      </c>
      <c r="S7738">
        <v>8.99</v>
      </c>
      <c r="T7738">
        <f t="shared" si="120"/>
        <v>2939.8500000000004</v>
      </c>
    </row>
    <row r="7739" spans="1:20" x14ac:dyDescent="0.3">
      <c r="A7739">
        <v>7738</v>
      </c>
      <c r="B7739">
        <v>88510</v>
      </c>
      <c r="C7739" t="s">
        <v>207</v>
      </c>
      <c r="D7739" t="s">
        <v>20</v>
      </c>
      <c r="E7739" t="s">
        <v>39</v>
      </c>
      <c r="F7739" t="s">
        <v>40</v>
      </c>
      <c r="G7739" t="s">
        <v>41</v>
      </c>
      <c r="H7739" t="s">
        <v>49</v>
      </c>
      <c r="I7739" t="s">
        <v>28</v>
      </c>
      <c r="J7739" t="s">
        <v>76</v>
      </c>
      <c r="K7739" t="s">
        <v>189</v>
      </c>
      <c r="L7739" t="s">
        <v>44</v>
      </c>
      <c r="M7739" t="s">
        <v>59</v>
      </c>
      <c r="N7739" s="2">
        <v>41211</v>
      </c>
      <c r="O7739" s="2">
        <v>41213</v>
      </c>
      <c r="P7739">
        <v>16</v>
      </c>
      <c r="Q7739" s="1">
        <v>7.0000000000000007E-2</v>
      </c>
      <c r="R7739">
        <v>2.88</v>
      </c>
      <c r="S7739">
        <v>0.7</v>
      </c>
      <c r="T7739">
        <f t="shared" si="120"/>
        <v>46.08</v>
      </c>
    </row>
    <row r="7740" spans="1:20" x14ac:dyDescent="0.3">
      <c r="A7740">
        <v>7739</v>
      </c>
      <c r="B7740">
        <v>88636</v>
      </c>
      <c r="C7740" t="s">
        <v>852</v>
      </c>
      <c r="D7740" t="s">
        <v>20</v>
      </c>
      <c r="E7740" t="s">
        <v>39</v>
      </c>
      <c r="F7740" t="s">
        <v>31</v>
      </c>
      <c r="G7740" t="s">
        <v>41</v>
      </c>
      <c r="H7740" t="s">
        <v>94</v>
      </c>
      <c r="I7740" t="s">
        <v>28</v>
      </c>
      <c r="J7740" t="s">
        <v>76</v>
      </c>
      <c r="K7740" t="s">
        <v>50</v>
      </c>
      <c r="L7740" t="s">
        <v>192</v>
      </c>
      <c r="M7740" t="s">
        <v>69</v>
      </c>
      <c r="N7740" s="2">
        <v>40852</v>
      </c>
      <c r="O7740" s="2">
        <v>40854</v>
      </c>
      <c r="P7740">
        <v>24</v>
      </c>
      <c r="Q7740" s="1">
        <v>0.01</v>
      </c>
      <c r="R7740">
        <v>6.48</v>
      </c>
      <c r="S7740">
        <v>9.5399999999999991</v>
      </c>
      <c r="T7740">
        <f t="shared" si="120"/>
        <v>155.52000000000001</v>
      </c>
    </row>
    <row r="7741" spans="1:20" x14ac:dyDescent="0.3">
      <c r="A7741">
        <v>7740</v>
      </c>
      <c r="B7741">
        <v>91198</v>
      </c>
      <c r="C7741" t="s">
        <v>1557</v>
      </c>
      <c r="D7741" t="s">
        <v>578</v>
      </c>
      <c r="E7741" t="s">
        <v>187</v>
      </c>
      <c r="F7741" t="s">
        <v>31</v>
      </c>
      <c r="G7741" t="s">
        <v>23</v>
      </c>
      <c r="H7741" t="s">
        <v>217</v>
      </c>
      <c r="I7741" t="s">
        <v>28</v>
      </c>
      <c r="J7741" t="s">
        <v>76</v>
      </c>
      <c r="K7741" t="s">
        <v>291</v>
      </c>
      <c r="L7741" t="s">
        <v>283</v>
      </c>
      <c r="M7741" t="s">
        <v>35</v>
      </c>
      <c r="N7741" s="2">
        <v>41523</v>
      </c>
      <c r="O7741" s="2">
        <v>41526</v>
      </c>
      <c r="P7741">
        <v>23</v>
      </c>
      <c r="Q7741" s="1">
        <v>0.06</v>
      </c>
      <c r="R7741">
        <v>122.99</v>
      </c>
      <c r="S7741">
        <v>70.2</v>
      </c>
      <c r="T7741">
        <f t="shared" si="120"/>
        <v>2828.77</v>
      </c>
    </row>
    <row r="7742" spans="1:20" x14ac:dyDescent="0.3">
      <c r="A7742">
        <v>7741</v>
      </c>
      <c r="B7742">
        <v>91195</v>
      </c>
      <c r="C7742" t="s">
        <v>1557</v>
      </c>
      <c r="D7742" t="s">
        <v>20</v>
      </c>
      <c r="E7742" t="s">
        <v>39</v>
      </c>
      <c r="F7742" t="s">
        <v>31</v>
      </c>
      <c r="G7742" t="s">
        <v>23</v>
      </c>
      <c r="H7742" t="s">
        <v>49</v>
      </c>
      <c r="I7742" t="s">
        <v>28</v>
      </c>
      <c r="J7742" t="s">
        <v>76</v>
      </c>
      <c r="K7742" t="s">
        <v>98</v>
      </c>
      <c r="L7742" t="s">
        <v>192</v>
      </c>
      <c r="M7742" t="s">
        <v>35</v>
      </c>
      <c r="N7742" s="2">
        <v>40427</v>
      </c>
      <c r="O7742" s="2">
        <v>40428</v>
      </c>
      <c r="P7742">
        <v>20</v>
      </c>
      <c r="Q7742" s="1">
        <v>0.06</v>
      </c>
      <c r="R7742">
        <v>6.48</v>
      </c>
      <c r="S7742">
        <v>8.8800000000000008</v>
      </c>
      <c r="T7742">
        <f t="shared" si="120"/>
        <v>129.60000000000002</v>
      </c>
    </row>
    <row r="7743" spans="1:20" x14ac:dyDescent="0.3">
      <c r="A7743">
        <v>7742</v>
      </c>
      <c r="B7743">
        <v>91195</v>
      </c>
      <c r="C7743" t="s">
        <v>1557</v>
      </c>
      <c r="D7743" t="s">
        <v>578</v>
      </c>
      <c r="E7743" t="s">
        <v>187</v>
      </c>
      <c r="F7743" t="s">
        <v>31</v>
      </c>
      <c r="G7743" t="s">
        <v>23</v>
      </c>
      <c r="H7743" t="s">
        <v>219</v>
      </c>
      <c r="I7743" t="s">
        <v>28</v>
      </c>
      <c r="J7743" t="s">
        <v>76</v>
      </c>
      <c r="K7743" t="s">
        <v>71</v>
      </c>
      <c r="L7743" t="s">
        <v>283</v>
      </c>
      <c r="M7743" t="s">
        <v>35</v>
      </c>
      <c r="N7743" s="2">
        <v>40427</v>
      </c>
      <c r="O7743" s="2">
        <v>40428</v>
      </c>
      <c r="P7743">
        <v>12</v>
      </c>
      <c r="Q7743" s="1">
        <v>0.09</v>
      </c>
      <c r="R7743">
        <v>349.45</v>
      </c>
      <c r="S7743">
        <v>60</v>
      </c>
      <c r="T7743">
        <f t="shared" si="120"/>
        <v>4193.3999999999996</v>
      </c>
    </row>
    <row r="7744" spans="1:20" x14ac:dyDescent="0.3">
      <c r="A7744">
        <v>7743</v>
      </c>
      <c r="B7744">
        <v>90684</v>
      </c>
      <c r="C7744" t="s">
        <v>838</v>
      </c>
      <c r="D7744" t="s">
        <v>578</v>
      </c>
      <c r="E7744" t="s">
        <v>187</v>
      </c>
      <c r="F7744" t="s">
        <v>47</v>
      </c>
      <c r="G7744" t="s">
        <v>23</v>
      </c>
      <c r="H7744" t="s">
        <v>217</v>
      </c>
      <c r="I7744" t="s">
        <v>28</v>
      </c>
      <c r="J7744" t="s">
        <v>76</v>
      </c>
      <c r="K7744" t="s">
        <v>101</v>
      </c>
      <c r="L7744" t="s">
        <v>330</v>
      </c>
      <c r="M7744" t="s">
        <v>160</v>
      </c>
      <c r="N7744" s="2">
        <v>41624</v>
      </c>
      <c r="O7744" s="2">
        <v>41625</v>
      </c>
      <c r="P7744">
        <v>8</v>
      </c>
      <c r="Q7744" s="1">
        <v>0</v>
      </c>
      <c r="R7744">
        <v>140.97999999999999</v>
      </c>
      <c r="S7744">
        <v>36.090000000000003</v>
      </c>
      <c r="T7744">
        <f t="shared" si="120"/>
        <v>1127.8399999999999</v>
      </c>
    </row>
    <row r="7745" spans="1:20" x14ac:dyDescent="0.3">
      <c r="A7745">
        <v>7744</v>
      </c>
      <c r="B7745">
        <v>90873</v>
      </c>
      <c r="C7745" t="s">
        <v>950</v>
      </c>
      <c r="D7745" t="s">
        <v>20</v>
      </c>
      <c r="E7745" t="s">
        <v>21</v>
      </c>
      <c r="F7745" t="s">
        <v>22</v>
      </c>
      <c r="G7745" t="s">
        <v>32</v>
      </c>
      <c r="H7745" t="s">
        <v>206</v>
      </c>
      <c r="I7745" t="s">
        <v>28</v>
      </c>
      <c r="J7745" t="s">
        <v>76</v>
      </c>
      <c r="K7745" t="s">
        <v>1243</v>
      </c>
      <c r="L7745" t="s">
        <v>192</v>
      </c>
      <c r="M7745" t="s">
        <v>123</v>
      </c>
      <c r="N7745" s="2">
        <v>40874</v>
      </c>
      <c r="O7745" s="2">
        <v>40875</v>
      </c>
      <c r="P7745">
        <v>30</v>
      </c>
      <c r="Q7745" s="1">
        <v>7.0000000000000007E-2</v>
      </c>
      <c r="R7745">
        <v>115.99</v>
      </c>
      <c r="S7745">
        <v>2.5</v>
      </c>
      <c r="T7745">
        <f t="shared" si="120"/>
        <v>3479.7</v>
      </c>
    </row>
    <row r="7746" spans="1:20" x14ac:dyDescent="0.3">
      <c r="A7746">
        <v>7745</v>
      </c>
      <c r="B7746">
        <v>90873</v>
      </c>
      <c r="C7746" t="s">
        <v>950</v>
      </c>
      <c r="D7746" t="s">
        <v>20</v>
      </c>
      <c r="E7746" t="s">
        <v>21</v>
      </c>
      <c r="F7746" t="s">
        <v>22</v>
      </c>
      <c r="G7746" t="s">
        <v>32</v>
      </c>
      <c r="H7746" t="s">
        <v>203</v>
      </c>
      <c r="I7746" t="s">
        <v>28</v>
      </c>
      <c r="J7746" t="s">
        <v>76</v>
      </c>
      <c r="K7746" t="s">
        <v>1447</v>
      </c>
      <c r="L7746" t="s">
        <v>44</v>
      </c>
      <c r="M7746" t="s">
        <v>294</v>
      </c>
      <c r="N7746" s="2">
        <v>40874</v>
      </c>
      <c r="O7746" s="2">
        <v>40874</v>
      </c>
      <c r="P7746">
        <v>30</v>
      </c>
      <c r="Q7746" s="1">
        <v>0.09</v>
      </c>
      <c r="R7746">
        <v>35.99</v>
      </c>
      <c r="S7746">
        <v>5.99</v>
      </c>
      <c r="T7746">
        <f t="shared" si="120"/>
        <v>1079.7</v>
      </c>
    </row>
    <row r="7747" spans="1:20" x14ac:dyDescent="0.3">
      <c r="A7747">
        <v>7746</v>
      </c>
      <c r="B7747">
        <v>90873</v>
      </c>
      <c r="C7747" t="s">
        <v>2329</v>
      </c>
      <c r="D7747" t="s">
        <v>20</v>
      </c>
      <c r="E7747" t="s">
        <v>21</v>
      </c>
      <c r="F7747" t="s">
        <v>22</v>
      </c>
      <c r="G7747" t="s">
        <v>32</v>
      </c>
      <c r="H7747" t="s">
        <v>206</v>
      </c>
      <c r="I7747" t="s">
        <v>28</v>
      </c>
      <c r="J7747" t="s">
        <v>76</v>
      </c>
      <c r="K7747" t="s">
        <v>213</v>
      </c>
      <c r="L7747" t="s">
        <v>192</v>
      </c>
      <c r="M7747" t="s">
        <v>238</v>
      </c>
      <c r="N7747" s="2">
        <v>40874</v>
      </c>
      <c r="O7747" s="2">
        <v>40875</v>
      </c>
      <c r="P7747">
        <v>40</v>
      </c>
      <c r="Q7747" s="1">
        <v>0.01</v>
      </c>
      <c r="R7747">
        <v>65.989999999999995</v>
      </c>
      <c r="S7747">
        <v>19.989999999999998</v>
      </c>
      <c r="T7747">
        <f t="shared" ref="T7747:T7810" si="121">R7747*P7747</f>
        <v>2639.6</v>
      </c>
    </row>
    <row r="7748" spans="1:20" x14ac:dyDescent="0.3">
      <c r="A7748">
        <v>7747</v>
      </c>
      <c r="B7748">
        <v>86626</v>
      </c>
      <c r="C7748" t="s">
        <v>1486</v>
      </c>
      <c r="D7748" t="s">
        <v>20</v>
      </c>
      <c r="E7748" t="s">
        <v>187</v>
      </c>
      <c r="F7748" t="s">
        <v>31</v>
      </c>
      <c r="G7748" t="s">
        <v>41</v>
      </c>
      <c r="H7748" t="s">
        <v>217</v>
      </c>
      <c r="I7748" t="s">
        <v>28</v>
      </c>
      <c r="J7748" t="s">
        <v>76</v>
      </c>
      <c r="K7748" t="s">
        <v>68</v>
      </c>
      <c r="L7748" t="s">
        <v>746</v>
      </c>
      <c r="M7748" t="s">
        <v>131</v>
      </c>
      <c r="N7748" s="2">
        <v>41399</v>
      </c>
      <c r="O7748" s="2">
        <v>41401</v>
      </c>
      <c r="P7748">
        <v>10</v>
      </c>
      <c r="Q7748" s="1">
        <v>7.0000000000000007E-2</v>
      </c>
      <c r="R7748">
        <v>40.97</v>
      </c>
      <c r="S7748">
        <v>14.45</v>
      </c>
      <c r="T7748">
        <f t="shared" si="121"/>
        <v>409.7</v>
      </c>
    </row>
    <row r="7749" spans="1:20" x14ac:dyDescent="0.3">
      <c r="A7749">
        <v>7748</v>
      </c>
      <c r="B7749">
        <v>87187</v>
      </c>
      <c r="C7749" t="s">
        <v>805</v>
      </c>
      <c r="D7749" t="s">
        <v>578</v>
      </c>
      <c r="E7749" t="s">
        <v>21</v>
      </c>
      <c r="F7749" t="s">
        <v>22</v>
      </c>
      <c r="G7749" t="s">
        <v>23</v>
      </c>
      <c r="H7749" t="s">
        <v>33</v>
      </c>
      <c r="I7749" t="s">
        <v>28</v>
      </c>
      <c r="J7749" t="s">
        <v>76</v>
      </c>
      <c r="K7749" t="s">
        <v>198</v>
      </c>
      <c r="L7749" t="s">
        <v>283</v>
      </c>
      <c r="M7749" t="s">
        <v>86</v>
      </c>
      <c r="N7749" s="2">
        <v>40502</v>
      </c>
      <c r="O7749" s="2">
        <v>40503</v>
      </c>
      <c r="P7749">
        <v>6</v>
      </c>
      <c r="Q7749" s="1">
        <v>0.1</v>
      </c>
      <c r="R7749">
        <v>442.14</v>
      </c>
      <c r="S7749">
        <v>14.7</v>
      </c>
      <c r="T7749">
        <f t="shared" si="121"/>
        <v>2652.84</v>
      </c>
    </row>
    <row r="7750" spans="1:20" x14ac:dyDescent="0.3">
      <c r="A7750">
        <v>7749</v>
      </c>
      <c r="B7750">
        <v>87192</v>
      </c>
      <c r="C7750" t="s">
        <v>2303</v>
      </c>
      <c r="D7750" t="s">
        <v>20</v>
      </c>
      <c r="E7750" t="s">
        <v>39</v>
      </c>
      <c r="F7750" t="s">
        <v>22</v>
      </c>
      <c r="G7750" t="s">
        <v>23</v>
      </c>
      <c r="H7750" t="s">
        <v>89</v>
      </c>
      <c r="I7750" t="s">
        <v>28</v>
      </c>
      <c r="J7750" t="s">
        <v>64</v>
      </c>
      <c r="K7750" t="s">
        <v>138</v>
      </c>
      <c r="L7750" t="s">
        <v>192</v>
      </c>
      <c r="M7750" t="s">
        <v>499</v>
      </c>
      <c r="N7750" s="2">
        <v>41598</v>
      </c>
      <c r="O7750" s="2">
        <v>41600</v>
      </c>
      <c r="P7750">
        <v>41</v>
      </c>
      <c r="Q7750" s="1">
        <v>0.01</v>
      </c>
      <c r="R7750">
        <v>60.22</v>
      </c>
      <c r="S7750">
        <v>3.5</v>
      </c>
      <c r="T7750">
        <f t="shared" si="121"/>
        <v>2469.02</v>
      </c>
    </row>
    <row r="7751" spans="1:20" x14ac:dyDescent="0.3">
      <c r="A7751">
        <v>7750</v>
      </c>
      <c r="B7751">
        <v>88605</v>
      </c>
      <c r="C7751" t="s">
        <v>726</v>
      </c>
      <c r="D7751" t="s">
        <v>20</v>
      </c>
      <c r="E7751" t="s">
        <v>39</v>
      </c>
      <c r="F7751" t="s">
        <v>31</v>
      </c>
      <c r="G7751" t="s">
        <v>32</v>
      </c>
      <c r="H7751" t="s">
        <v>89</v>
      </c>
      <c r="I7751" t="s">
        <v>28</v>
      </c>
      <c r="J7751" t="s">
        <v>64</v>
      </c>
      <c r="K7751" t="s">
        <v>101</v>
      </c>
      <c r="L7751" t="s">
        <v>192</v>
      </c>
      <c r="M7751" t="s">
        <v>63</v>
      </c>
      <c r="N7751" s="2">
        <v>41292</v>
      </c>
      <c r="O7751" s="2">
        <v>41295</v>
      </c>
      <c r="P7751">
        <v>13</v>
      </c>
      <c r="Q7751" s="1">
        <v>0.1</v>
      </c>
      <c r="R7751">
        <v>15.74</v>
      </c>
      <c r="S7751">
        <v>1.39</v>
      </c>
      <c r="T7751">
        <f t="shared" si="121"/>
        <v>204.62</v>
      </c>
    </row>
    <row r="7752" spans="1:20" x14ac:dyDescent="0.3">
      <c r="A7752">
        <v>7751</v>
      </c>
      <c r="B7752">
        <v>90961</v>
      </c>
      <c r="C7752" t="s">
        <v>2392</v>
      </c>
      <c r="D7752" t="s">
        <v>578</v>
      </c>
      <c r="E7752" t="s">
        <v>187</v>
      </c>
      <c r="F7752" t="s">
        <v>31</v>
      </c>
      <c r="G7752" t="s">
        <v>48</v>
      </c>
      <c r="H7752" t="s">
        <v>217</v>
      </c>
      <c r="I7752" t="s">
        <v>28</v>
      </c>
      <c r="J7752" t="s">
        <v>64</v>
      </c>
      <c r="K7752" t="s">
        <v>158</v>
      </c>
      <c r="L7752" t="s">
        <v>330</v>
      </c>
      <c r="M7752" t="s">
        <v>35</v>
      </c>
      <c r="N7752" s="2">
        <v>40184</v>
      </c>
      <c r="O7752" s="2">
        <v>40184</v>
      </c>
      <c r="P7752">
        <v>6</v>
      </c>
      <c r="Q7752" s="1">
        <v>0.02</v>
      </c>
      <c r="R7752">
        <v>100.98</v>
      </c>
      <c r="S7752">
        <v>35.840000000000003</v>
      </c>
      <c r="T7752">
        <f t="shared" si="121"/>
        <v>605.88</v>
      </c>
    </row>
    <row r="7753" spans="1:20" x14ac:dyDescent="0.3">
      <c r="A7753">
        <v>7752</v>
      </c>
      <c r="B7753">
        <v>91194</v>
      </c>
      <c r="C7753" t="s">
        <v>1557</v>
      </c>
      <c r="D7753" t="s">
        <v>38</v>
      </c>
      <c r="E7753" t="s">
        <v>187</v>
      </c>
      <c r="F7753" t="s">
        <v>31</v>
      </c>
      <c r="G7753" t="s">
        <v>32</v>
      </c>
      <c r="H7753" t="s">
        <v>219</v>
      </c>
      <c r="I7753" t="s">
        <v>28</v>
      </c>
      <c r="J7753" t="s">
        <v>64</v>
      </c>
      <c r="K7753" t="s">
        <v>68</v>
      </c>
      <c r="L7753" t="s">
        <v>192</v>
      </c>
      <c r="M7753" t="s">
        <v>35</v>
      </c>
      <c r="N7753" s="2">
        <v>40234</v>
      </c>
      <c r="O7753" s="2">
        <v>40236</v>
      </c>
      <c r="P7753">
        <v>10</v>
      </c>
      <c r="Q7753" s="1">
        <v>0.04</v>
      </c>
      <c r="R7753">
        <v>29.18</v>
      </c>
      <c r="S7753">
        <v>8.5500000000000007</v>
      </c>
      <c r="T7753">
        <f t="shared" si="121"/>
        <v>291.8</v>
      </c>
    </row>
    <row r="7754" spans="1:20" x14ac:dyDescent="0.3">
      <c r="A7754">
        <v>7753</v>
      </c>
      <c r="B7754">
        <v>91194</v>
      </c>
      <c r="C7754" t="s">
        <v>1557</v>
      </c>
      <c r="D7754" t="s">
        <v>20</v>
      </c>
      <c r="E7754" t="s">
        <v>39</v>
      </c>
      <c r="F7754" t="s">
        <v>31</v>
      </c>
      <c r="G7754" t="s">
        <v>32</v>
      </c>
      <c r="H7754" t="s">
        <v>78</v>
      </c>
      <c r="I7754" t="s">
        <v>28</v>
      </c>
      <c r="J7754" t="s">
        <v>64</v>
      </c>
      <c r="K7754" t="s">
        <v>58</v>
      </c>
      <c r="L7754" t="s">
        <v>746</v>
      </c>
      <c r="M7754" t="s">
        <v>35</v>
      </c>
      <c r="N7754" s="2">
        <v>40234</v>
      </c>
      <c r="O7754" s="2">
        <v>40236</v>
      </c>
      <c r="P7754">
        <v>8</v>
      </c>
      <c r="Q7754" s="1">
        <v>0</v>
      </c>
      <c r="R7754">
        <v>80.98</v>
      </c>
      <c r="S7754">
        <v>35</v>
      </c>
      <c r="T7754">
        <f t="shared" si="121"/>
        <v>647.84</v>
      </c>
    </row>
    <row r="7755" spans="1:20" x14ac:dyDescent="0.3">
      <c r="A7755">
        <v>7754</v>
      </c>
      <c r="B7755">
        <v>88679</v>
      </c>
      <c r="C7755" t="s">
        <v>799</v>
      </c>
      <c r="D7755" t="s">
        <v>20</v>
      </c>
      <c r="E7755" t="s">
        <v>39</v>
      </c>
      <c r="F7755" t="s">
        <v>22</v>
      </c>
      <c r="G7755" t="s">
        <v>48</v>
      </c>
      <c r="H7755" t="s">
        <v>89</v>
      </c>
      <c r="I7755" t="s">
        <v>28</v>
      </c>
      <c r="J7755" t="s">
        <v>64</v>
      </c>
      <c r="K7755" t="s">
        <v>228</v>
      </c>
      <c r="L7755" t="s">
        <v>192</v>
      </c>
      <c r="M7755" t="s">
        <v>232</v>
      </c>
      <c r="N7755" s="2">
        <v>40290</v>
      </c>
      <c r="O7755" s="2">
        <v>40294</v>
      </c>
      <c r="P7755">
        <v>11</v>
      </c>
      <c r="Q7755" s="1">
        <v>0.02</v>
      </c>
      <c r="R7755">
        <v>4.57</v>
      </c>
      <c r="S7755">
        <v>5.42</v>
      </c>
      <c r="T7755">
        <f t="shared" si="121"/>
        <v>50.27</v>
      </c>
    </row>
    <row r="7756" spans="1:20" x14ac:dyDescent="0.3">
      <c r="A7756">
        <v>7755</v>
      </c>
      <c r="B7756">
        <v>85955</v>
      </c>
      <c r="C7756" t="s">
        <v>675</v>
      </c>
      <c r="D7756" t="s">
        <v>578</v>
      </c>
      <c r="E7756" t="s">
        <v>187</v>
      </c>
      <c r="F7756" t="s">
        <v>31</v>
      </c>
      <c r="G7756" t="s">
        <v>93</v>
      </c>
      <c r="H7756" t="s">
        <v>217</v>
      </c>
      <c r="I7756" t="s">
        <v>28</v>
      </c>
      <c r="J7756" t="s">
        <v>64</v>
      </c>
      <c r="K7756" t="s">
        <v>43</v>
      </c>
      <c r="L7756" t="s">
        <v>283</v>
      </c>
      <c r="M7756" t="s">
        <v>35</v>
      </c>
      <c r="N7756" s="2">
        <v>40986</v>
      </c>
      <c r="O7756" s="2">
        <v>40987</v>
      </c>
      <c r="P7756">
        <v>4</v>
      </c>
      <c r="Q7756" s="1">
        <v>0.01</v>
      </c>
      <c r="R7756">
        <v>130.97999999999999</v>
      </c>
      <c r="S7756">
        <v>30</v>
      </c>
      <c r="T7756">
        <f t="shared" si="121"/>
        <v>523.91999999999996</v>
      </c>
    </row>
    <row r="7757" spans="1:20" x14ac:dyDescent="0.3">
      <c r="A7757">
        <v>7756</v>
      </c>
      <c r="B7757">
        <v>88207</v>
      </c>
      <c r="C7757" t="s">
        <v>77</v>
      </c>
      <c r="D7757" t="s">
        <v>20</v>
      </c>
      <c r="E7757" t="s">
        <v>39</v>
      </c>
      <c r="F7757" t="s">
        <v>47</v>
      </c>
      <c r="G7757" t="s">
        <v>93</v>
      </c>
      <c r="H7757" t="s">
        <v>61</v>
      </c>
      <c r="I7757" t="s">
        <v>28</v>
      </c>
      <c r="J7757" t="s">
        <v>64</v>
      </c>
      <c r="K7757" t="s">
        <v>129</v>
      </c>
      <c r="L7757" t="s">
        <v>192</v>
      </c>
      <c r="M7757" t="s">
        <v>156</v>
      </c>
      <c r="N7757" s="2">
        <v>40611</v>
      </c>
      <c r="O7757" s="2">
        <v>40612</v>
      </c>
      <c r="P7757">
        <v>7</v>
      </c>
      <c r="Q7757" s="1">
        <v>0.1</v>
      </c>
      <c r="R7757">
        <v>5.98</v>
      </c>
      <c r="S7757">
        <v>7.5</v>
      </c>
      <c r="T7757">
        <f t="shared" si="121"/>
        <v>41.86</v>
      </c>
    </row>
    <row r="7758" spans="1:20" x14ac:dyDescent="0.3">
      <c r="A7758">
        <v>7757</v>
      </c>
      <c r="B7758">
        <v>88207</v>
      </c>
      <c r="C7758" t="s">
        <v>92</v>
      </c>
      <c r="D7758" t="s">
        <v>20</v>
      </c>
      <c r="E7758" t="s">
        <v>39</v>
      </c>
      <c r="F7758" t="s">
        <v>31</v>
      </c>
      <c r="G7758" t="s">
        <v>93</v>
      </c>
      <c r="H7758" t="s">
        <v>61</v>
      </c>
      <c r="I7758" t="s">
        <v>28</v>
      </c>
      <c r="J7758" t="s">
        <v>64</v>
      </c>
      <c r="K7758" t="s">
        <v>82</v>
      </c>
      <c r="L7758" t="s">
        <v>44</v>
      </c>
      <c r="M7758" t="s">
        <v>35</v>
      </c>
      <c r="N7758" s="2">
        <v>40611</v>
      </c>
      <c r="O7758" s="2">
        <v>40612</v>
      </c>
      <c r="P7758">
        <v>6</v>
      </c>
      <c r="Q7758" s="1">
        <v>7.0000000000000007E-2</v>
      </c>
      <c r="R7758">
        <v>5.68</v>
      </c>
      <c r="S7758">
        <v>1.21</v>
      </c>
      <c r="T7758">
        <f t="shared" si="121"/>
        <v>34.08</v>
      </c>
    </row>
    <row r="7759" spans="1:20" x14ac:dyDescent="0.3">
      <c r="A7759">
        <v>7758</v>
      </c>
      <c r="B7759">
        <v>86893</v>
      </c>
      <c r="C7759" t="s">
        <v>608</v>
      </c>
      <c r="D7759" t="s">
        <v>578</v>
      </c>
      <c r="E7759" t="s">
        <v>187</v>
      </c>
      <c r="F7759" t="s">
        <v>47</v>
      </c>
      <c r="G7759" t="s">
        <v>93</v>
      </c>
      <c r="H7759" t="s">
        <v>188</v>
      </c>
      <c r="I7759" t="s">
        <v>28</v>
      </c>
      <c r="J7759" t="s">
        <v>64</v>
      </c>
      <c r="K7759" t="s">
        <v>221</v>
      </c>
      <c r="L7759" t="s">
        <v>330</v>
      </c>
      <c r="M7759" t="s">
        <v>117</v>
      </c>
      <c r="N7759" s="2">
        <v>41112</v>
      </c>
      <c r="O7759" s="2">
        <v>41114</v>
      </c>
      <c r="P7759">
        <v>8</v>
      </c>
      <c r="Q7759" s="1">
        <v>0.08</v>
      </c>
      <c r="R7759">
        <v>130.97999999999999</v>
      </c>
      <c r="S7759">
        <v>54.74</v>
      </c>
      <c r="T7759">
        <f t="shared" si="121"/>
        <v>1047.8399999999999</v>
      </c>
    </row>
    <row r="7760" spans="1:20" x14ac:dyDescent="0.3">
      <c r="A7760">
        <v>7759</v>
      </c>
      <c r="B7760">
        <v>88596</v>
      </c>
      <c r="C7760" t="s">
        <v>377</v>
      </c>
      <c r="D7760" t="s">
        <v>20</v>
      </c>
      <c r="E7760" t="s">
        <v>39</v>
      </c>
      <c r="F7760" t="s">
        <v>47</v>
      </c>
      <c r="G7760" t="s">
        <v>23</v>
      </c>
      <c r="H7760" t="s">
        <v>42</v>
      </c>
      <c r="I7760" t="s">
        <v>28</v>
      </c>
      <c r="J7760" t="s">
        <v>64</v>
      </c>
      <c r="K7760" t="s">
        <v>163</v>
      </c>
      <c r="L7760" t="s">
        <v>192</v>
      </c>
      <c r="M7760" t="s">
        <v>156</v>
      </c>
      <c r="N7760" s="2">
        <v>41373</v>
      </c>
      <c r="O7760" s="2">
        <v>41374</v>
      </c>
      <c r="P7760">
        <v>12</v>
      </c>
      <c r="Q7760" s="1">
        <v>0.03</v>
      </c>
      <c r="R7760">
        <v>7.64</v>
      </c>
      <c r="S7760">
        <v>1.39</v>
      </c>
      <c r="T7760">
        <f t="shared" si="121"/>
        <v>91.679999999999993</v>
      </c>
    </row>
    <row r="7761" spans="1:20" x14ac:dyDescent="0.3">
      <c r="A7761">
        <v>7760</v>
      </c>
      <c r="B7761">
        <v>90194</v>
      </c>
      <c r="C7761" t="s">
        <v>1134</v>
      </c>
      <c r="D7761" t="s">
        <v>20</v>
      </c>
      <c r="E7761" t="s">
        <v>39</v>
      </c>
      <c r="F7761" t="s">
        <v>47</v>
      </c>
      <c r="G7761" t="s">
        <v>41</v>
      </c>
      <c r="H7761" t="s">
        <v>42</v>
      </c>
      <c r="I7761" t="s">
        <v>28</v>
      </c>
      <c r="J7761" t="s">
        <v>64</v>
      </c>
      <c r="K7761" t="s">
        <v>189</v>
      </c>
      <c r="L7761" t="s">
        <v>192</v>
      </c>
      <c r="M7761" t="s">
        <v>156</v>
      </c>
      <c r="N7761" s="2">
        <v>40689</v>
      </c>
      <c r="O7761" s="2">
        <v>40689</v>
      </c>
      <c r="P7761">
        <v>16</v>
      </c>
      <c r="Q7761" s="1">
        <v>0.01</v>
      </c>
      <c r="R7761">
        <v>90.24</v>
      </c>
      <c r="S7761">
        <v>0.99</v>
      </c>
      <c r="T7761">
        <f t="shared" si="121"/>
        <v>1443.84</v>
      </c>
    </row>
    <row r="7762" spans="1:20" x14ac:dyDescent="0.3">
      <c r="A7762">
        <v>7761</v>
      </c>
      <c r="B7762">
        <v>91175</v>
      </c>
      <c r="C7762" t="s">
        <v>1074</v>
      </c>
      <c r="D7762" t="s">
        <v>20</v>
      </c>
      <c r="E7762" t="s">
        <v>21</v>
      </c>
      <c r="F7762" t="s">
        <v>47</v>
      </c>
      <c r="G7762" t="s">
        <v>93</v>
      </c>
      <c r="H7762" t="s">
        <v>206</v>
      </c>
      <c r="I7762" t="s">
        <v>28</v>
      </c>
      <c r="J7762" t="s">
        <v>64</v>
      </c>
      <c r="K7762" t="s">
        <v>34</v>
      </c>
      <c r="L7762" t="s">
        <v>706</v>
      </c>
      <c r="M7762" t="s">
        <v>117</v>
      </c>
      <c r="N7762" s="2">
        <v>40505</v>
      </c>
      <c r="O7762" s="2">
        <v>40507</v>
      </c>
      <c r="P7762">
        <v>41</v>
      </c>
      <c r="Q7762" s="1">
        <v>0.05</v>
      </c>
      <c r="R7762">
        <v>204.1</v>
      </c>
      <c r="S7762">
        <v>13.99</v>
      </c>
      <c r="T7762">
        <f t="shared" si="121"/>
        <v>8368.1</v>
      </c>
    </row>
    <row r="7763" spans="1:20" x14ac:dyDescent="0.3">
      <c r="A7763">
        <v>7762</v>
      </c>
      <c r="B7763">
        <v>87936</v>
      </c>
      <c r="C7763" t="s">
        <v>519</v>
      </c>
      <c r="D7763" t="s">
        <v>20</v>
      </c>
      <c r="E7763" t="s">
        <v>39</v>
      </c>
      <c r="F7763" t="s">
        <v>40</v>
      </c>
      <c r="G7763" t="s">
        <v>41</v>
      </c>
      <c r="H7763" t="s">
        <v>61</v>
      </c>
      <c r="I7763" t="s">
        <v>28</v>
      </c>
      <c r="J7763" t="s">
        <v>64</v>
      </c>
      <c r="K7763" t="s">
        <v>248</v>
      </c>
      <c r="L7763" t="s">
        <v>192</v>
      </c>
      <c r="M7763" t="s">
        <v>45</v>
      </c>
      <c r="N7763" s="2">
        <v>40753</v>
      </c>
      <c r="O7763" s="2">
        <v>40754</v>
      </c>
      <c r="P7763">
        <v>9</v>
      </c>
      <c r="Q7763" s="1">
        <v>0.02</v>
      </c>
      <c r="R7763">
        <v>178.47</v>
      </c>
      <c r="S7763">
        <v>19.989999999999998</v>
      </c>
      <c r="T7763">
        <f t="shared" si="121"/>
        <v>1606.23</v>
      </c>
    </row>
    <row r="7764" spans="1:20" x14ac:dyDescent="0.3">
      <c r="A7764">
        <v>7763</v>
      </c>
      <c r="B7764">
        <v>90930</v>
      </c>
      <c r="C7764" t="s">
        <v>345</v>
      </c>
      <c r="D7764" t="s">
        <v>20</v>
      </c>
      <c r="E7764" t="s">
        <v>39</v>
      </c>
      <c r="F7764" t="s">
        <v>47</v>
      </c>
      <c r="G7764" t="s">
        <v>93</v>
      </c>
      <c r="H7764" t="s">
        <v>54</v>
      </c>
      <c r="I7764" t="s">
        <v>28</v>
      </c>
      <c r="J7764" t="s">
        <v>64</v>
      </c>
      <c r="K7764" t="s">
        <v>98</v>
      </c>
      <c r="L7764" t="s">
        <v>44</v>
      </c>
      <c r="M7764" t="s">
        <v>160</v>
      </c>
      <c r="N7764" s="2">
        <v>41337</v>
      </c>
      <c r="O7764" s="2">
        <v>41338</v>
      </c>
      <c r="P7764">
        <v>4</v>
      </c>
      <c r="Q7764" s="1">
        <v>0.05</v>
      </c>
      <c r="R7764">
        <v>2.94</v>
      </c>
      <c r="S7764">
        <v>0.7</v>
      </c>
      <c r="T7764">
        <f t="shared" si="121"/>
        <v>11.76</v>
      </c>
    </row>
    <row r="7765" spans="1:20" x14ac:dyDescent="0.3">
      <c r="A7765">
        <v>7764</v>
      </c>
      <c r="B7765">
        <v>90531</v>
      </c>
      <c r="C7765" t="s">
        <v>1458</v>
      </c>
      <c r="D7765" t="s">
        <v>20</v>
      </c>
      <c r="E7765" t="s">
        <v>21</v>
      </c>
      <c r="F7765" t="s">
        <v>31</v>
      </c>
      <c r="G7765" t="s">
        <v>32</v>
      </c>
      <c r="H7765" t="s">
        <v>33</v>
      </c>
      <c r="I7765" t="s">
        <v>28</v>
      </c>
      <c r="J7765" t="s">
        <v>64</v>
      </c>
      <c r="K7765" t="s">
        <v>34</v>
      </c>
      <c r="L7765" t="s">
        <v>26</v>
      </c>
      <c r="M7765" t="s">
        <v>131</v>
      </c>
      <c r="N7765" s="2">
        <v>40400</v>
      </c>
      <c r="O7765" s="2">
        <v>40402</v>
      </c>
      <c r="P7765">
        <v>6</v>
      </c>
      <c r="Q7765" s="1">
        <v>0.03</v>
      </c>
      <c r="R7765">
        <v>5.98</v>
      </c>
      <c r="S7765">
        <v>3.85</v>
      </c>
      <c r="T7765">
        <f t="shared" si="121"/>
        <v>35.880000000000003</v>
      </c>
    </row>
    <row r="7766" spans="1:20" x14ac:dyDescent="0.3">
      <c r="A7766">
        <v>7765</v>
      </c>
      <c r="B7766">
        <v>89892</v>
      </c>
      <c r="C7766" t="s">
        <v>230</v>
      </c>
      <c r="D7766" t="s">
        <v>20</v>
      </c>
      <c r="E7766" t="s">
        <v>39</v>
      </c>
      <c r="F7766" t="s">
        <v>47</v>
      </c>
      <c r="G7766" t="s">
        <v>32</v>
      </c>
      <c r="H7766" t="s">
        <v>49</v>
      </c>
      <c r="I7766" t="s">
        <v>28</v>
      </c>
      <c r="J7766" t="s">
        <v>64</v>
      </c>
      <c r="K7766" t="s">
        <v>58</v>
      </c>
      <c r="L7766" t="s">
        <v>44</v>
      </c>
      <c r="M7766" t="s">
        <v>111</v>
      </c>
      <c r="N7766" s="2">
        <v>41623</v>
      </c>
      <c r="O7766" s="2">
        <v>41625</v>
      </c>
      <c r="P7766">
        <v>9</v>
      </c>
      <c r="Q7766" s="1">
        <v>0.04</v>
      </c>
      <c r="R7766">
        <v>3.85</v>
      </c>
      <c r="S7766">
        <v>0.7</v>
      </c>
      <c r="T7766">
        <f t="shared" si="121"/>
        <v>34.65</v>
      </c>
    </row>
    <row r="7767" spans="1:20" x14ac:dyDescent="0.3">
      <c r="A7767">
        <v>7766</v>
      </c>
      <c r="B7767">
        <v>91463</v>
      </c>
      <c r="C7767" t="s">
        <v>1646</v>
      </c>
      <c r="D7767" t="s">
        <v>38</v>
      </c>
      <c r="E7767" t="s">
        <v>39</v>
      </c>
      <c r="F7767" t="s">
        <v>22</v>
      </c>
      <c r="G7767" t="s">
        <v>93</v>
      </c>
      <c r="H7767" t="s">
        <v>49</v>
      </c>
      <c r="I7767" t="s">
        <v>28</v>
      </c>
      <c r="J7767" t="s">
        <v>64</v>
      </c>
      <c r="K7767" t="s">
        <v>154</v>
      </c>
      <c r="L7767" t="s">
        <v>192</v>
      </c>
      <c r="M7767" t="s">
        <v>238</v>
      </c>
      <c r="N7767" s="2">
        <v>41019</v>
      </c>
      <c r="O7767" s="2">
        <v>41020</v>
      </c>
      <c r="P7767">
        <v>7</v>
      </c>
      <c r="Q7767" s="1">
        <v>0.03</v>
      </c>
      <c r="R7767">
        <v>55.48</v>
      </c>
      <c r="S7767">
        <v>14.3</v>
      </c>
      <c r="T7767">
        <f t="shared" si="121"/>
        <v>388.35999999999996</v>
      </c>
    </row>
    <row r="7768" spans="1:20" x14ac:dyDescent="0.3">
      <c r="A7768">
        <v>7767</v>
      </c>
      <c r="B7768">
        <v>87770</v>
      </c>
      <c r="C7768" t="s">
        <v>2036</v>
      </c>
      <c r="D7768" t="s">
        <v>20</v>
      </c>
      <c r="E7768" t="s">
        <v>21</v>
      </c>
      <c r="F7768" t="s">
        <v>22</v>
      </c>
      <c r="G7768" t="s">
        <v>32</v>
      </c>
      <c r="H7768" t="s">
        <v>33</v>
      </c>
      <c r="I7768" t="s">
        <v>28</v>
      </c>
      <c r="J7768" t="s">
        <v>64</v>
      </c>
      <c r="K7768" t="s">
        <v>1138</v>
      </c>
      <c r="L7768" t="s">
        <v>706</v>
      </c>
      <c r="M7768" t="s">
        <v>182</v>
      </c>
      <c r="N7768" s="2">
        <v>41361</v>
      </c>
      <c r="O7768" s="2">
        <v>41361</v>
      </c>
      <c r="P7768">
        <v>4</v>
      </c>
      <c r="Q7768" s="1">
        <v>0.04</v>
      </c>
      <c r="R7768">
        <v>150.97999999999999</v>
      </c>
      <c r="S7768">
        <v>13.99</v>
      </c>
      <c r="T7768">
        <f t="shared" si="121"/>
        <v>603.91999999999996</v>
      </c>
    </row>
    <row r="7769" spans="1:20" x14ac:dyDescent="0.3">
      <c r="A7769">
        <v>7768</v>
      </c>
      <c r="B7769">
        <v>86637</v>
      </c>
      <c r="C7769" t="s">
        <v>432</v>
      </c>
      <c r="D7769" t="s">
        <v>20</v>
      </c>
      <c r="E7769" t="s">
        <v>21</v>
      </c>
      <c r="F7769" t="s">
        <v>22</v>
      </c>
      <c r="G7769" t="s">
        <v>93</v>
      </c>
      <c r="H7769" t="s">
        <v>24</v>
      </c>
      <c r="I7769" t="s">
        <v>28</v>
      </c>
      <c r="J7769" t="s">
        <v>64</v>
      </c>
      <c r="K7769" t="s">
        <v>1138</v>
      </c>
      <c r="L7769" t="s">
        <v>26</v>
      </c>
      <c r="M7769" t="s">
        <v>27</v>
      </c>
      <c r="N7769" s="2">
        <v>41535</v>
      </c>
      <c r="O7769" s="2">
        <v>41537</v>
      </c>
      <c r="P7769">
        <v>8</v>
      </c>
      <c r="Q7769" s="1">
        <v>0.01</v>
      </c>
      <c r="R7769">
        <v>4.9800000000000004</v>
      </c>
      <c r="S7769">
        <v>4.62</v>
      </c>
      <c r="T7769">
        <f t="shared" si="121"/>
        <v>39.840000000000003</v>
      </c>
    </row>
    <row r="7770" spans="1:20" x14ac:dyDescent="0.3">
      <c r="A7770">
        <v>7769</v>
      </c>
      <c r="B7770">
        <v>90405</v>
      </c>
      <c r="C7770" t="s">
        <v>1230</v>
      </c>
      <c r="D7770" t="s">
        <v>20</v>
      </c>
      <c r="E7770" t="s">
        <v>39</v>
      </c>
      <c r="F7770" t="s">
        <v>31</v>
      </c>
      <c r="G7770" t="s">
        <v>41</v>
      </c>
      <c r="H7770" t="s">
        <v>49</v>
      </c>
      <c r="I7770" t="s">
        <v>28</v>
      </c>
      <c r="J7770" t="s">
        <v>64</v>
      </c>
      <c r="K7770" t="s">
        <v>98</v>
      </c>
      <c r="L7770" t="s">
        <v>192</v>
      </c>
      <c r="M7770" t="s">
        <v>35</v>
      </c>
      <c r="N7770" s="2">
        <v>40399</v>
      </c>
      <c r="O7770" s="2">
        <v>40401</v>
      </c>
      <c r="P7770">
        <v>1</v>
      </c>
      <c r="Q7770" s="1">
        <v>0.08</v>
      </c>
      <c r="R7770">
        <v>5.74</v>
      </c>
      <c r="S7770">
        <v>5.01</v>
      </c>
      <c r="T7770">
        <f t="shared" si="121"/>
        <v>5.74</v>
      </c>
    </row>
    <row r="7771" spans="1:20" x14ac:dyDescent="0.3">
      <c r="A7771">
        <v>7770</v>
      </c>
      <c r="B7771">
        <v>91001</v>
      </c>
      <c r="C7771" t="s">
        <v>1282</v>
      </c>
      <c r="D7771" t="s">
        <v>20</v>
      </c>
      <c r="E7771" t="s">
        <v>39</v>
      </c>
      <c r="F7771" t="s">
        <v>22</v>
      </c>
      <c r="G7771" t="s">
        <v>32</v>
      </c>
      <c r="H7771" t="s">
        <v>54</v>
      </c>
      <c r="I7771" t="s">
        <v>28</v>
      </c>
      <c r="J7771" t="s">
        <v>64</v>
      </c>
      <c r="K7771" t="s">
        <v>181</v>
      </c>
      <c r="L7771" t="s">
        <v>192</v>
      </c>
      <c r="M7771" t="s">
        <v>190</v>
      </c>
      <c r="N7771" s="2">
        <v>40845</v>
      </c>
      <c r="O7771" s="2">
        <v>40846</v>
      </c>
      <c r="P7771">
        <v>20</v>
      </c>
      <c r="Q7771" s="1">
        <v>0.1</v>
      </c>
      <c r="R7771">
        <v>5.98</v>
      </c>
      <c r="S7771">
        <v>5.46</v>
      </c>
      <c r="T7771">
        <f t="shared" si="121"/>
        <v>119.60000000000001</v>
      </c>
    </row>
    <row r="7772" spans="1:20" x14ac:dyDescent="0.3">
      <c r="A7772">
        <v>7771</v>
      </c>
      <c r="B7772">
        <v>90414</v>
      </c>
      <c r="C7772" t="s">
        <v>1478</v>
      </c>
      <c r="D7772" t="s">
        <v>20</v>
      </c>
      <c r="E7772" t="s">
        <v>39</v>
      </c>
      <c r="F7772" t="s">
        <v>22</v>
      </c>
      <c r="G7772" t="s">
        <v>32</v>
      </c>
      <c r="H7772" t="s">
        <v>61</v>
      </c>
      <c r="I7772" t="s">
        <v>28</v>
      </c>
      <c r="J7772" t="s">
        <v>64</v>
      </c>
      <c r="K7772" t="s">
        <v>82</v>
      </c>
      <c r="L7772" t="s">
        <v>192</v>
      </c>
      <c r="M7772" t="s">
        <v>137</v>
      </c>
      <c r="N7772" s="2">
        <v>40365</v>
      </c>
      <c r="O7772" s="2">
        <v>40367</v>
      </c>
      <c r="P7772">
        <v>7</v>
      </c>
      <c r="Q7772" s="1">
        <v>0.01</v>
      </c>
      <c r="R7772">
        <v>6.68</v>
      </c>
      <c r="S7772">
        <v>4.91</v>
      </c>
      <c r="T7772">
        <f t="shared" si="121"/>
        <v>46.76</v>
      </c>
    </row>
    <row r="7773" spans="1:20" x14ac:dyDescent="0.3">
      <c r="A7773">
        <v>7772</v>
      </c>
      <c r="B7773">
        <v>90292</v>
      </c>
      <c r="C7773" t="s">
        <v>288</v>
      </c>
      <c r="D7773" t="s">
        <v>38</v>
      </c>
      <c r="E7773" t="s">
        <v>187</v>
      </c>
      <c r="F7773" t="s">
        <v>47</v>
      </c>
      <c r="G7773" t="s">
        <v>48</v>
      </c>
      <c r="H7773" t="s">
        <v>219</v>
      </c>
      <c r="I7773" t="s">
        <v>28</v>
      </c>
      <c r="J7773" t="s">
        <v>64</v>
      </c>
      <c r="K7773" t="s">
        <v>231</v>
      </c>
      <c r="L7773" t="s">
        <v>26</v>
      </c>
      <c r="M7773" t="s">
        <v>51</v>
      </c>
      <c r="N7773" s="2">
        <v>40462</v>
      </c>
      <c r="O7773" s="2">
        <v>40464</v>
      </c>
      <c r="P7773">
        <v>21</v>
      </c>
      <c r="Q7773" s="1">
        <v>0.09</v>
      </c>
      <c r="R7773">
        <v>19.23</v>
      </c>
      <c r="S7773">
        <v>6.15</v>
      </c>
      <c r="T7773">
        <f t="shared" si="121"/>
        <v>403.83</v>
      </c>
    </row>
    <row r="7774" spans="1:20" x14ac:dyDescent="0.3">
      <c r="A7774">
        <v>7773</v>
      </c>
      <c r="B7774">
        <v>90734</v>
      </c>
      <c r="C7774" t="s">
        <v>1747</v>
      </c>
      <c r="D7774" t="s">
        <v>20</v>
      </c>
      <c r="E7774" t="s">
        <v>39</v>
      </c>
      <c r="F7774" t="s">
        <v>22</v>
      </c>
      <c r="G7774" t="s">
        <v>41</v>
      </c>
      <c r="H7774" t="s">
        <v>61</v>
      </c>
      <c r="I7774" t="s">
        <v>28</v>
      </c>
      <c r="J7774" t="s">
        <v>64</v>
      </c>
      <c r="K7774" t="s">
        <v>181</v>
      </c>
      <c r="L7774" t="s">
        <v>192</v>
      </c>
      <c r="M7774" t="s">
        <v>150</v>
      </c>
      <c r="N7774" s="2">
        <v>41578</v>
      </c>
      <c r="O7774" s="2">
        <v>41578</v>
      </c>
      <c r="P7774">
        <v>26</v>
      </c>
      <c r="Q7774" s="1">
        <v>0.08</v>
      </c>
      <c r="R7774">
        <v>8.74</v>
      </c>
      <c r="S7774">
        <v>8.2899999999999991</v>
      </c>
      <c r="T7774">
        <f t="shared" si="121"/>
        <v>227.24</v>
      </c>
    </row>
    <row r="7775" spans="1:20" x14ac:dyDescent="0.3">
      <c r="A7775">
        <v>7774</v>
      </c>
      <c r="B7775">
        <v>90478</v>
      </c>
      <c r="C7775" t="s">
        <v>1004</v>
      </c>
      <c r="D7775" t="s">
        <v>20</v>
      </c>
      <c r="E7775" t="s">
        <v>21</v>
      </c>
      <c r="F7775" t="s">
        <v>31</v>
      </c>
      <c r="G7775" t="s">
        <v>48</v>
      </c>
      <c r="H7775" t="s">
        <v>206</v>
      </c>
      <c r="I7775" t="s">
        <v>28</v>
      </c>
      <c r="J7775" t="s">
        <v>64</v>
      </c>
      <c r="K7775" t="s">
        <v>1111</v>
      </c>
      <c r="L7775" t="s">
        <v>44</v>
      </c>
      <c r="M7775" t="s">
        <v>255</v>
      </c>
      <c r="N7775" s="2">
        <v>41594</v>
      </c>
      <c r="O7775" s="2">
        <v>41594</v>
      </c>
      <c r="P7775">
        <v>18</v>
      </c>
      <c r="Q7775" s="1">
        <v>0.09</v>
      </c>
      <c r="R7775">
        <v>20.99</v>
      </c>
      <c r="S7775">
        <v>0.99</v>
      </c>
      <c r="T7775">
        <f t="shared" si="121"/>
        <v>377.82</v>
      </c>
    </row>
    <row r="7776" spans="1:20" x14ac:dyDescent="0.3">
      <c r="A7776">
        <v>7775</v>
      </c>
      <c r="B7776">
        <v>86146</v>
      </c>
      <c r="C7776" t="s">
        <v>1002</v>
      </c>
      <c r="D7776" t="s">
        <v>578</v>
      </c>
      <c r="E7776" t="s">
        <v>187</v>
      </c>
      <c r="F7776" t="s">
        <v>31</v>
      </c>
      <c r="G7776" t="s">
        <v>41</v>
      </c>
      <c r="H7776" t="s">
        <v>188</v>
      </c>
      <c r="I7776" t="s">
        <v>28</v>
      </c>
      <c r="J7776" t="s">
        <v>64</v>
      </c>
      <c r="K7776" t="s">
        <v>282</v>
      </c>
      <c r="L7776" t="s">
        <v>283</v>
      </c>
      <c r="M7776" t="s">
        <v>139</v>
      </c>
      <c r="N7776" s="2">
        <v>40825</v>
      </c>
      <c r="O7776" s="2">
        <v>40827</v>
      </c>
      <c r="P7776">
        <v>14</v>
      </c>
      <c r="Q7776" s="1">
        <v>0.09</v>
      </c>
      <c r="R7776">
        <v>60.98</v>
      </c>
      <c r="S7776">
        <v>30</v>
      </c>
      <c r="T7776">
        <f t="shared" si="121"/>
        <v>853.71999999999991</v>
      </c>
    </row>
    <row r="7777" spans="1:20" x14ac:dyDescent="0.3">
      <c r="A7777">
        <v>7776</v>
      </c>
      <c r="B7777">
        <v>86146</v>
      </c>
      <c r="C7777" t="s">
        <v>1002</v>
      </c>
      <c r="D7777" t="s">
        <v>20</v>
      </c>
      <c r="E7777" t="s">
        <v>21</v>
      </c>
      <c r="F7777" t="s">
        <v>31</v>
      </c>
      <c r="G7777" t="s">
        <v>41</v>
      </c>
      <c r="H7777" t="s">
        <v>33</v>
      </c>
      <c r="I7777" t="s">
        <v>28</v>
      </c>
      <c r="J7777" t="s">
        <v>64</v>
      </c>
      <c r="K7777" t="s">
        <v>213</v>
      </c>
      <c r="L7777" t="s">
        <v>192</v>
      </c>
      <c r="M7777" t="s">
        <v>35</v>
      </c>
      <c r="N7777" s="2">
        <v>40825</v>
      </c>
      <c r="O7777" s="2">
        <v>40825</v>
      </c>
      <c r="P7777">
        <v>9</v>
      </c>
      <c r="Q7777" s="1">
        <v>0.1</v>
      </c>
      <c r="R7777">
        <v>99.99</v>
      </c>
      <c r="S7777">
        <v>19.989999999999998</v>
      </c>
      <c r="T7777">
        <f t="shared" si="121"/>
        <v>899.91</v>
      </c>
    </row>
    <row r="7778" spans="1:20" x14ac:dyDescent="0.3">
      <c r="A7778">
        <v>7777</v>
      </c>
      <c r="B7778">
        <v>86150</v>
      </c>
      <c r="C7778" t="s">
        <v>1002</v>
      </c>
      <c r="D7778" t="s">
        <v>20</v>
      </c>
      <c r="E7778" t="s">
        <v>187</v>
      </c>
      <c r="F7778" t="s">
        <v>31</v>
      </c>
      <c r="G7778" t="s">
        <v>41</v>
      </c>
      <c r="H7778" t="s">
        <v>188</v>
      </c>
      <c r="I7778" t="s">
        <v>28</v>
      </c>
      <c r="J7778" t="s">
        <v>64</v>
      </c>
      <c r="K7778" t="s">
        <v>226</v>
      </c>
      <c r="L7778" t="s">
        <v>192</v>
      </c>
      <c r="M7778" t="s">
        <v>143</v>
      </c>
      <c r="N7778" s="2">
        <v>41556</v>
      </c>
      <c r="O7778" s="2">
        <v>41557</v>
      </c>
      <c r="P7778">
        <v>23</v>
      </c>
      <c r="Q7778" s="1">
        <v>0.03</v>
      </c>
      <c r="R7778">
        <v>4.18</v>
      </c>
      <c r="S7778">
        <v>6.92</v>
      </c>
      <c r="T7778">
        <f t="shared" si="121"/>
        <v>96.139999999999986</v>
      </c>
    </row>
    <row r="7779" spans="1:20" x14ac:dyDescent="0.3">
      <c r="A7779">
        <v>7778</v>
      </c>
      <c r="B7779">
        <v>86150</v>
      </c>
      <c r="C7779" t="s">
        <v>142</v>
      </c>
      <c r="D7779" t="s">
        <v>20</v>
      </c>
      <c r="E7779" t="s">
        <v>39</v>
      </c>
      <c r="F7779" t="s">
        <v>31</v>
      </c>
      <c r="G7779" t="s">
        <v>41</v>
      </c>
      <c r="H7779" t="s">
        <v>94</v>
      </c>
      <c r="I7779" t="s">
        <v>28</v>
      </c>
      <c r="J7779" t="s">
        <v>64</v>
      </c>
      <c r="K7779" t="s">
        <v>149</v>
      </c>
      <c r="L7779" t="s">
        <v>192</v>
      </c>
      <c r="M7779" t="s">
        <v>139</v>
      </c>
      <c r="N7779" s="2">
        <v>41556</v>
      </c>
      <c r="O7779" s="2">
        <v>41558</v>
      </c>
      <c r="P7779">
        <v>8</v>
      </c>
      <c r="Q7779" s="1">
        <v>0.08</v>
      </c>
      <c r="R7779">
        <v>4.91</v>
      </c>
      <c r="S7779">
        <v>4.97</v>
      </c>
      <c r="T7779">
        <f t="shared" si="121"/>
        <v>39.28</v>
      </c>
    </row>
    <row r="7780" spans="1:20" x14ac:dyDescent="0.3">
      <c r="A7780">
        <v>7779</v>
      </c>
      <c r="B7780">
        <v>86146</v>
      </c>
      <c r="C7780" t="s">
        <v>142</v>
      </c>
      <c r="D7780" t="s">
        <v>20</v>
      </c>
      <c r="E7780" t="s">
        <v>39</v>
      </c>
      <c r="F7780" t="s">
        <v>31</v>
      </c>
      <c r="G7780" t="s">
        <v>41</v>
      </c>
      <c r="H7780" t="s">
        <v>49</v>
      </c>
      <c r="I7780" t="s">
        <v>28</v>
      </c>
      <c r="J7780" t="s">
        <v>64</v>
      </c>
      <c r="K7780" t="s">
        <v>98</v>
      </c>
      <c r="L7780" t="s">
        <v>44</v>
      </c>
      <c r="M7780" t="s">
        <v>143</v>
      </c>
      <c r="N7780" s="2">
        <v>40825</v>
      </c>
      <c r="O7780" s="2">
        <v>40827</v>
      </c>
      <c r="P7780">
        <v>13</v>
      </c>
      <c r="Q7780" s="1">
        <v>0.04</v>
      </c>
      <c r="R7780">
        <v>1.48</v>
      </c>
      <c r="S7780">
        <v>0.7</v>
      </c>
      <c r="T7780">
        <f t="shared" si="121"/>
        <v>19.239999999999998</v>
      </c>
    </row>
    <row r="7781" spans="1:20" x14ac:dyDescent="0.3">
      <c r="A7781">
        <v>7780</v>
      </c>
      <c r="B7781">
        <v>91436</v>
      </c>
      <c r="C7781" t="s">
        <v>522</v>
      </c>
      <c r="D7781" t="s">
        <v>20</v>
      </c>
      <c r="E7781" t="s">
        <v>187</v>
      </c>
      <c r="F7781" t="s">
        <v>22</v>
      </c>
      <c r="G7781" t="s">
        <v>93</v>
      </c>
      <c r="H7781" t="s">
        <v>217</v>
      </c>
      <c r="I7781" t="s">
        <v>28</v>
      </c>
      <c r="J7781" t="s">
        <v>64</v>
      </c>
      <c r="K7781" t="s">
        <v>113</v>
      </c>
      <c r="L7781" t="s">
        <v>192</v>
      </c>
      <c r="M7781" t="s">
        <v>182</v>
      </c>
      <c r="N7781" s="2">
        <v>40385</v>
      </c>
      <c r="O7781" s="2">
        <v>40385</v>
      </c>
      <c r="P7781">
        <v>15</v>
      </c>
      <c r="Q7781" s="1">
        <v>0.04</v>
      </c>
      <c r="R7781">
        <v>7.96</v>
      </c>
      <c r="S7781">
        <v>4.95</v>
      </c>
      <c r="T7781">
        <f t="shared" si="121"/>
        <v>119.4</v>
      </c>
    </row>
    <row r="7782" spans="1:20" x14ac:dyDescent="0.3">
      <c r="A7782">
        <v>7781</v>
      </c>
      <c r="B7782">
        <v>91087</v>
      </c>
      <c r="C7782" t="s">
        <v>202</v>
      </c>
      <c r="D7782" t="s">
        <v>20</v>
      </c>
      <c r="E7782" t="s">
        <v>39</v>
      </c>
      <c r="F7782" t="s">
        <v>31</v>
      </c>
      <c r="G7782" t="s">
        <v>23</v>
      </c>
      <c r="H7782" t="s">
        <v>54</v>
      </c>
      <c r="I7782" t="s">
        <v>28</v>
      </c>
      <c r="J7782" t="s">
        <v>64</v>
      </c>
      <c r="K7782" t="s">
        <v>68</v>
      </c>
      <c r="L7782" t="s">
        <v>192</v>
      </c>
      <c r="M7782" t="s">
        <v>35</v>
      </c>
      <c r="N7782" s="2">
        <v>40331</v>
      </c>
      <c r="O7782" s="2">
        <v>40332</v>
      </c>
      <c r="P7782">
        <v>13</v>
      </c>
      <c r="Q7782" s="1">
        <v>0.03</v>
      </c>
      <c r="R7782">
        <v>22.84</v>
      </c>
      <c r="S7782">
        <v>11.54</v>
      </c>
      <c r="T7782">
        <f t="shared" si="121"/>
        <v>296.92</v>
      </c>
    </row>
    <row r="7783" spans="1:20" x14ac:dyDescent="0.3">
      <c r="A7783">
        <v>7782</v>
      </c>
      <c r="B7783">
        <v>91097</v>
      </c>
      <c r="C7783" t="s">
        <v>1799</v>
      </c>
      <c r="D7783" t="s">
        <v>20</v>
      </c>
      <c r="E7783" t="s">
        <v>21</v>
      </c>
      <c r="F7783" t="s">
        <v>22</v>
      </c>
      <c r="G7783" t="s">
        <v>23</v>
      </c>
      <c r="H7783" t="s">
        <v>206</v>
      </c>
      <c r="I7783" t="s">
        <v>28</v>
      </c>
      <c r="J7783" t="s">
        <v>64</v>
      </c>
      <c r="K7783" t="s">
        <v>198</v>
      </c>
      <c r="L7783" t="s">
        <v>706</v>
      </c>
      <c r="M7783" t="s">
        <v>150</v>
      </c>
      <c r="N7783" s="2">
        <v>41427</v>
      </c>
      <c r="O7783" s="2">
        <v>41428</v>
      </c>
      <c r="P7783">
        <v>1</v>
      </c>
      <c r="Q7783" s="1">
        <v>0.06</v>
      </c>
      <c r="R7783">
        <v>9.99</v>
      </c>
      <c r="S7783">
        <v>6.24</v>
      </c>
      <c r="T7783">
        <f t="shared" si="121"/>
        <v>9.99</v>
      </c>
    </row>
    <row r="7784" spans="1:20" x14ac:dyDescent="0.3">
      <c r="A7784">
        <v>7783</v>
      </c>
      <c r="B7784">
        <v>91087</v>
      </c>
      <c r="C7784" t="s">
        <v>1834</v>
      </c>
      <c r="D7784" t="s">
        <v>20</v>
      </c>
      <c r="E7784" t="s">
        <v>39</v>
      </c>
      <c r="F7784" t="s">
        <v>47</v>
      </c>
      <c r="G7784" t="s">
        <v>23</v>
      </c>
      <c r="H7784" t="s">
        <v>61</v>
      </c>
      <c r="I7784" t="s">
        <v>28</v>
      </c>
      <c r="J7784" t="s">
        <v>64</v>
      </c>
      <c r="K7784" t="s">
        <v>79</v>
      </c>
      <c r="L7784" t="s">
        <v>26</v>
      </c>
      <c r="M7784" t="s">
        <v>156</v>
      </c>
      <c r="N7784" s="2">
        <v>40331</v>
      </c>
      <c r="O7784" s="2">
        <v>40332</v>
      </c>
      <c r="P7784">
        <v>6</v>
      </c>
      <c r="Q7784" s="1">
        <v>0.05</v>
      </c>
      <c r="R7784">
        <v>10.98</v>
      </c>
      <c r="S7784">
        <v>3.37</v>
      </c>
      <c r="T7784">
        <f t="shared" si="121"/>
        <v>65.88</v>
      </c>
    </row>
    <row r="7785" spans="1:20" x14ac:dyDescent="0.3">
      <c r="A7785">
        <v>7784</v>
      </c>
      <c r="B7785">
        <v>88777</v>
      </c>
      <c r="C7785" t="s">
        <v>2535</v>
      </c>
      <c r="D7785" t="s">
        <v>578</v>
      </c>
      <c r="E7785" t="s">
        <v>39</v>
      </c>
      <c r="F7785" t="s">
        <v>31</v>
      </c>
      <c r="G7785" t="s">
        <v>23</v>
      </c>
      <c r="H7785" t="s">
        <v>49</v>
      </c>
      <c r="I7785" t="s">
        <v>28</v>
      </c>
      <c r="J7785" t="s">
        <v>64</v>
      </c>
      <c r="K7785" t="s">
        <v>95</v>
      </c>
      <c r="L7785" t="s">
        <v>283</v>
      </c>
      <c r="M7785" t="s">
        <v>35</v>
      </c>
      <c r="N7785" s="2">
        <v>41276</v>
      </c>
      <c r="O7785" s="2">
        <v>41279</v>
      </c>
      <c r="P7785">
        <v>9</v>
      </c>
      <c r="Q7785" s="1">
        <v>0.1</v>
      </c>
      <c r="R7785">
        <v>370.98</v>
      </c>
      <c r="S7785">
        <v>99</v>
      </c>
      <c r="T7785">
        <f t="shared" si="121"/>
        <v>3338.82</v>
      </c>
    </row>
    <row r="7786" spans="1:20" x14ac:dyDescent="0.3">
      <c r="A7786">
        <v>7785</v>
      </c>
      <c r="B7786">
        <v>88252</v>
      </c>
      <c r="C7786" t="s">
        <v>256</v>
      </c>
      <c r="D7786" t="s">
        <v>38</v>
      </c>
      <c r="E7786" t="s">
        <v>39</v>
      </c>
      <c r="F7786" t="s">
        <v>31</v>
      </c>
      <c r="G7786" t="s">
        <v>23</v>
      </c>
      <c r="H7786" t="s">
        <v>61</v>
      </c>
      <c r="I7786" t="s">
        <v>28</v>
      </c>
      <c r="J7786" t="s">
        <v>64</v>
      </c>
      <c r="K7786" t="s">
        <v>95</v>
      </c>
      <c r="L7786" t="s">
        <v>44</v>
      </c>
      <c r="M7786" t="s">
        <v>279</v>
      </c>
      <c r="N7786" s="2">
        <v>41618</v>
      </c>
      <c r="O7786" s="2">
        <v>41619</v>
      </c>
      <c r="P7786">
        <v>9</v>
      </c>
      <c r="Q7786" s="1">
        <v>0</v>
      </c>
      <c r="R7786">
        <v>2.21</v>
      </c>
      <c r="S7786">
        <v>1</v>
      </c>
      <c r="T7786">
        <f t="shared" si="121"/>
        <v>19.89</v>
      </c>
    </row>
    <row r="7787" spans="1:20" x14ac:dyDescent="0.3">
      <c r="A7787">
        <v>7786</v>
      </c>
      <c r="B7787">
        <v>89765</v>
      </c>
      <c r="C7787" t="s">
        <v>273</v>
      </c>
      <c r="D7787" t="s">
        <v>20</v>
      </c>
      <c r="E7787" t="s">
        <v>21</v>
      </c>
      <c r="F7787" t="s">
        <v>31</v>
      </c>
      <c r="G7787" t="s">
        <v>93</v>
      </c>
      <c r="H7787" t="s">
        <v>206</v>
      </c>
      <c r="I7787" t="s">
        <v>28</v>
      </c>
      <c r="J7787" t="s">
        <v>64</v>
      </c>
      <c r="K7787" t="s">
        <v>1138</v>
      </c>
      <c r="L7787" t="s">
        <v>26</v>
      </c>
      <c r="M7787" t="s">
        <v>296</v>
      </c>
      <c r="N7787" s="2">
        <v>40717</v>
      </c>
      <c r="O7787" s="2">
        <v>40718</v>
      </c>
      <c r="P7787">
        <v>8</v>
      </c>
      <c r="Q7787" s="1">
        <v>0.05</v>
      </c>
      <c r="R7787">
        <v>16.48</v>
      </c>
      <c r="S7787">
        <v>1.99</v>
      </c>
      <c r="T7787">
        <f t="shared" si="121"/>
        <v>131.84</v>
      </c>
    </row>
    <row r="7788" spans="1:20" x14ac:dyDescent="0.3">
      <c r="A7788">
        <v>7787</v>
      </c>
      <c r="B7788">
        <v>89765</v>
      </c>
      <c r="C7788" t="s">
        <v>1896</v>
      </c>
      <c r="D7788" t="s">
        <v>38</v>
      </c>
      <c r="E7788" t="s">
        <v>187</v>
      </c>
      <c r="F7788" t="s">
        <v>31</v>
      </c>
      <c r="G7788" t="s">
        <v>93</v>
      </c>
      <c r="H7788" t="s">
        <v>217</v>
      </c>
      <c r="I7788" t="s">
        <v>28</v>
      </c>
      <c r="J7788" t="s">
        <v>64</v>
      </c>
      <c r="K7788" t="s">
        <v>116</v>
      </c>
      <c r="L7788" t="s">
        <v>26</v>
      </c>
      <c r="M7788" t="s">
        <v>255</v>
      </c>
      <c r="N7788" s="2">
        <v>40717</v>
      </c>
      <c r="O7788" s="2">
        <v>40718</v>
      </c>
      <c r="P7788">
        <v>15</v>
      </c>
      <c r="Q7788" s="1">
        <v>0.08</v>
      </c>
      <c r="R7788">
        <v>20.239999999999998</v>
      </c>
      <c r="S7788">
        <v>6.67</v>
      </c>
      <c r="T7788">
        <f t="shared" si="121"/>
        <v>303.59999999999997</v>
      </c>
    </row>
    <row r="7789" spans="1:20" x14ac:dyDescent="0.3">
      <c r="A7789">
        <v>7788</v>
      </c>
      <c r="B7789">
        <v>89765</v>
      </c>
      <c r="C7789" t="s">
        <v>1896</v>
      </c>
      <c r="D7789" t="s">
        <v>20</v>
      </c>
      <c r="E7789" t="s">
        <v>39</v>
      </c>
      <c r="F7789" t="s">
        <v>31</v>
      </c>
      <c r="G7789" t="s">
        <v>93</v>
      </c>
      <c r="H7789" t="s">
        <v>78</v>
      </c>
      <c r="I7789" t="s">
        <v>28</v>
      </c>
      <c r="J7789" t="s">
        <v>64</v>
      </c>
      <c r="K7789" t="s">
        <v>158</v>
      </c>
      <c r="L7789" t="s">
        <v>192</v>
      </c>
      <c r="M7789" t="s">
        <v>131</v>
      </c>
      <c r="N7789" s="2">
        <v>40717</v>
      </c>
      <c r="O7789" s="2">
        <v>40719</v>
      </c>
      <c r="P7789">
        <v>16</v>
      </c>
      <c r="Q7789" s="1">
        <v>0</v>
      </c>
      <c r="R7789">
        <v>18.97</v>
      </c>
      <c r="S7789">
        <v>9.0299999999999994</v>
      </c>
      <c r="T7789">
        <f t="shared" si="121"/>
        <v>303.52</v>
      </c>
    </row>
    <row r="7790" spans="1:20" x14ac:dyDescent="0.3">
      <c r="A7790">
        <v>7789</v>
      </c>
      <c r="B7790">
        <v>89765</v>
      </c>
      <c r="C7790" t="s">
        <v>1896</v>
      </c>
      <c r="D7790" t="s">
        <v>20</v>
      </c>
      <c r="E7790" t="s">
        <v>21</v>
      </c>
      <c r="F7790" t="s">
        <v>31</v>
      </c>
      <c r="G7790" t="s">
        <v>93</v>
      </c>
      <c r="H7790" t="s">
        <v>24</v>
      </c>
      <c r="I7790" t="s">
        <v>28</v>
      </c>
      <c r="J7790" t="s">
        <v>64</v>
      </c>
      <c r="K7790" t="s">
        <v>201</v>
      </c>
      <c r="L7790" t="s">
        <v>192</v>
      </c>
      <c r="M7790" t="s">
        <v>296</v>
      </c>
      <c r="N7790" s="2">
        <v>40717</v>
      </c>
      <c r="O7790" s="2">
        <v>40719</v>
      </c>
      <c r="P7790">
        <v>19</v>
      </c>
      <c r="Q7790" s="1">
        <v>0.09</v>
      </c>
      <c r="R7790">
        <v>125.99</v>
      </c>
      <c r="S7790">
        <v>8.99</v>
      </c>
      <c r="T7790">
        <f t="shared" si="121"/>
        <v>2393.81</v>
      </c>
    </row>
    <row r="7791" spans="1:20" x14ac:dyDescent="0.3">
      <c r="A7791">
        <v>7790</v>
      </c>
      <c r="B7791">
        <v>87011</v>
      </c>
      <c r="C7791" t="s">
        <v>552</v>
      </c>
      <c r="D7791" t="s">
        <v>20</v>
      </c>
      <c r="E7791" t="s">
        <v>39</v>
      </c>
      <c r="F7791" t="s">
        <v>22</v>
      </c>
      <c r="G7791" t="s">
        <v>41</v>
      </c>
      <c r="H7791" t="s">
        <v>89</v>
      </c>
      <c r="I7791" t="s">
        <v>28</v>
      </c>
      <c r="J7791" t="s">
        <v>64</v>
      </c>
      <c r="K7791" t="s">
        <v>228</v>
      </c>
      <c r="L7791" t="s">
        <v>192</v>
      </c>
      <c r="M7791" t="s">
        <v>294</v>
      </c>
      <c r="N7791" s="2">
        <v>41041</v>
      </c>
      <c r="O7791" s="2">
        <v>41043</v>
      </c>
      <c r="P7791">
        <v>16</v>
      </c>
      <c r="Q7791" s="1">
        <v>7.0000000000000007E-2</v>
      </c>
      <c r="R7791">
        <v>6.48</v>
      </c>
      <c r="S7791">
        <v>7.91</v>
      </c>
      <c r="T7791">
        <f t="shared" si="121"/>
        <v>103.68</v>
      </c>
    </row>
    <row r="7792" spans="1:20" x14ac:dyDescent="0.3">
      <c r="A7792">
        <v>7791</v>
      </c>
      <c r="B7792">
        <v>91145</v>
      </c>
      <c r="C7792" t="s">
        <v>259</v>
      </c>
      <c r="D7792" t="s">
        <v>20</v>
      </c>
      <c r="E7792" t="s">
        <v>39</v>
      </c>
      <c r="F7792" t="s">
        <v>31</v>
      </c>
      <c r="G7792" t="s">
        <v>48</v>
      </c>
      <c r="H7792" t="s">
        <v>61</v>
      </c>
      <c r="I7792" t="s">
        <v>28</v>
      </c>
      <c r="J7792" t="s">
        <v>64</v>
      </c>
      <c r="K7792" t="s">
        <v>62</v>
      </c>
      <c r="L7792" t="s">
        <v>192</v>
      </c>
      <c r="M7792" t="s">
        <v>255</v>
      </c>
      <c r="N7792" s="2">
        <v>40554</v>
      </c>
      <c r="O7792" s="2">
        <v>40556</v>
      </c>
      <c r="P7792">
        <v>7</v>
      </c>
      <c r="Q7792" s="1">
        <v>0</v>
      </c>
      <c r="R7792">
        <v>12.97</v>
      </c>
      <c r="S7792">
        <v>1.49</v>
      </c>
      <c r="T7792">
        <f t="shared" si="121"/>
        <v>90.79</v>
      </c>
    </row>
    <row r="7793" spans="1:20" x14ac:dyDescent="0.3">
      <c r="A7793">
        <v>7792</v>
      </c>
      <c r="B7793">
        <v>89894</v>
      </c>
      <c r="C7793" t="s">
        <v>681</v>
      </c>
      <c r="D7793" t="s">
        <v>20</v>
      </c>
      <c r="E7793" t="s">
        <v>39</v>
      </c>
      <c r="F7793" t="s">
        <v>47</v>
      </c>
      <c r="G7793" t="s">
        <v>32</v>
      </c>
      <c r="H7793" t="s">
        <v>49</v>
      </c>
      <c r="I7793" t="s">
        <v>28</v>
      </c>
      <c r="J7793" t="s">
        <v>64</v>
      </c>
      <c r="K7793" t="s">
        <v>189</v>
      </c>
      <c r="L7793" t="s">
        <v>192</v>
      </c>
      <c r="M7793" t="s">
        <v>117</v>
      </c>
      <c r="N7793" s="2">
        <v>41124</v>
      </c>
      <c r="O7793" s="2">
        <v>41125</v>
      </c>
      <c r="P7793">
        <v>24</v>
      </c>
      <c r="Q7793" s="1">
        <v>0.04</v>
      </c>
      <c r="R7793">
        <v>4.9800000000000004</v>
      </c>
      <c r="S7793">
        <v>4.72</v>
      </c>
      <c r="T7793">
        <f t="shared" si="121"/>
        <v>119.52000000000001</v>
      </c>
    </row>
    <row r="7794" spans="1:20" x14ac:dyDescent="0.3">
      <c r="A7794">
        <v>7793</v>
      </c>
      <c r="B7794">
        <v>89894</v>
      </c>
      <c r="C7794" t="s">
        <v>681</v>
      </c>
      <c r="D7794" t="s">
        <v>38</v>
      </c>
      <c r="E7794" t="s">
        <v>39</v>
      </c>
      <c r="F7794" t="s">
        <v>47</v>
      </c>
      <c r="G7794" t="s">
        <v>32</v>
      </c>
      <c r="H7794" t="s">
        <v>49</v>
      </c>
      <c r="I7794" t="s">
        <v>28</v>
      </c>
      <c r="J7794" t="s">
        <v>64</v>
      </c>
      <c r="K7794" t="s">
        <v>95</v>
      </c>
      <c r="L7794" t="s">
        <v>44</v>
      </c>
      <c r="M7794" t="s">
        <v>111</v>
      </c>
      <c r="N7794" s="2">
        <v>41124</v>
      </c>
      <c r="O7794" s="2">
        <v>41124</v>
      </c>
      <c r="P7794">
        <v>23</v>
      </c>
      <c r="Q7794" s="1">
        <v>0.04</v>
      </c>
      <c r="R7794">
        <v>2.94</v>
      </c>
      <c r="S7794">
        <v>0.81</v>
      </c>
      <c r="T7794">
        <f t="shared" si="121"/>
        <v>67.62</v>
      </c>
    </row>
    <row r="7795" spans="1:20" x14ac:dyDescent="0.3">
      <c r="A7795">
        <v>7794</v>
      </c>
      <c r="B7795">
        <v>87065</v>
      </c>
      <c r="C7795" t="s">
        <v>1862</v>
      </c>
      <c r="D7795" t="s">
        <v>38</v>
      </c>
      <c r="E7795" t="s">
        <v>39</v>
      </c>
      <c r="F7795" t="s">
        <v>40</v>
      </c>
      <c r="G7795" t="s">
        <v>23</v>
      </c>
      <c r="H7795" t="s">
        <v>78</v>
      </c>
      <c r="I7795" t="s">
        <v>28</v>
      </c>
      <c r="J7795" t="s">
        <v>64</v>
      </c>
      <c r="K7795" t="s">
        <v>289</v>
      </c>
      <c r="L7795" t="s">
        <v>44</v>
      </c>
      <c r="M7795" t="s">
        <v>370</v>
      </c>
      <c r="N7795" s="2">
        <v>41263</v>
      </c>
      <c r="O7795" s="2">
        <v>41263</v>
      </c>
      <c r="P7795">
        <v>24</v>
      </c>
      <c r="Q7795" s="1">
        <v>0.01</v>
      </c>
      <c r="R7795">
        <v>15.04</v>
      </c>
      <c r="S7795">
        <v>1.97</v>
      </c>
      <c r="T7795">
        <f t="shared" si="121"/>
        <v>360.96</v>
      </c>
    </row>
    <row r="7796" spans="1:20" x14ac:dyDescent="0.3">
      <c r="A7796">
        <v>7795</v>
      </c>
      <c r="B7796">
        <v>90264</v>
      </c>
      <c r="C7796" t="s">
        <v>2105</v>
      </c>
      <c r="D7796" t="s">
        <v>38</v>
      </c>
      <c r="E7796" t="s">
        <v>39</v>
      </c>
      <c r="F7796" t="s">
        <v>22</v>
      </c>
      <c r="G7796" t="s">
        <v>93</v>
      </c>
      <c r="H7796" t="s">
        <v>89</v>
      </c>
      <c r="I7796" t="s">
        <v>28</v>
      </c>
      <c r="J7796" t="s">
        <v>64</v>
      </c>
      <c r="K7796" t="s">
        <v>116</v>
      </c>
      <c r="L7796" t="s">
        <v>44</v>
      </c>
      <c r="M7796" t="s">
        <v>331</v>
      </c>
      <c r="N7796" s="2">
        <v>40270</v>
      </c>
      <c r="O7796" s="2">
        <v>40272</v>
      </c>
      <c r="P7796">
        <v>4</v>
      </c>
      <c r="Q7796" s="1">
        <v>0.1</v>
      </c>
      <c r="R7796">
        <v>37.94</v>
      </c>
      <c r="S7796">
        <v>5.08</v>
      </c>
      <c r="T7796">
        <f t="shared" si="121"/>
        <v>151.76</v>
      </c>
    </row>
    <row r="7797" spans="1:20" x14ac:dyDescent="0.3">
      <c r="A7797">
        <v>7796</v>
      </c>
      <c r="B7797">
        <v>87497</v>
      </c>
      <c r="C7797" t="s">
        <v>1321</v>
      </c>
      <c r="D7797" t="s">
        <v>20</v>
      </c>
      <c r="E7797" t="s">
        <v>21</v>
      </c>
      <c r="F7797" t="s">
        <v>31</v>
      </c>
      <c r="G7797" t="s">
        <v>41</v>
      </c>
      <c r="H7797" t="s">
        <v>24</v>
      </c>
      <c r="I7797" t="s">
        <v>28</v>
      </c>
      <c r="J7797" t="s">
        <v>64</v>
      </c>
      <c r="K7797" t="s">
        <v>201</v>
      </c>
      <c r="L7797" t="s">
        <v>44</v>
      </c>
      <c r="M7797" t="s">
        <v>69</v>
      </c>
      <c r="N7797" s="2">
        <v>41045</v>
      </c>
      <c r="O7797" s="2">
        <v>41047</v>
      </c>
      <c r="P7797">
        <v>17</v>
      </c>
      <c r="Q7797" s="1">
        <v>0.01</v>
      </c>
      <c r="R7797">
        <v>20.99</v>
      </c>
      <c r="S7797">
        <v>0.99</v>
      </c>
      <c r="T7797">
        <f t="shared" si="121"/>
        <v>356.83</v>
      </c>
    </row>
    <row r="7798" spans="1:20" x14ac:dyDescent="0.3">
      <c r="A7798">
        <v>7797</v>
      </c>
      <c r="B7798">
        <v>89295</v>
      </c>
      <c r="C7798" t="s">
        <v>764</v>
      </c>
      <c r="D7798" t="s">
        <v>20</v>
      </c>
      <c r="E7798" t="s">
        <v>39</v>
      </c>
      <c r="F7798" t="s">
        <v>47</v>
      </c>
      <c r="G7798" t="s">
        <v>23</v>
      </c>
      <c r="H7798" t="s">
        <v>49</v>
      </c>
      <c r="I7798" t="s">
        <v>28</v>
      </c>
      <c r="J7798" t="s">
        <v>64</v>
      </c>
      <c r="K7798" t="s">
        <v>248</v>
      </c>
      <c r="L7798" t="s">
        <v>44</v>
      </c>
      <c r="M7798" t="s">
        <v>167</v>
      </c>
      <c r="N7798" s="2">
        <v>40994</v>
      </c>
      <c r="O7798" s="2">
        <v>40995</v>
      </c>
      <c r="P7798">
        <v>1</v>
      </c>
      <c r="Q7798" s="1">
        <v>0.03</v>
      </c>
      <c r="R7798">
        <v>3.28</v>
      </c>
      <c r="S7798">
        <v>3.97</v>
      </c>
      <c r="T7798">
        <f t="shared" si="121"/>
        <v>3.28</v>
      </c>
    </row>
    <row r="7799" spans="1:20" x14ac:dyDescent="0.3">
      <c r="A7799">
        <v>7798</v>
      </c>
      <c r="B7799">
        <v>87405</v>
      </c>
      <c r="C7799" t="s">
        <v>535</v>
      </c>
      <c r="D7799" t="s">
        <v>20</v>
      </c>
      <c r="E7799" t="s">
        <v>39</v>
      </c>
      <c r="F7799" t="s">
        <v>22</v>
      </c>
      <c r="G7799" t="s">
        <v>32</v>
      </c>
      <c r="H7799" t="s">
        <v>49</v>
      </c>
      <c r="I7799" t="s">
        <v>28</v>
      </c>
      <c r="J7799" t="s">
        <v>64</v>
      </c>
      <c r="K7799" t="s">
        <v>105</v>
      </c>
      <c r="L7799" t="s">
        <v>192</v>
      </c>
      <c r="M7799" t="s">
        <v>27</v>
      </c>
      <c r="N7799" s="2">
        <v>41609</v>
      </c>
      <c r="O7799" s="2">
        <v>41610</v>
      </c>
      <c r="P7799">
        <v>9</v>
      </c>
      <c r="Q7799" s="1">
        <v>7.0000000000000007E-2</v>
      </c>
      <c r="R7799">
        <v>28.53</v>
      </c>
      <c r="S7799">
        <v>1.49</v>
      </c>
      <c r="T7799">
        <f t="shared" si="121"/>
        <v>256.77</v>
      </c>
    </row>
    <row r="7800" spans="1:20" x14ac:dyDescent="0.3">
      <c r="A7800">
        <v>7799</v>
      </c>
      <c r="B7800">
        <v>87405</v>
      </c>
      <c r="C7800" t="s">
        <v>535</v>
      </c>
      <c r="D7800" t="s">
        <v>20</v>
      </c>
      <c r="E7800" t="s">
        <v>39</v>
      </c>
      <c r="F7800" t="s">
        <v>22</v>
      </c>
      <c r="G7800" t="s">
        <v>32</v>
      </c>
      <c r="H7800" t="s">
        <v>49</v>
      </c>
      <c r="I7800" t="s">
        <v>28</v>
      </c>
      <c r="J7800" t="s">
        <v>64</v>
      </c>
      <c r="K7800" t="s">
        <v>226</v>
      </c>
      <c r="L7800" t="s">
        <v>192</v>
      </c>
      <c r="M7800" t="s">
        <v>331</v>
      </c>
      <c r="N7800" s="2">
        <v>41609</v>
      </c>
      <c r="O7800" s="2">
        <v>41611</v>
      </c>
      <c r="P7800">
        <v>24</v>
      </c>
      <c r="Q7800" s="1">
        <v>0.06</v>
      </c>
      <c r="R7800">
        <v>6.48</v>
      </c>
      <c r="S7800">
        <v>7.49</v>
      </c>
      <c r="T7800">
        <f t="shared" si="121"/>
        <v>155.52000000000001</v>
      </c>
    </row>
    <row r="7801" spans="1:20" x14ac:dyDescent="0.3">
      <c r="A7801">
        <v>7800</v>
      </c>
      <c r="B7801">
        <v>85936</v>
      </c>
      <c r="C7801" t="s">
        <v>698</v>
      </c>
      <c r="D7801" t="s">
        <v>20</v>
      </c>
      <c r="E7801" t="s">
        <v>39</v>
      </c>
      <c r="F7801" t="s">
        <v>22</v>
      </c>
      <c r="G7801" t="s">
        <v>93</v>
      </c>
      <c r="H7801" t="s">
        <v>89</v>
      </c>
      <c r="I7801" t="s">
        <v>28</v>
      </c>
      <c r="J7801" t="s">
        <v>72</v>
      </c>
      <c r="K7801" t="s">
        <v>149</v>
      </c>
      <c r="L7801" t="s">
        <v>192</v>
      </c>
      <c r="M7801" t="s">
        <v>199</v>
      </c>
      <c r="N7801" s="2">
        <v>41463</v>
      </c>
      <c r="O7801" s="2">
        <v>41465</v>
      </c>
      <c r="P7801">
        <v>2</v>
      </c>
      <c r="Q7801" s="1">
        <v>0.02</v>
      </c>
      <c r="R7801">
        <v>30.98</v>
      </c>
      <c r="S7801">
        <v>5.09</v>
      </c>
      <c r="T7801">
        <f t="shared" si="121"/>
        <v>61.96</v>
      </c>
    </row>
    <row r="7802" spans="1:20" x14ac:dyDescent="0.3">
      <c r="A7802">
        <v>7801</v>
      </c>
      <c r="B7802">
        <v>90177</v>
      </c>
      <c r="C7802" t="s">
        <v>1548</v>
      </c>
      <c r="D7802" t="s">
        <v>20</v>
      </c>
      <c r="E7802" t="s">
        <v>39</v>
      </c>
      <c r="F7802" t="s">
        <v>22</v>
      </c>
      <c r="G7802" t="s">
        <v>41</v>
      </c>
      <c r="H7802" t="s">
        <v>42</v>
      </c>
      <c r="I7802" t="s">
        <v>28</v>
      </c>
      <c r="J7802" t="s">
        <v>72</v>
      </c>
      <c r="K7802" t="s">
        <v>149</v>
      </c>
      <c r="L7802" t="s">
        <v>192</v>
      </c>
      <c r="M7802" t="s">
        <v>326</v>
      </c>
      <c r="N7802" s="2">
        <v>40598</v>
      </c>
      <c r="O7802" s="2">
        <v>40599</v>
      </c>
      <c r="P7802">
        <v>7</v>
      </c>
      <c r="Q7802" s="1">
        <v>0</v>
      </c>
      <c r="R7802">
        <v>6.48</v>
      </c>
      <c r="S7802">
        <v>7.86</v>
      </c>
      <c r="T7802">
        <f t="shared" si="121"/>
        <v>45.36</v>
      </c>
    </row>
    <row r="7803" spans="1:20" x14ac:dyDescent="0.3">
      <c r="A7803">
        <v>7802</v>
      </c>
      <c r="B7803">
        <v>90177</v>
      </c>
      <c r="C7803" t="s">
        <v>1548</v>
      </c>
      <c r="D7803" t="s">
        <v>38</v>
      </c>
      <c r="E7803" t="s">
        <v>39</v>
      </c>
      <c r="F7803" t="s">
        <v>22</v>
      </c>
      <c r="G7803" t="s">
        <v>41</v>
      </c>
      <c r="H7803" t="s">
        <v>42</v>
      </c>
      <c r="I7803" t="s">
        <v>28</v>
      </c>
      <c r="J7803" t="s">
        <v>72</v>
      </c>
      <c r="K7803" t="s">
        <v>105</v>
      </c>
      <c r="L7803" t="s">
        <v>44</v>
      </c>
      <c r="M7803" t="s">
        <v>150</v>
      </c>
      <c r="N7803" s="2">
        <v>40598</v>
      </c>
      <c r="O7803" s="2">
        <v>40599</v>
      </c>
      <c r="P7803">
        <v>1</v>
      </c>
      <c r="Q7803" s="1">
        <v>0.04</v>
      </c>
      <c r="R7803">
        <v>37.44</v>
      </c>
      <c r="S7803">
        <v>4.2699999999999996</v>
      </c>
      <c r="T7803">
        <f t="shared" si="121"/>
        <v>37.44</v>
      </c>
    </row>
    <row r="7804" spans="1:20" x14ac:dyDescent="0.3">
      <c r="A7804">
        <v>7803</v>
      </c>
      <c r="B7804">
        <v>89231</v>
      </c>
      <c r="C7804" t="s">
        <v>441</v>
      </c>
      <c r="D7804" t="s">
        <v>20</v>
      </c>
      <c r="E7804" t="s">
        <v>21</v>
      </c>
      <c r="F7804" t="s">
        <v>31</v>
      </c>
      <c r="G7804" t="s">
        <v>23</v>
      </c>
      <c r="H7804" t="s">
        <v>206</v>
      </c>
      <c r="I7804" t="s">
        <v>28</v>
      </c>
      <c r="J7804" t="s">
        <v>72</v>
      </c>
      <c r="K7804" t="s">
        <v>1108</v>
      </c>
      <c r="L7804" t="s">
        <v>192</v>
      </c>
      <c r="M7804" t="s">
        <v>35</v>
      </c>
      <c r="N7804" s="2">
        <v>41425</v>
      </c>
      <c r="O7804" s="2">
        <v>41425</v>
      </c>
      <c r="P7804">
        <v>15</v>
      </c>
      <c r="Q7804" s="1">
        <v>0.01</v>
      </c>
      <c r="R7804">
        <v>195.99</v>
      </c>
      <c r="S7804">
        <v>8.99</v>
      </c>
      <c r="T7804">
        <f t="shared" si="121"/>
        <v>2939.8500000000004</v>
      </c>
    </row>
    <row r="7805" spans="1:20" x14ac:dyDescent="0.3">
      <c r="A7805">
        <v>7804</v>
      </c>
      <c r="B7805">
        <v>91335</v>
      </c>
      <c r="C7805" t="s">
        <v>271</v>
      </c>
      <c r="D7805" t="s">
        <v>20</v>
      </c>
      <c r="E7805" t="s">
        <v>39</v>
      </c>
      <c r="F7805" t="s">
        <v>22</v>
      </c>
      <c r="G7805" t="s">
        <v>48</v>
      </c>
      <c r="H7805" t="s">
        <v>94</v>
      </c>
      <c r="I7805" t="s">
        <v>28</v>
      </c>
      <c r="J7805" t="s">
        <v>72</v>
      </c>
      <c r="K7805" t="s">
        <v>172</v>
      </c>
      <c r="L7805" t="s">
        <v>192</v>
      </c>
      <c r="M7805" t="s">
        <v>331</v>
      </c>
      <c r="N7805" s="2">
        <v>41611</v>
      </c>
      <c r="O7805" s="2">
        <v>41615</v>
      </c>
      <c r="P7805">
        <v>2</v>
      </c>
      <c r="Q7805" s="1">
        <v>0.08</v>
      </c>
      <c r="R7805">
        <v>4.13</v>
      </c>
      <c r="S7805">
        <v>0.5</v>
      </c>
      <c r="T7805">
        <f t="shared" si="121"/>
        <v>8.26</v>
      </c>
    </row>
    <row r="7806" spans="1:20" x14ac:dyDescent="0.3">
      <c r="A7806">
        <v>7805</v>
      </c>
      <c r="B7806">
        <v>91335</v>
      </c>
      <c r="C7806" t="s">
        <v>271</v>
      </c>
      <c r="D7806" t="s">
        <v>20</v>
      </c>
      <c r="E7806" t="s">
        <v>187</v>
      </c>
      <c r="F7806" t="s">
        <v>22</v>
      </c>
      <c r="G7806" t="s">
        <v>48</v>
      </c>
      <c r="H7806" t="s">
        <v>188</v>
      </c>
      <c r="I7806" t="s">
        <v>28</v>
      </c>
      <c r="J7806" t="s">
        <v>72</v>
      </c>
      <c r="K7806" t="s">
        <v>282</v>
      </c>
      <c r="L7806" t="s">
        <v>192</v>
      </c>
      <c r="M7806" t="s">
        <v>238</v>
      </c>
      <c r="N7806" s="2">
        <v>41611</v>
      </c>
      <c r="O7806" s="2">
        <v>41616</v>
      </c>
      <c r="P7806">
        <v>4</v>
      </c>
      <c r="Q7806" s="1">
        <v>0.04</v>
      </c>
      <c r="R7806">
        <v>54.74</v>
      </c>
      <c r="S7806">
        <v>14.83</v>
      </c>
      <c r="T7806">
        <f t="shared" si="121"/>
        <v>218.96</v>
      </c>
    </row>
    <row r="7807" spans="1:20" x14ac:dyDescent="0.3">
      <c r="A7807">
        <v>7806</v>
      </c>
      <c r="B7807">
        <v>87352</v>
      </c>
      <c r="C7807" t="s">
        <v>1208</v>
      </c>
      <c r="D7807" t="s">
        <v>20</v>
      </c>
      <c r="E7807" t="s">
        <v>39</v>
      </c>
      <c r="F7807" t="s">
        <v>47</v>
      </c>
      <c r="G7807" t="s">
        <v>41</v>
      </c>
      <c r="H7807" t="s">
        <v>89</v>
      </c>
      <c r="I7807" t="s">
        <v>28</v>
      </c>
      <c r="J7807" t="s">
        <v>72</v>
      </c>
      <c r="K7807" t="s">
        <v>184</v>
      </c>
      <c r="L7807" t="s">
        <v>44</v>
      </c>
      <c r="M7807" t="s">
        <v>111</v>
      </c>
      <c r="N7807" s="2">
        <v>41248</v>
      </c>
      <c r="O7807" s="2">
        <v>41249</v>
      </c>
      <c r="P7807">
        <v>7</v>
      </c>
      <c r="Q7807" s="1">
        <v>0</v>
      </c>
      <c r="R7807">
        <v>4.9800000000000004</v>
      </c>
      <c r="S7807">
        <v>0.8</v>
      </c>
      <c r="T7807">
        <f t="shared" si="121"/>
        <v>34.86</v>
      </c>
    </row>
    <row r="7808" spans="1:20" x14ac:dyDescent="0.3">
      <c r="A7808">
        <v>7807</v>
      </c>
      <c r="B7808">
        <v>88031</v>
      </c>
      <c r="C7808" t="s">
        <v>674</v>
      </c>
      <c r="D7808" t="s">
        <v>20</v>
      </c>
      <c r="E7808" t="s">
        <v>39</v>
      </c>
      <c r="F7808" t="s">
        <v>40</v>
      </c>
      <c r="G7808" t="s">
        <v>41</v>
      </c>
      <c r="H7808" t="s">
        <v>89</v>
      </c>
      <c r="I7808" t="s">
        <v>28</v>
      </c>
      <c r="J7808" t="s">
        <v>72</v>
      </c>
      <c r="K7808" t="s">
        <v>170</v>
      </c>
      <c r="L7808" t="s">
        <v>44</v>
      </c>
      <c r="M7808" t="s">
        <v>342</v>
      </c>
      <c r="N7808" s="2">
        <v>40575</v>
      </c>
      <c r="O7808" s="2">
        <v>40575</v>
      </c>
      <c r="P7808">
        <v>9</v>
      </c>
      <c r="Q7808" s="1">
        <v>0</v>
      </c>
      <c r="R7808">
        <v>2.94</v>
      </c>
      <c r="S7808">
        <v>0.7</v>
      </c>
      <c r="T7808">
        <f t="shared" si="121"/>
        <v>26.46</v>
      </c>
    </row>
    <row r="7809" spans="1:20" x14ac:dyDescent="0.3">
      <c r="A7809">
        <v>7808</v>
      </c>
      <c r="B7809">
        <v>88031</v>
      </c>
      <c r="C7809" t="s">
        <v>674</v>
      </c>
      <c r="D7809" t="s">
        <v>38</v>
      </c>
      <c r="E7809" t="s">
        <v>21</v>
      </c>
      <c r="F7809" t="s">
        <v>40</v>
      </c>
      <c r="G7809" t="s">
        <v>41</v>
      </c>
      <c r="H7809" t="s">
        <v>33</v>
      </c>
      <c r="I7809" t="s">
        <v>28</v>
      </c>
      <c r="J7809" t="s">
        <v>72</v>
      </c>
      <c r="K7809" t="s">
        <v>1111</v>
      </c>
      <c r="L7809" t="s">
        <v>192</v>
      </c>
      <c r="M7809" t="s">
        <v>638</v>
      </c>
      <c r="N7809" s="2">
        <v>40575</v>
      </c>
      <c r="O7809" s="2">
        <v>40575</v>
      </c>
      <c r="P7809">
        <v>13</v>
      </c>
      <c r="Q7809" s="1">
        <v>0.05</v>
      </c>
      <c r="R7809">
        <v>95.99</v>
      </c>
      <c r="S7809">
        <v>4.9000000000000004</v>
      </c>
      <c r="T7809">
        <f t="shared" si="121"/>
        <v>1247.8699999999999</v>
      </c>
    </row>
    <row r="7810" spans="1:20" x14ac:dyDescent="0.3">
      <c r="A7810">
        <v>7809</v>
      </c>
      <c r="B7810">
        <v>88031</v>
      </c>
      <c r="C7810" t="s">
        <v>1739</v>
      </c>
      <c r="D7810" t="s">
        <v>20</v>
      </c>
      <c r="E7810" t="s">
        <v>39</v>
      </c>
      <c r="F7810" t="s">
        <v>22</v>
      </c>
      <c r="G7810" t="s">
        <v>41</v>
      </c>
      <c r="H7810" t="s">
        <v>89</v>
      </c>
      <c r="I7810" t="s">
        <v>28</v>
      </c>
      <c r="J7810" t="s">
        <v>72</v>
      </c>
      <c r="K7810" t="s">
        <v>221</v>
      </c>
      <c r="L7810" t="s">
        <v>192</v>
      </c>
      <c r="M7810" t="s">
        <v>294</v>
      </c>
      <c r="N7810" s="2">
        <v>40575</v>
      </c>
      <c r="O7810" s="2">
        <v>40577</v>
      </c>
      <c r="P7810">
        <v>1</v>
      </c>
      <c r="Q7810" s="1">
        <v>0.06</v>
      </c>
      <c r="R7810">
        <v>8.67</v>
      </c>
      <c r="S7810">
        <v>3.5</v>
      </c>
      <c r="T7810">
        <f t="shared" si="121"/>
        <v>8.67</v>
      </c>
    </row>
    <row r="7811" spans="1:20" x14ac:dyDescent="0.3">
      <c r="A7811">
        <v>7810</v>
      </c>
      <c r="B7811">
        <v>88031</v>
      </c>
      <c r="C7811" t="s">
        <v>1739</v>
      </c>
      <c r="D7811" t="s">
        <v>38</v>
      </c>
      <c r="E7811" t="s">
        <v>21</v>
      </c>
      <c r="F7811" t="s">
        <v>22</v>
      </c>
      <c r="G7811" t="s">
        <v>41</v>
      </c>
      <c r="H7811" t="s">
        <v>206</v>
      </c>
      <c r="I7811" t="s">
        <v>28</v>
      </c>
      <c r="J7811" t="s">
        <v>72</v>
      </c>
      <c r="K7811" t="s">
        <v>201</v>
      </c>
      <c r="L7811" t="s">
        <v>192</v>
      </c>
      <c r="M7811" t="s">
        <v>227</v>
      </c>
      <c r="N7811" s="2">
        <v>40575</v>
      </c>
      <c r="O7811" s="2">
        <v>40576</v>
      </c>
      <c r="P7811">
        <v>1</v>
      </c>
      <c r="Q7811" s="1">
        <v>0.02</v>
      </c>
      <c r="R7811">
        <v>100.98</v>
      </c>
      <c r="S7811">
        <v>7.18</v>
      </c>
      <c r="T7811">
        <f t="shared" ref="T7811:T7874" si="122">R7811*P7811</f>
        <v>100.98</v>
      </c>
    </row>
    <row r="7812" spans="1:20" x14ac:dyDescent="0.3">
      <c r="A7812">
        <v>7811</v>
      </c>
      <c r="B7812">
        <v>90575</v>
      </c>
      <c r="C7812" t="s">
        <v>824</v>
      </c>
      <c r="D7812" t="s">
        <v>578</v>
      </c>
      <c r="E7812" t="s">
        <v>21</v>
      </c>
      <c r="F7812" t="s">
        <v>22</v>
      </c>
      <c r="G7812" t="s">
        <v>93</v>
      </c>
      <c r="H7812" t="s">
        <v>24</v>
      </c>
      <c r="I7812" t="s">
        <v>28</v>
      </c>
      <c r="J7812" t="s">
        <v>72</v>
      </c>
      <c r="K7812" t="s">
        <v>201</v>
      </c>
      <c r="L7812" t="s">
        <v>283</v>
      </c>
      <c r="M7812" t="s">
        <v>398</v>
      </c>
      <c r="N7812" s="2">
        <v>41565</v>
      </c>
      <c r="O7812" s="2">
        <v>41567</v>
      </c>
      <c r="P7812">
        <v>7</v>
      </c>
      <c r="Q7812" s="1">
        <v>0.06</v>
      </c>
      <c r="R7812">
        <v>808.49</v>
      </c>
      <c r="S7812">
        <v>55.3</v>
      </c>
      <c r="T7812">
        <f t="shared" si="122"/>
        <v>5659.43</v>
      </c>
    </row>
    <row r="7813" spans="1:20" x14ac:dyDescent="0.3">
      <c r="A7813">
        <v>7812</v>
      </c>
      <c r="B7813">
        <v>90575</v>
      </c>
      <c r="C7813" t="s">
        <v>654</v>
      </c>
      <c r="D7813" t="s">
        <v>20</v>
      </c>
      <c r="E7813" t="s">
        <v>39</v>
      </c>
      <c r="F7813" t="s">
        <v>22</v>
      </c>
      <c r="G7813" t="s">
        <v>93</v>
      </c>
      <c r="H7813" t="s">
        <v>94</v>
      </c>
      <c r="I7813" t="s">
        <v>28</v>
      </c>
      <c r="J7813" t="s">
        <v>72</v>
      </c>
      <c r="K7813" t="s">
        <v>68</v>
      </c>
      <c r="L7813" t="s">
        <v>192</v>
      </c>
      <c r="M7813" t="s">
        <v>227</v>
      </c>
      <c r="N7813" s="2">
        <v>41565</v>
      </c>
      <c r="O7813" s="2">
        <v>41567</v>
      </c>
      <c r="P7813">
        <v>3</v>
      </c>
      <c r="Q7813" s="1">
        <v>0.06</v>
      </c>
      <c r="R7813">
        <v>2.88</v>
      </c>
      <c r="S7813">
        <v>0.99</v>
      </c>
      <c r="T7813">
        <f t="shared" si="122"/>
        <v>8.64</v>
      </c>
    </row>
    <row r="7814" spans="1:20" x14ac:dyDescent="0.3">
      <c r="A7814">
        <v>7813</v>
      </c>
      <c r="B7814">
        <v>90575</v>
      </c>
      <c r="C7814" t="s">
        <v>654</v>
      </c>
      <c r="D7814" t="s">
        <v>20</v>
      </c>
      <c r="E7814" t="s">
        <v>21</v>
      </c>
      <c r="F7814" t="s">
        <v>22</v>
      </c>
      <c r="G7814" t="s">
        <v>93</v>
      </c>
      <c r="H7814" t="s">
        <v>24</v>
      </c>
      <c r="I7814" t="s">
        <v>28</v>
      </c>
      <c r="J7814" t="s">
        <v>72</v>
      </c>
      <c r="K7814" t="s">
        <v>1243</v>
      </c>
      <c r="L7814" t="s">
        <v>192</v>
      </c>
      <c r="M7814" t="s">
        <v>227</v>
      </c>
      <c r="N7814" s="2">
        <v>41565</v>
      </c>
      <c r="O7814" s="2">
        <v>41567</v>
      </c>
      <c r="P7814">
        <v>26</v>
      </c>
      <c r="Q7814" s="1">
        <v>0</v>
      </c>
      <c r="R7814">
        <v>65.989999999999995</v>
      </c>
      <c r="S7814">
        <v>8.99</v>
      </c>
      <c r="T7814">
        <f t="shared" si="122"/>
        <v>1715.7399999999998</v>
      </c>
    </row>
    <row r="7815" spans="1:20" x14ac:dyDescent="0.3">
      <c r="A7815">
        <v>7814</v>
      </c>
      <c r="B7815">
        <v>87462</v>
      </c>
      <c r="C7815" t="s">
        <v>949</v>
      </c>
      <c r="D7815" t="s">
        <v>20</v>
      </c>
      <c r="E7815" t="s">
        <v>39</v>
      </c>
      <c r="F7815" t="s">
        <v>47</v>
      </c>
      <c r="G7815" t="s">
        <v>41</v>
      </c>
      <c r="H7815" t="s">
        <v>61</v>
      </c>
      <c r="I7815" t="s">
        <v>28</v>
      </c>
      <c r="J7815" t="s">
        <v>72</v>
      </c>
      <c r="K7815" t="s">
        <v>145</v>
      </c>
      <c r="L7815" t="s">
        <v>44</v>
      </c>
      <c r="M7815" t="s">
        <v>51</v>
      </c>
      <c r="N7815" s="2">
        <v>41634</v>
      </c>
      <c r="O7815" s="2">
        <v>41634</v>
      </c>
      <c r="P7815">
        <v>22</v>
      </c>
      <c r="Q7815" s="1">
        <v>0</v>
      </c>
      <c r="R7815">
        <v>5.81</v>
      </c>
      <c r="S7815">
        <v>3.37</v>
      </c>
      <c r="T7815">
        <f t="shared" si="122"/>
        <v>127.82</v>
      </c>
    </row>
    <row r="7816" spans="1:20" x14ac:dyDescent="0.3">
      <c r="A7816">
        <v>7815</v>
      </c>
      <c r="B7816">
        <v>86038</v>
      </c>
      <c r="C7816" t="s">
        <v>1730</v>
      </c>
      <c r="D7816" t="s">
        <v>20</v>
      </c>
      <c r="E7816" t="s">
        <v>39</v>
      </c>
      <c r="F7816" t="s">
        <v>40</v>
      </c>
      <c r="G7816" t="s">
        <v>32</v>
      </c>
      <c r="H7816" t="s">
        <v>89</v>
      </c>
      <c r="I7816" t="s">
        <v>28</v>
      </c>
      <c r="J7816" t="s">
        <v>72</v>
      </c>
      <c r="K7816" t="s">
        <v>184</v>
      </c>
      <c r="L7816" t="s">
        <v>192</v>
      </c>
      <c r="M7816" t="s">
        <v>469</v>
      </c>
      <c r="N7816" s="2">
        <v>41390</v>
      </c>
      <c r="O7816" s="2">
        <v>41391</v>
      </c>
      <c r="P7816">
        <v>9</v>
      </c>
      <c r="Q7816" s="1">
        <v>0.03</v>
      </c>
      <c r="R7816">
        <v>15.31</v>
      </c>
      <c r="S7816">
        <v>8.7799999999999994</v>
      </c>
      <c r="T7816">
        <f t="shared" si="122"/>
        <v>137.79</v>
      </c>
    </row>
    <row r="7817" spans="1:20" x14ac:dyDescent="0.3">
      <c r="A7817">
        <v>7816</v>
      </c>
      <c r="B7817">
        <v>88584</v>
      </c>
      <c r="C7817" t="s">
        <v>2103</v>
      </c>
      <c r="D7817" t="s">
        <v>20</v>
      </c>
      <c r="E7817" t="s">
        <v>21</v>
      </c>
      <c r="F7817" t="s">
        <v>31</v>
      </c>
      <c r="G7817" t="s">
        <v>41</v>
      </c>
      <c r="H7817" t="s">
        <v>24</v>
      </c>
      <c r="I7817" t="s">
        <v>28</v>
      </c>
      <c r="J7817" t="s">
        <v>72</v>
      </c>
      <c r="K7817" t="s">
        <v>1138</v>
      </c>
      <c r="L7817" t="s">
        <v>192</v>
      </c>
      <c r="M7817" t="s">
        <v>296</v>
      </c>
      <c r="N7817" s="2">
        <v>41283</v>
      </c>
      <c r="O7817" s="2">
        <v>41284</v>
      </c>
      <c r="P7817">
        <v>3</v>
      </c>
      <c r="Q7817" s="1">
        <v>0.01</v>
      </c>
      <c r="R7817">
        <v>125.99</v>
      </c>
      <c r="S7817">
        <v>8.99</v>
      </c>
      <c r="T7817">
        <f t="shared" si="122"/>
        <v>377.96999999999997</v>
      </c>
    </row>
    <row r="7818" spans="1:20" x14ac:dyDescent="0.3">
      <c r="A7818">
        <v>7817</v>
      </c>
      <c r="B7818">
        <v>90805</v>
      </c>
      <c r="C7818" t="s">
        <v>70</v>
      </c>
      <c r="D7818" t="s">
        <v>20</v>
      </c>
      <c r="E7818" t="s">
        <v>39</v>
      </c>
      <c r="F7818" t="s">
        <v>31</v>
      </c>
      <c r="G7818" t="s">
        <v>48</v>
      </c>
      <c r="H7818" t="s">
        <v>61</v>
      </c>
      <c r="I7818" t="s">
        <v>28</v>
      </c>
      <c r="J7818" t="s">
        <v>72</v>
      </c>
      <c r="K7818" t="s">
        <v>71</v>
      </c>
      <c r="L7818" t="s">
        <v>44</v>
      </c>
      <c r="M7818" t="s">
        <v>63</v>
      </c>
      <c r="N7818" s="2">
        <v>41577</v>
      </c>
      <c r="O7818" s="2">
        <v>41581</v>
      </c>
      <c r="P7818">
        <v>15</v>
      </c>
      <c r="Q7818" s="1">
        <v>0.09</v>
      </c>
      <c r="R7818">
        <v>1.1399999999999999</v>
      </c>
      <c r="S7818">
        <v>0.7</v>
      </c>
      <c r="T7818">
        <f t="shared" si="122"/>
        <v>17.099999999999998</v>
      </c>
    </row>
    <row r="7819" spans="1:20" x14ac:dyDescent="0.3">
      <c r="A7819">
        <v>7818</v>
      </c>
      <c r="B7819">
        <v>90805</v>
      </c>
      <c r="C7819" t="s">
        <v>1654</v>
      </c>
      <c r="D7819" t="s">
        <v>20</v>
      </c>
      <c r="E7819" t="s">
        <v>39</v>
      </c>
      <c r="F7819" t="s">
        <v>47</v>
      </c>
      <c r="G7819" t="s">
        <v>48</v>
      </c>
      <c r="H7819" t="s">
        <v>89</v>
      </c>
      <c r="I7819" t="s">
        <v>28</v>
      </c>
      <c r="J7819" t="s">
        <v>72</v>
      </c>
      <c r="K7819" t="s">
        <v>289</v>
      </c>
      <c r="L7819" t="s">
        <v>192</v>
      </c>
      <c r="M7819" t="s">
        <v>160</v>
      </c>
      <c r="N7819" s="2">
        <v>41577</v>
      </c>
      <c r="O7819" s="2">
        <v>41584</v>
      </c>
      <c r="P7819">
        <v>9</v>
      </c>
      <c r="Q7819" s="1">
        <v>0.09</v>
      </c>
      <c r="R7819">
        <v>7.28</v>
      </c>
      <c r="S7819">
        <v>11.15</v>
      </c>
      <c r="T7819">
        <f t="shared" si="122"/>
        <v>65.52</v>
      </c>
    </row>
    <row r="7820" spans="1:20" x14ac:dyDescent="0.3">
      <c r="A7820">
        <v>7819</v>
      </c>
      <c r="B7820">
        <v>88008</v>
      </c>
      <c r="C7820" t="s">
        <v>477</v>
      </c>
      <c r="D7820" t="s">
        <v>20</v>
      </c>
      <c r="E7820" t="s">
        <v>39</v>
      </c>
      <c r="F7820" t="s">
        <v>47</v>
      </c>
      <c r="G7820" t="s">
        <v>41</v>
      </c>
      <c r="H7820" t="s">
        <v>49</v>
      </c>
      <c r="I7820" t="s">
        <v>28</v>
      </c>
      <c r="J7820" t="s">
        <v>56</v>
      </c>
      <c r="K7820" t="s">
        <v>116</v>
      </c>
      <c r="L7820" t="s">
        <v>44</v>
      </c>
      <c r="M7820" t="s">
        <v>51</v>
      </c>
      <c r="N7820" s="2">
        <v>41149</v>
      </c>
      <c r="O7820" s="2">
        <v>41151</v>
      </c>
      <c r="P7820">
        <v>8</v>
      </c>
      <c r="Q7820" s="1">
        <v>0.01</v>
      </c>
      <c r="R7820">
        <v>2.52</v>
      </c>
      <c r="S7820">
        <v>4.28</v>
      </c>
      <c r="T7820">
        <f t="shared" si="122"/>
        <v>20.16</v>
      </c>
    </row>
    <row r="7821" spans="1:20" x14ac:dyDescent="0.3">
      <c r="A7821">
        <v>7820</v>
      </c>
      <c r="B7821">
        <v>89259</v>
      </c>
      <c r="C7821" t="s">
        <v>1622</v>
      </c>
      <c r="D7821" t="s">
        <v>20</v>
      </c>
      <c r="E7821" t="s">
        <v>39</v>
      </c>
      <c r="F7821" t="s">
        <v>22</v>
      </c>
      <c r="G7821" t="s">
        <v>93</v>
      </c>
      <c r="H7821" t="s">
        <v>89</v>
      </c>
      <c r="I7821" t="s">
        <v>28</v>
      </c>
      <c r="J7821" t="s">
        <v>72</v>
      </c>
      <c r="K7821" t="s">
        <v>170</v>
      </c>
      <c r="L7821" t="s">
        <v>44</v>
      </c>
      <c r="M7821" t="s">
        <v>173</v>
      </c>
      <c r="N7821" s="2">
        <v>40507</v>
      </c>
      <c r="O7821" s="2">
        <v>40508</v>
      </c>
      <c r="P7821">
        <v>3</v>
      </c>
      <c r="Q7821" s="1">
        <v>0.01</v>
      </c>
      <c r="R7821">
        <v>6.98</v>
      </c>
      <c r="S7821">
        <v>1.6</v>
      </c>
      <c r="T7821">
        <f t="shared" si="122"/>
        <v>20.94</v>
      </c>
    </row>
    <row r="7822" spans="1:20" x14ac:dyDescent="0.3">
      <c r="A7822">
        <v>7821</v>
      </c>
      <c r="B7822">
        <v>89502</v>
      </c>
      <c r="C7822" t="s">
        <v>1295</v>
      </c>
      <c r="D7822" t="s">
        <v>20</v>
      </c>
      <c r="E7822" t="s">
        <v>39</v>
      </c>
      <c r="F7822" t="s">
        <v>40</v>
      </c>
      <c r="G7822" t="s">
        <v>32</v>
      </c>
      <c r="H7822" t="s">
        <v>54</v>
      </c>
      <c r="I7822" t="s">
        <v>28</v>
      </c>
      <c r="J7822" t="s">
        <v>72</v>
      </c>
      <c r="K7822" t="s">
        <v>149</v>
      </c>
      <c r="L7822" t="s">
        <v>192</v>
      </c>
      <c r="M7822" t="s">
        <v>393</v>
      </c>
      <c r="N7822" s="2">
        <v>41381</v>
      </c>
      <c r="O7822" s="2">
        <v>41383</v>
      </c>
      <c r="P7822">
        <v>11</v>
      </c>
      <c r="Q7822" s="1">
        <v>0.03</v>
      </c>
      <c r="R7822">
        <v>18.940000000000001</v>
      </c>
      <c r="S7822">
        <v>1.49</v>
      </c>
      <c r="T7822">
        <f t="shared" si="122"/>
        <v>208.34</v>
      </c>
    </row>
    <row r="7823" spans="1:20" x14ac:dyDescent="0.3">
      <c r="A7823">
        <v>7822</v>
      </c>
      <c r="B7823">
        <v>86838</v>
      </c>
      <c r="C7823" t="s">
        <v>770</v>
      </c>
      <c r="D7823" t="s">
        <v>20</v>
      </c>
      <c r="E7823" t="s">
        <v>187</v>
      </c>
      <c r="F7823" t="s">
        <v>31</v>
      </c>
      <c r="G7823" t="s">
        <v>93</v>
      </c>
      <c r="H7823" t="s">
        <v>188</v>
      </c>
      <c r="I7823" t="s">
        <v>28</v>
      </c>
      <c r="J7823" t="s">
        <v>72</v>
      </c>
      <c r="K7823" t="s">
        <v>248</v>
      </c>
      <c r="L7823" t="s">
        <v>192</v>
      </c>
      <c r="M7823" t="s">
        <v>35</v>
      </c>
      <c r="N7823" s="2">
        <v>40310</v>
      </c>
      <c r="O7823" s="2">
        <v>40312</v>
      </c>
      <c r="P7823">
        <v>16</v>
      </c>
      <c r="Q7823" s="1">
        <v>0.09</v>
      </c>
      <c r="R7823">
        <v>78.69</v>
      </c>
      <c r="S7823">
        <v>19.989999999999998</v>
      </c>
      <c r="T7823">
        <f t="shared" si="122"/>
        <v>1259.04</v>
      </c>
    </row>
    <row r="7824" spans="1:20" x14ac:dyDescent="0.3">
      <c r="A7824">
        <v>7823</v>
      </c>
      <c r="B7824">
        <v>86845</v>
      </c>
      <c r="C7824" t="s">
        <v>770</v>
      </c>
      <c r="D7824" t="s">
        <v>20</v>
      </c>
      <c r="E7824" t="s">
        <v>39</v>
      </c>
      <c r="F7824" t="s">
        <v>31</v>
      </c>
      <c r="G7824" t="s">
        <v>93</v>
      </c>
      <c r="H7824" t="s">
        <v>42</v>
      </c>
      <c r="I7824" t="s">
        <v>28</v>
      </c>
      <c r="J7824" t="s">
        <v>72</v>
      </c>
      <c r="K7824" t="s">
        <v>291</v>
      </c>
      <c r="L7824" t="s">
        <v>192</v>
      </c>
      <c r="M7824" t="s">
        <v>35</v>
      </c>
      <c r="N7824" s="2">
        <v>41406</v>
      </c>
      <c r="O7824" s="2">
        <v>41407</v>
      </c>
      <c r="P7824">
        <v>4</v>
      </c>
      <c r="Q7824" s="1">
        <v>0.01</v>
      </c>
      <c r="R7824">
        <v>6.48</v>
      </c>
      <c r="S7824">
        <v>7.86</v>
      </c>
      <c r="T7824">
        <f t="shared" si="122"/>
        <v>25.92</v>
      </c>
    </row>
    <row r="7825" spans="1:20" x14ac:dyDescent="0.3">
      <c r="A7825">
        <v>7824</v>
      </c>
      <c r="B7825">
        <v>86838</v>
      </c>
      <c r="C7825" t="s">
        <v>770</v>
      </c>
      <c r="D7825" t="s">
        <v>20</v>
      </c>
      <c r="E7825" t="s">
        <v>39</v>
      </c>
      <c r="F7825" t="s">
        <v>31</v>
      </c>
      <c r="G7825" t="s">
        <v>93</v>
      </c>
      <c r="H7825" t="s">
        <v>54</v>
      </c>
      <c r="I7825" t="s">
        <v>28</v>
      </c>
      <c r="J7825" t="s">
        <v>72</v>
      </c>
      <c r="K7825" t="s">
        <v>248</v>
      </c>
      <c r="L7825" t="s">
        <v>44</v>
      </c>
      <c r="M7825" t="s">
        <v>35</v>
      </c>
      <c r="N7825" s="2">
        <v>40310</v>
      </c>
      <c r="O7825" s="2">
        <v>40311</v>
      </c>
      <c r="P7825">
        <v>7</v>
      </c>
      <c r="Q7825" s="1">
        <v>0.08</v>
      </c>
      <c r="R7825">
        <v>3.28</v>
      </c>
      <c r="S7825">
        <v>2.31</v>
      </c>
      <c r="T7825">
        <f t="shared" si="122"/>
        <v>22.959999999999997</v>
      </c>
    </row>
    <row r="7826" spans="1:20" x14ac:dyDescent="0.3">
      <c r="A7826">
        <v>7825</v>
      </c>
      <c r="B7826">
        <v>86838</v>
      </c>
      <c r="C7826" t="s">
        <v>770</v>
      </c>
      <c r="D7826" t="s">
        <v>20</v>
      </c>
      <c r="E7826" t="s">
        <v>39</v>
      </c>
      <c r="F7826" t="s">
        <v>31</v>
      </c>
      <c r="G7826" t="s">
        <v>93</v>
      </c>
      <c r="H7826" t="s">
        <v>54</v>
      </c>
      <c r="I7826" t="s">
        <v>28</v>
      </c>
      <c r="J7826" t="s">
        <v>72</v>
      </c>
      <c r="K7826" t="s">
        <v>170</v>
      </c>
      <c r="L7826" t="s">
        <v>44</v>
      </c>
      <c r="M7826" t="s">
        <v>35</v>
      </c>
      <c r="N7826" s="2">
        <v>40310</v>
      </c>
      <c r="O7826" s="2">
        <v>40311</v>
      </c>
      <c r="P7826">
        <v>4</v>
      </c>
      <c r="Q7826" s="1">
        <v>0.05</v>
      </c>
      <c r="R7826">
        <v>3.28</v>
      </c>
      <c r="S7826">
        <v>4.2</v>
      </c>
      <c r="T7826">
        <f t="shared" si="122"/>
        <v>13.12</v>
      </c>
    </row>
    <row r="7827" spans="1:20" x14ac:dyDescent="0.3">
      <c r="A7827">
        <v>7826</v>
      </c>
      <c r="B7827">
        <v>86838</v>
      </c>
      <c r="C7827" t="s">
        <v>770</v>
      </c>
      <c r="D7827" t="s">
        <v>20</v>
      </c>
      <c r="E7827" t="s">
        <v>39</v>
      </c>
      <c r="F7827" t="s">
        <v>31</v>
      </c>
      <c r="G7827" t="s">
        <v>93</v>
      </c>
      <c r="H7827" t="s">
        <v>42</v>
      </c>
      <c r="I7827" t="s">
        <v>28</v>
      </c>
      <c r="J7827" t="s">
        <v>72</v>
      </c>
      <c r="K7827" t="s">
        <v>291</v>
      </c>
      <c r="L7827" t="s">
        <v>44</v>
      </c>
      <c r="M7827" t="s">
        <v>35</v>
      </c>
      <c r="N7827" s="2">
        <v>40310</v>
      </c>
      <c r="O7827" s="2">
        <v>40311</v>
      </c>
      <c r="P7827">
        <v>4</v>
      </c>
      <c r="Q7827" s="1">
        <v>0.05</v>
      </c>
      <c r="R7827">
        <v>3.58</v>
      </c>
      <c r="S7827">
        <v>1.63</v>
      </c>
      <c r="T7827">
        <f t="shared" si="122"/>
        <v>14.32</v>
      </c>
    </row>
    <row r="7828" spans="1:20" x14ac:dyDescent="0.3">
      <c r="A7828">
        <v>7827</v>
      </c>
      <c r="B7828">
        <v>91086</v>
      </c>
      <c r="C7828" t="s">
        <v>179</v>
      </c>
      <c r="D7828" t="s">
        <v>20</v>
      </c>
      <c r="E7828" t="s">
        <v>39</v>
      </c>
      <c r="F7828" t="s">
        <v>31</v>
      </c>
      <c r="G7828" t="s">
        <v>93</v>
      </c>
      <c r="H7828" t="s">
        <v>89</v>
      </c>
      <c r="I7828" t="s">
        <v>28</v>
      </c>
      <c r="J7828" t="s">
        <v>72</v>
      </c>
      <c r="K7828" t="s">
        <v>226</v>
      </c>
      <c r="L7828" t="s">
        <v>44</v>
      </c>
      <c r="M7828" t="s">
        <v>141</v>
      </c>
      <c r="N7828" s="2">
        <v>40193</v>
      </c>
      <c r="O7828" s="2">
        <v>40195</v>
      </c>
      <c r="P7828">
        <v>2</v>
      </c>
      <c r="Q7828" s="1">
        <v>0.06</v>
      </c>
      <c r="R7828">
        <v>7.04</v>
      </c>
      <c r="S7828">
        <v>2.17</v>
      </c>
      <c r="T7828">
        <f t="shared" si="122"/>
        <v>14.08</v>
      </c>
    </row>
    <row r="7829" spans="1:20" x14ac:dyDescent="0.3">
      <c r="A7829">
        <v>7828</v>
      </c>
      <c r="B7829">
        <v>91360</v>
      </c>
      <c r="C7829" t="s">
        <v>1656</v>
      </c>
      <c r="D7829" t="s">
        <v>578</v>
      </c>
      <c r="E7829" t="s">
        <v>187</v>
      </c>
      <c r="F7829" t="s">
        <v>31</v>
      </c>
      <c r="G7829" t="s">
        <v>41</v>
      </c>
      <c r="H7829" t="s">
        <v>225</v>
      </c>
      <c r="I7829" t="s">
        <v>28</v>
      </c>
      <c r="J7829" t="s">
        <v>72</v>
      </c>
      <c r="K7829" t="s">
        <v>98</v>
      </c>
      <c r="L7829" t="s">
        <v>283</v>
      </c>
      <c r="M7829" t="s">
        <v>296</v>
      </c>
      <c r="N7829" s="2">
        <v>41495</v>
      </c>
      <c r="O7829" s="2">
        <v>41497</v>
      </c>
      <c r="P7829">
        <v>16</v>
      </c>
      <c r="Q7829" s="1">
        <v>0.04</v>
      </c>
      <c r="R7829">
        <v>243.98</v>
      </c>
      <c r="S7829">
        <v>62.94</v>
      </c>
      <c r="T7829">
        <f t="shared" si="122"/>
        <v>3903.68</v>
      </c>
    </row>
    <row r="7830" spans="1:20" x14ac:dyDescent="0.3">
      <c r="A7830">
        <v>7829</v>
      </c>
      <c r="B7830">
        <v>86870</v>
      </c>
      <c r="C7830" t="s">
        <v>485</v>
      </c>
      <c r="D7830" t="s">
        <v>20</v>
      </c>
      <c r="E7830" t="s">
        <v>39</v>
      </c>
      <c r="F7830" t="s">
        <v>22</v>
      </c>
      <c r="G7830" t="s">
        <v>48</v>
      </c>
      <c r="H7830" t="s">
        <v>78</v>
      </c>
      <c r="I7830" t="s">
        <v>28</v>
      </c>
      <c r="J7830" t="s">
        <v>72</v>
      </c>
      <c r="K7830" t="s">
        <v>119</v>
      </c>
      <c r="L7830" t="s">
        <v>192</v>
      </c>
      <c r="M7830" t="s">
        <v>238</v>
      </c>
      <c r="N7830" s="2">
        <v>40427</v>
      </c>
      <c r="O7830" s="2">
        <v>40429</v>
      </c>
      <c r="P7830">
        <v>8</v>
      </c>
      <c r="Q7830" s="1">
        <v>0.09</v>
      </c>
      <c r="R7830">
        <v>6.48</v>
      </c>
      <c r="S7830">
        <v>6.86</v>
      </c>
      <c r="T7830">
        <f t="shared" si="122"/>
        <v>51.84</v>
      </c>
    </row>
    <row r="7831" spans="1:20" x14ac:dyDescent="0.3">
      <c r="A7831">
        <v>7830</v>
      </c>
      <c r="B7831">
        <v>91449</v>
      </c>
      <c r="C7831" t="s">
        <v>437</v>
      </c>
      <c r="D7831" t="s">
        <v>20</v>
      </c>
      <c r="E7831" t="s">
        <v>21</v>
      </c>
      <c r="F7831" t="s">
        <v>31</v>
      </c>
      <c r="G7831" t="s">
        <v>32</v>
      </c>
      <c r="H7831" t="s">
        <v>206</v>
      </c>
      <c r="I7831" t="s">
        <v>28</v>
      </c>
      <c r="J7831" t="s">
        <v>72</v>
      </c>
      <c r="K7831" t="s">
        <v>204</v>
      </c>
      <c r="L7831" t="s">
        <v>746</v>
      </c>
      <c r="M7831" t="s">
        <v>35</v>
      </c>
      <c r="N7831" s="2">
        <v>40838</v>
      </c>
      <c r="O7831" s="2">
        <v>40839</v>
      </c>
      <c r="P7831">
        <v>4</v>
      </c>
      <c r="Q7831" s="1">
        <v>0.04</v>
      </c>
      <c r="R7831">
        <v>3499.99</v>
      </c>
      <c r="S7831">
        <v>24.49</v>
      </c>
      <c r="T7831">
        <f t="shared" si="122"/>
        <v>13999.96</v>
      </c>
    </row>
    <row r="7832" spans="1:20" x14ac:dyDescent="0.3">
      <c r="A7832">
        <v>7831</v>
      </c>
      <c r="B7832">
        <v>91073</v>
      </c>
      <c r="C7832" t="s">
        <v>1345</v>
      </c>
      <c r="D7832" t="s">
        <v>20</v>
      </c>
      <c r="E7832" t="s">
        <v>187</v>
      </c>
      <c r="F7832" t="s">
        <v>47</v>
      </c>
      <c r="G7832" t="s">
        <v>41</v>
      </c>
      <c r="H7832" t="s">
        <v>225</v>
      </c>
      <c r="I7832" t="s">
        <v>28</v>
      </c>
      <c r="J7832" t="s">
        <v>72</v>
      </c>
      <c r="K7832" t="s">
        <v>221</v>
      </c>
      <c r="L7832" t="s">
        <v>706</v>
      </c>
      <c r="M7832" t="s">
        <v>51</v>
      </c>
      <c r="N7832" s="2">
        <v>41560</v>
      </c>
      <c r="O7832" s="2">
        <v>41560</v>
      </c>
      <c r="P7832">
        <v>23</v>
      </c>
      <c r="Q7832" s="1">
        <v>0.01</v>
      </c>
      <c r="R7832">
        <v>54.2</v>
      </c>
      <c r="S7832">
        <v>11.1</v>
      </c>
      <c r="T7832">
        <f t="shared" si="122"/>
        <v>1246.6000000000001</v>
      </c>
    </row>
    <row r="7833" spans="1:20" x14ac:dyDescent="0.3">
      <c r="A7833">
        <v>7832</v>
      </c>
      <c r="B7833">
        <v>87822</v>
      </c>
      <c r="C7833" t="s">
        <v>447</v>
      </c>
      <c r="D7833" t="s">
        <v>20</v>
      </c>
      <c r="E7833" t="s">
        <v>39</v>
      </c>
      <c r="F7833" t="s">
        <v>31</v>
      </c>
      <c r="G7833" t="s">
        <v>23</v>
      </c>
      <c r="H7833" t="s">
        <v>94</v>
      </c>
      <c r="I7833" t="s">
        <v>28</v>
      </c>
      <c r="J7833" t="s">
        <v>72</v>
      </c>
      <c r="K7833" t="s">
        <v>226</v>
      </c>
      <c r="L7833" t="s">
        <v>26</v>
      </c>
      <c r="M7833" t="s">
        <v>63</v>
      </c>
      <c r="N7833" s="2">
        <v>41587</v>
      </c>
      <c r="O7833" s="2">
        <v>41588</v>
      </c>
      <c r="P7833">
        <v>17</v>
      </c>
      <c r="Q7833" s="1">
        <v>0.05</v>
      </c>
      <c r="R7833">
        <v>10.23</v>
      </c>
      <c r="S7833">
        <v>4.68</v>
      </c>
      <c r="T7833">
        <f t="shared" si="122"/>
        <v>173.91</v>
      </c>
    </row>
    <row r="7834" spans="1:20" x14ac:dyDescent="0.3">
      <c r="A7834">
        <v>7833</v>
      </c>
      <c r="B7834">
        <v>90702</v>
      </c>
      <c r="C7834" t="s">
        <v>310</v>
      </c>
      <c r="D7834" t="s">
        <v>578</v>
      </c>
      <c r="E7834" t="s">
        <v>187</v>
      </c>
      <c r="F7834" t="s">
        <v>47</v>
      </c>
      <c r="G7834" t="s">
        <v>41</v>
      </c>
      <c r="H7834" t="s">
        <v>225</v>
      </c>
      <c r="I7834" t="s">
        <v>28</v>
      </c>
      <c r="J7834" t="s">
        <v>72</v>
      </c>
      <c r="K7834" t="s">
        <v>71</v>
      </c>
      <c r="L7834" t="s">
        <v>283</v>
      </c>
      <c r="M7834" t="s">
        <v>114</v>
      </c>
      <c r="N7834" s="2">
        <v>41399</v>
      </c>
      <c r="O7834" s="2">
        <v>41399</v>
      </c>
      <c r="P7834">
        <v>16</v>
      </c>
      <c r="Q7834" s="1">
        <v>0.02</v>
      </c>
      <c r="R7834">
        <v>90.98</v>
      </c>
      <c r="S7834">
        <v>30</v>
      </c>
      <c r="T7834">
        <f t="shared" si="122"/>
        <v>1455.68</v>
      </c>
    </row>
    <row r="7835" spans="1:20" x14ac:dyDescent="0.3">
      <c r="A7835">
        <v>7834</v>
      </c>
      <c r="B7835">
        <v>86884</v>
      </c>
      <c r="C7835" t="s">
        <v>608</v>
      </c>
      <c r="D7835" t="s">
        <v>578</v>
      </c>
      <c r="E7835" t="s">
        <v>187</v>
      </c>
      <c r="F7835" t="s">
        <v>47</v>
      </c>
      <c r="G7835" t="s">
        <v>23</v>
      </c>
      <c r="H7835" t="s">
        <v>219</v>
      </c>
      <c r="I7835" t="s">
        <v>28</v>
      </c>
      <c r="J7835" t="s">
        <v>72</v>
      </c>
      <c r="K7835" t="s">
        <v>68</v>
      </c>
      <c r="L7835" t="s">
        <v>330</v>
      </c>
      <c r="M7835" t="s">
        <v>134</v>
      </c>
      <c r="N7835" s="2">
        <v>40223</v>
      </c>
      <c r="O7835" s="2">
        <v>40225</v>
      </c>
      <c r="P7835">
        <v>2</v>
      </c>
      <c r="Q7835" s="1">
        <v>0.09</v>
      </c>
      <c r="R7835">
        <v>348.21</v>
      </c>
      <c r="S7835">
        <v>40.19</v>
      </c>
      <c r="T7835">
        <f t="shared" si="122"/>
        <v>696.42</v>
      </c>
    </row>
    <row r="7836" spans="1:20" x14ac:dyDescent="0.3">
      <c r="A7836">
        <v>7835</v>
      </c>
      <c r="B7836">
        <v>86909</v>
      </c>
      <c r="C7836" t="s">
        <v>1204</v>
      </c>
      <c r="D7836" t="s">
        <v>20</v>
      </c>
      <c r="E7836" t="s">
        <v>21</v>
      </c>
      <c r="F7836" t="s">
        <v>22</v>
      </c>
      <c r="G7836" t="s">
        <v>41</v>
      </c>
      <c r="H7836" t="s">
        <v>24</v>
      </c>
      <c r="I7836" t="s">
        <v>28</v>
      </c>
      <c r="J7836" t="s">
        <v>72</v>
      </c>
      <c r="K7836" t="s">
        <v>198</v>
      </c>
      <c r="L7836" t="s">
        <v>192</v>
      </c>
      <c r="M7836" t="s">
        <v>86</v>
      </c>
      <c r="N7836" s="2">
        <v>41108</v>
      </c>
      <c r="O7836" s="2">
        <v>41110</v>
      </c>
      <c r="P7836">
        <v>13</v>
      </c>
      <c r="Q7836" s="1">
        <v>0.09</v>
      </c>
      <c r="R7836">
        <v>155.99</v>
      </c>
      <c r="S7836">
        <v>3.9</v>
      </c>
      <c r="T7836">
        <f t="shared" si="122"/>
        <v>2027.8700000000001</v>
      </c>
    </row>
    <row r="7837" spans="1:20" x14ac:dyDescent="0.3">
      <c r="A7837">
        <v>7836</v>
      </c>
      <c r="B7837">
        <v>86558</v>
      </c>
      <c r="C7837" t="s">
        <v>267</v>
      </c>
      <c r="D7837" t="s">
        <v>20</v>
      </c>
      <c r="E7837" t="s">
        <v>39</v>
      </c>
      <c r="F7837" t="s">
        <v>47</v>
      </c>
      <c r="G7837" t="s">
        <v>23</v>
      </c>
      <c r="H7837" t="s">
        <v>61</v>
      </c>
      <c r="I7837" t="s">
        <v>28</v>
      </c>
      <c r="J7837" t="s">
        <v>72</v>
      </c>
      <c r="K7837" t="s">
        <v>136</v>
      </c>
      <c r="L7837" t="s">
        <v>192</v>
      </c>
      <c r="M7837" t="s">
        <v>117</v>
      </c>
      <c r="N7837" s="2">
        <v>40734</v>
      </c>
      <c r="O7837" s="2">
        <v>40736</v>
      </c>
      <c r="P7837">
        <v>1</v>
      </c>
      <c r="Q7837" s="1">
        <v>0.05</v>
      </c>
      <c r="R7837">
        <v>98.31</v>
      </c>
      <c r="S7837">
        <v>0.49</v>
      </c>
      <c r="T7837">
        <f t="shared" si="122"/>
        <v>98.31</v>
      </c>
    </row>
    <row r="7838" spans="1:20" x14ac:dyDescent="0.3">
      <c r="A7838">
        <v>7837</v>
      </c>
      <c r="B7838">
        <v>91446</v>
      </c>
      <c r="C7838" t="s">
        <v>1565</v>
      </c>
      <c r="D7838" t="s">
        <v>38</v>
      </c>
      <c r="E7838" t="s">
        <v>39</v>
      </c>
      <c r="F7838" t="s">
        <v>40</v>
      </c>
      <c r="G7838" t="s">
        <v>32</v>
      </c>
      <c r="H7838" t="s">
        <v>89</v>
      </c>
      <c r="I7838" t="s">
        <v>28</v>
      </c>
      <c r="J7838" t="s">
        <v>56</v>
      </c>
      <c r="K7838" t="s">
        <v>248</v>
      </c>
      <c r="L7838" t="s">
        <v>746</v>
      </c>
      <c r="M7838" t="s">
        <v>59</v>
      </c>
      <c r="N7838" s="2">
        <v>41438</v>
      </c>
      <c r="O7838" s="2">
        <v>41440</v>
      </c>
      <c r="P7838">
        <v>18</v>
      </c>
      <c r="Q7838" s="1">
        <v>0.05</v>
      </c>
      <c r="R7838">
        <v>167.27</v>
      </c>
      <c r="S7838">
        <v>35</v>
      </c>
      <c r="T7838">
        <f t="shared" si="122"/>
        <v>3010.86</v>
      </c>
    </row>
    <row r="7839" spans="1:20" x14ac:dyDescent="0.3">
      <c r="A7839">
        <v>7838</v>
      </c>
      <c r="B7839">
        <v>91446</v>
      </c>
      <c r="C7839" t="s">
        <v>1565</v>
      </c>
      <c r="D7839" t="s">
        <v>20</v>
      </c>
      <c r="E7839" t="s">
        <v>21</v>
      </c>
      <c r="F7839" t="s">
        <v>40</v>
      </c>
      <c r="G7839" t="s">
        <v>32</v>
      </c>
      <c r="H7839" t="s">
        <v>206</v>
      </c>
      <c r="I7839" t="s">
        <v>28</v>
      </c>
      <c r="J7839" t="s">
        <v>72</v>
      </c>
      <c r="K7839" t="s">
        <v>34</v>
      </c>
      <c r="L7839" t="s">
        <v>192</v>
      </c>
      <c r="M7839" t="s">
        <v>99</v>
      </c>
      <c r="N7839" s="2">
        <v>41438</v>
      </c>
      <c r="O7839" s="2">
        <v>41439</v>
      </c>
      <c r="P7839">
        <v>16</v>
      </c>
      <c r="Q7839" s="1">
        <v>7.0000000000000007E-2</v>
      </c>
      <c r="R7839">
        <v>195.99</v>
      </c>
      <c r="S7839">
        <v>3.99</v>
      </c>
      <c r="T7839">
        <f t="shared" si="122"/>
        <v>3135.84</v>
      </c>
    </row>
    <row r="7840" spans="1:20" x14ac:dyDescent="0.3">
      <c r="A7840">
        <v>7839</v>
      </c>
      <c r="B7840">
        <v>88312</v>
      </c>
      <c r="C7840" t="s">
        <v>934</v>
      </c>
      <c r="D7840" t="s">
        <v>20</v>
      </c>
      <c r="E7840" t="s">
        <v>39</v>
      </c>
      <c r="F7840" t="s">
        <v>22</v>
      </c>
      <c r="G7840" t="s">
        <v>23</v>
      </c>
      <c r="H7840" t="s">
        <v>42</v>
      </c>
      <c r="I7840" t="s">
        <v>28</v>
      </c>
      <c r="J7840" t="s">
        <v>72</v>
      </c>
      <c r="K7840" t="s">
        <v>158</v>
      </c>
      <c r="L7840" t="s">
        <v>192</v>
      </c>
      <c r="M7840" t="s">
        <v>182</v>
      </c>
      <c r="N7840" s="2">
        <v>41575</v>
      </c>
      <c r="O7840" s="2">
        <v>41577</v>
      </c>
      <c r="P7840">
        <v>23</v>
      </c>
      <c r="Q7840" s="1">
        <v>0.02</v>
      </c>
      <c r="R7840">
        <v>18.97</v>
      </c>
      <c r="S7840">
        <v>9.5399999999999991</v>
      </c>
      <c r="T7840">
        <f t="shared" si="122"/>
        <v>436.30999999999995</v>
      </c>
    </row>
    <row r="7841" spans="1:20" x14ac:dyDescent="0.3">
      <c r="A7841">
        <v>7840</v>
      </c>
      <c r="B7841">
        <v>87484</v>
      </c>
      <c r="C7841" t="s">
        <v>1321</v>
      </c>
      <c r="D7841" t="s">
        <v>20</v>
      </c>
      <c r="E7841" t="s">
        <v>39</v>
      </c>
      <c r="F7841" t="s">
        <v>31</v>
      </c>
      <c r="G7841" t="s">
        <v>32</v>
      </c>
      <c r="H7841" t="s">
        <v>94</v>
      </c>
      <c r="I7841" t="s">
        <v>28</v>
      </c>
      <c r="J7841" t="s">
        <v>72</v>
      </c>
      <c r="K7841" t="s">
        <v>62</v>
      </c>
      <c r="L7841" t="s">
        <v>192</v>
      </c>
      <c r="M7841" t="s">
        <v>255</v>
      </c>
      <c r="N7841" s="2">
        <v>40259</v>
      </c>
      <c r="O7841" s="2">
        <v>40261</v>
      </c>
      <c r="P7841">
        <v>7</v>
      </c>
      <c r="Q7841" s="1">
        <v>0.03</v>
      </c>
      <c r="R7841">
        <v>12.28</v>
      </c>
      <c r="S7841">
        <v>6.35</v>
      </c>
      <c r="T7841">
        <f t="shared" si="122"/>
        <v>85.96</v>
      </c>
    </row>
    <row r="7842" spans="1:20" x14ac:dyDescent="0.3">
      <c r="A7842">
        <v>7841</v>
      </c>
      <c r="B7842">
        <v>87502</v>
      </c>
      <c r="C7842" t="s">
        <v>1321</v>
      </c>
      <c r="D7842" t="s">
        <v>20</v>
      </c>
      <c r="E7842" t="s">
        <v>39</v>
      </c>
      <c r="F7842" t="s">
        <v>31</v>
      </c>
      <c r="G7842" t="s">
        <v>32</v>
      </c>
      <c r="H7842" t="s">
        <v>54</v>
      </c>
      <c r="I7842" t="s">
        <v>28</v>
      </c>
      <c r="J7842" t="s">
        <v>72</v>
      </c>
      <c r="K7842" t="s">
        <v>158</v>
      </c>
      <c r="L7842" t="s">
        <v>192</v>
      </c>
      <c r="M7842" t="s">
        <v>255</v>
      </c>
      <c r="N7842" s="2">
        <v>41355</v>
      </c>
      <c r="O7842" s="2">
        <v>41356</v>
      </c>
      <c r="P7842">
        <v>11</v>
      </c>
      <c r="Q7842" s="1">
        <v>0.08</v>
      </c>
      <c r="R7842">
        <v>15.14</v>
      </c>
      <c r="S7842">
        <v>4.53</v>
      </c>
      <c r="T7842">
        <f t="shared" si="122"/>
        <v>166.54000000000002</v>
      </c>
    </row>
    <row r="7843" spans="1:20" x14ac:dyDescent="0.3">
      <c r="A7843">
        <v>7842</v>
      </c>
      <c r="B7843">
        <v>91137</v>
      </c>
      <c r="C7843" t="s">
        <v>1561</v>
      </c>
      <c r="D7843" t="s">
        <v>20</v>
      </c>
      <c r="E7843" t="s">
        <v>39</v>
      </c>
      <c r="F7843" t="s">
        <v>31</v>
      </c>
      <c r="G7843" t="s">
        <v>93</v>
      </c>
      <c r="H7843" t="s">
        <v>61</v>
      </c>
      <c r="I7843" t="s">
        <v>28</v>
      </c>
      <c r="J7843" t="s">
        <v>72</v>
      </c>
      <c r="K7843" t="s">
        <v>71</v>
      </c>
      <c r="L7843" t="s">
        <v>192</v>
      </c>
      <c r="M7843" t="s">
        <v>63</v>
      </c>
      <c r="N7843" s="2">
        <v>41570</v>
      </c>
      <c r="O7843" s="2">
        <v>41572</v>
      </c>
      <c r="P7843">
        <v>4</v>
      </c>
      <c r="Q7843" s="1">
        <v>0.01</v>
      </c>
      <c r="R7843">
        <v>6.48</v>
      </c>
      <c r="S7843">
        <v>7.49</v>
      </c>
      <c r="T7843">
        <f t="shared" si="122"/>
        <v>25.92</v>
      </c>
    </row>
    <row r="7844" spans="1:20" x14ac:dyDescent="0.3">
      <c r="A7844">
        <v>7843</v>
      </c>
      <c r="B7844">
        <v>87620</v>
      </c>
      <c r="C7844" t="s">
        <v>2249</v>
      </c>
      <c r="D7844" t="s">
        <v>20</v>
      </c>
      <c r="E7844" t="s">
        <v>39</v>
      </c>
      <c r="F7844" t="s">
        <v>47</v>
      </c>
      <c r="G7844" t="s">
        <v>41</v>
      </c>
      <c r="H7844" t="s">
        <v>54</v>
      </c>
      <c r="I7844" t="s">
        <v>28</v>
      </c>
      <c r="J7844" t="s">
        <v>72</v>
      </c>
      <c r="K7844" t="s">
        <v>226</v>
      </c>
      <c r="L7844" t="s">
        <v>192</v>
      </c>
      <c r="M7844" t="s">
        <v>134</v>
      </c>
      <c r="N7844" s="2">
        <v>40473</v>
      </c>
      <c r="O7844" s="2">
        <v>40476</v>
      </c>
      <c r="P7844">
        <v>20</v>
      </c>
      <c r="Q7844" s="1">
        <v>0.03</v>
      </c>
      <c r="R7844">
        <v>47.9</v>
      </c>
      <c r="S7844">
        <v>5.86</v>
      </c>
      <c r="T7844">
        <f t="shared" si="122"/>
        <v>958</v>
      </c>
    </row>
    <row r="7845" spans="1:20" x14ac:dyDescent="0.3">
      <c r="A7845">
        <v>7844</v>
      </c>
      <c r="B7845">
        <v>87620</v>
      </c>
      <c r="C7845" t="s">
        <v>2180</v>
      </c>
      <c r="D7845" t="s">
        <v>20</v>
      </c>
      <c r="E7845" t="s">
        <v>39</v>
      </c>
      <c r="F7845" t="s">
        <v>31</v>
      </c>
      <c r="G7845" t="s">
        <v>41</v>
      </c>
      <c r="H7845" t="s">
        <v>54</v>
      </c>
      <c r="I7845" t="s">
        <v>28</v>
      </c>
      <c r="J7845" t="s">
        <v>72</v>
      </c>
      <c r="K7845" t="s">
        <v>50</v>
      </c>
      <c r="L7845" t="s">
        <v>192</v>
      </c>
      <c r="M7845" t="s">
        <v>35</v>
      </c>
      <c r="N7845" s="2">
        <v>40473</v>
      </c>
      <c r="O7845" s="2">
        <v>40474</v>
      </c>
      <c r="P7845">
        <v>1</v>
      </c>
      <c r="Q7845" s="1">
        <v>0.01</v>
      </c>
      <c r="R7845">
        <v>35.44</v>
      </c>
      <c r="S7845">
        <v>19.989999999999998</v>
      </c>
      <c r="T7845">
        <f t="shared" si="122"/>
        <v>35.44</v>
      </c>
    </row>
    <row r="7846" spans="1:20" x14ac:dyDescent="0.3">
      <c r="A7846">
        <v>7845</v>
      </c>
      <c r="B7846">
        <v>90738</v>
      </c>
      <c r="C7846" t="s">
        <v>2054</v>
      </c>
      <c r="D7846" t="s">
        <v>20</v>
      </c>
      <c r="E7846" t="s">
        <v>21</v>
      </c>
      <c r="F7846" t="s">
        <v>31</v>
      </c>
      <c r="G7846" t="s">
        <v>48</v>
      </c>
      <c r="H7846" t="s">
        <v>206</v>
      </c>
      <c r="I7846" t="s">
        <v>28</v>
      </c>
      <c r="J7846" t="s">
        <v>72</v>
      </c>
      <c r="K7846" t="s">
        <v>1114</v>
      </c>
      <c r="L7846" t="s">
        <v>192</v>
      </c>
      <c r="M7846" t="s">
        <v>35</v>
      </c>
      <c r="N7846" s="2">
        <v>41442</v>
      </c>
      <c r="O7846" s="2">
        <v>41449</v>
      </c>
      <c r="P7846">
        <v>12</v>
      </c>
      <c r="Q7846" s="1">
        <v>0</v>
      </c>
      <c r="R7846">
        <v>20.95</v>
      </c>
      <c r="S7846">
        <v>4</v>
      </c>
      <c r="T7846">
        <f t="shared" si="122"/>
        <v>251.39999999999998</v>
      </c>
    </row>
    <row r="7847" spans="1:20" x14ac:dyDescent="0.3">
      <c r="A7847">
        <v>7846</v>
      </c>
      <c r="B7847">
        <v>90738</v>
      </c>
      <c r="C7847" t="s">
        <v>2060</v>
      </c>
      <c r="D7847" t="s">
        <v>20</v>
      </c>
      <c r="E7847" t="s">
        <v>21</v>
      </c>
      <c r="F7847" t="s">
        <v>31</v>
      </c>
      <c r="G7847" t="s">
        <v>48</v>
      </c>
      <c r="H7847" t="s">
        <v>24</v>
      </c>
      <c r="I7847" t="s">
        <v>28</v>
      </c>
      <c r="J7847" t="s">
        <v>72</v>
      </c>
      <c r="K7847" t="s">
        <v>210</v>
      </c>
      <c r="L7847" t="s">
        <v>192</v>
      </c>
      <c r="M7847" t="s">
        <v>35</v>
      </c>
      <c r="N7847" s="2">
        <v>41442</v>
      </c>
      <c r="O7847" s="2">
        <v>41444</v>
      </c>
      <c r="P7847">
        <v>3</v>
      </c>
      <c r="Q7847" s="1">
        <v>0.01</v>
      </c>
      <c r="R7847">
        <v>30.98</v>
      </c>
      <c r="S7847">
        <v>6.5</v>
      </c>
      <c r="T7847">
        <f t="shared" si="122"/>
        <v>92.94</v>
      </c>
    </row>
    <row r="7848" spans="1:20" x14ac:dyDescent="0.3">
      <c r="A7848">
        <v>7847</v>
      </c>
      <c r="B7848">
        <v>90735</v>
      </c>
      <c r="C7848" t="s">
        <v>2060</v>
      </c>
      <c r="D7848" t="s">
        <v>20</v>
      </c>
      <c r="E7848" t="s">
        <v>187</v>
      </c>
      <c r="F7848" t="s">
        <v>31</v>
      </c>
      <c r="G7848" t="s">
        <v>48</v>
      </c>
      <c r="H7848" t="s">
        <v>219</v>
      </c>
      <c r="I7848" t="s">
        <v>28</v>
      </c>
      <c r="J7848" t="s">
        <v>72</v>
      </c>
      <c r="K7848" t="s">
        <v>113</v>
      </c>
      <c r="L7848" t="s">
        <v>192</v>
      </c>
      <c r="M7848" t="s">
        <v>35</v>
      </c>
      <c r="N7848" s="2">
        <v>40346</v>
      </c>
      <c r="O7848" s="2">
        <v>40351</v>
      </c>
      <c r="P7848">
        <v>16</v>
      </c>
      <c r="Q7848" s="1">
        <v>0.03</v>
      </c>
      <c r="R7848">
        <v>51.75</v>
      </c>
      <c r="S7848">
        <v>19.989999999999998</v>
      </c>
      <c r="T7848">
        <f t="shared" si="122"/>
        <v>828</v>
      </c>
    </row>
    <row r="7849" spans="1:20" x14ac:dyDescent="0.3">
      <c r="A7849">
        <v>7848</v>
      </c>
      <c r="B7849">
        <v>90681</v>
      </c>
      <c r="C7849" t="s">
        <v>838</v>
      </c>
      <c r="D7849" t="s">
        <v>20</v>
      </c>
      <c r="E7849" t="s">
        <v>39</v>
      </c>
      <c r="F7849" t="s">
        <v>47</v>
      </c>
      <c r="G7849" t="s">
        <v>48</v>
      </c>
      <c r="H7849" t="s">
        <v>54</v>
      </c>
      <c r="I7849" t="s">
        <v>28</v>
      </c>
      <c r="J7849" t="s">
        <v>72</v>
      </c>
      <c r="K7849" t="s">
        <v>145</v>
      </c>
      <c r="L7849" t="s">
        <v>192</v>
      </c>
      <c r="M7849" t="s">
        <v>167</v>
      </c>
      <c r="N7849" s="2">
        <v>41281</v>
      </c>
      <c r="O7849" s="2">
        <v>41283</v>
      </c>
      <c r="P7849">
        <v>6</v>
      </c>
      <c r="Q7849" s="1">
        <v>0</v>
      </c>
      <c r="R7849">
        <v>4.91</v>
      </c>
      <c r="S7849">
        <v>0.5</v>
      </c>
      <c r="T7849">
        <f t="shared" si="122"/>
        <v>29.46</v>
      </c>
    </row>
    <row r="7850" spans="1:20" x14ac:dyDescent="0.3">
      <c r="A7850">
        <v>7849</v>
      </c>
      <c r="B7850">
        <v>87206</v>
      </c>
      <c r="C7850" t="s">
        <v>1961</v>
      </c>
      <c r="D7850" t="s">
        <v>20</v>
      </c>
      <c r="E7850" t="s">
        <v>39</v>
      </c>
      <c r="F7850" t="s">
        <v>31</v>
      </c>
      <c r="G7850" t="s">
        <v>32</v>
      </c>
      <c r="H7850" t="s">
        <v>49</v>
      </c>
      <c r="I7850" t="s">
        <v>28</v>
      </c>
      <c r="J7850" t="s">
        <v>72</v>
      </c>
      <c r="K7850" t="s">
        <v>248</v>
      </c>
      <c r="L7850" t="s">
        <v>192</v>
      </c>
      <c r="M7850" t="s">
        <v>375</v>
      </c>
      <c r="N7850" s="2">
        <v>41476</v>
      </c>
      <c r="O7850" s="2">
        <v>41478</v>
      </c>
      <c r="P7850">
        <v>8</v>
      </c>
      <c r="Q7850" s="1">
        <v>0.09</v>
      </c>
      <c r="R7850">
        <v>22.84</v>
      </c>
      <c r="S7850">
        <v>16.87</v>
      </c>
      <c r="T7850">
        <f t="shared" si="122"/>
        <v>182.72</v>
      </c>
    </row>
    <row r="7851" spans="1:20" x14ac:dyDescent="0.3">
      <c r="A7851">
        <v>7850</v>
      </c>
      <c r="B7851">
        <v>87194</v>
      </c>
      <c r="C7851" t="s">
        <v>1961</v>
      </c>
      <c r="D7851" t="s">
        <v>38</v>
      </c>
      <c r="E7851" t="s">
        <v>39</v>
      </c>
      <c r="F7851" t="s">
        <v>31</v>
      </c>
      <c r="G7851" t="s">
        <v>32</v>
      </c>
      <c r="H7851" t="s">
        <v>61</v>
      </c>
      <c r="I7851" t="s">
        <v>28</v>
      </c>
      <c r="J7851" t="s">
        <v>72</v>
      </c>
      <c r="K7851" t="s">
        <v>189</v>
      </c>
      <c r="L7851" t="s">
        <v>192</v>
      </c>
      <c r="M7851" t="s">
        <v>102</v>
      </c>
      <c r="N7851" s="2">
        <v>40380</v>
      </c>
      <c r="O7851" s="2">
        <v>40382</v>
      </c>
      <c r="P7851">
        <v>8</v>
      </c>
      <c r="Q7851" s="1">
        <v>0.1</v>
      </c>
      <c r="R7851">
        <v>14.98</v>
      </c>
      <c r="S7851">
        <v>7.69</v>
      </c>
      <c r="T7851">
        <f t="shared" si="122"/>
        <v>119.84</v>
      </c>
    </row>
    <row r="7852" spans="1:20" x14ac:dyDescent="0.3">
      <c r="A7852">
        <v>7851</v>
      </c>
      <c r="B7852">
        <v>90845</v>
      </c>
      <c r="C7852" t="s">
        <v>1562</v>
      </c>
      <c r="D7852" t="s">
        <v>20</v>
      </c>
      <c r="E7852" t="s">
        <v>39</v>
      </c>
      <c r="F7852" t="s">
        <v>47</v>
      </c>
      <c r="G7852" t="s">
        <v>32</v>
      </c>
      <c r="H7852" t="s">
        <v>78</v>
      </c>
      <c r="I7852" t="s">
        <v>28</v>
      </c>
      <c r="J7852" t="s">
        <v>72</v>
      </c>
      <c r="K7852" t="s">
        <v>62</v>
      </c>
      <c r="L7852" t="s">
        <v>192</v>
      </c>
      <c r="M7852" t="s">
        <v>167</v>
      </c>
      <c r="N7852" s="2">
        <v>40835</v>
      </c>
      <c r="O7852" s="2">
        <v>40837</v>
      </c>
      <c r="P7852">
        <v>5</v>
      </c>
      <c r="Q7852" s="1">
        <v>7.0000000000000007E-2</v>
      </c>
      <c r="R7852">
        <v>6.48</v>
      </c>
      <c r="S7852">
        <v>5.94</v>
      </c>
      <c r="T7852">
        <f t="shared" si="122"/>
        <v>32.400000000000006</v>
      </c>
    </row>
    <row r="7853" spans="1:20" x14ac:dyDescent="0.3">
      <c r="A7853">
        <v>7852</v>
      </c>
      <c r="B7853">
        <v>89645</v>
      </c>
      <c r="C7853" t="s">
        <v>983</v>
      </c>
      <c r="D7853" t="s">
        <v>38</v>
      </c>
      <c r="E7853" t="s">
        <v>39</v>
      </c>
      <c r="F7853" t="s">
        <v>22</v>
      </c>
      <c r="G7853" t="s">
        <v>48</v>
      </c>
      <c r="H7853" t="s">
        <v>49</v>
      </c>
      <c r="I7853" t="s">
        <v>28</v>
      </c>
      <c r="J7853" t="s">
        <v>72</v>
      </c>
      <c r="K7853" t="s">
        <v>55</v>
      </c>
      <c r="L7853" t="s">
        <v>192</v>
      </c>
      <c r="M7853" t="s">
        <v>326</v>
      </c>
      <c r="N7853" s="2">
        <v>41425</v>
      </c>
      <c r="O7853" s="2">
        <v>41425</v>
      </c>
      <c r="P7853">
        <v>6</v>
      </c>
      <c r="Q7853" s="1">
        <v>0.08</v>
      </c>
      <c r="R7853">
        <v>6.48</v>
      </c>
      <c r="S7853">
        <v>6.22</v>
      </c>
      <c r="T7853">
        <f t="shared" si="122"/>
        <v>38.880000000000003</v>
      </c>
    </row>
    <row r="7854" spans="1:20" x14ac:dyDescent="0.3">
      <c r="A7854">
        <v>7853</v>
      </c>
      <c r="B7854">
        <v>87983</v>
      </c>
      <c r="C7854" t="s">
        <v>1548</v>
      </c>
      <c r="D7854" t="s">
        <v>20</v>
      </c>
      <c r="E7854" t="s">
        <v>39</v>
      </c>
      <c r="F7854" t="s">
        <v>31</v>
      </c>
      <c r="G7854" t="s">
        <v>32</v>
      </c>
      <c r="H7854" t="s">
        <v>89</v>
      </c>
      <c r="I7854" t="s">
        <v>28</v>
      </c>
      <c r="J7854" t="s">
        <v>72</v>
      </c>
      <c r="K7854" t="s">
        <v>289</v>
      </c>
      <c r="L7854" t="s">
        <v>746</v>
      </c>
      <c r="M7854" t="s">
        <v>35</v>
      </c>
      <c r="N7854" s="2">
        <v>40838</v>
      </c>
      <c r="O7854" s="2">
        <v>40840</v>
      </c>
      <c r="P7854">
        <v>3</v>
      </c>
      <c r="Q7854" s="1">
        <v>0.03</v>
      </c>
      <c r="R7854">
        <v>167.27</v>
      </c>
      <c r="S7854">
        <v>35</v>
      </c>
      <c r="T7854">
        <f t="shared" si="122"/>
        <v>501.81000000000006</v>
      </c>
    </row>
    <row r="7855" spans="1:20" x14ac:dyDescent="0.3">
      <c r="A7855">
        <v>7854</v>
      </c>
      <c r="B7855">
        <v>91588</v>
      </c>
      <c r="C7855" t="s">
        <v>577</v>
      </c>
      <c r="D7855" t="s">
        <v>20</v>
      </c>
      <c r="E7855" t="s">
        <v>39</v>
      </c>
      <c r="F7855" t="s">
        <v>40</v>
      </c>
      <c r="G7855" t="s">
        <v>48</v>
      </c>
      <c r="H7855" t="s">
        <v>42</v>
      </c>
      <c r="I7855" t="s">
        <v>28</v>
      </c>
      <c r="J7855" t="s">
        <v>72</v>
      </c>
      <c r="K7855" t="s">
        <v>163</v>
      </c>
      <c r="L7855" t="s">
        <v>192</v>
      </c>
      <c r="M7855" t="s">
        <v>264</v>
      </c>
      <c r="N7855" s="2">
        <v>41321</v>
      </c>
      <c r="O7855" s="2">
        <v>41323</v>
      </c>
      <c r="P7855">
        <v>4</v>
      </c>
      <c r="Q7855" s="1">
        <v>0.04</v>
      </c>
      <c r="R7855">
        <v>11.58</v>
      </c>
      <c r="S7855">
        <v>6.97</v>
      </c>
      <c r="T7855">
        <f t="shared" si="122"/>
        <v>46.32</v>
      </c>
    </row>
    <row r="7856" spans="1:20" x14ac:dyDescent="0.3">
      <c r="A7856">
        <v>7855</v>
      </c>
      <c r="B7856">
        <v>87723</v>
      </c>
      <c r="C7856" t="s">
        <v>1840</v>
      </c>
      <c r="D7856" t="s">
        <v>20</v>
      </c>
      <c r="E7856" t="s">
        <v>39</v>
      </c>
      <c r="F7856" t="s">
        <v>47</v>
      </c>
      <c r="G7856" t="s">
        <v>48</v>
      </c>
      <c r="H7856" t="s">
        <v>42</v>
      </c>
      <c r="I7856" t="s">
        <v>28</v>
      </c>
      <c r="J7856" t="s">
        <v>72</v>
      </c>
      <c r="K7856" t="s">
        <v>226</v>
      </c>
      <c r="L7856" t="s">
        <v>26</v>
      </c>
      <c r="M7856" t="s">
        <v>111</v>
      </c>
      <c r="N7856" s="2">
        <v>40975</v>
      </c>
      <c r="O7856" s="2">
        <v>40980</v>
      </c>
      <c r="P7856">
        <v>10</v>
      </c>
      <c r="Q7856" s="1">
        <v>0.05</v>
      </c>
      <c r="R7856">
        <v>11.66</v>
      </c>
      <c r="S7856">
        <v>8.99</v>
      </c>
      <c r="T7856">
        <f t="shared" si="122"/>
        <v>116.6</v>
      </c>
    </row>
    <row r="7857" spans="1:20" x14ac:dyDescent="0.3">
      <c r="A7857">
        <v>7856</v>
      </c>
      <c r="B7857">
        <v>87608</v>
      </c>
      <c r="C7857" t="s">
        <v>823</v>
      </c>
      <c r="D7857" t="s">
        <v>20</v>
      </c>
      <c r="E7857" t="s">
        <v>187</v>
      </c>
      <c r="F7857" t="s">
        <v>31</v>
      </c>
      <c r="G7857" t="s">
        <v>41</v>
      </c>
      <c r="H7857" t="s">
        <v>217</v>
      </c>
      <c r="I7857" t="s">
        <v>28</v>
      </c>
      <c r="J7857" t="s">
        <v>72</v>
      </c>
      <c r="K7857" t="s">
        <v>291</v>
      </c>
      <c r="L7857" t="s">
        <v>26</v>
      </c>
      <c r="M7857" t="s">
        <v>143</v>
      </c>
      <c r="N7857" s="2">
        <v>41010</v>
      </c>
      <c r="O7857" s="2">
        <v>41011</v>
      </c>
      <c r="P7857">
        <v>11</v>
      </c>
      <c r="Q7857" s="1">
        <v>0.08</v>
      </c>
      <c r="R7857">
        <v>17.670000000000002</v>
      </c>
      <c r="S7857">
        <v>8.99</v>
      </c>
      <c r="T7857">
        <f t="shared" si="122"/>
        <v>194.37</v>
      </c>
    </row>
    <row r="7858" spans="1:20" x14ac:dyDescent="0.3">
      <c r="A7858">
        <v>7857</v>
      </c>
      <c r="B7858">
        <v>91084</v>
      </c>
      <c r="C7858" t="s">
        <v>1350</v>
      </c>
      <c r="D7858" t="s">
        <v>38</v>
      </c>
      <c r="E7858" t="s">
        <v>21</v>
      </c>
      <c r="F7858" t="s">
        <v>31</v>
      </c>
      <c r="G7858" t="s">
        <v>41</v>
      </c>
      <c r="H7858" t="s">
        <v>33</v>
      </c>
      <c r="I7858" t="s">
        <v>28</v>
      </c>
      <c r="J7858" t="s">
        <v>72</v>
      </c>
      <c r="K7858" t="s">
        <v>409</v>
      </c>
      <c r="L7858" t="s">
        <v>192</v>
      </c>
      <c r="M7858" t="s">
        <v>143</v>
      </c>
      <c r="N7858" s="2">
        <v>41414</v>
      </c>
      <c r="O7858" s="2">
        <v>41416</v>
      </c>
      <c r="P7858">
        <v>16</v>
      </c>
      <c r="Q7858" s="1">
        <v>0.06</v>
      </c>
      <c r="R7858">
        <v>195.99</v>
      </c>
      <c r="S7858">
        <v>3.99</v>
      </c>
      <c r="T7858">
        <f t="shared" si="122"/>
        <v>3135.84</v>
      </c>
    </row>
    <row r="7859" spans="1:20" x14ac:dyDescent="0.3">
      <c r="A7859">
        <v>7858</v>
      </c>
      <c r="B7859">
        <v>91433</v>
      </c>
      <c r="C7859" t="s">
        <v>1572</v>
      </c>
      <c r="D7859" t="s">
        <v>20</v>
      </c>
      <c r="E7859" t="s">
        <v>39</v>
      </c>
      <c r="F7859" t="s">
        <v>47</v>
      </c>
      <c r="G7859" t="s">
        <v>41</v>
      </c>
      <c r="H7859" t="s">
        <v>89</v>
      </c>
      <c r="I7859" t="s">
        <v>28</v>
      </c>
      <c r="J7859" t="s">
        <v>72</v>
      </c>
      <c r="K7859" t="s">
        <v>101</v>
      </c>
      <c r="L7859" t="s">
        <v>192</v>
      </c>
      <c r="M7859" t="s">
        <v>117</v>
      </c>
      <c r="N7859" s="2">
        <v>40452</v>
      </c>
      <c r="O7859" s="2">
        <v>40454</v>
      </c>
      <c r="P7859">
        <v>21</v>
      </c>
      <c r="Q7859" s="1">
        <v>0.05</v>
      </c>
      <c r="R7859">
        <v>6.48</v>
      </c>
      <c r="S7859">
        <v>8.4</v>
      </c>
      <c r="T7859">
        <f t="shared" si="122"/>
        <v>136.08000000000001</v>
      </c>
    </row>
    <row r="7860" spans="1:20" x14ac:dyDescent="0.3">
      <c r="A7860">
        <v>7859</v>
      </c>
      <c r="B7860">
        <v>91433</v>
      </c>
      <c r="C7860" t="s">
        <v>2289</v>
      </c>
      <c r="D7860" t="s">
        <v>20</v>
      </c>
      <c r="E7860" t="s">
        <v>21</v>
      </c>
      <c r="F7860" t="s">
        <v>22</v>
      </c>
      <c r="G7860" t="s">
        <v>41</v>
      </c>
      <c r="H7860" t="s">
        <v>203</v>
      </c>
      <c r="I7860" t="s">
        <v>28</v>
      </c>
      <c r="J7860" t="s">
        <v>72</v>
      </c>
      <c r="K7860" t="s">
        <v>213</v>
      </c>
      <c r="L7860" t="s">
        <v>26</v>
      </c>
      <c r="M7860" t="s">
        <v>190</v>
      </c>
      <c r="N7860" s="2">
        <v>40452</v>
      </c>
      <c r="O7860" s="2">
        <v>40452</v>
      </c>
      <c r="P7860">
        <v>2</v>
      </c>
      <c r="Q7860" s="1">
        <v>0.05</v>
      </c>
      <c r="R7860">
        <v>55.99</v>
      </c>
      <c r="S7860">
        <v>5</v>
      </c>
      <c r="T7860">
        <f t="shared" si="122"/>
        <v>111.98</v>
      </c>
    </row>
    <row r="7861" spans="1:20" x14ac:dyDescent="0.3">
      <c r="A7861">
        <v>7860</v>
      </c>
      <c r="B7861">
        <v>88475</v>
      </c>
      <c r="C7861" t="s">
        <v>668</v>
      </c>
      <c r="D7861" t="s">
        <v>20</v>
      </c>
      <c r="E7861" t="s">
        <v>39</v>
      </c>
      <c r="F7861" t="s">
        <v>31</v>
      </c>
      <c r="G7861" t="s">
        <v>93</v>
      </c>
      <c r="H7861" t="s">
        <v>42</v>
      </c>
      <c r="I7861" t="s">
        <v>28</v>
      </c>
      <c r="J7861" t="s">
        <v>72</v>
      </c>
      <c r="K7861" t="s">
        <v>116</v>
      </c>
      <c r="L7861" t="s">
        <v>192</v>
      </c>
      <c r="M7861" t="s">
        <v>35</v>
      </c>
      <c r="N7861" s="2">
        <v>40441</v>
      </c>
      <c r="O7861" s="2">
        <v>40443</v>
      </c>
      <c r="P7861">
        <v>22</v>
      </c>
      <c r="Q7861" s="1">
        <v>0.09</v>
      </c>
      <c r="R7861">
        <v>2.89</v>
      </c>
      <c r="S7861">
        <v>0.5</v>
      </c>
      <c r="T7861">
        <f t="shared" si="122"/>
        <v>63.580000000000005</v>
      </c>
    </row>
    <row r="7862" spans="1:20" x14ac:dyDescent="0.3">
      <c r="A7862">
        <v>7861</v>
      </c>
      <c r="B7862">
        <v>88475</v>
      </c>
      <c r="C7862" t="s">
        <v>668</v>
      </c>
      <c r="D7862" t="s">
        <v>20</v>
      </c>
      <c r="E7862" t="s">
        <v>39</v>
      </c>
      <c r="F7862" t="s">
        <v>31</v>
      </c>
      <c r="G7862" t="s">
        <v>93</v>
      </c>
      <c r="H7862" t="s">
        <v>42</v>
      </c>
      <c r="I7862" t="s">
        <v>28</v>
      </c>
      <c r="J7862" t="s">
        <v>56</v>
      </c>
      <c r="K7862" t="s">
        <v>221</v>
      </c>
      <c r="L7862" t="s">
        <v>192</v>
      </c>
      <c r="M7862" t="s">
        <v>35</v>
      </c>
      <c r="N7862" s="2">
        <v>40441</v>
      </c>
      <c r="O7862" s="2">
        <v>40442</v>
      </c>
      <c r="P7862">
        <v>2</v>
      </c>
      <c r="Q7862" s="1">
        <v>0.02</v>
      </c>
      <c r="R7862">
        <v>48.91</v>
      </c>
      <c r="S7862">
        <v>5.81</v>
      </c>
      <c r="T7862">
        <f t="shared" si="122"/>
        <v>97.82</v>
      </c>
    </row>
    <row r="7863" spans="1:20" x14ac:dyDescent="0.3">
      <c r="A7863">
        <v>7862</v>
      </c>
      <c r="B7863">
        <v>86782</v>
      </c>
      <c r="C7863" t="s">
        <v>695</v>
      </c>
      <c r="D7863" t="s">
        <v>20</v>
      </c>
      <c r="E7863" t="s">
        <v>39</v>
      </c>
      <c r="F7863" t="s">
        <v>40</v>
      </c>
      <c r="G7863" t="s">
        <v>48</v>
      </c>
      <c r="H7863" t="s">
        <v>89</v>
      </c>
      <c r="I7863" t="s">
        <v>28</v>
      </c>
      <c r="J7863" t="s">
        <v>72</v>
      </c>
      <c r="K7863" t="s">
        <v>165</v>
      </c>
      <c r="L7863" t="s">
        <v>44</v>
      </c>
      <c r="M7863" t="s">
        <v>108</v>
      </c>
      <c r="N7863" s="2">
        <v>41375</v>
      </c>
      <c r="O7863" s="2">
        <v>41382</v>
      </c>
      <c r="P7863">
        <v>8</v>
      </c>
      <c r="Q7863" s="1">
        <v>0</v>
      </c>
      <c r="R7863">
        <v>2.98</v>
      </c>
      <c r="S7863">
        <v>2.0299999999999998</v>
      </c>
      <c r="T7863">
        <f t="shared" si="122"/>
        <v>23.84</v>
      </c>
    </row>
    <row r="7864" spans="1:20" x14ac:dyDescent="0.3">
      <c r="A7864">
        <v>7863</v>
      </c>
      <c r="B7864">
        <v>89046</v>
      </c>
      <c r="C7864" t="s">
        <v>899</v>
      </c>
      <c r="D7864" t="s">
        <v>20</v>
      </c>
      <c r="E7864" t="s">
        <v>21</v>
      </c>
      <c r="F7864" t="s">
        <v>31</v>
      </c>
      <c r="G7864" t="s">
        <v>23</v>
      </c>
      <c r="H7864" t="s">
        <v>206</v>
      </c>
      <c r="I7864" t="s">
        <v>28</v>
      </c>
      <c r="J7864" t="s">
        <v>56</v>
      </c>
      <c r="K7864" t="s">
        <v>1243</v>
      </c>
      <c r="L7864" t="s">
        <v>26</v>
      </c>
      <c r="M7864" t="s">
        <v>141</v>
      </c>
      <c r="N7864" s="2">
        <v>41540</v>
      </c>
      <c r="O7864" s="2">
        <v>41541</v>
      </c>
      <c r="P7864">
        <v>8</v>
      </c>
      <c r="Q7864" s="1">
        <v>0.03</v>
      </c>
      <c r="R7864">
        <v>8.1199999999999992</v>
      </c>
      <c r="S7864">
        <v>2.83</v>
      </c>
      <c r="T7864">
        <f t="shared" si="122"/>
        <v>64.959999999999994</v>
      </c>
    </row>
    <row r="7865" spans="1:20" x14ac:dyDescent="0.3">
      <c r="A7865">
        <v>7864</v>
      </c>
      <c r="B7865">
        <v>89046</v>
      </c>
      <c r="C7865" t="s">
        <v>899</v>
      </c>
      <c r="D7865" t="s">
        <v>38</v>
      </c>
      <c r="E7865" t="s">
        <v>39</v>
      </c>
      <c r="F7865" t="s">
        <v>31</v>
      </c>
      <c r="G7865" t="s">
        <v>23</v>
      </c>
      <c r="H7865" t="s">
        <v>42</v>
      </c>
      <c r="I7865" t="s">
        <v>28</v>
      </c>
      <c r="J7865" t="s">
        <v>72</v>
      </c>
      <c r="K7865" t="s">
        <v>189</v>
      </c>
      <c r="L7865" t="s">
        <v>746</v>
      </c>
      <c r="M7865" t="s">
        <v>139</v>
      </c>
      <c r="N7865" s="2">
        <v>41540</v>
      </c>
      <c r="O7865" s="2">
        <v>41541</v>
      </c>
      <c r="P7865">
        <v>8</v>
      </c>
      <c r="Q7865" s="1">
        <v>0.05</v>
      </c>
      <c r="R7865">
        <v>279.48</v>
      </c>
      <c r="S7865">
        <v>35</v>
      </c>
      <c r="T7865">
        <f t="shared" si="122"/>
        <v>2235.84</v>
      </c>
    </row>
    <row r="7866" spans="1:20" x14ac:dyDescent="0.3">
      <c r="A7866">
        <v>7865</v>
      </c>
      <c r="B7866">
        <v>89041</v>
      </c>
      <c r="C7866" t="s">
        <v>1440</v>
      </c>
      <c r="D7866" t="s">
        <v>20</v>
      </c>
      <c r="E7866" t="s">
        <v>39</v>
      </c>
      <c r="F7866" t="s">
        <v>31</v>
      </c>
      <c r="G7866" t="s">
        <v>23</v>
      </c>
      <c r="H7866" t="s">
        <v>42</v>
      </c>
      <c r="I7866" t="s">
        <v>28</v>
      </c>
      <c r="J7866" t="s">
        <v>72</v>
      </c>
      <c r="K7866" t="s">
        <v>62</v>
      </c>
      <c r="L7866" t="s">
        <v>192</v>
      </c>
      <c r="M7866" t="s">
        <v>143</v>
      </c>
      <c r="N7866" s="2">
        <v>40444</v>
      </c>
      <c r="O7866" s="2">
        <v>40446</v>
      </c>
      <c r="P7866">
        <v>14</v>
      </c>
      <c r="Q7866" s="1">
        <v>0.06</v>
      </c>
      <c r="R7866">
        <v>40.99</v>
      </c>
      <c r="S7866">
        <v>17.48</v>
      </c>
      <c r="T7866">
        <f t="shared" si="122"/>
        <v>573.86</v>
      </c>
    </row>
    <row r="7867" spans="1:20" x14ac:dyDescent="0.3">
      <c r="A7867">
        <v>7866</v>
      </c>
      <c r="B7867">
        <v>90068</v>
      </c>
      <c r="C7867" t="s">
        <v>2124</v>
      </c>
      <c r="D7867" t="s">
        <v>20</v>
      </c>
      <c r="E7867" t="s">
        <v>21</v>
      </c>
      <c r="F7867" t="s">
        <v>22</v>
      </c>
      <c r="G7867" t="s">
        <v>23</v>
      </c>
      <c r="H7867" t="s">
        <v>24</v>
      </c>
      <c r="I7867" t="s">
        <v>28</v>
      </c>
      <c r="J7867" t="s">
        <v>72</v>
      </c>
      <c r="K7867" t="s">
        <v>1111</v>
      </c>
      <c r="L7867" t="s">
        <v>192</v>
      </c>
      <c r="M7867" t="s">
        <v>80</v>
      </c>
      <c r="N7867" s="2">
        <v>41520</v>
      </c>
      <c r="O7867" s="2">
        <v>41522</v>
      </c>
      <c r="P7867">
        <v>16</v>
      </c>
      <c r="Q7867" s="1">
        <v>0.03</v>
      </c>
      <c r="R7867">
        <v>27.48</v>
      </c>
      <c r="S7867">
        <v>4</v>
      </c>
      <c r="T7867">
        <f t="shared" si="122"/>
        <v>439.68</v>
      </c>
    </row>
    <row r="7868" spans="1:20" x14ac:dyDescent="0.3">
      <c r="A7868">
        <v>7867</v>
      </c>
      <c r="B7868">
        <v>88275</v>
      </c>
      <c r="C7868" t="s">
        <v>1713</v>
      </c>
      <c r="D7868" t="s">
        <v>20</v>
      </c>
      <c r="E7868" t="s">
        <v>39</v>
      </c>
      <c r="F7868" t="s">
        <v>22</v>
      </c>
      <c r="G7868" t="s">
        <v>41</v>
      </c>
      <c r="H7868" t="s">
        <v>89</v>
      </c>
      <c r="I7868" t="s">
        <v>28</v>
      </c>
      <c r="J7868" t="s">
        <v>56</v>
      </c>
      <c r="K7868" t="s">
        <v>226</v>
      </c>
      <c r="L7868" t="s">
        <v>192</v>
      </c>
      <c r="M7868" t="s">
        <v>444</v>
      </c>
      <c r="N7868" s="2">
        <v>41330</v>
      </c>
      <c r="O7868" s="2">
        <v>41331</v>
      </c>
      <c r="P7868">
        <v>8</v>
      </c>
      <c r="Q7868" s="1">
        <v>0.1</v>
      </c>
      <c r="R7868">
        <v>10.44</v>
      </c>
      <c r="S7868">
        <v>5.75</v>
      </c>
      <c r="T7868">
        <f t="shared" si="122"/>
        <v>83.52</v>
      </c>
    </row>
    <row r="7869" spans="1:20" x14ac:dyDescent="0.3">
      <c r="A7869">
        <v>7868</v>
      </c>
      <c r="B7869">
        <v>88266</v>
      </c>
      <c r="C7869" t="s">
        <v>1713</v>
      </c>
      <c r="D7869" t="s">
        <v>20</v>
      </c>
      <c r="E7869" t="s">
        <v>21</v>
      </c>
      <c r="F7869" t="s">
        <v>22</v>
      </c>
      <c r="G7869" t="s">
        <v>41</v>
      </c>
      <c r="H7869" t="s">
        <v>33</v>
      </c>
      <c r="I7869" t="s">
        <v>28</v>
      </c>
      <c r="J7869" t="s">
        <v>72</v>
      </c>
      <c r="K7869" t="s">
        <v>1147</v>
      </c>
      <c r="L7869" t="s">
        <v>26</v>
      </c>
      <c r="M7869" t="s">
        <v>232</v>
      </c>
      <c r="N7869" s="2">
        <v>40234</v>
      </c>
      <c r="O7869" s="2">
        <v>40235</v>
      </c>
      <c r="P7869">
        <v>1</v>
      </c>
      <c r="Q7869" s="1">
        <v>0.06</v>
      </c>
      <c r="R7869">
        <v>8.33</v>
      </c>
      <c r="S7869">
        <v>1.99</v>
      </c>
      <c r="T7869">
        <f t="shared" si="122"/>
        <v>8.33</v>
      </c>
    </row>
    <row r="7870" spans="1:20" x14ac:dyDescent="0.3">
      <c r="A7870">
        <v>7869</v>
      </c>
      <c r="B7870">
        <v>88113</v>
      </c>
      <c r="C7870" t="s">
        <v>313</v>
      </c>
      <c r="D7870" t="s">
        <v>38</v>
      </c>
      <c r="E7870" t="s">
        <v>39</v>
      </c>
      <c r="F7870" t="s">
        <v>22</v>
      </c>
      <c r="G7870" t="s">
        <v>32</v>
      </c>
      <c r="H7870" t="s">
        <v>78</v>
      </c>
      <c r="I7870" t="s">
        <v>28</v>
      </c>
      <c r="J7870" t="s">
        <v>72</v>
      </c>
      <c r="K7870" t="s">
        <v>113</v>
      </c>
      <c r="L7870" t="s">
        <v>192</v>
      </c>
      <c r="M7870" t="s">
        <v>232</v>
      </c>
      <c r="N7870" s="2">
        <v>41362</v>
      </c>
      <c r="O7870" s="2">
        <v>41364</v>
      </c>
      <c r="P7870">
        <v>7</v>
      </c>
      <c r="Q7870" s="1">
        <v>0.05</v>
      </c>
      <c r="R7870">
        <v>5.78</v>
      </c>
      <c r="S7870">
        <v>7.64</v>
      </c>
      <c r="T7870">
        <f t="shared" si="122"/>
        <v>40.46</v>
      </c>
    </row>
    <row r="7871" spans="1:20" x14ac:dyDescent="0.3">
      <c r="A7871">
        <v>7870</v>
      </c>
      <c r="B7871">
        <v>90395</v>
      </c>
      <c r="C7871" t="s">
        <v>920</v>
      </c>
      <c r="D7871" t="s">
        <v>578</v>
      </c>
      <c r="E7871" t="s">
        <v>187</v>
      </c>
      <c r="F7871" t="s">
        <v>31</v>
      </c>
      <c r="G7871" t="s">
        <v>48</v>
      </c>
      <c r="H7871" t="s">
        <v>219</v>
      </c>
      <c r="I7871" t="s">
        <v>28</v>
      </c>
      <c r="J7871" t="s">
        <v>72</v>
      </c>
      <c r="K7871" t="s">
        <v>282</v>
      </c>
      <c r="L7871" t="s">
        <v>283</v>
      </c>
      <c r="M7871" t="s">
        <v>35</v>
      </c>
      <c r="N7871" s="2">
        <v>41100</v>
      </c>
      <c r="O7871" s="2">
        <v>41107</v>
      </c>
      <c r="P7871">
        <v>11</v>
      </c>
      <c r="Q7871" s="1">
        <v>0</v>
      </c>
      <c r="R7871">
        <v>160.97999999999999</v>
      </c>
      <c r="S7871">
        <v>30</v>
      </c>
      <c r="T7871">
        <f t="shared" si="122"/>
        <v>1770.78</v>
      </c>
    </row>
    <row r="7872" spans="1:20" x14ac:dyDescent="0.3">
      <c r="A7872">
        <v>7871</v>
      </c>
      <c r="B7872">
        <v>89769</v>
      </c>
      <c r="C7872" t="s">
        <v>1896</v>
      </c>
      <c r="D7872" t="s">
        <v>578</v>
      </c>
      <c r="E7872" t="s">
        <v>187</v>
      </c>
      <c r="F7872" t="s">
        <v>31</v>
      </c>
      <c r="G7872" t="s">
        <v>93</v>
      </c>
      <c r="H7872" t="s">
        <v>188</v>
      </c>
      <c r="I7872" t="s">
        <v>28</v>
      </c>
      <c r="J7872" t="s">
        <v>72</v>
      </c>
      <c r="K7872" t="s">
        <v>116</v>
      </c>
      <c r="L7872" t="s">
        <v>283</v>
      </c>
      <c r="M7872" t="s">
        <v>131</v>
      </c>
      <c r="N7872" s="2">
        <v>41483</v>
      </c>
      <c r="O7872" s="2">
        <v>41483</v>
      </c>
      <c r="P7872">
        <v>11</v>
      </c>
      <c r="Q7872" s="1">
        <v>0.05</v>
      </c>
      <c r="R7872">
        <v>70.98</v>
      </c>
      <c r="S7872">
        <v>30</v>
      </c>
      <c r="T7872">
        <f t="shared" si="122"/>
        <v>780.78000000000009</v>
      </c>
    </row>
    <row r="7873" spans="1:20" x14ac:dyDescent="0.3">
      <c r="A7873">
        <v>7872</v>
      </c>
      <c r="B7873">
        <v>89106</v>
      </c>
      <c r="C7873" t="s">
        <v>1915</v>
      </c>
      <c r="D7873" t="s">
        <v>20</v>
      </c>
      <c r="E7873" t="s">
        <v>39</v>
      </c>
      <c r="F7873" t="s">
        <v>47</v>
      </c>
      <c r="G7873" t="s">
        <v>93</v>
      </c>
      <c r="H7873" t="s">
        <v>54</v>
      </c>
      <c r="I7873" t="s">
        <v>28</v>
      </c>
      <c r="J7873" t="s">
        <v>72</v>
      </c>
      <c r="K7873" t="s">
        <v>221</v>
      </c>
      <c r="L7873" t="s">
        <v>746</v>
      </c>
      <c r="M7873" t="s">
        <v>156</v>
      </c>
      <c r="N7873" s="2">
        <v>40243</v>
      </c>
      <c r="O7873" s="2">
        <v>40244</v>
      </c>
      <c r="P7873">
        <v>7</v>
      </c>
      <c r="Q7873" s="1">
        <v>7.0000000000000007E-2</v>
      </c>
      <c r="R7873">
        <v>60.98</v>
      </c>
      <c r="S7873">
        <v>49</v>
      </c>
      <c r="T7873">
        <f t="shared" si="122"/>
        <v>426.85999999999996</v>
      </c>
    </row>
    <row r="7874" spans="1:20" x14ac:dyDescent="0.3">
      <c r="A7874">
        <v>7873</v>
      </c>
      <c r="B7874">
        <v>89574</v>
      </c>
      <c r="C7874" t="s">
        <v>301</v>
      </c>
      <c r="D7874" t="s">
        <v>20</v>
      </c>
      <c r="E7874" t="s">
        <v>21</v>
      </c>
      <c r="F7874" t="s">
        <v>31</v>
      </c>
      <c r="G7874" t="s">
        <v>48</v>
      </c>
      <c r="H7874" t="s">
        <v>203</v>
      </c>
      <c r="I7874" t="s">
        <v>28</v>
      </c>
      <c r="J7874" t="s">
        <v>72</v>
      </c>
      <c r="K7874" t="s">
        <v>1147</v>
      </c>
      <c r="L7874" t="s">
        <v>192</v>
      </c>
      <c r="M7874" t="s">
        <v>255</v>
      </c>
      <c r="N7874" s="2">
        <v>40804</v>
      </c>
      <c r="O7874" s="2">
        <v>40809</v>
      </c>
      <c r="P7874">
        <v>10</v>
      </c>
      <c r="Q7874" s="1">
        <v>0.05</v>
      </c>
      <c r="R7874">
        <v>195.99</v>
      </c>
      <c r="S7874">
        <v>8.99</v>
      </c>
      <c r="T7874">
        <f t="shared" si="122"/>
        <v>1959.9</v>
      </c>
    </row>
    <row r="7875" spans="1:20" x14ac:dyDescent="0.3">
      <c r="A7875">
        <v>7874</v>
      </c>
      <c r="B7875">
        <v>90868</v>
      </c>
      <c r="C7875" t="s">
        <v>1681</v>
      </c>
      <c r="D7875" t="s">
        <v>20</v>
      </c>
      <c r="E7875" t="s">
        <v>39</v>
      </c>
      <c r="F7875" t="s">
        <v>40</v>
      </c>
      <c r="G7875" t="s">
        <v>23</v>
      </c>
      <c r="H7875" t="s">
        <v>89</v>
      </c>
      <c r="I7875" t="s">
        <v>28</v>
      </c>
      <c r="J7875" t="s">
        <v>72</v>
      </c>
      <c r="K7875" t="s">
        <v>181</v>
      </c>
      <c r="L7875" t="s">
        <v>192</v>
      </c>
      <c r="M7875" t="s">
        <v>59</v>
      </c>
      <c r="N7875" s="2">
        <v>40923</v>
      </c>
      <c r="O7875" s="2">
        <v>40926</v>
      </c>
      <c r="P7875">
        <v>9</v>
      </c>
      <c r="Q7875" s="1">
        <v>0.06</v>
      </c>
      <c r="R7875">
        <v>7.64</v>
      </c>
      <c r="S7875">
        <v>1.39</v>
      </c>
      <c r="T7875">
        <f t="shared" ref="T7875:T7938" si="123">R7875*P7875</f>
        <v>68.759999999999991</v>
      </c>
    </row>
    <row r="7876" spans="1:20" x14ac:dyDescent="0.3">
      <c r="A7876">
        <v>7875</v>
      </c>
      <c r="B7876">
        <v>88416</v>
      </c>
      <c r="C7876" t="s">
        <v>1619</v>
      </c>
      <c r="D7876" t="s">
        <v>20</v>
      </c>
      <c r="E7876" t="s">
        <v>39</v>
      </c>
      <c r="F7876" t="s">
        <v>22</v>
      </c>
      <c r="G7876" t="s">
        <v>41</v>
      </c>
      <c r="H7876" t="s">
        <v>54</v>
      </c>
      <c r="I7876" t="s">
        <v>28</v>
      </c>
      <c r="J7876" t="s">
        <v>72</v>
      </c>
      <c r="K7876" t="s">
        <v>74</v>
      </c>
      <c r="L7876" t="s">
        <v>44</v>
      </c>
      <c r="M7876" t="s">
        <v>123</v>
      </c>
      <c r="N7876" s="2">
        <v>41619</v>
      </c>
      <c r="O7876" s="2">
        <v>41620</v>
      </c>
      <c r="P7876">
        <v>2</v>
      </c>
      <c r="Q7876" s="1">
        <v>0.09</v>
      </c>
      <c r="R7876">
        <v>6.88</v>
      </c>
      <c r="S7876">
        <v>2</v>
      </c>
      <c r="T7876">
        <f t="shared" si="123"/>
        <v>13.76</v>
      </c>
    </row>
    <row r="7877" spans="1:20" x14ac:dyDescent="0.3">
      <c r="A7877">
        <v>7876</v>
      </c>
      <c r="B7877">
        <v>91313</v>
      </c>
      <c r="C7877" t="s">
        <v>768</v>
      </c>
      <c r="D7877" t="s">
        <v>20</v>
      </c>
      <c r="E7877" t="s">
        <v>39</v>
      </c>
      <c r="F7877" t="s">
        <v>22</v>
      </c>
      <c r="G7877" t="s">
        <v>41</v>
      </c>
      <c r="H7877" t="s">
        <v>54</v>
      </c>
      <c r="I7877" t="s">
        <v>28</v>
      </c>
      <c r="J7877" t="s">
        <v>72</v>
      </c>
      <c r="K7877" t="s">
        <v>113</v>
      </c>
      <c r="L7877" t="s">
        <v>44</v>
      </c>
      <c r="M7877" t="s">
        <v>246</v>
      </c>
      <c r="N7877" s="2">
        <v>41352</v>
      </c>
      <c r="O7877" s="2">
        <v>41352</v>
      </c>
      <c r="P7877">
        <v>7</v>
      </c>
      <c r="Q7877" s="1">
        <v>0.01</v>
      </c>
      <c r="R7877">
        <v>3.28</v>
      </c>
      <c r="S7877">
        <v>3.97</v>
      </c>
      <c r="T7877">
        <f t="shared" si="123"/>
        <v>22.959999999999997</v>
      </c>
    </row>
    <row r="7878" spans="1:20" x14ac:dyDescent="0.3">
      <c r="A7878">
        <v>7877</v>
      </c>
      <c r="B7878">
        <v>91310</v>
      </c>
      <c r="C7878" t="s">
        <v>1889</v>
      </c>
      <c r="D7878" t="s">
        <v>20</v>
      </c>
      <c r="E7878" t="s">
        <v>39</v>
      </c>
      <c r="F7878" t="s">
        <v>31</v>
      </c>
      <c r="G7878" t="s">
        <v>41</v>
      </c>
      <c r="H7878" t="s">
        <v>89</v>
      </c>
      <c r="I7878" t="s">
        <v>28</v>
      </c>
      <c r="J7878" t="s">
        <v>56</v>
      </c>
      <c r="K7878" t="s">
        <v>138</v>
      </c>
      <c r="L7878" t="s">
        <v>192</v>
      </c>
      <c r="M7878" t="s">
        <v>121</v>
      </c>
      <c r="N7878" s="2">
        <v>40256</v>
      </c>
      <c r="O7878" s="2">
        <v>40256</v>
      </c>
      <c r="P7878">
        <v>3</v>
      </c>
      <c r="Q7878" s="1">
        <v>0.1</v>
      </c>
      <c r="R7878">
        <v>24.92</v>
      </c>
      <c r="S7878">
        <v>12.98</v>
      </c>
      <c r="T7878">
        <f t="shared" si="123"/>
        <v>74.760000000000005</v>
      </c>
    </row>
    <row r="7879" spans="1:20" x14ac:dyDescent="0.3">
      <c r="A7879">
        <v>7878</v>
      </c>
      <c r="B7879">
        <v>91313</v>
      </c>
      <c r="C7879" t="s">
        <v>1889</v>
      </c>
      <c r="D7879" t="s">
        <v>578</v>
      </c>
      <c r="E7879" t="s">
        <v>21</v>
      </c>
      <c r="F7879" t="s">
        <v>31</v>
      </c>
      <c r="G7879" t="s">
        <v>41</v>
      </c>
      <c r="H7879" t="s">
        <v>24</v>
      </c>
      <c r="I7879" t="s">
        <v>28</v>
      </c>
      <c r="J7879" t="s">
        <v>72</v>
      </c>
      <c r="K7879" t="s">
        <v>213</v>
      </c>
      <c r="L7879" t="s">
        <v>283</v>
      </c>
      <c r="M7879" t="s">
        <v>139</v>
      </c>
      <c r="N7879" s="2">
        <v>41352</v>
      </c>
      <c r="O7879" s="2">
        <v>41352</v>
      </c>
      <c r="P7879">
        <v>2</v>
      </c>
      <c r="Q7879" s="1">
        <v>0.06</v>
      </c>
      <c r="R7879">
        <v>270.97000000000003</v>
      </c>
      <c r="S7879">
        <v>28.06</v>
      </c>
      <c r="T7879">
        <f t="shared" si="123"/>
        <v>541.94000000000005</v>
      </c>
    </row>
    <row r="7880" spans="1:20" x14ac:dyDescent="0.3">
      <c r="A7880">
        <v>7879</v>
      </c>
      <c r="B7880">
        <v>91310</v>
      </c>
      <c r="C7880" t="s">
        <v>1889</v>
      </c>
      <c r="D7880" t="s">
        <v>38</v>
      </c>
      <c r="E7880" t="s">
        <v>39</v>
      </c>
      <c r="F7880" t="s">
        <v>31</v>
      </c>
      <c r="G7880" t="s">
        <v>41</v>
      </c>
      <c r="H7880" t="s">
        <v>78</v>
      </c>
      <c r="I7880" t="s">
        <v>28</v>
      </c>
      <c r="J7880" t="s">
        <v>72</v>
      </c>
      <c r="K7880" t="s">
        <v>98</v>
      </c>
      <c r="L7880" t="s">
        <v>192</v>
      </c>
      <c r="M7880" t="s">
        <v>143</v>
      </c>
      <c r="N7880" s="2">
        <v>40256</v>
      </c>
      <c r="O7880" s="2">
        <v>40257</v>
      </c>
      <c r="P7880">
        <v>7</v>
      </c>
      <c r="Q7880" s="1">
        <v>0</v>
      </c>
      <c r="R7880">
        <v>12.28</v>
      </c>
      <c r="S7880">
        <v>6.35</v>
      </c>
      <c r="T7880">
        <f t="shared" si="123"/>
        <v>85.96</v>
      </c>
    </row>
    <row r="7881" spans="1:20" x14ac:dyDescent="0.3">
      <c r="A7881">
        <v>7880</v>
      </c>
      <c r="B7881">
        <v>90433</v>
      </c>
      <c r="C7881" t="s">
        <v>749</v>
      </c>
      <c r="D7881" t="s">
        <v>20</v>
      </c>
      <c r="E7881" t="s">
        <v>39</v>
      </c>
      <c r="F7881" t="s">
        <v>22</v>
      </c>
      <c r="G7881" t="s">
        <v>48</v>
      </c>
      <c r="H7881" t="s">
        <v>42</v>
      </c>
      <c r="I7881" t="s">
        <v>28</v>
      </c>
      <c r="J7881" t="s">
        <v>72</v>
      </c>
      <c r="K7881" t="s">
        <v>149</v>
      </c>
      <c r="L7881" t="s">
        <v>192</v>
      </c>
      <c r="M7881" t="s">
        <v>331</v>
      </c>
      <c r="N7881" s="2">
        <v>40698</v>
      </c>
      <c r="O7881" s="2">
        <v>40698</v>
      </c>
      <c r="P7881">
        <v>8</v>
      </c>
      <c r="Q7881" s="1">
        <v>0.09</v>
      </c>
      <c r="R7881">
        <v>3.98</v>
      </c>
      <c r="S7881">
        <v>5.26</v>
      </c>
      <c r="T7881">
        <f t="shared" si="123"/>
        <v>31.84</v>
      </c>
    </row>
    <row r="7882" spans="1:20" x14ac:dyDescent="0.3">
      <c r="A7882">
        <v>7881</v>
      </c>
      <c r="B7882">
        <v>89516</v>
      </c>
      <c r="C7882" t="s">
        <v>2168</v>
      </c>
      <c r="D7882" t="s">
        <v>20</v>
      </c>
      <c r="E7882" t="s">
        <v>39</v>
      </c>
      <c r="F7882" t="s">
        <v>22</v>
      </c>
      <c r="G7882" t="s">
        <v>23</v>
      </c>
      <c r="H7882" t="s">
        <v>89</v>
      </c>
      <c r="I7882" t="s">
        <v>28</v>
      </c>
      <c r="J7882" t="s">
        <v>72</v>
      </c>
      <c r="K7882" t="s">
        <v>138</v>
      </c>
      <c r="L7882" t="s">
        <v>192</v>
      </c>
      <c r="M7882" t="s">
        <v>190</v>
      </c>
      <c r="N7882" s="2">
        <v>41134</v>
      </c>
      <c r="O7882" s="2">
        <v>41135</v>
      </c>
      <c r="P7882">
        <v>6</v>
      </c>
      <c r="Q7882" s="1">
        <v>7.0000000000000007E-2</v>
      </c>
      <c r="R7882">
        <v>33.619999999999997</v>
      </c>
      <c r="S7882">
        <v>3.5</v>
      </c>
      <c r="T7882">
        <f t="shared" si="123"/>
        <v>201.71999999999997</v>
      </c>
    </row>
    <row r="7883" spans="1:20" x14ac:dyDescent="0.3">
      <c r="A7883">
        <v>7882</v>
      </c>
      <c r="B7883">
        <v>89156</v>
      </c>
      <c r="C7883" t="s">
        <v>882</v>
      </c>
      <c r="D7883" t="s">
        <v>20</v>
      </c>
      <c r="E7883" t="s">
        <v>21</v>
      </c>
      <c r="F7883" t="s">
        <v>31</v>
      </c>
      <c r="G7883" t="s">
        <v>32</v>
      </c>
      <c r="H7883" t="s">
        <v>33</v>
      </c>
      <c r="I7883" t="s">
        <v>28</v>
      </c>
      <c r="J7883" t="s">
        <v>72</v>
      </c>
      <c r="K7883" t="s">
        <v>198</v>
      </c>
      <c r="L7883" t="s">
        <v>706</v>
      </c>
      <c r="M7883" t="s">
        <v>141</v>
      </c>
      <c r="N7883" s="2">
        <v>40727</v>
      </c>
      <c r="O7883" s="2">
        <v>40728</v>
      </c>
      <c r="P7883">
        <v>7</v>
      </c>
      <c r="Q7883" s="1">
        <v>0.04</v>
      </c>
      <c r="R7883">
        <v>17.98</v>
      </c>
      <c r="S7883">
        <v>8.51</v>
      </c>
      <c r="T7883">
        <f t="shared" si="123"/>
        <v>125.86</v>
      </c>
    </row>
    <row r="7884" spans="1:20" x14ac:dyDescent="0.3">
      <c r="A7884">
        <v>7883</v>
      </c>
      <c r="B7884">
        <v>89156</v>
      </c>
      <c r="C7884" t="s">
        <v>882</v>
      </c>
      <c r="D7884" t="s">
        <v>20</v>
      </c>
      <c r="E7884" t="s">
        <v>39</v>
      </c>
      <c r="F7884" t="s">
        <v>31</v>
      </c>
      <c r="G7884" t="s">
        <v>32</v>
      </c>
      <c r="H7884" t="s">
        <v>89</v>
      </c>
      <c r="I7884" t="s">
        <v>28</v>
      </c>
      <c r="J7884" t="s">
        <v>72</v>
      </c>
      <c r="K7884" t="s">
        <v>231</v>
      </c>
      <c r="L7884" t="s">
        <v>192</v>
      </c>
      <c r="M7884" t="s">
        <v>141</v>
      </c>
      <c r="N7884" s="2">
        <v>40727</v>
      </c>
      <c r="O7884" s="2">
        <v>40728</v>
      </c>
      <c r="P7884">
        <v>12</v>
      </c>
      <c r="Q7884" s="1">
        <v>0.02</v>
      </c>
      <c r="R7884">
        <v>6.48</v>
      </c>
      <c r="S7884">
        <v>6.57</v>
      </c>
      <c r="T7884">
        <f t="shared" si="123"/>
        <v>77.760000000000005</v>
      </c>
    </row>
    <row r="7885" spans="1:20" x14ac:dyDescent="0.3">
      <c r="A7885">
        <v>7884</v>
      </c>
      <c r="B7885">
        <v>89351</v>
      </c>
      <c r="C7885" t="s">
        <v>629</v>
      </c>
      <c r="D7885" t="s">
        <v>20</v>
      </c>
      <c r="E7885" t="s">
        <v>39</v>
      </c>
      <c r="F7885" t="s">
        <v>31</v>
      </c>
      <c r="G7885" t="s">
        <v>93</v>
      </c>
      <c r="H7885" t="s">
        <v>61</v>
      </c>
      <c r="I7885" t="s">
        <v>28</v>
      </c>
      <c r="J7885" t="s">
        <v>72</v>
      </c>
      <c r="K7885" t="s">
        <v>163</v>
      </c>
      <c r="L7885" t="s">
        <v>192</v>
      </c>
      <c r="M7885" t="s">
        <v>35</v>
      </c>
      <c r="N7885" s="2">
        <v>41184</v>
      </c>
      <c r="O7885" s="2">
        <v>41184</v>
      </c>
      <c r="P7885">
        <v>12</v>
      </c>
      <c r="Q7885" s="1">
        <v>0.05</v>
      </c>
      <c r="R7885">
        <v>9.3800000000000008</v>
      </c>
      <c r="S7885">
        <v>7.28</v>
      </c>
      <c r="T7885">
        <f t="shared" si="123"/>
        <v>112.56</v>
      </c>
    </row>
    <row r="7886" spans="1:20" x14ac:dyDescent="0.3">
      <c r="A7886">
        <v>7885</v>
      </c>
      <c r="B7886">
        <v>90400</v>
      </c>
      <c r="C7886" t="s">
        <v>304</v>
      </c>
      <c r="D7886" t="s">
        <v>578</v>
      </c>
      <c r="E7886" t="s">
        <v>187</v>
      </c>
      <c r="F7886" t="s">
        <v>31</v>
      </c>
      <c r="G7886" t="s">
        <v>41</v>
      </c>
      <c r="H7886" t="s">
        <v>188</v>
      </c>
      <c r="I7886" t="s">
        <v>28</v>
      </c>
      <c r="J7886" t="s">
        <v>56</v>
      </c>
      <c r="K7886" t="s">
        <v>189</v>
      </c>
      <c r="L7886" t="s">
        <v>330</v>
      </c>
      <c r="M7886" t="s">
        <v>139</v>
      </c>
      <c r="N7886" s="2">
        <v>41447</v>
      </c>
      <c r="O7886" s="2">
        <v>41448</v>
      </c>
      <c r="P7886">
        <v>8</v>
      </c>
      <c r="Q7886" s="1">
        <v>0.09</v>
      </c>
      <c r="R7886">
        <v>70.98</v>
      </c>
      <c r="S7886">
        <v>26.85</v>
      </c>
      <c r="T7886">
        <f t="shared" si="123"/>
        <v>567.84</v>
      </c>
    </row>
    <row r="7887" spans="1:20" x14ac:dyDescent="0.3">
      <c r="A7887">
        <v>7886</v>
      </c>
      <c r="B7887">
        <v>89415</v>
      </c>
      <c r="C7887" t="s">
        <v>1800</v>
      </c>
      <c r="D7887" t="s">
        <v>20</v>
      </c>
      <c r="E7887" t="s">
        <v>39</v>
      </c>
      <c r="F7887" t="s">
        <v>31</v>
      </c>
      <c r="G7887" t="s">
        <v>41</v>
      </c>
      <c r="H7887" t="s">
        <v>94</v>
      </c>
      <c r="I7887" t="s">
        <v>28</v>
      </c>
      <c r="J7887" t="s">
        <v>72</v>
      </c>
      <c r="K7887" t="s">
        <v>158</v>
      </c>
      <c r="L7887" t="s">
        <v>192</v>
      </c>
      <c r="M7887" t="s">
        <v>35</v>
      </c>
      <c r="N7887" s="2">
        <v>40523</v>
      </c>
      <c r="O7887" s="2">
        <v>40524</v>
      </c>
      <c r="P7887">
        <v>12</v>
      </c>
      <c r="Q7887" s="1">
        <v>0.01</v>
      </c>
      <c r="R7887">
        <v>12.28</v>
      </c>
      <c r="S7887">
        <v>6.47</v>
      </c>
      <c r="T7887">
        <f t="shared" si="123"/>
        <v>147.35999999999999</v>
      </c>
    </row>
    <row r="7888" spans="1:20" x14ac:dyDescent="0.3">
      <c r="A7888">
        <v>7887</v>
      </c>
      <c r="B7888">
        <v>87263</v>
      </c>
      <c r="C7888" t="s">
        <v>1231</v>
      </c>
      <c r="D7888" t="s">
        <v>20</v>
      </c>
      <c r="E7888" t="s">
        <v>39</v>
      </c>
      <c r="F7888" t="s">
        <v>47</v>
      </c>
      <c r="G7888" t="s">
        <v>23</v>
      </c>
      <c r="H7888" t="s">
        <v>94</v>
      </c>
      <c r="I7888" t="s">
        <v>28</v>
      </c>
      <c r="J7888" t="s">
        <v>56</v>
      </c>
      <c r="K7888" t="s">
        <v>172</v>
      </c>
      <c r="L7888" t="s">
        <v>192</v>
      </c>
      <c r="M7888" t="s">
        <v>51</v>
      </c>
      <c r="N7888" s="2">
        <v>40960</v>
      </c>
      <c r="O7888" s="2">
        <v>40961</v>
      </c>
      <c r="P7888">
        <v>8</v>
      </c>
      <c r="Q7888" s="1">
        <v>0</v>
      </c>
      <c r="R7888">
        <v>4.9800000000000004</v>
      </c>
      <c r="S7888">
        <v>7.54</v>
      </c>
      <c r="T7888">
        <f t="shared" si="123"/>
        <v>39.840000000000003</v>
      </c>
    </row>
    <row r="7889" spans="1:20" x14ac:dyDescent="0.3">
      <c r="A7889">
        <v>7888</v>
      </c>
      <c r="B7889">
        <v>87263</v>
      </c>
      <c r="C7889" t="s">
        <v>2398</v>
      </c>
      <c r="D7889" t="s">
        <v>38</v>
      </c>
      <c r="E7889" t="s">
        <v>187</v>
      </c>
      <c r="F7889" t="s">
        <v>31</v>
      </c>
      <c r="G7889" t="s">
        <v>23</v>
      </c>
      <c r="H7889" t="s">
        <v>188</v>
      </c>
      <c r="I7889" t="s">
        <v>28</v>
      </c>
      <c r="J7889" t="s">
        <v>72</v>
      </c>
      <c r="K7889" t="s">
        <v>71</v>
      </c>
      <c r="L7889" t="s">
        <v>706</v>
      </c>
      <c r="M7889" t="s">
        <v>102</v>
      </c>
      <c r="N7889" s="2">
        <v>40960</v>
      </c>
      <c r="O7889" s="2">
        <v>40962</v>
      </c>
      <c r="P7889">
        <v>5</v>
      </c>
      <c r="Q7889" s="1">
        <v>0.09</v>
      </c>
      <c r="R7889">
        <v>107.53</v>
      </c>
      <c r="S7889">
        <v>5.81</v>
      </c>
      <c r="T7889">
        <f t="shared" si="123"/>
        <v>537.65</v>
      </c>
    </row>
    <row r="7890" spans="1:20" x14ac:dyDescent="0.3">
      <c r="A7890">
        <v>7889</v>
      </c>
      <c r="B7890">
        <v>87537</v>
      </c>
      <c r="C7890" t="s">
        <v>1675</v>
      </c>
      <c r="D7890" t="s">
        <v>38</v>
      </c>
      <c r="E7890" t="s">
        <v>187</v>
      </c>
      <c r="F7890" t="s">
        <v>22</v>
      </c>
      <c r="G7890" t="s">
        <v>93</v>
      </c>
      <c r="H7890" t="s">
        <v>217</v>
      </c>
      <c r="I7890" t="s">
        <v>28</v>
      </c>
      <c r="J7890" t="s">
        <v>72</v>
      </c>
      <c r="K7890" t="s">
        <v>228</v>
      </c>
      <c r="L7890" t="s">
        <v>192</v>
      </c>
      <c r="M7890" t="s">
        <v>173</v>
      </c>
      <c r="N7890" s="2">
        <v>40455</v>
      </c>
      <c r="O7890" s="2">
        <v>40455</v>
      </c>
      <c r="P7890">
        <v>15</v>
      </c>
      <c r="Q7890" s="1">
        <v>0.1</v>
      </c>
      <c r="R7890">
        <v>9.3800000000000008</v>
      </c>
      <c r="S7890">
        <v>4.93</v>
      </c>
      <c r="T7890">
        <f t="shared" si="123"/>
        <v>140.70000000000002</v>
      </c>
    </row>
    <row r="7891" spans="1:20" x14ac:dyDescent="0.3">
      <c r="A7891">
        <v>7890</v>
      </c>
      <c r="B7891">
        <v>87549</v>
      </c>
      <c r="C7891" t="s">
        <v>1675</v>
      </c>
      <c r="D7891" t="s">
        <v>20</v>
      </c>
      <c r="E7891" t="s">
        <v>21</v>
      </c>
      <c r="F7891" t="s">
        <v>22</v>
      </c>
      <c r="G7891" t="s">
        <v>93</v>
      </c>
      <c r="H7891" t="s">
        <v>206</v>
      </c>
      <c r="I7891" t="s">
        <v>28</v>
      </c>
      <c r="J7891" t="s">
        <v>72</v>
      </c>
      <c r="K7891" t="s">
        <v>1447</v>
      </c>
      <c r="L7891" t="s">
        <v>26</v>
      </c>
      <c r="M7891" t="s">
        <v>227</v>
      </c>
      <c r="N7891" s="2">
        <v>41551</v>
      </c>
      <c r="O7891" s="2">
        <v>41552</v>
      </c>
      <c r="P7891">
        <v>19</v>
      </c>
      <c r="Q7891" s="1">
        <v>0.05</v>
      </c>
      <c r="R7891">
        <v>35.99</v>
      </c>
      <c r="S7891">
        <v>1.25</v>
      </c>
      <c r="T7891">
        <f t="shared" si="123"/>
        <v>683.81000000000006</v>
      </c>
    </row>
    <row r="7892" spans="1:20" x14ac:dyDescent="0.3">
      <c r="A7892">
        <v>7891</v>
      </c>
      <c r="B7892">
        <v>91541</v>
      </c>
      <c r="C7892" t="s">
        <v>1164</v>
      </c>
      <c r="D7892" t="s">
        <v>20</v>
      </c>
      <c r="E7892" t="s">
        <v>21</v>
      </c>
      <c r="F7892" t="s">
        <v>31</v>
      </c>
      <c r="G7892" t="s">
        <v>48</v>
      </c>
      <c r="H7892" t="s">
        <v>33</v>
      </c>
      <c r="I7892" t="s">
        <v>28</v>
      </c>
      <c r="J7892" t="s">
        <v>56</v>
      </c>
      <c r="K7892" t="s">
        <v>1447</v>
      </c>
      <c r="L7892" t="s">
        <v>26</v>
      </c>
      <c r="M7892" t="s">
        <v>69</v>
      </c>
      <c r="N7892" s="2">
        <v>41146</v>
      </c>
      <c r="O7892" s="2">
        <v>41148</v>
      </c>
      <c r="P7892">
        <v>6</v>
      </c>
      <c r="Q7892" s="1">
        <v>0.09</v>
      </c>
      <c r="R7892">
        <v>7.37</v>
      </c>
      <c r="S7892">
        <v>5.53</v>
      </c>
      <c r="T7892">
        <f t="shared" si="123"/>
        <v>44.22</v>
      </c>
    </row>
    <row r="7893" spans="1:20" x14ac:dyDescent="0.3">
      <c r="A7893">
        <v>7892</v>
      </c>
      <c r="B7893">
        <v>91541</v>
      </c>
      <c r="C7893" t="s">
        <v>1164</v>
      </c>
      <c r="D7893" t="s">
        <v>20</v>
      </c>
      <c r="E7893" t="s">
        <v>39</v>
      </c>
      <c r="F7893" t="s">
        <v>31</v>
      </c>
      <c r="G7893" t="s">
        <v>48</v>
      </c>
      <c r="H7893" t="s">
        <v>78</v>
      </c>
      <c r="I7893" t="s">
        <v>28</v>
      </c>
      <c r="J7893" t="s">
        <v>56</v>
      </c>
      <c r="K7893" t="s">
        <v>119</v>
      </c>
      <c r="L7893" t="s">
        <v>192</v>
      </c>
      <c r="M7893" t="s">
        <v>131</v>
      </c>
      <c r="N7893" s="2">
        <v>41146</v>
      </c>
      <c r="O7893" s="2">
        <v>41148</v>
      </c>
      <c r="P7893">
        <v>20</v>
      </c>
      <c r="Q7893" s="1">
        <v>0.01</v>
      </c>
      <c r="R7893">
        <v>6.68</v>
      </c>
      <c r="S7893">
        <v>6.15</v>
      </c>
      <c r="T7893">
        <f t="shared" si="123"/>
        <v>133.6</v>
      </c>
    </row>
    <row r="7894" spans="1:20" x14ac:dyDescent="0.3">
      <c r="A7894">
        <v>7893</v>
      </c>
      <c r="B7894">
        <v>91107</v>
      </c>
      <c r="C7894" t="s">
        <v>526</v>
      </c>
      <c r="D7894" t="s">
        <v>20</v>
      </c>
      <c r="E7894" t="s">
        <v>21</v>
      </c>
      <c r="F7894" t="s">
        <v>40</v>
      </c>
      <c r="G7894" t="s">
        <v>48</v>
      </c>
      <c r="H7894" t="s">
        <v>206</v>
      </c>
      <c r="I7894" t="s">
        <v>28</v>
      </c>
      <c r="J7894" t="s">
        <v>72</v>
      </c>
      <c r="K7894" t="s">
        <v>198</v>
      </c>
      <c r="L7894" t="s">
        <v>192</v>
      </c>
      <c r="M7894" t="s">
        <v>59</v>
      </c>
      <c r="N7894" s="2">
        <v>41638</v>
      </c>
      <c r="O7894" s="2">
        <v>41638</v>
      </c>
      <c r="P7894">
        <v>16</v>
      </c>
      <c r="Q7894" s="1">
        <v>0</v>
      </c>
      <c r="R7894">
        <v>19.98</v>
      </c>
      <c r="S7894">
        <v>4</v>
      </c>
      <c r="T7894">
        <f t="shared" si="123"/>
        <v>319.68</v>
      </c>
    </row>
    <row r="7895" spans="1:20" x14ac:dyDescent="0.3">
      <c r="A7895">
        <v>7894</v>
      </c>
      <c r="B7895">
        <v>91107</v>
      </c>
      <c r="C7895" t="s">
        <v>526</v>
      </c>
      <c r="D7895" t="s">
        <v>20</v>
      </c>
      <c r="E7895" t="s">
        <v>39</v>
      </c>
      <c r="F7895" t="s">
        <v>40</v>
      </c>
      <c r="G7895" t="s">
        <v>48</v>
      </c>
      <c r="H7895" t="s">
        <v>89</v>
      </c>
      <c r="I7895" t="s">
        <v>28</v>
      </c>
      <c r="J7895" t="s">
        <v>72</v>
      </c>
      <c r="K7895" t="s">
        <v>82</v>
      </c>
      <c r="L7895" t="s">
        <v>706</v>
      </c>
      <c r="M7895" t="s">
        <v>59</v>
      </c>
      <c r="N7895" s="2">
        <v>41638</v>
      </c>
      <c r="O7895" s="2">
        <v>41638</v>
      </c>
      <c r="P7895">
        <v>1</v>
      </c>
      <c r="Q7895" s="1">
        <v>0.09</v>
      </c>
      <c r="R7895">
        <v>832.81</v>
      </c>
      <c r="S7895">
        <v>24.49</v>
      </c>
      <c r="T7895">
        <f t="shared" si="123"/>
        <v>832.81</v>
      </c>
    </row>
    <row r="7896" spans="1:20" x14ac:dyDescent="0.3">
      <c r="A7896">
        <v>7895</v>
      </c>
      <c r="B7896">
        <v>88978</v>
      </c>
      <c r="C7896" t="s">
        <v>372</v>
      </c>
      <c r="D7896" t="s">
        <v>20</v>
      </c>
      <c r="E7896" t="s">
        <v>187</v>
      </c>
      <c r="F7896" t="s">
        <v>31</v>
      </c>
      <c r="G7896" t="s">
        <v>32</v>
      </c>
      <c r="H7896" t="s">
        <v>188</v>
      </c>
      <c r="I7896" t="s">
        <v>28</v>
      </c>
      <c r="J7896" t="s">
        <v>72</v>
      </c>
      <c r="K7896" t="s">
        <v>189</v>
      </c>
      <c r="L7896" t="s">
        <v>26</v>
      </c>
      <c r="M7896" t="s">
        <v>106</v>
      </c>
      <c r="N7896" s="2">
        <v>41034</v>
      </c>
      <c r="O7896" s="2">
        <v>41037</v>
      </c>
      <c r="P7896">
        <v>3</v>
      </c>
      <c r="Q7896" s="1">
        <v>0.1</v>
      </c>
      <c r="R7896">
        <v>12.22</v>
      </c>
      <c r="S7896">
        <v>2.85</v>
      </c>
      <c r="T7896">
        <f t="shared" si="123"/>
        <v>36.660000000000004</v>
      </c>
    </row>
    <row r="7897" spans="1:20" x14ac:dyDescent="0.3">
      <c r="A7897">
        <v>7896</v>
      </c>
      <c r="B7897">
        <v>88978</v>
      </c>
      <c r="C7897" t="s">
        <v>372</v>
      </c>
      <c r="D7897" t="s">
        <v>20</v>
      </c>
      <c r="E7897" t="s">
        <v>39</v>
      </c>
      <c r="F7897" t="s">
        <v>31</v>
      </c>
      <c r="G7897" t="s">
        <v>32</v>
      </c>
      <c r="H7897" t="s">
        <v>61</v>
      </c>
      <c r="I7897" t="s">
        <v>28</v>
      </c>
      <c r="J7897" t="s">
        <v>72</v>
      </c>
      <c r="K7897" t="s">
        <v>158</v>
      </c>
      <c r="L7897" t="s">
        <v>192</v>
      </c>
      <c r="M7897" t="s">
        <v>279</v>
      </c>
      <c r="N7897" s="2">
        <v>41034</v>
      </c>
      <c r="O7897" s="2">
        <v>41035</v>
      </c>
      <c r="P7897">
        <v>20</v>
      </c>
      <c r="Q7897" s="1">
        <v>0.04</v>
      </c>
      <c r="R7897">
        <v>5.28</v>
      </c>
      <c r="S7897">
        <v>5.57</v>
      </c>
      <c r="T7897">
        <f t="shared" si="123"/>
        <v>105.60000000000001</v>
      </c>
    </row>
    <row r="7898" spans="1:20" x14ac:dyDescent="0.3">
      <c r="A7898">
        <v>7897</v>
      </c>
      <c r="B7898">
        <v>86531</v>
      </c>
      <c r="C7898" t="s">
        <v>493</v>
      </c>
      <c r="D7898" t="s">
        <v>20</v>
      </c>
      <c r="E7898" t="s">
        <v>39</v>
      </c>
      <c r="F7898" t="s">
        <v>22</v>
      </c>
      <c r="G7898" t="s">
        <v>41</v>
      </c>
      <c r="H7898" t="s">
        <v>61</v>
      </c>
      <c r="I7898" t="s">
        <v>28</v>
      </c>
      <c r="J7898" t="s">
        <v>84</v>
      </c>
      <c r="K7898" t="s">
        <v>170</v>
      </c>
      <c r="L7898" t="s">
        <v>192</v>
      </c>
      <c r="M7898" t="s">
        <v>232</v>
      </c>
      <c r="N7898" s="2">
        <v>41061</v>
      </c>
      <c r="O7898" s="2">
        <v>41061</v>
      </c>
      <c r="P7898">
        <v>5</v>
      </c>
      <c r="Q7898" s="1">
        <v>7.0000000000000007E-2</v>
      </c>
      <c r="R7898">
        <v>11.34</v>
      </c>
      <c r="S7898">
        <v>5.01</v>
      </c>
      <c r="T7898">
        <f t="shared" si="123"/>
        <v>56.7</v>
      </c>
    </row>
    <row r="7899" spans="1:20" x14ac:dyDescent="0.3">
      <c r="A7899">
        <v>7898</v>
      </c>
      <c r="B7899">
        <v>86531</v>
      </c>
      <c r="C7899" t="s">
        <v>2340</v>
      </c>
      <c r="D7899" t="s">
        <v>578</v>
      </c>
      <c r="E7899" t="s">
        <v>39</v>
      </c>
      <c r="F7899" t="s">
        <v>22</v>
      </c>
      <c r="G7899" t="s">
        <v>41</v>
      </c>
      <c r="H7899" t="s">
        <v>89</v>
      </c>
      <c r="I7899" t="s">
        <v>28</v>
      </c>
      <c r="J7899" t="s">
        <v>84</v>
      </c>
      <c r="K7899" t="s">
        <v>170</v>
      </c>
      <c r="L7899" t="s">
        <v>283</v>
      </c>
      <c r="M7899" t="s">
        <v>326</v>
      </c>
      <c r="N7899" s="2">
        <v>41061</v>
      </c>
      <c r="O7899" s="2">
        <v>41063</v>
      </c>
      <c r="P7899">
        <v>9</v>
      </c>
      <c r="Q7899" s="1">
        <v>0.01</v>
      </c>
      <c r="R7899">
        <v>68.81</v>
      </c>
      <c r="S7899">
        <v>60</v>
      </c>
      <c r="T7899">
        <f t="shared" si="123"/>
        <v>619.29</v>
      </c>
    </row>
    <row r="7900" spans="1:20" x14ac:dyDescent="0.3">
      <c r="A7900">
        <v>7899</v>
      </c>
      <c r="B7900">
        <v>91015</v>
      </c>
      <c r="C7900" t="s">
        <v>100</v>
      </c>
      <c r="D7900" t="s">
        <v>20</v>
      </c>
      <c r="E7900" t="s">
        <v>39</v>
      </c>
      <c r="F7900" t="s">
        <v>31</v>
      </c>
      <c r="G7900" t="s">
        <v>41</v>
      </c>
      <c r="H7900" t="s">
        <v>42</v>
      </c>
      <c r="I7900" t="s">
        <v>28</v>
      </c>
      <c r="J7900" t="s">
        <v>84</v>
      </c>
      <c r="K7900" t="s">
        <v>116</v>
      </c>
      <c r="L7900" t="s">
        <v>192</v>
      </c>
      <c r="M7900" t="s">
        <v>91</v>
      </c>
      <c r="N7900" s="2">
        <v>41508</v>
      </c>
      <c r="O7900" s="2">
        <v>41510</v>
      </c>
      <c r="P7900">
        <v>25</v>
      </c>
      <c r="Q7900" s="1">
        <v>0.01</v>
      </c>
      <c r="R7900">
        <v>7.28</v>
      </c>
      <c r="S7900">
        <v>11.15</v>
      </c>
      <c r="T7900">
        <f t="shared" si="123"/>
        <v>182</v>
      </c>
    </row>
    <row r="7901" spans="1:20" x14ac:dyDescent="0.3">
      <c r="A7901">
        <v>7900</v>
      </c>
      <c r="B7901">
        <v>89512</v>
      </c>
      <c r="C7901" t="s">
        <v>940</v>
      </c>
      <c r="D7901" t="s">
        <v>20</v>
      </c>
      <c r="E7901" t="s">
        <v>39</v>
      </c>
      <c r="F7901" t="s">
        <v>40</v>
      </c>
      <c r="G7901" t="s">
        <v>48</v>
      </c>
      <c r="H7901" t="s">
        <v>49</v>
      </c>
      <c r="I7901" t="s">
        <v>28</v>
      </c>
      <c r="J7901" t="s">
        <v>84</v>
      </c>
      <c r="K7901" t="s">
        <v>163</v>
      </c>
      <c r="L7901" t="s">
        <v>44</v>
      </c>
      <c r="M7901" t="s">
        <v>99</v>
      </c>
      <c r="N7901" s="2">
        <v>41363</v>
      </c>
      <c r="O7901" s="2">
        <v>41367</v>
      </c>
      <c r="P7901">
        <v>7</v>
      </c>
      <c r="Q7901" s="1">
        <v>0.06</v>
      </c>
      <c r="R7901">
        <v>3.98</v>
      </c>
      <c r="S7901">
        <v>0.83</v>
      </c>
      <c r="T7901">
        <f t="shared" si="123"/>
        <v>27.86</v>
      </c>
    </row>
    <row r="7902" spans="1:20" x14ac:dyDescent="0.3">
      <c r="A7902">
        <v>7901</v>
      </c>
      <c r="B7902">
        <v>90191</v>
      </c>
      <c r="C7902" t="s">
        <v>1978</v>
      </c>
      <c r="D7902" t="s">
        <v>20</v>
      </c>
      <c r="E7902" t="s">
        <v>21</v>
      </c>
      <c r="F7902" t="s">
        <v>22</v>
      </c>
      <c r="G7902" t="s">
        <v>93</v>
      </c>
      <c r="H7902" t="s">
        <v>203</v>
      </c>
      <c r="I7902" t="s">
        <v>28</v>
      </c>
      <c r="J7902" t="s">
        <v>84</v>
      </c>
      <c r="K7902" t="s">
        <v>1243</v>
      </c>
      <c r="L7902" t="s">
        <v>706</v>
      </c>
      <c r="M7902" t="s">
        <v>173</v>
      </c>
      <c r="N7902" s="2">
        <v>41398</v>
      </c>
      <c r="O7902" s="2">
        <v>41400</v>
      </c>
      <c r="P7902">
        <v>4</v>
      </c>
      <c r="Q7902" s="1">
        <v>0.02</v>
      </c>
      <c r="R7902">
        <v>1938.02</v>
      </c>
      <c r="S7902">
        <v>13.99</v>
      </c>
      <c r="T7902">
        <f t="shared" si="123"/>
        <v>7752.08</v>
      </c>
    </row>
    <row r="7903" spans="1:20" x14ac:dyDescent="0.3">
      <c r="A7903">
        <v>7902</v>
      </c>
      <c r="B7903">
        <v>89318</v>
      </c>
      <c r="C7903" t="s">
        <v>659</v>
      </c>
      <c r="D7903" t="s">
        <v>20</v>
      </c>
      <c r="E7903" t="s">
        <v>39</v>
      </c>
      <c r="F7903" t="s">
        <v>31</v>
      </c>
      <c r="G7903" t="s">
        <v>41</v>
      </c>
      <c r="H7903" t="s">
        <v>89</v>
      </c>
      <c r="I7903" t="s">
        <v>28</v>
      </c>
      <c r="J7903" t="s">
        <v>84</v>
      </c>
      <c r="K7903" t="s">
        <v>119</v>
      </c>
      <c r="L7903" t="s">
        <v>746</v>
      </c>
      <c r="M7903" t="s">
        <v>255</v>
      </c>
      <c r="N7903" s="2">
        <v>41621</v>
      </c>
      <c r="O7903" s="2">
        <v>41622</v>
      </c>
      <c r="P7903">
        <v>11</v>
      </c>
      <c r="Q7903" s="1">
        <v>0.04</v>
      </c>
      <c r="R7903">
        <v>70.98</v>
      </c>
      <c r="S7903">
        <v>35</v>
      </c>
      <c r="T7903">
        <f t="shared" si="123"/>
        <v>780.78000000000009</v>
      </c>
    </row>
    <row r="7904" spans="1:20" x14ac:dyDescent="0.3">
      <c r="A7904">
        <v>7903</v>
      </c>
      <c r="B7904">
        <v>89309</v>
      </c>
      <c r="C7904" t="s">
        <v>466</v>
      </c>
      <c r="D7904" t="s">
        <v>20</v>
      </c>
      <c r="E7904" t="s">
        <v>21</v>
      </c>
      <c r="F7904" t="s">
        <v>22</v>
      </c>
      <c r="G7904" t="s">
        <v>41</v>
      </c>
      <c r="H7904" t="s">
        <v>206</v>
      </c>
      <c r="I7904" t="s">
        <v>28</v>
      </c>
      <c r="J7904" t="s">
        <v>84</v>
      </c>
      <c r="K7904" t="s">
        <v>1114</v>
      </c>
      <c r="L7904" t="s">
        <v>192</v>
      </c>
      <c r="M7904" t="s">
        <v>96</v>
      </c>
      <c r="N7904" s="2">
        <v>41137</v>
      </c>
      <c r="O7904" s="2">
        <v>41138</v>
      </c>
      <c r="P7904">
        <v>14</v>
      </c>
      <c r="Q7904" s="1">
        <v>0.04</v>
      </c>
      <c r="R7904">
        <v>49.99</v>
      </c>
      <c r="S7904">
        <v>19.989999999999998</v>
      </c>
      <c r="T7904">
        <f t="shared" si="123"/>
        <v>699.86</v>
      </c>
    </row>
    <row r="7905" spans="1:20" x14ac:dyDescent="0.3">
      <c r="A7905">
        <v>7904</v>
      </c>
      <c r="B7905">
        <v>88632</v>
      </c>
      <c r="C7905" t="s">
        <v>852</v>
      </c>
      <c r="D7905" t="s">
        <v>578</v>
      </c>
      <c r="E7905" t="s">
        <v>21</v>
      </c>
      <c r="F7905" t="s">
        <v>31</v>
      </c>
      <c r="G7905" t="s">
        <v>23</v>
      </c>
      <c r="H7905" t="s">
        <v>203</v>
      </c>
      <c r="I7905" t="s">
        <v>28</v>
      </c>
      <c r="J7905" t="s">
        <v>84</v>
      </c>
      <c r="K7905" t="s">
        <v>1111</v>
      </c>
      <c r="L7905" t="s">
        <v>330</v>
      </c>
      <c r="M7905" t="s">
        <v>296</v>
      </c>
      <c r="N7905" s="2">
        <v>40244</v>
      </c>
      <c r="O7905" s="2">
        <v>40244</v>
      </c>
      <c r="P7905">
        <v>5</v>
      </c>
      <c r="Q7905" s="1">
        <v>0.09</v>
      </c>
      <c r="R7905">
        <v>517.48</v>
      </c>
      <c r="S7905">
        <v>16.63</v>
      </c>
      <c r="T7905">
        <f t="shared" si="123"/>
        <v>2587.4</v>
      </c>
    </row>
    <row r="7906" spans="1:20" x14ac:dyDescent="0.3">
      <c r="A7906">
        <v>7905</v>
      </c>
      <c r="B7906">
        <v>91536</v>
      </c>
      <c r="C7906" t="s">
        <v>440</v>
      </c>
      <c r="D7906" t="s">
        <v>38</v>
      </c>
      <c r="E7906" t="s">
        <v>187</v>
      </c>
      <c r="F7906" t="s">
        <v>31</v>
      </c>
      <c r="G7906" t="s">
        <v>93</v>
      </c>
      <c r="H7906" t="s">
        <v>219</v>
      </c>
      <c r="I7906" t="s">
        <v>28</v>
      </c>
      <c r="J7906" t="s">
        <v>84</v>
      </c>
      <c r="K7906" t="s">
        <v>189</v>
      </c>
      <c r="L7906" t="s">
        <v>706</v>
      </c>
      <c r="M7906" t="s">
        <v>35</v>
      </c>
      <c r="N7906" s="2">
        <v>41544</v>
      </c>
      <c r="O7906" s="2">
        <v>41545</v>
      </c>
      <c r="P7906">
        <v>26</v>
      </c>
      <c r="Q7906" s="1">
        <v>7.0000000000000007E-2</v>
      </c>
      <c r="R7906">
        <v>41.32</v>
      </c>
      <c r="S7906">
        <v>8.66</v>
      </c>
      <c r="T7906">
        <f t="shared" si="123"/>
        <v>1074.32</v>
      </c>
    </row>
    <row r="7907" spans="1:20" x14ac:dyDescent="0.3">
      <c r="A7907">
        <v>7906</v>
      </c>
      <c r="B7907">
        <v>90373</v>
      </c>
      <c r="C7907" t="s">
        <v>1854</v>
      </c>
      <c r="D7907" t="s">
        <v>20</v>
      </c>
      <c r="E7907" t="s">
        <v>39</v>
      </c>
      <c r="F7907" t="s">
        <v>22</v>
      </c>
      <c r="G7907" t="s">
        <v>41</v>
      </c>
      <c r="H7907" t="s">
        <v>54</v>
      </c>
      <c r="I7907" t="s">
        <v>28</v>
      </c>
      <c r="J7907" t="s">
        <v>84</v>
      </c>
      <c r="K7907" t="s">
        <v>189</v>
      </c>
      <c r="L7907" t="s">
        <v>192</v>
      </c>
      <c r="M7907" t="s">
        <v>182</v>
      </c>
      <c r="N7907" s="2">
        <v>41495</v>
      </c>
      <c r="O7907" s="2">
        <v>41495</v>
      </c>
      <c r="P7907">
        <v>6</v>
      </c>
      <c r="Q7907" s="1">
        <v>0.03</v>
      </c>
      <c r="R7907">
        <v>11.5</v>
      </c>
      <c r="S7907">
        <v>7.19</v>
      </c>
      <c r="T7907">
        <f t="shared" si="123"/>
        <v>69</v>
      </c>
    </row>
    <row r="7908" spans="1:20" x14ac:dyDescent="0.3">
      <c r="A7908">
        <v>7907</v>
      </c>
      <c r="B7908">
        <v>86890</v>
      </c>
      <c r="C7908" t="s">
        <v>1791</v>
      </c>
      <c r="D7908" t="s">
        <v>20</v>
      </c>
      <c r="E7908" t="s">
        <v>39</v>
      </c>
      <c r="F7908" t="s">
        <v>31</v>
      </c>
      <c r="G7908" t="s">
        <v>41</v>
      </c>
      <c r="H7908" t="s">
        <v>49</v>
      </c>
      <c r="I7908" t="s">
        <v>28</v>
      </c>
      <c r="J7908" t="s">
        <v>84</v>
      </c>
      <c r="K7908" t="s">
        <v>74</v>
      </c>
      <c r="L7908" t="s">
        <v>44</v>
      </c>
      <c r="M7908" t="s">
        <v>139</v>
      </c>
      <c r="N7908" s="2">
        <v>40931</v>
      </c>
      <c r="O7908" s="2">
        <v>40932</v>
      </c>
      <c r="P7908">
        <v>11</v>
      </c>
      <c r="Q7908" s="1">
        <v>0.05</v>
      </c>
      <c r="R7908">
        <v>9.85</v>
      </c>
      <c r="S7908">
        <v>4.82</v>
      </c>
      <c r="T7908">
        <f t="shared" si="123"/>
        <v>108.35</v>
      </c>
    </row>
    <row r="7909" spans="1:20" x14ac:dyDescent="0.3">
      <c r="A7909">
        <v>7908</v>
      </c>
      <c r="B7909">
        <v>86232</v>
      </c>
      <c r="C7909" t="s">
        <v>1043</v>
      </c>
      <c r="D7909" t="s">
        <v>20</v>
      </c>
      <c r="E7909" t="s">
        <v>39</v>
      </c>
      <c r="F7909" t="s">
        <v>31</v>
      </c>
      <c r="G7909" t="s">
        <v>48</v>
      </c>
      <c r="H7909" t="s">
        <v>54</v>
      </c>
      <c r="I7909" t="s">
        <v>28</v>
      </c>
      <c r="J7909" t="s">
        <v>84</v>
      </c>
      <c r="K7909" t="s">
        <v>165</v>
      </c>
      <c r="L7909" t="s">
        <v>44</v>
      </c>
      <c r="M7909" t="s">
        <v>375</v>
      </c>
      <c r="N7909" s="2">
        <v>41471</v>
      </c>
      <c r="O7909" s="2">
        <v>41476</v>
      </c>
      <c r="P7909">
        <v>8</v>
      </c>
      <c r="Q7909" s="1">
        <v>0.02</v>
      </c>
      <c r="R7909">
        <v>4.28</v>
      </c>
      <c r="S7909">
        <v>0.94</v>
      </c>
      <c r="T7909">
        <f t="shared" si="123"/>
        <v>34.24</v>
      </c>
    </row>
    <row r="7910" spans="1:20" x14ac:dyDescent="0.3">
      <c r="A7910">
        <v>7909</v>
      </c>
      <c r="B7910">
        <v>86228</v>
      </c>
      <c r="C7910" t="s">
        <v>1785</v>
      </c>
      <c r="D7910" t="s">
        <v>20</v>
      </c>
      <c r="E7910" t="s">
        <v>21</v>
      </c>
      <c r="F7910" t="s">
        <v>47</v>
      </c>
      <c r="G7910" t="s">
        <v>48</v>
      </c>
      <c r="H7910" t="s">
        <v>203</v>
      </c>
      <c r="I7910" t="s">
        <v>28</v>
      </c>
      <c r="J7910" t="s">
        <v>84</v>
      </c>
      <c r="K7910" t="s">
        <v>25</v>
      </c>
      <c r="L7910" t="s">
        <v>26</v>
      </c>
      <c r="M7910" t="s">
        <v>160</v>
      </c>
      <c r="N7910" s="2">
        <v>40740</v>
      </c>
      <c r="O7910" s="2">
        <v>40745</v>
      </c>
      <c r="P7910">
        <v>5</v>
      </c>
      <c r="Q7910" s="1">
        <v>0.05</v>
      </c>
      <c r="R7910">
        <v>9.7799999999999994</v>
      </c>
      <c r="S7910">
        <v>1.99</v>
      </c>
      <c r="T7910">
        <f t="shared" si="123"/>
        <v>48.9</v>
      </c>
    </row>
    <row r="7911" spans="1:20" x14ac:dyDescent="0.3">
      <c r="A7911">
        <v>7910</v>
      </c>
      <c r="B7911">
        <v>86232</v>
      </c>
      <c r="C7911" t="s">
        <v>791</v>
      </c>
      <c r="D7911" t="s">
        <v>20</v>
      </c>
      <c r="E7911" t="s">
        <v>39</v>
      </c>
      <c r="F7911" t="s">
        <v>47</v>
      </c>
      <c r="G7911" t="s">
        <v>48</v>
      </c>
      <c r="H7911" t="s">
        <v>61</v>
      </c>
      <c r="I7911" t="s">
        <v>28</v>
      </c>
      <c r="J7911" t="s">
        <v>84</v>
      </c>
      <c r="K7911" t="s">
        <v>55</v>
      </c>
      <c r="L7911" t="s">
        <v>44</v>
      </c>
      <c r="M7911" t="s">
        <v>114</v>
      </c>
      <c r="N7911" s="2">
        <v>41471</v>
      </c>
      <c r="O7911" s="2">
        <v>41475</v>
      </c>
      <c r="P7911">
        <v>3</v>
      </c>
      <c r="Q7911" s="1">
        <v>0.03</v>
      </c>
      <c r="R7911">
        <v>3.29</v>
      </c>
      <c r="S7911">
        <v>1.35</v>
      </c>
      <c r="T7911">
        <f t="shared" si="123"/>
        <v>9.870000000000001</v>
      </c>
    </row>
    <row r="7912" spans="1:20" x14ac:dyDescent="0.3">
      <c r="A7912">
        <v>7911</v>
      </c>
      <c r="B7912">
        <v>87545</v>
      </c>
      <c r="C7912" t="s">
        <v>1675</v>
      </c>
      <c r="D7912" t="s">
        <v>20</v>
      </c>
      <c r="E7912" t="s">
        <v>39</v>
      </c>
      <c r="F7912" t="s">
        <v>22</v>
      </c>
      <c r="G7912" t="s">
        <v>93</v>
      </c>
      <c r="H7912" t="s">
        <v>49</v>
      </c>
      <c r="I7912" t="s">
        <v>28</v>
      </c>
      <c r="J7912" t="s">
        <v>84</v>
      </c>
      <c r="K7912" t="s">
        <v>98</v>
      </c>
      <c r="L7912" t="s">
        <v>44</v>
      </c>
      <c r="M7912" t="s">
        <v>227</v>
      </c>
      <c r="N7912" s="2">
        <v>41242</v>
      </c>
      <c r="O7912" s="2">
        <v>41242</v>
      </c>
      <c r="P7912">
        <v>8</v>
      </c>
      <c r="Q7912" s="1">
        <v>0.01</v>
      </c>
      <c r="R7912">
        <v>7.64</v>
      </c>
      <c r="S7912">
        <v>5.83</v>
      </c>
      <c r="T7912">
        <f t="shared" si="123"/>
        <v>61.12</v>
      </c>
    </row>
    <row r="7913" spans="1:20" x14ac:dyDescent="0.3">
      <c r="A7913">
        <v>7912</v>
      </c>
      <c r="B7913">
        <v>89357</v>
      </c>
      <c r="C7913" t="s">
        <v>1582</v>
      </c>
      <c r="D7913" t="s">
        <v>578</v>
      </c>
      <c r="E7913" t="s">
        <v>21</v>
      </c>
      <c r="F7913" t="s">
        <v>22</v>
      </c>
      <c r="G7913" t="s">
        <v>93</v>
      </c>
      <c r="H7913" t="s">
        <v>33</v>
      </c>
      <c r="I7913" t="s">
        <v>28</v>
      </c>
      <c r="J7913" t="s">
        <v>84</v>
      </c>
      <c r="K7913" t="s">
        <v>1254</v>
      </c>
      <c r="L7913" t="s">
        <v>283</v>
      </c>
      <c r="M7913" t="s">
        <v>398</v>
      </c>
      <c r="N7913" s="2">
        <v>41117</v>
      </c>
      <c r="O7913" s="2">
        <v>41119</v>
      </c>
      <c r="P7913">
        <v>16</v>
      </c>
      <c r="Q7913" s="1">
        <v>7.0000000000000007E-2</v>
      </c>
      <c r="R7913">
        <v>120.97</v>
      </c>
      <c r="S7913">
        <v>26.3</v>
      </c>
      <c r="T7913">
        <f t="shared" si="123"/>
        <v>1935.52</v>
      </c>
    </row>
    <row r="7914" spans="1:20" x14ac:dyDescent="0.3">
      <c r="A7914">
        <v>7913</v>
      </c>
      <c r="B7914">
        <v>91258</v>
      </c>
      <c r="C7914" t="s">
        <v>1664</v>
      </c>
      <c r="D7914" t="s">
        <v>20</v>
      </c>
      <c r="E7914" t="s">
        <v>21</v>
      </c>
      <c r="F7914" t="s">
        <v>31</v>
      </c>
      <c r="G7914" t="s">
        <v>32</v>
      </c>
      <c r="H7914" t="s">
        <v>33</v>
      </c>
      <c r="I7914" t="s">
        <v>28</v>
      </c>
      <c r="J7914" t="s">
        <v>84</v>
      </c>
      <c r="K7914" t="s">
        <v>208</v>
      </c>
      <c r="L7914" t="s">
        <v>26</v>
      </c>
      <c r="M7914" t="s">
        <v>255</v>
      </c>
      <c r="N7914" s="2">
        <v>40498</v>
      </c>
      <c r="O7914" s="2">
        <v>40498</v>
      </c>
      <c r="P7914">
        <v>38</v>
      </c>
      <c r="Q7914" s="1">
        <v>0.1</v>
      </c>
      <c r="R7914">
        <v>7.37</v>
      </c>
      <c r="S7914">
        <v>5.53</v>
      </c>
      <c r="T7914">
        <f t="shared" si="123"/>
        <v>280.06</v>
      </c>
    </row>
    <row r="7915" spans="1:20" x14ac:dyDescent="0.3">
      <c r="A7915">
        <v>7914</v>
      </c>
      <c r="B7915">
        <v>87081</v>
      </c>
      <c r="C7915" t="s">
        <v>1689</v>
      </c>
      <c r="D7915" t="s">
        <v>20</v>
      </c>
      <c r="E7915" t="s">
        <v>39</v>
      </c>
      <c r="F7915" t="s">
        <v>31</v>
      </c>
      <c r="G7915" t="s">
        <v>23</v>
      </c>
      <c r="H7915" t="s">
        <v>89</v>
      </c>
      <c r="I7915" t="s">
        <v>28</v>
      </c>
      <c r="J7915" t="s">
        <v>84</v>
      </c>
      <c r="K7915" t="s">
        <v>71</v>
      </c>
      <c r="L7915" t="s">
        <v>192</v>
      </c>
      <c r="M7915" t="s">
        <v>367</v>
      </c>
      <c r="N7915" s="2">
        <v>41295</v>
      </c>
      <c r="O7915" s="2">
        <v>41297</v>
      </c>
      <c r="P7915">
        <v>3</v>
      </c>
      <c r="Q7915" s="1">
        <v>0.04</v>
      </c>
      <c r="R7915">
        <v>7.84</v>
      </c>
      <c r="S7915">
        <v>4.71</v>
      </c>
      <c r="T7915">
        <f t="shared" si="123"/>
        <v>23.52</v>
      </c>
    </row>
    <row r="7916" spans="1:20" x14ac:dyDescent="0.3">
      <c r="A7916">
        <v>7915</v>
      </c>
      <c r="B7916">
        <v>87076</v>
      </c>
      <c r="C7916" t="s">
        <v>1689</v>
      </c>
      <c r="D7916" t="s">
        <v>38</v>
      </c>
      <c r="E7916" t="s">
        <v>21</v>
      </c>
      <c r="F7916" t="s">
        <v>31</v>
      </c>
      <c r="G7916" t="s">
        <v>23</v>
      </c>
      <c r="H7916" t="s">
        <v>33</v>
      </c>
      <c r="I7916" t="s">
        <v>28</v>
      </c>
      <c r="J7916" t="s">
        <v>84</v>
      </c>
      <c r="K7916" t="s">
        <v>1147</v>
      </c>
      <c r="L7916" t="s">
        <v>26</v>
      </c>
      <c r="M7916" t="s">
        <v>66</v>
      </c>
      <c r="N7916" s="2">
        <v>40199</v>
      </c>
      <c r="O7916" s="2">
        <v>40200</v>
      </c>
      <c r="P7916">
        <v>9</v>
      </c>
      <c r="Q7916" s="1">
        <v>0.04</v>
      </c>
      <c r="R7916">
        <v>9.7799999999999994</v>
      </c>
      <c r="S7916">
        <v>1.99</v>
      </c>
      <c r="T7916">
        <f t="shared" si="123"/>
        <v>88.02</v>
      </c>
    </row>
    <row r="7917" spans="1:20" x14ac:dyDescent="0.3">
      <c r="A7917">
        <v>7916</v>
      </c>
      <c r="B7917">
        <v>91190</v>
      </c>
      <c r="C7917" t="s">
        <v>480</v>
      </c>
      <c r="D7917" t="s">
        <v>20</v>
      </c>
      <c r="E7917" t="s">
        <v>39</v>
      </c>
      <c r="F7917" t="s">
        <v>31</v>
      </c>
      <c r="G7917" t="s">
        <v>23</v>
      </c>
      <c r="H7917" t="s">
        <v>94</v>
      </c>
      <c r="I7917" t="s">
        <v>28</v>
      </c>
      <c r="J7917" t="s">
        <v>84</v>
      </c>
      <c r="K7917" t="s">
        <v>189</v>
      </c>
      <c r="L7917" t="s">
        <v>44</v>
      </c>
      <c r="M7917" t="s">
        <v>35</v>
      </c>
      <c r="N7917" s="2">
        <v>41353</v>
      </c>
      <c r="O7917" s="2">
        <v>41354</v>
      </c>
      <c r="P7917">
        <v>4</v>
      </c>
      <c r="Q7917" s="1">
        <v>0.04</v>
      </c>
      <c r="R7917">
        <v>2.58</v>
      </c>
      <c r="S7917">
        <v>1.3</v>
      </c>
      <c r="T7917">
        <f t="shared" si="123"/>
        <v>10.32</v>
      </c>
    </row>
    <row r="7918" spans="1:20" x14ac:dyDescent="0.3">
      <c r="A7918">
        <v>7917</v>
      </c>
      <c r="B7918">
        <v>86534</v>
      </c>
      <c r="C7918" t="s">
        <v>320</v>
      </c>
      <c r="D7918" t="s">
        <v>38</v>
      </c>
      <c r="E7918" t="s">
        <v>39</v>
      </c>
      <c r="F7918" t="s">
        <v>40</v>
      </c>
      <c r="G7918" t="s">
        <v>41</v>
      </c>
      <c r="H7918" t="s">
        <v>61</v>
      </c>
      <c r="I7918" t="s">
        <v>28</v>
      </c>
      <c r="J7918" t="s">
        <v>84</v>
      </c>
      <c r="K7918" t="s">
        <v>82</v>
      </c>
      <c r="L7918" t="s">
        <v>192</v>
      </c>
      <c r="M7918" t="s">
        <v>99</v>
      </c>
      <c r="N7918" s="2">
        <v>40288</v>
      </c>
      <c r="O7918" s="2">
        <v>40288</v>
      </c>
      <c r="P7918">
        <v>9</v>
      </c>
      <c r="Q7918" s="1">
        <v>0.03</v>
      </c>
      <c r="R7918">
        <v>3.69</v>
      </c>
      <c r="S7918">
        <v>2.5</v>
      </c>
      <c r="T7918">
        <f t="shared" si="123"/>
        <v>33.21</v>
      </c>
    </row>
    <row r="7919" spans="1:20" x14ac:dyDescent="0.3">
      <c r="A7919">
        <v>7918</v>
      </c>
      <c r="B7919">
        <v>89552</v>
      </c>
      <c r="C7919" t="s">
        <v>186</v>
      </c>
      <c r="D7919" t="s">
        <v>20</v>
      </c>
      <c r="E7919" t="s">
        <v>187</v>
      </c>
      <c r="F7919" t="s">
        <v>22</v>
      </c>
      <c r="G7919" t="s">
        <v>48</v>
      </c>
      <c r="H7919" t="s">
        <v>217</v>
      </c>
      <c r="I7919" t="s">
        <v>28</v>
      </c>
      <c r="J7919" t="s">
        <v>84</v>
      </c>
      <c r="K7919" t="s">
        <v>248</v>
      </c>
      <c r="L7919" t="s">
        <v>283</v>
      </c>
      <c r="M7919" t="s">
        <v>246</v>
      </c>
      <c r="N7919" s="2">
        <v>41350</v>
      </c>
      <c r="O7919" s="2">
        <v>41354</v>
      </c>
      <c r="P7919">
        <v>7</v>
      </c>
      <c r="Q7919" s="1">
        <v>0.08</v>
      </c>
      <c r="R7919">
        <v>26.38</v>
      </c>
      <c r="S7919">
        <v>5.58</v>
      </c>
      <c r="T7919">
        <f t="shared" si="123"/>
        <v>184.66</v>
      </c>
    </row>
    <row r="7920" spans="1:20" x14ac:dyDescent="0.3">
      <c r="A7920">
        <v>7919</v>
      </c>
      <c r="B7920">
        <v>86338</v>
      </c>
      <c r="C7920" t="s">
        <v>1922</v>
      </c>
      <c r="D7920" t="s">
        <v>20</v>
      </c>
      <c r="E7920" t="s">
        <v>39</v>
      </c>
      <c r="F7920" t="s">
        <v>40</v>
      </c>
      <c r="G7920" t="s">
        <v>93</v>
      </c>
      <c r="H7920" t="s">
        <v>61</v>
      </c>
      <c r="I7920" t="s">
        <v>28</v>
      </c>
      <c r="J7920" t="s">
        <v>84</v>
      </c>
      <c r="K7920" t="s">
        <v>138</v>
      </c>
      <c r="L7920" t="s">
        <v>192</v>
      </c>
      <c r="M7920" t="s">
        <v>108</v>
      </c>
      <c r="N7920" s="2">
        <v>40194</v>
      </c>
      <c r="O7920" s="2">
        <v>40195</v>
      </c>
      <c r="P7920">
        <v>9</v>
      </c>
      <c r="Q7920" s="1">
        <v>0</v>
      </c>
      <c r="R7920">
        <v>13.43</v>
      </c>
      <c r="S7920">
        <v>5.5</v>
      </c>
      <c r="T7920">
        <f t="shared" si="123"/>
        <v>120.87</v>
      </c>
    </row>
    <row r="7921" spans="1:20" x14ac:dyDescent="0.3">
      <c r="A7921">
        <v>7920</v>
      </c>
      <c r="B7921">
        <v>90285</v>
      </c>
      <c r="C7921" t="s">
        <v>1778</v>
      </c>
      <c r="D7921" t="s">
        <v>20</v>
      </c>
      <c r="E7921" t="s">
        <v>39</v>
      </c>
      <c r="F7921" t="s">
        <v>31</v>
      </c>
      <c r="G7921" t="s">
        <v>41</v>
      </c>
      <c r="H7921" t="s">
        <v>61</v>
      </c>
      <c r="I7921" t="s">
        <v>28</v>
      </c>
      <c r="J7921" t="s">
        <v>84</v>
      </c>
      <c r="K7921" t="s">
        <v>163</v>
      </c>
      <c r="L7921" t="s">
        <v>192</v>
      </c>
      <c r="M7921" t="s">
        <v>121</v>
      </c>
      <c r="N7921" s="2">
        <v>40893</v>
      </c>
      <c r="O7921" s="2">
        <v>40894</v>
      </c>
      <c r="P7921">
        <v>6</v>
      </c>
      <c r="Q7921" s="1">
        <v>0.05</v>
      </c>
      <c r="R7921">
        <v>42.8</v>
      </c>
      <c r="S7921">
        <v>2.99</v>
      </c>
      <c r="T7921">
        <f t="shared" si="123"/>
        <v>256.79999999999995</v>
      </c>
    </row>
    <row r="7922" spans="1:20" x14ac:dyDescent="0.3">
      <c r="A7922">
        <v>7921</v>
      </c>
      <c r="B7922">
        <v>87801</v>
      </c>
      <c r="C7922" t="s">
        <v>405</v>
      </c>
      <c r="D7922" t="s">
        <v>20</v>
      </c>
      <c r="E7922" t="s">
        <v>39</v>
      </c>
      <c r="F7922" t="s">
        <v>22</v>
      </c>
      <c r="G7922" t="s">
        <v>48</v>
      </c>
      <c r="H7922" t="s">
        <v>94</v>
      </c>
      <c r="I7922" t="s">
        <v>28</v>
      </c>
      <c r="J7922" t="s">
        <v>84</v>
      </c>
      <c r="K7922" t="s">
        <v>138</v>
      </c>
      <c r="L7922" t="s">
        <v>192</v>
      </c>
      <c r="M7922" t="s">
        <v>86</v>
      </c>
      <c r="N7922" s="2">
        <v>40975</v>
      </c>
      <c r="O7922" s="2">
        <v>40980</v>
      </c>
      <c r="P7922">
        <v>9</v>
      </c>
      <c r="Q7922" s="1">
        <v>0.1</v>
      </c>
      <c r="R7922">
        <v>54.96</v>
      </c>
      <c r="S7922">
        <v>10.75</v>
      </c>
      <c r="T7922">
        <f t="shared" si="123"/>
        <v>494.64</v>
      </c>
    </row>
    <row r="7923" spans="1:20" x14ac:dyDescent="0.3">
      <c r="A7923">
        <v>7922</v>
      </c>
      <c r="B7923">
        <v>90391</v>
      </c>
      <c r="C7923" t="s">
        <v>920</v>
      </c>
      <c r="D7923" t="s">
        <v>578</v>
      </c>
      <c r="E7923" t="s">
        <v>187</v>
      </c>
      <c r="F7923" t="s">
        <v>31</v>
      </c>
      <c r="G7923" t="s">
        <v>48</v>
      </c>
      <c r="H7923" t="s">
        <v>188</v>
      </c>
      <c r="I7923" t="s">
        <v>28</v>
      </c>
      <c r="J7923" t="s">
        <v>84</v>
      </c>
      <c r="K7923" t="s">
        <v>181</v>
      </c>
      <c r="L7923" t="s">
        <v>283</v>
      </c>
      <c r="M7923" t="s">
        <v>35</v>
      </c>
      <c r="N7923" s="2">
        <v>40934</v>
      </c>
      <c r="O7923" s="2">
        <v>40941</v>
      </c>
      <c r="P7923">
        <v>4</v>
      </c>
      <c r="Q7923" s="1">
        <v>0.01</v>
      </c>
      <c r="R7923">
        <v>113.98</v>
      </c>
      <c r="S7923">
        <v>30</v>
      </c>
      <c r="T7923">
        <f t="shared" si="123"/>
        <v>455.92</v>
      </c>
    </row>
    <row r="7924" spans="1:20" x14ac:dyDescent="0.3">
      <c r="A7924">
        <v>7923</v>
      </c>
      <c r="B7924">
        <v>89966</v>
      </c>
      <c r="C7924" t="s">
        <v>756</v>
      </c>
      <c r="D7924" t="s">
        <v>578</v>
      </c>
      <c r="E7924" t="s">
        <v>187</v>
      </c>
      <c r="F7924" t="s">
        <v>22</v>
      </c>
      <c r="G7924" t="s">
        <v>41</v>
      </c>
      <c r="H7924" t="s">
        <v>217</v>
      </c>
      <c r="I7924" t="s">
        <v>28</v>
      </c>
      <c r="J7924" t="s">
        <v>84</v>
      </c>
      <c r="K7924" t="s">
        <v>282</v>
      </c>
      <c r="L7924" t="s">
        <v>330</v>
      </c>
      <c r="M7924" t="s">
        <v>444</v>
      </c>
      <c r="N7924" s="2">
        <v>41341</v>
      </c>
      <c r="O7924" s="2">
        <v>41342</v>
      </c>
      <c r="P7924">
        <v>8</v>
      </c>
      <c r="Q7924" s="1">
        <v>0.03</v>
      </c>
      <c r="R7924">
        <v>150.97999999999999</v>
      </c>
      <c r="S7924">
        <v>66.27</v>
      </c>
      <c r="T7924">
        <f t="shared" si="123"/>
        <v>1207.8399999999999</v>
      </c>
    </row>
    <row r="7925" spans="1:20" x14ac:dyDescent="0.3">
      <c r="A7925">
        <v>7924</v>
      </c>
      <c r="B7925">
        <v>89413</v>
      </c>
      <c r="C7925" t="s">
        <v>1839</v>
      </c>
      <c r="D7925" t="s">
        <v>20</v>
      </c>
      <c r="E7925" t="s">
        <v>21</v>
      </c>
      <c r="F7925" t="s">
        <v>22</v>
      </c>
      <c r="G7925" t="s">
        <v>93</v>
      </c>
      <c r="H7925" t="s">
        <v>206</v>
      </c>
      <c r="I7925" t="s">
        <v>28</v>
      </c>
      <c r="J7925" t="s">
        <v>84</v>
      </c>
      <c r="K7925" t="s">
        <v>1114</v>
      </c>
      <c r="L7925" t="s">
        <v>192</v>
      </c>
      <c r="M7925" t="s">
        <v>227</v>
      </c>
      <c r="N7925" s="2">
        <v>41398</v>
      </c>
      <c r="O7925" s="2">
        <v>41399</v>
      </c>
      <c r="P7925">
        <v>2</v>
      </c>
      <c r="Q7925" s="1">
        <v>0.06</v>
      </c>
      <c r="R7925">
        <v>205.99</v>
      </c>
      <c r="S7925">
        <v>8.99</v>
      </c>
      <c r="T7925">
        <f t="shared" si="123"/>
        <v>411.98</v>
      </c>
    </row>
    <row r="7926" spans="1:20" x14ac:dyDescent="0.3">
      <c r="A7926">
        <v>7925</v>
      </c>
      <c r="B7926">
        <v>90022</v>
      </c>
      <c r="C7926" t="s">
        <v>1233</v>
      </c>
      <c r="D7926" t="s">
        <v>20</v>
      </c>
      <c r="E7926" t="s">
        <v>39</v>
      </c>
      <c r="F7926" t="s">
        <v>31</v>
      </c>
      <c r="G7926" t="s">
        <v>32</v>
      </c>
      <c r="H7926" t="s">
        <v>94</v>
      </c>
      <c r="I7926" t="s">
        <v>28</v>
      </c>
      <c r="J7926" t="s">
        <v>84</v>
      </c>
      <c r="K7926" t="s">
        <v>228</v>
      </c>
      <c r="L7926" t="s">
        <v>192</v>
      </c>
      <c r="M7926" t="s">
        <v>146</v>
      </c>
      <c r="N7926" s="2">
        <v>41356</v>
      </c>
      <c r="O7926" s="2">
        <v>41357</v>
      </c>
      <c r="P7926">
        <v>10</v>
      </c>
      <c r="Q7926" s="1">
        <v>0.06</v>
      </c>
      <c r="R7926">
        <v>10.89</v>
      </c>
      <c r="S7926">
        <v>4.5</v>
      </c>
      <c r="T7926">
        <f t="shared" si="123"/>
        <v>108.9</v>
      </c>
    </row>
    <row r="7927" spans="1:20" x14ac:dyDescent="0.3">
      <c r="A7927">
        <v>7926</v>
      </c>
      <c r="B7927">
        <v>90022</v>
      </c>
      <c r="C7927" t="s">
        <v>1233</v>
      </c>
      <c r="D7927" t="s">
        <v>20</v>
      </c>
      <c r="E7927" t="s">
        <v>21</v>
      </c>
      <c r="F7927" t="s">
        <v>31</v>
      </c>
      <c r="G7927" t="s">
        <v>32</v>
      </c>
      <c r="H7927" t="s">
        <v>203</v>
      </c>
      <c r="I7927" t="s">
        <v>28</v>
      </c>
      <c r="J7927" t="s">
        <v>84</v>
      </c>
      <c r="K7927" t="s">
        <v>34</v>
      </c>
      <c r="L7927" t="s">
        <v>26</v>
      </c>
      <c r="M7927" t="s">
        <v>146</v>
      </c>
      <c r="N7927" s="2">
        <v>41356</v>
      </c>
      <c r="O7927" s="2">
        <v>41358</v>
      </c>
      <c r="P7927">
        <v>1</v>
      </c>
      <c r="Q7927" s="1">
        <v>0.05</v>
      </c>
      <c r="R7927">
        <v>28.48</v>
      </c>
      <c r="S7927">
        <v>1.99</v>
      </c>
      <c r="T7927">
        <f t="shared" si="123"/>
        <v>28.48</v>
      </c>
    </row>
    <row r="7928" spans="1:20" x14ac:dyDescent="0.3">
      <c r="A7928">
        <v>7927</v>
      </c>
      <c r="B7928">
        <v>90022</v>
      </c>
      <c r="C7928" t="s">
        <v>613</v>
      </c>
      <c r="D7928" t="s">
        <v>20</v>
      </c>
      <c r="E7928" t="s">
        <v>39</v>
      </c>
      <c r="F7928" t="s">
        <v>31</v>
      </c>
      <c r="G7928" t="s">
        <v>32</v>
      </c>
      <c r="H7928" t="s">
        <v>49</v>
      </c>
      <c r="I7928" t="s">
        <v>28</v>
      </c>
      <c r="J7928" t="s">
        <v>84</v>
      </c>
      <c r="K7928" t="s">
        <v>71</v>
      </c>
      <c r="L7928" t="s">
        <v>192</v>
      </c>
      <c r="M7928" t="s">
        <v>35</v>
      </c>
      <c r="N7928" s="2">
        <v>41356</v>
      </c>
      <c r="O7928" s="2">
        <v>41358</v>
      </c>
      <c r="P7928">
        <v>11</v>
      </c>
      <c r="Q7928" s="1">
        <v>0.02</v>
      </c>
      <c r="R7928">
        <v>2.88</v>
      </c>
      <c r="S7928">
        <v>1.49</v>
      </c>
      <c r="T7928">
        <f t="shared" si="123"/>
        <v>31.68</v>
      </c>
    </row>
    <row r="7929" spans="1:20" x14ac:dyDescent="0.3">
      <c r="A7929">
        <v>7928</v>
      </c>
      <c r="B7929">
        <v>87491</v>
      </c>
      <c r="C7929" t="s">
        <v>1321</v>
      </c>
      <c r="D7929" t="s">
        <v>20</v>
      </c>
      <c r="E7929" t="s">
        <v>21</v>
      </c>
      <c r="F7929" t="s">
        <v>31</v>
      </c>
      <c r="G7929" t="s">
        <v>93</v>
      </c>
      <c r="H7929" t="s">
        <v>33</v>
      </c>
      <c r="I7929" t="s">
        <v>28</v>
      </c>
      <c r="J7929" t="s">
        <v>84</v>
      </c>
      <c r="K7929" t="s">
        <v>409</v>
      </c>
      <c r="L7929" t="s">
        <v>192</v>
      </c>
      <c r="M7929" t="s">
        <v>255</v>
      </c>
      <c r="N7929" s="2">
        <v>40762</v>
      </c>
      <c r="O7929" s="2">
        <v>40763</v>
      </c>
      <c r="P7929">
        <v>8</v>
      </c>
      <c r="Q7929" s="1">
        <v>0.05</v>
      </c>
      <c r="R7929">
        <v>10.97</v>
      </c>
      <c r="S7929">
        <v>6.5</v>
      </c>
      <c r="T7929">
        <f t="shared" si="123"/>
        <v>87.76</v>
      </c>
    </row>
    <row r="7930" spans="1:20" x14ac:dyDescent="0.3">
      <c r="A7930">
        <v>7929</v>
      </c>
      <c r="B7930">
        <v>87995</v>
      </c>
      <c r="C7930" t="s">
        <v>322</v>
      </c>
      <c r="D7930" t="s">
        <v>38</v>
      </c>
      <c r="E7930" t="s">
        <v>39</v>
      </c>
      <c r="F7930" t="s">
        <v>31</v>
      </c>
      <c r="G7930" t="s">
        <v>48</v>
      </c>
      <c r="H7930" t="s">
        <v>78</v>
      </c>
      <c r="I7930" t="s">
        <v>28</v>
      </c>
      <c r="J7930" t="s">
        <v>84</v>
      </c>
      <c r="K7930" t="s">
        <v>71</v>
      </c>
      <c r="L7930" t="s">
        <v>26</v>
      </c>
      <c r="M7930" t="s">
        <v>255</v>
      </c>
      <c r="N7930" s="2">
        <v>40396</v>
      </c>
      <c r="O7930" s="2">
        <v>40400</v>
      </c>
      <c r="P7930">
        <v>21</v>
      </c>
      <c r="Q7930" s="1">
        <v>0.1</v>
      </c>
      <c r="R7930">
        <v>5.68</v>
      </c>
      <c r="S7930">
        <v>3.6</v>
      </c>
      <c r="T7930">
        <f t="shared" si="123"/>
        <v>119.28</v>
      </c>
    </row>
    <row r="7931" spans="1:20" x14ac:dyDescent="0.3">
      <c r="A7931">
        <v>7930</v>
      </c>
      <c r="B7931">
        <v>89610</v>
      </c>
      <c r="C7931" t="s">
        <v>556</v>
      </c>
      <c r="D7931" t="s">
        <v>20</v>
      </c>
      <c r="E7931" t="s">
        <v>39</v>
      </c>
      <c r="F7931" t="s">
        <v>22</v>
      </c>
      <c r="G7931" t="s">
        <v>48</v>
      </c>
      <c r="H7931" t="s">
        <v>42</v>
      </c>
      <c r="I7931" t="s">
        <v>28</v>
      </c>
      <c r="J7931" t="s">
        <v>84</v>
      </c>
      <c r="K7931" t="s">
        <v>116</v>
      </c>
      <c r="L7931" t="s">
        <v>44</v>
      </c>
      <c r="M7931" t="s">
        <v>123</v>
      </c>
      <c r="N7931" s="2">
        <v>40514</v>
      </c>
      <c r="O7931" s="2">
        <v>40521</v>
      </c>
      <c r="P7931">
        <v>12</v>
      </c>
      <c r="Q7931" s="1">
        <v>0.06</v>
      </c>
      <c r="R7931">
        <v>3.74</v>
      </c>
      <c r="S7931">
        <v>0.94</v>
      </c>
      <c r="T7931">
        <f t="shared" si="123"/>
        <v>44.88</v>
      </c>
    </row>
    <row r="7932" spans="1:20" x14ac:dyDescent="0.3">
      <c r="A7932">
        <v>7931</v>
      </c>
      <c r="B7932">
        <v>86356</v>
      </c>
      <c r="C7932" t="s">
        <v>2062</v>
      </c>
      <c r="D7932" t="s">
        <v>578</v>
      </c>
      <c r="E7932" t="s">
        <v>187</v>
      </c>
      <c r="F7932" t="s">
        <v>22</v>
      </c>
      <c r="G7932" t="s">
        <v>41</v>
      </c>
      <c r="H7932" t="s">
        <v>217</v>
      </c>
      <c r="I7932" t="s">
        <v>28</v>
      </c>
      <c r="J7932" t="s">
        <v>84</v>
      </c>
      <c r="K7932" t="s">
        <v>82</v>
      </c>
      <c r="L7932" t="s">
        <v>283</v>
      </c>
      <c r="M7932" t="s">
        <v>294</v>
      </c>
      <c r="N7932" s="2">
        <v>40182</v>
      </c>
      <c r="O7932" s="2">
        <v>40183</v>
      </c>
      <c r="P7932">
        <v>1</v>
      </c>
      <c r="Q7932" s="1">
        <v>0.06</v>
      </c>
      <c r="R7932">
        <v>350.98</v>
      </c>
      <c r="S7932">
        <v>30</v>
      </c>
      <c r="T7932">
        <f t="shared" si="123"/>
        <v>350.98</v>
      </c>
    </row>
    <row r="7933" spans="1:20" x14ac:dyDescent="0.3">
      <c r="A7933">
        <v>7932</v>
      </c>
      <c r="B7933">
        <v>86952</v>
      </c>
      <c r="C7933" t="s">
        <v>740</v>
      </c>
      <c r="D7933" t="s">
        <v>20</v>
      </c>
      <c r="E7933" t="s">
        <v>39</v>
      </c>
      <c r="F7933" t="s">
        <v>31</v>
      </c>
      <c r="G7933" t="s">
        <v>32</v>
      </c>
      <c r="H7933" t="s">
        <v>78</v>
      </c>
      <c r="I7933" t="s">
        <v>28</v>
      </c>
      <c r="J7933" t="s">
        <v>84</v>
      </c>
      <c r="K7933" t="s">
        <v>82</v>
      </c>
      <c r="L7933" t="s">
        <v>192</v>
      </c>
      <c r="M7933" t="s">
        <v>102</v>
      </c>
      <c r="N7933" s="2">
        <v>40444</v>
      </c>
      <c r="O7933" s="2">
        <v>40445</v>
      </c>
      <c r="P7933">
        <v>15</v>
      </c>
      <c r="Q7933" s="1">
        <v>0.04</v>
      </c>
      <c r="R7933">
        <v>60.97</v>
      </c>
      <c r="S7933">
        <v>4.5</v>
      </c>
      <c r="T7933">
        <f t="shared" si="123"/>
        <v>914.55</v>
      </c>
    </row>
    <row r="7934" spans="1:20" x14ac:dyDescent="0.3">
      <c r="A7934">
        <v>7933</v>
      </c>
      <c r="B7934">
        <v>88397</v>
      </c>
      <c r="C7934" t="s">
        <v>1938</v>
      </c>
      <c r="D7934" t="s">
        <v>20</v>
      </c>
      <c r="E7934" t="s">
        <v>187</v>
      </c>
      <c r="F7934" t="s">
        <v>40</v>
      </c>
      <c r="G7934" t="s">
        <v>93</v>
      </c>
      <c r="H7934" t="s">
        <v>219</v>
      </c>
      <c r="I7934" t="s">
        <v>28</v>
      </c>
      <c r="J7934" t="s">
        <v>84</v>
      </c>
      <c r="K7934" t="s">
        <v>71</v>
      </c>
      <c r="L7934" t="s">
        <v>44</v>
      </c>
      <c r="M7934" t="s">
        <v>59</v>
      </c>
      <c r="N7934" s="2">
        <v>41183</v>
      </c>
      <c r="O7934" s="2">
        <v>41184</v>
      </c>
      <c r="P7934">
        <v>1</v>
      </c>
      <c r="Q7934" s="1">
        <v>0.09</v>
      </c>
      <c r="R7934">
        <v>14.2</v>
      </c>
      <c r="S7934">
        <v>5.3</v>
      </c>
      <c r="T7934">
        <f t="shared" si="123"/>
        <v>14.2</v>
      </c>
    </row>
    <row r="7935" spans="1:20" x14ac:dyDescent="0.3">
      <c r="A7935">
        <v>7934</v>
      </c>
      <c r="B7935">
        <v>88397</v>
      </c>
      <c r="C7935" t="s">
        <v>1938</v>
      </c>
      <c r="D7935" t="s">
        <v>20</v>
      </c>
      <c r="E7935" t="s">
        <v>21</v>
      </c>
      <c r="F7935" t="s">
        <v>40</v>
      </c>
      <c r="G7935" t="s">
        <v>93</v>
      </c>
      <c r="H7935" t="s">
        <v>206</v>
      </c>
      <c r="I7935" t="s">
        <v>28</v>
      </c>
      <c r="J7935" t="s">
        <v>84</v>
      </c>
      <c r="K7935" t="s">
        <v>213</v>
      </c>
      <c r="L7935" t="s">
        <v>192</v>
      </c>
      <c r="M7935" t="s">
        <v>99</v>
      </c>
      <c r="N7935" s="2">
        <v>41183</v>
      </c>
      <c r="O7935" s="2">
        <v>41185</v>
      </c>
      <c r="P7935">
        <v>6</v>
      </c>
      <c r="Q7935" s="1">
        <v>0.02</v>
      </c>
      <c r="R7935">
        <v>115.99</v>
      </c>
      <c r="S7935">
        <v>5.92</v>
      </c>
      <c r="T7935">
        <f t="shared" si="123"/>
        <v>695.93999999999994</v>
      </c>
    </row>
    <row r="7936" spans="1:20" x14ac:dyDescent="0.3">
      <c r="A7936">
        <v>7935</v>
      </c>
      <c r="B7936">
        <v>88397</v>
      </c>
      <c r="C7936" t="s">
        <v>388</v>
      </c>
      <c r="D7936" t="s">
        <v>38</v>
      </c>
      <c r="E7936" t="s">
        <v>39</v>
      </c>
      <c r="F7936" t="s">
        <v>40</v>
      </c>
      <c r="G7936" t="s">
        <v>93</v>
      </c>
      <c r="H7936" t="s">
        <v>78</v>
      </c>
      <c r="I7936" t="s">
        <v>28</v>
      </c>
      <c r="J7936" t="s">
        <v>84</v>
      </c>
      <c r="K7936" t="s">
        <v>105</v>
      </c>
      <c r="L7936" t="s">
        <v>192</v>
      </c>
      <c r="M7936" t="s">
        <v>99</v>
      </c>
      <c r="N7936" s="2">
        <v>41183</v>
      </c>
      <c r="O7936" s="2">
        <v>41185</v>
      </c>
      <c r="P7936">
        <v>19</v>
      </c>
      <c r="Q7936" s="1">
        <v>0.09</v>
      </c>
      <c r="R7936">
        <v>18.97</v>
      </c>
      <c r="S7936">
        <v>9.0299999999999994</v>
      </c>
      <c r="T7936">
        <f t="shared" si="123"/>
        <v>360.42999999999995</v>
      </c>
    </row>
    <row r="7937" spans="1:20" x14ac:dyDescent="0.3">
      <c r="A7937">
        <v>7936</v>
      </c>
      <c r="B7937">
        <v>88224</v>
      </c>
      <c r="C7937" t="s">
        <v>503</v>
      </c>
      <c r="D7937" t="s">
        <v>20</v>
      </c>
      <c r="E7937" t="s">
        <v>21</v>
      </c>
      <c r="F7937" t="s">
        <v>31</v>
      </c>
      <c r="G7937" t="s">
        <v>32</v>
      </c>
      <c r="H7937" t="s">
        <v>24</v>
      </c>
      <c r="I7937" t="s">
        <v>28</v>
      </c>
      <c r="J7937" t="s">
        <v>84</v>
      </c>
      <c r="K7937" t="s">
        <v>1111</v>
      </c>
      <c r="L7937" t="s">
        <v>706</v>
      </c>
      <c r="M7937" t="s">
        <v>255</v>
      </c>
      <c r="N7937" s="2">
        <v>40932</v>
      </c>
      <c r="O7937" s="2">
        <v>40933</v>
      </c>
      <c r="P7937">
        <v>13</v>
      </c>
      <c r="Q7937" s="1">
        <v>7.0000000000000007E-2</v>
      </c>
      <c r="R7937">
        <v>23.99</v>
      </c>
      <c r="S7937">
        <v>6.3</v>
      </c>
      <c r="T7937">
        <f t="shared" si="123"/>
        <v>311.87</v>
      </c>
    </row>
    <row r="7938" spans="1:20" x14ac:dyDescent="0.3">
      <c r="A7938">
        <v>7937</v>
      </c>
      <c r="B7938">
        <v>88955</v>
      </c>
      <c r="C7938" t="s">
        <v>434</v>
      </c>
      <c r="D7938" t="s">
        <v>20</v>
      </c>
      <c r="E7938" t="s">
        <v>39</v>
      </c>
      <c r="F7938" t="s">
        <v>31</v>
      </c>
      <c r="G7938" t="s">
        <v>41</v>
      </c>
      <c r="H7938" t="s">
        <v>61</v>
      </c>
      <c r="I7938" t="s">
        <v>28</v>
      </c>
      <c r="J7938" t="s">
        <v>84</v>
      </c>
      <c r="K7938" t="s">
        <v>129</v>
      </c>
      <c r="L7938" t="s">
        <v>44</v>
      </c>
      <c r="M7938" t="s">
        <v>69</v>
      </c>
      <c r="N7938" s="2">
        <v>41075</v>
      </c>
      <c r="O7938" s="2">
        <v>41077</v>
      </c>
      <c r="P7938">
        <v>14</v>
      </c>
      <c r="Q7938" s="1">
        <v>0.09</v>
      </c>
      <c r="R7938">
        <v>2.94</v>
      </c>
      <c r="S7938">
        <v>0.81</v>
      </c>
      <c r="T7938">
        <f t="shared" si="123"/>
        <v>41.16</v>
      </c>
    </row>
    <row r="7939" spans="1:20" x14ac:dyDescent="0.3">
      <c r="A7939">
        <v>7938</v>
      </c>
      <c r="B7939">
        <v>90450</v>
      </c>
      <c r="C7939" t="s">
        <v>1356</v>
      </c>
      <c r="D7939" t="s">
        <v>20</v>
      </c>
      <c r="E7939" t="s">
        <v>39</v>
      </c>
      <c r="F7939" t="s">
        <v>31</v>
      </c>
      <c r="G7939" t="s">
        <v>23</v>
      </c>
      <c r="H7939" t="s">
        <v>78</v>
      </c>
      <c r="I7939" t="s">
        <v>28</v>
      </c>
      <c r="J7939" t="s">
        <v>84</v>
      </c>
      <c r="K7939" t="s">
        <v>189</v>
      </c>
      <c r="L7939" t="s">
        <v>192</v>
      </c>
      <c r="M7939" t="s">
        <v>35</v>
      </c>
      <c r="N7939" s="2">
        <v>40952</v>
      </c>
      <c r="O7939" s="2">
        <v>40953</v>
      </c>
      <c r="P7939">
        <v>2</v>
      </c>
      <c r="Q7939" s="1">
        <v>0.02</v>
      </c>
      <c r="R7939">
        <v>5.68</v>
      </c>
      <c r="S7939">
        <v>1.39</v>
      </c>
      <c r="T7939">
        <f t="shared" ref="T7939:T8002" si="124">R7939*P7939</f>
        <v>11.36</v>
      </c>
    </row>
    <row r="7940" spans="1:20" x14ac:dyDescent="0.3">
      <c r="A7940">
        <v>7939</v>
      </c>
      <c r="B7940">
        <v>90450</v>
      </c>
      <c r="C7940" t="s">
        <v>1356</v>
      </c>
      <c r="D7940" t="s">
        <v>578</v>
      </c>
      <c r="E7940" t="s">
        <v>187</v>
      </c>
      <c r="F7940" t="s">
        <v>31</v>
      </c>
      <c r="G7940" t="s">
        <v>23</v>
      </c>
      <c r="H7940" t="s">
        <v>217</v>
      </c>
      <c r="I7940" t="s">
        <v>28</v>
      </c>
      <c r="J7940" t="s">
        <v>84</v>
      </c>
      <c r="K7940" t="s">
        <v>231</v>
      </c>
      <c r="L7940" t="s">
        <v>330</v>
      </c>
      <c r="M7940" t="s">
        <v>35</v>
      </c>
      <c r="N7940" s="2">
        <v>40952</v>
      </c>
      <c r="O7940" s="2">
        <v>40952</v>
      </c>
      <c r="P7940">
        <v>2</v>
      </c>
      <c r="Q7940" s="1">
        <v>0</v>
      </c>
      <c r="R7940">
        <v>348.21</v>
      </c>
      <c r="S7940">
        <v>84.84</v>
      </c>
      <c r="T7940">
        <f t="shared" si="124"/>
        <v>696.42</v>
      </c>
    </row>
    <row r="7941" spans="1:20" x14ac:dyDescent="0.3">
      <c r="A7941">
        <v>7940</v>
      </c>
      <c r="B7941">
        <v>89648</v>
      </c>
      <c r="C7941" t="s">
        <v>862</v>
      </c>
      <c r="D7941" t="s">
        <v>38</v>
      </c>
      <c r="E7941" t="s">
        <v>39</v>
      </c>
      <c r="F7941" t="s">
        <v>31</v>
      </c>
      <c r="G7941" t="s">
        <v>48</v>
      </c>
      <c r="H7941" t="s">
        <v>42</v>
      </c>
      <c r="I7941" t="s">
        <v>28</v>
      </c>
      <c r="J7941" t="s">
        <v>84</v>
      </c>
      <c r="K7941" t="s">
        <v>149</v>
      </c>
      <c r="L7941" t="s">
        <v>26</v>
      </c>
      <c r="M7941" t="s">
        <v>91</v>
      </c>
      <c r="N7941" s="2">
        <v>40819</v>
      </c>
      <c r="O7941" s="2">
        <v>40823</v>
      </c>
      <c r="P7941">
        <v>17</v>
      </c>
      <c r="Q7941" s="1">
        <v>7.0000000000000007E-2</v>
      </c>
      <c r="R7941">
        <v>10.98</v>
      </c>
      <c r="S7941">
        <v>3.37</v>
      </c>
      <c r="T7941">
        <f t="shared" si="124"/>
        <v>186.66</v>
      </c>
    </row>
    <row r="7942" spans="1:20" x14ac:dyDescent="0.3">
      <c r="A7942">
        <v>7941</v>
      </c>
      <c r="B7942">
        <v>90655</v>
      </c>
      <c r="C7942" t="s">
        <v>1305</v>
      </c>
      <c r="D7942" t="s">
        <v>20</v>
      </c>
      <c r="E7942" t="s">
        <v>39</v>
      </c>
      <c r="F7942" t="s">
        <v>31</v>
      </c>
      <c r="G7942" t="s">
        <v>23</v>
      </c>
      <c r="H7942" t="s">
        <v>42</v>
      </c>
      <c r="I7942" t="s">
        <v>28</v>
      </c>
      <c r="J7942" t="s">
        <v>84</v>
      </c>
      <c r="K7942" t="s">
        <v>181</v>
      </c>
      <c r="L7942" t="s">
        <v>192</v>
      </c>
      <c r="M7942" t="s">
        <v>35</v>
      </c>
      <c r="N7942" s="2">
        <v>40855</v>
      </c>
      <c r="O7942" s="2">
        <v>40855</v>
      </c>
      <c r="P7942">
        <v>37</v>
      </c>
      <c r="Q7942" s="1">
        <v>0.09</v>
      </c>
      <c r="R7942">
        <v>15.74</v>
      </c>
      <c r="S7942">
        <v>1.39</v>
      </c>
      <c r="T7942">
        <f t="shared" si="124"/>
        <v>582.38</v>
      </c>
    </row>
    <row r="7943" spans="1:20" x14ac:dyDescent="0.3">
      <c r="A7943">
        <v>7942</v>
      </c>
      <c r="B7943">
        <v>90661</v>
      </c>
      <c r="C7943" t="s">
        <v>1305</v>
      </c>
      <c r="D7943" t="s">
        <v>20</v>
      </c>
      <c r="E7943" t="s">
        <v>21</v>
      </c>
      <c r="F7943" t="s">
        <v>31</v>
      </c>
      <c r="G7943" t="s">
        <v>23</v>
      </c>
      <c r="H7943" t="s">
        <v>33</v>
      </c>
      <c r="I7943" t="s">
        <v>28</v>
      </c>
      <c r="J7943" t="s">
        <v>84</v>
      </c>
      <c r="K7943" t="s">
        <v>1447</v>
      </c>
      <c r="L7943" t="s">
        <v>706</v>
      </c>
      <c r="M7943" t="s">
        <v>35</v>
      </c>
      <c r="N7943" s="2">
        <v>41586</v>
      </c>
      <c r="O7943" s="2">
        <v>41587</v>
      </c>
      <c r="P7943">
        <v>35</v>
      </c>
      <c r="Q7943" s="1">
        <v>0.1</v>
      </c>
      <c r="R7943">
        <v>140.99</v>
      </c>
      <c r="S7943">
        <v>13.99</v>
      </c>
      <c r="T7943">
        <f t="shared" si="124"/>
        <v>4934.6500000000005</v>
      </c>
    </row>
    <row r="7944" spans="1:20" x14ac:dyDescent="0.3">
      <c r="A7944">
        <v>7943</v>
      </c>
      <c r="B7944">
        <v>90655</v>
      </c>
      <c r="C7944" t="s">
        <v>1305</v>
      </c>
      <c r="D7944" t="s">
        <v>20</v>
      </c>
      <c r="E7944" t="s">
        <v>39</v>
      </c>
      <c r="F7944" t="s">
        <v>31</v>
      </c>
      <c r="G7944" t="s">
        <v>23</v>
      </c>
      <c r="H7944" t="s">
        <v>54</v>
      </c>
      <c r="I7944" t="s">
        <v>28</v>
      </c>
      <c r="J7944" t="s">
        <v>84</v>
      </c>
      <c r="K7944" t="s">
        <v>55</v>
      </c>
      <c r="L7944" t="s">
        <v>192</v>
      </c>
      <c r="M7944" t="s">
        <v>35</v>
      </c>
      <c r="N7944" s="2">
        <v>40855</v>
      </c>
      <c r="O7944" s="2">
        <v>40857</v>
      </c>
      <c r="P7944">
        <v>6</v>
      </c>
      <c r="Q7944" s="1">
        <v>0.08</v>
      </c>
      <c r="R7944">
        <v>6.48</v>
      </c>
      <c r="S7944">
        <v>7.49</v>
      </c>
      <c r="T7944">
        <f t="shared" si="124"/>
        <v>38.880000000000003</v>
      </c>
    </row>
    <row r="7945" spans="1:20" x14ac:dyDescent="0.3">
      <c r="A7945">
        <v>7944</v>
      </c>
      <c r="B7945">
        <v>87130</v>
      </c>
      <c r="C7945" t="s">
        <v>402</v>
      </c>
      <c r="D7945" t="s">
        <v>20</v>
      </c>
      <c r="E7945" t="s">
        <v>39</v>
      </c>
      <c r="F7945" t="s">
        <v>31</v>
      </c>
      <c r="G7945" t="s">
        <v>32</v>
      </c>
      <c r="H7945" t="s">
        <v>78</v>
      </c>
      <c r="I7945" t="s">
        <v>28</v>
      </c>
      <c r="J7945" t="s">
        <v>84</v>
      </c>
      <c r="K7945" t="s">
        <v>98</v>
      </c>
      <c r="L7945" t="s">
        <v>192</v>
      </c>
      <c r="M7945" t="s">
        <v>66</v>
      </c>
      <c r="N7945" s="2">
        <v>40976</v>
      </c>
      <c r="O7945" s="2">
        <v>40977</v>
      </c>
      <c r="P7945">
        <v>8</v>
      </c>
      <c r="Q7945" s="1">
        <v>0</v>
      </c>
      <c r="R7945">
        <v>11.97</v>
      </c>
      <c r="S7945">
        <v>4.9800000000000004</v>
      </c>
      <c r="T7945">
        <f t="shared" si="124"/>
        <v>95.76</v>
      </c>
    </row>
    <row r="7946" spans="1:20" x14ac:dyDescent="0.3">
      <c r="A7946">
        <v>7945</v>
      </c>
      <c r="B7946">
        <v>87130</v>
      </c>
      <c r="C7946" t="s">
        <v>402</v>
      </c>
      <c r="D7946" t="s">
        <v>38</v>
      </c>
      <c r="E7946" t="s">
        <v>39</v>
      </c>
      <c r="F7946" t="s">
        <v>31</v>
      </c>
      <c r="G7946" t="s">
        <v>32</v>
      </c>
      <c r="H7946" t="s">
        <v>54</v>
      </c>
      <c r="I7946" t="s">
        <v>28</v>
      </c>
      <c r="J7946" t="s">
        <v>84</v>
      </c>
      <c r="K7946" t="s">
        <v>79</v>
      </c>
      <c r="L7946" t="s">
        <v>192</v>
      </c>
      <c r="M7946" t="s">
        <v>279</v>
      </c>
      <c r="N7946" s="2">
        <v>40976</v>
      </c>
      <c r="O7946" s="2">
        <v>40977</v>
      </c>
      <c r="P7946">
        <v>7</v>
      </c>
      <c r="Q7946" s="1">
        <v>7.0000000000000007E-2</v>
      </c>
      <c r="R7946">
        <v>6.48</v>
      </c>
      <c r="S7946">
        <v>8.19</v>
      </c>
      <c r="T7946">
        <f t="shared" si="124"/>
        <v>45.36</v>
      </c>
    </row>
    <row r="7947" spans="1:20" x14ac:dyDescent="0.3">
      <c r="A7947">
        <v>7946</v>
      </c>
      <c r="B7947">
        <v>91465</v>
      </c>
      <c r="C7947" t="s">
        <v>1317</v>
      </c>
      <c r="D7947" t="s">
        <v>578</v>
      </c>
      <c r="E7947" t="s">
        <v>187</v>
      </c>
      <c r="F7947" t="s">
        <v>22</v>
      </c>
      <c r="G7947" t="s">
        <v>23</v>
      </c>
      <c r="H7947" t="s">
        <v>225</v>
      </c>
      <c r="I7947" t="s">
        <v>28</v>
      </c>
      <c r="J7947" t="s">
        <v>84</v>
      </c>
      <c r="K7947" t="s">
        <v>113</v>
      </c>
      <c r="L7947" t="s">
        <v>283</v>
      </c>
      <c r="M7947" t="s">
        <v>150</v>
      </c>
      <c r="N7947" s="2">
        <v>41616</v>
      </c>
      <c r="O7947" s="2">
        <v>41617</v>
      </c>
      <c r="P7947">
        <v>3</v>
      </c>
      <c r="Q7947" s="1">
        <v>0.09</v>
      </c>
      <c r="R7947">
        <v>280.98</v>
      </c>
      <c r="S7947">
        <v>57</v>
      </c>
      <c r="T7947">
        <f t="shared" si="124"/>
        <v>842.94</v>
      </c>
    </row>
    <row r="7948" spans="1:20" x14ac:dyDescent="0.3">
      <c r="A7948">
        <v>7947</v>
      </c>
      <c r="B7948">
        <v>91465</v>
      </c>
      <c r="C7948" t="s">
        <v>1317</v>
      </c>
      <c r="D7948" t="s">
        <v>20</v>
      </c>
      <c r="E7948" t="s">
        <v>39</v>
      </c>
      <c r="F7948" t="s">
        <v>22</v>
      </c>
      <c r="G7948" t="s">
        <v>23</v>
      </c>
      <c r="H7948" t="s">
        <v>94</v>
      </c>
      <c r="I7948" t="s">
        <v>28</v>
      </c>
      <c r="J7948" t="s">
        <v>84</v>
      </c>
      <c r="K7948" t="s">
        <v>149</v>
      </c>
      <c r="L7948" t="s">
        <v>26</v>
      </c>
      <c r="M7948" t="s">
        <v>182</v>
      </c>
      <c r="N7948" s="2">
        <v>41616</v>
      </c>
      <c r="O7948" s="2">
        <v>41616</v>
      </c>
      <c r="P7948">
        <v>15</v>
      </c>
      <c r="Q7948" s="1">
        <v>0.03</v>
      </c>
      <c r="R7948">
        <v>10.98</v>
      </c>
      <c r="S7948">
        <v>3.37</v>
      </c>
      <c r="T7948">
        <f t="shared" si="124"/>
        <v>164.70000000000002</v>
      </c>
    </row>
    <row r="7949" spans="1:20" x14ac:dyDescent="0.3">
      <c r="A7949">
        <v>7948</v>
      </c>
      <c r="B7949">
        <v>85906</v>
      </c>
      <c r="C7949" t="s">
        <v>1057</v>
      </c>
      <c r="D7949" t="s">
        <v>578</v>
      </c>
      <c r="E7949" t="s">
        <v>187</v>
      </c>
      <c r="F7949" t="s">
        <v>40</v>
      </c>
      <c r="G7949" t="s">
        <v>41</v>
      </c>
      <c r="H7949" t="s">
        <v>225</v>
      </c>
      <c r="I7949" t="s">
        <v>28</v>
      </c>
      <c r="J7949" t="s">
        <v>84</v>
      </c>
      <c r="K7949" t="s">
        <v>68</v>
      </c>
      <c r="L7949" t="s">
        <v>330</v>
      </c>
      <c r="M7949" t="s">
        <v>264</v>
      </c>
      <c r="N7949" s="2">
        <v>41510</v>
      </c>
      <c r="O7949" s="2">
        <v>41512</v>
      </c>
      <c r="P7949">
        <v>2</v>
      </c>
      <c r="Q7949" s="1">
        <v>0.05</v>
      </c>
      <c r="R7949">
        <v>376.13</v>
      </c>
      <c r="S7949">
        <v>85.63</v>
      </c>
      <c r="T7949">
        <f t="shared" si="124"/>
        <v>752.26</v>
      </c>
    </row>
    <row r="7950" spans="1:20" x14ac:dyDescent="0.3">
      <c r="A7950">
        <v>7949</v>
      </c>
      <c r="B7950">
        <v>85896</v>
      </c>
      <c r="C7950" t="s">
        <v>1057</v>
      </c>
      <c r="D7950" t="s">
        <v>20</v>
      </c>
      <c r="E7950" t="s">
        <v>21</v>
      </c>
      <c r="F7950" t="s">
        <v>40</v>
      </c>
      <c r="G7950" t="s">
        <v>41</v>
      </c>
      <c r="H7950" t="s">
        <v>24</v>
      </c>
      <c r="I7950" t="s">
        <v>28</v>
      </c>
      <c r="J7950" t="s">
        <v>84</v>
      </c>
      <c r="K7950" t="s">
        <v>1147</v>
      </c>
      <c r="L7950" t="s">
        <v>192</v>
      </c>
      <c r="M7950" t="s">
        <v>469</v>
      </c>
      <c r="N7950" s="2">
        <v>40414</v>
      </c>
      <c r="O7950" s="2">
        <v>40415</v>
      </c>
      <c r="P7950">
        <v>5</v>
      </c>
      <c r="Q7950" s="1">
        <v>0</v>
      </c>
      <c r="R7950">
        <v>195.99</v>
      </c>
      <c r="S7950">
        <v>8.99</v>
      </c>
      <c r="T7950">
        <f t="shared" si="124"/>
        <v>979.95</v>
      </c>
    </row>
    <row r="7951" spans="1:20" x14ac:dyDescent="0.3">
      <c r="A7951">
        <v>7950</v>
      </c>
      <c r="B7951">
        <v>90802</v>
      </c>
      <c r="C7951" t="s">
        <v>2317</v>
      </c>
      <c r="D7951" t="s">
        <v>38</v>
      </c>
      <c r="E7951" t="s">
        <v>21</v>
      </c>
      <c r="F7951" t="s">
        <v>31</v>
      </c>
      <c r="G7951" t="s">
        <v>41</v>
      </c>
      <c r="H7951" t="s">
        <v>24</v>
      </c>
      <c r="I7951" t="s">
        <v>28</v>
      </c>
      <c r="J7951" t="s">
        <v>84</v>
      </c>
      <c r="K7951" t="s">
        <v>198</v>
      </c>
      <c r="L7951" t="s">
        <v>192</v>
      </c>
      <c r="M7951" t="s">
        <v>121</v>
      </c>
      <c r="N7951" s="2">
        <v>40990</v>
      </c>
      <c r="O7951" s="2">
        <v>40991</v>
      </c>
      <c r="P7951">
        <v>9</v>
      </c>
      <c r="Q7951" s="1">
        <v>0.01</v>
      </c>
      <c r="R7951">
        <v>65.989999999999995</v>
      </c>
      <c r="S7951">
        <v>5.31</v>
      </c>
      <c r="T7951">
        <f t="shared" si="124"/>
        <v>593.91</v>
      </c>
    </row>
    <row r="7952" spans="1:20" x14ac:dyDescent="0.3">
      <c r="A7952">
        <v>7951</v>
      </c>
      <c r="B7952">
        <v>86776</v>
      </c>
      <c r="C7952" t="s">
        <v>695</v>
      </c>
      <c r="D7952" t="s">
        <v>38</v>
      </c>
      <c r="E7952" t="s">
        <v>39</v>
      </c>
      <c r="F7952" t="s">
        <v>40</v>
      </c>
      <c r="G7952" t="s">
        <v>93</v>
      </c>
      <c r="H7952" t="s">
        <v>42</v>
      </c>
      <c r="I7952" t="s">
        <v>28</v>
      </c>
      <c r="J7952" t="s">
        <v>84</v>
      </c>
      <c r="K7952" t="s">
        <v>154</v>
      </c>
      <c r="L7952" t="s">
        <v>192</v>
      </c>
      <c r="M7952" t="s">
        <v>342</v>
      </c>
      <c r="N7952" s="2">
        <v>41151</v>
      </c>
      <c r="O7952" s="2">
        <v>41152</v>
      </c>
      <c r="P7952">
        <v>19</v>
      </c>
      <c r="Q7952" s="1">
        <v>0.03</v>
      </c>
      <c r="R7952">
        <v>6.48</v>
      </c>
      <c r="S7952">
        <v>6.6</v>
      </c>
      <c r="T7952">
        <f t="shared" si="124"/>
        <v>123.12</v>
      </c>
    </row>
    <row r="7953" spans="1:20" x14ac:dyDescent="0.3">
      <c r="A7953">
        <v>7952</v>
      </c>
      <c r="B7953">
        <v>86813</v>
      </c>
      <c r="C7953" t="s">
        <v>1005</v>
      </c>
      <c r="D7953" t="s">
        <v>38</v>
      </c>
      <c r="E7953" t="s">
        <v>39</v>
      </c>
      <c r="F7953" t="s">
        <v>22</v>
      </c>
      <c r="G7953" t="s">
        <v>23</v>
      </c>
      <c r="H7953" t="s">
        <v>42</v>
      </c>
      <c r="I7953" t="s">
        <v>28</v>
      </c>
      <c r="J7953" t="s">
        <v>84</v>
      </c>
      <c r="K7953" t="s">
        <v>43</v>
      </c>
      <c r="L7953" t="s">
        <v>26</v>
      </c>
      <c r="M7953" t="s">
        <v>96</v>
      </c>
      <c r="N7953" s="2">
        <v>40368</v>
      </c>
      <c r="O7953" s="2">
        <v>40370</v>
      </c>
      <c r="P7953">
        <v>5</v>
      </c>
      <c r="Q7953" s="1">
        <v>0.03</v>
      </c>
      <c r="R7953">
        <v>30.98</v>
      </c>
      <c r="S7953">
        <v>8.99</v>
      </c>
      <c r="T7953">
        <f t="shared" si="124"/>
        <v>154.9</v>
      </c>
    </row>
    <row r="7954" spans="1:20" x14ac:dyDescent="0.3">
      <c r="A7954">
        <v>7953</v>
      </c>
      <c r="B7954">
        <v>86813</v>
      </c>
      <c r="C7954" t="s">
        <v>1662</v>
      </c>
      <c r="D7954" t="s">
        <v>20</v>
      </c>
      <c r="E7954" t="s">
        <v>39</v>
      </c>
      <c r="F7954" t="s">
        <v>40</v>
      </c>
      <c r="G7954" t="s">
        <v>23</v>
      </c>
      <c r="H7954" t="s">
        <v>78</v>
      </c>
      <c r="I7954" t="s">
        <v>28</v>
      </c>
      <c r="J7954" t="s">
        <v>84</v>
      </c>
      <c r="K7954" t="s">
        <v>55</v>
      </c>
      <c r="L7954" t="s">
        <v>192</v>
      </c>
      <c r="M7954" t="s">
        <v>59</v>
      </c>
      <c r="N7954" s="2">
        <v>40368</v>
      </c>
      <c r="O7954" s="2">
        <v>40370</v>
      </c>
      <c r="P7954">
        <v>9</v>
      </c>
      <c r="Q7954" s="1">
        <v>0.01</v>
      </c>
      <c r="R7954">
        <v>525.98</v>
      </c>
      <c r="S7954">
        <v>19.989999999999998</v>
      </c>
      <c r="T7954">
        <f t="shared" si="124"/>
        <v>4733.82</v>
      </c>
    </row>
    <row r="7955" spans="1:20" x14ac:dyDescent="0.3">
      <c r="A7955">
        <v>7954</v>
      </c>
      <c r="B7955">
        <v>87741</v>
      </c>
      <c r="C7955" t="s">
        <v>489</v>
      </c>
      <c r="D7955" t="s">
        <v>20</v>
      </c>
      <c r="E7955" t="s">
        <v>39</v>
      </c>
      <c r="F7955" t="s">
        <v>31</v>
      </c>
      <c r="G7955" t="s">
        <v>23</v>
      </c>
      <c r="H7955" t="s">
        <v>78</v>
      </c>
      <c r="I7955" t="s">
        <v>28</v>
      </c>
      <c r="J7955" t="s">
        <v>84</v>
      </c>
      <c r="K7955" t="s">
        <v>62</v>
      </c>
      <c r="L7955" t="s">
        <v>192</v>
      </c>
      <c r="M7955" t="s">
        <v>296</v>
      </c>
      <c r="N7955" s="2">
        <v>40778</v>
      </c>
      <c r="O7955" s="2">
        <v>40780</v>
      </c>
      <c r="P7955">
        <v>8</v>
      </c>
      <c r="Q7955" s="1">
        <v>0.01</v>
      </c>
      <c r="R7955">
        <v>15.14</v>
      </c>
      <c r="S7955">
        <v>4.53</v>
      </c>
      <c r="T7955">
        <f t="shared" si="124"/>
        <v>121.12</v>
      </c>
    </row>
    <row r="7956" spans="1:20" x14ac:dyDescent="0.3">
      <c r="A7956">
        <v>7955</v>
      </c>
      <c r="B7956">
        <v>87927</v>
      </c>
      <c r="C7956" t="s">
        <v>512</v>
      </c>
      <c r="D7956" t="s">
        <v>20</v>
      </c>
      <c r="E7956" t="s">
        <v>39</v>
      </c>
      <c r="F7956" t="s">
        <v>22</v>
      </c>
      <c r="G7956" t="s">
        <v>32</v>
      </c>
      <c r="H7956" t="s">
        <v>54</v>
      </c>
      <c r="I7956" t="s">
        <v>28</v>
      </c>
      <c r="J7956" t="s">
        <v>84</v>
      </c>
      <c r="K7956" t="s">
        <v>189</v>
      </c>
      <c r="L7956" t="s">
        <v>192</v>
      </c>
      <c r="M7956" t="s">
        <v>190</v>
      </c>
      <c r="N7956" s="2">
        <v>41529</v>
      </c>
      <c r="O7956" s="2">
        <v>41531</v>
      </c>
      <c r="P7956">
        <v>13</v>
      </c>
      <c r="Q7956" s="1">
        <v>7.0000000000000007E-2</v>
      </c>
      <c r="R7956">
        <v>3.15</v>
      </c>
      <c r="S7956">
        <v>0.5</v>
      </c>
      <c r="T7956">
        <f t="shared" si="124"/>
        <v>40.949999999999996</v>
      </c>
    </row>
    <row r="7957" spans="1:20" x14ac:dyDescent="0.3">
      <c r="A7957">
        <v>7956</v>
      </c>
      <c r="B7957">
        <v>90556</v>
      </c>
      <c r="C7957" t="s">
        <v>699</v>
      </c>
      <c r="D7957" t="s">
        <v>20</v>
      </c>
      <c r="E7957" t="s">
        <v>39</v>
      </c>
      <c r="F7957" t="s">
        <v>22</v>
      </c>
      <c r="G7957" t="s">
        <v>23</v>
      </c>
      <c r="H7957" t="s">
        <v>49</v>
      </c>
      <c r="I7957" t="s">
        <v>28</v>
      </c>
      <c r="J7957" t="s">
        <v>84</v>
      </c>
      <c r="K7957" t="s">
        <v>105</v>
      </c>
      <c r="L7957" t="s">
        <v>192</v>
      </c>
      <c r="M7957" t="s">
        <v>80</v>
      </c>
      <c r="N7957" s="2">
        <v>41620</v>
      </c>
      <c r="O7957" s="2">
        <v>41622</v>
      </c>
      <c r="P7957">
        <v>24</v>
      </c>
      <c r="Q7957" s="1">
        <v>0.09</v>
      </c>
      <c r="R7957">
        <v>11.5</v>
      </c>
      <c r="S7957">
        <v>7.19</v>
      </c>
      <c r="T7957">
        <f t="shared" si="124"/>
        <v>276</v>
      </c>
    </row>
    <row r="7958" spans="1:20" x14ac:dyDescent="0.3">
      <c r="A7958">
        <v>7957</v>
      </c>
      <c r="B7958">
        <v>90556</v>
      </c>
      <c r="C7958" t="s">
        <v>699</v>
      </c>
      <c r="D7958" t="s">
        <v>38</v>
      </c>
      <c r="E7958" t="s">
        <v>39</v>
      </c>
      <c r="F7958" t="s">
        <v>22</v>
      </c>
      <c r="G7958" t="s">
        <v>23</v>
      </c>
      <c r="H7958" t="s">
        <v>54</v>
      </c>
      <c r="I7958" t="s">
        <v>28</v>
      </c>
      <c r="J7958" t="s">
        <v>84</v>
      </c>
      <c r="K7958" t="s">
        <v>98</v>
      </c>
      <c r="L7958" t="s">
        <v>44</v>
      </c>
      <c r="M7958" t="s">
        <v>499</v>
      </c>
      <c r="N7958" s="2">
        <v>41620</v>
      </c>
      <c r="O7958" s="2">
        <v>41622</v>
      </c>
      <c r="P7958">
        <v>11</v>
      </c>
      <c r="Q7958" s="1">
        <v>0.09</v>
      </c>
      <c r="R7958">
        <v>2.98</v>
      </c>
      <c r="S7958">
        <v>2.0299999999999998</v>
      </c>
      <c r="T7958">
        <f t="shared" si="124"/>
        <v>32.78</v>
      </c>
    </row>
    <row r="7959" spans="1:20" x14ac:dyDescent="0.3">
      <c r="A7959">
        <v>7958</v>
      </c>
      <c r="B7959">
        <v>90813</v>
      </c>
      <c r="C7959" t="s">
        <v>1174</v>
      </c>
      <c r="D7959" t="s">
        <v>20</v>
      </c>
      <c r="E7959" t="s">
        <v>39</v>
      </c>
      <c r="F7959" t="s">
        <v>31</v>
      </c>
      <c r="G7959" t="s">
        <v>32</v>
      </c>
      <c r="H7959" t="s">
        <v>49</v>
      </c>
      <c r="I7959" t="s">
        <v>28</v>
      </c>
      <c r="J7959" t="s">
        <v>84</v>
      </c>
      <c r="K7959" t="s">
        <v>71</v>
      </c>
      <c r="L7959" t="s">
        <v>192</v>
      </c>
      <c r="M7959" t="s">
        <v>66</v>
      </c>
      <c r="N7959" s="2">
        <v>41529</v>
      </c>
      <c r="O7959" s="2">
        <v>41529</v>
      </c>
      <c r="P7959">
        <v>10</v>
      </c>
      <c r="Q7959" s="1">
        <v>0.08</v>
      </c>
      <c r="R7959">
        <v>4.91</v>
      </c>
      <c r="S7959">
        <v>0.5</v>
      </c>
      <c r="T7959">
        <f t="shared" si="124"/>
        <v>49.1</v>
      </c>
    </row>
    <row r="7960" spans="1:20" x14ac:dyDescent="0.3">
      <c r="A7960">
        <v>7959</v>
      </c>
      <c r="B7960">
        <v>90806</v>
      </c>
      <c r="C7960" t="s">
        <v>1465</v>
      </c>
      <c r="D7960" t="s">
        <v>20</v>
      </c>
      <c r="E7960" t="s">
        <v>39</v>
      </c>
      <c r="F7960" t="s">
        <v>47</v>
      </c>
      <c r="G7960" t="s">
        <v>32</v>
      </c>
      <c r="H7960" t="s">
        <v>61</v>
      </c>
      <c r="I7960" t="s">
        <v>28</v>
      </c>
      <c r="J7960" t="s">
        <v>84</v>
      </c>
      <c r="K7960" t="s">
        <v>226</v>
      </c>
      <c r="L7960" t="s">
        <v>192</v>
      </c>
      <c r="M7960" t="s">
        <v>114</v>
      </c>
      <c r="N7960" s="2">
        <v>40433</v>
      </c>
      <c r="O7960" s="2">
        <v>40435</v>
      </c>
      <c r="P7960">
        <v>18</v>
      </c>
      <c r="Q7960" s="1">
        <v>0</v>
      </c>
      <c r="R7960">
        <v>5.98</v>
      </c>
      <c r="S7960">
        <v>1.49</v>
      </c>
      <c r="T7960">
        <f t="shared" si="124"/>
        <v>107.64000000000001</v>
      </c>
    </row>
    <row r="7961" spans="1:20" x14ac:dyDescent="0.3">
      <c r="A7961">
        <v>7960</v>
      </c>
      <c r="B7961">
        <v>86389</v>
      </c>
      <c r="C7961" t="s">
        <v>1081</v>
      </c>
      <c r="D7961" t="s">
        <v>20</v>
      </c>
      <c r="E7961" t="s">
        <v>39</v>
      </c>
      <c r="F7961" t="s">
        <v>31</v>
      </c>
      <c r="G7961" t="s">
        <v>48</v>
      </c>
      <c r="H7961" t="s">
        <v>61</v>
      </c>
      <c r="I7961" t="s">
        <v>28</v>
      </c>
      <c r="J7961" t="s">
        <v>84</v>
      </c>
      <c r="K7961" t="s">
        <v>68</v>
      </c>
      <c r="L7961" t="s">
        <v>746</v>
      </c>
      <c r="M7961" t="s">
        <v>131</v>
      </c>
      <c r="N7961" s="2">
        <v>40949</v>
      </c>
      <c r="O7961" s="2">
        <v>40949</v>
      </c>
      <c r="P7961">
        <v>7</v>
      </c>
      <c r="Q7961" s="1">
        <v>0.02</v>
      </c>
      <c r="R7961">
        <v>4.4800000000000004</v>
      </c>
      <c r="S7961">
        <v>49</v>
      </c>
      <c r="T7961">
        <f t="shared" si="124"/>
        <v>31.360000000000003</v>
      </c>
    </row>
    <row r="7962" spans="1:20" x14ac:dyDescent="0.3">
      <c r="A7962">
        <v>7961</v>
      </c>
      <c r="B7962">
        <v>86642</v>
      </c>
      <c r="C7962" t="s">
        <v>1893</v>
      </c>
      <c r="D7962" t="s">
        <v>578</v>
      </c>
      <c r="E7962" t="s">
        <v>21</v>
      </c>
      <c r="F7962" t="s">
        <v>47</v>
      </c>
      <c r="G7962" t="s">
        <v>48</v>
      </c>
      <c r="H7962" t="s">
        <v>24</v>
      </c>
      <c r="I7962" t="s">
        <v>28</v>
      </c>
      <c r="J7962" t="s">
        <v>84</v>
      </c>
      <c r="K7962" t="s">
        <v>201</v>
      </c>
      <c r="L7962" t="s">
        <v>283</v>
      </c>
      <c r="M7962" t="s">
        <v>117</v>
      </c>
      <c r="N7962" s="2">
        <v>40956</v>
      </c>
      <c r="O7962" s="2">
        <v>40960</v>
      </c>
      <c r="P7962">
        <v>1</v>
      </c>
      <c r="Q7962" s="1">
        <v>0.06</v>
      </c>
      <c r="R7962">
        <v>145.44999999999999</v>
      </c>
      <c r="S7962">
        <v>17.850000000000001</v>
      </c>
      <c r="T7962">
        <f t="shared" si="124"/>
        <v>145.44999999999999</v>
      </c>
    </row>
    <row r="7963" spans="1:20" x14ac:dyDescent="0.3">
      <c r="A7963">
        <v>7962</v>
      </c>
      <c r="B7963">
        <v>86642</v>
      </c>
      <c r="C7963" t="s">
        <v>1893</v>
      </c>
      <c r="D7963" t="s">
        <v>20</v>
      </c>
      <c r="E7963" t="s">
        <v>39</v>
      </c>
      <c r="F7963" t="s">
        <v>47</v>
      </c>
      <c r="G7963" t="s">
        <v>48</v>
      </c>
      <c r="H7963" t="s">
        <v>49</v>
      </c>
      <c r="I7963" t="s">
        <v>28</v>
      </c>
      <c r="J7963" t="s">
        <v>84</v>
      </c>
      <c r="K7963" t="s">
        <v>189</v>
      </c>
      <c r="L7963" t="s">
        <v>192</v>
      </c>
      <c r="M7963" t="s">
        <v>111</v>
      </c>
      <c r="N7963" s="2">
        <v>40956</v>
      </c>
      <c r="O7963" s="2">
        <v>40958</v>
      </c>
      <c r="P7963">
        <v>1</v>
      </c>
      <c r="Q7963" s="1">
        <v>0.04</v>
      </c>
      <c r="R7963">
        <v>12.28</v>
      </c>
      <c r="S7963">
        <v>6.13</v>
      </c>
      <c r="T7963">
        <f t="shared" si="124"/>
        <v>12.28</v>
      </c>
    </row>
    <row r="7964" spans="1:20" x14ac:dyDescent="0.3">
      <c r="A7964">
        <v>7963</v>
      </c>
      <c r="B7964">
        <v>86580</v>
      </c>
      <c r="C7964" t="s">
        <v>461</v>
      </c>
      <c r="D7964" t="s">
        <v>20</v>
      </c>
      <c r="E7964" t="s">
        <v>39</v>
      </c>
      <c r="F7964" t="s">
        <v>22</v>
      </c>
      <c r="G7964" t="s">
        <v>23</v>
      </c>
      <c r="H7964" t="s">
        <v>49</v>
      </c>
      <c r="I7964" t="s">
        <v>28</v>
      </c>
      <c r="J7964" t="s">
        <v>84</v>
      </c>
      <c r="K7964" t="s">
        <v>158</v>
      </c>
      <c r="L7964" t="s">
        <v>192</v>
      </c>
      <c r="M7964" t="s">
        <v>331</v>
      </c>
      <c r="N7964" s="2">
        <v>41054</v>
      </c>
      <c r="O7964" s="2">
        <v>41056</v>
      </c>
      <c r="P7964">
        <v>19</v>
      </c>
      <c r="Q7964" s="1">
        <v>7.0000000000000007E-2</v>
      </c>
      <c r="R7964">
        <v>4.24</v>
      </c>
      <c r="S7964">
        <v>5.41</v>
      </c>
      <c r="T7964">
        <f t="shared" si="124"/>
        <v>80.56</v>
      </c>
    </row>
    <row r="7965" spans="1:20" x14ac:dyDescent="0.3">
      <c r="A7965">
        <v>7964</v>
      </c>
      <c r="B7965">
        <v>86580</v>
      </c>
      <c r="C7965" t="s">
        <v>461</v>
      </c>
      <c r="D7965" t="s">
        <v>20</v>
      </c>
      <c r="E7965" t="s">
        <v>187</v>
      </c>
      <c r="F7965" t="s">
        <v>22</v>
      </c>
      <c r="G7965" t="s">
        <v>23</v>
      </c>
      <c r="H7965" t="s">
        <v>219</v>
      </c>
      <c r="I7965" t="s">
        <v>28</v>
      </c>
      <c r="J7965" t="s">
        <v>84</v>
      </c>
      <c r="K7965" t="s">
        <v>158</v>
      </c>
      <c r="L7965" t="s">
        <v>26</v>
      </c>
      <c r="M7965" t="s">
        <v>227</v>
      </c>
      <c r="N7965" s="2">
        <v>41054</v>
      </c>
      <c r="O7965" s="2">
        <v>41056</v>
      </c>
      <c r="P7965">
        <v>5</v>
      </c>
      <c r="Q7965" s="1">
        <v>0.08</v>
      </c>
      <c r="R7965">
        <v>2.23</v>
      </c>
      <c r="S7965">
        <v>4.57</v>
      </c>
      <c r="T7965">
        <f t="shared" si="124"/>
        <v>11.15</v>
      </c>
    </row>
    <row r="7966" spans="1:20" x14ac:dyDescent="0.3">
      <c r="A7966">
        <v>7965</v>
      </c>
      <c r="B7966">
        <v>87653</v>
      </c>
      <c r="C7966" t="s">
        <v>643</v>
      </c>
      <c r="D7966" t="s">
        <v>20</v>
      </c>
      <c r="E7966" t="s">
        <v>39</v>
      </c>
      <c r="F7966" t="s">
        <v>47</v>
      </c>
      <c r="G7966" t="s">
        <v>41</v>
      </c>
      <c r="H7966" t="s">
        <v>78</v>
      </c>
      <c r="I7966" t="s">
        <v>28</v>
      </c>
      <c r="J7966" t="s">
        <v>84</v>
      </c>
      <c r="K7966" t="s">
        <v>274</v>
      </c>
      <c r="L7966" t="s">
        <v>44</v>
      </c>
      <c r="M7966" t="s">
        <v>160</v>
      </c>
      <c r="N7966" s="2">
        <v>40565</v>
      </c>
      <c r="O7966" s="2">
        <v>40566</v>
      </c>
      <c r="P7966">
        <v>1</v>
      </c>
      <c r="Q7966" s="1">
        <v>0.06</v>
      </c>
      <c r="R7966">
        <v>2.88</v>
      </c>
      <c r="S7966">
        <v>0.7</v>
      </c>
      <c r="T7966">
        <f t="shared" si="124"/>
        <v>2.88</v>
      </c>
    </row>
    <row r="7967" spans="1:20" x14ac:dyDescent="0.3">
      <c r="A7967">
        <v>7966</v>
      </c>
      <c r="B7967">
        <v>91450</v>
      </c>
      <c r="C7967" t="s">
        <v>437</v>
      </c>
      <c r="D7967" t="s">
        <v>20</v>
      </c>
      <c r="E7967" t="s">
        <v>39</v>
      </c>
      <c r="F7967" t="s">
        <v>31</v>
      </c>
      <c r="G7967" t="s">
        <v>32</v>
      </c>
      <c r="H7967" t="s">
        <v>61</v>
      </c>
      <c r="I7967" t="s">
        <v>28</v>
      </c>
      <c r="J7967" t="s">
        <v>84</v>
      </c>
      <c r="K7967" t="s">
        <v>221</v>
      </c>
      <c r="L7967" t="s">
        <v>192</v>
      </c>
      <c r="M7967" t="s">
        <v>35</v>
      </c>
      <c r="N7967" s="2">
        <v>41475</v>
      </c>
      <c r="O7967" s="2">
        <v>41475</v>
      </c>
      <c r="P7967">
        <v>9</v>
      </c>
      <c r="Q7967" s="1">
        <v>0.01</v>
      </c>
      <c r="R7967">
        <v>4.9800000000000004</v>
      </c>
      <c r="S7967">
        <v>4.95</v>
      </c>
      <c r="T7967">
        <f t="shared" si="124"/>
        <v>44.820000000000007</v>
      </c>
    </row>
    <row r="7968" spans="1:20" x14ac:dyDescent="0.3">
      <c r="A7968">
        <v>7967</v>
      </c>
      <c r="B7968">
        <v>91450</v>
      </c>
      <c r="C7968" t="s">
        <v>437</v>
      </c>
      <c r="D7968" t="s">
        <v>20</v>
      </c>
      <c r="E7968" t="s">
        <v>187</v>
      </c>
      <c r="F7968" t="s">
        <v>31</v>
      </c>
      <c r="G7968" t="s">
        <v>32</v>
      </c>
      <c r="H7968" t="s">
        <v>188</v>
      </c>
      <c r="I7968" t="s">
        <v>28</v>
      </c>
      <c r="J7968" t="s">
        <v>84</v>
      </c>
      <c r="K7968" t="s">
        <v>71</v>
      </c>
      <c r="L7968" t="s">
        <v>44</v>
      </c>
      <c r="M7968" t="s">
        <v>35</v>
      </c>
      <c r="N7968" s="2">
        <v>41475</v>
      </c>
      <c r="O7968" s="2">
        <v>41477</v>
      </c>
      <c r="P7968">
        <v>10</v>
      </c>
      <c r="Q7968" s="1">
        <v>0.08</v>
      </c>
      <c r="R7968">
        <v>7.59</v>
      </c>
      <c r="S7968">
        <v>4</v>
      </c>
      <c r="T7968">
        <f t="shared" si="124"/>
        <v>75.900000000000006</v>
      </c>
    </row>
    <row r="7969" spans="1:20" x14ac:dyDescent="0.3">
      <c r="A7969">
        <v>7968</v>
      </c>
      <c r="B7969">
        <v>91450</v>
      </c>
      <c r="C7969" t="s">
        <v>437</v>
      </c>
      <c r="D7969" t="s">
        <v>20</v>
      </c>
      <c r="E7969" t="s">
        <v>39</v>
      </c>
      <c r="F7969" t="s">
        <v>31</v>
      </c>
      <c r="G7969" t="s">
        <v>32</v>
      </c>
      <c r="H7969" t="s">
        <v>49</v>
      </c>
      <c r="I7969" t="s">
        <v>28</v>
      </c>
      <c r="J7969" t="s">
        <v>84</v>
      </c>
      <c r="K7969" t="s">
        <v>113</v>
      </c>
      <c r="L7969" t="s">
        <v>44</v>
      </c>
      <c r="M7969" t="s">
        <v>35</v>
      </c>
      <c r="N7969" s="2">
        <v>41475</v>
      </c>
      <c r="O7969" s="2">
        <v>41476</v>
      </c>
      <c r="P7969">
        <v>14</v>
      </c>
      <c r="Q7969" s="1">
        <v>0.04</v>
      </c>
      <c r="R7969">
        <v>2.1800000000000002</v>
      </c>
      <c r="S7969">
        <v>0.78</v>
      </c>
      <c r="T7969">
        <f t="shared" si="124"/>
        <v>30.520000000000003</v>
      </c>
    </row>
    <row r="7970" spans="1:20" x14ac:dyDescent="0.3">
      <c r="A7970">
        <v>7969</v>
      </c>
      <c r="B7970">
        <v>88937</v>
      </c>
      <c r="C7970" t="s">
        <v>1221</v>
      </c>
      <c r="D7970" t="s">
        <v>38</v>
      </c>
      <c r="E7970" t="s">
        <v>187</v>
      </c>
      <c r="F7970" t="s">
        <v>47</v>
      </c>
      <c r="G7970" t="s">
        <v>41</v>
      </c>
      <c r="H7970" t="s">
        <v>188</v>
      </c>
      <c r="I7970" t="s">
        <v>28</v>
      </c>
      <c r="J7970" t="s">
        <v>84</v>
      </c>
      <c r="K7970" t="s">
        <v>231</v>
      </c>
      <c r="L7970" t="s">
        <v>706</v>
      </c>
      <c r="M7970" t="s">
        <v>114</v>
      </c>
      <c r="N7970" s="2">
        <v>41232</v>
      </c>
      <c r="O7970" s="2">
        <v>41233</v>
      </c>
      <c r="P7970">
        <v>10</v>
      </c>
      <c r="Q7970" s="1">
        <v>0.04</v>
      </c>
      <c r="R7970">
        <v>107.53</v>
      </c>
      <c r="S7970">
        <v>5.81</v>
      </c>
      <c r="T7970">
        <f t="shared" si="124"/>
        <v>1075.3</v>
      </c>
    </row>
    <row r="7971" spans="1:20" x14ac:dyDescent="0.3">
      <c r="A7971">
        <v>7970</v>
      </c>
      <c r="B7971">
        <v>91562</v>
      </c>
      <c r="C7971" t="s">
        <v>1558</v>
      </c>
      <c r="D7971" t="s">
        <v>20</v>
      </c>
      <c r="E7971" t="s">
        <v>21</v>
      </c>
      <c r="F7971" t="s">
        <v>22</v>
      </c>
      <c r="G7971" t="s">
        <v>41</v>
      </c>
      <c r="H7971" t="s">
        <v>203</v>
      </c>
      <c r="I7971" t="s">
        <v>28</v>
      </c>
      <c r="J7971" t="s">
        <v>84</v>
      </c>
      <c r="K7971" t="s">
        <v>1138</v>
      </c>
      <c r="L7971" t="s">
        <v>192</v>
      </c>
      <c r="M7971" t="s">
        <v>238</v>
      </c>
      <c r="N7971" s="2">
        <v>41350</v>
      </c>
      <c r="O7971" s="2">
        <v>41351</v>
      </c>
      <c r="P7971">
        <v>5</v>
      </c>
      <c r="Q7971" s="1">
        <v>0.1</v>
      </c>
      <c r="R7971">
        <v>15.98</v>
      </c>
      <c r="S7971">
        <v>6.5</v>
      </c>
      <c r="T7971">
        <f t="shared" si="124"/>
        <v>79.900000000000006</v>
      </c>
    </row>
    <row r="7972" spans="1:20" x14ac:dyDescent="0.3">
      <c r="A7972">
        <v>7971</v>
      </c>
      <c r="B7972">
        <v>91562</v>
      </c>
      <c r="C7972" t="s">
        <v>1558</v>
      </c>
      <c r="D7972" t="s">
        <v>38</v>
      </c>
      <c r="E7972" t="s">
        <v>39</v>
      </c>
      <c r="F7972" t="s">
        <v>22</v>
      </c>
      <c r="G7972" t="s">
        <v>41</v>
      </c>
      <c r="H7972" t="s">
        <v>78</v>
      </c>
      <c r="I7972" t="s">
        <v>28</v>
      </c>
      <c r="J7972" t="s">
        <v>84</v>
      </c>
      <c r="K7972" t="s">
        <v>68</v>
      </c>
      <c r="L7972" t="s">
        <v>192</v>
      </c>
      <c r="M7972" t="s">
        <v>137</v>
      </c>
      <c r="N7972" s="2">
        <v>41350</v>
      </c>
      <c r="O7972" s="2">
        <v>41350</v>
      </c>
      <c r="P7972">
        <v>9</v>
      </c>
      <c r="Q7972" s="1">
        <v>0.09</v>
      </c>
      <c r="R7972">
        <v>6.48</v>
      </c>
      <c r="S7972">
        <v>6.6</v>
      </c>
      <c r="T7972">
        <f t="shared" si="124"/>
        <v>58.320000000000007</v>
      </c>
    </row>
    <row r="7973" spans="1:20" x14ac:dyDescent="0.3">
      <c r="A7973">
        <v>7972</v>
      </c>
      <c r="B7973">
        <v>90262</v>
      </c>
      <c r="C7973" t="s">
        <v>299</v>
      </c>
      <c r="D7973" t="s">
        <v>20</v>
      </c>
      <c r="E7973" t="s">
        <v>21</v>
      </c>
      <c r="F7973" t="s">
        <v>47</v>
      </c>
      <c r="G7973" t="s">
        <v>23</v>
      </c>
      <c r="H7973" t="s">
        <v>33</v>
      </c>
      <c r="I7973" t="s">
        <v>28</v>
      </c>
      <c r="J7973" t="s">
        <v>84</v>
      </c>
      <c r="K7973" t="s">
        <v>198</v>
      </c>
      <c r="L7973" t="s">
        <v>192</v>
      </c>
      <c r="M7973" t="s">
        <v>167</v>
      </c>
      <c r="N7973" s="2">
        <v>41332</v>
      </c>
      <c r="O7973" s="2">
        <v>41334</v>
      </c>
      <c r="P7973">
        <v>9</v>
      </c>
      <c r="Q7973" s="1">
        <v>0.08</v>
      </c>
      <c r="R7973">
        <v>65.989999999999995</v>
      </c>
      <c r="S7973">
        <v>8.99</v>
      </c>
      <c r="T7973">
        <f t="shared" si="124"/>
        <v>593.91</v>
      </c>
    </row>
    <row r="7974" spans="1:20" x14ac:dyDescent="0.3">
      <c r="A7974">
        <v>7973</v>
      </c>
      <c r="B7974">
        <v>87617</v>
      </c>
      <c r="C7974" t="s">
        <v>891</v>
      </c>
      <c r="D7974" t="s">
        <v>20</v>
      </c>
      <c r="E7974" t="s">
        <v>39</v>
      </c>
      <c r="F7974" t="s">
        <v>47</v>
      </c>
      <c r="G7974" t="s">
        <v>48</v>
      </c>
      <c r="H7974" t="s">
        <v>42</v>
      </c>
      <c r="I7974" t="s">
        <v>28</v>
      </c>
      <c r="J7974" t="s">
        <v>84</v>
      </c>
      <c r="K7974" t="s">
        <v>58</v>
      </c>
      <c r="L7974" t="s">
        <v>192</v>
      </c>
      <c r="M7974" t="s">
        <v>167</v>
      </c>
      <c r="N7974" s="2">
        <v>40309</v>
      </c>
      <c r="O7974" s="2">
        <v>40313</v>
      </c>
      <c r="P7974">
        <v>5</v>
      </c>
      <c r="Q7974" s="1">
        <v>0.02</v>
      </c>
      <c r="R7974">
        <v>3.8</v>
      </c>
      <c r="S7974">
        <v>1.49</v>
      </c>
      <c r="T7974">
        <f t="shared" si="124"/>
        <v>19</v>
      </c>
    </row>
    <row r="7975" spans="1:20" x14ac:dyDescent="0.3">
      <c r="A7975">
        <v>7974</v>
      </c>
      <c r="B7975">
        <v>87629</v>
      </c>
      <c r="C7975" t="s">
        <v>1550</v>
      </c>
      <c r="D7975" t="s">
        <v>20</v>
      </c>
      <c r="E7975" t="s">
        <v>39</v>
      </c>
      <c r="F7975" t="s">
        <v>47</v>
      </c>
      <c r="G7975" t="s">
        <v>48</v>
      </c>
      <c r="H7975" t="s">
        <v>49</v>
      </c>
      <c r="I7975" t="s">
        <v>28</v>
      </c>
      <c r="J7975" t="s">
        <v>84</v>
      </c>
      <c r="K7975" t="s">
        <v>289</v>
      </c>
      <c r="L7975" t="s">
        <v>192</v>
      </c>
      <c r="M7975" t="s">
        <v>160</v>
      </c>
      <c r="N7975" s="2">
        <v>41405</v>
      </c>
      <c r="O7975" s="2">
        <v>41405</v>
      </c>
      <c r="P7975">
        <v>10</v>
      </c>
      <c r="Q7975" s="1">
        <v>0.02</v>
      </c>
      <c r="R7975">
        <v>6.48</v>
      </c>
      <c r="S7975">
        <v>8.4</v>
      </c>
      <c r="T7975">
        <f t="shared" si="124"/>
        <v>64.800000000000011</v>
      </c>
    </row>
    <row r="7976" spans="1:20" x14ac:dyDescent="0.3">
      <c r="A7976">
        <v>7975</v>
      </c>
      <c r="B7976">
        <v>89779</v>
      </c>
      <c r="C7976" t="s">
        <v>576</v>
      </c>
      <c r="D7976" t="s">
        <v>20</v>
      </c>
      <c r="E7976" t="s">
        <v>39</v>
      </c>
      <c r="F7976" t="s">
        <v>40</v>
      </c>
      <c r="G7976" t="s">
        <v>23</v>
      </c>
      <c r="H7976" t="s">
        <v>89</v>
      </c>
      <c r="I7976" t="s">
        <v>28</v>
      </c>
      <c r="J7976" t="s">
        <v>84</v>
      </c>
      <c r="K7976" t="s">
        <v>172</v>
      </c>
      <c r="L7976" t="s">
        <v>44</v>
      </c>
      <c r="M7976" t="s">
        <v>99</v>
      </c>
      <c r="N7976" s="2">
        <v>40830</v>
      </c>
      <c r="O7976" s="2">
        <v>40832</v>
      </c>
      <c r="P7976">
        <v>18</v>
      </c>
      <c r="Q7976" s="1">
        <v>0.05</v>
      </c>
      <c r="R7976">
        <v>2.84</v>
      </c>
      <c r="S7976">
        <v>0.93</v>
      </c>
      <c r="T7976">
        <f t="shared" si="124"/>
        <v>51.12</v>
      </c>
    </row>
    <row r="7977" spans="1:20" x14ac:dyDescent="0.3">
      <c r="A7977">
        <v>7976</v>
      </c>
      <c r="B7977">
        <v>86905</v>
      </c>
      <c r="C7977" t="s">
        <v>1204</v>
      </c>
      <c r="D7977" t="s">
        <v>20</v>
      </c>
      <c r="E7977" t="s">
        <v>21</v>
      </c>
      <c r="F7977" t="s">
        <v>22</v>
      </c>
      <c r="G7977" t="s">
        <v>41</v>
      </c>
      <c r="H7977" t="s">
        <v>33</v>
      </c>
      <c r="I7977" t="s">
        <v>28</v>
      </c>
      <c r="J7977" t="s">
        <v>84</v>
      </c>
      <c r="K7977" t="s">
        <v>1107</v>
      </c>
      <c r="L7977" t="s">
        <v>44</v>
      </c>
      <c r="M7977" t="s">
        <v>294</v>
      </c>
      <c r="N7977" s="2">
        <v>40927</v>
      </c>
      <c r="O7977" s="2">
        <v>40929</v>
      </c>
      <c r="P7977">
        <v>4</v>
      </c>
      <c r="Q7977" s="1">
        <v>0.03</v>
      </c>
      <c r="R7977">
        <v>20.99</v>
      </c>
      <c r="S7977">
        <v>0.99</v>
      </c>
      <c r="T7977">
        <f t="shared" si="124"/>
        <v>83.96</v>
      </c>
    </row>
    <row r="7978" spans="1:20" x14ac:dyDescent="0.3">
      <c r="A7978">
        <v>7977</v>
      </c>
      <c r="B7978">
        <v>86905</v>
      </c>
      <c r="C7978" t="s">
        <v>152</v>
      </c>
      <c r="D7978" t="s">
        <v>578</v>
      </c>
      <c r="E7978" t="s">
        <v>187</v>
      </c>
      <c r="F7978" t="s">
        <v>31</v>
      </c>
      <c r="G7978" t="s">
        <v>41</v>
      </c>
      <c r="H7978" t="s">
        <v>225</v>
      </c>
      <c r="I7978" t="s">
        <v>28</v>
      </c>
      <c r="J7978" t="s">
        <v>84</v>
      </c>
      <c r="K7978" t="s">
        <v>71</v>
      </c>
      <c r="L7978" t="s">
        <v>330</v>
      </c>
      <c r="M7978" t="s">
        <v>143</v>
      </c>
      <c r="N7978" s="2">
        <v>40927</v>
      </c>
      <c r="O7978" s="2">
        <v>40930</v>
      </c>
      <c r="P7978">
        <v>4</v>
      </c>
      <c r="Q7978" s="1">
        <v>0.05</v>
      </c>
      <c r="R7978">
        <v>114.98</v>
      </c>
      <c r="S7978">
        <v>58.72</v>
      </c>
      <c r="T7978">
        <f t="shared" si="124"/>
        <v>459.92</v>
      </c>
    </row>
    <row r="7979" spans="1:20" x14ac:dyDescent="0.3">
      <c r="A7979">
        <v>7978</v>
      </c>
      <c r="B7979">
        <v>86905</v>
      </c>
      <c r="C7979" t="s">
        <v>152</v>
      </c>
      <c r="D7979" t="s">
        <v>578</v>
      </c>
      <c r="E7979" t="s">
        <v>187</v>
      </c>
      <c r="F7979" t="s">
        <v>31</v>
      </c>
      <c r="G7979" t="s">
        <v>41</v>
      </c>
      <c r="H7979" t="s">
        <v>219</v>
      </c>
      <c r="I7979" t="s">
        <v>28</v>
      </c>
      <c r="J7979" t="s">
        <v>84</v>
      </c>
      <c r="K7979" t="s">
        <v>248</v>
      </c>
      <c r="L7979" t="s">
        <v>330</v>
      </c>
      <c r="M7979" t="s">
        <v>146</v>
      </c>
      <c r="N7979" s="2">
        <v>40927</v>
      </c>
      <c r="O7979" s="2">
        <v>40930</v>
      </c>
      <c r="P7979">
        <v>1</v>
      </c>
      <c r="Q7979" s="1">
        <v>0.03</v>
      </c>
      <c r="R7979">
        <v>212.6</v>
      </c>
      <c r="S7979">
        <v>52.2</v>
      </c>
      <c r="T7979">
        <f t="shared" si="124"/>
        <v>212.6</v>
      </c>
    </row>
    <row r="7980" spans="1:20" x14ac:dyDescent="0.3">
      <c r="A7980">
        <v>7979</v>
      </c>
      <c r="B7980">
        <v>85883</v>
      </c>
      <c r="C7980" t="s">
        <v>1314</v>
      </c>
      <c r="D7980" t="s">
        <v>20</v>
      </c>
      <c r="E7980" t="s">
        <v>39</v>
      </c>
      <c r="F7980" t="s">
        <v>31</v>
      </c>
      <c r="G7980" t="s">
        <v>41</v>
      </c>
      <c r="H7980" t="s">
        <v>42</v>
      </c>
      <c r="I7980" t="s">
        <v>28</v>
      </c>
      <c r="J7980" t="s">
        <v>84</v>
      </c>
      <c r="K7980" t="s">
        <v>68</v>
      </c>
      <c r="L7980" t="s">
        <v>746</v>
      </c>
      <c r="M7980" t="s">
        <v>69</v>
      </c>
      <c r="N7980" s="2">
        <v>40897</v>
      </c>
      <c r="O7980" s="2">
        <v>40900</v>
      </c>
      <c r="P7980">
        <v>20</v>
      </c>
      <c r="Q7980" s="1">
        <v>0</v>
      </c>
      <c r="R7980">
        <v>167.27</v>
      </c>
      <c r="S7980">
        <v>35</v>
      </c>
      <c r="T7980">
        <f t="shared" si="124"/>
        <v>3345.4</v>
      </c>
    </row>
    <row r="7981" spans="1:20" x14ac:dyDescent="0.3">
      <c r="A7981">
        <v>7980</v>
      </c>
      <c r="B7981">
        <v>85883</v>
      </c>
      <c r="C7981" t="s">
        <v>1314</v>
      </c>
      <c r="D7981" t="s">
        <v>578</v>
      </c>
      <c r="E7981" t="s">
        <v>187</v>
      </c>
      <c r="F7981" t="s">
        <v>31</v>
      </c>
      <c r="G7981" t="s">
        <v>41</v>
      </c>
      <c r="H7981" t="s">
        <v>219</v>
      </c>
      <c r="I7981" t="s">
        <v>28</v>
      </c>
      <c r="J7981" t="s">
        <v>84</v>
      </c>
      <c r="K7981" t="s">
        <v>71</v>
      </c>
      <c r="L7981" t="s">
        <v>330</v>
      </c>
      <c r="M7981" t="s">
        <v>131</v>
      </c>
      <c r="N7981" s="2">
        <v>40897</v>
      </c>
      <c r="O7981" s="2">
        <v>40899</v>
      </c>
      <c r="P7981">
        <v>15</v>
      </c>
      <c r="Q7981" s="1">
        <v>0.08</v>
      </c>
      <c r="R7981">
        <v>400.98</v>
      </c>
      <c r="S7981">
        <v>42.52</v>
      </c>
      <c r="T7981">
        <f t="shared" si="124"/>
        <v>6014.7000000000007</v>
      </c>
    </row>
    <row r="7982" spans="1:20" x14ac:dyDescent="0.3">
      <c r="A7982">
        <v>7981</v>
      </c>
      <c r="B7982">
        <v>85883</v>
      </c>
      <c r="C7982" t="s">
        <v>1314</v>
      </c>
      <c r="D7982" t="s">
        <v>20</v>
      </c>
      <c r="E7982" t="s">
        <v>21</v>
      </c>
      <c r="F7982" t="s">
        <v>31</v>
      </c>
      <c r="G7982" t="s">
        <v>41</v>
      </c>
      <c r="H7982" t="s">
        <v>24</v>
      </c>
      <c r="I7982" t="s">
        <v>28</v>
      </c>
      <c r="J7982" t="s">
        <v>84</v>
      </c>
      <c r="K7982" t="s">
        <v>198</v>
      </c>
      <c r="L7982" t="s">
        <v>192</v>
      </c>
      <c r="M7982" t="s">
        <v>255</v>
      </c>
      <c r="N7982" s="2">
        <v>40897</v>
      </c>
      <c r="O7982" s="2">
        <v>40900</v>
      </c>
      <c r="P7982">
        <v>15</v>
      </c>
      <c r="Q7982" s="1">
        <v>0.01</v>
      </c>
      <c r="R7982">
        <v>205.99</v>
      </c>
      <c r="S7982">
        <v>2.79</v>
      </c>
      <c r="T7982">
        <f t="shared" si="124"/>
        <v>3089.8500000000004</v>
      </c>
    </row>
    <row r="7983" spans="1:20" x14ac:dyDescent="0.3">
      <c r="A7983">
        <v>7982</v>
      </c>
      <c r="B7983">
        <v>90216</v>
      </c>
      <c r="C7983" t="s">
        <v>2523</v>
      </c>
      <c r="D7983" t="s">
        <v>20</v>
      </c>
      <c r="E7983" t="s">
        <v>21</v>
      </c>
      <c r="F7983" t="s">
        <v>31</v>
      </c>
      <c r="G7983" t="s">
        <v>32</v>
      </c>
      <c r="H7983" t="s">
        <v>203</v>
      </c>
      <c r="I7983" t="s">
        <v>28</v>
      </c>
      <c r="J7983" t="s">
        <v>84</v>
      </c>
      <c r="K7983" t="s">
        <v>198</v>
      </c>
      <c r="L7983" t="s">
        <v>192</v>
      </c>
      <c r="M7983" t="s">
        <v>35</v>
      </c>
      <c r="N7983" s="2">
        <v>40659</v>
      </c>
      <c r="O7983" s="2">
        <v>40660</v>
      </c>
      <c r="P7983">
        <v>2</v>
      </c>
      <c r="Q7983" s="1">
        <v>0.04</v>
      </c>
      <c r="R7983">
        <v>300.97000000000003</v>
      </c>
      <c r="S7983">
        <v>7.18</v>
      </c>
      <c r="T7983">
        <f t="shared" si="124"/>
        <v>601.94000000000005</v>
      </c>
    </row>
    <row r="7984" spans="1:20" x14ac:dyDescent="0.3">
      <c r="A7984">
        <v>7983</v>
      </c>
      <c r="B7984">
        <v>90115</v>
      </c>
      <c r="C7984" t="s">
        <v>1464</v>
      </c>
      <c r="D7984" t="s">
        <v>578</v>
      </c>
      <c r="E7984" t="s">
        <v>21</v>
      </c>
      <c r="F7984" t="s">
        <v>31</v>
      </c>
      <c r="G7984" t="s">
        <v>32</v>
      </c>
      <c r="H7984" t="s">
        <v>24</v>
      </c>
      <c r="I7984" t="s">
        <v>28</v>
      </c>
      <c r="J7984" t="s">
        <v>84</v>
      </c>
      <c r="K7984" t="s">
        <v>409</v>
      </c>
      <c r="L7984" t="s">
        <v>283</v>
      </c>
      <c r="M7984" t="s">
        <v>143</v>
      </c>
      <c r="N7984" s="2">
        <v>40426</v>
      </c>
      <c r="O7984" s="2">
        <v>40426</v>
      </c>
      <c r="P7984">
        <v>5</v>
      </c>
      <c r="Q7984" s="1">
        <v>0</v>
      </c>
      <c r="R7984">
        <v>442.14</v>
      </c>
      <c r="S7984">
        <v>14.7</v>
      </c>
      <c r="T7984">
        <f t="shared" si="124"/>
        <v>2210.6999999999998</v>
      </c>
    </row>
    <row r="7985" spans="1:20" x14ac:dyDescent="0.3">
      <c r="A7985">
        <v>7984</v>
      </c>
      <c r="B7985">
        <v>86734</v>
      </c>
      <c r="C7985" t="s">
        <v>1415</v>
      </c>
      <c r="D7985" t="s">
        <v>20</v>
      </c>
      <c r="E7985" t="s">
        <v>21</v>
      </c>
      <c r="F7985" t="s">
        <v>31</v>
      </c>
      <c r="G7985" t="s">
        <v>41</v>
      </c>
      <c r="H7985" t="s">
        <v>24</v>
      </c>
      <c r="I7985" t="s">
        <v>28</v>
      </c>
      <c r="J7985" t="s">
        <v>84</v>
      </c>
      <c r="K7985" t="s">
        <v>25</v>
      </c>
      <c r="L7985" t="s">
        <v>44</v>
      </c>
      <c r="M7985" t="s">
        <v>255</v>
      </c>
      <c r="N7985" s="2">
        <v>40273</v>
      </c>
      <c r="O7985" s="2">
        <v>40275</v>
      </c>
      <c r="P7985">
        <v>4</v>
      </c>
      <c r="Q7985" s="1">
        <v>0.05</v>
      </c>
      <c r="R7985">
        <v>85.99</v>
      </c>
      <c r="S7985">
        <v>0.99</v>
      </c>
      <c r="T7985">
        <f t="shared" si="124"/>
        <v>343.96</v>
      </c>
    </row>
    <row r="7986" spans="1:20" x14ac:dyDescent="0.3">
      <c r="A7986">
        <v>7985</v>
      </c>
      <c r="B7986">
        <v>90512</v>
      </c>
      <c r="C7986" t="s">
        <v>1551</v>
      </c>
      <c r="D7986" t="s">
        <v>20</v>
      </c>
      <c r="E7986" t="s">
        <v>39</v>
      </c>
      <c r="F7986" t="s">
        <v>31</v>
      </c>
      <c r="G7986" t="s">
        <v>48</v>
      </c>
      <c r="H7986" t="s">
        <v>54</v>
      </c>
      <c r="I7986" t="s">
        <v>28</v>
      </c>
      <c r="J7986" t="s">
        <v>52</v>
      </c>
      <c r="K7986" t="s">
        <v>221</v>
      </c>
      <c r="L7986" t="s">
        <v>26</v>
      </c>
      <c r="M7986" t="s">
        <v>106</v>
      </c>
      <c r="N7986" s="2">
        <v>41598</v>
      </c>
      <c r="O7986" s="2">
        <v>41600</v>
      </c>
      <c r="P7986">
        <v>39</v>
      </c>
      <c r="Q7986" s="1">
        <v>7.0000000000000007E-2</v>
      </c>
      <c r="R7986">
        <v>34.58</v>
      </c>
      <c r="S7986">
        <v>8.99</v>
      </c>
      <c r="T7986">
        <f t="shared" si="124"/>
        <v>1348.62</v>
      </c>
    </row>
    <row r="7987" spans="1:20" x14ac:dyDescent="0.3">
      <c r="A7987">
        <v>7986</v>
      </c>
      <c r="B7987">
        <v>90512</v>
      </c>
      <c r="C7987" t="s">
        <v>1551</v>
      </c>
      <c r="D7987" t="s">
        <v>20</v>
      </c>
      <c r="E7987" t="s">
        <v>39</v>
      </c>
      <c r="F7987" t="s">
        <v>31</v>
      </c>
      <c r="G7987" t="s">
        <v>48</v>
      </c>
      <c r="H7987" t="s">
        <v>94</v>
      </c>
      <c r="I7987" t="s">
        <v>28</v>
      </c>
      <c r="J7987" t="s">
        <v>52</v>
      </c>
      <c r="K7987" t="s">
        <v>98</v>
      </c>
      <c r="L7987" t="s">
        <v>746</v>
      </c>
      <c r="M7987" t="s">
        <v>367</v>
      </c>
      <c r="N7987" s="2">
        <v>41598</v>
      </c>
      <c r="O7987" s="2">
        <v>41598</v>
      </c>
      <c r="P7987">
        <v>22</v>
      </c>
      <c r="Q7987" s="1">
        <v>0.1</v>
      </c>
      <c r="R7987">
        <v>89.83</v>
      </c>
      <c r="S7987">
        <v>35</v>
      </c>
      <c r="T7987">
        <f t="shared" si="124"/>
        <v>1976.26</v>
      </c>
    </row>
    <row r="7988" spans="1:20" x14ac:dyDescent="0.3">
      <c r="A7988">
        <v>7987</v>
      </c>
      <c r="B7988">
        <v>89288</v>
      </c>
      <c r="C7988" t="s">
        <v>481</v>
      </c>
      <c r="D7988" t="s">
        <v>20</v>
      </c>
      <c r="E7988" t="s">
        <v>39</v>
      </c>
      <c r="F7988" t="s">
        <v>31</v>
      </c>
      <c r="G7988" t="s">
        <v>41</v>
      </c>
      <c r="H7988" t="s">
        <v>49</v>
      </c>
      <c r="I7988" t="s">
        <v>28</v>
      </c>
      <c r="J7988" t="s">
        <v>52</v>
      </c>
      <c r="K7988" t="s">
        <v>133</v>
      </c>
      <c r="L7988" t="s">
        <v>44</v>
      </c>
      <c r="M7988" t="s">
        <v>35</v>
      </c>
      <c r="N7988" s="2">
        <v>41292</v>
      </c>
      <c r="O7988" s="2">
        <v>41294</v>
      </c>
      <c r="P7988">
        <v>4</v>
      </c>
      <c r="Q7988" s="1">
        <v>0.09</v>
      </c>
      <c r="R7988">
        <v>2.58</v>
      </c>
      <c r="S7988">
        <v>1.3</v>
      </c>
      <c r="T7988">
        <f t="shared" si="124"/>
        <v>10.32</v>
      </c>
    </row>
    <row r="7989" spans="1:20" x14ac:dyDescent="0.3">
      <c r="A7989">
        <v>7988</v>
      </c>
      <c r="B7989">
        <v>89285</v>
      </c>
      <c r="C7989" t="s">
        <v>481</v>
      </c>
      <c r="D7989" t="s">
        <v>20</v>
      </c>
      <c r="E7989" t="s">
        <v>39</v>
      </c>
      <c r="F7989" t="s">
        <v>31</v>
      </c>
      <c r="G7989" t="s">
        <v>41</v>
      </c>
      <c r="H7989" t="s">
        <v>61</v>
      </c>
      <c r="I7989" t="s">
        <v>28</v>
      </c>
      <c r="J7989" t="s">
        <v>52</v>
      </c>
      <c r="K7989" t="s">
        <v>149</v>
      </c>
      <c r="L7989" t="s">
        <v>26</v>
      </c>
      <c r="M7989" t="s">
        <v>35</v>
      </c>
      <c r="N7989" s="2">
        <v>40561</v>
      </c>
      <c r="O7989" s="2">
        <v>40563</v>
      </c>
      <c r="P7989">
        <v>1</v>
      </c>
      <c r="Q7989" s="1">
        <v>0.05</v>
      </c>
      <c r="R7989">
        <v>6.84</v>
      </c>
      <c r="S7989">
        <v>8.3699999999999992</v>
      </c>
      <c r="T7989">
        <f t="shared" si="124"/>
        <v>6.84</v>
      </c>
    </row>
    <row r="7990" spans="1:20" x14ac:dyDescent="0.3">
      <c r="A7990">
        <v>7989</v>
      </c>
      <c r="B7990">
        <v>86668</v>
      </c>
      <c r="C7990" t="s">
        <v>1216</v>
      </c>
      <c r="D7990" t="s">
        <v>20</v>
      </c>
      <c r="E7990" t="s">
        <v>39</v>
      </c>
      <c r="F7990" t="s">
        <v>40</v>
      </c>
      <c r="G7990" t="s">
        <v>93</v>
      </c>
      <c r="H7990" t="s">
        <v>54</v>
      </c>
      <c r="I7990" t="s">
        <v>28</v>
      </c>
      <c r="J7990" t="s">
        <v>52</v>
      </c>
      <c r="K7990" t="s">
        <v>231</v>
      </c>
      <c r="L7990" t="s">
        <v>192</v>
      </c>
      <c r="M7990" t="s">
        <v>393</v>
      </c>
      <c r="N7990" s="2">
        <v>40455</v>
      </c>
      <c r="O7990" s="2">
        <v>40457</v>
      </c>
      <c r="P7990">
        <v>8</v>
      </c>
      <c r="Q7990" s="1">
        <v>0.02</v>
      </c>
      <c r="R7990">
        <v>5.53</v>
      </c>
      <c r="S7990">
        <v>6.98</v>
      </c>
      <c r="T7990">
        <f t="shared" si="124"/>
        <v>44.24</v>
      </c>
    </row>
    <row r="7991" spans="1:20" x14ac:dyDescent="0.3">
      <c r="A7991">
        <v>7990</v>
      </c>
      <c r="B7991">
        <v>86678</v>
      </c>
      <c r="C7991" t="s">
        <v>1216</v>
      </c>
      <c r="D7991" t="s">
        <v>20</v>
      </c>
      <c r="E7991" t="s">
        <v>187</v>
      </c>
      <c r="F7991" t="s">
        <v>40</v>
      </c>
      <c r="G7991" t="s">
        <v>93</v>
      </c>
      <c r="H7991" t="s">
        <v>219</v>
      </c>
      <c r="I7991" t="s">
        <v>28</v>
      </c>
      <c r="J7991" t="s">
        <v>52</v>
      </c>
      <c r="K7991" t="s">
        <v>113</v>
      </c>
      <c r="L7991" t="s">
        <v>44</v>
      </c>
      <c r="M7991" t="s">
        <v>342</v>
      </c>
      <c r="N7991" s="2">
        <v>41551</v>
      </c>
      <c r="O7991" s="2">
        <v>41553</v>
      </c>
      <c r="P7991">
        <v>2</v>
      </c>
      <c r="Q7991" s="1">
        <v>0.09</v>
      </c>
      <c r="R7991">
        <v>41.47</v>
      </c>
      <c r="S7991">
        <v>34.200000000000003</v>
      </c>
      <c r="T7991">
        <f t="shared" si="124"/>
        <v>82.94</v>
      </c>
    </row>
    <row r="7992" spans="1:20" x14ac:dyDescent="0.3">
      <c r="A7992">
        <v>7991</v>
      </c>
      <c r="B7992">
        <v>86668</v>
      </c>
      <c r="C7992" t="s">
        <v>687</v>
      </c>
      <c r="D7992" t="s">
        <v>38</v>
      </c>
      <c r="E7992" t="s">
        <v>187</v>
      </c>
      <c r="F7992" t="s">
        <v>31</v>
      </c>
      <c r="G7992" t="s">
        <v>93</v>
      </c>
      <c r="H7992" t="s">
        <v>225</v>
      </c>
      <c r="I7992" t="s">
        <v>28</v>
      </c>
      <c r="J7992" t="s">
        <v>52</v>
      </c>
      <c r="K7992" t="s">
        <v>113</v>
      </c>
      <c r="L7992" t="s">
        <v>192</v>
      </c>
      <c r="M7992" t="s">
        <v>631</v>
      </c>
      <c r="N7992" s="2">
        <v>40455</v>
      </c>
      <c r="O7992" s="2">
        <v>40455</v>
      </c>
      <c r="P7992">
        <v>7</v>
      </c>
      <c r="Q7992" s="1">
        <v>0.03</v>
      </c>
      <c r="R7992">
        <v>19.04</v>
      </c>
      <c r="S7992">
        <v>6.38</v>
      </c>
      <c r="T7992">
        <f t="shared" si="124"/>
        <v>133.28</v>
      </c>
    </row>
    <row r="7993" spans="1:20" x14ac:dyDescent="0.3">
      <c r="A7993">
        <v>7992</v>
      </c>
      <c r="B7993">
        <v>90280</v>
      </c>
      <c r="C7993" t="s">
        <v>1280</v>
      </c>
      <c r="D7993" t="s">
        <v>20</v>
      </c>
      <c r="E7993" t="s">
        <v>21</v>
      </c>
      <c r="F7993" t="s">
        <v>40</v>
      </c>
      <c r="G7993" t="s">
        <v>32</v>
      </c>
      <c r="H7993" t="s">
        <v>206</v>
      </c>
      <c r="I7993" t="s">
        <v>28</v>
      </c>
      <c r="J7993" t="s">
        <v>52</v>
      </c>
      <c r="K7993" t="s">
        <v>1107</v>
      </c>
      <c r="L7993" t="s">
        <v>192</v>
      </c>
      <c r="M7993" t="s">
        <v>264</v>
      </c>
      <c r="N7993" s="2">
        <v>41523</v>
      </c>
      <c r="O7993" s="2">
        <v>41525</v>
      </c>
      <c r="P7993">
        <v>26</v>
      </c>
      <c r="Q7993" s="1">
        <v>0</v>
      </c>
      <c r="R7993">
        <v>99.99</v>
      </c>
      <c r="S7993">
        <v>19.989999999999998</v>
      </c>
      <c r="T7993">
        <f t="shared" si="124"/>
        <v>2599.7399999999998</v>
      </c>
    </row>
    <row r="7994" spans="1:20" x14ac:dyDescent="0.3">
      <c r="A7994">
        <v>7993</v>
      </c>
      <c r="B7994">
        <v>90273</v>
      </c>
      <c r="C7994" t="s">
        <v>1280</v>
      </c>
      <c r="D7994" t="s">
        <v>20</v>
      </c>
      <c r="E7994" t="s">
        <v>39</v>
      </c>
      <c r="F7994" t="s">
        <v>40</v>
      </c>
      <c r="G7994" t="s">
        <v>32</v>
      </c>
      <c r="H7994" t="s">
        <v>78</v>
      </c>
      <c r="I7994" t="s">
        <v>28</v>
      </c>
      <c r="J7994" t="s">
        <v>52</v>
      </c>
      <c r="K7994" t="s">
        <v>231</v>
      </c>
      <c r="L7994" t="s">
        <v>192</v>
      </c>
      <c r="M7994" t="s">
        <v>393</v>
      </c>
      <c r="N7994" s="2">
        <v>40792</v>
      </c>
      <c r="O7994" s="2">
        <v>40794</v>
      </c>
      <c r="P7994">
        <v>19</v>
      </c>
      <c r="Q7994" s="1">
        <v>0.02</v>
      </c>
      <c r="R7994">
        <v>33.29</v>
      </c>
      <c r="S7994">
        <v>8.74</v>
      </c>
      <c r="T7994">
        <f t="shared" si="124"/>
        <v>632.51</v>
      </c>
    </row>
    <row r="7995" spans="1:20" x14ac:dyDescent="0.3">
      <c r="A7995">
        <v>7994</v>
      </c>
      <c r="B7995">
        <v>87504</v>
      </c>
      <c r="C7995" t="s">
        <v>1321</v>
      </c>
      <c r="D7995" t="s">
        <v>20</v>
      </c>
      <c r="E7995" t="s">
        <v>39</v>
      </c>
      <c r="F7995" t="s">
        <v>31</v>
      </c>
      <c r="G7995" t="s">
        <v>93</v>
      </c>
      <c r="H7995" t="s">
        <v>89</v>
      </c>
      <c r="I7995" t="s">
        <v>28</v>
      </c>
      <c r="J7995" t="s">
        <v>52</v>
      </c>
      <c r="K7995" t="s">
        <v>228</v>
      </c>
      <c r="L7995" t="s">
        <v>192</v>
      </c>
      <c r="M7995" t="s">
        <v>255</v>
      </c>
      <c r="N7995" s="2">
        <v>41565</v>
      </c>
      <c r="O7995" s="2">
        <v>41567</v>
      </c>
      <c r="P7995">
        <v>1</v>
      </c>
      <c r="Q7995" s="1">
        <v>0</v>
      </c>
      <c r="R7995">
        <v>5.4</v>
      </c>
      <c r="S7995">
        <v>7.78</v>
      </c>
      <c r="T7995">
        <f t="shared" si="124"/>
        <v>5.4</v>
      </c>
    </row>
    <row r="7996" spans="1:20" x14ac:dyDescent="0.3">
      <c r="A7996">
        <v>7995</v>
      </c>
      <c r="B7996">
        <v>87504</v>
      </c>
      <c r="C7996" t="s">
        <v>1321</v>
      </c>
      <c r="D7996" t="s">
        <v>20</v>
      </c>
      <c r="E7996" t="s">
        <v>39</v>
      </c>
      <c r="F7996" t="s">
        <v>31</v>
      </c>
      <c r="G7996" t="s">
        <v>93</v>
      </c>
      <c r="H7996" t="s">
        <v>61</v>
      </c>
      <c r="I7996" t="s">
        <v>28</v>
      </c>
      <c r="J7996" t="s">
        <v>52</v>
      </c>
      <c r="K7996" t="s">
        <v>226</v>
      </c>
      <c r="L7996" t="s">
        <v>192</v>
      </c>
      <c r="M7996" t="s">
        <v>296</v>
      </c>
      <c r="N7996" s="2">
        <v>41565</v>
      </c>
      <c r="O7996" s="2">
        <v>41567</v>
      </c>
      <c r="P7996">
        <v>6</v>
      </c>
      <c r="Q7996" s="1">
        <v>0.09</v>
      </c>
      <c r="R7996">
        <v>6.68</v>
      </c>
      <c r="S7996">
        <v>4.91</v>
      </c>
      <c r="T7996">
        <f t="shared" si="124"/>
        <v>40.08</v>
      </c>
    </row>
    <row r="7997" spans="1:20" x14ac:dyDescent="0.3">
      <c r="A7997">
        <v>7996</v>
      </c>
      <c r="B7997">
        <v>86833</v>
      </c>
      <c r="C7997" t="s">
        <v>2319</v>
      </c>
      <c r="D7997" t="s">
        <v>578</v>
      </c>
      <c r="E7997" t="s">
        <v>187</v>
      </c>
      <c r="F7997" t="s">
        <v>31</v>
      </c>
      <c r="G7997" t="s">
        <v>32</v>
      </c>
      <c r="H7997" t="s">
        <v>225</v>
      </c>
      <c r="I7997" t="s">
        <v>28</v>
      </c>
      <c r="J7997" t="s">
        <v>52</v>
      </c>
      <c r="K7997" t="s">
        <v>43</v>
      </c>
      <c r="L7997" t="s">
        <v>330</v>
      </c>
      <c r="M7997" t="s">
        <v>63</v>
      </c>
      <c r="N7997" s="2">
        <v>41581</v>
      </c>
      <c r="O7997" s="2">
        <v>41582</v>
      </c>
      <c r="P7997">
        <v>6</v>
      </c>
      <c r="Q7997" s="1">
        <v>0</v>
      </c>
      <c r="R7997">
        <v>70.98</v>
      </c>
      <c r="S7997">
        <v>26.74</v>
      </c>
      <c r="T7997">
        <f t="shared" si="124"/>
        <v>425.88</v>
      </c>
    </row>
    <row r="7998" spans="1:20" x14ac:dyDescent="0.3">
      <c r="A7998">
        <v>7997</v>
      </c>
      <c r="B7998">
        <v>88788</v>
      </c>
      <c r="C7998" t="s">
        <v>1355</v>
      </c>
      <c r="D7998" t="s">
        <v>578</v>
      </c>
      <c r="E7998" t="s">
        <v>21</v>
      </c>
      <c r="F7998" t="s">
        <v>31</v>
      </c>
      <c r="G7998" t="s">
        <v>32</v>
      </c>
      <c r="H7998" t="s">
        <v>203</v>
      </c>
      <c r="I7998" t="s">
        <v>28</v>
      </c>
      <c r="J7998" t="s">
        <v>52</v>
      </c>
      <c r="K7998" t="s">
        <v>1111</v>
      </c>
      <c r="L7998" t="s">
        <v>330</v>
      </c>
      <c r="M7998" t="s">
        <v>102</v>
      </c>
      <c r="N7998" s="2">
        <v>41007</v>
      </c>
      <c r="O7998" s="2">
        <v>41009</v>
      </c>
      <c r="P7998">
        <v>9</v>
      </c>
      <c r="Q7998" s="1">
        <v>0.01</v>
      </c>
      <c r="R7998">
        <v>400.97</v>
      </c>
      <c r="S7998">
        <v>48.26</v>
      </c>
      <c r="T7998">
        <f t="shared" si="124"/>
        <v>3608.7300000000005</v>
      </c>
    </row>
    <row r="7999" spans="1:20" x14ac:dyDescent="0.3">
      <c r="A7999">
        <v>7998</v>
      </c>
      <c r="B7999">
        <v>87777</v>
      </c>
      <c r="C7999" t="s">
        <v>792</v>
      </c>
      <c r="D7999" t="s">
        <v>20</v>
      </c>
      <c r="E7999" t="s">
        <v>39</v>
      </c>
      <c r="F7999" t="s">
        <v>31</v>
      </c>
      <c r="G7999" t="s">
        <v>32</v>
      </c>
      <c r="H7999" t="s">
        <v>78</v>
      </c>
      <c r="I7999" t="s">
        <v>28</v>
      </c>
      <c r="J7999" t="s">
        <v>52</v>
      </c>
      <c r="K7999" t="s">
        <v>136</v>
      </c>
      <c r="L7999" t="s">
        <v>44</v>
      </c>
      <c r="M7999" t="s">
        <v>178</v>
      </c>
      <c r="N7999" s="2">
        <v>40678</v>
      </c>
      <c r="O7999" s="2">
        <v>40680</v>
      </c>
      <c r="P7999">
        <v>6</v>
      </c>
      <c r="Q7999" s="1">
        <v>0.03</v>
      </c>
      <c r="R7999">
        <v>3.29</v>
      </c>
      <c r="S7999">
        <v>1.35</v>
      </c>
      <c r="T7999">
        <f t="shared" si="124"/>
        <v>19.740000000000002</v>
      </c>
    </row>
    <row r="8000" spans="1:20" x14ac:dyDescent="0.3">
      <c r="A8000">
        <v>7999</v>
      </c>
      <c r="B8000">
        <v>86695</v>
      </c>
      <c r="C8000" t="s">
        <v>672</v>
      </c>
      <c r="D8000" t="s">
        <v>20</v>
      </c>
      <c r="E8000" t="s">
        <v>39</v>
      </c>
      <c r="F8000" t="s">
        <v>47</v>
      </c>
      <c r="G8000" t="s">
        <v>23</v>
      </c>
      <c r="H8000" t="s">
        <v>78</v>
      </c>
      <c r="I8000" t="s">
        <v>28</v>
      </c>
      <c r="J8000" t="s">
        <v>52</v>
      </c>
      <c r="K8000" t="s">
        <v>101</v>
      </c>
      <c r="L8000" t="s">
        <v>192</v>
      </c>
      <c r="M8000" t="s">
        <v>167</v>
      </c>
      <c r="N8000" s="2">
        <v>41063</v>
      </c>
      <c r="O8000" s="2">
        <v>41065</v>
      </c>
      <c r="P8000">
        <v>7</v>
      </c>
      <c r="Q8000" s="1">
        <v>0.09</v>
      </c>
      <c r="R8000">
        <v>2.89</v>
      </c>
      <c r="S8000">
        <v>0.5</v>
      </c>
      <c r="T8000">
        <f t="shared" si="124"/>
        <v>20.23</v>
      </c>
    </row>
    <row r="8001" spans="1:20" x14ac:dyDescent="0.3">
      <c r="A8001">
        <v>8000</v>
      </c>
      <c r="B8001">
        <v>90075</v>
      </c>
      <c r="C8001" t="s">
        <v>1328</v>
      </c>
      <c r="D8001" t="s">
        <v>578</v>
      </c>
      <c r="E8001" t="s">
        <v>187</v>
      </c>
      <c r="F8001" t="s">
        <v>31</v>
      </c>
      <c r="G8001" t="s">
        <v>32</v>
      </c>
      <c r="H8001" t="s">
        <v>225</v>
      </c>
      <c r="I8001" t="s">
        <v>28</v>
      </c>
      <c r="J8001" t="s">
        <v>52</v>
      </c>
      <c r="K8001" t="s">
        <v>116</v>
      </c>
      <c r="L8001" t="s">
        <v>330</v>
      </c>
      <c r="M8001" t="s">
        <v>83</v>
      </c>
      <c r="N8001" s="2">
        <v>41351</v>
      </c>
      <c r="O8001" s="2">
        <v>41352</v>
      </c>
      <c r="P8001">
        <v>5</v>
      </c>
      <c r="Q8001" s="1">
        <v>0</v>
      </c>
      <c r="R8001">
        <v>15.23</v>
      </c>
      <c r="S8001">
        <v>27.75</v>
      </c>
      <c r="T8001">
        <f t="shared" si="124"/>
        <v>76.150000000000006</v>
      </c>
    </row>
    <row r="8002" spans="1:20" x14ac:dyDescent="0.3">
      <c r="A8002">
        <v>8001</v>
      </c>
      <c r="B8002">
        <v>85961</v>
      </c>
      <c r="C8002" t="s">
        <v>675</v>
      </c>
      <c r="D8002" t="s">
        <v>38</v>
      </c>
      <c r="E8002" t="s">
        <v>39</v>
      </c>
      <c r="F8002" t="s">
        <v>31</v>
      </c>
      <c r="G8002" t="s">
        <v>23</v>
      </c>
      <c r="H8002" t="s">
        <v>42</v>
      </c>
      <c r="I8002" t="s">
        <v>28</v>
      </c>
      <c r="J8002" t="s">
        <v>52</v>
      </c>
      <c r="K8002" t="s">
        <v>79</v>
      </c>
      <c r="L8002" t="s">
        <v>192</v>
      </c>
      <c r="M8002" t="s">
        <v>139</v>
      </c>
      <c r="N8002" s="2">
        <v>41432</v>
      </c>
      <c r="O8002" s="2">
        <v>41432</v>
      </c>
      <c r="P8002">
        <v>14</v>
      </c>
      <c r="Q8002" s="1">
        <v>0.1</v>
      </c>
      <c r="R8002">
        <v>120.98</v>
      </c>
      <c r="S8002">
        <v>9.07</v>
      </c>
      <c r="T8002">
        <f t="shared" si="124"/>
        <v>1693.72</v>
      </c>
    </row>
    <row r="8003" spans="1:20" x14ac:dyDescent="0.3">
      <c r="A8003">
        <v>8002</v>
      </c>
      <c r="B8003">
        <v>90149</v>
      </c>
      <c r="C8003" t="s">
        <v>1890</v>
      </c>
      <c r="D8003" t="s">
        <v>20</v>
      </c>
      <c r="E8003" t="s">
        <v>187</v>
      </c>
      <c r="F8003" t="s">
        <v>31</v>
      </c>
      <c r="G8003" t="s">
        <v>41</v>
      </c>
      <c r="H8003" t="s">
        <v>219</v>
      </c>
      <c r="I8003" t="s">
        <v>28</v>
      </c>
      <c r="J8003" t="s">
        <v>52</v>
      </c>
      <c r="K8003" t="s">
        <v>101</v>
      </c>
      <c r="L8003" t="s">
        <v>44</v>
      </c>
      <c r="M8003" t="s">
        <v>255</v>
      </c>
      <c r="N8003" s="2">
        <v>40965</v>
      </c>
      <c r="O8003" s="2">
        <v>40966</v>
      </c>
      <c r="P8003">
        <v>5</v>
      </c>
      <c r="Q8003" s="1">
        <v>0.06</v>
      </c>
      <c r="R8003">
        <v>18.84</v>
      </c>
      <c r="S8003">
        <v>3.62</v>
      </c>
      <c r="T8003">
        <f t="shared" ref="T8003:T8066" si="125">R8003*P8003</f>
        <v>94.2</v>
      </c>
    </row>
    <row r="8004" spans="1:20" x14ac:dyDescent="0.3">
      <c r="A8004">
        <v>8003</v>
      </c>
      <c r="B8004">
        <v>90149</v>
      </c>
      <c r="C8004" t="s">
        <v>1890</v>
      </c>
      <c r="D8004" t="s">
        <v>20</v>
      </c>
      <c r="E8004" t="s">
        <v>187</v>
      </c>
      <c r="F8004" t="s">
        <v>31</v>
      </c>
      <c r="G8004" t="s">
        <v>41</v>
      </c>
      <c r="H8004" t="s">
        <v>219</v>
      </c>
      <c r="I8004" t="s">
        <v>28</v>
      </c>
      <c r="J8004" t="s">
        <v>52</v>
      </c>
      <c r="K8004" t="s">
        <v>189</v>
      </c>
      <c r="L8004" t="s">
        <v>192</v>
      </c>
      <c r="M8004" t="s">
        <v>255</v>
      </c>
      <c r="N8004" s="2">
        <v>40965</v>
      </c>
      <c r="O8004" s="2">
        <v>40965</v>
      </c>
      <c r="P8004">
        <v>3</v>
      </c>
      <c r="Q8004" s="1">
        <v>0</v>
      </c>
      <c r="R8004">
        <v>46.94</v>
      </c>
      <c r="S8004">
        <v>6.77</v>
      </c>
      <c r="T8004">
        <f t="shared" si="125"/>
        <v>140.82</v>
      </c>
    </row>
    <row r="8005" spans="1:20" x14ac:dyDescent="0.3">
      <c r="A8005">
        <v>8004</v>
      </c>
      <c r="B8005">
        <v>90948</v>
      </c>
      <c r="C8005" t="s">
        <v>665</v>
      </c>
      <c r="D8005" t="s">
        <v>20</v>
      </c>
      <c r="E8005" t="s">
        <v>21</v>
      </c>
      <c r="F8005" t="s">
        <v>22</v>
      </c>
      <c r="G8005" t="s">
        <v>257</v>
      </c>
      <c r="H8005" t="s">
        <v>24</v>
      </c>
      <c r="I8005" t="s">
        <v>28</v>
      </c>
      <c r="J8005" t="s">
        <v>52</v>
      </c>
      <c r="K8005" t="s">
        <v>1447</v>
      </c>
      <c r="L8005" t="s">
        <v>192</v>
      </c>
      <c r="M8005" t="s">
        <v>27</v>
      </c>
      <c r="N8005" s="2">
        <v>40764</v>
      </c>
      <c r="O8005" s="2">
        <v>40764</v>
      </c>
      <c r="P8005">
        <v>14</v>
      </c>
      <c r="Q8005" s="1">
        <v>0.05</v>
      </c>
      <c r="R8005">
        <v>85.99</v>
      </c>
      <c r="S8005">
        <v>2.79</v>
      </c>
      <c r="T8005">
        <f t="shared" si="125"/>
        <v>1203.8599999999999</v>
      </c>
    </row>
    <row r="8006" spans="1:20" x14ac:dyDescent="0.3">
      <c r="A8006">
        <v>8005</v>
      </c>
      <c r="B8006">
        <v>88391</v>
      </c>
      <c r="C8006" t="s">
        <v>388</v>
      </c>
      <c r="D8006" t="s">
        <v>20</v>
      </c>
      <c r="E8006" t="s">
        <v>39</v>
      </c>
      <c r="F8006" t="s">
        <v>40</v>
      </c>
      <c r="G8006" t="s">
        <v>93</v>
      </c>
      <c r="H8006" t="s">
        <v>61</v>
      </c>
      <c r="I8006" t="s">
        <v>28</v>
      </c>
      <c r="J8006" t="s">
        <v>52</v>
      </c>
      <c r="K8006" t="s">
        <v>71</v>
      </c>
      <c r="L8006" t="s">
        <v>192</v>
      </c>
      <c r="M8006" t="s">
        <v>99</v>
      </c>
      <c r="N8006" s="2">
        <v>40459</v>
      </c>
      <c r="O8006" s="2">
        <v>40460</v>
      </c>
      <c r="P8006">
        <v>19</v>
      </c>
      <c r="Q8006" s="1">
        <v>0.05</v>
      </c>
      <c r="R8006">
        <v>35.89</v>
      </c>
      <c r="S8006">
        <v>14.72</v>
      </c>
      <c r="T8006">
        <f t="shared" si="125"/>
        <v>681.91</v>
      </c>
    </row>
    <row r="8007" spans="1:20" x14ac:dyDescent="0.3">
      <c r="A8007">
        <v>8006</v>
      </c>
      <c r="B8007">
        <v>88391</v>
      </c>
      <c r="C8007" t="s">
        <v>388</v>
      </c>
      <c r="D8007" t="s">
        <v>20</v>
      </c>
      <c r="E8007" t="s">
        <v>39</v>
      </c>
      <c r="F8007" t="s">
        <v>40</v>
      </c>
      <c r="G8007" t="s">
        <v>93</v>
      </c>
      <c r="H8007" t="s">
        <v>94</v>
      </c>
      <c r="I8007" t="s">
        <v>28</v>
      </c>
      <c r="J8007" t="s">
        <v>52</v>
      </c>
      <c r="K8007" t="s">
        <v>105</v>
      </c>
      <c r="L8007" t="s">
        <v>192</v>
      </c>
      <c r="M8007" t="s">
        <v>99</v>
      </c>
      <c r="N8007" s="2">
        <v>40459</v>
      </c>
      <c r="O8007" s="2">
        <v>40459</v>
      </c>
      <c r="P8007">
        <v>6</v>
      </c>
      <c r="Q8007" s="1">
        <v>0</v>
      </c>
      <c r="R8007">
        <v>11.48</v>
      </c>
      <c r="S8007">
        <v>5.43</v>
      </c>
      <c r="T8007">
        <f t="shared" si="125"/>
        <v>68.88</v>
      </c>
    </row>
    <row r="8008" spans="1:20" x14ac:dyDescent="0.3">
      <c r="A8008">
        <v>8007</v>
      </c>
      <c r="B8008">
        <v>87322</v>
      </c>
      <c r="C8008" t="s">
        <v>2055</v>
      </c>
      <c r="D8008" t="s">
        <v>20</v>
      </c>
      <c r="E8008" t="s">
        <v>21</v>
      </c>
      <c r="F8008" t="s">
        <v>22</v>
      </c>
      <c r="G8008" t="s">
        <v>93</v>
      </c>
      <c r="H8008" t="s">
        <v>24</v>
      </c>
      <c r="I8008" t="s">
        <v>28</v>
      </c>
      <c r="J8008" t="s">
        <v>52</v>
      </c>
      <c r="K8008" t="s">
        <v>213</v>
      </c>
      <c r="L8008" t="s">
        <v>706</v>
      </c>
      <c r="M8008" t="s">
        <v>444</v>
      </c>
      <c r="N8008" s="2">
        <v>41306</v>
      </c>
      <c r="O8008" s="2">
        <v>41308</v>
      </c>
      <c r="P8008">
        <v>2</v>
      </c>
      <c r="Q8008" s="1">
        <v>0</v>
      </c>
      <c r="R8008">
        <v>1938.02</v>
      </c>
      <c r="S8008">
        <v>13.99</v>
      </c>
      <c r="T8008">
        <f t="shared" si="125"/>
        <v>3876.04</v>
      </c>
    </row>
    <row r="8009" spans="1:20" x14ac:dyDescent="0.3">
      <c r="A8009">
        <v>8008</v>
      </c>
      <c r="B8009">
        <v>88663</v>
      </c>
      <c r="C8009" t="s">
        <v>483</v>
      </c>
      <c r="D8009" t="s">
        <v>578</v>
      </c>
      <c r="E8009" t="s">
        <v>187</v>
      </c>
      <c r="F8009" t="s">
        <v>31</v>
      </c>
      <c r="G8009" t="s">
        <v>41</v>
      </c>
      <c r="H8009" t="s">
        <v>217</v>
      </c>
      <c r="I8009" t="s">
        <v>28</v>
      </c>
      <c r="J8009" t="s">
        <v>52</v>
      </c>
      <c r="K8009" t="s">
        <v>248</v>
      </c>
      <c r="L8009" t="s">
        <v>283</v>
      </c>
      <c r="M8009" t="s">
        <v>63</v>
      </c>
      <c r="N8009" s="2">
        <v>41424</v>
      </c>
      <c r="O8009" s="2">
        <v>41425</v>
      </c>
      <c r="P8009">
        <v>1</v>
      </c>
      <c r="Q8009" s="1">
        <v>0.04</v>
      </c>
      <c r="R8009">
        <v>135.99</v>
      </c>
      <c r="S8009">
        <v>28.63</v>
      </c>
      <c r="T8009">
        <f t="shared" si="125"/>
        <v>135.99</v>
      </c>
    </row>
    <row r="8010" spans="1:20" x14ac:dyDescent="0.3">
      <c r="A8010">
        <v>8009</v>
      </c>
      <c r="B8010">
        <v>86154</v>
      </c>
      <c r="C8010" t="s">
        <v>1342</v>
      </c>
      <c r="D8010" t="s">
        <v>38</v>
      </c>
      <c r="E8010" t="s">
        <v>39</v>
      </c>
      <c r="F8010" t="s">
        <v>31</v>
      </c>
      <c r="G8010" t="s">
        <v>41</v>
      </c>
      <c r="H8010" t="s">
        <v>42</v>
      </c>
      <c r="I8010" t="s">
        <v>28</v>
      </c>
      <c r="J8010" t="s">
        <v>52</v>
      </c>
      <c r="K8010" t="s">
        <v>113</v>
      </c>
      <c r="L8010" t="s">
        <v>192</v>
      </c>
      <c r="M8010" t="s">
        <v>178</v>
      </c>
      <c r="N8010" s="2">
        <v>40687</v>
      </c>
      <c r="O8010" s="2">
        <v>40688</v>
      </c>
      <c r="P8010">
        <v>7</v>
      </c>
      <c r="Q8010" s="1">
        <v>0.09</v>
      </c>
      <c r="R8010">
        <v>5.58</v>
      </c>
      <c r="S8010">
        <v>5.3</v>
      </c>
      <c r="T8010">
        <f t="shared" si="125"/>
        <v>39.06</v>
      </c>
    </row>
    <row r="8011" spans="1:20" x14ac:dyDescent="0.3">
      <c r="A8011">
        <v>8010</v>
      </c>
      <c r="B8011">
        <v>90312</v>
      </c>
      <c r="C8011" t="s">
        <v>1475</v>
      </c>
      <c r="D8011" t="s">
        <v>38</v>
      </c>
      <c r="E8011" t="s">
        <v>39</v>
      </c>
      <c r="F8011" t="s">
        <v>31</v>
      </c>
      <c r="G8011" t="s">
        <v>93</v>
      </c>
      <c r="H8011" t="s">
        <v>94</v>
      </c>
      <c r="I8011" t="s">
        <v>28</v>
      </c>
      <c r="J8011" t="s">
        <v>52</v>
      </c>
      <c r="K8011" t="s">
        <v>58</v>
      </c>
      <c r="L8011" t="s">
        <v>192</v>
      </c>
      <c r="M8011" t="s">
        <v>139</v>
      </c>
      <c r="N8011" s="2">
        <v>40930</v>
      </c>
      <c r="O8011" s="2">
        <v>40931</v>
      </c>
      <c r="P8011">
        <v>1</v>
      </c>
      <c r="Q8011" s="1">
        <v>0.1</v>
      </c>
      <c r="R8011">
        <v>6.23</v>
      </c>
      <c r="S8011">
        <v>6.97</v>
      </c>
      <c r="T8011">
        <f t="shared" si="125"/>
        <v>6.23</v>
      </c>
    </row>
    <row r="8012" spans="1:20" x14ac:dyDescent="0.3">
      <c r="A8012">
        <v>8011</v>
      </c>
      <c r="B8012">
        <v>88909</v>
      </c>
      <c r="C8012" t="s">
        <v>2052</v>
      </c>
      <c r="D8012" t="s">
        <v>38</v>
      </c>
      <c r="E8012" t="s">
        <v>39</v>
      </c>
      <c r="F8012" t="s">
        <v>22</v>
      </c>
      <c r="G8012" t="s">
        <v>41</v>
      </c>
      <c r="H8012" t="s">
        <v>78</v>
      </c>
      <c r="I8012" t="s">
        <v>28</v>
      </c>
      <c r="J8012" t="s">
        <v>52</v>
      </c>
      <c r="K8012" t="s">
        <v>79</v>
      </c>
      <c r="L8012" t="s">
        <v>192</v>
      </c>
      <c r="M8012" t="s">
        <v>227</v>
      </c>
      <c r="N8012" s="2">
        <v>40796</v>
      </c>
      <c r="O8012" s="2">
        <v>40798</v>
      </c>
      <c r="P8012">
        <v>15</v>
      </c>
      <c r="Q8012" s="1">
        <v>0.03</v>
      </c>
      <c r="R8012">
        <v>55.48</v>
      </c>
      <c r="S8012">
        <v>6.79</v>
      </c>
      <c r="T8012">
        <f t="shared" si="125"/>
        <v>832.19999999999993</v>
      </c>
    </row>
    <row r="8013" spans="1:20" x14ac:dyDescent="0.3">
      <c r="A8013">
        <v>8012</v>
      </c>
      <c r="B8013">
        <v>88911</v>
      </c>
      <c r="C8013" t="s">
        <v>2052</v>
      </c>
      <c r="D8013" t="s">
        <v>20</v>
      </c>
      <c r="E8013" t="s">
        <v>39</v>
      </c>
      <c r="F8013" t="s">
        <v>22</v>
      </c>
      <c r="G8013" t="s">
        <v>41</v>
      </c>
      <c r="H8013" t="s">
        <v>42</v>
      </c>
      <c r="I8013" t="s">
        <v>28</v>
      </c>
      <c r="J8013" t="s">
        <v>52</v>
      </c>
      <c r="K8013" t="s">
        <v>172</v>
      </c>
      <c r="L8013" t="s">
        <v>192</v>
      </c>
      <c r="M8013" t="s">
        <v>190</v>
      </c>
      <c r="N8013" s="2">
        <v>41527</v>
      </c>
      <c r="O8013" s="2">
        <v>41528</v>
      </c>
      <c r="P8013">
        <v>1</v>
      </c>
      <c r="Q8013" s="1">
        <v>0</v>
      </c>
      <c r="R8013">
        <v>20.89</v>
      </c>
      <c r="S8013">
        <v>11.52</v>
      </c>
      <c r="T8013">
        <f t="shared" si="125"/>
        <v>20.89</v>
      </c>
    </row>
    <row r="8014" spans="1:20" x14ac:dyDescent="0.3">
      <c r="A8014">
        <v>8013</v>
      </c>
      <c r="B8014">
        <v>90970</v>
      </c>
      <c r="C8014" t="s">
        <v>306</v>
      </c>
      <c r="D8014" t="s">
        <v>20</v>
      </c>
      <c r="E8014" t="s">
        <v>39</v>
      </c>
      <c r="F8014" t="s">
        <v>31</v>
      </c>
      <c r="G8014" t="s">
        <v>48</v>
      </c>
      <c r="H8014" t="s">
        <v>54</v>
      </c>
      <c r="I8014" t="s">
        <v>28</v>
      </c>
      <c r="J8014" t="s">
        <v>52</v>
      </c>
      <c r="K8014" t="s">
        <v>149</v>
      </c>
      <c r="L8014" t="s">
        <v>192</v>
      </c>
      <c r="M8014" t="s">
        <v>35</v>
      </c>
      <c r="N8014" s="2">
        <v>41474</v>
      </c>
      <c r="O8014" s="2">
        <v>41479</v>
      </c>
      <c r="P8014">
        <v>16</v>
      </c>
      <c r="Q8014" s="1">
        <v>0</v>
      </c>
      <c r="R8014">
        <v>3.75</v>
      </c>
      <c r="S8014">
        <v>0.5</v>
      </c>
      <c r="T8014">
        <f t="shared" si="125"/>
        <v>60</v>
      </c>
    </row>
    <row r="8015" spans="1:20" x14ac:dyDescent="0.3">
      <c r="A8015">
        <v>8014</v>
      </c>
      <c r="B8015">
        <v>90967</v>
      </c>
      <c r="C8015" t="s">
        <v>306</v>
      </c>
      <c r="D8015" t="s">
        <v>20</v>
      </c>
      <c r="E8015" t="s">
        <v>39</v>
      </c>
      <c r="F8015" t="s">
        <v>31</v>
      </c>
      <c r="G8015" t="s">
        <v>48</v>
      </c>
      <c r="H8015" t="s">
        <v>54</v>
      </c>
      <c r="I8015" t="s">
        <v>28</v>
      </c>
      <c r="J8015" t="s">
        <v>52</v>
      </c>
      <c r="K8015" t="s">
        <v>145</v>
      </c>
      <c r="L8015" t="s">
        <v>44</v>
      </c>
      <c r="M8015" t="s">
        <v>35</v>
      </c>
      <c r="N8015" s="2">
        <v>40743</v>
      </c>
      <c r="O8015" s="2">
        <v>40752</v>
      </c>
      <c r="P8015">
        <v>5</v>
      </c>
      <c r="Q8015" s="1">
        <v>0</v>
      </c>
      <c r="R8015">
        <v>1.86</v>
      </c>
      <c r="S8015">
        <v>2.58</v>
      </c>
      <c r="T8015">
        <f t="shared" si="125"/>
        <v>9.3000000000000007</v>
      </c>
    </row>
    <row r="8016" spans="1:20" x14ac:dyDescent="0.3">
      <c r="A8016">
        <v>8015</v>
      </c>
      <c r="B8016">
        <v>87886</v>
      </c>
      <c r="C8016" t="s">
        <v>2489</v>
      </c>
      <c r="D8016" t="s">
        <v>20</v>
      </c>
      <c r="E8016" t="s">
        <v>21</v>
      </c>
      <c r="F8016" t="s">
        <v>22</v>
      </c>
      <c r="G8016" t="s">
        <v>32</v>
      </c>
      <c r="H8016" t="s">
        <v>206</v>
      </c>
      <c r="I8016" t="s">
        <v>28</v>
      </c>
      <c r="J8016" t="s">
        <v>52</v>
      </c>
      <c r="K8016" t="s">
        <v>208</v>
      </c>
      <c r="L8016" t="s">
        <v>192</v>
      </c>
      <c r="M8016" t="s">
        <v>86</v>
      </c>
      <c r="N8016" s="2">
        <v>40743</v>
      </c>
      <c r="O8016" s="2">
        <v>40745</v>
      </c>
      <c r="P8016">
        <v>2</v>
      </c>
      <c r="Q8016" s="1">
        <v>0.08</v>
      </c>
      <c r="R8016">
        <v>205.99</v>
      </c>
      <c r="S8016">
        <v>8.99</v>
      </c>
      <c r="T8016">
        <f t="shared" si="125"/>
        <v>411.98</v>
      </c>
    </row>
    <row r="8017" spans="1:20" x14ac:dyDescent="0.3">
      <c r="A8017">
        <v>8016</v>
      </c>
      <c r="B8017">
        <v>90172</v>
      </c>
      <c r="C8017" t="s">
        <v>73</v>
      </c>
      <c r="D8017" t="s">
        <v>38</v>
      </c>
      <c r="E8017" t="s">
        <v>39</v>
      </c>
      <c r="F8017" t="s">
        <v>40</v>
      </c>
      <c r="G8017" t="s">
        <v>93</v>
      </c>
      <c r="H8017" t="s">
        <v>61</v>
      </c>
      <c r="I8017" t="s">
        <v>28</v>
      </c>
      <c r="J8017" t="s">
        <v>52</v>
      </c>
      <c r="K8017" t="s">
        <v>79</v>
      </c>
      <c r="L8017" t="s">
        <v>192</v>
      </c>
      <c r="M8017" t="s">
        <v>108</v>
      </c>
      <c r="N8017" s="2">
        <v>41504</v>
      </c>
      <c r="O8017" s="2">
        <v>41505</v>
      </c>
      <c r="P8017">
        <v>7</v>
      </c>
      <c r="Q8017" s="1">
        <v>0.05</v>
      </c>
      <c r="R8017">
        <v>6.48</v>
      </c>
      <c r="S8017">
        <v>7.37</v>
      </c>
      <c r="T8017">
        <f t="shared" si="125"/>
        <v>45.36</v>
      </c>
    </row>
    <row r="8018" spans="1:20" x14ac:dyDescent="0.3">
      <c r="A8018">
        <v>8017</v>
      </c>
      <c r="B8018">
        <v>89696</v>
      </c>
      <c r="C8018" t="s">
        <v>1553</v>
      </c>
      <c r="D8018" t="s">
        <v>38</v>
      </c>
      <c r="E8018" t="s">
        <v>21</v>
      </c>
      <c r="F8018" t="s">
        <v>22</v>
      </c>
      <c r="G8018" t="s">
        <v>93</v>
      </c>
      <c r="H8018" t="s">
        <v>203</v>
      </c>
      <c r="I8018" t="s">
        <v>28</v>
      </c>
      <c r="J8018" t="s">
        <v>52</v>
      </c>
      <c r="K8018" t="s">
        <v>1447</v>
      </c>
      <c r="L8018" t="s">
        <v>706</v>
      </c>
      <c r="M8018" t="s">
        <v>137</v>
      </c>
      <c r="N8018" s="2">
        <v>41613</v>
      </c>
      <c r="O8018" s="2">
        <v>41614</v>
      </c>
      <c r="P8018">
        <v>3</v>
      </c>
      <c r="Q8018" s="1">
        <v>0.03</v>
      </c>
      <c r="R8018">
        <v>1938.02</v>
      </c>
      <c r="S8018">
        <v>13.99</v>
      </c>
      <c r="T8018">
        <f t="shared" si="125"/>
        <v>5814.0599999999995</v>
      </c>
    </row>
    <row r="8019" spans="1:20" x14ac:dyDescent="0.3">
      <c r="A8019">
        <v>8018</v>
      </c>
      <c r="B8019">
        <v>89696</v>
      </c>
      <c r="C8019" t="s">
        <v>1553</v>
      </c>
      <c r="D8019" t="s">
        <v>20</v>
      </c>
      <c r="E8019" t="s">
        <v>39</v>
      </c>
      <c r="F8019" t="s">
        <v>22</v>
      </c>
      <c r="G8019" t="s">
        <v>93</v>
      </c>
      <c r="H8019" t="s">
        <v>49</v>
      </c>
      <c r="I8019" t="s">
        <v>28</v>
      </c>
      <c r="J8019" t="s">
        <v>52</v>
      </c>
      <c r="K8019" t="s">
        <v>163</v>
      </c>
      <c r="L8019" t="s">
        <v>192</v>
      </c>
      <c r="M8019" t="s">
        <v>150</v>
      </c>
      <c r="N8019" s="2">
        <v>41613</v>
      </c>
      <c r="O8019" s="2">
        <v>41614</v>
      </c>
      <c r="P8019">
        <v>16</v>
      </c>
      <c r="Q8019" s="1">
        <v>0.05</v>
      </c>
      <c r="R8019">
        <v>6.48</v>
      </c>
      <c r="S8019">
        <v>5.84</v>
      </c>
      <c r="T8019">
        <f t="shared" si="125"/>
        <v>103.68</v>
      </c>
    </row>
    <row r="8020" spans="1:20" x14ac:dyDescent="0.3">
      <c r="A8020">
        <v>8019</v>
      </c>
      <c r="B8020">
        <v>91282</v>
      </c>
      <c r="C8020" t="s">
        <v>1860</v>
      </c>
      <c r="D8020" t="s">
        <v>20</v>
      </c>
      <c r="E8020" t="s">
        <v>39</v>
      </c>
      <c r="F8020" t="s">
        <v>31</v>
      </c>
      <c r="G8020" t="s">
        <v>41</v>
      </c>
      <c r="H8020" t="s">
        <v>78</v>
      </c>
      <c r="I8020" t="s">
        <v>28</v>
      </c>
      <c r="J8020" t="s">
        <v>52</v>
      </c>
      <c r="K8020" t="s">
        <v>172</v>
      </c>
      <c r="L8020" t="s">
        <v>44</v>
      </c>
      <c r="M8020" t="s">
        <v>102</v>
      </c>
      <c r="N8020" s="2">
        <v>40953</v>
      </c>
      <c r="O8020" s="2">
        <v>40954</v>
      </c>
      <c r="P8020">
        <v>10</v>
      </c>
      <c r="Q8020" s="1">
        <v>0.05</v>
      </c>
      <c r="R8020">
        <v>11.55</v>
      </c>
      <c r="S8020">
        <v>2.36</v>
      </c>
      <c r="T8020">
        <f t="shared" si="125"/>
        <v>115.5</v>
      </c>
    </row>
    <row r="8021" spans="1:20" x14ac:dyDescent="0.3">
      <c r="A8021">
        <v>8020</v>
      </c>
      <c r="B8021">
        <v>88930</v>
      </c>
      <c r="C8021" t="s">
        <v>996</v>
      </c>
      <c r="D8021" t="s">
        <v>20</v>
      </c>
      <c r="E8021" t="s">
        <v>39</v>
      </c>
      <c r="F8021" t="s">
        <v>47</v>
      </c>
      <c r="G8021" t="s">
        <v>41</v>
      </c>
      <c r="H8021" t="s">
        <v>54</v>
      </c>
      <c r="I8021" t="s">
        <v>28</v>
      </c>
      <c r="J8021" t="s">
        <v>52</v>
      </c>
      <c r="K8021" t="s">
        <v>101</v>
      </c>
      <c r="L8021" t="s">
        <v>192</v>
      </c>
      <c r="M8021" t="s">
        <v>111</v>
      </c>
      <c r="N8021" s="2">
        <v>40688</v>
      </c>
      <c r="O8021" s="2">
        <v>40688</v>
      </c>
      <c r="P8021">
        <v>1</v>
      </c>
      <c r="Q8021" s="1">
        <v>0</v>
      </c>
      <c r="R8021">
        <v>20.98</v>
      </c>
      <c r="S8021">
        <v>8.83</v>
      </c>
      <c r="T8021">
        <f t="shared" si="125"/>
        <v>20.98</v>
      </c>
    </row>
    <row r="8022" spans="1:20" x14ac:dyDescent="0.3">
      <c r="A8022">
        <v>8021</v>
      </c>
      <c r="B8022">
        <v>88930</v>
      </c>
      <c r="C8022" t="s">
        <v>996</v>
      </c>
      <c r="D8022" t="s">
        <v>578</v>
      </c>
      <c r="E8022" t="s">
        <v>187</v>
      </c>
      <c r="F8022" t="s">
        <v>47</v>
      </c>
      <c r="G8022" t="s">
        <v>41</v>
      </c>
      <c r="H8022" t="s">
        <v>217</v>
      </c>
      <c r="I8022" t="s">
        <v>28</v>
      </c>
      <c r="J8022" t="s">
        <v>52</v>
      </c>
      <c r="K8022" t="s">
        <v>291</v>
      </c>
      <c r="L8022" t="s">
        <v>283</v>
      </c>
      <c r="M8022" t="s">
        <v>160</v>
      </c>
      <c r="N8022" s="2">
        <v>40688</v>
      </c>
      <c r="O8022" s="2">
        <v>40690</v>
      </c>
      <c r="P8022">
        <v>7</v>
      </c>
      <c r="Q8022" s="1">
        <v>0.01</v>
      </c>
      <c r="R8022">
        <v>100.8</v>
      </c>
      <c r="S8022">
        <v>60</v>
      </c>
      <c r="T8022">
        <f t="shared" si="125"/>
        <v>705.6</v>
      </c>
    </row>
    <row r="8023" spans="1:20" x14ac:dyDescent="0.3">
      <c r="A8023">
        <v>8022</v>
      </c>
      <c r="B8023">
        <v>85869</v>
      </c>
      <c r="C8023" t="s">
        <v>1838</v>
      </c>
      <c r="D8023" t="s">
        <v>20</v>
      </c>
      <c r="E8023" t="s">
        <v>39</v>
      </c>
      <c r="F8023" t="s">
        <v>40</v>
      </c>
      <c r="G8023" t="s">
        <v>23</v>
      </c>
      <c r="H8023" t="s">
        <v>49</v>
      </c>
      <c r="I8023" t="s">
        <v>28</v>
      </c>
      <c r="J8023" t="s">
        <v>52</v>
      </c>
      <c r="K8023" t="s">
        <v>291</v>
      </c>
      <c r="L8023" t="s">
        <v>192</v>
      </c>
      <c r="M8023" t="s">
        <v>99</v>
      </c>
      <c r="N8023" s="2">
        <v>40574</v>
      </c>
      <c r="O8023" s="2">
        <v>40576</v>
      </c>
      <c r="P8023">
        <v>6</v>
      </c>
      <c r="Q8023" s="1">
        <v>0.04</v>
      </c>
      <c r="R8023">
        <v>39.979999999999997</v>
      </c>
      <c r="S8023">
        <v>9.83</v>
      </c>
      <c r="T8023">
        <f t="shared" si="125"/>
        <v>239.88</v>
      </c>
    </row>
    <row r="8024" spans="1:20" x14ac:dyDescent="0.3">
      <c r="A8024">
        <v>8023</v>
      </c>
      <c r="B8024">
        <v>85873</v>
      </c>
      <c r="C8024" t="s">
        <v>1666</v>
      </c>
      <c r="D8024" t="s">
        <v>578</v>
      </c>
      <c r="E8024" t="s">
        <v>187</v>
      </c>
      <c r="F8024" t="s">
        <v>40</v>
      </c>
      <c r="G8024" t="s">
        <v>23</v>
      </c>
      <c r="H8024" t="s">
        <v>219</v>
      </c>
      <c r="I8024" t="s">
        <v>28</v>
      </c>
      <c r="J8024" t="s">
        <v>52</v>
      </c>
      <c r="K8024" t="s">
        <v>68</v>
      </c>
      <c r="L8024" t="s">
        <v>330</v>
      </c>
      <c r="M8024" t="s">
        <v>59</v>
      </c>
      <c r="N8024" s="2">
        <v>41305</v>
      </c>
      <c r="O8024" s="2">
        <v>41307</v>
      </c>
      <c r="P8024">
        <v>1</v>
      </c>
      <c r="Q8024" s="1">
        <v>0.05</v>
      </c>
      <c r="R8024">
        <v>15.23</v>
      </c>
      <c r="S8024">
        <v>27.75</v>
      </c>
      <c r="T8024">
        <f t="shared" si="125"/>
        <v>15.23</v>
      </c>
    </row>
    <row r="8025" spans="1:20" x14ac:dyDescent="0.3">
      <c r="A8025">
        <v>8024</v>
      </c>
      <c r="B8025">
        <v>90828</v>
      </c>
      <c r="C8025" t="s">
        <v>180</v>
      </c>
      <c r="D8025" t="s">
        <v>20</v>
      </c>
      <c r="E8025" t="s">
        <v>39</v>
      </c>
      <c r="F8025" t="s">
        <v>22</v>
      </c>
      <c r="G8025" t="s">
        <v>93</v>
      </c>
      <c r="H8025" t="s">
        <v>49</v>
      </c>
      <c r="I8025" t="s">
        <v>28</v>
      </c>
      <c r="J8025" t="s">
        <v>52</v>
      </c>
      <c r="K8025" t="s">
        <v>172</v>
      </c>
      <c r="L8025" t="s">
        <v>192</v>
      </c>
      <c r="M8025" t="s">
        <v>398</v>
      </c>
      <c r="N8025" s="2">
        <v>41049</v>
      </c>
      <c r="O8025" s="2">
        <v>41051</v>
      </c>
      <c r="P8025">
        <v>13</v>
      </c>
      <c r="Q8025" s="1">
        <v>0.09</v>
      </c>
      <c r="R8025">
        <v>63.98</v>
      </c>
      <c r="S8025">
        <v>11.55</v>
      </c>
      <c r="T8025">
        <f t="shared" si="125"/>
        <v>831.74</v>
      </c>
    </row>
    <row r="8026" spans="1:20" x14ac:dyDescent="0.3">
      <c r="A8026">
        <v>8025</v>
      </c>
      <c r="B8026">
        <v>89325</v>
      </c>
      <c r="C8026" t="s">
        <v>2014</v>
      </c>
      <c r="D8026" t="s">
        <v>20</v>
      </c>
      <c r="E8026" t="s">
        <v>21</v>
      </c>
      <c r="F8026" t="s">
        <v>31</v>
      </c>
      <c r="G8026" t="s">
        <v>48</v>
      </c>
      <c r="H8026" t="s">
        <v>206</v>
      </c>
      <c r="I8026" t="s">
        <v>28</v>
      </c>
      <c r="J8026" t="s">
        <v>52</v>
      </c>
      <c r="K8026" t="s">
        <v>1111</v>
      </c>
      <c r="L8026" t="s">
        <v>26</v>
      </c>
      <c r="M8026" t="s">
        <v>66</v>
      </c>
      <c r="N8026" s="2">
        <v>41562</v>
      </c>
      <c r="O8026" s="2">
        <v>41562</v>
      </c>
      <c r="P8026">
        <v>16</v>
      </c>
      <c r="Q8026" s="1">
        <v>0.06</v>
      </c>
      <c r="R8026">
        <v>17.48</v>
      </c>
      <c r="S8026">
        <v>1.99</v>
      </c>
      <c r="T8026">
        <f t="shared" si="125"/>
        <v>279.68</v>
      </c>
    </row>
    <row r="8027" spans="1:20" x14ac:dyDescent="0.3">
      <c r="A8027">
        <v>8026</v>
      </c>
      <c r="B8027">
        <v>89325</v>
      </c>
      <c r="C8027" t="s">
        <v>881</v>
      </c>
      <c r="D8027" t="s">
        <v>38</v>
      </c>
      <c r="E8027" t="s">
        <v>39</v>
      </c>
      <c r="F8027" t="s">
        <v>31</v>
      </c>
      <c r="G8027" t="s">
        <v>48</v>
      </c>
      <c r="H8027" t="s">
        <v>61</v>
      </c>
      <c r="I8027" t="s">
        <v>28</v>
      </c>
      <c r="J8027" t="s">
        <v>52</v>
      </c>
      <c r="K8027" t="s">
        <v>248</v>
      </c>
      <c r="L8027" t="s">
        <v>192</v>
      </c>
      <c r="M8027" t="s">
        <v>375</v>
      </c>
      <c r="N8027" s="2">
        <v>41562</v>
      </c>
      <c r="O8027" s="2">
        <v>41564</v>
      </c>
      <c r="P8027">
        <v>17</v>
      </c>
      <c r="Q8027" s="1">
        <v>0.06</v>
      </c>
      <c r="R8027">
        <v>54.96</v>
      </c>
      <c r="S8027">
        <v>10.75</v>
      </c>
      <c r="T8027">
        <f t="shared" si="125"/>
        <v>934.32</v>
      </c>
    </row>
    <row r="8028" spans="1:20" x14ac:dyDescent="0.3">
      <c r="A8028">
        <v>8027</v>
      </c>
      <c r="B8028">
        <v>86100</v>
      </c>
      <c r="C8028" t="s">
        <v>130</v>
      </c>
      <c r="D8028" t="s">
        <v>20</v>
      </c>
      <c r="E8028" t="s">
        <v>39</v>
      </c>
      <c r="F8028" t="s">
        <v>31</v>
      </c>
      <c r="G8028" t="s">
        <v>48</v>
      </c>
      <c r="H8028" t="s">
        <v>89</v>
      </c>
      <c r="I8028" t="s">
        <v>28</v>
      </c>
      <c r="J8028" t="s">
        <v>52</v>
      </c>
      <c r="K8028" t="s">
        <v>113</v>
      </c>
      <c r="L8028" t="s">
        <v>192</v>
      </c>
      <c r="M8028" t="s">
        <v>296</v>
      </c>
      <c r="N8028" s="2">
        <v>41565</v>
      </c>
      <c r="O8028" s="2">
        <v>41572</v>
      </c>
      <c r="P8028">
        <v>10</v>
      </c>
      <c r="Q8028" s="1">
        <v>0.1</v>
      </c>
      <c r="R8028">
        <v>4.91</v>
      </c>
      <c r="S8028">
        <v>0.5</v>
      </c>
      <c r="T8028">
        <f t="shared" si="125"/>
        <v>49.1</v>
      </c>
    </row>
    <row r="8029" spans="1:20" x14ac:dyDescent="0.3">
      <c r="A8029">
        <v>8028</v>
      </c>
      <c r="B8029">
        <v>89871</v>
      </c>
      <c r="C8029" t="s">
        <v>1625</v>
      </c>
      <c r="D8029" t="s">
        <v>20</v>
      </c>
      <c r="E8029" t="s">
        <v>39</v>
      </c>
      <c r="F8029" t="s">
        <v>22</v>
      </c>
      <c r="G8029" t="s">
        <v>48</v>
      </c>
      <c r="H8029" t="s">
        <v>49</v>
      </c>
      <c r="I8029" t="s">
        <v>28</v>
      </c>
      <c r="J8029" t="s">
        <v>52</v>
      </c>
      <c r="K8029" t="s">
        <v>228</v>
      </c>
      <c r="L8029" t="s">
        <v>192</v>
      </c>
      <c r="M8029" t="s">
        <v>173</v>
      </c>
      <c r="N8029" s="2">
        <v>40983</v>
      </c>
      <c r="O8029" s="2">
        <v>40990</v>
      </c>
      <c r="P8029">
        <v>10</v>
      </c>
      <c r="Q8029" s="1">
        <v>0.08</v>
      </c>
      <c r="R8029">
        <v>6.98</v>
      </c>
      <c r="S8029">
        <v>9.69</v>
      </c>
      <c r="T8029">
        <f t="shared" si="125"/>
        <v>69.800000000000011</v>
      </c>
    </row>
    <row r="8030" spans="1:20" x14ac:dyDescent="0.3">
      <c r="A8030">
        <v>8029</v>
      </c>
      <c r="B8030">
        <v>91397</v>
      </c>
      <c r="C8030" t="s">
        <v>324</v>
      </c>
      <c r="D8030" t="s">
        <v>38</v>
      </c>
      <c r="E8030" t="s">
        <v>39</v>
      </c>
      <c r="F8030" t="s">
        <v>31</v>
      </c>
      <c r="G8030" t="s">
        <v>93</v>
      </c>
      <c r="H8030" t="s">
        <v>42</v>
      </c>
      <c r="I8030" t="s">
        <v>28</v>
      </c>
      <c r="J8030" t="s">
        <v>52</v>
      </c>
      <c r="K8030" t="s">
        <v>248</v>
      </c>
      <c r="L8030" t="s">
        <v>192</v>
      </c>
      <c r="M8030" t="s">
        <v>131</v>
      </c>
      <c r="N8030" s="2">
        <v>40405</v>
      </c>
      <c r="O8030" s="2">
        <v>40407</v>
      </c>
      <c r="P8030">
        <v>19</v>
      </c>
      <c r="Q8030" s="1">
        <v>7.0000000000000007E-2</v>
      </c>
      <c r="R8030">
        <v>42.98</v>
      </c>
      <c r="S8030">
        <v>4.62</v>
      </c>
      <c r="T8030">
        <f t="shared" si="125"/>
        <v>816.61999999999989</v>
      </c>
    </row>
    <row r="8031" spans="1:20" x14ac:dyDescent="0.3">
      <c r="A8031">
        <v>8030</v>
      </c>
      <c r="B8031">
        <v>91397</v>
      </c>
      <c r="C8031" t="s">
        <v>324</v>
      </c>
      <c r="D8031" t="s">
        <v>578</v>
      </c>
      <c r="E8031" t="s">
        <v>187</v>
      </c>
      <c r="F8031" t="s">
        <v>31</v>
      </c>
      <c r="G8031" t="s">
        <v>93</v>
      </c>
      <c r="H8031" t="s">
        <v>217</v>
      </c>
      <c r="I8031" t="s">
        <v>28</v>
      </c>
      <c r="J8031" t="s">
        <v>52</v>
      </c>
      <c r="K8031" t="s">
        <v>43</v>
      </c>
      <c r="L8031" t="s">
        <v>283</v>
      </c>
      <c r="M8031" t="s">
        <v>296</v>
      </c>
      <c r="N8031" s="2">
        <v>40405</v>
      </c>
      <c r="O8031" s="2">
        <v>40408</v>
      </c>
      <c r="P8031">
        <v>19</v>
      </c>
      <c r="Q8031" s="1">
        <v>0.03</v>
      </c>
      <c r="R8031">
        <v>89.99</v>
      </c>
      <c r="S8031">
        <v>42</v>
      </c>
      <c r="T8031">
        <f t="shared" si="125"/>
        <v>1709.81</v>
      </c>
    </row>
    <row r="8032" spans="1:20" x14ac:dyDescent="0.3">
      <c r="A8032">
        <v>8031</v>
      </c>
      <c r="B8032">
        <v>91402</v>
      </c>
      <c r="C8032" t="s">
        <v>324</v>
      </c>
      <c r="D8032" t="s">
        <v>20</v>
      </c>
      <c r="E8032" t="s">
        <v>21</v>
      </c>
      <c r="F8032" t="s">
        <v>31</v>
      </c>
      <c r="G8032" t="s">
        <v>93</v>
      </c>
      <c r="H8032" t="s">
        <v>203</v>
      </c>
      <c r="I8032" t="s">
        <v>28</v>
      </c>
      <c r="J8032" t="s">
        <v>52</v>
      </c>
      <c r="K8032" t="s">
        <v>25</v>
      </c>
      <c r="L8032" t="s">
        <v>192</v>
      </c>
      <c r="M8032" t="s">
        <v>69</v>
      </c>
      <c r="N8032" s="2">
        <v>41501</v>
      </c>
      <c r="O8032" s="2">
        <v>41503</v>
      </c>
      <c r="P8032">
        <v>11</v>
      </c>
      <c r="Q8032" s="1">
        <v>0.03</v>
      </c>
      <c r="R8032">
        <v>20.95</v>
      </c>
      <c r="S8032">
        <v>4</v>
      </c>
      <c r="T8032">
        <f t="shared" si="125"/>
        <v>230.45</v>
      </c>
    </row>
    <row r="8033" spans="1:20" x14ac:dyDescent="0.3">
      <c r="A8033">
        <v>8032</v>
      </c>
      <c r="B8033">
        <v>89777</v>
      </c>
      <c r="C8033" t="s">
        <v>576</v>
      </c>
      <c r="D8033" t="s">
        <v>20</v>
      </c>
      <c r="E8033" t="s">
        <v>39</v>
      </c>
      <c r="F8033" t="s">
        <v>40</v>
      </c>
      <c r="G8033" t="s">
        <v>32</v>
      </c>
      <c r="H8033" t="s">
        <v>89</v>
      </c>
      <c r="I8033" t="s">
        <v>28</v>
      </c>
      <c r="J8033" t="s">
        <v>52</v>
      </c>
      <c r="K8033" t="s">
        <v>248</v>
      </c>
      <c r="L8033" t="s">
        <v>192</v>
      </c>
      <c r="M8033" t="s">
        <v>99</v>
      </c>
      <c r="N8033" s="2">
        <v>40486</v>
      </c>
      <c r="O8033" s="2">
        <v>40487</v>
      </c>
      <c r="P8033">
        <v>8</v>
      </c>
      <c r="Q8033" s="1">
        <v>0</v>
      </c>
      <c r="R8033">
        <v>5.77</v>
      </c>
      <c r="S8033">
        <v>4.97</v>
      </c>
      <c r="T8033">
        <f t="shared" si="125"/>
        <v>46.16</v>
      </c>
    </row>
    <row r="8034" spans="1:20" x14ac:dyDescent="0.3">
      <c r="A8034">
        <v>8033</v>
      </c>
      <c r="B8034">
        <v>91213</v>
      </c>
      <c r="C8034" t="s">
        <v>562</v>
      </c>
      <c r="D8034" t="s">
        <v>38</v>
      </c>
      <c r="E8034" t="s">
        <v>39</v>
      </c>
      <c r="F8034" t="s">
        <v>47</v>
      </c>
      <c r="G8034" t="s">
        <v>32</v>
      </c>
      <c r="H8034" t="s">
        <v>61</v>
      </c>
      <c r="I8034" t="s">
        <v>28</v>
      </c>
      <c r="J8034" t="s">
        <v>52</v>
      </c>
      <c r="K8034" t="s">
        <v>165</v>
      </c>
      <c r="L8034" t="s">
        <v>192</v>
      </c>
      <c r="M8034" t="s">
        <v>156</v>
      </c>
      <c r="N8034" s="2">
        <v>40284</v>
      </c>
      <c r="O8034" s="2">
        <v>40285</v>
      </c>
      <c r="P8034">
        <v>9</v>
      </c>
      <c r="Q8034" s="1">
        <v>0</v>
      </c>
      <c r="R8034">
        <v>2.78</v>
      </c>
      <c r="S8034">
        <v>1.49</v>
      </c>
      <c r="T8034">
        <f t="shared" si="125"/>
        <v>25.02</v>
      </c>
    </row>
    <row r="8035" spans="1:20" x14ac:dyDescent="0.3">
      <c r="A8035">
        <v>8034</v>
      </c>
      <c r="B8035">
        <v>91216</v>
      </c>
      <c r="C8035" t="s">
        <v>562</v>
      </c>
      <c r="D8035" t="s">
        <v>578</v>
      </c>
      <c r="E8035" t="s">
        <v>21</v>
      </c>
      <c r="F8035" t="s">
        <v>47</v>
      </c>
      <c r="G8035" t="s">
        <v>32</v>
      </c>
      <c r="H8035" t="s">
        <v>203</v>
      </c>
      <c r="I8035" t="s">
        <v>28</v>
      </c>
      <c r="J8035" t="s">
        <v>52</v>
      </c>
      <c r="K8035" t="s">
        <v>34</v>
      </c>
      <c r="L8035" t="s">
        <v>283</v>
      </c>
      <c r="M8035" t="s">
        <v>117</v>
      </c>
      <c r="N8035" s="2">
        <v>41380</v>
      </c>
      <c r="O8035" s="2">
        <v>41382</v>
      </c>
      <c r="P8035">
        <v>2</v>
      </c>
      <c r="Q8035" s="1">
        <v>0.1</v>
      </c>
      <c r="R8035">
        <v>2550.14</v>
      </c>
      <c r="S8035">
        <v>29.7</v>
      </c>
      <c r="T8035">
        <f t="shared" si="125"/>
        <v>5100.28</v>
      </c>
    </row>
    <row r="8036" spans="1:20" x14ac:dyDescent="0.3">
      <c r="A8036">
        <v>8035</v>
      </c>
      <c r="B8036">
        <v>88562</v>
      </c>
      <c r="C8036" t="s">
        <v>886</v>
      </c>
      <c r="D8036" t="s">
        <v>20</v>
      </c>
      <c r="E8036" t="s">
        <v>21</v>
      </c>
      <c r="F8036" t="s">
        <v>31</v>
      </c>
      <c r="G8036" t="s">
        <v>32</v>
      </c>
      <c r="H8036" t="s">
        <v>24</v>
      </c>
      <c r="I8036" t="s">
        <v>28</v>
      </c>
      <c r="J8036" t="s">
        <v>52</v>
      </c>
      <c r="K8036" t="s">
        <v>1114</v>
      </c>
      <c r="L8036" t="s">
        <v>706</v>
      </c>
      <c r="M8036" t="s">
        <v>146</v>
      </c>
      <c r="N8036" s="2">
        <v>41356</v>
      </c>
      <c r="O8036" s="2">
        <v>41358</v>
      </c>
      <c r="P8036">
        <v>9</v>
      </c>
      <c r="Q8036" s="1">
        <v>0</v>
      </c>
      <c r="R8036">
        <v>13.99</v>
      </c>
      <c r="S8036">
        <v>7.51</v>
      </c>
      <c r="T8036">
        <f t="shared" si="125"/>
        <v>125.91</v>
      </c>
    </row>
    <row r="8037" spans="1:20" x14ac:dyDescent="0.3">
      <c r="A8037">
        <v>8036</v>
      </c>
      <c r="B8037">
        <v>89678</v>
      </c>
      <c r="C8037" t="s">
        <v>1017</v>
      </c>
      <c r="D8037" t="s">
        <v>38</v>
      </c>
      <c r="E8037" t="s">
        <v>39</v>
      </c>
      <c r="F8037" t="s">
        <v>40</v>
      </c>
      <c r="G8037" t="s">
        <v>23</v>
      </c>
      <c r="H8037" t="s">
        <v>61</v>
      </c>
      <c r="I8037" t="s">
        <v>28</v>
      </c>
      <c r="J8037" t="s">
        <v>52</v>
      </c>
      <c r="K8037" t="s">
        <v>101</v>
      </c>
      <c r="L8037" t="s">
        <v>192</v>
      </c>
      <c r="M8037" t="s">
        <v>370</v>
      </c>
      <c r="N8037" s="2">
        <v>41584</v>
      </c>
      <c r="O8037" s="2">
        <v>41585</v>
      </c>
      <c r="P8037">
        <v>23</v>
      </c>
      <c r="Q8037" s="1">
        <v>0</v>
      </c>
      <c r="R8037">
        <v>4.24</v>
      </c>
      <c r="S8037">
        <v>5.41</v>
      </c>
      <c r="T8037">
        <f t="shared" si="125"/>
        <v>97.52000000000001</v>
      </c>
    </row>
    <row r="8038" spans="1:20" x14ac:dyDescent="0.3">
      <c r="A8038">
        <v>8037</v>
      </c>
      <c r="B8038">
        <v>88174</v>
      </c>
      <c r="C8038" t="s">
        <v>605</v>
      </c>
      <c r="D8038" t="s">
        <v>20</v>
      </c>
      <c r="E8038" t="s">
        <v>39</v>
      </c>
      <c r="F8038" t="s">
        <v>40</v>
      </c>
      <c r="G8038" t="s">
        <v>23</v>
      </c>
      <c r="H8038" t="s">
        <v>49</v>
      </c>
      <c r="I8038" t="s">
        <v>28</v>
      </c>
      <c r="J8038" t="s">
        <v>52</v>
      </c>
      <c r="K8038" t="s">
        <v>74</v>
      </c>
      <c r="L8038" t="s">
        <v>192</v>
      </c>
      <c r="M8038" t="s">
        <v>99</v>
      </c>
      <c r="N8038" s="2">
        <v>40361</v>
      </c>
      <c r="O8038" s="2">
        <v>40362</v>
      </c>
      <c r="P8038">
        <v>3</v>
      </c>
      <c r="Q8038" s="1">
        <v>0.06</v>
      </c>
      <c r="R8038">
        <v>161.55000000000001</v>
      </c>
      <c r="S8038">
        <v>19.989999999999998</v>
      </c>
      <c r="T8038">
        <f t="shared" si="125"/>
        <v>484.65000000000003</v>
      </c>
    </row>
    <row r="8039" spans="1:20" x14ac:dyDescent="0.3">
      <c r="A8039">
        <v>8038</v>
      </c>
      <c r="B8039">
        <v>87286</v>
      </c>
      <c r="C8039" t="s">
        <v>790</v>
      </c>
      <c r="D8039" t="s">
        <v>20</v>
      </c>
      <c r="E8039" t="s">
        <v>39</v>
      </c>
      <c r="F8039" t="s">
        <v>47</v>
      </c>
      <c r="G8039" t="s">
        <v>41</v>
      </c>
      <c r="H8039" t="s">
        <v>49</v>
      </c>
      <c r="I8039" t="s">
        <v>28</v>
      </c>
      <c r="J8039" t="s">
        <v>52</v>
      </c>
      <c r="K8039" t="s">
        <v>129</v>
      </c>
      <c r="L8039" t="s">
        <v>192</v>
      </c>
      <c r="M8039" t="s">
        <v>167</v>
      </c>
      <c r="N8039" s="2">
        <v>40328</v>
      </c>
      <c r="O8039" s="2">
        <v>40329</v>
      </c>
      <c r="P8039">
        <v>11</v>
      </c>
      <c r="Q8039" s="1">
        <v>0.05</v>
      </c>
      <c r="R8039">
        <v>120.98</v>
      </c>
      <c r="S8039">
        <v>9.07</v>
      </c>
      <c r="T8039">
        <f t="shared" si="125"/>
        <v>1330.78</v>
      </c>
    </row>
    <row r="8040" spans="1:20" x14ac:dyDescent="0.3">
      <c r="A8040">
        <v>8039</v>
      </c>
      <c r="B8040">
        <v>90101</v>
      </c>
      <c r="C8040" t="s">
        <v>1627</v>
      </c>
      <c r="D8040" t="s">
        <v>20</v>
      </c>
      <c r="E8040" t="s">
        <v>39</v>
      </c>
      <c r="F8040" t="s">
        <v>22</v>
      </c>
      <c r="G8040" t="s">
        <v>32</v>
      </c>
      <c r="H8040" t="s">
        <v>49</v>
      </c>
      <c r="I8040" t="s">
        <v>28</v>
      </c>
      <c r="J8040" t="s">
        <v>52</v>
      </c>
      <c r="K8040" t="s">
        <v>119</v>
      </c>
      <c r="L8040" t="s">
        <v>44</v>
      </c>
      <c r="M8040" t="s">
        <v>238</v>
      </c>
      <c r="N8040" s="2">
        <v>41406</v>
      </c>
      <c r="O8040" s="2">
        <v>41407</v>
      </c>
      <c r="P8040">
        <v>7</v>
      </c>
      <c r="Q8040" s="1">
        <v>0.08</v>
      </c>
      <c r="R8040">
        <v>6.98</v>
      </c>
      <c r="S8040">
        <v>1.6</v>
      </c>
      <c r="T8040">
        <f t="shared" si="125"/>
        <v>48.86</v>
      </c>
    </row>
    <row r="8041" spans="1:20" x14ac:dyDescent="0.3">
      <c r="A8041">
        <v>8040</v>
      </c>
      <c r="B8041">
        <v>90101</v>
      </c>
      <c r="C8041" t="s">
        <v>1354</v>
      </c>
      <c r="D8041" t="s">
        <v>20</v>
      </c>
      <c r="E8041" t="s">
        <v>39</v>
      </c>
      <c r="F8041" t="s">
        <v>47</v>
      </c>
      <c r="G8041" t="s">
        <v>32</v>
      </c>
      <c r="H8041" t="s">
        <v>54</v>
      </c>
      <c r="I8041" t="s">
        <v>28</v>
      </c>
      <c r="J8041" t="s">
        <v>52</v>
      </c>
      <c r="K8041" t="s">
        <v>105</v>
      </c>
      <c r="L8041" t="s">
        <v>192</v>
      </c>
      <c r="M8041" t="s">
        <v>167</v>
      </c>
      <c r="N8041" s="2">
        <v>41406</v>
      </c>
      <c r="O8041" s="2">
        <v>41408</v>
      </c>
      <c r="P8041">
        <v>12</v>
      </c>
      <c r="Q8041" s="1">
        <v>0.05</v>
      </c>
      <c r="R8041">
        <v>7.1</v>
      </c>
      <c r="S8041">
        <v>6.05</v>
      </c>
      <c r="T8041">
        <f t="shared" si="125"/>
        <v>85.199999999999989</v>
      </c>
    </row>
    <row r="8042" spans="1:20" x14ac:dyDescent="0.3">
      <c r="A8042">
        <v>8041</v>
      </c>
      <c r="B8042">
        <v>86831</v>
      </c>
      <c r="C8042" t="s">
        <v>2319</v>
      </c>
      <c r="D8042" t="s">
        <v>20</v>
      </c>
      <c r="E8042" t="s">
        <v>39</v>
      </c>
      <c r="F8042" t="s">
        <v>31</v>
      </c>
      <c r="G8042" t="s">
        <v>41</v>
      </c>
      <c r="H8042" t="s">
        <v>42</v>
      </c>
      <c r="I8042" t="s">
        <v>28</v>
      </c>
      <c r="J8042" t="s">
        <v>52</v>
      </c>
      <c r="K8042" t="s">
        <v>221</v>
      </c>
      <c r="L8042" t="s">
        <v>192</v>
      </c>
      <c r="M8042" t="s">
        <v>121</v>
      </c>
      <c r="N8042" s="2">
        <v>40994</v>
      </c>
      <c r="O8042" s="2">
        <v>40995</v>
      </c>
      <c r="P8042">
        <v>5</v>
      </c>
      <c r="Q8042" s="1">
        <v>0.05</v>
      </c>
      <c r="R8042">
        <v>210.55</v>
      </c>
      <c r="S8042">
        <v>9.99</v>
      </c>
      <c r="T8042">
        <f t="shared" si="125"/>
        <v>1052.75</v>
      </c>
    </row>
    <row r="8043" spans="1:20" x14ac:dyDescent="0.3">
      <c r="A8043">
        <v>8042</v>
      </c>
      <c r="B8043">
        <v>86831</v>
      </c>
      <c r="C8043" t="s">
        <v>2319</v>
      </c>
      <c r="D8043" t="s">
        <v>20</v>
      </c>
      <c r="E8043" t="s">
        <v>187</v>
      </c>
      <c r="F8043" t="s">
        <v>31</v>
      </c>
      <c r="G8043" t="s">
        <v>41</v>
      </c>
      <c r="H8043" t="s">
        <v>225</v>
      </c>
      <c r="I8043" t="s">
        <v>28</v>
      </c>
      <c r="J8043" t="s">
        <v>52</v>
      </c>
      <c r="K8043" t="s">
        <v>113</v>
      </c>
      <c r="L8043" t="s">
        <v>746</v>
      </c>
      <c r="M8043" t="s">
        <v>63</v>
      </c>
      <c r="N8043" s="2">
        <v>40994</v>
      </c>
      <c r="O8043" s="2">
        <v>40996</v>
      </c>
      <c r="P8043">
        <v>3</v>
      </c>
      <c r="Q8043" s="1">
        <v>0.04</v>
      </c>
      <c r="R8043">
        <v>182.55</v>
      </c>
      <c r="S8043">
        <v>69</v>
      </c>
      <c r="T8043">
        <f t="shared" si="125"/>
        <v>547.65000000000009</v>
      </c>
    </row>
    <row r="8044" spans="1:20" x14ac:dyDescent="0.3">
      <c r="A8044">
        <v>8043</v>
      </c>
      <c r="B8044">
        <v>89030</v>
      </c>
      <c r="C8044" t="s">
        <v>135</v>
      </c>
      <c r="D8044" t="s">
        <v>20</v>
      </c>
      <c r="E8044" t="s">
        <v>39</v>
      </c>
      <c r="F8044" t="s">
        <v>22</v>
      </c>
      <c r="G8044" t="s">
        <v>93</v>
      </c>
      <c r="H8044" t="s">
        <v>54</v>
      </c>
      <c r="I8044" t="s">
        <v>28</v>
      </c>
      <c r="J8044" t="s">
        <v>52</v>
      </c>
      <c r="K8044" t="s">
        <v>95</v>
      </c>
      <c r="L8044" t="s">
        <v>192</v>
      </c>
      <c r="M8044" t="s">
        <v>190</v>
      </c>
      <c r="N8044" s="2">
        <v>41092</v>
      </c>
      <c r="O8044" s="2">
        <v>41092</v>
      </c>
      <c r="P8044">
        <v>3</v>
      </c>
      <c r="Q8044" s="1">
        <v>7.0000000000000007E-2</v>
      </c>
      <c r="R8044">
        <v>111.03</v>
      </c>
      <c r="S8044">
        <v>8.64</v>
      </c>
      <c r="T8044">
        <f t="shared" si="125"/>
        <v>333.09000000000003</v>
      </c>
    </row>
    <row r="8045" spans="1:20" x14ac:dyDescent="0.3">
      <c r="A8045">
        <v>8044</v>
      </c>
      <c r="B8045">
        <v>86723</v>
      </c>
      <c r="C8045" t="s">
        <v>1303</v>
      </c>
      <c r="D8045" t="s">
        <v>578</v>
      </c>
      <c r="E8045" t="s">
        <v>187</v>
      </c>
      <c r="F8045" t="s">
        <v>22</v>
      </c>
      <c r="G8045" t="s">
        <v>48</v>
      </c>
      <c r="H8045" t="s">
        <v>219</v>
      </c>
      <c r="I8045" t="s">
        <v>28</v>
      </c>
      <c r="J8045" t="s">
        <v>52</v>
      </c>
      <c r="K8045" t="s">
        <v>113</v>
      </c>
      <c r="L8045" t="s">
        <v>283</v>
      </c>
      <c r="M8045" t="s">
        <v>123</v>
      </c>
      <c r="N8045" s="2">
        <v>40336</v>
      </c>
      <c r="O8045" s="2">
        <v>40341</v>
      </c>
      <c r="P8045">
        <v>3</v>
      </c>
      <c r="Q8045" s="1">
        <v>0.02</v>
      </c>
      <c r="R8045">
        <v>284.98</v>
      </c>
      <c r="S8045">
        <v>69.55</v>
      </c>
      <c r="T8045">
        <f t="shared" si="125"/>
        <v>854.94</v>
      </c>
    </row>
    <row r="8046" spans="1:20" x14ac:dyDescent="0.3">
      <c r="A8046">
        <v>8045</v>
      </c>
      <c r="B8046">
        <v>86723</v>
      </c>
      <c r="C8046" t="s">
        <v>1303</v>
      </c>
      <c r="D8046" t="s">
        <v>20</v>
      </c>
      <c r="E8046" t="s">
        <v>39</v>
      </c>
      <c r="F8046" t="s">
        <v>22</v>
      </c>
      <c r="G8046" t="s">
        <v>48</v>
      </c>
      <c r="H8046" t="s">
        <v>94</v>
      </c>
      <c r="I8046" t="s">
        <v>28</v>
      </c>
      <c r="J8046" t="s">
        <v>52</v>
      </c>
      <c r="K8046" t="s">
        <v>170</v>
      </c>
      <c r="L8046" t="s">
        <v>192</v>
      </c>
      <c r="M8046" t="s">
        <v>499</v>
      </c>
      <c r="N8046" s="2">
        <v>40336</v>
      </c>
      <c r="O8046" s="2">
        <v>40338</v>
      </c>
      <c r="P8046">
        <v>17</v>
      </c>
      <c r="Q8046" s="1">
        <v>0.08</v>
      </c>
      <c r="R8046">
        <v>55.48</v>
      </c>
      <c r="S8046">
        <v>14.3</v>
      </c>
      <c r="T8046">
        <f t="shared" si="125"/>
        <v>943.16</v>
      </c>
    </row>
    <row r="8047" spans="1:20" x14ac:dyDescent="0.3">
      <c r="A8047">
        <v>8046</v>
      </c>
      <c r="B8047">
        <v>86217</v>
      </c>
      <c r="C8047" t="s">
        <v>1010</v>
      </c>
      <c r="D8047" t="s">
        <v>578</v>
      </c>
      <c r="E8047" t="s">
        <v>21</v>
      </c>
      <c r="F8047" t="s">
        <v>40</v>
      </c>
      <c r="G8047" t="s">
        <v>23</v>
      </c>
      <c r="H8047" t="s">
        <v>33</v>
      </c>
      <c r="I8047" t="s">
        <v>28</v>
      </c>
      <c r="J8047" t="s">
        <v>52</v>
      </c>
      <c r="K8047" t="s">
        <v>1111</v>
      </c>
      <c r="L8047" t="s">
        <v>283</v>
      </c>
      <c r="M8047" t="s">
        <v>309</v>
      </c>
      <c r="N8047" s="2">
        <v>41293</v>
      </c>
      <c r="O8047" s="2">
        <v>41295</v>
      </c>
      <c r="P8047">
        <v>14</v>
      </c>
      <c r="Q8047" s="1">
        <v>0.1</v>
      </c>
      <c r="R8047">
        <v>145.44999999999999</v>
      </c>
      <c r="S8047">
        <v>17.850000000000001</v>
      </c>
      <c r="T8047">
        <f t="shared" si="125"/>
        <v>2036.2999999999997</v>
      </c>
    </row>
    <row r="8048" spans="1:20" x14ac:dyDescent="0.3">
      <c r="A8048">
        <v>8047</v>
      </c>
      <c r="B8048">
        <v>89310</v>
      </c>
      <c r="C8048" t="s">
        <v>466</v>
      </c>
      <c r="D8048" t="s">
        <v>20</v>
      </c>
      <c r="E8048" t="s">
        <v>39</v>
      </c>
      <c r="F8048" t="s">
        <v>22</v>
      </c>
      <c r="G8048" t="s">
        <v>23</v>
      </c>
      <c r="H8048" t="s">
        <v>42</v>
      </c>
      <c r="I8048" t="s">
        <v>28</v>
      </c>
      <c r="J8048" t="s">
        <v>52</v>
      </c>
      <c r="K8048" t="s">
        <v>71</v>
      </c>
      <c r="L8048" t="s">
        <v>192</v>
      </c>
      <c r="M8048" t="s">
        <v>86</v>
      </c>
      <c r="N8048" s="2">
        <v>41179</v>
      </c>
      <c r="O8048" s="2">
        <v>41182</v>
      </c>
      <c r="P8048">
        <v>3</v>
      </c>
      <c r="Q8048" s="1">
        <v>7.0000000000000007E-2</v>
      </c>
      <c r="R8048">
        <v>14.45</v>
      </c>
      <c r="S8048">
        <v>7.17</v>
      </c>
      <c r="T8048">
        <f t="shared" si="125"/>
        <v>43.349999999999994</v>
      </c>
    </row>
    <row r="8049" spans="1:20" x14ac:dyDescent="0.3">
      <c r="A8049">
        <v>8048</v>
      </c>
      <c r="B8049">
        <v>86494</v>
      </c>
      <c r="C8049" t="s">
        <v>1649</v>
      </c>
      <c r="D8049" t="s">
        <v>20</v>
      </c>
      <c r="E8049" t="s">
        <v>39</v>
      </c>
      <c r="F8049" t="s">
        <v>22</v>
      </c>
      <c r="G8049" t="s">
        <v>93</v>
      </c>
      <c r="H8049" t="s">
        <v>49</v>
      </c>
      <c r="I8049" t="s">
        <v>28</v>
      </c>
      <c r="J8049" t="s">
        <v>52</v>
      </c>
      <c r="K8049" t="s">
        <v>181</v>
      </c>
      <c r="L8049" t="s">
        <v>746</v>
      </c>
      <c r="M8049" t="s">
        <v>232</v>
      </c>
      <c r="N8049" s="2">
        <v>40979</v>
      </c>
      <c r="O8049" s="2">
        <v>40981</v>
      </c>
      <c r="P8049">
        <v>8</v>
      </c>
      <c r="Q8049" s="1">
        <v>0.1</v>
      </c>
      <c r="R8049">
        <v>48.91</v>
      </c>
      <c r="S8049">
        <v>35</v>
      </c>
      <c r="T8049">
        <f t="shared" si="125"/>
        <v>391.28</v>
      </c>
    </row>
    <row r="8050" spans="1:20" x14ac:dyDescent="0.3">
      <c r="A8050">
        <v>8049</v>
      </c>
      <c r="B8050">
        <v>89135</v>
      </c>
      <c r="C8050" t="s">
        <v>2284</v>
      </c>
      <c r="D8050" t="s">
        <v>38</v>
      </c>
      <c r="E8050" t="s">
        <v>39</v>
      </c>
      <c r="F8050" t="s">
        <v>31</v>
      </c>
      <c r="G8050" t="s">
        <v>23</v>
      </c>
      <c r="H8050" t="s">
        <v>94</v>
      </c>
      <c r="I8050" t="s">
        <v>28</v>
      </c>
      <c r="J8050" t="s">
        <v>52</v>
      </c>
      <c r="K8050" t="s">
        <v>113</v>
      </c>
      <c r="L8050" t="s">
        <v>192</v>
      </c>
      <c r="M8050" t="s">
        <v>631</v>
      </c>
      <c r="N8050" s="2">
        <v>41453</v>
      </c>
      <c r="O8050" s="2">
        <v>41455</v>
      </c>
      <c r="P8050">
        <v>12</v>
      </c>
      <c r="Q8050" s="1">
        <v>0.05</v>
      </c>
      <c r="R8050">
        <v>223.98</v>
      </c>
      <c r="S8050">
        <v>15.01</v>
      </c>
      <c r="T8050">
        <f t="shared" si="125"/>
        <v>2687.7599999999998</v>
      </c>
    </row>
    <row r="8051" spans="1:20" x14ac:dyDescent="0.3">
      <c r="A8051">
        <v>8050</v>
      </c>
      <c r="B8051">
        <v>90745</v>
      </c>
      <c r="C8051" t="s">
        <v>2021</v>
      </c>
      <c r="D8051" t="s">
        <v>20</v>
      </c>
      <c r="E8051" t="s">
        <v>21</v>
      </c>
      <c r="F8051" t="s">
        <v>22</v>
      </c>
      <c r="G8051" t="s">
        <v>32</v>
      </c>
      <c r="H8051" t="s">
        <v>33</v>
      </c>
      <c r="I8051" t="s">
        <v>28</v>
      </c>
      <c r="J8051" t="s">
        <v>52</v>
      </c>
      <c r="K8051" t="s">
        <v>201</v>
      </c>
      <c r="L8051" t="s">
        <v>706</v>
      </c>
      <c r="M8051" t="s">
        <v>331</v>
      </c>
      <c r="N8051" s="2">
        <v>40713</v>
      </c>
      <c r="O8051" s="2">
        <v>40714</v>
      </c>
      <c r="P8051">
        <v>17</v>
      </c>
      <c r="Q8051" s="1">
        <v>0</v>
      </c>
      <c r="R8051">
        <v>17.98</v>
      </c>
      <c r="S8051">
        <v>8.51</v>
      </c>
      <c r="T8051">
        <f t="shared" si="125"/>
        <v>305.66000000000003</v>
      </c>
    </row>
    <row r="8052" spans="1:20" x14ac:dyDescent="0.3">
      <c r="A8052">
        <v>8051</v>
      </c>
      <c r="B8052">
        <v>90417</v>
      </c>
      <c r="C8052" t="s">
        <v>1478</v>
      </c>
      <c r="D8052" t="s">
        <v>20</v>
      </c>
      <c r="E8052" t="s">
        <v>39</v>
      </c>
      <c r="F8052" t="s">
        <v>22</v>
      </c>
      <c r="G8052" t="s">
        <v>48</v>
      </c>
      <c r="H8052" t="s">
        <v>89</v>
      </c>
      <c r="I8052" t="s">
        <v>28</v>
      </c>
      <c r="J8052" t="s">
        <v>52</v>
      </c>
      <c r="K8052" t="s">
        <v>274</v>
      </c>
      <c r="L8052" t="s">
        <v>26</v>
      </c>
      <c r="M8052" t="s">
        <v>227</v>
      </c>
      <c r="N8052" s="2">
        <v>40778</v>
      </c>
      <c r="O8052" s="2">
        <v>40783</v>
      </c>
      <c r="P8052">
        <v>17</v>
      </c>
      <c r="Q8052" s="1">
        <v>0.09</v>
      </c>
      <c r="R8052">
        <v>22.99</v>
      </c>
      <c r="S8052">
        <v>8.99</v>
      </c>
      <c r="T8052">
        <f t="shared" si="125"/>
        <v>390.83</v>
      </c>
    </row>
    <row r="8053" spans="1:20" x14ac:dyDescent="0.3">
      <c r="A8053">
        <v>8052</v>
      </c>
      <c r="B8053">
        <v>90212</v>
      </c>
      <c r="C8053" t="s">
        <v>2504</v>
      </c>
      <c r="D8053" t="s">
        <v>578</v>
      </c>
      <c r="E8053" t="s">
        <v>187</v>
      </c>
      <c r="F8053" t="s">
        <v>47</v>
      </c>
      <c r="G8053" t="s">
        <v>48</v>
      </c>
      <c r="H8053" t="s">
        <v>188</v>
      </c>
      <c r="I8053" t="s">
        <v>28</v>
      </c>
      <c r="J8053" t="s">
        <v>52</v>
      </c>
      <c r="K8053" t="s">
        <v>291</v>
      </c>
      <c r="L8053" t="s">
        <v>283</v>
      </c>
      <c r="M8053" t="s">
        <v>51</v>
      </c>
      <c r="N8053" s="2">
        <v>41277</v>
      </c>
      <c r="O8053" s="2">
        <v>41279</v>
      </c>
      <c r="P8053">
        <v>7</v>
      </c>
      <c r="Q8053" s="1">
        <v>0.02</v>
      </c>
      <c r="R8053">
        <v>226.67</v>
      </c>
      <c r="S8053">
        <v>28.16</v>
      </c>
      <c r="T8053">
        <f t="shared" si="125"/>
        <v>1586.6899999999998</v>
      </c>
    </row>
    <row r="8054" spans="1:20" x14ac:dyDescent="0.3">
      <c r="A8054">
        <v>8053</v>
      </c>
      <c r="B8054">
        <v>91008</v>
      </c>
      <c r="C8054" t="s">
        <v>336</v>
      </c>
      <c r="D8054" t="s">
        <v>578</v>
      </c>
      <c r="E8054" t="s">
        <v>39</v>
      </c>
      <c r="F8054" t="s">
        <v>31</v>
      </c>
      <c r="G8054" t="s">
        <v>32</v>
      </c>
      <c r="H8054" t="s">
        <v>42</v>
      </c>
      <c r="I8054" t="s">
        <v>28</v>
      </c>
      <c r="J8054" t="s">
        <v>52</v>
      </c>
      <c r="K8054" t="s">
        <v>119</v>
      </c>
      <c r="L8054" t="s">
        <v>283</v>
      </c>
      <c r="M8054" t="s">
        <v>35</v>
      </c>
      <c r="N8054" s="2">
        <v>41194</v>
      </c>
      <c r="O8054" s="2">
        <v>41195</v>
      </c>
      <c r="P8054">
        <v>9</v>
      </c>
      <c r="Q8054" s="1">
        <v>0.06</v>
      </c>
      <c r="R8054">
        <v>100.98</v>
      </c>
      <c r="S8054">
        <v>15.66</v>
      </c>
      <c r="T8054">
        <f t="shared" si="125"/>
        <v>908.82</v>
      </c>
    </row>
    <row r="8055" spans="1:20" x14ac:dyDescent="0.3">
      <c r="A8055">
        <v>8054</v>
      </c>
      <c r="B8055">
        <v>88228</v>
      </c>
      <c r="C8055" t="s">
        <v>471</v>
      </c>
      <c r="D8055" t="s">
        <v>20</v>
      </c>
      <c r="E8055" t="s">
        <v>39</v>
      </c>
      <c r="F8055" t="s">
        <v>22</v>
      </c>
      <c r="G8055" t="s">
        <v>48</v>
      </c>
      <c r="H8055" t="s">
        <v>89</v>
      </c>
      <c r="I8055" t="s">
        <v>28</v>
      </c>
      <c r="J8055" t="s">
        <v>52</v>
      </c>
      <c r="K8055" t="s">
        <v>74</v>
      </c>
      <c r="L8055" t="s">
        <v>44</v>
      </c>
      <c r="M8055" t="s">
        <v>80</v>
      </c>
      <c r="N8055" s="2">
        <v>41158</v>
      </c>
      <c r="O8055" s="2">
        <v>41162</v>
      </c>
      <c r="P8055">
        <v>5</v>
      </c>
      <c r="Q8055" s="1">
        <v>0</v>
      </c>
      <c r="R8055">
        <v>5.43</v>
      </c>
      <c r="S8055">
        <v>0.95</v>
      </c>
      <c r="T8055">
        <f t="shared" si="125"/>
        <v>27.15</v>
      </c>
    </row>
    <row r="8056" spans="1:20" x14ac:dyDescent="0.3">
      <c r="A8056">
        <v>8055</v>
      </c>
      <c r="B8056">
        <v>88228</v>
      </c>
      <c r="C8056" t="s">
        <v>471</v>
      </c>
      <c r="D8056" t="s">
        <v>38</v>
      </c>
      <c r="E8056" t="s">
        <v>39</v>
      </c>
      <c r="F8056" t="s">
        <v>22</v>
      </c>
      <c r="G8056" t="s">
        <v>48</v>
      </c>
      <c r="H8056" t="s">
        <v>49</v>
      </c>
      <c r="I8056" t="s">
        <v>28</v>
      </c>
      <c r="J8056" t="s">
        <v>52</v>
      </c>
      <c r="K8056" t="s">
        <v>58</v>
      </c>
      <c r="L8056" t="s">
        <v>44</v>
      </c>
      <c r="M8056" t="s">
        <v>96</v>
      </c>
      <c r="N8056" s="2">
        <v>41158</v>
      </c>
      <c r="O8056" s="2">
        <v>41158</v>
      </c>
      <c r="P8056">
        <v>22</v>
      </c>
      <c r="Q8056" s="1">
        <v>7.0000000000000007E-2</v>
      </c>
      <c r="R8056">
        <v>2.4700000000000002</v>
      </c>
      <c r="S8056">
        <v>1.02</v>
      </c>
      <c r="T8056">
        <f t="shared" si="125"/>
        <v>54.34</v>
      </c>
    </row>
    <row r="8057" spans="1:20" x14ac:dyDescent="0.3">
      <c r="A8057">
        <v>8056</v>
      </c>
      <c r="B8057">
        <v>87748</v>
      </c>
      <c r="C8057" t="s">
        <v>1671</v>
      </c>
      <c r="D8057" t="s">
        <v>20</v>
      </c>
      <c r="E8057" t="s">
        <v>21</v>
      </c>
      <c r="F8057" t="s">
        <v>31</v>
      </c>
      <c r="G8057" t="s">
        <v>41</v>
      </c>
      <c r="H8057" t="s">
        <v>203</v>
      </c>
      <c r="I8057" t="s">
        <v>28</v>
      </c>
      <c r="J8057" t="s">
        <v>52</v>
      </c>
      <c r="K8057" t="s">
        <v>1147</v>
      </c>
      <c r="L8057" t="s">
        <v>706</v>
      </c>
      <c r="M8057" t="s">
        <v>631</v>
      </c>
      <c r="N8057" s="2">
        <v>40327</v>
      </c>
      <c r="O8057" s="2">
        <v>40329</v>
      </c>
      <c r="P8057">
        <v>11</v>
      </c>
      <c r="Q8057" s="1">
        <v>0.01</v>
      </c>
      <c r="R8057">
        <v>23.99</v>
      </c>
      <c r="S8057">
        <v>6.3</v>
      </c>
      <c r="T8057">
        <f t="shared" si="125"/>
        <v>263.89</v>
      </c>
    </row>
    <row r="8058" spans="1:20" x14ac:dyDescent="0.3">
      <c r="A8058">
        <v>8057</v>
      </c>
      <c r="B8058">
        <v>86143</v>
      </c>
      <c r="C8058" t="s">
        <v>1722</v>
      </c>
      <c r="D8058" t="s">
        <v>20</v>
      </c>
      <c r="E8058" t="s">
        <v>21</v>
      </c>
      <c r="F8058" t="s">
        <v>31</v>
      </c>
      <c r="G8058" t="s">
        <v>93</v>
      </c>
      <c r="H8058" t="s">
        <v>33</v>
      </c>
      <c r="I8058" t="s">
        <v>28</v>
      </c>
      <c r="J8058" t="s">
        <v>52</v>
      </c>
      <c r="K8058" t="s">
        <v>1243</v>
      </c>
      <c r="L8058" t="s">
        <v>192</v>
      </c>
      <c r="M8058" t="s">
        <v>35</v>
      </c>
      <c r="N8058" s="2">
        <v>41599</v>
      </c>
      <c r="O8058" s="2">
        <v>41601</v>
      </c>
      <c r="P8058">
        <v>25</v>
      </c>
      <c r="Q8058" s="1">
        <v>0.05</v>
      </c>
      <c r="R8058">
        <v>65.989999999999995</v>
      </c>
      <c r="S8058">
        <v>19.989999999999998</v>
      </c>
      <c r="T8058">
        <f t="shared" si="125"/>
        <v>1649.7499999999998</v>
      </c>
    </row>
    <row r="8059" spans="1:20" x14ac:dyDescent="0.3">
      <c r="A8059">
        <v>8058</v>
      </c>
      <c r="B8059">
        <v>91428</v>
      </c>
      <c r="C8059" t="s">
        <v>951</v>
      </c>
      <c r="D8059" t="s">
        <v>20</v>
      </c>
      <c r="E8059" t="s">
        <v>39</v>
      </c>
      <c r="F8059" t="s">
        <v>31</v>
      </c>
      <c r="G8059" t="s">
        <v>93</v>
      </c>
      <c r="H8059" t="s">
        <v>61</v>
      </c>
      <c r="I8059" t="s">
        <v>28</v>
      </c>
      <c r="J8059" t="s">
        <v>52</v>
      </c>
      <c r="K8059" t="s">
        <v>163</v>
      </c>
      <c r="L8059" t="s">
        <v>192</v>
      </c>
      <c r="M8059" t="s">
        <v>296</v>
      </c>
      <c r="N8059" s="2">
        <v>41500</v>
      </c>
      <c r="O8059" s="2">
        <v>41502</v>
      </c>
      <c r="P8059">
        <v>5</v>
      </c>
      <c r="Q8059" s="1">
        <v>0.02</v>
      </c>
      <c r="R8059">
        <v>24.95</v>
      </c>
      <c r="S8059">
        <v>2.99</v>
      </c>
      <c r="T8059">
        <f t="shared" si="125"/>
        <v>124.75</v>
      </c>
    </row>
    <row r="8060" spans="1:20" x14ac:dyDescent="0.3">
      <c r="A8060">
        <v>8059</v>
      </c>
      <c r="B8060">
        <v>91428</v>
      </c>
      <c r="C8060" t="s">
        <v>951</v>
      </c>
      <c r="D8060" t="s">
        <v>20</v>
      </c>
      <c r="E8060" t="s">
        <v>39</v>
      </c>
      <c r="F8060" t="s">
        <v>31</v>
      </c>
      <c r="G8060" t="s">
        <v>93</v>
      </c>
      <c r="H8060" t="s">
        <v>49</v>
      </c>
      <c r="I8060" t="s">
        <v>28</v>
      </c>
      <c r="J8060" t="s">
        <v>52</v>
      </c>
      <c r="K8060" t="s">
        <v>221</v>
      </c>
      <c r="L8060" t="s">
        <v>44</v>
      </c>
      <c r="M8060" t="s">
        <v>296</v>
      </c>
      <c r="N8060" s="2">
        <v>41500</v>
      </c>
      <c r="O8060" s="2">
        <v>41501</v>
      </c>
      <c r="P8060">
        <v>11</v>
      </c>
      <c r="Q8060" s="1">
        <v>0.09</v>
      </c>
      <c r="R8060">
        <v>4</v>
      </c>
      <c r="S8060">
        <v>1.3</v>
      </c>
      <c r="T8060">
        <f t="shared" si="125"/>
        <v>44</v>
      </c>
    </row>
    <row r="8061" spans="1:20" x14ac:dyDescent="0.3">
      <c r="A8061">
        <v>8060</v>
      </c>
      <c r="B8061">
        <v>90036</v>
      </c>
      <c r="C8061" t="s">
        <v>302</v>
      </c>
      <c r="D8061" t="s">
        <v>38</v>
      </c>
      <c r="E8061" t="s">
        <v>39</v>
      </c>
      <c r="F8061" t="s">
        <v>31</v>
      </c>
      <c r="G8061" t="s">
        <v>48</v>
      </c>
      <c r="H8061" t="s">
        <v>42</v>
      </c>
      <c r="I8061" t="s">
        <v>28</v>
      </c>
      <c r="J8061" t="s">
        <v>52</v>
      </c>
      <c r="K8061" t="s">
        <v>248</v>
      </c>
      <c r="L8061" t="s">
        <v>746</v>
      </c>
      <c r="M8061" t="s">
        <v>367</v>
      </c>
      <c r="N8061" s="2">
        <v>41060</v>
      </c>
      <c r="O8061" s="2">
        <v>41062</v>
      </c>
      <c r="P8061">
        <v>13</v>
      </c>
      <c r="Q8061" s="1">
        <v>0.06</v>
      </c>
      <c r="R8061">
        <v>64.650000000000006</v>
      </c>
      <c r="S8061">
        <v>35</v>
      </c>
      <c r="T8061">
        <f t="shared" si="125"/>
        <v>840.45</v>
      </c>
    </row>
    <row r="8062" spans="1:20" x14ac:dyDescent="0.3">
      <c r="A8062">
        <v>8061</v>
      </c>
      <c r="B8062">
        <v>90036</v>
      </c>
      <c r="C8062" t="s">
        <v>302</v>
      </c>
      <c r="D8062" t="s">
        <v>578</v>
      </c>
      <c r="E8062" t="s">
        <v>187</v>
      </c>
      <c r="F8062" t="s">
        <v>31</v>
      </c>
      <c r="G8062" t="s">
        <v>48</v>
      </c>
      <c r="H8062" t="s">
        <v>225</v>
      </c>
      <c r="I8062" t="s">
        <v>28</v>
      </c>
      <c r="J8062" t="s">
        <v>52</v>
      </c>
      <c r="K8062" t="s">
        <v>189</v>
      </c>
      <c r="L8062" t="s">
        <v>330</v>
      </c>
      <c r="M8062" t="s">
        <v>279</v>
      </c>
      <c r="N8062" s="2">
        <v>41060</v>
      </c>
      <c r="O8062" s="2">
        <v>41061</v>
      </c>
      <c r="P8062">
        <v>1</v>
      </c>
      <c r="Q8062" s="1">
        <v>0</v>
      </c>
      <c r="R8062">
        <v>15.23</v>
      </c>
      <c r="S8062">
        <v>27.75</v>
      </c>
      <c r="T8062">
        <f t="shared" si="125"/>
        <v>15.23</v>
      </c>
    </row>
    <row r="8063" spans="1:20" x14ac:dyDescent="0.3">
      <c r="A8063">
        <v>8062</v>
      </c>
      <c r="B8063">
        <v>89926</v>
      </c>
      <c r="C8063" t="s">
        <v>827</v>
      </c>
      <c r="D8063" t="s">
        <v>38</v>
      </c>
      <c r="E8063" t="s">
        <v>39</v>
      </c>
      <c r="F8063" t="s">
        <v>47</v>
      </c>
      <c r="G8063" t="s">
        <v>41</v>
      </c>
      <c r="H8063" t="s">
        <v>94</v>
      </c>
      <c r="I8063" t="s">
        <v>28</v>
      </c>
      <c r="J8063" t="s">
        <v>52</v>
      </c>
      <c r="K8063" t="s">
        <v>119</v>
      </c>
      <c r="L8063" t="s">
        <v>192</v>
      </c>
      <c r="M8063" t="s">
        <v>117</v>
      </c>
      <c r="N8063" s="2">
        <v>41106</v>
      </c>
      <c r="O8063" s="2">
        <v>41107</v>
      </c>
      <c r="P8063">
        <v>1</v>
      </c>
      <c r="Q8063" s="1">
        <v>0.05</v>
      </c>
      <c r="R8063">
        <v>210.55</v>
      </c>
      <c r="S8063">
        <v>9.99</v>
      </c>
      <c r="T8063">
        <f t="shared" si="125"/>
        <v>210.55</v>
      </c>
    </row>
    <row r="8064" spans="1:20" x14ac:dyDescent="0.3">
      <c r="A8064">
        <v>8063</v>
      </c>
      <c r="B8064">
        <v>89926</v>
      </c>
      <c r="C8064" t="s">
        <v>148</v>
      </c>
      <c r="D8064" t="s">
        <v>38</v>
      </c>
      <c r="E8064" t="s">
        <v>21</v>
      </c>
      <c r="F8064" t="s">
        <v>47</v>
      </c>
      <c r="G8064" t="s">
        <v>41</v>
      </c>
      <c r="H8064" t="s">
        <v>203</v>
      </c>
      <c r="I8064" t="s">
        <v>28</v>
      </c>
      <c r="J8064" t="s">
        <v>52</v>
      </c>
      <c r="K8064" t="s">
        <v>204</v>
      </c>
      <c r="L8064" t="s">
        <v>192</v>
      </c>
      <c r="M8064" t="s">
        <v>117</v>
      </c>
      <c r="N8064" s="2">
        <v>41106</v>
      </c>
      <c r="O8064" s="2">
        <v>41107</v>
      </c>
      <c r="P8064">
        <v>7</v>
      </c>
      <c r="Q8064" s="1">
        <v>0</v>
      </c>
      <c r="R8064">
        <v>125.99</v>
      </c>
      <c r="S8064">
        <v>7.69</v>
      </c>
      <c r="T8064">
        <f t="shared" si="125"/>
        <v>881.93</v>
      </c>
    </row>
    <row r="8065" spans="1:20" x14ac:dyDescent="0.3">
      <c r="A8065">
        <v>8064</v>
      </c>
      <c r="B8065">
        <v>89256</v>
      </c>
      <c r="C8065" t="s">
        <v>1351</v>
      </c>
      <c r="D8065" t="s">
        <v>20</v>
      </c>
      <c r="E8065" t="s">
        <v>39</v>
      </c>
      <c r="F8065" t="s">
        <v>40</v>
      </c>
      <c r="G8065" t="s">
        <v>41</v>
      </c>
      <c r="H8065" t="s">
        <v>89</v>
      </c>
      <c r="I8065" t="s">
        <v>28</v>
      </c>
      <c r="J8065" t="s">
        <v>52</v>
      </c>
      <c r="K8065" t="s">
        <v>248</v>
      </c>
      <c r="L8065" t="s">
        <v>192</v>
      </c>
      <c r="M8065" t="s">
        <v>99</v>
      </c>
      <c r="N8065" s="2">
        <v>41335</v>
      </c>
      <c r="O8065" s="2">
        <v>41337</v>
      </c>
      <c r="P8065">
        <v>8</v>
      </c>
      <c r="Q8065" s="1">
        <v>7.0000000000000007E-2</v>
      </c>
      <c r="R8065">
        <v>387.99</v>
      </c>
      <c r="S8065">
        <v>19.989999999999998</v>
      </c>
      <c r="T8065">
        <f t="shared" si="125"/>
        <v>3103.92</v>
      </c>
    </row>
    <row r="8066" spans="1:20" x14ac:dyDescent="0.3">
      <c r="A8066">
        <v>8065</v>
      </c>
      <c r="B8066">
        <v>86805</v>
      </c>
      <c r="C8066" t="s">
        <v>2007</v>
      </c>
      <c r="D8066" t="s">
        <v>20</v>
      </c>
      <c r="E8066" t="s">
        <v>39</v>
      </c>
      <c r="F8066" t="s">
        <v>47</v>
      </c>
      <c r="G8066" t="s">
        <v>41</v>
      </c>
      <c r="H8066" t="s">
        <v>94</v>
      </c>
      <c r="I8066" t="s">
        <v>28</v>
      </c>
      <c r="J8066" t="s">
        <v>52</v>
      </c>
      <c r="K8066" t="s">
        <v>58</v>
      </c>
      <c r="L8066" t="s">
        <v>192</v>
      </c>
      <c r="M8066" t="s">
        <v>156</v>
      </c>
      <c r="N8066" s="2">
        <v>41516</v>
      </c>
      <c r="O8066" s="2">
        <v>41516</v>
      </c>
      <c r="P8066">
        <v>22</v>
      </c>
      <c r="Q8066" s="1">
        <v>0.09</v>
      </c>
      <c r="R8066">
        <v>16.98</v>
      </c>
      <c r="S8066">
        <v>12.39</v>
      </c>
      <c r="T8066">
        <f t="shared" si="125"/>
        <v>373.56</v>
      </c>
    </row>
    <row r="8067" spans="1:20" x14ac:dyDescent="0.3">
      <c r="A8067">
        <v>8066</v>
      </c>
      <c r="B8067">
        <v>90455</v>
      </c>
      <c r="C8067" t="s">
        <v>322</v>
      </c>
      <c r="D8067" t="s">
        <v>20</v>
      </c>
      <c r="E8067" t="s">
        <v>39</v>
      </c>
      <c r="F8067" t="s">
        <v>22</v>
      </c>
      <c r="G8067" t="s">
        <v>32</v>
      </c>
      <c r="H8067" t="s">
        <v>49</v>
      </c>
      <c r="I8067" t="s">
        <v>28</v>
      </c>
      <c r="J8067" t="s">
        <v>52</v>
      </c>
      <c r="K8067" t="s">
        <v>189</v>
      </c>
      <c r="L8067" t="s">
        <v>192</v>
      </c>
      <c r="M8067" t="s">
        <v>398</v>
      </c>
      <c r="N8067" s="2">
        <v>41159</v>
      </c>
      <c r="O8067" s="2">
        <v>41161</v>
      </c>
      <c r="P8067">
        <v>23</v>
      </c>
      <c r="Q8067" s="1">
        <v>0.1</v>
      </c>
      <c r="R8067">
        <v>8.67</v>
      </c>
      <c r="S8067">
        <v>3.5</v>
      </c>
      <c r="T8067">
        <f t="shared" ref="T8067:T8130" si="126">R8067*P8067</f>
        <v>199.41</v>
      </c>
    </row>
    <row r="8068" spans="1:20" x14ac:dyDescent="0.3">
      <c r="A8068">
        <v>8067</v>
      </c>
      <c r="B8068">
        <v>91478</v>
      </c>
      <c r="C8068" t="s">
        <v>755</v>
      </c>
      <c r="D8068" t="s">
        <v>578</v>
      </c>
      <c r="E8068" t="s">
        <v>187</v>
      </c>
      <c r="F8068" t="s">
        <v>40</v>
      </c>
      <c r="G8068" t="s">
        <v>93</v>
      </c>
      <c r="H8068" t="s">
        <v>225</v>
      </c>
      <c r="I8068" t="s">
        <v>28</v>
      </c>
      <c r="J8068" t="s">
        <v>52</v>
      </c>
      <c r="K8068" t="s">
        <v>282</v>
      </c>
      <c r="L8068" t="s">
        <v>283</v>
      </c>
      <c r="M8068" t="s">
        <v>638</v>
      </c>
      <c r="N8068" s="2">
        <v>41310</v>
      </c>
      <c r="O8068" s="2">
        <v>41311</v>
      </c>
      <c r="P8068">
        <v>6</v>
      </c>
      <c r="Q8068" s="1">
        <v>0.1</v>
      </c>
      <c r="R8068">
        <v>70.98</v>
      </c>
      <c r="S8068">
        <v>30</v>
      </c>
      <c r="T8068">
        <f t="shared" si="126"/>
        <v>425.88</v>
      </c>
    </row>
    <row r="8069" spans="1:20" x14ac:dyDescent="0.3">
      <c r="A8069">
        <v>8068</v>
      </c>
      <c r="B8069">
        <v>90947</v>
      </c>
      <c r="C8069" t="s">
        <v>665</v>
      </c>
      <c r="D8069" t="s">
        <v>20</v>
      </c>
      <c r="E8069" t="s">
        <v>39</v>
      </c>
      <c r="F8069" t="s">
        <v>22</v>
      </c>
      <c r="G8069" t="s">
        <v>48</v>
      </c>
      <c r="H8069" t="s">
        <v>54</v>
      </c>
      <c r="I8069" t="s">
        <v>28</v>
      </c>
      <c r="J8069" t="s">
        <v>52</v>
      </c>
      <c r="K8069" t="s">
        <v>158</v>
      </c>
      <c r="L8069" t="s">
        <v>44</v>
      </c>
      <c r="M8069" t="s">
        <v>80</v>
      </c>
      <c r="N8069" s="2">
        <v>40680</v>
      </c>
      <c r="O8069" s="2">
        <v>40682</v>
      </c>
      <c r="P8069">
        <v>14</v>
      </c>
      <c r="Q8069" s="1">
        <v>0.05</v>
      </c>
      <c r="R8069">
        <v>4.63</v>
      </c>
      <c r="S8069">
        <v>1.93</v>
      </c>
      <c r="T8069">
        <f t="shared" si="126"/>
        <v>64.819999999999993</v>
      </c>
    </row>
    <row r="8070" spans="1:20" x14ac:dyDescent="0.3">
      <c r="A8070">
        <v>8069</v>
      </c>
      <c r="B8070">
        <v>90947</v>
      </c>
      <c r="C8070" t="s">
        <v>665</v>
      </c>
      <c r="D8070" t="s">
        <v>20</v>
      </c>
      <c r="E8070" t="s">
        <v>21</v>
      </c>
      <c r="F8070" t="s">
        <v>22</v>
      </c>
      <c r="G8070" t="s">
        <v>48</v>
      </c>
      <c r="H8070" t="s">
        <v>203</v>
      </c>
      <c r="I8070" t="s">
        <v>28</v>
      </c>
      <c r="J8070" t="s">
        <v>52</v>
      </c>
      <c r="K8070" t="s">
        <v>1138</v>
      </c>
      <c r="L8070" t="s">
        <v>192</v>
      </c>
      <c r="M8070" t="s">
        <v>444</v>
      </c>
      <c r="N8070" s="2">
        <v>40680</v>
      </c>
      <c r="O8070" s="2">
        <v>40689</v>
      </c>
      <c r="P8070">
        <v>17</v>
      </c>
      <c r="Q8070" s="1">
        <v>0.01</v>
      </c>
      <c r="R8070">
        <v>65.989999999999995</v>
      </c>
      <c r="S8070">
        <v>8.8000000000000007</v>
      </c>
      <c r="T8070">
        <f t="shared" si="126"/>
        <v>1121.83</v>
      </c>
    </row>
    <row r="8071" spans="1:20" x14ac:dyDescent="0.3">
      <c r="A8071">
        <v>8070</v>
      </c>
      <c r="B8071">
        <v>87004</v>
      </c>
      <c r="C8071" t="s">
        <v>552</v>
      </c>
      <c r="D8071" t="s">
        <v>20</v>
      </c>
      <c r="E8071" t="s">
        <v>39</v>
      </c>
      <c r="F8071" t="s">
        <v>22</v>
      </c>
      <c r="G8071" t="s">
        <v>93</v>
      </c>
      <c r="H8071" t="s">
        <v>89</v>
      </c>
      <c r="I8071" t="s">
        <v>28</v>
      </c>
      <c r="J8071" t="s">
        <v>29</v>
      </c>
      <c r="K8071" t="s">
        <v>172</v>
      </c>
      <c r="L8071" t="s">
        <v>192</v>
      </c>
      <c r="M8071" t="s">
        <v>232</v>
      </c>
      <c r="N8071" s="2">
        <v>40291</v>
      </c>
      <c r="O8071" s="2">
        <v>40292</v>
      </c>
      <c r="P8071">
        <v>3</v>
      </c>
      <c r="Q8071" s="1">
        <v>0.08</v>
      </c>
      <c r="R8071">
        <v>2.88</v>
      </c>
      <c r="S8071">
        <v>0.5</v>
      </c>
      <c r="T8071">
        <f t="shared" si="126"/>
        <v>8.64</v>
      </c>
    </row>
    <row r="8072" spans="1:20" x14ac:dyDescent="0.3">
      <c r="A8072">
        <v>8071</v>
      </c>
      <c r="B8072">
        <v>86173</v>
      </c>
      <c r="C8072" t="s">
        <v>1251</v>
      </c>
      <c r="D8072" t="s">
        <v>578</v>
      </c>
      <c r="E8072" t="s">
        <v>187</v>
      </c>
      <c r="F8072" t="s">
        <v>22</v>
      </c>
      <c r="G8072" t="s">
        <v>93</v>
      </c>
      <c r="H8072" t="s">
        <v>217</v>
      </c>
      <c r="I8072" t="s">
        <v>28</v>
      </c>
      <c r="J8072" t="s">
        <v>29</v>
      </c>
      <c r="K8072" t="s">
        <v>181</v>
      </c>
      <c r="L8072" t="s">
        <v>330</v>
      </c>
      <c r="M8072" t="s">
        <v>232</v>
      </c>
      <c r="N8072" s="2">
        <v>40471</v>
      </c>
      <c r="O8072" s="2">
        <v>40472</v>
      </c>
      <c r="P8072">
        <v>8</v>
      </c>
      <c r="Q8072" s="1">
        <v>0</v>
      </c>
      <c r="R8072">
        <v>170.98</v>
      </c>
      <c r="S8072">
        <v>35.89</v>
      </c>
      <c r="T8072">
        <f t="shared" si="126"/>
        <v>1367.84</v>
      </c>
    </row>
    <row r="8073" spans="1:20" x14ac:dyDescent="0.3">
      <c r="A8073">
        <v>8072</v>
      </c>
      <c r="B8073">
        <v>86180</v>
      </c>
      <c r="C8073" t="s">
        <v>1251</v>
      </c>
      <c r="D8073" t="s">
        <v>20</v>
      </c>
      <c r="E8073" t="s">
        <v>21</v>
      </c>
      <c r="F8073" t="s">
        <v>22</v>
      </c>
      <c r="G8073" t="s">
        <v>93</v>
      </c>
      <c r="H8073" t="s">
        <v>203</v>
      </c>
      <c r="I8073" t="s">
        <v>28</v>
      </c>
      <c r="J8073" t="s">
        <v>29</v>
      </c>
      <c r="K8073" t="s">
        <v>201</v>
      </c>
      <c r="L8073" t="s">
        <v>746</v>
      </c>
      <c r="M8073" t="s">
        <v>232</v>
      </c>
      <c r="N8073" s="2">
        <v>41567</v>
      </c>
      <c r="O8073" s="2">
        <v>41569</v>
      </c>
      <c r="P8073">
        <v>22</v>
      </c>
      <c r="Q8073" s="1">
        <v>0.04</v>
      </c>
      <c r="R8073">
        <v>599.99</v>
      </c>
      <c r="S8073">
        <v>24.49</v>
      </c>
      <c r="T8073">
        <f t="shared" si="126"/>
        <v>13199.78</v>
      </c>
    </row>
    <row r="8074" spans="1:20" x14ac:dyDescent="0.3">
      <c r="A8074">
        <v>8073</v>
      </c>
      <c r="B8074">
        <v>90327</v>
      </c>
      <c r="C8074" t="s">
        <v>584</v>
      </c>
      <c r="D8074" t="s">
        <v>20</v>
      </c>
      <c r="E8074" t="s">
        <v>39</v>
      </c>
      <c r="F8074" t="s">
        <v>47</v>
      </c>
      <c r="G8074" t="s">
        <v>23</v>
      </c>
      <c r="H8074" t="s">
        <v>78</v>
      </c>
      <c r="I8074" t="s">
        <v>28</v>
      </c>
      <c r="J8074" t="s">
        <v>29</v>
      </c>
      <c r="K8074" t="s">
        <v>138</v>
      </c>
      <c r="L8074" t="s">
        <v>192</v>
      </c>
      <c r="M8074" t="s">
        <v>114</v>
      </c>
      <c r="N8074" s="2">
        <v>40476</v>
      </c>
      <c r="O8074" s="2">
        <v>40478</v>
      </c>
      <c r="P8074">
        <v>19</v>
      </c>
      <c r="Q8074" s="1">
        <v>0</v>
      </c>
      <c r="R8074">
        <v>4.37</v>
      </c>
      <c r="S8074">
        <v>5.15</v>
      </c>
      <c r="T8074">
        <f t="shared" si="126"/>
        <v>83.03</v>
      </c>
    </row>
    <row r="8075" spans="1:20" x14ac:dyDescent="0.3">
      <c r="A8075">
        <v>8074</v>
      </c>
      <c r="B8075">
        <v>90327</v>
      </c>
      <c r="C8075" t="s">
        <v>584</v>
      </c>
      <c r="D8075" t="s">
        <v>578</v>
      </c>
      <c r="E8075" t="s">
        <v>187</v>
      </c>
      <c r="F8075" t="s">
        <v>47</v>
      </c>
      <c r="G8075" t="s">
        <v>23</v>
      </c>
      <c r="H8075" t="s">
        <v>217</v>
      </c>
      <c r="I8075" t="s">
        <v>28</v>
      </c>
      <c r="J8075" t="s">
        <v>29</v>
      </c>
      <c r="K8075" t="s">
        <v>113</v>
      </c>
      <c r="L8075" t="s">
        <v>283</v>
      </c>
      <c r="M8075" t="s">
        <v>156</v>
      </c>
      <c r="N8075" s="2">
        <v>40476</v>
      </c>
      <c r="O8075" s="2">
        <v>40477</v>
      </c>
      <c r="P8075">
        <v>14</v>
      </c>
      <c r="Q8075" s="1">
        <v>0.01</v>
      </c>
      <c r="R8075">
        <v>500.98</v>
      </c>
      <c r="S8075">
        <v>56</v>
      </c>
      <c r="T8075">
        <f t="shared" si="126"/>
        <v>7013.72</v>
      </c>
    </row>
    <row r="8076" spans="1:20" x14ac:dyDescent="0.3">
      <c r="A8076">
        <v>8075</v>
      </c>
      <c r="B8076">
        <v>90327</v>
      </c>
      <c r="C8076" t="s">
        <v>584</v>
      </c>
      <c r="D8076" t="s">
        <v>20</v>
      </c>
      <c r="E8076" t="s">
        <v>187</v>
      </c>
      <c r="F8076" t="s">
        <v>47</v>
      </c>
      <c r="G8076" t="s">
        <v>23</v>
      </c>
      <c r="H8076" t="s">
        <v>219</v>
      </c>
      <c r="I8076" t="s">
        <v>28</v>
      </c>
      <c r="J8076" t="s">
        <v>29</v>
      </c>
      <c r="K8076" t="s">
        <v>101</v>
      </c>
      <c r="L8076" t="s">
        <v>192</v>
      </c>
      <c r="M8076" t="s">
        <v>51</v>
      </c>
      <c r="N8076" s="2">
        <v>40476</v>
      </c>
      <c r="O8076" s="2">
        <v>40476</v>
      </c>
      <c r="P8076">
        <v>18</v>
      </c>
      <c r="Q8076" s="1">
        <v>0.02</v>
      </c>
      <c r="R8076">
        <v>12.58</v>
      </c>
      <c r="S8076">
        <v>5.16</v>
      </c>
      <c r="T8076">
        <f t="shared" si="126"/>
        <v>226.44</v>
      </c>
    </row>
    <row r="8077" spans="1:20" x14ac:dyDescent="0.3">
      <c r="A8077">
        <v>8076</v>
      </c>
      <c r="B8077">
        <v>90327</v>
      </c>
      <c r="C8077" t="s">
        <v>584</v>
      </c>
      <c r="D8077" t="s">
        <v>20</v>
      </c>
      <c r="E8077" t="s">
        <v>187</v>
      </c>
      <c r="F8077" t="s">
        <v>47</v>
      </c>
      <c r="G8077" t="s">
        <v>23</v>
      </c>
      <c r="H8077" t="s">
        <v>188</v>
      </c>
      <c r="I8077" t="s">
        <v>28</v>
      </c>
      <c r="J8077" t="s">
        <v>29</v>
      </c>
      <c r="K8077" t="s">
        <v>145</v>
      </c>
      <c r="L8077" t="s">
        <v>44</v>
      </c>
      <c r="M8077" t="s">
        <v>114</v>
      </c>
      <c r="N8077" s="2">
        <v>40476</v>
      </c>
      <c r="O8077" s="2">
        <v>40477</v>
      </c>
      <c r="P8077">
        <v>7</v>
      </c>
      <c r="Q8077" s="1">
        <v>0.1</v>
      </c>
      <c r="R8077">
        <v>7.7</v>
      </c>
      <c r="S8077">
        <v>3.68</v>
      </c>
      <c r="T8077">
        <f t="shared" si="126"/>
        <v>53.9</v>
      </c>
    </row>
    <row r="8078" spans="1:20" x14ac:dyDescent="0.3">
      <c r="A8078">
        <v>8077</v>
      </c>
      <c r="B8078">
        <v>87183</v>
      </c>
      <c r="C8078" t="s">
        <v>876</v>
      </c>
      <c r="D8078" t="s">
        <v>20</v>
      </c>
      <c r="E8078" t="s">
        <v>39</v>
      </c>
      <c r="F8078" t="s">
        <v>22</v>
      </c>
      <c r="G8078" t="s">
        <v>41</v>
      </c>
      <c r="H8078" t="s">
        <v>49</v>
      </c>
      <c r="I8078" t="s">
        <v>28</v>
      </c>
      <c r="J8078" t="s">
        <v>29</v>
      </c>
      <c r="K8078" t="s">
        <v>79</v>
      </c>
      <c r="L8078" t="s">
        <v>192</v>
      </c>
      <c r="M8078" t="s">
        <v>444</v>
      </c>
      <c r="N8078" s="2">
        <v>41261</v>
      </c>
      <c r="O8078" s="2">
        <v>41262</v>
      </c>
      <c r="P8078">
        <v>20</v>
      </c>
      <c r="Q8078" s="1">
        <v>0.01</v>
      </c>
      <c r="R8078">
        <v>7.38</v>
      </c>
      <c r="S8078">
        <v>11.51</v>
      </c>
      <c r="T8078">
        <f t="shared" si="126"/>
        <v>147.6</v>
      </c>
    </row>
    <row r="8079" spans="1:20" x14ac:dyDescent="0.3">
      <c r="A8079">
        <v>8078</v>
      </c>
      <c r="B8079">
        <v>87183</v>
      </c>
      <c r="C8079" t="s">
        <v>876</v>
      </c>
      <c r="D8079" t="s">
        <v>38</v>
      </c>
      <c r="E8079" t="s">
        <v>39</v>
      </c>
      <c r="F8079" t="s">
        <v>22</v>
      </c>
      <c r="G8079" t="s">
        <v>41</v>
      </c>
      <c r="H8079" t="s">
        <v>42</v>
      </c>
      <c r="I8079" t="s">
        <v>28</v>
      </c>
      <c r="J8079" t="s">
        <v>29</v>
      </c>
      <c r="K8079" t="s">
        <v>165</v>
      </c>
      <c r="L8079" t="s">
        <v>44</v>
      </c>
      <c r="M8079" t="s">
        <v>96</v>
      </c>
      <c r="N8079" s="2">
        <v>41261</v>
      </c>
      <c r="O8079" s="2">
        <v>41263</v>
      </c>
      <c r="P8079">
        <v>8</v>
      </c>
      <c r="Q8079" s="1">
        <v>0.1</v>
      </c>
      <c r="R8079">
        <v>3.71</v>
      </c>
      <c r="S8079">
        <v>1.93</v>
      </c>
      <c r="T8079">
        <f t="shared" si="126"/>
        <v>29.68</v>
      </c>
    </row>
    <row r="8080" spans="1:20" x14ac:dyDescent="0.3">
      <c r="A8080">
        <v>8079</v>
      </c>
      <c r="B8080">
        <v>87183</v>
      </c>
      <c r="C8080" t="s">
        <v>876</v>
      </c>
      <c r="D8080" t="s">
        <v>578</v>
      </c>
      <c r="E8080" t="s">
        <v>187</v>
      </c>
      <c r="F8080" t="s">
        <v>22</v>
      </c>
      <c r="G8080" t="s">
        <v>41</v>
      </c>
      <c r="H8080" t="s">
        <v>219</v>
      </c>
      <c r="I8080" t="s">
        <v>28</v>
      </c>
      <c r="J8080" t="s">
        <v>29</v>
      </c>
      <c r="K8080" t="s">
        <v>98</v>
      </c>
      <c r="L8080" t="s">
        <v>330</v>
      </c>
      <c r="M8080" t="s">
        <v>398</v>
      </c>
      <c r="N8080" s="2">
        <v>41261</v>
      </c>
      <c r="O8080" s="2">
        <v>41263</v>
      </c>
      <c r="P8080">
        <v>25</v>
      </c>
      <c r="Q8080" s="1">
        <v>0.01</v>
      </c>
      <c r="R8080">
        <v>150.97999999999999</v>
      </c>
      <c r="S8080">
        <v>16.010000000000002</v>
      </c>
      <c r="T8080">
        <f t="shared" si="126"/>
        <v>3774.4999999999995</v>
      </c>
    </row>
    <row r="8081" spans="1:20" x14ac:dyDescent="0.3">
      <c r="A8081">
        <v>8080</v>
      </c>
      <c r="B8081">
        <v>86653</v>
      </c>
      <c r="C8081" t="s">
        <v>1229</v>
      </c>
      <c r="D8081" t="s">
        <v>38</v>
      </c>
      <c r="E8081" t="s">
        <v>39</v>
      </c>
      <c r="F8081" t="s">
        <v>31</v>
      </c>
      <c r="G8081" t="s">
        <v>23</v>
      </c>
      <c r="H8081" t="s">
        <v>78</v>
      </c>
      <c r="I8081" t="s">
        <v>28</v>
      </c>
      <c r="J8081" t="s">
        <v>29</v>
      </c>
      <c r="K8081" t="s">
        <v>149</v>
      </c>
      <c r="L8081" t="s">
        <v>746</v>
      </c>
      <c r="M8081" t="s">
        <v>91</v>
      </c>
      <c r="N8081" s="2">
        <v>41587</v>
      </c>
      <c r="O8081" s="2">
        <v>41588</v>
      </c>
      <c r="P8081">
        <v>23</v>
      </c>
      <c r="Q8081" s="1">
        <v>0.02</v>
      </c>
      <c r="R8081">
        <v>60.98</v>
      </c>
      <c r="S8081">
        <v>49</v>
      </c>
      <c r="T8081">
        <f t="shared" si="126"/>
        <v>1402.54</v>
      </c>
    </row>
    <row r="8082" spans="1:20" x14ac:dyDescent="0.3">
      <c r="A8082">
        <v>8081</v>
      </c>
      <c r="B8082">
        <v>89109</v>
      </c>
      <c r="C8082" t="s">
        <v>1915</v>
      </c>
      <c r="D8082" t="s">
        <v>20</v>
      </c>
      <c r="E8082" t="s">
        <v>39</v>
      </c>
      <c r="F8082" t="s">
        <v>47</v>
      </c>
      <c r="G8082" t="s">
        <v>23</v>
      </c>
      <c r="H8082" t="s">
        <v>42</v>
      </c>
      <c r="I8082" t="s">
        <v>28</v>
      </c>
      <c r="J8082" t="s">
        <v>29</v>
      </c>
      <c r="K8082" t="s">
        <v>58</v>
      </c>
      <c r="L8082" t="s">
        <v>26</v>
      </c>
      <c r="M8082" t="s">
        <v>134</v>
      </c>
      <c r="N8082" s="2">
        <v>41259</v>
      </c>
      <c r="O8082" s="2">
        <v>41260</v>
      </c>
      <c r="P8082">
        <v>25</v>
      </c>
      <c r="Q8082" s="1">
        <v>0.08</v>
      </c>
      <c r="R8082">
        <v>12.98</v>
      </c>
      <c r="S8082">
        <v>3.14</v>
      </c>
      <c r="T8082">
        <f t="shared" si="126"/>
        <v>324.5</v>
      </c>
    </row>
    <row r="8083" spans="1:20" x14ac:dyDescent="0.3">
      <c r="A8083">
        <v>8082</v>
      </c>
      <c r="B8083">
        <v>91138</v>
      </c>
      <c r="C8083" t="s">
        <v>1086</v>
      </c>
      <c r="D8083" t="s">
        <v>20</v>
      </c>
      <c r="E8083" t="s">
        <v>39</v>
      </c>
      <c r="F8083" t="s">
        <v>31</v>
      </c>
      <c r="G8083" t="s">
        <v>41</v>
      </c>
      <c r="H8083" t="s">
        <v>61</v>
      </c>
      <c r="I8083" t="s">
        <v>28</v>
      </c>
      <c r="J8083" t="s">
        <v>29</v>
      </c>
      <c r="K8083" t="s">
        <v>149</v>
      </c>
      <c r="L8083" t="s">
        <v>192</v>
      </c>
      <c r="M8083" t="s">
        <v>131</v>
      </c>
      <c r="N8083" s="2">
        <v>40803</v>
      </c>
      <c r="O8083" s="2">
        <v>40805</v>
      </c>
      <c r="P8083">
        <v>13</v>
      </c>
      <c r="Q8083" s="1">
        <v>0</v>
      </c>
      <c r="R8083">
        <v>10.98</v>
      </c>
      <c r="S8083">
        <v>5.14</v>
      </c>
      <c r="T8083">
        <f t="shared" si="126"/>
        <v>142.74</v>
      </c>
    </row>
    <row r="8084" spans="1:20" x14ac:dyDescent="0.3">
      <c r="A8084">
        <v>8083</v>
      </c>
      <c r="B8084">
        <v>91138</v>
      </c>
      <c r="C8084" t="s">
        <v>1086</v>
      </c>
      <c r="D8084" t="s">
        <v>578</v>
      </c>
      <c r="E8084" t="s">
        <v>187</v>
      </c>
      <c r="F8084" t="s">
        <v>31</v>
      </c>
      <c r="G8084" t="s">
        <v>41</v>
      </c>
      <c r="H8084" t="s">
        <v>217</v>
      </c>
      <c r="I8084" t="s">
        <v>28</v>
      </c>
      <c r="J8084" t="s">
        <v>29</v>
      </c>
      <c r="K8084" t="s">
        <v>145</v>
      </c>
      <c r="L8084" t="s">
        <v>330</v>
      </c>
      <c r="M8084" t="s">
        <v>131</v>
      </c>
      <c r="N8084" s="2">
        <v>40803</v>
      </c>
      <c r="O8084" s="2">
        <v>40805</v>
      </c>
      <c r="P8084">
        <v>21</v>
      </c>
      <c r="Q8084" s="1">
        <v>0.06</v>
      </c>
      <c r="R8084">
        <v>124.49</v>
      </c>
      <c r="S8084">
        <v>51.94</v>
      </c>
      <c r="T8084">
        <f t="shared" si="126"/>
        <v>2614.29</v>
      </c>
    </row>
    <row r="8085" spans="1:20" x14ac:dyDescent="0.3">
      <c r="A8085">
        <v>8084</v>
      </c>
      <c r="B8085">
        <v>86218</v>
      </c>
      <c r="C8085" t="s">
        <v>2527</v>
      </c>
      <c r="D8085" t="s">
        <v>20</v>
      </c>
      <c r="E8085" t="s">
        <v>39</v>
      </c>
      <c r="F8085" t="s">
        <v>40</v>
      </c>
      <c r="G8085" t="s">
        <v>41</v>
      </c>
      <c r="H8085" t="s">
        <v>94</v>
      </c>
      <c r="I8085" t="s">
        <v>28</v>
      </c>
      <c r="J8085" t="s">
        <v>29</v>
      </c>
      <c r="K8085" t="s">
        <v>136</v>
      </c>
      <c r="L8085" t="s">
        <v>192</v>
      </c>
      <c r="M8085" t="s">
        <v>309</v>
      </c>
      <c r="N8085" s="2">
        <v>41332</v>
      </c>
      <c r="O8085" s="2">
        <v>41334</v>
      </c>
      <c r="P8085">
        <v>8</v>
      </c>
      <c r="Q8085" s="1">
        <v>0.04</v>
      </c>
      <c r="R8085">
        <v>304.99</v>
      </c>
      <c r="S8085">
        <v>19.989999999999998</v>
      </c>
      <c r="T8085">
        <f t="shared" si="126"/>
        <v>2439.92</v>
      </c>
    </row>
    <row r="8086" spans="1:20" x14ac:dyDescent="0.3">
      <c r="A8086">
        <v>8085</v>
      </c>
      <c r="B8086">
        <v>86765</v>
      </c>
      <c r="C8086" t="s">
        <v>2400</v>
      </c>
      <c r="D8086" t="s">
        <v>578</v>
      </c>
      <c r="E8086" t="s">
        <v>187</v>
      </c>
      <c r="F8086" t="s">
        <v>31</v>
      </c>
      <c r="G8086" t="s">
        <v>93</v>
      </c>
      <c r="H8086" t="s">
        <v>188</v>
      </c>
      <c r="I8086" t="s">
        <v>28</v>
      </c>
      <c r="J8086" t="s">
        <v>29</v>
      </c>
      <c r="K8086" t="s">
        <v>231</v>
      </c>
      <c r="L8086" t="s">
        <v>283</v>
      </c>
      <c r="M8086" t="s">
        <v>131</v>
      </c>
      <c r="N8086" s="2">
        <v>41601</v>
      </c>
      <c r="O8086" s="2">
        <v>41602</v>
      </c>
      <c r="P8086">
        <v>1</v>
      </c>
      <c r="Q8086" s="1">
        <v>0.1</v>
      </c>
      <c r="R8086">
        <v>110.98</v>
      </c>
      <c r="S8086">
        <v>30</v>
      </c>
      <c r="T8086">
        <f t="shared" si="126"/>
        <v>110.98</v>
      </c>
    </row>
    <row r="8087" spans="1:20" x14ac:dyDescent="0.3">
      <c r="A8087">
        <v>8086</v>
      </c>
      <c r="B8087">
        <v>86758</v>
      </c>
      <c r="C8087" t="s">
        <v>1763</v>
      </c>
      <c r="D8087" t="s">
        <v>20</v>
      </c>
      <c r="E8087" t="s">
        <v>21</v>
      </c>
      <c r="F8087" t="s">
        <v>22</v>
      </c>
      <c r="G8087" t="s">
        <v>93</v>
      </c>
      <c r="H8087" t="s">
        <v>206</v>
      </c>
      <c r="I8087" t="s">
        <v>28</v>
      </c>
      <c r="J8087" t="s">
        <v>29</v>
      </c>
      <c r="K8087" t="s">
        <v>198</v>
      </c>
      <c r="L8087" t="s">
        <v>192</v>
      </c>
      <c r="M8087" t="s">
        <v>150</v>
      </c>
      <c r="N8087" s="2">
        <v>40870</v>
      </c>
      <c r="O8087" s="2">
        <v>40872</v>
      </c>
      <c r="P8087">
        <v>16</v>
      </c>
      <c r="Q8087" s="1">
        <v>0.05</v>
      </c>
      <c r="R8087">
        <v>155.99</v>
      </c>
      <c r="S8087">
        <v>8.99</v>
      </c>
      <c r="T8087">
        <f t="shared" si="126"/>
        <v>2495.84</v>
      </c>
    </row>
    <row r="8088" spans="1:20" x14ac:dyDescent="0.3">
      <c r="A8088">
        <v>8087</v>
      </c>
      <c r="B8088">
        <v>85830</v>
      </c>
      <c r="C8088" t="s">
        <v>978</v>
      </c>
      <c r="D8088" t="s">
        <v>578</v>
      </c>
      <c r="E8088" t="s">
        <v>187</v>
      </c>
      <c r="F8088" t="s">
        <v>22</v>
      </c>
      <c r="G8088" t="s">
        <v>48</v>
      </c>
      <c r="H8088" t="s">
        <v>217</v>
      </c>
      <c r="I8088" t="s">
        <v>28</v>
      </c>
      <c r="J8088" t="s">
        <v>29</v>
      </c>
      <c r="K8088" t="s">
        <v>221</v>
      </c>
      <c r="L8088" t="s">
        <v>283</v>
      </c>
      <c r="M8088" t="s">
        <v>27</v>
      </c>
      <c r="N8088" s="2">
        <v>41213</v>
      </c>
      <c r="O8088" s="2">
        <v>41217</v>
      </c>
      <c r="P8088">
        <v>22</v>
      </c>
      <c r="Q8088" s="1">
        <v>0</v>
      </c>
      <c r="R8088">
        <v>200.98</v>
      </c>
      <c r="S8088">
        <v>23.76</v>
      </c>
      <c r="T8088">
        <f t="shared" si="126"/>
        <v>4421.5599999999995</v>
      </c>
    </row>
    <row r="8089" spans="1:20" x14ac:dyDescent="0.3">
      <c r="A8089">
        <v>8088</v>
      </c>
      <c r="B8089">
        <v>85830</v>
      </c>
      <c r="C8089" t="s">
        <v>978</v>
      </c>
      <c r="D8089" t="s">
        <v>38</v>
      </c>
      <c r="E8089" t="s">
        <v>39</v>
      </c>
      <c r="F8089" t="s">
        <v>22</v>
      </c>
      <c r="G8089" t="s">
        <v>48</v>
      </c>
      <c r="H8089" t="s">
        <v>61</v>
      </c>
      <c r="I8089" t="s">
        <v>28</v>
      </c>
      <c r="J8089" t="s">
        <v>29</v>
      </c>
      <c r="K8089" t="s">
        <v>116</v>
      </c>
      <c r="L8089" t="s">
        <v>192</v>
      </c>
      <c r="M8089" t="s">
        <v>150</v>
      </c>
      <c r="N8089" s="2">
        <v>41213</v>
      </c>
      <c r="O8089" s="2">
        <v>41213</v>
      </c>
      <c r="P8089">
        <v>10</v>
      </c>
      <c r="Q8089" s="1">
        <v>7.0000000000000007E-2</v>
      </c>
      <c r="R8089">
        <v>4.13</v>
      </c>
      <c r="S8089">
        <v>0.99</v>
      </c>
      <c r="T8089">
        <f t="shared" si="126"/>
        <v>41.3</v>
      </c>
    </row>
    <row r="8090" spans="1:20" x14ac:dyDescent="0.3">
      <c r="A8090">
        <v>8089</v>
      </c>
      <c r="B8090">
        <v>90973</v>
      </c>
      <c r="C8090" t="s">
        <v>784</v>
      </c>
      <c r="D8090" t="s">
        <v>20</v>
      </c>
      <c r="E8090" t="s">
        <v>21</v>
      </c>
      <c r="F8090" t="s">
        <v>47</v>
      </c>
      <c r="G8090" t="s">
        <v>93</v>
      </c>
      <c r="H8090" t="s">
        <v>33</v>
      </c>
      <c r="I8090" t="s">
        <v>28</v>
      </c>
      <c r="J8090" t="s">
        <v>29</v>
      </c>
      <c r="K8090" t="s">
        <v>1243</v>
      </c>
      <c r="L8090" t="s">
        <v>706</v>
      </c>
      <c r="M8090" t="s">
        <v>51</v>
      </c>
      <c r="N8090" s="2">
        <v>40521</v>
      </c>
      <c r="O8090" s="2">
        <v>40522</v>
      </c>
      <c r="P8090">
        <v>4</v>
      </c>
      <c r="Q8090" s="1">
        <v>0.06</v>
      </c>
      <c r="R8090">
        <v>7.99</v>
      </c>
      <c r="S8090">
        <v>5.03</v>
      </c>
      <c r="T8090">
        <f t="shared" si="126"/>
        <v>31.96</v>
      </c>
    </row>
    <row r="8091" spans="1:20" x14ac:dyDescent="0.3">
      <c r="A8091">
        <v>8090</v>
      </c>
      <c r="B8091">
        <v>86816</v>
      </c>
      <c r="C8091" t="s">
        <v>1662</v>
      </c>
      <c r="D8091" t="s">
        <v>20</v>
      </c>
      <c r="E8091" t="s">
        <v>21</v>
      </c>
      <c r="F8091" t="s">
        <v>40</v>
      </c>
      <c r="G8091" t="s">
        <v>32</v>
      </c>
      <c r="H8091" t="s">
        <v>203</v>
      </c>
      <c r="I8091" t="s">
        <v>28</v>
      </c>
      <c r="J8091" t="s">
        <v>29</v>
      </c>
      <c r="K8091" t="s">
        <v>1114</v>
      </c>
      <c r="L8091" t="s">
        <v>192</v>
      </c>
      <c r="M8091" t="s">
        <v>59</v>
      </c>
      <c r="N8091" s="2">
        <v>40795</v>
      </c>
      <c r="O8091" s="2">
        <v>40796</v>
      </c>
      <c r="P8091">
        <v>9</v>
      </c>
      <c r="Q8091" s="1">
        <v>0.08</v>
      </c>
      <c r="R8091">
        <v>26.31</v>
      </c>
      <c r="S8091">
        <v>5.89</v>
      </c>
      <c r="T8091">
        <f t="shared" si="126"/>
        <v>236.79</v>
      </c>
    </row>
    <row r="8092" spans="1:20" x14ac:dyDescent="0.3">
      <c r="A8092">
        <v>8091</v>
      </c>
      <c r="B8092">
        <v>86824</v>
      </c>
      <c r="C8092" t="s">
        <v>1662</v>
      </c>
      <c r="D8092" t="s">
        <v>20</v>
      </c>
      <c r="E8092" t="s">
        <v>39</v>
      </c>
      <c r="F8092" t="s">
        <v>40</v>
      </c>
      <c r="G8092" t="s">
        <v>32</v>
      </c>
      <c r="H8092" t="s">
        <v>78</v>
      </c>
      <c r="I8092" t="s">
        <v>28</v>
      </c>
      <c r="J8092" t="s">
        <v>29</v>
      </c>
      <c r="K8092" t="s">
        <v>165</v>
      </c>
      <c r="L8092" t="s">
        <v>192</v>
      </c>
      <c r="M8092" t="s">
        <v>59</v>
      </c>
      <c r="N8092" s="2">
        <v>41526</v>
      </c>
      <c r="O8092" s="2">
        <v>41526</v>
      </c>
      <c r="P8092">
        <v>1</v>
      </c>
      <c r="Q8092" s="1">
        <v>0.02</v>
      </c>
      <c r="R8092">
        <v>7.31</v>
      </c>
      <c r="S8092">
        <v>0.49</v>
      </c>
      <c r="T8092">
        <f t="shared" si="126"/>
        <v>7.31</v>
      </c>
    </row>
    <row r="8093" spans="1:20" x14ac:dyDescent="0.3">
      <c r="A8093">
        <v>8092</v>
      </c>
      <c r="B8093">
        <v>86986</v>
      </c>
      <c r="C8093" t="s">
        <v>124</v>
      </c>
      <c r="D8093" t="s">
        <v>38</v>
      </c>
      <c r="E8093" t="s">
        <v>39</v>
      </c>
      <c r="F8093" t="s">
        <v>40</v>
      </c>
      <c r="G8093" t="s">
        <v>93</v>
      </c>
      <c r="H8093" t="s">
        <v>61</v>
      </c>
      <c r="I8093" t="s">
        <v>28</v>
      </c>
      <c r="J8093" t="s">
        <v>29</v>
      </c>
      <c r="K8093" t="s">
        <v>172</v>
      </c>
      <c r="L8093" t="s">
        <v>192</v>
      </c>
      <c r="M8093" t="s">
        <v>342</v>
      </c>
      <c r="N8093" s="2">
        <v>41467</v>
      </c>
      <c r="O8093" s="2">
        <v>41469</v>
      </c>
      <c r="P8093">
        <v>6</v>
      </c>
      <c r="Q8093" s="1">
        <v>0.02</v>
      </c>
      <c r="R8093">
        <v>6.68</v>
      </c>
      <c r="S8093">
        <v>6.93</v>
      </c>
      <c r="T8093">
        <f t="shared" si="126"/>
        <v>40.08</v>
      </c>
    </row>
    <row r="8094" spans="1:20" x14ac:dyDescent="0.3">
      <c r="A8094">
        <v>8093</v>
      </c>
      <c r="B8094">
        <v>90203</v>
      </c>
      <c r="C8094" t="s">
        <v>2323</v>
      </c>
      <c r="D8094" t="s">
        <v>20</v>
      </c>
      <c r="E8094" t="s">
        <v>21</v>
      </c>
      <c r="F8094" t="s">
        <v>47</v>
      </c>
      <c r="G8094" t="s">
        <v>48</v>
      </c>
      <c r="H8094" t="s">
        <v>206</v>
      </c>
      <c r="I8094" t="s">
        <v>28</v>
      </c>
      <c r="J8094" t="s">
        <v>29</v>
      </c>
      <c r="K8094" t="s">
        <v>198</v>
      </c>
      <c r="L8094" t="s">
        <v>192</v>
      </c>
      <c r="M8094" t="s">
        <v>167</v>
      </c>
      <c r="N8094" s="2">
        <v>40621</v>
      </c>
      <c r="O8094" s="2">
        <v>40626</v>
      </c>
      <c r="P8094">
        <v>12</v>
      </c>
      <c r="Q8094" s="1">
        <v>0.1</v>
      </c>
      <c r="R8094">
        <v>65.989999999999995</v>
      </c>
      <c r="S8094">
        <v>8.99</v>
      </c>
      <c r="T8094">
        <f t="shared" si="126"/>
        <v>791.87999999999988</v>
      </c>
    </row>
    <row r="8095" spans="1:20" x14ac:dyDescent="0.3">
      <c r="A8095">
        <v>8094</v>
      </c>
      <c r="B8095">
        <v>91055</v>
      </c>
      <c r="C8095" t="s">
        <v>564</v>
      </c>
      <c r="D8095" t="s">
        <v>20</v>
      </c>
      <c r="E8095" t="s">
        <v>21</v>
      </c>
      <c r="F8095" t="s">
        <v>31</v>
      </c>
      <c r="G8095" t="s">
        <v>41</v>
      </c>
      <c r="H8095" t="s">
        <v>206</v>
      </c>
      <c r="I8095" t="s">
        <v>28</v>
      </c>
      <c r="J8095" t="s">
        <v>29</v>
      </c>
      <c r="K8095" t="s">
        <v>210</v>
      </c>
      <c r="L8095" t="s">
        <v>192</v>
      </c>
      <c r="M8095" t="s">
        <v>121</v>
      </c>
      <c r="N8095" s="2">
        <v>41315</v>
      </c>
      <c r="O8095" s="2">
        <v>41316</v>
      </c>
      <c r="P8095">
        <v>5</v>
      </c>
      <c r="Q8095" s="1">
        <v>0.04</v>
      </c>
      <c r="R8095">
        <v>32.979999999999997</v>
      </c>
      <c r="S8095">
        <v>5.5</v>
      </c>
      <c r="T8095">
        <f t="shared" si="126"/>
        <v>164.89999999999998</v>
      </c>
    </row>
    <row r="8096" spans="1:20" x14ac:dyDescent="0.3">
      <c r="A8096">
        <v>8095</v>
      </c>
      <c r="B8096">
        <v>90439</v>
      </c>
      <c r="C8096" t="s">
        <v>2202</v>
      </c>
      <c r="D8096" t="s">
        <v>578</v>
      </c>
      <c r="E8096" t="s">
        <v>21</v>
      </c>
      <c r="F8096" t="s">
        <v>31</v>
      </c>
      <c r="G8096" t="s">
        <v>48</v>
      </c>
      <c r="H8096" t="s">
        <v>203</v>
      </c>
      <c r="I8096" t="s">
        <v>28</v>
      </c>
      <c r="J8096" t="s">
        <v>29</v>
      </c>
      <c r="K8096" t="s">
        <v>1107</v>
      </c>
      <c r="L8096" t="s">
        <v>283</v>
      </c>
      <c r="M8096" t="s">
        <v>83</v>
      </c>
      <c r="N8096" s="2">
        <v>40463</v>
      </c>
      <c r="O8096" s="2">
        <v>40470</v>
      </c>
      <c r="P8096">
        <v>2</v>
      </c>
      <c r="Q8096" s="1">
        <v>0.06</v>
      </c>
      <c r="R8096">
        <v>119.99</v>
      </c>
      <c r="S8096">
        <v>14</v>
      </c>
      <c r="T8096">
        <f t="shared" si="126"/>
        <v>239.98</v>
      </c>
    </row>
    <row r="8097" spans="1:20" x14ac:dyDescent="0.3">
      <c r="A8097">
        <v>8096</v>
      </c>
      <c r="B8097">
        <v>90754</v>
      </c>
      <c r="C8097" t="s">
        <v>890</v>
      </c>
      <c r="D8097" t="s">
        <v>20</v>
      </c>
      <c r="E8097" t="s">
        <v>39</v>
      </c>
      <c r="F8097" t="s">
        <v>22</v>
      </c>
      <c r="G8097" t="s">
        <v>93</v>
      </c>
      <c r="H8097" t="s">
        <v>49</v>
      </c>
      <c r="I8097" t="s">
        <v>28</v>
      </c>
      <c r="J8097" t="s">
        <v>29</v>
      </c>
      <c r="K8097" t="s">
        <v>82</v>
      </c>
      <c r="L8097" t="s">
        <v>192</v>
      </c>
      <c r="M8097" t="s">
        <v>398</v>
      </c>
      <c r="N8097" s="2">
        <v>40980</v>
      </c>
      <c r="O8097" s="2">
        <v>40982</v>
      </c>
      <c r="P8097">
        <v>6</v>
      </c>
      <c r="Q8097" s="1">
        <v>0.1</v>
      </c>
      <c r="R8097">
        <v>387.99</v>
      </c>
      <c r="S8097">
        <v>19.989999999999998</v>
      </c>
      <c r="T8097">
        <f t="shared" si="126"/>
        <v>2327.94</v>
      </c>
    </row>
    <row r="8098" spans="1:20" x14ac:dyDescent="0.3">
      <c r="A8098">
        <v>8097</v>
      </c>
      <c r="B8098">
        <v>89919</v>
      </c>
      <c r="C8098" t="s">
        <v>348</v>
      </c>
      <c r="D8098" t="s">
        <v>20</v>
      </c>
      <c r="E8098" t="s">
        <v>187</v>
      </c>
      <c r="F8098" t="s">
        <v>22</v>
      </c>
      <c r="G8098" t="s">
        <v>23</v>
      </c>
      <c r="H8098" t="s">
        <v>219</v>
      </c>
      <c r="I8098" t="s">
        <v>28</v>
      </c>
      <c r="J8098" t="s">
        <v>29</v>
      </c>
      <c r="K8098" t="s">
        <v>43</v>
      </c>
      <c r="L8098" t="s">
        <v>706</v>
      </c>
      <c r="M8098" t="s">
        <v>238</v>
      </c>
      <c r="N8098" s="2">
        <v>41106</v>
      </c>
      <c r="O8098" s="2">
        <v>41108</v>
      </c>
      <c r="P8098">
        <v>16</v>
      </c>
      <c r="Q8098" s="1">
        <v>0</v>
      </c>
      <c r="R8098">
        <v>4.97</v>
      </c>
      <c r="S8098">
        <v>5.71</v>
      </c>
      <c r="T8098">
        <f t="shared" si="126"/>
        <v>79.52</v>
      </c>
    </row>
    <row r="8099" spans="1:20" x14ac:dyDescent="0.3">
      <c r="A8099">
        <v>8098</v>
      </c>
      <c r="B8099">
        <v>90242</v>
      </c>
      <c r="C8099" t="s">
        <v>795</v>
      </c>
      <c r="D8099" t="s">
        <v>20</v>
      </c>
      <c r="E8099" t="s">
        <v>39</v>
      </c>
      <c r="F8099" t="s">
        <v>31</v>
      </c>
      <c r="G8099" t="s">
        <v>41</v>
      </c>
      <c r="H8099" t="s">
        <v>54</v>
      </c>
      <c r="I8099" t="s">
        <v>28</v>
      </c>
      <c r="J8099" t="s">
        <v>29</v>
      </c>
      <c r="K8099" t="s">
        <v>79</v>
      </c>
      <c r="L8099" t="s">
        <v>192</v>
      </c>
      <c r="M8099" t="s">
        <v>35</v>
      </c>
      <c r="N8099" s="2">
        <v>41360</v>
      </c>
      <c r="O8099" s="2">
        <v>41362</v>
      </c>
      <c r="P8099">
        <v>6</v>
      </c>
      <c r="Q8099" s="1">
        <v>7.0000000000000007E-2</v>
      </c>
      <c r="R8099">
        <v>11.97</v>
      </c>
      <c r="S8099">
        <v>4.9800000000000004</v>
      </c>
      <c r="T8099">
        <f t="shared" si="126"/>
        <v>71.820000000000007</v>
      </c>
    </row>
    <row r="8100" spans="1:20" x14ac:dyDescent="0.3">
      <c r="A8100">
        <v>8099</v>
      </c>
      <c r="B8100">
        <v>90238</v>
      </c>
      <c r="C8100" t="s">
        <v>795</v>
      </c>
      <c r="D8100" t="s">
        <v>20</v>
      </c>
      <c r="E8100" t="s">
        <v>39</v>
      </c>
      <c r="F8100" t="s">
        <v>31</v>
      </c>
      <c r="G8100" t="s">
        <v>41</v>
      </c>
      <c r="H8100" t="s">
        <v>42</v>
      </c>
      <c r="I8100" t="s">
        <v>28</v>
      </c>
      <c r="J8100" t="s">
        <v>29</v>
      </c>
      <c r="K8100" t="s">
        <v>58</v>
      </c>
      <c r="L8100" t="s">
        <v>192</v>
      </c>
      <c r="M8100" t="s">
        <v>35</v>
      </c>
      <c r="N8100" s="2">
        <v>40264</v>
      </c>
      <c r="O8100" s="2">
        <v>40266</v>
      </c>
      <c r="P8100">
        <v>7</v>
      </c>
      <c r="Q8100" s="1">
        <v>0.03</v>
      </c>
      <c r="R8100">
        <v>28.53</v>
      </c>
      <c r="S8100">
        <v>1.49</v>
      </c>
      <c r="T8100">
        <f t="shared" si="126"/>
        <v>199.71</v>
      </c>
    </row>
    <row r="8101" spans="1:20" x14ac:dyDescent="0.3">
      <c r="A8101">
        <v>8100</v>
      </c>
      <c r="B8101">
        <v>90238</v>
      </c>
      <c r="C8101" t="s">
        <v>795</v>
      </c>
      <c r="D8101" t="s">
        <v>20</v>
      </c>
      <c r="E8101" t="s">
        <v>21</v>
      </c>
      <c r="F8101" t="s">
        <v>31</v>
      </c>
      <c r="G8101" t="s">
        <v>41</v>
      </c>
      <c r="H8101" t="s">
        <v>33</v>
      </c>
      <c r="I8101" t="s">
        <v>28</v>
      </c>
      <c r="J8101" t="s">
        <v>29</v>
      </c>
      <c r="K8101" t="s">
        <v>1114</v>
      </c>
      <c r="L8101" t="s">
        <v>26</v>
      </c>
      <c r="M8101" t="s">
        <v>35</v>
      </c>
      <c r="N8101" s="2">
        <v>40264</v>
      </c>
      <c r="O8101" s="2">
        <v>40266</v>
      </c>
      <c r="P8101">
        <v>2</v>
      </c>
      <c r="Q8101" s="1">
        <v>0.01</v>
      </c>
      <c r="R8101">
        <v>15.28</v>
      </c>
      <c r="S8101">
        <v>1.99</v>
      </c>
      <c r="T8101">
        <f t="shared" si="126"/>
        <v>30.56</v>
      </c>
    </row>
    <row r="8102" spans="1:20" x14ac:dyDescent="0.3">
      <c r="A8102">
        <v>8101</v>
      </c>
      <c r="B8102">
        <v>91532</v>
      </c>
      <c r="C8102" t="s">
        <v>1292</v>
      </c>
      <c r="D8102" t="s">
        <v>20</v>
      </c>
      <c r="E8102" t="s">
        <v>21</v>
      </c>
      <c r="F8102" t="s">
        <v>31</v>
      </c>
      <c r="G8102" t="s">
        <v>93</v>
      </c>
      <c r="H8102" t="s">
        <v>203</v>
      </c>
      <c r="I8102" t="s">
        <v>28</v>
      </c>
      <c r="J8102" t="s">
        <v>29</v>
      </c>
      <c r="K8102" t="s">
        <v>1108</v>
      </c>
      <c r="L8102" t="s">
        <v>192</v>
      </c>
      <c r="M8102" t="s">
        <v>214</v>
      </c>
      <c r="N8102" s="2">
        <v>41553</v>
      </c>
      <c r="O8102" s="2">
        <v>41555</v>
      </c>
      <c r="P8102">
        <v>18</v>
      </c>
      <c r="Q8102" s="1">
        <v>0.1</v>
      </c>
      <c r="R8102">
        <v>205.99</v>
      </c>
      <c r="S8102">
        <v>8.99</v>
      </c>
      <c r="T8102">
        <f t="shared" si="126"/>
        <v>3707.82</v>
      </c>
    </row>
    <row r="8103" spans="1:20" x14ac:dyDescent="0.3">
      <c r="A8103">
        <v>8102</v>
      </c>
      <c r="B8103">
        <v>87024</v>
      </c>
      <c r="C8103" t="s">
        <v>1265</v>
      </c>
      <c r="D8103" t="s">
        <v>20</v>
      </c>
      <c r="E8103" t="s">
        <v>187</v>
      </c>
      <c r="F8103" t="s">
        <v>31</v>
      </c>
      <c r="G8103" t="s">
        <v>93</v>
      </c>
      <c r="H8103" t="s">
        <v>188</v>
      </c>
      <c r="I8103" t="s">
        <v>28</v>
      </c>
      <c r="J8103" t="s">
        <v>29</v>
      </c>
      <c r="K8103" t="s">
        <v>68</v>
      </c>
      <c r="L8103" t="s">
        <v>746</v>
      </c>
      <c r="M8103" t="s">
        <v>146</v>
      </c>
      <c r="N8103" s="2">
        <v>41312</v>
      </c>
      <c r="O8103" s="2">
        <v>41313</v>
      </c>
      <c r="P8103">
        <v>2</v>
      </c>
      <c r="Q8103" s="1">
        <v>0.1</v>
      </c>
      <c r="R8103">
        <v>276.2</v>
      </c>
      <c r="S8103">
        <v>24.49</v>
      </c>
      <c r="T8103">
        <f t="shared" si="126"/>
        <v>552.4</v>
      </c>
    </row>
    <row r="8104" spans="1:20" x14ac:dyDescent="0.3">
      <c r="A8104">
        <v>8103</v>
      </c>
      <c r="B8104">
        <v>87024</v>
      </c>
      <c r="C8104" t="s">
        <v>1265</v>
      </c>
      <c r="D8104" t="s">
        <v>38</v>
      </c>
      <c r="E8104" t="s">
        <v>21</v>
      </c>
      <c r="F8104" t="s">
        <v>31</v>
      </c>
      <c r="G8104" t="s">
        <v>93</v>
      </c>
      <c r="H8104" t="s">
        <v>24</v>
      </c>
      <c r="I8104" t="s">
        <v>28</v>
      </c>
      <c r="J8104" t="s">
        <v>29</v>
      </c>
      <c r="K8104" t="s">
        <v>1114</v>
      </c>
      <c r="L8104" t="s">
        <v>26</v>
      </c>
      <c r="M8104" t="s">
        <v>143</v>
      </c>
      <c r="N8104" s="2">
        <v>41312</v>
      </c>
      <c r="O8104" s="2">
        <v>41313</v>
      </c>
      <c r="P8104">
        <v>9</v>
      </c>
      <c r="Q8104" s="1">
        <v>0.01</v>
      </c>
      <c r="R8104">
        <v>8.1199999999999992</v>
      </c>
      <c r="S8104">
        <v>2.83</v>
      </c>
      <c r="T8104">
        <f t="shared" si="126"/>
        <v>73.08</v>
      </c>
    </row>
    <row r="8105" spans="1:20" x14ac:dyDescent="0.3">
      <c r="A8105">
        <v>8104</v>
      </c>
      <c r="B8105">
        <v>89054</v>
      </c>
      <c r="C8105" t="s">
        <v>222</v>
      </c>
      <c r="D8105" t="s">
        <v>20</v>
      </c>
      <c r="E8105" t="s">
        <v>21</v>
      </c>
      <c r="F8105" t="s">
        <v>22</v>
      </c>
      <c r="G8105" t="s">
        <v>48</v>
      </c>
      <c r="H8105" t="s">
        <v>203</v>
      </c>
      <c r="I8105" t="s">
        <v>28</v>
      </c>
      <c r="J8105" t="s">
        <v>29</v>
      </c>
      <c r="K8105" t="s">
        <v>1108</v>
      </c>
      <c r="L8105" t="s">
        <v>192</v>
      </c>
      <c r="M8105" t="s">
        <v>86</v>
      </c>
      <c r="N8105" s="2">
        <v>40380</v>
      </c>
      <c r="O8105" s="2">
        <v>40385</v>
      </c>
      <c r="P8105">
        <v>4</v>
      </c>
      <c r="Q8105" s="1">
        <v>0.04</v>
      </c>
      <c r="R8105">
        <v>100.98</v>
      </c>
      <c r="S8105">
        <v>7.18</v>
      </c>
      <c r="T8105">
        <f t="shared" si="126"/>
        <v>403.92</v>
      </c>
    </row>
    <row r="8106" spans="1:20" x14ac:dyDescent="0.3">
      <c r="A8106">
        <v>8105</v>
      </c>
      <c r="B8106">
        <v>90010</v>
      </c>
      <c r="C8106" t="s">
        <v>1540</v>
      </c>
      <c r="D8106" t="s">
        <v>38</v>
      </c>
      <c r="E8106" t="s">
        <v>39</v>
      </c>
      <c r="F8106" t="s">
        <v>22</v>
      </c>
      <c r="G8106" t="s">
        <v>48</v>
      </c>
      <c r="H8106" t="s">
        <v>42</v>
      </c>
      <c r="I8106" t="s">
        <v>28</v>
      </c>
      <c r="J8106" t="s">
        <v>29</v>
      </c>
      <c r="K8106" t="s">
        <v>226</v>
      </c>
      <c r="L8106" t="s">
        <v>192</v>
      </c>
      <c r="M8106" t="s">
        <v>331</v>
      </c>
      <c r="N8106" s="2">
        <v>41551</v>
      </c>
      <c r="O8106" s="2">
        <v>41556</v>
      </c>
      <c r="P8106">
        <v>25</v>
      </c>
      <c r="Q8106" s="1">
        <v>0.04</v>
      </c>
      <c r="R8106">
        <v>6.48</v>
      </c>
      <c r="S8106">
        <v>9.17</v>
      </c>
      <c r="T8106">
        <f t="shared" si="126"/>
        <v>162</v>
      </c>
    </row>
    <row r="8107" spans="1:20" x14ac:dyDescent="0.3">
      <c r="A8107">
        <v>8106</v>
      </c>
      <c r="B8107">
        <v>90550</v>
      </c>
      <c r="C8107" t="s">
        <v>570</v>
      </c>
      <c r="D8107" t="s">
        <v>20</v>
      </c>
      <c r="E8107" t="s">
        <v>39</v>
      </c>
      <c r="F8107" t="s">
        <v>31</v>
      </c>
      <c r="G8107" t="s">
        <v>23</v>
      </c>
      <c r="H8107" t="s">
        <v>61</v>
      </c>
      <c r="I8107" t="s">
        <v>28</v>
      </c>
      <c r="J8107" t="s">
        <v>29</v>
      </c>
      <c r="K8107" t="s">
        <v>189</v>
      </c>
      <c r="L8107" t="s">
        <v>192</v>
      </c>
      <c r="M8107" t="s">
        <v>141</v>
      </c>
      <c r="N8107" s="2">
        <v>41400</v>
      </c>
      <c r="O8107" s="2">
        <v>41402</v>
      </c>
      <c r="P8107">
        <v>12</v>
      </c>
      <c r="Q8107" s="1">
        <v>0</v>
      </c>
      <c r="R8107">
        <v>40.98</v>
      </c>
      <c r="S8107">
        <v>7.47</v>
      </c>
      <c r="T8107">
        <f t="shared" si="126"/>
        <v>491.76</v>
      </c>
    </row>
    <row r="8108" spans="1:20" x14ac:dyDescent="0.3">
      <c r="A8108">
        <v>8107</v>
      </c>
      <c r="B8108">
        <v>90538</v>
      </c>
      <c r="C8108" t="s">
        <v>570</v>
      </c>
      <c r="D8108" t="s">
        <v>578</v>
      </c>
      <c r="E8108" t="s">
        <v>187</v>
      </c>
      <c r="F8108" t="s">
        <v>31</v>
      </c>
      <c r="G8108" t="s">
        <v>23</v>
      </c>
      <c r="H8108" t="s">
        <v>217</v>
      </c>
      <c r="I8108" t="s">
        <v>28</v>
      </c>
      <c r="J8108" t="s">
        <v>29</v>
      </c>
      <c r="K8108" t="s">
        <v>101</v>
      </c>
      <c r="L8108" t="s">
        <v>330</v>
      </c>
      <c r="M8108" t="s">
        <v>35</v>
      </c>
      <c r="N8108" s="2">
        <v>40304</v>
      </c>
      <c r="O8108" s="2">
        <v>40305</v>
      </c>
      <c r="P8108">
        <v>1</v>
      </c>
      <c r="Q8108" s="1">
        <v>0.02</v>
      </c>
      <c r="R8108">
        <v>417.4</v>
      </c>
      <c r="S8108">
        <v>75.23</v>
      </c>
      <c r="T8108">
        <f t="shared" si="126"/>
        <v>417.4</v>
      </c>
    </row>
    <row r="8109" spans="1:20" x14ac:dyDescent="0.3">
      <c r="A8109">
        <v>8108</v>
      </c>
      <c r="B8109">
        <v>91418</v>
      </c>
      <c r="C8109" t="s">
        <v>569</v>
      </c>
      <c r="D8109" t="s">
        <v>20</v>
      </c>
      <c r="E8109" t="s">
        <v>39</v>
      </c>
      <c r="F8109" t="s">
        <v>31</v>
      </c>
      <c r="G8109" t="s">
        <v>93</v>
      </c>
      <c r="H8109" t="s">
        <v>78</v>
      </c>
      <c r="I8109" t="s">
        <v>28</v>
      </c>
      <c r="J8109" t="s">
        <v>29</v>
      </c>
      <c r="K8109" t="s">
        <v>289</v>
      </c>
      <c r="L8109" t="s">
        <v>192</v>
      </c>
      <c r="M8109" t="s">
        <v>214</v>
      </c>
      <c r="N8109" s="2">
        <v>41072</v>
      </c>
      <c r="O8109" s="2">
        <v>41073</v>
      </c>
      <c r="P8109">
        <v>10</v>
      </c>
      <c r="Q8109" s="1">
        <v>0.03</v>
      </c>
      <c r="R8109">
        <v>7.38</v>
      </c>
      <c r="S8109">
        <v>11.51</v>
      </c>
      <c r="T8109">
        <f t="shared" si="126"/>
        <v>73.8</v>
      </c>
    </row>
    <row r="8110" spans="1:20" x14ac:dyDescent="0.3">
      <c r="A8110">
        <v>8109</v>
      </c>
      <c r="B8110">
        <v>90457</v>
      </c>
      <c r="C8110" t="s">
        <v>322</v>
      </c>
      <c r="D8110" t="s">
        <v>20</v>
      </c>
      <c r="E8110" t="s">
        <v>39</v>
      </c>
      <c r="F8110" t="s">
        <v>22</v>
      </c>
      <c r="G8110" t="s">
        <v>23</v>
      </c>
      <c r="H8110" t="s">
        <v>54</v>
      </c>
      <c r="I8110" t="s">
        <v>28</v>
      </c>
      <c r="J8110" t="s">
        <v>29</v>
      </c>
      <c r="K8110" t="s">
        <v>55</v>
      </c>
      <c r="L8110" t="s">
        <v>192</v>
      </c>
      <c r="M8110" t="s">
        <v>150</v>
      </c>
      <c r="N8110" s="2">
        <v>41260</v>
      </c>
      <c r="O8110" s="2">
        <v>41260</v>
      </c>
      <c r="P8110">
        <v>14</v>
      </c>
      <c r="Q8110" s="1">
        <v>7.0000000000000007E-2</v>
      </c>
      <c r="R8110">
        <v>4.9800000000000004</v>
      </c>
      <c r="S8110">
        <v>4.95</v>
      </c>
      <c r="T8110">
        <f t="shared" si="126"/>
        <v>69.72</v>
      </c>
    </row>
    <row r="8111" spans="1:20" x14ac:dyDescent="0.3">
      <c r="A8111">
        <v>8110</v>
      </c>
      <c r="B8111">
        <v>90457</v>
      </c>
      <c r="C8111" t="s">
        <v>322</v>
      </c>
      <c r="D8111" t="s">
        <v>578</v>
      </c>
      <c r="E8111" t="s">
        <v>21</v>
      </c>
      <c r="F8111" t="s">
        <v>22</v>
      </c>
      <c r="G8111" t="s">
        <v>23</v>
      </c>
      <c r="H8111" t="s">
        <v>206</v>
      </c>
      <c r="I8111" t="s">
        <v>28</v>
      </c>
      <c r="J8111" t="s">
        <v>29</v>
      </c>
      <c r="K8111" t="s">
        <v>25</v>
      </c>
      <c r="L8111" t="s">
        <v>283</v>
      </c>
      <c r="M8111" t="s">
        <v>123</v>
      </c>
      <c r="N8111" s="2">
        <v>41260</v>
      </c>
      <c r="O8111" s="2">
        <v>41262</v>
      </c>
      <c r="P8111">
        <v>6</v>
      </c>
      <c r="Q8111" s="1">
        <v>0.09</v>
      </c>
      <c r="R8111">
        <v>500.98</v>
      </c>
      <c r="S8111">
        <v>28.14</v>
      </c>
      <c r="T8111">
        <f t="shared" si="126"/>
        <v>3005.88</v>
      </c>
    </row>
    <row r="8112" spans="1:20" x14ac:dyDescent="0.3">
      <c r="A8112">
        <v>8111</v>
      </c>
      <c r="B8112">
        <v>90457</v>
      </c>
      <c r="C8112" t="s">
        <v>322</v>
      </c>
      <c r="D8112" t="s">
        <v>38</v>
      </c>
      <c r="E8112" t="s">
        <v>39</v>
      </c>
      <c r="F8112" t="s">
        <v>22</v>
      </c>
      <c r="G8112" t="s">
        <v>23</v>
      </c>
      <c r="H8112" t="s">
        <v>42</v>
      </c>
      <c r="I8112" t="s">
        <v>28</v>
      </c>
      <c r="J8112" t="s">
        <v>29</v>
      </c>
      <c r="K8112" t="s">
        <v>189</v>
      </c>
      <c r="L8112" t="s">
        <v>26</v>
      </c>
      <c r="M8112" t="s">
        <v>80</v>
      </c>
      <c r="N8112" s="2">
        <v>41260</v>
      </c>
      <c r="O8112" s="2">
        <v>41260</v>
      </c>
      <c r="P8112">
        <v>21</v>
      </c>
      <c r="Q8112" s="1">
        <v>0.06</v>
      </c>
      <c r="R8112">
        <v>10.98</v>
      </c>
      <c r="S8112">
        <v>3.37</v>
      </c>
      <c r="T8112">
        <f t="shared" si="126"/>
        <v>230.58</v>
      </c>
    </row>
    <row r="8113" spans="1:20" x14ac:dyDescent="0.3">
      <c r="A8113">
        <v>8112</v>
      </c>
      <c r="B8113">
        <v>90990</v>
      </c>
      <c r="C8113" t="s">
        <v>778</v>
      </c>
      <c r="D8113" t="s">
        <v>20</v>
      </c>
      <c r="E8113" t="s">
        <v>39</v>
      </c>
      <c r="F8113" t="s">
        <v>47</v>
      </c>
      <c r="G8113" t="s">
        <v>41</v>
      </c>
      <c r="H8113" t="s">
        <v>49</v>
      </c>
      <c r="I8113" t="s">
        <v>28</v>
      </c>
      <c r="J8113" t="s">
        <v>29</v>
      </c>
      <c r="K8113" t="s">
        <v>274</v>
      </c>
      <c r="L8113" t="s">
        <v>26</v>
      </c>
      <c r="M8113" t="s">
        <v>156</v>
      </c>
      <c r="N8113" s="2">
        <v>40786</v>
      </c>
      <c r="O8113" s="2">
        <v>40786</v>
      </c>
      <c r="P8113">
        <v>17</v>
      </c>
      <c r="Q8113" s="1">
        <v>0.08</v>
      </c>
      <c r="R8113">
        <v>10.23</v>
      </c>
      <c r="S8113">
        <v>4.68</v>
      </c>
      <c r="T8113">
        <f t="shared" si="126"/>
        <v>173.91</v>
      </c>
    </row>
    <row r="8114" spans="1:20" x14ac:dyDescent="0.3">
      <c r="A8114">
        <v>8113</v>
      </c>
      <c r="B8114">
        <v>85923</v>
      </c>
      <c r="C8114" t="s">
        <v>412</v>
      </c>
      <c r="D8114" t="s">
        <v>578</v>
      </c>
      <c r="E8114" t="s">
        <v>187</v>
      </c>
      <c r="F8114" t="s">
        <v>40</v>
      </c>
      <c r="G8114" t="s">
        <v>48</v>
      </c>
      <c r="H8114" t="s">
        <v>217</v>
      </c>
      <c r="I8114" t="s">
        <v>28</v>
      </c>
      <c r="J8114" t="s">
        <v>29</v>
      </c>
      <c r="K8114" t="s">
        <v>71</v>
      </c>
      <c r="L8114" t="s">
        <v>283</v>
      </c>
      <c r="M8114" t="s">
        <v>638</v>
      </c>
      <c r="N8114" s="2">
        <v>41426</v>
      </c>
      <c r="O8114" s="2">
        <v>41426</v>
      </c>
      <c r="P8114">
        <v>13</v>
      </c>
      <c r="Q8114" s="1">
        <v>0.01</v>
      </c>
      <c r="R8114">
        <v>180.98</v>
      </c>
      <c r="S8114">
        <v>30</v>
      </c>
      <c r="T8114">
        <f t="shared" si="126"/>
        <v>2352.7399999999998</v>
      </c>
    </row>
    <row r="8115" spans="1:20" x14ac:dyDescent="0.3">
      <c r="A8115">
        <v>8114</v>
      </c>
      <c r="B8115">
        <v>86563</v>
      </c>
      <c r="C8115" t="s">
        <v>2404</v>
      </c>
      <c r="D8115" t="s">
        <v>20</v>
      </c>
      <c r="E8115" t="s">
        <v>21</v>
      </c>
      <c r="F8115" t="s">
        <v>47</v>
      </c>
      <c r="G8115" t="s">
        <v>23</v>
      </c>
      <c r="H8115" t="s">
        <v>203</v>
      </c>
      <c r="I8115" t="s">
        <v>28</v>
      </c>
      <c r="J8115" t="s">
        <v>29</v>
      </c>
      <c r="K8115" t="s">
        <v>1147</v>
      </c>
      <c r="L8115" t="s">
        <v>192</v>
      </c>
      <c r="M8115" t="s">
        <v>134</v>
      </c>
      <c r="N8115" s="2">
        <v>41458</v>
      </c>
      <c r="O8115" s="2">
        <v>41458</v>
      </c>
      <c r="P8115">
        <v>17</v>
      </c>
      <c r="Q8115" s="1">
        <v>0.03</v>
      </c>
      <c r="R8115">
        <v>195.99</v>
      </c>
      <c r="S8115">
        <v>8.99</v>
      </c>
      <c r="T8115">
        <f t="shared" si="126"/>
        <v>3331.83</v>
      </c>
    </row>
    <row r="8116" spans="1:20" x14ac:dyDescent="0.3">
      <c r="A8116">
        <v>8115</v>
      </c>
      <c r="B8116">
        <v>87644</v>
      </c>
      <c r="C8116" t="s">
        <v>2184</v>
      </c>
      <c r="D8116" t="s">
        <v>20</v>
      </c>
      <c r="E8116" t="s">
        <v>21</v>
      </c>
      <c r="F8116" t="s">
        <v>31</v>
      </c>
      <c r="G8116" t="s">
        <v>48</v>
      </c>
      <c r="H8116" t="s">
        <v>24</v>
      </c>
      <c r="I8116" t="s">
        <v>28</v>
      </c>
      <c r="J8116" t="s">
        <v>29</v>
      </c>
      <c r="K8116" t="s">
        <v>208</v>
      </c>
      <c r="L8116" t="s">
        <v>26</v>
      </c>
      <c r="M8116" t="s">
        <v>631</v>
      </c>
      <c r="N8116" s="2">
        <v>41476</v>
      </c>
      <c r="O8116" s="2">
        <v>41480</v>
      </c>
      <c r="P8116">
        <v>12</v>
      </c>
      <c r="Q8116" s="1">
        <v>0.02</v>
      </c>
      <c r="R8116">
        <v>43.98</v>
      </c>
      <c r="S8116">
        <v>1.99</v>
      </c>
      <c r="T8116">
        <f t="shared" si="126"/>
        <v>527.76</v>
      </c>
    </row>
    <row r="8117" spans="1:20" x14ac:dyDescent="0.3">
      <c r="A8117">
        <v>8116</v>
      </c>
      <c r="B8117">
        <v>89931</v>
      </c>
      <c r="C8117" t="s">
        <v>2003</v>
      </c>
      <c r="D8117" t="s">
        <v>20</v>
      </c>
      <c r="E8117" t="s">
        <v>21</v>
      </c>
      <c r="F8117" t="s">
        <v>31</v>
      </c>
      <c r="G8117" t="s">
        <v>23</v>
      </c>
      <c r="H8117" t="s">
        <v>203</v>
      </c>
      <c r="I8117" t="s">
        <v>28</v>
      </c>
      <c r="J8117" t="s">
        <v>29</v>
      </c>
      <c r="K8117" t="s">
        <v>1114</v>
      </c>
      <c r="L8117" t="s">
        <v>26</v>
      </c>
      <c r="M8117" t="s">
        <v>121</v>
      </c>
      <c r="N8117" s="2">
        <v>40915</v>
      </c>
      <c r="O8117" s="2">
        <v>40917</v>
      </c>
      <c r="P8117">
        <v>8</v>
      </c>
      <c r="Q8117" s="1">
        <v>0.01</v>
      </c>
      <c r="R8117">
        <v>35.99</v>
      </c>
      <c r="S8117">
        <v>1.25</v>
      </c>
      <c r="T8117">
        <f t="shared" si="126"/>
        <v>287.92</v>
      </c>
    </row>
    <row r="8118" spans="1:20" x14ac:dyDescent="0.3">
      <c r="A8118">
        <v>8117</v>
      </c>
      <c r="B8118">
        <v>89080</v>
      </c>
      <c r="C8118" t="s">
        <v>440</v>
      </c>
      <c r="D8118" t="s">
        <v>38</v>
      </c>
      <c r="E8118" t="s">
        <v>39</v>
      </c>
      <c r="F8118" t="s">
        <v>40</v>
      </c>
      <c r="G8118" t="s">
        <v>93</v>
      </c>
      <c r="H8118" t="s">
        <v>42</v>
      </c>
      <c r="I8118" t="s">
        <v>28</v>
      </c>
      <c r="J8118" t="s">
        <v>29</v>
      </c>
      <c r="K8118" t="s">
        <v>43</v>
      </c>
      <c r="L8118" t="s">
        <v>44</v>
      </c>
      <c r="M8118" t="s">
        <v>99</v>
      </c>
      <c r="N8118" s="2">
        <v>40943</v>
      </c>
      <c r="O8118" s="2">
        <v>40944</v>
      </c>
      <c r="P8118">
        <v>9</v>
      </c>
      <c r="Q8118" s="1">
        <v>0.09</v>
      </c>
      <c r="R8118">
        <v>2.1800000000000002</v>
      </c>
      <c r="S8118">
        <v>0.78</v>
      </c>
      <c r="T8118">
        <f t="shared" si="126"/>
        <v>19.62</v>
      </c>
    </row>
    <row r="8119" spans="1:20" x14ac:dyDescent="0.3">
      <c r="A8119">
        <v>8118</v>
      </c>
      <c r="B8119">
        <v>89080</v>
      </c>
      <c r="C8119" t="s">
        <v>2029</v>
      </c>
      <c r="D8119" t="s">
        <v>20</v>
      </c>
      <c r="E8119" t="s">
        <v>21</v>
      </c>
      <c r="F8119" t="s">
        <v>40</v>
      </c>
      <c r="G8119" t="s">
        <v>93</v>
      </c>
      <c r="H8119" t="s">
        <v>206</v>
      </c>
      <c r="I8119" t="s">
        <v>28</v>
      </c>
      <c r="J8119" t="s">
        <v>29</v>
      </c>
      <c r="K8119" t="s">
        <v>1147</v>
      </c>
      <c r="L8119" t="s">
        <v>192</v>
      </c>
      <c r="M8119" t="s">
        <v>99</v>
      </c>
      <c r="N8119" s="2">
        <v>40943</v>
      </c>
      <c r="O8119" s="2">
        <v>40945</v>
      </c>
      <c r="P8119">
        <v>13</v>
      </c>
      <c r="Q8119" s="1">
        <v>0.08</v>
      </c>
      <c r="R8119">
        <v>125.99</v>
      </c>
      <c r="S8119">
        <v>8.8000000000000007</v>
      </c>
      <c r="T8119">
        <f t="shared" si="126"/>
        <v>1637.87</v>
      </c>
    </row>
    <row r="8120" spans="1:20" x14ac:dyDescent="0.3">
      <c r="A8120">
        <v>8119</v>
      </c>
      <c r="B8120">
        <v>89840</v>
      </c>
      <c r="C8120" t="s">
        <v>1736</v>
      </c>
      <c r="D8120" t="s">
        <v>578</v>
      </c>
      <c r="E8120" t="s">
        <v>187</v>
      </c>
      <c r="F8120" t="s">
        <v>47</v>
      </c>
      <c r="G8120" t="s">
        <v>41</v>
      </c>
      <c r="H8120" t="s">
        <v>225</v>
      </c>
      <c r="I8120" t="s">
        <v>28</v>
      </c>
      <c r="J8120" t="s">
        <v>29</v>
      </c>
      <c r="K8120" t="s">
        <v>226</v>
      </c>
      <c r="L8120" t="s">
        <v>283</v>
      </c>
      <c r="M8120" t="s">
        <v>167</v>
      </c>
      <c r="N8120" s="2">
        <v>41638</v>
      </c>
      <c r="O8120" s="2">
        <v>41638</v>
      </c>
      <c r="P8120">
        <v>3</v>
      </c>
      <c r="Q8120" s="1">
        <v>0.06</v>
      </c>
      <c r="R8120">
        <v>60.98</v>
      </c>
      <c r="S8120">
        <v>30</v>
      </c>
      <c r="T8120">
        <f t="shared" si="126"/>
        <v>182.94</v>
      </c>
    </row>
    <row r="8121" spans="1:20" x14ac:dyDescent="0.3">
      <c r="A8121">
        <v>8120</v>
      </c>
      <c r="B8121">
        <v>89840</v>
      </c>
      <c r="C8121" t="s">
        <v>1736</v>
      </c>
      <c r="D8121" t="s">
        <v>38</v>
      </c>
      <c r="E8121" t="s">
        <v>39</v>
      </c>
      <c r="F8121" t="s">
        <v>47</v>
      </c>
      <c r="G8121" t="s">
        <v>41</v>
      </c>
      <c r="H8121" t="s">
        <v>94</v>
      </c>
      <c r="I8121" t="s">
        <v>28</v>
      </c>
      <c r="J8121" t="s">
        <v>29</v>
      </c>
      <c r="K8121" t="s">
        <v>98</v>
      </c>
      <c r="L8121" t="s">
        <v>192</v>
      </c>
      <c r="M8121" t="s">
        <v>117</v>
      </c>
      <c r="N8121" s="2">
        <v>41638</v>
      </c>
      <c r="O8121" s="2">
        <v>41638</v>
      </c>
      <c r="P8121">
        <v>18</v>
      </c>
      <c r="Q8121" s="1">
        <v>0.1</v>
      </c>
      <c r="R8121">
        <v>13.48</v>
      </c>
      <c r="S8121">
        <v>4.51</v>
      </c>
      <c r="T8121">
        <f t="shared" si="126"/>
        <v>242.64000000000001</v>
      </c>
    </row>
    <row r="8122" spans="1:20" x14ac:dyDescent="0.3">
      <c r="A8122">
        <v>8121</v>
      </c>
      <c r="B8122">
        <v>88442</v>
      </c>
      <c r="C8122" t="s">
        <v>2030</v>
      </c>
      <c r="D8122" t="s">
        <v>38</v>
      </c>
      <c r="E8122" t="s">
        <v>39</v>
      </c>
      <c r="F8122" t="s">
        <v>47</v>
      </c>
      <c r="G8122" t="s">
        <v>48</v>
      </c>
      <c r="H8122" t="s">
        <v>61</v>
      </c>
      <c r="I8122" t="s">
        <v>28</v>
      </c>
      <c r="J8122" t="s">
        <v>29</v>
      </c>
      <c r="K8122" t="s">
        <v>116</v>
      </c>
      <c r="L8122" t="s">
        <v>192</v>
      </c>
      <c r="M8122" t="s">
        <v>167</v>
      </c>
      <c r="N8122" s="2">
        <v>41436</v>
      </c>
      <c r="O8122" s="2">
        <v>41436</v>
      </c>
      <c r="P8122">
        <v>1</v>
      </c>
      <c r="Q8122" s="1">
        <v>0.05</v>
      </c>
      <c r="R8122">
        <v>18.97</v>
      </c>
      <c r="S8122">
        <v>9.0299999999999994</v>
      </c>
      <c r="T8122">
        <f t="shared" si="126"/>
        <v>18.97</v>
      </c>
    </row>
    <row r="8123" spans="1:20" x14ac:dyDescent="0.3">
      <c r="A8123">
        <v>8122</v>
      </c>
      <c r="B8123">
        <v>90443</v>
      </c>
      <c r="C8123" t="s">
        <v>2202</v>
      </c>
      <c r="D8123" t="s">
        <v>20</v>
      </c>
      <c r="E8123" t="s">
        <v>39</v>
      </c>
      <c r="F8123" t="s">
        <v>31</v>
      </c>
      <c r="G8123" t="s">
        <v>41</v>
      </c>
      <c r="H8123" t="s">
        <v>42</v>
      </c>
      <c r="I8123" t="s">
        <v>28</v>
      </c>
      <c r="J8123" t="s">
        <v>29</v>
      </c>
      <c r="K8123" t="s">
        <v>145</v>
      </c>
      <c r="L8123" t="s">
        <v>192</v>
      </c>
      <c r="M8123" t="s">
        <v>83</v>
      </c>
      <c r="N8123" s="2">
        <v>41364</v>
      </c>
      <c r="O8123" s="2">
        <v>41366</v>
      </c>
      <c r="P8123">
        <v>1</v>
      </c>
      <c r="Q8123" s="1">
        <v>0.05</v>
      </c>
      <c r="R8123">
        <v>210.55</v>
      </c>
      <c r="S8123">
        <v>9.99</v>
      </c>
      <c r="T8123">
        <f t="shared" si="126"/>
        <v>210.55</v>
      </c>
    </row>
    <row r="8124" spans="1:20" x14ac:dyDescent="0.3">
      <c r="A8124">
        <v>8123</v>
      </c>
      <c r="B8124">
        <v>86551</v>
      </c>
      <c r="C8124" t="s">
        <v>733</v>
      </c>
      <c r="D8124" t="s">
        <v>20</v>
      </c>
      <c r="E8124" t="s">
        <v>21</v>
      </c>
      <c r="F8124" t="s">
        <v>31</v>
      </c>
      <c r="G8124" t="s">
        <v>23</v>
      </c>
      <c r="H8124" t="s">
        <v>33</v>
      </c>
      <c r="I8124" t="s">
        <v>28</v>
      </c>
      <c r="J8124" t="s">
        <v>29</v>
      </c>
      <c r="K8124" t="s">
        <v>210</v>
      </c>
      <c r="L8124" t="s">
        <v>192</v>
      </c>
      <c r="M8124" t="s">
        <v>279</v>
      </c>
      <c r="N8124" s="2">
        <v>41490</v>
      </c>
      <c r="O8124" s="2">
        <v>41490</v>
      </c>
      <c r="P8124">
        <v>21</v>
      </c>
      <c r="Q8124" s="1">
        <v>0.01</v>
      </c>
      <c r="R8124">
        <v>155.99</v>
      </c>
      <c r="S8124">
        <v>8.99</v>
      </c>
      <c r="T8124">
        <f t="shared" si="126"/>
        <v>3275.79</v>
      </c>
    </row>
    <row r="8125" spans="1:20" x14ac:dyDescent="0.3">
      <c r="A8125">
        <v>8124</v>
      </c>
      <c r="B8125">
        <v>90943</v>
      </c>
      <c r="C8125" t="s">
        <v>241</v>
      </c>
      <c r="D8125" t="s">
        <v>20</v>
      </c>
      <c r="E8125" t="s">
        <v>39</v>
      </c>
      <c r="F8125" t="s">
        <v>31</v>
      </c>
      <c r="G8125" t="s">
        <v>41</v>
      </c>
      <c r="H8125" t="s">
        <v>54</v>
      </c>
      <c r="I8125" t="s">
        <v>28</v>
      </c>
      <c r="J8125" t="s">
        <v>29</v>
      </c>
      <c r="K8125" t="s">
        <v>68</v>
      </c>
      <c r="L8125" t="s">
        <v>192</v>
      </c>
      <c r="M8125" t="s">
        <v>255</v>
      </c>
      <c r="N8125" s="2">
        <v>41380</v>
      </c>
      <c r="O8125" s="2">
        <v>41381</v>
      </c>
      <c r="P8125">
        <v>6</v>
      </c>
      <c r="Q8125" s="1">
        <v>0.05</v>
      </c>
      <c r="R8125">
        <v>3.75</v>
      </c>
      <c r="S8125">
        <v>0.5</v>
      </c>
      <c r="T8125">
        <f t="shared" si="126"/>
        <v>22.5</v>
      </c>
    </row>
    <row r="8126" spans="1:20" x14ac:dyDescent="0.3">
      <c r="A8126">
        <v>8125</v>
      </c>
      <c r="B8126">
        <v>90030</v>
      </c>
      <c r="C8126" t="s">
        <v>319</v>
      </c>
      <c r="D8126" t="s">
        <v>20</v>
      </c>
      <c r="E8126" t="s">
        <v>39</v>
      </c>
      <c r="F8126" t="s">
        <v>31</v>
      </c>
      <c r="G8126" t="s">
        <v>23</v>
      </c>
      <c r="H8126" t="s">
        <v>94</v>
      </c>
      <c r="I8126" t="s">
        <v>28</v>
      </c>
      <c r="J8126" t="s">
        <v>29</v>
      </c>
      <c r="K8126" t="s">
        <v>133</v>
      </c>
      <c r="L8126" t="s">
        <v>746</v>
      </c>
      <c r="M8126" t="s">
        <v>83</v>
      </c>
      <c r="N8126" s="2">
        <v>41088</v>
      </c>
      <c r="O8126" s="2">
        <v>41089</v>
      </c>
      <c r="P8126">
        <v>16</v>
      </c>
      <c r="Q8126" s="1">
        <v>0.06</v>
      </c>
      <c r="R8126">
        <v>80.98</v>
      </c>
      <c r="S8126">
        <v>35</v>
      </c>
      <c r="T8126">
        <f t="shared" si="126"/>
        <v>1295.68</v>
      </c>
    </row>
    <row r="8127" spans="1:20" x14ac:dyDescent="0.3">
      <c r="A8127">
        <v>8126</v>
      </c>
      <c r="B8127">
        <v>91504</v>
      </c>
      <c r="C8127" t="s">
        <v>1907</v>
      </c>
      <c r="D8127" t="s">
        <v>20</v>
      </c>
      <c r="E8127" t="s">
        <v>39</v>
      </c>
      <c r="F8127" t="s">
        <v>31</v>
      </c>
      <c r="G8127" t="s">
        <v>41</v>
      </c>
      <c r="H8127" t="s">
        <v>89</v>
      </c>
      <c r="I8127" t="s">
        <v>28</v>
      </c>
      <c r="J8127" t="s">
        <v>29</v>
      </c>
      <c r="K8127" t="s">
        <v>119</v>
      </c>
      <c r="L8127" t="s">
        <v>44</v>
      </c>
      <c r="M8127" t="s">
        <v>131</v>
      </c>
      <c r="N8127" s="2">
        <v>41141</v>
      </c>
      <c r="O8127" s="2">
        <v>41143</v>
      </c>
      <c r="P8127">
        <v>10</v>
      </c>
      <c r="Q8127" s="1">
        <v>0.02</v>
      </c>
      <c r="R8127">
        <v>12.88</v>
      </c>
      <c r="S8127">
        <v>4.59</v>
      </c>
      <c r="T8127">
        <f t="shared" si="126"/>
        <v>128.80000000000001</v>
      </c>
    </row>
    <row r="8128" spans="1:20" x14ac:dyDescent="0.3">
      <c r="A8128">
        <v>8127</v>
      </c>
      <c r="B8128">
        <v>90647</v>
      </c>
      <c r="C8128" t="s">
        <v>1000</v>
      </c>
      <c r="D8128" t="s">
        <v>20</v>
      </c>
      <c r="E8128" t="s">
        <v>187</v>
      </c>
      <c r="F8128" t="s">
        <v>40</v>
      </c>
      <c r="G8128" t="s">
        <v>32</v>
      </c>
      <c r="H8128" t="s">
        <v>188</v>
      </c>
      <c r="I8128" t="s">
        <v>28</v>
      </c>
      <c r="J8128" t="s">
        <v>29</v>
      </c>
      <c r="K8128" t="s">
        <v>226</v>
      </c>
      <c r="L8128" t="s">
        <v>192</v>
      </c>
      <c r="M8128" t="s">
        <v>175</v>
      </c>
      <c r="N8128" s="2">
        <v>41218</v>
      </c>
      <c r="O8128" s="2">
        <v>41220</v>
      </c>
      <c r="P8128">
        <v>9</v>
      </c>
      <c r="Q8128" s="1">
        <v>0.09</v>
      </c>
      <c r="R8128">
        <v>4.18</v>
      </c>
      <c r="S8128">
        <v>6.92</v>
      </c>
      <c r="T8128">
        <f t="shared" si="126"/>
        <v>37.619999999999997</v>
      </c>
    </row>
    <row r="8129" spans="1:20" x14ac:dyDescent="0.3">
      <c r="A8129">
        <v>8128</v>
      </c>
      <c r="B8129">
        <v>88437</v>
      </c>
      <c r="C8129" t="s">
        <v>2030</v>
      </c>
      <c r="D8129" t="s">
        <v>20</v>
      </c>
      <c r="E8129" t="s">
        <v>21</v>
      </c>
      <c r="F8129" t="s">
        <v>47</v>
      </c>
      <c r="G8129" t="s">
        <v>48</v>
      </c>
      <c r="H8129" t="s">
        <v>206</v>
      </c>
      <c r="I8129" t="s">
        <v>28</v>
      </c>
      <c r="J8129" t="s">
        <v>29</v>
      </c>
      <c r="K8129" t="s">
        <v>1111</v>
      </c>
      <c r="L8129" t="s">
        <v>192</v>
      </c>
      <c r="M8129" t="s">
        <v>117</v>
      </c>
      <c r="N8129" s="2">
        <v>40700</v>
      </c>
      <c r="O8129" s="2">
        <v>40702</v>
      </c>
      <c r="P8129">
        <v>15</v>
      </c>
      <c r="Q8129" s="1">
        <v>0.09</v>
      </c>
      <c r="R8129">
        <v>155.99</v>
      </c>
      <c r="S8129">
        <v>3.9</v>
      </c>
      <c r="T8129">
        <f t="shared" si="126"/>
        <v>2339.8500000000004</v>
      </c>
    </row>
    <row r="8130" spans="1:20" x14ac:dyDescent="0.3">
      <c r="A8130">
        <v>8129</v>
      </c>
      <c r="B8130">
        <v>91287</v>
      </c>
      <c r="C8130" t="s">
        <v>590</v>
      </c>
      <c r="D8130" t="s">
        <v>20</v>
      </c>
      <c r="E8130" t="s">
        <v>21</v>
      </c>
      <c r="F8130" t="s">
        <v>31</v>
      </c>
      <c r="G8130" t="s">
        <v>41</v>
      </c>
      <c r="H8130" t="s">
        <v>33</v>
      </c>
      <c r="I8130" t="s">
        <v>28</v>
      </c>
      <c r="J8130" t="s">
        <v>29</v>
      </c>
      <c r="K8130" t="s">
        <v>1254</v>
      </c>
      <c r="L8130" t="s">
        <v>192</v>
      </c>
      <c r="M8130" t="s">
        <v>35</v>
      </c>
      <c r="N8130" s="2">
        <v>40753</v>
      </c>
      <c r="O8130" s="2">
        <v>40754</v>
      </c>
      <c r="P8130">
        <v>14</v>
      </c>
      <c r="Q8130" s="1">
        <v>0.03</v>
      </c>
      <c r="R8130">
        <v>65.989999999999995</v>
      </c>
      <c r="S8130">
        <v>5.92</v>
      </c>
      <c r="T8130">
        <f t="shared" si="126"/>
        <v>923.8599999999999</v>
      </c>
    </row>
    <row r="8131" spans="1:20" x14ac:dyDescent="0.3">
      <c r="A8131">
        <v>8130</v>
      </c>
      <c r="B8131">
        <v>87125</v>
      </c>
      <c r="C8131" t="s">
        <v>1149</v>
      </c>
      <c r="D8131" t="s">
        <v>20</v>
      </c>
      <c r="E8131" t="s">
        <v>39</v>
      </c>
      <c r="F8131" t="s">
        <v>22</v>
      </c>
      <c r="G8131" t="s">
        <v>48</v>
      </c>
      <c r="H8131" t="s">
        <v>54</v>
      </c>
      <c r="I8131" t="s">
        <v>28</v>
      </c>
      <c r="J8131" t="s">
        <v>29</v>
      </c>
      <c r="K8131" t="s">
        <v>129</v>
      </c>
      <c r="L8131" t="s">
        <v>192</v>
      </c>
      <c r="M8131" t="s">
        <v>444</v>
      </c>
      <c r="N8131" s="2">
        <v>41292</v>
      </c>
      <c r="O8131" s="2">
        <v>41292</v>
      </c>
      <c r="P8131">
        <v>5</v>
      </c>
      <c r="Q8131" s="1">
        <v>0.1</v>
      </c>
      <c r="R8131">
        <v>9.9</v>
      </c>
      <c r="S8131">
        <v>1.39</v>
      </c>
      <c r="T8131">
        <f t="shared" ref="T8131:T8194" si="127">R8131*P8131</f>
        <v>49.5</v>
      </c>
    </row>
    <row r="8132" spans="1:20" x14ac:dyDescent="0.3">
      <c r="A8132">
        <v>8131</v>
      </c>
      <c r="B8132">
        <v>87125</v>
      </c>
      <c r="C8132" t="s">
        <v>332</v>
      </c>
      <c r="D8132" t="s">
        <v>578</v>
      </c>
      <c r="E8132" t="s">
        <v>187</v>
      </c>
      <c r="F8132" t="s">
        <v>22</v>
      </c>
      <c r="G8132" t="s">
        <v>48</v>
      </c>
      <c r="H8132" t="s">
        <v>217</v>
      </c>
      <c r="I8132" t="s">
        <v>28</v>
      </c>
      <c r="J8132" t="s">
        <v>29</v>
      </c>
      <c r="K8132" t="s">
        <v>248</v>
      </c>
      <c r="L8132" t="s">
        <v>283</v>
      </c>
      <c r="M8132" t="s">
        <v>398</v>
      </c>
      <c r="N8132" s="2">
        <v>41292</v>
      </c>
      <c r="O8132" s="2">
        <v>41296</v>
      </c>
      <c r="P8132">
        <v>7</v>
      </c>
      <c r="Q8132" s="1">
        <v>7.0000000000000007E-2</v>
      </c>
      <c r="R8132">
        <v>50.98</v>
      </c>
      <c r="S8132">
        <v>14.19</v>
      </c>
      <c r="T8132">
        <f t="shared" si="127"/>
        <v>356.85999999999996</v>
      </c>
    </row>
    <row r="8133" spans="1:20" x14ac:dyDescent="0.3">
      <c r="A8133">
        <v>8132</v>
      </c>
      <c r="B8133">
        <v>87125</v>
      </c>
      <c r="C8133" t="s">
        <v>332</v>
      </c>
      <c r="D8133" t="s">
        <v>20</v>
      </c>
      <c r="E8133" t="s">
        <v>39</v>
      </c>
      <c r="F8133" t="s">
        <v>22</v>
      </c>
      <c r="G8133" t="s">
        <v>48</v>
      </c>
      <c r="H8133" t="s">
        <v>54</v>
      </c>
      <c r="I8133" t="s">
        <v>28</v>
      </c>
      <c r="J8133" t="s">
        <v>29</v>
      </c>
      <c r="K8133" t="s">
        <v>163</v>
      </c>
      <c r="L8133" t="s">
        <v>44</v>
      </c>
      <c r="M8133" t="s">
        <v>227</v>
      </c>
      <c r="N8133" s="2">
        <v>41292</v>
      </c>
      <c r="O8133" s="2">
        <v>41299</v>
      </c>
      <c r="P8133">
        <v>5</v>
      </c>
      <c r="Q8133" s="1">
        <v>0.01</v>
      </c>
      <c r="R8133">
        <v>5.84</v>
      </c>
      <c r="S8133">
        <v>0.83</v>
      </c>
      <c r="T8133">
        <f t="shared" si="127"/>
        <v>29.2</v>
      </c>
    </row>
    <row r="8134" spans="1:20" x14ac:dyDescent="0.3">
      <c r="A8134">
        <v>8133</v>
      </c>
      <c r="B8134">
        <v>89123</v>
      </c>
      <c r="C8134" t="s">
        <v>249</v>
      </c>
      <c r="D8134" t="s">
        <v>38</v>
      </c>
      <c r="E8134" t="s">
        <v>187</v>
      </c>
      <c r="F8134" t="s">
        <v>31</v>
      </c>
      <c r="G8134" t="s">
        <v>93</v>
      </c>
      <c r="H8134" t="s">
        <v>219</v>
      </c>
      <c r="I8134" t="s">
        <v>28</v>
      </c>
      <c r="J8134" t="s">
        <v>29</v>
      </c>
      <c r="K8134" t="s">
        <v>98</v>
      </c>
      <c r="L8134" t="s">
        <v>192</v>
      </c>
      <c r="M8134" t="s">
        <v>141</v>
      </c>
      <c r="N8134" s="2">
        <v>41374</v>
      </c>
      <c r="O8134" s="2">
        <v>41375</v>
      </c>
      <c r="P8134">
        <v>7</v>
      </c>
      <c r="Q8134" s="1">
        <v>0.02</v>
      </c>
      <c r="R8134">
        <v>1.76</v>
      </c>
      <c r="S8134">
        <v>4.8600000000000003</v>
      </c>
      <c r="T8134">
        <f t="shared" si="127"/>
        <v>12.32</v>
      </c>
    </row>
    <row r="8135" spans="1:20" x14ac:dyDescent="0.3">
      <c r="A8135">
        <v>8134</v>
      </c>
      <c r="B8135">
        <v>89123</v>
      </c>
      <c r="C8135" t="s">
        <v>893</v>
      </c>
      <c r="D8135" t="s">
        <v>20</v>
      </c>
      <c r="E8135" t="s">
        <v>187</v>
      </c>
      <c r="F8135" t="s">
        <v>31</v>
      </c>
      <c r="G8135" t="s">
        <v>93</v>
      </c>
      <c r="H8135" t="s">
        <v>225</v>
      </c>
      <c r="I8135" t="s">
        <v>28</v>
      </c>
      <c r="J8135" t="s">
        <v>29</v>
      </c>
      <c r="K8135" t="s">
        <v>113</v>
      </c>
      <c r="L8135" t="s">
        <v>44</v>
      </c>
      <c r="M8135" t="s">
        <v>139</v>
      </c>
      <c r="N8135" s="2">
        <v>41374</v>
      </c>
      <c r="O8135" s="2">
        <v>41375</v>
      </c>
      <c r="P8135">
        <v>10</v>
      </c>
      <c r="Q8135" s="1">
        <v>0.03</v>
      </c>
      <c r="R8135">
        <v>41.47</v>
      </c>
      <c r="S8135">
        <v>34.200000000000003</v>
      </c>
      <c r="T8135">
        <f t="shared" si="127"/>
        <v>414.7</v>
      </c>
    </row>
    <row r="8136" spans="1:20" x14ac:dyDescent="0.3">
      <c r="A8136">
        <v>8135</v>
      </c>
      <c r="B8136">
        <v>88921</v>
      </c>
      <c r="C8136" t="s">
        <v>955</v>
      </c>
      <c r="D8136" t="s">
        <v>20</v>
      </c>
      <c r="E8136" t="s">
        <v>39</v>
      </c>
      <c r="F8136" t="s">
        <v>31</v>
      </c>
      <c r="G8136" t="s">
        <v>23</v>
      </c>
      <c r="H8136" t="s">
        <v>49</v>
      </c>
      <c r="I8136" t="s">
        <v>28</v>
      </c>
      <c r="J8136" t="s">
        <v>29</v>
      </c>
      <c r="K8136" t="s">
        <v>62</v>
      </c>
      <c r="L8136" t="s">
        <v>192</v>
      </c>
      <c r="M8136" t="s">
        <v>296</v>
      </c>
      <c r="N8136" s="2">
        <v>40453</v>
      </c>
      <c r="O8136" s="2">
        <v>40455</v>
      </c>
      <c r="P8136">
        <v>19</v>
      </c>
      <c r="Q8136" s="1">
        <v>0</v>
      </c>
      <c r="R8136">
        <v>161.55000000000001</v>
      </c>
      <c r="S8136">
        <v>19.989999999999998</v>
      </c>
      <c r="T8136">
        <f t="shared" si="127"/>
        <v>3069.4500000000003</v>
      </c>
    </row>
    <row r="8137" spans="1:20" x14ac:dyDescent="0.3">
      <c r="A8137">
        <v>8136</v>
      </c>
      <c r="B8137">
        <v>91187</v>
      </c>
      <c r="C8137" t="s">
        <v>2150</v>
      </c>
      <c r="D8137" t="s">
        <v>38</v>
      </c>
      <c r="E8137" t="s">
        <v>187</v>
      </c>
      <c r="F8137" t="s">
        <v>31</v>
      </c>
      <c r="G8137" t="s">
        <v>32</v>
      </c>
      <c r="H8137" t="s">
        <v>188</v>
      </c>
      <c r="I8137" t="s">
        <v>28</v>
      </c>
      <c r="J8137" t="s">
        <v>29</v>
      </c>
      <c r="K8137" t="s">
        <v>82</v>
      </c>
      <c r="L8137" t="s">
        <v>746</v>
      </c>
      <c r="M8137" t="s">
        <v>35</v>
      </c>
      <c r="N8137" s="2">
        <v>40677</v>
      </c>
      <c r="O8137" s="2">
        <v>40679</v>
      </c>
      <c r="P8137">
        <v>6</v>
      </c>
      <c r="Q8137" s="1">
        <v>0</v>
      </c>
      <c r="R8137">
        <v>136.97999999999999</v>
      </c>
      <c r="S8137">
        <v>24.49</v>
      </c>
      <c r="T8137">
        <f t="shared" si="127"/>
        <v>821.87999999999988</v>
      </c>
    </row>
    <row r="8138" spans="1:20" x14ac:dyDescent="0.3">
      <c r="A8138">
        <v>8137</v>
      </c>
      <c r="B8138">
        <v>91187</v>
      </c>
      <c r="C8138" t="s">
        <v>2150</v>
      </c>
      <c r="D8138" t="s">
        <v>20</v>
      </c>
      <c r="E8138" t="s">
        <v>187</v>
      </c>
      <c r="F8138" t="s">
        <v>31</v>
      </c>
      <c r="G8138" t="s">
        <v>32</v>
      </c>
      <c r="H8138" t="s">
        <v>188</v>
      </c>
      <c r="I8138" t="s">
        <v>28</v>
      </c>
      <c r="J8138" t="s">
        <v>29</v>
      </c>
      <c r="K8138" t="s">
        <v>189</v>
      </c>
      <c r="L8138" t="s">
        <v>26</v>
      </c>
      <c r="M8138" t="s">
        <v>35</v>
      </c>
      <c r="N8138" s="2">
        <v>40677</v>
      </c>
      <c r="O8138" s="2">
        <v>40678</v>
      </c>
      <c r="P8138">
        <v>18</v>
      </c>
      <c r="Q8138" s="1">
        <v>0</v>
      </c>
      <c r="R8138">
        <v>30.93</v>
      </c>
      <c r="S8138">
        <v>3.92</v>
      </c>
      <c r="T8138">
        <f t="shared" si="127"/>
        <v>556.74</v>
      </c>
    </row>
    <row r="8139" spans="1:20" x14ac:dyDescent="0.3">
      <c r="A8139">
        <v>8138</v>
      </c>
      <c r="B8139">
        <v>86326</v>
      </c>
      <c r="C8139" t="s">
        <v>985</v>
      </c>
      <c r="D8139" t="s">
        <v>38</v>
      </c>
      <c r="E8139" t="s">
        <v>21</v>
      </c>
      <c r="F8139" t="s">
        <v>31</v>
      </c>
      <c r="G8139" t="s">
        <v>32</v>
      </c>
      <c r="H8139" t="s">
        <v>24</v>
      </c>
      <c r="I8139" t="s">
        <v>28</v>
      </c>
      <c r="J8139" t="s">
        <v>29</v>
      </c>
      <c r="K8139" t="s">
        <v>204</v>
      </c>
      <c r="L8139" t="s">
        <v>44</v>
      </c>
      <c r="M8139" t="s">
        <v>63</v>
      </c>
      <c r="N8139" s="2">
        <v>41601</v>
      </c>
      <c r="O8139" s="2">
        <v>41603</v>
      </c>
      <c r="P8139">
        <v>39</v>
      </c>
      <c r="Q8139" s="1">
        <v>0.06</v>
      </c>
      <c r="R8139">
        <v>35.99</v>
      </c>
      <c r="S8139">
        <v>5</v>
      </c>
      <c r="T8139">
        <f t="shared" si="127"/>
        <v>1403.6100000000001</v>
      </c>
    </row>
    <row r="8140" spans="1:20" x14ac:dyDescent="0.3">
      <c r="A8140">
        <v>8139</v>
      </c>
      <c r="B8140">
        <v>86631</v>
      </c>
      <c r="C8140" t="s">
        <v>2075</v>
      </c>
      <c r="D8140" t="s">
        <v>20</v>
      </c>
      <c r="E8140" t="s">
        <v>39</v>
      </c>
      <c r="F8140" t="s">
        <v>31</v>
      </c>
      <c r="G8140" t="s">
        <v>32</v>
      </c>
      <c r="H8140" t="s">
        <v>89</v>
      </c>
      <c r="I8140" t="s">
        <v>28</v>
      </c>
      <c r="J8140" t="s">
        <v>29</v>
      </c>
      <c r="K8140" t="s">
        <v>248</v>
      </c>
      <c r="L8140" t="s">
        <v>192</v>
      </c>
      <c r="M8140" t="s">
        <v>83</v>
      </c>
      <c r="N8140" s="2">
        <v>41542</v>
      </c>
      <c r="O8140" s="2">
        <v>41543</v>
      </c>
      <c r="P8140">
        <v>19</v>
      </c>
      <c r="Q8140" s="1">
        <v>0</v>
      </c>
      <c r="R8140">
        <v>21.38</v>
      </c>
      <c r="S8140">
        <v>2.99</v>
      </c>
      <c r="T8140">
        <f t="shared" si="127"/>
        <v>406.21999999999997</v>
      </c>
    </row>
    <row r="8141" spans="1:20" x14ac:dyDescent="0.3">
      <c r="A8141">
        <v>8140</v>
      </c>
      <c r="B8141">
        <v>90694</v>
      </c>
      <c r="C8141" t="s">
        <v>952</v>
      </c>
      <c r="D8141" t="s">
        <v>20</v>
      </c>
      <c r="E8141" t="s">
        <v>39</v>
      </c>
      <c r="F8141" t="s">
        <v>22</v>
      </c>
      <c r="G8141" t="s">
        <v>41</v>
      </c>
      <c r="H8141" t="s">
        <v>89</v>
      </c>
      <c r="I8141" t="s">
        <v>28</v>
      </c>
      <c r="J8141" t="s">
        <v>29</v>
      </c>
      <c r="K8141" t="s">
        <v>145</v>
      </c>
      <c r="L8141" t="s">
        <v>44</v>
      </c>
      <c r="M8141" t="s">
        <v>27</v>
      </c>
      <c r="N8141" s="2">
        <v>41586</v>
      </c>
      <c r="O8141" s="2">
        <v>41588</v>
      </c>
      <c r="P8141">
        <v>25</v>
      </c>
      <c r="Q8141" s="1">
        <v>0.04</v>
      </c>
      <c r="R8141">
        <v>4</v>
      </c>
      <c r="S8141">
        <v>1.3</v>
      </c>
      <c r="T8141">
        <f t="shared" si="127"/>
        <v>100</v>
      </c>
    </row>
    <row r="8142" spans="1:20" x14ac:dyDescent="0.3">
      <c r="A8142">
        <v>8141</v>
      </c>
      <c r="B8142">
        <v>89126</v>
      </c>
      <c r="C8142" t="s">
        <v>2330</v>
      </c>
      <c r="D8142" t="s">
        <v>20</v>
      </c>
      <c r="E8142" t="s">
        <v>21</v>
      </c>
      <c r="F8142" t="s">
        <v>31</v>
      </c>
      <c r="G8142" t="s">
        <v>32</v>
      </c>
      <c r="H8142" t="s">
        <v>203</v>
      </c>
      <c r="I8142" t="s">
        <v>28</v>
      </c>
      <c r="J8142" t="s">
        <v>29</v>
      </c>
      <c r="K8142" t="s">
        <v>1108</v>
      </c>
      <c r="L8142" t="s">
        <v>192</v>
      </c>
      <c r="M8142" t="s">
        <v>35</v>
      </c>
      <c r="N8142" s="2">
        <v>41314</v>
      </c>
      <c r="O8142" s="2">
        <v>41316</v>
      </c>
      <c r="P8142">
        <v>1</v>
      </c>
      <c r="Q8142" s="1">
        <v>0.02</v>
      </c>
      <c r="R8142">
        <v>65.989999999999995</v>
      </c>
      <c r="S8142">
        <v>5.92</v>
      </c>
      <c r="T8142">
        <f t="shared" si="127"/>
        <v>65.989999999999995</v>
      </c>
    </row>
    <row r="8143" spans="1:20" x14ac:dyDescent="0.3">
      <c r="A8143">
        <v>8142</v>
      </c>
      <c r="B8143">
        <v>86553</v>
      </c>
      <c r="C8143" t="s">
        <v>733</v>
      </c>
      <c r="D8143" t="s">
        <v>20</v>
      </c>
      <c r="E8143" t="s">
        <v>39</v>
      </c>
      <c r="F8143" t="s">
        <v>31</v>
      </c>
      <c r="G8143" t="s">
        <v>48</v>
      </c>
      <c r="H8143" t="s">
        <v>42</v>
      </c>
      <c r="I8143" t="s">
        <v>28</v>
      </c>
      <c r="J8143" t="s">
        <v>29</v>
      </c>
      <c r="K8143" t="s">
        <v>226</v>
      </c>
      <c r="L8143" t="s">
        <v>192</v>
      </c>
      <c r="M8143" t="s">
        <v>375</v>
      </c>
      <c r="N8143" s="2">
        <v>41531</v>
      </c>
      <c r="O8143" s="2">
        <v>41531</v>
      </c>
      <c r="P8143">
        <v>15</v>
      </c>
      <c r="Q8143" s="1">
        <v>0.04</v>
      </c>
      <c r="R8143">
        <v>4.37</v>
      </c>
      <c r="S8143">
        <v>5.15</v>
      </c>
      <c r="T8143">
        <f t="shared" si="127"/>
        <v>65.55</v>
      </c>
    </row>
    <row r="8144" spans="1:20" x14ac:dyDescent="0.3">
      <c r="A8144">
        <v>8143</v>
      </c>
      <c r="B8144">
        <v>86553</v>
      </c>
      <c r="C8144" t="s">
        <v>733</v>
      </c>
      <c r="D8144" t="s">
        <v>20</v>
      </c>
      <c r="E8144" t="s">
        <v>21</v>
      </c>
      <c r="F8144" t="s">
        <v>31</v>
      </c>
      <c r="G8144" t="s">
        <v>48</v>
      </c>
      <c r="H8144" t="s">
        <v>24</v>
      </c>
      <c r="I8144" t="s">
        <v>28</v>
      </c>
      <c r="J8144" t="s">
        <v>29</v>
      </c>
      <c r="K8144" t="s">
        <v>1254</v>
      </c>
      <c r="L8144" t="s">
        <v>26</v>
      </c>
      <c r="M8144" t="s">
        <v>631</v>
      </c>
      <c r="N8144" s="2">
        <v>41531</v>
      </c>
      <c r="O8144" s="2">
        <v>41535</v>
      </c>
      <c r="P8144">
        <v>7</v>
      </c>
      <c r="Q8144" s="1">
        <v>0.01</v>
      </c>
      <c r="R8144">
        <v>45.19</v>
      </c>
      <c r="S8144">
        <v>1.99</v>
      </c>
      <c r="T8144">
        <f t="shared" si="127"/>
        <v>316.33</v>
      </c>
    </row>
    <row r="8145" spans="1:20" x14ac:dyDescent="0.3">
      <c r="A8145">
        <v>8144</v>
      </c>
      <c r="B8145">
        <v>86553</v>
      </c>
      <c r="C8145" t="s">
        <v>733</v>
      </c>
      <c r="D8145" t="s">
        <v>20</v>
      </c>
      <c r="E8145" t="s">
        <v>187</v>
      </c>
      <c r="F8145" t="s">
        <v>31</v>
      </c>
      <c r="G8145" t="s">
        <v>48</v>
      </c>
      <c r="H8145" t="s">
        <v>219</v>
      </c>
      <c r="I8145" t="s">
        <v>28</v>
      </c>
      <c r="J8145" t="s">
        <v>29</v>
      </c>
      <c r="K8145" t="s">
        <v>170</v>
      </c>
      <c r="L8145" t="s">
        <v>746</v>
      </c>
      <c r="M8145" t="s">
        <v>375</v>
      </c>
      <c r="N8145" s="2">
        <v>41531</v>
      </c>
      <c r="O8145" s="2">
        <v>41538</v>
      </c>
      <c r="P8145">
        <v>2</v>
      </c>
      <c r="Q8145" s="1">
        <v>0.1</v>
      </c>
      <c r="R8145">
        <v>136.97999999999999</v>
      </c>
      <c r="S8145">
        <v>24.49</v>
      </c>
      <c r="T8145">
        <f t="shared" si="127"/>
        <v>273.95999999999998</v>
      </c>
    </row>
    <row r="8146" spans="1:20" x14ac:dyDescent="0.3">
      <c r="A8146">
        <v>8145</v>
      </c>
      <c r="B8146">
        <v>91153</v>
      </c>
      <c r="C8146" t="s">
        <v>1311</v>
      </c>
      <c r="D8146" t="s">
        <v>20</v>
      </c>
      <c r="E8146" t="s">
        <v>187</v>
      </c>
      <c r="F8146" t="s">
        <v>47</v>
      </c>
      <c r="G8146" t="s">
        <v>41</v>
      </c>
      <c r="H8146" t="s">
        <v>188</v>
      </c>
      <c r="I8146" t="s">
        <v>28</v>
      </c>
      <c r="J8146" t="s">
        <v>29</v>
      </c>
      <c r="K8146" t="s">
        <v>248</v>
      </c>
      <c r="L8146" t="s">
        <v>746</v>
      </c>
      <c r="M8146" t="s">
        <v>114</v>
      </c>
      <c r="N8146" s="2">
        <v>40901</v>
      </c>
      <c r="O8146" s="2">
        <v>40903</v>
      </c>
      <c r="P8146">
        <v>1</v>
      </c>
      <c r="Q8146" s="1">
        <v>0.08</v>
      </c>
      <c r="R8146">
        <v>136.97999999999999</v>
      </c>
      <c r="S8146">
        <v>24.49</v>
      </c>
      <c r="T8146">
        <f t="shared" si="127"/>
        <v>136.97999999999999</v>
      </c>
    </row>
    <row r="8147" spans="1:20" x14ac:dyDescent="0.3">
      <c r="A8147">
        <v>8146</v>
      </c>
      <c r="B8147">
        <v>89468</v>
      </c>
      <c r="C8147" t="s">
        <v>1304</v>
      </c>
      <c r="D8147" t="s">
        <v>20</v>
      </c>
      <c r="E8147" t="s">
        <v>39</v>
      </c>
      <c r="F8147" t="s">
        <v>47</v>
      </c>
      <c r="G8147" t="s">
        <v>41</v>
      </c>
      <c r="H8147" t="s">
        <v>54</v>
      </c>
      <c r="I8147" t="s">
        <v>28</v>
      </c>
      <c r="J8147" t="s">
        <v>29</v>
      </c>
      <c r="K8147" t="s">
        <v>172</v>
      </c>
      <c r="L8147" t="s">
        <v>192</v>
      </c>
      <c r="M8147" t="s">
        <v>134</v>
      </c>
      <c r="N8147" s="2">
        <v>40715</v>
      </c>
      <c r="O8147" s="2">
        <v>40717</v>
      </c>
      <c r="P8147">
        <v>13</v>
      </c>
      <c r="Q8147" s="1">
        <v>0.01</v>
      </c>
      <c r="R8147">
        <v>22.38</v>
      </c>
      <c r="S8147">
        <v>15.1</v>
      </c>
      <c r="T8147">
        <f t="shared" si="127"/>
        <v>290.94</v>
      </c>
    </row>
    <row r="8148" spans="1:20" x14ac:dyDescent="0.3">
      <c r="A8148">
        <v>8147</v>
      </c>
      <c r="B8148">
        <v>90903</v>
      </c>
      <c r="C8148" t="s">
        <v>242</v>
      </c>
      <c r="D8148" t="s">
        <v>20</v>
      </c>
      <c r="E8148" t="s">
        <v>39</v>
      </c>
      <c r="F8148" t="s">
        <v>22</v>
      </c>
      <c r="G8148" t="s">
        <v>41</v>
      </c>
      <c r="H8148" t="s">
        <v>54</v>
      </c>
      <c r="I8148" t="s">
        <v>28</v>
      </c>
      <c r="J8148" t="s">
        <v>29</v>
      </c>
      <c r="K8148" t="s">
        <v>95</v>
      </c>
      <c r="L8148" t="s">
        <v>192</v>
      </c>
      <c r="M8148" t="s">
        <v>137</v>
      </c>
      <c r="N8148" s="2">
        <v>41500</v>
      </c>
      <c r="O8148" s="2">
        <v>41500</v>
      </c>
      <c r="P8148">
        <v>14</v>
      </c>
      <c r="Q8148" s="1">
        <v>0.06</v>
      </c>
      <c r="R8148">
        <v>41.71</v>
      </c>
      <c r="S8148">
        <v>4.5</v>
      </c>
      <c r="T8148">
        <f t="shared" si="127"/>
        <v>583.94000000000005</v>
      </c>
    </row>
    <row r="8149" spans="1:20" x14ac:dyDescent="0.3">
      <c r="A8149">
        <v>8148</v>
      </c>
      <c r="B8149">
        <v>90903</v>
      </c>
      <c r="C8149" t="s">
        <v>2555</v>
      </c>
      <c r="D8149" t="s">
        <v>20</v>
      </c>
      <c r="E8149" t="s">
        <v>21</v>
      </c>
      <c r="F8149" t="s">
        <v>22</v>
      </c>
      <c r="G8149" t="s">
        <v>41</v>
      </c>
      <c r="H8149" t="s">
        <v>33</v>
      </c>
      <c r="I8149" t="s">
        <v>28</v>
      </c>
      <c r="J8149" t="s">
        <v>29</v>
      </c>
      <c r="K8149" t="s">
        <v>198</v>
      </c>
      <c r="L8149" t="s">
        <v>746</v>
      </c>
      <c r="M8149" t="s">
        <v>80</v>
      </c>
      <c r="N8149" s="2">
        <v>41500</v>
      </c>
      <c r="O8149" s="2">
        <v>41501</v>
      </c>
      <c r="P8149">
        <v>2</v>
      </c>
      <c r="Q8149" s="1">
        <v>0.04</v>
      </c>
      <c r="R8149">
        <v>699.99</v>
      </c>
      <c r="S8149">
        <v>24.49</v>
      </c>
      <c r="T8149">
        <f t="shared" si="127"/>
        <v>1399.98</v>
      </c>
    </row>
    <row r="8150" spans="1:20" x14ac:dyDescent="0.3">
      <c r="A8150">
        <v>8149</v>
      </c>
      <c r="B8150">
        <v>88334</v>
      </c>
      <c r="C8150" t="s">
        <v>1375</v>
      </c>
      <c r="D8150" t="s">
        <v>20</v>
      </c>
      <c r="E8150" t="s">
        <v>21</v>
      </c>
      <c r="F8150" t="s">
        <v>40</v>
      </c>
      <c r="G8150" t="s">
        <v>93</v>
      </c>
      <c r="H8150" t="s">
        <v>203</v>
      </c>
      <c r="I8150" t="s">
        <v>28</v>
      </c>
      <c r="J8150" t="s">
        <v>29</v>
      </c>
      <c r="K8150" t="s">
        <v>1107</v>
      </c>
      <c r="L8150" t="s">
        <v>192</v>
      </c>
      <c r="M8150" t="s">
        <v>370</v>
      </c>
      <c r="N8150" s="2">
        <v>41231</v>
      </c>
      <c r="O8150" s="2">
        <v>41234</v>
      </c>
      <c r="P8150">
        <v>25</v>
      </c>
      <c r="Q8150" s="1">
        <v>0</v>
      </c>
      <c r="R8150">
        <v>53.98</v>
      </c>
      <c r="S8150">
        <v>5.5</v>
      </c>
      <c r="T8150">
        <f t="shared" si="127"/>
        <v>1349.5</v>
      </c>
    </row>
    <row r="8151" spans="1:20" x14ac:dyDescent="0.3">
      <c r="A8151">
        <v>8150</v>
      </c>
      <c r="B8151">
        <v>85872</v>
      </c>
      <c r="C8151" t="s">
        <v>1666</v>
      </c>
      <c r="D8151" t="s">
        <v>20</v>
      </c>
      <c r="E8151" t="s">
        <v>39</v>
      </c>
      <c r="F8151" t="s">
        <v>40</v>
      </c>
      <c r="G8151" t="s">
        <v>41</v>
      </c>
      <c r="H8151" t="s">
        <v>54</v>
      </c>
      <c r="I8151" t="s">
        <v>28</v>
      </c>
      <c r="J8151" t="s">
        <v>29</v>
      </c>
      <c r="K8151" t="s">
        <v>154</v>
      </c>
      <c r="L8151" t="s">
        <v>192</v>
      </c>
      <c r="M8151" t="s">
        <v>59</v>
      </c>
      <c r="N8151" s="2">
        <v>41259</v>
      </c>
      <c r="O8151" s="2">
        <v>41259</v>
      </c>
      <c r="P8151">
        <v>21</v>
      </c>
      <c r="Q8151" s="1">
        <v>0.04</v>
      </c>
      <c r="R8151">
        <v>7.38</v>
      </c>
      <c r="S8151">
        <v>11.51</v>
      </c>
      <c r="T8151">
        <f t="shared" si="127"/>
        <v>154.97999999999999</v>
      </c>
    </row>
    <row r="8152" spans="1:20" x14ac:dyDescent="0.3">
      <c r="A8152">
        <v>8151</v>
      </c>
      <c r="B8152">
        <v>86729</v>
      </c>
      <c r="C8152" t="s">
        <v>1303</v>
      </c>
      <c r="D8152" t="s">
        <v>20</v>
      </c>
      <c r="E8152" t="s">
        <v>39</v>
      </c>
      <c r="F8152" t="s">
        <v>22</v>
      </c>
      <c r="G8152" t="s">
        <v>41</v>
      </c>
      <c r="H8152" t="s">
        <v>61</v>
      </c>
      <c r="I8152" t="s">
        <v>28</v>
      </c>
      <c r="J8152" t="s">
        <v>29</v>
      </c>
      <c r="K8152" t="s">
        <v>149</v>
      </c>
      <c r="L8152" t="s">
        <v>192</v>
      </c>
      <c r="M8152" t="s">
        <v>80</v>
      </c>
      <c r="N8152" s="2">
        <v>41377</v>
      </c>
      <c r="O8152" s="2">
        <v>41379</v>
      </c>
      <c r="P8152">
        <v>1</v>
      </c>
      <c r="Q8152" s="1">
        <v>0.06</v>
      </c>
      <c r="R8152">
        <v>5.78</v>
      </c>
      <c r="S8152">
        <v>7.64</v>
      </c>
      <c r="T8152">
        <f t="shared" si="127"/>
        <v>5.78</v>
      </c>
    </row>
    <row r="8153" spans="1:20" x14ac:dyDescent="0.3">
      <c r="A8153">
        <v>8152</v>
      </c>
      <c r="B8153">
        <v>86729</v>
      </c>
      <c r="C8153" t="s">
        <v>1303</v>
      </c>
      <c r="D8153" t="s">
        <v>20</v>
      </c>
      <c r="E8153" t="s">
        <v>39</v>
      </c>
      <c r="F8153" t="s">
        <v>22</v>
      </c>
      <c r="G8153" t="s">
        <v>41</v>
      </c>
      <c r="H8153" t="s">
        <v>89</v>
      </c>
      <c r="I8153" t="s">
        <v>28</v>
      </c>
      <c r="J8153" t="s">
        <v>29</v>
      </c>
      <c r="K8153" t="s">
        <v>50</v>
      </c>
      <c r="L8153" t="s">
        <v>192</v>
      </c>
      <c r="M8153" t="s">
        <v>80</v>
      </c>
      <c r="N8153" s="2">
        <v>41377</v>
      </c>
      <c r="O8153" s="2">
        <v>41378</v>
      </c>
      <c r="P8153">
        <v>9</v>
      </c>
      <c r="Q8153" s="1">
        <v>0.1</v>
      </c>
      <c r="R8153">
        <v>5.28</v>
      </c>
      <c r="S8153">
        <v>5.66</v>
      </c>
      <c r="T8153">
        <f t="shared" si="127"/>
        <v>47.52</v>
      </c>
    </row>
    <row r="8154" spans="1:20" x14ac:dyDescent="0.3">
      <c r="A8154">
        <v>8153</v>
      </c>
      <c r="B8154">
        <v>91347</v>
      </c>
      <c r="C8154" t="s">
        <v>1674</v>
      </c>
      <c r="D8154" t="s">
        <v>578</v>
      </c>
      <c r="E8154" t="s">
        <v>187</v>
      </c>
      <c r="F8154" t="s">
        <v>47</v>
      </c>
      <c r="G8154" t="s">
        <v>41</v>
      </c>
      <c r="H8154" t="s">
        <v>217</v>
      </c>
      <c r="I8154" t="s">
        <v>28</v>
      </c>
      <c r="J8154" t="s">
        <v>29</v>
      </c>
      <c r="K8154" t="s">
        <v>82</v>
      </c>
      <c r="L8154" t="s">
        <v>330</v>
      </c>
      <c r="M8154" t="s">
        <v>117</v>
      </c>
      <c r="N8154" s="2">
        <v>41264</v>
      </c>
      <c r="O8154" s="2">
        <v>41265</v>
      </c>
      <c r="P8154">
        <v>25</v>
      </c>
      <c r="Q8154" s="1">
        <v>0.08</v>
      </c>
      <c r="R8154">
        <v>550.98</v>
      </c>
      <c r="S8154">
        <v>45.7</v>
      </c>
      <c r="T8154">
        <f t="shared" si="127"/>
        <v>13774.5</v>
      </c>
    </row>
    <row r="8155" spans="1:20" x14ac:dyDescent="0.3">
      <c r="A8155">
        <v>8154</v>
      </c>
      <c r="B8155">
        <v>91114</v>
      </c>
      <c r="C8155" t="s">
        <v>1913</v>
      </c>
      <c r="D8155" t="s">
        <v>38</v>
      </c>
      <c r="E8155" t="s">
        <v>39</v>
      </c>
      <c r="F8155" t="s">
        <v>31</v>
      </c>
      <c r="G8155" t="s">
        <v>41</v>
      </c>
      <c r="H8155" t="s">
        <v>49</v>
      </c>
      <c r="I8155" t="s">
        <v>28</v>
      </c>
      <c r="J8155" t="s">
        <v>29</v>
      </c>
      <c r="K8155" t="s">
        <v>129</v>
      </c>
      <c r="L8155" t="s">
        <v>192</v>
      </c>
      <c r="M8155" t="s">
        <v>375</v>
      </c>
      <c r="N8155" s="2">
        <v>41618</v>
      </c>
      <c r="O8155" s="2">
        <v>41619</v>
      </c>
      <c r="P8155">
        <v>9</v>
      </c>
      <c r="Q8155" s="1">
        <v>0.04</v>
      </c>
      <c r="R8155">
        <v>12.97</v>
      </c>
      <c r="S8155">
        <v>1.49</v>
      </c>
      <c r="T8155">
        <f t="shared" si="127"/>
        <v>116.73</v>
      </c>
    </row>
    <row r="8156" spans="1:20" x14ac:dyDescent="0.3">
      <c r="A8156">
        <v>8155</v>
      </c>
      <c r="B8156">
        <v>91114</v>
      </c>
      <c r="C8156" t="s">
        <v>1913</v>
      </c>
      <c r="D8156" t="s">
        <v>20</v>
      </c>
      <c r="E8156" t="s">
        <v>39</v>
      </c>
      <c r="F8156" t="s">
        <v>31</v>
      </c>
      <c r="G8156" t="s">
        <v>41</v>
      </c>
      <c r="H8156" t="s">
        <v>49</v>
      </c>
      <c r="I8156" t="s">
        <v>28</v>
      </c>
      <c r="J8156" t="s">
        <v>29</v>
      </c>
      <c r="K8156" t="s">
        <v>74</v>
      </c>
      <c r="L8156" t="s">
        <v>192</v>
      </c>
      <c r="M8156" t="s">
        <v>66</v>
      </c>
      <c r="N8156" s="2">
        <v>41618</v>
      </c>
      <c r="O8156" s="2">
        <v>41619</v>
      </c>
      <c r="P8156">
        <v>3</v>
      </c>
      <c r="Q8156" s="1">
        <v>0</v>
      </c>
      <c r="R8156">
        <v>39.979999999999997</v>
      </c>
      <c r="S8156">
        <v>9.83</v>
      </c>
      <c r="T8156">
        <f t="shared" si="127"/>
        <v>119.94</v>
      </c>
    </row>
    <row r="8157" spans="1:20" x14ac:dyDescent="0.3">
      <c r="A8157">
        <v>8156</v>
      </c>
      <c r="B8157">
        <v>91344</v>
      </c>
      <c r="C8157" t="s">
        <v>1674</v>
      </c>
      <c r="D8157" t="s">
        <v>20</v>
      </c>
      <c r="E8157" t="s">
        <v>187</v>
      </c>
      <c r="F8157" t="s">
        <v>47</v>
      </c>
      <c r="G8157" t="s">
        <v>48</v>
      </c>
      <c r="H8157" t="s">
        <v>225</v>
      </c>
      <c r="I8157" t="s">
        <v>28</v>
      </c>
      <c r="J8157" t="s">
        <v>29</v>
      </c>
      <c r="K8157" t="s">
        <v>189</v>
      </c>
      <c r="L8157" t="s">
        <v>44</v>
      </c>
      <c r="M8157" t="s">
        <v>160</v>
      </c>
      <c r="N8157" s="2">
        <v>40521</v>
      </c>
      <c r="O8157" s="2">
        <v>40521</v>
      </c>
      <c r="P8157">
        <v>1</v>
      </c>
      <c r="Q8157" s="1">
        <v>0.05</v>
      </c>
      <c r="R8157">
        <v>7.59</v>
      </c>
      <c r="S8157">
        <v>4</v>
      </c>
      <c r="T8157">
        <f t="shared" si="127"/>
        <v>7.59</v>
      </c>
    </row>
    <row r="8158" spans="1:20" x14ac:dyDescent="0.3">
      <c r="A8158">
        <v>8157</v>
      </c>
      <c r="B8158">
        <v>87202</v>
      </c>
      <c r="C8158" t="s">
        <v>1961</v>
      </c>
      <c r="D8158" t="s">
        <v>20</v>
      </c>
      <c r="E8158" t="s">
        <v>21</v>
      </c>
      <c r="F8158" t="s">
        <v>31</v>
      </c>
      <c r="G8158" t="s">
        <v>93</v>
      </c>
      <c r="H8158" t="s">
        <v>33</v>
      </c>
      <c r="I8158" t="s">
        <v>28</v>
      </c>
      <c r="J8158" t="s">
        <v>29</v>
      </c>
      <c r="K8158" t="s">
        <v>1111</v>
      </c>
      <c r="L8158" t="s">
        <v>192</v>
      </c>
      <c r="M8158" t="s">
        <v>214</v>
      </c>
      <c r="N8158" s="2">
        <v>41343</v>
      </c>
      <c r="O8158" s="2">
        <v>41345</v>
      </c>
      <c r="P8158">
        <v>7</v>
      </c>
      <c r="Q8158" s="1">
        <v>0.03</v>
      </c>
      <c r="R8158">
        <v>205.99</v>
      </c>
      <c r="S8158">
        <v>5.99</v>
      </c>
      <c r="T8158">
        <f t="shared" si="127"/>
        <v>1441.93</v>
      </c>
    </row>
    <row r="8159" spans="1:20" x14ac:dyDescent="0.3">
      <c r="A8159">
        <v>8158</v>
      </c>
      <c r="B8159">
        <v>89210</v>
      </c>
      <c r="C8159" t="s">
        <v>2359</v>
      </c>
      <c r="D8159" t="s">
        <v>578</v>
      </c>
      <c r="E8159" t="s">
        <v>187</v>
      </c>
      <c r="F8159" t="s">
        <v>31</v>
      </c>
      <c r="G8159" t="s">
        <v>48</v>
      </c>
      <c r="H8159" t="s">
        <v>217</v>
      </c>
      <c r="I8159" t="s">
        <v>28</v>
      </c>
      <c r="J8159" t="s">
        <v>29</v>
      </c>
      <c r="K8159" t="s">
        <v>98</v>
      </c>
      <c r="L8159" t="s">
        <v>283</v>
      </c>
      <c r="M8159" t="s">
        <v>35</v>
      </c>
      <c r="N8159" s="2">
        <v>41328</v>
      </c>
      <c r="O8159" s="2">
        <v>41330</v>
      </c>
      <c r="P8159">
        <v>12</v>
      </c>
      <c r="Q8159" s="1">
        <v>0.09</v>
      </c>
      <c r="R8159">
        <v>85.29</v>
      </c>
      <c r="S8159">
        <v>60</v>
      </c>
      <c r="T8159">
        <f t="shared" si="127"/>
        <v>1023.48</v>
      </c>
    </row>
    <row r="8160" spans="1:20" x14ac:dyDescent="0.3">
      <c r="A8160">
        <v>8159</v>
      </c>
      <c r="B8160">
        <v>90151</v>
      </c>
      <c r="C8160" t="s">
        <v>1890</v>
      </c>
      <c r="D8160" t="s">
        <v>20</v>
      </c>
      <c r="E8160" t="s">
        <v>21</v>
      </c>
      <c r="F8160" t="s">
        <v>31</v>
      </c>
      <c r="G8160" t="s">
        <v>32</v>
      </c>
      <c r="H8160" t="s">
        <v>24</v>
      </c>
      <c r="I8160" t="s">
        <v>28</v>
      </c>
      <c r="J8160" t="s">
        <v>29</v>
      </c>
      <c r="K8160" t="s">
        <v>34</v>
      </c>
      <c r="L8160" t="s">
        <v>706</v>
      </c>
      <c r="M8160" t="s">
        <v>296</v>
      </c>
      <c r="N8160" s="2">
        <v>41358</v>
      </c>
      <c r="O8160" s="2">
        <v>41360</v>
      </c>
      <c r="P8160">
        <v>3</v>
      </c>
      <c r="Q8160" s="1">
        <v>0.04</v>
      </c>
      <c r="R8160">
        <v>150.97999999999999</v>
      </c>
      <c r="S8160">
        <v>13.99</v>
      </c>
      <c r="T8160">
        <f t="shared" si="127"/>
        <v>452.93999999999994</v>
      </c>
    </row>
    <row r="8161" spans="1:20" x14ac:dyDescent="0.3">
      <c r="A8161">
        <v>8160</v>
      </c>
      <c r="B8161">
        <v>90146</v>
      </c>
      <c r="C8161" t="s">
        <v>1890</v>
      </c>
      <c r="D8161" t="s">
        <v>20</v>
      </c>
      <c r="E8161" t="s">
        <v>39</v>
      </c>
      <c r="F8161" t="s">
        <v>31</v>
      </c>
      <c r="G8161" t="s">
        <v>32</v>
      </c>
      <c r="H8161" t="s">
        <v>94</v>
      </c>
      <c r="I8161" t="s">
        <v>28</v>
      </c>
      <c r="J8161" t="s">
        <v>29</v>
      </c>
      <c r="K8161" t="s">
        <v>62</v>
      </c>
      <c r="L8161" t="s">
        <v>192</v>
      </c>
      <c r="M8161" t="s">
        <v>131</v>
      </c>
      <c r="N8161" s="2">
        <v>40262</v>
      </c>
      <c r="O8161" s="2">
        <v>40262</v>
      </c>
      <c r="P8161">
        <v>8</v>
      </c>
      <c r="Q8161" s="1">
        <v>0.01</v>
      </c>
      <c r="R8161">
        <v>18.97</v>
      </c>
      <c r="S8161">
        <v>9.0299999999999994</v>
      </c>
      <c r="T8161">
        <f t="shared" si="127"/>
        <v>151.76</v>
      </c>
    </row>
    <row r="8162" spans="1:20" x14ac:dyDescent="0.3">
      <c r="A8162">
        <v>8161</v>
      </c>
      <c r="B8162">
        <v>90146</v>
      </c>
      <c r="C8162" t="s">
        <v>1890</v>
      </c>
      <c r="D8162" t="s">
        <v>20</v>
      </c>
      <c r="E8162" t="s">
        <v>39</v>
      </c>
      <c r="F8162" t="s">
        <v>31</v>
      </c>
      <c r="G8162" t="s">
        <v>32</v>
      </c>
      <c r="H8162" t="s">
        <v>49</v>
      </c>
      <c r="I8162" t="s">
        <v>28</v>
      </c>
      <c r="J8162" t="s">
        <v>29</v>
      </c>
      <c r="K8162" t="s">
        <v>165</v>
      </c>
      <c r="L8162" t="s">
        <v>192</v>
      </c>
      <c r="M8162" t="s">
        <v>255</v>
      </c>
      <c r="N8162" s="2">
        <v>40262</v>
      </c>
      <c r="O8162" s="2">
        <v>40263</v>
      </c>
      <c r="P8162">
        <v>6</v>
      </c>
      <c r="Q8162" s="1">
        <v>0.03</v>
      </c>
      <c r="R8162">
        <v>12.28</v>
      </c>
      <c r="S8162">
        <v>4.8600000000000003</v>
      </c>
      <c r="T8162">
        <f t="shared" si="127"/>
        <v>73.679999999999993</v>
      </c>
    </row>
    <row r="8163" spans="1:20" x14ac:dyDescent="0.3">
      <c r="A8163">
        <v>8162</v>
      </c>
      <c r="B8163">
        <v>90146</v>
      </c>
      <c r="C8163" t="s">
        <v>1890</v>
      </c>
      <c r="D8163" t="s">
        <v>38</v>
      </c>
      <c r="E8163" t="s">
        <v>39</v>
      </c>
      <c r="F8163" t="s">
        <v>31</v>
      </c>
      <c r="G8163" t="s">
        <v>32</v>
      </c>
      <c r="H8163" t="s">
        <v>42</v>
      </c>
      <c r="I8163" t="s">
        <v>28</v>
      </c>
      <c r="J8163" t="s">
        <v>29</v>
      </c>
      <c r="K8163" t="s">
        <v>62</v>
      </c>
      <c r="L8163" t="s">
        <v>192</v>
      </c>
      <c r="M8163" t="s">
        <v>69</v>
      </c>
      <c r="N8163" s="2">
        <v>40262</v>
      </c>
      <c r="O8163" s="2">
        <v>40264</v>
      </c>
      <c r="P8163">
        <v>12</v>
      </c>
      <c r="Q8163" s="1">
        <v>0.05</v>
      </c>
      <c r="R8163">
        <v>34.99</v>
      </c>
      <c r="S8163">
        <v>7.73</v>
      </c>
      <c r="T8163">
        <f t="shared" si="127"/>
        <v>419.88</v>
      </c>
    </row>
    <row r="8164" spans="1:20" x14ac:dyDescent="0.3">
      <c r="A8164">
        <v>8163</v>
      </c>
      <c r="B8164">
        <v>91519</v>
      </c>
      <c r="C8164" t="s">
        <v>1770</v>
      </c>
      <c r="D8164" t="s">
        <v>578</v>
      </c>
      <c r="E8164" t="s">
        <v>187</v>
      </c>
      <c r="F8164" t="s">
        <v>47</v>
      </c>
      <c r="G8164" t="s">
        <v>48</v>
      </c>
      <c r="H8164" t="s">
        <v>188</v>
      </c>
      <c r="I8164" t="s">
        <v>28</v>
      </c>
      <c r="J8164" t="s">
        <v>29</v>
      </c>
      <c r="K8164" t="s">
        <v>231</v>
      </c>
      <c r="L8164" t="s">
        <v>330</v>
      </c>
      <c r="M8164" t="s">
        <v>167</v>
      </c>
      <c r="N8164" s="2">
        <v>41397</v>
      </c>
      <c r="O8164" s="2">
        <v>41402</v>
      </c>
      <c r="P8164">
        <v>15</v>
      </c>
      <c r="Q8164" s="1">
        <v>0.08</v>
      </c>
      <c r="R8164">
        <v>100.98</v>
      </c>
      <c r="S8164">
        <v>35.840000000000003</v>
      </c>
      <c r="T8164">
        <f t="shared" si="127"/>
        <v>1514.7</v>
      </c>
    </row>
    <row r="8165" spans="1:20" x14ac:dyDescent="0.3">
      <c r="A8165">
        <v>8164</v>
      </c>
      <c r="B8165">
        <v>89189</v>
      </c>
      <c r="C8165" t="s">
        <v>1741</v>
      </c>
      <c r="D8165" t="s">
        <v>20</v>
      </c>
      <c r="E8165" t="s">
        <v>39</v>
      </c>
      <c r="F8165" t="s">
        <v>31</v>
      </c>
      <c r="G8165" t="s">
        <v>41</v>
      </c>
      <c r="H8165" t="s">
        <v>78</v>
      </c>
      <c r="I8165" t="s">
        <v>28</v>
      </c>
      <c r="J8165" t="s">
        <v>29</v>
      </c>
      <c r="K8165" t="s">
        <v>138</v>
      </c>
      <c r="L8165" t="s">
        <v>192</v>
      </c>
      <c r="M8165" t="s">
        <v>35</v>
      </c>
      <c r="N8165" s="2">
        <v>41286</v>
      </c>
      <c r="O8165" s="2">
        <v>41287</v>
      </c>
      <c r="P8165">
        <v>1</v>
      </c>
      <c r="Q8165" s="1">
        <v>0</v>
      </c>
      <c r="R8165">
        <v>8.69</v>
      </c>
      <c r="S8165">
        <v>2.99</v>
      </c>
      <c r="T8165">
        <f t="shared" si="127"/>
        <v>8.69</v>
      </c>
    </row>
    <row r="8166" spans="1:20" x14ac:dyDescent="0.3">
      <c r="A8166">
        <v>8165</v>
      </c>
      <c r="B8166">
        <v>89189</v>
      </c>
      <c r="C8166" t="s">
        <v>2097</v>
      </c>
      <c r="D8166" t="s">
        <v>20</v>
      </c>
      <c r="E8166" t="s">
        <v>187</v>
      </c>
      <c r="F8166" t="s">
        <v>31</v>
      </c>
      <c r="G8166" t="s">
        <v>23</v>
      </c>
      <c r="H8166" t="s">
        <v>188</v>
      </c>
      <c r="I8166" t="s">
        <v>28</v>
      </c>
      <c r="J8166" t="s">
        <v>29</v>
      </c>
      <c r="K8166" t="s">
        <v>158</v>
      </c>
      <c r="L8166" t="s">
        <v>192</v>
      </c>
      <c r="M8166" t="s">
        <v>35</v>
      </c>
      <c r="N8166" s="2">
        <v>41286</v>
      </c>
      <c r="O8166" s="2">
        <v>41287</v>
      </c>
      <c r="P8166">
        <v>6</v>
      </c>
      <c r="Q8166" s="1">
        <v>0.08</v>
      </c>
      <c r="R8166">
        <v>22.98</v>
      </c>
      <c r="S8166">
        <v>7.58</v>
      </c>
      <c r="T8166">
        <f t="shared" si="127"/>
        <v>137.88</v>
      </c>
    </row>
    <row r="8167" spans="1:20" x14ac:dyDescent="0.3">
      <c r="A8167">
        <v>8166</v>
      </c>
      <c r="B8167">
        <v>87939</v>
      </c>
      <c r="C8167" t="s">
        <v>519</v>
      </c>
      <c r="D8167" t="s">
        <v>578</v>
      </c>
      <c r="E8167" t="s">
        <v>187</v>
      </c>
      <c r="F8167" t="s">
        <v>40</v>
      </c>
      <c r="G8167" t="s">
        <v>41</v>
      </c>
      <c r="H8167" t="s">
        <v>188</v>
      </c>
      <c r="I8167" t="s">
        <v>28</v>
      </c>
      <c r="J8167" t="s">
        <v>29</v>
      </c>
      <c r="K8167" t="s">
        <v>228</v>
      </c>
      <c r="L8167" t="s">
        <v>330</v>
      </c>
      <c r="M8167" t="s">
        <v>125</v>
      </c>
      <c r="N8167" s="2">
        <v>41572</v>
      </c>
      <c r="O8167" s="2">
        <v>41574</v>
      </c>
      <c r="P8167">
        <v>16</v>
      </c>
      <c r="Q8167" s="1">
        <v>0.1</v>
      </c>
      <c r="R8167">
        <v>140.97999999999999</v>
      </c>
      <c r="S8167">
        <v>36.090000000000003</v>
      </c>
      <c r="T8167">
        <f t="shared" si="127"/>
        <v>2255.6799999999998</v>
      </c>
    </row>
    <row r="8168" spans="1:20" x14ac:dyDescent="0.3">
      <c r="A8168">
        <v>8167</v>
      </c>
      <c r="B8168">
        <v>87939</v>
      </c>
      <c r="C8168" t="s">
        <v>519</v>
      </c>
      <c r="D8168" t="s">
        <v>20</v>
      </c>
      <c r="E8168" t="s">
        <v>21</v>
      </c>
      <c r="F8168" t="s">
        <v>40</v>
      </c>
      <c r="G8168" t="s">
        <v>41</v>
      </c>
      <c r="H8168" t="s">
        <v>33</v>
      </c>
      <c r="I8168" t="s">
        <v>28</v>
      </c>
      <c r="J8168" t="s">
        <v>29</v>
      </c>
      <c r="K8168" t="s">
        <v>25</v>
      </c>
      <c r="L8168" t="s">
        <v>192</v>
      </c>
      <c r="M8168" t="s">
        <v>264</v>
      </c>
      <c r="N8168" s="2">
        <v>41572</v>
      </c>
      <c r="O8168" s="2">
        <v>41574</v>
      </c>
      <c r="P8168">
        <v>8</v>
      </c>
      <c r="Q8168" s="1">
        <v>0.02</v>
      </c>
      <c r="R8168">
        <v>205.99</v>
      </c>
      <c r="S8168">
        <v>5</v>
      </c>
      <c r="T8168">
        <f t="shared" si="127"/>
        <v>1647.92</v>
      </c>
    </row>
    <row r="8169" spans="1:20" x14ac:dyDescent="0.3">
      <c r="A8169">
        <v>8168</v>
      </c>
      <c r="B8169">
        <v>88340</v>
      </c>
      <c r="C8169" t="s">
        <v>1375</v>
      </c>
      <c r="D8169" t="s">
        <v>38</v>
      </c>
      <c r="E8169" t="s">
        <v>39</v>
      </c>
      <c r="F8169" t="s">
        <v>40</v>
      </c>
      <c r="G8169" t="s">
        <v>48</v>
      </c>
      <c r="H8169" t="s">
        <v>42</v>
      </c>
      <c r="I8169" t="s">
        <v>28</v>
      </c>
      <c r="J8169" t="s">
        <v>29</v>
      </c>
      <c r="K8169" t="s">
        <v>136</v>
      </c>
      <c r="L8169" t="s">
        <v>192</v>
      </c>
      <c r="M8169" t="s">
        <v>45</v>
      </c>
      <c r="N8169" s="2">
        <v>41589</v>
      </c>
      <c r="O8169" s="2">
        <v>41598</v>
      </c>
      <c r="P8169">
        <v>37</v>
      </c>
      <c r="Q8169" s="1">
        <v>7.0000000000000007E-2</v>
      </c>
      <c r="R8169">
        <v>8.69</v>
      </c>
      <c r="S8169">
        <v>2.99</v>
      </c>
      <c r="T8169">
        <f t="shared" si="127"/>
        <v>321.52999999999997</v>
      </c>
    </row>
    <row r="8170" spans="1:20" x14ac:dyDescent="0.3">
      <c r="A8170">
        <v>8169</v>
      </c>
      <c r="B8170">
        <v>91561</v>
      </c>
      <c r="C8170" t="s">
        <v>1558</v>
      </c>
      <c r="D8170" t="s">
        <v>20</v>
      </c>
      <c r="E8170" t="s">
        <v>21</v>
      </c>
      <c r="F8170" t="s">
        <v>22</v>
      </c>
      <c r="G8170" t="s">
        <v>93</v>
      </c>
      <c r="H8170" t="s">
        <v>33</v>
      </c>
      <c r="I8170" t="s">
        <v>28</v>
      </c>
      <c r="J8170" t="s">
        <v>29</v>
      </c>
      <c r="K8170" t="s">
        <v>198</v>
      </c>
      <c r="L8170" t="s">
        <v>26</v>
      </c>
      <c r="M8170" t="s">
        <v>86</v>
      </c>
      <c r="N8170" s="2">
        <v>41197</v>
      </c>
      <c r="O8170" s="2">
        <v>41199</v>
      </c>
      <c r="P8170">
        <v>21</v>
      </c>
      <c r="Q8170" s="1">
        <v>0.09</v>
      </c>
      <c r="R8170">
        <v>8.33</v>
      </c>
      <c r="S8170">
        <v>1.99</v>
      </c>
      <c r="T8170">
        <f t="shared" si="127"/>
        <v>174.93</v>
      </c>
    </row>
    <row r="8171" spans="1:20" x14ac:dyDescent="0.3">
      <c r="A8171">
        <v>8170</v>
      </c>
      <c r="B8171">
        <v>90756</v>
      </c>
      <c r="C8171" t="s">
        <v>890</v>
      </c>
      <c r="D8171" t="s">
        <v>20</v>
      </c>
      <c r="E8171" t="s">
        <v>39</v>
      </c>
      <c r="F8171" t="s">
        <v>22</v>
      </c>
      <c r="G8171" t="s">
        <v>93</v>
      </c>
      <c r="H8171" t="s">
        <v>78</v>
      </c>
      <c r="I8171" t="s">
        <v>28</v>
      </c>
      <c r="J8171" t="s">
        <v>29</v>
      </c>
      <c r="K8171" t="s">
        <v>43</v>
      </c>
      <c r="L8171" t="s">
        <v>192</v>
      </c>
      <c r="M8171" t="s">
        <v>123</v>
      </c>
      <c r="N8171" s="2">
        <v>41145</v>
      </c>
      <c r="O8171" s="2">
        <v>41147</v>
      </c>
      <c r="P8171">
        <v>22</v>
      </c>
      <c r="Q8171" s="1">
        <v>0.03</v>
      </c>
      <c r="R8171">
        <v>3.75</v>
      </c>
      <c r="S8171">
        <v>7.5</v>
      </c>
      <c r="T8171">
        <f t="shared" si="127"/>
        <v>82.5</v>
      </c>
    </row>
    <row r="8172" spans="1:20" x14ac:dyDescent="0.3">
      <c r="A8172">
        <v>8171</v>
      </c>
      <c r="B8172">
        <v>86431</v>
      </c>
      <c r="C8172" t="s">
        <v>1405</v>
      </c>
      <c r="D8172" t="s">
        <v>20</v>
      </c>
      <c r="E8172" t="s">
        <v>187</v>
      </c>
      <c r="F8172" t="s">
        <v>31</v>
      </c>
      <c r="G8172" t="s">
        <v>48</v>
      </c>
      <c r="H8172" t="s">
        <v>217</v>
      </c>
      <c r="I8172" t="s">
        <v>28</v>
      </c>
      <c r="J8172" t="s">
        <v>29</v>
      </c>
      <c r="K8172" t="s">
        <v>71</v>
      </c>
      <c r="L8172" t="s">
        <v>26</v>
      </c>
      <c r="M8172" t="s">
        <v>35</v>
      </c>
      <c r="N8172" s="2">
        <v>41573</v>
      </c>
      <c r="O8172" s="2">
        <v>41578</v>
      </c>
      <c r="P8172">
        <v>20</v>
      </c>
      <c r="Q8172" s="1">
        <v>7.0000000000000007E-2</v>
      </c>
      <c r="R8172">
        <v>18.7</v>
      </c>
      <c r="S8172">
        <v>8.99</v>
      </c>
      <c r="T8172">
        <f t="shared" si="127"/>
        <v>374</v>
      </c>
    </row>
    <row r="8173" spans="1:20" x14ac:dyDescent="0.3">
      <c r="A8173">
        <v>8172</v>
      </c>
      <c r="B8173">
        <v>86995</v>
      </c>
      <c r="C8173" t="s">
        <v>1417</v>
      </c>
      <c r="D8173" t="s">
        <v>578</v>
      </c>
      <c r="E8173" t="s">
        <v>21</v>
      </c>
      <c r="F8173" t="s">
        <v>31</v>
      </c>
      <c r="G8173" t="s">
        <v>41</v>
      </c>
      <c r="H8173" t="s">
        <v>33</v>
      </c>
      <c r="I8173" t="s">
        <v>28</v>
      </c>
      <c r="J8173" t="s">
        <v>29</v>
      </c>
      <c r="K8173" t="s">
        <v>208</v>
      </c>
      <c r="L8173" t="s">
        <v>283</v>
      </c>
      <c r="M8173" t="s">
        <v>35</v>
      </c>
      <c r="N8173" s="2">
        <v>41551</v>
      </c>
      <c r="O8173" s="2">
        <v>41553</v>
      </c>
      <c r="P8173">
        <v>16</v>
      </c>
      <c r="Q8173" s="1">
        <v>0.1</v>
      </c>
      <c r="R8173">
        <v>80.97</v>
      </c>
      <c r="S8173">
        <v>33.6</v>
      </c>
      <c r="T8173">
        <f t="shared" si="127"/>
        <v>1295.52</v>
      </c>
    </row>
    <row r="8174" spans="1:20" x14ac:dyDescent="0.3">
      <c r="A8174">
        <v>8173</v>
      </c>
      <c r="B8174">
        <v>86995</v>
      </c>
      <c r="C8174" t="s">
        <v>1417</v>
      </c>
      <c r="D8174" t="s">
        <v>20</v>
      </c>
      <c r="E8174" t="s">
        <v>39</v>
      </c>
      <c r="F8174" t="s">
        <v>31</v>
      </c>
      <c r="G8174" t="s">
        <v>41</v>
      </c>
      <c r="H8174" t="s">
        <v>54</v>
      </c>
      <c r="I8174" t="s">
        <v>28</v>
      </c>
      <c r="J8174" t="s">
        <v>29</v>
      </c>
      <c r="K8174" t="s">
        <v>138</v>
      </c>
      <c r="L8174" t="s">
        <v>192</v>
      </c>
      <c r="M8174" t="s">
        <v>35</v>
      </c>
      <c r="N8174" s="2">
        <v>41551</v>
      </c>
      <c r="O8174" s="2">
        <v>41553</v>
      </c>
      <c r="P8174">
        <v>13</v>
      </c>
      <c r="Q8174" s="1">
        <v>7.0000000000000007E-2</v>
      </c>
      <c r="R8174">
        <v>9.06</v>
      </c>
      <c r="S8174">
        <v>9.86</v>
      </c>
      <c r="T8174">
        <f t="shared" si="127"/>
        <v>117.78</v>
      </c>
    </row>
    <row r="8175" spans="1:20" x14ac:dyDescent="0.3">
      <c r="A8175">
        <v>8174</v>
      </c>
      <c r="B8175">
        <v>87499</v>
      </c>
      <c r="C8175" t="s">
        <v>869</v>
      </c>
      <c r="D8175" t="s">
        <v>20</v>
      </c>
      <c r="E8175" t="s">
        <v>39</v>
      </c>
      <c r="F8175" t="s">
        <v>31</v>
      </c>
      <c r="G8175" t="s">
        <v>93</v>
      </c>
      <c r="H8175" t="s">
        <v>54</v>
      </c>
      <c r="I8175" t="s">
        <v>28</v>
      </c>
      <c r="J8175" t="s">
        <v>29</v>
      </c>
      <c r="K8175" t="s">
        <v>226</v>
      </c>
      <c r="L8175" t="s">
        <v>192</v>
      </c>
      <c r="M8175" t="s">
        <v>131</v>
      </c>
      <c r="N8175" s="2">
        <v>41080</v>
      </c>
      <c r="O8175" s="2">
        <v>41082</v>
      </c>
      <c r="P8175">
        <v>5</v>
      </c>
      <c r="Q8175" s="1">
        <v>0</v>
      </c>
      <c r="R8175">
        <v>3.69</v>
      </c>
      <c r="S8175">
        <v>0.5</v>
      </c>
      <c r="T8175">
        <f t="shared" si="127"/>
        <v>18.45</v>
      </c>
    </row>
    <row r="8176" spans="1:20" x14ac:dyDescent="0.3">
      <c r="A8176">
        <v>8175</v>
      </c>
      <c r="B8176">
        <v>86613</v>
      </c>
      <c r="C8176" t="s">
        <v>1052</v>
      </c>
      <c r="D8176" t="s">
        <v>38</v>
      </c>
      <c r="E8176" t="s">
        <v>39</v>
      </c>
      <c r="F8176" t="s">
        <v>40</v>
      </c>
      <c r="G8176" t="s">
        <v>48</v>
      </c>
      <c r="H8176" t="s">
        <v>54</v>
      </c>
      <c r="I8176" t="s">
        <v>28</v>
      </c>
      <c r="J8176" t="s">
        <v>29</v>
      </c>
      <c r="K8176" t="s">
        <v>50</v>
      </c>
      <c r="L8176" t="s">
        <v>192</v>
      </c>
      <c r="M8176" t="s">
        <v>99</v>
      </c>
      <c r="N8176" s="2">
        <v>40986</v>
      </c>
      <c r="O8176" s="2">
        <v>40988</v>
      </c>
      <c r="P8176">
        <v>4</v>
      </c>
      <c r="Q8176" s="1">
        <v>0.02</v>
      </c>
      <c r="R8176">
        <v>4.28</v>
      </c>
      <c r="S8176">
        <v>5.68</v>
      </c>
      <c r="T8176">
        <f t="shared" si="127"/>
        <v>17.12</v>
      </c>
    </row>
    <row r="8177" spans="1:20" x14ac:dyDescent="0.3">
      <c r="A8177">
        <v>8176</v>
      </c>
      <c r="B8177">
        <v>86613</v>
      </c>
      <c r="C8177" t="s">
        <v>1052</v>
      </c>
      <c r="D8177" t="s">
        <v>578</v>
      </c>
      <c r="E8177" t="s">
        <v>187</v>
      </c>
      <c r="F8177" t="s">
        <v>40</v>
      </c>
      <c r="G8177" t="s">
        <v>23</v>
      </c>
      <c r="H8177" t="s">
        <v>217</v>
      </c>
      <c r="I8177" t="s">
        <v>28</v>
      </c>
      <c r="J8177" t="s">
        <v>29</v>
      </c>
      <c r="K8177" t="s">
        <v>248</v>
      </c>
      <c r="L8177" t="s">
        <v>283</v>
      </c>
      <c r="M8177" t="s">
        <v>59</v>
      </c>
      <c r="N8177" s="2">
        <v>40986</v>
      </c>
      <c r="O8177" s="2">
        <v>40990</v>
      </c>
      <c r="P8177">
        <v>14</v>
      </c>
      <c r="Q8177" s="1">
        <v>0</v>
      </c>
      <c r="R8177">
        <v>349.45</v>
      </c>
      <c r="S8177">
        <v>60</v>
      </c>
      <c r="T8177">
        <f t="shared" si="127"/>
        <v>4892.3</v>
      </c>
    </row>
    <row r="8178" spans="1:20" x14ac:dyDescent="0.3">
      <c r="A8178">
        <v>8177</v>
      </c>
      <c r="B8178">
        <v>90740</v>
      </c>
      <c r="C8178" t="s">
        <v>1242</v>
      </c>
      <c r="D8178" t="s">
        <v>20</v>
      </c>
      <c r="E8178" t="s">
        <v>21</v>
      </c>
      <c r="F8178" t="s">
        <v>47</v>
      </c>
      <c r="G8178" t="s">
        <v>93</v>
      </c>
      <c r="H8178" t="s">
        <v>203</v>
      </c>
      <c r="I8178" t="s">
        <v>28</v>
      </c>
      <c r="J8178" t="s">
        <v>29</v>
      </c>
      <c r="K8178" t="s">
        <v>1114</v>
      </c>
      <c r="L8178" t="s">
        <v>192</v>
      </c>
      <c r="M8178" t="s">
        <v>160</v>
      </c>
      <c r="N8178" s="2">
        <v>40596</v>
      </c>
      <c r="O8178" s="2">
        <v>40598</v>
      </c>
      <c r="P8178">
        <v>12</v>
      </c>
      <c r="Q8178" s="1">
        <v>0.02</v>
      </c>
      <c r="R8178">
        <v>30.97</v>
      </c>
      <c r="S8178">
        <v>4</v>
      </c>
      <c r="T8178">
        <f t="shared" si="127"/>
        <v>371.64</v>
      </c>
    </row>
    <row r="8179" spans="1:20" x14ac:dyDescent="0.3">
      <c r="A8179">
        <v>8178</v>
      </c>
      <c r="B8179">
        <v>86994</v>
      </c>
      <c r="C8179" t="s">
        <v>1417</v>
      </c>
      <c r="D8179" t="s">
        <v>20</v>
      </c>
      <c r="E8179" t="s">
        <v>187</v>
      </c>
      <c r="F8179" t="s">
        <v>31</v>
      </c>
      <c r="G8179" t="s">
        <v>41</v>
      </c>
      <c r="H8179" t="s">
        <v>219</v>
      </c>
      <c r="I8179" t="s">
        <v>28</v>
      </c>
      <c r="J8179" t="s">
        <v>29</v>
      </c>
      <c r="K8179" t="s">
        <v>248</v>
      </c>
      <c r="L8179" t="s">
        <v>192</v>
      </c>
      <c r="M8179" t="s">
        <v>35</v>
      </c>
      <c r="N8179" s="2">
        <v>41493</v>
      </c>
      <c r="O8179" s="2">
        <v>41495</v>
      </c>
      <c r="P8179">
        <v>18</v>
      </c>
      <c r="Q8179" s="1">
        <v>0.08</v>
      </c>
      <c r="R8179">
        <v>5.89</v>
      </c>
      <c r="S8179">
        <v>5.57</v>
      </c>
      <c r="T8179">
        <f t="shared" si="127"/>
        <v>106.02</v>
      </c>
    </row>
    <row r="8180" spans="1:20" x14ac:dyDescent="0.3">
      <c r="A8180">
        <v>8179</v>
      </c>
      <c r="B8180">
        <v>86994</v>
      </c>
      <c r="C8180" t="s">
        <v>1417</v>
      </c>
      <c r="D8180" t="s">
        <v>578</v>
      </c>
      <c r="E8180" t="s">
        <v>187</v>
      </c>
      <c r="F8180" t="s">
        <v>31</v>
      </c>
      <c r="G8180" t="s">
        <v>41</v>
      </c>
      <c r="H8180" t="s">
        <v>225</v>
      </c>
      <c r="I8180" t="s">
        <v>28</v>
      </c>
      <c r="J8180" t="s">
        <v>29</v>
      </c>
      <c r="K8180" t="s">
        <v>145</v>
      </c>
      <c r="L8180" t="s">
        <v>330</v>
      </c>
      <c r="M8180" t="s">
        <v>35</v>
      </c>
      <c r="N8180" s="2">
        <v>41493</v>
      </c>
      <c r="O8180" s="2">
        <v>41494</v>
      </c>
      <c r="P8180">
        <v>18</v>
      </c>
      <c r="Q8180" s="1">
        <v>0.1</v>
      </c>
      <c r="R8180">
        <v>124.49</v>
      </c>
      <c r="S8180">
        <v>51.94</v>
      </c>
      <c r="T8180">
        <f t="shared" si="127"/>
        <v>2240.8199999999997</v>
      </c>
    </row>
    <row r="8181" spans="1:20" x14ac:dyDescent="0.3">
      <c r="A8181">
        <v>8180</v>
      </c>
      <c r="B8181">
        <v>91269</v>
      </c>
      <c r="C8181" t="s">
        <v>2041</v>
      </c>
      <c r="D8181" t="s">
        <v>20</v>
      </c>
      <c r="E8181" t="s">
        <v>21</v>
      </c>
      <c r="F8181" t="s">
        <v>22</v>
      </c>
      <c r="G8181" t="s">
        <v>93</v>
      </c>
      <c r="H8181" t="s">
        <v>206</v>
      </c>
      <c r="I8181" t="s">
        <v>28</v>
      </c>
      <c r="J8181" t="s">
        <v>29</v>
      </c>
      <c r="K8181" t="s">
        <v>1138</v>
      </c>
      <c r="L8181" t="s">
        <v>192</v>
      </c>
      <c r="M8181" t="s">
        <v>331</v>
      </c>
      <c r="N8181" s="2">
        <v>41590</v>
      </c>
      <c r="O8181" s="2">
        <v>41591</v>
      </c>
      <c r="P8181">
        <v>9</v>
      </c>
      <c r="Q8181" s="1">
        <v>0.09</v>
      </c>
      <c r="R8181">
        <v>26.31</v>
      </c>
      <c r="S8181">
        <v>5.89</v>
      </c>
      <c r="T8181">
        <f t="shared" si="127"/>
        <v>236.79</v>
      </c>
    </row>
    <row r="8182" spans="1:20" x14ac:dyDescent="0.3">
      <c r="A8182">
        <v>8181</v>
      </c>
      <c r="B8182">
        <v>86937</v>
      </c>
      <c r="C8182" t="s">
        <v>622</v>
      </c>
      <c r="D8182" t="s">
        <v>20</v>
      </c>
      <c r="E8182" t="s">
        <v>39</v>
      </c>
      <c r="F8182" t="s">
        <v>22</v>
      </c>
      <c r="G8182" t="s">
        <v>48</v>
      </c>
      <c r="H8182" t="s">
        <v>94</v>
      </c>
      <c r="I8182" t="s">
        <v>28</v>
      </c>
      <c r="J8182" t="s">
        <v>29</v>
      </c>
      <c r="K8182" t="s">
        <v>82</v>
      </c>
      <c r="L8182" t="s">
        <v>192</v>
      </c>
      <c r="M8182" t="s">
        <v>294</v>
      </c>
      <c r="N8182" s="2">
        <v>40703</v>
      </c>
      <c r="O8182" s="2">
        <v>40708</v>
      </c>
      <c r="P8182">
        <v>10</v>
      </c>
      <c r="Q8182" s="1">
        <v>0.03</v>
      </c>
      <c r="R8182">
        <v>2.88</v>
      </c>
      <c r="S8182">
        <v>0.5</v>
      </c>
      <c r="T8182">
        <f t="shared" si="127"/>
        <v>28.799999999999997</v>
      </c>
    </row>
    <row r="8183" spans="1:20" x14ac:dyDescent="0.3">
      <c r="A8183">
        <v>8182</v>
      </c>
      <c r="B8183">
        <v>86946</v>
      </c>
      <c r="C8183" t="s">
        <v>622</v>
      </c>
      <c r="D8183" t="s">
        <v>20</v>
      </c>
      <c r="E8183" t="s">
        <v>39</v>
      </c>
      <c r="F8183" t="s">
        <v>22</v>
      </c>
      <c r="G8183" t="s">
        <v>48</v>
      </c>
      <c r="H8183" t="s">
        <v>89</v>
      </c>
      <c r="I8183" t="s">
        <v>28</v>
      </c>
      <c r="J8183" t="s">
        <v>29</v>
      </c>
      <c r="K8183" t="s">
        <v>71</v>
      </c>
      <c r="L8183" t="s">
        <v>192</v>
      </c>
      <c r="M8183" t="s">
        <v>27</v>
      </c>
      <c r="N8183" s="2">
        <v>41434</v>
      </c>
      <c r="O8183" s="2">
        <v>41438</v>
      </c>
      <c r="P8183">
        <v>4</v>
      </c>
      <c r="Q8183" s="1">
        <v>0.1</v>
      </c>
      <c r="R8183">
        <v>4.9800000000000004</v>
      </c>
      <c r="S8183">
        <v>5.49</v>
      </c>
      <c r="T8183">
        <f t="shared" si="127"/>
        <v>19.920000000000002</v>
      </c>
    </row>
    <row r="8184" spans="1:20" x14ac:dyDescent="0.3">
      <c r="A8184">
        <v>8183</v>
      </c>
      <c r="B8184">
        <v>86240</v>
      </c>
      <c r="C8184" t="s">
        <v>351</v>
      </c>
      <c r="D8184" t="s">
        <v>20</v>
      </c>
      <c r="E8184" t="s">
        <v>39</v>
      </c>
      <c r="F8184" t="s">
        <v>22</v>
      </c>
      <c r="G8184" t="s">
        <v>41</v>
      </c>
      <c r="H8184" t="s">
        <v>61</v>
      </c>
      <c r="I8184" t="s">
        <v>28</v>
      </c>
      <c r="J8184" t="s">
        <v>29</v>
      </c>
      <c r="K8184" t="s">
        <v>274</v>
      </c>
      <c r="L8184" t="s">
        <v>44</v>
      </c>
      <c r="M8184" t="s">
        <v>150</v>
      </c>
      <c r="N8184" s="2">
        <v>41283</v>
      </c>
      <c r="O8184" s="2">
        <v>41284</v>
      </c>
      <c r="P8184">
        <v>13</v>
      </c>
      <c r="Q8184" s="1">
        <v>0.1</v>
      </c>
      <c r="R8184">
        <v>2.62</v>
      </c>
      <c r="S8184">
        <v>0.8</v>
      </c>
      <c r="T8184">
        <f t="shared" si="127"/>
        <v>34.06</v>
      </c>
    </row>
    <row r="8185" spans="1:20" x14ac:dyDescent="0.3">
      <c r="A8185">
        <v>8184</v>
      </c>
      <c r="B8185">
        <v>86240</v>
      </c>
      <c r="C8185" t="s">
        <v>351</v>
      </c>
      <c r="D8185" t="s">
        <v>20</v>
      </c>
      <c r="E8185" t="s">
        <v>39</v>
      </c>
      <c r="F8185" t="s">
        <v>22</v>
      </c>
      <c r="G8185" t="s">
        <v>41</v>
      </c>
      <c r="H8185" t="s">
        <v>54</v>
      </c>
      <c r="I8185" t="s">
        <v>28</v>
      </c>
      <c r="J8185" t="s">
        <v>29</v>
      </c>
      <c r="K8185" t="s">
        <v>154</v>
      </c>
      <c r="L8185" t="s">
        <v>192</v>
      </c>
      <c r="M8185" t="s">
        <v>182</v>
      </c>
      <c r="N8185" s="2">
        <v>41283</v>
      </c>
      <c r="O8185" s="2">
        <v>41285</v>
      </c>
      <c r="P8185">
        <v>1</v>
      </c>
      <c r="Q8185" s="1">
        <v>0.05</v>
      </c>
      <c r="R8185">
        <v>16.739999999999998</v>
      </c>
      <c r="S8185">
        <v>7.04</v>
      </c>
      <c r="T8185">
        <f t="shared" si="127"/>
        <v>16.739999999999998</v>
      </c>
    </row>
    <row r="8186" spans="1:20" x14ac:dyDescent="0.3">
      <c r="A8186">
        <v>8185</v>
      </c>
      <c r="B8186">
        <v>90220</v>
      </c>
      <c r="C8186" t="s">
        <v>1338</v>
      </c>
      <c r="D8186" t="s">
        <v>20</v>
      </c>
      <c r="E8186" t="s">
        <v>21</v>
      </c>
      <c r="F8186" t="s">
        <v>31</v>
      </c>
      <c r="G8186" t="s">
        <v>93</v>
      </c>
      <c r="H8186" t="s">
        <v>33</v>
      </c>
      <c r="I8186" t="s">
        <v>28</v>
      </c>
      <c r="J8186" t="s">
        <v>29</v>
      </c>
      <c r="K8186" t="s">
        <v>1243</v>
      </c>
      <c r="L8186" t="s">
        <v>26</v>
      </c>
      <c r="M8186" t="s">
        <v>296</v>
      </c>
      <c r="N8186" s="2">
        <v>40878</v>
      </c>
      <c r="O8186" s="2">
        <v>40879</v>
      </c>
      <c r="P8186">
        <v>19</v>
      </c>
      <c r="Q8186" s="1">
        <v>0.01</v>
      </c>
      <c r="R8186">
        <v>8.33</v>
      </c>
      <c r="S8186">
        <v>1.99</v>
      </c>
      <c r="T8186">
        <f t="shared" si="127"/>
        <v>158.27000000000001</v>
      </c>
    </row>
    <row r="8187" spans="1:20" x14ac:dyDescent="0.3">
      <c r="A8187">
        <v>8186</v>
      </c>
      <c r="B8187">
        <v>90547</v>
      </c>
      <c r="C8187" t="s">
        <v>570</v>
      </c>
      <c r="D8187" t="s">
        <v>20</v>
      </c>
      <c r="E8187" t="s">
        <v>187</v>
      </c>
      <c r="F8187" t="s">
        <v>31</v>
      </c>
      <c r="G8187" t="s">
        <v>32</v>
      </c>
      <c r="H8187" t="s">
        <v>188</v>
      </c>
      <c r="I8187" t="s">
        <v>28</v>
      </c>
      <c r="J8187" t="s">
        <v>29</v>
      </c>
      <c r="K8187" t="s">
        <v>221</v>
      </c>
      <c r="L8187" t="s">
        <v>746</v>
      </c>
      <c r="M8187" t="s">
        <v>139</v>
      </c>
      <c r="N8187" s="2">
        <v>40949</v>
      </c>
      <c r="O8187" s="2">
        <v>40951</v>
      </c>
      <c r="P8187">
        <v>12</v>
      </c>
      <c r="Q8187" s="1">
        <v>7.0000000000000007E-2</v>
      </c>
      <c r="R8187">
        <v>19.989999999999998</v>
      </c>
      <c r="S8187">
        <v>11.17</v>
      </c>
      <c r="T8187">
        <f t="shared" si="127"/>
        <v>239.88</v>
      </c>
    </row>
    <row r="8188" spans="1:20" x14ac:dyDescent="0.3">
      <c r="A8188">
        <v>8187</v>
      </c>
      <c r="B8188">
        <v>91374</v>
      </c>
      <c r="C8188" t="s">
        <v>1217</v>
      </c>
      <c r="D8188" t="s">
        <v>38</v>
      </c>
      <c r="E8188" t="s">
        <v>39</v>
      </c>
      <c r="F8188" t="s">
        <v>31</v>
      </c>
      <c r="G8188" t="s">
        <v>93</v>
      </c>
      <c r="H8188" t="s">
        <v>94</v>
      </c>
      <c r="I8188" t="s">
        <v>28</v>
      </c>
      <c r="J8188" t="s">
        <v>29</v>
      </c>
      <c r="K8188" t="s">
        <v>101</v>
      </c>
      <c r="L8188" t="s">
        <v>26</v>
      </c>
      <c r="M8188" t="s">
        <v>141</v>
      </c>
      <c r="N8188" s="2">
        <v>41082</v>
      </c>
      <c r="O8188" s="2">
        <v>41084</v>
      </c>
      <c r="P8188">
        <v>6</v>
      </c>
      <c r="Q8188" s="1">
        <v>0.08</v>
      </c>
      <c r="R8188">
        <v>28.15</v>
      </c>
      <c r="S8188">
        <v>8.99</v>
      </c>
      <c r="T8188">
        <f t="shared" si="127"/>
        <v>168.89999999999998</v>
      </c>
    </row>
    <row r="8189" spans="1:20" x14ac:dyDescent="0.3">
      <c r="A8189">
        <v>8188</v>
      </c>
      <c r="B8189">
        <v>86096</v>
      </c>
      <c r="C8189" t="s">
        <v>130</v>
      </c>
      <c r="D8189" t="s">
        <v>20</v>
      </c>
      <c r="E8189" t="s">
        <v>39</v>
      </c>
      <c r="F8189" t="s">
        <v>31</v>
      </c>
      <c r="G8189" t="s">
        <v>48</v>
      </c>
      <c r="H8189" t="s">
        <v>61</v>
      </c>
      <c r="I8189" t="s">
        <v>28</v>
      </c>
      <c r="J8189" t="s">
        <v>29</v>
      </c>
      <c r="K8189" t="s">
        <v>71</v>
      </c>
      <c r="L8189" t="s">
        <v>192</v>
      </c>
      <c r="M8189" t="s">
        <v>255</v>
      </c>
      <c r="N8189" s="2">
        <v>41260</v>
      </c>
      <c r="O8189" s="2">
        <v>41269</v>
      </c>
      <c r="P8189">
        <v>2</v>
      </c>
      <c r="Q8189" s="1">
        <v>0.01</v>
      </c>
      <c r="R8189">
        <v>4.9800000000000004</v>
      </c>
      <c r="S8189">
        <v>7.44</v>
      </c>
      <c r="T8189">
        <f t="shared" si="127"/>
        <v>9.9600000000000009</v>
      </c>
    </row>
    <row r="8190" spans="1:20" x14ac:dyDescent="0.3">
      <c r="A8190">
        <v>8189</v>
      </c>
      <c r="B8190">
        <v>86096</v>
      </c>
      <c r="C8190" t="s">
        <v>130</v>
      </c>
      <c r="D8190" t="s">
        <v>38</v>
      </c>
      <c r="E8190" t="s">
        <v>21</v>
      </c>
      <c r="F8190" t="s">
        <v>31</v>
      </c>
      <c r="G8190" t="s">
        <v>48</v>
      </c>
      <c r="H8190" t="s">
        <v>203</v>
      </c>
      <c r="I8190" t="s">
        <v>28</v>
      </c>
      <c r="J8190" t="s">
        <v>29</v>
      </c>
      <c r="K8190" t="s">
        <v>204</v>
      </c>
      <c r="L8190" t="s">
        <v>192</v>
      </c>
      <c r="M8190" t="s">
        <v>131</v>
      </c>
      <c r="N8190" s="2">
        <v>41260</v>
      </c>
      <c r="O8190" s="2">
        <v>41260</v>
      </c>
      <c r="P8190">
        <v>4</v>
      </c>
      <c r="Q8190" s="1">
        <v>0.01</v>
      </c>
      <c r="R8190">
        <v>65.989999999999995</v>
      </c>
      <c r="S8190">
        <v>3.9</v>
      </c>
      <c r="T8190">
        <f t="shared" si="127"/>
        <v>263.95999999999998</v>
      </c>
    </row>
    <row r="8191" spans="1:20" x14ac:dyDescent="0.3">
      <c r="A8191">
        <v>8190</v>
      </c>
      <c r="B8191">
        <v>87150</v>
      </c>
      <c r="C8191" t="s">
        <v>927</v>
      </c>
      <c r="D8191" t="s">
        <v>20</v>
      </c>
      <c r="E8191" t="s">
        <v>39</v>
      </c>
      <c r="F8191" t="s">
        <v>22</v>
      </c>
      <c r="G8191" t="s">
        <v>41</v>
      </c>
      <c r="H8191" t="s">
        <v>78</v>
      </c>
      <c r="I8191" t="s">
        <v>28</v>
      </c>
      <c r="J8191" t="s">
        <v>29</v>
      </c>
      <c r="K8191" t="s">
        <v>50</v>
      </c>
      <c r="L8191" t="s">
        <v>192</v>
      </c>
      <c r="M8191" t="s">
        <v>86</v>
      </c>
      <c r="N8191" s="2">
        <v>40665</v>
      </c>
      <c r="O8191" s="2">
        <v>40666</v>
      </c>
      <c r="P8191">
        <v>11</v>
      </c>
      <c r="Q8191" s="1">
        <v>0.03</v>
      </c>
      <c r="R8191">
        <v>50.98</v>
      </c>
      <c r="S8191">
        <v>13.66</v>
      </c>
      <c r="T8191">
        <f t="shared" si="127"/>
        <v>560.78</v>
      </c>
    </row>
    <row r="8192" spans="1:20" x14ac:dyDescent="0.3">
      <c r="A8192">
        <v>8191</v>
      </c>
      <c r="B8192">
        <v>90294</v>
      </c>
      <c r="C8192" t="s">
        <v>288</v>
      </c>
      <c r="D8192" t="s">
        <v>20</v>
      </c>
      <c r="E8192" t="s">
        <v>187</v>
      </c>
      <c r="F8192" t="s">
        <v>47</v>
      </c>
      <c r="G8192" t="s">
        <v>23</v>
      </c>
      <c r="H8192" t="s">
        <v>188</v>
      </c>
      <c r="I8192" t="s">
        <v>28</v>
      </c>
      <c r="J8192" t="s">
        <v>29</v>
      </c>
      <c r="K8192" t="s">
        <v>248</v>
      </c>
      <c r="L8192" t="s">
        <v>706</v>
      </c>
      <c r="M8192" t="s">
        <v>51</v>
      </c>
      <c r="N8192" s="2">
        <v>41336</v>
      </c>
      <c r="O8192" s="2">
        <v>41338</v>
      </c>
      <c r="P8192">
        <v>11</v>
      </c>
      <c r="Q8192" s="1">
        <v>0.04</v>
      </c>
      <c r="R8192">
        <v>110.98</v>
      </c>
      <c r="S8192">
        <v>13.99</v>
      </c>
      <c r="T8192">
        <f t="shared" si="127"/>
        <v>1220.78</v>
      </c>
    </row>
    <row r="8193" spans="1:20" x14ac:dyDescent="0.3">
      <c r="A8193">
        <v>8192</v>
      </c>
      <c r="B8193">
        <v>90294</v>
      </c>
      <c r="C8193" t="s">
        <v>288</v>
      </c>
      <c r="D8193" t="s">
        <v>20</v>
      </c>
      <c r="E8193" t="s">
        <v>39</v>
      </c>
      <c r="F8193" t="s">
        <v>47</v>
      </c>
      <c r="G8193" t="s">
        <v>23</v>
      </c>
      <c r="H8193" t="s">
        <v>54</v>
      </c>
      <c r="I8193" t="s">
        <v>28</v>
      </c>
      <c r="J8193" t="s">
        <v>29</v>
      </c>
      <c r="K8193" t="s">
        <v>170</v>
      </c>
      <c r="L8193" t="s">
        <v>192</v>
      </c>
      <c r="M8193" t="s">
        <v>160</v>
      </c>
      <c r="N8193" s="2">
        <v>41336</v>
      </c>
      <c r="O8193" s="2">
        <v>41338</v>
      </c>
      <c r="P8193">
        <v>1</v>
      </c>
      <c r="Q8193" s="1">
        <v>0</v>
      </c>
      <c r="R8193">
        <v>4.9800000000000004</v>
      </c>
      <c r="S8193">
        <v>7.54</v>
      </c>
      <c r="T8193">
        <f t="shared" si="127"/>
        <v>4.9800000000000004</v>
      </c>
    </row>
    <row r="8194" spans="1:20" x14ac:dyDescent="0.3">
      <c r="A8194">
        <v>8193</v>
      </c>
      <c r="B8194">
        <v>90294</v>
      </c>
      <c r="C8194" t="s">
        <v>288</v>
      </c>
      <c r="D8194" t="s">
        <v>20</v>
      </c>
      <c r="E8194" t="s">
        <v>39</v>
      </c>
      <c r="F8194" t="s">
        <v>47</v>
      </c>
      <c r="G8194" t="s">
        <v>23</v>
      </c>
      <c r="H8194" t="s">
        <v>49</v>
      </c>
      <c r="I8194" t="s">
        <v>28</v>
      </c>
      <c r="J8194" t="s">
        <v>29</v>
      </c>
      <c r="K8194" t="s">
        <v>289</v>
      </c>
      <c r="L8194" t="s">
        <v>44</v>
      </c>
      <c r="M8194" t="s">
        <v>160</v>
      </c>
      <c r="N8194" s="2">
        <v>41336</v>
      </c>
      <c r="O8194" s="2">
        <v>41336</v>
      </c>
      <c r="P8194">
        <v>6</v>
      </c>
      <c r="Q8194" s="1">
        <v>0.09</v>
      </c>
      <c r="R8194">
        <v>1.81</v>
      </c>
      <c r="S8194">
        <v>1.56</v>
      </c>
      <c r="T8194">
        <f t="shared" si="127"/>
        <v>10.86</v>
      </c>
    </row>
    <row r="8195" spans="1:20" x14ac:dyDescent="0.3">
      <c r="A8195">
        <v>8194</v>
      </c>
      <c r="B8195">
        <v>88007</v>
      </c>
      <c r="C8195" t="s">
        <v>477</v>
      </c>
      <c r="D8195" t="s">
        <v>20</v>
      </c>
      <c r="E8195" t="s">
        <v>39</v>
      </c>
      <c r="F8195" t="s">
        <v>47</v>
      </c>
      <c r="G8195" t="s">
        <v>48</v>
      </c>
      <c r="H8195" t="s">
        <v>61</v>
      </c>
      <c r="I8195" t="s">
        <v>28</v>
      </c>
      <c r="J8195" t="s">
        <v>29</v>
      </c>
      <c r="K8195" t="s">
        <v>58</v>
      </c>
      <c r="L8195" t="s">
        <v>44</v>
      </c>
      <c r="M8195" t="s">
        <v>51</v>
      </c>
      <c r="N8195" s="2">
        <v>41096</v>
      </c>
      <c r="O8195" s="2">
        <v>41098</v>
      </c>
      <c r="P8195">
        <v>10</v>
      </c>
      <c r="Q8195" s="1">
        <v>0.01</v>
      </c>
      <c r="R8195">
        <v>8.56</v>
      </c>
      <c r="S8195">
        <v>5.16</v>
      </c>
      <c r="T8195">
        <f t="shared" ref="T8195:T8258" si="128">R8195*P8195</f>
        <v>85.600000000000009</v>
      </c>
    </row>
    <row r="8196" spans="1:20" x14ac:dyDescent="0.3">
      <c r="A8196">
        <v>8195</v>
      </c>
      <c r="B8196">
        <v>85995</v>
      </c>
      <c r="C8196" t="s">
        <v>1802</v>
      </c>
      <c r="D8196" t="s">
        <v>20</v>
      </c>
      <c r="E8196" t="s">
        <v>21</v>
      </c>
      <c r="F8196" t="s">
        <v>31</v>
      </c>
      <c r="G8196" t="s">
        <v>23</v>
      </c>
      <c r="H8196" t="s">
        <v>33</v>
      </c>
      <c r="I8196" t="s">
        <v>28</v>
      </c>
      <c r="J8196" t="s">
        <v>29</v>
      </c>
      <c r="K8196" t="s">
        <v>1147</v>
      </c>
      <c r="L8196" t="s">
        <v>706</v>
      </c>
      <c r="M8196" t="s">
        <v>141</v>
      </c>
      <c r="N8196" s="2">
        <v>41124</v>
      </c>
      <c r="O8196" s="2">
        <v>41126</v>
      </c>
      <c r="P8196">
        <v>21</v>
      </c>
      <c r="Q8196" s="1">
        <v>0.06</v>
      </c>
      <c r="R8196">
        <v>11.99</v>
      </c>
      <c r="S8196">
        <v>5.99</v>
      </c>
      <c r="T8196">
        <f t="shared" si="128"/>
        <v>251.79</v>
      </c>
    </row>
    <row r="8197" spans="1:20" x14ac:dyDescent="0.3">
      <c r="A8197">
        <v>8196</v>
      </c>
      <c r="B8197">
        <v>85919</v>
      </c>
      <c r="C8197" t="s">
        <v>412</v>
      </c>
      <c r="D8197" t="s">
        <v>20</v>
      </c>
      <c r="E8197" t="s">
        <v>39</v>
      </c>
      <c r="F8197" t="s">
        <v>40</v>
      </c>
      <c r="G8197" t="s">
        <v>93</v>
      </c>
      <c r="H8197" t="s">
        <v>54</v>
      </c>
      <c r="I8197" t="s">
        <v>28</v>
      </c>
      <c r="J8197" t="s">
        <v>29</v>
      </c>
      <c r="K8197" t="s">
        <v>116</v>
      </c>
      <c r="L8197" t="s">
        <v>746</v>
      </c>
      <c r="M8197" t="s">
        <v>638</v>
      </c>
      <c r="N8197" s="2">
        <v>40616</v>
      </c>
      <c r="O8197" s="2">
        <v>40617</v>
      </c>
      <c r="P8197">
        <v>4</v>
      </c>
      <c r="Q8197" s="1">
        <v>7.0000000000000007E-2</v>
      </c>
      <c r="R8197">
        <v>167.27</v>
      </c>
      <c r="S8197">
        <v>35</v>
      </c>
      <c r="T8197">
        <f t="shared" si="128"/>
        <v>669.08</v>
      </c>
    </row>
    <row r="8198" spans="1:20" x14ac:dyDescent="0.3">
      <c r="A8198">
        <v>8197</v>
      </c>
      <c r="B8198">
        <v>85919</v>
      </c>
      <c r="C8198" t="s">
        <v>412</v>
      </c>
      <c r="D8198" t="s">
        <v>38</v>
      </c>
      <c r="E8198" t="s">
        <v>21</v>
      </c>
      <c r="F8198" t="s">
        <v>40</v>
      </c>
      <c r="G8198" t="s">
        <v>93</v>
      </c>
      <c r="H8198" t="s">
        <v>206</v>
      </c>
      <c r="I8198" t="s">
        <v>28</v>
      </c>
      <c r="J8198" t="s">
        <v>29</v>
      </c>
      <c r="K8198" t="s">
        <v>210</v>
      </c>
      <c r="L8198" t="s">
        <v>26</v>
      </c>
      <c r="M8198" t="s">
        <v>370</v>
      </c>
      <c r="N8198" s="2">
        <v>40616</v>
      </c>
      <c r="O8198" s="2">
        <v>40618</v>
      </c>
      <c r="P8198">
        <v>5</v>
      </c>
      <c r="Q8198" s="1">
        <v>0.06</v>
      </c>
      <c r="R8198">
        <v>20.99</v>
      </c>
      <c r="S8198">
        <v>0.99</v>
      </c>
      <c r="T8198">
        <f t="shared" si="128"/>
        <v>104.94999999999999</v>
      </c>
    </row>
    <row r="8199" spans="1:20" x14ac:dyDescent="0.3">
      <c r="A8199">
        <v>8198</v>
      </c>
      <c r="B8199">
        <v>89662</v>
      </c>
      <c r="C8199" t="s">
        <v>1483</v>
      </c>
      <c r="D8199" t="s">
        <v>38</v>
      </c>
      <c r="E8199" t="s">
        <v>21</v>
      </c>
      <c r="F8199" t="s">
        <v>31</v>
      </c>
      <c r="G8199" t="s">
        <v>23</v>
      </c>
      <c r="H8199" t="s">
        <v>24</v>
      </c>
      <c r="I8199" t="s">
        <v>28</v>
      </c>
      <c r="J8199" t="s">
        <v>29</v>
      </c>
      <c r="K8199" t="s">
        <v>1114</v>
      </c>
      <c r="L8199" t="s">
        <v>192</v>
      </c>
      <c r="M8199" t="s">
        <v>143</v>
      </c>
      <c r="N8199" s="2">
        <v>41220</v>
      </c>
      <c r="O8199" s="2">
        <v>41222</v>
      </c>
      <c r="P8199">
        <v>15</v>
      </c>
      <c r="Q8199" s="1">
        <v>0.04</v>
      </c>
      <c r="R8199">
        <v>19.98</v>
      </c>
      <c r="S8199">
        <v>4</v>
      </c>
      <c r="T8199">
        <f t="shared" si="128"/>
        <v>299.7</v>
      </c>
    </row>
    <row r="8200" spans="1:20" x14ac:dyDescent="0.3">
      <c r="A8200">
        <v>8199</v>
      </c>
      <c r="B8200">
        <v>89662</v>
      </c>
      <c r="C8200" t="s">
        <v>1483</v>
      </c>
      <c r="D8200" t="s">
        <v>20</v>
      </c>
      <c r="E8200" t="s">
        <v>39</v>
      </c>
      <c r="F8200" t="s">
        <v>31</v>
      </c>
      <c r="G8200" t="s">
        <v>23</v>
      </c>
      <c r="H8200" t="s">
        <v>54</v>
      </c>
      <c r="I8200" t="s">
        <v>28</v>
      </c>
      <c r="J8200" t="s">
        <v>29</v>
      </c>
      <c r="K8200" t="s">
        <v>98</v>
      </c>
      <c r="L8200" t="s">
        <v>192</v>
      </c>
      <c r="M8200" t="s">
        <v>146</v>
      </c>
      <c r="N8200" s="2">
        <v>41220</v>
      </c>
      <c r="O8200" s="2">
        <v>41222</v>
      </c>
      <c r="P8200">
        <v>39</v>
      </c>
      <c r="Q8200" s="1">
        <v>0.09</v>
      </c>
      <c r="R8200">
        <v>34.76</v>
      </c>
      <c r="S8200">
        <v>8.2200000000000006</v>
      </c>
      <c r="T8200">
        <f t="shared" si="128"/>
        <v>1355.6399999999999</v>
      </c>
    </row>
    <row r="8201" spans="1:20" x14ac:dyDescent="0.3">
      <c r="A8201">
        <v>8200</v>
      </c>
      <c r="B8201">
        <v>91256</v>
      </c>
      <c r="C8201" t="s">
        <v>1228</v>
      </c>
      <c r="D8201" t="s">
        <v>20</v>
      </c>
      <c r="E8201" t="s">
        <v>21</v>
      </c>
      <c r="F8201" t="s">
        <v>47</v>
      </c>
      <c r="G8201" t="s">
        <v>48</v>
      </c>
      <c r="H8201" t="s">
        <v>33</v>
      </c>
      <c r="I8201" t="s">
        <v>28</v>
      </c>
      <c r="J8201" t="s">
        <v>29</v>
      </c>
      <c r="K8201" t="s">
        <v>201</v>
      </c>
      <c r="L8201" t="s">
        <v>746</v>
      </c>
      <c r="M8201" t="s">
        <v>117</v>
      </c>
      <c r="N8201" s="2">
        <v>41240</v>
      </c>
      <c r="O8201" s="2">
        <v>41241</v>
      </c>
      <c r="P8201">
        <v>3</v>
      </c>
      <c r="Q8201" s="1">
        <v>0</v>
      </c>
      <c r="R8201">
        <v>6783.02</v>
      </c>
      <c r="S8201">
        <v>24.49</v>
      </c>
      <c r="T8201">
        <f t="shared" si="128"/>
        <v>20349.060000000001</v>
      </c>
    </row>
    <row r="8202" spans="1:20" x14ac:dyDescent="0.3">
      <c r="A8202">
        <v>8201</v>
      </c>
      <c r="B8202">
        <v>91256</v>
      </c>
      <c r="C8202" t="s">
        <v>1435</v>
      </c>
      <c r="D8202" t="s">
        <v>38</v>
      </c>
      <c r="E8202" t="s">
        <v>39</v>
      </c>
      <c r="F8202" t="s">
        <v>47</v>
      </c>
      <c r="G8202" t="s">
        <v>48</v>
      </c>
      <c r="H8202" t="s">
        <v>78</v>
      </c>
      <c r="I8202" t="s">
        <v>28</v>
      </c>
      <c r="J8202" t="s">
        <v>29</v>
      </c>
      <c r="K8202" t="s">
        <v>165</v>
      </c>
      <c r="L8202" t="s">
        <v>44</v>
      </c>
      <c r="M8202" t="s">
        <v>51</v>
      </c>
      <c r="N8202" s="2">
        <v>41240</v>
      </c>
      <c r="O8202" s="2">
        <v>41242</v>
      </c>
      <c r="P8202">
        <v>29</v>
      </c>
      <c r="Q8202" s="1">
        <v>0.02</v>
      </c>
      <c r="R8202">
        <v>9.27</v>
      </c>
      <c r="S8202">
        <v>4.3899999999999997</v>
      </c>
      <c r="T8202">
        <f t="shared" si="128"/>
        <v>268.83</v>
      </c>
    </row>
    <row r="8203" spans="1:20" x14ac:dyDescent="0.3">
      <c r="A8203">
        <v>8202</v>
      </c>
      <c r="B8203">
        <v>91256</v>
      </c>
      <c r="C8203" t="s">
        <v>1435</v>
      </c>
      <c r="D8203" t="s">
        <v>20</v>
      </c>
      <c r="E8203" t="s">
        <v>39</v>
      </c>
      <c r="F8203" t="s">
        <v>47</v>
      </c>
      <c r="G8203" t="s">
        <v>48</v>
      </c>
      <c r="H8203" t="s">
        <v>78</v>
      </c>
      <c r="I8203" t="s">
        <v>28</v>
      </c>
      <c r="J8203" t="s">
        <v>29</v>
      </c>
      <c r="K8203" t="s">
        <v>291</v>
      </c>
      <c r="L8203" t="s">
        <v>192</v>
      </c>
      <c r="M8203" t="s">
        <v>51</v>
      </c>
      <c r="N8203" s="2">
        <v>41240</v>
      </c>
      <c r="O8203" s="2">
        <v>41242</v>
      </c>
      <c r="P8203">
        <v>10</v>
      </c>
      <c r="Q8203" s="1">
        <v>0.03</v>
      </c>
      <c r="R8203">
        <v>6.68</v>
      </c>
      <c r="S8203">
        <v>6.15</v>
      </c>
      <c r="T8203">
        <f t="shared" si="128"/>
        <v>66.8</v>
      </c>
    </row>
    <row r="8204" spans="1:20" x14ac:dyDescent="0.3">
      <c r="A8204">
        <v>8203</v>
      </c>
      <c r="B8204">
        <v>91256</v>
      </c>
      <c r="C8204" t="s">
        <v>1377</v>
      </c>
      <c r="D8204" t="s">
        <v>20</v>
      </c>
      <c r="E8204" t="s">
        <v>39</v>
      </c>
      <c r="F8204" t="s">
        <v>47</v>
      </c>
      <c r="G8204" t="s">
        <v>48</v>
      </c>
      <c r="H8204" t="s">
        <v>78</v>
      </c>
      <c r="I8204" t="s">
        <v>28</v>
      </c>
      <c r="J8204" t="s">
        <v>29</v>
      </c>
      <c r="K8204" t="s">
        <v>170</v>
      </c>
      <c r="L8204" t="s">
        <v>192</v>
      </c>
      <c r="M8204" t="s">
        <v>117</v>
      </c>
      <c r="N8204" s="2">
        <v>41240</v>
      </c>
      <c r="O8204" s="2">
        <v>41243</v>
      </c>
      <c r="P8204">
        <v>11</v>
      </c>
      <c r="Q8204" s="1">
        <v>0.1</v>
      </c>
      <c r="R8204">
        <v>5.78</v>
      </c>
      <c r="S8204">
        <v>5.67</v>
      </c>
      <c r="T8204">
        <f t="shared" si="128"/>
        <v>63.580000000000005</v>
      </c>
    </row>
    <row r="8205" spans="1:20" x14ac:dyDescent="0.3">
      <c r="A8205">
        <v>8204</v>
      </c>
      <c r="B8205">
        <v>85841</v>
      </c>
      <c r="C8205" t="s">
        <v>1012</v>
      </c>
      <c r="D8205" t="s">
        <v>578</v>
      </c>
      <c r="E8205" t="s">
        <v>39</v>
      </c>
      <c r="F8205" t="s">
        <v>40</v>
      </c>
      <c r="G8205" t="s">
        <v>93</v>
      </c>
      <c r="H8205" t="s">
        <v>49</v>
      </c>
      <c r="I8205" t="s">
        <v>28</v>
      </c>
      <c r="J8205" t="s">
        <v>29</v>
      </c>
      <c r="K8205" t="s">
        <v>221</v>
      </c>
      <c r="L8205" t="s">
        <v>283</v>
      </c>
      <c r="M8205" t="s">
        <v>59</v>
      </c>
      <c r="N8205" s="2">
        <v>41359</v>
      </c>
      <c r="O8205" s="2">
        <v>41361</v>
      </c>
      <c r="P8205">
        <v>2</v>
      </c>
      <c r="Q8205" s="1">
        <v>0.05</v>
      </c>
      <c r="R8205">
        <v>68.81</v>
      </c>
      <c r="S8205">
        <v>60</v>
      </c>
      <c r="T8205">
        <f t="shared" si="128"/>
        <v>137.62</v>
      </c>
    </row>
    <row r="8206" spans="1:20" x14ac:dyDescent="0.3">
      <c r="A8206">
        <v>8205</v>
      </c>
      <c r="B8206">
        <v>85833</v>
      </c>
      <c r="C8206" t="s">
        <v>1012</v>
      </c>
      <c r="D8206" t="s">
        <v>20</v>
      </c>
      <c r="E8206" t="s">
        <v>39</v>
      </c>
      <c r="F8206" t="s">
        <v>40</v>
      </c>
      <c r="G8206" t="s">
        <v>93</v>
      </c>
      <c r="H8206" t="s">
        <v>78</v>
      </c>
      <c r="I8206" t="s">
        <v>28</v>
      </c>
      <c r="J8206" t="s">
        <v>29</v>
      </c>
      <c r="K8206" t="s">
        <v>101</v>
      </c>
      <c r="L8206" t="s">
        <v>192</v>
      </c>
      <c r="M8206" t="s">
        <v>99</v>
      </c>
      <c r="N8206" s="2">
        <v>40263</v>
      </c>
      <c r="O8206" s="2">
        <v>40264</v>
      </c>
      <c r="P8206">
        <v>7</v>
      </c>
      <c r="Q8206" s="1">
        <v>0.09</v>
      </c>
      <c r="R8206">
        <v>20.89</v>
      </c>
      <c r="S8206">
        <v>11.52</v>
      </c>
      <c r="T8206">
        <f t="shared" si="128"/>
        <v>146.23000000000002</v>
      </c>
    </row>
    <row r="8207" spans="1:20" x14ac:dyDescent="0.3">
      <c r="A8207">
        <v>8206</v>
      </c>
      <c r="B8207">
        <v>91234</v>
      </c>
      <c r="C8207" t="s">
        <v>826</v>
      </c>
      <c r="D8207" t="s">
        <v>38</v>
      </c>
      <c r="E8207" t="s">
        <v>39</v>
      </c>
      <c r="F8207" t="s">
        <v>47</v>
      </c>
      <c r="G8207" t="s">
        <v>41</v>
      </c>
      <c r="H8207" t="s">
        <v>49</v>
      </c>
      <c r="I8207" t="s">
        <v>28</v>
      </c>
      <c r="J8207" t="s">
        <v>29</v>
      </c>
      <c r="K8207" t="s">
        <v>133</v>
      </c>
      <c r="L8207" t="s">
        <v>26</v>
      </c>
      <c r="M8207" t="s">
        <v>111</v>
      </c>
      <c r="N8207" s="2">
        <v>41574</v>
      </c>
      <c r="O8207" s="2">
        <v>41576</v>
      </c>
      <c r="P8207">
        <v>5</v>
      </c>
      <c r="Q8207" s="1">
        <v>0.01</v>
      </c>
      <c r="R8207">
        <v>3.57</v>
      </c>
      <c r="S8207">
        <v>4.17</v>
      </c>
      <c r="T8207">
        <f t="shared" si="128"/>
        <v>17.849999999999998</v>
      </c>
    </row>
    <row r="8208" spans="1:20" x14ac:dyDescent="0.3">
      <c r="A8208">
        <v>8207</v>
      </c>
      <c r="B8208">
        <v>86872</v>
      </c>
      <c r="C8208" t="s">
        <v>485</v>
      </c>
      <c r="D8208" t="s">
        <v>20</v>
      </c>
      <c r="E8208" t="s">
        <v>39</v>
      </c>
      <c r="F8208" t="s">
        <v>22</v>
      </c>
      <c r="G8208" t="s">
        <v>41</v>
      </c>
      <c r="H8208" t="s">
        <v>78</v>
      </c>
      <c r="I8208" t="s">
        <v>28</v>
      </c>
      <c r="J8208" t="s">
        <v>29</v>
      </c>
      <c r="K8208" t="s">
        <v>43</v>
      </c>
      <c r="L8208" t="s">
        <v>192</v>
      </c>
      <c r="M8208" t="s">
        <v>80</v>
      </c>
      <c r="N8208" s="2">
        <v>41213</v>
      </c>
      <c r="O8208" s="2">
        <v>41215</v>
      </c>
      <c r="P8208">
        <v>18</v>
      </c>
      <c r="Q8208" s="1">
        <v>0.04</v>
      </c>
      <c r="R8208">
        <v>48.04</v>
      </c>
      <c r="S8208">
        <v>5.79</v>
      </c>
      <c r="T8208">
        <f t="shared" si="128"/>
        <v>864.72</v>
      </c>
    </row>
    <row r="8209" spans="1:20" x14ac:dyDescent="0.3">
      <c r="A8209">
        <v>8208</v>
      </c>
      <c r="B8209">
        <v>86872</v>
      </c>
      <c r="C8209" t="s">
        <v>485</v>
      </c>
      <c r="D8209" t="s">
        <v>20</v>
      </c>
      <c r="E8209" t="s">
        <v>39</v>
      </c>
      <c r="F8209" t="s">
        <v>22</v>
      </c>
      <c r="G8209" t="s">
        <v>41</v>
      </c>
      <c r="H8209" t="s">
        <v>61</v>
      </c>
      <c r="I8209" t="s">
        <v>28</v>
      </c>
      <c r="J8209" t="s">
        <v>29</v>
      </c>
      <c r="K8209" t="s">
        <v>55</v>
      </c>
      <c r="L8209" t="s">
        <v>44</v>
      </c>
      <c r="M8209" t="s">
        <v>238</v>
      </c>
      <c r="N8209" s="2">
        <v>41213</v>
      </c>
      <c r="O8209" s="2">
        <v>41213</v>
      </c>
      <c r="P8209">
        <v>7</v>
      </c>
      <c r="Q8209" s="1">
        <v>0.08</v>
      </c>
      <c r="R8209">
        <v>2.6</v>
      </c>
      <c r="S8209">
        <v>2.4</v>
      </c>
      <c r="T8209">
        <f t="shared" si="128"/>
        <v>18.2</v>
      </c>
    </row>
    <row r="8210" spans="1:20" x14ac:dyDescent="0.3">
      <c r="A8210">
        <v>8209</v>
      </c>
      <c r="B8210">
        <v>90549</v>
      </c>
      <c r="C8210" t="s">
        <v>570</v>
      </c>
      <c r="D8210" t="s">
        <v>20</v>
      </c>
      <c r="E8210" t="s">
        <v>39</v>
      </c>
      <c r="F8210" t="s">
        <v>31</v>
      </c>
      <c r="G8210" t="s">
        <v>32</v>
      </c>
      <c r="H8210" t="s">
        <v>89</v>
      </c>
      <c r="I8210" t="s">
        <v>28</v>
      </c>
      <c r="J8210" t="s">
        <v>29</v>
      </c>
      <c r="K8210" t="s">
        <v>101</v>
      </c>
      <c r="L8210" t="s">
        <v>192</v>
      </c>
      <c r="M8210" t="s">
        <v>35</v>
      </c>
      <c r="N8210" s="2">
        <v>41362</v>
      </c>
      <c r="O8210" s="2">
        <v>41362</v>
      </c>
      <c r="P8210">
        <v>9</v>
      </c>
      <c r="Q8210" s="1">
        <v>0</v>
      </c>
      <c r="R8210">
        <v>6.68</v>
      </c>
      <c r="S8210">
        <v>6.92</v>
      </c>
      <c r="T8210">
        <f t="shared" si="128"/>
        <v>60.12</v>
      </c>
    </row>
    <row r="8211" spans="1:20" x14ac:dyDescent="0.3">
      <c r="A8211">
        <v>8210</v>
      </c>
      <c r="B8211">
        <v>90541</v>
      </c>
      <c r="C8211" t="s">
        <v>570</v>
      </c>
      <c r="D8211" t="s">
        <v>578</v>
      </c>
      <c r="E8211" t="s">
        <v>187</v>
      </c>
      <c r="F8211" t="s">
        <v>31</v>
      </c>
      <c r="G8211" t="s">
        <v>32</v>
      </c>
      <c r="H8211" t="s">
        <v>188</v>
      </c>
      <c r="I8211" t="s">
        <v>28</v>
      </c>
      <c r="J8211" t="s">
        <v>29</v>
      </c>
      <c r="K8211" t="s">
        <v>189</v>
      </c>
      <c r="L8211" t="s">
        <v>283</v>
      </c>
      <c r="M8211" t="s">
        <v>143</v>
      </c>
      <c r="N8211" s="2">
        <v>40631</v>
      </c>
      <c r="O8211" s="2">
        <v>40631</v>
      </c>
      <c r="P8211">
        <v>12</v>
      </c>
      <c r="Q8211" s="1">
        <v>0.04</v>
      </c>
      <c r="R8211">
        <v>85.29</v>
      </c>
      <c r="S8211">
        <v>60</v>
      </c>
      <c r="T8211">
        <f t="shared" si="128"/>
        <v>1023.48</v>
      </c>
    </row>
    <row r="8212" spans="1:20" x14ac:dyDescent="0.3">
      <c r="A8212">
        <v>8211</v>
      </c>
      <c r="B8212">
        <v>89088</v>
      </c>
      <c r="C8212" t="s">
        <v>395</v>
      </c>
      <c r="D8212" t="s">
        <v>20</v>
      </c>
      <c r="E8212" t="s">
        <v>39</v>
      </c>
      <c r="F8212" t="s">
        <v>22</v>
      </c>
      <c r="G8212" t="s">
        <v>48</v>
      </c>
      <c r="H8212" t="s">
        <v>49</v>
      </c>
      <c r="I8212" t="s">
        <v>28</v>
      </c>
      <c r="J8212" t="s">
        <v>29</v>
      </c>
      <c r="K8212" t="s">
        <v>274</v>
      </c>
      <c r="L8212" t="s">
        <v>26</v>
      </c>
      <c r="M8212" t="s">
        <v>190</v>
      </c>
      <c r="N8212" s="2">
        <v>41337</v>
      </c>
      <c r="O8212" s="2">
        <v>41346</v>
      </c>
      <c r="P8212">
        <v>9</v>
      </c>
      <c r="Q8212" s="1">
        <v>0.09</v>
      </c>
      <c r="R8212">
        <v>25.98</v>
      </c>
      <c r="S8212">
        <v>4.08</v>
      </c>
      <c r="T8212">
        <f t="shared" si="128"/>
        <v>233.82</v>
      </c>
    </row>
    <row r="8213" spans="1:20" x14ac:dyDescent="0.3">
      <c r="A8213">
        <v>8212</v>
      </c>
      <c r="B8213">
        <v>87558</v>
      </c>
      <c r="C8213" t="s">
        <v>871</v>
      </c>
      <c r="D8213" t="s">
        <v>578</v>
      </c>
      <c r="E8213" t="s">
        <v>187</v>
      </c>
      <c r="F8213" t="s">
        <v>31</v>
      </c>
      <c r="G8213" t="s">
        <v>23</v>
      </c>
      <c r="H8213" t="s">
        <v>225</v>
      </c>
      <c r="I8213" t="s">
        <v>28</v>
      </c>
      <c r="J8213" t="s">
        <v>29</v>
      </c>
      <c r="K8213" t="s">
        <v>113</v>
      </c>
      <c r="L8213" t="s">
        <v>283</v>
      </c>
      <c r="M8213" t="s">
        <v>35</v>
      </c>
      <c r="N8213" s="2">
        <v>40833</v>
      </c>
      <c r="O8213" s="2">
        <v>40834</v>
      </c>
      <c r="P8213">
        <v>22</v>
      </c>
      <c r="Q8213" s="1">
        <v>0.01</v>
      </c>
      <c r="R8213">
        <v>110.98</v>
      </c>
      <c r="S8213">
        <v>30</v>
      </c>
      <c r="T8213">
        <f t="shared" si="128"/>
        <v>2441.56</v>
      </c>
    </row>
    <row r="8214" spans="1:20" x14ac:dyDescent="0.3">
      <c r="A8214">
        <v>8213</v>
      </c>
      <c r="B8214">
        <v>91380</v>
      </c>
      <c r="C8214" t="s">
        <v>399</v>
      </c>
      <c r="D8214" t="s">
        <v>20</v>
      </c>
      <c r="E8214" t="s">
        <v>39</v>
      </c>
      <c r="F8214" t="s">
        <v>31</v>
      </c>
      <c r="G8214" t="s">
        <v>257</v>
      </c>
      <c r="H8214" t="s">
        <v>54</v>
      </c>
      <c r="I8214" t="s">
        <v>28</v>
      </c>
      <c r="J8214" t="s">
        <v>29</v>
      </c>
      <c r="K8214" t="s">
        <v>163</v>
      </c>
      <c r="L8214" t="s">
        <v>44</v>
      </c>
      <c r="M8214" t="s">
        <v>279</v>
      </c>
      <c r="N8214" s="2">
        <v>41519</v>
      </c>
      <c r="O8214" s="2">
        <v>41520</v>
      </c>
      <c r="P8214">
        <v>24</v>
      </c>
      <c r="Q8214" s="1">
        <v>0.03</v>
      </c>
      <c r="R8214">
        <v>2.21</v>
      </c>
      <c r="S8214">
        <v>1</v>
      </c>
      <c r="T8214">
        <f t="shared" si="128"/>
        <v>53.04</v>
      </c>
    </row>
    <row r="8215" spans="1:20" x14ac:dyDescent="0.3">
      <c r="A8215">
        <v>8214</v>
      </c>
      <c r="B8215">
        <v>91380</v>
      </c>
      <c r="C8215" t="s">
        <v>399</v>
      </c>
      <c r="D8215" t="s">
        <v>20</v>
      </c>
      <c r="E8215" t="s">
        <v>39</v>
      </c>
      <c r="F8215" t="s">
        <v>31</v>
      </c>
      <c r="G8215" t="s">
        <v>257</v>
      </c>
      <c r="H8215" t="s">
        <v>94</v>
      </c>
      <c r="I8215" t="s">
        <v>28</v>
      </c>
      <c r="J8215" t="s">
        <v>29</v>
      </c>
      <c r="K8215" t="s">
        <v>274</v>
      </c>
      <c r="L8215" t="s">
        <v>192</v>
      </c>
      <c r="M8215" t="s">
        <v>279</v>
      </c>
      <c r="N8215" s="2">
        <v>41519</v>
      </c>
      <c r="O8215" s="2">
        <v>41520</v>
      </c>
      <c r="P8215">
        <v>3</v>
      </c>
      <c r="Q8215" s="1">
        <v>0.09</v>
      </c>
      <c r="R8215">
        <v>165.2</v>
      </c>
      <c r="S8215">
        <v>19.989999999999998</v>
      </c>
      <c r="T8215">
        <f t="shared" si="128"/>
        <v>495.59999999999997</v>
      </c>
    </row>
    <row r="8216" spans="1:20" x14ac:dyDescent="0.3">
      <c r="A8216">
        <v>8215</v>
      </c>
      <c r="B8216">
        <v>91380</v>
      </c>
      <c r="C8216" t="s">
        <v>915</v>
      </c>
      <c r="D8216" t="s">
        <v>20</v>
      </c>
      <c r="E8216" t="s">
        <v>39</v>
      </c>
      <c r="F8216" t="s">
        <v>31</v>
      </c>
      <c r="G8216" t="s">
        <v>257</v>
      </c>
      <c r="H8216" t="s">
        <v>49</v>
      </c>
      <c r="I8216" t="s">
        <v>28</v>
      </c>
      <c r="J8216" t="s">
        <v>29</v>
      </c>
      <c r="K8216" t="s">
        <v>43</v>
      </c>
      <c r="L8216" t="s">
        <v>192</v>
      </c>
      <c r="M8216" t="s">
        <v>83</v>
      </c>
      <c r="N8216" s="2">
        <v>41519</v>
      </c>
      <c r="O8216" s="2">
        <v>41521</v>
      </c>
      <c r="P8216">
        <v>1</v>
      </c>
      <c r="Q8216" s="1">
        <v>7.0000000000000007E-2</v>
      </c>
      <c r="R8216">
        <v>3.89</v>
      </c>
      <c r="S8216">
        <v>7.01</v>
      </c>
      <c r="T8216">
        <f t="shared" si="128"/>
        <v>3.89</v>
      </c>
    </row>
    <row r="8217" spans="1:20" x14ac:dyDescent="0.3">
      <c r="A8217">
        <v>8216</v>
      </c>
      <c r="B8217">
        <v>91376</v>
      </c>
      <c r="C8217" t="s">
        <v>915</v>
      </c>
      <c r="D8217" t="s">
        <v>578</v>
      </c>
      <c r="E8217" t="s">
        <v>187</v>
      </c>
      <c r="F8217" t="s">
        <v>31</v>
      </c>
      <c r="G8217" t="s">
        <v>257</v>
      </c>
      <c r="H8217" t="s">
        <v>225</v>
      </c>
      <c r="I8217" t="s">
        <v>28</v>
      </c>
      <c r="J8217" t="s">
        <v>29</v>
      </c>
      <c r="K8217" t="s">
        <v>291</v>
      </c>
      <c r="L8217" t="s">
        <v>283</v>
      </c>
      <c r="M8217" t="s">
        <v>83</v>
      </c>
      <c r="N8217" s="2">
        <v>40423</v>
      </c>
      <c r="O8217" s="2">
        <v>40424</v>
      </c>
      <c r="P8217">
        <v>14</v>
      </c>
      <c r="Q8217" s="1">
        <v>0.06</v>
      </c>
      <c r="R8217">
        <v>355.98</v>
      </c>
      <c r="S8217">
        <v>58.92</v>
      </c>
      <c r="T8217">
        <f t="shared" si="128"/>
        <v>4983.72</v>
      </c>
    </row>
    <row r="8218" spans="1:20" x14ac:dyDescent="0.3">
      <c r="A8218">
        <v>8217</v>
      </c>
      <c r="B8218">
        <v>88154</v>
      </c>
      <c r="C8218" t="s">
        <v>1925</v>
      </c>
      <c r="D8218" t="s">
        <v>20</v>
      </c>
      <c r="E8218" t="s">
        <v>39</v>
      </c>
      <c r="F8218" t="s">
        <v>47</v>
      </c>
      <c r="G8218" t="s">
        <v>93</v>
      </c>
      <c r="H8218" t="s">
        <v>42</v>
      </c>
      <c r="I8218" t="s">
        <v>28</v>
      </c>
      <c r="J8218" t="s">
        <v>29</v>
      </c>
      <c r="K8218" t="s">
        <v>154</v>
      </c>
      <c r="L8218" t="s">
        <v>192</v>
      </c>
      <c r="M8218" t="s">
        <v>167</v>
      </c>
      <c r="N8218" s="2">
        <v>41341</v>
      </c>
      <c r="O8218" s="2">
        <v>41342</v>
      </c>
      <c r="P8218">
        <v>3</v>
      </c>
      <c r="Q8218" s="1">
        <v>0.03</v>
      </c>
      <c r="R8218">
        <v>13.48</v>
      </c>
      <c r="S8218">
        <v>4.51</v>
      </c>
      <c r="T8218">
        <f t="shared" si="128"/>
        <v>40.44</v>
      </c>
    </row>
    <row r="8219" spans="1:20" x14ac:dyDescent="0.3">
      <c r="A8219">
        <v>8218</v>
      </c>
      <c r="B8219">
        <v>91480</v>
      </c>
      <c r="C8219" t="s">
        <v>392</v>
      </c>
      <c r="D8219" t="s">
        <v>20</v>
      </c>
      <c r="E8219" t="s">
        <v>187</v>
      </c>
      <c r="F8219" t="s">
        <v>40</v>
      </c>
      <c r="G8219" t="s">
        <v>23</v>
      </c>
      <c r="H8219" t="s">
        <v>219</v>
      </c>
      <c r="I8219" t="s">
        <v>28</v>
      </c>
      <c r="J8219" t="s">
        <v>29</v>
      </c>
      <c r="K8219" t="s">
        <v>221</v>
      </c>
      <c r="L8219" t="s">
        <v>192</v>
      </c>
      <c r="M8219" t="s">
        <v>393</v>
      </c>
      <c r="N8219" s="2">
        <v>40191</v>
      </c>
      <c r="O8219" s="2">
        <v>40191</v>
      </c>
      <c r="P8219">
        <v>4</v>
      </c>
      <c r="Q8219" s="1">
        <v>0.06</v>
      </c>
      <c r="R8219">
        <v>2.08</v>
      </c>
      <c r="S8219">
        <v>5.33</v>
      </c>
      <c r="T8219">
        <f t="shared" si="128"/>
        <v>8.32</v>
      </c>
    </row>
    <row r="8220" spans="1:20" x14ac:dyDescent="0.3">
      <c r="A8220">
        <v>8219</v>
      </c>
      <c r="B8220">
        <v>88287</v>
      </c>
      <c r="C8220" t="s">
        <v>941</v>
      </c>
      <c r="D8220" t="s">
        <v>20</v>
      </c>
      <c r="E8220" t="s">
        <v>21</v>
      </c>
      <c r="F8220" t="s">
        <v>31</v>
      </c>
      <c r="G8220" t="s">
        <v>48</v>
      </c>
      <c r="H8220" t="s">
        <v>203</v>
      </c>
      <c r="I8220" t="s">
        <v>28</v>
      </c>
      <c r="J8220" t="s">
        <v>29</v>
      </c>
      <c r="K8220" t="s">
        <v>1107</v>
      </c>
      <c r="L8220" t="s">
        <v>192</v>
      </c>
      <c r="M8220" t="s">
        <v>131</v>
      </c>
      <c r="N8220" s="2">
        <v>41275</v>
      </c>
      <c r="O8220" s="2">
        <v>41282</v>
      </c>
      <c r="P8220">
        <v>12</v>
      </c>
      <c r="Q8220" s="1">
        <v>0.03</v>
      </c>
      <c r="R8220">
        <v>49.99</v>
      </c>
      <c r="S8220">
        <v>19.989999999999998</v>
      </c>
      <c r="T8220">
        <f t="shared" si="128"/>
        <v>599.88</v>
      </c>
    </row>
    <row r="8221" spans="1:20" x14ac:dyDescent="0.3">
      <c r="A8221">
        <v>8220</v>
      </c>
      <c r="B8221">
        <v>88287</v>
      </c>
      <c r="C8221" t="s">
        <v>941</v>
      </c>
      <c r="D8221" t="s">
        <v>20</v>
      </c>
      <c r="E8221" t="s">
        <v>39</v>
      </c>
      <c r="F8221" t="s">
        <v>31</v>
      </c>
      <c r="G8221" t="s">
        <v>48</v>
      </c>
      <c r="H8221" t="s">
        <v>61</v>
      </c>
      <c r="I8221" t="s">
        <v>28</v>
      </c>
      <c r="J8221" t="s">
        <v>29</v>
      </c>
      <c r="K8221" t="s">
        <v>101</v>
      </c>
      <c r="L8221" t="s">
        <v>44</v>
      </c>
      <c r="M8221" t="s">
        <v>69</v>
      </c>
      <c r="N8221" s="2">
        <v>41275</v>
      </c>
      <c r="O8221" s="2">
        <v>41280</v>
      </c>
      <c r="P8221">
        <v>14</v>
      </c>
      <c r="Q8221" s="1">
        <v>0.08</v>
      </c>
      <c r="R8221">
        <v>3.98</v>
      </c>
      <c r="S8221">
        <v>2.97</v>
      </c>
      <c r="T8221">
        <f t="shared" si="128"/>
        <v>55.72</v>
      </c>
    </row>
    <row r="8222" spans="1:20" x14ac:dyDescent="0.3">
      <c r="A8222">
        <v>8221</v>
      </c>
      <c r="B8222">
        <v>91411</v>
      </c>
      <c r="C8222" t="s">
        <v>839</v>
      </c>
      <c r="D8222" t="s">
        <v>20</v>
      </c>
      <c r="E8222" t="s">
        <v>39</v>
      </c>
      <c r="F8222" t="s">
        <v>22</v>
      </c>
      <c r="G8222" t="s">
        <v>41</v>
      </c>
      <c r="H8222" t="s">
        <v>61</v>
      </c>
      <c r="I8222" t="s">
        <v>28</v>
      </c>
      <c r="J8222" t="s">
        <v>29</v>
      </c>
      <c r="K8222" t="s">
        <v>181</v>
      </c>
      <c r="L8222" t="s">
        <v>192</v>
      </c>
      <c r="M8222" t="s">
        <v>123</v>
      </c>
      <c r="N8222" s="2">
        <v>41061</v>
      </c>
      <c r="O8222" s="2">
        <v>41063</v>
      </c>
      <c r="P8222">
        <v>10</v>
      </c>
      <c r="Q8222" s="1">
        <v>0.08</v>
      </c>
      <c r="R8222">
        <v>19.98</v>
      </c>
      <c r="S8222">
        <v>5.97</v>
      </c>
      <c r="T8222">
        <f t="shared" si="128"/>
        <v>199.8</v>
      </c>
    </row>
    <row r="8223" spans="1:20" x14ac:dyDescent="0.3">
      <c r="A8223">
        <v>8222</v>
      </c>
      <c r="B8223">
        <v>91411</v>
      </c>
      <c r="C8223" t="s">
        <v>690</v>
      </c>
      <c r="D8223" t="s">
        <v>578</v>
      </c>
      <c r="E8223" t="s">
        <v>21</v>
      </c>
      <c r="F8223" t="s">
        <v>22</v>
      </c>
      <c r="G8223" t="s">
        <v>41</v>
      </c>
      <c r="H8223" t="s">
        <v>33</v>
      </c>
      <c r="I8223" t="s">
        <v>28</v>
      </c>
      <c r="J8223" t="s">
        <v>29</v>
      </c>
      <c r="K8223" t="s">
        <v>208</v>
      </c>
      <c r="L8223" t="s">
        <v>283</v>
      </c>
      <c r="M8223" t="s">
        <v>150</v>
      </c>
      <c r="N8223" s="2">
        <v>41061</v>
      </c>
      <c r="O8223" s="2">
        <v>41063</v>
      </c>
      <c r="P8223">
        <v>18</v>
      </c>
      <c r="Q8223" s="1">
        <v>0.08</v>
      </c>
      <c r="R8223">
        <v>270.97000000000003</v>
      </c>
      <c r="S8223">
        <v>28.06</v>
      </c>
      <c r="T8223">
        <f t="shared" si="128"/>
        <v>4877.4600000000009</v>
      </c>
    </row>
    <row r="8224" spans="1:20" x14ac:dyDescent="0.3">
      <c r="A8224">
        <v>8223</v>
      </c>
      <c r="B8224">
        <v>91411</v>
      </c>
      <c r="C8224" t="s">
        <v>690</v>
      </c>
      <c r="D8224" t="s">
        <v>20</v>
      </c>
      <c r="E8224" t="s">
        <v>39</v>
      </c>
      <c r="F8224" t="s">
        <v>22</v>
      </c>
      <c r="G8224" t="s">
        <v>41</v>
      </c>
      <c r="H8224" t="s">
        <v>42</v>
      </c>
      <c r="I8224" t="s">
        <v>28</v>
      </c>
      <c r="J8224" t="s">
        <v>29</v>
      </c>
      <c r="K8224" t="s">
        <v>138</v>
      </c>
      <c r="L8224" t="s">
        <v>44</v>
      </c>
      <c r="M8224" t="s">
        <v>86</v>
      </c>
      <c r="N8224" s="2">
        <v>41061</v>
      </c>
      <c r="O8224" s="2">
        <v>41063</v>
      </c>
      <c r="P8224">
        <v>8</v>
      </c>
      <c r="Q8224" s="1">
        <v>0.1</v>
      </c>
      <c r="R8224">
        <v>2.94</v>
      </c>
      <c r="S8224">
        <v>0.96</v>
      </c>
      <c r="T8224">
        <f t="shared" si="128"/>
        <v>23.52</v>
      </c>
    </row>
    <row r="8225" spans="1:20" x14ac:dyDescent="0.3">
      <c r="A8225">
        <v>8224</v>
      </c>
      <c r="B8225">
        <v>91410</v>
      </c>
      <c r="C8225" t="s">
        <v>690</v>
      </c>
      <c r="D8225" t="s">
        <v>38</v>
      </c>
      <c r="E8225" t="s">
        <v>39</v>
      </c>
      <c r="F8225" t="s">
        <v>22</v>
      </c>
      <c r="G8225" t="s">
        <v>32</v>
      </c>
      <c r="H8225" t="s">
        <v>54</v>
      </c>
      <c r="I8225" t="s">
        <v>28</v>
      </c>
      <c r="J8225" t="s">
        <v>29</v>
      </c>
      <c r="K8225" t="s">
        <v>163</v>
      </c>
      <c r="L8225" t="s">
        <v>192</v>
      </c>
      <c r="M8225" t="s">
        <v>80</v>
      </c>
      <c r="N8225" s="2">
        <v>41008</v>
      </c>
      <c r="O8225" s="2">
        <v>41010</v>
      </c>
      <c r="P8225">
        <v>10</v>
      </c>
      <c r="Q8225" s="1">
        <v>0.03</v>
      </c>
      <c r="R8225">
        <v>4.9800000000000004</v>
      </c>
      <c r="S8225">
        <v>0.49</v>
      </c>
      <c r="T8225">
        <f t="shared" si="128"/>
        <v>49.800000000000004</v>
      </c>
    </row>
    <row r="8226" spans="1:20" x14ac:dyDescent="0.3">
      <c r="A8226">
        <v>8225</v>
      </c>
      <c r="B8226">
        <v>91410</v>
      </c>
      <c r="C8226" t="s">
        <v>690</v>
      </c>
      <c r="D8226" t="s">
        <v>38</v>
      </c>
      <c r="E8226" t="s">
        <v>39</v>
      </c>
      <c r="F8226" t="s">
        <v>22</v>
      </c>
      <c r="G8226" t="s">
        <v>32</v>
      </c>
      <c r="H8226" t="s">
        <v>94</v>
      </c>
      <c r="I8226" t="s">
        <v>28</v>
      </c>
      <c r="J8226" t="s">
        <v>56</v>
      </c>
      <c r="K8226" t="s">
        <v>43</v>
      </c>
      <c r="L8226" t="s">
        <v>192</v>
      </c>
      <c r="M8226" t="s">
        <v>199</v>
      </c>
      <c r="N8226" s="2">
        <v>41008</v>
      </c>
      <c r="O8226" s="2">
        <v>41009</v>
      </c>
      <c r="P8226">
        <v>11</v>
      </c>
      <c r="Q8226" s="1">
        <v>7.0000000000000007E-2</v>
      </c>
      <c r="R8226">
        <v>140.85</v>
      </c>
      <c r="S8226">
        <v>19.989999999999998</v>
      </c>
      <c r="T8226">
        <f t="shared" si="128"/>
        <v>1549.35</v>
      </c>
    </row>
    <row r="8227" spans="1:20" x14ac:dyDescent="0.3">
      <c r="A8227">
        <v>8226</v>
      </c>
      <c r="B8227">
        <v>90052</v>
      </c>
      <c r="C8227" t="s">
        <v>1332</v>
      </c>
      <c r="D8227" t="s">
        <v>20</v>
      </c>
      <c r="E8227" t="s">
        <v>39</v>
      </c>
      <c r="F8227" t="s">
        <v>22</v>
      </c>
      <c r="G8227" t="s">
        <v>48</v>
      </c>
      <c r="H8227" t="s">
        <v>54</v>
      </c>
      <c r="I8227" t="s">
        <v>28</v>
      </c>
      <c r="J8227" t="s">
        <v>56</v>
      </c>
      <c r="K8227" t="s">
        <v>133</v>
      </c>
      <c r="L8227" t="s">
        <v>192</v>
      </c>
      <c r="M8227" t="s">
        <v>499</v>
      </c>
      <c r="N8227" s="2">
        <v>41163</v>
      </c>
      <c r="O8227" s="2">
        <v>41165</v>
      </c>
      <c r="P8227">
        <v>20</v>
      </c>
      <c r="Q8227" s="1">
        <v>0.01</v>
      </c>
      <c r="R8227">
        <v>5.58</v>
      </c>
      <c r="S8227">
        <v>5.3</v>
      </c>
      <c r="T8227">
        <f t="shared" si="128"/>
        <v>111.6</v>
      </c>
    </row>
    <row r="8228" spans="1:20" x14ac:dyDescent="0.3">
      <c r="A8228">
        <v>8227</v>
      </c>
      <c r="B8228">
        <v>89321</v>
      </c>
      <c r="C8228" t="s">
        <v>881</v>
      </c>
      <c r="D8228" t="s">
        <v>20</v>
      </c>
      <c r="E8228" t="s">
        <v>39</v>
      </c>
      <c r="F8228" t="s">
        <v>31</v>
      </c>
      <c r="G8228" t="s">
        <v>41</v>
      </c>
      <c r="H8228" t="s">
        <v>78</v>
      </c>
      <c r="I8228" t="s">
        <v>28</v>
      </c>
      <c r="J8228" t="s">
        <v>56</v>
      </c>
      <c r="K8228" t="s">
        <v>228</v>
      </c>
      <c r="L8228" t="s">
        <v>44</v>
      </c>
      <c r="M8228" t="s">
        <v>66</v>
      </c>
      <c r="N8228" s="2">
        <v>40987</v>
      </c>
      <c r="O8228" s="2">
        <v>40988</v>
      </c>
      <c r="P8228">
        <v>10</v>
      </c>
      <c r="Q8228" s="1">
        <v>0.02</v>
      </c>
      <c r="R8228">
        <v>3.74</v>
      </c>
      <c r="S8228">
        <v>0.94</v>
      </c>
      <c r="T8228">
        <f t="shared" si="128"/>
        <v>37.400000000000006</v>
      </c>
    </row>
    <row r="8229" spans="1:20" x14ac:dyDescent="0.3">
      <c r="A8229">
        <v>8228</v>
      </c>
      <c r="B8229">
        <v>88798</v>
      </c>
      <c r="C8229" t="s">
        <v>821</v>
      </c>
      <c r="D8229" t="s">
        <v>20</v>
      </c>
      <c r="E8229" t="s">
        <v>39</v>
      </c>
      <c r="F8229" t="s">
        <v>31</v>
      </c>
      <c r="G8229" t="s">
        <v>32</v>
      </c>
      <c r="H8229" t="s">
        <v>61</v>
      </c>
      <c r="I8229" t="s">
        <v>28</v>
      </c>
      <c r="J8229" t="s">
        <v>56</v>
      </c>
      <c r="K8229" t="s">
        <v>50</v>
      </c>
      <c r="L8229" t="s">
        <v>192</v>
      </c>
      <c r="M8229" t="s">
        <v>146</v>
      </c>
      <c r="N8229" s="2">
        <v>40426</v>
      </c>
      <c r="O8229" s="2">
        <v>40427</v>
      </c>
      <c r="P8229">
        <v>15</v>
      </c>
      <c r="Q8229" s="1">
        <v>0.03</v>
      </c>
      <c r="R8229">
        <v>5.78</v>
      </c>
      <c r="S8229">
        <v>5.37</v>
      </c>
      <c r="T8229">
        <f t="shared" si="128"/>
        <v>86.7</v>
      </c>
    </row>
    <row r="8230" spans="1:20" x14ac:dyDescent="0.3">
      <c r="A8230">
        <v>8229</v>
      </c>
      <c r="B8230">
        <v>91120</v>
      </c>
      <c r="C8230" t="s">
        <v>857</v>
      </c>
      <c r="D8230" t="s">
        <v>20</v>
      </c>
      <c r="E8230" t="s">
        <v>39</v>
      </c>
      <c r="F8230" t="s">
        <v>31</v>
      </c>
      <c r="G8230" t="s">
        <v>93</v>
      </c>
      <c r="H8230" t="s">
        <v>54</v>
      </c>
      <c r="I8230" t="s">
        <v>28</v>
      </c>
      <c r="J8230" t="s">
        <v>56</v>
      </c>
      <c r="K8230" t="s">
        <v>181</v>
      </c>
      <c r="L8230" t="s">
        <v>192</v>
      </c>
      <c r="M8230" t="s">
        <v>214</v>
      </c>
      <c r="N8230" s="2">
        <v>41460</v>
      </c>
      <c r="O8230" s="2">
        <v>41461</v>
      </c>
      <c r="P8230">
        <v>1</v>
      </c>
      <c r="Q8230" s="1">
        <v>0.02</v>
      </c>
      <c r="R8230">
        <v>3.69</v>
      </c>
      <c r="S8230">
        <v>0.5</v>
      </c>
      <c r="T8230">
        <f t="shared" si="128"/>
        <v>3.69</v>
      </c>
    </row>
    <row r="8231" spans="1:20" x14ac:dyDescent="0.3">
      <c r="A8231">
        <v>8230</v>
      </c>
      <c r="B8231">
        <v>90719</v>
      </c>
      <c r="C8231" t="s">
        <v>1578</v>
      </c>
      <c r="D8231" t="s">
        <v>20</v>
      </c>
      <c r="E8231" t="s">
        <v>39</v>
      </c>
      <c r="F8231" t="s">
        <v>31</v>
      </c>
      <c r="G8231" t="s">
        <v>93</v>
      </c>
      <c r="H8231" t="s">
        <v>54</v>
      </c>
      <c r="I8231" t="s">
        <v>28</v>
      </c>
      <c r="J8231" t="s">
        <v>56</v>
      </c>
      <c r="K8231" t="s">
        <v>145</v>
      </c>
      <c r="L8231" t="s">
        <v>192</v>
      </c>
      <c r="M8231" t="s">
        <v>35</v>
      </c>
      <c r="N8231" s="2">
        <v>40958</v>
      </c>
      <c r="O8231" s="2">
        <v>40959</v>
      </c>
      <c r="P8231">
        <v>1</v>
      </c>
      <c r="Q8231" s="1">
        <v>0.08</v>
      </c>
      <c r="R8231">
        <v>896.99</v>
      </c>
      <c r="S8231">
        <v>19.989999999999998</v>
      </c>
      <c r="T8231">
        <f t="shared" si="128"/>
        <v>896.99</v>
      </c>
    </row>
    <row r="8232" spans="1:20" x14ac:dyDescent="0.3">
      <c r="A8232">
        <v>8231</v>
      </c>
      <c r="B8232">
        <v>90719</v>
      </c>
      <c r="C8232" t="s">
        <v>1578</v>
      </c>
      <c r="D8232" t="s">
        <v>20</v>
      </c>
      <c r="E8232" t="s">
        <v>21</v>
      </c>
      <c r="F8232" t="s">
        <v>31</v>
      </c>
      <c r="G8232" t="s">
        <v>93</v>
      </c>
      <c r="H8232" t="s">
        <v>24</v>
      </c>
      <c r="I8232" t="s">
        <v>28</v>
      </c>
      <c r="J8232" t="s">
        <v>56</v>
      </c>
      <c r="K8232" t="s">
        <v>201</v>
      </c>
      <c r="L8232" t="s">
        <v>192</v>
      </c>
      <c r="M8232" t="s">
        <v>35</v>
      </c>
      <c r="N8232" s="2">
        <v>40958</v>
      </c>
      <c r="O8232" s="2">
        <v>40960</v>
      </c>
      <c r="P8232">
        <v>4</v>
      </c>
      <c r="Q8232" s="1">
        <v>0.06</v>
      </c>
      <c r="R8232">
        <v>100.97</v>
      </c>
      <c r="S8232">
        <v>7.18</v>
      </c>
      <c r="T8232">
        <f t="shared" si="128"/>
        <v>403.88</v>
      </c>
    </row>
    <row r="8233" spans="1:20" x14ac:dyDescent="0.3">
      <c r="A8233">
        <v>8232</v>
      </c>
      <c r="B8233">
        <v>91317</v>
      </c>
      <c r="C8233" t="s">
        <v>741</v>
      </c>
      <c r="D8233" t="s">
        <v>578</v>
      </c>
      <c r="E8233" t="s">
        <v>39</v>
      </c>
      <c r="F8233" t="s">
        <v>22</v>
      </c>
      <c r="G8233" t="s">
        <v>48</v>
      </c>
      <c r="H8233" t="s">
        <v>78</v>
      </c>
      <c r="I8233" t="s">
        <v>28</v>
      </c>
      <c r="J8233" t="s">
        <v>56</v>
      </c>
      <c r="K8233" t="s">
        <v>248</v>
      </c>
      <c r="L8233" t="s">
        <v>283</v>
      </c>
      <c r="M8233" t="s">
        <v>232</v>
      </c>
      <c r="N8233" s="2">
        <v>40748</v>
      </c>
      <c r="O8233" s="2">
        <v>40750</v>
      </c>
      <c r="P8233">
        <v>8</v>
      </c>
      <c r="Q8233" s="1">
        <v>0.04</v>
      </c>
      <c r="R8233">
        <v>68.81</v>
      </c>
      <c r="S8233">
        <v>60</v>
      </c>
      <c r="T8233">
        <f t="shared" si="128"/>
        <v>550.48</v>
      </c>
    </row>
    <row r="8234" spans="1:20" x14ac:dyDescent="0.3">
      <c r="A8234">
        <v>8233</v>
      </c>
      <c r="B8234">
        <v>91317</v>
      </c>
      <c r="C8234" t="s">
        <v>741</v>
      </c>
      <c r="D8234" t="s">
        <v>20</v>
      </c>
      <c r="E8234" t="s">
        <v>39</v>
      </c>
      <c r="F8234" t="s">
        <v>22</v>
      </c>
      <c r="G8234" t="s">
        <v>48</v>
      </c>
      <c r="H8234" t="s">
        <v>61</v>
      </c>
      <c r="I8234" t="s">
        <v>28</v>
      </c>
      <c r="J8234" t="s">
        <v>56</v>
      </c>
      <c r="K8234" t="s">
        <v>158</v>
      </c>
      <c r="L8234" t="s">
        <v>192</v>
      </c>
      <c r="M8234" t="s">
        <v>444</v>
      </c>
      <c r="N8234" s="2">
        <v>40748</v>
      </c>
      <c r="O8234" s="2">
        <v>40755</v>
      </c>
      <c r="P8234">
        <v>3</v>
      </c>
      <c r="Q8234" s="1">
        <v>0.09</v>
      </c>
      <c r="R8234">
        <v>3.15</v>
      </c>
      <c r="S8234">
        <v>0.5</v>
      </c>
      <c r="T8234">
        <f t="shared" si="128"/>
        <v>9.4499999999999993</v>
      </c>
    </row>
    <row r="8235" spans="1:20" x14ac:dyDescent="0.3">
      <c r="A8235">
        <v>8234</v>
      </c>
      <c r="B8235">
        <v>91317</v>
      </c>
      <c r="C8235" t="s">
        <v>741</v>
      </c>
      <c r="D8235" t="s">
        <v>38</v>
      </c>
      <c r="E8235" t="s">
        <v>39</v>
      </c>
      <c r="F8235" t="s">
        <v>22</v>
      </c>
      <c r="G8235" t="s">
        <v>48</v>
      </c>
      <c r="H8235" t="s">
        <v>61</v>
      </c>
      <c r="I8235" t="s">
        <v>28</v>
      </c>
      <c r="J8235" t="s">
        <v>56</v>
      </c>
      <c r="K8235" t="s">
        <v>119</v>
      </c>
      <c r="L8235" t="s">
        <v>44</v>
      </c>
      <c r="M8235" t="s">
        <v>199</v>
      </c>
      <c r="N8235" s="2">
        <v>40748</v>
      </c>
      <c r="O8235" s="2">
        <v>40748</v>
      </c>
      <c r="P8235">
        <v>13</v>
      </c>
      <c r="Q8235" s="1">
        <v>0.05</v>
      </c>
      <c r="R8235">
        <v>4.2</v>
      </c>
      <c r="S8235">
        <v>2.2599999999999998</v>
      </c>
      <c r="T8235">
        <f t="shared" si="128"/>
        <v>54.6</v>
      </c>
    </row>
    <row r="8236" spans="1:20" x14ac:dyDescent="0.3">
      <c r="A8236">
        <v>8235</v>
      </c>
      <c r="B8236">
        <v>91317</v>
      </c>
      <c r="C8236" t="s">
        <v>893</v>
      </c>
      <c r="D8236" t="s">
        <v>38</v>
      </c>
      <c r="E8236" t="s">
        <v>39</v>
      </c>
      <c r="F8236" t="s">
        <v>40</v>
      </c>
      <c r="G8236" t="s">
        <v>48</v>
      </c>
      <c r="H8236" t="s">
        <v>94</v>
      </c>
      <c r="I8236" t="s">
        <v>28</v>
      </c>
      <c r="J8236" t="s">
        <v>56</v>
      </c>
      <c r="K8236" t="s">
        <v>189</v>
      </c>
      <c r="L8236" t="s">
        <v>192</v>
      </c>
      <c r="M8236" t="s">
        <v>99</v>
      </c>
      <c r="N8236" s="2">
        <v>40748</v>
      </c>
      <c r="O8236" s="2">
        <v>40755</v>
      </c>
      <c r="P8236">
        <v>13</v>
      </c>
      <c r="Q8236" s="1">
        <v>0.01</v>
      </c>
      <c r="R8236">
        <v>8.0399999999999991</v>
      </c>
      <c r="S8236">
        <v>8.94</v>
      </c>
      <c r="T8236">
        <f t="shared" si="128"/>
        <v>104.51999999999998</v>
      </c>
    </row>
    <row r="8237" spans="1:20" x14ac:dyDescent="0.3">
      <c r="A8237">
        <v>8236</v>
      </c>
      <c r="B8237">
        <v>90066</v>
      </c>
      <c r="C8237" t="s">
        <v>2252</v>
      </c>
      <c r="D8237" t="s">
        <v>20</v>
      </c>
      <c r="E8237" t="s">
        <v>39</v>
      </c>
      <c r="F8237" t="s">
        <v>22</v>
      </c>
      <c r="G8237" t="s">
        <v>93</v>
      </c>
      <c r="H8237" t="s">
        <v>94</v>
      </c>
      <c r="I8237" t="s">
        <v>28</v>
      </c>
      <c r="J8237" t="s">
        <v>56</v>
      </c>
      <c r="K8237" t="s">
        <v>133</v>
      </c>
      <c r="L8237" t="s">
        <v>192</v>
      </c>
      <c r="M8237" t="s">
        <v>331</v>
      </c>
      <c r="N8237" s="2">
        <v>41224</v>
      </c>
      <c r="O8237" s="2">
        <v>41226</v>
      </c>
      <c r="P8237">
        <v>11</v>
      </c>
      <c r="Q8237" s="1">
        <v>0.05</v>
      </c>
      <c r="R8237">
        <v>48.04</v>
      </c>
      <c r="S8237">
        <v>5.79</v>
      </c>
      <c r="T8237">
        <f t="shared" si="128"/>
        <v>528.43999999999994</v>
      </c>
    </row>
    <row r="8238" spans="1:20" x14ac:dyDescent="0.3">
      <c r="A8238">
        <v>8237</v>
      </c>
      <c r="B8238">
        <v>90066</v>
      </c>
      <c r="C8238" t="s">
        <v>2472</v>
      </c>
      <c r="D8238" t="s">
        <v>578</v>
      </c>
      <c r="E8238" t="s">
        <v>187</v>
      </c>
      <c r="F8238" t="s">
        <v>31</v>
      </c>
      <c r="G8238" t="s">
        <v>93</v>
      </c>
      <c r="H8238" t="s">
        <v>188</v>
      </c>
      <c r="I8238" t="s">
        <v>28</v>
      </c>
      <c r="J8238" t="s">
        <v>56</v>
      </c>
      <c r="K8238" t="s">
        <v>282</v>
      </c>
      <c r="L8238" t="s">
        <v>330</v>
      </c>
      <c r="M8238" t="s">
        <v>66</v>
      </c>
      <c r="N8238" s="2">
        <v>41224</v>
      </c>
      <c r="O8238" s="2">
        <v>41226</v>
      </c>
      <c r="P8238">
        <v>9</v>
      </c>
      <c r="Q8238" s="1">
        <v>0.01</v>
      </c>
      <c r="R8238">
        <v>179.29</v>
      </c>
      <c r="S8238">
        <v>29.21</v>
      </c>
      <c r="T8238">
        <f t="shared" si="128"/>
        <v>1613.61</v>
      </c>
    </row>
    <row r="8239" spans="1:20" x14ac:dyDescent="0.3">
      <c r="A8239">
        <v>8238</v>
      </c>
      <c r="B8239">
        <v>90066</v>
      </c>
      <c r="C8239" t="s">
        <v>2342</v>
      </c>
      <c r="D8239" t="s">
        <v>578</v>
      </c>
      <c r="E8239" t="s">
        <v>187</v>
      </c>
      <c r="F8239" t="s">
        <v>31</v>
      </c>
      <c r="G8239" t="s">
        <v>93</v>
      </c>
      <c r="H8239" t="s">
        <v>217</v>
      </c>
      <c r="I8239" t="s">
        <v>28</v>
      </c>
      <c r="J8239" t="s">
        <v>56</v>
      </c>
      <c r="K8239" t="s">
        <v>145</v>
      </c>
      <c r="L8239" t="s">
        <v>330</v>
      </c>
      <c r="M8239" t="s">
        <v>35</v>
      </c>
      <c r="N8239" s="2">
        <v>41224</v>
      </c>
      <c r="O8239" s="2">
        <v>41226</v>
      </c>
      <c r="P8239">
        <v>40</v>
      </c>
      <c r="Q8239" s="1">
        <v>0</v>
      </c>
      <c r="R8239">
        <v>70.89</v>
      </c>
      <c r="S8239">
        <v>89.3</v>
      </c>
      <c r="T8239">
        <f t="shared" si="128"/>
        <v>2835.6</v>
      </c>
    </row>
    <row r="8240" spans="1:20" x14ac:dyDescent="0.3">
      <c r="A8240">
        <v>8239</v>
      </c>
      <c r="B8240">
        <v>86948</v>
      </c>
      <c r="C8240" t="s">
        <v>622</v>
      </c>
      <c r="D8240" t="s">
        <v>20</v>
      </c>
      <c r="E8240" t="s">
        <v>39</v>
      </c>
      <c r="F8240" t="s">
        <v>22</v>
      </c>
      <c r="G8240" t="s">
        <v>32</v>
      </c>
      <c r="H8240" t="s">
        <v>78</v>
      </c>
      <c r="I8240" t="s">
        <v>28</v>
      </c>
      <c r="J8240" t="s">
        <v>56</v>
      </c>
      <c r="K8240" t="s">
        <v>129</v>
      </c>
      <c r="L8240" t="s">
        <v>746</v>
      </c>
      <c r="M8240" t="s">
        <v>86</v>
      </c>
      <c r="N8240" s="2">
        <v>41629</v>
      </c>
      <c r="O8240" s="2">
        <v>41631</v>
      </c>
      <c r="P8240">
        <v>7</v>
      </c>
      <c r="Q8240" s="1">
        <v>7.0000000000000007E-2</v>
      </c>
      <c r="R8240">
        <v>110.98</v>
      </c>
      <c r="S8240">
        <v>35</v>
      </c>
      <c r="T8240">
        <f t="shared" si="128"/>
        <v>776.86</v>
      </c>
    </row>
    <row r="8241" spans="1:20" x14ac:dyDescent="0.3">
      <c r="A8241">
        <v>8240</v>
      </c>
      <c r="B8241">
        <v>88166</v>
      </c>
      <c r="C8241" t="s">
        <v>1411</v>
      </c>
      <c r="D8241" t="s">
        <v>20</v>
      </c>
      <c r="E8241" t="s">
        <v>39</v>
      </c>
      <c r="F8241" t="s">
        <v>31</v>
      </c>
      <c r="G8241" t="s">
        <v>23</v>
      </c>
      <c r="H8241" t="s">
        <v>49</v>
      </c>
      <c r="I8241" t="s">
        <v>28</v>
      </c>
      <c r="J8241" t="s">
        <v>56</v>
      </c>
      <c r="K8241" t="s">
        <v>291</v>
      </c>
      <c r="L8241" t="s">
        <v>192</v>
      </c>
      <c r="M8241" t="s">
        <v>35</v>
      </c>
      <c r="N8241" s="2">
        <v>40810</v>
      </c>
      <c r="O8241" s="2">
        <v>40812</v>
      </c>
      <c r="P8241">
        <v>6</v>
      </c>
      <c r="Q8241" s="1">
        <v>0.04</v>
      </c>
      <c r="R8241">
        <v>7.84</v>
      </c>
      <c r="S8241">
        <v>4.71</v>
      </c>
      <c r="T8241">
        <f t="shared" si="128"/>
        <v>47.04</v>
      </c>
    </row>
    <row r="8242" spans="1:20" x14ac:dyDescent="0.3">
      <c r="A8242">
        <v>8241</v>
      </c>
      <c r="B8242">
        <v>90480</v>
      </c>
      <c r="C8242" t="s">
        <v>1421</v>
      </c>
      <c r="D8242" t="s">
        <v>20</v>
      </c>
      <c r="E8242" t="s">
        <v>39</v>
      </c>
      <c r="F8242" t="s">
        <v>31</v>
      </c>
      <c r="G8242" t="s">
        <v>48</v>
      </c>
      <c r="H8242" t="s">
        <v>89</v>
      </c>
      <c r="I8242" t="s">
        <v>28</v>
      </c>
      <c r="J8242" t="s">
        <v>56</v>
      </c>
      <c r="K8242" t="s">
        <v>231</v>
      </c>
      <c r="L8242" t="s">
        <v>192</v>
      </c>
      <c r="M8242" t="s">
        <v>121</v>
      </c>
      <c r="N8242" s="2">
        <v>40324</v>
      </c>
      <c r="O8242" s="2">
        <v>40331</v>
      </c>
      <c r="P8242">
        <v>13</v>
      </c>
      <c r="Q8242" s="1">
        <v>0.01</v>
      </c>
      <c r="R8242">
        <v>5.94</v>
      </c>
      <c r="S8242">
        <v>9.92</v>
      </c>
      <c r="T8242">
        <f t="shared" si="128"/>
        <v>77.22</v>
      </c>
    </row>
    <row r="8243" spans="1:20" x14ac:dyDescent="0.3">
      <c r="A8243">
        <v>8242</v>
      </c>
      <c r="B8243">
        <v>90480</v>
      </c>
      <c r="C8243" t="s">
        <v>1421</v>
      </c>
      <c r="D8243" t="s">
        <v>20</v>
      </c>
      <c r="E8243" t="s">
        <v>21</v>
      </c>
      <c r="F8243" t="s">
        <v>31</v>
      </c>
      <c r="G8243" t="s">
        <v>48</v>
      </c>
      <c r="H8243" t="s">
        <v>206</v>
      </c>
      <c r="I8243" t="s">
        <v>28</v>
      </c>
      <c r="J8243" t="s">
        <v>56</v>
      </c>
      <c r="K8243" t="s">
        <v>409</v>
      </c>
      <c r="L8243" t="s">
        <v>192</v>
      </c>
      <c r="M8243" t="s">
        <v>35</v>
      </c>
      <c r="N8243" s="2">
        <v>40324</v>
      </c>
      <c r="O8243" s="2">
        <v>40324</v>
      </c>
      <c r="P8243">
        <v>8</v>
      </c>
      <c r="Q8243" s="1">
        <v>0.02</v>
      </c>
      <c r="R8243">
        <v>125.99</v>
      </c>
      <c r="S8243">
        <v>3</v>
      </c>
      <c r="T8243">
        <f t="shared" si="128"/>
        <v>1007.92</v>
      </c>
    </row>
    <row r="8244" spans="1:20" x14ac:dyDescent="0.3">
      <c r="A8244">
        <v>8243</v>
      </c>
      <c r="B8244">
        <v>89720</v>
      </c>
      <c r="C8244" t="s">
        <v>1083</v>
      </c>
      <c r="D8244" t="s">
        <v>20</v>
      </c>
      <c r="E8244" t="s">
        <v>39</v>
      </c>
      <c r="F8244" t="s">
        <v>40</v>
      </c>
      <c r="G8244" t="s">
        <v>48</v>
      </c>
      <c r="H8244" t="s">
        <v>78</v>
      </c>
      <c r="I8244" t="s">
        <v>28</v>
      </c>
      <c r="J8244" t="s">
        <v>56</v>
      </c>
      <c r="K8244" t="s">
        <v>74</v>
      </c>
      <c r="L8244" t="s">
        <v>192</v>
      </c>
      <c r="M8244" t="s">
        <v>370</v>
      </c>
      <c r="N8244" s="2">
        <v>41241</v>
      </c>
      <c r="O8244" s="2">
        <v>41246</v>
      </c>
      <c r="P8244">
        <v>1</v>
      </c>
      <c r="Q8244" s="1">
        <v>0.02</v>
      </c>
      <c r="R8244">
        <v>48.91</v>
      </c>
      <c r="S8244">
        <v>5.81</v>
      </c>
      <c r="T8244">
        <f t="shared" si="128"/>
        <v>48.91</v>
      </c>
    </row>
    <row r="8245" spans="1:20" x14ac:dyDescent="0.3">
      <c r="A8245">
        <v>8244</v>
      </c>
      <c r="B8245">
        <v>89720</v>
      </c>
      <c r="C8245" t="s">
        <v>1083</v>
      </c>
      <c r="D8245" t="s">
        <v>20</v>
      </c>
      <c r="E8245" t="s">
        <v>39</v>
      </c>
      <c r="F8245" t="s">
        <v>40</v>
      </c>
      <c r="G8245" t="s">
        <v>48</v>
      </c>
      <c r="H8245" t="s">
        <v>78</v>
      </c>
      <c r="I8245" t="s">
        <v>28</v>
      </c>
      <c r="J8245" t="s">
        <v>56</v>
      </c>
      <c r="K8245" t="s">
        <v>136</v>
      </c>
      <c r="L8245" t="s">
        <v>746</v>
      </c>
      <c r="M8245" t="s">
        <v>75</v>
      </c>
      <c r="N8245" s="2">
        <v>41241</v>
      </c>
      <c r="O8245" s="2">
        <v>41245</v>
      </c>
      <c r="P8245">
        <v>3</v>
      </c>
      <c r="Q8245" s="1">
        <v>7.0000000000000007E-2</v>
      </c>
      <c r="R8245">
        <v>101.41</v>
      </c>
      <c r="S8245">
        <v>35</v>
      </c>
      <c r="T8245">
        <f t="shared" si="128"/>
        <v>304.23</v>
      </c>
    </row>
    <row r="8246" spans="1:20" x14ac:dyDescent="0.3">
      <c r="A8246">
        <v>8245</v>
      </c>
      <c r="B8246">
        <v>90950</v>
      </c>
      <c r="C8246" t="s">
        <v>665</v>
      </c>
      <c r="D8246" t="s">
        <v>20</v>
      </c>
      <c r="E8246" t="s">
        <v>187</v>
      </c>
      <c r="F8246" t="s">
        <v>22</v>
      </c>
      <c r="G8246" t="s">
        <v>93</v>
      </c>
      <c r="H8246" t="s">
        <v>188</v>
      </c>
      <c r="I8246" t="s">
        <v>28</v>
      </c>
      <c r="J8246" t="s">
        <v>56</v>
      </c>
      <c r="K8246" t="s">
        <v>282</v>
      </c>
      <c r="L8246" t="s">
        <v>746</v>
      </c>
      <c r="M8246" t="s">
        <v>331</v>
      </c>
      <c r="N8246" s="2">
        <v>41387</v>
      </c>
      <c r="O8246" s="2">
        <v>41388</v>
      </c>
      <c r="P8246">
        <v>3</v>
      </c>
      <c r="Q8246" s="1">
        <v>0.09</v>
      </c>
      <c r="R8246">
        <v>238.4</v>
      </c>
      <c r="S8246">
        <v>24.49</v>
      </c>
      <c r="T8246">
        <f t="shared" si="128"/>
        <v>715.2</v>
      </c>
    </row>
    <row r="8247" spans="1:20" x14ac:dyDescent="0.3">
      <c r="A8247">
        <v>8246</v>
      </c>
      <c r="B8247">
        <v>90950</v>
      </c>
      <c r="C8247" t="s">
        <v>665</v>
      </c>
      <c r="D8247" t="s">
        <v>38</v>
      </c>
      <c r="E8247" t="s">
        <v>21</v>
      </c>
      <c r="F8247" t="s">
        <v>22</v>
      </c>
      <c r="G8247" t="s">
        <v>93</v>
      </c>
      <c r="H8247" t="s">
        <v>33</v>
      </c>
      <c r="I8247" t="s">
        <v>28</v>
      </c>
      <c r="J8247" t="s">
        <v>56</v>
      </c>
      <c r="K8247" t="s">
        <v>198</v>
      </c>
      <c r="L8247" t="s">
        <v>26</v>
      </c>
      <c r="M8247" t="s">
        <v>246</v>
      </c>
      <c r="N8247" s="2">
        <v>41387</v>
      </c>
      <c r="O8247" s="2">
        <v>41389</v>
      </c>
      <c r="P8247">
        <v>3</v>
      </c>
      <c r="Q8247" s="1">
        <v>0</v>
      </c>
      <c r="R8247">
        <v>85.99</v>
      </c>
      <c r="S8247">
        <v>1.25</v>
      </c>
      <c r="T8247">
        <f t="shared" si="128"/>
        <v>257.96999999999997</v>
      </c>
    </row>
    <row r="8248" spans="1:20" x14ac:dyDescent="0.3">
      <c r="A8248">
        <v>8247</v>
      </c>
      <c r="B8248">
        <v>90950</v>
      </c>
      <c r="C8248" t="s">
        <v>995</v>
      </c>
      <c r="D8248" t="s">
        <v>20</v>
      </c>
      <c r="E8248" t="s">
        <v>21</v>
      </c>
      <c r="F8248" t="s">
        <v>22</v>
      </c>
      <c r="G8248" t="s">
        <v>93</v>
      </c>
      <c r="H8248" t="s">
        <v>203</v>
      </c>
      <c r="I8248" t="s">
        <v>28</v>
      </c>
      <c r="J8248" t="s">
        <v>56</v>
      </c>
      <c r="K8248" t="s">
        <v>25</v>
      </c>
      <c r="L8248" t="s">
        <v>192</v>
      </c>
      <c r="M8248" t="s">
        <v>238</v>
      </c>
      <c r="N8248" s="2">
        <v>41387</v>
      </c>
      <c r="O8248" s="2">
        <v>41390</v>
      </c>
      <c r="P8248">
        <v>9</v>
      </c>
      <c r="Q8248" s="1">
        <v>0.06</v>
      </c>
      <c r="R8248">
        <v>155.99</v>
      </c>
      <c r="S8248">
        <v>3.9</v>
      </c>
      <c r="T8248">
        <f t="shared" si="128"/>
        <v>1403.91</v>
      </c>
    </row>
    <row r="8249" spans="1:20" x14ac:dyDescent="0.3">
      <c r="A8249">
        <v>8248</v>
      </c>
      <c r="B8249">
        <v>86752</v>
      </c>
      <c r="C8249" t="s">
        <v>1763</v>
      </c>
      <c r="D8249" t="s">
        <v>20</v>
      </c>
      <c r="E8249" t="s">
        <v>39</v>
      </c>
      <c r="F8249" t="s">
        <v>22</v>
      </c>
      <c r="G8249" t="s">
        <v>41</v>
      </c>
      <c r="H8249" t="s">
        <v>89</v>
      </c>
      <c r="I8249" t="s">
        <v>28</v>
      </c>
      <c r="J8249" t="s">
        <v>56</v>
      </c>
      <c r="K8249" t="s">
        <v>149</v>
      </c>
      <c r="L8249" t="s">
        <v>44</v>
      </c>
      <c r="M8249" t="s">
        <v>227</v>
      </c>
      <c r="N8249" s="2">
        <v>40304</v>
      </c>
      <c r="O8249" s="2">
        <v>40304</v>
      </c>
      <c r="P8249">
        <v>11</v>
      </c>
      <c r="Q8249" s="1">
        <v>0.04</v>
      </c>
      <c r="R8249">
        <v>9.11</v>
      </c>
      <c r="S8249">
        <v>2.15</v>
      </c>
      <c r="T8249">
        <f t="shared" si="128"/>
        <v>100.21</v>
      </c>
    </row>
    <row r="8250" spans="1:20" x14ac:dyDescent="0.3">
      <c r="A8250">
        <v>8249</v>
      </c>
      <c r="B8250">
        <v>89358</v>
      </c>
      <c r="C8250" t="s">
        <v>1859</v>
      </c>
      <c r="D8250" t="s">
        <v>20</v>
      </c>
      <c r="E8250" t="s">
        <v>21</v>
      </c>
      <c r="F8250" t="s">
        <v>22</v>
      </c>
      <c r="G8250" t="s">
        <v>23</v>
      </c>
      <c r="H8250" t="s">
        <v>203</v>
      </c>
      <c r="I8250" t="s">
        <v>28</v>
      </c>
      <c r="J8250" t="s">
        <v>56</v>
      </c>
      <c r="K8250" t="s">
        <v>198</v>
      </c>
      <c r="L8250" t="s">
        <v>26</v>
      </c>
      <c r="M8250" t="s">
        <v>444</v>
      </c>
      <c r="N8250" s="2">
        <v>41339</v>
      </c>
      <c r="O8250" s="2">
        <v>41340</v>
      </c>
      <c r="P8250">
        <v>1</v>
      </c>
      <c r="Q8250" s="1">
        <v>0.1</v>
      </c>
      <c r="R8250">
        <v>55.99</v>
      </c>
      <c r="S8250">
        <v>5</v>
      </c>
      <c r="T8250">
        <f t="shared" si="128"/>
        <v>55.99</v>
      </c>
    </row>
    <row r="8251" spans="1:20" x14ac:dyDescent="0.3">
      <c r="A8251">
        <v>8250</v>
      </c>
      <c r="B8251">
        <v>86380</v>
      </c>
      <c r="C8251" t="s">
        <v>1395</v>
      </c>
      <c r="D8251" t="s">
        <v>20</v>
      </c>
      <c r="E8251" t="s">
        <v>187</v>
      </c>
      <c r="F8251" t="s">
        <v>31</v>
      </c>
      <c r="G8251" t="s">
        <v>32</v>
      </c>
      <c r="H8251" t="s">
        <v>188</v>
      </c>
      <c r="I8251" t="s">
        <v>28</v>
      </c>
      <c r="J8251" t="s">
        <v>56</v>
      </c>
      <c r="K8251" t="s">
        <v>43</v>
      </c>
      <c r="L8251" t="s">
        <v>192</v>
      </c>
      <c r="M8251" t="s">
        <v>35</v>
      </c>
      <c r="N8251" s="2">
        <v>41510</v>
      </c>
      <c r="O8251" s="2">
        <v>41512</v>
      </c>
      <c r="P8251">
        <v>13</v>
      </c>
      <c r="Q8251" s="1">
        <v>0.03</v>
      </c>
      <c r="R8251">
        <v>51.94</v>
      </c>
      <c r="S8251">
        <v>19.989999999999998</v>
      </c>
      <c r="T8251">
        <f t="shared" si="128"/>
        <v>675.22</v>
      </c>
    </row>
    <row r="8252" spans="1:20" x14ac:dyDescent="0.3">
      <c r="A8252">
        <v>8251</v>
      </c>
      <c r="B8252">
        <v>86375</v>
      </c>
      <c r="C8252" t="s">
        <v>1395</v>
      </c>
      <c r="D8252" t="s">
        <v>20</v>
      </c>
      <c r="E8252" t="s">
        <v>39</v>
      </c>
      <c r="F8252" t="s">
        <v>31</v>
      </c>
      <c r="G8252" t="s">
        <v>32</v>
      </c>
      <c r="H8252" t="s">
        <v>78</v>
      </c>
      <c r="I8252" t="s">
        <v>28</v>
      </c>
      <c r="J8252" t="s">
        <v>56</v>
      </c>
      <c r="K8252" t="s">
        <v>119</v>
      </c>
      <c r="L8252" t="s">
        <v>192</v>
      </c>
      <c r="M8252" t="s">
        <v>35</v>
      </c>
      <c r="N8252" s="2">
        <v>40779</v>
      </c>
      <c r="O8252" s="2">
        <v>40780</v>
      </c>
      <c r="P8252">
        <v>21</v>
      </c>
      <c r="Q8252" s="1">
        <v>0.01</v>
      </c>
      <c r="R8252">
        <v>19.98</v>
      </c>
      <c r="S8252">
        <v>8.68</v>
      </c>
      <c r="T8252">
        <f t="shared" si="128"/>
        <v>419.58</v>
      </c>
    </row>
    <row r="8253" spans="1:20" x14ac:dyDescent="0.3">
      <c r="A8253">
        <v>8252</v>
      </c>
      <c r="B8253">
        <v>86273</v>
      </c>
      <c r="C8253" t="s">
        <v>1598</v>
      </c>
      <c r="D8253" t="s">
        <v>20</v>
      </c>
      <c r="E8253" t="s">
        <v>21</v>
      </c>
      <c r="F8253" t="s">
        <v>31</v>
      </c>
      <c r="G8253" t="s">
        <v>41</v>
      </c>
      <c r="H8253" t="s">
        <v>33</v>
      </c>
      <c r="I8253" t="s">
        <v>28</v>
      </c>
      <c r="J8253" t="s">
        <v>56</v>
      </c>
      <c r="K8253" t="s">
        <v>1147</v>
      </c>
      <c r="L8253" t="s">
        <v>26</v>
      </c>
      <c r="M8253" t="s">
        <v>121</v>
      </c>
      <c r="N8253" s="2">
        <v>41153</v>
      </c>
      <c r="O8253" s="2">
        <v>41154</v>
      </c>
      <c r="P8253">
        <v>12</v>
      </c>
      <c r="Q8253" s="1">
        <v>0.04</v>
      </c>
      <c r="R8253">
        <v>8.4600000000000009</v>
      </c>
      <c r="S8253">
        <v>3.62</v>
      </c>
      <c r="T8253">
        <f t="shared" si="128"/>
        <v>101.52000000000001</v>
      </c>
    </row>
    <row r="8254" spans="1:20" x14ac:dyDescent="0.3">
      <c r="A8254">
        <v>8253</v>
      </c>
      <c r="B8254">
        <v>88099</v>
      </c>
      <c r="C8254" t="s">
        <v>2463</v>
      </c>
      <c r="D8254" t="s">
        <v>578</v>
      </c>
      <c r="E8254" t="s">
        <v>39</v>
      </c>
      <c r="F8254" t="s">
        <v>22</v>
      </c>
      <c r="G8254" t="s">
        <v>41</v>
      </c>
      <c r="H8254" t="s">
        <v>54</v>
      </c>
      <c r="I8254" t="s">
        <v>28</v>
      </c>
      <c r="J8254" t="s">
        <v>56</v>
      </c>
      <c r="K8254" t="s">
        <v>291</v>
      </c>
      <c r="L8254" t="s">
        <v>283</v>
      </c>
      <c r="M8254" t="s">
        <v>227</v>
      </c>
      <c r="N8254" s="2">
        <v>41332</v>
      </c>
      <c r="O8254" s="2">
        <v>41332</v>
      </c>
      <c r="P8254">
        <v>10</v>
      </c>
      <c r="Q8254" s="1">
        <v>0.05</v>
      </c>
      <c r="R8254">
        <v>294.62</v>
      </c>
      <c r="S8254">
        <v>42.52</v>
      </c>
      <c r="T8254">
        <f t="shared" si="128"/>
        <v>2946.2</v>
      </c>
    </row>
    <row r="8255" spans="1:20" x14ac:dyDescent="0.3">
      <c r="A8255">
        <v>8254</v>
      </c>
      <c r="B8255">
        <v>86977</v>
      </c>
      <c r="C8255" t="s">
        <v>1073</v>
      </c>
      <c r="D8255" t="s">
        <v>20</v>
      </c>
      <c r="E8255" t="s">
        <v>21</v>
      </c>
      <c r="F8255" t="s">
        <v>47</v>
      </c>
      <c r="G8255" t="s">
        <v>48</v>
      </c>
      <c r="H8255" t="s">
        <v>24</v>
      </c>
      <c r="I8255" t="s">
        <v>28</v>
      </c>
      <c r="J8255" t="s">
        <v>56</v>
      </c>
      <c r="K8255" t="s">
        <v>34</v>
      </c>
      <c r="L8255" t="s">
        <v>192</v>
      </c>
      <c r="M8255" t="s">
        <v>51</v>
      </c>
      <c r="N8255" s="2">
        <v>41046</v>
      </c>
      <c r="O8255" s="2">
        <v>41050</v>
      </c>
      <c r="P8255">
        <v>2</v>
      </c>
      <c r="Q8255" s="1">
        <v>0.06</v>
      </c>
      <c r="R8255">
        <v>125.99</v>
      </c>
      <c r="S8255">
        <v>5.63</v>
      </c>
      <c r="T8255">
        <f t="shared" si="128"/>
        <v>251.98</v>
      </c>
    </row>
    <row r="8256" spans="1:20" x14ac:dyDescent="0.3">
      <c r="A8256">
        <v>8255</v>
      </c>
      <c r="B8256">
        <v>91330</v>
      </c>
      <c r="C8256" t="s">
        <v>1139</v>
      </c>
      <c r="D8256" t="s">
        <v>20</v>
      </c>
      <c r="E8256" t="s">
        <v>21</v>
      </c>
      <c r="F8256" t="s">
        <v>40</v>
      </c>
      <c r="G8256" t="s">
        <v>41</v>
      </c>
      <c r="H8256" t="s">
        <v>203</v>
      </c>
      <c r="I8256" t="s">
        <v>28</v>
      </c>
      <c r="J8256" t="s">
        <v>56</v>
      </c>
      <c r="K8256" t="s">
        <v>1107</v>
      </c>
      <c r="L8256" t="s">
        <v>26</v>
      </c>
      <c r="M8256" t="s">
        <v>59</v>
      </c>
      <c r="N8256" s="2">
        <v>41564</v>
      </c>
      <c r="O8256" s="2">
        <v>41565</v>
      </c>
      <c r="P8256">
        <v>6</v>
      </c>
      <c r="Q8256" s="1">
        <v>0.08</v>
      </c>
      <c r="R8256">
        <v>5.98</v>
      </c>
      <c r="S8256">
        <v>4.38</v>
      </c>
      <c r="T8256">
        <f t="shared" si="128"/>
        <v>35.880000000000003</v>
      </c>
    </row>
    <row r="8257" spans="1:20" x14ac:dyDescent="0.3">
      <c r="A8257">
        <v>8256</v>
      </c>
      <c r="B8257">
        <v>86123</v>
      </c>
      <c r="C8257" t="s">
        <v>1029</v>
      </c>
      <c r="D8257" t="s">
        <v>20</v>
      </c>
      <c r="E8257" t="s">
        <v>39</v>
      </c>
      <c r="F8257" t="s">
        <v>31</v>
      </c>
      <c r="G8257" t="s">
        <v>41</v>
      </c>
      <c r="H8257" t="s">
        <v>54</v>
      </c>
      <c r="I8257" t="s">
        <v>28</v>
      </c>
      <c r="J8257" t="s">
        <v>56</v>
      </c>
      <c r="K8257" t="s">
        <v>138</v>
      </c>
      <c r="L8257" t="s">
        <v>192</v>
      </c>
      <c r="M8257" t="s">
        <v>255</v>
      </c>
      <c r="N8257" s="2">
        <v>40292</v>
      </c>
      <c r="O8257" s="2">
        <v>40293</v>
      </c>
      <c r="P8257">
        <v>3</v>
      </c>
      <c r="Q8257" s="1">
        <v>0.04</v>
      </c>
      <c r="R8257">
        <v>9.06</v>
      </c>
      <c r="S8257">
        <v>9.86</v>
      </c>
      <c r="T8257">
        <f t="shared" si="128"/>
        <v>27.18</v>
      </c>
    </row>
    <row r="8258" spans="1:20" x14ac:dyDescent="0.3">
      <c r="A8258">
        <v>8257</v>
      </c>
      <c r="B8258">
        <v>86123</v>
      </c>
      <c r="C8258" t="s">
        <v>1179</v>
      </c>
      <c r="D8258" t="s">
        <v>20</v>
      </c>
      <c r="E8258" t="s">
        <v>39</v>
      </c>
      <c r="F8258" t="s">
        <v>31</v>
      </c>
      <c r="G8258" t="s">
        <v>41</v>
      </c>
      <c r="H8258" t="s">
        <v>61</v>
      </c>
      <c r="I8258" t="s">
        <v>28</v>
      </c>
      <c r="J8258" t="s">
        <v>56</v>
      </c>
      <c r="K8258" t="s">
        <v>221</v>
      </c>
      <c r="L8258" t="s">
        <v>192</v>
      </c>
      <c r="M8258" t="s">
        <v>131</v>
      </c>
      <c r="N8258" s="2">
        <v>40292</v>
      </c>
      <c r="O8258" s="2">
        <v>40293</v>
      </c>
      <c r="P8258">
        <v>3</v>
      </c>
      <c r="Q8258" s="1">
        <v>0.04</v>
      </c>
      <c r="R8258">
        <v>14.27</v>
      </c>
      <c r="S8258">
        <v>7.27</v>
      </c>
      <c r="T8258">
        <f t="shared" si="128"/>
        <v>42.81</v>
      </c>
    </row>
    <row r="8259" spans="1:20" x14ac:dyDescent="0.3">
      <c r="A8259">
        <v>8258</v>
      </c>
      <c r="B8259">
        <v>86131</v>
      </c>
      <c r="C8259" t="s">
        <v>1179</v>
      </c>
      <c r="D8259" t="s">
        <v>20</v>
      </c>
      <c r="E8259" t="s">
        <v>39</v>
      </c>
      <c r="F8259" t="s">
        <v>31</v>
      </c>
      <c r="G8259" t="s">
        <v>41</v>
      </c>
      <c r="H8259" t="s">
        <v>94</v>
      </c>
      <c r="I8259" t="s">
        <v>28</v>
      </c>
      <c r="J8259" t="s">
        <v>56</v>
      </c>
      <c r="K8259" t="s">
        <v>82</v>
      </c>
      <c r="L8259" t="s">
        <v>192</v>
      </c>
      <c r="M8259" t="s">
        <v>131</v>
      </c>
      <c r="N8259" s="2">
        <v>41388</v>
      </c>
      <c r="O8259" s="2">
        <v>41391</v>
      </c>
      <c r="P8259">
        <v>7</v>
      </c>
      <c r="Q8259" s="1">
        <v>0.03</v>
      </c>
      <c r="R8259">
        <v>4.91</v>
      </c>
      <c r="S8259">
        <v>0.5</v>
      </c>
      <c r="T8259">
        <f t="shared" ref="T8259:T8322" si="129">R8259*P8259</f>
        <v>34.370000000000005</v>
      </c>
    </row>
    <row r="8260" spans="1:20" x14ac:dyDescent="0.3">
      <c r="A8260">
        <v>8259</v>
      </c>
      <c r="B8260">
        <v>91586</v>
      </c>
      <c r="C8260" t="s">
        <v>577</v>
      </c>
      <c r="D8260" t="s">
        <v>20</v>
      </c>
      <c r="E8260" t="s">
        <v>21</v>
      </c>
      <c r="F8260" t="s">
        <v>40</v>
      </c>
      <c r="G8260" t="s">
        <v>93</v>
      </c>
      <c r="H8260" t="s">
        <v>206</v>
      </c>
      <c r="I8260" t="s">
        <v>28</v>
      </c>
      <c r="J8260" t="s">
        <v>56</v>
      </c>
      <c r="K8260" t="s">
        <v>201</v>
      </c>
      <c r="L8260" t="s">
        <v>44</v>
      </c>
      <c r="M8260" t="s">
        <v>75</v>
      </c>
      <c r="N8260" s="2">
        <v>40426</v>
      </c>
      <c r="O8260" s="2">
        <v>40427</v>
      </c>
      <c r="P8260">
        <v>20</v>
      </c>
      <c r="Q8260" s="1">
        <v>0.03</v>
      </c>
      <c r="R8260">
        <v>85.99</v>
      </c>
      <c r="S8260">
        <v>0.99</v>
      </c>
      <c r="T8260">
        <f t="shared" si="129"/>
        <v>1719.8</v>
      </c>
    </row>
    <row r="8261" spans="1:20" x14ac:dyDescent="0.3">
      <c r="A8261">
        <v>8260</v>
      </c>
      <c r="B8261">
        <v>88854</v>
      </c>
      <c r="C8261" t="s">
        <v>1886</v>
      </c>
      <c r="D8261" t="s">
        <v>20</v>
      </c>
      <c r="E8261" t="s">
        <v>39</v>
      </c>
      <c r="F8261" t="s">
        <v>47</v>
      </c>
      <c r="G8261" t="s">
        <v>41</v>
      </c>
      <c r="H8261" t="s">
        <v>49</v>
      </c>
      <c r="I8261" t="s">
        <v>28</v>
      </c>
      <c r="J8261" t="s">
        <v>56</v>
      </c>
      <c r="K8261" t="s">
        <v>113</v>
      </c>
      <c r="L8261" t="s">
        <v>192</v>
      </c>
      <c r="M8261" t="s">
        <v>134</v>
      </c>
      <c r="N8261" s="2">
        <v>41156</v>
      </c>
      <c r="O8261" s="2">
        <v>41156</v>
      </c>
      <c r="P8261">
        <v>8</v>
      </c>
      <c r="Q8261" s="1">
        <v>0.04</v>
      </c>
      <c r="R8261">
        <v>12.28</v>
      </c>
      <c r="S8261">
        <v>6.47</v>
      </c>
      <c r="T8261">
        <f t="shared" si="129"/>
        <v>98.24</v>
      </c>
    </row>
    <row r="8262" spans="1:20" x14ac:dyDescent="0.3">
      <c r="A8262">
        <v>8261</v>
      </c>
      <c r="B8262">
        <v>88854</v>
      </c>
      <c r="C8262" t="s">
        <v>1886</v>
      </c>
      <c r="D8262" t="s">
        <v>20</v>
      </c>
      <c r="E8262" t="s">
        <v>21</v>
      </c>
      <c r="F8262" t="s">
        <v>47</v>
      </c>
      <c r="G8262" t="s">
        <v>41</v>
      </c>
      <c r="H8262" t="s">
        <v>33</v>
      </c>
      <c r="I8262" t="s">
        <v>28</v>
      </c>
      <c r="J8262" t="s">
        <v>56</v>
      </c>
      <c r="K8262" t="s">
        <v>1107</v>
      </c>
      <c r="L8262" t="s">
        <v>192</v>
      </c>
      <c r="M8262" t="s">
        <v>156</v>
      </c>
      <c r="N8262" s="2">
        <v>41156</v>
      </c>
      <c r="O8262" s="2">
        <v>41159</v>
      </c>
      <c r="P8262">
        <v>16</v>
      </c>
      <c r="Q8262" s="1">
        <v>0.1</v>
      </c>
      <c r="R8262">
        <v>65.989999999999995</v>
      </c>
      <c r="S8262">
        <v>8.8000000000000007</v>
      </c>
      <c r="T8262">
        <f t="shared" si="129"/>
        <v>1055.8399999999999</v>
      </c>
    </row>
    <row r="8263" spans="1:20" x14ac:dyDescent="0.3">
      <c r="A8263">
        <v>8262</v>
      </c>
      <c r="B8263">
        <v>86697</v>
      </c>
      <c r="C8263" t="s">
        <v>672</v>
      </c>
      <c r="D8263" t="s">
        <v>578</v>
      </c>
      <c r="E8263" t="s">
        <v>21</v>
      </c>
      <c r="F8263" t="s">
        <v>47</v>
      </c>
      <c r="G8263" t="s">
        <v>41</v>
      </c>
      <c r="H8263" t="s">
        <v>206</v>
      </c>
      <c r="I8263" t="s">
        <v>28</v>
      </c>
      <c r="J8263" t="s">
        <v>56</v>
      </c>
      <c r="K8263" t="s">
        <v>1147</v>
      </c>
      <c r="L8263" t="s">
        <v>283</v>
      </c>
      <c r="M8263" t="s">
        <v>160</v>
      </c>
      <c r="N8263" s="2">
        <v>41285</v>
      </c>
      <c r="O8263" s="2">
        <v>41287</v>
      </c>
      <c r="P8263">
        <v>1</v>
      </c>
      <c r="Q8263" s="1">
        <v>0.06</v>
      </c>
      <c r="R8263">
        <v>115.99</v>
      </c>
      <c r="S8263">
        <v>56.14</v>
      </c>
      <c r="T8263">
        <f t="shared" si="129"/>
        <v>115.99</v>
      </c>
    </row>
    <row r="8264" spans="1:20" x14ac:dyDescent="0.3">
      <c r="A8264">
        <v>8263</v>
      </c>
      <c r="B8264">
        <v>86426</v>
      </c>
      <c r="C8264" t="s">
        <v>449</v>
      </c>
      <c r="D8264" t="s">
        <v>20</v>
      </c>
      <c r="E8264" t="s">
        <v>39</v>
      </c>
      <c r="F8264" t="s">
        <v>47</v>
      </c>
      <c r="G8264" t="s">
        <v>32</v>
      </c>
      <c r="H8264" t="s">
        <v>94</v>
      </c>
      <c r="I8264" t="s">
        <v>28</v>
      </c>
      <c r="J8264" t="s">
        <v>56</v>
      </c>
      <c r="K8264" t="s">
        <v>226</v>
      </c>
      <c r="L8264" t="s">
        <v>746</v>
      </c>
      <c r="M8264" t="s">
        <v>114</v>
      </c>
      <c r="N8264" s="2">
        <v>41185</v>
      </c>
      <c r="O8264" s="2">
        <v>41187</v>
      </c>
      <c r="P8264">
        <v>19</v>
      </c>
      <c r="Q8264" s="1">
        <v>0.02</v>
      </c>
      <c r="R8264">
        <v>32.479999999999997</v>
      </c>
      <c r="S8264">
        <v>35</v>
      </c>
      <c r="T8264">
        <f t="shared" si="129"/>
        <v>617.11999999999989</v>
      </c>
    </row>
    <row r="8265" spans="1:20" x14ac:dyDescent="0.3">
      <c r="A8265">
        <v>8264</v>
      </c>
      <c r="B8265">
        <v>86426</v>
      </c>
      <c r="C8265" t="s">
        <v>2031</v>
      </c>
      <c r="D8265" t="s">
        <v>20</v>
      </c>
      <c r="E8265" t="s">
        <v>187</v>
      </c>
      <c r="F8265" t="s">
        <v>47</v>
      </c>
      <c r="G8265" t="s">
        <v>32</v>
      </c>
      <c r="H8265" t="s">
        <v>225</v>
      </c>
      <c r="I8265" t="s">
        <v>28</v>
      </c>
      <c r="J8265" t="s">
        <v>56</v>
      </c>
      <c r="K8265" t="s">
        <v>181</v>
      </c>
      <c r="L8265" t="s">
        <v>746</v>
      </c>
      <c r="M8265" t="s">
        <v>117</v>
      </c>
      <c r="N8265" s="2">
        <v>41185</v>
      </c>
      <c r="O8265" s="2">
        <v>41187</v>
      </c>
      <c r="P8265">
        <v>11</v>
      </c>
      <c r="Q8265" s="1">
        <v>0.06</v>
      </c>
      <c r="R8265">
        <v>182.55</v>
      </c>
      <c r="S8265">
        <v>69</v>
      </c>
      <c r="T8265">
        <f t="shared" si="129"/>
        <v>2008.0500000000002</v>
      </c>
    </row>
    <row r="8266" spans="1:20" x14ac:dyDescent="0.3">
      <c r="A8266">
        <v>8265</v>
      </c>
      <c r="B8266">
        <v>90106</v>
      </c>
      <c r="C8266" t="s">
        <v>1733</v>
      </c>
      <c r="D8266" t="s">
        <v>20</v>
      </c>
      <c r="E8266" t="s">
        <v>39</v>
      </c>
      <c r="F8266" t="s">
        <v>22</v>
      </c>
      <c r="G8266" t="s">
        <v>41</v>
      </c>
      <c r="H8266" t="s">
        <v>94</v>
      </c>
      <c r="I8266" t="s">
        <v>28</v>
      </c>
      <c r="J8266" t="s">
        <v>56</v>
      </c>
      <c r="K8266" t="s">
        <v>231</v>
      </c>
      <c r="L8266" t="s">
        <v>746</v>
      </c>
      <c r="M8266" t="s">
        <v>331</v>
      </c>
      <c r="N8266" s="2">
        <v>40934</v>
      </c>
      <c r="O8266" s="2">
        <v>40935</v>
      </c>
      <c r="P8266">
        <v>3</v>
      </c>
      <c r="Q8266" s="1">
        <v>0.05</v>
      </c>
      <c r="R8266">
        <v>123.38</v>
      </c>
      <c r="S8266">
        <v>24.49</v>
      </c>
      <c r="T8266">
        <f t="shared" si="129"/>
        <v>370.14</v>
      </c>
    </row>
    <row r="8267" spans="1:20" x14ac:dyDescent="0.3">
      <c r="A8267">
        <v>8266</v>
      </c>
      <c r="B8267">
        <v>90106</v>
      </c>
      <c r="C8267" t="s">
        <v>1733</v>
      </c>
      <c r="D8267" t="s">
        <v>20</v>
      </c>
      <c r="E8267" t="s">
        <v>39</v>
      </c>
      <c r="F8267" t="s">
        <v>22</v>
      </c>
      <c r="G8267" t="s">
        <v>41</v>
      </c>
      <c r="H8267" t="s">
        <v>78</v>
      </c>
      <c r="I8267" t="s">
        <v>28</v>
      </c>
      <c r="J8267" t="s">
        <v>56</v>
      </c>
      <c r="K8267" t="s">
        <v>138</v>
      </c>
      <c r="L8267" t="s">
        <v>192</v>
      </c>
      <c r="M8267" t="s">
        <v>232</v>
      </c>
      <c r="N8267" s="2">
        <v>40934</v>
      </c>
      <c r="O8267" s="2">
        <v>40935</v>
      </c>
      <c r="P8267">
        <v>1</v>
      </c>
      <c r="Q8267" s="1">
        <v>0.05</v>
      </c>
      <c r="R8267">
        <v>8.6</v>
      </c>
      <c r="S8267">
        <v>6.19</v>
      </c>
      <c r="T8267">
        <f t="shared" si="129"/>
        <v>8.6</v>
      </c>
    </row>
    <row r="8268" spans="1:20" x14ac:dyDescent="0.3">
      <c r="A8268">
        <v>8267</v>
      </c>
      <c r="B8268">
        <v>88172</v>
      </c>
      <c r="C8268" t="s">
        <v>1411</v>
      </c>
      <c r="D8268" t="s">
        <v>20</v>
      </c>
      <c r="E8268" t="s">
        <v>21</v>
      </c>
      <c r="F8268" t="s">
        <v>31</v>
      </c>
      <c r="G8268" t="s">
        <v>48</v>
      </c>
      <c r="H8268" t="s">
        <v>33</v>
      </c>
      <c r="I8268" t="s">
        <v>28</v>
      </c>
      <c r="J8268" t="s">
        <v>56</v>
      </c>
      <c r="K8268" t="s">
        <v>1107</v>
      </c>
      <c r="L8268" t="s">
        <v>192</v>
      </c>
      <c r="M8268" t="s">
        <v>35</v>
      </c>
      <c r="N8268" s="2">
        <v>41626</v>
      </c>
      <c r="O8268" s="2">
        <v>41630</v>
      </c>
      <c r="P8268">
        <v>6</v>
      </c>
      <c r="Q8268" s="1">
        <v>0.1</v>
      </c>
      <c r="R8268">
        <v>115.99</v>
      </c>
      <c r="S8268">
        <v>2.5</v>
      </c>
      <c r="T8268">
        <f t="shared" si="129"/>
        <v>695.93999999999994</v>
      </c>
    </row>
    <row r="8269" spans="1:20" x14ac:dyDescent="0.3">
      <c r="A8269">
        <v>8268</v>
      </c>
      <c r="B8269">
        <v>90437</v>
      </c>
      <c r="C8269" t="s">
        <v>2202</v>
      </c>
      <c r="D8269" t="s">
        <v>578</v>
      </c>
      <c r="E8269" t="s">
        <v>187</v>
      </c>
      <c r="F8269" t="s">
        <v>31</v>
      </c>
      <c r="G8269" t="s">
        <v>41</v>
      </c>
      <c r="H8269" t="s">
        <v>219</v>
      </c>
      <c r="I8269" t="s">
        <v>28</v>
      </c>
      <c r="J8269" t="s">
        <v>56</v>
      </c>
      <c r="K8269" t="s">
        <v>43</v>
      </c>
      <c r="L8269" t="s">
        <v>330</v>
      </c>
      <c r="M8269" t="s">
        <v>178</v>
      </c>
      <c r="N8269" s="2">
        <v>40333</v>
      </c>
      <c r="O8269" s="2">
        <v>40334</v>
      </c>
      <c r="P8269">
        <v>4</v>
      </c>
      <c r="Q8269" s="1">
        <v>0.06</v>
      </c>
      <c r="R8269">
        <v>218.75</v>
      </c>
      <c r="S8269">
        <v>69.64</v>
      </c>
      <c r="T8269">
        <f t="shared" si="129"/>
        <v>875</v>
      </c>
    </row>
    <row r="8270" spans="1:20" x14ac:dyDescent="0.3">
      <c r="A8270">
        <v>8269</v>
      </c>
      <c r="B8270">
        <v>87961</v>
      </c>
      <c r="C8270" t="s">
        <v>2294</v>
      </c>
      <c r="D8270" t="s">
        <v>578</v>
      </c>
      <c r="E8270" t="s">
        <v>187</v>
      </c>
      <c r="F8270" t="s">
        <v>47</v>
      </c>
      <c r="G8270" t="s">
        <v>48</v>
      </c>
      <c r="H8270" t="s">
        <v>217</v>
      </c>
      <c r="I8270" t="s">
        <v>28</v>
      </c>
      <c r="J8270" t="s">
        <v>56</v>
      </c>
      <c r="K8270" t="s">
        <v>170</v>
      </c>
      <c r="L8270" t="s">
        <v>330</v>
      </c>
      <c r="M8270" t="s">
        <v>51</v>
      </c>
      <c r="N8270" s="2">
        <v>41323</v>
      </c>
      <c r="O8270" s="2">
        <v>41330</v>
      </c>
      <c r="P8270">
        <v>3</v>
      </c>
      <c r="Q8270" s="1">
        <v>0.04</v>
      </c>
      <c r="R8270">
        <v>212.6</v>
      </c>
      <c r="S8270">
        <v>110.2</v>
      </c>
      <c r="T8270">
        <f t="shared" si="129"/>
        <v>637.79999999999995</v>
      </c>
    </row>
    <row r="8271" spans="1:20" x14ac:dyDescent="0.3">
      <c r="A8271">
        <v>8270</v>
      </c>
      <c r="B8271">
        <v>87961</v>
      </c>
      <c r="C8271" t="s">
        <v>2294</v>
      </c>
      <c r="D8271" t="s">
        <v>20</v>
      </c>
      <c r="E8271" t="s">
        <v>21</v>
      </c>
      <c r="F8271" t="s">
        <v>47</v>
      </c>
      <c r="G8271" t="s">
        <v>48</v>
      </c>
      <c r="H8271" t="s">
        <v>24</v>
      </c>
      <c r="I8271" t="s">
        <v>28</v>
      </c>
      <c r="J8271" t="s">
        <v>56</v>
      </c>
      <c r="K8271" t="s">
        <v>198</v>
      </c>
      <c r="L8271" t="s">
        <v>26</v>
      </c>
      <c r="M8271" t="s">
        <v>111</v>
      </c>
      <c r="N8271" s="2">
        <v>41323</v>
      </c>
      <c r="O8271" s="2">
        <v>41323</v>
      </c>
      <c r="P8271">
        <v>1</v>
      </c>
      <c r="Q8271" s="1">
        <v>0.1</v>
      </c>
      <c r="R8271">
        <v>55.99</v>
      </c>
      <c r="S8271">
        <v>5</v>
      </c>
      <c r="T8271">
        <f t="shared" si="129"/>
        <v>55.99</v>
      </c>
    </row>
    <row r="8272" spans="1:20" x14ac:dyDescent="0.3">
      <c r="A8272">
        <v>8271</v>
      </c>
      <c r="B8272">
        <v>88655</v>
      </c>
      <c r="C8272" t="s">
        <v>1815</v>
      </c>
      <c r="D8272" t="s">
        <v>20</v>
      </c>
      <c r="E8272" t="s">
        <v>39</v>
      </c>
      <c r="F8272" t="s">
        <v>22</v>
      </c>
      <c r="G8272" t="s">
        <v>93</v>
      </c>
      <c r="H8272" t="s">
        <v>94</v>
      </c>
      <c r="I8272" t="s">
        <v>28</v>
      </c>
      <c r="J8272" t="s">
        <v>56</v>
      </c>
      <c r="K8272" t="s">
        <v>82</v>
      </c>
      <c r="L8272" t="s">
        <v>26</v>
      </c>
      <c r="M8272" t="s">
        <v>80</v>
      </c>
      <c r="N8272" s="2">
        <v>41449</v>
      </c>
      <c r="O8272" s="2">
        <v>41450</v>
      </c>
      <c r="P8272">
        <v>15</v>
      </c>
      <c r="Q8272" s="1">
        <v>0.1</v>
      </c>
      <c r="R8272">
        <v>10.48</v>
      </c>
      <c r="S8272">
        <v>2.89</v>
      </c>
      <c r="T8272">
        <f t="shared" si="129"/>
        <v>157.20000000000002</v>
      </c>
    </row>
    <row r="8273" spans="1:20" x14ac:dyDescent="0.3">
      <c r="A8273">
        <v>8272</v>
      </c>
      <c r="B8273">
        <v>88655</v>
      </c>
      <c r="C8273" t="s">
        <v>1724</v>
      </c>
      <c r="D8273" t="s">
        <v>20</v>
      </c>
      <c r="E8273" t="s">
        <v>187</v>
      </c>
      <c r="F8273" t="s">
        <v>31</v>
      </c>
      <c r="G8273" t="s">
        <v>93</v>
      </c>
      <c r="H8273" t="s">
        <v>219</v>
      </c>
      <c r="I8273" t="s">
        <v>28</v>
      </c>
      <c r="J8273" t="s">
        <v>36</v>
      </c>
      <c r="K8273" t="s">
        <v>189</v>
      </c>
      <c r="L8273" t="s">
        <v>746</v>
      </c>
      <c r="M8273" t="s">
        <v>106</v>
      </c>
      <c r="N8273" s="2">
        <v>41449</v>
      </c>
      <c r="O8273" s="2">
        <v>41451</v>
      </c>
      <c r="P8273">
        <v>16</v>
      </c>
      <c r="Q8273" s="1">
        <v>0</v>
      </c>
      <c r="R8273">
        <v>8.3699999999999992</v>
      </c>
      <c r="S8273">
        <v>10.16</v>
      </c>
      <c r="T8273">
        <f t="shared" si="129"/>
        <v>133.91999999999999</v>
      </c>
    </row>
    <row r="8274" spans="1:20" x14ac:dyDescent="0.3">
      <c r="A8274">
        <v>8273</v>
      </c>
      <c r="B8274">
        <v>87370</v>
      </c>
      <c r="C8274" t="s">
        <v>595</v>
      </c>
      <c r="D8274" t="s">
        <v>20</v>
      </c>
      <c r="E8274" t="s">
        <v>39</v>
      </c>
      <c r="F8274" t="s">
        <v>31</v>
      </c>
      <c r="G8274" t="s">
        <v>93</v>
      </c>
      <c r="H8274" t="s">
        <v>61</v>
      </c>
      <c r="I8274" t="s">
        <v>28</v>
      </c>
      <c r="J8274" t="s">
        <v>36</v>
      </c>
      <c r="K8274" t="s">
        <v>189</v>
      </c>
      <c r="L8274" t="s">
        <v>192</v>
      </c>
      <c r="M8274" t="s">
        <v>367</v>
      </c>
      <c r="N8274" s="2">
        <v>41378</v>
      </c>
      <c r="O8274" s="2">
        <v>41378</v>
      </c>
      <c r="P8274">
        <v>6</v>
      </c>
      <c r="Q8274" s="1">
        <v>0.1</v>
      </c>
      <c r="R8274">
        <v>2.88</v>
      </c>
      <c r="S8274">
        <v>0.5</v>
      </c>
      <c r="T8274">
        <f t="shared" si="129"/>
        <v>17.28</v>
      </c>
    </row>
    <row r="8275" spans="1:20" x14ac:dyDescent="0.3">
      <c r="A8275">
        <v>8274</v>
      </c>
      <c r="B8275">
        <v>87370</v>
      </c>
      <c r="C8275" t="s">
        <v>2507</v>
      </c>
      <c r="D8275" t="s">
        <v>578</v>
      </c>
      <c r="E8275" t="s">
        <v>187</v>
      </c>
      <c r="F8275" t="s">
        <v>31</v>
      </c>
      <c r="G8275" t="s">
        <v>93</v>
      </c>
      <c r="H8275" t="s">
        <v>188</v>
      </c>
      <c r="I8275" t="s">
        <v>28</v>
      </c>
      <c r="J8275" t="s">
        <v>36</v>
      </c>
      <c r="K8275" t="s">
        <v>231</v>
      </c>
      <c r="L8275" t="s">
        <v>330</v>
      </c>
      <c r="M8275" t="s">
        <v>106</v>
      </c>
      <c r="N8275" s="2">
        <v>41378</v>
      </c>
      <c r="O8275" s="2">
        <v>41379</v>
      </c>
      <c r="P8275">
        <v>5</v>
      </c>
      <c r="Q8275" s="1">
        <v>0.08</v>
      </c>
      <c r="R8275">
        <v>550.98</v>
      </c>
      <c r="S8275">
        <v>45.7</v>
      </c>
      <c r="T8275">
        <f t="shared" si="129"/>
        <v>2754.9</v>
      </c>
    </row>
    <row r="8276" spans="1:20" x14ac:dyDescent="0.3">
      <c r="A8276">
        <v>8275</v>
      </c>
      <c r="B8276">
        <v>88294</v>
      </c>
      <c r="C8276" t="s">
        <v>941</v>
      </c>
      <c r="D8276" t="s">
        <v>20</v>
      </c>
      <c r="E8276" t="s">
        <v>21</v>
      </c>
      <c r="F8276" t="s">
        <v>31</v>
      </c>
      <c r="G8276" t="s">
        <v>41</v>
      </c>
      <c r="H8276" t="s">
        <v>206</v>
      </c>
      <c r="I8276" t="s">
        <v>28</v>
      </c>
      <c r="J8276" t="s">
        <v>36</v>
      </c>
      <c r="K8276" t="s">
        <v>34</v>
      </c>
      <c r="L8276" t="s">
        <v>746</v>
      </c>
      <c r="M8276" t="s">
        <v>255</v>
      </c>
      <c r="N8276" s="2">
        <v>41605</v>
      </c>
      <c r="O8276" s="2">
        <v>41608</v>
      </c>
      <c r="P8276">
        <v>26</v>
      </c>
      <c r="Q8276" s="1">
        <v>0.03</v>
      </c>
      <c r="R8276">
        <v>699.99</v>
      </c>
      <c r="S8276">
        <v>24.49</v>
      </c>
      <c r="T8276">
        <f t="shared" si="129"/>
        <v>18199.740000000002</v>
      </c>
    </row>
    <row r="8277" spans="1:20" x14ac:dyDescent="0.3">
      <c r="A8277">
        <v>8276</v>
      </c>
      <c r="B8277">
        <v>91224</v>
      </c>
      <c r="C8277" t="s">
        <v>1183</v>
      </c>
      <c r="D8277" t="s">
        <v>20</v>
      </c>
      <c r="E8277" t="s">
        <v>21</v>
      </c>
      <c r="F8277" t="s">
        <v>31</v>
      </c>
      <c r="G8277" t="s">
        <v>23</v>
      </c>
      <c r="H8277" t="s">
        <v>203</v>
      </c>
      <c r="I8277" t="s">
        <v>28</v>
      </c>
      <c r="J8277" t="s">
        <v>36</v>
      </c>
      <c r="K8277" t="s">
        <v>1243</v>
      </c>
      <c r="L8277" t="s">
        <v>26</v>
      </c>
      <c r="M8277" t="s">
        <v>255</v>
      </c>
      <c r="N8277" s="2">
        <v>41488</v>
      </c>
      <c r="O8277" s="2">
        <v>41490</v>
      </c>
      <c r="P8277">
        <v>24</v>
      </c>
      <c r="Q8277" s="1">
        <v>0</v>
      </c>
      <c r="R8277">
        <v>40.98</v>
      </c>
      <c r="S8277">
        <v>1.99</v>
      </c>
      <c r="T8277">
        <f t="shared" si="129"/>
        <v>983.52</v>
      </c>
    </row>
    <row r="8278" spans="1:20" x14ac:dyDescent="0.3">
      <c r="A8278">
        <v>8277</v>
      </c>
      <c r="B8278">
        <v>86073</v>
      </c>
      <c r="C8278" t="s">
        <v>1293</v>
      </c>
      <c r="D8278" t="s">
        <v>20</v>
      </c>
      <c r="E8278" t="s">
        <v>39</v>
      </c>
      <c r="F8278" t="s">
        <v>31</v>
      </c>
      <c r="G8278" t="s">
        <v>32</v>
      </c>
      <c r="H8278" t="s">
        <v>94</v>
      </c>
      <c r="I8278" t="s">
        <v>28</v>
      </c>
      <c r="J8278" t="s">
        <v>36</v>
      </c>
      <c r="K8278" t="s">
        <v>154</v>
      </c>
      <c r="L8278" t="s">
        <v>192</v>
      </c>
      <c r="M8278" t="s">
        <v>83</v>
      </c>
      <c r="N8278" s="2">
        <v>41287</v>
      </c>
      <c r="O8278" s="2">
        <v>41287</v>
      </c>
      <c r="P8278">
        <v>9</v>
      </c>
      <c r="Q8278" s="1">
        <v>0.04</v>
      </c>
      <c r="R8278">
        <v>5.28</v>
      </c>
      <c r="S8278">
        <v>2.99</v>
      </c>
      <c r="T8278">
        <f t="shared" si="129"/>
        <v>47.52</v>
      </c>
    </row>
    <row r="8279" spans="1:20" x14ac:dyDescent="0.3">
      <c r="A8279">
        <v>8278</v>
      </c>
      <c r="B8279">
        <v>86073</v>
      </c>
      <c r="C8279" t="s">
        <v>1293</v>
      </c>
      <c r="D8279" t="s">
        <v>578</v>
      </c>
      <c r="E8279" t="s">
        <v>21</v>
      </c>
      <c r="F8279" t="s">
        <v>31</v>
      </c>
      <c r="G8279" t="s">
        <v>32</v>
      </c>
      <c r="H8279" t="s">
        <v>33</v>
      </c>
      <c r="I8279" t="s">
        <v>28</v>
      </c>
      <c r="J8279" t="s">
        <v>36</v>
      </c>
      <c r="K8279" t="s">
        <v>201</v>
      </c>
      <c r="L8279" t="s">
        <v>330</v>
      </c>
      <c r="M8279" t="s">
        <v>66</v>
      </c>
      <c r="N8279" s="2">
        <v>41287</v>
      </c>
      <c r="O8279" s="2">
        <v>41287</v>
      </c>
      <c r="P8279">
        <v>13</v>
      </c>
      <c r="Q8279" s="1">
        <v>0.01</v>
      </c>
      <c r="R8279">
        <v>517.48</v>
      </c>
      <c r="S8279">
        <v>16.63</v>
      </c>
      <c r="T8279">
        <f t="shared" si="129"/>
        <v>6727.24</v>
      </c>
    </row>
    <row r="8280" spans="1:20" x14ac:dyDescent="0.3">
      <c r="A8280">
        <v>8279</v>
      </c>
      <c r="B8280">
        <v>86073</v>
      </c>
      <c r="C8280" t="s">
        <v>2115</v>
      </c>
      <c r="D8280" t="s">
        <v>578</v>
      </c>
      <c r="E8280" t="s">
        <v>187</v>
      </c>
      <c r="F8280" t="s">
        <v>31</v>
      </c>
      <c r="G8280" t="s">
        <v>32</v>
      </c>
      <c r="H8280" t="s">
        <v>217</v>
      </c>
      <c r="I8280" t="s">
        <v>28</v>
      </c>
      <c r="J8280" t="s">
        <v>36</v>
      </c>
      <c r="K8280" t="s">
        <v>98</v>
      </c>
      <c r="L8280" t="s">
        <v>330</v>
      </c>
      <c r="M8280" t="s">
        <v>83</v>
      </c>
      <c r="N8280" s="2">
        <v>41287</v>
      </c>
      <c r="O8280" s="2">
        <v>41288</v>
      </c>
      <c r="P8280">
        <v>6</v>
      </c>
      <c r="Q8280" s="1">
        <v>7.0000000000000007E-2</v>
      </c>
      <c r="R8280">
        <v>58.14</v>
      </c>
      <c r="S8280">
        <v>36.61</v>
      </c>
      <c r="T8280">
        <f t="shared" si="129"/>
        <v>348.84000000000003</v>
      </c>
    </row>
    <row r="8281" spans="1:20" x14ac:dyDescent="0.3">
      <c r="A8281">
        <v>8280</v>
      </c>
      <c r="B8281">
        <v>86073</v>
      </c>
      <c r="C8281" t="s">
        <v>2115</v>
      </c>
      <c r="D8281" t="s">
        <v>578</v>
      </c>
      <c r="E8281" t="s">
        <v>187</v>
      </c>
      <c r="F8281" t="s">
        <v>31</v>
      </c>
      <c r="G8281" t="s">
        <v>32</v>
      </c>
      <c r="H8281" t="s">
        <v>225</v>
      </c>
      <c r="I8281" t="s">
        <v>28</v>
      </c>
      <c r="J8281" t="s">
        <v>36</v>
      </c>
      <c r="K8281" t="s">
        <v>248</v>
      </c>
      <c r="L8281" t="s">
        <v>283</v>
      </c>
      <c r="M8281" t="s">
        <v>178</v>
      </c>
      <c r="N8281" s="2">
        <v>41287</v>
      </c>
      <c r="O8281" s="2">
        <v>41289</v>
      </c>
      <c r="P8281">
        <v>5</v>
      </c>
      <c r="Q8281" s="1">
        <v>7.0000000000000007E-2</v>
      </c>
      <c r="R8281">
        <v>25.98</v>
      </c>
      <c r="S8281">
        <v>14.36</v>
      </c>
      <c r="T8281">
        <f t="shared" si="129"/>
        <v>129.9</v>
      </c>
    </row>
    <row r="8282" spans="1:20" x14ac:dyDescent="0.3">
      <c r="A8282">
        <v>8281</v>
      </c>
      <c r="B8282">
        <v>89301</v>
      </c>
      <c r="C8282" t="s">
        <v>466</v>
      </c>
      <c r="D8282" t="s">
        <v>20</v>
      </c>
      <c r="E8282" t="s">
        <v>39</v>
      </c>
      <c r="F8282" t="s">
        <v>22</v>
      </c>
      <c r="G8282" t="s">
        <v>32</v>
      </c>
      <c r="H8282" t="s">
        <v>78</v>
      </c>
      <c r="I8282" t="s">
        <v>28</v>
      </c>
      <c r="J8282" t="s">
        <v>36</v>
      </c>
      <c r="K8282" t="s">
        <v>116</v>
      </c>
      <c r="L8282" t="s">
        <v>44</v>
      </c>
      <c r="M8282" t="s">
        <v>294</v>
      </c>
      <c r="N8282" s="2">
        <v>40513</v>
      </c>
      <c r="O8282" s="2">
        <v>40515</v>
      </c>
      <c r="P8282">
        <v>13</v>
      </c>
      <c r="Q8282" s="1">
        <v>0.06</v>
      </c>
      <c r="R8282">
        <v>2.2799999999999998</v>
      </c>
      <c r="S8282">
        <v>5.2</v>
      </c>
      <c r="T8282">
        <f t="shared" si="129"/>
        <v>29.639999999999997</v>
      </c>
    </row>
    <row r="8283" spans="1:20" x14ac:dyDescent="0.3">
      <c r="A8283">
        <v>8282</v>
      </c>
      <c r="B8283">
        <v>88055</v>
      </c>
      <c r="C8283" t="s">
        <v>1558</v>
      </c>
      <c r="D8283" t="s">
        <v>20</v>
      </c>
      <c r="E8283" t="s">
        <v>39</v>
      </c>
      <c r="F8283" t="s">
        <v>40</v>
      </c>
      <c r="G8283" t="s">
        <v>41</v>
      </c>
      <c r="H8283" t="s">
        <v>89</v>
      </c>
      <c r="I8283" t="s">
        <v>28</v>
      </c>
      <c r="J8283" t="s">
        <v>36</v>
      </c>
      <c r="K8283" t="s">
        <v>58</v>
      </c>
      <c r="L8283" t="s">
        <v>192</v>
      </c>
      <c r="M8283" t="s">
        <v>59</v>
      </c>
      <c r="N8283" s="2">
        <v>41240</v>
      </c>
      <c r="O8283" s="2">
        <v>41242</v>
      </c>
      <c r="P8283">
        <v>12</v>
      </c>
      <c r="Q8283" s="1">
        <v>0.01</v>
      </c>
      <c r="R8283">
        <v>8.85</v>
      </c>
      <c r="S8283">
        <v>5.6</v>
      </c>
      <c r="T8283">
        <f t="shared" si="129"/>
        <v>106.19999999999999</v>
      </c>
    </row>
    <row r="8284" spans="1:20" x14ac:dyDescent="0.3">
      <c r="A8284">
        <v>8283</v>
      </c>
      <c r="B8284">
        <v>88055</v>
      </c>
      <c r="C8284" t="s">
        <v>1558</v>
      </c>
      <c r="D8284" t="s">
        <v>20</v>
      </c>
      <c r="E8284" t="s">
        <v>187</v>
      </c>
      <c r="F8284" t="s">
        <v>40</v>
      </c>
      <c r="G8284" t="s">
        <v>41</v>
      </c>
      <c r="H8284" t="s">
        <v>225</v>
      </c>
      <c r="I8284" t="s">
        <v>28</v>
      </c>
      <c r="J8284" t="s">
        <v>36</v>
      </c>
      <c r="K8284" t="s">
        <v>82</v>
      </c>
      <c r="L8284" t="s">
        <v>192</v>
      </c>
      <c r="M8284" t="s">
        <v>59</v>
      </c>
      <c r="N8284" s="2">
        <v>41240</v>
      </c>
      <c r="O8284" s="2">
        <v>41242</v>
      </c>
      <c r="P8284">
        <v>1</v>
      </c>
      <c r="Q8284" s="1">
        <v>0.05</v>
      </c>
      <c r="R8284">
        <v>7.96</v>
      </c>
      <c r="S8284">
        <v>4.95</v>
      </c>
      <c r="T8284">
        <f t="shared" si="129"/>
        <v>7.96</v>
      </c>
    </row>
    <row r="8285" spans="1:20" x14ac:dyDescent="0.3">
      <c r="A8285">
        <v>8284</v>
      </c>
      <c r="B8285">
        <v>89540</v>
      </c>
      <c r="C8285" t="s">
        <v>186</v>
      </c>
      <c r="D8285" t="s">
        <v>20</v>
      </c>
      <c r="E8285" t="s">
        <v>187</v>
      </c>
      <c r="F8285" t="s">
        <v>22</v>
      </c>
      <c r="G8285" t="s">
        <v>93</v>
      </c>
      <c r="H8285" t="s">
        <v>225</v>
      </c>
      <c r="I8285" t="s">
        <v>28</v>
      </c>
      <c r="J8285" t="s">
        <v>36</v>
      </c>
      <c r="K8285" t="s">
        <v>189</v>
      </c>
      <c r="L8285" t="s">
        <v>283</v>
      </c>
      <c r="M8285" t="s">
        <v>227</v>
      </c>
      <c r="N8285" s="2">
        <v>40612</v>
      </c>
      <c r="O8285" s="2">
        <v>40612</v>
      </c>
      <c r="P8285">
        <v>5</v>
      </c>
      <c r="Q8285" s="1">
        <v>0</v>
      </c>
      <c r="R8285">
        <v>39.06</v>
      </c>
      <c r="S8285">
        <v>10.55</v>
      </c>
      <c r="T8285">
        <f t="shared" si="129"/>
        <v>195.3</v>
      </c>
    </row>
    <row r="8286" spans="1:20" x14ac:dyDescent="0.3">
      <c r="A8286">
        <v>8285</v>
      </c>
      <c r="B8286">
        <v>87835</v>
      </c>
      <c r="C8286" t="s">
        <v>1870</v>
      </c>
      <c r="D8286" t="s">
        <v>20</v>
      </c>
      <c r="E8286" t="s">
        <v>39</v>
      </c>
      <c r="F8286" t="s">
        <v>22</v>
      </c>
      <c r="G8286" t="s">
        <v>93</v>
      </c>
      <c r="H8286" t="s">
        <v>61</v>
      </c>
      <c r="I8286" t="s">
        <v>28</v>
      </c>
      <c r="J8286" t="s">
        <v>36</v>
      </c>
      <c r="K8286" t="s">
        <v>226</v>
      </c>
      <c r="L8286" t="s">
        <v>26</v>
      </c>
      <c r="M8286" t="s">
        <v>331</v>
      </c>
      <c r="N8286" s="2">
        <v>40798</v>
      </c>
      <c r="O8286" s="2">
        <v>40798</v>
      </c>
      <c r="P8286">
        <v>4</v>
      </c>
      <c r="Q8286" s="1">
        <v>0.03</v>
      </c>
      <c r="R8286">
        <v>11.97</v>
      </c>
      <c r="S8286">
        <v>5.81</v>
      </c>
      <c r="T8286">
        <f t="shared" si="129"/>
        <v>47.88</v>
      </c>
    </row>
    <row r="8287" spans="1:20" x14ac:dyDescent="0.3">
      <c r="A8287">
        <v>8286</v>
      </c>
      <c r="B8287">
        <v>86596</v>
      </c>
      <c r="C8287" t="s">
        <v>30</v>
      </c>
      <c r="D8287" t="s">
        <v>20</v>
      </c>
      <c r="E8287" t="s">
        <v>21</v>
      </c>
      <c r="F8287" t="s">
        <v>31</v>
      </c>
      <c r="G8287" t="s">
        <v>32</v>
      </c>
      <c r="H8287" t="s">
        <v>33</v>
      </c>
      <c r="I8287" t="s">
        <v>28</v>
      </c>
      <c r="J8287" t="s">
        <v>36</v>
      </c>
      <c r="K8287" t="s">
        <v>34</v>
      </c>
      <c r="L8287" t="s">
        <v>26</v>
      </c>
      <c r="M8287" t="s">
        <v>35</v>
      </c>
      <c r="N8287" s="2">
        <v>40869</v>
      </c>
      <c r="O8287" s="2">
        <v>40870</v>
      </c>
      <c r="P8287">
        <v>9</v>
      </c>
      <c r="Q8287" s="1">
        <v>0.03</v>
      </c>
      <c r="R8287">
        <v>0.99</v>
      </c>
      <c r="S8287">
        <v>2.96</v>
      </c>
      <c r="T8287">
        <f t="shared" si="129"/>
        <v>8.91</v>
      </c>
    </row>
    <row r="8288" spans="1:20" x14ac:dyDescent="0.3">
      <c r="A8288">
        <v>8287</v>
      </c>
      <c r="B8288">
        <v>86323</v>
      </c>
      <c r="C8288" t="s">
        <v>985</v>
      </c>
      <c r="D8288" t="s">
        <v>20</v>
      </c>
      <c r="E8288" t="s">
        <v>39</v>
      </c>
      <c r="F8288" t="s">
        <v>31</v>
      </c>
      <c r="G8288" t="s">
        <v>48</v>
      </c>
      <c r="H8288" t="s">
        <v>42</v>
      </c>
      <c r="I8288" t="s">
        <v>28</v>
      </c>
      <c r="J8288" t="s">
        <v>36</v>
      </c>
      <c r="K8288" t="s">
        <v>98</v>
      </c>
      <c r="L8288" t="s">
        <v>192</v>
      </c>
      <c r="M8288" t="s">
        <v>146</v>
      </c>
      <c r="N8288" s="2">
        <v>41522</v>
      </c>
      <c r="O8288" s="2">
        <v>41524</v>
      </c>
      <c r="P8288">
        <v>7</v>
      </c>
      <c r="Q8288" s="1">
        <v>0</v>
      </c>
      <c r="R8288">
        <v>4.13</v>
      </c>
      <c r="S8288">
        <v>5.34</v>
      </c>
      <c r="T8288">
        <f t="shared" si="129"/>
        <v>28.91</v>
      </c>
    </row>
    <row r="8289" spans="1:20" x14ac:dyDescent="0.3">
      <c r="A8289">
        <v>8288</v>
      </c>
      <c r="B8289">
        <v>86323</v>
      </c>
      <c r="C8289" t="s">
        <v>985</v>
      </c>
      <c r="D8289" t="s">
        <v>20</v>
      </c>
      <c r="E8289" t="s">
        <v>187</v>
      </c>
      <c r="F8289" t="s">
        <v>31</v>
      </c>
      <c r="G8289" t="s">
        <v>48</v>
      </c>
      <c r="H8289" t="s">
        <v>219</v>
      </c>
      <c r="I8289" t="s">
        <v>28</v>
      </c>
      <c r="J8289" t="s">
        <v>36</v>
      </c>
      <c r="K8289" t="s">
        <v>68</v>
      </c>
      <c r="L8289" t="s">
        <v>192</v>
      </c>
      <c r="M8289" t="s">
        <v>143</v>
      </c>
      <c r="N8289" s="2">
        <v>41522</v>
      </c>
      <c r="O8289" s="2">
        <v>41524</v>
      </c>
      <c r="P8289">
        <v>19</v>
      </c>
      <c r="Q8289" s="1">
        <v>0.1</v>
      </c>
      <c r="R8289">
        <v>40.89</v>
      </c>
      <c r="S8289">
        <v>18.98</v>
      </c>
      <c r="T8289">
        <f t="shared" si="129"/>
        <v>776.91</v>
      </c>
    </row>
    <row r="8290" spans="1:20" x14ac:dyDescent="0.3">
      <c r="A8290">
        <v>8289</v>
      </c>
      <c r="B8290">
        <v>87343</v>
      </c>
      <c r="C8290" t="s">
        <v>2114</v>
      </c>
      <c r="D8290" t="s">
        <v>20</v>
      </c>
      <c r="E8290" t="s">
        <v>21</v>
      </c>
      <c r="F8290" t="s">
        <v>22</v>
      </c>
      <c r="G8290" t="s">
        <v>48</v>
      </c>
      <c r="H8290" t="s">
        <v>203</v>
      </c>
      <c r="I8290" t="s">
        <v>28</v>
      </c>
      <c r="J8290" t="s">
        <v>36</v>
      </c>
      <c r="K8290" t="s">
        <v>1254</v>
      </c>
      <c r="L8290" t="s">
        <v>192</v>
      </c>
      <c r="M8290" t="s">
        <v>326</v>
      </c>
      <c r="N8290" s="2">
        <v>40626</v>
      </c>
      <c r="O8290" s="2">
        <v>40628</v>
      </c>
      <c r="P8290">
        <v>10</v>
      </c>
      <c r="Q8290" s="1">
        <v>0.04</v>
      </c>
      <c r="R8290">
        <v>99.99</v>
      </c>
      <c r="S8290">
        <v>19.989999999999998</v>
      </c>
      <c r="T8290">
        <f t="shared" si="129"/>
        <v>999.9</v>
      </c>
    </row>
    <row r="8291" spans="1:20" x14ac:dyDescent="0.3">
      <c r="A8291">
        <v>8290</v>
      </c>
      <c r="B8291">
        <v>87786</v>
      </c>
      <c r="C8291" t="s">
        <v>293</v>
      </c>
      <c r="D8291" t="s">
        <v>38</v>
      </c>
      <c r="E8291" t="s">
        <v>39</v>
      </c>
      <c r="F8291" t="s">
        <v>22</v>
      </c>
      <c r="G8291" t="s">
        <v>23</v>
      </c>
      <c r="H8291" t="s">
        <v>49</v>
      </c>
      <c r="I8291" t="s">
        <v>28</v>
      </c>
      <c r="J8291" t="s">
        <v>36</v>
      </c>
      <c r="K8291" t="s">
        <v>119</v>
      </c>
      <c r="L8291" t="s">
        <v>44</v>
      </c>
      <c r="M8291" t="s">
        <v>190</v>
      </c>
      <c r="N8291" s="2">
        <v>41093</v>
      </c>
      <c r="O8291" s="2">
        <v>41096</v>
      </c>
      <c r="P8291">
        <v>2</v>
      </c>
      <c r="Q8291" s="1">
        <v>0.09</v>
      </c>
      <c r="R8291">
        <v>2.1800000000000002</v>
      </c>
      <c r="S8291">
        <v>0.78</v>
      </c>
      <c r="T8291">
        <f t="shared" si="129"/>
        <v>4.3600000000000003</v>
      </c>
    </row>
    <row r="8292" spans="1:20" x14ac:dyDescent="0.3">
      <c r="A8292">
        <v>8291</v>
      </c>
      <c r="B8292">
        <v>87786</v>
      </c>
      <c r="C8292" t="s">
        <v>293</v>
      </c>
      <c r="D8292" t="s">
        <v>20</v>
      </c>
      <c r="E8292" t="s">
        <v>21</v>
      </c>
      <c r="F8292" t="s">
        <v>22</v>
      </c>
      <c r="G8292" t="s">
        <v>23</v>
      </c>
      <c r="H8292" t="s">
        <v>203</v>
      </c>
      <c r="I8292" t="s">
        <v>28</v>
      </c>
      <c r="J8292" t="s">
        <v>36</v>
      </c>
      <c r="K8292" t="s">
        <v>208</v>
      </c>
      <c r="L8292" t="s">
        <v>192</v>
      </c>
      <c r="M8292" t="s">
        <v>294</v>
      </c>
      <c r="N8292" s="2">
        <v>41093</v>
      </c>
      <c r="O8292" s="2">
        <v>41095</v>
      </c>
      <c r="P8292">
        <v>2</v>
      </c>
      <c r="Q8292" s="1">
        <v>0.09</v>
      </c>
      <c r="R8292">
        <v>125.99</v>
      </c>
      <c r="S8292">
        <v>8.08</v>
      </c>
      <c r="T8292">
        <f t="shared" si="129"/>
        <v>251.98</v>
      </c>
    </row>
    <row r="8293" spans="1:20" x14ac:dyDescent="0.3">
      <c r="A8293">
        <v>8292</v>
      </c>
      <c r="B8293">
        <v>89547</v>
      </c>
      <c r="C8293" t="s">
        <v>186</v>
      </c>
      <c r="D8293" t="s">
        <v>20</v>
      </c>
      <c r="E8293" t="s">
        <v>187</v>
      </c>
      <c r="F8293" t="s">
        <v>22</v>
      </c>
      <c r="G8293" t="s">
        <v>32</v>
      </c>
      <c r="H8293" t="s">
        <v>188</v>
      </c>
      <c r="I8293" t="s">
        <v>28</v>
      </c>
      <c r="J8293" t="s">
        <v>36</v>
      </c>
      <c r="K8293" t="s">
        <v>170</v>
      </c>
      <c r="L8293" t="s">
        <v>330</v>
      </c>
      <c r="M8293" t="s">
        <v>150</v>
      </c>
      <c r="N8293" s="2">
        <v>41214</v>
      </c>
      <c r="O8293" s="2">
        <v>41214</v>
      </c>
      <c r="P8293">
        <v>33</v>
      </c>
      <c r="Q8293" s="1">
        <v>7.0000000000000007E-2</v>
      </c>
      <c r="R8293">
        <v>6.48</v>
      </c>
      <c r="S8293">
        <v>9.68</v>
      </c>
      <c r="T8293">
        <f t="shared" si="129"/>
        <v>213.84</v>
      </c>
    </row>
    <row r="8294" spans="1:20" x14ac:dyDescent="0.3">
      <c r="A8294">
        <v>8293</v>
      </c>
      <c r="B8294">
        <v>89547</v>
      </c>
      <c r="C8294" t="s">
        <v>281</v>
      </c>
      <c r="D8294" t="s">
        <v>20</v>
      </c>
      <c r="E8294" t="s">
        <v>187</v>
      </c>
      <c r="F8294" t="s">
        <v>22</v>
      </c>
      <c r="G8294" t="s">
        <v>32</v>
      </c>
      <c r="H8294" t="s">
        <v>219</v>
      </c>
      <c r="I8294" t="s">
        <v>28</v>
      </c>
      <c r="J8294" t="s">
        <v>36</v>
      </c>
      <c r="K8294" t="s">
        <v>282</v>
      </c>
      <c r="L8294" t="s">
        <v>283</v>
      </c>
      <c r="M8294" t="s">
        <v>80</v>
      </c>
      <c r="N8294" s="2">
        <v>41214</v>
      </c>
      <c r="O8294" s="2">
        <v>41215</v>
      </c>
      <c r="P8294">
        <v>40</v>
      </c>
      <c r="Q8294" s="1">
        <v>7.0000000000000007E-2</v>
      </c>
      <c r="R8294">
        <v>3.29</v>
      </c>
      <c r="S8294">
        <v>1.35</v>
      </c>
      <c r="T8294">
        <f t="shared" si="129"/>
        <v>131.6</v>
      </c>
    </row>
    <row r="8295" spans="1:20" x14ac:dyDescent="0.3">
      <c r="A8295">
        <v>8294</v>
      </c>
      <c r="B8295">
        <v>87204</v>
      </c>
      <c r="C8295" t="s">
        <v>1961</v>
      </c>
      <c r="D8295" t="s">
        <v>20</v>
      </c>
      <c r="E8295" t="s">
        <v>21</v>
      </c>
      <c r="F8295" t="s">
        <v>31</v>
      </c>
      <c r="G8295" t="s">
        <v>32</v>
      </c>
      <c r="H8295" t="s">
        <v>33</v>
      </c>
      <c r="I8295" t="s">
        <v>28</v>
      </c>
      <c r="J8295" t="s">
        <v>36</v>
      </c>
      <c r="K8295" t="s">
        <v>201</v>
      </c>
      <c r="L8295" t="s">
        <v>192</v>
      </c>
      <c r="M8295" t="s">
        <v>631</v>
      </c>
      <c r="N8295" s="2">
        <v>41377</v>
      </c>
      <c r="O8295" s="2">
        <v>41379</v>
      </c>
      <c r="P8295">
        <v>8</v>
      </c>
      <c r="Q8295" s="1">
        <v>0</v>
      </c>
      <c r="R8295">
        <v>65.989999999999995</v>
      </c>
      <c r="S8295">
        <v>8.8000000000000007</v>
      </c>
      <c r="T8295">
        <f t="shared" si="129"/>
        <v>527.91999999999996</v>
      </c>
    </row>
    <row r="8296" spans="1:20" x14ac:dyDescent="0.3">
      <c r="A8296">
        <v>8295</v>
      </c>
      <c r="B8296">
        <v>91325</v>
      </c>
      <c r="C8296" t="s">
        <v>615</v>
      </c>
      <c r="D8296" t="s">
        <v>38</v>
      </c>
      <c r="E8296" t="s">
        <v>39</v>
      </c>
      <c r="F8296" t="s">
        <v>47</v>
      </c>
      <c r="G8296" t="s">
        <v>32</v>
      </c>
      <c r="H8296" t="s">
        <v>49</v>
      </c>
      <c r="I8296" t="s">
        <v>28</v>
      </c>
      <c r="J8296" t="s">
        <v>36</v>
      </c>
      <c r="K8296" t="s">
        <v>98</v>
      </c>
      <c r="L8296" t="s">
        <v>192</v>
      </c>
      <c r="M8296" t="s">
        <v>117</v>
      </c>
      <c r="N8296" s="2">
        <v>41338</v>
      </c>
      <c r="O8296" s="2">
        <v>41340</v>
      </c>
      <c r="P8296">
        <v>1</v>
      </c>
      <c r="Q8296" s="1">
        <v>0.04</v>
      </c>
      <c r="R8296">
        <v>2.88</v>
      </c>
      <c r="S8296">
        <v>0.5</v>
      </c>
      <c r="T8296">
        <f t="shared" si="129"/>
        <v>2.88</v>
      </c>
    </row>
    <row r="8297" spans="1:20" x14ac:dyDescent="0.3">
      <c r="A8297">
        <v>8296</v>
      </c>
      <c r="B8297">
        <v>91322</v>
      </c>
      <c r="C8297" t="s">
        <v>615</v>
      </c>
      <c r="D8297" t="s">
        <v>20</v>
      </c>
      <c r="E8297" t="s">
        <v>39</v>
      </c>
      <c r="F8297" t="s">
        <v>47</v>
      </c>
      <c r="G8297" t="s">
        <v>32</v>
      </c>
      <c r="H8297" t="s">
        <v>42</v>
      </c>
      <c r="I8297" t="s">
        <v>28</v>
      </c>
      <c r="J8297" t="s">
        <v>36</v>
      </c>
      <c r="K8297" t="s">
        <v>221</v>
      </c>
      <c r="L8297" t="s">
        <v>44</v>
      </c>
      <c r="M8297" t="s">
        <v>160</v>
      </c>
      <c r="N8297" s="2">
        <v>40607</v>
      </c>
      <c r="O8297" s="2">
        <v>40609</v>
      </c>
      <c r="P8297">
        <v>12</v>
      </c>
      <c r="Q8297" s="1">
        <v>7.0000000000000007E-2</v>
      </c>
      <c r="R8297">
        <v>2.94</v>
      </c>
      <c r="S8297">
        <v>0.96</v>
      </c>
      <c r="T8297">
        <f t="shared" si="129"/>
        <v>35.28</v>
      </c>
    </row>
    <row r="8298" spans="1:20" x14ac:dyDescent="0.3">
      <c r="A8298">
        <v>8297</v>
      </c>
      <c r="B8298">
        <v>89934</v>
      </c>
      <c r="C8298" t="s">
        <v>2091</v>
      </c>
      <c r="D8298" t="s">
        <v>20</v>
      </c>
      <c r="E8298" t="s">
        <v>39</v>
      </c>
      <c r="F8298" t="s">
        <v>40</v>
      </c>
      <c r="G8298" t="s">
        <v>23</v>
      </c>
      <c r="H8298" t="s">
        <v>42</v>
      </c>
      <c r="I8298" t="s">
        <v>28</v>
      </c>
      <c r="J8298" t="s">
        <v>36</v>
      </c>
      <c r="K8298" t="s">
        <v>50</v>
      </c>
      <c r="L8298" t="s">
        <v>192</v>
      </c>
      <c r="M8298" t="s">
        <v>393</v>
      </c>
      <c r="N8298" s="2">
        <v>40888</v>
      </c>
      <c r="O8298" s="2">
        <v>40889</v>
      </c>
      <c r="P8298">
        <v>12</v>
      </c>
      <c r="Q8298" s="1">
        <v>0.1</v>
      </c>
      <c r="R8298">
        <v>24.92</v>
      </c>
      <c r="S8298">
        <v>12.98</v>
      </c>
      <c r="T8298">
        <f t="shared" si="129"/>
        <v>299.04000000000002</v>
      </c>
    </row>
    <row r="8299" spans="1:20" x14ac:dyDescent="0.3">
      <c r="A8299">
        <v>8298</v>
      </c>
      <c r="B8299">
        <v>89934</v>
      </c>
      <c r="C8299" t="s">
        <v>2091</v>
      </c>
      <c r="D8299" t="s">
        <v>578</v>
      </c>
      <c r="E8299" t="s">
        <v>187</v>
      </c>
      <c r="F8299" t="s">
        <v>40</v>
      </c>
      <c r="G8299" t="s">
        <v>23</v>
      </c>
      <c r="H8299" t="s">
        <v>225</v>
      </c>
      <c r="I8299" t="s">
        <v>28</v>
      </c>
      <c r="J8299" t="s">
        <v>36</v>
      </c>
      <c r="K8299" t="s">
        <v>145</v>
      </c>
      <c r="L8299" t="s">
        <v>330</v>
      </c>
      <c r="M8299" t="s">
        <v>370</v>
      </c>
      <c r="N8299" s="2">
        <v>40888</v>
      </c>
      <c r="O8299" s="2">
        <v>40889</v>
      </c>
      <c r="P8299">
        <v>6</v>
      </c>
      <c r="Q8299" s="1">
        <v>0.03</v>
      </c>
      <c r="R8299">
        <v>120.98</v>
      </c>
      <c r="S8299">
        <v>78.64</v>
      </c>
      <c r="T8299">
        <f t="shared" si="129"/>
        <v>725.88</v>
      </c>
    </row>
    <row r="8300" spans="1:20" x14ac:dyDescent="0.3">
      <c r="A8300">
        <v>8299</v>
      </c>
      <c r="B8300">
        <v>88535</v>
      </c>
      <c r="C8300" t="s">
        <v>1949</v>
      </c>
      <c r="D8300" t="s">
        <v>20</v>
      </c>
      <c r="E8300" t="s">
        <v>39</v>
      </c>
      <c r="F8300" t="s">
        <v>47</v>
      </c>
      <c r="G8300" t="s">
        <v>41</v>
      </c>
      <c r="H8300" t="s">
        <v>94</v>
      </c>
      <c r="I8300" t="s">
        <v>28</v>
      </c>
      <c r="J8300" t="s">
        <v>36</v>
      </c>
      <c r="K8300" t="s">
        <v>181</v>
      </c>
      <c r="L8300" t="s">
        <v>192</v>
      </c>
      <c r="M8300" t="s">
        <v>167</v>
      </c>
      <c r="N8300" s="2">
        <v>41208</v>
      </c>
      <c r="O8300" s="2">
        <v>41209</v>
      </c>
      <c r="P8300">
        <v>9</v>
      </c>
      <c r="Q8300" s="1">
        <v>0.09</v>
      </c>
      <c r="R8300">
        <v>14.45</v>
      </c>
      <c r="S8300">
        <v>7.17</v>
      </c>
      <c r="T8300">
        <f t="shared" si="129"/>
        <v>130.04999999999998</v>
      </c>
    </row>
    <row r="8301" spans="1:20" x14ac:dyDescent="0.3">
      <c r="A8301">
        <v>8300</v>
      </c>
      <c r="B8301">
        <v>87664</v>
      </c>
      <c r="C8301" t="s">
        <v>716</v>
      </c>
      <c r="D8301" t="s">
        <v>20</v>
      </c>
      <c r="E8301" t="s">
        <v>39</v>
      </c>
      <c r="F8301" t="s">
        <v>47</v>
      </c>
      <c r="G8301" t="s">
        <v>48</v>
      </c>
      <c r="H8301" t="s">
        <v>42</v>
      </c>
      <c r="I8301" t="s">
        <v>28</v>
      </c>
      <c r="J8301" t="s">
        <v>36</v>
      </c>
      <c r="K8301" t="s">
        <v>172</v>
      </c>
      <c r="L8301" t="s">
        <v>192</v>
      </c>
      <c r="M8301" t="s">
        <v>117</v>
      </c>
      <c r="N8301" s="2">
        <v>41304</v>
      </c>
      <c r="O8301" s="2">
        <v>41305</v>
      </c>
      <c r="P8301">
        <v>1</v>
      </c>
      <c r="Q8301" s="1">
        <v>0.08</v>
      </c>
      <c r="R8301">
        <v>3.08</v>
      </c>
      <c r="S8301">
        <v>0.99</v>
      </c>
      <c r="T8301">
        <f t="shared" si="129"/>
        <v>3.08</v>
      </c>
    </row>
    <row r="8302" spans="1:20" x14ac:dyDescent="0.3">
      <c r="A8302">
        <v>8301</v>
      </c>
      <c r="B8302">
        <v>87654</v>
      </c>
      <c r="C8302" t="s">
        <v>716</v>
      </c>
      <c r="D8302" t="s">
        <v>20</v>
      </c>
      <c r="E8302" t="s">
        <v>21</v>
      </c>
      <c r="F8302" t="s">
        <v>47</v>
      </c>
      <c r="G8302" t="s">
        <v>48</v>
      </c>
      <c r="H8302" t="s">
        <v>203</v>
      </c>
      <c r="I8302" t="s">
        <v>28</v>
      </c>
      <c r="J8302" t="s">
        <v>36</v>
      </c>
      <c r="K8302" t="s">
        <v>1111</v>
      </c>
      <c r="L8302" t="s">
        <v>192</v>
      </c>
      <c r="M8302" t="s">
        <v>111</v>
      </c>
      <c r="N8302" s="2">
        <v>40573</v>
      </c>
      <c r="O8302" s="2">
        <v>40575</v>
      </c>
      <c r="P8302">
        <v>3</v>
      </c>
      <c r="Q8302" s="1">
        <v>0.08</v>
      </c>
      <c r="R8302">
        <v>65.989999999999995</v>
      </c>
      <c r="S8302">
        <v>3.9</v>
      </c>
      <c r="T8302">
        <f t="shared" si="129"/>
        <v>197.96999999999997</v>
      </c>
    </row>
    <row r="8303" spans="1:20" x14ac:dyDescent="0.3">
      <c r="A8303">
        <v>8302</v>
      </c>
      <c r="B8303">
        <v>87972</v>
      </c>
      <c r="C8303" t="s">
        <v>923</v>
      </c>
      <c r="D8303" t="s">
        <v>20</v>
      </c>
      <c r="E8303" t="s">
        <v>39</v>
      </c>
      <c r="F8303" t="s">
        <v>40</v>
      </c>
      <c r="G8303" t="s">
        <v>23</v>
      </c>
      <c r="H8303" t="s">
        <v>94</v>
      </c>
      <c r="I8303" t="s">
        <v>28</v>
      </c>
      <c r="J8303" t="s">
        <v>36</v>
      </c>
      <c r="K8303" t="s">
        <v>289</v>
      </c>
      <c r="L8303" t="s">
        <v>44</v>
      </c>
      <c r="M8303" t="s">
        <v>99</v>
      </c>
      <c r="N8303" s="2">
        <v>41490</v>
      </c>
      <c r="O8303" s="2">
        <v>41491</v>
      </c>
      <c r="P8303">
        <v>12</v>
      </c>
      <c r="Q8303" s="1">
        <v>0.01</v>
      </c>
      <c r="R8303">
        <v>3.95</v>
      </c>
      <c r="S8303">
        <v>2</v>
      </c>
      <c r="T8303">
        <f t="shared" si="129"/>
        <v>47.400000000000006</v>
      </c>
    </row>
    <row r="8304" spans="1:20" x14ac:dyDescent="0.3">
      <c r="A8304">
        <v>8303</v>
      </c>
      <c r="B8304">
        <v>87972</v>
      </c>
      <c r="C8304" t="s">
        <v>923</v>
      </c>
      <c r="D8304" t="s">
        <v>20</v>
      </c>
      <c r="E8304" t="s">
        <v>39</v>
      </c>
      <c r="F8304" t="s">
        <v>40</v>
      </c>
      <c r="G8304" t="s">
        <v>23</v>
      </c>
      <c r="H8304" t="s">
        <v>78</v>
      </c>
      <c r="I8304" t="s">
        <v>28</v>
      </c>
      <c r="J8304" t="s">
        <v>36</v>
      </c>
      <c r="K8304" t="s">
        <v>58</v>
      </c>
      <c r="L8304" t="s">
        <v>192</v>
      </c>
      <c r="M8304" t="s">
        <v>59</v>
      </c>
      <c r="N8304" s="2">
        <v>41490</v>
      </c>
      <c r="O8304" s="2">
        <v>41492</v>
      </c>
      <c r="P8304">
        <v>3</v>
      </c>
      <c r="Q8304" s="1">
        <v>0.06</v>
      </c>
      <c r="R8304">
        <v>64.98</v>
      </c>
      <c r="S8304">
        <v>6.88</v>
      </c>
      <c r="T8304">
        <f t="shared" si="129"/>
        <v>194.94</v>
      </c>
    </row>
    <row r="8305" spans="1:20" x14ac:dyDescent="0.3">
      <c r="A8305">
        <v>8304</v>
      </c>
      <c r="B8305">
        <v>89205</v>
      </c>
      <c r="C8305" t="s">
        <v>694</v>
      </c>
      <c r="D8305" t="s">
        <v>20</v>
      </c>
      <c r="E8305" t="s">
        <v>39</v>
      </c>
      <c r="F8305" t="s">
        <v>47</v>
      </c>
      <c r="G8305" t="s">
        <v>93</v>
      </c>
      <c r="H8305" t="s">
        <v>89</v>
      </c>
      <c r="I8305" t="s">
        <v>28</v>
      </c>
      <c r="J8305" t="s">
        <v>36</v>
      </c>
      <c r="K8305" t="s">
        <v>231</v>
      </c>
      <c r="L8305" t="s">
        <v>192</v>
      </c>
      <c r="M8305" t="s">
        <v>160</v>
      </c>
      <c r="N8305" s="2">
        <v>40934</v>
      </c>
      <c r="O8305" s="2">
        <v>40935</v>
      </c>
      <c r="P8305">
        <v>5</v>
      </c>
      <c r="Q8305" s="1">
        <v>0.05</v>
      </c>
      <c r="R8305">
        <v>4.82</v>
      </c>
      <c r="S8305">
        <v>5.24</v>
      </c>
      <c r="T8305">
        <f t="shared" si="129"/>
        <v>24.1</v>
      </c>
    </row>
    <row r="8306" spans="1:20" x14ac:dyDescent="0.3">
      <c r="A8306">
        <v>8305</v>
      </c>
      <c r="B8306">
        <v>91197</v>
      </c>
      <c r="C8306" t="s">
        <v>1557</v>
      </c>
      <c r="D8306" t="s">
        <v>20</v>
      </c>
      <c r="E8306" t="s">
        <v>187</v>
      </c>
      <c r="F8306" t="s">
        <v>31</v>
      </c>
      <c r="G8306" t="s">
        <v>23</v>
      </c>
      <c r="H8306" t="s">
        <v>188</v>
      </c>
      <c r="I8306" t="s">
        <v>28</v>
      </c>
      <c r="J8306" t="s">
        <v>36</v>
      </c>
      <c r="K8306" t="s">
        <v>158</v>
      </c>
      <c r="L8306" t="s">
        <v>26</v>
      </c>
      <c r="M8306" t="s">
        <v>35</v>
      </c>
      <c r="N8306" s="2">
        <v>41376</v>
      </c>
      <c r="O8306" s="2">
        <v>41377</v>
      </c>
      <c r="P8306">
        <v>3</v>
      </c>
      <c r="Q8306" s="1">
        <v>0.01</v>
      </c>
      <c r="R8306">
        <v>12.22</v>
      </c>
      <c r="S8306">
        <v>2.85</v>
      </c>
      <c r="T8306">
        <f t="shared" si="129"/>
        <v>36.660000000000004</v>
      </c>
    </row>
    <row r="8307" spans="1:20" x14ac:dyDescent="0.3">
      <c r="A8307">
        <v>8306</v>
      </c>
      <c r="B8307">
        <v>91197</v>
      </c>
      <c r="C8307" t="s">
        <v>1557</v>
      </c>
      <c r="D8307" t="s">
        <v>20</v>
      </c>
      <c r="E8307" t="s">
        <v>39</v>
      </c>
      <c r="F8307" t="s">
        <v>31</v>
      </c>
      <c r="G8307" t="s">
        <v>23</v>
      </c>
      <c r="H8307" t="s">
        <v>94</v>
      </c>
      <c r="I8307" t="s">
        <v>28</v>
      </c>
      <c r="J8307" t="s">
        <v>36</v>
      </c>
      <c r="K8307" t="s">
        <v>274</v>
      </c>
      <c r="L8307" t="s">
        <v>192</v>
      </c>
      <c r="M8307" t="s">
        <v>35</v>
      </c>
      <c r="N8307" s="2">
        <v>41376</v>
      </c>
      <c r="O8307" s="2">
        <v>41377</v>
      </c>
      <c r="P8307">
        <v>8</v>
      </c>
      <c r="Q8307" s="1">
        <v>0.06</v>
      </c>
      <c r="R8307">
        <v>54.96</v>
      </c>
      <c r="S8307">
        <v>10.75</v>
      </c>
      <c r="T8307">
        <f t="shared" si="129"/>
        <v>439.68</v>
      </c>
    </row>
    <row r="8308" spans="1:20" x14ac:dyDescent="0.3">
      <c r="A8308">
        <v>8307</v>
      </c>
      <c r="B8308">
        <v>90985</v>
      </c>
      <c r="C8308" t="s">
        <v>833</v>
      </c>
      <c r="D8308" t="s">
        <v>20</v>
      </c>
      <c r="E8308" t="s">
        <v>39</v>
      </c>
      <c r="F8308" t="s">
        <v>31</v>
      </c>
      <c r="G8308" t="s">
        <v>93</v>
      </c>
      <c r="H8308" t="s">
        <v>78</v>
      </c>
      <c r="I8308" t="s">
        <v>28</v>
      </c>
      <c r="J8308" t="s">
        <v>36</v>
      </c>
      <c r="K8308" t="s">
        <v>98</v>
      </c>
      <c r="L8308" t="s">
        <v>192</v>
      </c>
      <c r="M8308" t="s">
        <v>214</v>
      </c>
      <c r="N8308" s="2">
        <v>40221</v>
      </c>
      <c r="O8308" s="2">
        <v>40224</v>
      </c>
      <c r="P8308">
        <v>9</v>
      </c>
      <c r="Q8308" s="1">
        <v>0.05</v>
      </c>
      <c r="R8308">
        <v>6.48</v>
      </c>
      <c r="S8308">
        <v>8.19</v>
      </c>
      <c r="T8308">
        <f t="shared" si="129"/>
        <v>58.320000000000007</v>
      </c>
    </row>
    <row r="8309" spans="1:20" x14ac:dyDescent="0.3">
      <c r="A8309">
        <v>8308</v>
      </c>
      <c r="B8309">
        <v>91457</v>
      </c>
      <c r="C8309" t="s">
        <v>730</v>
      </c>
      <c r="D8309" t="s">
        <v>578</v>
      </c>
      <c r="E8309" t="s">
        <v>187</v>
      </c>
      <c r="F8309" t="s">
        <v>22</v>
      </c>
      <c r="G8309" t="s">
        <v>23</v>
      </c>
      <c r="H8309" t="s">
        <v>188</v>
      </c>
      <c r="I8309" t="s">
        <v>28</v>
      </c>
      <c r="J8309" t="s">
        <v>36</v>
      </c>
      <c r="K8309" t="s">
        <v>228</v>
      </c>
      <c r="L8309" t="s">
        <v>283</v>
      </c>
      <c r="M8309" t="s">
        <v>182</v>
      </c>
      <c r="N8309" s="2">
        <v>41516</v>
      </c>
      <c r="O8309" s="2">
        <v>41518</v>
      </c>
      <c r="P8309">
        <v>15</v>
      </c>
      <c r="Q8309" s="1">
        <v>0.06</v>
      </c>
      <c r="R8309">
        <v>95.98</v>
      </c>
      <c r="S8309">
        <v>58.2</v>
      </c>
      <c r="T8309">
        <f t="shared" si="129"/>
        <v>1439.7</v>
      </c>
    </row>
    <row r="8310" spans="1:20" x14ac:dyDescent="0.3">
      <c r="A8310">
        <v>8309</v>
      </c>
      <c r="B8310">
        <v>90915</v>
      </c>
      <c r="C8310" t="s">
        <v>1962</v>
      </c>
      <c r="D8310" t="s">
        <v>20</v>
      </c>
      <c r="E8310" t="s">
        <v>21</v>
      </c>
      <c r="F8310" t="s">
        <v>22</v>
      </c>
      <c r="G8310" t="s">
        <v>32</v>
      </c>
      <c r="H8310" t="s">
        <v>203</v>
      </c>
      <c r="I8310" t="s">
        <v>28</v>
      </c>
      <c r="J8310" t="s">
        <v>36</v>
      </c>
      <c r="K8310" t="s">
        <v>201</v>
      </c>
      <c r="L8310" t="s">
        <v>192</v>
      </c>
      <c r="M8310" t="s">
        <v>137</v>
      </c>
      <c r="N8310" s="2">
        <v>41582</v>
      </c>
      <c r="O8310" s="2">
        <v>41584</v>
      </c>
      <c r="P8310">
        <v>21</v>
      </c>
      <c r="Q8310" s="1">
        <v>0.06</v>
      </c>
      <c r="R8310">
        <v>65.989999999999995</v>
      </c>
      <c r="S8310">
        <v>4.2</v>
      </c>
      <c r="T8310">
        <f t="shared" si="129"/>
        <v>1385.79</v>
      </c>
    </row>
    <row r="8311" spans="1:20" x14ac:dyDescent="0.3">
      <c r="A8311">
        <v>8310</v>
      </c>
      <c r="B8311">
        <v>86497</v>
      </c>
      <c r="C8311" t="s">
        <v>1649</v>
      </c>
      <c r="D8311" t="s">
        <v>20</v>
      </c>
      <c r="E8311" t="s">
        <v>187</v>
      </c>
      <c r="F8311" t="s">
        <v>22</v>
      </c>
      <c r="G8311" t="s">
        <v>48</v>
      </c>
      <c r="H8311" t="s">
        <v>219</v>
      </c>
      <c r="I8311" t="s">
        <v>28</v>
      </c>
      <c r="J8311" t="s">
        <v>36</v>
      </c>
      <c r="K8311" t="s">
        <v>291</v>
      </c>
      <c r="L8311" t="s">
        <v>26</v>
      </c>
      <c r="M8311" t="s">
        <v>182</v>
      </c>
      <c r="N8311" s="2">
        <v>41315</v>
      </c>
      <c r="O8311" s="2">
        <v>41322</v>
      </c>
      <c r="P8311">
        <v>1</v>
      </c>
      <c r="Q8311" s="1">
        <v>0.04</v>
      </c>
      <c r="R8311">
        <v>12.22</v>
      </c>
      <c r="S8311">
        <v>2.85</v>
      </c>
      <c r="T8311">
        <f t="shared" si="129"/>
        <v>12.22</v>
      </c>
    </row>
    <row r="8312" spans="1:20" x14ac:dyDescent="0.3">
      <c r="A8312">
        <v>8311</v>
      </c>
      <c r="B8312">
        <v>90029</v>
      </c>
      <c r="C8312" t="s">
        <v>2497</v>
      </c>
      <c r="D8312" t="s">
        <v>578</v>
      </c>
      <c r="E8312" t="s">
        <v>187</v>
      </c>
      <c r="F8312" t="s">
        <v>31</v>
      </c>
      <c r="G8312" t="s">
        <v>32</v>
      </c>
      <c r="H8312" t="s">
        <v>188</v>
      </c>
      <c r="I8312" t="s">
        <v>28</v>
      </c>
      <c r="J8312" t="s">
        <v>36</v>
      </c>
      <c r="K8312" t="s">
        <v>189</v>
      </c>
      <c r="L8312" t="s">
        <v>330</v>
      </c>
      <c r="M8312" t="s">
        <v>367</v>
      </c>
      <c r="N8312" s="2">
        <v>41020</v>
      </c>
      <c r="O8312" s="2">
        <v>41021</v>
      </c>
      <c r="P8312">
        <v>14</v>
      </c>
      <c r="Q8312" s="1">
        <v>0.02</v>
      </c>
      <c r="R8312">
        <v>212.6</v>
      </c>
      <c r="S8312">
        <v>52.2</v>
      </c>
      <c r="T8312">
        <f t="shared" si="129"/>
        <v>2976.4</v>
      </c>
    </row>
    <row r="8313" spans="1:20" x14ac:dyDescent="0.3">
      <c r="A8313">
        <v>8312</v>
      </c>
      <c r="B8313">
        <v>89460</v>
      </c>
      <c r="C8313" t="s">
        <v>357</v>
      </c>
      <c r="D8313" t="s">
        <v>20</v>
      </c>
      <c r="E8313" t="s">
        <v>187</v>
      </c>
      <c r="F8313" t="s">
        <v>31</v>
      </c>
      <c r="G8313" t="s">
        <v>41</v>
      </c>
      <c r="H8313" t="s">
        <v>217</v>
      </c>
      <c r="I8313" t="s">
        <v>28</v>
      </c>
      <c r="J8313" t="s">
        <v>36</v>
      </c>
      <c r="K8313" t="s">
        <v>158</v>
      </c>
      <c r="L8313" t="s">
        <v>192</v>
      </c>
      <c r="M8313" t="s">
        <v>35</v>
      </c>
      <c r="N8313" s="2">
        <v>41131</v>
      </c>
      <c r="O8313" s="2">
        <v>41132</v>
      </c>
      <c r="P8313">
        <v>9</v>
      </c>
      <c r="Q8313" s="1">
        <v>7.0000000000000007E-2</v>
      </c>
      <c r="R8313">
        <v>78.69</v>
      </c>
      <c r="S8313">
        <v>19.989999999999998</v>
      </c>
      <c r="T8313">
        <f t="shared" si="129"/>
        <v>708.21</v>
      </c>
    </row>
    <row r="8314" spans="1:20" x14ac:dyDescent="0.3">
      <c r="A8314">
        <v>8313</v>
      </c>
      <c r="B8314">
        <v>89014</v>
      </c>
      <c r="C8314" t="s">
        <v>1631</v>
      </c>
      <c r="D8314" t="s">
        <v>20</v>
      </c>
      <c r="E8314" t="s">
        <v>39</v>
      </c>
      <c r="F8314" t="s">
        <v>31</v>
      </c>
      <c r="G8314" t="s">
        <v>48</v>
      </c>
      <c r="H8314" t="s">
        <v>78</v>
      </c>
      <c r="I8314" t="s">
        <v>28</v>
      </c>
      <c r="J8314" t="s">
        <v>36</v>
      </c>
      <c r="K8314" t="s">
        <v>289</v>
      </c>
      <c r="L8314" t="s">
        <v>192</v>
      </c>
      <c r="M8314" t="s">
        <v>255</v>
      </c>
      <c r="N8314" s="2">
        <v>41415</v>
      </c>
      <c r="O8314" s="2">
        <v>41419</v>
      </c>
      <c r="P8314">
        <v>2</v>
      </c>
      <c r="Q8314" s="1">
        <v>0.08</v>
      </c>
      <c r="R8314">
        <v>172.99</v>
      </c>
      <c r="S8314">
        <v>19.989999999999998</v>
      </c>
      <c r="T8314">
        <f t="shared" si="129"/>
        <v>345.98</v>
      </c>
    </row>
    <row r="8315" spans="1:20" x14ac:dyDescent="0.3">
      <c r="A8315">
        <v>8314</v>
      </c>
      <c r="B8315">
        <v>89014</v>
      </c>
      <c r="C8315" t="s">
        <v>1631</v>
      </c>
      <c r="D8315" t="s">
        <v>20</v>
      </c>
      <c r="E8315" t="s">
        <v>21</v>
      </c>
      <c r="F8315" t="s">
        <v>31</v>
      </c>
      <c r="G8315" t="s">
        <v>48</v>
      </c>
      <c r="H8315" t="s">
        <v>203</v>
      </c>
      <c r="I8315" t="s">
        <v>28</v>
      </c>
      <c r="J8315" t="s">
        <v>36</v>
      </c>
      <c r="K8315" t="s">
        <v>1107</v>
      </c>
      <c r="L8315" t="s">
        <v>192</v>
      </c>
      <c r="M8315" t="s">
        <v>296</v>
      </c>
      <c r="N8315" s="2">
        <v>41415</v>
      </c>
      <c r="O8315" s="2">
        <v>41424</v>
      </c>
      <c r="P8315">
        <v>9</v>
      </c>
      <c r="Q8315" s="1">
        <v>0.1</v>
      </c>
      <c r="R8315">
        <v>65.989999999999995</v>
      </c>
      <c r="S8315">
        <v>4.99</v>
      </c>
      <c r="T8315">
        <f t="shared" si="129"/>
        <v>593.91</v>
      </c>
    </row>
    <row r="8316" spans="1:20" x14ac:dyDescent="0.3">
      <c r="A8316">
        <v>8315</v>
      </c>
      <c r="B8316">
        <v>86164</v>
      </c>
      <c r="C8316" t="s">
        <v>1451</v>
      </c>
      <c r="D8316" t="s">
        <v>20</v>
      </c>
      <c r="E8316" t="s">
        <v>39</v>
      </c>
      <c r="F8316" t="s">
        <v>40</v>
      </c>
      <c r="G8316" t="s">
        <v>23</v>
      </c>
      <c r="H8316" t="s">
        <v>61</v>
      </c>
      <c r="I8316" t="s">
        <v>28</v>
      </c>
      <c r="J8316" t="s">
        <v>36</v>
      </c>
      <c r="K8316" t="s">
        <v>145</v>
      </c>
      <c r="L8316" t="s">
        <v>44</v>
      </c>
      <c r="M8316" t="s">
        <v>393</v>
      </c>
      <c r="N8316" s="2">
        <v>40480</v>
      </c>
      <c r="O8316" s="2">
        <v>40482</v>
      </c>
      <c r="P8316">
        <v>22</v>
      </c>
      <c r="Q8316" s="1">
        <v>0.04</v>
      </c>
      <c r="R8316">
        <v>5.98</v>
      </c>
      <c r="S8316">
        <v>0.96</v>
      </c>
      <c r="T8316">
        <f t="shared" si="129"/>
        <v>131.56</v>
      </c>
    </row>
    <row r="8317" spans="1:20" x14ac:dyDescent="0.3">
      <c r="A8317">
        <v>8316</v>
      </c>
      <c r="B8317">
        <v>86164</v>
      </c>
      <c r="C8317" t="s">
        <v>1451</v>
      </c>
      <c r="D8317" t="s">
        <v>20</v>
      </c>
      <c r="E8317" t="s">
        <v>21</v>
      </c>
      <c r="F8317" t="s">
        <v>40</v>
      </c>
      <c r="G8317" t="s">
        <v>23</v>
      </c>
      <c r="H8317" t="s">
        <v>33</v>
      </c>
      <c r="I8317" t="s">
        <v>28</v>
      </c>
      <c r="J8317" t="s">
        <v>36</v>
      </c>
      <c r="K8317" t="s">
        <v>210</v>
      </c>
      <c r="L8317" t="s">
        <v>44</v>
      </c>
      <c r="M8317" t="s">
        <v>638</v>
      </c>
      <c r="N8317" s="2">
        <v>40480</v>
      </c>
      <c r="O8317" s="2">
        <v>40481</v>
      </c>
      <c r="P8317">
        <v>2</v>
      </c>
      <c r="Q8317" s="1">
        <v>0.01</v>
      </c>
      <c r="R8317">
        <v>20.99</v>
      </c>
      <c r="S8317">
        <v>0.99</v>
      </c>
      <c r="T8317">
        <f t="shared" si="129"/>
        <v>41.98</v>
      </c>
    </row>
    <row r="8318" spans="1:20" x14ac:dyDescent="0.3">
      <c r="A8318">
        <v>8317</v>
      </c>
      <c r="B8318">
        <v>86998</v>
      </c>
      <c r="C8318" t="s">
        <v>1999</v>
      </c>
      <c r="D8318" t="s">
        <v>578</v>
      </c>
      <c r="E8318" t="s">
        <v>187</v>
      </c>
      <c r="F8318" t="s">
        <v>47</v>
      </c>
      <c r="G8318" t="s">
        <v>32</v>
      </c>
      <c r="H8318" t="s">
        <v>217</v>
      </c>
      <c r="I8318" t="s">
        <v>28</v>
      </c>
      <c r="J8318" t="s">
        <v>36</v>
      </c>
      <c r="K8318" t="s">
        <v>189</v>
      </c>
      <c r="L8318" t="s">
        <v>283</v>
      </c>
      <c r="M8318" t="s">
        <v>111</v>
      </c>
      <c r="N8318" s="2">
        <v>40819</v>
      </c>
      <c r="O8318" s="2">
        <v>40820</v>
      </c>
      <c r="P8318">
        <v>8</v>
      </c>
      <c r="Q8318" s="1">
        <v>0.06</v>
      </c>
      <c r="R8318">
        <v>130.97999999999999</v>
      </c>
      <c r="S8318">
        <v>30</v>
      </c>
      <c r="T8318">
        <f t="shared" si="129"/>
        <v>1047.8399999999999</v>
      </c>
    </row>
    <row r="8319" spans="1:20" x14ac:dyDescent="0.3">
      <c r="A8319">
        <v>8318</v>
      </c>
      <c r="B8319">
        <v>89822</v>
      </c>
      <c r="C8319" t="s">
        <v>1532</v>
      </c>
      <c r="D8319" t="s">
        <v>20</v>
      </c>
      <c r="E8319" t="s">
        <v>39</v>
      </c>
      <c r="F8319" t="s">
        <v>47</v>
      </c>
      <c r="G8319" t="s">
        <v>41</v>
      </c>
      <c r="H8319" t="s">
        <v>42</v>
      </c>
      <c r="I8319" t="s">
        <v>28</v>
      </c>
      <c r="J8319" t="s">
        <v>36</v>
      </c>
      <c r="K8319" t="s">
        <v>68</v>
      </c>
      <c r="L8319" t="s">
        <v>192</v>
      </c>
      <c r="M8319" t="s">
        <v>51</v>
      </c>
      <c r="N8319" s="2">
        <v>41014</v>
      </c>
      <c r="O8319" s="2">
        <v>41015</v>
      </c>
      <c r="P8319">
        <v>1</v>
      </c>
      <c r="Q8319" s="1">
        <v>0.08</v>
      </c>
      <c r="R8319">
        <v>6.48</v>
      </c>
      <c r="S8319">
        <v>5.86</v>
      </c>
      <c r="T8319">
        <f t="shared" si="129"/>
        <v>6.48</v>
      </c>
    </row>
    <row r="8320" spans="1:20" x14ac:dyDescent="0.3">
      <c r="A8320">
        <v>8319</v>
      </c>
      <c r="B8320">
        <v>89800</v>
      </c>
      <c r="C8320" t="s">
        <v>637</v>
      </c>
      <c r="D8320" t="s">
        <v>20</v>
      </c>
      <c r="E8320" t="s">
        <v>39</v>
      </c>
      <c r="F8320" t="s">
        <v>40</v>
      </c>
      <c r="G8320" t="s">
        <v>48</v>
      </c>
      <c r="H8320" t="s">
        <v>89</v>
      </c>
      <c r="I8320" t="s">
        <v>28</v>
      </c>
      <c r="J8320" t="s">
        <v>36</v>
      </c>
      <c r="K8320" t="s">
        <v>291</v>
      </c>
      <c r="L8320" t="s">
        <v>44</v>
      </c>
      <c r="M8320" t="s">
        <v>638</v>
      </c>
      <c r="N8320" s="2">
        <v>41541</v>
      </c>
      <c r="O8320" s="2">
        <v>41545</v>
      </c>
      <c r="P8320">
        <v>22</v>
      </c>
      <c r="Q8320" s="1">
        <v>0.1</v>
      </c>
      <c r="R8320">
        <v>2.88</v>
      </c>
      <c r="S8320">
        <v>1.01</v>
      </c>
      <c r="T8320">
        <f t="shared" si="129"/>
        <v>63.36</v>
      </c>
    </row>
    <row r="8321" spans="1:20" x14ac:dyDescent="0.3">
      <c r="A8321">
        <v>8320</v>
      </c>
      <c r="B8321">
        <v>90138</v>
      </c>
      <c r="C8321" t="s">
        <v>1891</v>
      </c>
      <c r="D8321" t="s">
        <v>20</v>
      </c>
      <c r="E8321" t="s">
        <v>39</v>
      </c>
      <c r="F8321" t="s">
        <v>47</v>
      </c>
      <c r="G8321" t="s">
        <v>41</v>
      </c>
      <c r="H8321" t="s">
        <v>94</v>
      </c>
      <c r="I8321" t="s">
        <v>28</v>
      </c>
      <c r="J8321" t="s">
        <v>36</v>
      </c>
      <c r="K8321" t="s">
        <v>158</v>
      </c>
      <c r="L8321" t="s">
        <v>192</v>
      </c>
      <c r="M8321" t="s">
        <v>117</v>
      </c>
      <c r="N8321" s="2">
        <v>41218</v>
      </c>
      <c r="O8321" s="2">
        <v>41220</v>
      </c>
      <c r="P8321">
        <v>41</v>
      </c>
      <c r="Q8321" s="1">
        <v>0.04</v>
      </c>
      <c r="R8321">
        <v>12.28</v>
      </c>
      <c r="S8321">
        <v>6.13</v>
      </c>
      <c r="T8321">
        <f t="shared" si="129"/>
        <v>503.47999999999996</v>
      </c>
    </row>
    <row r="8322" spans="1:20" x14ac:dyDescent="0.3">
      <c r="A8322">
        <v>8321</v>
      </c>
      <c r="B8322">
        <v>90138</v>
      </c>
      <c r="C8322" t="s">
        <v>1891</v>
      </c>
      <c r="D8322" t="s">
        <v>578</v>
      </c>
      <c r="E8322" t="s">
        <v>187</v>
      </c>
      <c r="F8322" t="s">
        <v>47</v>
      </c>
      <c r="G8322" t="s">
        <v>41</v>
      </c>
      <c r="H8322" t="s">
        <v>219</v>
      </c>
      <c r="I8322" t="s">
        <v>28</v>
      </c>
      <c r="J8322" t="s">
        <v>36</v>
      </c>
      <c r="K8322" t="s">
        <v>181</v>
      </c>
      <c r="L8322" t="s">
        <v>283</v>
      </c>
      <c r="M8322" t="s">
        <v>111</v>
      </c>
      <c r="N8322" s="2">
        <v>41218</v>
      </c>
      <c r="O8322" s="2">
        <v>41218</v>
      </c>
      <c r="P8322">
        <v>38</v>
      </c>
      <c r="Q8322" s="1">
        <v>0.03</v>
      </c>
      <c r="R8322">
        <v>349.45</v>
      </c>
      <c r="S8322">
        <v>60</v>
      </c>
      <c r="T8322">
        <f t="shared" si="129"/>
        <v>13279.1</v>
      </c>
    </row>
    <row r="8323" spans="1:20" x14ac:dyDescent="0.3">
      <c r="A8323">
        <v>8322</v>
      </c>
      <c r="B8323">
        <v>87247</v>
      </c>
      <c r="C8323" t="s">
        <v>369</v>
      </c>
      <c r="D8323" t="s">
        <v>20</v>
      </c>
      <c r="E8323" t="s">
        <v>39</v>
      </c>
      <c r="F8323" t="s">
        <v>40</v>
      </c>
      <c r="G8323" t="s">
        <v>48</v>
      </c>
      <c r="H8323" t="s">
        <v>89</v>
      </c>
      <c r="I8323" t="s">
        <v>28</v>
      </c>
      <c r="J8323" t="s">
        <v>36</v>
      </c>
      <c r="K8323" t="s">
        <v>248</v>
      </c>
      <c r="L8323" t="s">
        <v>44</v>
      </c>
      <c r="M8323" t="s">
        <v>469</v>
      </c>
      <c r="N8323" s="2">
        <v>40576</v>
      </c>
      <c r="O8323" s="2">
        <v>40583</v>
      </c>
      <c r="P8323">
        <v>1</v>
      </c>
      <c r="Q8323" s="1">
        <v>0.1</v>
      </c>
      <c r="R8323">
        <v>3.95</v>
      </c>
      <c r="S8323">
        <v>2</v>
      </c>
      <c r="T8323">
        <f t="shared" ref="T8323:T8386" si="130">R8323*P8323</f>
        <v>3.95</v>
      </c>
    </row>
    <row r="8324" spans="1:20" x14ac:dyDescent="0.3">
      <c r="A8324">
        <v>8323</v>
      </c>
      <c r="B8324">
        <v>86716</v>
      </c>
      <c r="C8324" t="s">
        <v>2104</v>
      </c>
      <c r="D8324" t="s">
        <v>578</v>
      </c>
      <c r="E8324" t="s">
        <v>187</v>
      </c>
      <c r="F8324" t="s">
        <v>31</v>
      </c>
      <c r="G8324" t="s">
        <v>32</v>
      </c>
      <c r="H8324" t="s">
        <v>219</v>
      </c>
      <c r="I8324" t="s">
        <v>28</v>
      </c>
      <c r="J8324" t="s">
        <v>36</v>
      </c>
      <c r="K8324" t="s">
        <v>116</v>
      </c>
      <c r="L8324" t="s">
        <v>283</v>
      </c>
      <c r="M8324" t="s">
        <v>141</v>
      </c>
      <c r="N8324" s="2">
        <v>41454</v>
      </c>
      <c r="O8324" s="2">
        <v>41455</v>
      </c>
      <c r="P8324">
        <v>2</v>
      </c>
      <c r="Q8324" s="1">
        <v>7.0000000000000007E-2</v>
      </c>
      <c r="R8324">
        <v>180.98</v>
      </c>
      <c r="S8324">
        <v>30</v>
      </c>
      <c r="T8324">
        <f t="shared" si="130"/>
        <v>361.96</v>
      </c>
    </row>
    <row r="8325" spans="1:20" x14ac:dyDescent="0.3">
      <c r="A8325">
        <v>8324</v>
      </c>
      <c r="B8325">
        <v>91500</v>
      </c>
      <c r="C8325" t="s">
        <v>747</v>
      </c>
      <c r="D8325" t="s">
        <v>20</v>
      </c>
      <c r="E8325" t="s">
        <v>39</v>
      </c>
      <c r="F8325" t="s">
        <v>40</v>
      </c>
      <c r="G8325" t="s">
        <v>32</v>
      </c>
      <c r="H8325" t="s">
        <v>78</v>
      </c>
      <c r="I8325" t="s">
        <v>28</v>
      </c>
      <c r="J8325" t="s">
        <v>36</v>
      </c>
      <c r="K8325" t="s">
        <v>129</v>
      </c>
      <c r="L8325" t="s">
        <v>192</v>
      </c>
      <c r="M8325" t="s">
        <v>99</v>
      </c>
      <c r="N8325" s="2">
        <v>41469</v>
      </c>
      <c r="O8325" s="2">
        <v>41469</v>
      </c>
      <c r="P8325">
        <v>8</v>
      </c>
      <c r="Q8325" s="1">
        <v>7.0000000000000007E-2</v>
      </c>
      <c r="R8325">
        <v>223.98</v>
      </c>
      <c r="S8325">
        <v>15.01</v>
      </c>
      <c r="T8325">
        <f t="shared" si="130"/>
        <v>1791.84</v>
      </c>
    </row>
    <row r="8326" spans="1:20" x14ac:dyDescent="0.3">
      <c r="A8326">
        <v>8325</v>
      </c>
      <c r="B8326">
        <v>88635</v>
      </c>
      <c r="C8326" t="s">
        <v>852</v>
      </c>
      <c r="D8326" t="s">
        <v>20</v>
      </c>
      <c r="E8326" t="s">
        <v>39</v>
      </c>
      <c r="F8326" t="s">
        <v>31</v>
      </c>
      <c r="G8326" t="s">
        <v>48</v>
      </c>
      <c r="H8326" t="s">
        <v>89</v>
      </c>
      <c r="I8326" t="s">
        <v>28</v>
      </c>
      <c r="J8326" t="s">
        <v>36</v>
      </c>
      <c r="K8326" t="s">
        <v>221</v>
      </c>
      <c r="L8326" t="s">
        <v>192</v>
      </c>
      <c r="M8326" t="s">
        <v>69</v>
      </c>
      <c r="N8326" s="2">
        <v>40759</v>
      </c>
      <c r="O8326" s="2">
        <v>40763</v>
      </c>
      <c r="P8326">
        <v>18</v>
      </c>
      <c r="Q8326" s="1">
        <v>0.06</v>
      </c>
      <c r="R8326">
        <v>3.81</v>
      </c>
      <c r="S8326">
        <v>5.44</v>
      </c>
      <c r="T8326">
        <f t="shared" si="130"/>
        <v>68.58</v>
      </c>
    </row>
    <row r="8327" spans="1:20" x14ac:dyDescent="0.3">
      <c r="A8327">
        <v>8326</v>
      </c>
      <c r="B8327">
        <v>91170</v>
      </c>
      <c r="C8327" t="s">
        <v>2163</v>
      </c>
      <c r="D8327" t="s">
        <v>20</v>
      </c>
      <c r="E8327" t="s">
        <v>21</v>
      </c>
      <c r="F8327" t="s">
        <v>22</v>
      </c>
      <c r="G8327" t="s">
        <v>93</v>
      </c>
      <c r="H8327" t="s">
        <v>33</v>
      </c>
      <c r="I8327" t="s">
        <v>28</v>
      </c>
      <c r="J8327" t="s">
        <v>36</v>
      </c>
      <c r="K8327" t="s">
        <v>198</v>
      </c>
      <c r="L8327" t="s">
        <v>192</v>
      </c>
      <c r="M8327" t="s">
        <v>173</v>
      </c>
      <c r="N8327" s="2">
        <v>41263</v>
      </c>
      <c r="O8327" s="2">
        <v>41264</v>
      </c>
      <c r="P8327">
        <v>14</v>
      </c>
      <c r="Q8327" s="1">
        <v>0.1</v>
      </c>
      <c r="R8327">
        <v>152.47999999999999</v>
      </c>
      <c r="S8327">
        <v>6.5</v>
      </c>
      <c r="T8327">
        <f t="shared" si="130"/>
        <v>2134.7199999999998</v>
      </c>
    </row>
    <row r="8328" spans="1:20" x14ac:dyDescent="0.3">
      <c r="A8328">
        <v>8327</v>
      </c>
      <c r="B8328">
        <v>91170</v>
      </c>
      <c r="C8328" t="s">
        <v>837</v>
      </c>
      <c r="D8328" t="s">
        <v>20</v>
      </c>
      <c r="E8328" t="s">
        <v>39</v>
      </c>
      <c r="F8328" t="s">
        <v>22</v>
      </c>
      <c r="G8328" t="s">
        <v>93</v>
      </c>
      <c r="H8328" t="s">
        <v>54</v>
      </c>
      <c r="I8328" t="s">
        <v>28</v>
      </c>
      <c r="J8328" t="s">
        <v>36</v>
      </c>
      <c r="K8328" t="s">
        <v>133</v>
      </c>
      <c r="L8328" t="s">
        <v>192</v>
      </c>
      <c r="M8328" t="s">
        <v>182</v>
      </c>
      <c r="N8328" s="2">
        <v>41263</v>
      </c>
      <c r="O8328" s="2">
        <v>41265</v>
      </c>
      <c r="P8328">
        <v>3</v>
      </c>
      <c r="Q8328" s="1">
        <v>0.1</v>
      </c>
      <c r="R8328">
        <v>4.9800000000000004</v>
      </c>
      <c r="S8328">
        <v>4.7</v>
      </c>
      <c r="T8328">
        <f t="shared" si="130"/>
        <v>14.940000000000001</v>
      </c>
    </row>
    <row r="8329" spans="1:20" x14ac:dyDescent="0.3">
      <c r="A8329">
        <v>8328</v>
      </c>
      <c r="B8329">
        <v>88480</v>
      </c>
      <c r="C8329" t="s">
        <v>329</v>
      </c>
      <c r="D8329" t="s">
        <v>20</v>
      </c>
      <c r="E8329" t="s">
        <v>39</v>
      </c>
      <c r="F8329" t="s">
        <v>40</v>
      </c>
      <c r="G8329" t="s">
        <v>41</v>
      </c>
      <c r="H8329" t="s">
        <v>49</v>
      </c>
      <c r="I8329" t="s">
        <v>28</v>
      </c>
      <c r="J8329" t="s">
        <v>36</v>
      </c>
      <c r="K8329" t="s">
        <v>79</v>
      </c>
      <c r="L8329" t="s">
        <v>192</v>
      </c>
      <c r="M8329" t="s">
        <v>393</v>
      </c>
      <c r="N8329" s="2">
        <v>40424</v>
      </c>
      <c r="O8329" s="2">
        <v>40426</v>
      </c>
      <c r="P8329">
        <v>22</v>
      </c>
      <c r="Q8329" s="1">
        <v>0.05</v>
      </c>
      <c r="R8329">
        <v>10.98</v>
      </c>
      <c r="S8329">
        <v>4.8</v>
      </c>
      <c r="T8329">
        <f t="shared" si="130"/>
        <v>241.56</v>
      </c>
    </row>
    <row r="8330" spans="1:20" x14ac:dyDescent="0.3">
      <c r="A8330">
        <v>8329</v>
      </c>
      <c r="B8330">
        <v>87285</v>
      </c>
      <c r="C8330" t="s">
        <v>421</v>
      </c>
      <c r="D8330" t="s">
        <v>578</v>
      </c>
      <c r="E8330" t="s">
        <v>21</v>
      </c>
      <c r="F8330" t="s">
        <v>47</v>
      </c>
      <c r="G8330" t="s">
        <v>41</v>
      </c>
      <c r="H8330" t="s">
        <v>206</v>
      </c>
      <c r="I8330" t="s">
        <v>28</v>
      </c>
      <c r="J8330" t="s">
        <v>36</v>
      </c>
      <c r="K8330" t="s">
        <v>201</v>
      </c>
      <c r="L8330" t="s">
        <v>283</v>
      </c>
      <c r="M8330" t="s">
        <v>111</v>
      </c>
      <c r="N8330" s="2">
        <v>40183</v>
      </c>
      <c r="O8330" s="2">
        <v>40185</v>
      </c>
      <c r="P8330">
        <v>2</v>
      </c>
      <c r="Q8330" s="1">
        <v>0.08</v>
      </c>
      <c r="R8330">
        <v>120.97</v>
      </c>
      <c r="S8330">
        <v>26.3</v>
      </c>
      <c r="T8330">
        <f t="shared" si="130"/>
        <v>241.94</v>
      </c>
    </row>
    <row r="8331" spans="1:20" x14ac:dyDescent="0.3">
      <c r="A8331">
        <v>8330</v>
      </c>
      <c r="B8331">
        <v>91353</v>
      </c>
      <c r="C8331" t="s">
        <v>1715</v>
      </c>
      <c r="D8331" t="s">
        <v>20</v>
      </c>
      <c r="E8331" t="s">
        <v>39</v>
      </c>
      <c r="F8331" t="s">
        <v>22</v>
      </c>
      <c r="G8331" t="s">
        <v>23</v>
      </c>
      <c r="H8331" t="s">
        <v>89</v>
      </c>
      <c r="I8331" t="s">
        <v>28</v>
      </c>
      <c r="J8331" t="s">
        <v>36</v>
      </c>
      <c r="K8331" t="s">
        <v>154</v>
      </c>
      <c r="L8331" t="s">
        <v>26</v>
      </c>
      <c r="M8331" t="s">
        <v>331</v>
      </c>
      <c r="N8331" s="2">
        <v>41203</v>
      </c>
      <c r="O8331" s="2">
        <v>41203</v>
      </c>
      <c r="P8331">
        <v>15</v>
      </c>
      <c r="Q8331" s="1">
        <v>0.08</v>
      </c>
      <c r="R8331">
        <v>21.38</v>
      </c>
      <c r="S8331">
        <v>8.99</v>
      </c>
      <c r="T8331">
        <f t="shared" si="130"/>
        <v>320.7</v>
      </c>
    </row>
    <row r="8332" spans="1:20" x14ac:dyDescent="0.3">
      <c r="A8332">
        <v>8331</v>
      </c>
      <c r="B8332">
        <v>87408</v>
      </c>
      <c r="C8332" t="s">
        <v>1410</v>
      </c>
      <c r="D8332" t="s">
        <v>20</v>
      </c>
      <c r="E8332" t="s">
        <v>39</v>
      </c>
      <c r="F8332" t="s">
        <v>22</v>
      </c>
      <c r="G8332" t="s">
        <v>41</v>
      </c>
      <c r="H8332" t="s">
        <v>78</v>
      </c>
      <c r="I8332" t="s">
        <v>28</v>
      </c>
      <c r="J8332" t="s">
        <v>36</v>
      </c>
      <c r="K8332" t="s">
        <v>228</v>
      </c>
      <c r="L8332" t="s">
        <v>44</v>
      </c>
      <c r="M8332" t="s">
        <v>232</v>
      </c>
      <c r="N8332" s="2">
        <v>40524</v>
      </c>
      <c r="O8332" s="2">
        <v>40526</v>
      </c>
      <c r="P8332">
        <v>17</v>
      </c>
      <c r="Q8332" s="1">
        <v>0.04</v>
      </c>
      <c r="R8332">
        <v>29.14</v>
      </c>
      <c r="S8332">
        <v>4.8600000000000003</v>
      </c>
      <c r="T8332">
        <f t="shared" si="130"/>
        <v>495.38</v>
      </c>
    </row>
    <row r="8333" spans="1:20" x14ac:dyDescent="0.3">
      <c r="A8333">
        <v>8332</v>
      </c>
      <c r="B8333">
        <v>87423</v>
      </c>
      <c r="C8333" t="s">
        <v>1410</v>
      </c>
      <c r="D8333" t="s">
        <v>20</v>
      </c>
      <c r="E8333" t="s">
        <v>39</v>
      </c>
      <c r="F8333" t="s">
        <v>22</v>
      </c>
      <c r="G8333" t="s">
        <v>41</v>
      </c>
      <c r="H8333" t="s">
        <v>54</v>
      </c>
      <c r="I8333" t="s">
        <v>28</v>
      </c>
      <c r="J8333" t="s">
        <v>36</v>
      </c>
      <c r="K8333" t="s">
        <v>133</v>
      </c>
      <c r="L8333" t="s">
        <v>192</v>
      </c>
      <c r="M8333" t="s">
        <v>294</v>
      </c>
      <c r="N8333" s="2">
        <v>41620</v>
      </c>
      <c r="O8333" s="2">
        <v>41622</v>
      </c>
      <c r="P8333">
        <v>20</v>
      </c>
      <c r="Q8333" s="1">
        <v>0.02</v>
      </c>
      <c r="R8333">
        <v>20.89</v>
      </c>
      <c r="S8333">
        <v>11.52</v>
      </c>
      <c r="T8333">
        <f t="shared" si="130"/>
        <v>417.8</v>
      </c>
    </row>
    <row r="8334" spans="1:20" x14ac:dyDescent="0.3">
      <c r="A8334">
        <v>8333</v>
      </c>
      <c r="B8334">
        <v>90185</v>
      </c>
      <c r="C8334" t="s">
        <v>1678</v>
      </c>
      <c r="D8334" t="s">
        <v>20</v>
      </c>
      <c r="E8334" t="s">
        <v>39</v>
      </c>
      <c r="F8334" t="s">
        <v>22</v>
      </c>
      <c r="G8334" t="s">
        <v>32</v>
      </c>
      <c r="H8334" t="s">
        <v>42</v>
      </c>
      <c r="I8334" t="s">
        <v>28</v>
      </c>
      <c r="J8334" t="s">
        <v>36</v>
      </c>
      <c r="K8334" t="s">
        <v>181</v>
      </c>
      <c r="L8334" t="s">
        <v>44</v>
      </c>
      <c r="M8334" t="s">
        <v>173</v>
      </c>
      <c r="N8334" s="2">
        <v>40209</v>
      </c>
      <c r="O8334" s="2">
        <v>40211</v>
      </c>
      <c r="P8334">
        <v>2</v>
      </c>
      <c r="Q8334" s="1">
        <v>0.05</v>
      </c>
      <c r="R8334">
        <v>7.64</v>
      </c>
      <c r="S8334">
        <v>5.83</v>
      </c>
      <c r="T8334">
        <f t="shared" si="130"/>
        <v>15.28</v>
      </c>
    </row>
    <row r="8335" spans="1:20" x14ac:dyDescent="0.3">
      <c r="A8335">
        <v>8334</v>
      </c>
      <c r="B8335">
        <v>90185</v>
      </c>
      <c r="C8335" t="s">
        <v>1678</v>
      </c>
      <c r="D8335" t="s">
        <v>578</v>
      </c>
      <c r="E8335" t="s">
        <v>187</v>
      </c>
      <c r="F8335" t="s">
        <v>22</v>
      </c>
      <c r="G8335" t="s">
        <v>32</v>
      </c>
      <c r="H8335" t="s">
        <v>188</v>
      </c>
      <c r="I8335" t="s">
        <v>28</v>
      </c>
      <c r="J8335" t="s">
        <v>36</v>
      </c>
      <c r="K8335" t="s">
        <v>248</v>
      </c>
      <c r="L8335" t="s">
        <v>330</v>
      </c>
      <c r="M8335" t="s">
        <v>182</v>
      </c>
      <c r="N8335" s="2">
        <v>40209</v>
      </c>
      <c r="O8335" s="2">
        <v>40210</v>
      </c>
      <c r="P8335">
        <v>10</v>
      </c>
      <c r="Q8335" s="1">
        <v>0.04</v>
      </c>
      <c r="R8335">
        <v>218.75</v>
      </c>
      <c r="S8335">
        <v>69.64</v>
      </c>
      <c r="T8335">
        <f t="shared" si="130"/>
        <v>2187.5</v>
      </c>
    </row>
    <row r="8336" spans="1:20" x14ac:dyDescent="0.3">
      <c r="A8336">
        <v>8335</v>
      </c>
      <c r="B8336">
        <v>91056</v>
      </c>
      <c r="C8336" t="s">
        <v>2406</v>
      </c>
      <c r="D8336" t="s">
        <v>20</v>
      </c>
      <c r="E8336" t="s">
        <v>39</v>
      </c>
      <c r="F8336" t="s">
        <v>40</v>
      </c>
      <c r="G8336" t="s">
        <v>41</v>
      </c>
      <c r="H8336" t="s">
        <v>42</v>
      </c>
      <c r="I8336" t="s">
        <v>28</v>
      </c>
      <c r="J8336" t="s">
        <v>36</v>
      </c>
      <c r="K8336" t="s">
        <v>62</v>
      </c>
      <c r="L8336" t="s">
        <v>192</v>
      </c>
      <c r="M8336" t="s">
        <v>99</v>
      </c>
      <c r="N8336" s="2">
        <v>41535</v>
      </c>
      <c r="O8336" s="2">
        <v>41536</v>
      </c>
      <c r="P8336">
        <v>17</v>
      </c>
      <c r="Q8336" s="1">
        <v>0.09</v>
      </c>
      <c r="R8336">
        <v>111.03</v>
      </c>
      <c r="S8336">
        <v>8.64</v>
      </c>
      <c r="T8336">
        <f t="shared" si="130"/>
        <v>1887.51</v>
      </c>
    </row>
    <row r="8337" spans="1:20" x14ac:dyDescent="0.3">
      <c r="A8337">
        <v>8336</v>
      </c>
      <c r="B8337">
        <v>90670</v>
      </c>
      <c r="C8337" t="s">
        <v>1635</v>
      </c>
      <c r="D8337" t="s">
        <v>20</v>
      </c>
      <c r="E8337" t="s">
        <v>21</v>
      </c>
      <c r="F8337" t="s">
        <v>47</v>
      </c>
      <c r="G8337" t="s">
        <v>23</v>
      </c>
      <c r="H8337" t="s">
        <v>24</v>
      </c>
      <c r="I8337" t="s">
        <v>28</v>
      </c>
      <c r="J8337" t="s">
        <v>36</v>
      </c>
      <c r="K8337" t="s">
        <v>1254</v>
      </c>
      <c r="L8337" t="s">
        <v>26</v>
      </c>
      <c r="M8337" t="s">
        <v>117</v>
      </c>
      <c r="N8337" s="2">
        <v>41010</v>
      </c>
      <c r="O8337" s="2">
        <v>41012</v>
      </c>
      <c r="P8337">
        <v>14</v>
      </c>
      <c r="Q8337" s="1">
        <v>0.02</v>
      </c>
      <c r="R8337">
        <v>35.409999999999997</v>
      </c>
      <c r="S8337">
        <v>1.99</v>
      </c>
      <c r="T8337">
        <f t="shared" si="130"/>
        <v>495.73999999999995</v>
      </c>
    </row>
    <row r="8338" spans="1:20" x14ac:dyDescent="0.3">
      <c r="A8338">
        <v>8337</v>
      </c>
      <c r="B8338">
        <v>90670</v>
      </c>
      <c r="C8338" t="s">
        <v>1635</v>
      </c>
      <c r="D8338" t="s">
        <v>20</v>
      </c>
      <c r="E8338" t="s">
        <v>39</v>
      </c>
      <c r="F8338" t="s">
        <v>47</v>
      </c>
      <c r="G8338" t="s">
        <v>23</v>
      </c>
      <c r="H8338" t="s">
        <v>89</v>
      </c>
      <c r="I8338" t="s">
        <v>28</v>
      </c>
      <c r="J8338" t="s">
        <v>36</v>
      </c>
      <c r="K8338" t="s">
        <v>181</v>
      </c>
      <c r="L8338" t="s">
        <v>192</v>
      </c>
      <c r="M8338" t="s">
        <v>51</v>
      </c>
      <c r="N8338" s="2">
        <v>41010</v>
      </c>
      <c r="O8338" s="2">
        <v>41011</v>
      </c>
      <c r="P8338">
        <v>7</v>
      </c>
      <c r="Q8338" s="1">
        <v>0.01</v>
      </c>
      <c r="R8338">
        <v>42.76</v>
      </c>
      <c r="S8338">
        <v>6.22</v>
      </c>
      <c r="T8338">
        <f t="shared" si="130"/>
        <v>299.32</v>
      </c>
    </row>
    <row r="8339" spans="1:20" x14ac:dyDescent="0.3">
      <c r="A8339">
        <v>8338</v>
      </c>
      <c r="B8339">
        <v>89169</v>
      </c>
      <c r="C8339" t="s">
        <v>1474</v>
      </c>
      <c r="D8339" t="s">
        <v>578</v>
      </c>
      <c r="E8339" t="s">
        <v>187</v>
      </c>
      <c r="F8339" t="s">
        <v>47</v>
      </c>
      <c r="G8339" t="s">
        <v>93</v>
      </c>
      <c r="H8339" t="s">
        <v>219</v>
      </c>
      <c r="I8339" t="s">
        <v>28</v>
      </c>
      <c r="J8339" t="s">
        <v>36</v>
      </c>
      <c r="K8339" t="s">
        <v>68</v>
      </c>
      <c r="L8339" t="s">
        <v>283</v>
      </c>
      <c r="M8339" t="s">
        <v>111</v>
      </c>
      <c r="N8339" s="2">
        <v>40796</v>
      </c>
      <c r="O8339" s="2">
        <v>40797</v>
      </c>
      <c r="P8339">
        <v>10</v>
      </c>
      <c r="Q8339" s="1">
        <v>0.05</v>
      </c>
      <c r="R8339">
        <v>320.98</v>
      </c>
      <c r="S8339">
        <v>58.95</v>
      </c>
      <c r="T8339">
        <f t="shared" si="130"/>
        <v>3209.8</v>
      </c>
    </row>
    <row r="8340" spans="1:20" x14ac:dyDescent="0.3">
      <c r="A8340">
        <v>8339</v>
      </c>
      <c r="B8340">
        <v>85969</v>
      </c>
      <c r="C8340" t="s">
        <v>718</v>
      </c>
      <c r="D8340" t="s">
        <v>20</v>
      </c>
      <c r="E8340" t="s">
        <v>187</v>
      </c>
      <c r="F8340" t="s">
        <v>31</v>
      </c>
      <c r="G8340" t="s">
        <v>41</v>
      </c>
      <c r="H8340" t="s">
        <v>217</v>
      </c>
      <c r="I8340" t="s">
        <v>28</v>
      </c>
      <c r="J8340" t="s">
        <v>36</v>
      </c>
      <c r="K8340" t="s">
        <v>101</v>
      </c>
      <c r="L8340" t="s">
        <v>26</v>
      </c>
      <c r="M8340" t="s">
        <v>255</v>
      </c>
      <c r="N8340" s="2">
        <v>40751</v>
      </c>
      <c r="O8340" s="2">
        <v>40753</v>
      </c>
      <c r="P8340">
        <v>14</v>
      </c>
      <c r="Q8340" s="1">
        <v>0.08</v>
      </c>
      <c r="R8340">
        <v>22.72</v>
      </c>
      <c r="S8340">
        <v>8.99</v>
      </c>
      <c r="T8340">
        <f t="shared" si="130"/>
        <v>318.08</v>
      </c>
    </row>
    <row r="8341" spans="1:20" x14ac:dyDescent="0.3">
      <c r="A8341">
        <v>8340</v>
      </c>
      <c r="B8341">
        <v>90546</v>
      </c>
      <c r="C8341" t="s">
        <v>570</v>
      </c>
      <c r="D8341" t="s">
        <v>38</v>
      </c>
      <c r="E8341" t="s">
        <v>39</v>
      </c>
      <c r="F8341" t="s">
        <v>31</v>
      </c>
      <c r="G8341" t="s">
        <v>23</v>
      </c>
      <c r="H8341" t="s">
        <v>49</v>
      </c>
      <c r="I8341" t="s">
        <v>28</v>
      </c>
      <c r="J8341" t="s">
        <v>36</v>
      </c>
      <c r="K8341" t="s">
        <v>145</v>
      </c>
      <c r="L8341" t="s">
        <v>192</v>
      </c>
      <c r="M8341" t="s">
        <v>35</v>
      </c>
      <c r="N8341" s="2">
        <v>40939</v>
      </c>
      <c r="O8341" s="2">
        <v>40939</v>
      </c>
      <c r="P8341">
        <v>6</v>
      </c>
      <c r="Q8341" s="1">
        <v>0.06</v>
      </c>
      <c r="R8341">
        <v>40.98</v>
      </c>
      <c r="S8341">
        <v>5.33</v>
      </c>
      <c r="T8341">
        <f t="shared" si="130"/>
        <v>245.88</v>
      </c>
    </row>
    <row r="8342" spans="1:20" x14ac:dyDescent="0.3">
      <c r="A8342">
        <v>8341</v>
      </c>
      <c r="B8342">
        <v>90546</v>
      </c>
      <c r="C8342" t="s">
        <v>570</v>
      </c>
      <c r="D8342" t="s">
        <v>20</v>
      </c>
      <c r="E8342" t="s">
        <v>187</v>
      </c>
      <c r="F8342" t="s">
        <v>31</v>
      </c>
      <c r="G8342" t="s">
        <v>23</v>
      </c>
      <c r="H8342" t="s">
        <v>217</v>
      </c>
      <c r="I8342" t="s">
        <v>28</v>
      </c>
      <c r="J8342" t="s">
        <v>36</v>
      </c>
      <c r="K8342" t="s">
        <v>158</v>
      </c>
      <c r="L8342" t="s">
        <v>26</v>
      </c>
      <c r="M8342" t="s">
        <v>143</v>
      </c>
      <c r="N8342" s="2">
        <v>40939</v>
      </c>
      <c r="O8342" s="2">
        <v>40941</v>
      </c>
      <c r="P8342">
        <v>8</v>
      </c>
      <c r="Q8342" s="1">
        <v>0</v>
      </c>
      <c r="R8342">
        <v>22.23</v>
      </c>
      <c r="S8342">
        <v>3.63</v>
      </c>
      <c r="T8342">
        <f t="shared" si="130"/>
        <v>177.84</v>
      </c>
    </row>
    <row r="8343" spans="1:20" x14ac:dyDescent="0.3">
      <c r="A8343">
        <v>8342</v>
      </c>
      <c r="B8343">
        <v>86127</v>
      </c>
      <c r="C8343" t="s">
        <v>1179</v>
      </c>
      <c r="D8343" t="s">
        <v>20</v>
      </c>
      <c r="E8343" t="s">
        <v>21</v>
      </c>
      <c r="F8343" t="s">
        <v>31</v>
      </c>
      <c r="G8343" t="s">
        <v>32</v>
      </c>
      <c r="H8343" t="s">
        <v>206</v>
      </c>
      <c r="I8343" t="s">
        <v>28</v>
      </c>
      <c r="J8343" t="s">
        <v>36</v>
      </c>
      <c r="K8343" t="s">
        <v>1447</v>
      </c>
      <c r="L8343" t="s">
        <v>192</v>
      </c>
      <c r="M8343" t="s">
        <v>131</v>
      </c>
      <c r="N8343" s="2">
        <v>40912</v>
      </c>
      <c r="O8343" s="2">
        <v>40913</v>
      </c>
      <c r="P8343">
        <v>11</v>
      </c>
      <c r="Q8343" s="1">
        <v>0.1</v>
      </c>
      <c r="R8343">
        <v>300.97000000000003</v>
      </c>
      <c r="S8343">
        <v>7.18</v>
      </c>
      <c r="T8343">
        <f t="shared" si="130"/>
        <v>3310.67</v>
      </c>
    </row>
    <row r="8344" spans="1:20" x14ac:dyDescent="0.3">
      <c r="A8344">
        <v>8343</v>
      </c>
      <c r="B8344">
        <v>89232</v>
      </c>
      <c r="C8344" t="s">
        <v>441</v>
      </c>
      <c r="D8344" t="s">
        <v>20</v>
      </c>
      <c r="E8344" t="s">
        <v>39</v>
      </c>
      <c r="F8344" t="s">
        <v>31</v>
      </c>
      <c r="G8344" t="s">
        <v>23</v>
      </c>
      <c r="H8344" t="s">
        <v>78</v>
      </c>
      <c r="I8344" t="s">
        <v>28</v>
      </c>
      <c r="J8344" t="s">
        <v>36</v>
      </c>
      <c r="K8344" t="s">
        <v>55</v>
      </c>
      <c r="L8344" t="s">
        <v>192</v>
      </c>
      <c r="M8344" t="s">
        <v>35</v>
      </c>
      <c r="N8344" s="2">
        <v>41426</v>
      </c>
      <c r="O8344" s="2">
        <v>41427</v>
      </c>
      <c r="P8344">
        <v>6</v>
      </c>
      <c r="Q8344" s="1">
        <v>0.09</v>
      </c>
      <c r="R8344">
        <v>7.78</v>
      </c>
      <c r="S8344">
        <v>2.5</v>
      </c>
      <c r="T8344">
        <f t="shared" si="130"/>
        <v>46.68</v>
      </c>
    </row>
    <row r="8345" spans="1:20" x14ac:dyDescent="0.3">
      <c r="A8345">
        <v>8344</v>
      </c>
      <c r="B8345">
        <v>86648</v>
      </c>
      <c r="C8345" t="s">
        <v>1362</v>
      </c>
      <c r="D8345" t="s">
        <v>20</v>
      </c>
      <c r="E8345" t="s">
        <v>39</v>
      </c>
      <c r="F8345" t="s">
        <v>31</v>
      </c>
      <c r="G8345" t="s">
        <v>41</v>
      </c>
      <c r="H8345" t="s">
        <v>78</v>
      </c>
      <c r="I8345" t="s">
        <v>28</v>
      </c>
      <c r="J8345" t="s">
        <v>36</v>
      </c>
      <c r="K8345" t="s">
        <v>145</v>
      </c>
      <c r="L8345" t="s">
        <v>192</v>
      </c>
      <c r="M8345" t="s">
        <v>106</v>
      </c>
      <c r="N8345" s="2">
        <v>41097</v>
      </c>
      <c r="O8345" s="2">
        <v>41099</v>
      </c>
      <c r="P8345">
        <v>1</v>
      </c>
      <c r="Q8345" s="1">
        <v>0.09</v>
      </c>
      <c r="R8345">
        <v>11.97</v>
      </c>
      <c r="S8345">
        <v>4.9800000000000004</v>
      </c>
      <c r="T8345">
        <f t="shared" si="130"/>
        <v>11.97</v>
      </c>
    </row>
    <row r="8346" spans="1:20" x14ac:dyDescent="0.3">
      <c r="A8346">
        <v>8345</v>
      </c>
      <c r="B8346">
        <v>86648</v>
      </c>
      <c r="C8346" t="s">
        <v>1362</v>
      </c>
      <c r="D8346" t="s">
        <v>38</v>
      </c>
      <c r="E8346" t="s">
        <v>39</v>
      </c>
      <c r="F8346" t="s">
        <v>31</v>
      </c>
      <c r="G8346" t="s">
        <v>41</v>
      </c>
      <c r="H8346" t="s">
        <v>89</v>
      </c>
      <c r="I8346" t="s">
        <v>28</v>
      </c>
      <c r="J8346" t="s">
        <v>36</v>
      </c>
      <c r="K8346" t="s">
        <v>165</v>
      </c>
      <c r="L8346" t="s">
        <v>192</v>
      </c>
      <c r="M8346" t="s">
        <v>178</v>
      </c>
      <c r="N8346" s="2">
        <v>41097</v>
      </c>
      <c r="O8346" s="2">
        <v>41099</v>
      </c>
      <c r="P8346">
        <v>11</v>
      </c>
      <c r="Q8346" s="1">
        <v>0.08</v>
      </c>
      <c r="R8346">
        <v>5.74</v>
      </c>
      <c r="S8346">
        <v>5.01</v>
      </c>
      <c r="T8346">
        <f t="shared" si="130"/>
        <v>63.14</v>
      </c>
    </row>
    <row r="8347" spans="1:20" x14ac:dyDescent="0.3">
      <c r="A8347">
        <v>8346</v>
      </c>
      <c r="B8347">
        <v>90267</v>
      </c>
      <c r="C8347" t="s">
        <v>2105</v>
      </c>
      <c r="D8347" t="s">
        <v>578</v>
      </c>
      <c r="E8347" t="s">
        <v>21</v>
      </c>
      <c r="F8347" t="s">
        <v>22</v>
      </c>
      <c r="G8347" t="s">
        <v>41</v>
      </c>
      <c r="H8347" t="s">
        <v>24</v>
      </c>
      <c r="I8347" t="s">
        <v>28</v>
      </c>
      <c r="J8347" t="s">
        <v>36</v>
      </c>
      <c r="K8347" t="s">
        <v>1138</v>
      </c>
      <c r="L8347" t="s">
        <v>330</v>
      </c>
      <c r="M8347" t="s">
        <v>86</v>
      </c>
      <c r="N8347" s="2">
        <v>41279</v>
      </c>
      <c r="O8347" s="2">
        <v>41279</v>
      </c>
      <c r="P8347">
        <v>14</v>
      </c>
      <c r="Q8347" s="1">
        <v>0.08</v>
      </c>
      <c r="R8347">
        <v>119.99</v>
      </c>
      <c r="S8347">
        <v>56.14</v>
      </c>
      <c r="T8347">
        <f t="shared" si="130"/>
        <v>1679.86</v>
      </c>
    </row>
    <row r="8348" spans="1:20" x14ac:dyDescent="0.3">
      <c r="A8348">
        <v>8347</v>
      </c>
      <c r="B8348">
        <v>90267</v>
      </c>
      <c r="C8348" t="s">
        <v>1810</v>
      </c>
      <c r="D8348" t="s">
        <v>38</v>
      </c>
      <c r="E8348" t="s">
        <v>39</v>
      </c>
      <c r="F8348" t="s">
        <v>22</v>
      </c>
      <c r="G8348" t="s">
        <v>41</v>
      </c>
      <c r="H8348" t="s">
        <v>54</v>
      </c>
      <c r="I8348" t="s">
        <v>28</v>
      </c>
      <c r="J8348" t="s">
        <v>36</v>
      </c>
      <c r="K8348" t="s">
        <v>129</v>
      </c>
      <c r="L8348" t="s">
        <v>26</v>
      </c>
      <c r="M8348" t="s">
        <v>331</v>
      </c>
      <c r="N8348" s="2">
        <v>41279</v>
      </c>
      <c r="O8348" s="2">
        <v>41282</v>
      </c>
      <c r="P8348">
        <v>5</v>
      </c>
      <c r="Q8348" s="1">
        <v>0.08</v>
      </c>
      <c r="R8348">
        <v>10.23</v>
      </c>
      <c r="S8348">
        <v>4.68</v>
      </c>
      <c r="T8348">
        <f t="shared" si="130"/>
        <v>51.150000000000006</v>
      </c>
    </row>
    <row r="8349" spans="1:20" x14ac:dyDescent="0.3">
      <c r="A8349">
        <v>8348</v>
      </c>
      <c r="B8349">
        <v>87324</v>
      </c>
      <c r="C8349" t="s">
        <v>2055</v>
      </c>
      <c r="D8349" t="s">
        <v>20</v>
      </c>
      <c r="E8349" t="s">
        <v>21</v>
      </c>
      <c r="F8349" t="s">
        <v>22</v>
      </c>
      <c r="G8349" t="s">
        <v>23</v>
      </c>
      <c r="H8349" t="s">
        <v>33</v>
      </c>
      <c r="I8349" t="s">
        <v>28</v>
      </c>
      <c r="J8349" t="s">
        <v>36</v>
      </c>
      <c r="K8349" t="s">
        <v>1108</v>
      </c>
      <c r="L8349" t="s">
        <v>192</v>
      </c>
      <c r="M8349" t="s">
        <v>398</v>
      </c>
      <c r="N8349" s="2">
        <v>41367</v>
      </c>
      <c r="O8349" s="2">
        <v>41368</v>
      </c>
      <c r="P8349">
        <v>2</v>
      </c>
      <c r="Q8349" s="1">
        <v>0.08</v>
      </c>
      <c r="R8349">
        <v>20.95</v>
      </c>
      <c r="S8349">
        <v>4</v>
      </c>
      <c r="T8349">
        <f t="shared" si="130"/>
        <v>41.9</v>
      </c>
    </row>
    <row r="8350" spans="1:20" x14ac:dyDescent="0.3">
      <c r="A8350">
        <v>8349</v>
      </c>
      <c r="B8350">
        <v>86392</v>
      </c>
      <c r="C8350" t="s">
        <v>1081</v>
      </c>
      <c r="D8350" t="s">
        <v>20</v>
      </c>
      <c r="E8350" t="s">
        <v>39</v>
      </c>
      <c r="F8350" t="s">
        <v>31</v>
      </c>
      <c r="G8350" t="s">
        <v>41</v>
      </c>
      <c r="H8350" t="s">
        <v>78</v>
      </c>
      <c r="I8350" t="s">
        <v>28</v>
      </c>
      <c r="J8350" t="s">
        <v>36</v>
      </c>
      <c r="K8350" t="s">
        <v>165</v>
      </c>
      <c r="L8350" t="s">
        <v>192</v>
      </c>
      <c r="M8350" t="s">
        <v>69</v>
      </c>
      <c r="N8350" s="2">
        <v>41393</v>
      </c>
      <c r="O8350" s="2">
        <v>41395</v>
      </c>
      <c r="P8350">
        <v>2</v>
      </c>
      <c r="Q8350" s="1">
        <v>0.09</v>
      </c>
      <c r="R8350">
        <v>20.48</v>
      </c>
      <c r="S8350">
        <v>6.32</v>
      </c>
      <c r="T8350">
        <f t="shared" si="130"/>
        <v>40.96</v>
      </c>
    </row>
    <row r="8351" spans="1:20" x14ac:dyDescent="0.3">
      <c r="A8351">
        <v>8350</v>
      </c>
      <c r="B8351">
        <v>86242</v>
      </c>
      <c r="C8351" t="s">
        <v>1030</v>
      </c>
      <c r="D8351" t="s">
        <v>578</v>
      </c>
      <c r="E8351" t="s">
        <v>21</v>
      </c>
      <c r="F8351" t="s">
        <v>22</v>
      </c>
      <c r="G8351" t="s">
        <v>48</v>
      </c>
      <c r="H8351" t="s">
        <v>24</v>
      </c>
      <c r="I8351" t="s">
        <v>28</v>
      </c>
      <c r="J8351" t="s">
        <v>36</v>
      </c>
      <c r="K8351" t="s">
        <v>204</v>
      </c>
      <c r="L8351" t="s">
        <v>283</v>
      </c>
      <c r="M8351" t="s">
        <v>80</v>
      </c>
      <c r="N8351" s="2">
        <v>41361</v>
      </c>
      <c r="O8351" s="2">
        <v>41361</v>
      </c>
      <c r="P8351">
        <v>3</v>
      </c>
      <c r="Q8351" s="1">
        <v>0.03</v>
      </c>
      <c r="R8351">
        <v>90.97</v>
      </c>
      <c r="S8351">
        <v>14</v>
      </c>
      <c r="T8351">
        <f t="shared" si="130"/>
        <v>272.90999999999997</v>
      </c>
    </row>
    <row r="8352" spans="1:20" x14ac:dyDescent="0.3">
      <c r="A8352">
        <v>8351</v>
      </c>
      <c r="B8352">
        <v>90954</v>
      </c>
      <c r="C8352" t="s">
        <v>1132</v>
      </c>
      <c r="D8352" t="s">
        <v>578</v>
      </c>
      <c r="E8352" t="s">
        <v>187</v>
      </c>
      <c r="F8352" t="s">
        <v>40</v>
      </c>
      <c r="G8352" t="s">
        <v>23</v>
      </c>
      <c r="H8352" t="s">
        <v>225</v>
      </c>
      <c r="I8352" t="s">
        <v>28</v>
      </c>
      <c r="J8352" t="s">
        <v>36</v>
      </c>
      <c r="K8352" t="s">
        <v>282</v>
      </c>
      <c r="L8352" t="s">
        <v>330</v>
      </c>
      <c r="M8352" t="s">
        <v>309</v>
      </c>
      <c r="N8352" s="2">
        <v>40975</v>
      </c>
      <c r="O8352" s="2">
        <v>40977</v>
      </c>
      <c r="P8352">
        <v>11</v>
      </c>
      <c r="Q8352" s="1">
        <v>0.09</v>
      </c>
      <c r="R8352">
        <v>217.85</v>
      </c>
      <c r="S8352">
        <v>29.1</v>
      </c>
      <c r="T8352">
        <f t="shared" si="130"/>
        <v>2396.35</v>
      </c>
    </row>
    <row r="8353" spans="1:20" x14ac:dyDescent="0.3">
      <c r="A8353">
        <v>8352</v>
      </c>
      <c r="B8353">
        <v>90954</v>
      </c>
      <c r="C8353" t="s">
        <v>1132</v>
      </c>
      <c r="D8353" t="s">
        <v>20</v>
      </c>
      <c r="E8353" t="s">
        <v>187</v>
      </c>
      <c r="F8353" t="s">
        <v>40</v>
      </c>
      <c r="G8353" t="s">
        <v>23</v>
      </c>
      <c r="H8353" t="s">
        <v>225</v>
      </c>
      <c r="I8353" t="s">
        <v>28</v>
      </c>
      <c r="J8353" t="s">
        <v>36</v>
      </c>
      <c r="K8353" t="s">
        <v>101</v>
      </c>
      <c r="L8353" t="s">
        <v>746</v>
      </c>
      <c r="M8353" t="s">
        <v>175</v>
      </c>
      <c r="N8353" s="2">
        <v>40975</v>
      </c>
      <c r="O8353" s="2">
        <v>40978</v>
      </c>
      <c r="P8353">
        <v>2</v>
      </c>
      <c r="Q8353" s="1">
        <v>0.05</v>
      </c>
      <c r="R8353">
        <v>209.37</v>
      </c>
      <c r="S8353">
        <v>69</v>
      </c>
      <c r="T8353">
        <f t="shared" si="130"/>
        <v>418.74</v>
      </c>
    </row>
    <row r="8354" spans="1:20" x14ac:dyDescent="0.3">
      <c r="A8354">
        <v>8353</v>
      </c>
      <c r="B8354">
        <v>90102</v>
      </c>
      <c r="C8354" t="s">
        <v>1354</v>
      </c>
      <c r="D8354" t="s">
        <v>20</v>
      </c>
      <c r="E8354" t="s">
        <v>21</v>
      </c>
      <c r="F8354" t="s">
        <v>47</v>
      </c>
      <c r="G8354" t="s">
        <v>41</v>
      </c>
      <c r="H8354" t="s">
        <v>33</v>
      </c>
      <c r="I8354" t="s">
        <v>28</v>
      </c>
      <c r="J8354" t="s">
        <v>36</v>
      </c>
      <c r="K8354" t="s">
        <v>204</v>
      </c>
      <c r="L8354" t="s">
        <v>26</v>
      </c>
      <c r="M8354" t="s">
        <v>51</v>
      </c>
      <c r="N8354" s="2">
        <v>41514</v>
      </c>
      <c r="O8354" s="2">
        <v>41516</v>
      </c>
      <c r="P8354">
        <v>8</v>
      </c>
      <c r="Q8354" s="1">
        <v>0.04</v>
      </c>
      <c r="R8354">
        <v>22.98</v>
      </c>
      <c r="S8354">
        <v>1.99</v>
      </c>
      <c r="T8354">
        <f t="shared" si="130"/>
        <v>183.84</v>
      </c>
    </row>
    <row r="8355" spans="1:20" x14ac:dyDescent="0.3">
      <c r="A8355">
        <v>8354</v>
      </c>
      <c r="B8355">
        <v>90102</v>
      </c>
      <c r="C8355" t="s">
        <v>1354</v>
      </c>
      <c r="D8355" t="s">
        <v>20</v>
      </c>
      <c r="E8355" t="s">
        <v>39</v>
      </c>
      <c r="F8355" t="s">
        <v>47</v>
      </c>
      <c r="G8355" t="s">
        <v>41</v>
      </c>
      <c r="H8355" t="s">
        <v>94</v>
      </c>
      <c r="I8355" t="s">
        <v>28</v>
      </c>
      <c r="J8355" t="s">
        <v>36</v>
      </c>
      <c r="K8355" t="s">
        <v>163</v>
      </c>
      <c r="L8355" t="s">
        <v>192</v>
      </c>
      <c r="M8355" t="s">
        <v>117</v>
      </c>
      <c r="N8355" s="2">
        <v>41514</v>
      </c>
      <c r="O8355" s="2">
        <v>41516</v>
      </c>
      <c r="P8355">
        <v>12</v>
      </c>
      <c r="Q8355" s="1">
        <v>0.02</v>
      </c>
      <c r="R8355">
        <v>5.68</v>
      </c>
      <c r="S8355">
        <v>1.39</v>
      </c>
      <c r="T8355">
        <f t="shared" si="130"/>
        <v>68.16</v>
      </c>
    </row>
    <row r="8356" spans="1:20" x14ac:dyDescent="0.3">
      <c r="A8356">
        <v>8355</v>
      </c>
      <c r="B8356">
        <v>90823</v>
      </c>
      <c r="C8356" t="s">
        <v>180</v>
      </c>
      <c r="D8356" t="s">
        <v>20</v>
      </c>
      <c r="E8356" t="s">
        <v>39</v>
      </c>
      <c r="F8356" t="s">
        <v>22</v>
      </c>
      <c r="G8356" t="s">
        <v>48</v>
      </c>
      <c r="H8356" t="s">
        <v>42</v>
      </c>
      <c r="I8356" t="s">
        <v>28</v>
      </c>
      <c r="J8356" t="s">
        <v>36</v>
      </c>
      <c r="K8356" t="s">
        <v>189</v>
      </c>
      <c r="L8356" t="s">
        <v>44</v>
      </c>
      <c r="M8356" t="s">
        <v>137</v>
      </c>
      <c r="N8356" s="2">
        <v>41295</v>
      </c>
      <c r="O8356" s="2">
        <v>41299</v>
      </c>
      <c r="P8356">
        <v>10</v>
      </c>
      <c r="Q8356" s="1">
        <v>0.05</v>
      </c>
      <c r="R8356">
        <v>3.98</v>
      </c>
      <c r="S8356">
        <v>0.7</v>
      </c>
      <c r="T8356">
        <f t="shared" si="130"/>
        <v>39.799999999999997</v>
      </c>
    </row>
    <row r="8357" spans="1:20" x14ac:dyDescent="0.3">
      <c r="A8357">
        <v>8356</v>
      </c>
      <c r="B8357">
        <v>90472</v>
      </c>
      <c r="C8357" t="s">
        <v>425</v>
      </c>
      <c r="D8357" t="s">
        <v>20</v>
      </c>
      <c r="E8357" t="s">
        <v>39</v>
      </c>
      <c r="F8357" t="s">
        <v>31</v>
      </c>
      <c r="G8357" t="s">
        <v>93</v>
      </c>
      <c r="H8357" t="s">
        <v>42</v>
      </c>
      <c r="I8357" t="s">
        <v>28</v>
      </c>
      <c r="J8357" t="s">
        <v>36</v>
      </c>
      <c r="K8357" t="s">
        <v>248</v>
      </c>
      <c r="L8357" t="s">
        <v>44</v>
      </c>
      <c r="M8357" t="s">
        <v>375</v>
      </c>
      <c r="N8357" s="2">
        <v>41024</v>
      </c>
      <c r="O8357" s="2">
        <v>41024</v>
      </c>
      <c r="P8357">
        <v>3</v>
      </c>
      <c r="Q8357" s="1">
        <v>0.09</v>
      </c>
      <c r="R8357">
        <v>2.1800000000000002</v>
      </c>
      <c r="S8357">
        <v>1.38</v>
      </c>
      <c r="T8357">
        <f t="shared" si="130"/>
        <v>6.5400000000000009</v>
      </c>
    </row>
    <row r="8358" spans="1:20" x14ac:dyDescent="0.3">
      <c r="A8358">
        <v>8357</v>
      </c>
      <c r="B8358">
        <v>85843</v>
      </c>
      <c r="C8358" t="s">
        <v>1012</v>
      </c>
      <c r="D8358" t="s">
        <v>20</v>
      </c>
      <c r="E8358" t="s">
        <v>39</v>
      </c>
      <c r="F8358" t="s">
        <v>40</v>
      </c>
      <c r="G8358" t="s">
        <v>48</v>
      </c>
      <c r="H8358" t="s">
        <v>54</v>
      </c>
      <c r="I8358" t="s">
        <v>28</v>
      </c>
      <c r="J8358" t="s">
        <v>36</v>
      </c>
      <c r="K8358" t="s">
        <v>50</v>
      </c>
      <c r="L8358" t="s">
        <v>746</v>
      </c>
      <c r="M8358" t="s">
        <v>99</v>
      </c>
      <c r="N8358" s="2">
        <v>41566</v>
      </c>
      <c r="O8358" s="2">
        <v>41570</v>
      </c>
      <c r="P8358">
        <v>2</v>
      </c>
      <c r="Q8358" s="1">
        <v>0.05</v>
      </c>
      <c r="R8358">
        <v>4.4800000000000004</v>
      </c>
      <c r="S8358">
        <v>49</v>
      </c>
      <c r="T8358">
        <f t="shared" si="130"/>
        <v>8.9600000000000009</v>
      </c>
    </row>
    <row r="8359" spans="1:20" x14ac:dyDescent="0.3">
      <c r="A8359">
        <v>8358</v>
      </c>
      <c r="B8359">
        <v>85835</v>
      </c>
      <c r="C8359" t="s">
        <v>1012</v>
      </c>
      <c r="D8359" t="s">
        <v>20</v>
      </c>
      <c r="E8359" t="s">
        <v>39</v>
      </c>
      <c r="F8359" t="s">
        <v>40</v>
      </c>
      <c r="G8359" t="s">
        <v>48</v>
      </c>
      <c r="H8359" t="s">
        <v>42</v>
      </c>
      <c r="I8359" t="s">
        <v>28</v>
      </c>
      <c r="J8359" t="s">
        <v>36</v>
      </c>
      <c r="K8359" t="s">
        <v>98</v>
      </c>
      <c r="L8359" t="s">
        <v>192</v>
      </c>
      <c r="M8359" t="s">
        <v>59</v>
      </c>
      <c r="N8359" s="2">
        <v>40470</v>
      </c>
      <c r="O8359" s="2">
        <v>40474</v>
      </c>
      <c r="P8359">
        <v>8</v>
      </c>
      <c r="Q8359" s="1">
        <v>0.1</v>
      </c>
      <c r="R8359">
        <v>4.24</v>
      </c>
      <c r="S8359">
        <v>5.41</v>
      </c>
      <c r="T8359">
        <f t="shared" si="130"/>
        <v>33.92</v>
      </c>
    </row>
    <row r="8360" spans="1:20" x14ac:dyDescent="0.3">
      <c r="A8360">
        <v>8359</v>
      </c>
      <c r="B8360">
        <v>88382</v>
      </c>
      <c r="C8360" t="s">
        <v>1160</v>
      </c>
      <c r="D8360" t="s">
        <v>38</v>
      </c>
      <c r="E8360" t="s">
        <v>39</v>
      </c>
      <c r="F8360" t="s">
        <v>22</v>
      </c>
      <c r="G8360" t="s">
        <v>93</v>
      </c>
      <c r="H8360" t="s">
        <v>78</v>
      </c>
      <c r="I8360" t="s">
        <v>28</v>
      </c>
      <c r="J8360" t="s">
        <v>36</v>
      </c>
      <c r="K8360" t="s">
        <v>43</v>
      </c>
      <c r="L8360" t="s">
        <v>192</v>
      </c>
      <c r="M8360" t="s">
        <v>150</v>
      </c>
      <c r="N8360" s="2">
        <v>40909</v>
      </c>
      <c r="O8360" s="2">
        <v>40912</v>
      </c>
      <c r="P8360">
        <v>5</v>
      </c>
      <c r="Q8360" s="1">
        <v>0.05</v>
      </c>
      <c r="R8360">
        <v>63.98</v>
      </c>
      <c r="S8360">
        <v>19.989999999999998</v>
      </c>
      <c r="T8360">
        <f t="shared" si="130"/>
        <v>319.89999999999998</v>
      </c>
    </row>
    <row r="8361" spans="1:20" x14ac:dyDescent="0.3">
      <c r="A8361">
        <v>8360</v>
      </c>
      <c r="B8361">
        <v>88260</v>
      </c>
      <c r="C8361" t="s">
        <v>278</v>
      </c>
      <c r="D8361" t="s">
        <v>20</v>
      </c>
      <c r="E8361" t="s">
        <v>21</v>
      </c>
      <c r="F8361" t="s">
        <v>31</v>
      </c>
      <c r="G8361" t="s">
        <v>32</v>
      </c>
      <c r="H8361" t="s">
        <v>206</v>
      </c>
      <c r="I8361" t="s">
        <v>28</v>
      </c>
      <c r="J8361" t="s">
        <v>36</v>
      </c>
      <c r="K8361" t="s">
        <v>1243</v>
      </c>
      <c r="L8361" t="s">
        <v>192</v>
      </c>
      <c r="M8361" t="s">
        <v>178</v>
      </c>
      <c r="N8361" s="2">
        <v>40824</v>
      </c>
      <c r="O8361" s="2">
        <v>40826</v>
      </c>
      <c r="P8361">
        <v>3</v>
      </c>
      <c r="Q8361" s="1">
        <v>0.02</v>
      </c>
      <c r="R8361">
        <v>155.99</v>
      </c>
      <c r="S8361">
        <v>8.08</v>
      </c>
      <c r="T8361">
        <f t="shared" si="130"/>
        <v>467.97</v>
      </c>
    </row>
    <row r="8362" spans="1:20" x14ac:dyDescent="0.3">
      <c r="A8362">
        <v>8361</v>
      </c>
      <c r="B8362">
        <v>90894</v>
      </c>
      <c r="C8362" t="s">
        <v>318</v>
      </c>
      <c r="D8362" t="s">
        <v>578</v>
      </c>
      <c r="E8362" t="s">
        <v>187</v>
      </c>
      <c r="F8362" t="s">
        <v>22</v>
      </c>
      <c r="G8362" t="s">
        <v>48</v>
      </c>
      <c r="H8362" t="s">
        <v>225</v>
      </c>
      <c r="I8362" t="s">
        <v>28</v>
      </c>
      <c r="J8362" t="s">
        <v>36</v>
      </c>
      <c r="K8362" t="s">
        <v>248</v>
      </c>
      <c r="L8362" t="s">
        <v>283</v>
      </c>
      <c r="M8362" t="s">
        <v>96</v>
      </c>
      <c r="N8362" s="2">
        <v>41074</v>
      </c>
      <c r="O8362" s="2">
        <v>41078</v>
      </c>
      <c r="P8362">
        <v>4</v>
      </c>
      <c r="Q8362" s="1">
        <v>0.01</v>
      </c>
      <c r="R8362">
        <v>70.98</v>
      </c>
      <c r="S8362">
        <v>59.81</v>
      </c>
      <c r="T8362">
        <f t="shared" si="130"/>
        <v>283.92</v>
      </c>
    </row>
    <row r="8363" spans="1:20" x14ac:dyDescent="0.3">
      <c r="A8363">
        <v>8362</v>
      </c>
      <c r="B8363">
        <v>90894</v>
      </c>
      <c r="C8363" t="s">
        <v>2285</v>
      </c>
      <c r="D8363" t="s">
        <v>20</v>
      </c>
      <c r="E8363" t="s">
        <v>21</v>
      </c>
      <c r="F8363" t="s">
        <v>22</v>
      </c>
      <c r="G8363" t="s">
        <v>48</v>
      </c>
      <c r="H8363" t="s">
        <v>33</v>
      </c>
      <c r="I8363" t="s">
        <v>28</v>
      </c>
      <c r="J8363" t="s">
        <v>36</v>
      </c>
      <c r="K8363" t="s">
        <v>1108</v>
      </c>
      <c r="L8363" t="s">
        <v>192</v>
      </c>
      <c r="M8363" t="s">
        <v>246</v>
      </c>
      <c r="N8363" s="2">
        <v>41074</v>
      </c>
      <c r="O8363" s="2">
        <v>41081</v>
      </c>
      <c r="P8363">
        <v>6</v>
      </c>
      <c r="Q8363" s="1">
        <v>0.03</v>
      </c>
      <c r="R8363">
        <v>152.47999999999999</v>
      </c>
      <c r="S8363">
        <v>4</v>
      </c>
      <c r="T8363">
        <f t="shared" si="130"/>
        <v>914.87999999999988</v>
      </c>
    </row>
    <row r="8364" spans="1:20" x14ac:dyDescent="0.3">
      <c r="A8364">
        <v>8363</v>
      </c>
      <c r="B8364">
        <v>90894</v>
      </c>
      <c r="C8364" t="s">
        <v>2285</v>
      </c>
      <c r="D8364" t="s">
        <v>20</v>
      </c>
      <c r="E8364" t="s">
        <v>39</v>
      </c>
      <c r="F8364" t="s">
        <v>22</v>
      </c>
      <c r="G8364" t="s">
        <v>48</v>
      </c>
      <c r="H8364" t="s">
        <v>89</v>
      </c>
      <c r="I8364" t="s">
        <v>28</v>
      </c>
      <c r="J8364" t="s">
        <v>36</v>
      </c>
      <c r="K8364" t="s">
        <v>181</v>
      </c>
      <c r="L8364" t="s">
        <v>192</v>
      </c>
      <c r="M8364" t="s">
        <v>27</v>
      </c>
      <c r="N8364" s="2">
        <v>41074</v>
      </c>
      <c r="O8364" s="2">
        <v>41081</v>
      </c>
      <c r="P8364">
        <v>6</v>
      </c>
      <c r="Q8364" s="1">
        <v>0.09</v>
      </c>
      <c r="R8364">
        <v>55.98</v>
      </c>
      <c r="S8364">
        <v>4.8600000000000003</v>
      </c>
      <c r="T8364">
        <f t="shared" si="130"/>
        <v>335.88</v>
      </c>
    </row>
    <row r="8365" spans="1:20" x14ac:dyDescent="0.3">
      <c r="A8365">
        <v>8364</v>
      </c>
      <c r="B8365">
        <v>87415</v>
      </c>
      <c r="C8365" t="s">
        <v>1410</v>
      </c>
      <c r="D8365" t="s">
        <v>20</v>
      </c>
      <c r="E8365" t="s">
        <v>39</v>
      </c>
      <c r="F8365" t="s">
        <v>22</v>
      </c>
      <c r="G8365" t="s">
        <v>48</v>
      </c>
      <c r="H8365" t="s">
        <v>94</v>
      </c>
      <c r="I8365" t="s">
        <v>28</v>
      </c>
      <c r="J8365" t="s">
        <v>36</v>
      </c>
      <c r="K8365" t="s">
        <v>58</v>
      </c>
      <c r="L8365" t="s">
        <v>44</v>
      </c>
      <c r="M8365" t="s">
        <v>294</v>
      </c>
      <c r="N8365" s="2">
        <v>41340</v>
      </c>
      <c r="O8365" s="2">
        <v>41345</v>
      </c>
      <c r="P8365">
        <v>3</v>
      </c>
      <c r="Q8365" s="1">
        <v>0.09</v>
      </c>
      <c r="R8365">
        <v>5.85</v>
      </c>
      <c r="S8365">
        <v>2.27</v>
      </c>
      <c r="T8365">
        <f t="shared" si="130"/>
        <v>17.549999999999997</v>
      </c>
    </row>
    <row r="8366" spans="1:20" x14ac:dyDescent="0.3">
      <c r="A8366">
        <v>8365</v>
      </c>
      <c r="B8366">
        <v>87415</v>
      </c>
      <c r="C8366" t="s">
        <v>1711</v>
      </c>
      <c r="D8366" t="s">
        <v>20</v>
      </c>
      <c r="E8366" t="s">
        <v>39</v>
      </c>
      <c r="F8366" t="s">
        <v>22</v>
      </c>
      <c r="G8366" t="s">
        <v>48</v>
      </c>
      <c r="H8366" t="s">
        <v>89</v>
      </c>
      <c r="I8366" t="s">
        <v>28</v>
      </c>
      <c r="J8366" t="s">
        <v>36</v>
      </c>
      <c r="K8366" t="s">
        <v>119</v>
      </c>
      <c r="L8366" t="s">
        <v>192</v>
      </c>
      <c r="M8366" t="s">
        <v>398</v>
      </c>
      <c r="N8366" s="2">
        <v>41340</v>
      </c>
      <c r="O8366" s="2">
        <v>41349</v>
      </c>
      <c r="P8366">
        <v>3</v>
      </c>
      <c r="Q8366" s="1">
        <v>7.0000000000000007E-2</v>
      </c>
      <c r="R8366">
        <v>70.97</v>
      </c>
      <c r="S8366">
        <v>3.5</v>
      </c>
      <c r="T8366">
        <f t="shared" si="130"/>
        <v>212.91</v>
      </c>
    </row>
    <row r="8367" spans="1:20" x14ac:dyDescent="0.3">
      <c r="A8367">
        <v>8366</v>
      </c>
      <c r="B8367">
        <v>87492</v>
      </c>
      <c r="C8367" t="s">
        <v>869</v>
      </c>
      <c r="D8367" t="s">
        <v>20</v>
      </c>
      <c r="E8367" t="s">
        <v>21</v>
      </c>
      <c r="F8367" t="s">
        <v>31</v>
      </c>
      <c r="G8367" t="s">
        <v>48</v>
      </c>
      <c r="H8367" t="s">
        <v>24</v>
      </c>
      <c r="I8367" t="s">
        <v>28</v>
      </c>
      <c r="J8367" t="s">
        <v>36</v>
      </c>
      <c r="K8367" t="s">
        <v>1114</v>
      </c>
      <c r="L8367" t="s">
        <v>192</v>
      </c>
      <c r="M8367" t="s">
        <v>296</v>
      </c>
      <c r="N8367" s="2">
        <v>40916</v>
      </c>
      <c r="O8367" s="2">
        <v>40921</v>
      </c>
      <c r="P8367">
        <v>8</v>
      </c>
      <c r="Q8367" s="1">
        <v>0.09</v>
      </c>
      <c r="R8367">
        <v>65.989999999999995</v>
      </c>
      <c r="S8367">
        <v>5.26</v>
      </c>
      <c r="T8367">
        <f t="shared" si="130"/>
        <v>527.91999999999996</v>
      </c>
    </row>
    <row r="8368" spans="1:20" x14ac:dyDescent="0.3">
      <c r="A8368">
        <v>8367</v>
      </c>
      <c r="B8368">
        <v>85832</v>
      </c>
      <c r="C8368" t="s">
        <v>978</v>
      </c>
      <c r="D8368" t="s">
        <v>20</v>
      </c>
      <c r="E8368" t="s">
        <v>21</v>
      </c>
      <c r="F8368" t="s">
        <v>22</v>
      </c>
      <c r="G8368" t="s">
        <v>93</v>
      </c>
      <c r="H8368" t="s">
        <v>203</v>
      </c>
      <c r="I8368" t="s">
        <v>28</v>
      </c>
      <c r="J8368" t="s">
        <v>36</v>
      </c>
      <c r="K8368" t="s">
        <v>1107</v>
      </c>
      <c r="L8368" t="s">
        <v>192</v>
      </c>
      <c r="M8368" t="s">
        <v>137</v>
      </c>
      <c r="N8368" s="2">
        <v>41402</v>
      </c>
      <c r="O8368" s="2">
        <v>41403</v>
      </c>
      <c r="P8368">
        <v>5</v>
      </c>
      <c r="Q8368" s="1">
        <v>7.0000000000000007E-2</v>
      </c>
      <c r="R8368">
        <v>175.99</v>
      </c>
      <c r="S8368">
        <v>8.99</v>
      </c>
      <c r="T8368">
        <f t="shared" si="130"/>
        <v>879.95</v>
      </c>
    </row>
    <row r="8369" spans="1:20" x14ac:dyDescent="0.3">
      <c r="A8369">
        <v>8368</v>
      </c>
      <c r="B8369">
        <v>85832</v>
      </c>
      <c r="C8369" t="s">
        <v>1277</v>
      </c>
      <c r="D8369" t="s">
        <v>20</v>
      </c>
      <c r="E8369" t="s">
        <v>39</v>
      </c>
      <c r="F8369" t="s">
        <v>22</v>
      </c>
      <c r="G8369" t="s">
        <v>93</v>
      </c>
      <c r="H8369" t="s">
        <v>89</v>
      </c>
      <c r="I8369" t="s">
        <v>28</v>
      </c>
      <c r="J8369" t="s">
        <v>36</v>
      </c>
      <c r="K8369" t="s">
        <v>291</v>
      </c>
      <c r="L8369" t="s">
        <v>192</v>
      </c>
      <c r="M8369" t="s">
        <v>182</v>
      </c>
      <c r="N8369" s="2">
        <v>41402</v>
      </c>
      <c r="O8369" s="2">
        <v>41404</v>
      </c>
      <c r="P8369">
        <v>1</v>
      </c>
      <c r="Q8369" s="1">
        <v>0.05</v>
      </c>
      <c r="R8369">
        <v>5.18</v>
      </c>
      <c r="S8369">
        <v>5.74</v>
      </c>
      <c r="T8369">
        <f t="shared" si="130"/>
        <v>5.18</v>
      </c>
    </row>
    <row r="8370" spans="1:20" x14ac:dyDescent="0.3">
      <c r="A8370">
        <v>8369</v>
      </c>
      <c r="B8370">
        <v>87818</v>
      </c>
      <c r="C8370" t="s">
        <v>447</v>
      </c>
      <c r="D8370" t="s">
        <v>20</v>
      </c>
      <c r="E8370" t="s">
        <v>21</v>
      </c>
      <c r="F8370" t="s">
        <v>31</v>
      </c>
      <c r="G8370" t="s">
        <v>93</v>
      </c>
      <c r="H8370" t="s">
        <v>206</v>
      </c>
      <c r="I8370" t="s">
        <v>28</v>
      </c>
      <c r="J8370" t="s">
        <v>36</v>
      </c>
      <c r="K8370" t="s">
        <v>1114</v>
      </c>
      <c r="L8370" t="s">
        <v>26</v>
      </c>
      <c r="M8370" t="s">
        <v>141</v>
      </c>
      <c r="N8370" s="2">
        <v>41192</v>
      </c>
      <c r="O8370" s="2">
        <v>41194</v>
      </c>
      <c r="P8370">
        <v>2</v>
      </c>
      <c r="Q8370" s="1">
        <v>0.1</v>
      </c>
      <c r="R8370">
        <v>4.7699999999999996</v>
      </c>
      <c r="S8370">
        <v>2.39</v>
      </c>
      <c r="T8370">
        <f t="shared" si="130"/>
        <v>9.5399999999999991</v>
      </c>
    </row>
    <row r="8371" spans="1:20" x14ac:dyDescent="0.3">
      <c r="A8371">
        <v>8370</v>
      </c>
      <c r="B8371">
        <v>87818</v>
      </c>
      <c r="C8371" t="s">
        <v>447</v>
      </c>
      <c r="D8371" t="s">
        <v>20</v>
      </c>
      <c r="E8371" t="s">
        <v>39</v>
      </c>
      <c r="F8371" t="s">
        <v>31</v>
      </c>
      <c r="G8371" t="s">
        <v>93</v>
      </c>
      <c r="H8371" t="s">
        <v>49</v>
      </c>
      <c r="I8371" t="s">
        <v>28</v>
      </c>
      <c r="J8371" t="s">
        <v>36</v>
      </c>
      <c r="K8371" t="s">
        <v>170</v>
      </c>
      <c r="L8371" t="s">
        <v>44</v>
      </c>
      <c r="M8371" t="s">
        <v>121</v>
      </c>
      <c r="N8371" s="2">
        <v>41192</v>
      </c>
      <c r="O8371" s="2">
        <v>41194</v>
      </c>
      <c r="P8371">
        <v>11</v>
      </c>
      <c r="Q8371" s="1">
        <v>0.01</v>
      </c>
      <c r="R8371">
        <v>2.21</v>
      </c>
      <c r="S8371">
        <v>1.1200000000000001</v>
      </c>
      <c r="T8371">
        <f t="shared" si="130"/>
        <v>24.31</v>
      </c>
    </row>
    <row r="8372" spans="1:20" x14ac:dyDescent="0.3">
      <c r="A8372">
        <v>8371</v>
      </c>
      <c r="B8372">
        <v>89534</v>
      </c>
      <c r="C8372" t="s">
        <v>1205</v>
      </c>
      <c r="D8372" t="s">
        <v>20</v>
      </c>
      <c r="E8372" t="s">
        <v>39</v>
      </c>
      <c r="F8372" t="s">
        <v>22</v>
      </c>
      <c r="G8372" t="s">
        <v>41</v>
      </c>
      <c r="H8372" t="s">
        <v>54</v>
      </c>
      <c r="I8372" t="s">
        <v>28</v>
      </c>
      <c r="J8372" t="s">
        <v>36</v>
      </c>
      <c r="K8372" t="s">
        <v>116</v>
      </c>
      <c r="L8372" t="s">
        <v>192</v>
      </c>
      <c r="M8372" t="s">
        <v>331</v>
      </c>
      <c r="N8372" s="2">
        <v>41514</v>
      </c>
      <c r="O8372" s="2">
        <v>41516</v>
      </c>
      <c r="P8372">
        <v>23</v>
      </c>
      <c r="Q8372" s="1">
        <v>0.01</v>
      </c>
      <c r="R8372">
        <v>19.98</v>
      </c>
      <c r="S8372">
        <v>5.86</v>
      </c>
      <c r="T8372">
        <f t="shared" si="130"/>
        <v>459.54</v>
      </c>
    </row>
    <row r="8373" spans="1:20" x14ac:dyDescent="0.3">
      <c r="A8373">
        <v>8372</v>
      </c>
      <c r="B8373">
        <v>85875</v>
      </c>
      <c r="C8373" t="s">
        <v>1666</v>
      </c>
      <c r="D8373" t="s">
        <v>578</v>
      </c>
      <c r="E8373" t="s">
        <v>39</v>
      </c>
      <c r="F8373" t="s">
        <v>40</v>
      </c>
      <c r="G8373" t="s">
        <v>41</v>
      </c>
      <c r="H8373" t="s">
        <v>78</v>
      </c>
      <c r="I8373" t="s">
        <v>28</v>
      </c>
      <c r="J8373" t="s">
        <v>36</v>
      </c>
      <c r="K8373" t="s">
        <v>68</v>
      </c>
      <c r="L8373" t="s">
        <v>283</v>
      </c>
      <c r="M8373" t="s">
        <v>59</v>
      </c>
      <c r="N8373" s="2">
        <v>41484</v>
      </c>
      <c r="O8373" s="2">
        <v>41486</v>
      </c>
      <c r="P8373">
        <v>1</v>
      </c>
      <c r="Q8373" s="1">
        <v>0.06</v>
      </c>
      <c r="R8373">
        <v>20.98</v>
      </c>
      <c r="S8373">
        <v>53.03</v>
      </c>
      <c r="T8373">
        <f t="shared" si="130"/>
        <v>20.98</v>
      </c>
    </row>
    <row r="8374" spans="1:20" x14ac:dyDescent="0.3">
      <c r="A8374">
        <v>8373</v>
      </c>
      <c r="B8374">
        <v>91165</v>
      </c>
      <c r="C8374" t="s">
        <v>2132</v>
      </c>
      <c r="D8374" t="s">
        <v>38</v>
      </c>
      <c r="E8374" t="s">
        <v>39</v>
      </c>
      <c r="F8374" t="s">
        <v>40</v>
      </c>
      <c r="G8374" t="s">
        <v>48</v>
      </c>
      <c r="H8374" t="s">
        <v>42</v>
      </c>
      <c r="I8374" t="s">
        <v>28</v>
      </c>
      <c r="J8374" t="s">
        <v>36</v>
      </c>
      <c r="K8374" t="s">
        <v>226</v>
      </c>
      <c r="L8374" t="s">
        <v>192</v>
      </c>
      <c r="M8374" t="s">
        <v>264</v>
      </c>
      <c r="N8374" s="2">
        <v>41464</v>
      </c>
      <c r="O8374" s="2">
        <v>41471</v>
      </c>
      <c r="P8374">
        <v>12</v>
      </c>
      <c r="Q8374" s="1">
        <v>0.02</v>
      </c>
      <c r="R8374">
        <v>28.53</v>
      </c>
      <c r="S8374">
        <v>1.49</v>
      </c>
      <c r="T8374">
        <f t="shared" si="130"/>
        <v>342.36</v>
      </c>
    </row>
    <row r="8375" spans="1:20" x14ac:dyDescent="0.3">
      <c r="A8375">
        <v>8374</v>
      </c>
      <c r="B8375">
        <v>91579</v>
      </c>
      <c r="C8375" t="s">
        <v>528</v>
      </c>
      <c r="D8375" t="s">
        <v>20</v>
      </c>
      <c r="E8375" t="s">
        <v>21</v>
      </c>
      <c r="F8375" t="s">
        <v>22</v>
      </c>
      <c r="G8375" t="s">
        <v>48</v>
      </c>
      <c r="H8375" t="s">
        <v>206</v>
      </c>
      <c r="I8375" t="s">
        <v>28</v>
      </c>
      <c r="J8375" t="s">
        <v>36</v>
      </c>
      <c r="K8375" t="s">
        <v>25</v>
      </c>
      <c r="L8375" t="s">
        <v>192</v>
      </c>
      <c r="M8375" t="s">
        <v>326</v>
      </c>
      <c r="N8375" s="2">
        <v>41175</v>
      </c>
      <c r="O8375" s="2">
        <v>41177</v>
      </c>
      <c r="P8375">
        <v>3</v>
      </c>
      <c r="Q8375" s="1">
        <v>0</v>
      </c>
      <c r="R8375">
        <v>30.97</v>
      </c>
      <c r="S8375">
        <v>4</v>
      </c>
      <c r="T8375">
        <f t="shared" si="130"/>
        <v>92.91</v>
      </c>
    </row>
    <row r="8376" spans="1:20" x14ac:dyDescent="0.3">
      <c r="A8376">
        <v>8375</v>
      </c>
      <c r="B8376">
        <v>91579</v>
      </c>
      <c r="C8376" t="s">
        <v>528</v>
      </c>
      <c r="D8376" t="s">
        <v>20</v>
      </c>
      <c r="E8376" t="s">
        <v>187</v>
      </c>
      <c r="F8376" t="s">
        <v>22</v>
      </c>
      <c r="G8376" t="s">
        <v>48</v>
      </c>
      <c r="H8376" t="s">
        <v>225</v>
      </c>
      <c r="I8376" t="s">
        <v>28</v>
      </c>
      <c r="J8376" t="s">
        <v>36</v>
      </c>
      <c r="K8376" t="s">
        <v>82</v>
      </c>
      <c r="L8376" t="s">
        <v>26</v>
      </c>
      <c r="M8376" t="s">
        <v>96</v>
      </c>
      <c r="N8376" s="2">
        <v>41175</v>
      </c>
      <c r="O8376" s="2">
        <v>41177</v>
      </c>
      <c r="P8376">
        <v>20</v>
      </c>
      <c r="Q8376" s="1">
        <v>0</v>
      </c>
      <c r="R8376">
        <v>17.670000000000002</v>
      </c>
      <c r="S8376">
        <v>8.99</v>
      </c>
      <c r="T8376">
        <f t="shared" si="130"/>
        <v>353.40000000000003</v>
      </c>
    </row>
    <row r="8377" spans="1:20" x14ac:dyDescent="0.3">
      <c r="A8377">
        <v>8376</v>
      </c>
      <c r="B8377">
        <v>91579</v>
      </c>
      <c r="C8377" t="s">
        <v>1026</v>
      </c>
      <c r="D8377" t="s">
        <v>20</v>
      </c>
      <c r="E8377" t="s">
        <v>39</v>
      </c>
      <c r="F8377" t="s">
        <v>22</v>
      </c>
      <c r="G8377" t="s">
        <v>48</v>
      </c>
      <c r="H8377" t="s">
        <v>49</v>
      </c>
      <c r="I8377" t="s">
        <v>28</v>
      </c>
      <c r="J8377" t="s">
        <v>36</v>
      </c>
      <c r="K8377" t="s">
        <v>101</v>
      </c>
      <c r="L8377" t="s">
        <v>44</v>
      </c>
      <c r="M8377" t="s">
        <v>227</v>
      </c>
      <c r="N8377" s="2">
        <v>41175</v>
      </c>
      <c r="O8377" s="2">
        <v>41175</v>
      </c>
      <c r="P8377">
        <v>18</v>
      </c>
      <c r="Q8377" s="1">
        <v>0.08</v>
      </c>
      <c r="R8377">
        <v>5.81</v>
      </c>
      <c r="S8377">
        <v>3.37</v>
      </c>
      <c r="T8377">
        <f t="shared" si="130"/>
        <v>104.58</v>
      </c>
    </row>
    <row r="8378" spans="1:20" x14ac:dyDescent="0.3">
      <c r="A8378">
        <v>8377</v>
      </c>
      <c r="B8378">
        <v>87308</v>
      </c>
      <c r="C8378" t="s">
        <v>1683</v>
      </c>
      <c r="D8378" t="s">
        <v>38</v>
      </c>
      <c r="E8378" t="s">
        <v>39</v>
      </c>
      <c r="F8378" t="s">
        <v>31</v>
      </c>
      <c r="G8378" t="s">
        <v>41</v>
      </c>
      <c r="H8378" t="s">
        <v>61</v>
      </c>
      <c r="I8378" t="s">
        <v>28</v>
      </c>
      <c r="J8378" t="s">
        <v>36</v>
      </c>
      <c r="K8378" t="s">
        <v>158</v>
      </c>
      <c r="L8378" t="s">
        <v>192</v>
      </c>
      <c r="M8378" t="s">
        <v>131</v>
      </c>
      <c r="N8378" s="2">
        <v>40855</v>
      </c>
      <c r="O8378" s="2">
        <v>40856</v>
      </c>
      <c r="P8378">
        <v>12</v>
      </c>
      <c r="Q8378" s="1">
        <v>0.03</v>
      </c>
      <c r="R8378">
        <v>7.68</v>
      </c>
      <c r="S8378">
        <v>6.16</v>
      </c>
      <c r="T8378">
        <f t="shared" si="130"/>
        <v>92.16</v>
      </c>
    </row>
    <row r="8379" spans="1:20" x14ac:dyDescent="0.3">
      <c r="A8379">
        <v>8378</v>
      </c>
      <c r="B8379">
        <v>88945</v>
      </c>
      <c r="C8379" t="s">
        <v>1059</v>
      </c>
      <c r="D8379" t="s">
        <v>20</v>
      </c>
      <c r="E8379" t="s">
        <v>21</v>
      </c>
      <c r="F8379" t="s">
        <v>31</v>
      </c>
      <c r="G8379" t="s">
        <v>41</v>
      </c>
      <c r="H8379" t="s">
        <v>33</v>
      </c>
      <c r="I8379" t="s">
        <v>28</v>
      </c>
      <c r="J8379" t="s">
        <v>36</v>
      </c>
      <c r="K8379" t="s">
        <v>204</v>
      </c>
      <c r="L8379" t="s">
        <v>706</v>
      </c>
      <c r="M8379" t="s">
        <v>83</v>
      </c>
      <c r="N8379" s="2">
        <v>40728</v>
      </c>
      <c r="O8379" s="2">
        <v>40728</v>
      </c>
      <c r="P8379">
        <v>14</v>
      </c>
      <c r="Q8379" s="1">
        <v>0.09</v>
      </c>
      <c r="R8379">
        <v>150.97999999999999</v>
      </c>
      <c r="S8379">
        <v>13.99</v>
      </c>
      <c r="T8379">
        <f t="shared" si="130"/>
        <v>2113.7199999999998</v>
      </c>
    </row>
    <row r="8380" spans="1:20" x14ac:dyDescent="0.3">
      <c r="A8380">
        <v>8379</v>
      </c>
      <c r="B8380">
        <v>87437</v>
      </c>
      <c r="C8380" t="s">
        <v>305</v>
      </c>
      <c r="D8380" t="s">
        <v>20</v>
      </c>
      <c r="E8380" t="s">
        <v>39</v>
      </c>
      <c r="F8380" t="s">
        <v>22</v>
      </c>
      <c r="G8380" t="s">
        <v>41</v>
      </c>
      <c r="H8380" t="s">
        <v>49</v>
      </c>
      <c r="I8380" t="s">
        <v>28</v>
      </c>
      <c r="J8380" t="s">
        <v>36</v>
      </c>
      <c r="K8380" t="s">
        <v>189</v>
      </c>
      <c r="L8380" t="s">
        <v>44</v>
      </c>
      <c r="M8380" t="s">
        <v>150</v>
      </c>
      <c r="N8380" s="2">
        <v>40826</v>
      </c>
      <c r="O8380" s="2">
        <v>40827</v>
      </c>
      <c r="P8380">
        <v>6</v>
      </c>
      <c r="Q8380" s="1">
        <v>0.1</v>
      </c>
      <c r="R8380">
        <v>1.86</v>
      </c>
      <c r="S8380">
        <v>2.58</v>
      </c>
      <c r="T8380">
        <f t="shared" si="130"/>
        <v>11.16</v>
      </c>
    </row>
    <row r="8381" spans="1:20" x14ac:dyDescent="0.3">
      <c r="A8381">
        <v>8380</v>
      </c>
      <c r="B8381">
        <v>90506</v>
      </c>
      <c r="C8381" t="s">
        <v>1551</v>
      </c>
      <c r="D8381" t="s">
        <v>38</v>
      </c>
      <c r="E8381" t="s">
        <v>21</v>
      </c>
      <c r="F8381" t="s">
        <v>31</v>
      </c>
      <c r="G8381" t="s">
        <v>41</v>
      </c>
      <c r="H8381" t="s">
        <v>206</v>
      </c>
      <c r="I8381" t="s">
        <v>28</v>
      </c>
      <c r="J8381" t="s">
        <v>36</v>
      </c>
      <c r="K8381" t="s">
        <v>198</v>
      </c>
      <c r="L8381" t="s">
        <v>192</v>
      </c>
      <c r="M8381" t="s">
        <v>631</v>
      </c>
      <c r="N8381" s="2">
        <v>41180</v>
      </c>
      <c r="O8381" s="2">
        <v>41180</v>
      </c>
      <c r="P8381">
        <v>10</v>
      </c>
      <c r="Q8381" s="1">
        <v>0.04</v>
      </c>
      <c r="R8381">
        <v>29.99</v>
      </c>
      <c r="S8381">
        <v>5.5</v>
      </c>
      <c r="T8381">
        <f t="shared" si="130"/>
        <v>299.89999999999998</v>
      </c>
    </row>
    <row r="8382" spans="1:20" x14ac:dyDescent="0.3">
      <c r="A8382">
        <v>8381</v>
      </c>
      <c r="B8382">
        <v>89373</v>
      </c>
      <c r="C8382" t="s">
        <v>1407</v>
      </c>
      <c r="D8382" t="s">
        <v>20</v>
      </c>
      <c r="E8382" t="s">
        <v>39</v>
      </c>
      <c r="F8382" t="s">
        <v>47</v>
      </c>
      <c r="G8382" t="s">
        <v>93</v>
      </c>
      <c r="H8382" t="s">
        <v>78</v>
      </c>
      <c r="I8382" t="s">
        <v>28</v>
      </c>
      <c r="J8382" t="s">
        <v>36</v>
      </c>
      <c r="K8382" t="s">
        <v>55</v>
      </c>
      <c r="L8382" t="s">
        <v>26</v>
      </c>
      <c r="M8382" t="s">
        <v>134</v>
      </c>
      <c r="N8382" s="2">
        <v>40872</v>
      </c>
      <c r="O8382" s="2">
        <v>40874</v>
      </c>
      <c r="P8382">
        <v>24</v>
      </c>
      <c r="Q8382" s="1">
        <v>0</v>
      </c>
      <c r="R8382">
        <v>21.98</v>
      </c>
      <c r="S8382">
        <v>2.87</v>
      </c>
      <c r="T8382">
        <f t="shared" si="130"/>
        <v>527.52</v>
      </c>
    </row>
    <row r="8383" spans="1:20" x14ac:dyDescent="0.3">
      <c r="A8383">
        <v>8382</v>
      </c>
      <c r="B8383">
        <v>91570</v>
      </c>
      <c r="C8383" t="s">
        <v>1388</v>
      </c>
      <c r="D8383" t="s">
        <v>20</v>
      </c>
      <c r="E8383" t="s">
        <v>39</v>
      </c>
      <c r="F8383" t="s">
        <v>31</v>
      </c>
      <c r="G8383" t="s">
        <v>93</v>
      </c>
      <c r="H8383" t="s">
        <v>89</v>
      </c>
      <c r="I8383" t="s">
        <v>28</v>
      </c>
      <c r="J8383" t="s">
        <v>36</v>
      </c>
      <c r="K8383" t="s">
        <v>68</v>
      </c>
      <c r="L8383" t="s">
        <v>192</v>
      </c>
      <c r="M8383" t="s">
        <v>279</v>
      </c>
      <c r="N8383" s="2">
        <v>41267</v>
      </c>
      <c r="O8383" s="2">
        <v>41268</v>
      </c>
      <c r="P8383">
        <v>4</v>
      </c>
      <c r="Q8383" s="1">
        <v>0.02</v>
      </c>
      <c r="R8383">
        <v>37.76</v>
      </c>
      <c r="S8383">
        <v>12.9</v>
      </c>
      <c r="T8383">
        <f t="shared" si="130"/>
        <v>151.04</v>
      </c>
    </row>
    <row r="8384" spans="1:20" x14ac:dyDescent="0.3">
      <c r="A8384">
        <v>8383</v>
      </c>
      <c r="B8384">
        <v>91546</v>
      </c>
      <c r="C8384" t="s">
        <v>2476</v>
      </c>
      <c r="D8384" t="s">
        <v>20</v>
      </c>
      <c r="E8384" t="s">
        <v>39</v>
      </c>
      <c r="F8384" t="s">
        <v>47</v>
      </c>
      <c r="G8384" t="s">
        <v>23</v>
      </c>
      <c r="H8384" t="s">
        <v>78</v>
      </c>
      <c r="I8384" t="s">
        <v>28</v>
      </c>
      <c r="J8384" t="s">
        <v>36</v>
      </c>
      <c r="K8384" t="s">
        <v>138</v>
      </c>
      <c r="L8384" t="s">
        <v>192</v>
      </c>
      <c r="M8384" t="s">
        <v>51</v>
      </c>
      <c r="N8384" s="2">
        <v>41292</v>
      </c>
      <c r="O8384" s="2">
        <v>41294</v>
      </c>
      <c r="P8384">
        <v>9</v>
      </c>
      <c r="Q8384" s="1">
        <v>0.08</v>
      </c>
      <c r="R8384">
        <v>193.17</v>
      </c>
      <c r="S8384">
        <v>19.989999999999998</v>
      </c>
      <c r="T8384">
        <f t="shared" si="130"/>
        <v>1738.53</v>
      </c>
    </row>
    <row r="8385" spans="1:20" x14ac:dyDescent="0.3">
      <c r="A8385">
        <v>8384</v>
      </c>
      <c r="B8385">
        <v>91271</v>
      </c>
      <c r="C8385" t="s">
        <v>757</v>
      </c>
      <c r="D8385" t="s">
        <v>20</v>
      </c>
      <c r="E8385" t="s">
        <v>39</v>
      </c>
      <c r="F8385" t="s">
        <v>47</v>
      </c>
      <c r="G8385" t="s">
        <v>41</v>
      </c>
      <c r="H8385" t="s">
        <v>78</v>
      </c>
      <c r="I8385" t="s">
        <v>28</v>
      </c>
      <c r="J8385" t="s">
        <v>36</v>
      </c>
      <c r="K8385" t="s">
        <v>138</v>
      </c>
      <c r="L8385" t="s">
        <v>44</v>
      </c>
      <c r="M8385" t="s">
        <v>167</v>
      </c>
      <c r="N8385" s="2">
        <v>40644</v>
      </c>
      <c r="O8385" s="2">
        <v>40644</v>
      </c>
      <c r="P8385">
        <v>2</v>
      </c>
      <c r="Q8385" s="1">
        <v>0.04</v>
      </c>
      <c r="R8385">
        <v>3.28</v>
      </c>
      <c r="S8385">
        <v>3.97</v>
      </c>
      <c r="T8385">
        <f t="shared" si="130"/>
        <v>6.56</v>
      </c>
    </row>
    <row r="8386" spans="1:20" x14ac:dyDescent="0.3">
      <c r="A8386">
        <v>8385</v>
      </c>
      <c r="B8386">
        <v>91271</v>
      </c>
      <c r="C8386" t="s">
        <v>2290</v>
      </c>
      <c r="D8386" t="s">
        <v>20</v>
      </c>
      <c r="E8386" t="s">
        <v>21</v>
      </c>
      <c r="F8386" t="s">
        <v>47</v>
      </c>
      <c r="G8386" t="s">
        <v>41</v>
      </c>
      <c r="H8386" t="s">
        <v>203</v>
      </c>
      <c r="I8386" t="s">
        <v>28</v>
      </c>
      <c r="J8386" t="s">
        <v>36</v>
      </c>
      <c r="K8386" t="s">
        <v>34</v>
      </c>
      <c r="L8386" t="s">
        <v>26</v>
      </c>
      <c r="M8386" t="s">
        <v>160</v>
      </c>
      <c r="N8386" s="2">
        <v>40644</v>
      </c>
      <c r="O8386" s="2">
        <v>40645</v>
      </c>
      <c r="P8386">
        <v>6</v>
      </c>
      <c r="Q8386" s="1">
        <v>0.1</v>
      </c>
      <c r="R8386">
        <v>55.99</v>
      </c>
      <c r="S8386">
        <v>2.5</v>
      </c>
      <c r="T8386">
        <f t="shared" si="130"/>
        <v>335.94</v>
      </c>
    </row>
    <row r="8387" spans="1:20" x14ac:dyDescent="0.3">
      <c r="A8387">
        <v>8386</v>
      </c>
      <c r="B8387">
        <v>87487</v>
      </c>
      <c r="C8387" t="s">
        <v>869</v>
      </c>
      <c r="D8387" t="s">
        <v>578</v>
      </c>
      <c r="E8387" t="s">
        <v>187</v>
      </c>
      <c r="F8387" t="s">
        <v>31</v>
      </c>
      <c r="G8387" t="s">
        <v>41</v>
      </c>
      <c r="H8387" t="s">
        <v>188</v>
      </c>
      <c r="I8387" t="s">
        <v>28</v>
      </c>
      <c r="J8387" t="s">
        <v>36</v>
      </c>
      <c r="K8387" t="s">
        <v>82</v>
      </c>
      <c r="L8387" t="s">
        <v>330</v>
      </c>
      <c r="M8387" t="s">
        <v>131</v>
      </c>
      <c r="N8387" s="2">
        <v>40403</v>
      </c>
      <c r="O8387" s="2">
        <v>40404</v>
      </c>
      <c r="P8387">
        <v>7</v>
      </c>
      <c r="Q8387" s="1">
        <v>0.03</v>
      </c>
      <c r="R8387">
        <v>124.49</v>
      </c>
      <c r="S8387">
        <v>51.94</v>
      </c>
      <c r="T8387">
        <f t="shared" ref="T8387:T8450" si="131">R8387*P8387</f>
        <v>871.43</v>
      </c>
    </row>
    <row r="8388" spans="1:20" x14ac:dyDescent="0.3">
      <c r="A8388">
        <v>8387</v>
      </c>
      <c r="B8388">
        <v>88341</v>
      </c>
      <c r="C8388" t="s">
        <v>295</v>
      </c>
      <c r="D8388" t="s">
        <v>20</v>
      </c>
      <c r="E8388" t="s">
        <v>21</v>
      </c>
      <c r="F8388" t="s">
        <v>31</v>
      </c>
      <c r="G8388" t="s">
        <v>48</v>
      </c>
      <c r="H8388" t="s">
        <v>24</v>
      </c>
      <c r="I8388" t="s">
        <v>28</v>
      </c>
      <c r="J8388" t="s">
        <v>36</v>
      </c>
      <c r="K8388" t="s">
        <v>204</v>
      </c>
      <c r="L8388" t="s">
        <v>26</v>
      </c>
      <c r="M8388" t="s">
        <v>35</v>
      </c>
      <c r="N8388" s="2">
        <v>40955</v>
      </c>
      <c r="O8388" s="2">
        <v>40957</v>
      </c>
      <c r="P8388">
        <v>5</v>
      </c>
      <c r="Q8388" s="1">
        <v>0.09</v>
      </c>
      <c r="R8388">
        <v>7.37</v>
      </c>
      <c r="S8388">
        <v>5.53</v>
      </c>
      <c r="T8388">
        <f t="shared" si="131"/>
        <v>36.85</v>
      </c>
    </row>
    <row r="8389" spans="1:20" x14ac:dyDescent="0.3">
      <c r="A8389">
        <v>8388</v>
      </c>
      <c r="B8389">
        <v>90434</v>
      </c>
      <c r="C8389" t="s">
        <v>749</v>
      </c>
      <c r="D8389" t="s">
        <v>20</v>
      </c>
      <c r="E8389" t="s">
        <v>39</v>
      </c>
      <c r="F8389" t="s">
        <v>22</v>
      </c>
      <c r="G8389" t="s">
        <v>41</v>
      </c>
      <c r="H8389" t="s">
        <v>54</v>
      </c>
      <c r="I8389" t="s">
        <v>28</v>
      </c>
      <c r="J8389" t="s">
        <v>36</v>
      </c>
      <c r="K8389" t="s">
        <v>98</v>
      </c>
      <c r="L8389" t="s">
        <v>746</v>
      </c>
      <c r="M8389" t="s">
        <v>137</v>
      </c>
      <c r="N8389" s="2">
        <v>41342</v>
      </c>
      <c r="O8389" s="2">
        <v>41344</v>
      </c>
      <c r="P8389">
        <v>5</v>
      </c>
      <c r="Q8389" s="1">
        <v>0.03</v>
      </c>
      <c r="R8389">
        <v>3.25</v>
      </c>
      <c r="S8389">
        <v>49</v>
      </c>
      <c r="T8389">
        <f t="shared" si="131"/>
        <v>16.25</v>
      </c>
    </row>
    <row r="8390" spans="1:20" x14ac:dyDescent="0.3">
      <c r="A8390">
        <v>8389</v>
      </c>
      <c r="B8390">
        <v>86939</v>
      </c>
      <c r="C8390" t="s">
        <v>622</v>
      </c>
      <c r="D8390" t="s">
        <v>38</v>
      </c>
      <c r="E8390" t="s">
        <v>39</v>
      </c>
      <c r="F8390" t="s">
        <v>22</v>
      </c>
      <c r="G8390" t="s">
        <v>41</v>
      </c>
      <c r="H8390" t="s">
        <v>94</v>
      </c>
      <c r="I8390" t="s">
        <v>28</v>
      </c>
      <c r="J8390" t="s">
        <v>36</v>
      </c>
      <c r="K8390" t="s">
        <v>228</v>
      </c>
      <c r="L8390" t="s">
        <v>44</v>
      </c>
      <c r="M8390" t="s">
        <v>227</v>
      </c>
      <c r="N8390" s="2">
        <v>40838</v>
      </c>
      <c r="O8390" s="2">
        <v>40840</v>
      </c>
      <c r="P8390">
        <v>4</v>
      </c>
      <c r="Q8390" s="1">
        <v>0.09</v>
      </c>
      <c r="R8390">
        <v>5.18</v>
      </c>
      <c r="S8390">
        <v>2.04</v>
      </c>
      <c r="T8390">
        <f t="shared" si="131"/>
        <v>20.72</v>
      </c>
    </row>
    <row r="8391" spans="1:20" x14ac:dyDescent="0.3">
      <c r="A8391">
        <v>8390</v>
      </c>
      <c r="B8391">
        <v>86939</v>
      </c>
      <c r="C8391" t="s">
        <v>622</v>
      </c>
      <c r="D8391" t="s">
        <v>578</v>
      </c>
      <c r="E8391" t="s">
        <v>187</v>
      </c>
      <c r="F8391" t="s">
        <v>22</v>
      </c>
      <c r="G8391" t="s">
        <v>41</v>
      </c>
      <c r="H8391" t="s">
        <v>188</v>
      </c>
      <c r="I8391" t="s">
        <v>28</v>
      </c>
      <c r="J8391" t="s">
        <v>36</v>
      </c>
      <c r="K8391" t="s">
        <v>221</v>
      </c>
      <c r="L8391" t="s">
        <v>330</v>
      </c>
      <c r="M8391" t="s">
        <v>27</v>
      </c>
      <c r="N8391" s="2">
        <v>40838</v>
      </c>
      <c r="O8391" s="2">
        <v>40839</v>
      </c>
      <c r="P8391">
        <v>3</v>
      </c>
      <c r="Q8391" s="1">
        <v>0</v>
      </c>
      <c r="R8391">
        <v>259.70999999999998</v>
      </c>
      <c r="S8391">
        <v>66.67</v>
      </c>
      <c r="T8391">
        <f t="shared" si="131"/>
        <v>779.12999999999988</v>
      </c>
    </row>
    <row r="8392" spans="1:20" x14ac:dyDescent="0.3">
      <c r="A8392">
        <v>8391</v>
      </c>
      <c r="B8392">
        <v>86939</v>
      </c>
      <c r="C8392" t="s">
        <v>982</v>
      </c>
      <c r="D8392" t="s">
        <v>20</v>
      </c>
      <c r="E8392" t="s">
        <v>39</v>
      </c>
      <c r="F8392" t="s">
        <v>31</v>
      </c>
      <c r="G8392" t="s">
        <v>41</v>
      </c>
      <c r="H8392" t="s">
        <v>42</v>
      </c>
      <c r="I8392" t="s">
        <v>28</v>
      </c>
      <c r="J8392" t="s">
        <v>36</v>
      </c>
      <c r="K8392" t="s">
        <v>133</v>
      </c>
      <c r="L8392" t="s">
        <v>192</v>
      </c>
      <c r="M8392" t="s">
        <v>35</v>
      </c>
      <c r="N8392" s="2">
        <v>40838</v>
      </c>
      <c r="O8392" s="2">
        <v>40841</v>
      </c>
      <c r="P8392">
        <v>11</v>
      </c>
      <c r="Q8392" s="1">
        <v>0</v>
      </c>
      <c r="R8392">
        <v>367.99</v>
      </c>
      <c r="S8392">
        <v>19.989999999999998</v>
      </c>
      <c r="T8392">
        <f t="shared" si="131"/>
        <v>4047.8900000000003</v>
      </c>
    </row>
    <row r="8393" spans="1:20" x14ac:dyDescent="0.3">
      <c r="A8393">
        <v>8392</v>
      </c>
      <c r="B8393">
        <v>86939</v>
      </c>
      <c r="C8393" t="s">
        <v>982</v>
      </c>
      <c r="D8393" t="s">
        <v>20</v>
      </c>
      <c r="E8393" t="s">
        <v>39</v>
      </c>
      <c r="F8393" t="s">
        <v>31</v>
      </c>
      <c r="G8393" t="s">
        <v>41</v>
      </c>
      <c r="H8393" t="s">
        <v>49</v>
      </c>
      <c r="I8393" t="s">
        <v>28</v>
      </c>
      <c r="J8393" t="s">
        <v>36</v>
      </c>
      <c r="K8393" t="s">
        <v>138</v>
      </c>
      <c r="L8393" t="s">
        <v>192</v>
      </c>
      <c r="M8393" t="s">
        <v>143</v>
      </c>
      <c r="N8393" s="2">
        <v>40838</v>
      </c>
      <c r="O8393" s="2">
        <v>40841</v>
      </c>
      <c r="P8393">
        <v>22</v>
      </c>
      <c r="Q8393" s="1">
        <v>7.0000000000000007E-2</v>
      </c>
      <c r="R8393">
        <v>4.13</v>
      </c>
      <c r="S8393">
        <v>0.5</v>
      </c>
      <c r="T8393">
        <f t="shared" si="131"/>
        <v>90.86</v>
      </c>
    </row>
    <row r="8394" spans="1:20" x14ac:dyDescent="0.3">
      <c r="A8394">
        <v>8393</v>
      </c>
      <c r="B8394">
        <v>86939</v>
      </c>
      <c r="C8394" t="s">
        <v>982</v>
      </c>
      <c r="D8394" t="s">
        <v>578</v>
      </c>
      <c r="E8394" t="s">
        <v>187</v>
      </c>
      <c r="F8394" t="s">
        <v>31</v>
      </c>
      <c r="G8394" t="s">
        <v>41</v>
      </c>
      <c r="H8394" t="s">
        <v>217</v>
      </c>
      <c r="I8394" t="s">
        <v>28</v>
      </c>
      <c r="J8394" t="s">
        <v>36</v>
      </c>
      <c r="K8394" t="s">
        <v>98</v>
      </c>
      <c r="L8394" t="s">
        <v>330</v>
      </c>
      <c r="M8394" t="s">
        <v>139</v>
      </c>
      <c r="N8394" s="2">
        <v>40838</v>
      </c>
      <c r="O8394" s="2">
        <v>40840</v>
      </c>
      <c r="P8394">
        <v>16</v>
      </c>
      <c r="Q8394" s="1">
        <v>0.03</v>
      </c>
      <c r="R8394">
        <v>400.98</v>
      </c>
      <c r="S8394">
        <v>76.37</v>
      </c>
      <c r="T8394">
        <f t="shared" si="131"/>
        <v>6415.68</v>
      </c>
    </row>
    <row r="8395" spans="1:20" x14ac:dyDescent="0.3">
      <c r="A8395">
        <v>8394</v>
      </c>
      <c r="B8395">
        <v>90002</v>
      </c>
      <c r="C8395" t="s">
        <v>1540</v>
      </c>
      <c r="D8395" t="s">
        <v>20</v>
      </c>
      <c r="E8395" t="s">
        <v>39</v>
      </c>
      <c r="F8395" t="s">
        <v>22</v>
      </c>
      <c r="G8395" t="s">
        <v>93</v>
      </c>
      <c r="H8395" t="s">
        <v>89</v>
      </c>
      <c r="I8395" t="s">
        <v>28</v>
      </c>
      <c r="J8395" t="s">
        <v>36</v>
      </c>
      <c r="K8395" t="s">
        <v>154</v>
      </c>
      <c r="L8395" t="s">
        <v>192</v>
      </c>
      <c r="M8395" t="s">
        <v>294</v>
      </c>
      <c r="N8395" s="2">
        <v>40412</v>
      </c>
      <c r="O8395" s="2">
        <v>40414</v>
      </c>
      <c r="P8395">
        <v>18</v>
      </c>
      <c r="Q8395" s="1">
        <v>0</v>
      </c>
      <c r="R8395">
        <v>47.9</v>
      </c>
      <c r="S8395">
        <v>5.86</v>
      </c>
      <c r="T8395">
        <f t="shared" si="131"/>
        <v>862.19999999999993</v>
      </c>
    </row>
    <row r="8396" spans="1:20" x14ac:dyDescent="0.3">
      <c r="A8396">
        <v>8395</v>
      </c>
      <c r="B8396">
        <v>85886</v>
      </c>
      <c r="C8396" t="s">
        <v>1250</v>
      </c>
      <c r="D8396" t="s">
        <v>20</v>
      </c>
      <c r="E8396" t="s">
        <v>39</v>
      </c>
      <c r="F8396" t="s">
        <v>22</v>
      </c>
      <c r="G8396" t="s">
        <v>41</v>
      </c>
      <c r="H8396" t="s">
        <v>78</v>
      </c>
      <c r="I8396" t="s">
        <v>28</v>
      </c>
      <c r="J8396" t="s">
        <v>36</v>
      </c>
      <c r="K8396" t="s">
        <v>71</v>
      </c>
      <c r="L8396" t="s">
        <v>192</v>
      </c>
      <c r="M8396" t="s">
        <v>27</v>
      </c>
      <c r="N8396" s="2">
        <v>41049</v>
      </c>
      <c r="O8396" s="2">
        <v>41051</v>
      </c>
      <c r="P8396">
        <v>6</v>
      </c>
      <c r="Q8396" s="1">
        <v>0</v>
      </c>
      <c r="R8396">
        <v>5.98</v>
      </c>
      <c r="S8396">
        <v>5.46</v>
      </c>
      <c r="T8396">
        <f t="shared" si="131"/>
        <v>35.880000000000003</v>
      </c>
    </row>
    <row r="8397" spans="1:20" x14ac:dyDescent="0.3">
      <c r="A8397">
        <v>8396</v>
      </c>
      <c r="B8397">
        <v>85821</v>
      </c>
      <c r="C8397" t="s">
        <v>559</v>
      </c>
      <c r="D8397" t="s">
        <v>38</v>
      </c>
      <c r="E8397" t="s">
        <v>21</v>
      </c>
      <c r="F8397" t="s">
        <v>47</v>
      </c>
      <c r="G8397" t="s">
        <v>41</v>
      </c>
      <c r="H8397" t="s">
        <v>206</v>
      </c>
      <c r="I8397" t="s">
        <v>28</v>
      </c>
      <c r="J8397" t="s">
        <v>36</v>
      </c>
      <c r="K8397" t="s">
        <v>208</v>
      </c>
      <c r="L8397" t="s">
        <v>192</v>
      </c>
      <c r="M8397" t="s">
        <v>114</v>
      </c>
      <c r="N8397" s="2">
        <v>41007</v>
      </c>
      <c r="O8397" s="2">
        <v>41008</v>
      </c>
      <c r="P8397">
        <v>12</v>
      </c>
      <c r="Q8397" s="1">
        <v>0.04</v>
      </c>
      <c r="R8397">
        <v>15.99</v>
      </c>
      <c r="S8397">
        <v>9.4</v>
      </c>
      <c r="T8397">
        <f t="shared" si="131"/>
        <v>191.88</v>
      </c>
    </row>
    <row r="8398" spans="1:20" x14ac:dyDescent="0.3">
      <c r="A8398">
        <v>8397</v>
      </c>
      <c r="B8398">
        <v>85821</v>
      </c>
      <c r="C8398" t="s">
        <v>559</v>
      </c>
      <c r="D8398" t="s">
        <v>20</v>
      </c>
      <c r="E8398" t="s">
        <v>39</v>
      </c>
      <c r="F8398" t="s">
        <v>47</v>
      </c>
      <c r="G8398" t="s">
        <v>41</v>
      </c>
      <c r="H8398" t="s">
        <v>94</v>
      </c>
      <c r="I8398" t="s">
        <v>28</v>
      </c>
      <c r="J8398" t="s">
        <v>36</v>
      </c>
      <c r="K8398" t="s">
        <v>248</v>
      </c>
      <c r="L8398" t="s">
        <v>44</v>
      </c>
      <c r="M8398" t="s">
        <v>51</v>
      </c>
      <c r="N8398" s="2">
        <v>41007</v>
      </c>
      <c r="O8398" s="2">
        <v>41008</v>
      </c>
      <c r="P8398">
        <v>5</v>
      </c>
      <c r="Q8398" s="1">
        <v>0.05</v>
      </c>
      <c r="R8398">
        <v>2.78</v>
      </c>
      <c r="S8398">
        <v>1.25</v>
      </c>
      <c r="T8398">
        <f t="shared" si="131"/>
        <v>13.899999999999999</v>
      </c>
    </row>
    <row r="8399" spans="1:20" x14ac:dyDescent="0.3">
      <c r="A8399">
        <v>8398</v>
      </c>
      <c r="B8399">
        <v>85821</v>
      </c>
      <c r="C8399" t="s">
        <v>559</v>
      </c>
      <c r="D8399" t="s">
        <v>20</v>
      </c>
      <c r="E8399" t="s">
        <v>39</v>
      </c>
      <c r="F8399" t="s">
        <v>47</v>
      </c>
      <c r="G8399" t="s">
        <v>41</v>
      </c>
      <c r="H8399" t="s">
        <v>54</v>
      </c>
      <c r="I8399" t="s">
        <v>28</v>
      </c>
      <c r="J8399" t="s">
        <v>36</v>
      </c>
      <c r="K8399" t="s">
        <v>291</v>
      </c>
      <c r="L8399" t="s">
        <v>44</v>
      </c>
      <c r="M8399" t="s">
        <v>167</v>
      </c>
      <c r="N8399" s="2">
        <v>41007</v>
      </c>
      <c r="O8399" s="2">
        <v>41008</v>
      </c>
      <c r="P8399">
        <v>2</v>
      </c>
      <c r="Q8399" s="1">
        <v>0.02</v>
      </c>
      <c r="R8399">
        <v>6.47</v>
      </c>
      <c r="S8399">
        <v>1.22</v>
      </c>
      <c r="T8399">
        <f t="shared" si="131"/>
        <v>12.94</v>
      </c>
    </row>
    <row r="8400" spans="1:20" x14ac:dyDescent="0.3">
      <c r="A8400">
        <v>8399</v>
      </c>
      <c r="B8400">
        <v>85821</v>
      </c>
      <c r="C8400" t="s">
        <v>559</v>
      </c>
      <c r="D8400" t="s">
        <v>20</v>
      </c>
      <c r="E8400" t="s">
        <v>39</v>
      </c>
      <c r="F8400" t="s">
        <v>47</v>
      </c>
      <c r="G8400" t="s">
        <v>41</v>
      </c>
      <c r="H8400" t="s">
        <v>42</v>
      </c>
      <c r="I8400" t="s">
        <v>28</v>
      </c>
      <c r="J8400" t="s">
        <v>36</v>
      </c>
      <c r="K8400" t="s">
        <v>95</v>
      </c>
      <c r="L8400" t="s">
        <v>44</v>
      </c>
      <c r="M8400" t="s">
        <v>114</v>
      </c>
      <c r="N8400" s="2">
        <v>41007</v>
      </c>
      <c r="O8400" s="2">
        <v>41008</v>
      </c>
      <c r="P8400">
        <v>6</v>
      </c>
      <c r="Q8400" s="1">
        <v>0.03</v>
      </c>
      <c r="R8400">
        <v>3.93</v>
      </c>
      <c r="S8400">
        <v>0.99</v>
      </c>
      <c r="T8400">
        <f t="shared" si="131"/>
        <v>23.580000000000002</v>
      </c>
    </row>
    <row r="8401" spans="1:20" x14ac:dyDescent="0.3">
      <c r="A8401">
        <v>8400</v>
      </c>
      <c r="B8401">
        <v>91400</v>
      </c>
      <c r="C8401" t="s">
        <v>1360</v>
      </c>
      <c r="D8401" t="s">
        <v>20</v>
      </c>
      <c r="E8401" t="s">
        <v>39</v>
      </c>
      <c r="F8401" t="s">
        <v>31</v>
      </c>
      <c r="G8401" t="s">
        <v>48</v>
      </c>
      <c r="H8401" t="s">
        <v>49</v>
      </c>
      <c r="I8401" t="s">
        <v>28</v>
      </c>
      <c r="J8401" t="s">
        <v>36</v>
      </c>
      <c r="K8401" t="s">
        <v>79</v>
      </c>
      <c r="L8401" t="s">
        <v>192</v>
      </c>
      <c r="M8401" t="s">
        <v>83</v>
      </c>
      <c r="N8401" s="2">
        <v>41221</v>
      </c>
      <c r="O8401" s="2">
        <v>41225</v>
      </c>
      <c r="P8401">
        <v>14</v>
      </c>
      <c r="Q8401" s="1">
        <v>0.04</v>
      </c>
      <c r="R8401">
        <v>8.74</v>
      </c>
      <c r="S8401">
        <v>1.39</v>
      </c>
      <c r="T8401">
        <f t="shared" si="131"/>
        <v>122.36</v>
      </c>
    </row>
    <row r="8402" spans="1:20" x14ac:dyDescent="0.3">
      <c r="A8402">
        <v>8401</v>
      </c>
      <c r="B8402">
        <v>91400</v>
      </c>
      <c r="C8402" t="s">
        <v>1360</v>
      </c>
      <c r="D8402" t="s">
        <v>20</v>
      </c>
      <c r="E8402" t="s">
        <v>39</v>
      </c>
      <c r="F8402" t="s">
        <v>31</v>
      </c>
      <c r="G8402" t="s">
        <v>48</v>
      </c>
      <c r="H8402" t="s">
        <v>42</v>
      </c>
      <c r="I8402" t="s">
        <v>28</v>
      </c>
      <c r="J8402" t="s">
        <v>36</v>
      </c>
      <c r="K8402" t="s">
        <v>181</v>
      </c>
      <c r="L8402" t="s">
        <v>192</v>
      </c>
      <c r="M8402" t="s">
        <v>214</v>
      </c>
      <c r="N8402" s="2">
        <v>41221</v>
      </c>
      <c r="O8402" s="2">
        <v>41226</v>
      </c>
      <c r="P8402">
        <v>33</v>
      </c>
      <c r="Q8402" s="1">
        <v>0.1</v>
      </c>
      <c r="R8402">
        <v>5.78</v>
      </c>
      <c r="S8402">
        <v>8.09</v>
      </c>
      <c r="T8402">
        <f t="shared" si="131"/>
        <v>190.74</v>
      </c>
    </row>
    <row r="8403" spans="1:20" x14ac:dyDescent="0.3">
      <c r="A8403">
        <v>8402</v>
      </c>
      <c r="B8403">
        <v>91400</v>
      </c>
      <c r="C8403" t="s">
        <v>1360</v>
      </c>
      <c r="D8403" t="s">
        <v>20</v>
      </c>
      <c r="E8403" t="s">
        <v>21</v>
      </c>
      <c r="F8403" t="s">
        <v>31</v>
      </c>
      <c r="G8403" t="s">
        <v>48</v>
      </c>
      <c r="H8403" t="s">
        <v>33</v>
      </c>
      <c r="I8403" t="s">
        <v>28</v>
      </c>
      <c r="J8403" t="s">
        <v>36</v>
      </c>
      <c r="K8403" t="s">
        <v>1111</v>
      </c>
      <c r="L8403" t="s">
        <v>26</v>
      </c>
      <c r="M8403" t="s">
        <v>83</v>
      </c>
      <c r="N8403" s="2">
        <v>41221</v>
      </c>
      <c r="O8403" s="2">
        <v>41221</v>
      </c>
      <c r="P8403">
        <v>20</v>
      </c>
      <c r="Q8403" s="1">
        <v>0.09</v>
      </c>
      <c r="R8403">
        <v>55.99</v>
      </c>
      <c r="S8403">
        <v>3.3</v>
      </c>
      <c r="T8403">
        <f t="shared" si="131"/>
        <v>1119.8</v>
      </c>
    </row>
    <row r="8404" spans="1:20" x14ac:dyDescent="0.3">
      <c r="A8404">
        <v>8403</v>
      </c>
      <c r="B8404">
        <v>91400</v>
      </c>
      <c r="C8404" t="s">
        <v>1360</v>
      </c>
      <c r="D8404" t="s">
        <v>20</v>
      </c>
      <c r="E8404" t="s">
        <v>21</v>
      </c>
      <c r="F8404" t="s">
        <v>31</v>
      </c>
      <c r="G8404" t="s">
        <v>48</v>
      </c>
      <c r="H8404" t="s">
        <v>33</v>
      </c>
      <c r="I8404" t="s">
        <v>28</v>
      </c>
      <c r="J8404" t="s">
        <v>36</v>
      </c>
      <c r="K8404" t="s">
        <v>409</v>
      </c>
      <c r="L8404" t="s">
        <v>26</v>
      </c>
      <c r="M8404" t="s">
        <v>83</v>
      </c>
      <c r="N8404" s="2">
        <v>41221</v>
      </c>
      <c r="O8404" s="2">
        <v>41221</v>
      </c>
      <c r="P8404">
        <v>34</v>
      </c>
      <c r="Q8404" s="1">
        <v>0.02</v>
      </c>
      <c r="R8404">
        <v>55.99</v>
      </c>
      <c r="S8404">
        <v>1.25</v>
      </c>
      <c r="T8404">
        <f t="shared" si="131"/>
        <v>1903.66</v>
      </c>
    </row>
    <row r="8405" spans="1:20" x14ac:dyDescent="0.3">
      <c r="A8405">
        <v>8404</v>
      </c>
      <c r="B8405">
        <v>87253</v>
      </c>
      <c r="C8405" t="s">
        <v>369</v>
      </c>
      <c r="D8405" t="s">
        <v>20</v>
      </c>
      <c r="E8405" t="s">
        <v>39</v>
      </c>
      <c r="F8405" t="s">
        <v>40</v>
      </c>
      <c r="G8405" t="s">
        <v>48</v>
      </c>
      <c r="H8405" t="s">
        <v>61</v>
      </c>
      <c r="I8405" t="s">
        <v>28</v>
      </c>
      <c r="J8405" t="s">
        <v>36</v>
      </c>
      <c r="K8405" t="s">
        <v>79</v>
      </c>
      <c r="L8405" t="s">
        <v>192</v>
      </c>
      <c r="M8405" t="s">
        <v>108</v>
      </c>
      <c r="N8405" s="2">
        <v>41406</v>
      </c>
      <c r="O8405" s="2">
        <v>41411</v>
      </c>
      <c r="P8405">
        <v>1</v>
      </c>
      <c r="Q8405" s="1">
        <v>0</v>
      </c>
      <c r="R8405">
        <v>6.48</v>
      </c>
      <c r="S8405">
        <v>6.6</v>
      </c>
      <c r="T8405">
        <f t="shared" si="131"/>
        <v>6.48</v>
      </c>
    </row>
    <row r="8406" spans="1:20" x14ac:dyDescent="0.3">
      <c r="A8406">
        <v>8405</v>
      </c>
      <c r="B8406">
        <v>88564</v>
      </c>
      <c r="C8406" t="s">
        <v>886</v>
      </c>
      <c r="D8406" t="s">
        <v>38</v>
      </c>
      <c r="E8406" t="s">
        <v>39</v>
      </c>
      <c r="F8406" t="s">
        <v>31</v>
      </c>
      <c r="G8406" t="s">
        <v>48</v>
      </c>
      <c r="H8406" t="s">
        <v>89</v>
      </c>
      <c r="I8406" t="s">
        <v>28</v>
      </c>
      <c r="J8406" t="s">
        <v>36</v>
      </c>
      <c r="K8406" t="s">
        <v>289</v>
      </c>
      <c r="L8406" t="s">
        <v>192</v>
      </c>
      <c r="M8406" t="s">
        <v>143</v>
      </c>
      <c r="N8406" s="2">
        <v>41512</v>
      </c>
      <c r="O8406" s="2">
        <v>41519</v>
      </c>
      <c r="P8406">
        <v>22</v>
      </c>
      <c r="Q8406" s="1">
        <v>0.03</v>
      </c>
      <c r="R8406">
        <v>4.49</v>
      </c>
      <c r="S8406">
        <v>1.49</v>
      </c>
      <c r="T8406">
        <f t="shared" si="131"/>
        <v>98.78</v>
      </c>
    </row>
    <row r="8407" spans="1:20" x14ac:dyDescent="0.3">
      <c r="A8407">
        <v>8406</v>
      </c>
      <c r="B8407">
        <v>87625</v>
      </c>
      <c r="C8407" t="s">
        <v>1180</v>
      </c>
      <c r="D8407" t="s">
        <v>20</v>
      </c>
      <c r="E8407" t="s">
        <v>39</v>
      </c>
      <c r="F8407" t="s">
        <v>31</v>
      </c>
      <c r="G8407" t="s">
        <v>23</v>
      </c>
      <c r="H8407" t="s">
        <v>89</v>
      </c>
      <c r="I8407" t="s">
        <v>28</v>
      </c>
      <c r="J8407" t="s">
        <v>36</v>
      </c>
      <c r="K8407" t="s">
        <v>79</v>
      </c>
      <c r="L8407" t="s">
        <v>192</v>
      </c>
      <c r="M8407" t="s">
        <v>91</v>
      </c>
      <c r="N8407" s="2">
        <v>41117</v>
      </c>
      <c r="O8407" s="2">
        <v>41118</v>
      </c>
      <c r="P8407">
        <v>7</v>
      </c>
      <c r="Q8407" s="1">
        <v>0.08</v>
      </c>
      <c r="R8407">
        <v>4.91</v>
      </c>
      <c r="S8407">
        <v>0.5</v>
      </c>
      <c r="T8407">
        <f t="shared" si="131"/>
        <v>34.370000000000005</v>
      </c>
    </row>
    <row r="8408" spans="1:20" x14ac:dyDescent="0.3">
      <c r="A8408">
        <v>8407</v>
      </c>
      <c r="B8408">
        <v>86974</v>
      </c>
      <c r="C8408" t="s">
        <v>1073</v>
      </c>
      <c r="D8408" t="s">
        <v>20</v>
      </c>
      <c r="E8408" t="s">
        <v>187</v>
      </c>
      <c r="F8408" t="s">
        <v>47</v>
      </c>
      <c r="G8408" t="s">
        <v>23</v>
      </c>
      <c r="H8408" t="s">
        <v>225</v>
      </c>
      <c r="I8408" t="s">
        <v>28</v>
      </c>
      <c r="J8408" t="s">
        <v>36</v>
      </c>
      <c r="K8408" t="s">
        <v>113</v>
      </c>
      <c r="L8408" t="s">
        <v>746</v>
      </c>
      <c r="M8408" t="s">
        <v>167</v>
      </c>
      <c r="N8408" s="2">
        <v>40633</v>
      </c>
      <c r="O8408" s="2">
        <v>40634</v>
      </c>
      <c r="P8408">
        <v>11</v>
      </c>
      <c r="Q8408" s="1">
        <v>0.08</v>
      </c>
      <c r="R8408">
        <v>136.97999999999999</v>
      </c>
      <c r="S8408">
        <v>24.49</v>
      </c>
      <c r="T8408">
        <f t="shared" si="131"/>
        <v>1506.78</v>
      </c>
    </row>
    <row r="8409" spans="1:20" x14ac:dyDescent="0.3">
      <c r="A8409">
        <v>8408</v>
      </c>
      <c r="B8409">
        <v>89100</v>
      </c>
      <c r="C8409" t="s">
        <v>801</v>
      </c>
      <c r="D8409" t="s">
        <v>20</v>
      </c>
      <c r="E8409" t="s">
        <v>39</v>
      </c>
      <c r="F8409" t="s">
        <v>40</v>
      </c>
      <c r="G8409" t="s">
        <v>32</v>
      </c>
      <c r="H8409" t="s">
        <v>94</v>
      </c>
      <c r="I8409" t="s">
        <v>28</v>
      </c>
      <c r="J8409" t="s">
        <v>36</v>
      </c>
      <c r="K8409" t="s">
        <v>231</v>
      </c>
      <c r="L8409" t="s">
        <v>192</v>
      </c>
      <c r="M8409" t="s">
        <v>393</v>
      </c>
      <c r="N8409" s="2">
        <v>41348</v>
      </c>
      <c r="O8409" s="2">
        <v>41348</v>
      </c>
      <c r="P8409">
        <v>2</v>
      </c>
      <c r="Q8409" s="1">
        <v>0.03</v>
      </c>
      <c r="R8409">
        <v>3.36</v>
      </c>
      <c r="S8409">
        <v>6.27</v>
      </c>
      <c r="T8409">
        <f t="shared" si="131"/>
        <v>6.72</v>
      </c>
    </row>
    <row r="8410" spans="1:20" x14ac:dyDescent="0.3">
      <c r="A8410">
        <v>8409</v>
      </c>
      <c r="B8410">
        <v>89985</v>
      </c>
      <c r="C8410" t="s">
        <v>387</v>
      </c>
      <c r="D8410" t="s">
        <v>38</v>
      </c>
      <c r="E8410" t="s">
        <v>187</v>
      </c>
      <c r="F8410" t="s">
        <v>22</v>
      </c>
      <c r="G8410" t="s">
        <v>32</v>
      </c>
      <c r="H8410" t="s">
        <v>225</v>
      </c>
      <c r="I8410" t="s">
        <v>28</v>
      </c>
      <c r="J8410" t="s">
        <v>36</v>
      </c>
      <c r="K8410" t="s">
        <v>170</v>
      </c>
      <c r="L8410" t="s">
        <v>44</v>
      </c>
      <c r="M8410" t="s">
        <v>499</v>
      </c>
      <c r="N8410" s="2">
        <v>41389</v>
      </c>
      <c r="O8410" s="2">
        <v>41391</v>
      </c>
      <c r="P8410">
        <v>1</v>
      </c>
      <c r="Q8410" s="1">
        <v>0.04</v>
      </c>
      <c r="R8410">
        <v>7.59</v>
      </c>
      <c r="S8410">
        <v>4</v>
      </c>
      <c r="T8410">
        <f t="shared" si="131"/>
        <v>7.59</v>
      </c>
    </row>
    <row r="8411" spans="1:20" x14ac:dyDescent="0.3">
      <c r="A8411">
        <v>8410</v>
      </c>
      <c r="B8411">
        <v>89985</v>
      </c>
      <c r="C8411" t="s">
        <v>387</v>
      </c>
      <c r="D8411" t="s">
        <v>20</v>
      </c>
      <c r="E8411" t="s">
        <v>39</v>
      </c>
      <c r="F8411" t="s">
        <v>22</v>
      </c>
      <c r="G8411" t="s">
        <v>32</v>
      </c>
      <c r="H8411" t="s">
        <v>49</v>
      </c>
      <c r="I8411" t="s">
        <v>28</v>
      </c>
      <c r="J8411" t="s">
        <v>36</v>
      </c>
      <c r="K8411" t="s">
        <v>274</v>
      </c>
      <c r="L8411" t="s">
        <v>44</v>
      </c>
      <c r="M8411" t="s">
        <v>182</v>
      </c>
      <c r="N8411" s="2">
        <v>41389</v>
      </c>
      <c r="O8411" s="2">
        <v>41391</v>
      </c>
      <c r="P8411">
        <v>10</v>
      </c>
      <c r="Q8411" s="1">
        <v>0.05</v>
      </c>
      <c r="R8411">
        <v>9.11</v>
      </c>
      <c r="S8411">
        <v>2.15</v>
      </c>
      <c r="T8411">
        <f t="shared" si="131"/>
        <v>91.1</v>
      </c>
    </row>
    <row r="8412" spans="1:20" x14ac:dyDescent="0.3">
      <c r="A8412">
        <v>8411</v>
      </c>
      <c r="B8412">
        <v>89985</v>
      </c>
      <c r="C8412" t="s">
        <v>387</v>
      </c>
      <c r="D8412" t="s">
        <v>20</v>
      </c>
      <c r="E8412" t="s">
        <v>39</v>
      </c>
      <c r="F8412" t="s">
        <v>22</v>
      </c>
      <c r="G8412" t="s">
        <v>32</v>
      </c>
      <c r="H8412" t="s">
        <v>54</v>
      </c>
      <c r="I8412" t="s">
        <v>28</v>
      </c>
      <c r="J8412" t="s">
        <v>36</v>
      </c>
      <c r="K8412" t="s">
        <v>274</v>
      </c>
      <c r="L8412" t="s">
        <v>192</v>
      </c>
      <c r="M8412" t="s">
        <v>27</v>
      </c>
      <c r="N8412" s="2">
        <v>41389</v>
      </c>
      <c r="O8412" s="2">
        <v>41389</v>
      </c>
      <c r="P8412">
        <v>2</v>
      </c>
      <c r="Q8412" s="1">
        <v>0.1</v>
      </c>
      <c r="R8412">
        <v>5.78</v>
      </c>
      <c r="S8412">
        <v>5.67</v>
      </c>
      <c r="T8412">
        <f t="shared" si="131"/>
        <v>11.56</v>
      </c>
    </row>
    <row r="8413" spans="1:20" x14ac:dyDescent="0.3">
      <c r="A8413">
        <v>8412</v>
      </c>
      <c r="B8413">
        <v>86985</v>
      </c>
      <c r="C8413" t="s">
        <v>124</v>
      </c>
      <c r="D8413" t="s">
        <v>20</v>
      </c>
      <c r="E8413" t="s">
        <v>187</v>
      </c>
      <c r="F8413" t="s">
        <v>40</v>
      </c>
      <c r="G8413" t="s">
        <v>32</v>
      </c>
      <c r="H8413" t="s">
        <v>188</v>
      </c>
      <c r="I8413" t="s">
        <v>28</v>
      </c>
      <c r="J8413" t="s">
        <v>36</v>
      </c>
      <c r="K8413" t="s">
        <v>226</v>
      </c>
      <c r="L8413" t="s">
        <v>192</v>
      </c>
      <c r="M8413" t="s">
        <v>393</v>
      </c>
      <c r="N8413" s="2">
        <v>41406</v>
      </c>
      <c r="O8413" s="2">
        <v>41407</v>
      </c>
      <c r="P8413">
        <v>3</v>
      </c>
      <c r="Q8413" s="1">
        <v>0.09</v>
      </c>
      <c r="R8413">
        <v>20.28</v>
      </c>
      <c r="S8413">
        <v>14.39</v>
      </c>
      <c r="T8413">
        <f t="shared" si="131"/>
        <v>60.84</v>
      </c>
    </row>
    <row r="8414" spans="1:20" x14ac:dyDescent="0.3">
      <c r="A8414">
        <v>8413</v>
      </c>
      <c r="B8414">
        <v>86985</v>
      </c>
      <c r="C8414" t="s">
        <v>124</v>
      </c>
      <c r="D8414" t="s">
        <v>20</v>
      </c>
      <c r="E8414" t="s">
        <v>21</v>
      </c>
      <c r="F8414" t="s">
        <v>40</v>
      </c>
      <c r="G8414" t="s">
        <v>32</v>
      </c>
      <c r="H8414" t="s">
        <v>203</v>
      </c>
      <c r="I8414" t="s">
        <v>28</v>
      </c>
      <c r="J8414" t="s">
        <v>36</v>
      </c>
      <c r="K8414" t="s">
        <v>1111</v>
      </c>
      <c r="L8414" t="s">
        <v>26</v>
      </c>
      <c r="M8414" t="s">
        <v>469</v>
      </c>
      <c r="N8414" s="2">
        <v>41406</v>
      </c>
      <c r="O8414" s="2">
        <v>41407</v>
      </c>
      <c r="P8414">
        <v>15</v>
      </c>
      <c r="Q8414" s="1">
        <v>0.03</v>
      </c>
      <c r="R8414">
        <v>55.99</v>
      </c>
      <c r="S8414">
        <v>5</v>
      </c>
      <c r="T8414">
        <f t="shared" si="131"/>
        <v>839.85</v>
      </c>
    </row>
    <row r="8415" spans="1:20" x14ac:dyDescent="0.3">
      <c r="A8415">
        <v>8414</v>
      </c>
      <c r="B8415">
        <v>85999</v>
      </c>
      <c r="C8415" t="s">
        <v>1437</v>
      </c>
      <c r="D8415" t="s">
        <v>20</v>
      </c>
      <c r="E8415" t="s">
        <v>39</v>
      </c>
      <c r="F8415" t="s">
        <v>31</v>
      </c>
      <c r="G8415" t="s">
        <v>23</v>
      </c>
      <c r="H8415" t="s">
        <v>89</v>
      </c>
      <c r="I8415" t="s">
        <v>28</v>
      </c>
      <c r="J8415" t="s">
        <v>36</v>
      </c>
      <c r="K8415" t="s">
        <v>291</v>
      </c>
      <c r="L8415" t="s">
        <v>192</v>
      </c>
      <c r="M8415" t="s">
        <v>121</v>
      </c>
      <c r="N8415" s="2">
        <v>41350</v>
      </c>
      <c r="O8415" s="2">
        <v>41351</v>
      </c>
      <c r="P8415">
        <v>8</v>
      </c>
      <c r="Q8415" s="1">
        <v>0.09</v>
      </c>
      <c r="R8415">
        <v>5.98</v>
      </c>
      <c r="S8415">
        <v>7.5</v>
      </c>
      <c r="T8415">
        <f t="shared" si="131"/>
        <v>47.84</v>
      </c>
    </row>
    <row r="8416" spans="1:20" x14ac:dyDescent="0.3">
      <c r="A8416">
        <v>8415</v>
      </c>
      <c r="B8416">
        <v>91456</v>
      </c>
      <c r="C8416" t="s">
        <v>730</v>
      </c>
      <c r="D8416" t="s">
        <v>20</v>
      </c>
      <c r="E8416" t="s">
        <v>39</v>
      </c>
      <c r="F8416" t="s">
        <v>22</v>
      </c>
      <c r="G8416" t="s">
        <v>48</v>
      </c>
      <c r="H8416" t="s">
        <v>54</v>
      </c>
      <c r="I8416" t="s">
        <v>28</v>
      </c>
      <c r="J8416" t="s">
        <v>36</v>
      </c>
      <c r="K8416" t="s">
        <v>119</v>
      </c>
      <c r="L8416" t="s">
        <v>26</v>
      </c>
      <c r="M8416" t="s">
        <v>398</v>
      </c>
      <c r="N8416" s="2">
        <v>41331</v>
      </c>
      <c r="O8416" s="2">
        <v>41337</v>
      </c>
      <c r="P8416">
        <v>9</v>
      </c>
      <c r="Q8416" s="1">
        <v>0.05</v>
      </c>
      <c r="R8416">
        <v>9.31</v>
      </c>
      <c r="S8416">
        <v>3.98</v>
      </c>
      <c r="T8416">
        <f t="shared" si="131"/>
        <v>83.79</v>
      </c>
    </row>
    <row r="8417" spans="1:20" x14ac:dyDescent="0.3">
      <c r="A8417">
        <v>8416</v>
      </c>
      <c r="B8417">
        <v>91587</v>
      </c>
      <c r="C8417" t="s">
        <v>577</v>
      </c>
      <c r="D8417" t="s">
        <v>20</v>
      </c>
      <c r="E8417" t="s">
        <v>39</v>
      </c>
      <c r="F8417" t="s">
        <v>40</v>
      </c>
      <c r="G8417" t="s">
        <v>48</v>
      </c>
      <c r="H8417" t="s">
        <v>49</v>
      </c>
      <c r="I8417" t="s">
        <v>28</v>
      </c>
      <c r="J8417" t="s">
        <v>36</v>
      </c>
      <c r="K8417" t="s">
        <v>248</v>
      </c>
      <c r="L8417" t="s">
        <v>192</v>
      </c>
      <c r="M8417" t="s">
        <v>264</v>
      </c>
      <c r="N8417" s="2">
        <v>40842</v>
      </c>
      <c r="O8417" s="2">
        <v>40842</v>
      </c>
      <c r="P8417">
        <v>17</v>
      </c>
      <c r="Q8417" s="1">
        <v>0.05</v>
      </c>
      <c r="R8417">
        <v>35.89</v>
      </c>
      <c r="S8417">
        <v>14.72</v>
      </c>
      <c r="T8417">
        <f t="shared" si="131"/>
        <v>610.13</v>
      </c>
    </row>
    <row r="8418" spans="1:20" x14ac:dyDescent="0.3">
      <c r="A8418">
        <v>8417</v>
      </c>
      <c r="B8418">
        <v>89278</v>
      </c>
      <c r="C8418" t="s">
        <v>1425</v>
      </c>
      <c r="D8418" t="s">
        <v>20</v>
      </c>
      <c r="E8418" t="s">
        <v>39</v>
      </c>
      <c r="F8418" t="s">
        <v>40</v>
      </c>
      <c r="G8418" t="s">
        <v>48</v>
      </c>
      <c r="H8418" t="s">
        <v>42</v>
      </c>
      <c r="I8418" t="s">
        <v>28</v>
      </c>
      <c r="J8418" t="s">
        <v>36</v>
      </c>
      <c r="K8418" t="s">
        <v>50</v>
      </c>
      <c r="L8418" t="s">
        <v>192</v>
      </c>
      <c r="M8418" t="s">
        <v>99</v>
      </c>
      <c r="N8418" s="2">
        <v>40386</v>
      </c>
      <c r="O8418" s="2">
        <v>40391</v>
      </c>
      <c r="P8418">
        <v>12</v>
      </c>
      <c r="Q8418" s="1">
        <v>0.1</v>
      </c>
      <c r="R8418">
        <v>6.3</v>
      </c>
      <c r="S8418">
        <v>0.5</v>
      </c>
      <c r="T8418">
        <f t="shared" si="131"/>
        <v>75.599999999999994</v>
      </c>
    </row>
    <row r="8419" spans="1:20" x14ac:dyDescent="0.3">
      <c r="A8419">
        <v>8418</v>
      </c>
      <c r="B8419">
        <v>88010</v>
      </c>
      <c r="C8419" t="s">
        <v>477</v>
      </c>
      <c r="D8419" t="s">
        <v>20</v>
      </c>
      <c r="E8419" t="s">
        <v>21</v>
      </c>
      <c r="F8419" t="s">
        <v>47</v>
      </c>
      <c r="G8419" t="s">
        <v>23</v>
      </c>
      <c r="H8419" t="s">
        <v>206</v>
      </c>
      <c r="I8419" t="s">
        <v>28</v>
      </c>
      <c r="J8419" t="s">
        <v>36</v>
      </c>
      <c r="K8419" t="s">
        <v>1114</v>
      </c>
      <c r="L8419" t="s">
        <v>192</v>
      </c>
      <c r="M8419" t="s">
        <v>167</v>
      </c>
      <c r="N8419" s="2">
        <v>41216</v>
      </c>
      <c r="O8419" s="2">
        <v>41217</v>
      </c>
      <c r="P8419">
        <v>11</v>
      </c>
      <c r="Q8419" s="1">
        <v>7.0000000000000007E-2</v>
      </c>
      <c r="R8419">
        <v>40.99</v>
      </c>
      <c r="S8419">
        <v>8.9700000000000006</v>
      </c>
      <c r="T8419">
        <f t="shared" si="131"/>
        <v>450.89000000000004</v>
      </c>
    </row>
    <row r="8420" spans="1:20" x14ac:dyDescent="0.3">
      <c r="A8420">
        <v>8419</v>
      </c>
      <c r="B8420">
        <v>87591</v>
      </c>
      <c r="C8420" t="s">
        <v>1181</v>
      </c>
      <c r="D8420" t="s">
        <v>20</v>
      </c>
      <c r="E8420" t="s">
        <v>21</v>
      </c>
      <c r="F8420" t="s">
        <v>47</v>
      </c>
      <c r="G8420" t="s">
        <v>23</v>
      </c>
      <c r="H8420" t="s">
        <v>206</v>
      </c>
      <c r="I8420" t="s">
        <v>28</v>
      </c>
      <c r="J8420" t="s">
        <v>36</v>
      </c>
      <c r="K8420" t="s">
        <v>1107</v>
      </c>
      <c r="L8420" t="s">
        <v>192</v>
      </c>
      <c r="M8420" t="s">
        <v>117</v>
      </c>
      <c r="N8420" s="2">
        <v>40624</v>
      </c>
      <c r="O8420" s="2">
        <v>40626</v>
      </c>
      <c r="P8420">
        <v>9</v>
      </c>
      <c r="Q8420" s="1">
        <v>0.1</v>
      </c>
      <c r="R8420">
        <v>20.95</v>
      </c>
      <c r="S8420">
        <v>5.99</v>
      </c>
      <c r="T8420">
        <f t="shared" si="131"/>
        <v>188.54999999999998</v>
      </c>
    </row>
    <row r="8421" spans="1:20" x14ac:dyDescent="0.3">
      <c r="A8421">
        <v>8420</v>
      </c>
      <c r="B8421">
        <v>87598</v>
      </c>
      <c r="C8421" t="s">
        <v>1181</v>
      </c>
      <c r="D8421" t="s">
        <v>20</v>
      </c>
      <c r="E8421" t="s">
        <v>39</v>
      </c>
      <c r="F8421" t="s">
        <v>47</v>
      </c>
      <c r="G8421" t="s">
        <v>23</v>
      </c>
      <c r="H8421" t="s">
        <v>89</v>
      </c>
      <c r="I8421" t="s">
        <v>28</v>
      </c>
      <c r="J8421" t="s">
        <v>36</v>
      </c>
      <c r="K8421" t="s">
        <v>58</v>
      </c>
      <c r="L8421" t="s">
        <v>44</v>
      </c>
      <c r="M8421" t="s">
        <v>160</v>
      </c>
      <c r="N8421" s="2">
        <v>41355</v>
      </c>
      <c r="O8421" s="2">
        <v>41357</v>
      </c>
      <c r="P8421">
        <v>1</v>
      </c>
      <c r="Q8421" s="1">
        <v>0.02</v>
      </c>
      <c r="R8421">
        <v>9.11</v>
      </c>
      <c r="S8421">
        <v>2.15</v>
      </c>
      <c r="T8421">
        <f t="shared" si="131"/>
        <v>9.11</v>
      </c>
    </row>
    <row r="8422" spans="1:20" x14ac:dyDescent="0.3">
      <c r="A8422">
        <v>8421</v>
      </c>
      <c r="B8422">
        <v>87732</v>
      </c>
      <c r="C8422" t="s">
        <v>104</v>
      </c>
      <c r="D8422" t="s">
        <v>20</v>
      </c>
      <c r="E8422" t="s">
        <v>39</v>
      </c>
      <c r="F8422" t="s">
        <v>31</v>
      </c>
      <c r="G8422" t="s">
        <v>32</v>
      </c>
      <c r="H8422" t="s">
        <v>61</v>
      </c>
      <c r="I8422" t="s">
        <v>28</v>
      </c>
      <c r="J8422" t="s">
        <v>36</v>
      </c>
      <c r="K8422" t="s">
        <v>291</v>
      </c>
      <c r="L8422" t="s">
        <v>44</v>
      </c>
      <c r="M8422" t="s">
        <v>279</v>
      </c>
      <c r="N8422" s="2">
        <v>41411</v>
      </c>
      <c r="O8422" s="2">
        <v>41413</v>
      </c>
      <c r="P8422">
        <v>2</v>
      </c>
      <c r="Q8422" s="1">
        <v>0.09</v>
      </c>
      <c r="R8422">
        <v>4.76</v>
      </c>
      <c r="S8422">
        <v>0.88</v>
      </c>
      <c r="T8422">
        <f t="shared" si="131"/>
        <v>9.52</v>
      </c>
    </row>
    <row r="8423" spans="1:20" x14ac:dyDescent="0.3">
      <c r="A8423">
        <v>8422</v>
      </c>
      <c r="B8423">
        <v>89165</v>
      </c>
      <c r="C8423" t="s">
        <v>1835</v>
      </c>
      <c r="D8423" t="s">
        <v>20</v>
      </c>
      <c r="E8423" t="s">
        <v>39</v>
      </c>
      <c r="F8423" t="s">
        <v>47</v>
      </c>
      <c r="G8423" t="s">
        <v>32</v>
      </c>
      <c r="H8423" t="s">
        <v>61</v>
      </c>
      <c r="I8423" t="s">
        <v>28</v>
      </c>
      <c r="J8423" t="s">
        <v>36</v>
      </c>
      <c r="K8423" t="s">
        <v>74</v>
      </c>
      <c r="L8423" t="s">
        <v>192</v>
      </c>
      <c r="M8423" t="s">
        <v>134</v>
      </c>
      <c r="N8423" s="2">
        <v>41517</v>
      </c>
      <c r="O8423" s="2">
        <v>41519</v>
      </c>
      <c r="P8423">
        <v>13</v>
      </c>
      <c r="Q8423" s="1">
        <v>0.06</v>
      </c>
      <c r="R8423">
        <v>10.98</v>
      </c>
      <c r="S8423">
        <v>5.14</v>
      </c>
      <c r="T8423">
        <f t="shared" si="131"/>
        <v>142.74</v>
      </c>
    </row>
    <row r="8424" spans="1:20" x14ac:dyDescent="0.3">
      <c r="A8424">
        <v>8423</v>
      </c>
      <c r="B8424">
        <v>90299</v>
      </c>
      <c r="C8424" t="s">
        <v>2016</v>
      </c>
      <c r="D8424" t="s">
        <v>20</v>
      </c>
      <c r="E8424" t="s">
        <v>39</v>
      </c>
      <c r="F8424" t="s">
        <v>31</v>
      </c>
      <c r="G8424" t="s">
        <v>41</v>
      </c>
      <c r="H8424" t="s">
        <v>42</v>
      </c>
      <c r="I8424" t="s">
        <v>28</v>
      </c>
      <c r="J8424" t="s">
        <v>36</v>
      </c>
      <c r="K8424" t="s">
        <v>68</v>
      </c>
      <c r="L8424" t="s">
        <v>192</v>
      </c>
      <c r="M8424" t="s">
        <v>91</v>
      </c>
      <c r="N8424" s="2">
        <v>41040</v>
      </c>
      <c r="O8424" s="2">
        <v>41041</v>
      </c>
      <c r="P8424">
        <v>20</v>
      </c>
      <c r="Q8424" s="1">
        <v>7.0000000000000007E-2</v>
      </c>
      <c r="R8424">
        <v>37.700000000000003</v>
      </c>
      <c r="S8424">
        <v>2.99</v>
      </c>
      <c r="T8424">
        <f t="shared" si="131"/>
        <v>754</v>
      </c>
    </row>
    <row r="8425" spans="1:20" x14ac:dyDescent="0.3">
      <c r="A8425">
        <v>8424</v>
      </c>
      <c r="B8425">
        <v>90299</v>
      </c>
      <c r="C8425" t="s">
        <v>2016</v>
      </c>
      <c r="D8425" t="s">
        <v>20</v>
      </c>
      <c r="E8425" t="s">
        <v>21</v>
      </c>
      <c r="F8425" t="s">
        <v>31</v>
      </c>
      <c r="G8425" t="s">
        <v>41</v>
      </c>
      <c r="H8425" t="s">
        <v>33</v>
      </c>
      <c r="I8425" t="s">
        <v>28</v>
      </c>
      <c r="J8425" t="s">
        <v>36</v>
      </c>
      <c r="K8425" t="s">
        <v>201</v>
      </c>
      <c r="L8425" t="s">
        <v>192</v>
      </c>
      <c r="M8425" t="s">
        <v>367</v>
      </c>
      <c r="N8425" s="2">
        <v>41040</v>
      </c>
      <c r="O8425" s="2">
        <v>41042</v>
      </c>
      <c r="P8425">
        <v>19</v>
      </c>
      <c r="Q8425" s="1">
        <v>0.05</v>
      </c>
      <c r="R8425">
        <v>65.989999999999995</v>
      </c>
      <c r="S8425">
        <v>19.989999999999998</v>
      </c>
      <c r="T8425">
        <f t="shared" si="131"/>
        <v>1253.81</v>
      </c>
    </row>
    <row r="8426" spans="1:20" x14ac:dyDescent="0.3">
      <c r="A8426">
        <v>8425</v>
      </c>
      <c r="B8426">
        <v>86391</v>
      </c>
      <c r="C8426" t="s">
        <v>1081</v>
      </c>
      <c r="D8426" t="s">
        <v>38</v>
      </c>
      <c r="E8426" t="s">
        <v>21</v>
      </c>
      <c r="F8426" t="s">
        <v>31</v>
      </c>
      <c r="G8426" t="s">
        <v>93</v>
      </c>
      <c r="H8426" t="s">
        <v>33</v>
      </c>
      <c r="I8426" t="s">
        <v>28</v>
      </c>
      <c r="J8426" t="s">
        <v>36</v>
      </c>
      <c r="K8426" t="s">
        <v>25</v>
      </c>
      <c r="L8426" t="s">
        <v>192</v>
      </c>
      <c r="M8426" t="s">
        <v>69</v>
      </c>
      <c r="N8426" s="2">
        <v>41338</v>
      </c>
      <c r="O8426" s="2">
        <v>41338</v>
      </c>
      <c r="P8426">
        <v>9</v>
      </c>
      <c r="Q8426" s="1">
        <v>0.01</v>
      </c>
      <c r="R8426">
        <v>65.989999999999995</v>
      </c>
      <c r="S8426">
        <v>8.8000000000000007</v>
      </c>
      <c r="T8426">
        <f t="shared" si="131"/>
        <v>593.91</v>
      </c>
    </row>
    <row r="8427" spans="1:20" x14ac:dyDescent="0.3">
      <c r="A8427">
        <v>8426</v>
      </c>
      <c r="B8427">
        <v>86383</v>
      </c>
      <c r="C8427" t="s">
        <v>2043</v>
      </c>
      <c r="D8427" t="s">
        <v>20</v>
      </c>
      <c r="E8427" t="s">
        <v>21</v>
      </c>
      <c r="F8427" t="s">
        <v>40</v>
      </c>
      <c r="G8427" t="s">
        <v>93</v>
      </c>
      <c r="H8427" t="s">
        <v>24</v>
      </c>
      <c r="I8427" t="s">
        <v>28</v>
      </c>
      <c r="J8427" t="s">
        <v>36</v>
      </c>
      <c r="K8427" t="s">
        <v>208</v>
      </c>
      <c r="L8427" t="s">
        <v>192</v>
      </c>
      <c r="M8427" t="s">
        <v>99</v>
      </c>
      <c r="N8427" s="2">
        <v>40242</v>
      </c>
      <c r="O8427" s="2">
        <v>40244</v>
      </c>
      <c r="P8427">
        <v>1</v>
      </c>
      <c r="Q8427" s="1">
        <v>0.02</v>
      </c>
      <c r="R8427">
        <v>34.979999999999997</v>
      </c>
      <c r="S8427">
        <v>7.53</v>
      </c>
      <c r="T8427">
        <f t="shared" si="131"/>
        <v>34.979999999999997</v>
      </c>
    </row>
    <row r="8428" spans="1:20" x14ac:dyDescent="0.3">
      <c r="A8428">
        <v>8427</v>
      </c>
      <c r="B8428">
        <v>86383</v>
      </c>
      <c r="C8428" t="s">
        <v>2043</v>
      </c>
      <c r="D8428" t="s">
        <v>20</v>
      </c>
      <c r="E8428" t="s">
        <v>187</v>
      </c>
      <c r="F8428" t="s">
        <v>40</v>
      </c>
      <c r="G8428" t="s">
        <v>93</v>
      </c>
      <c r="H8428" t="s">
        <v>225</v>
      </c>
      <c r="I8428" t="s">
        <v>28</v>
      </c>
      <c r="J8428" t="s">
        <v>36</v>
      </c>
      <c r="K8428" t="s">
        <v>248</v>
      </c>
      <c r="L8428" t="s">
        <v>746</v>
      </c>
      <c r="M8428" t="s">
        <v>99</v>
      </c>
      <c r="N8428" s="2">
        <v>40242</v>
      </c>
      <c r="O8428" s="2">
        <v>40245</v>
      </c>
      <c r="P8428">
        <v>2</v>
      </c>
      <c r="Q8428" s="1">
        <v>0.01</v>
      </c>
      <c r="R8428">
        <v>19.989999999999998</v>
      </c>
      <c r="S8428">
        <v>11.17</v>
      </c>
      <c r="T8428">
        <f t="shared" si="131"/>
        <v>39.979999999999997</v>
      </c>
    </row>
    <row r="8429" spans="1:20" x14ac:dyDescent="0.3">
      <c r="A8429">
        <v>8428</v>
      </c>
      <c r="B8429">
        <v>86391</v>
      </c>
      <c r="C8429" t="s">
        <v>2043</v>
      </c>
      <c r="D8429" t="s">
        <v>20</v>
      </c>
      <c r="E8429" t="s">
        <v>39</v>
      </c>
      <c r="F8429" t="s">
        <v>40</v>
      </c>
      <c r="G8429" t="s">
        <v>93</v>
      </c>
      <c r="H8429" t="s">
        <v>89</v>
      </c>
      <c r="I8429" t="s">
        <v>28</v>
      </c>
      <c r="J8429" t="s">
        <v>36</v>
      </c>
      <c r="K8429" t="s">
        <v>95</v>
      </c>
      <c r="L8429" t="s">
        <v>192</v>
      </c>
      <c r="M8429" t="s">
        <v>99</v>
      </c>
      <c r="N8429" s="2">
        <v>41338</v>
      </c>
      <c r="O8429" s="2">
        <v>41340</v>
      </c>
      <c r="P8429">
        <v>2</v>
      </c>
      <c r="Q8429" s="1">
        <v>0.02</v>
      </c>
      <c r="R8429">
        <v>19.98</v>
      </c>
      <c r="S8429">
        <v>8.68</v>
      </c>
      <c r="T8429">
        <f t="shared" si="131"/>
        <v>39.96</v>
      </c>
    </row>
    <row r="8430" spans="1:20" x14ac:dyDescent="0.3">
      <c r="A8430">
        <v>8429</v>
      </c>
      <c r="B8430">
        <v>88017</v>
      </c>
      <c r="C8430" t="s">
        <v>1610</v>
      </c>
      <c r="D8430" t="s">
        <v>20</v>
      </c>
      <c r="E8430" t="s">
        <v>39</v>
      </c>
      <c r="F8430" t="s">
        <v>22</v>
      </c>
      <c r="G8430" t="s">
        <v>23</v>
      </c>
      <c r="H8430" t="s">
        <v>49</v>
      </c>
      <c r="I8430" t="s">
        <v>28</v>
      </c>
      <c r="J8430" t="s">
        <v>36</v>
      </c>
      <c r="K8430" t="s">
        <v>163</v>
      </c>
      <c r="L8430" t="s">
        <v>192</v>
      </c>
      <c r="M8430" t="s">
        <v>123</v>
      </c>
      <c r="N8430" s="2">
        <v>40444</v>
      </c>
      <c r="O8430" s="2">
        <v>40445</v>
      </c>
      <c r="P8430">
        <v>13</v>
      </c>
      <c r="Q8430" s="1">
        <v>0.1</v>
      </c>
      <c r="R8430">
        <v>20.27</v>
      </c>
      <c r="S8430">
        <v>3.99</v>
      </c>
      <c r="T8430">
        <f t="shared" si="131"/>
        <v>263.51</v>
      </c>
    </row>
    <row r="8431" spans="1:20" x14ac:dyDescent="0.3">
      <c r="A8431">
        <v>8430</v>
      </c>
      <c r="B8431">
        <v>89903</v>
      </c>
      <c r="C8431" t="s">
        <v>987</v>
      </c>
      <c r="D8431" t="s">
        <v>20</v>
      </c>
      <c r="E8431" t="s">
        <v>39</v>
      </c>
      <c r="F8431" t="s">
        <v>47</v>
      </c>
      <c r="G8431" t="s">
        <v>32</v>
      </c>
      <c r="H8431" t="s">
        <v>54</v>
      </c>
      <c r="I8431" t="s">
        <v>28</v>
      </c>
      <c r="J8431" t="s">
        <v>36</v>
      </c>
      <c r="K8431" t="s">
        <v>289</v>
      </c>
      <c r="L8431" t="s">
        <v>192</v>
      </c>
      <c r="M8431" t="s">
        <v>156</v>
      </c>
      <c r="N8431" s="2">
        <v>41343</v>
      </c>
      <c r="O8431" s="2">
        <v>41344</v>
      </c>
      <c r="P8431">
        <v>12</v>
      </c>
      <c r="Q8431" s="1">
        <v>7.0000000000000007E-2</v>
      </c>
      <c r="R8431">
        <v>4.13</v>
      </c>
      <c r="S8431">
        <v>0.99</v>
      </c>
      <c r="T8431">
        <f t="shared" si="131"/>
        <v>49.56</v>
      </c>
    </row>
    <row r="8432" spans="1:20" x14ac:dyDescent="0.3">
      <c r="A8432">
        <v>8431</v>
      </c>
      <c r="B8432">
        <v>86132</v>
      </c>
      <c r="C8432" t="s">
        <v>1179</v>
      </c>
      <c r="D8432" t="s">
        <v>20</v>
      </c>
      <c r="E8432" t="s">
        <v>39</v>
      </c>
      <c r="F8432" t="s">
        <v>31</v>
      </c>
      <c r="G8432" t="s">
        <v>41</v>
      </c>
      <c r="H8432" t="s">
        <v>89</v>
      </c>
      <c r="I8432" t="s">
        <v>28</v>
      </c>
      <c r="J8432" t="s">
        <v>36</v>
      </c>
      <c r="K8432" t="s">
        <v>116</v>
      </c>
      <c r="L8432" t="s">
        <v>192</v>
      </c>
      <c r="M8432" t="s">
        <v>296</v>
      </c>
      <c r="N8432" s="2">
        <v>41583</v>
      </c>
      <c r="O8432" s="2">
        <v>41584</v>
      </c>
      <c r="P8432">
        <v>20</v>
      </c>
      <c r="Q8432" s="1">
        <v>7.0000000000000007E-2</v>
      </c>
      <c r="R8432">
        <v>29.74</v>
      </c>
      <c r="S8432">
        <v>6.64</v>
      </c>
      <c r="T8432">
        <f t="shared" si="131"/>
        <v>594.79999999999995</v>
      </c>
    </row>
    <row r="8433" spans="1:20" x14ac:dyDescent="0.3">
      <c r="A8433">
        <v>8432</v>
      </c>
      <c r="B8433">
        <v>90834</v>
      </c>
      <c r="C8433" t="s">
        <v>663</v>
      </c>
      <c r="D8433" t="s">
        <v>38</v>
      </c>
      <c r="E8433" t="s">
        <v>39</v>
      </c>
      <c r="F8433" t="s">
        <v>31</v>
      </c>
      <c r="G8433" t="s">
        <v>23</v>
      </c>
      <c r="H8433" t="s">
        <v>61</v>
      </c>
      <c r="I8433" t="s">
        <v>28</v>
      </c>
      <c r="J8433" t="s">
        <v>36</v>
      </c>
      <c r="K8433" t="s">
        <v>58</v>
      </c>
      <c r="L8433" t="s">
        <v>192</v>
      </c>
      <c r="M8433" t="s">
        <v>139</v>
      </c>
      <c r="N8433" s="2">
        <v>41144</v>
      </c>
      <c r="O8433" s="2">
        <v>41144</v>
      </c>
      <c r="P8433">
        <v>14</v>
      </c>
      <c r="Q8433" s="1">
        <v>0</v>
      </c>
      <c r="R8433">
        <v>6.48</v>
      </c>
      <c r="S8433">
        <v>5.94</v>
      </c>
      <c r="T8433">
        <f t="shared" si="131"/>
        <v>90.72</v>
      </c>
    </row>
    <row r="8434" spans="1:20" x14ac:dyDescent="0.3">
      <c r="A8434">
        <v>8433</v>
      </c>
      <c r="B8434">
        <v>90964</v>
      </c>
      <c r="C8434" t="s">
        <v>306</v>
      </c>
      <c r="D8434" t="s">
        <v>20</v>
      </c>
      <c r="E8434" t="s">
        <v>39</v>
      </c>
      <c r="F8434" t="s">
        <v>31</v>
      </c>
      <c r="G8434" t="s">
        <v>93</v>
      </c>
      <c r="H8434" t="s">
        <v>49</v>
      </c>
      <c r="I8434" t="s">
        <v>28</v>
      </c>
      <c r="J8434" t="s">
        <v>36</v>
      </c>
      <c r="K8434" t="s">
        <v>291</v>
      </c>
      <c r="L8434" t="s">
        <v>192</v>
      </c>
      <c r="M8434" t="s">
        <v>35</v>
      </c>
      <c r="N8434" s="2">
        <v>40445</v>
      </c>
      <c r="O8434" s="2">
        <v>40448</v>
      </c>
      <c r="P8434">
        <v>5</v>
      </c>
      <c r="Q8434" s="1">
        <v>0.06</v>
      </c>
      <c r="R8434">
        <v>28.53</v>
      </c>
      <c r="S8434">
        <v>1.49</v>
      </c>
      <c r="T8434">
        <f t="shared" si="131"/>
        <v>142.65</v>
      </c>
    </row>
    <row r="8435" spans="1:20" x14ac:dyDescent="0.3">
      <c r="A8435">
        <v>8434</v>
      </c>
      <c r="B8435">
        <v>90971</v>
      </c>
      <c r="C8435" t="s">
        <v>306</v>
      </c>
      <c r="D8435" t="s">
        <v>20</v>
      </c>
      <c r="E8435" t="s">
        <v>21</v>
      </c>
      <c r="F8435" t="s">
        <v>31</v>
      </c>
      <c r="G8435" t="s">
        <v>93</v>
      </c>
      <c r="H8435" t="s">
        <v>24</v>
      </c>
      <c r="I8435" t="s">
        <v>28</v>
      </c>
      <c r="J8435" t="s">
        <v>36</v>
      </c>
      <c r="K8435" t="s">
        <v>201</v>
      </c>
      <c r="L8435" t="s">
        <v>192</v>
      </c>
      <c r="M8435" t="s">
        <v>35</v>
      </c>
      <c r="N8435" s="2">
        <v>41541</v>
      </c>
      <c r="O8435" s="2">
        <v>41542</v>
      </c>
      <c r="P8435">
        <v>5</v>
      </c>
      <c r="Q8435" s="1">
        <v>0.1</v>
      </c>
      <c r="R8435">
        <v>65.989999999999995</v>
      </c>
      <c r="S8435">
        <v>3.99</v>
      </c>
      <c r="T8435">
        <f t="shared" si="131"/>
        <v>329.95</v>
      </c>
    </row>
    <row r="8436" spans="1:20" x14ac:dyDescent="0.3">
      <c r="A8436">
        <v>8435</v>
      </c>
      <c r="B8436">
        <v>88295</v>
      </c>
      <c r="C8436" t="s">
        <v>941</v>
      </c>
      <c r="D8436" t="s">
        <v>20</v>
      </c>
      <c r="E8436" t="s">
        <v>39</v>
      </c>
      <c r="F8436" t="s">
        <v>31</v>
      </c>
      <c r="G8436" t="s">
        <v>41</v>
      </c>
      <c r="H8436" t="s">
        <v>54</v>
      </c>
      <c r="I8436" t="s">
        <v>28</v>
      </c>
      <c r="J8436" t="s">
        <v>36</v>
      </c>
      <c r="K8436" t="s">
        <v>170</v>
      </c>
      <c r="L8436" t="s">
        <v>192</v>
      </c>
      <c r="M8436" t="s">
        <v>131</v>
      </c>
      <c r="N8436" s="2">
        <v>41612</v>
      </c>
      <c r="O8436" s="2">
        <v>41615</v>
      </c>
      <c r="P8436">
        <v>18</v>
      </c>
      <c r="Q8436" s="1">
        <v>0.06</v>
      </c>
      <c r="R8436">
        <v>6.48</v>
      </c>
      <c r="S8436">
        <v>8.73</v>
      </c>
      <c r="T8436">
        <f t="shared" si="131"/>
        <v>116.64000000000001</v>
      </c>
    </row>
    <row r="8437" spans="1:20" x14ac:dyDescent="0.3">
      <c r="A8437">
        <v>8436</v>
      </c>
      <c r="B8437">
        <v>87219</v>
      </c>
      <c r="C8437" t="s">
        <v>558</v>
      </c>
      <c r="D8437" t="s">
        <v>20</v>
      </c>
      <c r="E8437" t="s">
        <v>187</v>
      </c>
      <c r="F8437" t="s">
        <v>31</v>
      </c>
      <c r="G8437" t="s">
        <v>41</v>
      </c>
      <c r="H8437" t="s">
        <v>188</v>
      </c>
      <c r="I8437" t="s">
        <v>28</v>
      </c>
      <c r="J8437" t="s">
        <v>36</v>
      </c>
      <c r="K8437" t="s">
        <v>158</v>
      </c>
      <c r="L8437" t="s">
        <v>26</v>
      </c>
      <c r="M8437" t="s">
        <v>35</v>
      </c>
      <c r="N8437" s="2">
        <v>41331</v>
      </c>
      <c r="O8437" s="2">
        <v>41332</v>
      </c>
      <c r="P8437">
        <v>7</v>
      </c>
      <c r="Q8437" s="1">
        <v>0.1</v>
      </c>
      <c r="R8437">
        <v>15.68</v>
      </c>
      <c r="S8437">
        <v>3.73</v>
      </c>
      <c r="T8437">
        <f t="shared" si="131"/>
        <v>109.75999999999999</v>
      </c>
    </row>
    <row r="8438" spans="1:20" x14ac:dyDescent="0.3">
      <c r="A8438">
        <v>8437</v>
      </c>
      <c r="B8438">
        <v>87916</v>
      </c>
      <c r="C8438" t="s">
        <v>512</v>
      </c>
      <c r="D8438" t="s">
        <v>20</v>
      </c>
      <c r="E8438" t="s">
        <v>39</v>
      </c>
      <c r="F8438" t="s">
        <v>22</v>
      </c>
      <c r="G8438" t="s">
        <v>48</v>
      </c>
      <c r="H8438" t="s">
        <v>49</v>
      </c>
      <c r="I8438" t="s">
        <v>28</v>
      </c>
      <c r="J8438" t="s">
        <v>36</v>
      </c>
      <c r="K8438" t="s">
        <v>289</v>
      </c>
      <c r="L8438" t="s">
        <v>192</v>
      </c>
      <c r="M8438" t="s">
        <v>444</v>
      </c>
      <c r="N8438" s="2">
        <v>40470</v>
      </c>
      <c r="O8438" s="2">
        <v>40470</v>
      </c>
      <c r="P8438">
        <v>1</v>
      </c>
      <c r="Q8438" s="1">
        <v>7.0000000000000007E-2</v>
      </c>
      <c r="R8438">
        <v>6.48</v>
      </c>
      <c r="S8438">
        <v>9.5399999999999991</v>
      </c>
      <c r="T8438">
        <f t="shared" si="131"/>
        <v>6.48</v>
      </c>
    </row>
    <row r="8439" spans="1:20" x14ac:dyDescent="0.3">
      <c r="A8439">
        <v>8438</v>
      </c>
      <c r="B8439">
        <v>89845</v>
      </c>
      <c r="C8439" t="s">
        <v>1014</v>
      </c>
      <c r="D8439" t="s">
        <v>20</v>
      </c>
      <c r="E8439" t="s">
        <v>39</v>
      </c>
      <c r="F8439" t="s">
        <v>31</v>
      </c>
      <c r="G8439" t="s">
        <v>48</v>
      </c>
      <c r="H8439" t="s">
        <v>78</v>
      </c>
      <c r="I8439" t="s">
        <v>28</v>
      </c>
      <c r="J8439" t="s">
        <v>36</v>
      </c>
      <c r="K8439" t="s">
        <v>82</v>
      </c>
      <c r="L8439" t="s">
        <v>192</v>
      </c>
      <c r="M8439" t="s">
        <v>296</v>
      </c>
      <c r="N8439" s="2">
        <v>41469</v>
      </c>
      <c r="O8439" s="2">
        <v>41476</v>
      </c>
      <c r="P8439">
        <v>1</v>
      </c>
      <c r="Q8439" s="1">
        <v>0.08</v>
      </c>
      <c r="R8439">
        <v>4.24</v>
      </c>
      <c r="S8439">
        <v>5.41</v>
      </c>
      <c r="T8439">
        <f t="shared" si="131"/>
        <v>4.24</v>
      </c>
    </row>
    <row r="8440" spans="1:20" x14ac:dyDescent="0.3">
      <c r="A8440">
        <v>8439</v>
      </c>
      <c r="B8440">
        <v>87742</v>
      </c>
      <c r="C8440" t="s">
        <v>2125</v>
      </c>
      <c r="D8440" t="s">
        <v>578</v>
      </c>
      <c r="E8440" t="s">
        <v>187</v>
      </c>
      <c r="F8440" t="s">
        <v>31</v>
      </c>
      <c r="G8440" t="s">
        <v>23</v>
      </c>
      <c r="H8440" t="s">
        <v>217</v>
      </c>
      <c r="I8440" t="s">
        <v>28</v>
      </c>
      <c r="J8440" t="s">
        <v>36</v>
      </c>
      <c r="K8440" t="s">
        <v>113</v>
      </c>
      <c r="L8440" t="s">
        <v>330</v>
      </c>
      <c r="M8440" t="s">
        <v>296</v>
      </c>
      <c r="N8440" s="2">
        <v>40845</v>
      </c>
      <c r="O8440" s="2">
        <v>40846</v>
      </c>
      <c r="P8440">
        <v>3</v>
      </c>
      <c r="Q8440" s="1">
        <v>0.06</v>
      </c>
      <c r="R8440">
        <v>348.21</v>
      </c>
      <c r="S8440">
        <v>40.19</v>
      </c>
      <c r="T8440">
        <f t="shared" si="131"/>
        <v>1044.6299999999999</v>
      </c>
    </row>
    <row r="8441" spans="1:20" x14ac:dyDescent="0.3">
      <c r="A8441">
        <v>8440</v>
      </c>
      <c r="B8441">
        <v>87032</v>
      </c>
      <c r="C8441" t="s">
        <v>2379</v>
      </c>
      <c r="D8441" t="s">
        <v>20</v>
      </c>
      <c r="E8441" t="s">
        <v>21</v>
      </c>
      <c r="F8441" t="s">
        <v>22</v>
      </c>
      <c r="G8441" t="s">
        <v>93</v>
      </c>
      <c r="H8441" t="s">
        <v>203</v>
      </c>
      <c r="I8441" t="s">
        <v>28</v>
      </c>
      <c r="J8441" t="s">
        <v>36</v>
      </c>
      <c r="K8441" t="s">
        <v>201</v>
      </c>
      <c r="L8441" t="s">
        <v>192</v>
      </c>
      <c r="M8441" t="s">
        <v>238</v>
      </c>
      <c r="N8441" s="2">
        <v>40408</v>
      </c>
      <c r="O8441" s="2">
        <v>40411</v>
      </c>
      <c r="P8441">
        <v>15</v>
      </c>
      <c r="Q8441" s="1">
        <v>0</v>
      </c>
      <c r="R8441">
        <v>175.99</v>
      </c>
      <c r="S8441">
        <v>4.99</v>
      </c>
      <c r="T8441">
        <f t="shared" si="131"/>
        <v>2639.8500000000004</v>
      </c>
    </row>
    <row r="8442" spans="1:20" x14ac:dyDescent="0.3">
      <c r="A8442">
        <v>8441</v>
      </c>
      <c r="B8442">
        <v>87839</v>
      </c>
      <c r="C8442" t="s">
        <v>1870</v>
      </c>
      <c r="D8442" t="s">
        <v>578</v>
      </c>
      <c r="E8442" t="s">
        <v>187</v>
      </c>
      <c r="F8442" t="s">
        <v>22</v>
      </c>
      <c r="G8442" t="s">
        <v>23</v>
      </c>
      <c r="H8442" t="s">
        <v>188</v>
      </c>
      <c r="I8442" t="s">
        <v>28</v>
      </c>
      <c r="J8442" t="s">
        <v>36</v>
      </c>
      <c r="K8442" t="s">
        <v>248</v>
      </c>
      <c r="L8442" t="s">
        <v>283</v>
      </c>
      <c r="M8442" t="s">
        <v>227</v>
      </c>
      <c r="N8442" s="2">
        <v>41366</v>
      </c>
      <c r="O8442" s="2">
        <v>41368</v>
      </c>
      <c r="P8442">
        <v>10</v>
      </c>
      <c r="Q8442" s="1">
        <v>0.08</v>
      </c>
      <c r="R8442">
        <v>355.98</v>
      </c>
      <c r="S8442">
        <v>58.92</v>
      </c>
      <c r="T8442">
        <f t="shared" si="131"/>
        <v>3559.8</v>
      </c>
    </row>
    <row r="8443" spans="1:20" x14ac:dyDescent="0.3">
      <c r="A8443">
        <v>8442</v>
      </c>
      <c r="B8443">
        <v>91516</v>
      </c>
      <c r="C8443" t="s">
        <v>1770</v>
      </c>
      <c r="D8443" t="s">
        <v>20</v>
      </c>
      <c r="E8443" t="s">
        <v>21</v>
      </c>
      <c r="F8443" t="s">
        <v>47</v>
      </c>
      <c r="G8443" t="s">
        <v>41</v>
      </c>
      <c r="H8443" t="s">
        <v>206</v>
      </c>
      <c r="I8443" t="s">
        <v>28</v>
      </c>
      <c r="J8443" t="s">
        <v>36</v>
      </c>
      <c r="K8443" t="s">
        <v>1108</v>
      </c>
      <c r="L8443" t="s">
        <v>706</v>
      </c>
      <c r="M8443" t="s">
        <v>160</v>
      </c>
      <c r="N8443" s="2">
        <v>41210</v>
      </c>
      <c r="O8443" s="2">
        <v>41211</v>
      </c>
      <c r="P8443">
        <v>1</v>
      </c>
      <c r="Q8443" s="1">
        <v>0.04</v>
      </c>
      <c r="R8443">
        <v>9.49</v>
      </c>
      <c r="S8443">
        <v>5.76</v>
      </c>
      <c r="T8443">
        <f t="shared" si="131"/>
        <v>9.49</v>
      </c>
    </row>
    <row r="8444" spans="1:20" x14ac:dyDescent="0.3">
      <c r="A8444">
        <v>8443</v>
      </c>
      <c r="B8444">
        <v>91558</v>
      </c>
      <c r="C8444" t="s">
        <v>2464</v>
      </c>
      <c r="D8444" t="s">
        <v>20</v>
      </c>
      <c r="E8444" t="s">
        <v>39</v>
      </c>
      <c r="F8444" t="s">
        <v>22</v>
      </c>
      <c r="G8444" t="s">
        <v>23</v>
      </c>
      <c r="H8444" t="s">
        <v>61</v>
      </c>
      <c r="I8444" t="s">
        <v>28</v>
      </c>
      <c r="J8444" t="s">
        <v>36</v>
      </c>
      <c r="K8444" t="s">
        <v>231</v>
      </c>
      <c r="L8444" t="s">
        <v>192</v>
      </c>
      <c r="M8444" t="s">
        <v>80</v>
      </c>
      <c r="N8444" s="2">
        <v>41418</v>
      </c>
      <c r="O8444" s="2">
        <v>41420</v>
      </c>
      <c r="P8444">
        <v>2</v>
      </c>
      <c r="Q8444" s="1">
        <v>0.04</v>
      </c>
      <c r="R8444">
        <v>165.98</v>
      </c>
      <c r="S8444">
        <v>19.989999999999998</v>
      </c>
      <c r="T8444">
        <f t="shared" si="131"/>
        <v>331.96</v>
      </c>
    </row>
    <row r="8445" spans="1:20" x14ac:dyDescent="0.3">
      <c r="A8445">
        <v>8444</v>
      </c>
      <c r="B8445">
        <v>86573</v>
      </c>
      <c r="C8445" t="s">
        <v>461</v>
      </c>
      <c r="D8445" t="s">
        <v>20</v>
      </c>
      <c r="E8445" t="s">
        <v>39</v>
      </c>
      <c r="F8445" t="s">
        <v>22</v>
      </c>
      <c r="G8445" t="s">
        <v>93</v>
      </c>
      <c r="H8445" t="s">
        <v>49</v>
      </c>
      <c r="I8445" t="s">
        <v>28</v>
      </c>
      <c r="J8445" t="s">
        <v>36</v>
      </c>
      <c r="K8445" t="s">
        <v>138</v>
      </c>
      <c r="L8445" t="s">
        <v>192</v>
      </c>
      <c r="M8445" t="s">
        <v>27</v>
      </c>
      <c r="N8445" s="2">
        <v>40363</v>
      </c>
      <c r="O8445" s="2">
        <v>40365</v>
      </c>
      <c r="P8445">
        <v>7</v>
      </c>
      <c r="Q8445" s="1">
        <v>0.05</v>
      </c>
      <c r="R8445">
        <v>363.25</v>
      </c>
      <c r="S8445">
        <v>19.989999999999998</v>
      </c>
      <c r="T8445">
        <f t="shared" si="131"/>
        <v>2542.75</v>
      </c>
    </row>
    <row r="8446" spans="1:20" x14ac:dyDescent="0.3">
      <c r="A8446">
        <v>8445</v>
      </c>
      <c r="B8446">
        <v>86586</v>
      </c>
      <c r="C8446" t="s">
        <v>461</v>
      </c>
      <c r="D8446" t="s">
        <v>20</v>
      </c>
      <c r="E8446" t="s">
        <v>39</v>
      </c>
      <c r="F8446" t="s">
        <v>22</v>
      </c>
      <c r="G8446" t="s">
        <v>93</v>
      </c>
      <c r="H8446" t="s">
        <v>94</v>
      </c>
      <c r="I8446" t="s">
        <v>28</v>
      </c>
      <c r="J8446" t="s">
        <v>36</v>
      </c>
      <c r="K8446" t="s">
        <v>101</v>
      </c>
      <c r="L8446" t="s">
        <v>44</v>
      </c>
      <c r="M8446" t="s">
        <v>499</v>
      </c>
      <c r="N8446" s="2">
        <v>41459</v>
      </c>
      <c r="O8446" s="2">
        <v>41460</v>
      </c>
      <c r="P8446">
        <v>11</v>
      </c>
      <c r="Q8446" s="1">
        <v>0.06</v>
      </c>
      <c r="R8446">
        <v>3.34</v>
      </c>
      <c r="S8446">
        <v>7.49</v>
      </c>
      <c r="T8446">
        <f t="shared" si="131"/>
        <v>36.739999999999995</v>
      </c>
    </row>
    <row r="8447" spans="1:20" x14ac:dyDescent="0.3">
      <c r="A8447">
        <v>8446</v>
      </c>
      <c r="B8447">
        <v>86194</v>
      </c>
      <c r="C8447" t="s">
        <v>758</v>
      </c>
      <c r="D8447" t="s">
        <v>20</v>
      </c>
      <c r="E8447" t="s">
        <v>187</v>
      </c>
      <c r="F8447" t="s">
        <v>31</v>
      </c>
      <c r="G8447" t="s">
        <v>41</v>
      </c>
      <c r="H8447" t="s">
        <v>217</v>
      </c>
      <c r="I8447" t="s">
        <v>28</v>
      </c>
      <c r="J8447" t="s">
        <v>36</v>
      </c>
      <c r="K8447" t="s">
        <v>181</v>
      </c>
      <c r="L8447" t="s">
        <v>192</v>
      </c>
      <c r="M8447" t="s">
        <v>66</v>
      </c>
      <c r="N8447" s="2">
        <v>40805</v>
      </c>
      <c r="O8447" s="2">
        <v>40805</v>
      </c>
      <c r="P8447">
        <v>15</v>
      </c>
      <c r="Q8447" s="1">
        <v>0.01</v>
      </c>
      <c r="R8447">
        <v>78.69</v>
      </c>
      <c r="S8447">
        <v>19.989999999999998</v>
      </c>
      <c r="T8447">
        <f t="shared" si="131"/>
        <v>1180.3499999999999</v>
      </c>
    </row>
    <row r="8448" spans="1:20" x14ac:dyDescent="0.3">
      <c r="A8448">
        <v>8447</v>
      </c>
      <c r="B8448">
        <v>86194</v>
      </c>
      <c r="C8448" t="s">
        <v>758</v>
      </c>
      <c r="D8448" t="s">
        <v>578</v>
      </c>
      <c r="E8448" t="s">
        <v>187</v>
      </c>
      <c r="F8448" t="s">
        <v>31</v>
      </c>
      <c r="G8448" t="s">
        <v>41</v>
      </c>
      <c r="H8448" t="s">
        <v>225</v>
      </c>
      <c r="I8448" t="s">
        <v>28</v>
      </c>
      <c r="J8448" t="s">
        <v>36</v>
      </c>
      <c r="K8448" t="s">
        <v>71</v>
      </c>
      <c r="L8448" t="s">
        <v>330</v>
      </c>
      <c r="M8448" t="s">
        <v>83</v>
      </c>
      <c r="N8448" s="2">
        <v>40805</v>
      </c>
      <c r="O8448" s="2">
        <v>40807</v>
      </c>
      <c r="P8448">
        <v>7</v>
      </c>
      <c r="Q8448" s="1">
        <v>0.05</v>
      </c>
      <c r="R8448">
        <v>145.97999999999999</v>
      </c>
      <c r="S8448">
        <v>51.92</v>
      </c>
      <c r="T8448">
        <f t="shared" si="131"/>
        <v>1021.8599999999999</v>
      </c>
    </row>
    <row r="8449" spans="1:20" x14ac:dyDescent="0.3">
      <c r="A8449">
        <v>8448</v>
      </c>
      <c r="B8449">
        <v>87454</v>
      </c>
      <c r="C8449" t="s">
        <v>949</v>
      </c>
      <c r="D8449" t="s">
        <v>20</v>
      </c>
      <c r="E8449" t="s">
        <v>39</v>
      </c>
      <c r="F8449" t="s">
        <v>47</v>
      </c>
      <c r="G8449" t="s">
        <v>41</v>
      </c>
      <c r="H8449" t="s">
        <v>54</v>
      </c>
      <c r="I8449" t="s">
        <v>28</v>
      </c>
      <c r="J8449" t="s">
        <v>36</v>
      </c>
      <c r="K8449" t="s">
        <v>289</v>
      </c>
      <c r="L8449" t="s">
        <v>192</v>
      </c>
      <c r="M8449" t="s">
        <v>51</v>
      </c>
      <c r="N8449" s="2">
        <v>40598</v>
      </c>
      <c r="O8449" s="2">
        <v>40600</v>
      </c>
      <c r="P8449">
        <v>9</v>
      </c>
      <c r="Q8449" s="1">
        <v>0.03</v>
      </c>
      <c r="R8449">
        <v>4.8899999999999997</v>
      </c>
      <c r="S8449">
        <v>6.07</v>
      </c>
      <c r="T8449">
        <f t="shared" si="131"/>
        <v>44.01</v>
      </c>
    </row>
    <row r="8450" spans="1:20" x14ac:dyDescent="0.3">
      <c r="A8450">
        <v>8449</v>
      </c>
      <c r="B8450">
        <v>87367</v>
      </c>
      <c r="C8450" t="s">
        <v>2507</v>
      </c>
      <c r="D8450" t="s">
        <v>578</v>
      </c>
      <c r="E8450" t="s">
        <v>187</v>
      </c>
      <c r="F8450" t="s">
        <v>31</v>
      </c>
      <c r="G8450" t="s">
        <v>48</v>
      </c>
      <c r="H8450" t="s">
        <v>217</v>
      </c>
      <c r="I8450" t="s">
        <v>28</v>
      </c>
      <c r="J8450" t="s">
        <v>36</v>
      </c>
      <c r="K8450" t="s">
        <v>113</v>
      </c>
      <c r="L8450" t="s">
        <v>283</v>
      </c>
      <c r="M8450" t="s">
        <v>375</v>
      </c>
      <c r="N8450" s="2">
        <v>40643</v>
      </c>
      <c r="O8450" s="2">
        <v>40652</v>
      </c>
      <c r="P8450">
        <v>12</v>
      </c>
      <c r="Q8450" s="1">
        <v>7.0000000000000007E-2</v>
      </c>
      <c r="R8450">
        <v>243.98</v>
      </c>
      <c r="S8450">
        <v>43.32</v>
      </c>
      <c r="T8450">
        <f t="shared" si="131"/>
        <v>2927.7599999999998</v>
      </c>
    </row>
    <row r="8451" spans="1:20" x14ac:dyDescent="0.3">
      <c r="A8451">
        <v>8450</v>
      </c>
      <c r="B8451">
        <v>90160</v>
      </c>
      <c r="C8451" t="s">
        <v>598</v>
      </c>
      <c r="D8451" t="s">
        <v>20</v>
      </c>
      <c r="E8451" t="s">
        <v>39</v>
      </c>
      <c r="F8451" t="s">
        <v>22</v>
      </c>
      <c r="G8451" t="s">
        <v>41</v>
      </c>
      <c r="H8451" t="s">
        <v>42</v>
      </c>
      <c r="I8451" t="s">
        <v>28</v>
      </c>
      <c r="J8451" t="s">
        <v>36</v>
      </c>
      <c r="K8451" t="s">
        <v>79</v>
      </c>
      <c r="L8451" t="s">
        <v>192</v>
      </c>
      <c r="M8451" t="s">
        <v>246</v>
      </c>
      <c r="N8451" s="2">
        <v>40343</v>
      </c>
      <c r="O8451" s="2">
        <v>40343</v>
      </c>
      <c r="P8451">
        <v>9</v>
      </c>
      <c r="Q8451" s="1">
        <v>0.08</v>
      </c>
      <c r="R8451">
        <v>315.98</v>
      </c>
      <c r="S8451">
        <v>19.989999999999998</v>
      </c>
      <c r="T8451">
        <f t="shared" ref="T8451:T8514" si="132">R8451*P8451</f>
        <v>2843.82</v>
      </c>
    </row>
    <row r="8452" spans="1:20" x14ac:dyDescent="0.3">
      <c r="A8452">
        <v>8451</v>
      </c>
      <c r="B8452">
        <v>86955</v>
      </c>
      <c r="C8452" t="s">
        <v>740</v>
      </c>
      <c r="D8452" t="s">
        <v>20</v>
      </c>
      <c r="E8452" t="s">
        <v>187</v>
      </c>
      <c r="F8452" t="s">
        <v>31</v>
      </c>
      <c r="G8452" t="s">
        <v>93</v>
      </c>
      <c r="H8452" t="s">
        <v>217</v>
      </c>
      <c r="I8452" t="s">
        <v>28</v>
      </c>
      <c r="J8452" t="s">
        <v>36</v>
      </c>
      <c r="K8452" t="s">
        <v>170</v>
      </c>
      <c r="L8452" t="s">
        <v>192</v>
      </c>
      <c r="M8452" t="s">
        <v>178</v>
      </c>
      <c r="N8452" s="2">
        <v>41468</v>
      </c>
      <c r="O8452" s="2">
        <v>41469</v>
      </c>
      <c r="P8452">
        <v>13</v>
      </c>
      <c r="Q8452" s="1">
        <v>0.06</v>
      </c>
      <c r="R8452">
        <v>33.979999999999997</v>
      </c>
      <c r="S8452">
        <v>19.989999999999998</v>
      </c>
      <c r="T8452">
        <f t="shared" si="132"/>
        <v>441.73999999999995</v>
      </c>
    </row>
    <row r="8453" spans="1:20" x14ac:dyDescent="0.3">
      <c r="A8453">
        <v>8452</v>
      </c>
      <c r="B8453">
        <v>86955</v>
      </c>
      <c r="C8453" t="s">
        <v>740</v>
      </c>
      <c r="D8453" t="s">
        <v>20</v>
      </c>
      <c r="E8453" t="s">
        <v>21</v>
      </c>
      <c r="F8453" t="s">
        <v>31</v>
      </c>
      <c r="G8453" t="s">
        <v>93</v>
      </c>
      <c r="H8453" t="s">
        <v>206</v>
      </c>
      <c r="I8453" t="s">
        <v>28</v>
      </c>
      <c r="J8453" t="s">
        <v>36</v>
      </c>
      <c r="K8453" t="s">
        <v>204</v>
      </c>
      <c r="L8453" t="s">
        <v>26</v>
      </c>
      <c r="M8453" t="s">
        <v>367</v>
      </c>
      <c r="N8453" s="2">
        <v>41468</v>
      </c>
      <c r="O8453" s="2">
        <v>41469</v>
      </c>
      <c r="P8453">
        <v>17</v>
      </c>
      <c r="Q8453" s="1">
        <v>0.04</v>
      </c>
      <c r="R8453">
        <v>55.99</v>
      </c>
      <c r="S8453">
        <v>5</v>
      </c>
      <c r="T8453">
        <f t="shared" si="132"/>
        <v>951.83</v>
      </c>
    </row>
    <row r="8454" spans="1:20" x14ac:dyDescent="0.3">
      <c r="A8454">
        <v>8453</v>
      </c>
      <c r="B8454">
        <v>90776</v>
      </c>
      <c r="C8454" t="s">
        <v>895</v>
      </c>
      <c r="D8454" t="s">
        <v>20</v>
      </c>
      <c r="E8454" t="s">
        <v>39</v>
      </c>
      <c r="F8454" t="s">
        <v>47</v>
      </c>
      <c r="G8454" t="s">
        <v>23</v>
      </c>
      <c r="H8454" t="s">
        <v>78</v>
      </c>
      <c r="I8454" t="s">
        <v>28</v>
      </c>
      <c r="J8454" t="s">
        <v>36</v>
      </c>
      <c r="K8454" t="s">
        <v>221</v>
      </c>
      <c r="L8454" t="s">
        <v>192</v>
      </c>
      <c r="M8454" t="s">
        <v>51</v>
      </c>
      <c r="N8454" s="2">
        <v>40812</v>
      </c>
      <c r="O8454" s="2">
        <v>40813</v>
      </c>
      <c r="P8454">
        <v>12</v>
      </c>
      <c r="Q8454" s="1">
        <v>0.01</v>
      </c>
      <c r="R8454">
        <v>10.98</v>
      </c>
      <c r="S8454">
        <v>4.8</v>
      </c>
      <c r="T8454">
        <f t="shared" si="132"/>
        <v>131.76</v>
      </c>
    </row>
    <row r="8455" spans="1:20" x14ac:dyDescent="0.3">
      <c r="A8455">
        <v>8454</v>
      </c>
      <c r="B8455">
        <v>91496</v>
      </c>
      <c r="C8455" t="s">
        <v>747</v>
      </c>
      <c r="D8455" t="s">
        <v>20</v>
      </c>
      <c r="E8455" t="s">
        <v>39</v>
      </c>
      <c r="F8455" t="s">
        <v>40</v>
      </c>
      <c r="G8455" t="s">
        <v>32</v>
      </c>
      <c r="H8455" t="s">
        <v>42</v>
      </c>
      <c r="I8455" t="s">
        <v>28</v>
      </c>
      <c r="J8455" t="s">
        <v>36</v>
      </c>
      <c r="K8455" t="s">
        <v>274</v>
      </c>
      <c r="L8455" t="s">
        <v>746</v>
      </c>
      <c r="M8455" t="s">
        <v>59</v>
      </c>
      <c r="N8455" s="2">
        <v>40539</v>
      </c>
      <c r="O8455" s="2">
        <v>40540</v>
      </c>
      <c r="P8455">
        <v>6</v>
      </c>
      <c r="Q8455" s="1">
        <v>0.1</v>
      </c>
      <c r="R8455">
        <v>3.25</v>
      </c>
      <c r="S8455">
        <v>49</v>
      </c>
      <c r="T8455">
        <f t="shared" si="132"/>
        <v>19.5</v>
      </c>
    </row>
    <row r="8456" spans="1:20" x14ac:dyDescent="0.3">
      <c r="A8456">
        <v>8455</v>
      </c>
      <c r="B8456">
        <v>91501</v>
      </c>
      <c r="C8456" t="s">
        <v>747</v>
      </c>
      <c r="D8456" t="s">
        <v>578</v>
      </c>
      <c r="E8456" t="s">
        <v>187</v>
      </c>
      <c r="F8456" t="s">
        <v>40</v>
      </c>
      <c r="G8456" t="s">
        <v>32</v>
      </c>
      <c r="H8456" t="s">
        <v>217</v>
      </c>
      <c r="I8456" t="s">
        <v>28</v>
      </c>
      <c r="J8456" t="s">
        <v>36</v>
      </c>
      <c r="K8456" t="s">
        <v>221</v>
      </c>
      <c r="L8456" t="s">
        <v>283</v>
      </c>
      <c r="M8456" t="s">
        <v>99</v>
      </c>
      <c r="N8456" s="2">
        <v>41635</v>
      </c>
      <c r="O8456" s="2">
        <v>41636</v>
      </c>
      <c r="P8456">
        <v>8</v>
      </c>
      <c r="Q8456" s="1">
        <v>0</v>
      </c>
      <c r="R8456">
        <v>300.98</v>
      </c>
      <c r="S8456">
        <v>64.73</v>
      </c>
      <c r="T8456">
        <f t="shared" si="132"/>
        <v>2407.84</v>
      </c>
    </row>
    <row r="8457" spans="1:20" x14ac:dyDescent="0.3">
      <c r="A8457">
        <v>8456</v>
      </c>
      <c r="B8457">
        <v>89849</v>
      </c>
      <c r="C8457" t="s">
        <v>1955</v>
      </c>
      <c r="D8457" t="s">
        <v>20</v>
      </c>
      <c r="E8457" t="s">
        <v>39</v>
      </c>
      <c r="F8457" t="s">
        <v>31</v>
      </c>
      <c r="G8457" t="s">
        <v>23</v>
      </c>
      <c r="H8457" t="s">
        <v>61</v>
      </c>
      <c r="I8457" t="s">
        <v>28</v>
      </c>
      <c r="J8457" t="s">
        <v>36</v>
      </c>
      <c r="K8457" t="s">
        <v>189</v>
      </c>
      <c r="L8457" t="s">
        <v>192</v>
      </c>
      <c r="M8457" t="s">
        <v>63</v>
      </c>
      <c r="N8457" s="2">
        <v>40397</v>
      </c>
      <c r="O8457" s="2">
        <v>40399</v>
      </c>
      <c r="P8457">
        <v>20</v>
      </c>
      <c r="Q8457" s="1">
        <v>0.08</v>
      </c>
      <c r="R8457">
        <v>14.81</v>
      </c>
      <c r="S8457">
        <v>13.32</v>
      </c>
      <c r="T8457">
        <f t="shared" si="132"/>
        <v>296.2</v>
      </c>
    </row>
    <row r="8458" spans="1:20" x14ac:dyDescent="0.3">
      <c r="A8458">
        <v>8457</v>
      </c>
      <c r="B8458">
        <v>87745</v>
      </c>
      <c r="C8458" t="s">
        <v>2125</v>
      </c>
      <c r="D8458" t="s">
        <v>20</v>
      </c>
      <c r="E8458" t="s">
        <v>21</v>
      </c>
      <c r="F8458" t="s">
        <v>31</v>
      </c>
      <c r="G8458" t="s">
        <v>23</v>
      </c>
      <c r="H8458" t="s">
        <v>203</v>
      </c>
      <c r="I8458" t="s">
        <v>28</v>
      </c>
      <c r="J8458" t="s">
        <v>36</v>
      </c>
      <c r="K8458" t="s">
        <v>198</v>
      </c>
      <c r="L8458" t="s">
        <v>192</v>
      </c>
      <c r="M8458" t="s">
        <v>69</v>
      </c>
      <c r="N8458" s="2">
        <v>41242</v>
      </c>
      <c r="O8458" s="2">
        <v>41243</v>
      </c>
      <c r="P8458">
        <v>21</v>
      </c>
      <c r="Q8458" s="1">
        <v>0.08</v>
      </c>
      <c r="R8458">
        <v>27.48</v>
      </c>
      <c r="S8458">
        <v>4</v>
      </c>
      <c r="T8458">
        <f t="shared" si="132"/>
        <v>577.08000000000004</v>
      </c>
    </row>
    <row r="8459" spans="1:20" x14ac:dyDescent="0.3">
      <c r="A8459">
        <v>8458</v>
      </c>
      <c r="B8459">
        <v>89447</v>
      </c>
      <c r="C8459" t="s">
        <v>1090</v>
      </c>
      <c r="D8459" t="s">
        <v>20</v>
      </c>
      <c r="E8459" t="s">
        <v>187</v>
      </c>
      <c r="F8459" t="s">
        <v>22</v>
      </c>
      <c r="G8459" t="s">
        <v>23</v>
      </c>
      <c r="H8459" t="s">
        <v>225</v>
      </c>
      <c r="I8459" t="s">
        <v>28</v>
      </c>
      <c r="J8459" t="s">
        <v>36</v>
      </c>
      <c r="K8459" t="s">
        <v>68</v>
      </c>
      <c r="L8459" t="s">
        <v>706</v>
      </c>
      <c r="M8459" t="s">
        <v>173</v>
      </c>
      <c r="N8459" s="2">
        <v>41532</v>
      </c>
      <c r="O8459" s="2">
        <v>41533</v>
      </c>
      <c r="P8459">
        <v>24</v>
      </c>
      <c r="Q8459" s="1">
        <v>0.02</v>
      </c>
      <c r="R8459">
        <v>54.2</v>
      </c>
      <c r="S8459">
        <v>11.1</v>
      </c>
      <c r="T8459">
        <f t="shared" si="132"/>
        <v>1300.8000000000002</v>
      </c>
    </row>
    <row r="8460" spans="1:20" x14ac:dyDescent="0.3">
      <c r="A8460">
        <v>8459</v>
      </c>
      <c r="B8460">
        <v>88676</v>
      </c>
      <c r="C8460" t="s">
        <v>2256</v>
      </c>
      <c r="D8460" t="s">
        <v>20</v>
      </c>
      <c r="E8460" t="s">
        <v>39</v>
      </c>
      <c r="F8460" t="s">
        <v>31</v>
      </c>
      <c r="G8460" t="s">
        <v>93</v>
      </c>
      <c r="H8460" t="s">
        <v>78</v>
      </c>
      <c r="I8460" t="s">
        <v>28</v>
      </c>
      <c r="J8460" t="s">
        <v>36</v>
      </c>
      <c r="K8460" t="s">
        <v>62</v>
      </c>
      <c r="L8460" t="s">
        <v>192</v>
      </c>
      <c r="M8460" t="s">
        <v>63</v>
      </c>
      <c r="N8460" s="2">
        <v>41510</v>
      </c>
      <c r="O8460" s="2">
        <v>41511</v>
      </c>
      <c r="P8460">
        <v>4</v>
      </c>
      <c r="Q8460" s="1">
        <v>0.01</v>
      </c>
      <c r="R8460">
        <v>48.04</v>
      </c>
      <c r="S8460">
        <v>5.79</v>
      </c>
      <c r="T8460">
        <f t="shared" si="132"/>
        <v>192.16</v>
      </c>
    </row>
    <row r="8461" spans="1:20" x14ac:dyDescent="0.3">
      <c r="A8461">
        <v>8460</v>
      </c>
      <c r="B8461">
        <v>90251</v>
      </c>
      <c r="C8461" t="s">
        <v>476</v>
      </c>
      <c r="D8461" t="s">
        <v>20</v>
      </c>
      <c r="E8461" t="s">
        <v>39</v>
      </c>
      <c r="F8461" t="s">
        <v>47</v>
      </c>
      <c r="G8461" t="s">
        <v>23</v>
      </c>
      <c r="H8461" t="s">
        <v>42</v>
      </c>
      <c r="I8461" t="s">
        <v>28</v>
      </c>
      <c r="J8461" t="s">
        <v>36</v>
      </c>
      <c r="K8461" t="s">
        <v>184</v>
      </c>
      <c r="L8461" t="s">
        <v>192</v>
      </c>
      <c r="M8461" t="s">
        <v>156</v>
      </c>
      <c r="N8461" s="2">
        <v>41190</v>
      </c>
      <c r="O8461" s="2">
        <v>41191</v>
      </c>
      <c r="P8461">
        <v>17</v>
      </c>
      <c r="Q8461" s="1">
        <v>0.04</v>
      </c>
      <c r="R8461">
        <v>42.98</v>
      </c>
      <c r="S8461">
        <v>4.62</v>
      </c>
      <c r="T8461">
        <f t="shared" si="132"/>
        <v>730.66</v>
      </c>
    </row>
    <row r="8462" spans="1:20" x14ac:dyDescent="0.3">
      <c r="A8462">
        <v>8461</v>
      </c>
      <c r="B8462">
        <v>90251</v>
      </c>
      <c r="C8462" t="s">
        <v>476</v>
      </c>
      <c r="D8462" t="s">
        <v>20</v>
      </c>
      <c r="E8462" t="s">
        <v>39</v>
      </c>
      <c r="F8462" t="s">
        <v>47</v>
      </c>
      <c r="G8462" t="s">
        <v>23</v>
      </c>
      <c r="H8462" t="s">
        <v>54</v>
      </c>
      <c r="I8462" t="s">
        <v>28</v>
      </c>
      <c r="J8462" t="s">
        <v>36</v>
      </c>
      <c r="K8462" t="s">
        <v>289</v>
      </c>
      <c r="L8462" t="s">
        <v>192</v>
      </c>
      <c r="M8462" t="s">
        <v>167</v>
      </c>
      <c r="N8462" s="2">
        <v>41190</v>
      </c>
      <c r="O8462" s="2">
        <v>41192</v>
      </c>
      <c r="P8462">
        <v>1</v>
      </c>
      <c r="Q8462" s="1">
        <v>0.01</v>
      </c>
      <c r="R8462">
        <v>6.3</v>
      </c>
      <c r="S8462">
        <v>0.5</v>
      </c>
      <c r="T8462">
        <f t="shared" si="132"/>
        <v>6.3</v>
      </c>
    </row>
    <row r="8463" spans="1:20" x14ac:dyDescent="0.3">
      <c r="A8463">
        <v>8462</v>
      </c>
      <c r="B8463">
        <v>90251</v>
      </c>
      <c r="C8463" t="s">
        <v>476</v>
      </c>
      <c r="D8463" t="s">
        <v>20</v>
      </c>
      <c r="E8463" t="s">
        <v>39</v>
      </c>
      <c r="F8463" t="s">
        <v>47</v>
      </c>
      <c r="G8463" t="s">
        <v>23</v>
      </c>
      <c r="H8463" t="s">
        <v>61</v>
      </c>
      <c r="I8463" t="s">
        <v>28</v>
      </c>
      <c r="J8463" t="s">
        <v>36</v>
      </c>
      <c r="K8463" t="s">
        <v>82</v>
      </c>
      <c r="L8463" t="s">
        <v>44</v>
      </c>
      <c r="M8463" t="s">
        <v>117</v>
      </c>
      <c r="N8463" s="2">
        <v>41190</v>
      </c>
      <c r="O8463" s="2">
        <v>41191</v>
      </c>
      <c r="P8463">
        <v>11</v>
      </c>
      <c r="Q8463" s="1">
        <v>0.04</v>
      </c>
      <c r="R8463">
        <v>6.47</v>
      </c>
      <c r="S8463">
        <v>1.22</v>
      </c>
      <c r="T8463">
        <f t="shared" si="132"/>
        <v>71.17</v>
      </c>
    </row>
    <row r="8464" spans="1:20" x14ac:dyDescent="0.3">
      <c r="A8464">
        <v>8463</v>
      </c>
      <c r="B8464">
        <v>88665</v>
      </c>
      <c r="C8464" t="s">
        <v>483</v>
      </c>
      <c r="D8464" t="s">
        <v>20</v>
      </c>
      <c r="E8464" t="s">
        <v>39</v>
      </c>
      <c r="F8464" t="s">
        <v>31</v>
      </c>
      <c r="G8464" t="s">
        <v>41</v>
      </c>
      <c r="H8464" t="s">
        <v>61</v>
      </c>
      <c r="I8464" t="s">
        <v>28</v>
      </c>
      <c r="J8464" t="s">
        <v>36</v>
      </c>
      <c r="K8464" t="s">
        <v>138</v>
      </c>
      <c r="L8464" t="s">
        <v>26</v>
      </c>
      <c r="M8464" t="s">
        <v>121</v>
      </c>
      <c r="N8464" s="2">
        <v>41571</v>
      </c>
      <c r="O8464" s="2">
        <v>41573</v>
      </c>
      <c r="P8464">
        <v>4</v>
      </c>
      <c r="Q8464" s="1">
        <v>0.01</v>
      </c>
      <c r="R8464">
        <v>11.66</v>
      </c>
      <c r="S8464">
        <v>8.99</v>
      </c>
      <c r="T8464">
        <f t="shared" si="132"/>
        <v>46.64</v>
      </c>
    </row>
    <row r="8465" spans="1:20" x14ac:dyDescent="0.3">
      <c r="A8465">
        <v>8464</v>
      </c>
      <c r="B8465">
        <v>88665</v>
      </c>
      <c r="C8465" t="s">
        <v>483</v>
      </c>
      <c r="D8465" t="s">
        <v>20</v>
      </c>
      <c r="E8465" t="s">
        <v>39</v>
      </c>
      <c r="F8465" t="s">
        <v>31</v>
      </c>
      <c r="G8465" t="s">
        <v>41</v>
      </c>
      <c r="H8465" t="s">
        <v>89</v>
      </c>
      <c r="I8465" t="s">
        <v>28</v>
      </c>
      <c r="J8465" t="s">
        <v>36</v>
      </c>
      <c r="K8465" t="s">
        <v>58</v>
      </c>
      <c r="L8465" t="s">
        <v>44</v>
      </c>
      <c r="M8465" t="s">
        <v>121</v>
      </c>
      <c r="N8465" s="2">
        <v>41571</v>
      </c>
      <c r="O8465" s="2">
        <v>41573</v>
      </c>
      <c r="P8465">
        <v>11</v>
      </c>
      <c r="Q8465" s="1">
        <v>0.02</v>
      </c>
      <c r="R8465">
        <v>3.29</v>
      </c>
      <c r="S8465">
        <v>1.35</v>
      </c>
      <c r="T8465">
        <f t="shared" si="132"/>
        <v>36.19</v>
      </c>
    </row>
    <row r="8466" spans="1:20" x14ac:dyDescent="0.3">
      <c r="A8466">
        <v>8465</v>
      </c>
      <c r="B8466">
        <v>88240</v>
      </c>
      <c r="C8466" t="s">
        <v>256</v>
      </c>
      <c r="D8466" t="s">
        <v>20</v>
      </c>
      <c r="E8466" t="s">
        <v>39</v>
      </c>
      <c r="F8466" t="s">
        <v>31</v>
      </c>
      <c r="G8466" t="s">
        <v>257</v>
      </c>
      <c r="H8466" t="s">
        <v>78</v>
      </c>
      <c r="I8466" t="s">
        <v>28</v>
      </c>
      <c r="J8466" t="s">
        <v>36</v>
      </c>
      <c r="K8466" t="s">
        <v>105</v>
      </c>
      <c r="L8466" t="s">
        <v>44</v>
      </c>
      <c r="M8466" t="s">
        <v>178</v>
      </c>
      <c r="N8466" s="2">
        <v>40340</v>
      </c>
      <c r="O8466" s="2">
        <v>40343</v>
      </c>
      <c r="P8466">
        <v>9</v>
      </c>
      <c r="Q8466" s="1">
        <v>0.08</v>
      </c>
      <c r="R8466">
        <v>3.98</v>
      </c>
      <c r="S8466">
        <v>0.7</v>
      </c>
      <c r="T8466">
        <f t="shared" si="132"/>
        <v>35.82</v>
      </c>
    </row>
    <row r="8467" spans="1:20" x14ac:dyDescent="0.3">
      <c r="A8467">
        <v>8466</v>
      </c>
      <c r="B8467">
        <v>88249</v>
      </c>
      <c r="C8467" t="s">
        <v>256</v>
      </c>
      <c r="D8467" t="s">
        <v>20</v>
      </c>
      <c r="E8467" t="s">
        <v>39</v>
      </c>
      <c r="F8467" t="s">
        <v>31</v>
      </c>
      <c r="G8467" t="s">
        <v>257</v>
      </c>
      <c r="H8467" t="s">
        <v>49</v>
      </c>
      <c r="I8467" t="s">
        <v>28</v>
      </c>
      <c r="J8467" t="s">
        <v>36</v>
      </c>
      <c r="K8467" t="s">
        <v>129</v>
      </c>
      <c r="L8467" t="s">
        <v>44</v>
      </c>
      <c r="M8467" t="s">
        <v>91</v>
      </c>
      <c r="N8467" s="2">
        <v>41436</v>
      </c>
      <c r="O8467" s="2">
        <v>41437</v>
      </c>
      <c r="P8467">
        <v>18</v>
      </c>
      <c r="Q8467" s="1">
        <v>0.01</v>
      </c>
      <c r="R8467">
        <v>1.76</v>
      </c>
      <c r="S8467">
        <v>0.7</v>
      </c>
      <c r="T8467">
        <f t="shared" si="132"/>
        <v>31.68</v>
      </c>
    </row>
    <row r="8468" spans="1:20" x14ac:dyDescent="0.3">
      <c r="A8468">
        <v>8467</v>
      </c>
      <c r="B8468">
        <v>88249</v>
      </c>
      <c r="C8468" t="s">
        <v>256</v>
      </c>
      <c r="D8468" t="s">
        <v>38</v>
      </c>
      <c r="E8468" t="s">
        <v>39</v>
      </c>
      <c r="F8468" t="s">
        <v>31</v>
      </c>
      <c r="G8468" t="s">
        <v>257</v>
      </c>
      <c r="H8468" t="s">
        <v>89</v>
      </c>
      <c r="I8468" t="s">
        <v>28</v>
      </c>
      <c r="J8468" t="s">
        <v>36</v>
      </c>
      <c r="K8468" t="s">
        <v>138</v>
      </c>
      <c r="L8468" t="s">
        <v>192</v>
      </c>
      <c r="M8468" t="s">
        <v>367</v>
      </c>
      <c r="N8468" s="2">
        <v>41436</v>
      </c>
      <c r="O8468" s="2">
        <v>41436</v>
      </c>
      <c r="P8468">
        <v>16</v>
      </c>
      <c r="Q8468" s="1">
        <v>0.01</v>
      </c>
      <c r="R8468">
        <v>193.17</v>
      </c>
      <c r="S8468">
        <v>19.989999999999998</v>
      </c>
      <c r="T8468">
        <f t="shared" si="132"/>
        <v>3090.72</v>
      </c>
    </row>
    <row r="8469" spans="1:20" x14ac:dyDescent="0.3">
      <c r="A8469">
        <v>8468</v>
      </c>
      <c r="B8469">
        <v>89953</v>
      </c>
      <c r="C8469" t="s">
        <v>1752</v>
      </c>
      <c r="D8469" t="s">
        <v>578</v>
      </c>
      <c r="E8469" t="s">
        <v>187</v>
      </c>
      <c r="F8469" t="s">
        <v>31</v>
      </c>
      <c r="G8469" t="s">
        <v>41</v>
      </c>
      <c r="H8469" t="s">
        <v>219</v>
      </c>
      <c r="I8469" t="s">
        <v>28</v>
      </c>
      <c r="J8469" t="s">
        <v>36</v>
      </c>
      <c r="K8469" t="s">
        <v>291</v>
      </c>
      <c r="L8469" t="s">
        <v>283</v>
      </c>
      <c r="M8469" t="s">
        <v>35</v>
      </c>
      <c r="N8469" s="2">
        <v>41399</v>
      </c>
      <c r="O8469" s="2">
        <v>41401</v>
      </c>
      <c r="P8469">
        <v>10</v>
      </c>
      <c r="Q8469" s="1">
        <v>0.01</v>
      </c>
      <c r="R8469">
        <v>95.95</v>
      </c>
      <c r="S8469">
        <v>74.349999999999994</v>
      </c>
      <c r="T8469">
        <f t="shared" si="132"/>
        <v>959.5</v>
      </c>
    </row>
    <row r="8470" spans="1:20" x14ac:dyDescent="0.3">
      <c r="A8470">
        <v>8469</v>
      </c>
      <c r="B8470">
        <v>89953</v>
      </c>
      <c r="C8470" t="s">
        <v>1752</v>
      </c>
      <c r="D8470" t="s">
        <v>578</v>
      </c>
      <c r="E8470" t="s">
        <v>187</v>
      </c>
      <c r="F8470" t="s">
        <v>31</v>
      </c>
      <c r="G8470" t="s">
        <v>41</v>
      </c>
      <c r="H8470" t="s">
        <v>217</v>
      </c>
      <c r="I8470" t="s">
        <v>28</v>
      </c>
      <c r="J8470" t="s">
        <v>36</v>
      </c>
      <c r="K8470" t="s">
        <v>71</v>
      </c>
      <c r="L8470" t="s">
        <v>283</v>
      </c>
      <c r="M8470" t="s">
        <v>63</v>
      </c>
      <c r="N8470" s="2">
        <v>41399</v>
      </c>
      <c r="O8470" s="2">
        <v>41400</v>
      </c>
      <c r="P8470">
        <v>9</v>
      </c>
      <c r="Q8470" s="1">
        <v>0.06</v>
      </c>
      <c r="R8470">
        <v>300.98</v>
      </c>
      <c r="S8470">
        <v>64.73</v>
      </c>
      <c r="T8470">
        <f t="shared" si="132"/>
        <v>2708.82</v>
      </c>
    </row>
    <row r="8471" spans="1:20" x14ac:dyDescent="0.3">
      <c r="A8471">
        <v>8470</v>
      </c>
      <c r="B8471">
        <v>89953</v>
      </c>
      <c r="C8471" t="s">
        <v>1752</v>
      </c>
      <c r="D8471" t="s">
        <v>20</v>
      </c>
      <c r="E8471" t="s">
        <v>39</v>
      </c>
      <c r="F8471" t="s">
        <v>31</v>
      </c>
      <c r="G8471" t="s">
        <v>41</v>
      </c>
      <c r="H8471" t="s">
        <v>78</v>
      </c>
      <c r="I8471" t="s">
        <v>28</v>
      </c>
      <c r="J8471" t="s">
        <v>36</v>
      </c>
      <c r="K8471" t="s">
        <v>95</v>
      </c>
      <c r="L8471" t="s">
        <v>44</v>
      </c>
      <c r="M8471" t="s">
        <v>121</v>
      </c>
      <c r="N8471" s="2">
        <v>41399</v>
      </c>
      <c r="O8471" s="2">
        <v>41401</v>
      </c>
      <c r="P8471">
        <v>12</v>
      </c>
      <c r="Q8471" s="1">
        <v>0.06</v>
      </c>
      <c r="R8471">
        <v>37.94</v>
      </c>
      <c r="S8471">
        <v>5.08</v>
      </c>
      <c r="T8471">
        <f t="shared" si="132"/>
        <v>455.28</v>
      </c>
    </row>
    <row r="8472" spans="1:20" x14ac:dyDescent="0.3">
      <c r="A8472">
        <v>8471</v>
      </c>
      <c r="B8472">
        <v>89953</v>
      </c>
      <c r="C8472" t="s">
        <v>1752</v>
      </c>
      <c r="D8472" t="s">
        <v>20</v>
      </c>
      <c r="E8472" t="s">
        <v>39</v>
      </c>
      <c r="F8472" t="s">
        <v>31</v>
      </c>
      <c r="G8472" t="s">
        <v>41</v>
      </c>
      <c r="H8472" t="s">
        <v>78</v>
      </c>
      <c r="I8472" t="s">
        <v>28</v>
      </c>
      <c r="J8472" t="s">
        <v>36</v>
      </c>
      <c r="K8472" t="s">
        <v>136</v>
      </c>
      <c r="L8472" t="s">
        <v>192</v>
      </c>
      <c r="M8472" t="s">
        <v>35</v>
      </c>
      <c r="N8472" s="2">
        <v>41399</v>
      </c>
      <c r="O8472" s="2">
        <v>41401</v>
      </c>
      <c r="P8472">
        <v>9</v>
      </c>
      <c r="Q8472" s="1">
        <v>7.0000000000000007E-2</v>
      </c>
      <c r="R8472">
        <v>161.55000000000001</v>
      </c>
      <c r="S8472">
        <v>19.989999999999998</v>
      </c>
      <c r="T8472">
        <f t="shared" si="132"/>
        <v>1453.95</v>
      </c>
    </row>
    <row r="8473" spans="1:20" x14ac:dyDescent="0.3">
      <c r="A8473">
        <v>8472</v>
      </c>
      <c r="B8473">
        <v>89955</v>
      </c>
      <c r="C8473" t="s">
        <v>1752</v>
      </c>
      <c r="D8473" t="s">
        <v>20</v>
      </c>
      <c r="E8473" t="s">
        <v>21</v>
      </c>
      <c r="F8473" t="s">
        <v>31</v>
      </c>
      <c r="G8473" t="s">
        <v>41</v>
      </c>
      <c r="H8473" t="s">
        <v>33</v>
      </c>
      <c r="I8473" t="s">
        <v>28</v>
      </c>
      <c r="J8473" t="s">
        <v>36</v>
      </c>
      <c r="K8473" t="s">
        <v>1254</v>
      </c>
      <c r="L8473" t="s">
        <v>192</v>
      </c>
      <c r="M8473" t="s">
        <v>146</v>
      </c>
      <c r="N8473" s="2">
        <v>41588</v>
      </c>
      <c r="O8473" s="2">
        <v>41590</v>
      </c>
      <c r="P8473">
        <v>12</v>
      </c>
      <c r="Q8473" s="1">
        <v>0.03</v>
      </c>
      <c r="R8473">
        <v>80.98</v>
      </c>
      <c r="S8473">
        <v>7.18</v>
      </c>
      <c r="T8473">
        <f t="shared" si="132"/>
        <v>971.76</v>
      </c>
    </row>
    <row r="8474" spans="1:20" x14ac:dyDescent="0.3">
      <c r="A8474">
        <v>8473</v>
      </c>
      <c r="B8474">
        <v>89943</v>
      </c>
      <c r="C8474" t="s">
        <v>1752</v>
      </c>
      <c r="D8474" t="s">
        <v>20</v>
      </c>
      <c r="E8474" t="s">
        <v>21</v>
      </c>
      <c r="F8474" t="s">
        <v>31</v>
      </c>
      <c r="G8474" t="s">
        <v>41</v>
      </c>
      <c r="H8474" t="s">
        <v>33</v>
      </c>
      <c r="I8474" t="s">
        <v>28</v>
      </c>
      <c r="J8474" t="s">
        <v>36</v>
      </c>
      <c r="K8474" t="s">
        <v>1447</v>
      </c>
      <c r="L8474" t="s">
        <v>706</v>
      </c>
      <c r="M8474" t="s">
        <v>139</v>
      </c>
      <c r="N8474" s="2">
        <v>40492</v>
      </c>
      <c r="O8474" s="2">
        <v>40494</v>
      </c>
      <c r="P8474">
        <v>21</v>
      </c>
      <c r="Q8474" s="1">
        <v>0.06</v>
      </c>
      <c r="R8474">
        <v>13.99</v>
      </c>
      <c r="S8474">
        <v>7.51</v>
      </c>
      <c r="T8474">
        <f t="shared" si="132"/>
        <v>293.79000000000002</v>
      </c>
    </row>
    <row r="8475" spans="1:20" x14ac:dyDescent="0.3">
      <c r="A8475">
        <v>8474</v>
      </c>
      <c r="B8475">
        <v>89943</v>
      </c>
      <c r="C8475" t="s">
        <v>1752</v>
      </c>
      <c r="D8475" t="s">
        <v>20</v>
      </c>
      <c r="E8475" t="s">
        <v>39</v>
      </c>
      <c r="F8475" t="s">
        <v>31</v>
      </c>
      <c r="G8475" t="s">
        <v>41</v>
      </c>
      <c r="H8475" t="s">
        <v>54</v>
      </c>
      <c r="I8475" t="s">
        <v>28</v>
      </c>
      <c r="J8475" t="s">
        <v>36</v>
      </c>
      <c r="K8475" t="s">
        <v>184</v>
      </c>
      <c r="L8475" t="s">
        <v>44</v>
      </c>
      <c r="M8475" t="s">
        <v>146</v>
      </c>
      <c r="N8475" s="2">
        <v>40492</v>
      </c>
      <c r="O8475" s="2">
        <v>40492</v>
      </c>
      <c r="P8475">
        <v>3</v>
      </c>
      <c r="Q8475" s="1">
        <v>0.06</v>
      </c>
      <c r="R8475">
        <v>15.04</v>
      </c>
      <c r="S8475">
        <v>1.97</v>
      </c>
      <c r="T8475">
        <f t="shared" si="132"/>
        <v>45.12</v>
      </c>
    </row>
    <row r="8476" spans="1:20" x14ac:dyDescent="0.3">
      <c r="A8476">
        <v>8475</v>
      </c>
      <c r="B8476">
        <v>90237</v>
      </c>
      <c r="C8476" t="s">
        <v>1388</v>
      </c>
      <c r="D8476" t="s">
        <v>20</v>
      </c>
      <c r="E8476" t="s">
        <v>39</v>
      </c>
      <c r="F8476" t="s">
        <v>47</v>
      </c>
      <c r="G8476" t="s">
        <v>93</v>
      </c>
      <c r="H8476" t="s">
        <v>42</v>
      </c>
      <c r="I8476" t="s">
        <v>28</v>
      </c>
      <c r="J8476" t="s">
        <v>36</v>
      </c>
      <c r="K8476" t="s">
        <v>149</v>
      </c>
      <c r="L8476" t="s">
        <v>192</v>
      </c>
      <c r="M8476" t="s">
        <v>134</v>
      </c>
      <c r="N8476" s="2">
        <v>40229</v>
      </c>
      <c r="O8476" s="2">
        <v>40231</v>
      </c>
      <c r="P8476">
        <v>10</v>
      </c>
      <c r="Q8476" s="1">
        <v>7.0000000000000007E-2</v>
      </c>
      <c r="R8476">
        <v>5.81</v>
      </c>
      <c r="S8476">
        <v>8.49</v>
      </c>
      <c r="T8476">
        <f t="shared" si="132"/>
        <v>58.099999999999994</v>
      </c>
    </row>
    <row r="8477" spans="1:20" x14ac:dyDescent="0.3">
      <c r="A8477">
        <v>8476</v>
      </c>
      <c r="B8477">
        <v>90237</v>
      </c>
      <c r="C8477" t="s">
        <v>1388</v>
      </c>
      <c r="D8477" t="s">
        <v>20</v>
      </c>
      <c r="E8477" t="s">
        <v>187</v>
      </c>
      <c r="F8477" t="s">
        <v>47</v>
      </c>
      <c r="G8477" t="s">
        <v>93</v>
      </c>
      <c r="H8477" t="s">
        <v>188</v>
      </c>
      <c r="I8477" t="s">
        <v>28</v>
      </c>
      <c r="J8477" t="s">
        <v>36</v>
      </c>
      <c r="K8477" t="s">
        <v>226</v>
      </c>
      <c r="L8477" t="s">
        <v>192</v>
      </c>
      <c r="M8477" t="s">
        <v>160</v>
      </c>
      <c r="N8477" s="2">
        <v>40229</v>
      </c>
      <c r="O8477" s="2">
        <v>40230</v>
      </c>
      <c r="P8477">
        <v>12</v>
      </c>
      <c r="Q8477" s="1">
        <v>0.04</v>
      </c>
      <c r="R8477">
        <v>9.65</v>
      </c>
      <c r="S8477">
        <v>6.22</v>
      </c>
      <c r="T8477">
        <f t="shared" si="132"/>
        <v>115.80000000000001</v>
      </c>
    </row>
    <row r="8478" spans="1:20" x14ac:dyDescent="0.3">
      <c r="A8478">
        <v>8477</v>
      </c>
      <c r="B8478">
        <v>86142</v>
      </c>
      <c r="C8478" t="s">
        <v>2102</v>
      </c>
      <c r="D8478" t="s">
        <v>20</v>
      </c>
      <c r="E8478" t="s">
        <v>187</v>
      </c>
      <c r="F8478" t="s">
        <v>31</v>
      </c>
      <c r="G8478" t="s">
        <v>41</v>
      </c>
      <c r="H8478" t="s">
        <v>188</v>
      </c>
      <c r="I8478" t="s">
        <v>28</v>
      </c>
      <c r="J8478" t="s">
        <v>36</v>
      </c>
      <c r="K8478" t="s">
        <v>68</v>
      </c>
      <c r="L8478" t="s">
        <v>192</v>
      </c>
      <c r="M8478" t="s">
        <v>35</v>
      </c>
      <c r="N8478" s="2">
        <v>41577</v>
      </c>
      <c r="O8478" s="2">
        <v>41579</v>
      </c>
      <c r="P8478">
        <v>18</v>
      </c>
      <c r="Q8478" s="1">
        <v>0.1</v>
      </c>
      <c r="R8478">
        <v>22.98</v>
      </c>
      <c r="S8478">
        <v>7.58</v>
      </c>
      <c r="T8478">
        <f t="shared" si="132"/>
        <v>413.64</v>
      </c>
    </row>
    <row r="8479" spans="1:20" x14ac:dyDescent="0.3">
      <c r="A8479">
        <v>8478</v>
      </c>
      <c r="B8479">
        <v>86142</v>
      </c>
      <c r="C8479" t="s">
        <v>2102</v>
      </c>
      <c r="D8479" t="s">
        <v>578</v>
      </c>
      <c r="E8479" t="s">
        <v>187</v>
      </c>
      <c r="F8479" t="s">
        <v>31</v>
      </c>
      <c r="G8479" t="s">
        <v>41</v>
      </c>
      <c r="H8479" t="s">
        <v>219</v>
      </c>
      <c r="I8479" t="s">
        <v>28</v>
      </c>
      <c r="J8479" t="s">
        <v>36</v>
      </c>
      <c r="K8479" t="s">
        <v>98</v>
      </c>
      <c r="L8479" t="s">
        <v>330</v>
      </c>
      <c r="M8479" t="s">
        <v>35</v>
      </c>
      <c r="N8479" s="2">
        <v>41577</v>
      </c>
      <c r="O8479" s="2">
        <v>41579</v>
      </c>
      <c r="P8479">
        <v>3</v>
      </c>
      <c r="Q8479" s="1">
        <v>0</v>
      </c>
      <c r="R8479">
        <v>179.29</v>
      </c>
      <c r="S8479">
        <v>56.2</v>
      </c>
      <c r="T8479">
        <f t="shared" si="132"/>
        <v>537.87</v>
      </c>
    </row>
    <row r="8480" spans="1:20" x14ac:dyDescent="0.3">
      <c r="A8480">
        <v>8479</v>
      </c>
      <c r="B8480">
        <v>89694</v>
      </c>
      <c r="C8480" t="s">
        <v>1553</v>
      </c>
      <c r="D8480" t="s">
        <v>578</v>
      </c>
      <c r="E8480" t="s">
        <v>187</v>
      </c>
      <c r="F8480" t="s">
        <v>22</v>
      </c>
      <c r="G8480" t="s">
        <v>93</v>
      </c>
      <c r="H8480" t="s">
        <v>225</v>
      </c>
      <c r="I8480" t="s">
        <v>28</v>
      </c>
      <c r="J8480" t="s">
        <v>36</v>
      </c>
      <c r="K8480" t="s">
        <v>101</v>
      </c>
      <c r="L8480" t="s">
        <v>283</v>
      </c>
      <c r="M8480" t="s">
        <v>96</v>
      </c>
      <c r="N8480" s="2">
        <v>41453</v>
      </c>
      <c r="O8480" s="2">
        <v>41454</v>
      </c>
      <c r="P8480">
        <v>13</v>
      </c>
      <c r="Q8480" s="1">
        <v>0.05</v>
      </c>
      <c r="R8480">
        <v>122.99</v>
      </c>
      <c r="S8480">
        <v>70.2</v>
      </c>
      <c r="T8480">
        <f t="shared" si="132"/>
        <v>1598.87</v>
      </c>
    </row>
    <row r="8481" spans="1:20" x14ac:dyDescent="0.3">
      <c r="A8481">
        <v>8480</v>
      </c>
      <c r="B8481">
        <v>88574</v>
      </c>
      <c r="C8481" t="s">
        <v>1013</v>
      </c>
      <c r="D8481" t="s">
        <v>20</v>
      </c>
      <c r="E8481" t="s">
        <v>39</v>
      </c>
      <c r="F8481" t="s">
        <v>47</v>
      </c>
      <c r="G8481" t="s">
        <v>32</v>
      </c>
      <c r="H8481" t="s">
        <v>61</v>
      </c>
      <c r="I8481" t="s">
        <v>28</v>
      </c>
      <c r="J8481" t="s">
        <v>36</v>
      </c>
      <c r="K8481" t="s">
        <v>165</v>
      </c>
      <c r="L8481" t="s">
        <v>192</v>
      </c>
      <c r="M8481" t="s">
        <v>160</v>
      </c>
      <c r="N8481" s="2">
        <v>41348</v>
      </c>
      <c r="O8481" s="2">
        <v>41350</v>
      </c>
      <c r="P8481">
        <v>5</v>
      </c>
      <c r="Q8481" s="1">
        <v>0.05</v>
      </c>
      <c r="R8481">
        <v>10.91</v>
      </c>
      <c r="S8481">
        <v>2.99</v>
      </c>
      <c r="T8481">
        <f t="shared" si="132"/>
        <v>54.55</v>
      </c>
    </row>
    <row r="8482" spans="1:20" x14ac:dyDescent="0.3">
      <c r="A8482">
        <v>8481</v>
      </c>
      <c r="B8482">
        <v>90406</v>
      </c>
      <c r="C8482" t="s">
        <v>1230</v>
      </c>
      <c r="D8482" t="s">
        <v>20</v>
      </c>
      <c r="E8482" t="s">
        <v>39</v>
      </c>
      <c r="F8482" t="s">
        <v>31</v>
      </c>
      <c r="G8482" t="s">
        <v>93</v>
      </c>
      <c r="H8482" t="s">
        <v>61</v>
      </c>
      <c r="I8482" t="s">
        <v>28</v>
      </c>
      <c r="J8482" t="s">
        <v>36</v>
      </c>
      <c r="K8482" t="s">
        <v>79</v>
      </c>
      <c r="L8482" t="s">
        <v>192</v>
      </c>
      <c r="M8482" t="s">
        <v>35</v>
      </c>
      <c r="N8482" s="2">
        <v>40670</v>
      </c>
      <c r="O8482" s="2">
        <v>40671</v>
      </c>
      <c r="P8482">
        <v>6</v>
      </c>
      <c r="Q8482" s="1">
        <v>7.0000000000000007E-2</v>
      </c>
      <c r="R8482">
        <v>11.09</v>
      </c>
      <c r="S8482">
        <v>5.25</v>
      </c>
      <c r="T8482">
        <f t="shared" si="132"/>
        <v>66.539999999999992</v>
      </c>
    </row>
    <row r="8483" spans="1:20" x14ac:dyDescent="0.3">
      <c r="A8483">
        <v>8482</v>
      </c>
      <c r="B8483">
        <v>90577</v>
      </c>
      <c r="C8483" t="s">
        <v>468</v>
      </c>
      <c r="D8483" t="s">
        <v>20</v>
      </c>
      <c r="E8483" t="s">
        <v>187</v>
      </c>
      <c r="F8483" t="s">
        <v>40</v>
      </c>
      <c r="G8483" t="s">
        <v>32</v>
      </c>
      <c r="H8483" t="s">
        <v>188</v>
      </c>
      <c r="I8483" t="s">
        <v>28</v>
      </c>
      <c r="J8483" t="s">
        <v>36</v>
      </c>
      <c r="K8483" t="s">
        <v>145</v>
      </c>
      <c r="L8483" t="s">
        <v>44</v>
      </c>
      <c r="M8483" t="s">
        <v>45</v>
      </c>
      <c r="N8483" s="2">
        <v>40252</v>
      </c>
      <c r="O8483" s="2">
        <v>40254</v>
      </c>
      <c r="P8483">
        <v>2</v>
      </c>
      <c r="Q8483" s="1">
        <v>0.03</v>
      </c>
      <c r="R8483">
        <v>14.2</v>
      </c>
      <c r="S8483">
        <v>5.3</v>
      </c>
      <c r="T8483">
        <f t="shared" si="132"/>
        <v>28.4</v>
      </c>
    </row>
    <row r="8484" spans="1:20" x14ac:dyDescent="0.3">
      <c r="A8484">
        <v>8483</v>
      </c>
      <c r="B8484">
        <v>90268</v>
      </c>
      <c r="C8484" t="s">
        <v>1810</v>
      </c>
      <c r="D8484" t="s">
        <v>20</v>
      </c>
      <c r="E8484" t="s">
        <v>39</v>
      </c>
      <c r="F8484" t="s">
        <v>22</v>
      </c>
      <c r="G8484" t="s">
        <v>93</v>
      </c>
      <c r="H8484" t="s">
        <v>61</v>
      </c>
      <c r="I8484" t="s">
        <v>28</v>
      </c>
      <c r="J8484" t="s">
        <v>36</v>
      </c>
      <c r="K8484" t="s">
        <v>289</v>
      </c>
      <c r="L8484" t="s">
        <v>746</v>
      </c>
      <c r="M8484" t="s">
        <v>232</v>
      </c>
      <c r="N8484" s="2">
        <v>41373</v>
      </c>
      <c r="O8484" s="2">
        <v>41374</v>
      </c>
      <c r="P8484">
        <v>2</v>
      </c>
      <c r="Q8484" s="1">
        <v>0.03</v>
      </c>
      <c r="R8484">
        <v>80.98</v>
      </c>
      <c r="S8484">
        <v>35</v>
      </c>
      <c r="T8484">
        <f t="shared" si="132"/>
        <v>161.96</v>
      </c>
    </row>
    <row r="8485" spans="1:20" x14ac:dyDescent="0.3">
      <c r="A8485">
        <v>8484</v>
      </c>
      <c r="B8485">
        <v>91034</v>
      </c>
      <c r="C8485" t="s">
        <v>1272</v>
      </c>
      <c r="D8485" t="s">
        <v>38</v>
      </c>
      <c r="E8485" t="s">
        <v>39</v>
      </c>
      <c r="F8485" t="s">
        <v>31</v>
      </c>
      <c r="G8485" t="s">
        <v>93</v>
      </c>
      <c r="H8485" t="s">
        <v>89</v>
      </c>
      <c r="I8485" t="s">
        <v>28</v>
      </c>
      <c r="J8485" t="s">
        <v>36</v>
      </c>
      <c r="K8485" t="s">
        <v>145</v>
      </c>
      <c r="L8485" t="s">
        <v>192</v>
      </c>
      <c r="M8485" t="s">
        <v>35</v>
      </c>
      <c r="N8485" s="2">
        <v>41465</v>
      </c>
      <c r="O8485" s="2">
        <v>41466</v>
      </c>
      <c r="P8485">
        <v>3</v>
      </c>
      <c r="Q8485" s="1">
        <v>0.03</v>
      </c>
      <c r="R8485">
        <v>5.18</v>
      </c>
      <c r="S8485">
        <v>5.74</v>
      </c>
      <c r="T8485">
        <f t="shared" si="132"/>
        <v>15.54</v>
      </c>
    </row>
    <row r="8486" spans="1:20" x14ac:dyDescent="0.3">
      <c r="A8486">
        <v>8485</v>
      </c>
      <c r="B8486">
        <v>89702</v>
      </c>
      <c r="C8486" t="s">
        <v>1161</v>
      </c>
      <c r="D8486" t="s">
        <v>20</v>
      </c>
      <c r="E8486" t="s">
        <v>39</v>
      </c>
      <c r="F8486" t="s">
        <v>22</v>
      </c>
      <c r="G8486" t="s">
        <v>93</v>
      </c>
      <c r="H8486" t="s">
        <v>42</v>
      </c>
      <c r="I8486" t="s">
        <v>28</v>
      </c>
      <c r="J8486" t="s">
        <v>36</v>
      </c>
      <c r="K8486" t="s">
        <v>165</v>
      </c>
      <c r="L8486" t="s">
        <v>706</v>
      </c>
      <c r="M8486" t="s">
        <v>232</v>
      </c>
      <c r="N8486" s="2">
        <v>41489</v>
      </c>
      <c r="O8486" s="2">
        <v>41491</v>
      </c>
      <c r="P8486">
        <v>10</v>
      </c>
      <c r="Q8486" s="1">
        <v>0.06</v>
      </c>
      <c r="R8486">
        <v>25.98</v>
      </c>
      <c r="S8486">
        <v>5.37</v>
      </c>
      <c r="T8486">
        <f t="shared" si="132"/>
        <v>259.8</v>
      </c>
    </row>
    <row r="8487" spans="1:20" x14ac:dyDescent="0.3">
      <c r="A8487">
        <v>8486</v>
      </c>
      <c r="B8487">
        <v>89700</v>
      </c>
      <c r="C8487" t="s">
        <v>1161</v>
      </c>
      <c r="D8487" t="s">
        <v>578</v>
      </c>
      <c r="E8487" t="s">
        <v>187</v>
      </c>
      <c r="F8487" t="s">
        <v>22</v>
      </c>
      <c r="G8487" t="s">
        <v>93</v>
      </c>
      <c r="H8487" t="s">
        <v>219</v>
      </c>
      <c r="I8487" t="s">
        <v>28</v>
      </c>
      <c r="J8487" t="s">
        <v>36</v>
      </c>
      <c r="K8487" t="s">
        <v>231</v>
      </c>
      <c r="L8487" t="s">
        <v>330</v>
      </c>
      <c r="M8487" t="s">
        <v>331</v>
      </c>
      <c r="N8487" s="2">
        <v>40758</v>
      </c>
      <c r="O8487" s="2">
        <v>40760</v>
      </c>
      <c r="P8487">
        <v>22</v>
      </c>
      <c r="Q8487" s="1">
        <v>0.06</v>
      </c>
      <c r="R8487">
        <v>170.98</v>
      </c>
      <c r="S8487">
        <v>35.89</v>
      </c>
      <c r="T8487">
        <f t="shared" si="132"/>
        <v>3761.56</v>
      </c>
    </row>
    <row r="8488" spans="1:20" x14ac:dyDescent="0.3">
      <c r="A8488">
        <v>8487</v>
      </c>
      <c r="B8488">
        <v>89700</v>
      </c>
      <c r="C8488" t="s">
        <v>1161</v>
      </c>
      <c r="D8488" t="s">
        <v>20</v>
      </c>
      <c r="E8488" t="s">
        <v>187</v>
      </c>
      <c r="F8488" t="s">
        <v>22</v>
      </c>
      <c r="G8488" t="s">
        <v>93</v>
      </c>
      <c r="H8488" t="s">
        <v>225</v>
      </c>
      <c r="I8488" t="s">
        <v>28</v>
      </c>
      <c r="J8488" t="s">
        <v>36</v>
      </c>
      <c r="K8488" t="s">
        <v>98</v>
      </c>
      <c r="L8488" t="s">
        <v>44</v>
      </c>
      <c r="M8488" t="s">
        <v>326</v>
      </c>
      <c r="N8488" s="2">
        <v>40758</v>
      </c>
      <c r="O8488" s="2">
        <v>40760</v>
      </c>
      <c r="P8488">
        <v>1</v>
      </c>
      <c r="Q8488" s="1">
        <v>7.0000000000000007E-2</v>
      </c>
      <c r="R8488">
        <v>41.47</v>
      </c>
      <c r="S8488">
        <v>34.200000000000003</v>
      </c>
      <c r="T8488">
        <f t="shared" si="132"/>
        <v>41.47</v>
      </c>
    </row>
    <row r="8489" spans="1:20" x14ac:dyDescent="0.3">
      <c r="A8489">
        <v>8488</v>
      </c>
      <c r="B8489">
        <v>89022</v>
      </c>
      <c r="C8489" t="s">
        <v>734</v>
      </c>
      <c r="D8489" t="s">
        <v>20</v>
      </c>
      <c r="E8489" t="s">
        <v>39</v>
      </c>
      <c r="F8489" t="s">
        <v>47</v>
      </c>
      <c r="G8489" t="s">
        <v>32</v>
      </c>
      <c r="H8489" t="s">
        <v>94</v>
      </c>
      <c r="I8489" t="s">
        <v>28</v>
      </c>
      <c r="J8489" t="s">
        <v>36</v>
      </c>
      <c r="K8489" t="s">
        <v>172</v>
      </c>
      <c r="L8489" t="s">
        <v>44</v>
      </c>
      <c r="M8489" t="s">
        <v>117</v>
      </c>
      <c r="N8489" s="2">
        <v>41473</v>
      </c>
      <c r="O8489" s="2">
        <v>41475</v>
      </c>
      <c r="P8489">
        <v>12</v>
      </c>
      <c r="Q8489" s="1">
        <v>0.08</v>
      </c>
      <c r="R8489">
        <v>3.14</v>
      </c>
      <c r="S8489">
        <v>1.92</v>
      </c>
      <c r="T8489">
        <f t="shared" si="132"/>
        <v>37.68</v>
      </c>
    </row>
    <row r="8490" spans="1:20" x14ac:dyDescent="0.3">
      <c r="A8490">
        <v>8489</v>
      </c>
      <c r="B8490">
        <v>89378</v>
      </c>
      <c r="C8490" t="s">
        <v>478</v>
      </c>
      <c r="D8490" t="s">
        <v>38</v>
      </c>
      <c r="E8490" t="s">
        <v>39</v>
      </c>
      <c r="F8490" t="s">
        <v>22</v>
      </c>
      <c r="G8490" t="s">
        <v>41</v>
      </c>
      <c r="H8490" t="s">
        <v>94</v>
      </c>
      <c r="I8490" t="s">
        <v>28</v>
      </c>
      <c r="J8490" t="s">
        <v>36</v>
      </c>
      <c r="K8490" t="s">
        <v>129</v>
      </c>
      <c r="L8490" t="s">
        <v>192</v>
      </c>
      <c r="M8490" t="s">
        <v>190</v>
      </c>
      <c r="N8490" s="2">
        <v>40985</v>
      </c>
      <c r="O8490" s="2">
        <v>40986</v>
      </c>
      <c r="P8490">
        <v>3</v>
      </c>
      <c r="Q8490" s="1">
        <v>0.1</v>
      </c>
      <c r="R8490">
        <v>39.979999999999997</v>
      </c>
      <c r="S8490">
        <v>9.83</v>
      </c>
      <c r="T8490">
        <f t="shared" si="132"/>
        <v>119.94</v>
      </c>
    </row>
    <row r="8491" spans="1:20" x14ac:dyDescent="0.3">
      <c r="A8491">
        <v>8490</v>
      </c>
      <c r="B8491">
        <v>88194</v>
      </c>
      <c r="C8491" t="s">
        <v>292</v>
      </c>
      <c r="D8491" t="s">
        <v>20</v>
      </c>
      <c r="E8491" t="s">
        <v>39</v>
      </c>
      <c r="F8491" t="s">
        <v>31</v>
      </c>
      <c r="G8491" t="s">
        <v>93</v>
      </c>
      <c r="H8491" t="s">
        <v>61</v>
      </c>
      <c r="I8491" t="s">
        <v>28</v>
      </c>
      <c r="J8491" t="s">
        <v>36</v>
      </c>
      <c r="K8491" t="s">
        <v>98</v>
      </c>
      <c r="L8491" t="s">
        <v>192</v>
      </c>
      <c r="M8491" t="s">
        <v>35</v>
      </c>
      <c r="N8491" s="2">
        <v>41411</v>
      </c>
      <c r="O8491" s="2">
        <v>41413</v>
      </c>
      <c r="P8491">
        <v>11</v>
      </c>
      <c r="Q8491" s="1">
        <v>0.08</v>
      </c>
      <c r="R8491">
        <v>3.36</v>
      </c>
      <c r="S8491">
        <v>6.27</v>
      </c>
      <c r="T8491">
        <f t="shared" si="132"/>
        <v>36.96</v>
      </c>
    </row>
    <row r="8492" spans="1:20" x14ac:dyDescent="0.3">
      <c r="A8492">
        <v>8491</v>
      </c>
      <c r="B8492">
        <v>88194</v>
      </c>
      <c r="C8492" t="s">
        <v>292</v>
      </c>
      <c r="D8492" t="s">
        <v>20</v>
      </c>
      <c r="E8492" t="s">
        <v>21</v>
      </c>
      <c r="F8492" t="s">
        <v>31</v>
      </c>
      <c r="G8492" t="s">
        <v>93</v>
      </c>
      <c r="H8492" t="s">
        <v>33</v>
      </c>
      <c r="I8492" t="s">
        <v>28</v>
      </c>
      <c r="J8492" t="s">
        <v>36</v>
      </c>
      <c r="K8492" t="s">
        <v>208</v>
      </c>
      <c r="L8492" t="s">
        <v>192</v>
      </c>
      <c r="M8492" t="s">
        <v>35</v>
      </c>
      <c r="N8492" s="2">
        <v>41411</v>
      </c>
      <c r="O8492" s="2">
        <v>41413</v>
      </c>
      <c r="P8492">
        <v>5</v>
      </c>
      <c r="Q8492" s="1">
        <v>0.09</v>
      </c>
      <c r="R8492">
        <v>35.99</v>
      </c>
      <c r="S8492">
        <v>1.1000000000000001</v>
      </c>
      <c r="T8492">
        <f t="shared" si="132"/>
        <v>179.95000000000002</v>
      </c>
    </row>
    <row r="8493" spans="1:20" x14ac:dyDescent="0.3">
      <c r="A8493">
        <v>8492</v>
      </c>
      <c r="B8493">
        <v>86125</v>
      </c>
      <c r="C8493" t="s">
        <v>1179</v>
      </c>
      <c r="D8493" t="s">
        <v>20</v>
      </c>
      <c r="E8493" t="s">
        <v>39</v>
      </c>
      <c r="F8493" t="s">
        <v>31</v>
      </c>
      <c r="G8493" t="s">
        <v>32</v>
      </c>
      <c r="H8493" t="s">
        <v>42</v>
      </c>
      <c r="I8493" t="s">
        <v>28</v>
      </c>
      <c r="J8493" t="s">
        <v>36</v>
      </c>
      <c r="K8493" t="s">
        <v>172</v>
      </c>
      <c r="L8493" t="s">
        <v>26</v>
      </c>
      <c r="M8493" t="s">
        <v>255</v>
      </c>
      <c r="N8493" s="2">
        <v>40633</v>
      </c>
      <c r="O8493" s="2">
        <v>40634</v>
      </c>
      <c r="P8493">
        <v>2</v>
      </c>
      <c r="Q8493" s="1">
        <v>0.04</v>
      </c>
      <c r="R8493">
        <v>10.98</v>
      </c>
      <c r="S8493">
        <v>3.37</v>
      </c>
      <c r="T8493">
        <f t="shared" si="132"/>
        <v>21.96</v>
      </c>
    </row>
    <row r="8494" spans="1:20" x14ac:dyDescent="0.3">
      <c r="A8494">
        <v>8493</v>
      </c>
      <c r="B8494">
        <v>91012</v>
      </c>
      <c r="C8494" t="s">
        <v>100</v>
      </c>
      <c r="D8494" t="s">
        <v>20</v>
      </c>
      <c r="E8494" t="s">
        <v>39</v>
      </c>
      <c r="F8494" t="s">
        <v>31</v>
      </c>
      <c r="G8494" t="s">
        <v>93</v>
      </c>
      <c r="H8494" t="s">
        <v>89</v>
      </c>
      <c r="I8494" t="s">
        <v>28</v>
      </c>
      <c r="J8494" t="s">
        <v>36</v>
      </c>
      <c r="K8494" t="s">
        <v>82</v>
      </c>
      <c r="L8494" t="s">
        <v>192</v>
      </c>
      <c r="M8494" t="s">
        <v>214</v>
      </c>
      <c r="N8494" s="2">
        <v>41070</v>
      </c>
      <c r="O8494" s="2">
        <v>41071</v>
      </c>
      <c r="P8494">
        <v>17</v>
      </c>
      <c r="Q8494" s="1">
        <v>0.08</v>
      </c>
      <c r="R8494">
        <v>5.74</v>
      </c>
      <c r="S8494">
        <v>5.01</v>
      </c>
      <c r="T8494">
        <f t="shared" si="132"/>
        <v>97.58</v>
      </c>
    </row>
    <row r="8495" spans="1:20" x14ac:dyDescent="0.3">
      <c r="A8495">
        <v>8494</v>
      </c>
      <c r="B8495">
        <v>91012</v>
      </c>
      <c r="C8495" t="s">
        <v>100</v>
      </c>
      <c r="D8495" t="s">
        <v>20</v>
      </c>
      <c r="E8495" t="s">
        <v>39</v>
      </c>
      <c r="F8495" t="s">
        <v>31</v>
      </c>
      <c r="G8495" t="s">
        <v>93</v>
      </c>
      <c r="H8495" t="s">
        <v>94</v>
      </c>
      <c r="I8495" t="s">
        <v>28</v>
      </c>
      <c r="J8495" t="s">
        <v>36</v>
      </c>
      <c r="K8495" t="s">
        <v>101</v>
      </c>
      <c r="L8495" t="s">
        <v>192</v>
      </c>
      <c r="M8495" t="s">
        <v>102</v>
      </c>
      <c r="N8495" s="2">
        <v>41070</v>
      </c>
      <c r="O8495" s="2">
        <v>41071</v>
      </c>
      <c r="P8495">
        <v>18</v>
      </c>
      <c r="Q8495" s="1">
        <v>0.01</v>
      </c>
      <c r="R8495">
        <v>140.85</v>
      </c>
      <c r="S8495">
        <v>19.989999999999998</v>
      </c>
      <c r="T8495">
        <f t="shared" si="132"/>
        <v>2535.2999999999997</v>
      </c>
    </row>
    <row r="8496" spans="1:20" x14ac:dyDescent="0.3">
      <c r="A8496">
        <v>8495</v>
      </c>
      <c r="B8496">
        <v>91012</v>
      </c>
      <c r="C8496" t="s">
        <v>980</v>
      </c>
      <c r="D8496" t="s">
        <v>20</v>
      </c>
      <c r="E8496" t="s">
        <v>39</v>
      </c>
      <c r="F8496" t="s">
        <v>31</v>
      </c>
      <c r="G8496" t="s">
        <v>93</v>
      </c>
      <c r="H8496" t="s">
        <v>49</v>
      </c>
      <c r="I8496" t="s">
        <v>28</v>
      </c>
      <c r="J8496" t="s">
        <v>36</v>
      </c>
      <c r="K8496" t="s">
        <v>58</v>
      </c>
      <c r="L8496" t="s">
        <v>192</v>
      </c>
      <c r="M8496" t="s">
        <v>83</v>
      </c>
      <c r="N8496" s="2">
        <v>41070</v>
      </c>
      <c r="O8496" s="2">
        <v>41071</v>
      </c>
      <c r="P8496">
        <v>16</v>
      </c>
      <c r="Q8496" s="1">
        <v>0.02</v>
      </c>
      <c r="R8496">
        <v>15.01</v>
      </c>
      <c r="S8496">
        <v>8.4</v>
      </c>
      <c r="T8496">
        <f t="shared" si="132"/>
        <v>240.16</v>
      </c>
    </row>
    <row r="8497" spans="1:20" x14ac:dyDescent="0.3">
      <c r="A8497">
        <v>8496</v>
      </c>
      <c r="B8497">
        <v>86372</v>
      </c>
      <c r="C8497" t="s">
        <v>202</v>
      </c>
      <c r="D8497" t="s">
        <v>38</v>
      </c>
      <c r="E8497" t="s">
        <v>39</v>
      </c>
      <c r="F8497" t="s">
        <v>22</v>
      </c>
      <c r="G8497" t="s">
        <v>93</v>
      </c>
      <c r="H8497" t="s">
        <v>94</v>
      </c>
      <c r="I8497" t="s">
        <v>28</v>
      </c>
      <c r="J8497" t="s">
        <v>36</v>
      </c>
      <c r="K8497" t="s">
        <v>71</v>
      </c>
      <c r="L8497" t="s">
        <v>44</v>
      </c>
      <c r="M8497" t="s">
        <v>190</v>
      </c>
      <c r="N8497" s="2">
        <v>41441</v>
      </c>
      <c r="O8497" s="2">
        <v>41442</v>
      </c>
      <c r="P8497">
        <v>4</v>
      </c>
      <c r="Q8497" s="1">
        <v>0</v>
      </c>
      <c r="R8497">
        <v>4.84</v>
      </c>
      <c r="S8497">
        <v>0.71</v>
      </c>
      <c r="T8497">
        <f t="shared" si="132"/>
        <v>19.36</v>
      </c>
    </row>
    <row r="8498" spans="1:20" x14ac:dyDescent="0.3">
      <c r="A8498">
        <v>8497</v>
      </c>
      <c r="B8498">
        <v>86829</v>
      </c>
      <c r="C8498" t="s">
        <v>2319</v>
      </c>
      <c r="D8498" t="s">
        <v>20</v>
      </c>
      <c r="E8498" t="s">
        <v>39</v>
      </c>
      <c r="F8498" t="s">
        <v>31</v>
      </c>
      <c r="G8498" t="s">
        <v>32</v>
      </c>
      <c r="H8498" t="s">
        <v>49</v>
      </c>
      <c r="I8498" t="s">
        <v>28</v>
      </c>
      <c r="J8498" t="s">
        <v>36</v>
      </c>
      <c r="K8498" t="s">
        <v>136</v>
      </c>
      <c r="L8498" t="s">
        <v>192</v>
      </c>
      <c r="M8498" t="s">
        <v>146</v>
      </c>
      <c r="N8498" s="2">
        <v>40708</v>
      </c>
      <c r="O8498" s="2">
        <v>40709</v>
      </c>
      <c r="P8498">
        <v>5</v>
      </c>
      <c r="Q8498" s="1">
        <v>0.06</v>
      </c>
      <c r="R8498">
        <v>140.85</v>
      </c>
      <c r="S8498">
        <v>19.989999999999998</v>
      </c>
      <c r="T8498">
        <f t="shared" si="132"/>
        <v>704.25</v>
      </c>
    </row>
    <row r="8499" spans="1:20" x14ac:dyDescent="0.3">
      <c r="A8499">
        <v>8498</v>
      </c>
      <c r="B8499">
        <v>91498</v>
      </c>
      <c r="C8499" t="s">
        <v>747</v>
      </c>
      <c r="D8499" t="s">
        <v>20</v>
      </c>
      <c r="E8499" t="s">
        <v>39</v>
      </c>
      <c r="F8499" t="s">
        <v>40</v>
      </c>
      <c r="G8499" t="s">
        <v>41</v>
      </c>
      <c r="H8499" t="s">
        <v>61</v>
      </c>
      <c r="I8499" t="s">
        <v>28</v>
      </c>
      <c r="J8499" t="s">
        <v>36</v>
      </c>
      <c r="K8499" t="s">
        <v>181</v>
      </c>
      <c r="L8499" t="s">
        <v>192</v>
      </c>
      <c r="M8499" t="s">
        <v>99</v>
      </c>
      <c r="N8499" s="2">
        <v>41204</v>
      </c>
      <c r="O8499" s="2">
        <v>41205</v>
      </c>
      <c r="P8499">
        <v>13</v>
      </c>
      <c r="Q8499" s="1">
        <v>7.0000000000000007E-2</v>
      </c>
      <c r="R8499">
        <v>58.1</v>
      </c>
      <c r="S8499">
        <v>1.49</v>
      </c>
      <c r="T8499">
        <f t="shared" si="132"/>
        <v>755.30000000000007</v>
      </c>
    </row>
    <row r="8500" spans="1:20" x14ac:dyDescent="0.3">
      <c r="A8500">
        <v>8499</v>
      </c>
      <c r="B8500">
        <v>91140</v>
      </c>
      <c r="C8500" t="s">
        <v>1086</v>
      </c>
      <c r="D8500" t="s">
        <v>20</v>
      </c>
      <c r="E8500" t="s">
        <v>39</v>
      </c>
      <c r="F8500" t="s">
        <v>31</v>
      </c>
      <c r="G8500" t="s">
        <v>41</v>
      </c>
      <c r="H8500" t="s">
        <v>61</v>
      </c>
      <c r="I8500" t="s">
        <v>28</v>
      </c>
      <c r="J8500" t="s">
        <v>36</v>
      </c>
      <c r="K8500" t="s">
        <v>226</v>
      </c>
      <c r="L8500" t="s">
        <v>192</v>
      </c>
      <c r="M8500" t="s">
        <v>131</v>
      </c>
      <c r="N8500" s="2">
        <v>41637</v>
      </c>
      <c r="O8500" s="2">
        <v>41638</v>
      </c>
      <c r="P8500">
        <v>20</v>
      </c>
      <c r="Q8500" s="1">
        <v>0.05</v>
      </c>
      <c r="R8500">
        <v>4.54</v>
      </c>
      <c r="S8500">
        <v>5.83</v>
      </c>
      <c r="T8500">
        <f t="shared" si="132"/>
        <v>90.8</v>
      </c>
    </row>
    <row r="8501" spans="1:20" x14ac:dyDescent="0.3">
      <c r="A8501">
        <v>8500</v>
      </c>
      <c r="B8501">
        <v>90427</v>
      </c>
      <c r="C8501" t="s">
        <v>933</v>
      </c>
      <c r="D8501" t="s">
        <v>20</v>
      </c>
      <c r="E8501" t="s">
        <v>39</v>
      </c>
      <c r="F8501" t="s">
        <v>47</v>
      </c>
      <c r="G8501" t="s">
        <v>23</v>
      </c>
      <c r="H8501" t="s">
        <v>61</v>
      </c>
      <c r="I8501" t="s">
        <v>28</v>
      </c>
      <c r="J8501" t="s">
        <v>36</v>
      </c>
      <c r="K8501" t="s">
        <v>163</v>
      </c>
      <c r="L8501" t="s">
        <v>192</v>
      </c>
      <c r="M8501" t="s">
        <v>134</v>
      </c>
      <c r="N8501" s="2">
        <v>41426</v>
      </c>
      <c r="O8501" s="2">
        <v>41427</v>
      </c>
      <c r="P8501">
        <v>11</v>
      </c>
      <c r="Q8501" s="1">
        <v>7.0000000000000007E-2</v>
      </c>
      <c r="R8501">
        <v>4.9800000000000004</v>
      </c>
      <c r="S8501">
        <v>0.49</v>
      </c>
      <c r="T8501">
        <f t="shared" si="132"/>
        <v>54.78</v>
      </c>
    </row>
    <row r="8502" spans="1:20" x14ac:dyDescent="0.3">
      <c r="A8502">
        <v>8501</v>
      </c>
      <c r="B8502">
        <v>91016</v>
      </c>
      <c r="C8502" t="s">
        <v>100</v>
      </c>
      <c r="D8502" t="s">
        <v>578</v>
      </c>
      <c r="E8502" t="s">
        <v>187</v>
      </c>
      <c r="F8502" t="s">
        <v>31</v>
      </c>
      <c r="G8502" t="s">
        <v>32</v>
      </c>
      <c r="H8502" t="s">
        <v>217</v>
      </c>
      <c r="I8502" t="s">
        <v>28</v>
      </c>
      <c r="J8502" t="s">
        <v>36</v>
      </c>
      <c r="K8502" t="s">
        <v>71</v>
      </c>
      <c r="L8502" t="s">
        <v>330</v>
      </c>
      <c r="M8502" t="s">
        <v>367</v>
      </c>
      <c r="N8502" s="2">
        <v>41560</v>
      </c>
      <c r="O8502" s="2">
        <v>41561</v>
      </c>
      <c r="P8502">
        <v>12</v>
      </c>
      <c r="Q8502" s="1">
        <v>7.0000000000000007E-2</v>
      </c>
      <c r="R8502">
        <v>145.97999999999999</v>
      </c>
      <c r="S8502">
        <v>46.2</v>
      </c>
      <c r="T8502">
        <f t="shared" si="132"/>
        <v>1751.7599999999998</v>
      </c>
    </row>
    <row r="8503" spans="1:20" x14ac:dyDescent="0.3">
      <c r="A8503">
        <v>8502</v>
      </c>
      <c r="B8503">
        <v>86480</v>
      </c>
      <c r="C8503" t="s">
        <v>1167</v>
      </c>
      <c r="D8503" t="s">
        <v>20</v>
      </c>
      <c r="E8503" t="s">
        <v>39</v>
      </c>
      <c r="F8503" t="s">
        <v>47</v>
      </c>
      <c r="G8503" t="s">
        <v>257</v>
      </c>
      <c r="H8503" t="s">
        <v>78</v>
      </c>
      <c r="I8503" t="s">
        <v>28</v>
      </c>
      <c r="J8503" t="s">
        <v>36</v>
      </c>
      <c r="K8503" t="s">
        <v>119</v>
      </c>
      <c r="L8503" t="s">
        <v>192</v>
      </c>
      <c r="M8503" t="s">
        <v>160</v>
      </c>
      <c r="N8503" s="2">
        <v>41147</v>
      </c>
      <c r="O8503" s="2">
        <v>41148</v>
      </c>
      <c r="P8503">
        <v>17</v>
      </c>
      <c r="Q8503" s="1">
        <v>0.03</v>
      </c>
      <c r="R8503">
        <v>30.98</v>
      </c>
      <c r="S8503">
        <v>5.76</v>
      </c>
      <c r="T8503">
        <f t="shared" si="132"/>
        <v>526.66</v>
      </c>
    </row>
    <row r="8504" spans="1:20" x14ac:dyDescent="0.3">
      <c r="A8504">
        <v>8503</v>
      </c>
      <c r="B8504">
        <v>88160</v>
      </c>
      <c r="C8504" t="s">
        <v>732</v>
      </c>
      <c r="D8504" t="s">
        <v>38</v>
      </c>
      <c r="E8504" t="s">
        <v>39</v>
      </c>
      <c r="F8504" t="s">
        <v>31</v>
      </c>
      <c r="G8504" t="s">
        <v>41</v>
      </c>
      <c r="H8504" t="s">
        <v>42</v>
      </c>
      <c r="I8504" t="s">
        <v>28</v>
      </c>
      <c r="J8504" t="s">
        <v>36</v>
      </c>
      <c r="K8504" t="s">
        <v>184</v>
      </c>
      <c r="L8504" t="s">
        <v>192</v>
      </c>
      <c r="M8504" t="s">
        <v>91</v>
      </c>
      <c r="N8504" s="2">
        <v>41304</v>
      </c>
      <c r="O8504" s="2">
        <v>41305</v>
      </c>
      <c r="P8504">
        <v>11</v>
      </c>
      <c r="Q8504" s="1">
        <v>0.1</v>
      </c>
      <c r="R8504">
        <v>6.48</v>
      </c>
      <c r="S8504">
        <v>6.22</v>
      </c>
      <c r="T8504">
        <f t="shared" si="132"/>
        <v>71.28</v>
      </c>
    </row>
    <row r="8505" spans="1:20" x14ac:dyDescent="0.3">
      <c r="A8505">
        <v>8504</v>
      </c>
      <c r="B8505">
        <v>88160</v>
      </c>
      <c r="C8505" t="s">
        <v>732</v>
      </c>
      <c r="D8505" t="s">
        <v>20</v>
      </c>
      <c r="E8505" t="s">
        <v>21</v>
      </c>
      <c r="F8505" t="s">
        <v>31</v>
      </c>
      <c r="G8505" t="s">
        <v>41</v>
      </c>
      <c r="H8505" t="s">
        <v>33</v>
      </c>
      <c r="I8505" t="s">
        <v>28</v>
      </c>
      <c r="J8505" t="s">
        <v>36</v>
      </c>
      <c r="K8505" t="s">
        <v>198</v>
      </c>
      <c r="L8505" t="s">
        <v>192</v>
      </c>
      <c r="M8505" t="s">
        <v>83</v>
      </c>
      <c r="N8505" s="2">
        <v>41304</v>
      </c>
      <c r="O8505" s="2">
        <v>41306</v>
      </c>
      <c r="P8505">
        <v>6</v>
      </c>
      <c r="Q8505" s="1">
        <v>0.05</v>
      </c>
      <c r="R8505">
        <v>195.99</v>
      </c>
      <c r="S8505">
        <v>4.2</v>
      </c>
      <c r="T8505">
        <f t="shared" si="132"/>
        <v>1175.94</v>
      </c>
    </row>
    <row r="8506" spans="1:20" x14ac:dyDescent="0.3">
      <c r="A8506">
        <v>8505</v>
      </c>
      <c r="B8506">
        <v>90140</v>
      </c>
      <c r="C8506" t="s">
        <v>1891</v>
      </c>
      <c r="D8506" t="s">
        <v>578</v>
      </c>
      <c r="E8506" t="s">
        <v>187</v>
      </c>
      <c r="F8506" t="s">
        <v>47</v>
      </c>
      <c r="G8506" t="s">
        <v>23</v>
      </c>
      <c r="H8506" t="s">
        <v>188</v>
      </c>
      <c r="I8506" t="s">
        <v>28</v>
      </c>
      <c r="J8506" t="s">
        <v>36</v>
      </c>
      <c r="K8506" t="s">
        <v>231</v>
      </c>
      <c r="L8506" t="s">
        <v>330</v>
      </c>
      <c r="M8506" t="s">
        <v>114</v>
      </c>
      <c r="N8506" s="2">
        <v>41548</v>
      </c>
      <c r="O8506" s="2">
        <v>41548</v>
      </c>
      <c r="P8506">
        <v>5</v>
      </c>
      <c r="Q8506" s="1">
        <v>0.01</v>
      </c>
      <c r="R8506">
        <v>58.14</v>
      </c>
      <c r="S8506">
        <v>36.61</v>
      </c>
      <c r="T8506">
        <f t="shared" si="132"/>
        <v>290.7</v>
      </c>
    </row>
    <row r="8507" spans="1:20" x14ac:dyDescent="0.3">
      <c r="A8507">
        <v>8506</v>
      </c>
      <c r="B8507">
        <v>88871</v>
      </c>
      <c r="C8507" t="s">
        <v>1616</v>
      </c>
      <c r="D8507" t="s">
        <v>20</v>
      </c>
      <c r="E8507" t="s">
        <v>39</v>
      </c>
      <c r="F8507" t="s">
        <v>22</v>
      </c>
      <c r="G8507" t="s">
        <v>48</v>
      </c>
      <c r="H8507" t="s">
        <v>94</v>
      </c>
      <c r="I8507" t="s">
        <v>28</v>
      </c>
      <c r="J8507" t="s">
        <v>36</v>
      </c>
      <c r="K8507" t="s">
        <v>158</v>
      </c>
      <c r="L8507" t="s">
        <v>706</v>
      </c>
      <c r="M8507" t="s">
        <v>199</v>
      </c>
      <c r="N8507" s="2">
        <v>40287</v>
      </c>
      <c r="O8507" s="2">
        <v>40294</v>
      </c>
      <c r="P8507">
        <v>7</v>
      </c>
      <c r="Q8507" s="1">
        <v>0</v>
      </c>
      <c r="R8507">
        <v>78.650000000000006</v>
      </c>
      <c r="S8507">
        <v>13.99</v>
      </c>
      <c r="T8507">
        <f t="shared" si="132"/>
        <v>550.55000000000007</v>
      </c>
    </row>
    <row r="8508" spans="1:20" x14ac:dyDescent="0.3">
      <c r="A8508">
        <v>8507</v>
      </c>
      <c r="B8508">
        <v>88871</v>
      </c>
      <c r="C8508" t="s">
        <v>1616</v>
      </c>
      <c r="D8508" t="s">
        <v>578</v>
      </c>
      <c r="E8508" t="s">
        <v>187</v>
      </c>
      <c r="F8508" t="s">
        <v>22</v>
      </c>
      <c r="G8508" t="s">
        <v>48</v>
      </c>
      <c r="H8508" t="s">
        <v>225</v>
      </c>
      <c r="I8508" t="s">
        <v>28</v>
      </c>
      <c r="J8508" t="s">
        <v>36</v>
      </c>
      <c r="K8508" t="s">
        <v>226</v>
      </c>
      <c r="L8508" t="s">
        <v>283</v>
      </c>
      <c r="M8508" t="s">
        <v>123</v>
      </c>
      <c r="N8508" s="2">
        <v>40287</v>
      </c>
      <c r="O8508" s="2">
        <v>40292</v>
      </c>
      <c r="P8508">
        <v>10</v>
      </c>
      <c r="Q8508" s="1">
        <v>0.08</v>
      </c>
      <c r="R8508">
        <v>122.99</v>
      </c>
      <c r="S8508">
        <v>70.2</v>
      </c>
      <c r="T8508">
        <f t="shared" si="132"/>
        <v>1229.8999999999999</v>
      </c>
    </row>
    <row r="8509" spans="1:20" x14ac:dyDescent="0.3">
      <c r="A8509">
        <v>8508</v>
      </c>
      <c r="B8509">
        <v>89948</v>
      </c>
      <c r="C8509" t="s">
        <v>2254</v>
      </c>
      <c r="D8509" t="s">
        <v>20</v>
      </c>
      <c r="E8509" t="s">
        <v>39</v>
      </c>
      <c r="F8509" t="s">
        <v>31</v>
      </c>
      <c r="G8509" t="s">
        <v>48</v>
      </c>
      <c r="H8509" t="s">
        <v>49</v>
      </c>
      <c r="I8509" t="s">
        <v>28</v>
      </c>
      <c r="J8509" t="s">
        <v>36</v>
      </c>
      <c r="K8509" t="s">
        <v>82</v>
      </c>
      <c r="L8509" t="s">
        <v>192</v>
      </c>
      <c r="M8509" t="s">
        <v>35</v>
      </c>
      <c r="N8509" s="2">
        <v>41008</v>
      </c>
      <c r="O8509" s="2">
        <v>41010</v>
      </c>
      <c r="P8509">
        <v>10</v>
      </c>
      <c r="Q8509" s="1">
        <v>0.08</v>
      </c>
      <c r="R8509">
        <v>48.04</v>
      </c>
      <c r="S8509">
        <v>7.23</v>
      </c>
      <c r="T8509">
        <f t="shared" si="132"/>
        <v>480.4</v>
      </c>
    </row>
    <row r="8510" spans="1:20" x14ac:dyDescent="0.3">
      <c r="A8510">
        <v>8509</v>
      </c>
      <c r="B8510">
        <v>88476</v>
      </c>
      <c r="C8510" t="s">
        <v>668</v>
      </c>
      <c r="D8510" t="s">
        <v>38</v>
      </c>
      <c r="E8510" t="s">
        <v>39</v>
      </c>
      <c r="F8510" t="s">
        <v>31</v>
      </c>
      <c r="G8510" t="s">
        <v>41</v>
      </c>
      <c r="H8510" t="s">
        <v>61</v>
      </c>
      <c r="I8510" t="s">
        <v>28</v>
      </c>
      <c r="J8510" t="s">
        <v>36</v>
      </c>
      <c r="K8510" t="s">
        <v>231</v>
      </c>
      <c r="L8510" t="s">
        <v>192</v>
      </c>
      <c r="M8510" t="s">
        <v>35</v>
      </c>
      <c r="N8510" s="2">
        <v>40697</v>
      </c>
      <c r="O8510" s="2">
        <v>40700</v>
      </c>
      <c r="P8510">
        <v>17</v>
      </c>
      <c r="Q8510" s="1">
        <v>0.02</v>
      </c>
      <c r="R8510">
        <v>161.55000000000001</v>
      </c>
      <c r="S8510">
        <v>19.989999999999998</v>
      </c>
      <c r="T8510">
        <f t="shared" si="132"/>
        <v>2746.3500000000004</v>
      </c>
    </row>
    <row r="8511" spans="1:20" x14ac:dyDescent="0.3">
      <c r="A8511">
        <v>8510</v>
      </c>
      <c r="B8511">
        <v>89218</v>
      </c>
      <c r="C8511" t="s">
        <v>441</v>
      </c>
      <c r="D8511" t="s">
        <v>20</v>
      </c>
      <c r="E8511" t="s">
        <v>39</v>
      </c>
      <c r="F8511" t="s">
        <v>31</v>
      </c>
      <c r="G8511" t="s">
        <v>41</v>
      </c>
      <c r="H8511" t="s">
        <v>42</v>
      </c>
      <c r="I8511" t="s">
        <v>28</v>
      </c>
      <c r="J8511" t="s">
        <v>76</v>
      </c>
      <c r="K8511" t="s">
        <v>101</v>
      </c>
      <c r="L8511" t="s">
        <v>192</v>
      </c>
      <c r="M8511" t="s">
        <v>35</v>
      </c>
      <c r="N8511" s="2">
        <v>40200</v>
      </c>
      <c r="O8511" s="2">
        <v>40200</v>
      </c>
      <c r="P8511">
        <v>9</v>
      </c>
      <c r="Q8511" s="1">
        <v>0.02</v>
      </c>
      <c r="R8511">
        <v>15.22</v>
      </c>
      <c r="S8511">
        <v>9.73</v>
      </c>
      <c r="T8511">
        <f t="shared" si="132"/>
        <v>136.98000000000002</v>
      </c>
    </row>
    <row r="8512" spans="1:20" x14ac:dyDescent="0.3">
      <c r="A8512">
        <v>8511</v>
      </c>
      <c r="B8512">
        <v>89218</v>
      </c>
      <c r="C8512" t="s">
        <v>2371</v>
      </c>
      <c r="D8512" t="s">
        <v>20</v>
      </c>
      <c r="E8512" t="s">
        <v>21</v>
      </c>
      <c r="F8512" t="s">
        <v>22</v>
      </c>
      <c r="G8512" t="s">
        <v>41</v>
      </c>
      <c r="H8512" t="s">
        <v>24</v>
      </c>
      <c r="I8512" t="s">
        <v>28</v>
      </c>
      <c r="J8512" t="s">
        <v>76</v>
      </c>
      <c r="K8512" t="s">
        <v>25</v>
      </c>
      <c r="L8512" t="s">
        <v>192</v>
      </c>
      <c r="M8512" t="s">
        <v>96</v>
      </c>
      <c r="N8512" s="2">
        <v>40200</v>
      </c>
      <c r="O8512" s="2">
        <v>40201</v>
      </c>
      <c r="P8512">
        <v>7</v>
      </c>
      <c r="Q8512" s="1">
        <v>7.0000000000000007E-2</v>
      </c>
      <c r="R8512">
        <v>179.99</v>
      </c>
      <c r="S8512">
        <v>19.989999999999998</v>
      </c>
      <c r="T8512">
        <f t="shared" si="132"/>
        <v>1259.93</v>
      </c>
    </row>
    <row r="8513" spans="1:20" x14ac:dyDescent="0.3">
      <c r="A8513">
        <v>8512</v>
      </c>
      <c r="B8513">
        <v>89218</v>
      </c>
      <c r="C8513" t="s">
        <v>2371</v>
      </c>
      <c r="D8513" t="s">
        <v>38</v>
      </c>
      <c r="E8513" t="s">
        <v>187</v>
      </c>
      <c r="F8513" t="s">
        <v>22</v>
      </c>
      <c r="G8513" t="s">
        <v>41</v>
      </c>
      <c r="H8513" t="s">
        <v>219</v>
      </c>
      <c r="I8513" t="s">
        <v>28</v>
      </c>
      <c r="J8513" t="s">
        <v>76</v>
      </c>
      <c r="K8513" t="s">
        <v>43</v>
      </c>
      <c r="L8513" t="s">
        <v>706</v>
      </c>
      <c r="M8513" t="s">
        <v>173</v>
      </c>
      <c r="N8513" s="2">
        <v>40200</v>
      </c>
      <c r="O8513" s="2">
        <v>40201</v>
      </c>
      <c r="P8513">
        <v>11</v>
      </c>
      <c r="Q8513" s="1">
        <v>0.02</v>
      </c>
      <c r="R8513">
        <v>92.23</v>
      </c>
      <c r="S8513">
        <v>39.61</v>
      </c>
      <c r="T8513">
        <f t="shared" si="132"/>
        <v>1014.5300000000001</v>
      </c>
    </row>
    <row r="8514" spans="1:20" x14ac:dyDescent="0.3">
      <c r="A8514">
        <v>8513</v>
      </c>
      <c r="B8514">
        <v>89228</v>
      </c>
      <c r="C8514" t="s">
        <v>2371</v>
      </c>
      <c r="D8514" t="s">
        <v>38</v>
      </c>
      <c r="E8514" t="s">
        <v>21</v>
      </c>
      <c r="F8514" t="s">
        <v>22</v>
      </c>
      <c r="G8514" t="s">
        <v>41</v>
      </c>
      <c r="H8514" t="s">
        <v>24</v>
      </c>
      <c r="I8514" t="s">
        <v>28</v>
      </c>
      <c r="J8514" t="s">
        <v>76</v>
      </c>
      <c r="K8514" t="s">
        <v>1138</v>
      </c>
      <c r="L8514" t="s">
        <v>192</v>
      </c>
      <c r="M8514" t="s">
        <v>444</v>
      </c>
      <c r="N8514" s="2">
        <v>41296</v>
      </c>
      <c r="O8514" s="2">
        <v>41297</v>
      </c>
      <c r="P8514">
        <v>7</v>
      </c>
      <c r="Q8514" s="1">
        <v>0.03</v>
      </c>
      <c r="R8514">
        <v>115.99</v>
      </c>
      <c r="S8514">
        <v>5.92</v>
      </c>
      <c r="T8514">
        <f t="shared" si="132"/>
        <v>811.93</v>
      </c>
    </row>
    <row r="8515" spans="1:20" x14ac:dyDescent="0.3">
      <c r="A8515">
        <v>8514</v>
      </c>
      <c r="B8515">
        <v>88196</v>
      </c>
      <c r="C8515" t="s">
        <v>1508</v>
      </c>
      <c r="D8515" t="s">
        <v>20</v>
      </c>
      <c r="E8515" t="s">
        <v>187</v>
      </c>
      <c r="F8515" t="s">
        <v>31</v>
      </c>
      <c r="G8515" t="s">
        <v>23</v>
      </c>
      <c r="H8515" t="s">
        <v>217</v>
      </c>
      <c r="I8515" t="s">
        <v>28</v>
      </c>
      <c r="J8515" t="s">
        <v>76</v>
      </c>
      <c r="K8515" t="s">
        <v>43</v>
      </c>
      <c r="L8515" t="s">
        <v>44</v>
      </c>
      <c r="M8515" t="s">
        <v>146</v>
      </c>
      <c r="N8515" s="2">
        <v>40366</v>
      </c>
      <c r="O8515" s="2">
        <v>40367</v>
      </c>
      <c r="P8515">
        <v>14</v>
      </c>
      <c r="Q8515" s="1">
        <v>0.03</v>
      </c>
      <c r="R8515">
        <v>14.2</v>
      </c>
      <c r="S8515">
        <v>5.3</v>
      </c>
      <c r="T8515">
        <f t="shared" ref="T8515:T8578" si="133">R8515*P8515</f>
        <v>198.79999999999998</v>
      </c>
    </row>
    <row r="8516" spans="1:20" x14ac:dyDescent="0.3">
      <c r="A8516">
        <v>8515</v>
      </c>
      <c r="B8516">
        <v>88202</v>
      </c>
      <c r="C8516" t="s">
        <v>1508</v>
      </c>
      <c r="D8516" t="s">
        <v>20</v>
      </c>
      <c r="E8516" t="s">
        <v>187</v>
      </c>
      <c r="F8516" t="s">
        <v>31</v>
      </c>
      <c r="G8516" t="s">
        <v>23</v>
      </c>
      <c r="H8516" t="s">
        <v>188</v>
      </c>
      <c r="I8516" t="s">
        <v>28</v>
      </c>
      <c r="J8516" t="s">
        <v>76</v>
      </c>
      <c r="K8516" t="s">
        <v>226</v>
      </c>
      <c r="L8516" t="s">
        <v>746</v>
      </c>
      <c r="M8516" t="s">
        <v>139</v>
      </c>
      <c r="N8516" s="2">
        <v>41462</v>
      </c>
      <c r="O8516" s="2">
        <v>41463</v>
      </c>
      <c r="P8516">
        <v>13</v>
      </c>
      <c r="Q8516" s="1">
        <v>0.04</v>
      </c>
      <c r="R8516">
        <v>71.37</v>
      </c>
      <c r="S8516">
        <v>69</v>
      </c>
      <c r="T8516">
        <f t="shared" si="133"/>
        <v>927.81000000000006</v>
      </c>
    </row>
    <row r="8517" spans="1:20" x14ac:dyDescent="0.3">
      <c r="A8517">
        <v>8516</v>
      </c>
      <c r="B8517">
        <v>88202</v>
      </c>
      <c r="C8517" t="s">
        <v>1508</v>
      </c>
      <c r="D8517" t="s">
        <v>38</v>
      </c>
      <c r="E8517" t="s">
        <v>21</v>
      </c>
      <c r="F8517" t="s">
        <v>31</v>
      </c>
      <c r="G8517" t="s">
        <v>23</v>
      </c>
      <c r="H8517" t="s">
        <v>33</v>
      </c>
      <c r="I8517" t="s">
        <v>28</v>
      </c>
      <c r="J8517" t="s">
        <v>76</v>
      </c>
      <c r="K8517" t="s">
        <v>34</v>
      </c>
      <c r="L8517" t="s">
        <v>192</v>
      </c>
      <c r="M8517" t="s">
        <v>35</v>
      </c>
      <c r="N8517" s="2">
        <v>41462</v>
      </c>
      <c r="O8517" s="2">
        <v>41462</v>
      </c>
      <c r="P8517">
        <v>10</v>
      </c>
      <c r="Q8517" s="1">
        <v>0.02</v>
      </c>
      <c r="R8517">
        <v>200.99</v>
      </c>
      <c r="S8517">
        <v>8.08</v>
      </c>
      <c r="T8517">
        <f t="shared" si="133"/>
        <v>2009.9</v>
      </c>
    </row>
    <row r="8518" spans="1:20" x14ac:dyDescent="0.3">
      <c r="A8518">
        <v>8517</v>
      </c>
      <c r="B8518">
        <v>89529</v>
      </c>
      <c r="C8518" t="s">
        <v>1205</v>
      </c>
      <c r="D8518" t="s">
        <v>20</v>
      </c>
      <c r="E8518" t="s">
        <v>39</v>
      </c>
      <c r="F8518" t="s">
        <v>22</v>
      </c>
      <c r="G8518" t="s">
        <v>41</v>
      </c>
      <c r="H8518" t="s">
        <v>54</v>
      </c>
      <c r="I8518" t="s">
        <v>28</v>
      </c>
      <c r="J8518" t="s">
        <v>76</v>
      </c>
      <c r="K8518" t="s">
        <v>181</v>
      </c>
      <c r="L8518" t="s">
        <v>192</v>
      </c>
      <c r="M8518" t="s">
        <v>246</v>
      </c>
      <c r="N8518" s="2">
        <v>41156</v>
      </c>
      <c r="O8518" s="2">
        <v>41158</v>
      </c>
      <c r="P8518">
        <v>10</v>
      </c>
      <c r="Q8518" s="1">
        <v>0.1</v>
      </c>
      <c r="R8518">
        <v>419.19</v>
      </c>
      <c r="S8518">
        <v>19.989999999999998</v>
      </c>
      <c r="T8518">
        <f t="shared" si="133"/>
        <v>4191.8999999999996</v>
      </c>
    </row>
    <row r="8519" spans="1:20" x14ac:dyDescent="0.3">
      <c r="A8519">
        <v>8518</v>
      </c>
      <c r="B8519">
        <v>91142</v>
      </c>
      <c r="C8519" t="s">
        <v>610</v>
      </c>
      <c r="D8519" t="s">
        <v>578</v>
      </c>
      <c r="E8519" t="s">
        <v>39</v>
      </c>
      <c r="F8519" t="s">
        <v>31</v>
      </c>
      <c r="G8519" t="s">
        <v>23</v>
      </c>
      <c r="H8519" t="s">
        <v>94</v>
      </c>
      <c r="I8519" t="s">
        <v>28</v>
      </c>
      <c r="J8519" t="s">
        <v>76</v>
      </c>
      <c r="K8519" t="s">
        <v>226</v>
      </c>
      <c r="L8519" t="s">
        <v>283</v>
      </c>
      <c r="M8519" t="s">
        <v>367</v>
      </c>
      <c r="N8519" s="2">
        <v>41351</v>
      </c>
      <c r="O8519" s="2">
        <v>41353</v>
      </c>
      <c r="P8519">
        <v>5</v>
      </c>
      <c r="Q8519" s="1">
        <v>0.05</v>
      </c>
      <c r="R8519">
        <v>20.98</v>
      </c>
      <c r="S8519">
        <v>53.03</v>
      </c>
      <c r="T8519">
        <f t="shared" si="133"/>
        <v>104.9</v>
      </c>
    </row>
    <row r="8520" spans="1:20" x14ac:dyDescent="0.3">
      <c r="A8520">
        <v>8519</v>
      </c>
      <c r="B8520">
        <v>91362</v>
      </c>
      <c r="C8520" t="s">
        <v>215</v>
      </c>
      <c r="D8520" t="s">
        <v>20</v>
      </c>
      <c r="E8520" t="s">
        <v>39</v>
      </c>
      <c r="F8520" t="s">
        <v>31</v>
      </c>
      <c r="G8520" t="s">
        <v>32</v>
      </c>
      <c r="H8520" t="s">
        <v>94</v>
      </c>
      <c r="I8520" t="s">
        <v>28</v>
      </c>
      <c r="J8520" t="s">
        <v>76</v>
      </c>
      <c r="K8520" t="s">
        <v>163</v>
      </c>
      <c r="L8520" t="s">
        <v>44</v>
      </c>
      <c r="M8520" t="s">
        <v>121</v>
      </c>
      <c r="N8520" s="2">
        <v>40264</v>
      </c>
      <c r="O8520" s="2">
        <v>40265</v>
      </c>
      <c r="P8520">
        <v>9</v>
      </c>
      <c r="Q8520" s="1">
        <v>7.0000000000000007E-2</v>
      </c>
      <c r="R8520">
        <v>8.9499999999999993</v>
      </c>
      <c r="S8520">
        <v>2.0099999999999998</v>
      </c>
      <c r="T8520">
        <f t="shared" si="133"/>
        <v>80.55</v>
      </c>
    </row>
    <row r="8521" spans="1:20" x14ac:dyDescent="0.3">
      <c r="A8521">
        <v>8520</v>
      </c>
      <c r="B8521">
        <v>86057</v>
      </c>
      <c r="C8521" t="s">
        <v>1921</v>
      </c>
      <c r="D8521" t="s">
        <v>578</v>
      </c>
      <c r="E8521" t="s">
        <v>187</v>
      </c>
      <c r="F8521" t="s">
        <v>31</v>
      </c>
      <c r="G8521" t="s">
        <v>23</v>
      </c>
      <c r="H8521" t="s">
        <v>188</v>
      </c>
      <c r="I8521" t="s">
        <v>28</v>
      </c>
      <c r="J8521" t="s">
        <v>76</v>
      </c>
      <c r="K8521" t="s">
        <v>145</v>
      </c>
      <c r="L8521" t="s">
        <v>283</v>
      </c>
      <c r="M8521" t="s">
        <v>35</v>
      </c>
      <c r="N8521" s="2">
        <v>40972</v>
      </c>
      <c r="O8521" s="2">
        <v>40974</v>
      </c>
      <c r="P8521">
        <v>12</v>
      </c>
      <c r="Q8521" s="1">
        <v>0.04</v>
      </c>
      <c r="R8521">
        <v>130.97999999999999</v>
      </c>
      <c r="S8521">
        <v>130</v>
      </c>
      <c r="T8521">
        <f t="shared" si="133"/>
        <v>1571.7599999999998</v>
      </c>
    </row>
    <row r="8522" spans="1:20" x14ac:dyDescent="0.3">
      <c r="A8522">
        <v>8521</v>
      </c>
      <c r="B8522">
        <v>87524</v>
      </c>
      <c r="C8522" t="s">
        <v>2225</v>
      </c>
      <c r="D8522" t="s">
        <v>20</v>
      </c>
      <c r="E8522" t="s">
        <v>39</v>
      </c>
      <c r="F8522" t="s">
        <v>22</v>
      </c>
      <c r="G8522" t="s">
        <v>41</v>
      </c>
      <c r="H8522" t="s">
        <v>94</v>
      </c>
      <c r="I8522" t="s">
        <v>28</v>
      </c>
      <c r="J8522" t="s">
        <v>76</v>
      </c>
      <c r="K8522" t="s">
        <v>101</v>
      </c>
      <c r="L8522" t="s">
        <v>192</v>
      </c>
      <c r="M8522" t="s">
        <v>227</v>
      </c>
      <c r="N8522" s="2">
        <v>41129</v>
      </c>
      <c r="O8522" s="2">
        <v>41130</v>
      </c>
      <c r="P8522">
        <v>21</v>
      </c>
      <c r="Q8522" s="1">
        <v>0.01</v>
      </c>
      <c r="R8522">
        <v>40.99</v>
      </c>
      <c r="S8522">
        <v>17.48</v>
      </c>
      <c r="T8522">
        <f t="shared" si="133"/>
        <v>860.79000000000008</v>
      </c>
    </row>
    <row r="8523" spans="1:20" x14ac:dyDescent="0.3">
      <c r="A8523">
        <v>8522</v>
      </c>
      <c r="B8523">
        <v>87174</v>
      </c>
      <c r="C8523" t="s">
        <v>197</v>
      </c>
      <c r="D8523" t="s">
        <v>20</v>
      </c>
      <c r="E8523" t="s">
        <v>39</v>
      </c>
      <c r="F8523" t="s">
        <v>22</v>
      </c>
      <c r="G8523" t="s">
        <v>93</v>
      </c>
      <c r="H8523" t="s">
        <v>78</v>
      </c>
      <c r="I8523" t="s">
        <v>28</v>
      </c>
      <c r="J8523" t="s">
        <v>76</v>
      </c>
      <c r="K8523" t="s">
        <v>226</v>
      </c>
      <c r="L8523" t="s">
        <v>44</v>
      </c>
      <c r="M8523" t="s">
        <v>326</v>
      </c>
      <c r="N8523" s="2">
        <v>41618</v>
      </c>
      <c r="O8523" s="2">
        <v>41619</v>
      </c>
      <c r="P8523">
        <v>12</v>
      </c>
      <c r="Q8523" s="1">
        <v>0</v>
      </c>
      <c r="R8523">
        <v>6.88</v>
      </c>
      <c r="S8523">
        <v>2</v>
      </c>
      <c r="T8523">
        <f t="shared" si="133"/>
        <v>82.56</v>
      </c>
    </row>
    <row r="8524" spans="1:20" x14ac:dyDescent="0.3">
      <c r="A8524">
        <v>8523</v>
      </c>
      <c r="B8524">
        <v>86564</v>
      </c>
      <c r="C8524" t="s">
        <v>2404</v>
      </c>
      <c r="D8524" t="s">
        <v>20</v>
      </c>
      <c r="E8524" t="s">
        <v>21</v>
      </c>
      <c r="F8524" t="s">
        <v>47</v>
      </c>
      <c r="G8524" t="s">
        <v>32</v>
      </c>
      <c r="H8524" t="s">
        <v>203</v>
      </c>
      <c r="I8524" t="s">
        <v>28</v>
      </c>
      <c r="J8524" t="s">
        <v>76</v>
      </c>
      <c r="K8524" t="s">
        <v>1107</v>
      </c>
      <c r="L8524" t="s">
        <v>192</v>
      </c>
      <c r="M8524" t="s">
        <v>114</v>
      </c>
      <c r="N8524" s="2">
        <v>41579</v>
      </c>
      <c r="O8524" s="2">
        <v>41580</v>
      </c>
      <c r="P8524">
        <v>40</v>
      </c>
      <c r="Q8524" s="1">
        <v>0.04</v>
      </c>
      <c r="R8524">
        <v>110.99</v>
      </c>
      <c r="S8524">
        <v>2.5</v>
      </c>
      <c r="T8524">
        <f t="shared" si="133"/>
        <v>4439.5999999999995</v>
      </c>
    </row>
    <row r="8525" spans="1:20" x14ac:dyDescent="0.3">
      <c r="A8525">
        <v>8524</v>
      </c>
      <c r="B8525">
        <v>88526</v>
      </c>
      <c r="C8525" t="s">
        <v>577</v>
      </c>
      <c r="D8525" t="s">
        <v>578</v>
      </c>
      <c r="E8525" t="s">
        <v>21</v>
      </c>
      <c r="F8525" t="s">
        <v>22</v>
      </c>
      <c r="G8525" t="s">
        <v>48</v>
      </c>
      <c r="H8525" t="s">
        <v>206</v>
      </c>
      <c r="I8525" t="s">
        <v>28</v>
      </c>
      <c r="J8525" t="s">
        <v>76</v>
      </c>
      <c r="K8525" t="s">
        <v>1107</v>
      </c>
      <c r="L8525" t="s">
        <v>283</v>
      </c>
      <c r="M8525" t="s">
        <v>294</v>
      </c>
      <c r="N8525" s="2">
        <v>41456</v>
      </c>
      <c r="O8525" s="2">
        <v>41463</v>
      </c>
      <c r="P8525">
        <v>12</v>
      </c>
      <c r="Q8525" s="1">
        <v>0.08</v>
      </c>
      <c r="R8525">
        <v>120.97</v>
      </c>
      <c r="S8525">
        <v>26.3</v>
      </c>
      <c r="T8525">
        <f t="shared" si="133"/>
        <v>1451.6399999999999</v>
      </c>
    </row>
    <row r="8526" spans="1:20" x14ac:dyDescent="0.3">
      <c r="A8526">
        <v>8525</v>
      </c>
      <c r="B8526">
        <v>90605</v>
      </c>
      <c r="C8526" t="s">
        <v>1552</v>
      </c>
      <c r="D8526" t="s">
        <v>20</v>
      </c>
      <c r="E8526" t="s">
        <v>39</v>
      </c>
      <c r="F8526" t="s">
        <v>31</v>
      </c>
      <c r="G8526" t="s">
        <v>48</v>
      </c>
      <c r="H8526" t="s">
        <v>94</v>
      </c>
      <c r="I8526" t="s">
        <v>28</v>
      </c>
      <c r="J8526" t="s">
        <v>76</v>
      </c>
      <c r="K8526" t="s">
        <v>129</v>
      </c>
      <c r="L8526" t="s">
        <v>192</v>
      </c>
      <c r="M8526" t="s">
        <v>131</v>
      </c>
      <c r="N8526" s="2">
        <v>41305</v>
      </c>
      <c r="O8526" s="2">
        <v>41309</v>
      </c>
      <c r="P8526">
        <v>10</v>
      </c>
      <c r="Q8526" s="1">
        <v>0.05</v>
      </c>
      <c r="R8526">
        <v>18.97</v>
      </c>
      <c r="S8526">
        <v>5.21</v>
      </c>
      <c r="T8526">
        <f t="shared" si="133"/>
        <v>189.7</v>
      </c>
    </row>
    <row r="8527" spans="1:20" x14ac:dyDescent="0.3">
      <c r="A8527">
        <v>8526</v>
      </c>
      <c r="B8527">
        <v>90605</v>
      </c>
      <c r="C8527" t="s">
        <v>1552</v>
      </c>
      <c r="D8527" t="s">
        <v>20</v>
      </c>
      <c r="E8527" t="s">
        <v>39</v>
      </c>
      <c r="F8527" t="s">
        <v>31</v>
      </c>
      <c r="G8527" t="s">
        <v>48</v>
      </c>
      <c r="H8527" t="s">
        <v>54</v>
      </c>
      <c r="I8527" t="s">
        <v>28</v>
      </c>
      <c r="J8527" t="s">
        <v>76</v>
      </c>
      <c r="K8527" t="s">
        <v>98</v>
      </c>
      <c r="L8527" t="s">
        <v>192</v>
      </c>
      <c r="M8527" t="s">
        <v>296</v>
      </c>
      <c r="N8527" s="2">
        <v>41305</v>
      </c>
      <c r="O8527" s="2">
        <v>41310</v>
      </c>
      <c r="P8527">
        <v>12</v>
      </c>
      <c r="Q8527" s="1">
        <v>0.09</v>
      </c>
      <c r="R8527">
        <v>6.48</v>
      </c>
      <c r="S8527">
        <v>6.86</v>
      </c>
      <c r="T8527">
        <f t="shared" si="133"/>
        <v>77.760000000000005</v>
      </c>
    </row>
    <row r="8528" spans="1:20" x14ac:dyDescent="0.3">
      <c r="A8528">
        <v>8527</v>
      </c>
      <c r="B8528">
        <v>89050</v>
      </c>
      <c r="C8528" t="s">
        <v>1753</v>
      </c>
      <c r="D8528" t="s">
        <v>20</v>
      </c>
      <c r="E8528" t="s">
        <v>39</v>
      </c>
      <c r="F8528" t="s">
        <v>22</v>
      </c>
      <c r="G8528" t="s">
        <v>32</v>
      </c>
      <c r="H8528" t="s">
        <v>49</v>
      </c>
      <c r="I8528" t="s">
        <v>28</v>
      </c>
      <c r="J8528" t="s">
        <v>76</v>
      </c>
      <c r="K8528" t="s">
        <v>116</v>
      </c>
      <c r="L8528" t="s">
        <v>192</v>
      </c>
      <c r="M8528" t="s">
        <v>227</v>
      </c>
      <c r="N8528" s="2">
        <v>41477</v>
      </c>
      <c r="O8528" s="2">
        <v>41478</v>
      </c>
      <c r="P8528">
        <v>16</v>
      </c>
      <c r="Q8528" s="1">
        <v>7.0000000000000007E-2</v>
      </c>
      <c r="R8528">
        <v>8.85</v>
      </c>
      <c r="S8528">
        <v>5.6</v>
      </c>
      <c r="T8528">
        <f t="shared" si="133"/>
        <v>141.6</v>
      </c>
    </row>
    <row r="8529" spans="1:20" x14ac:dyDescent="0.3">
      <c r="A8529">
        <v>8528</v>
      </c>
      <c r="B8529">
        <v>86523</v>
      </c>
      <c r="C8529" t="s">
        <v>598</v>
      </c>
      <c r="D8529" t="s">
        <v>578</v>
      </c>
      <c r="E8529" t="s">
        <v>187</v>
      </c>
      <c r="F8529" t="s">
        <v>22</v>
      </c>
      <c r="G8529" t="s">
        <v>93</v>
      </c>
      <c r="H8529" t="s">
        <v>188</v>
      </c>
      <c r="I8529" t="s">
        <v>28</v>
      </c>
      <c r="J8529" t="s">
        <v>76</v>
      </c>
      <c r="K8529" t="s">
        <v>170</v>
      </c>
      <c r="L8529" t="s">
        <v>330</v>
      </c>
      <c r="M8529" t="s">
        <v>199</v>
      </c>
      <c r="N8529" s="2">
        <v>41132</v>
      </c>
      <c r="O8529" s="2">
        <v>41134</v>
      </c>
      <c r="P8529">
        <v>11</v>
      </c>
      <c r="Q8529" s="1">
        <v>0.05</v>
      </c>
      <c r="R8529">
        <v>140.97999999999999</v>
      </c>
      <c r="S8529">
        <v>36.090000000000003</v>
      </c>
      <c r="T8529">
        <f t="shared" si="133"/>
        <v>1550.78</v>
      </c>
    </row>
    <row r="8530" spans="1:20" x14ac:dyDescent="0.3">
      <c r="A8530">
        <v>8529</v>
      </c>
      <c r="B8530">
        <v>86523</v>
      </c>
      <c r="C8530" t="s">
        <v>598</v>
      </c>
      <c r="D8530" t="s">
        <v>38</v>
      </c>
      <c r="E8530" t="s">
        <v>39</v>
      </c>
      <c r="F8530" t="s">
        <v>22</v>
      </c>
      <c r="G8530" t="s">
        <v>93</v>
      </c>
      <c r="H8530" t="s">
        <v>54</v>
      </c>
      <c r="I8530" t="s">
        <v>28</v>
      </c>
      <c r="J8530" t="s">
        <v>76</v>
      </c>
      <c r="K8530" t="s">
        <v>101</v>
      </c>
      <c r="L8530" t="s">
        <v>192</v>
      </c>
      <c r="M8530" t="s">
        <v>199</v>
      </c>
      <c r="N8530" s="2">
        <v>41132</v>
      </c>
      <c r="O8530" s="2">
        <v>41133</v>
      </c>
      <c r="P8530">
        <v>14</v>
      </c>
      <c r="Q8530" s="1">
        <v>0.06</v>
      </c>
      <c r="R8530">
        <v>4.13</v>
      </c>
      <c r="S8530">
        <v>0.99</v>
      </c>
      <c r="T8530">
        <f t="shared" si="133"/>
        <v>57.82</v>
      </c>
    </row>
    <row r="8531" spans="1:20" x14ac:dyDescent="0.3">
      <c r="A8531">
        <v>8530</v>
      </c>
      <c r="B8531">
        <v>88210</v>
      </c>
      <c r="C8531" t="s">
        <v>721</v>
      </c>
      <c r="D8531" t="s">
        <v>38</v>
      </c>
      <c r="E8531" t="s">
        <v>21</v>
      </c>
      <c r="F8531" t="s">
        <v>31</v>
      </c>
      <c r="G8531" t="s">
        <v>41</v>
      </c>
      <c r="H8531" t="s">
        <v>203</v>
      </c>
      <c r="I8531" t="s">
        <v>28</v>
      </c>
      <c r="J8531" t="s">
        <v>76</v>
      </c>
      <c r="K8531" t="s">
        <v>198</v>
      </c>
      <c r="L8531" t="s">
        <v>26</v>
      </c>
      <c r="M8531" t="s">
        <v>106</v>
      </c>
      <c r="N8531" s="2">
        <v>41319</v>
      </c>
      <c r="O8531" s="2">
        <v>41320</v>
      </c>
      <c r="P8531">
        <v>5</v>
      </c>
      <c r="Q8531" s="1">
        <v>0.06</v>
      </c>
      <c r="R8531">
        <v>55.99</v>
      </c>
      <c r="S8531">
        <v>5</v>
      </c>
      <c r="T8531">
        <f t="shared" si="133"/>
        <v>279.95</v>
      </c>
    </row>
    <row r="8532" spans="1:20" x14ac:dyDescent="0.3">
      <c r="A8532">
        <v>8531</v>
      </c>
      <c r="B8532">
        <v>88210</v>
      </c>
      <c r="C8532" t="s">
        <v>2483</v>
      </c>
      <c r="D8532" t="s">
        <v>20</v>
      </c>
      <c r="E8532" t="s">
        <v>21</v>
      </c>
      <c r="F8532" t="s">
        <v>31</v>
      </c>
      <c r="G8532" t="s">
        <v>41</v>
      </c>
      <c r="H8532" t="s">
        <v>24</v>
      </c>
      <c r="I8532" t="s">
        <v>28</v>
      </c>
      <c r="J8532" t="s">
        <v>76</v>
      </c>
      <c r="K8532" t="s">
        <v>1138</v>
      </c>
      <c r="L8532" t="s">
        <v>192</v>
      </c>
      <c r="M8532" t="s">
        <v>121</v>
      </c>
      <c r="N8532" s="2">
        <v>41319</v>
      </c>
      <c r="O8532" s="2">
        <v>41320</v>
      </c>
      <c r="P8532">
        <v>9</v>
      </c>
      <c r="Q8532" s="1">
        <v>0.03</v>
      </c>
      <c r="R8532">
        <v>200.99</v>
      </c>
      <c r="S8532">
        <v>8.08</v>
      </c>
      <c r="T8532">
        <f t="shared" si="133"/>
        <v>1808.91</v>
      </c>
    </row>
    <row r="8533" spans="1:20" x14ac:dyDescent="0.3">
      <c r="A8533">
        <v>8532</v>
      </c>
      <c r="B8533">
        <v>86933</v>
      </c>
      <c r="C8533" t="s">
        <v>982</v>
      </c>
      <c r="D8533" t="s">
        <v>578</v>
      </c>
      <c r="E8533" t="s">
        <v>187</v>
      </c>
      <c r="F8533" t="s">
        <v>31</v>
      </c>
      <c r="G8533" t="s">
        <v>23</v>
      </c>
      <c r="H8533" t="s">
        <v>219</v>
      </c>
      <c r="I8533" t="s">
        <v>28</v>
      </c>
      <c r="J8533" t="s">
        <v>76</v>
      </c>
      <c r="K8533" t="s">
        <v>43</v>
      </c>
      <c r="L8533" t="s">
        <v>330</v>
      </c>
      <c r="M8533" t="s">
        <v>63</v>
      </c>
      <c r="N8533" s="2">
        <v>40222</v>
      </c>
      <c r="O8533" s="2">
        <v>40224</v>
      </c>
      <c r="P8533">
        <v>11</v>
      </c>
      <c r="Q8533" s="1">
        <v>0.02</v>
      </c>
      <c r="R8533">
        <v>120.98</v>
      </c>
      <c r="S8533">
        <v>58.64</v>
      </c>
      <c r="T8533">
        <f t="shared" si="133"/>
        <v>1330.78</v>
      </c>
    </row>
    <row r="8534" spans="1:20" x14ac:dyDescent="0.3">
      <c r="A8534">
        <v>8533</v>
      </c>
      <c r="B8534">
        <v>91184</v>
      </c>
      <c r="C8534" t="s">
        <v>922</v>
      </c>
      <c r="D8534" t="s">
        <v>20</v>
      </c>
      <c r="E8534" t="s">
        <v>21</v>
      </c>
      <c r="F8534" t="s">
        <v>31</v>
      </c>
      <c r="G8534" t="s">
        <v>48</v>
      </c>
      <c r="H8534" t="s">
        <v>206</v>
      </c>
      <c r="I8534" t="s">
        <v>28</v>
      </c>
      <c r="J8534" t="s">
        <v>76</v>
      </c>
      <c r="K8534" t="s">
        <v>1138</v>
      </c>
      <c r="L8534" t="s">
        <v>26</v>
      </c>
      <c r="M8534" t="s">
        <v>131</v>
      </c>
      <c r="N8534" s="2">
        <v>40978</v>
      </c>
      <c r="O8534" s="2">
        <v>40980</v>
      </c>
      <c r="P8534">
        <v>1</v>
      </c>
      <c r="Q8534" s="1">
        <v>0.02</v>
      </c>
      <c r="R8534">
        <v>28.48</v>
      </c>
      <c r="S8534">
        <v>1.99</v>
      </c>
      <c r="T8534">
        <f t="shared" si="133"/>
        <v>28.48</v>
      </c>
    </row>
    <row r="8535" spans="1:20" x14ac:dyDescent="0.3">
      <c r="A8535">
        <v>8534</v>
      </c>
      <c r="B8535">
        <v>87114</v>
      </c>
      <c r="C8535" t="s">
        <v>1159</v>
      </c>
      <c r="D8535" t="s">
        <v>578</v>
      </c>
      <c r="E8535" t="s">
        <v>39</v>
      </c>
      <c r="F8535" t="s">
        <v>47</v>
      </c>
      <c r="G8535" t="s">
        <v>41</v>
      </c>
      <c r="H8535" t="s">
        <v>94</v>
      </c>
      <c r="I8535" t="s">
        <v>28</v>
      </c>
      <c r="J8535" t="s">
        <v>76</v>
      </c>
      <c r="K8535" t="s">
        <v>184</v>
      </c>
      <c r="L8535" t="s">
        <v>283</v>
      </c>
      <c r="M8535" t="s">
        <v>114</v>
      </c>
      <c r="N8535" s="2">
        <v>41111</v>
      </c>
      <c r="O8535" s="2">
        <v>41113</v>
      </c>
      <c r="P8535">
        <v>3</v>
      </c>
      <c r="Q8535" s="1">
        <v>0.08</v>
      </c>
      <c r="R8535">
        <v>279.81</v>
      </c>
      <c r="S8535">
        <v>23.19</v>
      </c>
      <c r="T8535">
        <f t="shared" si="133"/>
        <v>839.43000000000006</v>
      </c>
    </row>
    <row r="8536" spans="1:20" x14ac:dyDescent="0.3">
      <c r="A8536">
        <v>8535</v>
      </c>
      <c r="B8536">
        <v>88809</v>
      </c>
      <c r="C8536" t="s">
        <v>1391</v>
      </c>
      <c r="D8536" t="s">
        <v>578</v>
      </c>
      <c r="E8536" t="s">
        <v>187</v>
      </c>
      <c r="F8536" t="s">
        <v>31</v>
      </c>
      <c r="G8536" t="s">
        <v>23</v>
      </c>
      <c r="H8536" t="s">
        <v>188</v>
      </c>
      <c r="I8536" t="s">
        <v>28</v>
      </c>
      <c r="J8536" t="s">
        <v>76</v>
      </c>
      <c r="K8536" t="s">
        <v>221</v>
      </c>
      <c r="L8536" t="s">
        <v>283</v>
      </c>
      <c r="M8536" t="s">
        <v>35</v>
      </c>
      <c r="N8536" s="2">
        <v>41162</v>
      </c>
      <c r="O8536" s="2">
        <v>41164</v>
      </c>
      <c r="P8536">
        <v>1</v>
      </c>
      <c r="Q8536" s="1">
        <v>0.08</v>
      </c>
      <c r="R8536">
        <v>50.98</v>
      </c>
      <c r="S8536">
        <v>14.19</v>
      </c>
      <c r="T8536">
        <f t="shared" si="133"/>
        <v>50.98</v>
      </c>
    </row>
    <row r="8537" spans="1:20" x14ac:dyDescent="0.3">
      <c r="A8537">
        <v>8536</v>
      </c>
      <c r="B8537">
        <v>87851</v>
      </c>
      <c r="C8537" t="s">
        <v>2101</v>
      </c>
      <c r="D8537" t="s">
        <v>578</v>
      </c>
      <c r="E8537" t="s">
        <v>21</v>
      </c>
      <c r="F8537" t="s">
        <v>47</v>
      </c>
      <c r="G8537" t="s">
        <v>48</v>
      </c>
      <c r="H8537" t="s">
        <v>33</v>
      </c>
      <c r="I8537" t="s">
        <v>28</v>
      </c>
      <c r="J8537" t="s">
        <v>76</v>
      </c>
      <c r="K8537" t="s">
        <v>1108</v>
      </c>
      <c r="L8537" t="s">
        <v>283</v>
      </c>
      <c r="M8537" t="s">
        <v>117</v>
      </c>
      <c r="N8537" s="2">
        <v>41523</v>
      </c>
      <c r="O8537" s="2">
        <v>41525</v>
      </c>
      <c r="P8537">
        <v>12</v>
      </c>
      <c r="Q8537" s="1">
        <v>0.06</v>
      </c>
      <c r="R8537">
        <v>270.97000000000003</v>
      </c>
      <c r="S8537">
        <v>28.06</v>
      </c>
      <c r="T8537">
        <f t="shared" si="133"/>
        <v>3251.6400000000003</v>
      </c>
    </row>
    <row r="8538" spans="1:20" x14ac:dyDescent="0.3">
      <c r="A8538">
        <v>8537</v>
      </c>
      <c r="B8538">
        <v>87360</v>
      </c>
      <c r="C8538" t="s">
        <v>1061</v>
      </c>
      <c r="D8538" t="s">
        <v>20</v>
      </c>
      <c r="E8538" t="s">
        <v>39</v>
      </c>
      <c r="F8538" t="s">
        <v>31</v>
      </c>
      <c r="G8538" t="s">
        <v>48</v>
      </c>
      <c r="H8538" t="s">
        <v>54</v>
      </c>
      <c r="I8538" t="s">
        <v>28</v>
      </c>
      <c r="J8538" t="s">
        <v>76</v>
      </c>
      <c r="K8538" t="s">
        <v>101</v>
      </c>
      <c r="L8538" t="s">
        <v>192</v>
      </c>
      <c r="M8538" t="s">
        <v>146</v>
      </c>
      <c r="N8538" s="2">
        <v>41281</v>
      </c>
      <c r="O8538" s="2">
        <v>41286</v>
      </c>
      <c r="P8538">
        <v>7</v>
      </c>
      <c r="Q8538" s="1">
        <v>0.01</v>
      </c>
      <c r="R8538">
        <v>4.37</v>
      </c>
      <c r="S8538">
        <v>5.15</v>
      </c>
      <c r="T8538">
        <f t="shared" si="133"/>
        <v>30.59</v>
      </c>
    </row>
    <row r="8539" spans="1:20" x14ac:dyDescent="0.3">
      <c r="A8539">
        <v>8538</v>
      </c>
      <c r="B8539">
        <v>87360</v>
      </c>
      <c r="C8539" t="s">
        <v>1061</v>
      </c>
      <c r="D8539" t="s">
        <v>20</v>
      </c>
      <c r="E8539" t="s">
        <v>39</v>
      </c>
      <c r="F8539" t="s">
        <v>31</v>
      </c>
      <c r="G8539" t="s">
        <v>48</v>
      </c>
      <c r="H8539" t="s">
        <v>89</v>
      </c>
      <c r="I8539" t="s">
        <v>28</v>
      </c>
      <c r="J8539" t="s">
        <v>76</v>
      </c>
      <c r="K8539" t="s">
        <v>138</v>
      </c>
      <c r="L8539" t="s">
        <v>192</v>
      </c>
      <c r="M8539" t="s">
        <v>143</v>
      </c>
      <c r="N8539" s="2">
        <v>41281</v>
      </c>
      <c r="O8539" s="2">
        <v>41286</v>
      </c>
      <c r="P8539">
        <v>11</v>
      </c>
      <c r="Q8539" s="1">
        <v>0.03</v>
      </c>
      <c r="R8539">
        <v>4.9800000000000004</v>
      </c>
      <c r="S8539">
        <v>4.95</v>
      </c>
      <c r="T8539">
        <f t="shared" si="133"/>
        <v>54.78</v>
      </c>
    </row>
    <row r="8540" spans="1:20" x14ac:dyDescent="0.3">
      <c r="A8540">
        <v>8539</v>
      </c>
      <c r="B8540">
        <v>86160</v>
      </c>
      <c r="C8540" t="s">
        <v>1849</v>
      </c>
      <c r="D8540" t="s">
        <v>578</v>
      </c>
      <c r="E8540" t="s">
        <v>187</v>
      </c>
      <c r="F8540" t="s">
        <v>22</v>
      </c>
      <c r="G8540" t="s">
        <v>23</v>
      </c>
      <c r="H8540" t="s">
        <v>188</v>
      </c>
      <c r="I8540" t="s">
        <v>28</v>
      </c>
      <c r="J8540" t="s">
        <v>76</v>
      </c>
      <c r="K8540" t="s">
        <v>291</v>
      </c>
      <c r="L8540" t="s">
        <v>330</v>
      </c>
      <c r="M8540" t="s">
        <v>331</v>
      </c>
      <c r="N8540" s="2">
        <v>41216</v>
      </c>
      <c r="O8540" s="2">
        <v>41217</v>
      </c>
      <c r="P8540">
        <v>19</v>
      </c>
      <c r="Q8540" s="1">
        <v>0.05</v>
      </c>
      <c r="R8540">
        <v>150.97999999999999</v>
      </c>
      <c r="S8540">
        <v>16.010000000000002</v>
      </c>
      <c r="T8540">
        <f t="shared" si="133"/>
        <v>2868.62</v>
      </c>
    </row>
    <row r="8541" spans="1:20" x14ac:dyDescent="0.3">
      <c r="A8541">
        <v>8540</v>
      </c>
      <c r="B8541">
        <v>86374</v>
      </c>
      <c r="C8541" t="s">
        <v>1395</v>
      </c>
      <c r="D8541" t="s">
        <v>38</v>
      </c>
      <c r="E8541" t="s">
        <v>39</v>
      </c>
      <c r="F8541" t="s">
        <v>31</v>
      </c>
      <c r="G8541" t="s">
        <v>93</v>
      </c>
      <c r="H8541" t="s">
        <v>89</v>
      </c>
      <c r="I8541" t="s">
        <v>28</v>
      </c>
      <c r="J8541" t="s">
        <v>76</v>
      </c>
      <c r="K8541" t="s">
        <v>79</v>
      </c>
      <c r="L8541" t="s">
        <v>44</v>
      </c>
      <c r="M8541" t="s">
        <v>35</v>
      </c>
      <c r="N8541" s="2">
        <v>40685</v>
      </c>
      <c r="O8541" s="2">
        <v>40686</v>
      </c>
      <c r="P8541">
        <v>16</v>
      </c>
      <c r="Q8541" s="1">
        <v>0.04</v>
      </c>
      <c r="R8541">
        <v>5.81</v>
      </c>
      <c r="S8541">
        <v>3.37</v>
      </c>
      <c r="T8541">
        <f t="shared" si="133"/>
        <v>92.96</v>
      </c>
    </row>
    <row r="8542" spans="1:20" x14ac:dyDescent="0.3">
      <c r="A8542">
        <v>8541</v>
      </c>
      <c r="B8542">
        <v>86379</v>
      </c>
      <c r="C8542" t="s">
        <v>1395</v>
      </c>
      <c r="D8542" t="s">
        <v>20</v>
      </c>
      <c r="E8542" t="s">
        <v>39</v>
      </c>
      <c r="F8542" t="s">
        <v>31</v>
      </c>
      <c r="G8542" t="s">
        <v>93</v>
      </c>
      <c r="H8542" t="s">
        <v>42</v>
      </c>
      <c r="I8542" t="s">
        <v>28</v>
      </c>
      <c r="J8542" t="s">
        <v>76</v>
      </c>
      <c r="K8542" t="s">
        <v>165</v>
      </c>
      <c r="L8542" t="s">
        <v>192</v>
      </c>
      <c r="M8542" t="s">
        <v>35</v>
      </c>
      <c r="N8542" s="2">
        <v>41416</v>
      </c>
      <c r="O8542" s="2">
        <v>41419</v>
      </c>
      <c r="P8542">
        <v>1</v>
      </c>
      <c r="Q8542" s="1">
        <v>0.05</v>
      </c>
      <c r="R8542">
        <v>29.74</v>
      </c>
      <c r="S8542">
        <v>6.64</v>
      </c>
      <c r="T8542">
        <f t="shared" si="133"/>
        <v>29.74</v>
      </c>
    </row>
    <row r="8543" spans="1:20" x14ac:dyDescent="0.3">
      <c r="A8543">
        <v>8542</v>
      </c>
      <c r="B8543">
        <v>87246</v>
      </c>
      <c r="C8543" t="s">
        <v>369</v>
      </c>
      <c r="D8543" t="s">
        <v>20</v>
      </c>
      <c r="E8543" t="s">
        <v>187</v>
      </c>
      <c r="F8543" t="s">
        <v>40</v>
      </c>
      <c r="G8543" t="s">
        <v>48</v>
      </c>
      <c r="H8543" t="s">
        <v>188</v>
      </c>
      <c r="I8543" t="s">
        <v>28</v>
      </c>
      <c r="J8543" t="s">
        <v>76</v>
      </c>
      <c r="K8543" t="s">
        <v>291</v>
      </c>
      <c r="L8543" t="s">
        <v>192</v>
      </c>
      <c r="M8543" t="s">
        <v>370</v>
      </c>
      <c r="N8543" s="2">
        <v>40545</v>
      </c>
      <c r="O8543" s="2">
        <v>40545</v>
      </c>
      <c r="P8543">
        <v>9</v>
      </c>
      <c r="Q8543" s="1">
        <v>0.1</v>
      </c>
      <c r="R8543">
        <v>2.08</v>
      </c>
      <c r="S8543">
        <v>5.33</v>
      </c>
      <c r="T8543">
        <f t="shared" si="133"/>
        <v>18.72</v>
      </c>
    </row>
    <row r="8544" spans="1:20" x14ac:dyDescent="0.3">
      <c r="A8544">
        <v>8543</v>
      </c>
      <c r="B8544">
        <v>90570</v>
      </c>
      <c r="C8544" t="s">
        <v>654</v>
      </c>
      <c r="D8544" t="s">
        <v>20</v>
      </c>
      <c r="E8544" t="s">
        <v>21</v>
      </c>
      <c r="F8544" t="s">
        <v>22</v>
      </c>
      <c r="G8544" t="s">
        <v>48</v>
      </c>
      <c r="H8544" t="s">
        <v>33</v>
      </c>
      <c r="I8544" t="s">
        <v>28</v>
      </c>
      <c r="J8544" t="s">
        <v>76</v>
      </c>
      <c r="K8544" t="s">
        <v>210</v>
      </c>
      <c r="L8544" t="s">
        <v>26</v>
      </c>
      <c r="M8544" t="s">
        <v>246</v>
      </c>
      <c r="N8544" s="2">
        <v>40834</v>
      </c>
      <c r="O8544" s="2">
        <v>40839</v>
      </c>
      <c r="P8544">
        <v>1</v>
      </c>
      <c r="Q8544" s="1">
        <v>0.06</v>
      </c>
      <c r="R8544">
        <v>40.96</v>
      </c>
      <c r="S8544">
        <v>1.99</v>
      </c>
      <c r="T8544">
        <f t="shared" si="133"/>
        <v>40.96</v>
      </c>
    </row>
    <row r="8545" spans="1:20" x14ac:dyDescent="0.3">
      <c r="A8545">
        <v>8544</v>
      </c>
      <c r="B8545">
        <v>91526</v>
      </c>
      <c r="C8545" t="s">
        <v>833</v>
      </c>
      <c r="D8545" t="s">
        <v>38</v>
      </c>
      <c r="E8545" t="s">
        <v>21</v>
      </c>
      <c r="F8545" t="s">
        <v>31</v>
      </c>
      <c r="G8545" t="s">
        <v>23</v>
      </c>
      <c r="H8545" t="s">
        <v>33</v>
      </c>
      <c r="I8545" t="s">
        <v>28</v>
      </c>
      <c r="J8545" t="s">
        <v>76</v>
      </c>
      <c r="K8545" t="s">
        <v>201</v>
      </c>
      <c r="L8545" t="s">
        <v>192</v>
      </c>
      <c r="M8545" t="s">
        <v>35</v>
      </c>
      <c r="N8545" s="2">
        <v>41082</v>
      </c>
      <c r="O8545" s="2">
        <v>41082</v>
      </c>
      <c r="P8545">
        <v>5</v>
      </c>
      <c r="Q8545" s="1">
        <v>0.01</v>
      </c>
      <c r="R8545">
        <v>195.99</v>
      </c>
      <c r="S8545">
        <v>3.99</v>
      </c>
      <c r="T8545">
        <f t="shared" si="133"/>
        <v>979.95</v>
      </c>
    </row>
    <row r="8546" spans="1:20" x14ac:dyDescent="0.3">
      <c r="A8546">
        <v>8545</v>
      </c>
      <c r="B8546">
        <v>91098</v>
      </c>
      <c r="C8546" t="s">
        <v>179</v>
      </c>
      <c r="D8546" t="s">
        <v>20</v>
      </c>
      <c r="E8546" t="s">
        <v>39</v>
      </c>
      <c r="F8546" t="s">
        <v>31</v>
      </c>
      <c r="G8546" t="s">
        <v>23</v>
      </c>
      <c r="H8546" t="s">
        <v>89</v>
      </c>
      <c r="I8546" t="s">
        <v>28</v>
      </c>
      <c r="J8546" t="s">
        <v>76</v>
      </c>
      <c r="K8546" t="s">
        <v>95</v>
      </c>
      <c r="L8546" t="s">
        <v>44</v>
      </c>
      <c r="M8546" t="s">
        <v>143</v>
      </c>
      <c r="N8546" s="2">
        <v>41519</v>
      </c>
      <c r="O8546" s="2">
        <v>41520</v>
      </c>
      <c r="P8546">
        <v>18</v>
      </c>
      <c r="Q8546" s="1">
        <v>0.03</v>
      </c>
      <c r="R8546">
        <v>5.68</v>
      </c>
      <c r="S8546">
        <v>1.46</v>
      </c>
      <c r="T8546">
        <f t="shared" si="133"/>
        <v>102.24</v>
      </c>
    </row>
    <row r="8547" spans="1:20" x14ac:dyDescent="0.3">
      <c r="A8547">
        <v>8546</v>
      </c>
      <c r="B8547">
        <v>91098</v>
      </c>
      <c r="C8547" t="s">
        <v>179</v>
      </c>
      <c r="D8547" t="s">
        <v>20</v>
      </c>
      <c r="E8547" t="s">
        <v>39</v>
      </c>
      <c r="F8547" t="s">
        <v>31</v>
      </c>
      <c r="G8547" t="s">
        <v>23</v>
      </c>
      <c r="H8547" t="s">
        <v>89</v>
      </c>
      <c r="I8547" t="s">
        <v>28</v>
      </c>
      <c r="J8547" t="s">
        <v>76</v>
      </c>
      <c r="K8547" t="s">
        <v>68</v>
      </c>
      <c r="L8547" t="s">
        <v>44</v>
      </c>
      <c r="M8547" t="s">
        <v>141</v>
      </c>
      <c r="N8547" s="2">
        <v>41519</v>
      </c>
      <c r="O8547" s="2">
        <v>41520</v>
      </c>
      <c r="P8547">
        <v>20</v>
      </c>
      <c r="Q8547" s="1">
        <v>7.0000000000000007E-2</v>
      </c>
      <c r="R8547">
        <v>1.68</v>
      </c>
      <c r="S8547">
        <v>1</v>
      </c>
      <c r="T8547">
        <f t="shared" si="133"/>
        <v>33.6</v>
      </c>
    </row>
    <row r="8548" spans="1:20" x14ac:dyDescent="0.3">
      <c r="A8548">
        <v>8547</v>
      </c>
      <c r="B8548">
        <v>87500</v>
      </c>
      <c r="C8548" t="s">
        <v>869</v>
      </c>
      <c r="D8548" t="s">
        <v>20</v>
      </c>
      <c r="E8548" t="s">
        <v>21</v>
      </c>
      <c r="F8548" t="s">
        <v>31</v>
      </c>
      <c r="G8548" t="s">
        <v>32</v>
      </c>
      <c r="H8548" t="s">
        <v>203</v>
      </c>
      <c r="I8548" t="s">
        <v>28</v>
      </c>
      <c r="J8548" t="s">
        <v>64</v>
      </c>
      <c r="K8548" t="s">
        <v>213</v>
      </c>
      <c r="L8548" t="s">
        <v>192</v>
      </c>
      <c r="M8548" t="s">
        <v>131</v>
      </c>
      <c r="N8548" s="2">
        <v>41087</v>
      </c>
      <c r="O8548" s="2">
        <v>41088</v>
      </c>
      <c r="P8548">
        <v>14</v>
      </c>
      <c r="Q8548" s="1">
        <v>0.06</v>
      </c>
      <c r="R8548">
        <v>73.98</v>
      </c>
      <c r="S8548">
        <v>14.52</v>
      </c>
      <c r="T8548">
        <f t="shared" si="133"/>
        <v>1035.72</v>
      </c>
    </row>
    <row r="8549" spans="1:20" x14ac:dyDescent="0.3">
      <c r="A8549">
        <v>8548</v>
      </c>
      <c r="B8549">
        <v>90092</v>
      </c>
      <c r="C8549" t="s">
        <v>1560</v>
      </c>
      <c r="D8549" t="s">
        <v>20</v>
      </c>
      <c r="E8549" t="s">
        <v>39</v>
      </c>
      <c r="F8549" t="s">
        <v>40</v>
      </c>
      <c r="G8549" t="s">
        <v>23</v>
      </c>
      <c r="H8549" t="s">
        <v>49</v>
      </c>
      <c r="I8549" t="s">
        <v>28</v>
      </c>
      <c r="J8549" t="s">
        <v>64</v>
      </c>
      <c r="K8549" t="s">
        <v>43</v>
      </c>
      <c r="L8549" t="s">
        <v>192</v>
      </c>
      <c r="M8549" t="s">
        <v>59</v>
      </c>
      <c r="N8549" s="2">
        <v>41299</v>
      </c>
      <c r="O8549" s="2">
        <v>41299</v>
      </c>
      <c r="P8549">
        <v>3</v>
      </c>
      <c r="Q8549" s="1">
        <v>0.1</v>
      </c>
      <c r="R8549">
        <v>42.8</v>
      </c>
      <c r="S8549">
        <v>2.99</v>
      </c>
      <c r="T8549">
        <f t="shared" si="133"/>
        <v>128.39999999999998</v>
      </c>
    </row>
    <row r="8550" spans="1:20" x14ac:dyDescent="0.3">
      <c r="A8550">
        <v>8549</v>
      </c>
      <c r="B8550">
        <v>90092</v>
      </c>
      <c r="C8550" t="s">
        <v>1560</v>
      </c>
      <c r="D8550" t="s">
        <v>20</v>
      </c>
      <c r="E8550" t="s">
        <v>39</v>
      </c>
      <c r="F8550" t="s">
        <v>40</v>
      </c>
      <c r="G8550" t="s">
        <v>23</v>
      </c>
      <c r="H8550" t="s">
        <v>89</v>
      </c>
      <c r="I8550" t="s">
        <v>28</v>
      </c>
      <c r="J8550" t="s">
        <v>64</v>
      </c>
      <c r="K8550" t="s">
        <v>226</v>
      </c>
      <c r="L8550" t="s">
        <v>192</v>
      </c>
      <c r="M8550" t="s">
        <v>59</v>
      </c>
      <c r="N8550" s="2">
        <v>41299</v>
      </c>
      <c r="O8550" s="2">
        <v>41301</v>
      </c>
      <c r="P8550">
        <v>7</v>
      </c>
      <c r="Q8550" s="1">
        <v>0.1</v>
      </c>
      <c r="R8550">
        <v>6.48</v>
      </c>
      <c r="S8550">
        <v>7.37</v>
      </c>
      <c r="T8550">
        <f t="shared" si="133"/>
        <v>45.36</v>
      </c>
    </row>
    <row r="8551" spans="1:20" x14ac:dyDescent="0.3">
      <c r="A8551">
        <v>8550</v>
      </c>
      <c r="B8551">
        <v>90683</v>
      </c>
      <c r="C8551" t="s">
        <v>838</v>
      </c>
      <c r="D8551" t="s">
        <v>20</v>
      </c>
      <c r="E8551" t="s">
        <v>39</v>
      </c>
      <c r="F8551" t="s">
        <v>47</v>
      </c>
      <c r="G8551" t="s">
        <v>23</v>
      </c>
      <c r="H8551" t="s">
        <v>54</v>
      </c>
      <c r="I8551" t="s">
        <v>28</v>
      </c>
      <c r="J8551" t="s">
        <v>64</v>
      </c>
      <c r="K8551" t="s">
        <v>68</v>
      </c>
      <c r="L8551" t="s">
        <v>26</v>
      </c>
      <c r="M8551" t="s">
        <v>156</v>
      </c>
      <c r="N8551" s="2">
        <v>41569</v>
      </c>
      <c r="O8551" s="2">
        <v>41571</v>
      </c>
      <c r="P8551">
        <v>23</v>
      </c>
      <c r="Q8551" s="1">
        <v>0.08</v>
      </c>
      <c r="R8551">
        <v>21.38</v>
      </c>
      <c r="S8551">
        <v>8.99</v>
      </c>
      <c r="T8551">
        <f t="shared" si="133"/>
        <v>491.73999999999995</v>
      </c>
    </row>
    <row r="8552" spans="1:20" x14ac:dyDescent="0.3">
      <c r="A8552">
        <v>8551</v>
      </c>
      <c r="B8552">
        <v>90982</v>
      </c>
      <c r="C8552" t="s">
        <v>1186</v>
      </c>
      <c r="D8552" t="s">
        <v>578</v>
      </c>
      <c r="E8552" t="s">
        <v>21</v>
      </c>
      <c r="F8552" t="s">
        <v>31</v>
      </c>
      <c r="G8552" t="s">
        <v>41</v>
      </c>
      <c r="H8552" t="s">
        <v>33</v>
      </c>
      <c r="I8552" t="s">
        <v>28</v>
      </c>
      <c r="J8552" t="s">
        <v>64</v>
      </c>
      <c r="K8552" t="s">
        <v>198</v>
      </c>
      <c r="L8552" t="s">
        <v>283</v>
      </c>
      <c r="M8552" t="s">
        <v>141</v>
      </c>
      <c r="N8552" s="2">
        <v>41412</v>
      </c>
      <c r="O8552" s="2">
        <v>41414</v>
      </c>
      <c r="P8552">
        <v>4</v>
      </c>
      <c r="Q8552" s="1">
        <v>0.03</v>
      </c>
      <c r="R8552">
        <v>213.45</v>
      </c>
      <c r="S8552">
        <v>14.7</v>
      </c>
      <c r="T8552">
        <f t="shared" si="133"/>
        <v>853.8</v>
      </c>
    </row>
    <row r="8553" spans="1:20" x14ac:dyDescent="0.3">
      <c r="A8553">
        <v>8552</v>
      </c>
      <c r="B8553">
        <v>91293</v>
      </c>
      <c r="C8553" t="s">
        <v>1178</v>
      </c>
      <c r="D8553" t="s">
        <v>38</v>
      </c>
      <c r="E8553" t="s">
        <v>21</v>
      </c>
      <c r="F8553" t="s">
        <v>22</v>
      </c>
      <c r="G8553" t="s">
        <v>23</v>
      </c>
      <c r="H8553" t="s">
        <v>24</v>
      </c>
      <c r="I8553" t="s">
        <v>28</v>
      </c>
      <c r="J8553" t="s">
        <v>64</v>
      </c>
      <c r="K8553" t="s">
        <v>34</v>
      </c>
      <c r="L8553" t="s">
        <v>192</v>
      </c>
      <c r="M8553" t="s">
        <v>137</v>
      </c>
      <c r="N8553" s="2">
        <v>41379</v>
      </c>
      <c r="O8553" s="2">
        <v>41381</v>
      </c>
      <c r="P8553">
        <v>8</v>
      </c>
      <c r="Q8553" s="1">
        <v>0.02</v>
      </c>
      <c r="R8553">
        <v>82.99</v>
      </c>
      <c r="S8553">
        <v>5.5</v>
      </c>
      <c r="T8553">
        <f t="shared" si="133"/>
        <v>663.92</v>
      </c>
    </row>
    <row r="8554" spans="1:20" x14ac:dyDescent="0.3">
      <c r="A8554">
        <v>8553</v>
      </c>
      <c r="B8554">
        <v>91293</v>
      </c>
      <c r="C8554" t="s">
        <v>1178</v>
      </c>
      <c r="D8554" t="s">
        <v>20</v>
      </c>
      <c r="E8554" t="s">
        <v>39</v>
      </c>
      <c r="F8554" t="s">
        <v>22</v>
      </c>
      <c r="G8554" t="s">
        <v>23</v>
      </c>
      <c r="H8554" t="s">
        <v>78</v>
      </c>
      <c r="I8554" t="s">
        <v>28</v>
      </c>
      <c r="J8554" t="s">
        <v>64</v>
      </c>
      <c r="K8554" t="s">
        <v>116</v>
      </c>
      <c r="L8554" t="s">
        <v>26</v>
      </c>
      <c r="M8554" t="s">
        <v>27</v>
      </c>
      <c r="N8554" s="2">
        <v>41379</v>
      </c>
      <c r="O8554" s="2">
        <v>41380</v>
      </c>
      <c r="P8554">
        <v>2</v>
      </c>
      <c r="Q8554" s="1">
        <v>0.02</v>
      </c>
      <c r="R8554">
        <v>11.66</v>
      </c>
      <c r="S8554">
        <v>8.99</v>
      </c>
      <c r="T8554">
        <f t="shared" si="133"/>
        <v>23.32</v>
      </c>
    </row>
    <row r="8555" spans="1:20" x14ac:dyDescent="0.3">
      <c r="A8555">
        <v>8554</v>
      </c>
      <c r="B8555">
        <v>86305</v>
      </c>
      <c r="C8555" t="s">
        <v>1403</v>
      </c>
      <c r="D8555" t="s">
        <v>20</v>
      </c>
      <c r="E8555" t="s">
        <v>21</v>
      </c>
      <c r="F8555" t="s">
        <v>31</v>
      </c>
      <c r="G8555" t="s">
        <v>93</v>
      </c>
      <c r="H8555" t="s">
        <v>33</v>
      </c>
      <c r="I8555" t="s">
        <v>28</v>
      </c>
      <c r="J8555" t="s">
        <v>64</v>
      </c>
      <c r="K8555" t="s">
        <v>204</v>
      </c>
      <c r="L8555" t="s">
        <v>44</v>
      </c>
      <c r="M8555" t="s">
        <v>178</v>
      </c>
      <c r="N8555" s="2">
        <v>41501</v>
      </c>
      <c r="O8555" s="2">
        <v>41503</v>
      </c>
      <c r="P8555">
        <v>11</v>
      </c>
      <c r="Q8555" s="1">
        <v>0.04</v>
      </c>
      <c r="R8555">
        <v>35.99</v>
      </c>
      <c r="S8555">
        <v>5.99</v>
      </c>
      <c r="T8555">
        <f t="shared" si="133"/>
        <v>395.89000000000004</v>
      </c>
    </row>
    <row r="8556" spans="1:20" x14ac:dyDescent="0.3">
      <c r="A8556">
        <v>8555</v>
      </c>
      <c r="B8556">
        <v>89487</v>
      </c>
      <c r="C8556" t="s">
        <v>1116</v>
      </c>
      <c r="D8556" t="s">
        <v>38</v>
      </c>
      <c r="E8556" t="s">
        <v>21</v>
      </c>
      <c r="F8556" t="s">
        <v>40</v>
      </c>
      <c r="G8556" t="s">
        <v>93</v>
      </c>
      <c r="H8556" t="s">
        <v>24</v>
      </c>
      <c r="I8556" t="s">
        <v>28</v>
      </c>
      <c r="J8556" t="s">
        <v>64</v>
      </c>
      <c r="K8556" t="s">
        <v>1107</v>
      </c>
      <c r="L8556" t="s">
        <v>746</v>
      </c>
      <c r="M8556" t="s">
        <v>125</v>
      </c>
      <c r="N8556" s="2">
        <v>41276</v>
      </c>
      <c r="O8556" s="2">
        <v>41279</v>
      </c>
      <c r="P8556">
        <v>10</v>
      </c>
      <c r="Q8556" s="1">
        <v>0.04</v>
      </c>
      <c r="R8556">
        <v>199.99</v>
      </c>
      <c r="S8556">
        <v>24.49</v>
      </c>
      <c r="T8556">
        <f t="shared" si="133"/>
        <v>1999.9</v>
      </c>
    </row>
    <row r="8557" spans="1:20" x14ac:dyDescent="0.3">
      <c r="A8557">
        <v>8556</v>
      </c>
      <c r="B8557">
        <v>87850</v>
      </c>
      <c r="C8557" t="s">
        <v>2101</v>
      </c>
      <c r="D8557" t="s">
        <v>20</v>
      </c>
      <c r="E8557" t="s">
        <v>21</v>
      </c>
      <c r="F8557" t="s">
        <v>47</v>
      </c>
      <c r="G8557" t="s">
        <v>41</v>
      </c>
      <c r="H8557" t="s">
        <v>24</v>
      </c>
      <c r="I8557" t="s">
        <v>28</v>
      </c>
      <c r="J8557" t="s">
        <v>64</v>
      </c>
      <c r="K8557" t="s">
        <v>1138</v>
      </c>
      <c r="L8557" t="s">
        <v>26</v>
      </c>
      <c r="M8557" t="s">
        <v>117</v>
      </c>
      <c r="N8557" s="2">
        <v>41203</v>
      </c>
      <c r="O8557" s="2">
        <v>41205</v>
      </c>
      <c r="P8557">
        <v>7</v>
      </c>
      <c r="Q8557" s="1">
        <v>0.04</v>
      </c>
      <c r="R8557">
        <v>22.98</v>
      </c>
      <c r="S8557">
        <v>1.99</v>
      </c>
      <c r="T8557">
        <f t="shared" si="133"/>
        <v>160.86000000000001</v>
      </c>
    </row>
    <row r="8558" spans="1:20" x14ac:dyDescent="0.3">
      <c r="A8558">
        <v>8557</v>
      </c>
      <c r="B8558">
        <v>91089</v>
      </c>
      <c r="C8558" t="s">
        <v>179</v>
      </c>
      <c r="D8558" t="s">
        <v>38</v>
      </c>
      <c r="E8558" t="s">
        <v>187</v>
      </c>
      <c r="F8558" t="s">
        <v>31</v>
      </c>
      <c r="G8558" t="s">
        <v>48</v>
      </c>
      <c r="H8558" t="s">
        <v>188</v>
      </c>
      <c r="I8558" t="s">
        <v>28</v>
      </c>
      <c r="J8558" t="s">
        <v>64</v>
      </c>
      <c r="K8558" t="s">
        <v>43</v>
      </c>
      <c r="L8558" t="s">
        <v>746</v>
      </c>
      <c r="M8558" t="s">
        <v>63</v>
      </c>
      <c r="N8558" s="2">
        <v>40437</v>
      </c>
      <c r="O8558" s="2">
        <v>40437</v>
      </c>
      <c r="P8558">
        <v>3</v>
      </c>
      <c r="Q8558" s="1">
        <v>7.0000000000000007E-2</v>
      </c>
      <c r="R8558">
        <v>154.13</v>
      </c>
      <c r="S8558">
        <v>69</v>
      </c>
      <c r="T8558">
        <f t="shared" si="133"/>
        <v>462.39</v>
      </c>
    </row>
    <row r="8559" spans="1:20" x14ac:dyDescent="0.3">
      <c r="A8559">
        <v>8558</v>
      </c>
      <c r="B8559">
        <v>90912</v>
      </c>
      <c r="C8559" t="s">
        <v>1962</v>
      </c>
      <c r="D8559" t="s">
        <v>20</v>
      </c>
      <c r="E8559" t="s">
        <v>21</v>
      </c>
      <c r="F8559" t="s">
        <v>22</v>
      </c>
      <c r="G8559" t="s">
        <v>93</v>
      </c>
      <c r="H8559" t="s">
        <v>33</v>
      </c>
      <c r="I8559" t="s">
        <v>28</v>
      </c>
      <c r="J8559" t="s">
        <v>64</v>
      </c>
      <c r="K8559" t="s">
        <v>1147</v>
      </c>
      <c r="L8559" t="s">
        <v>44</v>
      </c>
      <c r="M8559" t="s">
        <v>227</v>
      </c>
      <c r="N8559" s="2">
        <v>40992</v>
      </c>
      <c r="O8559" s="2">
        <v>40993</v>
      </c>
      <c r="P8559">
        <v>1</v>
      </c>
      <c r="Q8559" s="1">
        <v>0.09</v>
      </c>
      <c r="R8559">
        <v>20.99</v>
      </c>
      <c r="S8559">
        <v>2.5</v>
      </c>
      <c r="T8559">
        <f t="shared" si="133"/>
        <v>20.99</v>
      </c>
    </row>
    <row r="8560" spans="1:20" x14ac:dyDescent="0.3">
      <c r="A8560">
        <v>8559</v>
      </c>
      <c r="B8560">
        <v>88903</v>
      </c>
      <c r="C8560" t="s">
        <v>2334</v>
      </c>
      <c r="D8560" t="s">
        <v>20</v>
      </c>
      <c r="E8560" t="s">
        <v>39</v>
      </c>
      <c r="F8560" t="s">
        <v>47</v>
      </c>
      <c r="G8560" t="s">
        <v>32</v>
      </c>
      <c r="H8560" t="s">
        <v>89</v>
      </c>
      <c r="I8560" t="s">
        <v>28</v>
      </c>
      <c r="J8560" t="s">
        <v>64</v>
      </c>
      <c r="K8560" t="s">
        <v>101</v>
      </c>
      <c r="L8560" t="s">
        <v>706</v>
      </c>
      <c r="M8560" t="s">
        <v>51</v>
      </c>
      <c r="N8560" s="2">
        <v>41601</v>
      </c>
      <c r="O8560" s="2">
        <v>41603</v>
      </c>
      <c r="P8560">
        <v>18</v>
      </c>
      <c r="Q8560" s="1">
        <v>0.05</v>
      </c>
      <c r="R8560">
        <v>78.650000000000006</v>
      </c>
      <c r="S8560">
        <v>13.99</v>
      </c>
      <c r="T8560">
        <f t="shared" si="133"/>
        <v>1415.7</v>
      </c>
    </row>
    <row r="8561" spans="1:20" x14ac:dyDescent="0.3">
      <c r="A8561">
        <v>8560</v>
      </c>
      <c r="B8561">
        <v>91159</v>
      </c>
      <c r="C8561" t="s">
        <v>917</v>
      </c>
      <c r="D8561" t="s">
        <v>20</v>
      </c>
      <c r="E8561" t="s">
        <v>39</v>
      </c>
      <c r="F8561" t="s">
        <v>47</v>
      </c>
      <c r="G8561" t="s">
        <v>32</v>
      </c>
      <c r="H8561" t="s">
        <v>94</v>
      </c>
      <c r="I8561" t="s">
        <v>28</v>
      </c>
      <c r="J8561" t="s">
        <v>64</v>
      </c>
      <c r="K8561" t="s">
        <v>228</v>
      </c>
      <c r="L8561" t="s">
        <v>192</v>
      </c>
      <c r="M8561" t="s">
        <v>167</v>
      </c>
      <c r="N8561" s="2">
        <v>40580</v>
      </c>
      <c r="O8561" s="2">
        <v>40581</v>
      </c>
      <c r="P8561">
        <v>5</v>
      </c>
      <c r="Q8561" s="1">
        <v>0</v>
      </c>
      <c r="R8561">
        <v>35.44</v>
      </c>
      <c r="S8561">
        <v>4.92</v>
      </c>
      <c r="T8561">
        <f t="shared" si="133"/>
        <v>177.2</v>
      </c>
    </row>
    <row r="8562" spans="1:20" x14ac:dyDescent="0.3">
      <c r="A8562">
        <v>8561</v>
      </c>
      <c r="B8562">
        <v>91164</v>
      </c>
      <c r="C8562" t="s">
        <v>2132</v>
      </c>
      <c r="D8562" t="s">
        <v>578</v>
      </c>
      <c r="E8562" t="s">
        <v>21</v>
      </c>
      <c r="F8562" t="s">
        <v>40</v>
      </c>
      <c r="G8562" t="s">
        <v>41</v>
      </c>
      <c r="H8562" t="s">
        <v>33</v>
      </c>
      <c r="I8562" t="s">
        <v>28</v>
      </c>
      <c r="J8562" t="s">
        <v>64</v>
      </c>
      <c r="K8562" t="s">
        <v>409</v>
      </c>
      <c r="L8562" t="s">
        <v>283</v>
      </c>
      <c r="M8562" t="s">
        <v>469</v>
      </c>
      <c r="N8562" s="2">
        <v>41120</v>
      </c>
      <c r="O8562" s="2">
        <v>41121</v>
      </c>
      <c r="P8562">
        <v>14</v>
      </c>
      <c r="Q8562" s="1">
        <v>0.1</v>
      </c>
      <c r="R8562">
        <v>264.98</v>
      </c>
      <c r="S8562">
        <v>17.86</v>
      </c>
      <c r="T8562">
        <f t="shared" si="133"/>
        <v>3709.7200000000003</v>
      </c>
    </row>
    <row r="8563" spans="1:20" x14ac:dyDescent="0.3">
      <c r="A8563">
        <v>8562</v>
      </c>
      <c r="B8563">
        <v>85992</v>
      </c>
      <c r="C8563" t="s">
        <v>1437</v>
      </c>
      <c r="D8563" t="s">
        <v>20</v>
      </c>
      <c r="E8563" t="s">
        <v>39</v>
      </c>
      <c r="F8563" t="s">
        <v>31</v>
      </c>
      <c r="G8563" t="s">
        <v>41</v>
      </c>
      <c r="H8563" t="s">
        <v>49</v>
      </c>
      <c r="I8563" t="s">
        <v>28</v>
      </c>
      <c r="J8563" t="s">
        <v>64</v>
      </c>
      <c r="K8563" t="s">
        <v>55</v>
      </c>
      <c r="L8563" t="s">
        <v>192</v>
      </c>
      <c r="M8563" t="s">
        <v>141</v>
      </c>
      <c r="N8563" s="2">
        <v>40591</v>
      </c>
      <c r="O8563" s="2">
        <v>40593</v>
      </c>
      <c r="P8563">
        <v>3</v>
      </c>
      <c r="Q8563" s="1">
        <v>0.03</v>
      </c>
      <c r="R8563">
        <v>48.58</v>
      </c>
      <c r="S8563">
        <v>3.99</v>
      </c>
      <c r="T8563">
        <f t="shared" si="133"/>
        <v>145.74</v>
      </c>
    </row>
    <row r="8564" spans="1:20" x14ac:dyDescent="0.3">
      <c r="A8564">
        <v>8563</v>
      </c>
      <c r="B8564">
        <v>88810</v>
      </c>
      <c r="C8564" t="s">
        <v>1391</v>
      </c>
      <c r="D8564" t="s">
        <v>20</v>
      </c>
      <c r="E8564" t="s">
        <v>187</v>
      </c>
      <c r="F8564" t="s">
        <v>31</v>
      </c>
      <c r="G8564" t="s">
        <v>41</v>
      </c>
      <c r="H8564" t="s">
        <v>225</v>
      </c>
      <c r="I8564" t="s">
        <v>28</v>
      </c>
      <c r="J8564" t="s">
        <v>64</v>
      </c>
      <c r="K8564" t="s">
        <v>158</v>
      </c>
      <c r="L8564" t="s">
        <v>746</v>
      </c>
      <c r="M8564" t="s">
        <v>35</v>
      </c>
      <c r="N8564" s="2">
        <v>41282</v>
      </c>
      <c r="O8564" s="2">
        <v>41283</v>
      </c>
      <c r="P8564">
        <v>4</v>
      </c>
      <c r="Q8564" s="1">
        <v>0.01</v>
      </c>
      <c r="R8564">
        <v>14.89</v>
      </c>
      <c r="S8564">
        <v>13.56</v>
      </c>
      <c r="T8564">
        <f t="shared" si="133"/>
        <v>59.56</v>
      </c>
    </row>
    <row r="8565" spans="1:20" x14ac:dyDescent="0.3">
      <c r="A8565">
        <v>8564</v>
      </c>
      <c r="B8565">
        <v>88810</v>
      </c>
      <c r="C8565" t="s">
        <v>1391</v>
      </c>
      <c r="D8565" t="s">
        <v>578</v>
      </c>
      <c r="E8565" t="s">
        <v>187</v>
      </c>
      <c r="F8565" t="s">
        <v>31</v>
      </c>
      <c r="G8565" t="s">
        <v>41</v>
      </c>
      <c r="H8565" t="s">
        <v>217</v>
      </c>
      <c r="I8565" t="s">
        <v>28</v>
      </c>
      <c r="J8565" t="s">
        <v>64</v>
      </c>
      <c r="K8565" t="s">
        <v>291</v>
      </c>
      <c r="L8565" t="s">
        <v>330</v>
      </c>
      <c r="M8565" t="s">
        <v>35</v>
      </c>
      <c r="N8565" s="2">
        <v>41282</v>
      </c>
      <c r="O8565" s="2">
        <v>41283</v>
      </c>
      <c r="P8565">
        <v>4</v>
      </c>
      <c r="Q8565" s="1">
        <v>0.04</v>
      </c>
      <c r="R8565">
        <v>280.98</v>
      </c>
      <c r="S8565">
        <v>35.67</v>
      </c>
      <c r="T8565">
        <f t="shared" si="133"/>
        <v>1123.92</v>
      </c>
    </row>
    <row r="8566" spans="1:20" x14ac:dyDescent="0.3">
      <c r="A8566">
        <v>8565</v>
      </c>
      <c r="B8566">
        <v>88810</v>
      </c>
      <c r="C8566" t="s">
        <v>821</v>
      </c>
      <c r="D8566" t="s">
        <v>20</v>
      </c>
      <c r="E8566" t="s">
        <v>39</v>
      </c>
      <c r="F8566" t="s">
        <v>31</v>
      </c>
      <c r="G8566" t="s">
        <v>41</v>
      </c>
      <c r="H8566" t="s">
        <v>78</v>
      </c>
      <c r="I8566" t="s">
        <v>28</v>
      </c>
      <c r="J8566" t="s">
        <v>64</v>
      </c>
      <c r="K8566" t="s">
        <v>184</v>
      </c>
      <c r="L8566" t="s">
        <v>192</v>
      </c>
      <c r="M8566" t="s">
        <v>35</v>
      </c>
      <c r="N8566" s="2">
        <v>41282</v>
      </c>
      <c r="O8566" s="2">
        <v>41283</v>
      </c>
      <c r="P8566">
        <v>11</v>
      </c>
      <c r="Q8566" s="1">
        <v>0.08</v>
      </c>
      <c r="R8566">
        <v>4.91</v>
      </c>
      <c r="S8566">
        <v>5.68</v>
      </c>
      <c r="T8566">
        <f t="shared" si="133"/>
        <v>54.010000000000005</v>
      </c>
    </row>
    <row r="8567" spans="1:20" x14ac:dyDescent="0.3">
      <c r="A8567">
        <v>8566</v>
      </c>
      <c r="B8567">
        <v>90599</v>
      </c>
      <c r="C8567" t="s">
        <v>1160</v>
      </c>
      <c r="D8567" t="s">
        <v>20</v>
      </c>
      <c r="E8567" t="s">
        <v>187</v>
      </c>
      <c r="F8567" t="s">
        <v>47</v>
      </c>
      <c r="G8567" t="s">
        <v>93</v>
      </c>
      <c r="H8567" t="s">
        <v>225</v>
      </c>
      <c r="I8567" t="s">
        <v>28</v>
      </c>
      <c r="J8567" t="s">
        <v>64</v>
      </c>
      <c r="K8567" t="s">
        <v>113</v>
      </c>
      <c r="L8567" t="s">
        <v>44</v>
      </c>
      <c r="M8567" t="s">
        <v>51</v>
      </c>
      <c r="N8567" s="2">
        <v>41379</v>
      </c>
      <c r="O8567" s="2">
        <v>41381</v>
      </c>
      <c r="P8567">
        <v>13</v>
      </c>
      <c r="Q8567" s="1">
        <v>0.05</v>
      </c>
      <c r="R8567">
        <v>18.84</v>
      </c>
      <c r="S8567">
        <v>3.62</v>
      </c>
      <c r="T8567">
        <f t="shared" si="133"/>
        <v>244.92</v>
      </c>
    </row>
    <row r="8568" spans="1:20" x14ac:dyDescent="0.3">
      <c r="A8568">
        <v>8567</v>
      </c>
      <c r="B8568">
        <v>87418</v>
      </c>
      <c r="C8568" t="s">
        <v>1711</v>
      </c>
      <c r="D8568" t="s">
        <v>38</v>
      </c>
      <c r="E8568" t="s">
        <v>39</v>
      </c>
      <c r="F8568" t="s">
        <v>22</v>
      </c>
      <c r="G8568" t="s">
        <v>48</v>
      </c>
      <c r="H8568" t="s">
        <v>54</v>
      </c>
      <c r="I8568" t="s">
        <v>28</v>
      </c>
      <c r="J8568" t="s">
        <v>64</v>
      </c>
      <c r="K8568" t="s">
        <v>95</v>
      </c>
      <c r="L8568" t="s">
        <v>192</v>
      </c>
      <c r="M8568" t="s">
        <v>199</v>
      </c>
      <c r="N8568" s="2">
        <v>41396</v>
      </c>
      <c r="O8568" s="2">
        <v>41403</v>
      </c>
      <c r="P8568">
        <v>16</v>
      </c>
      <c r="Q8568" s="1">
        <v>0.02</v>
      </c>
      <c r="R8568">
        <v>59.98</v>
      </c>
      <c r="S8568">
        <v>3.99</v>
      </c>
      <c r="T8568">
        <f t="shared" si="133"/>
        <v>959.68</v>
      </c>
    </row>
    <row r="8569" spans="1:20" x14ac:dyDescent="0.3">
      <c r="A8569">
        <v>8568</v>
      </c>
      <c r="B8569">
        <v>87418</v>
      </c>
      <c r="C8569" t="s">
        <v>1711</v>
      </c>
      <c r="D8569" t="s">
        <v>20</v>
      </c>
      <c r="E8569" t="s">
        <v>21</v>
      </c>
      <c r="F8569" t="s">
        <v>22</v>
      </c>
      <c r="G8569" t="s">
        <v>48</v>
      </c>
      <c r="H8569" t="s">
        <v>203</v>
      </c>
      <c r="I8569" t="s">
        <v>28</v>
      </c>
      <c r="J8569" t="s">
        <v>64</v>
      </c>
      <c r="K8569" t="s">
        <v>201</v>
      </c>
      <c r="L8569" t="s">
        <v>192</v>
      </c>
      <c r="M8569" t="s">
        <v>173</v>
      </c>
      <c r="N8569" s="2">
        <v>41396</v>
      </c>
      <c r="O8569" s="2">
        <v>41401</v>
      </c>
      <c r="P8569">
        <v>13</v>
      </c>
      <c r="Q8569" s="1">
        <v>0.06</v>
      </c>
      <c r="R8569">
        <v>65.989999999999995</v>
      </c>
      <c r="S8569">
        <v>5.31</v>
      </c>
      <c r="T8569">
        <f t="shared" si="133"/>
        <v>857.86999999999989</v>
      </c>
    </row>
    <row r="8570" spans="1:20" x14ac:dyDescent="0.3">
      <c r="A8570">
        <v>8569</v>
      </c>
      <c r="B8570">
        <v>90951</v>
      </c>
      <c r="C8570" t="s">
        <v>1132</v>
      </c>
      <c r="D8570" t="s">
        <v>38</v>
      </c>
      <c r="E8570" t="s">
        <v>21</v>
      </c>
      <c r="F8570" t="s">
        <v>40</v>
      </c>
      <c r="G8570" t="s">
        <v>48</v>
      </c>
      <c r="H8570" t="s">
        <v>33</v>
      </c>
      <c r="I8570" t="s">
        <v>28</v>
      </c>
      <c r="J8570" t="s">
        <v>64</v>
      </c>
      <c r="K8570" t="s">
        <v>1138</v>
      </c>
      <c r="L8570" t="s">
        <v>192</v>
      </c>
      <c r="M8570" t="s">
        <v>175</v>
      </c>
      <c r="N8570" s="2">
        <v>40337</v>
      </c>
      <c r="O8570" s="2">
        <v>40337</v>
      </c>
      <c r="P8570">
        <v>13</v>
      </c>
      <c r="Q8570" s="1">
        <v>0.05</v>
      </c>
      <c r="R8570">
        <v>100.97</v>
      </c>
      <c r="S8570">
        <v>7.18</v>
      </c>
      <c r="T8570">
        <f t="shared" si="133"/>
        <v>1312.61</v>
      </c>
    </row>
    <row r="8571" spans="1:20" x14ac:dyDescent="0.3">
      <c r="A8571">
        <v>8570</v>
      </c>
      <c r="B8571">
        <v>90959</v>
      </c>
      <c r="C8571" t="s">
        <v>1132</v>
      </c>
      <c r="D8571" t="s">
        <v>20</v>
      </c>
      <c r="E8571" t="s">
        <v>39</v>
      </c>
      <c r="F8571" t="s">
        <v>40</v>
      </c>
      <c r="G8571" t="s">
        <v>48</v>
      </c>
      <c r="H8571" t="s">
        <v>54</v>
      </c>
      <c r="I8571" t="s">
        <v>28</v>
      </c>
      <c r="J8571" t="s">
        <v>64</v>
      </c>
      <c r="K8571" t="s">
        <v>95</v>
      </c>
      <c r="L8571" t="s">
        <v>44</v>
      </c>
      <c r="M8571" t="s">
        <v>469</v>
      </c>
      <c r="N8571" s="2">
        <v>41433</v>
      </c>
      <c r="O8571" s="2">
        <v>41433</v>
      </c>
      <c r="P8571">
        <v>1</v>
      </c>
      <c r="Q8571" s="1">
        <v>0.02</v>
      </c>
      <c r="R8571">
        <v>4.84</v>
      </c>
      <c r="S8571">
        <v>0.71</v>
      </c>
      <c r="T8571">
        <f t="shared" si="133"/>
        <v>4.84</v>
      </c>
    </row>
    <row r="8572" spans="1:20" x14ac:dyDescent="0.3">
      <c r="A8572">
        <v>8571</v>
      </c>
      <c r="B8572">
        <v>89461</v>
      </c>
      <c r="C8572" t="s">
        <v>272</v>
      </c>
      <c r="D8572" t="s">
        <v>20</v>
      </c>
      <c r="E8572" t="s">
        <v>39</v>
      </c>
      <c r="F8572" t="s">
        <v>31</v>
      </c>
      <c r="G8572" t="s">
        <v>32</v>
      </c>
      <c r="H8572" t="s">
        <v>49</v>
      </c>
      <c r="I8572" t="s">
        <v>28</v>
      </c>
      <c r="J8572" t="s">
        <v>64</v>
      </c>
      <c r="K8572" t="s">
        <v>231</v>
      </c>
      <c r="L8572" t="s">
        <v>44</v>
      </c>
      <c r="M8572" t="s">
        <v>296</v>
      </c>
      <c r="N8572" s="2">
        <v>41214</v>
      </c>
      <c r="O8572" s="2">
        <v>41216</v>
      </c>
      <c r="P8572">
        <v>26</v>
      </c>
      <c r="Q8572" s="1">
        <v>0.04</v>
      </c>
      <c r="R8572">
        <v>7.64</v>
      </c>
      <c r="S8572">
        <v>5.83</v>
      </c>
      <c r="T8572">
        <f t="shared" si="133"/>
        <v>198.64</v>
      </c>
    </row>
    <row r="8573" spans="1:20" x14ac:dyDescent="0.3">
      <c r="A8573">
        <v>8572</v>
      </c>
      <c r="B8573">
        <v>89461</v>
      </c>
      <c r="C8573" t="s">
        <v>272</v>
      </c>
      <c r="D8573" t="s">
        <v>20</v>
      </c>
      <c r="E8573" t="s">
        <v>39</v>
      </c>
      <c r="F8573" t="s">
        <v>31</v>
      </c>
      <c r="G8573" t="s">
        <v>32</v>
      </c>
      <c r="H8573" t="s">
        <v>61</v>
      </c>
      <c r="I8573" t="s">
        <v>28</v>
      </c>
      <c r="J8573" t="s">
        <v>64</v>
      </c>
      <c r="K8573" t="s">
        <v>74</v>
      </c>
      <c r="L8573" t="s">
        <v>192</v>
      </c>
      <c r="M8573" t="s">
        <v>255</v>
      </c>
      <c r="N8573" s="2">
        <v>41214</v>
      </c>
      <c r="O8573" s="2">
        <v>41215</v>
      </c>
      <c r="P8573">
        <v>14</v>
      </c>
      <c r="Q8573" s="1">
        <v>0.08</v>
      </c>
      <c r="R8573">
        <v>4.9800000000000004</v>
      </c>
      <c r="S8573">
        <v>5.49</v>
      </c>
      <c r="T8573">
        <f t="shared" si="133"/>
        <v>69.72</v>
      </c>
    </row>
    <row r="8574" spans="1:20" x14ac:dyDescent="0.3">
      <c r="A8574">
        <v>8573</v>
      </c>
      <c r="B8574">
        <v>89461</v>
      </c>
      <c r="C8574" t="s">
        <v>272</v>
      </c>
      <c r="D8574" t="s">
        <v>20</v>
      </c>
      <c r="E8574" t="s">
        <v>21</v>
      </c>
      <c r="F8574" t="s">
        <v>31</v>
      </c>
      <c r="G8574" t="s">
        <v>32</v>
      </c>
      <c r="H8574" t="s">
        <v>24</v>
      </c>
      <c r="I8574" t="s">
        <v>28</v>
      </c>
      <c r="J8574" t="s">
        <v>64</v>
      </c>
      <c r="K8574" t="s">
        <v>1107</v>
      </c>
      <c r="L8574" t="s">
        <v>192</v>
      </c>
      <c r="M8574" t="s">
        <v>131</v>
      </c>
      <c r="N8574" s="2">
        <v>41214</v>
      </c>
      <c r="O8574" s="2">
        <v>41215</v>
      </c>
      <c r="P8574">
        <v>37</v>
      </c>
      <c r="Q8574" s="1">
        <v>0.05</v>
      </c>
      <c r="R8574">
        <v>45.99</v>
      </c>
      <c r="S8574">
        <v>4.99</v>
      </c>
      <c r="T8574">
        <f t="shared" si="133"/>
        <v>1701.63</v>
      </c>
    </row>
    <row r="8575" spans="1:20" x14ac:dyDescent="0.3">
      <c r="A8575">
        <v>8574</v>
      </c>
      <c r="B8575">
        <v>91492</v>
      </c>
      <c r="C8575" t="s">
        <v>1607</v>
      </c>
      <c r="D8575" t="s">
        <v>38</v>
      </c>
      <c r="E8575" t="s">
        <v>21</v>
      </c>
      <c r="F8575" t="s">
        <v>31</v>
      </c>
      <c r="G8575" t="s">
        <v>32</v>
      </c>
      <c r="H8575" t="s">
        <v>24</v>
      </c>
      <c r="I8575" t="s">
        <v>28</v>
      </c>
      <c r="J8575" t="s">
        <v>64</v>
      </c>
      <c r="K8575" t="s">
        <v>208</v>
      </c>
      <c r="L8575" t="s">
        <v>26</v>
      </c>
      <c r="M8575" t="s">
        <v>178</v>
      </c>
      <c r="N8575" s="2">
        <v>40239</v>
      </c>
      <c r="O8575" s="2">
        <v>40241</v>
      </c>
      <c r="P8575">
        <v>12</v>
      </c>
      <c r="Q8575" s="1">
        <v>0</v>
      </c>
      <c r="R8575">
        <v>8.33</v>
      </c>
      <c r="S8575">
        <v>1.99</v>
      </c>
      <c r="T8575">
        <f t="shared" si="133"/>
        <v>99.960000000000008</v>
      </c>
    </row>
    <row r="8576" spans="1:20" x14ac:dyDescent="0.3">
      <c r="A8576">
        <v>8575</v>
      </c>
      <c r="B8576">
        <v>87582</v>
      </c>
      <c r="C8576" t="s">
        <v>1517</v>
      </c>
      <c r="D8576" t="s">
        <v>20</v>
      </c>
      <c r="E8576" t="s">
        <v>21</v>
      </c>
      <c r="F8576" t="s">
        <v>40</v>
      </c>
      <c r="G8576" t="s">
        <v>32</v>
      </c>
      <c r="H8576" t="s">
        <v>203</v>
      </c>
      <c r="I8576" t="s">
        <v>28</v>
      </c>
      <c r="J8576" t="s">
        <v>64</v>
      </c>
      <c r="K8576" t="s">
        <v>1114</v>
      </c>
      <c r="L8576" t="s">
        <v>192</v>
      </c>
      <c r="M8576" t="s">
        <v>75</v>
      </c>
      <c r="N8576" s="2">
        <v>41372</v>
      </c>
      <c r="O8576" s="2">
        <v>41372</v>
      </c>
      <c r="P8576">
        <v>12</v>
      </c>
      <c r="Q8576" s="1">
        <v>0</v>
      </c>
      <c r="R8576">
        <v>99.99</v>
      </c>
      <c r="S8576">
        <v>19.989999999999998</v>
      </c>
      <c r="T8576">
        <f t="shared" si="133"/>
        <v>1199.8799999999999</v>
      </c>
    </row>
    <row r="8577" spans="1:20" x14ac:dyDescent="0.3">
      <c r="A8577">
        <v>8576</v>
      </c>
      <c r="B8577">
        <v>90817</v>
      </c>
      <c r="C8577" t="s">
        <v>884</v>
      </c>
      <c r="D8577" t="s">
        <v>20</v>
      </c>
      <c r="E8577" t="s">
        <v>39</v>
      </c>
      <c r="F8577" t="s">
        <v>22</v>
      </c>
      <c r="G8577" t="s">
        <v>41</v>
      </c>
      <c r="H8577" t="s">
        <v>89</v>
      </c>
      <c r="I8577" t="s">
        <v>28</v>
      </c>
      <c r="J8577" t="s">
        <v>64</v>
      </c>
      <c r="K8577" t="s">
        <v>149</v>
      </c>
      <c r="L8577" t="s">
        <v>44</v>
      </c>
      <c r="M8577" t="s">
        <v>123</v>
      </c>
      <c r="N8577" s="2">
        <v>41320</v>
      </c>
      <c r="O8577" s="2">
        <v>41320</v>
      </c>
      <c r="P8577">
        <v>7</v>
      </c>
      <c r="Q8577" s="1">
        <v>0</v>
      </c>
      <c r="R8577">
        <v>3.78</v>
      </c>
      <c r="S8577">
        <v>0.71</v>
      </c>
      <c r="T8577">
        <f t="shared" si="133"/>
        <v>26.459999999999997</v>
      </c>
    </row>
    <row r="8578" spans="1:20" x14ac:dyDescent="0.3">
      <c r="A8578">
        <v>8577</v>
      </c>
      <c r="B8578">
        <v>90817</v>
      </c>
      <c r="C8578" t="s">
        <v>1706</v>
      </c>
      <c r="D8578" t="s">
        <v>20</v>
      </c>
      <c r="E8578" t="s">
        <v>39</v>
      </c>
      <c r="F8578" t="s">
        <v>22</v>
      </c>
      <c r="G8578" t="s">
        <v>41</v>
      </c>
      <c r="H8578" t="s">
        <v>94</v>
      </c>
      <c r="I8578" t="s">
        <v>28</v>
      </c>
      <c r="J8578" t="s">
        <v>64</v>
      </c>
      <c r="K8578" t="s">
        <v>133</v>
      </c>
      <c r="L8578" t="s">
        <v>192</v>
      </c>
      <c r="M8578" t="s">
        <v>80</v>
      </c>
      <c r="N8578" s="2">
        <v>41320</v>
      </c>
      <c r="O8578" s="2">
        <v>41322</v>
      </c>
      <c r="P8578">
        <v>2</v>
      </c>
      <c r="Q8578" s="1">
        <v>0.05</v>
      </c>
      <c r="R8578">
        <v>16.739999999999998</v>
      </c>
      <c r="S8578">
        <v>5.08</v>
      </c>
      <c r="T8578">
        <f t="shared" si="133"/>
        <v>33.479999999999997</v>
      </c>
    </row>
    <row r="8579" spans="1:20" x14ac:dyDescent="0.3">
      <c r="A8579">
        <v>8578</v>
      </c>
      <c r="B8579">
        <v>86362</v>
      </c>
      <c r="C8579" t="s">
        <v>2062</v>
      </c>
      <c r="D8579" t="s">
        <v>20</v>
      </c>
      <c r="E8579" t="s">
        <v>39</v>
      </c>
      <c r="F8579" t="s">
        <v>22</v>
      </c>
      <c r="G8579" t="s">
        <v>41</v>
      </c>
      <c r="H8579" t="s">
        <v>94</v>
      </c>
      <c r="I8579" t="s">
        <v>28</v>
      </c>
      <c r="J8579" t="s">
        <v>64</v>
      </c>
      <c r="K8579" t="s">
        <v>116</v>
      </c>
      <c r="L8579" t="s">
        <v>192</v>
      </c>
      <c r="M8579" t="s">
        <v>96</v>
      </c>
      <c r="N8579" s="2">
        <v>41247</v>
      </c>
      <c r="O8579" s="2">
        <v>41249</v>
      </c>
      <c r="P8579">
        <v>17</v>
      </c>
      <c r="Q8579" s="1">
        <v>7.0000000000000007E-2</v>
      </c>
      <c r="R8579">
        <v>20.98</v>
      </c>
      <c r="S8579">
        <v>1.49</v>
      </c>
      <c r="T8579">
        <f t="shared" ref="T8579:T8642" si="134">R8579*P8579</f>
        <v>356.66</v>
      </c>
    </row>
    <row r="8580" spans="1:20" x14ac:dyDescent="0.3">
      <c r="A8580">
        <v>8579</v>
      </c>
      <c r="B8580">
        <v>89155</v>
      </c>
      <c r="C8580" t="s">
        <v>882</v>
      </c>
      <c r="D8580" t="s">
        <v>20</v>
      </c>
      <c r="E8580" t="s">
        <v>39</v>
      </c>
      <c r="F8580" t="s">
        <v>31</v>
      </c>
      <c r="G8580" t="s">
        <v>93</v>
      </c>
      <c r="H8580" t="s">
        <v>78</v>
      </c>
      <c r="I8580" t="s">
        <v>28</v>
      </c>
      <c r="J8580" t="s">
        <v>64</v>
      </c>
      <c r="K8580" t="s">
        <v>184</v>
      </c>
      <c r="L8580" t="s">
        <v>192</v>
      </c>
      <c r="M8580" t="s">
        <v>146</v>
      </c>
      <c r="N8580" s="2">
        <v>40710</v>
      </c>
      <c r="O8580" s="2">
        <v>40711</v>
      </c>
      <c r="P8580">
        <v>9</v>
      </c>
      <c r="Q8580" s="1">
        <v>7.0000000000000007E-2</v>
      </c>
      <c r="R8580">
        <v>420.98</v>
      </c>
      <c r="S8580">
        <v>19.989999999999998</v>
      </c>
      <c r="T8580">
        <f t="shared" si="134"/>
        <v>3788.82</v>
      </c>
    </row>
    <row r="8581" spans="1:20" x14ac:dyDescent="0.3">
      <c r="A8581">
        <v>8580</v>
      </c>
      <c r="B8581">
        <v>90814</v>
      </c>
      <c r="C8581" t="s">
        <v>1706</v>
      </c>
      <c r="D8581" t="s">
        <v>38</v>
      </c>
      <c r="E8581" t="s">
        <v>21</v>
      </c>
      <c r="F8581" t="s">
        <v>22</v>
      </c>
      <c r="G8581" t="s">
        <v>41</v>
      </c>
      <c r="H8581" t="s">
        <v>206</v>
      </c>
      <c r="I8581" t="s">
        <v>28</v>
      </c>
      <c r="J8581" t="s">
        <v>64</v>
      </c>
      <c r="K8581" t="s">
        <v>1114</v>
      </c>
      <c r="L8581" t="s">
        <v>26</v>
      </c>
      <c r="M8581" t="s">
        <v>331</v>
      </c>
      <c r="N8581" s="2">
        <v>40440</v>
      </c>
      <c r="O8581" s="2">
        <v>40440</v>
      </c>
      <c r="P8581">
        <v>8</v>
      </c>
      <c r="Q8581" s="1">
        <v>0.04</v>
      </c>
      <c r="R8581">
        <v>39.479999999999997</v>
      </c>
      <c r="S8581">
        <v>1.99</v>
      </c>
      <c r="T8581">
        <f t="shared" si="134"/>
        <v>315.83999999999997</v>
      </c>
    </row>
    <row r="8582" spans="1:20" x14ac:dyDescent="0.3">
      <c r="A8582">
        <v>8581</v>
      </c>
      <c r="B8582">
        <v>90814</v>
      </c>
      <c r="C8582" t="s">
        <v>1706</v>
      </c>
      <c r="D8582" t="s">
        <v>20</v>
      </c>
      <c r="E8582" t="s">
        <v>21</v>
      </c>
      <c r="F8582" t="s">
        <v>22</v>
      </c>
      <c r="G8582" t="s">
        <v>41</v>
      </c>
      <c r="H8582" t="s">
        <v>206</v>
      </c>
      <c r="I8582" t="s">
        <v>28</v>
      </c>
      <c r="J8582" t="s">
        <v>64</v>
      </c>
      <c r="K8582" t="s">
        <v>409</v>
      </c>
      <c r="L8582" t="s">
        <v>26</v>
      </c>
      <c r="M8582" t="s">
        <v>444</v>
      </c>
      <c r="N8582" s="2">
        <v>40440</v>
      </c>
      <c r="O8582" s="2">
        <v>40441</v>
      </c>
      <c r="P8582">
        <v>17</v>
      </c>
      <c r="Q8582" s="1">
        <v>0</v>
      </c>
      <c r="R8582">
        <v>8.1199999999999992</v>
      </c>
      <c r="S8582">
        <v>2.83</v>
      </c>
      <c r="T8582">
        <f t="shared" si="134"/>
        <v>138.04</v>
      </c>
    </row>
    <row r="8583" spans="1:20" x14ac:dyDescent="0.3">
      <c r="A8583">
        <v>8582</v>
      </c>
      <c r="B8583">
        <v>88351</v>
      </c>
      <c r="C8583" t="s">
        <v>1771</v>
      </c>
      <c r="D8583" t="s">
        <v>20</v>
      </c>
      <c r="E8583" t="s">
        <v>21</v>
      </c>
      <c r="F8583" t="s">
        <v>31</v>
      </c>
      <c r="G8583" t="s">
        <v>41</v>
      </c>
      <c r="H8583" t="s">
        <v>33</v>
      </c>
      <c r="I8583" t="s">
        <v>28</v>
      </c>
      <c r="J8583" t="s">
        <v>64</v>
      </c>
      <c r="K8583" t="s">
        <v>210</v>
      </c>
      <c r="L8583" t="s">
        <v>26</v>
      </c>
      <c r="M8583" t="s">
        <v>141</v>
      </c>
      <c r="N8583" s="2">
        <v>40896</v>
      </c>
      <c r="O8583" s="2">
        <v>40896</v>
      </c>
      <c r="P8583">
        <v>7</v>
      </c>
      <c r="Q8583" s="1">
        <v>0.09</v>
      </c>
      <c r="R8583">
        <v>55.99</v>
      </c>
      <c r="S8583">
        <v>5</v>
      </c>
      <c r="T8583">
        <f t="shared" si="134"/>
        <v>391.93</v>
      </c>
    </row>
    <row r="8584" spans="1:20" x14ac:dyDescent="0.3">
      <c r="A8584">
        <v>8583</v>
      </c>
      <c r="B8584">
        <v>89776</v>
      </c>
      <c r="C8584" t="s">
        <v>245</v>
      </c>
      <c r="D8584" t="s">
        <v>20</v>
      </c>
      <c r="E8584" t="s">
        <v>187</v>
      </c>
      <c r="F8584" t="s">
        <v>22</v>
      </c>
      <c r="G8584" t="s">
        <v>41</v>
      </c>
      <c r="H8584" t="s">
        <v>217</v>
      </c>
      <c r="I8584" t="s">
        <v>28</v>
      </c>
      <c r="J8584" t="s">
        <v>64</v>
      </c>
      <c r="K8584" t="s">
        <v>221</v>
      </c>
      <c r="L8584" t="s">
        <v>192</v>
      </c>
      <c r="M8584" t="s">
        <v>227</v>
      </c>
      <c r="N8584" s="2">
        <v>40422</v>
      </c>
      <c r="O8584" s="2">
        <v>40424</v>
      </c>
      <c r="P8584">
        <v>5</v>
      </c>
      <c r="Q8584" s="1">
        <v>0.06</v>
      </c>
      <c r="R8584">
        <v>19.98</v>
      </c>
      <c r="S8584">
        <v>10.49</v>
      </c>
      <c r="T8584">
        <f t="shared" si="134"/>
        <v>99.9</v>
      </c>
    </row>
    <row r="8585" spans="1:20" x14ac:dyDescent="0.3">
      <c r="A8585">
        <v>8584</v>
      </c>
      <c r="B8585">
        <v>89776</v>
      </c>
      <c r="C8585" t="s">
        <v>245</v>
      </c>
      <c r="D8585" t="s">
        <v>20</v>
      </c>
      <c r="E8585" t="s">
        <v>187</v>
      </c>
      <c r="F8585" t="s">
        <v>22</v>
      </c>
      <c r="G8585" t="s">
        <v>41</v>
      </c>
      <c r="H8585" t="s">
        <v>225</v>
      </c>
      <c r="I8585" t="s">
        <v>28</v>
      </c>
      <c r="J8585" t="s">
        <v>64</v>
      </c>
      <c r="K8585" t="s">
        <v>226</v>
      </c>
      <c r="L8585" t="s">
        <v>192</v>
      </c>
      <c r="M8585" t="s">
        <v>246</v>
      </c>
      <c r="N8585" s="2">
        <v>40422</v>
      </c>
      <c r="O8585" s="2">
        <v>40423</v>
      </c>
      <c r="P8585">
        <v>23</v>
      </c>
      <c r="Q8585" s="1">
        <v>0.08</v>
      </c>
      <c r="R8585">
        <v>1.76</v>
      </c>
      <c r="S8585">
        <v>4.8600000000000003</v>
      </c>
      <c r="T8585">
        <f t="shared" si="134"/>
        <v>40.479999999999997</v>
      </c>
    </row>
    <row r="8586" spans="1:20" x14ac:dyDescent="0.3">
      <c r="A8586">
        <v>8585</v>
      </c>
      <c r="B8586">
        <v>88069</v>
      </c>
      <c r="C8586" t="s">
        <v>1264</v>
      </c>
      <c r="D8586" t="s">
        <v>20</v>
      </c>
      <c r="E8586" t="s">
        <v>39</v>
      </c>
      <c r="F8586" t="s">
        <v>47</v>
      </c>
      <c r="G8586" t="s">
        <v>48</v>
      </c>
      <c r="H8586" t="s">
        <v>89</v>
      </c>
      <c r="I8586" t="s">
        <v>28</v>
      </c>
      <c r="J8586" t="s">
        <v>64</v>
      </c>
      <c r="K8586" t="s">
        <v>145</v>
      </c>
      <c r="L8586" t="s">
        <v>192</v>
      </c>
      <c r="M8586" t="s">
        <v>156</v>
      </c>
      <c r="N8586" s="2">
        <v>41565</v>
      </c>
      <c r="O8586" s="2">
        <v>41567</v>
      </c>
      <c r="P8586">
        <v>19</v>
      </c>
      <c r="Q8586" s="1">
        <v>0.06</v>
      </c>
      <c r="R8586">
        <v>11.58</v>
      </c>
      <c r="S8586">
        <v>5.72</v>
      </c>
      <c r="T8586">
        <f t="shared" si="134"/>
        <v>220.02</v>
      </c>
    </row>
    <row r="8587" spans="1:20" x14ac:dyDescent="0.3">
      <c r="A8587">
        <v>8586</v>
      </c>
      <c r="B8587">
        <v>88063</v>
      </c>
      <c r="C8587" t="s">
        <v>1264</v>
      </c>
      <c r="D8587" t="s">
        <v>20</v>
      </c>
      <c r="E8587" t="s">
        <v>187</v>
      </c>
      <c r="F8587" t="s">
        <v>47</v>
      </c>
      <c r="G8587" t="s">
        <v>48</v>
      </c>
      <c r="H8587" t="s">
        <v>217</v>
      </c>
      <c r="I8587" t="s">
        <v>28</v>
      </c>
      <c r="J8587" t="s">
        <v>64</v>
      </c>
      <c r="K8587" t="s">
        <v>101</v>
      </c>
      <c r="L8587" t="s">
        <v>44</v>
      </c>
      <c r="M8587" t="s">
        <v>156</v>
      </c>
      <c r="N8587" s="2">
        <v>40834</v>
      </c>
      <c r="O8587" s="2">
        <v>40836</v>
      </c>
      <c r="P8587">
        <v>14</v>
      </c>
      <c r="Q8587" s="1">
        <v>0.06</v>
      </c>
      <c r="R8587">
        <v>5.08</v>
      </c>
      <c r="S8587">
        <v>2.0299999999999998</v>
      </c>
      <c r="T8587">
        <f t="shared" si="134"/>
        <v>71.12</v>
      </c>
    </row>
    <row r="8588" spans="1:20" x14ac:dyDescent="0.3">
      <c r="A8588">
        <v>8587</v>
      </c>
      <c r="B8588">
        <v>88069</v>
      </c>
      <c r="C8588" t="s">
        <v>959</v>
      </c>
      <c r="D8588" t="s">
        <v>20</v>
      </c>
      <c r="E8588" t="s">
        <v>39</v>
      </c>
      <c r="F8588" t="s">
        <v>47</v>
      </c>
      <c r="G8588" t="s">
        <v>48</v>
      </c>
      <c r="H8588" t="s">
        <v>54</v>
      </c>
      <c r="I8588" t="s">
        <v>28</v>
      </c>
      <c r="J8588" t="s">
        <v>72</v>
      </c>
      <c r="K8588" t="s">
        <v>119</v>
      </c>
      <c r="L8588" t="s">
        <v>192</v>
      </c>
      <c r="M8588" t="s">
        <v>134</v>
      </c>
      <c r="N8588" s="2">
        <v>41565</v>
      </c>
      <c r="O8588" s="2">
        <v>41570</v>
      </c>
      <c r="P8588">
        <v>9</v>
      </c>
      <c r="Q8588" s="1">
        <v>0.08</v>
      </c>
      <c r="R8588">
        <v>4.0599999999999996</v>
      </c>
      <c r="S8588">
        <v>6.89</v>
      </c>
      <c r="T8588">
        <f t="shared" si="134"/>
        <v>36.54</v>
      </c>
    </row>
    <row r="8589" spans="1:20" x14ac:dyDescent="0.3">
      <c r="A8589">
        <v>8588</v>
      </c>
      <c r="B8589">
        <v>85981</v>
      </c>
      <c r="C8589" t="s">
        <v>508</v>
      </c>
      <c r="D8589" t="s">
        <v>20</v>
      </c>
      <c r="E8589" t="s">
        <v>39</v>
      </c>
      <c r="F8589" t="s">
        <v>22</v>
      </c>
      <c r="G8589" t="s">
        <v>41</v>
      </c>
      <c r="H8589" t="s">
        <v>89</v>
      </c>
      <c r="I8589" t="s">
        <v>28</v>
      </c>
      <c r="J8589" t="s">
        <v>56</v>
      </c>
      <c r="K8589" t="s">
        <v>274</v>
      </c>
      <c r="L8589" t="s">
        <v>192</v>
      </c>
      <c r="M8589" t="s">
        <v>246</v>
      </c>
      <c r="N8589" s="2">
        <v>40526</v>
      </c>
      <c r="O8589" s="2">
        <v>40527</v>
      </c>
      <c r="P8589">
        <v>7</v>
      </c>
      <c r="Q8589" s="1">
        <v>0.03</v>
      </c>
      <c r="R8589">
        <v>2.61</v>
      </c>
      <c r="S8589">
        <v>0.5</v>
      </c>
      <c r="T8589">
        <f t="shared" si="134"/>
        <v>18.27</v>
      </c>
    </row>
    <row r="8590" spans="1:20" x14ac:dyDescent="0.3">
      <c r="A8590">
        <v>8589</v>
      </c>
      <c r="B8590">
        <v>85981</v>
      </c>
      <c r="C8590" t="s">
        <v>508</v>
      </c>
      <c r="D8590" t="s">
        <v>20</v>
      </c>
      <c r="E8590" t="s">
        <v>39</v>
      </c>
      <c r="F8590" t="s">
        <v>22</v>
      </c>
      <c r="G8590" t="s">
        <v>41</v>
      </c>
      <c r="H8590" t="s">
        <v>54</v>
      </c>
      <c r="I8590" t="s">
        <v>28</v>
      </c>
      <c r="J8590" t="s">
        <v>72</v>
      </c>
      <c r="K8590" t="s">
        <v>226</v>
      </c>
      <c r="L8590" t="s">
        <v>26</v>
      </c>
      <c r="M8590" t="s">
        <v>326</v>
      </c>
      <c r="N8590" s="2">
        <v>40526</v>
      </c>
      <c r="O8590" s="2">
        <v>40527</v>
      </c>
      <c r="P8590">
        <v>16</v>
      </c>
      <c r="Q8590" s="1">
        <v>0.01</v>
      </c>
      <c r="R8590">
        <v>11.66</v>
      </c>
      <c r="S8590">
        <v>7.95</v>
      </c>
      <c r="T8590">
        <f t="shared" si="134"/>
        <v>186.56</v>
      </c>
    </row>
    <row r="8591" spans="1:20" x14ac:dyDescent="0.3">
      <c r="A8591">
        <v>8590</v>
      </c>
      <c r="B8591">
        <v>90552</v>
      </c>
      <c r="C8591" t="s">
        <v>2451</v>
      </c>
      <c r="D8591" t="s">
        <v>20</v>
      </c>
      <c r="E8591" t="s">
        <v>39</v>
      </c>
      <c r="F8591" t="s">
        <v>22</v>
      </c>
      <c r="G8591" t="s">
        <v>32</v>
      </c>
      <c r="H8591" t="s">
        <v>78</v>
      </c>
      <c r="I8591" t="s">
        <v>28</v>
      </c>
      <c r="J8591" t="s">
        <v>72</v>
      </c>
      <c r="K8591" t="s">
        <v>43</v>
      </c>
      <c r="L8591" t="s">
        <v>192</v>
      </c>
      <c r="M8591" t="s">
        <v>227</v>
      </c>
      <c r="N8591" s="2">
        <v>40562</v>
      </c>
      <c r="O8591" s="2">
        <v>40565</v>
      </c>
      <c r="P8591">
        <v>1</v>
      </c>
      <c r="Q8591" s="1">
        <v>7.0000000000000007E-2</v>
      </c>
      <c r="R8591">
        <v>142.86000000000001</v>
      </c>
      <c r="S8591">
        <v>19.989999999999998</v>
      </c>
      <c r="T8591">
        <f t="shared" si="134"/>
        <v>142.86000000000001</v>
      </c>
    </row>
    <row r="8592" spans="1:20" x14ac:dyDescent="0.3">
      <c r="A8592">
        <v>8591</v>
      </c>
      <c r="B8592">
        <v>86835</v>
      </c>
      <c r="C8592" t="s">
        <v>2319</v>
      </c>
      <c r="D8592" t="s">
        <v>20</v>
      </c>
      <c r="E8592" t="s">
        <v>21</v>
      </c>
      <c r="F8592" t="s">
        <v>31</v>
      </c>
      <c r="G8592" t="s">
        <v>23</v>
      </c>
      <c r="H8592" t="s">
        <v>33</v>
      </c>
      <c r="I8592" t="s">
        <v>28</v>
      </c>
      <c r="J8592" t="s">
        <v>72</v>
      </c>
      <c r="K8592" t="s">
        <v>198</v>
      </c>
      <c r="L8592" t="s">
        <v>192</v>
      </c>
      <c r="M8592" t="s">
        <v>139</v>
      </c>
      <c r="N8592" s="2">
        <v>41607</v>
      </c>
      <c r="O8592" s="2">
        <v>41608</v>
      </c>
      <c r="P8592">
        <v>32</v>
      </c>
      <c r="Q8592" s="1">
        <v>0.01</v>
      </c>
      <c r="R8592">
        <v>65.989999999999995</v>
      </c>
      <c r="S8592">
        <v>4.99</v>
      </c>
      <c r="T8592">
        <f t="shared" si="134"/>
        <v>2111.6799999999998</v>
      </c>
    </row>
    <row r="8593" spans="1:20" x14ac:dyDescent="0.3">
      <c r="A8593">
        <v>8592</v>
      </c>
      <c r="B8593">
        <v>86835</v>
      </c>
      <c r="C8593" t="s">
        <v>1613</v>
      </c>
      <c r="D8593" t="s">
        <v>20</v>
      </c>
      <c r="E8593" t="s">
        <v>21</v>
      </c>
      <c r="F8593" t="s">
        <v>31</v>
      </c>
      <c r="G8593" t="s">
        <v>23</v>
      </c>
      <c r="H8593" t="s">
        <v>206</v>
      </c>
      <c r="I8593" t="s">
        <v>28</v>
      </c>
      <c r="J8593" t="s">
        <v>72</v>
      </c>
      <c r="K8593" t="s">
        <v>25</v>
      </c>
      <c r="L8593" t="s">
        <v>706</v>
      </c>
      <c r="M8593" t="s">
        <v>35</v>
      </c>
      <c r="N8593" s="2">
        <v>41607</v>
      </c>
      <c r="O8593" s="2">
        <v>41609</v>
      </c>
      <c r="P8593">
        <v>14</v>
      </c>
      <c r="Q8593" s="1">
        <v>0.09</v>
      </c>
      <c r="R8593">
        <v>13.99</v>
      </c>
      <c r="S8593">
        <v>7.51</v>
      </c>
      <c r="T8593">
        <f t="shared" si="134"/>
        <v>195.86</v>
      </c>
    </row>
    <row r="8594" spans="1:20" x14ac:dyDescent="0.3">
      <c r="A8594">
        <v>8593</v>
      </c>
      <c r="B8594">
        <v>86835</v>
      </c>
      <c r="C8594" t="s">
        <v>1613</v>
      </c>
      <c r="D8594" t="s">
        <v>20</v>
      </c>
      <c r="E8594" t="s">
        <v>39</v>
      </c>
      <c r="F8594" t="s">
        <v>31</v>
      </c>
      <c r="G8594" t="s">
        <v>23</v>
      </c>
      <c r="H8594" t="s">
        <v>78</v>
      </c>
      <c r="I8594" t="s">
        <v>28</v>
      </c>
      <c r="J8594" t="s">
        <v>72</v>
      </c>
      <c r="K8594" t="s">
        <v>145</v>
      </c>
      <c r="L8594" t="s">
        <v>746</v>
      </c>
      <c r="M8594" t="s">
        <v>63</v>
      </c>
      <c r="N8594" s="2">
        <v>41607</v>
      </c>
      <c r="O8594" s="2">
        <v>41609</v>
      </c>
      <c r="P8594">
        <v>34</v>
      </c>
      <c r="Q8594" s="1">
        <v>0.05</v>
      </c>
      <c r="R8594">
        <v>20.34</v>
      </c>
      <c r="S8594">
        <v>35</v>
      </c>
      <c r="T8594">
        <f t="shared" si="134"/>
        <v>691.56</v>
      </c>
    </row>
    <row r="8595" spans="1:20" x14ac:dyDescent="0.3">
      <c r="A8595">
        <v>8594</v>
      </c>
      <c r="B8595">
        <v>89243</v>
      </c>
      <c r="C8595" t="s">
        <v>775</v>
      </c>
      <c r="D8595" t="s">
        <v>20</v>
      </c>
      <c r="E8595" t="s">
        <v>39</v>
      </c>
      <c r="F8595" t="s">
        <v>40</v>
      </c>
      <c r="G8595" t="s">
        <v>93</v>
      </c>
      <c r="H8595" t="s">
        <v>94</v>
      </c>
      <c r="I8595" t="s">
        <v>28</v>
      </c>
      <c r="J8595" t="s">
        <v>72</v>
      </c>
      <c r="K8595" t="s">
        <v>119</v>
      </c>
      <c r="L8595" t="s">
        <v>44</v>
      </c>
      <c r="M8595" t="s">
        <v>125</v>
      </c>
      <c r="N8595" s="2">
        <v>40912</v>
      </c>
      <c r="O8595" s="2">
        <v>40913</v>
      </c>
      <c r="P8595">
        <v>4</v>
      </c>
      <c r="Q8595" s="1">
        <v>0.03</v>
      </c>
      <c r="R8595">
        <v>6.08</v>
      </c>
      <c r="S8595">
        <v>0.91</v>
      </c>
      <c r="T8595">
        <f t="shared" si="134"/>
        <v>24.32</v>
      </c>
    </row>
    <row r="8596" spans="1:20" x14ac:dyDescent="0.3">
      <c r="A8596">
        <v>8595</v>
      </c>
      <c r="B8596">
        <v>89243</v>
      </c>
      <c r="C8596" t="s">
        <v>1812</v>
      </c>
      <c r="D8596" t="s">
        <v>20</v>
      </c>
      <c r="E8596" t="s">
        <v>39</v>
      </c>
      <c r="F8596" t="s">
        <v>47</v>
      </c>
      <c r="G8596" t="s">
        <v>93</v>
      </c>
      <c r="H8596" t="s">
        <v>89</v>
      </c>
      <c r="I8596" t="s">
        <v>28</v>
      </c>
      <c r="J8596" t="s">
        <v>72</v>
      </c>
      <c r="K8596" t="s">
        <v>181</v>
      </c>
      <c r="L8596" t="s">
        <v>26</v>
      </c>
      <c r="M8596" t="s">
        <v>117</v>
      </c>
      <c r="N8596" s="2">
        <v>40912</v>
      </c>
      <c r="O8596" s="2">
        <v>40914</v>
      </c>
      <c r="P8596">
        <v>5</v>
      </c>
      <c r="Q8596" s="1">
        <v>0.01</v>
      </c>
      <c r="R8596">
        <v>11.66</v>
      </c>
      <c r="S8596">
        <v>8.99</v>
      </c>
      <c r="T8596">
        <f t="shared" si="134"/>
        <v>58.3</v>
      </c>
    </row>
    <row r="8597" spans="1:20" x14ac:dyDescent="0.3">
      <c r="A8597">
        <v>8596</v>
      </c>
      <c r="B8597">
        <v>89243</v>
      </c>
      <c r="C8597" t="s">
        <v>1812</v>
      </c>
      <c r="D8597" t="s">
        <v>20</v>
      </c>
      <c r="E8597" t="s">
        <v>39</v>
      </c>
      <c r="F8597" t="s">
        <v>47</v>
      </c>
      <c r="G8597" t="s">
        <v>93</v>
      </c>
      <c r="H8597" t="s">
        <v>89</v>
      </c>
      <c r="I8597" t="s">
        <v>28</v>
      </c>
      <c r="J8597" t="s">
        <v>56</v>
      </c>
      <c r="K8597" t="s">
        <v>221</v>
      </c>
      <c r="L8597" t="s">
        <v>26</v>
      </c>
      <c r="M8597" t="s">
        <v>51</v>
      </c>
      <c r="N8597" s="2">
        <v>40912</v>
      </c>
      <c r="O8597" s="2">
        <v>40914</v>
      </c>
      <c r="P8597">
        <v>2</v>
      </c>
      <c r="Q8597" s="1">
        <v>0.06</v>
      </c>
      <c r="R8597">
        <v>10.48</v>
      </c>
      <c r="S8597">
        <v>2.89</v>
      </c>
      <c r="T8597">
        <f t="shared" si="134"/>
        <v>20.96</v>
      </c>
    </row>
    <row r="8598" spans="1:20" x14ac:dyDescent="0.3">
      <c r="A8598">
        <v>8597</v>
      </c>
      <c r="B8598">
        <v>89674</v>
      </c>
      <c r="C8598" t="s">
        <v>1640</v>
      </c>
      <c r="D8598" t="s">
        <v>20</v>
      </c>
      <c r="E8598" t="s">
        <v>39</v>
      </c>
      <c r="F8598" t="s">
        <v>47</v>
      </c>
      <c r="G8598" t="s">
        <v>93</v>
      </c>
      <c r="H8598" t="s">
        <v>49</v>
      </c>
      <c r="I8598" t="s">
        <v>28</v>
      </c>
      <c r="J8598" t="s">
        <v>72</v>
      </c>
      <c r="K8598" t="s">
        <v>133</v>
      </c>
      <c r="L8598" t="s">
        <v>192</v>
      </c>
      <c r="M8598" t="s">
        <v>114</v>
      </c>
      <c r="N8598" s="2">
        <v>41261</v>
      </c>
      <c r="O8598" s="2">
        <v>41262</v>
      </c>
      <c r="P8598">
        <v>11</v>
      </c>
      <c r="Q8598" s="1">
        <v>0.03</v>
      </c>
      <c r="R8598">
        <v>7.1</v>
      </c>
      <c r="S8598">
        <v>6.05</v>
      </c>
      <c r="T8598">
        <f t="shared" si="134"/>
        <v>78.099999999999994</v>
      </c>
    </row>
    <row r="8599" spans="1:20" x14ac:dyDescent="0.3">
      <c r="A8599">
        <v>8598</v>
      </c>
      <c r="B8599">
        <v>89901</v>
      </c>
      <c r="C8599" t="s">
        <v>273</v>
      </c>
      <c r="D8599" t="s">
        <v>20</v>
      </c>
      <c r="E8599" t="s">
        <v>39</v>
      </c>
      <c r="F8599" t="s">
        <v>47</v>
      </c>
      <c r="G8599" t="s">
        <v>93</v>
      </c>
      <c r="H8599" t="s">
        <v>54</v>
      </c>
      <c r="I8599" t="s">
        <v>28</v>
      </c>
      <c r="J8599" t="s">
        <v>72</v>
      </c>
      <c r="K8599" t="s">
        <v>71</v>
      </c>
      <c r="L8599" t="s">
        <v>192</v>
      </c>
      <c r="M8599" t="s">
        <v>134</v>
      </c>
      <c r="N8599" s="2">
        <v>41352</v>
      </c>
      <c r="O8599" s="2">
        <v>41354</v>
      </c>
      <c r="P8599">
        <v>4</v>
      </c>
      <c r="Q8599" s="1">
        <v>0.01</v>
      </c>
      <c r="R8599">
        <v>7.35</v>
      </c>
      <c r="S8599">
        <v>5.96</v>
      </c>
      <c r="T8599">
        <f t="shared" si="134"/>
        <v>29.4</v>
      </c>
    </row>
    <row r="8600" spans="1:20" x14ac:dyDescent="0.3">
      <c r="A8600">
        <v>8599</v>
      </c>
      <c r="B8600">
        <v>89762</v>
      </c>
      <c r="C8600" t="s">
        <v>1896</v>
      </c>
      <c r="D8600" t="s">
        <v>20</v>
      </c>
      <c r="E8600" t="s">
        <v>21</v>
      </c>
      <c r="F8600" t="s">
        <v>31</v>
      </c>
      <c r="G8600" t="s">
        <v>23</v>
      </c>
      <c r="H8600" t="s">
        <v>206</v>
      </c>
      <c r="I8600" t="s">
        <v>28</v>
      </c>
      <c r="J8600" t="s">
        <v>72</v>
      </c>
      <c r="K8600" t="s">
        <v>25</v>
      </c>
      <c r="L8600" t="s">
        <v>26</v>
      </c>
      <c r="M8600" t="s">
        <v>69</v>
      </c>
      <c r="N8600" s="2">
        <v>40375</v>
      </c>
      <c r="O8600" s="2">
        <v>40378</v>
      </c>
      <c r="P8600">
        <v>7</v>
      </c>
      <c r="Q8600" s="1">
        <v>0.09</v>
      </c>
      <c r="R8600">
        <v>28.48</v>
      </c>
      <c r="S8600">
        <v>1.99</v>
      </c>
      <c r="T8600">
        <f t="shared" si="134"/>
        <v>199.36</v>
      </c>
    </row>
    <row r="8601" spans="1:20" x14ac:dyDescent="0.3">
      <c r="A8601">
        <v>8600</v>
      </c>
      <c r="B8601">
        <v>89762</v>
      </c>
      <c r="C8601" t="s">
        <v>1896</v>
      </c>
      <c r="D8601" t="s">
        <v>38</v>
      </c>
      <c r="E8601" t="s">
        <v>21</v>
      </c>
      <c r="F8601" t="s">
        <v>31</v>
      </c>
      <c r="G8601" t="s">
        <v>23</v>
      </c>
      <c r="H8601" t="s">
        <v>206</v>
      </c>
      <c r="I8601" t="s">
        <v>28</v>
      </c>
      <c r="J8601" t="s">
        <v>72</v>
      </c>
      <c r="K8601" t="s">
        <v>210</v>
      </c>
      <c r="L8601" t="s">
        <v>192</v>
      </c>
      <c r="M8601" t="s">
        <v>255</v>
      </c>
      <c r="N8601" s="2">
        <v>40375</v>
      </c>
      <c r="O8601" s="2">
        <v>40377</v>
      </c>
      <c r="P8601">
        <v>14</v>
      </c>
      <c r="Q8601" s="1">
        <v>0.08</v>
      </c>
      <c r="R8601">
        <v>65.989999999999995</v>
      </c>
      <c r="S8601">
        <v>4.99</v>
      </c>
      <c r="T8601">
        <f t="shared" si="134"/>
        <v>923.8599999999999</v>
      </c>
    </row>
    <row r="8602" spans="1:20" x14ac:dyDescent="0.3">
      <c r="A8602">
        <v>8601</v>
      </c>
      <c r="B8602">
        <v>91559</v>
      </c>
      <c r="C8602" t="s">
        <v>2048</v>
      </c>
      <c r="D8602" t="s">
        <v>20</v>
      </c>
      <c r="E8602" t="s">
        <v>187</v>
      </c>
      <c r="F8602" t="s">
        <v>22</v>
      </c>
      <c r="G8602" t="s">
        <v>23</v>
      </c>
      <c r="H8602" t="s">
        <v>217</v>
      </c>
      <c r="I8602" t="s">
        <v>28</v>
      </c>
      <c r="J8602" t="s">
        <v>72</v>
      </c>
      <c r="K8602" t="s">
        <v>228</v>
      </c>
      <c r="L8602" t="s">
        <v>26</v>
      </c>
      <c r="M8602" t="s">
        <v>326</v>
      </c>
      <c r="N8602" s="2">
        <v>40820</v>
      </c>
      <c r="O8602" s="2">
        <v>40822</v>
      </c>
      <c r="P8602">
        <v>11</v>
      </c>
      <c r="Q8602" s="1">
        <v>0.01</v>
      </c>
      <c r="R8602">
        <v>20.239999999999998</v>
      </c>
      <c r="S8602">
        <v>8.99</v>
      </c>
      <c r="T8602">
        <f t="shared" si="134"/>
        <v>222.64</v>
      </c>
    </row>
    <row r="8603" spans="1:20" x14ac:dyDescent="0.3">
      <c r="A8603">
        <v>8602</v>
      </c>
      <c r="B8603">
        <v>91065</v>
      </c>
      <c r="C8603" t="s">
        <v>1872</v>
      </c>
      <c r="D8603" t="s">
        <v>38</v>
      </c>
      <c r="E8603" t="s">
        <v>21</v>
      </c>
      <c r="F8603" t="s">
        <v>47</v>
      </c>
      <c r="G8603" t="s">
        <v>41</v>
      </c>
      <c r="H8603" t="s">
        <v>24</v>
      </c>
      <c r="I8603" t="s">
        <v>28</v>
      </c>
      <c r="J8603" t="s">
        <v>72</v>
      </c>
      <c r="K8603" t="s">
        <v>409</v>
      </c>
      <c r="L8603" t="s">
        <v>192</v>
      </c>
      <c r="M8603" t="s">
        <v>51</v>
      </c>
      <c r="N8603" s="2">
        <v>40883</v>
      </c>
      <c r="O8603" s="2">
        <v>40885</v>
      </c>
      <c r="P8603">
        <v>12</v>
      </c>
      <c r="Q8603" s="1">
        <v>0.04</v>
      </c>
      <c r="R8603">
        <v>65.989999999999995</v>
      </c>
      <c r="S8603">
        <v>5.92</v>
      </c>
      <c r="T8603">
        <f t="shared" si="134"/>
        <v>791.87999999999988</v>
      </c>
    </row>
    <row r="8604" spans="1:20" x14ac:dyDescent="0.3">
      <c r="A8604">
        <v>8603</v>
      </c>
      <c r="B8604">
        <v>88320</v>
      </c>
      <c r="C8604" t="s">
        <v>162</v>
      </c>
      <c r="D8604" t="s">
        <v>20</v>
      </c>
      <c r="E8604" t="s">
        <v>187</v>
      </c>
      <c r="F8604" t="s">
        <v>47</v>
      </c>
      <c r="G8604" t="s">
        <v>93</v>
      </c>
      <c r="H8604" t="s">
        <v>188</v>
      </c>
      <c r="I8604" t="s">
        <v>28</v>
      </c>
      <c r="J8604" t="s">
        <v>72</v>
      </c>
      <c r="K8604" t="s">
        <v>231</v>
      </c>
      <c r="L8604" t="s">
        <v>192</v>
      </c>
      <c r="M8604" t="s">
        <v>117</v>
      </c>
      <c r="N8604" s="2">
        <v>40392</v>
      </c>
      <c r="O8604" s="2">
        <v>40394</v>
      </c>
      <c r="P8604">
        <v>14</v>
      </c>
      <c r="Q8604" s="1">
        <v>0.09</v>
      </c>
      <c r="R8604">
        <v>6.28</v>
      </c>
      <c r="S8604">
        <v>5.41</v>
      </c>
      <c r="T8604">
        <f t="shared" si="134"/>
        <v>87.92</v>
      </c>
    </row>
    <row r="8605" spans="1:20" x14ac:dyDescent="0.3">
      <c r="A8605">
        <v>8604</v>
      </c>
      <c r="B8605">
        <v>90803</v>
      </c>
      <c r="C8605" t="s">
        <v>2345</v>
      </c>
      <c r="D8605" t="s">
        <v>578</v>
      </c>
      <c r="E8605" t="s">
        <v>187</v>
      </c>
      <c r="F8605" t="s">
        <v>47</v>
      </c>
      <c r="G8605" t="s">
        <v>48</v>
      </c>
      <c r="H8605" t="s">
        <v>188</v>
      </c>
      <c r="I8605" t="s">
        <v>28</v>
      </c>
      <c r="J8605" t="s">
        <v>72</v>
      </c>
      <c r="K8605" t="s">
        <v>291</v>
      </c>
      <c r="L8605" t="s">
        <v>330</v>
      </c>
      <c r="M8605" t="s">
        <v>114</v>
      </c>
      <c r="N8605" s="2">
        <v>41072</v>
      </c>
      <c r="O8605" s="2">
        <v>41076</v>
      </c>
      <c r="P8605">
        <v>12</v>
      </c>
      <c r="Q8605" s="1">
        <v>0.05</v>
      </c>
      <c r="R8605">
        <v>70.98</v>
      </c>
      <c r="S8605">
        <v>26.85</v>
      </c>
      <c r="T8605">
        <f t="shared" si="134"/>
        <v>851.76</v>
      </c>
    </row>
    <row r="8606" spans="1:20" x14ac:dyDescent="0.3">
      <c r="A8606">
        <v>8605</v>
      </c>
      <c r="B8606">
        <v>90803</v>
      </c>
      <c r="C8606" t="s">
        <v>1001</v>
      </c>
      <c r="D8606" t="s">
        <v>20</v>
      </c>
      <c r="E8606" t="s">
        <v>187</v>
      </c>
      <c r="F8606" t="s">
        <v>31</v>
      </c>
      <c r="G8606" t="s">
        <v>48</v>
      </c>
      <c r="H8606" t="s">
        <v>225</v>
      </c>
      <c r="I8606" t="s">
        <v>28</v>
      </c>
      <c r="J8606" t="s">
        <v>56</v>
      </c>
      <c r="K8606" t="s">
        <v>68</v>
      </c>
      <c r="L8606" t="s">
        <v>192</v>
      </c>
      <c r="M8606" t="s">
        <v>143</v>
      </c>
      <c r="N8606" s="2">
        <v>41072</v>
      </c>
      <c r="O8606" s="2">
        <v>41074</v>
      </c>
      <c r="P8606">
        <v>14</v>
      </c>
      <c r="Q8606" s="1">
        <v>0.03</v>
      </c>
      <c r="R8606">
        <v>4.18</v>
      </c>
      <c r="S8606">
        <v>6.92</v>
      </c>
      <c r="T8606">
        <f t="shared" si="134"/>
        <v>58.519999999999996</v>
      </c>
    </row>
    <row r="8607" spans="1:20" x14ac:dyDescent="0.3">
      <c r="A8607">
        <v>8606</v>
      </c>
      <c r="B8607">
        <v>90800</v>
      </c>
      <c r="C8607" t="s">
        <v>1718</v>
      </c>
      <c r="D8607" t="s">
        <v>20</v>
      </c>
      <c r="E8607" t="s">
        <v>39</v>
      </c>
      <c r="F8607" t="s">
        <v>31</v>
      </c>
      <c r="G8607" t="s">
        <v>93</v>
      </c>
      <c r="H8607" t="s">
        <v>54</v>
      </c>
      <c r="I8607" t="s">
        <v>28</v>
      </c>
      <c r="J8607" t="s">
        <v>72</v>
      </c>
      <c r="K8607" t="s">
        <v>79</v>
      </c>
      <c r="L8607" t="s">
        <v>26</v>
      </c>
      <c r="M8607" t="s">
        <v>35</v>
      </c>
      <c r="N8607" s="2">
        <v>40296</v>
      </c>
      <c r="O8607" s="2">
        <v>40298</v>
      </c>
      <c r="P8607">
        <v>8</v>
      </c>
      <c r="Q8607" s="1">
        <v>0.02</v>
      </c>
      <c r="R8607">
        <v>8.34</v>
      </c>
      <c r="S8607">
        <v>2.64</v>
      </c>
      <c r="T8607">
        <f t="shared" si="134"/>
        <v>66.72</v>
      </c>
    </row>
    <row r="8608" spans="1:20" x14ac:dyDescent="0.3">
      <c r="A8608">
        <v>8607</v>
      </c>
      <c r="B8608">
        <v>90800</v>
      </c>
      <c r="C8608" t="s">
        <v>2440</v>
      </c>
      <c r="D8608" t="s">
        <v>578</v>
      </c>
      <c r="E8608" t="s">
        <v>187</v>
      </c>
      <c r="F8608" t="s">
        <v>22</v>
      </c>
      <c r="G8608" t="s">
        <v>93</v>
      </c>
      <c r="H8608" t="s">
        <v>225</v>
      </c>
      <c r="I8608" t="s">
        <v>28</v>
      </c>
      <c r="J8608" t="s">
        <v>72</v>
      </c>
      <c r="K8608" t="s">
        <v>228</v>
      </c>
      <c r="L8608" t="s">
        <v>283</v>
      </c>
      <c r="M8608" t="s">
        <v>86</v>
      </c>
      <c r="N8608" s="2">
        <v>40296</v>
      </c>
      <c r="O8608" s="2">
        <v>40299</v>
      </c>
      <c r="P8608">
        <v>10</v>
      </c>
      <c r="Q8608" s="1">
        <v>0.09</v>
      </c>
      <c r="R8608">
        <v>130.97999999999999</v>
      </c>
      <c r="S8608">
        <v>30</v>
      </c>
      <c r="T8608">
        <f t="shared" si="134"/>
        <v>1309.8</v>
      </c>
    </row>
    <row r="8609" spans="1:20" x14ac:dyDescent="0.3">
      <c r="A8609">
        <v>8608</v>
      </c>
      <c r="B8609">
        <v>91246</v>
      </c>
      <c r="C8609" t="s">
        <v>2096</v>
      </c>
      <c r="D8609" t="s">
        <v>20</v>
      </c>
      <c r="E8609" t="s">
        <v>21</v>
      </c>
      <c r="F8609" t="s">
        <v>47</v>
      </c>
      <c r="G8609" t="s">
        <v>41</v>
      </c>
      <c r="H8609" t="s">
        <v>203</v>
      </c>
      <c r="I8609" t="s">
        <v>28</v>
      </c>
      <c r="J8609" t="s">
        <v>72</v>
      </c>
      <c r="K8609" t="s">
        <v>1147</v>
      </c>
      <c r="L8609" t="s">
        <v>26</v>
      </c>
      <c r="M8609" t="s">
        <v>114</v>
      </c>
      <c r="N8609" s="2">
        <v>40699</v>
      </c>
      <c r="O8609" s="2">
        <v>40700</v>
      </c>
      <c r="P8609">
        <v>8</v>
      </c>
      <c r="Q8609" s="1">
        <v>7.0000000000000007E-2</v>
      </c>
      <c r="R8609">
        <v>22.98</v>
      </c>
      <c r="S8609">
        <v>1.99</v>
      </c>
      <c r="T8609">
        <f t="shared" si="134"/>
        <v>183.84</v>
      </c>
    </row>
    <row r="8610" spans="1:20" x14ac:dyDescent="0.3">
      <c r="A8610">
        <v>8609</v>
      </c>
      <c r="B8610">
        <v>91052</v>
      </c>
      <c r="C8610" t="s">
        <v>1534</v>
      </c>
      <c r="D8610" t="s">
        <v>20</v>
      </c>
      <c r="E8610" t="s">
        <v>39</v>
      </c>
      <c r="F8610" t="s">
        <v>31</v>
      </c>
      <c r="G8610" t="s">
        <v>48</v>
      </c>
      <c r="H8610" t="s">
        <v>54</v>
      </c>
      <c r="I8610" t="s">
        <v>28</v>
      </c>
      <c r="J8610" t="s">
        <v>72</v>
      </c>
      <c r="K8610" t="s">
        <v>221</v>
      </c>
      <c r="L8610" t="s">
        <v>192</v>
      </c>
      <c r="M8610" t="s">
        <v>102</v>
      </c>
      <c r="N8610" s="2">
        <v>41496</v>
      </c>
      <c r="O8610" s="2">
        <v>41500</v>
      </c>
      <c r="P8610">
        <v>6</v>
      </c>
      <c r="Q8610" s="1">
        <v>0.06</v>
      </c>
      <c r="R8610">
        <v>6.48</v>
      </c>
      <c r="S8610">
        <v>6.22</v>
      </c>
      <c r="T8610">
        <f t="shared" si="134"/>
        <v>38.880000000000003</v>
      </c>
    </row>
    <row r="8611" spans="1:20" x14ac:dyDescent="0.3">
      <c r="A8611">
        <v>8610</v>
      </c>
      <c r="B8611">
        <v>89723</v>
      </c>
      <c r="C8611" t="s">
        <v>1083</v>
      </c>
      <c r="D8611" t="s">
        <v>38</v>
      </c>
      <c r="E8611" t="s">
        <v>39</v>
      </c>
      <c r="F8611" t="s">
        <v>40</v>
      </c>
      <c r="G8611" t="s">
        <v>41</v>
      </c>
      <c r="H8611" t="s">
        <v>94</v>
      </c>
      <c r="I8611" t="s">
        <v>28</v>
      </c>
      <c r="J8611" t="s">
        <v>72</v>
      </c>
      <c r="K8611" t="s">
        <v>55</v>
      </c>
      <c r="L8611" t="s">
        <v>192</v>
      </c>
      <c r="M8611" t="s">
        <v>370</v>
      </c>
      <c r="N8611" s="2">
        <v>41597</v>
      </c>
      <c r="O8611" s="2">
        <v>41599</v>
      </c>
      <c r="P8611">
        <v>20</v>
      </c>
      <c r="Q8611" s="1">
        <v>0.09</v>
      </c>
      <c r="R8611">
        <v>4.54</v>
      </c>
      <c r="S8611">
        <v>5.83</v>
      </c>
      <c r="T8611">
        <f t="shared" si="134"/>
        <v>90.8</v>
      </c>
    </row>
    <row r="8612" spans="1:20" x14ac:dyDescent="0.3">
      <c r="A8612">
        <v>8611</v>
      </c>
      <c r="B8612">
        <v>87581</v>
      </c>
      <c r="C8612" t="s">
        <v>1517</v>
      </c>
      <c r="D8612" t="s">
        <v>20</v>
      </c>
      <c r="E8612" t="s">
        <v>39</v>
      </c>
      <c r="F8612" t="s">
        <v>40</v>
      </c>
      <c r="G8612" t="s">
        <v>41</v>
      </c>
      <c r="H8612" t="s">
        <v>94</v>
      </c>
      <c r="I8612" t="s">
        <v>28</v>
      </c>
      <c r="J8612" t="s">
        <v>72</v>
      </c>
      <c r="K8612" t="s">
        <v>291</v>
      </c>
      <c r="L8612" t="s">
        <v>192</v>
      </c>
      <c r="M8612" t="s">
        <v>45</v>
      </c>
      <c r="N8612" s="2">
        <v>41136</v>
      </c>
      <c r="O8612" s="2">
        <v>41136</v>
      </c>
      <c r="P8612">
        <v>19</v>
      </c>
      <c r="Q8612" s="1">
        <v>0.06</v>
      </c>
      <c r="R8612">
        <v>6.68</v>
      </c>
      <c r="S8612">
        <v>5.2</v>
      </c>
      <c r="T8612">
        <f t="shared" si="134"/>
        <v>126.91999999999999</v>
      </c>
    </row>
    <row r="8613" spans="1:20" x14ac:dyDescent="0.3">
      <c r="A8613">
        <v>8612</v>
      </c>
      <c r="B8613">
        <v>91255</v>
      </c>
      <c r="C8613" t="s">
        <v>553</v>
      </c>
      <c r="D8613" t="s">
        <v>20</v>
      </c>
      <c r="E8613" t="s">
        <v>39</v>
      </c>
      <c r="F8613" t="s">
        <v>47</v>
      </c>
      <c r="G8613" t="s">
        <v>93</v>
      </c>
      <c r="H8613" t="s">
        <v>89</v>
      </c>
      <c r="I8613" t="s">
        <v>28</v>
      </c>
      <c r="J8613" t="s">
        <v>72</v>
      </c>
      <c r="K8613" t="s">
        <v>184</v>
      </c>
      <c r="L8613" t="s">
        <v>44</v>
      </c>
      <c r="M8613" t="s">
        <v>160</v>
      </c>
      <c r="N8613" s="2">
        <v>41338</v>
      </c>
      <c r="O8613" s="2">
        <v>41338</v>
      </c>
      <c r="P8613">
        <v>4</v>
      </c>
      <c r="Q8613" s="1">
        <v>0.05</v>
      </c>
      <c r="R8613">
        <v>2.78</v>
      </c>
      <c r="S8613">
        <v>0.97</v>
      </c>
      <c r="T8613">
        <f t="shared" si="134"/>
        <v>11.12</v>
      </c>
    </row>
    <row r="8614" spans="1:20" x14ac:dyDescent="0.3">
      <c r="A8614">
        <v>8613</v>
      </c>
      <c r="B8614">
        <v>91252</v>
      </c>
      <c r="C8614" t="s">
        <v>553</v>
      </c>
      <c r="D8614" t="s">
        <v>20</v>
      </c>
      <c r="E8614" t="s">
        <v>21</v>
      </c>
      <c r="F8614" t="s">
        <v>47</v>
      </c>
      <c r="G8614" t="s">
        <v>93</v>
      </c>
      <c r="H8614" t="s">
        <v>24</v>
      </c>
      <c r="I8614" t="s">
        <v>28</v>
      </c>
      <c r="J8614" t="s">
        <v>72</v>
      </c>
      <c r="K8614" t="s">
        <v>198</v>
      </c>
      <c r="L8614" t="s">
        <v>192</v>
      </c>
      <c r="M8614" t="s">
        <v>111</v>
      </c>
      <c r="N8614" s="2">
        <v>40607</v>
      </c>
      <c r="O8614" s="2">
        <v>40609</v>
      </c>
      <c r="P8614">
        <v>7</v>
      </c>
      <c r="Q8614" s="1">
        <v>0.09</v>
      </c>
      <c r="R8614">
        <v>115.99</v>
      </c>
      <c r="S8614">
        <v>8.99</v>
      </c>
      <c r="T8614">
        <f t="shared" si="134"/>
        <v>811.93</v>
      </c>
    </row>
    <row r="8615" spans="1:20" x14ac:dyDescent="0.3">
      <c r="A8615">
        <v>8614</v>
      </c>
      <c r="B8615">
        <v>91029</v>
      </c>
      <c r="C8615" t="s">
        <v>532</v>
      </c>
      <c r="D8615" t="s">
        <v>20</v>
      </c>
      <c r="E8615" t="s">
        <v>39</v>
      </c>
      <c r="F8615" t="s">
        <v>22</v>
      </c>
      <c r="G8615" t="s">
        <v>23</v>
      </c>
      <c r="H8615" t="s">
        <v>49</v>
      </c>
      <c r="I8615" t="s">
        <v>28</v>
      </c>
      <c r="J8615" t="s">
        <v>72</v>
      </c>
      <c r="K8615" t="s">
        <v>231</v>
      </c>
      <c r="L8615" t="s">
        <v>192</v>
      </c>
      <c r="M8615" t="s">
        <v>398</v>
      </c>
      <c r="N8615" s="2">
        <v>41536</v>
      </c>
      <c r="O8615" s="2">
        <v>41536</v>
      </c>
      <c r="P8615">
        <v>23</v>
      </c>
      <c r="Q8615" s="1">
        <v>0.08</v>
      </c>
      <c r="R8615">
        <v>2.66</v>
      </c>
      <c r="S8615">
        <v>6.35</v>
      </c>
      <c r="T8615">
        <f t="shared" si="134"/>
        <v>61.180000000000007</v>
      </c>
    </row>
    <row r="8616" spans="1:20" x14ac:dyDescent="0.3">
      <c r="A8616">
        <v>8615</v>
      </c>
      <c r="B8616">
        <v>86100</v>
      </c>
      <c r="C8616" t="s">
        <v>130</v>
      </c>
      <c r="D8616" t="s">
        <v>578</v>
      </c>
      <c r="E8616" t="s">
        <v>187</v>
      </c>
      <c r="F8616" t="s">
        <v>31</v>
      </c>
      <c r="G8616" t="s">
        <v>32</v>
      </c>
      <c r="H8616" t="s">
        <v>219</v>
      </c>
      <c r="I8616" t="s">
        <v>28</v>
      </c>
      <c r="J8616" t="s">
        <v>72</v>
      </c>
      <c r="K8616" t="s">
        <v>113</v>
      </c>
      <c r="L8616" t="s">
        <v>330</v>
      </c>
      <c r="M8616" t="s">
        <v>69</v>
      </c>
      <c r="N8616" s="2">
        <v>41565</v>
      </c>
      <c r="O8616" s="2">
        <v>41566</v>
      </c>
      <c r="P8616">
        <v>10</v>
      </c>
      <c r="Q8616" s="1">
        <v>0</v>
      </c>
      <c r="R8616">
        <v>100.98</v>
      </c>
      <c r="S8616">
        <v>26.22</v>
      </c>
      <c r="T8616">
        <f t="shared" si="134"/>
        <v>1009.8000000000001</v>
      </c>
    </row>
    <row r="8617" spans="1:20" x14ac:dyDescent="0.3">
      <c r="A8617">
        <v>8616</v>
      </c>
      <c r="B8617">
        <v>88064</v>
      </c>
      <c r="C8617" t="s">
        <v>959</v>
      </c>
      <c r="D8617" t="s">
        <v>20</v>
      </c>
      <c r="E8617" t="s">
        <v>39</v>
      </c>
      <c r="F8617" t="s">
        <v>47</v>
      </c>
      <c r="G8617" t="s">
        <v>93</v>
      </c>
      <c r="H8617" t="s">
        <v>94</v>
      </c>
      <c r="I8617" t="s">
        <v>28</v>
      </c>
      <c r="J8617" t="s">
        <v>72</v>
      </c>
      <c r="K8617" t="s">
        <v>79</v>
      </c>
      <c r="L8617" t="s">
        <v>192</v>
      </c>
      <c r="M8617" t="s">
        <v>134</v>
      </c>
      <c r="N8617" s="2">
        <v>40890</v>
      </c>
      <c r="O8617" s="2">
        <v>40891</v>
      </c>
      <c r="P8617">
        <v>13</v>
      </c>
      <c r="Q8617" s="1">
        <v>0.02</v>
      </c>
      <c r="R8617">
        <v>48.04</v>
      </c>
      <c r="S8617">
        <v>7.23</v>
      </c>
      <c r="T8617">
        <f t="shared" si="134"/>
        <v>624.52</v>
      </c>
    </row>
    <row r="8618" spans="1:20" x14ac:dyDescent="0.3">
      <c r="A8618">
        <v>8617</v>
      </c>
      <c r="B8618">
        <v>89855</v>
      </c>
      <c r="C8618" t="s">
        <v>1955</v>
      </c>
      <c r="D8618" t="s">
        <v>20</v>
      </c>
      <c r="E8618" t="s">
        <v>21</v>
      </c>
      <c r="F8618" t="s">
        <v>31</v>
      </c>
      <c r="G8618" t="s">
        <v>93</v>
      </c>
      <c r="H8618" t="s">
        <v>206</v>
      </c>
      <c r="I8618" t="s">
        <v>28</v>
      </c>
      <c r="J8618" t="s">
        <v>72</v>
      </c>
      <c r="K8618" t="s">
        <v>201</v>
      </c>
      <c r="L8618" t="s">
        <v>192</v>
      </c>
      <c r="M8618" t="s">
        <v>146</v>
      </c>
      <c r="N8618" s="2">
        <v>41382</v>
      </c>
      <c r="O8618" s="2">
        <v>41383</v>
      </c>
      <c r="P8618">
        <v>9</v>
      </c>
      <c r="Q8618" s="1">
        <v>0.06</v>
      </c>
      <c r="R8618">
        <v>155.99</v>
      </c>
      <c r="S8618">
        <v>3.9</v>
      </c>
      <c r="T8618">
        <f t="shared" si="134"/>
        <v>1403.91</v>
      </c>
    </row>
    <row r="8619" spans="1:20" x14ac:dyDescent="0.3">
      <c r="A8619">
        <v>8618</v>
      </c>
      <c r="B8619">
        <v>88038</v>
      </c>
      <c r="C8619" t="s">
        <v>1739</v>
      </c>
      <c r="D8619" t="s">
        <v>20</v>
      </c>
      <c r="E8619" t="s">
        <v>21</v>
      </c>
      <c r="F8619" t="s">
        <v>22</v>
      </c>
      <c r="G8619" t="s">
        <v>23</v>
      </c>
      <c r="H8619" t="s">
        <v>33</v>
      </c>
      <c r="I8619" t="s">
        <v>28</v>
      </c>
      <c r="J8619" t="s">
        <v>72</v>
      </c>
      <c r="K8619" t="s">
        <v>204</v>
      </c>
      <c r="L8619" t="s">
        <v>192</v>
      </c>
      <c r="M8619" t="s">
        <v>190</v>
      </c>
      <c r="N8619" s="2">
        <v>41615</v>
      </c>
      <c r="O8619" s="2">
        <v>41618</v>
      </c>
      <c r="P8619">
        <v>22</v>
      </c>
      <c r="Q8619" s="1">
        <v>0</v>
      </c>
      <c r="R8619">
        <v>73.98</v>
      </c>
      <c r="S8619">
        <v>4</v>
      </c>
      <c r="T8619">
        <f t="shared" si="134"/>
        <v>1627.5600000000002</v>
      </c>
    </row>
    <row r="8620" spans="1:20" x14ac:dyDescent="0.3">
      <c r="A8620">
        <v>8619</v>
      </c>
      <c r="B8620">
        <v>91105</v>
      </c>
      <c r="C8620" t="s">
        <v>526</v>
      </c>
      <c r="D8620" t="s">
        <v>20</v>
      </c>
      <c r="E8620" t="s">
        <v>39</v>
      </c>
      <c r="F8620" t="s">
        <v>40</v>
      </c>
      <c r="G8620" t="s">
        <v>32</v>
      </c>
      <c r="H8620" t="s">
        <v>42</v>
      </c>
      <c r="I8620" t="s">
        <v>28</v>
      </c>
      <c r="J8620" t="s">
        <v>72</v>
      </c>
      <c r="K8620" t="s">
        <v>62</v>
      </c>
      <c r="L8620" t="s">
        <v>192</v>
      </c>
      <c r="M8620" t="s">
        <v>59</v>
      </c>
      <c r="N8620" s="2">
        <v>41285</v>
      </c>
      <c r="O8620" s="2">
        <v>41287</v>
      </c>
      <c r="P8620">
        <v>8</v>
      </c>
      <c r="Q8620" s="1">
        <v>0.08</v>
      </c>
      <c r="R8620">
        <v>13.48</v>
      </c>
      <c r="S8620">
        <v>4.51</v>
      </c>
      <c r="T8620">
        <f t="shared" si="134"/>
        <v>107.84</v>
      </c>
    </row>
    <row r="8621" spans="1:20" x14ac:dyDescent="0.3">
      <c r="A8621">
        <v>8620</v>
      </c>
      <c r="B8621">
        <v>91070</v>
      </c>
      <c r="C8621" t="s">
        <v>1345</v>
      </c>
      <c r="D8621" t="s">
        <v>20</v>
      </c>
      <c r="E8621" t="s">
        <v>39</v>
      </c>
      <c r="F8621" t="s">
        <v>47</v>
      </c>
      <c r="G8621" t="s">
        <v>41</v>
      </c>
      <c r="H8621" t="s">
        <v>94</v>
      </c>
      <c r="I8621" t="s">
        <v>28</v>
      </c>
      <c r="J8621" t="s">
        <v>72</v>
      </c>
      <c r="K8621" t="s">
        <v>165</v>
      </c>
      <c r="L8621" t="s">
        <v>192</v>
      </c>
      <c r="M8621" t="s">
        <v>167</v>
      </c>
      <c r="N8621" s="2">
        <v>40963</v>
      </c>
      <c r="O8621" s="2">
        <v>40964</v>
      </c>
      <c r="P8621">
        <v>2</v>
      </c>
      <c r="Q8621" s="1">
        <v>7.0000000000000007E-2</v>
      </c>
      <c r="R8621">
        <v>22.84</v>
      </c>
      <c r="S8621">
        <v>16.87</v>
      </c>
      <c r="T8621">
        <f t="shared" si="134"/>
        <v>45.68</v>
      </c>
    </row>
    <row r="8622" spans="1:20" x14ac:dyDescent="0.3">
      <c r="A8622">
        <v>8621</v>
      </c>
      <c r="B8622">
        <v>88231</v>
      </c>
      <c r="C8622" t="s">
        <v>471</v>
      </c>
      <c r="D8622" t="s">
        <v>20</v>
      </c>
      <c r="E8622" t="s">
        <v>187</v>
      </c>
      <c r="F8622" t="s">
        <v>22</v>
      </c>
      <c r="G8622" t="s">
        <v>41</v>
      </c>
      <c r="H8622" t="s">
        <v>225</v>
      </c>
      <c r="I8622" t="s">
        <v>28</v>
      </c>
      <c r="J8622" t="s">
        <v>72</v>
      </c>
      <c r="K8622" t="s">
        <v>248</v>
      </c>
      <c r="L8622" t="s">
        <v>44</v>
      </c>
      <c r="M8622" t="s">
        <v>150</v>
      </c>
      <c r="N8622" s="2">
        <v>41628</v>
      </c>
      <c r="O8622" s="2">
        <v>41629</v>
      </c>
      <c r="P8622">
        <v>14</v>
      </c>
      <c r="Q8622" s="1">
        <v>0.01</v>
      </c>
      <c r="R8622">
        <v>39.89</v>
      </c>
      <c r="S8622">
        <v>3.04</v>
      </c>
      <c r="T8622">
        <f t="shared" si="134"/>
        <v>558.46</v>
      </c>
    </row>
    <row r="8623" spans="1:20" x14ac:dyDescent="0.3">
      <c r="A8623">
        <v>8622</v>
      </c>
      <c r="B8623">
        <v>88231</v>
      </c>
      <c r="C8623" t="s">
        <v>471</v>
      </c>
      <c r="D8623" t="s">
        <v>20</v>
      </c>
      <c r="E8623" t="s">
        <v>39</v>
      </c>
      <c r="F8623" t="s">
        <v>22</v>
      </c>
      <c r="G8623" t="s">
        <v>41</v>
      </c>
      <c r="H8623" t="s">
        <v>89</v>
      </c>
      <c r="I8623" t="s">
        <v>28</v>
      </c>
      <c r="J8623" t="s">
        <v>56</v>
      </c>
      <c r="K8623" t="s">
        <v>95</v>
      </c>
      <c r="L8623" t="s">
        <v>746</v>
      </c>
      <c r="M8623" t="s">
        <v>326</v>
      </c>
      <c r="N8623" s="2">
        <v>41628</v>
      </c>
      <c r="O8623" s="2">
        <v>41630</v>
      </c>
      <c r="P8623">
        <v>21</v>
      </c>
      <c r="Q8623" s="1">
        <v>7.0000000000000007E-2</v>
      </c>
      <c r="R8623">
        <v>101.41</v>
      </c>
      <c r="S8623">
        <v>35</v>
      </c>
      <c r="T8623">
        <f t="shared" si="134"/>
        <v>2129.61</v>
      </c>
    </row>
    <row r="8624" spans="1:20" x14ac:dyDescent="0.3">
      <c r="A8624">
        <v>8623</v>
      </c>
      <c r="B8624">
        <v>89148</v>
      </c>
      <c r="C8624" t="s">
        <v>529</v>
      </c>
      <c r="D8624" t="s">
        <v>20</v>
      </c>
      <c r="E8624" t="s">
        <v>187</v>
      </c>
      <c r="F8624" t="s">
        <v>22</v>
      </c>
      <c r="G8624" t="s">
        <v>48</v>
      </c>
      <c r="H8624" t="s">
        <v>217</v>
      </c>
      <c r="I8624" t="s">
        <v>28</v>
      </c>
      <c r="J8624" t="s">
        <v>72</v>
      </c>
      <c r="K8624" t="s">
        <v>113</v>
      </c>
      <c r="L8624" t="s">
        <v>706</v>
      </c>
      <c r="M8624" t="s">
        <v>246</v>
      </c>
      <c r="N8624" s="2">
        <v>40461</v>
      </c>
      <c r="O8624" s="2">
        <v>40466</v>
      </c>
      <c r="P8624">
        <v>5</v>
      </c>
      <c r="Q8624" s="1">
        <v>7.0000000000000007E-2</v>
      </c>
      <c r="R8624">
        <v>4.97</v>
      </c>
      <c r="S8624">
        <v>5.71</v>
      </c>
      <c r="T8624">
        <f t="shared" si="134"/>
        <v>24.849999999999998</v>
      </c>
    </row>
    <row r="8625" spans="1:20" x14ac:dyDescent="0.3">
      <c r="A8625">
        <v>8624</v>
      </c>
      <c r="B8625">
        <v>89148</v>
      </c>
      <c r="C8625" t="s">
        <v>529</v>
      </c>
      <c r="D8625" t="s">
        <v>20</v>
      </c>
      <c r="E8625" t="s">
        <v>39</v>
      </c>
      <c r="F8625" t="s">
        <v>22</v>
      </c>
      <c r="G8625" t="s">
        <v>48</v>
      </c>
      <c r="H8625" t="s">
        <v>49</v>
      </c>
      <c r="I8625" t="s">
        <v>28</v>
      </c>
      <c r="J8625" t="s">
        <v>72</v>
      </c>
      <c r="K8625" t="s">
        <v>71</v>
      </c>
      <c r="L8625" t="s">
        <v>44</v>
      </c>
      <c r="M8625" t="s">
        <v>444</v>
      </c>
      <c r="N8625" s="2">
        <v>40461</v>
      </c>
      <c r="O8625" s="2">
        <v>40463</v>
      </c>
      <c r="P8625">
        <v>12</v>
      </c>
      <c r="Q8625" s="1">
        <v>0.09</v>
      </c>
      <c r="R8625">
        <v>2.62</v>
      </c>
      <c r="S8625">
        <v>0.8</v>
      </c>
      <c r="T8625">
        <f t="shared" si="134"/>
        <v>31.44</v>
      </c>
    </row>
    <row r="8626" spans="1:20" x14ac:dyDescent="0.3">
      <c r="A8626">
        <v>8625</v>
      </c>
      <c r="B8626">
        <v>89148</v>
      </c>
      <c r="C8626" t="s">
        <v>529</v>
      </c>
      <c r="D8626" t="s">
        <v>20</v>
      </c>
      <c r="E8626" t="s">
        <v>21</v>
      </c>
      <c r="F8626" t="s">
        <v>22</v>
      </c>
      <c r="G8626" t="s">
        <v>48</v>
      </c>
      <c r="H8626" t="s">
        <v>33</v>
      </c>
      <c r="I8626" t="s">
        <v>28</v>
      </c>
      <c r="J8626" t="s">
        <v>72</v>
      </c>
      <c r="K8626" t="s">
        <v>1107</v>
      </c>
      <c r="L8626" t="s">
        <v>192</v>
      </c>
      <c r="M8626" t="s">
        <v>86</v>
      </c>
      <c r="N8626" s="2">
        <v>40461</v>
      </c>
      <c r="O8626" s="2">
        <v>40461</v>
      </c>
      <c r="P8626">
        <v>21</v>
      </c>
      <c r="Q8626" s="1">
        <v>0.03</v>
      </c>
      <c r="R8626">
        <v>65.989999999999995</v>
      </c>
      <c r="S8626">
        <v>8.8000000000000007</v>
      </c>
      <c r="T8626">
        <f t="shared" si="134"/>
        <v>1385.79</v>
      </c>
    </row>
    <row r="8627" spans="1:20" x14ac:dyDescent="0.3">
      <c r="A8627">
        <v>8626</v>
      </c>
      <c r="B8627">
        <v>91112</v>
      </c>
      <c r="C8627" t="s">
        <v>1913</v>
      </c>
      <c r="D8627" t="s">
        <v>20</v>
      </c>
      <c r="E8627" t="s">
        <v>21</v>
      </c>
      <c r="F8627" t="s">
        <v>31</v>
      </c>
      <c r="G8627" t="s">
        <v>32</v>
      </c>
      <c r="H8627" t="s">
        <v>206</v>
      </c>
      <c r="I8627" t="s">
        <v>28</v>
      </c>
      <c r="J8627" t="s">
        <v>56</v>
      </c>
      <c r="K8627" t="s">
        <v>1254</v>
      </c>
      <c r="L8627" t="s">
        <v>192</v>
      </c>
      <c r="M8627" t="s">
        <v>178</v>
      </c>
      <c r="N8627" s="2">
        <v>40901</v>
      </c>
      <c r="O8627" s="2">
        <v>40902</v>
      </c>
      <c r="P8627">
        <v>4</v>
      </c>
      <c r="Q8627" s="1">
        <v>0.02</v>
      </c>
      <c r="R8627">
        <v>125.99</v>
      </c>
      <c r="S8627">
        <v>8.08</v>
      </c>
      <c r="T8627">
        <f t="shared" si="134"/>
        <v>503.96</v>
      </c>
    </row>
    <row r="8628" spans="1:20" x14ac:dyDescent="0.3">
      <c r="A8628">
        <v>8627</v>
      </c>
      <c r="B8628">
        <v>89308</v>
      </c>
      <c r="C8628" t="s">
        <v>466</v>
      </c>
      <c r="D8628" t="s">
        <v>20</v>
      </c>
      <c r="E8628" t="s">
        <v>39</v>
      </c>
      <c r="F8628" t="s">
        <v>22</v>
      </c>
      <c r="G8628" t="s">
        <v>23</v>
      </c>
      <c r="H8628" t="s">
        <v>89</v>
      </c>
      <c r="I8628" t="s">
        <v>28</v>
      </c>
      <c r="J8628" t="s">
        <v>72</v>
      </c>
      <c r="K8628" t="s">
        <v>116</v>
      </c>
      <c r="L8628" t="s">
        <v>192</v>
      </c>
      <c r="M8628" t="s">
        <v>123</v>
      </c>
      <c r="N8628" s="2">
        <v>40945</v>
      </c>
      <c r="O8628" s="2">
        <v>40948</v>
      </c>
      <c r="P8628">
        <v>5</v>
      </c>
      <c r="Q8628" s="1">
        <v>0.02</v>
      </c>
      <c r="R8628">
        <v>4.9800000000000004</v>
      </c>
      <c r="S8628">
        <v>0.49</v>
      </c>
      <c r="T8628">
        <f t="shared" si="134"/>
        <v>24.900000000000002</v>
      </c>
    </row>
    <row r="8629" spans="1:20" x14ac:dyDescent="0.3">
      <c r="A8629">
        <v>8628</v>
      </c>
      <c r="B8629">
        <v>89308</v>
      </c>
      <c r="C8629" t="s">
        <v>466</v>
      </c>
      <c r="D8629" t="s">
        <v>20</v>
      </c>
      <c r="E8629" t="s">
        <v>39</v>
      </c>
      <c r="F8629" t="s">
        <v>22</v>
      </c>
      <c r="G8629" t="s">
        <v>23</v>
      </c>
      <c r="H8629" t="s">
        <v>78</v>
      </c>
      <c r="I8629" t="s">
        <v>28</v>
      </c>
      <c r="J8629" t="s">
        <v>72</v>
      </c>
      <c r="K8629" t="s">
        <v>149</v>
      </c>
      <c r="L8629" t="s">
        <v>44</v>
      </c>
      <c r="M8629" t="s">
        <v>246</v>
      </c>
      <c r="N8629" s="2">
        <v>40945</v>
      </c>
      <c r="O8629" s="2">
        <v>40947</v>
      </c>
      <c r="P8629">
        <v>1</v>
      </c>
      <c r="Q8629" s="1">
        <v>0.03</v>
      </c>
      <c r="R8629">
        <v>36.549999999999997</v>
      </c>
      <c r="S8629">
        <v>13.89</v>
      </c>
      <c r="T8629">
        <f t="shared" si="134"/>
        <v>36.549999999999997</v>
      </c>
    </row>
    <row r="8630" spans="1:20" x14ac:dyDescent="0.3">
      <c r="A8630">
        <v>8629</v>
      </c>
      <c r="B8630">
        <v>91490</v>
      </c>
      <c r="C8630" t="s">
        <v>1818</v>
      </c>
      <c r="D8630" t="s">
        <v>20</v>
      </c>
      <c r="E8630" t="s">
        <v>187</v>
      </c>
      <c r="F8630" t="s">
        <v>47</v>
      </c>
      <c r="G8630" t="s">
        <v>23</v>
      </c>
      <c r="H8630" t="s">
        <v>217</v>
      </c>
      <c r="I8630" t="s">
        <v>28</v>
      </c>
      <c r="J8630" t="s">
        <v>72</v>
      </c>
      <c r="K8630" t="s">
        <v>248</v>
      </c>
      <c r="L8630" t="s">
        <v>192</v>
      </c>
      <c r="M8630" t="s">
        <v>167</v>
      </c>
      <c r="N8630" s="2">
        <v>41490</v>
      </c>
      <c r="O8630" s="2">
        <v>41491</v>
      </c>
      <c r="P8630">
        <v>20</v>
      </c>
      <c r="Q8630" s="1">
        <v>0.02</v>
      </c>
      <c r="R8630">
        <v>10.64</v>
      </c>
      <c r="S8630">
        <v>5.16</v>
      </c>
      <c r="T8630">
        <f t="shared" si="134"/>
        <v>212.8</v>
      </c>
    </row>
    <row r="8631" spans="1:20" x14ac:dyDescent="0.3">
      <c r="A8631">
        <v>8630</v>
      </c>
      <c r="B8631">
        <v>91119</v>
      </c>
      <c r="C8631" t="s">
        <v>857</v>
      </c>
      <c r="D8631" t="s">
        <v>20</v>
      </c>
      <c r="E8631" t="s">
        <v>39</v>
      </c>
      <c r="F8631" t="s">
        <v>31</v>
      </c>
      <c r="G8631" t="s">
        <v>48</v>
      </c>
      <c r="H8631" t="s">
        <v>94</v>
      </c>
      <c r="I8631" t="s">
        <v>28</v>
      </c>
      <c r="J8631" t="s">
        <v>72</v>
      </c>
      <c r="K8631" t="s">
        <v>149</v>
      </c>
      <c r="L8631" t="s">
        <v>44</v>
      </c>
      <c r="M8631" t="s">
        <v>214</v>
      </c>
      <c r="N8631" s="2">
        <v>41111</v>
      </c>
      <c r="O8631" s="2">
        <v>41118</v>
      </c>
      <c r="P8631">
        <v>6</v>
      </c>
      <c r="Q8631" s="1">
        <v>7.0000000000000007E-2</v>
      </c>
      <c r="R8631">
        <v>6.69</v>
      </c>
      <c r="S8631">
        <v>3.1</v>
      </c>
      <c r="T8631">
        <f t="shared" si="134"/>
        <v>40.14</v>
      </c>
    </row>
    <row r="8632" spans="1:20" x14ac:dyDescent="0.3">
      <c r="A8632">
        <v>8631</v>
      </c>
      <c r="B8632">
        <v>88828</v>
      </c>
      <c r="C8632" t="s">
        <v>612</v>
      </c>
      <c r="D8632" t="s">
        <v>38</v>
      </c>
      <c r="E8632" t="s">
        <v>39</v>
      </c>
      <c r="F8632" t="s">
        <v>22</v>
      </c>
      <c r="G8632" t="s">
        <v>41</v>
      </c>
      <c r="H8632" t="s">
        <v>94</v>
      </c>
      <c r="I8632" t="s">
        <v>28</v>
      </c>
      <c r="J8632" t="s">
        <v>72</v>
      </c>
      <c r="K8632" t="s">
        <v>101</v>
      </c>
      <c r="L8632" t="s">
        <v>44</v>
      </c>
      <c r="M8632" t="s">
        <v>27</v>
      </c>
      <c r="N8632" s="2">
        <v>40727</v>
      </c>
      <c r="O8632" s="2">
        <v>40729</v>
      </c>
      <c r="P8632">
        <v>3</v>
      </c>
      <c r="Q8632" s="1">
        <v>0.08</v>
      </c>
      <c r="R8632">
        <v>4.76</v>
      </c>
      <c r="S8632">
        <v>0.88</v>
      </c>
      <c r="T8632">
        <f t="shared" si="134"/>
        <v>14.28</v>
      </c>
    </row>
    <row r="8633" spans="1:20" x14ac:dyDescent="0.3">
      <c r="A8633">
        <v>8632</v>
      </c>
      <c r="B8633">
        <v>86416</v>
      </c>
      <c r="C8633" t="s">
        <v>1439</v>
      </c>
      <c r="D8633" t="s">
        <v>20</v>
      </c>
      <c r="E8633" t="s">
        <v>39</v>
      </c>
      <c r="F8633" t="s">
        <v>22</v>
      </c>
      <c r="G8633" t="s">
        <v>23</v>
      </c>
      <c r="H8633" t="s">
        <v>54</v>
      </c>
      <c r="I8633" t="s">
        <v>28</v>
      </c>
      <c r="J8633" t="s">
        <v>56</v>
      </c>
      <c r="K8633" t="s">
        <v>62</v>
      </c>
      <c r="L8633" t="s">
        <v>192</v>
      </c>
      <c r="M8633" t="s">
        <v>150</v>
      </c>
      <c r="N8633" s="2">
        <v>41149</v>
      </c>
      <c r="O8633" s="2">
        <v>41150</v>
      </c>
      <c r="P8633">
        <v>16</v>
      </c>
      <c r="Q8633" s="1">
        <v>0.06</v>
      </c>
      <c r="R8633">
        <v>5.98</v>
      </c>
      <c r="S8633">
        <v>5.46</v>
      </c>
      <c r="T8633">
        <f t="shared" si="134"/>
        <v>95.68</v>
      </c>
    </row>
    <row r="8634" spans="1:20" x14ac:dyDescent="0.3">
      <c r="A8634">
        <v>8633</v>
      </c>
      <c r="B8634">
        <v>86416</v>
      </c>
      <c r="C8634" t="s">
        <v>1895</v>
      </c>
      <c r="D8634" t="s">
        <v>20</v>
      </c>
      <c r="E8634" t="s">
        <v>39</v>
      </c>
      <c r="F8634" t="s">
        <v>22</v>
      </c>
      <c r="G8634" t="s">
        <v>23</v>
      </c>
      <c r="H8634" t="s">
        <v>42</v>
      </c>
      <c r="I8634" t="s">
        <v>28</v>
      </c>
      <c r="J8634" t="s">
        <v>56</v>
      </c>
      <c r="K8634" t="s">
        <v>138</v>
      </c>
      <c r="L8634" t="s">
        <v>706</v>
      </c>
      <c r="M8634" t="s">
        <v>326</v>
      </c>
      <c r="N8634" s="2">
        <v>41149</v>
      </c>
      <c r="O8634" s="2">
        <v>41151</v>
      </c>
      <c r="P8634">
        <v>3</v>
      </c>
      <c r="Q8634" s="1">
        <v>0.06</v>
      </c>
      <c r="R8634">
        <v>12.44</v>
      </c>
      <c r="S8634">
        <v>6.27</v>
      </c>
      <c r="T8634">
        <f t="shared" si="134"/>
        <v>37.32</v>
      </c>
    </row>
    <row r="8635" spans="1:20" x14ac:dyDescent="0.3">
      <c r="A8635">
        <v>8634</v>
      </c>
      <c r="B8635">
        <v>90485</v>
      </c>
      <c r="C8635" t="s">
        <v>1421</v>
      </c>
      <c r="D8635" t="s">
        <v>20</v>
      </c>
      <c r="E8635" t="s">
        <v>21</v>
      </c>
      <c r="F8635" t="s">
        <v>31</v>
      </c>
      <c r="G8635" t="s">
        <v>41</v>
      </c>
      <c r="H8635" t="s">
        <v>33</v>
      </c>
      <c r="I8635" t="s">
        <v>28</v>
      </c>
      <c r="J8635" t="s">
        <v>72</v>
      </c>
      <c r="K8635" t="s">
        <v>1114</v>
      </c>
      <c r="L8635" t="s">
        <v>746</v>
      </c>
      <c r="M8635" t="s">
        <v>121</v>
      </c>
      <c r="N8635" s="2">
        <v>41373</v>
      </c>
      <c r="O8635" s="2">
        <v>41374</v>
      </c>
      <c r="P8635">
        <v>3</v>
      </c>
      <c r="Q8635" s="1">
        <v>0.06</v>
      </c>
      <c r="R8635">
        <v>499.99</v>
      </c>
      <c r="S8635">
        <v>24.49</v>
      </c>
      <c r="T8635">
        <f t="shared" si="134"/>
        <v>1499.97</v>
      </c>
    </row>
    <row r="8636" spans="1:20" x14ac:dyDescent="0.3">
      <c r="A8636">
        <v>8635</v>
      </c>
      <c r="B8636">
        <v>89360</v>
      </c>
      <c r="C8636" t="s">
        <v>1248</v>
      </c>
      <c r="D8636" t="s">
        <v>20</v>
      </c>
      <c r="E8636" t="s">
        <v>21</v>
      </c>
      <c r="F8636" t="s">
        <v>31</v>
      </c>
      <c r="G8636" t="s">
        <v>32</v>
      </c>
      <c r="H8636" t="s">
        <v>24</v>
      </c>
      <c r="I8636" t="s">
        <v>28</v>
      </c>
      <c r="J8636" t="s">
        <v>72</v>
      </c>
      <c r="K8636" t="s">
        <v>201</v>
      </c>
      <c r="L8636" t="s">
        <v>26</v>
      </c>
      <c r="M8636" t="s">
        <v>296</v>
      </c>
      <c r="N8636" s="2">
        <v>40231</v>
      </c>
      <c r="O8636" s="2">
        <v>40232</v>
      </c>
      <c r="P8636">
        <v>7</v>
      </c>
      <c r="Q8636" s="1">
        <v>0.05</v>
      </c>
      <c r="R8636">
        <v>4.9800000000000004</v>
      </c>
      <c r="S8636">
        <v>4.62</v>
      </c>
      <c r="T8636">
        <f t="shared" si="134"/>
        <v>34.86</v>
      </c>
    </row>
    <row r="8637" spans="1:20" x14ac:dyDescent="0.3">
      <c r="A8637">
        <v>8636</v>
      </c>
      <c r="B8637">
        <v>89360</v>
      </c>
      <c r="C8637" t="s">
        <v>1248</v>
      </c>
      <c r="D8637" t="s">
        <v>20</v>
      </c>
      <c r="E8637" t="s">
        <v>187</v>
      </c>
      <c r="F8637" t="s">
        <v>31</v>
      </c>
      <c r="G8637" t="s">
        <v>32</v>
      </c>
      <c r="H8637" t="s">
        <v>219</v>
      </c>
      <c r="I8637" t="s">
        <v>28</v>
      </c>
      <c r="J8637" t="s">
        <v>56</v>
      </c>
      <c r="K8637" t="s">
        <v>282</v>
      </c>
      <c r="L8637" t="s">
        <v>192</v>
      </c>
      <c r="M8637" t="s">
        <v>69</v>
      </c>
      <c r="N8637" s="2">
        <v>40231</v>
      </c>
      <c r="O8637" s="2">
        <v>40233</v>
      </c>
      <c r="P8637">
        <v>11</v>
      </c>
      <c r="Q8637" s="1">
        <v>0.02</v>
      </c>
      <c r="R8637">
        <v>34.229999999999997</v>
      </c>
      <c r="S8637">
        <v>5.0199999999999996</v>
      </c>
      <c r="T8637">
        <f t="shared" si="134"/>
        <v>376.53</v>
      </c>
    </row>
    <row r="8638" spans="1:20" x14ac:dyDescent="0.3">
      <c r="A8638">
        <v>8637</v>
      </c>
      <c r="B8638">
        <v>91388</v>
      </c>
      <c r="C8638" t="s">
        <v>1134</v>
      </c>
      <c r="D8638" t="s">
        <v>20</v>
      </c>
      <c r="E8638" t="s">
        <v>39</v>
      </c>
      <c r="F8638" t="s">
        <v>40</v>
      </c>
      <c r="G8638" t="s">
        <v>48</v>
      </c>
      <c r="H8638" t="s">
        <v>94</v>
      </c>
      <c r="I8638" t="s">
        <v>28</v>
      </c>
      <c r="J8638" t="s">
        <v>72</v>
      </c>
      <c r="K8638" t="s">
        <v>163</v>
      </c>
      <c r="L8638" t="s">
        <v>192</v>
      </c>
      <c r="M8638" t="s">
        <v>393</v>
      </c>
      <c r="N8638" s="2">
        <v>40400</v>
      </c>
      <c r="O8638" s="2">
        <v>40405</v>
      </c>
      <c r="P8638">
        <v>14</v>
      </c>
      <c r="Q8638" s="1">
        <v>0.08</v>
      </c>
      <c r="R8638">
        <v>6.48</v>
      </c>
      <c r="S8638">
        <v>6.81</v>
      </c>
      <c r="T8638">
        <f t="shared" si="134"/>
        <v>90.72</v>
      </c>
    </row>
    <row r="8639" spans="1:20" x14ac:dyDescent="0.3">
      <c r="A8639">
        <v>8638</v>
      </c>
      <c r="B8639">
        <v>91388</v>
      </c>
      <c r="C8639" t="s">
        <v>1134</v>
      </c>
      <c r="D8639" t="s">
        <v>578</v>
      </c>
      <c r="E8639" t="s">
        <v>39</v>
      </c>
      <c r="F8639" t="s">
        <v>40</v>
      </c>
      <c r="G8639" t="s">
        <v>48</v>
      </c>
      <c r="H8639" t="s">
        <v>42</v>
      </c>
      <c r="I8639" t="s">
        <v>28</v>
      </c>
      <c r="J8639" t="s">
        <v>72</v>
      </c>
      <c r="K8639" t="s">
        <v>226</v>
      </c>
      <c r="L8639" t="s">
        <v>283</v>
      </c>
      <c r="M8639" t="s">
        <v>108</v>
      </c>
      <c r="N8639" s="2">
        <v>40400</v>
      </c>
      <c r="O8639" s="2">
        <v>40407</v>
      </c>
      <c r="P8639">
        <v>3</v>
      </c>
      <c r="Q8639" s="1">
        <v>0.09</v>
      </c>
      <c r="R8639">
        <v>20.98</v>
      </c>
      <c r="S8639">
        <v>53.03</v>
      </c>
      <c r="T8639">
        <f t="shared" si="134"/>
        <v>62.94</v>
      </c>
    </row>
    <row r="8640" spans="1:20" x14ac:dyDescent="0.3">
      <c r="A8640">
        <v>8639</v>
      </c>
      <c r="B8640">
        <v>91382</v>
      </c>
      <c r="C8640" t="s">
        <v>915</v>
      </c>
      <c r="D8640" t="s">
        <v>20</v>
      </c>
      <c r="E8640" t="s">
        <v>39</v>
      </c>
      <c r="F8640" t="s">
        <v>31</v>
      </c>
      <c r="G8640" t="s">
        <v>41</v>
      </c>
      <c r="H8640" t="s">
        <v>78</v>
      </c>
      <c r="I8640" t="s">
        <v>28</v>
      </c>
      <c r="J8640" t="s">
        <v>72</v>
      </c>
      <c r="K8640" t="s">
        <v>231</v>
      </c>
      <c r="L8640" t="s">
        <v>26</v>
      </c>
      <c r="M8640" t="s">
        <v>375</v>
      </c>
      <c r="N8640" s="2">
        <v>41613</v>
      </c>
      <c r="O8640" s="2">
        <v>41614</v>
      </c>
      <c r="P8640">
        <v>13</v>
      </c>
      <c r="Q8640" s="1">
        <v>0.08</v>
      </c>
      <c r="R8640">
        <v>6.84</v>
      </c>
      <c r="S8640">
        <v>4.42</v>
      </c>
      <c r="T8640">
        <f t="shared" si="134"/>
        <v>88.92</v>
      </c>
    </row>
    <row r="8641" spans="1:20" x14ac:dyDescent="0.3">
      <c r="A8641">
        <v>8640</v>
      </c>
      <c r="B8641">
        <v>91378</v>
      </c>
      <c r="C8641" t="s">
        <v>915</v>
      </c>
      <c r="D8641" t="s">
        <v>578</v>
      </c>
      <c r="E8641" t="s">
        <v>187</v>
      </c>
      <c r="F8641" t="s">
        <v>31</v>
      </c>
      <c r="G8641" t="s">
        <v>41</v>
      </c>
      <c r="H8641" t="s">
        <v>217</v>
      </c>
      <c r="I8641" t="s">
        <v>28</v>
      </c>
      <c r="J8641" t="s">
        <v>72</v>
      </c>
      <c r="K8641" t="s">
        <v>189</v>
      </c>
      <c r="L8641" t="s">
        <v>330</v>
      </c>
      <c r="M8641" t="s">
        <v>102</v>
      </c>
      <c r="N8641" s="2">
        <v>40882</v>
      </c>
      <c r="O8641" s="2">
        <v>40883</v>
      </c>
      <c r="P8641">
        <v>10</v>
      </c>
      <c r="Q8641" s="1">
        <v>7.0000000000000007E-2</v>
      </c>
      <c r="R8641">
        <v>424.21</v>
      </c>
      <c r="S8641">
        <v>110.2</v>
      </c>
      <c r="T8641">
        <f t="shared" si="134"/>
        <v>4242.0999999999995</v>
      </c>
    </row>
    <row r="8642" spans="1:20" x14ac:dyDescent="0.3">
      <c r="A8642">
        <v>8641</v>
      </c>
      <c r="B8642">
        <v>86604</v>
      </c>
      <c r="C8642" t="s">
        <v>1367</v>
      </c>
      <c r="D8642" t="s">
        <v>20</v>
      </c>
      <c r="E8642" t="s">
        <v>39</v>
      </c>
      <c r="F8642" t="s">
        <v>47</v>
      </c>
      <c r="G8642" t="s">
        <v>48</v>
      </c>
      <c r="H8642" t="s">
        <v>54</v>
      </c>
      <c r="I8642" t="s">
        <v>28</v>
      </c>
      <c r="J8642" t="s">
        <v>72</v>
      </c>
      <c r="K8642" t="s">
        <v>181</v>
      </c>
      <c r="L8642" t="s">
        <v>192</v>
      </c>
      <c r="M8642" t="s">
        <v>156</v>
      </c>
      <c r="N8642" s="2">
        <v>41100</v>
      </c>
      <c r="O8642" s="2">
        <v>41104</v>
      </c>
      <c r="P8642">
        <v>8</v>
      </c>
      <c r="Q8642" s="1">
        <v>0.1</v>
      </c>
      <c r="R8642">
        <v>14.48</v>
      </c>
      <c r="S8642">
        <v>6.46</v>
      </c>
      <c r="T8642">
        <f t="shared" si="134"/>
        <v>115.84</v>
      </c>
    </row>
    <row r="8643" spans="1:20" x14ac:dyDescent="0.3">
      <c r="A8643">
        <v>8642</v>
      </c>
      <c r="B8643">
        <v>86604</v>
      </c>
      <c r="C8643" t="s">
        <v>1367</v>
      </c>
      <c r="D8643" t="s">
        <v>20</v>
      </c>
      <c r="E8643" t="s">
        <v>39</v>
      </c>
      <c r="F8643" t="s">
        <v>47</v>
      </c>
      <c r="G8643" t="s">
        <v>48</v>
      </c>
      <c r="H8643" t="s">
        <v>89</v>
      </c>
      <c r="I8643" t="s">
        <v>28</v>
      </c>
      <c r="J8643" t="s">
        <v>72</v>
      </c>
      <c r="K8643" t="s">
        <v>165</v>
      </c>
      <c r="L8643" t="s">
        <v>44</v>
      </c>
      <c r="M8643" t="s">
        <v>167</v>
      </c>
      <c r="N8643" s="2">
        <v>41100</v>
      </c>
      <c r="O8643" s="2">
        <v>41105</v>
      </c>
      <c r="P8643">
        <v>4</v>
      </c>
      <c r="Q8643" s="1">
        <v>0.09</v>
      </c>
      <c r="R8643">
        <v>5.84</v>
      </c>
      <c r="S8643">
        <v>1</v>
      </c>
      <c r="T8643">
        <f t="shared" ref="T8643:T8706" si="135">R8643*P8643</f>
        <v>23.36</v>
      </c>
    </row>
    <row r="8644" spans="1:20" x14ac:dyDescent="0.3">
      <c r="A8644">
        <v>8643</v>
      </c>
      <c r="B8644">
        <v>91058</v>
      </c>
      <c r="C8644" t="s">
        <v>1733</v>
      </c>
      <c r="D8644" t="s">
        <v>20</v>
      </c>
      <c r="E8644" t="s">
        <v>39</v>
      </c>
      <c r="F8644" t="s">
        <v>40</v>
      </c>
      <c r="G8644" t="s">
        <v>41</v>
      </c>
      <c r="H8644" t="s">
        <v>54</v>
      </c>
      <c r="I8644" t="s">
        <v>28</v>
      </c>
      <c r="J8644" t="s">
        <v>72</v>
      </c>
      <c r="K8644" t="s">
        <v>163</v>
      </c>
      <c r="L8644" t="s">
        <v>192</v>
      </c>
      <c r="M8644" t="s">
        <v>264</v>
      </c>
      <c r="N8644" s="2">
        <v>41316</v>
      </c>
      <c r="O8644" s="2">
        <v>41317</v>
      </c>
      <c r="P8644">
        <v>8</v>
      </c>
      <c r="Q8644" s="1">
        <v>0.03</v>
      </c>
      <c r="R8644">
        <v>31.74</v>
      </c>
      <c r="S8644">
        <v>12.62</v>
      </c>
      <c r="T8644">
        <f t="shared" si="135"/>
        <v>253.92</v>
      </c>
    </row>
    <row r="8645" spans="1:20" x14ac:dyDescent="0.3">
      <c r="A8645">
        <v>8644</v>
      </c>
      <c r="B8645">
        <v>89927</v>
      </c>
      <c r="C8645" t="s">
        <v>148</v>
      </c>
      <c r="D8645" t="s">
        <v>20</v>
      </c>
      <c r="E8645" t="s">
        <v>39</v>
      </c>
      <c r="F8645" t="s">
        <v>47</v>
      </c>
      <c r="G8645" t="s">
        <v>23</v>
      </c>
      <c r="H8645" t="s">
        <v>61</v>
      </c>
      <c r="I8645" t="s">
        <v>28</v>
      </c>
      <c r="J8645" t="s">
        <v>72</v>
      </c>
      <c r="K8645" t="s">
        <v>58</v>
      </c>
      <c r="L8645" t="s">
        <v>44</v>
      </c>
      <c r="M8645" t="s">
        <v>160</v>
      </c>
      <c r="N8645" s="2">
        <v>41278</v>
      </c>
      <c r="O8645" s="2">
        <v>41279</v>
      </c>
      <c r="P8645">
        <v>13</v>
      </c>
      <c r="Q8645" s="1">
        <v>0.09</v>
      </c>
      <c r="R8645">
        <v>9.85</v>
      </c>
      <c r="S8645">
        <v>4.82</v>
      </c>
      <c r="T8645">
        <f t="shared" si="135"/>
        <v>128.04999999999998</v>
      </c>
    </row>
    <row r="8646" spans="1:20" x14ac:dyDescent="0.3">
      <c r="A8646">
        <v>8645</v>
      </c>
      <c r="B8646">
        <v>89927</v>
      </c>
      <c r="C8646" t="s">
        <v>148</v>
      </c>
      <c r="D8646" t="s">
        <v>20</v>
      </c>
      <c r="E8646" t="s">
        <v>39</v>
      </c>
      <c r="F8646" t="s">
        <v>47</v>
      </c>
      <c r="G8646" t="s">
        <v>23</v>
      </c>
      <c r="H8646" t="s">
        <v>78</v>
      </c>
      <c r="I8646" t="s">
        <v>28</v>
      </c>
      <c r="J8646" t="s">
        <v>72</v>
      </c>
      <c r="K8646" t="s">
        <v>113</v>
      </c>
      <c r="L8646" t="s">
        <v>44</v>
      </c>
      <c r="M8646" t="s">
        <v>134</v>
      </c>
      <c r="N8646" s="2">
        <v>41278</v>
      </c>
      <c r="O8646" s="2">
        <v>41279</v>
      </c>
      <c r="P8646">
        <v>5</v>
      </c>
      <c r="Q8646" s="1">
        <v>0.01</v>
      </c>
      <c r="R8646">
        <v>2.94</v>
      </c>
      <c r="S8646">
        <v>0.81</v>
      </c>
      <c r="T8646">
        <f t="shared" si="135"/>
        <v>14.7</v>
      </c>
    </row>
    <row r="8647" spans="1:20" x14ac:dyDescent="0.3">
      <c r="A8647">
        <v>8646</v>
      </c>
      <c r="B8647">
        <v>90870</v>
      </c>
      <c r="C8647" t="s">
        <v>1175</v>
      </c>
      <c r="D8647" t="s">
        <v>20</v>
      </c>
      <c r="E8647" t="s">
        <v>39</v>
      </c>
      <c r="F8647" t="s">
        <v>31</v>
      </c>
      <c r="G8647" t="s">
        <v>48</v>
      </c>
      <c r="H8647" t="s">
        <v>42</v>
      </c>
      <c r="I8647" t="s">
        <v>28</v>
      </c>
      <c r="J8647" t="s">
        <v>72</v>
      </c>
      <c r="K8647" t="s">
        <v>184</v>
      </c>
      <c r="L8647" t="s">
        <v>192</v>
      </c>
      <c r="M8647" t="s">
        <v>255</v>
      </c>
      <c r="N8647" s="2">
        <v>41102</v>
      </c>
      <c r="O8647" s="2">
        <v>41109</v>
      </c>
      <c r="P8647">
        <v>2</v>
      </c>
      <c r="Q8647" s="1">
        <v>0.02</v>
      </c>
      <c r="R8647">
        <v>4.91</v>
      </c>
      <c r="S8647">
        <v>0.5</v>
      </c>
      <c r="T8647">
        <f t="shared" si="135"/>
        <v>9.82</v>
      </c>
    </row>
    <row r="8648" spans="1:20" x14ac:dyDescent="0.3">
      <c r="A8648">
        <v>8647</v>
      </c>
      <c r="B8648">
        <v>90870</v>
      </c>
      <c r="C8648" t="s">
        <v>1175</v>
      </c>
      <c r="D8648" t="s">
        <v>20</v>
      </c>
      <c r="E8648" t="s">
        <v>39</v>
      </c>
      <c r="F8648" t="s">
        <v>31</v>
      </c>
      <c r="G8648" t="s">
        <v>48</v>
      </c>
      <c r="H8648" t="s">
        <v>94</v>
      </c>
      <c r="I8648" t="s">
        <v>28</v>
      </c>
      <c r="J8648" t="s">
        <v>72</v>
      </c>
      <c r="K8648" t="s">
        <v>101</v>
      </c>
      <c r="L8648" t="s">
        <v>26</v>
      </c>
      <c r="M8648" t="s">
        <v>131</v>
      </c>
      <c r="N8648" s="2">
        <v>41102</v>
      </c>
      <c r="O8648" s="2">
        <v>41107</v>
      </c>
      <c r="P8648">
        <v>5</v>
      </c>
      <c r="Q8648" s="1">
        <v>0.02</v>
      </c>
      <c r="R8648">
        <v>22.01</v>
      </c>
      <c r="S8648">
        <v>5.53</v>
      </c>
      <c r="T8648">
        <f t="shared" si="135"/>
        <v>110.05000000000001</v>
      </c>
    </row>
    <row r="8649" spans="1:20" x14ac:dyDescent="0.3">
      <c r="A8649">
        <v>8648</v>
      </c>
      <c r="B8649">
        <v>87684</v>
      </c>
      <c r="C8649" t="s">
        <v>542</v>
      </c>
      <c r="D8649" t="s">
        <v>20</v>
      </c>
      <c r="E8649" t="s">
        <v>39</v>
      </c>
      <c r="F8649" t="s">
        <v>31</v>
      </c>
      <c r="G8649" t="s">
        <v>41</v>
      </c>
      <c r="H8649" t="s">
        <v>78</v>
      </c>
      <c r="I8649" t="s">
        <v>28</v>
      </c>
      <c r="J8649" t="s">
        <v>72</v>
      </c>
      <c r="K8649" t="s">
        <v>172</v>
      </c>
      <c r="L8649" t="s">
        <v>44</v>
      </c>
      <c r="M8649" t="s">
        <v>35</v>
      </c>
      <c r="N8649" s="2">
        <v>40848</v>
      </c>
      <c r="O8649" s="2">
        <v>40849</v>
      </c>
      <c r="P8649">
        <v>32</v>
      </c>
      <c r="Q8649" s="1">
        <v>0.03</v>
      </c>
      <c r="R8649">
        <v>5.85</v>
      </c>
      <c r="S8649">
        <v>2.27</v>
      </c>
      <c r="T8649">
        <f t="shared" si="135"/>
        <v>187.2</v>
      </c>
    </row>
    <row r="8650" spans="1:20" x14ac:dyDescent="0.3">
      <c r="A8650">
        <v>8649</v>
      </c>
      <c r="B8650">
        <v>90492</v>
      </c>
      <c r="C8650" t="s">
        <v>1288</v>
      </c>
      <c r="D8650" t="s">
        <v>20</v>
      </c>
      <c r="E8650" t="s">
        <v>39</v>
      </c>
      <c r="F8650" t="s">
        <v>47</v>
      </c>
      <c r="G8650" t="s">
        <v>41</v>
      </c>
      <c r="H8650" t="s">
        <v>42</v>
      </c>
      <c r="I8650" t="s">
        <v>28</v>
      </c>
      <c r="J8650" t="s">
        <v>56</v>
      </c>
      <c r="K8650" t="s">
        <v>71</v>
      </c>
      <c r="L8650" t="s">
        <v>192</v>
      </c>
      <c r="M8650" t="s">
        <v>117</v>
      </c>
      <c r="N8650" s="2">
        <v>40280</v>
      </c>
      <c r="O8650" s="2">
        <v>40282</v>
      </c>
      <c r="P8650">
        <v>2</v>
      </c>
      <c r="Q8650" s="1">
        <v>0.05</v>
      </c>
      <c r="R8650">
        <v>35.51</v>
      </c>
      <c r="S8650">
        <v>6.31</v>
      </c>
      <c r="T8650">
        <f t="shared" si="135"/>
        <v>71.02</v>
      </c>
    </row>
    <row r="8651" spans="1:20" x14ac:dyDescent="0.3">
      <c r="A8651">
        <v>8650</v>
      </c>
      <c r="B8651">
        <v>90492</v>
      </c>
      <c r="C8651" t="s">
        <v>1719</v>
      </c>
      <c r="D8651" t="s">
        <v>20</v>
      </c>
      <c r="E8651" t="s">
        <v>39</v>
      </c>
      <c r="F8651" t="s">
        <v>47</v>
      </c>
      <c r="G8651" t="s">
        <v>41</v>
      </c>
      <c r="H8651" t="s">
        <v>42</v>
      </c>
      <c r="I8651" t="s">
        <v>28</v>
      </c>
      <c r="J8651" t="s">
        <v>72</v>
      </c>
      <c r="K8651" t="s">
        <v>79</v>
      </c>
      <c r="L8651" t="s">
        <v>26</v>
      </c>
      <c r="M8651" t="s">
        <v>114</v>
      </c>
      <c r="N8651" s="2">
        <v>40280</v>
      </c>
      <c r="O8651" s="2">
        <v>40280</v>
      </c>
      <c r="P8651">
        <v>6</v>
      </c>
      <c r="Q8651" s="1">
        <v>0.1</v>
      </c>
      <c r="R8651">
        <v>8.34</v>
      </c>
      <c r="S8651">
        <v>2.64</v>
      </c>
      <c r="T8651">
        <f t="shared" si="135"/>
        <v>50.04</v>
      </c>
    </row>
    <row r="8652" spans="1:20" x14ac:dyDescent="0.3">
      <c r="A8652">
        <v>8651</v>
      </c>
      <c r="B8652">
        <v>90492</v>
      </c>
      <c r="C8652" t="s">
        <v>383</v>
      </c>
      <c r="D8652" t="s">
        <v>20</v>
      </c>
      <c r="E8652" t="s">
        <v>39</v>
      </c>
      <c r="F8652" t="s">
        <v>47</v>
      </c>
      <c r="G8652" t="s">
        <v>41</v>
      </c>
      <c r="H8652" t="s">
        <v>78</v>
      </c>
      <c r="I8652" t="s">
        <v>28</v>
      </c>
      <c r="J8652" t="s">
        <v>72</v>
      </c>
      <c r="K8652" t="s">
        <v>113</v>
      </c>
      <c r="L8652" t="s">
        <v>192</v>
      </c>
      <c r="M8652" t="s">
        <v>156</v>
      </c>
      <c r="N8652" s="2">
        <v>40280</v>
      </c>
      <c r="O8652" s="2">
        <v>40282</v>
      </c>
      <c r="P8652">
        <v>9</v>
      </c>
      <c r="Q8652" s="1">
        <v>0.03</v>
      </c>
      <c r="R8652">
        <v>8.0399999999999991</v>
      </c>
      <c r="S8652">
        <v>8.94</v>
      </c>
      <c r="T8652">
        <f t="shared" si="135"/>
        <v>72.359999999999985</v>
      </c>
    </row>
    <row r="8653" spans="1:20" x14ac:dyDescent="0.3">
      <c r="A8653">
        <v>8652</v>
      </c>
      <c r="B8653">
        <v>90498</v>
      </c>
      <c r="C8653" t="s">
        <v>383</v>
      </c>
      <c r="D8653" t="s">
        <v>578</v>
      </c>
      <c r="E8653" t="s">
        <v>21</v>
      </c>
      <c r="F8653" t="s">
        <v>47</v>
      </c>
      <c r="G8653" t="s">
        <v>41</v>
      </c>
      <c r="H8653" t="s">
        <v>24</v>
      </c>
      <c r="I8653" t="s">
        <v>28</v>
      </c>
      <c r="J8653" t="s">
        <v>72</v>
      </c>
      <c r="K8653" t="s">
        <v>409</v>
      </c>
      <c r="L8653" t="s">
        <v>283</v>
      </c>
      <c r="M8653" t="s">
        <v>167</v>
      </c>
      <c r="N8653" s="2">
        <v>41376</v>
      </c>
      <c r="O8653" s="2">
        <v>41378</v>
      </c>
      <c r="P8653">
        <v>1</v>
      </c>
      <c r="Q8653" s="1">
        <v>0.08</v>
      </c>
      <c r="R8653">
        <v>2550.14</v>
      </c>
      <c r="S8653">
        <v>29.7</v>
      </c>
      <c r="T8653">
        <f t="shared" si="135"/>
        <v>2550.14</v>
      </c>
    </row>
    <row r="8654" spans="1:20" x14ac:dyDescent="0.3">
      <c r="A8654">
        <v>8653</v>
      </c>
      <c r="B8654">
        <v>89876</v>
      </c>
      <c r="C8654" t="s">
        <v>671</v>
      </c>
      <c r="D8654" t="s">
        <v>38</v>
      </c>
      <c r="E8654" t="s">
        <v>39</v>
      </c>
      <c r="F8654" t="s">
        <v>22</v>
      </c>
      <c r="G8654" t="s">
        <v>41</v>
      </c>
      <c r="H8654" t="s">
        <v>89</v>
      </c>
      <c r="I8654" t="s">
        <v>28</v>
      </c>
      <c r="J8654" t="s">
        <v>72</v>
      </c>
      <c r="K8654" t="s">
        <v>221</v>
      </c>
      <c r="L8654" t="s">
        <v>192</v>
      </c>
      <c r="M8654" t="s">
        <v>199</v>
      </c>
      <c r="N8654" s="2">
        <v>41251</v>
      </c>
      <c r="O8654" s="2">
        <v>41253</v>
      </c>
      <c r="P8654">
        <v>14</v>
      </c>
      <c r="Q8654" s="1">
        <v>0.05</v>
      </c>
      <c r="R8654">
        <v>60.97</v>
      </c>
      <c r="S8654">
        <v>4.5</v>
      </c>
      <c r="T8654">
        <f t="shared" si="135"/>
        <v>853.57999999999993</v>
      </c>
    </row>
    <row r="8655" spans="1:20" x14ac:dyDescent="0.3">
      <c r="A8655">
        <v>8654</v>
      </c>
      <c r="B8655">
        <v>89876</v>
      </c>
      <c r="C8655" t="s">
        <v>671</v>
      </c>
      <c r="D8655" t="s">
        <v>20</v>
      </c>
      <c r="E8655" t="s">
        <v>21</v>
      </c>
      <c r="F8655" t="s">
        <v>22</v>
      </c>
      <c r="G8655" t="s">
        <v>41</v>
      </c>
      <c r="H8655" t="s">
        <v>203</v>
      </c>
      <c r="I8655" t="s">
        <v>28</v>
      </c>
      <c r="J8655" t="s">
        <v>72</v>
      </c>
      <c r="K8655" t="s">
        <v>1111</v>
      </c>
      <c r="L8655" t="s">
        <v>192</v>
      </c>
      <c r="M8655" t="s">
        <v>80</v>
      </c>
      <c r="N8655" s="2">
        <v>41251</v>
      </c>
      <c r="O8655" s="2">
        <v>41252</v>
      </c>
      <c r="P8655">
        <v>19</v>
      </c>
      <c r="Q8655" s="1">
        <v>0.09</v>
      </c>
      <c r="R8655">
        <v>65.989999999999995</v>
      </c>
      <c r="S8655">
        <v>2.5</v>
      </c>
      <c r="T8655">
        <f t="shared" si="135"/>
        <v>1253.81</v>
      </c>
    </row>
    <row r="8656" spans="1:20" x14ac:dyDescent="0.3">
      <c r="A8656">
        <v>8655</v>
      </c>
      <c r="B8656">
        <v>87898</v>
      </c>
      <c r="C8656" t="s">
        <v>1602</v>
      </c>
      <c r="D8656" t="s">
        <v>20</v>
      </c>
      <c r="E8656" t="s">
        <v>39</v>
      </c>
      <c r="F8656" t="s">
        <v>31</v>
      </c>
      <c r="G8656" t="s">
        <v>41</v>
      </c>
      <c r="H8656" t="s">
        <v>61</v>
      </c>
      <c r="I8656" t="s">
        <v>28</v>
      </c>
      <c r="J8656" t="s">
        <v>72</v>
      </c>
      <c r="K8656" t="s">
        <v>79</v>
      </c>
      <c r="L8656" t="s">
        <v>746</v>
      </c>
      <c r="M8656" t="s">
        <v>69</v>
      </c>
      <c r="N8656" s="2">
        <v>41600</v>
      </c>
      <c r="O8656" s="2">
        <v>41600</v>
      </c>
      <c r="P8656">
        <v>18</v>
      </c>
      <c r="Q8656" s="1">
        <v>0.09</v>
      </c>
      <c r="R8656">
        <v>32.479999999999997</v>
      </c>
      <c r="S8656">
        <v>35</v>
      </c>
      <c r="T8656">
        <f t="shared" si="135"/>
        <v>584.64</v>
      </c>
    </row>
    <row r="8657" spans="1:20" x14ac:dyDescent="0.3">
      <c r="A8657">
        <v>8656</v>
      </c>
      <c r="B8657">
        <v>86490</v>
      </c>
      <c r="C8657" t="s">
        <v>1649</v>
      </c>
      <c r="D8657" t="s">
        <v>38</v>
      </c>
      <c r="E8657" t="s">
        <v>39</v>
      </c>
      <c r="F8657" t="s">
        <v>22</v>
      </c>
      <c r="G8657" t="s">
        <v>23</v>
      </c>
      <c r="H8657" t="s">
        <v>61</v>
      </c>
      <c r="I8657" t="s">
        <v>28</v>
      </c>
      <c r="J8657" t="s">
        <v>72</v>
      </c>
      <c r="K8657" t="s">
        <v>55</v>
      </c>
      <c r="L8657" t="s">
        <v>192</v>
      </c>
      <c r="M8657" t="s">
        <v>499</v>
      </c>
      <c r="N8657" s="2">
        <v>40281</v>
      </c>
      <c r="O8657" s="2">
        <v>40282</v>
      </c>
      <c r="P8657">
        <v>1</v>
      </c>
      <c r="Q8657" s="1">
        <v>0.08</v>
      </c>
      <c r="R8657">
        <v>7.28</v>
      </c>
      <c r="S8657">
        <v>11.15</v>
      </c>
      <c r="T8657">
        <f t="shared" si="135"/>
        <v>7.28</v>
      </c>
    </row>
    <row r="8658" spans="1:20" x14ac:dyDescent="0.3">
      <c r="A8658">
        <v>8657</v>
      </c>
      <c r="B8658">
        <v>86692</v>
      </c>
      <c r="C8658" t="s">
        <v>2331</v>
      </c>
      <c r="D8658" t="s">
        <v>20</v>
      </c>
      <c r="E8658" t="s">
        <v>21</v>
      </c>
      <c r="F8658" t="s">
        <v>22</v>
      </c>
      <c r="G8658" t="s">
        <v>48</v>
      </c>
      <c r="H8658" t="s">
        <v>206</v>
      </c>
      <c r="I8658" t="s">
        <v>28</v>
      </c>
      <c r="J8658" t="s">
        <v>72</v>
      </c>
      <c r="K8658" t="s">
        <v>198</v>
      </c>
      <c r="L8658" t="s">
        <v>192</v>
      </c>
      <c r="M8658" t="s">
        <v>86</v>
      </c>
      <c r="N8658" s="2">
        <v>41353</v>
      </c>
      <c r="O8658" s="2">
        <v>41353</v>
      </c>
      <c r="P8658">
        <v>10</v>
      </c>
      <c r="Q8658" s="1">
        <v>0.01</v>
      </c>
      <c r="R8658">
        <v>65.989999999999995</v>
      </c>
      <c r="S8658">
        <v>3.99</v>
      </c>
      <c r="T8658">
        <f t="shared" si="135"/>
        <v>659.9</v>
      </c>
    </row>
    <row r="8659" spans="1:20" x14ac:dyDescent="0.3">
      <c r="A8659">
        <v>8658</v>
      </c>
      <c r="B8659">
        <v>90763</v>
      </c>
      <c r="C8659" t="s">
        <v>1266</v>
      </c>
      <c r="D8659" t="s">
        <v>578</v>
      </c>
      <c r="E8659" t="s">
        <v>187</v>
      </c>
      <c r="F8659" t="s">
        <v>31</v>
      </c>
      <c r="G8659" t="s">
        <v>23</v>
      </c>
      <c r="H8659" t="s">
        <v>225</v>
      </c>
      <c r="I8659" t="s">
        <v>28</v>
      </c>
      <c r="J8659" t="s">
        <v>72</v>
      </c>
      <c r="K8659" t="s">
        <v>226</v>
      </c>
      <c r="L8659" t="s">
        <v>283</v>
      </c>
      <c r="M8659" t="s">
        <v>141</v>
      </c>
      <c r="N8659" s="2">
        <v>40940</v>
      </c>
      <c r="O8659" s="2">
        <v>40943</v>
      </c>
      <c r="P8659">
        <v>6</v>
      </c>
      <c r="Q8659" s="1">
        <v>0.08</v>
      </c>
      <c r="R8659">
        <v>25.98</v>
      </c>
      <c r="S8659">
        <v>14.36</v>
      </c>
      <c r="T8659">
        <f t="shared" si="135"/>
        <v>155.88</v>
      </c>
    </row>
    <row r="8660" spans="1:20" x14ac:dyDescent="0.3">
      <c r="A8660">
        <v>8659</v>
      </c>
      <c r="B8660">
        <v>89844</v>
      </c>
      <c r="C8660" t="s">
        <v>1014</v>
      </c>
      <c r="D8660" t="s">
        <v>20</v>
      </c>
      <c r="E8660" t="s">
        <v>21</v>
      </c>
      <c r="F8660" t="s">
        <v>31</v>
      </c>
      <c r="G8660" t="s">
        <v>23</v>
      </c>
      <c r="H8660" t="s">
        <v>33</v>
      </c>
      <c r="I8660" t="s">
        <v>28</v>
      </c>
      <c r="J8660" t="s">
        <v>72</v>
      </c>
      <c r="K8660" t="s">
        <v>201</v>
      </c>
      <c r="L8660" t="s">
        <v>26</v>
      </c>
      <c r="M8660" t="s">
        <v>69</v>
      </c>
      <c r="N8660" s="2">
        <v>41186</v>
      </c>
      <c r="O8660" s="2">
        <v>41188</v>
      </c>
      <c r="P8660">
        <v>1</v>
      </c>
      <c r="Q8660" s="1">
        <v>0.05</v>
      </c>
      <c r="R8660">
        <v>14.48</v>
      </c>
      <c r="S8660">
        <v>1.99</v>
      </c>
      <c r="T8660">
        <f t="shared" si="135"/>
        <v>14.48</v>
      </c>
    </row>
    <row r="8661" spans="1:20" x14ac:dyDescent="0.3">
      <c r="A8661">
        <v>8660</v>
      </c>
      <c r="B8661">
        <v>89844</v>
      </c>
      <c r="C8661" t="s">
        <v>1014</v>
      </c>
      <c r="D8661" t="s">
        <v>20</v>
      </c>
      <c r="E8661" t="s">
        <v>21</v>
      </c>
      <c r="F8661" t="s">
        <v>31</v>
      </c>
      <c r="G8661" t="s">
        <v>23</v>
      </c>
      <c r="H8661" t="s">
        <v>206</v>
      </c>
      <c r="I8661" t="s">
        <v>28</v>
      </c>
      <c r="J8661" t="s">
        <v>56</v>
      </c>
      <c r="K8661" t="s">
        <v>198</v>
      </c>
      <c r="L8661" t="s">
        <v>26</v>
      </c>
      <c r="M8661" t="s">
        <v>296</v>
      </c>
      <c r="N8661" s="2">
        <v>41186</v>
      </c>
      <c r="O8661" s="2">
        <v>41188</v>
      </c>
      <c r="P8661">
        <v>1</v>
      </c>
      <c r="Q8661" s="1">
        <v>0.08</v>
      </c>
      <c r="R8661">
        <v>55.99</v>
      </c>
      <c r="S8661">
        <v>2.5</v>
      </c>
      <c r="T8661">
        <f t="shared" si="135"/>
        <v>55.99</v>
      </c>
    </row>
    <row r="8662" spans="1:20" x14ac:dyDescent="0.3">
      <c r="A8662">
        <v>8661</v>
      </c>
      <c r="B8662">
        <v>89253</v>
      </c>
      <c r="C8662" t="s">
        <v>1351</v>
      </c>
      <c r="D8662" t="s">
        <v>20</v>
      </c>
      <c r="E8662" t="s">
        <v>39</v>
      </c>
      <c r="F8662" t="s">
        <v>40</v>
      </c>
      <c r="G8662" t="s">
        <v>48</v>
      </c>
      <c r="H8662" t="s">
        <v>78</v>
      </c>
      <c r="I8662" t="s">
        <v>28</v>
      </c>
      <c r="J8662" t="s">
        <v>72</v>
      </c>
      <c r="K8662" t="s">
        <v>50</v>
      </c>
      <c r="L8662" t="s">
        <v>192</v>
      </c>
      <c r="M8662" t="s">
        <v>59</v>
      </c>
      <c r="N8662" s="2">
        <v>40671</v>
      </c>
      <c r="O8662" s="2">
        <v>40676</v>
      </c>
      <c r="P8662">
        <v>12</v>
      </c>
      <c r="Q8662" s="1">
        <v>0.1</v>
      </c>
      <c r="R8662">
        <v>5.68</v>
      </c>
      <c r="S8662">
        <v>1.39</v>
      </c>
      <c r="T8662">
        <f t="shared" si="135"/>
        <v>68.16</v>
      </c>
    </row>
    <row r="8663" spans="1:20" x14ac:dyDescent="0.3">
      <c r="A8663">
        <v>8662</v>
      </c>
      <c r="B8663">
        <v>88850</v>
      </c>
      <c r="C8663" t="s">
        <v>1221</v>
      </c>
      <c r="D8663" t="s">
        <v>20</v>
      </c>
      <c r="E8663" t="s">
        <v>39</v>
      </c>
      <c r="F8663" t="s">
        <v>31</v>
      </c>
      <c r="G8663" t="s">
        <v>23</v>
      </c>
      <c r="H8663" t="s">
        <v>78</v>
      </c>
      <c r="I8663" t="s">
        <v>28</v>
      </c>
      <c r="J8663" t="s">
        <v>72</v>
      </c>
      <c r="K8663" t="s">
        <v>145</v>
      </c>
      <c r="L8663" t="s">
        <v>192</v>
      </c>
      <c r="M8663" t="s">
        <v>106</v>
      </c>
      <c r="N8663" s="2">
        <v>41556</v>
      </c>
      <c r="O8663" s="2">
        <v>41558</v>
      </c>
      <c r="P8663">
        <v>15</v>
      </c>
      <c r="Q8663" s="1">
        <v>0.1</v>
      </c>
      <c r="R8663">
        <v>4.9800000000000004</v>
      </c>
      <c r="S8663">
        <v>4.7</v>
      </c>
      <c r="T8663">
        <f t="shared" si="135"/>
        <v>74.7</v>
      </c>
    </row>
    <row r="8664" spans="1:20" x14ac:dyDescent="0.3">
      <c r="A8664">
        <v>8663</v>
      </c>
      <c r="B8664">
        <v>91077</v>
      </c>
      <c r="C8664" t="s">
        <v>1350</v>
      </c>
      <c r="D8664" t="s">
        <v>20</v>
      </c>
      <c r="E8664" t="s">
        <v>39</v>
      </c>
      <c r="F8664" t="s">
        <v>31</v>
      </c>
      <c r="G8664" t="s">
        <v>41</v>
      </c>
      <c r="H8664" t="s">
        <v>94</v>
      </c>
      <c r="I8664" t="s">
        <v>28</v>
      </c>
      <c r="J8664" t="s">
        <v>72</v>
      </c>
      <c r="K8664" t="s">
        <v>291</v>
      </c>
      <c r="L8664" t="s">
        <v>746</v>
      </c>
      <c r="M8664" t="s">
        <v>146</v>
      </c>
      <c r="N8664" s="2">
        <v>40445</v>
      </c>
      <c r="O8664" s="2">
        <v>40446</v>
      </c>
      <c r="P8664">
        <v>10</v>
      </c>
      <c r="Q8664" s="1">
        <v>0</v>
      </c>
      <c r="R8664">
        <v>48.91</v>
      </c>
      <c r="S8664">
        <v>35</v>
      </c>
      <c r="T8664">
        <f t="shared" si="135"/>
        <v>489.09999999999997</v>
      </c>
    </row>
    <row r="8665" spans="1:20" x14ac:dyDescent="0.3">
      <c r="A8665">
        <v>8664</v>
      </c>
      <c r="B8665">
        <v>87701</v>
      </c>
      <c r="C8665" t="s">
        <v>780</v>
      </c>
      <c r="D8665" t="s">
        <v>20</v>
      </c>
      <c r="E8665" t="s">
        <v>39</v>
      </c>
      <c r="F8665" t="s">
        <v>47</v>
      </c>
      <c r="G8665" t="s">
        <v>41</v>
      </c>
      <c r="H8665" t="s">
        <v>42</v>
      </c>
      <c r="I8665" t="s">
        <v>28</v>
      </c>
      <c r="J8665" t="s">
        <v>72</v>
      </c>
      <c r="K8665" t="s">
        <v>133</v>
      </c>
      <c r="L8665" t="s">
        <v>44</v>
      </c>
      <c r="M8665" t="s">
        <v>167</v>
      </c>
      <c r="N8665" s="2">
        <v>40560</v>
      </c>
      <c r="O8665" s="2">
        <v>40561</v>
      </c>
      <c r="P8665">
        <v>7</v>
      </c>
      <c r="Q8665" s="1">
        <v>0.08</v>
      </c>
      <c r="R8665">
        <v>3.28</v>
      </c>
      <c r="S8665">
        <v>0.98</v>
      </c>
      <c r="T8665">
        <f t="shared" si="135"/>
        <v>22.959999999999997</v>
      </c>
    </row>
    <row r="8666" spans="1:20" x14ac:dyDescent="0.3">
      <c r="A8666">
        <v>8665</v>
      </c>
      <c r="B8666">
        <v>87701</v>
      </c>
      <c r="C8666" t="s">
        <v>1431</v>
      </c>
      <c r="D8666" t="s">
        <v>20</v>
      </c>
      <c r="E8666" t="s">
        <v>39</v>
      </c>
      <c r="F8666" t="s">
        <v>47</v>
      </c>
      <c r="G8666" t="s">
        <v>41</v>
      </c>
      <c r="H8666" t="s">
        <v>89</v>
      </c>
      <c r="I8666" t="s">
        <v>28</v>
      </c>
      <c r="J8666" t="s">
        <v>72</v>
      </c>
      <c r="K8666" t="s">
        <v>138</v>
      </c>
      <c r="L8666" t="s">
        <v>26</v>
      </c>
      <c r="M8666" t="s">
        <v>117</v>
      </c>
      <c r="N8666" s="2">
        <v>40560</v>
      </c>
      <c r="O8666" s="2">
        <v>40561</v>
      </c>
      <c r="P8666">
        <v>10</v>
      </c>
      <c r="Q8666" s="1">
        <v>0.04</v>
      </c>
      <c r="R8666">
        <v>13.9</v>
      </c>
      <c r="S8666">
        <v>7.59</v>
      </c>
      <c r="T8666">
        <f t="shared" si="135"/>
        <v>139</v>
      </c>
    </row>
    <row r="8667" spans="1:20" x14ac:dyDescent="0.3">
      <c r="A8667">
        <v>8666</v>
      </c>
      <c r="B8667">
        <v>86252</v>
      </c>
      <c r="C8667" t="s">
        <v>652</v>
      </c>
      <c r="D8667" t="s">
        <v>20</v>
      </c>
      <c r="E8667" t="s">
        <v>39</v>
      </c>
      <c r="F8667" t="s">
        <v>22</v>
      </c>
      <c r="G8667" t="s">
        <v>23</v>
      </c>
      <c r="H8667" t="s">
        <v>94</v>
      </c>
      <c r="I8667" t="s">
        <v>28</v>
      </c>
      <c r="J8667" t="s">
        <v>72</v>
      </c>
      <c r="K8667" t="s">
        <v>248</v>
      </c>
      <c r="L8667" t="s">
        <v>706</v>
      </c>
      <c r="M8667" t="s">
        <v>96</v>
      </c>
      <c r="N8667" s="2">
        <v>40728</v>
      </c>
      <c r="O8667" s="2">
        <v>40730</v>
      </c>
      <c r="P8667">
        <v>12</v>
      </c>
      <c r="Q8667" s="1">
        <v>0.09</v>
      </c>
      <c r="R8667">
        <v>11.7</v>
      </c>
      <c r="S8667">
        <v>6.96</v>
      </c>
      <c r="T8667">
        <f t="shared" si="135"/>
        <v>140.39999999999998</v>
      </c>
    </row>
    <row r="8668" spans="1:20" x14ac:dyDescent="0.3">
      <c r="A8668">
        <v>8667</v>
      </c>
      <c r="B8668">
        <v>88642</v>
      </c>
      <c r="C8668" t="s">
        <v>852</v>
      </c>
      <c r="D8668" t="s">
        <v>38</v>
      </c>
      <c r="E8668" t="s">
        <v>39</v>
      </c>
      <c r="F8668" t="s">
        <v>31</v>
      </c>
      <c r="G8668" t="s">
        <v>23</v>
      </c>
      <c r="H8668" t="s">
        <v>42</v>
      </c>
      <c r="I8668" t="s">
        <v>28</v>
      </c>
      <c r="J8668" t="s">
        <v>72</v>
      </c>
      <c r="K8668" t="s">
        <v>228</v>
      </c>
      <c r="L8668" t="s">
        <v>26</v>
      </c>
      <c r="M8668" t="s">
        <v>296</v>
      </c>
      <c r="N8668" s="2">
        <v>41538</v>
      </c>
      <c r="O8668" s="2">
        <v>41540</v>
      </c>
      <c r="P8668">
        <v>12</v>
      </c>
      <c r="Q8668" s="1">
        <v>0.04</v>
      </c>
      <c r="R8668">
        <v>43.98</v>
      </c>
      <c r="S8668">
        <v>8.99</v>
      </c>
      <c r="T8668">
        <f t="shared" si="135"/>
        <v>527.76</v>
      </c>
    </row>
    <row r="8669" spans="1:20" x14ac:dyDescent="0.3">
      <c r="A8669">
        <v>8668</v>
      </c>
      <c r="B8669">
        <v>90536</v>
      </c>
      <c r="C8669" t="s">
        <v>1369</v>
      </c>
      <c r="D8669" t="s">
        <v>20</v>
      </c>
      <c r="E8669" t="s">
        <v>21</v>
      </c>
      <c r="F8669" t="s">
        <v>31</v>
      </c>
      <c r="G8669" t="s">
        <v>41</v>
      </c>
      <c r="H8669" t="s">
        <v>203</v>
      </c>
      <c r="I8669" t="s">
        <v>28</v>
      </c>
      <c r="J8669" t="s">
        <v>56</v>
      </c>
      <c r="K8669" t="s">
        <v>198</v>
      </c>
      <c r="L8669" t="s">
        <v>192</v>
      </c>
      <c r="M8669" t="s">
        <v>69</v>
      </c>
      <c r="N8669" s="2">
        <v>41573</v>
      </c>
      <c r="O8669" s="2">
        <v>41574</v>
      </c>
      <c r="P8669">
        <v>15</v>
      </c>
      <c r="Q8669" s="1">
        <v>0.06</v>
      </c>
      <c r="R8669">
        <v>19.98</v>
      </c>
      <c r="S8669">
        <v>4</v>
      </c>
      <c r="T8669">
        <f t="shared" si="135"/>
        <v>299.7</v>
      </c>
    </row>
    <row r="8670" spans="1:20" x14ac:dyDescent="0.3">
      <c r="A8670">
        <v>8669</v>
      </c>
      <c r="B8670">
        <v>90536</v>
      </c>
      <c r="C8670" t="s">
        <v>1369</v>
      </c>
      <c r="D8670" t="s">
        <v>20</v>
      </c>
      <c r="E8670" t="s">
        <v>39</v>
      </c>
      <c r="F8670" t="s">
        <v>31</v>
      </c>
      <c r="G8670" t="s">
        <v>41</v>
      </c>
      <c r="H8670" t="s">
        <v>54</v>
      </c>
      <c r="I8670" t="s">
        <v>28</v>
      </c>
      <c r="J8670" t="s">
        <v>72</v>
      </c>
      <c r="K8670" t="s">
        <v>163</v>
      </c>
      <c r="L8670" t="s">
        <v>192</v>
      </c>
      <c r="M8670" t="s">
        <v>255</v>
      </c>
      <c r="N8670" s="2">
        <v>41573</v>
      </c>
      <c r="O8670" s="2">
        <v>41573</v>
      </c>
      <c r="P8670">
        <v>23</v>
      </c>
      <c r="Q8670" s="1">
        <v>0.05</v>
      </c>
      <c r="R8670">
        <v>5.78</v>
      </c>
      <c r="S8670">
        <v>7.96</v>
      </c>
      <c r="T8670">
        <f t="shared" si="135"/>
        <v>132.94</v>
      </c>
    </row>
    <row r="8671" spans="1:20" x14ac:dyDescent="0.3">
      <c r="A8671">
        <v>8670</v>
      </c>
      <c r="B8671">
        <v>90634</v>
      </c>
      <c r="C8671" t="s">
        <v>2045</v>
      </c>
      <c r="D8671" t="s">
        <v>20</v>
      </c>
      <c r="E8671" t="s">
        <v>21</v>
      </c>
      <c r="F8671" t="s">
        <v>31</v>
      </c>
      <c r="G8671" t="s">
        <v>32</v>
      </c>
      <c r="H8671" t="s">
        <v>33</v>
      </c>
      <c r="I8671" t="s">
        <v>28</v>
      </c>
      <c r="J8671" t="s">
        <v>72</v>
      </c>
      <c r="K8671" t="s">
        <v>201</v>
      </c>
      <c r="L8671" t="s">
        <v>26</v>
      </c>
      <c r="M8671" t="s">
        <v>106</v>
      </c>
      <c r="N8671" s="2">
        <v>40880</v>
      </c>
      <c r="O8671" s="2">
        <v>40881</v>
      </c>
      <c r="P8671">
        <v>1</v>
      </c>
      <c r="Q8671" s="1">
        <v>0</v>
      </c>
      <c r="R8671">
        <v>35.409999999999997</v>
      </c>
      <c r="S8671">
        <v>1.99</v>
      </c>
      <c r="T8671">
        <f t="shared" si="135"/>
        <v>35.409999999999997</v>
      </c>
    </row>
    <row r="8672" spans="1:20" x14ac:dyDescent="0.3">
      <c r="A8672">
        <v>8671</v>
      </c>
      <c r="B8672">
        <v>86340</v>
      </c>
      <c r="C8672" t="s">
        <v>1922</v>
      </c>
      <c r="D8672" t="s">
        <v>20</v>
      </c>
      <c r="E8672" t="s">
        <v>39</v>
      </c>
      <c r="F8672" t="s">
        <v>40</v>
      </c>
      <c r="G8672" t="s">
        <v>93</v>
      </c>
      <c r="H8672" t="s">
        <v>78</v>
      </c>
      <c r="I8672" t="s">
        <v>28</v>
      </c>
      <c r="J8672" t="s">
        <v>56</v>
      </c>
      <c r="K8672" t="s">
        <v>248</v>
      </c>
      <c r="L8672" t="s">
        <v>192</v>
      </c>
      <c r="M8672" t="s">
        <v>342</v>
      </c>
      <c r="N8672" s="2">
        <v>40783</v>
      </c>
      <c r="O8672" s="2">
        <v>40785</v>
      </c>
      <c r="P8672">
        <v>15</v>
      </c>
      <c r="Q8672" s="1">
        <v>0.01</v>
      </c>
      <c r="R8672">
        <v>15.15</v>
      </c>
      <c r="S8672">
        <v>10.130000000000001</v>
      </c>
      <c r="T8672">
        <f t="shared" si="135"/>
        <v>227.25</v>
      </c>
    </row>
    <row r="8673" spans="1:20" x14ac:dyDescent="0.3">
      <c r="A8673">
        <v>8672</v>
      </c>
      <c r="B8673">
        <v>86344</v>
      </c>
      <c r="C8673" t="s">
        <v>1922</v>
      </c>
      <c r="D8673" t="s">
        <v>20</v>
      </c>
      <c r="E8673" t="s">
        <v>21</v>
      </c>
      <c r="F8673" t="s">
        <v>40</v>
      </c>
      <c r="G8673" t="s">
        <v>93</v>
      </c>
      <c r="H8673" t="s">
        <v>24</v>
      </c>
      <c r="I8673" t="s">
        <v>28</v>
      </c>
      <c r="J8673" t="s">
        <v>72</v>
      </c>
      <c r="K8673" t="s">
        <v>198</v>
      </c>
      <c r="L8673" t="s">
        <v>192</v>
      </c>
      <c r="M8673" t="s">
        <v>370</v>
      </c>
      <c r="N8673" s="2">
        <v>41514</v>
      </c>
      <c r="O8673" s="2">
        <v>41516</v>
      </c>
      <c r="P8673">
        <v>2</v>
      </c>
      <c r="Q8673" s="1">
        <v>0.1</v>
      </c>
      <c r="R8673">
        <v>205.99</v>
      </c>
      <c r="S8673">
        <v>2.79</v>
      </c>
      <c r="T8673">
        <f t="shared" si="135"/>
        <v>411.98</v>
      </c>
    </row>
    <row r="8674" spans="1:20" x14ac:dyDescent="0.3">
      <c r="A8674">
        <v>8673</v>
      </c>
      <c r="B8674">
        <v>87706</v>
      </c>
      <c r="C8674" t="s">
        <v>2377</v>
      </c>
      <c r="D8674" t="s">
        <v>38</v>
      </c>
      <c r="E8674" t="s">
        <v>39</v>
      </c>
      <c r="F8674" t="s">
        <v>47</v>
      </c>
      <c r="G8674" t="s">
        <v>48</v>
      </c>
      <c r="H8674" t="s">
        <v>89</v>
      </c>
      <c r="I8674" t="s">
        <v>28</v>
      </c>
      <c r="J8674" t="s">
        <v>84</v>
      </c>
      <c r="K8674" t="s">
        <v>71</v>
      </c>
      <c r="L8674" t="s">
        <v>746</v>
      </c>
      <c r="M8674" t="s">
        <v>160</v>
      </c>
      <c r="N8674" s="2">
        <v>41145</v>
      </c>
      <c r="O8674" s="2">
        <v>41147</v>
      </c>
      <c r="P8674">
        <v>16</v>
      </c>
      <c r="Q8674" s="1">
        <v>7.0000000000000007E-2</v>
      </c>
      <c r="R8674">
        <v>95.99</v>
      </c>
      <c r="S8674">
        <v>35</v>
      </c>
      <c r="T8674">
        <f t="shared" si="135"/>
        <v>1535.84</v>
      </c>
    </row>
    <row r="8675" spans="1:20" x14ac:dyDescent="0.3">
      <c r="A8675">
        <v>8674</v>
      </c>
      <c r="B8675">
        <v>87706</v>
      </c>
      <c r="C8675" t="s">
        <v>2457</v>
      </c>
      <c r="D8675" t="s">
        <v>20</v>
      </c>
      <c r="E8675" t="s">
        <v>21</v>
      </c>
      <c r="F8675" t="s">
        <v>22</v>
      </c>
      <c r="G8675" t="s">
        <v>48</v>
      </c>
      <c r="H8675" t="s">
        <v>206</v>
      </c>
      <c r="I8675" t="s">
        <v>28</v>
      </c>
      <c r="J8675" t="s">
        <v>84</v>
      </c>
      <c r="K8675" t="s">
        <v>1138</v>
      </c>
      <c r="L8675" t="s">
        <v>192</v>
      </c>
      <c r="M8675" t="s">
        <v>150</v>
      </c>
      <c r="N8675" s="2">
        <v>41145</v>
      </c>
      <c r="O8675" s="2">
        <v>41152</v>
      </c>
      <c r="P8675">
        <v>24</v>
      </c>
      <c r="Q8675" s="1">
        <v>0.08</v>
      </c>
      <c r="R8675">
        <v>155.99</v>
      </c>
      <c r="S8675">
        <v>8.99</v>
      </c>
      <c r="T8675">
        <f t="shared" si="135"/>
        <v>3743.76</v>
      </c>
    </row>
    <row r="8676" spans="1:20" x14ac:dyDescent="0.3">
      <c r="A8676">
        <v>8675</v>
      </c>
      <c r="B8676">
        <v>89304</v>
      </c>
      <c r="C8676" t="s">
        <v>2324</v>
      </c>
      <c r="D8676" t="s">
        <v>20</v>
      </c>
      <c r="E8676" t="s">
        <v>21</v>
      </c>
      <c r="F8676" t="s">
        <v>47</v>
      </c>
      <c r="G8676" t="s">
        <v>48</v>
      </c>
      <c r="H8676" t="s">
        <v>24</v>
      </c>
      <c r="I8676" t="s">
        <v>28</v>
      </c>
      <c r="J8676" t="s">
        <v>84</v>
      </c>
      <c r="K8676" t="s">
        <v>1243</v>
      </c>
      <c r="L8676" t="s">
        <v>192</v>
      </c>
      <c r="M8676" t="s">
        <v>117</v>
      </c>
      <c r="N8676" s="2">
        <v>40644</v>
      </c>
      <c r="O8676" s="2">
        <v>40644</v>
      </c>
      <c r="P8676">
        <v>5</v>
      </c>
      <c r="Q8676" s="1">
        <v>0.05</v>
      </c>
      <c r="R8676">
        <v>65.989999999999995</v>
      </c>
      <c r="S8676">
        <v>7.69</v>
      </c>
      <c r="T8676">
        <f t="shared" si="135"/>
        <v>329.95</v>
      </c>
    </row>
    <row r="8677" spans="1:20" x14ac:dyDescent="0.3">
      <c r="A8677">
        <v>8676</v>
      </c>
      <c r="B8677">
        <v>89462</v>
      </c>
      <c r="C8677" t="s">
        <v>272</v>
      </c>
      <c r="D8677" t="s">
        <v>38</v>
      </c>
      <c r="E8677" t="s">
        <v>39</v>
      </c>
      <c r="F8677" t="s">
        <v>31</v>
      </c>
      <c r="G8677" t="s">
        <v>93</v>
      </c>
      <c r="H8677" t="s">
        <v>49</v>
      </c>
      <c r="I8677" t="s">
        <v>28</v>
      </c>
      <c r="J8677" t="s">
        <v>84</v>
      </c>
      <c r="K8677" t="s">
        <v>98</v>
      </c>
      <c r="L8677" t="s">
        <v>192</v>
      </c>
      <c r="M8677" t="s">
        <v>69</v>
      </c>
      <c r="N8677" s="2">
        <v>41215</v>
      </c>
      <c r="O8677" s="2">
        <v>41216</v>
      </c>
      <c r="P8677">
        <v>17</v>
      </c>
      <c r="Q8677" s="1">
        <v>0.03</v>
      </c>
      <c r="R8677">
        <v>1.8</v>
      </c>
      <c r="S8677">
        <v>4.79</v>
      </c>
      <c r="T8677">
        <f t="shared" si="135"/>
        <v>30.6</v>
      </c>
    </row>
    <row r="8678" spans="1:20" x14ac:dyDescent="0.3">
      <c r="A8678">
        <v>8677</v>
      </c>
      <c r="B8678">
        <v>91589</v>
      </c>
      <c r="C8678" t="s">
        <v>697</v>
      </c>
      <c r="D8678" t="s">
        <v>20</v>
      </c>
      <c r="E8678" t="s">
        <v>21</v>
      </c>
      <c r="F8678" t="s">
        <v>31</v>
      </c>
      <c r="G8678" t="s">
        <v>48</v>
      </c>
      <c r="H8678" t="s">
        <v>24</v>
      </c>
      <c r="I8678" t="s">
        <v>28</v>
      </c>
      <c r="J8678" t="s">
        <v>84</v>
      </c>
      <c r="K8678" t="s">
        <v>1108</v>
      </c>
      <c r="L8678" t="s">
        <v>192</v>
      </c>
      <c r="M8678" t="s">
        <v>255</v>
      </c>
      <c r="N8678" s="2">
        <v>40752</v>
      </c>
      <c r="O8678" s="2">
        <v>40756</v>
      </c>
      <c r="P8678">
        <v>4</v>
      </c>
      <c r="Q8678" s="1">
        <v>0.09</v>
      </c>
      <c r="R8678">
        <v>53.98</v>
      </c>
      <c r="S8678">
        <v>5.5</v>
      </c>
      <c r="T8678">
        <f t="shared" si="135"/>
        <v>215.92</v>
      </c>
    </row>
    <row r="8679" spans="1:20" x14ac:dyDescent="0.3">
      <c r="A8679">
        <v>8678</v>
      </c>
      <c r="B8679">
        <v>91589</v>
      </c>
      <c r="C8679" t="s">
        <v>697</v>
      </c>
      <c r="D8679" t="s">
        <v>20</v>
      </c>
      <c r="E8679" t="s">
        <v>39</v>
      </c>
      <c r="F8679" t="s">
        <v>31</v>
      </c>
      <c r="G8679" t="s">
        <v>48</v>
      </c>
      <c r="H8679" t="s">
        <v>54</v>
      </c>
      <c r="I8679" t="s">
        <v>28</v>
      </c>
      <c r="J8679" t="s">
        <v>84</v>
      </c>
      <c r="K8679" t="s">
        <v>291</v>
      </c>
      <c r="L8679" t="s">
        <v>44</v>
      </c>
      <c r="M8679" t="s">
        <v>69</v>
      </c>
      <c r="N8679" s="2">
        <v>40752</v>
      </c>
      <c r="O8679" s="2">
        <v>40754</v>
      </c>
      <c r="P8679">
        <v>2</v>
      </c>
      <c r="Q8679" s="1">
        <v>0.03</v>
      </c>
      <c r="R8679">
        <v>2.98</v>
      </c>
      <c r="S8679">
        <v>2.0299999999999998</v>
      </c>
      <c r="T8679">
        <f t="shared" si="135"/>
        <v>5.96</v>
      </c>
    </row>
    <row r="8680" spans="1:20" x14ac:dyDescent="0.3">
      <c r="A8680">
        <v>8679</v>
      </c>
      <c r="B8680">
        <v>87845</v>
      </c>
      <c r="C8680" t="s">
        <v>673</v>
      </c>
      <c r="D8680" t="s">
        <v>20</v>
      </c>
      <c r="E8680" t="s">
        <v>21</v>
      </c>
      <c r="F8680" t="s">
        <v>31</v>
      </c>
      <c r="G8680" t="s">
        <v>48</v>
      </c>
      <c r="H8680" t="s">
        <v>206</v>
      </c>
      <c r="I8680" t="s">
        <v>28</v>
      </c>
      <c r="J8680" t="s">
        <v>84</v>
      </c>
      <c r="K8680" t="s">
        <v>1114</v>
      </c>
      <c r="L8680" t="s">
        <v>192</v>
      </c>
      <c r="M8680" t="s">
        <v>375</v>
      </c>
      <c r="N8680" s="2">
        <v>41553</v>
      </c>
      <c r="O8680" s="2">
        <v>41555</v>
      </c>
      <c r="P8680">
        <v>17</v>
      </c>
      <c r="Q8680" s="1">
        <v>0</v>
      </c>
      <c r="R8680">
        <v>85.99</v>
      </c>
      <c r="S8680">
        <v>2.79</v>
      </c>
      <c r="T8680">
        <f t="shared" si="135"/>
        <v>1461.83</v>
      </c>
    </row>
    <row r="8681" spans="1:20" x14ac:dyDescent="0.3">
      <c r="A8681">
        <v>8680</v>
      </c>
      <c r="B8681">
        <v>90184</v>
      </c>
      <c r="C8681" t="s">
        <v>2494</v>
      </c>
      <c r="D8681" t="s">
        <v>38</v>
      </c>
      <c r="E8681" t="s">
        <v>187</v>
      </c>
      <c r="F8681" t="s">
        <v>47</v>
      </c>
      <c r="G8681" t="s">
        <v>23</v>
      </c>
      <c r="H8681" t="s">
        <v>225</v>
      </c>
      <c r="I8681" t="s">
        <v>28</v>
      </c>
      <c r="J8681" t="s">
        <v>84</v>
      </c>
      <c r="K8681" t="s">
        <v>98</v>
      </c>
      <c r="L8681" t="s">
        <v>746</v>
      </c>
      <c r="M8681" t="s">
        <v>134</v>
      </c>
      <c r="N8681" s="2">
        <v>41611</v>
      </c>
      <c r="O8681" s="2">
        <v>41611</v>
      </c>
      <c r="P8681">
        <v>3</v>
      </c>
      <c r="Q8681" s="1">
        <v>0.02</v>
      </c>
      <c r="R8681">
        <v>209.37</v>
      </c>
      <c r="S8681">
        <v>69</v>
      </c>
      <c r="T8681">
        <f t="shared" si="135"/>
        <v>628.11</v>
      </c>
    </row>
    <row r="8682" spans="1:20" x14ac:dyDescent="0.3">
      <c r="A8682">
        <v>8681</v>
      </c>
      <c r="B8682">
        <v>90184</v>
      </c>
      <c r="C8682" t="s">
        <v>1498</v>
      </c>
      <c r="D8682" t="s">
        <v>38</v>
      </c>
      <c r="E8682" t="s">
        <v>39</v>
      </c>
      <c r="F8682" t="s">
        <v>31</v>
      </c>
      <c r="G8682" t="s">
        <v>23</v>
      </c>
      <c r="H8682" t="s">
        <v>94</v>
      </c>
      <c r="I8682" t="s">
        <v>28</v>
      </c>
      <c r="J8682" t="s">
        <v>84</v>
      </c>
      <c r="K8682" t="s">
        <v>231</v>
      </c>
      <c r="L8682" t="s">
        <v>192</v>
      </c>
      <c r="M8682" t="s">
        <v>106</v>
      </c>
      <c r="N8682" s="2">
        <v>41611</v>
      </c>
      <c r="O8682" s="2">
        <v>41612</v>
      </c>
      <c r="P8682">
        <v>7</v>
      </c>
      <c r="Q8682" s="1">
        <v>7.0000000000000007E-2</v>
      </c>
      <c r="R8682">
        <v>6.48</v>
      </c>
      <c r="S8682">
        <v>5.14</v>
      </c>
      <c r="T8682">
        <f t="shared" si="135"/>
        <v>45.36</v>
      </c>
    </row>
    <row r="8683" spans="1:20" x14ac:dyDescent="0.3">
      <c r="A8683">
        <v>8682</v>
      </c>
      <c r="B8683">
        <v>90265</v>
      </c>
      <c r="C8683" t="s">
        <v>1810</v>
      </c>
      <c r="D8683" t="s">
        <v>20</v>
      </c>
      <c r="E8683" t="s">
        <v>21</v>
      </c>
      <c r="F8683" t="s">
        <v>22</v>
      </c>
      <c r="G8683" t="s">
        <v>48</v>
      </c>
      <c r="H8683" t="s">
        <v>24</v>
      </c>
      <c r="I8683" t="s">
        <v>28</v>
      </c>
      <c r="J8683" t="s">
        <v>84</v>
      </c>
      <c r="K8683" t="s">
        <v>25</v>
      </c>
      <c r="L8683" t="s">
        <v>44</v>
      </c>
      <c r="M8683" t="s">
        <v>137</v>
      </c>
      <c r="N8683" s="2">
        <v>40444</v>
      </c>
      <c r="O8683" s="2">
        <v>40449</v>
      </c>
      <c r="P8683">
        <v>18</v>
      </c>
      <c r="Q8683" s="1">
        <v>0.06</v>
      </c>
      <c r="R8683">
        <v>20.99</v>
      </c>
      <c r="S8683">
        <v>0.99</v>
      </c>
      <c r="T8683">
        <f t="shared" si="135"/>
        <v>377.82</v>
      </c>
    </row>
    <row r="8684" spans="1:20" x14ac:dyDescent="0.3">
      <c r="A8684">
        <v>8683</v>
      </c>
      <c r="B8684">
        <v>89663</v>
      </c>
      <c r="C8684" t="s">
        <v>1146</v>
      </c>
      <c r="D8684" t="s">
        <v>38</v>
      </c>
      <c r="E8684" t="s">
        <v>21</v>
      </c>
      <c r="F8684" t="s">
        <v>31</v>
      </c>
      <c r="G8684" t="s">
        <v>41</v>
      </c>
      <c r="H8684" t="s">
        <v>24</v>
      </c>
      <c r="I8684" t="s">
        <v>28</v>
      </c>
      <c r="J8684" t="s">
        <v>84</v>
      </c>
      <c r="K8684" t="s">
        <v>1147</v>
      </c>
      <c r="L8684" t="s">
        <v>26</v>
      </c>
      <c r="M8684" t="s">
        <v>35</v>
      </c>
      <c r="N8684" s="2">
        <v>41350</v>
      </c>
      <c r="O8684" s="2">
        <v>41351</v>
      </c>
      <c r="P8684">
        <v>3</v>
      </c>
      <c r="Q8684" s="1">
        <v>0.08</v>
      </c>
      <c r="R8684">
        <v>4.8899999999999997</v>
      </c>
      <c r="S8684">
        <v>4.93</v>
      </c>
      <c r="T8684">
        <f t="shared" si="135"/>
        <v>14.669999999999998</v>
      </c>
    </row>
    <row r="8685" spans="1:20" x14ac:dyDescent="0.3">
      <c r="A8685">
        <v>8684</v>
      </c>
      <c r="B8685">
        <v>90037</v>
      </c>
      <c r="C8685" t="s">
        <v>302</v>
      </c>
      <c r="D8685" t="s">
        <v>20</v>
      </c>
      <c r="E8685" t="s">
        <v>39</v>
      </c>
      <c r="F8685" t="s">
        <v>31</v>
      </c>
      <c r="G8685" t="s">
        <v>93</v>
      </c>
      <c r="H8685" t="s">
        <v>89</v>
      </c>
      <c r="I8685" t="s">
        <v>28</v>
      </c>
      <c r="J8685" t="s">
        <v>84</v>
      </c>
      <c r="K8685" t="s">
        <v>55</v>
      </c>
      <c r="L8685" t="s">
        <v>192</v>
      </c>
      <c r="M8685" t="s">
        <v>102</v>
      </c>
      <c r="N8685" s="2">
        <v>41340</v>
      </c>
      <c r="O8685" s="2">
        <v>41341</v>
      </c>
      <c r="P8685">
        <v>1</v>
      </c>
      <c r="Q8685" s="1">
        <v>0</v>
      </c>
      <c r="R8685">
        <v>30.98</v>
      </c>
      <c r="S8685">
        <v>17.079999999999998</v>
      </c>
      <c r="T8685">
        <f t="shared" si="135"/>
        <v>30.98</v>
      </c>
    </row>
    <row r="8686" spans="1:20" x14ac:dyDescent="0.3">
      <c r="A8686">
        <v>8685</v>
      </c>
      <c r="B8686">
        <v>86576</v>
      </c>
      <c r="C8686" t="s">
        <v>808</v>
      </c>
      <c r="D8686" t="s">
        <v>20</v>
      </c>
      <c r="E8686" t="s">
        <v>39</v>
      </c>
      <c r="F8686" t="s">
        <v>22</v>
      </c>
      <c r="G8686" t="s">
        <v>93</v>
      </c>
      <c r="H8686" t="s">
        <v>49</v>
      </c>
      <c r="I8686" t="s">
        <v>28</v>
      </c>
      <c r="J8686" t="s">
        <v>84</v>
      </c>
      <c r="K8686" t="s">
        <v>55</v>
      </c>
      <c r="L8686" t="s">
        <v>192</v>
      </c>
      <c r="M8686" t="s">
        <v>238</v>
      </c>
      <c r="N8686" s="2">
        <v>40565</v>
      </c>
      <c r="O8686" s="2">
        <v>40566</v>
      </c>
      <c r="P8686">
        <v>1</v>
      </c>
      <c r="Q8686" s="1">
        <v>0.02</v>
      </c>
      <c r="R8686">
        <v>29.17</v>
      </c>
      <c r="S8686">
        <v>6.27</v>
      </c>
      <c r="T8686">
        <f t="shared" si="135"/>
        <v>29.17</v>
      </c>
    </row>
    <row r="8687" spans="1:20" x14ac:dyDescent="0.3">
      <c r="A8687">
        <v>8686</v>
      </c>
      <c r="B8687">
        <v>86321</v>
      </c>
      <c r="C8687" t="s">
        <v>985</v>
      </c>
      <c r="D8687" t="s">
        <v>578</v>
      </c>
      <c r="E8687" t="s">
        <v>187</v>
      </c>
      <c r="F8687" t="s">
        <v>31</v>
      </c>
      <c r="G8687" t="s">
        <v>93</v>
      </c>
      <c r="H8687" t="s">
        <v>188</v>
      </c>
      <c r="I8687" t="s">
        <v>28</v>
      </c>
      <c r="J8687" t="s">
        <v>84</v>
      </c>
      <c r="K8687" t="s">
        <v>228</v>
      </c>
      <c r="L8687" t="s">
        <v>283</v>
      </c>
      <c r="M8687" t="s">
        <v>139</v>
      </c>
      <c r="N8687" s="2">
        <v>40979</v>
      </c>
      <c r="O8687" s="2">
        <v>40981</v>
      </c>
      <c r="P8687">
        <v>4</v>
      </c>
      <c r="Q8687" s="1">
        <v>7.0000000000000007E-2</v>
      </c>
      <c r="R8687">
        <v>100.89</v>
      </c>
      <c r="S8687">
        <v>42</v>
      </c>
      <c r="T8687">
        <f t="shared" si="135"/>
        <v>403.56</v>
      </c>
    </row>
    <row r="8688" spans="1:20" x14ac:dyDescent="0.3">
      <c r="A8688">
        <v>8687</v>
      </c>
      <c r="B8688">
        <v>86720</v>
      </c>
      <c r="C8688" t="s">
        <v>1375</v>
      </c>
      <c r="D8688" t="s">
        <v>20</v>
      </c>
      <c r="E8688" t="s">
        <v>39</v>
      </c>
      <c r="F8688" t="s">
        <v>22</v>
      </c>
      <c r="G8688" t="s">
        <v>48</v>
      </c>
      <c r="H8688" t="s">
        <v>78</v>
      </c>
      <c r="I8688" t="s">
        <v>28</v>
      </c>
      <c r="J8688" t="s">
        <v>84</v>
      </c>
      <c r="K8688" t="s">
        <v>62</v>
      </c>
      <c r="L8688" t="s">
        <v>44</v>
      </c>
      <c r="M8688" t="s">
        <v>173</v>
      </c>
      <c r="N8688" s="2">
        <v>41565</v>
      </c>
      <c r="O8688" s="2">
        <v>41569</v>
      </c>
      <c r="P8688">
        <v>17</v>
      </c>
      <c r="Q8688" s="1">
        <v>0.05</v>
      </c>
      <c r="R8688">
        <v>10.06</v>
      </c>
      <c r="S8688">
        <v>2.06</v>
      </c>
      <c r="T8688">
        <f t="shared" si="135"/>
        <v>171.02</v>
      </c>
    </row>
    <row r="8689" spans="1:20" x14ac:dyDescent="0.3">
      <c r="A8689">
        <v>8688</v>
      </c>
      <c r="B8689">
        <v>91268</v>
      </c>
      <c r="C8689" t="s">
        <v>2041</v>
      </c>
      <c r="D8689" t="s">
        <v>20</v>
      </c>
      <c r="E8689" t="s">
        <v>39</v>
      </c>
      <c r="F8689" t="s">
        <v>22</v>
      </c>
      <c r="G8689" t="s">
        <v>93</v>
      </c>
      <c r="H8689" t="s">
        <v>61</v>
      </c>
      <c r="I8689" t="s">
        <v>28</v>
      </c>
      <c r="J8689" t="s">
        <v>84</v>
      </c>
      <c r="K8689" t="s">
        <v>181</v>
      </c>
      <c r="L8689" t="s">
        <v>192</v>
      </c>
      <c r="M8689" t="s">
        <v>444</v>
      </c>
      <c r="N8689" s="2">
        <v>41566</v>
      </c>
      <c r="O8689" s="2">
        <v>41568</v>
      </c>
      <c r="P8689">
        <v>15</v>
      </c>
      <c r="Q8689" s="1">
        <v>0.1</v>
      </c>
      <c r="R8689">
        <v>19.98</v>
      </c>
      <c r="S8689">
        <v>8.68</v>
      </c>
      <c r="T8689">
        <f t="shared" si="135"/>
        <v>299.7</v>
      </c>
    </row>
    <row r="8690" spans="1:20" x14ac:dyDescent="0.3">
      <c r="A8690">
        <v>8689</v>
      </c>
      <c r="B8690">
        <v>91179</v>
      </c>
      <c r="C8690" t="s">
        <v>1074</v>
      </c>
      <c r="D8690" t="s">
        <v>578</v>
      </c>
      <c r="E8690" t="s">
        <v>187</v>
      </c>
      <c r="F8690" t="s">
        <v>47</v>
      </c>
      <c r="G8690" t="s">
        <v>23</v>
      </c>
      <c r="H8690" t="s">
        <v>225</v>
      </c>
      <c r="I8690" t="s">
        <v>28</v>
      </c>
      <c r="J8690" t="s">
        <v>84</v>
      </c>
      <c r="K8690" t="s">
        <v>231</v>
      </c>
      <c r="L8690" t="s">
        <v>283</v>
      </c>
      <c r="M8690" t="s">
        <v>111</v>
      </c>
      <c r="N8690" s="2">
        <v>41488</v>
      </c>
      <c r="O8690" s="2">
        <v>41489</v>
      </c>
      <c r="P8690">
        <v>1</v>
      </c>
      <c r="Q8690" s="1">
        <v>0.01</v>
      </c>
      <c r="R8690">
        <v>300.98</v>
      </c>
      <c r="S8690">
        <v>64.73</v>
      </c>
      <c r="T8690">
        <f t="shared" si="135"/>
        <v>300.98</v>
      </c>
    </row>
    <row r="8691" spans="1:20" x14ac:dyDescent="0.3">
      <c r="A8691">
        <v>8690</v>
      </c>
      <c r="B8691">
        <v>87690</v>
      </c>
      <c r="C8691" t="s">
        <v>81</v>
      </c>
      <c r="D8691" t="s">
        <v>20</v>
      </c>
      <c r="E8691" t="s">
        <v>39</v>
      </c>
      <c r="F8691" t="s">
        <v>31</v>
      </c>
      <c r="G8691" t="s">
        <v>48</v>
      </c>
      <c r="H8691" t="s">
        <v>78</v>
      </c>
      <c r="I8691" t="s">
        <v>28</v>
      </c>
      <c r="J8691" t="s">
        <v>84</v>
      </c>
      <c r="K8691" t="s">
        <v>82</v>
      </c>
      <c r="L8691" t="s">
        <v>44</v>
      </c>
      <c r="M8691" t="s">
        <v>83</v>
      </c>
      <c r="N8691" s="2">
        <v>41363</v>
      </c>
      <c r="O8691" s="2">
        <v>41363</v>
      </c>
      <c r="P8691">
        <v>5</v>
      </c>
      <c r="Q8691" s="1">
        <v>0.09</v>
      </c>
      <c r="R8691">
        <v>1.1399999999999999</v>
      </c>
      <c r="S8691">
        <v>0.7</v>
      </c>
      <c r="T8691">
        <f t="shared" si="135"/>
        <v>5.6999999999999993</v>
      </c>
    </row>
    <row r="8692" spans="1:20" x14ac:dyDescent="0.3">
      <c r="A8692">
        <v>8691</v>
      </c>
      <c r="B8692">
        <v>87630</v>
      </c>
      <c r="C8692" t="s">
        <v>893</v>
      </c>
      <c r="D8692" t="s">
        <v>20</v>
      </c>
      <c r="E8692" t="s">
        <v>39</v>
      </c>
      <c r="F8692" t="s">
        <v>31</v>
      </c>
      <c r="G8692" t="s">
        <v>41</v>
      </c>
      <c r="H8692" t="s">
        <v>78</v>
      </c>
      <c r="I8692" t="s">
        <v>28</v>
      </c>
      <c r="J8692" t="s">
        <v>84</v>
      </c>
      <c r="K8692" t="s">
        <v>62</v>
      </c>
      <c r="L8692" t="s">
        <v>192</v>
      </c>
      <c r="M8692" t="s">
        <v>83</v>
      </c>
      <c r="N8692" s="2">
        <v>40229</v>
      </c>
      <c r="O8692" s="2">
        <v>40231</v>
      </c>
      <c r="P8692">
        <v>9</v>
      </c>
      <c r="Q8692" s="1">
        <v>0.03</v>
      </c>
      <c r="R8692">
        <v>4.0599999999999996</v>
      </c>
      <c r="S8692">
        <v>6.89</v>
      </c>
      <c r="T8692">
        <f t="shared" si="135"/>
        <v>36.54</v>
      </c>
    </row>
    <row r="8693" spans="1:20" x14ac:dyDescent="0.3">
      <c r="A8693">
        <v>8692</v>
      </c>
      <c r="B8693">
        <v>87630</v>
      </c>
      <c r="C8693" t="s">
        <v>893</v>
      </c>
      <c r="D8693" t="s">
        <v>20</v>
      </c>
      <c r="E8693" t="s">
        <v>39</v>
      </c>
      <c r="F8693" t="s">
        <v>31</v>
      </c>
      <c r="G8693" t="s">
        <v>41</v>
      </c>
      <c r="H8693" t="s">
        <v>61</v>
      </c>
      <c r="I8693" t="s">
        <v>28</v>
      </c>
      <c r="J8693" t="s">
        <v>84</v>
      </c>
      <c r="K8693" t="s">
        <v>138</v>
      </c>
      <c r="L8693" t="s">
        <v>192</v>
      </c>
      <c r="M8693" t="s">
        <v>66</v>
      </c>
      <c r="N8693" s="2">
        <v>40229</v>
      </c>
      <c r="O8693" s="2">
        <v>40230</v>
      </c>
      <c r="P8693">
        <v>12</v>
      </c>
      <c r="Q8693" s="1">
        <v>0.01</v>
      </c>
      <c r="R8693">
        <v>3.75</v>
      </c>
      <c r="S8693">
        <v>0.5</v>
      </c>
      <c r="T8693">
        <f t="shared" si="135"/>
        <v>45</v>
      </c>
    </row>
    <row r="8694" spans="1:20" x14ac:dyDescent="0.3">
      <c r="A8694">
        <v>8693</v>
      </c>
      <c r="B8694">
        <v>87630</v>
      </c>
      <c r="C8694" t="s">
        <v>893</v>
      </c>
      <c r="D8694" t="s">
        <v>20</v>
      </c>
      <c r="E8694" t="s">
        <v>187</v>
      </c>
      <c r="F8694" t="s">
        <v>31</v>
      </c>
      <c r="G8694" t="s">
        <v>41</v>
      </c>
      <c r="H8694" t="s">
        <v>217</v>
      </c>
      <c r="I8694" t="s">
        <v>28</v>
      </c>
      <c r="J8694" t="s">
        <v>84</v>
      </c>
      <c r="K8694" t="s">
        <v>116</v>
      </c>
      <c r="L8694" t="s">
        <v>746</v>
      </c>
      <c r="M8694" t="s">
        <v>214</v>
      </c>
      <c r="N8694" s="2">
        <v>40229</v>
      </c>
      <c r="O8694" s="2">
        <v>40231</v>
      </c>
      <c r="P8694">
        <v>8</v>
      </c>
      <c r="Q8694" s="1">
        <v>0.02</v>
      </c>
      <c r="R8694">
        <v>10.68</v>
      </c>
      <c r="S8694">
        <v>13.04</v>
      </c>
      <c r="T8694">
        <f t="shared" si="135"/>
        <v>85.44</v>
      </c>
    </row>
    <row r="8695" spans="1:20" x14ac:dyDescent="0.3">
      <c r="A8695">
        <v>8694</v>
      </c>
      <c r="B8695">
        <v>86030</v>
      </c>
      <c r="C8695" t="s">
        <v>1583</v>
      </c>
      <c r="D8695" t="s">
        <v>20</v>
      </c>
      <c r="E8695" t="s">
        <v>187</v>
      </c>
      <c r="F8695" t="s">
        <v>47</v>
      </c>
      <c r="G8695" t="s">
        <v>93</v>
      </c>
      <c r="H8695" t="s">
        <v>219</v>
      </c>
      <c r="I8695" t="s">
        <v>28</v>
      </c>
      <c r="J8695" t="s">
        <v>84</v>
      </c>
      <c r="K8695" t="s">
        <v>170</v>
      </c>
      <c r="L8695" t="s">
        <v>192</v>
      </c>
      <c r="M8695" t="s">
        <v>114</v>
      </c>
      <c r="N8695" s="2">
        <v>41498</v>
      </c>
      <c r="O8695" s="2">
        <v>41498</v>
      </c>
      <c r="P8695">
        <v>25</v>
      </c>
      <c r="Q8695" s="1">
        <v>0</v>
      </c>
      <c r="R8695">
        <v>12.58</v>
      </c>
      <c r="S8695">
        <v>5.16</v>
      </c>
      <c r="T8695">
        <f t="shared" si="135"/>
        <v>314.5</v>
      </c>
    </row>
    <row r="8696" spans="1:20" x14ac:dyDescent="0.3">
      <c r="A8696">
        <v>8695</v>
      </c>
      <c r="B8696">
        <v>87616</v>
      </c>
      <c r="C8696" t="s">
        <v>865</v>
      </c>
      <c r="D8696" t="s">
        <v>20</v>
      </c>
      <c r="E8696" t="s">
        <v>39</v>
      </c>
      <c r="F8696" t="s">
        <v>31</v>
      </c>
      <c r="G8696" t="s">
        <v>41</v>
      </c>
      <c r="H8696" t="s">
        <v>54</v>
      </c>
      <c r="I8696" t="s">
        <v>28</v>
      </c>
      <c r="J8696" t="s">
        <v>84</v>
      </c>
      <c r="K8696" t="s">
        <v>291</v>
      </c>
      <c r="L8696" t="s">
        <v>192</v>
      </c>
      <c r="M8696" t="s">
        <v>35</v>
      </c>
      <c r="N8696" s="2">
        <v>41621</v>
      </c>
      <c r="O8696" s="2">
        <v>41623</v>
      </c>
      <c r="P8696">
        <v>7</v>
      </c>
      <c r="Q8696" s="1">
        <v>0.05</v>
      </c>
      <c r="R8696">
        <v>3.69</v>
      </c>
      <c r="S8696">
        <v>2.5</v>
      </c>
      <c r="T8696">
        <f t="shared" si="135"/>
        <v>25.83</v>
      </c>
    </row>
    <row r="8697" spans="1:20" x14ac:dyDescent="0.3">
      <c r="A8697">
        <v>8696</v>
      </c>
      <c r="B8697">
        <v>86763</v>
      </c>
      <c r="C8697" t="s">
        <v>1763</v>
      </c>
      <c r="D8697" t="s">
        <v>578</v>
      </c>
      <c r="E8697" t="s">
        <v>187</v>
      </c>
      <c r="F8697" t="s">
        <v>22</v>
      </c>
      <c r="G8697" t="s">
        <v>32</v>
      </c>
      <c r="H8697" t="s">
        <v>188</v>
      </c>
      <c r="I8697" t="s">
        <v>28</v>
      </c>
      <c r="J8697" t="s">
        <v>84</v>
      </c>
      <c r="K8697" t="s">
        <v>291</v>
      </c>
      <c r="L8697" t="s">
        <v>330</v>
      </c>
      <c r="M8697" t="s">
        <v>182</v>
      </c>
      <c r="N8697" s="2">
        <v>41532</v>
      </c>
      <c r="O8697" s="2">
        <v>41534</v>
      </c>
      <c r="P8697">
        <v>16</v>
      </c>
      <c r="Q8697" s="1">
        <v>0.05</v>
      </c>
      <c r="R8697">
        <v>280.98</v>
      </c>
      <c r="S8697">
        <v>35.67</v>
      </c>
      <c r="T8697">
        <f t="shared" si="135"/>
        <v>4495.68</v>
      </c>
    </row>
    <row r="8698" spans="1:20" x14ac:dyDescent="0.3">
      <c r="A8698">
        <v>8697</v>
      </c>
      <c r="B8698">
        <v>89872</v>
      </c>
      <c r="C8698" t="s">
        <v>671</v>
      </c>
      <c r="D8698" t="s">
        <v>20</v>
      </c>
      <c r="E8698" t="s">
        <v>39</v>
      </c>
      <c r="F8698" t="s">
        <v>22</v>
      </c>
      <c r="G8698" t="s">
        <v>93</v>
      </c>
      <c r="H8698" t="s">
        <v>61</v>
      </c>
      <c r="I8698" t="s">
        <v>28</v>
      </c>
      <c r="J8698" t="s">
        <v>84</v>
      </c>
      <c r="K8698" t="s">
        <v>68</v>
      </c>
      <c r="L8698" t="s">
        <v>192</v>
      </c>
      <c r="M8698" t="s">
        <v>137</v>
      </c>
      <c r="N8698" s="2">
        <v>40200</v>
      </c>
      <c r="O8698" s="2">
        <v>40202</v>
      </c>
      <c r="P8698">
        <v>12</v>
      </c>
      <c r="Q8698" s="1">
        <v>7.0000000000000007E-2</v>
      </c>
      <c r="R8698">
        <v>2.89</v>
      </c>
      <c r="S8698">
        <v>0.5</v>
      </c>
      <c r="T8698">
        <f t="shared" si="135"/>
        <v>34.68</v>
      </c>
    </row>
    <row r="8699" spans="1:20" x14ac:dyDescent="0.3">
      <c r="A8699">
        <v>8698</v>
      </c>
      <c r="B8699">
        <v>89872</v>
      </c>
      <c r="C8699" t="s">
        <v>671</v>
      </c>
      <c r="D8699" t="s">
        <v>578</v>
      </c>
      <c r="E8699" t="s">
        <v>187</v>
      </c>
      <c r="F8699" t="s">
        <v>22</v>
      </c>
      <c r="G8699" t="s">
        <v>93</v>
      </c>
      <c r="H8699" t="s">
        <v>219</v>
      </c>
      <c r="I8699" t="s">
        <v>28</v>
      </c>
      <c r="J8699" t="s">
        <v>84</v>
      </c>
      <c r="K8699" t="s">
        <v>282</v>
      </c>
      <c r="L8699" t="s">
        <v>330</v>
      </c>
      <c r="M8699" t="s">
        <v>246</v>
      </c>
      <c r="N8699" s="2">
        <v>40200</v>
      </c>
      <c r="O8699" s="2">
        <v>40201</v>
      </c>
      <c r="P8699">
        <v>10</v>
      </c>
      <c r="Q8699" s="1">
        <v>0</v>
      </c>
      <c r="R8699">
        <v>217.85</v>
      </c>
      <c r="S8699">
        <v>29.1</v>
      </c>
      <c r="T8699">
        <f t="shared" si="135"/>
        <v>2178.5</v>
      </c>
    </row>
    <row r="8700" spans="1:20" x14ac:dyDescent="0.3">
      <c r="A8700">
        <v>8699</v>
      </c>
      <c r="B8700">
        <v>91403</v>
      </c>
      <c r="C8700" t="s">
        <v>266</v>
      </c>
      <c r="D8700" t="s">
        <v>38</v>
      </c>
      <c r="E8700" t="s">
        <v>187</v>
      </c>
      <c r="F8700" t="s">
        <v>40</v>
      </c>
      <c r="G8700" t="s">
        <v>32</v>
      </c>
      <c r="H8700" t="s">
        <v>217</v>
      </c>
      <c r="I8700" t="s">
        <v>28</v>
      </c>
      <c r="J8700" t="s">
        <v>84</v>
      </c>
      <c r="K8700" t="s">
        <v>248</v>
      </c>
      <c r="L8700" t="s">
        <v>192</v>
      </c>
      <c r="M8700" t="s">
        <v>75</v>
      </c>
      <c r="N8700" s="2">
        <v>40991</v>
      </c>
      <c r="O8700" s="2">
        <v>40992</v>
      </c>
      <c r="P8700">
        <v>6</v>
      </c>
      <c r="Q8700" s="1">
        <v>0.06</v>
      </c>
      <c r="R8700">
        <v>1.76</v>
      </c>
      <c r="S8700">
        <v>4.8600000000000003</v>
      </c>
      <c r="T8700">
        <f t="shared" si="135"/>
        <v>10.56</v>
      </c>
    </row>
    <row r="8701" spans="1:20" x14ac:dyDescent="0.3">
      <c r="A8701">
        <v>8700</v>
      </c>
      <c r="B8701">
        <v>91403</v>
      </c>
      <c r="C8701" t="s">
        <v>1769</v>
      </c>
      <c r="D8701" t="s">
        <v>20</v>
      </c>
      <c r="E8701" t="s">
        <v>39</v>
      </c>
      <c r="F8701" t="s">
        <v>40</v>
      </c>
      <c r="G8701" t="s">
        <v>32</v>
      </c>
      <c r="H8701" t="s">
        <v>49</v>
      </c>
      <c r="I8701" t="s">
        <v>28</v>
      </c>
      <c r="J8701" t="s">
        <v>84</v>
      </c>
      <c r="K8701" t="s">
        <v>274</v>
      </c>
      <c r="L8701" t="s">
        <v>192</v>
      </c>
      <c r="M8701" t="s">
        <v>342</v>
      </c>
      <c r="N8701" s="2">
        <v>40991</v>
      </c>
      <c r="O8701" s="2">
        <v>40992</v>
      </c>
      <c r="P8701">
        <v>9</v>
      </c>
      <c r="Q8701" s="1">
        <v>0.08</v>
      </c>
      <c r="R8701">
        <v>9.3800000000000008</v>
      </c>
      <c r="S8701">
        <v>7.28</v>
      </c>
      <c r="T8701">
        <f t="shared" si="135"/>
        <v>84.42</v>
      </c>
    </row>
    <row r="8702" spans="1:20" x14ac:dyDescent="0.3">
      <c r="A8702">
        <v>8701</v>
      </c>
      <c r="B8702">
        <v>91203</v>
      </c>
      <c r="C8702" t="s">
        <v>658</v>
      </c>
      <c r="D8702" t="s">
        <v>20</v>
      </c>
      <c r="E8702" t="s">
        <v>39</v>
      </c>
      <c r="F8702" t="s">
        <v>40</v>
      </c>
      <c r="G8702" t="s">
        <v>41</v>
      </c>
      <c r="H8702" t="s">
        <v>49</v>
      </c>
      <c r="I8702" t="s">
        <v>28</v>
      </c>
      <c r="J8702" t="s">
        <v>84</v>
      </c>
      <c r="K8702" t="s">
        <v>98</v>
      </c>
      <c r="L8702" t="s">
        <v>192</v>
      </c>
      <c r="M8702" t="s">
        <v>59</v>
      </c>
      <c r="N8702" s="2">
        <v>41019</v>
      </c>
      <c r="O8702" s="2">
        <v>41021</v>
      </c>
      <c r="P8702">
        <v>7</v>
      </c>
      <c r="Q8702" s="1">
        <v>7.0000000000000007E-2</v>
      </c>
      <c r="R8702">
        <v>2.88</v>
      </c>
      <c r="S8702">
        <v>0.99</v>
      </c>
      <c r="T8702">
        <f t="shared" si="135"/>
        <v>20.16</v>
      </c>
    </row>
    <row r="8703" spans="1:20" x14ac:dyDescent="0.3">
      <c r="A8703">
        <v>8702</v>
      </c>
      <c r="B8703">
        <v>89242</v>
      </c>
      <c r="C8703" t="s">
        <v>1812</v>
      </c>
      <c r="D8703" t="s">
        <v>20</v>
      </c>
      <c r="E8703" t="s">
        <v>39</v>
      </c>
      <c r="F8703" t="s">
        <v>47</v>
      </c>
      <c r="G8703" t="s">
        <v>41</v>
      </c>
      <c r="H8703" t="s">
        <v>61</v>
      </c>
      <c r="I8703" t="s">
        <v>28</v>
      </c>
      <c r="J8703" t="s">
        <v>84</v>
      </c>
      <c r="K8703" t="s">
        <v>71</v>
      </c>
      <c r="L8703" t="s">
        <v>192</v>
      </c>
      <c r="M8703" t="s">
        <v>160</v>
      </c>
      <c r="N8703" s="2">
        <v>40905</v>
      </c>
      <c r="O8703" s="2">
        <v>40907</v>
      </c>
      <c r="P8703">
        <v>6</v>
      </c>
      <c r="Q8703" s="1">
        <v>0.03</v>
      </c>
      <c r="R8703">
        <v>155.06</v>
      </c>
      <c r="S8703">
        <v>7.07</v>
      </c>
      <c r="T8703">
        <f t="shared" si="135"/>
        <v>930.36</v>
      </c>
    </row>
    <row r="8704" spans="1:20" x14ac:dyDescent="0.3">
      <c r="A8704">
        <v>8703</v>
      </c>
      <c r="B8704">
        <v>90141</v>
      </c>
      <c r="C8704" t="s">
        <v>2282</v>
      </c>
      <c r="D8704" t="s">
        <v>20</v>
      </c>
      <c r="E8704" t="s">
        <v>21</v>
      </c>
      <c r="F8704" t="s">
        <v>47</v>
      </c>
      <c r="G8704" t="s">
        <v>23</v>
      </c>
      <c r="H8704" t="s">
        <v>33</v>
      </c>
      <c r="I8704" t="s">
        <v>28</v>
      </c>
      <c r="J8704" t="s">
        <v>84</v>
      </c>
      <c r="K8704" t="s">
        <v>1147</v>
      </c>
      <c r="L8704" t="s">
        <v>192</v>
      </c>
      <c r="M8704" t="s">
        <v>117</v>
      </c>
      <c r="N8704" s="2">
        <v>41557</v>
      </c>
      <c r="O8704" s="2">
        <v>41558</v>
      </c>
      <c r="P8704">
        <v>4</v>
      </c>
      <c r="Q8704" s="1">
        <v>0.1</v>
      </c>
      <c r="R8704">
        <v>55.94</v>
      </c>
      <c r="S8704">
        <v>6.55</v>
      </c>
      <c r="T8704">
        <f t="shared" si="135"/>
        <v>223.76</v>
      </c>
    </row>
    <row r="8705" spans="1:20" x14ac:dyDescent="0.3">
      <c r="A8705">
        <v>8704</v>
      </c>
      <c r="B8705">
        <v>89039</v>
      </c>
      <c r="C8705" t="s">
        <v>1440</v>
      </c>
      <c r="D8705" t="s">
        <v>578</v>
      </c>
      <c r="E8705" t="s">
        <v>187</v>
      </c>
      <c r="F8705" t="s">
        <v>31</v>
      </c>
      <c r="G8705" t="s">
        <v>23</v>
      </c>
      <c r="H8705" t="s">
        <v>219</v>
      </c>
      <c r="I8705" t="s">
        <v>28</v>
      </c>
      <c r="J8705" t="s">
        <v>84</v>
      </c>
      <c r="K8705" t="s">
        <v>43</v>
      </c>
      <c r="L8705" t="s">
        <v>330</v>
      </c>
      <c r="M8705" t="s">
        <v>121</v>
      </c>
      <c r="N8705" s="2">
        <v>40188</v>
      </c>
      <c r="O8705" s="2">
        <v>40189</v>
      </c>
      <c r="P8705">
        <v>8</v>
      </c>
      <c r="Q8705" s="1">
        <v>0.05</v>
      </c>
      <c r="R8705">
        <v>70.98</v>
      </c>
      <c r="S8705">
        <v>46.74</v>
      </c>
      <c r="T8705">
        <f t="shared" si="135"/>
        <v>567.84</v>
      </c>
    </row>
    <row r="8706" spans="1:20" x14ac:dyDescent="0.3">
      <c r="A8706">
        <v>8705</v>
      </c>
      <c r="B8706">
        <v>89039</v>
      </c>
      <c r="C8706" t="s">
        <v>1440</v>
      </c>
      <c r="D8706" t="s">
        <v>20</v>
      </c>
      <c r="E8706" t="s">
        <v>39</v>
      </c>
      <c r="F8706" t="s">
        <v>31</v>
      </c>
      <c r="G8706" t="s">
        <v>23</v>
      </c>
      <c r="H8706" t="s">
        <v>78</v>
      </c>
      <c r="I8706" t="s">
        <v>28</v>
      </c>
      <c r="J8706" t="s">
        <v>84</v>
      </c>
      <c r="K8706" t="s">
        <v>184</v>
      </c>
      <c r="L8706" t="s">
        <v>44</v>
      </c>
      <c r="M8706" t="s">
        <v>63</v>
      </c>
      <c r="N8706" s="2">
        <v>40188</v>
      </c>
      <c r="O8706" s="2">
        <v>40190</v>
      </c>
      <c r="P8706">
        <v>12</v>
      </c>
      <c r="Q8706" s="1">
        <v>0.05</v>
      </c>
      <c r="R8706">
        <v>11.55</v>
      </c>
      <c r="S8706">
        <v>2.36</v>
      </c>
      <c r="T8706">
        <f t="shared" si="135"/>
        <v>138.60000000000002</v>
      </c>
    </row>
    <row r="8707" spans="1:20" x14ac:dyDescent="0.3">
      <c r="A8707">
        <v>8706</v>
      </c>
      <c r="B8707">
        <v>87990</v>
      </c>
      <c r="C8707" t="s">
        <v>1497</v>
      </c>
      <c r="D8707" t="s">
        <v>20</v>
      </c>
      <c r="E8707" t="s">
        <v>39</v>
      </c>
      <c r="F8707" t="s">
        <v>31</v>
      </c>
      <c r="G8707" t="s">
        <v>23</v>
      </c>
      <c r="H8707" t="s">
        <v>61</v>
      </c>
      <c r="I8707" t="s">
        <v>28</v>
      </c>
      <c r="J8707" t="s">
        <v>84</v>
      </c>
      <c r="K8707" t="s">
        <v>189</v>
      </c>
      <c r="L8707" t="s">
        <v>44</v>
      </c>
      <c r="M8707" t="s">
        <v>35</v>
      </c>
      <c r="N8707" s="2">
        <v>41431</v>
      </c>
      <c r="O8707" s="2">
        <v>41432</v>
      </c>
      <c r="P8707">
        <v>8</v>
      </c>
      <c r="Q8707" s="1">
        <v>0.02</v>
      </c>
      <c r="R8707">
        <v>6.47</v>
      </c>
      <c r="S8707">
        <v>1.22</v>
      </c>
      <c r="T8707">
        <f t="shared" ref="T8707:T8770" si="136">R8707*P8707</f>
        <v>51.76</v>
      </c>
    </row>
    <row r="8708" spans="1:20" x14ac:dyDescent="0.3">
      <c r="A8708">
        <v>8707</v>
      </c>
      <c r="B8708">
        <v>87978</v>
      </c>
      <c r="C8708" t="s">
        <v>574</v>
      </c>
      <c r="D8708" t="s">
        <v>20</v>
      </c>
      <c r="E8708" t="s">
        <v>39</v>
      </c>
      <c r="F8708" t="s">
        <v>47</v>
      </c>
      <c r="G8708" t="s">
        <v>23</v>
      </c>
      <c r="H8708" t="s">
        <v>54</v>
      </c>
      <c r="I8708" t="s">
        <v>28</v>
      </c>
      <c r="J8708" t="s">
        <v>84</v>
      </c>
      <c r="K8708" t="s">
        <v>189</v>
      </c>
      <c r="L8708" t="s">
        <v>44</v>
      </c>
      <c r="M8708" t="s">
        <v>134</v>
      </c>
      <c r="N8708" s="2">
        <v>40335</v>
      </c>
      <c r="O8708" s="2">
        <v>40337</v>
      </c>
      <c r="P8708">
        <v>15</v>
      </c>
      <c r="Q8708" s="1">
        <v>7.0000000000000007E-2</v>
      </c>
      <c r="R8708">
        <v>2.84</v>
      </c>
      <c r="S8708">
        <v>0.93</v>
      </c>
      <c r="T8708">
        <f t="shared" si="136"/>
        <v>42.599999999999994</v>
      </c>
    </row>
    <row r="8709" spans="1:20" x14ac:dyDescent="0.3">
      <c r="A8709">
        <v>8708</v>
      </c>
      <c r="B8709">
        <v>91132</v>
      </c>
      <c r="C8709" t="s">
        <v>1561</v>
      </c>
      <c r="D8709" t="s">
        <v>578</v>
      </c>
      <c r="E8709" t="s">
        <v>187</v>
      </c>
      <c r="F8709" t="s">
        <v>31</v>
      </c>
      <c r="G8709" t="s">
        <v>23</v>
      </c>
      <c r="H8709" t="s">
        <v>188</v>
      </c>
      <c r="I8709" t="s">
        <v>28</v>
      </c>
      <c r="J8709" t="s">
        <v>84</v>
      </c>
      <c r="K8709" t="s">
        <v>43</v>
      </c>
      <c r="L8709" t="s">
        <v>330</v>
      </c>
      <c r="M8709" t="s">
        <v>139</v>
      </c>
      <c r="N8709" s="2">
        <v>40600</v>
      </c>
      <c r="O8709" s="2">
        <v>40602</v>
      </c>
      <c r="P8709">
        <v>5</v>
      </c>
      <c r="Q8709" s="1">
        <v>0.05</v>
      </c>
      <c r="R8709">
        <v>15.23</v>
      </c>
      <c r="S8709">
        <v>27.75</v>
      </c>
      <c r="T8709">
        <f t="shared" si="136"/>
        <v>76.150000000000006</v>
      </c>
    </row>
    <row r="8710" spans="1:20" x14ac:dyDescent="0.3">
      <c r="A8710">
        <v>8709</v>
      </c>
      <c r="B8710">
        <v>87127</v>
      </c>
      <c r="C8710" t="s">
        <v>402</v>
      </c>
      <c r="D8710" t="s">
        <v>20</v>
      </c>
      <c r="E8710" t="s">
        <v>39</v>
      </c>
      <c r="F8710" t="s">
        <v>31</v>
      </c>
      <c r="G8710" t="s">
        <v>93</v>
      </c>
      <c r="H8710" t="s">
        <v>78</v>
      </c>
      <c r="I8710" t="s">
        <v>28</v>
      </c>
      <c r="J8710" t="s">
        <v>84</v>
      </c>
      <c r="K8710" t="s">
        <v>248</v>
      </c>
      <c r="L8710" t="s">
        <v>44</v>
      </c>
      <c r="M8710" t="s">
        <v>102</v>
      </c>
      <c r="N8710" s="2">
        <v>40563</v>
      </c>
      <c r="O8710" s="2">
        <v>40564</v>
      </c>
      <c r="P8710">
        <v>5</v>
      </c>
      <c r="Q8710" s="1">
        <v>0.04</v>
      </c>
      <c r="R8710">
        <v>2.1</v>
      </c>
      <c r="S8710">
        <v>0.7</v>
      </c>
      <c r="T8710">
        <f t="shared" si="136"/>
        <v>10.5</v>
      </c>
    </row>
    <row r="8711" spans="1:20" x14ac:dyDescent="0.3">
      <c r="A8711">
        <v>8710</v>
      </c>
      <c r="B8711">
        <v>87127</v>
      </c>
      <c r="C8711" t="s">
        <v>1077</v>
      </c>
      <c r="D8711" t="s">
        <v>20</v>
      </c>
      <c r="E8711" t="s">
        <v>39</v>
      </c>
      <c r="F8711" t="s">
        <v>22</v>
      </c>
      <c r="G8711" t="s">
        <v>93</v>
      </c>
      <c r="H8711" t="s">
        <v>42</v>
      </c>
      <c r="I8711" t="s">
        <v>28</v>
      </c>
      <c r="J8711" t="s">
        <v>84</v>
      </c>
      <c r="K8711" t="s">
        <v>101</v>
      </c>
      <c r="L8711" t="s">
        <v>746</v>
      </c>
      <c r="M8711" t="s">
        <v>27</v>
      </c>
      <c r="N8711" s="2">
        <v>40563</v>
      </c>
      <c r="O8711" s="2">
        <v>40565</v>
      </c>
      <c r="P8711">
        <v>6</v>
      </c>
      <c r="Q8711" s="1">
        <v>7.0000000000000007E-2</v>
      </c>
      <c r="R8711">
        <v>4.4800000000000004</v>
      </c>
      <c r="S8711">
        <v>49</v>
      </c>
      <c r="T8711">
        <f t="shared" si="136"/>
        <v>26.880000000000003</v>
      </c>
    </row>
    <row r="8712" spans="1:20" x14ac:dyDescent="0.3">
      <c r="A8712">
        <v>8711</v>
      </c>
      <c r="B8712">
        <v>91300</v>
      </c>
      <c r="C8712" t="s">
        <v>237</v>
      </c>
      <c r="D8712" t="s">
        <v>38</v>
      </c>
      <c r="E8712" t="s">
        <v>187</v>
      </c>
      <c r="F8712" t="s">
        <v>22</v>
      </c>
      <c r="G8712" t="s">
        <v>93</v>
      </c>
      <c r="H8712" t="s">
        <v>188</v>
      </c>
      <c r="I8712" t="s">
        <v>28</v>
      </c>
      <c r="J8712" t="s">
        <v>84</v>
      </c>
      <c r="K8712" t="s">
        <v>71</v>
      </c>
      <c r="L8712" t="s">
        <v>192</v>
      </c>
      <c r="M8712" t="s">
        <v>238</v>
      </c>
      <c r="N8712" s="2">
        <v>40604</v>
      </c>
      <c r="O8712" s="2">
        <v>40606</v>
      </c>
      <c r="P8712">
        <v>2</v>
      </c>
      <c r="Q8712" s="1">
        <v>0.04</v>
      </c>
      <c r="R8712">
        <v>1.76</v>
      </c>
      <c r="S8712">
        <v>4.8600000000000003</v>
      </c>
      <c r="T8712">
        <f t="shared" si="136"/>
        <v>3.52</v>
      </c>
    </row>
    <row r="8713" spans="1:20" x14ac:dyDescent="0.3">
      <c r="A8713">
        <v>8712</v>
      </c>
      <c r="B8713">
        <v>87387</v>
      </c>
      <c r="C8713" t="s">
        <v>2435</v>
      </c>
      <c r="D8713" t="s">
        <v>38</v>
      </c>
      <c r="E8713" t="s">
        <v>21</v>
      </c>
      <c r="F8713" t="s">
        <v>31</v>
      </c>
      <c r="G8713" t="s">
        <v>23</v>
      </c>
      <c r="H8713" t="s">
        <v>33</v>
      </c>
      <c r="I8713" t="s">
        <v>28</v>
      </c>
      <c r="J8713" t="s">
        <v>84</v>
      </c>
      <c r="K8713" t="s">
        <v>213</v>
      </c>
      <c r="L8713" t="s">
        <v>192</v>
      </c>
      <c r="M8713" t="s">
        <v>35</v>
      </c>
      <c r="N8713" s="2">
        <v>41214</v>
      </c>
      <c r="O8713" s="2">
        <v>41215</v>
      </c>
      <c r="P8713">
        <v>36</v>
      </c>
      <c r="Q8713" s="1">
        <v>0.04</v>
      </c>
      <c r="R8713">
        <v>125.99</v>
      </c>
      <c r="S8713">
        <v>7.69</v>
      </c>
      <c r="T8713">
        <f t="shared" si="136"/>
        <v>4535.6399999999994</v>
      </c>
    </row>
    <row r="8714" spans="1:20" x14ac:dyDescent="0.3">
      <c r="A8714">
        <v>8713</v>
      </c>
      <c r="B8714">
        <v>87387</v>
      </c>
      <c r="C8714" t="s">
        <v>2521</v>
      </c>
      <c r="D8714" t="s">
        <v>38</v>
      </c>
      <c r="E8714" t="s">
        <v>21</v>
      </c>
      <c r="F8714" t="s">
        <v>31</v>
      </c>
      <c r="G8714" t="s">
        <v>23</v>
      </c>
      <c r="H8714" t="s">
        <v>203</v>
      </c>
      <c r="I8714" t="s">
        <v>28</v>
      </c>
      <c r="J8714" t="s">
        <v>84</v>
      </c>
      <c r="K8714" t="s">
        <v>213</v>
      </c>
      <c r="L8714" t="s">
        <v>192</v>
      </c>
      <c r="M8714" t="s">
        <v>63</v>
      </c>
      <c r="N8714" s="2">
        <v>41214</v>
      </c>
      <c r="O8714" s="2">
        <v>41216</v>
      </c>
      <c r="P8714">
        <v>7</v>
      </c>
      <c r="Q8714" s="1">
        <v>0.05</v>
      </c>
      <c r="R8714">
        <v>300.97000000000003</v>
      </c>
      <c r="S8714">
        <v>7.18</v>
      </c>
      <c r="T8714">
        <f t="shared" si="136"/>
        <v>2106.79</v>
      </c>
    </row>
    <row r="8715" spans="1:20" x14ac:dyDescent="0.3">
      <c r="A8715">
        <v>8714</v>
      </c>
      <c r="B8715">
        <v>87790</v>
      </c>
      <c r="C8715" t="s">
        <v>1434</v>
      </c>
      <c r="D8715" t="s">
        <v>20</v>
      </c>
      <c r="E8715" t="s">
        <v>39</v>
      </c>
      <c r="F8715" t="s">
        <v>31</v>
      </c>
      <c r="G8715" t="s">
        <v>41</v>
      </c>
      <c r="H8715" t="s">
        <v>42</v>
      </c>
      <c r="I8715" t="s">
        <v>28</v>
      </c>
      <c r="J8715" t="s">
        <v>84</v>
      </c>
      <c r="K8715" t="s">
        <v>181</v>
      </c>
      <c r="L8715" t="s">
        <v>192</v>
      </c>
      <c r="M8715" t="s">
        <v>35</v>
      </c>
      <c r="N8715" s="2">
        <v>40358</v>
      </c>
      <c r="O8715" s="2">
        <v>40360</v>
      </c>
      <c r="P8715">
        <v>16</v>
      </c>
      <c r="Q8715" s="1">
        <v>0.09</v>
      </c>
      <c r="R8715">
        <v>6.48</v>
      </c>
      <c r="S8715">
        <v>7.03</v>
      </c>
      <c r="T8715">
        <f t="shared" si="136"/>
        <v>103.68</v>
      </c>
    </row>
    <row r="8716" spans="1:20" x14ac:dyDescent="0.3">
      <c r="A8716">
        <v>8715</v>
      </c>
      <c r="B8716">
        <v>87340</v>
      </c>
      <c r="C8716" t="s">
        <v>2514</v>
      </c>
      <c r="D8716" t="s">
        <v>20</v>
      </c>
      <c r="E8716" t="s">
        <v>39</v>
      </c>
      <c r="F8716" t="s">
        <v>22</v>
      </c>
      <c r="G8716" t="s">
        <v>32</v>
      </c>
      <c r="H8716" t="s">
        <v>49</v>
      </c>
      <c r="I8716" t="s">
        <v>28</v>
      </c>
      <c r="J8716" t="s">
        <v>84</v>
      </c>
      <c r="K8716" t="s">
        <v>82</v>
      </c>
      <c r="L8716" t="s">
        <v>192</v>
      </c>
      <c r="M8716" t="s">
        <v>150</v>
      </c>
      <c r="N8716" s="2">
        <v>41433</v>
      </c>
      <c r="O8716" s="2">
        <v>41434</v>
      </c>
      <c r="P8716">
        <v>5</v>
      </c>
      <c r="Q8716" s="1">
        <v>0.03</v>
      </c>
      <c r="R8716">
        <v>289.52999999999997</v>
      </c>
      <c r="S8716">
        <v>19.989999999999998</v>
      </c>
      <c r="T8716">
        <f t="shared" si="136"/>
        <v>1447.6499999999999</v>
      </c>
    </row>
    <row r="8717" spans="1:20" x14ac:dyDescent="0.3">
      <c r="A8717">
        <v>8716</v>
      </c>
      <c r="B8717">
        <v>87340</v>
      </c>
      <c r="C8717" t="s">
        <v>155</v>
      </c>
      <c r="D8717" t="s">
        <v>20</v>
      </c>
      <c r="E8717" t="s">
        <v>39</v>
      </c>
      <c r="F8717" t="s">
        <v>47</v>
      </c>
      <c r="G8717" t="s">
        <v>32</v>
      </c>
      <c r="H8717" t="s">
        <v>49</v>
      </c>
      <c r="I8717" t="s">
        <v>28</v>
      </c>
      <c r="J8717" t="s">
        <v>84</v>
      </c>
      <c r="K8717" t="s">
        <v>58</v>
      </c>
      <c r="L8717" t="s">
        <v>44</v>
      </c>
      <c r="M8717" t="s">
        <v>156</v>
      </c>
      <c r="N8717" s="2">
        <v>41433</v>
      </c>
      <c r="O8717" s="2">
        <v>41434</v>
      </c>
      <c r="P8717">
        <v>15</v>
      </c>
      <c r="Q8717" s="1">
        <v>0.1</v>
      </c>
      <c r="R8717">
        <v>1.6</v>
      </c>
      <c r="S8717">
        <v>1.29</v>
      </c>
      <c r="T8717">
        <f t="shared" si="136"/>
        <v>24</v>
      </c>
    </row>
    <row r="8718" spans="1:20" x14ac:dyDescent="0.3">
      <c r="A8718">
        <v>8717</v>
      </c>
      <c r="B8718">
        <v>91467</v>
      </c>
      <c r="C8718" t="s">
        <v>820</v>
      </c>
      <c r="D8718" t="s">
        <v>20</v>
      </c>
      <c r="E8718" t="s">
        <v>39</v>
      </c>
      <c r="F8718" t="s">
        <v>22</v>
      </c>
      <c r="G8718" t="s">
        <v>41</v>
      </c>
      <c r="H8718" t="s">
        <v>61</v>
      </c>
      <c r="I8718" t="s">
        <v>28</v>
      </c>
      <c r="J8718" t="s">
        <v>84</v>
      </c>
      <c r="K8718" t="s">
        <v>119</v>
      </c>
      <c r="L8718" t="s">
        <v>192</v>
      </c>
      <c r="M8718" t="s">
        <v>27</v>
      </c>
      <c r="N8718" s="2">
        <v>41349</v>
      </c>
      <c r="O8718" s="2">
        <v>41351</v>
      </c>
      <c r="P8718">
        <v>8</v>
      </c>
      <c r="Q8718" s="1">
        <v>7.0000000000000007E-2</v>
      </c>
      <c r="R8718">
        <v>3.52</v>
      </c>
      <c r="S8718">
        <v>6.83</v>
      </c>
      <c r="T8718">
        <f t="shared" si="136"/>
        <v>28.16</v>
      </c>
    </row>
    <row r="8719" spans="1:20" x14ac:dyDescent="0.3">
      <c r="A8719">
        <v>8718</v>
      </c>
      <c r="B8719">
        <v>91467</v>
      </c>
      <c r="C8719" t="s">
        <v>820</v>
      </c>
      <c r="D8719" t="s">
        <v>20</v>
      </c>
      <c r="E8719" t="s">
        <v>39</v>
      </c>
      <c r="F8719" t="s">
        <v>22</v>
      </c>
      <c r="G8719" t="s">
        <v>41</v>
      </c>
      <c r="H8719" t="s">
        <v>89</v>
      </c>
      <c r="I8719" t="s">
        <v>28</v>
      </c>
      <c r="J8719" t="s">
        <v>84</v>
      </c>
      <c r="K8719" t="s">
        <v>105</v>
      </c>
      <c r="L8719" t="s">
        <v>192</v>
      </c>
      <c r="M8719" t="s">
        <v>499</v>
      </c>
      <c r="N8719" s="2">
        <v>41349</v>
      </c>
      <c r="O8719" s="2">
        <v>41351</v>
      </c>
      <c r="P8719">
        <v>3</v>
      </c>
      <c r="Q8719" s="1">
        <v>0</v>
      </c>
      <c r="R8719">
        <v>14.98</v>
      </c>
      <c r="S8719">
        <v>7.69</v>
      </c>
      <c r="T8719">
        <f t="shared" si="136"/>
        <v>44.94</v>
      </c>
    </row>
    <row r="8720" spans="1:20" x14ac:dyDescent="0.3">
      <c r="A8720">
        <v>8719</v>
      </c>
      <c r="B8720">
        <v>90008</v>
      </c>
      <c r="C8720" t="s">
        <v>1540</v>
      </c>
      <c r="D8720" t="s">
        <v>20</v>
      </c>
      <c r="E8720" t="s">
        <v>39</v>
      </c>
      <c r="F8720" t="s">
        <v>22</v>
      </c>
      <c r="G8720" t="s">
        <v>23</v>
      </c>
      <c r="H8720" t="s">
        <v>78</v>
      </c>
      <c r="I8720" t="s">
        <v>28</v>
      </c>
      <c r="J8720" t="s">
        <v>84</v>
      </c>
      <c r="K8720" t="s">
        <v>50</v>
      </c>
      <c r="L8720" t="s">
        <v>192</v>
      </c>
      <c r="M8720" t="s">
        <v>294</v>
      </c>
      <c r="N8720" s="2">
        <v>41389</v>
      </c>
      <c r="O8720" s="2">
        <v>41391</v>
      </c>
      <c r="P8720">
        <v>1</v>
      </c>
      <c r="Q8720" s="1">
        <v>0</v>
      </c>
      <c r="R8720">
        <v>22.84</v>
      </c>
      <c r="S8720">
        <v>8.18</v>
      </c>
      <c r="T8720">
        <f t="shared" si="136"/>
        <v>22.84</v>
      </c>
    </row>
    <row r="8721" spans="1:20" x14ac:dyDescent="0.3">
      <c r="A8721">
        <v>8720</v>
      </c>
      <c r="B8721">
        <v>88307</v>
      </c>
      <c r="C8721" t="s">
        <v>934</v>
      </c>
      <c r="D8721" t="s">
        <v>20</v>
      </c>
      <c r="E8721" t="s">
        <v>39</v>
      </c>
      <c r="F8721" t="s">
        <v>22</v>
      </c>
      <c r="G8721" t="s">
        <v>41</v>
      </c>
      <c r="H8721" t="s">
        <v>54</v>
      </c>
      <c r="I8721" t="s">
        <v>28</v>
      </c>
      <c r="J8721" t="s">
        <v>84</v>
      </c>
      <c r="K8721" t="s">
        <v>98</v>
      </c>
      <c r="L8721" t="s">
        <v>192</v>
      </c>
      <c r="M8721" t="s">
        <v>227</v>
      </c>
      <c r="N8721" s="2">
        <v>41420</v>
      </c>
      <c r="O8721" s="2">
        <v>41422</v>
      </c>
      <c r="P8721">
        <v>16</v>
      </c>
      <c r="Q8721" s="1">
        <v>0.06</v>
      </c>
      <c r="R8721">
        <v>41.71</v>
      </c>
      <c r="S8721">
        <v>4.5</v>
      </c>
      <c r="T8721">
        <f t="shared" si="136"/>
        <v>667.36</v>
      </c>
    </row>
    <row r="8722" spans="1:20" x14ac:dyDescent="0.3">
      <c r="A8722">
        <v>8721</v>
      </c>
      <c r="B8722">
        <v>88307</v>
      </c>
      <c r="C8722" t="s">
        <v>934</v>
      </c>
      <c r="D8722" t="s">
        <v>20</v>
      </c>
      <c r="E8722" t="s">
        <v>39</v>
      </c>
      <c r="F8722" t="s">
        <v>22</v>
      </c>
      <c r="G8722" t="s">
        <v>41</v>
      </c>
      <c r="H8722" t="s">
        <v>94</v>
      </c>
      <c r="I8722" t="s">
        <v>28</v>
      </c>
      <c r="J8722" t="s">
        <v>84</v>
      </c>
      <c r="K8722" t="s">
        <v>62</v>
      </c>
      <c r="L8722" t="s">
        <v>192</v>
      </c>
      <c r="M8722" t="s">
        <v>190</v>
      </c>
      <c r="N8722" s="2">
        <v>41420</v>
      </c>
      <c r="O8722" s="2">
        <v>41421</v>
      </c>
      <c r="P8722">
        <v>4</v>
      </c>
      <c r="Q8722" s="1">
        <v>0.1</v>
      </c>
      <c r="R8722">
        <v>5.34</v>
      </c>
      <c r="S8722">
        <v>2.99</v>
      </c>
      <c r="T8722">
        <f t="shared" si="136"/>
        <v>21.36</v>
      </c>
    </row>
    <row r="8723" spans="1:20" x14ac:dyDescent="0.3">
      <c r="A8723">
        <v>8722</v>
      </c>
      <c r="B8723">
        <v>86618</v>
      </c>
      <c r="C8723" t="s">
        <v>1052</v>
      </c>
      <c r="D8723" t="s">
        <v>20</v>
      </c>
      <c r="E8723" t="s">
        <v>187</v>
      </c>
      <c r="F8723" t="s">
        <v>40</v>
      </c>
      <c r="G8723" t="s">
        <v>93</v>
      </c>
      <c r="H8723" t="s">
        <v>188</v>
      </c>
      <c r="I8723" t="s">
        <v>28</v>
      </c>
      <c r="J8723" t="s">
        <v>84</v>
      </c>
      <c r="K8723" t="s">
        <v>68</v>
      </c>
      <c r="L8723" t="s">
        <v>26</v>
      </c>
      <c r="M8723" t="s">
        <v>59</v>
      </c>
      <c r="N8723" s="2">
        <v>41545</v>
      </c>
      <c r="O8723" s="2">
        <v>41546</v>
      </c>
      <c r="P8723">
        <v>8</v>
      </c>
      <c r="Q8723" s="1">
        <v>0.06</v>
      </c>
      <c r="R8723">
        <v>4.82</v>
      </c>
      <c r="S8723">
        <v>5.72</v>
      </c>
      <c r="T8723">
        <f t="shared" si="136"/>
        <v>38.56</v>
      </c>
    </row>
    <row r="8724" spans="1:20" x14ac:dyDescent="0.3">
      <c r="A8724">
        <v>8723</v>
      </c>
      <c r="B8724">
        <v>89416</v>
      </c>
      <c r="C8724" t="s">
        <v>1341</v>
      </c>
      <c r="D8724" t="s">
        <v>20</v>
      </c>
      <c r="E8724" t="s">
        <v>39</v>
      </c>
      <c r="F8724" t="s">
        <v>31</v>
      </c>
      <c r="G8724" t="s">
        <v>93</v>
      </c>
      <c r="H8724" t="s">
        <v>49</v>
      </c>
      <c r="I8724" t="s">
        <v>28</v>
      </c>
      <c r="J8724" t="s">
        <v>84</v>
      </c>
      <c r="K8724" t="s">
        <v>165</v>
      </c>
      <c r="L8724" t="s">
        <v>192</v>
      </c>
      <c r="M8724" t="s">
        <v>35</v>
      </c>
      <c r="N8724" s="2">
        <v>41360</v>
      </c>
      <c r="O8724" s="2">
        <v>41362</v>
      </c>
      <c r="P8724">
        <v>3</v>
      </c>
      <c r="Q8724" s="1">
        <v>0.06</v>
      </c>
      <c r="R8724">
        <v>5.58</v>
      </c>
      <c r="S8724">
        <v>2.99</v>
      </c>
      <c r="T8724">
        <f t="shared" si="136"/>
        <v>16.740000000000002</v>
      </c>
    </row>
    <row r="8725" spans="1:20" x14ac:dyDescent="0.3">
      <c r="A8725">
        <v>8724</v>
      </c>
      <c r="B8725">
        <v>89416</v>
      </c>
      <c r="C8725" t="s">
        <v>1341</v>
      </c>
      <c r="D8725" t="s">
        <v>20</v>
      </c>
      <c r="E8725" t="s">
        <v>21</v>
      </c>
      <c r="F8725" t="s">
        <v>31</v>
      </c>
      <c r="G8725" t="s">
        <v>93</v>
      </c>
      <c r="H8725" t="s">
        <v>203</v>
      </c>
      <c r="I8725" t="s">
        <v>28</v>
      </c>
      <c r="J8725" t="s">
        <v>84</v>
      </c>
      <c r="K8725" t="s">
        <v>34</v>
      </c>
      <c r="L8725" t="s">
        <v>192</v>
      </c>
      <c r="M8725" t="s">
        <v>35</v>
      </c>
      <c r="N8725" s="2">
        <v>41360</v>
      </c>
      <c r="O8725" s="2">
        <v>41361</v>
      </c>
      <c r="P8725">
        <v>8</v>
      </c>
      <c r="Q8725" s="1">
        <v>0.05</v>
      </c>
      <c r="R8725">
        <v>39.979999999999997</v>
      </c>
      <c r="S8725">
        <v>7.12</v>
      </c>
      <c r="T8725">
        <f t="shared" si="136"/>
        <v>319.83999999999997</v>
      </c>
    </row>
    <row r="8726" spans="1:20" x14ac:dyDescent="0.3">
      <c r="A8726">
        <v>8725</v>
      </c>
      <c r="B8726">
        <v>89416</v>
      </c>
      <c r="C8726" t="s">
        <v>1341</v>
      </c>
      <c r="D8726" t="s">
        <v>20</v>
      </c>
      <c r="E8726" t="s">
        <v>21</v>
      </c>
      <c r="F8726" t="s">
        <v>31</v>
      </c>
      <c r="G8726" t="s">
        <v>93</v>
      </c>
      <c r="H8726" t="s">
        <v>203</v>
      </c>
      <c r="I8726" t="s">
        <v>28</v>
      </c>
      <c r="J8726" t="s">
        <v>84</v>
      </c>
      <c r="K8726" t="s">
        <v>1254</v>
      </c>
      <c r="L8726" t="s">
        <v>192</v>
      </c>
      <c r="M8726" t="s">
        <v>35</v>
      </c>
      <c r="N8726" s="2">
        <v>41360</v>
      </c>
      <c r="O8726" s="2">
        <v>41361</v>
      </c>
      <c r="P8726">
        <v>9</v>
      </c>
      <c r="Q8726" s="1">
        <v>0.09</v>
      </c>
      <c r="R8726">
        <v>125.99</v>
      </c>
      <c r="S8726">
        <v>8.99</v>
      </c>
      <c r="T8726">
        <f t="shared" si="136"/>
        <v>1133.9099999999999</v>
      </c>
    </row>
    <row r="8727" spans="1:20" x14ac:dyDescent="0.3">
      <c r="A8727">
        <v>8726</v>
      </c>
      <c r="B8727">
        <v>87284</v>
      </c>
      <c r="C8727" t="s">
        <v>1352</v>
      </c>
      <c r="D8727" t="s">
        <v>578</v>
      </c>
      <c r="E8727" t="s">
        <v>187</v>
      </c>
      <c r="F8727" t="s">
        <v>47</v>
      </c>
      <c r="G8727" t="s">
        <v>93</v>
      </c>
      <c r="H8727" t="s">
        <v>219</v>
      </c>
      <c r="I8727" t="s">
        <v>28</v>
      </c>
      <c r="J8727" t="s">
        <v>84</v>
      </c>
      <c r="K8727" t="s">
        <v>113</v>
      </c>
      <c r="L8727" t="s">
        <v>330</v>
      </c>
      <c r="M8727" t="s">
        <v>156</v>
      </c>
      <c r="N8727" s="2">
        <v>41594</v>
      </c>
      <c r="O8727" s="2">
        <v>41595</v>
      </c>
      <c r="P8727">
        <v>3</v>
      </c>
      <c r="Q8727" s="1">
        <v>0.04</v>
      </c>
      <c r="R8727">
        <v>70.89</v>
      </c>
      <c r="S8727">
        <v>89.3</v>
      </c>
      <c r="T8727">
        <f t="shared" si="136"/>
        <v>212.67000000000002</v>
      </c>
    </row>
    <row r="8728" spans="1:20" x14ac:dyDescent="0.3">
      <c r="A8728">
        <v>8727</v>
      </c>
      <c r="B8728">
        <v>89843</v>
      </c>
      <c r="C8728" t="s">
        <v>1014</v>
      </c>
      <c r="D8728" t="s">
        <v>38</v>
      </c>
      <c r="E8728" t="s">
        <v>21</v>
      </c>
      <c r="F8728" t="s">
        <v>31</v>
      </c>
      <c r="G8728" t="s">
        <v>23</v>
      </c>
      <c r="H8728" t="s">
        <v>206</v>
      </c>
      <c r="I8728" t="s">
        <v>28</v>
      </c>
      <c r="J8728" t="s">
        <v>84</v>
      </c>
      <c r="K8728" t="s">
        <v>210</v>
      </c>
      <c r="L8728" t="s">
        <v>192</v>
      </c>
      <c r="M8728" t="s">
        <v>296</v>
      </c>
      <c r="N8728" s="2">
        <v>41171</v>
      </c>
      <c r="O8728" s="2">
        <v>41173</v>
      </c>
      <c r="P8728">
        <v>5</v>
      </c>
      <c r="Q8728" s="1">
        <v>0.03</v>
      </c>
      <c r="R8728">
        <v>125.99</v>
      </c>
      <c r="S8728">
        <v>7.69</v>
      </c>
      <c r="T8728">
        <f t="shared" si="136"/>
        <v>629.94999999999993</v>
      </c>
    </row>
    <row r="8729" spans="1:20" x14ac:dyDescent="0.3">
      <c r="A8729">
        <v>8728</v>
      </c>
      <c r="B8729">
        <v>88724</v>
      </c>
      <c r="C8729" t="s">
        <v>1219</v>
      </c>
      <c r="D8729" t="s">
        <v>38</v>
      </c>
      <c r="E8729" t="s">
        <v>39</v>
      </c>
      <c r="F8729" t="s">
        <v>47</v>
      </c>
      <c r="G8729" t="s">
        <v>32</v>
      </c>
      <c r="H8729" t="s">
        <v>54</v>
      </c>
      <c r="I8729" t="s">
        <v>28</v>
      </c>
      <c r="J8729" t="s">
        <v>84</v>
      </c>
      <c r="K8729" t="s">
        <v>129</v>
      </c>
      <c r="L8729" t="s">
        <v>192</v>
      </c>
      <c r="M8729" t="s">
        <v>51</v>
      </c>
      <c r="N8729" s="2">
        <v>41450</v>
      </c>
      <c r="O8729" s="2">
        <v>41452</v>
      </c>
      <c r="P8729">
        <v>2</v>
      </c>
      <c r="Q8729" s="1">
        <v>0.08</v>
      </c>
      <c r="R8729">
        <v>10.98</v>
      </c>
      <c r="S8729">
        <v>4.8</v>
      </c>
      <c r="T8729">
        <f t="shared" si="136"/>
        <v>21.96</v>
      </c>
    </row>
    <row r="8730" spans="1:20" x14ac:dyDescent="0.3">
      <c r="A8730">
        <v>8729</v>
      </c>
      <c r="B8730">
        <v>88724</v>
      </c>
      <c r="C8730" t="s">
        <v>1219</v>
      </c>
      <c r="D8730" t="s">
        <v>20</v>
      </c>
      <c r="E8730" t="s">
        <v>39</v>
      </c>
      <c r="F8730" t="s">
        <v>47</v>
      </c>
      <c r="G8730" t="s">
        <v>32</v>
      </c>
      <c r="H8730" t="s">
        <v>42</v>
      </c>
      <c r="I8730" t="s">
        <v>28</v>
      </c>
      <c r="J8730" t="s">
        <v>84</v>
      </c>
      <c r="K8730" t="s">
        <v>163</v>
      </c>
      <c r="L8730" t="s">
        <v>26</v>
      </c>
      <c r="M8730" t="s">
        <v>114</v>
      </c>
      <c r="N8730" s="2">
        <v>41450</v>
      </c>
      <c r="O8730" s="2">
        <v>41451</v>
      </c>
      <c r="P8730">
        <v>18</v>
      </c>
      <c r="Q8730" s="1">
        <v>0.09</v>
      </c>
      <c r="R8730">
        <v>11.97</v>
      </c>
      <c r="S8730">
        <v>5.81</v>
      </c>
      <c r="T8730">
        <f t="shared" si="136"/>
        <v>215.46</v>
      </c>
    </row>
    <row r="8731" spans="1:20" x14ac:dyDescent="0.3">
      <c r="A8731">
        <v>8730</v>
      </c>
      <c r="B8731">
        <v>86155</v>
      </c>
      <c r="C8731" t="s">
        <v>1342</v>
      </c>
      <c r="D8731" t="s">
        <v>38</v>
      </c>
      <c r="E8731" t="s">
        <v>21</v>
      </c>
      <c r="F8731" t="s">
        <v>31</v>
      </c>
      <c r="G8731" t="s">
        <v>23</v>
      </c>
      <c r="H8731" t="s">
        <v>24</v>
      </c>
      <c r="I8731" t="s">
        <v>28</v>
      </c>
      <c r="J8731" t="s">
        <v>84</v>
      </c>
      <c r="K8731" t="s">
        <v>201</v>
      </c>
      <c r="L8731" t="s">
        <v>706</v>
      </c>
      <c r="M8731" t="s">
        <v>214</v>
      </c>
      <c r="N8731" s="2">
        <v>41036</v>
      </c>
      <c r="O8731" s="2">
        <v>41037</v>
      </c>
      <c r="P8731">
        <v>17</v>
      </c>
      <c r="Q8731" s="1">
        <v>0.08</v>
      </c>
      <c r="R8731">
        <v>11.99</v>
      </c>
      <c r="S8731">
        <v>5.99</v>
      </c>
      <c r="T8731">
        <f t="shared" si="136"/>
        <v>203.83</v>
      </c>
    </row>
    <row r="8732" spans="1:20" x14ac:dyDescent="0.3">
      <c r="A8732">
        <v>8731</v>
      </c>
      <c r="B8732">
        <v>87147</v>
      </c>
      <c r="C8732" t="s">
        <v>927</v>
      </c>
      <c r="D8732" t="s">
        <v>20</v>
      </c>
      <c r="E8732" t="s">
        <v>21</v>
      </c>
      <c r="F8732" t="s">
        <v>22</v>
      </c>
      <c r="G8732" t="s">
        <v>48</v>
      </c>
      <c r="H8732" t="s">
        <v>203</v>
      </c>
      <c r="I8732" t="s">
        <v>28</v>
      </c>
      <c r="J8732" t="s">
        <v>84</v>
      </c>
      <c r="K8732" t="s">
        <v>210</v>
      </c>
      <c r="L8732" t="s">
        <v>192</v>
      </c>
      <c r="M8732" t="s">
        <v>444</v>
      </c>
      <c r="N8732" s="2">
        <v>40306</v>
      </c>
      <c r="O8732" s="2">
        <v>40306</v>
      </c>
      <c r="P8732">
        <v>1</v>
      </c>
      <c r="Q8732" s="1">
        <v>0.06</v>
      </c>
      <c r="R8732">
        <v>300.97000000000003</v>
      </c>
      <c r="S8732">
        <v>7.18</v>
      </c>
      <c r="T8732">
        <f t="shared" si="136"/>
        <v>300.97000000000003</v>
      </c>
    </row>
    <row r="8733" spans="1:20" x14ac:dyDescent="0.3">
      <c r="A8733">
        <v>8732</v>
      </c>
      <c r="B8733">
        <v>89082</v>
      </c>
      <c r="C8733" t="s">
        <v>2029</v>
      </c>
      <c r="D8733" t="s">
        <v>20</v>
      </c>
      <c r="E8733" t="s">
        <v>39</v>
      </c>
      <c r="F8733" t="s">
        <v>40</v>
      </c>
      <c r="G8733" t="s">
        <v>41</v>
      </c>
      <c r="H8733" t="s">
        <v>78</v>
      </c>
      <c r="I8733" t="s">
        <v>28</v>
      </c>
      <c r="J8733" t="s">
        <v>84</v>
      </c>
      <c r="K8733" t="s">
        <v>289</v>
      </c>
      <c r="L8733" t="s">
        <v>192</v>
      </c>
      <c r="M8733" t="s">
        <v>99</v>
      </c>
      <c r="N8733" s="2">
        <v>41457</v>
      </c>
      <c r="O8733" s="2">
        <v>41458</v>
      </c>
      <c r="P8733">
        <v>8</v>
      </c>
      <c r="Q8733" s="1">
        <v>0.02</v>
      </c>
      <c r="R8733">
        <v>18.97</v>
      </c>
      <c r="S8733">
        <v>9.0299999999999994</v>
      </c>
      <c r="T8733">
        <f t="shared" si="136"/>
        <v>151.76</v>
      </c>
    </row>
    <row r="8734" spans="1:20" x14ac:dyDescent="0.3">
      <c r="A8734">
        <v>8733</v>
      </c>
      <c r="B8734">
        <v>88781</v>
      </c>
      <c r="C8734" t="s">
        <v>1355</v>
      </c>
      <c r="D8734" t="s">
        <v>20</v>
      </c>
      <c r="E8734" t="s">
        <v>39</v>
      </c>
      <c r="F8734" t="s">
        <v>31</v>
      </c>
      <c r="G8734" t="s">
        <v>93</v>
      </c>
      <c r="H8734" t="s">
        <v>54</v>
      </c>
      <c r="I8734" t="s">
        <v>28</v>
      </c>
      <c r="J8734" t="s">
        <v>84</v>
      </c>
      <c r="K8734" t="s">
        <v>105</v>
      </c>
      <c r="L8734" t="s">
        <v>192</v>
      </c>
      <c r="M8734" t="s">
        <v>367</v>
      </c>
      <c r="N8734" s="2">
        <v>40376</v>
      </c>
      <c r="O8734" s="2">
        <v>40377</v>
      </c>
      <c r="P8734">
        <v>10</v>
      </c>
      <c r="Q8734" s="1">
        <v>0.05</v>
      </c>
      <c r="R8734">
        <v>5.68</v>
      </c>
      <c r="S8734">
        <v>1.39</v>
      </c>
      <c r="T8734">
        <f t="shared" si="136"/>
        <v>56.8</v>
      </c>
    </row>
    <row r="8735" spans="1:20" x14ac:dyDescent="0.3">
      <c r="A8735">
        <v>8734</v>
      </c>
      <c r="B8735">
        <v>88534</v>
      </c>
      <c r="C8735" t="s">
        <v>627</v>
      </c>
      <c r="D8735" t="s">
        <v>20</v>
      </c>
      <c r="E8735" t="s">
        <v>39</v>
      </c>
      <c r="F8735" t="s">
        <v>47</v>
      </c>
      <c r="G8735" t="s">
        <v>23</v>
      </c>
      <c r="H8735" t="s">
        <v>49</v>
      </c>
      <c r="I8735" t="s">
        <v>28</v>
      </c>
      <c r="J8735" t="s">
        <v>84</v>
      </c>
      <c r="K8735" t="s">
        <v>101</v>
      </c>
      <c r="L8735" t="s">
        <v>192</v>
      </c>
      <c r="M8735" t="s">
        <v>160</v>
      </c>
      <c r="N8735" s="2">
        <v>40498</v>
      </c>
      <c r="O8735" s="2">
        <v>40499</v>
      </c>
      <c r="P8735">
        <v>5</v>
      </c>
      <c r="Q8735" s="1">
        <v>0.04</v>
      </c>
      <c r="R8735">
        <v>18.97</v>
      </c>
      <c r="S8735">
        <v>9.5399999999999991</v>
      </c>
      <c r="T8735">
        <f t="shared" si="136"/>
        <v>94.85</v>
      </c>
    </row>
    <row r="8736" spans="1:20" x14ac:dyDescent="0.3">
      <c r="A8736">
        <v>8735</v>
      </c>
      <c r="B8736">
        <v>88539</v>
      </c>
      <c r="C8736" t="s">
        <v>627</v>
      </c>
      <c r="D8736" t="s">
        <v>20</v>
      </c>
      <c r="E8736" t="s">
        <v>39</v>
      </c>
      <c r="F8736" t="s">
        <v>47</v>
      </c>
      <c r="G8736" t="s">
        <v>23</v>
      </c>
      <c r="H8736" t="s">
        <v>54</v>
      </c>
      <c r="I8736" t="s">
        <v>28</v>
      </c>
      <c r="J8736" t="s">
        <v>84</v>
      </c>
      <c r="K8736" t="s">
        <v>231</v>
      </c>
      <c r="L8736" t="s">
        <v>44</v>
      </c>
      <c r="M8736" t="s">
        <v>114</v>
      </c>
      <c r="N8736" s="2">
        <v>41594</v>
      </c>
      <c r="O8736" s="2">
        <v>41597</v>
      </c>
      <c r="P8736">
        <v>44</v>
      </c>
      <c r="Q8736" s="1">
        <v>0.02</v>
      </c>
      <c r="R8736">
        <v>2.88</v>
      </c>
      <c r="S8736">
        <v>0.7</v>
      </c>
      <c r="T8736">
        <f t="shared" si="136"/>
        <v>126.72</v>
      </c>
    </row>
    <row r="8737" spans="1:20" x14ac:dyDescent="0.3">
      <c r="A8737">
        <v>8736</v>
      </c>
      <c r="B8737">
        <v>88534</v>
      </c>
      <c r="C8737" t="s">
        <v>627</v>
      </c>
      <c r="D8737" t="s">
        <v>20</v>
      </c>
      <c r="E8737" t="s">
        <v>39</v>
      </c>
      <c r="F8737" t="s">
        <v>47</v>
      </c>
      <c r="G8737" t="s">
        <v>23</v>
      </c>
      <c r="H8737" t="s">
        <v>49</v>
      </c>
      <c r="I8737" t="s">
        <v>28</v>
      </c>
      <c r="J8737" t="s">
        <v>84</v>
      </c>
      <c r="K8737" t="s">
        <v>231</v>
      </c>
      <c r="L8737" t="s">
        <v>26</v>
      </c>
      <c r="M8737" t="s">
        <v>51</v>
      </c>
      <c r="N8737" s="2">
        <v>40498</v>
      </c>
      <c r="O8737" s="2">
        <v>40499</v>
      </c>
      <c r="P8737">
        <v>8</v>
      </c>
      <c r="Q8737" s="1">
        <v>0.09</v>
      </c>
      <c r="R8737">
        <v>10.98</v>
      </c>
      <c r="S8737">
        <v>3.37</v>
      </c>
      <c r="T8737">
        <f t="shared" si="136"/>
        <v>87.84</v>
      </c>
    </row>
    <row r="8738" spans="1:20" x14ac:dyDescent="0.3">
      <c r="A8738">
        <v>8737</v>
      </c>
      <c r="B8738">
        <v>91308</v>
      </c>
      <c r="C8738" t="s">
        <v>1505</v>
      </c>
      <c r="D8738" t="s">
        <v>578</v>
      </c>
      <c r="E8738" t="s">
        <v>187</v>
      </c>
      <c r="F8738" t="s">
        <v>40</v>
      </c>
      <c r="G8738" t="s">
        <v>93</v>
      </c>
      <c r="H8738" t="s">
        <v>217</v>
      </c>
      <c r="I8738" t="s">
        <v>28</v>
      </c>
      <c r="J8738" t="s">
        <v>84</v>
      </c>
      <c r="K8738" t="s">
        <v>113</v>
      </c>
      <c r="L8738" t="s">
        <v>330</v>
      </c>
      <c r="M8738" t="s">
        <v>264</v>
      </c>
      <c r="N8738" s="2">
        <v>41495</v>
      </c>
      <c r="O8738" s="2">
        <v>41495</v>
      </c>
      <c r="P8738">
        <v>4</v>
      </c>
      <c r="Q8738" s="1">
        <v>0.05</v>
      </c>
      <c r="R8738">
        <v>150.97999999999999</v>
      </c>
      <c r="S8738">
        <v>66.27</v>
      </c>
      <c r="T8738">
        <f t="shared" si="136"/>
        <v>603.91999999999996</v>
      </c>
    </row>
    <row r="8739" spans="1:20" x14ac:dyDescent="0.3">
      <c r="A8739">
        <v>8738</v>
      </c>
      <c r="B8739">
        <v>91308</v>
      </c>
      <c r="C8739" t="s">
        <v>1505</v>
      </c>
      <c r="D8739" t="s">
        <v>20</v>
      </c>
      <c r="E8739" t="s">
        <v>39</v>
      </c>
      <c r="F8739" t="s">
        <v>40</v>
      </c>
      <c r="G8739" t="s">
        <v>93</v>
      </c>
      <c r="H8739" t="s">
        <v>94</v>
      </c>
      <c r="I8739" t="s">
        <v>28</v>
      </c>
      <c r="J8739" t="s">
        <v>84</v>
      </c>
      <c r="K8739" t="s">
        <v>274</v>
      </c>
      <c r="L8739" t="s">
        <v>192</v>
      </c>
      <c r="M8739" t="s">
        <v>108</v>
      </c>
      <c r="N8739" s="2">
        <v>41495</v>
      </c>
      <c r="O8739" s="2">
        <v>41497</v>
      </c>
      <c r="P8739">
        <v>12</v>
      </c>
      <c r="Q8739" s="1">
        <v>0.04</v>
      </c>
      <c r="R8739">
        <v>17.07</v>
      </c>
      <c r="S8739">
        <v>8.1300000000000008</v>
      </c>
      <c r="T8739">
        <f t="shared" si="136"/>
        <v>204.84</v>
      </c>
    </row>
    <row r="8740" spans="1:20" x14ac:dyDescent="0.3">
      <c r="A8740">
        <v>8739</v>
      </c>
      <c r="B8740">
        <v>90180</v>
      </c>
      <c r="C8740" t="s">
        <v>2069</v>
      </c>
      <c r="D8740" t="s">
        <v>20</v>
      </c>
      <c r="E8740" t="s">
        <v>21</v>
      </c>
      <c r="F8740" t="s">
        <v>31</v>
      </c>
      <c r="G8740" t="s">
        <v>41</v>
      </c>
      <c r="H8740" t="s">
        <v>206</v>
      </c>
      <c r="I8740" t="s">
        <v>28</v>
      </c>
      <c r="J8740" t="s">
        <v>84</v>
      </c>
      <c r="K8740" t="s">
        <v>1243</v>
      </c>
      <c r="L8740" t="s">
        <v>26</v>
      </c>
      <c r="M8740" t="s">
        <v>63</v>
      </c>
      <c r="N8740" s="2">
        <v>41037</v>
      </c>
      <c r="O8740" s="2">
        <v>41038</v>
      </c>
      <c r="P8740">
        <v>9</v>
      </c>
      <c r="Q8740" s="1">
        <v>0.02</v>
      </c>
      <c r="R8740">
        <v>20.99</v>
      </c>
      <c r="S8740">
        <v>1.25</v>
      </c>
      <c r="T8740">
        <f t="shared" si="136"/>
        <v>188.91</v>
      </c>
    </row>
    <row r="8741" spans="1:20" x14ac:dyDescent="0.3">
      <c r="A8741">
        <v>8740</v>
      </c>
      <c r="B8741">
        <v>90180</v>
      </c>
      <c r="C8741" t="s">
        <v>1467</v>
      </c>
      <c r="D8741" t="s">
        <v>20</v>
      </c>
      <c r="E8741" t="s">
        <v>21</v>
      </c>
      <c r="F8741" t="s">
        <v>47</v>
      </c>
      <c r="G8741" t="s">
        <v>41</v>
      </c>
      <c r="H8741" t="s">
        <v>206</v>
      </c>
      <c r="I8741" t="s">
        <v>28</v>
      </c>
      <c r="J8741" t="s">
        <v>84</v>
      </c>
      <c r="K8741" t="s">
        <v>1447</v>
      </c>
      <c r="L8741" t="s">
        <v>26</v>
      </c>
      <c r="M8741" t="s">
        <v>160</v>
      </c>
      <c r="N8741" s="2">
        <v>41037</v>
      </c>
      <c r="O8741" s="2">
        <v>41038</v>
      </c>
      <c r="P8741">
        <v>11</v>
      </c>
      <c r="Q8741" s="1">
        <v>0</v>
      </c>
      <c r="R8741">
        <v>5.98</v>
      </c>
      <c r="S8741">
        <v>4.38</v>
      </c>
      <c r="T8741">
        <f t="shared" si="136"/>
        <v>65.78</v>
      </c>
    </row>
    <row r="8742" spans="1:20" x14ac:dyDescent="0.3">
      <c r="A8742">
        <v>8741</v>
      </c>
      <c r="B8742">
        <v>87361</v>
      </c>
      <c r="C8742" t="s">
        <v>1061</v>
      </c>
      <c r="D8742" t="s">
        <v>20</v>
      </c>
      <c r="E8742" t="s">
        <v>21</v>
      </c>
      <c r="F8742" t="s">
        <v>31</v>
      </c>
      <c r="G8742" t="s">
        <v>93</v>
      </c>
      <c r="H8742" t="s">
        <v>203</v>
      </c>
      <c r="I8742" t="s">
        <v>28</v>
      </c>
      <c r="J8742" t="s">
        <v>84</v>
      </c>
      <c r="K8742" t="s">
        <v>1243</v>
      </c>
      <c r="L8742" t="s">
        <v>26</v>
      </c>
      <c r="M8742" t="s">
        <v>146</v>
      </c>
      <c r="N8742" s="2">
        <v>41295</v>
      </c>
      <c r="O8742" s="2">
        <v>41296</v>
      </c>
      <c r="P8742">
        <v>13</v>
      </c>
      <c r="Q8742" s="1">
        <v>0.04</v>
      </c>
      <c r="R8742">
        <v>35.99</v>
      </c>
      <c r="S8742">
        <v>1.25</v>
      </c>
      <c r="T8742">
        <f t="shared" si="136"/>
        <v>467.87</v>
      </c>
    </row>
    <row r="8743" spans="1:20" x14ac:dyDescent="0.3">
      <c r="A8743">
        <v>8742</v>
      </c>
      <c r="B8743">
        <v>88142</v>
      </c>
      <c r="C8743" t="s">
        <v>1038</v>
      </c>
      <c r="D8743" t="s">
        <v>20</v>
      </c>
      <c r="E8743" t="s">
        <v>187</v>
      </c>
      <c r="F8743" t="s">
        <v>40</v>
      </c>
      <c r="G8743" t="s">
        <v>48</v>
      </c>
      <c r="H8743" t="s">
        <v>225</v>
      </c>
      <c r="I8743" t="s">
        <v>28</v>
      </c>
      <c r="J8743" t="s">
        <v>84</v>
      </c>
      <c r="K8743" t="s">
        <v>221</v>
      </c>
      <c r="L8743" t="s">
        <v>706</v>
      </c>
      <c r="M8743" t="s">
        <v>59</v>
      </c>
      <c r="N8743" s="2">
        <v>40983</v>
      </c>
      <c r="O8743" s="2">
        <v>40985</v>
      </c>
      <c r="P8743">
        <v>14</v>
      </c>
      <c r="Q8743" s="1">
        <v>0.03</v>
      </c>
      <c r="R8743">
        <v>128.24</v>
      </c>
      <c r="S8743">
        <v>12.65</v>
      </c>
      <c r="T8743">
        <f t="shared" si="136"/>
        <v>1795.3600000000001</v>
      </c>
    </row>
    <row r="8744" spans="1:20" x14ac:dyDescent="0.3">
      <c r="A8744">
        <v>8743</v>
      </c>
      <c r="B8744">
        <v>88142</v>
      </c>
      <c r="C8744" t="s">
        <v>1038</v>
      </c>
      <c r="D8744" t="s">
        <v>20</v>
      </c>
      <c r="E8744" t="s">
        <v>39</v>
      </c>
      <c r="F8744" t="s">
        <v>40</v>
      </c>
      <c r="G8744" t="s">
        <v>48</v>
      </c>
      <c r="H8744" t="s">
        <v>42</v>
      </c>
      <c r="I8744" t="s">
        <v>28</v>
      </c>
      <c r="J8744" t="s">
        <v>84</v>
      </c>
      <c r="K8744" t="s">
        <v>116</v>
      </c>
      <c r="L8744" t="s">
        <v>44</v>
      </c>
      <c r="M8744" t="s">
        <v>59</v>
      </c>
      <c r="N8744" s="2">
        <v>40983</v>
      </c>
      <c r="O8744" s="2">
        <v>40990</v>
      </c>
      <c r="P8744">
        <v>13</v>
      </c>
      <c r="Q8744" s="1">
        <v>0.09</v>
      </c>
      <c r="R8744">
        <v>4.28</v>
      </c>
      <c r="S8744">
        <v>0.94</v>
      </c>
      <c r="T8744">
        <f t="shared" si="136"/>
        <v>55.64</v>
      </c>
    </row>
    <row r="8745" spans="1:20" x14ac:dyDescent="0.3">
      <c r="A8745">
        <v>8744</v>
      </c>
      <c r="B8745">
        <v>87789</v>
      </c>
      <c r="C8745" t="s">
        <v>1579</v>
      </c>
      <c r="D8745" t="s">
        <v>578</v>
      </c>
      <c r="E8745" t="s">
        <v>187</v>
      </c>
      <c r="F8745" t="s">
        <v>22</v>
      </c>
      <c r="G8745" t="s">
        <v>23</v>
      </c>
      <c r="H8745" t="s">
        <v>219</v>
      </c>
      <c r="I8745" t="s">
        <v>28</v>
      </c>
      <c r="J8745" t="s">
        <v>84</v>
      </c>
      <c r="K8745" t="s">
        <v>291</v>
      </c>
      <c r="L8745" t="s">
        <v>330</v>
      </c>
      <c r="M8745" t="s">
        <v>326</v>
      </c>
      <c r="N8745" s="2">
        <v>41552</v>
      </c>
      <c r="O8745" s="2">
        <v>41553</v>
      </c>
      <c r="P8745">
        <v>25</v>
      </c>
      <c r="Q8745" s="1">
        <v>0.09</v>
      </c>
      <c r="R8745">
        <v>227.55</v>
      </c>
      <c r="S8745">
        <v>32.479999999999997</v>
      </c>
      <c r="T8745">
        <f t="shared" si="136"/>
        <v>5688.75</v>
      </c>
    </row>
    <row r="8746" spans="1:20" x14ac:dyDescent="0.3">
      <c r="A8746">
        <v>8745</v>
      </c>
      <c r="B8746">
        <v>86866</v>
      </c>
      <c r="C8746" t="s">
        <v>517</v>
      </c>
      <c r="D8746" t="s">
        <v>20</v>
      </c>
      <c r="E8746" t="s">
        <v>39</v>
      </c>
      <c r="F8746" t="s">
        <v>22</v>
      </c>
      <c r="G8746" t="s">
        <v>23</v>
      </c>
      <c r="H8746" t="s">
        <v>49</v>
      </c>
      <c r="I8746" t="s">
        <v>28</v>
      </c>
      <c r="J8746" t="s">
        <v>84</v>
      </c>
      <c r="K8746" t="s">
        <v>231</v>
      </c>
      <c r="L8746" t="s">
        <v>44</v>
      </c>
      <c r="M8746" t="s">
        <v>326</v>
      </c>
      <c r="N8746" s="2">
        <v>41526</v>
      </c>
      <c r="O8746" s="2">
        <v>41529</v>
      </c>
      <c r="P8746">
        <v>3</v>
      </c>
      <c r="Q8746" s="1">
        <v>0.08</v>
      </c>
      <c r="R8746">
        <v>2.88</v>
      </c>
      <c r="S8746">
        <v>0.7</v>
      </c>
      <c r="T8746">
        <f t="shared" si="136"/>
        <v>8.64</v>
      </c>
    </row>
    <row r="8747" spans="1:20" x14ac:dyDescent="0.3">
      <c r="A8747">
        <v>8746</v>
      </c>
      <c r="B8747">
        <v>89906</v>
      </c>
      <c r="C8747" t="s">
        <v>148</v>
      </c>
      <c r="D8747" t="s">
        <v>20</v>
      </c>
      <c r="E8747" t="s">
        <v>21</v>
      </c>
      <c r="F8747" t="s">
        <v>22</v>
      </c>
      <c r="G8747" t="s">
        <v>48</v>
      </c>
      <c r="H8747" t="s">
        <v>206</v>
      </c>
      <c r="I8747" t="s">
        <v>28</v>
      </c>
      <c r="J8747" t="s">
        <v>52</v>
      </c>
      <c r="K8747" t="s">
        <v>25</v>
      </c>
      <c r="L8747" t="s">
        <v>192</v>
      </c>
      <c r="M8747" t="s">
        <v>238</v>
      </c>
      <c r="N8747" s="2">
        <v>41203</v>
      </c>
      <c r="O8747" s="2">
        <v>41205</v>
      </c>
      <c r="P8747">
        <v>20</v>
      </c>
      <c r="Q8747" s="1">
        <v>0.1</v>
      </c>
      <c r="R8747">
        <v>32.979999999999997</v>
      </c>
      <c r="S8747">
        <v>5.5</v>
      </c>
      <c r="T8747">
        <f t="shared" si="136"/>
        <v>659.59999999999991</v>
      </c>
    </row>
    <row r="8748" spans="1:20" x14ac:dyDescent="0.3">
      <c r="A8748">
        <v>8747</v>
      </c>
      <c r="B8748">
        <v>88012</v>
      </c>
      <c r="C8748" t="s">
        <v>477</v>
      </c>
      <c r="D8748" t="s">
        <v>20</v>
      </c>
      <c r="E8748" t="s">
        <v>21</v>
      </c>
      <c r="F8748" t="s">
        <v>47</v>
      </c>
      <c r="G8748" t="s">
        <v>93</v>
      </c>
      <c r="H8748" t="s">
        <v>33</v>
      </c>
      <c r="I8748" t="s">
        <v>28</v>
      </c>
      <c r="J8748" t="s">
        <v>52</v>
      </c>
      <c r="K8748" t="s">
        <v>1243</v>
      </c>
      <c r="L8748" t="s">
        <v>192</v>
      </c>
      <c r="M8748" t="s">
        <v>156</v>
      </c>
      <c r="N8748" s="2">
        <v>41340</v>
      </c>
      <c r="O8748" s="2">
        <v>41341</v>
      </c>
      <c r="P8748">
        <v>3</v>
      </c>
      <c r="Q8748" s="1">
        <v>0.05</v>
      </c>
      <c r="R8748">
        <v>110.99</v>
      </c>
      <c r="S8748">
        <v>2.5</v>
      </c>
      <c r="T8748">
        <f t="shared" si="136"/>
        <v>332.96999999999997</v>
      </c>
    </row>
    <row r="8749" spans="1:20" x14ac:dyDescent="0.3">
      <c r="A8749">
        <v>8748</v>
      </c>
      <c r="B8749">
        <v>88012</v>
      </c>
      <c r="C8749" t="s">
        <v>1721</v>
      </c>
      <c r="D8749" t="s">
        <v>20</v>
      </c>
      <c r="E8749" t="s">
        <v>187</v>
      </c>
      <c r="F8749" t="s">
        <v>22</v>
      </c>
      <c r="G8749" t="s">
        <v>93</v>
      </c>
      <c r="H8749" t="s">
        <v>225</v>
      </c>
      <c r="I8749" t="s">
        <v>28</v>
      </c>
      <c r="J8749" t="s">
        <v>52</v>
      </c>
      <c r="K8749" t="s">
        <v>248</v>
      </c>
      <c r="L8749" t="s">
        <v>26</v>
      </c>
      <c r="M8749" t="s">
        <v>182</v>
      </c>
      <c r="N8749" s="2">
        <v>41340</v>
      </c>
      <c r="O8749" s="2">
        <v>41343</v>
      </c>
      <c r="P8749">
        <v>10</v>
      </c>
      <c r="Q8749" s="1">
        <v>0.01</v>
      </c>
      <c r="R8749">
        <v>20.239999999999998</v>
      </c>
      <c r="S8749">
        <v>8.99</v>
      </c>
      <c r="T8749">
        <f t="shared" si="136"/>
        <v>202.39999999999998</v>
      </c>
    </row>
    <row r="8750" spans="1:20" x14ac:dyDescent="0.3">
      <c r="A8750">
        <v>8749</v>
      </c>
      <c r="B8750">
        <v>88012</v>
      </c>
      <c r="C8750" t="s">
        <v>1721</v>
      </c>
      <c r="D8750" t="s">
        <v>20</v>
      </c>
      <c r="E8750" t="s">
        <v>39</v>
      </c>
      <c r="F8750" t="s">
        <v>22</v>
      </c>
      <c r="G8750" t="s">
        <v>93</v>
      </c>
      <c r="H8750" t="s">
        <v>89</v>
      </c>
      <c r="I8750" t="s">
        <v>28</v>
      </c>
      <c r="J8750" t="s">
        <v>52</v>
      </c>
      <c r="K8750" t="s">
        <v>189</v>
      </c>
      <c r="L8750" t="s">
        <v>192</v>
      </c>
      <c r="M8750" t="s">
        <v>137</v>
      </c>
      <c r="N8750" s="2">
        <v>41340</v>
      </c>
      <c r="O8750" s="2">
        <v>41341</v>
      </c>
      <c r="P8750">
        <v>1</v>
      </c>
      <c r="Q8750" s="1">
        <v>0</v>
      </c>
      <c r="R8750">
        <v>27.75</v>
      </c>
      <c r="S8750">
        <v>19.989999999999998</v>
      </c>
      <c r="T8750">
        <f t="shared" si="136"/>
        <v>27.75</v>
      </c>
    </row>
    <row r="8751" spans="1:20" x14ac:dyDescent="0.3">
      <c r="A8751">
        <v>8750</v>
      </c>
      <c r="B8751">
        <v>89649</v>
      </c>
      <c r="C8751" t="s">
        <v>377</v>
      </c>
      <c r="D8751" t="s">
        <v>578</v>
      </c>
      <c r="E8751" t="s">
        <v>21</v>
      </c>
      <c r="F8751" t="s">
        <v>31</v>
      </c>
      <c r="G8751" t="s">
        <v>93</v>
      </c>
      <c r="H8751" t="s">
        <v>203</v>
      </c>
      <c r="I8751" t="s">
        <v>28</v>
      </c>
      <c r="J8751" t="s">
        <v>52</v>
      </c>
      <c r="K8751" t="s">
        <v>210</v>
      </c>
      <c r="L8751" t="s">
        <v>283</v>
      </c>
      <c r="M8751" t="s">
        <v>375</v>
      </c>
      <c r="N8751" s="2">
        <v>40873</v>
      </c>
      <c r="O8751" s="2">
        <v>40874</v>
      </c>
      <c r="P8751">
        <v>29</v>
      </c>
      <c r="Q8751" s="1">
        <v>0.05</v>
      </c>
      <c r="R8751">
        <v>500.98</v>
      </c>
      <c r="S8751">
        <v>28.14</v>
      </c>
      <c r="T8751">
        <f t="shared" si="136"/>
        <v>14528.42</v>
      </c>
    </row>
    <row r="8752" spans="1:20" x14ac:dyDescent="0.3">
      <c r="A8752">
        <v>8751</v>
      </c>
      <c r="B8752">
        <v>91565</v>
      </c>
      <c r="C8752" t="s">
        <v>1558</v>
      </c>
      <c r="D8752" t="s">
        <v>20</v>
      </c>
      <c r="E8752" t="s">
        <v>187</v>
      </c>
      <c r="F8752" t="s">
        <v>22</v>
      </c>
      <c r="G8752" t="s">
        <v>41</v>
      </c>
      <c r="H8752" t="s">
        <v>217</v>
      </c>
      <c r="I8752" t="s">
        <v>28</v>
      </c>
      <c r="J8752" t="s">
        <v>52</v>
      </c>
      <c r="K8752" t="s">
        <v>82</v>
      </c>
      <c r="L8752" t="s">
        <v>26</v>
      </c>
      <c r="M8752" t="s">
        <v>444</v>
      </c>
      <c r="N8752" s="2">
        <v>41536</v>
      </c>
      <c r="O8752" s="2">
        <v>41538</v>
      </c>
      <c r="P8752">
        <v>1</v>
      </c>
      <c r="Q8752" s="1">
        <v>0.04</v>
      </c>
      <c r="R8752">
        <v>6.98</v>
      </c>
      <c r="S8752">
        <v>2.83</v>
      </c>
      <c r="T8752">
        <f t="shared" si="136"/>
        <v>6.98</v>
      </c>
    </row>
    <row r="8753" spans="1:20" x14ac:dyDescent="0.3">
      <c r="A8753">
        <v>8752</v>
      </c>
      <c r="B8753">
        <v>89138</v>
      </c>
      <c r="C8753" t="s">
        <v>2284</v>
      </c>
      <c r="D8753" t="s">
        <v>20</v>
      </c>
      <c r="E8753" t="s">
        <v>21</v>
      </c>
      <c r="F8753" t="s">
        <v>31</v>
      </c>
      <c r="G8753" t="s">
        <v>48</v>
      </c>
      <c r="H8753" t="s">
        <v>206</v>
      </c>
      <c r="I8753" t="s">
        <v>28</v>
      </c>
      <c r="J8753" t="s">
        <v>52</v>
      </c>
      <c r="K8753" t="s">
        <v>409</v>
      </c>
      <c r="L8753" t="s">
        <v>192</v>
      </c>
      <c r="M8753" t="s">
        <v>178</v>
      </c>
      <c r="N8753" s="2">
        <v>41541</v>
      </c>
      <c r="O8753" s="2">
        <v>41543</v>
      </c>
      <c r="P8753">
        <v>17</v>
      </c>
      <c r="Q8753" s="1">
        <v>0.02</v>
      </c>
      <c r="R8753">
        <v>125.99</v>
      </c>
      <c r="S8753">
        <v>8.99</v>
      </c>
      <c r="T8753">
        <f t="shared" si="136"/>
        <v>2141.83</v>
      </c>
    </row>
    <row r="8754" spans="1:20" x14ac:dyDescent="0.3">
      <c r="A8754">
        <v>8753</v>
      </c>
      <c r="B8754">
        <v>89578</v>
      </c>
      <c r="C8754" t="s">
        <v>794</v>
      </c>
      <c r="D8754" t="s">
        <v>20</v>
      </c>
      <c r="E8754" t="s">
        <v>39</v>
      </c>
      <c r="F8754" t="s">
        <v>31</v>
      </c>
      <c r="G8754" t="s">
        <v>41</v>
      </c>
      <c r="H8754" t="s">
        <v>54</v>
      </c>
      <c r="I8754" t="s">
        <v>28</v>
      </c>
      <c r="J8754" t="s">
        <v>52</v>
      </c>
      <c r="K8754" t="s">
        <v>119</v>
      </c>
      <c r="L8754" t="s">
        <v>44</v>
      </c>
      <c r="M8754" t="s">
        <v>255</v>
      </c>
      <c r="N8754" s="2">
        <v>41470</v>
      </c>
      <c r="O8754" s="2">
        <v>41472</v>
      </c>
      <c r="P8754">
        <v>18</v>
      </c>
      <c r="Q8754" s="1">
        <v>0.02</v>
      </c>
      <c r="R8754">
        <v>3.29</v>
      </c>
      <c r="S8754">
        <v>1.35</v>
      </c>
      <c r="T8754">
        <f t="shared" si="136"/>
        <v>59.22</v>
      </c>
    </row>
    <row r="8755" spans="1:20" x14ac:dyDescent="0.3">
      <c r="A8755">
        <v>8754</v>
      </c>
      <c r="B8755">
        <v>89578</v>
      </c>
      <c r="C8755" t="s">
        <v>301</v>
      </c>
      <c r="D8755" t="s">
        <v>20</v>
      </c>
      <c r="E8755" t="s">
        <v>187</v>
      </c>
      <c r="F8755" t="s">
        <v>31</v>
      </c>
      <c r="G8755" t="s">
        <v>41</v>
      </c>
      <c r="H8755" t="s">
        <v>219</v>
      </c>
      <c r="I8755" t="s">
        <v>28</v>
      </c>
      <c r="J8755" t="s">
        <v>52</v>
      </c>
      <c r="K8755" t="s">
        <v>291</v>
      </c>
      <c r="L8755" t="s">
        <v>192</v>
      </c>
      <c r="M8755" t="s">
        <v>296</v>
      </c>
      <c r="N8755" s="2">
        <v>41470</v>
      </c>
      <c r="O8755" s="2">
        <v>41471</v>
      </c>
      <c r="P8755">
        <v>8</v>
      </c>
      <c r="Q8755" s="1">
        <v>0.02</v>
      </c>
      <c r="R8755">
        <v>51.75</v>
      </c>
      <c r="S8755">
        <v>19.989999999999998</v>
      </c>
      <c r="T8755">
        <f t="shared" si="136"/>
        <v>414</v>
      </c>
    </row>
    <row r="8756" spans="1:20" x14ac:dyDescent="0.3">
      <c r="A8756">
        <v>8755</v>
      </c>
      <c r="B8756">
        <v>89813</v>
      </c>
      <c r="C8756" t="s">
        <v>464</v>
      </c>
      <c r="D8756" t="s">
        <v>20</v>
      </c>
      <c r="E8756" t="s">
        <v>21</v>
      </c>
      <c r="F8756" t="s">
        <v>22</v>
      </c>
      <c r="G8756" t="s">
        <v>23</v>
      </c>
      <c r="H8756" t="s">
        <v>206</v>
      </c>
      <c r="I8756" t="s">
        <v>28</v>
      </c>
      <c r="J8756" t="s">
        <v>52</v>
      </c>
      <c r="K8756" t="s">
        <v>1147</v>
      </c>
      <c r="L8756" t="s">
        <v>192</v>
      </c>
      <c r="M8756" t="s">
        <v>96</v>
      </c>
      <c r="N8756" s="2">
        <v>40993</v>
      </c>
      <c r="O8756" s="2">
        <v>40995</v>
      </c>
      <c r="P8756">
        <v>7</v>
      </c>
      <c r="Q8756" s="1">
        <v>0.03</v>
      </c>
      <c r="R8756">
        <v>15.98</v>
      </c>
      <c r="S8756">
        <v>4</v>
      </c>
      <c r="T8756">
        <f t="shared" si="136"/>
        <v>111.86</v>
      </c>
    </row>
    <row r="8757" spans="1:20" x14ac:dyDescent="0.3">
      <c r="A8757">
        <v>8756</v>
      </c>
      <c r="B8757">
        <v>89813</v>
      </c>
      <c r="C8757" t="s">
        <v>464</v>
      </c>
      <c r="D8757" t="s">
        <v>38</v>
      </c>
      <c r="E8757" t="s">
        <v>39</v>
      </c>
      <c r="F8757" t="s">
        <v>22</v>
      </c>
      <c r="G8757" t="s">
        <v>23</v>
      </c>
      <c r="H8757" t="s">
        <v>61</v>
      </c>
      <c r="I8757" t="s">
        <v>28</v>
      </c>
      <c r="J8757" t="s">
        <v>52</v>
      </c>
      <c r="K8757" t="s">
        <v>274</v>
      </c>
      <c r="L8757" t="s">
        <v>192</v>
      </c>
      <c r="M8757" t="s">
        <v>86</v>
      </c>
      <c r="N8757" s="2">
        <v>40993</v>
      </c>
      <c r="O8757" s="2">
        <v>40995</v>
      </c>
      <c r="P8757">
        <v>6</v>
      </c>
      <c r="Q8757" s="1">
        <v>0.1</v>
      </c>
      <c r="R8757">
        <v>30.98</v>
      </c>
      <c r="S8757">
        <v>5.09</v>
      </c>
      <c r="T8757">
        <f t="shared" si="136"/>
        <v>185.88</v>
      </c>
    </row>
    <row r="8758" spans="1:20" x14ac:dyDescent="0.3">
      <c r="A8758">
        <v>8757</v>
      </c>
      <c r="B8758">
        <v>89813</v>
      </c>
      <c r="C8758" t="s">
        <v>218</v>
      </c>
      <c r="D8758" t="s">
        <v>20</v>
      </c>
      <c r="E8758" t="s">
        <v>39</v>
      </c>
      <c r="F8758" t="s">
        <v>22</v>
      </c>
      <c r="G8758" t="s">
        <v>23</v>
      </c>
      <c r="H8758" t="s">
        <v>61</v>
      </c>
      <c r="I8758" t="s">
        <v>28</v>
      </c>
      <c r="J8758" t="s">
        <v>52</v>
      </c>
      <c r="K8758" t="s">
        <v>289</v>
      </c>
      <c r="L8758" t="s">
        <v>192</v>
      </c>
      <c r="M8758" t="s">
        <v>137</v>
      </c>
      <c r="N8758" s="2">
        <v>40993</v>
      </c>
      <c r="O8758" s="2">
        <v>40996</v>
      </c>
      <c r="P8758">
        <v>1</v>
      </c>
      <c r="Q8758" s="1">
        <v>0.03</v>
      </c>
      <c r="R8758">
        <v>81.319999999999993</v>
      </c>
      <c r="S8758">
        <v>0.99</v>
      </c>
      <c r="T8758">
        <f t="shared" si="136"/>
        <v>81.319999999999993</v>
      </c>
    </row>
    <row r="8759" spans="1:20" x14ac:dyDescent="0.3">
      <c r="A8759">
        <v>8758</v>
      </c>
      <c r="B8759">
        <v>87947</v>
      </c>
      <c r="C8759" t="s">
        <v>2423</v>
      </c>
      <c r="D8759" t="s">
        <v>578</v>
      </c>
      <c r="E8759" t="s">
        <v>187</v>
      </c>
      <c r="F8759" t="s">
        <v>22</v>
      </c>
      <c r="G8759" t="s">
        <v>41</v>
      </c>
      <c r="H8759" t="s">
        <v>217</v>
      </c>
      <c r="I8759" t="s">
        <v>28</v>
      </c>
      <c r="J8759" t="s">
        <v>52</v>
      </c>
      <c r="K8759" t="s">
        <v>113</v>
      </c>
      <c r="L8759" t="s">
        <v>283</v>
      </c>
      <c r="M8759" t="s">
        <v>173</v>
      </c>
      <c r="N8759" s="2">
        <v>40211</v>
      </c>
      <c r="O8759" s="2">
        <v>40213</v>
      </c>
      <c r="P8759">
        <v>12</v>
      </c>
      <c r="Q8759" s="1">
        <v>0.09</v>
      </c>
      <c r="R8759">
        <v>122.99</v>
      </c>
      <c r="S8759">
        <v>70.2</v>
      </c>
      <c r="T8759">
        <f t="shared" si="136"/>
        <v>1475.8799999999999</v>
      </c>
    </row>
    <row r="8760" spans="1:20" x14ac:dyDescent="0.3">
      <c r="A8760">
        <v>8759</v>
      </c>
      <c r="B8760">
        <v>87881</v>
      </c>
      <c r="C8760" t="s">
        <v>1290</v>
      </c>
      <c r="D8760" t="s">
        <v>38</v>
      </c>
      <c r="E8760" t="s">
        <v>39</v>
      </c>
      <c r="F8760" t="s">
        <v>47</v>
      </c>
      <c r="G8760" t="s">
        <v>23</v>
      </c>
      <c r="H8760" t="s">
        <v>78</v>
      </c>
      <c r="I8760" t="s">
        <v>28</v>
      </c>
      <c r="J8760" t="s">
        <v>52</v>
      </c>
      <c r="K8760" t="s">
        <v>133</v>
      </c>
      <c r="L8760" t="s">
        <v>192</v>
      </c>
      <c r="M8760" t="s">
        <v>117</v>
      </c>
      <c r="N8760" s="2">
        <v>41001</v>
      </c>
      <c r="O8760" s="2">
        <v>41003</v>
      </c>
      <c r="P8760">
        <v>8</v>
      </c>
      <c r="Q8760" s="1">
        <v>0.02</v>
      </c>
      <c r="R8760">
        <v>5.28</v>
      </c>
      <c r="S8760">
        <v>2.99</v>
      </c>
      <c r="T8760">
        <f t="shared" si="136"/>
        <v>42.24</v>
      </c>
    </row>
    <row r="8761" spans="1:20" x14ac:dyDescent="0.3">
      <c r="A8761">
        <v>8760</v>
      </c>
      <c r="B8761">
        <v>87841</v>
      </c>
      <c r="C8761" t="s">
        <v>1870</v>
      </c>
      <c r="D8761" t="s">
        <v>20</v>
      </c>
      <c r="E8761" t="s">
        <v>39</v>
      </c>
      <c r="F8761" t="s">
        <v>22</v>
      </c>
      <c r="G8761" t="s">
        <v>41</v>
      </c>
      <c r="H8761" t="s">
        <v>94</v>
      </c>
      <c r="I8761" t="s">
        <v>28</v>
      </c>
      <c r="J8761" t="s">
        <v>52</v>
      </c>
      <c r="K8761" t="s">
        <v>149</v>
      </c>
      <c r="L8761" t="s">
        <v>706</v>
      </c>
      <c r="M8761" t="s">
        <v>173</v>
      </c>
      <c r="N8761" s="2">
        <v>41569</v>
      </c>
      <c r="O8761" s="2">
        <v>41570</v>
      </c>
      <c r="P8761">
        <v>5</v>
      </c>
      <c r="Q8761" s="1">
        <v>7.0000000000000007E-2</v>
      </c>
      <c r="R8761">
        <v>1637.53</v>
      </c>
      <c r="S8761">
        <v>24.49</v>
      </c>
      <c r="T8761">
        <f t="shared" si="136"/>
        <v>8187.65</v>
      </c>
    </row>
    <row r="8762" spans="1:20" x14ac:dyDescent="0.3">
      <c r="A8762">
        <v>8761</v>
      </c>
      <c r="B8762">
        <v>87516</v>
      </c>
      <c r="C8762" t="s">
        <v>209</v>
      </c>
      <c r="D8762" t="s">
        <v>20</v>
      </c>
      <c r="E8762" t="s">
        <v>21</v>
      </c>
      <c r="F8762" t="s">
        <v>31</v>
      </c>
      <c r="G8762" t="s">
        <v>23</v>
      </c>
      <c r="H8762" t="s">
        <v>206</v>
      </c>
      <c r="I8762" t="s">
        <v>28</v>
      </c>
      <c r="J8762" t="s">
        <v>52</v>
      </c>
      <c r="K8762" t="s">
        <v>25</v>
      </c>
      <c r="L8762" t="s">
        <v>26</v>
      </c>
      <c r="M8762" t="s">
        <v>69</v>
      </c>
      <c r="N8762" s="2">
        <v>41202</v>
      </c>
      <c r="O8762" s="2">
        <v>41203</v>
      </c>
      <c r="P8762">
        <v>11</v>
      </c>
      <c r="Q8762" s="1">
        <v>0.02</v>
      </c>
      <c r="R8762">
        <v>20.99</v>
      </c>
      <c r="S8762">
        <v>0.99</v>
      </c>
      <c r="T8762">
        <f t="shared" si="136"/>
        <v>230.89</v>
      </c>
    </row>
    <row r="8763" spans="1:20" x14ac:dyDescent="0.3">
      <c r="A8763">
        <v>8762</v>
      </c>
      <c r="B8763">
        <v>89407</v>
      </c>
      <c r="C8763" t="s">
        <v>1839</v>
      </c>
      <c r="D8763" t="s">
        <v>20</v>
      </c>
      <c r="E8763" t="s">
        <v>39</v>
      </c>
      <c r="F8763" t="s">
        <v>22</v>
      </c>
      <c r="G8763" t="s">
        <v>32</v>
      </c>
      <c r="H8763" t="s">
        <v>42</v>
      </c>
      <c r="I8763" t="s">
        <v>28</v>
      </c>
      <c r="J8763" t="s">
        <v>52</v>
      </c>
      <c r="K8763" t="s">
        <v>43</v>
      </c>
      <c r="L8763" t="s">
        <v>192</v>
      </c>
      <c r="M8763" t="s">
        <v>137</v>
      </c>
      <c r="N8763" s="2">
        <v>40359</v>
      </c>
      <c r="O8763" s="2">
        <v>40361</v>
      </c>
      <c r="P8763">
        <v>11</v>
      </c>
      <c r="Q8763" s="1">
        <v>7.0000000000000007E-2</v>
      </c>
      <c r="R8763">
        <v>11.29</v>
      </c>
      <c r="S8763">
        <v>5.03</v>
      </c>
      <c r="T8763">
        <f t="shared" si="136"/>
        <v>124.19</v>
      </c>
    </row>
    <row r="8764" spans="1:20" x14ac:dyDescent="0.3">
      <c r="A8764">
        <v>8763</v>
      </c>
      <c r="B8764">
        <v>87207</v>
      </c>
      <c r="C8764" t="s">
        <v>1961</v>
      </c>
      <c r="D8764" t="s">
        <v>578</v>
      </c>
      <c r="E8764" t="s">
        <v>187</v>
      </c>
      <c r="F8764" t="s">
        <v>31</v>
      </c>
      <c r="G8764" t="s">
        <v>41</v>
      </c>
      <c r="H8764" t="s">
        <v>225</v>
      </c>
      <c r="I8764" t="s">
        <v>28</v>
      </c>
      <c r="J8764" t="s">
        <v>52</v>
      </c>
      <c r="K8764" t="s">
        <v>68</v>
      </c>
      <c r="L8764" t="s">
        <v>283</v>
      </c>
      <c r="M8764" t="s">
        <v>214</v>
      </c>
      <c r="N8764" s="2">
        <v>41610</v>
      </c>
      <c r="O8764" s="2">
        <v>41611</v>
      </c>
      <c r="P8764">
        <v>18</v>
      </c>
      <c r="Q8764" s="1">
        <v>0.09</v>
      </c>
      <c r="R8764">
        <v>500.98</v>
      </c>
      <c r="S8764">
        <v>26</v>
      </c>
      <c r="T8764">
        <f t="shared" si="136"/>
        <v>9017.64</v>
      </c>
    </row>
    <row r="8765" spans="1:20" x14ac:dyDescent="0.3">
      <c r="A8765">
        <v>8764</v>
      </c>
      <c r="B8765">
        <v>87207</v>
      </c>
      <c r="C8765" t="s">
        <v>1961</v>
      </c>
      <c r="D8765" t="s">
        <v>578</v>
      </c>
      <c r="E8765" t="s">
        <v>187</v>
      </c>
      <c r="F8765" t="s">
        <v>31</v>
      </c>
      <c r="G8765" t="s">
        <v>41</v>
      </c>
      <c r="H8765" t="s">
        <v>217</v>
      </c>
      <c r="I8765" t="s">
        <v>28</v>
      </c>
      <c r="J8765" t="s">
        <v>52</v>
      </c>
      <c r="K8765" t="s">
        <v>98</v>
      </c>
      <c r="L8765" t="s">
        <v>330</v>
      </c>
      <c r="M8765" t="s">
        <v>375</v>
      </c>
      <c r="N8765" s="2">
        <v>41610</v>
      </c>
      <c r="O8765" s="2">
        <v>41612</v>
      </c>
      <c r="P8765">
        <v>21</v>
      </c>
      <c r="Q8765" s="1">
        <v>0.01</v>
      </c>
      <c r="R8765">
        <v>550.98</v>
      </c>
      <c r="S8765">
        <v>64.59</v>
      </c>
      <c r="T8765">
        <f t="shared" si="136"/>
        <v>11570.58</v>
      </c>
    </row>
    <row r="8766" spans="1:20" x14ac:dyDescent="0.3">
      <c r="A8766">
        <v>8765</v>
      </c>
      <c r="B8766">
        <v>90452</v>
      </c>
      <c r="C8766" t="s">
        <v>1356</v>
      </c>
      <c r="D8766" t="s">
        <v>20</v>
      </c>
      <c r="E8766" t="s">
        <v>39</v>
      </c>
      <c r="F8766" t="s">
        <v>31</v>
      </c>
      <c r="G8766" t="s">
        <v>23</v>
      </c>
      <c r="H8766" t="s">
        <v>49</v>
      </c>
      <c r="I8766" t="s">
        <v>28</v>
      </c>
      <c r="J8766" t="s">
        <v>52</v>
      </c>
      <c r="K8766" t="s">
        <v>170</v>
      </c>
      <c r="L8766" t="s">
        <v>192</v>
      </c>
      <c r="M8766" t="s">
        <v>35</v>
      </c>
      <c r="N8766" s="2">
        <v>41397</v>
      </c>
      <c r="O8766" s="2">
        <v>41398</v>
      </c>
      <c r="P8766">
        <v>14</v>
      </c>
      <c r="Q8766" s="1">
        <v>0.01</v>
      </c>
      <c r="R8766">
        <v>8.74</v>
      </c>
      <c r="S8766">
        <v>1.39</v>
      </c>
      <c r="T8766">
        <f t="shared" si="136"/>
        <v>122.36</v>
      </c>
    </row>
    <row r="8767" spans="1:20" x14ac:dyDescent="0.3">
      <c r="A8767">
        <v>8766</v>
      </c>
      <c r="B8767">
        <v>91420</v>
      </c>
      <c r="C8767" t="s">
        <v>569</v>
      </c>
      <c r="D8767" t="s">
        <v>578</v>
      </c>
      <c r="E8767" t="s">
        <v>187</v>
      </c>
      <c r="F8767" t="s">
        <v>31</v>
      </c>
      <c r="G8767" t="s">
        <v>23</v>
      </c>
      <c r="H8767" t="s">
        <v>217</v>
      </c>
      <c r="I8767" t="s">
        <v>28</v>
      </c>
      <c r="J8767" t="s">
        <v>52</v>
      </c>
      <c r="K8767" t="s">
        <v>189</v>
      </c>
      <c r="L8767" t="s">
        <v>330</v>
      </c>
      <c r="M8767" t="s">
        <v>106</v>
      </c>
      <c r="N8767" s="2">
        <v>41513</v>
      </c>
      <c r="O8767" s="2">
        <v>41515</v>
      </c>
      <c r="P8767">
        <v>16</v>
      </c>
      <c r="Q8767" s="1">
        <v>0.08</v>
      </c>
      <c r="R8767">
        <v>218.75</v>
      </c>
      <c r="S8767">
        <v>69.64</v>
      </c>
      <c r="T8767">
        <f t="shared" si="136"/>
        <v>3500</v>
      </c>
    </row>
    <row r="8768" spans="1:20" x14ac:dyDescent="0.3">
      <c r="A8768">
        <v>8767</v>
      </c>
      <c r="B8768">
        <v>91581</v>
      </c>
      <c r="C8768" t="s">
        <v>2360</v>
      </c>
      <c r="D8768" t="s">
        <v>578</v>
      </c>
      <c r="E8768" t="s">
        <v>21</v>
      </c>
      <c r="F8768" t="s">
        <v>22</v>
      </c>
      <c r="G8768" t="s">
        <v>32</v>
      </c>
      <c r="H8768" t="s">
        <v>24</v>
      </c>
      <c r="I8768" t="s">
        <v>28</v>
      </c>
      <c r="J8768" t="s">
        <v>52</v>
      </c>
      <c r="K8768" t="s">
        <v>210</v>
      </c>
      <c r="L8768" t="s">
        <v>283</v>
      </c>
      <c r="M8768" t="s">
        <v>190</v>
      </c>
      <c r="N8768" s="2">
        <v>40259</v>
      </c>
      <c r="O8768" s="2">
        <v>40260</v>
      </c>
      <c r="P8768">
        <v>8</v>
      </c>
      <c r="Q8768" s="1">
        <v>0.01</v>
      </c>
      <c r="R8768">
        <v>145.44999999999999</v>
      </c>
      <c r="S8768">
        <v>17.850000000000001</v>
      </c>
      <c r="T8768">
        <f t="shared" si="136"/>
        <v>1163.5999999999999</v>
      </c>
    </row>
    <row r="8769" spans="1:20" x14ac:dyDescent="0.3">
      <c r="A8769">
        <v>8768</v>
      </c>
      <c r="B8769">
        <v>88293</v>
      </c>
      <c r="C8769" t="s">
        <v>941</v>
      </c>
      <c r="D8769" t="s">
        <v>20</v>
      </c>
      <c r="E8769" t="s">
        <v>187</v>
      </c>
      <c r="F8769" t="s">
        <v>31</v>
      </c>
      <c r="G8769" t="s">
        <v>32</v>
      </c>
      <c r="H8769" t="s">
        <v>225</v>
      </c>
      <c r="I8769" t="s">
        <v>28</v>
      </c>
      <c r="J8769" t="s">
        <v>52</v>
      </c>
      <c r="K8769" t="s">
        <v>231</v>
      </c>
      <c r="L8769" t="s">
        <v>192</v>
      </c>
      <c r="M8769" t="s">
        <v>255</v>
      </c>
      <c r="N8769" s="2">
        <v>41588</v>
      </c>
      <c r="O8769" s="2">
        <v>41589</v>
      </c>
      <c r="P8769">
        <v>5</v>
      </c>
      <c r="Q8769" s="1">
        <v>0.06</v>
      </c>
      <c r="R8769">
        <v>51.75</v>
      </c>
      <c r="S8769">
        <v>19.989999999999998</v>
      </c>
      <c r="T8769">
        <f t="shared" si="136"/>
        <v>258.75</v>
      </c>
    </row>
    <row r="8770" spans="1:20" x14ac:dyDescent="0.3">
      <c r="A8770">
        <v>8769</v>
      </c>
      <c r="B8770">
        <v>88293</v>
      </c>
      <c r="C8770" t="s">
        <v>941</v>
      </c>
      <c r="D8770" t="s">
        <v>38</v>
      </c>
      <c r="E8770" t="s">
        <v>21</v>
      </c>
      <c r="F8770" t="s">
        <v>31</v>
      </c>
      <c r="G8770" t="s">
        <v>32</v>
      </c>
      <c r="H8770" t="s">
        <v>206</v>
      </c>
      <c r="I8770" t="s">
        <v>28</v>
      </c>
      <c r="J8770" t="s">
        <v>52</v>
      </c>
      <c r="K8770" t="s">
        <v>201</v>
      </c>
      <c r="L8770" t="s">
        <v>192</v>
      </c>
      <c r="M8770" t="s">
        <v>131</v>
      </c>
      <c r="N8770" s="2">
        <v>41588</v>
      </c>
      <c r="O8770" s="2">
        <v>41590</v>
      </c>
      <c r="P8770">
        <v>1</v>
      </c>
      <c r="Q8770" s="1">
        <v>0.1</v>
      </c>
      <c r="R8770">
        <v>65.989999999999995</v>
      </c>
      <c r="S8770">
        <v>3.99</v>
      </c>
      <c r="T8770">
        <f t="shared" si="136"/>
        <v>65.989999999999995</v>
      </c>
    </row>
    <row r="8771" spans="1:20" x14ac:dyDescent="0.3">
      <c r="A8771">
        <v>8770</v>
      </c>
      <c r="B8771">
        <v>90638</v>
      </c>
      <c r="C8771" t="s">
        <v>2045</v>
      </c>
      <c r="D8771" t="s">
        <v>578</v>
      </c>
      <c r="E8771" t="s">
        <v>187</v>
      </c>
      <c r="F8771" t="s">
        <v>31</v>
      </c>
      <c r="G8771" t="s">
        <v>23</v>
      </c>
      <c r="H8771" t="s">
        <v>188</v>
      </c>
      <c r="I8771" t="s">
        <v>28</v>
      </c>
      <c r="J8771" t="s">
        <v>52</v>
      </c>
      <c r="K8771" t="s">
        <v>113</v>
      </c>
      <c r="L8771" t="s">
        <v>283</v>
      </c>
      <c r="M8771" t="s">
        <v>66</v>
      </c>
      <c r="N8771" s="2">
        <v>41343</v>
      </c>
      <c r="O8771" s="2">
        <v>41344</v>
      </c>
      <c r="P8771">
        <v>7</v>
      </c>
      <c r="Q8771" s="1">
        <v>0.08</v>
      </c>
      <c r="R8771">
        <v>160.97999999999999</v>
      </c>
      <c r="S8771">
        <v>30</v>
      </c>
      <c r="T8771">
        <f t="shared" ref="T8771:T8834" si="137">R8771*P8771</f>
        <v>1126.8599999999999</v>
      </c>
    </row>
    <row r="8772" spans="1:20" x14ac:dyDescent="0.3">
      <c r="A8772">
        <v>8771</v>
      </c>
      <c r="B8772">
        <v>86774</v>
      </c>
      <c r="C8772" t="s">
        <v>695</v>
      </c>
      <c r="D8772" t="s">
        <v>578</v>
      </c>
      <c r="E8772" t="s">
        <v>187</v>
      </c>
      <c r="F8772" t="s">
        <v>40</v>
      </c>
      <c r="G8772" t="s">
        <v>32</v>
      </c>
      <c r="H8772" t="s">
        <v>225</v>
      </c>
      <c r="I8772" t="s">
        <v>28</v>
      </c>
      <c r="J8772" t="s">
        <v>52</v>
      </c>
      <c r="K8772" t="s">
        <v>231</v>
      </c>
      <c r="L8772" t="s">
        <v>283</v>
      </c>
      <c r="M8772" t="s">
        <v>108</v>
      </c>
      <c r="N8772" s="2">
        <v>40953</v>
      </c>
      <c r="O8772" s="2">
        <v>40955</v>
      </c>
      <c r="P8772">
        <v>2</v>
      </c>
      <c r="Q8772" s="1">
        <v>0</v>
      </c>
      <c r="R8772">
        <v>122.99</v>
      </c>
      <c r="S8772">
        <v>70.2</v>
      </c>
      <c r="T8772">
        <f t="shared" si="137"/>
        <v>245.98</v>
      </c>
    </row>
    <row r="8773" spans="1:20" x14ac:dyDescent="0.3">
      <c r="A8773">
        <v>8772</v>
      </c>
      <c r="B8773">
        <v>86774</v>
      </c>
      <c r="C8773" t="s">
        <v>695</v>
      </c>
      <c r="D8773" t="s">
        <v>20</v>
      </c>
      <c r="E8773" t="s">
        <v>21</v>
      </c>
      <c r="F8773" t="s">
        <v>40</v>
      </c>
      <c r="G8773" t="s">
        <v>32</v>
      </c>
      <c r="H8773" t="s">
        <v>33</v>
      </c>
      <c r="I8773" t="s">
        <v>28</v>
      </c>
      <c r="J8773" t="s">
        <v>52</v>
      </c>
      <c r="K8773" t="s">
        <v>25</v>
      </c>
      <c r="L8773" t="s">
        <v>706</v>
      </c>
      <c r="M8773" t="s">
        <v>75</v>
      </c>
      <c r="N8773" s="2">
        <v>40953</v>
      </c>
      <c r="O8773" s="2">
        <v>40955</v>
      </c>
      <c r="P8773">
        <v>13</v>
      </c>
      <c r="Q8773" s="1">
        <v>0.03</v>
      </c>
      <c r="R8773">
        <v>20.99</v>
      </c>
      <c r="S8773">
        <v>4.8099999999999996</v>
      </c>
      <c r="T8773">
        <f t="shared" si="137"/>
        <v>272.87</v>
      </c>
    </row>
    <row r="8774" spans="1:20" x14ac:dyDescent="0.3">
      <c r="A8774">
        <v>8773</v>
      </c>
      <c r="B8774">
        <v>89615</v>
      </c>
      <c r="C8774" t="s">
        <v>2390</v>
      </c>
      <c r="D8774" t="s">
        <v>578</v>
      </c>
      <c r="E8774" t="s">
        <v>187</v>
      </c>
      <c r="F8774" t="s">
        <v>22</v>
      </c>
      <c r="G8774" t="s">
        <v>23</v>
      </c>
      <c r="H8774" t="s">
        <v>188</v>
      </c>
      <c r="I8774" t="s">
        <v>28</v>
      </c>
      <c r="J8774" t="s">
        <v>52</v>
      </c>
      <c r="K8774" t="s">
        <v>145</v>
      </c>
      <c r="L8774" t="s">
        <v>283</v>
      </c>
      <c r="M8774" t="s">
        <v>150</v>
      </c>
      <c r="N8774" s="2">
        <v>41162</v>
      </c>
      <c r="O8774" s="2">
        <v>41164</v>
      </c>
      <c r="P8774">
        <v>1</v>
      </c>
      <c r="Q8774" s="1">
        <v>0.03</v>
      </c>
      <c r="R8774">
        <v>100.98</v>
      </c>
      <c r="S8774">
        <v>45</v>
      </c>
      <c r="T8774">
        <f t="shared" si="137"/>
        <v>100.98</v>
      </c>
    </row>
    <row r="8775" spans="1:20" x14ac:dyDescent="0.3">
      <c r="A8775">
        <v>8774</v>
      </c>
      <c r="B8775">
        <v>90171</v>
      </c>
      <c r="C8775" t="s">
        <v>73</v>
      </c>
      <c r="D8775" t="s">
        <v>20</v>
      </c>
      <c r="E8775" t="s">
        <v>187</v>
      </c>
      <c r="F8775" t="s">
        <v>40</v>
      </c>
      <c r="G8775" t="s">
        <v>48</v>
      </c>
      <c r="H8775" t="s">
        <v>217</v>
      </c>
      <c r="I8775" t="s">
        <v>28</v>
      </c>
      <c r="J8775" t="s">
        <v>52</v>
      </c>
      <c r="K8775" t="s">
        <v>71</v>
      </c>
      <c r="L8775" t="s">
        <v>44</v>
      </c>
      <c r="M8775" t="s">
        <v>469</v>
      </c>
      <c r="N8775" s="2">
        <v>41483</v>
      </c>
      <c r="O8775" s="2">
        <v>41483</v>
      </c>
      <c r="P8775">
        <v>14</v>
      </c>
      <c r="Q8775" s="1">
        <v>0.08</v>
      </c>
      <c r="R8775">
        <v>70.709999999999994</v>
      </c>
      <c r="S8775">
        <v>37.58</v>
      </c>
      <c r="T8775">
        <f t="shared" si="137"/>
        <v>989.93999999999994</v>
      </c>
    </row>
    <row r="8776" spans="1:20" x14ac:dyDescent="0.3">
      <c r="A8776">
        <v>8775</v>
      </c>
      <c r="B8776">
        <v>89771</v>
      </c>
      <c r="C8776" t="s">
        <v>2397</v>
      </c>
      <c r="D8776" t="s">
        <v>38</v>
      </c>
      <c r="E8776" t="s">
        <v>187</v>
      </c>
      <c r="F8776" t="s">
        <v>31</v>
      </c>
      <c r="G8776" t="s">
        <v>41</v>
      </c>
      <c r="H8776" t="s">
        <v>188</v>
      </c>
      <c r="I8776" t="s">
        <v>28</v>
      </c>
      <c r="J8776" t="s">
        <v>52</v>
      </c>
      <c r="K8776" t="s">
        <v>226</v>
      </c>
      <c r="L8776" t="s">
        <v>746</v>
      </c>
      <c r="M8776" t="s">
        <v>35</v>
      </c>
      <c r="N8776" s="2">
        <v>40921</v>
      </c>
      <c r="O8776" s="2">
        <v>40922</v>
      </c>
      <c r="P8776">
        <v>8</v>
      </c>
      <c r="Q8776" s="1">
        <v>0.04</v>
      </c>
      <c r="R8776">
        <v>105.29</v>
      </c>
      <c r="S8776">
        <v>10.119999999999999</v>
      </c>
      <c r="T8776">
        <f t="shared" si="137"/>
        <v>842.32</v>
      </c>
    </row>
    <row r="8777" spans="1:20" x14ac:dyDescent="0.3">
      <c r="A8777">
        <v>8776</v>
      </c>
      <c r="B8777">
        <v>86677</v>
      </c>
      <c r="C8777" t="s">
        <v>1216</v>
      </c>
      <c r="D8777" t="s">
        <v>20</v>
      </c>
      <c r="E8777" t="s">
        <v>39</v>
      </c>
      <c r="F8777" t="s">
        <v>40</v>
      </c>
      <c r="G8777" t="s">
        <v>93</v>
      </c>
      <c r="H8777" t="s">
        <v>49</v>
      </c>
      <c r="I8777" t="s">
        <v>28</v>
      </c>
      <c r="J8777" t="s">
        <v>52</v>
      </c>
      <c r="K8777" t="s">
        <v>231</v>
      </c>
      <c r="L8777" t="s">
        <v>192</v>
      </c>
      <c r="M8777" t="s">
        <v>638</v>
      </c>
      <c r="N8777" s="2">
        <v>41503</v>
      </c>
      <c r="O8777" s="2">
        <v>41503</v>
      </c>
      <c r="P8777">
        <v>6</v>
      </c>
      <c r="Q8777" s="1">
        <v>0.04</v>
      </c>
      <c r="R8777">
        <v>4.9800000000000004</v>
      </c>
      <c r="S8777">
        <v>4.8600000000000003</v>
      </c>
      <c r="T8777">
        <f t="shared" si="137"/>
        <v>29.880000000000003</v>
      </c>
    </row>
    <row r="8778" spans="1:20" x14ac:dyDescent="0.3">
      <c r="A8778">
        <v>8777</v>
      </c>
      <c r="B8778">
        <v>88808</v>
      </c>
      <c r="C8778" t="s">
        <v>1391</v>
      </c>
      <c r="D8778" t="s">
        <v>578</v>
      </c>
      <c r="E8778" t="s">
        <v>187</v>
      </c>
      <c r="F8778" t="s">
        <v>31</v>
      </c>
      <c r="G8778" t="s">
        <v>48</v>
      </c>
      <c r="H8778" t="s">
        <v>219</v>
      </c>
      <c r="I8778" t="s">
        <v>28</v>
      </c>
      <c r="J8778" t="s">
        <v>52</v>
      </c>
      <c r="K8778" t="s">
        <v>221</v>
      </c>
      <c r="L8778" t="s">
        <v>330</v>
      </c>
      <c r="M8778" t="s">
        <v>35</v>
      </c>
      <c r="N8778" s="2">
        <v>41111</v>
      </c>
      <c r="O8778" s="2">
        <v>41115</v>
      </c>
      <c r="P8778">
        <v>10</v>
      </c>
      <c r="Q8778" s="1">
        <v>0.1</v>
      </c>
      <c r="R8778">
        <v>150.97999999999999</v>
      </c>
      <c r="S8778">
        <v>66.27</v>
      </c>
      <c r="T8778">
        <f t="shared" si="137"/>
        <v>1509.8</v>
      </c>
    </row>
    <row r="8779" spans="1:20" x14ac:dyDescent="0.3">
      <c r="A8779">
        <v>8778</v>
      </c>
      <c r="B8779">
        <v>90908</v>
      </c>
      <c r="C8779" t="s">
        <v>909</v>
      </c>
      <c r="D8779" t="s">
        <v>20</v>
      </c>
      <c r="E8779" t="s">
        <v>39</v>
      </c>
      <c r="F8779" t="s">
        <v>31</v>
      </c>
      <c r="G8779" t="s">
        <v>32</v>
      </c>
      <c r="H8779" t="s">
        <v>54</v>
      </c>
      <c r="I8779" t="s">
        <v>28</v>
      </c>
      <c r="J8779" t="s">
        <v>52</v>
      </c>
      <c r="K8779" t="s">
        <v>136</v>
      </c>
      <c r="L8779" t="s">
        <v>192</v>
      </c>
      <c r="M8779" t="s">
        <v>35</v>
      </c>
      <c r="N8779" s="2">
        <v>40379</v>
      </c>
      <c r="O8779" s="2">
        <v>40379</v>
      </c>
      <c r="P8779">
        <v>9</v>
      </c>
      <c r="Q8779" s="1">
        <v>0.02</v>
      </c>
      <c r="R8779">
        <v>7.1</v>
      </c>
      <c r="S8779">
        <v>6.05</v>
      </c>
      <c r="T8779">
        <f t="shared" si="137"/>
        <v>63.9</v>
      </c>
    </row>
    <row r="8780" spans="1:20" x14ac:dyDescent="0.3">
      <c r="A8780">
        <v>8779</v>
      </c>
      <c r="B8780">
        <v>88714</v>
      </c>
      <c r="C8780" t="s">
        <v>220</v>
      </c>
      <c r="D8780" t="s">
        <v>20</v>
      </c>
      <c r="E8780" t="s">
        <v>39</v>
      </c>
      <c r="F8780" t="s">
        <v>22</v>
      </c>
      <c r="G8780" t="s">
        <v>32</v>
      </c>
      <c r="H8780" t="s">
        <v>42</v>
      </c>
      <c r="I8780" t="s">
        <v>28</v>
      </c>
      <c r="J8780" t="s">
        <v>52</v>
      </c>
      <c r="K8780" t="s">
        <v>149</v>
      </c>
      <c r="L8780" t="s">
        <v>192</v>
      </c>
      <c r="M8780" t="s">
        <v>80</v>
      </c>
      <c r="N8780" s="2">
        <v>40379</v>
      </c>
      <c r="O8780" s="2">
        <v>40382</v>
      </c>
      <c r="P8780">
        <v>6</v>
      </c>
      <c r="Q8780" s="1">
        <v>0.05</v>
      </c>
      <c r="R8780">
        <v>6.28</v>
      </c>
      <c r="S8780">
        <v>5.36</v>
      </c>
      <c r="T8780">
        <f t="shared" si="137"/>
        <v>37.68</v>
      </c>
    </row>
    <row r="8781" spans="1:20" x14ac:dyDescent="0.3">
      <c r="A8781">
        <v>8780</v>
      </c>
      <c r="B8781">
        <v>88714</v>
      </c>
      <c r="C8781" t="s">
        <v>220</v>
      </c>
      <c r="D8781" t="s">
        <v>20</v>
      </c>
      <c r="E8781" t="s">
        <v>39</v>
      </c>
      <c r="F8781" t="s">
        <v>22</v>
      </c>
      <c r="G8781" t="s">
        <v>32</v>
      </c>
      <c r="H8781" t="s">
        <v>61</v>
      </c>
      <c r="I8781" t="s">
        <v>28</v>
      </c>
      <c r="J8781" t="s">
        <v>52</v>
      </c>
      <c r="K8781" t="s">
        <v>71</v>
      </c>
      <c r="L8781" t="s">
        <v>192</v>
      </c>
      <c r="M8781" t="s">
        <v>232</v>
      </c>
      <c r="N8781" s="2">
        <v>40379</v>
      </c>
      <c r="O8781" s="2">
        <v>40380</v>
      </c>
      <c r="P8781">
        <v>14</v>
      </c>
      <c r="Q8781" s="1">
        <v>0.04</v>
      </c>
      <c r="R8781">
        <v>3.08</v>
      </c>
      <c r="S8781">
        <v>0.99</v>
      </c>
      <c r="T8781">
        <f t="shared" si="137"/>
        <v>43.120000000000005</v>
      </c>
    </row>
    <row r="8782" spans="1:20" x14ac:dyDescent="0.3">
      <c r="A8782">
        <v>8781</v>
      </c>
      <c r="B8782">
        <v>91527</v>
      </c>
      <c r="C8782" t="s">
        <v>833</v>
      </c>
      <c r="D8782" t="s">
        <v>578</v>
      </c>
      <c r="E8782" t="s">
        <v>21</v>
      </c>
      <c r="F8782" t="s">
        <v>31</v>
      </c>
      <c r="G8782" t="s">
        <v>48</v>
      </c>
      <c r="H8782" t="s">
        <v>203</v>
      </c>
      <c r="I8782" t="s">
        <v>28</v>
      </c>
      <c r="J8782" t="s">
        <v>52</v>
      </c>
      <c r="K8782" t="s">
        <v>34</v>
      </c>
      <c r="L8782" t="s">
        <v>283</v>
      </c>
      <c r="M8782" t="s">
        <v>35</v>
      </c>
      <c r="N8782" s="2">
        <v>41232</v>
      </c>
      <c r="O8782" s="2">
        <v>41239</v>
      </c>
      <c r="P8782">
        <v>41</v>
      </c>
      <c r="Q8782" s="1">
        <v>0</v>
      </c>
      <c r="R8782">
        <v>306.14</v>
      </c>
      <c r="S8782">
        <v>26.53</v>
      </c>
      <c r="T8782">
        <f t="shared" si="137"/>
        <v>12551.74</v>
      </c>
    </row>
    <row r="8783" spans="1:20" x14ac:dyDescent="0.3">
      <c r="A8783">
        <v>8782</v>
      </c>
      <c r="B8783">
        <v>90384</v>
      </c>
      <c r="C8783" t="s">
        <v>1220</v>
      </c>
      <c r="D8783" t="s">
        <v>20</v>
      </c>
      <c r="E8783" t="s">
        <v>39</v>
      </c>
      <c r="F8783" t="s">
        <v>22</v>
      </c>
      <c r="G8783" t="s">
        <v>93</v>
      </c>
      <c r="H8783" t="s">
        <v>94</v>
      </c>
      <c r="I8783" t="s">
        <v>28</v>
      </c>
      <c r="J8783" t="s">
        <v>52</v>
      </c>
      <c r="K8783" t="s">
        <v>68</v>
      </c>
      <c r="L8783" t="s">
        <v>192</v>
      </c>
      <c r="M8783" t="s">
        <v>150</v>
      </c>
      <c r="N8783" s="2">
        <v>41321</v>
      </c>
      <c r="O8783" s="2">
        <v>41322</v>
      </c>
      <c r="P8783">
        <v>7</v>
      </c>
      <c r="Q8783" s="1">
        <v>0</v>
      </c>
      <c r="R8783">
        <v>7.1</v>
      </c>
      <c r="S8783">
        <v>6.05</v>
      </c>
      <c r="T8783">
        <f t="shared" si="137"/>
        <v>49.699999999999996</v>
      </c>
    </row>
    <row r="8784" spans="1:20" x14ac:dyDescent="0.3">
      <c r="A8784">
        <v>8783</v>
      </c>
      <c r="B8784">
        <v>90378</v>
      </c>
      <c r="C8784" t="s">
        <v>1220</v>
      </c>
      <c r="D8784" t="s">
        <v>38</v>
      </c>
      <c r="E8784" t="s">
        <v>21</v>
      </c>
      <c r="F8784" t="s">
        <v>22</v>
      </c>
      <c r="G8784" t="s">
        <v>93</v>
      </c>
      <c r="H8784" t="s">
        <v>206</v>
      </c>
      <c r="I8784" t="s">
        <v>28</v>
      </c>
      <c r="J8784" t="s">
        <v>52</v>
      </c>
      <c r="K8784" t="s">
        <v>25</v>
      </c>
      <c r="L8784" t="s">
        <v>26</v>
      </c>
      <c r="M8784" t="s">
        <v>190</v>
      </c>
      <c r="N8784" s="2">
        <v>40225</v>
      </c>
      <c r="O8784" s="2">
        <v>40227</v>
      </c>
      <c r="P8784">
        <v>10</v>
      </c>
      <c r="Q8784" s="1">
        <v>0.01</v>
      </c>
      <c r="R8784">
        <v>4.9800000000000004</v>
      </c>
      <c r="S8784">
        <v>4.62</v>
      </c>
      <c r="T8784">
        <f t="shared" si="137"/>
        <v>49.800000000000004</v>
      </c>
    </row>
    <row r="8785" spans="1:20" x14ac:dyDescent="0.3">
      <c r="A8785">
        <v>8784</v>
      </c>
      <c r="B8785">
        <v>90384</v>
      </c>
      <c r="C8785" t="s">
        <v>1349</v>
      </c>
      <c r="D8785" t="s">
        <v>20</v>
      </c>
      <c r="E8785" t="s">
        <v>39</v>
      </c>
      <c r="F8785" t="s">
        <v>22</v>
      </c>
      <c r="G8785" t="s">
        <v>93</v>
      </c>
      <c r="H8785" t="s">
        <v>89</v>
      </c>
      <c r="I8785" t="s">
        <v>28</v>
      </c>
      <c r="J8785" t="s">
        <v>52</v>
      </c>
      <c r="K8785" t="s">
        <v>138</v>
      </c>
      <c r="L8785" t="s">
        <v>192</v>
      </c>
      <c r="M8785" t="s">
        <v>173</v>
      </c>
      <c r="N8785" s="2">
        <v>41321</v>
      </c>
      <c r="O8785" s="2">
        <v>41321</v>
      </c>
      <c r="P8785">
        <v>6</v>
      </c>
      <c r="Q8785" s="1">
        <v>0.06</v>
      </c>
      <c r="R8785">
        <v>5.68</v>
      </c>
      <c r="S8785">
        <v>1.39</v>
      </c>
      <c r="T8785">
        <f t="shared" si="137"/>
        <v>34.08</v>
      </c>
    </row>
    <row r="8786" spans="1:20" x14ac:dyDescent="0.3">
      <c r="A8786">
        <v>8785</v>
      </c>
      <c r="B8786">
        <v>88085</v>
      </c>
      <c r="C8786" t="s">
        <v>1445</v>
      </c>
      <c r="D8786" t="s">
        <v>20</v>
      </c>
      <c r="E8786" t="s">
        <v>187</v>
      </c>
      <c r="F8786" t="s">
        <v>47</v>
      </c>
      <c r="G8786" t="s">
        <v>23</v>
      </c>
      <c r="H8786" t="s">
        <v>225</v>
      </c>
      <c r="I8786" t="s">
        <v>28</v>
      </c>
      <c r="J8786" t="s">
        <v>52</v>
      </c>
      <c r="K8786" t="s">
        <v>248</v>
      </c>
      <c r="L8786" t="s">
        <v>44</v>
      </c>
      <c r="M8786" t="s">
        <v>51</v>
      </c>
      <c r="N8786" s="2">
        <v>40507</v>
      </c>
      <c r="O8786" s="2">
        <v>40510</v>
      </c>
      <c r="P8786">
        <v>43</v>
      </c>
      <c r="Q8786" s="1">
        <v>0</v>
      </c>
      <c r="R8786">
        <v>7.59</v>
      </c>
      <c r="S8786">
        <v>4</v>
      </c>
      <c r="T8786">
        <f t="shared" si="137"/>
        <v>326.37</v>
      </c>
    </row>
    <row r="8787" spans="1:20" x14ac:dyDescent="0.3">
      <c r="A8787">
        <v>8786</v>
      </c>
      <c r="B8787">
        <v>88091</v>
      </c>
      <c r="C8787" t="s">
        <v>1445</v>
      </c>
      <c r="D8787" t="s">
        <v>20</v>
      </c>
      <c r="E8787" t="s">
        <v>39</v>
      </c>
      <c r="F8787" t="s">
        <v>47</v>
      </c>
      <c r="G8787" t="s">
        <v>23</v>
      </c>
      <c r="H8787" t="s">
        <v>42</v>
      </c>
      <c r="I8787" t="s">
        <v>28</v>
      </c>
      <c r="J8787" t="s">
        <v>52</v>
      </c>
      <c r="K8787" t="s">
        <v>116</v>
      </c>
      <c r="L8787" t="s">
        <v>192</v>
      </c>
      <c r="M8787" t="s">
        <v>167</v>
      </c>
      <c r="N8787" s="2">
        <v>41603</v>
      </c>
      <c r="O8787" s="2">
        <v>41603</v>
      </c>
      <c r="P8787">
        <v>28</v>
      </c>
      <c r="Q8787" s="1">
        <v>0.09</v>
      </c>
      <c r="R8787">
        <v>5.98</v>
      </c>
      <c r="S8787">
        <v>4.6900000000000004</v>
      </c>
      <c r="T8787">
        <f t="shared" si="137"/>
        <v>167.44</v>
      </c>
    </row>
    <row r="8788" spans="1:20" x14ac:dyDescent="0.3">
      <c r="A8788">
        <v>8787</v>
      </c>
      <c r="B8788">
        <v>90882</v>
      </c>
      <c r="C8788" t="s">
        <v>720</v>
      </c>
      <c r="D8788" t="s">
        <v>38</v>
      </c>
      <c r="E8788" t="s">
        <v>39</v>
      </c>
      <c r="F8788" t="s">
        <v>22</v>
      </c>
      <c r="G8788" t="s">
        <v>32</v>
      </c>
      <c r="H8788" t="s">
        <v>94</v>
      </c>
      <c r="I8788" t="s">
        <v>28</v>
      </c>
      <c r="J8788" t="s">
        <v>52</v>
      </c>
      <c r="K8788" t="s">
        <v>149</v>
      </c>
      <c r="L8788" t="s">
        <v>192</v>
      </c>
      <c r="M8788" t="s">
        <v>80</v>
      </c>
      <c r="N8788" s="2">
        <v>40576</v>
      </c>
      <c r="O8788" s="2">
        <v>40578</v>
      </c>
      <c r="P8788">
        <v>10</v>
      </c>
      <c r="Q8788" s="1">
        <v>0.01</v>
      </c>
      <c r="R8788">
        <v>3.08</v>
      </c>
      <c r="S8788">
        <v>0.99</v>
      </c>
      <c r="T8788">
        <f t="shared" si="137"/>
        <v>30.8</v>
      </c>
    </row>
    <row r="8789" spans="1:20" x14ac:dyDescent="0.3">
      <c r="A8789">
        <v>8788</v>
      </c>
      <c r="B8789">
        <v>90882</v>
      </c>
      <c r="C8789" t="s">
        <v>720</v>
      </c>
      <c r="D8789" t="s">
        <v>20</v>
      </c>
      <c r="E8789" t="s">
        <v>39</v>
      </c>
      <c r="F8789" t="s">
        <v>22</v>
      </c>
      <c r="G8789" t="s">
        <v>32</v>
      </c>
      <c r="H8789" t="s">
        <v>54</v>
      </c>
      <c r="I8789" t="s">
        <v>28</v>
      </c>
      <c r="J8789" t="s">
        <v>52</v>
      </c>
      <c r="K8789" t="s">
        <v>105</v>
      </c>
      <c r="L8789" t="s">
        <v>192</v>
      </c>
      <c r="M8789" t="s">
        <v>294</v>
      </c>
      <c r="N8789" s="2">
        <v>40576</v>
      </c>
      <c r="O8789" s="2">
        <v>40577</v>
      </c>
      <c r="P8789">
        <v>5</v>
      </c>
      <c r="Q8789" s="1">
        <v>0.03</v>
      </c>
      <c r="R8789">
        <v>5.98</v>
      </c>
      <c r="S8789">
        <v>7.5</v>
      </c>
      <c r="T8789">
        <f t="shared" si="137"/>
        <v>29.900000000000002</v>
      </c>
    </row>
    <row r="8790" spans="1:20" x14ac:dyDescent="0.3">
      <c r="A8790">
        <v>8789</v>
      </c>
      <c r="B8790">
        <v>90218</v>
      </c>
      <c r="C8790" t="s">
        <v>1338</v>
      </c>
      <c r="D8790" t="s">
        <v>20</v>
      </c>
      <c r="E8790" t="s">
        <v>39</v>
      </c>
      <c r="F8790" t="s">
        <v>31</v>
      </c>
      <c r="G8790" t="s">
        <v>23</v>
      </c>
      <c r="H8790" t="s">
        <v>78</v>
      </c>
      <c r="I8790" t="s">
        <v>28</v>
      </c>
      <c r="J8790" t="s">
        <v>52</v>
      </c>
      <c r="K8790" t="s">
        <v>95</v>
      </c>
      <c r="L8790" t="s">
        <v>192</v>
      </c>
      <c r="M8790" t="s">
        <v>131</v>
      </c>
      <c r="N8790" s="2">
        <v>40508</v>
      </c>
      <c r="O8790" s="2">
        <v>40510</v>
      </c>
      <c r="P8790">
        <v>42</v>
      </c>
      <c r="Q8790" s="1">
        <v>0.02</v>
      </c>
      <c r="R8790">
        <v>5.58</v>
      </c>
      <c r="S8790">
        <v>2.99</v>
      </c>
      <c r="T8790">
        <f t="shared" si="137"/>
        <v>234.36</v>
      </c>
    </row>
    <row r="8791" spans="1:20" x14ac:dyDescent="0.3">
      <c r="A8791">
        <v>8790</v>
      </c>
      <c r="B8791">
        <v>90229</v>
      </c>
      <c r="C8791" t="s">
        <v>1338</v>
      </c>
      <c r="D8791" t="s">
        <v>20</v>
      </c>
      <c r="E8791" t="s">
        <v>39</v>
      </c>
      <c r="F8791" t="s">
        <v>31</v>
      </c>
      <c r="G8791" t="s">
        <v>23</v>
      </c>
      <c r="H8791" t="s">
        <v>78</v>
      </c>
      <c r="I8791" t="s">
        <v>28</v>
      </c>
      <c r="J8791" t="s">
        <v>52</v>
      </c>
      <c r="K8791" t="s">
        <v>138</v>
      </c>
      <c r="L8791" t="s">
        <v>44</v>
      </c>
      <c r="M8791" t="s">
        <v>69</v>
      </c>
      <c r="N8791" s="2">
        <v>41604</v>
      </c>
      <c r="O8791" s="2">
        <v>41605</v>
      </c>
      <c r="P8791">
        <v>14</v>
      </c>
      <c r="Q8791" s="1">
        <v>0.06</v>
      </c>
      <c r="R8791">
        <v>7.98</v>
      </c>
      <c r="S8791">
        <v>1.25</v>
      </c>
      <c r="T8791">
        <f t="shared" si="137"/>
        <v>111.72</v>
      </c>
    </row>
    <row r="8792" spans="1:20" x14ac:dyDescent="0.3">
      <c r="A8792">
        <v>8791</v>
      </c>
      <c r="B8792">
        <v>90218</v>
      </c>
      <c r="C8792" t="s">
        <v>1338</v>
      </c>
      <c r="D8792" t="s">
        <v>20</v>
      </c>
      <c r="E8792" t="s">
        <v>39</v>
      </c>
      <c r="F8792" t="s">
        <v>31</v>
      </c>
      <c r="G8792" t="s">
        <v>23</v>
      </c>
      <c r="H8792" t="s">
        <v>89</v>
      </c>
      <c r="I8792" t="s">
        <v>28</v>
      </c>
      <c r="J8792" t="s">
        <v>52</v>
      </c>
      <c r="K8792" t="s">
        <v>170</v>
      </c>
      <c r="L8792" t="s">
        <v>192</v>
      </c>
      <c r="M8792" t="s">
        <v>131</v>
      </c>
      <c r="N8792" s="2">
        <v>40508</v>
      </c>
      <c r="O8792" s="2">
        <v>40509</v>
      </c>
      <c r="P8792">
        <v>36</v>
      </c>
      <c r="Q8792" s="1">
        <v>0.02</v>
      </c>
      <c r="R8792">
        <v>54.1</v>
      </c>
      <c r="S8792">
        <v>19.989999999999998</v>
      </c>
      <c r="T8792">
        <f t="shared" si="137"/>
        <v>1947.6000000000001</v>
      </c>
    </row>
    <row r="8793" spans="1:20" x14ac:dyDescent="0.3">
      <c r="A8793">
        <v>8792</v>
      </c>
      <c r="B8793">
        <v>87298</v>
      </c>
      <c r="C8793" t="s">
        <v>1173</v>
      </c>
      <c r="D8793" t="s">
        <v>20</v>
      </c>
      <c r="E8793" t="s">
        <v>39</v>
      </c>
      <c r="F8793" t="s">
        <v>40</v>
      </c>
      <c r="G8793" t="s">
        <v>41</v>
      </c>
      <c r="H8793" t="s">
        <v>42</v>
      </c>
      <c r="I8793" t="s">
        <v>28</v>
      </c>
      <c r="J8793" t="s">
        <v>52</v>
      </c>
      <c r="K8793" t="s">
        <v>221</v>
      </c>
      <c r="L8793" t="s">
        <v>192</v>
      </c>
      <c r="M8793" t="s">
        <v>638</v>
      </c>
      <c r="N8793" s="2">
        <v>40321</v>
      </c>
      <c r="O8793" s="2">
        <v>40322</v>
      </c>
      <c r="P8793">
        <v>16</v>
      </c>
      <c r="Q8793" s="1">
        <v>0.03</v>
      </c>
      <c r="R8793">
        <v>42.8</v>
      </c>
      <c r="S8793">
        <v>2.99</v>
      </c>
      <c r="T8793">
        <f t="shared" si="137"/>
        <v>684.8</v>
      </c>
    </row>
    <row r="8794" spans="1:20" x14ac:dyDescent="0.3">
      <c r="A8794">
        <v>8793</v>
      </c>
      <c r="B8794">
        <v>86047</v>
      </c>
      <c r="C8794" t="s">
        <v>1923</v>
      </c>
      <c r="D8794" t="s">
        <v>20</v>
      </c>
      <c r="E8794" t="s">
        <v>39</v>
      </c>
      <c r="F8794" t="s">
        <v>31</v>
      </c>
      <c r="G8794" t="s">
        <v>48</v>
      </c>
      <c r="H8794" t="s">
        <v>61</v>
      </c>
      <c r="I8794" t="s">
        <v>28</v>
      </c>
      <c r="J8794" t="s">
        <v>52</v>
      </c>
      <c r="K8794" t="s">
        <v>95</v>
      </c>
      <c r="L8794" t="s">
        <v>192</v>
      </c>
      <c r="M8794" t="s">
        <v>143</v>
      </c>
      <c r="N8794" s="2">
        <v>41413</v>
      </c>
      <c r="O8794" s="2">
        <v>41420</v>
      </c>
      <c r="P8794">
        <v>1</v>
      </c>
      <c r="Q8794" s="1">
        <v>0.03</v>
      </c>
      <c r="R8794">
        <v>13.43</v>
      </c>
      <c r="S8794">
        <v>5.5</v>
      </c>
      <c r="T8794">
        <f t="shared" si="137"/>
        <v>13.43</v>
      </c>
    </row>
    <row r="8795" spans="1:20" x14ac:dyDescent="0.3">
      <c r="A8795">
        <v>8794</v>
      </c>
      <c r="B8795">
        <v>86047</v>
      </c>
      <c r="C8795" t="s">
        <v>1624</v>
      </c>
      <c r="D8795" t="s">
        <v>20</v>
      </c>
      <c r="E8795" t="s">
        <v>39</v>
      </c>
      <c r="F8795" t="s">
        <v>47</v>
      </c>
      <c r="G8795" t="s">
        <v>48</v>
      </c>
      <c r="H8795" t="s">
        <v>61</v>
      </c>
      <c r="I8795" t="s">
        <v>28</v>
      </c>
      <c r="J8795" t="s">
        <v>52</v>
      </c>
      <c r="K8795" t="s">
        <v>158</v>
      </c>
      <c r="L8795" t="s">
        <v>192</v>
      </c>
      <c r="M8795" t="s">
        <v>111</v>
      </c>
      <c r="N8795" s="2">
        <v>41413</v>
      </c>
      <c r="O8795" s="2">
        <v>41417</v>
      </c>
      <c r="P8795">
        <v>1</v>
      </c>
      <c r="Q8795" s="1">
        <v>7.0000000000000007E-2</v>
      </c>
      <c r="R8795">
        <v>172.99</v>
      </c>
      <c r="S8795">
        <v>19.989999999999998</v>
      </c>
      <c r="T8795">
        <f t="shared" si="137"/>
        <v>172.99</v>
      </c>
    </row>
    <row r="8796" spans="1:20" x14ac:dyDescent="0.3">
      <c r="A8796">
        <v>8795</v>
      </c>
      <c r="B8796">
        <v>87028</v>
      </c>
      <c r="C8796" t="s">
        <v>589</v>
      </c>
      <c r="D8796" t="s">
        <v>20</v>
      </c>
      <c r="E8796" t="s">
        <v>21</v>
      </c>
      <c r="F8796" t="s">
        <v>40</v>
      </c>
      <c r="G8796" t="s">
        <v>93</v>
      </c>
      <c r="H8796" t="s">
        <v>206</v>
      </c>
      <c r="I8796" t="s">
        <v>28</v>
      </c>
      <c r="J8796" t="s">
        <v>52</v>
      </c>
      <c r="K8796" t="s">
        <v>1147</v>
      </c>
      <c r="L8796" t="s">
        <v>192</v>
      </c>
      <c r="M8796" t="s">
        <v>342</v>
      </c>
      <c r="N8796" s="2">
        <v>41300</v>
      </c>
      <c r="O8796" s="2">
        <v>41302</v>
      </c>
      <c r="P8796">
        <v>3</v>
      </c>
      <c r="Q8796" s="1">
        <v>0.09</v>
      </c>
      <c r="R8796">
        <v>39.979999999999997</v>
      </c>
      <c r="S8796">
        <v>7.12</v>
      </c>
      <c r="T8796">
        <f t="shared" si="137"/>
        <v>119.94</v>
      </c>
    </row>
    <row r="8797" spans="1:20" x14ac:dyDescent="0.3">
      <c r="A8797">
        <v>8796</v>
      </c>
      <c r="B8797">
        <v>87028</v>
      </c>
      <c r="C8797" t="s">
        <v>589</v>
      </c>
      <c r="D8797" t="s">
        <v>578</v>
      </c>
      <c r="E8797" t="s">
        <v>187</v>
      </c>
      <c r="F8797" t="s">
        <v>40</v>
      </c>
      <c r="G8797" t="s">
        <v>93</v>
      </c>
      <c r="H8797" t="s">
        <v>217</v>
      </c>
      <c r="I8797" t="s">
        <v>28</v>
      </c>
      <c r="J8797" t="s">
        <v>52</v>
      </c>
      <c r="K8797" t="s">
        <v>145</v>
      </c>
      <c r="L8797" t="s">
        <v>330</v>
      </c>
      <c r="M8797" t="s">
        <v>45</v>
      </c>
      <c r="N8797" s="2">
        <v>41300</v>
      </c>
      <c r="O8797" s="2">
        <v>41302</v>
      </c>
      <c r="P8797">
        <v>7</v>
      </c>
      <c r="Q8797" s="1">
        <v>0.06</v>
      </c>
      <c r="R8797">
        <v>376.13</v>
      </c>
      <c r="S8797">
        <v>85.63</v>
      </c>
      <c r="T8797">
        <f t="shared" si="137"/>
        <v>2632.91</v>
      </c>
    </row>
    <row r="8798" spans="1:20" x14ac:dyDescent="0.3">
      <c r="A8798">
        <v>8797</v>
      </c>
      <c r="B8798">
        <v>88797</v>
      </c>
      <c r="C8798" t="s">
        <v>2035</v>
      </c>
      <c r="D8798" t="s">
        <v>38</v>
      </c>
      <c r="E8798" t="s">
        <v>39</v>
      </c>
      <c r="F8798" t="s">
        <v>31</v>
      </c>
      <c r="G8798" t="s">
        <v>32</v>
      </c>
      <c r="H8798" t="s">
        <v>42</v>
      </c>
      <c r="I8798" t="s">
        <v>28</v>
      </c>
      <c r="J8798" t="s">
        <v>52</v>
      </c>
      <c r="K8798" t="s">
        <v>231</v>
      </c>
      <c r="L8798" t="s">
        <v>192</v>
      </c>
      <c r="M8798" t="s">
        <v>141</v>
      </c>
      <c r="N8798" s="2">
        <v>41457</v>
      </c>
      <c r="O8798" s="2">
        <v>41458</v>
      </c>
      <c r="P8798">
        <v>15</v>
      </c>
      <c r="Q8798" s="1">
        <v>0.08</v>
      </c>
      <c r="R8798">
        <v>19.98</v>
      </c>
      <c r="S8798">
        <v>5.97</v>
      </c>
      <c r="T8798">
        <f t="shared" si="137"/>
        <v>299.7</v>
      </c>
    </row>
    <row r="8799" spans="1:20" x14ac:dyDescent="0.3">
      <c r="A8799">
        <v>8798</v>
      </c>
      <c r="B8799">
        <v>88797</v>
      </c>
      <c r="C8799" t="s">
        <v>2376</v>
      </c>
      <c r="D8799" t="s">
        <v>38</v>
      </c>
      <c r="E8799" t="s">
        <v>39</v>
      </c>
      <c r="F8799" t="s">
        <v>47</v>
      </c>
      <c r="G8799" t="s">
        <v>32</v>
      </c>
      <c r="H8799" t="s">
        <v>78</v>
      </c>
      <c r="I8799" t="s">
        <v>28</v>
      </c>
      <c r="J8799" t="s">
        <v>52</v>
      </c>
      <c r="K8799" t="s">
        <v>145</v>
      </c>
      <c r="L8799" t="s">
        <v>746</v>
      </c>
      <c r="M8799" t="s">
        <v>117</v>
      </c>
      <c r="N8799" s="2">
        <v>41457</v>
      </c>
      <c r="O8799" s="2">
        <v>41458</v>
      </c>
      <c r="P8799">
        <v>6</v>
      </c>
      <c r="Q8799" s="1">
        <v>0.05</v>
      </c>
      <c r="R8799">
        <v>95.99</v>
      </c>
      <c r="S8799">
        <v>35</v>
      </c>
      <c r="T8799">
        <f t="shared" si="137"/>
        <v>575.93999999999994</v>
      </c>
    </row>
    <row r="8800" spans="1:20" x14ac:dyDescent="0.3">
      <c r="A8800">
        <v>8799</v>
      </c>
      <c r="B8800">
        <v>90941</v>
      </c>
      <c r="C8800" t="s">
        <v>2394</v>
      </c>
      <c r="D8800" t="s">
        <v>20</v>
      </c>
      <c r="E8800" t="s">
        <v>21</v>
      </c>
      <c r="F8800" t="s">
        <v>31</v>
      </c>
      <c r="G8800" t="s">
        <v>32</v>
      </c>
      <c r="H8800" t="s">
        <v>206</v>
      </c>
      <c r="I8800" t="s">
        <v>28</v>
      </c>
      <c r="J8800" t="s">
        <v>52</v>
      </c>
      <c r="K8800" t="s">
        <v>204</v>
      </c>
      <c r="L8800" t="s">
        <v>192</v>
      </c>
      <c r="M8800" t="s">
        <v>35</v>
      </c>
      <c r="N8800" s="2">
        <v>41393</v>
      </c>
      <c r="O8800" s="2">
        <v>41394</v>
      </c>
      <c r="P8800">
        <v>7</v>
      </c>
      <c r="Q8800" s="1">
        <v>0.03</v>
      </c>
      <c r="R8800">
        <v>100.98</v>
      </c>
      <c r="S8800">
        <v>7.18</v>
      </c>
      <c r="T8800">
        <f t="shared" si="137"/>
        <v>706.86</v>
      </c>
    </row>
    <row r="8801" spans="1:20" x14ac:dyDescent="0.3">
      <c r="A8801">
        <v>8800</v>
      </c>
      <c r="B8801">
        <v>91152</v>
      </c>
      <c r="C8801" t="s">
        <v>259</v>
      </c>
      <c r="D8801" t="s">
        <v>20</v>
      </c>
      <c r="E8801" t="s">
        <v>39</v>
      </c>
      <c r="F8801" t="s">
        <v>31</v>
      </c>
      <c r="G8801" t="s">
        <v>48</v>
      </c>
      <c r="H8801" t="s">
        <v>49</v>
      </c>
      <c r="I8801" t="s">
        <v>28</v>
      </c>
      <c r="J8801" t="s">
        <v>52</v>
      </c>
      <c r="K8801" t="s">
        <v>172</v>
      </c>
      <c r="L8801" t="s">
        <v>44</v>
      </c>
      <c r="M8801" t="s">
        <v>296</v>
      </c>
      <c r="N8801" s="2">
        <v>41547</v>
      </c>
      <c r="O8801" s="2">
        <v>41549</v>
      </c>
      <c r="P8801">
        <v>21</v>
      </c>
      <c r="Q8801" s="1">
        <v>0.05</v>
      </c>
      <c r="R8801">
        <v>1.82</v>
      </c>
      <c r="S8801">
        <v>1</v>
      </c>
      <c r="T8801">
        <f t="shared" si="137"/>
        <v>38.22</v>
      </c>
    </row>
    <row r="8802" spans="1:20" x14ac:dyDescent="0.3">
      <c r="A8802">
        <v>8801</v>
      </c>
      <c r="B8802">
        <v>86619</v>
      </c>
      <c r="C8802" t="s">
        <v>1052</v>
      </c>
      <c r="D8802" t="s">
        <v>20</v>
      </c>
      <c r="E8802" t="s">
        <v>39</v>
      </c>
      <c r="F8802" t="s">
        <v>40</v>
      </c>
      <c r="G8802" t="s">
        <v>93</v>
      </c>
      <c r="H8802" t="s">
        <v>89</v>
      </c>
      <c r="I8802" t="s">
        <v>28</v>
      </c>
      <c r="J8802" t="s">
        <v>52</v>
      </c>
      <c r="K8802" t="s">
        <v>248</v>
      </c>
      <c r="L8802" t="s">
        <v>192</v>
      </c>
      <c r="M8802" t="s">
        <v>59</v>
      </c>
      <c r="N8802" s="2">
        <v>41551</v>
      </c>
      <c r="O8802" s="2">
        <v>41554</v>
      </c>
      <c r="P8802">
        <v>19</v>
      </c>
      <c r="Q8802" s="1">
        <v>0.08</v>
      </c>
      <c r="R8802">
        <v>64.98</v>
      </c>
      <c r="S8802">
        <v>6.88</v>
      </c>
      <c r="T8802">
        <f t="shared" si="137"/>
        <v>1234.6200000000001</v>
      </c>
    </row>
    <row r="8803" spans="1:20" x14ac:dyDescent="0.3">
      <c r="A8803">
        <v>8802</v>
      </c>
      <c r="B8803">
        <v>87313</v>
      </c>
      <c r="C8803" t="s">
        <v>659</v>
      </c>
      <c r="D8803" t="s">
        <v>38</v>
      </c>
      <c r="E8803" t="s">
        <v>39</v>
      </c>
      <c r="F8803" t="s">
        <v>31</v>
      </c>
      <c r="G8803" t="s">
        <v>48</v>
      </c>
      <c r="H8803" t="s">
        <v>54</v>
      </c>
      <c r="I8803" t="s">
        <v>28</v>
      </c>
      <c r="J8803" t="s">
        <v>52</v>
      </c>
      <c r="K8803" t="s">
        <v>181</v>
      </c>
      <c r="L8803" t="s">
        <v>192</v>
      </c>
      <c r="M8803" t="s">
        <v>131</v>
      </c>
      <c r="N8803" s="2">
        <v>41376</v>
      </c>
      <c r="O8803" s="2">
        <v>41380</v>
      </c>
      <c r="P8803">
        <v>4</v>
      </c>
      <c r="Q8803" s="1">
        <v>0.08</v>
      </c>
      <c r="R8803">
        <v>6.48</v>
      </c>
      <c r="S8803">
        <v>7.37</v>
      </c>
      <c r="T8803">
        <f t="shared" si="137"/>
        <v>25.92</v>
      </c>
    </row>
    <row r="8804" spans="1:20" x14ac:dyDescent="0.3">
      <c r="A8804">
        <v>8803</v>
      </c>
      <c r="B8804">
        <v>86364</v>
      </c>
      <c r="C8804" t="s">
        <v>2062</v>
      </c>
      <c r="D8804" t="s">
        <v>20</v>
      </c>
      <c r="E8804" t="s">
        <v>39</v>
      </c>
      <c r="F8804" t="s">
        <v>22</v>
      </c>
      <c r="G8804" t="s">
        <v>48</v>
      </c>
      <c r="H8804" t="s">
        <v>94</v>
      </c>
      <c r="I8804" t="s">
        <v>28</v>
      </c>
      <c r="J8804" t="s">
        <v>52</v>
      </c>
      <c r="K8804" t="s">
        <v>58</v>
      </c>
      <c r="L8804" t="s">
        <v>192</v>
      </c>
      <c r="M8804" t="s">
        <v>173</v>
      </c>
      <c r="N8804" s="2">
        <v>41459</v>
      </c>
      <c r="O8804" s="2">
        <v>41461</v>
      </c>
      <c r="P8804">
        <v>7</v>
      </c>
      <c r="Q8804" s="1">
        <v>0.04</v>
      </c>
      <c r="R8804">
        <v>23.99</v>
      </c>
      <c r="S8804">
        <v>6.71</v>
      </c>
      <c r="T8804">
        <f t="shared" si="137"/>
        <v>167.92999999999998</v>
      </c>
    </row>
    <row r="8805" spans="1:20" x14ac:dyDescent="0.3">
      <c r="A8805">
        <v>8804</v>
      </c>
      <c r="B8805">
        <v>86364</v>
      </c>
      <c r="C8805" t="s">
        <v>2286</v>
      </c>
      <c r="D8805" t="s">
        <v>20</v>
      </c>
      <c r="E8805" t="s">
        <v>39</v>
      </c>
      <c r="F8805" t="s">
        <v>22</v>
      </c>
      <c r="G8805" t="s">
        <v>48</v>
      </c>
      <c r="H8805" t="s">
        <v>94</v>
      </c>
      <c r="I8805" t="s">
        <v>28</v>
      </c>
      <c r="J8805" t="s">
        <v>52</v>
      </c>
      <c r="K8805" t="s">
        <v>71</v>
      </c>
      <c r="L8805" t="s">
        <v>192</v>
      </c>
      <c r="M8805" t="s">
        <v>294</v>
      </c>
      <c r="N8805" s="2">
        <v>41459</v>
      </c>
      <c r="O8805" s="2">
        <v>41463</v>
      </c>
      <c r="P8805">
        <v>5</v>
      </c>
      <c r="Q8805" s="1">
        <v>0.09</v>
      </c>
      <c r="R8805">
        <v>55.98</v>
      </c>
      <c r="S8805">
        <v>4.8600000000000003</v>
      </c>
      <c r="T8805">
        <f t="shared" si="137"/>
        <v>279.89999999999998</v>
      </c>
    </row>
    <row r="8806" spans="1:20" x14ac:dyDescent="0.3">
      <c r="A8806">
        <v>8805</v>
      </c>
      <c r="B8806">
        <v>86357</v>
      </c>
      <c r="C8806" t="s">
        <v>2286</v>
      </c>
      <c r="D8806" t="s">
        <v>20</v>
      </c>
      <c r="E8806" t="s">
        <v>39</v>
      </c>
      <c r="F8806" t="s">
        <v>22</v>
      </c>
      <c r="G8806" t="s">
        <v>48</v>
      </c>
      <c r="H8806" t="s">
        <v>61</v>
      </c>
      <c r="I8806" t="s">
        <v>28</v>
      </c>
      <c r="J8806" t="s">
        <v>52</v>
      </c>
      <c r="K8806" t="s">
        <v>226</v>
      </c>
      <c r="L8806" t="s">
        <v>192</v>
      </c>
      <c r="M8806" t="s">
        <v>27</v>
      </c>
      <c r="N8806" s="2">
        <v>40363</v>
      </c>
      <c r="O8806" s="2">
        <v>40370</v>
      </c>
      <c r="P8806">
        <v>3</v>
      </c>
      <c r="Q8806" s="1">
        <v>0.05</v>
      </c>
      <c r="R8806">
        <v>161.55000000000001</v>
      </c>
      <c r="S8806">
        <v>19.989999999999998</v>
      </c>
      <c r="T8806">
        <f t="shared" si="137"/>
        <v>484.65000000000003</v>
      </c>
    </row>
    <row r="8807" spans="1:20" x14ac:dyDescent="0.3">
      <c r="A8807">
        <v>8806</v>
      </c>
      <c r="B8807">
        <v>86364</v>
      </c>
      <c r="C8807" t="s">
        <v>2286</v>
      </c>
      <c r="D8807" t="s">
        <v>20</v>
      </c>
      <c r="E8807" t="s">
        <v>187</v>
      </c>
      <c r="F8807" t="s">
        <v>22</v>
      </c>
      <c r="G8807" t="s">
        <v>48</v>
      </c>
      <c r="H8807" t="s">
        <v>217</v>
      </c>
      <c r="I8807" t="s">
        <v>28</v>
      </c>
      <c r="J8807" t="s">
        <v>52</v>
      </c>
      <c r="K8807" t="s">
        <v>228</v>
      </c>
      <c r="L8807" t="s">
        <v>746</v>
      </c>
      <c r="M8807" t="s">
        <v>173</v>
      </c>
      <c r="N8807" s="2">
        <v>41459</v>
      </c>
      <c r="O8807" s="2">
        <v>41461</v>
      </c>
      <c r="P8807">
        <v>5</v>
      </c>
      <c r="Q8807" s="1">
        <v>7.0000000000000007E-2</v>
      </c>
      <c r="R8807">
        <v>290.98</v>
      </c>
      <c r="S8807">
        <v>69</v>
      </c>
      <c r="T8807">
        <f t="shared" si="137"/>
        <v>1454.9</v>
      </c>
    </row>
    <row r="8808" spans="1:20" x14ac:dyDescent="0.3">
      <c r="A8808">
        <v>8807</v>
      </c>
      <c r="B8808">
        <v>87445</v>
      </c>
      <c r="C8808" t="s">
        <v>2034</v>
      </c>
      <c r="D8808" t="s">
        <v>578</v>
      </c>
      <c r="E8808" t="s">
        <v>187</v>
      </c>
      <c r="F8808" t="s">
        <v>31</v>
      </c>
      <c r="G8808" t="s">
        <v>23</v>
      </c>
      <c r="H8808" t="s">
        <v>217</v>
      </c>
      <c r="I8808" t="s">
        <v>28</v>
      </c>
      <c r="J8808" t="s">
        <v>52</v>
      </c>
      <c r="K8808" t="s">
        <v>221</v>
      </c>
      <c r="L8808" t="s">
        <v>330</v>
      </c>
      <c r="M8808" t="s">
        <v>139</v>
      </c>
      <c r="N8808" s="2">
        <v>40639</v>
      </c>
      <c r="O8808" s="2">
        <v>40640</v>
      </c>
      <c r="P8808">
        <v>3</v>
      </c>
      <c r="Q8808" s="1">
        <v>0.1</v>
      </c>
      <c r="R8808">
        <v>150.97999999999999</v>
      </c>
      <c r="S8808">
        <v>16.010000000000002</v>
      </c>
      <c r="T8808">
        <f t="shared" si="137"/>
        <v>452.93999999999994</v>
      </c>
    </row>
    <row r="8809" spans="1:20" x14ac:dyDescent="0.3">
      <c r="A8809">
        <v>8808</v>
      </c>
      <c r="B8809">
        <v>87807</v>
      </c>
      <c r="C8809" t="s">
        <v>355</v>
      </c>
      <c r="D8809" t="s">
        <v>20</v>
      </c>
      <c r="E8809" t="s">
        <v>39</v>
      </c>
      <c r="F8809" t="s">
        <v>47</v>
      </c>
      <c r="G8809" t="s">
        <v>23</v>
      </c>
      <c r="H8809" t="s">
        <v>61</v>
      </c>
      <c r="I8809" t="s">
        <v>28</v>
      </c>
      <c r="J8809" t="s">
        <v>52</v>
      </c>
      <c r="K8809" t="s">
        <v>113</v>
      </c>
      <c r="L8809" t="s">
        <v>192</v>
      </c>
      <c r="M8809" t="s">
        <v>114</v>
      </c>
      <c r="N8809" s="2">
        <v>41183</v>
      </c>
      <c r="O8809" s="2">
        <v>41183</v>
      </c>
      <c r="P8809">
        <v>8</v>
      </c>
      <c r="Q8809" s="1">
        <v>0.1</v>
      </c>
      <c r="R8809">
        <v>6.48</v>
      </c>
      <c r="S8809">
        <v>9.68</v>
      </c>
      <c r="T8809">
        <f t="shared" si="137"/>
        <v>51.84</v>
      </c>
    </row>
    <row r="8810" spans="1:20" x14ac:dyDescent="0.3">
      <c r="A8810">
        <v>8809</v>
      </c>
      <c r="B8810">
        <v>87807</v>
      </c>
      <c r="C8810" t="s">
        <v>355</v>
      </c>
      <c r="D8810" t="s">
        <v>20</v>
      </c>
      <c r="E8810" t="s">
        <v>21</v>
      </c>
      <c r="F8810" t="s">
        <v>47</v>
      </c>
      <c r="G8810" t="s">
        <v>23</v>
      </c>
      <c r="H8810" t="s">
        <v>206</v>
      </c>
      <c r="I8810" t="s">
        <v>28</v>
      </c>
      <c r="J8810" t="s">
        <v>29</v>
      </c>
      <c r="K8810" t="s">
        <v>1138</v>
      </c>
      <c r="L8810" t="s">
        <v>26</v>
      </c>
      <c r="M8810" t="s">
        <v>156</v>
      </c>
      <c r="N8810" s="2">
        <v>41183</v>
      </c>
      <c r="O8810" s="2">
        <v>41185</v>
      </c>
      <c r="P8810">
        <v>10</v>
      </c>
      <c r="Q8810" s="1">
        <v>0.06</v>
      </c>
      <c r="R8810">
        <v>85.99</v>
      </c>
      <c r="S8810">
        <v>1.25</v>
      </c>
      <c r="T8810">
        <f t="shared" si="137"/>
        <v>859.9</v>
      </c>
    </row>
    <row r="8811" spans="1:20" x14ac:dyDescent="0.3">
      <c r="A8811">
        <v>8810</v>
      </c>
      <c r="B8811">
        <v>86744</v>
      </c>
      <c r="C8811" t="s">
        <v>1415</v>
      </c>
      <c r="D8811" t="s">
        <v>20</v>
      </c>
      <c r="E8811" t="s">
        <v>21</v>
      </c>
      <c r="F8811" t="s">
        <v>31</v>
      </c>
      <c r="G8811" t="s">
        <v>32</v>
      </c>
      <c r="H8811" t="s">
        <v>206</v>
      </c>
      <c r="I8811" t="s">
        <v>28</v>
      </c>
      <c r="J8811" t="s">
        <v>29</v>
      </c>
      <c r="K8811" t="s">
        <v>201</v>
      </c>
      <c r="L8811" t="s">
        <v>706</v>
      </c>
      <c r="M8811" t="s">
        <v>131</v>
      </c>
      <c r="N8811" s="2">
        <v>41262</v>
      </c>
      <c r="O8811" s="2">
        <v>41262</v>
      </c>
      <c r="P8811">
        <v>16</v>
      </c>
      <c r="Q8811" s="1">
        <v>0.1</v>
      </c>
      <c r="R8811">
        <v>96.45</v>
      </c>
      <c r="S8811">
        <v>13.99</v>
      </c>
      <c r="T8811">
        <f t="shared" si="137"/>
        <v>1543.2</v>
      </c>
    </row>
    <row r="8812" spans="1:20" x14ac:dyDescent="0.3">
      <c r="A8812">
        <v>8811</v>
      </c>
      <c r="B8812">
        <v>86744</v>
      </c>
      <c r="C8812" t="s">
        <v>1415</v>
      </c>
      <c r="D8812" t="s">
        <v>578</v>
      </c>
      <c r="E8812" t="s">
        <v>187</v>
      </c>
      <c r="F8812" t="s">
        <v>31</v>
      </c>
      <c r="G8812" t="s">
        <v>32</v>
      </c>
      <c r="H8812" t="s">
        <v>219</v>
      </c>
      <c r="I8812" t="s">
        <v>28</v>
      </c>
      <c r="J8812" t="s">
        <v>29</v>
      </c>
      <c r="K8812" t="s">
        <v>68</v>
      </c>
      <c r="L8812" t="s">
        <v>283</v>
      </c>
      <c r="M8812" t="s">
        <v>69</v>
      </c>
      <c r="N8812" s="2">
        <v>41262</v>
      </c>
      <c r="O8812" s="2">
        <v>41264</v>
      </c>
      <c r="P8812">
        <v>13</v>
      </c>
      <c r="Q8812" s="1">
        <v>0.03</v>
      </c>
      <c r="R8812">
        <v>159.31</v>
      </c>
      <c r="S8812">
        <v>60</v>
      </c>
      <c r="T8812">
        <f t="shared" si="137"/>
        <v>2071.0300000000002</v>
      </c>
    </row>
    <row r="8813" spans="1:20" x14ac:dyDescent="0.3">
      <c r="A8813">
        <v>8812</v>
      </c>
      <c r="B8813">
        <v>90382</v>
      </c>
      <c r="C8813" t="s">
        <v>1220</v>
      </c>
      <c r="D8813" t="s">
        <v>20</v>
      </c>
      <c r="E8813" t="s">
        <v>39</v>
      </c>
      <c r="F8813" t="s">
        <v>22</v>
      </c>
      <c r="G8813" t="s">
        <v>48</v>
      </c>
      <c r="H8813" t="s">
        <v>61</v>
      </c>
      <c r="I8813" t="s">
        <v>28</v>
      </c>
      <c r="J8813" t="s">
        <v>29</v>
      </c>
      <c r="K8813" t="s">
        <v>289</v>
      </c>
      <c r="L8813" t="s">
        <v>192</v>
      </c>
      <c r="M8813" t="s">
        <v>246</v>
      </c>
      <c r="N8813" s="2">
        <v>41238</v>
      </c>
      <c r="O8813" s="2">
        <v>41243</v>
      </c>
      <c r="P8813">
        <v>20</v>
      </c>
      <c r="Q8813" s="1">
        <v>7.0000000000000007E-2</v>
      </c>
      <c r="R8813">
        <v>6.68</v>
      </c>
      <c r="S8813">
        <v>5.2</v>
      </c>
      <c r="T8813">
        <f t="shared" si="137"/>
        <v>133.6</v>
      </c>
    </row>
    <row r="8814" spans="1:20" x14ac:dyDescent="0.3">
      <c r="A8814">
        <v>8813</v>
      </c>
      <c r="B8814">
        <v>88840</v>
      </c>
      <c r="C8814" t="s">
        <v>1221</v>
      </c>
      <c r="D8814" t="s">
        <v>20</v>
      </c>
      <c r="E8814" t="s">
        <v>39</v>
      </c>
      <c r="F8814" t="s">
        <v>31</v>
      </c>
      <c r="G8814" t="s">
        <v>93</v>
      </c>
      <c r="H8814" t="s">
        <v>61</v>
      </c>
      <c r="I8814" t="s">
        <v>28</v>
      </c>
      <c r="J8814" t="s">
        <v>29</v>
      </c>
      <c r="K8814" t="s">
        <v>226</v>
      </c>
      <c r="L8814" t="s">
        <v>192</v>
      </c>
      <c r="M8814" t="s">
        <v>83</v>
      </c>
      <c r="N8814" s="2">
        <v>40480</v>
      </c>
      <c r="O8814" s="2">
        <v>40480</v>
      </c>
      <c r="P8814">
        <v>18</v>
      </c>
      <c r="Q8814" s="1">
        <v>0.02</v>
      </c>
      <c r="R8814">
        <v>28.53</v>
      </c>
      <c r="S8814">
        <v>1.49</v>
      </c>
      <c r="T8814">
        <f t="shared" si="137"/>
        <v>513.54</v>
      </c>
    </row>
    <row r="8815" spans="1:20" x14ac:dyDescent="0.3">
      <c r="A8815">
        <v>8814</v>
      </c>
      <c r="B8815">
        <v>87283</v>
      </c>
      <c r="C8815" t="s">
        <v>1352</v>
      </c>
      <c r="D8815" t="s">
        <v>20</v>
      </c>
      <c r="E8815" t="s">
        <v>39</v>
      </c>
      <c r="F8815" t="s">
        <v>47</v>
      </c>
      <c r="G8815" t="s">
        <v>48</v>
      </c>
      <c r="H8815" t="s">
        <v>42</v>
      </c>
      <c r="I8815" t="s">
        <v>28</v>
      </c>
      <c r="J8815" t="s">
        <v>29</v>
      </c>
      <c r="K8815" t="s">
        <v>105</v>
      </c>
      <c r="L8815" t="s">
        <v>192</v>
      </c>
      <c r="M8815" t="s">
        <v>167</v>
      </c>
      <c r="N8815" s="2">
        <v>41561</v>
      </c>
      <c r="O8815" s="2">
        <v>41566</v>
      </c>
      <c r="P8815">
        <v>5</v>
      </c>
      <c r="Q8815" s="1">
        <v>0.09</v>
      </c>
      <c r="R8815">
        <v>5.68</v>
      </c>
      <c r="S8815">
        <v>1.39</v>
      </c>
      <c r="T8815">
        <f t="shared" si="137"/>
        <v>28.4</v>
      </c>
    </row>
    <row r="8816" spans="1:20" x14ac:dyDescent="0.3">
      <c r="A8816">
        <v>8815</v>
      </c>
      <c r="B8816">
        <v>89509</v>
      </c>
      <c r="C8816" t="s">
        <v>1985</v>
      </c>
      <c r="D8816" t="s">
        <v>20</v>
      </c>
      <c r="E8816" t="s">
        <v>39</v>
      </c>
      <c r="F8816" t="s">
        <v>22</v>
      </c>
      <c r="G8816" t="s">
        <v>48</v>
      </c>
      <c r="H8816" t="s">
        <v>54</v>
      </c>
      <c r="I8816" t="s">
        <v>28</v>
      </c>
      <c r="J8816" t="s">
        <v>29</v>
      </c>
      <c r="K8816" t="s">
        <v>68</v>
      </c>
      <c r="L8816" t="s">
        <v>192</v>
      </c>
      <c r="M8816" t="s">
        <v>232</v>
      </c>
      <c r="N8816" s="2">
        <v>40821</v>
      </c>
      <c r="O8816" s="2">
        <v>40828</v>
      </c>
      <c r="P8816">
        <v>3</v>
      </c>
      <c r="Q8816" s="1">
        <v>0.1</v>
      </c>
      <c r="R8816">
        <v>15.7</v>
      </c>
      <c r="S8816">
        <v>11.25</v>
      </c>
      <c r="T8816">
        <f t="shared" si="137"/>
        <v>47.099999999999994</v>
      </c>
    </row>
    <row r="8817" spans="1:20" x14ac:dyDescent="0.3">
      <c r="A8817">
        <v>8816</v>
      </c>
      <c r="B8817">
        <v>89509</v>
      </c>
      <c r="C8817" t="s">
        <v>940</v>
      </c>
      <c r="D8817" t="s">
        <v>20</v>
      </c>
      <c r="E8817" t="s">
        <v>39</v>
      </c>
      <c r="F8817" t="s">
        <v>40</v>
      </c>
      <c r="G8817" t="s">
        <v>48</v>
      </c>
      <c r="H8817" t="s">
        <v>89</v>
      </c>
      <c r="I8817" t="s">
        <v>28</v>
      </c>
      <c r="J8817" t="s">
        <v>29</v>
      </c>
      <c r="K8817" t="s">
        <v>158</v>
      </c>
      <c r="L8817" t="s">
        <v>192</v>
      </c>
      <c r="M8817" t="s">
        <v>99</v>
      </c>
      <c r="N8817" s="2">
        <v>40821</v>
      </c>
      <c r="O8817" s="2">
        <v>40828</v>
      </c>
      <c r="P8817">
        <v>5</v>
      </c>
      <c r="Q8817" s="1">
        <v>0.02</v>
      </c>
      <c r="R8817">
        <v>10.98</v>
      </c>
      <c r="S8817">
        <v>3.99</v>
      </c>
      <c r="T8817">
        <f t="shared" si="137"/>
        <v>54.900000000000006</v>
      </c>
    </row>
    <row r="8818" spans="1:20" x14ac:dyDescent="0.3">
      <c r="A8818">
        <v>8817</v>
      </c>
      <c r="B8818">
        <v>90349</v>
      </c>
      <c r="C8818" t="s">
        <v>1908</v>
      </c>
      <c r="D8818" t="s">
        <v>20</v>
      </c>
      <c r="E8818" t="s">
        <v>39</v>
      </c>
      <c r="F8818" t="s">
        <v>31</v>
      </c>
      <c r="G8818" t="s">
        <v>41</v>
      </c>
      <c r="H8818" t="s">
        <v>78</v>
      </c>
      <c r="I8818" t="s">
        <v>28</v>
      </c>
      <c r="J8818" t="s">
        <v>29</v>
      </c>
      <c r="K8818" t="s">
        <v>163</v>
      </c>
      <c r="L8818" t="s">
        <v>706</v>
      </c>
      <c r="M8818" t="s">
        <v>631</v>
      </c>
      <c r="N8818" s="2">
        <v>41474</v>
      </c>
      <c r="O8818" s="2">
        <v>41476</v>
      </c>
      <c r="P8818">
        <v>1</v>
      </c>
      <c r="Q8818" s="1">
        <v>0.01</v>
      </c>
      <c r="R8818">
        <v>14.42</v>
      </c>
      <c r="S8818">
        <v>6.75</v>
      </c>
      <c r="T8818">
        <f t="shared" si="137"/>
        <v>14.42</v>
      </c>
    </row>
    <row r="8819" spans="1:20" x14ac:dyDescent="0.3">
      <c r="A8819">
        <v>8818</v>
      </c>
      <c r="B8819">
        <v>90341</v>
      </c>
      <c r="C8819" t="s">
        <v>1908</v>
      </c>
      <c r="D8819" t="s">
        <v>20</v>
      </c>
      <c r="E8819" t="s">
        <v>39</v>
      </c>
      <c r="F8819" t="s">
        <v>31</v>
      </c>
      <c r="G8819" t="s">
        <v>41</v>
      </c>
      <c r="H8819" t="s">
        <v>89</v>
      </c>
      <c r="I8819" t="s">
        <v>28</v>
      </c>
      <c r="J8819" t="s">
        <v>29</v>
      </c>
      <c r="K8819" t="s">
        <v>231</v>
      </c>
      <c r="L8819" t="s">
        <v>192</v>
      </c>
      <c r="M8819" t="s">
        <v>367</v>
      </c>
      <c r="N8819" s="2">
        <v>40743</v>
      </c>
      <c r="O8819" s="2">
        <v>40746</v>
      </c>
      <c r="P8819">
        <v>13</v>
      </c>
      <c r="Q8819" s="1">
        <v>0.08</v>
      </c>
      <c r="R8819">
        <v>122.99</v>
      </c>
      <c r="S8819">
        <v>19.989999999999998</v>
      </c>
      <c r="T8819">
        <f t="shared" si="137"/>
        <v>1598.87</v>
      </c>
    </row>
    <row r="8820" spans="1:20" x14ac:dyDescent="0.3">
      <c r="A8820">
        <v>8819</v>
      </c>
      <c r="B8820">
        <v>90222</v>
      </c>
      <c r="C8820" t="s">
        <v>1338</v>
      </c>
      <c r="D8820" t="s">
        <v>20</v>
      </c>
      <c r="E8820" t="s">
        <v>21</v>
      </c>
      <c r="F8820" t="s">
        <v>31</v>
      </c>
      <c r="G8820" t="s">
        <v>41</v>
      </c>
      <c r="H8820" t="s">
        <v>206</v>
      </c>
      <c r="I8820" t="s">
        <v>28</v>
      </c>
      <c r="J8820" t="s">
        <v>29</v>
      </c>
      <c r="K8820" t="s">
        <v>1108</v>
      </c>
      <c r="L8820" t="s">
        <v>192</v>
      </c>
      <c r="M8820" t="s">
        <v>69</v>
      </c>
      <c r="N8820" s="2">
        <v>40903</v>
      </c>
      <c r="O8820" s="2">
        <v>40905</v>
      </c>
      <c r="P8820">
        <v>11</v>
      </c>
      <c r="Q8820" s="1">
        <v>7.0000000000000007E-2</v>
      </c>
      <c r="R8820">
        <v>115.99</v>
      </c>
      <c r="S8820">
        <v>5.92</v>
      </c>
      <c r="T8820">
        <f t="shared" si="137"/>
        <v>1275.8899999999999</v>
      </c>
    </row>
    <row r="8821" spans="1:20" x14ac:dyDescent="0.3">
      <c r="A8821">
        <v>8820</v>
      </c>
      <c r="B8821">
        <v>86712</v>
      </c>
      <c r="C8821" t="s">
        <v>2104</v>
      </c>
      <c r="D8821" t="s">
        <v>20</v>
      </c>
      <c r="E8821" t="s">
        <v>39</v>
      </c>
      <c r="F8821" t="s">
        <v>31</v>
      </c>
      <c r="G8821" t="s">
        <v>93</v>
      </c>
      <c r="H8821" t="s">
        <v>61</v>
      </c>
      <c r="I8821" t="s">
        <v>28</v>
      </c>
      <c r="J8821" t="s">
        <v>29</v>
      </c>
      <c r="K8821" t="s">
        <v>158</v>
      </c>
      <c r="L8821" t="s">
        <v>26</v>
      </c>
      <c r="M8821" t="s">
        <v>121</v>
      </c>
      <c r="N8821" s="2">
        <v>40754</v>
      </c>
      <c r="O8821" s="2">
        <v>40754</v>
      </c>
      <c r="P8821">
        <v>12</v>
      </c>
      <c r="Q8821" s="1">
        <v>0.08</v>
      </c>
      <c r="R8821">
        <v>22.99</v>
      </c>
      <c r="S8821">
        <v>8.99</v>
      </c>
      <c r="T8821">
        <f t="shared" si="137"/>
        <v>275.88</v>
      </c>
    </row>
    <row r="8822" spans="1:20" x14ac:dyDescent="0.3">
      <c r="A8822">
        <v>8821</v>
      </c>
      <c r="B8822">
        <v>86712</v>
      </c>
      <c r="C8822" t="s">
        <v>2240</v>
      </c>
      <c r="D8822" t="s">
        <v>578</v>
      </c>
      <c r="E8822" t="s">
        <v>187</v>
      </c>
      <c r="F8822" t="s">
        <v>31</v>
      </c>
      <c r="G8822" t="s">
        <v>93</v>
      </c>
      <c r="H8822" t="s">
        <v>217</v>
      </c>
      <c r="I8822" t="s">
        <v>28</v>
      </c>
      <c r="J8822" t="s">
        <v>29</v>
      </c>
      <c r="K8822" t="s">
        <v>181</v>
      </c>
      <c r="L8822" t="s">
        <v>330</v>
      </c>
      <c r="M8822" t="s">
        <v>146</v>
      </c>
      <c r="N8822" s="2">
        <v>40754</v>
      </c>
      <c r="O8822" s="2">
        <v>40755</v>
      </c>
      <c r="P8822">
        <v>6</v>
      </c>
      <c r="Q8822" s="1">
        <v>0.1</v>
      </c>
      <c r="R8822">
        <v>44.43</v>
      </c>
      <c r="S8822">
        <v>46.59</v>
      </c>
      <c r="T8822">
        <f t="shared" si="137"/>
        <v>266.58</v>
      </c>
    </row>
    <row r="8823" spans="1:20" x14ac:dyDescent="0.3">
      <c r="A8823">
        <v>8822</v>
      </c>
      <c r="B8823">
        <v>90592</v>
      </c>
      <c r="C8823" t="s">
        <v>168</v>
      </c>
      <c r="D8823" t="s">
        <v>20</v>
      </c>
      <c r="E8823" t="s">
        <v>187</v>
      </c>
      <c r="F8823" t="s">
        <v>47</v>
      </c>
      <c r="G8823" t="s">
        <v>93</v>
      </c>
      <c r="H8823" t="s">
        <v>219</v>
      </c>
      <c r="I8823" t="s">
        <v>28</v>
      </c>
      <c r="J8823" t="s">
        <v>29</v>
      </c>
      <c r="K8823" t="s">
        <v>221</v>
      </c>
      <c r="L8823" t="s">
        <v>26</v>
      </c>
      <c r="M8823" t="s">
        <v>117</v>
      </c>
      <c r="N8823" s="2">
        <v>41242</v>
      </c>
      <c r="O8823" s="2">
        <v>41244</v>
      </c>
      <c r="P8823">
        <v>11</v>
      </c>
      <c r="Q8823" s="1">
        <v>0.08</v>
      </c>
      <c r="R8823">
        <v>18.7</v>
      </c>
      <c r="S8823">
        <v>8.99</v>
      </c>
      <c r="T8823">
        <f t="shared" si="137"/>
        <v>205.7</v>
      </c>
    </row>
    <row r="8824" spans="1:20" x14ac:dyDescent="0.3">
      <c r="A8824">
        <v>8823</v>
      </c>
      <c r="B8824">
        <v>90592</v>
      </c>
      <c r="C8824" t="s">
        <v>168</v>
      </c>
      <c r="D8824" t="s">
        <v>20</v>
      </c>
      <c r="E8824" t="s">
        <v>39</v>
      </c>
      <c r="F8824" t="s">
        <v>47</v>
      </c>
      <c r="G8824" t="s">
        <v>93</v>
      </c>
      <c r="H8824" t="s">
        <v>54</v>
      </c>
      <c r="I8824" t="s">
        <v>28</v>
      </c>
      <c r="J8824" t="s">
        <v>29</v>
      </c>
      <c r="K8824" t="s">
        <v>129</v>
      </c>
      <c r="L8824" t="s">
        <v>44</v>
      </c>
      <c r="M8824" t="s">
        <v>167</v>
      </c>
      <c r="N8824" s="2">
        <v>41242</v>
      </c>
      <c r="O8824" s="2">
        <v>41244</v>
      </c>
      <c r="P8824">
        <v>21</v>
      </c>
      <c r="Q8824" s="1">
        <v>0.05</v>
      </c>
      <c r="R8824">
        <v>1.68</v>
      </c>
      <c r="S8824">
        <v>1.57</v>
      </c>
      <c r="T8824">
        <f t="shared" si="137"/>
        <v>35.28</v>
      </c>
    </row>
    <row r="8825" spans="1:20" x14ac:dyDescent="0.3">
      <c r="A8825">
        <v>8824</v>
      </c>
      <c r="B8825">
        <v>86991</v>
      </c>
      <c r="C8825" t="s">
        <v>159</v>
      </c>
      <c r="D8825" t="s">
        <v>578</v>
      </c>
      <c r="E8825" t="s">
        <v>187</v>
      </c>
      <c r="F8825" t="s">
        <v>31</v>
      </c>
      <c r="G8825" t="s">
        <v>93</v>
      </c>
      <c r="H8825" t="s">
        <v>188</v>
      </c>
      <c r="I8825" t="s">
        <v>28</v>
      </c>
      <c r="J8825" t="s">
        <v>29</v>
      </c>
      <c r="K8825" t="s">
        <v>228</v>
      </c>
      <c r="L8825" t="s">
        <v>330</v>
      </c>
      <c r="M8825" t="s">
        <v>35</v>
      </c>
      <c r="N8825" s="2">
        <v>40860</v>
      </c>
      <c r="O8825" s="2">
        <v>40862</v>
      </c>
      <c r="P8825">
        <v>7</v>
      </c>
      <c r="Q8825" s="1">
        <v>0.04</v>
      </c>
      <c r="R8825">
        <v>140.97999999999999</v>
      </c>
      <c r="S8825">
        <v>36.090000000000003</v>
      </c>
      <c r="T8825">
        <f t="shared" si="137"/>
        <v>986.8599999999999</v>
      </c>
    </row>
    <row r="8826" spans="1:20" x14ac:dyDescent="0.3">
      <c r="A8826">
        <v>8825</v>
      </c>
      <c r="B8826">
        <v>86991</v>
      </c>
      <c r="C8826" t="s">
        <v>159</v>
      </c>
      <c r="D8826" t="s">
        <v>20</v>
      </c>
      <c r="E8826" t="s">
        <v>39</v>
      </c>
      <c r="F8826" t="s">
        <v>31</v>
      </c>
      <c r="G8826" t="s">
        <v>93</v>
      </c>
      <c r="H8826" t="s">
        <v>61</v>
      </c>
      <c r="I8826" t="s">
        <v>28</v>
      </c>
      <c r="J8826" t="s">
        <v>29</v>
      </c>
      <c r="K8826" t="s">
        <v>221</v>
      </c>
      <c r="L8826" t="s">
        <v>44</v>
      </c>
      <c r="M8826" t="s">
        <v>35</v>
      </c>
      <c r="N8826" s="2">
        <v>40860</v>
      </c>
      <c r="O8826" s="2">
        <v>40861</v>
      </c>
      <c r="P8826">
        <v>41</v>
      </c>
      <c r="Q8826" s="1">
        <v>0.1</v>
      </c>
      <c r="R8826">
        <v>1.81</v>
      </c>
      <c r="S8826">
        <v>1.56</v>
      </c>
      <c r="T8826">
        <f t="shared" si="137"/>
        <v>74.210000000000008</v>
      </c>
    </row>
    <row r="8827" spans="1:20" x14ac:dyDescent="0.3">
      <c r="A8827">
        <v>8826</v>
      </c>
      <c r="B8827">
        <v>86783</v>
      </c>
      <c r="C8827" t="s">
        <v>695</v>
      </c>
      <c r="D8827" t="s">
        <v>38</v>
      </c>
      <c r="E8827" t="s">
        <v>21</v>
      </c>
      <c r="F8827" t="s">
        <v>40</v>
      </c>
      <c r="G8827" t="s">
        <v>41</v>
      </c>
      <c r="H8827" t="s">
        <v>203</v>
      </c>
      <c r="I8827" t="s">
        <v>28</v>
      </c>
      <c r="J8827" t="s">
        <v>29</v>
      </c>
      <c r="K8827" t="s">
        <v>198</v>
      </c>
      <c r="L8827" t="s">
        <v>192</v>
      </c>
      <c r="M8827" t="s">
        <v>370</v>
      </c>
      <c r="N8827" s="2">
        <v>41378</v>
      </c>
      <c r="O8827" s="2">
        <v>41380</v>
      </c>
      <c r="P8827">
        <v>10</v>
      </c>
      <c r="Q8827" s="1">
        <v>0.02</v>
      </c>
      <c r="R8827">
        <v>39.99</v>
      </c>
      <c r="S8827">
        <v>10.25</v>
      </c>
      <c r="T8827">
        <f t="shared" si="137"/>
        <v>399.90000000000003</v>
      </c>
    </row>
    <row r="8828" spans="1:20" x14ac:dyDescent="0.3">
      <c r="A8828">
        <v>8827</v>
      </c>
      <c r="B8828">
        <v>89862</v>
      </c>
      <c r="C8828" t="s">
        <v>1335</v>
      </c>
      <c r="D8828" t="s">
        <v>578</v>
      </c>
      <c r="E8828" t="s">
        <v>187</v>
      </c>
      <c r="F8828" t="s">
        <v>47</v>
      </c>
      <c r="G8828" t="s">
        <v>32</v>
      </c>
      <c r="H8828" t="s">
        <v>219</v>
      </c>
      <c r="I8828" t="s">
        <v>28</v>
      </c>
      <c r="J8828" t="s">
        <v>29</v>
      </c>
      <c r="K8828" t="s">
        <v>282</v>
      </c>
      <c r="L8828" t="s">
        <v>283</v>
      </c>
      <c r="M8828" t="s">
        <v>134</v>
      </c>
      <c r="N8828" s="2">
        <v>41024</v>
      </c>
      <c r="O8828" s="2">
        <v>41026</v>
      </c>
      <c r="P8828">
        <v>8</v>
      </c>
      <c r="Q8828" s="1">
        <v>0.09</v>
      </c>
      <c r="R8828">
        <v>180.98</v>
      </c>
      <c r="S8828">
        <v>30</v>
      </c>
      <c r="T8828">
        <f t="shared" si="137"/>
        <v>1447.84</v>
      </c>
    </row>
    <row r="8829" spans="1:20" x14ac:dyDescent="0.3">
      <c r="A8829">
        <v>8828</v>
      </c>
      <c r="B8829">
        <v>90258</v>
      </c>
      <c r="C8829" t="s">
        <v>1790</v>
      </c>
      <c r="D8829" t="s">
        <v>20</v>
      </c>
      <c r="E8829" t="s">
        <v>39</v>
      </c>
      <c r="F8829" t="s">
        <v>47</v>
      </c>
      <c r="G8829" t="s">
        <v>32</v>
      </c>
      <c r="H8829" t="s">
        <v>94</v>
      </c>
      <c r="I8829" t="s">
        <v>28</v>
      </c>
      <c r="J8829" t="s">
        <v>29</v>
      </c>
      <c r="K8829" t="s">
        <v>248</v>
      </c>
      <c r="L8829" t="s">
        <v>44</v>
      </c>
      <c r="M8829" t="s">
        <v>111</v>
      </c>
      <c r="N8829" s="2">
        <v>40401</v>
      </c>
      <c r="O8829" s="2">
        <v>40403</v>
      </c>
      <c r="P8829">
        <v>1</v>
      </c>
      <c r="Q8829" s="1">
        <v>0.03</v>
      </c>
      <c r="R8829">
        <v>37.94</v>
      </c>
      <c r="S8829">
        <v>5.08</v>
      </c>
      <c r="T8829">
        <f t="shared" si="137"/>
        <v>37.94</v>
      </c>
    </row>
    <row r="8830" spans="1:20" x14ac:dyDescent="0.3">
      <c r="A8830">
        <v>8829</v>
      </c>
      <c r="B8830">
        <v>86889</v>
      </c>
      <c r="C8830" t="s">
        <v>1946</v>
      </c>
      <c r="D8830" t="s">
        <v>20</v>
      </c>
      <c r="E8830" t="s">
        <v>39</v>
      </c>
      <c r="F8830" t="s">
        <v>47</v>
      </c>
      <c r="G8830" t="s">
        <v>23</v>
      </c>
      <c r="H8830" t="s">
        <v>61</v>
      </c>
      <c r="I8830" t="s">
        <v>28</v>
      </c>
      <c r="J8830" t="s">
        <v>29</v>
      </c>
      <c r="K8830" t="s">
        <v>101</v>
      </c>
      <c r="L8830" t="s">
        <v>706</v>
      </c>
      <c r="M8830" t="s">
        <v>167</v>
      </c>
      <c r="N8830" s="2">
        <v>40759</v>
      </c>
      <c r="O8830" s="2">
        <v>40761</v>
      </c>
      <c r="P8830">
        <v>20</v>
      </c>
      <c r="Q8830" s="1">
        <v>0.08</v>
      </c>
      <c r="R8830">
        <v>14.42</v>
      </c>
      <c r="S8830">
        <v>6.75</v>
      </c>
      <c r="T8830">
        <f t="shared" si="137"/>
        <v>288.39999999999998</v>
      </c>
    </row>
    <row r="8831" spans="1:20" x14ac:dyDescent="0.3">
      <c r="A8831">
        <v>8830</v>
      </c>
      <c r="B8831">
        <v>86896</v>
      </c>
      <c r="C8831" t="s">
        <v>2387</v>
      </c>
      <c r="D8831" t="s">
        <v>578</v>
      </c>
      <c r="E8831" t="s">
        <v>187</v>
      </c>
      <c r="F8831" t="s">
        <v>31</v>
      </c>
      <c r="G8831" t="s">
        <v>23</v>
      </c>
      <c r="H8831" t="s">
        <v>217</v>
      </c>
      <c r="I8831" t="s">
        <v>28</v>
      </c>
      <c r="J8831" t="s">
        <v>29</v>
      </c>
      <c r="K8831" t="s">
        <v>145</v>
      </c>
      <c r="L8831" t="s">
        <v>283</v>
      </c>
      <c r="M8831" t="s">
        <v>35</v>
      </c>
      <c r="N8831" s="2">
        <v>41490</v>
      </c>
      <c r="O8831" s="2">
        <v>41491</v>
      </c>
      <c r="P8831">
        <v>1</v>
      </c>
      <c r="Q8831" s="1">
        <v>0.08</v>
      </c>
      <c r="R8831">
        <v>100.89</v>
      </c>
      <c r="S8831">
        <v>42</v>
      </c>
      <c r="T8831">
        <f t="shared" si="137"/>
        <v>100.89</v>
      </c>
    </row>
    <row r="8832" spans="1:20" x14ac:dyDescent="0.3">
      <c r="A8832">
        <v>8831</v>
      </c>
      <c r="B8832">
        <v>88713</v>
      </c>
      <c r="C8832" t="s">
        <v>220</v>
      </c>
      <c r="D8832" t="s">
        <v>38</v>
      </c>
      <c r="E8832" t="s">
        <v>187</v>
      </c>
      <c r="F8832" t="s">
        <v>22</v>
      </c>
      <c r="G8832" t="s">
        <v>41</v>
      </c>
      <c r="H8832" t="s">
        <v>188</v>
      </c>
      <c r="I8832" t="s">
        <v>28</v>
      </c>
      <c r="J8832" t="s">
        <v>29</v>
      </c>
      <c r="K8832" t="s">
        <v>228</v>
      </c>
      <c r="L8832" t="s">
        <v>26</v>
      </c>
      <c r="M8832" t="s">
        <v>80</v>
      </c>
      <c r="N8832" s="2">
        <v>40309</v>
      </c>
      <c r="O8832" s="2">
        <v>40311</v>
      </c>
      <c r="P8832">
        <v>4</v>
      </c>
      <c r="Q8832" s="1">
        <v>0.09</v>
      </c>
      <c r="R8832">
        <v>1.74</v>
      </c>
      <c r="S8832">
        <v>4.08</v>
      </c>
      <c r="T8832">
        <f t="shared" si="137"/>
        <v>6.96</v>
      </c>
    </row>
    <row r="8833" spans="1:20" x14ac:dyDescent="0.3">
      <c r="A8833">
        <v>8832</v>
      </c>
      <c r="B8833">
        <v>88713</v>
      </c>
      <c r="C8833" t="s">
        <v>220</v>
      </c>
      <c r="D8833" t="s">
        <v>578</v>
      </c>
      <c r="E8833" t="s">
        <v>187</v>
      </c>
      <c r="F8833" t="s">
        <v>22</v>
      </c>
      <c r="G8833" t="s">
        <v>41</v>
      </c>
      <c r="H8833" t="s">
        <v>225</v>
      </c>
      <c r="I8833" t="s">
        <v>28</v>
      </c>
      <c r="J8833" t="s">
        <v>29</v>
      </c>
      <c r="K8833" t="s">
        <v>231</v>
      </c>
      <c r="L8833" t="s">
        <v>330</v>
      </c>
      <c r="M8833" t="s">
        <v>27</v>
      </c>
      <c r="N8833" s="2">
        <v>40309</v>
      </c>
      <c r="O8833" s="2">
        <v>40309</v>
      </c>
      <c r="P8833">
        <v>16</v>
      </c>
      <c r="Q8833" s="1">
        <v>0.08</v>
      </c>
      <c r="R8833">
        <v>227.55</v>
      </c>
      <c r="S8833">
        <v>32.479999999999997</v>
      </c>
      <c r="T8833">
        <f t="shared" si="137"/>
        <v>3640.8</v>
      </c>
    </row>
    <row r="8834" spans="1:20" x14ac:dyDescent="0.3">
      <c r="A8834">
        <v>8833</v>
      </c>
      <c r="B8834">
        <v>90972</v>
      </c>
      <c r="C8834" t="s">
        <v>306</v>
      </c>
      <c r="D8834" t="s">
        <v>20</v>
      </c>
      <c r="E8834" t="s">
        <v>39</v>
      </c>
      <c r="F8834" t="s">
        <v>31</v>
      </c>
      <c r="G8834" t="s">
        <v>93</v>
      </c>
      <c r="H8834" t="s">
        <v>49</v>
      </c>
      <c r="I8834" t="s">
        <v>28</v>
      </c>
      <c r="J8834" t="s">
        <v>29</v>
      </c>
      <c r="K8834" t="s">
        <v>116</v>
      </c>
      <c r="L8834" t="s">
        <v>192</v>
      </c>
      <c r="M8834" t="s">
        <v>35</v>
      </c>
      <c r="N8834" s="2">
        <v>41572</v>
      </c>
      <c r="O8834" s="2">
        <v>41574</v>
      </c>
      <c r="P8834">
        <v>18</v>
      </c>
      <c r="Q8834" s="1">
        <v>0.01</v>
      </c>
      <c r="R8834">
        <v>3.81</v>
      </c>
      <c r="S8834">
        <v>5.44</v>
      </c>
      <c r="T8834">
        <f t="shared" si="137"/>
        <v>68.58</v>
      </c>
    </row>
    <row r="8835" spans="1:20" x14ac:dyDescent="0.3">
      <c r="A8835">
        <v>8834</v>
      </c>
      <c r="B8835">
        <v>90972</v>
      </c>
      <c r="C8835" t="s">
        <v>306</v>
      </c>
      <c r="D8835" t="s">
        <v>578</v>
      </c>
      <c r="E8835" t="s">
        <v>187</v>
      </c>
      <c r="F8835" t="s">
        <v>31</v>
      </c>
      <c r="G8835" t="s">
        <v>93</v>
      </c>
      <c r="H8835" t="s">
        <v>225</v>
      </c>
      <c r="I8835" t="s">
        <v>28</v>
      </c>
      <c r="J8835" t="s">
        <v>29</v>
      </c>
      <c r="K8835" t="s">
        <v>282</v>
      </c>
      <c r="L8835" t="s">
        <v>283</v>
      </c>
      <c r="M8835" t="s">
        <v>35</v>
      </c>
      <c r="N8835" s="2">
        <v>41572</v>
      </c>
      <c r="O8835" s="2">
        <v>41573</v>
      </c>
      <c r="P8835">
        <v>17</v>
      </c>
      <c r="Q8835" s="1">
        <v>0.01</v>
      </c>
      <c r="R8835">
        <v>95.95</v>
      </c>
      <c r="S8835">
        <v>74.349999999999994</v>
      </c>
      <c r="T8835">
        <f t="shared" ref="T8835:T8898" si="138">R8835*P8835</f>
        <v>1631.15</v>
      </c>
    </row>
    <row r="8836" spans="1:20" x14ac:dyDescent="0.3">
      <c r="A8836">
        <v>8835</v>
      </c>
      <c r="B8836">
        <v>90972</v>
      </c>
      <c r="C8836" t="s">
        <v>306</v>
      </c>
      <c r="D8836" t="s">
        <v>20</v>
      </c>
      <c r="E8836" t="s">
        <v>39</v>
      </c>
      <c r="F8836" t="s">
        <v>31</v>
      </c>
      <c r="G8836" t="s">
        <v>93</v>
      </c>
      <c r="H8836" t="s">
        <v>42</v>
      </c>
      <c r="I8836" t="s">
        <v>28</v>
      </c>
      <c r="J8836" t="s">
        <v>29</v>
      </c>
      <c r="K8836" t="s">
        <v>289</v>
      </c>
      <c r="L8836" t="s">
        <v>44</v>
      </c>
      <c r="M8836" t="s">
        <v>35</v>
      </c>
      <c r="N8836" s="2">
        <v>41572</v>
      </c>
      <c r="O8836" s="2">
        <v>41572</v>
      </c>
      <c r="P8836">
        <v>24</v>
      </c>
      <c r="Q8836" s="1">
        <v>0.1</v>
      </c>
      <c r="R8836">
        <v>7.89</v>
      </c>
      <c r="S8836">
        <v>2.82</v>
      </c>
      <c r="T8836">
        <f t="shared" si="138"/>
        <v>189.35999999999999</v>
      </c>
    </row>
    <row r="8837" spans="1:20" x14ac:dyDescent="0.3">
      <c r="A8837">
        <v>8836</v>
      </c>
      <c r="B8837">
        <v>90972</v>
      </c>
      <c r="C8837" t="s">
        <v>306</v>
      </c>
      <c r="D8837" t="s">
        <v>578</v>
      </c>
      <c r="E8837" t="s">
        <v>187</v>
      </c>
      <c r="F8837" t="s">
        <v>31</v>
      </c>
      <c r="G8837" t="s">
        <v>93</v>
      </c>
      <c r="H8837" t="s">
        <v>217</v>
      </c>
      <c r="I8837" t="s">
        <v>28</v>
      </c>
      <c r="J8837" t="s">
        <v>29</v>
      </c>
      <c r="K8837" t="s">
        <v>116</v>
      </c>
      <c r="L8837" t="s">
        <v>330</v>
      </c>
      <c r="M8837" t="s">
        <v>35</v>
      </c>
      <c r="N8837" s="2">
        <v>41572</v>
      </c>
      <c r="O8837" s="2">
        <v>41573</v>
      </c>
      <c r="P8837">
        <v>5</v>
      </c>
      <c r="Q8837" s="1">
        <v>0.04</v>
      </c>
      <c r="R8837">
        <v>124.49</v>
      </c>
      <c r="S8837">
        <v>51.94</v>
      </c>
      <c r="T8837">
        <f t="shared" si="138"/>
        <v>622.44999999999993</v>
      </c>
    </row>
    <row r="8838" spans="1:20" x14ac:dyDescent="0.3">
      <c r="A8838">
        <v>8837</v>
      </c>
      <c r="B8838">
        <v>88236</v>
      </c>
      <c r="C8838" t="s">
        <v>1188</v>
      </c>
      <c r="D8838" t="s">
        <v>38</v>
      </c>
      <c r="E8838" t="s">
        <v>187</v>
      </c>
      <c r="F8838" t="s">
        <v>40</v>
      </c>
      <c r="G8838" t="s">
        <v>93</v>
      </c>
      <c r="H8838" t="s">
        <v>217</v>
      </c>
      <c r="I8838" t="s">
        <v>28</v>
      </c>
      <c r="J8838" t="s">
        <v>29</v>
      </c>
      <c r="K8838" t="s">
        <v>181</v>
      </c>
      <c r="L8838" t="s">
        <v>706</v>
      </c>
      <c r="M8838" t="s">
        <v>175</v>
      </c>
      <c r="N8838" s="2">
        <v>41161</v>
      </c>
      <c r="O8838" s="2">
        <v>41162</v>
      </c>
      <c r="P8838">
        <v>24</v>
      </c>
      <c r="Q8838" s="1">
        <v>0.03</v>
      </c>
      <c r="R8838">
        <v>4.97</v>
      </c>
      <c r="S8838">
        <v>5.71</v>
      </c>
      <c r="T8838">
        <f t="shared" si="138"/>
        <v>119.28</v>
      </c>
    </row>
    <row r="8839" spans="1:20" x14ac:dyDescent="0.3">
      <c r="A8839">
        <v>8838</v>
      </c>
      <c r="B8839">
        <v>91549</v>
      </c>
      <c r="C8839" t="s">
        <v>1544</v>
      </c>
      <c r="D8839" t="s">
        <v>20</v>
      </c>
      <c r="E8839" t="s">
        <v>39</v>
      </c>
      <c r="F8839" t="s">
        <v>31</v>
      </c>
      <c r="G8839" t="s">
        <v>32</v>
      </c>
      <c r="H8839" t="s">
        <v>89</v>
      </c>
      <c r="I8839" t="s">
        <v>28</v>
      </c>
      <c r="J8839" t="s">
        <v>29</v>
      </c>
      <c r="K8839" t="s">
        <v>105</v>
      </c>
      <c r="L8839" t="s">
        <v>192</v>
      </c>
      <c r="M8839" t="s">
        <v>63</v>
      </c>
      <c r="N8839" s="2">
        <v>41501</v>
      </c>
      <c r="O8839" s="2">
        <v>41502</v>
      </c>
      <c r="P8839">
        <v>17</v>
      </c>
      <c r="Q8839" s="1">
        <v>0.03</v>
      </c>
      <c r="R8839">
        <v>6.48</v>
      </c>
      <c r="S8839">
        <v>7.91</v>
      </c>
      <c r="T8839">
        <f t="shared" si="138"/>
        <v>110.16000000000001</v>
      </c>
    </row>
    <row r="8840" spans="1:20" x14ac:dyDescent="0.3">
      <c r="A8840">
        <v>8839</v>
      </c>
      <c r="B8840">
        <v>90929</v>
      </c>
      <c r="C8840" t="s">
        <v>345</v>
      </c>
      <c r="D8840" t="s">
        <v>578</v>
      </c>
      <c r="E8840" t="s">
        <v>187</v>
      </c>
      <c r="F8840" t="s">
        <v>47</v>
      </c>
      <c r="G8840" t="s">
        <v>23</v>
      </c>
      <c r="H8840" t="s">
        <v>225</v>
      </c>
      <c r="I8840" t="s">
        <v>28</v>
      </c>
      <c r="J8840" t="s">
        <v>29</v>
      </c>
      <c r="K8840" t="s">
        <v>248</v>
      </c>
      <c r="L8840" t="s">
        <v>330</v>
      </c>
      <c r="M8840" t="s">
        <v>156</v>
      </c>
      <c r="N8840" s="2">
        <v>41332</v>
      </c>
      <c r="O8840" s="2">
        <v>41334</v>
      </c>
      <c r="P8840">
        <v>11</v>
      </c>
      <c r="Q8840" s="1">
        <v>0.02</v>
      </c>
      <c r="R8840">
        <v>376.13</v>
      </c>
      <c r="S8840">
        <v>85.63</v>
      </c>
      <c r="T8840">
        <f t="shared" si="138"/>
        <v>4137.43</v>
      </c>
    </row>
    <row r="8841" spans="1:20" x14ac:dyDescent="0.3">
      <c r="A8841">
        <v>8840</v>
      </c>
      <c r="B8841">
        <v>89178</v>
      </c>
      <c r="C8841" t="s">
        <v>1817</v>
      </c>
      <c r="D8841" t="s">
        <v>20</v>
      </c>
      <c r="E8841" t="s">
        <v>39</v>
      </c>
      <c r="F8841" t="s">
        <v>31</v>
      </c>
      <c r="G8841" t="s">
        <v>32</v>
      </c>
      <c r="H8841" t="s">
        <v>89</v>
      </c>
      <c r="I8841" t="s">
        <v>28</v>
      </c>
      <c r="J8841" t="s">
        <v>29</v>
      </c>
      <c r="K8841" t="s">
        <v>116</v>
      </c>
      <c r="L8841" t="s">
        <v>192</v>
      </c>
      <c r="M8841" t="s">
        <v>296</v>
      </c>
      <c r="N8841" s="2">
        <v>40724</v>
      </c>
      <c r="O8841" s="2">
        <v>40724</v>
      </c>
      <c r="P8841">
        <v>14</v>
      </c>
      <c r="Q8841" s="1">
        <v>0.06</v>
      </c>
      <c r="R8841">
        <v>35.89</v>
      </c>
      <c r="S8841">
        <v>14.72</v>
      </c>
      <c r="T8841">
        <f t="shared" si="138"/>
        <v>502.46000000000004</v>
      </c>
    </row>
    <row r="8842" spans="1:20" x14ac:dyDescent="0.3">
      <c r="A8842">
        <v>8841</v>
      </c>
      <c r="B8842">
        <v>89178</v>
      </c>
      <c r="C8842" t="s">
        <v>1976</v>
      </c>
      <c r="D8842" t="s">
        <v>38</v>
      </c>
      <c r="E8842" t="s">
        <v>39</v>
      </c>
      <c r="F8842" t="s">
        <v>31</v>
      </c>
      <c r="G8842" t="s">
        <v>32</v>
      </c>
      <c r="H8842" t="s">
        <v>94</v>
      </c>
      <c r="I8842" t="s">
        <v>28</v>
      </c>
      <c r="J8842" t="s">
        <v>29</v>
      </c>
      <c r="K8842" t="s">
        <v>98</v>
      </c>
      <c r="L8842" t="s">
        <v>192</v>
      </c>
      <c r="M8842" t="s">
        <v>296</v>
      </c>
      <c r="N8842" s="2">
        <v>40724</v>
      </c>
      <c r="O8842" s="2">
        <v>40726</v>
      </c>
      <c r="P8842">
        <v>15</v>
      </c>
      <c r="Q8842" s="1">
        <v>7.0000000000000007E-2</v>
      </c>
      <c r="R8842">
        <v>15.57</v>
      </c>
      <c r="S8842">
        <v>1.39</v>
      </c>
      <c r="T8842">
        <f t="shared" si="138"/>
        <v>233.55</v>
      </c>
    </row>
    <row r="8843" spans="1:20" x14ac:dyDescent="0.3">
      <c r="A8843">
        <v>8842</v>
      </c>
      <c r="B8843">
        <v>91591</v>
      </c>
      <c r="C8843" t="s">
        <v>254</v>
      </c>
      <c r="D8843" t="s">
        <v>578</v>
      </c>
      <c r="E8843" t="s">
        <v>21</v>
      </c>
      <c r="F8843" t="s">
        <v>31</v>
      </c>
      <c r="G8843" t="s">
        <v>32</v>
      </c>
      <c r="H8843" t="s">
        <v>33</v>
      </c>
      <c r="I8843" t="s">
        <v>28</v>
      </c>
      <c r="J8843" t="s">
        <v>29</v>
      </c>
      <c r="K8843" t="s">
        <v>198</v>
      </c>
      <c r="L8843" t="s">
        <v>330</v>
      </c>
      <c r="M8843" t="s">
        <v>296</v>
      </c>
      <c r="N8843" s="2">
        <v>41534</v>
      </c>
      <c r="O8843" s="2">
        <v>41536</v>
      </c>
      <c r="P8843">
        <v>12</v>
      </c>
      <c r="Q8843" s="1">
        <v>0.06</v>
      </c>
      <c r="R8843">
        <v>517.48</v>
      </c>
      <c r="S8843">
        <v>16.63</v>
      </c>
      <c r="T8843">
        <f t="shared" si="138"/>
        <v>6209.76</v>
      </c>
    </row>
    <row r="8844" spans="1:20" x14ac:dyDescent="0.3">
      <c r="A8844">
        <v>8843</v>
      </c>
      <c r="B8844">
        <v>91591</v>
      </c>
      <c r="C8844" t="s">
        <v>254</v>
      </c>
      <c r="D8844" t="s">
        <v>20</v>
      </c>
      <c r="E8844" t="s">
        <v>39</v>
      </c>
      <c r="F8844" t="s">
        <v>31</v>
      </c>
      <c r="G8844" t="s">
        <v>32</v>
      </c>
      <c r="H8844" t="s">
        <v>49</v>
      </c>
      <c r="I8844" t="s">
        <v>28</v>
      </c>
      <c r="J8844" t="s">
        <v>29</v>
      </c>
      <c r="K8844" t="s">
        <v>172</v>
      </c>
      <c r="L8844" t="s">
        <v>44</v>
      </c>
      <c r="M8844" t="s">
        <v>69</v>
      </c>
      <c r="N8844" s="2">
        <v>41534</v>
      </c>
      <c r="O8844" s="2">
        <v>41534</v>
      </c>
      <c r="P8844">
        <v>13</v>
      </c>
      <c r="Q8844" s="1">
        <v>0.04</v>
      </c>
      <c r="R8844">
        <v>15.04</v>
      </c>
      <c r="S8844">
        <v>1.97</v>
      </c>
      <c r="T8844">
        <f t="shared" si="138"/>
        <v>195.51999999999998</v>
      </c>
    </row>
    <row r="8845" spans="1:20" x14ac:dyDescent="0.3">
      <c r="A8845">
        <v>8844</v>
      </c>
      <c r="B8845">
        <v>91591</v>
      </c>
      <c r="C8845" t="s">
        <v>254</v>
      </c>
      <c r="D8845" t="s">
        <v>20</v>
      </c>
      <c r="E8845" t="s">
        <v>39</v>
      </c>
      <c r="F8845" t="s">
        <v>31</v>
      </c>
      <c r="G8845" t="s">
        <v>257</v>
      </c>
      <c r="H8845" t="s">
        <v>42</v>
      </c>
      <c r="I8845" t="s">
        <v>28</v>
      </c>
      <c r="J8845" t="s">
        <v>29</v>
      </c>
      <c r="K8845" t="s">
        <v>50</v>
      </c>
      <c r="L8845" t="s">
        <v>192</v>
      </c>
      <c r="M8845" t="s">
        <v>131</v>
      </c>
      <c r="N8845" s="2">
        <v>41534</v>
      </c>
      <c r="O8845" s="2">
        <v>41535</v>
      </c>
      <c r="P8845">
        <v>25</v>
      </c>
      <c r="Q8845" s="1">
        <v>0.06</v>
      </c>
      <c r="R8845">
        <v>24.98</v>
      </c>
      <c r="S8845">
        <v>8.7899999999999991</v>
      </c>
      <c r="T8845">
        <f t="shared" si="138"/>
        <v>624.5</v>
      </c>
    </row>
    <row r="8846" spans="1:20" x14ac:dyDescent="0.3">
      <c r="A8846">
        <v>8845</v>
      </c>
      <c r="B8846">
        <v>90965</v>
      </c>
      <c r="C8846" t="s">
        <v>306</v>
      </c>
      <c r="D8846" t="s">
        <v>20</v>
      </c>
      <c r="E8846" t="s">
        <v>187</v>
      </c>
      <c r="F8846" t="s">
        <v>31</v>
      </c>
      <c r="G8846" t="s">
        <v>32</v>
      </c>
      <c r="H8846" t="s">
        <v>225</v>
      </c>
      <c r="I8846" t="s">
        <v>28</v>
      </c>
      <c r="J8846" t="s">
        <v>29</v>
      </c>
      <c r="K8846" t="s">
        <v>101</v>
      </c>
      <c r="L8846" t="s">
        <v>746</v>
      </c>
      <c r="M8846" t="s">
        <v>35</v>
      </c>
      <c r="N8846" s="2">
        <v>40548</v>
      </c>
      <c r="O8846" s="2">
        <v>40548</v>
      </c>
      <c r="P8846">
        <v>9</v>
      </c>
      <c r="Q8846" s="1">
        <v>0.04</v>
      </c>
      <c r="R8846">
        <v>19.989999999999998</v>
      </c>
      <c r="S8846">
        <v>11.17</v>
      </c>
      <c r="T8846">
        <f t="shared" si="138"/>
        <v>179.91</v>
      </c>
    </row>
    <row r="8847" spans="1:20" x14ac:dyDescent="0.3">
      <c r="A8847">
        <v>8846</v>
      </c>
      <c r="B8847">
        <v>90965</v>
      </c>
      <c r="C8847" t="s">
        <v>306</v>
      </c>
      <c r="D8847" t="s">
        <v>20</v>
      </c>
      <c r="E8847" t="s">
        <v>39</v>
      </c>
      <c r="F8847" t="s">
        <v>31</v>
      </c>
      <c r="G8847" t="s">
        <v>32</v>
      </c>
      <c r="H8847" t="s">
        <v>89</v>
      </c>
      <c r="I8847" t="s">
        <v>28</v>
      </c>
      <c r="J8847" t="s">
        <v>29</v>
      </c>
      <c r="K8847" t="s">
        <v>68</v>
      </c>
      <c r="L8847" t="s">
        <v>192</v>
      </c>
      <c r="M8847" t="s">
        <v>35</v>
      </c>
      <c r="N8847" s="2">
        <v>40548</v>
      </c>
      <c r="O8847" s="2">
        <v>40549</v>
      </c>
      <c r="P8847">
        <v>11</v>
      </c>
      <c r="Q8847" s="1">
        <v>0.06</v>
      </c>
      <c r="R8847">
        <v>16.91</v>
      </c>
      <c r="S8847">
        <v>6.25</v>
      </c>
      <c r="T8847">
        <f t="shared" si="138"/>
        <v>186.01</v>
      </c>
    </row>
    <row r="8848" spans="1:20" x14ac:dyDescent="0.3">
      <c r="A8848">
        <v>8847</v>
      </c>
      <c r="B8848">
        <v>87044</v>
      </c>
      <c r="C8848" t="s">
        <v>1319</v>
      </c>
      <c r="D8848" t="s">
        <v>20</v>
      </c>
      <c r="E8848" t="s">
        <v>39</v>
      </c>
      <c r="F8848" t="s">
        <v>31</v>
      </c>
      <c r="G8848" t="s">
        <v>23</v>
      </c>
      <c r="H8848" t="s">
        <v>49</v>
      </c>
      <c r="I8848" t="s">
        <v>28</v>
      </c>
      <c r="J8848" t="s">
        <v>29</v>
      </c>
      <c r="K8848" t="s">
        <v>149</v>
      </c>
      <c r="L8848" t="s">
        <v>192</v>
      </c>
      <c r="M8848" t="s">
        <v>63</v>
      </c>
      <c r="N8848" s="2">
        <v>40649</v>
      </c>
      <c r="O8848" s="2">
        <v>40651</v>
      </c>
      <c r="P8848">
        <v>6</v>
      </c>
      <c r="Q8848" s="1">
        <v>0.1</v>
      </c>
      <c r="R8848">
        <v>5.8</v>
      </c>
      <c r="S8848">
        <v>5.59</v>
      </c>
      <c r="T8848">
        <f t="shared" si="138"/>
        <v>34.799999999999997</v>
      </c>
    </row>
    <row r="8849" spans="1:20" x14ac:dyDescent="0.3">
      <c r="A8849">
        <v>8848</v>
      </c>
      <c r="B8849">
        <v>86088</v>
      </c>
      <c r="C8849" t="s">
        <v>2162</v>
      </c>
      <c r="D8849" t="s">
        <v>20</v>
      </c>
      <c r="E8849" t="s">
        <v>21</v>
      </c>
      <c r="F8849" t="s">
        <v>22</v>
      </c>
      <c r="G8849" t="s">
        <v>93</v>
      </c>
      <c r="H8849" t="s">
        <v>33</v>
      </c>
      <c r="I8849" t="s">
        <v>28</v>
      </c>
      <c r="J8849" t="s">
        <v>29</v>
      </c>
      <c r="K8849" t="s">
        <v>201</v>
      </c>
      <c r="L8849" t="s">
        <v>26</v>
      </c>
      <c r="M8849" t="s">
        <v>86</v>
      </c>
      <c r="N8849" s="2">
        <v>41182</v>
      </c>
      <c r="O8849" s="2">
        <v>41184</v>
      </c>
      <c r="P8849">
        <v>13</v>
      </c>
      <c r="Q8849" s="1">
        <v>0.08</v>
      </c>
      <c r="R8849">
        <v>31.11</v>
      </c>
      <c r="S8849">
        <v>3.6</v>
      </c>
      <c r="T8849">
        <f t="shared" si="138"/>
        <v>404.43</v>
      </c>
    </row>
    <row r="8850" spans="1:20" x14ac:dyDescent="0.3">
      <c r="A8850">
        <v>8849</v>
      </c>
      <c r="B8850">
        <v>86088</v>
      </c>
      <c r="C8850" t="s">
        <v>2162</v>
      </c>
      <c r="D8850" t="s">
        <v>20</v>
      </c>
      <c r="E8850" t="s">
        <v>21</v>
      </c>
      <c r="F8850" t="s">
        <v>22</v>
      </c>
      <c r="G8850" t="s">
        <v>93</v>
      </c>
      <c r="H8850" t="s">
        <v>206</v>
      </c>
      <c r="I8850" t="s">
        <v>28</v>
      </c>
      <c r="J8850" t="s">
        <v>29</v>
      </c>
      <c r="K8850" t="s">
        <v>1107</v>
      </c>
      <c r="L8850" t="s">
        <v>192</v>
      </c>
      <c r="M8850" t="s">
        <v>232</v>
      </c>
      <c r="N8850" s="2">
        <v>41182</v>
      </c>
      <c r="O8850" s="2">
        <v>41184</v>
      </c>
      <c r="P8850">
        <v>8</v>
      </c>
      <c r="Q8850" s="1">
        <v>7.0000000000000007E-2</v>
      </c>
      <c r="R8850">
        <v>125.99</v>
      </c>
      <c r="S8850">
        <v>8.08</v>
      </c>
      <c r="T8850">
        <f t="shared" si="138"/>
        <v>1007.92</v>
      </c>
    </row>
    <row r="8851" spans="1:20" x14ac:dyDescent="0.3">
      <c r="A8851">
        <v>8850</v>
      </c>
      <c r="B8851">
        <v>91299</v>
      </c>
      <c r="C8851" t="s">
        <v>237</v>
      </c>
      <c r="D8851" t="s">
        <v>20</v>
      </c>
      <c r="E8851" t="s">
        <v>39</v>
      </c>
      <c r="F8851" t="s">
        <v>22</v>
      </c>
      <c r="G8851" t="s">
        <v>93</v>
      </c>
      <c r="H8851" t="s">
        <v>78</v>
      </c>
      <c r="I8851" t="s">
        <v>28</v>
      </c>
      <c r="J8851" t="s">
        <v>29</v>
      </c>
      <c r="K8851" t="s">
        <v>101</v>
      </c>
      <c r="L8851" t="s">
        <v>192</v>
      </c>
      <c r="M8851" t="s">
        <v>227</v>
      </c>
      <c r="N8851" s="2">
        <v>40554</v>
      </c>
      <c r="O8851" s="2">
        <v>40555</v>
      </c>
      <c r="P8851">
        <v>11</v>
      </c>
      <c r="Q8851" s="1">
        <v>0.05</v>
      </c>
      <c r="R8851">
        <v>40.99</v>
      </c>
      <c r="S8851">
        <v>17.48</v>
      </c>
      <c r="T8851">
        <f t="shared" si="138"/>
        <v>450.89000000000004</v>
      </c>
    </row>
    <row r="8852" spans="1:20" x14ac:dyDescent="0.3">
      <c r="A8852">
        <v>8851</v>
      </c>
      <c r="B8852">
        <v>91299</v>
      </c>
      <c r="C8852" t="s">
        <v>2136</v>
      </c>
      <c r="D8852" t="s">
        <v>578</v>
      </c>
      <c r="E8852" t="s">
        <v>39</v>
      </c>
      <c r="F8852" t="s">
        <v>22</v>
      </c>
      <c r="G8852" t="s">
        <v>93</v>
      </c>
      <c r="H8852" t="s">
        <v>61</v>
      </c>
      <c r="I8852" t="s">
        <v>28</v>
      </c>
      <c r="J8852" t="s">
        <v>29</v>
      </c>
      <c r="K8852" t="s">
        <v>291</v>
      </c>
      <c r="L8852" t="s">
        <v>283</v>
      </c>
      <c r="M8852" t="s">
        <v>27</v>
      </c>
      <c r="N8852" s="2">
        <v>40554</v>
      </c>
      <c r="O8852" s="2">
        <v>40556</v>
      </c>
      <c r="P8852">
        <v>3</v>
      </c>
      <c r="Q8852" s="1">
        <v>0.01</v>
      </c>
      <c r="R8852">
        <v>180.98</v>
      </c>
      <c r="S8852">
        <v>55.24</v>
      </c>
      <c r="T8852">
        <f t="shared" si="138"/>
        <v>542.93999999999994</v>
      </c>
    </row>
    <row r="8853" spans="1:20" x14ac:dyDescent="0.3">
      <c r="A8853">
        <v>8852</v>
      </c>
      <c r="B8853">
        <v>91299</v>
      </c>
      <c r="C8853" t="s">
        <v>2136</v>
      </c>
      <c r="D8853" t="s">
        <v>38</v>
      </c>
      <c r="E8853" t="s">
        <v>187</v>
      </c>
      <c r="F8853" t="s">
        <v>22</v>
      </c>
      <c r="G8853" t="s">
        <v>93</v>
      </c>
      <c r="H8853" t="s">
        <v>225</v>
      </c>
      <c r="I8853" t="s">
        <v>28</v>
      </c>
      <c r="J8853" t="s">
        <v>29</v>
      </c>
      <c r="K8853" t="s">
        <v>221</v>
      </c>
      <c r="L8853" t="s">
        <v>192</v>
      </c>
      <c r="M8853" t="s">
        <v>232</v>
      </c>
      <c r="N8853" s="2">
        <v>40554</v>
      </c>
      <c r="O8853" s="2">
        <v>40555</v>
      </c>
      <c r="P8853">
        <v>12</v>
      </c>
      <c r="Q8853" s="1">
        <v>0.08</v>
      </c>
      <c r="R8853">
        <v>29.18</v>
      </c>
      <c r="S8853">
        <v>8.5500000000000007</v>
      </c>
      <c r="T8853">
        <f t="shared" si="138"/>
        <v>350.15999999999997</v>
      </c>
    </row>
    <row r="8854" spans="1:20" x14ac:dyDescent="0.3">
      <c r="A8854">
        <v>8853</v>
      </c>
      <c r="B8854">
        <v>89283</v>
      </c>
      <c r="C8854" t="s">
        <v>1418</v>
      </c>
      <c r="D8854" t="s">
        <v>20</v>
      </c>
      <c r="E8854" t="s">
        <v>187</v>
      </c>
      <c r="F8854" t="s">
        <v>47</v>
      </c>
      <c r="G8854" t="s">
        <v>41</v>
      </c>
      <c r="H8854" t="s">
        <v>225</v>
      </c>
      <c r="I8854" t="s">
        <v>28</v>
      </c>
      <c r="J8854" t="s">
        <v>29</v>
      </c>
      <c r="K8854" t="s">
        <v>82</v>
      </c>
      <c r="L8854" t="s">
        <v>192</v>
      </c>
      <c r="M8854" t="s">
        <v>114</v>
      </c>
      <c r="N8854" s="2">
        <v>41334</v>
      </c>
      <c r="O8854" s="2">
        <v>41336</v>
      </c>
      <c r="P8854">
        <v>1</v>
      </c>
      <c r="Q8854" s="1">
        <v>0</v>
      </c>
      <c r="R8854">
        <v>5.89</v>
      </c>
      <c r="S8854">
        <v>5.57</v>
      </c>
      <c r="T8854">
        <f t="shared" si="138"/>
        <v>5.89</v>
      </c>
    </row>
    <row r="8855" spans="1:20" x14ac:dyDescent="0.3">
      <c r="A8855">
        <v>8854</v>
      </c>
      <c r="B8855">
        <v>89884</v>
      </c>
      <c r="C8855" t="s">
        <v>350</v>
      </c>
      <c r="D8855" t="s">
        <v>20</v>
      </c>
      <c r="E8855" t="s">
        <v>39</v>
      </c>
      <c r="F8855" t="s">
        <v>31</v>
      </c>
      <c r="G8855" t="s">
        <v>23</v>
      </c>
      <c r="H8855" t="s">
        <v>94</v>
      </c>
      <c r="I8855" t="s">
        <v>28</v>
      </c>
      <c r="J8855" t="s">
        <v>29</v>
      </c>
      <c r="K8855" t="s">
        <v>79</v>
      </c>
      <c r="L8855" t="s">
        <v>746</v>
      </c>
      <c r="M8855" t="s">
        <v>143</v>
      </c>
      <c r="N8855" s="2">
        <v>41486</v>
      </c>
      <c r="O8855" s="2">
        <v>41487</v>
      </c>
      <c r="P8855">
        <v>16</v>
      </c>
      <c r="Q8855" s="1">
        <v>0.04</v>
      </c>
      <c r="R8855">
        <v>4.4800000000000004</v>
      </c>
      <c r="S8855">
        <v>49</v>
      </c>
      <c r="T8855">
        <f t="shared" si="138"/>
        <v>71.680000000000007</v>
      </c>
    </row>
    <row r="8856" spans="1:20" x14ac:dyDescent="0.3">
      <c r="A8856">
        <v>8855</v>
      </c>
      <c r="B8856">
        <v>89884</v>
      </c>
      <c r="C8856" t="s">
        <v>350</v>
      </c>
      <c r="D8856" t="s">
        <v>578</v>
      </c>
      <c r="E8856" t="s">
        <v>187</v>
      </c>
      <c r="F8856" t="s">
        <v>31</v>
      </c>
      <c r="G8856" t="s">
        <v>23</v>
      </c>
      <c r="H8856" t="s">
        <v>188</v>
      </c>
      <c r="I8856" t="s">
        <v>28</v>
      </c>
      <c r="J8856" t="s">
        <v>29</v>
      </c>
      <c r="K8856" t="s">
        <v>43</v>
      </c>
      <c r="L8856" t="s">
        <v>330</v>
      </c>
      <c r="M8856" t="s">
        <v>139</v>
      </c>
      <c r="N8856" s="2">
        <v>41486</v>
      </c>
      <c r="O8856" s="2">
        <v>41488</v>
      </c>
      <c r="P8856">
        <v>10</v>
      </c>
      <c r="Q8856" s="1">
        <v>0.08</v>
      </c>
      <c r="R8856">
        <v>218.75</v>
      </c>
      <c r="S8856">
        <v>69.64</v>
      </c>
      <c r="T8856">
        <f t="shared" si="138"/>
        <v>2187.5</v>
      </c>
    </row>
    <row r="8857" spans="1:20" x14ac:dyDescent="0.3">
      <c r="A8857">
        <v>8856</v>
      </c>
      <c r="B8857">
        <v>90708</v>
      </c>
      <c r="C8857" t="s">
        <v>914</v>
      </c>
      <c r="D8857" t="s">
        <v>38</v>
      </c>
      <c r="E8857" t="s">
        <v>39</v>
      </c>
      <c r="F8857" t="s">
        <v>22</v>
      </c>
      <c r="G8857" t="s">
        <v>93</v>
      </c>
      <c r="H8857" t="s">
        <v>49</v>
      </c>
      <c r="I8857" t="s">
        <v>28</v>
      </c>
      <c r="J8857" t="s">
        <v>29</v>
      </c>
      <c r="K8857" t="s">
        <v>158</v>
      </c>
      <c r="L8857" t="s">
        <v>192</v>
      </c>
      <c r="M8857" t="s">
        <v>326</v>
      </c>
      <c r="N8857" s="2">
        <v>41049</v>
      </c>
      <c r="O8857" s="2">
        <v>41051</v>
      </c>
      <c r="P8857">
        <v>13</v>
      </c>
      <c r="Q8857" s="1">
        <v>0.1</v>
      </c>
      <c r="R8857">
        <v>3.89</v>
      </c>
      <c r="S8857">
        <v>7.01</v>
      </c>
      <c r="T8857">
        <f t="shared" si="138"/>
        <v>50.57</v>
      </c>
    </row>
    <row r="8858" spans="1:20" x14ac:dyDescent="0.3">
      <c r="A8858">
        <v>8857</v>
      </c>
      <c r="B8858">
        <v>90708</v>
      </c>
      <c r="C8858" t="s">
        <v>914</v>
      </c>
      <c r="D8858" t="s">
        <v>20</v>
      </c>
      <c r="E8858" t="s">
        <v>39</v>
      </c>
      <c r="F8858" t="s">
        <v>22</v>
      </c>
      <c r="G8858" t="s">
        <v>93</v>
      </c>
      <c r="H8858" t="s">
        <v>89</v>
      </c>
      <c r="I8858" t="s">
        <v>28</v>
      </c>
      <c r="J8858" t="s">
        <v>29</v>
      </c>
      <c r="K8858" t="s">
        <v>181</v>
      </c>
      <c r="L8858" t="s">
        <v>192</v>
      </c>
      <c r="M8858" t="s">
        <v>80</v>
      </c>
      <c r="N8858" s="2">
        <v>41049</v>
      </c>
      <c r="O8858" s="2">
        <v>41051</v>
      </c>
      <c r="P8858">
        <v>4</v>
      </c>
      <c r="Q8858" s="1">
        <v>0.08</v>
      </c>
      <c r="R8858">
        <v>6.48</v>
      </c>
      <c r="S8858">
        <v>10.050000000000001</v>
      </c>
      <c r="T8858">
        <f t="shared" si="138"/>
        <v>25.92</v>
      </c>
    </row>
    <row r="8859" spans="1:20" x14ac:dyDescent="0.3">
      <c r="A8859">
        <v>8858</v>
      </c>
      <c r="B8859">
        <v>87203</v>
      </c>
      <c r="C8859" t="s">
        <v>1961</v>
      </c>
      <c r="D8859" t="s">
        <v>20</v>
      </c>
      <c r="E8859" t="s">
        <v>39</v>
      </c>
      <c r="F8859" t="s">
        <v>31</v>
      </c>
      <c r="G8859" t="s">
        <v>23</v>
      </c>
      <c r="H8859" t="s">
        <v>54</v>
      </c>
      <c r="I8859" t="s">
        <v>28</v>
      </c>
      <c r="J8859" t="s">
        <v>29</v>
      </c>
      <c r="K8859" t="s">
        <v>172</v>
      </c>
      <c r="L8859" t="s">
        <v>192</v>
      </c>
      <c r="M8859" t="s">
        <v>91</v>
      </c>
      <c r="N8859" s="2">
        <v>41376</v>
      </c>
      <c r="O8859" s="2">
        <v>41377</v>
      </c>
      <c r="P8859">
        <v>12</v>
      </c>
      <c r="Q8859" s="1">
        <v>0.09</v>
      </c>
      <c r="R8859">
        <v>34.76</v>
      </c>
      <c r="S8859">
        <v>8.2200000000000006</v>
      </c>
      <c r="T8859">
        <f t="shared" si="138"/>
        <v>417.12</v>
      </c>
    </row>
    <row r="8860" spans="1:20" x14ac:dyDescent="0.3">
      <c r="A8860">
        <v>8859</v>
      </c>
      <c r="B8860">
        <v>88885</v>
      </c>
      <c r="C8860" t="s">
        <v>1125</v>
      </c>
      <c r="D8860" t="s">
        <v>20</v>
      </c>
      <c r="E8860" t="s">
        <v>39</v>
      </c>
      <c r="F8860" t="s">
        <v>40</v>
      </c>
      <c r="G8860" t="s">
        <v>48</v>
      </c>
      <c r="H8860" t="s">
        <v>42</v>
      </c>
      <c r="I8860" t="s">
        <v>28</v>
      </c>
      <c r="J8860" t="s">
        <v>29</v>
      </c>
      <c r="K8860" t="s">
        <v>274</v>
      </c>
      <c r="L8860" t="s">
        <v>192</v>
      </c>
      <c r="M8860" t="s">
        <v>469</v>
      </c>
      <c r="N8860" s="2">
        <v>41114</v>
      </c>
      <c r="O8860" s="2">
        <v>41118</v>
      </c>
      <c r="P8860">
        <v>5</v>
      </c>
      <c r="Q8860" s="1">
        <v>0.09</v>
      </c>
      <c r="R8860">
        <v>38.06</v>
      </c>
      <c r="S8860">
        <v>4.5</v>
      </c>
      <c r="T8860">
        <f t="shared" si="138"/>
        <v>190.3</v>
      </c>
    </row>
    <row r="8861" spans="1:20" x14ac:dyDescent="0.3">
      <c r="A8861">
        <v>8860</v>
      </c>
      <c r="B8861">
        <v>88885</v>
      </c>
      <c r="C8861" t="s">
        <v>1125</v>
      </c>
      <c r="D8861" t="s">
        <v>20</v>
      </c>
      <c r="E8861" t="s">
        <v>187</v>
      </c>
      <c r="F8861" t="s">
        <v>40</v>
      </c>
      <c r="G8861" t="s">
        <v>48</v>
      </c>
      <c r="H8861" t="s">
        <v>217</v>
      </c>
      <c r="I8861" t="s">
        <v>28</v>
      </c>
      <c r="J8861" t="s">
        <v>29</v>
      </c>
      <c r="K8861" t="s">
        <v>181</v>
      </c>
      <c r="L8861" t="s">
        <v>44</v>
      </c>
      <c r="M8861" t="s">
        <v>45</v>
      </c>
      <c r="N8861" s="2">
        <v>41114</v>
      </c>
      <c r="O8861" s="2">
        <v>41116</v>
      </c>
      <c r="P8861">
        <v>9</v>
      </c>
      <c r="Q8861" s="1">
        <v>7.0000000000000007E-2</v>
      </c>
      <c r="R8861">
        <v>5.08</v>
      </c>
      <c r="S8861">
        <v>2.0299999999999998</v>
      </c>
      <c r="T8861">
        <f t="shared" si="138"/>
        <v>45.72</v>
      </c>
    </row>
    <row r="8862" spans="1:20" x14ac:dyDescent="0.3">
      <c r="A8862">
        <v>8861</v>
      </c>
      <c r="B8862">
        <v>88885</v>
      </c>
      <c r="C8862" t="s">
        <v>1125</v>
      </c>
      <c r="D8862" t="s">
        <v>20</v>
      </c>
      <c r="E8862" t="s">
        <v>21</v>
      </c>
      <c r="F8862" t="s">
        <v>40</v>
      </c>
      <c r="G8862" t="s">
        <v>48</v>
      </c>
      <c r="H8862" t="s">
        <v>24</v>
      </c>
      <c r="I8862" t="s">
        <v>28</v>
      </c>
      <c r="J8862" t="s">
        <v>29</v>
      </c>
      <c r="K8862" t="s">
        <v>25</v>
      </c>
      <c r="L8862" t="s">
        <v>192</v>
      </c>
      <c r="M8862" t="s">
        <v>264</v>
      </c>
      <c r="N8862" s="2">
        <v>41114</v>
      </c>
      <c r="O8862" s="2">
        <v>41119</v>
      </c>
      <c r="P8862">
        <v>7</v>
      </c>
      <c r="Q8862" s="1">
        <v>0</v>
      </c>
      <c r="R8862">
        <v>125.99</v>
      </c>
      <c r="S8862">
        <v>8.99</v>
      </c>
      <c r="T8862">
        <f t="shared" si="138"/>
        <v>881.93</v>
      </c>
    </row>
    <row r="8863" spans="1:20" x14ac:dyDescent="0.3">
      <c r="A8863">
        <v>8862</v>
      </c>
      <c r="B8863">
        <v>88885</v>
      </c>
      <c r="C8863" t="s">
        <v>1125</v>
      </c>
      <c r="D8863" t="s">
        <v>20</v>
      </c>
      <c r="E8863" t="s">
        <v>21</v>
      </c>
      <c r="F8863" t="s">
        <v>40</v>
      </c>
      <c r="G8863" t="s">
        <v>48</v>
      </c>
      <c r="H8863" t="s">
        <v>206</v>
      </c>
      <c r="I8863" t="s">
        <v>28</v>
      </c>
      <c r="J8863" t="s">
        <v>29</v>
      </c>
      <c r="K8863" t="s">
        <v>210</v>
      </c>
      <c r="L8863" t="s">
        <v>192</v>
      </c>
      <c r="M8863" t="s">
        <v>370</v>
      </c>
      <c r="N8863" s="2">
        <v>41114</v>
      </c>
      <c r="O8863" s="2">
        <v>41116</v>
      </c>
      <c r="P8863">
        <v>16</v>
      </c>
      <c r="Q8863" s="1">
        <v>0.02</v>
      </c>
      <c r="R8863">
        <v>125.99</v>
      </c>
      <c r="S8863">
        <v>8.08</v>
      </c>
      <c r="T8863">
        <f t="shared" si="138"/>
        <v>2015.84</v>
      </c>
    </row>
    <row r="8864" spans="1:20" x14ac:dyDescent="0.3">
      <c r="A8864">
        <v>8863</v>
      </c>
      <c r="B8864">
        <v>89625</v>
      </c>
      <c r="C8864" t="s">
        <v>335</v>
      </c>
      <c r="D8864" t="s">
        <v>38</v>
      </c>
      <c r="E8864" t="s">
        <v>39</v>
      </c>
      <c r="F8864" t="s">
        <v>40</v>
      </c>
      <c r="G8864" t="s">
        <v>32</v>
      </c>
      <c r="H8864" t="s">
        <v>61</v>
      </c>
      <c r="I8864" t="s">
        <v>28</v>
      </c>
      <c r="J8864" t="s">
        <v>29</v>
      </c>
      <c r="K8864" t="s">
        <v>181</v>
      </c>
      <c r="L8864" t="s">
        <v>192</v>
      </c>
      <c r="M8864" t="s">
        <v>59</v>
      </c>
      <c r="N8864" s="2">
        <v>41268</v>
      </c>
      <c r="O8864" s="2">
        <v>41269</v>
      </c>
      <c r="P8864">
        <v>21</v>
      </c>
      <c r="Q8864" s="1">
        <v>0</v>
      </c>
      <c r="R8864">
        <v>3.69</v>
      </c>
      <c r="S8864">
        <v>0.5</v>
      </c>
      <c r="T8864">
        <f t="shared" si="138"/>
        <v>77.489999999999995</v>
      </c>
    </row>
    <row r="8865" spans="1:20" x14ac:dyDescent="0.3">
      <c r="A8865">
        <v>8864</v>
      </c>
      <c r="B8865">
        <v>89625</v>
      </c>
      <c r="C8865" t="s">
        <v>335</v>
      </c>
      <c r="D8865" t="s">
        <v>20</v>
      </c>
      <c r="E8865" t="s">
        <v>39</v>
      </c>
      <c r="F8865" t="s">
        <v>40</v>
      </c>
      <c r="G8865" t="s">
        <v>32</v>
      </c>
      <c r="H8865" t="s">
        <v>54</v>
      </c>
      <c r="I8865" t="s">
        <v>28</v>
      </c>
      <c r="J8865" t="s">
        <v>29</v>
      </c>
      <c r="K8865" t="s">
        <v>133</v>
      </c>
      <c r="L8865" t="s">
        <v>192</v>
      </c>
      <c r="M8865" t="s">
        <v>99</v>
      </c>
      <c r="N8865" s="2">
        <v>41268</v>
      </c>
      <c r="O8865" s="2">
        <v>41269</v>
      </c>
      <c r="P8865">
        <v>2</v>
      </c>
      <c r="Q8865" s="1">
        <v>0.04</v>
      </c>
      <c r="R8865">
        <v>419.19</v>
      </c>
      <c r="S8865">
        <v>19.989999999999998</v>
      </c>
      <c r="T8865">
        <f t="shared" si="138"/>
        <v>838.38</v>
      </c>
    </row>
    <row r="8866" spans="1:20" x14ac:dyDescent="0.3">
      <c r="A8866">
        <v>8865</v>
      </c>
      <c r="B8866">
        <v>87952</v>
      </c>
      <c r="C8866" t="s">
        <v>2294</v>
      </c>
      <c r="D8866" t="s">
        <v>578</v>
      </c>
      <c r="E8866" t="s">
        <v>187</v>
      </c>
      <c r="F8866" t="s">
        <v>47</v>
      </c>
      <c r="G8866" t="s">
        <v>32</v>
      </c>
      <c r="H8866" t="s">
        <v>225</v>
      </c>
      <c r="I8866" t="s">
        <v>28</v>
      </c>
      <c r="J8866" t="s">
        <v>29</v>
      </c>
      <c r="K8866" t="s">
        <v>98</v>
      </c>
      <c r="L8866" t="s">
        <v>330</v>
      </c>
      <c r="M8866" t="s">
        <v>156</v>
      </c>
      <c r="N8866" s="2">
        <v>40223</v>
      </c>
      <c r="O8866" s="2">
        <v>40224</v>
      </c>
      <c r="P8866">
        <v>9</v>
      </c>
      <c r="Q8866" s="1">
        <v>0</v>
      </c>
      <c r="R8866">
        <v>236.97</v>
      </c>
      <c r="S8866">
        <v>59.24</v>
      </c>
      <c r="T8866">
        <f t="shared" si="138"/>
        <v>2132.73</v>
      </c>
    </row>
    <row r="8867" spans="1:20" x14ac:dyDescent="0.3">
      <c r="A8867">
        <v>8866</v>
      </c>
      <c r="B8867">
        <v>88466</v>
      </c>
      <c r="C8867" t="s">
        <v>2292</v>
      </c>
      <c r="D8867" t="s">
        <v>578</v>
      </c>
      <c r="E8867" t="s">
        <v>21</v>
      </c>
      <c r="F8867" t="s">
        <v>47</v>
      </c>
      <c r="G8867" t="s">
        <v>23</v>
      </c>
      <c r="H8867" t="s">
        <v>33</v>
      </c>
      <c r="I8867" t="s">
        <v>28</v>
      </c>
      <c r="J8867" t="s">
        <v>29</v>
      </c>
      <c r="K8867" t="s">
        <v>409</v>
      </c>
      <c r="L8867" t="s">
        <v>283</v>
      </c>
      <c r="M8867" t="s">
        <v>156</v>
      </c>
      <c r="N8867" s="2">
        <v>41375</v>
      </c>
      <c r="O8867" s="2">
        <v>41376</v>
      </c>
      <c r="P8867">
        <v>1</v>
      </c>
      <c r="Q8867" s="1">
        <v>0</v>
      </c>
      <c r="R8867">
        <v>2550.14</v>
      </c>
      <c r="S8867">
        <v>29.7</v>
      </c>
      <c r="T8867">
        <f t="shared" si="138"/>
        <v>2550.14</v>
      </c>
    </row>
    <row r="8868" spans="1:20" x14ac:dyDescent="0.3">
      <c r="A8868">
        <v>8867</v>
      </c>
      <c r="B8868">
        <v>89432</v>
      </c>
      <c r="C8868" t="s">
        <v>1047</v>
      </c>
      <c r="D8868" t="s">
        <v>20</v>
      </c>
      <c r="E8868" t="s">
        <v>39</v>
      </c>
      <c r="F8868" t="s">
        <v>47</v>
      </c>
      <c r="G8868" t="s">
        <v>41</v>
      </c>
      <c r="H8868" t="s">
        <v>61</v>
      </c>
      <c r="I8868" t="s">
        <v>28</v>
      </c>
      <c r="J8868" t="s">
        <v>29</v>
      </c>
      <c r="K8868" t="s">
        <v>228</v>
      </c>
      <c r="L8868" t="s">
        <v>192</v>
      </c>
      <c r="M8868" t="s">
        <v>167</v>
      </c>
      <c r="N8868" s="2">
        <v>40228</v>
      </c>
      <c r="O8868" s="2">
        <v>40228</v>
      </c>
      <c r="P8868">
        <v>9</v>
      </c>
      <c r="Q8868" s="1">
        <v>0.05</v>
      </c>
      <c r="R8868">
        <v>4.28</v>
      </c>
      <c r="S8868">
        <v>5.17</v>
      </c>
      <c r="T8868">
        <f t="shared" si="138"/>
        <v>38.520000000000003</v>
      </c>
    </row>
    <row r="8869" spans="1:20" x14ac:dyDescent="0.3">
      <c r="A8869">
        <v>8868</v>
      </c>
      <c r="B8869">
        <v>90700</v>
      </c>
      <c r="C8869" t="s">
        <v>2144</v>
      </c>
      <c r="D8869" t="s">
        <v>20</v>
      </c>
      <c r="E8869" t="s">
        <v>39</v>
      </c>
      <c r="F8869" t="s">
        <v>47</v>
      </c>
      <c r="G8869" t="s">
        <v>41</v>
      </c>
      <c r="H8869" t="s">
        <v>61</v>
      </c>
      <c r="I8869" t="s">
        <v>28</v>
      </c>
      <c r="J8869" t="s">
        <v>29</v>
      </c>
      <c r="K8869" t="s">
        <v>158</v>
      </c>
      <c r="L8869" t="s">
        <v>192</v>
      </c>
      <c r="M8869" t="s">
        <v>117</v>
      </c>
      <c r="N8869" s="2">
        <v>41234</v>
      </c>
      <c r="O8869" s="2">
        <v>41235</v>
      </c>
      <c r="P8869">
        <v>5</v>
      </c>
      <c r="Q8869" s="1">
        <v>0.1</v>
      </c>
      <c r="R8869">
        <v>30.56</v>
      </c>
      <c r="S8869">
        <v>2.99</v>
      </c>
      <c r="T8869">
        <f t="shared" si="138"/>
        <v>152.79999999999998</v>
      </c>
    </row>
    <row r="8870" spans="1:20" x14ac:dyDescent="0.3">
      <c r="A8870">
        <v>8869</v>
      </c>
      <c r="B8870">
        <v>90700</v>
      </c>
      <c r="C8870" t="s">
        <v>2144</v>
      </c>
      <c r="D8870" t="s">
        <v>20</v>
      </c>
      <c r="E8870" t="s">
        <v>21</v>
      </c>
      <c r="F8870" t="s">
        <v>47</v>
      </c>
      <c r="G8870" t="s">
        <v>41</v>
      </c>
      <c r="H8870" t="s">
        <v>33</v>
      </c>
      <c r="I8870" t="s">
        <v>28</v>
      </c>
      <c r="J8870" t="s">
        <v>29</v>
      </c>
      <c r="K8870" t="s">
        <v>1447</v>
      </c>
      <c r="L8870" t="s">
        <v>192</v>
      </c>
      <c r="M8870" t="s">
        <v>134</v>
      </c>
      <c r="N8870" s="2">
        <v>41234</v>
      </c>
      <c r="O8870" s="2">
        <v>41235</v>
      </c>
      <c r="P8870">
        <v>13</v>
      </c>
      <c r="Q8870" s="1">
        <v>0</v>
      </c>
      <c r="R8870">
        <v>73.98</v>
      </c>
      <c r="S8870">
        <v>12.14</v>
      </c>
      <c r="T8870">
        <f t="shared" si="138"/>
        <v>961.74</v>
      </c>
    </row>
    <row r="8871" spans="1:20" x14ac:dyDescent="0.3">
      <c r="A8871">
        <v>8870</v>
      </c>
      <c r="B8871">
        <v>86349</v>
      </c>
      <c r="C8871" t="s">
        <v>1263</v>
      </c>
      <c r="D8871" t="s">
        <v>20</v>
      </c>
      <c r="E8871" t="s">
        <v>39</v>
      </c>
      <c r="F8871" t="s">
        <v>31</v>
      </c>
      <c r="G8871" t="s">
        <v>23</v>
      </c>
      <c r="H8871" t="s">
        <v>42</v>
      </c>
      <c r="I8871" t="s">
        <v>28</v>
      </c>
      <c r="J8871" t="s">
        <v>29</v>
      </c>
      <c r="K8871" t="s">
        <v>71</v>
      </c>
      <c r="L8871" t="s">
        <v>192</v>
      </c>
      <c r="M8871" t="s">
        <v>296</v>
      </c>
      <c r="N8871" s="2">
        <v>41422</v>
      </c>
      <c r="O8871" s="2">
        <v>41423</v>
      </c>
      <c r="P8871">
        <v>4</v>
      </c>
      <c r="Q8871" s="1">
        <v>0.03</v>
      </c>
      <c r="R8871">
        <v>5.98</v>
      </c>
      <c r="S8871">
        <v>5.35</v>
      </c>
      <c r="T8871">
        <f t="shared" si="138"/>
        <v>23.92</v>
      </c>
    </row>
    <row r="8872" spans="1:20" x14ac:dyDescent="0.3">
      <c r="A8872">
        <v>8871</v>
      </c>
      <c r="B8872">
        <v>91590</v>
      </c>
      <c r="C8872" t="s">
        <v>254</v>
      </c>
      <c r="D8872" t="s">
        <v>20</v>
      </c>
      <c r="E8872" t="s">
        <v>39</v>
      </c>
      <c r="F8872" t="s">
        <v>31</v>
      </c>
      <c r="G8872" t="s">
        <v>48</v>
      </c>
      <c r="H8872" t="s">
        <v>94</v>
      </c>
      <c r="I8872" t="s">
        <v>28</v>
      </c>
      <c r="J8872" t="s">
        <v>29</v>
      </c>
      <c r="K8872" t="s">
        <v>68</v>
      </c>
      <c r="L8872" t="s">
        <v>192</v>
      </c>
      <c r="M8872" t="s">
        <v>255</v>
      </c>
      <c r="N8872" s="2">
        <v>41316</v>
      </c>
      <c r="O8872" s="2">
        <v>41323</v>
      </c>
      <c r="P8872">
        <v>1</v>
      </c>
      <c r="Q8872" s="1">
        <v>0.02</v>
      </c>
      <c r="R8872">
        <v>30.98</v>
      </c>
      <c r="S8872">
        <v>11.63</v>
      </c>
      <c r="T8872">
        <f t="shared" si="138"/>
        <v>30.98</v>
      </c>
    </row>
    <row r="8873" spans="1:20" x14ac:dyDescent="0.3">
      <c r="A8873">
        <v>8872</v>
      </c>
      <c r="B8873">
        <v>91590</v>
      </c>
      <c r="C8873" t="s">
        <v>254</v>
      </c>
      <c r="D8873" t="s">
        <v>20</v>
      </c>
      <c r="E8873" t="s">
        <v>39</v>
      </c>
      <c r="F8873" t="s">
        <v>31</v>
      </c>
      <c r="G8873" t="s">
        <v>48</v>
      </c>
      <c r="H8873" t="s">
        <v>49</v>
      </c>
      <c r="I8873" t="s">
        <v>28</v>
      </c>
      <c r="J8873" t="s">
        <v>29</v>
      </c>
      <c r="K8873" t="s">
        <v>289</v>
      </c>
      <c r="L8873" t="s">
        <v>192</v>
      </c>
      <c r="M8873" t="s">
        <v>69</v>
      </c>
      <c r="N8873" s="2">
        <v>41316</v>
      </c>
      <c r="O8873" s="2">
        <v>41323</v>
      </c>
      <c r="P8873">
        <v>9</v>
      </c>
      <c r="Q8873" s="1">
        <v>0.02</v>
      </c>
      <c r="R8873">
        <v>4.9800000000000004</v>
      </c>
      <c r="S8873">
        <v>7.54</v>
      </c>
      <c r="T8873">
        <f t="shared" si="138"/>
        <v>44.820000000000007</v>
      </c>
    </row>
    <row r="8874" spans="1:20" x14ac:dyDescent="0.3">
      <c r="A8874">
        <v>8873</v>
      </c>
      <c r="B8874">
        <v>87624</v>
      </c>
      <c r="C8874" t="s">
        <v>2297</v>
      </c>
      <c r="D8874" t="s">
        <v>578</v>
      </c>
      <c r="E8874" t="s">
        <v>187</v>
      </c>
      <c r="F8874" t="s">
        <v>31</v>
      </c>
      <c r="G8874" t="s">
        <v>93</v>
      </c>
      <c r="H8874" t="s">
        <v>219</v>
      </c>
      <c r="I8874" t="s">
        <v>28</v>
      </c>
      <c r="J8874" t="s">
        <v>29</v>
      </c>
      <c r="K8874" t="s">
        <v>170</v>
      </c>
      <c r="L8874" t="s">
        <v>330</v>
      </c>
      <c r="M8874" t="s">
        <v>66</v>
      </c>
      <c r="N8874" s="2">
        <v>41056</v>
      </c>
      <c r="O8874" s="2">
        <v>41058</v>
      </c>
      <c r="P8874">
        <v>7</v>
      </c>
      <c r="Q8874" s="1">
        <v>0.1</v>
      </c>
      <c r="R8874">
        <v>58.14</v>
      </c>
      <c r="S8874">
        <v>36.61</v>
      </c>
      <c r="T8874">
        <f t="shared" si="138"/>
        <v>406.98</v>
      </c>
    </row>
    <row r="8875" spans="1:20" x14ac:dyDescent="0.3">
      <c r="A8875">
        <v>8874</v>
      </c>
      <c r="B8875">
        <v>87624</v>
      </c>
      <c r="C8875" t="s">
        <v>1482</v>
      </c>
      <c r="D8875" t="s">
        <v>38</v>
      </c>
      <c r="E8875" t="s">
        <v>39</v>
      </c>
      <c r="F8875" t="s">
        <v>47</v>
      </c>
      <c r="G8875" t="s">
        <v>93</v>
      </c>
      <c r="H8875" t="s">
        <v>89</v>
      </c>
      <c r="I8875" t="s">
        <v>28</v>
      </c>
      <c r="J8875" t="s">
        <v>29</v>
      </c>
      <c r="K8875" t="s">
        <v>136</v>
      </c>
      <c r="L8875" t="s">
        <v>192</v>
      </c>
      <c r="M8875" t="s">
        <v>51</v>
      </c>
      <c r="N8875" s="2">
        <v>41056</v>
      </c>
      <c r="O8875" s="2">
        <v>41057</v>
      </c>
      <c r="P8875">
        <v>7</v>
      </c>
      <c r="Q8875" s="1">
        <v>0.08</v>
      </c>
      <c r="R8875">
        <v>6.3</v>
      </c>
      <c r="S8875">
        <v>0.5</v>
      </c>
      <c r="T8875">
        <f t="shared" si="138"/>
        <v>44.1</v>
      </c>
    </row>
    <row r="8876" spans="1:20" x14ac:dyDescent="0.3">
      <c r="A8876">
        <v>8875</v>
      </c>
      <c r="B8876">
        <v>86666</v>
      </c>
      <c r="C8876" t="s">
        <v>715</v>
      </c>
      <c r="D8876" t="s">
        <v>20</v>
      </c>
      <c r="E8876" t="s">
        <v>39</v>
      </c>
      <c r="F8876" t="s">
        <v>40</v>
      </c>
      <c r="G8876" t="s">
        <v>93</v>
      </c>
      <c r="H8876" t="s">
        <v>49</v>
      </c>
      <c r="I8876" t="s">
        <v>28</v>
      </c>
      <c r="J8876" t="s">
        <v>29</v>
      </c>
      <c r="K8876" t="s">
        <v>221</v>
      </c>
      <c r="L8876" t="s">
        <v>192</v>
      </c>
      <c r="M8876" t="s">
        <v>59</v>
      </c>
      <c r="N8876" s="2">
        <v>41489</v>
      </c>
      <c r="O8876" s="2">
        <v>41490</v>
      </c>
      <c r="P8876">
        <v>3</v>
      </c>
      <c r="Q8876" s="1">
        <v>0.08</v>
      </c>
      <c r="R8876">
        <v>3.98</v>
      </c>
      <c r="S8876">
        <v>5.26</v>
      </c>
      <c r="T8876">
        <f t="shared" si="138"/>
        <v>11.94</v>
      </c>
    </row>
    <row r="8877" spans="1:20" x14ac:dyDescent="0.3">
      <c r="A8877">
        <v>8876</v>
      </c>
      <c r="B8877">
        <v>86662</v>
      </c>
      <c r="C8877" t="s">
        <v>715</v>
      </c>
      <c r="D8877" t="s">
        <v>20</v>
      </c>
      <c r="E8877" t="s">
        <v>21</v>
      </c>
      <c r="F8877" t="s">
        <v>40</v>
      </c>
      <c r="G8877" t="s">
        <v>93</v>
      </c>
      <c r="H8877" t="s">
        <v>203</v>
      </c>
      <c r="I8877" t="s">
        <v>28</v>
      </c>
      <c r="J8877" t="s">
        <v>29</v>
      </c>
      <c r="K8877" t="s">
        <v>198</v>
      </c>
      <c r="L8877" t="s">
        <v>192</v>
      </c>
      <c r="M8877" t="s">
        <v>59</v>
      </c>
      <c r="N8877" s="2">
        <v>40393</v>
      </c>
      <c r="O8877" s="2">
        <v>40395</v>
      </c>
      <c r="P8877">
        <v>11</v>
      </c>
      <c r="Q8877" s="1">
        <v>0.06</v>
      </c>
      <c r="R8877">
        <v>125.99</v>
      </c>
      <c r="S8877">
        <v>2.5</v>
      </c>
      <c r="T8877">
        <f t="shared" si="138"/>
        <v>1385.8899999999999</v>
      </c>
    </row>
    <row r="8878" spans="1:20" x14ac:dyDescent="0.3">
      <c r="A8878">
        <v>8877</v>
      </c>
      <c r="B8878">
        <v>89817</v>
      </c>
      <c r="C8878" t="s">
        <v>218</v>
      </c>
      <c r="D8878" t="s">
        <v>578</v>
      </c>
      <c r="E8878" t="s">
        <v>187</v>
      </c>
      <c r="F8878" t="s">
        <v>22</v>
      </c>
      <c r="G8878" t="s">
        <v>93</v>
      </c>
      <c r="H8878" t="s">
        <v>225</v>
      </c>
      <c r="I8878" t="s">
        <v>28</v>
      </c>
      <c r="J8878" t="s">
        <v>29</v>
      </c>
      <c r="K8878" t="s">
        <v>189</v>
      </c>
      <c r="L8878" t="s">
        <v>330</v>
      </c>
      <c r="M8878" t="s">
        <v>137</v>
      </c>
      <c r="N8878" s="2">
        <v>41522</v>
      </c>
      <c r="O8878" s="2">
        <v>41524</v>
      </c>
      <c r="P8878">
        <v>4</v>
      </c>
      <c r="Q8878" s="1">
        <v>0.03</v>
      </c>
      <c r="R8878">
        <v>218.75</v>
      </c>
      <c r="S8878">
        <v>69.64</v>
      </c>
      <c r="T8878">
        <f t="shared" si="138"/>
        <v>875</v>
      </c>
    </row>
    <row r="8879" spans="1:20" x14ac:dyDescent="0.3">
      <c r="A8879">
        <v>8878</v>
      </c>
      <c r="B8879">
        <v>90666</v>
      </c>
      <c r="C8879" t="s">
        <v>648</v>
      </c>
      <c r="D8879" t="s">
        <v>38</v>
      </c>
      <c r="E8879" t="s">
        <v>187</v>
      </c>
      <c r="F8879" t="s">
        <v>40</v>
      </c>
      <c r="G8879" t="s">
        <v>32</v>
      </c>
      <c r="H8879" t="s">
        <v>188</v>
      </c>
      <c r="I8879" t="s">
        <v>28</v>
      </c>
      <c r="J8879" t="s">
        <v>29</v>
      </c>
      <c r="K8879" t="s">
        <v>228</v>
      </c>
      <c r="L8879" t="s">
        <v>26</v>
      </c>
      <c r="M8879" t="s">
        <v>638</v>
      </c>
      <c r="N8879" s="2">
        <v>41007</v>
      </c>
      <c r="O8879" s="2">
        <v>41009</v>
      </c>
      <c r="P8879">
        <v>10</v>
      </c>
      <c r="Q8879" s="1">
        <v>0.03</v>
      </c>
      <c r="R8879">
        <v>22.23</v>
      </c>
      <c r="S8879">
        <v>5.08</v>
      </c>
      <c r="T8879">
        <f t="shared" si="138"/>
        <v>222.3</v>
      </c>
    </row>
    <row r="8880" spans="1:20" x14ac:dyDescent="0.3">
      <c r="A8880">
        <v>8879</v>
      </c>
      <c r="B8880">
        <v>90666</v>
      </c>
      <c r="C8880" t="s">
        <v>648</v>
      </c>
      <c r="D8880" t="s">
        <v>20</v>
      </c>
      <c r="E8880" t="s">
        <v>21</v>
      </c>
      <c r="F8880" t="s">
        <v>40</v>
      </c>
      <c r="G8880" t="s">
        <v>32</v>
      </c>
      <c r="H8880" t="s">
        <v>206</v>
      </c>
      <c r="I8880" t="s">
        <v>28</v>
      </c>
      <c r="J8880" t="s">
        <v>29</v>
      </c>
      <c r="K8880" t="s">
        <v>1243</v>
      </c>
      <c r="L8880" t="s">
        <v>192</v>
      </c>
      <c r="M8880" t="s">
        <v>309</v>
      </c>
      <c r="N8880" s="2">
        <v>41007</v>
      </c>
      <c r="O8880" s="2">
        <v>41008</v>
      </c>
      <c r="P8880">
        <v>2</v>
      </c>
      <c r="Q8880" s="1">
        <v>0</v>
      </c>
      <c r="R8880">
        <v>65.989999999999995</v>
      </c>
      <c r="S8880">
        <v>8.99</v>
      </c>
      <c r="T8880">
        <f t="shared" si="138"/>
        <v>131.97999999999999</v>
      </c>
    </row>
    <row r="8881" spans="1:20" x14ac:dyDescent="0.3">
      <c r="A8881">
        <v>8880</v>
      </c>
      <c r="B8881">
        <v>90666</v>
      </c>
      <c r="C8881" t="s">
        <v>786</v>
      </c>
      <c r="D8881" t="s">
        <v>20</v>
      </c>
      <c r="E8881" t="s">
        <v>39</v>
      </c>
      <c r="F8881" t="s">
        <v>22</v>
      </c>
      <c r="G8881" t="s">
        <v>32</v>
      </c>
      <c r="H8881" t="s">
        <v>54</v>
      </c>
      <c r="I8881" t="s">
        <v>28</v>
      </c>
      <c r="J8881" t="s">
        <v>29</v>
      </c>
      <c r="K8881" t="s">
        <v>163</v>
      </c>
      <c r="L8881" t="s">
        <v>192</v>
      </c>
      <c r="M8881" t="s">
        <v>137</v>
      </c>
      <c r="N8881" s="2">
        <v>41007</v>
      </c>
      <c r="O8881" s="2">
        <v>41010</v>
      </c>
      <c r="P8881">
        <v>9</v>
      </c>
      <c r="Q8881" s="1">
        <v>0.09</v>
      </c>
      <c r="R8881">
        <v>19.98</v>
      </c>
      <c r="S8881">
        <v>5.77</v>
      </c>
      <c r="T8881">
        <f t="shared" si="138"/>
        <v>179.82</v>
      </c>
    </row>
    <row r="8882" spans="1:20" x14ac:dyDescent="0.3">
      <c r="A8882">
        <v>8881</v>
      </c>
      <c r="B8882">
        <v>87687</v>
      </c>
      <c r="C8882" t="s">
        <v>81</v>
      </c>
      <c r="D8882" t="s">
        <v>578</v>
      </c>
      <c r="E8882" t="s">
        <v>187</v>
      </c>
      <c r="F8882" t="s">
        <v>31</v>
      </c>
      <c r="G8882" t="s">
        <v>23</v>
      </c>
      <c r="H8882" t="s">
        <v>225</v>
      </c>
      <c r="I8882" t="s">
        <v>28</v>
      </c>
      <c r="J8882" t="s">
        <v>29</v>
      </c>
      <c r="K8882" t="s">
        <v>228</v>
      </c>
      <c r="L8882" t="s">
        <v>330</v>
      </c>
      <c r="M8882" t="s">
        <v>66</v>
      </c>
      <c r="N8882" s="2">
        <v>41215</v>
      </c>
      <c r="O8882" s="2">
        <v>41216</v>
      </c>
      <c r="P8882">
        <v>26</v>
      </c>
      <c r="Q8882" s="1">
        <v>0.02</v>
      </c>
      <c r="R8882">
        <v>296.18</v>
      </c>
      <c r="S8882">
        <v>54.12</v>
      </c>
      <c r="T8882">
        <f t="shared" si="138"/>
        <v>7700.68</v>
      </c>
    </row>
    <row r="8883" spans="1:20" x14ac:dyDescent="0.3">
      <c r="A8883">
        <v>8882</v>
      </c>
      <c r="B8883">
        <v>87687</v>
      </c>
      <c r="C8883" t="s">
        <v>2296</v>
      </c>
      <c r="D8883" t="s">
        <v>578</v>
      </c>
      <c r="E8883" t="s">
        <v>187</v>
      </c>
      <c r="F8883" t="s">
        <v>40</v>
      </c>
      <c r="G8883" t="s">
        <v>23</v>
      </c>
      <c r="H8883" t="s">
        <v>219</v>
      </c>
      <c r="I8883" t="s">
        <v>28</v>
      </c>
      <c r="J8883" t="s">
        <v>29</v>
      </c>
      <c r="K8883" t="s">
        <v>226</v>
      </c>
      <c r="L8883" t="s">
        <v>330</v>
      </c>
      <c r="M8883" t="s">
        <v>638</v>
      </c>
      <c r="N8883" s="2">
        <v>41215</v>
      </c>
      <c r="O8883" s="2">
        <v>41217</v>
      </c>
      <c r="P8883">
        <v>16</v>
      </c>
      <c r="Q8883" s="1">
        <v>0.08</v>
      </c>
      <c r="R8883">
        <v>58.14</v>
      </c>
      <c r="S8883">
        <v>36.61</v>
      </c>
      <c r="T8883">
        <f t="shared" si="138"/>
        <v>930.24</v>
      </c>
    </row>
    <row r="8884" spans="1:20" x14ac:dyDescent="0.3">
      <c r="A8884">
        <v>8883</v>
      </c>
      <c r="B8884">
        <v>90610</v>
      </c>
      <c r="C8884" t="s">
        <v>1247</v>
      </c>
      <c r="D8884" t="s">
        <v>20</v>
      </c>
      <c r="E8884" t="s">
        <v>39</v>
      </c>
      <c r="F8884" t="s">
        <v>31</v>
      </c>
      <c r="G8884" t="s">
        <v>32</v>
      </c>
      <c r="H8884" t="s">
        <v>94</v>
      </c>
      <c r="I8884" t="s">
        <v>28</v>
      </c>
      <c r="J8884" t="s">
        <v>29</v>
      </c>
      <c r="K8884" t="s">
        <v>55</v>
      </c>
      <c r="L8884" t="s">
        <v>192</v>
      </c>
      <c r="M8884" t="s">
        <v>91</v>
      </c>
      <c r="N8884" s="2">
        <v>41135</v>
      </c>
      <c r="O8884" s="2">
        <v>41135</v>
      </c>
      <c r="P8884">
        <v>4</v>
      </c>
      <c r="Q8884" s="1">
        <v>0.1</v>
      </c>
      <c r="R8884">
        <v>8.34</v>
      </c>
      <c r="S8884">
        <v>4.82</v>
      </c>
      <c r="T8884">
        <f t="shared" si="138"/>
        <v>33.36</v>
      </c>
    </row>
    <row r="8885" spans="1:20" x14ac:dyDescent="0.3">
      <c r="A8885">
        <v>8884</v>
      </c>
      <c r="B8885">
        <v>90610</v>
      </c>
      <c r="C8885" t="s">
        <v>2022</v>
      </c>
      <c r="D8885" t="s">
        <v>578</v>
      </c>
      <c r="E8885" t="s">
        <v>39</v>
      </c>
      <c r="F8885" t="s">
        <v>31</v>
      </c>
      <c r="G8885" t="s">
        <v>32</v>
      </c>
      <c r="H8885" t="s">
        <v>42</v>
      </c>
      <c r="I8885" t="s">
        <v>28</v>
      </c>
      <c r="J8885" t="s">
        <v>29</v>
      </c>
      <c r="K8885" t="s">
        <v>82</v>
      </c>
      <c r="L8885" t="s">
        <v>283</v>
      </c>
      <c r="M8885" t="s">
        <v>375</v>
      </c>
      <c r="N8885" s="2">
        <v>41135</v>
      </c>
      <c r="O8885" s="2">
        <v>41137</v>
      </c>
      <c r="P8885">
        <v>22</v>
      </c>
      <c r="Q8885" s="1">
        <v>0.1</v>
      </c>
      <c r="R8885">
        <v>20.98</v>
      </c>
      <c r="S8885">
        <v>53.03</v>
      </c>
      <c r="T8885">
        <f t="shared" si="138"/>
        <v>461.56</v>
      </c>
    </row>
    <row r="8886" spans="1:20" x14ac:dyDescent="0.3">
      <c r="A8886">
        <v>8885</v>
      </c>
      <c r="B8886">
        <v>90610</v>
      </c>
      <c r="C8886" t="s">
        <v>2022</v>
      </c>
      <c r="D8886" t="s">
        <v>578</v>
      </c>
      <c r="E8886" t="s">
        <v>187</v>
      </c>
      <c r="F8886" t="s">
        <v>31</v>
      </c>
      <c r="G8886" t="s">
        <v>32</v>
      </c>
      <c r="H8886" t="s">
        <v>219</v>
      </c>
      <c r="I8886" t="s">
        <v>28</v>
      </c>
      <c r="J8886" t="s">
        <v>29</v>
      </c>
      <c r="K8886" t="s">
        <v>101</v>
      </c>
      <c r="L8886" t="s">
        <v>330</v>
      </c>
      <c r="M8886" t="s">
        <v>214</v>
      </c>
      <c r="N8886" s="2">
        <v>41135</v>
      </c>
      <c r="O8886" s="2">
        <v>41137</v>
      </c>
      <c r="P8886">
        <v>14</v>
      </c>
      <c r="Q8886" s="1">
        <v>0.05</v>
      </c>
      <c r="R8886">
        <v>286.85000000000002</v>
      </c>
      <c r="S8886">
        <v>61.76</v>
      </c>
      <c r="T8886">
        <f t="shared" si="138"/>
        <v>4015.9000000000005</v>
      </c>
    </row>
    <row r="8887" spans="1:20" x14ac:dyDescent="0.3">
      <c r="A8887">
        <v>8886</v>
      </c>
      <c r="B8887">
        <v>87530</v>
      </c>
      <c r="C8887" t="s">
        <v>1687</v>
      </c>
      <c r="D8887" t="s">
        <v>38</v>
      </c>
      <c r="E8887" t="s">
        <v>187</v>
      </c>
      <c r="F8887" t="s">
        <v>40</v>
      </c>
      <c r="G8887" t="s">
        <v>41</v>
      </c>
      <c r="H8887" t="s">
        <v>217</v>
      </c>
      <c r="I8887" t="s">
        <v>28</v>
      </c>
      <c r="J8887" t="s">
        <v>29</v>
      </c>
      <c r="K8887" t="s">
        <v>170</v>
      </c>
      <c r="L8887" t="s">
        <v>706</v>
      </c>
      <c r="M8887" t="s">
        <v>309</v>
      </c>
      <c r="N8887" s="2">
        <v>40217</v>
      </c>
      <c r="O8887" s="2">
        <v>40220</v>
      </c>
      <c r="P8887">
        <v>5</v>
      </c>
      <c r="Q8887" s="1">
        <v>0.1</v>
      </c>
      <c r="R8887">
        <v>105.98</v>
      </c>
      <c r="S8887">
        <v>13.99</v>
      </c>
      <c r="T8887">
        <f t="shared" si="138"/>
        <v>529.9</v>
      </c>
    </row>
    <row r="8888" spans="1:20" x14ac:dyDescent="0.3">
      <c r="A8888">
        <v>8887</v>
      </c>
      <c r="B8888">
        <v>91116</v>
      </c>
      <c r="C8888" t="s">
        <v>2165</v>
      </c>
      <c r="D8888" t="s">
        <v>20</v>
      </c>
      <c r="E8888" t="s">
        <v>187</v>
      </c>
      <c r="F8888" t="s">
        <v>22</v>
      </c>
      <c r="G8888" t="s">
        <v>48</v>
      </c>
      <c r="H8888" t="s">
        <v>225</v>
      </c>
      <c r="I8888" t="s">
        <v>28</v>
      </c>
      <c r="J8888" t="s">
        <v>29</v>
      </c>
      <c r="K8888" t="s">
        <v>68</v>
      </c>
      <c r="L8888" t="s">
        <v>746</v>
      </c>
      <c r="M8888" t="s">
        <v>123</v>
      </c>
      <c r="N8888" s="2">
        <v>40341</v>
      </c>
      <c r="O8888" s="2">
        <v>40345</v>
      </c>
      <c r="P8888">
        <v>9</v>
      </c>
      <c r="Q8888" s="1">
        <v>0.04</v>
      </c>
      <c r="R8888">
        <v>105.29</v>
      </c>
      <c r="S8888">
        <v>10.119999999999999</v>
      </c>
      <c r="T8888">
        <f t="shared" si="138"/>
        <v>947.61</v>
      </c>
    </row>
    <row r="8889" spans="1:20" x14ac:dyDescent="0.3">
      <c r="A8889">
        <v>8888</v>
      </c>
      <c r="B8889">
        <v>91116</v>
      </c>
      <c r="C8889" t="s">
        <v>2165</v>
      </c>
      <c r="D8889" t="s">
        <v>578</v>
      </c>
      <c r="E8889" t="s">
        <v>187</v>
      </c>
      <c r="F8889" t="s">
        <v>22</v>
      </c>
      <c r="G8889" t="s">
        <v>48</v>
      </c>
      <c r="H8889" t="s">
        <v>225</v>
      </c>
      <c r="I8889" t="s">
        <v>28</v>
      </c>
      <c r="J8889" t="s">
        <v>29</v>
      </c>
      <c r="K8889" t="s">
        <v>226</v>
      </c>
      <c r="L8889" t="s">
        <v>330</v>
      </c>
      <c r="M8889" t="s">
        <v>199</v>
      </c>
      <c r="N8889" s="2">
        <v>40341</v>
      </c>
      <c r="O8889" s="2">
        <v>40343</v>
      </c>
      <c r="P8889">
        <v>18</v>
      </c>
      <c r="Q8889" s="1">
        <v>7.0000000000000007E-2</v>
      </c>
      <c r="R8889">
        <v>31.76</v>
      </c>
      <c r="S8889">
        <v>45.51</v>
      </c>
      <c r="T8889">
        <f t="shared" si="138"/>
        <v>571.68000000000006</v>
      </c>
    </row>
    <row r="8890" spans="1:20" x14ac:dyDescent="0.3">
      <c r="A8890">
        <v>8889</v>
      </c>
      <c r="B8890">
        <v>91116</v>
      </c>
      <c r="C8890" t="s">
        <v>857</v>
      </c>
      <c r="D8890" t="s">
        <v>578</v>
      </c>
      <c r="E8890" t="s">
        <v>187</v>
      </c>
      <c r="F8890" t="s">
        <v>31</v>
      </c>
      <c r="G8890" t="s">
        <v>48</v>
      </c>
      <c r="H8890" t="s">
        <v>188</v>
      </c>
      <c r="I8890" t="s">
        <v>28</v>
      </c>
      <c r="J8890" t="s">
        <v>29</v>
      </c>
      <c r="K8890" t="s">
        <v>181</v>
      </c>
      <c r="L8890" t="s">
        <v>330</v>
      </c>
      <c r="M8890" t="s">
        <v>375</v>
      </c>
      <c r="N8890" s="2">
        <v>40341</v>
      </c>
      <c r="O8890" s="2">
        <v>40341</v>
      </c>
      <c r="P8890">
        <v>14</v>
      </c>
      <c r="Q8890" s="1">
        <v>0.04</v>
      </c>
      <c r="R8890">
        <v>130.97999999999999</v>
      </c>
      <c r="S8890">
        <v>54.74</v>
      </c>
      <c r="T8890">
        <f t="shared" si="138"/>
        <v>1833.7199999999998</v>
      </c>
    </row>
    <row r="8891" spans="1:20" x14ac:dyDescent="0.3">
      <c r="A8891">
        <v>8890</v>
      </c>
      <c r="B8891">
        <v>87117</v>
      </c>
      <c r="C8891" t="s">
        <v>332</v>
      </c>
      <c r="D8891" t="s">
        <v>20</v>
      </c>
      <c r="E8891" t="s">
        <v>39</v>
      </c>
      <c r="F8891" t="s">
        <v>22</v>
      </c>
      <c r="G8891" t="s">
        <v>23</v>
      </c>
      <c r="H8891" t="s">
        <v>61</v>
      </c>
      <c r="I8891" t="s">
        <v>28</v>
      </c>
      <c r="J8891" t="s">
        <v>29</v>
      </c>
      <c r="K8891" t="s">
        <v>74</v>
      </c>
      <c r="L8891" t="s">
        <v>44</v>
      </c>
      <c r="M8891" t="s">
        <v>238</v>
      </c>
      <c r="N8891" s="2">
        <v>40500</v>
      </c>
      <c r="O8891" s="2">
        <v>40502</v>
      </c>
      <c r="P8891">
        <v>20</v>
      </c>
      <c r="Q8891" s="1">
        <v>0.1</v>
      </c>
      <c r="R8891">
        <v>1.89</v>
      </c>
      <c r="S8891">
        <v>0.76</v>
      </c>
      <c r="T8891">
        <f t="shared" si="138"/>
        <v>37.799999999999997</v>
      </c>
    </row>
    <row r="8892" spans="1:20" x14ac:dyDescent="0.3">
      <c r="A8892">
        <v>8891</v>
      </c>
      <c r="B8892">
        <v>85998</v>
      </c>
      <c r="C8892" t="s">
        <v>1437</v>
      </c>
      <c r="D8892" t="s">
        <v>38</v>
      </c>
      <c r="E8892" t="s">
        <v>21</v>
      </c>
      <c r="F8892" t="s">
        <v>31</v>
      </c>
      <c r="G8892" t="s">
        <v>93</v>
      </c>
      <c r="H8892" t="s">
        <v>206</v>
      </c>
      <c r="I8892" t="s">
        <v>28</v>
      </c>
      <c r="J8892" t="s">
        <v>29</v>
      </c>
      <c r="K8892" t="s">
        <v>1147</v>
      </c>
      <c r="L8892" t="s">
        <v>192</v>
      </c>
      <c r="M8892" t="s">
        <v>63</v>
      </c>
      <c r="N8892" s="2">
        <v>41340</v>
      </c>
      <c r="O8892" s="2">
        <v>41340</v>
      </c>
      <c r="P8892">
        <v>5</v>
      </c>
      <c r="Q8892" s="1">
        <v>0.08</v>
      </c>
      <c r="R8892">
        <v>43.22</v>
      </c>
      <c r="S8892">
        <v>4</v>
      </c>
      <c r="T8892">
        <f t="shared" si="138"/>
        <v>216.1</v>
      </c>
    </row>
    <row r="8893" spans="1:20" x14ac:dyDescent="0.3">
      <c r="A8893">
        <v>8892</v>
      </c>
      <c r="B8893">
        <v>89775</v>
      </c>
      <c r="C8893" t="s">
        <v>245</v>
      </c>
      <c r="D8893" t="s">
        <v>20</v>
      </c>
      <c r="E8893" t="s">
        <v>21</v>
      </c>
      <c r="F8893" t="s">
        <v>22</v>
      </c>
      <c r="G8893" t="s">
        <v>41</v>
      </c>
      <c r="H8893" t="s">
        <v>24</v>
      </c>
      <c r="I8893" t="s">
        <v>28</v>
      </c>
      <c r="J8893" t="s">
        <v>29</v>
      </c>
      <c r="K8893" t="s">
        <v>1447</v>
      </c>
      <c r="L8893" t="s">
        <v>192</v>
      </c>
      <c r="M8893" t="s">
        <v>182</v>
      </c>
      <c r="N8893" s="2">
        <v>40381</v>
      </c>
      <c r="O8893" s="2">
        <v>40381</v>
      </c>
      <c r="P8893">
        <v>11</v>
      </c>
      <c r="Q8893" s="1">
        <v>0</v>
      </c>
      <c r="R8893">
        <v>115.99</v>
      </c>
      <c r="S8893">
        <v>5.92</v>
      </c>
      <c r="T8893">
        <f t="shared" si="138"/>
        <v>1275.8899999999999</v>
      </c>
    </row>
    <row r="8894" spans="1:20" x14ac:dyDescent="0.3">
      <c r="A8894">
        <v>8893</v>
      </c>
      <c r="B8894">
        <v>86623</v>
      </c>
      <c r="C8894" t="s">
        <v>1486</v>
      </c>
      <c r="D8894" t="s">
        <v>20</v>
      </c>
      <c r="E8894" t="s">
        <v>39</v>
      </c>
      <c r="F8894" t="s">
        <v>31</v>
      </c>
      <c r="G8894" t="s">
        <v>41</v>
      </c>
      <c r="H8894" t="s">
        <v>49</v>
      </c>
      <c r="I8894" t="s">
        <v>28</v>
      </c>
      <c r="J8894" t="s">
        <v>29</v>
      </c>
      <c r="K8894" t="s">
        <v>133</v>
      </c>
      <c r="L8894" t="s">
        <v>192</v>
      </c>
      <c r="M8894" t="s">
        <v>131</v>
      </c>
      <c r="N8894" s="2">
        <v>41146</v>
      </c>
      <c r="O8894" s="2">
        <v>41147</v>
      </c>
      <c r="P8894">
        <v>1</v>
      </c>
      <c r="Q8894" s="1">
        <v>0</v>
      </c>
      <c r="R8894">
        <v>11.48</v>
      </c>
      <c r="S8894">
        <v>5.43</v>
      </c>
      <c r="T8894">
        <f t="shared" si="138"/>
        <v>11.48</v>
      </c>
    </row>
    <row r="8895" spans="1:20" x14ac:dyDescent="0.3">
      <c r="A8895">
        <v>8894</v>
      </c>
      <c r="B8895">
        <v>86623</v>
      </c>
      <c r="C8895" t="s">
        <v>1486</v>
      </c>
      <c r="D8895" t="s">
        <v>20</v>
      </c>
      <c r="E8895" t="s">
        <v>39</v>
      </c>
      <c r="F8895" t="s">
        <v>31</v>
      </c>
      <c r="G8895" t="s">
        <v>41</v>
      </c>
      <c r="H8895" t="s">
        <v>78</v>
      </c>
      <c r="I8895" t="s">
        <v>28</v>
      </c>
      <c r="J8895" t="s">
        <v>29</v>
      </c>
      <c r="K8895" t="s">
        <v>138</v>
      </c>
      <c r="L8895" t="s">
        <v>192</v>
      </c>
      <c r="M8895" t="s">
        <v>69</v>
      </c>
      <c r="N8895" s="2">
        <v>41146</v>
      </c>
      <c r="O8895" s="2">
        <v>41147</v>
      </c>
      <c r="P8895">
        <v>5</v>
      </c>
      <c r="Q8895" s="1">
        <v>0.06</v>
      </c>
      <c r="R8895">
        <v>6.68</v>
      </c>
      <c r="S8895">
        <v>5.66</v>
      </c>
      <c r="T8895">
        <f t="shared" si="138"/>
        <v>33.4</v>
      </c>
    </row>
    <row r="8896" spans="1:20" x14ac:dyDescent="0.3">
      <c r="A8896">
        <v>8895</v>
      </c>
      <c r="B8896">
        <v>86924</v>
      </c>
      <c r="C8896" t="s">
        <v>453</v>
      </c>
      <c r="D8896" t="s">
        <v>20</v>
      </c>
      <c r="E8896" t="s">
        <v>39</v>
      </c>
      <c r="F8896" t="s">
        <v>40</v>
      </c>
      <c r="G8896" t="s">
        <v>32</v>
      </c>
      <c r="H8896" t="s">
        <v>78</v>
      </c>
      <c r="I8896" t="s">
        <v>28</v>
      </c>
      <c r="J8896" t="s">
        <v>29</v>
      </c>
      <c r="K8896" t="s">
        <v>138</v>
      </c>
      <c r="L8896" t="s">
        <v>44</v>
      </c>
      <c r="M8896" t="s">
        <v>99</v>
      </c>
      <c r="N8896" s="2">
        <v>41606</v>
      </c>
      <c r="O8896" s="2">
        <v>41608</v>
      </c>
      <c r="P8896">
        <v>32</v>
      </c>
      <c r="Q8896" s="1">
        <v>0.02</v>
      </c>
      <c r="R8896">
        <v>2.21</v>
      </c>
      <c r="S8896">
        <v>1</v>
      </c>
      <c r="T8896">
        <f t="shared" si="138"/>
        <v>70.72</v>
      </c>
    </row>
    <row r="8897" spans="1:20" x14ac:dyDescent="0.3">
      <c r="A8897">
        <v>8896</v>
      </c>
      <c r="B8897">
        <v>86406</v>
      </c>
      <c r="C8897" t="s">
        <v>2046</v>
      </c>
      <c r="D8897" t="s">
        <v>20</v>
      </c>
      <c r="E8897" t="s">
        <v>39</v>
      </c>
      <c r="F8897" t="s">
        <v>31</v>
      </c>
      <c r="G8897" t="s">
        <v>48</v>
      </c>
      <c r="H8897" t="s">
        <v>42</v>
      </c>
      <c r="I8897" t="s">
        <v>28</v>
      </c>
      <c r="J8897" t="s">
        <v>29</v>
      </c>
      <c r="K8897" t="s">
        <v>163</v>
      </c>
      <c r="L8897" t="s">
        <v>192</v>
      </c>
      <c r="M8897" t="s">
        <v>141</v>
      </c>
      <c r="N8897" s="2">
        <v>41280</v>
      </c>
      <c r="O8897" s="2">
        <v>41280</v>
      </c>
      <c r="P8897">
        <v>13</v>
      </c>
      <c r="Q8897" s="1">
        <v>0.02</v>
      </c>
      <c r="R8897">
        <v>30.98</v>
      </c>
      <c r="S8897">
        <v>17.079999999999998</v>
      </c>
      <c r="T8897">
        <f t="shared" si="138"/>
        <v>402.74</v>
      </c>
    </row>
    <row r="8898" spans="1:20" x14ac:dyDescent="0.3">
      <c r="A8898">
        <v>8897</v>
      </c>
      <c r="B8898">
        <v>86406</v>
      </c>
      <c r="C8898" t="s">
        <v>2046</v>
      </c>
      <c r="D8898" t="s">
        <v>578</v>
      </c>
      <c r="E8898" t="s">
        <v>187</v>
      </c>
      <c r="F8898" t="s">
        <v>31</v>
      </c>
      <c r="G8898" t="s">
        <v>48</v>
      </c>
      <c r="H8898" t="s">
        <v>188</v>
      </c>
      <c r="I8898" t="s">
        <v>28</v>
      </c>
      <c r="J8898" t="s">
        <v>29</v>
      </c>
      <c r="K8898" t="s">
        <v>98</v>
      </c>
      <c r="L8898" t="s">
        <v>330</v>
      </c>
      <c r="M8898" t="s">
        <v>63</v>
      </c>
      <c r="N8898" s="2">
        <v>41280</v>
      </c>
      <c r="O8898" s="2">
        <v>41282</v>
      </c>
      <c r="P8898">
        <v>12</v>
      </c>
      <c r="Q8898" s="1">
        <v>7.0000000000000007E-2</v>
      </c>
      <c r="R8898">
        <v>348.21</v>
      </c>
      <c r="S8898">
        <v>40.19</v>
      </c>
      <c r="T8898">
        <f t="shared" si="138"/>
        <v>4178.5199999999995</v>
      </c>
    </row>
    <row r="8899" spans="1:20" x14ac:dyDescent="0.3">
      <c r="A8899">
        <v>8898</v>
      </c>
      <c r="B8899">
        <v>90978</v>
      </c>
      <c r="C8899" t="s">
        <v>1186</v>
      </c>
      <c r="D8899" t="s">
        <v>20</v>
      </c>
      <c r="E8899" t="s">
        <v>21</v>
      </c>
      <c r="F8899" t="s">
        <v>31</v>
      </c>
      <c r="G8899" t="s">
        <v>23</v>
      </c>
      <c r="H8899" t="s">
        <v>203</v>
      </c>
      <c r="I8899" t="s">
        <v>28</v>
      </c>
      <c r="J8899" t="s">
        <v>29</v>
      </c>
      <c r="K8899" t="s">
        <v>1147</v>
      </c>
      <c r="L8899" t="s">
        <v>192</v>
      </c>
      <c r="M8899" t="s">
        <v>139</v>
      </c>
      <c r="N8899" s="2">
        <v>40682</v>
      </c>
      <c r="O8899" s="2">
        <v>40683</v>
      </c>
      <c r="P8899">
        <v>15</v>
      </c>
      <c r="Q8899" s="1">
        <v>0.04</v>
      </c>
      <c r="R8899">
        <v>125.99</v>
      </c>
      <c r="S8899">
        <v>2.5</v>
      </c>
      <c r="T8899">
        <f t="shared" ref="T8899:T8962" si="139">R8899*P8899</f>
        <v>1889.85</v>
      </c>
    </row>
    <row r="8900" spans="1:20" x14ac:dyDescent="0.3">
      <c r="A8900">
        <v>8899</v>
      </c>
      <c r="B8900">
        <v>86238</v>
      </c>
      <c r="C8900" t="s">
        <v>1030</v>
      </c>
      <c r="D8900" t="s">
        <v>20</v>
      </c>
      <c r="E8900" t="s">
        <v>187</v>
      </c>
      <c r="F8900" t="s">
        <v>22</v>
      </c>
      <c r="G8900" t="s">
        <v>93</v>
      </c>
      <c r="H8900" t="s">
        <v>217</v>
      </c>
      <c r="I8900" t="s">
        <v>28</v>
      </c>
      <c r="J8900" t="s">
        <v>29</v>
      </c>
      <c r="K8900" t="s">
        <v>101</v>
      </c>
      <c r="L8900" t="s">
        <v>192</v>
      </c>
      <c r="M8900" t="s">
        <v>246</v>
      </c>
      <c r="N8900" s="2">
        <v>41124</v>
      </c>
      <c r="O8900" s="2">
        <v>41125</v>
      </c>
      <c r="P8900">
        <v>20</v>
      </c>
      <c r="Q8900" s="1">
        <v>0.02</v>
      </c>
      <c r="R8900">
        <v>9.98</v>
      </c>
      <c r="S8900">
        <v>12.52</v>
      </c>
      <c r="T8900">
        <f t="shared" si="139"/>
        <v>199.60000000000002</v>
      </c>
    </row>
    <row r="8901" spans="1:20" x14ac:dyDescent="0.3">
      <c r="A8901">
        <v>8900</v>
      </c>
      <c r="B8901">
        <v>90944</v>
      </c>
      <c r="C8901" t="s">
        <v>241</v>
      </c>
      <c r="D8901" t="s">
        <v>20</v>
      </c>
      <c r="E8901" t="s">
        <v>39</v>
      </c>
      <c r="F8901" t="s">
        <v>31</v>
      </c>
      <c r="G8901" t="s">
        <v>41</v>
      </c>
      <c r="H8901" t="s">
        <v>94</v>
      </c>
      <c r="I8901" t="s">
        <v>28</v>
      </c>
      <c r="J8901" t="s">
        <v>29</v>
      </c>
      <c r="K8901" t="s">
        <v>68</v>
      </c>
      <c r="L8901" t="s">
        <v>44</v>
      </c>
      <c r="M8901" t="s">
        <v>255</v>
      </c>
      <c r="N8901" s="2">
        <v>41406</v>
      </c>
      <c r="O8901" s="2">
        <v>41407</v>
      </c>
      <c r="P8901">
        <v>11</v>
      </c>
      <c r="Q8901" s="1">
        <v>0.1</v>
      </c>
      <c r="R8901">
        <v>36.549999999999997</v>
      </c>
      <c r="S8901">
        <v>13.89</v>
      </c>
      <c r="T8901">
        <f t="shared" si="139"/>
        <v>402.04999999999995</v>
      </c>
    </row>
    <row r="8902" spans="1:20" x14ac:dyDescent="0.3">
      <c r="A8902">
        <v>8901</v>
      </c>
      <c r="B8902">
        <v>90944</v>
      </c>
      <c r="C8902" t="s">
        <v>2325</v>
      </c>
      <c r="D8902" t="s">
        <v>578</v>
      </c>
      <c r="E8902" t="s">
        <v>187</v>
      </c>
      <c r="F8902" t="s">
        <v>31</v>
      </c>
      <c r="G8902" t="s">
        <v>41</v>
      </c>
      <c r="H8902" t="s">
        <v>188</v>
      </c>
      <c r="I8902" t="s">
        <v>28</v>
      </c>
      <c r="J8902" t="s">
        <v>29</v>
      </c>
      <c r="K8902" t="s">
        <v>248</v>
      </c>
      <c r="L8902" t="s">
        <v>283</v>
      </c>
      <c r="M8902" t="s">
        <v>296</v>
      </c>
      <c r="N8902" s="2">
        <v>41406</v>
      </c>
      <c r="O8902" s="2">
        <v>41408</v>
      </c>
      <c r="P8902">
        <v>3</v>
      </c>
      <c r="Q8902" s="1">
        <v>0.02</v>
      </c>
      <c r="R8902">
        <v>85.29</v>
      </c>
      <c r="S8902">
        <v>60</v>
      </c>
      <c r="T8902">
        <f t="shared" si="139"/>
        <v>255.87</v>
      </c>
    </row>
    <row r="8903" spans="1:20" x14ac:dyDescent="0.3">
      <c r="A8903">
        <v>8902</v>
      </c>
      <c r="B8903">
        <v>90944</v>
      </c>
      <c r="C8903" t="s">
        <v>2325</v>
      </c>
      <c r="D8903" t="s">
        <v>20</v>
      </c>
      <c r="E8903" t="s">
        <v>21</v>
      </c>
      <c r="F8903" t="s">
        <v>31</v>
      </c>
      <c r="G8903" t="s">
        <v>41</v>
      </c>
      <c r="H8903" t="s">
        <v>33</v>
      </c>
      <c r="I8903" t="s">
        <v>28</v>
      </c>
      <c r="J8903" t="s">
        <v>29</v>
      </c>
      <c r="K8903" t="s">
        <v>201</v>
      </c>
      <c r="L8903" t="s">
        <v>192</v>
      </c>
      <c r="M8903" t="s">
        <v>69</v>
      </c>
      <c r="N8903" s="2">
        <v>41406</v>
      </c>
      <c r="O8903" s="2">
        <v>41408</v>
      </c>
      <c r="P8903">
        <v>15</v>
      </c>
      <c r="Q8903" s="1">
        <v>0.1</v>
      </c>
      <c r="R8903">
        <v>65.989999999999995</v>
      </c>
      <c r="S8903">
        <v>8.99</v>
      </c>
      <c r="T8903">
        <f t="shared" si="139"/>
        <v>989.84999999999991</v>
      </c>
    </row>
    <row r="8904" spans="1:20" x14ac:dyDescent="0.3">
      <c r="A8904">
        <v>8903</v>
      </c>
      <c r="B8904">
        <v>90499</v>
      </c>
      <c r="C8904" t="s">
        <v>1288</v>
      </c>
      <c r="D8904" t="s">
        <v>20</v>
      </c>
      <c r="E8904" t="s">
        <v>39</v>
      </c>
      <c r="F8904" t="s">
        <v>47</v>
      </c>
      <c r="G8904" t="s">
        <v>23</v>
      </c>
      <c r="H8904" t="s">
        <v>49</v>
      </c>
      <c r="I8904" t="s">
        <v>28</v>
      </c>
      <c r="J8904" t="s">
        <v>29</v>
      </c>
      <c r="K8904" t="s">
        <v>226</v>
      </c>
      <c r="L8904" t="s">
        <v>192</v>
      </c>
      <c r="M8904" t="s">
        <v>111</v>
      </c>
      <c r="N8904" s="2">
        <v>41572</v>
      </c>
      <c r="O8904" s="2">
        <v>41573</v>
      </c>
      <c r="P8904">
        <v>20</v>
      </c>
      <c r="Q8904" s="1">
        <v>0.08</v>
      </c>
      <c r="R8904">
        <v>5.28</v>
      </c>
      <c r="S8904">
        <v>5.66</v>
      </c>
      <c r="T8904">
        <f t="shared" si="139"/>
        <v>105.60000000000001</v>
      </c>
    </row>
    <row r="8905" spans="1:20" x14ac:dyDescent="0.3">
      <c r="A8905">
        <v>8904</v>
      </c>
      <c r="B8905">
        <v>88278</v>
      </c>
      <c r="C8905" t="s">
        <v>1877</v>
      </c>
      <c r="D8905" t="s">
        <v>20</v>
      </c>
      <c r="E8905" t="s">
        <v>187</v>
      </c>
      <c r="F8905" t="s">
        <v>31</v>
      </c>
      <c r="G8905" t="s">
        <v>41</v>
      </c>
      <c r="H8905" t="s">
        <v>217</v>
      </c>
      <c r="I8905" t="s">
        <v>28</v>
      </c>
      <c r="J8905" t="s">
        <v>29</v>
      </c>
      <c r="K8905" t="s">
        <v>221</v>
      </c>
      <c r="L8905" t="s">
        <v>26</v>
      </c>
      <c r="M8905" t="s">
        <v>279</v>
      </c>
      <c r="N8905" s="2">
        <v>40279</v>
      </c>
      <c r="O8905" s="2">
        <v>40280</v>
      </c>
      <c r="P8905">
        <v>9</v>
      </c>
      <c r="Q8905" s="1">
        <v>0</v>
      </c>
      <c r="R8905">
        <v>12.22</v>
      </c>
      <c r="S8905">
        <v>2.85</v>
      </c>
      <c r="T8905">
        <f t="shared" si="139"/>
        <v>109.98</v>
      </c>
    </row>
    <row r="8906" spans="1:20" x14ac:dyDescent="0.3">
      <c r="A8906">
        <v>8905</v>
      </c>
      <c r="B8906">
        <v>91454</v>
      </c>
      <c r="C8906" t="s">
        <v>730</v>
      </c>
      <c r="D8906" t="s">
        <v>20</v>
      </c>
      <c r="E8906" t="s">
        <v>21</v>
      </c>
      <c r="F8906" t="s">
        <v>22</v>
      </c>
      <c r="G8906" t="s">
        <v>41</v>
      </c>
      <c r="H8906" t="s">
        <v>33</v>
      </c>
      <c r="I8906" t="s">
        <v>28</v>
      </c>
      <c r="J8906" t="s">
        <v>29</v>
      </c>
      <c r="K8906" t="s">
        <v>213</v>
      </c>
      <c r="L8906" t="s">
        <v>192</v>
      </c>
      <c r="M8906" t="s">
        <v>246</v>
      </c>
      <c r="N8906" s="2">
        <v>40492</v>
      </c>
      <c r="O8906" s="2">
        <v>40493</v>
      </c>
      <c r="P8906">
        <v>6</v>
      </c>
      <c r="Q8906" s="1">
        <v>0</v>
      </c>
      <c r="R8906">
        <v>99.99</v>
      </c>
      <c r="S8906">
        <v>19.989999999999998</v>
      </c>
      <c r="T8906">
        <f t="shared" si="139"/>
        <v>599.93999999999994</v>
      </c>
    </row>
    <row r="8907" spans="1:20" x14ac:dyDescent="0.3">
      <c r="A8907">
        <v>8906</v>
      </c>
      <c r="B8907">
        <v>87220</v>
      </c>
      <c r="C8907" t="s">
        <v>558</v>
      </c>
      <c r="D8907" t="s">
        <v>578</v>
      </c>
      <c r="E8907" t="s">
        <v>187</v>
      </c>
      <c r="F8907" t="s">
        <v>31</v>
      </c>
      <c r="G8907" t="s">
        <v>41</v>
      </c>
      <c r="H8907" t="s">
        <v>219</v>
      </c>
      <c r="I8907" t="s">
        <v>28</v>
      </c>
      <c r="J8907" t="s">
        <v>29</v>
      </c>
      <c r="K8907" t="s">
        <v>82</v>
      </c>
      <c r="L8907" t="s">
        <v>330</v>
      </c>
      <c r="M8907" t="s">
        <v>35</v>
      </c>
      <c r="N8907" s="2">
        <v>41610</v>
      </c>
      <c r="O8907" s="2">
        <v>41610</v>
      </c>
      <c r="P8907">
        <v>18</v>
      </c>
      <c r="Q8907" s="1">
        <v>0.1</v>
      </c>
      <c r="R8907">
        <v>286.85000000000002</v>
      </c>
      <c r="S8907">
        <v>61.76</v>
      </c>
      <c r="T8907">
        <f t="shared" si="139"/>
        <v>5163.3</v>
      </c>
    </row>
    <row r="8908" spans="1:20" x14ac:dyDescent="0.3">
      <c r="A8908">
        <v>8907</v>
      </c>
      <c r="B8908">
        <v>87220</v>
      </c>
      <c r="C8908" t="s">
        <v>1301</v>
      </c>
      <c r="D8908" t="s">
        <v>20</v>
      </c>
      <c r="E8908" t="s">
        <v>39</v>
      </c>
      <c r="F8908" t="s">
        <v>31</v>
      </c>
      <c r="G8908" t="s">
        <v>41</v>
      </c>
      <c r="H8908" t="s">
        <v>54</v>
      </c>
      <c r="I8908" t="s">
        <v>28</v>
      </c>
      <c r="J8908" t="s">
        <v>29</v>
      </c>
      <c r="K8908" t="s">
        <v>58</v>
      </c>
      <c r="L8908" t="s">
        <v>192</v>
      </c>
      <c r="M8908" t="s">
        <v>35</v>
      </c>
      <c r="N8908" s="2">
        <v>41610</v>
      </c>
      <c r="O8908" s="2">
        <v>41613</v>
      </c>
      <c r="P8908">
        <v>18</v>
      </c>
      <c r="Q8908" s="1">
        <v>0.04</v>
      </c>
      <c r="R8908">
        <v>11.58</v>
      </c>
      <c r="S8908">
        <v>6.97</v>
      </c>
      <c r="T8908">
        <f t="shared" si="139"/>
        <v>208.44</v>
      </c>
    </row>
    <row r="8909" spans="1:20" x14ac:dyDescent="0.3">
      <c r="A8909">
        <v>8908</v>
      </c>
      <c r="B8909">
        <v>90616</v>
      </c>
      <c r="C8909" t="s">
        <v>1192</v>
      </c>
      <c r="D8909" t="s">
        <v>20</v>
      </c>
      <c r="E8909" t="s">
        <v>39</v>
      </c>
      <c r="F8909" t="s">
        <v>22</v>
      </c>
      <c r="G8909" t="s">
        <v>32</v>
      </c>
      <c r="H8909" t="s">
        <v>94</v>
      </c>
      <c r="I8909" t="s">
        <v>28</v>
      </c>
      <c r="J8909" t="s">
        <v>29</v>
      </c>
      <c r="K8909" t="s">
        <v>158</v>
      </c>
      <c r="L8909" t="s">
        <v>192</v>
      </c>
      <c r="M8909" t="s">
        <v>246</v>
      </c>
      <c r="N8909" s="2">
        <v>41405</v>
      </c>
      <c r="O8909" s="2">
        <v>41406</v>
      </c>
      <c r="P8909">
        <v>11</v>
      </c>
      <c r="Q8909" s="1">
        <v>0.02</v>
      </c>
      <c r="R8909">
        <v>13.43</v>
      </c>
      <c r="S8909">
        <v>5.5</v>
      </c>
      <c r="T8909">
        <f t="shared" si="139"/>
        <v>147.72999999999999</v>
      </c>
    </row>
    <row r="8910" spans="1:20" x14ac:dyDescent="0.3">
      <c r="A8910">
        <v>8909</v>
      </c>
      <c r="B8910">
        <v>90616</v>
      </c>
      <c r="C8910" t="s">
        <v>1192</v>
      </c>
      <c r="D8910" t="s">
        <v>20</v>
      </c>
      <c r="E8910" t="s">
        <v>21</v>
      </c>
      <c r="F8910" t="s">
        <v>22</v>
      </c>
      <c r="G8910" t="s">
        <v>32</v>
      </c>
      <c r="H8910" t="s">
        <v>206</v>
      </c>
      <c r="I8910" t="s">
        <v>28</v>
      </c>
      <c r="J8910" t="s">
        <v>29</v>
      </c>
      <c r="K8910" t="s">
        <v>1111</v>
      </c>
      <c r="L8910" t="s">
        <v>192</v>
      </c>
      <c r="M8910" t="s">
        <v>246</v>
      </c>
      <c r="N8910" s="2">
        <v>41405</v>
      </c>
      <c r="O8910" s="2">
        <v>41406</v>
      </c>
      <c r="P8910">
        <v>5</v>
      </c>
      <c r="Q8910" s="1">
        <v>0.08</v>
      </c>
      <c r="R8910">
        <v>65.989999999999995</v>
      </c>
      <c r="S8910">
        <v>3.99</v>
      </c>
      <c r="T8910">
        <f t="shared" si="139"/>
        <v>329.95</v>
      </c>
    </row>
    <row r="8911" spans="1:20" x14ac:dyDescent="0.3">
      <c r="A8911">
        <v>8910</v>
      </c>
      <c r="B8911">
        <v>90616</v>
      </c>
      <c r="C8911" t="s">
        <v>1919</v>
      </c>
      <c r="D8911" t="s">
        <v>20</v>
      </c>
      <c r="E8911" t="s">
        <v>21</v>
      </c>
      <c r="F8911" t="s">
        <v>22</v>
      </c>
      <c r="G8911" t="s">
        <v>32</v>
      </c>
      <c r="H8911" t="s">
        <v>24</v>
      </c>
      <c r="I8911" t="s">
        <v>28</v>
      </c>
      <c r="J8911" t="s">
        <v>29</v>
      </c>
      <c r="K8911" t="s">
        <v>198</v>
      </c>
      <c r="L8911" t="s">
        <v>192</v>
      </c>
      <c r="M8911" t="s">
        <v>190</v>
      </c>
      <c r="N8911" s="2">
        <v>41405</v>
      </c>
      <c r="O8911" s="2">
        <v>41407</v>
      </c>
      <c r="P8911">
        <v>2</v>
      </c>
      <c r="Q8911" s="1">
        <v>0.08</v>
      </c>
      <c r="R8911">
        <v>30.98</v>
      </c>
      <c r="S8911">
        <v>6.5</v>
      </c>
      <c r="T8911">
        <f t="shared" si="139"/>
        <v>61.96</v>
      </c>
    </row>
    <row r="8912" spans="1:20" x14ac:dyDescent="0.3">
      <c r="A8912">
        <v>8911</v>
      </c>
      <c r="B8912">
        <v>90614</v>
      </c>
      <c r="C8912" t="s">
        <v>1919</v>
      </c>
      <c r="D8912" t="s">
        <v>20</v>
      </c>
      <c r="E8912" t="s">
        <v>21</v>
      </c>
      <c r="F8912" t="s">
        <v>22</v>
      </c>
      <c r="G8912" t="s">
        <v>32</v>
      </c>
      <c r="H8912" t="s">
        <v>33</v>
      </c>
      <c r="I8912" t="s">
        <v>28</v>
      </c>
      <c r="J8912" t="s">
        <v>29</v>
      </c>
      <c r="K8912" t="s">
        <v>208</v>
      </c>
      <c r="L8912" t="s">
        <v>26</v>
      </c>
      <c r="M8912" t="s">
        <v>27</v>
      </c>
      <c r="N8912" s="2">
        <v>40674</v>
      </c>
      <c r="O8912" s="2">
        <v>40676</v>
      </c>
      <c r="P8912">
        <v>8</v>
      </c>
      <c r="Q8912" s="1">
        <v>0.01</v>
      </c>
      <c r="R8912">
        <v>35.409999999999997</v>
      </c>
      <c r="S8912">
        <v>1.99</v>
      </c>
      <c r="T8912">
        <f t="shared" si="139"/>
        <v>283.27999999999997</v>
      </c>
    </row>
    <row r="8913" spans="1:20" x14ac:dyDescent="0.3">
      <c r="A8913">
        <v>8912</v>
      </c>
      <c r="B8913">
        <v>90991</v>
      </c>
      <c r="C8913" t="s">
        <v>833</v>
      </c>
      <c r="D8913" t="s">
        <v>20</v>
      </c>
      <c r="E8913" t="s">
        <v>39</v>
      </c>
      <c r="F8913" t="s">
        <v>31</v>
      </c>
      <c r="G8913" t="s">
        <v>48</v>
      </c>
      <c r="H8913" t="s">
        <v>49</v>
      </c>
      <c r="I8913" t="s">
        <v>28</v>
      </c>
      <c r="J8913" t="s">
        <v>29</v>
      </c>
      <c r="K8913" t="s">
        <v>62</v>
      </c>
      <c r="L8913" t="s">
        <v>192</v>
      </c>
      <c r="M8913" t="s">
        <v>367</v>
      </c>
      <c r="N8913" s="2">
        <v>40945</v>
      </c>
      <c r="O8913" s="2">
        <v>40950</v>
      </c>
      <c r="P8913">
        <v>7</v>
      </c>
      <c r="Q8913" s="1">
        <v>0.01</v>
      </c>
      <c r="R8913">
        <v>48.04</v>
      </c>
      <c r="S8913">
        <v>7.23</v>
      </c>
      <c r="T8913">
        <f t="shared" si="139"/>
        <v>336.28</v>
      </c>
    </row>
    <row r="8914" spans="1:20" x14ac:dyDescent="0.3">
      <c r="A8914">
        <v>8913</v>
      </c>
      <c r="B8914">
        <v>87829</v>
      </c>
      <c r="C8914" t="s">
        <v>418</v>
      </c>
      <c r="D8914" t="s">
        <v>20</v>
      </c>
      <c r="E8914" t="s">
        <v>39</v>
      </c>
      <c r="F8914" t="s">
        <v>47</v>
      </c>
      <c r="G8914" t="s">
        <v>48</v>
      </c>
      <c r="H8914" t="s">
        <v>54</v>
      </c>
      <c r="I8914" t="s">
        <v>28</v>
      </c>
      <c r="J8914" t="s">
        <v>29</v>
      </c>
      <c r="K8914" t="s">
        <v>165</v>
      </c>
      <c r="L8914" t="s">
        <v>192</v>
      </c>
      <c r="M8914" t="s">
        <v>114</v>
      </c>
      <c r="N8914" s="2">
        <v>41563</v>
      </c>
      <c r="O8914" s="2">
        <v>41565</v>
      </c>
      <c r="P8914">
        <v>3</v>
      </c>
      <c r="Q8914" s="1">
        <v>0.05</v>
      </c>
      <c r="R8914">
        <v>5.28</v>
      </c>
      <c r="S8914">
        <v>2.99</v>
      </c>
      <c r="T8914">
        <f t="shared" si="139"/>
        <v>15.84</v>
      </c>
    </row>
    <row r="8915" spans="1:20" x14ac:dyDescent="0.3">
      <c r="A8915">
        <v>8914</v>
      </c>
      <c r="B8915">
        <v>87829</v>
      </c>
      <c r="C8915" t="s">
        <v>2557</v>
      </c>
      <c r="D8915" t="s">
        <v>20</v>
      </c>
      <c r="E8915" t="s">
        <v>39</v>
      </c>
      <c r="F8915" t="s">
        <v>47</v>
      </c>
      <c r="G8915" t="s">
        <v>48</v>
      </c>
      <c r="H8915" t="s">
        <v>61</v>
      </c>
      <c r="I8915" t="s">
        <v>28</v>
      </c>
      <c r="J8915" t="s">
        <v>29</v>
      </c>
      <c r="K8915" t="s">
        <v>291</v>
      </c>
      <c r="L8915" t="s">
        <v>706</v>
      </c>
      <c r="M8915" t="s">
        <v>156</v>
      </c>
      <c r="N8915" s="2">
        <v>41563</v>
      </c>
      <c r="O8915" s="2">
        <v>41567</v>
      </c>
      <c r="P8915">
        <v>15</v>
      </c>
      <c r="Q8915" s="1">
        <v>0.09</v>
      </c>
      <c r="R8915">
        <v>832.81</v>
      </c>
      <c r="S8915">
        <v>24.49</v>
      </c>
      <c r="T8915">
        <f t="shared" si="139"/>
        <v>12492.15</v>
      </c>
    </row>
    <row r="8916" spans="1:20" x14ac:dyDescent="0.3">
      <c r="A8916">
        <v>8915</v>
      </c>
      <c r="B8916">
        <v>88868</v>
      </c>
      <c r="C8916" t="s">
        <v>2025</v>
      </c>
      <c r="D8916" t="s">
        <v>20</v>
      </c>
      <c r="E8916" t="s">
        <v>187</v>
      </c>
      <c r="F8916" t="s">
        <v>31</v>
      </c>
      <c r="G8916" t="s">
        <v>23</v>
      </c>
      <c r="H8916" t="s">
        <v>219</v>
      </c>
      <c r="I8916" t="s">
        <v>28</v>
      </c>
      <c r="J8916" t="s">
        <v>29</v>
      </c>
      <c r="K8916" t="s">
        <v>228</v>
      </c>
      <c r="L8916" t="s">
        <v>44</v>
      </c>
      <c r="M8916" t="s">
        <v>141</v>
      </c>
      <c r="N8916" s="2">
        <v>41563</v>
      </c>
      <c r="O8916" s="2">
        <v>41570</v>
      </c>
      <c r="P8916">
        <v>17</v>
      </c>
      <c r="Q8916" s="1">
        <v>0.01</v>
      </c>
      <c r="R8916">
        <v>18.84</v>
      </c>
      <c r="S8916">
        <v>3.62</v>
      </c>
      <c r="T8916">
        <f t="shared" si="139"/>
        <v>320.27999999999997</v>
      </c>
    </row>
    <row r="8917" spans="1:20" x14ac:dyDescent="0.3">
      <c r="A8917">
        <v>8916</v>
      </c>
      <c r="B8917">
        <v>89143</v>
      </c>
      <c r="C8917" t="s">
        <v>549</v>
      </c>
      <c r="D8917" t="s">
        <v>38</v>
      </c>
      <c r="E8917" t="s">
        <v>187</v>
      </c>
      <c r="F8917" t="s">
        <v>22</v>
      </c>
      <c r="G8917" t="s">
        <v>93</v>
      </c>
      <c r="H8917" t="s">
        <v>188</v>
      </c>
      <c r="I8917" t="s">
        <v>28</v>
      </c>
      <c r="J8917" t="s">
        <v>29</v>
      </c>
      <c r="K8917" t="s">
        <v>71</v>
      </c>
      <c r="L8917" t="s">
        <v>26</v>
      </c>
      <c r="M8917" t="s">
        <v>27</v>
      </c>
      <c r="N8917" s="2">
        <v>41082</v>
      </c>
      <c r="O8917" s="2">
        <v>41085</v>
      </c>
      <c r="P8917">
        <v>9</v>
      </c>
      <c r="Q8917" s="1">
        <v>0.06</v>
      </c>
      <c r="R8917">
        <v>22.23</v>
      </c>
      <c r="S8917">
        <v>8.99</v>
      </c>
      <c r="T8917">
        <f t="shared" si="139"/>
        <v>200.07</v>
      </c>
    </row>
    <row r="8918" spans="1:20" x14ac:dyDescent="0.3">
      <c r="A8918">
        <v>8917</v>
      </c>
      <c r="B8918">
        <v>88738</v>
      </c>
      <c r="C8918" t="s">
        <v>639</v>
      </c>
      <c r="D8918" t="s">
        <v>20</v>
      </c>
      <c r="E8918" t="s">
        <v>39</v>
      </c>
      <c r="F8918" t="s">
        <v>47</v>
      </c>
      <c r="G8918" t="s">
        <v>23</v>
      </c>
      <c r="H8918" t="s">
        <v>49</v>
      </c>
      <c r="I8918" t="s">
        <v>28</v>
      </c>
      <c r="J8918" t="s">
        <v>29</v>
      </c>
      <c r="K8918" t="s">
        <v>138</v>
      </c>
      <c r="L8918" t="s">
        <v>44</v>
      </c>
      <c r="M8918" t="s">
        <v>51</v>
      </c>
      <c r="N8918" s="2">
        <v>41117</v>
      </c>
      <c r="O8918" s="2">
        <v>41119</v>
      </c>
      <c r="P8918">
        <v>12</v>
      </c>
      <c r="Q8918" s="1">
        <v>0.02</v>
      </c>
      <c r="R8918">
        <v>2.88</v>
      </c>
      <c r="S8918">
        <v>0.7</v>
      </c>
      <c r="T8918">
        <f t="shared" si="139"/>
        <v>34.56</v>
      </c>
    </row>
    <row r="8919" spans="1:20" x14ac:dyDescent="0.3">
      <c r="A8919">
        <v>8918</v>
      </c>
      <c r="B8919">
        <v>88738</v>
      </c>
      <c r="C8919" t="s">
        <v>2367</v>
      </c>
      <c r="D8919" t="s">
        <v>578</v>
      </c>
      <c r="E8919" t="s">
        <v>21</v>
      </c>
      <c r="F8919" t="s">
        <v>31</v>
      </c>
      <c r="G8919" t="s">
        <v>23</v>
      </c>
      <c r="H8919" t="s">
        <v>24</v>
      </c>
      <c r="I8919" t="s">
        <v>28</v>
      </c>
      <c r="J8919" t="s">
        <v>29</v>
      </c>
      <c r="K8919" t="s">
        <v>1111</v>
      </c>
      <c r="L8919" t="s">
        <v>283</v>
      </c>
      <c r="M8919" t="s">
        <v>146</v>
      </c>
      <c r="N8919" s="2">
        <v>41117</v>
      </c>
      <c r="O8919" s="2">
        <v>41118</v>
      </c>
      <c r="P8919">
        <v>4</v>
      </c>
      <c r="Q8919" s="1">
        <v>0.03</v>
      </c>
      <c r="R8919">
        <v>90.97</v>
      </c>
      <c r="S8919">
        <v>14</v>
      </c>
      <c r="T8919">
        <f t="shared" si="139"/>
        <v>363.88</v>
      </c>
    </row>
    <row r="8920" spans="1:20" x14ac:dyDescent="0.3">
      <c r="A8920">
        <v>8919</v>
      </c>
      <c r="B8920">
        <v>90440</v>
      </c>
      <c r="C8920" t="s">
        <v>2202</v>
      </c>
      <c r="D8920" t="s">
        <v>20</v>
      </c>
      <c r="E8920" t="s">
        <v>187</v>
      </c>
      <c r="F8920" t="s">
        <v>31</v>
      </c>
      <c r="G8920" t="s">
        <v>93</v>
      </c>
      <c r="H8920" t="s">
        <v>188</v>
      </c>
      <c r="I8920" t="s">
        <v>28</v>
      </c>
      <c r="J8920" t="s">
        <v>29</v>
      </c>
      <c r="K8920" t="s">
        <v>170</v>
      </c>
      <c r="L8920" t="s">
        <v>44</v>
      </c>
      <c r="M8920" t="s">
        <v>66</v>
      </c>
      <c r="N8920" s="2">
        <v>40876</v>
      </c>
      <c r="O8920" s="2">
        <v>40878</v>
      </c>
      <c r="P8920">
        <v>9</v>
      </c>
      <c r="Q8920" s="1">
        <v>0.02</v>
      </c>
      <c r="R8920">
        <v>37.93</v>
      </c>
      <c r="S8920">
        <v>13.99</v>
      </c>
      <c r="T8920">
        <f t="shared" si="139"/>
        <v>341.37</v>
      </c>
    </row>
    <row r="8921" spans="1:20" x14ac:dyDescent="0.3">
      <c r="A8921">
        <v>8920</v>
      </c>
      <c r="B8921">
        <v>86809</v>
      </c>
      <c r="C8921" t="s">
        <v>194</v>
      </c>
      <c r="D8921" t="s">
        <v>20</v>
      </c>
      <c r="E8921" t="s">
        <v>39</v>
      </c>
      <c r="F8921" t="s">
        <v>47</v>
      </c>
      <c r="G8921" t="s">
        <v>41</v>
      </c>
      <c r="H8921" t="s">
        <v>42</v>
      </c>
      <c r="I8921" t="s">
        <v>28</v>
      </c>
      <c r="J8921" t="s">
        <v>29</v>
      </c>
      <c r="K8921" t="s">
        <v>165</v>
      </c>
      <c r="L8921" t="s">
        <v>44</v>
      </c>
      <c r="M8921" t="s">
        <v>156</v>
      </c>
      <c r="N8921" s="2">
        <v>41423</v>
      </c>
      <c r="O8921" s="2">
        <v>41424</v>
      </c>
      <c r="P8921">
        <v>16</v>
      </c>
      <c r="Q8921" s="1">
        <v>0.09</v>
      </c>
      <c r="R8921">
        <v>1.68</v>
      </c>
      <c r="S8921">
        <v>1</v>
      </c>
      <c r="T8921">
        <f t="shared" si="139"/>
        <v>26.88</v>
      </c>
    </row>
    <row r="8922" spans="1:20" x14ac:dyDescent="0.3">
      <c r="A8922">
        <v>8921</v>
      </c>
      <c r="B8922">
        <v>86310</v>
      </c>
      <c r="C8922" t="s">
        <v>985</v>
      </c>
      <c r="D8922" t="s">
        <v>20</v>
      </c>
      <c r="E8922" t="s">
        <v>39</v>
      </c>
      <c r="F8922" t="s">
        <v>31</v>
      </c>
      <c r="G8922" t="s">
        <v>32</v>
      </c>
      <c r="H8922" t="s">
        <v>42</v>
      </c>
      <c r="I8922" t="s">
        <v>28</v>
      </c>
      <c r="J8922" t="s">
        <v>29</v>
      </c>
      <c r="K8922" t="s">
        <v>172</v>
      </c>
      <c r="L8922" t="s">
        <v>192</v>
      </c>
      <c r="M8922" t="s">
        <v>146</v>
      </c>
      <c r="N8922" s="2">
        <v>40522</v>
      </c>
      <c r="O8922" s="2">
        <v>40522</v>
      </c>
      <c r="P8922">
        <v>19</v>
      </c>
      <c r="Q8922" s="1">
        <v>0.1</v>
      </c>
      <c r="R8922">
        <v>6.48</v>
      </c>
      <c r="S8922">
        <v>5.9</v>
      </c>
      <c r="T8922">
        <f t="shared" si="139"/>
        <v>123.12</v>
      </c>
    </row>
    <row r="8923" spans="1:20" x14ac:dyDescent="0.3">
      <c r="A8923">
        <v>8922</v>
      </c>
      <c r="B8923">
        <v>88977</v>
      </c>
      <c r="C8923" t="s">
        <v>372</v>
      </c>
      <c r="D8923" t="s">
        <v>20</v>
      </c>
      <c r="E8923" t="s">
        <v>39</v>
      </c>
      <c r="F8923" t="s">
        <v>31</v>
      </c>
      <c r="G8923" t="s">
        <v>23</v>
      </c>
      <c r="H8923" t="s">
        <v>54</v>
      </c>
      <c r="I8923" t="s">
        <v>28</v>
      </c>
      <c r="J8923" t="s">
        <v>29</v>
      </c>
      <c r="K8923" t="s">
        <v>248</v>
      </c>
      <c r="L8923" t="s">
        <v>192</v>
      </c>
      <c r="M8923" t="s">
        <v>279</v>
      </c>
      <c r="N8923" s="2">
        <v>40995</v>
      </c>
      <c r="O8923" s="2">
        <v>40997</v>
      </c>
      <c r="P8923">
        <v>11</v>
      </c>
      <c r="Q8923" s="1">
        <v>0.1</v>
      </c>
      <c r="R8923">
        <v>3.36</v>
      </c>
      <c r="S8923">
        <v>6.27</v>
      </c>
      <c r="T8923">
        <f t="shared" si="139"/>
        <v>36.96</v>
      </c>
    </row>
    <row r="8924" spans="1:20" x14ac:dyDescent="0.3">
      <c r="A8924">
        <v>8923</v>
      </c>
      <c r="B8924">
        <v>88977</v>
      </c>
      <c r="C8924" t="s">
        <v>372</v>
      </c>
      <c r="D8924" t="s">
        <v>20</v>
      </c>
      <c r="E8924" t="s">
        <v>39</v>
      </c>
      <c r="F8924" t="s">
        <v>31</v>
      </c>
      <c r="G8924" t="s">
        <v>23</v>
      </c>
      <c r="H8924" t="s">
        <v>94</v>
      </c>
      <c r="I8924" t="s">
        <v>28</v>
      </c>
      <c r="J8924" t="s">
        <v>29</v>
      </c>
      <c r="K8924" t="s">
        <v>170</v>
      </c>
      <c r="L8924" t="s">
        <v>192</v>
      </c>
      <c r="M8924" t="s">
        <v>178</v>
      </c>
      <c r="N8924" s="2">
        <v>40995</v>
      </c>
      <c r="O8924" s="2">
        <v>40996</v>
      </c>
      <c r="P8924">
        <v>7</v>
      </c>
      <c r="Q8924" s="1">
        <v>0.05</v>
      </c>
      <c r="R8924">
        <v>4.9800000000000004</v>
      </c>
      <c r="S8924">
        <v>4.8600000000000003</v>
      </c>
      <c r="T8924">
        <f t="shared" si="139"/>
        <v>34.86</v>
      </c>
    </row>
    <row r="8925" spans="1:20" x14ac:dyDescent="0.3">
      <c r="A8925">
        <v>8924</v>
      </c>
      <c r="B8925">
        <v>90054</v>
      </c>
      <c r="C8925" t="s">
        <v>1332</v>
      </c>
      <c r="D8925" t="s">
        <v>578</v>
      </c>
      <c r="E8925" t="s">
        <v>39</v>
      </c>
      <c r="F8925" t="s">
        <v>22</v>
      </c>
      <c r="G8925" t="s">
        <v>41</v>
      </c>
      <c r="H8925" t="s">
        <v>61</v>
      </c>
      <c r="I8925" t="s">
        <v>28</v>
      </c>
      <c r="J8925" t="s">
        <v>29</v>
      </c>
      <c r="K8925" t="s">
        <v>68</v>
      </c>
      <c r="L8925" t="s">
        <v>283</v>
      </c>
      <c r="M8925" t="s">
        <v>173</v>
      </c>
      <c r="N8925" s="2">
        <v>41430</v>
      </c>
      <c r="O8925" s="2">
        <v>41431</v>
      </c>
      <c r="P8925">
        <v>14</v>
      </c>
      <c r="Q8925" s="1">
        <v>0.01</v>
      </c>
      <c r="R8925">
        <v>370.98</v>
      </c>
      <c r="S8925">
        <v>99</v>
      </c>
      <c r="T8925">
        <f t="shared" si="139"/>
        <v>5193.72</v>
      </c>
    </row>
    <row r="8926" spans="1:20" x14ac:dyDescent="0.3">
      <c r="A8926">
        <v>8925</v>
      </c>
      <c r="B8926">
        <v>88610</v>
      </c>
      <c r="C8926" t="s">
        <v>2233</v>
      </c>
      <c r="D8926" t="s">
        <v>20</v>
      </c>
      <c r="E8926" t="s">
        <v>39</v>
      </c>
      <c r="F8926" t="s">
        <v>31</v>
      </c>
      <c r="G8926" t="s">
        <v>41</v>
      </c>
      <c r="H8926" t="s">
        <v>61</v>
      </c>
      <c r="I8926" t="s">
        <v>28</v>
      </c>
      <c r="J8926" t="s">
        <v>29</v>
      </c>
      <c r="K8926" t="s">
        <v>231</v>
      </c>
      <c r="L8926" t="s">
        <v>192</v>
      </c>
      <c r="M8926" t="s">
        <v>66</v>
      </c>
      <c r="N8926" s="2">
        <v>40289</v>
      </c>
      <c r="O8926" s="2">
        <v>40291</v>
      </c>
      <c r="P8926">
        <v>1</v>
      </c>
      <c r="Q8926" s="1">
        <v>0.06</v>
      </c>
      <c r="R8926">
        <v>42.98</v>
      </c>
      <c r="S8926">
        <v>4.62</v>
      </c>
      <c r="T8926">
        <f t="shared" si="139"/>
        <v>42.98</v>
      </c>
    </row>
    <row r="8927" spans="1:20" x14ac:dyDescent="0.3">
      <c r="A8927">
        <v>8926</v>
      </c>
      <c r="B8927">
        <v>90169</v>
      </c>
      <c r="C8927" t="s">
        <v>73</v>
      </c>
      <c r="D8927" t="s">
        <v>578</v>
      </c>
      <c r="E8927" t="s">
        <v>21</v>
      </c>
      <c r="F8927" t="s">
        <v>40</v>
      </c>
      <c r="G8927" t="s">
        <v>41</v>
      </c>
      <c r="H8927" t="s">
        <v>24</v>
      </c>
      <c r="I8927" t="s">
        <v>28</v>
      </c>
      <c r="J8927" t="s">
        <v>29</v>
      </c>
      <c r="K8927" t="s">
        <v>198</v>
      </c>
      <c r="L8927" t="s">
        <v>330</v>
      </c>
      <c r="M8927" t="s">
        <v>264</v>
      </c>
      <c r="N8927" s="2">
        <v>41030</v>
      </c>
      <c r="O8927" s="2">
        <v>41032</v>
      </c>
      <c r="P8927">
        <v>9</v>
      </c>
      <c r="Q8927" s="1">
        <v>0</v>
      </c>
      <c r="R8927">
        <v>80.97</v>
      </c>
      <c r="S8927">
        <v>30.06</v>
      </c>
      <c r="T8927">
        <f t="shared" si="139"/>
        <v>728.73</v>
      </c>
    </row>
    <row r="8928" spans="1:20" x14ac:dyDescent="0.3">
      <c r="A8928">
        <v>8927</v>
      </c>
      <c r="B8928">
        <v>90169</v>
      </c>
      <c r="C8928" t="s">
        <v>73</v>
      </c>
      <c r="D8928" t="s">
        <v>20</v>
      </c>
      <c r="E8928" t="s">
        <v>39</v>
      </c>
      <c r="F8928" t="s">
        <v>40</v>
      </c>
      <c r="G8928" t="s">
        <v>41</v>
      </c>
      <c r="H8928" t="s">
        <v>54</v>
      </c>
      <c r="I8928" t="s">
        <v>28</v>
      </c>
      <c r="J8928" t="s">
        <v>29</v>
      </c>
      <c r="K8928" t="s">
        <v>105</v>
      </c>
      <c r="L8928" t="s">
        <v>192</v>
      </c>
      <c r="M8928" t="s">
        <v>45</v>
      </c>
      <c r="N8928" s="2">
        <v>41030</v>
      </c>
      <c r="O8928" s="2">
        <v>41031</v>
      </c>
      <c r="P8928">
        <v>13</v>
      </c>
      <c r="Q8928" s="1">
        <v>0.09</v>
      </c>
      <c r="R8928">
        <v>6.48</v>
      </c>
      <c r="S8928">
        <v>7.03</v>
      </c>
      <c r="T8928">
        <f t="shared" si="139"/>
        <v>84.240000000000009</v>
      </c>
    </row>
    <row r="8929" spans="1:20" x14ac:dyDescent="0.3">
      <c r="A8929">
        <v>8928</v>
      </c>
      <c r="B8929">
        <v>89797</v>
      </c>
      <c r="C8929" t="s">
        <v>1759</v>
      </c>
      <c r="D8929" t="s">
        <v>20</v>
      </c>
      <c r="E8929" t="s">
        <v>39</v>
      </c>
      <c r="F8929" t="s">
        <v>22</v>
      </c>
      <c r="G8929" t="s">
        <v>32</v>
      </c>
      <c r="H8929" t="s">
        <v>54</v>
      </c>
      <c r="I8929" t="s">
        <v>28</v>
      </c>
      <c r="J8929" t="s">
        <v>29</v>
      </c>
      <c r="K8929" t="s">
        <v>165</v>
      </c>
      <c r="L8929" t="s">
        <v>44</v>
      </c>
      <c r="M8929" t="s">
        <v>199</v>
      </c>
      <c r="N8929" s="2">
        <v>40594</v>
      </c>
      <c r="O8929" s="2">
        <v>40594</v>
      </c>
      <c r="P8929">
        <v>1</v>
      </c>
      <c r="Q8929" s="1">
        <v>0.1</v>
      </c>
      <c r="R8929">
        <v>9.11</v>
      </c>
      <c r="S8929">
        <v>2.25</v>
      </c>
      <c r="T8929">
        <f t="shared" si="139"/>
        <v>9.11</v>
      </c>
    </row>
    <row r="8930" spans="1:20" x14ac:dyDescent="0.3">
      <c r="A8930">
        <v>8929</v>
      </c>
      <c r="B8930">
        <v>88245</v>
      </c>
      <c r="C8930" t="s">
        <v>256</v>
      </c>
      <c r="D8930" t="s">
        <v>578</v>
      </c>
      <c r="E8930" t="s">
        <v>187</v>
      </c>
      <c r="F8930" t="s">
        <v>31</v>
      </c>
      <c r="G8930" t="s">
        <v>48</v>
      </c>
      <c r="H8930" t="s">
        <v>225</v>
      </c>
      <c r="I8930" t="s">
        <v>28</v>
      </c>
      <c r="J8930" t="s">
        <v>29</v>
      </c>
      <c r="K8930" t="s">
        <v>291</v>
      </c>
      <c r="L8930" t="s">
        <v>283</v>
      </c>
      <c r="M8930" t="s">
        <v>102</v>
      </c>
      <c r="N8930" s="2">
        <v>40891</v>
      </c>
      <c r="O8930" s="2">
        <v>40895</v>
      </c>
      <c r="P8930">
        <v>5</v>
      </c>
      <c r="Q8930" s="1">
        <v>0.03</v>
      </c>
      <c r="R8930">
        <v>90.98</v>
      </c>
      <c r="S8930">
        <v>30</v>
      </c>
      <c r="T8930">
        <f t="shared" si="139"/>
        <v>454.90000000000003</v>
      </c>
    </row>
    <row r="8931" spans="1:20" x14ac:dyDescent="0.3">
      <c r="A8931">
        <v>8930</v>
      </c>
      <c r="B8931">
        <v>85932</v>
      </c>
      <c r="C8931" t="s">
        <v>698</v>
      </c>
      <c r="D8931" t="s">
        <v>20</v>
      </c>
      <c r="E8931" t="s">
        <v>21</v>
      </c>
      <c r="F8931" t="s">
        <v>22</v>
      </c>
      <c r="G8931" t="s">
        <v>23</v>
      </c>
      <c r="H8931" t="s">
        <v>24</v>
      </c>
      <c r="I8931" t="s">
        <v>28</v>
      </c>
      <c r="J8931" t="s">
        <v>29</v>
      </c>
      <c r="K8931" t="s">
        <v>1114</v>
      </c>
      <c r="L8931" t="s">
        <v>192</v>
      </c>
      <c r="M8931" t="s">
        <v>86</v>
      </c>
      <c r="N8931" s="2">
        <v>41119</v>
      </c>
      <c r="O8931" s="2">
        <v>41120</v>
      </c>
      <c r="P8931">
        <v>15</v>
      </c>
      <c r="Q8931" s="1">
        <v>0.09</v>
      </c>
      <c r="R8931">
        <v>100.98</v>
      </c>
      <c r="S8931">
        <v>7.18</v>
      </c>
      <c r="T8931">
        <f t="shared" si="139"/>
        <v>1514.7</v>
      </c>
    </row>
    <row r="8932" spans="1:20" x14ac:dyDescent="0.3">
      <c r="A8932">
        <v>8931</v>
      </c>
      <c r="B8932">
        <v>90701</v>
      </c>
      <c r="C8932" t="s">
        <v>2144</v>
      </c>
      <c r="D8932" t="s">
        <v>20</v>
      </c>
      <c r="E8932" t="s">
        <v>21</v>
      </c>
      <c r="F8932" t="s">
        <v>47</v>
      </c>
      <c r="G8932" t="s">
        <v>48</v>
      </c>
      <c r="H8932" t="s">
        <v>203</v>
      </c>
      <c r="I8932" t="s">
        <v>28</v>
      </c>
      <c r="J8932" t="s">
        <v>29</v>
      </c>
      <c r="K8932" t="s">
        <v>34</v>
      </c>
      <c r="L8932" t="s">
        <v>192</v>
      </c>
      <c r="M8932" t="s">
        <v>167</v>
      </c>
      <c r="N8932" s="2">
        <v>41246</v>
      </c>
      <c r="O8932" s="2">
        <v>41253</v>
      </c>
      <c r="P8932">
        <v>17</v>
      </c>
      <c r="Q8932" s="1">
        <v>0.03</v>
      </c>
      <c r="R8932">
        <v>65.989999999999995</v>
      </c>
      <c r="S8932">
        <v>5.92</v>
      </c>
      <c r="T8932">
        <f t="shared" si="139"/>
        <v>1121.83</v>
      </c>
    </row>
    <row r="8933" spans="1:20" x14ac:dyDescent="0.3">
      <c r="A8933">
        <v>8932</v>
      </c>
      <c r="B8933">
        <v>89305</v>
      </c>
      <c r="C8933" t="s">
        <v>2324</v>
      </c>
      <c r="D8933" t="s">
        <v>20</v>
      </c>
      <c r="E8933" t="s">
        <v>39</v>
      </c>
      <c r="F8933" t="s">
        <v>47</v>
      </c>
      <c r="G8933" t="s">
        <v>48</v>
      </c>
      <c r="H8933" t="s">
        <v>94</v>
      </c>
      <c r="I8933" t="s">
        <v>28</v>
      </c>
      <c r="J8933" t="s">
        <v>29</v>
      </c>
      <c r="K8933" t="s">
        <v>231</v>
      </c>
      <c r="L8933" t="s">
        <v>192</v>
      </c>
      <c r="M8933" t="s">
        <v>51</v>
      </c>
      <c r="N8933" s="2">
        <v>40747</v>
      </c>
      <c r="O8933" s="2">
        <v>40749</v>
      </c>
      <c r="P8933">
        <v>3</v>
      </c>
      <c r="Q8933" s="1">
        <v>0</v>
      </c>
      <c r="R8933">
        <v>80.98</v>
      </c>
      <c r="S8933">
        <v>4.5</v>
      </c>
      <c r="T8933">
        <f t="shared" si="139"/>
        <v>242.94</v>
      </c>
    </row>
    <row r="8934" spans="1:20" x14ac:dyDescent="0.3">
      <c r="A8934">
        <v>8933</v>
      </c>
      <c r="B8934">
        <v>91283</v>
      </c>
      <c r="C8934" t="s">
        <v>809</v>
      </c>
      <c r="D8934" t="s">
        <v>20</v>
      </c>
      <c r="E8934" t="s">
        <v>39</v>
      </c>
      <c r="F8934" t="s">
        <v>47</v>
      </c>
      <c r="G8934" t="s">
        <v>41</v>
      </c>
      <c r="H8934" t="s">
        <v>78</v>
      </c>
      <c r="I8934" t="s">
        <v>28</v>
      </c>
      <c r="J8934" t="s">
        <v>29</v>
      </c>
      <c r="K8934" t="s">
        <v>62</v>
      </c>
      <c r="L8934" t="s">
        <v>44</v>
      </c>
      <c r="M8934" t="s">
        <v>167</v>
      </c>
      <c r="N8934" s="2">
        <v>41239</v>
      </c>
      <c r="O8934" s="2">
        <v>41241</v>
      </c>
      <c r="P8934">
        <v>14</v>
      </c>
      <c r="Q8934" s="1">
        <v>0.09</v>
      </c>
      <c r="R8934">
        <v>3.41</v>
      </c>
      <c r="S8934">
        <v>0.7</v>
      </c>
      <c r="T8934">
        <f t="shared" si="139"/>
        <v>47.74</v>
      </c>
    </row>
    <row r="8935" spans="1:20" x14ac:dyDescent="0.3">
      <c r="A8935">
        <v>8934</v>
      </c>
      <c r="B8935">
        <v>91495</v>
      </c>
      <c r="C8935" t="s">
        <v>494</v>
      </c>
      <c r="D8935" t="s">
        <v>20</v>
      </c>
      <c r="E8935" t="s">
        <v>39</v>
      </c>
      <c r="F8935" t="s">
        <v>31</v>
      </c>
      <c r="G8935" t="s">
        <v>23</v>
      </c>
      <c r="H8935" t="s">
        <v>54</v>
      </c>
      <c r="I8935" t="s">
        <v>28</v>
      </c>
      <c r="J8935" t="s">
        <v>29</v>
      </c>
      <c r="K8935" t="s">
        <v>221</v>
      </c>
      <c r="L8935" t="s">
        <v>44</v>
      </c>
      <c r="M8935" t="s">
        <v>143</v>
      </c>
      <c r="N8935" s="2">
        <v>40432</v>
      </c>
      <c r="O8935" s="2">
        <v>40434</v>
      </c>
      <c r="P8935">
        <v>16</v>
      </c>
      <c r="Q8935" s="1">
        <v>0</v>
      </c>
      <c r="R8935">
        <v>2.6</v>
      </c>
      <c r="S8935">
        <v>2.4</v>
      </c>
      <c r="T8935">
        <f t="shared" si="139"/>
        <v>41.6</v>
      </c>
    </row>
    <row r="8936" spans="1:20" x14ac:dyDescent="0.3">
      <c r="A8936">
        <v>8935</v>
      </c>
      <c r="B8936">
        <v>90261</v>
      </c>
      <c r="C8936" t="s">
        <v>1790</v>
      </c>
      <c r="D8936" t="s">
        <v>20</v>
      </c>
      <c r="E8936" t="s">
        <v>21</v>
      </c>
      <c r="F8936" t="s">
        <v>47</v>
      </c>
      <c r="G8936" t="s">
        <v>41</v>
      </c>
      <c r="H8936" t="s">
        <v>24</v>
      </c>
      <c r="I8936" t="s">
        <v>28</v>
      </c>
      <c r="J8936" t="s">
        <v>29</v>
      </c>
      <c r="K8936" t="s">
        <v>204</v>
      </c>
      <c r="L8936" t="s">
        <v>26</v>
      </c>
      <c r="M8936" t="s">
        <v>160</v>
      </c>
      <c r="N8936" s="2">
        <v>41178</v>
      </c>
      <c r="O8936" s="2">
        <v>41180</v>
      </c>
      <c r="P8936">
        <v>11</v>
      </c>
      <c r="Q8936" s="1">
        <v>0.08</v>
      </c>
      <c r="R8936">
        <v>9.7799999999999994</v>
      </c>
      <c r="S8936">
        <v>1.99</v>
      </c>
      <c r="T8936">
        <f t="shared" si="139"/>
        <v>107.58</v>
      </c>
    </row>
    <row r="8937" spans="1:20" x14ac:dyDescent="0.3">
      <c r="A8937">
        <v>8936</v>
      </c>
      <c r="B8937">
        <v>89738</v>
      </c>
      <c r="C8937" t="s">
        <v>1289</v>
      </c>
      <c r="D8937" t="s">
        <v>20</v>
      </c>
      <c r="E8937" t="s">
        <v>39</v>
      </c>
      <c r="F8937" t="s">
        <v>40</v>
      </c>
      <c r="G8937" t="s">
        <v>48</v>
      </c>
      <c r="H8937" t="s">
        <v>78</v>
      </c>
      <c r="I8937" t="s">
        <v>28</v>
      </c>
      <c r="J8937" t="s">
        <v>29</v>
      </c>
      <c r="K8937" t="s">
        <v>149</v>
      </c>
      <c r="L8937" t="s">
        <v>746</v>
      </c>
      <c r="M8937" t="s">
        <v>370</v>
      </c>
      <c r="N8937" s="2">
        <v>41503</v>
      </c>
      <c r="O8937" s="2">
        <v>41503</v>
      </c>
      <c r="P8937">
        <v>5</v>
      </c>
      <c r="Q8937" s="1">
        <v>7.0000000000000007E-2</v>
      </c>
      <c r="R8937">
        <v>101.41</v>
      </c>
      <c r="S8937">
        <v>35</v>
      </c>
      <c r="T8937">
        <f t="shared" si="139"/>
        <v>507.04999999999995</v>
      </c>
    </row>
    <row r="8938" spans="1:20" x14ac:dyDescent="0.3">
      <c r="A8938">
        <v>8937</v>
      </c>
      <c r="B8938">
        <v>89738</v>
      </c>
      <c r="C8938" t="s">
        <v>1099</v>
      </c>
      <c r="D8938" t="s">
        <v>20</v>
      </c>
      <c r="E8938" t="s">
        <v>39</v>
      </c>
      <c r="F8938" t="s">
        <v>31</v>
      </c>
      <c r="G8938" t="s">
        <v>48</v>
      </c>
      <c r="H8938" t="s">
        <v>78</v>
      </c>
      <c r="I8938" t="s">
        <v>28</v>
      </c>
      <c r="J8938" t="s">
        <v>29</v>
      </c>
      <c r="K8938" t="s">
        <v>55</v>
      </c>
      <c r="L8938" t="s">
        <v>44</v>
      </c>
      <c r="M8938" t="s">
        <v>143</v>
      </c>
      <c r="N8938" s="2">
        <v>41503</v>
      </c>
      <c r="O8938" s="2">
        <v>41510</v>
      </c>
      <c r="P8938">
        <v>24</v>
      </c>
      <c r="Q8938" s="1">
        <v>0.03</v>
      </c>
      <c r="R8938">
        <v>4.71</v>
      </c>
      <c r="S8938">
        <v>0.7</v>
      </c>
      <c r="T8938">
        <f t="shared" si="139"/>
        <v>113.03999999999999</v>
      </c>
    </row>
    <row r="8939" spans="1:20" x14ac:dyDescent="0.3">
      <c r="A8939">
        <v>8938</v>
      </c>
      <c r="B8939">
        <v>91356</v>
      </c>
      <c r="C8939" t="s">
        <v>1485</v>
      </c>
      <c r="D8939" t="s">
        <v>20</v>
      </c>
      <c r="E8939" t="s">
        <v>21</v>
      </c>
      <c r="F8939" t="s">
        <v>31</v>
      </c>
      <c r="G8939" t="s">
        <v>41</v>
      </c>
      <c r="H8939" t="s">
        <v>33</v>
      </c>
      <c r="I8939" t="s">
        <v>28</v>
      </c>
      <c r="J8939" t="s">
        <v>29</v>
      </c>
      <c r="K8939" t="s">
        <v>1108</v>
      </c>
      <c r="L8939" t="s">
        <v>706</v>
      </c>
      <c r="M8939" t="s">
        <v>131</v>
      </c>
      <c r="N8939" s="2">
        <v>40577</v>
      </c>
      <c r="O8939" s="2">
        <v>40579</v>
      </c>
      <c r="P8939">
        <v>9</v>
      </c>
      <c r="Q8939" s="1">
        <v>0.05</v>
      </c>
      <c r="R8939">
        <v>7.99</v>
      </c>
      <c r="S8939">
        <v>5.03</v>
      </c>
      <c r="T8939">
        <f t="shared" si="139"/>
        <v>71.91</v>
      </c>
    </row>
    <row r="8940" spans="1:20" x14ac:dyDescent="0.3">
      <c r="A8940">
        <v>8939</v>
      </c>
      <c r="B8940">
        <v>86731</v>
      </c>
      <c r="C8940" t="s">
        <v>1303</v>
      </c>
      <c r="D8940" t="s">
        <v>38</v>
      </c>
      <c r="E8940" t="s">
        <v>21</v>
      </c>
      <c r="F8940" t="s">
        <v>22</v>
      </c>
      <c r="G8940" t="s">
        <v>41</v>
      </c>
      <c r="H8940" t="s">
        <v>33</v>
      </c>
      <c r="I8940" t="s">
        <v>28</v>
      </c>
      <c r="J8940" t="s">
        <v>29</v>
      </c>
      <c r="K8940" t="s">
        <v>198</v>
      </c>
      <c r="L8940" t="s">
        <v>192</v>
      </c>
      <c r="M8940" t="s">
        <v>444</v>
      </c>
      <c r="N8940" s="2">
        <v>41492</v>
      </c>
      <c r="O8940" s="2">
        <v>41494</v>
      </c>
      <c r="P8940">
        <v>24</v>
      </c>
      <c r="Q8940" s="1">
        <v>0.01</v>
      </c>
      <c r="R8940">
        <v>65.989999999999995</v>
      </c>
      <c r="S8940">
        <v>4.2</v>
      </c>
      <c r="T8940">
        <f t="shared" si="139"/>
        <v>1583.7599999999998</v>
      </c>
    </row>
    <row r="8941" spans="1:20" x14ac:dyDescent="0.3">
      <c r="A8941">
        <v>8940</v>
      </c>
      <c r="B8941">
        <v>86335</v>
      </c>
      <c r="C8941" t="s">
        <v>1058</v>
      </c>
      <c r="D8941" t="s">
        <v>38</v>
      </c>
      <c r="E8941" t="s">
        <v>21</v>
      </c>
      <c r="F8941" t="s">
        <v>31</v>
      </c>
      <c r="G8941" t="s">
        <v>48</v>
      </c>
      <c r="H8941" t="s">
        <v>24</v>
      </c>
      <c r="I8941" t="s">
        <v>28</v>
      </c>
      <c r="J8941" t="s">
        <v>29</v>
      </c>
      <c r="K8941" t="s">
        <v>198</v>
      </c>
      <c r="L8941" t="s">
        <v>192</v>
      </c>
      <c r="M8941" t="s">
        <v>35</v>
      </c>
      <c r="N8941" s="2">
        <v>41335</v>
      </c>
      <c r="O8941" s="2">
        <v>41342</v>
      </c>
      <c r="P8941">
        <v>4</v>
      </c>
      <c r="Q8941" s="1">
        <v>0.05</v>
      </c>
      <c r="R8941">
        <v>83.1</v>
      </c>
      <c r="S8941">
        <v>6.13</v>
      </c>
      <c r="T8941">
        <f t="shared" si="139"/>
        <v>332.4</v>
      </c>
    </row>
    <row r="8942" spans="1:20" x14ac:dyDescent="0.3">
      <c r="A8942">
        <v>8941</v>
      </c>
      <c r="B8942">
        <v>86004</v>
      </c>
      <c r="C8942" t="s">
        <v>126</v>
      </c>
      <c r="D8942" t="s">
        <v>20</v>
      </c>
      <c r="E8942" t="s">
        <v>39</v>
      </c>
      <c r="F8942" t="s">
        <v>22</v>
      </c>
      <c r="G8942" t="s">
        <v>32</v>
      </c>
      <c r="H8942" t="s">
        <v>54</v>
      </c>
      <c r="I8942" t="s">
        <v>28</v>
      </c>
      <c r="J8942" t="s">
        <v>29</v>
      </c>
      <c r="K8942" t="s">
        <v>170</v>
      </c>
      <c r="L8942" t="s">
        <v>192</v>
      </c>
      <c r="M8942" t="s">
        <v>238</v>
      </c>
      <c r="N8942" s="2">
        <v>40651</v>
      </c>
      <c r="O8942" s="2">
        <v>40651</v>
      </c>
      <c r="P8942">
        <v>3</v>
      </c>
      <c r="Q8942" s="1">
        <v>0.1</v>
      </c>
      <c r="R8942">
        <v>30.98</v>
      </c>
      <c r="S8942">
        <v>17.079999999999998</v>
      </c>
      <c r="T8942">
        <f t="shared" si="139"/>
        <v>92.94</v>
      </c>
    </row>
    <row r="8943" spans="1:20" x14ac:dyDescent="0.3">
      <c r="A8943">
        <v>8942</v>
      </c>
      <c r="B8943">
        <v>91398</v>
      </c>
      <c r="C8943" t="s">
        <v>1360</v>
      </c>
      <c r="D8943" t="s">
        <v>38</v>
      </c>
      <c r="E8943" t="s">
        <v>39</v>
      </c>
      <c r="F8943" t="s">
        <v>31</v>
      </c>
      <c r="G8943" t="s">
        <v>93</v>
      </c>
      <c r="H8943" t="s">
        <v>54</v>
      </c>
      <c r="I8943" t="s">
        <v>28</v>
      </c>
      <c r="J8943" t="s">
        <v>29</v>
      </c>
      <c r="K8943" t="s">
        <v>154</v>
      </c>
      <c r="L8943" t="s">
        <v>192</v>
      </c>
      <c r="M8943" t="s">
        <v>66</v>
      </c>
      <c r="N8943" s="2">
        <v>40466</v>
      </c>
      <c r="O8943" s="2">
        <v>40468</v>
      </c>
      <c r="P8943">
        <v>12</v>
      </c>
      <c r="Q8943" s="1">
        <v>0.08</v>
      </c>
      <c r="R8943">
        <v>5.74</v>
      </c>
      <c r="S8943">
        <v>5.01</v>
      </c>
      <c r="T8943">
        <f t="shared" si="139"/>
        <v>68.88</v>
      </c>
    </row>
    <row r="8944" spans="1:20" x14ac:dyDescent="0.3">
      <c r="A8944">
        <v>8943</v>
      </c>
      <c r="B8944">
        <v>88957</v>
      </c>
      <c r="C8944" t="s">
        <v>434</v>
      </c>
      <c r="D8944" t="s">
        <v>20</v>
      </c>
      <c r="E8944" t="s">
        <v>39</v>
      </c>
      <c r="F8944" t="s">
        <v>31</v>
      </c>
      <c r="G8944" t="s">
        <v>93</v>
      </c>
      <c r="H8944" t="s">
        <v>54</v>
      </c>
      <c r="I8944" t="s">
        <v>28</v>
      </c>
      <c r="J8944" t="s">
        <v>29</v>
      </c>
      <c r="K8944" t="s">
        <v>74</v>
      </c>
      <c r="L8944" t="s">
        <v>192</v>
      </c>
      <c r="M8944" t="s">
        <v>69</v>
      </c>
      <c r="N8944" s="2">
        <v>41451</v>
      </c>
      <c r="O8944" s="2">
        <v>41453</v>
      </c>
      <c r="P8944">
        <v>3</v>
      </c>
      <c r="Q8944" s="1">
        <v>0.03</v>
      </c>
      <c r="R8944">
        <v>8.69</v>
      </c>
      <c r="S8944">
        <v>2.99</v>
      </c>
      <c r="T8944">
        <f t="shared" si="139"/>
        <v>26.07</v>
      </c>
    </row>
    <row r="8945" spans="1:20" x14ac:dyDescent="0.3">
      <c r="A8945">
        <v>8944</v>
      </c>
      <c r="B8945">
        <v>87649</v>
      </c>
      <c r="C8945" t="s">
        <v>579</v>
      </c>
      <c r="D8945" t="s">
        <v>20</v>
      </c>
      <c r="E8945" t="s">
        <v>39</v>
      </c>
      <c r="F8945" t="s">
        <v>40</v>
      </c>
      <c r="G8945" t="s">
        <v>23</v>
      </c>
      <c r="H8945" t="s">
        <v>78</v>
      </c>
      <c r="I8945" t="s">
        <v>28</v>
      </c>
      <c r="J8945" t="s">
        <v>29</v>
      </c>
      <c r="K8945" t="s">
        <v>74</v>
      </c>
      <c r="L8945" t="s">
        <v>192</v>
      </c>
      <c r="M8945" t="s">
        <v>309</v>
      </c>
      <c r="N8945" s="2">
        <v>40976</v>
      </c>
      <c r="O8945" s="2">
        <v>40977</v>
      </c>
      <c r="P8945">
        <v>5</v>
      </c>
      <c r="Q8945" s="1">
        <v>0.01</v>
      </c>
      <c r="R8945">
        <v>3.98</v>
      </c>
      <c r="S8945">
        <v>5.26</v>
      </c>
      <c r="T8945">
        <f t="shared" si="139"/>
        <v>19.899999999999999</v>
      </c>
    </row>
    <row r="8946" spans="1:20" x14ac:dyDescent="0.3">
      <c r="A8946">
        <v>8945</v>
      </c>
      <c r="B8946">
        <v>87649</v>
      </c>
      <c r="C8946" t="s">
        <v>1048</v>
      </c>
      <c r="D8946" t="s">
        <v>20</v>
      </c>
      <c r="E8946" t="s">
        <v>39</v>
      </c>
      <c r="F8946" t="s">
        <v>40</v>
      </c>
      <c r="G8946" t="s">
        <v>23</v>
      </c>
      <c r="H8946" t="s">
        <v>94</v>
      </c>
      <c r="I8946" t="s">
        <v>28</v>
      </c>
      <c r="J8946" t="s">
        <v>29</v>
      </c>
      <c r="K8946" t="s">
        <v>165</v>
      </c>
      <c r="L8946" t="s">
        <v>192</v>
      </c>
      <c r="M8946" t="s">
        <v>264</v>
      </c>
      <c r="N8946" s="2">
        <v>40976</v>
      </c>
      <c r="O8946" s="2">
        <v>40977</v>
      </c>
      <c r="P8946">
        <v>1</v>
      </c>
      <c r="Q8946" s="1">
        <v>0.09</v>
      </c>
      <c r="R8946">
        <v>4.28</v>
      </c>
      <c r="S8946">
        <v>6.72</v>
      </c>
      <c r="T8946">
        <f t="shared" si="139"/>
        <v>4.28</v>
      </c>
    </row>
    <row r="8947" spans="1:20" x14ac:dyDescent="0.3">
      <c r="A8947">
        <v>8946</v>
      </c>
      <c r="B8947">
        <v>91284</v>
      </c>
      <c r="C8947" t="s">
        <v>809</v>
      </c>
      <c r="D8947" t="s">
        <v>578</v>
      </c>
      <c r="E8947" t="s">
        <v>187</v>
      </c>
      <c r="F8947" t="s">
        <v>47</v>
      </c>
      <c r="G8947" t="s">
        <v>48</v>
      </c>
      <c r="H8947" t="s">
        <v>225</v>
      </c>
      <c r="I8947" t="s">
        <v>28</v>
      </c>
      <c r="J8947" t="s">
        <v>29</v>
      </c>
      <c r="K8947" t="s">
        <v>101</v>
      </c>
      <c r="L8947" t="s">
        <v>330</v>
      </c>
      <c r="M8947" t="s">
        <v>160</v>
      </c>
      <c r="N8947" s="2">
        <v>41586</v>
      </c>
      <c r="O8947" s="2">
        <v>41593</v>
      </c>
      <c r="P8947">
        <v>26</v>
      </c>
      <c r="Q8947" s="1">
        <v>0.01</v>
      </c>
      <c r="R8947">
        <v>70.89</v>
      </c>
      <c r="S8947">
        <v>89.3</v>
      </c>
      <c r="T8947">
        <f t="shared" si="139"/>
        <v>1843.14</v>
      </c>
    </row>
    <row r="8948" spans="1:20" x14ac:dyDescent="0.3">
      <c r="A8948">
        <v>8947</v>
      </c>
      <c r="B8948">
        <v>87787</v>
      </c>
      <c r="C8948" t="s">
        <v>1579</v>
      </c>
      <c r="D8948" t="s">
        <v>38</v>
      </c>
      <c r="E8948" t="s">
        <v>39</v>
      </c>
      <c r="F8948" t="s">
        <v>22</v>
      </c>
      <c r="G8948" t="s">
        <v>93</v>
      </c>
      <c r="H8948" t="s">
        <v>49</v>
      </c>
      <c r="I8948" t="s">
        <v>28</v>
      </c>
      <c r="J8948" t="s">
        <v>29</v>
      </c>
      <c r="K8948" t="s">
        <v>154</v>
      </c>
      <c r="L8948" t="s">
        <v>192</v>
      </c>
      <c r="M8948" t="s">
        <v>238</v>
      </c>
      <c r="N8948" s="2">
        <v>41403</v>
      </c>
      <c r="O8948" s="2">
        <v>41403</v>
      </c>
      <c r="P8948">
        <v>9</v>
      </c>
      <c r="Q8948" s="1">
        <v>0</v>
      </c>
      <c r="R8948">
        <v>6.54</v>
      </c>
      <c r="S8948">
        <v>5.27</v>
      </c>
      <c r="T8948">
        <f t="shared" si="139"/>
        <v>58.86</v>
      </c>
    </row>
    <row r="8949" spans="1:20" x14ac:dyDescent="0.3">
      <c r="A8949">
        <v>8948</v>
      </c>
      <c r="B8949">
        <v>87787</v>
      </c>
      <c r="C8949" t="s">
        <v>1579</v>
      </c>
      <c r="D8949" t="s">
        <v>20</v>
      </c>
      <c r="E8949" t="s">
        <v>21</v>
      </c>
      <c r="F8949" t="s">
        <v>22</v>
      </c>
      <c r="G8949" t="s">
        <v>93</v>
      </c>
      <c r="H8949" t="s">
        <v>33</v>
      </c>
      <c r="I8949" t="s">
        <v>28</v>
      </c>
      <c r="J8949" t="s">
        <v>29</v>
      </c>
      <c r="K8949" t="s">
        <v>201</v>
      </c>
      <c r="L8949" t="s">
        <v>192</v>
      </c>
      <c r="M8949" t="s">
        <v>190</v>
      </c>
      <c r="N8949" s="2">
        <v>41403</v>
      </c>
      <c r="O8949" s="2">
        <v>41404</v>
      </c>
      <c r="P8949">
        <v>9</v>
      </c>
      <c r="Q8949" s="1">
        <v>7.0000000000000007E-2</v>
      </c>
      <c r="R8949">
        <v>35.770000000000003</v>
      </c>
      <c r="S8949">
        <v>9.02</v>
      </c>
      <c r="T8949">
        <f t="shared" si="139"/>
        <v>321.93</v>
      </c>
    </row>
    <row r="8950" spans="1:20" x14ac:dyDescent="0.3">
      <c r="A8950">
        <v>8949</v>
      </c>
      <c r="B8950">
        <v>87155</v>
      </c>
      <c r="C8950" t="s">
        <v>927</v>
      </c>
      <c r="D8950" t="s">
        <v>20</v>
      </c>
      <c r="E8950" t="s">
        <v>39</v>
      </c>
      <c r="F8950" t="s">
        <v>22</v>
      </c>
      <c r="G8950" t="s">
        <v>93</v>
      </c>
      <c r="H8950" t="s">
        <v>61</v>
      </c>
      <c r="I8950" t="s">
        <v>28</v>
      </c>
      <c r="J8950" t="s">
        <v>29</v>
      </c>
      <c r="K8950" t="s">
        <v>119</v>
      </c>
      <c r="L8950" t="s">
        <v>192</v>
      </c>
      <c r="M8950" t="s">
        <v>331</v>
      </c>
      <c r="N8950" s="2">
        <v>41061</v>
      </c>
      <c r="O8950" s="2">
        <v>41063</v>
      </c>
      <c r="P8950">
        <v>21</v>
      </c>
      <c r="Q8950" s="1">
        <v>0.01</v>
      </c>
      <c r="R8950">
        <v>3.98</v>
      </c>
      <c r="S8950">
        <v>5.26</v>
      </c>
      <c r="T8950">
        <f t="shared" si="139"/>
        <v>83.58</v>
      </c>
    </row>
    <row r="8951" spans="1:20" x14ac:dyDescent="0.3">
      <c r="A8951">
        <v>8950</v>
      </c>
      <c r="B8951">
        <v>87155</v>
      </c>
      <c r="C8951" t="s">
        <v>927</v>
      </c>
      <c r="D8951" t="s">
        <v>20</v>
      </c>
      <c r="E8951" t="s">
        <v>39</v>
      </c>
      <c r="F8951" t="s">
        <v>22</v>
      </c>
      <c r="G8951" t="s">
        <v>93</v>
      </c>
      <c r="H8951" t="s">
        <v>54</v>
      </c>
      <c r="I8951" t="s">
        <v>28</v>
      </c>
      <c r="J8951" t="s">
        <v>29</v>
      </c>
      <c r="K8951" t="s">
        <v>101</v>
      </c>
      <c r="L8951" t="s">
        <v>192</v>
      </c>
      <c r="M8951" t="s">
        <v>326</v>
      </c>
      <c r="N8951" s="2">
        <v>41061</v>
      </c>
      <c r="O8951" s="2">
        <v>41063</v>
      </c>
      <c r="P8951">
        <v>10</v>
      </c>
      <c r="Q8951" s="1">
        <v>0.03</v>
      </c>
      <c r="R8951">
        <v>98.31</v>
      </c>
      <c r="S8951">
        <v>0.49</v>
      </c>
      <c r="T8951">
        <f t="shared" si="139"/>
        <v>983.1</v>
      </c>
    </row>
    <row r="8952" spans="1:20" x14ac:dyDescent="0.3">
      <c r="A8952">
        <v>8951</v>
      </c>
      <c r="B8952">
        <v>91355</v>
      </c>
      <c r="C8952" t="s">
        <v>1485</v>
      </c>
      <c r="D8952" t="s">
        <v>20</v>
      </c>
      <c r="E8952" t="s">
        <v>39</v>
      </c>
      <c r="F8952" t="s">
        <v>31</v>
      </c>
      <c r="G8952" t="s">
        <v>48</v>
      </c>
      <c r="H8952" t="s">
        <v>78</v>
      </c>
      <c r="I8952" t="s">
        <v>28</v>
      </c>
      <c r="J8952" t="s">
        <v>29</v>
      </c>
      <c r="K8952" t="s">
        <v>154</v>
      </c>
      <c r="L8952" t="s">
        <v>192</v>
      </c>
      <c r="M8952" t="s">
        <v>69</v>
      </c>
      <c r="N8952" s="2">
        <v>40512</v>
      </c>
      <c r="O8952" s="2">
        <v>40519</v>
      </c>
      <c r="P8952">
        <v>18</v>
      </c>
      <c r="Q8952" s="1">
        <v>0.04</v>
      </c>
      <c r="R8952">
        <v>22.38</v>
      </c>
      <c r="S8952">
        <v>15.1</v>
      </c>
      <c r="T8952">
        <f t="shared" si="139"/>
        <v>402.84</v>
      </c>
    </row>
    <row r="8953" spans="1:20" x14ac:dyDescent="0.3">
      <c r="A8953">
        <v>8952</v>
      </c>
      <c r="B8953">
        <v>91361</v>
      </c>
      <c r="C8953" t="s">
        <v>1485</v>
      </c>
      <c r="D8953" t="s">
        <v>20</v>
      </c>
      <c r="E8953" t="s">
        <v>39</v>
      </c>
      <c r="F8953" t="s">
        <v>31</v>
      </c>
      <c r="G8953" t="s">
        <v>48</v>
      </c>
      <c r="H8953" t="s">
        <v>94</v>
      </c>
      <c r="I8953" t="s">
        <v>28</v>
      </c>
      <c r="J8953" t="s">
        <v>29</v>
      </c>
      <c r="K8953" t="s">
        <v>138</v>
      </c>
      <c r="L8953" t="s">
        <v>192</v>
      </c>
      <c r="M8953" t="s">
        <v>255</v>
      </c>
      <c r="N8953" s="2">
        <v>41608</v>
      </c>
      <c r="O8953" s="2">
        <v>41608</v>
      </c>
      <c r="P8953">
        <v>5</v>
      </c>
      <c r="Q8953" s="1">
        <v>7.0000000000000007E-2</v>
      </c>
      <c r="R8953">
        <v>6.3</v>
      </c>
      <c r="S8953">
        <v>0.5</v>
      </c>
      <c r="T8953">
        <f t="shared" si="139"/>
        <v>31.5</v>
      </c>
    </row>
    <row r="8954" spans="1:20" x14ac:dyDescent="0.3">
      <c r="A8954">
        <v>8953</v>
      </c>
      <c r="B8954">
        <v>91355</v>
      </c>
      <c r="C8954" t="s">
        <v>1485</v>
      </c>
      <c r="D8954" t="s">
        <v>20</v>
      </c>
      <c r="E8954" t="s">
        <v>187</v>
      </c>
      <c r="F8954" t="s">
        <v>31</v>
      </c>
      <c r="G8954" t="s">
        <v>48</v>
      </c>
      <c r="H8954" t="s">
        <v>225</v>
      </c>
      <c r="I8954" t="s">
        <v>28</v>
      </c>
      <c r="J8954" t="s">
        <v>29</v>
      </c>
      <c r="K8954" t="s">
        <v>158</v>
      </c>
      <c r="L8954" t="s">
        <v>192</v>
      </c>
      <c r="M8954" t="s">
        <v>69</v>
      </c>
      <c r="N8954" s="2">
        <v>40512</v>
      </c>
      <c r="O8954" s="2">
        <v>40514</v>
      </c>
      <c r="P8954">
        <v>3</v>
      </c>
      <c r="Q8954" s="1">
        <v>0.06</v>
      </c>
      <c r="R8954">
        <v>17.78</v>
      </c>
      <c r="S8954">
        <v>5.03</v>
      </c>
      <c r="T8954">
        <f t="shared" si="139"/>
        <v>53.34</v>
      </c>
    </row>
    <row r="8955" spans="1:20" x14ac:dyDescent="0.3">
      <c r="A8955">
        <v>8954</v>
      </c>
      <c r="B8955">
        <v>89976</v>
      </c>
      <c r="C8955" t="s">
        <v>327</v>
      </c>
      <c r="D8955" t="s">
        <v>20</v>
      </c>
      <c r="E8955" t="s">
        <v>39</v>
      </c>
      <c r="F8955" t="s">
        <v>31</v>
      </c>
      <c r="G8955" t="s">
        <v>93</v>
      </c>
      <c r="H8955" t="s">
        <v>49</v>
      </c>
      <c r="I8955" t="s">
        <v>28</v>
      </c>
      <c r="J8955" t="s">
        <v>29</v>
      </c>
      <c r="K8955" t="s">
        <v>226</v>
      </c>
      <c r="L8955" t="s">
        <v>192</v>
      </c>
      <c r="M8955" t="s">
        <v>35</v>
      </c>
      <c r="N8955" s="2">
        <v>41062</v>
      </c>
      <c r="O8955" s="2">
        <v>41062</v>
      </c>
      <c r="P8955">
        <v>11</v>
      </c>
      <c r="Q8955" s="1">
        <v>0.06</v>
      </c>
      <c r="R8955">
        <v>6.48</v>
      </c>
      <c r="S8955">
        <v>7.49</v>
      </c>
      <c r="T8955">
        <f t="shared" si="139"/>
        <v>71.28</v>
      </c>
    </row>
    <row r="8956" spans="1:20" x14ac:dyDescent="0.3">
      <c r="A8956">
        <v>8955</v>
      </c>
      <c r="B8956">
        <v>89976</v>
      </c>
      <c r="C8956" t="s">
        <v>327</v>
      </c>
      <c r="D8956" t="s">
        <v>20</v>
      </c>
      <c r="E8956" t="s">
        <v>39</v>
      </c>
      <c r="F8956" t="s">
        <v>31</v>
      </c>
      <c r="G8956" t="s">
        <v>93</v>
      </c>
      <c r="H8956" t="s">
        <v>42</v>
      </c>
      <c r="I8956" t="s">
        <v>28</v>
      </c>
      <c r="J8956" t="s">
        <v>29</v>
      </c>
      <c r="K8956" t="s">
        <v>136</v>
      </c>
      <c r="L8956" t="s">
        <v>44</v>
      </c>
      <c r="M8956" t="s">
        <v>35</v>
      </c>
      <c r="N8956" s="2">
        <v>41062</v>
      </c>
      <c r="O8956" s="2">
        <v>41064</v>
      </c>
      <c r="P8956">
        <v>9</v>
      </c>
      <c r="Q8956" s="1">
        <v>7.0000000000000007E-2</v>
      </c>
      <c r="R8956">
        <v>1.88</v>
      </c>
      <c r="S8956">
        <v>0.79</v>
      </c>
      <c r="T8956">
        <f t="shared" si="139"/>
        <v>16.919999999999998</v>
      </c>
    </row>
    <row r="8957" spans="1:20" x14ac:dyDescent="0.3">
      <c r="A8957">
        <v>8956</v>
      </c>
      <c r="B8957">
        <v>89086</v>
      </c>
      <c r="C8957" t="s">
        <v>395</v>
      </c>
      <c r="D8957" t="s">
        <v>20</v>
      </c>
      <c r="E8957" t="s">
        <v>21</v>
      </c>
      <c r="F8957" t="s">
        <v>22</v>
      </c>
      <c r="G8957" t="s">
        <v>23</v>
      </c>
      <c r="H8957" t="s">
        <v>24</v>
      </c>
      <c r="I8957" t="s">
        <v>28</v>
      </c>
      <c r="J8957" t="s">
        <v>29</v>
      </c>
      <c r="K8957" t="s">
        <v>213</v>
      </c>
      <c r="L8957" t="s">
        <v>192</v>
      </c>
      <c r="M8957" t="s">
        <v>137</v>
      </c>
      <c r="N8957" s="2">
        <v>40664</v>
      </c>
      <c r="O8957" s="2">
        <v>40665</v>
      </c>
      <c r="P8957">
        <v>11</v>
      </c>
      <c r="Q8957" s="1">
        <v>0.03</v>
      </c>
      <c r="R8957">
        <v>110.99</v>
      </c>
      <c r="S8957">
        <v>8.99</v>
      </c>
      <c r="T8957">
        <f t="shared" si="139"/>
        <v>1220.8899999999999</v>
      </c>
    </row>
    <row r="8958" spans="1:20" x14ac:dyDescent="0.3">
      <c r="A8958">
        <v>8957</v>
      </c>
      <c r="B8958">
        <v>90657</v>
      </c>
      <c r="C8958" t="s">
        <v>1305</v>
      </c>
      <c r="D8958" t="s">
        <v>20</v>
      </c>
      <c r="E8958" t="s">
        <v>39</v>
      </c>
      <c r="F8958" t="s">
        <v>31</v>
      </c>
      <c r="G8958" t="s">
        <v>48</v>
      </c>
      <c r="H8958" t="s">
        <v>78</v>
      </c>
      <c r="I8958" t="s">
        <v>28</v>
      </c>
      <c r="J8958" t="s">
        <v>29</v>
      </c>
      <c r="K8958" t="s">
        <v>136</v>
      </c>
      <c r="L8958" t="s">
        <v>192</v>
      </c>
      <c r="M8958" t="s">
        <v>35</v>
      </c>
      <c r="N8958" s="2">
        <v>41396</v>
      </c>
      <c r="O8958" s="2">
        <v>41403</v>
      </c>
      <c r="P8958">
        <v>1</v>
      </c>
      <c r="Q8958" s="1">
        <v>0.05</v>
      </c>
      <c r="R8958">
        <v>5.34</v>
      </c>
      <c r="S8958">
        <v>2.99</v>
      </c>
      <c r="T8958">
        <f t="shared" si="139"/>
        <v>5.34</v>
      </c>
    </row>
    <row r="8959" spans="1:20" x14ac:dyDescent="0.3">
      <c r="A8959">
        <v>8958</v>
      </c>
      <c r="B8959">
        <v>90657</v>
      </c>
      <c r="C8959" t="s">
        <v>1305</v>
      </c>
      <c r="D8959" t="s">
        <v>20</v>
      </c>
      <c r="E8959" t="s">
        <v>39</v>
      </c>
      <c r="F8959" t="s">
        <v>31</v>
      </c>
      <c r="G8959" t="s">
        <v>48</v>
      </c>
      <c r="H8959" t="s">
        <v>49</v>
      </c>
      <c r="I8959" t="s">
        <v>28</v>
      </c>
      <c r="J8959" t="s">
        <v>29</v>
      </c>
      <c r="K8959" t="s">
        <v>79</v>
      </c>
      <c r="L8959" t="s">
        <v>192</v>
      </c>
      <c r="M8959" t="s">
        <v>35</v>
      </c>
      <c r="N8959" s="2">
        <v>41396</v>
      </c>
      <c r="O8959" s="2">
        <v>41403</v>
      </c>
      <c r="P8959">
        <v>15</v>
      </c>
      <c r="Q8959" s="1">
        <v>0</v>
      </c>
      <c r="R8959">
        <v>15.42</v>
      </c>
      <c r="S8959">
        <v>5.41</v>
      </c>
      <c r="T8959">
        <f t="shared" si="139"/>
        <v>231.3</v>
      </c>
    </row>
    <row r="8960" spans="1:20" x14ac:dyDescent="0.3">
      <c r="A8960">
        <v>8959</v>
      </c>
      <c r="B8960">
        <v>88019</v>
      </c>
      <c r="C8960" t="s">
        <v>1610</v>
      </c>
      <c r="D8960" t="s">
        <v>20</v>
      </c>
      <c r="E8960" t="s">
        <v>39</v>
      </c>
      <c r="F8960" t="s">
        <v>22</v>
      </c>
      <c r="G8960" t="s">
        <v>93</v>
      </c>
      <c r="H8960" t="s">
        <v>42</v>
      </c>
      <c r="I8960" t="s">
        <v>28</v>
      </c>
      <c r="J8960" t="s">
        <v>29</v>
      </c>
      <c r="K8960" t="s">
        <v>228</v>
      </c>
      <c r="L8960" t="s">
        <v>192</v>
      </c>
      <c r="M8960" t="s">
        <v>86</v>
      </c>
      <c r="N8960" s="2">
        <v>40991</v>
      </c>
      <c r="O8960" s="2">
        <v>40994</v>
      </c>
      <c r="P8960">
        <v>10</v>
      </c>
      <c r="Q8960" s="1">
        <v>0.01</v>
      </c>
      <c r="R8960">
        <v>6.81</v>
      </c>
      <c r="S8960">
        <v>5.48</v>
      </c>
      <c r="T8960">
        <f t="shared" si="139"/>
        <v>68.099999999999994</v>
      </c>
    </row>
    <row r="8961" spans="1:20" x14ac:dyDescent="0.3">
      <c r="A8961">
        <v>8960</v>
      </c>
      <c r="B8961">
        <v>90445</v>
      </c>
      <c r="C8961" t="s">
        <v>1056</v>
      </c>
      <c r="D8961" t="s">
        <v>20</v>
      </c>
      <c r="E8961" t="s">
        <v>39</v>
      </c>
      <c r="F8961" t="s">
        <v>22</v>
      </c>
      <c r="G8961" t="s">
        <v>32</v>
      </c>
      <c r="H8961" t="s">
        <v>42</v>
      </c>
      <c r="I8961" t="s">
        <v>28</v>
      </c>
      <c r="J8961" t="s">
        <v>29</v>
      </c>
      <c r="K8961" t="s">
        <v>55</v>
      </c>
      <c r="L8961" t="s">
        <v>192</v>
      </c>
      <c r="M8961" t="s">
        <v>444</v>
      </c>
      <c r="N8961" s="2">
        <v>41229</v>
      </c>
      <c r="O8961" s="2">
        <v>41231</v>
      </c>
      <c r="P8961">
        <v>36</v>
      </c>
      <c r="Q8961" s="1">
        <v>7.0000000000000007E-2</v>
      </c>
      <c r="R8961">
        <v>4.9800000000000004</v>
      </c>
      <c r="S8961">
        <v>4.72</v>
      </c>
      <c r="T8961">
        <f t="shared" si="139"/>
        <v>179.28000000000003</v>
      </c>
    </row>
    <row r="8962" spans="1:20" x14ac:dyDescent="0.3">
      <c r="A8962">
        <v>8961</v>
      </c>
      <c r="B8962">
        <v>90445</v>
      </c>
      <c r="C8962" t="s">
        <v>1056</v>
      </c>
      <c r="D8962" t="s">
        <v>20</v>
      </c>
      <c r="E8962" t="s">
        <v>21</v>
      </c>
      <c r="F8962" t="s">
        <v>22</v>
      </c>
      <c r="G8962" t="s">
        <v>32</v>
      </c>
      <c r="H8962" t="s">
        <v>206</v>
      </c>
      <c r="I8962" t="s">
        <v>28</v>
      </c>
      <c r="J8962" t="s">
        <v>29</v>
      </c>
      <c r="K8962" t="s">
        <v>409</v>
      </c>
      <c r="L8962" t="s">
        <v>192</v>
      </c>
      <c r="M8962" t="s">
        <v>294</v>
      </c>
      <c r="N8962" s="2">
        <v>41229</v>
      </c>
      <c r="O8962" s="2">
        <v>41231</v>
      </c>
      <c r="P8962">
        <v>3</v>
      </c>
      <c r="Q8962" s="1">
        <v>0.01</v>
      </c>
      <c r="R8962">
        <v>195.99</v>
      </c>
      <c r="S8962">
        <v>4.2</v>
      </c>
      <c r="T8962">
        <f t="shared" si="139"/>
        <v>587.97</v>
      </c>
    </row>
    <row r="8963" spans="1:20" x14ac:dyDescent="0.3">
      <c r="A8963">
        <v>8962</v>
      </c>
      <c r="B8963">
        <v>88115</v>
      </c>
      <c r="C8963" t="s">
        <v>555</v>
      </c>
      <c r="D8963" t="s">
        <v>20</v>
      </c>
      <c r="E8963" t="s">
        <v>39</v>
      </c>
      <c r="F8963" t="s">
        <v>22</v>
      </c>
      <c r="G8963" t="s">
        <v>93</v>
      </c>
      <c r="H8963" t="s">
        <v>61</v>
      </c>
      <c r="I8963" t="s">
        <v>28</v>
      </c>
      <c r="J8963" t="s">
        <v>29</v>
      </c>
      <c r="K8963" t="s">
        <v>291</v>
      </c>
      <c r="L8963" t="s">
        <v>192</v>
      </c>
      <c r="M8963" t="s">
        <v>173</v>
      </c>
      <c r="N8963" s="2">
        <v>40697</v>
      </c>
      <c r="O8963" s="2">
        <v>40699</v>
      </c>
      <c r="P8963">
        <v>7</v>
      </c>
      <c r="Q8963" s="1">
        <v>0</v>
      </c>
      <c r="R8963">
        <v>2.84</v>
      </c>
      <c r="S8963">
        <v>5.44</v>
      </c>
      <c r="T8963">
        <f t="shared" ref="T8963:T9026" si="140">R8963*P8963</f>
        <v>19.88</v>
      </c>
    </row>
    <row r="8964" spans="1:20" x14ac:dyDescent="0.3">
      <c r="A8964">
        <v>8963</v>
      </c>
      <c r="B8964">
        <v>88123</v>
      </c>
      <c r="C8964" t="s">
        <v>555</v>
      </c>
      <c r="D8964" t="s">
        <v>20</v>
      </c>
      <c r="E8964" t="s">
        <v>39</v>
      </c>
      <c r="F8964" t="s">
        <v>22</v>
      </c>
      <c r="G8964" t="s">
        <v>93</v>
      </c>
      <c r="H8964" t="s">
        <v>42</v>
      </c>
      <c r="I8964" t="s">
        <v>28</v>
      </c>
      <c r="J8964" t="s">
        <v>29</v>
      </c>
      <c r="K8964" t="s">
        <v>116</v>
      </c>
      <c r="L8964" t="s">
        <v>192</v>
      </c>
      <c r="M8964" t="s">
        <v>190</v>
      </c>
      <c r="N8964" s="2">
        <v>41428</v>
      </c>
      <c r="O8964" s="2">
        <v>41430</v>
      </c>
      <c r="P8964">
        <v>12</v>
      </c>
      <c r="Q8964" s="1">
        <v>0.08</v>
      </c>
      <c r="R8964">
        <v>28.53</v>
      </c>
      <c r="S8964">
        <v>1.49</v>
      </c>
      <c r="T8964">
        <f t="shared" si="140"/>
        <v>342.36</v>
      </c>
    </row>
    <row r="8965" spans="1:20" x14ac:dyDescent="0.3">
      <c r="A8965">
        <v>8964</v>
      </c>
      <c r="B8965">
        <v>89395</v>
      </c>
      <c r="C8965" t="s">
        <v>1601</v>
      </c>
      <c r="D8965" t="s">
        <v>20</v>
      </c>
      <c r="E8965" t="s">
        <v>39</v>
      </c>
      <c r="F8965" t="s">
        <v>47</v>
      </c>
      <c r="G8965" t="s">
        <v>48</v>
      </c>
      <c r="H8965" t="s">
        <v>94</v>
      </c>
      <c r="I8965" t="s">
        <v>28</v>
      </c>
      <c r="J8965" t="s">
        <v>29</v>
      </c>
      <c r="K8965" t="s">
        <v>71</v>
      </c>
      <c r="L8965" t="s">
        <v>192</v>
      </c>
      <c r="M8965" t="s">
        <v>160</v>
      </c>
      <c r="N8965" s="2">
        <v>40590</v>
      </c>
      <c r="O8965" s="2">
        <v>40592</v>
      </c>
      <c r="P8965">
        <v>3</v>
      </c>
      <c r="Q8965" s="1">
        <v>0</v>
      </c>
      <c r="R8965">
        <v>55.48</v>
      </c>
      <c r="S8965">
        <v>14.3</v>
      </c>
      <c r="T8965">
        <f t="shared" si="140"/>
        <v>166.44</v>
      </c>
    </row>
    <row r="8966" spans="1:20" x14ac:dyDescent="0.3">
      <c r="A8966">
        <v>8965</v>
      </c>
      <c r="B8966">
        <v>89922</v>
      </c>
      <c r="C8966" t="s">
        <v>348</v>
      </c>
      <c r="D8966" t="s">
        <v>20</v>
      </c>
      <c r="E8966" t="s">
        <v>39</v>
      </c>
      <c r="F8966" t="s">
        <v>22</v>
      </c>
      <c r="G8966" t="s">
        <v>48</v>
      </c>
      <c r="H8966" t="s">
        <v>61</v>
      </c>
      <c r="I8966" t="s">
        <v>28</v>
      </c>
      <c r="J8966" t="s">
        <v>29</v>
      </c>
      <c r="K8966" t="s">
        <v>95</v>
      </c>
      <c r="L8966" t="s">
        <v>192</v>
      </c>
      <c r="M8966" t="s">
        <v>173</v>
      </c>
      <c r="N8966" s="2">
        <v>41520</v>
      </c>
      <c r="O8966" s="2">
        <v>41520</v>
      </c>
      <c r="P8966">
        <v>3</v>
      </c>
      <c r="Q8966" s="1">
        <v>0.08</v>
      </c>
      <c r="R8966">
        <v>3.8</v>
      </c>
      <c r="S8966">
        <v>1.49</v>
      </c>
      <c r="T8966">
        <f t="shared" si="140"/>
        <v>11.399999999999999</v>
      </c>
    </row>
    <row r="8967" spans="1:20" x14ac:dyDescent="0.3">
      <c r="A8967">
        <v>8966</v>
      </c>
      <c r="B8967">
        <v>89922</v>
      </c>
      <c r="C8967" t="s">
        <v>348</v>
      </c>
      <c r="D8967" t="s">
        <v>20</v>
      </c>
      <c r="E8967" t="s">
        <v>39</v>
      </c>
      <c r="F8967" t="s">
        <v>22</v>
      </c>
      <c r="G8967" t="s">
        <v>48</v>
      </c>
      <c r="H8967" t="s">
        <v>89</v>
      </c>
      <c r="I8967" t="s">
        <v>28</v>
      </c>
      <c r="J8967" t="s">
        <v>29</v>
      </c>
      <c r="K8967" t="s">
        <v>71</v>
      </c>
      <c r="L8967" t="s">
        <v>192</v>
      </c>
      <c r="M8967" t="s">
        <v>232</v>
      </c>
      <c r="N8967" s="2">
        <v>41520</v>
      </c>
      <c r="O8967" s="2">
        <v>41527</v>
      </c>
      <c r="P8967">
        <v>9</v>
      </c>
      <c r="Q8967" s="1">
        <v>0.03</v>
      </c>
      <c r="R8967">
        <v>15.57</v>
      </c>
      <c r="S8967">
        <v>1.39</v>
      </c>
      <c r="T8967">
        <f t="shared" si="140"/>
        <v>140.13</v>
      </c>
    </row>
    <row r="8968" spans="1:20" x14ac:dyDescent="0.3">
      <c r="A8968">
        <v>8967</v>
      </c>
      <c r="B8968">
        <v>86610</v>
      </c>
      <c r="C8968" t="s">
        <v>1052</v>
      </c>
      <c r="D8968" t="s">
        <v>20</v>
      </c>
      <c r="E8968" t="s">
        <v>39</v>
      </c>
      <c r="F8968" t="s">
        <v>40</v>
      </c>
      <c r="G8968" t="s">
        <v>23</v>
      </c>
      <c r="H8968" t="s">
        <v>49</v>
      </c>
      <c r="I8968" t="s">
        <v>28</v>
      </c>
      <c r="J8968" t="s">
        <v>29</v>
      </c>
      <c r="K8968" t="s">
        <v>248</v>
      </c>
      <c r="L8968" t="s">
        <v>706</v>
      </c>
      <c r="M8968" t="s">
        <v>59</v>
      </c>
      <c r="N8968" s="2">
        <v>40324</v>
      </c>
      <c r="O8968" s="2">
        <v>40326</v>
      </c>
      <c r="P8968">
        <v>3</v>
      </c>
      <c r="Q8968" s="1">
        <v>0.02</v>
      </c>
      <c r="R8968">
        <v>11.33</v>
      </c>
      <c r="S8968">
        <v>6.12</v>
      </c>
      <c r="T8968">
        <f t="shared" si="140"/>
        <v>33.99</v>
      </c>
    </row>
    <row r="8969" spans="1:20" x14ac:dyDescent="0.3">
      <c r="A8969">
        <v>8968</v>
      </c>
      <c r="B8969">
        <v>86610</v>
      </c>
      <c r="C8969" t="s">
        <v>1052</v>
      </c>
      <c r="D8969" t="s">
        <v>20</v>
      </c>
      <c r="E8969" t="s">
        <v>39</v>
      </c>
      <c r="F8969" t="s">
        <v>40</v>
      </c>
      <c r="G8969" t="s">
        <v>23</v>
      </c>
      <c r="H8969" t="s">
        <v>94</v>
      </c>
      <c r="I8969" t="s">
        <v>28</v>
      </c>
      <c r="J8969" t="s">
        <v>29</v>
      </c>
      <c r="K8969" t="s">
        <v>170</v>
      </c>
      <c r="L8969" t="s">
        <v>192</v>
      </c>
      <c r="M8969" t="s">
        <v>99</v>
      </c>
      <c r="N8969" s="2">
        <v>40324</v>
      </c>
      <c r="O8969" s="2">
        <v>40325</v>
      </c>
      <c r="P8969">
        <v>16</v>
      </c>
      <c r="Q8969" s="1">
        <v>0.01</v>
      </c>
      <c r="R8969">
        <v>15.67</v>
      </c>
      <c r="S8969">
        <v>1.39</v>
      </c>
      <c r="T8969">
        <f t="shared" si="140"/>
        <v>250.72</v>
      </c>
    </row>
    <row r="8970" spans="1:20" x14ac:dyDescent="0.3">
      <c r="A8970">
        <v>8969</v>
      </c>
      <c r="B8970">
        <v>86226</v>
      </c>
      <c r="C8970" t="s">
        <v>1571</v>
      </c>
      <c r="D8970" t="s">
        <v>20</v>
      </c>
      <c r="E8970" t="s">
        <v>39</v>
      </c>
      <c r="F8970" t="s">
        <v>31</v>
      </c>
      <c r="G8970" t="s">
        <v>23</v>
      </c>
      <c r="H8970" t="s">
        <v>42</v>
      </c>
      <c r="I8970" t="s">
        <v>28</v>
      </c>
      <c r="J8970" t="s">
        <v>29</v>
      </c>
      <c r="K8970" t="s">
        <v>228</v>
      </c>
      <c r="L8970" t="s">
        <v>192</v>
      </c>
      <c r="M8970" t="s">
        <v>91</v>
      </c>
      <c r="N8970" s="2">
        <v>41442</v>
      </c>
      <c r="O8970" s="2">
        <v>41443</v>
      </c>
      <c r="P8970">
        <v>9</v>
      </c>
      <c r="Q8970" s="1">
        <v>0.05</v>
      </c>
      <c r="R8970">
        <v>6.48</v>
      </c>
      <c r="S8970">
        <v>9.68</v>
      </c>
      <c r="T8970">
        <f t="shared" si="140"/>
        <v>58.320000000000007</v>
      </c>
    </row>
    <row r="8971" spans="1:20" x14ac:dyDescent="0.3">
      <c r="A8971">
        <v>8970</v>
      </c>
      <c r="B8971">
        <v>86222</v>
      </c>
      <c r="C8971" t="s">
        <v>1571</v>
      </c>
      <c r="D8971" t="s">
        <v>38</v>
      </c>
      <c r="E8971" t="s">
        <v>39</v>
      </c>
      <c r="F8971" t="s">
        <v>31</v>
      </c>
      <c r="G8971" t="s">
        <v>23</v>
      </c>
      <c r="H8971" t="s">
        <v>61</v>
      </c>
      <c r="I8971" t="s">
        <v>28</v>
      </c>
      <c r="J8971" t="s">
        <v>29</v>
      </c>
      <c r="K8971" t="s">
        <v>113</v>
      </c>
      <c r="L8971" t="s">
        <v>192</v>
      </c>
      <c r="M8971" t="s">
        <v>279</v>
      </c>
      <c r="N8971" s="2">
        <v>40346</v>
      </c>
      <c r="O8971" s="2">
        <v>40347</v>
      </c>
      <c r="P8971">
        <v>6</v>
      </c>
      <c r="Q8971" s="1">
        <v>0.04</v>
      </c>
      <c r="R8971">
        <v>33.89</v>
      </c>
      <c r="S8971">
        <v>5.0999999999999996</v>
      </c>
      <c r="T8971">
        <f t="shared" si="140"/>
        <v>203.34</v>
      </c>
    </row>
    <row r="8972" spans="1:20" x14ac:dyDescent="0.3">
      <c r="A8972">
        <v>8971</v>
      </c>
      <c r="B8972">
        <v>89605</v>
      </c>
      <c r="C8972" t="s">
        <v>965</v>
      </c>
      <c r="D8972" t="s">
        <v>20</v>
      </c>
      <c r="E8972" t="s">
        <v>39</v>
      </c>
      <c r="F8972" t="s">
        <v>31</v>
      </c>
      <c r="G8972" t="s">
        <v>23</v>
      </c>
      <c r="H8972" t="s">
        <v>49</v>
      </c>
      <c r="I8972" t="s">
        <v>28</v>
      </c>
      <c r="J8972" t="s">
        <v>29</v>
      </c>
      <c r="K8972" t="s">
        <v>95</v>
      </c>
      <c r="L8972" t="s">
        <v>192</v>
      </c>
      <c r="M8972" t="s">
        <v>367</v>
      </c>
      <c r="N8972" s="2">
        <v>41331</v>
      </c>
      <c r="O8972" s="2">
        <v>41334</v>
      </c>
      <c r="P8972">
        <v>5</v>
      </c>
      <c r="Q8972" s="1">
        <v>0.01</v>
      </c>
      <c r="R8972">
        <v>10.98</v>
      </c>
      <c r="S8972">
        <v>3.99</v>
      </c>
      <c r="T8972">
        <f t="shared" si="140"/>
        <v>54.900000000000006</v>
      </c>
    </row>
    <row r="8973" spans="1:20" x14ac:dyDescent="0.3">
      <c r="A8973">
        <v>8972</v>
      </c>
      <c r="B8973">
        <v>90304</v>
      </c>
      <c r="C8973" t="s">
        <v>1801</v>
      </c>
      <c r="D8973" t="s">
        <v>578</v>
      </c>
      <c r="E8973" t="s">
        <v>187</v>
      </c>
      <c r="F8973" t="s">
        <v>31</v>
      </c>
      <c r="G8973" t="s">
        <v>23</v>
      </c>
      <c r="H8973" t="s">
        <v>217</v>
      </c>
      <c r="I8973" t="s">
        <v>28</v>
      </c>
      <c r="J8973" t="s">
        <v>29</v>
      </c>
      <c r="K8973" t="s">
        <v>170</v>
      </c>
      <c r="L8973" t="s">
        <v>283</v>
      </c>
      <c r="M8973" t="s">
        <v>146</v>
      </c>
      <c r="N8973" s="2">
        <v>40586</v>
      </c>
      <c r="O8973" s="2">
        <v>40587</v>
      </c>
      <c r="P8973">
        <v>4</v>
      </c>
      <c r="Q8973" s="1">
        <v>0.09</v>
      </c>
      <c r="R8973">
        <v>280.98</v>
      </c>
      <c r="S8973">
        <v>57</v>
      </c>
      <c r="T8973">
        <f t="shared" si="140"/>
        <v>1123.92</v>
      </c>
    </row>
    <row r="8974" spans="1:20" x14ac:dyDescent="0.3">
      <c r="A8974">
        <v>8973</v>
      </c>
      <c r="B8974">
        <v>90304</v>
      </c>
      <c r="C8974" t="s">
        <v>1801</v>
      </c>
      <c r="D8974" t="s">
        <v>20</v>
      </c>
      <c r="E8974" t="s">
        <v>39</v>
      </c>
      <c r="F8974" t="s">
        <v>31</v>
      </c>
      <c r="G8974" t="s">
        <v>23</v>
      </c>
      <c r="H8974" t="s">
        <v>78</v>
      </c>
      <c r="I8974" t="s">
        <v>28</v>
      </c>
      <c r="J8974" t="s">
        <v>29</v>
      </c>
      <c r="K8974" t="s">
        <v>172</v>
      </c>
      <c r="L8974" t="s">
        <v>192</v>
      </c>
      <c r="M8974" t="s">
        <v>139</v>
      </c>
      <c r="N8974" s="2">
        <v>40586</v>
      </c>
      <c r="O8974" s="2">
        <v>40586</v>
      </c>
      <c r="P8974">
        <v>11</v>
      </c>
      <c r="Q8974" s="1">
        <v>0.01</v>
      </c>
      <c r="R8974">
        <v>9.99</v>
      </c>
      <c r="S8974">
        <v>11.59</v>
      </c>
      <c r="T8974">
        <f t="shared" si="140"/>
        <v>109.89</v>
      </c>
    </row>
    <row r="8975" spans="1:20" x14ac:dyDescent="0.3">
      <c r="A8975">
        <v>8974</v>
      </c>
      <c r="B8975">
        <v>90317</v>
      </c>
      <c r="C8975" t="s">
        <v>1113</v>
      </c>
      <c r="D8975" t="s">
        <v>20</v>
      </c>
      <c r="E8975" t="s">
        <v>187</v>
      </c>
      <c r="F8975" t="s">
        <v>31</v>
      </c>
      <c r="G8975" t="s">
        <v>93</v>
      </c>
      <c r="H8975" t="s">
        <v>225</v>
      </c>
      <c r="I8975" t="s">
        <v>28</v>
      </c>
      <c r="J8975" t="s">
        <v>29</v>
      </c>
      <c r="K8975" t="s">
        <v>82</v>
      </c>
      <c r="L8975" t="s">
        <v>746</v>
      </c>
      <c r="M8975" t="s">
        <v>214</v>
      </c>
      <c r="N8975" s="2">
        <v>41052</v>
      </c>
      <c r="O8975" s="2">
        <v>41054</v>
      </c>
      <c r="P8975">
        <v>11</v>
      </c>
      <c r="Q8975" s="1">
        <v>0.06</v>
      </c>
      <c r="R8975">
        <v>49.34</v>
      </c>
      <c r="S8975">
        <v>10.25</v>
      </c>
      <c r="T8975">
        <f t="shared" si="140"/>
        <v>542.74</v>
      </c>
    </row>
    <row r="8976" spans="1:20" x14ac:dyDescent="0.3">
      <c r="A8976">
        <v>8975</v>
      </c>
      <c r="B8976">
        <v>87137</v>
      </c>
      <c r="C8976" t="s">
        <v>2227</v>
      </c>
      <c r="D8976" t="s">
        <v>20</v>
      </c>
      <c r="E8976" t="s">
        <v>21</v>
      </c>
      <c r="F8976" t="s">
        <v>47</v>
      </c>
      <c r="G8976" t="s">
        <v>93</v>
      </c>
      <c r="H8976" t="s">
        <v>33</v>
      </c>
      <c r="I8976" t="s">
        <v>28</v>
      </c>
      <c r="J8976" t="s">
        <v>29</v>
      </c>
      <c r="K8976" t="s">
        <v>1447</v>
      </c>
      <c r="L8976" t="s">
        <v>192</v>
      </c>
      <c r="M8976" t="s">
        <v>114</v>
      </c>
      <c r="N8976" s="2">
        <v>40691</v>
      </c>
      <c r="O8976" s="2">
        <v>40691</v>
      </c>
      <c r="P8976">
        <v>17</v>
      </c>
      <c r="Q8976" s="1">
        <v>0.02</v>
      </c>
      <c r="R8976">
        <v>40.99</v>
      </c>
      <c r="S8976">
        <v>8.9700000000000006</v>
      </c>
      <c r="T8976">
        <f t="shared" si="140"/>
        <v>696.83</v>
      </c>
    </row>
    <row r="8977" spans="1:20" x14ac:dyDescent="0.3">
      <c r="A8977">
        <v>8976</v>
      </c>
      <c r="B8977">
        <v>87143</v>
      </c>
      <c r="C8977" t="s">
        <v>2013</v>
      </c>
      <c r="D8977" t="s">
        <v>20</v>
      </c>
      <c r="E8977" t="s">
        <v>21</v>
      </c>
      <c r="F8977" t="s">
        <v>47</v>
      </c>
      <c r="G8977" t="s">
        <v>93</v>
      </c>
      <c r="H8977" t="s">
        <v>33</v>
      </c>
      <c r="I8977" t="s">
        <v>28</v>
      </c>
      <c r="J8977" t="s">
        <v>29</v>
      </c>
      <c r="K8977" t="s">
        <v>1108</v>
      </c>
      <c r="L8977" t="s">
        <v>26</v>
      </c>
      <c r="M8977" t="s">
        <v>167</v>
      </c>
      <c r="N8977" s="2">
        <v>41422</v>
      </c>
      <c r="O8977" s="2">
        <v>41423</v>
      </c>
      <c r="P8977">
        <v>12</v>
      </c>
      <c r="Q8977" s="1">
        <v>0.09</v>
      </c>
      <c r="R8977">
        <v>17.48</v>
      </c>
      <c r="S8977">
        <v>1.99</v>
      </c>
      <c r="T8977">
        <f t="shared" si="140"/>
        <v>209.76</v>
      </c>
    </row>
    <row r="8978" spans="1:20" x14ac:dyDescent="0.3">
      <c r="A8978">
        <v>8977</v>
      </c>
      <c r="B8978">
        <v>85829</v>
      </c>
      <c r="C8978" t="s">
        <v>1277</v>
      </c>
      <c r="D8978" t="s">
        <v>578</v>
      </c>
      <c r="E8978" t="s">
        <v>187</v>
      </c>
      <c r="F8978" t="s">
        <v>22</v>
      </c>
      <c r="G8978" t="s">
        <v>41</v>
      </c>
      <c r="H8978" t="s">
        <v>225</v>
      </c>
      <c r="I8978" t="s">
        <v>28</v>
      </c>
      <c r="J8978" t="s">
        <v>29</v>
      </c>
      <c r="K8978" t="s">
        <v>43</v>
      </c>
      <c r="L8978" t="s">
        <v>283</v>
      </c>
      <c r="M8978" t="s">
        <v>331</v>
      </c>
      <c r="N8978" s="2">
        <v>40753</v>
      </c>
      <c r="O8978" s="2">
        <v>40753</v>
      </c>
      <c r="P8978">
        <v>14</v>
      </c>
      <c r="Q8978" s="1">
        <v>0.03</v>
      </c>
      <c r="R8978">
        <v>280.98</v>
      </c>
      <c r="S8978">
        <v>57</v>
      </c>
      <c r="T8978">
        <f t="shared" si="140"/>
        <v>3933.7200000000003</v>
      </c>
    </row>
    <row r="8979" spans="1:20" x14ac:dyDescent="0.3">
      <c r="A8979">
        <v>8978</v>
      </c>
      <c r="B8979">
        <v>85829</v>
      </c>
      <c r="C8979" t="s">
        <v>442</v>
      </c>
      <c r="D8979" t="s">
        <v>20</v>
      </c>
      <c r="E8979" t="s">
        <v>39</v>
      </c>
      <c r="F8979" t="s">
        <v>22</v>
      </c>
      <c r="G8979" t="s">
        <v>41</v>
      </c>
      <c r="H8979" t="s">
        <v>54</v>
      </c>
      <c r="I8979" t="s">
        <v>28</v>
      </c>
      <c r="J8979" t="s">
        <v>29</v>
      </c>
      <c r="K8979" t="s">
        <v>291</v>
      </c>
      <c r="L8979" t="s">
        <v>44</v>
      </c>
      <c r="M8979" t="s">
        <v>182</v>
      </c>
      <c r="N8979" s="2">
        <v>40753</v>
      </c>
      <c r="O8979" s="2">
        <v>40755</v>
      </c>
      <c r="P8979">
        <v>14</v>
      </c>
      <c r="Q8979" s="1">
        <v>0.03</v>
      </c>
      <c r="R8979">
        <v>2.2000000000000002</v>
      </c>
      <c r="S8979">
        <v>1.2</v>
      </c>
      <c r="T8979">
        <f t="shared" si="140"/>
        <v>30.800000000000004</v>
      </c>
    </row>
    <row r="8980" spans="1:20" x14ac:dyDescent="0.3">
      <c r="A8980">
        <v>8979</v>
      </c>
      <c r="B8980">
        <v>88078</v>
      </c>
      <c r="C8980" t="s">
        <v>1459</v>
      </c>
      <c r="D8980" t="s">
        <v>20</v>
      </c>
      <c r="E8980" t="s">
        <v>39</v>
      </c>
      <c r="F8980" t="s">
        <v>31</v>
      </c>
      <c r="G8980" t="s">
        <v>93</v>
      </c>
      <c r="H8980" t="s">
        <v>94</v>
      </c>
      <c r="I8980" t="s">
        <v>28</v>
      </c>
      <c r="J8980" t="s">
        <v>29</v>
      </c>
      <c r="K8980" t="s">
        <v>101</v>
      </c>
      <c r="L8980" t="s">
        <v>26</v>
      </c>
      <c r="M8980" t="s">
        <v>131</v>
      </c>
      <c r="N8980" s="2">
        <v>40929</v>
      </c>
      <c r="O8980" s="2">
        <v>40931</v>
      </c>
      <c r="P8980">
        <v>10</v>
      </c>
      <c r="Q8980" s="1">
        <v>0.06</v>
      </c>
      <c r="R8980">
        <v>11.66</v>
      </c>
      <c r="S8980">
        <v>7.95</v>
      </c>
      <c r="T8980">
        <f t="shared" si="140"/>
        <v>116.6</v>
      </c>
    </row>
    <row r="8981" spans="1:20" x14ac:dyDescent="0.3">
      <c r="A8981">
        <v>8980</v>
      </c>
      <c r="B8981">
        <v>89370</v>
      </c>
      <c r="C8981" t="s">
        <v>760</v>
      </c>
      <c r="D8981" t="s">
        <v>20</v>
      </c>
      <c r="E8981" t="s">
        <v>39</v>
      </c>
      <c r="F8981" t="s">
        <v>47</v>
      </c>
      <c r="G8981" t="s">
        <v>23</v>
      </c>
      <c r="H8981" t="s">
        <v>42</v>
      </c>
      <c r="I8981" t="s">
        <v>28</v>
      </c>
      <c r="J8981" t="s">
        <v>29</v>
      </c>
      <c r="K8981" t="s">
        <v>181</v>
      </c>
      <c r="L8981" t="s">
        <v>192</v>
      </c>
      <c r="M8981" t="s">
        <v>114</v>
      </c>
      <c r="N8981" s="2">
        <v>41562</v>
      </c>
      <c r="O8981" s="2">
        <v>41564</v>
      </c>
      <c r="P8981">
        <v>18</v>
      </c>
      <c r="Q8981" s="1">
        <v>0.04</v>
      </c>
      <c r="R8981">
        <v>4.9800000000000004</v>
      </c>
      <c r="S8981">
        <v>4.95</v>
      </c>
      <c r="T8981">
        <f t="shared" si="140"/>
        <v>89.640000000000015</v>
      </c>
    </row>
    <row r="8982" spans="1:20" x14ac:dyDescent="0.3">
      <c r="A8982">
        <v>8981</v>
      </c>
      <c r="B8982">
        <v>86568</v>
      </c>
      <c r="C8982" t="s">
        <v>2305</v>
      </c>
      <c r="D8982" t="s">
        <v>20</v>
      </c>
      <c r="E8982" t="s">
        <v>187</v>
      </c>
      <c r="F8982" t="s">
        <v>31</v>
      </c>
      <c r="G8982" t="s">
        <v>41</v>
      </c>
      <c r="H8982" t="s">
        <v>217</v>
      </c>
      <c r="I8982" t="s">
        <v>28</v>
      </c>
      <c r="J8982" t="s">
        <v>29</v>
      </c>
      <c r="K8982" t="s">
        <v>226</v>
      </c>
      <c r="L8982" t="s">
        <v>706</v>
      </c>
      <c r="M8982" t="s">
        <v>35</v>
      </c>
      <c r="N8982" s="2">
        <v>40744</v>
      </c>
      <c r="O8982" s="2">
        <v>40745</v>
      </c>
      <c r="P8982">
        <v>9</v>
      </c>
      <c r="Q8982" s="1">
        <v>0.05</v>
      </c>
      <c r="R8982">
        <v>60.65</v>
      </c>
      <c r="S8982">
        <v>12.23</v>
      </c>
      <c r="T8982">
        <f t="shared" si="140"/>
        <v>545.85</v>
      </c>
    </row>
    <row r="8983" spans="1:20" x14ac:dyDescent="0.3">
      <c r="A8983">
        <v>8982</v>
      </c>
      <c r="B8983">
        <v>89536</v>
      </c>
      <c r="C8983" t="s">
        <v>281</v>
      </c>
      <c r="D8983" t="s">
        <v>20</v>
      </c>
      <c r="E8983" t="s">
        <v>187</v>
      </c>
      <c r="F8983" t="s">
        <v>22</v>
      </c>
      <c r="G8983" t="s">
        <v>23</v>
      </c>
      <c r="H8983" t="s">
        <v>188</v>
      </c>
      <c r="I8983" t="s">
        <v>28</v>
      </c>
      <c r="J8983" t="s">
        <v>29</v>
      </c>
      <c r="K8983" t="s">
        <v>282</v>
      </c>
      <c r="L8983" t="s">
        <v>283</v>
      </c>
      <c r="M8983" t="s">
        <v>232</v>
      </c>
      <c r="N8983" s="2">
        <v>40183</v>
      </c>
      <c r="O8983" s="2">
        <v>40184</v>
      </c>
      <c r="P8983">
        <v>11</v>
      </c>
      <c r="Q8983" s="1">
        <v>0.08</v>
      </c>
      <c r="R8983">
        <v>1.81</v>
      </c>
      <c r="S8983">
        <v>0.75</v>
      </c>
      <c r="T8983">
        <f t="shared" si="140"/>
        <v>19.91</v>
      </c>
    </row>
    <row r="8984" spans="1:20" x14ac:dyDescent="0.3">
      <c r="A8984">
        <v>8983</v>
      </c>
      <c r="B8984">
        <v>89549</v>
      </c>
      <c r="C8984" t="s">
        <v>281</v>
      </c>
      <c r="D8984" t="s">
        <v>578</v>
      </c>
      <c r="E8984" t="s">
        <v>187</v>
      </c>
      <c r="F8984" t="s">
        <v>22</v>
      </c>
      <c r="G8984" t="s">
        <v>23</v>
      </c>
      <c r="H8984" t="s">
        <v>225</v>
      </c>
      <c r="I8984" t="s">
        <v>28</v>
      </c>
      <c r="J8984" t="s">
        <v>56</v>
      </c>
      <c r="K8984" t="s">
        <v>145</v>
      </c>
      <c r="L8984" t="s">
        <v>283</v>
      </c>
      <c r="M8984" t="s">
        <v>190</v>
      </c>
      <c r="N8984" s="2">
        <v>41279</v>
      </c>
      <c r="O8984" s="2">
        <v>41281</v>
      </c>
      <c r="P8984">
        <v>8</v>
      </c>
      <c r="Q8984" s="1">
        <v>0.06</v>
      </c>
      <c r="R8984">
        <v>20.98</v>
      </c>
      <c r="S8984">
        <v>53.03</v>
      </c>
      <c r="T8984">
        <f t="shared" si="140"/>
        <v>167.84</v>
      </c>
    </row>
    <row r="8985" spans="1:20" x14ac:dyDescent="0.3">
      <c r="A8985">
        <v>8984</v>
      </c>
      <c r="B8985">
        <v>89549</v>
      </c>
      <c r="C8985" t="s">
        <v>281</v>
      </c>
      <c r="D8985" t="s">
        <v>20</v>
      </c>
      <c r="E8985" t="s">
        <v>187</v>
      </c>
      <c r="F8985" t="s">
        <v>22</v>
      </c>
      <c r="G8985" t="s">
        <v>23</v>
      </c>
      <c r="H8985" t="s">
        <v>188</v>
      </c>
      <c r="I8985" t="s">
        <v>28</v>
      </c>
      <c r="J8985" t="s">
        <v>56</v>
      </c>
      <c r="K8985" t="s">
        <v>113</v>
      </c>
      <c r="L8985" t="s">
        <v>746</v>
      </c>
      <c r="M8985" t="s">
        <v>499</v>
      </c>
      <c r="N8985" s="2">
        <v>41279</v>
      </c>
      <c r="O8985" s="2">
        <v>41279</v>
      </c>
      <c r="P8985">
        <v>13</v>
      </c>
      <c r="Q8985" s="1">
        <v>7.0000000000000007E-2</v>
      </c>
      <c r="R8985">
        <v>279.48</v>
      </c>
      <c r="S8985">
        <v>35</v>
      </c>
      <c r="T8985">
        <f t="shared" si="140"/>
        <v>3633.2400000000002</v>
      </c>
    </row>
    <row r="8986" spans="1:20" x14ac:dyDescent="0.3">
      <c r="A8986">
        <v>8985</v>
      </c>
      <c r="B8986">
        <v>89549</v>
      </c>
      <c r="C8986" t="s">
        <v>281</v>
      </c>
      <c r="D8986" t="s">
        <v>20</v>
      </c>
      <c r="E8986" t="s">
        <v>187</v>
      </c>
      <c r="F8986" t="s">
        <v>22</v>
      </c>
      <c r="G8986" t="s">
        <v>23</v>
      </c>
      <c r="H8986" t="s">
        <v>225</v>
      </c>
      <c r="I8986" t="s">
        <v>28</v>
      </c>
      <c r="J8986" t="s">
        <v>56</v>
      </c>
      <c r="K8986" t="s">
        <v>43</v>
      </c>
      <c r="L8986" t="s">
        <v>330</v>
      </c>
      <c r="M8986" t="s">
        <v>86</v>
      </c>
      <c r="N8986" s="2">
        <v>41279</v>
      </c>
      <c r="O8986" s="2">
        <v>41280</v>
      </c>
      <c r="P8986">
        <v>13</v>
      </c>
      <c r="Q8986" s="1">
        <v>0.08</v>
      </c>
      <c r="R8986">
        <v>4.91</v>
      </c>
      <c r="S8986">
        <v>5.68</v>
      </c>
      <c r="T8986">
        <f t="shared" si="140"/>
        <v>63.83</v>
      </c>
    </row>
    <row r="8987" spans="1:20" x14ac:dyDescent="0.3">
      <c r="A8987">
        <v>8986</v>
      </c>
      <c r="B8987">
        <v>89536</v>
      </c>
      <c r="C8987" t="s">
        <v>281</v>
      </c>
      <c r="D8987" t="s">
        <v>20</v>
      </c>
      <c r="E8987" t="s">
        <v>21</v>
      </c>
      <c r="F8987" t="s">
        <v>22</v>
      </c>
      <c r="G8987" t="s">
        <v>23</v>
      </c>
      <c r="H8987" t="s">
        <v>203</v>
      </c>
      <c r="I8987" t="s">
        <v>28</v>
      </c>
      <c r="J8987" t="s">
        <v>56</v>
      </c>
      <c r="K8987" t="s">
        <v>213</v>
      </c>
      <c r="L8987" t="s">
        <v>192</v>
      </c>
      <c r="M8987" t="s">
        <v>444</v>
      </c>
      <c r="N8987" s="2">
        <v>40183</v>
      </c>
      <c r="O8987" s="2">
        <v>40183</v>
      </c>
      <c r="P8987">
        <v>6</v>
      </c>
      <c r="Q8987" s="1">
        <v>0.04</v>
      </c>
      <c r="R8987">
        <v>125.99</v>
      </c>
      <c r="S8987">
        <v>5.26</v>
      </c>
      <c r="T8987">
        <f t="shared" si="140"/>
        <v>755.93999999999994</v>
      </c>
    </row>
    <row r="8988" spans="1:20" x14ac:dyDescent="0.3">
      <c r="A8988">
        <v>8987</v>
      </c>
      <c r="B8988">
        <v>89627</v>
      </c>
      <c r="C8988" t="s">
        <v>335</v>
      </c>
      <c r="D8988" t="s">
        <v>38</v>
      </c>
      <c r="E8988" t="s">
        <v>39</v>
      </c>
      <c r="F8988" t="s">
        <v>40</v>
      </c>
      <c r="G8988" t="s">
        <v>93</v>
      </c>
      <c r="H8988" t="s">
        <v>42</v>
      </c>
      <c r="I8988" t="s">
        <v>28</v>
      </c>
      <c r="J8988" t="s">
        <v>56</v>
      </c>
      <c r="K8988" t="s">
        <v>129</v>
      </c>
      <c r="L8988" t="s">
        <v>192</v>
      </c>
      <c r="M8988" t="s">
        <v>99</v>
      </c>
      <c r="N8988" s="2">
        <v>41305</v>
      </c>
      <c r="O8988" s="2">
        <v>41306</v>
      </c>
      <c r="P8988">
        <v>12</v>
      </c>
      <c r="Q8988" s="1">
        <v>0.03</v>
      </c>
      <c r="R8988">
        <v>6.48</v>
      </c>
      <c r="S8988">
        <v>10.050000000000001</v>
      </c>
      <c r="T8988">
        <f t="shared" si="140"/>
        <v>77.760000000000005</v>
      </c>
    </row>
    <row r="8989" spans="1:20" x14ac:dyDescent="0.3">
      <c r="A8989">
        <v>8988</v>
      </c>
      <c r="B8989">
        <v>90652</v>
      </c>
      <c r="C8989" t="s">
        <v>2092</v>
      </c>
      <c r="D8989" t="s">
        <v>20</v>
      </c>
      <c r="E8989" t="s">
        <v>39</v>
      </c>
      <c r="F8989" t="s">
        <v>22</v>
      </c>
      <c r="G8989" t="s">
        <v>41</v>
      </c>
      <c r="H8989" t="s">
        <v>94</v>
      </c>
      <c r="I8989" t="s">
        <v>28</v>
      </c>
      <c r="J8989" t="s">
        <v>56</v>
      </c>
      <c r="K8989" t="s">
        <v>172</v>
      </c>
      <c r="L8989" t="s">
        <v>192</v>
      </c>
      <c r="M8989" t="s">
        <v>398</v>
      </c>
      <c r="N8989" s="2">
        <v>41384</v>
      </c>
      <c r="O8989" s="2">
        <v>41384</v>
      </c>
      <c r="P8989">
        <v>7</v>
      </c>
      <c r="Q8989" s="1">
        <v>7.0000000000000007E-2</v>
      </c>
      <c r="R8989">
        <v>22.38</v>
      </c>
      <c r="S8989">
        <v>15.1</v>
      </c>
      <c r="T8989">
        <f t="shared" si="140"/>
        <v>156.66</v>
      </c>
    </row>
    <row r="8990" spans="1:20" x14ac:dyDescent="0.3">
      <c r="A8990">
        <v>8989</v>
      </c>
      <c r="B8990">
        <v>90649</v>
      </c>
      <c r="C8990" t="s">
        <v>2092</v>
      </c>
      <c r="D8990" t="s">
        <v>578</v>
      </c>
      <c r="E8990" t="s">
        <v>187</v>
      </c>
      <c r="F8990" t="s">
        <v>22</v>
      </c>
      <c r="G8990" t="s">
        <v>41</v>
      </c>
      <c r="H8990" t="s">
        <v>219</v>
      </c>
      <c r="I8990" t="s">
        <v>28</v>
      </c>
      <c r="J8990" t="s">
        <v>56</v>
      </c>
      <c r="K8990" t="s">
        <v>113</v>
      </c>
      <c r="L8990" t="s">
        <v>330</v>
      </c>
      <c r="M8990" t="s">
        <v>173</v>
      </c>
      <c r="N8990" s="2">
        <v>40653</v>
      </c>
      <c r="O8990" s="2">
        <v>40655</v>
      </c>
      <c r="P8990">
        <v>5</v>
      </c>
      <c r="Q8990" s="1">
        <v>0.09</v>
      </c>
      <c r="R8990">
        <v>100.98</v>
      </c>
      <c r="S8990">
        <v>35.840000000000003</v>
      </c>
      <c r="T8990">
        <f t="shared" si="140"/>
        <v>504.90000000000003</v>
      </c>
    </row>
    <row r="8991" spans="1:20" x14ac:dyDescent="0.3">
      <c r="A8991">
        <v>8990</v>
      </c>
      <c r="B8991">
        <v>88964</v>
      </c>
      <c r="C8991" t="s">
        <v>1525</v>
      </c>
      <c r="D8991" t="s">
        <v>20</v>
      </c>
      <c r="E8991" t="s">
        <v>21</v>
      </c>
      <c r="F8991" t="s">
        <v>22</v>
      </c>
      <c r="G8991" t="s">
        <v>32</v>
      </c>
      <c r="H8991" t="s">
        <v>24</v>
      </c>
      <c r="I8991" t="s">
        <v>28</v>
      </c>
      <c r="J8991" t="s">
        <v>56</v>
      </c>
      <c r="K8991" t="s">
        <v>1107</v>
      </c>
      <c r="L8991" t="s">
        <v>26</v>
      </c>
      <c r="M8991" t="s">
        <v>123</v>
      </c>
      <c r="N8991" s="2">
        <v>41210</v>
      </c>
      <c r="O8991" s="2">
        <v>41211</v>
      </c>
      <c r="P8991">
        <v>5</v>
      </c>
      <c r="Q8991" s="1">
        <v>0.03</v>
      </c>
      <c r="R8991">
        <v>40.97</v>
      </c>
      <c r="S8991">
        <v>1.99</v>
      </c>
      <c r="T8991">
        <f t="shared" si="140"/>
        <v>204.85</v>
      </c>
    </row>
    <row r="8992" spans="1:20" x14ac:dyDescent="0.3">
      <c r="A8992">
        <v>8991</v>
      </c>
      <c r="B8992">
        <v>89660</v>
      </c>
      <c r="C8992" t="s">
        <v>1146</v>
      </c>
      <c r="D8992" t="s">
        <v>38</v>
      </c>
      <c r="E8992" t="s">
        <v>39</v>
      </c>
      <c r="F8992" t="s">
        <v>31</v>
      </c>
      <c r="G8992" t="s">
        <v>48</v>
      </c>
      <c r="H8992" t="s">
        <v>61</v>
      </c>
      <c r="I8992" t="s">
        <v>28</v>
      </c>
      <c r="J8992" t="s">
        <v>56</v>
      </c>
      <c r="K8992" t="s">
        <v>291</v>
      </c>
      <c r="L8992" t="s">
        <v>44</v>
      </c>
      <c r="M8992" t="s">
        <v>143</v>
      </c>
      <c r="N8992" s="2">
        <v>40828</v>
      </c>
      <c r="O8992" s="2">
        <v>40832</v>
      </c>
      <c r="P8992">
        <v>10</v>
      </c>
      <c r="Q8992" s="1">
        <v>0.04</v>
      </c>
      <c r="R8992">
        <v>37.94</v>
      </c>
      <c r="S8992">
        <v>5.08</v>
      </c>
      <c r="T8992">
        <f t="shared" si="140"/>
        <v>379.4</v>
      </c>
    </row>
    <row r="8993" spans="1:20" x14ac:dyDescent="0.3">
      <c r="A8993">
        <v>8992</v>
      </c>
      <c r="B8993">
        <v>89660</v>
      </c>
      <c r="C8993" t="s">
        <v>1146</v>
      </c>
      <c r="D8993" t="s">
        <v>20</v>
      </c>
      <c r="E8993" t="s">
        <v>21</v>
      </c>
      <c r="F8993" t="s">
        <v>31</v>
      </c>
      <c r="G8993" t="s">
        <v>48</v>
      </c>
      <c r="H8993" t="s">
        <v>33</v>
      </c>
      <c r="I8993" t="s">
        <v>28</v>
      </c>
      <c r="J8993" t="s">
        <v>56</v>
      </c>
      <c r="K8993" t="s">
        <v>1111</v>
      </c>
      <c r="L8993" t="s">
        <v>192</v>
      </c>
      <c r="M8993" t="s">
        <v>143</v>
      </c>
      <c r="N8993" s="2">
        <v>40828</v>
      </c>
      <c r="O8993" s="2">
        <v>40835</v>
      </c>
      <c r="P8993">
        <v>12</v>
      </c>
      <c r="Q8993" s="1">
        <v>0</v>
      </c>
      <c r="R8993">
        <v>85.99</v>
      </c>
      <c r="S8993">
        <v>2.79</v>
      </c>
      <c r="T8993">
        <f t="shared" si="140"/>
        <v>1031.8799999999999</v>
      </c>
    </row>
    <row r="8994" spans="1:20" x14ac:dyDescent="0.3">
      <c r="A8994">
        <v>8993</v>
      </c>
      <c r="B8994">
        <v>87597</v>
      </c>
      <c r="C8994" t="s">
        <v>1181</v>
      </c>
      <c r="D8994" t="s">
        <v>20</v>
      </c>
      <c r="E8994" t="s">
        <v>39</v>
      </c>
      <c r="F8994" t="s">
        <v>47</v>
      </c>
      <c r="G8994" t="s">
        <v>93</v>
      </c>
      <c r="H8994" t="s">
        <v>89</v>
      </c>
      <c r="I8994" t="s">
        <v>28</v>
      </c>
      <c r="J8994" t="s">
        <v>56</v>
      </c>
      <c r="K8994" t="s">
        <v>74</v>
      </c>
      <c r="L8994" t="s">
        <v>192</v>
      </c>
      <c r="M8994" t="s">
        <v>160</v>
      </c>
      <c r="N8994" s="2">
        <v>41284</v>
      </c>
      <c r="O8994" s="2">
        <v>41286</v>
      </c>
      <c r="P8994">
        <v>9</v>
      </c>
      <c r="Q8994" s="1">
        <v>0.02</v>
      </c>
      <c r="R8994">
        <v>4.91</v>
      </c>
      <c r="S8994">
        <v>0.5</v>
      </c>
      <c r="T8994">
        <f t="shared" si="140"/>
        <v>44.19</v>
      </c>
    </row>
    <row r="8995" spans="1:20" x14ac:dyDescent="0.3">
      <c r="A8995">
        <v>8994</v>
      </c>
      <c r="B8995">
        <v>87588</v>
      </c>
      <c r="C8995" t="s">
        <v>1181</v>
      </c>
      <c r="D8995" t="s">
        <v>20</v>
      </c>
      <c r="E8995" t="s">
        <v>39</v>
      </c>
      <c r="F8995" t="s">
        <v>47</v>
      </c>
      <c r="G8995" t="s">
        <v>93</v>
      </c>
      <c r="H8995" t="s">
        <v>94</v>
      </c>
      <c r="I8995" t="s">
        <v>28</v>
      </c>
      <c r="J8995" t="s">
        <v>56</v>
      </c>
      <c r="K8995" t="s">
        <v>74</v>
      </c>
      <c r="L8995" t="s">
        <v>192</v>
      </c>
      <c r="M8995" t="s">
        <v>160</v>
      </c>
      <c r="N8995" s="2">
        <v>40553</v>
      </c>
      <c r="O8995" s="2">
        <v>40555</v>
      </c>
      <c r="P8995">
        <v>3</v>
      </c>
      <c r="Q8995" s="1">
        <v>0.1</v>
      </c>
      <c r="R8995">
        <v>6.68</v>
      </c>
      <c r="S8995">
        <v>6.92</v>
      </c>
      <c r="T8995">
        <f t="shared" si="140"/>
        <v>20.04</v>
      </c>
    </row>
    <row r="8996" spans="1:20" x14ac:dyDescent="0.3">
      <c r="A8996">
        <v>8995</v>
      </c>
      <c r="B8996">
        <v>86798</v>
      </c>
      <c r="C8996" t="s">
        <v>2007</v>
      </c>
      <c r="D8996" t="s">
        <v>20</v>
      </c>
      <c r="E8996" t="s">
        <v>21</v>
      </c>
      <c r="F8996" t="s">
        <v>47</v>
      </c>
      <c r="G8996" t="s">
        <v>41</v>
      </c>
      <c r="H8996" t="s">
        <v>203</v>
      </c>
      <c r="I8996" t="s">
        <v>28</v>
      </c>
      <c r="J8996" t="s">
        <v>56</v>
      </c>
      <c r="K8996" t="s">
        <v>201</v>
      </c>
      <c r="L8996" t="s">
        <v>706</v>
      </c>
      <c r="M8996" t="s">
        <v>117</v>
      </c>
      <c r="N8996" s="2">
        <v>40810</v>
      </c>
      <c r="O8996" s="2">
        <v>40812</v>
      </c>
      <c r="P8996">
        <v>21</v>
      </c>
      <c r="Q8996" s="1">
        <v>0.1</v>
      </c>
      <c r="R8996">
        <v>28.99</v>
      </c>
      <c r="S8996">
        <v>8.59</v>
      </c>
      <c r="T8996">
        <f t="shared" si="140"/>
        <v>608.79</v>
      </c>
    </row>
    <row r="8997" spans="1:20" x14ac:dyDescent="0.3">
      <c r="A8997">
        <v>8996</v>
      </c>
      <c r="B8997">
        <v>89899</v>
      </c>
      <c r="C8997" t="s">
        <v>273</v>
      </c>
      <c r="D8997" t="s">
        <v>20</v>
      </c>
      <c r="E8997" t="s">
        <v>39</v>
      </c>
      <c r="F8997" t="s">
        <v>47</v>
      </c>
      <c r="G8997" t="s">
        <v>41</v>
      </c>
      <c r="H8997" t="s">
        <v>78</v>
      </c>
      <c r="I8997" t="s">
        <v>28</v>
      </c>
      <c r="J8997" t="s">
        <v>56</v>
      </c>
      <c r="K8997" t="s">
        <v>101</v>
      </c>
      <c r="L8997" t="s">
        <v>192</v>
      </c>
      <c r="M8997" t="s">
        <v>51</v>
      </c>
      <c r="N8997" s="2">
        <v>41054</v>
      </c>
      <c r="O8997" s="2">
        <v>41055</v>
      </c>
      <c r="P8997">
        <v>13</v>
      </c>
      <c r="Q8997" s="1">
        <v>0.09</v>
      </c>
      <c r="R8997">
        <v>4.28</v>
      </c>
      <c r="S8997">
        <v>5.68</v>
      </c>
      <c r="T8997">
        <f t="shared" si="140"/>
        <v>55.64</v>
      </c>
    </row>
    <row r="8998" spans="1:20" x14ac:dyDescent="0.3">
      <c r="A8998">
        <v>8997</v>
      </c>
      <c r="B8998">
        <v>89899</v>
      </c>
      <c r="C8998" t="s">
        <v>273</v>
      </c>
      <c r="D8998" t="s">
        <v>20</v>
      </c>
      <c r="E8998" t="s">
        <v>21</v>
      </c>
      <c r="F8998" t="s">
        <v>47</v>
      </c>
      <c r="G8998" t="s">
        <v>41</v>
      </c>
      <c r="H8998" t="s">
        <v>33</v>
      </c>
      <c r="I8998" t="s">
        <v>28</v>
      </c>
      <c r="J8998" t="s">
        <v>56</v>
      </c>
      <c r="K8998" t="s">
        <v>1254</v>
      </c>
      <c r="L8998" t="s">
        <v>192</v>
      </c>
      <c r="M8998" t="s">
        <v>111</v>
      </c>
      <c r="N8998" s="2">
        <v>41054</v>
      </c>
      <c r="O8998" s="2">
        <v>41055</v>
      </c>
      <c r="P8998">
        <v>20</v>
      </c>
      <c r="Q8998" s="1">
        <v>0.09</v>
      </c>
      <c r="R8998">
        <v>125.99</v>
      </c>
      <c r="S8998">
        <v>8.8000000000000007</v>
      </c>
      <c r="T8998">
        <f t="shared" si="140"/>
        <v>2519.7999999999997</v>
      </c>
    </row>
    <row r="8999" spans="1:20" x14ac:dyDescent="0.3">
      <c r="A8999">
        <v>8998</v>
      </c>
      <c r="B8999">
        <v>86658</v>
      </c>
      <c r="C8999" t="s">
        <v>1816</v>
      </c>
      <c r="D8999" t="s">
        <v>20</v>
      </c>
      <c r="E8999" t="s">
        <v>187</v>
      </c>
      <c r="F8999" t="s">
        <v>31</v>
      </c>
      <c r="G8999" t="s">
        <v>23</v>
      </c>
      <c r="H8999" t="s">
        <v>225</v>
      </c>
      <c r="I8999" t="s">
        <v>28</v>
      </c>
      <c r="J8999" t="s">
        <v>56</v>
      </c>
      <c r="K8999" t="s">
        <v>113</v>
      </c>
      <c r="L8999" t="s">
        <v>26</v>
      </c>
      <c r="M8999" t="s">
        <v>35</v>
      </c>
      <c r="N8999" s="2">
        <v>41079</v>
      </c>
      <c r="O8999" s="2">
        <v>41081</v>
      </c>
      <c r="P8999">
        <v>18</v>
      </c>
      <c r="Q8999" s="1">
        <v>7.0000000000000007E-2</v>
      </c>
      <c r="R8999">
        <v>10.52</v>
      </c>
      <c r="S8999">
        <v>7.94</v>
      </c>
      <c r="T8999">
        <f t="shared" si="140"/>
        <v>189.35999999999999</v>
      </c>
    </row>
    <row r="9000" spans="1:20" x14ac:dyDescent="0.3">
      <c r="A9000">
        <v>8999</v>
      </c>
      <c r="B9000">
        <v>86658</v>
      </c>
      <c r="C9000" t="s">
        <v>1816</v>
      </c>
      <c r="D9000" t="s">
        <v>20</v>
      </c>
      <c r="E9000" t="s">
        <v>21</v>
      </c>
      <c r="F9000" t="s">
        <v>31</v>
      </c>
      <c r="G9000" t="s">
        <v>23</v>
      </c>
      <c r="H9000" t="s">
        <v>206</v>
      </c>
      <c r="I9000" t="s">
        <v>28</v>
      </c>
      <c r="J9000" t="s">
        <v>56</v>
      </c>
      <c r="K9000" t="s">
        <v>198</v>
      </c>
      <c r="L9000" t="s">
        <v>192</v>
      </c>
      <c r="M9000" t="s">
        <v>121</v>
      </c>
      <c r="N9000" s="2">
        <v>41079</v>
      </c>
      <c r="O9000" s="2">
        <v>41079</v>
      </c>
      <c r="P9000">
        <v>2</v>
      </c>
      <c r="Q9000" s="1">
        <v>7.0000000000000007E-2</v>
      </c>
      <c r="R9000">
        <v>65.989999999999995</v>
      </c>
      <c r="S9000">
        <v>5.31</v>
      </c>
      <c r="T9000">
        <f t="shared" si="140"/>
        <v>131.97999999999999</v>
      </c>
    </row>
    <row r="9001" spans="1:20" x14ac:dyDescent="0.3">
      <c r="A9001">
        <v>9000</v>
      </c>
      <c r="B9001">
        <v>86485</v>
      </c>
      <c r="C9001" t="s">
        <v>771</v>
      </c>
      <c r="D9001" t="s">
        <v>20</v>
      </c>
      <c r="E9001" t="s">
        <v>21</v>
      </c>
      <c r="F9001" t="s">
        <v>47</v>
      </c>
      <c r="G9001" t="s">
        <v>257</v>
      </c>
      <c r="H9001" t="s">
        <v>203</v>
      </c>
      <c r="I9001" t="s">
        <v>28</v>
      </c>
      <c r="J9001" t="s">
        <v>56</v>
      </c>
      <c r="K9001" t="s">
        <v>1111</v>
      </c>
      <c r="L9001" t="s">
        <v>26</v>
      </c>
      <c r="M9001" t="s">
        <v>51</v>
      </c>
      <c r="N9001" s="2">
        <v>41636</v>
      </c>
      <c r="O9001" s="2">
        <v>41637</v>
      </c>
      <c r="P9001">
        <v>5</v>
      </c>
      <c r="Q9001" s="1">
        <v>0.02</v>
      </c>
      <c r="R9001">
        <v>29.89</v>
      </c>
      <c r="S9001">
        <v>1.99</v>
      </c>
      <c r="T9001">
        <f t="shared" si="140"/>
        <v>149.44999999999999</v>
      </c>
    </row>
    <row r="9002" spans="1:20" x14ac:dyDescent="0.3">
      <c r="A9002">
        <v>9001</v>
      </c>
      <c r="B9002">
        <v>86485</v>
      </c>
      <c r="C9002" t="s">
        <v>771</v>
      </c>
      <c r="D9002" t="s">
        <v>38</v>
      </c>
      <c r="E9002" t="s">
        <v>39</v>
      </c>
      <c r="F9002" t="s">
        <v>47</v>
      </c>
      <c r="G9002" t="s">
        <v>257</v>
      </c>
      <c r="H9002" t="s">
        <v>54</v>
      </c>
      <c r="I9002" t="s">
        <v>28</v>
      </c>
      <c r="J9002" t="s">
        <v>56</v>
      </c>
      <c r="K9002" t="s">
        <v>98</v>
      </c>
      <c r="L9002" t="s">
        <v>44</v>
      </c>
      <c r="M9002" t="s">
        <v>114</v>
      </c>
      <c r="N9002" s="2">
        <v>41636</v>
      </c>
      <c r="O9002" s="2">
        <v>41636</v>
      </c>
      <c r="P9002">
        <v>5</v>
      </c>
      <c r="Q9002" s="1">
        <v>0.01</v>
      </c>
      <c r="R9002">
        <v>3.28</v>
      </c>
      <c r="S9002">
        <v>3.97</v>
      </c>
      <c r="T9002">
        <f t="shared" si="140"/>
        <v>16.399999999999999</v>
      </c>
    </row>
    <row r="9003" spans="1:20" x14ac:dyDescent="0.3">
      <c r="A9003">
        <v>9002</v>
      </c>
      <c r="B9003">
        <v>90957</v>
      </c>
      <c r="C9003" t="s">
        <v>1132</v>
      </c>
      <c r="D9003" t="s">
        <v>578</v>
      </c>
      <c r="E9003" t="s">
        <v>187</v>
      </c>
      <c r="F9003" t="s">
        <v>40</v>
      </c>
      <c r="G9003" t="s">
        <v>48</v>
      </c>
      <c r="H9003" t="s">
        <v>217</v>
      </c>
      <c r="I9003" t="s">
        <v>28</v>
      </c>
      <c r="J9003" t="s">
        <v>56</v>
      </c>
      <c r="K9003" t="s">
        <v>181</v>
      </c>
      <c r="L9003" t="s">
        <v>330</v>
      </c>
      <c r="M9003" t="s">
        <v>264</v>
      </c>
      <c r="N9003" s="2">
        <v>41202</v>
      </c>
      <c r="O9003" s="2">
        <v>41206</v>
      </c>
      <c r="P9003">
        <v>1</v>
      </c>
      <c r="Q9003" s="1">
        <v>0.05</v>
      </c>
      <c r="R9003">
        <v>212.6</v>
      </c>
      <c r="S9003">
        <v>52.2</v>
      </c>
      <c r="T9003">
        <f t="shared" si="140"/>
        <v>212.6</v>
      </c>
    </row>
    <row r="9004" spans="1:20" x14ac:dyDescent="0.3">
      <c r="A9004">
        <v>9003</v>
      </c>
      <c r="B9004">
        <v>90927</v>
      </c>
      <c r="C9004" t="s">
        <v>345</v>
      </c>
      <c r="D9004" t="s">
        <v>20</v>
      </c>
      <c r="E9004" t="s">
        <v>39</v>
      </c>
      <c r="F9004" t="s">
        <v>47</v>
      </c>
      <c r="G9004" t="s">
        <v>41</v>
      </c>
      <c r="H9004" t="s">
        <v>42</v>
      </c>
      <c r="I9004" t="s">
        <v>28</v>
      </c>
      <c r="J9004" t="s">
        <v>36</v>
      </c>
      <c r="K9004" t="s">
        <v>116</v>
      </c>
      <c r="L9004" t="s">
        <v>192</v>
      </c>
      <c r="M9004" t="s">
        <v>134</v>
      </c>
      <c r="N9004" s="2">
        <v>40397</v>
      </c>
      <c r="O9004" s="2">
        <v>40398</v>
      </c>
      <c r="P9004">
        <v>6</v>
      </c>
      <c r="Q9004" s="1">
        <v>0.1</v>
      </c>
      <c r="R9004">
        <v>41.94</v>
      </c>
      <c r="S9004">
        <v>2.99</v>
      </c>
      <c r="T9004">
        <f t="shared" si="140"/>
        <v>251.64</v>
      </c>
    </row>
    <row r="9005" spans="1:20" x14ac:dyDescent="0.3">
      <c r="A9005">
        <v>9004</v>
      </c>
      <c r="B9005">
        <v>90931</v>
      </c>
      <c r="C9005" t="s">
        <v>345</v>
      </c>
      <c r="D9005" t="s">
        <v>20</v>
      </c>
      <c r="E9005" t="s">
        <v>39</v>
      </c>
      <c r="F9005" t="s">
        <v>47</v>
      </c>
      <c r="G9005" t="s">
        <v>41</v>
      </c>
      <c r="H9005" t="s">
        <v>78</v>
      </c>
      <c r="I9005" t="s">
        <v>28</v>
      </c>
      <c r="J9005" t="s">
        <v>36</v>
      </c>
      <c r="K9005" t="s">
        <v>79</v>
      </c>
      <c r="L9005" t="s">
        <v>44</v>
      </c>
      <c r="M9005" t="s">
        <v>134</v>
      </c>
      <c r="N9005" s="2">
        <v>41493</v>
      </c>
      <c r="O9005" s="2">
        <v>41493</v>
      </c>
      <c r="P9005">
        <v>11</v>
      </c>
      <c r="Q9005" s="1">
        <v>0.06</v>
      </c>
      <c r="R9005">
        <v>1.98</v>
      </c>
      <c r="S9005">
        <v>0.7</v>
      </c>
      <c r="T9005">
        <f t="shared" si="140"/>
        <v>21.78</v>
      </c>
    </row>
    <row r="9006" spans="1:20" x14ac:dyDescent="0.3">
      <c r="A9006">
        <v>9005</v>
      </c>
      <c r="B9006">
        <v>90514</v>
      </c>
      <c r="C9006" t="s">
        <v>992</v>
      </c>
      <c r="D9006" t="s">
        <v>20</v>
      </c>
      <c r="E9006" t="s">
        <v>39</v>
      </c>
      <c r="F9006" t="s">
        <v>22</v>
      </c>
      <c r="G9006" t="s">
        <v>93</v>
      </c>
      <c r="H9006" t="s">
        <v>49</v>
      </c>
      <c r="I9006" t="s">
        <v>28</v>
      </c>
      <c r="J9006" t="s">
        <v>36</v>
      </c>
      <c r="K9006" t="s">
        <v>50</v>
      </c>
      <c r="L9006" t="s">
        <v>192</v>
      </c>
      <c r="M9006" t="s">
        <v>80</v>
      </c>
      <c r="N9006" s="2">
        <v>40260</v>
      </c>
      <c r="O9006" s="2">
        <v>40262</v>
      </c>
      <c r="P9006">
        <v>6</v>
      </c>
      <c r="Q9006" s="1">
        <v>0.09</v>
      </c>
      <c r="R9006">
        <v>4.55</v>
      </c>
      <c r="S9006">
        <v>1.49</v>
      </c>
      <c r="T9006">
        <f t="shared" si="140"/>
        <v>27.299999999999997</v>
      </c>
    </row>
    <row r="9007" spans="1:20" x14ac:dyDescent="0.3">
      <c r="A9007">
        <v>9006</v>
      </c>
      <c r="B9007">
        <v>90514</v>
      </c>
      <c r="C9007" t="s">
        <v>1787</v>
      </c>
      <c r="D9007" t="s">
        <v>38</v>
      </c>
      <c r="E9007" t="s">
        <v>39</v>
      </c>
      <c r="F9007" t="s">
        <v>22</v>
      </c>
      <c r="G9007" t="s">
        <v>93</v>
      </c>
      <c r="H9007" t="s">
        <v>49</v>
      </c>
      <c r="I9007" t="s">
        <v>28</v>
      </c>
      <c r="J9007" t="s">
        <v>36</v>
      </c>
      <c r="K9007" t="s">
        <v>79</v>
      </c>
      <c r="L9007" t="s">
        <v>192</v>
      </c>
      <c r="M9007" t="s">
        <v>190</v>
      </c>
      <c r="N9007" s="2">
        <v>40260</v>
      </c>
      <c r="O9007" s="2">
        <v>40262</v>
      </c>
      <c r="P9007">
        <v>11</v>
      </c>
      <c r="Q9007" s="1">
        <v>7.0000000000000007E-2</v>
      </c>
      <c r="R9007">
        <v>9.7799999999999994</v>
      </c>
      <c r="S9007">
        <v>5.76</v>
      </c>
      <c r="T9007">
        <f t="shared" si="140"/>
        <v>107.58</v>
      </c>
    </row>
    <row r="9008" spans="1:20" x14ac:dyDescent="0.3">
      <c r="A9008">
        <v>9007</v>
      </c>
      <c r="B9008">
        <v>88793</v>
      </c>
      <c r="C9008" t="s">
        <v>1355</v>
      </c>
      <c r="D9008" t="s">
        <v>20</v>
      </c>
      <c r="E9008" t="s">
        <v>21</v>
      </c>
      <c r="F9008" t="s">
        <v>31</v>
      </c>
      <c r="G9008" t="s">
        <v>32</v>
      </c>
      <c r="H9008" t="s">
        <v>203</v>
      </c>
      <c r="I9008" t="s">
        <v>28</v>
      </c>
      <c r="J9008" t="s">
        <v>36</v>
      </c>
      <c r="K9008" t="s">
        <v>1138</v>
      </c>
      <c r="L9008" t="s">
        <v>192</v>
      </c>
      <c r="M9008" t="s">
        <v>279</v>
      </c>
      <c r="N9008" s="2">
        <v>41598</v>
      </c>
      <c r="O9008" s="2">
        <v>41599</v>
      </c>
      <c r="P9008">
        <v>1</v>
      </c>
      <c r="Q9008" s="1">
        <v>0.1</v>
      </c>
      <c r="R9008">
        <v>100.98</v>
      </c>
      <c r="S9008">
        <v>7.18</v>
      </c>
      <c r="T9008">
        <f t="shared" si="140"/>
        <v>100.98</v>
      </c>
    </row>
    <row r="9009" spans="1:20" x14ac:dyDescent="0.3">
      <c r="A9009">
        <v>9008</v>
      </c>
      <c r="B9009">
        <v>88784</v>
      </c>
      <c r="C9009" t="s">
        <v>1355</v>
      </c>
      <c r="D9009" t="s">
        <v>20</v>
      </c>
      <c r="E9009" t="s">
        <v>21</v>
      </c>
      <c r="F9009" t="s">
        <v>31</v>
      </c>
      <c r="G9009" t="s">
        <v>32</v>
      </c>
      <c r="H9009" t="s">
        <v>33</v>
      </c>
      <c r="I9009" t="s">
        <v>28</v>
      </c>
      <c r="J9009" t="s">
        <v>36</v>
      </c>
      <c r="K9009" t="s">
        <v>201</v>
      </c>
      <c r="L9009" t="s">
        <v>192</v>
      </c>
      <c r="M9009" t="s">
        <v>83</v>
      </c>
      <c r="N9009" s="2">
        <v>40502</v>
      </c>
      <c r="O9009" s="2">
        <v>40503</v>
      </c>
      <c r="P9009">
        <v>29</v>
      </c>
      <c r="Q9009" s="1">
        <v>0.03</v>
      </c>
      <c r="R9009">
        <v>205.99</v>
      </c>
      <c r="S9009">
        <v>3</v>
      </c>
      <c r="T9009">
        <f t="shared" si="140"/>
        <v>5973.71</v>
      </c>
    </row>
    <row r="9010" spans="1:20" x14ac:dyDescent="0.3">
      <c r="A9010">
        <v>9009</v>
      </c>
      <c r="B9010">
        <v>88881</v>
      </c>
      <c r="C9010" t="s">
        <v>1125</v>
      </c>
      <c r="D9010" t="s">
        <v>20</v>
      </c>
      <c r="E9010" t="s">
        <v>21</v>
      </c>
      <c r="F9010" t="s">
        <v>40</v>
      </c>
      <c r="G9010" t="s">
        <v>48</v>
      </c>
      <c r="H9010" t="s">
        <v>203</v>
      </c>
      <c r="I9010" t="s">
        <v>28</v>
      </c>
      <c r="J9010" t="s">
        <v>36</v>
      </c>
      <c r="K9010" t="s">
        <v>210</v>
      </c>
      <c r="L9010" t="s">
        <v>706</v>
      </c>
      <c r="M9010" t="s">
        <v>393</v>
      </c>
      <c r="N9010" s="2">
        <v>40372</v>
      </c>
      <c r="O9010" s="2">
        <v>40372</v>
      </c>
      <c r="P9010">
        <v>10</v>
      </c>
      <c r="Q9010" s="1">
        <v>0.06</v>
      </c>
      <c r="R9010">
        <v>7.99</v>
      </c>
      <c r="S9010">
        <v>5.03</v>
      </c>
      <c r="T9010">
        <f t="shared" si="140"/>
        <v>79.900000000000006</v>
      </c>
    </row>
    <row r="9011" spans="1:20" x14ac:dyDescent="0.3">
      <c r="A9011">
        <v>9010</v>
      </c>
      <c r="B9011">
        <v>86368</v>
      </c>
      <c r="C9011" t="s">
        <v>680</v>
      </c>
      <c r="D9011" t="s">
        <v>20</v>
      </c>
      <c r="E9011" t="s">
        <v>39</v>
      </c>
      <c r="F9011" t="s">
        <v>22</v>
      </c>
      <c r="G9011" t="s">
        <v>93</v>
      </c>
      <c r="H9011" t="s">
        <v>49</v>
      </c>
      <c r="I9011" t="s">
        <v>28</v>
      </c>
      <c r="J9011" t="s">
        <v>36</v>
      </c>
      <c r="K9011" t="s">
        <v>163</v>
      </c>
      <c r="L9011" t="s">
        <v>192</v>
      </c>
      <c r="M9011" t="s">
        <v>444</v>
      </c>
      <c r="N9011" s="2">
        <v>40261</v>
      </c>
      <c r="O9011" s="2">
        <v>40262</v>
      </c>
      <c r="P9011">
        <v>2</v>
      </c>
      <c r="Q9011" s="1">
        <v>0.02</v>
      </c>
      <c r="R9011">
        <v>15.42</v>
      </c>
      <c r="S9011">
        <v>5.41</v>
      </c>
      <c r="T9011">
        <f t="shared" si="140"/>
        <v>30.84</v>
      </c>
    </row>
    <row r="9012" spans="1:20" x14ac:dyDescent="0.3">
      <c r="A9012">
        <v>9011</v>
      </c>
      <c r="B9012">
        <v>91050</v>
      </c>
      <c r="C9012" t="s">
        <v>1534</v>
      </c>
      <c r="D9012" t="s">
        <v>38</v>
      </c>
      <c r="E9012" t="s">
        <v>21</v>
      </c>
      <c r="F9012" t="s">
        <v>31</v>
      </c>
      <c r="G9012" t="s">
        <v>48</v>
      </c>
      <c r="H9012" t="s">
        <v>33</v>
      </c>
      <c r="I9012" t="s">
        <v>28</v>
      </c>
      <c r="J9012" t="s">
        <v>36</v>
      </c>
      <c r="K9012" t="s">
        <v>201</v>
      </c>
      <c r="L9012" t="s">
        <v>192</v>
      </c>
      <c r="M9012" t="s">
        <v>367</v>
      </c>
      <c r="N9012" s="2">
        <v>40747</v>
      </c>
      <c r="O9012" s="2">
        <v>40754</v>
      </c>
      <c r="P9012">
        <v>4</v>
      </c>
      <c r="Q9012" s="1">
        <v>0.04</v>
      </c>
      <c r="R9012">
        <v>115.99</v>
      </c>
      <c r="S9012">
        <v>2.5</v>
      </c>
      <c r="T9012">
        <f t="shared" si="140"/>
        <v>463.96</v>
      </c>
    </row>
    <row r="9013" spans="1:20" x14ac:dyDescent="0.3">
      <c r="A9013">
        <v>9012</v>
      </c>
      <c r="B9013">
        <v>89831</v>
      </c>
      <c r="C9013" t="s">
        <v>1120</v>
      </c>
      <c r="D9013" t="s">
        <v>20</v>
      </c>
      <c r="E9013" t="s">
        <v>39</v>
      </c>
      <c r="F9013" t="s">
        <v>47</v>
      </c>
      <c r="G9013" t="s">
        <v>23</v>
      </c>
      <c r="H9013" t="s">
        <v>54</v>
      </c>
      <c r="I9013" t="s">
        <v>28</v>
      </c>
      <c r="J9013" t="s">
        <v>36</v>
      </c>
      <c r="K9013" t="s">
        <v>228</v>
      </c>
      <c r="L9013" t="s">
        <v>192</v>
      </c>
      <c r="M9013" t="s">
        <v>111</v>
      </c>
      <c r="N9013" s="2">
        <v>41043</v>
      </c>
      <c r="O9013" s="2">
        <v>41044</v>
      </c>
      <c r="P9013">
        <v>9</v>
      </c>
      <c r="Q9013" s="1">
        <v>0.09</v>
      </c>
      <c r="R9013">
        <v>7.68</v>
      </c>
      <c r="S9013">
        <v>6.16</v>
      </c>
      <c r="T9013">
        <f t="shared" si="140"/>
        <v>69.12</v>
      </c>
    </row>
    <row r="9014" spans="1:20" x14ac:dyDescent="0.3">
      <c r="A9014">
        <v>9013</v>
      </c>
      <c r="B9014">
        <v>87540</v>
      </c>
      <c r="C9014" t="s">
        <v>1675</v>
      </c>
      <c r="D9014" t="s">
        <v>20</v>
      </c>
      <c r="E9014" t="s">
        <v>21</v>
      </c>
      <c r="F9014" t="s">
        <v>22</v>
      </c>
      <c r="G9014" t="s">
        <v>93</v>
      </c>
      <c r="H9014" t="s">
        <v>206</v>
      </c>
      <c r="I9014" t="s">
        <v>28</v>
      </c>
      <c r="J9014" t="s">
        <v>36</v>
      </c>
      <c r="K9014" t="s">
        <v>25</v>
      </c>
      <c r="L9014" t="s">
        <v>26</v>
      </c>
      <c r="M9014" t="s">
        <v>173</v>
      </c>
      <c r="N9014" s="2">
        <v>41094</v>
      </c>
      <c r="O9014" s="2">
        <v>41094</v>
      </c>
      <c r="P9014">
        <v>13</v>
      </c>
      <c r="Q9014" s="1">
        <v>0.09</v>
      </c>
      <c r="R9014">
        <v>8.4600000000000009</v>
      </c>
      <c r="S9014">
        <v>3.62</v>
      </c>
      <c r="T9014">
        <f t="shared" si="140"/>
        <v>109.98000000000002</v>
      </c>
    </row>
    <row r="9015" spans="1:20" x14ac:dyDescent="0.3">
      <c r="A9015">
        <v>9014</v>
      </c>
      <c r="B9015">
        <v>87540</v>
      </c>
      <c r="C9015" t="s">
        <v>1675</v>
      </c>
      <c r="D9015" t="s">
        <v>20</v>
      </c>
      <c r="E9015" t="s">
        <v>21</v>
      </c>
      <c r="F9015" t="s">
        <v>22</v>
      </c>
      <c r="G9015" t="s">
        <v>23</v>
      </c>
      <c r="H9015" t="s">
        <v>203</v>
      </c>
      <c r="I9015" t="s">
        <v>28</v>
      </c>
      <c r="J9015" t="s">
        <v>36</v>
      </c>
      <c r="K9015" t="s">
        <v>1138</v>
      </c>
      <c r="L9015" t="s">
        <v>192</v>
      </c>
      <c r="M9015" t="s">
        <v>398</v>
      </c>
      <c r="N9015" s="2">
        <v>41094</v>
      </c>
      <c r="O9015" s="2">
        <v>41097</v>
      </c>
      <c r="P9015">
        <v>3</v>
      </c>
      <c r="Q9015" s="1">
        <v>0.06</v>
      </c>
      <c r="R9015">
        <v>30.98</v>
      </c>
      <c r="S9015">
        <v>6.5</v>
      </c>
      <c r="T9015">
        <f t="shared" si="140"/>
        <v>92.94</v>
      </c>
    </row>
    <row r="9016" spans="1:20" x14ac:dyDescent="0.3">
      <c r="A9016">
        <v>9015</v>
      </c>
      <c r="B9016">
        <v>86236</v>
      </c>
      <c r="C9016" t="s">
        <v>1030</v>
      </c>
      <c r="D9016" t="s">
        <v>20</v>
      </c>
      <c r="E9016" t="s">
        <v>39</v>
      </c>
      <c r="F9016" t="s">
        <v>22</v>
      </c>
      <c r="G9016" t="s">
        <v>48</v>
      </c>
      <c r="H9016" t="s">
        <v>49</v>
      </c>
      <c r="I9016" t="s">
        <v>28</v>
      </c>
      <c r="J9016" t="s">
        <v>36</v>
      </c>
      <c r="K9016" t="s">
        <v>129</v>
      </c>
      <c r="L9016" t="s">
        <v>192</v>
      </c>
      <c r="M9016" t="s">
        <v>190</v>
      </c>
      <c r="N9016" s="2">
        <v>40820</v>
      </c>
      <c r="O9016" s="2">
        <v>40827</v>
      </c>
      <c r="P9016">
        <v>14</v>
      </c>
      <c r="Q9016" s="1">
        <v>0.04</v>
      </c>
      <c r="R9016">
        <v>4.91</v>
      </c>
      <c r="S9016">
        <v>5.68</v>
      </c>
      <c r="T9016">
        <f t="shared" si="140"/>
        <v>68.740000000000009</v>
      </c>
    </row>
    <row r="9017" spans="1:20" x14ac:dyDescent="0.3">
      <c r="A9017">
        <v>9016</v>
      </c>
      <c r="B9017">
        <v>86236</v>
      </c>
      <c r="C9017" t="s">
        <v>1030</v>
      </c>
      <c r="D9017" t="s">
        <v>20</v>
      </c>
      <c r="E9017" t="s">
        <v>39</v>
      </c>
      <c r="F9017" t="s">
        <v>22</v>
      </c>
      <c r="G9017" t="s">
        <v>48</v>
      </c>
      <c r="H9017" t="s">
        <v>49</v>
      </c>
      <c r="I9017" t="s">
        <v>28</v>
      </c>
      <c r="J9017" t="s">
        <v>36</v>
      </c>
      <c r="K9017" t="s">
        <v>55</v>
      </c>
      <c r="L9017" t="s">
        <v>192</v>
      </c>
      <c r="M9017" t="s">
        <v>232</v>
      </c>
      <c r="N9017" s="2">
        <v>40820</v>
      </c>
      <c r="O9017" s="2">
        <v>40820</v>
      </c>
      <c r="P9017">
        <v>15</v>
      </c>
      <c r="Q9017" s="1">
        <v>0.06</v>
      </c>
      <c r="R9017">
        <v>15.99</v>
      </c>
      <c r="S9017">
        <v>13.18</v>
      </c>
      <c r="T9017">
        <f t="shared" si="140"/>
        <v>239.85</v>
      </c>
    </row>
    <row r="9018" spans="1:20" x14ac:dyDescent="0.3">
      <c r="A9018">
        <v>9017</v>
      </c>
      <c r="B9018">
        <v>86236</v>
      </c>
      <c r="C9018" t="s">
        <v>1030</v>
      </c>
      <c r="D9018" t="s">
        <v>20</v>
      </c>
      <c r="E9018" t="s">
        <v>39</v>
      </c>
      <c r="F9018" t="s">
        <v>22</v>
      </c>
      <c r="G9018" t="s">
        <v>48</v>
      </c>
      <c r="H9018" t="s">
        <v>94</v>
      </c>
      <c r="I9018" t="s">
        <v>28</v>
      </c>
      <c r="J9018" t="s">
        <v>36</v>
      </c>
      <c r="K9018" t="s">
        <v>58</v>
      </c>
      <c r="L9018" t="s">
        <v>192</v>
      </c>
      <c r="M9018" t="s">
        <v>173</v>
      </c>
      <c r="N9018" s="2">
        <v>40820</v>
      </c>
      <c r="O9018" s="2">
        <v>40820</v>
      </c>
      <c r="P9018">
        <v>22</v>
      </c>
      <c r="Q9018" s="1">
        <v>0.04</v>
      </c>
      <c r="R9018">
        <v>6.54</v>
      </c>
      <c r="S9018">
        <v>5.27</v>
      </c>
      <c r="T9018">
        <f t="shared" si="140"/>
        <v>143.88</v>
      </c>
    </row>
    <row r="9019" spans="1:20" x14ac:dyDescent="0.3">
      <c r="A9019">
        <v>9018</v>
      </c>
      <c r="B9019">
        <v>86246</v>
      </c>
      <c r="C9019" t="s">
        <v>1030</v>
      </c>
      <c r="D9019" t="s">
        <v>20</v>
      </c>
      <c r="E9019" t="s">
        <v>39</v>
      </c>
      <c r="F9019" t="s">
        <v>22</v>
      </c>
      <c r="G9019" t="s">
        <v>48</v>
      </c>
      <c r="H9019" t="s">
        <v>78</v>
      </c>
      <c r="I9019" t="s">
        <v>28</v>
      </c>
      <c r="J9019" t="s">
        <v>36</v>
      </c>
      <c r="K9019" t="s">
        <v>189</v>
      </c>
      <c r="L9019" t="s">
        <v>192</v>
      </c>
      <c r="M9019" t="s">
        <v>182</v>
      </c>
      <c r="N9019" s="2">
        <v>41551</v>
      </c>
      <c r="O9019" s="2">
        <v>41553</v>
      </c>
      <c r="P9019">
        <v>13</v>
      </c>
      <c r="Q9019" s="1">
        <v>0.09</v>
      </c>
      <c r="R9019">
        <v>6.48</v>
      </c>
      <c r="S9019">
        <v>6.6</v>
      </c>
      <c r="T9019">
        <f t="shared" si="140"/>
        <v>84.240000000000009</v>
      </c>
    </row>
    <row r="9020" spans="1:20" x14ac:dyDescent="0.3">
      <c r="A9020">
        <v>9019</v>
      </c>
      <c r="B9020">
        <v>88721</v>
      </c>
      <c r="C9020" t="s">
        <v>1219</v>
      </c>
      <c r="D9020" t="s">
        <v>578</v>
      </c>
      <c r="E9020" t="s">
        <v>39</v>
      </c>
      <c r="F9020" t="s">
        <v>47</v>
      </c>
      <c r="G9020" t="s">
        <v>41</v>
      </c>
      <c r="H9020" t="s">
        <v>61</v>
      </c>
      <c r="I9020" t="s">
        <v>28</v>
      </c>
      <c r="J9020" t="s">
        <v>36</v>
      </c>
      <c r="K9020" t="s">
        <v>138</v>
      </c>
      <c r="L9020" t="s">
        <v>283</v>
      </c>
      <c r="M9020" t="s">
        <v>114</v>
      </c>
      <c r="N9020" s="2">
        <v>40253</v>
      </c>
      <c r="O9020" s="2">
        <v>40254</v>
      </c>
      <c r="P9020">
        <v>5</v>
      </c>
      <c r="Q9020" s="1">
        <v>0.08</v>
      </c>
      <c r="R9020">
        <v>68.81</v>
      </c>
      <c r="S9020">
        <v>60</v>
      </c>
      <c r="T9020">
        <f t="shared" si="140"/>
        <v>344.05</v>
      </c>
    </row>
    <row r="9021" spans="1:20" x14ac:dyDescent="0.3">
      <c r="A9021">
        <v>9020</v>
      </c>
      <c r="B9021">
        <v>88721</v>
      </c>
      <c r="C9021" t="s">
        <v>1219</v>
      </c>
      <c r="D9021" t="s">
        <v>20</v>
      </c>
      <c r="E9021" t="s">
        <v>39</v>
      </c>
      <c r="F9021" t="s">
        <v>47</v>
      </c>
      <c r="G9021" t="s">
        <v>41</v>
      </c>
      <c r="H9021" t="s">
        <v>61</v>
      </c>
      <c r="I9021" t="s">
        <v>28</v>
      </c>
      <c r="J9021" t="s">
        <v>36</v>
      </c>
      <c r="K9021" t="s">
        <v>158</v>
      </c>
      <c r="L9021" t="s">
        <v>26</v>
      </c>
      <c r="M9021" t="s">
        <v>167</v>
      </c>
      <c r="N9021" s="2">
        <v>40253</v>
      </c>
      <c r="O9021" s="2">
        <v>40255</v>
      </c>
      <c r="P9021">
        <v>4</v>
      </c>
      <c r="Q9021" s="1">
        <v>0.04</v>
      </c>
      <c r="R9021">
        <v>21.38</v>
      </c>
      <c r="S9021">
        <v>8.99</v>
      </c>
      <c r="T9021">
        <f t="shared" si="140"/>
        <v>85.52</v>
      </c>
    </row>
    <row r="9022" spans="1:20" x14ac:dyDescent="0.3">
      <c r="A9022">
        <v>9021</v>
      </c>
      <c r="B9022">
        <v>86771</v>
      </c>
      <c r="C9022" t="s">
        <v>1793</v>
      </c>
      <c r="D9022" t="s">
        <v>20</v>
      </c>
      <c r="E9022" t="s">
        <v>39</v>
      </c>
      <c r="F9022" t="s">
        <v>40</v>
      </c>
      <c r="G9022" t="s">
        <v>41</v>
      </c>
      <c r="H9022" t="s">
        <v>61</v>
      </c>
      <c r="I9022" t="s">
        <v>28</v>
      </c>
      <c r="J9022" t="s">
        <v>36</v>
      </c>
      <c r="K9022" t="s">
        <v>181</v>
      </c>
      <c r="L9022" t="s">
        <v>192</v>
      </c>
      <c r="M9022" t="s">
        <v>264</v>
      </c>
      <c r="N9022" s="2">
        <v>40812</v>
      </c>
      <c r="O9022" s="2">
        <v>40814</v>
      </c>
      <c r="P9022">
        <v>23</v>
      </c>
      <c r="Q9022" s="1">
        <v>0.02</v>
      </c>
      <c r="R9022">
        <v>14.56</v>
      </c>
      <c r="S9022">
        <v>3.5</v>
      </c>
      <c r="T9022">
        <f t="shared" si="140"/>
        <v>334.88</v>
      </c>
    </row>
    <row r="9023" spans="1:20" x14ac:dyDescent="0.3">
      <c r="A9023">
        <v>9022</v>
      </c>
      <c r="B9023">
        <v>86771</v>
      </c>
      <c r="C9023" t="s">
        <v>1793</v>
      </c>
      <c r="D9023" t="s">
        <v>20</v>
      </c>
      <c r="E9023" t="s">
        <v>21</v>
      </c>
      <c r="F9023" t="s">
        <v>40</v>
      </c>
      <c r="G9023" t="s">
        <v>41</v>
      </c>
      <c r="H9023" t="s">
        <v>33</v>
      </c>
      <c r="I9023" t="s">
        <v>28</v>
      </c>
      <c r="J9023" t="s">
        <v>36</v>
      </c>
      <c r="K9023" t="s">
        <v>1147</v>
      </c>
      <c r="L9023" t="s">
        <v>192</v>
      </c>
      <c r="M9023" t="s">
        <v>370</v>
      </c>
      <c r="N9023" s="2">
        <v>40812</v>
      </c>
      <c r="O9023" s="2">
        <v>40813</v>
      </c>
      <c r="P9023">
        <v>20</v>
      </c>
      <c r="Q9023" s="1">
        <v>0.08</v>
      </c>
      <c r="R9023">
        <v>85.99</v>
      </c>
      <c r="S9023">
        <v>2.5</v>
      </c>
      <c r="T9023">
        <f t="shared" si="140"/>
        <v>1719.8</v>
      </c>
    </row>
    <row r="9024" spans="1:20" x14ac:dyDescent="0.3">
      <c r="A9024">
        <v>9023</v>
      </c>
      <c r="B9024">
        <v>91462</v>
      </c>
      <c r="C9024" t="s">
        <v>323</v>
      </c>
      <c r="D9024" t="s">
        <v>20</v>
      </c>
      <c r="E9024" t="s">
        <v>39</v>
      </c>
      <c r="F9024" t="s">
        <v>40</v>
      </c>
      <c r="G9024" t="s">
        <v>23</v>
      </c>
      <c r="H9024" t="s">
        <v>78</v>
      </c>
      <c r="I9024" t="s">
        <v>28</v>
      </c>
      <c r="J9024" t="s">
        <v>36</v>
      </c>
      <c r="K9024" t="s">
        <v>170</v>
      </c>
      <c r="L9024" t="s">
        <v>44</v>
      </c>
      <c r="M9024" t="s">
        <v>99</v>
      </c>
      <c r="N9024" s="2">
        <v>41550</v>
      </c>
      <c r="O9024" s="2">
        <v>41551</v>
      </c>
      <c r="P9024">
        <v>19</v>
      </c>
      <c r="Q9024" s="1">
        <v>0.1</v>
      </c>
      <c r="R9024">
        <v>1.88</v>
      </c>
      <c r="S9024">
        <v>0.79</v>
      </c>
      <c r="T9024">
        <f t="shared" si="140"/>
        <v>35.72</v>
      </c>
    </row>
    <row r="9025" spans="1:20" x14ac:dyDescent="0.3">
      <c r="A9025">
        <v>9024</v>
      </c>
      <c r="B9025">
        <v>91094</v>
      </c>
      <c r="C9025" t="s">
        <v>179</v>
      </c>
      <c r="D9025" t="s">
        <v>20</v>
      </c>
      <c r="E9025" t="s">
        <v>39</v>
      </c>
      <c r="F9025" t="s">
        <v>31</v>
      </c>
      <c r="G9025" t="s">
        <v>41</v>
      </c>
      <c r="H9025" t="s">
        <v>54</v>
      </c>
      <c r="I9025" t="s">
        <v>28</v>
      </c>
      <c r="J9025" t="s">
        <v>36</v>
      </c>
      <c r="K9025" t="s">
        <v>105</v>
      </c>
      <c r="L9025" t="s">
        <v>192</v>
      </c>
      <c r="M9025" t="s">
        <v>146</v>
      </c>
      <c r="N9025" s="2">
        <v>40983</v>
      </c>
      <c r="O9025" s="2">
        <v>40984</v>
      </c>
      <c r="P9025">
        <v>10</v>
      </c>
      <c r="Q9025" s="1">
        <v>7.0000000000000007E-2</v>
      </c>
      <c r="R9025">
        <v>3.75</v>
      </c>
      <c r="S9025">
        <v>0.5</v>
      </c>
      <c r="T9025">
        <f t="shared" si="140"/>
        <v>37.5</v>
      </c>
    </row>
    <row r="9026" spans="1:20" x14ac:dyDescent="0.3">
      <c r="A9026">
        <v>9025</v>
      </c>
      <c r="B9026">
        <v>87511</v>
      </c>
      <c r="C9026" t="s">
        <v>209</v>
      </c>
      <c r="D9026" t="s">
        <v>20</v>
      </c>
      <c r="E9026" t="s">
        <v>39</v>
      </c>
      <c r="F9026" t="s">
        <v>31</v>
      </c>
      <c r="G9026" t="s">
        <v>32</v>
      </c>
      <c r="H9026" t="s">
        <v>54</v>
      </c>
      <c r="I9026" t="s">
        <v>28</v>
      </c>
      <c r="J9026" t="s">
        <v>36</v>
      </c>
      <c r="K9026" t="s">
        <v>184</v>
      </c>
      <c r="L9026" t="s">
        <v>192</v>
      </c>
      <c r="M9026" t="s">
        <v>131</v>
      </c>
      <c r="N9026" s="2">
        <v>40394</v>
      </c>
      <c r="O9026" s="2">
        <v>40397</v>
      </c>
      <c r="P9026">
        <v>20</v>
      </c>
      <c r="Q9026" s="1">
        <v>0.01</v>
      </c>
      <c r="R9026">
        <v>7.64</v>
      </c>
      <c r="S9026">
        <v>1.39</v>
      </c>
      <c r="T9026">
        <f t="shared" si="140"/>
        <v>152.79999999999998</v>
      </c>
    </row>
    <row r="9027" spans="1:20" x14ac:dyDescent="0.3">
      <c r="A9027">
        <v>9026</v>
      </c>
      <c r="B9027">
        <v>86489</v>
      </c>
      <c r="C9027" t="s">
        <v>1647</v>
      </c>
      <c r="D9027" t="s">
        <v>20</v>
      </c>
      <c r="E9027" t="s">
        <v>39</v>
      </c>
      <c r="F9027" t="s">
        <v>22</v>
      </c>
      <c r="G9027" t="s">
        <v>93</v>
      </c>
      <c r="H9027" t="s">
        <v>49</v>
      </c>
      <c r="I9027" t="s">
        <v>28</v>
      </c>
      <c r="J9027" t="s">
        <v>36</v>
      </c>
      <c r="K9027" t="s">
        <v>95</v>
      </c>
      <c r="L9027" t="s">
        <v>192</v>
      </c>
      <c r="M9027" t="s">
        <v>80</v>
      </c>
      <c r="N9027" s="2">
        <v>40222</v>
      </c>
      <c r="O9027" s="2">
        <v>40222</v>
      </c>
      <c r="P9027">
        <v>12</v>
      </c>
      <c r="Q9027" s="1">
        <v>0.1</v>
      </c>
      <c r="R9027">
        <v>7.28</v>
      </c>
      <c r="S9027">
        <v>5.47</v>
      </c>
      <c r="T9027">
        <f t="shared" ref="T9027:T9090" si="141">R9027*P9027</f>
        <v>87.36</v>
      </c>
    </row>
    <row r="9028" spans="1:20" x14ac:dyDescent="0.3">
      <c r="A9028">
        <v>9027</v>
      </c>
      <c r="B9028">
        <v>88354</v>
      </c>
      <c r="C9028" t="s">
        <v>1771</v>
      </c>
      <c r="D9028" t="s">
        <v>20</v>
      </c>
      <c r="E9028" t="s">
        <v>39</v>
      </c>
      <c r="F9028" t="s">
        <v>31</v>
      </c>
      <c r="G9028" t="s">
        <v>23</v>
      </c>
      <c r="H9028" t="s">
        <v>78</v>
      </c>
      <c r="I9028" t="s">
        <v>28</v>
      </c>
      <c r="J9028" t="s">
        <v>36</v>
      </c>
      <c r="K9028" t="s">
        <v>119</v>
      </c>
      <c r="L9028" t="s">
        <v>192</v>
      </c>
      <c r="M9028" t="s">
        <v>139</v>
      </c>
      <c r="N9028" s="2">
        <v>41451</v>
      </c>
      <c r="O9028" s="2">
        <v>41454</v>
      </c>
      <c r="P9028">
        <v>4</v>
      </c>
      <c r="Q9028" s="1">
        <v>0.03</v>
      </c>
      <c r="R9028">
        <v>15.01</v>
      </c>
      <c r="S9028">
        <v>8.4</v>
      </c>
      <c r="T9028">
        <f t="shared" si="141"/>
        <v>60.04</v>
      </c>
    </row>
    <row r="9029" spans="1:20" x14ac:dyDescent="0.3">
      <c r="A9029">
        <v>9028</v>
      </c>
      <c r="B9029">
        <v>86514</v>
      </c>
      <c r="C9029" t="s">
        <v>921</v>
      </c>
      <c r="D9029" t="s">
        <v>38</v>
      </c>
      <c r="E9029" t="s">
        <v>39</v>
      </c>
      <c r="F9029" t="s">
        <v>47</v>
      </c>
      <c r="G9029" t="s">
        <v>48</v>
      </c>
      <c r="H9029" t="s">
        <v>94</v>
      </c>
      <c r="I9029" t="s">
        <v>28</v>
      </c>
      <c r="J9029" t="s">
        <v>36</v>
      </c>
      <c r="K9029" t="s">
        <v>189</v>
      </c>
      <c r="L9029" t="s">
        <v>192</v>
      </c>
      <c r="M9029" t="s">
        <v>160</v>
      </c>
      <c r="N9029" s="2">
        <v>40230</v>
      </c>
      <c r="O9029" s="2">
        <v>40230</v>
      </c>
      <c r="P9029">
        <v>10</v>
      </c>
      <c r="Q9029" s="1">
        <v>0.1</v>
      </c>
      <c r="R9029">
        <v>4.91</v>
      </c>
      <c r="S9029">
        <v>0.5</v>
      </c>
      <c r="T9029">
        <f t="shared" si="141"/>
        <v>49.1</v>
      </c>
    </row>
    <row r="9030" spans="1:20" x14ac:dyDescent="0.3">
      <c r="A9030">
        <v>9029</v>
      </c>
      <c r="B9030">
        <v>86518</v>
      </c>
      <c r="C9030" t="s">
        <v>1702</v>
      </c>
      <c r="D9030" t="s">
        <v>578</v>
      </c>
      <c r="E9030" t="s">
        <v>187</v>
      </c>
      <c r="F9030" t="s">
        <v>47</v>
      </c>
      <c r="G9030" t="s">
        <v>48</v>
      </c>
      <c r="H9030" t="s">
        <v>225</v>
      </c>
      <c r="I9030" t="s">
        <v>28</v>
      </c>
      <c r="J9030" t="s">
        <v>36</v>
      </c>
      <c r="K9030" t="s">
        <v>82</v>
      </c>
      <c r="L9030" t="s">
        <v>330</v>
      </c>
      <c r="M9030" t="s">
        <v>114</v>
      </c>
      <c r="N9030" s="2">
        <v>41326</v>
      </c>
      <c r="O9030" s="2">
        <v>41331</v>
      </c>
      <c r="P9030">
        <v>3</v>
      </c>
      <c r="Q9030" s="1">
        <v>0.09</v>
      </c>
      <c r="R9030">
        <v>259.70999999999998</v>
      </c>
      <c r="S9030">
        <v>66.67</v>
      </c>
      <c r="T9030">
        <f t="shared" si="141"/>
        <v>779.12999999999988</v>
      </c>
    </row>
    <row r="9031" spans="1:20" x14ac:dyDescent="0.3">
      <c r="A9031">
        <v>9030</v>
      </c>
      <c r="B9031">
        <v>88044</v>
      </c>
      <c r="C9031" t="s">
        <v>1596</v>
      </c>
      <c r="D9031" t="s">
        <v>20</v>
      </c>
      <c r="E9031" t="s">
        <v>39</v>
      </c>
      <c r="F9031" t="s">
        <v>40</v>
      </c>
      <c r="G9031" t="s">
        <v>32</v>
      </c>
      <c r="H9031" t="s">
        <v>42</v>
      </c>
      <c r="I9031" t="s">
        <v>28</v>
      </c>
      <c r="J9031" t="s">
        <v>36</v>
      </c>
      <c r="K9031" t="s">
        <v>274</v>
      </c>
      <c r="L9031" t="s">
        <v>192</v>
      </c>
      <c r="M9031" t="s">
        <v>99</v>
      </c>
      <c r="N9031" s="2">
        <v>41253</v>
      </c>
      <c r="O9031" s="2">
        <v>41253</v>
      </c>
      <c r="P9031">
        <v>3</v>
      </c>
      <c r="Q9031" s="1">
        <v>0.01</v>
      </c>
      <c r="R9031">
        <v>6.68</v>
      </c>
      <c r="S9031">
        <v>5.2</v>
      </c>
      <c r="T9031">
        <f t="shared" si="141"/>
        <v>20.04</v>
      </c>
    </row>
    <row r="9032" spans="1:20" x14ac:dyDescent="0.3">
      <c r="A9032">
        <v>9031</v>
      </c>
      <c r="B9032">
        <v>90833</v>
      </c>
      <c r="C9032" t="s">
        <v>663</v>
      </c>
      <c r="D9032" t="s">
        <v>20</v>
      </c>
      <c r="E9032" t="s">
        <v>39</v>
      </c>
      <c r="F9032" t="s">
        <v>31</v>
      </c>
      <c r="G9032" t="s">
        <v>23</v>
      </c>
      <c r="H9032" t="s">
        <v>61</v>
      </c>
      <c r="I9032" t="s">
        <v>28</v>
      </c>
      <c r="J9032" t="s">
        <v>36</v>
      </c>
      <c r="K9032" t="s">
        <v>71</v>
      </c>
      <c r="L9032" t="s">
        <v>192</v>
      </c>
      <c r="M9032" t="s">
        <v>121</v>
      </c>
      <c r="N9032" s="2">
        <v>40457</v>
      </c>
      <c r="O9032" s="2">
        <v>40458</v>
      </c>
      <c r="P9032">
        <v>14</v>
      </c>
      <c r="Q9032" s="1">
        <v>0.01</v>
      </c>
      <c r="R9032">
        <v>2.89</v>
      </c>
      <c r="S9032">
        <v>0.5</v>
      </c>
      <c r="T9032">
        <f t="shared" si="141"/>
        <v>40.46</v>
      </c>
    </row>
    <row r="9033" spans="1:20" x14ac:dyDescent="0.3">
      <c r="A9033">
        <v>9032</v>
      </c>
      <c r="B9033">
        <v>90833</v>
      </c>
      <c r="C9033" t="s">
        <v>663</v>
      </c>
      <c r="D9033" t="s">
        <v>20</v>
      </c>
      <c r="E9033" t="s">
        <v>21</v>
      </c>
      <c r="F9033" t="s">
        <v>31</v>
      </c>
      <c r="G9033" t="s">
        <v>23</v>
      </c>
      <c r="H9033" t="s">
        <v>206</v>
      </c>
      <c r="I9033" t="s">
        <v>28</v>
      </c>
      <c r="J9033" t="s">
        <v>36</v>
      </c>
      <c r="K9033" t="s">
        <v>201</v>
      </c>
      <c r="L9033" t="s">
        <v>26</v>
      </c>
      <c r="M9033" t="s">
        <v>121</v>
      </c>
      <c r="N9033" s="2">
        <v>40457</v>
      </c>
      <c r="O9033" s="2">
        <v>40459</v>
      </c>
      <c r="P9033">
        <v>5</v>
      </c>
      <c r="Q9033" s="1">
        <v>0</v>
      </c>
      <c r="R9033">
        <v>55.99</v>
      </c>
      <c r="S9033">
        <v>5</v>
      </c>
      <c r="T9033">
        <f t="shared" si="141"/>
        <v>279.95</v>
      </c>
    </row>
    <row r="9034" spans="1:20" x14ac:dyDescent="0.3">
      <c r="A9034">
        <v>9033</v>
      </c>
      <c r="B9034">
        <v>88310</v>
      </c>
      <c r="C9034" t="s">
        <v>934</v>
      </c>
      <c r="D9034" t="s">
        <v>38</v>
      </c>
      <c r="E9034" t="s">
        <v>39</v>
      </c>
      <c r="F9034" t="s">
        <v>22</v>
      </c>
      <c r="G9034" t="s">
        <v>93</v>
      </c>
      <c r="H9034" t="s">
        <v>78</v>
      </c>
      <c r="I9034" t="s">
        <v>28</v>
      </c>
      <c r="J9034" t="s">
        <v>36</v>
      </c>
      <c r="K9034" t="s">
        <v>291</v>
      </c>
      <c r="L9034" t="s">
        <v>192</v>
      </c>
      <c r="M9034" t="s">
        <v>444</v>
      </c>
      <c r="N9034" s="2">
        <v>41535</v>
      </c>
      <c r="O9034" s="2">
        <v>41536</v>
      </c>
      <c r="P9034">
        <v>7</v>
      </c>
      <c r="Q9034" s="1">
        <v>0.03</v>
      </c>
      <c r="R9034">
        <v>4.82</v>
      </c>
      <c r="S9034">
        <v>5.24</v>
      </c>
      <c r="T9034">
        <f t="shared" si="141"/>
        <v>33.74</v>
      </c>
    </row>
    <row r="9035" spans="1:20" x14ac:dyDescent="0.3">
      <c r="A9035">
        <v>9034</v>
      </c>
      <c r="B9035">
        <v>88310</v>
      </c>
      <c r="C9035" t="s">
        <v>934</v>
      </c>
      <c r="D9035" t="s">
        <v>20</v>
      </c>
      <c r="E9035" t="s">
        <v>21</v>
      </c>
      <c r="F9035" t="s">
        <v>22</v>
      </c>
      <c r="G9035" t="s">
        <v>93</v>
      </c>
      <c r="H9035" t="s">
        <v>33</v>
      </c>
      <c r="I9035" t="s">
        <v>28</v>
      </c>
      <c r="J9035" t="s">
        <v>36</v>
      </c>
      <c r="K9035" t="s">
        <v>198</v>
      </c>
      <c r="L9035" t="s">
        <v>192</v>
      </c>
      <c r="M9035" t="s">
        <v>182</v>
      </c>
      <c r="N9035" s="2">
        <v>41535</v>
      </c>
      <c r="O9035" s="2">
        <v>41536</v>
      </c>
      <c r="P9035">
        <v>15</v>
      </c>
      <c r="Q9035" s="1">
        <v>0.05</v>
      </c>
      <c r="R9035">
        <v>100.97</v>
      </c>
      <c r="S9035">
        <v>7.18</v>
      </c>
      <c r="T9035">
        <f t="shared" si="141"/>
        <v>1514.55</v>
      </c>
    </row>
    <row r="9036" spans="1:20" x14ac:dyDescent="0.3">
      <c r="A9036">
        <v>9035</v>
      </c>
      <c r="B9036">
        <v>88310</v>
      </c>
      <c r="C9036" t="s">
        <v>934</v>
      </c>
      <c r="D9036" t="s">
        <v>20</v>
      </c>
      <c r="E9036" t="s">
        <v>39</v>
      </c>
      <c r="F9036" t="s">
        <v>22</v>
      </c>
      <c r="G9036" t="s">
        <v>93</v>
      </c>
      <c r="H9036" t="s">
        <v>94</v>
      </c>
      <c r="I9036" t="s">
        <v>28</v>
      </c>
      <c r="J9036" t="s">
        <v>36</v>
      </c>
      <c r="K9036" t="s">
        <v>291</v>
      </c>
      <c r="L9036" t="s">
        <v>44</v>
      </c>
      <c r="M9036" t="s">
        <v>137</v>
      </c>
      <c r="N9036" s="2">
        <v>41535</v>
      </c>
      <c r="O9036" s="2">
        <v>41535</v>
      </c>
      <c r="P9036">
        <v>2</v>
      </c>
      <c r="Q9036" s="1">
        <v>0.09</v>
      </c>
      <c r="R9036">
        <v>3.98</v>
      </c>
      <c r="S9036">
        <v>2.97</v>
      </c>
      <c r="T9036">
        <f t="shared" si="141"/>
        <v>7.96</v>
      </c>
    </row>
    <row r="9037" spans="1:20" x14ac:dyDescent="0.3">
      <c r="A9037">
        <v>9036</v>
      </c>
      <c r="B9037">
        <v>88176</v>
      </c>
      <c r="C9037" t="s">
        <v>605</v>
      </c>
      <c r="D9037" t="s">
        <v>20</v>
      </c>
      <c r="E9037" t="s">
        <v>187</v>
      </c>
      <c r="F9037" t="s">
        <v>40</v>
      </c>
      <c r="G9037" t="s">
        <v>23</v>
      </c>
      <c r="H9037" t="s">
        <v>188</v>
      </c>
      <c r="I9037" t="s">
        <v>28</v>
      </c>
      <c r="J9037" t="s">
        <v>36</v>
      </c>
      <c r="K9037" t="s">
        <v>226</v>
      </c>
      <c r="L9037" t="s">
        <v>192</v>
      </c>
      <c r="M9037" t="s">
        <v>59</v>
      </c>
      <c r="N9037" s="2">
        <v>40594</v>
      </c>
      <c r="O9037" s="2">
        <v>40596</v>
      </c>
      <c r="P9037">
        <v>10</v>
      </c>
      <c r="Q9037" s="1">
        <v>0.08</v>
      </c>
      <c r="R9037">
        <v>33.979999999999997</v>
      </c>
      <c r="S9037">
        <v>19.989999999999998</v>
      </c>
      <c r="T9037">
        <f t="shared" si="141"/>
        <v>339.79999999999995</v>
      </c>
    </row>
    <row r="9038" spans="1:20" x14ac:dyDescent="0.3">
      <c r="A9038">
        <v>9037</v>
      </c>
      <c r="B9038">
        <v>87195</v>
      </c>
      <c r="C9038" t="s">
        <v>2277</v>
      </c>
      <c r="D9038" t="s">
        <v>20</v>
      </c>
      <c r="E9038" t="s">
        <v>39</v>
      </c>
      <c r="F9038" t="s">
        <v>31</v>
      </c>
      <c r="G9038" t="s">
        <v>41</v>
      </c>
      <c r="H9038" t="s">
        <v>61</v>
      </c>
      <c r="I9038" t="s">
        <v>28</v>
      </c>
      <c r="J9038" t="s">
        <v>36</v>
      </c>
      <c r="K9038" t="s">
        <v>129</v>
      </c>
      <c r="L9038" t="s">
        <v>192</v>
      </c>
      <c r="M9038" t="s">
        <v>631</v>
      </c>
      <c r="N9038" s="2">
        <v>40412</v>
      </c>
      <c r="O9038" s="2">
        <v>40414</v>
      </c>
      <c r="P9038">
        <v>10</v>
      </c>
      <c r="Q9038" s="1">
        <v>0.04</v>
      </c>
      <c r="R9038">
        <v>55.48</v>
      </c>
      <c r="S9038">
        <v>6.79</v>
      </c>
      <c r="T9038">
        <f t="shared" si="141"/>
        <v>554.79999999999995</v>
      </c>
    </row>
    <row r="9039" spans="1:20" x14ac:dyDescent="0.3">
      <c r="A9039">
        <v>9038</v>
      </c>
      <c r="B9039">
        <v>86727</v>
      </c>
      <c r="C9039" t="s">
        <v>1981</v>
      </c>
      <c r="D9039" t="s">
        <v>20</v>
      </c>
      <c r="E9039" t="s">
        <v>39</v>
      </c>
      <c r="F9039" t="s">
        <v>22</v>
      </c>
      <c r="G9039" t="s">
        <v>32</v>
      </c>
      <c r="H9039" t="s">
        <v>78</v>
      </c>
      <c r="I9039" t="s">
        <v>28</v>
      </c>
      <c r="J9039" t="s">
        <v>36</v>
      </c>
      <c r="K9039" t="s">
        <v>101</v>
      </c>
      <c r="L9039" t="s">
        <v>192</v>
      </c>
      <c r="M9039" t="s">
        <v>123</v>
      </c>
      <c r="N9039" s="2">
        <v>40711</v>
      </c>
      <c r="O9039" s="2">
        <v>40713</v>
      </c>
      <c r="P9039">
        <v>14</v>
      </c>
      <c r="Q9039" s="1">
        <v>7.0000000000000007E-2</v>
      </c>
      <c r="R9039">
        <v>15.67</v>
      </c>
      <c r="S9039">
        <v>1.39</v>
      </c>
      <c r="T9039">
        <f t="shared" si="141"/>
        <v>219.38</v>
      </c>
    </row>
    <row r="9040" spans="1:20" x14ac:dyDescent="0.3">
      <c r="A9040">
        <v>9039</v>
      </c>
      <c r="B9040">
        <v>91385</v>
      </c>
      <c r="C9040" t="s">
        <v>1478</v>
      </c>
      <c r="D9040" t="s">
        <v>578</v>
      </c>
      <c r="E9040" t="s">
        <v>187</v>
      </c>
      <c r="F9040" t="s">
        <v>40</v>
      </c>
      <c r="G9040" t="s">
        <v>41</v>
      </c>
      <c r="H9040" t="s">
        <v>225</v>
      </c>
      <c r="I9040" t="s">
        <v>28</v>
      </c>
      <c r="J9040" t="s">
        <v>36</v>
      </c>
      <c r="K9040" t="s">
        <v>282</v>
      </c>
      <c r="L9040" t="s">
        <v>330</v>
      </c>
      <c r="M9040" t="s">
        <v>342</v>
      </c>
      <c r="N9040" s="2">
        <v>41545</v>
      </c>
      <c r="O9040" s="2">
        <v>41547</v>
      </c>
      <c r="P9040">
        <v>14</v>
      </c>
      <c r="Q9040" s="1">
        <v>0.09</v>
      </c>
      <c r="R9040">
        <v>70.98</v>
      </c>
      <c r="S9040">
        <v>26.74</v>
      </c>
      <c r="T9040">
        <f t="shared" si="141"/>
        <v>993.72</v>
      </c>
    </row>
    <row r="9041" spans="1:20" x14ac:dyDescent="0.3">
      <c r="A9041">
        <v>9040</v>
      </c>
      <c r="B9041">
        <v>91385</v>
      </c>
      <c r="C9041" t="s">
        <v>1084</v>
      </c>
      <c r="D9041" t="s">
        <v>20</v>
      </c>
      <c r="E9041" t="s">
        <v>39</v>
      </c>
      <c r="F9041" t="s">
        <v>22</v>
      </c>
      <c r="G9041" t="s">
        <v>41</v>
      </c>
      <c r="H9041" t="s">
        <v>42</v>
      </c>
      <c r="I9041" t="s">
        <v>28</v>
      </c>
      <c r="J9041" t="s">
        <v>36</v>
      </c>
      <c r="K9041" t="s">
        <v>79</v>
      </c>
      <c r="L9041" t="s">
        <v>192</v>
      </c>
      <c r="M9041" t="s">
        <v>398</v>
      </c>
      <c r="N9041" s="2">
        <v>41545</v>
      </c>
      <c r="O9041" s="2">
        <v>41547</v>
      </c>
      <c r="P9041">
        <v>8</v>
      </c>
      <c r="Q9041" s="1">
        <v>0.1</v>
      </c>
      <c r="R9041">
        <v>48.04</v>
      </c>
      <c r="S9041">
        <v>7.23</v>
      </c>
      <c r="T9041">
        <f t="shared" si="141"/>
        <v>384.32</v>
      </c>
    </row>
    <row r="9042" spans="1:20" x14ac:dyDescent="0.3">
      <c r="A9042">
        <v>9041</v>
      </c>
      <c r="B9042">
        <v>85887</v>
      </c>
      <c r="C9042" t="s">
        <v>1250</v>
      </c>
      <c r="D9042" t="s">
        <v>20</v>
      </c>
      <c r="E9042" t="s">
        <v>21</v>
      </c>
      <c r="F9042" t="s">
        <v>22</v>
      </c>
      <c r="G9042" t="s">
        <v>93</v>
      </c>
      <c r="H9042" t="s">
        <v>206</v>
      </c>
      <c r="I9042" t="s">
        <v>28</v>
      </c>
      <c r="J9042" t="s">
        <v>36</v>
      </c>
      <c r="K9042" t="s">
        <v>1107</v>
      </c>
      <c r="L9042" t="s">
        <v>26</v>
      </c>
      <c r="M9042" t="s">
        <v>246</v>
      </c>
      <c r="N9042" s="2">
        <v>41102</v>
      </c>
      <c r="O9042" s="2">
        <v>41104</v>
      </c>
      <c r="P9042">
        <v>10</v>
      </c>
      <c r="Q9042" s="1">
        <v>0.1</v>
      </c>
      <c r="R9042">
        <v>4.9800000000000004</v>
      </c>
      <c r="S9042">
        <v>4.62</v>
      </c>
      <c r="T9042">
        <f t="shared" si="141"/>
        <v>49.800000000000004</v>
      </c>
    </row>
    <row r="9043" spans="1:20" x14ac:dyDescent="0.3">
      <c r="A9043">
        <v>9042</v>
      </c>
      <c r="B9043">
        <v>85887</v>
      </c>
      <c r="C9043" t="s">
        <v>1250</v>
      </c>
      <c r="D9043" t="s">
        <v>20</v>
      </c>
      <c r="E9043" t="s">
        <v>39</v>
      </c>
      <c r="F9043" t="s">
        <v>22</v>
      </c>
      <c r="G9043" t="s">
        <v>93</v>
      </c>
      <c r="H9043" t="s">
        <v>49</v>
      </c>
      <c r="I9043" t="s">
        <v>28</v>
      </c>
      <c r="J9043" t="s">
        <v>36</v>
      </c>
      <c r="K9043" t="s">
        <v>163</v>
      </c>
      <c r="L9043" t="s">
        <v>44</v>
      </c>
      <c r="M9043" t="s">
        <v>150</v>
      </c>
      <c r="N9043" s="2">
        <v>41102</v>
      </c>
      <c r="O9043" s="2">
        <v>41103</v>
      </c>
      <c r="P9043">
        <v>3</v>
      </c>
      <c r="Q9043" s="1">
        <v>0</v>
      </c>
      <c r="R9043">
        <v>7.64</v>
      </c>
      <c r="S9043">
        <v>5.83</v>
      </c>
      <c r="T9043">
        <f t="shared" si="141"/>
        <v>22.919999999999998</v>
      </c>
    </row>
    <row r="9044" spans="1:20" x14ac:dyDescent="0.3">
      <c r="A9044">
        <v>9043</v>
      </c>
      <c r="B9044">
        <v>89646</v>
      </c>
      <c r="C9044" t="s">
        <v>983</v>
      </c>
      <c r="D9044" t="s">
        <v>578</v>
      </c>
      <c r="E9044" t="s">
        <v>187</v>
      </c>
      <c r="F9044" t="s">
        <v>22</v>
      </c>
      <c r="G9044" t="s">
        <v>23</v>
      </c>
      <c r="H9044" t="s">
        <v>219</v>
      </c>
      <c r="I9044" t="s">
        <v>28</v>
      </c>
      <c r="J9044" t="s">
        <v>36</v>
      </c>
      <c r="K9044" t="s">
        <v>189</v>
      </c>
      <c r="L9044" t="s">
        <v>283</v>
      </c>
      <c r="M9044" t="s">
        <v>190</v>
      </c>
      <c r="N9044" s="2">
        <v>41478</v>
      </c>
      <c r="O9044" s="2">
        <v>41479</v>
      </c>
      <c r="P9044">
        <v>7</v>
      </c>
      <c r="Q9044" s="1">
        <v>7.0000000000000007E-2</v>
      </c>
      <c r="R9044">
        <v>23.99</v>
      </c>
      <c r="S9044">
        <v>15.68</v>
      </c>
      <c r="T9044">
        <f t="shared" si="141"/>
        <v>167.92999999999998</v>
      </c>
    </row>
    <row r="9045" spans="1:20" x14ac:dyDescent="0.3">
      <c r="A9045">
        <v>9044</v>
      </c>
      <c r="B9045">
        <v>87551</v>
      </c>
      <c r="C9045" t="s">
        <v>881</v>
      </c>
      <c r="D9045" t="s">
        <v>20</v>
      </c>
      <c r="E9045" t="s">
        <v>39</v>
      </c>
      <c r="F9045" t="s">
        <v>47</v>
      </c>
      <c r="G9045" t="s">
        <v>23</v>
      </c>
      <c r="H9045" t="s">
        <v>54</v>
      </c>
      <c r="I9045" t="s">
        <v>28</v>
      </c>
      <c r="J9045" t="s">
        <v>36</v>
      </c>
      <c r="K9045" t="s">
        <v>165</v>
      </c>
      <c r="L9045" t="s">
        <v>192</v>
      </c>
      <c r="M9045" t="s">
        <v>134</v>
      </c>
      <c r="N9045" s="2">
        <v>41589</v>
      </c>
      <c r="O9045" s="2">
        <v>41591</v>
      </c>
      <c r="P9045">
        <v>29</v>
      </c>
      <c r="Q9045" s="1">
        <v>0.05</v>
      </c>
      <c r="R9045">
        <v>59.78</v>
      </c>
      <c r="S9045">
        <v>10.29</v>
      </c>
      <c r="T9045">
        <f t="shared" si="141"/>
        <v>1733.6200000000001</v>
      </c>
    </row>
    <row r="9046" spans="1:20" x14ac:dyDescent="0.3">
      <c r="A9046">
        <v>9045</v>
      </c>
      <c r="B9046">
        <v>87551</v>
      </c>
      <c r="C9046" t="s">
        <v>881</v>
      </c>
      <c r="D9046" t="s">
        <v>20</v>
      </c>
      <c r="E9046" t="s">
        <v>39</v>
      </c>
      <c r="F9046" t="s">
        <v>47</v>
      </c>
      <c r="G9046" t="s">
        <v>23</v>
      </c>
      <c r="H9046" t="s">
        <v>78</v>
      </c>
      <c r="I9046" t="s">
        <v>28</v>
      </c>
      <c r="J9046" t="s">
        <v>36</v>
      </c>
      <c r="K9046" t="s">
        <v>154</v>
      </c>
      <c r="L9046" t="s">
        <v>192</v>
      </c>
      <c r="M9046" t="s">
        <v>111</v>
      </c>
      <c r="N9046" s="2">
        <v>41589</v>
      </c>
      <c r="O9046" s="2">
        <v>41591</v>
      </c>
      <c r="P9046">
        <v>40</v>
      </c>
      <c r="Q9046" s="1">
        <v>0.05</v>
      </c>
      <c r="R9046">
        <v>4.13</v>
      </c>
      <c r="S9046">
        <v>0.5</v>
      </c>
      <c r="T9046">
        <f t="shared" si="141"/>
        <v>165.2</v>
      </c>
    </row>
    <row r="9047" spans="1:20" x14ac:dyDescent="0.3">
      <c r="A9047">
        <v>9046</v>
      </c>
      <c r="B9047">
        <v>87551</v>
      </c>
      <c r="C9047" t="s">
        <v>881</v>
      </c>
      <c r="D9047" t="s">
        <v>20</v>
      </c>
      <c r="E9047" t="s">
        <v>39</v>
      </c>
      <c r="F9047" t="s">
        <v>47</v>
      </c>
      <c r="G9047" t="s">
        <v>23</v>
      </c>
      <c r="H9047" t="s">
        <v>49</v>
      </c>
      <c r="I9047" t="s">
        <v>28</v>
      </c>
      <c r="J9047" t="s">
        <v>36</v>
      </c>
      <c r="K9047" t="s">
        <v>136</v>
      </c>
      <c r="L9047" t="s">
        <v>192</v>
      </c>
      <c r="M9047" t="s">
        <v>114</v>
      </c>
      <c r="N9047" s="2">
        <v>41589</v>
      </c>
      <c r="O9047" s="2">
        <v>41591</v>
      </c>
      <c r="P9047">
        <v>11</v>
      </c>
      <c r="Q9047" s="1">
        <v>0.01</v>
      </c>
      <c r="R9047">
        <v>30.98</v>
      </c>
      <c r="S9047">
        <v>17.079999999999998</v>
      </c>
      <c r="T9047">
        <f t="shared" si="141"/>
        <v>340.78000000000003</v>
      </c>
    </row>
    <row r="9048" spans="1:20" x14ac:dyDescent="0.3">
      <c r="A9048">
        <v>9047</v>
      </c>
      <c r="B9048">
        <v>91412</v>
      </c>
      <c r="C9048" t="s">
        <v>653</v>
      </c>
      <c r="D9048" t="s">
        <v>20</v>
      </c>
      <c r="E9048" t="s">
        <v>39</v>
      </c>
      <c r="F9048" t="s">
        <v>22</v>
      </c>
      <c r="G9048" t="s">
        <v>48</v>
      </c>
      <c r="H9048" t="s">
        <v>54</v>
      </c>
      <c r="I9048" t="s">
        <v>28</v>
      </c>
      <c r="J9048" t="s">
        <v>36</v>
      </c>
      <c r="K9048" t="s">
        <v>154</v>
      </c>
      <c r="L9048" t="s">
        <v>192</v>
      </c>
      <c r="M9048" t="s">
        <v>96</v>
      </c>
      <c r="N9048" s="2">
        <v>41411</v>
      </c>
      <c r="O9048" s="2">
        <v>41420</v>
      </c>
      <c r="P9048">
        <v>14</v>
      </c>
      <c r="Q9048" s="1">
        <v>0.02</v>
      </c>
      <c r="R9048">
        <v>2.88</v>
      </c>
      <c r="S9048">
        <v>0.5</v>
      </c>
      <c r="T9048">
        <f t="shared" si="141"/>
        <v>40.32</v>
      </c>
    </row>
    <row r="9049" spans="1:20" x14ac:dyDescent="0.3">
      <c r="A9049">
        <v>9048</v>
      </c>
      <c r="B9049">
        <v>89548</v>
      </c>
      <c r="C9049" t="s">
        <v>281</v>
      </c>
      <c r="D9049" t="s">
        <v>20</v>
      </c>
      <c r="E9049" t="s">
        <v>21</v>
      </c>
      <c r="F9049" t="s">
        <v>22</v>
      </c>
      <c r="G9049" t="s">
        <v>32</v>
      </c>
      <c r="H9049" t="s">
        <v>33</v>
      </c>
      <c r="I9049" t="s">
        <v>28</v>
      </c>
      <c r="J9049" t="s">
        <v>36</v>
      </c>
      <c r="K9049" t="s">
        <v>1254</v>
      </c>
      <c r="L9049" t="s">
        <v>26</v>
      </c>
      <c r="M9049" t="s">
        <v>182</v>
      </c>
      <c r="N9049" s="2">
        <v>41277</v>
      </c>
      <c r="O9049" s="2">
        <v>41278</v>
      </c>
      <c r="P9049">
        <v>10</v>
      </c>
      <c r="Q9049" s="1">
        <v>0.08</v>
      </c>
      <c r="R9049">
        <v>8.4600000000000009</v>
      </c>
      <c r="S9049">
        <v>3.62</v>
      </c>
      <c r="T9049">
        <f t="shared" si="141"/>
        <v>84.600000000000009</v>
      </c>
    </row>
    <row r="9050" spans="1:20" x14ac:dyDescent="0.3">
      <c r="A9050">
        <v>9049</v>
      </c>
      <c r="B9050">
        <v>89791</v>
      </c>
      <c r="C9050" t="s">
        <v>587</v>
      </c>
      <c r="D9050" t="s">
        <v>38</v>
      </c>
      <c r="E9050" t="s">
        <v>187</v>
      </c>
      <c r="F9050" t="s">
        <v>47</v>
      </c>
      <c r="G9050" t="s">
        <v>41</v>
      </c>
      <c r="H9050" t="s">
        <v>188</v>
      </c>
      <c r="I9050" t="s">
        <v>28</v>
      </c>
      <c r="J9050" t="s">
        <v>36</v>
      </c>
      <c r="K9050" t="s">
        <v>145</v>
      </c>
      <c r="L9050" t="s">
        <v>26</v>
      </c>
      <c r="M9050" t="s">
        <v>51</v>
      </c>
      <c r="N9050" s="2">
        <v>40945</v>
      </c>
      <c r="O9050" s="2">
        <v>40946</v>
      </c>
      <c r="P9050">
        <v>3</v>
      </c>
      <c r="Q9050" s="1">
        <v>0.09</v>
      </c>
      <c r="R9050">
        <v>30.93</v>
      </c>
      <c r="S9050">
        <v>3.92</v>
      </c>
      <c r="T9050">
        <f t="shared" si="141"/>
        <v>92.789999999999992</v>
      </c>
    </row>
    <row r="9051" spans="1:20" x14ac:dyDescent="0.3">
      <c r="A9051">
        <v>9050</v>
      </c>
      <c r="B9051">
        <v>87989</v>
      </c>
      <c r="C9051" t="s">
        <v>2499</v>
      </c>
      <c r="D9051" t="s">
        <v>578</v>
      </c>
      <c r="E9051" t="s">
        <v>187</v>
      </c>
      <c r="F9051" t="s">
        <v>31</v>
      </c>
      <c r="G9051" t="s">
        <v>48</v>
      </c>
      <c r="H9051" t="s">
        <v>188</v>
      </c>
      <c r="I9051" t="s">
        <v>28</v>
      </c>
      <c r="J9051" t="s">
        <v>36</v>
      </c>
      <c r="K9051" t="s">
        <v>170</v>
      </c>
      <c r="L9051" t="s">
        <v>330</v>
      </c>
      <c r="M9051" t="s">
        <v>106</v>
      </c>
      <c r="N9051" s="2">
        <v>41386</v>
      </c>
      <c r="O9051" s="2">
        <v>41391</v>
      </c>
      <c r="P9051">
        <v>9</v>
      </c>
      <c r="Q9051" s="1">
        <v>0.09</v>
      </c>
      <c r="R9051">
        <v>217.85</v>
      </c>
      <c r="S9051">
        <v>29.1</v>
      </c>
      <c r="T9051">
        <f t="shared" si="141"/>
        <v>1960.6499999999999</v>
      </c>
    </row>
    <row r="9052" spans="1:20" x14ac:dyDescent="0.3">
      <c r="A9052">
        <v>9051</v>
      </c>
      <c r="B9052">
        <v>87989</v>
      </c>
      <c r="C9052" t="s">
        <v>1852</v>
      </c>
      <c r="D9052" t="s">
        <v>20</v>
      </c>
      <c r="E9052" t="s">
        <v>39</v>
      </c>
      <c r="F9052" t="s">
        <v>31</v>
      </c>
      <c r="G9052" t="s">
        <v>48</v>
      </c>
      <c r="H9052" t="s">
        <v>94</v>
      </c>
      <c r="I9052" t="s">
        <v>28</v>
      </c>
      <c r="J9052" t="s">
        <v>36</v>
      </c>
      <c r="K9052" t="s">
        <v>228</v>
      </c>
      <c r="L9052" t="s">
        <v>192</v>
      </c>
      <c r="M9052" t="s">
        <v>35</v>
      </c>
      <c r="N9052" s="2">
        <v>41386</v>
      </c>
      <c r="O9052" s="2">
        <v>41388</v>
      </c>
      <c r="P9052">
        <v>12</v>
      </c>
      <c r="Q9052" s="1">
        <v>7.0000000000000007E-2</v>
      </c>
      <c r="R9052">
        <v>11.48</v>
      </c>
      <c r="S9052">
        <v>5.43</v>
      </c>
      <c r="T9052">
        <f t="shared" si="141"/>
        <v>137.76</v>
      </c>
    </row>
    <row r="9053" spans="1:20" x14ac:dyDescent="0.3">
      <c r="A9053">
        <v>9052</v>
      </c>
      <c r="B9053">
        <v>87989</v>
      </c>
      <c r="C9053" t="s">
        <v>378</v>
      </c>
      <c r="D9053" t="s">
        <v>20</v>
      </c>
      <c r="E9053" t="s">
        <v>39</v>
      </c>
      <c r="F9053" t="s">
        <v>31</v>
      </c>
      <c r="G9053" t="s">
        <v>48</v>
      </c>
      <c r="H9053" t="s">
        <v>54</v>
      </c>
      <c r="I9053" t="s">
        <v>28</v>
      </c>
      <c r="J9053" t="s">
        <v>36</v>
      </c>
      <c r="K9053" t="s">
        <v>62</v>
      </c>
      <c r="L9053" t="s">
        <v>26</v>
      </c>
      <c r="M9053" t="s">
        <v>35</v>
      </c>
      <c r="N9053" s="2">
        <v>41386</v>
      </c>
      <c r="O9053" s="2">
        <v>41388</v>
      </c>
      <c r="P9053">
        <v>12</v>
      </c>
      <c r="Q9053" s="1">
        <v>0.08</v>
      </c>
      <c r="R9053">
        <v>2.08</v>
      </c>
      <c r="S9053">
        <v>2.56</v>
      </c>
      <c r="T9053">
        <f t="shared" si="141"/>
        <v>24.96</v>
      </c>
    </row>
    <row r="9054" spans="1:20" x14ac:dyDescent="0.3">
      <c r="A9054">
        <v>9053</v>
      </c>
      <c r="B9054">
        <v>88786</v>
      </c>
      <c r="C9054" t="s">
        <v>1355</v>
      </c>
      <c r="D9054" t="s">
        <v>20</v>
      </c>
      <c r="E9054" t="s">
        <v>187</v>
      </c>
      <c r="F9054" t="s">
        <v>31</v>
      </c>
      <c r="G9054" t="s">
        <v>23</v>
      </c>
      <c r="H9054" t="s">
        <v>188</v>
      </c>
      <c r="I9054" t="s">
        <v>28</v>
      </c>
      <c r="J9054" t="s">
        <v>36</v>
      </c>
      <c r="K9054" t="s">
        <v>43</v>
      </c>
      <c r="L9054" t="s">
        <v>746</v>
      </c>
      <c r="M9054" t="s">
        <v>102</v>
      </c>
      <c r="N9054" s="2">
        <v>40745</v>
      </c>
      <c r="O9054" s="2">
        <v>40745</v>
      </c>
      <c r="P9054">
        <v>7</v>
      </c>
      <c r="Q9054" s="1">
        <v>0.04</v>
      </c>
      <c r="R9054">
        <v>95.46</v>
      </c>
      <c r="S9054">
        <v>18.13</v>
      </c>
      <c r="T9054">
        <f t="shared" si="141"/>
        <v>668.21999999999991</v>
      </c>
    </row>
    <row r="9055" spans="1:20" x14ac:dyDescent="0.3">
      <c r="A9055">
        <v>9054</v>
      </c>
      <c r="B9055">
        <v>89174</v>
      </c>
      <c r="C9055" t="s">
        <v>1976</v>
      </c>
      <c r="D9055" t="s">
        <v>20</v>
      </c>
      <c r="E9055" t="s">
        <v>39</v>
      </c>
      <c r="F9055" t="s">
        <v>31</v>
      </c>
      <c r="G9055" t="s">
        <v>32</v>
      </c>
      <c r="H9055" t="s">
        <v>78</v>
      </c>
      <c r="I9055" t="s">
        <v>28</v>
      </c>
      <c r="J9055" t="s">
        <v>36</v>
      </c>
      <c r="K9055" t="s">
        <v>62</v>
      </c>
      <c r="L9055" t="s">
        <v>26</v>
      </c>
      <c r="M9055" t="s">
        <v>69</v>
      </c>
      <c r="N9055" s="2">
        <v>40320</v>
      </c>
      <c r="O9055" s="2">
        <v>40323</v>
      </c>
      <c r="P9055">
        <v>16</v>
      </c>
      <c r="Q9055" s="1">
        <v>0.03</v>
      </c>
      <c r="R9055">
        <v>25.98</v>
      </c>
      <c r="S9055">
        <v>4.08</v>
      </c>
      <c r="T9055">
        <f t="shared" si="141"/>
        <v>415.68</v>
      </c>
    </row>
    <row r="9056" spans="1:20" x14ac:dyDescent="0.3">
      <c r="A9056">
        <v>9055</v>
      </c>
      <c r="B9056">
        <v>89174</v>
      </c>
      <c r="C9056" t="s">
        <v>1976</v>
      </c>
      <c r="D9056" t="s">
        <v>578</v>
      </c>
      <c r="E9056" t="s">
        <v>39</v>
      </c>
      <c r="F9056" t="s">
        <v>31</v>
      </c>
      <c r="G9056" t="s">
        <v>32</v>
      </c>
      <c r="H9056" t="s">
        <v>54</v>
      </c>
      <c r="I9056" t="s">
        <v>28</v>
      </c>
      <c r="J9056" t="s">
        <v>36</v>
      </c>
      <c r="K9056" t="s">
        <v>62</v>
      </c>
      <c r="L9056" t="s">
        <v>283</v>
      </c>
      <c r="M9056" t="s">
        <v>255</v>
      </c>
      <c r="N9056" s="2">
        <v>40320</v>
      </c>
      <c r="O9056" s="2">
        <v>40320</v>
      </c>
      <c r="P9056">
        <v>16</v>
      </c>
      <c r="Q9056" s="1">
        <v>0.1</v>
      </c>
      <c r="R9056">
        <v>20.98</v>
      </c>
      <c r="S9056">
        <v>53.03</v>
      </c>
      <c r="T9056">
        <f t="shared" si="141"/>
        <v>335.68</v>
      </c>
    </row>
    <row r="9057" spans="1:20" x14ac:dyDescent="0.3">
      <c r="A9057">
        <v>9056</v>
      </c>
      <c r="B9057">
        <v>89893</v>
      </c>
      <c r="C9057" t="s">
        <v>681</v>
      </c>
      <c r="D9057" t="s">
        <v>20</v>
      </c>
      <c r="E9057" t="s">
        <v>39</v>
      </c>
      <c r="F9057" t="s">
        <v>47</v>
      </c>
      <c r="G9057" t="s">
        <v>23</v>
      </c>
      <c r="H9057" t="s">
        <v>94</v>
      </c>
      <c r="I9057" t="s">
        <v>28</v>
      </c>
      <c r="J9057" t="s">
        <v>36</v>
      </c>
      <c r="K9057" t="s">
        <v>68</v>
      </c>
      <c r="L9057" t="s">
        <v>192</v>
      </c>
      <c r="M9057" t="s">
        <v>111</v>
      </c>
      <c r="N9057" s="2">
        <v>40763</v>
      </c>
      <c r="O9057" s="2">
        <v>40764</v>
      </c>
      <c r="P9057">
        <v>18</v>
      </c>
      <c r="Q9057" s="1">
        <v>0</v>
      </c>
      <c r="R9057">
        <v>40.98</v>
      </c>
      <c r="S9057">
        <v>5.33</v>
      </c>
      <c r="T9057">
        <f t="shared" si="141"/>
        <v>737.64</v>
      </c>
    </row>
    <row r="9058" spans="1:20" x14ac:dyDescent="0.3">
      <c r="A9058">
        <v>9057</v>
      </c>
      <c r="B9058">
        <v>88566</v>
      </c>
      <c r="C9058" t="s">
        <v>886</v>
      </c>
      <c r="D9058" t="s">
        <v>20</v>
      </c>
      <c r="E9058" t="s">
        <v>39</v>
      </c>
      <c r="F9058" t="s">
        <v>31</v>
      </c>
      <c r="G9058" t="s">
        <v>32</v>
      </c>
      <c r="H9058" t="s">
        <v>54</v>
      </c>
      <c r="I9058" t="s">
        <v>28</v>
      </c>
      <c r="J9058" t="s">
        <v>36</v>
      </c>
      <c r="K9058" t="s">
        <v>145</v>
      </c>
      <c r="L9058" t="s">
        <v>192</v>
      </c>
      <c r="M9058" t="s">
        <v>139</v>
      </c>
      <c r="N9058" s="2">
        <v>41585</v>
      </c>
      <c r="O9058" s="2">
        <v>41586</v>
      </c>
      <c r="P9058">
        <v>5</v>
      </c>
      <c r="Q9058" s="1">
        <v>0.01</v>
      </c>
      <c r="R9058">
        <v>3.75</v>
      </c>
      <c r="S9058">
        <v>0.5</v>
      </c>
      <c r="T9058">
        <f t="shared" si="141"/>
        <v>18.75</v>
      </c>
    </row>
    <row r="9059" spans="1:20" x14ac:dyDescent="0.3">
      <c r="A9059">
        <v>9058</v>
      </c>
      <c r="B9059">
        <v>88306</v>
      </c>
      <c r="C9059" t="s">
        <v>948</v>
      </c>
      <c r="D9059" t="s">
        <v>20</v>
      </c>
      <c r="E9059" t="s">
        <v>39</v>
      </c>
      <c r="F9059" t="s">
        <v>22</v>
      </c>
      <c r="G9059" t="s">
        <v>23</v>
      </c>
      <c r="H9059" t="s">
        <v>94</v>
      </c>
      <c r="I9059" t="s">
        <v>28</v>
      </c>
      <c r="J9059" t="s">
        <v>36</v>
      </c>
      <c r="K9059" t="s">
        <v>82</v>
      </c>
      <c r="L9059" t="s">
        <v>192</v>
      </c>
      <c r="M9059" t="s">
        <v>246</v>
      </c>
      <c r="N9059" s="2">
        <v>41280</v>
      </c>
      <c r="O9059" s="2">
        <v>41281</v>
      </c>
      <c r="P9059">
        <v>3</v>
      </c>
      <c r="Q9059" s="1">
        <v>0.05</v>
      </c>
      <c r="R9059">
        <v>7.77</v>
      </c>
      <c r="S9059">
        <v>9.23</v>
      </c>
      <c r="T9059">
        <f t="shared" si="141"/>
        <v>23.31</v>
      </c>
    </row>
    <row r="9060" spans="1:20" x14ac:dyDescent="0.3">
      <c r="A9060">
        <v>9059</v>
      </c>
      <c r="B9060">
        <v>88306</v>
      </c>
      <c r="C9060" t="s">
        <v>948</v>
      </c>
      <c r="D9060" t="s">
        <v>20</v>
      </c>
      <c r="E9060" t="s">
        <v>39</v>
      </c>
      <c r="F9060" t="s">
        <v>22</v>
      </c>
      <c r="G9060" t="s">
        <v>23</v>
      </c>
      <c r="H9060" t="s">
        <v>42</v>
      </c>
      <c r="I9060" t="s">
        <v>28</v>
      </c>
      <c r="J9060" t="s">
        <v>36</v>
      </c>
      <c r="K9060" t="s">
        <v>184</v>
      </c>
      <c r="L9060" t="s">
        <v>192</v>
      </c>
      <c r="M9060" t="s">
        <v>123</v>
      </c>
      <c r="N9060" s="2">
        <v>41280</v>
      </c>
      <c r="O9060" s="2">
        <v>41282</v>
      </c>
      <c r="P9060">
        <v>4</v>
      </c>
      <c r="Q9060" s="1">
        <v>0.04</v>
      </c>
      <c r="R9060">
        <v>363.25</v>
      </c>
      <c r="S9060">
        <v>19.989999999999998</v>
      </c>
      <c r="T9060">
        <f t="shared" si="141"/>
        <v>1453</v>
      </c>
    </row>
    <row r="9061" spans="1:20" x14ac:dyDescent="0.3">
      <c r="A9061">
        <v>9060</v>
      </c>
      <c r="B9061">
        <v>88818</v>
      </c>
      <c r="C9061" t="s">
        <v>360</v>
      </c>
      <c r="D9061" t="s">
        <v>20</v>
      </c>
      <c r="E9061" t="s">
        <v>21</v>
      </c>
      <c r="F9061" t="s">
        <v>31</v>
      </c>
      <c r="G9061" t="s">
        <v>48</v>
      </c>
      <c r="H9061" t="s">
        <v>33</v>
      </c>
      <c r="I9061" t="s">
        <v>28</v>
      </c>
      <c r="J9061" t="s">
        <v>36</v>
      </c>
      <c r="K9061" t="s">
        <v>204</v>
      </c>
      <c r="L9061" t="s">
        <v>26</v>
      </c>
      <c r="M9061" t="s">
        <v>143</v>
      </c>
      <c r="N9061" s="2">
        <v>41588</v>
      </c>
      <c r="O9061" s="2">
        <v>41593</v>
      </c>
      <c r="P9061">
        <v>42</v>
      </c>
      <c r="Q9061" s="1">
        <v>0.09</v>
      </c>
      <c r="R9061">
        <v>40.98</v>
      </c>
      <c r="S9061">
        <v>1.99</v>
      </c>
      <c r="T9061">
        <f t="shared" si="141"/>
        <v>1721.1599999999999</v>
      </c>
    </row>
    <row r="9062" spans="1:20" x14ac:dyDescent="0.3">
      <c r="A9062">
        <v>9061</v>
      </c>
      <c r="B9062">
        <v>88818</v>
      </c>
      <c r="C9062" t="s">
        <v>360</v>
      </c>
      <c r="D9062" t="s">
        <v>20</v>
      </c>
      <c r="E9062" t="s">
        <v>39</v>
      </c>
      <c r="F9062" t="s">
        <v>31</v>
      </c>
      <c r="G9062" t="s">
        <v>48</v>
      </c>
      <c r="H9062" t="s">
        <v>94</v>
      </c>
      <c r="I9062" t="s">
        <v>28</v>
      </c>
      <c r="J9062" t="s">
        <v>36</v>
      </c>
      <c r="K9062" t="s">
        <v>101</v>
      </c>
      <c r="L9062" t="s">
        <v>192</v>
      </c>
      <c r="M9062" t="s">
        <v>141</v>
      </c>
      <c r="N9062" s="2">
        <v>41588</v>
      </c>
      <c r="O9062" s="2">
        <v>41592</v>
      </c>
      <c r="P9062">
        <v>32</v>
      </c>
      <c r="Q9062" s="1">
        <v>0.08</v>
      </c>
      <c r="R9062">
        <v>60.98</v>
      </c>
      <c r="S9062">
        <v>19.989999999999998</v>
      </c>
      <c r="T9062">
        <f t="shared" si="141"/>
        <v>1951.36</v>
      </c>
    </row>
    <row r="9063" spans="1:20" x14ac:dyDescent="0.3">
      <c r="A9063">
        <v>9062</v>
      </c>
      <c r="B9063">
        <v>88818</v>
      </c>
      <c r="C9063" t="s">
        <v>360</v>
      </c>
      <c r="D9063" t="s">
        <v>20</v>
      </c>
      <c r="E9063" t="s">
        <v>187</v>
      </c>
      <c r="F9063" t="s">
        <v>31</v>
      </c>
      <c r="G9063" t="s">
        <v>48</v>
      </c>
      <c r="H9063" t="s">
        <v>217</v>
      </c>
      <c r="I9063" t="s">
        <v>28</v>
      </c>
      <c r="J9063" t="s">
        <v>36</v>
      </c>
      <c r="K9063" t="s">
        <v>68</v>
      </c>
      <c r="L9063" t="s">
        <v>192</v>
      </c>
      <c r="M9063" t="s">
        <v>141</v>
      </c>
      <c r="N9063" s="2">
        <v>41588</v>
      </c>
      <c r="O9063" s="2">
        <v>41590</v>
      </c>
      <c r="P9063">
        <v>18</v>
      </c>
      <c r="Q9063" s="1">
        <v>0.09</v>
      </c>
      <c r="R9063">
        <v>2.08</v>
      </c>
      <c r="S9063">
        <v>5.33</v>
      </c>
      <c r="T9063">
        <f t="shared" si="141"/>
        <v>37.44</v>
      </c>
    </row>
    <row r="9064" spans="1:20" x14ac:dyDescent="0.3">
      <c r="A9064">
        <v>9063</v>
      </c>
      <c r="B9064">
        <v>91499</v>
      </c>
      <c r="C9064" t="s">
        <v>494</v>
      </c>
      <c r="D9064" t="s">
        <v>20</v>
      </c>
      <c r="E9064" t="s">
        <v>21</v>
      </c>
      <c r="F9064" t="s">
        <v>31</v>
      </c>
      <c r="G9064" t="s">
        <v>93</v>
      </c>
      <c r="H9064" t="s">
        <v>33</v>
      </c>
      <c r="I9064" t="s">
        <v>28</v>
      </c>
      <c r="J9064" t="s">
        <v>36</v>
      </c>
      <c r="K9064" t="s">
        <v>208</v>
      </c>
      <c r="L9064" t="s">
        <v>26</v>
      </c>
      <c r="M9064" t="s">
        <v>141</v>
      </c>
      <c r="N9064" s="2">
        <v>41225</v>
      </c>
      <c r="O9064" s="2">
        <v>41225</v>
      </c>
      <c r="P9064">
        <v>32</v>
      </c>
      <c r="Q9064" s="1">
        <v>0.04</v>
      </c>
      <c r="R9064">
        <v>47.98</v>
      </c>
      <c r="S9064">
        <v>3.61</v>
      </c>
      <c r="T9064">
        <f t="shared" si="141"/>
        <v>1535.36</v>
      </c>
    </row>
    <row r="9065" spans="1:20" x14ac:dyDescent="0.3">
      <c r="A9065">
        <v>9064</v>
      </c>
      <c r="B9065">
        <v>88570</v>
      </c>
      <c r="C9065" t="s">
        <v>1013</v>
      </c>
      <c r="D9065" t="s">
        <v>20</v>
      </c>
      <c r="E9065" t="s">
        <v>39</v>
      </c>
      <c r="F9065" t="s">
        <v>47</v>
      </c>
      <c r="G9065" t="s">
        <v>41</v>
      </c>
      <c r="H9065" t="s">
        <v>54</v>
      </c>
      <c r="I9065" t="s">
        <v>28</v>
      </c>
      <c r="J9065" t="s">
        <v>36</v>
      </c>
      <c r="K9065" t="s">
        <v>74</v>
      </c>
      <c r="L9065" t="s">
        <v>192</v>
      </c>
      <c r="M9065" t="s">
        <v>160</v>
      </c>
      <c r="N9065" s="2">
        <v>40437</v>
      </c>
      <c r="O9065" s="2">
        <v>40439</v>
      </c>
      <c r="P9065">
        <v>12</v>
      </c>
      <c r="Q9065" s="1">
        <v>0.05</v>
      </c>
      <c r="R9065">
        <v>4.24</v>
      </c>
      <c r="S9065">
        <v>5.41</v>
      </c>
      <c r="T9065">
        <f t="shared" si="141"/>
        <v>50.88</v>
      </c>
    </row>
    <row r="9066" spans="1:20" x14ac:dyDescent="0.3">
      <c r="A9066">
        <v>9065</v>
      </c>
      <c r="B9066">
        <v>88577</v>
      </c>
      <c r="C9066" t="s">
        <v>1013</v>
      </c>
      <c r="D9066" t="s">
        <v>20</v>
      </c>
      <c r="E9066" t="s">
        <v>39</v>
      </c>
      <c r="F9066" t="s">
        <v>47</v>
      </c>
      <c r="G9066" t="s">
        <v>41</v>
      </c>
      <c r="H9066" t="s">
        <v>78</v>
      </c>
      <c r="I9066" t="s">
        <v>28</v>
      </c>
      <c r="J9066" t="s">
        <v>36</v>
      </c>
      <c r="K9066" t="s">
        <v>82</v>
      </c>
      <c r="L9066" t="s">
        <v>192</v>
      </c>
      <c r="M9066" t="s">
        <v>134</v>
      </c>
      <c r="N9066" s="2">
        <v>41533</v>
      </c>
      <c r="O9066" s="2">
        <v>41535</v>
      </c>
      <c r="P9066">
        <v>14</v>
      </c>
      <c r="Q9066" s="1">
        <v>0.1</v>
      </c>
      <c r="R9066">
        <v>16.98</v>
      </c>
      <c r="S9066">
        <v>12.39</v>
      </c>
      <c r="T9066">
        <f t="shared" si="141"/>
        <v>237.72</v>
      </c>
    </row>
    <row r="9067" spans="1:20" x14ac:dyDescent="0.3">
      <c r="A9067">
        <v>9066</v>
      </c>
      <c r="B9067">
        <v>91585</v>
      </c>
      <c r="C9067" t="s">
        <v>703</v>
      </c>
      <c r="D9067" t="s">
        <v>20</v>
      </c>
      <c r="E9067" t="s">
        <v>187</v>
      </c>
      <c r="F9067" t="s">
        <v>47</v>
      </c>
      <c r="G9067" t="s">
        <v>32</v>
      </c>
      <c r="H9067" t="s">
        <v>188</v>
      </c>
      <c r="I9067" t="s">
        <v>28</v>
      </c>
      <c r="J9067" t="s">
        <v>36</v>
      </c>
      <c r="K9067" t="s">
        <v>248</v>
      </c>
      <c r="L9067" t="s">
        <v>44</v>
      </c>
      <c r="M9067" t="s">
        <v>114</v>
      </c>
      <c r="N9067" s="2">
        <v>41102</v>
      </c>
      <c r="O9067" s="2">
        <v>41104</v>
      </c>
      <c r="P9067">
        <v>13</v>
      </c>
      <c r="Q9067" s="1">
        <v>0.06</v>
      </c>
      <c r="R9067">
        <v>7.59</v>
      </c>
      <c r="S9067">
        <v>4</v>
      </c>
      <c r="T9067">
        <f t="shared" si="141"/>
        <v>98.67</v>
      </c>
    </row>
    <row r="9068" spans="1:20" x14ac:dyDescent="0.3">
      <c r="A9068">
        <v>9067</v>
      </c>
      <c r="B9068">
        <v>91585</v>
      </c>
      <c r="C9068" t="s">
        <v>703</v>
      </c>
      <c r="D9068" t="s">
        <v>20</v>
      </c>
      <c r="E9068" t="s">
        <v>39</v>
      </c>
      <c r="F9068" t="s">
        <v>47</v>
      </c>
      <c r="G9068" t="s">
        <v>32</v>
      </c>
      <c r="H9068" t="s">
        <v>49</v>
      </c>
      <c r="I9068" t="s">
        <v>28</v>
      </c>
      <c r="J9068" t="s">
        <v>36</v>
      </c>
      <c r="K9068" t="s">
        <v>129</v>
      </c>
      <c r="L9068" t="s">
        <v>44</v>
      </c>
      <c r="M9068" t="s">
        <v>51</v>
      </c>
      <c r="N9068" s="2">
        <v>41102</v>
      </c>
      <c r="O9068" s="2">
        <v>41104</v>
      </c>
      <c r="P9068">
        <v>11</v>
      </c>
      <c r="Q9068" s="1">
        <v>0.01</v>
      </c>
      <c r="R9068">
        <v>2.98</v>
      </c>
      <c r="S9068">
        <v>2.0299999999999998</v>
      </c>
      <c r="T9068">
        <f t="shared" si="141"/>
        <v>32.78</v>
      </c>
    </row>
    <row r="9069" spans="1:20" x14ac:dyDescent="0.3">
      <c r="A9069">
        <v>9068</v>
      </c>
      <c r="B9069">
        <v>88263</v>
      </c>
      <c r="C9069" t="s">
        <v>2056</v>
      </c>
      <c r="D9069" t="s">
        <v>20</v>
      </c>
      <c r="E9069" t="s">
        <v>39</v>
      </c>
      <c r="F9069" t="s">
        <v>22</v>
      </c>
      <c r="G9069" t="s">
        <v>41</v>
      </c>
      <c r="H9069" t="s">
        <v>78</v>
      </c>
      <c r="I9069" t="s">
        <v>28</v>
      </c>
      <c r="J9069" t="s">
        <v>36</v>
      </c>
      <c r="K9069" t="s">
        <v>172</v>
      </c>
      <c r="L9069" t="s">
        <v>192</v>
      </c>
      <c r="M9069" t="s">
        <v>444</v>
      </c>
      <c r="N9069" s="2">
        <v>41394</v>
      </c>
      <c r="O9069" s="2">
        <v>41397</v>
      </c>
      <c r="P9069">
        <v>4</v>
      </c>
      <c r="Q9069" s="1">
        <v>0.05</v>
      </c>
      <c r="R9069">
        <v>30.53</v>
      </c>
      <c r="S9069">
        <v>19.989999999999998</v>
      </c>
      <c r="T9069">
        <f t="shared" si="141"/>
        <v>122.12</v>
      </c>
    </row>
    <row r="9070" spans="1:20" x14ac:dyDescent="0.3">
      <c r="A9070">
        <v>9069</v>
      </c>
      <c r="B9070">
        <v>85842</v>
      </c>
      <c r="C9070" t="s">
        <v>1012</v>
      </c>
      <c r="D9070" t="s">
        <v>20</v>
      </c>
      <c r="E9070" t="s">
        <v>21</v>
      </c>
      <c r="F9070" t="s">
        <v>40</v>
      </c>
      <c r="G9070" t="s">
        <v>23</v>
      </c>
      <c r="H9070" t="s">
        <v>33</v>
      </c>
      <c r="I9070" t="s">
        <v>28</v>
      </c>
      <c r="J9070" t="s">
        <v>36</v>
      </c>
      <c r="K9070" t="s">
        <v>409</v>
      </c>
      <c r="L9070" t="s">
        <v>192</v>
      </c>
      <c r="M9070" t="s">
        <v>59</v>
      </c>
      <c r="N9070" s="2">
        <v>41375</v>
      </c>
      <c r="O9070" s="2">
        <v>41377</v>
      </c>
      <c r="P9070">
        <v>9</v>
      </c>
      <c r="Q9070" s="1">
        <v>0.01</v>
      </c>
      <c r="R9070">
        <v>110.99</v>
      </c>
      <c r="S9070">
        <v>8.99</v>
      </c>
      <c r="T9070">
        <f t="shared" si="141"/>
        <v>998.91</v>
      </c>
    </row>
    <row r="9071" spans="1:20" x14ac:dyDescent="0.3">
      <c r="A9071">
        <v>9070</v>
      </c>
      <c r="B9071">
        <v>88105</v>
      </c>
      <c r="C9071" t="s">
        <v>313</v>
      </c>
      <c r="D9071" t="s">
        <v>20</v>
      </c>
      <c r="E9071" t="s">
        <v>39</v>
      </c>
      <c r="F9071" t="s">
        <v>22</v>
      </c>
      <c r="G9071" t="s">
        <v>48</v>
      </c>
      <c r="H9071" t="s">
        <v>94</v>
      </c>
      <c r="I9071" t="s">
        <v>28</v>
      </c>
      <c r="J9071" t="s">
        <v>36</v>
      </c>
      <c r="K9071" t="s">
        <v>172</v>
      </c>
      <c r="L9071" t="s">
        <v>192</v>
      </c>
      <c r="M9071" t="s">
        <v>326</v>
      </c>
      <c r="N9071" s="2">
        <v>40385</v>
      </c>
      <c r="O9071" s="2">
        <v>40387</v>
      </c>
      <c r="P9071">
        <v>5</v>
      </c>
      <c r="Q9071" s="1">
        <v>0.02</v>
      </c>
      <c r="R9071">
        <v>4.9800000000000004</v>
      </c>
      <c r="S9071">
        <v>6.07</v>
      </c>
      <c r="T9071">
        <f t="shared" si="141"/>
        <v>24.900000000000002</v>
      </c>
    </row>
    <row r="9072" spans="1:20" x14ac:dyDescent="0.3">
      <c r="A9072">
        <v>9071</v>
      </c>
      <c r="B9072">
        <v>87928</v>
      </c>
      <c r="C9072" t="s">
        <v>512</v>
      </c>
      <c r="D9072" t="s">
        <v>578</v>
      </c>
      <c r="E9072" t="s">
        <v>187</v>
      </c>
      <c r="F9072" t="s">
        <v>22</v>
      </c>
      <c r="G9072" t="s">
        <v>41</v>
      </c>
      <c r="H9072" t="s">
        <v>188</v>
      </c>
      <c r="I9072" t="s">
        <v>28</v>
      </c>
      <c r="J9072" t="s">
        <v>36</v>
      </c>
      <c r="K9072" t="s">
        <v>68</v>
      </c>
      <c r="L9072" t="s">
        <v>330</v>
      </c>
      <c r="M9072" t="s">
        <v>294</v>
      </c>
      <c r="N9072" s="2">
        <v>41532</v>
      </c>
      <c r="O9072" s="2">
        <v>41533</v>
      </c>
      <c r="P9072">
        <v>11</v>
      </c>
      <c r="Q9072" s="1">
        <v>0.01</v>
      </c>
      <c r="R9072">
        <v>140.97999999999999</v>
      </c>
      <c r="S9072">
        <v>36.090000000000003</v>
      </c>
      <c r="T9072">
        <f t="shared" si="141"/>
        <v>1550.78</v>
      </c>
    </row>
    <row r="9073" spans="1:20" x14ac:dyDescent="0.3">
      <c r="A9073">
        <v>9072</v>
      </c>
      <c r="B9073">
        <v>86970</v>
      </c>
      <c r="C9073" t="s">
        <v>2018</v>
      </c>
      <c r="D9073" t="s">
        <v>578</v>
      </c>
      <c r="E9073" t="s">
        <v>21</v>
      </c>
      <c r="F9073" t="s">
        <v>40</v>
      </c>
      <c r="G9073" t="s">
        <v>41</v>
      </c>
      <c r="H9073" t="s">
        <v>33</v>
      </c>
      <c r="I9073" t="s">
        <v>28</v>
      </c>
      <c r="J9073" t="s">
        <v>36</v>
      </c>
      <c r="K9073" t="s">
        <v>1111</v>
      </c>
      <c r="L9073" t="s">
        <v>283</v>
      </c>
      <c r="M9073" t="s">
        <v>99</v>
      </c>
      <c r="N9073" s="2">
        <v>41152</v>
      </c>
      <c r="O9073" s="2">
        <v>41154</v>
      </c>
      <c r="P9073">
        <v>12</v>
      </c>
      <c r="Q9073" s="1">
        <v>0.02</v>
      </c>
      <c r="R9073">
        <v>500.97</v>
      </c>
      <c r="S9073">
        <v>69.3</v>
      </c>
      <c r="T9073">
        <f t="shared" si="141"/>
        <v>6011.64</v>
      </c>
    </row>
    <row r="9074" spans="1:20" x14ac:dyDescent="0.3">
      <c r="A9074">
        <v>9073</v>
      </c>
      <c r="B9074">
        <v>89961</v>
      </c>
      <c r="C9074" t="s">
        <v>756</v>
      </c>
      <c r="D9074" t="s">
        <v>578</v>
      </c>
      <c r="E9074" t="s">
        <v>187</v>
      </c>
      <c r="F9074" t="s">
        <v>22</v>
      </c>
      <c r="G9074" t="s">
        <v>93</v>
      </c>
      <c r="H9074" t="s">
        <v>219</v>
      </c>
      <c r="I9074" t="s">
        <v>28</v>
      </c>
      <c r="J9074" t="s">
        <v>36</v>
      </c>
      <c r="K9074" t="s">
        <v>68</v>
      </c>
      <c r="L9074" t="s">
        <v>330</v>
      </c>
      <c r="M9074" t="s">
        <v>326</v>
      </c>
      <c r="N9074" s="2">
        <v>40361</v>
      </c>
      <c r="O9074" s="2">
        <v>40363</v>
      </c>
      <c r="P9074">
        <v>7</v>
      </c>
      <c r="Q9074" s="1">
        <v>0.05</v>
      </c>
      <c r="R9074">
        <v>100.98</v>
      </c>
      <c r="S9074">
        <v>35.840000000000003</v>
      </c>
      <c r="T9074">
        <f t="shared" si="141"/>
        <v>706.86</v>
      </c>
    </row>
    <row r="9075" spans="1:20" x14ac:dyDescent="0.3">
      <c r="A9075">
        <v>9074</v>
      </c>
      <c r="B9075">
        <v>89961</v>
      </c>
      <c r="C9075" t="s">
        <v>756</v>
      </c>
      <c r="D9075" t="s">
        <v>20</v>
      </c>
      <c r="E9075" t="s">
        <v>39</v>
      </c>
      <c r="F9075" t="s">
        <v>22</v>
      </c>
      <c r="G9075" t="s">
        <v>93</v>
      </c>
      <c r="H9075" t="s">
        <v>42</v>
      </c>
      <c r="I9075" t="s">
        <v>28</v>
      </c>
      <c r="J9075" t="s">
        <v>36</v>
      </c>
      <c r="K9075" t="s">
        <v>101</v>
      </c>
      <c r="L9075" t="s">
        <v>192</v>
      </c>
      <c r="M9075" t="s">
        <v>294</v>
      </c>
      <c r="N9075" s="2">
        <v>40361</v>
      </c>
      <c r="O9075" s="2">
        <v>40362</v>
      </c>
      <c r="P9075">
        <v>9</v>
      </c>
      <c r="Q9075" s="1">
        <v>0.02</v>
      </c>
      <c r="R9075">
        <v>4.9800000000000004</v>
      </c>
      <c r="S9075">
        <v>5.49</v>
      </c>
      <c r="T9075">
        <f t="shared" si="141"/>
        <v>44.820000000000007</v>
      </c>
    </row>
    <row r="9076" spans="1:20" x14ac:dyDescent="0.3">
      <c r="A9076">
        <v>9075</v>
      </c>
      <c r="B9076">
        <v>90500</v>
      </c>
      <c r="C9076" t="s">
        <v>288</v>
      </c>
      <c r="D9076" t="s">
        <v>20</v>
      </c>
      <c r="E9076" t="s">
        <v>39</v>
      </c>
      <c r="F9076" t="s">
        <v>31</v>
      </c>
      <c r="G9076" t="s">
        <v>93</v>
      </c>
      <c r="H9076" t="s">
        <v>94</v>
      </c>
      <c r="I9076" t="s">
        <v>28</v>
      </c>
      <c r="J9076" t="s">
        <v>36</v>
      </c>
      <c r="K9076" t="s">
        <v>58</v>
      </c>
      <c r="L9076" t="s">
        <v>192</v>
      </c>
      <c r="M9076" t="s">
        <v>102</v>
      </c>
      <c r="N9076" s="2">
        <v>40221</v>
      </c>
      <c r="O9076" s="2">
        <v>40222</v>
      </c>
      <c r="P9076">
        <v>4</v>
      </c>
      <c r="Q9076" s="1">
        <v>0.06</v>
      </c>
      <c r="R9076">
        <v>7.1</v>
      </c>
      <c r="S9076">
        <v>6.05</v>
      </c>
      <c r="T9076">
        <f t="shared" si="141"/>
        <v>28.4</v>
      </c>
    </row>
    <row r="9077" spans="1:20" x14ac:dyDescent="0.3">
      <c r="A9077">
        <v>9076</v>
      </c>
      <c r="B9077">
        <v>90509</v>
      </c>
      <c r="C9077" t="s">
        <v>288</v>
      </c>
      <c r="D9077" t="s">
        <v>20</v>
      </c>
      <c r="E9077" t="s">
        <v>39</v>
      </c>
      <c r="F9077" t="s">
        <v>31</v>
      </c>
      <c r="G9077" t="s">
        <v>93</v>
      </c>
      <c r="H9077" t="s">
        <v>94</v>
      </c>
      <c r="I9077" t="s">
        <v>28</v>
      </c>
      <c r="J9077" t="s">
        <v>36</v>
      </c>
      <c r="K9077" t="s">
        <v>74</v>
      </c>
      <c r="L9077" t="s">
        <v>44</v>
      </c>
      <c r="M9077" t="s">
        <v>178</v>
      </c>
      <c r="N9077" s="2">
        <v>41317</v>
      </c>
      <c r="O9077" s="2">
        <v>41318</v>
      </c>
      <c r="P9077">
        <v>8</v>
      </c>
      <c r="Q9077" s="1">
        <v>0.02</v>
      </c>
      <c r="R9077">
        <v>2.78</v>
      </c>
      <c r="S9077">
        <v>0.97</v>
      </c>
      <c r="T9077">
        <f t="shared" si="141"/>
        <v>22.24</v>
      </c>
    </row>
    <row r="9078" spans="1:20" x14ac:dyDescent="0.3">
      <c r="A9078">
        <v>9077</v>
      </c>
      <c r="B9078">
        <v>90482</v>
      </c>
      <c r="C9078" t="s">
        <v>439</v>
      </c>
      <c r="D9078" t="s">
        <v>20</v>
      </c>
      <c r="E9078" t="s">
        <v>187</v>
      </c>
      <c r="F9078" t="s">
        <v>31</v>
      </c>
      <c r="G9078" t="s">
        <v>41</v>
      </c>
      <c r="H9078" t="s">
        <v>225</v>
      </c>
      <c r="I9078" t="s">
        <v>28</v>
      </c>
      <c r="J9078" t="s">
        <v>36</v>
      </c>
      <c r="K9078" t="s">
        <v>282</v>
      </c>
      <c r="L9078" t="s">
        <v>26</v>
      </c>
      <c r="M9078" t="s">
        <v>143</v>
      </c>
      <c r="N9078" s="2">
        <v>40664</v>
      </c>
      <c r="O9078" s="2">
        <v>40664</v>
      </c>
      <c r="P9078">
        <v>7</v>
      </c>
      <c r="Q9078" s="1">
        <v>0.1</v>
      </c>
      <c r="R9078">
        <v>18.649999999999999</v>
      </c>
      <c r="S9078">
        <v>3.77</v>
      </c>
      <c r="T9078">
        <f t="shared" si="141"/>
        <v>130.54999999999998</v>
      </c>
    </row>
    <row r="9079" spans="1:20" x14ac:dyDescent="0.3">
      <c r="A9079">
        <v>9078</v>
      </c>
      <c r="B9079">
        <v>90487</v>
      </c>
      <c r="C9079" t="s">
        <v>439</v>
      </c>
      <c r="D9079" t="s">
        <v>20</v>
      </c>
      <c r="E9079" t="s">
        <v>39</v>
      </c>
      <c r="F9079" t="s">
        <v>31</v>
      </c>
      <c r="G9079" t="s">
        <v>93</v>
      </c>
      <c r="H9079" t="s">
        <v>42</v>
      </c>
      <c r="I9079" t="s">
        <v>28</v>
      </c>
      <c r="J9079" t="s">
        <v>36</v>
      </c>
      <c r="K9079" t="s">
        <v>184</v>
      </c>
      <c r="L9079" t="s">
        <v>192</v>
      </c>
      <c r="M9079" t="s">
        <v>141</v>
      </c>
      <c r="N9079" s="2">
        <v>41572</v>
      </c>
      <c r="O9079" s="2">
        <v>41574</v>
      </c>
      <c r="P9079">
        <v>21</v>
      </c>
      <c r="Q9079" s="1">
        <v>0</v>
      </c>
      <c r="R9079">
        <v>2.88</v>
      </c>
      <c r="S9079">
        <v>1.49</v>
      </c>
      <c r="T9079">
        <f t="shared" si="141"/>
        <v>60.48</v>
      </c>
    </row>
    <row r="9080" spans="1:20" x14ac:dyDescent="0.3">
      <c r="A9080">
        <v>9079</v>
      </c>
      <c r="B9080">
        <v>90988</v>
      </c>
      <c r="C9080" t="s">
        <v>833</v>
      </c>
      <c r="D9080" t="s">
        <v>20</v>
      </c>
      <c r="E9080" t="s">
        <v>21</v>
      </c>
      <c r="F9080" t="s">
        <v>31</v>
      </c>
      <c r="G9080" t="s">
        <v>48</v>
      </c>
      <c r="H9080" t="s">
        <v>33</v>
      </c>
      <c r="I9080" t="s">
        <v>28</v>
      </c>
      <c r="J9080" t="s">
        <v>36</v>
      </c>
      <c r="K9080" t="s">
        <v>198</v>
      </c>
      <c r="L9080" t="s">
        <v>44</v>
      </c>
      <c r="M9080" t="s">
        <v>367</v>
      </c>
      <c r="N9080" s="2">
        <v>40640</v>
      </c>
      <c r="O9080" s="2">
        <v>40644</v>
      </c>
      <c r="P9080">
        <v>10</v>
      </c>
      <c r="Q9080" s="1">
        <v>0.01</v>
      </c>
      <c r="R9080">
        <v>20.99</v>
      </c>
      <c r="S9080">
        <v>0.99</v>
      </c>
      <c r="T9080">
        <f t="shared" si="141"/>
        <v>209.89999999999998</v>
      </c>
    </row>
    <row r="9081" spans="1:20" x14ac:dyDescent="0.3">
      <c r="A9081">
        <v>9080</v>
      </c>
      <c r="B9081">
        <v>89705</v>
      </c>
      <c r="C9081" t="s">
        <v>2278</v>
      </c>
      <c r="D9081" t="s">
        <v>20</v>
      </c>
      <c r="E9081" t="s">
        <v>39</v>
      </c>
      <c r="F9081" t="s">
        <v>31</v>
      </c>
      <c r="G9081" t="s">
        <v>23</v>
      </c>
      <c r="H9081" t="s">
        <v>89</v>
      </c>
      <c r="I9081" t="s">
        <v>28</v>
      </c>
      <c r="J9081" t="s">
        <v>36</v>
      </c>
      <c r="K9081" t="s">
        <v>248</v>
      </c>
      <c r="L9081" t="s">
        <v>192</v>
      </c>
      <c r="M9081" t="s">
        <v>35</v>
      </c>
      <c r="N9081" s="2">
        <v>40235</v>
      </c>
      <c r="O9081" s="2">
        <v>40237</v>
      </c>
      <c r="P9081">
        <v>4</v>
      </c>
      <c r="Q9081" s="1">
        <v>0.08</v>
      </c>
      <c r="R9081">
        <v>55.48</v>
      </c>
      <c r="S9081">
        <v>6.79</v>
      </c>
      <c r="T9081">
        <f t="shared" si="141"/>
        <v>221.92</v>
      </c>
    </row>
    <row r="9082" spans="1:20" x14ac:dyDescent="0.3">
      <c r="A9082">
        <v>9081</v>
      </c>
      <c r="B9082">
        <v>91515</v>
      </c>
      <c r="C9082" t="s">
        <v>1770</v>
      </c>
      <c r="D9082" t="s">
        <v>20</v>
      </c>
      <c r="E9082" t="s">
        <v>21</v>
      </c>
      <c r="F9082" t="s">
        <v>47</v>
      </c>
      <c r="G9082" t="s">
        <v>93</v>
      </c>
      <c r="H9082" t="s">
        <v>24</v>
      </c>
      <c r="I9082" t="s">
        <v>28</v>
      </c>
      <c r="J9082" t="s">
        <v>36</v>
      </c>
      <c r="K9082" t="s">
        <v>1114</v>
      </c>
      <c r="L9082" t="s">
        <v>192</v>
      </c>
      <c r="M9082" t="s">
        <v>134</v>
      </c>
      <c r="N9082" s="2">
        <v>40894</v>
      </c>
      <c r="O9082" s="2">
        <v>40894</v>
      </c>
      <c r="P9082">
        <v>8</v>
      </c>
      <c r="Q9082" s="1">
        <v>0.08</v>
      </c>
      <c r="R9082">
        <v>65.989999999999995</v>
      </c>
      <c r="S9082">
        <v>5.92</v>
      </c>
      <c r="T9082">
        <f t="shared" si="141"/>
        <v>527.91999999999996</v>
      </c>
    </row>
    <row r="9083" spans="1:20" x14ac:dyDescent="0.3">
      <c r="A9083">
        <v>9082</v>
      </c>
      <c r="B9083">
        <v>89711</v>
      </c>
      <c r="C9083" t="s">
        <v>2528</v>
      </c>
      <c r="D9083" t="s">
        <v>578</v>
      </c>
      <c r="E9083" t="s">
        <v>21</v>
      </c>
      <c r="F9083" t="s">
        <v>47</v>
      </c>
      <c r="G9083" t="s">
        <v>48</v>
      </c>
      <c r="H9083" t="s">
        <v>33</v>
      </c>
      <c r="I9083" t="s">
        <v>28</v>
      </c>
      <c r="J9083" t="s">
        <v>36</v>
      </c>
      <c r="K9083" t="s">
        <v>198</v>
      </c>
      <c r="L9083" t="s">
        <v>283</v>
      </c>
      <c r="M9083" t="s">
        <v>117</v>
      </c>
      <c r="N9083" s="2">
        <v>41367</v>
      </c>
      <c r="O9083" s="2">
        <v>41369</v>
      </c>
      <c r="P9083">
        <v>12</v>
      </c>
      <c r="Q9083" s="1">
        <v>0.09</v>
      </c>
      <c r="R9083">
        <v>306.14</v>
      </c>
      <c r="S9083">
        <v>26.53</v>
      </c>
      <c r="T9083">
        <f t="shared" si="141"/>
        <v>3673.68</v>
      </c>
    </row>
    <row r="9084" spans="1:20" x14ac:dyDescent="0.3">
      <c r="A9084">
        <v>9083</v>
      </c>
      <c r="B9084">
        <v>85860</v>
      </c>
      <c r="C9084" t="s">
        <v>521</v>
      </c>
      <c r="D9084" t="s">
        <v>20</v>
      </c>
      <c r="E9084" t="s">
        <v>21</v>
      </c>
      <c r="F9084" t="s">
        <v>22</v>
      </c>
      <c r="G9084" t="s">
        <v>93</v>
      </c>
      <c r="H9084" t="s">
        <v>24</v>
      </c>
      <c r="I9084" t="s">
        <v>28</v>
      </c>
      <c r="J9084" t="s">
        <v>36</v>
      </c>
      <c r="K9084" t="s">
        <v>210</v>
      </c>
      <c r="L9084" t="s">
        <v>26</v>
      </c>
      <c r="M9084" t="s">
        <v>86</v>
      </c>
      <c r="N9084" s="2">
        <v>40773</v>
      </c>
      <c r="O9084" s="2">
        <v>40773</v>
      </c>
      <c r="P9084">
        <v>4</v>
      </c>
      <c r="Q9084" s="1">
        <v>0.01</v>
      </c>
      <c r="R9084">
        <v>4.9800000000000004</v>
      </c>
      <c r="S9084">
        <v>4.62</v>
      </c>
      <c r="T9084">
        <f t="shared" si="141"/>
        <v>19.920000000000002</v>
      </c>
    </row>
    <row r="9085" spans="1:20" x14ac:dyDescent="0.3">
      <c r="A9085">
        <v>9084</v>
      </c>
      <c r="B9085">
        <v>85860</v>
      </c>
      <c r="C9085" t="s">
        <v>521</v>
      </c>
      <c r="D9085" t="s">
        <v>20</v>
      </c>
      <c r="E9085" t="s">
        <v>39</v>
      </c>
      <c r="F9085" t="s">
        <v>22</v>
      </c>
      <c r="G9085" t="s">
        <v>93</v>
      </c>
      <c r="H9085" t="s">
        <v>61</v>
      </c>
      <c r="I9085" t="s">
        <v>28</v>
      </c>
      <c r="J9085" t="s">
        <v>36</v>
      </c>
      <c r="K9085" t="s">
        <v>231</v>
      </c>
      <c r="L9085" t="s">
        <v>26</v>
      </c>
      <c r="M9085" t="s">
        <v>331</v>
      </c>
      <c r="N9085" s="2">
        <v>40773</v>
      </c>
      <c r="O9085" s="2">
        <v>40775</v>
      </c>
      <c r="P9085">
        <v>3</v>
      </c>
      <c r="Q9085" s="1">
        <v>0.08</v>
      </c>
      <c r="R9085">
        <v>21.38</v>
      </c>
      <c r="S9085">
        <v>8.99</v>
      </c>
      <c r="T9085">
        <f t="shared" si="141"/>
        <v>64.14</v>
      </c>
    </row>
    <row r="9086" spans="1:20" x14ac:dyDescent="0.3">
      <c r="A9086">
        <v>9085</v>
      </c>
      <c r="B9086">
        <v>86830</v>
      </c>
      <c r="C9086" t="s">
        <v>1613</v>
      </c>
      <c r="D9086" t="s">
        <v>20</v>
      </c>
      <c r="E9086" t="s">
        <v>39</v>
      </c>
      <c r="F9086" t="s">
        <v>31</v>
      </c>
      <c r="G9086" t="s">
        <v>23</v>
      </c>
      <c r="H9086" t="s">
        <v>94</v>
      </c>
      <c r="I9086" t="s">
        <v>28</v>
      </c>
      <c r="J9086" t="s">
        <v>36</v>
      </c>
      <c r="K9086" t="s">
        <v>98</v>
      </c>
      <c r="L9086" t="s">
        <v>26</v>
      </c>
      <c r="M9086" t="s">
        <v>139</v>
      </c>
      <c r="N9086" s="2">
        <v>40947</v>
      </c>
      <c r="O9086" s="2">
        <v>40947</v>
      </c>
      <c r="P9086">
        <v>14</v>
      </c>
      <c r="Q9086" s="1">
        <v>0.04</v>
      </c>
      <c r="R9086">
        <v>6.84</v>
      </c>
      <c r="S9086">
        <v>8.3699999999999992</v>
      </c>
      <c r="T9086">
        <f t="shared" si="141"/>
        <v>95.759999999999991</v>
      </c>
    </row>
    <row r="9087" spans="1:20" x14ac:dyDescent="0.3">
      <c r="A9087">
        <v>9086</v>
      </c>
      <c r="B9087">
        <v>88386</v>
      </c>
      <c r="C9087" t="s">
        <v>1160</v>
      </c>
      <c r="D9087" t="s">
        <v>38</v>
      </c>
      <c r="E9087" t="s">
        <v>39</v>
      </c>
      <c r="F9087" t="s">
        <v>22</v>
      </c>
      <c r="G9087" t="s">
        <v>23</v>
      </c>
      <c r="H9087" t="s">
        <v>89</v>
      </c>
      <c r="I9087" t="s">
        <v>28</v>
      </c>
      <c r="J9087" t="s">
        <v>36</v>
      </c>
      <c r="K9087" t="s">
        <v>154</v>
      </c>
      <c r="L9087" t="s">
        <v>192</v>
      </c>
      <c r="M9087" t="s">
        <v>331</v>
      </c>
      <c r="N9087" s="2">
        <v>41333</v>
      </c>
      <c r="O9087" s="2">
        <v>41334</v>
      </c>
      <c r="P9087">
        <v>12</v>
      </c>
      <c r="Q9087" s="1">
        <v>7.0000000000000007E-2</v>
      </c>
      <c r="R9087">
        <v>30.98</v>
      </c>
      <c r="S9087">
        <v>8.74</v>
      </c>
      <c r="T9087">
        <f t="shared" si="141"/>
        <v>371.76</v>
      </c>
    </row>
    <row r="9088" spans="1:20" x14ac:dyDescent="0.3">
      <c r="A9088">
        <v>9087</v>
      </c>
      <c r="B9088">
        <v>90021</v>
      </c>
      <c r="C9088" t="s">
        <v>1389</v>
      </c>
      <c r="D9088" t="s">
        <v>20</v>
      </c>
      <c r="E9088" t="s">
        <v>39</v>
      </c>
      <c r="F9088" t="s">
        <v>31</v>
      </c>
      <c r="G9088" t="s">
        <v>93</v>
      </c>
      <c r="H9088" t="s">
        <v>54</v>
      </c>
      <c r="I9088" t="s">
        <v>28</v>
      </c>
      <c r="J9088" t="s">
        <v>36</v>
      </c>
      <c r="K9088" t="s">
        <v>248</v>
      </c>
      <c r="L9088" t="s">
        <v>44</v>
      </c>
      <c r="M9088" t="s">
        <v>35</v>
      </c>
      <c r="N9088" s="2">
        <v>41273</v>
      </c>
      <c r="O9088" s="2">
        <v>41274</v>
      </c>
      <c r="P9088">
        <v>20</v>
      </c>
      <c r="Q9088" s="1">
        <v>0.04</v>
      </c>
      <c r="R9088">
        <v>5.81</v>
      </c>
      <c r="S9088">
        <v>3.37</v>
      </c>
      <c r="T9088">
        <f t="shared" si="141"/>
        <v>116.19999999999999</v>
      </c>
    </row>
    <row r="9089" spans="1:20" x14ac:dyDescent="0.3">
      <c r="A9089">
        <v>9088</v>
      </c>
      <c r="B9089">
        <v>90021</v>
      </c>
      <c r="C9089" t="s">
        <v>613</v>
      </c>
      <c r="D9089" t="s">
        <v>38</v>
      </c>
      <c r="E9089" t="s">
        <v>21</v>
      </c>
      <c r="F9089" t="s">
        <v>31</v>
      </c>
      <c r="G9089" t="s">
        <v>93</v>
      </c>
      <c r="H9089" t="s">
        <v>206</v>
      </c>
      <c r="I9089" t="s">
        <v>28</v>
      </c>
      <c r="J9089" t="s">
        <v>36</v>
      </c>
      <c r="K9089" t="s">
        <v>201</v>
      </c>
      <c r="L9089" t="s">
        <v>192</v>
      </c>
      <c r="M9089" t="s">
        <v>35</v>
      </c>
      <c r="N9089" s="2">
        <v>41273</v>
      </c>
      <c r="O9089" s="2">
        <v>41274</v>
      </c>
      <c r="P9089">
        <v>24</v>
      </c>
      <c r="Q9089" s="1">
        <v>0.08</v>
      </c>
      <c r="R9089">
        <v>26.31</v>
      </c>
      <c r="S9089">
        <v>5.89</v>
      </c>
      <c r="T9089">
        <f t="shared" si="141"/>
        <v>631.43999999999994</v>
      </c>
    </row>
    <row r="9090" spans="1:20" x14ac:dyDescent="0.3">
      <c r="A9090">
        <v>9089</v>
      </c>
      <c r="B9090">
        <v>91566</v>
      </c>
      <c r="C9090" t="s">
        <v>1558</v>
      </c>
      <c r="D9090" t="s">
        <v>38</v>
      </c>
      <c r="E9090" t="s">
        <v>21</v>
      </c>
      <c r="F9090" t="s">
        <v>22</v>
      </c>
      <c r="G9090" t="s">
        <v>41</v>
      </c>
      <c r="H9090" t="s">
        <v>203</v>
      </c>
      <c r="I9090" t="s">
        <v>28</v>
      </c>
      <c r="J9090" t="s">
        <v>36</v>
      </c>
      <c r="K9090" t="s">
        <v>25</v>
      </c>
      <c r="L9090" t="s">
        <v>192</v>
      </c>
      <c r="M9090" t="s">
        <v>398</v>
      </c>
      <c r="N9090" s="2">
        <v>41549</v>
      </c>
      <c r="O9090" s="2">
        <v>41550</v>
      </c>
      <c r="P9090">
        <v>3</v>
      </c>
      <c r="Q9090" s="1">
        <v>7.0000000000000007E-2</v>
      </c>
      <c r="R9090">
        <v>30.97</v>
      </c>
      <c r="S9090">
        <v>4</v>
      </c>
      <c r="T9090">
        <f t="shared" si="141"/>
        <v>92.91</v>
      </c>
    </row>
    <row r="9091" spans="1:20" x14ac:dyDescent="0.3">
      <c r="A9091">
        <v>9090</v>
      </c>
      <c r="B9091">
        <v>91566</v>
      </c>
      <c r="C9091" t="s">
        <v>1131</v>
      </c>
      <c r="D9091" t="s">
        <v>20</v>
      </c>
      <c r="E9091" t="s">
        <v>21</v>
      </c>
      <c r="F9091" t="s">
        <v>22</v>
      </c>
      <c r="G9091" t="s">
        <v>41</v>
      </c>
      <c r="H9091" t="s">
        <v>24</v>
      </c>
      <c r="I9091" t="s">
        <v>28</v>
      </c>
      <c r="J9091" t="s">
        <v>36</v>
      </c>
      <c r="K9091" t="s">
        <v>1447</v>
      </c>
      <c r="L9091" t="s">
        <v>746</v>
      </c>
      <c r="M9091" t="s">
        <v>173</v>
      </c>
      <c r="N9091" s="2">
        <v>41549</v>
      </c>
      <c r="O9091" s="2">
        <v>41551</v>
      </c>
      <c r="P9091">
        <v>11</v>
      </c>
      <c r="Q9091" s="1">
        <v>7.0000000000000007E-2</v>
      </c>
      <c r="R9091">
        <v>599.99</v>
      </c>
      <c r="S9091">
        <v>24.49</v>
      </c>
      <c r="T9091">
        <f t="shared" ref="T9091:T9154" si="142">R9091*P9091</f>
        <v>6599.89</v>
      </c>
    </row>
    <row r="9092" spans="1:20" x14ac:dyDescent="0.3">
      <c r="A9092">
        <v>9091</v>
      </c>
      <c r="B9092">
        <v>88643</v>
      </c>
      <c r="C9092" t="s">
        <v>1954</v>
      </c>
      <c r="D9092" t="s">
        <v>20</v>
      </c>
      <c r="E9092" t="s">
        <v>39</v>
      </c>
      <c r="F9092" t="s">
        <v>31</v>
      </c>
      <c r="G9092" t="s">
        <v>41</v>
      </c>
      <c r="H9092" t="s">
        <v>94</v>
      </c>
      <c r="I9092" t="s">
        <v>28</v>
      </c>
      <c r="J9092" t="s">
        <v>36</v>
      </c>
      <c r="K9092" t="s">
        <v>55</v>
      </c>
      <c r="L9092" t="s">
        <v>192</v>
      </c>
      <c r="M9092" t="s">
        <v>35</v>
      </c>
      <c r="N9092" s="2">
        <v>41576</v>
      </c>
      <c r="O9092" s="2">
        <v>41576</v>
      </c>
      <c r="P9092">
        <v>7</v>
      </c>
      <c r="Q9092" s="1">
        <v>0.1</v>
      </c>
      <c r="R9092">
        <v>14.81</v>
      </c>
      <c r="S9092">
        <v>13.32</v>
      </c>
      <c r="T9092">
        <f t="shared" si="142"/>
        <v>103.67</v>
      </c>
    </row>
    <row r="9093" spans="1:20" x14ac:dyDescent="0.3">
      <c r="A9093">
        <v>9092</v>
      </c>
      <c r="B9093">
        <v>85922</v>
      </c>
      <c r="C9093" t="s">
        <v>412</v>
      </c>
      <c r="D9093" t="s">
        <v>20</v>
      </c>
      <c r="E9093" t="s">
        <v>21</v>
      </c>
      <c r="F9093" t="s">
        <v>40</v>
      </c>
      <c r="G9093" t="s">
        <v>41</v>
      </c>
      <c r="H9093" t="s">
        <v>24</v>
      </c>
      <c r="I9093" t="s">
        <v>28</v>
      </c>
      <c r="J9093" t="s">
        <v>36</v>
      </c>
      <c r="K9093" t="s">
        <v>409</v>
      </c>
      <c r="L9093" t="s">
        <v>192</v>
      </c>
      <c r="M9093" t="s">
        <v>370</v>
      </c>
      <c r="N9093" s="2">
        <v>41353</v>
      </c>
      <c r="O9093" s="2">
        <v>41355</v>
      </c>
      <c r="P9093">
        <v>2</v>
      </c>
      <c r="Q9093" s="1">
        <v>0</v>
      </c>
      <c r="R9093">
        <v>39.979999999999997</v>
      </c>
      <c r="S9093">
        <v>7.12</v>
      </c>
      <c r="T9093">
        <f t="shared" si="142"/>
        <v>79.959999999999994</v>
      </c>
    </row>
    <row r="9094" spans="1:20" x14ac:dyDescent="0.3">
      <c r="A9094">
        <v>9093</v>
      </c>
      <c r="B9094">
        <v>88253</v>
      </c>
      <c r="C9094" t="s">
        <v>235</v>
      </c>
      <c r="D9094" t="s">
        <v>20</v>
      </c>
      <c r="E9094" t="s">
        <v>39</v>
      </c>
      <c r="F9094" t="s">
        <v>31</v>
      </c>
      <c r="G9094" t="s">
        <v>93</v>
      </c>
      <c r="H9094" t="s">
        <v>61</v>
      </c>
      <c r="I9094" t="s">
        <v>28</v>
      </c>
      <c r="J9094" t="s">
        <v>36</v>
      </c>
      <c r="K9094" t="s">
        <v>95</v>
      </c>
      <c r="L9094" t="s">
        <v>192</v>
      </c>
      <c r="M9094" t="s">
        <v>631</v>
      </c>
      <c r="N9094" s="2">
        <v>40551</v>
      </c>
      <c r="O9094" s="2">
        <v>40553</v>
      </c>
      <c r="P9094">
        <v>11</v>
      </c>
      <c r="Q9094" s="1">
        <v>0.02</v>
      </c>
      <c r="R9094">
        <v>6.68</v>
      </c>
      <c r="S9094">
        <v>7.3</v>
      </c>
      <c r="T9094">
        <f t="shared" si="142"/>
        <v>73.47999999999999</v>
      </c>
    </row>
    <row r="9095" spans="1:20" x14ac:dyDescent="0.3">
      <c r="A9095">
        <v>9094</v>
      </c>
      <c r="B9095">
        <v>89087</v>
      </c>
      <c r="C9095" t="s">
        <v>395</v>
      </c>
      <c r="D9095" t="s">
        <v>20</v>
      </c>
      <c r="E9095" t="s">
        <v>187</v>
      </c>
      <c r="F9095" t="s">
        <v>22</v>
      </c>
      <c r="G9095" t="s">
        <v>41</v>
      </c>
      <c r="H9095" t="s">
        <v>188</v>
      </c>
      <c r="I9095" t="s">
        <v>28</v>
      </c>
      <c r="J9095" t="s">
        <v>36</v>
      </c>
      <c r="K9095" t="s">
        <v>228</v>
      </c>
      <c r="L9095" t="s">
        <v>192</v>
      </c>
      <c r="M9095" t="s">
        <v>294</v>
      </c>
      <c r="N9095" s="2">
        <v>40912</v>
      </c>
      <c r="O9095" s="2">
        <v>40912</v>
      </c>
      <c r="P9095">
        <v>7</v>
      </c>
      <c r="Q9095" s="1">
        <v>0.04</v>
      </c>
      <c r="R9095">
        <v>2.08</v>
      </c>
      <c r="S9095">
        <v>5.33</v>
      </c>
      <c r="T9095">
        <f t="shared" si="142"/>
        <v>14.56</v>
      </c>
    </row>
    <row r="9096" spans="1:20" x14ac:dyDescent="0.3">
      <c r="A9096">
        <v>9095</v>
      </c>
      <c r="B9096">
        <v>87858</v>
      </c>
      <c r="C9096" t="s">
        <v>1665</v>
      </c>
      <c r="D9096" t="s">
        <v>20</v>
      </c>
      <c r="E9096" t="s">
        <v>187</v>
      </c>
      <c r="F9096" t="s">
        <v>47</v>
      </c>
      <c r="G9096" t="s">
        <v>23</v>
      </c>
      <c r="H9096" t="s">
        <v>225</v>
      </c>
      <c r="I9096" t="s">
        <v>28</v>
      </c>
      <c r="J9096" t="s">
        <v>36</v>
      </c>
      <c r="K9096" t="s">
        <v>291</v>
      </c>
      <c r="L9096" t="s">
        <v>192</v>
      </c>
      <c r="M9096" t="s">
        <v>114</v>
      </c>
      <c r="N9096" s="2">
        <v>41209</v>
      </c>
      <c r="O9096" s="2">
        <v>41211</v>
      </c>
      <c r="P9096">
        <v>13</v>
      </c>
      <c r="Q9096" s="1">
        <v>0</v>
      </c>
      <c r="R9096">
        <v>7.38</v>
      </c>
      <c r="S9096">
        <v>5.21</v>
      </c>
      <c r="T9096">
        <f t="shared" si="142"/>
        <v>95.94</v>
      </c>
    </row>
    <row r="9097" spans="1:20" x14ac:dyDescent="0.3">
      <c r="A9097">
        <v>9096</v>
      </c>
      <c r="B9097">
        <v>89024</v>
      </c>
      <c r="C9097" t="s">
        <v>734</v>
      </c>
      <c r="D9097" t="s">
        <v>20</v>
      </c>
      <c r="E9097" t="s">
        <v>39</v>
      </c>
      <c r="F9097" t="s">
        <v>47</v>
      </c>
      <c r="G9097" t="s">
        <v>93</v>
      </c>
      <c r="H9097" t="s">
        <v>54</v>
      </c>
      <c r="I9097" t="s">
        <v>28</v>
      </c>
      <c r="J9097" t="s">
        <v>36</v>
      </c>
      <c r="K9097" t="s">
        <v>138</v>
      </c>
      <c r="L9097" t="s">
        <v>192</v>
      </c>
      <c r="M9097" t="s">
        <v>117</v>
      </c>
      <c r="N9097" s="2">
        <v>41505</v>
      </c>
      <c r="O9097" s="2">
        <v>41505</v>
      </c>
      <c r="P9097">
        <v>2</v>
      </c>
      <c r="Q9097" s="1">
        <v>0.09</v>
      </c>
      <c r="R9097">
        <v>7.31</v>
      </c>
      <c r="S9097">
        <v>0.49</v>
      </c>
      <c r="T9097">
        <f t="shared" si="142"/>
        <v>14.62</v>
      </c>
    </row>
    <row r="9098" spans="1:20" x14ac:dyDescent="0.3">
      <c r="A9098">
        <v>9097</v>
      </c>
      <c r="B9098">
        <v>89024</v>
      </c>
      <c r="C9098" t="s">
        <v>734</v>
      </c>
      <c r="D9098" t="s">
        <v>20</v>
      </c>
      <c r="E9098" t="s">
        <v>39</v>
      </c>
      <c r="F9098" t="s">
        <v>47</v>
      </c>
      <c r="G9098" t="s">
        <v>93</v>
      </c>
      <c r="H9098" t="s">
        <v>89</v>
      </c>
      <c r="I9098" t="s">
        <v>28</v>
      </c>
      <c r="J9098" t="s">
        <v>36</v>
      </c>
      <c r="K9098" t="s">
        <v>165</v>
      </c>
      <c r="L9098" t="s">
        <v>44</v>
      </c>
      <c r="M9098" t="s">
        <v>134</v>
      </c>
      <c r="N9098" s="2">
        <v>41505</v>
      </c>
      <c r="O9098" s="2">
        <v>41507</v>
      </c>
      <c r="P9098">
        <v>18</v>
      </c>
      <c r="Q9098" s="1">
        <v>0.03</v>
      </c>
      <c r="R9098">
        <v>7.28</v>
      </c>
      <c r="S9098">
        <v>1.77</v>
      </c>
      <c r="T9098">
        <f t="shared" si="142"/>
        <v>131.04</v>
      </c>
    </row>
    <row r="9099" spans="1:20" x14ac:dyDescent="0.3">
      <c r="A9099">
        <v>9098</v>
      </c>
      <c r="B9099">
        <v>85862</v>
      </c>
      <c r="C9099" t="s">
        <v>521</v>
      </c>
      <c r="D9099" t="s">
        <v>20</v>
      </c>
      <c r="E9099" t="s">
        <v>39</v>
      </c>
      <c r="F9099" t="s">
        <v>22</v>
      </c>
      <c r="G9099" t="s">
        <v>93</v>
      </c>
      <c r="H9099" t="s">
        <v>42</v>
      </c>
      <c r="I9099" t="s">
        <v>28</v>
      </c>
      <c r="J9099" t="s">
        <v>36</v>
      </c>
      <c r="K9099" t="s">
        <v>101</v>
      </c>
      <c r="L9099" t="s">
        <v>192</v>
      </c>
      <c r="M9099" t="s">
        <v>238</v>
      </c>
      <c r="N9099" s="2">
        <v>40978</v>
      </c>
      <c r="O9099" s="2">
        <v>40979</v>
      </c>
      <c r="P9099">
        <v>8</v>
      </c>
      <c r="Q9099" s="1">
        <v>0.04</v>
      </c>
      <c r="R9099">
        <v>5.53</v>
      </c>
      <c r="S9099">
        <v>6.98</v>
      </c>
      <c r="T9099">
        <f t="shared" si="142"/>
        <v>44.24</v>
      </c>
    </row>
    <row r="9100" spans="1:20" x14ac:dyDescent="0.3">
      <c r="A9100">
        <v>9099</v>
      </c>
      <c r="B9100">
        <v>85862</v>
      </c>
      <c r="C9100" t="s">
        <v>521</v>
      </c>
      <c r="D9100" t="s">
        <v>20</v>
      </c>
      <c r="E9100" t="s">
        <v>39</v>
      </c>
      <c r="F9100" t="s">
        <v>22</v>
      </c>
      <c r="G9100" t="s">
        <v>93</v>
      </c>
      <c r="H9100" t="s">
        <v>94</v>
      </c>
      <c r="I9100" t="s">
        <v>28</v>
      </c>
      <c r="J9100" t="s">
        <v>36</v>
      </c>
      <c r="K9100" t="s">
        <v>98</v>
      </c>
      <c r="L9100" t="s">
        <v>192</v>
      </c>
      <c r="M9100" t="s">
        <v>238</v>
      </c>
      <c r="N9100" s="2">
        <v>40978</v>
      </c>
      <c r="O9100" s="2">
        <v>40979</v>
      </c>
      <c r="P9100">
        <v>9</v>
      </c>
      <c r="Q9100" s="1">
        <v>0.1</v>
      </c>
      <c r="R9100">
        <v>55.98</v>
      </c>
      <c r="S9100">
        <v>13.88</v>
      </c>
      <c r="T9100">
        <f t="shared" si="142"/>
        <v>503.82</v>
      </c>
    </row>
    <row r="9101" spans="1:20" x14ac:dyDescent="0.3">
      <c r="A9101">
        <v>9100</v>
      </c>
      <c r="B9101">
        <v>90829</v>
      </c>
      <c r="C9101" t="s">
        <v>180</v>
      </c>
      <c r="D9101" t="s">
        <v>20</v>
      </c>
      <c r="E9101" t="s">
        <v>39</v>
      </c>
      <c r="F9101" t="s">
        <v>22</v>
      </c>
      <c r="G9101" t="s">
        <v>41</v>
      </c>
      <c r="H9101" t="s">
        <v>49</v>
      </c>
      <c r="I9101" t="s">
        <v>28</v>
      </c>
      <c r="J9101" t="s">
        <v>36</v>
      </c>
      <c r="K9101" t="s">
        <v>138</v>
      </c>
      <c r="L9101" t="s">
        <v>192</v>
      </c>
      <c r="M9101" t="s">
        <v>232</v>
      </c>
      <c r="N9101" s="2">
        <v>41306</v>
      </c>
      <c r="O9101" s="2">
        <v>41308</v>
      </c>
      <c r="P9101">
        <v>12</v>
      </c>
      <c r="Q9101" s="1">
        <v>7.0000000000000007E-2</v>
      </c>
      <c r="R9101">
        <v>7.68</v>
      </c>
      <c r="S9101">
        <v>6.16</v>
      </c>
      <c r="T9101">
        <f t="shared" si="142"/>
        <v>92.16</v>
      </c>
    </row>
    <row r="9102" spans="1:20" x14ac:dyDescent="0.3">
      <c r="A9102">
        <v>9101</v>
      </c>
      <c r="B9102">
        <v>90829</v>
      </c>
      <c r="C9102" t="s">
        <v>180</v>
      </c>
      <c r="D9102" t="s">
        <v>38</v>
      </c>
      <c r="E9102" t="s">
        <v>21</v>
      </c>
      <c r="F9102" t="s">
        <v>22</v>
      </c>
      <c r="G9102" t="s">
        <v>41</v>
      </c>
      <c r="H9102" t="s">
        <v>203</v>
      </c>
      <c r="I9102" t="s">
        <v>28</v>
      </c>
      <c r="J9102" t="s">
        <v>36</v>
      </c>
      <c r="K9102" t="s">
        <v>201</v>
      </c>
      <c r="L9102" t="s">
        <v>192</v>
      </c>
      <c r="M9102" t="s">
        <v>444</v>
      </c>
      <c r="N9102" s="2">
        <v>41306</v>
      </c>
      <c r="O9102" s="2">
        <v>41308</v>
      </c>
      <c r="P9102">
        <v>3</v>
      </c>
      <c r="Q9102" s="1">
        <v>0.05</v>
      </c>
      <c r="R9102">
        <v>200.99</v>
      </c>
      <c r="S9102">
        <v>4.2</v>
      </c>
      <c r="T9102">
        <f t="shared" si="142"/>
        <v>602.97</v>
      </c>
    </row>
    <row r="9103" spans="1:20" x14ac:dyDescent="0.3">
      <c r="A9103">
        <v>9102</v>
      </c>
      <c r="B9103">
        <v>91419</v>
      </c>
      <c r="C9103" t="s">
        <v>569</v>
      </c>
      <c r="D9103" t="s">
        <v>578</v>
      </c>
      <c r="E9103" t="s">
        <v>187</v>
      </c>
      <c r="F9103" t="s">
        <v>31</v>
      </c>
      <c r="G9103" t="s">
        <v>23</v>
      </c>
      <c r="H9103" t="s">
        <v>219</v>
      </c>
      <c r="I9103" t="s">
        <v>28</v>
      </c>
      <c r="J9103" t="s">
        <v>36</v>
      </c>
      <c r="K9103" t="s">
        <v>98</v>
      </c>
      <c r="L9103" t="s">
        <v>283</v>
      </c>
      <c r="M9103" t="s">
        <v>214</v>
      </c>
      <c r="N9103" s="2">
        <v>41361</v>
      </c>
      <c r="O9103" s="2">
        <v>41362</v>
      </c>
      <c r="P9103">
        <v>2</v>
      </c>
      <c r="Q9103" s="1">
        <v>0.01</v>
      </c>
      <c r="R9103">
        <v>25.98</v>
      </c>
      <c r="S9103">
        <v>14.36</v>
      </c>
      <c r="T9103">
        <f t="shared" si="142"/>
        <v>51.96</v>
      </c>
    </row>
    <row r="9104" spans="1:20" x14ac:dyDescent="0.3">
      <c r="A9104">
        <v>9103</v>
      </c>
      <c r="B9104">
        <v>88603</v>
      </c>
      <c r="C9104" t="s">
        <v>726</v>
      </c>
      <c r="D9104" t="s">
        <v>20</v>
      </c>
      <c r="E9104" t="s">
        <v>39</v>
      </c>
      <c r="F9104" t="s">
        <v>31</v>
      </c>
      <c r="G9104" t="s">
        <v>23</v>
      </c>
      <c r="H9104" t="s">
        <v>89</v>
      </c>
      <c r="I9104" t="s">
        <v>28</v>
      </c>
      <c r="J9104" t="s">
        <v>36</v>
      </c>
      <c r="K9104" t="s">
        <v>291</v>
      </c>
      <c r="L9104" t="s">
        <v>44</v>
      </c>
      <c r="M9104" t="s">
        <v>139</v>
      </c>
      <c r="N9104" s="2">
        <v>40959</v>
      </c>
      <c r="O9104" s="2">
        <v>40960</v>
      </c>
      <c r="P9104">
        <v>12</v>
      </c>
      <c r="Q9104" s="1">
        <v>0.04</v>
      </c>
      <c r="R9104">
        <v>3.14</v>
      </c>
      <c r="S9104">
        <v>1.92</v>
      </c>
      <c r="T9104">
        <f t="shared" si="142"/>
        <v>37.68</v>
      </c>
    </row>
    <row r="9105" spans="1:20" x14ac:dyDescent="0.3">
      <c r="A9105">
        <v>9104</v>
      </c>
      <c r="B9105">
        <v>85825</v>
      </c>
      <c r="C9105" t="s">
        <v>2121</v>
      </c>
      <c r="D9105" t="s">
        <v>20</v>
      </c>
      <c r="E9105" t="s">
        <v>39</v>
      </c>
      <c r="F9105" t="s">
        <v>47</v>
      </c>
      <c r="G9105" t="s">
        <v>48</v>
      </c>
      <c r="H9105" t="s">
        <v>54</v>
      </c>
      <c r="I9105" t="s">
        <v>28</v>
      </c>
      <c r="J9105" t="s">
        <v>36</v>
      </c>
      <c r="K9105" t="s">
        <v>158</v>
      </c>
      <c r="L9105" t="s">
        <v>192</v>
      </c>
      <c r="M9105" t="s">
        <v>134</v>
      </c>
      <c r="N9105" s="2">
        <v>41624</v>
      </c>
      <c r="O9105" s="2">
        <v>41631</v>
      </c>
      <c r="P9105">
        <v>15</v>
      </c>
      <c r="Q9105" s="1">
        <v>0.01</v>
      </c>
      <c r="R9105">
        <v>26.38</v>
      </c>
      <c r="S9105">
        <v>5.86</v>
      </c>
      <c r="T9105">
        <f t="shared" si="142"/>
        <v>395.7</v>
      </c>
    </row>
    <row r="9106" spans="1:20" x14ac:dyDescent="0.3">
      <c r="A9106">
        <v>9105</v>
      </c>
      <c r="B9106">
        <v>89554</v>
      </c>
      <c r="C9106" t="s">
        <v>1402</v>
      </c>
      <c r="D9106" t="s">
        <v>38</v>
      </c>
      <c r="E9106" t="s">
        <v>187</v>
      </c>
      <c r="F9106" t="s">
        <v>40</v>
      </c>
      <c r="G9106" t="s">
        <v>93</v>
      </c>
      <c r="H9106" t="s">
        <v>217</v>
      </c>
      <c r="I9106" t="s">
        <v>28</v>
      </c>
      <c r="J9106" t="s">
        <v>36</v>
      </c>
      <c r="K9106" t="s">
        <v>181</v>
      </c>
      <c r="L9106" t="s">
        <v>706</v>
      </c>
      <c r="M9106" t="s">
        <v>393</v>
      </c>
      <c r="N9106" s="2">
        <v>41410</v>
      </c>
      <c r="O9106" s="2">
        <v>41410</v>
      </c>
      <c r="P9106">
        <v>11</v>
      </c>
      <c r="Q9106" s="1">
        <v>0</v>
      </c>
      <c r="R9106">
        <v>5.84</v>
      </c>
      <c r="S9106">
        <v>1.2</v>
      </c>
      <c r="T9106">
        <f t="shared" si="142"/>
        <v>64.239999999999995</v>
      </c>
    </row>
    <row r="9107" spans="1:20" x14ac:dyDescent="0.3">
      <c r="A9107">
        <v>9106</v>
      </c>
      <c r="B9107">
        <v>87485</v>
      </c>
      <c r="C9107" t="s">
        <v>869</v>
      </c>
      <c r="D9107" t="s">
        <v>20</v>
      </c>
      <c r="E9107" t="s">
        <v>39</v>
      </c>
      <c r="F9107" t="s">
        <v>31</v>
      </c>
      <c r="G9107" t="s">
        <v>41</v>
      </c>
      <c r="H9107" t="s">
        <v>89</v>
      </c>
      <c r="I9107" t="s">
        <v>28</v>
      </c>
      <c r="J9107" t="s">
        <v>36</v>
      </c>
      <c r="K9107" t="s">
        <v>50</v>
      </c>
      <c r="L9107" t="s">
        <v>192</v>
      </c>
      <c r="M9107" t="s">
        <v>69</v>
      </c>
      <c r="N9107" s="2">
        <v>40316</v>
      </c>
      <c r="O9107" s="2">
        <v>40316</v>
      </c>
      <c r="P9107">
        <v>15</v>
      </c>
      <c r="Q9107" s="1">
        <v>0.04</v>
      </c>
      <c r="R9107">
        <v>10.98</v>
      </c>
      <c r="S9107">
        <v>3.99</v>
      </c>
      <c r="T9107">
        <f t="shared" si="142"/>
        <v>164.70000000000002</v>
      </c>
    </row>
    <row r="9108" spans="1:20" x14ac:dyDescent="0.3">
      <c r="A9108">
        <v>9107</v>
      </c>
      <c r="B9108">
        <v>87289</v>
      </c>
      <c r="C9108" t="s">
        <v>421</v>
      </c>
      <c r="D9108" t="s">
        <v>20</v>
      </c>
      <c r="E9108" t="s">
        <v>39</v>
      </c>
      <c r="F9108" t="s">
        <v>47</v>
      </c>
      <c r="G9108" t="s">
        <v>23</v>
      </c>
      <c r="H9108" t="s">
        <v>49</v>
      </c>
      <c r="I9108" t="s">
        <v>28</v>
      </c>
      <c r="J9108" t="s">
        <v>36</v>
      </c>
      <c r="K9108" t="s">
        <v>165</v>
      </c>
      <c r="L9108" t="s">
        <v>192</v>
      </c>
      <c r="M9108" t="s">
        <v>111</v>
      </c>
      <c r="N9108" s="2">
        <v>40670</v>
      </c>
      <c r="O9108" s="2">
        <v>40670</v>
      </c>
      <c r="P9108">
        <v>9</v>
      </c>
      <c r="Q9108" s="1">
        <v>0.03</v>
      </c>
      <c r="R9108">
        <v>2.16</v>
      </c>
      <c r="S9108">
        <v>6.05</v>
      </c>
      <c r="T9108">
        <f t="shared" si="142"/>
        <v>19.440000000000001</v>
      </c>
    </row>
    <row r="9109" spans="1:20" x14ac:dyDescent="0.3">
      <c r="A9109">
        <v>9108</v>
      </c>
      <c r="B9109">
        <v>91481</v>
      </c>
      <c r="C9109" t="s">
        <v>392</v>
      </c>
      <c r="D9109" t="s">
        <v>20</v>
      </c>
      <c r="E9109" t="s">
        <v>39</v>
      </c>
      <c r="F9109" t="s">
        <v>40</v>
      </c>
      <c r="G9109" t="s">
        <v>41</v>
      </c>
      <c r="H9109" t="s">
        <v>94</v>
      </c>
      <c r="I9109" t="s">
        <v>28</v>
      </c>
      <c r="J9109" t="s">
        <v>36</v>
      </c>
      <c r="K9109" t="s">
        <v>79</v>
      </c>
      <c r="L9109" t="s">
        <v>192</v>
      </c>
      <c r="M9109" t="s">
        <v>370</v>
      </c>
      <c r="N9109" s="2">
        <v>40450</v>
      </c>
      <c r="O9109" s="2">
        <v>40450</v>
      </c>
      <c r="P9109">
        <v>15</v>
      </c>
      <c r="Q9109" s="1">
        <v>0.1</v>
      </c>
      <c r="R9109">
        <v>6.75</v>
      </c>
      <c r="S9109">
        <v>2.99</v>
      </c>
      <c r="T9109">
        <f t="shared" si="142"/>
        <v>101.25</v>
      </c>
    </row>
    <row r="9110" spans="1:20" x14ac:dyDescent="0.3">
      <c r="A9110">
        <v>9109</v>
      </c>
      <c r="B9110">
        <v>91487</v>
      </c>
      <c r="C9110" t="s">
        <v>392</v>
      </c>
      <c r="D9110" t="s">
        <v>38</v>
      </c>
      <c r="E9110" t="s">
        <v>39</v>
      </c>
      <c r="F9110" t="s">
        <v>40</v>
      </c>
      <c r="G9110" t="s">
        <v>41</v>
      </c>
      <c r="H9110" t="s">
        <v>61</v>
      </c>
      <c r="I9110" t="s">
        <v>28</v>
      </c>
      <c r="J9110" t="s">
        <v>36</v>
      </c>
      <c r="K9110" t="s">
        <v>163</v>
      </c>
      <c r="L9110" t="s">
        <v>192</v>
      </c>
      <c r="M9110" t="s">
        <v>108</v>
      </c>
      <c r="N9110" s="2">
        <v>41546</v>
      </c>
      <c r="O9110" s="2">
        <v>41546</v>
      </c>
      <c r="P9110">
        <v>20</v>
      </c>
      <c r="Q9110" s="1">
        <v>0.02</v>
      </c>
      <c r="R9110">
        <v>142.86000000000001</v>
      </c>
      <c r="S9110">
        <v>19.989999999999998</v>
      </c>
      <c r="T9110">
        <f t="shared" si="142"/>
        <v>2857.2000000000003</v>
      </c>
    </row>
    <row r="9111" spans="1:20" x14ac:dyDescent="0.3">
      <c r="A9111">
        <v>9110</v>
      </c>
      <c r="B9111">
        <v>87019</v>
      </c>
      <c r="C9111" t="s">
        <v>1657</v>
      </c>
      <c r="D9111" t="s">
        <v>20</v>
      </c>
      <c r="E9111" t="s">
        <v>39</v>
      </c>
      <c r="F9111" t="s">
        <v>47</v>
      </c>
      <c r="G9111" t="s">
        <v>93</v>
      </c>
      <c r="H9111" t="s">
        <v>49</v>
      </c>
      <c r="I9111" t="s">
        <v>28</v>
      </c>
      <c r="J9111" t="s">
        <v>36</v>
      </c>
      <c r="K9111" t="s">
        <v>79</v>
      </c>
      <c r="L9111" t="s">
        <v>192</v>
      </c>
      <c r="M9111" t="s">
        <v>51</v>
      </c>
      <c r="N9111" s="2">
        <v>41157</v>
      </c>
      <c r="O9111" s="2">
        <v>41158</v>
      </c>
      <c r="P9111">
        <v>1</v>
      </c>
      <c r="Q9111" s="1">
        <v>0.1</v>
      </c>
      <c r="R9111">
        <v>11.58</v>
      </c>
      <c r="S9111">
        <v>5.72</v>
      </c>
      <c r="T9111">
        <f t="shared" si="142"/>
        <v>11.58</v>
      </c>
    </row>
    <row r="9112" spans="1:20" x14ac:dyDescent="0.3">
      <c r="A9112">
        <v>9111</v>
      </c>
      <c r="B9112">
        <v>88849</v>
      </c>
      <c r="C9112" t="s">
        <v>996</v>
      </c>
      <c r="D9112" t="s">
        <v>20</v>
      </c>
      <c r="E9112" t="s">
        <v>39</v>
      </c>
      <c r="F9112" t="s">
        <v>31</v>
      </c>
      <c r="G9112" t="s">
        <v>93</v>
      </c>
      <c r="H9112" t="s">
        <v>78</v>
      </c>
      <c r="I9112" t="s">
        <v>28</v>
      </c>
      <c r="J9112" t="s">
        <v>36</v>
      </c>
      <c r="K9112" t="s">
        <v>98</v>
      </c>
      <c r="L9112" t="s">
        <v>192</v>
      </c>
      <c r="M9112" t="s">
        <v>375</v>
      </c>
      <c r="N9112" s="2">
        <v>41554</v>
      </c>
      <c r="O9112" s="2">
        <v>41556</v>
      </c>
      <c r="P9112">
        <v>3</v>
      </c>
      <c r="Q9112" s="1">
        <v>0.04</v>
      </c>
      <c r="R9112">
        <v>5.98</v>
      </c>
      <c r="S9112">
        <v>7.15</v>
      </c>
      <c r="T9112">
        <f t="shared" si="142"/>
        <v>17.940000000000001</v>
      </c>
    </row>
    <row r="9113" spans="1:20" x14ac:dyDescent="0.3">
      <c r="A9113">
        <v>9112</v>
      </c>
      <c r="B9113">
        <v>90751</v>
      </c>
      <c r="C9113" t="s">
        <v>890</v>
      </c>
      <c r="D9113" t="s">
        <v>38</v>
      </c>
      <c r="E9113" t="s">
        <v>187</v>
      </c>
      <c r="F9113" t="s">
        <v>22</v>
      </c>
      <c r="G9113" t="s">
        <v>41</v>
      </c>
      <c r="H9113" t="s">
        <v>188</v>
      </c>
      <c r="I9113" t="s">
        <v>28</v>
      </c>
      <c r="J9113" t="s">
        <v>36</v>
      </c>
      <c r="K9113" t="s">
        <v>158</v>
      </c>
      <c r="L9113" t="s">
        <v>26</v>
      </c>
      <c r="M9113" t="s">
        <v>238</v>
      </c>
      <c r="N9113" s="2">
        <v>40229</v>
      </c>
      <c r="O9113" s="2">
        <v>40231</v>
      </c>
      <c r="P9113">
        <v>6</v>
      </c>
      <c r="Q9113" s="1">
        <v>0.05</v>
      </c>
      <c r="R9113">
        <v>19.23</v>
      </c>
      <c r="S9113">
        <v>6.15</v>
      </c>
      <c r="T9113">
        <f t="shared" si="142"/>
        <v>115.38</v>
      </c>
    </row>
    <row r="9114" spans="1:20" x14ac:dyDescent="0.3">
      <c r="A9114">
        <v>9113</v>
      </c>
      <c r="B9114">
        <v>91173</v>
      </c>
      <c r="C9114" t="s">
        <v>837</v>
      </c>
      <c r="D9114" t="s">
        <v>20</v>
      </c>
      <c r="E9114" t="s">
        <v>39</v>
      </c>
      <c r="F9114" t="s">
        <v>22</v>
      </c>
      <c r="G9114" t="s">
        <v>93</v>
      </c>
      <c r="H9114" t="s">
        <v>78</v>
      </c>
      <c r="I9114" t="s">
        <v>28</v>
      </c>
      <c r="J9114" t="s">
        <v>36</v>
      </c>
      <c r="K9114" t="s">
        <v>228</v>
      </c>
      <c r="L9114" t="s">
        <v>192</v>
      </c>
      <c r="M9114" t="s">
        <v>80</v>
      </c>
      <c r="N9114" s="2">
        <v>41614</v>
      </c>
      <c r="O9114" s="2">
        <v>41615</v>
      </c>
      <c r="P9114">
        <v>19</v>
      </c>
      <c r="Q9114" s="1">
        <v>0.03</v>
      </c>
      <c r="R9114">
        <v>3.58</v>
      </c>
      <c r="S9114">
        <v>5.47</v>
      </c>
      <c r="T9114">
        <f t="shared" si="142"/>
        <v>68.02</v>
      </c>
    </row>
    <row r="9115" spans="1:20" x14ac:dyDescent="0.3">
      <c r="A9115">
        <v>9114</v>
      </c>
      <c r="B9115">
        <v>88301</v>
      </c>
      <c r="C9115" t="s">
        <v>948</v>
      </c>
      <c r="D9115" t="s">
        <v>20</v>
      </c>
      <c r="E9115" t="s">
        <v>39</v>
      </c>
      <c r="F9115" t="s">
        <v>22</v>
      </c>
      <c r="G9115" t="s">
        <v>23</v>
      </c>
      <c r="H9115" t="s">
        <v>78</v>
      </c>
      <c r="I9115" t="s">
        <v>28</v>
      </c>
      <c r="J9115" t="s">
        <v>76</v>
      </c>
      <c r="K9115" t="s">
        <v>184</v>
      </c>
      <c r="L9115" t="s">
        <v>44</v>
      </c>
      <c r="M9115" t="s">
        <v>190</v>
      </c>
      <c r="N9115" s="2">
        <v>40793</v>
      </c>
      <c r="O9115" s="2">
        <v>40794</v>
      </c>
      <c r="P9115">
        <v>16</v>
      </c>
      <c r="Q9115" s="1">
        <v>0.01</v>
      </c>
      <c r="R9115">
        <v>4</v>
      </c>
      <c r="S9115">
        <v>1.3</v>
      </c>
      <c r="T9115">
        <f t="shared" si="142"/>
        <v>64</v>
      </c>
    </row>
    <row r="9116" spans="1:20" x14ac:dyDescent="0.3">
      <c r="A9116">
        <v>9115</v>
      </c>
      <c r="B9116">
        <v>88301</v>
      </c>
      <c r="C9116" t="s">
        <v>948</v>
      </c>
      <c r="D9116" t="s">
        <v>20</v>
      </c>
      <c r="E9116" t="s">
        <v>39</v>
      </c>
      <c r="F9116" t="s">
        <v>22</v>
      </c>
      <c r="G9116" t="s">
        <v>23</v>
      </c>
      <c r="H9116" t="s">
        <v>61</v>
      </c>
      <c r="I9116" t="s">
        <v>28</v>
      </c>
      <c r="J9116" t="s">
        <v>76</v>
      </c>
      <c r="K9116" t="s">
        <v>138</v>
      </c>
      <c r="L9116" t="s">
        <v>44</v>
      </c>
      <c r="M9116" t="s">
        <v>27</v>
      </c>
      <c r="N9116" s="2">
        <v>40793</v>
      </c>
      <c r="O9116" s="2">
        <v>40794</v>
      </c>
      <c r="P9116">
        <v>16</v>
      </c>
      <c r="Q9116" s="1">
        <v>0.05</v>
      </c>
      <c r="R9116">
        <v>12.88</v>
      </c>
      <c r="S9116">
        <v>4.59</v>
      </c>
      <c r="T9116">
        <f t="shared" si="142"/>
        <v>206.08</v>
      </c>
    </row>
    <row r="9117" spans="1:20" x14ac:dyDescent="0.3">
      <c r="A9117">
        <v>9116</v>
      </c>
      <c r="B9117">
        <v>87817</v>
      </c>
      <c r="C9117" t="s">
        <v>447</v>
      </c>
      <c r="D9117" t="s">
        <v>20</v>
      </c>
      <c r="E9117" t="s">
        <v>39</v>
      </c>
      <c r="F9117" t="s">
        <v>31</v>
      </c>
      <c r="G9117" t="s">
        <v>32</v>
      </c>
      <c r="H9117" t="s">
        <v>42</v>
      </c>
      <c r="I9117" t="s">
        <v>28</v>
      </c>
      <c r="J9117" t="s">
        <v>76</v>
      </c>
      <c r="K9117" t="s">
        <v>95</v>
      </c>
      <c r="L9117" t="s">
        <v>192</v>
      </c>
      <c r="M9117" t="s">
        <v>121</v>
      </c>
      <c r="N9117" s="2">
        <v>41175</v>
      </c>
      <c r="O9117" s="2">
        <v>41175</v>
      </c>
      <c r="P9117">
        <v>4</v>
      </c>
      <c r="Q9117" s="1">
        <v>0.02</v>
      </c>
      <c r="R9117">
        <v>131.12</v>
      </c>
      <c r="S9117">
        <v>0.99</v>
      </c>
      <c r="T9117">
        <f t="shared" si="142"/>
        <v>524.48</v>
      </c>
    </row>
    <row r="9118" spans="1:20" x14ac:dyDescent="0.3">
      <c r="A9118">
        <v>9117</v>
      </c>
      <c r="B9118">
        <v>87817</v>
      </c>
      <c r="C9118" t="s">
        <v>447</v>
      </c>
      <c r="D9118" t="s">
        <v>20</v>
      </c>
      <c r="E9118" t="s">
        <v>39</v>
      </c>
      <c r="F9118" t="s">
        <v>31</v>
      </c>
      <c r="G9118" t="s">
        <v>32</v>
      </c>
      <c r="H9118" t="s">
        <v>49</v>
      </c>
      <c r="I9118" t="s">
        <v>28</v>
      </c>
      <c r="J9118" t="s">
        <v>76</v>
      </c>
      <c r="K9118" t="s">
        <v>138</v>
      </c>
      <c r="L9118" t="s">
        <v>192</v>
      </c>
      <c r="M9118" t="s">
        <v>143</v>
      </c>
      <c r="N9118" s="2">
        <v>41175</v>
      </c>
      <c r="O9118" s="2">
        <v>41177</v>
      </c>
      <c r="P9118">
        <v>7</v>
      </c>
      <c r="Q9118" s="1">
        <v>0.09</v>
      </c>
      <c r="R9118">
        <v>6.48</v>
      </c>
      <c r="S9118">
        <v>7.86</v>
      </c>
      <c r="T9118">
        <f t="shared" si="142"/>
        <v>45.36</v>
      </c>
    </row>
    <row r="9119" spans="1:20" x14ac:dyDescent="0.3">
      <c r="A9119">
        <v>9118</v>
      </c>
      <c r="B9119">
        <v>87151</v>
      </c>
      <c r="C9119" t="s">
        <v>927</v>
      </c>
      <c r="D9119" t="s">
        <v>20</v>
      </c>
      <c r="E9119" t="s">
        <v>21</v>
      </c>
      <c r="F9119" t="s">
        <v>22</v>
      </c>
      <c r="G9119" t="s">
        <v>41</v>
      </c>
      <c r="H9119" t="s">
        <v>203</v>
      </c>
      <c r="I9119" t="s">
        <v>28</v>
      </c>
      <c r="J9119" t="s">
        <v>76</v>
      </c>
      <c r="K9119" t="s">
        <v>1107</v>
      </c>
      <c r="L9119" t="s">
        <v>26</v>
      </c>
      <c r="M9119" t="s">
        <v>86</v>
      </c>
      <c r="N9119" s="2">
        <v>40714</v>
      </c>
      <c r="O9119" s="2">
        <v>40714</v>
      </c>
      <c r="P9119">
        <v>12</v>
      </c>
      <c r="Q9119" s="1">
        <v>0.08</v>
      </c>
      <c r="R9119">
        <v>8.4600000000000009</v>
      </c>
      <c r="S9119">
        <v>3.62</v>
      </c>
      <c r="T9119">
        <f t="shared" si="142"/>
        <v>101.52000000000001</v>
      </c>
    </row>
    <row r="9120" spans="1:20" x14ac:dyDescent="0.3">
      <c r="A9120">
        <v>9119</v>
      </c>
      <c r="B9120">
        <v>85947</v>
      </c>
      <c r="C9120" t="s">
        <v>1868</v>
      </c>
      <c r="D9120" t="s">
        <v>20</v>
      </c>
      <c r="E9120" t="s">
        <v>39</v>
      </c>
      <c r="F9120" t="s">
        <v>22</v>
      </c>
      <c r="G9120" t="s">
        <v>93</v>
      </c>
      <c r="H9120" t="s">
        <v>42</v>
      </c>
      <c r="I9120" t="s">
        <v>28</v>
      </c>
      <c r="J9120" t="s">
        <v>76</v>
      </c>
      <c r="K9120" t="s">
        <v>82</v>
      </c>
      <c r="L9120" t="s">
        <v>706</v>
      </c>
      <c r="M9120" t="s">
        <v>182</v>
      </c>
      <c r="N9120" s="2">
        <v>40202</v>
      </c>
      <c r="O9120" s="2">
        <v>40204</v>
      </c>
      <c r="P9120">
        <v>6</v>
      </c>
      <c r="Q9120" s="1">
        <v>0.01</v>
      </c>
      <c r="R9120">
        <v>11.7</v>
      </c>
      <c r="S9120">
        <v>6.96</v>
      </c>
      <c r="T9120">
        <f t="shared" si="142"/>
        <v>70.199999999999989</v>
      </c>
    </row>
    <row r="9121" spans="1:20" x14ac:dyDescent="0.3">
      <c r="A9121">
        <v>9120</v>
      </c>
      <c r="B9121">
        <v>88356</v>
      </c>
      <c r="C9121" t="s">
        <v>1771</v>
      </c>
      <c r="D9121" t="s">
        <v>20</v>
      </c>
      <c r="E9121" t="s">
        <v>187</v>
      </c>
      <c r="F9121" t="s">
        <v>31</v>
      </c>
      <c r="G9121" t="s">
        <v>41</v>
      </c>
      <c r="H9121" t="s">
        <v>225</v>
      </c>
      <c r="I9121" t="s">
        <v>28</v>
      </c>
      <c r="J9121" t="s">
        <v>76</v>
      </c>
      <c r="K9121" t="s">
        <v>71</v>
      </c>
      <c r="L9121" t="s">
        <v>26</v>
      </c>
      <c r="M9121" t="s">
        <v>63</v>
      </c>
      <c r="N9121" s="2">
        <v>41527</v>
      </c>
      <c r="O9121" s="2">
        <v>41529</v>
      </c>
      <c r="P9121">
        <v>19</v>
      </c>
      <c r="Q9121" s="1">
        <v>0.08</v>
      </c>
      <c r="R9121">
        <v>99.23</v>
      </c>
      <c r="S9121">
        <v>8.99</v>
      </c>
      <c r="T9121">
        <f t="shared" si="142"/>
        <v>1885.3700000000001</v>
      </c>
    </row>
    <row r="9122" spans="1:20" x14ac:dyDescent="0.3">
      <c r="A9122">
        <v>9121</v>
      </c>
      <c r="B9122">
        <v>88356</v>
      </c>
      <c r="C9122" t="s">
        <v>1771</v>
      </c>
      <c r="D9122" t="s">
        <v>20</v>
      </c>
      <c r="E9122" t="s">
        <v>21</v>
      </c>
      <c r="F9122" t="s">
        <v>31</v>
      </c>
      <c r="G9122" t="s">
        <v>41</v>
      </c>
      <c r="H9122" t="s">
        <v>206</v>
      </c>
      <c r="I9122" t="s">
        <v>28</v>
      </c>
      <c r="J9122" t="s">
        <v>76</v>
      </c>
      <c r="K9122" t="s">
        <v>1147</v>
      </c>
      <c r="L9122" t="s">
        <v>44</v>
      </c>
      <c r="M9122" t="s">
        <v>63</v>
      </c>
      <c r="N9122" s="2">
        <v>41527</v>
      </c>
      <c r="O9122" s="2">
        <v>41530</v>
      </c>
      <c r="P9122">
        <v>2</v>
      </c>
      <c r="Q9122" s="1">
        <v>0.1</v>
      </c>
      <c r="R9122">
        <v>85.99</v>
      </c>
      <c r="S9122">
        <v>0.99</v>
      </c>
      <c r="T9122">
        <f t="shared" si="142"/>
        <v>171.98</v>
      </c>
    </row>
    <row r="9123" spans="1:20" x14ac:dyDescent="0.3">
      <c r="A9123">
        <v>9122</v>
      </c>
      <c r="B9123">
        <v>85944</v>
      </c>
      <c r="C9123" t="s">
        <v>2143</v>
      </c>
      <c r="D9123" t="s">
        <v>20</v>
      </c>
      <c r="E9123" t="s">
        <v>39</v>
      </c>
      <c r="F9123" t="s">
        <v>47</v>
      </c>
      <c r="G9123" t="s">
        <v>93</v>
      </c>
      <c r="H9123" t="s">
        <v>94</v>
      </c>
      <c r="I9123" t="s">
        <v>28</v>
      </c>
      <c r="J9123" t="s">
        <v>76</v>
      </c>
      <c r="K9123" t="s">
        <v>165</v>
      </c>
      <c r="L9123" t="s">
        <v>192</v>
      </c>
      <c r="M9123" t="s">
        <v>156</v>
      </c>
      <c r="N9123" s="2">
        <v>41375</v>
      </c>
      <c r="O9123" s="2">
        <v>41375</v>
      </c>
      <c r="P9123">
        <v>11</v>
      </c>
      <c r="Q9123" s="1">
        <v>0.03</v>
      </c>
      <c r="R9123">
        <v>30.56</v>
      </c>
      <c r="S9123">
        <v>2.99</v>
      </c>
      <c r="T9123">
        <f t="shared" si="142"/>
        <v>336.15999999999997</v>
      </c>
    </row>
    <row r="9124" spans="1:20" x14ac:dyDescent="0.3">
      <c r="A9124">
        <v>9123</v>
      </c>
      <c r="B9124">
        <v>88842</v>
      </c>
      <c r="C9124" t="s">
        <v>996</v>
      </c>
      <c r="D9124" t="s">
        <v>578</v>
      </c>
      <c r="E9124" t="s">
        <v>187</v>
      </c>
      <c r="F9124" t="s">
        <v>31</v>
      </c>
      <c r="G9124" t="s">
        <v>93</v>
      </c>
      <c r="H9124" t="s">
        <v>225</v>
      </c>
      <c r="I9124" t="s">
        <v>28</v>
      </c>
      <c r="J9124" t="s">
        <v>76</v>
      </c>
      <c r="K9124" t="s">
        <v>82</v>
      </c>
      <c r="L9124" t="s">
        <v>330</v>
      </c>
      <c r="M9124" t="s">
        <v>214</v>
      </c>
      <c r="N9124" s="2">
        <v>40684</v>
      </c>
      <c r="O9124" s="2">
        <v>40684</v>
      </c>
      <c r="P9124">
        <v>13</v>
      </c>
      <c r="Q9124" s="1">
        <v>0</v>
      </c>
      <c r="R9124">
        <v>58.14</v>
      </c>
      <c r="S9124">
        <v>36.61</v>
      </c>
      <c r="T9124">
        <f t="shared" si="142"/>
        <v>755.82</v>
      </c>
    </row>
    <row r="9125" spans="1:20" x14ac:dyDescent="0.3">
      <c r="A9125">
        <v>9124</v>
      </c>
      <c r="B9125">
        <v>88842</v>
      </c>
      <c r="C9125" t="s">
        <v>996</v>
      </c>
      <c r="D9125" t="s">
        <v>20</v>
      </c>
      <c r="E9125" t="s">
        <v>21</v>
      </c>
      <c r="F9125" t="s">
        <v>31</v>
      </c>
      <c r="G9125" t="s">
        <v>93</v>
      </c>
      <c r="H9125" t="s">
        <v>203</v>
      </c>
      <c r="I9125" t="s">
        <v>28</v>
      </c>
      <c r="J9125" t="s">
        <v>76</v>
      </c>
      <c r="K9125" t="s">
        <v>409</v>
      </c>
      <c r="L9125" t="s">
        <v>192</v>
      </c>
      <c r="M9125" t="s">
        <v>91</v>
      </c>
      <c r="N9125" s="2">
        <v>40684</v>
      </c>
      <c r="O9125" s="2">
        <v>40685</v>
      </c>
      <c r="P9125">
        <v>7</v>
      </c>
      <c r="Q9125" s="1">
        <v>0</v>
      </c>
      <c r="R9125">
        <v>29.99</v>
      </c>
      <c r="S9125">
        <v>5.5</v>
      </c>
      <c r="T9125">
        <f t="shared" si="142"/>
        <v>209.92999999999998</v>
      </c>
    </row>
    <row r="9126" spans="1:20" x14ac:dyDescent="0.3">
      <c r="A9126">
        <v>9125</v>
      </c>
      <c r="B9126">
        <v>88842</v>
      </c>
      <c r="C9126" t="s">
        <v>996</v>
      </c>
      <c r="D9126" t="s">
        <v>20</v>
      </c>
      <c r="E9126" t="s">
        <v>187</v>
      </c>
      <c r="F9126" t="s">
        <v>31</v>
      </c>
      <c r="G9126" t="s">
        <v>93</v>
      </c>
      <c r="H9126" t="s">
        <v>188</v>
      </c>
      <c r="I9126" t="s">
        <v>28</v>
      </c>
      <c r="J9126" t="s">
        <v>76</v>
      </c>
      <c r="K9126" t="s">
        <v>228</v>
      </c>
      <c r="L9126" t="s">
        <v>192</v>
      </c>
      <c r="M9126" t="s">
        <v>106</v>
      </c>
      <c r="N9126" s="2">
        <v>40684</v>
      </c>
      <c r="O9126" s="2">
        <v>40686</v>
      </c>
      <c r="P9126">
        <v>1</v>
      </c>
      <c r="Q9126" s="1">
        <v>0.03</v>
      </c>
      <c r="R9126">
        <v>16.16</v>
      </c>
      <c r="S9126">
        <v>7.74</v>
      </c>
      <c r="T9126">
        <f t="shared" si="142"/>
        <v>16.16</v>
      </c>
    </row>
    <row r="9127" spans="1:20" x14ac:dyDescent="0.3">
      <c r="A9127">
        <v>9126</v>
      </c>
      <c r="B9127">
        <v>91535</v>
      </c>
      <c r="C9127" t="s">
        <v>2200</v>
      </c>
      <c r="D9127" t="s">
        <v>20</v>
      </c>
      <c r="E9127" t="s">
        <v>39</v>
      </c>
      <c r="F9127" t="s">
        <v>31</v>
      </c>
      <c r="G9127" t="s">
        <v>23</v>
      </c>
      <c r="H9127" t="s">
        <v>94</v>
      </c>
      <c r="I9127" t="s">
        <v>28</v>
      </c>
      <c r="J9127" t="s">
        <v>76</v>
      </c>
      <c r="K9127" t="s">
        <v>43</v>
      </c>
      <c r="L9127" t="s">
        <v>192</v>
      </c>
      <c r="M9127" t="s">
        <v>35</v>
      </c>
      <c r="N9127" s="2">
        <v>41328</v>
      </c>
      <c r="O9127" s="2">
        <v>41329</v>
      </c>
      <c r="P9127">
        <v>6</v>
      </c>
      <c r="Q9127" s="1">
        <v>0.03</v>
      </c>
      <c r="R9127">
        <v>37.76</v>
      </c>
      <c r="S9127">
        <v>12.9</v>
      </c>
      <c r="T9127">
        <f t="shared" si="142"/>
        <v>226.56</v>
      </c>
    </row>
    <row r="9128" spans="1:20" x14ac:dyDescent="0.3">
      <c r="A9128">
        <v>9127</v>
      </c>
      <c r="B9128">
        <v>90725</v>
      </c>
      <c r="C9128" t="s">
        <v>1408</v>
      </c>
      <c r="D9128" t="s">
        <v>20</v>
      </c>
      <c r="E9128" t="s">
        <v>39</v>
      </c>
      <c r="F9128" t="s">
        <v>31</v>
      </c>
      <c r="G9128" t="s">
        <v>48</v>
      </c>
      <c r="H9128" t="s">
        <v>49</v>
      </c>
      <c r="I9128" t="s">
        <v>28</v>
      </c>
      <c r="J9128" t="s">
        <v>76</v>
      </c>
      <c r="K9128" t="s">
        <v>50</v>
      </c>
      <c r="L9128" t="s">
        <v>44</v>
      </c>
      <c r="M9128" t="s">
        <v>139</v>
      </c>
      <c r="N9128" s="2">
        <v>40326</v>
      </c>
      <c r="O9128" s="2">
        <v>40328</v>
      </c>
      <c r="P9128">
        <v>7</v>
      </c>
      <c r="Q9128" s="1">
        <v>0.03</v>
      </c>
      <c r="R9128">
        <v>5.85</v>
      </c>
      <c r="S9128">
        <v>2.27</v>
      </c>
      <c r="T9128">
        <f t="shared" si="142"/>
        <v>40.949999999999996</v>
      </c>
    </row>
    <row r="9129" spans="1:20" x14ac:dyDescent="0.3">
      <c r="A9129">
        <v>9128</v>
      </c>
      <c r="B9129">
        <v>88974</v>
      </c>
      <c r="C9129" t="s">
        <v>372</v>
      </c>
      <c r="D9129" t="s">
        <v>20</v>
      </c>
      <c r="E9129" t="s">
        <v>39</v>
      </c>
      <c r="F9129" t="s">
        <v>31</v>
      </c>
      <c r="G9129" t="s">
        <v>41</v>
      </c>
      <c r="H9129" t="s">
        <v>78</v>
      </c>
      <c r="I9129" t="s">
        <v>28</v>
      </c>
      <c r="J9129" t="s">
        <v>76</v>
      </c>
      <c r="K9129" t="s">
        <v>291</v>
      </c>
      <c r="L9129" t="s">
        <v>192</v>
      </c>
      <c r="M9129" t="s">
        <v>83</v>
      </c>
      <c r="N9129" s="2">
        <v>40342</v>
      </c>
      <c r="O9129" s="2">
        <v>40342</v>
      </c>
      <c r="P9129">
        <v>3</v>
      </c>
      <c r="Q9129" s="1">
        <v>7.0000000000000007E-2</v>
      </c>
      <c r="R9129">
        <v>177.98</v>
      </c>
      <c r="S9129">
        <v>0.99</v>
      </c>
      <c r="T9129">
        <f t="shared" si="142"/>
        <v>533.93999999999994</v>
      </c>
    </row>
    <row r="9130" spans="1:20" x14ac:dyDescent="0.3">
      <c r="A9130">
        <v>9129</v>
      </c>
      <c r="B9130">
        <v>88983</v>
      </c>
      <c r="C9130" t="s">
        <v>372</v>
      </c>
      <c r="D9130" t="s">
        <v>38</v>
      </c>
      <c r="E9130" t="s">
        <v>39</v>
      </c>
      <c r="F9130" t="s">
        <v>31</v>
      </c>
      <c r="G9130" t="s">
        <v>41</v>
      </c>
      <c r="H9130" t="s">
        <v>54</v>
      </c>
      <c r="I9130" t="s">
        <v>28</v>
      </c>
      <c r="J9130" t="s">
        <v>76</v>
      </c>
      <c r="K9130" t="s">
        <v>189</v>
      </c>
      <c r="L9130" t="s">
        <v>192</v>
      </c>
      <c r="M9130" t="s">
        <v>106</v>
      </c>
      <c r="N9130" s="2">
        <v>41438</v>
      </c>
      <c r="O9130" s="2">
        <v>41439</v>
      </c>
      <c r="P9130">
        <v>4</v>
      </c>
      <c r="Q9130" s="1">
        <v>0.01</v>
      </c>
      <c r="R9130">
        <v>2.08</v>
      </c>
      <c r="S9130">
        <v>1.49</v>
      </c>
      <c r="T9130">
        <f t="shared" si="142"/>
        <v>8.32</v>
      </c>
    </row>
    <row r="9131" spans="1:20" x14ac:dyDescent="0.3">
      <c r="A9131">
        <v>9130</v>
      </c>
      <c r="B9131">
        <v>86799</v>
      </c>
      <c r="C9131" t="s">
        <v>2007</v>
      </c>
      <c r="D9131" t="s">
        <v>20</v>
      </c>
      <c r="E9131" t="s">
        <v>39</v>
      </c>
      <c r="F9131" t="s">
        <v>47</v>
      </c>
      <c r="G9131" t="s">
        <v>93</v>
      </c>
      <c r="H9131" t="s">
        <v>54</v>
      </c>
      <c r="I9131" t="s">
        <v>28</v>
      </c>
      <c r="J9131" t="s">
        <v>76</v>
      </c>
      <c r="K9131" t="s">
        <v>50</v>
      </c>
      <c r="L9131" t="s">
        <v>192</v>
      </c>
      <c r="M9131" t="s">
        <v>111</v>
      </c>
      <c r="N9131" s="2">
        <v>40916</v>
      </c>
      <c r="O9131" s="2">
        <v>40917</v>
      </c>
      <c r="P9131">
        <v>10</v>
      </c>
      <c r="Q9131" s="1">
        <v>0.03</v>
      </c>
      <c r="R9131">
        <v>50.98</v>
      </c>
      <c r="S9131">
        <v>13.66</v>
      </c>
      <c r="T9131">
        <f t="shared" si="142"/>
        <v>509.79999999999995</v>
      </c>
    </row>
    <row r="9132" spans="1:20" x14ac:dyDescent="0.3">
      <c r="A9132">
        <v>9131</v>
      </c>
      <c r="B9132">
        <v>91508</v>
      </c>
      <c r="C9132" t="s">
        <v>2220</v>
      </c>
      <c r="D9132" t="s">
        <v>20</v>
      </c>
      <c r="E9132" t="s">
        <v>21</v>
      </c>
      <c r="F9132" t="s">
        <v>22</v>
      </c>
      <c r="G9132" t="s">
        <v>41</v>
      </c>
      <c r="H9132" t="s">
        <v>33</v>
      </c>
      <c r="I9132" t="s">
        <v>28</v>
      </c>
      <c r="J9132" t="s">
        <v>76</v>
      </c>
      <c r="K9132" t="s">
        <v>1243</v>
      </c>
      <c r="L9132" t="s">
        <v>26</v>
      </c>
      <c r="M9132" t="s">
        <v>246</v>
      </c>
      <c r="N9132" s="2">
        <v>41000</v>
      </c>
      <c r="O9132" s="2">
        <v>41000</v>
      </c>
      <c r="P9132">
        <v>11</v>
      </c>
      <c r="Q9132" s="1">
        <v>0.02</v>
      </c>
      <c r="R9132">
        <v>40.98</v>
      </c>
      <c r="S9132">
        <v>1.99</v>
      </c>
      <c r="T9132">
        <f t="shared" si="142"/>
        <v>450.78</v>
      </c>
    </row>
    <row r="9133" spans="1:20" x14ac:dyDescent="0.3">
      <c r="A9133">
        <v>9132</v>
      </c>
      <c r="B9133">
        <v>90158</v>
      </c>
      <c r="C9133" t="s">
        <v>788</v>
      </c>
      <c r="D9133" t="s">
        <v>20</v>
      </c>
      <c r="E9133" t="s">
        <v>39</v>
      </c>
      <c r="F9133" t="s">
        <v>31</v>
      </c>
      <c r="G9133" t="s">
        <v>93</v>
      </c>
      <c r="H9133" t="s">
        <v>49</v>
      </c>
      <c r="I9133" t="s">
        <v>28</v>
      </c>
      <c r="J9133" t="s">
        <v>76</v>
      </c>
      <c r="K9133" t="s">
        <v>129</v>
      </c>
      <c r="L9133" t="s">
        <v>44</v>
      </c>
      <c r="M9133" t="s">
        <v>63</v>
      </c>
      <c r="N9133" s="2">
        <v>41283</v>
      </c>
      <c r="O9133" s="2">
        <v>41285</v>
      </c>
      <c r="P9133">
        <v>11</v>
      </c>
      <c r="Q9133" s="1">
        <v>7.0000000000000007E-2</v>
      </c>
      <c r="R9133">
        <v>3.29</v>
      </c>
      <c r="S9133">
        <v>1.35</v>
      </c>
      <c r="T9133">
        <f t="shared" si="142"/>
        <v>36.19</v>
      </c>
    </row>
    <row r="9134" spans="1:20" x14ac:dyDescent="0.3">
      <c r="A9134">
        <v>9133</v>
      </c>
      <c r="B9134">
        <v>90139</v>
      </c>
      <c r="C9134" t="s">
        <v>381</v>
      </c>
      <c r="D9134" t="s">
        <v>20</v>
      </c>
      <c r="E9134" t="s">
        <v>187</v>
      </c>
      <c r="F9134" t="s">
        <v>47</v>
      </c>
      <c r="G9134" t="s">
        <v>41</v>
      </c>
      <c r="H9134" t="s">
        <v>225</v>
      </c>
      <c r="I9134" t="s">
        <v>28</v>
      </c>
      <c r="J9134" t="s">
        <v>76</v>
      </c>
      <c r="K9134" t="s">
        <v>68</v>
      </c>
      <c r="L9134" t="s">
        <v>192</v>
      </c>
      <c r="M9134" t="s">
        <v>111</v>
      </c>
      <c r="N9134" s="2">
        <v>41464</v>
      </c>
      <c r="O9134" s="2">
        <v>41466</v>
      </c>
      <c r="P9134">
        <v>1</v>
      </c>
      <c r="Q9134" s="1">
        <v>0</v>
      </c>
      <c r="R9134">
        <v>2.08</v>
      </c>
      <c r="S9134">
        <v>5.33</v>
      </c>
      <c r="T9134">
        <f t="shared" si="142"/>
        <v>2.08</v>
      </c>
    </row>
    <row r="9135" spans="1:20" x14ac:dyDescent="0.3">
      <c r="A9135">
        <v>9134</v>
      </c>
      <c r="B9135">
        <v>90139</v>
      </c>
      <c r="C9135" t="s">
        <v>381</v>
      </c>
      <c r="D9135" t="s">
        <v>20</v>
      </c>
      <c r="E9135" t="s">
        <v>39</v>
      </c>
      <c r="F9135" t="s">
        <v>47</v>
      </c>
      <c r="G9135" t="s">
        <v>41</v>
      </c>
      <c r="H9135" t="s">
        <v>61</v>
      </c>
      <c r="I9135" t="s">
        <v>28</v>
      </c>
      <c r="J9135" t="s">
        <v>76</v>
      </c>
      <c r="K9135" t="s">
        <v>181</v>
      </c>
      <c r="L9135" t="s">
        <v>192</v>
      </c>
      <c r="M9135" t="s">
        <v>156</v>
      </c>
      <c r="N9135" s="2">
        <v>41464</v>
      </c>
      <c r="O9135" s="2">
        <v>41465</v>
      </c>
      <c r="P9135">
        <v>14</v>
      </c>
      <c r="Q9135" s="1">
        <v>0.02</v>
      </c>
      <c r="R9135">
        <v>6.48</v>
      </c>
      <c r="S9135">
        <v>9.5399999999999991</v>
      </c>
      <c r="T9135">
        <f t="shared" si="142"/>
        <v>90.72</v>
      </c>
    </row>
    <row r="9136" spans="1:20" x14ac:dyDescent="0.3">
      <c r="A9136">
        <v>9135</v>
      </c>
      <c r="B9136">
        <v>90139</v>
      </c>
      <c r="C9136" t="s">
        <v>2282</v>
      </c>
      <c r="D9136" t="s">
        <v>38</v>
      </c>
      <c r="E9136" t="s">
        <v>39</v>
      </c>
      <c r="F9136" t="s">
        <v>47</v>
      </c>
      <c r="G9136" t="s">
        <v>41</v>
      </c>
      <c r="H9136" t="s">
        <v>89</v>
      </c>
      <c r="I9136" t="s">
        <v>28</v>
      </c>
      <c r="J9136" t="s">
        <v>76</v>
      </c>
      <c r="K9136" t="s">
        <v>228</v>
      </c>
      <c r="L9136" t="s">
        <v>192</v>
      </c>
      <c r="M9136" t="s">
        <v>51</v>
      </c>
      <c r="N9136" s="2">
        <v>41464</v>
      </c>
      <c r="O9136" s="2">
        <v>41464</v>
      </c>
      <c r="P9136">
        <v>2</v>
      </c>
      <c r="Q9136" s="1">
        <v>0.09</v>
      </c>
      <c r="R9136">
        <v>64.98</v>
      </c>
      <c r="S9136">
        <v>6.88</v>
      </c>
      <c r="T9136">
        <f t="shared" si="142"/>
        <v>129.96</v>
      </c>
    </row>
    <row r="9137" spans="1:20" x14ac:dyDescent="0.3">
      <c r="A9137">
        <v>9136</v>
      </c>
      <c r="B9137">
        <v>90672</v>
      </c>
      <c r="C9137" t="s">
        <v>1635</v>
      </c>
      <c r="D9137" t="s">
        <v>20</v>
      </c>
      <c r="E9137" t="s">
        <v>39</v>
      </c>
      <c r="F9137" t="s">
        <v>47</v>
      </c>
      <c r="G9137" t="s">
        <v>41</v>
      </c>
      <c r="H9137" t="s">
        <v>94</v>
      </c>
      <c r="I9137" t="s">
        <v>28</v>
      </c>
      <c r="J9137" t="s">
        <v>76</v>
      </c>
      <c r="K9137" t="s">
        <v>189</v>
      </c>
      <c r="L9137" t="s">
        <v>192</v>
      </c>
      <c r="M9137" t="s">
        <v>160</v>
      </c>
      <c r="N9137" s="2">
        <v>41516</v>
      </c>
      <c r="O9137" s="2">
        <v>41517</v>
      </c>
      <c r="P9137">
        <v>23</v>
      </c>
      <c r="Q9137" s="1">
        <v>0.1</v>
      </c>
      <c r="R9137">
        <v>7.1</v>
      </c>
      <c r="S9137">
        <v>6.05</v>
      </c>
      <c r="T9137">
        <f t="shared" si="142"/>
        <v>163.29999999999998</v>
      </c>
    </row>
    <row r="9138" spans="1:20" x14ac:dyDescent="0.3">
      <c r="A9138">
        <v>9137</v>
      </c>
      <c r="B9138">
        <v>90672</v>
      </c>
      <c r="C9138" t="s">
        <v>1635</v>
      </c>
      <c r="D9138" t="s">
        <v>578</v>
      </c>
      <c r="E9138" t="s">
        <v>21</v>
      </c>
      <c r="F9138" t="s">
        <v>47</v>
      </c>
      <c r="G9138" t="s">
        <v>41</v>
      </c>
      <c r="H9138" t="s">
        <v>24</v>
      </c>
      <c r="I9138" t="s">
        <v>28</v>
      </c>
      <c r="J9138" t="s">
        <v>76</v>
      </c>
      <c r="K9138" t="s">
        <v>1147</v>
      </c>
      <c r="L9138" t="s">
        <v>330</v>
      </c>
      <c r="M9138" t="s">
        <v>111</v>
      </c>
      <c r="N9138" s="2">
        <v>41516</v>
      </c>
      <c r="O9138" s="2">
        <v>41516</v>
      </c>
      <c r="P9138">
        <v>8</v>
      </c>
      <c r="Q9138" s="1">
        <v>0.01</v>
      </c>
      <c r="R9138">
        <v>119.99</v>
      </c>
      <c r="S9138">
        <v>56.14</v>
      </c>
      <c r="T9138">
        <f t="shared" si="142"/>
        <v>959.92</v>
      </c>
    </row>
    <row r="9139" spans="1:20" x14ac:dyDescent="0.3">
      <c r="A9139">
        <v>9138</v>
      </c>
      <c r="B9139">
        <v>89830</v>
      </c>
      <c r="C9139" t="s">
        <v>1120</v>
      </c>
      <c r="D9139" t="s">
        <v>20</v>
      </c>
      <c r="E9139" t="s">
        <v>39</v>
      </c>
      <c r="F9139" t="s">
        <v>47</v>
      </c>
      <c r="G9139" t="s">
        <v>93</v>
      </c>
      <c r="H9139" t="s">
        <v>78</v>
      </c>
      <c r="I9139" t="s">
        <v>28</v>
      </c>
      <c r="J9139" t="s">
        <v>76</v>
      </c>
      <c r="K9139" t="s">
        <v>55</v>
      </c>
      <c r="L9139" t="s">
        <v>192</v>
      </c>
      <c r="M9139" t="s">
        <v>160</v>
      </c>
      <c r="N9139" s="2">
        <v>40674</v>
      </c>
      <c r="O9139" s="2">
        <v>40676</v>
      </c>
      <c r="P9139">
        <v>2</v>
      </c>
      <c r="Q9139" s="1">
        <v>0</v>
      </c>
      <c r="R9139">
        <v>420.98</v>
      </c>
      <c r="S9139">
        <v>19.989999999999998</v>
      </c>
      <c r="T9139">
        <f t="shared" si="142"/>
        <v>841.96</v>
      </c>
    </row>
    <row r="9140" spans="1:20" x14ac:dyDescent="0.3">
      <c r="A9140">
        <v>9139</v>
      </c>
      <c r="B9140">
        <v>89830</v>
      </c>
      <c r="C9140" t="s">
        <v>1120</v>
      </c>
      <c r="D9140" t="s">
        <v>20</v>
      </c>
      <c r="E9140" t="s">
        <v>39</v>
      </c>
      <c r="F9140" t="s">
        <v>47</v>
      </c>
      <c r="G9140" t="s">
        <v>93</v>
      </c>
      <c r="H9140" t="s">
        <v>94</v>
      </c>
      <c r="I9140" t="s">
        <v>28</v>
      </c>
      <c r="J9140" t="s">
        <v>76</v>
      </c>
      <c r="K9140" t="s">
        <v>221</v>
      </c>
      <c r="L9140" t="s">
        <v>192</v>
      </c>
      <c r="M9140" t="s">
        <v>156</v>
      </c>
      <c r="N9140" s="2">
        <v>40674</v>
      </c>
      <c r="O9140" s="2">
        <v>40675</v>
      </c>
      <c r="P9140">
        <v>16</v>
      </c>
      <c r="Q9140" s="1">
        <v>0.02</v>
      </c>
      <c r="R9140">
        <v>6.48</v>
      </c>
      <c r="S9140">
        <v>9.68</v>
      </c>
      <c r="T9140">
        <f t="shared" si="142"/>
        <v>103.68</v>
      </c>
    </row>
    <row r="9141" spans="1:20" x14ac:dyDescent="0.3">
      <c r="A9141">
        <v>9140</v>
      </c>
      <c r="B9141">
        <v>89830</v>
      </c>
      <c r="C9141" t="s">
        <v>1495</v>
      </c>
      <c r="D9141" t="s">
        <v>20</v>
      </c>
      <c r="E9141" t="s">
        <v>39</v>
      </c>
      <c r="F9141" t="s">
        <v>47</v>
      </c>
      <c r="G9141" t="s">
        <v>93</v>
      </c>
      <c r="H9141" t="s">
        <v>89</v>
      </c>
      <c r="I9141" t="s">
        <v>28</v>
      </c>
      <c r="J9141" t="s">
        <v>64</v>
      </c>
      <c r="K9141" t="s">
        <v>55</v>
      </c>
      <c r="L9141" t="s">
        <v>44</v>
      </c>
      <c r="M9141" t="s">
        <v>167</v>
      </c>
      <c r="N9141" s="2">
        <v>40674</v>
      </c>
      <c r="O9141" s="2">
        <v>40676</v>
      </c>
      <c r="P9141">
        <v>17</v>
      </c>
      <c r="Q9141" s="1">
        <v>7.0000000000000007E-2</v>
      </c>
      <c r="R9141">
        <v>36.549999999999997</v>
      </c>
      <c r="S9141">
        <v>13.89</v>
      </c>
      <c r="T9141">
        <f t="shared" si="142"/>
        <v>621.34999999999991</v>
      </c>
    </row>
    <row r="9142" spans="1:20" x14ac:dyDescent="0.3">
      <c r="A9142">
        <v>9141</v>
      </c>
      <c r="B9142">
        <v>90064</v>
      </c>
      <c r="C9142" t="s">
        <v>931</v>
      </c>
      <c r="D9142" t="s">
        <v>20</v>
      </c>
      <c r="E9142" t="s">
        <v>39</v>
      </c>
      <c r="F9142" t="s">
        <v>47</v>
      </c>
      <c r="G9142" t="s">
        <v>48</v>
      </c>
      <c r="H9142" t="s">
        <v>61</v>
      </c>
      <c r="I9142" t="s">
        <v>28</v>
      </c>
      <c r="J9142" t="s">
        <v>64</v>
      </c>
      <c r="K9142" t="s">
        <v>116</v>
      </c>
      <c r="L9142" t="s">
        <v>44</v>
      </c>
      <c r="M9142" t="s">
        <v>160</v>
      </c>
      <c r="N9142" s="2">
        <v>41001</v>
      </c>
      <c r="O9142" s="2">
        <v>41006</v>
      </c>
      <c r="P9142">
        <v>13</v>
      </c>
      <c r="Q9142" s="1">
        <v>0.04</v>
      </c>
      <c r="R9142">
        <v>3.98</v>
      </c>
      <c r="S9142">
        <v>0.7</v>
      </c>
      <c r="T9142">
        <f t="shared" si="142"/>
        <v>51.74</v>
      </c>
    </row>
    <row r="9143" spans="1:20" x14ac:dyDescent="0.3">
      <c r="A9143">
        <v>9142</v>
      </c>
      <c r="B9143">
        <v>90064</v>
      </c>
      <c r="C9143" t="s">
        <v>445</v>
      </c>
      <c r="D9143" t="s">
        <v>38</v>
      </c>
      <c r="E9143" t="s">
        <v>39</v>
      </c>
      <c r="F9143" t="s">
        <v>22</v>
      </c>
      <c r="G9143" t="s">
        <v>48</v>
      </c>
      <c r="H9143" t="s">
        <v>42</v>
      </c>
      <c r="I9143" t="s">
        <v>28</v>
      </c>
      <c r="J9143" t="s">
        <v>64</v>
      </c>
      <c r="K9143" t="s">
        <v>291</v>
      </c>
      <c r="L9143" t="s">
        <v>44</v>
      </c>
      <c r="M9143" t="s">
        <v>86</v>
      </c>
      <c r="N9143" s="2">
        <v>41001</v>
      </c>
      <c r="O9143" s="2">
        <v>41005</v>
      </c>
      <c r="P9143">
        <v>4</v>
      </c>
      <c r="Q9143" s="1">
        <v>7.0000000000000007E-2</v>
      </c>
      <c r="R9143">
        <v>2.21</v>
      </c>
      <c r="S9143">
        <v>1</v>
      </c>
      <c r="T9143">
        <f t="shared" si="142"/>
        <v>8.84</v>
      </c>
    </row>
    <row r="9144" spans="1:20" x14ac:dyDescent="0.3">
      <c r="A9144">
        <v>9143</v>
      </c>
      <c r="B9144">
        <v>89655</v>
      </c>
      <c r="C9144" t="s">
        <v>724</v>
      </c>
      <c r="D9144" t="s">
        <v>20</v>
      </c>
      <c r="E9144" t="s">
        <v>39</v>
      </c>
      <c r="F9144" t="s">
        <v>31</v>
      </c>
      <c r="G9144" t="s">
        <v>41</v>
      </c>
      <c r="H9144" t="s">
        <v>94</v>
      </c>
      <c r="I9144" t="s">
        <v>28</v>
      </c>
      <c r="J9144" t="s">
        <v>64</v>
      </c>
      <c r="K9144" t="s">
        <v>133</v>
      </c>
      <c r="L9144" t="s">
        <v>192</v>
      </c>
      <c r="M9144" t="s">
        <v>146</v>
      </c>
      <c r="N9144" s="2">
        <v>41035</v>
      </c>
      <c r="O9144" s="2">
        <v>41038</v>
      </c>
      <c r="P9144">
        <v>11</v>
      </c>
      <c r="Q9144" s="1">
        <v>0.02</v>
      </c>
      <c r="R9144">
        <v>55.48</v>
      </c>
      <c r="S9144">
        <v>14.3</v>
      </c>
      <c r="T9144">
        <f t="shared" si="142"/>
        <v>610.28</v>
      </c>
    </row>
    <row r="9145" spans="1:20" x14ac:dyDescent="0.3">
      <c r="A9145">
        <v>9144</v>
      </c>
      <c r="B9145">
        <v>89404</v>
      </c>
      <c r="C9145" t="s">
        <v>2255</v>
      </c>
      <c r="D9145" t="s">
        <v>578</v>
      </c>
      <c r="E9145" t="s">
        <v>187</v>
      </c>
      <c r="F9145" t="s">
        <v>47</v>
      </c>
      <c r="G9145" t="s">
        <v>41</v>
      </c>
      <c r="H9145" t="s">
        <v>217</v>
      </c>
      <c r="I9145" t="s">
        <v>28</v>
      </c>
      <c r="J9145" t="s">
        <v>64</v>
      </c>
      <c r="K9145" t="s">
        <v>98</v>
      </c>
      <c r="L9145" t="s">
        <v>283</v>
      </c>
      <c r="M9145" t="s">
        <v>167</v>
      </c>
      <c r="N9145" s="2">
        <v>41091</v>
      </c>
      <c r="O9145" s="2">
        <v>41092</v>
      </c>
      <c r="P9145">
        <v>4</v>
      </c>
      <c r="Q9145" s="1">
        <v>0.01</v>
      </c>
      <c r="R9145">
        <v>180.98</v>
      </c>
      <c r="S9145">
        <v>30</v>
      </c>
      <c r="T9145">
        <f t="shared" si="142"/>
        <v>723.92</v>
      </c>
    </row>
    <row r="9146" spans="1:20" x14ac:dyDescent="0.3">
      <c r="A9146">
        <v>9145</v>
      </c>
      <c r="B9146">
        <v>89404</v>
      </c>
      <c r="C9146" t="s">
        <v>2255</v>
      </c>
      <c r="D9146" t="s">
        <v>20</v>
      </c>
      <c r="E9146" t="s">
        <v>39</v>
      </c>
      <c r="F9146" t="s">
        <v>47</v>
      </c>
      <c r="G9146" t="s">
        <v>41</v>
      </c>
      <c r="H9146" t="s">
        <v>49</v>
      </c>
      <c r="I9146" t="s">
        <v>28</v>
      </c>
      <c r="J9146" t="s">
        <v>64</v>
      </c>
      <c r="K9146" t="s">
        <v>289</v>
      </c>
      <c r="L9146" t="s">
        <v>192</v>
      </c>
      <c r="M9146" t="s">
        <v>167</v>
      </c>
      <c r="N9146" s="2">
        <v>41091</v>
      </c>
      <c r="O9146" s="2">
        <v>41093</v>
      </c>
      <c r="P9146">
        <v>10</v>
      </c>
      <c r="Q9146" s="1">
        <v>0</v>
      </c>
      <c r="R9146">
        <v>48.04</v>
      </c>
      <c r="S9146">
        <v>5.79</v>
      </c>
      <c r="T9146">
        <f t="shared" si="142"/>
        <v>480.4</v>
      </c>
    </row>
    <row r="9147" spans="1:20" x14ac:dyDescent="0.3">
      <c r="A9147">
        <v>9146</v>
      </c>
      <c r="B9147">
        <v>89404</v>
      </c>
      <c r="C9147" t="s">
        <v>2255</v>
      </c>
      <c r="D9147" t="s">
        <v>578</v>
      </c>
      <c r="E9147" t="s">
        <v>187</v>
      </c>
      <c r="F9147" t="s">
        <v>47</v>
      </c>
      <c r="G9147" t="s">
        <v>41</v>
      </c>
      <c r="H9147" t="s">
        <v>219</v>
      </c>
      <c r="I9147" t="s">
        <v>28</v>
      </c>
      <c r="J9147" t="s">
        <v>64</v>
      </c>
      <c r="K9147" t="s">
        <v>68</v>
      </c>
      <c r="L9147" t="s">
        <v>330</v>
      </c>
      <c r="M9147" t="s">
        <v>117</v>
      </c>
      <c r="N9147" s="2">
        <v>41091</v>
      </c>
      <c r="O9147" s="2">
        <v>41093</v>
      </c>
      <c r="P9147">
        <v>7</v>
      </c>
      <c r="Q9147" s="1">
        <v>0.09</v>
      </c>
      <c r="R9147">
        <v>400.98</v>
      </c>
      <c r="S9147">
        <v>42.52</v>
      </c>
      <c r="T9147">
        <f t="shared" si="142"/>
        <v>2806.86</v>
      </c>
    </row>
    <row r="9148" spans="1:20" x14ac:dyDescent="0.3">
      <c r="A9148">
        <v>9147</v>
      </c>
      <c r="B9148">
        <v>86422</v>
      </c>
      <c r="C9148" t="s">
        <v>2031</v>
      </c>
      <c r="D9148" t="s">
        <v>20</v>
      </c>
      <c r="E9148" t="s">
        <v>187</v>
      </c>
      <c r="F9148" t="s">
        <v>47</v>
      </c>
      <c r="G9148" t="s">
        <v>41</v>
      </c>
      <c r="H9148" t="s">
        <v>219</v>
      </c>
      <c r="I9148" t="s">
        <v>28</v>
      </c>
      <c r="J9148" t="s">
        <v>64</v>
      </c>
      <c r="K9148" t="s">
        <v>101</v>
      </c>
      <c r="L9148" t="s">
        <v>26</v>
      </c>
      <c r="M9148" t="s">
        <v>117</v>
      </c>
      <c r="N9148" s="2">
        <v>40246</v>
      </c>
      <c r="O9148" s="2">
        <v>40247</v>
      </c>
      <c r="P9148">
        <v>11</v>
      </c>
      <c r="Q9148" s="1">
        <v>0.04</v>
      </c>
      <c r="R9148">
        <v>19.23</v>
      </c>
      <c r="S9148">
        <v>6.15</v>
      </c>
      <c r="T9148">
        <f t="shared" si="142"/>
        <v>211.53</v>
      </c>
    </row>
    <row r="9149" spans="1:20" x14ac:dyDescent="0.3">
      <c r="A9149">
        <v>9148</v>
      </c>
      <c r="B9149">
        <v>86303</v>
      </c>
      <c r="C9149" t="s">
        <v>1798</v>
      </c>
      <c r="D9149" t="s">
        <v>20</v>
      </c>
      <c r="E9149" t="s">
        <v>39</v>
      </c>
      <c r="F9149" t="s">
        <v>31</v>
      </c>
      <c r="G9149" t="s">
        <v>48</v>
      </c>
      <c r="H9149" t="s">
        <v>54</v>
      </c>
      <c r="I9149" t="s">
        <v>28</v>
      </c>
      <c r="J9149" t="s">
        <v>64</v>
      </c>
      <c r="K9149" t="s">
        <v>79</v>
      </c>
      <c r="L9149" t="s">
        <v>192</v>
      </c>
      <c r="M9149" t="s">
        <v>102</v>
      </c>
      <c r="N9149" s="2">
        <v>41401</v>
      </c>
      <c r="O9149" s="2">
        <v>41403</v>
      </c>
      <c r="P9149">
        <v>4</v>
      </c>
      <c r="Q9149" s="1">
        <v>0.01</v>
      </c>
      <c r="R9149">
        <v>22.38</v>
      </c>
      <c r="S9149">
        <v>15.1</v>
      </c>
      <c r="T9149">
        <f t="shared" si="142"/>
        <v>89.52</v>
      </c>
    </row>
    <row r="9150" spans="1:20" x14ac:dyDescent="0.3">
      <c r="A9150">
        <v>9149</v>
      </c>
      <c r="B9150">
        <v>90839</v>
      </c>
      <c r="C9150" t="s">
        <v>879</v>
      </c>
      <c r="D9150" t="s">
        <v>20</v>
      </c>
      <c r="E9150" t="s">
        <v>39</v>
      </c>
      <c r="F9150" t="s">
        <v>31</v>
      </c>
      <c r="G9150" t="s">
        <v>41</v>
      </c>
      <c r="H9150" t="s">
        <v>54</v>
      </c>
      <c r="I9150" t="s">
        <v>28</v>
      </c>
      <c r="J9150" t="s">
        <v>64</v>
      </c>
      <c r="K9150" t="s">
        <v>165</v>
      </c>
      <c r="L9150" t="s">
        <v>192</v>
      </c>
      <c r="M9150" t="s">
        <v>141</v>
      </c>
      <c r="N9150" s="2">
        <v>41068</v>
      </c>
      <c r="O9150" s="2">
        <v>41069</v>
      </c>
      <c r="P9150">
        <v>10</v>
      </c>
      <c r="Q9150" s="1">
        <v>0.09</v>
      </c>
      <c r="R9150">
        <v>81.319999999999993</v>
      </c>
      <c r="S9150">
        <v>0.99</v>
      </c>
      <c r="T9150">
        <f t="shared" si="142"/>
        <v>813.19999999999993</v>
      </c>
    </row>
    <row r="9151" spans="1:20" x14ac:dyDescent="0.3">
      <c r="A9151">
        <v>9150</v>
      </c>
      <c r="B9151">
        <v>90839</v>
      </c>
      <c r="C9151" t="s">
        <v>879</v>
      </c>
      <c r="D9151" t="s">
        <v>20</v>
      </c>
      <c r="E9151" t="s">
        <v>39</v>
      </c>
      <c r="F9151" t="s">
        <v>31</v>
      </c>
      <c r="G9151" t="s">
        <v>41</v>
      </c>
      <c r="H9151" t="s">
        <v>42</v>
      </c>
      <c r="I9151" t="s">
        <v>28</v>
      </c>
      <c r="J9151" t="s">
        <v>64</v>
      </c>
      <c r="K9151" t="s">
        <v>101</v>
      </c>
      <c r="L9151" t="s">
        <v>44</v>
      </c>
      <c r="M9151" t="s">
        <v>35</v>
      </c>
      <c r="N9151" s="2">
        <v>41068</v>
      </c>
      <c r="O9151" s="2">
        <v>41068</v>
      </c>
      <c r="P9151">
        <v>5</v>
      </c>
      <c r="Q9151" s="1">
        <v>0.06</v>
      </c>
      <c r="R9151">
        <v>3.71</v>
      </c>
      <c r="S9151">
        <v>1.93</v>
      </c>
      <c r="T9151">
        <f t="shared" si="142"/>
        <v>18.55</v>
      </c>
    </row>
    <row r="9152" spans="1:20" x14ac:dyDescent="0.3">
      <c r="A9152">
        <v>9151</v>
      </c>
      <c r="B9152">
        <v>90839</v>
      </c>
      <c r="C9152" t="s">
        <v>879</v>
      </c>
      <c r="D9152" t="s">
        <v>20</v>
      </c>
      <c r="E9152" t="s">
        <v>39</v>
      </c>
      <c r="F9152" t="s">
        <v>31</v>
      </c>
      <c r="G9152" t="s">
        <v>41</v>
      </c>
      <c r="H9152" t="s">
        <v>42</v>
      </c>
      <c r="I9152" t="s">
        <v>28</v>
      </c>
      <c r="J9152" t="s">
        <v>64</v>
      </c>
      <c r="K9152" t="s">
        <v>95</v>
      </c>
      <c r="L9152" t="s">
        <v>192</v>
      </c>
      <c r="M9152" t="s">
        <v>146</v>
      </c>
      <c r="N9152" s="2">
        <v>41068</v>
      </c>
      <c r="O9152" s="2">
        <v>41069</v>
      </c>
      <c r="P9152">
        <v>15</v>
      </c>
      <c r="Q9152" s="1">
        <v>0.06</v>
      </c>
      <c r="R9152">
        <v>6.48</v>
      </c>
      <c r="S9152">
        <v>5.94</v>
      </c>
      <c r="T9152">
        <f t="shared" si="142"/>
        <v>97.2</v>
      </c>
    </row>
    <row r="9153" spans="1:20" x14ac:dyDescent="0.3">
      <c r="A9153">
        <v>9152</v>
      </c>
      <c r="B9153">
        <v>90839</v>
      </c>
      <c r="C9153" t="s">
        <v>1499</v>
      </c>
      <c r="D9153" t="s">
        <v>20</v>
      </c>
      <c r="E9153" t="s">
        <v>39</v>
      </c>
      <c r="F9153" t="s">
        <v>31</v>
      </c>
      <c r="G9153" t="s">
        <v>41</v>
      </c>
      <c r="H9153" t="s">
        <v>89</v>
      </c>
      <c r="I9153" t="s">
        <v>28</v>
      </c>
      <c r="J9153" t="s">
        <v>64</v>
      </c>
      <c r="K9153" t="s">
        <v>184</v>
      </c>
      <c r="L9153" t="s">
        <v>192</v>
      </c>
      <c r="M9153" t="s">
        <v>121</v>
      </c>
      <c r="N9153" s="2">
        <v>41068</v>
      </c>
      <c r="O9153" s="2">
        <v>41070</v>
      </c>
      <c r="P9153">
        <v>19</v>
      </c>
      <c r="Q9153" s="1">
        <v>0.01</v>
      </c>
      <c r="R9153">
        <v>18.97</v>
      </c>
      <c r="S9153">
        <v>9.0299999999999994</v>
      </c>
      <c r="T9153">
        <f t="shared" si="142"/>
        <v>360.42999999999995</v>
      </c>
    </row>
    <row r="9154" spans="1:20" x14ac:dyDescent="0.3">
      <c r="A9154">
        <v>9153</v>
      </c>
      <c r="B9154">
        <v>90839</v>
      </c>
      <c r="C9154" t="s">
        <v>1499</v>
      </c>
      <c r="D9154" t="s">
        <v>20</v>
      </c>
      <c r="E9154" t="s">
        <v>39</v>
      </c>
      <c r="F9154" t="s">
        <v>31</v>
      </c>
      <c r="G9154" t="s">
        <v>41</v>
      </c>
      <c r="H9154" t="s">
        <v>94</v>
      </c>
      <c r="I9154" t="s">
        <v>28</v>
      </c>
      <c r="J9154" t="s">
        <v>64</v>
      </c>
      <c r="K9154" t="s">
        <v>291</v>
      </c>
      <c r="L9154" t="s">
        <v>192</v>
      </c>
      <c r="M9154" t="s">
        <v>141</v>
      </c>
      <c r="N9154" s="2">
        <v>41068</v>
      </c>
      <c r="O9154" s="2">
        <v>41069</v>
      </c>
      <c r="P9154">
        <v>2</v>
      </c>
      <c r="Q9154" s="1">
        <v>0.09</v>
      </c>
      <c r="R9154">
        <v>31.98</v>
      </c>
      <c r="S9154">
        <v>6.72</v>
      </c>
      <c r="T9154">
        <f t="shared" si="142"/>
        <v>63.96</v>
      </c>
    </row>
    <row r="9155" spans="1:20" x14ac:dyDescent="0.3">
      <c r="A9155">
        <v>9154</v>
      </c>
      <c r="B9155">
        <v>91357</v>
      </c>
      <c r="C9155" t="s">
        <v>1485</v>
      </c>
      <c r="D9155" t="s">
        <v>20</v>
      </c>
      <c r="E9155" t="s">
        <v>39</v>
      </c>
      <c r="F9155" t="s">
        <v>31</v>
      </c>
      <c r="G9155" t="s">
        <v>32</v>
      </c>
      <c r="H9155" t="s">
        <v>94</v>
      </c>
      <c r="I9155" t="s">
        <v>28</v>
      </c>
      <c r="J9155" t="s">
        <v>64</v>
      </c>
      <c r="K9155" t="s">
        <v>133</v>
      </c>
      <c r="L9155" t="s">
        <v>192</v>
      </c>
      <c r="M9155" t="s">
        <v>255</v>
      </c>
      <c r="N9155" s="2">
        <v>41071</v>
      </c>
      <c r="O9155" s="2">
        <v>41073</v>
      </c>
      <c r="P9155">
        <v>8</v>
      </c>
      <c r="Q9155" s="1">
        <v>0.06</v>
      </c>
      <c r="R9155">
        <v>6.48</v>
      </c>
      <c r="S9155">
        <v>10.050000000000001</v>
      </c>
      <c r="T9155">
        <f t="shared" ref="T9155:T9218" si="143">R9155*P9155</f>
        <v>51.84</v>
      </c>
    </row>
    <row r="9156" spans="1:20" x14ac:dyDescent="0.3">
      <c r="A9156">
        <v>9155</v>
      </c>
      <c r="B9156">
        <v>88477</v>
      </c>
      <c r="C9156" t="s">
        <v>668</v>
      </c>
      <c r="D9156" t="s">
        <v>20</v>
      </c>
      <c r="E9156" t="s">
        <v>21</v>
      </c>
      <c r="F9156" t="s">
        <v>31</v>
      </c>
      <c r="G9156" t="s">
        <v>48</v>
      </c>
      <c r="H9156" t="s">
        <v>24</v>
      </c>
      <c r="I9156" t="s">
        <v>28</v>
      </c>
      <c r="J9156" t="s">
        <v>64</v>
      </c>
      <c r="K9156" t="s">
        <v>1147</v>
      </c>
      <c r="L9156" t="s">
        <v>192</v>
      </c>
      <c r="M9156" t="s">
        <v>35</v>
      </c>
      <c r="N9156" s="2">
        <v>40953</v>
      </c>
      <c r="O9156" s="2">
        <v>40953</v>
      </c>
      <c r="P9156">
        <v>5</v>
      </c>
      <c r="Q9156" s="1">
        <v>7.0000000000000007E-2</v>
      </c>
      <c r="R9156">
        <v>110.99</v>
      </c>
      <c r="S9156">
        <v>8.99</v>
      </c>
      <c r="T9156">
        <f t="shared" si="143"/>
        <v>554.94999999999993</v>
      </c>
    </row>
    <row r="9157" spans="1:20" x14ac:dyDescent="0.3">
      <c r="A9157">
        <v>9156</v>
      </c>
      <c r="B9157">
        <v>86398</v>
      </c>
      <c r="C9157" t="s">
        <v>2503</v>
      </c>
      <c r="D9157" t="s">
        <v>578</v>
      </c>
      <c r="E9157" t="s">
        <v>187</v>
      </c>
      <c r="F9157" t="s">
        <v>31</v>
      </c>
      <c r="G9157" t="s">
        <v>23</v>
      </c>
      <c r="H9157" t="s">
        <v>188</v>
      </c>
      <c r="I9157" t="s">
        <v>28</v>
      </c>
      <c r="J9157" t="s">
        <v>64</v>
      </c>
      <c r="K9157" t="s">
        <v>116</v>
      </c>
      <c r="L9157" t="s">
        <v>283</v>
      </c>
      <c r="M9157" t="s">
        <v>143</v>
      </c>
      <c r="N9157" s="2">
        <v>40586</v>
      </c>
      <c r="O9157" s="2">
        <v>40588</v>
      </c>
      <c r="P9157">
        <v>6</v>
      </c>
      <c r="Q9157" s="1">
        <v>0.03</v>
      </c>
      <c r="R9157">
        <v>226.67</v>
      </c>
      <c r="S9157">
        <v>28.16</v>
      </c>
      <c r="T9157">
        <f t="shared" si="143"/>
        <v>1360.02</v>
      </c>
    </row>
    <row r="9158" spans="1:20" x14ac:dyDescent="0.3">
      <c r="A9158">
        <v>9157</v>
      </c>
      <c r="B9158">
        <v>90936</v>
      </c>
      <c r="C9158" t="s">
        <v>861</v>
      </c>
      <c r="D9158" t="s">
        <v>20</v>
      </c>
      <c r="E9158" t="s">
        <v>39</v>
      </c>
      <c r="F9158" t="s">
        <v>22</v>
      </c>
      <c r="G9158" t="s">
        <v>93</v>
      </c>
      <c r="H9158" t="s">
        <v>54</v>
      </c>
      <c r="I9158" t="s">
        <v>28</v>
      </c>
      <c r="J9158" t="s">
        <v>64</v>
      </c>
      <c r="K9158" t="s">
        <v>82</v>
      </c>
      <c r="L9158" t="s">
        <v>706</v>
      </c>
      <c r="M9158" t="s">
        <v>123</v>
      </c>
      <c r="N9158" s="2">
        <v>40843</v>
      </c>
      <c r="O9158" s="2">
        <v>40844</v>
      </c>
      <c r="P9158">
        <v>6</v>
      </c>
      <c r="Q9158" s="1">
        <v>0</v>
      </c>
      <c r="R9158">
        <v>46.89</v>
      </c>
      <c r="S9158">
        <v>5.0999999999999996</v>
      </c>
      <c r="T9158">
        <f t="shared" si="143"/>
        <v>281.34000000000003</v>
      </c>
    </row>
    <row r="9159" spans="1:20" x14ac:dyDescent="0.3">
      <c r="A9159">
        <v>9158</v>
      </c>
      <c r="B9159">
        <v>90942</v>
      </c>
      <c r="C9159" t="s">
        <v>861</v>
      </c>
      <c r="D9159" t="s">
        <v>38</v>
      </c>
      <c r="E9159" t="s">
        <v>39</v>
      </c>
      <c r="F9159" t="s">
        <v>22</v>
      </c>
      <c r="G9159" t="s">
        <v>93</v>
      </c>
      <c r="H9159" t="s">
        <v>61</v>
      </c>
      <c r="I9159" t="s">
        <v>28</v>
      </c>
      <c r="J9159" t="s">
        <v>64</v>
      </c>
      <c r="K9159" t="s">
        <v>154</v>
      </c>
      <c r="L9159" t="s">
        <v>192</v>
      </c>
      <c r="M9159" t="s">
        <v>96</v>
      </c>
      <c r="N9159" s="2">
        <v>41574</v>
      </c>
      <c r="O9159" s="2">
        <v>41575</v>
      </c>
      <c r="P9159">
        <v>22</v>
      </c>
      <c r="Q9159" s="1">
        <v>0.08</v>
      </c>
      <c r="R9159">
        <v>3.69</v>
      </c>
      <c r="S9159">
        <v>2.5</v>
      </c>
      <c r="T9159">
        <f t="shared" si="143"/>
        <v>81.179999999999993</v>
      </c>
    </row>
    <row r="9160" spans="1:20" x14ac:dyDescent="0.3">
      <c r="A9160">
        <v>9159</v>
      </c>
      <c r="B9160">
        <v>89653</v>
      </c>
      <c r="C9160" t="s">
        <v>377</v>
      </c>
      <c r="D9160" t="s">
        <v>20</v>
      </c>
      <c r="E9160" t="s">
        <v>39</v>
      </c>
      <c r="F9160" t="s">
        <v>31</v>
      </c>
      <c r="G9160" t="s">
        <v>23</v>
      </c>
      <c r="H9160" t="s">
        <v>49</v>
      </c>
      <c r="I9160" t="s">
        <v>28</v>
      </c>
      <c r="J9160" t="s">
        <v>64</v>
      </c>
      <c r="K9160" t="s">
        <v>133</v>
      </c>
      <c r="L9160" t="s">
        <v>26</v>
      </c>
      <c r="M9160" t="s">
        <v>375</v>
      </c>
      <c r="N9160" s="2">
        <v>41590</v>
      </c>
      <c r="O9160" s="2">
        <v>41591</v>
      </c>
      <c r="P9160">
        <v>44</v>
      </c>
      <c r="Q9160" s="1">
        <v>7.0000000000000007E-2</v>
      </c>
      <c r="R9160">
        <v>2.08</v>
      </c>
      <c r="S9160">
        <v>2.56</v>
      </c>
      <c r="T9160">
        <f t="shared" si="143"/>
        <v>91.52000000000001</v>
      </c>
    </row>
    <row r="9161" spans="1:20" x14ac:dyDescent="0.3">
      <c r="A9161">
        <v>9160</v>
      </c>
      <c r="B9161">
        <v>88262</v>
      </c>
      <c r="C9161" t="s">
        <v>2056</v>
      </c>
      <c r="D9161" t="s">
        <v>20</v>
      </c>
      <c r="E9161" t="s">
        <v>187</v>
      </c>
      <c r="F9161" t="s">
        <v>22</v>
      </c>
      <c r="G9161" t="s">
        <v>32</v>
      </c>
      <c r="H9161" t="s">
        <v>225</v>
      </c>
      <c r="I9161" t="s">
        <v>28</v>
      </c>
      <c r="J9161" t="s">
        <v>64</v>
      </c>
      <c r="K9161" t="s">
        <v>98</v>
      </c>
      <c r="L9161" t="s">
        <v>746</v>
      </c>
      <c r="M9161" t="s">
        <v>123</v>
      </c>
      <c r="N9161" s="2">
        <v>41144</v>
      </c>
      <c r="O9161" s="2">
        <v>41145</v>
      </c>
      <c r="P9161">
        <v>22</v>
      </c>
      <c r="Q9161" s="1">
        <v>7.0000000000000007E-2</v>
      </c>
      <c r="R9161">
        <v>105.29</v>
      </c>
      <c r="S9161">
        <v>10.119999999999999</v>
      </c>
      <c r="T9161">
        <f t="shared" si="143"/>
        <v>2316.38</v>
      </c>
    </row>
    <row r="9162" spans="1:20" x14ac:dyDescent="0.3">
      <c r="A9162">
        <v>9161</v>
      </c>
      <c r="B9162">
        <v>88262</v>
      </c>
      <c r="C9162" t="s">
        <v>2056</v>
      </c>
      <c r="D9162" t="s">
        <v>38</v>
      </c>
      <c r="E9162" t="s">
        <v>21</v>
      </c>
      <c r="F9162" t="s">
        <v>22</v>
      </c>
      <c r="G9162" t="s">
        <v>32</v>
      </c>
      <c r="H9162" t="s">
        <v>203</v>
      </c>
      <c r="I9162" t="s">
        <v>28</v>
      </c>
      <c r="J9162" t="s">
        <v>64</v>
      </c>
      <c r="K9162" t="s">
        <v>210</v>
      </c>
      <c r="L9162" t="s">
        <v>192</v>
      </c>
      <c r="M9162" t="s">
        <v>246</v>
      </c>
      <c r="N9162" s="2">
        <v>41144</v>
      </c>
      <c r="O9162" s="2">
        <v>41146</v>
      </c>
      <c r="P9162">
        <v>21</v>
      </c>
      <c r="Q9162" s="1">
        <v>0.01</v>
      </c>
      <c r="R9162">
        <v>65.989999999999995</v>
      </c>
      <c r="S9162">
        <v>4.99</v>
      </c>
      <c r="T9162">
        <f t="shared" si="143"/>
        <v>1385.79</v>
      </c>
    </row>
    <row r="9163" spans="1:20" x14ac:dyDescent="0.3">
      <c r="A9163">
        <v>9162</v>
      </c>
      <c r="B9163">
        <v>89215</v>
      </c>
      <c r="C9163" t="s">
        <v>2341</v>
      </c>
      <c r="D9163" t="s">
        <v>20</v>
      </c>
      <c r="E9163" t="s">
        <v>187</v>
      </c>
      <c r="F9163" t="s">
        <v>31</v>
      </c>
      <c r="G9163" t="s">
        <v>23</v>
      </c>
      <c r="H9163" t="s">
        <v>217</v>
      </c>
      <c r="I9163" t="s">
        <v>28</v>
      </c>
      <c r="J9163" t="s">
        <v>64</v>
      </c>
      <c r="K9163" t="s">
        <v>43</v>
      </c>
      <c r="L9163" t="s">
        <v>44</v>
      </c>
      <c r="M9163" t="s">
        <v>141</v>
      </c>
      <c r="N9163" s="2">
        <v>41160</v>
      </c>
      <c r="O9163" s="2">
        <v>41161</v>
      </c>
      <c r="P9163">
        <v>14</v>
      </c>
      <c r="Q9163" s="1">
        <v>0.08</v>
      </c>
      <c r="R9163">
        <v>70.709999999999994</v>
      </c>
      <c r="S9163">
        <v>37.58</v>
      </c>
      <c r="T9163">
        <f t="shared" si="143"/>
        <v>989.93999999999994</v>
      </c>
    </row>
    <row r="9164" spans="1:20" x14ac:dyDescent="0.3">
      <c r="A9164">
        <v>9163</v>
      </c>
      <c r="B9164">
        <v>88140</v>
      </c>
      <c r="C9164" t="s">
        <v>1038</v>
      </c>
      <c r="D9164" t="s">
        <v>38</v>
      </c>
      <c r="E9164" t="s">
        <v>187</v>
      </c>
      <c r="F9164" t="s">
        <v>40</v>
      </c>
      <c r="G9164" t="s">
        <v>41</v>
      </c>
      <c r="H9164" t="s">
        <v>219</v>
      </c>
      <c r="I9164" t="s">
        <v>28</v>
      </c>
      <c r="J9164" t="s">
        <v>72</v>
      </c>
      <c r="K9164" t="s">
        <v>101</v>
      </c>
      <c r="L9164" t="s">
        <v>192</v>
      </c>
      <c r="M9164" t="s">
        <v>59</v>
      </c>
      <c r="N9164" s="2">
        <v>40784</v>
      </c>
      <c r="O9164" s="2">
        <v>40785</v>
      </c>
      <c r="P9164">
        <v>18</v>
      </c>
      <c r="Q9164" s="1">
        <v>0.06</v>
      </c>
      <c r="R9164">
        <v>20.28</v>
      </c>
      <c r="S9164">
        <v>14.39</v>
      </c>
      <c r="T9164">
        <f t="shared" si="143"/>
        <v>365.04</v>
      </c>
    </row>
    <row r="9165" spans="1:20" x14ac:dyDescent="0.3">
      <c r="A9165">
        <v>9164</v>
      </c>
      <c r="B9165">
        <v>86583</v>
      </c>
      <c r="C9165" t="s">
        <v>808</v>
      </c>
      <c r="D9165" t="s">
        <v>578</v>
      </c>
      <c r="E9165" t="s">
        <v>187</v>
      </c>
      <c r="F9165" t="s">
        <v>22</v>
      </c>
      <c r="G9165" t="s">
        <v>93</v>
      </c>
      <c r="H9165" t="s">
        <v>219</v>
      </c>
      <c r="I9165" t="s">
        <v>28</v>
      </c>
      <c r="J9165" t="s">
        <v>72</v>
      </c>
      <c r="K9165" t="s">
        <v>221</v>
      </c>
      <c r="L9165" t="s">
        <v>283</v>
      </c>
      <c r="M9165" t="s">
        <v>86</v>
      </c>
      <c r="N9165" s="2">
        <v>41143</v>
      </c>
      <c r="O9165" s="2">
        <v>41144</v>
      </c>
      <c r="P9165">
        <v>25</v>
      </c>
      <c r="Q9165" s="1">
        <v>0.1</v>
      </c>
      <c r="R9165">
        <v>300.98</v>
      </c>
      <c r="S9165">
        <v>64.73</v>
      </c>
      <c r="T9165">
        <f t="shared" si="143"/>
        <v>7524.5</v>
      </c>
    </row>
    <row r="9166" spans="1:20" x14ac:dyDescent="0.3">
      <c r="A9166">
        <v>9165</v>
      </c>
      <c r="B9166">
        <v>86583</v>
      </c>
      <c r="C9166" t="s">
        <v>808</v>
      </c>
      <c r="D9166" t="s">
        <v>20</v>
      </c>
      <c r="E9166" t="s">
        <v>39</v>
      </c>
      <c r="F9166" t="s">
        <v>22</v>
      </c>
      <c r="G9166" t="s">
        <v>93</v>
      </c>
      <c r="H9166" t="s">
        <v>78</v>
      </c>
      <c r="I9166" t="s">
        <v>28</v>
      </c>
      <c r="J9166" t="s">
        <v>72</v>
      </c>
      <c r="K9166" t="s">
        <v>158</v>
      </c>
      <c r="L9166" t="s">
        <v>44</v>
      </c>
      <c r="M9166" t="s">
        <v>182</v>
      </c>
      <c r="N9166" s="2">
        <v>41143</v>
      </c>
      <c r="O9166" s="2">
        <v>41144</v>
      </c>
      <c r="P9166">
        <v>12</v>
      </c>
      <c r="Q9166" s="1">
        <v>0.01</v>
      </c>
      <c r="R9166">
        <v>3.41</v>
      </c>
      <c r="S9166">
        <v>0.7</v>
      </c>
      <c r="T9166">
        <f t="shared" si="143"/>
        <v>40.92</v>
      </c>
    </row>
    <row r="9167" spans="1:20" x14ac:dyDescent="0.3">
      <c r="A9167">
        <v>9166</v>
      </c>
      <c r="B9167">
        <v>90215</v>
      </c>
      <c r="C9167" t="s">
        <v>2410</v>
      </c>
      <c r="D9167" t="s">
        <v>578</v>
      </c>
      <c r="E9167" t="s">
        <v>187</v>
      </c>
      <c r="F9167" t="s">
        <v>31</v>
      </c>
      <c r="G9167" t="s">
        <v>23</v>
      </c>
      <c r="H9167" t="s">
        <v>188</v>
      </c>
      <c r="I9167" t="s">
        <v>28</v>
      </c>
      <c r="J9167" t="s">
        <v>72</v>
      </c>
      <c r="K9167" t="s">
        <v>282</v>
      </c>
      <c r="L9167" t="s">
        <v>283</v>
      </c>
      <c r="M9167" t="s">
        <v>178</v>
      </c>
      <c r="N9167" s="2">
        <v>40557</v>
      </c>
      <c r="O9167" s="2">
        <v>40558</v>
      </c>
      <c r="P9167">
        <v>12</v>
      </c>
      <c r="Q9167" s="1">
        <v>0.06</v>
      </c>
      <c r="R9167">
        <v>113.98</v>
      </c>
      <c r="S9167">
        <v>30</v>
      </c>
      <c r="T9167">
        <f t="shared" si="143"/>
        <v>1367.76</v>
      </c>
    </row>
    <row r="9168" spans="1:20" x14ac:dyDescent="0.3">
      <c r="A9168">
        <v>9167</v>
      </c>
      <c r="B9168">
        <v>90215</v>
      </c>
      <c r="C9168" t="s">
        <v>2420</v>
      </c>
      <c r="D9168" t="s">
        <v>578</v>
      </c>
      <c r="E9168" t="s">
        <v>187</v>
      </c>
      <c r="F9168" t="s">
        <v>47</v>
      </c>
      <c r="G9168" t="s">
        <v>23</v>
      </c>
      <c r="H9168" t="s">
        <v>188</v>
      </c>
      <c r="I9168" t="s">
        <v>28</v>
      </c>
      <c r="J9168" t="s">
        <v>72</v>
      </c>
      <c r="K9168" t="s">
        <v>101</v>
      </c>
      <c r="L9168" t="s">
        <v>283</v>
      </c>
      <c r="M9168" t="s">
        <v>156</v>
      </c>
      <c r="N9168" s="2">
        <v>40557</v>
      </c>
      <c r="O9168" s="2">
        <v>40558</v>
      </c>
      <c r="P9168">
        <v>5</v>
      </c>
      <c r="Q9168" s="1">
        <v>0</v>
      </c>
      <c r="R9168">
        <v>120.98</v>
      </c>
      <c r="S9168">
        <v>30</v>
      </c>
      <c r="T9168">
        <f t="shared" si="143"/>
        <v>604.9</v>
      </c>
    </row>
    <row r="9169" spans="1:20" x14ac:dyDescent="0.3">
      <c r="A9169">
        <v>9168</v>
      </c>
      <c r="B9169">
        <v>89197</v>
      </c>
      <c r="C9169" t="s">
        <v>509</v>
      </c>
      <c r="D9169" t="s">
        <v>578</v>
      </c>
      <c r="E9169" t="s">
        <v>187</v>
      </c>
      <c r="F9169" t="s">
        <v>47</v>
      </c>
      <c r="G9169" t="s">
        <v>41</v>
      </c>
      <c r="H9169" t="s">
        <v>225</v>
      </c>
      <c r="I9169" t="s">
        <v>28</v>
      </c>
      <c r="J9169" t="s">
        <v>72</v>
      </c>
      <c r="K9169" t="s">
        <v>170</v>
      </c>
      <c r="L9169" t="s">
        <v>283</v>
      </c>
      <c r="M9169" t="s">
        <v>111</v>
      </c>
      <c r="N9169" s="2">
        <v>41273</v>
      </c>
      <c r="O9169" s="2">
        <v>41275</v>
      </c>
      <c r="P9169">
        <v>12</v>
      </c>
      <c r="Q9169" s="1">
        <v>0.05</v>
      </c>
      <c r="R9169">
        <v>300.98</v>
      </c>
      <c r="S9169">
        <v>64.73</v>
      </c>
      <c r="T9169">
        <f t="shared" si="143"/>
        <v>3611.76</v>
      </c>
    </row>
    <row r="9170" spans="1:20" x14ac:dyDescent="0.3">
      <c r="A9170">
        <v>9169</v>
      </c>
      <c r="B9170">
        <v>89197</v>
      </c>
      <c r="C9170" t="s">
        <v>509</v>
      </c>
      <c r="D9170" t="s">
        <v>578</v>
      </c>
      <c r="E9170" t="s">
        <v>187</v>
      </c>
      <c r="F9170" t="s">
        <v>47</v>
      </c>
      <c r="G9170" t="s">
        <v>41</v>
      </c>
      <c r="H9170" t="s">
        <v>219</v>
      </c>
      <c r="I9170" t="s">
        <v>28</v>
      </c>
      <c r="J9170" t="s">
        <v>72</v>
      </c>
      <c r="K9170" t="s">
        <v>71</v>
      </c>
      <c r="L9170" t="s">
        <v>283</v>
      </c>
      <c r="M9170" t="s">
        <v>134</v>
      </c>
      <c r="N9170" s="2">
        <v>41273</v>
      </c>
      <c r="O9170" s="2">
        <v>41276</v>
      </c>
      <c r="P9170">
        <v>11</v>
      </c>
      <c r="Q9170" s="1">
        <v>7.0000000000000007E-2</v>
      </c>
      <c r="R9170">
        <v>500.98</v>
      </c>
      <c r="S9170">
        <v>26</v>
      </c>
      <c r="T9170">
        <f t="shared" si="143"/>
        <v>5510.7800000000007</v>
      </c>
    </row>
    <row r="9171" spans="1:20" x14ac:dyDescent="0.3">
      <c r="A9171">
        <v>9170</v>
      </c>
      <c r="B9171">
        <v>89197</v>
      </c>
      <c r="C9171" t="s">
        <v>509</v>
      </c>
      <c r="D9171" t="s">
        <v>20</v>
      </c>
      <c r="E9171" t="s">
        <v>21</v>
      </c>
      <c r="F9171" t="s">
        <v>47</v>
      </c>
      <c r="G9171" t="s">
        <v>41</v>
      </c>
      <c r="H9171" t="s">
        <v>33</v>
      </c>
      <c r="I9171" t="s">
        <v>28</v>
      </c>
      <c r="J9171" t="s">
        <v>72</v>
      </c>
      <c r="K9171" t="s">
        <v>204</v>
      </c>
      <c r="L9171" t="s">
        <v>26</v>
      </c>
      <c r="M9171" t="s">
        <v>114</v>
      </c>
      <c r="N9171" s="2">
        <v>41273</v>
      </c>
      <c r="O9171" s="2">
        <v>41274</v>
      </c>
      <c r="P9171">
        <v>9</v>
      </c>
      <c r="Q9171" s="1">
        <v>0.04</v>
      </c>
      <c r="R9171">
        <v>45.19</v>
      </c>
      <c r="S9171">
        <v>1.99</v>
      </c>
      <c r="T9171">
        <f t="shared" si="143"/>
        <v>406.71</v>
      </c>
    </row>
    <row r="9172" spans="1:20" x14ac:dyDescent="0.3">
      <c r="A9172">
        <v>9171</v>
      </c>
      <c r="B9172">
        <v>91354</v>
      </c>
      <c r="C9172" t="s">
        <v>1485</v>
      </c>
      <c r="D9172" t="s">
        <v>578</v>
      </c>
      <c r="E9172" t="s">
        <v>187</v>
      </c>
      <c r="F9172" t="s">
        <v>31</v>
      </c>
      <c r="G9172" t="s">
        <v>93</v>
      </c>
      <c r="H9172" t="s">
        <v>225</v>
      </c>
      <c r="I9172" t="s">
        <v>28</v>
      </c>
      <c r="J9172" t="s">
        <v>72</v>
      </c>
      <c r="K9172" t="s">
        <v>170</v>
      </c>
      <c r="L9172" t="s">
        <v>330</v>
      </c>
      <c r="M9172" t="s">
        <v>296</v>
      </c>
      <c r="N9172" s="2">
        <v>40261</v>
      </c>
      <c r="O9172" s="2">
        <v>40262</v>
      </c>
      <c r="P9172">
        <v>6</v>
      </c>
      <c r="Q9172" s="1">
        <v>0.09</v>
      </c>
      <c r="R9172">
        <v>138.75</v>
      </c>
      <c r="S9172">
        <v>52.42</v>
      </c>
      <c r="T9172">
        <f t="shared" si="143"/>
        <v>832.5</v>
      </c>
    </row>
    <row r="9173" spans="1:20" x14ac:dyDescent="0.3">
      <c r="A9173">
        <v>9172</v>
      </c>
      <c r="B9173">
        <v>91489</v>
      </c>
      <c r="C9173" t="s">
        <v>379</v>
      </c>
      <c r="D9173" t="s">
        <v>20</v>
      </c>
      <c r="E9173" t="s">
        <v>39</v>
      </c>
      <c r="F9173" t="s">
        <v>40</v>
      </c>
      <c r="G9173" t="s">
        <v>41</v>
      </c>
      <c r="H9173" t="s">
        <v>54</v>
      </c>
      <c r="I9173" t="s">
        <v>28</v>
      </c>
      <c r="J9173" t="s">
        <v>72</v>
      </c>
      <c r="K9173" t="s">
        <v>50</v>
      </c>
      <c r="L9173" t="s">
        <v>192</v>
      </c>
      <c r="M9173" t="s">
        <v>99</v>
      </c>
      <c r="N9173" s="2">
        <v>40881</v>
      </c>
      <c r="O9173" s="2">
        <v>40883</v>
      </c>
      <c r="P9173">
        <v>2</v>
      </c>
      <c r="Q9173" s="1">
        <v>0</v>
      </c>
      <c r="R9173">
        <v>6.75</v>
      </c>
      <c r="S9173">
        <v>2.99</v>
      </c>
      <c r="T9173">
        <f t="shared" si="143"/>
        <v>13.5</v>
      </c>
    </row>
    <row r="9174" spans="1:20" x14ac:dyDescent="0.3">
      <c r="A9174">
        <v>9173</v>
      </c>
      <c r="B9174">
        <v>91489</v>
      </c>
      <c r="C9174" t="s">
        <v>379</v>
      </c>
      <c r="D9174" t="s">
        <v>20</v>
      </c>
      <c r="E9174" t="s">
        <v>187</v>
      </c>
      <c r="F9174" t="s">
        <v>40</v>
      </c>
      <c r="G9174" t="s">
        <v>41</v>
      </c>
      <c r="H9174" t="s">
        <v>217</v>
      </c>
      <c r="I9174" t="s">
        <v>28</v>
      </c>
      <c r="J9174" t="s">
        <v>72</v>
      </c>
      <c r="K9174" t="s">
        <v>145</v>
      </c>
      <c r="L9174" t="s">
        <v>192</v>
      </c>
      <c r="M9174" t="s">
        <v>59</v>
      </c>
      <c r="N9174" s="2">
        <v>40881</v>
      </c>
      <c r="O9174" s="2">
        <v>40883</v>
      </c>
      <c r="P9174">
        <v>1</v>
      </c>
      <c r="Q9174" s="1">
        <v>0.09</v>
      </c>
      <c r="R9174">
        <v>2.08</v>
      </c>
      <c r="S9174">
        <v>5.33</v>
      </c>
      <c r="T9174">
        <f t="shared" si="143"/>
        <v>2.08</v>
      </c>
    </row>
    <row r="9175" spans="1:20" x14ac:dyDescent="0.3">
      <c r="A9175">
        <v>9174</v>
      </c>
      <c r="B9175">
        <v>88872</v>
      </c>
      <c r="C9175" t="s">
        <v>1616</v>
      </c>
      <c r="D9175" t="s">
        <v>20</v>
      </c>
      <c r="E9175" t="s">
        <v>21</v>
      </c>
      <c r="F9175" t="s">
        <v>22</v>
      </c>
      <c r="G9175" t="s">
        <v>23</v>
      </c>
      <c r="H9175" t="s">
        <v>24</v>
      </c>
      <c r="I9175" t="s">
        <v>28</v>
      </c>
      <c r="J9175" t="s">
        <v>72</v>
      </c>
      <c r="K9175" t="s">
        <v>204</v>
      </c>
      <c r="L9175" t="s">
        <v>26</v>
      </c>
      <c r="M9175" t="s">
        <v>444</v>
      </c>
      <c r="N9175" s="2">
        <v>40629</v>
      </c>
      <c r="O9175" s="2">
        <v>40631</v>
      </c>
      <c r="P9175">
        <v>11</v>
      </c>
      <c r="Q9175" s="1">
        <v>0.04</v>
      </c>
      <c r="R9175">
        <v>31.78</v>
      </c>
      <c r="S9175">
        <v>1.99</v>
      </c>
      <c r="T9175">
        <f t="shared" si="143"/>
        <v>349.58000000000004</v>
      </c>
    </row>
    <row r="9176" spans="1:20" x14ac:dyDescent="0.3">
      <c r="A9176">
        <v>9175</v>
      </c>
      <c r="B9176">
        <v>88264</v>
      </c>
      <c r="C9176" t="s">
        <v>2056</v>
      </c>
      <c r="D9176" t="s">
        <v>578</v>
      </c>
      <c r="E9176" t="s">
        <v>187</v>
      </c>
      <c r="F9176" t="s">
        <v>22</v>
      </c>
      <c r="G9176" t="s">
        <v>93</v>
      </c>
      <c r="H9176" t="s">
        <v>225</v>
      </c>
      <c r="I9176" t="s">
        <v>28</v>
      </c>
      <c r="J9176" t="s">
        <v>72</v>
      </c>
      <c r="K9176" t="s">
        <v>231</v>
      </c>
      <c r="L9176" t="s">
        <v>330</v>
      </c>
      <c r="M9176" t="s">
        <v>96</v>
      </c>
      <c r="N9176" s="2">
        <v>41436</v>
      </c>
      <c r="O9176" s="2">
        <v>41437</v>
      </c>
      <c r="P9176">
        <v>3</v>
      </c>
      <c r="Q9176" s="1">
        <v>0.09</v>
      </c>
      <c r="R9176">
        <v>120.98</v>
      </c>
      <c r="S9176">
        <v>58.64</v>
      </c>
      <c r="T9176">
        <f t="shared" si="143"/>
        <v>362.94</v>
      </c>
    </row>
    <row r="9177" spans="1:20" x14ac:dyDescent="0.3">
      <c r="A9177">
        <v>9176</v>
      </c>
      <c r="B9177">
        <v>88264</v>
      </c>
      <c r="C9177" t="s">
        <v>2056</v>
      </c>
      <c r="D9177" t="s">
        <v>20</v>
      </c>
      <c r="E9177" t="s">
        <v>21</v>
      </c>
      <c r="F9177" t="s">
        <v>22</v>
      </c>
      <c r="G9177" t="s">
        <v>93</v>
      </c>
      <c r="H9177" t="s">
        <v>33</v>
      </c>
      <c r="I9177" t="s">
        <v>28</v>
      </c>
      <c r="J9177" t="s">
        <v>72</v>
      </c>
      <c r="K9177" t="s">
        <v>201</v>
      </c>
      <c r="L9177" t="s">
        <v>192</v>
      </c>
      <c r="M9177" t="s">
        <v>499</v>
      </c>
      <c r="N9177" s="2">
        <v>41436</v>
      </c>
      <c r="O9177" s="2">
        <v>41437</v>
      </c>
      <c r="P9177">
        <v>15</v>
      </c>
      <c r="Q9177" s="1">
        <v>0.01</v>
      </c>
      <c r="R9177">
        <v>20.97</v>
      </c>
      <c r="S9177">
        <v>6.5</v>
      </c>
      <c r="T9177">
        <f t="shared" si="143"/>
        <v>314.54999999999995</v>
      </c>
    </row>
    <row r="9178" spans="1:20" x14ac:dyDescent="0.3">
      <c r="A9178">
        <v>9177</v>
      </c>
      <c r="B9178">
        <v>88264</v>
      </c>
      <c r="C9178" t="s">
        <v>2056</v>
      </c>
      <c r="D9178" t="s">
        <v>20</v>
      </c>
      <c r="E9178" t="s">
        <v>21</v>
      </c>
      <c r="F9178" t="s">
        <v>22</v>
      </c>
      <c r="G9178" t="s">
        <v>93</v>
      </c>
      <c r="H9178" t="s">
        <v>206</v>
      </c>
      <c r="I9178" t="s">
        <v>28</v>
      </c>
      <c r="J9178" t="s">
        <v>72</v>
      </c>
      <c r="K9178" t="s">
        <v>1107</v>
      </c>
      <c r="L9178" t="s">
        <v>44</v>
      </c>
      <c r="M9178" t="s">
        <v>232</v>
      </c>
      <c r="N9178" s="2">
        <v>41436</v>
      </c>
      <c r="O9178" s="2">
        <v>41438</v>
      </c>
      <c r="P9178">
        <v>17</v>
      </c>
      <c r="Q9178" s="1">
        <v>0.1</v>
      </c>
      <c r="R9178">
        <v>20.99</v>
      </c>
      <c r="S9178">
        <v>0.99</v>
      </c>
      <c r="T9178">
        <f t="shared" si="143"/>
        <v>356.83</v>
      </c>
    </row>
    <row r="9179" spans="1:20" x14ac:dyDescent="0.3">
      <c r="A9179">
        <v>9178</v>
      </c>
      <c r="B9179">
        <v>87305</v>
      </c>
      <c r="C9179" t="s">
        <v>479</v>
      </c>
      <c r="D9179" t="s">
        <v>20</v>
      </c>
      <c r="E9179" t="s">
        <v>39</v>
      </c>
      <c r="F9179" t="s">
        <v>40</v>
      </c>
      <c r="G9179" t="s">
        <v>41</v>
      </c>
      <c r="H9179" t="s">
        <v>42</v>
      </c>
      <c r="I9179" t="s">
        <v>28</v>
      </c>
      <c r="J9179" t="s">
        <v>72</v>
      </c>
      <c r="K9179" t="s">
        <v>172</v>
      </c>
      <c r="L9179" t="s">
        <v>192</v>
      </c>
      <c r="M9179" t="s">
        <v>75</v>
      </c>
      <c r="N9179" s="2">
        <v>41571</v>
      </c>
      <c r="O9179" s="2">
        <v>41573</v>
      </c>
      <c r="P9179">
        <v>1</v>
      </c>
      <c r="Q9179" s="1">
        <v>0.03</v>
      </c>
      <c r="R9179">
        <v>6.48</v>
      </c>
      <c r="S9179">
        <v>8.19</v>
      </c>
      <c r="T9179">
        <f t="shared" si="143"/>
        <v>6.48</v>
      </c>
    </row>
    <row r="9180" spans="1:20" x14ac:dyDescent="0.3">
      <c r="A9180">
        <v>9179</v>
      </c>
      <c r="B9180">
        <v>87534</v>
      </c>
      <c r="C9180" t="s">
        <v>881</v>
      </c>
      <c r="D9180" t="s">
        <v>20</v>
      </c>
      <c r="E9180" t="s">
        <v>39</v>
      </c>
      <c r="F9180" t="s">
        <v>47</v>
      </c>
      <c r="G9180" t="s">
        <v>93</v>
      </c>
      <c r="H9180" t="s">
        <v>49</v>
      </c>
      <c r="I9180" t="s">
        <v>28</v>
      </c>
      <c r="J9180" t="s">
        <v>72</v>
      </c>
      <c r="K9180" t="s">
        <v>50</v>
      </c>
      <c r="L9180" t="s">
        <v>26</v>
      </c>
      <c r="M9180" t="s">
        <v>114</v>
      </c>
      <c r="N9180" s="2">
        <v>40266</v>
      </c>
      <c r="O9180" s="2">
        <v>40268</v>
      </c>
      <c r="P9180">
        <v>5</v>
      </c>
      <c r="Q9180" s="1">
        <v>0.08</v>
      </c>
      <c r="R9180">
        <v>11.97</v>
      </c>
      <c r="S9180">
        <v>5.81</v>
      </c>
      <c r="T9180">
        <f t="shared" si="143"/>
        <v>59.85</v>
      </c>
    </row>
    <row r="9181" spans="1:20" x14ac:dyDescent="0.3">
      <c r="A9181">
        <v>9180</v>
      </c>
      <c r="B9181">
        <v>91552</v>
      </c>
      <c r="C9181" t="s">
        <v>1993</v>
      </c>
      <c r="D9181" t="s">
        <v>578</v>
      </c>
      <c r="E9181" t="s">
        <v>187</v>
      </c>
      <c r="F9181" t="s">
        <v>31</v>
      </c>
      <c r="G9181" t="s">
        <v>41</v>
      </c>
      <c r="H9181" t="s">
        <v>219</v>
      </c>
      <c r="I9181" t="s">
        <v>28</v>
      </c>
      <c r="J9181" t="s">
        <v>72</v>
      </c>
      <c r="K9181" t="s">
        <v>170</v>
      </c>
      <c r="L9181" t="s">
        <v>330</v>
      </c>
      <c r="M9181" t="s">
        <v>121</v>
      </c>
      <c r="N9181" s="2">
        <v>41218</v>
      </c>
      <c r="O9181" s="2">
        <v>41219</v>
      </c>
      <c r="P9181">
        <v>12</v>
      </c>
      <c r="Q9181" s="1">
        <v>0.09</v>
      </c>
      <c r="R9181">
        <v>218.75</v>
      </c>
      <c r="S9181">
        <v>69.64</v>
      </c>
      <c r="T9181">
        <f t="shared" si="143"/>
        <v>2625</v>
      </c>
    </row>
    <row r="9182" spans="1:20" x14ac:dyDescent="0.3">
      <c r="A9182">
        <v>9181</v>
      </c>
      <c r="B9182">
        <v>88511</v>
      </c>
      <c r="C9182" t="s">
        <v>1094</v>
      </c>
      <c r="D9182" t="s">
        <v>20</v>
      </c>
      <c r="E9182" t="s">
        <v>39</v>
      </c>
      <c r="F9182" t="s">
        <v>22</v>
      </c>
      <c r="G9182" t="s">
        <v>48</v>
      </c>
      <c r="H9182" t="s">
        <v>61</v>
      </c>
      <c r="I9182" t="s">
        <v>28</v>
      </c>
      <c r="J9182" t="s">
        <v>72</v>
      </c>
      <c r="K9182" t="s">
        <v>172</v>
      </c>
      <c r="L9182" t="s">
        <v>192</v>
      </c>
      <c r="M9182" t="s">
        <v>444</v>
      </c>
      <c r="N9182" s="2">
        <v>40472</v>
      </c>
      <c r="O9182" s="2">
        <v>40476</v>
      </c>
      <c r="P9182">
        <v>23</v>
      </c>
      <c r="Q9182" s="1">
        <v>0</v>
      </c>
      <c r="R9182">
        <v>15.99</v>
      </c>
      <c r="S9182">
        <v>13.18</v>
      </c>
      <c r="T9182">
        <f t="shared" si="143"/>
        <v>367.77</v>
      </c>
    </row>
    <row r="9183" spans="1:20" x14ac:dyDescent="0.3">
      <c r="A9183">
        <v>9182</v>
      </c>
      <c r="B9183">
        <v>90323</v>
      </c>
      <c r="C9183" t="s">
        <v>2153</v>
      </c>
      <c r="D9183" t="s">
        <v>20</v>
      </c>
      <c r="E9183" t="s">
        <v>39</v>
      </c>
      <c r="F9183" t="s">
        <v>22</v>
      </c>
      <c r="G9183" t="s">
        <v>32</v>
      </c>
      <c r="H9183" t="s">
        <v>78</v>
      </c>
      <c r="I9183" t="s">
        <v>28</v>
      </c>
      <c r="J9183" t="s">
        <v>72</v>
      </c>
      <c r="K9183" t="s">
        <v>50</v>
      </c>
      <c r="L9183" t="s">
        <v>192</v>
      </c>
      <c r="M9183" t="s">
        <v>398</v>
      </c>
      <c r="N9183" s="2">
        <v>40609</v>
      </c>
      <c r="O9183" s="2">
        <v>40609</v>
      </c>
      <c r="P9183">
        <v>11</v>
      </c>
      <c r="Q9183" s="1">
        <v>0.02</v>
      </c>
      <c r="R9183">
        <v>52.4</v>
      </c>
      <c r="S9183">
        <v>16.11</v>
      </c>
      <c r="T9183">
        <f t="shared" si="143"/>
        <v>576.4</v>
      </c>
    </row>
    <row r="9184" spans="1:20" x14ac:dyDescent="0.3">
      <c r="A9184">
        <v>9183</v>
      </c>
      <c r="B9184">
        <v>90323</v>
      </c>
      <c r="C9184" t="s">
        <v>2153</v>
      </c>
      <c r="D9184" t="s">
        <v>38</v>
      </c>
      <c r="E9184" t="s">
        <v>39</v>
      </c>
      <c r="F9184" t="s">
        <v>22</v>
      </c>
      <c r="G9184" t="s">
        <v>32</v>
      </c>
      <c r="H9184" t="s">
        <v>49</v>
      </c>
      <c r="I9184" t="s">
        <v>28</v>
      </c>
      <c r="J9184" t="s">
        <v>72</v>
      </c>
      <c r="K9184" t="s">
        <v>163</v>
      </c>
      <c r="L9184" t="s">
        <v>192</v>
      </c>
      <c r="M9184" t="s">
        <v>137</v>
      </c>
      <c r="N9184" s="2">
        <v>40609</v>
      </c>
      <c r="O9184" s="2">
        <v>40610</v>
      </c>
      <c r="P9184">
        <v>2</v>
      </c>
      <c r="Q9184" s="1">
        <v>0.02</v>
      </c>
      <c r="R9184">
        <v>30.98</v>
      </c>
      <c r="S9184">
        <v>8.74</v>
      </c>
      <c r="T9184">
        <f t="shared" si="143"/>
        <v>61.96</v>
      </c>
    </row>
    <row r="9185" spans="1:20" x14ac:dyDescent="0.3">
      <c r="A9185">
        <v>9184</v>
      </c>
      <c r="B9185">
        <v>88339</v>
      </c>
      <c r="C9185" t="s">
        <v>1375</v>
      </c>
      <c r="D9185" t="s">
        <v>578</v>
      </c>
      <c r="E9185" t="s">
        <v>187</v>
      </c>
      <c r="F9185" t="s">
        <v>40</v>
      </c>
      <c r="G9185" t="s">
        <v>23</v>
      </c>
      <c r="H9185" t="s">
        <v>225</v>
      </c>
      <c r="I9185" t="s">
        <v>28</v>
      </c>
      <c r="J9185" t="s">
        <v>72</v>
      </c>
      <c r="K9185" t="s">
        <v>181</v>
      </c>
      <c r="L9185" t="s">
        <v>283</v>
      </c>
      <c r="M9185" t="s">
        <v>125</v>
      </c>
      <c r="N9185" s="2">
        <v>41558</v>
      </c>
      <c r="O9185" s="2">
        <v>41560</v>
      </c>
      <c r="P9185">
        <v>24</v>
      </c>
      <c r="Q9185" s="1">
        <v>0.05</v>
      </c>
      <c r="R9185">
        <v>89.99</v>
      </c>
      <c r="S9185">
        <v>42</v>
      </c>
      <c r="T9185">
        <f t="shared" si="143"/>
        <v>2159.7599999999998</v>
      </c>
    </row>
    <row r="9186" spans="1:20" x14ac:dyDescent="0.3">
      <c r="A9186">
        <v>9185</v>
      </c>
      <c r="B9186">
        <v>91538</v>
      </c>
      <c r="C9186" t="s">
        <v>1628</v>
      </c>
      <c r="D9186" t="s">
        <v>20</v>
      </c>
      <c r="E9186" t="s">
        <v>39</v>
      </c>
      <c r="F9186" t="s">
        <v>31</v>
      </c>
      <c r="G9186" t="s">
        <v>32</v>
      </c>
      <c r="H9186" t="s">
        <v>89</v>
      </c>
      <c r="I9186" t="s">
        <v>28</v>
      </c>
      <c r="J9186" t="s">
        <v>72</v>
      </c>
      <c r="K9186" t="s">
        <v>145</v>
      </c>
      <c r="L9186" t="s">
        <v>44</v>
      </c>
      <c r="M9186" t="s">
        <v>91</v>
      </c>
      <c r="N9186" s="2">
        <v>40683</v>
      </c>
      <c r="O9186" s="2">
        <v>40684</v>
      </c>
      <c r="P9186">
        <v>7</v>
      </c>
      <c r="Q9186" s="1">
        <v>0.03</v>
      </c>
      <c r="R9186">
        <v>7.04</v>
      </c>
      <c r="S9186">
        <v>2.17</v>
      </c>
      <c r="T9186">
        <f t="shared" si="143"/>
        <v>49.28</v>
      </c>
    </row>
    <row r="9187" spans="1:20" x14ac:dyDescent="0.3">
      <c r="A9187">
        <v>9186</v>
      </c>
      <c r="B9187">
        <v>91538</v>
      </c>
      <c r="C9187" t="s">
        <v>1746</v>
      </c>
      <c r="D9187" t="s">
        <v>20</v>
      </c>
      <c r="E9187" t="s">
        <v>39</v>
      </c>
      <c r="F9187" t="s">
        <v>31</v>
      </c>
      <c r="G9187" t="s">
        <v>32</v>
      </c>
      <c r="H9187" t="s">
        <v>89</v>
      </c>
      <c r="I9187" t="s">
        <v>28</v>
      </c>
      <c r="J9187" t="s">
        <v>72</v>
      </c>
      <c r="K9187" t="s">
        <v>74</v>
      </c>
      <c r="L9187" t="s">
        <v>192</v>
      </c>
      <c r="M9187" t="s">
        <v>35</v>
      </c>
      <c r="N9187" s="2">
        <v>40683</v>
      </c>
      <c r="O9187" s="2">
        <v>40684</v>
      </c>
      <c r="P9187">
        <v>14</v>
      </c>
      <c r="Q9187" s="1">
        <v>0.05</v>
      </c>
      <c r="R9187">
        <v>8.74</v>
      </c>
      <c r="S9187">
        <v>8.2899999999999991</v>
      </c>
      <c r="T9187">
        <f t="shared" si="143"/>
        <v>122.36</v>
      </c>
    </row>
    <row r="9188" spans="1:20" x14ac:dyDescent="0.3">
      <c r="A9188">
        <v>9187</v>
      </c>
      <c r="B9188">
        <v>87482</v>
      </c>
      <c r="C9188" t="s">
        <v>1686</v>
      </c>
      <c r="D9188" t="s">
        <v>20</v>
      </c>
      <c r="E9188" t="s">
        <v>187</v>
      </c>
      <c r="F9188" t="s">
        <v>40</v>
      </c>
      <c r="G9188" t="s">
        <v>93</v>
      </c>
      <c r="H9188" t="s">
        <v>225</v>
      </c>
      <c r="I9188" t="s">
        <v>28</v>
      </c>
      <c r="J9188" t="s">
        <v>72</v>
      </c>
      <c r="K9188" t="s">
        <v>221</v>
      </c>
      <c r="L9188" t="s">
        <v>192</v>
      </c>
      <c r="M9188" t="s">
        <v>393</v>
      </c>
      <c r="N9188" s="2">
        <v>41461</v>
      </c>
      <c r="O9188" s="2">
        <v>41462</v>
      </c>
      <c r="P9188">
        <v>7</v>
      </c>
      <c r="Q9188" s="1">
        <v>0.03</v>
      </c>
      <c r="R9188">
        <v>26.48</v>
      </c>
      <c r="S9188">
        <v>6.93</v>
      </c>
      <c r="T9188">
        <f t="shared" si="143"/>
        <v>185.36</v>
      </c>
    </row>
    <row r="9189" spans="1:20" x14ac:dyDescent="0.3">
      <c r="A9189">
        <v>9188</v>
      </c>
      <c r="B9189">
        <v>88398</v>
      </c>
      <c r="C9189" t="s">
        <v>388</v>
      </c>
      <c r="D9189" t="s">
        <v>20</v>
      </c>
      <c r="E9189" t="s">
        <v>39</v>
      </c>
      <c r="F9189" t="s">
        <v>40</v>
      </c>
      <c r="G9189" t="s">
        <v>48</v>
      </c>
      <c r="H9189" t="s">
        <v>94</v>
      </c>
      <c r="I9189" t="s">
        <v>28</v>
      </c>
      <c r="J9189" t="s">
        <v>72</v>
      </c>
      <c r="K9189" t="s">
        <v>105</v>
      </c>
      <c r="L9189" t="s">
        <v>192</v>
      </c>
      <c r="M9189" t="s">
        <v>99</v>
      </c>
      <c r="N9189" s="2">
        <v>41246</v>
      </c>
      <c r="O9189" s="2">
        <v>41248</v>
      </c>
      <c r="P9189">
        <v>4</v>
      </c>
      <c r="Q9189" s="1">
        <v>0.03</v>
      </c>
      <c r="R9189">
        <v>2.08</v>
      </c>
      <c r="S9189">
        <v>1.49</v>
      </c>
      <c r="T9189">
        <f t="shared" si="143"/>
        <v>8.32</v>
      </c>
    </row>
    <row r="9190" spans="1:20" x14ac:dyDescent="0.3">
      <c r="A9190">
        <v>9189</v>
      </c>
      <c r="B9190">
        <v>88398</v>
      </c>
      <c r="C9190" t="s">
        <v>388</v>
      </c>
      <c r="D9190" t="s">
        <v>20</v>
      </c>
      <c r="E9190" t="s">
        <v>39</v>
      </c>
      <c r="F9190" t="s">
        <v>40</v>
      </c>
      <c r="G9190" t="s">
        <v>48</v>
      </c>
      <c r="H9190" t="s">
        <v>49</v>
      </c>
      <c r="I9190" t="s">
        <v>28</v>
      </c>
      <c r="J9190" t="s">
        <v>72</v>
      </c>
      <c r="K9190" t="s">
        <v>50</v>
      </c>
      <c r="L9190" t="s">
        <v>44</v>
      </c>
      <c r="M9190" t="s">
        <v>99</v>
      </c>
      <c r="N9190" s="2">
        <v>41246</v>
      </c>
      <c r="O9190" s="2">
        <v>41255</v>
      </c>
      <c r="P9190">
        <v>9</v>
      </c>
      <c r="Q9190" s="1">
        <v>0</v>
      </c>
      <c r="R9190">
        <v>2.1800000000000002</v>
      </c>
      <c r="S9190">
        <v>7.09</v>
      </c>
      <c r="T9190">
        <f t="shared" si="143"/>
        <v>19.62</v>
      </c>
    </row>
    <row r="9191" spans="1:20" x14ac:dyDescent="0.3">
      <c r="A9191">
        <v>9190</v>
      </c>
      <c r="B9191">
        <v>87674</v>
      </c>
      <c r="C9191" t="s">
        <v>152</v>
      </c>
      <c r="D9191" t="s">
        <v>20</v>
      </c>
      <c r="E9191" t="s">
        <v>39</v>
      </c>
      <c r="F9191" t="s">
        <v>31</v>
      </c>
      <c r="G9191" t="s">
        <v>48</v>
      </c>
      <c r="H9191" t="s">
        <v>61</v>
      </c>
      <c r="I9191" t="s">
        <v>28</v>
      </c>
      <c r="J9191" t="s">
        <v>72</v>
      </c>
      <c r="K9191" t="s">
        <v>136</v>
      </c>
      <c r="L9191" t="s">
        <v>44</v>
      </c>
      <c r="M9191" t="s">
        <v>139</v>
      </c>
      <c r="N9191" s="2">
        <v>41295</v>
      </c>
      <c r="O9191" s="2">
        <v>41302</v>
      </c>
      <c r="P9191">
        <v>1</v>
      </c>
      <c r="Q9191" s="1">
        <v>0.1</v>
      </c>
      <c r="R9191">
        <v>8.01</v>
      </c>
      <c r="S9191">
        <v>2.87</v>
      </c>
      <c r="T9191">
        <f t="shared" si="143"/>
        <v>8.01</v>
      </c>
    </row>
    <row r="9192" spans="1:20" x14ac:dyDescent="0.3">
      <c r="A9192">
        <v>9191</v>
      </c>
      <c r="B9192">
        <v>91550</v>
      </c>
      <c r="C9192" t="s">
        <v>887</v>
      </c>
      <c r="D9192" t="s">
        <v>20</v>
      </c>
      <c r="E9192" t="s">
        <v>39</v>
      </c>
      <c r="F9192" t="s">
        <v>31</v>
      </c>
      <c r="G9192" t="s">
        <v>93</v>
      </c>
      <c r="H9192" t="s">
        <v>42</v>
      </c>
      <c r="I9192" t="s">
        <v>28</v>
      </c>
      <c r="J9192" t="s">
        <v>56</v>
      </c>
      <c r="K9192" t="s">
        <v>101</v>
      </c>
      <c r="L9192" t="s">
        <v>192</v>
      </c>
      <c r="M9192" t="s">
        <v>296</v>
      </c>
      <c r="N9192" s="2">
        <v>40196</v>
      </c>
      <c r="O9192" s="2">
        <v>40197</v>
      </c>
      <c r="P9192">
        <v>3</v>
      </c>
      <c r="Q9192" s="1">
        <v>0.02</v>
      </c>
      <c r="R9192">
        <v>11.58</v>
      </c>
      <c r="S9192">
        <v>5.72</v>
      </c>
      <c r="T9192">
        <f t="shared" si="143"/>
        <v>34.74</v>
      </c>
    </row>
    <row r="9193" spans="1:20" x14ac:dyDescent="0.3">
      <c r="A9193">
        <v>9192</v>
      </c>
      <c r="B9193">
        <v>91554</v>
      </c>
      <c r="C9193" t="s">
        <v>887</v>
      </c>
      <c r="D9193" t="s">
        <v>20</v>
      </c>
      <c r="E9193" t="s">
        <v>39</v>
      </c>
      <c r="F9193" t="s">
        <v>31</v>
      </c>
      <c r="G9193" t="s">
        <v>93</v>
      </c>
      <c r="H9193" t="s">
        <v>42</v>
      </c>
      <c r="I9193" t="s">
        <v>28</v>
      </c>
      <c r="J9193" t="s">
        <v>72</v>
      </c>
      <c r="K9193" t="s">
        <v>101</v>
      </c>
      <c r="L9193" t="s">
        <v>192</v>
      </c>
      <c r="M9193" t="s">
        <v>296</v>
      </c>
      <c r="N9193" s="2">
        <v>41292</v>
      </c>
      <c r="O9193" s="2">
        <v>41292</v>
      </c>
      <c r="P9193">
        <v>8</v>
      </c>
      <c r="Q9193" s="1">
        <v>0.06</v>
      </c>
      <c r="R9193">
        <v>48.91</v>
      </c>
      <c r="S9193">
        <v>5.81</v>
      </c>
      <c r="T9193">
        <f t="shared" si="143"/>
        <v>391.28</v>
      </c>
    </row>
    <row r="9194" spans="1:20" x14ac:dyDescent="0.3">
      <c r="A9194">
        <v>9193</v>
      </c>
      <c r="B9194">
        <v>91554</v>
      </c>
      <c r="C9194" t="s">
        <v>887</v>
      </c>
      <c r="D9194" t="s">
        <v>20</v>
      </c>
      <c r="E9194" t="s">
        <v>39</v>
      </c>
      <c r="F9194" t="s">
        <v>31</v>
      </c>
      <c r="G9194" t="s">
        <v>93</v>
      </c>
      <c r="H9194" t="s">
        <v>61</v>
      </c>
      <c r="I9194" t="s">
        <v>28</v>
      </c>
      <c r="J9194" t="s">
        <v>72</v>
      </c>
      <c r="K9194" t="s">
        <v>74</v>
      </c>
      <c r="L9194" t="s">
        <v>192</v>
      </c>
      <c r="M9194" t="s">
        <v>296</v>
      </c>
      <c r="N9194" s="2">
        <v>41292</v>
      </c>
      <c r="O9194" s="2">
        <v>41293</v>
      </c>
      <c r="P9194">
        <v>5</v>
      </c>
      <c r="Q9194" s="1">
        <v>0.02</v>
      </c>
      <c r="R9194">
        <v>15.51</v>
      </c>
      <c r="S9194">
        <v>17.78</v>
      </c>
      <c r="T9194">
        <f t="shared" si="143"/>
        <v>77.55</v>
      </c>
    </row>
    <row r="9195" spans="1:20" x14ac:dyDescent="0.3">
      <c r="A9195">
        <v>9194</v>
      </c>
      <c r="B9195">
        <v>91550</v>
      </c>
      <c r="C9195" t="s">
        <v>1993</v>
      </c>
      <c r="D9195" t="s">
        <v>578</v>
      </c>
      <c r="E9195" t="s">
        <v>187</v>
      </c>
      <c r="F9195" t="s">
        <v>31</v>
      </c>
      <c r="G9195" t="s">
        <v>93</v>
      </c>
      <c r="H9195" t="s">
        <v>219</v>
      </c>
      <c r="I9195" t="s">
        <v>28</v>
      </c>
      <c r="J9195" t="s">
        <v>72</v>
      </c>
      <c r="K9195" t="s">
        <v>82</v>
      </c>
      <c r="L9195" t="s">
        <v>283</v>
      </c>
      <c r="M9195" t="s">
        <v>35</v>
      </c>
      <c r="N9195" s="2">
        <v>40196</v>
      </c>
      <c r="O9195" s="2">
        <v>40198</v>
      </c>
      <c r="P9195">
        <v>6</v>
      </c>
      <c r="Q9195" s="1">
        <v>0.05</v>
      </c>
      <c r="R9195">
        <v>350.99</v>
      </c>
      <c r="S9195">
        <v>39</v>
      </c>
      <c r="T9195">
        <f t="shared" si="143"/>
        <v>2105.94</v>
      </c>
    </row>
    <row r="9196" spans="1:20" x14ac:dyDescent="0.3">
      <c r="A9196">
        <v>9195</v>
      </c>
      <c r="B9196">
        <v>91550</v>
      </c>
      <c r="C9196" t="s">
        <v>1993</v>
      </c>
      <c r="D9196" t="s">
        <v>38</v>
      </c>
      <c r="E9196" t="s">
        <v>21</v>
      </c>
      <c r="F9196" t="s">
        <v>31</v>
      </c>
      <c r="G9196" t="s">
        <v>93</v>
      </c>
      <c r="H9196" t="s">
        <v>33</v>
      </c>
      <c r="I9196" t="s">
        <v>28</v>
      </c>
      <c r="J9196" t="s">
        <v>56</v>
      </c>
      <c r="K9196" t="s">
        <v>1107</v>
      </c>
      <c r="L9196" t="s">
        <v>192</v>
      </c>
      <c r="M9196" t="s">
        <v>121</v>
      </c>
      <c r="N9196" s="2">
        <v>40196</v>
      </c>
      <c r="O9196" s="2">
        <v>40198</v>
      </c>
      <c r="P9196">
        <v>5</v>
      </c>
      <c r="Q9196" s="1">
        <v>0.04</v>
      </c>
      <c r="R9196">
        <v>15.99</v>
      </c>
      <c r="S9196">
        <v>9.4</v>
      </c>
      <c r="T9196">
        <f t="shared" si="143"/>
        <v>79.95</v>
      </c>
    </row>
    <row r="9197" spans="1:20" x14ac:dyDescent="0.3">
      <c r="A9197">
        <v>9196</v>
      </c>
      <c r="B9197">
        <v>89850</v>
      </c>
      <c r="C9197" t="s">
        <v>1955</v>
      </c>
      <c r="D9197" t="s">
        <v>20</v>
      </c>
      <c r="E9197" t="s">
        <v>21</v>
      </c>
      <c r="F9197" t="s">
        <v>31</v>
      </c>
      <c r="G9197" t="s">
        <v>48</v>
      </c>
      <c r="H9197" t="s">
        <v>24</v>
      </c>
      <c r="I9197" t="s">
        <v>28</v>
      </c>
      <c r="J9197" t="s">
        <v>56</v>
      </c>
      <c r="K9197" t="s">
        <v>34</v>
      </c>
      <c r="L9197" t="s">
        <v>192</v>
      </c>
      <c r="M9197" t="s">
        <v>143</v>
      </c>
      <c r="N9197" s="2">
        <v>40575</v>
      </c>
      <c r="O9197" s="2">
        <v>40577</v>
      </c>
      <c r="P9197">
        <v>8</v>
      </c>
      <c r="Q9197" s="1">
        <v>0.04</v>
      </c>
      <c r="R9197">
        <v>30.98</v>
      </c>
      <c r="S9197">
        <v>6.5</v>
      </c>
      <c r="T9197">
        <f t="shared" si="143"/>
        <v>247.84</v>
      </c>
    </row>
    <row r="9198" spans="1:20" x14ac:dyDescent="0.3">
      <c r="A9198">
        <v>9197</v>
      </c>
      <c r="B9198">
        <v>88177</v>
      </c>
      <c r="C9198" t="s">
        <v>1658</v>
      </c>
      <c r="D9198" t="s">
        <v>20</v>
      </c>
      <c r="E9198" t="s">
        <v>39</v>
      </c>
      <c r="F9198" t="s">
        <v>40</v>
      </c>
      <c r="G9198" t="s">
        <v>48</v>
      </c>
      <c r="H9198" t="s">
        <v>49</v>
      </c>
      <c r="I9198" t="s">
        <v>28</v>
      </c>
      <c r="J9198" t="s">
        <v>72</v>
      </c>
      <c r="K9198" t="s">
        <v>98</v>
      </c>
      <c r="L9198" t="s">
        <v>192</v>
      </c>
      <c r="M9198" t="s">
        <v>99</v>
      </c>
      <c r="N9198" s="2">
        <v>40760</v>
      </c>
      <c r="O9198" s="2">
        <v>40764</v>
      </c>
      <c r="P9198">
        <v>12</v>
      </c>
      <c r="Q9198" s="1">
        <v>0.03</v>
      </c>
      <c r="R9198">
        <v>7.3</v>
      </c>
      <c r="S9198">
        <v>7.72</v>
      </c>
      <c r="T9198">
        <f t="shared" si="143"/>
        <v>87.6</v>
      </c>
    </row>
    <row r="9199" spans="1:20" x14ac:dyDescent="0.3">
      <c r="A9199">
        <v>9198</v>
      </c>
      <c r="B9199">
        <v>88177</v>
      </c>
      <c r="C9199" t="s">
        <v>1658</v>
      </c>
      <c r="D9199" t="s">
        <v>20</v>
      </c>
      <c r="E9199" t="s">
        <v>187</v>
      </c>
      <c r="F9199" t="s">
        <v>40</v>
      </c>
      <c r="G9199" t="s">
        <v>48</v>
      </c>
      <c r="H9199" t="s">
        <v>225</v>
      </c>
      <c r="I9199" t="s">
        <v>28</v>
      </c>
      <c r="J9199" t="s">
        <v>72</v>
      </c>
      <c r="K9199" t="s">
        <v>226</v>
      </c>
      <c r="L9199" t="s">
        <v>706</v>
      </c>
      <c r="M9199" t="s">
        <v>99</v>
      </c>
      <c r="N9199" s="2">
        <v>40760</v>
      </c>
      <c r="O9199" s="2">
        <v>40765</v>
      </c>
      <c r="P9199">
        <v>17</v>
      </c>
      <c r="Q9199" s="1">
        <v>0.02</v>
      </c>
      <c r="R9199">
        <v>9.77</v>
      </c>
      <c r="S9199">
        <v>6.02</v>
      </c>
      <c r="T9199">
        <f t="shared" si="143"/>
        <v>166.09</v>
      </c>
    </row>
    <row r="9200" spans="1:20" x14ac:dyDescent="0.3">
      <c r="A9200">
        <v>9199</v>
      </c>
      <c r="B9200">
        <v>87432</v>
      </c>
      <c r="C9200" t="s">
        <v>592</v>
      </c>
      <c r="D9200" t="s">
        <v>20</v>
      </c>
      <c r="E9200" t="s">
        <v>21</v>
      </c>
      <c r="F9200" t="s">
        <v>22</v>
      </c>
      <c r="G9200" t="s">
        <v>23</v>
      </c>
      <c r="H9200" t="s">
        <v>203</v>
      </c>
      <c r="I9200" t="s">
        <v>28</v>
      </c>
      <c r="J9200" t="s">
        <v>72</v>
      </c>
      <c r="K9200" t="s">
        <v>1111</v>
      </c>
      <c r="L9200" t="s">
        <v>26</v>
      </c>
      <c r="M9200" t="s">
        <v>444</v>
      </c>
      <c r="N9200" s="2">
        <v>41379</v>
      </c>
      <c r="O9200" s="2">
        <v>41380</v>
      </c>
      <c r="P9200">
        <v>10</v>
      </c>
      <c r="Q9200" s="1">
        <v>0.01</v>
      </c>
      <c r="R9200">
        <v>22.98</v>
      </c>
      <c r="S9200">
        <v>1.99</v>
      </c>
      <c r="T9200">
        <f t="shared" si="143"/>
        <v>229.8</v>
      </c>
    </row>
    <row r="9201" spans="1:20" x14ac:dyDescent="0.3">
      <c r="A9201">
        <v>9200</v>
      </c>
      <c r="B9201">
        <v>87424</v>
      </c>
      <c r="C9201" t="s">
        <v>2505</v>
      </c>
      <c r="D9201" t="s">
        <v>578</v>
      </c>
      <c r="E9201" t="s">
        <v>187</v>
      </c>
      <c r="F9201" t="s">
        <v>22</v>
      </c>
      <c r="G9201" t="s">
        <v>23</v>
      </c>
      <c r="H9201" t="s">
        <v>217</v>
      </c>
      <c r="I9201" t="s">
        <v>28</v>
      </c>
      <c r="J9201" t="s">
        <v>72</v>
      </c>
      <c r="K9201" t="s">
        <v>231</v>
      </c>
      <c r="L9201" t="s">
        <v>283</v>
      </c>
      <c r="M9201" t="s">
        <v>331</v>
      </c>
      <c r="N9201" s="2">
        <v>40283</v>
      </c>
      <c r="O9201" s="2">
        <v>40285</v>
      </c>
      <c r="P9201">
        <v>5</v>
      </c>
      <c r="Q9201" s="1">
        <v>0.1</v>
      </c>
      <c r="R9201">
        <v>226.67</v>
      </c>
      <c r="S9201">
        <v>28.16</v>
      </c>
      <c r="T9201">
        <f t="shared" si="143"/>
        <v>1133.3499999999999</v>
      </c>
    </row>
    <row r="9202" spans="1:20" x14ac:dyDescent="0.3">
      <c r="A9202">
        <v>9201</v>
      </c>
      <c r="B9202">
        <v>90875</v>
      </c>
      <c r="C9202" t="s">
        <v>1874</v>
      </c>
      <c r="D9202" t="s">
        <v>20</v>
      </c>
      <c r="E9202" t="s">
        <v>187</v>
      </c>
      <c r="F9202" t="s">
        <v>22</v>
      </c>
      <c r="G9202" t="s">
        <v>48</v>
      </c>
      <c r="H9202" t="s">
        <v>217</v>
      </c>
      <c r="I9202" t="s">
        <v>28</v>
      </c>
      <c r="J9202" t="s">
        <v>56</v>
      </c>
      <c r="K9202" t="s">
        <v>101</v>
      </c>
      <c r="L9202" t="s">
        <v>26</v>
      </c>
      <c r="M9202" t="s">
        <v>27</v>
      </c>
      <c r="N9202" s="2">
        <v>40601</v>
      </c>
      <c r="O9202" s="2">
        <v>40606</v>
      </c>
      <c r="P9202">
        <v>6</v>
      </c>
      <c r="Q9202" s="1">
        <v>0.01</v>
      </c>
      <c r="R9202">
        <v>12.2</v>
      </c>
      <c r="S9202">
        <v>6.02</v>
      </c>
      <c r="T9202">
        <f t="shared" si="143"/>
        <v>73.199999999999989</v>
      </c>
    </row>
    <row r="9203" spans="1:20" x14ac:dyDescent="0.3">
      <c r="A9203">
        <v>9202</v>
      </c>
      <c r="B9203">
        <v>87419</v>
      </c>
      <c r="C9203" t="s">
        <v>1711</v>
      </c>
      <c r="D9203" t="s">
        <v>20</v>
      </c>
      <c r="E9203" t="s">
        <v>187</v>
      </c>
      <c r="F9203" t="s">
        <v>22</v>
      </c>
      <c r="G9203" t="s">
        <v>48</v>
      </c>
      <c r="H9203" t="s">
        <v>225</v>
      </c>
      <c r="I9203" t="s">
        <v>28</v>
      </c>
      <c r="J9203" t="s">
        <v>56</v>
      </c>
      <c r="K9203" t="s">
        <v>98</v>
      </c>
      <c r="L9203" t="s">
        <v>44</v>
      </c>
      <c r="M9203" t="s">
        <v>398</v>
      </c>
      <c r="N9203" s="2">
        <v>41432</v>
      </c>
      <c r="O9203" s="2">
        <v>41436</v>
      </c>
      <c r="P9203">
        <v>1</v>
      </c>
      <c r="Q9203" s="1">
        <v>0.1</v>
      </c>
      <c r="R9203">
        <v>8.34</v>
      </c>
      <c r="S9203">
        <v>0.96</v>
      </c>
      <c r="T9203">
        <f t="shared" si="143"/>
        <v>8.34</v>
      </c>
    </row>
    <row r="9204" spans="1:20" x14ac:dyDescent="0.3">
      <c r="A9204">
        <v>9203</v>
      </c>
      <c r="B9204">
        <v>87419</v>
      </c>
      <c r="C9204" t="s">
        <v>1711</v>
      </c>
      <c r="D9204" t="s">
        <v>20</v>
      </c>
      <c r="E9204" t="s">
        <v>21</v>
      </c>
      <c r="F9204" t="s">
        <v>22</v>
      </c>
      <c r="G9204" t="s">
        <v>48</v>
      </c>
      <c r="H9204" t="s">
        <v>24</v>
      </c>
      <c r="I9204" t="s">
        <v>28</v>
      </c>
      <c r="J9204" t="s">
        <v>72</v>
      </c>
      <c r="K9204" t="s">
        <v>1108</v>
      </c>
      <c r="L9204" t="s">
        <v>706</v>
      </c>
      <c r="M9204" t="s">
        <v>444</v>
      </c>
      <c r="N9204" s="2">
        <v>41432</v>
      </c>
      <c r="O9204" s="2">
        <v>41439</v>
      </c>
      <c r="P9204">
        <v>5</v>
      </c>
      <c r="Q9204" s="1">
        <v>0.04</v>
      </c>
      <c r="R9204">
        <v>140.99</v>
      </c>
      <c r="S9204">
        <v>13.99</v>
      </c>
      <c r="T9204">
        <f t="shared" si="143"/>
        <v>704.95</v>
      </c>
    </row>
    <row r="9205" spans="1:20" x14ac:dyDescent="0.3">
      <c r="A9205">
        <v>9204</v>
      </c>
      <c r="B9205">
        <v>89986</v>
      </c>
      <c r="C9205" t="s">
        <v>2479</v>
      </c>
      <c r="D9205" t="s">
        <v>578</v>
      </c>
      <c r="E9205" t="s">
        <v>187</v>
      </c>
      <c r="F9205" t="s">
        <v>22</v>
      </c>
      <c r="G9205" t="s">
        <v>23</v>
      </c>
      <c r="H9205" t="s">
        <v>219</v>
      </c>
      <c r="I9205" t="s">
        <v>28</v>
      </c>
      <c r="J9205" t="s">
        <v>72</v>
      </c>
      <c r="K9205" t="s">
        <v>248</v>
      </c>
      <c r="L9205" t="s">
        <v>283</v>
      </c>
      <c r="M9205" t="s">
        <v>246</v>
      </c>
      <c r="N9205" s="2">
        <v>41407</v>
      </c>
      <c r="O9205" s="2">
        <v>41408</v>
      </c>
      <c r="P9205">
        <v>9</v>
      </c>
      <c r="Q9205" s="1">
        <v>0.09</v>
      </c>
      <c r="R9205">
        <v>200.98</v>
      </c>
      <c r="S9205">
        <v>23.76</v>
      </c>
      <c r="T9205">
        <f t="shared" si="143"/>
        <v>1808.82</v>
      </c>
    </row>
    <row r="9206" spans="1:20" x14ac:dyDescent="0.3">
      <c r="A9206">
        <v>9205</v>
      </c>
      <c r="B9206">
        <v>85859</v>
      </c>
      <c r="C9206" t="s">
        <v>2071</v>
      </c>
      <c r="D9206" t="s">
        <v>578</v>
      </c>
      <c r="E9206" t="s">
        <v>187</v>
      </c>
      <c r="F9206" t="s">
        <v>31</v>
      </c>
      <c r="G9206" t="s">
        <v>23</v>
      </c>
      <c r="H9206" t="s">
        <v>188</v>
      </c>
      <c r="I9206" t="s">
        <v>28</v>
      </c>
      <c r="J9206" t="s">
        <v>72</v>
      </c>
      <c r="K9206" t="s">
        <v>82</v>
      </c>
      <c r="L9206" t="s">
        <v>330</v>
      </c>
      <c r="M9206" t="s">
        <v>255</v>
      </c>
      <c r="N9206" s="2">
        <v>40657</v>
      </c>
      <c r="O9206" s="2">
        <v>40658</v>
      </c>
      <c r="P9206">
        <v>9</v>
      </c>
      <c r="Q9206" s="1">
        <v>0.03</v>
      </c>
      <c r="R9206">
        <v>170.98</v>
      </c>
      <c r="S9206">
        <v>35.89</v>
      </c>
      <c r="T9206">
        <f t="shared" si="143"/>
        <v>1538.82</v>
      </c>
    </row>
    <row r="9207" spans="1:20" x14ac:dyDescent="0.3">
      <c r="A9207">
        <v>9206</v>
      </c>
      <c r="B9207">
        <v>85859</v>
      </c>
      <c r="C9207" t="s">
        <v>2071</v>
      </c>
      <c r="D9207" t="s">
        <v>20</v>
      </c>
      <c r="E9207" t="s">
        <v>21</v>
      </c>
      <c r="F9207" t="s">
        <v>31</v>
      </c>
      <c r="G9207" t="s">
        <v>23</v>
      </c>
      <c r="H9207" t="s">
        <v>24</v>
      </c>
      <c r="I9207" t="s">
        <v>28</v>
      </c>
      <c r="J9207" t="s">
        <v>72</v>
      </c>
      <c r="K9207" t="s">
        <v>1254</v>
      </c>
      <c r="L9207" t="s">
        <v>706</v>
      </c>
      <c r="M9207" t="s">
        <v>69</v>
      </c>
      <c r="N9207" s="2">
        <v>40657</v>
      </c>
      <c r="O9207" s="2">
        <v>40659</v>
      </c>
      <c r="P9207">
        <v>3</v>
      </c>
      <c r="Q9207" s="1">
        <v>0</v>
      </c>
      <c r="R9207">
        <v>20.99</v>
      </c>
      <c r="S9207">
        <v>4.8099999999999996</v>
      </c>
      <c r="T9207">
        <f t="shared" si="143"/>
        <v>62.97</v>
      </c>
    </row>
    <row r="9208" spans="1:20" x14ac:dyDescent="0.3">
      <c r="A9208">
        <v>9207</v>
      </c>
      <c r="B9208">
        <v>89891</v>
      </c>
      <c r="C9208" t="s">
        <v>230</v>
      </c>
      <c r="D9208" t="s">
        <v>20</v>
      </c>
      <c r="E9208" t="s">
        <v>187</v>
      </c>
      <c r="F9208" t="s">
        <v>47</v>
      </c>
      <c r="G9208" t="s">
        <v>93</v>
      </c>
      <c r="H9208" t="s">
        <v>188</v>
      </c>
      <c r="I9208" t="s">
        <v>28</v>
      </c>
      <c r="J9208" t="s">
        <v>72</v>
      </c>
      <c r="K9208" t="s">
        <v>226</v>
      </c>
      <c r="L9208" t="s">
        <v>26</v>
      </c>
      <c r="M9208" t="s">
        <v>117</v>
      </c>
      <c r="N9208" s="2">
        <v>41578</v>
      </c>
      <c r="O9208" s="2">
        <v>41578</v>
      </c>
      <c r="P9208">
        <v>20</v>
      </c>
      <c r="Q9208" s="1">
        <v>7.0000000000000007E-2</v>
      </c>
      <c r="R9208">
        <v>1.74</v>
      </c>
      <c r="S9208">
        <v>4.08</v>
      </c>
      <c r="T9208">
        <f t="shared" si="143"/>
        <v>34.799999999999997</v>
      </c>
    </row>
    <row r="9209" spans="1:20" x14ac:dyDescent="0.3">
      <c r="A9209">
        <v>9208</v>
      </c>
      <c r="B9209">
        <v>89606</v>
      </c>
      <c r="C9209" t="s">
        <v>965</v>
      </c>
      <c r="D9209" t="s">
        <v>20</v>
      </c>
      <c r="E9209" t="s">
        <v>39</v>
      </c>
      <c r="F9209" t="s">
        <v>31</v>
      </c>
      <c r="G9209" t="s">
        <v>48</v>
      </c>
      <c r="H9209" t="s">
        <v>42</v>
      </c>
      <c r="I9209" t="s">
        <v>28</v>
      </c>
      <c r="J9209" t="s">
        <v>84</v>
      </c>
      <c r="K9209" t="s">
        <v>184</v>
      </c>
      <c r="L9209" t="s">
        <v>192</v>
      </c>
      <c r="M9209" t="s">
        <v>83</v>
      </c>
      <c r="N9209" s="2">
        <v>41498</v>
      </c>
      <c r="O9209" s="2">
        <v>41503</v>
      </c>
      <c r="P9209">
        <v>18</v>
      </c>
      <c r="Q9209" s="1">
        <v>0</v>
      </c>
      <c r="R9209">
        <v>4.13</v>
      </c>
      <c r="S9209">
        <v>0.99</v>
      </c>
      <c r="T9209">
        <f t="shared" si="143"/>
        <v>74.34</v>
      </c>
    </row>
    <row r="9210" spans="1:20" x14ac:dyDescent="0.3">
      <c r="A9210">
        <v>9209</v>
      </c>
      <c r="B9210">
        <v>89348</v>
      </c>
      <c r="C9210" t="s">
        <v>629</v>
      </c>
      <c r="D9210" t="s">
        <v>20</v>
      </c>
      <c r="E9210" t="s">
        <v>39</v>
      </c>
      <c r="F9210" t="s">
        <v>31</v>
      </c>
      <c r="G9210" t="s">
        <v>48</v>
      </c>
      <c r="H9210" t="s">
        <v>42</v>
      </c>
      <c r="I9210" t="s">
        <v>28</v>
      </c>
      <c r="J9210" t="s">
        <v>84</v>
      </c>
      <c r="K9210" t="s">
        <v>181</v>
      </c>
      <c r="L9210" t="s">
        <v>192</v>
      </c>
      <c r="M9210" t="s">
        <v>139</v>
      </c>
      <c r="N9210" s="2">
        <v>40989</v>
      </c>
      <c r="O9210" s="2">
        <v>40994</v>
      </c>
      <c r="P9210">
        <v>8</v>
      </c>
      <c r="Q9210" s="1">
        <v>0.03</v>
      </c>
      <c r="R9210">
        <v>2.88</v>
      </c>
      <c r="S9210">
        <v>0.99</v>
      </c>
      <c r="T9210">
        <f t="shared" si="143"/>
        <v>23.04</v>
      </c>
    </row>
    <row r="9211" spans="1:20" x14ac:dyDescent="0.3">
      <c r="A9211">
        <v>9210</v>
      </c>
      <c r="B9211">
        <v>89348</v>
      </c>
      <c r="C9211" t="s">
        <v>629</v>
      </c>
      <c r="D9211" t="s">
        <v>578</v>
      </c>
      <c r="E9211" t="s">
        <v>187</v>
      </c>
      <c r="F9211" t="s">
        <v>31</v>
      </c>
      <c r="G9211" t="s">
        <v>48</v>
      </c>
      <c r="H9211" t="s">
        <v>219</v>
      </c>
      <c r="I9211" t="s">
        <v>28</v>
      </c>
      <c r="J9211" t="s">
        <v>84</v>
      </c>
      <c r="K9211" t="s">
        <v>68</v>
      </c>
      <c r="L9211" t="s">
        <v>283</v>
      </c>
      <c r="M9211" t="s">
        <v>121</v>
      </c>
      <c r="N9211" s="2">
        <v>40989</v>
      </c>
      <c r="O9211" s="2">
        <v>40994</v>
      </c>
      <c r="P9211">
        <v>13</v>
      </c>
      <c r="Q9211" s="1">
        <v>0.1</v>
      </c>
      <c r="R9211">
        <v>85.29</v>
      </c>
      <c r="S9211">
        <v>60</v>
      </c>
      <c r="T9211">
        <f t="shared" si="143"/>
        <v>1108.77</v>
      </c>
    </row>
    <row r="9212" spans="1:20" x14ac:dyDescent="0.3">
      <c r="A9212">
        <v>9211</v>
      </c>
      <c r="B9212">
        <v>90310</v>
      </c>
      <c r="C9212" t="s">
        <v>1475</v>
      </c>
      <c r="D9212" t="s">
        <v>20</v>
      </c>
      <c r="E9212" t="s">
        <v>39</v>
      </c>
      <c r="F9212" t="s">
        <v>31</v>
      </c>
      <c r="G9212" t="s">
        <v>93</v>
      </c>
      <c r="H9212" t="s">
        <v>61</v>
      </c>
      <c r="I9212" t="s">
        <v>28</v>
      </c>
      <c r="J9212" t="s">
        <v>84</v>
      </c>
      <c r="K9212" t="s">
        <v>101</v>
      </c>
      <c r="L9212" t="s">
        <v>192</v>
      </c>
      <c r="M9212" t="s">
        <v>121</v>
      </c>
      <c r="N9212" s="2">
        <v>40674</v>
      </c>
      <c r="O9212" s="2">
        <v>40676</v>
      </c>
      <c r="P9212">
        <v>8</v>
      </c>
      <c r="Q9212" s="1">
        <v>7.0000000000000007E-2</v>
      </c>
      <c r="R9212">
        <v>6.48</v>
      </c>
      <c r="S9212">
        <v>5.94</v>
      </c>
      <c r="T9212">
        <f t="shared" si="143"/>
        <v>51.84</v>
      </c>
    </row>
    <row r="9213" spans="1:20" x14ac:dyDescent="0.3">
      <c r="A9213">
        <v>9212</v>
      </c>
      <c r="B9213">
        <v>89585</v>
      </c>
      <c r="C9213" t="s">
        <v>408</v>
      </c>
      <c r="D9213" t="s">
        <v>20</v>
      </c>
      <c r="E9213" t="s">
        <v>21</v>
      </c>
      <c r="F9213" t="s">
        <v>47</v>
      </c>
      <c r="G9213" t="s">
        <v>48</v>
      </c>
      <c r="H9213" t="s">
        <v>33</v>
      </c>
      <c r="I9213" t="s">
        <v>28</v>
      </c>
      <c r="J9213" t="s">
        <v>84</v>
      </c>
      <c r="K9213" t="s">
        <v>409</v>
      </c>
      <c r="L9213" t="s">
        <v>26</v>
      </c>
      <c r="M9213" t="s">
        <v>160</v>
      </c>
      <c r="N9213" s="2">
        <v>40277</v>
      </c>
      <c r="O9213" s="2">
        <v>40279</v>
      </c>
      <c r="P9213">
        <v>12</v>
      </c>
      <c r="Q9213" s="1">
        <v>7.0000000000000007E-2</v>
      </c>
      <c r="R9213">
        <v>2.12</v>
      </c>
      <c r="S9213">
        <v>1.99</v>
      </c>
      <c r="T9213">
        <f t="shared" si="143"/>
        <v>25.44</v>
      </c>
    </row>
    <row r="9214" spans="1:20" x14ac:dyDescent="0.3">
      <c r="A9214">
        <v>9213</v>
      </c>
      <c r="B9214">
        <v>89588</v>
      </c>
      <c r="C9214" t="s">
        <v>235</v>
      </c>
      <c r="D9214" t="s">
        <v>20</v>
      </c>
      <c r="E9214" t="s">
        <v>39</v>
      </c>
      <c r="F9214" t="s">
        <v>47</v>
      </c>
      <c r="G9214" t="s">
        <v>48</v>
      </c>
      <c r="H9214" t="s">
        <v>94</v>
      </c>
      <c r="I9214" t="s">
        <v>28</v>
      </c>
      <c r="J9214" t="s">
        <v>84</v>
      </c>
      <c r="K9214" t="s">
        <v>50</v>
      </c>
      <c r="L9214" t="s">
        <v>44</v>
      </c>
      <c r="M9214" t="s">
        <v>160</v>
      </c>
      <c r="N9214" s="2">
        <v>41373</v>
      </c>
      <c r="O9214" s="2">
        <v>41380</v>
      </c>
      <c r="P9214">
        <v>3</v>
      </c>
      <c r="Q9214" s="1">
        <v>7.0000000000000007E-2</v>
      </c>
      <c r="R9214">
        <v>1.76</v>
      </c>
      <c r="S9214">
        <v>0.7</v>
      </c>
      <c r="T9214">
        <f t="shared" si="143"/>
        <v>5.28</v>
      </c>
    </row>
    <row r="9215" spans="1:20" x14ac:dyDescent="0.3">
      <c r="A9215">
        <v>9214</v>
      </c>
      <c r="B9215">
        <v>88446</v>
      </c>
      <c r="C9215" t="s">
        <v>2082</v>
      </c>
      <c r="D9215" t="s">
        <v>20</v>
      </c>
      <c r="E9215" t="s">
        <v>21</v>
      </c>
      <c r="F9215" t="s">
        <v>31</v>
      </c>
      <c r="G9215" t="s">
        <v>41</v>
      </c>
      <c r="H9215" t="s">
        <v>24</v>
      </c>
      <c r="I9215" t="s">
        <v>28</v>
      </c>
      <c r="J9215" t="s">
        <v>84</v>
      </c>
      <c r="K9215" t="s">
        <v>1243</v>
      </c>
      <c r="L9215" t="s">
        <v>746</v>
      </c>
      <c r="M9215" t="s">
        <v>69</v>
      </c>
      <c r="N9215" s="2">
        <v>41335</v>
      </c>
      <c r="O9215" s="2">
        <v>41336</v>
      </c>
      <c r="P9215">
        <v>7</v>
      </c>
      <c r="Q9215" s="1">
        <v>0.01</v>
      </c>
      <c r="R9215">
        <v>499.99</v>
      </c>
      <c r="S9215">
        <v>24.49</v>
      </c>
      <c r="T9215">
        <f t="shared" si="143"/>
        <v>3499.9300000000003</v>
      </c>
    </row>
    <row r="9216" spans="1:20" x14ac:dyDescent="0.3">
      <c r="A9216">
        <v>9215</v>
      </c>
      <c r="B9216">
        <v>88446</v>
      </c>
      <c r="C9216" t="s">
        <v>2082</v>
      </c>
      <c r="D9216" t="s">
        <v>20</v>
      </c>
      <c r="E9216" t="s">
        <v>39</v>
      </c>
      <c r="F9216" t="s">
        <v>31</v>
      </c>
      <c r="G9216" t="s">
        <v>41</v>
      </c>
      <c r="H9216" t="s">
        <v>42</v>
      </c>
      <c r="I9216" t="s">
        <v>28</v>
      </c>
      <c r="J9216" t="s">
        <v>84</v>
      </c>
      <c r="K9216" t="s">
        <v>228</v>
      </c>
      <c r="L9216" t="s">
        <v>26</v>
      </c>
      <c r="M9216" t="s">
        <v>131</v>
      </c>
      <c r="N9216" s="2">
        <v>41335</v>
      </c>
      <c r="O9216" s="2">
        <v>41335</v>
      </c>
      <c r="P9216">
        <v>1</v>
      </c>
      <c r="Q9216" s="1">
        <v>0.09</v>
      </c>
      <c r="R9216">
        <v>21.98</v>
      </c>
      <c r="S9216">
        <v>2.87</v>
      </c>
      <c r="T9216">
        <f t="shared" si="143"/>
        <v>21.98</v>
      </c>
    </row>
    <row r="9217" spans="1:20" x14ac:dyDescent="0.3">
      <c r="A9217">
        <v>9216</v>
      </c>
      <c r="B9217">
        <v>86475</v>
      </c>
      <c r="C9217" t="s">
        <v>1244</v>
      </c>
      <c r="D9217" t="s">
        <v>20</v>
      </c>
      <c r="E9217" t="s">
        <v>39</v>
      </c>
      <c r="F9217" t="s">
        <v>31</v>
      </c>
      <c r="G9217" t="s">
        <v>32</v>
      </c>
      <c r="H9217" t="s">
        <v>49</v>
      </c>
      <c r="I9217" t="s">
        <v>28</v>
      </c>
      <c r="J9217" t="s">
        <v>84</v>
      </c>
      <c r="K9217" t="s">
        <v>68</v>
      </c>
      <c r="L9217" t="s">
        <v>44</v>
      </c>
      <c r="M9217" t="s">
        <v>121</v>
      </c>
      <c r="N9217" s="2">
        <v>41178</v>
      </c>
      <c r="O9217" s="2">
        <v>41178</v>
      </c>
      <c r="P9217">
        <v>23</v>
      </c>
      <c r="Q9217" s="1">
        <v>0.01</v>
      </c>
      <c r="R9217">
        <v>8.01</v>
      </c>
      <c r="S9217">
        <v>2.87</v>
      </c>
      <c r="T9217">
        <f t="shared" si="143"/>
        <v>184.23</v>
      </c>
    </row>
    <row r="9218" spans="1:20" x14ac:dyDescent="0.3">
      <c r="A9218">
        <v>9217</v>
      </c>
      <c r="B9218">
        <v>86475</v>
      </c>
      <c r="C9218" t="s">
        <v>1244</v>
      </c>
      <c r="D9218" t="s">
        <v>20</v>
      </c>
      <c r="E9218" t="s">
        <v>39</v>
      </c>
      <c r="F9218" t="s">
        <v>31</v>
      </c>
      <c r="G9218" t="s">
        <v>32</v>
      </c>
      <c r="H9218" t="s">
        <v>61</v>
      </c>
      <c r="I9218" t="s">
        <v>28</v>
      </c>
      <c r="J9218" t="s">
        <v>84</v>
      </c>
      <c r="K9218" t="s">
        <v>43</v>
      </c>
      <c r="L9218" t="s">
        <v>192</v>
      </c>
      <c r="M9218" t="s">
        <v>141</v>
      </c>
      <c r="N9218" s="2">
        <v>41178</v>
      </c>
      <c r="O9218" s="2">
        <v>41179</v>
      </c>
      <c r="P9218">
        <v>14</v>
      </c>
      <c r="Q9218" s="1">
        <v>0.09</v>
      </c>
      <c r="R9218">
        <v>4.9800000000000004</v>
      </c>
      <c r="S9218">
        <v>5.0199999999999996</v>
      </c>
      <c r="T9218">
        <f t="shared" si="143"/>
        <v>69.72</v>
      </c>
    </row>
    <row r="9219" spans="1:20" x14ac:dyDescent="0.3">
      <c r="A9219">
        <v>9218</v>
      </c>
      <c r="B9219">
        <v>86249</v>
      </c>
      <c r="C9219" t="s">
        <v>1703</v>
      </c>
      <c r="D9219" t="s">
        <v>20</v>
      </c>
      <c r="E9219" t="s">
        <v>21</v>
      </c>
      <c r="F9219" t="s">
        <v>22</v>
      </c>
      <c r="G9219" t="s">
        <v>23</v>
      </c>
      <c r="H9219" t="s">
        <v>33</v>
      </c>
      <c r="I9219" t="s">
        <v>28</v>
      </c>
      <c r="J9219" t="s">
        <v>84</v>
      </c>
      <c r="K9219" t="s">
        <v>1138</v>
      </c>
      <c r="L9219" t="s">
        <v>192</v>
      </c>
      <c r="M9219" t="s">
        <v>499</v>
      </c>
      <c r="N9219" s="2">
        <v>41624</v>
      </c>
      <c r="O9219" s="2">
        <v>41625</v>
      </c>
      <c r="P9219">
        <v>25</v>
      </c>
      <c r="Q9219" s="1">
        <v>0.02</v>
      </c>
      <c r="R9219">
        <v>35.99</v>
      </c>
      <c r="S9219">
        <v>1.1000000000000001</v>
      </c>
      <c r="T9219">
        <f t="shared" ref="T9219:T9282" si="144">R9219*P9219</f>
        <v>899.75</v>
      </c>
    </row>
    <row r="9220" spans="1:20" x14ac:dyDescent="0.3">
      <c r="A9220">
        <v>9219</v>
      </c>
      <c r="B9220">
        <v>89043</v>
      </c>
      <c r="C9220" t="s">
        <v>1440</v>
      </c>
      <c r="D9220" t="s">
        <v>20</v>
      </c>
      <c r="E9220" t="s">
        <v>39</v>
      </c>
      <c r="F9220" t="s">
        <v>31</v>
      </c>
      <c r="G9220" t="s">
        <v>48</v>
      </c>
      <c r="H9220" t="s">
        <v>61</v>
      </c>
      <c r="I9220" t="s">
        <v>28</v>
      </c>
      <c r="J9220" t="s">
        <v>84</v>
      </c>
      <c r="K9220" t="s">
        <v>101</v>
      </c>
      <c r="L9220" t="s">
        <v>192</v>
      </c>
      <c r="M9220" t="s">
        <v>121</v>
      </c>
      <c r="N9220" s="2">
        <v>41311</v>
      </c>
      <c r="O9220" s="2">
        <v>41318</v>
      </c>
      <c r="P9220">
        <v>3</v>
      </c>
      <c r="Q9220" s="1">
        <v>0.09</v>
      </c>
      <c r="R9220">
        <v>5.98</v>
      </c>
      <c r="S9220">
        <v>5.15</v>
      </c>
      <c r="T9220">
        <f t="shared" si="144"/>
        <v>17.940000000000001</v>
      </c>
    </row>
    <row r="9221" spans="1:20" x14ac:dyDescent="0.3">
      <c r="A9221">
        <v>9220</v>
      </c>
      <c r="B9221">
        <v>89718</v>
      </c>
      <c r="C9221" t="s">
        <v>1083</v>
      </c>
      <c r="D9221" t="s">
        <v>20</v>
      </c>
      <c r="E9221" t="s">
        <v>39</v>
      </c>
      <c r="F9221" t="s">
        <v>40</v>
      </c>
      <c r="G9221" t="s">
        <v>41</v>
      </c>
      <c r="H9221" t="s">
        <v>89</v>
      </c>
      <c r="I9221" t="s">
        <v>28</v>
      </c>
      <c r="J9221" t="s">
        <v>84</v>
      </c>
      <c r="K9221" t="s">
        <v>172</v>
      </c>
      <c r="L9221" t="s">
        <v>706</v>
      </c>
      <c r="M9221" t="s">
        <v>309</v>
      </c>
      <c r="N9221" s="2">
        <v>40939</v>
      </c>
      <c r="O9221" s="2">
        <v>40941</v>
      </c>
      <c r="P9221">
        <v>8</v>
      </c>
      <c r="Q9221" s="1">
        <v>7.0000000000000007E-2</v>
      </c>
      <c r="R9221">
        <v>46.89</v>
      </c>
      <c r="S9221">
        <v>5.0999999999999996</v>
      </c>
      <c r="T9221">
        <f t="shared" si="144"/>
        <v>375.12</v>
      </c>
    </row>
    <row r="9222" spans="1:20" x14ac:dyDescent="0.3">
      <c r="A9222">
        <v>9221</v>
      </c>
      <c r="B9222">
        <v>87864</v>
      </c>
      <c r="C9222" t="s">
        <v>1774</v>
      </c>
      <c r="D9222" t="s">
        <v>578</v>
      </c>
      <c r="E9222" t="s">
        <v>21</v>
      </c>
      <c r="F9222" t="s">
        <v>40</v>
      </c>
      <c r="G9222" t="s">
        <v>23</v>
      </c>
      <c r="H9222" t="s">
        <v>24</v>
      </c>
      <c r="I9222" t="s">
        <v>28</v>
      </c>
      <c r="J9222" t="s">
        <v>84</v>
      </c>
      <c r="K9222" t="s">
        <v>1447</v>
      </c>
      <c r="L9222" t="s">
        <v>283</v>
      </c>
      <c r="M9222" t="s">
        <v>59</v>
      </c>
      <c r="N9222" s="2">
        <v>40815</v>
      </c>
      <c r="O9222" s="2">
        <v>40815</v>
      </c>
      <c r="P9222">
        <v>18</v>
      </c>
      <c r="Q9222" s="1">
        <v>0.05</v>
      </c>
      <c r="R9222">
        <v>90.97</v>
      </c>
      <c r="S9222">
        <v>14</v>
      </c>
      <c r="T9222">
        <f t="shared" si="144"/>
        <v>1637.46</v>
      </c>
    </row>
    <row r="9223" spans="1:20" x14ac:dyDescent="0.3">
      <c r="A9223">
        <v>9222</v>
      </c>
      <c r="B9223">
        <v>87640</v>
      </c>
      <c r="C9223" t="s">
        <v>2160</v>
      </c>
      <c r="D9223" t="s">
        <v>38</v>
      </c>
      <c r="E9223" t="s">
        <v>39</v>
      </c>
      <c r="F9223" t="s">
        <v>31</v>
      </c>
      <c r="G9223" t="s">
        <v>23</v>
      </c>
      <c r="H9223" t="s">
        <v>78</v>
      </c>
      <c r="I9223" t="s">
        <v>28</v>
      </c>
      <c r="J9223" t="s">
        <v>84</v>
      </c>
      <c r="K9223" t="s">
        <v>291</v>
      </c>
      <c r="L9223" t="s">
        <v>192</v>
      </c>
      <c r="M9223" t="s">
        <v>631</v>
      </c>
      <c r="N9223" s="2">
        <v>41231</v>
      </c>
      <c r="O9223" s="2">
        <v>41233</v>
      </c>
      <c r="P9223">
        <v>16</v>
      </c>
      <c r="Q9223" s="1">
        <v>0.02</v>
      </c>
      <c r="R9223">
        <v>30.98</v>
      </c>
      <c r="S9223">
        <v>17.079999999999998</v>
      </c>
      <c r="T9223">
        <f t="shared" si="144"/>
        <v>495.68</v>
      </c>
    </row>
    <row r="9224" spans="1:20" x14ac:dyDescent="0.3">
      <c r="A9224">
        <v>9223</v>
      </c>
      <c r="B9224">
        <v>89967</v>
      </c>
      <c r="C9224" t="s">
        <v>1721</v>
      </c>
      <c r="D9224" t="s">
        <v>20</v>
      </c>
      <c r="E9224" t="s">
        <v>21</v>
      </c>
      <c r="F9224" t="s">
        <v>22</v>
      </c>
      <c r="G9224" t="s">
        <v>93</v>
      </c>
      <c r="H9224" t="s">
        <v>24</v>
      </c>
      <c r="I9224" t="s">
        <v>28</v>
      </c>
      <c r="J9224" t="s">
        <v>84</v>
      </c>
      <c r="K9224" t="s">
        <v>198</v>
      </c>
      <c r="L9224" t="s">
        <v>26</v>
      </c>
      <c r="M9224" t="s">
        <v>173</v>
      </c>
      <c r="N9224" s="2">
        <v>41420</v>
      </c>
      <c r="O9224" s="2">
        <v>41421</v>
      </c>
      <c r="P9224">
        <v>10</v>
      </c>
      <c r="Q9224" s="1">
        <v>0.09</v>
      </c>
      <c r="R9224">
        <v>8.5</v>
      </c>
      <c r="S9224">
        <v>1.99</v>
      </c>
      <c r="T9224">
        <f t="shared" si="144"/>
        <v>85</v>
      </c>
    </row>
    <row r="9225" spans="1:20" x14ac:dyDescent="0.3">
      <c r="A9225">
        <v>9224</v>
      </c>
      <c r="B9225">
        <v>89967</v>
      </c>
      <c r="C9225" t="s">
        <v>1721</v>
      </c>
      <c r="D9225" t="s">
        <v>20</v>
      </c>
      <c r="E9225" t="s">
        <v>187</v>
      </c>
      <c r="F9225" t="s">
        <v>22</v>
      </c>
      <c r="G9225" t="s">
        <v>93</v>
      </c>
      <c r="H9225" t="s">
        <v>217</v>
      </c>
      <c r="I9225" t="s">
        <v>28</v>
      </c>
      <c r="J9225" t="s">
        <v>84</v>
      </c>
      <c r="K9225" t="s">
        <v>158</v>
      </c>
      <c r="L9225" t="s">
        <v>44</v>
      </c>
      <c r="M9225" t="s">
        <v>27</v>
      </c>
      <c r="N9225" s="2">
        <v>41420</v>
      </c>
      <c r="O9225" s="2">
        <v>41421</v>
      </c>
      <c r="P9225">
        <v>10</v>
      </c>
      <c r="Q9225" s="1">
        <v>0.02</v>
      </c>
      <c r="R9225">
        <v>8.34</v>
      </c>
      <c r="S9225">
        <v>0.96</v>
      </c>
      <c r="T9225">
        <f t="shared" si="144"/>
        <v>83.4</v>
      </c>
    </row>
    <row r="9226" spans="1:20" x14ac:dyDescent="0.3">
      <c r="A9226">
        <v>9225</v>
      </c>
      <c r="B9226">
        <v>89967</v>
      </c>
      <c r="C9226" t="s">
        <v>1721</v>
      </c>
      <c r="D9226" t="s">
        <v>20</v>
      </c>
      <c r="E9226" t="s">
        <v>39</v>
      </c>
      <c r="F9226" t="s">
        <v>22</v>
      </c>
      <c r="G9226" t="s">
        <v>93</v>
      </c>
      <c r="H9226" t="s">
        <v>54</v>
      </c>
      <c r="I9226" t="s">
        <v>28</v>
      </c>
      <c r="J9226" t="s">
        <v>84</v>
      </c>
      <c r="K9226" t="s">
        <v>58</v>
      </c>
      <c r="L9226" t="s">
        <v>192</v>
      </c>
      <c r="M9226" t="s">
        <v>86</v>
      </c>
      <c r="N9226" s="2">
        <v>41420</v>
      </c>
      <c r="O9226" s="2">
        <v>41422</v>
      </c>
      <c r="P9226">
        <v>10</v>
      </c>
      <c r="Q9226" s="1">
        <v>0.02</v>
      </c>
      <c r="R9226">
        <v>48.91</v>
      </c>
      <c r="S9226">
        <v>5.81</v>
      </c>
      <c r="T9226">
        <f t="shared" si="144"/>
        <v>489.09999999999997</v>
      </c>
    </row>
    <row r="9227" spans="1:20" x14ac:dyDescent="0.3">
      <c r="A9227">
        <v>9226</v>
      </c>
      <c r="B9227">
        <v>89151</v>
      </c>
      <c r="C9227" t="s">
        <v>719</v>
      </c>
      <c r="D9227" t="s">
        <v>20</v>
      </c>
      <c r="E9227" t="s">
        <v>39</v>
      </c>
      <c r="F9227" t="s">
        <v>40</v>
      </c>
      <c r="G9227" t="s">
        <v>23</v>
      </c>
      <c r="H9227" t="s">
        <v>54</v>
      </c>
      <c r="I9227" t="s">
        <v>28</v>
      </c>
      <c r="J9227" t="s">
        <v>84</v>
      </c>
      <c r="K9227" t="s">
        <v>289</v>
      </c>
      <c r="L9227" t="s">
        <v>192</v>
      </c>
      <c r="M9227" t="s">
        <v>393</v>
      </c>
      <c r="N9227" s="2">
        <v>41110</v>
      </c>
      <c r="O9227" s="2">
        <v>41112</v>
      </c>
      <c r="P9227">
        <v>2</v>
      </c>
      <c r="Q9227" s="1">
        <v>0.02</v>
      </c>
      <c r="R9227">
        <v>3.08</v>
      </c>
      <c r="S9227">
        <v>0.99</v>
      </c>
      <c r="T9227">
        <f t="shared" si="144"/>
        <v>6.16</v>
      </c>
    </row>
    <row r="9228" spans="1:20" x14ac:dyDescent="0.3">
      <c r="A9228">
        <v>9227</v>
      </c>
      <c r="B9228">
        <v>91161</v>
      </c>
      <c r="C9228" t="s">
        <v>917</v>
      </c>
      <c r="D9228" t="s">
        <v>20</v>
      </c>
      <c r="E9228" t="s">
        <v>39</v>
      </c>
      <c r="F9228" t="s">
        <v>47</v>
      </c>
      <c r="G9228" t="s">
        <v>23</v>
      </c>
      <c r="H9228" t="s">
        <v>61</v>
      </c>
      <c r="I9228" t="s">
        <v>28</v>
      </c>
      <c r="J9228" t="s">
        <v>84</v>
      </c>
      <c r="K9228" t="s">
        <v>226</v>
      </c>
      <c r="L9228" t="s">
        <v>192</v>
      </c>
      <c r="M9228" t="s">
        <v>134</v>
      </c>
      <c r="N9228" s="2">
        <v>40952</v>
      </c>
      <c r="O9228" s="2">
        <v>40954</v>
      </c>
      <c r="P9228">
        <v>8</v>
      </c>
      <c r="Q9228" s="1">
        <v>0.05</v>
      </c>
      <c r="R9228">
        <v>4.55</v>
      </c>
      <c r="S9228">
        <v>1.49</v>
      </c>
      <c r="T9228">
        <f t="shared" si="144"/>
        <v>36.4</v>
      </c>
    </row>
    <row r="9229" spans="1:20" x14ac:dyDescent="0.3">
      <c r="A9229">
        <v>9228</v>
      </c>
      <c r="B9229">
        <v>88934</v>
      </c>
      <c r="C9229" t="s">
        <v>996</v>
      </c>
      <c r="D9229" t="s">
        <v>20</v>
      </c>
      <c r="E9229" t="s">
        <v>21</v>
      </c>
      <c r="F9229" t="s">
        <v>47</v>
      </c>
      <c r="G9229" t="s">
        <v>41</v>
      </c>
      <c r="H9229" t="s">
        <v>24</v>
      </c>
      <c r="I9229" t="s">
        <v>28</v>
      </c>
      <c r="J9229" t="s">
        <v>84</v>
      </c>
      <c r="K9229" t="s">
        <v>25</v>
      </c>
      <c r="L9229" t="s">
        <v>26</v>
      </c>
      <c r="M9229" t="s">
        <v>111</v>
      </c>
      <c r="N9229" s="2">
        <v>40936</v>
      </c>
      <c r="O9229" s="2">
        <v>40936</v>
      </c>
      <c r="P9229">
        <v>3</v>
      </c>
      <c r="Q9229" s="1">
        <v>0.09</v>
      </c>
      <c r="R9229">
        <v>28.48</v>
      </c>
      <c r="S9229">
        <v>1.99</v>
      </c>
      <c r="T9229">
        <f t="shared" si="144"/>
        <v>85.44</v>
      </c>
    </row>
    <row r="9230" spans="1:20" x14ac:dyDescent="0.3">
      <c r="A9230">
        <v>9229</v>
      </c>
      <c r="B9230">
        <v>88934</v>
      </c>
      <c r="C9230" t="s">
        <v>996</v>
      </c>
      <c r="D9230" t="s">
        <v>20</v>
      </c>
      <c r="E9230" t="s">
        <v>187</v>
      </c>
      <c r="F9230" t="s">
        <v>47</v>
      </c>
      <c r="G9230" t="s">
        <v>41</v>
      </c>
      <c r="H9230" t="s">
        <v>219</v>
      </c>
      <c r="I9230" t="s">
        <v>28</v>
      </c>
      <c r="J9230" t="s">
        <v>84</v>
      </c>
      <c r="K9230" t="s">
        <v>226</v>
      </c>
      <c r="L9230" t="s">
        <v>192</v>
      </c>
      <c r="M9230" t="s">
        <v>111</v>
      </c>
      <c r="N9230" s="2">
        <v>40936</v>
      </c>
      <c r="O9230" s="2">
        <v>40938</v>
      </c>
      <c r="P9230">
        <v>7</v>
      </c>
      <c r="Q9230" s="1">
        <v>0.06</v>
      </c>
      <c r="R9230">
        <v>4.1399999999999997</v>
      </c>
      <c r="S9230">
        <v>6.6</v>
      </c>
      <c r="T9230">
        <f t="shared" si="144"/>
        <v>28.979999999999997</v>
      </c>
    </row>
    <row r="9231" spans="1:20" x14ac:dyDescent="0.3">
      <c r="A9231">
        <v>9230</v>
      </c>
      <c r="B9231">
        <v>90069</v>
      </c>
      <c r="C9231" t="s">
        <v>1328</v>
      </c>
      <c r="D9231" t="s">
        <v>38</v>
      </c>
      <c r="E9231" t="s">
        <v>39</v>
      </c>
      <c r="F9231" t="s">
        <v>31</v>
      </c>
      <c r="G9231" t="s">
        <v>32</v>
      </c>
      <c r="H9231" t="s">
        <v>49</v>
      </c>
      <c r="I9231" t="s">
        <v>28</v>
      </c>
      <c r="J9231" t="s">
        <v>84</v>
      </c>
      <c r="K9231" t="s">
        <v>62</v>
      </c>
      <c r="L9231" t="s">
        <v>192</v>
      </c>
      <c r="M9231" t="s">
        <v>279</v>
      </c>
      <c r="N9231" s="2">
        <v>40323</v>
      </c>
      <c r="O9231" s="2">
        <v>40325</v>
      </c>
      <c r="P9231">
        <v>4</v>
      </c>
      <c r="Q9231" s="1">
        <v>0.03</v>
      </c>
      <c r="R9231">
        <v>5.44</v>
      </c>
      <c r="S9231">
        <v>7.46</v>
      </c>
      <c r="T9231">
        <f t="shared" si="144"/>
        <v>21.76</v>
      </c>
    </row>
    <row r="9232" spans="1:20" x14ac:dyDescent="0.3">
      <c r="A9232">
        <v>9231</v>
      </c>
      <c r="B9232">
        <v>90069</v>
      </c>
      <c r="C9232" t="s">
        <v>1328</v>
      </c>
      <c r="D9232" t="s">
        <v>20</v>
      </c>
      <c r="E9232" t="s">
        <v>39</v>
      </c>
      <c r="F9232" t="s">
        <v>31</v>
      </c>
      <c r="G9232" t="s">
        <v>32</v>
      </c>
      <c r="H9232" t="s">
        <v>89</v>
      </c>
      <c r="I9232" t="s">
        <v>28</v>
      </c>
      <c r="J9232" t="s">
        <v>84</v>
      </c>
      <c r="K9232" t="s">
        <v>138</v>
      </c>
      <c r="L9232" t="s">
        <v>192</v>
      </c>
      <c r="M9232" t="s">
        <v>178</v>
      </c>
      <c r="N9232" s="2">
        <v>40323</v>
      </c>
      <c r="O9232" s="2">
        <v>40324</v>
      </c>
      <c r="P9232">
        <v>8</v>
      </c>
      <c r="Q9232" s="1">
        <v>0.08</v>
      </c>
      <c r="R9232">
        <v>26.38</v>
      </c>
      <c r="S9232">
        <v>5.58</v>
      </c>
      <c r="T9232">
        <f t="shared" si="144"/>
        <v>211.04</v>
      </c>
    </row>
    <row r="9233" spans="1:20" x14ac:dyDescent="0.3">
      <c r="A9233">
        <v>9232</v>
      </c>
      <c r="B9233">
        <v>90069</v>
      </c>
      <c r="C9233" t="s">
        <v>1328</v>
      </c>
      <c r="D9233" t="s">
        <v>20</v>
      </c>
      <c r="E9233" t="s">
        <v>21</v>
      </c>
      <c r="F9233" t="s">
        <v>31</v>
      </c>
      <c r="G9233" t="s">
        <v>32</v>
      </c>
      <c r="H9233" t="s">
        <v>24</v>
      </c>
      <c r="I9233" t="s">
        <v>28</v>
      </c>
      <c r="J9233" t="s">
        <v>84</v>
      </c>
      <c r="K9233" t="s">
        <v>1138</v>
      </c>
      <c r="L9233" t="s">
        <v>44</v>
      </c>
      <c r="M9233" t="s">
        <v>375</v>
      </c>
      <c r="N9233" s="2">
        <v>40323</v>
      </c>
      <c r="O9233" s="2">
        <v>40325</v>
      </c>
      <c r="P9233">
        <v>1</v>
      </c>
      <c r="Q9233" s="1">
        <v>0.06</v>
      </c>
      <c r="R9233">
        <v>20.99</v>
      </c>
      <c r="S9233">
        <v>2.5</v>
      </c>
      <c r="T9233">
        <f t="shared" si="144"/>
        <v>20.99</v>
      </c>
    </row>
    <row r="9234" spans="1:20" x14ac:dyDescent="0.3">
      <c r="A9234">
        <v>9233</v>
      </c>
      <c r="B9234">
        <v>88491</v>
      </c>
      <c r="C9234" t="s">
        <v>810</v>
      </c>
      <c r="D9234" t="s">
        <v>20</v>
      </c>
      <c r="E9234" t="s">
        <v>187</v>
      </c>
      <c r="F9234" t="s">
        <v>31</v>
      </c>
      <c r="G9234" t="s">
        <v>48</v>
      </c>
      <c r="H9234" t="s">
        <v>188</v>
      </c>
      <c r="I9234" t="s">
        <v>28</v>
      </c>
      <c r="J9234" t="s">
        <v>84</v>
      </c>
      <c r="K9234" t="s">
        <v>43</v>
      </c>
      <c r="L9234" t="s">
        <v>26</v>
      </c>
      <c r="M9234" t="s">
        <v>143</v>
      </c>
      <c r="N9234" s="2">
        <v>40767</v>
      </c>
      <c r="O9234" s="2">
        <v>40769</v>
      </c>
      <c r="P9234">
        <v>17</v>
      </c>
      <c r="Q9234" s="1">
        <v>0.03</v>
      </c>
      <c r="R9234">
        <v>14.98</v>
      </c>
      <c r="S9234">
        <v>8.99</v>
      </c>
      <c r="T9234">
        <f t="shared" si="144"/>
        <v>254.66</v>
      </c>
    </row>
    <row r="9235" spans="1:20" x14ac:dyDescent="0.3">
      <c r="A9235">
        <v>9234</v>
      </c>
      <c r="B9235">
        <v>90773</v>
      </c>
      <c r="C9235" t="s">
        <v>894</v>
      </c>
      <c r="D9235" t="s">
        <v>20</v>
      </c>
      <c r="E9235" t="s">
        <v>39</v>
      </c>
      <c r="F9235" t="s">
        <v>22</v>
      </c>
      <c r="G9235" t="s">
        <v>48</v>
      </c>
      <c r="H9235" t="s">
        <v>89</v>
      </c>
      <c r="I9235" t="s">
        <v>28</v>
      </c>
      <c r="J9235" t="s">
        <v>84</v>
      </c>
      <c r="K9235" t="s">
        <v>133</v>
      </c>
      <c r="L9235" t="s">
        <v>192</v>
      </c>
      <c r="M9235" t="s">
        <v>232</v>
      </c>
      <c r="N9235" s="2">
        <v>41331</v>
      </c>
      <c r="O9235" s="2">
        <v>41334</v>
      </c>
      <c r="P9235">
        <v>10</v>
      </c>
      <c r="Q9235" s="1">
        <v>0.02</v>
      </c>
      <c r="R9235">
        <v>11.19</v>
      </c>
      <c r="S9235">
        <v>5.03</v>
      </c>
      <c r="T9235">
        <f t="shared" si="144"/>
        <v>111.89999999999999</v>
      </c>
    </row>
    <row r="9236" spans="1:20" x14ac:dyDescent="0.3">
      <c r="A9236">
        <v>9235</v>
      </c>
      <c r="B9236">
        <v>90773</v>
      </c>
      <c r="C9236" t="s">
        <v>1112</v>
      </c>
      <c r="D9236" t="s">
        <v>20</v>
      </c>
      <c r="E9236" t="s">
        <v>21</v>
      </c>
      <c r="F9236" t="s">
        <v>31</v>
      </c>
      <c r="G9236" t="s">
        <v>48</v>
      </c>
      <c r="H9236" t="s">
        <v>33</v>
      </c>
      <c r="I9236" t="s">
        <v>28</v>
      </c>
      <c r="J9236" t="s">
        <v>84</v>
      </c>
      <c r="K9236" t="s">
        <v>409</v>
      </c>
      <c r="L9236" t="s">
        <v>26</v>
      </c>
      <c r="M9236" t="s">
        <v>66</v>
      </c>
      <c r="N9236" s="2">
        <v>41331</v>
      </c>
      <c r="O9236" s="2">
        <v>41339</v>
      </c>
      <c r="P9236">
        <v>1</v>
      </c>
      <c r="Q9236" s="1">
        <v>0.02</v>
      </c>
      <c r="R9236">
        <v>4.7699999999999996</v>
      </c>
      <c r="S9236">
        <v>2.39</v>
      </c>
      <c r="T9236">
        <f t="shared" si="144"/>
        <v>4.7699999999999996</v>
      </c>
    </row>
    <row r="9237" spans="1:20" x14ac:dyDescent="0.3">
      <c r="A9237">
        <v>9236</v>
      </c>
      <c r="B9237">
        <v>86844</v>
      </c>
      <c r="C9237" t="s">
        <v>702</v>
      </c>
      <c r="D9237" t="s">
        <v>38</v>
      </c>
      <c r="E9237" t="s">
        <v>39</v>
      </c>
      <c r="F9237" t="s">
        <v>31</v>
      </c>
      <c r="G9237" t="s">
        <v>41</v>
      </c>
      <c r="H9237" t="s">
        <v>61</v>
      </c>
      <c r="I9237" t="s">
        <v>28</v>
      </c>
      <c r="J9237" t="s">
        <v>84</v>
      </c>
      <c r="K9237" t="s">
        <v>289</v>
      </c>
      <c r="L9237" t="s">
        <v>192</v>
      </c>
      <c r="M9237" t="s">
        <v>296</v>
      </c>
      <c r="N9237" s="2">
        <v>41317</v>
      </c>
      <c r="O9237" s="2">
        <v>41320</v>
      </c>
      <c r="P9237">
        <v>3</v>
      </c>
      <c r="Q9237" s="1">
        <v>0.08</v>
      </c>
      <c r="R9237">
        <v>14.27</v>
      </c>
      <c r="S9237">
        <v>7.27</v>
      </c>
      <c r="T9237">
        <f t="shared" si="144"/>
        <v>42.81</v>
      </c>
    </row>
    <row r="9238" spans="1:20" x14ac:dyDescent="0.3">
      <c r="A9238">
        <v>9237</v>
      </c>
      <c r="B9238">
        <v>86836</v>
      </c>
      <c r="C9238" t="s">
        <v>702</v>
      </c>
      <c r="D9238" t="s">
        <v>20</v>
      </c>
      <c r="E9238" t="s">
        <v>39</v>
      </c>
      <c r="F9238" t="s">
        <v>31</v>
      </c>
      <c r="G9238" t="s">
        <v>41</v>
      </c>
      <c r="H9238" t="s">
        <v>78</v>
      </c>
      <c r="I9238" t="s">
        <v>28</v>
      </c>
      <c r="J9238" t="s">
        <v>84</v>
      </c>
      <c r="K9238" t="s">
        <v>172</v>
      </c>
      <c r="L9238" t="s">
        <v>44</v>
      </c>
      <c r="M9238" t="s">
        <v>131</v>
      </c>
      <c r="N9238" s="2">
        <v>40221</v>
      </c>
      <c r="O9238" s="2">
        <v>40224</v>
      </c>
      <c r="P9238">
        <v>6</v>
      </c>
      <c r="Q9238" s="1">
        <v>0.04</v>
      </c>
      <c r="R9238">
        <v>2.98</v>
      </c>
      <c r="S9238">
        <v>1.58</v>
      </c>
      <c r="T9238">
        <f t="shared" si="144"/>
        <v>17.88</v>
      </c>
    </row>
    <row r="9239" spans="1:20" x14ac:dyDescent="0.3">
      <c r="A9239">
        <v>9238</v>
      </c>
      <c r="B9239">
        <v>86836</v>
      </c>
      <c r="C9239" t="s">
        <v>702</v>
      </c>
      <c r="D9239" t="s">
        <v>20</v>
      </c>
      <c r="E9239" t="s">
        <v>21</v>
      </c>
      <c r="F9239" t="s">
        <v>31</v>
      </c>
      <c r="G9239" t="s">
        <v>41</v>
      </c>
      <c r="H9239" t="s">
        <v>33</v>
      </c>
      <c r="I9239" t="s">
        <v>28</v>
      </c>
      <c r="J9239" t="s">
        <v>84</v>
      </c>
      <c r="K9239" t="s">
        <v>1147</v>
      </c>
      <c r="L9239" t="s">
        <v>192</v>
      </c>
      <c r="M9239" t="s">
        <v>69</v>
      </c>
      <c r="N9239" s="2">
        <v>40221</v>
      </c>
      <c r="O9239" s="2">
        <v>40223</v>
      </c>
      <c r="P9239">
        <v>10</v>
      </c>
      <c r="Q9239" s="1">
        <v>0.05</v>
      </c>
      <c r="R9239">
        <v>115.99</v>
      </c>
      <c r="S9239">
        <v>2.5</v>
      </c>
      <c r="T9239">
        <f t="shared" si="144"/>
        <v>1159.8999999999999</v>
      </c>
    </row>
    <row r="9240" spans="1:20" x14ac:dyDescent="0.3">
      <c r="A9240">
        <v>9239</v>
      </c>
      <c r="B9240">
        <v>88112</v>
      </c>
      <c r="C9240" t="s">
        <v>313</v>
      </c>
      <c r="D9240" t="s">
        <v>20</v>
      </c>
      <c r="E9240" t="s">
        <v>39</v>
      </c>
      <c r="F9240" t="s">
        <v>22</v>
      </c>
      <c r="G9240" t="s">
        <v>48</v>
      </c>
      <c r="H9240" t="s">
        <v>89</v>
      </c>
      <c r="I9240" t="s">
        <v>28</v>
      </c>
      <c r="J9240" t="s">
        <v>84</v>
      </c>
      <c r="K9240" t="s">
        <v>74</v>
      </c>
      <c r="L9240" t="s">
        <v>44</v>
      </c>
      <c r="M9240" t="s">
        <v>246</v>
      </c>
      <c r="N9240" s="2">
        <v>41189</v>
      </c>
      <c r="O9240" s="2">
        <v>41194</v>
      </c>
      <c r="P9240">
        <v>10</v>
      </c>
      <c r="Q9240" s="1">
        <v>0.09</v>
      </c>
      <c r="R9240">
        <v>3.28</v>
      </c>
      <c r="S9240">
        <v>3.97</v>
      </c>
      <c r="T9240">
        <f t="shared" si="144"/>
        <v>32.799999999999997</v>
      </c>
    </row>
    <row r="9241" spans="1:20" x14ac:dyDescent="0.3">
      <c r="A9241">
        <v>9240</v>
      </c>
      <c r="B9241">
        <v>88112</v>
      </c>
      <c r="C9241" t="s">
        <v>313</v>
      </c>
      <c r="D9241" t="s">
        <v>20</v>
      </c>
      <c r="E9241" t="s">
        <v>21</v>
      </c>
      <c r="F9241" t="s">
        <v>22</v>
      </c>
      <c r="G9241" t="s">
        <v>48</v>
      </c>
      <c r="H9241" t="s">
        <v>206</v>
      </c>
      <c r="I9241" t="s">
        <v>28</v>
      </c>
      <c r="J9241" t="s">
        <v>84</v>
      </c>
      <c r="K9241" t="s">
        <v>1254</v>
      </c>
      <c r="L9241" t="s">
        <v>192</v>
      </c>
      <c r="M9241" t="s">
        <v>232</v>
      </c>
      <c r="N9241" s="2">
        <v>41189</v>
      </c>
      <c r="O9241" s="2">
        <v>41198</v>
      </c>
      <c r="P9241">
        <v>19</v>
      </c>
      <c r="Q9241" s="1">
        <v>0.02</v>
      </c>
      <c r="R9241">
        <v>125.99</v>
      </c>
      <c r="S9241">
        <v>8.99</v>
      </c>
      <c r="T9241">
        <f t="shared" si="144"/>
        <v>2393.81</v>
      </c>
    </row>
    <row r="9242" spans="1:20" x14ac:dyDescent="0.3">
      <c r="A9242">
        <v>9241</v>
      </c>
      <c r="B9242">
        <v>85884</v>
      </c>
      <c r="C9242" t="s">
        <v>1250</v>
      </c>
      <c r="D9242" t="s">
        <v>20</v>
      </c>
      <c r="E9242" t="s">
        <v>39</v>
      </c>
      <c r="F9242" t="s">
        <v>22</v>
      </c>
      <c r="G9242" t="s">
        <v>23</v>
      </c>
      <c r="H9242" t="s">
        <v>61</v>
      </c>
      <c r="I9242" t="s">
        <v>28</v>
      </c>
      <c r="J9242" t="s">
        <v>84</v>
      </c>
      <c r="K9242" t="s">
        <v>184</v>
      </c>
      <c r="L9242" t="s">
        <v>192</v>
      </c>
      <c r="M9242" t="s">
        <v>96</v>
      </c>
      <c r="N9242" s="2">
        <v>40937</v>
      </c>
      <c r="O9242" s="2">
        <v>40938</v>
      </c>
      <c r="P9242">
        <v>3</v>
      </c>
      <c r="Q9242" s="1">
        <v>0.05</v>
      </c>
      <c r="R9242">
        <v>70.97</v>
      </c>
      <c r="S9242">
        <v>3.5</v>
      </c>
      <c r="T9242">
        <f t="shared" si="144"/>
        <v>212.91</v>
      </c>
    </row>
    <row r="9243" spans="1:20" x14ac:dyDescent="0.3">
      <c r="A9243">
        <v>9242</v>
      </c>
      <c r="B9243">
        <v>85884</v>
      </c>
      <c r="C9243" t="s">
        <v>1250</v>
      </c>
      <c r="D9243" t="s">
        <v>20</v>
      </c>
      <c r="E9243" t="s">
        <v>39</v>
      </c>
      <c r="F9243" t="s">
        <v>22</v>
      </c>
      <c r="G9243" t="s">
        <v>23</v>
      </c>
      <c r="H9243" t="s">
        <v>49</v>
      </c>
      <c r="I9243" t="s">
        <v>28</v>
      </c>
      <c r="J9243" t="s">
        <v>52</v>
      </c>
      <c r="K9243" t="s">
        <v>291</v>
      </c>
      <c r="L9243" t="s">
        <v>192</v>
      </c>
      <c r="M9243" t="s">
        <v>80</v>
      </c>
      <c r="N9243" s="2">
        <v>40937</v>
      </c>
      <c r="O9243" s="2">
        <v>40938</v>
      </c>
      <c r="P9243">
        <v>11</v>
      </c>
      <c r="Q9243" s="1">
        <v>0.09</v>
      </c>
      <c r="R9243">
        <v>5.34</v>
      </c>
      <c r="S9243">
        <v>2.99</v>
      </c>
      <c r="T9243">
        <f t="shared" si="144"/>
        <v>58.739999999999995</v>
      </c>
    </row>
    <row r="9244" spans="1:20" x14ac:dyDescent="0.3">
      <c r="A9244">
        <v>9243</v>
      </c>
      <c r="B9244">
        <v>87012</v>
      </c>
      <c r="C9244" t="s">
        <v>1312</v>
      </c>
      <c r="D9244" t="s">
        <v>20</v>
      </c>
      <c r="E9244" t="s">
        <v>39</v>
      </c>
      <c r="F9244" t="s">
        <v>22</v>
      </c>
      <c r="G9244" t="s">
        <v>41</v>
      </c>
      <c r="H9244" t="s">
        <v>89</v>
      </c>
      <c r="I9244" t="s">
        <v>28</v>
      </c>
      <c r="J9244" t="s">
        <v>52</v>
      </c>
      <c r="K9244" t="s">
        <v>165</v>
      </c>
      <c r="L9244" t="s">
        <v>192</v>
      </c>
      <c r="M9244" t="s">
        <v>80</v>
      </c>
      <c r="N9244" s="2">
        <v>41322</v>
      </c>
      <c r="O9244" s="2">
        <v>41323</v>
      </c>
      <c r="P9244">
        <v>11</v>
      </c>
      <c r="Q9244" s="1">
        <v>0.02</v>
      </c>
      <c r="R9244">
        <v>5.34</v>
      </c>
      <c r="S9244">
        <v>2.99</v>
      </c>
      <c r="T9244">
        <f t="shared" si="144"/>
        <v>58.739999999999995</v>
      </c>
    </row>
    <row r="9245" spans="1:20" x14ac:dyDescent="0.3">
      <c r="A9245">
        <v>9244</v>
      </c>
      <c r="B9245">
        <v>87002</v>
      </c>
      <c r="C9245" t="s">
        <v>1312</v>
      </c>
      <c r="D9245" t="s">
        <v>20</v>
      </c>
      <c r="E9245" t="s">
        <v>187</v>
      </c>
      <c r="F9245" t="s">
        <v>22</v>
      </c>
      <c r="G9245" t="s">
        <v>41</v>
      </c>
      <c r="H9245" t="s">
        <v>188</v>
      </c>
      <c r="I9245" t="s">
        <v>28</v>
      </c>
      <c r="J9245" t="s">
        <v>52</v>
      </c>
      <c r="K9245" t="s">
        <v>71</v>
      </c>
      <c r="L9245" t="s">
        <v>706</v>
      </c>
      <c r="M9245" t="s">
        <v>137</v>
      </c>
      <c r="N9245" s="2">
        <v>40226</v>
      </c>
      <c r="O9245" s="2">
        <v>40228</v>
      </c>
      <c r="P9245">
        <v>3</v>
      </c>
      <c r="Q9245" s="1">
        <v>0.04</v>
      </c>
      <c r="R9245">
        <v>62.18</v>
      </c>
      <c r="S9245">
        <v>10.84</v>
      </c>
      <c r="T9245">
        <f t="shared" si="144"/>
        <v>186.54</v>
      </c>
    </row>
    <row r="9246" spans="1:20" x14ac:dyDescent="0.3">
      <c r="A9246">
        <v>9245</v>
      </c>
      <c r="B9246">
        <v>87012</v>
      </c>
      <c r="C9246" t="s">
        <v>1312</v>
      </c>
      <c r="D9246" t="s">
        <v>20</v>
      </c>
      <c r="E9246" t="s">
        <v>187</v>
      </c>
      <c r="F9246" t="s">
        <v>22</v>
      </c>
      <c r="G9246" t="s">
        <v>41</v>
      </c>
      <c r="H9246" t="s">
        <v>225</v>
      </c>
      <c r="I9246" t="s">
        <v>28</v>
      </c>
      <c r="J9246" t="s">
        <v>52</v>
      </c>
      <c r="K9246" t="s">
        <v>43</v>
      </c>
      <c r="L9246" t="s">
        <v>44</v>
      </c>
      <c r="M9246" t="s">
        <v>182</v>
      </c>
      <c r="N9246" s="2">
        <v>41322</v>
      </c>
      <c r="O9246" s="2">
        <v>41324</v>
      </c>
      <c r="P9246">
        <v>6</v>
      </c>
      <c r="Q9246" s="1">
        <v>0.03</v>
      </c>
      <c r="R9246">
        <v>41.47</v>
      </c>
      <c r="S9246">
        <v>34.200000000000003</v>
      </c>
      <c r="T9246">
        <f t="shared" si="144"/>
        <v>248.82</v>
      </c>
    </row>
    <row r="9247" spans="1:20" x14ac:dyDescent="0.3">
      <c r="A9247">
        <v>9246</v>
      </c>
      <c r="B9247">
        <v>87012</v>
      </c>
      <c r="C9247" t="s">
        <v>1312</v>
      </c>
      <c r="D9247" t="s">
        <v>20</v>
      </c>
      <c r="E9247" t="s">
        <v>21</v>
      </c>
      <c r="F9247" t="s">
        <v>22</v>
      </c>
      <c r="G9247" t="s">
        <v>41</v>
      </c>
      <c r="H9247" t="s">
        <v>24</v>
      </c>
      <c r="I9247" t="s">
        <v>28</v>
      </c>
      <c r="J9247" t="s">
        <v>52</v>
      </c>
      <c r="K9247" t="s">
        <v>198</v>
      </c>
      <c r="L9247" t="s">
        <v>706</v>
      </c>
      <c r="M9247" t="s">
        <v>190</v>
      </c>
      <c r="N9247" s="2">
        <v>41322</v>
      </c>
      <c r="O9247" s="2">
        <v>41324</v>
      </c>
      <c r="P9247">
        <v>1</v>
      </c>
      <c r="Q9247" s="1">
        <v>0.04</v>
      </c>
      <c r="R9247">
        <v>1938.02</v>
      </c>
      <c r="S9247">
        <v>13.99</v>
      </c>
      <c r="T9247">
        <f t="shared" si="144"/>
        <v>1938.02</v>
      </c>
    </row>
    <row r="9248" spans="1:20" x14ac:dyDescent="0.3">
      <c r="A9248">
        <v>9247</v>
      </c>
      <c r="B9248">
        <v>89387</v>
      </c>
      <c r="C9248" t="s">
        <v>644</v>
      </c>
      <c r="D9248" t="s">
        <v>20</v>
      </c>
      <c r="E9248" t="s">
        <v>39</v>
      </c>
      <c r="F9248" t="s">
        <v>22</v>
      </c>
      <c r="G9248" t="s">
        <v>93</v>
      </c>
      <c r="H9248" t="s">
        <v>94</v>
      </c>
      <c r="I9248" t="s">
        <v>28</v>
      </c>
      <c r="J9248" t="s">
        <v>52</v>
      </c>
      <c r="K9248" t="s">
        <v>119</v>
      </c>
      <c r="L9248" t="s">
        <v>44</v>
      </c>
      <c r="M9248" t="s">
        <v>398</v>
      </c>
      <c r="N9248" s="2">
        <v>41164</v>
      </c>
      <c r="O9248" s="2">
        <v>41165</v>
      </c>
      <c r="P9248">
        <v>19</v>
      </c>
      <c r="Q9248" s="1">
        <v>0.08</v>
      </c>
      <c r="R9248">
        <v>2.88</v>
      </c>
      <c r="S9248">
        <v>0.7</v>
      </c>
      <c r="T9248">
        <f t="shared" si="144"/>
        <v>54.72</v>
      </c>
    </row>
    <row r="9249" spans="1:20" x14ac:dyDescent="0.3">
      <c r="A9249">
        <v>9248</v>
      </c>
      <c r="B9249">
        <v>89709</v>
      </c>
      <c r="C9249" t="s">
        <v>2388</v>
      </c>
      <c r="D9249" t="s">
        <v>578</v>
      </c>
      <c r="E9249" t="s">
        <v>187</v>
      </c>
      <c r="F9249" t="s">
        <v>47</v>
      </c>
      <c r="G9249" t="s">
        <v>41</v>
      </c>
      <c r="H9249" t="s">
        <v>225</v>
      </c>
      <c r="I9249" t="s">
        <v>28</v>
      </c>
      <c r="J9249" t="s">
        <v>52</v>
      </c>
      <c r="K9249" t="s">
        <v>228</v>
      </c>
      <c r="L9249" t="s">
        <v>330</v>
      </c>
      <c r="M9249" t="s">
        <v>160</v>
      </c>
      <c r="N9249" s="2">
        <v>40897</v>
      </c>
      <c r="O9249" s="2">
        <v>40898</v>
      </c>
      <c r="P9249">
        <v>12</v>
      </c>
      <c r="Q9249" s="1">
        <v>0.01</v>
      </c>
      <c r="R9249">
        <v>100.98</v>
      </c>
      <c r="S9249">
        <v>35.840000000000003</v>
      </c>
      <c r="T9249">
        <f t="shared" si="144"/>
        <v>1211.76</v>
      </c>
    </row>
    <row r="9250" spans="1:20" x14ac:dyDescent="0.3">
      <c r="A9250">
        <v>9249</v>
      </c>
      <c r="B9250">
        <v>89788</v>
      </c>
      <c r="C9250" t="s">
        <v>1071</v>
      </c>
      <c r="D9250" t="s">
        <v>38</v>
      </c>
      <c r="E9250" t="s">
        <v>21</v>
      </c>
      <c r="F9250" t="s">
        <v>22</v>
      </c>
      <c r="G9250" t="s">
        <v>93</v>
      </c>
      <c r="H9250" t="s">
        <v>206</v>
      </c>
      <c r="I9250" t="s">
        <v>28</v>
      </c>
      <c r="J9250" t="s">
        <v>52</v>
      </c>
      <c r="K9250" t="s">
        <v>210</v>
      </c>
      <c r="L9250" t="s">
        <v>706</v>
      </c>
      <c r="M9250" t="s">
        <v>232</v>
      </c>
      <c r="N9250" s="2">
        <v>40544</v>
      </c>
      <c r="O9250" s="2">
        <v>40546</v>
      </c>
      <c r="P9250">
        <v>2</v>
      </c>
      <c r="Q9250" s="1">
        <v>0.09</v>
      </c>
      <c r="R9250">
        <v>204.1</v>
      </c>
      <c r="S9250">
        <v>13.99</v>
      </c>
      <c r="T9250">
        <f t="shared" si="144"/>
        <v>408.2</v>
      </c>
    </row>
    <row r="9251" spans="1:20" x14ac:dyDescent="0.3">
      <c r="A9251">
        <v>9250</v>
      </c>
      <c r="B9251">
        <v>90087</v>
      </c>
      <c r="C9251" t="s">
        <v>1560</v>
      </c>
      <c r="D9251" t="s">
        <v>20</v>
      </c>
      <c r="E9251" t="s">
        <v>39</v>
      </c>
      <c r="F9251" t="s">
        <v>40</v>
      </c>
      <c r="G9251" t="s">
        <v>93</v>
      </c>
      <c r="H9251" t="s">
        <v>94</v>
      </c>
      <c r="I9251" t="s">
        <v>28</v>
      </c>
      <c r="J9251" t="s">
        <v>52</v>
      </c>
      <c r="K9251" t="s">
        <v>62</v>
      </c>
      <c r="L9251" t="s">
        <v>192</v>
      </c>
      <c r="M9251" t="s">
        <v>99</v>
      </c>
      <c r="N9251" s="2">
        <v>41252</v>
      </c>
      <c r="O9251" s="2">
        <v>41252</v>
      </c>
      <c r="P9251">
        <v>2</v>
      </c>
      <c r="Q9251" s="1">
        <v>0.09</v>
      </c>
      <c r="R9251">
        <v>42.98</v>
      </c>
      <c r="S9251">
        <v>4.62</v>
      </c>
      <c r="T9251">
        <f t="shared" si="144"/>
        <v>85.96</v>
      </c>
    </row>
    <row r="9252" spans="1:20" x14ac:dyDescent="0.3">
      <c r="A9252">
        <v>9251</v>
      </c>
      <c r="B9252">
        <v>90087</v>
      </c>
      <c r="C9252" t="s">
        <v>1560</v>
      </c>
      <c r="D9252" t="s">
        <v>20</v>
      </c>
      <c r="E9252" t="s">
        <v>39</v>
      </c>
      <c r="F9252" t="s">
        <v>40</v>
      </c>
      <c r="G9252" t="s">
        <v>93</v>
      </c>
      <c r="H9252" t="s">
        <v>49</v>
      </c>
      <c r="I9252" t="s">
        <v>28</v>
      </c>
      <c r="J9252" t="s">
        <v>52</v>
      </c>
      <c r="K9252" t="s">
        <v>68</v>
      </c>
      <c r="L9252" t="s">
        <v>26</v>
      </c>
      <c r="M9252" t="s">
        <v>59</v>
      </c>
      <c r="N9252" s="2">
        <v>41252</v>
      </c>
      <c r="O9252" s="2">
        <v>41254</v>
      </c>
      <c r="P9252">
        <v>14</v>
      </c>
      <c r="Q9252" s="1">
        <v>0.03</v>
      </c>
      <c r="R9252">
        <v>11.97</v>
      </c>
      <c r="S9252">
        <v>5.81</v>
      </c>
      <c r="T9252">
        <f t="shared" si="144"/>
        <v>167.58</v>
      </c>
    </row>
    <row r="9253" spans="1:20" x14ac:dyDescent="0.3">
      <c r="A9253">
        <v>9252</v>
      </c>
      <c r="B9253">
        <v>89374</v>
      </c>
      <c r="C9253" t="s">
        <v>1407</v>
      </c>
      <c r="D9253" t="s">
        <v>20</v>
      </c>
      <c r="E9253" t="s">
        <v>39</v>
      </c>
      <c r="F9253" t="s">
        <v>47</v>
      </c>
      <c r="G9253" t="s">
        <v>93</v>
      </c>
      <c r="H9253" t="s">
        <v>42</v>
      </c>
      <c r="I9253" t="s">
        <v>28</v>
      </c>
      <c r="J9253" t="s">
        <v>52</v>
      </c>
      <c r="K9253" t="s">
        <v>221</v>
      </c>
      <c r="L9253" t="s">
        <v>192</v>
      </c>
      <c r="M9253" t="s">
        <v>156</v>
      </c>
      <c r="N9253" s="2">
        <v>41525</v>
      </c>
      <c r="O9253" s="2">
        <v>41525</v>
      </c>
      <c r="P9253">
        <v>4</v>
      </c>
      <c r="Q9253" s="1">
        <v>0.09</v>
      </c>
      <c r="R9253">
        <v>12.53</v>
      </c>
      <c r="S9253">
        <v>0.5</v>
      </c>
      <c r="T9253">
        <f t="shared" si="144"/>
        <v>50.12</v>
      </c>
    </row>
    <row r="9254" spans="1:20" x14ac:dyDescent="0.3">
      <c r="A9254">
        <v>9253</v>
      </c>
      <c r="B9254">
        <v>89374</v>
      </c>
      <c r="C9254" t="s">
        <v>1407</v>
      </c>
      <c r="D9254" t="s">
        <v>20</v>
      </c>
      <c r="E9254" t="s">
        <v>39</v>
      </c>
      <c r="F9254" t="s">
        <v>47</v>
      </c>
      <c r="G9254" t="s">
        <v>93</v>
      </c>
      <c r="H9254" t="s">
        <v>49</v>
      </c>
      <c r="I9254" t="s">
        <v>28</v>
      </c>
      <c r="J9254" t="s">
        <v>52</v>
      </c>
      <c r="K9254" t="s">
        <v>98</v>
      </c>
      <c r="L9254" t="s">
        <v>44</v>
      </c>
      <c r="M9254" t="s">
        <v>167</v>
      </c>
      <c r="N9254" s="2">
        <v>41525</v>
      </c>
      <c r="O9254" s="2">
        <v>41526</v>
      </c>
      <c r="P9254">
        <v>19</v>
      </c>
      <c r="Q9254" s="1">
        <v>0.03</v>
      </c>
      <c r="R9254">
        <v>5.85</v>
      </c>
      <c r="S9254">
        <v>2.27</v>
      </c>
      <c r="T9254">
        <f t="shared" si="144"/>
        <v>111.14999999999999</v>
      </c>
    </row>
    <row r="9255" spans="1:20" x14ac:dyDescent="0.3">
      <c r="A9255">
        <v>9254</v>
      </c>
      <c r="B9255">
        <v>87000</v>
      </c>
      <c r="C9255" t="s">
        <v>1999</v>
      </c>
      <c r="D9255" t="s">
        <v>20</v>
      </c>
      <c r="E9255" t="s">
        <v>39</v>
      </c>
      <c r="F9255" t="s">
        <v>47</v>
      </c>
      <c r="G9255" t="s">
        <v>93</v>
      </c>
      <c r="H9255" t="s">
        <v>54</v>
      </c>
      <c r="I9255" t="s">
        <v>28</v>
      </c>
      <c r="J9255" t="s">
        <v>52</v>
      </c>
      <c r="K9255" t="s">
        <v>116</v>
      </c>
      <c r="L9255" t="s">
        <v>192</v>
      </c>
      <c r="M9255" t="s">
        <v>156</v>
      </c>
      <c r="N9255" s="2">
        <v>41334</v>
      </c>
      <c r="O9255" s="2">
        <v>41335</v>
      </c>
      <c r="P9255">
        <v>2</v>
      </c>
      <c r="Q9255" s="1">
        <v>0.1</v>
      </c>
      <c r="R9255">
        <v>31.74</v>
      </c>
      <c r="S9255">
        <v>12.62</v>
      </c>
      <c r="T9255">
        <f t="shared" si="144"/>
        <v>63.48</v>
      </c>
    </row>
    <row r="9256" spans="1:20" x14ac:dyDescent="0.3">
      <c r="A9256">
        <v>9255</v>
      </c>
      <c r="B9256">
        <v>87000</v>
      </c>
      <c r="C9256" t="s">
        <v>1999</v>
      </c>
      <c r="D9256" t="s">
        <v>20</v>
      </c>
      <c r="E9256" t="s">
        <v>39</v>
      </c>
      <c r="F9256" t="s">
        <v>47</v>
      </c>
      <c r="G9256" t="s">
        <v>93</v>
      </c>
      <c r="H9256" t="s">
        <v>61</v>
      </c>
      <c r="I9256" t="s">
        <v>28</v>
      </c>
      <c r="J9256" t="s">
        <v>52</v>
      </c>
      <c r="K9256" t="s">
        <v>231</v>
      </c>
      <c r="L9256" t="s">
        <v>44</v>
      </c>
      <c r="M9256" t="s">
        <v>167</v>
      </c>
      <c r="N9256" s="2">
        <v>41334</v>
      </c>
      <c r="O9256" s="2">
        <v>41335</v>
      </c>
      <c r="P9256">
        <v>2</v>
      </c>
      <c r="Q9256" s="1">
        <v>0.09</v>
      </c>
      <c r="R9256">
        <v>37.94</v>
      </c>
      <c r="S9256">
        <v>5.08</v>
      </c>
      <c r="T9256">
        <f t="shared" si="144"/>
        <v>75.88</v>
      </c>
    </row>
    <row r="9257" spans="1:20" x14ac:dyDescent="0.3">
      <c r="A9257">
        <v>9256</v>
      </c>
      <c r="B9257">
        <v>87000</v>
      </c>
      <c r="C9257" t="s">
        <v>1383</v>
      </c>
      <c r="D9257" t="s">
        <v>20</v>
      </c>
      <c r="E9257" t="s">
        <v>39</v>
      </c>
      <c r="F9257" t="s">
        <v>40</v>
      </c>
      <c r="G9257" t="s">
        <v>93</v>
      </c>
      <c r="H9257" t="s">
        <v>54</v>
      </c>
      <c r="I9257" t="s">
        <v>28</v>
      </c>
      <c r="J9257" t="s">
        <v>52</v>
      </c>
      <c r="K9257" t="s">
        <v>149</v>
      </c>
      <c r="L9257" t="s">
        <v>192</v>
      </c>
      <c r="M9257" t="s">
        <v>638</v>
      </c>
      <c r="N9257" s="2">
        <v>41334</v>
      </c>
      <c r="O9257" s="2">
        <v>41335</v>
      </c>
      <c r="P9257">
        <v>6</v>
      </c>
      <c r="Q9257" s="1">
        <v>0.04</v>
      </c>
      <c r="R9257">
        <v>5.8</v>
      </c>
      <c r="S9257">
        <v>5.59</v>
      </c>
      <c r="T9257">
        <f t="shared" si="144"/>
        <v>34.799999999999997</v>
      </c>
    </row>
    <row r="9258" spans="1:20" x14ac:dyDescent="0.3">
      <c r="A9258">
        <v>9257</v>
      </c>
      <c r="B9258">
        <v>88143</v>
      </c>
      <c r="C9258" t="s">
        <v>986</v>
      </c>
      <c r="D9258" t="s">
        <v>20</v>
      </c>
      <c r="E9258" t="s">
        <v>39</v>
      </c>
      <c r="F9258" t="s">
        <v>40</v>
      </c>
      <c r="G9258" t="s">
        <v>23</v>
      </c>
      <c r="H9258" t="s">
        <v>89</v>
      </c>
      <c r="I9258" t="s">
        <v>28</v>
      </c>
      <c r="J9258" t="s">
        <v>52</v>
      </c>
      <c r="K9258" t="s">
        <v>163</v>
      </c>
      <c r="L9258" t="s">
        <v>192</v>
      </c>
      <c r="M9258" t="s">
        <v>59</v>
      </c>
      <c r="N9258" s="2">
        <v>41213</v>
      </c>
      <c r="O9258" s="2">
        <v>41215</v>
      </c>
      <c r="P9258">
        <v>5</v>
      </c>
      <c r="Q9258" s="1">
        <v>0</v>
      </c>
      <c r="R9258">
        <v>4.13</v>
      </c>
      <c r="S9258">
        <v>6.89</v>
      </c>
      <c r="T9258">
        <f t="shared" si="144"/>
        <v>20.65</v>
      </c>
    </row>
    <row r="9259" spans="1:20" x14ac:dyDescent="0.3">
      <c r="A9259">
        <v>9258</v>
      </c>
      <c r="B9259">
        <v>88143</v>
      </c>
      <c r="C9259" t="s">
        <v>986</v>
      </c>
      <c r="D9259" t="s">
        <v>20</v>
      </c>
      <c r="E9259" t="s">
        <v>39</v>
      </c>
      <c r="F9259" t="s">
        <v>40</v>
      </c>
      <c r="G9259" t="s">
        <v>23</v>
      </c>
      <c r="H9259" t="s">
        <v>54</v>
      </c>
      <c r="I9259" t="s">
        <v>28</v>
      </c>
      <c r="J9259" t="s">
        <v>52</v>
      </c>
      <c r="K9259" t="s">
        <v>105</v>
      </c>
      <c r="L9259" t="s">
        <v>192</v>
      </c>
      <c r="M9259" t="s">
        <v>99</v>
      </c>
      <c r="N9259" s="2">
        <v>41213</v>
      </c>
      <c r="O9259" s="2">
        <v>41215</v>
      </c>
      <c r="P9259">
        <v>17</v>
      </c>
      <c r="Q9259" s="1">
        <v>0.05</v>
      </c>
      <c r="R9259">
        <v>16.739999999999998</v>
      </c>
      <c r="S9259">
        <v>7.04</v>
      </c>
      <c r="T9259">
        <f t="shared" si="144"/>
        <v>284.58</v>
      </c>
    </row>
    <row r="9260" spans="1:20" x14ac:dyDescent="0.3">
      <c r="A9260">
        <v>9259</v>
      </c>
      <c r="B9260">
        <v>85935</v>
      </c>
      <c r="C9260" t="s">
        <v>698</v>
      </c>
      <c r="D9260" t="s">
        <v>20</v>
      </c>
      <c r="E9260" t="s">
        <v>39</v>
      </c>
      <c r="F9260" t="s">
        <v>22</v>
      </c>
      <c r="G9260" t="s">
        <v>23</v>
      </c>
      <c r="H9260" t="s">
        <v>49</v>
      </c>
      <c r="I9260" t="s">
        <v>28</v>
      </c>
      <c r="J9260" t="s">
        <v>52</v>
      </c>
      <c r="K9260" t="s">
        <v>158</v>
      </c>
      <c r="L9260" t="s">
        <v>44</v>
      </c>
      <c r="M9260" t="s">
        <v>150</v>
      </c>
      <c r="N9260" s="2">
        <v>41412</v>
      </c>
      <c r="O9260" s="2">
        <v>41413</v>
      </c>
      <c r="P9260">
        <v>1</v>
      </c>
      <c r="Q9260" s="1">
        <v>0.09</v>
      </c>
      <c r="R9260">
        <v>2.98</v>
      </c>
      <c r="S9260">
        <v>1.58</v>
      </c>
      <c r="T9260">
        <f t="shared" si="144"/>
        <v>2.98</v>
      </c>
    </row>
    <row r="9261" spans="1:20" x14ac:dyDescent="0.3">
      <c r="A9261">
        <v>9260</v>
      </c>
      <c r="B9261">
        <v>86803</v>
      </c>
      <c r="C9261" t="s">
        <v>2007</v>
      </c>
      <c r="D9261" t="s">
        <v>578</v>
      </c>
      <c r="E9261" t="s">
        <v>187</v>
      </c>
      <c r="F9261" t="s">
        <v>47</v>
      </c>
      <c r="G9261" t="s">
        <v>23</v>
      </c>
      <c r="H9261" t="s">
        <v>217</v>
      </c>
      <c r="I9261" t="s">
        <v>28</v>
      </c>
      <c r="J9261" t="s">
        <v>52</v>
      </c>
      <c r="K9261" t="s">
        <v>43</v>
      </c>
      <c r="L9261" t="s">
        <v>330</v>
      </c>
      <c r="M9261" t="s">
        <v>117</v>
      </c>
      <c r="N9261" s="2">
        <v>41412</v>
      </c>
      <c r="O9261" s="2">
        <v>41412</v>
      </c>
      <c r="P9261">
        <v>14</v>
      </c>
      <c r="Q9261" s="1">
        <v>0.02</v>
      </c>
      <c r="R9261">
        <v>280.98</v>
      </c>
      <c r="S9261">
        <v>81.98</v>
      </c>
      <c r="T9261">
        <f t="shared" si="144"/>
        <v>3933.7200000000003</v>
      </c>
    </row>
    <row r="9262" spans="1:20" x14ac:dyDescent="0.3">
      <c r="A9262">
        <v>9261</v>
      </c>
      <c r="B9262">
        <v>87903</v>
      </c>
      <c r="C9262" t="s">
        <v>2161</v>
      </c>
      <c r="D9262" t="s">
        <v>20</v>
      </c>
      <c r="E9262" t="s">
        <v>39</v>
      </c>
      <c r="F9262" t="s">
        <v>22</v>
      </c>
      <c r="G9262" t="s">
        <v>41</v>
      </c>
      <c r="H9262" t="s">
        <v>61</v>
      </c>
      <c r="I9262" t="s">
        <v>28</v>
      </c>
      <c r="J9262" t="s">
        <v>52</v>
      </c>
      <c r="K9262" t="s">
        <v>43</v>
      </c>
      <c r="L9262" t="s">
        <v>192</v>
      </c>
      <c r="M9262" t="s">
        <v>499</v>
      </c>
      <c r="N9262" s="2">
        <v>41279</v>
      </c>
      <c r="O9262" s="2">
        <v>41281</v>
      </c>
      <c r="P9262">
        <v>6</v>
      </c>
      <c r="Q9262" s="1">
        <v>0</v>
      </c>
      <c r="R9262">
        <v>30.98</v>
      </c>
      <c r="S9262">
        <v>5.76</v>
      </c>
      <c r="T9262">
        <f t="shared" si="144"/>
        <v>185.88</v>
      </c>
    </row>
    <row r="9263" spans="1:20" x14ac:dyDescent="0.3">
      <c r="A9263">
        <v>9262</v>
      </c>
      <c r="B9263">
        <v>88492</v>
      </c>
      <c r="C9263" t="s">
        <v>810</v>
      </c>
      <c r="D9263" t="s">
        <v>578</v>
      </c>
      <c r="E9263" t="s">
        <v>187</v>
      </c>
      <c r="F9263" t="s">
        <v>31</v>
      </c>
      <c r="G9263" t="s">
        <v>41</v>
      </c>
      <c r="H9263" t="s">
        <v>219</v>
      </c>
      <c r="I9263" t="s">
        <v>28</v>
      </c>
      <c r="J9263" t="s">
        <v>52</v>
      </c>
      <c r="K9263" t="s">
        <v>248</v>
      </c>
      <c r="L9263" t="s">
        <v>330</v>
      </c>
      <c r="M9263" t="s">
        <v>139</v>
      </c>
      <c r="N9263" s="2">
        <v>40775</v>
      </c>
      <c r="O9263" s="2">
        <v>40777</v>
      </c>
      <c r="P9263">
        <v>1</v>
      </c>
      <c r="Q9263" s="1">
        <v>0.08</v>
      </c>
      <c r="R9263">
        <v>100.98</v>
      </c>
      <c r="S9263">
        <v>35.840000000000003</v>
      </c>
      <c r="T9263">
        <f t="shared" si="144"/>
        <v>100.98</v>
      </c>
    </row>
    <row r="9264" spans="1:20" x14ac:dyDescent="0.3">
      <c r="A9264">
        <v>9263</v>
      </c>
      <c r="B9264">
        <v>88500</v>
      </c>
      <c r="C9264" t="s">
        <v>810</v>
      </c>
      <c r="D9264" t="s">
        <v>38</v>
      </c>
      <c r="E9264" t="s">
        <v>187</v>
      </c>
      <c r="F9264" t="s">
        <v>31</v>
      </c>
      <c r="G9264" t="s">
        <v>41</v>
      </c>
      <c r="H9264" t="s">
        <v>225</v>
      </c>
      <c r="I9264" t="s">
        <v>28</v>
      </c>
      <c r="J9264" t="s">
        <v>52</v>
      </c>
      <c r="K9264" t="s">
        <v>43</v>
      </c>
      <c r="L9264" t="s">
        <v>26</v>
      </c>
      <c r="M9264" t="s">
        <v>146</v>
      </c>
      <c r="N9264" s="2">
        <v>41506</v>
      </c>
      <c r="O9264" s="2">
        <v>41506</v>
      </c>
      <c r="P9264">
        <v>15</v>
      </c>
      <c r="Q9264" s="1">
        <v>0.1</v>
      </c>
      <c r="R9264">
        <v>14.34</v>
      </c>
      <c r="S9264">
        <v>5</v>
      </c>
      <c r="T9264">
        <f t="shared" si="144"/>
        <v>215.1</v>
      </c>
    </row>
    <row r="9265" spans="1:20" x14ac:dyDescent="0.3">
      <c r="A9265">
        <v>9264</v>
      </c>
      <c r="B9265">
        <v>88994</v>
      </c>
      <c r="C9265" t="s">
        <v>1909</v>
      </c>
      <c r="D9265" t="s">
        <v>20</v>
      </c>
      <c r="E9265" t="s">
        <v>39</v>
      </c>
      <c r="F9265" t="s">
        <v>47</v>
      </c>
      <c r="G9265" t="s">
        <v>48</v>
      </c>
      <c r="H9265" t="s">
        <v>89</v>
      </c>
      <c r="I9265" t="s">
        <v>28</v>
      </c>
      <c r="J9265" t="s">
        <v>52</v>
      </c>
      <c r="K9265" t="s">
        <v>165</v>
      </c>
      <c r="L9265" t="s">
        <v>192</v>
      </c>
      <c r="M9265" t="s">
        <v>156</v>
      </c>
      <c r="N9265" s="2">
        <v>41484</v>
      </c>
      <c r="O9265" s="2">
        <v>41488</v>
      </c>
      <c r="P9265">
        <v>11</v>
      </c>
      <c r="Q9265" s="1">
        <v>0.04</v>
      </c>
      <c r="R9265">
        <v>177.98</v>
      </c>
      <c r="S9265">
        <v>0.99</v>
      </c>
      <c r="T9265">
        <f t="shared" si="144"/>
        <v>1957.78</v>
      </c>
    </row>
    <row r="9266" spans="1:20" x14ac:dyDescent="0.3">
      <c r="A9266">
        <v>9265</v>
      </c>
      <c r="B9266">
        <v>88994</v>
      </c>
      <c r="C9266" t="s">
        <v>1909</v>
      </c>
      <c r="D9266" t="s">
        <v>578</v>
      </c>
      <c r="E9266" t="s">
        <v>187</v>
      </c>
      <c r="F9266" t="s">
        <v>47</v>
      </c>
      <c r="G9266" t="s">
        <v>48</v>
      </c>
      <c r="H9266" t="s">
        <v>217</v>
      </c>
      <c r="I9266" t="s">
        <v>28</v>
      </c>
      <c r="J9266" t="s">
        <v>52</v>
      </c>
      <c r="K9266" t="s">
        <v>113</v>
      </c>
      <c r="L9266" t="s">
        <v>283</v>
      </c>
      <c r="M9266" t="s">
        <v>156</v>
      </c>
      <c r="N9266" s="2">
        <v>41484</v>
      </c>
      <c r="O9266" s="2">
        <v>41489</v>
      </c>
      <c r="P9266">
        <v>6</v>
      </c>
      <c r="Q9266" s="1">
        <v>0.04</v>
      </c>
      <c r="R9266">
        <v>50.98</v>
      </c>
      <c r="S9266">
        <v>14.19</v>
      </c>
      <c r="T9266">
        <f t="shared" si="144"/>
        <v>305.88</v>
      </c>
    </row>
    <row r="9267" spans="1:20" x14ac:dyDescent="0.3">
      <c r="A9267">
        <v>9266</v>
      </c>
      <c r="B9267">
        <v>88016</v>
      </c>
      <c r="C9267" t="s">
        <v>2211</v>
      </c>
      <c r="D9267" t="s">
        <v>38</v>
      </c>
      <c r="E9267" t="s">
        <v>39</v>
      </c>
      <c r="F9267" t="s">
        <v>22</v>
      </c>
      <c r="G9267" t="s">
        <v>41</v>
      </c>
      <c r="H9267" t="s">
        <v>94</v>
      </c>
      <c r="I9267" t="s">
        <v>28</v>
      </c>
      <c r="J9267" t="s">
        <v>52</v>
      </c>
      <c r="K9267" t="s">
        <v>158</v>
      </c>
      <c r="L9267" t="s">
        <v>26</v>
      </c>
      <c r="M9267" t="s">
        <v>150</v>
      </c>
      <c r="N9267" s="2">
        <v>40440</v>
      </c>
      <c r="O9267" s="2">
        <v>40441</v>
      </c>
      <c r="P9267">
        <v>5</v>
      </c>
      <c r="Q9267" s="1">
        <v>0.03</v>
      </c>
      <c r="R9267">
        <v>40.97</v>
      </c>
      <c r="S9267">
        <v>8.99</v>
      </c>
      <c r="T9267">
        <f t="shared" si="144"/>
        <v>204.85</v>
      </c>
    </row>
    <row r="9268" spans="1:20" x14ac:dyDescent="0.3">
      <c r="A9268">
        <v>9267</v>
      </c>
      <c r="B9268">
        <v>90213</v>
      </c>
      <c r="C9268" t="s">
        <v>1298</v>
      </c>
      <c r="D9268" t="s">
        <v>578</v>
      </c>
      <c r="E9268" t="s">
        <v>21</v>
      </c>
      <c r="F9268" t="s">
        <v>47</v>
      </c>
      <c r="G9268" t="s">
        <v>41</v>
      </c>
      <c r="H9268" t="s">
        <v>24</v>
      </c>
      <c r="I9268" t="s">
        <v>28</v>
      </c>
      <c r="J9268" t="s">
        <v>52</v>
      </c>
      <c r="K9268" t="s">
        <v>1138</v>
      </c>
      <c r="L9268" t="s">
        <v>330</v>
      </c>
      <c r="M9268" t="s">
        <v>51</v>
      </c>
      <c r="N9268" s="2">
        <v>41285</v>
      </c>
      <c r="O9268" s="2">
        <v>41287</v>
      </c>
      <c r="P9268">
        <v>13</v>
      </c>
      <c r="Q9268" s="1">
        <v>0.01</v>
      </c>
      <c r="R9268">
        <v>517.48</v>
      </c>
      <c r="S9268">
        <v>16.63</v>
      </c>
      <c r="T9268">
        <f t="shared" si="144"/>
        <v>6727.24</v>
      </c>
    </row>
    <row r="9269" spans="1:20" x14ac:dyDescent="0.3">
      <c r="A9269">
        <v>9268</v>
      </c>
      <c r="B9269">
        <v>90202</v>
      </c>
      <c r="C9269" t="s">
        <v>2450</v>
      </c>
      <c r="D9269" t="s">
        <v>20</v>
      </c>
      <c r="E9269" t="s">
        <v>39</v>
      </c>
      <c r="F9269" t="s">
        <v>47</v>
      </c>
      <c r="G9269" t="s">
        <v>41</v>
      </c>
      <c r="H9269" t="s">
        <v>61</v>
      </c>
      <c r="I9269" t="s">
        <v>28</v>
      </c>
      <c r="J9269" t="s">
        <v>52</v>
      </c>
      <c r="K9269" t="s">
        <v>71</v>
      </c>
      <c r="L9269" t="s">
        <v>192</v>
      </c>
      <c r="M9269" t="s">
        <v>114</v>
      </c>
      <c r="N9269" s="2">
        <v>40554</v>
      </c>
      <c r="O9269" s="2">
        <v>40555</v>
      </c>
      <c r="P9269">
        <v>4</v>
      </c>
      <c r="Q9269" s="1">
        <v>0.01</v>
      </c>
      <c r="R9269">
        <v>142.86000000000001</v>
      </c>
      <c r="S9269">
        <v>19.989999999999998</v>
      </c>
      <c r="T9269">
        <f t="shared" si="144"/>
        <v>571.44000000000005</v>
      </c>
    </row>
    <row r="9270" spans="1:20" x14ac:dyDescent="0.3">
      <c r="A9270">
        <v>9269</v>
      </c>
      <c r="B9270">
        <v>90213</v>
      </c>
      <c r="C9270" t="s">
        <v>2425</v>
      </c>
      <c r="D9270" t="s">
        <v>578</v>
      </c>
      <c r="E9270" t="s">
        <v>187</v>
      </c>
      <c r="F9270" t="s">
        <v>31</v>
      </c>
      <c r="G9270" t="s">
        <v>41</v>
      </c>
      <c r="H9270" t="s">
        <v>225</v>
      </c>
      <c r="I9270" t="s">
        <v>28</v>
      </c>
      <c r="J9270" t="s">
        <v>52</v>
      </c>
      <c r="K9270" t="s">
        <v>82</v>
      </c>
      <c r="L9270" t="s">
        <v>283</v>
      </c>
      <c r="M9270" t="s">
        <v>121</v>
      </c>
      <c r="N9270" s="2">
        <v>41285</v>
      </c>
      <c r="O9270" s="2">
        <v>41285</v>
      </c>
      <c r="P9270">
        <v>1</v>
      </c>
      <c r="Q9270" s="1">
        <v>0.08</v>
      </c>
      <c r="R9270">
        <v>122.99</v>
      </c>
      <c r="S9270">
        <v>70.2</v>
      </c>
      <c r="T9270">
        <f t="shared" si="144"/>
        <v>122.99</v>
      </c>
    </row>
    <row r="9271" spans="1:20" x14ac:dyDescent="0.3">
      <c r="A9271">
        <v>9270</v>
      </c>
      <c r="B9271">
        <v>90213</v>
      </c>
      <c r="C9271" t="s">
        <v>2166</v>
      </c>
      <c r="D9271" t="s">
        <v>20</v>
      </c>
      <c r="E9271" t="s">
        <v>21</v>
      </c>
      <c r="F9271" t="s">
        <v>31</v>
      </c>
      <c r="G9271" t="s">
        <v>41</v>
      </c>
      <c r="H9271" t="s">
        <v>24</v>
      </c>
      <c r="I9271" t="s">
        <v>28</v>
      </c>
      <c r="J9271" t="s">
        <v>52</v>
      </c>
      <c r="K9271" t="s">
        <v>1138</v>
      </c>
      <c r="L9271" t="s">
        <v>26</v>
      </c>
      <c r="M9271" t="s">
        <v>214</v>
      </c>
      <c r="N9271" s="2">
        <v>41285</v>
      </c>
      <c r="O9271" s="2">
        <v>41287</v>
      </c>
      <c r="P9271">
        <v>13</v>
      </c>
      <c r="Q9271" s="1">
        <v>0.01</v>
      </c>
      <c r="R9271">
        <v>31.78</v>
      </c>
      <c r="S9271">
        <v>1.99</v>
      </c>
      <c r="T9271">
        <f t="shared" si="144"/>
        <v>413.14</v>
      </c>
    </row>
    <row r="9272" spans="1:20" x14ac:dyDescent="0.3">
      <c r="A9272">
        <v>9271</v>
      </c>
      <c r="B9272">
        <v>88409</v>
      </c>
      <c r="C9272" t="s">
        <v>1444</v>
      </c>
      <c r="D9272" t="s">
        <v>38</v>
      </c>
      <c r="E9272" t="s">
        <v>39</v>
      </c>
      <c r="F9272" t="s">
        <v>22</v>
      </c>
      <c r="G9272" t="s">
        <v>32</v>
      </c>
      <c r="H9272" t="s">
        <v>89</v>
      </c>
      <c r="I9272" t="s">
        <v>28</v>
      </c>
      <c r="J9272" t="s">
        <v>52</v>
      </c>
      <c r="K9272" t="s">
        <v>189</v>
      </c>
      <c r="L9272" t="s">
        <v>192</v>
      </c>
      <c r="M9272" t="s">
        <v>238</v>
      </c>
      <c r="N9272" s="2">
        <v>41024</v>
      </c>
      <c r="O9272" s="2">
        <v>41025</v>
      </c>
      <c r="P9272">
        <v>11</v>
      </c>
      <c r="Q9272" s="1">
        <v>0.02</v>
      </c>
      <c r="R9272">
        <v>14.81</v>
      </c>
      <c r="S9272">
        <v>13.32</v>
      </c>
      <c r="T9272">
        <f t="shared" si="144"/>
        <v>162.91</v>
      </c>
    </row>
    <row r="9273" spans="1:20" x14ac:dyDescent="0.3">
      <c r="A9273">
        <v>9272</v>
      </c>
      <c r="B9273">
        <v>88409</v>
      </c>
      <c r="C9273" t="s">
        <v>1444</v>
      </c>
      <c r="D9273" t="s">
        <v>20</v>
      </c>
      <c r="E9273" t="s">
        <v>39</v>
      </c>
      <c r="F9273" t="s">
        <v>22</v>
      </c>
      <c r="G9273" t="s">
        <v>32</v>
      </c>
      <c r="H9273" t="s">
        <v>49</v>
      </c>
      <c r="I9273" t="s">
        <v>28</v>
      </c>
      <c r="J9273" t="s">
        <v>52</v>
      </c>
      <c r="K9273" t="s">
        <v>149</v>
      </c>
      <c r="L9273" t="s">
        <v>192</v>
      </c>
      <c r="M9273" t="s">
        <v>182</v>
      </c>
      <c r="N9273" s="2">
        <v>41024</v>
      </c>
      <c r="O9273" s="2">
        <v>41026</v>
      </c>
      <c r="P9273">
        <v>6</v>
      </c>
      <c r="Q9273" s="1">
        <v>0.02</v>
      </c>
      <c r="R9273">
        <v>5.98</v>
      </c>
      <c r="S9273">
        <v>5.2</v>
      </c>
      <c r="T9273">
        <f t="shared" si="144"/>
        <v>35.880000000000003</v>
      </c>
    </row>
    <row r="9274" spans="1:20" x14ac:dyDescent="0.3">
      <c r="A9274">
        <v>9273</v>
      </c>
      <c r="B9274">
        <v>88048</v>
      </c>
      <c r="C9274" t="s">
        <v>2284</v>
      </c>
      <c r="D9274" t="s">
        <v>578</v>
      </c>
      <c r="E9274" t="s">
        <v>21</v>
      </c>
      <c r="F9274" t="s">
        <v>22</v>
      </c>
      <c r="G9274" t="s">
        <v>93</v>
      </c>
      <c r="H9274" t="s">
        <v>203</v>
      </c>
      <c r="I9274" t="s">
        <v>28</v>
      </c>
      <c r="J9274" t="s">
        <v>52</v>
      </c>
      <c r="K9274" t="s">
        <v>1111</v>
      </c>
      <c r="L9274" t="s">
        <v>330</v>
      </c>
      <c r="M9274" t="s">
        <v>190</v>
      </c>
      <c r="N9274" s="2">
        <v>40521</v>
      </c>
      <c r="O9274" s="2">
        <v>40523</v>
      </c>
      <c r="P9274">
        <v>6</v>
      </c>
      <c r="Q9274" s="1">
        <v>0.05</v>
      </c>
      <c r="R9274">
        <v>119.99</v>
      </c>
      <c r="S9274">
        <v>56.14</v>
      </c>
      <c r="T9274">
        <f t="shared" si="144"/>
        <v>719.93999999999994</v>
      </c>
    </row>
    <row r="9275" spans="1:20" x14ac:dyDescent="0.3">
      <c r="A9275">
        <v>9274</v>
      </c>
      <c r="B9275">
        <v>90916</v>
      </c>
      <c r="C9275" t="s">
        <v>909</v>
      </c>
      <c r="D9275" t="s">
        <v>20</v>
      </c>
      <c r="E9275" t="s">
        <v>39</v>
      </c>
      <c r="F9275" t="s">
        <v>31</v>
      </c>
      <c r="G9275" t="s">
        <v>23</v>
      </c>
      <c r="H9275" t="s">
        <v>94</v>
      </c>
      <c r="I9275" t="s">
        <v>28</v>
      </c>
      <c r="J9275" t="s">
        <v>52</v>
      </c>
      <c r="K9275" t="s">
        <v>136</v>
      </c>
      <c r="L9275" t="s">
        <v>192</v>
      </c>
      <c r="M9275" t="s">
        <v>35</v>
      </c>
      <c r="N9275" s="2">
        <v>41612</v>
      </c>
      <c r="O9275" s="2">
        <v>41614</v>
      </c>
      <c r="P9275">
        <v>18</v>
      </c>
      <c r="Q9275" s="1">
        <v>0.08</v>
      </c>
      <c r="R9275">
        <v>3.81</v>
      </c>
      <c r="S9275">
        <v>5.44</v>
      </c>
      <c r="T9275">
        <f t="shared" si="144"/>
        <v>68.58</v>
      </c>
    </row>
    <row r="9276" spans="1:20" x14ac:dyDescent="0.3">
      <c r="A9276">
        <v>9275</v>
      </c>
      <c r="B9276">
        <v>90916</v>
      </c>
      <c r="C9276" t="s">
        <v>909</v>
      </c>
      <c r="D9276" t="s">
        <v>20</v>
      </c>
      <c r="E9276" t="s">
        <v>187</v>
      </c>
      <c r="F9276" t="s">
        <v>31</v>
      </c>
      <c r="G9276" t="s">
        <v>23</v>
      </c>
      <c r="H9276" t="s">
        <v>217</v>
      </c>
      <c r="I9276" t="s">
        <v>28</v>
      </c>
      <c r="J9276" t="s">
        <v>52</v>
      </c>
      <c r="K9276" t="s">
        <v>231</v>
      </c>
      <c r="L9276" t="s">
        <v>192</v>
      </c>
      <c r="M9276" t="s">
        <v>35</v>
      </c>
      <c r="N9276" s="2">
        <v>41612</v>
      </c>
      <c r="O9276" s="2">
        <v>41612</v>
      </c>
      <c r="P9276">
        <v>13</v>
      </c>
      <c r="Q9276" s="1">
        <v>0.03</v>
      </c>
      <c r="R9276">
        <v>6.24</v>
      </c>
      <c r="S9276">
        <v>5.22</v>
      </c>
      <c r="T9276">
        <f t="shared" si="144"/>
        <v>81.12</v>
      </c>
    </row>
    <row r="9277" spans="1:20" x14ac:dyDescent="0.3">
      <c r="A9277">
        <v>9276</v>
      </c>
      <c r="B9277">
        <v>90916</v>
      </c>
      <c r="C9277" t="s">
        <v>909</v>
      </c>
      <c r="D9277" t="s">
        <v>20</v>
      </c>
      <c r="E9277" t="s">
        <v>187</v>
      </c>
      <c r="F9277" t="s">
        <v>31</v>
      </c>
      <c r="G9277" t="s">
        <v>23</v>
      </c>
      <c r="H9277" t="s">
        <v>219</v>
      </c>
      <c r="I9277" t="s">
        <v>28</v>
      </c>
      <c r="J9277" t="s">
        <v>52</v>
      </c>
      <c r="K9277" t="s">
        <v>181</v>
      </c>
      <c r="L9277" t="s">
        <v>192</v>
      </c>
      <c r="M9277" t="s">
        <v>35</v>
      </c>
      <c r="N9277" s="2">
        <v>41612</v>
      </c>
      <c r="O9277" s="2">
        <v>41614</v>
      </c>
      <c r="P9277">
        <v>21</v>
      </c>
      <c r="Q9277" s="1">
        <v>0.01</v>
      </c>
      <c r="R9277">
        <v>4.8600000000000003</v>
      </c>
      <c r="S9277">
        <v>7.1</v>
      </c>
      <c r="T9277">
        <f t="shared" si="144"/>
        <v>102.06</v>
      </c>
    </row>
    <row r="9278" spans="1:20" x14ac:dyDescent="0.3">
      <c r="A9278">
        <v>9277</v>
      </c>
      <c r="B9278">
        <v>90916</v>
      </c>
      <c r="C9278" t="s">
        <v>909</v>
      </c>
      <c r="D9278" t="s">
        <v>20</v>
      </c>
      <c r="E9278" t="s">
        <v>39</v>
      </c>
      <c r="F9278" t="s">
        <v>31</v>
      </c>
      <c r="G9278" t="s">
        <v>23</v>
      </c>
      <c r="H9278" t="s">
        <v>94</v>
      </c>
      <c r="I9278" t="s">
        <v>28</v>
      </c>
      <c r="J9278" t="s">
        <v>52</v>
      </c>
      <c r="K9278" t="s">
        <v>231</v>
      </c>
      <c r="L9278" t="s">
        <v>192</v>
      </c>
      <c r="M9278" t="s">
        <v>35</v>
      </c>
      <c r="N9278" s="2">
        <v>41612</v>
      </c>
      <c r="O9278" s="2">
        <v>41613</v>
      </c>
      <c r="P9278">
        <v>21</v>
      </c>
      <c r="Q9278" s="1">
        <v>0.05</v>
      </c>
      <c r="R9278">
        <v>4.9800000000000004</v>
      </c>
      <c r="S9278">
        <v>4.7</v>
      </c>
      <c r="T9278">
        <f t="shared" si="144"/>
        <v>104.58000000000001</v>
      </c>
    </row>
    <row r="9279" spans="1:20" x14ac:dyDescent="0.3">
      <c r="A9279">
        <v>9278</v>
      </c>
      <c r="B9279">
        <v>90824</v>
      </c>
      <c r="C9279" t="s">
        <v>180</v>
      </c>
      <c r="D9279" t="s">
        <v>20</v>
      </c>
      <c r="E9279" t="s">
        <v>21</v>
      </c>
      <c r="F9279" t="s">
        <v>22</v>
      </c>
      <c r="G9279" t="s">
        <v>41</v>
      </c>
      <c r="H9279" t="s">
        <v>24</v>
      </c>
      <c r="I9279" t="s">
        <v>28</v>
      </c>
      <c r="J9279" t="s">
        <v>52</v>
      </c>
      <c r="K9279" t="s">
        <v>208</v>
      </c>
      <c r="L9279" t="s">
        <v>706</v>
      </c>
      <c r="M9279" t="s">
        <v>190</v>
      </c>
      <c r="N9279" s="2">
        <v>41515</v>
      </c>
      <c r="O9279" s="2">
        <v>41517</v>
      </c>
      <c r="P9279">
        <v>23</v>
      </c>
      <c r="Q9279" s="1">
        <v>0.09</v>
      </c>
      <c r="R9279">
        <v>23.99</v>
      </c>
      <c r="S9279">
        <v>6.3</v>
      </c>
      <c r="T9279">
        <f t="shared" si="144"/>
        <v>551.77</v>
      </c>
    </row>
    <row r="9280" spans="1:20" x14ac:dyDescent="0.3">
      <c r="A9280">
        <v>9279</v>
      </c>
      <c r="B9280">
        <v>88538</v>
      </c>
      <c r="C9280" t="s">
        <v>627</v>
      </c>
      <c r="D9280" t="s">
        <v>20</v>
      </c>
      <c r="E9280" t="s">
        <v>39</v>
      </c>
      <c r="F9280" t="s">
        <v>47</v>
      </c>
      <c r="G9280" t="s">
        <v>41</v>
      </c>
      <c r="H9280" t="s">
        <v>78</v>
      </c>
      <c r="I9280" t="s">
        <v>28</v>
      </c>
      <c r="J9280" t="s">
        <v>52</v>
      </c>
      <c r="K9280" t="s">
        <v>105</v>
      </c>
      <c r="L9280" t="s">
        <v>192</v>
      </c>
      <c r="M9280" t="s">
        <v>117</v>
      </c>
      <c r="N9280" s="2">
        <v>41396</v>
      </c>
      <c r="O9280" s="2">
        <v>41396</v>
      </c>
      <c r="P9280">
        <v>8</v>
      </c>
      <c r="Q9280" s="1">
        <v>0.06</v>
      </c>
      <c r="R9280">
        <v>6.68</v>
      </c>
      <c r="S9280">
        <v>5.2</v>
      </c>
      <c r="T9280">
        <f t="shared" si="144"/>
        <v>53.44</v>
      </c>
    </row>
    <row r="9281" spans="1:20" x14ac:dyDescent="0.3">
      <c r="A9281">
        <v>9280</v>
      </c>
      <c r="B9281">
        <v>90056</v>
      </c>
      <c r="C9281" t="s">
        <v>2553</v>
      </c>
      <c r="D9281" t="s">
        <v>578</v>
      </c>
      <c r="E9281" t="s">
        <v>21</v>
      </c>
      <c r="F9281" t="s">
        <v>22</v>
      </c>
      <c r="G9281" t="s">
        <v>93</v>
      </c>
      <c r="H9281" t="s">
        <v>203</v>
      </c>
      <c r="I9281" t="s">
        <v>28</v>
      </c>
      <c r="J9281" t="s">
        <v>52</v>
      </c>
      <c r="K9281" t="s">
        <v>1243</v>
      </c>
      <c r="L9281" t="s">
        <v>283</v>
      </c>
      <c r="M9281" t="s">
        <v>232</v>
      </c>
      <c r="N9281" s="2">
        <v>41615</v>
      </c>
      <c r="O9281" s="2">
        <v>41617</v>
      </c>
      <c r="P9281">
        <v>1</v>
      </c>
      <c r="Q9281" s="1">
        <v>0.05</v>
      </c>
      <c r="R9281">
        <v>535.64</v>
      </c>
      <c r="S9281">
        <v>14.7</v>
      </c>
      <c r="T9281">
        <f t="shared" si="144"/>
        <v>535.64</v>
      </c>
    </row>
    <row r="9282" spans="1:20" x14ac:dyDescent="0.3">
      <c r="A9282">
        <v>9281</v>
      </c>
      <c r="B9282">
        <v>85924</v>
      </c>
      <c r="C9282" t="s">
        <v>412</v>
      </c>
      <c r="D9282" t="s">
        <v>20</v>
      </c>
      <c r="E9282" t="s">
        <v>21</v>
      </c>
      <c r="F9282" t="s">
        <v>40</v>
      </c>
      <c r="G9282" t="s">
        <v>93</v>
      </c>
      <c r="H9282" t="s">
        <v>33</v>
      </c>
      <c r="I9282" t="s">
        <v>28</v>
      </c>
      <c r="J9282" t="s">
        <v>52</v>
      </c>
      <c r="K9282" t="s">
        <v>201</v>
      </c>
      <c r="L9282" t="s">
        <v>26</v>
      </c>
      <c r="M9282" t="s">
        <v>264</v>
      </c>
      <c r="N9282" s="2">
        <v>41451</v>
      </c>
      <c r="O9282" s="2">
        <v>41452</v>
      </c>
      <c r="P9282">
        <v>7</v>
      </c>
      <c r="Q9282" s="1">
        <v>0.08</v>
      </c>
      <c r="R9282">
        <v>2.12</v>
      </c>
      <c r="S9282">
        <v>1.99</v>
      </c>
      <c r="T9282">
        <f t="shared" si="144"/>
        <v>14.84</v>
      </c>
    </row>
    <row r="9283" spans="1:20" x14ac:dyDescent="0.3">
      <c r="A9283">
        <v>9282</v>
      </c>
      <c r="B9283">
        <v>85924</v>
      </c>
      <c r="C9283" t="s">
        <v>2129</v>
      </c>
      <c r="D9283" t="s">
        <v>20</v>
      </c>
      <c r="E9283" t="s">
        <v>21</v>
      </c>
      <c r="F9283" t="s">
        <v>40</v>
      </c>
      <c r="G9283" t="s">
        <v>93</v>
      </c>
      <c r="H9283" t="s">
        <v>203</v>
      </c>
      <c r="I9283" t="s">
        <v>28</v>
      </c>
      <c r="J9283" t="s">
        <v>52</v>
      </c>
      <c r="K9283" t="s">
        <v>409</v>
      </c>
      <c r="L9283" t="s">
        <v>26</v>
      </c>
      <c r="M9283" t="s">
        <v>175</v>
      </c>
      <c r="N9283" s="2">
        <v>41451</v>
      </c>
      <c r="O9283" s="2">
        <v>41453</v>
      </c>
      <c r="P9283">
        <v>17</v>
      </c>
      <c r="Q9283" s="1">
        <v>0.03</v>
      </c>
      <c r="R9283">
        <v>28.48</v>
      </c>
      <c r="S9283">
        <v>1.99</v>
      </c>
      <c r="T9283">
        <f t="shared" ref="T9283:T9346" si="145">R9283*P9283</f>
        <v>484.16</v>
      </c>
    </row>
    <row r="9284" spans="1:20" x14ac:dyDescent="0.3">
      <c r="A9284">
        <v>9283</v>
      </c>
      <c r="B9284">
        <v>91183</v>
      </c>
      <c r="C9284" t="s">
        <v>1298</v>
      </c>
      <c r="D9284" t="s">
        <v>20</v>
      </c>
      <c r="E9284" t="s">
        <v>39</v>
      </c>
      <c r="F9284" t="s">
        <v>31</v>
      </c>
      <c r="G9284" t="s">
        <v>93</v>
      </c>
      <c r="H9284" t="s">
        <v>89</v>
      </c>
      <c r="I9284" t="s">
        <v>28</v>
      </c>
      <c r="J9284" t="s">
        <v>52</v>
      </c>
      <c r="K9284" t="s">
        <v>181</v>
      </c>
      <c r="L9284" t="s">
        <v>192</v>
      </c>
      <c r="M9284" t="s">
        <v>255</v>
      </c>
      <c r="N9284" s="2">
        <v>40867</v>
      </c>
      <c r="O9284" s="2">
        <v>40868</v>
      </c>
      <c r="P9284">
        <v>29</v>
      </c>
      <c r="Q9284" s="1">
        <v>7.0000000000000007E-2</v>
      </c>
      <c r="R9284">
        <v>11.58</v>
      </c>
      <c r="S9284">
        <v>6.97</v>
      </c>
      <c r="T9284">
        <f t="shared" si="145"/>
        <v>335.82</v>
      </c>
    </row>
    <row r="9285" spans="1:20" x14ac:dyDescent="0.3">
      <c r="A9285">
        <v>9284</v>
      </c>
      <c r="B9285">
        <v>91158</v>
      </c>
      <c r="C9285" t="s">
        <v>2251</v>
      </c>
      <c r="D9285" t="s">
        <v>38</v>
      </c>
      <c r="E9285" t="s">
        <v>39</v>
      </c>
      <c r="F9285" t="s">
        <v>47</v>
      </c>
      <c r="G9285" t="s">
        <v>23</v>
      </c>
      <c r="H9285" t="s">
        <v>42</v>
      </c>
      <c r="I9285" t="s">
        <v>28</v>
      </c>
      <c r="J9285" t="s">
        <v>52</v>
      </c>
      <c r="K9285" t="s">
        <v>129</v>
      </c>
      <c r="L9285" t="s">
        <v>192</v>
      </c>
      <c r="M9285" t="s">
        <v>117</v>
      </c>
      <c r="N9285" s="2">
        <v>41386</v>
      </c>
      <c r="O9285" s="2">
        <v>41388</v>
      </c>
      <c r="P9285">
        <v>5</v>
      </c>
      <c r="Q9285" s="1">
        <v>0.06</v>
      </c>
      <c r="R9285">
        <v>48.04</v>
      </c>
      <c r="S9285">
        <v>7.23</v>
      </c>
      <c r="T9285">
        <f t="shared" si="145"/>
        <v>240.2</v>
      </c>
    </row>
    <row r="9286" spans="1:20" x14ac:dyDescent="0.3">
      <c r="A9286">
        <v>9285</v>
      </c>
      <c r="B9286">
        <v>90706</v>
      </c>
      <c r="C9286" t="s">
        <v>914</v>
      </c>
      <c r="D9286" t="s">
        <v>20</v>
      </c>
      <c r="E9286" t="s">
        <v>21</v>
      </c>
      <c r="F9286" t="s">
        <v>22</v>
      </c>
      <c r="G9286" t="s">
        <v>23</v>
      </c>
      <c r="H9286" t="s">
        <v>203</v>
      </c>
      <c r="I9286" t="s">
        <v>28</v>
      </c>
      <c r="J9286" t="s">
        <v>52</v>
      </c>
      <c r="K9286" t="s">
        <v>25</v>
      </c>
      <c r="L9286" t="s">
        <v>192</v>
      </c>
      <c r="M9286" t="s">
        <v>150</v>
      </c>
      <c r="N9286" s="2">
        <v>40496</v>
      </c>
      <c r="O9286" s="2">
        <v>40498</v>
      </c>
      <c r="P9286">
        <v>35</v>
      </c>
      <c r="Q9286" s="1">
        <v>7.0000000000000007E-2</v>
      </c>
      <c r="R9286">
        <v>152.47999999999999</v>
      </c>
      <c r="S9286">
        <v>6.5</v>
      </c>
      <c r="T9286">
        <f t="shared" si="145"/>
        <v>5336.7999999999993</v>
      </c>
    </row>
    <row r="9287" spans="1:20" x14ac:dyDescent="0.3">
      <c r="A9287">
        <v>9286</v>
      </c>
      <c r="B9287">
        <v>88316</v>
      </c>
      <c r="C9287" t="s">
        <v>1829</v>
      </c>
      <c r="D9287" t="s">
        <v>20</v>
      </c>
      <c r="E9287" t="s">
        <v>21</v>
      </c>
      <c r="F9287" t="s">
        <v>31</v>
      </c>
      <c r="G9287" t="s">
        <v>93</v>
      </c>
      <c r="H9287" t="s">
        <v>203</v>
      </c>
      <c r="I9287" t="s">
        <v>28</v>
      </c>
      <c r="J9287" t="s">
        <v>52</v>
      </c>
      <c r="K9287" t="s">
        <v>201</v>
      </c>
      <c r="L9287" t="s">
        <v>192</v>
      </c>
      <c r="M9287" t="s">
        <v>121</v>
      </c>
      <c r="N9287" s="2">
        <v>41411</v>
      </c>
      <c r="O9287" s="2">
        <v>41413</v>
      </c>
      <c r="P9287">
        <v>8</v>
      </c>
      <c r="Q9287" s="1">
        <v>0</v>
      </c>
      <c r="R9287">
        <v>83.1</v>
      </c>
      <c r="S9287">
        <v>6.13</v>
      </c>
      <c r="T9287">
        <f t="shared" si="145"/>
        <v>664.8</v>
      </c>
    </row>
    <row r="9288" spans="1:20" x14ac:dyDescent="0.3">
      <c r="A9288">
        <v>9287</v>
      </c>
      <c r="B9288">
        <v>88316</v>
      </c>
      <c r="C9288" t="s">
        <v>1829</v>
      </c>
      <c r="D9288" t="s">
        <v>20</v>
      </c>
      <c r="E9288" t="s">
        <v>39</v>
      </c>
      <c r="F9288" t="s">
        <v>31</v>
      </c>
      <c r="G9288" t="s">
        <v>93</v>
      </c>
      <c r="H9288" t="s">
        <v>61</v>
      </c>
      <c r="I9288" t="s">
        <v>28</v>
      </c>
      <c r="J9288" t="s">
        <v>29</v>
      </c>
      <c r="K9288" t="s">
        <v>231</v>
      </c>
      <c r="L9288" t="s">
        <v>44</v>
      </c>
      <c r="M9288" t="s">
        <v>141</v>
      </c>
      <c r="N9288" s="2">
        <v>41411</v>
      </c>
      <c r="O9288" s="2">
        <v>41414</v>
      </c>
      <c r="P9288">
        <v>15</v>
      </c>
      <c r="Q9288" s="1">
        <v>0.04</v>
      </c>
      <c r="R9288">
        <v>37.94</v>
      </c>
      <c r="S9288">
        <v>5.08</v>
      </c>
      <c r="T9288">
        <f t="shared" si="145"/>
        <v>569.09999999999991</v>
      </c>
    </row>
    <row r="9289" spans="1:20" x14ac:dyDescent="0.3">
      <c r="A9289">
        <v>9288</v>
      </c>
      <c r="B9289">
        <v>87446</v>
      </c>
      <c r="C9289" t="s">
        <v>2034</v>
      </c>
      <c r="D9289" t="s">
        <v>578</v>
      </c>
      <c r="E9289" t="s">
        <v>187</v>
      </c>
      <c r="F9289" t="s">
        <v>31</v>
      </c>
      <c r="G9289" t="s">
        <v>41</v>
      </c>
      <c r="H9289" t="s">
        <v>225</v>
      </c>
      <c r="I9289" t="s">
        <v>28</v>
      </c>
      <c r="J9289" t="s">
        <v>29</v>
      </c>
      <c r="K9289" t="s">
        <v>291</v>
      </c>
      <c r="L9289" t="s">
        <v>283</v>
      </c>
      <c r="M9289" t="s">
        <v>143</v>
      </c>
      <c r="N9289" s="2">
        <v>40795</v>
      </c>
      <c r="O9289" s="2">
        <v>40796</v>
      </c>
      <c r="P9289">
        <v>16</v>
      </c>
      <c r="Q9289" s="1">
        <v>0.05</v>
      </c>
      <c r="R9289">
        <v>100.98</v>
      </c>
      <c r="S9289">
        <v>45</v>
      </c>
      <c r="T9289">
        <f t="shared" si="145"/>
        <v>1615.68</v>
      </c>
    </row>
    <row r="9290" spans="1:20" x14ac:dyDescent="0.3">
      <c r="A9290">
        <v>9289</v>
      </c>
      <c r="B9290">
        <v>87446</v>
      </c>
      <c r="C9290" t="s">
        <v>2034</v>
      </c>
      <c r="D9290" t="s">
        <v>20</v>
      </c>
      <c r="E9290" t="s">
        <v>187</v>
      </c>
      <c r="F9290" t="s">
        <v>31</v>
      </c>
      <c r="G9290" t="s">
        <v>41</v>
      </c>
      <c r="H9290" t="s">
        <v>188</v>
      </c>
      <c r="I9290" t="s">
        <v>28</v>
      </c>
      <c r="J9290" t="s">
        <v>29</v>
      </c>
      <c r="K9290" t="s">
        <v>145</v>
      </c>
      <c r="L9290" t="s">
        <v>192</v>
      </c>
      <c r="M9290" t="s">
        <v>121</v>
      </c>
      <c r="N9290" s="2">
        <v>40795</v>
      </c>
      <c r="O9290" s="2">
        <v>40795</v>
      </c>
      <c r="P9290">
        <v>20</v>
      </c>
      <c r="Q9290" s="1">
        <v>0.02</v>
      </c>
      <c r="R9290">
        <v>27.42</v>
      </c>
      <c r="S9290">
        <v>19.46</v>
      </c>
      <c r="T9290">
        <f t="shared" si="145"/>
        <v>548.40000000000009</v>
      </c>
    </row>
    <row r="9291" spans="1:20" x14ac:dyDescent="0.3">
      <c r="A9291">
        <v>9290</v>
      </c>
      <c r="B9291">
        <v>90528</v>
      </c>
      <c r="C9291" t="s">
        <v>1070</v>
      </c>
      <c r="D9291" t="s">
        <v>20</v>
      </c>
      <c r="E9291" t="s">
        <v>39</v>
      </c>
      <c r="F9291" t="s">
        <v>31</v>
      </c>
      <c r="G9291" t="s">
        <v>48</v>
      </c>
      <c r="H9291" t="s">
        <v>61</v>
      </c>
      <c r="I9291" t="s">
        <v>28</v>
      </c>
      <c r="J9291" t="s">
        <v>29</v>
      </c>
      <c r="K9291" t="s">
        <v>71</v>
      </c>
      <c r="L9291" t="s">
        <v>746</v>
      </c>
      <c r="M9291" t="s">
        <v>255</v>
      </c>
      <c r="N9291" s="2">
        <v>41282</v>
      </c>
      <c r="O9291" s="2">
        <v>41282</v>
      </c>
      <c r="P9291">
        <v>8</v>
      </c>
      <c r="Q9291" s="1">
        <v>0.06</v>
      </c>
      <c r="R9291">
        <v>4.4800000000000004</v>
      </c>
      <c r="S9291">
        <v>49</v>
      </c>
      <c r="T9291">
        <f t="shared" si="145"/>
        <v>35.840000000000003</v>
      </c>
    </row>
    <row r="9292" spans="1:20" x14ac:dyDescent="0.3">
      <c r="A9292">
        <v>9291</v>
      </c>
      <c r="B9292">
        <v>88502</v>
      </c>
      <c r="C9292" t="s">
        <v>207</v>
      </c>
      <c r="D9292" t="s">
        <v>20</v>
      </c>
      <c r="E9292" t="s">
        <v>21</v>
      </c>
      <c r="F9292" t="s">
        <v>40</v>
      </c>
      <c r="G9292" t="s">
        <v>93</v>
      </c>
      <c r="H9292" t="s">
        <v>24</v>
      </c>
      <c r="I9292" t="s">
        <v>28</v>
      </c>
      <c r="J9292" t="s">
        <v>29</v>
      </c>
      <c r="K9292" t="s">
        <v>208</v>
      </c>
      <c r="L9292" t="s">
        <v>26</v>
      </c>
      <c r="M9292" t="s">
        <v>59</v>
      </c>
      <c r="N9292" s="2">
        <v>40213</v>
      </c>
      <c r="O9292" s="2">
        <v>40214</v>
      </c>
      <c r="P9292">
        <v>10</v>
      </c>
      <c r="Q9292" s="1">
        <v>7.0000000000000007E-2</v>
      </c>
      <c r="R9292">
        <v>1.7</v>
      </c>
      <c r="S9292">
        <v>1.99</v>
      </c>
      <c r="T9292">
        <f t="shared" si="145"/>
        <v>17</v>
      </c>
    </row>
    <row r="9293" spans="1:20" x14ac:dyDescent="0.3">
      <c r="A9293">
        <v>9292</v>
      </c>
      <c r="B9293">
        <v>91461</v>
      </c>
      <c r="C9293" t="s">
        <v>323</v>
      </c>
      <c r="D9293" t="s">
        <v>20</v>
      </c>
      <c r="E9293" t="s">
        <v>39</v>
      </c>
      <c r="F9293" t="s">
        <v>40</v>
      </c>
      <c r="G9293" t="s">
        <v>41</v>
      </c>
      <c r="H9293" t="s">
        <v>61</v>
      </c>
      <c r="I9293" t="s">
        <v>28</v>
      </c>
      <c r="J9293" t="s">
        <v>29</v>
      </c>
      <c r="K9293" t="s">
        <v>289</v>
      </c>
      <c r="L9293" t="s">
        <v>192</v>
      </c>
      <c r="M9293" t="s">
        <v>99</v>
      </c>
      <c r="N9293" s="2">
        <v>41357</v>
      </c>
      <c r="O9293" s="2">
        <v>41358</v>
      </c>
      <c r="P9293">
        <v>2</v>
      </c>
      <c r="Q9293" s="1">
        <v>0.09</v>
      </c>
      <c r="R9293">
        <v>3.58</v>
      </c>
      <c r="S9293">
        <v>5.47</v>
      </c>
      <c r="T9293">
        <f t="shared" si="145"/>
        <v>7.16</v>
      </c>
    </row>
    <row r="9294" spans="1:20" x14ac:dyDescent="0.3">
      <c r="A9294">
        <v>9293</v>
      </c>
      <c r="B9294">
        <v>91461</v>
      </c>
      <c r="C9294" t="s">
        <v>323</v>
      </c>
      <c r="D9294" t="s">
        <v>20</v>
      </c>
      <c r="E9294" t="s">
        <v>39</v>
      </c>
      <c r="F9294" t="s">
        <v>40</v>
      </c>
      <c r="G9294" t="s">
        <v>41</v>
      </c>
      <c r="H9294" t="s">
        <v>49</v>
      </c>
      <c r="I9294" t="s">
        <v>28</v>
      </c>
      <c r="J9294" t="s">
        <v>29</v>
      </c>
      <c r="K9294" t="s">
        <v>158</v>
      </c>
      <c r="L9294" t="s">
        <v>192</v>
      </c>
      <c r="M9294" t="s">
        <v>59</v>
      </c>
      <c r="N9294" s="2">
        <v>41357</v>
      </c>
      <c r="O9294" s="2">
        <v>41357</v>
      </c>
      <c r="P9294">
        <v>2</v>
      </c>
      <c r="Q9294" s="1">
        <v>0.03</v>
      </c>
      <c r="R9294">
        <v>7.38</v>
      </c>
      <c r="S9294">
        <v>11.51</v>
      </c>
      <c r="T9294">
        <f t="shared" si="145"/>
        <v>14.76</v>
      </c>
    </row>
    <row r="9295" spans="1:20" x14ac:dyDescent="0.3">
      <c r="A9295">
        <v>9294</v>
      </c>
      <c r="B9295">
        <v>91461</v>
      </c>
      <c r="C9295" t="s">
        <v>323</v>
      </c>
      <c r="D9295" t="s">
        <v>20</v>
      </c>
      <c r="E9295" t="s">
        <v>187</v>
      </c>
      <c r="F9295" t="s">
        <v>40</v>
      </c>
      <c r="G9295" t="s">
        <v>41</v>
      </c>
      <c r="H9295" t="s">
        <v>225</v>
      </c>
      <c r="I9295" t="s">
        <v>28</v>
      </c>
      <c r="J9295" t="s">
        <v>29</v>
      </c>
      <c r="K9295" t="s">
        <v>101</v>
      </c>
      <c r="L9295" t="s">
        <v>26</v>
      </c>
      <c r="M9295" t="s">
        <v>59</v>
      </c>
      <c r="N9295" s="2">
        <v>41357</v>
      </c>
      <c r="O9295" s="2">
        <v>41359</v>
      </c>
      <c r="P9295">
        <v>12</v>
      </c>
      <c r="Q9295" s="1">
        <v>0.06</v>
      </c>
      <c r="R9295">
        <v>12.22</v>
      </c>
      <c r="S9295">
        <v>2.85</v>
      </c>
      <c r="T9295">
        <f t="shared" si="145"/>
        <v>146.64000000000001</v>
      </c>
    </row>
    <row r="9296" spans="1:20" x14ac:dyDescent="0.3">
      <c r="A9296">
        <v>9295</v>
      </c>
      <c r="B9296">
        <v>91461</v>
      </c>
      <c r="C9296" t="s">
        <v>1942</v>
      </c>
      <c r="D9296" t="s">
        <v>20</v>
      </c>
      <c r="E9296" t="s">
        <v>39</v>
      </c>
      <c r="F9296" t="s">
        <v>31</v>
      </c>
      <c r="G9296" t="s">
        <v>41</v>
      </c>
      <c r="H9296" t="s">
        <v>61</v>
      </c>
      <c r="I9296" t="s">
        <v>28</v>
      </c>
      <c r="J9296" t="s">
        <v>29</v>
      </c>
      <c r="K9296" t="s">
        <v>68</v>
      </c>
      <c r="L9296" t="s">
        <v>192</v>
      </c>
      <c r="M9296" t="s">
        <v>106</v>
      </c>
      <c r="N9296" s="2">
        <v>41357</v>
      </c>
      <c r="O9296" s="2">
        <v>41360</v>
      </c>
      <c r="P9296">
        <v>8</v>
      </c>
      <c r="Q9296" s="1">
        <v>0.04</v>
      </c>
      <c r="R9296">
        <v>387.99</v>
      </c>
      <c r="S9296">
        <v>19.989999999999998</v>
      </c>
      <c r="T9296">
        <f t="shared" si="145"/>
        <v>3103.92</v>
      </c>
    </row>
    <row r="9297" spans="1:20" x14ac:dyDescent="0.3">
      <c r="A9297">
        <v>9296</v>
      </c>
      <c r="B9297">
        <v>89277</v>
      </c>
      <c r="C9297" t="s">
        <v>1516</v>
      </c>
      <c r="D9297" t="s">
        <v>20</v>
      </c>
      <c r="E9297" t="s">
        <v>39</v>
      </c>
      <c r="F9297" t="s">
        <v>22</v>
      </c>
      <c r="G9297" t="s">
        <v>32</v>
      </c>
      <c r="H9297" t="s">
        <v>49</v>
      </c>
      <c r="I9297" t="s">
        <v>28</v>
      </c>
      <c r="J9297" t="s">
        <v>29</v>
      </c>
      <c r="K9297" t="s">
        <v>95</v>
      </c>
      <c r="L9297" t="s">
        <v>192</v>
      </c>
      <c r="M9297" t="s">
        <v>294</v>
      </c>
      <c r="N9297" s="2">
        <v>41578</v>
      </c>
      <c r="O9297" s="2">
        <v>41579</v>
      </c>
      <c r="P9297">
        <v>13</v>
      </c>
      <c r="Q9297" s="1">
        <v>0.02</v>
      </c>
      <c r="R9297">
        <v>6.48</v>
      </c>
      <c r="S9297">
        <v>10.050000000000001</v>
      </c>
      <c r="T9297">
        <f t="shared" si="145"/>
        <v>84.240000000000009</v>
      </c>
    </row>
    <row r="9298" spans="1:20" x14ac:dyDescent="0.3">
      <c r="A9298">
        <v>9297</v>
      </c>
      <c r="B9298">
        <v>90625</v>
      </c>
      <c r="C9298" t="s">
        <v>1669</v>
      </c>
      <c r="D9298" t="s">
        <v>20</v>
      </c>
      <c r="E9298" t="s">
        <v>39</v>
      </c>
      <c r="F9298" t="s">
        <v>22</v>
      </c>
      <c r="G9298" t="s">
        <v>32</v>
      </c>
      <c r="H9298" t="s">
        <v>94</v>
      </c>
      <c r="I9298" t="s">
        <v>28</v>
      </c>
      <c r="J9298" t="s">
        <v>29</v>
      </c>
      <c r="K9298" t="s">
        <v>189</v>
      </c>
      <c r="L9298" t="s">
        <v>192</v>
      </c>
      <c r="M9298" t="s">
        <v>86</v>
      </c>
      <c r="N9298" s="2">
        <v>40556</v>
      </c>
      <c r="O9298" s="2">
        <v>40557</v>
      </c>
      <c r="P9298">
        <v>10</v>
      </c>
      <c r="Q9298" s="1">
        <v>0</v>
      </c>
      <c r="R9298">
        <v>7.45</v>
      </c>
      <c r="S9298">
        <v>6.28</v>
      </c>
      <c r="T9298">
        <f t="shared" si="145"/>
        <v>74.5</v>
      </c>
    </row>
    <row r="9299" spans="1:20" x14ac:dyDescent="0.3">
      <c r="A9299">
        <v>9298</v>
      </c>
      <c r="B9299">
        <v>89020</v>
      </c>
      <c r="C9299" t="s">
        <v>734</v>
      </c>
      <c r="D9299" t="s">
        <v>20</v>
      </c>
      <c r="E9299" t="s">
        <v>39</v>
      </c>
      <c r="F9299" t="s">
        <v>47</v>
      </c>
      <c r="G9299" t="s">
        <v>32</v>
      </c>
      <c r="H9299" t="s">
        <v>78</v>
      </c>
      <c r="I9299" t="s">
        <v>28</v>
      </c>
      <c r="J9299" t="s">
        <v>29</v>
      </c>
      <c r="K9299" t="s">
        <v>228</v>
      </c>
      <c r="L9299" t="s">
        <v>192</v>
      </c>
      <c r="M9299" t="s">
        <v>51</v>
      </c>
      <c r="N9299" s="2">
        <v>40859</v>
      </c>
      <c r="O9299" s="2">
        <v>40860</v>
      </c>
      <c r="P9299">
        <v>13</v>
      </c>
      <c r="Q9299" s="1">
        <v>0.04</v>
      </c>
      <c r="R9299">
        <v>11.34</v>
      </c>
      <c r="S9299">
        <v>5.01</v>
      </c>
      <c r="T9299">
        <f t="shared" si="145"/>
        <v>147.41999999999999</v>
      </c>
    </row>
    <row r="9300" spans="1:20" x14ac:dyDescent="0.3">
      <c r="A9300">
        <v>9299</v>
      </c>
      <c r="B9300">
        <v>89020</v>
      </c>
      <c r="C9300" t="s">
        <v>734</v>
      </c>
      <c r="D9300" t="s">
        <v>20</v>
      </c>
      <c r="E9300" t="s">
        <v>21</v>
      </c>
      <c r="F9300" t="s">
        <v>47</v>
      </c>
      <c r="G9300" t="s">
        <v>32</v>
      </c>
      <c r="H9300" t="s">
        <v>206</v>
      </c>
      <c r="I9300" t="s">
        <v>28</v>
      </c>
      <c r="J9300" t="s">
        <v>29</v>
      </c>
      <c r="K9300" t="s">
        <v>213</v>
      </c>
      <c r="L9300" t="s">
        <v>192</v>
      </c>
      <c r="M9300" t="s">
        <v>111</v>
      </c>
      <c r="N9300" s="2">
        <v>40859</v>
      </c>
      <c r="O9300" s="2">
        <v>40861</v>
      </c>
      <c r="P9300">
        <v>36</v>
      </c>
      <c r="Q9300" s="1">
        <v>0.1</v>
      </c>
      <c r="R9300">
        <v>65.989999999999995</v>
      </c>
      <c r="S9300">
        <v>8.99</v>
      </c>
      <c r="T9300">
        <f t="shared" si="145"/>
        <v>2375.64</v>
      </c>
    </row>
    <row r="9301" spans="1:20" x14ac:dyDescent="0.3">
      <c r="A9301">
        <v>9300</v>
      </c>
      <c r="B9301">
        <v>90611</v>
      </c>
      <c r="C9301" t="s">
        <v>2022</v>
      </c>
      <c r="D9301" t="s">
        <v>20</v>
      </c>
      <c r="E9301" t="s">
        <v>21</v>
      </c>
      <c r="F9301" t="s">
        <v>31</v>
      </c>
      <c r="G9301" t="s">
        <v>23</v>
      </c>
      <c r="H9301" t="s">
        <v>206</v>
      </c>
      <c r="I9301" t="s">
        <v>28</v>
      </c>
      <c r="J9301" t="s">
        <v>29</v>
      </c>
      <c r="K9301" t="s">
        <v>1243</v>
      </c>
      <c r="L9301" t="s">
        <v>192</v>
      </c>
      <c r="M9301" t="s">
        <v>66</v>
      </c>
      <c r="N9301" s="2">
        <v>41228</v>
      </c>
      <c r="O9301" s="2">
        <v>41229</v>
      </c>
      <c r="P9301">
        <v>34</v>
      </c>
      <c r="Q9301" s="1">
        <v>0.08</v>
      </c>
      <c r="R9301">
        <v>17.98</v>
      </c>
      <c r="S9301">
        <v>4</v>
      </c>
      <c r="T9301">
        <f t="shared" si="145"/>
        <v>611.32000000000005</v>
      </c>
    </row>
    <row r="9302" spans="1:20" x14ac:dyDescent="0.3">
      <c r="A9302">
        <v>9301</v>
      </c>
      <c r="B9302">
        <v>91571</v>
      </c>
      <c r="C9302" t="s">
        <v>126</v>
      </c>
      <c r="D9302" t="s">
        <v>20</v>
      </c>
      <c r="E9302" t="s">
        <v>39</v>
      </c>
      <c r="F9302" t="s">
        <v>40</v>
      </c>
      <c r="G9302" t="s">
        <v>32</v>
      </c>
      <c r="H9302" t="s">
        <v>94</v>
      </c>
      <c r="I9302" t="s">
        <v>28</v>
      </c>
      <c r="J9302" t="s">
        <v>29</v>
      </c>
      <c r="K9302" t="s">
        <v>101</v>
      </c>
      <c r="L9302" t="s">
        <v>44</v>
      </c>
      <c r="M9302" t="s">
        <v>59</v>
      </c>
      <c r="N9302" s="2">
        <v>40527</v>
      </c>
      <c r="O9302" s="2">
        <v>40529</v>
      </c>
      <c r="P9302">
        <v>12</v>
      </c>
      <c r="Q9302" s="1">
        <v>0</v>
      </c>
      <c r="R9302">
        <v>1.48</v>
      </c>
      <c r="S9302">
        <v>0.7</v>
      </c>
      <c r="T9302">
        <f t="shared" si="145"/>
        <v>17.759999999999998</v>
      </c>
    </row>
    <row r="9303" spans="1:20" x14ac:dyDescent="0.3">
      <c r="A9303">
        <v>9302</v>
      </c>
      <c r="B9303">
        <v>91574</v>
      </c>
      <c r="C9303" t="s">
        <v>126</v>
      </c>
      <c r="D9303" t="s">
        <v>20</v>
      </c>
      <c r="E9303" t="s">
        <v>21</v>
      </c>
      <c r="F9303" t="s">
        <v>40</v>
      </c>
      <c r="G9303" t="s">
        <v>32</v>
      </c>
      <c r="H9303" t="s">
        <v>206</v>
      </c>
      <c r="I9303" t="s">
        <v>28</v>
      </c>
      <c r="J9303" t="s">
        <v>29</v>
      </c>
      <c r="K9303" t="s">
        <v>198</v>
      </c>
      <c r="L9303" t="s">
        <v>192</v>
      </c>
      <c r="M9303" t="s">
        <v>99</v>
      </c>
      <c r="N9303" s="2">
        <v>41623</v>
      </c>
      <c r="O9303" s="2">
        <v>41624</v>
      </c>
      <c r="P9303">
        <v>3</v>
      </c>
      <c r="Q9303" s="1">
        <v>0</v>
      </c>
      <c r="R9303">
        <v>205.99</v>
      </c>
      <c r="S9303">
        <v>8.99</v>
      </c>
      <c r="T9303">
        <f t="shared" si="145"/>
        <v>617.97</v>
      </c>
    </row>
    <row r="9304" spans="1:20" x14ac:dyDescent="0.3">
      <c r="A9304">
        <v>9303</v>
      </c>
      <c r="B9304">
        <v>89198</v>
      </c>
      <c r="C9304" t="s">
        <v>509</v>
      </c>
      <c r="D9304" t="s">
        <v>20</v>
      </c>
      <c r="E9304" t="s">
        <v>39</v>
      </c>
      <c r="F9304" t="s">
        <v>47</v>
      </c>
      <c r="G9304" t="s">
        <v>32</v>
      </c>
      <c r="H9304" t="s">
        <v>42</v>
      </c>
      <c r="I9304" t="s">
        <v>28</v>
      </c>
      <c r="J9304" t="s">
        <v>29</v>
      </c>
      <c r="K9304" t="s">
        <v>184</v>
      </c>
      <c r="L9304" t="s">
        <v>192</v>
      </c>
      <c r="M9304" t="s">
        <v>156</v>
      </c>
      <c r="N9304" s="2">
        <v>41471</v>
      </c>
      <c r="O9304" s="2">
        <v>41474</v>
      </c>
      <c r="P9304">
        <v>12</v>
      </c>
      <c r="Q9304" s="1">
        <v>0</v>
      </c>
      <c r="R9304">
        <v>2.61</v>
      </c>
      <c r="S9304">
        <v>0.5</v>
      </c>
      <c r="T9304">
        <f t="shared" si="145"/>
        <v>31.32</v>
      </c>
    </row>
    <row r="9305" spans="1:20" x14ac:dyDescent="0.3">
      <c r="A9305">
        <v>9304</v>
      </c>
      <c r="B9305">
        <v>91459</v>
      </c>
      <c r="C9305" t="s">
        <v>1942</v>
      </c>
      <c r="D9305" t="s">
        <v>38</v>
      </c>
      <c r="E9305" t="s">
        <v>187</v>
      </c>
      <c r="F9305" t="s">
        <v>31</v>
      </c>
      <c r="G9305" t="s">
        <v>23</v>
      </c>
      <c r="H9305" t="s">
        <v>219</v>
      </c>
      <c r="I9305" t="s">
        <v>28</v>
      </c>
      <c r="J9305" t="s">
        <v>29</v>
      </c>
      <c r="K9305" t="s">
        <v>291</v>
      </c>
      <c r="L9305" t="s">
        <v>26</v>
      </c>
      <c r="M9305" t="s">
        <v>214</v>
      </c>
      <c r="N9305" s="2">
        <v>40803</v>
      </c>
      <c r="O9305" s="2">
        <v>40803</v>
      </c>
      <c r="P9305">
        <v>14</v>
      </c>
      <c r="Q9305" s="1">
        <v>0.1</v>
      </c>
      <c r="R9305">
        <v>14.34</v>
      </c>
      <c r="S9305">
        <v>5</v>
      </c>
      <c r="T9305">
        <f t="shared" si="145"/>
        <v>200.76</v>
      </c>
    </row>
    <row r="9306" spans="1:20" x14ac:dyDescent="0.3">
      <c r="A9306">
        <v>9305</v>
      </c>
      <c r="B9306">
        <v>89945</v>
      </c>
      <c r="C9306" t="s">
        <v>2254</v>
      </c>
      <c r="D9306" t="s">
        <v>578</v>
      </c>
      <c r="E9306" t="s">
        <v>187</v>
      </c>
      <c r="F9306" t="s">
        <v>31</v>
      </c>
      <c r="G9306" t="s">
        <v>93</v>
      </c>
      <c r="H9306" t="s">
        <v>188</v>
      </c>
      <c r="I9306" t="s">
        <v>28</v>
      </c>
      <c r="J9306" t="s">
        <v>29</v>
      </c>
      <c r="K9306" t="s">
        <v>145</v>
      </c>
      <c r="L9306" t="s">
        <v>330</v>
      </c>
      <c r="M9306" t="s">
        <v>35</v>
      </c>
      <c r="N9306" s="2">
        <v>40691</v>
      </c>
      <c r="O9306" s="2">
        <v>40692</v>
      </c>
      <c r="P9306">
        <v>1</v>
      </c>
      <c r="Q9306" s="1">
        <v>0.08</v>
      </c>
      <c r="R9306">
        <v>100.98</v>
      </c>
      <c r="S9306">
        <v>35.840000000000003</v>
      </c>
      <c r="T9306">
        <f t="shared" si="145"/>
        <v>100.98</v>
      </c>
    </row>
    <row r="9307" spans="1:20" x14ac:dyDescent="0.3">
      <c r="A9307">
        <v>9306</v>
      </c>
      <c r="B9307">
        <v>89945</v>
      </c>
      <c r="C9307" t="s">
        <v>2254</v>
      </c>
      <c r="D9307" t="s">
        <v>20</v>
      </c>
      <c r="E9307" t="s">
        <v>21</v>
      </c>
      <c r="F9307" t="s">
        <v>31</v>
      </c>
      <c r="G9307" t="s">
        <v>93</v>
      </c>
      <c r="H9307" t="s">
        <v>206</v>
      </c>
      <c r="I9307" t="s">
        <v>28</v>
      </c>
      <c r="J9307" t="s">
        <v>29</v>
      </c>
      <c r="K9307" t="s">
        <v>1111</v>
      </c>
      <c r="L9307" t="s">
        <v>706</v>
      </c>
      <c r="M9307" t="s">
        <v>35</v>
      </c>
      <c r="N9307" s="2">
        <v>40691</v>
      </c>
      <c r="O9307" s="2">
        <v>40691</v>
      </c>
      <c r="P9307">
        <v>3</v>
      </c>
      <c r="Q9307" s="1">
        <v>0</v>
      </c>
      <c r="R9307">
        <v>150.97999999999999</v>
      </c>
      <c r="S9307">
        <v>13.99</v>
      </c>
      <c r="T9307">
        <f t="shared" si="145"/>
        <v>452.93999999999994</v>
      </c>
    </row>
    <row r="9308" spans="1:20" x14ac:dyDescent="0.3">
      <c r="A9308">
        <v>9307</v>
      </c>
      <c r="B9308">
        <v>87945</v>
      </c>
      <c r="C9308" t="s">
        <v>1299</v>
      </c>
      <c r="D9308" t="s">
        <v>20</v>
      </c>
      <c r="E9308" t="s">
        <v>21</v>
      </c>
      <c r="F9308" t="s">
        <v>47</v>
      </c>
      <c r="G9308" t="s">
        <v>41</v>
      </c>
      <c r="H9308" t="s">
        <v>33</v>
      </c>
      <c r="I9308" t="s">
        <v>28</v>
      </c>
      <c r="J9308" t="s">
        <v>29</v>
      </c>
      <c r="K9308" t="s">
        <v>1108</v>
      </c>
      <c r="L9308" t="s">
        <v>192</v>
      </c>
      <c r="M9308" t="s">
        <v>134</v>
      </c>
      <c r="N9308" s="2">
        <v>41539</v>
      </c>
      <c r="O9308" s="2">
        <v>41540</v>
      </c>
      <c r="P9308">
        <v>24</v>
      </c>
      <c r="Q9308" s="1">
        <v>7.0000000000000007E-2</v>
      </c>
      <c r="R9308">
        <v>15.99</v>
      </c>
      <c r="S9308">
        <v>9.4</v>
      </c>
      <c r="T9308">
        <f t="shared" si="145"/>
        <v>383.76</v>
      </c>
    </row>
    <row r="9309" spans="1:20" x14ac:dyDescent="0.3">
      <c r="A9309">
        <v>9308</v>
      </c>
      <c r="B9309">
        <v>90252</v>
      </c>
      <c r="C9309" t="s">
        <v>476</v>
      </c>
      <c r="D9309" t="s">
        <v>20</v>
      </c>
      <c r="E9309" t="s">
        <v>39</v>
      </c>
      <c r="F9309" t="s">
        <v>47</v>
      </c>
      <c r="G9309" t="s">
        <v>48</v>
      </c>
      <c r="H9309" t="s">
        <v>89</v>
      </c>
      <c r="I9309" t="s">
        <v>28</v>
      </c>
      <c r="J9309" t="s">
        <v>29</v>
      </c>
      <c r="K9309" t="s">
        <v>68</v>
      </c>
      <c r="L9309" t="s">
        <v>192</v>
      </c>
      <c r="M9309" t="s">
        <v>111</v>
      </c>
      <c r="N9309" s="2">
        <v>41340</v>
      </c>
      <c r="O9309" s="2">
        <v>41344</v>
      </c>
      <c r="P9309">
        <v>6</v>
      </c>
      <c r="Q9309" s="1">
        <v>0.05</v>
      </c>
      <c r="R9309">
        <v>6.68</v>
      </c>
      <c r="S9309">
        <v>5.41</v>
      </c>
      <c r="T9309">
        <f t="shared" si="145"/>
        <v>40.08</v>
      </c>
    </row>
    <row r="9310" spans="1:20" x14ac:dyDescent="0.3">
      <c r="A9310">
        <v>9309</v>
      </c>
      <c r="B9310">
        <v>90897</v>
      </c>
      <c r="C9310" t="s">
        <v>2285</v>
      </c>
      <c r="D9310" t="s">
        <v>20</v>
      </c>
      <c r="E9310" t="s">
        <v>39</v>
      </c>
      <c r="F9310" t="s">
        <v>22</v>
      </c>
      <c r="G9310" t="s">
        <v>93</v>
      </c>
      <c r="H9310" t="s">
        <v>78</v>
      </c>
      <c r="I9310" t="s">
        <v>28</v>
      </c>
      <c r="J9310" t="s">
        <v>29</v>
      </c>
      <c r="K9310" t="s">
        <v>184</v>
      </c>
      <c r="L9310" t="s">
        <v>192</v>
      </c>
      <c r="M9310" t="s">
        <v>190</v>
      </c>
      <c r="N9310" s="2">
        <v>41375</v>
      </c>
      <c r="O9310" s="2">
        <v>41375</v>
      </c>
      <c r="P9310">
        <v>6</v>
      </c>
      <c r="Q9310" s="1">
        <v>0.06</v>
      </c>
      <c r="R9310">
        <v>64.98</v>
      </c>
      <c r="S9310">
        <v>6.88</v>
      </c>
      <c r="T9310">
        <f t="shared" si="145"/>
        <v>389.88</v>
      </c>
    </row>
    <row r="9311" spans="1:20" x14ac:dyDescent="0.3">
      <c r="A9311">
        <v>9310</v>
      </c>
      <c r="B9311">
        <v>90532</v>
      </c>
      <c r="C9311" t="s">
        <v>1369</v>
      </c>
      <c r="D9311" t="s">
        <v>578</v>
      </c>
      <c r="E9311" t="s">
        <v>21</v>
      </c>
      <c r="F9311" t="s">
        <v>31</v>
      </c>
      <c r="G9311" t="s">
        <v>32</v>
      </c>
      <c r="H9311" t="s">
        <v>206</v>
      </c>
      <c r="I9311" t="s">
        <v>28</v>
      </c>
      <c r="J9311" t="s">
        <v>29</v>
      </c>
      <c r="K9311" t="s">
        <v>204</v>
      </c>
      <c r="L9311" t="s">
        <v>283</v>
      </c>
      <c r="M9311" t="s">
        <v>131</v>
      </c>
      <c r="N9311" s="2">
        <v>40460</v>
      </c>
      <c r="O9311" s="2">
        <v>40461</v>
      </c>
      <c r="P9311">
        <v>15</v>
      </c>
      <c r="Q9311" s="1">
        <v>0.08</v>
      </c>
      <c r="R9311">
        <v>100.97</v>
      </c>
      <c r="S9311">
        <v>14</v>
      </c>
      <c r="T9311">
        <f t="shared" si="145"/>
        <v>1514.55</v>
      </c>
    </row>
    <row r="9312" spans="1:20" x14ac:dyDescent="0.3">
      <c r="A9312">
        <v>9311</v>
      </c>
      <c r="B9312">
        <v>90535</v>
      </c>
      <c r="C9312" t="s">
        <v>1369</v>
      </c>
      <c r="D9312" t="s">
        <v>20</v>
      </c>
      <c r="E9312" t="s">
        <v>39</v>
      </c>
      <c r="F9312" t="s">
        <v>31</v>
      </c>
      <c r="G9312" t="s">
        <v>32</v>
      </c>
      <c r="H9312" t="s">
        <v>42</v>
      </c>
      <c r="I9312" t="s">
        <v>28</v>
      </c>
      <c r="J9312" t="s">
        <v>29</v>
      </c>
      <c r="K9312" t="s">
        <v>181</v>
      </c>
      <c r="L9312" t="s">
        <v>192</v>
      </c>
      <c r="M9312" t="s">
        <v>255</v>
      </c>
      <c r="N9312" s="2">
        <v>41556</v>
      </c>
      <c r="O9312" s="2">
        <v>41558</v>
      </c>
      <c r="P9312">
        <v>15</v>
      </c>
      <c r="Q9312" s="1">
        <v>7.0000000000000007E-2</v>
      </c>
      <c r="R9312">
        <v>6.48</v>
      </c>
      <c r="S9312">
        <v>7.07</v>
      </c>
      <c r="T9312">
        <f t="shared" si="145"/>
        <v>97.2</v>
      </c>
    </row>
    <row r="9313" spans="1:20" x14ac:dyDescent="0.3">
      <c r="A9313">
        <v>9312</v>
      </c>
      <c r="B9313">
        <v>86679</v>
      </c>
      <c r="C9313" t="s">
        <v>1573</v>
      </c>
      <c r="D9313" t="s">
        <v>20</v>
      </c>
      <c r="E9313" t="s">
        <v>39</v>
      </c>
      <c r="F9313" t="s">
        <v>31</v>
      </c>
      <c r="G9313" t="s">
        <v>32</v>
      </c>
      <c r="H9313" t="s">
        <v>61</v>
      </c>
      <c r="I9313" t="s">
        <v>28</v>
      </c>
      <c r="J9313" t="s">
        <v>29</v>
      </c>
      <c r="K9313" t="s">
        <v>55</v>
      </c>
      <c r="L9313" t="s">
        <v>192</v>
      </c>
      <c r="M9313" t="s">
        <v>121</v>
      </c>
      <c r="N9313" s="2">
        <v>40587</v>
      </c>
      <c r="O9313" s="2">
        <v>40589</v>
      </c>
      <c r="P9313">
        <v>9</v>
      </c>
      <c r="Q9313" s="1">
        <v>0.08</v>
      </c>
      <c r="R9313">
        <v>6.48</v>
      </c>
      <c r="S9313">
        <v>8.4</v>
      </c>
      <c r="T9313">
        <f t="shared" si="145"/>
        <v>58.320000000000007</v>
      </c>
    </row>
    <row r="9314" spans="1:20" x14ac:dyDescent="0.3">
      <c r="A9314">
        <v>9313</v>
      </c>
      <c r="B9314">
        <v>86679</v>
      </c>
      <c r="C9314" t="s">
        <v>1453</v>
      </c>
      <c r="D9314" t="s">
        <v>20</v>
      </c>
      <c r="E9314" t="s">
        <v>39</v>
      </c>
      <c r="F9314" t="s">
        <v>47</v>
      </c>
      <c r="G9314" t="s">
        <v>32</v>
      </c>
      <c r="H9314" t="s">
        <v>42</v>
      </c>
      <c r="I9314" t="s">
        <v>28</v>
      </c>
      <c r="J9314" t="s">
        <v>29</v>
      </c>
      <c r="K9314" t="s">
        <v>43</v>
      </c>
      <c r="L9314" t="s">
        <v>192</v>
      </c>
      <c r="M9314" t="s">
        <v>134</v>
      </c>
      <c r="N9314" s="2">
        <v>40587</v>
      </c>
      <c r="O9314" s="2">
        <v>40589</v>
      </c>
      <c r="P9314">
        <v>3</v>
      </c>
      <c r="Q9314" s="1">
        <v>0.04</v>
      </c>
      <c r="R9314">
        <v>5.98</v>
      </c>
      <c r="S9314">
        <v>7.15</v>
      </c>
      <c r="T9314">
        <f t="shared" si="145"/>
        <v>17.940000000000001</v>
      </c>
    </row>
    <row r="9315" spans="1:20" x14ac:dyDescent="0.3">
      <c r="A9315">
        <v>9314</v>
      </c>
      <c r="B9315">
        <v>90355</v>
      </c>
      <c r="C9315" t="s">
        <v>462</v>
      </c>
      <c r="D9315" t="s">
        <v>20</v>
      </c>
      <c r="E9315" t="s">
        <v>39</v>
      </c>
      <c r="F9315" t="s">
        <v>47</v>
      </c>
      <c r="G9315" t="s">
        <v>23</v>
      </c>
      <c r="H9315" t="s">
        <v>61</v>
      </c>
      <c r="I9315" t="s">
        <v>28</v>
      </c>
      <c r="J9315" t="s">
        <v>29</v>
      </c>
      <c r="K9315" t="s">
        <v>170</v>
      </c>
      <c r="L9315" t="s">
        <v>192</v>
      </c>
      <c r="M9315" t="s">
        <v>117</v>
      </c>
      <c r="N9315" s="2">
        <v>40683</v>
      </c>
      <c r="O9315" s="2">
        <v>40685</v>
      </c>
      <c r="P9315">
        <v>13</v>
      </c>
      <c r="Q9315" s="1">
        <v>0.08</v>
      </c>
      <c r="R9315">
        <v>8.0399999999999991</v>
      </c>
      <c r="S9315">
        <v>8.94</v>
      </c>
      <c r="T9315">
        <f t="shared" si="145"/>
        <v>104.51999999999998</v>
      </c>
    </row>
    <row r="9316" spans="1:20" x14ac:dyDescent="0.3">
      <c r="A9316">
        <v>9315</v>
      </c>
      <c r="B9316">
        <v>90355</v>
      </c>
      <c r="C9316" t="s">
        <v>462</v>
      </c>
      <c r="D9316" t="s">
        <v>20</v>
      </c>
      <c r="E9316" t="s">
        <v>187</v>
      </c>
      <c r="F9316" t="s">
        <v>47</v>
      </c>
      <c r="G9316" t="s">
        <v>23</v>
      </c>
      <c r="H9316" t="s">
        <v>219</v>
      </c>
      <c r="I9316" t="s">
        <v>28</v>
      </c>
      <c r="J9316" t="s">
        <v>29</v>
      </c>
      <c r="K9316" t="s">
        <v>145</v>
      </c>
      <c r="L9316" t="s">
        <v>26</v>
      </c>
      <c r="M9316" t="s">
        <v>114</v>
      </c>
      <c r="N9316" s="2">
        <v>40683</v>
      </c>
      <c r="O9316" s="2">
        <v>40685</v>
      </c>
      <c r="P9316">
        <v>7</v>
      </c>
      <c r="Q9316" s="1">
        <v>0.04</v>
      </c>
      <c r="R9316">
        <v>2.23</v>
      </c>
      <c r="S9316">
        <v>4.57</v>
      </c>
      <c r="T9316">
        <f t="shared" si="145"/>
        <v>15.61</v>
      </c>
    </row>
    <row r="9317" spans="1:20" x14ac:dyDescent="0.3">
      <c r="A9317">
        <v>9316</v>
      </c>
      <c r="B9317">
        <v>90902</v>
      </c>
      <c r="C9317" t="s">
        <v>19</v>
      </c>
      <c r="D9317" t="s">
        <v>20</v>
      </c>
      <c r="E9317" t="s">
        <v>21</v>
      </c>
      <c r="F9317" t="s">
        <v>22</v>
      </c>
      <c r="G9317" t="s">
        <v>23</v>
      </c>
      <c r="H9317" t="s">
        <v>24</v>
      </c>
      <c r="I9317" t="s">
        <v>28</v>
      </c>
      <c r="J9317" t="s">
        <v>29</v>
      </c>
      <c r="K9317" t="s">
        <v>25</v>
      </c>
      <c r="L9317" t="s">
        <v>26</v>
      </c>
      <c r="M9317" t="s">
        <v>27</v>
      </c>
      <c r="N9317" s="2">
        <v>41443</v>
      </c>
      <c r="O9317" s="2">
        <v>41444</v>
      </c>
      <c r="P9317">
        <v>6</v>
      </c>
      <c r="Q9317" s="1">
        <v>0.05</v>
      </c>
      <c r="R9317">
        <v>0.99</v>
      </c>
      <c r="S9317">
        <v>2.96</v>
      </c>
      <c r="T9317">
        <f t="shared" si="145"/>
        <v>5.9399999999999995</v>
      </c>
    </row>
    <row r="9318" spans="1:20" x14ac:dyDescent="0.3">
      <c r="A9318">
        <v>9317</v>
      </c>
      <c r="B9318">
        <v>88743</v>
      </c>
      <c r="C9318" t="s">
        <v>1734</v>
      </c>
      <c r="D9318" t="s">
        <v>38</v>
      </c>
      <c r="E9318" t="s">
        <v>39</v>
      </c>
      <c r="F9318" t="s">
        <v>47</v>
      </c>
      <c r="G9318" t="s">
        <v>23</v>
      </c>
      <c r="H9318" t="s">
        <v>89</v>
      </c>
      <c r="I9318" t="s">
        <v>28</v>
      </c>
      <c r="J9318" t="s">
        <v>29</v>
      </c>
      <c r="K9318" t="s">
        <v>82</v>
      </c>
      <c r="L9318" t="s">
        <v>192</v>
      </c>
      <c r="M9318" t="s">
        <v>160</v>
      </c>
      <c r="N9318" s="2">
        <v>41436</v>
      </c>
      <c r="O9318" s="2">
        <v>41438</v>
      </c>
      <c r="P9318">
        <v>9</v>
      </c>
      <c r="Q9318" s="1">
        <v>0.02</v>
      </c>
      <c r="R9318">
        <v>8.6</v>
      </c>
      <c r="S9318">
        <v>6.19</v>
      </c>
      <c r="T9318">
        <f t="shared" si="145"/>
        <v>77.399999999999991</v>
      </c>
    </row>
    <row r="9319" spans="1:20" x14ac:dyDescent="0.3">
      <c r="A9319">
        <v>9318</v>
      </c>
      <c r="B9319">
        <v>86436</v>
      </c>
      <c r="C9319" t="s">
        <v>1006</v>
      </c>
      <c r="D9319" t="s">
        <v>578</v>
      </c>
      <c r="E9319" t="s">
        <v>39</v>
      </c>
      <c r="F9319" t="s">
        <v>22</v>
      </c>
      <c r="G9319" t="s">
        <v>93</v>
      </c>
      <c r="H9319" t="s">
        <v>49</v>
      </c>
      <c r="I9319" t="s">
        <v>28</v>
      </c>
      <c r="J9319" t="s">
        <v>29</v>
      </c>
      <c r="K9319" t="s">
        <v>43</v>
      </c>
      <c r="L9319" t="s">
        <v>283</v>
      </c>
      <c r="M9319" t="s">
        <v>190</v>
      </c>
      <c r="N9319" s="2">
        <v>41637</v>
      </c>
      <c r="O9319" s="2">
        <v>41654</v>
      </c>
      <c r="P9319">
        <v>25</v>
      </c>
      <c r="Q9319" s="1">
        <v>7.0000000000000007E-2</v>
      </c>
      <c r="R9319">
        <v>180.98</v>
      </c>
      <c r="S9319">
        <v>55.24</v>
      </c>
      <c r="T9319">
        <f t="shared" si="145"/>
        <v>4524.5</v>
      </c>
    </row>
    <row r="9320" spans="1:20" x14ac:dyDescent="0.3">
      <c r="A9320">
        <v>9319</v>
      </c>
      <c r="B9320">
        <v>86434</v>
      </c>
      <c r="C9320" t="s">
        <v>1006</v>
      </c>
      <c r="D9320" t="s">
        <v>38</v>
      </c>
      <c r="E9320" t="s">
        <v>21</v>
      </c>
      <c r="F9320" t="s">
        <v>22</v>
      </c>
      <c r="G9320" t="s">
        <v>93</v>
      </c>
      <c r="H9320" t="s">
        <v>24</v>
      </c>
      <c r="I9320" t="s">
        <v>28</v>
      </c>
      <c r="J9320" t="s">
        <v>29</v>
      </c>
      <c r="K9320" t="s">
        <v>201</v>
      </c>
      <c r="L9320" t="s">
        <v>26</v>
      </c>
      <c r="M9320" t="s">
        <v>227</v>
      </c>
      <c r="N9320" s="2">
        <v>40906</v>
      </c>
      <c r="O9320" s="2">
        <v>40924</v>
      </c>
      <c r="P9320">
        <v>19</v>
      </c>
      <c r="Q9320" s="1">
        <v>0</v>
      </c>
      <c r="R9320">
        <v>8.32</v>
      </c>
      <c r="S9320">
        <v>2.38</v>
      </c>
      <c r="T9320">
        <f t="shared" si="145"/>
        <v>158.08000000000001</v>
      </c>
    </row>
    <row r="9321" spans="1:20" x14ac:dyDescent="0.3">
      <c r="A9321">
        <v>9320</v>
      </c>
      <c r="B9321">
        <v>86436</v>
      </c>
      <c r="C9321" t="s">
        <v>1006</v>
      </c>
      <c r="D9321" t="s">
        <v>20</v>
      </c>
      <c r="E9321" t="s">
        <v>39</v>
      </c>
      <c r="F9321" t="s">
        <v>22</v>
      </c>
      <c r="G9321" t="s">
        <v>93</v>
      </c>
      <c r="H9321" t="s">
        <v>42</v>
      </c>
      <c r="I9321" t="s">
        <v>28</v>
      </c>
      <c r="J9321" t="s">
        <v>29</v>
      </c>
      <c r="K9321" t="s">
        <v>291</v>
      </c>
      <c r="L9321" t="s">
        <v>44</v>
      </c>
      <c r="M9321" t="s">
        <v>199</v>
      </c>
      <c r="N9321" s="2">
        <v>41637</v>
      </c>
      <c r="O9321" s="2">
        <v>41656</v>
      </c>
      <c r="P9321">
        <v>2</v>
      </c>
      <c r="Q9321" s="1">
        <v>0.06</v>
      </c>
      <c r="R9321">
        <v>4.2</v>
      </c>
      <c r="S9321">
        <v>2.2599999999999998</v>
      </c>
      <c r="T9321">
        <f t="shared" si="145"/>
        <v>8.4</v>
      </c>
    </row>
    <row r="9322" spans="1:20" x14ac:dyDescent="0.3">
      <c r="A9322">
        <v>9321</v>
      </c>
      <c r="B9322">
        <v>86434</v>
      </c>
      <c r="C9322" t="s">
        <v>1006</v>
      </c>
      <c r="D9322" t="s">
        <v>20</v>
      </c>
      <c r="E9322" t="s">
        <v>39</v>
      </c>
      <c r="F9322" t="s">
        <v>22</v>
      </c>
      <c r="G9322" t="s">
        <v>93</v>
      </c>
      <c r="H9322" t="s">
        <v>61</v>
      </c>
      <c r="I9322" t="s">
        <v>28</v>
      </c>
      <c r="J9322" t="s">
        <v>29</v>
      </c>
      <c r="K9322" t="s">
        <v>95</v>
      </c>
      <c r="L9322" t="s">
        <v>192</v>
      </c>
      <c r="M9322" t="s">
        <v>182</v>
      </c>
      <c r="N9322" s="2">
        <v>40906</v>
      </c>
      <c r="O9322" s="2">
        <v>40907</v>
      </c>
      <c r="P9322">
        <v>12</v>
      </c>
      <c r="Q9322" s="1">
        <v>0.03</v>
      </c>
      <c r="R9322">
        <v>6.48</v>
      </c>
      <c r="S9322">
        <v>9.68</v>
      </c>
      <c r="T9322">
        <f t="shared" si="145"/>
        <v>77.760000000000005</v>
      </c>
    </row>
    <row r="9323" spans="1:20" x14ac:dyDescent="0.3">
      <c r="A9323">
        <v>9322</v>
      </c>
      <c r="B9323">
        <v>90618</v>
      </c>
      <c r="C9323" t="s">
        <v>1919</v>
      </c>
      <c r="D9323" t="s">
        <v>20</v>
      </c>
      <c r="E9323" t="s">
        <v>39</v>
      </c>
      <c r="F9323" t="s">
        <v>22</v>
      </c>
      <c r="G9323" t="s">
        <v>23</v>
      </c>
      <c r="H9323" t="s">
        <v>89</v>
      </c>
      <c r="I9323" t="s">
        <v>28</v>
      </c>
      <c r="J9323" t="s">
        <v>29</v>
      </c>
      <c r="K9323" t="s">
        <v>43</v>
      </c>
      <c r="L9323" t="s">
        <v>192</v>
      </c>
      <c r="M9323" t="s">
        <v>27</v>
      </c>
      <c r="N9323" s="2">
        <v>41618</v>
      </c>
      <c r="O9323" s="2">
        <v>41620</v>
      </c>
      <c r="P9323">
        <v>6</v>
      </c>
      <c r="Q9323" s="1">
        <v>0.05</v>
      </c>
      <c r="R9323">
        <v>40.98</v>
      </c>
      <c r="S9323">
        <v>5.33</v>
      </c>
      <c r="T9323">
        <f t="shared" si="145"/>
        <v>245.88</v>
      </c>
    </row>
    <row r="9324" spans="1:20" x14ac:dyDescent="0.3">
      <c r="A9324">
        <v>9323</v>
      </c>
      <c r="B9324">
        <v>90618</v>
      </c>
      <c r="C9324" t="s">
        <v>1919</v>
      </c>
      <c r="D9324" t="s">
        <v>20</v>
      </c>
      <c r="E9324" t="s">
        <v>187</v>
      </c>
      <c r="F9324" t="s">
        <v>22</v>
      </c>
      <c r="G9324" t="s">
        <v>23</v>
      </c>
      <c r="H9324" t="s">
        <v>219</v>
      </c>
      <c r="I9324" t="s">
        <v>28</v>
      </c>
      <c r="J9324" t="s">
        <v>29</v>
      </c>
      <c r="K9324" t="s">
        <v>221</v>
      </c>
      <c r="L9324" t="s">
        <v>746</v>
      </c>
      <c r="M9324" t="s">
        <v>227</v>
      </c>
      <c r="N9324" s="2">
        <v>41618</v>
      </c>
      <c r="O9324" s="2">
        <v>41619</v>
      </c>
      <c r="P9324">
        <v>23</v>
      </c>
      <c r="Q9324" s="1">
        <v>0.1</v>
      </c>
      <c r="R9324">
        <v>12.99</v>
      </c>
      <c r="S9324">
        <v>14.37</v>
      </c>
      <c r="T9324">
        <f t="shared" si="145"/>
        <v>298.77</v>
      </c>
    </row>
    <row r="9325" spans="1:20" x14ac:dyDescent="0.3">
      <c r="A9325">
        <v>9324</v>
      </c>
      <c r="B9325">
        <v>91393</v>
      </c>
      <c r="C9325" t="s">
        <v>1134</v>
      </c>
      <c r="D9325" t="s">
        <v>20</v>
      </c>
      <c r="E9325" t="s">
        <v>39</v>
      </c>
      <c r="F9325" t="s">
        <v>40</v>
      </c>
      <c r="G9325" t="s">
        <v>48</v>
      </c>
      <c r="H9325" t="s">
        <v>61</v>
      </c>
      <c r="I9325" t="s">
        <v>28</v>
      </c>
      <c r="J9325" t="s">
        <v>29</v>
      </c>
      <c r="K9325" t="s">
        <v>74</v>
      </c>
      <c r="L9325" t="s">
        <v>192</v>
      </c>
      <c r="M9325" t="s">
        <v>342</v>
      </c>
      <c r="N9325" s="2">
        <v>40976</v>
      </c>
      <c r="O9325" s="2">
        <v>40981</v>
      </c>
      <c r="P9325">
        <v>11</v>
      </c>
      <c r="Q9325" s="1">
        <v>0.01</v>
      </c>
      <c r="R9325">
        <v>5.8</v>
      </c>
      <c r="S9325">
        <v>5.59</v>
      </c>
      <c r="T9325">
        <f t="shared" si="145"/>
        <v>63.8</v>
      </c>
    </row>
    <row r="9326" spans="1:20" x14ac:dyDescent="0.3">
      <c r="A9326">
        <v>9325</v>
      </c>
      <c r="B9326">
        <v>86107</v>
      </c>
      <c r="C9326" t="s">
        <v>528</v>
      </c>
      <c r="D9326" t="s">
        <v>38</v>
      </c>
      <c r="E9326" t="s">
        <v>39</v>
      </c>
      <c r="F9326" t="s">
        <v>31</v>
      </c>
      <c r="G9326" t="s">
        <v>23</v>
      </c>
      <c r="H9326" t="s">
        <v>89</v>
      </c>
      <c r="I9326" t="s">
        <v>28</v>
      </c>
      <c r="J9326" t="s">
        <v>29</v>
      </c>
      <c r="K9326" t="s">
        <v>136</v>
      </c>
      <c r="L9326" t="s">
        <v>44</v>
      </c>
      <c r="M9326" t="s">
        <v>131</v>
      </c>
      <c r="N9326" s="2">
        <v>40709</v>
      </c>
      <c r="O9326" s="2">
        <v>40711</v>
      </c>
      <c r="P9326">
        <v>9</v>
      </c>
      <c r="Q9326" s="1">
        <v>0.09</v>
      </c>
      <c r="R9326">
        <v>2.62</v>
      </c>
      <c r="S9326">
        <v>0.8</v>
      </c>
      <c r="T9326">
        <f t="shared" si="145"/>
        <v>23.580000000000002</v>
      </c>
    </row>
    <row r="9327" spans="1:20" x14ac:dyDescent="0.3">
      <c r="A9327">
        <v>9326</v>
      </c>
      <c r="B9327">
        <v>89868</v>
      </c>
      <c r="C9327" t="s">
        <v>2531</v>
      </c>
      <c r="D9327" t="s">
        <v>578</v>
      </c>
      <c r="E9327" t="s">
        <v>187</v>
      </c>
      <c r="F9327" t="s">
        <v>31</v>
      </c>
      <c r="G9327" t="s">
        <v>23</v>
      </c>
      <c r="H9327" t="s">
        <v>219</v>
      </c>
      <c r="I9327" t="s">
        <v>28</v>
      </c>
      <c r="J9327" t="s">
        <v>29</v>
      </c>
      <c r="K9327" t="s">
        <v>231</v>
      </c>
      <c r="L9327" t="s">
        <v>283</v>
      </c>
      <c r="M9327" t="s">
        <v>35</v>
      </c>
      <c r="N9327" s="2">
        <v>41621</v>
      </c>
      <c r="O9327" s="2">
        <v>41623</v>
      </c>
      <c r="P9327">
        <v>13</v>
      </c>
      <c r="Q9327" s="1">
        <v>0.03</v>
      </c>
      <c r="R9327">
        <v>349.45</v>
      </c>
      <c r="S9327">
        <v>60</v>
      </c>
      <c r="T9327">
        <f t="shared" si="145"/>
        <v>4542.8499999999995</v>
      </c>
    </row>
    <row r="9328" spans="1:20" x14ac:dyDescent="0.3">
      <c r="A9328">
        <v>9327</v>
      </c>
      <c r="B9328">
        <v>87371</v>
      </c>
      <c r="C9328" t="s">
        <v>2507</v>
      </c>
      <c r="D9328" t="s">
        <v>20</v>
      </c>
      <c r="E9328" t="s">
        <v>39</v>
      </c>
      <c r="F9328" t="s">
        <v>31</v>
      </c>
      <c r="G9328" t="s">
        <v>41</v>
      </c>
      <c r="H9328" t="s">
        <v>78</v>
      </c>
      <c r="I9328" t="s">
        <v>28</v>
      </c>
      <c r="J9328" t="s">
        <v>29</v>
      </c>
      <c r="K9328" t="s">
        <v>82</v>
      </c>
      <c r="L9328" t="s">
        <v>192</v>
      </c>
      <c r="M9328" t="s">
        <v>279</v>
      </c>
      <c r="N9328" s="2">
        <v>41383</v>
      </c>
      <c r="O9328" s="2">
        <v>41385</v>
      </c>
      <c r="P9328">
        <v>9</v>
      </c>
      <c r="Q9328" s="1">
        <v>0.09</v>
      </c>
      <c r="R9328">
        <v>525.98</v>
      </c>
      <c r="S9328">
        <v>19.989999999999998</v>
      </c>
      <c r="T9328">
        <f t="shared" si="145"/>
        <v>4733.82</v>
      </c>
    </row>
    <row r="9329" spans="1:20" x14ac:dyDescent="0.3">
      <c r="A9329">
        <v>9328</v>
      </c>
      <c r="B9329">
        <v>91080</v>
      </c>
      <c r="C9329" t="s">
        <v>1350</v>
      </c>
      <c r="D9329" t="s">
        <v>20</v>
      </c>
      <c r="E9329" t="s">
        <v>39</v>
      </c>
      <c r="F9329" t="s">
        <v>31</v>
      </c>
      <c r="G9329" t="s">
        <v>48</v>
      </c>
      <c r="H9329" t="s">
        <v>42</v>
      </c>
      <c r="I9329" t="s">
        <v>28</v>
      </c>
      <c r="J9329" t="s">
        <v>29</v>
      </c>
      <c r="K9329" t="s">
        <v>58</v>
      </c>
      <c r="L9329" t="s">
        <v>192</v>
      </c>
      <c r="M9329" t="s">
        <v>121</v>
      </c>
      <c r="N9329" s="2">
        <v>40733</v>
      </c>
      <c r="O9329" s="2">
        <v>40737</v>
      </c>
      <c r="P9329">
        <v>10</v>
      </c>
      <c r="Q9329" s="1">
        <v>0.04</v>
      </c>
      <c r="R9329">
        <v>6.48</v>
      </c>
      <c r="S9329">
        <v>5.74</v>
      </c>
      <c r="T9329">
        <f t="shared" si="145"/>
        <v>64.800000000000011</v>
      </c>
    </row>
    <row r="9330" spans="1:20" x14ac:dyDescent="0.3">
      <c r="A9330">
        <v>9329</v>
      </c>
      <c r="B9330">
        <v>87962</v>
      </c>
      <c r="C9330" t="s">
        <v>923</v>
      </c>
      <c r="D9330" t="s">
        <v>38</v>
      </c>
      <c r="E9330" t="s">
        <v>39</v>
      </c>
      <c r="F9330" t="s">
        <v>40</v>
      </c>
      <c r="G9330" t="s">
        <v>48</v>
      </c>
      <c r="H9330" t="s">
        <v>78</v>
      </c>
      <c r="I9330" t="s">
        <v>28</v>
      </c>
      <c r="J9330" t="s">
        <v>29</v>
      </c>
      <c r="K9330" t="s">
        <v>58</v>
      </c>
      <c r="L9330" t="s">
        <v>192</v>
      </c>
      <c r="M9330" t="s">
        <v>99</v>
      </c>
      <c r="N9330" s="2">
        <v>40246</v>
      </c>
      <c r="O9330" s="2">
        <v>40250</v>
      </c>
      <c r="P9330">
        <v>9</v>
      </c>
      <c r="Q9330" s="1">
        <v>0.01</v>
      </c>
      <c r="R9330">
        <v>7.64</v>
      </c>
      <c r="S9330">
        <v>1.39</v>
      </c>
      <c r="T9330">
        <f t="shared" si="145"/>
        <v>68.759999999999991</v>
      </c>
    </row>
    <row r="9331" spans="1:20" x14ac:dyDescent="0.3">
      <c r="A9331">
        <v>9330</v>
      </c>
      <c r="B9331">
        <v>87962</v>
      </c>
      <c r="C9331" t="s">
        <v>923</v>
      </c>
      <c r="D9331" t="s">
        <v>578</v>
      </c>
      <c r="E9331" t="s">
        <v>21</v>
      </c>
      <c r="F9331" t="s">
        <v>40</v>
      </c>
      <c r="G9331" t="s">
        <v>48</v>
      </c>
      <c r="H9331" t="s">
        <v>203</v>
      </c>
      <c r="I9331" t="s">
        <v>28</v>
      </c>
      <c r="J9331" t="s">
        <v>29</v>
      </c>
      <c r="K9331" t="s">
        <v>204</v>
      </c>
      <c r="L9331" t="s">
        <v>330</v>
      </c>
      <c r="M9331" t="s">
        <v>59</v>
      </c>
      <c r="N9331" s="2">
        <v>40246</v>
      </c>
      <c r="O9331" s="2">
        <v>40250</v>
      </c>
      <c r="P9331">
        <v>8</v>
      </c>
      <c r="Q9331" s="1">
        <v>7.0000000000000007E-2</v>
      </c>
      <c r="R9331">
        <v>400.97</v>
      </c>
      <c r="S9331">
        <v>48.26</v>
      </c>
      <c r="T9331">
        <f t="shared" si="145"/>
        <v>3207.76</v>
      </c>
    </row>
    <row r="9332" spans="1:20" x14ac:dyDescent="0.3">
      <c r="A9332">
        <v>9331</v>
      </c>
      <c r="B9332">
        <v>86294</v>
      </c>
      <c r="C9332" t="s">
        <v>2266</v>
      </c>
      <c r="D9332" t="s">
        <v>38</v>
      </c>
      <c r="E9332" t="s">
        <v>21</v>
      </c>
      <c r="F9332" t="s">
        <v>31</v>
      </c>
      <c r="G9332" t="s">
        <v>41</v>
      </c>
      <c r="H9332" t="s">
        <v>206</v>
      </c>
      <c r="I9332" t="s">
        <v>28</v>
      </c>
      <c r="J9332" t="s">
        <v>29</v>
      </c>
      <c r="K9332" t="s">
        <v>1107</v>
      </c>
      <c r="L9332" t="s">
        <v>192</v>
      </c>
      <c r="M9332" t="s">
        <v>279</v>
      </c>
      <c r="N9332" s="2">
        <v>40889</v>
      </c>
      <c r="O9332" s="2">
        <v>40890</v>
      </c>
      <c r="P9332">
        <v>9</v>
      </c>
      <c r="Q9332" s="1">
        <v>0.05</v>
      </c>
      <c r="R9332">
        <v>49.99</v>
      </c>
      <c r="S9332">
        <v>19.989999999999998</v>
      </c>
      <c r="T9332">
        <f t="shared" si="145"/>
        <v>449.91</v>
      </c>
    </row>
    <row r="9333" spans="1:20" x14ac:dyDescent="0.3">
      <c r="A9333">
        <v>9332</v>
      </c>
      <c r="B9333">
        <v>86665</v>
      </c>
      <c r="C9333" t="s">
        <v>715</v>
      </c>
      <c r="D9333" t="s">
        <v>578</v>
      </c>
      <c r="E9333" t="s">
        <v>187</v>
      </c>
      <c r="F9333" t="s">
        <v>40</v>
      </c>
      <c r="G9333" t="s">
        <v>48</v>
      </c>
      <c r="H9333" t="s">
        <v>225</v>
      </c>
      <c r="I9333" t="s">
        <v>28</v>
      </c>
      <c r="J9333" t="s">
        <v>29</v>
      </c>
      <c r="K9333" t="s">
        <v>98</v>
      </c>
      <c r="L9333" t="s">
        <v>283</v>
      </c>
      <c r="M9333" t="s">
        <v>59</v>
      </c>
      <c r="N9333" s="2">
        <v>41411</v>
      </c>
      <c r="O9333" s="2">
        <v>41418</v>
      </c>
      <c r="P9333">
        <v>10</v>
      </c>
      <c r="Q9333" s="1">
        <v>0.04</v>
      </c>
      <c r="R9333">
        <v>113.98</v>
      </c>
      <c r="S9333">
        <v>30</v>
      </c>
      <c r="T9333">
        <f t="shared" si="145"/>
        <v>1139.8</v>
      </c>
    </row>
    <row r="9334" spans="1:20" x14ac:dyDescent="0.3">
      <c r="A9334">
        <v>9333</v>
      </c>
      <c r="B9334">
        <v>86269</v>
      </c>
      <c r="C9334" t="s">
        <v>1598</v>
      </c>
      <c r="D9334" t="s">
        <v>578</v>
      </c>
      <c r="E9334" t="s">
        <v>21</v>
      </c>
      <c r="F9334" t="s">
        <v>31</v>
      </c>
      <c r="G9334" t="s">
        <v>23</v>
      </c>
      <c r="H9334" t="s">
        <v>206</v>
      </c>
      <c r="I9334" t="s">
        <v>28</v>
      </c>
      <c r="J9334" t="s">
        <v>29</v>
      </c>
      <c r="K9334" t="s">
        <v>198</v>
      </c>
      <c r="L9334" t="s">
        <v>283</v>
      </c>
      <c r="M9334" t="s">
        <v>121</v>
      </c>
      <c r="N9334" s="2">
        <v>40594</v>
      </c>
      <c r="O9334" s="2">
        <v>40594</v>
      </c>
      <c r="P9334">
        <v>5</v>
      </c>
      <c r="Q9334" s="1">
        <v>0</v>
      </c>
      <c r="R9334">
        <v>306.14</v>
      </c>
      <c r="S9334">
        <v>26.53</v>
      </c>
      <c r="T9334">
        <f t="shared" si="145"/>
        <v>1530.6999999999998</v>
      </c>
    </row>
    <row r="9335" spans="1:20" x14ac:dyDescent="0.3">
      <c r="A9335">
        <v>9334</v>
      </c>
      <c r="B9335">
        <v>89867</v>
      </c>
      <c r="C9335" t="s">
        <v>2381</v>
      </c>
      <c r="D9335" t="s">
        <v>20</v>
      </c>
      <c r="E9335" t="s">
        <v>187</v>
      </c>
      <c r="F9335" t="s">
        <v>31</v>
      </c>
      <c r="G9335" t="s">
        <v>32</v>
      </c>
      <c r="H9335" t="s">
        <v>217</v>
      </c>
      <c r="I9335" t="s">
        <v>28</v>
      </c>
      <c r="J9335" t="s">
        <v>29</v>
      </c>
      <c r="K9335" t="s">
        <v>71</v>
      </c>
      <c r="L9335" t="s">
        <v>26</v>
      </c>
      <c r="M9335" t="s">
        <v>143</v>
      </c>
      <c r="N9335" s="2">
        <v>41620</v>
      </c>
      <c r="O9335" s="2">
        <v>41622</v>
      </c>
      <c r="P9335">
        <v>9</v>
      </c>
      <c r="Q9335" s="1">
        <v>0.02</v>
      </c>
      <c r="R9335">
        <v>99.23</v>
      </c>
      <c r="S9335">
        <v>8.99</v>
      </c>
      <c r="T9335">
        <f t="shared" si="145"/>
        <v>893.07</v>
      </c>
    </row>
    <row r="9336" spans="1:20" x14ac:dyDescent="0.3">
      <c r="A9336">
        <v>9335</v>
      </c>
      <c r="B9336">
        <v>89867</v>
      </c>
      <c r="C9336" t="s">
        <v>124</v>
      </c>
      <c r="D9336" t="s">
        <v>578</v>
      </c>
      <c r="E9336" t="s">
        <v>187</v>
      </c>
      <c r="F9336" t="s">
        <v>47</v>
      </c>
      <c r="G9336" t="s">
        <v>32</v>
      </c>
      <c r="H9336" t="s">
        <v>219</v>
      </c>
      <c r="I9336" t="s">
        <v>28</v>
      </c>
      <c r="J9336" t="s">
        <v>29</v>
      </c>
      <c r="K9336" t="s">
        <v>145</v>
      </c>
      <c r="L9336" t="s">
        <v>283</v>
      </c>
      <c r="M9336" t="s">
        <v>51</v>
      </c>
      <c r="N9336" s="2">
        <v>41620</v>
      </c>
      <c r="O9336" s="2">
        <v>41621</v>
      </c>
      <c r="P9336">
        <v>12</v>
      </c>
      <c r="Q9336" s="1">
        <v>0.04</v>
      </c>
      <c r="R9336">
        <v>180.98</v>
      </c>
      <c r="S9336">
        <v>30</v>
      </c>
      <c r="T9336">
        <f t="shared" si="145"/>
        <v>2171.7599999999998</v>
      </c>
    </row>
    <row r="9337" spans="1:20" x14ac:dyDescent="0.3">
      <c r="A9337">
        <v>9336</v>
      </c>
      <c r="B9337">
        <v>89867</v>
      </c>
      <c r="C9337" t="s">
        <v>2531</v>
      </c>
      <c r="D9337" t="s">
        <v>578</v>
      </c>
      <c r="E9337" t="s">
        <v>187</v>
      </c>
      <c r="F9337" t="s">
        <v>31</v>
      </c>
      <c r="G9337" t="s">
        <v>32</v>
      </c>
      <c r="H9337" t="s">
        <v>217</v>
      </c>
      <c r="I9337" t="s">
        <v>28</v>
      </c>
      <c r="J9337" t="s">
        <v>29</v>
      </c>
      <c r="K9337" t="s">
        <v>82</v>
      </c>
      <c r="L9337" t="s">
        <v>330</v>
      </c>
      <c r="M9337" t="s">
        <v>141</v>
      </c>
      <c r="N9337" s="2">
        <v>41620</v>
      </c>
      <c r="O9337" s="2">
        <v>41621</v>
      </c>
      <c r="P9337">
        <v>14</v>
      </c>
      <c r="Q9337" s="1">
        <v>0.04</v>
      </c>
      <c r="R9337">
        <v>880.98</v>
      </c>
      <c r="S9337">
        <v>44.55</v>
      </c>
      <c r="T9337">
        <f t="shared" si="145"/>
        <v>12333.720000000001</v>
      </c>
    </row>
    <row r="9338" spans="1:20" x14ac:dyDescent="0.3">
      <c r="A9338">
        <v>9337</v>
      </c>
      <c r="B9338">
        <v>89867</v>
      </c>
      <c r="C9338" t="s">
        <v>1335</v>
      </c>
      <c r="D9338" t="s">
        <v>38</v>
      </c>
      <c r="E9338" t="s">
        <v>39</v>
      </c>
      <c r="F9338" t="s">
        <v>47</v>
      </c>
      <c r="G9338" t="s">
        <v>32</v>
      </c>
      <c r="H9338" t="s">
        <v>61</v>
      </c>
      <c r="I9338" t="s">
        <v>28</v>
      </c>
      <c r="J9338" t="s">
        <v>29</v>
      </c>
      <c r="K9338" t="s">
        <v>248</v>
      </c>
      <c r="L9338" t="s">
        <v>192</v>
      </c>
      <c r="M9338" t="s">
        <v>134</v>
      </c>
      <c r="N9338" s="2">
        <v>41620</v>
      </c>
      <c r="O9338" s="2">
        <v>41621</v>
      </c>
      <c r="P9338">
        <v>22</v>
      </c>
      <c r="Q9338" s="1">
        <v>0</v>
      </c>
      <c r="R9338">
        <v>5.58</v>
      </c>
      <c r="S9338">
        <v>5.3</v>
      </c>
      <c r="T9338">
        <f t="shared" si="145"/>
        <v>122.76</v>
      </c>
    </row>
    <row r="9339" spans="1:20" x14ac:dyDescent="0.3">
      <c r="A9339">
        <v>9338</v>
      </c>
      <c r="B9339">
        <v>89867</v>
      </c>
      <c r="C9339" t="s">
        <v>1335</v>
      </c>
      <c r="D9339" t="s">
        <v>20</v>
      </c>
      <c r="E9339" t="s">
        <v>39</v>
      </c>
      <c r="F9339" t="s">
        <v>47</v>
      </c>
      <c r="G9339" t="s">
        <v>32</v>
      </c>
      <c r="H9339" t="s">
        <v>42</v>
      </c>
      <c r="I9339" t="s">
        <v>28</v>
      </c>
      <c r="J9339" t="s">
        <v>29</v>
      </c>
      <c r="K9339" t="s">
        <v>158</v>
      </c>
      <c r="L9339" t="s">
        <v>192</v>
      </c>
      <c r="M9339" t="s">
        <v>134</v>
      </c>
      <c r="N9339" s="2">
        <v>41620</v>
      </c>
      <c r="O9339" s="2">
        <v>41621</v>
      </c>
      <c r="P9339">
        <v>12</v>
      </c>
      <c r="Q9339" s="1">
        <v>0.1</v>
      </c>
      <c r="R9339">
        <v>7.28</v>
      </c>
      <c r="S9339">
        <v>11.15</v>
      </c>
      <c r="T9339">
        <f t="shared" si="145"/>
        <v>87.36</v>
      </c>
    </row>
    <row r="9340" spans="1:20" x14ac:dyDescent="0.3">
      <c r="A9340">
        <v>9339</v>
      </c>
      <c r="B9340">
        <v>87728</v>
      </c>
      <c r="C9340" t="s">
        <v>104</v>
      </c>
      <c r="D9340" t="s">
        <v>20</v>
      </c>
      <c r="E9340" t="s">
        <v>39</v>
      </c>
      <c r="F9340" t="s">
        <v>31</v>
      </c>
      <c r="G9340" t="s">
        <v>48</v>
      </c>
      <c r="H9340" t="s">
        <v>42</v>
      </c>
      <c r="I9340" t="s">
        <v>28</v>
      </c>
      <c r="J9340" t="s">
        <v>29</v>
      </c>
      <c r="K9340" t="s">
        <v>165</v>
      </c>
      <c r="L9340" t="s">
        <v>26</v>
      </c>
      <c r="M9340" t="s">
        <v>83</v>
      </c>
      <c r="N9340" s="2">
        <v>40774</v>
      </c>
      <c r="O9340" s="2">
        <v>40779</v>
      </c>
      <c r="P9340">
        <v>16</v>
      </c>
      <c r="Q9340" s="1">
        <v>0.01</v>
      </c>
      <c r="R9340">
        <v>2.08</v>
      </c>
      <c r="S9340">
        <v>2.56</v>
      </c>
      <c r="T9340">
        <f t="shared" si="145"/>
        <v>33.28</v>
      </c>
    </row>
    <row r="9341" spans="1:20" x14ac:dyDescent="0.3">
      <c r="A9341">
        <v>9340</v>
      </c>
      <c r="B9341">
        <v>88394</v>
      </c>
      <c r="C9341" t="s">
        <v>388</v>
      </c>
      <c r="D9341" t="s">
        <v>20</v>
      </c>
      <c r="E9341" t="s">
        <v>39</v>
      </c>
      <c r="F9341" t="s">
        <v>40</v>
      </c>
      <c r="G9341" t="s">
        <v>32</v>
      </c>
      <c r="H9341" t="s">
        <v>94</v>
      </c>
      <c r="I9341" t="s">
        <v>28</v>
      </c>
      <c r="J9341" t="s">
        <v>29</v>
      </c>
      <c r="K9341" t="s">
        <v>50</v>
      </c>
      <c r="L9341" t="s">
        <v>192</v>
      </c>
      <c r="M9341" t="s">
        <v>99</v>
      </c>
      <c r="N9341" s="2">
        <v>40976</v>
      </c>
      <c r="O9341" s="2">
        <v>40978</v>
      </c>
      <c r="P9341">
        <v>3</v>
      </c>
      <c r="Q9341" s="1">
        <v>0.08</v>
      </c>
      <c r="R9341">
        <v>11.7</v>
      </c>
      <c r="S9341">
        <v>5.63</v>
      </c>
      <c r="T9341">
        <f t="shared" si="145"/>
        <v>35.099999999999994</v>
      </c>
    </row>
    <row r="9342" spans="1:20" x14ac:dyDescent="0.3">
      <c r="A9342">
        <v>9341</v>
      </c>
      <c r="B9342">
        <v>88394</v>
      </c>
      <c r="C9342" t="s">
        <v>388</v>
      </c>
      <c r="D9342" t="s">
        <v>20</v>
      </c>
      <c r="E9342" t="s">
        <v>21</v>
      </c>
      <c r="F9342" t="s">
        <v>40</v>
      </c>
      <c r="G9342" t="s">
        <v>32</v>
      </c>
      <c r="H9342" t="s">
        <v>24</v>
      </c>
      <c r="I9342" t="s">
        <v>28</v>
      </c>
      <c r="J9342" t="s">
        <v>29</v>
      </c>
      <c r="K9342" t="s">
        <v>1254</v>
      </c>
      <c r="L9342" t="s">
        <v>192</v>
      </c>
      <c r="M9342" t="s">
        <v>59</v>
      </c>
      <c r="N9342" s="2">
        <v>40976</v>
      </c>
      <c r="O9342" s="2">
        <v>40977</v>
      </c>
      <c r="P9342">
        <v>4</v>
      </c>
      <c r="Q9342" s="1">
        <v>0.02</v>
      </c>
      <c r="R9342">
        <v>30.98</v>
      </c>
      <c r="S9342">
        <v>6.5</v>
      </c>
      <c r="T9342">
        <f t="shared" si="145"/>
        <v>123.92</v>
      </c>
    </row>
    <row r="9343" spans="1:20" x14ac:dyDescent="0.3">
      <c r="A9343">
        <v>9342</v>
      </c>
      <c r="B9343">
        <v>88455</v>
      </c>
      <c r="C9343" t="s">
        <v>991</v>
      </c>
      <c r="D9343" t="s">
        <v>20</v>
      </c>
      <c r="E9343" t="s">
        <v>39</v>
      </c>
      <c r="F9343" t="s">
        <v>47</v>
      </c>
      <c r="G9343" t="s">
        <v>93</v>
      </c>
      <c r="H9343" t="s">
        <v>49</v>
      </c>
      <c r="I9343" t="s">
        <v>28</v>
      </c>
      <c r="J9343" t="s">
        <v>29</v>
      </c>
      <c r="K9343" t="s">
        <v>149</v>
      </c>
      <c r="L9343" t="s">
        <v>192</v>
      </c>
      <c r="M9343" t="s">
        <v>117</v>
      </c>
      <c r="N9343" s="2">
        <v>41082</v>
      </c>
      <c r="O9343" s="2">
        <v>41082</v>
      </c>
      <c r="P9343">
        <v>19</v>
      </c>
      <c r="Q9343" s="1">
        <v>0</v>
      </c>
      <c r="R9343">
        <v>193.17</v>
      </c>
      <c r="S9343">
        <v>19.989999999999998</v>
      </c>
      <c r="T9343">
        <f t="shared" si="145"/>
        <v>3670.2299999999996</v>
      </c>
    </row>
    <row r="9344" spans="1:20" x14ac:dyDescent="0.3">
      <c r="A9344">
        <v>9343</v>
      </c>
      <c r="B9344">
        <v>88455</v>
      </c>
      <c r="C9344" t="s">
        <v>1901</v>
      </c>
      <c r="D9344" t="s">
        <v>20</v>
      </c>
      <c r="E9344" t="s">
        <v>187</v>
      </c>
      <c r="F9344" t="s">
        <v>47</v>
      </c>
      <c r="G9344" t="s">
        <v>93</v>
      </c>
      <c r="H9344" t="s">
        <v>225</v>
      </c>
      <c r="I9344" t="s">
        <v>28</v>
      </c>
      <c r="J9344" t="s">
        <v>29</v>
      </c>
      <c r="K9344" t="s">
        <v>68</v>
      </c>
      <c r="L9344" t="s">
        <v>26</v>
      </c>
      <c r="M9344" t="s">
        <v>160</v>
      </c>
      <c r="N9344" s="2">
        <v>41082</v>
      </c>
      <c r="O9344" s="2">
        <v>41083</v>
      </c>
      <c r="P9344">
        <v>1</v>
      </c>
      <c r="Q9344" s="1">
        <v>0.06</v>
      </c>
      <c r="R9344">
        <v>12.64</v>
      </c>
      <c r="S9344">
        <v>4.9800000000000004</v>
      </c>
      <c r="T9344">
        <f t="shared" si="145"/>
        <v>12.64</v>
      </c>
    </row>
    <row r="9345" spans="1:20" x14ac:dyDescent="0.3">
      <c r="A9345">
        <v>9344</v>
      </c>
      <c r="B9345">
        <v>87984</v>
      </c>
      <c r="C9345" t="s">
        <v>878</v>
      </c>
      <c r="D9345" t="s">
        <v>20</v>
      </c>
      <c r="E9345" t="s">
        <v>39</v>
      </c>
      <c r="F9345" t="s">
        <v>47</v>
      </c>
      <c r="G9345" t="s">
        <v>32</v>
      </c>
      <c r="H9345" t="s">
        <v>61</v>
      </c>
      <c r="I9345" t="s">
        <v>28</v>
      </c>
      <c r="J9345" t="s">
        <v>29</v>
      </c>
      <c r="K9345" t="s">
        <v>113</v>
      </c>
      <c r="L9345" t="s">
        <v>44</v>
      </c>
      <c r="M9345" t="s">
        <v>114</v>
      </c>
      <c r="N9345" s="2">
        <v>40892</v>
      </c>
      <c r="O9345" s="2">
        <v>40894</v>
      </c>
      <c r="P9345">
        <v>6</v>
      </c>
      <c r="Q9345" s="1">
        <v>0.09</v>
      </c>
      <c r="R9345">
        <v>3.71</v>
      </c>
      <c r="S9345">
        <v>1.93</v>
      </c>
      <c r="T9345">
        <f t="shared" si="145"/>
        <v>22.259999999999998</v>
      </c>
    </row>
    <row r="9346" spans="1:20" x14ac:dyDescent="0.3">
      <c r="A9346">
        <v>9345</v>
      </c>
      <c r="B9346">
        <v>87222</v>
      </c>
      <c r="C9346" t="s">
        <v>490</v>
      </c>
      <c r="D9346" t="s">
        <v>20</v>
      </c>
      <c r="E9346" t="s">
        <v>39</v>
      </c>
      <c r="F9346" t="s">
        <v>22</v>
      </c>
      <c r="G9346" t="s">
        <v>48</v>
      </c>
      <c r="H9346" t="s">
        <v>89</v>
      </c>
      <c r="I9346" t="s">
        <v>28</v>
      </c>
      <c r="J9346" t="s">
        <v>29</v>
      </c>
      <c r="K9346" t="s">
        <v>133</v>
      </c>
      <c r="L9346" t="s">
        <v>44</v>
      </c>
      <c r="M9346" t="s">
        <v>86</v>
      </c>
      <c r="N9346" s="2">
        <v>40534</v>
      </c>
      <c r="O9346" s="2">
        <v>40538</v>
      </c>
      <c r="P9346">
        <v>19</v>
      </c>
      <c r="Q9346" s="1">
        <v>0.04</v>
      </c>
      <c r="R9346">
        <v>4.71</v>
      </c>
      <c r="S9346">
        <v>0.7</v>
      </c>
      <c r="T9346">
        <f t="shared" si="145"/>
        <v>89.49</v>
      </c>
    </row>
    <row r="9347" spans="1:20" x14ac:dyDescent="0.3">
      <c r="A9347">
        <v>9346</v>
      </c>
      <c r="B9347">
        <v>87222</v>
      </c>
      <c r="C9347" t="s">
        <v>1003</v>
      </c>
      <c r="D9347" t="s">
        <v>20</v>
      </c>
      <c r="E9347" t="s">
        <v>39</v>
      </c>
      <c r="F9347" t="s">
        <v>22</v>
      </c>
      <c r="G9347" t="s">
        <v>48</v>
      </c>
      <c r="H9347" t="s">
        <v>49</v>
      </c>
      <c r="I9347" t="s">
        <v>28</v>
      </c>
      <c r="J9347" t="s">
        <v>29</v>
      </c>
      <c r="K9347" t="s">
        <v>79</v>
      </c>
      <c r="L9347" t="s">
        <v>44</v>
      </c>
      <c r="M9347" t="s">
        <v>331</v>
      </c>
      <c r="N9347" s="2">
        <v>40534</v>
      </c>
      <c r="O9347" s="2">
        <v>40539</v>
      </c>
      <c r="P9347">
        <v>13</v>
      </c>
      <c r="Q9347" s="1">
        <v>0.06</v>
      </c>
      <c r="R9347">
        <v>4.2</v>
      </c>
      <c r="S9347">
        <v>2.2599999999999998</v>
      </c>
      <c r="T9347">
        <f t="shared" ref="T9347:T9368" si="146">R9347*P9347</f>
        <v>54.6</v>
      </c>
    </row>
    <row r="9348" spans="1:20" x14ac:dyDescent="0.3">
      <c r="A9348">
        <v>9347</v>
      </c>
      <c r="B9348">
        <v>91329</v>
      </c>
      <c r="C9348" t="s">
        <v>1823</v>
      </c>
      <c r="D9348" t="s">
        <v>20</v>
      </c>
      <c r="E9348" t="s">
        <v>21</v>
      </c>
      <c r="F9348" t="s">
        <v>40</v>
      </c>
      <c r="G9348" t="s">
        <v>41</v>
      </c>
      <c r="H9348" t="s">
        <v>33</v>
      </c>
      <c r="I9348" t="s">
        <v>28</v>
      </c>
      <c r="J9348" t="s">
        <v>29</v>
      </c>
      <c r="K9348" t="s">
        <v>213</v>
      </c>
      <c r="L9348" t="s">
        <v>706</v>
      </c>
      <c r="M9348" t="s">
        <v>99</v>
      </c>
      <c r="N9348" s="2">
        <v>41422</v>
      </c>
      <c r="O9348" s="2">
        <v>41423</v>
      </c>
      <c r="P9348">
        <v>2</v>
      </c>
      <c r="Q9348" s="1">
        <v>0.1</v>
      </c>
      <c r="R9348">
        <v>17.98</v>
      </c>
      <c r="S9348">
        <v>8.51</v>
      </c>
      <c r="T9348">
        <f t="shared" si="146"/>
        <v>35.96</v>
      </c>
    </row>
    <row r="9349" spans="1:20" x14ac:dyDescent="0.3">
      <c r="A9349">
        <v>9348</v>
      </c>
      <c r="B9349">
        <v>91329</v>
      </c>
      <c r="C9349" t="s">
        <v>1823</v>
      </c>
      <c r="D9349" t="s">
        <v>20</v>
      </c>
      <c r="E9349" t="s">
        <v>39</v>
      </c>
      <c r="F9349" t="s">
        <v>40</v>
      </c>
      <c r="G9349" t="s">
        <v>41</v>
      </c>
      <c r="H9349" t="s">
        <v>54</v>
      </c>
      <c r="I9349" t="s">
        <v>28</v>
      </c>
      <c r="J9349" t="s">
        <v>29</v>
      </c>
      <c r="K9349" t="s">
        <v>105</v>
      </c>
      <c r="L9349" t="s">
        <v>192</v>
      </c>
      <c r="M9349" t="s">
        <v>59</v>
      </c>
      <c r="N9349" s="2">
        <v>41422</v>
      </c>
      <c r="O9349" s="2">
        <v>41423</v>
      </c>
      <c r="P9349">
        <v>7</v>
      </c>
      <c r="Q9349" s="1">
        <v>0.08</v>
      </c>
      <c r="R9349">
        <v>10.9</v>
      </c>
      <c r="S9349">
        <v>7.46</v>
      </c>
      <c r="T9349">
        <f t="shared" si="146"/>
        <v>76.3</v>
      </c>
    </row>
    <row r="9350" spans="1:20" x14ac:dyDescent="0.3">
      <c r="A9350">
        <v>9349</v>
      </c>
      <c r="B9350">
        <v>91542</v>
      </c>
      <c r="C9350" t="s">
        <v>2193</v>
      </c>
      <c r="D9350" t="s">
        <v>38</v>
      </c>
      <c r="E9350" t="s">
        <v>21</v>
      </c>
      <c r="F9350" t="s">
        <v>31</v>
      </c>
      <c r="G9350" t="s">
        <v>32</v>
      </c>
      <c r="H9350" t="s">
        <v>24</v>
      </c>
      <c r="I9350" t="s">
        <v>28</v>
      </c>
      <c r="J9350" t="s">
        <v>29</v>
      </c>
      <c r="K9350" t="s">
        <v>25</v>
      </c>
      <c r="L9350" t="s">
        <v>26</v>
      </c>
      <c r="M9350" t="s">
        <v>255</v>
      </c>
      <c r="N9350" s="2">
        <v>41342</v>
      </c>
      <c r="O9350" s="2">
        <v>41344</v>
      </c>
      <c r="P9350">
        <v>8</v>
      </c>
      <c r="Q9350" s="1">
        <v>0.04</v>
      </c>
      <c r="R9350">
        <v>35.99</v>
      </c>
      <c r="S9350">
        <v>3.3</v>
      </c>
      <c r="T9350">
        <f t="shared" si="146"/>
        <v>287.92</v>
      </c>
    </row>
    <row r="9351" spans="1:20" x14ac:dyDescent="0.3">
      <c r="A9351">
        <v>9350</v>
      </c>
      <c r="B9351">
        <v>89063</v>
      </c>
      <c r="C9351" t="s">
        <v>1022</v>
      </c>
      <c r="D9351" t="s">
        <v>20</v>
      </c>
      <c r="E9351" t="s">
        <v>21</v>
      </c>
      <c r="F9351" t="s">
        <v>31</v>
      </c>
      <c r="G9351" t="s">
        <v>41</v>
      </c>
      <c r="H9351" t="s">
        <v>206</v>
      </c>
      <c r="I9351" t="s">
        <v>28</v>
      </c>
      <c r="J9351" t="s">
        <v>29</v>
      </c>
      <c r="K9351" t="s">
        <v>1108</v>
      </c>
      <c r="L9351" t="s">
        <v>26</v>
      </c>
      <c r="M9351" t="s">
        <v>69</v>
      </c>
      <c r="N9351" s="2">
        <v>41378</v>
      </c>
      <c r="O9351" s="2">
        <v>41380</v>
      </c>
      <c r="P9351">
        <v>5</v>
      </c>
      <c r="Q9351" s="1">
        <v>0.09</v>
      </c>
      <c r="R9351">
        <v>8.5</v>
      </c>
      <c r="S9351">
        <v>1.99</v>
      </c>
      <c r="T9351">
        <f t="shared" si="146"/>
        <v>42.5</v>
      </c>
    </row>
    <row r="9352" spans="1:20" x14ac:dyDescent="0.3">
      <c r="A9352">
        <v>9351</v>
      </c>
      <c r="B9352">
        <v>89063</v>
      </c>
      <c r="C9352" t="s">
        <v>1022</v>
      </c>
      <c r="D9352" t="s">
        <v>20</v>
      </c>
      <c r="E9352" t="s">
        <v>39</v>
      </c>
      <c r="F9352" t="s">
        <v>31</v>
      </c>
      <c r="G9352" t="s">
        <v>41</v>
      </c>
      <c r="H9352" t="s">
        <v>54</v>
      </c>
      <c r="I9352" t="s">
        <v>28</v>
      </c>
      <c r="J9352" t="s">
        <v>29</v>
      </c>
      <c r="K9352" t="s">
        <v>138</v>
      </c>
      <c r="L9352" t="s">
        <v>44</v>
      </c>
      <c r="M9352" t="s">
        <v>255</v>
      </c>
      <c r="N9352" s="2">
        <v>41378</v>
      </c>
      <c r="O9352" s="2">
        <v>41380</v>
      </c>
      <c r="P9352">
        <v>2</v>
      </c>
      <c r="Q9352" s="1">
        <v>0</v>
      </c>
      <c r="R9352">
        <v>7.4</v>
      </c>
      <c r="S9352">
        <v>1.71</v>
      </c>
      <c r="T9352">
        <f t="shared" si="146"/>
        <v>14.8</v>
      </c>
    </row>
    <row r="9353" spans="1:20" x14ac:dyDescent="0.3">
      <c r="A9353">
        <v>9352</v>
      </c>
      <c r="B9353">
        <v>89063</v>
      </c>
      <c r="C9353" t="s">
        <v>1022</v>
      </c>
      <c r="D9353" t="s">
        <v>38</v>
      </c>
      <c r="E9353" t="s">
        <v>39</v>
      </c>
      <c r="F9353" t="s">
        <v>31</v>
      </c>
      <c r="G9353" t="s">
        <v>41</v>
      </c>
      <c r="H9353" t="s">
        <v>49</v>
      </c>
      <c r="I9353" t="s">
        <v>28</v>
      </c>
      <c r="J9353" t="s">
        <v>29</v>
      </c>
      <c r="K9353" t="s">
        <v>145</v>
      </c>
      <c r="L9353" t="s">
        <v>44</v>
      </c>
      <c r="M9353" t="s">
        <v>296</v>
      </c>
      <c r="N9353" s="2">
        <v>41378</v>
      </c>
      <c r="O9353" s="2">
        <v>41379</v>
      </c>
      <c r="P9353">
        <v>1</v>
      </c>
      <c r="Q9353" s="1">
        <v>0.01</v>
      </c>
      <c r="R9353">
        <v>4.26</v>
      </c>
      <c r="S9353">
        <v>1.2</v>
      </c>
      <c r="T9353">
        <f t="shared" si="146"/>
        <v>4.26</v>
      </c>
    </row>
    <row r="9354" spans="1:20" x14ac:dyDescent="0.3">
      <c r="A9354">
        <v>9353</v>
      </c>
      <c r="B9354">
        <v>91239</v>
      </c>
      <c r="C9354" t="s">
        <v>1762</v>
      </c>
      <c r="D9354" t="s">
        <v>20</v>
      </c>
      <c r="E9354" t="s">
        <v>39</v>
      </c>
      <c r="F9354" t="s">
        <v>31</v>
      </c>
      <c r="G9354" t="s">
        <v>41</v>
      </c>
      <c r="H9354" t="s">
        <v>61</v>
      </c>
      <c r="I9354" t="s">
        <v>28</v>
      </c>
      <c r="J9354" t="s">
        <v>29</v>
      </c>
      <c r="K9354" t="s">
        <v>101</v>
      </c>
      <c r="L9354" t="s">
        <v>44</v>
      </c>
      <c r="M9354" t="s">
        <v>83</v>
      </c>
      <c r="N9354" s="2">
        <v>41414</v>
      </c>
      <c r="O9354" s="2">
        <v>41416</v>
      </c>
      <c r="P9354">
        <v>10</v>
      </c>
      <c r="Q9354" s="1">
        <v>0.03</v>
      </c>
      <c r="R9354">
        <v>9.11</v>
      </c>
      <c r="S9354">
        <v>2.15</v>
      </c>
      <c r="T9354">
        <f t="shared" si="146"/>
        <v>91.1</v>
      </c>
    </row>
    <row r="9355" spans="1:20" x14ac:dyDescent="0.3">
      <c r="A9355">
        <v>9354</v>
      </c>
      <c r="B9355">
        <v>88183</v>
      </c>
      <c r="C9355" t="s">
        <v>1768</v>
      </c>
      <c r="D9355" t="s">
        <v>578</v>
      </c>
      <c r="E9355" t="s">
        <v>21</v>
      </c>
      <c r="F9355" t="s">
        <v>40</v>
      </c>
      <c r="G9355" t="s">
        <v>48</v>
      </c>
      <c r="H9355" t="s">
        <v>203</v>
      </c>
      <c r="I9355" t="s">
        <v>28</v>
      </c>
      <c r="J9355" t="s">
        <v>29</v>
      </c>
      <c r="K9355" t="s">
        <v>213</v>
      </c>
      <c r="L9355" t="s">
        <v>283</v>
      </c>
      <c r="M9355" t="s">
        <v>59</v>
      </c>
      <c r="N9355" s="2">
        <v>41491</v>
      </c>
      <c r="O9355" s="2">
        <v>41493</v>
      </c>
      <c r="P9355">
        <v>6</v>
      </c>
      <c r="Q9355" s="1">
        <v>0.06</v>
      </c>
      <c r="R9355">
        <v>115.99</v>
      </c>
      <c r="S9355">
        <v>56.14</v>
      </c>
      <c r="T9355">
        <f t="shared" si="146"/>
        <v>695.93999999999994</v>
      </c>
    </row>
    <row r="9356" spans="1:20" x14ac:dyDescent="0.3">
      <c r="A9356">
        <v>9355</v>
      </c>
      <c r="B9356">
        <v>88183</v>
      </c>
      <c r="C9356" t="s">
        <v>1768</v>
      </c>
      <c r="D9356" t="s">
        <v>38</v>
      </c>
      <c r="E9356" t="s">
        <v>39</v>
      </c>
      <c r="F9356" t="s">
        <v>40</v>
      </c>
      <c r="G9356" t="s">
        <v>48</v>
      </c>
      <c r="H9356" t="s">
        <v>61</v>
      </c>
      <c r="I9356" t="s">
        <v>28</v>
      </c>
      <c r="J9356" t="s">
        <v>29</v>
      </c>
      <c r="K9356" t="s">
        <v>274</v>
      </c>
      <c r="L9356" t="s">
        <v>192</v>
      </c>
      <c r="M9356" t="s">
        <v>59</v>
      </c>
      <c r="N9356" s="2">
        <v>41491</v>
      </c>
      <c r="O9356" s="2">
        <v>41498</v>
      </c>
      <c r="P9356">
        <v>23</v>
      </c>
      <c r="Q9356" s="1">
        <v>0.09</v>
      </c>
      <c r="R9356">
        <v>9.3800000000000008</v>
      </c>
      <c r="S9356">
        <v>7.28</v>
      </c>
      <c r="T9356">
        <f t="shared" si="146"/>
        <v>215.74</v>
      </c>
    </row>
    <row r="9357" spans="1:20" x14ac:dyDescent="0.3">
      <c r="A9357">
        <v>9356</v>
      </c>
      <c r="B9357">
        <v>89144</v>
      </c>
      <c r="C9357" t="s">
        <v>549</v>
      </c>
      <c r="D9357" t="s">
        <v>20</v>
      </c>
      <c r="E9357" t="s">
        <v>39</v>
      </c>
      <c r="F9357" t="s">
        <v>22</v>
      </c>
      <c r="G9357" t="s">
        <v>41</v>
      </c>
      <c r="H9357" t="s">
        <v>94</v>
      </c>
      <c r="I9357" t="s">
        <v>28</v>
      </c>
      <c r="J9357" t="s">
        <v>29</v>
      </c>
      <c r="K9357" t="s">
        <v>58</v>
      </c>
      <c r="L9357" t="s">
        <v>44</v>
      </c>
      <c r="M9357" t="s">
        <v>331</v>
      </c>
      <c r="N9357" s="2">
        <v>41261</v>
      </c>
      <c r="O9357" s="2">
        <v>41262</v>
      </c>
      <c r="P9357">
        <v>1</v>
      </c>
      <c r="Q9357" s="1">
        <v>0.1</v>
      </c>
      <c r="R9357">
        <v>9.11</v>
      </c>
      <c r="S9357">
        <v>2.15</v>
      </c>
      <c r="T9357">
        <f t="shared" si="146"/>
        <v>9.11</v>
      </c>
    </row>
    <row r="9358" spans="1:20" x14ac:dyDescent="0.3">
      <c r="A9358">
        <v>9357</v>
      </c>
      <c r="B9358">
        <v>88444</v>
      </c>
      <c r="C9358" t="s">
        <v>2082</v>
      </c>
      <c r="D9358" t="s">
        <v>20</v>
      </c>
      <c r="E9358" t="s">
        <v>39</v>
      </c>
      <c r="F9358" t="s">
        <v>31</v>
      </c>
      <c r="G9358" t="s">
        <v>41</v>
      </c>
      <c r="H9358" t="s">
        <v>61</v>
      </c>
      <c r="I9358" t="s">
        <v>28</v>
      </c>
      <c r="J9358" t="s">
        <v>29</v>
      </c>
      <c r="K9358" t="s">
        <v>170</v>
      </c>
      <c r="L9358" t="s">
        <v>192</v>
      </c>
      <c r="M9358" t="s">
        <v>131</v>
      </c>
      <c r="N9358" s="2">
        <v>40540</v>
      </c>
      <c r="O9358" s="2">
        <v>40541</v>
      </c>
      <c r="P9358">
        <v>3</v>
      </c>
      <c r="Q9358" s="1">
        <v>0.02</v>
      </c>
      <c r="R9358">
        <v>30.98</v>
      </c>
      <c r="S9358">
        <v>17.079999999999998</v>
      </c>
      <c r="T9358">
        <f t="shared" si="146"/>
        <v>92.94</v>
      </c>
    </row>
    <row r="9359" spans="1:20" x14ac:dyDescent="0.3">
      <c r="A9359">
        <v>9358</v>
      </c>
      <c r="B9359">
        <v>89725</v>
      </c>
      <c r="C9359" t="s">
        <v>723</v>
      </c>
      <c r="D9359" t="s">
        <v>20</v>
      </c>
      <c r="E9359" t="s">
        <v>39</v>
      </c>
      <c r="F9359" t="s">
        <v>22</v>
      </c>
      <c r="G9359" t="s">
        <v>93</v>
      </c>
      <c r="H9359" t="s">
        <v>89</v>
      </c>
      <c r="I9359" t="s">
        <v>28</v>
      </c>
      <c r="J9359" t="s">
        <v>29</v>
      </c>
      <c r="K9359" t="s">
        <v>289</v>
      </c>
      <c r="L9359" t="s">
        <v>44</v>
      </c>
      <c r="M9359" t="s">
        <v>331</v>
      </c>
      <c r="N9359" s="2">
        <v>40787</v>
      </c>
      <c r="O9359" s="2">
        <v>40787</v>
      </c>
      <c r="P9359">
        <v>19</v>
      </c>
      <c r="Q9359" s="1">
        <v>0.05</v>
      </c>
      <c r="R9359">
        <v>3.14</v>
      </c>
      <c r="S9359">
        <v>1.92</v>
      </c>
      <c r="T9359">
        <f t="shared" si="146"/>
        <v>59.660000000000004</v>
      </c>
    </row>
    <row r="9360" spans="1:20" x14ac:dyDescent="0.3">
      <c r="A9360">
        <v>9359</v>
      </c>
      <c r="B9360">
        <v>88700</v>
      </c>
      <c r="C9360" t="s">
        <v>1207</v>
      </c>
      <c r="D9360" t="s">
        <v>20</v>
      </c>
      <c r="E9360" t="s">
        <v>21</v>
      </c>
      <c r="F9360" t="s">
        <v>22</v>
      </c>
      <c r="G9360" t="s">
        <v>93</v>
      </c>
      <c r="H9360" t="s">
        <v>33</v>
      </c>
      <c r="I9360" t="s">
        <v>28</v>
      </c>
      <c r="J9360" t="s">
        <v>29</v>
      </c>
      <c r="K9360" t="s">
        <v>1111</v>
      </c>
      <c r="L9360" t="s">
        <v>26</v>
      </c>
      <c r="M9360" t="s">
        <v>444</v>
      </c>
      <c r="N9360" s="2">
        <v>41313</v>
      </c>
      <c r="O9360" s="2">
        <v>41315</v>
      </c>
      <c r="P9360">
        <v>12</v>
      </c>
      <c r="Q9360" s="1">
        <v>7.0000000000000007E-2</v>
      </c>
      <c r="R9360">
        <v>15.98</v>
      </c>
      <c r="S9360">
        <v>8.99</v>
      </c>
      <c r="T9360">
        <f t="shared" si="146"/>
        <v>191.76</v>
      </c>
    </row>
    <row r="9361" spans="1:20" x14ac:dyDescent="0.3">
      <c r="A9361">
        <v>9360</v>
      </c>
      <c r="B9361">
        <v>86821</v>
      </c>
      <c r="C9361" t="s">
        <v>1662</v>
      </c>
      <c r="D9361" t="s">
        <v>20</v>
      </c>
      <c r="E9361" t="s">
        <v>39</v>
      </c>
      <c r="F9361" t="s">
        <v>40</v>
      </c>
      <c r="G9361" t="s">
        <v>23</v>
      </c>
      <c r="H9361" t="s">
        <v>42</v>
      </c>
      <c r="I9361" t="s">
        <v>28</v>
      </c>
      <c r="J9361" t="s">
        <v>29</v>
      </c>
      <c r="K9361" t="s">
        <v>170</v>
      </c>
      <c r="L9361" t="s">
        <v>192</v>
      </c>
      <c r="M9361" t="s">
        <v>99</v>
      </c>
      <c r="N9361" s="2">
        <v>41434</v>
      </c>
      <c r="O9361" s="2">
        <v>41435</v>
      </c>
      <c r="P9361">
        <v>16</v>
      </c>
      <c r="Q9361" s="1">
        <v>0</v>
      </c>
      <c r="R9361">
        <v>15.01</v>
      </c>
      <c r="S9361">
        <v>8.4</v>
      </c>
      <c r="T9361">
        <f t="shared" si="146"/>
        <v>240.16</v>
      </c>
    </row>
    <row r="9362" spans="1:20" x14ac:dyDescent="0.3">
      <c r="A9362">
        <v>9361</v>
      </c>
      <c r="B9362">
        <v>86780</v>
      </c>
      <c r="C9362" t="s">
        <v>1793</v>
      </c>
      <c r="D9362" t="s">
        <v>20</v>
      </c>
      <c r="E9362" t="s">
        <v>39</v>
      </c>
      <c r="F9362" t="s">
        <v>40</v>
      </c>
      <c r="G9362" t="s">
        <v>41</v>
      </c>
      <c r="H9362" t="s">
        <v>54</v>
      </c>
      <c r="I9362" t="s">
        <v>28</v>
      </c>
      <c r="J9362" t="s">
        <v>29</v>
      </c>
      <c r="K9362" t="s">
        <v>58</v>
      </c>
      <c r="L9362" t="s">
        <v>192</v>
      </c>
      <c r="M9362" t="s">
        <v>342</v>
      </c>
      <c r="N9362" s="2">
        <v>41285</v>
      </c>
      <c r="O9362" s="2">
        <v>41287</v>
      </c>
      <c r="P9362">
        <v>12</v>
      </c>
      <c r="Q9362" s="1">
        <v>0.01</v>
      </c>
      <c r="R9362">
        <v>9.9</v>
      </c>
      <c r="S9362">
        <v>1.39</v>
      </c>
      <c r="T9362">
        <f t="shared" si="146"/>
        <v>118.80000000000001</v>
      </c>
    </row>
    <row r="9363" spans="1:20" x14ac:dyDescent="0.3">
      <c r="A9363">
        <v>9362</v>
      </c>
      <c r="B9363">
        <v>86780</v>
      </c>
      <c r="C9363" t="s">
        <v>1793</v>
      </c>
      <c r="D9363" t="s">
        <v>20</v>
      </c>
      <c r="E9363" t="s">
        <v>39</v>
      </c>
      <c r="F9363" t="s">
        <v>40</v>
      </c>
      <c r="G9363" t="s">
        <v>41</v>
      </c>
      <c r="H9363" t="s">
        <v>61</v>
      </c>
      <c r="I9363" t="s">
        <v>28</v>
      </c>
      <c r="J9363" t="s">
        <v>29</v>
      </c>
      <c r="K9363" t="s">
        <v>74</v>
      </c>
      <c r="L9363" t="s">
        <v>192</v>
      </c>
      <c r="M9363" t="s">
        <v>370</v>
      </c>
      <c r="N9363" s="2">
        <v>41285</v>
      </c>
      <c r="O9363" s="2">
        <v>41286</v>
      </c>
      <c r="P9363">
        <v>4</v>
      </c>
      <c r="Q9363" s="1">
        <v>0</v>
      </c>
      <c r="R9363">
        <v>15.7</v>
      </c>
      <c r="S9363">
        <v>11.25</v>
      </c>
      <c r="T9363">
        <f t="shared" si="146"/>
        <v>62.8</v>
      </c>
    </row>
    <row r="9364" spans="1:20" x14ac:dyDescent="0.3">
      <c r="A9364">
        <v>9363</v>
      </c>
      <c r="B9364">
        <v>86021</v>
      </c>
      <c r="C9364" t="s">
        <v>1583</v>
      </c>
      <c r="D9364" t="s">
        <v>38</v>
      </c>
      <c r="E9364" t="s">
        <v>21</v>
      </c>
      <c r="F9364" t="s">
        <v>47</v>
      </c>
      <c r="G9364" t="s">
        <v>23</v>
      </c>
      <c r="H9364" t="s">
        <v>33</v>
      </c>
      <c r="I9364" t="s">
        <v>28</v>
      </c>
      <c r="J9364" t="s">
        <v>29</v>
      </c>
      <c r="K9364" t="s">
        <v>213</v>
      </c>
      <c r="L9364" t="s">
        <v>26</v>
      </c>
      <c r="M9364" t="s">
        <v>167</v>
      </c>
      <c r="N9364" s="2">
        <v>41060</v>
      </c>
      <c r="O9364" s="2">
        <v>41062</v>
      </c>
      <c r="P9364">
        <v>10</v>
      </c>
      <c r="Q9364" s="1">
        <v>0.01</v>
      </c>
      <c r="R9364">
        <v>15.98</v>
      </c>
      <c r="S9364">
        <v>8.99</v>
      </c>
      <c r="T9364">
        <f t="shared" si="146"/>
        <v>159.80000000000001</v>
      </c>
    </row>
    <row r="9365" spans="1:20" x14ac:dyDescent="0.3">
      <c r="A9365">
        <v>9364</v>
      </c>
      <c r="B9365">
        <v>86021</v>
      </c>
      <c r="C9365" t="s">
        <v>1583</v>
      </c>
      <c r="D9365" t="s">
        <v>20</v>
      </c>
      <c r="E9365" t="s">
        <v>39</v>
      </c>
      <c r="F9365" t="s">
        <v>47</v>
      </c>
      <c r="G9365" t="s">
        <v>23</v>
      </c>
      <c r="H9365" t="s">
        <v>42</v>
      </c>
      <c r="I9365" t="s">
        <v>28</v>
      </c>
      <c r="J9365" t="s">
        <v>29</v>
      </c>
      <c r="K9365" t="s">
        <v>43</v>
      </c>
      <c r="L9365" t="s">
        <v>192</v>
      </c>
      <c r="M9365" t="s">
        <v>156</v>
      </c>
      <c r="N9365" s="2">
        <v>41060</v>
      </c>
      <c r="O9365" s="2">
        <v>41062</v>
      </c>
      <c r="P9365">
        <v>18</v>
      </c>
      <c r="Q9365" s="1">
        <v>0.08</v>
      </c>
      <c r="R9365">
        <v>12.28</v>
      </c>
      <c r="S9365">
        <v>6.47</v>
      </c>
      <c r="T9365">
        <f t="shared" si="146"/>
        <v>221.04</v>
      </c>
    </row>
    <row r="9366" spans="1:20" x14ac:dyDescent="0.3">
      <c r="A9366">
        <v>9365</v>
      </c>
      <c r="B9366">
        <v>86021</v>
      </c>
      <c r="C9366" t="s">
        <v>1583</v>
      </c>
      <c r="D9366" t="s">
        <v>38</v>
      </c>
      <c r="E9366" t="s">
        <v>39</v>
      </c>
      <c r="F9366" t="s">
        <v>47</v>
      </c>
      <c r="G9366" t="s">
        <v>23</v>
      </c>
      <c r="H9366" t="s">
        <v>54</v>
      </c>
      <c r="I9366" t="s">
        <v>28</v>
      </c>
      <c r="J9366" t="s">
        <v>29</v>
      </c>
      <c r="K9366" t="s">
        <v>82</v>
      </c>
      <c r="L9366" t="s">
        <v>192</v>
      </c>
      <c r="M9366" t="s">
        <v>160</v>
      </c>
      <c r="N9366" s="2">
        <v>41060</v>
      </c>
      <c r="O9366" s="2">
        <v>41062</v>
      </c>
      <c r="P9366">
        <v>5</v>
      </c>
      <c r="Q9366" s="1">
        <v>0.1</v>
      </c>
      <c r="R9366">
        <v>30.98</v>
      </c>
      <c r="S9366">
        <v>5.09</v>
      </c>
      <c r="T9366">
        <f t="shared" si="146"/>
        <v>154.9</v>
      </c>
    </row>
    <row r="9367" spans="1:20" x14ac:dyDescent="0.3">
      <c r="A9367">
        <v>9366</v>
      </c>
      <c r="B9367">
        <v>89814</v>
      </c>
      <c r="C9367" t="s">
        <v>218</v>
      </c>
      <c r="D9367" t="s">
        <v>578</v>
      </c>
      <c r="E9367" t="s">
        <v>21</v>
      </c>
      <c r="F9367" t="s">
        <v>22</v>
      </c>
      <c r="G9367" t="s">
        <v>48</v>
      </c>
      <c r="H9367" t="s">
        <v>203</v>
      </c>
      <c r="I9367" t="s">
        <v>28</v>
      </c>
      <c r="J9367" t="s">
        <v>29</v>
      </c>
      <c r="K9367" t="s">
        <v>213</v>
      </c>
      <c r="L9367" t="s">
        <v>283</v>
      </c>
      <c r="M9367" t="s">
        <v>80</v>
      </c>
      <c r="N9367" s="2">
        <v>41228</v>
      </c>
      <c r="O9367" s="2">
        <v>41228</v>
      </c>
      <c r="P9367">
        <v>25</v>
      </c>
      <c r="Q9367" s="1">
        <v>0.06</v>
      </c>
      <c r="R9367">
        <v>400.97</v>
      </c>
      <c r="S9367">
        <v>14.7</v>
      </c>
      <c r="T9367">
        <f t="shared" si="146"/>
        <v>10024.25</v>
      </c>
    </row>
    <row r="9368" spans="1:20" x14ac:dyDescent="0.3">
      <c r="A9368">
        <v>9367</v>
      </c>
      <c r="B9368">
        <v>89814</v>
      </c>
      <c r="C9368" t="s">
        <v>218</v>
      </c>
      <c r="D9368" t="s">
        <v>578</v>
      </c>
      <c r="E9368" t="s">
        <v>187</v>
      </c>
      <c r="F9368" t="s">
        <v>22</v>
      </c>
      <c r="G9368" t="s">
        <v>48</v>
      </c>
      <c r="H9368" t="s">
        <v>188</v>
      </c>
      <c r="I9368" t="s">
        <v>28</v>
      </c>
      <c r="J9368" t="s">
        <v>29</v>
      </c>
      <c r="K9368" t="s">
        <v>170</v>
      </c>
      <c r="L9368" t="s">
        <v>330</v>
      </c>
      <c r="M9368" t="s">
        <v>326</v>
      </c>
      <c r="N9368" s="2">
        <v>41228</v>
      </c>
      <c r="O9368" s="2">
        <v>41232</v>
      </c>
      <c r="P9368">
        <v>26</v>
      </c>
      <c r="Q9368" s="1">
        <v>7.0000000000000007E-2</v>
      </c>
      <c r="R9368">
        <v>217.85</v>
      </c>
      <c r="S9368">
        <v>29.1</v>
      </c>
      <c r="T9368">
        <f t="shared" si="146"/>
        <v>5664.0999999999995</v>
      </c>
    </row>
  </sheetData>
  <sortState xmlns:xlrd2="http://schemas.microsoft.com/office/spreadsheetml/2017/richdata2" ref="A2:U9369">
    <sortCondition ref="A1:A9369"/>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B83473-D9F5-4292-ACEB-177CE36636F4}">
  <dimension ref="B3:O20"/>
  <sheetViews>
    <sheetView showGridLines="0" zoomScale="85" zoomScaleNormal="85" workbookViewId="0">
      <selection activeCell="Q11" sqref="Q11"/>
    </sheetView>
  </sheetViews>
  <sheetFormatPr defaultRowHeight="15.6" x14ac:dyDescent="0.3"/>
  <cols>
    <col min="1" max="1" width="12.296875" bestFit="1" customWidth="1"/>
    <col min="2" max="2" width="12.796875" bestFit="1" customWidth="1"/>
    <col min="3" max="3" width="14.796875" bestFit="1" customWidth="1"/>
    <col min="8" max="8" width="12.796875" bestFit="1" customWidth="1"/>
    <col min="9" max="9" width="16" bestFit="1" customWidth="1"/>
    <col min="10" max="10" width="9.3984375" customWidth="1"/>
    <col min="13" max="13" width="8.3984375" bestFit="1" customWidth="1"/>
    <col min="14" max="14" width="25.59765625" bestFit="1" customWidth="1"/>
    <col min="15" max="15" width="20" bestFit="1" customWidth="1"/>
    <col min="17" max="17" width="25.59765625" bestFit="1" customWidth="1"/>
  </cols>
  <sheetData>
    <row r="3" spans="2:15" x14ac:dyDescent="0.3">
      <c r="B3" s="5" t="s">
        <v>2564</v>
      </c>
      <c r="C3" s="5"/>
      <c r="D3" s="5"/>
      <c r="E3" s="13"/>
      <c r="F3" s="13"/>
      <c r="H3" s="5" t="s">
        <v>2565</v>
      </c>
      <c r="I3" s="5"/>
      <c r="J3" s="5"/>
      <c r="M3" s="5" t="s">
        <v>2566</v>
      </c>
      <c r="N3" s="5"/>
      <c r="O3" s="5"/>
    </row>
    <row r="4" spans="2:15" x14ac:dyDescent="0.3">
      <c r="B4" s="6">
        <f>SUM('wine_Sales - Raw Data(1)'!T2:T9368)</f>
        <v>9240379.060000116</v>
      </c>
      <c r="C4" s="6"/>
      <c r="D4" s="6"/>
      <c r="E4" s="12"/>
      <c r="F4" s="12"/>
      <c r="H4" s="4">
        <f>COUNTA('wine_Sales - Raw Data(1)'!B2:B9368)</f>
        <v>9367</v>
      </c>
      <c r="I4" s="4"/>
      <c r="J4" s="4"/>
      <c r="M4" s="4">
        <f>SUM('wine_Sales - Raw Data(1)'!P2:P9368)</f>
        <v>129284</v>
      </c>
      <c r="N4" s="4"/>
      <c r="O4" s="4"/>
    </row>
    <row r="5" spans="2:15" x14ac:dyDescent="0.3">
      <c r="B5" s="12"/>
      <c r="C5" s="12"/>
      <c r="D5" s="12"/>
      <c r="E5" s="12"/>
      <c r="F5" s="12"/>
      <c r="H5" s="3"/>
      <c r="I5" s="3"/>
      <c r="J5" s="3"/>
      <c r="M5" s="3"/>
      <c r="N5" s="3"/>
      <c r="O5" s="3"/>
    </row>
    <row r="6" spans="2:15" x14ac:dyDescent="0.3">
      <c r="B6" s="12"/>
      <c r="C6" s="12"/>
      <c r="D6" s="12"/>
      <c r="E6" s="12"/>
      <c r="F6" s="12"/>
      <c r="H6" s="3"/>
      <c r="I6" s="3"/>
      <c r="J6" s="3"/>
      <c r="M6" s="3"/>
      <c r="N6" s="3"/>
      <c r="O6" s="3"/>
    </row>
    <row r="7" spans="2:15" x14ac:dyDescent="0.3">
      <c r="B7" s="12"/>
      <c r="C7" s="12"/>
      <c r="D7" s="12"/>
      <c r="E7" s="12"/>
      <c r="F7" s="12"/>
      <c r="H7" s="3"/>
      <c r="I7" s="3"/>
      <c r="J7" s="3"/>
      <c r="M7" s="3"/>
      <c r="N7" s="3"/>
      <c r="O7" s="3"/>
    </row>
    <row r="8" spans="2:15" x14ac:dyDescent="0.3">
      <c r="B8" s="12"/>
      <c r="C8" s="12"/>
      <c r="D8" s="12"/>
      <c r="E8" s="12"/>
      <c r="F8" s="12"/>
      <c r="H8" s="3"/>
      <c r="I8" s="3"/>
      <c r="J8" s="3"/>
      <c r="M8" s="3"/>
      <c r="N8" s="3"/>
      <c r="O8" s="3"/>
    </row>
    <row r="9" spans="2:15" x14ac:dyDescent="0.3">
      <c r="B9" s="12"/>
      <c r="C9" s="12"/>
      <c r="D9" s="12"/>
      <c r="E9" s="12"/>
      <c r="F9" s="12"/>
      <c r="H9" s="3"/>
      <c r="I9" s="3"/>
      <c r="J9" s="3"/>
      <c r="M9" s="3"/>
      <c r="N9" s="3"/>
      <c r="O9" s="3"/>
    </row>
    <row r="11" spans="2:15" x14ac:dyDescent="0.3">
      <c r="B11" s="8" t="s">
        <v>2568</v>
      </c>
      <c r="C11" t="s">
        <v>2567</v>
      </c>
      <c r="H11" s="8" t="s">
        <v>2568</v>
      </c>
      <c r="I11" t="s">
        <v>2574</v>
      </c>
      <c r="M11" s="18" t="s">
        <v>17</v>
      </c>
      <c r="N11" s="18" t="s">
        <v>2575</v>
      </c>
      <c r="O11" s="18" t="s">
        <v>2576</v>
      </c>
    </row>
    <row r="12" spans="2:15" x14ac:dyDescent="0.3">
      <c r="B12" s="9" t="s">
        <v>2570</v>
      </c>
      <c r="C12" s="11">
        <v>1974080.4499999906</v>
      </c>
      <c r="H12" s="9" t="s">
        <v>2570</v>
      </c>
      <c r="I12" s="7">
        <v>1936</v>
      </c>
      <c r="M12" s="15" t="s">
        <v>28</v>
      </c>
      <c r="N12" s="10" t="s">
        <v>36</v>
      </c>
      <c r="O12" s="14">
        <v>36066</v>
      </c>
    </row>
    <row r="13" spans="2:15" x14ac:dyDescent="0.3">
      <c r="B13" s="9" t="s">
        <v>2571</v>
      </c>
      <c r="C13" s="11">
        <v>2012179.7199999897</v>
      </c>
      <c r="H13" s="9" t="s">
        <v>2571</v>
      </c>
      <c r="I13" s="7">
        <v>2168</v>
      </c>
      <c r="M13" s="15" t="s">
        <v>28</v>
      </c>
      <c r="N13" s="10" t="s">
        <v>29</v>
      </c>
      <c r="O13" s="14">
        <v>27810</v>
      </c>
    </row>
    <row r="14" spans="2:15" x14ac:dyDescent="0.3">
      <c r="B14" s="9" t="s">
        <v>2572</v>
      </c>
      <c r="C14" s="11">
        <v>2314013.5399999958</v>
      </c>
      <c r="H14" s="9" t="s">
        <v>2572</v>
      </c>
      <c r="I14" s="7">
        <v>2226</v>
      </c>
      <c r="M14" s="15" t="s">
        <v>28</v>
      </c>
      <c r="N14" s="10" t="s">
        <v>72</v>
      </c>
      <c r="O14" s="14">
        <v>13719</v>
      </c>
    </row>
    <row r="15" spans="2:15" x14ac:dyDescent="0.3">
      <c r="B15" s="9" t="s">
        <v>2573</v>
      </c>
      <c r="C15" s="11">
        <v>2940105.3499999922</v>
      </c>
      <c r="H15" s="9" t="s">
        <v>2573</v>
      </c>
      <c r="I15" s="7">
        <v>3037</v>
      </c>
      <c r="M15" s="15" t="s">
        <v>28</v>
      </c>
      <c r="N15" s="10" t="s">
        <v>84</v>
      </c>
      <c r="O15" s="14">
        <v>11782</v>
      </c>
    </row>
    <row r="16" spans="2:15" x14ac:dyDescent="0.3">
      <c r="B16" s="9" t="s">
        <v>2569</v>
      </c>
      <c r="C16" s="11">
        <v>9240379.0599999689</v>
      </c>
      <c r="H16" s="9" t="s">
        <v>2569</v>
      </c>
      <c r="I16" s="7">
        <v>9367</v>
      </c>
      <c r="M16" s="15" t="s">
        <v>28</v>
      </c>
      <c r="N16" s="10" t="s">
        <v>56</v>
      </c>
      <c r="O16" s="14">
        <v>11685</v>
      </c>
    </row>
    <row r="17" spans="13:15" x14ac:dyDescent="0.3">
      <c r="M17" s="15" t="s">
        <v>28</v>
      </c>
      <c r="N17" s="10" t="s">
        <v>52</v>
      </c>
      <c r="O17" s="14">
        <v>11676</v>
      </c>
    </row>
    <row r="18" spans="13:15" x14ac:dyDescent="0.3">
      <c r="M18" s="15" t="s">
        <v>28</v>
      </c>
      <c r="N18" s="10" t="s">
        <v>76</v>
      </c>
      <c r="O18" s="14">
        <v>8303</v>
      </c>
    </row>
    <row r="19" spans="13:15" x14ac:dyDescent="0.3">
      <c r="M19" s="15" t="s">
        <v>28</v>
      </c>
      <c r="N19" s="10" t="s">
        <v>64</v>
      </c>
      <c r="O19" s="14">
        <v>8243</v>
      </c>
    </row>
    <row r="20" spans="13:15" x14ac:dyDescent="0.3">
      <c r="M20" s="18"/>
      <c r="N20" s="16" t="s">
        <v>2569</v>
      </c>
      <c r="O20" s="17">
        <f>SUM(O12:O19)</f>
        <v>129284</v>
      </c>
    </row>
  </sheetData>
  <sortState xmlns:xlrd2="http://schemas.microsoft.com/office/spreadsheetml/2017/richdata2" ref="N12:O19">
    <sortCondition descending="1" ref="O12:O19"/>
  </sortState>
  <mergeCells count="6">
    <mergeCell ref="B3:D3"/>
    <mergeCell ref="B4:D4"/>
    <mergeCell ref="H3:J3"/>
    <mergeCell ref="H4:J4"/>
    <mergeCell ref="M3:O3"/>
    <mergeCell ref="M4:O4"/>
  </mergeCells>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docMetadata/LabelInfo.xml><?xml version="1.0" encoding="utf-8"?>
<clbl:labelList xmlns:clbl="http://schemas.microsoft.com/office/2020/mipLabelMetadata">
  <clbl:label id="{f42aa342-8706-4288-bd11-ebb85995028c}" enabled="1" method="Standard" siteId="{72f988bf-86f1-41af-91ab-2d7cd011db47}"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wine_Sales - Raw Data(1)</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BALA</cp:lastModifiedBy>
  <dcterms:created xsi:type="dcterms:W3CDTF">2022-10-15T06:14:14Z</dcterms:created>
  <dcterms:modified xsi:type="dcterms:W3CDTF">2022-11-02T06:18:15Z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etDate">
    <vt:lpwstr>2022-10-15T06:14:00Z</vt:lpwstr>
  </property>
  <property fmtid="{D5CDD505-2E9C-101B-9397-08002B2CF9AE}" pid="4" name="MSIP_Label_f42aa342-8706-4288-bd11-ebb85995028c_Method">
    <vt:lpwstr>Standard</vt:lpwstr>
  </property>
  <property fmtid="{D5CDD505-2E9C-101B-9397-08002B2CF9AE}" pid="5" name="MSIP_Label_f42aa342-8706-4288-bd11-ebb85995028c_Name">
    <vt:lpwstr>Internal</vt:lpwstr>
  </property>
  <property fmtid="{D5CDD505-2E9C-101B-9397-08002B2CF9AE}" pid="6" name="MSIP_Label_f42aa342-8706-4288-bd11-ebb85995028c_SiteId">
    <vt:lpwstr>72f988bf-86f1-41af-91ab-2d7cd011db47</vt:lpwstr>
  </property>
  <property fmtid="{D5CDD505-2E9C-101B-9397-08002B2CF9AE}" pid="7" name="MSIP_Label_f42aa342-8706-4288-bd11-ebb85995028c_ActionId">
    <vt:lpwstr>22f87f1b-8830-4a3d-9dee-6e9ecc712452</vt:lpwstr>
  </property>
  <property fmtid="{D5CDD505-2E9C-101B-9397-08002B2CF9AE}" pid="8" name="MSIP_Label_f42aa342-8706-4288-bd11-ebb85995028c_ContentBits">
    <vt:lpwstr>0</vt:lpwstr>
  </property>
</Properties>
</file>